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10" windowWidth="14810" windowHeight="8010" activeTab="1"/>
  </bookViews>
  <sheets>
    <sheet name="Data Input" sheetId="3" r:id="rId1"/>
    <sheet name="Output" sheetId="1" r:id="rId2"/>
  </sheets>
  <definedNames>
    <definedName name="solver_adj" localSheetId="0" hidden="1">'Data Input'!#REF!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opt" localSheetId="0" hidden="1">'Data Input'!$F$55</definedName>
    <definedName name="solver_opt" localSheetId="1" hidden="1">Output!$AN$1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typ" localSheetId="1" hidden="1">1</definedName>
    <definedName name="solver_val" localSheetId="0" hidden="1">62.8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62913" fullPrecision="0"/>
  <fileRecoveryPr autoRecover="0"/>
</workbook>
</file>

<file path=xl/calcChain.xml><?xml version="1.0" encoding="utf-8"?>
<calcChain xmlns="http://schemas.openxmlformats.org/spreadsheetml/2006/main">
  <c r="M18" i="1" l="1"/>
  <c r="M16" i="1"/>
  <c r="M15" i="1"/>
  <c r="M14" i="1"/>
  <c r="M4" i="1"/>
  <c r="F320" i="3" l="1"/>
  <c r="KW4" i="3" l="1"/>
  <c r="KW5" i="3"/>
  <c r="KW6" i="3"/>
  <c r="KW7" i="3"/>
  <c r="KW8" i="3"/>
  <c r="KW9" i="3"/>
  <c r="KW10" i="3"/>
  <c r="KW11" i="3"/>
  <c r="KW12" i="3"/>
  <c r="KW13" i="3"/>
  <c r="KW14" i="3"/>
  <c r="KW15" i="3"/>
  <c r="KW16" i="3"/>
  <c r="KW17" i="3"/>
  <c r="KW18" i="3"/>
  <c r="KW19" i="3"/>
  <c r="KW20" i="3"/>
  <c r="KW21" i="3"/>
  <c r="KW22" i="3"/>
  <c r="KW23" i="3"/>
  <c r="KW24" i="3"/>
  <c r="KW25" i="3"/>
  <c r="KW26" i="3"/>
  <c r="KW27" i="3"/>
  <c r="KW28" i="3"/>
  <c r="KW29" i="3"/>
  <c r="KW30" i="3"/>
  <c r="KW31" i="3"/>
  <c r="KW32" i="3"/>
  <c r="KW33" i="3"/>
  <c r="KW34" i="3"/>
  <c r="KW35" i="3"/>
  <c r="KW36" i="3"/>
  <c r="KW37" i="3"/>
  <c r="KW38" i="3"/>
  <c r="KW39" i="3"/>
  <c r="KW40" i="3"/>
  <c r="KW41" i="3"/>
  <c r="KW42" i="3"/>
  <c r="KW43" i="3"/>
  <c r="KW44" i="3"/>
  <c r="KW45" i="3"/>
  <c r="KW46" i="3"/>
  <c r="KW47" i="3"/>
  <c r="KW48" i="3"/>
  <c r="KW49" i="3"/>
  <c r="KW50" i="3"/>
  <c r="KW51" i="3"/>
  <c r="KW52" i="3"/>
  <c r="KW53" i="3"/>
  <c r="KW54" i="3"/>
  <c r="KW55" i="3"/>
  <c r="KW56" i="3"/>
  <c r="KW57" i="3"/>
  <c r="KW58" i="3"/>
  <c r="KW59" i="3"/>
  <c r="KW60" i="3"/>
  <c r="KW61" i="3"/>
  <c r="KW62" i="3"/>
  <c r="KW63" i="3"/>
  <c r="KW64" i="3"/>
  <c r="KW65" i="3"/>
  <c r="KW66" i="3"/>
  <c r="KW67" i="3"/>
  <c r="KW68" i="3"/>
  <c r="KW69" i="3"/>
  <c r="KW70" i="3"/>
  <c r="KW71" i="3"/>
  <c r="KW72" i="3"/>
  <c r="KW73" i="3"/>
  <c r="KW74" i="3"/>
  <c r="KW75" i="3"/>
  <c r="KW76" i="3"/>
  <c r="KW77" i="3"/>
  <c r="KW78" i="3"/>
  <c r="KW79" i="3"/>
  <c r="KW80" i="3"/>
  <c r="KW81" i="3"/>
  <c r="KW82" i="3"/>
  <c r="KW83" i="3"/>
  <c r="KW84" i="3"/>
  <c r="KW85" i="3"/>
  <c r="KW86" i="3"/>
  <c r="KW87" i="3"/>
  <c r="KW88" i="3"/>
  <c r="KW89" i="3"/>
  <c r="KW90" i="3"/>
  <c r="KW91" i="3"/>
  <c r="KW92" i="3"/>
  <c r="KW93" i="3"/>
  <c r="KW94" i="3"/>
  <c r="KW95" i="3"/>
  <c r="KW96" i="3"/>
  <c r="KW97" i="3"/>
  <c r="KW98" i="3"/>
  <c r="KW99" i="3"/>
  <c r="KW100" i="3"/>
  <c r="KW101" i="3"/>
  <c r="KW102" i="3"/>
  <c r="KW103" i="3"/>
  <c r="KW104" i="3"/>
  <c r="KW105" i="3"/>
  <c r="KW106" i="3"/>
  <c r="KW107" i="3"/>
  <c r="KW108" i="3"/>
  <c r="KW109" i="3"/>
  <c r="KW110" i="3"/>
  <c r="KW111" i="3"/>
  <c r="KW112" i="3"/>
  <c r="KW113" i="3"/>
  <c r="KW114" i="3"/>
  <c r="KW115" i="3"/>
  <c r="KW116" i="3"/>
  <c r="KW117" i="3"/>
  <c r="KW118" i="3"/>
  <c r="KW119" i="3"/>
  <c r="KW120" i="3"/>
  <c r="KW121" i="3"/>
  <c r="KW122" i="3"/>
  <c r="KW123" i="3"/>
  <c r="KW124" i="3"/>
  <c r="KW125" i="3"/>
  <c r="KW126" i="3"/>
  <c r="KW127" i="3"/>
  <c r="KW128" i="3"/>
  <c r="KW129" i="3"/>
  <c r="KW130" i="3"/>
  <c r="KW131" i="3"/>
  <c r="KW132" i="3"/>
  <c r="KW133" i="3"/>
  <c r="KW134" i="3"/>
  <c r="KW135" i="3"/>
  <c r="KW136" i="3"/>
  <c r="KW137" i="3"/>
  <c r="KW138" i="3"/>
  <c r="KW139" i="3"/>
  <c r="KW140" i="3"/>
  <c r="KW141" i="3"/>
  <c r="KW142" i="3"/>
  <c r="KW143" i="3"/>
  <c r="KW144" i="3"/>
  <c r="KW145" i="3"/>
  <c r="KW146" i="3"/>
  <c r="KW147" i="3"/>
  <c r="KW148" i="3"/>
  <c r="KW149" i="3"/>
  <c r="KW150" i="3"/>
  <c r="KW151" i="3"/>
  <c r="KW152" i="3"/>
  <c r="KW153" i="3"/>
  <c r="KW154" i="3"/>
  <c r="KW155" i="3"/>
  <c r="KW156" i="3"/>
  <c r="KW157" i="3"/>
  <c r="KW158" i="3"/>
  <c r="KW159" i="3"/>
  <c r="KW160" i="3"/>
  <c r="KW161" i="3"/>
  <c r="KW162" i="3"/>
  <c r="KW163" i="3"/>
  <c r="KW164" i="3"/>
  <c r="KW165" i="3"/>
  <c r="KW166" i="3"/>
  <c r="KW167" i="3"/>
  <c r="KW168" i="3"/>
  <c r="KW169" i="3"/>
  <c r="KW170" i="3"/>
  <c r="KW171" i="3"/>
  <c r="KW172" i="3"/>
  <c r="KW173" i="3"/>
  <c r="KW174" i="3"/>
  <c r="KW175" i="3"/>
  <c r="KW176" i="3"/>
  <c r="KW177" i="3"/>
  <c r="KW178" i="3"/>
  <c r="KW179" i="3"/>
  <c r="KW180" i="3"/>
  <c r="KW181" i="3"/>
  <c r="KW182" i="3"/>
  <c r="KW183" i="3"/>
  <c r="KW184" i="3"/>
  <c r="KW185" i="3"/>
  <c r="KW186" i="3"/>
  <c r="KW187" i="3"/>
  <c r="KW188" i="3"/>
  <c r="KW189" i="3"/>
  <c r="KW190" i="3"/>
  <c r="KW191" i="3"/>
  <c r="KW192" i="3"/>
  <c r="KW193" i="3"/>
  <c r="KW194" i="3"/>
  <c r="KW195" i="3"/>
  <c r="KW196" i="3"/>
  <c r="KW197" i="3"/>
  <c r="KW198" i="3"/>
  <c r="KW199" i="3"/>
  <c r="KW200" i="3"/>
  <c r="KW201" i="3"/>
  <c r="KW202" i="3"/>
  <c r="KW203" i="3"/>
  <c r="KW204" i="3"/>
  <c r="KW205" i="3"/>
  <c r="KW206" i="3"/>
  <c r="KW207" i="3"/>
  <c r="KW208" i="3"/>
  <c r="KW209" i="3"/>
  <c r="KW210" i="3"/>
  <c r="KW211" i="3"/>
  <c r="KW212" i="3"/>
  <c r="KW213" i="3"/>
  <c r="KW214" i="3"/>
  <c r="KW215" i="3"/>
  <c r="KW216" i="3"/>
  <c r="KW217" i="3"/>
  <c r="KW218" i="3"/>
  <c r="KW219" i="3"/>
  <c r="KW220" i="3"/>
  <c r="KW221" i="3"/>
  <c r="KW222" i="3"/>
  <c r="KW223" i="3"/>
  <c r="KW224" i="3"/>
  <c r="KW225" i="3"/>
  <c r="KW226" i="3"/>
  <c r="KW227" i="3"/>
  <c r="KW228" i="3"/>
  <c r="KW229" i="3"/>
  <c r="KW230" i="3"/>
  <c r="KW231" i="3"/>
  <c r="KW232" i="3"/>
  <c r="KW233" i="3"/>
  <c r="KW234" i="3"/>
  <c r="KW235" i="3"/>
  <c r="KW236" i="3"/>
  <c r="KW237" i="3"/>
  <c r="KW238" i="3"/>
  <c r="KW239" i="3"/>
  <c r="KW240" i="3"/>
  <c r="KW241" i="3"/>
  <c r="KW242" i="3"/>
  <c r="KW243" i="3"/>
  <c r="KW244" i="3"/>
  <c r="KW245" i="3"/>
  <c r="KW246" i="3"/>
  <c r="KW247" i="3"/>
  <c r="KW248" i="3"/>
  <c r="KW249" i="3"/>
  <c r="KW250" i="3"/>
  <c r="KW251" i="3"/>
  <c r="KW252" i="3"/>
  <c r="KW253" i="3"/>
  <c r="KW254" i="3"/>
  <c r="KW255" i="3"/>
  <c r="KW256" i="3"/>
  <c r="KW257" i="3"/>
  <c r="KW258" i="3"/>
  <c r="KW259" i="3"/>
  <c r="KW260" i="3"/>
  <c r="KW261" i="3"/>
  <c r="KW262" i="3"/>
  <c r="KW263" i="3"/>
  <c r="KW264" i="3"/>
  <c r="KW265" i="3"/>
  <c r="KW266" i="3"/>
  <c r="KW267" i="3"/>
  <c r="KW268" i="3"/>
  <c r="KW269" i="3"/>
  <c r="KW270" i="3"/>
  <c r="KW271" i="3"/>
  <c r="KW272" i="3"/>
  <c r="KW273" i="3"/>
  <c r="KW274" i="3"/>
  <c r="KW275" i="3"/>
  <c r="KW276" i="3"/>
  <c r="KW277" i="3"/>
  <c r="KW278" i="3"/>
  <c r="KW279" i="3"/>
  <c r="KW280" i="3"/>
  <c r="KW281" i="3"/>
  <c r="KW282" i="3"/>
  <c r="KW283" i="3"/>
  <c r="KW284" i="3"/>
  <c r="KW285" i="3"/>
  <c r="KW286" i="3"/>
  <c r="KW287" i="3"/>
  <c r="KW288" i="3"/>
  <c r="KW289" i="3"/>
  <c r="KW290" i="3"/>
  <c r="KW291" i="3"/>
  <c r="KW292" i="3"/>
  <c r="KW293" i="3"/>
  <c r="KW294" i="3"/>
  <c r="KW295" i="3"/>
  <c r="KW296" i="3"/>
  <c r="KW297" i="3"/>
  <c r="KW298" i="3"/>
  <c r="KW299" i="3"/>
  <c r="KW300" i="3"/>
  <c r="KW301" i="3"/>
  <c r="KW302" i="3"/>
  <c r="KW303" i="3"/>
  <c r="KW304" i="3"/>
  <c r="KW305" i="3"/>
  <c r="KW306" i="3"/>
  <c r="KW307" i="3"/>
  <c r="KW308" i="3"/>
  <c r="KW309" i="3"/>
  <c r="KW310" i="3"/>
  <c r="KW311" i="3"/>
  <c r="KW312" i="3"/>
  <c r="KW313" i="3"/>
  <c r="KW314" i="3"/>
  <c r="KW315" i="3"/>
  <c r="KW316" i="3"/>
  <c r="KW317" i="3"/>
  <c r="KW318" i="3"/>
  <c r="KW319" i="3"/>
  <c r="KW320" i="3"/>
  <c r="KW321" i="3"/>
  <c r="KW322" i="3"/>
  <c r="KW323" i="3"/>
  <c r="KW324" i="3"/>
  <c r="KW325" i="3"/>
  <c r="KW326" i="3"/>
  <c r="KW327" i="3"/>
  <c r="KW328" i="3"/>
  <c r="KW329" i="3"/>
  <c r="KW330" i="3"/>
  <c r="KW331" i="3"/>
  <c r="KW332" i="3"/>
  <c r="KW333" i="3"/>
  <c r="KW334" i="3"/>
  <c r="KW335" i="3"/>
  <c r="KW336" i="3"/>
  <c r="KW337" i="3"/>
  <c r="KW338" i="3"/>
  <c r="KW339" i="3"/>
  <c r="KW340" i="3"/>
  <c r="KW341" i="3"/>
  <c r="KW342" i="3"/>
  <c r="KW343" i="3"/>
  <c r="KW344" i="3"/>
  <c r="KW345" i="3"/>
  <c r="KW346" i="3"/>
  <c r="KW347" i="3"/>
  <c r="KW348" i="3"/>
  <c r="KW349" i="3"/>
  <c r="KW350" i="3"/>
  <c r="KW351" i="3"/>
  <c r="KW352" i="3"/>
  <c r="KW353" i="3"/>
  <c r="KW354" i="3"/>
  <c r="KW355" i="3"/>
  <c r="KW356" i="3"/>
  <c r="KW357" i="3"/>
  <c r="KW358" i="3"/>
  <c r="KW359" i="3"/>
  <c r="KW360" i="3"/>
  <c r="KW361" i="3"/>
  <c r="KW362" i="3"/>
  <c r="KW363" i="3"/>
  <c r="KW364" i="3"/>
  <c r="KW365" i="3"/>
  <c r="KW366" i="3"/>
  <c r="KW367" i="3"/>
  <c r="KW3" i="3"/>
  <c r="KZ369" i="3" l="1"/>
  <c r="LA369" i="3"/>
  <c r="LB369" i="3"/>
  <c r="LC369" i="3"/>
  <c r="LC734" i="3" s="1"/>
  <c r="KZ370" i="3"/>
  <c r="LA370" i="3"/>
  <c r="LB370" i="3"/>
  <c r="LC370" i="3"/>
  <c r="LC735" i="3" s="1"/>
  <c r="KZ371" i="3"/>
  <c r="LA371" i="3"/>
  <c r="LB371" i="3"/>
  <c r="LC371" i="3"/>
  <c r="LC736" i="3" s="1"/>
  <c r="KZ372" i="3"/>
  <c r="LA372" i="3"/>
  <c r="LB372" i="3"/>
  <c r="LC372" i="3"/>
  <c r="LC737" i="3" s="1"/>
  <c r="KZ373" i="3"/>
  <c r="LA373" i="3"/>
  <c r="LB373" i="3"/>
  <c r="LC373" i="3"/>
  <c r="LC738" i="3" s="1"/>
  <c r="KZ374" i="3"/>
  <c r="LA374" i="3"/>
  <c r="LB374" i="3"/>
  <c r="LC374" i="3"/>
  <c r="LC739" i="3" s="1"/>
  <c r="KZ375" i="3"/>
  <c r="LA375" i="3"/>
  <c r="LB375" i="3"/>
  <c r="LC375" i="3"/>
  <c r="LC740" i="3" s="1"/>
  <c r="KZ376" i="3"/>
  <c r="LA376" i="3"/>
  <c r="LB376" i="3"/>
  <c r="LC376" i="3"/>
  <c r="LC741" i="3" s="1"/>
  <c r="KZ377" i="3"/>
  <c r="LA377" i="3"/>
  <c r="LB377" i="3"/>
  <c r="LC377" i="3"/>
  <c r="LC742" i="3" s="1"/>
  <c r="KZ378" i="3"/>
  <c r="LA378" i="3"/>
  <c r="LB378" i="3"/>
  <c r="LC378" i="3"/>
  <c r="LC743" i="3" s="1"/>
  <c r="KZ379" i="3"/>
  <c r="LA379" i="3"/>
  <c r="LB379" i="3"/>
  <c r="LC379" i="3"/>
  <c r="LC744" i="3" s="1"/>
  <c r="KZ380" i="3"/>
  <c r="LA380" i="3"/>
  <c r="LB380" i="3"/>
  <c r="LC380" i="3"/>
  <c r="LC745" i="3" s="1"/>
  <c r="KZ381" i="3"/>
  <c r="LA381" i="3"/>
  <c r="LB381" i="3"/>
  <c r="LC381" i="3"/>
  <c r="LC746" i="3" s="1"/>
  <c r="KZ382" i="3"/>
  <c r="LA382" i="3"/>
  <c r="LB382" i="3"/>
  <c r="LC382" i="3"/>
  <c r="LC747" i="3" s="1"/>
  <c r="KZ383" i="3"/>
  <c r="LA383" i="3"/>
  <c r="LB383" i="3"/>
  <c r="LC383" i="3"/>
  <c r="LC748" i="3" s="1"/>
  <c r="KZ384" i="3"/>
  <c r="LA384" i="3"/>
  <c r="LB384" i="3"/>
  <c r="LC384" i="3"/>
  <c r="LC749" i="3" s="1"/>
  <c r="KZ385" i="3"/>
  <c r="LA385" i="3"/>
  <c r="LB385" i="3"/>
  <c r="LC385" i="3"/>
  <c r="LC750" i="3" s="1"/>
  <c r="KZ386" i="3"/>
  <c r="LA386" i="3"/>
  <c r="LB386" i="3"/>
  <c r="LC386" i="3"/>
  <c r="LC751" i="3" s="1"/>
  <c r="KZ387" i="3"/>
  <c r="LA387" i="3"/>
  <c r="LB387" i="3"/>
  <c r="LC387" i="3"/>
  <c r="LC752" i="3" s="1"/>
  <c r="KZ388" i="3"/>
  <c r="LA388" i="3"/>
  <c r="LB388" i="3"/>
  <c r="LC388" i="3"/>
  <c r="LC753" i="3" s="1"/>
  <c r="KZ389" i="3"/>
  <c r="LA389" i="3"/>
  <c r="LB389" i="3"/>
  <c r="LC389" i="3"/>
  <c r="LC754" i="3" s="1"/>
  <c r="KZ390" i="3"/>
  <c r="LA390" i="3"/>
  <c r="LB390" i="3"/>
  <c r="LC390" i="3"/>
  <c r="LC755" i="3" s="1"/>
  <c r="KZ391" i="3"/>
  <c r="LA391" i="3"/>
  <c r="LB391" i="3"/>
  <c r="LC391" i="3"/>
  <c r="LC756" i="3" s="1"/>
  <c r="KZ392" i="3"/>
  <c r="LA392" i="3"/>
  <c r="LB392" i="3"/>
  <c r="LC392" i="3"/>
  <c r="LC757" i="3" s="1"/>
  <c r="KZ393" i="3"/>
  <c r="LA393" i="3"/>
  <c r="LB393" i="3"/>
  <c r="LC393" i="3"/>
  <c r="LC758" i="3" s="1"/>
  <c r="KZ394" i="3"/>
  <c r="LA394" i="3"/>
  <c r="LB394" i="3"/>
  <c r="LC394" i="3"/>
  <c r="LC759" i="3" s="1"/>
  <c r="KZ395" i="3"/>
  <c r="LA395" i="3"/>
  <c r="LB395" i="3"/>
  <c r="LC395" i="3"/>
  <c r="LC760" i="3" s="1"/>
  <c r="KZ396" i="3"/>
  <c r="LA396" i="3"/>
  <c r="LB396" i="3"/>
  <c r="LC396" i="3"/>
  <c r="LC761" i="3" s="1"/>
  <c r="KZ397" i="3"/>
  <c r="LA397" i="3"/>
  <c r="LB397" i="3"/>
  <c r="LC397" i="3"/>
  <c r="LC762" i="3" s="1"/>
  <c r="KZ398" i="3"/>
  <c r="LA398" i="3"/>
  <c r="LB398" i="3"/>
  <c r="LC398" i="3"/>
  <c r="LC763" i="3" s="1"/>
  <c r="KZ399" i="3"/>
  <c r="LA399" i="3"/>
  <c r="LB399" i="3"/>
  <c r="LC399" i="3"/>
  <c r="LC764" i="3" s="1"/>
  <c r="KZ400" i="3"/>
  <c r="LA400" i="3"/>
  <c r="LB400" i="3"/>
  <c r="LC400" i="3"/>
  <c r="LC765" i="3" s="1"/>
  <c r="KZ401" i="3"/>
  <c r="LA401" i="3"/>
  <c r="LB401" i="3"/>
  <c r="LC401" i="3"/>
  <c r="LC766" i="3" s="1"/>
  <c r="KZ402" i="3"/>
  <c r="LA402" i="3"/>
  <c r="LB402" i="3"/>
  <c r="LC402" i="3"/>
  <c r="LC767" i="3" s="1"/>
  <c r="KZ403" i="3"/>
  <c r="LA403" i="3"/>
  <c r="LB403" i="3"/>
  <c r="LC403" i="3"/>
  <c r="LC768" i="3" s="1"/>
  <c r="KZ404" i="3"/>
  <c r="LA404" i="3"/>
  <c r="LB404" i="3"/>
  <c r="LC404" i="3"/>
  <c r="LC769" i="3" s="1"/>
  <c r="KZ405" i="3"/>
  <c r="LA405" i="3"/>
  <c r="LB405" i="3"/>
  <c r="LC405" i="3"/>
  <c r="LC770" i="3" s="1"/>
  <c r="KZ406" i="3"/>
  <c r="LA406" i="3"/>
  <c r="LB406" i="3"/>
  <c r="LC406" i="3"/>
  <c r="LC771" i="3" s="1"/>
  <c r="KZ407" i="3"/>
  <c r="LA407" i="3"/>
  <c r="LB407" i="3"/>
  <c r="LC407" i="3"/>
  <c r="LC772" i="3" s="1"/>
  <c r="KZ408" i="3"/>
  <c r="LA408" i="3"/>
  <c r="LB408" i="3"/>
  <c r="LC408" i="3"/>
  <c r="LC773" i="3" s="1"/>
  <c r="KZ409" i="3"/>
  <c r="LA409" i="3"/>
  <c r="LB409" i="3"/>
  <c r="LC409" i="3"/>
  <c r="LC774" i="3" s="1"/>
  <c r="KZ410" i="3"/>
  <c r="LA410" i="3"/>
  <c r="LB410" i="3"/>
  <c r="LC410" i="3"/>
  <c r="LC775" i="3" s="1"/>
  <c r="KZ411" i="3"/>
  <c r="LA411" i="3"/>
  <c r="LB411" i="3"/>
  <c r="LC411" i="3"/>
  <c r="LC776" i="3" s="1"/>
  <c r="KZ412" i="3"/>
  <c r="LA412" i="3"/>
  <c r="LB412" i="3"/>
  <c r="LC412" i="3"/>
  <c r="LC777" i="3" s="1"/>
  <c r="KZ413" i="3"/>
  <c r="LA413" i="3"/>
  <c r="LB413" i="3"/>
  <c r="LC413" i="3"/>
  <c r="LC778" i="3" s="1"/>
  <c r="KZ414" i="3"/>
  <c r="LA414" i="3"/>
  <c r="LB414" i="3"/>
  <c r="LC414" i="3"/>
  <c r="LC779" i="3" s="1"/>
  <c r="KZ415" i="3"/>
  <c r="LA415" i="3"/>
  <c r="LB415" i="3"/>
  <c r="LC415" i="3"/>
  <c r="LC780" i="3" s="1"/>
  <c r="KZ416" i="3"/>
  <c r="LA416" i="3"/>
  <c r="LB416" i="3"/>
  <c r="LC416" i="3"/>
  <c r="LC781" i="3" s="1"/>
  <c r="KZ417" i="3"/>
  <c r="LA417" i="3"/>
  <c r="LB417" i="3"/>
  <c r="LC417" i="3"/>
  <c r="LC782" i="3" s="1"/>
  <c r="KZ418" i="3"/>
  <c r="LA418" i="3"/>
  <c r="LB418" i="3"/>
  <c r="LC418" i="3"/>
  <c r="LC783" i="3" s="1"/>
  <c r="KZ419" i="3"/>
  <c r="LA419" i="3"/>
  <c r="LB419" i="3"/>
  <c r="LC419" i="3"/>
  <c r="LC784" i="3" s="1"/>
  <c r="KZ420" i="3"/>
  <c r="LA420" i="3"/>
  <c r="LB420" i="3"/>
  <c r="LC420" i="3"/>
  <c r="LC785" i="3" s="1"/>
  <c r="KZ421" i="3"/>
  <c r="LA421" i="3"/>
  <c r="LB421" i="3"/>
  <c r="LC421" i="3"/>
  <c r="LC786" i="3" s="1"/>
  <c r="KZ422" i="3"/>
  <c r="LA422" i="3"/>
  <c r="LB422" i="3"/>
  <c r="LC422" i="3"/>
  <c r="LC787" i="3" s="1"/>
  <c r="KZ423" i="3"/>
  <c r="LA423" i="3"/>
  <c r="LB423" i="3"/>
  <c r="LC423" i="3"/>
  <c r="LC788" i="3" s="1"/>
  <c r="KZ424" i="3"/>
  <c r="LA424" i="3"/>
  <c r="LB424" i="3"/>
  <c r="LC424" i="3"/>
  <c r="LC789" i="3" s="1"/>
  <c r="KZ425" i="3"/>
  <c r="LA425" i="3"/>
  <c r="LB425" i="3"/>
  <c r="LC425" i="3"/>
  <c r="LC790" i="3" s="1"/>
  <c r="KZ426" i="3"/>
  <c r="LA426" i="3"/>
  <c r="LB426" i="3"/>
  <c r="LC426" i="3"/>
  <c r="LC791" i="3" s="1"/>
  <c r="KZ427" i="3"/>
  <c r="LA427" i="3"/>
  <c r="LB427" i="3"/>
  <c r="LC427" i="3"/>
  <c r="LC792" i="3" s="1"/>
  <c r="KZ428" i="3"/>
  <c r="LA428" i="3"/>
  <c r="LB428" i="3"/>
  <c r="LC428" i="3"/>
  <c r="LC793" i="3" s="1"/>
  <c r="KZ429" i="3"/>
  <c r="LA429" i="3"/>
  <c r="LB429" i="3"/>
  <c r="LC429" i="3"/>
  <c r="LC794" i="3" s="1"/>
  <c r="KZ430" i="3"/>
  <c r="LA430" i="3"/>
  <c r="LB430" i="3"/>
  <c r="LC430" i="3"/>
  <c r="LC795" i="3" s="1"/>
  <c r="KZ431" i="3"/>
  <c r="LA431" i="3"/>
  <c r="LB431" i="3"/>
  <c r="LC431" i="3"/>
  <c r="LC796" i="3" s="1"/>
  <c r="KZ432" i="3"/>
  <c r="LA432" i="3"/>
  <c r="LB432" i="3"/>
  <c r="LC432" i="3"/>
  <c r="LC797" i="3" s="1"/>
  <c r="KZ433" i="3"/>
  <c r="LA433" i="3"/>
  <c r="LB433" i="3"/>
  <c r="LC433" i="3"/>
  <c r="LC798" i="3" s="1"/>
  <c r="KZ434" i="3"/>
  <c r="LA434" i="3"/>
  <c r="LB434" i="3"/>
  <c r="LC434" i="3"/>
  <c r="LC799" i="3" s="1"/>
  <c r="KZ435" i="3"/>
  <c r="LA435" i="3"/>
  <c r="LB435" i="3"/>
  <c r="LC435" i="3"/>
  <c r="LC800" i="3" s="1"/>
  <c r="KZ436" i="3"/>
  <c r="LA436" i="3"/>
  <c r="LB436" i="3"/>
  <c r="LC436" i="3"/>
  <c r="LC801" i="3" s="1"/>
  <c r="KZ437" i="3"/>
  <c r="LA437" i="3"/>
  <c r="LB437" i="3"/>
  <c r="LC437" i="3"/>
  <c r="LC802" i="3" s="1"/>
  <c r="KZ438" i="3"/>
  <c r="LA438" i="3"/>
  <c r="LB438" i="3"/>
  <c r="LC438" i="3"/>
  <c r="LC803" i="3" s="1"/>
  <c r="KZ439" i="3"/>
  <c r="LA439" i="3"/>
  <c r="LB439" i="3"/>
  <c r="LC439" i="3"/>
  <c r="LC804" i="3" s="1"/>
  <c r="KZ440" i="3"/>
  <c r="LA440" i="3"/>
  <c r="LB440" i="3"/>
  <c r="LC440" i="3"/>
  <c r="LC805" i="3" s="1"/>
  <c r="KZ441" i="3"/>
  <c r="LA441" i="3"/>
  <c r="LB441" i="3"/>
  <c r="LC441" i="3"/>
  <c r="LC806" i="3" s="1"/>
  <c r="KZ442" i="3"/>
  <c r="LA442" i="3"/>
  <c r="LB442" i="3"/>
  <c r="LC442" i="3"/>
  <c r="LC807" i="3" s="1"/>
  <c r="KZ443" i="3"/>
  <c r="LA443" i="3"/>
  <c r="LB443" i="3"/>
  <c r="LC443" i="3"/>
  <c r="LC808" i="3" s="1"/>
  <c r="KZ444" i="3"/>
  <c r="LA444" i="3"/>
  <c r="LB444" i="3"/>
  <c r="LC444" i="3"/>
  <c r="LC809" i="3" s="1"/>
  <c r="KZ445" i="3"/>
  <c r="LA445" i="3"/>
  <c r="LB445" i="3"/>
  <c r="LC445" i="3"/>
  <c r="LC810" i="3" s="1"/>
  <c r="KZ446" i="3"/>
  <c r="LA446" i="3"/>
  <c r="LB446" i="3"/>
  <c r="LC446" i="3"/>
  <c r="LC811" i="3" s="1"/>
  <c r="KZ447" i="3"/>
  <c r="LA447" i="3"/>
  <c r="LB447" i="3"/>
  <c r="LC447" i="3"/>
  <c r="LC812" i="3" s="1"/>
  <c r="KZ448" i="3"/>
  <c r="LA448" i="3"/>
  <c r="LB448" i="3"/>
  <c r="LC448" i="3"/>
  <c r="LC813" i="3" s="1"/>
  <c r="KZ449" i="3"/>
  <c r="LA449" i="3"/>
  <c r="LB449" i="3"/>
  <c r="LC449" i="3"/>
  <c r="LC814" i="3" s="1"/>
  <c r="KZ450" i="3"/>
  <c r="LA450" i="3"/>
  <c r="LB450" i="3"/>
  <c r="LC450" i="3"/>
  <c r="LC815" i="3" s="1"/>
  <c r="KZ451" i="3"/>
  <c r="LA451" i="3"/>
  <c r="LB451" i="3"/>
  <c r="LC451" i="3"/>
  <c r="LC816" i="3" s="1"/>
  <c r="KZ452" i="3"/>
  <c r="LA452" i="3"/>
  <c r="LB452" i="3"/>
  <c r="LC452" i="3"/>
  <c r="LC817" i="3" s="1"/>
  <c r="KZ453" i="3"/>
  <c r="LA453" i="3"/>
  <c r="LB453" i="3"/>
  <c r="LC453" i="3"/>
  <c r="LC818" i="3" s="1"/>
  <c r="KZ454" i="3"/>
  <c r="LA454" i="3"/>
  <c r="LB454" i="3"/>
  <c r="LC454" i="3"/>
  <c r="LC819" i="3" s="1"/>
  <c r="KZ455" i="3"/>
  <c r="LA455" i="3"/>
  <c r="LB455" i="3"/>
  <c r="LC455" i="3"/>
  <c r="LC820" i="3" s="1"/>
  <c r="KZ456" i="3"/>
  <c r="LA456" i="3"/>
  <c r="LB456" i="3"/>
  <c r="LC456" i="3"/>
  <c r="LC821" i="3" s="1"/>
  <c r="KZ457" i="3"/>
  <c r="LA457" i="3"/>
  <c r="LB457" i="3"/>
  <c r="LC457" i="3"/>
  <c r="LC822" i="3" s="1"/>
  <c r="KZ458" i="3"/>
  <c r="LA458" i="3"/>
  <c r="LB458" i="3"/>
  <c r="LC458" i="3"/>
  <c r="LC823" i="3" s="1"/>
  <c r="KZ459" i="3"/>
  <c r="LA459" i="3"/>
  <c r="LB459" i="3"/>
  <c r="LC459" i="3"/>
  <c r="LC824" i="3" s="1"/>
  <c r="KZ460" i="3"/>
  <c r="LA460" i="3"/>
  <c r="LB460" i="3"/>
  <c r="LC460" i="3"/>
  <c r="LC825" i="3" s="1"/>
  <c r="KZ461" i="3"/>
  <c r="LA461" i="3"/>
  <c r="LB461" i="3"/>
  <c r="LC461" i="3"/>
  <c r="LC826" i="3" s="1"/>
  <c r="KZ462" i="3"/>
  <c r="LA462" i="3"/>
  <c r="LB462" i="3"/>
  <c r="LC462" i="3"/>
  <c r="LC827" i="3" s="1"/>
  <c r="KZ463" i="3"/>
  <c r="LA463" i="3"/>
  <c r="LB463" i="3"/>
  <c r="LC463" i="3"/>
  <c r="LC828" i="3" s="1"/>
  <c r="KZ464" i="3"/>
  <c r="LA464" i="3"/>
  <c r="LB464" i="3"/>
  <c r="LC464" i="3"/>
  <c r="LC829" i="3" s="1"/>
  <c r="KZ465" i="3"/>
  <c r="LA465" i="3"/>
  <c r="LB465" i="3"/>
  <c r="LC465" i="3"/>
  <c r="LC830" i="3" s="1"/>
  <c r="KZ466" i="3"/>
  <c r="LA466" i="3"/>
  <c r="LB466" i="3"/>
  <c r="LC466" i="3"/>
  <c r="LC831" i="3" s="1"/>
  <c r="KZ467" i="3"/>
  <c r="LA467" i="3"/>
  <c r="LB467" i="3"/>
  <c r="LC467" i="3"/>
  <c r="LC832" i="3" s="1"/>
  <c r="KZ468" i="3"/>
  <c r="LA468" i="3"/>
  <c r="LB468" i="3"/>
  <c r="LC468" i="3"/>
  <c r="LC833" i="3" s="1"/>
  <c r="KZ469" i="3"/>
  <c r="LA469" i="3"/>
  <c r="LB469" i="3"/>
  <c r="LC469" i="3"/>
  <c r="LC834" i="3" s="1"/>
  <c r="KZ470" i="3"/>
  <c r="LA470" i="3"/>
  <c r="LB470" i="3"/>
  <c r="LC470" i="3"/>
  <c r="LC835" i="3" s="1"/>
  <c r="KZ471" i="3"/>
  <c r="LA471" i="3"/>
  <c r="LB471" i="3"/>
  <c r="LC471" i="3"/>
  <c r="LC836" i="3" s="1"/>
  <c r="KZ472" i="3"/>
  <c r="LA472" i="3"/>
  <c r="LB472" i="3"/>
  <c r="LC472" i="3"/>
  <c r="LC837" i="3" s="1"/>
  <c r="KZ473" i="3"/>
  <c r="LA473" i="3"/>
  <c r="LB473" i="3"/>
  <c r="LC473" i="3"/>
  <c r="LC838" i="3" s="1"/>
  <c r="KZ474" i="3"/>
  <c r="LA474" i="3"/>
  <c r="LB474" i="3"/>
  <c r="LC474" i="3"/>
  <c r="LC839" i="3" s="1"/>
  <c r="KZ475" i="3"/>
  <c r="LA475" i="3"/>
  <c r="LB475" i="3"/>
  <c r="LC475" i="3"/>
  <c r="LC840" i="3" s="1"/>
  <c r="KZ476" i="3"/>
  <c r="LA476" i="3"/>
  <c r="LB476" i="3"/>
  <c r="LC476" i="3"/>
  <c r="LC841" i="3" s="1"/>
  <c r="KZ477" i="3"/>
  <c r="LA477" i="3"/>
  <c r="LB477" i="3"/>
  <c r="LC477" i="3"/>
  <c r="LC842" i="3" s="1"/>
  <c r="KZ478" i="3"/>
  <c r="LA478" i="3"/>
  <c r="LB478" i="3"/>
  <c r="LC478" i="3"/>
  <c r="LC843" i="3" s="1"/>
  <c r="KZ479" i="3"/>
  <c r="LA479" i="3"/>
  <c r="LB479" i="3"/>
  <c r="LC479" i="3"/>
  <c r="LC844" i="3" s="1"/>
  <c r="KZ480" i="3"/>
  <c r="LA480" i="3"/>
  <c r="LB480" i="3"/>
  <c r="LC480" i="3"/>
  <c r="LC845" i="3" s="1"/>
  <c r="KZ481" i="3"/>
  <c r="LA481" i="3"/>
  <c r="LB481" i="3"/>
  <c r="LC481" i="3"/>
  <c r="LC846" i="3" s="1"/>
  <c r="KZ482" i="3"/>
  <c r="LA482" i="3"/>
  <c r="LB482" i="3"/>
  <c r="LC482" i="3"/>
  <c r="LC847" i="3" s="1"/>
  <c r="KZ483" i="3"/>
  <c r="LA483" i="3"/>
  <c r="LB483" i="3"/>
  <c r="LC483" i="3"/>
  <c r="LC848" i="3" s="1"/>
  <c r="KZ484" i="3"/>
  <c r="LA484" i="3"/>
  <c r="LB484" i="3"/>
  <c r="LC484" i="3"/>
  <c r="LC849" i="3" s="1"/>
  <c r="KZ485" i="3"/>
  <c r="LA485" i="3"/>
  <c r="LB485" i="3"/>
  <c r="LC485" i="3"/>
  <c r="LC850" i="3" s="1"/>
  <c r="KZ486" i="3"/>
  <c r="LA486" i="3"/>
  <c r="LB486" i="3"/>
  <c r="LC486" i="3"/>
  <c r="LC851" i="3" s="1"/>
  <c r="KZ487" i="3"/>
  <c r="LA487" i="3"/>
  <c r="LB487" i="3"/>
  <c r="LC487" i="3"/>
  <c r="LC852" i="3" s="1"/>
  <c r="KZ488" i="3"/>
  <c r="LA488" i="3"/>
  <c r="LB488" i="3"/>
  <c r="LC488" i="3"/>
  <c r="LC853" i="3" s="1"/>
  <c r="KZ489" i="3"/>
  <c r="LA489" i="3"/>
  <c r="LB489" i="3"/>
  <c r="LC489" i="3"/>
  <c r="LC854" i="3" s="1"/>
  <c r="KZ490" i="3"/>
  <c r="LA490" i="3"/>
  <c r="LB490" i="3"/>
  <c r="LC490" i="3"/>
  <c r="LC855" i="3" s="1"/>
  <c r="KZ491" i="3"/>
  <c r="LA491" i="3"/>
  <c r="LB491" i="3"/>
  <c r="LC491" i="3"/>
  <c r="LC856" i="3" s="1"/>
  <c r="KZ492" i="3"/>
  <c r="LA492" i="3"/>
  <c r="LB492" i="3"/>
  <c r="LC492" i="3"/>
  <c r="LC857" i="3" s="1"/>
  <c r="KZ493" i="3"/>
  <c r="LA493" i="3"/>
  <c r="LB493" i="3"/>
  <c r="LC493" i="3"/>
  <c r="LC858" i="3" s="1"/>
  <c r="KZ494" i="3"/>
  <c r="LA494" i="3"/>
  <c r="LB494" i="3"/>
  <c r="LC494" i="3"/>
  <c r="LC859" i="3" s="1"/>
  <c r="KZ495" i="3"/>
  <c r="LA495" i="3"/>
  <c r="LB495" i="3"/>
  <c r="LC495" i="3"/>
  <c r="LC860" i="3" s="1"/>
  <c r="KZ496" i="3"/>
  <c r="LA496" i="3"/>
  <c r="LB496" i="3"/>
  <c r="LC496" i="3"/>
  <c r="LC861" i="3" s="1"/>
  <c r="KZ497" i="3"/>
  <c r="LA497" i="3"/>
  <c r="LB497" i="3"/>
  <c r="LC497" i="3"/>
  <c r="LC862" i="3" s="1"/>
  <c r="KZ498" i="3"/>
  <c r="LA498" i="3"/>
  <c r="LB498" i="3"/>
  <c r="LC498" i="3"/>
  <c r="LC863" i="3" s="1"/>
  <c r="KZ499" i="3"/>
  <c r="LA499" i="3"/>
  <c r="LB499" i="3"/>
  <c r="LC499" i="3"/>
  <c r="LC864" i="3" s="1"/>
  <c r="KZ500" i="3"/>
  <c r="LA500" i="3"/>
  <c r="LB500" i="3"/>
  <c r="LC500" i="3"/>
  <c r="LC865" i="3" s="1"/>
  <c r="KZ501" i="3"/>
  <c r="LA501" i="3"/>
  <c r="LB501" i="3"/>
  <c r="LC501" i="3"/>
  <c r="LC866" i="3" s="1"/>
  <c r="KZ502" i="3"/>
  <c r="LA502" i="3"/>
  <c r="LB502" i="3"/>
  <c r="LC502" i="3"/>
  <c r="LC867" i="3" s="1"/>
  <c r="KZ503" i="3"/>
  <c r="LA503" i="3"/>
  <c r="LB503" i="3"/>
  <c r="LC503" i="3"/>
  <c r="LC868" i="3" s="1"/>
  <c r="KZ504" i="3"/>
  <c r="LA504" i="3"/>
  <c r="LB504" i="3"/>
  <c r="LC504" i="3"/>
  <c r="LC869" i="3" s="1"/>
  <c r="KZ505" i="3"/>
  <c r="LA505" i="3"/>
  <c r="LB505" i="3"/>
  <c r="LC505" i="3"/>
  <c r="LC870" i="3" s="1"/>
  <c r="KZ506" i="3"/>
  <c r="LA506" i="3"/>
  <c r="LB506" i="3"/>
  <c r="LC506" i="3"/>
  <c r="LC871" i="3" s="1"/>
  <c r="KZ507" i="3"/>
  <c r="LA507" i="3"/>
  <c r="LB507" i="3"/>
  <c r="LC507" i="3"/>
  <c r="LC872" i="3" s="1"/>
  <c r="KZ508" i="3"/>
  <c r="LA508" i="3"/>
  <c r="LB508" i="3"/>
  <c r="LC508" i="3"/>
  <c r="LC873" i="3" s="1"/>
  <c r="KZ509" i="3"/>
  <c r="LA509" i="3"/>
  <c r="LB509" i="3"/>
  <c r="LC509" i="3"/>
  <c r="LC874" i="3" s="1"/>
  <c r="KZ510" i="3"/>
  <c r="LA510" i="3"/>
  <c r="LB510" i="3"/>
  <c r="LC510" i="3"/>
  <c r="LC875" i="3" s="1"/>
  <c r="KZ511" i="3"/>
  <c r="LA511" i="3"/>
  <c r="LB511" i="3"/>
  <c r="LC511" i="3"/>
  <c r="LC876" i="3" s="1"/>
  <c r="KZ512" i="3"/>
  <c r="LA512" i="3"/>
  <c r="LB512" i="3"/>
  <c r="LC512" i="3"/>
  <c r="LC877" i="3" s="1"/>
  <c r="KZ513" i="3"/>
  <c r="LA513" i="3"/>
  <c r="LB513" i="3"/>
  <c r="LC513" i="3"/>
  <c r="LC878" i="3" s="1"/>
  <c r="KZ514" i="3"/>
  <c r="LA514" i="3"/>
  <c r="LB514" i="3"/>
  <c r="LC514" i="3"/>
  <c r="LC879" i="3" s="1"/>
  <c r="KZ515" i="3"/>
  <c r="LA515" i="3"/>
  <c r="LB515" i="3"/>
  <c r="LC515" i="3"/>
  <c r="LC880" i="3" s="1"/>
  <c r="KZ516" i="3"/>
  <c r="LA516" i="3"/>
  <c r="LB516" i="3"/>
  <c r="LC516" i="3"/>
  <c r="LC881" i="3" s="1"/>
  <c r="KZ517" i="3"/>
  <c r="LA517" i="3"/>
  <c r="LB517" i="3"/>
  <c r="LC517" i="3"/>
  <c r="LC882" i="3" s="1"/>
  <c r="KZ518" i="3"/>
  <c r="LA518" i="3"/>
  <c r="LB518" i="3"/>
  <c r="LC518" i="3"/>
  <c r="LC883" i="3" s="1"/>
  <c r="KZ519" i="3"/>
  <c r="LA519" i="3"/>
  <c r="LB519" i="3"/>
  <c r="LC519" i="3"/>
  <c r="LC884" i="3" s="1"/>
  <c r="KZ520" i="3"/>
  <c r="LA520" i="3"/>
  <c r="LB520" i="3"/>
  <c r="LC520" i="3"/>
  <c r="LC885" i="3" s="1"/>
  <c r="KZ521" i="3"/>
  <c r="LA521" i="3"/>
  <c r="LB521" i="3"/>
  <c r="LC521" i="3"/>
  <c r="LC886" i="3" s="1"/>
  <c r="KZ522" i="3"/>
  <c r="LA522" i="3"/>
  <c r="LB522" i="3"/>
  <c r="LC522" i="3"/>
  <c r="LC887" i="3" s="1"/>
  <c r="KZ523" i="3"/>
  <c r="LA523" i="3"/>
  <c r="LB523" i="3"/>
  <c r="LC523" i="3"/>
  <c r="LC888" i="3" s="1"/>
  <c r="KZ524" i="3"/>
  <c r="LA524" i="3"/>
  <c r="LB524" i="3"/>
  <c r="LC524" i="3"/>
  <c r="LC889" i="3" s="1"/>
  <c r="KZ525" i="3"/>
  <c r="LA525" i="3"/>
  <c r="LB525" i="3"/>
  <c r="LC525" i="3"/>
  <c r="LC890" i="3" s="1"/>
  <c r="KZ526" i="3"/>
  <c r="LA526" i="3"/>
  <c r="LB526" i="3"/>
  <c r="LC526" i="3"/>
  <c r="LC891" i="3" s="1"/>
  <c r="KZ527" i="3"/>
  <c r="LA527" i="3"/>
  <c r="LB527" i="3"/>
  <c r="LC527" i="3"/>
  <c r="LC892" i="3" s="1"/>
  <c r="KZ528" i="3"/>
  <c r="LA528" i="3"/>
  <c r="LB528" i="3"/>
  <c r="LC528" i="3"/>
  <c r="LC893" i="3" s="1"/>
  <c r="KZ529" i="3"/>
  <c r="LA529" i="3"/>
  <c r="LB529" i="3"/>
  <c r="LC529" i="3"/>
  <c r="LC894" i="3" s="1"/>
  <c r="KZ530" i="3"/>
  <c r="LA530" i="3"/>
  <c r="LB530" i="3"/>
  <c r="LC530" i="3"/>
  <c r="LC895" i="3" s="1"/>
  <c r="KZ531" i="3"/>
  <c r="LA531" i="3"/>
  <c r="LB531" i="3"/>
  <c r="LC531" i="3"/>
  <c r="LC896" i="3" s="1"/>
  <c r="KZ532" i="3"/>
  <c r="LA532" i="3"/>
  <c r="LB532" i="3"/>
  <c r="LC532" i="3"/>
  <c r="LC897" i="3" s="1"/>
  <c r="KZ533" i="3"/>
  <c r="LA533" i="3"/>
  <c r="LB533" i="3"/>
  <c r="LC533" i="3"/>
  <c r="LC898" i="3" s="1"/>
  <c r="KZ534" i="3"/>
  <c r="LA534" i="3"/>
  <c r="LB534" i="3"/>
  <c r="LC534" i="3"/>
  <c r="LC899" i="3" s="1"/>
  <c r="KZ535" i="3"/>
  <c r="LA535" i="3"/>
  <c r="LB535" i="3"/>
  <c r="LC535" i="3"/>
  <c r="LC900" i="3" s="1"/>
  <c r="KZ536" i="3"/>
  <c r="LA536" i="3"/>
  <c r="LB536" i="3"/>
  <c r="LC536" i="3"/>
  <c r="LC901" i="3" s="1"/>
  <c r="KZ537" i="3"/>
  <c r="LA537" i="3"/>
  <c r="LB537" i="3"/>
  <c r="LC537" i="3"/>
  <c r="LC902" i="3" s="1"/>
  <c r="KZ538" i="3"/>
  <c r="LA538" i="3"/>
  <c r="LB538" i="3"/>
  <c r="LC538" i="3"/>
  <c r="LC903" i="3" s="1"/>
  <c r="KZ539" i="3"/>
  <c r="LA539" i="3"/>
  <c r="LB539" i="3"/>
  <c r="LC539" i="3"/>
  <c r="LC904" i="3" s="1"/>
  <c r="KZ540" i="3"/>
  <c r="LA540" i="3"/>
  <c r="LB540" i="3"/>
  <c r="LC540" i="3"/>
  <c r="LC905" i="3" s="1"/>
  <c r="KZ541" i="3"/>
  <c r="LA541" i="3"/>
  <c r="LB541" i="3"/>
  <c r="LC541" i="3"/>
  <c r="LC906" i="3" s="1"/>
  <c r="KZ542" i="3"/>
  <c r="LA542" i="3"/>
  <c r="LB542" i="3"/>
  <c r="LC542" i="3"/>
  <c r="LC907" i="3" s="1"/>
  <c r="KZ543" i="3"/>
  <c r="LA543" i="3"/>
  <c r="LB543" i="3"/>
  <c r="LC543" i="3"/>
  <c r="LC908" i="3" s="1"/>
  <c r="KZ544" i="3"/>
  <c r="LA544" i="3"/>
  <c r="LB544" i="3"/>
  <c r="LC544" i="3"/>
  <c r="LC909" i="3" s="1"/>
  <c r="KZ545" i="3"/>
  <c r="LA545" i="3"/>
  <c r="LB545" i="3"/>
  <c r="LC545" i="3"/>
  <c r="LC910" i="3" s="1"/>
  <c r="KZ546" i="3"/>
  <c r="LA546" i="3"/>
  <c r="LB546" i="3"/>
  <c r="LC546" i="3"/>
  <c r="LC911" i="3" s="1"/>
  <c r="KZ547" i="3"/>
  <c r="LA547" i="3"/>
  <c r="LB547" i="3"/>
  <c r="LC547" i="3"/>
  <c r="LC912" i="3" s="1"/>
  <c r="KZ548" i="3"/>
  <c r="LA548" i="3"/>
  <c r="LB548" i="3"/>
  <c r="LC548" i="3"/>
  <c r="LC913" i="3" s="1"/>
  <c r="KZ549" i="3"/>
  <c r="LA549" i="3"/>
  <c r="LB549" i="3"/>
  <c r="LC549" i="3"/>
  <c r="LC914" i="3" s="1"/>
  <c r="KZ550" i="3"/>
  <c r="LA550" i="3"/>
  <c r="LB550" i="3"/>
  <c r="LC550" i="3"/>
  <c r="LC915" i="3" s="1"/>
  <c r="KZ551" i="3"/>
  <c r="LA551" i="3"/>
  <c r="LB551" i="3"/>
  <c r="LC551" i="3"/>
  <c r="LC916" i="3" s="1"/>
  <c r="KZ552" i="3"/>
  <c r="LA552" i="3"/>
  <c r="LB552" i="3"/>
  <c r="LC552" i="3"/>
  <c r="LC917" i="3" s="1"/>
  <c r="KZ553" i="3"/>
  <c r="LA553" i="3"/>
  <c r="LB553" i="3"/>
  <c r="LC553" i="3"/>
  <c r="LC918" i="3" s="1"/>
  <c r="KZ554" i="3"/>
  <c r="LA554" i="3"/>
  <c r="LB554" i="3"/>
  <c r="LC554" i="3"/>
  <c r="LC919" i="3" s="1"/>
  <c r="KZ555" i="3"/>
  <c r="LA555" i="3"/>
  <c r="LB555" i="3"/>
  <c r="LC555" i="3"/>
  <c r="LC920" i="3" s="1"/>
  <c r="KZ556" i="3"/>
  <c r="LA556" i="3"/>
  <c r="LB556" i="3"/>
  <c r="LC556" i="3"/>
  <c r="LC921" i="3" s="1"/>
  <c r="KZ557" i="3"/>
  <c r="LA557" i="3"/>
  <c r="LB557" i="3"/>
  <c r="LC557" i="3"/>
  <c r="LC922" i="3" s="1"/>
  <c r="KZ558" i="3"/>
  <c r="LA558" i="3"/>
  <c r="LB558" i="3"/>
  <c r="LC558" i="3"/>
  <c r="LC923" i="3" s="1"/>
  <c r="KZ559" i="3"/>
  <c r="LA559" i="3"/>
  <c r="LB559" i="3"/>
  <c r="LC559" i="3"/>
  <c r="LC924" i="3" s="1"/>
  <c r="KZ560" i="3"/>
  <c r="LA560" i="3"/>
  <c r="LB560" i="3"/>
  <c r="LC560" i="3"/>
  <c r="LC925" i="3" s="1"/>
  <c r="KZ561" i="3"/>
  <c r="LA561" i="3"/>
  <c r="LB561" i="3"/>
  <c r="LC561" i="3"/>
  <c r="LC926" i="3" s="1"/>
  <c r="KZ562" i="3"/>
  <c r="LA562" i="3"/>
  <c r="LB562" i="3"/>
  <c r="LC562" i="3"/>
  <c r="LC927" i="3" s="1"/>
  <c r="KZ563" i="3"/>
  <c r="LA563" i="3"/>
  <c r="LB563" i="3"/>
  <c r="LC563" i="3"/>
  <c r="LC928" i="3" s="1"/>
  <c r="KZ564" i="3"/>
  <c r="LA564" i="3"/>
  <c r="LB564" i="3"/>
  <c r="LC564" i="3"/>
  <c r="LC929" i="3" s="1"/>
  <c r="KZ565" i="3"/>
  <c r="LA565" i="3"/>
  <c r="LB565" i="3"/>
  <c r="LC565" i="3"/>
  <c r="LC930" i="3" s="1"/>
  <c r="KZ566" i="3"/>
  <c r="LA566" i="3"/>
  <c r="LB566" i="3"/>
  <c r="LC566" i="3"/>
  <c r="LC931" i="3" s="1"/>
  <c r="KZ567" i="3"/>
  <c r="LA567" i="3"/>
  <c r="LB567" i="3"/>
  <c r="LC567" i="3"/>
  <c r="LC932" i="3" s="1"/>
  <c r="KZ568" i="3"/>
  <c r="LA568" i="3"/>
  <c r="LB568" i="3"/>
  <c r="LC568" i="3"/>
  <c r="LC933" i="3" s="1"/>
  <c r="KZ569" i="3"/>
  <c r="LA569" i="3"/>
  <c r="LB569" i="3"/>
  <c r="LC569" i="3"/>
  <c r="LC934" i="3" s="1"/>
  <c r="KZ570" i="3"/>
  <c r="LA570" i="3"/>
  <c r="LB570" i="3"/>
  <c r="LC570" i="3"/>
  <c r="LC935" i="3" s="1"/>
  <c r="KZ571" i="3"/>
  <c r="LA571" i="3"/>
  <c r="LB571" i="3"/>
  <c r="LC571" i="3"/>
  <c r="LC936" i="3" s="1"/>
  <c r="KZ572" i="3"/>
  <c r="LA572" i="3"/>
  <c r="LB572" i="3"/>
  <c r="LC572" i="3"/>
  <c r="LC937" i="3" s="1"/>
  <c r="KZ573" i="3"/>
  <c r="LA573" i="3"/>
  <c r="LB573" i="3"/>
  <c r="LC573" i="3"/>
  <c r="LC938" i="3" s="1"/>
  <c r="KZ574" i="3"/>
  <c r="LA574" i="3"/>
  <c r="LB574" i="3"/>
  <c r="LC574" i="3"/>
  <c r="LC939" i="3" s="1"/>
  <c r="KZ575" i="3"/>
  <c r="LA575" i="3"/>
  <c r="LB575" i="3"/>
  <c r="LC575" i="3"/>
  <c r="LC940" i="3" s="1"/>
  <c r="KZ576" i="3"/>
  <c r="LA576" i="3"/>
  <c r="LB576" i="3"/>
  <c r="LC576" i="3"/>
  <c r="LC941" i="3" s="1"/>
  <c r="KZ577" i="3"/>
  <c r="LA577" i="3"/>
  <c r="LB577" i="3"/>
  <c r="LC577" i="3"/>
  <c r="LC942" i="3" s="1"/>
  <c r="KZ578" i="3"/>
  <c r="LA578" i="3"/>
  <c r="LB578" i="3"/>
  <c r="LC578" i="3"/>
  <c r="LC943" i="3" s="1"/>
  <c r="KZ579" i="3"/>
  <c r="LA579" i="3"/>
  <c r="LB579" i="3"/>
  <c r="LC579" i="3"/>
  <c r="LC944" i="3" s="1"/>
  <c r="KZ580" i="3"/>
  <c r="LA580" i="3"/>
  <c r="LB580" i="3"/>
  <c r="LC580" i="3"/>
  <c r="LC945" i="3" s="1"/>
  <c r="KZ581" i="3"/>
  <c r="LA581" i="3"/>
  <c r="LB581" i="3"/>
  <c r="LC581" i="3"/>
  <c r="LC946" i="3" s="1"/>
  <c r="KZ582" i="3"/>
  <c r="LA582" i="3"/>
  <c r="LB582" i="3"/>
  <c r="LC582" i="3"/>
  <c r="LC947" i="3" s="1"/>
  <c r="KZ583" i="3"/>
  <c r="LA583" i="3"/>
  <c r="LB583" i="3"/>
  <c r="LC583" i="3"/>
  <c r="LC948" i="3" s="1"/>
  <c r="KZ584" i="3"/>
  <c r="LA584" i="3"/>
  <c r="LB584" i="3"/>
  <c r="LC584" i="3"/>
  <c r="LC949" i="3" s="1"/>
  <c r="KZ585" i="3"/>
  <c r="LA585" i="3"/>
  <c r="LB585" i="3"/>
  <c r="LC585" i="3"/>
  <c r="LC950" i="3" s="1"/>
  <c r="KZ586" i="3"/>
  <c r="LA586" i="3"/>
  <c r="LB586" i="3"/>
  <c r="LC586" i="3"/>
  <c r="LC951" i="3" s="1"/>
  <c r="KZ587" i="3"/>
  <c r="LA587" i="3"/>
  <c r="LB587" i="3"/>
  <c r="LC587" i="3"/>
  <c r="LC952" i="3" s="1"/>
  <c r="KZ588" i="3"/>
  <c r="LA588" i="3"/>
  <c r="LB588" i="3"/>
  <c r="LC588" i="3"/>
  <c r="LC953" i="3" s="1"/>
  <c r="KZ589" i="3"/>
  <c r="LA589" i="3"/>
  <c r="LB589" i="3"/>
  <c r="LC589" i="3"/>
  <c r="LC954" i="3" s="1"/>
  <c r="KZ590" i="3"/>
  <c r="LA590" i="3"/>
  <c r="LB590" i="3"/>
  <c r="LC590" i="3"/>
  <c r="LC955" i="3" s="1"/>
  <c r="KZ591" i="3"/>
  <c r="LA591" i="3"/>
  <c r="LB591" i="3"/>
  <c r="LC591" i="3"/>
  <c r="LC956" i="3" s="1"/>
  <c r="KZ592" i="3"/>
  <c r="LA592" i="3"/>
  <c r="LB592" i="3"/>
  <c r="LC592" i="3"/>
  <c r="LC957" i="3" s="1"/>
  <c r="KZ593" i="3"/>
  <c r="LA593" i="3"/>
  <c r="LB593" i="3"/>
  <c r="LC593" i="3"/>
  <c r="LC958" i="3" s="1"/>
  <c r="KZ594" i="3"/>
  <c r="LA594" i="3"/>
  <c r="LB594" i="3"/>
  <c r="LC594" i="3"/>
  <c r="LC959" i="3" s="1"/>
  <c r="KZ595" i="3"/>
  <c r="LA595" i="3"/>
  <c r="LB595" i="3"/>
  <c r="LC595" i="3"/>
  <c r="LC960" i="3" s="1"/>
  <c r="KZ596" i="3"/>
  <c r="LA596" i="3"/>
  <c r="LB596" i="3"/>
  <c r="LC596" i="3"/>
  <c r="LC961" i="3" s="1"/>
  <c r="KZ597" i="3"/>
  <c r="LA597" i="3"/>
  <c r="LB597" i="3"/>
  <c r="LC597" i="3"/>
  <c r="LC962" i="3" s="1"/>
  <c r="KZ598" i="3"/>
  <c r="LA598" i="3"/>
  <c r="LB598" i="3"/>
  <c r="LC598" i="3"/>
  <c r="LC963" i="3" s="1"/>
  <c r="KZ599" i="3"/>
  <c r="LA599" i="3"/>
  <c r="LB599" i="3"/>
  <c r="LC599" i="3"/>
  <c r="LC964" i="3" s="1"/>
  <c r="KZ600" i="3"/>
  <c r="LA600" i="3"/>
  <c r="LB600" i="3"/>
  <c r="LB965" i="3" s="1"/>
  <c r="LC600" i="3"/>
  <c r="LC965" i="3" s="1"/>
  <c r="KZ601" i="3"/>
  <c r="LA601" i="3"/>
  <c r="LB601" i="3"/>
  <c r="LC601" i="3"/>
  <c r="LC966" i="3" s="1"/>
  <c r="KZ602" i="3"/>
  <c r="LA602" i="3"/>
  <c r="LB602" i="3"/>
  <c r="LC602" i="3"/>
  <c r="LC967" i="3" s="1"/>
  <c r="KZ603" i="3"/>
  <c r="LA603" i="3"/>
  <c r="LB603" i="3"/>
  <c r="LC603" i="3"/>
  <c r="LC968" i="3" s="1"/>
  <c r="KZ604" i="3"/>
  <c r="LA604" i="3"/>
  <c r="LB604" i="3"/>
  <c r="LC604" i="3"/>
  <c r="LC969" i="3" s="1"/>
  <c r="KZ605" i="3"/>
  <c r="KZ970" i="3" s="1"/>
  <c r="LA605" i="3"/>
  <c r="LB605" i="3"/>
  <c r="LC605" i="3"/>
  <c r="LC970" i="3" s="1"/>
  <c r="KZ606" i="3"/>
  <c r="LA606" i="3"/>
  <c r="LB606" i="3"/>
  <c r="LB971" i="3" s="1"/>
  <c r="LC606" i="3"/>
  <c r="LC971" i="3" s="1"/>
  <c r="KZ607" i="3"/>
  <c r="LA607" i="3"/>
  <c r="LB607" i="3"/>
  <c r="LC607" i="3"/>
  <c r="LC972" i="3" s="1"/>
  <c r="KZ608" i="3"/>
  <c r="LA608" i="3"/>
  <c r="LB608" i="3"/>
  <c r="LC608" i="3"/>
  <c r="LC973" i="3" s="1"/>
  <c r="KZ609" i="3"/>
  <c r="LA609" i="3"/>
  <c r="LB609" i="3"/>
  <c r="LC609" i="3"/>
  <c r="LC974" i="3" s="1"/>
  <c r="KZ610" i="3"/>
  <c r="LA610" i="3"/>
  <c r="LB610" i="3"/>
  <c r="LC610" i="3"/>
  <c r="LC975" i="3" s="1"/>
  <c r="KZ611" i="3"/>
  <c r="LA611" i="3"/>
  <c r="LB611" i="3"/>
  <c r="LC611" i="3"/>
  <c r="LC976" i="3" s="1"/>
  <c r="KZ612" i="3"/>
  <c r="LA612" i="3"/>
  <c r="LB612" i="3"/>
  <c r="LB977" i="3" s="1"/>
  <c r="LC612" i="3"/>
  <c r="LC977" i="3" s="1"/>
  <c r="KZ613" i="3"/>
  <c r="LA613" i="3"/>
  <c r="LB613" i="3"/>
  <c r="LC613" i="3"/>
  <c r="LC978" i="3" s="1"/>
  <c r="KZ614" i="3"/>
  <c r="LA614" i="3"/>
  <c r="LB614" i="3"/>
  <c r="LC614" i="3"/>
  <c r="LC979" i="3" s="1"/>
  <c r="KZ615" i="3"/>
  <c r="LA615" i="3"/>
  <c r="LB615" i="3"/>
  <c r="LC615" i="3"/>
  <c r="LC980" i="3" s="1"/>
  <c r="KZ616" i="3"/>
  <c r="LA616" i="3"/>
  <c r="LB616" i="3"/>
  <c r="LC616" i="3"/>
  <c r="LC981" i="3" s="1"/>
  <c r="KZ617" i="3"/>
  <c r="KZ982" i="3" s="1"/>
  <c r="LA617" i="3"/>
  <c r="LB617" i="3"/>
  <c r="LC617" i="3"/>
  <c r="LC982" i="3" s="1"/>
  <c r="KZ618" i="3"/>
  <c r="LA618" i="3"/>
  <c r="LB618" i="3"/>
  <c r="LB983" i="3" s="1"/>
  <c r="LC618" i="3"/>
  <c r="LC983" i="3" s="1"/>
  <c r="KZ619" i="3"/>
  <c r="LA619" i="3"/>
  <c r="LB619" i="3"/>
  <c r="LC619" i="3"/>
  <c r="LC984" i="3" s="1"/>
  <c r="KZ620" i="3"/>
  <c r="LA620" i="3"/>
  <c r="LB620" i="3"/>
  <c r="LC620" i="3"/>
  <c r="LC985" i="3" s="1"/>
  <c r="KZ621" i="3"/>
  <c r="LA621" i="3"/>
  <c r="LB621" i="3"/>
  <c r="LC621" i="3"/>
  <c r="LC986" i="3" s="1"/>
  <c r="KZ622" i="3"/>
  <c r="LA622" i="3"/>
  <c r="LB622" i="3"/>
  <c r="LC622" i="3"/>
  <c r="LC987" i="3" s="1"/>
  <c r="KZ623" i="3"/>
  <c r="LA623" i="3"/>
  <c r="LB623" i="3"/>
  <c r="LC623" i="3"/>
  <c r="LC988" i="3" s="1"/>
  <c r="KZ624" i="3"/>
  <c r="LA624" i="3"/>
  <c r="LB624" i="3"/>
  <c r="LB989" i="3" s="1"/>
  <c r="LC624" i="3"/>
  <c r="LC989" i="3" s="1"/>
  <c r="KZ625" i="3"/>
  <c r="LA625" i="3"/>
  <c r="LB625" i="3"/>
  <c r="LC625" i="3"/>
  <c r="LC990" i="3" s="1"/>
  <c r="KZ626" i="3"/>
  <c r="LA626" i="3"/>
  <c r="LB626" i="3"/>
  <c r="LC626" i="3"/>
  <c r="LC991" i="3" s="1"/>
  <c r="KZ627" i="3"/>
  <c r="LA627" i="3"/>
  <c r="LB627" i="3"/>
  <c r="LC627" i="3"/>
  <c r="LC992" i="3" s="1"/>
  <c r="KZ628" i="3"/>
  <c r="LA628" i="3"/>
  <c r="LB628" i="3"/>
  <c r="LC628" i="3"/>
  <c r="LC993" i="3" s="1"/>
  <c r="KZ629" i="3"/>
  <c r="KZ994" i="3" s="1"/>
  <c r="LA629" i="3"/>
  <c r="LB629" i="3"/>
  <c r="LC629" i="3"/>
  <c r="LC994" i="3" s="1"/>
  <c r="KZ630" i="3"/>
  <c r="LA630" i="3"/>
  <c r="LB630" i="3"/>
  <c r="LB995" i="3" s="1"/>
  <c r="LC630" i="3"/>
  <c r="LC995" i="3" s="1"/>
  <c r="KZ631" i="3"/>
  <c r="LA631" i="3"/>
  <c r="LB631" i="3"/>
  <c r="LC631" i="3"/>
  <c r="LC996" i="3" s="1"/>
  <c r="KZ632" i="3"/>
  <c r="LA632" i="3"/>
  <c r="LB632" i="3"/>
  <c r="LC632" i="3"/>
  <c r="LC997" i="3" s="1"/>
  <c r="KZ633" i="3"/>
  <c r="LA633" i="3"/>
  <c r="LB633" i="3"/>
  <c r="LC633" i="3"/>
  <c r="LC998" i="3" s="1"/>
  <c r="KZ634" i="3"/>
  <c r="LA634" i="3"/>
  <c r="LB634" i="3"/>
  <c r="LC634" i="3"/>
  <c r="LC999" i="3" s="1"/>
  <c r="KZ635" i="3"/>
  <c r="LA635" i="3"/>
  <c r="LB635" i="3"/>
  <c r="LC635" i="3"/>
  <c r="LC1000" i="3" s="1"/>
  <c r="KZ636" i="3"/>
  <c r="LA636" i="3"/>
  <c r="LB636" i="3"/>
  <c r="LB1001" i="3" s="1"/>
  <c r="LC636" i="3"/>
  <c r="LC1001" i="3" s="1"/>
  <c r="KZ637" i="3"/>
  <c r="LA637" i="3"/>
  <c r="LB637" i="3"/>
  <c r="LC637" i="3"/>
  <c r="LC1002" i="3" s="1"/>
  <c r="KZ638" i="3"/>
  <c r="LA638" i="3"/>
  <c r="LB638" i="3"/>
  <c r="LC638" i="3"/>
  <c r="LC1003" i="3" s="1"/>
  <c r="KZ639" i="3"/>
  <c r="LA639" i="3"/>
  <c r="LB639" i="3"/>
  <c r="LC639" i="3"/>
  <c r="LC1004" i="3" s="1"/>
  <c r="KZ640" i="3"/>
  <c r="LA640" i="3"/>
  <c r="LB640" i="3"/>
  <c r="LC640" i="3"/>
  <c r="LC1005" i="3" s="1"/>
  <c r="KZ641" i="3"/>
  <c r="KZ1006" i="3" s="1"/>
  <c r="LA641" i="3"/>
  <c r="LB641" i="3"/>
  <c r="LC641" i="3"/>
  <c r="LC1006" i="3" s="1"/>
  <c r="KZ642" i="3"/>
  <c r="LA642" i="3"/>
  <c r="LB642" i="3"/>
  <c r="LB1007" i="3" s="1"/>
  <c r="LC642" i="3"/>
  <c r="LC1007" i="3" s="1"/>
  <c r="KZ643" i="3"/>
  <c r="LA643" i="3"/>
  <c r="LB643" i="3"/>
  <c r="LC643" i="3"/>
  <c r="LC1008" i="3" s="1"/>
  <c r="KZ644" i="3"/>
  <c r="LA644" i="3"/>
  <c r="LB644" i="3"/>
  <c r="LC644" i="3"/>
  <c r="LC1009" i="3" s="1"/>
  <c r="KZ645" i="3"/>
  <c r="LA645" i="3"/>
  <c r="LB645" i="3"/>
  <c r="LC645" i="3"/>
  <c r="LC1010" i="3" s="1"/>
  <c r="KZ646" i="3"/>
  <c r="LA646" i="3"/>
  <c r="LB646" i="3"/>
  <c r="LC646" i="3"/>
  <c r="LC1011" i="3" s="1"/>
  <c r="KZ647" i="3"/>
  <c r="LA647" i="3"/>
  <c r="LB647" i="3"/>
  <c r="LC647" i="3"/>
  <c r="LC1012" i="3" s="1"/>
  <c r="KZ648" i="3"/>
  <c r="LA648" i="3"/>
  <c r="LB648" i="3"/>
  <c r="LB1013" i="3" s="1"/>
  <c r="LC648" i="3"/>
  <c r="LC1013" i="3" s="1"/>
  <c r="KZ649" i="3"/>
  <c r="LA649" i="3"/>
  <c r="LB649" i="3"/>
  <c r="LC649" i="3"/>
  <c r="LC1014" i="3" s="1"/>
  <c r="KZ650" i="3"/>
  <c r="LA650" i="3"/>
  <c r="LB650" i="3"/>
  <c r="LC650" i="3"/>
  <c r="LC1015" i="3" s="1"/>
  <c r="KZ651" i="3"/>
  <c r="LA651" i="3"/>
  <c r="LB651" i="3"/>
  <c r="LC651" i="3"/>
  <c r="LC1016" i="3" s="1"/>
  <c r="KZ652" i="3"/>
  <c r="LA652" i="3"/>
  <c r="LB652" i="3"/>
  <c r="LC652" i="3"/>
  <c r="LC1017" i="3" s="1"/>
  <c r="KZ653" i="3"/>
  <c r="KZ1018" i="3" s="1"/>
  <c r="LA653" i="3"/>
  <c r="LB653" i="3"/>
  <c r="LC653" i="3"/>
  <c r="LC1018" i="3" s="1"/>
  <c r="KZ654" i="3"/>
  <c r="LA654" i="3"/>
  <c r="LB654" i="3"/>
  <c r="LB1019" i="3" s="1"/>
  <c r="LC654" i="3"/>
  <c r="LC1019" i="3" s="1"/>
  <c r="KZ655" i="3"/>
  <c r="LA655" i="3"/>
  <c r="LB655" i="3"/>
  <c r="LC655" i="3"/>
  <c r="LC1020" i="3" s="1"/>
  <c r="KZ656" i="3"/>
  <c r="LA656" i="3"/>
  <c r="LB656" i="3"/>
  <c r="LC656" i="3"/>
  <c r="LC1021" i="3" s="1"/>
  <c r="KZ657" i="3"/>
  <c r="LA657" i="3"/>
  <c r="LB657" i="3"/>
  <c r="LC657" i="3"/>
  <c r="LC1022" i="3" s="1"/>
  <c r="KZ658" i="3"/>
  <c r="LA658" i="3"/>
  <c r="LB658" i="3"/>
  <c r="LC658" i="3"/>
  <c r="LC1023" i="3" s="1"/>
  <c r="KZ659" i="3"/>
  <c r="LA659" i="3"/>
  <c r="LB659" i="3"/>
  <c r="LC659" i="3"/>
  <c r="LC1024" i="3" s="1"/>
  <c r="KZ660" i="3"/>
  <c r="LA660" i="3"/>
  <c r="LB660" i="3"/>
  <c r="LB1025" i="3" s="1"/>
  <c r="LC660" i="3"/>
  <c r="LC1025" i="3" s="1"/>
  <c r="KZ661" i="3"/>
  <c r="LA661" i="3"/>
  <c r="LB661" i="3"/>
  <c r="LC661" i="3"/>
  <c r="LC1026" i="3" s="1"/>
  <c r="KZ662" i="3"/>
  <c r="LA662" i="3"/>
  <c r="LB662" i="3"/>
  <c r="LC662" i="3"/>
  <c r="LC1027" i="3" s="1"/>
  <c r="KZ663" i="3"/>
  <c r="LA663" i="3"/>
  <c r="LB663" i="3"/>
  <c r="LC663" i="3"/>
  <c r="LC1028" i="3" s="1"/>
  <c r="KZ664" i="3"/>
  <c r="LA664" i="3"/>
  <c r="LB664" i="3"/>
  <c r="LC664" i="3"/>
  <c r="LC1029" i="3" s="1"/>
  <c r="KZ665" i="3"/>
  <c r="KZ1030" i="3" s="1"/>
  <c r="LA665" i="3"/>
  <c r="LB665" i="3"/>
  <c r="LC665" i="3"/>
  <c r="LC1030" i="3" s="1"/>
  <c r="KZ666" i="3"/>
  <c r="LA666" i="3"/>
  <c r="LB666" i="3"/>
  <c r="LB1031" i="3" s="1"/>
  <c r="LC666" i="3"/>
  <c r="LC1031" i="3" s="1"/>
  <c r="KZ667" i="3"/>
  <c r="LA667" i="3"/>
  <c r="LB667" i="3"/>
  <c r="LC667" i="3"/>
  <c r="LC1032" i="3" s="1"/>
  <c r="KZ668" i="3"/>
  <c r="LA668" i="3"/>
  <c r="LB668" i="3"/>
  <c r="LC668" i="3"/>
  <c r="LC1033" i="3" s="1"/>
  <c r="KZ669" i="3"/>
  <c r="LA669" i="3"/>
  <c r="LB669" i="3"/>
  <c r="LC669" i="3"/>
  <c r="LC1034" i="3" s="1"/>
  <c r="KZ670" i="3"/>
  <c r="LA670" i="3"/>
  <c r="LB670" i="3"/>
  <c r="LC670" i="3"/>
  <c r="LC1035" i="3" s="1"/>
  <c r="KZ671" i="3"/>
  <c r="LA671" i="3"/>
  <c r="LB671" i="3"/>
  <c r="LC671" i="3"/>
  <c r="LC1036" i="3" s="1"/>
  <c r="KZ672" i="3"/>
  <c r="LA672" i="3"/>
  <c r="LB672" i="3"/>
  <c r="LB1037" i="3" s="1"/>
  <c r="LC672" i="3"/>
  <c r="LC1037" i="3" s="1"/>
  <c r="KZ673" i="3"/>
  <c r="LA673" i="3"/>
  <c r="LB673" i="3"/>
  <c r="LC673" i="3"/>
  <c r="LC1038" i="3" s="1"/>
  <c r="KZ674" i="3"/>
  <c r="LA674" i="3"/>
  <c r="LB674" i="3"/>
  <c r="LC674" i="3"/>
  <c r="LC1039" i="3" s="1"/>
  <c r="KZ675" i="3"/>
  <c r="LA675" i="3"/>
  <c r="LB675" i="3"/>
  <c r="LC675" i="3"/>
  <c r="LC1040" i="3" s="1"/>
  <c r="KZ676" i="3"/>
  <c r="LA676" i="3"/>
  <c r="LB676" i="3"/>
  <c r="LC676" i="3"/>
  <c r="LC1041" i="3" s="1"/>
  <c r="KZ677" i="3"/>
  <c r="KZ1042" i="3" s="1"/>
  <c r="LA677" i="3"/>
  <c r="LB677" i="3"/>
  <c r="LC677" i="3"/>
  <c r="LC1042" i="3" s="1"/>
  <c r="KZ678" i="3"/>
  <c r="LA678" i="3"/>
  <c r="LB678" i="3"/>
  <c r="LB1043" i="3" s="1"/>
  <c r="LC678" i="3"/>
  <c r="LC1043" i="3" s="1"/>
  <c r="KZ679" i="3"/>
  <c r="LA679" i="3"/>
  <c r="LB679" i="3"/>
  <c r="LC679" i="3"/>
  <c r="LC1044" i="3" s="1"/>
  <c r="KZ680" i="3"/>
  <c r="LA680" i="3"/>
  <c r="LB680" i="3"/>
  <c r="LC680" i="3"/>
  <c r="LC1045" i="3" s="1"/>
  <c r="KZ681" i="3"/>
  <c r="LA681" i="3"/>
  <c r="LB681" i="3"/>
  <c r="LC681" i="3"/>
  <c r="LC1046" i="3" s="1"/>
  <c r="KZ682" i="3"/>
  <c r="LA682" i="3"/>
  <c r="LB682" i="3"/>
  <c r="LC682" i="3"/>
  <c r="LC1047" i="3" s="1"/>
  <c r="KZ683" i="3"/>
  <c r="LA683" i="3"/>
  <c r="LB683" i="3"/>
  <c r="LC683" i="3"/>
  <c r="LC1048" i="3" s="1"/>
  <c r="KZ684" i="3"/>
  <c r="LA684" i="3"/>
  <c r="LB684" i="3"/>
  <c r="LB1049" i="3" s="1"/>
  <c r="LC684" i="3"/>
  <c r="LC1049" i="3" s="1"/>
  <c r="KZ685" i="3"/>
  <c r="LA685" i="3"/>
  <c r="LB685" i="3"/>
  <c r="LC685" i="3"/>
  <c r="LC1050" i="3" s="1"/>
  <c r="KZ686" i="3"/>
  <c r="LA686" i="3"/>
  <c r="LB686" i="3"/>
  <c r="LC686" i="3"/>
  <c r="LC1051" i="3" s="1"/>
  <c r="KZ687" i="3"/>
  <c r="LA687" i="3"/>
  <c r="LB687" i="3"/>
  <c r="LC687" i="3"/>
  <c r="LC1052" i="3" s="1"/>
  <c r="KZ688" i="3"/>
  <c r="LA688" i="3"/>
  <c r="LB688" i="3"/>
  <c r="LC688" i="3"/>
  <c r="LC1053" i="3" s="1"/>
  <c r="KZ689" i="3"/>
  <c r="KZ1054" i="3" s="1"/>
  <c r="LA689" i="3"/>
  <c r="LB689" i="3"/>
  <c r="LC689" i="3"/>
  <c r="LC1054" i="3" s="1"/>
  <c r="KZ690" i="3"/>
  <c r="LA690" i="3"/>
  <c r="LB690" i="3"/>
  <c r="LB1055" i="3" s="1"/>
  <c r="LC690" i="3"/>
  <c r="LC1055" i="3" s="1"/>
  <c r="KZ691" i="3"/>
  <c r="LA691" i="3"/>
  <c r="LB691" i="3"/>
  <c r="LC691" i="3"/>
  <c r="LC1056" i="3" s="1"/>
  <c r="KZ692" i="3"/>
  <c r="LA692" i="3"/>
  <c r="LB692" i="3"/>
  <c r="LC692" i="3"/>
  <c r="LC1057" i="3" s="1"/>
  <c r="KZ693" i="3"/>
  <c r="LA693" i="3"/>
  <c r="LB693" i="3"/>
  <c r="LC693" i="3"/>
  <c r="LC1058" i="3" s="1"/>
  <c r="KZ694" i="3"/>
  <c r="LA694" i="3"/>
  <c r="LB694" i="3"/>
  <c r="LC694" i="3"/>
  <c r="LC1059" i="3" s="1"/>
  <c r="KZ695" i="3"/>
  <c r="LA695" i="3"/>
  <c r="LB695" i="3"/>
  <c r="LC695" i="3"/>
  <c r="LC1060" i="3" s="1"/>
  <c r="KZ696" i="3"/>
  <c r="LA696" i="3"/>
  <c r="LB696" i="3"/>
  <c r="LB1061" i="3" s="1"/>
  <c r="LC696" i="3"/>
  <c r="LC1061" i="3" s="1"/>
  <c r="KZ697" i="3"/>
  <c r="LA697" i="3"/>
  <c r="LB697" i="3"/>
  <c r="LC697" i="3"/>
  <c r="LC1062" i="3" s="1"/>
  <c r="KZ698" i="3"/>
  <c r="LA698" i="3"/>
  <c r="LB698" i="3"/>
  <c r="LC698" i="3"/>
  <c r="LC1063" i="3" s="1"/>
  <c r="KZ699" i="3"/>
  <c r="LA699" i="3"/>
  <c r="LB699" i="3"/>
  <c r="LC699" i="3"/>
  <c r="LC1064" i="3" s="1"/>
  <c r="KZ700" i="3"/>
  <c r="LA700" i="3"/>
  <c r="LB700" i="3"/>
  <c r="LC700" i="3"/>
  <c r="LC1065" i="3" s="1"/>
  <c r="KZ701" i="3"/>
  <c r="KZ1066" i="3" s="1"/>
  <c r="LA701" i="3"/>
  <c r="LB701" i="3"/>
  <c r="LC701" i="3"/>
  <c r="LC1066" i="3" s="1"/>
  <c r="KZ702" i="3"/>
  <c r="LA702" i="3"/>
  <c r="LB702" i="3"/>
  <c r="LB1067" i="3" s="1"/>
  <c r="LC702" i="3"/>
  <c r="LC1067" i="3" s="1"/>
  <c r="KZ703" i="3"/>
  <c r="LA703" i="3"/>
  <c r="LB703" i="3"/>
  <c r="LC703" i="3"/>
  <c r="LC1068" i="3" s="1"/>
  <c r="KZ704" i="3"/>
  <c r="LA704" i="3"/>
  <c r="LB704" i="3"/>
  <c r="LC704" i="3"/>
  <c r="LC1069" i="3" s="1"/>
  <c r="KZ705" i="3"/>
  <c r="LA705" i="3"/>
  <c r="LB705" i="3"/>
  <c r="LC705" i="3"/>
  <c r="LC1070" i="3" s="1"/>
  <c r="KZ706" i="3"/>
  <c r="LA706" i="3"/>
  <c r="LB706" i="3"/>
  <c r="LC706" i="3"/>
  <c r="LC1071" i="3" s="1"/>
  <c r="KZ707" i="3"/>
  <c r="LA707" i="3"/>
  <c r="LB707" i="3"/>
  <c r="LC707" i="3"/>
  <c r="LC1072" i="3" s="1"/>
  <c r="KZ708" i="3"/>
  <c r="LA708" i="3"/>
  <c r="LB708" i="3"/>
  <c r="LB1073" i="3" s="1"/>
  <c r="LC708" i="3"/>
  <c r="LC1073" i="3" s="1"/>
  <c r="KZ709" i="3"/>
  <c r="LA709" i="3"/>
  <c r="LB709" i="3"/>
  <c r="LC709" i="3"/>
  <c r="LC1074" i="3" s="1"/>
  <c r="KZ710" i="3"/>
  <c r="LA710" i="3"/>
  <c r="LB710" i="3"/>
  <c r="LC710" i="3"/>
  <c r="LC1075" i="3" s="1"/>
  <c r="KZ711" i="3"/>
  <c r="LA711" i="3"/>
  <c r="LB711" i="3"/>
  <c r="LC711" i="3"/>
  <c r="LC1076" i="3" s="1"/>
  <c r="KZ712" i="3"/>
  <c r="LA712" i="3"/>
  <c r="LB712" i="3"/>
  <c r="LC712" i="3"/>
  <c r="LC1077" i="3" s="1"/>
  <c r="KZ713" i="3"/>
  <c r="KZ1078" i="3" s="1"/>
  <c r="LA713" i="3"/>
  <c r="LB713" i="3"/>
  <c r="LC713" i="3"/>
  <c r="LC1078" i="3" s="1"/>
  <c r="KZ714" i="3"/>
  <c r="LA714" i="3"/>
  <c r="LB714" i="3"/>
  <c r="LB1079" i="3" s="1"/>
  <c r="LC714" i="3"/>
  <c r="LC1079" i="3" s="1"/>
  <c r="KZ715" i="3"/>
  <c r="LA715" i="3"/>
  <c r="LB715" i="3"/>
  <c r="LC715" i="3"/>
  <c r="LC1080" i="3" s="1"/>
  <c r="KZ716" i="3"/>
  <c r="LA716" i="3"/>
  <c r="LB716" i="3"/>
  <c r="LC716" i="3"/>
  <c r="LC1081" i="3" s="1"/>
  <c r="KZ717" i="3"/>
  <c r="LA717" i="3"/>
  <c r="LB717" i="3"/>
  <c r="LC717" i="3"/>
  <c r="LC1082" i="3" s="1"/>
  <c r="KZ718" i="3"/>
  <c r="LA718" i="3"/>
  <c r="LB718" i="3"/>
  <c r="LC718" i="3"/>
  <c r="LC1083" i="3" s="1"/>
  <c r="KZ719" i="3"/>
  <c r="LA719" i="3"/>
  <c r="LB719" i="3"/>
  <c r="LC719" i="3"/>
  <c r="LC1084" i="3" s="1"/>
  <c r="KZ720" i="3"/>
  <c r="LA720" i="3"/>
  <c r="LB720" i="3"/>
  <c r="LB1085" i="3" s="1"/>
  <c r="LC720" i="3"/>
  <c r="LC1085" i="3" s="1"/>
  <c r="KZ721" i="3"/>
  <c r="LA721" i="3"/>
  <c r="LB721" i="3"/>
  <c r="LC721" i="3"/>
  <c r="LC1086" i="3" s="1"/>
  <c r="KZ722" i="3"/>
  <c r="LA722" i="3"/>
  <c r="LB722" i="3"/>
  <c r="LC722" i="3"/>
  <c r="LC1087" i="3" s="1"/>
  <c r="KZ723" i="3"/>
  <c r="LA723" i="3"/>
  <c r="LB723" i="3"/>
  <c r="LC723" i="3"/>
  <c r="LC1088" i="3" s="1"/>
  <c r="KZ724" i="3"/>
  <c r="LA724" i="3"/>
  <c r="LB724" i="3"/>
  <c r="LC724" i="3"/>
  <c r="LC1089" i="3" s="1"/>
  <c r="KZ725" i="3"/>
  <c r="KZ1090" i="3" s="1"/>
  <c r="LA725" i="3"/>
  <c r="LB725" i="3"/>
  <c r="LC725" i="3"/>
  <c r="LC1090" i="3" s="1"/>
  <c r="KZ726" i="3"/>
  <c r="LA726" i="3"/>
  <c r="LB726" i="3"/>
  <c r="LB1091" i="3" s="1"/>
  <c r="LC726" i="3"/>
  <c r="LC1091" i="3" s="1"/>
  <c r="KZ727" i="3"/>
  <c r="LA727" i="3"/>
  <c r="LB727" i="3"/>
  <c r="LC727" i="3"/>
  <c r="LC1092" i="3" s="1"/>
  <c r="KZ728" i="3"/>
  <c r="LA728" i="3"/>
  <c r="LB728" i="3"/>
  <c r="LC728" i="3"/>
  <c r="LC1093" i="3" s="1"/>
  <c r="KZ729" i="3"/>
  <c r="LA729" i="3"/>
  <c r="LB729" i="3"/>
  <c r="LC729" i="3"/>
  <c r="LC1094" i="3" s="1"/>
  <c r="KZ730" i="3"/>
  <c r="LA730" i="3"/>
  <c r="LB730" i="3"/>
  <c r="LC730" i="3"/>
  <c r="LC1095" i="3" s="1"/>
  <c r="KZ731" i="3"/>
  <c r="LA731" i="3"/>
  <c r="LB731" i="3"/>
  <c r="LC731" i="3"/>
  <c r="LC1096" i="3" s="1"/>
  <c r="KZ732" i="3"/>
  <c r="LA732" i="3"/>
  <c r="LA1097" i="3" s="1"/>
  <c r="LB732" i="3"/>
  <c r="LB1097" i="3" s="1"/>
  <c r="LC732" i="3"/>
  <c r="LC1097" i="3" s="1"/>
  <c r="KZ734" i="3"/>
  <c r="LA734" i="3"/>
  <c r="LB734" i="3"/>
  <c r="KZ735" i="3"/>
  <c r="LA735" i="3"/>
  <c r="LB735" i="3"/>
  <c r="KZ736" i="3"/>
  <c r="LA736" i="3"/>
  <c r="LB736" i="3"/>
  <c r="KZ737" i="3"/>
  <c r="LA737" i="3"/>
  <c r="LB737" i="3"/>
  <c r="KZ738" i="3"/>
  <c r="LA738" i="3"/>
  <c r="LB738" i="3"/>
  <c r="KZ739" i="3"/>
  <c r="LA739" i="3"/>
  <c r="LB739" i="3"/>
  <c r="KZ740" i="3"/>
  <c r="LA740" i="3"/>
  <c r="LB740" i="3"/>
  <c r="KZ741" i="3"/>
  <c r="LA741" i="3"/>
  <c r="LB741" i="3"/>
  <c r="KZ742" i="3"/>
  <c r="LA742" i="3"/>
  <c r="LB742" i="3"/>
  <c r="KZ743" i="3"/>
  <c r="LA743" i="3"/>
  <c r="LB743" i="3"/>
  <c r="KZ744" i="3"/>
  <c r="LA744" i="3"/>
  <c r="LB744" i="3"/>
  <c r="KZ745" i="3"/>
  <c r="LA745" i="3"/>
  <c r="LB745" i="3"/>
  <c r="KZ746" i="3"/>
  <c r="LA746" i="3"/>
  <c r="LB746" i="3"/>
  <c r="KZ747" i="3"/>
  <c r="LA747" i="3"/>
  <c r="LB747" i="3"/>
  <c r="KZ748" i="3"/>
  <c r="LA748" i="3"/>
  <c r="LB748" i="3"/>
  <c r="KZ749" i="3"/>
  <c r="LA749" i="3"/>
  <c r="LB749" i="3"/>
  <c r="KZ750" i="3"/>
  <c r="LA750" i="3"/>
  <c r="LB750" i="3"/>
  <c r="KZ751" i="3"/>
  <c r="LA751" i="3"/>
  <c r="LB751" i="3"/>
  <c r="KZ752" i="3"/>
  <c r="LA752" i="3"/>
  <c r="LB752" i="3"/>
  <c r="KZ753" i="3"/>
  <c r="LA753" i="3"/>
  <c r="LB753" i="3"/>
  <c r="KZ754" i="3"/>
  <c r="LA754" i="3"/>
  <c r="LB754" i="3"/>
  <c r="KZ755" i="3"/>
  <c r="LA755" i="3"/>
  <c r="LB755" i="3"/>
  <c r="KZ756" i="3"/>
  <c r="LA756" i="3"/>
  <c r="LB756" i="3"/>
  <c r="KZ757" i="3"/>
  <c r="LA757" i="3"/>
  <c r="LB757" i="3"/>
  <c r="KZ758" i="3"/>
  <c r="LA758" i="3"/>
  <c r="LB758" i="3"/>
  <c r="KZ759" i="3"/>
  <c r="LA759" i="3"/>
  <c r="LB759" i="3"/>
  <c r="KZ760" i="3"/>
  <c r="LA760" i="3"/>
  <c r="LB760" i="3"/>
  <c r="KZ761" i="3"/>
  <c r="LA761" i="3"/>
  <c r="LB761" i="3"/>
  <c r="KZ762" i="3"/>
  <c r="LA762" i="3"/>
  <c r="LB762" i="3"/>
  <c r="KZ763" i="3"/>
  <c r="LA763" i="3"/>
  <c r="LB763" i="3"/>
  <c r="KZ764" i="3"/>
  <c r="LA764" i="3"/>
  <c r="LB764" i="3"/>
  <c r="KZ765" i="3"/>
  <c r="LA765" i="3"/>
  <c r="LB765" i="3"/>
  <c r="KZ766" i="3"/>
  <c r="LA766" i="3"/>
  <c r="LB766" i="3"/>
  <c r="KZ767" i="3"/>
  <c r="LA767" i="3"/>
  <c r="LB767" i="3"/>
  <c r="KZ768" i="3"/>
  <c r="LA768" i="3"/>
  <c r="LB768" i="3"/>
  <c r="KZ769" i="3"/>
  <c r="LA769" i="3"/>
  <c r="LB769" i="3"/>
  <c r="KZ770" i="3"/>
  <c r="LA770" i="3"/>
  <c r="LB770" i="3"/>
  <c r="KZ771" i="3"/>
  <c r="LA771" i="3"/>
  <c r="LB771" i="3"/>
  <c r="KZ772" i="3"/>
  <c r="LA772" i="3"/>
  <c r="LB772" i="3"/>
  <c r="KZ773" i="3"/>
  <c r="LA773" i="3"/>
  <c r="LB773" i="3"/>
  <c r="KZ774" i="3"/>
  <c r="LA774" i="3"/>
  <c r="LB774" i="3"/>
  <c r="KZ775" i="3"/>
  <c r="LA775" i="3"/>
  <c r="LB775" i="3"/>
  <c r="KZ776" i="3"/>
  <c r="LA776" i="3"/>
  <c r="LB776" i="3"/>
  <c r="KZ777" i="3"/>
  <c r="LA777" i="3"/>
  <c r="LB777" i="3"/>
  <c r="KZ778" i="3"/>
  <c r="LA778" i="3"/>
  <c r="LB778" i="3"/>
  <c r="KZ779" i="3"/>
  <c r="LA779" i="3"/>
  <c r="LB779" i="3"/>
  <c r="KZ780" i="3"/>
  <c r="LA780" i="3"/>
  <c r="LB780" i="3"/>
  <c r="KZ781" i="3"/>
  <c r="LA781" i="3"/>
  <c r="LB781" i="3"/>
  <c r="KZ782" i="3"/>
  <c r="LA782" i="3"/>
  <c r="LB782" i="3"/>
  <c r="KZ783" i="3"/>
  <c r="LA783" i="3"/>
  <c r="LB783" i="3"/>
  <c r="KZ784" i="3"/>
  <c r="LA784" i="3"/>
  <c r="LB784" i="3"/>
  <c r="KZ785" i="3"/>
  <c r="LA785" i="3"/>
  <c r="LB785" i="3"/>
  <c r="KZ786" i="3"/>
  <c r="LA786" i="3"/>
  <c r="LB786" i="3"/>
  <c r="KZ787" i="3"/>
  <c r="LA787" i="3"/>
  <c r="LB787" i="3"/>
  <c r="KZ788" i="3"/>
  <c r="LA788" i="3"/>
  <c r="LB788" i="3"/>
  <c r="KZ789" i="3"/>
  <c r="LA789" i="3"/>
  <c r="LB789" i="3"/>
  <c r="KZ790" i="3"/>
  <c r="LA790" i="3"/>
  <c r="LB790" i="3"/>
  <c r="KZ791" i="3"/>
  <c r="LA791" i="3"/>
  <c r="LB791" i="3"/>
  <c r="KZ792" i="3"/>
  <c r="LA792" i="3"/>
  <c r="LB792" i="3"/>
  <c r="KZ793" i="3"/>
  <c r="LA793" i="3"/>
  <c r="LB793" i="3"/>
  <c r="KZ794" i="3"/>
  <c r="LA794" i="3"/>
  <c r="LB794" i="3"/>
  <c r="KZ795" i="3"/>
  <c r="LA795" i="3"/>
  <c r="LB795" i="3"/>
  <c r="KZ796" i="3"/>
  <c r="LA796" i="3"/>
  <c r="LB796" i="3"/>
  <c r="KZ797" i="3"/>
  <c r="LA797" i="3"/>
  <c r="LB797" i="3"/>
  <c r="KZ798" i="3"/>
  <c r="LA798" i="3"/>
  <c r="LB798" i="3"/>
  <c r="KZ799" i="3"/>
  <c r="LA799" i="3"/>
  <c r="LB799" i="3"/>
  <c r="KZ800" i="3"/>
  <c r="LA800" i="3"/>
  <c r="LB800" i="3"/>
  <c r="KZ801" i="3"/>
  <c r="LA801" i="3"/>
  <c r="LB801" i="3"/>
  <c r="KZ802" i="3"/>
  <c r="LA802" i="3"/>
  <c r="LB802" i="3"/>
  <c r="KZ803" i="3"/>
  <c r="LA803" i="3"/>
  <c r="LB803" i="3"/>
  <c r="KZ804" i="3"/>
  <c r="LA804" i="3"/>
  <c r="LB804" i="3"/>
  <c r="KZ805" i="3"/>
  <c r="LA805" i="3"/>
  <c r="LB805" i="3"/>
  <c r="KZ806" i="3"/>
  <c r="LA806" i="3"/>
  <c r="LB806" i="3"/>
  <c r="KZ807" i="3"/>
  <c r="LA807" i="3"/>
  <c r="LB807" i="3"/>
  <c r="KZ808" i="3"/>
  <c r="LA808" i="3"/>
  <c r="LB808" i="3"/>
  <c r="KZ809" i="3"/>
  <c r="LA809" i="3"/>
  <c r="LB809" i="3"/>
  <c r="KZ810" i="3"/>
  <c r="LA810" i="3"/>
  <c r="LB810" i="3"/>
  <c r="KZ811" i="3"/>
  <c r="LA811" i="3"/>
  <c r="LB811" i="3"/>
  <c r="KZ812" i="3"/>
  <c r="LA812" i="3"/>
  <c r="LB812" i="3"/>
  <c r="KZ813" i="3"/>
  <c r="LA813" i="3"/>
  <c r="LB813" i="3"/>
  <c r="KZ814" i="3"/>
  <c r="LA814" i="3"/>
  <c r="LB814" i="3"/>
  <c r="KZ815" i="3"/>
  <c r="LA815" i="3"/>
  <c r="LB815" i="3"/>
  <c r="KZ816" i="3"/>
  <c r="LA816" i="3"/>
  <c r="LB816" i="3"/>
  <c r="KZ817" i="3"/>
  <c r="LA817" i="3"/>
  <c r="LB817" i="3"/>
  <c r="KZ818" i="3"/>
  <c r="LA818" i="3"/>
  <c r="LB818" i="3"/>
  <c r="KZ819" i="3"/>
  <c r="LA819" i="3"/>
  <c r="LB819" i="3"/>
  <c r="KZ820" i="3"/>
  <c r="LA820" i="3"/>
  <c r="LB820" i="3"/>
  <c r="KZ821" i="3"/>
  <c r="LA821" i="3"/>
  <c r="LB821" i="3"/>
  <c r="KZ822" i="3"/>
  <c r="LA822" i="3"/>
  <c r="LB822" i="3"/>
  <c r="KZ823" i="3"/>
  <c r="LA823" i="3"/>
  <c r="LB823" i="3"/>
  <c r="KZ824" i="3"/>
  <c r="LA824" i="3"/>
  <c r="LB824" i="3"/>
  <c r="KZ825" i="3"/>
  <c r="LA825" i="3"/>
  <c r="LB825" i="3"/>
  <c r="KZ826" i="3"/>
  <c r="LA826" i="3"/>
  <c r="LB826" i="3"/>
  <c r="KZ827" i="3"/>
  <c r="LA827" i="3"/>
  <c r="LB827" i="3"/>
  <c r="KZ828" i="3"/>
  <c r="LA828" i="3"/>
  <c r="LB828" i="3"/>
  <c r="KZ829" i="3"/>
  <c r="LA829" i="3"/>
  <c r="LB829" i="3"/>
  <c r="KZ830" i="3"/>
  <c r="LA830" i="3"/>
  <c r="LB830" i="3"/>
  <c r="KZ831" i="3"/>
  <c r="LA831" i="3"/>
  <c r="LB831" i="3"/>
  <c r="KZ832" i="3"/>
  <c r="LA832" i="3"/>
  <c r="LB832" i="3"/>
  <c r="KZ833" i="3"/>
  <c r="LA833" i="3"/>
  <c r="LB833" i="3"/>
  <c r="KZ834" i="3"/>
  <c r="LA834" i="3"/>
  <c r="LB834" i="3"/>
  <c r="KZ835" i="3"/>
  <c r="LA835" i="3"/>
  <c r="LB835" i="3"/>
  <c r="KZ836" i="3"/>
  <c r="LA836" i="3"/>
  <c r="LB836" i="3"/>
  <c r="KZ837" i="3"/>
  <c r="LA837" i="3"/>
  <c r="LB837" i="3"/>
  <c r="KZ838" i="3"/>
  <c r="LA838" i="3"/>
  <c r="LB838" i="3"/>
  <c r="KZ839" i="3"/>
  <c r="LA839" i="3"/>
  <c r="LB839" i="3"/>
  <c r="KZ840" i="3"/>
  <c r="LA840" i="3"/>
  <c r="LB840" i="3"/>
  <c r="KZ841" i="3"/>
  <c r="LA841" i="3"/>
  <c r="LB841" i="3"/>
  <c r="KZ842" i="3"/>
  <c r="LA842" i="3"/>
  <c r="LB842" i="3"/>
  <c r="KZ843" i="3"/>
  <c r="LA843" i="3"/>
  <c r="LB843" i="3"/>
  <c r="KZ844" i="3"/>
  <c r="LA844" i="3"/>
  <c r="LB844" i="3"/>
  <c r="KZ845" i="3"/>
  <c r="LA845" i="3"/>
  <c r="LB845" i="3"/>
  <c r="KZ846" i="3"/>
  <c r="LA846" i="3"/>
  <c r="LB846" i="3"/>
  <c r="KZ847" i="3"/>
  <c r="LA847" i="3"/>
  <c r="LB847" i="3"/>
  <c r="KZ848" i="3"/>
  <c r="LA848" i="3"/>
  <c r="LB848" i="3"/>
  <c r="KZ849" i="3"/>
  <c r="LA849" i="3"/>
  <c r="LB849" i="3"/>
  <c r="KZ850" i="3"/>
  <c r="LA850" i="3"/>
  <c r="LB850" i="3"/>
  <c r="KZ851" i="3"/>
  <c r="LA851" i="3"/>
  <c r="LB851" i="3"/>
  <c r="KZ852" i="3"/>
  <c r="LA852" i="3"/>
  <c r="LB852" i="3"/>
  <c r="KZ853" i="3"/>
  <c r="LA853" i="3"/>
  <c r="LB853" i="3"/>
  <c r="KZ854" i="3"/>
  <c r="LA854" i="3"/>
  <c r="LB854" i="3"/>
  <c r="KZ855" i="3"/>
  <c r="LA855" i="3"/>
  <c r="LB855" i="3"/>
  <c r="KZ856" i="3"/>
  <c r="LA856" i="3"/>
  <c r="LB856" i="3"/>
  <c r="KZ857" i="3"/>
  <c r="LA857" i="3"/>
  <c r="LB857" i="3"/>
  <c r="KZ858" i="3"/>
  <c r="LA858" i="3"/>
  <c r="LB858" i="3"/>
  <c r="KZ859" i="3"/>
  <c r="LA859" i="3"/>
  <c r="LB859" i="3"/>
  <c r="KZ860" i="3"/>
  <c r="LA860" i="3"/>
  <c r="LB860" i="3"/>
  <c r="KZ861" i="3"/>
  <c r="LA861" i="3"/>
  <c r="LB861" i="3"/>
  <c r="KZ862" i="3"/>
  <c r="LA862" i="3"/>
  <c r="LB862" i="3"/>
  <c r="KZ863" i="3"/>
  <c r="LA863" i="3"/>
  <c r="LB863" i="3"/>
  <c r="KZ864" i="3"/>
  <c r="LA864" i="3"/>
  <c r="LB864" i="3"/>
  <c r="KZ865" i="3"/>
  <c r="LA865" i="3"/>
  <c r="LB865" i="3"/>
  <c r="KZ866" i="3"/>
  <c r="LA866" i="3"/>
  <c r="LB866" i="3"/>
  <c r="KZ867" i="3"/>
  <c r="LA867" i="3"/>
  <c r="LB867" i="3"/>
  <c r="KZ868" i="3"/>
  <c r="LA868" i="3"/>
  <c r="LB868" i="3"/>
  <c r="KZ869" i="3"/>
  <c r="LA869" i="3"/>
  <c r="LB869" i="3"/>
  <c r="KZ870" i="3"/>
  <c r="LA870" i="3"/>
  <c r="LB870" i="3"/>
  <c r="KZ871" i="3"/>
  <c r="LA871" i="3"/>
  <c r="LB871" i="3"/>
  <c r="KZ872" i="3"/>
  <c r="LA872" i="3"/>
  <c r="LB872" i="3"/>
  <c r="KZ873" i="3"/>
  <c r="LA873" i="3"/>
  <c r="LB873" i="3"/>
  <c r="KZ874" i="3"/>
  <c r="LA874" i="3"/>
  <c r="LB874" i="3"/>
  <c r="KZ875" i="3"/>
  <c r="LA875" i="3"/>
  <c r="LB875" i="3"/>
  <c r="KZ876" i="3"/>
  <c r="LA876" i="3"/>
  <c r="LB876" i="3"/>
  <c r="KZ877" i="3"/>
  <c r="LA877" i="3"/>
  <c r="LB877" i="3"/>
  <c r="KZ878" i="3"/>
  <c r="LA878" i="3"/>
  <c r="LB878" i="3"/>
  <c r="KZ879" i="3"/>
  <c r="LA879" i="3"/>
  <c r="LB879" i="3"/>
  <c r="KZ880" i="3"/>
  <c r="LA880" i="3"/>
  <c r="LB880" i="3"/>
  <c r="KZ881" i="3"/>
  <c r="LA881" i="3"/>
  <c r="LB881" i="3"/>
  <c r="KZ882" i="3"/>
  <c r="LA882" i="3"/>
  <c r="LB882" i="3"/>
  <c r="KZ883" i="3"/>
  <c r="LA883" i="3"/>
  <c r="LB883" i="3"/>
  <c r="KZ884" i="3"/>
  <c r="LA884" i="3"/>
  <c r="LB884" i="3"/>
  <c r="KZ885" i="3"/>
  <c r="LA885" i="3"/>
  <c r="LB885" i="3"/>
  <c r="KZ886" i="3"/>
  <c r="LA886" i="3"/>
  <c r="LB886" i="3"/>
  <c r="KZ887" i="3"/>
  <c r="LA887" i="3"/>
  <c r="LB887" i="3"/>
  <c r="KZ888" i="3"/>
  <c r="LA888" i="3"/>
  <c r="LB888" i="3"/>
  <c r="KZ889" i="3"/>
  <c r="LA889" i="3"/>
  <c r="LB889" i="3"/>
  <c r="KZ890" i="3"/>
  <c r="LA890" i="3"/>
  <c r="LB890" i="3"/>
  <c r="KZ891" i="3"/>
  <c r="LA891" i="3"/>
  <c r="LB891" i="3"/>
  <c r="KZ892" i="3"/>
  <c r="LA892" i="3"/>
  <c r="LB892" i="3"/>
  <c r="KZ893" i="3"/>
  <c r="LA893" i="3"/>
  <c r="LB893" i="3"/>
  <c r="KZ894" i="3"/>
  <c r="LA894" i="3"/>
  <c r="LB894" i="3"/>
  <c r="KZ895" i="3"/>
  <c r="LA895" i="3"/>
  <c r="LB895" i="3"/>
  <c r="KZ896" i="3"/>
  <c r="LA896" i="3"/>
  <c r="LB896" i="3"/>
  <c r="KZ897" i="3"/>
  <c r="LA897" i="3"/>
  <c r="LB897" i="3"/>
  <c r="KZ898" i="3"/>
  <c r="LA898" i="3"/>
  <c r="LB898" i="3"/>
  <c r="KZ899" i="3"/>
  <c r="LA899" i="3"/>
  <c r="LB899" i="3"/>
  <c r="KZ900" i="3"/>
  <c r="LA900" i="3"/>
  <c r="LB900" i="3"/>
  <c r="KZ901" i="3"/>
  <c r="LA901" i="3"/>
  <c r="LB901" i="3"/>
  <c r="KZ902" i="3"/>
  <c r="LA902" i="3"/>
  <c r="LB902" i="3"/>
  <c r="KZ903" i="3"/>
  <c r="LA903" i="3"/>
  <c r="LB903" i="3"/>
  <c r="KZ904" i="3"/>
  <c r="LA904" i="3"/>
  <c r="LB904" i="3"/>
  <c r="KZ905" i="3"/>
  <c r="LA905" i="3"/>
  <c r="LB905" i="3"/>
  <c r="KZ906" i="3"/>
  <c r="LA906" i="3"/>
  <c r="LB906" i="3"/>
  <c r="KZ907" i="3"/>
  <c r="LA907" i="3"/>
  <c r="LB907" i="3"/>
  <c r="KZ908" i="3"/>
  <c r="LA908" i="3"/>
  <c r="LB908" i="3"/>
  <c r="KZ909" i="3"/>
  <c r="LA909" i="3"/>
  <c r="LB909" i="3"/>
  <c r="KZ910" i="3"/>
  <c r="LA910" i="3"/>
  <c r="LB910" i="3"/>
  <c r="KZ911" i="3"/>
  <c r="LA911" i="3"/>
  <c r="LB911" i="3"/>
  <c r="KZ912" i="3"/>
  <c r="LA912" i="3"/>
  <c r="LB912" i="3"/>
  <c r="KZ913" i="3"/>
  <c r="LA913" i="3"/>
  <c r="LB913" i="3"/>
  <c r="KZ914" i="3"/>
  <c r="LA914" i="3"/>
  <c r="LB914" i="3"/>
  <c r="KZ915" i="3"/>
  <c r="LA915" i="3"/>
  <c r="LB915" i="3"/>
  <c r="KZ916" i="3"/>
  <c r="LA916" i="3"/>
  <c r="LB916" i="3"/>
  <c r="KZ917" i="3"/>
  <c r="LA917" i="3"/>
  <c r="LB917" i="3"/>
  <c r="KZ918" i="3"/>
  <c r="LA918" i="3"/>
  <c r="LB918" i="3"/>
  <c r="KZ919" i="3"/>
  <c r="LA919" i="3"/>
  <c r="LB919" i="3"/>
  <c r="KZ920" i="3"/>
  <c r="LA920" i="3"/>
  <c r="LB920" i="3"/>
  <c r="KZ921" i="3"/>
  <c r="LA921" i="3"/>
  <c r="LB921" i="3"/>
  <c r="KZ922" i="3"/>
  <c r="LA922" i="3"/>
  <c r="LB922" i="3"/>
  <c r="KZ923" i="3"/>
  <c r="LA923" i="3"/>
  <c r="LB923" i="3"/>
  <c r="KZ924" i="3"/>
  <c r="LA924" i="3"/>
  <c r="LB924" i="3"/>
  <c r="KZ925" i="3"/>
  <c r="LA925" i="3"/>
  <c r="LB925" i="3"/>
  <c r="KZ926" i="3"/>
  <c r="LA926" i="3"/>
  <c r="LB926" i="3"/>
  <c r="KZ927" i="3"/>
  <c r="LA927" i="3"/>
  <c r="LB927" i="3"/>
  <c r="KZ928" i="3"/>
  <c r="LA928" i="3"/>
  <c r="LB928" i="3"/>
  <c r="KZ929" i="3"/>
  <c r="LA929" i="3"/>
  <c r="LB929" i="3"/>
  <c r="KZ930" i="3"/>
  <c r="LA930" i="3"/>
  <c r="LB930" i="3"/>
  <c r="KZ931" i="3"/>
  <c r="LA931" i="3"/>
  <c r="LB931" i="3"/>
  <c r="KZ932" i="3"/>
  <c r="LA932" i="3"/>
  <c r="LB932" i="3"/>
  <c r="KZ933" i="3"/>
  <c r="LA933" i="3"/>
  <c r="LB933" i="3"/>
  <c r="KZ934" i="3"/>
  <c r="LA934" i="3"/>
  <c r="LB934" i="3"/>
  <c r="KZ935" i="3"/>
  <c r="LA935" i="3"/>
  <c r="LB935" i="3"/>
  <c r="KZ936" i="3"/>
  <c r="LA936" i="3"/>
  <c r="LB936" i="3"/>
  <c r="KZ937" i="3"/>
  <c r="LA937" i="3"/>
  <c r="LB937" i="3"/>
  <c r="KZ938" i="3"/>
  <c r="LA938" i="3"/>
  <c r="LB938" i="3"/>
  <c r="KZ939" i="3"/>
  <c r="LA939" i="3"/>
  <c r="LB939" i="3"/>
  <c r="KZ940" i="3"/>
  <c r="LA940" i="3"/>
  <c r="LB940" i="3"/>
  <c r="KZ941" i="3"/>
  <c r="LA941" i="3"/>
  <c r="LB941" i="3"/>
  <c r="KZ942" i="3"/>
  <c r="LA942" i="3"/>
  <c r="LB942" i="3"/>
  <c r="KZ943" i="3"/>
  <c r="LA943" i="3"/>
  <c r="LB943" i="3"/>
  <c r="KZ944" i="3"/>
  <c r="LA944" i="3"/>
  <c r="LB944" i="3"/>
  <c r="KZ945" i="3"/>
  <c r="LA945" i="3"/>
  <c r="LB945" i="3"/>
  <c r="KZ946" i="3"/>
  <c r="LA946" i="3"/>
  <c r="LB946" i="3"/>
  <c r="KZ947" i="3"/>
  <c r="LA947" i="3"/>
  <c r="LB947" i="3"/>
  <c r="KZ948" i="3"/>
  <c r="LA948" i="3"/>
  <c r="LB948" i="3"/>
  <c r="KZ949" i="3"/>
  <c r="LA949" i="3"/>
  <c r="LB949" i="3"/>
  <c r="KZ950" i="3"/>
  <c r="LA950" i="3"/>
  <c r="LB950" i="3"/>
  <c r="KZ951" i="3"/>
  <c r="LA951" i="3"/>
  <c r="LB951" i="3"/>
  <c r="KZ952" i="3"/>
  <c r="LA952" i="3"/>
  <c r="LB952" i="3"/>
  <c r="KZ953" i="3"/>
  <c r="LA953" i="3"/>
  <c r="LB953" i="3"/>
  <c r="KZ954" i="3"/>
  <c r="LA954" i="3"/>
  <c r="LB954" i="3"/>
  <c r="KZ955" i="3"/>
  <c r="LA955" i="3"/>
  <c r="LB955" i="3"/>
  <c r="KZ956" i="3"/>
  <c r="LA956" i="3"/>
  <c r="LB956" i="3"/>
  <c r="KZ957" i="3"/>
  <c r="LA957" i="3"/>
  <c r="LB957" i="3"/>
  <c r="KZ958" i="3"/>
  <c r="LA958" i="3"/>
  <c r="LB958" i="3"/>
  <c r="KZ959" i="3"/>
  <c r="LA959" i="3"/>
  <c r="LB959" i="3"/>
  <c r="KZ960" i="3"/>
  <c r="LA960" i="3"/>
  <c r="LB960" i="3"/>
  <c r="KZ961" i="3"/>
  <c r="LA961" i="3"/>
  <c r="LB961" i="3"/>
  <c r="KZ962" i="3"/>
  <c r="LA962" i="3"/>
  <c r="LB962" i="3"/>
  <c r="KZ963" i="3"/>
  <c r="LA963" i="3"/>
  <c r="LB963" i="3"/>
  <c r="KZ964" i="3"/>
  <c r="LA964" i="3"/>
  <c r="LB964" i="3"/>
  <c r="KZ965" i="3"/>
  <c r="LA965" i="3"/>
  <c r="KZ966" i="3"/>
  <c r="LA966" i="3"/>
  <c r="LB966" i="3"/>
  <c r="KZ967" i="3"/>
  <c r="LA967" i="3"/>
  <c r="LB967" i="3"/>
  <c r="KZ968" i="3"/>
  <c r="LA968" i="3"/>
  <c r="LB968" i="3"/>
  <c r="KZ969" i="3"/>
  <c r="LA969" i="3"/>
  <c r="LB969" i="3"/>
  <c r="LA970" i="3"/>
  <c r="LB970" i="3"/>
  <c r="KZ971" i="3"/>
  <c r="LA971" i="3"/>
  <c r="KZ972" i="3"/>
  <c r="LA972" i="3"/>
  <c r="LB972" i="3"/>
  <c r="KZ973" i="3"/>
  <c r="LA973" i="3"/>
  <c r="LB973" i="3"/>
  <c r="KZ974" i="3"/>
  <c r="LA974" i="3"/>
  <c r="LB974" i="3"/>
  <c r="KZ975" i="3"/>
  <c r="LA975" i="3"/>
  <c r="LB975" i="3"/>
  <c r="KZ976" i="3"/>
  <c r="LA976" i="3"/>
  <c r="LB976" i="3"/>
  <c r="KZ977" i="3"/>
  <c r="LA977" i="3"/>
  <c r="KZ978" i="3"/>
  <c r="LA978" i="3"/>
  <c r="LB978" i="3"/>
  <c r="KZ979" i="3"/>
  <c r="LA979" i="3"/>
  <c r="LB979" i="3"/>
  <c r="KZ980" i="3"/>
  <c r="LA980" i="3"/>
  <c r="LB980" i="3"/>
  <c r="KZ981" i="3"/>
  <c r="LA981" i="3"/>
  <c r="LB981" i="3"/>
  <c r="LA982" i="3"/>
  <c r="LB982" i="3"/>
  <c r="KZ983" i="3"/>
  <c r="LA983" i="3"/>
  <c r="KZ984" i="3"/>
  <c r="LA984" i="3"/>
  <c r="LB984" i="3"/>
  <c r="KZ985" i="3"/>
  <c r="LA985" i="3"/>
  <c r="LB985" i="3"/>
  <c r="KZ986" i="3"/>
  <c r="LA986" i="3"/>
  <c r="LB986" i="3"/>
  <c r="KZ987" i="3"/>
  <c r="LA987" i="3"/>
  <c r="LB987" i="3"/>
  <c r="KZ988" i="3"/>
  <c r="LA988" i="3"/>
  <c r="LB988" i="3"/>
  <c r="KZ989" i="3"/>
  <c r="LA989" i="3"/>
  <c r="KZ990" i="3"/>
  <c r="LA990" i="3"/>
  <c r="LB990" i="3"/>
  <c r="KZ991" i="3"/>
  <c r="LA991" i="3"/>
  <c r="LB991" i="3"/>
  <c r="KZ992" i="3"/>
  <c r="LA992" i="3"/>
  <c r="LB992" i="3"/>
  <c r="KZ993" i="3"/>
  <c r="LA993" i="3"/>
  <c r="LB993" i="3"/>
  <c r="LA994" i="3"/>
  <c r="LB994" i="3"/>
  <c r="KZ995" i="3"/>
  <c r="LA995" i="3"/>
  <c r="KZ996" i="3"/>
  <c r="LA996" i="3"/>
  <c r="LB996" i="3"/>
  <c r="KZ997" i="3"/>
  <c r="LA997" i="3"/>
  <c r="LB997" i="3"/>
  <c r="KZ998" i="3"/>
  <c r="LA998" i="3"/>
  <c r="LB998" i="3"/>
  <c r="KZ999" i="3"/>
  <c r="LA999" i="3"/>
  <c r="LB999" i="3"/>
  <c r="KZ1000" i="3"/>
  <c r="LA1000" i="3"/>
  <c r="LB1000" i="3"/>
  <c r="KZ1001" i="3"/>
  <c r="LA1001" i="3"/>
  <c r="KZ1002" i="3"/>
  <c r="LA1002" i="3"/>
  <c r="LB1002" i="3"/>
  <c r="KZ1003" i="3"/>
  <c r="LA1003" i="3"/>
  <c r="LB1003" i="3"/>
  <c r="KZ1004" i="3"/>
  <c r="LA1004" i="3"/>
  <c r="LB1004" i="3"/>
  <c r="KZ1005" i="3"/>
  <c r="LA1005" i="3"/>
  <c r="LB1005" i="3"/>
  <c r="LA1006" i="3"/>
  <c r="LB1006" i="3"/>
  <c r="KZ1007" i="3"/>
  <c r="LA1007" i="3"/>
  <c r="KZ1008" i="3"/>
  <c r="LA1008" i="3"/>
  <c r="LB1008" i="3"/>
  <c r="KZ1009" i="3"/>
  <c r="LA1009" i="3"/>
  <c r="LB1009" i="3"/>
  <c r="KZ1010" i="3"/>
  <c r="LA1010" i="3"/>
  <c r="LB1010" i="3"/>
  <c r="KZ1011" i="3"/>
  <c r="LA1011" i="3"/>
  <c r="LB1011" i="3"/>
  <c r="KZ1012" i="3"/>
  <c r="LA1012" i="3"/>
  <c r="LB1012" i="3"/>
  <c r="KZ1013" i="3"/>
  <c r="LA1013" i="3"/>
  <c r="KZ1014" i="3"/>
  <c r="LA1014" i="3"/>
  <c r="LB1014" i="3"/>
  <c r="KZ1015" i="3"/>
  <c r="LA1015" i="3"/>
  <c r="LB1015" i="3"/>
  <c r="KZ1016" i="3"/>
  <c r="LA1016" i="3"/>
  <c r="LB1016" i="3"/>
  <c r="KZ1017" i="3"/>
  <c r="LA1017" i="3"/>
  <c r="LB1017" i="3"/>
  <c r="LA1018" i="3"/>
  <c r="LB1018" i="3"/>
  <c r="KZ1019" i="3"/>
  <c r="LA1019" i="3"/>
  <c r="KZ1020" i="3"/>
  <c r="LA1020" i="3"/>
  <c r="LB1020" i="3"/>
  <c r="KZ1021" i="3"/>
  <c r="LA1021" i="3"/>
  <c r="LB1021" i="3"/>
  <c r="KZ1022" i="3"/>
  <c r="LA1022" i="3"/>
  <c r="LB1022" i="3"/>
  <c r="KZ1023" i="3"/>
  <c r="LA1023" i="3"/>
  <c r="LB1023" i="3"/>
  <c r="KZ1024" i="3"/>
  <c r="LA1024" i="3"/>
  <c r="LB1024" i="3"/>
  <c r="KZ1025" i="3"/>
  <c r="LA1025" i="3"/>
  <c r="KZ1026" i="3"/>
  <c r="LA1026" i="3"/>
  <c r="LB1026" i="3"/>
  <c r="KZ1027" i="3"/>
  <c r="LA1027" i="3"/>
  <c r="LB1027" i="3"/>
  <c r="KZ1028" i="3"/>
  <c r="LA1028" i="3"/>
  <c r="LB1028" i="3"/>
  <c r="KZ1029" i="3"/>
  <c r="LA1029" i="3"/>
  <c r="LB1029" i="3"/>
  <c r="LA1030" i="3"/>
  <c r="LB1030" i="3"/>
  <c r="KZ1031" i="3"/>
  <c r="LA1031" i="3"/>
  <c r="KZ1032" i="3"/>
  <c r="LA1032" i="3"/>
  <c r="LB1032" i="3"/>
  <c r="KZ1033" i="3"/>
  <c r="LA1033" i="3"/>
  <c r="LB1033" i="3"/>
  <c r="KZ1034" i="3"/>
  <c r="LA1034" i="3"/>
  <c r="LB1034" i="3"/>
  <c r="KZ1035" i="3"/>
  <c r="LA1035" i="3"/>
  <c r="LB1035" i="3"/>
  <c r="KZ1036" i="3"/>
  <c r="LA1036" i="3"/>
  <c r="LB1036" i="3"/>
  <c r="KZ1037" i="3"/>
  <c r="LA1037" i="3"/>
  <c r="KZ1038" i="3"/>
  <c r="LA1038" i="3"/>
  <c r="LB1038" i="3"/>
  <c r="KZ1039" i="3"/>
  <c r="LA1039" i="3"/>
  <c r="LB1039" i="3"/>
  <c r="KZ1040" i="3"/>
  <c r="LA1040" i="3"/>
  <c r="LB1040" i="3"/>
  <c r="KZ1041" i="3"/>
  <c r="LA1041" i="3"/>
  <c r="LB1041" i="3"/>
  <c r="LA1042" i="3"/>
  <c r="LB1042" i="3"/>
  <c r="KZ1043" i="3"/>
  <c r="LA1043" i="3"/>
  <c r="KZ1044" i="3"/>
  <c r="LA1044" i="3"/>
  <c r="LB1044" i="3"/>
  <c r="KZ1045" i="3"/>
  <c r="LA1045" i="3"/>
  <c r="LB1045" i="3"/>
  <c r="KZ1046" i="3"/>
  <c r="LA1046" i="3"/>
  <c r="LB1046" i="3"/>
  <c r="KZ1047" i="3"/>
  <c r="LA1047" i="3"/>
  <c r="LB1047" i="3"/>
  <c r="KZ1048" i="3"/>
  <c r="LA1048" i="3"/>
  <c r="LB1048" i="3"/>
  <c r="KZ1049" i="3"/>
  <c r="LA1049" i="3"/>
  <c r="KZ1050" i="3"/>
  <c r="LA1050" i="3"/>
  <c r="LB1050" i="3"/>
  <c r="KZ1051" i="3"/>
  <c r="LA1051" i="3"/>
  <c r="LB1051" i="3"/>
  <c r="KZ1052" i="3"/>
  <c r="LA1052" i="3"/>
  <c r="LB1052" i="3"/>
  <c r="KZ1053" i="3"/>
  <c r="LA1053" i="3"/>
  <c r="LB1053" i="3"/>
  <c r="LA1054" i="3"/>
  <c r="LB1054" i="3"/>
  <c r="KZ1055" i="3"/>
  <c r="LA1055" i="3"/>
  <c r="KZ1056" i="3"/>
  <c r="LA1056" i="3"/>
  <c r="LB1056" i="3"/>
  <c r="KZ1057" i="3"/>
  <c r="LA1057" i="3"/>
  <c r="LB1057" i="3"/>
  <c r="KZ1058" i="3"/>
  <c r="LA1058" i="3"/>
  <c r="LB1058" i="3"/>
  <c r="KZ1059" i="3"/>
  <c r="LA1059" i="3"/>
  <c r="LB1059" i="3"/>
  <c r="KZ1060" i="3"/>
  <c r="LA1060" i="3"/>
  <c r="LB1060" i="3"/>
  <c r="KZ1061" i="3"/>
  <c r="LA1061" i="3"/>
  <c r="KZ1062" i="3"/>
  <c r="LA1062" i="3"/>
  <c r="LB1062" i="3"/>
  <c r="KZ1063" i="3"/>
  <c r="LA1063" i="3"/>
  <c r="LB1063" i="3"/>
  <c r="KZ1064" i="3"/>
  <c r="LA1064" i="3"/>
  <c r="LB1064" i="3"/>
  <c r="KZ1065" i="3"/>
  <c r="LA1065" i="3"/>
  <c r="LB1065" i="3"/>
  <c r="LA1066" i="3"/>
  <c r="LB1066" i="3"/>
  <c r="KZ1067" i="3"/>
  <c r="LA1067" i="3"/>
  <c r="KZ1068" i="3"/>
  <c r="LA1068" i="3"/>
  <c r="LB1068" i="3"/>
  <c r="KZ1069" i="3"/>
  <c r="LA1069" i="3"/>
  <c r="LB1069" i="3"/>
  <c r="KZ1070" i="3"/>
  <c r="LA1070" i="3"/>
  <c r="LB1070" i="3"/>
  <c r="KZ1071" i="3"/>
  <c r="LA1071" i="3"/>
  <c r="LB1071" i="3"/>
  <c r="KZ1072" i="3"/>
  <c r="LA1072" i="3"/>
  <c r="LB1072" i="3"/>
  <c r="KZ1073" i="3"/>
  <c r="LA1073" i="3"/>
  <c r="KZ1074" i="3"/>
  <c r="LA1074" i="3"/>
  <c r="LB1074" i="3"/>
  <c r="KZ1075" i="3"/>
  <c r="LA1075" i="3"/>
  <c r="LB1075" i="3"/>
  <c r="KZ1076" i="3"/>
  <c r="LA1076" i="3"/>
  <c r="LB1076" i="3"/>
  <c r="KZ1077" i="3"/>
  <c r="LA1077" i="3"/>
  <c r="LB1077" i="3"/>
  <c r="LA1078" i="3"/>
  <c r="LB1078" i="3"/>
  <c r="KZ1079" i="3"/>
  <c r="LA1079" i="3"/>
  <c r="KZ1080" i="3"/>
  <c r="LA1080" i="3"/>
  <c r="LB1080" i="3"/>
  <c r="KZ1081" i="3"/>
  <c r="LA1081" i="3"/>
  <c r="LB1081" i="3"/>
  <c r="KZ1082" i="3"/>
  <c r="LA1082" i="3"/>
  <c r="LB1082" i="3"/>
  <c r="KZ1083" i="3"/>
  <c r="LA1083" i="3"/>
  <c r="LB1083" i="3"/>
  <c r="KZ1084" i="3"/>
  <c r="LA1084" i="3"/>
  <c r="LB1084" i="3"/>
  <c r="KZ1085" i="3"/>
  <c r="LA1085" i="3"/>
  <c r="KZ1086" i="3"/>
  <c r="LA1086" i="3"/>
  <c r="LB1086" i="3"/>
  <c r="KZ1087" i="3"/>
  <c r="LA1087" i="3"/>
  <c r="LB1087" i="3"/>
  <c r="KZ1088" i="3"/>
  <c r="LA1088" i="3"/>
  <c r="LB1088" i="3"/>
  <c r="KZ1089" i="3"/>
  <c r="LA1089" i="3"/>
  <c r="LB1089" i="3"/>
  <c r="LA1090" i="3"/>
  <c r="LB1090" i="3"/>
  <c r="KZ1091" i="3"/>
  <c r="LA1091" i="3"/>
  <c r="KZ1092" i="3"/>
  <c r="LA1092" i="3"/>
  <c r="LB1092" i="3"/>
  <c r="KZ1093" i="3"/>
  <c r="LA1093" i="3"/>
  <c r="LB1093" i="3"/>
  <c r="KZ1094" i="3"/>
  <c r="LA1094" i="3"/>
  <c r="LB1094" i="3"/>
  <c r="KZ1095" i="3"/>
  <c r="LA1095" i="3"/>
  <c r="LB1095" i="3"/>
  <c r="KZ1096" i="3"/>
  <c r="LA1096" i="3"/>
  <c r="LB1096" i="3"/>
  <c r="KZ1097" i="3"/>
  <c r="LC368" i="3"/>
  <c r="LC733" i="3" s="1"/>
  <c r="LB368" i="3"/>
  <c r="LB733" i="3" s="1"/>
  <c r="LA368" i="3"/>
  <c r="LA733" i="3" s="1"/>
  <c r="KZ368" i="3"/>
  <c r="KZ733" i="3" s="1"/>
  <c r="KU369" i="3"/>
  <c r="KV369" i="3"/>
  <c r="KU370" i="3"/>
  <c r="KV370" i="3"/>
  <c r="KV735" i="3" s="1"/>
  <c r="KU371" i="3"/>
  <c r="KV371" i="3"/>
  <c r="KU372" i="3"/>
  <c r="KV372" i="3"/>
  <c r="KV737" i="3" s="1"/>
  <c r="KU373" i="3"/>
  <c r="KV373" i="3"/>
  <c r="KV738" i="3" s="1"/>
  <c r="KU374" i="3"/>
  <c r="KV374" i="3"/>
  <c r="KV739" i="3" s="1"/>
  <c r="KU375" i="3"/>
  <c r="KW375" i="3" s="1"/>
  <c r="KV375" i="3"/>
  <c r="KU376" i="3"/>
  <c r="KV376" i="3"/>
  <c r="KV741" i="3" s="1"/>
  <c r="KU377" i="3"/>
  <c r="KV377" i="3"/>
  <c r="KU378" i="3"/>
  <c r="KV378" i="3"/>
  <c r="KV743" i="3" s="1"/>
  <c r="KU379" i="3"/>
  <c r="KV379" i="3"/>
  <c r="KV744" i="3" s="1"/>
  <c r="KU380" i="3"/>
  <c r="KV380" i="3"/>
  <c r="KV745" i="3" s="1"/>
  <c r="KU381" i="3"/>
  <c r="KV381" i="3"/>
  <c r="KU382" i="3"/>
  <c r="KV382" i="3"/>
  <c r="KV747" i="3" s="1"/>
  <c r="KU383" i="3"/>
  <c r="KU748" i="3" s="1"/>
  <c r="KW748" i="3" s="1"/>
  <c r="KV383" i="3"/>
  <c r="KV748" i="3" s="1"/>
  <c r="KU384" i="3"/>
  <c r="KV384" i="3"/>
  <c r="KV749" i="3" s="1"/>
  <c r="KU385" i="3"/>
  <c r="KV385" i="3"/>
  <c r="KV750" i="3" s="1"/>
  <c r="KU386" i="3"/>
  <c r="KV386" i="3"/>
  <c r="KV751" i="3" s="1"/>
  <c r="KU387" i="3"/>
  <c r="KW387" i="3" s="1"/>
  <c r="KV387" i="3"/>
  <c r="KU388" i="3"/>
  <c r="KV388" i="3"/>
  <c r="KV753" i="3" s="1"/>
  <c r="KU389" i="3"/>
  <c r="KU754" i="3" s="1"/>
  <c r="KW754" i="3" s="1"/>
  <c r="KV389" i="3"/>
  <c r="KU390" i="3"/>
  <c r="KV390" i="3"/>
  <c r="KV755" i="3" s="1"/>
  <c r="KU391" i="3"/>
  <c r="KV391" i="3"/>
  <c r="KU392" i="3"/>
  <c r="KV392" i="3"/>
  <c r="KV757" i="3" s="1"/>
  <c r="KU393" i="3"/>
  <c r="KV393" i="3"/>
  <c r="KU394" i="3"/>
  <c r="KV394" i="3"/>
  <c r="KV759" i="3" s="1"/>
  <c r="KU395" i="3"/>
  <c r="KV395" i="3"/>
  <c r="KV760" i="3" s="1"/>
  <c r="KU396" i="3"/>
  <c r="KV396" i="3"/>
  <c r="KV761" i="3" s="1"/>
  <c r="KU397" i="3"/>
  <c r="KV397" i="3"/>
  <c r="KV762" i="3" s="1"/>
  <c r="KU398" i="3"/>
  <c r="KV398" i="3"/>
  <c r="KV763" i="3" s="1"/>
  <c r="KU399" i="3"/>
  <c r="KW399" i="3" s="1"/>
  <c r="KV399" i="3"/>
  <c r="KU400" i="3"/>
  <c r="KV400" i="3"/>
  <c r="KV765" i="3" s="1"/>
  <c r="KU401" i="3"/>
  <c r="KV401" i="3"/>
  <c r="KU402" i="3"/>
  <c r="KV402" i="3"/>
  <c r="KV767" i="3" s="1"/>
  <c r="KU403" i="3"/>
  <c r="KV403" i="3"/>
  <c r="KU404" i="3"/>
  <c r="KV404" i="3"/>
  <c r="KV769" i="3" s="1"/>
  <c r="KU405" i="3"/>
  <c r="KV405" i="3"/>
  <c r="KU406" i="3"/>
  <c r="KV406" i="3"/>
  <c r="KV771" i="3" s="1"/>
  <c r="KU407" i="3"/>
  <c r="KV407" i="3"/>
  <c r="KU408" i="3"/>
  <c r="KV408" i="3"/>
  <c r="KV773" i="3" s="1"/>
  <c r="KU409" i="3"/>
  <c r="KV409" i="3"/>
  <c r="KV774" i="3" s="1"/>
  <c r="KU410" i="3"/>
  <c r="KV410" i="3"/>
  <c r="KV775" i="3" s="1"/>
  <c r="KU411" i="3"/>
  <c r="KW411" i="3" s="1"/>
  <c r="KV411" i="3"/>
  <c r="KU412" i="3"/>
  <c r="KV412" i="3"/>
  <c r="KV777" i="3" s="1"/>
  <c r="KU413" i="3"/>
  <c r="KU778" i="3" s="1"/>
  <c r="KV413" i="3"/>
  <c r="KU414" i="3"/>
  <c r="KV414" i="3"/>
  <c r="KV779" i="3" s="1"/>
  <c r="KU415" i="3"/>
  <c r="KV415" i="3"/>
  <c r="KU416" i="3"/>
  <c r="KV416" i="3"/>
  <c r="KV781" i="3" s="1"/>
  <c r="KU417" i="3"/>
  <c r="KV417" i="3"/>
  <c r="KU418" i="3"/>
  <c r="KV418" i="3"/>
  <c r="KV783" i="3" s="1"/>
  <c r="KU419" i="3"/>
  <c r="KV419" i="3"/>
  <c r="KV784" i="3" s="1"/>
  <c r="KU420" i="3"/>
  <c r="KV420" i="3"/>
  <c r="KV785" i="3" s="1"/>
  <c r="KU421" i="3"/>
  <c r="KV421" i="3"/>
  <c r="KV786" i="3" s="1"/>
  <c r="KU422" i="3"/>
  <c r="KV422" i="3"/>
  <c r="KV787" i="3" s="1"/>
  <c r="KU423" i="3"/>
  <c r="KW423" i="3" s="1"/>
  <c r="KV423" i="3"/>
  <c r="KU424" i="3"/>
  <c r="KV424" i="3"/>
  <c r="KV789" i="3" s="1"/>
  <c r="KU425" i="3"/>
  <c r="KU790" i="3" s="1"/>
  <c r="KW790" i="3" s="1"/>
  <c r="KV425" i="3"/>
  <c r="KV790" i="3" s="1"/>
  <c r="KU426" i="3"/>
  <c r="KV426" i="3"/>
  <c r="KV791" i="3" s="1"/>
  <c r="KU427" i="3"/>
  <c r="KV427" i="3"/>
  <c r="KU428" i="3"/>
  <c r="KV428" i="3"/>
  <c r="KV793" i="3" s="1"/>
  <c r="KU429" i="3"/>
  <c r="KV429" i="3"/>
  <c r="KU430" i="3"/>
  <c r="KV430" i="3"/>
  <c r="KV795" i="3" s="1"/>
  <c r="KU431" i="3"/>
  <c r="KV431" i="3"/>
  <c r="KV796" i="3" s="1"/>
  <c r="KU432" i="3"/>
  <c r="KV432" i="3"/>
  <c r="KV797" i="3" s="1"/>
  <c r="KU433" i="3"/>
  <c r="KV433" i="3"/>
  <c r="KV798" i="3" s="1"/>
  <c r="KU434" i="3"/>
  <c r="KV434" i="3"/>
  <c r="KV799" i="3" s="1"/>
  <c r="KU435" i="3"/>
  <c r="KW435" i="3" s="1"/>
  <c r="KV435" i="3"/>
  <c r="KU436" i="3"/>
  <c r="KV436" i="3"/>
  <c r="KV801" i="3" s="1"/>
  <c r="KU437" i="3"/>
  <c r="KV437" i="3"/>
  <c r="KU438" i="3"/>
  <c r="KV438" i="3"/>
  <c r="KV803" i="3" s="1"/>
  <c r="KU439" i="3"/>
  <c r="KV439" i="3"/>
  <c r="KV804" i="3" s="1"/>
  <c r="KU440" i="3"/>
  <c r="KV440" i="3"/>
  <c r="KV805" i="3" s="1"/>
  <c r="KU441" i="3"/>
  <c r="KV441" i="3"/>
  <c r="KU442" i="3"/>
  <c r="KV442" i="3"/>
  <c r="KV807" i="3" s="1"/>
  <c r="KU443" i="3"/>
  <c r="KV443" i="3"/>
  <c r="KU444" i="3"/>
  <c r="KV444" i="3"/>
  <c r="KV809" i="3" s="1"/>
  <c r="KU445" i="3"/>
  <c r="KV445" i="3"/>
  <c r="KV810" i="3" s="1"/>
  <c r="KU446" i="3"/>
  <c r="KV446" i="3"/>
  <c r="KV811" i="3" s="1"/>
  <c r="KU447" i="3"/>
  <c r="KW447" i="3" s="1"/>
  <c r="KV447" i="3"/>
  <c r="KU448" i="3"/>
  <c r="KV448" i="3"/>
  <c r="KV813" i="3" s="1"/>
  <c r="KU449" i="3"/>
  <c r="KV449" i="3"/>
  <c r="KU450" i="3"/>
  <c r="KV450" i="3"/>
  <c r="KV815" i="3" s="1"/>
  <c r="KU451" i="3"/>
  <c r="KV451" i="3"/>
  <c r="KU452" i="3"/>
  <c r="KV452" i="3"/>
  <c r="KV817" i="3" s="1"/>
  <c r="KU453" i="3"/>
  <c r="KV453" i="3"/>
  <c r="KU454" i="3"/>
  <c r="KV454" i="3"/>
  <c r="KV819" i="3" s="1"/>
  <c r="KU455" i="3"/>
  <c r="KU820" i="3" s="1"/>
  <c r="KW820" i="3" s="1"/>
  <c r="KV455" i="3"/>
  <c r="KV820" i="3" s="1"/>
  <c r="KU456" i="3"/>
  <c r="KV456" i="3"/>
  <c r="KV821" i="3" s="1"/>
  <c r="KU457" i="3"/>
  <c r="KV457" i="3"/>
  <c r="KV822" i="3" s="1"/>
  <c r="KU458" i="3"/>
  <c r="KV458" i="3"/>
  <c r="KV823" i="3" s="1"/>
  <c r="KU459" i="3"/>
  <c r="KW459" i="3" s="1"/>
  <c r="KV459" i="3"/>
  <c r="KU460" i="3"/>
  <c r="KV460" i="3"/>
  <c r="KV825" i="3" s="1"/>
  <c r="KU461" i="3"/>
  <c r="KU826" i="3" s="1"/>
  <c r="KW826" i="3" s="1"/>
  <c r="KV461" i="3"/>
  <c r="KU462" i="3"/>
  <c r="KV462" i="3"/>
  <c r="KV827" i="3" s="1"/>
  <c r="KU463" i="3"/>
  <c r="KV463" i="3"/>
  <c r="KU464" i="3"/>
  <c r="KV464" i="3"/>
  <c r="KV829" i="3" s="1"/>
  <c r="KU465" i="3"/>
  <c r="KV465" i="3"/>
  <c r="KU466" i="3"/>
  <c r="KV466" i="3"/>
  <c r="KV831" i="3" s="1"/>
  <c r="KU467" i="3"/>
  <c r="KV467" i="3"/>
  <c r="KV832" i="3" s="1"/>
  <c r="KU468" i="3"/>
  <c r="KV468" i="3"/>
  <c r="KV833" i="3" s="1"/>
  <c r="KU469" i="3"/>
  <c r="KV469" i="3"/>
  <c r="KV834" i="3" s="1"/>
  <c r="KU470" i="3"/>
  <c r="KV470" i="3"/>
  <c r="KV835" i="3" s="1"/>
  <c r="KU471" i="3"/>
  <c r="KW471" i="3" s="1"/>
  <c r="KV471" i="3"/>
  <c r="KU472" i="3"/>
  <c r="KV472" i="3"/>
  <c r="KV837" i="3" s="1"/>
  <c r="KU473" i="3"/>
  <c r="KV473" i="3"/>
  <c r="KU474" i="3"/>
  <c r="KV474" i="3"/>
  <c r="KV839" i="3" s="1"/>
  <c r="KU475" i="3"/>
  <c r="KV475" i="3"/>
  <c r="KU476" i="3"/>
  <c r="KV476" i="3"/>
  <c r="KV841" i="3" s="1"/>
  <c r="KU477" i="3"/>
  <c r="KV477" i="3"/>
  <c r="KU478" i="3"/>
  <c r="KV478" i="3"/>
  <c r="KV843" i="3" s="1"/>
  <c r="KU479" i="3"/>
  <c r="KV479" i="3"/>
  <c r="KU480" i="3"/>
  <c r="KV480" i="3"/>
  <c r="KV845" i="3" s="1"/>
  <c r="KU481" i="3"/>
  <c r="KV481" i="3"/>
  <c r="KV846" i="3" s="1"/>
  <c r="KU482" i="3"/>
  <c r="KV482" i="3"/>
  <c r="KV847" i="3" s="1"/>
  <c r="KU483" i="3"/>
  <c r="KW483" i="3" s="1"/>
  <c r="KV483" i="3"/>
  <c r="KU484" i="3"/>
  <c r="KV484" i="3"/>
  <c r="KV849" i="3" s="1"/>
  <c r="KU485" i="3"/>
  <c r="KU850" i="3" s="1"/>
  <c r="KW850" i="3" s="1"/>
  <c r="KV485" i="3"/>
  <c r="KU486" i="3"/>
  <c r="KV486" i="3"/>
  <c r="KV851" i="3" s="1"/>
  <c r="KU487" i="3"/>
  <c r="KV487" i="3"/>
  <c r="KU488" i="3"/>
  <c r="KV488" i="3"/>
  <c r="KV853" i="3" s="1"/>
  <c r="KU489" i="3"/>
  <c r="KV489" i="3"/>
  <c r="KU490" i="3"/>
  <c r="KV490" i="3"/>
  <c r="KV855" i="3" s="1"/>
  <c r="KU491" i="3"/>
  <c r="KV491" i="3"/>
  <c r="KV856" i="3" s="1"/>
  <c r="KU492" i="3"/>
  <c r="KV492" i="3"/>
  <c r="KV857" i="3" s="1"/>
  <c r="KU493" i="3"/>
  <c r="KV493" i="3"/>
  <c r="KV858" i="3" s="1"/>
  <c r="KU494" i="3"/>
  <c r="KV494" i="3"/>
  <c r="KV859" i="3" s="1"/>
  <c r="KU495" i="3"/>
  <c r="KW495" i="3" s="1"/>
  <c r="KV495" i="3"/>
  <c r="KU496" i="3"/>
  <c r="KV496" i="3"/>
  <c r="KV861" i="3" s="1"/>
  <c r="KU497" i="3"/>
  <c r="KU862" i="3" s="1"/>
  <c r="KW862" i="3" s="1"/>
  <c r="KV497" i="3"/>
  <c r="KV862" i="3" s="1"/>
  <c r="KU498" i="3"/>
  <c r="KV498" i="3"/>
  <c r="KV863" i="3" s="1"/>
  <c r="KU499" i="3"/>
  <c r="KV499" i="3"/>
  <c r="KU500" i="3"/>
  <c r="KV500" i="3"/>
  <c r="KV865" i="3" s="1"/>
  <c r="KU501" i="3"/>
  <c r="KV501" i="3"/>
  <c r="KU502" i="3"/>
  <c r="KV502" i="3"/>
  <c r="KV867" i="3" s="1"/>
  <c r="KU503" i="3"/>
  <c r="KV503" i="3"/>
  <c r="KV868" i="3" s="1"/>
  <c r="KU504" i="3"/>
  <c r="KV504" i="3"/>
  <c r="KV869" i="3" s="1"/>
  <c r="KU505" i="3"/>
  <c r="KV505" i="3"/>
  <c r="KV870" i="3" s="1"/>
  <c r="KU506" i="3"/>
  <c r="KV506" i="3"/>
  <c r="KV871" i="3" s="1"/>
  <c r="KU507" i="3"/>
  <c r="KW507" i="3" s="1"/>
  <c r="KV507" i="3"/>
  <c r="KU508" i="3"/>
  <c r="KV508" i="3"/>
  <c r="KV873" i="3" s="1"/>
  <c r="KU509" i="3"/>
  <c r="KV509" i="3"/>
  <c r="KU510" i="3"/>
  <c r="KV510" i="3"/>
  <c r="KV875" i="3" s="1"/>
  <c r="KU511" i="3"/>
  <c r="KV511" i="3"/>
  <c r="KV876" i="3" s="1"/>
  <c r="KU512" i="3"/>
  <c r="KV512" i="3"/>
  <c r="KV877" i="3" s="1"/>
  <c r="KU513" i="3"/>
  <c r="KV513" i="3"/>
  <c r="KU514" i="3"/>
  <c r="KV514" i="3"/>
  <c r="KV879" i="3" s="1"/>
  <c r="KU515" i="3"/>
  <c r="KV515" i="3"/>
  <c r="KU516" i="3"/>
  <c r="KV516" i="3"/>
  <c r="KV881" i="3" s="1"/>
  <c r="KU517" i="3"/>
  <c r="KV517" i="3"/>
  <c r="KV882" i="3" s="1"/>
  <c r="KU518" i="3"/>
  <c r="KV518" i="3"/>
  <c r="KV883" i="3" s="1"/>
  <c r="KU519" i="3"/>
  <c r="KW519" i="3" s="1"/>
  <c r="KV519" i="3"/>
  <c r="KU520" i="3"/>
  <c r="KV520" i="3"/>
  <c r="KV885" i="3" s="1"/>
  <c r="KU521" i="3"/>
  <c r="KV521" i="3"/>
  <c r="KU522" i="3"/>
  <c r="KV522" i="3"/>
  <c r="KV887" i="3" s="1"/>
  <c r="KU523" i="3"/>
  <c r="KV523" i="3"/>
  <c r="KU524" i="3"/>
  <c r="KV524" i="3"/>
  <c r="KV889" i="3" s="1"/>
  <c r="KU525" i="3"/>
  <c r="KV525" i="3"/>
  <c r="KU526" i="3"/>
  <c r="KV526" i="3"/>
  <c r="KV891" i="3" s="1"/>
  <c r="KU527" i="3"/>
  <c r="KU892" i="3" s="1"/>
  <c r="KW892" i="3" s="1"/>
  <c r="KV527" i="3"/>
  <c r="KV892" i="3" s="1"/>
  <c r="KU528" i="3"/>
  <c r="KV528" i="3"/>
  <c r="KV893" i="3" s="1"/>
  <c r="KU529" i="3"/>
  <c r="KV529" i="3"/>
  <c r="KV894" i="3" s="1"/>
  <c r="KU530" i="3"/>
  <c r="KV530" i="3"/>
  <c r="KV895" i="3" s="1"/>
  <c r="KU531" i="3"/>
  <c r="KW531" i="3" s="1"/>
  <c r="KV531" i="3"/>
  <c r="KU532" i="3"/>
  <c r="KV532" i="3"/>
  <c r="KV897" i="3" s="1"/>
  <c r="KU533" i="3"/>
  <c r="KU898" i="3" s="1"/>
  <c r="KW898" i="3" s="1"/>
  <c r="KV533" i="3"/>
  <c r="KU534" i="3"/>
  <c r="KV534" i="3"/>
  <c r="KV899" i="3" s="1"/>
  <c r="KU535" i="3"/>
  <c r="KV535" i="3"/>
  <c r="KU536" i="3"/>
  <c r="KV536" i="3"/>
  <c r="KV901" i="3" s="1"/>
  <c r="KU537" i="3"/>
  <c r="KW537" i="3" s="1"/>
  <c r="KV537" i="3"/>
  <c r="KU538" i="3"/>
  <c r="KV538" i="3"/>
  <c r="KV903" i="3" s="1"/>
  <c r="KU539" i="3"/>
  <c r="KU904" i="3" s="1"/>
  <c r="KW904" i="3" s="1"/>
  <c r="KV539" i="3"/>
  <c r="KV904" i="3" s="1"/>
  <c r="KU540" i="3"/>
  <c r="KW540" i="3" s="1"/>
  <c r="KV540" i="3"/>
  <c r="KV905" i="3" s="1"/>
  <c r="KU541" i="3"/>
  <c r="KV541" i="3"/>
  <c r="KU542" i="3"/>
  <c r="KW542" i="3" s="1"/>
  <c r="KV542" i="3"/>
  <c r="KV907" i="3" s="1"/>
  <c r="KU543" i="3"/>
  <c r="KW543" i="3" s="1"/>
  <c r="KV543" i="3"/>
  <c r="KU544" i="3"/>
  <c r="KV544" i="3"/>
  <c r="KV909" i="3" s="1"/>
  <c r="KU545" i="3"/>
  <c r="KV545" i="3"/>
  <c r="KU546" i="3"/>
  <c r="KW546" i="3" s="1"/>
  <c r="KV546" i="3"/>
  <c r="KV911" i="3" s="1"/>
  <c r="KU547" i="3"/>
  <c r="KV547" i="3"/>
  <c r="KV912" i="3" s="1"/>
  <c r="KU548" i="3"/>
  <c r="KW548" i="3" s="1"/>
  <c r="KV548" i="3"/>
  <c r="KV913" i="3" s="1"/>
  <c r="KU549" i="3"/>
  <c r="KV549" i="3"/>
  <c r="KU550" i="3"/>
  <c r="KV550" i="3"/>
  <c r="KV915" i="3" s="1"/>
  <c r="KU551" i="3"/>
  <c r="KV551" i="3"/>
  <c r="KV916" i="3" s="1"/>
  <c r="KU552" i="3"/>
  <c r="KW552" i="3" s="1"/>
  <c r="KV552" i="3"/>
  <c r="KV917" i="3" s="1"/>
  <c r="KU553" i="3"/>
  <c r="KV553" i="3"/>
  <c r="KU554" i="3"/>
  <c r="KW554" i="3" s="1"/>
  <c r="KV554" i="3"/>
  <c r="KV919" i="3" s="1"/>
  <c r="KU555" i="3"/>
  <c r="KW555" i="3" s="1"/>
  <c r="KV555" i="3"/>
  <c r="KU556" i="3"/>
  <c r="KU921" i="3" s="1"/>
  <c r="KW921" i="3" s="1"/>
  <c r="KV556" i="3"/>
  <c r="KV921" i="3" s="1"/>
  <c r="KU557" i="3"/>
  <c r="KV557" i="3"/>
  <c r="KV922" i="3" s="1"/>
  <c r="KU558" i="3"/>
  <c r="KW558" i="3" s="1"/>
  <c r="KV558" i="3"/>
  <c r="KV923" i="3" s="1"/>
  <c r="KU559" i="3"/>
  <c r="KV559" i="3"/>
  <c r="KU560" i="3"/>
  <c r="KW560" i="3" s="1"/>
  <c r="KV560" i="3"/>
  <c r="KV925" i="3" s="1"/>
  <c r="KU561" i="3"/>
  <c r="KW561" i="3" s="1"/>
  <c r="KV561" i="3"/>
  <c r="KU562" i="3"/>
  <c r="KV562" i="3"/>
  <c r="KV927" i="3" s="1"/>
  <c r="KU563" i="3"/>
  <c r="KV563" i="3"/>
  <c r="KU564" i="3"/>
  <c r="KW564" i="3" s="1"/>
  <c r="KV564" i="3"/>
  <c r="KV929" i="3" s="1"/>
  <c r="KU565" i="3"/>
  <c r="KV565" i="3"/>
  <c r="KV930" i="3" s="1"/>
  <c r="KU566" i="3"/>
  <c r="KW566" i="3" s="1"/>
  <c r="KV566" i="3"/>
  <c r="KV931" i="3" s="1"/>
  <c r="KU567" i="3"/>
  <c r="KW567" i="3" s="1"/>
  <c r="KV567" i="3"/>
  <c r="KU568" i="3"/>
  <c r="KV568" i="3"/>
  <c r="KV933" i="3" s="1"/>
  <c r="KU569" i="3"/>
  <c r="KV569" i="3"/>
  <c r="KV934" i="3" s="1"/>
  <c r="KU570" i="3"/>
  <c r="KW570" i="3" s="1"/>
  <c r="KV570" i="3"/>
  <c r="KV935" i="3" s="1"/>
  <c r="KU571" i="3"/>
  <c r="KV571" i="3"/>
  <c r="KU572" i="3"/>
  <c r="KW572" i="3" s="1"/>
  <c r="KV572" i="3"/>
  <c r="KV937" i="3" s="1"/>
  <c r="KU573" i="3"/>
  <c r="KV573" i="3"/>
  <c r="KU574" i="3"/>
  <c r="KU939" i="3" s="1"/>
  <c r="KW939" i="3" s="1"/>
  <c r="KV574" i="3"/>
  <c r="KV939" i="3" s="1"/>
  <c r="KU575" i="3"/>
  <c r="KV575" i="3"/>
  <c r="KU576" i="3"/>
  <c r="KW576" i="3" s="1"/>
  <c r="KV576" i="3"/>
  <c r="KV941" i="3" s="1"/>
  <c r="KU577" i="3"/>
  <c r="KV577" i="3"/>
  <c r="KU578" i="3"/>
  <c r="KW578" i="3" s="1"/>
  <c r="KV578" i="3"/>
  <c r="KV943" i="3" s="1"/>
  <c r="KU579" i="3"/>
  <c r="KW579" i="3" s="1"/>
  <c r="KV579" i="3"/>
  <c r="KU580" i="3"/>
  <c r="KV580" i="3"/>
  <c r="KV945" i="3" s="1"/>
  <c r="KU581" i="3"/>
  <c r="KV581" i="3"/>
  <c r="KV946" i="3" s="1"/>
  <c r="KU582" i="3"/>
  <c r="KW582" i="3" s="1"/>
  <c r="KV582" i="3"/>
  <c r="KV947" i="3" s="1"/>
  <c r="KU583" i="3"/>
  <c r="KV583" i="3"/>
  <c r="KU584" i="3"/>
  <c r="KW584" i="3" s="1"/>
  <c r="KV584" i="3"/>
  <c r="KV949" i="3" s="1"/>
  <c r="KU585" i="3"/>
  <c r="KW585" i="3" s="1"/>
  <c r="KV585" i="3"/>
  <c r="KU586" i="3"/>
  <c r="KV586" i="3"/>
  <c r="KV951" i="3" s="1"/>
  <c r="KU587" i="3"/>
  <c r="KV587" i="3"/>
  <c r="KU588" i="3"/>
  <c r="KW588" i="3" s="1"/>
  <c r="KV588" i="3"/>
  <c r="KV953" i="3" s="1"/>
  <c r="KU589" i="3"/>
  <c r="KV589" i="3"/>
  <c r="KV954" i="3" s="1"/>
  <c r="KU590" i="3"/>
  <c r="KW590" i="3" s="1"/>
  <c r="KV590" i="3"/>
  <c r="KV955" i="3" s="1"/>
  <c r="KU591" i="3"/>
  <c r="KW591" i="3" s="1"/>
  <c r="KV591" i="3"/>
  <c r="KU592" i="3"/>
  <c r="KV592" i="3"/>
  <c r="KV957" i="3" s="1"/>
  <c r="KU593" i="3"/>
  <c r="KV593" i="3"/>
  <c r="KV958" i="3" s="1"/>
  <c r="KU594" i="3"/>
  <c r="KW594" i="3" s="1"/>
  <c r="KV594" i="3"/>
  <c r="KV959" i="3" s="1"/>
  <c r="KU595" i="3"/>
  <c r="KV595" i="3"/>
  <c r="KU596" i="3"/>
  <c r="KW596" i="3" s="1"/>
  <c r="KV596" i="3"/>
  <c r="KV961" i="3" s="1"/>
  <c r="KU597" i="3"/>
  <c r="KV597" i="3"/>
  <c r="KU598" i="3"/>
  <c r="KU963" i="3" s="1"/>
  <c r="KW963" i="3" s="1"/>
  <c r="KV598" i="3"/>
  <c r="KV963" i="3" s="1"/>
  <c r="KU599" i="3"/>
  <c r="KU964" i="3" s="1"/>
  <c r="KW964" i="3" s="1"/>
  <c r="KV599" i="3"/>
  <c r="KV964" i="3" s="1"/>
  <c r="KU600" i="3"/>
  <c r="KW600" i="3" s="1"/>
  <c r="KV600" i="3"/>
  <c r="KV965" i="3" s="1"/>
  <c r="KU601" i="3"/>
  <c r="KV601" i="3"/>
  <c r="KU602" i="3"/>
  <c r="KW602" i="3" s="1"/>
  <c r="KV602" i="3"/>
  <c r="KV967" i="3" s="1"/>
  <c r="KU603" i="3"/>
  <c r="KW603" i="3" s="1"/>
  <c r="KV603" i="3"/>
  <c r="KU604" i="3"/>
  <c r="KV604" i="3"/>
  <c r="KV969" i="3" s="1"/>
  <c r="KU605" i="3"/>
  <c r="KV605" i="3"/>
  <c r="KU606" i="3"/>
  <c r="KW606" i="3" s="1"/>
  <c r="KV606" i="3"/>
  <c r="KV971" i="3" s="1"/>
  <c r="KU607" i="3"/>
  <c r="KV607" i="3"/>
  <c r="KV972" i="3" s="1"/>
  <c r="KU608" i="3"/>
  <c r="KW608" i="3" s="1"/>
  <c r="KV608" i="3"/>
  <c r="KV973" i="3" s="1"/>
  <c r="KU609" i="3"/>
  <c r="KW609" i="3" s="1"/>
  <c r="KV609" i="3"/>
  <c r="KU610" i="3"/>
  <c r="KV610" i="3"/>
  <c r="KV975" i="3" s="1"/>
  <c r="KU611" i="3"/>
  <c r="KU976" i="3" s="1"/>
  <c r="KW976" i="3" s="1"/>
  <c r="KV611" i="3"/>
  <c r="KU612" i="3"/>
  <c r="KW612" i="3" s="1"/>
  <c r="KV612" i="3"/>
  <c r="KV977" i="3" s="1"/>
  <c r="KU613" i="3"/>
  <c r="KV613" i="3"/>
  <c r="KU614" i="3"/>
  <c r="KW614" i="3" s="1"/>
  <c r="KV614" i="3"/>
  <c r="KV979" i="3" s="1"/>
  <c r="KU615" i="3"/>
  <c r="KW615" i="3" s="1"/>
  <c r="KV615" i="3"/>
  <c r="KU616" i="3"/>
  <c r="KU981" i="3" s="1"/>
  <c r="KW981" i="3" s="1"/>
  <c r="KV616" i="3"/>
  <c r="KV981" i="3" s="1"/>
  <c r="KU617" i="3"/>
  <c r="KV617" i="3"/>
  <c r="KU618" i="3"/>
  <c r="KW618" i="3" s="1"/>
  <c r="KV618" i="3"/>
  <c r="KV983" i="3" s="1"/>
  <c r="KU619" i="3"/>
  <c r="KV619" i="3"/>
  <c r="KU620" i="3"/>
  <c r="KW620" i="3" s="1"/>
  <c r="KV620" i="3"/>
  <c r="KV985" i="3" s="1"/>
  <c r="KU621" i="3"/>
  <c r="KV621" i="3"/>
  <c r="KU622" i="3"/>
  <c r="KV622" i="3"/>
  <c r="KV987" i="3" s="1"/>
  <c r="KU623" i="3"/>
  <c r="KV623" i="3"/>
  <c r="KV988" i="3" s="1"/>
  <c r="KU624" i="3"/>
  <c r="KW624" i="3" s="1"/>
  <c r="KV624" i="3"/>
  <c r="KV989" i="3" s="1"/>
  <c r="KU625" i="3"/>
  <c r="KV625" i="3"/>
  <c r="KU626" i="3"/>
  <c r="KW626" i="3" s="1"/>
  <c r="KV626" i="3"/>
  <c r="KV991" i="3" s="1"/>
  <c r="KU627" i="3"/>
  <c r="KW627" i="3" s="1"/>
  <c r="KV627" i="3"/>
  <c r="KU628" i="3"/>
  <c r="KV628" i="3"/>
  <c r="KV993" i="3" s="1"/>
  <c r="KU629" i="3"/>
  <c r="KV629" i="3"/>
  <c r="KV994" i="3" s="1"/>
  <c r="KU630" i="3"/>
  <c r="KW630" i="3" s="1"/>
  <c r="KV630" i="3"/>
  <c r="KV995" i="3" s="1"/>
  <c r="KU631" i="3"/>
  <c r="KV631" i="3"/>
  <c r="KU632" i="3"/>
  <c r="KW632" i="3" s="1"/>
  <c r="KV632" i="3"/>
  <c r="KV997" i="3" s="1"/>
  <c r="KU633" i="3"/>
  <c r="KW633" i="3" s="1"/>
  <c r="KV633" i="3"/>
  <c r="KU634" i="3"/>
  <c r="KV634" i="3"/>
  <c r="KV999" i="3" s="1"/>
  <c r="KU635" i="3"/>
  <c r="KV635" i="3"/>
  <c r="KU636" i="3"/>
  <c r="KW636" i="3" s="1"/>
  <c r="KV636" i="3"/>
  <c r="KV1001" i="3" s="1"/>
  <c r="KU637" i="3"/>
  <c r="KV637" i="3"/>
  <c r="KV1002" i="3" s="1"/>
  <c r="KU638" i="3"/>
  <c r="KW638" i="3" s="1"/>
  <c r="KV638" i="3"/>
  <c r="KV1003" i="3" s="1"/>
  <c r="KU639" i="3"/>
  <c r="KW639" i="3" s="1"/>
  <c r="KV639" i="3"/>
  <c r="KU640" i="3"/>
  <c r="KU1005" i="3" s="1"/>
  <c r="KW1005" i="3" s="1"/>
  <c r="KV640" i="3"/>
  <c r="KV1005" i="3" s="1"/>
  <c r="KU641" i="3"/>
  <c r="KU1006" i="3" s="1"/>
  <c r="KW1006" i="3" s="1"/>
  <c r="KV641" i="3"/>
  <c r="KV1006" i="3" s="1"/>
  <c r="KU642" i="3"/>
  <c r="KW642" i="3" s="1"/>
  <c r="KV642" i="3"/>
  <c r="KV1007" i="3" s="1"/>
  <c r="KU643" i="3"/>
  <c r="KV643" i="3"/>
  <c r="KU644" i="3"/>
  <c r="KW644" i="3" s="1"/>
  <c r="KV644" i="3"/>
  <c r="KV1009" i="3" s="1"/>
  <c r="KU645" i="3"/>
  <c r="KW645" i="3" s="1"/>
  <c r="KV645" i="3"/>
  <c r="KU646" i="3"/>
  <c r="KV646" i="3"/>
  <c r="KV1011" i="3" s="1"/>
  <c r="KU647" i="3"/>
  <c r="KV647" i="3"/>
  <c r="KU648" i="3"/>
  <c r="KW648" i="3" s="1"/>
  <c r="KV648" i="3"/>
  <c r="KV1013" i="3" s="1"/>
  <c r="KU649" i="3"/>
  <c r="KV649" i="3"/>
  <c r="KV1014" i="3" s="1"/>
  <c r="KU650" i="3"/>
  <c r="KW650" i="3" s="1"/>
  <c r="KV650" i="3"/>
  <c r="KV1015" i="3" s="1"/>
  <c r="KU651" i="3"/>
  <c r="KW651" i="3" s="1"/>
  <c r="KV651" i="3"/>
  <c r="KU652" i="3"/>
  <c r="KU1017" i="3" s="1"/>
  <c r="KW1017" i="3" s="1"/>
  <c r="KV652" i="3"/>
  <c r="KV1017" i="3" s="1"/>
  <c r="KU653" i="3"/>
  <c r="KV653" i="3"/>
  <c r="KV1018" i="3" s="1"/>
  <c r="KU654" i="3"/>
  <c r="KW654" i="3" s="1"/>
  <c r="KV654" i="3"/>
  <c r="KV1019" i="3" s="1"/>
  <c r="KU655" i="3"/>
  <c r="KV655" i="3"/>
  <c r="KU656" i="3"/>
  <c r="KW656" i="3" s="1"/>
  <c r="KV656" i="3"/>
  <c r="KV1021" i="3" s="1"/>
  <c r="KU657" i="3"/>
  <c r="KW657" i="3" s="1"/>
  <c r="KV657" i="3"/>
  <c r="KU658" i="3"/>
  <c r="KV658" i="3"/>
  <c r="KV1023" i="3" s="1"/>
  <c r="KU659" i="3"/>
  <c r="KV659" i="3"/>
  <c r="KU660" i="3"/>
  <c r="KW660" i="3" s="1"/>
  <c r="KV660" i="3"/>
  <c r="KV1025" i="3" s="1"/>
  <c r="KU661" i="3"/>
  <c r="KV661" i="3"/>
  <c r="KV1026" i="3" s="1"/>
  <c r="KU662" i="3"/>
  <c r="KW662" i="3" s="1"/>
  <c r="KV662" i="3"/>
  <c r="KV1027" i="3" s="1"/>
  <c r="KU663" i="3"/>
  <c r="KW663" i="3" s="1"/>
  <c r="KV663" i="3"/>
  <c r="KU664" i="3"/>
  <c r="KU1029" i="3" s="1"/>
  <c r="KW1029" i="3" s="1"/>
  <c r="KV664" i="3"/>
  <c r="KV1029" i="3" s="1"/>
  <c r="KU665" i="3"/>
  <c r="KU1030" i="3" s="1"/>
  <c r="KW1030" i="3" s="1"/>
  <c r="KV665" i="3"/>
  <c r="KV1030" i="3" s="1"/>
  <c r="KU666" i="3"/>
  <c r="KW666" i="3" s="1"/>
  <c r="KV666" i="3"/>
  <c r="KV1031" i="3" s="1"/>
  <c r="KU667" i="3"/>
  <c r="KV667" i="3"/>
  <c r="KU668" i="3"/>
  <c r="KV668" i="3"/>
  <c r="KV1033" i="3" s="1"/>
  <c r="KU669" i="3"/>
  <c r="KW669" i="3" s="1"/>
  <c r="KV669" i="3"/>
  <c r="KU670" i="3"/>
  <c r="KV670" i="3"/>
  <c r="KV1035" i="3" s="1"/>
  <c r="KU671" i="3"/>
  <c r="KV671" i="3"/>
  <c r="KU672" i="3"/>
  <c r="KW672" i="3" s="1"/>
  <c r="KV672" i="3"/>
  <c r="KV1037" i="3" s="1"/>
  <c r="KU673" i="3"/>
  <c r="KV673" i="3"/>
  <c r="KV1038" i="3" s="1"/>
  <c r="KU674" i="3"/>
  <c r="KW674" i="3" s="1"/>
  <c r="KV674" i="3"/>
  <c r="KV1039" i="3" s="1"/>
  <c r="KU675" i="3"/>
  <c r="KW675" i="3" s="1"/>
  <c r="KV675" i="3"/>
  <c r="KU676" i="3"/>
  <c r="KU1041" i="3" s="1"/>
  <c r="KW1041" i="3" s="1"/>
  <c r="KV676" i="3"/>
  <c r="KV1041" i="3" s="1"/>
  <c r="KU677" i="3"/>
  <c r="KW677" i="3" s="1"/>
  <c r="KV677" i="3"/>
  <c r="KV1042" i="3" s="1"/>
  <c r="KU678" i="3"/>
  <c r="KW678" i="3" s="1"/>
  <c r="KV678" i="3"/>
  <c r="KV1043" i="3" s="1"/>
  <c r="KU679" i="3"/>
  <c r="KV679" i="3"/>
  <c r="KU680" i="3"/>
  <c r="KV680" i="3"/>
  <c r="KV1045" i="3" s="1"/>
  <c r="KU681" i="3"/>
  <c r="KW681" i="3" s="1"/>
  <c r="KV681" i="3"/>
  <c r="KU682" i="3"/>
  <c r="KV682" i="3"/>
  <c r="KV1047" i="3" s="1"/>
  <c r="KU683" i="3"/>
  <c r="KW683" i="3" s="1"/>
  <c r="KV683" i="3"/>
  <c r="KU684" i="3"/>
  <c r="KW684" i="3" s="1"/>
  <c r="KV684" i="3"/>
  <c r="KV1049" i="3" s="1"/>
  <c r="KU685" i="3"/>
  <c r="KV685" i="3"/>
  <c r="KV1050" i="3" s="1"/>
  <c r="KU686" i="3"/>
  <c r="KW686" i="3" s="1"/>
  <c r="KV686" i="3"/>
  <c r="KV1051" i="3" s="1"/>
  <c r="KU687" i="3"/>
  <c r="KW687" i="3" s="1"/>
  <c r="KV687" i="3"/>
  <c r="KU688" i="3"/>
  <c r="KU1053" i="3" s="1"/>
  <c r="KW1053" i="3" s="1"/>
  <c r="KV688" i="3"/>
  <c r="KV1053" i="3" s="1"/>
  <c r="KU689" i="3"/>
  <c r="KW689" i="3" s="1"/>
  <c r="KV689" i="3"/>
  <c r="KV1054" i="3" s="1"/>
  <c r="KU690" i="3"/>
  <c r="KW690" i="3" s="1"/>
  <c r="KV690" i="3"/>
  <c r="KV1055" i="3" s="1"/>
  <c r="KU691" i="3"/>
  <c r="KV691" i="3"/>
  <c r="KU692" i="3"/>
  <c r="KV692" i="3"/>
  <c r="KV1057" i="3" s="1"/>
  <c r="KU693" i="3"/>
  <c r="KW693" i="3" s="1"/>
  <c r="KV693" i="3"/>
  <c r="KU694" i="3"/>
  <c r="KV694" i="3"/>
  <c r="KV1059" i="3" s="1"/>
  <c r="KU695" i="3"/>
  <c r="KW695" i="3" s="1"/>
  <c r="KV695" i="3"/>
  <c r="KU696" i="3"/>
  <c r="KW696" i="3" s="1"/>
  <c r="KV696" i="3"/>
  <c r="KV1061" i="3" s="1"/>
  <c r="KU697" i="3"/>
  <c r="KV697" i="3"/>
  <c r="KV1062" i="3" s="1"/>
  <c r="KU698" i="3"/>
  <c r="KW698" i="3" s="1"/>
  <c r="KV698" i="3"/>
  <c r="KV1063" i="3" s="1"/>
  <c r="KU699" i="3"/>
  <c r="KW699" i="3" s="1"/>
  <c r="KV699" i="3"/>
  <c r="KU700" i="3"/>
  <c r="KU1065" i="3" s="1"/>
  <c r="KW1065" i="3" s="1"/>
  <c r="KV700" i="3"/>
  <c r="KV1065" i="3" s="1"/>
  <c r="KU701" i="3"/>
  <c r="KW701" i="3" s="1"/>
  <c r="KV701" i="3"/>
  <c r="KV1066" i="3" s="1"/>
  <c r="KU702" i="3"/>
  <c r="KW702" i="3" s="1"/>
  <c r="KV702" i="3"/>
  <c r="KV1067" i="3" s="1"/>
  <c r="KU703" i="3"/>
  <c r="KV703" i="3"/>
  <c r="KU704" i="3"/>
  <c r="KV704" i="3"/>
  <c r="KV1069" i="3" s="1"/>
  <c r="KU705" i="3"/>
  <c r="KW705" i="3" s="1"/>
  <c r="KV705" i="3"/>
  <c r="KU706" i="3"/>
  <c r="KV706" i="3"/>
  <c r="KV1071" i="3" s="1"/>
  <c r="KU707" i="3"/>
  <c r="KW707" i="3" s="1"/>
  <c r="KV707" i="3"/>
  <c r="KU708" i="3"/>
  <c r="KW708" i="3" s="1"/>
  <c r="KV708" i="3"/>
  <c r="KV1073" i="3" s="1"/>
  <c r="KU709" i="3"/>
  <c r="KV709" i="3"/>
  <c r="KV1074" i="3" s="1"/>
  <c r="KU710" i="3"/>
  <c r="KW710" i="3" s="1"/>
  <c r="KV710" i="3"/>
  <c r="KV1075" i="3" s="1"/>
  <c r="KU711" i="3"/>
  <c r="KW711" i="3" s="1"/>
  <c r="KV711" i="3"/>
  <c r="KU712" i="3"/>
  <c r="KU1077" i="3" s="1"/>
  <c r="KW1077" i="3" s="1"/>
  <c r="KV712" i="3"/>
  <c r="KV1077" i="3" s="1"/>
  <c r="KU713" i="3"/>
  <c r="KW713" i="3" s="1"/>
  <c r="KV713" i="3"/>
  <c r="KV1078" i="3" s="1"/>
  <c r="KU714" i="3"/>
  <c r="KW714" i="3" s="1"/>
  <c r="KV714" i="3"/>
  <c r="KV1079" i="3" s="1"/>
  <c r="KU715" i="3"/>
  <c r="KV715" i="3"/>
  <c r="KU716" i="3"/>
  <c r="KV716" i="3"/>
  <c r="KV1081" i="3" s="1"/>
  <c r="KU717" i="3"/>
  <c r="KW717" i="3" s="1"/>
  <c r="KV717" i="3"/>
  <c r="KU718" i="3"/>
  <c r="KV718" i="3"/>
  <c r="KV1083" i="3" s="1"/>
  <c r="KU719" i="3"/>
  <c r="KW719" i="3" s="1"/>
  <c r="KV719" i="3"/>
  <c r="KU720" i="3"/>
  <c r="KW720" i="3" s="1"/>
  <c r="KV720" i="3"/>
  <c r="KV1085" i="3" s="1"/>
  <c r="KU721" i="3"/>
  <c r="KV721" i="3"/>
  <c r="KV1086" i="3" s="1"/>
  <c r="KU722" i="3"/>
  <c r="KW722" i="3" s="1"/>
  <c r="KV722" i="3"/>
  <c r="KV1087" i="3" s="1"/>
  <c r="KU723" i="3"/>
  <c r="KW723" i="3" s="1"/>
  <c r="KV723" i="3"/>
  <c r="KU724" i="3"/>
  <c r="KU1089" i="3" s="1"/>
  <c r="KW1089" i="3" s="1"/>
  <c r="KV724" i="3"/>
  <c r="KV1089" i="3" s="1"/>
  <c r="KU725" i="3"/>
  <c r="KW725" i="3" s="1"/>
  <c r="KV725" i="3"/>
  <c r="KV1090" i="3" s="1"/>
  <c r="KU726" i="3"/>
  <c r="KW726" i="3" s="1"/>
  <c r="KV726" i="3"/>
  <c r="KV1091" i="3" s="1"/>
  <c r="KU727" i="3"/>
  <c r="KV727" i="3"/>
  <c r="KU728" i="3"/>
  <c r="KV728" i="3"/>
  <c r="KV1093" i="3" s="1"/>
  <c r="KU729" i="3"/>
  <c r="KW729" i="3" s="1"/>
  <c r="KV729" i="3"/>
  <c r="KU730" i="3"/>
  <c r="KV730" i="3"/>
  <c r="KV1095" i="3" s="1"/>
  <c r="KU731" i="3"/>
  <c r="KW731" i="3" s="1"/>
  <c r="KV731" i="3"/>
  <c r="KU732" i="3"/>
  <c r="KW732" i="3" s="1"/>
  <c r="KV732" i="3"/>
  <c r="KV1097" i="3" s="1"/>
  <c r="KV734" i="3"/>
  <c r="KU736" i="3"/>
  <c r="KV736" i="3"/>
  <c r="KU738" i="3"/>
  <c r="KW738" i="3" s="1"/>
  <c r="KU740" i="3"/>
  <c r="KV740" i="3"/>
  <c r="KV742" i="3"/>
  <c r="KU744" i="3"/>
  <c r="KW744" i="3" s="1"/>
  <c r="KV746" i="3"/>
  <c r="KU750" i="3"/>
  <c r="KW750" i="3" s="1"/>
  <c r="KU752" i="3"/>
  <c r="KW752" i="3" s="1"/>
  <c r="KV752" i="3"/>
  <c r="KV754" i="3"/>
  <c r="KU756" i="3"/>
  <c r="KV756" i="3"/>
  <c r="KV758" i="3"/>
  <c r="KU760" i="3"/>
  <c r="KU762" i="3"/>
  <c r="KU764" i="3"/>
  <c r="KV764" i="3"/>
  <c r="KU766" i="3"/>
  <c r="KW766" i="3" s="1"/>
  <c r="KV766" i="3"/>
  <c r="KU768" i="3"/>
  <c r="KV768" i="3"/>
  <c r="KV770" i="3"/>
  <c r="KU772" i="3"/>
  <c r="KV772" i="3"/>
  <c r="KU774" i="3"/>
  <c r="KW774" i="3" s="1"/>
  <c r="KU776" i="3"/>
  <c r="KW776" i="3" s="1"/>
  <c r="KV776" i="3"/>
  <c r="KV778" i="3"/>
  <c r="KU780" i="3"/>
  <c r="KV780" i="3"/>
  <c r="KV782" i="3"/>
  <c r="KU784" i="3"/>
  <c r="KW784" i="3" s="1"/>
  <c r="KU786" i="3"/>
  <c r="KW786" i="3" s="1"/>
  <c r="KU788" i="3"/>
  <c r="KW788" i="3" s="1"/>
  <c r="KV788" i="3"/>
  <c r="KU792" i="3"/>
  <c r="KV792" i="3"/>
  <c r="KV794" i="3"/>
  <c r="KU796" i="3"/>
  <c r="KU798" i="3"/>
  <c r="KW798" i="3" s="1"/>
  <c r="KU800" i="3"/>
  <c r="KV800" i="3"/>
  <c r="KU802" i="3"/>
  <c r="KW802" i="3" s="1"/>
  <c r="KV802" i="3"/>
  <c r="KU804" i="3"/>
  <c r="KV806" i="3"/>
  <c r="KU808" i="3"/>
  <c r="KV808" i="3"/>
  <c r="KU810" i="3"/>
  <c r="KW810" i="3" s="1"/>
  <c r="KU812" i="3"/>
  <c r="KV812" i="3"/>
  <c r="KV814" i="3"/>
  <c r="KU816" i="3"/>
  <c r="KW816" i="3" s="1"/>
  <c r="KV816" i="3"/>
  <c r="KV818" i="3"/>
  <c r="KU822" i="3"/>
  <c r="KW822" i="3" s="1"/>
  <c r="KU824" i="3"/>
  <c r="KV824" i="3"/>
  <c r="KV826" i="3"/>
  <c r="KU828" i="3"/>
  <c r="KV828" i="3"/>
  <c r="KV830" i="3"/>
  <c r="KU832" i="3"/>
  <c r="KU834" i="3"/>
  <c r="KU836" i="3"/>
  <c r="KV836" i="3"/>
  <c r="KU838" i="3"/>
  <c r="KV838" i="3"/>
  <c r="KU840" i="3"/>
  <c r="KV840" i="3"/>
  <c r="KV842" i="3"/>
  <c r="KU844" i="3"/>
  <c r="KW844" i="3" s="1"/>
  <c r="KV844" i="3"/>
  <c r="KU846" i="3"/>
  <c r="KW846" i="3" s="1"/>
  <c r="KU848" i="3"/>
  <c r="KW848" i="3" s="1"/>
  <c r="KV848" i="3"/>
  <c r="KV850" i="3"/>
  <c r="KU852" i="3"/>
  <c r="KW852" i="3" s="1"/>
  <c r="KV852" i="3"/>
  <c r="KV854" i="3"/>
  <c r="KU856" i="3"/>
  <c r="KU858" i="3"/>
  <c r="KW858" i="3" s="1"/>
  <c r="KU860" i="3"/>
  <c r="KV860" i="3"/>
  <c r="KU864" i="3"/>
  <c r="KV864" i="3"/>
  <c r="KV866" i="3"/>
  <c r="KU868" i="3"/>
  <c r="KW868" i="3" s="1"/>
  <c r="KU870" i="3"/>
  <c r="KW870" i="3" s="1"/>
  <c r="KU872" i="3"/>
  <c r="KV872" i="3"/>
  <c r="KU874" i="3"/>
  <c r="KW874" i="3" s="1"/>
  <c r="KV874" i="3"/>
  <c r="KU876" i="3"/>
  <c r="KV878" i="3"/>
  <c r="KU880" i="3"/>
  <c r="KW880" i="3" s="1"/>
  <c r="KV880" i="3"/>
  <c r="KU882" i="3"/>
  <c r="KW882" i="3" s="1"/>
  <c r="KU884" i="3"/>
  <c r="KV884" i="3"/>
  <c r="KV886" i="3"/>
  <c r="KU888" i="3"/>
  <c r="KW888" i="3" s="1"/>
  <c r="KV888" i="3"/>
  <c r="KV890" i="3"/>
  <c r="KU894" i="3"/>
  <c r="KW894" i="3" s="1"/>
  <c r="KU896" i="3"/>
  <c r="KV896" i="3"/>
  <c r="KV898" i="3"/>
  <c r="KU900" i="3"/>
  <c r="KV900" i="3"/>
  <c r="KU902" i="3"/>
  <c r="KV902" i="3"/>
  <c r="KU905" i="3"/>
  <c r="KW905" i="3" s="1"/>
  <c r="KU906" i="3"/>
  <c r="KV906" i="3"/>
  <c r="KU907" i="3"/>
  <c r="KW907" i="3" s="1"/>
  <c r="KU908" i="3"/>
  <c r="KV908" i="3"/>
  <c r="KU909" i="3"/>
  <c r="KU910" i="3"/>
  <c r="KW910" i="3" s="1"/>
  <c r="KV910" i="3"/>
  <c r="KU911" i="3"/>
  <c r="KW911" i="3" s="1"/>
  <c r="KU912" i="3"/>
  <c r="KV914" i="3"/>
  <c r="KU915" i="3"/>
  <c r="KW915" i="3" s="1"/>
  <c r="KU916" i="3"/>
  <c r="KW916" i="3" s="1"/>
  <c r="KU917" i="3"/>
  <c r="KW917" i="3" s="1"/>
  <c r="KU918" i="3"/>
  <c r="KV918" i="3"/>
  <c r="KU919" i="3"/>
  <c r="KW919" i="3" s="1"/>
  <c r="KU920" i="3"/>
  <c r="KW920" i="3" s="1"/>
  <c r="KV920" i="3"/>
  <c r="KU923" i="3"/>
  <c r="KW923" i="3" s="1"/>
  <c r="KU924" i="3"/>
  <c r="KW924" i="3" s="1"/>
  <c r="KV924" i="3"/>
  <c r="KU926" i="3"/>
  <c r="KW926" i="3" s="1"/>
  <c r="KV926" i="3"/>
  <c r="KU927" i="3"/>
  <c r="KW927" i="3" s="1"/>
  <c r="KU928" i="3"/>
  <c r="KV928" i="3"/>
  <c r="KU929" i="3"/>
  <c r="KW929" i="3" s="1"/>
  <c r="KU930" i="3"/>
  <c r="KU931" i="3"/>
  <c r="KW931" i="3" s="1"/>
  <c r="KU932" i="3"/>
  <c r="KW932" i="3" s="1"/>
  <c r="KV932" i="3"/>
  <c r="KU933" i="3"/>
  <c r="KU934" i="3"/>
  <c r="KU935" i="3"/>
  <c r="KW935" i="3" s="1"/>
  <c r="KU936" i="3"/>
  <c r="KV936" i="3"/>
  <c r="KV938" i="3"/>
  <c r="KU940" i="3"/>
  <c r="KW940" i="3" s="1"/>
  <c r="KV940" i="3"/>
  <c r="KU941" i="3"/>
  <c r="KW941" i="3" s="1"/>
  <c r="KU942" i="3"/>
  <c r="KV942" i="3"/>
  <c r="KU944" i="3"/>
  <c r="KV944" i="3"/>
  <c r="KU945" i="3"/>
  <c r="KW945" i="3" s="1"/>
  <c r="KU947" i="3"/>
  <c r="KW947" i="3" s="1"/>
  <c r="KU948" i="3"/>
  <c r="KV948" i="3"/>
  <c r="KU949" i="3"/>
  <c r="KW949" i="3" s="1"/>
  <c r="KU950" i="3"/>
  <c r="KW950" i="3" s="1"/>
  <c r="KV950" i="3"/>
  <c r="KU951" i="3"/>
  <c r="KW951" i="3" s="1"/>
  <c r="KV952" i="3"/>
  <c r="KU953" i="3"/>
  <c r="KW953" i="3" s="1"/>
  <c r="KU954" i="3"/>
  <c r="KU956" i="3"/>
  <c r="KV956" i="3"/>
  <c r="KU957" i="3"/>
  <c r="KW957" i="3" s="1"/>
  <c r="KU958" i="3"/>
  <c r="KW958" i="3" s="1"/>
  <c r="KU959" i="3"/>
  <c r="KW959" i="3" s="1"/>
  <c r="KU960" i="3"/>
  <c r="KV960" i="3"/>
  <c r="KU961" i="3"/>
  <c r="KW961" i="3" s="1"/>
  <c r="KV962" i="3"/>
  <c r="KU965" i="3"/>
  <c r="KW965" i="3" s="1"/>
  <c r="KU966" i="3"/>
  <c r="KW966" i="3" s="1"/>
  <c r="KV966" i="3"/>
  <c r="KU968" i="3"/>
  <c r="KW968" i="3" s="1"/>
  <c r="KV968" i="3"/>
  <c r="KU969" i="3"/>
  <c r="KW969" i="3" s="1"/>
  <c r="KV970" i="3"/>
  <c r="KU971" i="3"/>
  <c r="KW971" i="3" s="1"/>
  <c r="KU972" i="3"/>
  <c r="KU974" i="3"/>
  <c r="KW974" i="3" s="1"/>
  <c r="KV974" i="3"/>
  <c r="KU975" i="3"/>
  <c r="KW975" i="3" s="1"/>
  <c r="KV976" i="3"/>
  <c r="KU977" i="3"/>
  <c r="KW977" i="3" s="1"/>
  <c r="KU978" i="3"/>
  <c r="KV978" i="3"/>
  <c r="KU979" i="3"/>
  <c r="KW979" i="3" s="1"/>
  <c r="KU980" i="3"/>
  <c r="KW980" i="3" s="1"/>
  <c r="KV980" i="3"/>
  <c r="KU982" i="3"/>
  <c r="KW982" i="3" s="1"/>
  <c r="KV982" i="3"/>
  <c r="KU983" i="3"/>
  <c r="KW983" i="3" s="1"/>
  <c r="KU984" i="3"/>
  <c r="KV984" i="3"/>
  <c r="KV986" i="3"/>
  <c r="KU987" i="3"/>
  <c r="KW987" i="3" s="1"/>
  <c r="KU988" i="3"/>
  <c r="KW988" i="3" s="1"/>
  <c r="KU989" i="3"/>
  <c r="KW989" i="3" s="1"/>
  <c r="KU990" i="3"/>
  <c r="KV990" i="3"/>
  <c r="KU991" i="3"/>
  <c r="KW991" i="3" s="1"/>
  <c r="KU992" i="3"/>
  <c r="KW992" i="3" s="1"/>
  <c r="KV992" i="3"/>
  <c r="KU993" i="3"/>
  <c r="KW993" i="3" s="1"/>
  <c r="KU995" i="3"/>
  <c r="KW995" i="3" s="1"/>
  <c r="KU996" i="3"/>
  <c r="KV996" i="3"/>
  <c r="KV998" i="3"/>
  <c r="KU999" i="3"/>
  <c r="KW999" i="3" s="1"/>
  <c r="KU1000" i="3"/>
  <c r="KW1000" i="3" s="1"/>
  <c r="KV1000" i="3"/>
  <c r="KU1001" i="3"/>
  <c r="KW1001" i="3" s="1"/>
  <c r="KU1002" i="3"/>
  <c r="KU1003" i="3"/>
  <c r="KW1003" i="3" s="1"/>
  <c r="KU1004" i="3"/>
  <c r="KV1004" i="3"/>
  <c r="KU1007" i="3"/>
  <c r="KW1007" i="3" s="1"/>
  <c r="KU1008" i="3"/>
  <c r="KV1008" i="3"/>
  <c r="KU1010" i="3"/>
  <c r="KW1010" i="3" s="1"/>
  <c r="KV1010" i="3"/>
  <c r="KU1011" i="3"/>
  <c r="KW1011" i="3" s="1"/>
  <c r="KU1012" i="3"/>
  <c r="KV1012" i="3"/>
  <c r="KU1013" i="3"/>
  <c r="KW1013" i="3" s="1"/>
  <c r="KU1014" i="3"/>
  <c r="KU1015" i="3"/>
  <c r="KW1015" i="3" s="1"/>
  <c r="KU1016" i="3"/>
  <c r="KW1016" i="3" s="1"/>
  <c r="KV1016" i="3"/>
  <c r="KU1018" i="3"/>
  <c r="KU1019" i="3"/>
  <c r="KW1019" i="3" s="1"/>
  <c r="KU1020" i="3"/>
  <c r="KW1020" i="3" s="1"/>
  <c r="KV1020" i="3"/>
  <c r="KV1022" i="3"/>
  <c r="KU1023" i="3"/>
  <c r="KW1023" i="3" s="1"/>
  <c r="KU1024" i="3"/>
  <c r="KW1024" i="3" s="1"/>
  <c r="KV1024" i="3"/>
  <c r="KU1025" i="3"/>
  <c r="KW1025" i="3" s="1"/>
  <c r="KU1026" i="3"/>
  <c r="KW1026" i="3" s="1"/>
  <c r="KU1027" i="3"/>
  <c r="KW1027" i="3" s="1"/>
  <c r="KU1028" i="3"/>
  <c r="KV1028" i="3"/>
  <c r="KU1031" i="3"/>
  <c r="KW1031" i="3" s="1"/>
  <c r="KU1032" i="3"/>
  <c r="KW1032" i="3" s="1"/>
  <c r="KV1032" i="3"/>
  <c r="KU1034" i="3"/>
  <c r="KW1034" i="3" s="1"/>
  <c r="KV1034" i="3"/>
  <c r="KU1035" i="3"/>
  <c r="KW1035" i="3" s="1"/>
  <c r="KU1036" i="3"/>
  <c r="KV1036" i="3"/>
  <c r="KU1037" i="3"/>
  <c r="KW1037" i="3" s="1"/>
  <c r="KU1038" i="3"/>
  <c r="KU1040" i="3"/>
  <c r="KV1040" i="3"/>
  <c r="KU1042" i="3"/>
  <c r="KW1042" i="3" s="1"/>
  <c r="KU1043" i="3"/>
  <c r="KW1043" i="3" s="1"/>
  <c r="KU1044" i="3"/>
  <c r="KW1044" i="3" s="1"/>
  <c r="KV1044" i="3"/>
  <c r="KV1046" i="3"/>
  <c r="KU1047" i="3"/>
  <c r="KW1047" i="3" s="1"/>
  <c r="KU1048" i="3"/>
  <c r="KW1048" i="3" s="1"/>
  <c r="KV1048" i="3"/>
  <c r="KU1049" i="3"/>
  <c r="KW1049" i="3" s="1"/>
  <c r="KU1050" i="3"/>
  <c r="KU1052" i="3"/>
  <c r="KV1052" i="3"/>
  <c r="KU1055" i="3"/>
  <c r="KW1055" i="3" s="1"/>
  <c r="KU1056" i="3"/>
  <c r="KW1056" i="3" s="1"/>
  <c r="KV1056" i="3"/>
  <c r="KU1058" i="3"/>
  <c r="KW1058" i="3" s="1"/>
  <c r="KV1058" i="3"/>
  <c r="KU1059" i="3"/>
  <c r="KW1059" i="3" s="1"/>
  <c r="KU1060" i="3"/>
  <c r="KV1060" i="3"/>
  <c r="KU1061" i="3"/>
  <c r="KW1061" i="3" s="1"/>
  <c r="KU1062" i="3"/>
  <c r="KU1064" i="3"/>
  <c r="KW1064" i="3" s="1"/>
  <c r="KV1064" i="3"/>
  <c r="KU1066" i="3"/>
  <c r="KW1066" i="3" s="1"/>
  <c r="KU1067" i="3"/>
  <c r="KW1067" i="3" s="1"/>
  <c r="KU1068" i="3"/>
  <c r="KW1068" i="3" s="1"/>
  <c r="KV1068" i="3"/>
  <c r="KV1070" i="3"/>
  <c r="KU1071" i="3"/>
  <c r="KW1071" i="3" s="1"/>
  <c r="KU1072" i="3"/>
  <c r="KW1072" i="3" s="1"/>
  <c r="KV1072" i="3"/>
  <c r="KU1073" i="3"/>
  <c r="KW1073" i="3" s="1"/>
  <c r="KU1074" i="3"/>
  <c r="KW1074" i="3" s="1"/>
  <c r="KU1075" i="3"/>
  <c r="KW1075" i="3" s="1"/>
  <c r="KU1076" i="3"/>
  <c r="KV1076" i="3"/>
  <c r="KU1079" i="3"/>
  <c r="KW1079" i="3" s="1"/>
  <c r="KU1080" i="3"/>
  <c r="KW1080" i="3" s="1"/>
  <c r="KV1080" i="3"/>
  <c r="KU1082" i="3"/>
  <c r="KW1082" i="3" s="1"/>
  <c r="KV1082" i="3"/>
  <c r="KU1083" i="3"/>
  <c r="KW1083" i="3" s="1"/>
  <c r="KU1084" i="3"/>
  <c r="KV1084" i="3"/>
  <c r="KU1085" i="3"/>
  <c r="KW1085" i="3" s="1"/>
  <c r="KU1086" i="3"/>
  <c r="KU1087" i="3"/>
  <c r="KW1087" i="3" s="1"/>
  <c r="KU1088" i="3"/>
  <c r="KW1088" i="3" s="1"/>
  <c r="KV1088" i="3"/>
  <c r="KU1090" i="3"/>
  <c r="KW1090" i="3" s="1"/>
  <c r="KU1091" i="3"/>
  <c r="KW1091" i="3" s="1"/>
  <c r="KU1092" i="3"/>
  <c r="KW1092" i="3" s="1"/>
  <c r="KV1092" i="3"/>
  <c r="KV1094" i="3"/>
  <c r="KU1095" i="3"/>
  <c r="KV1096" i="3"/>
  <c r="KU1097" i="3"/>
  <c r="KW1097" i="3" s="1"/>
  <c r="KQ369" i="3"/>
  <c r="KQ734" i="3" s="1"/>
  <c r="KR369" i="3"/>
  <c r="KR734" i="3" s="1"/>
  <c r="KQ370" i="3"/>
  <c r="KR370" i="3"/>
  <c r="KR735" i="3" s="1"/>
  <c r="KQ371" i="3"/>
  <c r="KQ736" i="3" s="1"/>
  <c r="KR371" i="3"/>
  <c r="KR736" i="3" s="1"/>
  <c r="KQ372" i="3"/>
  <c r="KR372" i="3"/>
  <c r="KR737" i="3" s="1"/>
  <c r="KQ373" i="3"/>
  <c r="KQ738" i="3" s="1"/>
  <c r="KR373" i="3"/>
  <c r="KR738" i="3" s="1"/>
  <c r="KQ374" i="3"/>
  <c r="KR374" i="3"/>
  <c r="KR739" i="3" s="1"/>
  <c r="KQ375" i="3"/>
  <c r="KR375" i="3"/>
  <c r="KR740" i="3" s="1"/>
  <c r="KQ376" i="3"/>
  <c r="KR376" i="3"/>
  <c r="KR741" i="3" s="1"/>
  <c r="KQ377" i="3"/>
  <c r="KQ742" i="3" s="1"/>
  <c r="KR377" i="3"/>
  <c r="KR742" i="3" s="1"/>
  <c r="KQ378" i="3"/>
  <c r="KR378" i="3"/>
  <c r="KR743" i="3" s="1"/>
  <c r="KQ379" i="3"/>
  <c r="KQ744" i="3" s="1"/>
  <c r="KR379" i="3"/>
  <c r="KR744" i="3" s="1"/>
  <c r="KQ380" i="3"/>
  <c r="KR380" i="3"/>
  <c r="KR745" i="3" s="1"/>
  <c r="KQ381" i="3"/>
  <c r="KR381" i="3"/>
  <c r="KR746" i="3" s="1"/>
  <c r="KQ382" i="3"/>
  <c r="KR382" i="3"/>
  <c r="KR747" i="3" s="1"/>
  <c r="KQ383" i="3"/>
  <c r="KQ748" i="3" s="1"/>
  <c r="KR383" i="3"/>
  <c r="KR748" i="3" s="1"/>
  <c r="KQ384" i="3"/>
  <c r="KR384" i="3"/>
  <c r="KR749" i="3" s="1"/>
  <c r="KQ385" i="3"/>
  <c r="KQ750" i="3" s="1"/>
  <c r="KR385" i="3"/>
  <c r="KR750" i="3" s="1"/>
  <c r="KQ386" i="3"/>
  <c r="KQ751" i="3" s="1"/>
  <c r="KR386" i="3"/>
  <c r="KR751" i="3" s="1"/>
  <c r="KQ387" i="3"/>
  <c r="KQ752" i="3" s="1"/>
  <c r="KR387" i="3"/>
  <c r="KR752" i="3" s="1"/>
  <c r="KQ388" i="3"/>
  <c r="KR388" i="3"/>
  <c r="KR753" i="3" s="1"/>
  <c r="KQ389" i="3"/>
  <c r="KQ754" i="3" s="1"/>
  <c r="KR389" i="3"/>
  <c r="KR754" i="3" s="1"/>
  <c r="KQ390" i="3"/>
  <c r="KR390" i="3"/>
  <c r="KR755" i="3" s="1"/>
  <c r="KQ391" i="3"/>
  <c r="KQ756" i="3" s="1"/>
  <c r="KR391" i="3"/>
  <c r="KR756" i="3" s="1"/>
  <c r="KQ392" i="3"/>
  <c r="KR392" i="3"/>
  <c r="KR757" i="3" s="1"/>
  <c r="KQ393" i="3"/>
  <c r="KR393" i="3"/>
  <c r="KR758" i="3" s="1"/>
  <c r="KQ394" i="3"/>
  <c r="KR394" i="3"/>
  <c r="KR759" i="3" s="1"/>
  <c r="KQ395" i="3"/>
  <c r="KQ760" i="3" s="1"/>
  <c r="KR395" i="3"/>
  <c r="KR760" i="3" s="1"/>
  <c r="KQ396" i="3"/>
  <c r="KR396" i="3"/>
  <c r="KR761" i="3" s="1"/>
  <c r="KQ397" i="3"/>
  <c r="KQ762" i="3" s="1"/>
  <c r="KR397" i="3"/>
  <c r="KQ398" i="3"/>
  <c r="KR398" i="3"/>
  <c r="KR763" i="3" s="1"/>
  <c r="KQ399" i="3"/>
  <c r="KR399" i="3"/>
  <c r="KR764" i="3" s="1"/>
  <c r="KQ400" i="3"/>
  <c r="KQ765" i="3" s="1"/>
  <c r="KR400" i="3"/>
  <c r="KR765" i="3" s="1"/>
  <c r="KQ401" i="3"/>
  <c r="KQ766" i="3" s="1"/>
  <c r="KR401" i="3"/>
  <c r="KR766" i="3" s="1"/>
  <c r="KQ402" i="3"/>
  <c r="KR402" i="3"/>
  <c r="KR767" i="3" s="1"/>
  <c r="KQ403" i="3"/>
  <c r="KR403" i="3"/>
  <c r="KR768" i="3" s="1"/>
  <c r="KQ404" i="3"/>
  <c r="KQ769" i="3" s="1"/>
  <c r="KR404" i="3"/>
  <c r="KR769" i="3" s="1"/>
  <c r="KQ405" i="3"/>
  <c r="KQ770" i="3" s="1"/>
  <c r="KR405" i="3"/>
  <c r="KR770" i="3" s="1"/>
  <c r="KQ406" i="3"/>
  <c r="KQ771" i="3" s="1"/>
  <c r="KR406" i="3"/>
  <c r="KR771" i="3" s="1"/>
  <c r="KQ407" i="3"/>
  <c r="KR407" i="3"/>
  <c r="KR772" i="3" s="1"/>
  <c r="KQ408" i="3"/>
  <c r="KR408" i="3"/>
  <c r="KR773" i="3" s="1"/>
  <c r="KQ409" i="3"/>
  <c r="KR409" i="3"/>
  <c r="KR774" i="3" s="1"/>
  <c r="KQ410" i="3"/>
  <c r="KQ775" i="3" s="1"/>
  <c r="KR410" i="3"/>
  <c r="KR775" i="3" s="1"/>
  <c r="KQ411" i="3"/>
  <c r="KR411" i="3"/>
  <c r="KR776" i="3" s="1"/>
  <c r="KQ412" i="3"/>
  <c r="KQ777" i="3" s="1"/>
  <c r="KR412" i="3"/>
  <c r="KR777" i="3" s="1"/>
  <c r="KQ413" i="3"/>
  <c r="KQ778" i="3" s="1"/>
  <c r="KR413" i="3"/>
  <c r="KR778" i="3" s="1"/>
  <c r="KQ414" i="3"/>
  <c r="KR414" i="3"/>
  <c r="KR779" i="3" s="1"/>
  <c r="KQ415" i="3"/>
  <c r="KR415" i="3"/>
  <c r="KR780" i="3" s="1"/>
  <c r="KQ416" i="3"/>
  <c r="KR416" i="3"/>
  <c r="KR781" i="3" s="1"/>
  <c r="KQ417" i="3"/>
  <c r="KR417" i="3"/>
  <c r="KR782" i="3" s="1"/>
  <c r="KQ418" i="3"/>
  <c r="KQ783" i="3" s="1"/>
  <c r="KR418" i="3"/>
  <c r="KR783" i="3" s="1"/>
  <c r="KQ419" i="3"/>
  <c r="KQ784" i="3" s="1"/>
  <c r="KR419" i="3"/>
  <c r="KR784" i="3" s="1"/>
  <c r="KQ420" i="3"/>
  <c r="KR420" i="3"/>
  <c r="KR785" i="3" s="1"/>
  <c r="KQ421" i="3"/>
  <c r="KR421" i="3"/>
  <c r="KR786" i="3" s="1"/>
  <c r="KQ422" i="3"/>
  <c r="KR422" i="3"/>
  <c r="KR787" i="3" s="1"/>
  <c r="KQ423" i="3"/>
  <c r="KR423" i="3"/>
  <c r="KR788" i="3" s="1"/>
  <c r="KQ424" i="3"/>
  <c r="KQ789" i="3" s="1"/>
  <c r="KR424" i="3"/>
  <c r="KR789" i="3" s="1"/>
  <c r="KQ425" i="3"/>
  <c r="KQ790" i="3" s="1"/>
  <c r="KR425" i="3"/>
  <c r="KR790" i="3" s="1"/>
  <c r="KQ426" i="3"/>
  <c r="KR426" i="3"/>
  <c r="KR791" i="3" s="1"/>
  <c r="KQ427" i="3"/>
  <c r="KR427" i="3"/>
  <c r="KR792" i="3" s="1"/>
  <c r="KQ428" i="3"/>
  <c r="KR428" i="3"/>
  <c r="KR793" i="3" s="1"/>
  <c r="KQ429" i="3"/>
  <c r="KR429" i="3"/>
  <c r="KR794" i="3" s="1"/>
  <c r="KQ430" i="3"/>
  <c r="KR430" i="3"/>
  <c r="KR795" i="3" s="1"/>
  <c r="KQ431" i="3"/>
  <c r="KQ796" i="3" s="1"/>
  <c r="KR431" i="3"/>
  <c r="KR796" i="3" s="1"/>
  <c r="KQ432" i="3"/>
  <c r="KR432" i="3"/>
  <c r="KR797" i="3" s="1"/>
  <c r="KQ433" i="3"/>
  <c r="KR433" i="3"/>
  <c r="KR798" i="3" s="1"/>
  <c r="KQ434" i="3"/>
  <c r="KQ799" i="3" s="1"/>
  <c r="KR434" i="3"/>
  <c r="KR799" i="3" s="1"/>
  <c r="KQ435" i="3"/>
  <c r="KQ800" i="3" s="1"/>
  <c r="KR435" i="3"/>
  <c r="KR800" i="3" s="1"/>
  <c r="KQ436" i="3"/>
  <c r="KQ801" i="3" s="1"/>
  <c r="KR436" i="3"/>
  <c r="KR801" i="3" s="1"/>
  <c r="KQ437" i="3"/>
  <c r="KQ802" i="3" s="1"/>
  <c r="KR437" i="3"/>
  <c r="KR802" i="3" s="1"/>
  <c r="KQ438" i="3"/>
  <c r="KR438" i="3"/>
  <c r="KR803" i="3" s="1"/>
  <c r="KQ439" i="3"/>
  <c r="KR439" i="3"/>
  <c r="KR804" i="3" s="1"/>
  <c r="KQ440" i="3"/>
  <c r="KR440" i="3"/>
  <c r="KR805" i="3" s="1"/>
  <c r="KQ441" i="3"/>
  <c r="KQ806" i="3" s="1"/>
  <c r="KR441" i="3"/>
  <c r="KR806" i="3" s="1"/>
  <c r="KQ442" i="3"/>
  <c r="KR442" i="3"/>
  <c r="KR807" i="3" s="1"/>
  <c r="KQ443" i="3"/>
  <c r="KQ808" i="3" s="1"/>
  <c r="KR443" i="3"/>
  <c r="KR808" i="3" s="1"/>
  <c r="KQ444" i="3"/>
  <c r="KR444" i="3"/>
  <c r="KR809" i="3" s="1"/>
  <c r="KQ445" i="3"/>
  <c r="KR445" i="3"/>
  <c r="KR810" i="3" s="1"/>
  <c r="KQ446" i="3"/>
  <c r="KR446" i="3"/>
  <c r="KR811" i="3" s="1"/>
  <c r="KQ447" i="3"/>
  <c r="KQ812" i="3" s="1"/>
  <c r="KR447" i="3"/>
  <c r="KR812" i="3" s="1"/>
  <c r="KQ448" i="3"/>
  <c r="KQ813" i="3" s="1"/>
  <c r="KR448" i="3"/>
  <c r="KR813" i="3" s="1"/>
  <c r="KQ449" i="3"/>
  <c r="KQ814" i="3" s="1"/>
  <c r="KR449" i="3"/>
  <c r="KR814" i="3" s="1"/>
  <c r="KQ450" i="3"/>
  <c r="KR450" i="3"/>
  <c r="KR815" i="3" s="1"/>
  <c r="KQ451" i="3"/>
  <c r="KR451" i="3"/>
  <c r="KR816" i="3" s="1"/>
  <c r="KQ452" i="3"/>
  <c r="KR452" i="3"/>
  <c r="KR817" i="3" s="1"/>
  <c r="KQ453" i="3"/>
  <c r="KQ818" i="3" s="1"/>
  <c r="KR453" i="3"/>
  <c r="KR818" i="3" s="1"/>
  <c r="KQ454" i="3"/>
  <c r="KR454" i="3"/>
  <c r="KR819" i="3" s="1"/>
  <c r="KQ455" i="3"/>
  <c r="KQ820" i="3" s="1"/>
  <c r="KR455" i="3"/>
  <c r="KR820" i="3" s="1"/>
  <c r="KQ456" i="3"/>
  <c r="KR456" i="3"/>
  <c r="KR821" i="3" s="1"/>
  <c r="KQ457" i="3"/>
  <c r="KR457" i="3"/>
  <c r="KR822" i="3" s="1"/>
  <c r="KQ458" i="3"/>
  <c r="KR458" i="3"/>
  <c r="KR823" i="3" s="1"/>
  <c r="KQ459" i="3"/>
  <c r="KQ824" i="3" s="1"/>
  <c r="KR459" i="3"/>
  <c r="KR824" i="3" s="1"/>
  <c r="KQ460" i="3"/>
  <c r="KQ825" i="3" s="1"/>
  <c r="KR460" i="3"/>
  <c r="KR825" i="3" s="1"/>
  <c r="KQ461" i="3"/>
  <c r="KQ826" i="3" s="1"/>
  <c r="KR461" i="3"/>
  <c r="KQ462" i="3"/>
  <c r="KR462" i="3"/>
  <c r="KR827" i="3" s="1"/>
  <c r="KQ463" i="3"/>
  <c r="KR463" i="3"/>
  <c r="KR828" i="3" s="1"/>
  <c r="KQ464" i="3"/>
  <c r="KQ829" i="3" s="1"/>
  <c r="KR464" i="3"/>
  <c r="KR829" i="3" s="1"/>
  <c r="KQ465" i="3"/>
  <c r="KQ830" i="3" s="1"/>
  <c r="KR465" i="3"/>
  <c r="KR830" i="3" s="1"/>
  <c r="KQ466" i="3"/>
  <c r="KQ831" i="3" s="1"/>
  <c r="KR466" i="3"/>
  <c r="KR831" i="3" s="1"/>
  <c r="KQ467" i="3"/>
  <c r="KR467" i="3"/>
  <c r="KR832" i="3" s="1"/>
  <c r="KQ468" i="3"/>
  <c r="KR468" i="3"/>
  <c r="KR833" i="3" s="1"/>
  <c r="KQ469" i="3"/>
  <c r="KR469" i="3"/>
  <c r="KR834" i="3" s="1"/>
  <c r="KQ470" i="3"/>
  <c r="KQ835" i="3" s="1"/>
  <c r="KR470" i="3"/>
  <c r="KR835" i="3" s="1"/>
  <c r="KQ471" i="3"/>
  <c r="KQ836" i="3" s="1"/>
  <c r="KR471" i="3"/>
  <c r="KR836" i="3" s="1"/>
  <c r="KQ472" i="3"/>
  <c r="KQ837" i="3" s="1"/>
  <c r="KR472" i="3"/>
  <c r="KR837" i="3" s="1"/>
  <c r="KQ473" i="3"/>
  <c r="KR473" i="3"/>
  <c r="KR838" i="3" s="1"/>
  <c r="KQ474" i="3"/>
  <c r="KR474" i="3"/>
  <c r="KR839" i="3" s="1"/>
  <c r="KQ475" i="3"/>
  <c r="KR475" i="3"/>
  <c r="KR840" i="3" s="1"/>
  <c r="KQ476" i="3"/>
  <c r="KQ841" i="3" s="1"/>
  <c r="KR476" i="3"/>
  <c r="KR841" i="3" s="1"/>
  <c r="KQ477" i="3"/>
  <c r="KQ842" i="3" s="1"/>
  <c r="KR477" i="3"/>
  <c r="KR842" i="3" s="1"/>
  <c r="KQ478" i="3"/>
  <c r="KQ843" i="3" s="1"/>
  <c r="KR478" i="3"/>
  <c r="KR843" i="3" s="1"/>
  <c r="KQ479" i="3"/>
  <c r="KR479" i="3"/>
  <c r="KR844" i="3" s="1"/>
  <c r="KQ480" i="3"/>
  <c r="KR480" i="3"/>
  <c r="KR845" i="3" s="1"/>
  <c r="KQ481" i="3"/>
  <c r="KR481" i="3"/>
  <c r="KR846" i="3" s="1"/>
  <c r="KQ482" i="3"/>
  <c r="KQ847" i="3" s="1"/>
  <c r="KR482" i="3"/>
  <c r="KR847" i="3" s="1"/>
  <c r="KQ483" i="3"/>
  <c r="KQ848" i="3" s="1"/>
  <c r="KR483" i="3"/>
  <c r="KR848" i="3" s="1"/>
  <c r="KQ484" i="3"/>
  <c r="KQ849" i="3" s="1"/>
  <c r="KR484" i="3"/>
  <c r="KR849" i="3" s="1"/>
  <c r="KQ485" i="3"/>
  <c r="KR485" i="3"/>
  <c r="KR850" i="3" s="1"/>
  <c r="KQ486" i="3"/>
  <c r="KR486" i="3"/>
  <c r="KR851" i="3" s="1"/>
  <c r="KQ487" i="3"/>
  <c r="KR487" i="3"/>
  <c r="KR852" i="3" s="1"/>
  <c r="KQ488" i="3"/>
  <c r="KQ853" i="3" s="1"/>
  <c r="KR488" i="3"/>
  <c r="KR853" i="3" s="1"/>
  <c r="KQ489" i="3"/>
  <c r="KQ854" i="3" s="1"/>
  <c r="KR489" i="3"/>
  <c r="KR854" i="3" s="1"/>
  <c r="KQ490" i="3"/>
  <c r="KQ855" i="3" s="1"/>
  <c r="KR490" i="3"/>
  <c r="KR855" i="3" s="1"/>
  <c r="KQ491" i="3"/>
  <c r="KR491" i="3"/>
  <c r="KR856" i="3" s="1"/>
  <c r="KQ492" i="3"/>
  <c r="KR492" i="3"/>
  <c r="KR857" i="3" s="1"/>
  <c r="KQ493" i="3"/>
  <c r="KR493" i="3"/>
  <c r="KR858" i="3" s="1"/>
  <c r="KQ494" i="3"/>
  <c r="KQ859" i="3" s="1"/>
  <c r="KR494" i="3"/>
  <c r="KR859" i="3" s="1"/>
  <c r="KQ495" i="3"/>
  <c r="KQ860" i="3" s="1"/>
  <c r="KR495" i="3"/>
  <c r="KR860" i="3" s="1"/>
  <c r="KQ496" i="3"/>
  <c r="KR496" i="3"/>
  <c r="KR861" i="3" s="1"/>
  <c r="KQ497" i="3"/>
  <c r="KQ862" i="3" s="1"/>
  <c r="KR497" i="3"/>
  <c r="KR862" i="3" s="1"/>
  <c r="KQ498" i="3"/>
  <c r="KR498" i="3"/>
  <c r="KR863" i="3" s="1"/>
  <c r="KQ499" i="3"/>
  <c r="KQ864" i="3" s="1"/>
  <c r="KR499" i="3"/>
  <c r="KR864" i="3" s="1"/>
  <c r="KQ500" i="3"/>
  <c r="KR500" i="3"/>
  <c r="KR865" i="3" s="1"/>
  <c r="KQ501" i="3"/>
  <c r="KQ866" i="3" s="1"/>
  <c r="KR501" i="3"/>
  <c r="KR866" i="3" s="1"/>
  <c r="KQ502" i="3"/>
  <c r="KR502" i="3"/>
  <c r="KR867" i="3" s="1"/>
  <c r="KQ503" i="3"/>
  <c r="KR503" i="3"/>
  <c r="KR868" i="3" s="1"/>
  <c r="KQ504" i="3"/>
  <c r="KR504" i="3"/>
  <c r="KR869" i="3" s="1"/>
  <c r="KQ505" i="3"/>
  <c r="KQ870" i="3" s="1"/>
  <c r="KR505" i="3"/>
  <c r="KR870" i="3" s="1"/>
  <c r="KQ506" i="3"/>
  <c r="KQ871" i="3" s="1"/>
  <c r="KR506" i="3"/>
  <c r="KR871" i="3" s="1"/>
  <c r="KQ507" i="3"/>
  <c r="KQ872" i="3" s="1"/>
  <c r="KR507" i="3"/>
  <c r="KR872" i="3" s="1"/>
  <c r="KQ508" i="3"/>
  <c r="KR508" i="3"/>
  <c r="KR873" i="3" s="1"/>
  <c r="KQ509" i="3"/>
  <c r="KR509" i="3"/>
  <c r="KR874" i="3" s="1"/>
  <c r="KQ510" i="3"/>
  <c r="KR510" i="3"/>
  <c r="KR875" i="3" s="1"/>
  <c r="KQ511" i="3"/>
  <c r="KQ876" i="3" s="1"/>
  <c r="KR511" i="3"/>
  <c r="KR876" i="3" s="1"/>
  <c r="KQ512" i="3"/>
  <c r="KR512" i="3"/>
  <c r="KR877" i="3" s="1"/>
  <c r="KQ513" i="3"/>
  <c r="KQ878" i="3" s="1"/>
  <c r="KR513" i="3"/>
  <c r="KR878" i="3" s="1"/>
  <c r="KQ514" i="3"/>
  <c r="KR514" i="3"/>
  <c r="KR879" i="3" s="1"/>
  <c r="KQ515" i="3"/>
  <c r="KQ880" i="3" s="1"/>
  <c r="KR515" i="3"/>
  <c r="KR880" i="3" s="1"/>
  <c r="KQ516" i="3"/>
  <c r="KR516" i="3"/>
  <c r="KR881" i="3" s="1"/>
  <c r="KQ517" i="3"/>
  <c r="KQ882" i="3" s="1"/>
  <c r="KR517" i="3"/>
  <c r="KR882" i="3" s="1"/>
  <c r="KQ518" i="3"/>
  <c r="KQ883" i="3" s="1"/>
  <c r="KR518" i="3"/>
  <c r="KR883" i="3" s="1"/>
  <c r="KQ519" i="3"/>
  <c r="KQ884" i="3" s="1"/>
  <c r="KR519" i="3"/>
  <c r="KR884" i="3" s="1"/>
  <c r="KQ520" i="3"/>
  <c r="KR520" i="3"/>
  <c r="KR885" i="3" s="1"/>
  <c r="KQ521" i="3"/>
  <c r="KR521" i="3"/>
  <c r="KR886" i="3" s="1"/>
  <c r="KQ522" i="3"/>
  <c r="KR522" i="3"/>
  <c r="KR887" i="3" s="1"/>
  <c r="KQ523" i="3"/>
  <c r="KQ888" i="3" s="1"/>
  <c r="KR523" i="3"/>
  <c r="KR888" i="3" s="1"/>
  <c r="KQ524" i="3"/>
  <c r="KR524" i="3"/>
  <c r="KR889" i="3" s="1"/>
  <c r="KQ525" i="3"/>
  <c r="KQ890" i="3" s="1"/>
  <c r="KR525" i="3"/>
  <c r="KQ526" i="3"/>
  <c r="KR526" i="3"/>
  <c r="KR891" i="3" s="1"/>
  <c r="KQ527" i="3"/>
  <c r="KR527" i="3"/>
  <c r="KR892" i="3" s="1"/>
  <c r="KQ528" i="3"/>
  <c r="KR528" i="3"/>
  <c r="KR893" i="3" s="1"/>
  <c r="KQ529" i="3"/>
  <c r="KQ894" i="3" s="1"/>
  <c r="KR529" i="3"/>
  <c r="KR894" i="3" s="1"/>
  <c r="KQ530" i="3"/>
  <c r="KQ895" i="3" s="1"/>
  <c r="KR530" i="3"/>
  <c r="KR895" i="3" s="1"/>
  <c r="KQ531" i="3"/>
  <c r="KR531" i="3"/>
  <c r="KR896" i="3" s="1"/>
  <c r="KQ532" i="3"/>
  <c r="KR532" i="3"/>
  <c r="KR897" i="3" s="1"/>
  <c r="KQ533" i="3"/>
  <c r="KQ898" i="3" s="1"/>
  <c r="KR533" i="3"/>
  <c r="KR898" i="3" s="1"/>
  <c r="KQ534" i="3"/>
  <c r="KR534" i="3"/>
  <c r="KR899" i="3" s="1"/>
  <c r="KQ535" i="3"/>
  <c r="KR535" i="3"/>
  <c r="KR900" i="3" s="1"/>
  <c r="KQ536" i="3"/>
  <c r="KQ901" i="3" s="1"/>
  <c r="KR536" i="3"/>
  <c r="KR901" i="3" s="1"/>
  <c r="KQ537" i="3"/>
  <c r="KQ902" i="3" s="1"/>
  <c r="KR537" i="3"/>
  <c r="KR902" i="3" s="1"/>
  <c r="KQ538" i="3"/>
  <c r="KR538" i="3"/>
  <c r="KR903" i="3" s="1"/>
  <c r="KQ539" i="3"/>
  <c r="KR539" i="3"/>
  <c r="KR904" i="3" s="1"/>
  <c r="KQ540" i="3"/>
  <c r="KR540" i="3"/>
  <c r="KR905" i="3" s="1"/>
  <c r="KQ541" i="3"/>
  <c r="KQ906" i="3" s="1"/>
  <c r="KR541" i="3"/>
  <c r="KR906" i="3" s="1"/>
  <c r="KQ542" i="3"/>
  <c r="KQ907" i="3" s="1"/>
  <c r="KR542" i="3"/>
  <c r="KR907" i="3" s="1"/>
  <c r="KQ543" i="3"/>
  <c r="KR543" i="3"/>
  <c r="KR908" i="3" s="1"/>
  <c r="KQ544" i="3"/>
  <c r="KR544" i="3"/>
  <c r="KR909" i="3" s="1"/>
  <c r="KQ545" i="3"/>
  <c r="KR545" i="3"/>
  <c r="KR910" i="3" s="1"/>
  <c r="KQ546" i="3"/>
  <c r="KR546" i="3"/>
  <c r="KR911" i="3" s="1"/>
  <c r="KQ547" i="3"/>
  <c r="KR547" i="3"/>
  <c r="KR912" i="3" s="1"/>
  <c r="KQ548" i="3"/>
  <c r="KQ913" i="3" s="1"/>
  <c r="KR548" i="3"/>
  <c r="KR913" i="3" s="1"/>
  <c r="KQ549" i="3"/>
  <c r="KQ914" i="3" s="1"/>
  <c r="KR549" i="3"/>
  <c r="KR914" i="3" s="1"/>
  <c r="KQ550" i="3"/>
  <c r="KR550" i="3"/>
  <c r="KR915" i="3" s="1"/>
  <c r="KQ551" i="3"/>
  <c r="KR551" i="3"/>
  <c r="KR916" i="3" s="1"/>
  <c r="KQ552" i="3"/>
  <c r="KR552" i="3"/>
  <c r="KR917" i="3" s="1"/>
  <c r="KQ553" i="3"/>
  <c r="KQ918" i="3" s="1"/>
  <c r="KR553" i="3"/>
  <c r="KR918" i="3" s="1"/>
  <c r="KQ554" i="3"/>
  <c r="KQ919" i="3" s="1"/>
  <c r="KR554" i="3"/>
  <c r="KR919" i="3" s="1"/>
  <c r="KQ555" i="3"/>
  <c r="KR555" i="3"/>
  <c r="KR920" i="3" s="1"/>
  <c r="KQ556" i="3"/>
  <c r="KR556" i="3"/>
  <c r="KR921" i="3" s="1"/>
  <c r="KQ557" i="3"/>
  <c r="KQ922" i="3" s="1"/>
  <c r="KR557" i="3"/>
  <c r="KQ558" i="3"/>
  <c r="KR558" i="3"/>
  <c r="KR923" i="3" s="1"/>
  <c r="KQ559" i="3"/>
  <c r="KQ924" i="3" s="1"/>
  <c r="KR559" i="3"/>
  <c r="KR924" i="3" s="1"/>
  <c r="KQ560" i="3"/>
  <c r="KR560" i="3"/>
  <c r="KR925" i="3" s="1"/>
  <c r="KQ561" i="3"/>
  <c r="KR561" i="3"/>
  <c r="KR926" i="3" s="1"/>
  <c r="KQ562" i="3"/>
  <c r="KR562" i="3"/>
  <c r="KR927" i="3" s="1"/>
  <c r="KQ563" i="3"/>
  <c r="KQ928" i="3" s="1"/>
  <c r="KR563" i="3"/>
  <c r="KR928" i="3" s="1"/>
  <c r="KQ564" i="3"/>
  <c r="KR564" i="3"/>
  <c r="KR929" i="3" s="1"/>
  <c r="KQ565" i="3"/>
  <c r="KQ930" i="3" s="1"/>
  <c r="KR565" i="3"/>
  <c r="KR930" i="3" s="1"/>
  <c r="KQ566" i="3"/>
  <c r="KQ931" i="3" s="1"/>
  <c r="KR566" i="3"/>
  <c r="KR931" i="3" s="1"/>
  <c r="KQ567" i="3"/>
  <c r="KQ932" i="3" s="1"/>
  <c r="KR567" i="3"/>
  <c r="KR932" i="3" s="1"/>
  <c r="KQ568" i="3"/>
  <c r="KR568" i="3"/>
  <c r="KR933" i="3" s="1"/>
  <c r="KQ569" i="3"/>
  <c r="KQ934" i="3" s="1"/>
  <c r="KR569" i="3"/>
  <c r="KR934" i="3" s="1"/>
  <c r="KQ570" i="3"/>
  <c r="KR570" i="3"/>
  <c r="KR935" i="3" s="1"/>
  <c r="KQ571" i="3"/>
  <c r="KQ936" i="3" s="1"/>
  <c r="KR571" i="3"/>
  <c r="KR936" i="3" s="1"/>
  <c r="KQ572" i="3"/>
  <c r="KR572" i="3"/>
  <c r="KR937" i="3" s="1"/>
  <c r="KQ573" i="3"/>
  <c r="KQ938" i="3" s="1"/>
  <c r="KR573" i="3"/>
  <c r="KR938" i="3" s="1"/>
  <c r="KQ574" i="3"/>
  <c r="KR574" i="3"/>
  <c r="KR939" i="3" s="1"/>
  <c r="KQ575" i="3"/>
  <c r="KQ940" i="3" s="1"/>
  <c r="KR575" i="3"/>
  <c r="KR940" i="3" s="1"/>
  <c r="KQ576" i="3"/>
  <c r="KR576" i="3"/>
  <c r="KR941" i="3" s="1"/>
  <c r="KQ577" i="3"/>
  <c r="KQ942" i="3" s="1"/>
  <c r="KR577" i="3"/>
  <c r="KR942" i="3" s="1"/>
  <c r="KQ578" i="3"/>
  <c r="KR578" i="3"/>
  <c r="KR943" i="3" s="1"/>
  <c r="KQ579" i="3"/>
  <c r="KR579" i="3"/>
  <c r="KR944" i="3" s="1"/>
  <c r="KQ580" i="3"/>
  <c r="KR580" i="3"/>
  <c r="KR945" i="3" s="1"/>
  <c r="KQ581" i="3"/>
  <c r="KQ946" i="3" s="1"/>
  <c r="KR581" i="3"/>
  <c r="KR946" i="3" s="1"/>
  <c r="KQ582" i="3"/>
  <c r="KR582" i="3"/>
  <c r="KR947" i="3" s="1"/>
  <c r="KQ583" i="3"/>
  <c r="KQ948" i="3" s="1"/>
  <c r="KR583" i="3"/>
  <c r="KR948" i="3" s="1"/>
  <c r="KQ584" i="3"/>
  <c r="KQ949" i="3" s="1"/>
  <c r="KR584" i="3"/>
  <c r="KR949" i="3" s="1"/>
  <c r="KQ585" i="3"/>
  <c r="KQ950" i="3" s="1"/>
  <c r="KR585" i="3"/>
  <c r="KR950" i="3" s="1"/>
  <c r="KQ586" i="3"/>
  <c r="KR586" i="3"/>
  <c r="KR951" i="3" s="1"/>
  <c r="KQ587" i="3"/>
  <c r="KQ952" i="3" s="1"/>
  <c r="KR587" i="3"/>
  <c r="KR952" i="3" s="1"/>
  <c r="KQ588" i="3"/>
  <c r="KR588" i="3"/>
  <c r="KR953" i="3" s="1"/>
  <c r="KQ589" i="3"/>
  <c r="KQ954" i="3" s="1"/>
  <c r="KR589" i="3"/>
  <c r="KQ590" i="3"/>
  <c r="KQ955" i="3" s="1"/>
  <c r="KR590" i="3"/>
  <c r="KR955" i="3" s="1"/>
  <c r="KQ591" i="3"/>
  <c r="KR591" i="3"/>
  <c r="KR956" i="3" s="1"/>
  <c r="KQ592" i="3"/>
  <c r="KQ957" i="3" s="1"/>
  <c r="KR592" i="3"/>
  <c r="KR957" i="3" s="1"/>
  <c r="KQ593" i="3"/>
  <c r="KR593" i="3"/>
  <c r="KR958" i="3" s="1"/>
  <c r="KQ594" i="3"/>
  <c r="KR594" i="3"/>
  <c r="KR959" i="3" s="1"/>
  <c r="KQ595" i="3"/>
  <c r="KR595" i="3"/>
  <c r="KR960" i="3" s="1"/>
  <c r="KQ596" i="3"/>
  <c r="KR596" i="3"/>
  <c r="KR961" i="3" s="1"/>
  <c r="KQ597" i="3"/>
  <c r="KQ962" i="3" s="1"/>
  <c r="KR597" i="3"/>
  <c r="KR962" i="3" s="1"/>
  <c r="KQ598" i="3"/>
  <c r="KQ963" i="3" s="1"/>
  <c r="KR598" i="3"/>
  <c r="KR963" i="3" s="1"/>
  <c r="KQ599" i="3"/>
  <c r="KQ964" i="3" s="1"/>
  <c r="KR599" i="3"/>
  <c r="KR964" i="3" s="1"/>
  <c r="KQ600" i="3"/>
  <c r="KR600" i="3"/>
  <c r="KR965" i="3" s="1"/>
  <c r="KQ601" i="3"/>
  <c r="KR601" i="3"/>
  <c r="KR966" i="3" s="1"/>
  <c r="KQ602" i="3"/>
  <c r="KR602" i="3"/>
  <c r="KR967" i="3" s="1"/>
  <c r="KQ603" i="3"/>
  <c r="KR603" i="3"/>
  <c r="KR968" i="3" s="1"/>
  <c r="KQ604" i="3"/>
  <c r="KQ969" i="3" s="1"/>
  <c r="KR604" i="3"/>
  <c r="KR969" i="3" s="1"/>
  <c r="KQ605" i="3"/>
  <c r="KR605" i="3"/>
  <c r="KR970" i="3" s="1"/>
  <c r="KQ606" i="3"/>
  <c r="KR606" i="3"/>
  <c r="KR971" i="3" s="1"/>
  <c r="KQ607" i="3"/>
  <c r="KR607" i="3"/>
  <c r="KR972" i="3" s="1"/>
  <c r="KQ608" i="3"/>
  <c r="KR608" i="3"/>
  <c r="KR973" i="3" s="1"/>
  <c r="KQ609" i="3"/>
  <c r="KR609" i="3"/>
  <c r="KR974" i="3" s="1"/>
  <c r="KQ610" i="3"/>
  <c r="KQ975" i="3" s="1"/>
  <c r="KR610" i="3"/>
  <c r="KR975" i="3" s="1"/>
  <c r="KQ611" i="3"/>
  <c r="KQ976" i="3" s="1"/>
  <c r="KR611" i="3"/>
  <c r="KR976" i="3" s="1"/>
  <c r="KQ612" i="3"/>
  <c r="KR612" i="3"/>
  <c r="KR977" i="3" s="1"/>
  <c r="KQ613" i="3"/>
  <c r="KR613" i="3"/>
  <c r="KR978" i="3" s="1"/>
  <c r="KQ614" i="3"/>
  <c r="KQ979" i="3" s="1"/>
  <c r="KR614" i="3"/>
  <c r="KR979" i="3" s="1"/>
  <c r="KQ615" i="3"/>
  <c r="KQ980" i="3" s="1"/>
  <c r="KR615" i="3"/>
  <c r="KR980" i="3" s="1"/>
  <c r="KQ616" i="3"/>
  <c r="KQ981" i="3" s="1"/>
  <c r="KR616" i="3"/>
  <c r="KR981" i="3" s="1"/>
  <c r="KQ617" i="3"/>
  <c r="KQ982" i="3" s="1"/>
  <c r="KR617" i="3"/>
  <c r="KR982" i="3" s="1"/>
  <c r="KQ618" i="3"/>
  <c r="KR618" i="3"/>
  <c r="KR983" i="3" s="1"/>
  <c r="KQ619" i="3"/>
  <c r="KR619" i="3"/>
  <c r="KR984" i="3" s="1"/>
  <c r="KQ620" i="3"/>
  <c r="KR620" i="3"/>
  <c r="KR985" i="3" s="1"/>
  <c r="KQ621" i="3"/>
  <c r="KQ986" i="3" s="1"/>
  <c r="KR621" i="3"/>
  <c r="KR986" i="3" s="1"/>
  <c r="KQ622" i="3"/>
  <c r="KQ987" i="3" s="1"/>
  <c r="KR622" i="3"/>
  <c r="KR987" i="3" s="1"/>
  <c r="KQ623" i="3"/>
  <c r="KQ988" i="3" s="1"/>
  <c r="KR623" i="3"/>
  <c r="KR988" i="3" s="1"/>
  <c r="KQ624" i="3"/>
  <c r="KR624" i="3"/>
  <c r="KR989" i="3" s="1"/>
  <c r="KQ625" i="3"/>
  <c r="KR625" i="3"/>
  <c r="KR990" i="3" s="1"/>
  <c r="KQ626" i="3"/>
  <c r="KR626" i="3"/>
  <c r="KR991" i="3" s="1"/>
  <c r="KQ627" i="3"/>
  <c r="KQ992" i="3" s="1"/>
  <c r="KR627" i="3"/>
  <c r="KR992" i="3" s="1"/>
  <c r="KQ628" i="3"/>
  <c r="KR628" i="3"/>
  <c r="KR993" i="3" s="1"/>
  <c r="KQ629" i="3"/>
  <c r="KR629" i="3"/>
  <c r="KR994" i="3" s="1"/>
  <c r="KQ630" i="3"/>
  <c r="KR630" i="3"/>
  <c r="KR995" i="3" s="1"/>
  <c r="KQ631" i="3"/>
  <c r="KR631" i="3"/>
  <c r="KR996" i="3" s="1"/>
  <c r="KQ632" i="3"/>
  <c r="KR632" i="3"/>
  <c r="KR997" i="3" s="1"/>
  <c r="KQ633" i="3"/>
  <c r="KQ998" i="3" s="1"/>
  <c r="KR633" i="3"/>
  <c r="KR998" i="3" s="1"/>
  <c r="KQ634" i="3"/>
  <c r="KQ999" i="3" s="1"/>
  <c r="KR634" i="3"/>
  <c r="KR999" i="3" s="1"/>
  <c r="KQ635" i="3"/>
  <c r="KQ1000" i="3" s="1"/>
  <c r="KR635" i="3"/>
  <c r="KR1000" i="3" s="1"/>
  <c r="KQ636" i="3"/>
  <c r="KR636" i="3"/>
  <c r="KR1001" i="3" s="1"/>
  <c r="KQ637" i="3"/>
  <c r="KR637" i="3"/>
  <c r="KR1002" i="3" s="1"/>
  <c r="KQ638" i="3"/>
  <c r="KR638" i="3"/>
  <c r="KR1003" i="3" s="1"/>
  <c r="KQ639" i="3"/>
  <c r="KQ1004" i="3" s="1"/>
  <c r="KR639" i="3"/>
  <c r="KR1004" i="3" s="1"/>
  <c r="KQ640" i="3"/>
  <c r="KR640" i="3"/>
  <c r="KR1005" i="3" s="1"/>
  <c r="KQ641" i="3"/>
  <c r="KR641" i="3"/>
  <c r="KR1006" i="3" s="1"/>
  <c r="KQ642" i="3"/>
  <c r="KR642" i="3"/>
  <c r="KR1007" i="3" s="1"/>
  <c r="KQ643" i="3"/>
  <c r="KR643" i="3"/>
  <c r="KR1008" i="3" s="1"/>
  <c r="KQ644" i="3"/>
  <c r="KR644" i="3"/>
  <c r="KR1009" i="3" s="1"/>
  <c r="KQ645" i="3"/>
  <c r="KQ1010" i="3" s="1"/>
  <c r="KR645" i="3"/>
  <c r="KR1010" i="3" s="1"/>
  <c r="KQ646" i="3"/>
  <c r="KQ1011" i="3" s="1"/>
  <c r="KR646" i="3"/>
  <c r="KR1011" i="3" s="1"/>
  <c r="KQ647" i="3"/>
  <c r="KQ1012" i="3" s="1"/>
  <c r="KR647" i="3"/>
  <c r="KR1012" i="3" s="1"/>
  <c r="KQ648" i="3"/>
  <c r="KR648" i="3"/>
  <c r="KR1013" i="3" s="1"/>
  <c r="KQ649" i="3"/>
  <c r="KR649" i="3"/>
  <c r="KR1014" i="3" s="1"/>
  <c r="KQ650" i="3"/>
  <c r="KQ1015" i="3" s="1"/>
  <c r="KR650" i="3"/>
  <c r="KR1015" i="3" s="1"/>
  <c r="KQ651" i="3"/>
  <c r="KQ1016" i="3" s="1"/>
  <c r="KR651" i="3"/>
  <c r="KR1016" i="3" s="1"/>
  <c r="KQ652" i="3"/>
  <c r="KR652" i="3"/>
  <c r="KR1017" i="3" s="1"/>
  <c r="KQ653" i="3"/>
  <c r="KR653" i="3"/>
  <c r="KQ654" i="3"/>
  <c r="KR654" i="3"/>
  <c r="KR1019" i="3" s="1"/>
  <c r="KQ655" i="3"/>
  <c r="KR655" i="3"/>
  <c r="KR1020" i="3" s="1"/>
  <c r="KQ656" i="3"/>
  <c r="KQ1021" i="3" s="1"/>
  <c r="KR656" i="3"/>
  <c r="KR1021" i="3" s="1"/>
  <c r="KQ657" i="3"/>
  <c r="KQ1022" i="3" s="1"/>
  <c r="KR657" i="3"/>
  <c r="KR1022" i="3" s="1"/>
  <c r="KQ658" i="3"/>
  <c r="KQ1023" i="3" s="1"/>
  <c r="KR658" i="3"/>
  <c r="KR1023" i="3" s="1"/>
  <c r="KQ659" i="3"/>
  <c r="KR659" i="3"/>
  <c r="KR1024" i="3" s="1"/>
  <c r="KQ660" i="3"/>
  <c r="KR660" i="3"/>
  <c r="KR1025" i="3" s="1"/>
  <c r="KQ661" i="3"/>
  <c r="KR661" i="3"/>
  <c r="KR1026" i="3" s="1"/>
  <c r="KQ662" i="3"/>
  <c r="KQ1027" i="3" s="1"/>
  <c r="KR662" i="3"/>
  <c r="KR1027" i="3" s="1"/>
  <c r="KQ663" i="3"/>
  <c r="KR663" i="3"/>
  <c r="KR1028" i="3" s="1"/>
  <c r="KQ664" i="3"/>
  <c r="KR664" i="3"/>
  <c r="KR1029" i="3" s="1"/>
  <c r="KQ665" i="3"/>
  <c r="KQ1030" i="3" s="1"/>
  <c r="KR665" i="3"/>
  <c r="KR1030" i="3" s="1"/>
  <c r="KQ666" i="3"/>
  <c r="KR666" i="3"/>
  <c r="KR1031" i="3" s="1"/>
  <c r="KQ667" i="3"/>
  <c r="KR667" i="3"/>
  <c r="KR1032" i="3" s="1"/>
  <c r="KQ668" i="3"/>
  <c r="KQ1033" i="3" s="1"/>
  <c r="KR668" i="3"/>
  <c r="KR1033" i="3" s="1"/>
  <c r="KQ669" i="3"/>
  <c r="KQ1034" i="3" s="1"/>
  <c r="KR669" i="3"/>
  <c r="KR1034" i="3" s="1"/>
  <c r="KQ670" i="3"/>
  <c r="KQ1035" i="3" s="1"/>
  <c r="KR670" i="3"/>
  <c r="KR1035" i="3" s="1"/>
  <c r="KQ671" i="3"/>
  <c r="KR671" i="3"/>
  <c r="KR1036" i="3" s="1"/>
  <c r="KQ672" i="3"/>
  <c r="KR672" i="3"/>
  <c r="KR1037" i="3" s="1"/>
  <c r="KQ673" i="3"/>
  <c r="KR673" i="3"/>
  <c r="KR1038" i="3" s="1"/>
  <c r="KQ674" i="3"/>
  <c r="KQ1039" i="3" s="1"/>
  <c r="KR674" i="3"/>
  <c r="KR1039" i="3" s="1"/>
  <c r="KQ675" i="3"/>
  <c r="KQ1040" i="3" s="1"/>
  <c r="KR675" i="3"/>
  <c r="KR1040" i="3" s="1"/>
  <c r="KQ676" i="3"/>
  <c r="KR676" i="3"/>
  <c r="KR1041" i="3" s="1"/>
  <c r="KQ677" i="3"/>
  <c r="KR677" i="3"/>
  <c r="KR1042" i="3" s="1"/>
  <c r="KQ678" i="3"/>
  <c r="KR678" i="3"/>
  <c r="KR1043" i="3" s="1"/>
  <c r="KQ679" i="3"/>
  <c r="KR679" i="3"/>
  <c r="KR1044" i="3" s="1"/>
  <c r="KQ680" i="3"/>
  <c r="KQ1045" i="3" s="1"/>
  <c r="KR680" i="3"/>
  <c r="KR1045" i="3" s="1"/>
  <c r="KQ681" i="3"/>
  <c r="KQ1046" i="3" s="1"/>
  <c r="KR681" i="3"/>
  <c r="KR1046" i="3" s="1"/>
  <c r="KQ682" i="3"/>
  <c r="KQ1047" i="3" s="1"/>
  <c r="KR682" i="3"/>
  <c r="KR1047" i="3" s="1"/>
  <c r="KQ683" i="3"/>
  <c r="KR683" i="3"/>
  <c r="KR1048" i="3" s="1"/>
  <c r="KQ684" i="3"/>
  <c r="KR684" i="3"/>
  <c r="KR1049" i="3" s="1"/>
  <c r="KQ685" i="3"/>
  <c r="KR685" i="3"/>
  <c r="KR1050" i="3" s="1"/>
  <c r="KQ686" i="3"/>
  <c r="KR686" i="3"/>
  <c r="KR1051" i="3" s="1"/>
  <c r="KQ687" i="3"/>
  <c r="KQ1052" i="3" s="1"/>
  <c r="KR687" i="3"/>
  <c r="KR1052" i="3" s="1"/>
  <c r="KQ688" i="3"/>
  <c r="KR688" i="3"/>
  <c r="KR1053" i="3" s="1"/>
  <c r="KQ689" i="3"/>
  <c r="KR689" i="3"/>
  <c r="KR1054" i="3" s="1"/>
  <c r="KQ690" i="3"/>
  <c r="KR690" i="3"/>
  <c r="KR1055" i="3" s="1"/>
  <c r="KQ691" i="3"/>
  <c r="KQ1056" i="3" s="1"/>
  <c r="KR691" i="3"/>
  <c r="KR1056" i="3" s="1"/>
  <c r="KQ692" i="3"/>
  <c r="KQ1057" i="3" s="1"/>
  <c r="KR692" i="3"/>
  <c r="KR1057" i="3" s="1"/>
  <c r="KQ693" i="3"/>
  <c r="KQ1058" i="3" s="1"/>
  <c r="KR693" i="3"/>
  <c r="KR1058" i="3" s="1"/>
  <c r="KQ694" i="3"/>
  <c r="KR694" i="3"/>
  <c r="KR1059" i="3" s="1"/>
  <c r="KQ695" i="3"/>
  <c r="KR695" i="3"/>
  <c r="KR1060" i="3" s="1"/>
  <c r="KQ696" i="3"/>
  <c r="KR696" i="3"/>
  <c r="KR1061" i="3" s="1"/>
  <c r="KQ697" i="3"/>
  <c r="KQ1062" i="3" s="1"/>
  <c r="KR697" i="3"/>
  <c r="KR1062" i="3" s="1"/>
  <c r="KQ698" i="3"/>
  <c r="KR698" i="3"/>
  <c r="KR1063" i="3" s="1"/>
  <c r="KQ699" i="3"/>
  <c r="KR699" i="3"/>
  <c r="KR1064" i="3" s="1"/>
  <c r="KQ700" i="3"/>
  <c r="KR700" i="3"/>
  <c r="KR1065" i="3" s="1"/>
  <c r="KQ701" i="3"/>
  <c r="KQ1066" i="3" s="1"/>
  <c r="KR701" i="3"/>
  <c r="KR1066" i="3" s="1"/>
  <c r="KQ702" i="3"/>
  <c r="KR702" i="3"/>
  <c r="KR1067" i="3" s="1"/>
  <c r="KQ703" i="3"/>
  <c r="KQ1068" i="3" s="1"/>
  <c r="KR703" i="3"/>
  <c r="KR1068" i="3" s="1"/>
  <c r="KQ704" i="3"/>
  <c r="KQ1069" i="3" s="1"/>
  <c r="KR704" i="3"/>
  <c r="KR1069" i="3" s="1"/>
  <c r="KQ705" i="3"/>
  <c r="KQ1070" i="3" s="1"/>
  <c r="KR705" i="3"/>
  <c r="KR1070" i="3" s="1"/>
  <c r="KQ706" i="3"/>
  <c r="KR706" i="3"/>
  <c r="KR1071" i="3" s="1"/>
  <c r="KQ707" i="3"/>
  <c r="KR707" i="3"/>
  <c r="KR1072" i="3" s="1"/>
  <c r="KQ708" i="3"/>
  <c r="KR708" i="3"/>
  <c r="KR1073" i="3" s="1"/>
  <c r="KQ709" i="3"/>
  <c r="KQ1074" i="3" s="1"/>
  <c r="KR709" i="3"/>
  <c r="KR1074" i="3" s="1"/>
  <c r="KQ710" i="3"/>
  <c r="KQ1075" i="3" s="1"/>
  <c r="KR710" i="3"/>
  <c r="KQ711" i="3"/>
  <c r="KQ1076" i="3" s="1"/>
  <c r="KR711" i="3"/>
  <c r="KR1076" i="3" s="1"/>
  <c r="KQ712" i="3"/>
  <c r="KR712" i="3"/>
  <c r="KR1077" i="3" s="1"/>
  <c r="KQ713" i="3"/>
  <c r="KQ1078" i="3" s="1"/>
  <c r="KR713" i="3"/>
  <c r="KR1078" i="3" s="1"/>
  <c r="KQ714" i="3"/>
  <c r="KR714" i="3"/>
  <c r="KQ715" i="3"/>
  <c r="KR715" i="3"/>
  <c r="KR1080" i="3" s="1"/>
  <c r="KQ716" i="3"/>
  <c r="KR716" i="3"/>
  <c r="KQ717" i="3"/>
  <c r="KQ1082" i="3" s="1"/>
  <c r="KR717" i="3"/>
  <c r="KR1082" i="3" s="1"/>
  <c r="KQ718" i="3"/>
  <c r="KR718" i="3"/>
  <c r="KR1083" i="3" s="1"/>
  <c r="KQ719" i="3"/>
  <c r="KQ1084" i="3" s="1"/>
  <c r="KR719" i="3"/>
  <c r="KR1084" i="3" s="1"/>
  <c r="KQ720" i="3"/>
  <c r="KR720" i="3"/>
  <c r="KQ721" i="3"/>
  <c r="KQ1086" i="3" s="1"/>
  <c r="KR721" i="3"/>
  <c r="KR1086" i="3" s="1"/>
  <c r="KQ722" i="3"/>
  <c r="KQ1087" i="3" s="1"/>
  <c r="KR722" i="3"/>
  <c r="KQ723" i="3"/>
  <c r="KR723" i="3"/>
  <c r="KR1088" i="3" s="1"/>
  <c r="KQ724" i="3"/>
  <c r="KR724" i="3"/>
  <c r="KR1089" i="3" s="1"/>
  <c r="KQ725" i="3"/>
  <c r="KQ1090" i="3" s="1"/>
  <c r="KR725" i="3"/>
  <c r="KR1090" i="3" s="1"/>
  <c r="KQ726" i="3"/>
  <c r="KR726" i="3"/>
  <c r="KQ727" i="3"/>
  <c r="KR727" i="3"/>
  <c r="KR1092" i="3" s="1"/>
  <c r="KQ728" i="3"/>
  <c r="KR728" i="3"/>
  <c r="KQ729" i="3"/>
  <c r="KQ1094" i="3" s="1"/>
  <c r="KR729" i="3"/>
  <c r="KR1094" i="3" s="1"/>
  <c r="KQ730" i="3"/>
  <c r="KQ1095" i="3" s="1"/>
  <c r="KR730" i="3"/>
  <c r="KR1095" i="3" s="1"/>
  <c r="KQ731" i="3"/>
  <c r="KQ1096" i="3" s="1"/>
  <c r="KR731" i="3"/>
  <c r="KR1096" i="3" s="1"/>
  <c r="KQ732" i="3"/>
  <c r="KR732" i="3"/>
  <c r="KR733" i="3"/>
  <c r="KQ735" i="3"/>
  <c r="KQ737" i="3"/>
  <c r="KQ739" i="3"/>
  <c r="KQ740" i="3"/>
  <c r="KQ741" i="3"/>
  <c r="KQ743" i="3"/>
  <c r="KQ745" i="3"/>
  <c r="KQ746" i="3"/>
  <c r="KQ747" i="3"/>
  <c r="KQ749" i="3"/>
  <c r="KQ753" i="3"/>
  <c r="KQ755" i="3"/>
  <c r="KQ757" i="3"/>
  <c r="KQ758" i="3"/>
  <c r="KQ759" i="3"/>
  <c r="KQ761" i="3"/>
  <c r="KR762" i="3"/>
  <c r="KQ763" i="3"/>
  <c r="KQ764" i="3"/>
  <c r="KQ767" i="3"/>
  <c r="KQ768" i="3"/>
  <c r="KQ772" i="3"/>
  <c r="KQ773" i="3"/>
  <c r="KQ774" i="3"/>
  <c r="KQ776" i="3"/>
  <c r="KQ779" i="3"/>
  <c r="KQ780" i="3"/>
  <c r="KQ781" i="3"/>
  <c r="KQ782" i="3"/>
  <c r="KQ785" i="3"/>
  <c r="KQ786" i="3"/>
  <c r="KQ787" i="3"/>
  <c r="KQ788" i="3"/>
  <c r="KQ791" i="3"/>
  <c r="KQ792" i="3"/>
  <c r="KQ793" i="3"/>
  <c r="KQ794" i="3"/>
  <c r="KQ795" i="3"/>
  <c r="KQ797" i="3"/>
  <c r="KQ798" i="3"/>
  <c r="KQ803" i="3"/>
  <c r="KQ804" i="3"/>
  <c r="KQ805" i="3"/>
  <c r="KQ807" i="3"/>
  <c r="KQ809" i="3"/>
  <c r="KQ810" i="3"/>
  <c r="KQ811" i="3"/>
  <c r="KQ815" i="3"/>
  <c r="KQ816" i="3"/>
  <c r="KQ817" i="3"/>
  <c r="KQ819" i="3"/>
  <c r="KQ821" i="3"/>
  <c r="KQ822" i="3"/>
  <c r="KQ823" i="3"/>
  <c r="KR826" i="3"/>
  <c r="KQ827" i="3"/>
  <c r="KQ828" i="3"/>
  <c r="KQ832" i="3"/>
  <c r="KQ833" i="3"/>
  <c r="KQ834" i="3"/>
  <c r="KQ838" i="3"/>
  <c r="KQ839" i="3"/>
  <c r="KQ840" i="3"/>
  <c r="KQ844" i="3"/>
  <c r="KQ845" i="3"/>
  <c r="KQ846" i="3"/>
  <c r="KQ850" i="3"/>
  <c r="KQ851" i="3"/>
  <c r="KQ852" i="3"/>
  <c r="KQ856" i="3"/>
  <c r="KQ857" i="3"/>
  <c r="KQ858" i="3"/>
  <c r="KQ861" i="3"/>
  <c r="KQ863" i="3"/>
  <c r="KQ865" i="3"/>
  <c r="KQ867" i="3"/>
  <c r="KQ868" i="3"/>
  <c r="KQ869" i="3"/>
  <c r="KQ873" i="3"/>
  <c r="KQ874" i="3"/>
  <c r="KQ875" i="3"/>
  <c r="KQ877" i="3"/>
  <c r="KQ879" i="3"/>
  <c r="KQ881" i="3"/>
  <c r="KQ885" i="3"/>
  <c r="KQ886" i="3"/>
  <c r="KQ887" i="3"/>
  <c r="KQ889" i="3"/>
  <c r="KR890" i="3"/>
  <c r="KQ891" i="3"/>
  <c r="KQ892" i="3"/>
  <c r="KQ893" i="3"/>
  <c r="KQ896" i="3"/>
  <c r="KQ897" i="3"/>
  <c r="KQ899" i="3"/>
  <c r="KQ900" i="3"/>
  <c r="KQ903" i="3"/>
  <c r="KQ904" i="3"/>
  <c r="KQ905" i="3"/>
  <c r="KQ908" i="3"/>
  <c r="KQ909" i="3"/>
  <c r="KQ910" i="3"/>
  <c r="KQ911" i="3"/>
  <c r="KQ912" i="3"/>
  <c r="KQ915" i="3"/>
  <c r="KQ916" i="3"/>
  <c r="KQ917" i="3"/>
  <c r="KQ920" i="3"/>
  <c r="KQ921" i="3"/>
  <c r="KR922" i="3"/>
  <c r="KQ923" i="3"/>
  <c r="KQ925" i="3"/>
  <c r="KQ926" i="3"/>
  <c r="KQ927" i="3"/>
  <c r="KQ929" i="3"/>
  <c r="KQ933" i="3"/>
  <c r="KQ935" i="3"/>
  <c r="KQ937" i="3"/>
  <c r="KQ939" i="3"/>
  <c r="KQ941" i="3"/>
  <c r="KQ943" i="3"/>
  <c r="KQ944" i="3"/>
  <c r="KQ945" i="3"/>
  <c r="KQ947" i="3"/>
  <c r="KQ951" i="3"/>
  <c r="KQ953" i="3"/>
  <c r="KR954" i="3"/>
  <c r="KQ956" i="3"/>
  <c r="KQ958" i="3"/>
  <c r="KQ959" i="3"/>
  <c r="KQ960" i="3"/>
  <c r="KQ961" i="3"/>
  <c r="KQ965" i="3"/>
  <c r="KQ966" i="3"/>
  <c r="KQ967" i="3"/>
  <c r="KQ968" i="3"/>
  <c r="KQ970" i="3"/>
  <c r="KQ971" i="3"/>
  <c r="KQ972" i="3"/>
  <c r="KQ973" i="3"/>
  <c r="KQ974" i="3"/>
  <c r="KQ977" i="3"/>
  <c r="KQ978" i="3"/>
  <c r="KQ983" i="3"/>
  <c r="KQ984" i="3"/>
  <c r="KQ985" i="3"/>
  <c r="KQ989" i="3"/>
  <c r="KQ990" i="3"/>
  <c r="KQ991" i="3"/>
  <c r="KQ993" i="3"/>
  <c r="KQ994" i="3"/>
  <c r="KQ995" i="3"/>
  <c r="KQ996" i="3"/>
  <c r="KQ997" i="3"/>
  <c r="KQ1001" i="3"/>
  <c r="KQ1002" i="3"/>
  <c r="KQ1003" i="3"/>
  <c r="KQ1005" i="3"/>
  <c r="KQ1006" i="3"/>
  <c r="KQ1007" i="3"/>
  <c r="KQ1008" i="3"/>
  <c r="KQ1009" i="3"/>
  <c r="KQ1013" i="3"/>
  <c r="KQ1014" i="3"/>
  <c r="KQ1017" i="3"/>
  <c r="KQ1018" i="3"/>
  <c r="KR1018" i="3"/>
  <c r="KQ1019" i="3"/>
  <c r="KQ1020" i="3"/>
  <c r="KQ1024" i="3"/>
  <c r="KQ1025" i="3"/>
  <c r="KQ1026" i="3"/>
  <c r="KQ1028" i="3"/>
  <c r="KQ1029" i="3"/>
  <c r="KQ1031" i="3"/>
  <c r="KQ1032" i="3"/>
  <c r="KQ1036" i="3"/>
  <c r="KQ1037" i="3"/>
  <c r="KQ1038" i="3"/>
  <c r="KQ1041" i="3"/>
  <c r="KQ1042" i="3"/>
  <c r="KQ1043" i="3"/>
  <c r="KQ1044" i="3"/>
  <c r="KQ1048" i="3"/>
  <c r="KQ1049" i="3"/>
  <c r="KQ1050" i="3"/>
  <c r="KQ1051" i="3"/>
  <c r="KQ1053" i="3"/>
  <c r="KQ1054" i="3"/>
  <c r="KQ1055" i="3"/>
  <c r="KQ1059" i="3"/>
  <c r="KQ1060" i="3"/>
  <c r="KQ1061" i="3"/>
  <c r="KQ1063" i="3"/>
  <c r="KQ1064" i="3"/>
  <c r="KQ1065" i="3"/>
  <c r="KQ1067" i="3"/>
  <c r="KQ1071" i="3"/>
  <c r="KQ1072" i="3"/>
  <c r="KQ1073" i="3"/>
  <c r="KR1075" i="3"/>
  <c r="KQ1077" i="3"/>
  <c r="KQ1079" i="3"/>
  <c r="KR1079" i="3"/>
  <c r="KQ1080" i="3"/>
  <c r="KQ1081" i="3"/>
  <c r="KR1081" i="3"/>
  <c r="KQ1083" i="3"/>
  <c r="KQ1085" i="3"/>
  <c r="KR1085" i="3"/>
  <c r="KR1087" i="3"/>
  <c r="KQ1088" i="3"/>
  <c r="KQ1089" i="3"/>
  <c r="KQ1091" i="3"/>
  <c r="KR1091" i="3"/>
  <c r="KQ1092" i="3"/>
  <c r="KQ1093" i="3"/>
  <c r="KR1093" i="3"/>
  <c r="KQ1097" i="3"/>
  <c r="KR1097" i="3"/>
  <c r="KR368" i="3"/>
  <c r="KQ368" i="3"/>
  <c r="KQ733" i="3" s="1"/>
  <c r="KU368" i="3"/>
  <c r="KV368" i="3"/>
  <c r="KV733" i="3" s="1"/>
  <c r="KX369" i="3"/>
  <c r="KX734" i="3" s="1"/>
  <c r="KX370" i="3"/>
  <c r="KX735" i="3" s="1"/>
  <c r="KX371" i="3"/>
  <c r="KX372" i="3"/>
  <c r="KX737" i="3" s="1"/>
  <c r="KX373" i="3"/>
  <c r="KX374" i="3"/>
  <c r="KX375" i="3"/>
  <c r="KX740" i="3" s="1"/>
  <c r="KX376" i="3"/>
  <c r="KX741" i="3" s="1"/>
  <c r="KX377" i="3"/>
  <c r="KX378" i="3"/>
  <c r="KX743" i="3" s="1"/>
  <c r="KX379" i="3"/>
  <c r="KX744" i="3" s="1"/>
  <c r="KX380" i="3"/>
  <c r="KX745" i="3" s="1"/>
  <c r="KX381" i="3"/>
  <c r="KX382" i="3"/>
  <c r="KX747" i="3" s="1"/>
  <c r="KX383" i="3"/>
  <c r="KX748" i="3" s="1"/>
  <c r="KX384" i="3"/>
  <c r="KX749" i="3" s="1"/>
  <c r="KX385" i="3"/>
  <c r="KX386" i="3"/>
  <c r="KX751" i="3" s="1"/>
  <c r="KX387" i="3"/>
  <c r="KX752" i="3" s="1"/>
  <c r="KX388" i="3"/>
  <c r="KX753" i="3" s="1"/>
  <c r="KX389" i="3"/>
  <c r="KX390" i="3"/>
  <c r="KX755" i="3" s="1"/>
  <c r="KX391" i="3"/>
  <c r="KX756" i="3" s="1"/>
  <c r="KX392" i="3"/>
  <c r="KX757" i="3" s="1"/>
  <c r="KX393" i="3"/>
  <c r="KX758" i="3" s="1"/>
  <c r="KX394" i="3"/>
  <c r="KX759" i="3" s="1"/>
  <c r="KX395" i="3"/>
  <c r="KX760" i="3" s="1"/>
  <c r="KX396" i="3"/>
  <c r="KX761" i="3" s="1"/>
  <c r="KX397" i="3"/>
  <c r="KX398" i="3"/>
  <c r="KX763" i="3" s="1"/>
  <c r="KX399" i="3"/>
  <c r="KX764" i="3" s="1"/>
  <c r="KX400" i="3"/>
  <c r="KX765" i="3" s="1"/>
  <c r="KX401" i="3"/>
  <c r="KX402" i="3"/>
  <c r="KX767" i="3" s="1"/>
  <c r="KX403" i="3"/>
  <c r="KX768" i="3" s="1"/>
  <c r="KX404" i="3"/>
  <c r="KX769" i="3" s="1"/>
  <c r="KX405" i="3"/>
  <c r="KX406" i="3"/>
  <c r="KX771" i="3" s="1"/>
  <c r="KX407" i="3"/>
  <c r="KX408" i="3"/>
  <c r="KX773" i="3" s="1"/>
  <c r="KX409" i="3"/>
  <c r="KX410" i="3"/>
  <c r="KX775" i="3" s="1"/>
  <c r="KX411" i="3"/>
  <c r="KX776" i="3" s="1"/>
  <c r="KX412" i="3"/>
  <c r="KX777" i="3" s="1"/>
  <c r="KX413" i="3"/>
  <c r="KX414" i="3"/>
  <c r="KX779" i="3" s="1"/>
  <c r="KX415" i="3"/>
  <c r="KX780" i="3" s="1"/>
  <c r="KX416" i="3"/>
  <c r="KX781" i="3" s="1"/>
  <c r="KX417" i="3"/>
  <c r="KX418" i="3"/>
  <c r="KX783" i="3" s="1"/>
  <c r="KX419" i="3"/>
  <c r="KX420" i="3"/>
  <c r="KX785" i="3" s="1"/>
  <c r="KX421" i="3"/>
  <c r="KX422" i="3"/>
  <c r="KX787" i="3" s="1"/>
  <c r="KX423" i="3"/>
  <c r="KX788" i="3" s="1"/>
  <c r="KX424" i="3"/>
  <c r="KX789" i="3" s="1"/>
  <c r="KX425" i="3"/>
  <c r="KX790" i="3" s="1"/>
  <c r="KX426" i="3"/>
  <c r="KX791" i="3" s="1"/>
  <c r="KX427" i="3"/>
  <c r="KX792" i="3" s="1"/>
  <c r="KX428" i="3"/>
  <c r="KX793" i="3" s="1"/>
  <c r="KX429" i="3"/>
  <c r="KX794" i="3" s="1"/>
  <c r="KX430" i="3"/>
  <c r="KX795" i="3" s="1"/>
  <c r="KX431" i="3"/>
  <c r="KX796" i="3" s="1"/>
  <c r="KX432" i="3"/>
  <c r="KX797" i="3" s="1"/>
  <c r="KX433" i="3"/>
  <c r="KX434" i="3"/>
  <c r="KX799" i="3" s="1"/>
  <c r="KX435" i="3"/>
  <c r="KX800" i="3" s="1"/>
  <c r="KX436" i="3"/>
  <c r="KX801" i="3" s="1"/>
  <c r="KX437" i="3"/>
  <c r="KX438" i="3"/>
  <c r="KX803" i="3" s="1"/>
  <c r="KX439" i="3"/>
  <c r="KX804" i="3" s="1"/>
  <c r="KX440" i="3"/>
  <c r="KX805" i="3" s="1"/>
  <c r="KX441" i="3"/>
  <c r="KX442" i="3"/>
  <c r="KX807" i="3" s="1"/>
  <c r="KX443" i="3"/>
  <c r="KX808" i="3" s="1"/>
  <c r="KX444" i="3"/>
  <c r="KX809" i="3" s="1"/>
  <c r="KX445" i="3"/>
  <c r="KX446" i="3"/>
  <c r="KX811" i="3" s="1"/>
  <c r="KX447" i="3"/>
  <c r="KX812" i="3" s="1"/>
  <c r="KX448" i="3"/>
  <c r="KX813" i="3" s="1"/>
  <c r="KX449" i="3"/>
  <c r="KX450" i="3"/>
  <c r="KX815" i="3" s="1"/>
  <c r="KX451" i="3"/>
  <c r="KX816" i="3" s="1"/>
  <c r="KX452" i="3"/>
  <c r="KX817" i="3" s="1"/>
  <c r="KX453" i="3"/>
  <c r="KX818" i="3" s="1"/>
  <c r="KX454" i="3"/>
  <c r="KX819" i="3" s="1"/>
  <c r="KX455" i="3"/>
  <c r="KX820" i="3" s="1"/>
  <c r="KX456" i="3"/>
  <c r="KX821" i="3" s="1"/>
  <c r="KX457" i="3"/>
  <c r="KX458" i="3"/>
  <c r="KX823" i="3" s="1"/>
  <c r="KX459" i="3"/>
  <c r="KX824" i="3" s="1"/>
  <c r="KX460" i="3"/>
  <c r="KX825" i="3" s="1"/>
  <c r="KX461" i="3"/>
  <c r="KX462" i="3"/>
  <c r="KX827" i="3" s="1"/>
  <c r="KX463" i="3"/>
  <c r="KX828" i="3" s="1"/>
  <c r="KX464" i="3"/>
  <c r="KX829" i="3" s="1"/>
  <c r="KX465" i="3"/>
  <c r="KX466" i="3"/>
  <c r="KX831" i="3" s="1"/>
  <c r="KX467" i="3"/>
  <c r="KX468" i="3"/>
  <c r="KX833" i="3" s="1"/>
  <c r="KX469" i="3"/>
  <c r="KX834" i="3" s="1"/>
  <c r="KX470" i="3"/>
  <c r="KX471" i="3"/>
  <c r="KX836" i="3" s="1"/>
  <c r="KX472" i="3"/>
  <c r="KX837" i="3" s="1"/>
  <c r="KX473" i="3"/>
  <c r="KX474" i="3"/>
  <c r="KX839" i="3" s="1"/>
  <c r="KX475" i="3"/>
  <c r="KX840" i="3" s="1"/>
  <c r="KX476" i="3"/>
  <c r="KX841" i="3" s="1"/>
  <c r="KX477" i="3"/>
  <c r="KX478" i="3"/>
  <c r="KX843" i="3" s="1"/>
  <c r="KX479" i="3"/>
  <c r="KX844" i="3" s="1"/>
  <c r="KX480" i="3"/>
  <c r="KX845" i="3" s="1"/>
  <c r="KX481" i="3"/>
  <c r="KX482" i="3"/>
  <c r="KX847" i="3" s="1"/>
  <c r="KX483" i="3"/>
  <c r="KX848" i="3" s="1"/>
  <c r="KX484" i="3"/>
  <c r="KX849" i="3" s="1"/>
  <c r="KX485" i="3"/>
  <c r="KX850" i="3" s="1"/>
  <c r="KX486" i="3"/>
  <c r="KX851" i="3" s="1"/>
  <c r="KX487" i="3"/>
  <c r="KX852" i="3" s="1"/>
  <c r="KX488" i="3"/>
  <c r="KX853" i="3" s="1"/>
  <c r="KX489" i="3"/>
  <c r="KX490" i="3"/>
  <c r="KX855" i="3" s="1"/>
  <c r="KX491" i="3"/>
  <c r="KX856" i="3" s="1"/>
  <c r="KX492" i="3"/>
  <c r="KX857" i="3" s="1"/>
  <c r="KX493" i="3"/>
  <c r="KX494" i="3"/>
  <c r="KX859" i="3" s="1"/>
  <c r="KX495" i="3"/>
  <c r="KX860" i="3" s="1"/>
  <c r="KX496" i="3"/>
  <c r="KX861" i="3" s="1"/>
  <c r="KX497" i="3"/>
  <c r="KX498" i="3"/>
  <c r="KX863" i="3" s="1"/>
  <c r="KX499" i="3"/>
  <c r="KX864" i="3" s="1"/>
  <c r="KX500" i="3"/>
  <c r="KX865" i="3" s="1"/>
  <c r="KX501" i="3"/>
  <c r="KX502" i="3"/>
  <c r="KX503" i="3"/>
  <c r="KX504" i="3"/>
  <c r="KX869" i="3" s="1"/>
  <c r="KX505" i="3"/>
  <c r="KX506" i="3"/>
  <c r="KX871" i="3" s="1"/>
  <c r="KX507" i="3"/>
  <c r="KX872" i="3" s="1"/>
  <c r="KX508" i="3"/>
  <c r="KX873" i="3" s="1"/>
  <c r="KX509" i="3"/>
  <c r="KX510" i="3"/>
  <c r="KX875" i="3" s="1"/>
  <c r="KX511" i="3"/>
  <c r="KX876" i="3" s="1"/>
  <c r="KX512" i="3"/>
  <c r="KX877" i="3" s="1"/>
  <c r="KX513" i="3"/>
  <c r="KX878" i="3" s="1"/>
  <c r="KX514" i="3"/>
  <c r="KX879" i="3" s="1"/>
  <c r="KX515" i="3"/>
  <c r="KX880" i="3" s="1"/>
  <c r="KX516" i="3"/>
  <c r="KX881" i="3" s="1"/>
  <c r="KX517" i="3"/>
  <c r="KX518" i="3"/>
  <c r="KX883" i="3" s="1"/>
  <c r="KX519" i="3"/>
  <c r="KX884" i="3" s="1"/>
  <c r="KX520" i="3"/>
  <c r="KX885" i="3" s="1"/>
  <c r="KX521" i="3"/>
  <c r="KX522" i="3"/>
  <c r="KX887" i="3" s="1"/>
  <c r="KX523" i="3"/>
  <c r="KX888" i="3" s="1"/>
  <c r="KX524" i="3"/>
  <c r="KX889" i="3" s="1"/>
  <c r="KX525" i="3"/>
  <c r="KX526" i="3"/>
  <c r="KX891" i="3" s="1"/>
  <c r="KX527" i="3"/>
  <c r="KX892" i="3" s="1"/>
  <c r="KX528" i="3"/>
  <c r="KX893" i="3" s="1"/>
  <c r="KX529" i="3"/>
  <c r="KX894" i="3" s="1"/>
  <c r="KX530" i="3"/>
  <c r="KX895" i="3" s="1"/>
  <c r="KX531" i="3"/>
  <c r="KX896" i="3" s="1"/>
  <c r="KX532" i="3"/>
  <c r="KX897" i="3" s="1"/>
  <c r="KX533" i="3"/>
  <c r="KX534" i="3"/>
  <c r="KX899" i="3" s="1"/>
  <c r="KX535" i="3"/>
  <c r="KX900" i="3" s="1"/>
  <c r="KX536" i="3"/>
  <c r="KX901" i="3" s="1"/>
  <c r="KX537" i="3"/>
  <c r="KX538" i="3"/>
  <c r="KX903" i="3" s="1"/>
  <c r="KX539" i="3"/>
  <c r="KX904" i="3" s="1"/>
  <c r="KX540" i="3"/>
  <c r="KX905" i="3" s="1"/>
  <c r="KX541" i="3"/>
  <c r="KX542" i="3"/>
  <c r="KX907" i="3" s="1"/>
  <c r="KX543" i="3"/>
  <c r="KX908" i="3" s="1"/>
  <c r="KX544" i="3"/>
  <c r="KX909" i="3" s="1"/>
  <c r="KX545" i="3"/>
  <c r="KX546" i="3"/>
  <c r="KX911" i="3" s="1"/>
  <c r="KX547" i="3"/>
  <c r="KX912" i="3" s="1"/>
  <c r="KX548" i="3"/>
  <c r="KX913" i="3" s="1"/>
  <c r="KX549" i="3"/>
  <c r="KX914" i="3" s="1"/>
  <c r="KX550" i="3"/>
  <c r="KX915" i="3" s="1"/>
  <c r="KX551" i="3"/>
  <c r="KX552" i="3"/>
  <c r="KX917" i="3" s="1"/>
  <c r="KX553" i="3"/>
  <c r="KX554" i="3"/>
  <c r="KX919" i="3" s="1"/>
  <c r="KX555" i="3"/>
  <c r="KX920" i="3" s="1"/>
  <c r="KX556" i="3"/>
  <c r="KX921" i="3" s="1"/>
  <c r="KX557" i="3"/>
  <c r="KX558" i="3"/>
  <c r="KX923" i="3" s="1"/>
  <c r="KX559" i="3"/>
  <c r="KX924" i="3" s="1"/>
  <c r="KX560" i="3"/>
  <c r="KX925" i="3" s="1"/>
  <c r="KX561" i="3"/>
  <c r="KX926" i="3" s="1"/>
  <c r="KX562" i="3"/>
  <c r="KX927" i="3" s="1"/>
  <c r="KX563" i="3"/>
  <c r="KX564" i="3"/>
  <c r="KX929" i="3" s="1"/>
  <c r="KX565" i="3"/>
  <c r="KX566" i="3"/>
  <c r="KX567" i="3"/>
  <c r="KX932" i="3" s="1"/>
  <c r="KX568" i="3"/>
  <c r="KX933" i="3" s="1"/>
  <c r="KX569" i="3"/>
  <c r="KX570" i="3"/>
  <c r="KX935" i="3" s="1"/>
  <c r="KX571" i="3"/>
  <c r="KX936" i="3" s="1"/>
  <c r="KX572" i="3"/>
  <c r="KX937" i="3" s="1"/>
  <c r="KX573" i="3"/>
  <c r="KX938" i="3" s="1"/>
  <c r="KX574" i="3"/>
  <c r="KX939" i="3" s="1"/>
  <c r="KX575" i="3"/>
  <c r="KX940" i="3" s="1"/>
  <c r="KX576" i="3"/>
  <c r="KX941" i="3" s="1"/>
  <c r="KX577" i="3"/>
  <c r="KX942" i="3" s="1"/>
  <c r="KX578" i="3"/>
  <c r="KX943" i="3" s="1"/>
  <c r="KX579" i="3"/>
  <c r="KX944" i="3" s="1"/>
  <c r="KX580" i="3"/>
  <c r="KX945" i="3" s="1"/>
  <c r="KX581" i="3"/>
  <c r="KX582" i="3"/>
  <c r="KX947" i="3" s="1"/>
  <c r="KX583" i="3"/>
  <c r="KX584" i="3"/>
  <c r="KX949" i="3" s="1"/>
  <c r="KX585" i="3"/>
  <c r="KX586" i="3"/>
  <c r="KX951" i="3" s="1"/>
  <c r="KX587" i="3"/>
  <c r="KX952" i="3" s="1"/>
  <c r="KX588" i="3"/>
  <c r="KX953" i="3" s="1"/>
  <c r="KX589" i="3"/>
  <c r="KX954" i="3" s="1"/>
  <c r="KX590" i="3"/>
  <c r="KX955" i="3" s="1"/>
  <c r="KX591" i="3"/>
  <c r="KX956" i="3" s="1"/>
  <c r="KX592" i="3"/>
  <c r="KX957" i="3" s="1"/>
  <c r="KX593" i="3"/>
  <c r="KX594" i="3"/>
  <c r="KX959" i="3" s="1"/>
  <c r="KX595" i="3"/>
  <c r="KX960" i="3" s="1"/>
  <c r="KX596" i="3"/>
  <c r="KX961" i="3" s="1"/>
  <c r="KX597" i="3"/>
  <c r="KX598" i="3"/>
  <c r="KX963" i="3" s="1"/>
  <c r="KX599" i="3"/>
  <c r="KX600" i="3"/>
  <c r="KX965" i="3" s="1"/>
  <c r="KX601" i="3"/>
  <c r="KX966" i="3" s="1"/>
  <c r="KX602" i="3"/>
  <c r="KX967" i="3" s="1"/>
  <c r="KX603" i="3"/>
  <c r="KX968" i="3" s="1"/>
  <c r="KX604" i="3"/>
  <c r="KX969" i="3" s="1"/>
  <c r="KX605" i="3"/>
  <c r="KX970" i="3" s="1"/>
  <c r="KX606" i="3"/>
  <c r="KX971" i="3" s="1"/>
  <c r="KX607" i="3"/>
  <c r="KX972" i="3" s="1"/>
  <c r="KX608" i="3"/>
  <c r="KX973" i="3" s="1"/>
  <c r="KX609" i="3"/>
  <c r="KX974" i="3" s="1"/>
  <c r="KX610" i="3"/>
  <c r="KX975" i="3" s="1"/>
  <c r="KX611" i="3"/>
  <c r="KX612" i="3"/>
  <c r="KX977" i="3" s="1"/>
  <c r="KX613" i="3"/>
  <c r="KX614" i="3"/>
  <c r="KX979" i="3" s="1"/>
  <c r="KX615" i="3"/>
  <c r="KX980" i="3" s="1"/>
  <c r="KX616" i="3"/>
  <c r="KX981" i="3" s="1"/>
  <c r="KX617" i="3"/>
  <c r="KX618" i="3"/>
  <c r="KX983" i="3" s="1"/>
  <c r="KX619" i="3"/>
  <c r="KX984" i="3" s="1"/>
  <c r="KX620" i="3"/>
  <c r="KX985" i="3" s="1"/>
  <c r="KX621" i="3"/>
  <c r="KX986" i="3" s="1"/>
  <c r="KX622" i="3"/>
  <c r="KX987" i="3" s="1"/>
  <c r="KX623" i="3"/>
  <c r="KX988" i="3" s="1"/>
  <c r="KX624" i="3"/>
  <c r="KX989" i="3" s="1"/>
  <c r="KX625" i="3"/>
  <c r="KX626" i="3"/>
  <c r="KX991" i="3" s="1"/>
  <c r="KX627" i="3"/>
  <c r="KX992" i="3" s="1"/>
  <c r="KX628" i="3"/>
  <c r="KX993" i="3" s="1"/>
  <c r="KX629" i="3"/>
  <c r="KX630" i="3"/>
  <c r="KX631" i="3"/>
  <c r="KX996" i="3" s="1"/>
  <c r="KX632" i="3"/>
  <c r="KX997" i="3" s="1"/>
  <c r="KX633" i="3"/>
  <c r="KX998" i="3" s="1"/>
  <c r="KX634" i="3"/>
  <c r="KX999" i="3" s="1"/>
  <c r="KX635" i="3"/>
  <c r="KX1000" i="3" s="1"/>
  <c r="KX636" i="3"/>
  <c r="KX1001" i="3" s="1"/>
  <c r="KX637" i="3"/>
  <c r="KX638" i="3"/>
  <c r="KX1003" i="3" s="1"/>
  <c r="KX639" i="3"/>
  <c r="KX1004" i="3" s="1"/>
  <c r="KX640" i="3"/>
  <c r="KX1005" i="3" s="1"/>
  <c r="KX641" i="3"/>
  <c r="KX642" i="3"/>
  <c r="KX1007" i="3" s="1"/>
  <c r="KX643" i="3"/>
  <c r="KX1008" i="3" s="1"/>
  <c r="KX644" i="3"/>
  <c r="KX1009" i="3" s="1"/>
  <c r="KX645" i="3"/>
  <c r="KX646" i="3"/>
  <c r="KX1011" i="3" s="1"/>
  <c r="KX647" i="3"/>
  <c r="KX648" i="3"/>
  <c r="KX1013" i="3" s="1"/>
  <c r="KX649" i="3"/>
  <c r="KX650" i="3"/>
  <c r="KX1015" i="3" s="1"/>
  <c r="KX651" i="3"/>
  <c r="KX1016" i="3" s="1"/>
  <c r="KX652" i="3"/>
  <c r="KX1017" i="3" s="1"/>
  <c r="KX653" i="3"/>
  <c r="KX654" i="3"/>
  <c r="KX1019" i="3" s="1"/>
  <c r="KX655" i="3"/>
  <c r="KX1020" i="3" s="1"/>
  <c r="KX656" i="3"/>
  <c r="KX1021" i="3" s="1"/>
  <c r="KX657" i="3"/>
  <c r="KX1022" i="3" s="1"/>
  <c r="KX658" i="3"/>
  <c r="KX1023" i="3" s="1"/>
  <c r="KX659" i="3"/>
  <c r="KX660" i="3"/>
  <c r="KX1025" i="3" s="1"/>
  <c r="KX661" i="3"/>
  <c r="KX662" i="3"/>
  <c r="KX1027" i="3" s="1"/>
  <c r="KX663" i="3"/>
  <c r="KX1028" i="3" s="1"/>
  <c r="KX664" i="3"/>
  <c r="KX1029" i="3" s="1"/>
  <c r="KX665" i="3"/>
  <c r="KX1030" i="3" s="1"/>
  <c r="KX666" i="3"/>
  <c r="KX1031" i="3" s="1"/>
  <c r="KX667" i="3"/>
  <c r="KX1032" i="3" s="1"/>
  <c r="KX668" i="3"/>
  <c r="KX1033" i="3" s="1"/>
  <c r="KX669" i="3"/>
  <c r="KX1034" i="3" s="1"/>
  <c r="KX670" i="3"/>
  <c r="KX1035" i="3" s="1"/>
  <c r="KX671" i="3"/>
  <c r="KX1036" i="3" s="1"/>
  <c r="KX672" i="3"/>
  <c r="KX1037" i="3" s="1"/>
  <c r="KX673" i="3"/>
  <c r="KX674" i="3"/>
  <c r="KX1039" i="3" s="1"/>
  <c r="KX675" i="3"/>
  <c r="KX1040" i="3" s="1"/>
  <c r="KX676" i="3"/>
  <c r="KX1041" i="3" s="1"/>
  <c r="KX677" i="3"/>
  <c r="KX678" i="3"/>
  <c r="KX1043" i="3" s="1"/>
  <c r="KX679" i="3"/>
  <c r="KX1044" i="3" s="1"/>
  <c r="KX680" i="3"/>
  <c r="KX1045" i="3" s="1"/>
  <c r="KX681" i="3"/>
  <c r="KX1046" i="3" s="1"/>
  <c r="KX682" i="3"/>
  <c r="KX1047" i="3" s="1"/>
  <c r="KX683" i="3"/>
  <c r="KX1048" i="3" s="1"/>
  <c r="KX684" i="3"/>
  <c r="KX1049" i="3" s="1"/>
  <c r="KX685" i="3"/>
  <c r="KX686" i="3"/>
  <c r="KX1051" i="3" s="1"/>
  <c r="KX687" i="3"/>
  <c r="KX1052" i="3" s="1"/>
  <c r="KX688" i="3"/>
  <c r="KX1053" i="3" s="1"/>
  <c r="KX689" i="3"/>
  <c r="KX690" i="3"/>
  <c r="KX1055" i="3" s="1"/>
  <c r="KX691" i="3"/>
  <c r="KX1056" i="3" s="1"/>
  <c r="KX692" i="3"/>
  <c r="KX1057" i="3" s="1"/>
  <c r="KX693" i="3"/>
  <c r="KX694" i="3"/>
  <c r="KX1059" i="3" s="1"/>
  <c r="KX695" i="3"/>
  <c r="KX1060" i="3" s="1"/>
  <c r="KX696" i="3"/>
  <c r="KX1061" i="3" s="1"/>
  <c r="KX697" i="3"/>
  <c r="KX698" i="3"/>
  <c r="KX1063" i="3" s="1"/>
  <c r="KX699" i="3"/>
  <c r="KX1064" i="3" s="1"/>
  <c r="KX700" i="3"/>
  <c r="KX1065" i="3" s="1"/>
  <c r="KX701" i="3"/>
  <c r="KX702" i="3"/>
  <c r="KX1067" i="3" s="1"/>
  <c r="KX703" i="3"/>
  <c r="KX1068" i="3" s="1"/>
  <c r="KX704" i="3"/>
  <c r="KX1069" i="3" s="1"/>
  <c r="KX705" i="3"/>
  <c r="KX706" i="3"/>
  <c r="KX1071" i="3" s="1"/>
  <c r="KX707" i="3"/>
  <c r="KX708" i="3"/>
  <c r="KX1073" i="3" s="1"/>
  <c r="KX709" i="3"/>
  <c r="KX1074" i="3" s="1"/>
  <c r="KX710" i="3"/>
  <c r="KX1075" i="3" s="1"/>
  <c r="KX711" i="3"/>
  <c r="KX1076" i="3" s="1"/>
  <c r="KX712" i="3"/>
  <c r="KX713" i="3"/>
  <c r="KX714" i="3"/>
  <c r="KX1079" i="3" s="1"/>
  <c r="KX715" i="3"/>
  <c r="KX1080" i="3" s="1"/>
  <c r="KX716" i="3"/>
  <c r="KX717" i="3"/>
  <c r="KX1082" i="3" s="1"/>
  <c r="KX718" i="3"/>
  <c r="KX1083" i="3" s="1"/>
  <c r="KX719" i="3"/>
  <c r="KX1084" i="3" s="1"/>
  <c r="KX720" i="3"/>
  <c r="KX721" i="3"/>
  <c r="KX1086" i="3" s="1"/>
  <c r="KX722" i="3"/>
  <c r="KX1087" i="3" s="1"/>
  <c r="KX723" i="3"/>
  <c r="KX1088" i="3" s="1"/>
  <c r="KX724" i="3"/>
  <c r="KX1089" i="3" s="1"/>
  <c r="KX725" i="3"/>
  <c r="KX726" i="3"/>
  <c r="KX1091" i="3" s="1"/>
  <c r="KX727" i="3"/>
  <c r="KX1092" i="3" s="1"/>
  <c r="KX728" i="3"/>
  <c r="KX729" i="3"/>
  <c r="KX730" i="3"/>
  <c r="KX1095" i="3" s="1"/>
  <c r="KX731" i="3"/>
  <c r="KX1096" i="3" s="1"/>
  <c r="KX732" i="3"/>
  <c r="KX736" i="3"/>
  <c r="KX738" i="3"/>
  <c r="KX739" i="3"/>
  <c r="KX742" i="3"/>
  <c r="KX746" i="3"/>
  <c r="KX750" i="3"/>
  <c r="KX754" i="3"/>
  <c r="KX762" i="3"/>
  <c r="KX766" i="3"/>
  <c r="KX770" i="3"/>
  <c r="KX772" i="3"/>
  <c r="KX774" i="3"/>
  <c r="KX778" i="3"/>
  <c r="KX782" i="3"/>
  <c r="KX784" i="3"/>
  <c r="KX786" i="3"/>
  <c r="KX798" i="3"/>
  <c r="KX802" i="3"/>
  <c r="KX806" i="3"/>
  <c r="KX810" i="3"/>
  <c r="KX814" i="3"/>
  <c r="KX822" i="3"/>
  <c r="KX826" i="3"/>
  <c r="KX830" i="3"/>
  <c r="KX832" i="3"/>
  <c r="KX835" i="3"/>
  <c r="KX838" i="3"/>
  <c r="KX842" i="3"/>
  <c r="KX846" i="3"/>
  <c r="KX854" i="3"/>
  <c r="KX858" i="3"/>
  <c r="KX862" i="3"/>
  <c r="KX866" i="3"/>
  <c r="KX867" i="3"/>
  <c r="KX868" i="3"/>
  <c r="KX870" i="3"/>
  <c r="KX874" i="3"/>
  <c r="KX882" i="3"/>
  <c r="KX886" i="3"/>
  <c r="KX890" i="3"/>
  <c r="KX898" i="3"/>
  <c r="KX902" i="3"/>
  <c r="KX906" i="3"/>
  <c r="KX910" i="3"/>
  <c r="KX916" i="3"/>
  <c r="KX918" i="3"/>
  <c r="KX922" i="3"/>
  <c r="KX928" i="3"/>
  <c r="KX930" i="3"/>
  <c r="KX931" i="3"/>
  <c r="KX934" i="3"/>
  <c r="KX946" i="3"/>
  <c r="KX948" i="3"/>
  <c r="KX950" i="3"/>
  <c r="KX958" i="3"/>
  <c r="KX962" i="3"/>
  <c r="KX964" i="3"/>
  <c r="KX976" i="3"/>
  <c r="KX978" i="3"/>
  <c r="KX982" i="3"/>
  <c r="KX990" i="3"/>
  <c r="KX994" i="3"/>
  <c r="KX995" i="3"/>
  <c r="KX1002" i="3"/>
  <c r="KX1006" i="3"/>
  <c r="KX1010" i="3"/>
  <c r="KX1012" i="3"/>
  <c r="KX1014" i="3"/>
  <c r="KX1018" i="3"/>
  <c r="KX1024" i="3"/>
  <c r="KX1026" i="3"/>
  <c r="KX1038" i="3"/>
  <c r="KX1042" i="3"/>
  <c r="KX1050" i="3"/>
  <c r="KX1054" i="3"/>
  <c r="KX1058" i="3"/>
  <c r="KX1062" i="3"/>
  <c r="KX1066" i="3"/>
  <c r="KX1070" i="3"/>
  <c r="KX1072" i="3"/>
  <c r="KX1077" i="3"/>
  <c r="KX1078" i="3"/>
  <c r="KX1081" i="3"/>
  <c r="KX1085" i="3"/>
  <c r="KX1090" i="3"/>
  <c r="KX1093" i="3"/>
  <c r="KX1094" i="3"/>
  <c r="KX1097" i="3"/>
  <c r="KX368" i="3"/>
  <c r="KX733" i="3" s="1"/>
  <c r="KT3" i="3"/>
  <c r="KS1097" i="3"/>
  <c r="KW1012" i="3" l="1"/>
  <c r="KW934" i="3"/>
  <c r="KW902" i="3"/>
  <c r="KW832" i="3"/>
  <c r="KW796" i="3"/>
  <c r="KW1076" i="3"/>
  <c r="KW944" i="3"/>
  <c r="KW728" i="3"/>
  <c r="KU1093" i="3"/>
  <c r="KW1093" i="3" s="1"/>
  <c r="KW716" i="3"/>
  <c r="KU1081" i="3"/>
  <c r="KW1081" i="3" s="1"/>
  <c r="KW704" i="3"/>
  <c r="KU1069" i="3"/>
  <c r="KW1069" i="3" s="1"/>
  <c r="KW692" i="3"/>
  <c r="KU1057" i="3"/>
  <c r="KW1057" i="3" s="1"/>
  <c r="KW680" i="3"/>
  <c r="KU1045" i="3"/>
  <c r="KW1045" i="3" s="1"/>
  <c r="KW668" i="3"/>
  <c r="KU1033" i="3"/>
  <c r="KW1033" i="3" s="1"/>
  <c r="KU1063" i="3"/>
  <c r="KW1063" i="3" s="1"/>
  <c r="KW1052" i="3"/>
  <c r="KW860" i="3"/>
  <c r="KW808" i="3"/>
  <c r="KW772" i="3"/>
  <c r="KW736" i="3"/>
  <c r="KU1096" i="3"/>
  <c r="KW1096" i="3" s="1"/>
  <c r="KU1051" i="3"/>
  <c r="KW1051" i="3" s="1"/>
  <c r="KW1040" i="3"/>
  <c r="KW1018" i="3"/>
  <c r="KW1008" i="3"/>
  <c r="KW996" i="3"/>
  <c r="KW896" i="3"/>
  <c r="KW1095" i="3"/>
  <c r="KW1084" i="3"/>
  <c r="KW1050" i="3"/>
  <c r="KU1039" i="3"/>
  <c r="KW1039" i="3" s="1"/>
  <c r="KW1028" i="3"/>
  <c r="KW856" i="3"/>
  <c r="KW824" i="3"/>
  <c r="KU733" i="3"/>
  <c r="KW733" i="3" s="1"/>
  <c r="KW368" i="3"/>
  <c r="KW1060" i="3"/>
  <c r="KW1004" i="3"/>
  <c r="KW928" i="3"/>
  <c r="KW838" i="3"/>
  <c r="KW778" i="3"/>
  <c r="KW1036" i="3"/>
  <c r="KW936" i="3"/>
  <c r="KW780" i="3"/>
  <c r="KU1009" i="3"/>
  <c r="KW1009" i="3" s="1"/>
  <c r="KW984" i="3"/>
  <c r="KU967" i="3"/>
  <c r="KW967" i="3" s="1"/>
  <c r="KW942" i="3"/>
  <c r="KW933" i="3"/>
  <c r="KU925" i="3"/>
  <c r="KW925" i="3" s="1"/>
  <c r="KW908" i="3"/>
  <c r="KW884" i="3"/>
  <c r="KW840" i="3"/>
  <c r="KW812" i="3"/>
  <c r="KW768" i="3"/>
  <c r="KW740" i="3"/>
  <c r="KW621" i="3"/>
  <c r="KU986" i="3"/>
  <c r="KW986" i="3" s="1"/>
  <c r="KW597" i="3"/>
  <c r="KU962" i="3"/>
  <c r="KW962" i="3" s="1"/>
  <c r="KW573" i="3"/>
  <c r="KU938" i="3"/>
  <c r="KW938" i="3" s="1"/>
  <c r="KW549" i="3"/>
  <c r="KU914" i="3"/>
  <c r="KW914" i="3" s="1"/>
  <c r="KW525" i="3"/>
  <c r="KU890" i="3"/>
  <c r="KW890" i="3" s="1"/>
  <c r="KW513" i="3"/>
  <c r="KU878" i="3"/>
  <c r="KW878" i="3" s="1"/>
  <c r="KW501" i="3"/>
  <c r="KU866" i="3"/>
  <c r="KW866" i="3" s="1"/>
  <c r="KW489" i="3"/>
  <c r="KU854" i="3"/>
  <c r="KW854" i="3" s="1"/>
  <c r="KW477" i="3"/>
  <c r="KU842" i="3"/>
  <c r="KW842" i="3" s="1"/>
  <c r="KW465" i="3"/>
  <c r="KU830" i="3"/>
  <c r="KW830" i="3" s="1"/>
  <c r="KW453" i="3"/>
  <c r="KU818" i="3"/>
  <c r="KW818" i="3" s="1"/>
  <c r="KW441" i="3"/>
  <c r="KU806" i="3"/>
  <c r="KW806" i="3" s="1"/>
  <c r="KW429" i="3"/>
  <c r="KU794" i="3"/>
  <c r="KW794" i="3" s="1"/>
  <c r="KW417" i="3"/>
  <c r="KU782" i="3"/>
  <c r="KW782" i="3" s="1"/>
  <c r="KW405" i="3"/>
  <c r="KU770" i="3"/>
  <c r="KW770" i="3" s="1"/>
  <c r="KW393" i="3"/>
  <c r="KU758" i="3"/>
  <c r="KW758" i="3" s="1"/>
  <c r="KW381" i="3"/>
  <c r="KU746" i="3"/>
  <c r="KW746" i="3" s="1"/>
  <c r="KW369" i="3"/>
  <c r="KU734" i="3"/>
  <c r="KW734" i="3" s="1"/>
  <c r="KU901" i="3"/>
  <c r="KW901" i="3" s="1"/>
  <c r="KW536" i="3"/>
  <c r="KU895" i="3"/>
  <c r="KW895" i="3" s="1"/>
  <c r="KW530" i="3"/>
  <c r="KU889" i="3"/>
  <c r="KW889" i="3" s="1"/>
  <c r="KW524" i="3"/>
  <c r="KU883" i="3"/>
  <c r="KW883" i="3" s="1"/>
  <c r="KW518" i="3"/>
  <c r="KU877" i="3"/>
  <c r="KW877" i="3" s="1"/>
  <c r="KW512" i="3"/>
  <c r="KU871" i="3"/>
  <c r="KW871" i="3" s="1"/>
  <c r="KW506" i="3"/>
  <c r="KU865" i="3"/>
  <c r="KW865" i="3" s="1"/>
  <c r="KW500" i="3"/>
  <c r="KU859" i="3"/>
  <c r="KW859" i="3" s="1"/>
  <c r="KW494" i="3"/>
  <c r="KU853" i="3"/>
  <c r="KW853" i="3" s="1"/>
  <c r="KW488" i="3"/>
  <c r="KU847" i="3"/>
  <c r="KW847" i="3" s="1"/>
  <c r="KW482" i="3"/>
  <c r="KU841" i="3"/>
  <c r="KW841" i="3" s="1"/>
  <c r="KW476" i="3"/>
  <c r="KU835" i="3"/>
  <c r="KW835" i="3" s="1"/>
  <c r="KW470" i="3"/>
  <c r="KU829" i="3"/>
  <c r="KW829" i="3" s="1"/>
  <c r="KW464" i="3"/>
  <c r="KU823" i="3"/>
  <c r="KW823" i="3" s="1"/>
  <c r="KW458" i="3"/>
  <c r="KU817" i="3"/>
  <c r="KW817" i="3" s="1"/>
  <c r="KW452" i="3"/>
  <c r="KU811" i="3"/>
  <c r="KW811" i="3" s="1"/>
  <c r="KW446" i="3"/>
  <c r="KU805" i="3"/>
  <c r="KW805" i="3" s="1"/>
  <c r="KW440" i="3"/>
  <c r="KU799" i="3"/>
  <c r="KW799" i="3" s="1"/>
  <c r="KW434" i="3"/>
  <c r="KU793" i="3"/>
  <c r="KW793" i="3" s="1"/>
  <c r="KW428" i="3"/>
  <c r="KU787" i="3"/>
  <c r="KW787" i="3" s="1"/>
  <c r="KW422" i="3"/>
  <c r="KU781" i="3"/>
  <c r="KW781" i="3" s="1"/>
  <c r="KW416" i="3"/>
  <c r="KU775" i="3"/>
  <c r="KW775" i="3" s="1"/>
  <c r="KW410" i="3"/>
  <c r="KU769" i="3"/>
  <c r="KW769" i="3" s="1"/>
  <c r="KW404" i="3"/>
  <c r="KU763" i="3"/>
  <c r="KW763" i="3" s="1"/>
  <c r="KW398" i="3"/>
  <c r="KU757" i="3"/>
  <c r="KW757" i="3" s="1"/>
  <c r="KW392" i="3"/>
  <c r="KU751" i="3"/>
  <c r="KW751" i="3" s="1"/>
  <c r="KW386" i="3"/>
  <c r="KU745" i="3"/>
  <c r="KW745" i="3" s="1"/>
  <c r="KW380" i="3"/>
  <c r="KU739" i="3"/>
  <c r="KW739" i="3" s="1"/>
  <c r="KW374" i="3"/>
  <c r="KW990" i="3"/>
  <c r="KU973" i="3"/>
  <c r="KW973" i="3" s="1"/>
  <c r="KW956" i="3"/>
  <c r="KW948" i="3"/>
  <c r="KU913" i="3"/>
  <c r="KW913" i="3" s="1"/>
  <c r="KW864" i="3"/>
  <c r="KW836" i="3"/>
  <c r="KW792" i="3"/>
  <c r="KW764" i="3"/>
  <c r="KU1094" i="3"/>
  <c r="KW1094" i="3" s="1"/>
  <c r="KW1086" i="3"/>
  <c r="KU1078" i="3"/>
  <c r="KW1078" i="3" s="1"/>
  <c r="KU1070" i="3"/>
  <c r="KW1070" i="3" s="1"/>
  <c r="KW1062" i="3"/>
  <c r="KU1054" i="3"/>
  <c r="KW1054" i="3" s="1"/>
  <c r="KU1046" i="3"/>
  <c r="KW1046" i="3" s="1"/>
  <c r="KW1038" i="3"/>
  <c r="KU1022" i="3"/>
  <c r="KW1022" i="3" s="1"/>
  <c r="KW1014" i="3"/>
  <c r="KU998" i="3"/>
  <c r="KW998" i="3" s="1"/>
  <c r="KU955" i="3"/>
  <c r="KW955" i="3" s="1"/>
  <c r="KW834" i="3"/>
  <c r="KW762" i="3"/>
  <c r="KU1021" i="3"/>
  <c r="KW1021" i="3" s="1"/>
  <c r="KU997" i="3"/>
  <c r="KW997" i="3" s="1"/>
  <c r="KW972" i="3"/>
  <c r="KU937" i="3"/>
  <c r="KW937" i="3" s="1"/>
  <c r="KW912" i="3"/>
  <c r="KW876" i="3"/>
  <c r="KW804" i="3"/>
  <c r="KU899" i="3"/>
  <c r="KW899" i="3" s="1"/>
  <c r="KW534" i="3"/>
  <c r="KU893" i="3"/>
  <c r="KW893" i="3" s="1"/>
  <c r="KW528" i="3"/>
  <c r="KU887" i="3"/>
  <c r="KW887" i="3" s="1"/>
  <c r="KW522" i="3"/>
  <c r="KU881" i="3"/>
  <c r="KW881" i="3" s="1"/>
  <c r="KW516" i="3"/>
  <c r="KU875" i="3"/>
  <c r="KW875" i="3" s="1"/>
  <c r="KW510" i="3"/>
  <c r="KU869" i="3"/>
  <c r="KW869" i="3" s="1"/>
  <c r="KW504" i="3"/>
  <c r="KU863" i="3"/>
  <c r="KW863" i="3" s="1"/>
  <c r="KW498" i="3"/>
  <c r="KU857" i="3"/>
  <c r="KW857" i="3" s="1"/>
  <c r="KW492" i="3"/>
  <c r="KU851" i="3"/>
  <c r="KW851" i="3" s="1"/>
  <c r="KW486" i="3"/>
  <c r="KU845" i="3"/>
  <c r="KW845" i="3" s="1"/>
  <c r="KW480" i="3"/>
  <c r="KU839" i="3"/>
  <c r="KW839" i="3" s="1"/>
  <c r="KW474" i="3"/>
  <c r="KU833" i="3"/>
  <c r="KW833" i="3" s="1"/>
  <c r="KW468" i="3"/>
  <c r="KU827" i="3"/>
  <c r="KW827" i="3" s="1"/>
  <c r="KW462" i="3"/>
  <c r="KU821" i="3"/>
  <c r="KW821" i="3" s="1"/>
  <c r="KW456" i="3"/>
  <c r="KU815" i="3"/>
  <c r="KW815" i="3" s="1"/>
  <c r="KW450" i="3"/>
  <c r="KU809" i="3"/>
  <c r="KW809" i="3" s="1"/>
  <c r="KW444" i="3"/>
  <c r="KU803" i="3"/>
  <c r="KW803" i="3" s="1"/>
  <c r="KW438" i="3"/>
  <c r="KU797" i="3"/>
  <c r="KW797" i="3" s="1"/>
  <c r="KW432" i="3"/>
  <c r="KU791" i="3"/>
  <c r="KW791" i="3" s="1"/>
  <c r="KW426" i="3"/>
  <c r="KU785" i="3"/>
  <c r="KW785" i="3" s="1"/>
  <c r="KW420" i="3"/>
  <c r="KU779" i="3"/>
  <c r="KW779" i="3" s="1"/>
  <c r="KW414" i="3"/>
  <c r="KU773" i="3"/>
  <c r="KW773" i="3" s="1"/>
  <c r="KW408" i="3"/>
  <c r="KU767" i="3"/>
  <c r="KW767" i="3" s="1"/>
  <c r="KW402" i="3"/>
  <c r="KU761" i="3"/>
  <c r="KW761" i="3" s="1"/>
  <c r="KW396" i="3"/>
  <c r="KU755" i="3"/>
  <c r="KW755" i="3" s="1"/>
  <c r="KW390" i="3"/>
  <c r="KU749" i="3"/>
  <c r="KW749" i="3" s="1"/>
  <c r="KW384" i="3"/>
  <c r="KU743" i="3"/>
  <c r="KW743" i="3" s="1"/>
  <c r="KW378" i="3"/>
  <c r="KU737" i="3"/>
  <c r="KW737" i="3" s="1"/>
  <c r="KW372" i="3"/>
  <c r="KW760" i="3"/>
  <c r="KW671" i="3"/>
  <c r="KW665" i="3"/>
  <c r="KW659" i="3"/>
  <c r="KW653" i="3"/>
  <c r="KW647" i="3"/>
  <c r="KW641" i="3"/>
  <c r="KW635" i="3"/>
  <c r="KW629" i="3"/>
  <c r="KU994" i="3"/>
  <c r="KW994" i="3" s="1"/>
  <c r="KW623" i="3"/>
  <c r="KW617" i="3"/>
  <c r="KW611" i="3"/>
  <c r="KW605" i="3"/>
  <c r="KU970" i="3"/>
  <c r="KW970" i="3" s="1"/>
  <c r="KW599" i="3"/>
  <c r="KW593" i="3"/>
  <c r="KW587" i="3"/>
  <c r="KW581" i="3"/>
  <c r="KU946" i="3"/>
  <c r="KW946" i="3" s="1"/>
  <c r="KW575" i="3"/>
  <c r="KW569" i="3"/>
  <c r="KW563" i="3"/>
  <c r="KW557" i="3"/>
  <c r="KU922" i="3"/>
  <c r="KW922" i="3" s="1"/>
  <c r="KW551" i="3"/>
  <c r="KW545" i="3"/>
  <c r="KW539" i="3"/>
  <c r="KW533" i="3"/>
  <c r="KW527" i="3"/>
  <c r="KW521" i="3"/>
  <c r="KW515" i="3"/>
  <c r="KW509" i="3"/>
  <c r="KW503" i="3"/>
  <c r="KW497" i="3"/>
  <c r="KW491" i="3"/>
  <c r="KW485" i="3"/>
  <c r="KW479" i="3"/>
  <c r="KW473" i="3"/>
  <c r="KW467" i="3"/>
  <c r="KW461" i="3"/>
  <c r="KW455" i="3"/>
  <c r="KW449" i="3"/>
  <c r="KW443" i="3"/>
  <c r="KW437" i="3"/>
  <c r="KW431" i="3"/>
  <c r="KW425" i="3"/>
  <c r="KW419" i="3"/>
  <c r="KW413" i="3"/>
  <c r="KW407" i="3"/>
  <c r="KW401" i="3"/>
  <c r="KW395" i="3"/>
  <c r="KW389" i="3"/>
  <c r="KW383" i="3"/>
  <c r="KW377" i="3"/>
  <c r="KW371" i="3"/>
  <c r="KU985" i="3"/>
  <c r="KW985" i="3" s="1"/>
  <c r="KW960" i="3"/>
  <c r="KU952" i="3"/>
  <c r="KW952" i="3" s="1"/>
  <c r="KU943" i="3"/>
  <c r="KW943" i="3" s="1"/>
  <c r="KW918" i="3"/>
  <c r="KW909" i="3"/>
  <c r="KW900" i="3"/>
  <c r="KU886" i="3"/>
  <c r="KW886" i="3" s="1"/>
  <c r="KW872" i="3"/>
  <c r="KW828" i="3"/>
  <c r="KU814" i="3"/>
  <c r="KW814" i="3" s="1"/>
  <c r="KW800" i="3"/>
  <c r="KW756" i="3"/>
  <c r="KU742" i="3"/>
  <c r="KW742" i="3" s="1"/>
  <c r="KW730" i="3"/>
  <c r="KW724" i="3"/>
  <c r="KW718" i="3"/>
  <c r="KW712" i="3"/>
  <c r="KW706" i="3"/>
  <c r="KW700" i="3"/>
  <c r="KW694" i="3"/>
  <c r="KW688" i="3"/>
  <c r="KW682" i="3"/>
  <c r="KW676" i="3"/>
  <c r="KW670" i="3"/>
  <c r="KW664" i="3"/>
  <c r="KW658" i="3"/>
  <c r="KW652" i="3"/>
  <c r="KW646" i="3"/>
  <c r="KW640" i="3"/>
  <c r="KW634" i="3"/>
  <c r="KW628" i="3"/>
  <c r="KW622" i="3"/>
  <c r="KW616" i="3"/>
  <c r="KW610" i="3"/>
  <c r="KW604" i="3"/>
  <c r="KW598" i="3"/>
  <c r="KW592" i="3"/>
  <c r="KW586" i="3"/>
  <c r="KW580" i="3"/>
  <c r="KW574" i="3"/>
  <c r="KW568" i="3"/>
  <c r="KW562" i="3"/>
  <c r="KW556" i="3"/>
  <c r="KW550" i="3"/>
  <c r="KW544" i="3"/>
  <c r="KU903" i="3"/>
  <c r="KW903" i="3" s="1"/>
  <c r="KW538" i="3"/>
  <c r="KU897" i="3"/>
  <c r="KW897" i="3" s="1"/>
  <c r="KW532" i="3"/>
  <c r="KU891" i="3"/>
  <c r="KW891" i="3" s="1"/>
  <c r="KW526" i="3"/>
  <c r="KU885" i="3"/>
  <c r="KW885" i="3" s="1"/>
  <c r="KW520" i="3"/>
  <c r="KU879" i="3"/>
  <c r="KW879" i="3" s="1"/>
  <c r="KW514" i="3"/>
  <c r="KU873" i="3"/>
  <c r="KW873" i="3" s="1"/>
  <c r="KW508" i="3"/>
  <c r="KU867" i="3"/>
  <c r="KW867" i="3" s="1"/>
  <c r="KW502" i="3"/>
  <c r="KU861" i="3"/>
  <c r="KW861" i="3" s="1"/>
  <c r="KW496" i="3"/>
  <c r="KU855" i="3"/>
  <c r="KW855" i="3" s="1"/>
  <c r="KW490" i="3"/>
  <c r="KU849" i="3"/>
  <c r="KW849" i="3" s="1"/>
  <c r="KW484" i="3"/>
  <c r="KU843" i="3"/>
  <c r="KW843" i="3" s="1"/>
  <c r="KW478" i="3"/>
  <c r="KU837" i="3"/>
  <c r="KW837" i="3" s="1"/>
  <c r="KW472" i="3"/>
  <c r="KU831" i="3"/>
  <c r="KW831" i="3" s="1"/>
  <c r="KW466" i="3"/>
  <c r="KU825" i="3"/>
  <c r="KW825" i="3" s="1"/>
  <c r="KW460" i="3"/>
  <c r="KU819" i="3"/>
  <c r="KW819" i="3" s="1"/>
  <c r="KW454" i="3"/>
  <c r="KU813" i="3"/>
  <c r="KW813" i="3" s="1"/>
  <c r="KW448" i="3"/>
  <c r="KU807" i="3"/>
  <c r="KW807" i="3" s="1"/>
  <c r="KW442" i="3"/>
  <c r="KU801" i="3"/>
  <c r="KW801" i="3" s="1"/>
  <c r="KW436" i="3"/>
  <c r="KU795" i="3"/>
  <c r="KW795" i="3" s="1"/>
  <c r="KW430" i="3"/>
  <c r="KU789" i="3"/>
  <c r="KW789" i="3" s="1"/>
  <c r="KW424" i="3"/>
  <c r="KU783" i="3"/>
  <c r="KW783" i="3" s="1"/>
  <c r="KW418" i="3"/>
  <c r="KU777" i="3"/>
  <c r="KW777" i="3" s="1"/>
  <c r="KW412" i="3"/>
  <c r="KU771" i="3"/>
  <c r="KW771" i="3" s="1"/>
  <c r="KW406" i="3"/>
  <c r="KU765" i="3"/>
  <c r="KW765" i="3" s="1"/>
  <c r="KW400" i="3"/>
  <c r="KU759" i="3"/>
  <c r="KW759" i="3" s="1"/>
  <c r="KW394" i="3"/>
  <c r="KU753" i="3"/>
  <c r="KW753" i="3" s="1"/>
  <c r="KW388" i="3"/>
  <c r="KU747" i="3"/>
  <c r="KW747" i="3" s="1"/>
  <c r="KW382" i="3"/>
  <c r="KU741" i="3"/>
  <c r="KW741" i="3" s="1"/>
  <c r="KW376" i="3"/>
  <c r="KU735" i="3"/>
  <c r="KW735" i="3" s="1"/>
  <c r="KW370" i="3"/>
  <c r="KW1002" i="3"/>
  <c r="KW978" i="3"/>
  <c r="KW954" i="3"/>
  <c r="KW930" i="3"/>
  <c r="KW906" i="3"/>
  <c r="KW727" i="3"/>
  <c r="KW721" i="3"/>
  <c r="KW715" i="3"/>
  <c r="KW709" i="3"/>
  <c r="KW703" i="3"/>
  <c r="KW697" i="3"/>
  <c r="KW691" i="3"/>
  <c r="KW685" i="3"/>
  <c r="KW679" i="3"/>
  <c r="KW673" i="3"/>
  <c r="KW667" i="3"/>
  <c r="KW661" i="3"/>
  <c r="KW655" i="3"/>
  <c r="KW649" i="3"/>
  <c r="KW643" i="3"/>
  <c r="KW637" i="3"/>
  <c r="KW631" i="3"/>
  <c r="KW625" i="3"/>
  <c r="KW619" i="3"/>
  <c r="KW613" i="3"/>
  <c r="KW607" i="3"/>
  <c r="KW601" i="3"/>
  <c r="KW595" i="3"/>
  <c r="KW589" i="3"/>
  <c r="KW583" i="3"/>
  <c r="KW577" i="3"/>
  <c r="KW571" i="3"/>
  <c r="KW565" i="3"/>
  <c r="KW559" i="3"/>
  <c r="KW553" i="3"/>
  <c r="KW547" i="3"/>
  <c r="KW541" i="3"/>
  <c r="KW535" i="3"/>
  <c r="KW529" i="3"/>
  <c r="KW523" i="3"/>
  <c r="KW517" i="3"/>
  <c r="KW511" i="3"/>
  <c r="KW505" i="3"/>
  <c r="KW499" i="3"/>
  <c r="KW493" i="3"/>
  <c r="KW487" i="3"/>
  <c r="KW481" i="3"/>
  <c r="KW475" i="3"/>
  <c r="KW469" i="3"/>
  <c r="KW463" i="3"/>
  <c r="KW457" i="3"/>
  <c r="KW451" i="3"/>
  <c r="KW445" i="3"/>
  <c r="KW439" i="3"/>
  <c r="KW433" i="3"/>
  <c r="KW427" i="3"/>
  <c r="KW421" i="3"/>
  <c r="KW415" i="3"/>
  <c r="KW409" i="3"/>
  <c r="KW403" i="3"/>
  <c r="KW397" i="3"/>
  <c r="KW391" i="3"/>
  <c r="KW385" i="3"/>
  <c r="KW379" i="3"/>
  <c r="KW373" i="3"/>
  <c r="KS7" i="3"/>
  <c r="KT7" i="3"/>
  <c r="KS8" i="3"/>
  <c r="KT8" i="3"/>
  <c r="KS9" i="3"/>
  <c r="KT9" i="3"/>
  <c r="KS10" i="3"/>
  <c r="KT10" i="3"/>
  <c r="KS11" i="3"/>
  <c r="KT11" i="3"/>
  <c r="KS12" i="3"/>
  <c r="KT12" i="3"/>
  <c r="KS13" i="3"/>
  <c r="KT13" i="3"/>
  <c r="KS14" i="3"/>
  <c r="KT14" i="3"/>
  <c r="KS15" i="3"/>
  <c r="KT15" i="3"/>
  <c r="KS16" i="3"/>
  <c r="KT16" i="3"/>
  <c r="KS17" i="3"/>
  <c r="KT17" i="3"/>
  <c r="KS18" i="3"/>
  <c r="KT18" i="3"/>
  <c r="KS19" i="3"/>
  <c r="KT19" i="3"/>
  <c r="KS20" i="3"/>
  <c r="KT20" i="3"/>
  <c r="KS21" i="3"/>
  <c r="KT21" i="3"/>
  <c r="KS22" i="3"/>
  <c r="KT22" i="3"/>
  <c r="KS23" i="3"/>
  <c r="KT23" i="3"/>
  <c r="KS24" i="3"/>
  <c r="KT24" i="3"/>
  <c r="KS25" i="3"/>
  <c r="KT25" i="3"/>
  <c r="KS26" i="3"/>
  <c r="KT26" i="3"/>
  <c r="KS27" i="3"/>
  <c r="KT27" i="3"/>
  <c r="KS28" i="3"/>
  <c r="KT28" i="3"/>
  <c r="KS29" i="3"/>
  <c r="KT29" i="3"/>
  <c r="KS30" i="3"/>
  <c r="KT30" i="3"/>
  <c r="KS31" i="3"/>
  <c r="KT31" i="3"/>
  <c r="KS32" i="3"/>
  <c r="KT32" i="3"/>
  <c r="KS33" i="3"/>
  <c r="KT33" i="3"/>
  <c r="KS34" i="3"/>
  <c r="KT34" i="3"/>
  <c r="KS35" i="3"/>
  <c r="KT35" i="3"/>
  <c r="KS36" i="3"/>
  <c r="KT36" i="3"/>
  <c r="KS37" i="3"/>
  <c r="KT37" i="3"/>
  <c r="KS38" i="3"/>
  <c r="KT38" i="3"/>
  <c r="KS39" i="3"/>
  <c r="KT39" i="3"/>
  <c r="KS40" i="3"/>
  <c r="KT40" i="3"/>
  <c r="KS41" i="3"/>
  <c r="KT41" i="3"/>
  <c r="KS42" i="3"/>
  <c r="KT42" i="3"/>
  <c r="KS43" i="3"/>
  <c r="KT43" i="3"/>
  <c r="KS44" i="3"/>
  <c r="KT44" i="3"/>
  <c r="KS45" i="3"/>
  <c r="KT45" i="3"/>
  <c r="KS46" i="3"/>
  <c r="KT46" i="3"/>
  <c r="KS47" i="3"/>
  <c r="KT47" i="3"/>
  <c r="KS48" i="3"/>
  <c r="KT48" i="3"/>
  <c r="KS49" i="3"/>
  <c r="KT49" i="3"/>
  <c r="KS50" i="3"/>
  <c r="KT50" i="3"/>
  <c r="KS51" i="3"/>
  <c r="KT51" i="3"/>
  <c r="KS52" i="3"/>
  <c r="KT52" i="3"/>
  <c r="KS53" i="3"/>
  <c r="KT53" i="3"/>
  <c r="KS54" i="3"/>
  <c r="KT54" i="3"/>
  <c r="KS55" i="3"/>
  <c r="KT55" i="3"/>
  <c r="KS56" i="3"/>
  <c r="KT56" i="3"/>
  <c r="KS57" i="3"/>
  <c r="KT57" i="3"/>
  <c r="KS58" i="3"/>
  <c r="KT58" i="3"/>
  <c r="KS59" i="3"/>
  <c r="KT59" i="3"/>
  <c r="KS60" i="3"/>
  <c r="KT60" i="3"/>
  <c r="KS61" i="3"/>
  <c r="KT61" i="3"/>
  <c r="KS62" i="3"/>
  <c r="KT62" i="3"/>
  <c r="KS63" i="3"/>
  <c r="KT63" i="3"/>
  <c r="KS64" i="3"/>
  <c r="KT64" i="3"/>
  <c r="KS65" i="3"/>
  <c r="KT65" i="3"/>
  <c r="KS66" i="3"/>
  <c r="KT66" i="3"/>
  <c r="KS67" i="3"/>
  <c r="KT67" i="3"/>
  <c r="KS68" i="3"/>
  <c r="KT68" i="3"/>
  <c r="KS69" i="3"/>
  <c r="KT69" i="3"/>
  <c r="KS70" i="3"/>
  <c r="KT70" i="3"/>
  <c r="KS71" i="3"/>
  <c r="KT71" i="3"/>
  <c r="KS72" i="3"/>
  <c r="KT72" i="3"/>
  <c r="KS73" i="3"/>
  <c r="KT73" i="3"/>
  <c r="KS74" i="3"/>
  <c r="KT74" i="3"/>
  <c r="KS75" i="3"/>
  <c r="KT75" i="3"/>
  <c r="KS76" i="3"/>
  <c r="KT76" i="3"/>
  <c r="KS77" i="3"/>
  <c r="KT77" i="3"/>
  <c r="KS78" i="3"/>
  <c r="KT78" i="3"/>
  <c r="KS79" i="3"/>
  <c r="KT79" i="3"/>
  <c r="KS80" i="3"/>
  <c r="KT80" i="3"/>
  <c r="KS81" i="3"/>
  <c r="KT81" i="3"/>
  <c r="KS82" i="3"/>
  <c r="KT82" i="3"/>
  <c r="KS83" i="3"/>
  <c r="KT83" i="3"/>
  <c r="KS84" i="3"/>
  <c r="KT84" i="3"/>
  <c r="KS85" i="3"/>
  <c r="KT85" i="3"/>
  <c r="KS86" i="3"/>
  <c r="KT86" i="3"/>
  <c r="KS87" i="3"/>
  <c r="KT87" i="3"/>
  <c r="KS88" i="3"/>
  <c r="KT88" i="3"/>
  <c r="KS89" i="3"/>
  <c r="KT89" i="3"/>
  <c r="KS90" i="3"/>
  <c r="KT90" i="3"/>
  <c r="KS91" i="3"/>
  <c r="KT91" i="3"/>
  <c r="KS92" i="3"/>
  <c r="KT92" i="3"/>
  <c r="KS93" i="3"/>
  <c r="KT93" i="3"/>
  <c r="KS94" i="3"/>
  <c r="KT94" i="3"/>
  <c r="KS95" i="3"/>
  <c r="KT95" i="3"/>
  <c r="KS96" i="3"/>
  <c r="KT96" i="3"/>
  <c r="KS97" i="3"/>
  <c r="KT97" i="3"/>
  <c r="KS98" i="3"/>
  <c r="KT98" i="3"/>
  <c r="KS99" i="3"/>
  <c r="KT99" i="3"/>
  <c r="KS100" i="3"/>
  <c r="KT100" i="3"/>
  <c r="KS101" i="3"/>
  <c r="KT101" i="3"/>
  <c r="KS102" i="3"/>
  <c r="KT102" i="3"/>
  <c r="KS103" i="3"/>
  <c r="KT103" i="3"/>
  <c r="KS104" i="3"/>
  <c r="KT104" i="3"/>
  <c r="KS105" i="3"/>
  <c r="KT105" i="3"/>
  <c r="KS106" i="3"/>
  <c r="KT106" i="3"/>
  <c r="KS107" i="3"/>
  <c r="KT107" i="3"/>
  <c r="KS108" i="3"/>
  <c r="KT108" i="3"/>
  <c r="KS109" i="3"/>
  <c r="KT109" i="3"/>
  <c r="KS110" i="3"/>
  <c r="KT110" i="3"/>
  <c r="KS111" i="3"/>
  <c r="KT111" i="3"/>
  <c r="KS112" i="3"/>
  <c r="KT112" i="3"/>
  <c r="KS113" i="3"/>
  <c r="KT113" i="3"/>
  <c r="KS114" i="3"/>
  <c r="KT114" i="3"/>
  <c r="KS115" i="3"/>
  <c r="KT115" i="3"/>
  <c r="KS116" i="3"/>
  <c r="KT116" i="3"/>
  <c r="KS117" i="3"/>
  <c r="KT117" i="3"/>
  <c r="KS118" i="3"/>
  <c r="KT118" i="3"/>
  <c r="KS119" i="3"/>
  <c r="KT119" i="3"/>
  <c r="KS120" i="3"/>
  <c r="KT120" i="3"/>
  <c r="KS121" i="3"/>
  <c r="KT121" i="3"/>
  <c r="KS122" i="3"/>
  <c r="KT122" i="3"/>
  <c r="KS123" i="3"/>
  <c r="KT123" i="3"/>
  <c r="KS124" i="3"/>
  <c r="KT124" i="3"/>
  <c r="KS125" i="3"/>
  <c r="KT125" i="3"/>
  <c r="KS126" i="3"/>
  <c r="KT126" i="3"/>
  <c r="KS127" i="3"/>
  <c r="KT127" i="3"/>
  <c r="KS128" i="3"/>
  <c r="KT128" i="3"/>
  <c r="KS129" i="3"/>
  <c r="KT129" i="3"/>
  <c r="KS130" i="3"/>
  <c r="KT130" i="3"/>
  <c r="KS131" i="3"/>
  <c r="KT131" i="3"/>
  <c r="KS132" i="3"/>
  <c r="KT132" i="3"/>
  <c r="KS133" i="3"/>
  <c r="KT133" i="3"/>
  <c r="KS134" i="3"/>
  <c r="KT134" i="3"/>
  <c r="KS135" i="3"/>
  <c r="KT135" i="3"/>
  <c r="KS136" i="3"/>
  <c r="KT136" i="3"/>
  <c r="KS137" i="3"/>
  <c r="KT137" i="3"/>
  <c r="KS138" i="3"/>
  <c r="KT138" i="3"/>
  <c r="KS139" i="3"/>
  <c r="KT139" i="3"/>
  <c r="KS140" i="3"/>
  <c r="KT140" i="3"/>
  <c r="KS141" i="3"/>
  <c r="KT141" i="3"/>
  <c r="KS142" i="3"/>
  <c r="KT142" i="3"/>
  <c r="KS143" i="3"/>
  <c r="KT143" i="3"/>
  <c r="KS144" i="3"/>
  <c r="KT144" i="3"/>
  <c r="KS145" i="3"/>
  <c r="KT145" i="3"/>
  <c r="KS146" i="3"/>
  <c r="KT146" i="3"/>
  <c r="KS147" i="3"/>
  <c r="KT147" i="3"/>
  <c r="KS148" i="3"/>
  <c r="KT148" i="3"/>
  <c r="KS149" i="3"/>
  <c r="KT149" i="3"/>
  <c r="KS150" i="3"/>
  <c r="KT150" i="3"/>
  <c r="KS151" i="3"/>
  <c r="KT151" i="3"/>
  <c r="KS152" i="3"/>
  <c r="KT152" i="3"/>
  <c r="KS153" i="3"/>
  <c r="KT153" i="3"/>
  <c r="KS154" i="3"/>
  <c r="KT154" i="3"/>
  <c r="KS155" i="3"/>
  <c r="KT155" i="3"/>
  <c r="KS156" i="3"/>
  <c r="KT156" i="3"/>
  <c r="KS157" i="3"/>
  <c r="KT157" i="3"/>
  <c r="KS158" i="3"/>
  <c r="KT158" i="3"/>
  <c r="KS159" i="3"/>
  <c r="KT159" i="3"/>
  <c r="KS160" i="3"/>
  <c r="KT160" i="3"/>
  <c r="KS161" i="3"/>
  <c r="KT161" i="3"/>
  <c r="KS162" i="3"/>
  <c r="KT162" i="3"/>
  <c r="KS163" i="3"/>
  <c r="KT163" i="3"/>
  <c r="KS164" i="3"/>
  <c r="KT164" i="3"/>
  <c r="KS165" i="3"/>
  <c r="KT165" i="3"/>
  <c r="KS166" i="3"/>
  <c r="KT166" i="3"/>
  <c r="KS167" i="3"/>
  <c r="KT167" i="3"/>
  <c r="KS168" i="3"/>
  <c r="KT168" i="3"/>
  <c r="KS169" i="3"/>
  <c r="KT169" i="3"/>
  <c r="KS170" i="3"/>
  <c r="KT170" i="3"/>
  <c r="KS171" i="3"/>
  <c r="KT171" i="3"/>
  <c r="KS172" i="3"/>
  <c r="KT172" i="3"/>
  <c r="KS173" i="3"/>
  <c r="KT173" i="3"/>
  <c r="KS174" i="3"/>
  <c r="KT174" i="3"/>
  <c r="KS175" i="3"/>
  <c r="KT175" i="3"/>
  <c r="KS176" i="3"/>
  <c r="KT176" i="3"/>
  <c r="KS177" i="3"/>
  <c r="KT177" i="3"/>
  <c r="KS178" i="3"/>
  <c r="KT178" i="3"/>
  <c r="KS179" i="3"/>
  <c r="KT179" i="3"/>
  <c r="KS180" i="3"/>
  <c r="KT180" i="3"/>
  <c r="KS181" i="3"/>
  <c r="KT181" i="3"/>
  <c r="KS182" i="3"/>
  <c r="KT182" i="3"/>
  <c r="KS183" i="3"/>
  <c r="KT183" i="3"/>
  <c r="KS184" i="3"/>
  <c r="KT184" i="3"/>
  <c r="KS185" i="3"/>
  <c r="KT185" i="3"/>
  <c r="KS186" i="3"/>
  <c r="KT186" i="3"/>
  <c r="KS187" i="3"/>
  <c r="KT187" i="3"/>
  <c r="KS188" i="3"/>
  <c r="KT188" i="3"/>
  <c r="KS189" i="3"/>
  <c r="KT189" i="3"/>
  <c r="KS190" i="3"/>
  <c r="KT190" i="3"/>
  <c r="KS191" i="3"/>
  <c r="KT191" i="3"/>
  <c r="KS192" i="3"/>
  <c r="KT192" i="3"/>
  <c r="KS193" i="3"/>
  <c r="KT193" i="3"/>
  <c r="KS194" i="3"/>
  <c r="KT194" i="3"/>
  <c r="KS195" i="3"/>
  <c r="KT195" i="3"/>
  <c r="KS196" i="3"/>
  <c r="KT196" i="3"/>
  <c r="KS197" i="3"/>
  <c r="KT197" i="3"/>
  <c r="KS198" i="3"/>
  <c r="KT198" i="3"/>
  <c r="KS199" i="3"/>
  <c r="KT199" i="3"/>
  <c r="KS200" i="3"/>
  <c r="KT200" i="3"/>
  <c r="KS201" i="3"/>
  <c r="KT201" i="3"/>
  <c r="KS202" i="3"/>
  <c r="KT202" i="3"/>
  <c r="KS203" i="3"/>
  <c r="KT203" i="3"/>
  <c r="KS204" i="3"/>
  <c r="KT204" i="3"/>
  <c r="KS205" i="3"/>
  <c r="KT205" i="3"/>
  <c r="KS206" i="3"/>
  <c r="KT206" i="3"/>
  <c r="KS207" i="3"/>
  <c r="KT207" i="3"/>
  <c r="KS208" i="3"/>
  <c r="KT208" i="3"/>
  <c r="KS209" i="3"/>
  <c r="KT209" i="3"/>
  <c r="KS210" i="3"/>
  <c r="KT210" i="3"/>
  <c r="KS211" i="3"/>
  <c r="KT211" i="3"/>
  <c r="KS212" i="3"/>
  <c r="KT212" i="3"/>
  <c r="KS213" i="3"/>
  <c r="KT213" i="3"/>
  <c r="KS214" i="3"/>
  <c r="KT214" i="3"/>
  <c r="KS215" i="3"/>
  <c r="KT215" i="3"/>
  <c r="KS216" i="3"/>
  <c r="KT216" i="3"/>
  <c r="KS217" i="3"/>
  <c r="KT217" i="3"/>
  <c r="KS218" i="3"/>
  <c r="KT218" i="3"/>
  <c r="KS219" i="3"/>
  <c r="KT219" i="3"/>
  <c r="KS220" i="3"/>
  <c r="KT220" i="3"/>
  <c r="KS221" i="3"/>
  <c r="KT221" i="3"/>
  <c r="KS222" i="3"/>
  <c r="KT222" i="3"/>
  <c r="KS223" i="3"/>
  <c r="KT223" i="3"/>
  <c r="KS224" i="3"/>
  <c r="KT224" i="3"/>
  <c r="KS225" i="3"/>
  <c r="KT225" i="3"/>
  <c r="KS226" i="3"/>
  <c r="KT226" i="3"/>
  <c r="KS227" i="3"/>
  <c r="KT227" i="3"/>
  <c r="KS228" i="3"/>
  <c r="KT228" i="3"/>
  <c r="KS229" i="3"/>
  <c r="KT229" i="3"/>
  <c r="KS230" i="3"/>
  <c r="KT230" i="3"/>
  <c r="KS231" i="3"/>
  <c r="KT231" i="3"/>
  <c r="KS232" i="3"/>
  <c r="KT232" i="3"/>
  <c r="KS233" i="3"/>
  <c r="KT233" i="3"/>
  <c r="KS234" i="3"/>
  <c r="KT234" i="3"/>
  <c r="KS235" i="3"/>
  <c r="KT235" i="3"/>
  <c r="KS236" i="3"/>
  <c r="KT236" i="3"/>
  <c r="KS237" i="3"/>
  <c r="KT237" i="3"/>
  <c r="KS238" i="3"/>
  <c r="KT238" i="3"/>
  <c r="KS239" i="3"/>
  <c r="KT239" i="3"/>
  <c r="KS240" i="3"/>
  <c r="KT240" i="3"/>
  <c r="KS241" i="3"/>
  <c r="KT241" i="3"/>
  <c r="KS242" i="3"/>
  <c r="KT242" i="3"/>
  <c r="KS243" i="3"/>
  <c r="KT243" i="3"/>
  <c r="KS244" i="3"/>
  <c r="KT244" i="3"/>
  <c r="KS245" i="3"/>
  <c r="KT245" i="3"/>
  <c r="KS246" i="3"/>
  <c r="KT246" i="3"/>
  <c r="KS247" i="3"/>
  <c r="KT247" i="3"/>
  <c r="KS248" i="3"/>
  <c r="KT248" i="3"/>
  <c r="KS249" i="3"/>
  <c r="KT249" i="3"/>
  <c r="KS250" i="3"/>
  <c r="KT250" i="3"/>
  <c r="KS251" i="3"/>
  <c r="KT251" i="3"/>
  <c r="KS252" i="3"/>
  <c r="KT252" i="3"/>
  <c r="KS253" i="3"/>
  <c r="KT253" i="3"/>
  <c r="KS254" i="3"/>
  <c r="KT254" i="3"/>
  <c r="KS255" i="3"/>
  <c r="KT255" i="3"/>
  <c r="KS256" i="3"/>
  <c r="KT256" i="3"/>
  <c r="KS257" i="3"/>
  <c r="KT257" i="3"/>
  <c r="KS258" i="3"/>
  <c r="KT258" i="3"/>
  <c r="KS259" i="3"/>
  <c r="KT259" i="3"/>
  <c r="KS260" i="3"/>
  <c r="KT260" i="3"/>
  <c r="KS261" i="3"/>
  <c r="KT261" i="3"/>
  <c r="KS262" i="3"/>
  <c r="KT262" i="3"/>
  <c r="KS263" i="3"/>
  <c r="KT263" i="3"/>
  <c r="KS264" i="3"/>
  <c r="KT264" i="3"/>
  <c r="KS265" i="3"/>
  <c r="KT265" i="3"/>
  <c r="KS266" i="3"/>
  <c r="KT266" i="3"/>
  <c r="KS267" i="3"/>
  <c r="KT267" i="3"/>
  <c r="KS268" i="3"/>
  <c r="KT268" i="3"/>
  <c r="KS269" i="3"/>
  <c r="KT269" i="3"/>
  <c r="KS270" i="3"/>
  <c r="KT270" i="3"/>
  <c r="KS271" i="3"/>
  <c r="KT271" i="3"/>
  <c r="KS272" i="3"/>
  <c r="KT272" i="3"/>
  <c r="KS273" i="3"/>
  <c r="KT273" i="3"/>
  <c r="KS274" i="3"/>
  <c r="KT274" i="3"/>
  <c r="KS275" i="3"/>
  <c r="KT275" i="3"/>
  <c r="KS276" i="3"/>
  <c r="KT276" i="3"/>
  <c r="KS277" i="3"/>
  <c r="KT277" i="3"/>
  <c r="KS278" i="3"/>
  <c r="KT278" i="3"/>
  <c r="KS279" i="3"/>
  <c r="KT279" i="3"/>
  <c r="KS280" i="3"/>
  <c r="KT280" i="3"/>
  <c r="KS281" i="3"/>
  <c r="KT281" i="3"/>
  <c r="KS282" i="3"/>
  <c r="KT282" i="3"/>
  <c r="KS283" i="3"/>
  <c r="KT283" i="3"/>
  <c r="KS284" i="3"/>
  <c r="KT284" i="3"/>
  <c r="KS285" i="3"/>
  <c r="KT285" i="3"/>
  <c r="KS286" i="3"/>
  <c r="KT286" i="3"/>
  <c r="KS287" i="3"/>
  <c r="KT287" i="3"/>
  <c r="KS288" i="3"/>
  <c r="KT288" i="3"/>
  <c r="KS289" i="3"/>
  <c r="KT289" i="3"/>
  <c r="KS290" i="3"/>
  <c r="KT290" i="3"/>
  <c r="KS291" i="3"/>
  <c r="KT291" i="3"/>
  <c r="KS292" i="3"/>
  <c r="KT292" i="3"/>
  <c r="KS293" i="3"/>
  <c r="KT293" i="3"/>
  <c r="KS294" i="3"/>
  <c r="KT294" i="3"/>
  <c r="KS295" i="3"/>
  <c r="KT295" i="3"/>
  <c r="KS296" i="3"/>
  <c r="KT296" i="3"/>
  <c r="KS297" i="3"/>
  <c r="KT297" i="3"/>
  <c r="KS298" i="3"/>
  <c r="KT298" i="3"/>
  <c r="KS299" i="3"/>
  <c r="KT299" i="3"/>
  <c r="KS300" i="3"/>
  <c r="KT300" i="3"/>
  <c r="KS301" i="3"/>
  <c r="KT301" i="3"/>
  <c r="KS302" i="3"/>
  <c r="KT302" i="3"/>
  <c r="KS303" i="3"/>
  <c r="KT303" i="3"/>
  <c r="KS304" i="3"/>
  <c r="KT304" i="3"/>
  <c r="KS305" i="3"/>
  <c r="KT305" i="3"/>
  <c r="KS306" i="3"/>
  <c r="KT306" i="3"/>
  <c r="KS307" i="3"/>
  <c r="KT307" i="3"/>
  <c r="KS308" i="3"/>
  <c r="KT308" i="3"/>
  <c r="KS309" i="3"/>
  <c r="KT309" i="3"/>
  <c r="KS310" i="3"/>
  <c r="KT310" i="3"/>
  <c r="KS311" i="3"/>
  <c r="KT311" i="3"/>
  <c r="KS312" i="3"/>
  <c r="KT312" i="3"/>
  <c r="KS313" i="3"/>
  <c r="KT313" i="3"/>
  <c r="KS314" i="3"/>
  <c r="KT314" i="3"/>
  <c r="KS315" i="3"/>
  <c r="KT315" i="3"/>
  <c r="KS316" i="3"/>
  <c r="KT316" i="3"/>
  <c r="KS317" i="3"/>
  <c r="KT317" i="3"/>
  <c r="KS318" i="3"/>
  <c r="KT318" i="3"/>
  <c r="KS319" i="3"/>
  <c r="KT319" i="3"/>
  <c r="KS320" i="3"/>
  <c r="KT320" i="3"/>
  <c r="KS321" i="3"/>
  <c r="KT321" i="3"/>
  <c r="KS322" i="3"/>
  <c r="KT322" i="3"/>
  <c r="KS323" i="3"/>
  <c r="KT323" i="3"/>
  <c r="KS324" i="3"/>
  <c r="KT324" i="3"/>
  <c r="KS325" i="3"/>
  <c r="KT325" i="3"/>
  <c r="KS326" i="3"/>
  <c r="KT326" i="3"/>
  <c r="KS327" i="3"/>
  <c r="KT327" i="3"/>
  <c r="KS328" i="3"/>
  <c r="KT328" i="3"/>
  <c r="KS329" i="3"/>
  <c r="KT329" i="3"/>
  <c r="KS330" i="3"/>
  <c r="KT330" i="3"/>
  <c r="KS331" i="3"/>
  <c r="KT331" i="3"/>
  <c r="KS332" i="3"/>
  <c r="KT332" i="3"/>
  <c r="KS333" i="3"/>
  <c r="KT333" i="3"/>
  <c r="KS334" i="3"/>
  <c r="KT334" i="3"/>
  <c r="KS335" i="3"/>
  <c r="KT335" i="3"/>
  <c r="KS336" i="3"/>
  <c r="KT336" i="3"/>
  <c r="KS337" i="3"/>
  <c r="KT337" i="3"/>
  <c r="KS338" i="3"/>
  <c r="KT338" i="3"/>
  <c r="KS339" i="3"/>
  <c r="KT339" i="3"/>
  <c r="KS340" i="3"/>
  <c r="KT340" i="3"/>
  <c r="KS341" i="3"/>
  <c r="KT341" i="3"/>
  <c r="KS342" i="3"/>
  <c r="KT342" i="3"/>
  <c r="KS343" i="3"/>
  <c r="KT343" i="3"/>
  <c r="KS344" i="3"/>
  <c r="KT344" i="3"/>
  <c r="KS345" i="3"/>
  <c r="KT345" i="3"/>
  <c r="KS346" i="3"/>
  <c r="KT346" i="3"/>
  <c r="KS347" i="3"/>
  <c r="KT347" i="3"/>
  <c r="KS348" i="3"/>
  <c r="KT348" i="3"/>
  <c r="KS349" i="3"/>
  <c r="KT349" i="3"/>
  <c r="KS350" i="3"/>
  <c r="KT350" i="3"/>
  <c r="KS351" i="3"/>
  <c r="KT351" i="3"/>
  <c r="KS352" i="3"/>
  <c r="KT352" i="3"/>
  <c r="KS353" i="3"/>
  <c r="KT353" i="3"/>
  <c r="KS354" i="3"/>
  <c r="KT354" i="3"/>
  <c r="KS355" i="3"/>
  <c r="KT355" i="3"/>
  <c r="KS356" i="3"/>
  <c r="KT356" i="3"/>
  <c r="KS357" i="3"/>
  <c r="KT357" i="3"/>
  <c r="KS358" i="3"/>
  <c r="KT358" i="3"/>
  <c r="KS359" i="3"/>
  <c r="KT359" i="3"/>
  <c r="KS360" i="3"/>
  <c r="KT360" i="3"/>
  <c r="KS361" i="3"/>
  <c r="KT361" i="3"/>
  <c r="KS362" i="3"/>
  <c r="KT362" i="3"/>
  <c r="KS363" i="3"/>
  <c r="KT363" i="3"/>
  <c r="KS364" i="3"/>
  <c r="KT364" i="3"/>
  <c r="KS365" i="3"/>
  <c r="KT365" i="3"/>
  <c r="KS366" i="3"/>
  <c r="KT366" i="3"/>
  <c r="KS367" i="3"/>
  <c r="KT367" i="3"/>
  <c r="KS368" i="3"/>
  <c r="KT368" i="3"/>
  <c r="KS369" i="3"/>
  <c r="KT369" i="3"/>
  <c r="KS370" i="3"/>
  <c r="KT370" i="3"/>
  <c r="KS371" i="3"/>
  <c r="KT371" i="3"/>
  <c r="KS372" i="3"/>
  <c r="KT372" i="3"/>
  <c r="KS373" i="3"/>
  <c r="KT373" i="3"/>
  <c r="KS374" i="3"/>
  <c r="KT374" i="3"/>
  <c r="KS375" i="3"/>
  <c r="KT375" i="3"/>
  <c r="KS376" i="3"/>
  <c r="KT376" i="3"/>
  <c r="KS377" i="3"/>
  <c r="KT377" i="3"/>
  <c r="KS378" i="3"/>
  <c r="KT378" i="3"/>
  <c r="KS379" i="3"/>
  <c r="KT379" i="3"/>
  <c r="KS380" i="3"/>
  <c r="KT380" i="3"/>
  <c r="KS381" i="3"/>
  <c r="KT381" i="3"/>
  <c r="KS382" i="3"/>
  <c r="KT382" i="3"/>
  <c r="KS383" i="3"/>
  <c r="KT383" i="3"/>
  <c r="KS384" i="3"/>
  <c r="KT384" i="3"/>
  <c r="KS385" i="3"/>
  <c r="KT385" i="3"/>
  <c r="KS386" i="3"/>
  <c r="KT386" i="3"/>
  <c r="KS387" i="3"/>
  <c r="KT387" i="3"/>
  <c r="KS388" i="3"/>
  <c r="KT388" i="3"/>
  <c r="KS389" i="3"/>
  <c r="KT389" i="3"/>
  <c r="KS390" i="3"/>
  <c r="KT390" i="3"/>
  <c r="KS391" i="3"/>
  <c r="KT391" i="3"/>
  <c r="KS392" i="3"/>
  <c r="KT392" i="3"/>
  <c r="KS393" i="3"/>
  <c r="KT393" i="3"/>
  <c r="KS394" i="3"/>
  <c r="KT394" i="3"/>
  <c r="KS395" i="3"/>
  <c r="KT395" i="3"/>
  <c r="KS396" i="3"/>
  <c r="KT396" i="3"/>
  <c r="KS397" i="3"/>
  <c r="KT397" i="3"/>
  <c r="KS398" i="3"/>
  <c r="KT398" i="3"/>
  <c r="KS399" i="3"/>
  <c r="KT399" i="3"/>
  <c r="KS400" i="3"/>
  <c r="KT400" i="3"/>
  <c r="KS401" i="3"/>
  <c r="KT401" i="3"/>
  <c r="KS402" i="3"/>
  <c r="KT402" i="3"/>
  <c r="KS403" i="3"/>
  <c r="KT403" i="3"/>
  <c r="KS404" i="3"/>
  <c r="KT404" i="3"/>
  <c r="KS405" i="3"/>
  <c r="KT405" i="3"/>
  <c r="KS406" i="3"/>
  <c r="KT406" i="3"/>
  <c r="KS407" i="3"/>
  <c r="KT407" i="3"/>
  <c r="KS408" i="3"/>
  <c r="KT408" i="3"/>
  <c r="KS409" i="3"/>
  <c r="KT409" i="3"/>
  <c r="KS410" i="3"/>
  <c r="KT410" i="3"/>
  <c r="KS411" i="3"/>
  <c r="KT411" i="3"/>
  <c r="KS412" i="3"/>
  <c r="KT412" i="3"/>
  <c r="KS413" i="3"/>
  <c r="KT413" i="3"/>
  <c r="KS414" i="3"/>
  <c r="KT414" i="3"/>
  <c r="KS415" i="3"/>
  <c r="KT415" i="3"/>
  <c r="KS416" i="3"/>
  <c r="KT416" i="3"/>
  <c r="KS417" i="3"/>
  <c r="KT417" i="3"/>
  <c r="KS418" i="3"/>
  <c r="KT418" i="3"/>
  <c r="KS419" i="3"/>
  <c r="KT419" i="3"/>
  <c r="KS420" i="3"/>
  <c r="KT420" i="3"/>
  <c r="KS421" i="3"/>
  <c r="KT421" i="3"/>
  <c r="KS422" i="3"/>
  <c r="KT422" i="3"/>
  <c r="KS423" i="3"/>
  <c r="KT423" i="3"/>
  <c r="KS424" i="3"/>
  <c r="KT424" i="3"/>
  <c r="KS425" i="3"/>
  <c r="KT425" i="3"/>
  <c r="KS426" i="3"/>
  <c r="KT426" i="3"/>
  <c r="KS427" i="3"/>
  <c r="KT427" i="3"/>
  <c r="KS428" i="3"/>
  <c r="KT428" i="3"/>
  <c r="KS429" i="3"/>
  <c r="KT429" i="3"/>
  <c r="KS430" i="3"/>
  <c r="KT430" i="3"/>
  <c r="KS431" i="3"/>
  <c r="KT431" i="3"/>
  <c r="KS432" i="3"/>
  <c r="KT432" i="3"/>
  <c r="KS433" i="3"/>
  <c r="KT433" i="3"/>
  <c r="KS434" i="3"/>
  <c r="KT434" i="3"/>
  <c r="KS435" i="3"/>
  <c r="KT435" i="3"/>
  <c r="KS436" i="3"/>
  <c r="KT436" i="3"/>
  <c r="KS437" i="3"/>
  <c r="KT437" i="3"/>
  <c r="KS438" i="3"/>
  <c r="KT438" i="3"/>
  <c r="KS439" i="3"/>
  <c r="KT439" i="3"/>
  <c r="KS440" i="3"/>
  <c r="KT440" i="3"/>
  <c r="KS441" i="3"/>
  <c r="KT441" i="3"/>
  <c r="KS442" i="3"/>
  <c r="KT442" i="3"/>
  <c r="KS443" i="3"/>
  <c r="KT443" i="3"/>
  <c r="KS444" i="3"/>
  <c r="KT444" i="3"/>
  <c r="KS445" i="3"/>
  <c r="KT445" i="3"/>
  <c r="KS446" i="3"/>
  <c r="KT446" i="3"/>
  <c r="KS447" i="3"/>
  <c r="KT447" i="3"/>
  <c r="KS448" i="3"/>
  <c r="KT448" i="3"/>
  <c r="KS449" i="3"/>
  <c r="KT449" i="3"/>
  <c r="KS450" i="3"/>
  <c r="KT450" i="3"/>
  <c r="KS451" i="3"/>
  <c r="KT451" i="3"/>
  <c r="KS452" i="3"/>
  <c r="KT452" i="3"/>
  <c r="KS453" i="3"/>
  <c r="KT453" i="3"/>
  <c r="KS454" i="3"/>
  <c r="KT454" i="3"/>
  <c r="KS455" i="3"/>
  <c r="KT455" i="3"/>
  <c r="KS456" i="3"/>
  <c r="KT456" i="3"/>
  <c r="KS457" i="3"/>
  <c r="KT457" i="3"/>
  <c r="KS458" i="3"/>
  <c r="KT458" i="3"/>
  <c r="KS459" i="3"/>
  <c r="KT459" i="3"/>
  <c r="KS460" i="3"/>
  <c r="KT460" i="3"/>
  <c r="KS461" i="3"/>
  <c r="KT461" i="3"/>
  <c r="KS462" i="3"/>
  <c r="KT462" i="3"/>
  <c r="KS463" i="3"/>
  <c r="KT463" i="3"/>
  <c r="KS464" i="3"/>
  <c r="KT464" i="3"/>
  <c r="KS465" i="3"/>
  <c r="KT465" i="3"/>
  <c r="KS466" i="3"/>
  <c r="KT466" i="3"/>
  <c r="KS467" i="3"/>
  <c r="KT467" i="3"/>
  <c r="KS468" i="3"/>
  <c r="KT468" i="3"/>
  <c r="KS469" i="3"/>
  <c r="KT469" i="3"/>
  <c r="KS470" i="3"/>
  <c r="KT470" i="3"/>
  <c r="KS471" i="3"/>
  <c r="KT471" i="3"/>
  <c r="KS472" i="3"/>
  <c r="KT472" i="3"/>
  <c r="KS473" i="3"/>
  <c r="KT473" i="3"/>
  <c r="KS474" i="3"/>
  <c r="KT474" i="3"/>
  <c r="KS475" i="3"/>
  <c r="KT475" i="3"/>
  <c r="KS476" i="3"/>
  <c r="KT476" i="3"/>
  <c r="KS477" i="3"/>
  <c r="KT477" i="3"/>
  <c r="KS478" i="3"/>
  <c r="KT478" i="3"/>
  <c r="KS479" i="3"/>
  <c r="KT479" i="3"/>
  <c r="KS480" i="3"/>
  <c r="KT480" i="3"/>
  <c r="KS481" i="3"/>
  <c r="KT481" i="3"/>
  <c r="KS482" i="3"/>
  <c r="KT482" i="3"/>
  <c r="KS483" i="3"/>
  <c r="KT483" i="3"/>
  <c r="KS484" i="3"/>
  <c r="KT484" i="3"/>
  <c r="KS485" i="3"/>
  <c r="KT485" i="3"/>
  <c r="KS486" i="3"/>
  <c r="KT486" i="3"/>
  <c r="KS487" i="3"/>
  <c r="KT487" i="3"/>
  <c r="KS488" i="3"/>
  <c r="KT488" i="3"/>
  <c r="KS489" i="3"/>
  <c r="KT489" i="3"/>
  <c r="KS490" i="3"/>
  <c r="KT490" i="3"/>
  <c r="KS491" i="3"/>
  <c r="KT491" i="3"/>
  <c r="KS492" i="3"/>
  <c r="KT492" i="3"/>
  <c r="KS493" i="3"/>
  <c r="KT493" i="3"/>
  <c r="KS494" i="3"/>
  <c r="KT494" i="3"/>
  <c r="KS495" i="3"/>
  <c r="KT495" i="3"/>
  <c r="KS496" i="3"/>
  <c r="KT496" i="3"/>
  <c r="KS497" i="3"/>
  <c r="KT497" i="3"/>
  <c r="KS498" i="3"/>
  <c r="KT498" i="3"/>
  <c r="KS499" i="3"/>
  <c r="KT499" i="3"/>
  <c r="KS500" i="3"/>
  <c r="KT500" i="3"/>
  <c r="KS501" i="3"/>
  <c r="KT501" i="3"/>
  <c r="KS502" i="3"/>
  <c r="KT502" i="3"/>
  <c r="KS503" i="3"/>
  <c r="KT503" i="3"/>
  <c r="KS504" i="3"/>
  <c r="KT504" i="3"/>
  <c r="KS505" i="3"/>
  <c r="KT505" i="3"/>
  <c r="KS506" i="3"/>
  <c r="KT506" i="3"/>
  <c r="KS507" i="3"/>
  <c r="KT507" i="3"/>
  <c r="KS508" i="3"/>
  <c r="KT508" i="3"/>
  <c r="KS509" i="3"/>
  <c r="KT509" i="3"/>
  <c r="KS510" i="3"/>
  <c r="KT510" i="3"/>
  <c r="KS511" i="3"/>
  <c r="KT511" i="3"/>
  <c r="KS512" i="3"/>
  <c r="KT512" i="3"/>
  <c r="KS513" i="3"/>
  <c r="KT513" i="3"/>
  <c r="KS514" i="3"/>
  <c r="KT514" i="3"/>
  <c r="KS515" i="3"/>
  <c r="KT515" i="3"/>
  <c r="KS516" i="3"/>
  <c r="KT516" i="3"/>
  <c r="KS517" i="3"/>
  <c r="KT517" i="3"/>
  <c r="KS518" i="3"/>
  <c r="KT518" i="3"/>
  <c r="KS519" i="3"/>
  <c r="KT519" i="3"/>
  <c r="KS520" i="3"/>
  <c r="KT520" i="3"/>
  <c r="KS521" i="3"/>
  <c r="KT521" i="3"/>
  <c r="KS522" i="3"/>
  <c r="KT522" i="3"/>
  <c r="KS523" i="3"/>
  <c r="KT523" i="3"/>
  <c r="KS524" i="3"/>
  <c r="KT524" i="3"/>
  <c r="KS525" i="3"/>
  <c r="KT525" i="3"/>
  <c r="KS526" i="3"/>
  <c r="KT526" i="3"/>
  <c r="KS527" i="3"/>
  <c r="KT527" i="3"/>
  <c r="KS528" i="3"/>
  <c r="KT528" i="3"/>
  <c r="KS529" i="3"/>
  <c r="KT529" i="3"/>
  <c r="KS530" i="3"/>
  <c r="KT530" i="3"/>
  <c r="KS531" i="3"/>
  <c r="KT531" i="3"/>
  <c r="KS532" i="3"/>
  <c r="KT532" i="3"/>
  <c r="KS533" i="3"/>
  <c r="KT533" i="3"/>
  <c r="KS534" i="3"/>
  <c r="KT534" i="3"/>
  <c r="KS535" i="3"/>
  <c r="KT535" i="3"/>
  <c r="KS536" i="3"/>
  <c r="KT536" i="3"/>
  <c r="KS537" i="3"/>
  <c r="KT537" i="3"/>
  <c r="KS538" i="3"/>
  <c r="KT538" i="3"/>
  <c r="KS539" i="3"/>
  <c r="KT539" i="3"/>
  <c r="KS540" i="3"/>
  <c r="KT540" i="3"/>
  <c r="KS541" i="3"/>
  <c r="KT541" i="3"/>
  <c r="KS542" i="3"/>
  <c r="KT542" i="3"/>
  <c r="KS543" i="3"/>
  <c r="KT543" i="3"/>
  <c r="KS544" i="3"/>
  <c r="KT544" i="3"/>
  <c r="KS545" i="3"/>
  <c r="KT545" i="3"/>
  <c r="KS546" i="3"/>
  <c r="KT546" i="3"/>
  <c r="KS547" i="3"/>
  <c r="KT547" i="3"/>
  <c r="KS548" i="3"/>
  <c r="KT548" i="3"/>
  <c r="KS549" i="3"/>
  <c r="KT549" i="3"/>
  <c r="KS550" i="3"/>
  <c r="KT550" i="3"/>
  <c r="KS551" i="3"/>
  <c r="KT551" i="3"/>
  <c r="KS552" i="3"/>
  <c r="KT552" i="3"/>
  <c r="KS553" i="3"/>
  <c r="KT553" i="3"/>
  <c r="KS554" i="3"/>
  <c r="KT554" i="3"/>
  <c r="KS555" i="3"/>
  <c r="KT555" i="3"/>
  <c r="KS556" i="3"/>
  <c r="KT556" i="3"/>
  <c r="KS557" i="3"/>
  <c r="KT557" i="3"/>
  <c r="KS558" i="3"/>
  <c r="KT558" i="3"/>
  <c r="KS559" i="3"/>
  <c r="KT559" i="3"/>
  <c r="KS560" i="3"/>
  <c r="KT560" i="3"/>
  <c r="KS561" i="3"/>
  <c r="KT561" i="3"/>
  <c r="KS562" i="3"/>
  <c r="KT562" i="3"/>
  <c r="KS563" i="3"/>
  <c r="KT563" i="3"/>
  <c r="KS564" i="3"/>
  <c r="KT564" i="3"/>
  <c r="KS565" i="3"/>
  <c r="KT565" i="3"/>
  <c r="KS566" i="3"/>
  <c r="KT566" i="3"/>
  <c r="KS567" i="3"/>
  <c r="KT567" i="3"/>
  <c r="KS568" i="3"/>
  <c r="KT568" i="3"/>
  <c r="KS569" i="3"/>
  <c r="KT569" i="3"/>
  <c r="KS570" i="3"/>
  <c r="KT570" i="3"/>
  <c r="KS571" i="3"/>
  <c r="KT571" i="3"/>
  <c r="KS572" i="3"/>
  <c r="KT572" i="3"/>
  <c r="KS573" i="3"/>
  <c r="KT573" i="3"/>
  <c r="KS574" i="3"/>
  <c r="KT574" i="3"/>
  <c r="KS575" i="3"/>
  <c r="KT575" i="3"/>
  <c r="KS576" i="3"/>
  <c r="KT576" i="3"/>
  <c r="KS577" i="3"/>
  <c r="KT577" i="3"/>
  <c r="KS578" i="3"/>
  <c r="KT578" i="3"/>
  <c r="KS579" i="3"/>
  <c r="KT579" i="3"/>
  <c r="KS580" i="3"/>
  <c r="KT580" i="3"/>
  <c r="KS581" i="3"/>
  <c r="KT581" i="3"/>
  <c r="KS582" i="3"/>
  <c r="KT582" i="3"/>
  <c r="KS583" i="3"/>
  <c r="KT583" i="3"/>
  <c r="KS584" i="3"/>
  <c r="KT584" i="3"/>
  <c r="KS585" i="3"/>
  <c r="KT585" i="3"/>
  <c r="KS586" i="3"/>
  <c r="KT586" i="3"/>
  <c r="KS587" i="3"/>
  <c r="KT587" i="3"/>
  <c r="KS588" i="3"/>
  <c r="KT588" i="3"/>
  <c r="KS589" i="3"/>
  <c r="KT589" i="3"/>
  <c r="KS590" i="3"/>
  <c r="KT590" i="3"/>
  <c r="KS591" i="3"/>
  <c r="KT591" i="3"/>
  <c r="KS592" i="3"/>
  <c r="KT592" i="3"/>
  <c r="KS593" i="3"/>
  <c r="KT593" i="3"/>
  <c r="KS594" i="3"/>
  <c r="KT594" i="3"/>
  <c r="KS595" i="3"/>
  <c r="KT595" i="3"/>
  <c r="KS596" i="3"/>
  <c r="KT596" i="3"/>
  <c r="KS597" i="3"/>
  <c r="KT597" i="3"/>
  <c r="KS598" i="3"/>
  <c r="KT598" i="3"/>
  <c r="KS599" i="3"/>
  <c r="KT599" i="3"/>
  <c r="KS600" i="3"/>
  <c r="KT600" i="3"/>
  <c r="KS601" i="3"/>
  <c r="KT601" i="3"/>
  <c r="KS602" i="3"/>
  <c r="KT602" i="3"/>
  <c r="KS603" i="3"/>
  <c r="KT603" i="3"/>
  <c r="KS604" i="3"/>
  <c r="KT604" i="3"/>
  <c r="KS605" i="3"/>
  <c r="KT605" i="3"/>
  <c r="KS606" i="3"/>
  <c r="KT606" i="3"/>
  <c r="KS607" i="3"/>
  <c r="KT607" i="3"/>
  <c r="KS608" i="3"/>
  <c r="KT608" i="3"/>
  <c r="KS609" i="3"/>
  <c r="KT609" i="3"/>
  <c r="KS610" i="3"/>
  <c r="KT610" i="3"/>
  <c r="KS611" i="3"/>
  <c r="KT611" i="3"/>
  <c r="KS612" i="3"/>
  <c r="KT612" i="3"/>
  <c r="KS613" i="3"/>
  <c r="KT613" i="3"/>
  <c r="KS614" i="3"/>
  <c r="KT614" i="3"/>
  <c r="KS615" i="3"/>
  <c r="KT615" i="3"/>
  <c r="KS616" i="3"/>
  <c r="KT616" i="3"/>
  <c r="KS617" i="3"/>
  <c r="KT617" i="3"/>
  <c r="KS618" i="3"/>
  <c r="KT618" i="3"/>
  <c r="KS619" i="3"/>
  <c r="KT619" i="3"/>
  <c r="KS620" i="3"/>
  <c r="KT620" i="3"/>
  <c r="KS621" i="3"/>
  <c r="KT621" i="3"/>
  <c r="KS622" i="3"/>
  <c r="KT622" i="3"/>
  <c r="KS623" i="3"/>
  <c r="KT623" i="3"/>
  <c r="KS624" i="3"/>
  <c r="KT624" i="3"/>
  <c r="KS625" i="3"/>
  <c r="KT625" i="3"/>
  <c r="KS626" i="3"/>
  <c r="KT626" i="3"/>
  <c r="KS627" i="3"/>
  <c r="KT627" i="3"/>
  <c r="KS628" i="3"/>
  <c r="KT628" i="3"/>
  <c r="KS629" i="3"/>
  <c r="KT629" i="3"/>
  <c r="KS630" i="3"/>
  <c r="KT630" i="3"/>
  <c r="KS631" i="3"/>
  <c r="KT631" i="3"/>
  <c r="KS632" i="3"/>
  <c r="KT632" i="3"/>
  <c r="KS633" i="3"/>
  <c r="KT633" i="3"/>
  <c r="KS634" i="3"/>
  <c r="KT634" i="3"/>
  <c r="KS635" i="3"/>
  <c r="KT635" i="3"/>
  <c r="KS636" i="3"/>
  <c r="KT636" i="3"/>
  <c r="KS637" i="3"/>
  <c r="KT637" i="3"/>
  <c r="KS638" i="3"/>
  <c r="KT638" i="3"/>
  <c r="KS639" i="3"/>
  <c r="KT639" i="3"/>
  <c r="KS640" i="3"/>
  <c r="KT640" i="3"/>
  <c r="KS641" i="3"/>
  <c r="KT641" i="3"/>
  <c r="KS642" i="3"/>
  <c r="KT642" i="3"/>
  <c r="KS643" i="3"/>
  <c r="KT643" i="3"/>
  <c r="KS644" i="3"/>
  <c r="KT644" i="3"/>
  <c r="KS645" i="3"/>
  <c r="KT645" i="3"/>
  <c r="KS646" i="3"/>
  <c r="KT646" i="3"/>
  <c r="KS647" i="3"/>
  <c r="KT647" i="3"/>
  <c r="KS648" i="3"/>
  <c r="KT648" i="3"/>
  <c r="KS649" i="3"/>
  <c r="KT649" i="3"/>
  <c r="KS650" i="3"/>
  <c r="KT650" i="3"/>
  <c r="KS651" i="3"/>
  <c r="KT651" i="3"/>
  <c r="KS652" i="3"/>
  <c r="KT652" i="3"/>
  <c r="KS653" i="3"/>
  <c r="KT653" i="3"/>
  <c r="KS654" i="3"/>
  <c r="KT654" i="3"/>
  <c r="KS655" i="3"/>
  <c r="KT655" i="3"/>
  <c r="KS656" i="3"/>
  <c r="KT656" i="3"/>
  <c r="KS657" i="3"/>
  <c r="KT657" i="3"/>
  <c r="KS658" i="3"/>
  <c r="KT658" i="3"/>
  <c r="KS659" i="3"/>
  <c r="KT659" i="3"/>
  <c r="KS660" i="3"/>
  <c r="KT660" i="3"/>
  <c r="KS661" i="3"/>
  <c r="KT661" i="3"/>
  <c r="KS662" i="3"/>
  <c r="KT662" i="3"/>
  <c r="KS663" i="3"/>
  <c r="KT663" i="3"/>
  <c r="KS664" i="3"/>
  <c r="KT664" i="3"/>
  <c r="KS665" i="3"/>
  <c r="KT665" i="3"/>
  <c r="KS666" i="3"/>
  <c r="KT666" i="3"/>
  <c r="KS667" i="3"/>
  <c r="KT667" i="3"/>
  <c r="KS668" i="3"/>
  <c r="KT668" i="3"/>
  <c r="KS669" i="3"/>
  <c r="KT669" i="3"/>
  <c r="KS670" i="3"/>
  <c r="KT670" i="3"/>
  <c r="KS671" i="3"/>
  <c r="KT671" i="3"/>
  <c r="KS672" i="3"/>
  <c r="KT672" i="3"/>
  <c r="KS673" i="3"/>
  <c r="KT673" i="3"/>
  <c r="KS674" i="3"/>
  <c r="KT674" i="3"/>
  <c r="KS675" i="3"/>
  <c r="KT675" i="3"/>
  <c r="KS676" i="3"/>
  <c r="KT676" i="3"/>
  <c r="KS677" i="3"/>
  <c r="KT677" i="3"/>
  <c r="KS678" i="3"/>
  <c r="KT678" i="3"/>
  <c r="KS679" i="3"/>
  <c r="KT679" i="3"/>
  <c r="KS680" i="3"/>
  <c r="KT680" i="3"/>
  <c r="KS681" i="3"/>
  <c r="KT681" i="3"/>
  <c r="KS682" i="3"/>
  <c r="KT682" i="3"/>
  <c r="KS683" i="3"/>
  <c r="KT683" i="3"/>
  <c r="KS684" i="3"/>
  <c r="KT684" i="3"/>
  <c r="KS685" i="3"/>
  <c r="KT685" i="3"/>
  <c r="KS686" i="3"/>
  <c r="KT686" i="3"/>
  <c r="KS687" i="3"/>
  <c r="KT687" i="3"/>
  <c r="KS688" i="3"/>
  <c r="KT688" i="3"/>
  <c r="KS689" i="3"/>
  <c r="KT689" i="3"/>
  <c r="KS690" i="3"/>
  <c r="KT690" i="3"/>
  <c r="KS691" i="3"/>
  <c r="KT691" i="3"/>
  <c r="KS692" i="3"/>
  <c r="KT692" i="3"/>
  <c r="KS693" i="3"/>
  <c r="KT693" i="3"/>
  <c r="KS694" i="3"/>
  <c r="KT694" i="3"/>
  <c r="KS695" i="3"/>
  <c r="KT695" i="3"/>
  <c r="KS696" i="3"/>
  <c r="KT696" i="3"/>
  <c r="KS697" i="3"/>
  <c r="KT697" i="3"/>
  <c r="KS698" i="3"/>
  <c r="KT698" i="3"/>
  <c r="KS699" i="3"/>
  <c r="KT699" i="3"/>
  <c r="KS700" i="3"/>
  <c r="KT700" i="3"/>
  <c r="KS701" i="3"/>
  <c r="KT701" i="3"/>
  <c r="KS702" i="3"/>
  <c r="KT702" i="3"/>
  <c r="KS703" i="3"/>
  <c r="KT703" i="3"/>
  <c r="KS704" i="3"/>
  <c r="KT704" i="3"/>
  <c r="KS705" i="3"/>
  <c r="KT705" i="3"/>
  <c r="KS706" i="3"/>
  <c r="KT706" i="3"/>
  <c r="KS707" i="3"/>
  <c r="KT707" i="3"/>
  <c r="KS708" i="3"/>
  <c r="KT708" i="3"/>
  <c r="KS709" i="3"/>
  <c r="KT709" i="3"/>
  <c r="KS710" i="3"/>
  <c r="KT710" i="3"/>
  <c r="KS711" i="3"/>
  <c r="KT711" i="3"/>
  <c r="KS712" i="3"/>
  <c r="KT712" i="3"/>
  <c r="KS713" i="3"/>
  <c r="KT713" i="3"/>
  <c r="KS714" i="3"/>
  <c r="KT714" i="3"/>
  <c r="KS715" i="3"/>
  <c r="KT715" i="3"/>
  <c r="KS716" i="3"/>
  <c r="KT716" i="3"/>
  <c r="KS717" i="3"/>
  <c r="KT717" i="3"/>
  <c r="KS718" i="3"/>
  <c r="KT718" i="3"/>
  <c r="KS719" i="3"/>
  <c r="KT719" i="3"/>
  <c r="KS720" i="3"/>
  <c r="KT720" i="3"/>
  <c r="KS721" i="3"/>
  <c r="KT721" i="3"/>
  <c r="KS722" i="3"/>
  <c r="KT722" i="3"/>
  <c r="KS723" i="3"/>
  <c r="KT723" i="3"/>
  <c r="KS724" i="3"/>
  <c r="KT724" i="3"/>
  <c r="KS725" i="3"/>
  <c r="KT725" i="3"/>
  <c r="KS726" i="3"/>
  <c r="KT726" i="3"/>
  <c r="KS727" i="3"/>
  <c r="KT727" i="3"/>
  <c r="KS728" i="3"/>
  <c r="KT728" i="3"/>
  <c r="KS729" i="3"/>
  <c r="KT729" i="3"/>
  <c r="KS730" i="3"/>
  <c r="KT730" i="3"/>
  <c r="KS731" i="3"/>
  <c r="KT731" i="3"/>
  <c r="KS732" i="3"/>
  <c r="KT732" i="3"/>
  <c r="KS733" i="3"/>
  <c r="KT733" i="3"/>
  <c r="KS734" i="3"/>
  <c r="KT734" i="3"/>
  <c r="KS735" i="3"/>
  <c r="KT735" i="3"/>
  <c r="KS736" i="3"/>
  <c r="KT736" i="3"/>
  <c r="KS737" i="3"/>
  <c r="KT737" i="3"/>
  <c r="KS738" i="3"/>
  <c r="KT738" i="3"/>
  <c r="KS739" i="3"/>
  <c r="KT739" i="3"/>
  <c r="KS740" i="3"/>
  <c r="KT740" i="3"/>
  <c r="KS741" i="3"/>
  <c r="KT741" i="3"/>
  <c r="KS742" i="3"/>
  <c r="KT742" i="3"/>
  <c r="KS743" i="3"/>
  <c r="KT743" i="3"/>
  <c r="KS744" i="3"/>
  <c r="KT744" i="3"/>
  <c r="KS745" i="3"/>
  <c r="KT745" i="3"/>
  <c r="KS746" i="3"/>
  <c r="KT746" i="3"/>
  <c r="KS747" i="3"/>
  <c r="KT747" i="3"/>
  <c r="KS748" i="3"/>
  <c r="KT748" i="3"/>
  <c r="KS749" i="3"/>
  <c r="KT749" i="3"/>
  <c r="KS750" i="3"/>
  <c r="KT750" i="3"/>
  <c r="KS751" i="3"/>
  <c r="KT751" i="3"/>
  <c r="KS752" i="3"/>
  <c r="KT752" i="3"/>
  <c r="KS753" i="3"/>
  <c r="KT753" i="3"/>
  <c r="KS754" i="3"/>
  <c r="KT754" i="3"/>
  <c r="KS755" i="3"/>
  <c r="KT755" i="3"/>
  <c r="KS756" i="3"/>
  <c r="KT756" i="3"/>
  <c r="KS757" i="3"/>
  <c r="KT757" i="3"/>
  <c r="KS758" i="3"/>
  <c r="KT758" i="3"/>
  <c r="KS759" i="3"/>
  <c r="KT759" i="3"/>
  <c r="KS760" i="3"/>
  <c r="KT760" i="3"/>
  <c r="KS761" i="3"/>
  <c r="KT761" i="3"/>
  <c r="KS762" i="3"/>
  <c r="KT762" i="3"/>
  <c r="KS763" i="3"/>
  <c r="KT763" i="3"/>
  <c r="KS764" i="3"/>
  <c r="KT764" i="3"/>
  <c r="KS765" i="3"/>
  <c r="KT765" i="3"/>
  <c r="KS766" i="3"/>
  <c r="KT766" i="3"/>
  <c r="KS767" i="3"/>
  <c r="KT767" i="3"/>
  <c r="KS768" i="3"/>
  <c r="KT768" i="3"/>
  <c r="KS769" i="3"/>
  <c r="KT769" i="3"/>
  <c r="KS770" i="3"/>
  <c r="KT770" i="3"/>
  <c r="KS771" i="3"/>
  <c r="KT771" i="3"/>
  <c r="KS772" i="3"/>
  <c r="KT772" i="3"/>
  <c r="KS773" i="3"/>
  <c r="KT773" i="3"/>
  <c r="KS774" i="3"/>
  <c r="KT774" i="3"/>
  <c r="KS775" i="3"/>
  <c r="KT775" i="3"/>
  <c r="KS776" i="3"/>
  <c r="KT776" i="3"/>
  <c r="KS777" i="3"/>
  <c r="KT777" i="3"/>
  <c r="KS778" i="3"/>
  <c r="KT778" i="3"/>
  <c r="KS779" i="3"/>
  <c r="KT779" i="3"/>
  <c r="KS780" i="3"/>
  <c r="KT780" i="3"/>
  <c r="KS781" i="3"/>
  <c r="KT781" i="3"/>
  <c r="KS782" i="3"/>
  <c r="KT782" i="3"/>
  <c r="KS783" i="3"/>
  <c r="KT783" i="3"/>
  <c r="KS784" i="3"/>
  <c r="KT784" i="3"/>
  <c r="KS785" i="3"/>
  <c r="KT785" i="3"/>
  <c r="KS786" i="3"/>
  <c r="KT786" i="3"/>
  <c r="KS787" i="3"/>
  <c r="KT787" i="3"/>
  <c r="KS788" i="3"/>
  <c r="KT788" i="3"/>
  <c r="KS789" i="3"/>
  <c r="KT789" i="3"/>
  <c r="KS790" i="3"/>
  <c r="KT790" i="3"/>
  <c r="KS791" i="3"/>
  <c r="KT791" i="3"/>
  <c r="KS792" i="3"/>
  <c r="KT792" i="3"/>
  <c r="KS793" i="3"/>
  <c r="KT793" i="3"/>
  <c r="KS794" i="3"/>
  <c r="KT794" i="3"/>
  <c r="KS795" i="3"/>
  <c r="KT795" i="3"/>
  <c r="KS796" i="3"/>
  <c r="KT796" i="3"/>
  <c r="KS797" i="3"/>
  <c r="KT797" i="3"/>
  <c r="KS798" i="3"/>
  <c r="KT798" i="3"/>
  <c r="KS799" i="3"/>
  <c r="KT799" i="3"/>
  <c r="KS800" i="3"/>
  <c r="KT800" i="3"/>
  <c r="KS801" i="3"/>
  <c r="KT801" i="3"/>
  <c r="KS802" i="3"/>
  <c r="KT802" i="3"/>
  <c r="KS803" i="3"/>
  <c r="KT803" i="3"/>
  <c r="KS804" i="3"/>
  <c r="KT804" i="3"/>
  <c r="KS805" i="3"/>
  <c r="KT805" i="3"/>
  <c r="KS806" i="3"/>
  <c r="KT806" i="3"/>
  <c r="KS807" i="3"/>
  <c r="KT807" i="3"/>
  <c r="KS808" i="3"/>
  <c r="KT808" i="3"/>
  <c r="KS809" i="3"/>
  <c r="KT809" i="3"/>
  <c r="KS810" i="3"/>
  <c r="KT810" i="3"/>
  <c r="KS811" i="3"/>
  <c r="KT811" i="3"/>
  <c r="KS812" i="3"/>
  <c r="KT812" i="3"/>
  <c r="KS813" i="3"/>
  <c r="KT813" i="3"/>
  <c r="KS814" i="3"/>
  <c r="KT814" i="3"/>
  <c r="KS815" i="3"/>
  <c r="KT815" i="3"/>
  <c r="KS816" i="3"/>
  <c r="KT816" i="3"/>
  <c r="KS817" i="3"/>
  <c r="KT817" i="3"/>
  <c r="KS818" i="3"/>
  <c r="KT818" i="3"/>
  <c r="KS819" i="3"/>
  <c r="KT819" i="3"/>
  <c r="KS820" i="3"/>
  <c r="KT820" i="3"/>
  <c r="KS821" i="3"/>
  <c r="KT821" i="3"/>
  <c r="KS822" i="3"/>
  <c r="KT822" i="3"/>
  <c r="KS823" i="3"/>
  <c r="KT823" i="3"/>
  <c r="KS824" i="3"/>
  <c r="KT824" i="3"/>
  <c r="KS825" i="3"/>
  <c r="KT825" i="3"/>
  <c r="KS826" i="3"/>
  <c r="KT826" i="3"/>
  <c r="KS827" i="3"/>
  <c r="KT827" i="3"/>
  <c r="KS828" i="3"/>
  <c r="KT828" i="3"/>
  <c r="KS829" i="3"/>
  <c r="KT829" i="3"/>
  <c r="KS830" i="3"/>
  <c r="KT830" i="3"/>
  <c r="KS831" i="3"/>
  <c r="KT831" i="3"/>
  <c r="KS832" i="3"/>
  <c r="KT832" i="3"/>
  <c r="KS833" i="3"/>
  <c r="KT833" i="3"/>
  <c r="KS834" i="3"/>
  <c r="KT834" i="3"/>
  <c r="KS835" i="3"/>
  <c r="KT835" i="3"/>
  <c r="KS836" i="3"/>
  <c r="KT836" i="3"/>
  <c r="KS837" i="3"/>
  <c r="KT837" i="3"/>
  <c r="KS838" i="3"/>
  <c r="KT838" i="3"/>
  <c r="KS839" i="3"/>
  <c r="KT839" i="3"/>
  <c r="KS840" i="3"/>
  <c r="KT840" i="3"/>
  <c r="KS841" i="3"/>
  <c r="KT841" i="3"/>
  <c r="KS842" i="3"/>
  <c r="KT842" i="3"/>
  <c r="KS843" i="3"/>
  <c r="KT843" i="3"/>
  <c r="KS844" i="3"/>
  <c r="KT844" i="3"/>
  <c r="KS845" i="3"/>
  <c r="KT845" i="3"/>
  <c r="KS846" i="3"/>
  <c r="KT846" i="3"/>
  <c r="KS847" i="3"/>
  <c r="KT847" i="3"/>
  <c r="KS848" i="3"/>
  <c r="KT848" i="3"/>
  <c r="KS849" i="3"/>
  <c r="KT849" i="3"/>
  <c r="KS850" i="3"/>
  <c r="KT850" i="3"/>
  <c r="KS851" i="3"/>
  <c r="KT851" i="3"/>
  <c r="KS852" i="3"/>
  <c r="KT852" i="3"/>
  <c r="KS853" i="3"/>
  <c r="KT853" i="3"/>
  <c r="KS854" i="3"/>
  <c r="KT854" i="3"/>
  <c r="KS855" i="3"/>
  <c r="KT855" i="3"/>
  <c r="KS856" i="3"/>
  <c r="KT856" i="3"/>
  <c r="KS857" i="3"/>
  <c r="KT857" i="3"/>
  <c r="KS858" i="3"/>
  <c r="KT858" i="3"/>
  <c r="KS859" i="3"/>
  <c r="KT859" i="3"/>
  <c r="KS860" i="3"/>
  <c r="KT860" i="3"/>
  <c r="KS861" i="3"/>
  <c r="KT861" i="3"/>
  <c r="KS862" i="3"/>
  <c r="KT862" i="3"/>
  <c r="KS863" i="3"/>
  <c r="KT863" i="3"/>
  <c r="KS864" i="3"/>
  <c r="KT864" i="3"/>
  <c r="KS865" i="3"/>
  <c r="KT865" i="3"/>
  <c r="KS866" i="3"/>
  <c r="KT866" i="3"/>
  <c r="KS867" i="3"/>
  <c r="KT867" i="3"/>
  <c r="KS868" i="3"/>
  <c r="KT868" i="3"/>
  <c r="KS869" i="3"/>
  <c r="KT869" i="3"/>
  <c r="KS870" i="3"/>
  <c r="KT870" i="3"/>
  <c r="KS871" i="3"/>
  <c r="KT871" i="3"/>
  <c r="KS872" i="3"/>
  <c r="KT872" i="3"/>
  <c r="KS873" i="3"/>
  <c r="KT873" i="3"/>
  <c r="KS874" i="3"/>
  <c r="KT874" i="3"/>
  <c r="KS875" i="3"/>
  <c r="KT875" i="3"/>
  <c r="KS876" i="3"/>
  <c r="KT876" i="3"/>
  <c r="KS877" i="3"/>
  <c r="KT877" i="3"/>
  <c r="KS878" i="3"/>
  <c r="KT878" i="3"/>
  <c r="KS879" i="3"/>
  <c r="KT879" i="3"/>
  <c r="KS880" i="3"/>
  <c r="KT880" i="3"/>
  <c r="KS881" i="3"/>
  <c r="KT881" i="3"/>
  <c r="KS882" i="3"/>
  <c r="KT882" i="3"/>
  <c r="KS883" i="3"/>
  <c r="KT883" i="3"/>
  <c r="KS884" i="3"/>
  <c r="KT884" i="3"/>
  <c r="KS885" i="3"/>
  <c r="KT885" i="3"/>
  <c r="KS886" i="3"/>
  <c r="KT886" i="3"/>
  <c r="KS887" i="3"/>
  <c r="KT887" i="3"/>
  <c r="KS888" i="3"/>
  <c r="KT888" i="3"/>
  <c r="KS889" i="3"/>
  <c r="KT889" i="3"/>
  <c r="KS890" i="3"/>
  <c r="KT890" i="3"/>
  <c r="KS891" i="3"/>
  <c r="KT891" i="3"/>
  <c r="KS892" i="3"/>
  <c r="KT892" i="3"/>
  <c r="KS893" i="3"/>
  <c r="KT893" i="3"/>
  <c r="KS894" i="3"/>
  <c r="KT894" i="3"/>
  <c r="KS895" i="3"/>
  <c r="KT895" i="3"/>
  <c r="KS896" i="3"/>
  <c r="KT896" i="3"/>
  <c r="KS897" i="3"/>
  <c r="KT897" i="3"/>
  <c r="KS898" i="3"/>
  <c r="KT898" i="3"/>
  <c r="KS899" i="3"/>
  <c r="KT899" i="3"/>
  <c r="KS900" i="3"/>
  <c r="KT900" i="3"/>
  <c r="KS901" i="3"/>
  <c r="KT901" i="3"/>
  <c r="KS902" i="3"/>
  <c r="KT902" i="3"/>
  <c r="KS903" i="3"/>
  <c r="KT903" i="3"/>
  <c r="KS904" i="3"/>
  <c r="KT904" i="3"/>
  <c r="KS905" i="3"/>
  <c r="KT905" i="3"/>
  <c r="KS906" i="3"/>
  <c r="KT906" i="3"/>
  <c r="KS907" i="3"/>
  <c r="KT907" i="3"/>
  <c r="KS908" i="3"/>
  <c r="KT908" i="3"/>
  <c r="KS909" i="3"/>
  <c r="KT909" i="3"/>
  <c r="KS910" i="3"/>
  <c r="KT910" i="3"/>
  <c r="KS911" i="3"/>
  <c r="KT911" i="3"/>
  <c r="KS912" i="3"/>
  <c r="KT912" i="3"/>
  <c r="KS913" i="3"/>
  <c r="KT913" i="3"/>
  <c r="KS914" i="3"/>
  <c r="KT914" i="3"/>
  <c r="KS915" i="3"/>
  <c r="KT915" i="3"/>
  <c r="KS916" i="3"/>
  <c r="KT916" i="3"/>
  <c r="KS917" i="3"/>
  <c r="KT917" i="3"/>
  <c r="KS918" i="3"/>
  <c r="KT918" i="3"/>
  <c r="KS919" i="3"/>
  <c r="KT919" i="3"/>
  <c r="KS920" i="3"/>
  <c r="KT920" i="3"/>
  <c r="KS921" i="3"/>
  <c r="KT921" i="3"/>
  <c r="KS922" i="3"/>
  <c r="KT922" i="3"/>
  <c r="KS923" i="3"/>
  <c r="KT923" i="3"/>
  <c r="KS924" i="3"/>
  <c r="KT924" i="3"/>
  <c r="KS925" i="3"/>
  <c r="KT925" i="3"/>
  <c r="KS926" i="3"/>
  <c r="KT926" i="3"/>
  <c r="KS927" i="3"/>
  <c r="KT927" i="3"/>
  <c r="KS928" i="3"/>
  <c r="KT928" i="3"/>
  <c r="KS929" i="3"/>
  <c r="KT929" i="3"/>
  <c r="KS930" i="3"/>
  <c r="KT930" i="3"/>
  <c r="KS931" i="3"/>
  <c r="KT931" i="3"/>
  <c r="KS932" i="3"/>
  <c r="KT932" i="3"/>
  <c r="KS933" i="3"/>
  <c r="KT933" i="3"/>
  <c r="KS934" i="3"/>
  <c r="KT934" i="3"/>
  <c r="KS935" i="3"/>
  <c r="KT935" i="3"/>
  <c r="KS936" i="3"/>
  <c r="KT936" i="3"/>
  <c r="KS937" i="3"/>
  <c r="KT937" i="3"/>
  <c r="KS938" i="3"/>
  <c r="KT938" i="3"/>
  <c r="KS939" i="3"/>
  <c r="KT939" i="3"/>
  <c r="KS940" i="3"/>
  <c r="KT940" i="3"/>
  <c r="KS941" i="3"/>
  <c r="KT941" i="3"/>
  <c r="KS942" i="3"/>
  <c r="KT942" i="3"/>
  <c r="KS943" i="3"/>
  <c r="KT943" i="3"/>
  <c r="KS944" i="3"/>
  <c r="KT944" i="3"/>
  <c r="KS945" i="3"/>
  <c r="KT945" i="3"/>
  <c r="KS946" i="3"/>
  <c r="KT946" i="3"/>
  <c r="KS947" i="3"/>
  <c r="KT947" i="3"/>
  <c r="KS948" i="3"/>
  <c r="KT948" i="3"/>
  <c r="KS949" i="3"/>
  <c r="KT949" i="3"/>
  <c r="KS950" i="3"/>
  <c r="KT950" i="3"/>
  <c r="KS951" i="3"/>
  <c r="KT951" i="3"/>
  <c r="KS952" i="3"/>
  <c r="KT952" i="3"/>
  <c r="KS953" i="3"/>
  <c r="KT953" i="3"/>
  <c r="KS954" i="3"/>
  <c r="KT954" i="3"/>
  <c r="KS955" i="3"/>
  <c r="KT955" i="3"/>
  <c r="KS956" i="3"/>
  <c r="KT956" i="3"/>
  <c r="KS957" i="3"/>
  <c r="KT957" i="3"/>
  <c r="KS958" i="3"/>
  <c r="KT958" i="3"/>
  <c r="KS959" i="3"/>
  <c r="KT959" i="3"/>
  <c r="KS960" i="3"/>
  <c r="KT960" i="3"/>
  <c r="KS961" i="3"/>
  <c r="KT961" i="3"/>
  <c r="KS962" i="3"/>
  <c r="KT962" i="3"/>
  <c r="KS963" i="3"/>
  <c r="KT963" i="3"/>
  <c r="KS964" i="3"/>
  <c r="KT964" i="3"/>
  <c r="KS965" i="3"/>
  <c r="KT965" i="3"/>
  <c r="KS966" i="3"/>
  <c r="KT966" i="3"/>
  <c r="KS967" i="3"/>
  <c r="KT967" i="3"/>
  <c r="KS968" i="3"/>
  <c r="KT968" i="3"/>
  <c r="KS969" i="3"/>
  <c r="KT969" i="3"/>
  <c r="KS970" i="3"/>
  <c r="KT970" i="3"/>
  <c r="KS971" i="3"/>
  <c r="KT971" i="3"/>
  <c r="KS972" i="3"/>
  <c r="KT972" i="3"/>
  <c r="KS973" i="3"/>
  <c r="KT973" i="3"/>
  <c r="KS974" i="3"/>
  <c r="KT974" i="3"/>
  <c r="KS975" i="3"/>
  <c r="KT975" i="3"/>
  <c r="KS976" i="3"/>
  <c r="KT976" i="3"/>
  <c r="KS977" i="3"/>
  <c r="KT977" i="3"/>
  <c r="KS978" i="3"/>
  <c r="KT978" i="3"/>
  <c r="KS979" i="3"/>
  <c r="KT979" i="3"/>
  <c r="KS980" i="3"/>
  <c r="KT980" i="3"/>
  <c r="KS981" i="3"/>
  <c r="KT981" i="3"/>
  <c r="KS982" i="3"/>
  <c r="KT982" i="3"/>
  <c r="KS983" i="3"/>
  <c r="KT983" i="3"/>
  <c r="KS984" i="3"/>
  <c r="KT984" i="3"/>
  <c r="KS985" i="3"/>
  <c r="KT985" i="3"/>
  <c r="KS986" i="3"/>
  <c r="KT986" i="3"/>
  <c r="KS987" i="3"/>
  <c r="KT987" i="3"/>
  <c r="KS988" i="3"/>
  <c r="KT988" i="3"/>
  <c r="KS989" i="3"/>
  <c r="KT989" i="3"/>
  <c r="KS990" i="3"/>
  <c r="KT990" i="3"/>
  <c r="KS991" i="3"/>
  <c r="KT991" i="3"/>
  <c r="KS992" i="3"/>
  <c r="KT992" i="3"/>
  <c r="KS993" i="3"/>
  <c r="KT993" i="3"/>
  <c r="KS994" i="3"/>
  <c r="KT994" i="3"/>
  <c r="KS995" i="3"/>
  <c r="KT995" i="3"/>
  <c r="KS996" i="3"/>
  <c r="KT996" i="3"/>
  <c r="KS997" i="3"/>
  <c r="KT997" i="3"/>
  <c r="KS998" i="3"/>
  <c r="KT998" i="3"/>
  <c r="KS999" i="3"/>
  <c r="KT999" i="3"/>
  <c r="KS1000" i="3"/>
  <c r="KT1000" i="3"/>
  <c r="KS1001" i="3"/>
  <c r="KT1001" i="3"/>
  <c r="KS1002" i="3"/>
  <c r="KT1002" i="3"/>
  <c r="KS1003" i="3"/>
  <c r="KT1003" i="3"/>
  <c r="KS1004" i="3"/>
  <c r="KT1004" i="3"/>
  <c r="KS1005" i="3"/>
  <c r="KT1005" i="3"/>
  <c r="KS1006" i="3"/>
  <c r="KT1006" i="3"/>
  <c r="KS1007" i="3"/>
  <c r="KT1007" i="3"/>
  <c r="KS1008" i="3"/>
  <c r="KT1008" i="3"/>
  <c r="KS1009" i="3"/>
  <c r="KT1009" i="3"/>
  <c r="KS1010" i="3"/>
  <c r="KT1010" i="3"/>
  <c r="KS1011" i="3"/>
  <c r="KT1011" i="3"/>
  <c r="KS1012" i="3"/>
  <c r="KT1012" i="3"/>
  <c r="KS1013" i="3"/>
  <c r="KT1013" i="3"/>
  <c r="KS1014" i="3"/>
  <c r="KT1014" i="3"/>
  <c r="KS1015" i="3"/>
  <c r="KT1015" i="3"/>
  <c r="KS1016" i="3"/>
  <c r="KT1016" i="3"/>
  <c r="KS1017" i="3"/>
  <c r="KT1017" i="3"/>
  <c r="KS1018" i="3"/>
  <c r="KT1018" i="3"/>
  <c r="KS1019" i="3"/>
  <c r="KT1019" i="3"/>
  <c r="KS1020" i="3"/>
  <c r="KT1020" i="3"/>
  <c r="KS1021" i="3"/>
  <c r="KT1021" i="3"/>
  <c r="KS1022" i="3"/>
  <c r="KT1022" i="3"/>
  <c r="KS1023" i="3"/>
  <c r="KT1023" i="3"/>
  <c r="KS1024" i="3"/>
  <c r="KT1024" i="3"/>
  <c r="KS1025" i="3"/>
  <c r="KT1025" i="3"/>
  <c r="KS1026" i="3"/>
  <c r="KT1026" i="3"/>
  <c r="KS1027" i="3"/>
  <c r="KT1027" i="3"/>
  <c r="KS1028" i="3"/>
  <c r="KT1028" i="3"/>
  <c r="KS1029" i="3"/>
  <c r="KT1029" i="3"/>
  <c r="KS1030" i="3"/>
  <c r="KT1030" i="3"/>
  <c r="KS1031" i="3"/>
  <c r="KT1031" i="3"/>
  <c r="KS1032" i="3"/>
  <c r="KT1032" i="3"/>
  <c r="KS1033" i="3"/>
  <c r="KT1033" i="3"/>
  <c r="KS1034" i="3"/>
  <c r="KT1034" i="3"/>
  <c r="KS1035" i="3"/>
  <c r="KT1035" i="3"/>
  <c r="KS1036" i="3"/>
  <c r="KT1036" i="3"/>
  <c r="KS1037" i="3"/>
  <c r="KT1037" i="3"/>
  <c r="KS1038" i="3"/>
  <c r="KT1038" i="3"/>
  <c r="KS1039" i="3"/>
  <c r="KT1039" i="3"/>
  <c r="KS1040" i="3"/>
  <c r="KT1040" i="3"/>
  <c r="KS1041" i="3"/>
  <c r="KT1041" i="3"/>
  <c r="KS1042" i="3"/>
  <c r="KT1042" i="3"/>
  <c r="KS1043" i="3"/>
  <c r="KT1043" i="3"/>
  <c r="KS1044" i="3"/>
  <c r="KT1044" i="3"/>
  <c r="KS1045" i="3"/>
  <c r="KT1045" i="3"/>
  <c r="KS1046" i="3"/>
  <c r="KT1046" i="3"/>
  <c r="KS1047" i="3"/>
  <c r="KT1047" i="3"/>
  <c r="KS1048" i="3"/>
  <c r="KT1048" i="3"/>
  <c r="KS1049" i="3"/>
  <c r="KT1049" i="3"/>
  <c r="KS1050" i="3"/>
  <c r="KT1050" i="3"/>
  <c r="KS1051" i="3"/>
  <c r="KT1051" i="3"/>
  <c r="KS1052" i="3"/>
  <c r="KT1052" i="3"/>
  <c r="KS1053" i="3"/>
  <c r="KT1053" i="3"/>
  <c r="KS1054" i="3"/>
  <c r="KT1054" i="3"/>
  <c r="KS1055" i="3"/>
  <c r="KT1055" i="3"/>
  <c r="KS1056" i="3"/>
  <c r="KT1056" i="3"/>
  <c r="KS1057" i="3"/>
  <c r="KT1057" i="3"/>
  <c r="KS1058" i="3"/>
  <c r="KT1058" i="3"/>
  <c r="KS1059" i="3"/>
  <c r="KT1059" i="3"/>
  <c r="KS1060" i="3"/>
  <c r="KT1060" i="3"/>
  <c r="KS1061" i="3"/>
  <c r="KT1061" i="3"/>
  <c r="KS1062" i="3"/>
  <c r="KT1062" i="3"/>
  <c r="KS1063" i="3"/>
  <c r="KT1063" i="3"/>
  <c r="KS1064" i="3"/>
  <c r="KT1064" i="3"/>
  <c r="KS1065" i="3"/>
  <c r="KT1065" i="3"/>
  <c r="KS1066" i="3"/>
  <c r="KT1066" i="3"/>
  <c r="KS1067" i="3"/>
  <c r="KT1067" i="3"/>
  <c r="KS1068" i="3"/>
  <c r="KT1068" i="3"/>
  <c r="KS1069" i="3"/>
  <c r="KT1069" i="3"/>
  <c r="KS1070" i="3"/>
  <c r="KT1070" i="3"/>
  <c r="KS1071" i="3"/>
  <c r="KT1071" i="3"/>
  <c r="KS1072" i="3"/>
  <c r="KT1072" i="3"/>
  <c r="KS1073" i="3"/>
  <c r="KT1073" i="3"/>
  <c r="KS1074" i="3"/>
  <c r="KT1074" i="3"/>
  <c r="KS1075" i="3"/>
  <c r="KT1075" i="3"/>
  <c r="KS1076" i="3"/>
  <c r="KT1076" i="3"/>
  <c r="KS1077" i="3"/>
  <c r="KT1077" i="3"/>
  <c r="KS1078" i="3"/>
  <c r="KT1078" i="3"/>
  <c r="KS1079" i="3"/>
  <c r="KT1079" i="3"/>
  <c r="KS1080" i="3"/>
  <c r="KT1080" i="3"/>
  <c r="KS1081" i="3"/>
  <c r="KT1081" i="3"/>
  <c r="KS1082" i="3"/>
  <c r="KT1082" i="3"/>
  <c r="KS1083" i="3"/>
  <c r="KT1083" i="3"/>
  <c r="KS1084" i="3"/>
  <c r="KT1084" i="3"/>
  <c r="KS1085" i="3"/>
  <c r="KT1085" i="3"/>
  <c r="KS1086" i="3"/>
  <c r="KT1086" i="3"/>
  <c r="KS1087" i="3"/>
  <c r="KT1087" i="3"/>
  <c r="KS1088" i="3"/>
  <c r="KT1088" i="3"/>
  <c r="KS1089" i="3"/>
  <c r="KT1089" i="3"/>
  <c r="KS1090" i="3"/>
  <c r="KT1090" i="3"/>
  <c r="KS1091" i="3"/>
  <c r="KT1091" i="3"/>
  <c r="KS1092" i="3"/>
  <c r="KT1092" i="3"/>
  <c r="KS1093" i="3"/>
  <c r="KT1093" i="3"/>
  <c r="KS1094" i="3"/>
  <c r="KT1094" i="3"/>
  <c r="KS1095" i="3"/>
  <c r="KT1095" i="3"/>
  <c r="KS1096" i="3"/>
  <c r="KT1096" i="3"/>
  <c r="KT1097" i="3"/>
  <c r="KP7" i="3"/>
  <c r="KP8" i="3"/>
  <c r="KP9" i="3"/>
  <c r="KP10" i="3"/>
  <c r="KP11" i="3"/>
  <c r="KP12" i="3"/>
  <c r="KP13" i="3"/>
  <c r="KP14" i="3"/>
  <c r="KP15" i="3"/>
  <c r="KP16" i="3"/>
  <c r="KP17" i="3"/>
  <c r="KP18" i="3"/>
  <c r="KP19" i="3"/>
  <c r="KP20" i="3"/>
  <c r="KP21" i="3"/>
  <c r="KP22" i="3"/>
  <c r="KP23" i="3"/>
  <c r="KP24" i="3"/>
  <c r="KP25" i="3"/>
  <c r="KP26" i="3"/>
  <c r="KP27" i="3"/>
  <c r="KP28" i="3"/>
  <c r="KP29" i="3"/>
  <c r="KP30" i="3"/>
  <c r="KP31" i="3"/>
  <c r="KP32" i="3"/>
  <c r="KP33" i="3"/>
  <c r="KP34" i="3"/>
  <c r="KP35" i="3"/>
  <c r="KP36" i="3"/>
  <c r="KP37" i="3"/>
  <c r="KP38" i="3"/>
  <c r="KP39" i="3"/>
  <c r="KP40" i="3"/>
  <c r="KP41" i="3"/>
  <c r="KP42" i="3"/>
  <c r="KP43" i="3"/>
  <c r="KP44" i="3"/>
  <c r="KP45" i="3"/>
  <c r="KP46" i="3"/>
  <c r="KP47" i="3"/>
  <c r="KP48" i="3"/>
  <c r="KP49" i="3"/>
  <c r="KP50" i="3"/>
  <c r="KP51" i="3"/>
  <c r="KP52" i="3"/>
  <c r="KP53" i="3"/>
  <c r="KP54" i="3"/>
  <c r="KP55" i="3"/>
  <c r="KP56" i="3"/>
  <c r="KP57" i="3"/>
  <c r="KP58" i="3"/>
  <c r="KP59" i="3"/>
  <c r="KP60" i="3"/>
  <c r="KP61" i="3"/>
  <c r="KP62" i="3"/>
  <c r="KP63" i="3"/>
  <c r="KP64" i="3"/>
  <c r="KP65" i="3"/>
  <c r="KP66" i="3"/>
  <c r="KP67" i="3"/>
  <c r="KP68" i="3"/>
  <c r="KP69" i="3"/>
  <c r="KP70" i="3"/>
  <c r="KP71" i="3"/>
  <c r="KP72" i="3"/>
  <c r="KP73" i="3"/>
  <c r="KP74" i="3"/>
  <c r="KP75" i="3"/>
  <c r="KP76" i="3"/>
  <c r="KP77" i="3"/>
  <c r="KP78" i="3"/>
  <c r="KP79" i="3"/>
  <c r="KP80" i="3"/>
  <c r="KP81" i="3"/>
  <c r="KP82" i="3"/>
  <c r="KP83" i="3"/>
  <c r="KP84" i="3"/>
  <c r="KP85" i="3"/>
  <c r="KP86" i="3"/>
  <c r="KP87" i="3"/>
  <c r="KP88" i="3"/>
  <c r="KP89" i="3"/>
  <c r="KP90" i="3"/>
  <c r="KP91" i="3"/>
  <c r="KP92" i="3"/>
  <c r="KP93" i="3"/>
  <c r="KP94" i="3"/>
  <c r="KP95" i="3"/>
  <c r="KP96" i="3"/>
  <c r="KP97" i="3"/>
  <c r="KP98" i="3"/>
  <c r="KP99" i="3"/>
  <c r="KP100" i="3"/>
  <c r="KP101" i="3"/>
  <c r="KP102" i="3"/>
  <c r="KP103" i="3"/>
  <c r="KP104" i="3"/>
  <c r="KP105" i="3"/>
  <c r="KP106" i="3"/>
  <c r="KP107" i="3"/>
  <c r="KP108" i="3"/>
  <c r="KP109" i="3"/>
  <c r="KP110" i="3"/>
  <c r="KP111" i="3"/>
  <c r="KP112" i="3"/>
  <c r="KP113" i="3"/>
  <c r="KP114" i="3"/>
  <c r="KP115" i="3"/>
  <c r="KP116" i="3"/>
  <c r="KP117" i="3"/>
  <c r="KP118" i="3"/>
  <c r="KP119" i="3"/>
  <c r="KP120" i="3"/>
  <c r="KP121" i="3"/>
  <c r="KP122" i="3"/>
  <c r="KP123" i="3"/>
  <c r="KP124" i="3"/>
  <c r="KP125" i="3"/>
  <c r="KP126" i="3"/>
  <c r="KP127" i="3"/>
  <c r="KP128" i="3"/>
  <c r="KP129" i="3"/>
  <c r="KP130" i="3"/>
  <c r="KP131" i="3"/>
  <c r="KP132" i="3"/>
  <c r="KP133" i="3"/>
  <c r="KP134" i="3"/>
  <c r="KP135" i="3"/>
  <c r="KP136" i="3"/>
  <c r="KP137" i="3"/>
  <c r="KP138" i="3"/>
  <c r="KP139" i="3"/>
  <c r="KP140" i="3"/>
  <c r="KP141" i="3"/>
  <c r="KP142" i="3"/>
  <c r="KP143" i="3"/>
  <c r="KP144" i="3"/>
  <c r="KP145" i="3"/>
  <c r="KP146" i="3"/>
  <c r="KP147" i="3"/>
  <c r="KP148" i="3"/>
  <c r="KP149" i="3"/>
  <c r="KP150" i="3"/>
  <c r="KP151" i="3"/>
  <c r="KP152" i="3"/>
  <c r="KP153" i="3"/>
  <c r="KP154" i="3"/>
  <c r="KP155" i="3"/>
  <c r="KP156" i="3"/>
  <c r="KP157" i="3"/>
  <c r="KP158" i="3"/>
  <c r="KP159" i="3"/>
  <c r="KP160" i="3"/>
  <c r="KP161" i="3"/>
  <c r="KP162" i="3"/>
  <c r="KP163" i="3"/>
  <c r="KP164" i="3"/>
  <c r="KP165" i="3"/>
  <c r="KP166" i="3"/>
  <c r="KP167" i="3"/>
  <c r="KP168" i="3"/>
  <c r="KP169" i="3"/>
  <c r="KP170" i="3"/>
  <c r="KP171" i="3"/>
  <c r="KP172" i="3"/>
  <c r="KP173" i="3"/>
  <c r="KP174" i="3"/>
  <c r="KP175" i="3"/>
  <c r="KP176" i="3"/>
  <c r="KP177" i="3"/>
  <c r="KP178" i="3"/>
  <c r="KP179" i="3"/>
  <c r="KP180" i="3"/>
  <c r="KP181" i="3"/>
  <c r="KP182" i="3"/>
  <c r="KP183" i="3"/>
  <c r="KP184" i="3"/>
  <c r="KP185" i="3"/>
  <c r="KP186" i="3"/>
  <c r="KP187" i="3"/>
  <c r="KP188" i="3"/>
  <c r="KP189" i="3"/>
  <c r="KP190" i="3"/>
  <c r="KP191" i="3"/>
  <c r="KP192" i="3"/>
  <c r="KP193" i="3"/>
  <c r="KP194" i="3"/>
  <c r="KP195" i="3"/>
  <c r="KP196" i="3"/>
  <c r="KP197" i="3"/>
  <c r="KP198" i="3"/>
  <c r="KP199" i="3"/>
  <c r="KP200" i="3"/>
  <c r="KP201" i="3"/>
  <c r="KP202" i="3"/>
  <c r="KP203" i="3"/>
  <c r="KP204" i="3"/>
  <c r="KP205" i="3"/>
  <c r="KP206" i="3"/>
  <c r="KP207" i="3"/>
  <c r="KP208" i="3"/>
  <c r="KP209" i="3"/>
  <c r="KP210" i="3"/>
  <c r="KP211" i="3"/>
  <c r="KP212" i="3"/>
  <c r="KP213" i="3"/>
  <c r="KP214" i="3"/>
  <c r="KP215" i="3"/>
  <c r="KP216" i="3"/>
  <c r="KP217" i="3"/>
  <c r="KP218" i="3"/>
  <c r="KP219" i="3"/>
  <c r="KP220" i="3"/>
  <c r="KP221" i="3"/>
  <c r="KP222" i="3"/>
  <c r="KP223" i="3"/>
  <c r="KP224" i="3"/>
  <c r="KP225" i="3"/>
  <c r="KP226" i="3"/>
  <c r="KP227" i="3"/>
  <c r="KP228" i="3"/>
  <c r="KP229" i="3"/>
  <c r="KP230" i="3"/>
  <c r="KP231" i="3"/>
  <c r="KP232" i="3"/>
  <c r="KP233" i="3"/>
  <c r="KP234" i="3"/>
  <c r="KP235" i="3"/>
  <c r="KP236" i="3"/>
  <c r="KP237" i="3"/>
  <c r="KP238" i="3"/>
  <c r="KP239" i="3"/>
  <c r="KP240" i="3"/>
  <c r="KP241" i="3"/>
  <c r="KP242" i="3"/>
  <c r="KP243" i="3"/>
  <c r="KP244" i="3"/>
  <c r="KP245" i="3"/>
  <c r="KP246" i="3"/>
  <c r="KP247" i="3"/>
  <c r="KP248" i="3"/>
  <c r="KP249" i="3"/>
  <c r="KP250" i="3"/>
  <c r="KP251" i="3"/>
  <c r="KP252" i="3"/>
  <c r="KP253" i="3"/>
  <c r="KP254" i="3"/>
  <c r="KP255" i="3"/>
  <c r="KP256" i="3"/>
  <c r="KP257" i="3"/>
  <c r="KP258" i="3"/>
  <c r="KP259" i="3"/>
  <c r="KP260" i="3"/>
  <c r="KP261" i="3"/>
  <c r="KP262" i="3"/>
  <c r="KP263" i="3"/>
  <c r="KP264" i="3"/>
  <c r="KP265" i="3"/>
  <c r="KP266" i="3"/>
  <c r="KP267" i="3"/>
  <c r="KP268" i="3"/>
  <c r="KP269" i="3"/>
  <c r="KP270" i="3"/>
  <c r="KP271" i="3"/>
  <c r="KP272" i="3"/>
  <c r="KP273" i="3"/>
  <c r="KP274" i="3"/>
  <c r="KP275" i="3"/>
  <c r="KP276" i="3"/>
  <c r="KP277" i="3"/>
  <c r="KP278" i="3"/>
  <c r="KP279" i="3"/>
  <c r="KP280" i="3"/>
  <c r="KP281" i="3"/>
  <c r="KP282" i="3"/>
  <c r="KP283" i="3"/>
  <c r="KP284" i="3"/>
  <c r="KP285" i="3"/>
  <c r="KP286" i="3"/>
  <c r="KP287" i="3"/>
  <c r="KP288" i="3"/>
  <c r="KP289" i="3"/>
  <c r="KP290" i="3"/>
  <c r="KP291" i="3"/>
  <c r="KP292" i="3"/>
  <c r="KP293" i="3"/>
  <c r="KP294" i="3"/>
  <c r="KP295" i="3"/>
  <c r="KP296" i="3"/>
  <c r="KP297" i="3"/>
  <c r="KP298" i="3"/>
  <c r="KP299" i="3"/>
  <c r="KP300" i="3"/>
  <c r="KP301" i="3"/>
  <c r="KP302" i="3"/>
  <c r="KP303" i="3"/>
  <c r="KP304" i="3"/>
  <c r="KP305" i="3"/>
  <c r="KP306" i="3"/>
  <c r="KP307" i="3"/>
  <c r="KP308" i="3"/>
  <c r="KP309" i="3"/>
  <c r="KP310" i="3"/>
  <c r="KP311" i="3"/>
  <c r="KP312" i="3"/>
  <c r="KP313" i="3"/>
  <c r="KP314" i="3"/>
  <c r="KP315" i="3"/>
  <c r="KP316" i="3"/>
  <c r="KP317" i="3"/>
  <c r="KP318" i="3"/>
  <c r="KP319" i="3"/>
  <c r="KP320" i="3"/>
  <c r="KP321" i="3"/>
  <c r="KP322" i="3"/>
  <c r="KP323" i="3"/>
  <c r="KP324" i="3"/>
  <c r="KP325" i="3"/>
  <c r="KP326" i="3"/>
  <c r="KP327" i="3"/>
  <c r="KP328" i="3"/>
  <c r="KP329" i="3"/>
  <c r="KP330" i="3"/>
  <c r="KP331" i="3"/>
  <c r="KP332" i="3"/>
  <c r="KP333" i="3"/>
  <c r="KP334" i="3"/>
  <c r="KP335" i="3"/>
  <c r="KP336" i="3"/>
  <c r="KP337" i="3"/>
  <c r="KP338" i="3"/>
  <c r="KP339" i="3"/>
  <c r="KP340" i="3"/>
  <c r="KP341" i="3"/>
  <c r="KP342" i="3"/>
  <c r="KP343" i="3"/>
  <c r="KP344" i="3"/>
  <c r="KP345" i="3"/>
  <c r="KP346" i="3"/>
  <c r="KP347" i="3"/>
  <c r="KP348" i="3"/>
  <c r="KP349" i="3"/>
  <c r="KP350" i="3"/>
  <c r="KP351" i="3"/>
  <c r="KP352" i="3"/>
  <c r="KP353" i="3"/>
  <c r="KP354" i="3"/>
  <c r="KP355" i="3"/>
  <c r="KP356" i="3"/>
  <c r="KP357" i="3"/>
  <c r="KP358" i="3"/>
  <c r="KP359" i="3"/>
  <c r="KP360" i="3"/>
  <c r="KP361" i="3"/>
  <c r="KP362" i="3"/>
  <c r="KP363" i="3"/>
  <c r="KP364" i="3"/>
  <c r="KP365" i="3"/>
  <c r="KP366" i="3"/>
  <c r="KP367" i="3"/>
  <c r="KP368" i="3"/>
  <c r="KP369" i="3"/>
  <c r="KP370" i="3"/>
  <c r="KP371" i="3"/>
  <c r="KP372" i="3"/>
  <c r="KP373" i="3"/>
  <c r="KP374" i="3"/>
  <c r="KP375" i="3"/>
  <c r="KP376" i="3"/>
  <c r="KP377" i="3"/>
  <c r="KP378" i="3"/>
  <c r="KP379" i="3"/>
  <c r="KP380" i="3"/>
  <c r="KP381" i="3"/>
  <c r="KP382" i="3"/>
  <c r="KP383" i="3"/>
  <c r="KP384" i="3"/>
  <c r="KP385" i="3"/>
  <c r="KP386" i="3"/>
  <c r="KP387" i="3"/>
  <c r="KP388" i="3"/>
  <c r="KP389" i="3"/>
  <c r="KP390" i="3"/>
  <c r="KP391" i="3"/>
  <c r="KP392" i="3"/>
  <c r="KP393" i="3"/>
  <c r="KP394" i="3"/>
  <c r="KP395" i="3"/>
  <c r="KP396" i="3"/>
  <c r="KP397" i="3"/>
  <c r="KP398" i="3"/>
  <c r="KP399" i="3"/>
  <c r="KP400" i="3"/>
  <c r="KP401" i="3"/>
  <c r="KP402" i="3"/>
  <c r="KP403" i="3"/>
  <c r="KP404" i="3"/>
  <c r="KP405" i="3"/>
  <c r="KP406" i="3"/>
  <c r="KP407" i="3"/>
  <c r="KP408" i="3"/>
  <c r="KP409" i="3"/>
  <c r="KP410" i="3"/>
  <c r="KP411" i="3"/>
  <c r="KP412" i="3"/>
  <c r="KP413" i="3"/>
  <c r="KP414" i="3"/>
  <c r="KP415" i="3"/>
  <c r="KP416" i="3"/>
  <c r="KP417" i="3"/>
  <c r="KP418" i="3"/>
  <c r="KP419" i="3"/>
  <c r="KP420" i="3"/>
  <c r="KP421" i="3"/>
  <c r="KP422" i="3"/>
  <c r="KP423" i="3"/>
  <c r="KP424" i="3"/>
  <c r="KP425" i="3"/>
  <c r="KP426" i="3"/>
  <c r="KP427" i="3"/>
  <c r="KP428" i="3"/>
  <c r="KP429" i="3"/>
  <c r="KP430" i="3"/>
  <c r="KP431" i="3"/>
  <c r="KP432" i="3"/>
  <c r="KP433" i="3"/>
  <c r="KP434" i="3"/>
  <c r="KP435" i="3"/>
  <c r="KP436" i="3"/>
  <c r="KP437" i="3"/>
  <c r="KP438" i="3"/>
  <c r="KP439" i="3"/>
  <c r="KP440" i="3"/>
  <c r="KP441" i="3"/>
  <c r="KP442" i="3"/>
  <c r="KP443" i="3"/>
  <c r="KP444" i="3"/>
  <c r="KP445" i="3"/>
  <c r="KP446" i="3"/>
  <c r="KP447" i="3"/>
  <c r="KP448" i="3"/>
  <c r="KP449" i="3"/>
  <c r="KP450" i="3"/>
  <c r="KP451" i="3"/>
  <c r="KP452" i="3"/>
  <c r="KP453" i="3"/>
  <c r="KP454" i="3"/>
  <c r="KP455" i="3"/>
  <c r="KP456" i="3"/>
  <c r="KP457" i="3"/>
  <c r="KP458" i="3"/>
  <c r="KP459" i="3"/>
  <c r="KP460" i="3"/>
  <c r="KP461" i="3"/>
  <c r="KP462" i="3"/>
  <c r="KP463" i="3"/>
  <c r="KP464" i="3"/>
  <c r="KP465" i="3"/>
  <c r="KP466" i="3"/>
  <c r="KP467" i="3"/>
  <c r="KP468" i="3"/>
  <c r="KP469" i="3"/>
  <c r="KP470" i="3"/>
  <c r="KP471" i="3"/>
  <c r="KP472" i="3"/>
  <c r="KP473" i="3"/>
  <c r="KP474" i="3"/>
  <c r="KP475" i="3"/>
  <c r="KP476" i="3"/>
  <c r="KP477" i="3"/>
  <c r="KP478" i="3"/>
  <c r="KP479" i="3"/>
  <c r="KP480" i="3"/>
  <c r="KP481" i="3"/>
  <c r="KP482" i="3"/>
  <c r="KP483" i="3"/>
  <c r="KP484" i="3"/>
  <c r="KP485" i="3"/>
  <c r="KP486" i="3"/>
  <c r="KP487" i="3"/>
  <c r="KP488" i="3"/>
  <c r="KP489" i="3"/>
  <c r="KP490" i="3"/>
  <c r="KP491" i="3"/>
  <c r="KP492" i="3"/>
  <c r="KP493" i="3"/>
  <c r="KP494" i="3"/>
  <c r="KP495" i="3"/>
  <c r="KP496" i="3"/>
  <c r="KP497" i="3"/>
  <c r="KP498" i="3"/>
  <c r="KP499" i="3"/>
  <c r="KP500" i="3"/>
  <c r="KP501" i="3"/>
  <c r="KP502" i="3"/>
  <c r="KP503" i="3"/>
  <c r="KP504" i="3"/>
  <c r="KP505" i="3"/>
  <c r="KP506" i="3"/>
  <c r="KP507" i="3"/>
  <c r="KP508" i="3"/>
  <c r="KP509" i="3"/>
  <c r="KP510" i="3"/>
  <c r="KP511" i="3"/>
  <c r="KP512" i="3"/>
  <c r="KP513" i="3"/>
  <c r="KP514" i="3"/>
  <c r="KP515" i="3"/>
  <c r="KP516" i="3"/>
  <c r="KP517" i="3"/>
  <c r="KP518" i="3"/>
  <c r="KP519" i="3"/>
  <c r="KP520" i="3"/>
  <c r="KP521" i="3"/>
  <c r="KP522" i="3"/>
  <c r="KP523" i="3"/>
  <c r="KP524" i="3"/>
  <c r="KP525" i="3"/>
  <c r="KP526" i="3"/>
  <c r="KP527" i="3"/>
  <c r="KP528" i="3"/>
  <c r="KP529" i="3"/>
  <c r="KP530" i="3"/>
  <c r="KP531" i="3"/>
  <c r="KP532" i="3"/>
  <c r="KP533" i="3"/>
  <c r="KP534" i="3"/>
  <c r="KP535" i="3"/>
  <c r="KP536" i="3"/>
  <c r="KP537" i="3"/>
  <c r="KP538" i="3"/>
  <c r="KP539" i="3"/>
  <c r="KP540" i="3"/>
  <c r="KP541" i="3"/>
  <c r="KP542" i="3"/>
  <c r="KP543" i="3"/>
  <c r="KP544" i="3"/>
  <c r="KP545" i="3"/>
  <c r="KP546" i="3"/>
  <c r="KP547" i="3"/>
  <c r="KP548" i="3"/>
  <c r="KP549" i="3"/>
  <c r="KP550" i="3"/>
  <c r="KP551" i="3"/>
  <c r="KP552" i="3"/>
  <c r="KP553" i="3"/>
  <c r="KP554" i="3"/>
  <c r="KP555" i="3"/>
  <c r="KP556" i="3"/>
  <c r="KP557" i="3"/>
  <c r="KP558" i="3"/>
  <c r="KP559" i="3"/>
  <c r="KP560" i="3"/>
  <c r="KP561" i="3"/>
  <c r="KP562" i="3"/>
  <c r="KP563" i="3"/>
  <c r="KP564" i="3"/>
  <c r="KP565" i="3"/>
  <c r="KP566" i="3"/>
  <c r="KP567" i="3"/>
  <c r="KP568" i="3"/>
  <c r="KP569" i="3"/>
  <c r="KP570" i="3"/>
  <c r="KP571" i="3"/>
  <c r="KP572" i="3"/>
  <c r="KP573" i="3"/>
  <c r="KP574" i="3"/>
  <c r="KP575" i="3"/>
  <c r="KP576" i="3"/>
  <c r="KP577" i="3"/>
  <c r="KP578" i="3"/>
  <c r="KP579" i="3"/>
  <c r="KP580" i="3"/>
  <c r="KP581" i="3"/>
  <c r="KP582" i="3"/>
  <c r="KP583" i="3"/>
  <c r="KP584" i="3"/>
  <c r="KP585" i="3"/>
  <c r="KP586" i="3"/>
  <c r="KP587" i="3"/>
  <c r="KP588" i="3"/>
  <c r="KP589" i="3"/>
  <c r="KP590" i="3"/>
  <c r="KP591" i="3"/>
  <c r="KP592" i="3"/>
  <c r="KP593" i="3"/>
  <c r="KP594" i="3"/>
  <c r="KP595" i="3"/>
  <c r="KP596" i="3"/>
  <c r="KP597" i="3"/>
  <c r="KP598" i="3"/>
  <c r="KP599" i="3"/>
  <c r="KP600" i="3"/>
  <c r="KP601" i="3"/>
  <c r="KP602" i="3"/>
  <c r="KP603" i="3"/>
  <c r="KP604" i="3"/>
  <c r="KP605" i="3"/>
  <c r="KP606" i="3"/>
  <c r="KP607" i="3"/>
  <c r="KP608" i="3"/>
  <c r="KP609" i="3"/>
  <c r="KP610" i="3"/>
  <c r="KP611" i="3"/>
  <c r="KP612" i="3"/>
  <c r="KP613" i="3"/>
  <c r="KP614" i="3"/>
  <c r="KP615" i="3"/>
  <c r="KP616" i="3"/>
  <c r="KP617" i="3"/>
  <c r="KP618" i="3"/>
  <c r="KP619" i="3"/>
  <c r="KP620" i="3"/>
  <c r="KP621" i="3"/>
  <c r="KP622" i="3"/>
  <c r="KP623" i="3"/>
  <c r="KP624" i="3"/>
  <c r="KP625" i="3"/>
  <c r="KP626" i="3"/>
  <c r="KP627" i="3"/>
  <c r="KP628" i="3"/>
  <c r="KP629" i="3"/>
  <c r="KP630" i="3"/>
  <c r="KP631" i="3"/>
  <c r="KP632" i="3"/>
  <c r="KP633" i="3"/>
  <c r="KP634" i="3"/>
  <c r="KP635" i="3"/>
  <c r="KP636" i="3"/>
  <c r="KP637" i="3"/>
  <c r="KP638" i="3"/>
  <c r="KP639" i="3"/>
  <c r="KP640" i="3"/>
  <c r="KP641" i="3"/>
  <c r="KP642" i="3"/>
  <c r="KP643" i="3"/>
  <c r="KP644" i="3"/>
  <c r="KP645" i="3"/>
  <c r="KP646" i="3"/>
  <c r="KP647" i="3"/>
  <c r="KP648" i="3"/>
  <c r="KP649" i="3"/>
  <c r="KP650" i="3"/>
  <c r="KP651" i="3"/>
  <c r="KP652" i="3"/>
  <c r="KP653" i="3"/>
  <c r="KP654" i="3"/>
  <c r="KP655" i="3"/>
  <c r="KP656" i="3"/>
  <c r="KP657" i="3"/>
  <c r="KP658" i="3"/>
  <c r="KP659" i="3"/>
  <c r="KP660" i="3"/>
  <c r="KP661" i="3"/>
  <c r="KP662" i="3"/>
  <c r="KP663" i="3"/>
  <c r="KP664" i="3"/>
  <c r="KP665" i="3"/>
  <c r="KP666" i="3"/>
  <c r="KP667" i="3"/>
  <c r="KP668" i="3"/>
  <c r="KP669" i="3"/>
  <c r="KP670" i="3"/>
  <c r="KP671" i="3"/>
  <c r="KP672" i="3"/>
  <c r="KP673" i="3"/>
  <c r="KP674" i="3"/>
  <c r="KP675" i="3"/>
  <c r="KP676" i="3"/>
  <c r="KP677" i="3"/>
  <c r="KP678" i="3"/>
  <c r="KP679" i="3"/>
  <c r="KP680" i="3"/>
  <c r="KP681" i="3"/>
  <c r="KP682" i="3"/>
  <c r="KP683" i="3"/>
  <c r="KP684" i="3"/>
  <c r="KP685" i="3"/>
  <c r="KP686" i="3"/>
  <c r="KP687" i="3"/>
  <c r="KP688" i="3"/>
  <c r="KP689" i="3"/>
  <c r="KP690" i="3"/>
  <c r="KP691" i="3"/>
  <c r="KP692" i="3"/>
  <c r="KP693" i="3"/>
  <c r="KP694" i="3"/>
  <c r="KP695" i="3"/>
  <c r="KP696" i="3"/>
  <c r="KP697" i="3"/>
  <c r="KP698" i="3"/>
  <c r="KP699" i="3"/>
  <c r="KP700" i="3"/>
  <c r="KP701" i="3"/>
  <c r="KP702" i="3"/>
  <c r="KP703" i="3"/>
  <c r="KP704" i="3"/>
  <c r="KP705" i="3"/>
  <c r="KP706" i="3"/>
  <c r="KP707" i="3"/>
  <c r="KP708" i="3"/>
  <c r="KP709" i="3"/>
  <c r="KP710" i="3"/>
  <c r="KP711" i="3"/>
  <c r="KP712" i="3"/>
  <c r="KP713" i="3"/>
  <c r="KP714" i="3"/>
  <c r="KP715" i="3"/>
  <c r="KP716" i="3"/>
  <c r="KP717" i="3"/>
  <c r="KP718" i="3"/>
  <c r="KP719" i="3"/>
  <c r="KP720" i="3"/>
  <c r="KP721" i="3"/>
  <c r="KP722" i="3"/>
  <c r="KP723" i="3"/>
  <c r="KP724" i="3"/>
  <c r="KP725" i="3"/>
  <c r="KP726" i="3"/>
  <c r="KP727" i="3"/>
  <c r="KP728" i="3"/>
  <c r="KP729" i="3"/>
  <c r="KP730" i="3"/>
  <c r="KP731" i="3"/>
  <c r="KP732" i="3"/>
  <c r="KP733" i="3"/>
  <c r="KP734" i="3"/>
  <c r="KP735" i="3"/>
  <c r="KP736" i="3"/>
  <c r="KP737" i="3"/>
  <c r="KP738" i="3"/>
  <c r="KP739" i="3"/>
  <c r="KP740" i="3"/>
  <c r="KP741" i="3"/>
  <c r="KP742" i="3"/>
  <c r="KP743" i="3"/>
  <c r="KP744" i="3"/>
  <c r="KP745" i="3"/>
  <c r="KP746" i="3"/>
  <c r="KP747" i="3"/>
  <c r="KP748" i="3"/>
  <c r="KP749" i="3"/>
  <c r="KP750" i="3"/>
  <c r="KP751" i="3"/>
  <c r="KP752" i="3"/>
  <c r="KP753" i="3"/>
  <c r="KP754" i="3"/>
  <c r="KP755" i="3"/>
  <c r="KP756" i="3"/>
  <c r="KP757" i="3"/>
  <c r="KP758" i="3"/>
  <c r="KP759" i="3"/>
  <c r="KP760" i="3"/>
  <c r="KP761" i="3"/>
  <c r="KP762" i="3"/>
  <c r="KP763" i="3"/>
  <c r="KP764" i="3"/>
  <c r="KP765" i="3"/>
  <c r="KP766" i="3"/>
  <c r="KP767" i="3"/>
  <c r="KP768" i="3"/>
  <c r="KP769" i="3"/>
  <c r="KP770" i="3"/>
  <c r="KP771" i="3"/>
  <c r="KP772" i="3"/>
  <c r="KP773" i="3"/>
  <c r="KP774" i="3"/>
  <c r="KP775" i="3"/>
  <c r="KP776" i="3"/>
  <c r="KP777" i="3"/>
  <c r="KP778" i="3"/>
  <c r="KP779" i="3"/>
  <c r="KP780" i="3"/>
  <c r="KP781" i="3"/>
  <c r="KP782" i="3"/>
  <c r="KP783" i="3"/>
  <c r="KP784" i="3"/>
  <c r="KP785" i="3"/>
  <c r="KP786" i="3"/>
  <c r="KP787" i="3"/>
  <c r="KP788" i="3"/>
  <c r="KP789" i="3"/>
  <c r="KP790" i="3"/>
  <c r="KP791" i="3"/>
  <c r="KP792" i="3"/>
  <c r="KP793" i="3"/>
  <c r="KP794" i="3"/>
  <c r="KP795" i="3"/>
  <c r="KP796" i="3"/>
  <c r="KP797" i="3"/>
  <c r="KP798" i="3"/>
  <c r="KP799" i="3"/>
  <c r="KP800" i="3"/>
  <c r="KP801" i="3"/>
  <c r="KP802" i="3"/>
  <c r="KP803" i="3"/>
  <c r="KP804" i="3"/>
  <c r="KP805" i="3"/>
  <c r="KP806" i="3"/>
  <c r="KP807" i="3"/>
  <c r="KP808" i="3"/>
  <c r="KP809" i="3"/>
  <c r="KP810" i="3"/>
  <c r="KP811" i="3"/>
  <c r="KP812" i="3"/>
  <c r="KP813" i="3"/>
  <c r="KP814" i="3"/>
  <c r="KP815" i="3"/>
  <c r="KP816" i="3"/>
  <c r="KP817" i="3"/>
  <c r="KP818" i="3"/>
  <c r="KP819" i="3"/>
  <c r="KP820" i="3"/>
  <c r="KP821" i="3"/>
  <c r="KP822" i="3"/>
  <c r="KP823" i="3"/>
  <c r="KP824" i="3"/>
  <c r="KP825" i="3"/>
  <c r="KP826" i="3"/>
  <c r="KP827" i="3"/>
  <c r="KP828" i="3"/>
  <c r="KP829" i="3"/>
  <c r="KP830" i="3"/>
  <c r="KP831" i="3"/>
  <c r="KP832" i="3"/>
  <c r="KP833" i="3"/>
  <c r="KP834" i="3"/>
  <c r="KP835" i="3"/>
  <c r="KP836" i="3"/>
  <c r="KP837" i="3"/>
  <c r="KP838" i="3"/>
  <c r="KP839" i="3"/>
  <c r="KP840" i="3"/>
  <c r="KP841" i="3"/>
  <c r="KP842" i="3"/>
  <c r="KP843" i="3"/>
  <c r="KP844" i="3"/>
  <c r="KP845" i="3"/>
  <c r="KP846" i="3"/>
  <c r="KP847" i="3"/>
  <c r="KP848" i="3"/>
  <c r="KP849" i="3"/>
  <c r="KP850" i="3"/>
  <c r="KP851" i="3"/>
  <c r="KP852" i="3"/>
  <c r="KP853" i="3"/>
  <c r="KP854" i="3"/>
  <c r="KP855" i="3"/>
  <c r="KP856" i="3"/>
  <c r="KP857" i="3"/>
  <c r="KP858" i="3"/>
  <c r="KP859" i="3"/>
  <c r="KP860" i="3"/>
  <c r="KP861" i="3"/>
  <c r="KP862" i="3"/>
  <c r="KP863" i="3"/>
  <c r="KP864" i="3"/>
  <c r="KP865" i="3"/>
  <c r="KP866" i="3"/>
  <c r="KP867" i="3"/>
  <c r="KP868" i="3"/>
  <c r="KP869" i="3"/>
  <c r="KP870" i="3"/>
  <c r="KP871" i="3"/>
  <c r="KP872" i="3"/>
  <c r="KP873" i="3"/>
  <c r="KP874" i="3"/>
  <c r="KP875" i="3"/>
  <c r="KP876" i="3"/>
  <c r="KP877" i="3"/>
  <c r="KP878" i="3"/>
  <c r="KP879" i="3"/>
  <c r="KP880" i="3"/>
  <c r="KP881" i="3"/>
  <c r="KP882" i="3"/>
  <c r="KP883" i="3"/>
  <c r="KP884" i="3"/>
  <c r="KP885" i="3"/>
  <c r="KP886" i="3"/>
  <c r="KP887" i="3"/>
  <c r="KP888" i="3"/>
  <c r="KP889" i="3"/>
  <c r="KP890" i="3"/>
  <c r="KP891" i="3"/>
  <c r="KP892" i="3"/>
  <c r="KP893" i="3"/>
  <c r="KP894" i="3"/>
  <c r="KP895" i="3"/>
  <c r="KP896" i="3"/>
  <c r="KP897" i="3"/>
  <c r="KP898" i="3"/>
  <c r="KP899" i="3"/>
  <c r="KP900" i="3"/>
  <c r="KP901" i="3"/>
  <c r="KP902" i="3"/>
  <c r="KP903" i="3"/>
  <c r="KP904" i="3"/>
  <c r="KP905" i="3"/>
  <c r="KP906" i="3"/>
  <c r="KP907" i="3"/>
  <c r="KP908" i="3"/>
  <c r="KP909" i="3"/>
  <c r="KP910" i="3"/>
  <c r="KP911" i="3"/>
  <c r="KP912" i="3"/>
  <c r="KP913" i="3"/>
  <c r="KP914" i="3"/>
  <c r="KP915" i="3"/>
  <c r="KP916" i="3"/>
  <c r="KP917" i="3"/>
  <c r="KP918" i="3"/>
  <c r="KP919" i="3"/>
  <c r="KP920" i="3"/>
  <c r="KP921" i="3"/>
  <c r="KP922" i="3"/>
  <c r="KP923" i="3"/>
  <c r="KP924" i="3"/>
  <c r="KP925" i="3"/>
  <c r="KP926" i="3"/>
  <c r="KP927" i="3"/>
  <c r="KP928" i="3"/>
  <c r="KP929" i="3"/>
  <c r="KP930" i="3"/>
  <c r="KP931" i="3"/>
  <c r="KP932" i="3"/>
  <c r="KP933" i="3"/>
  <c r="KP934" i="3"/>
  <c r="KP935" i="3"/>
  <c r="KP936" i="3"/>
  <c r="KP937" i="3"/>
  <c r="KP938" i="3"/>
  <c r="KP939" i="3"/>
  <c r="KP940" i="3"/>
  <c r="KP941" i="3"/>
  <c r="KP942" i="3"/>
  <c r="KP943" i="3"/>
  <c r="KP944" i="3"/>
  <c r="KP945" i="3"/>
  <c r="KP946" i="3"/>
  <c r="KP947" i="3"/>
  <c r="KP948" i="3"/>
  <c r="KP949" i="3"/>
  <c r="KP950" i="3"/>
  <c r="KP951" i="3"/>
  <c r="KP952" i="3"/>
  <c r="KP953" i="3"/>
  <c r="KP954" i="3"/>
  <c r="KP955" i="3"/>
  <c r="KP956" i="3"/>
  <c r="KP957" i="3"/>
  <c r="KP958" i="3"/>
  <c r="KP959" i="3"/>
  <c r="KP960" i="3"/>
  <c r="KP961" i="3"/>
  <c r="KP962" i="3"/>
  <c r="KP963" i="3"/>
  <c r="KP964" i="3"/>
  <c r="KP965" i="3"/>
  <c r="KP966" i="3"/>
  <c r="KP967" i="3"/>
  <c r="KP968" i="3"/>
  <c r="KP969" i="3"/>
  <c r="KP970" i="3"/>
  <c r="KP971" i="3"/>
  <c r="KP972" i="3"/>
  <c r="KP973" i="3"/>
  <c r="KP974" i="3"/>
  <c r="KP975" i="3"/>
  <c r="KP976" i="3"/>
  <c r="KP977" i="3"/>
  <c r="KP978" i="3"/>
  <c r="KP979" i="3"/>
  <c r="KP980" i="3"/>
  <c r="KP981" i="3"/>
  <c r="KP982" i="3"/>
  <c r="KP983" i="3"/>
  <c r="KP984" i="3"/>
  <c r="KP985" i="3"/>
  <c r="KP986" i="3"/>
  <c r="KP987" i="3"/>
  <c r="KP988" i="3"/>
  <c r="KP989" i="3"/>
  <c r="KP990" i="3"/>
  <c r="KP991" i="3"/>
  <c r="KP992" i="3"/>
  <c r="KP993" i="3"/>
  <c r="KP994" i="3"/>
  <c r="KP995" i="3"/>
  <c r="KP996" i="3"/>
  <c r="KP997" i="3"/>
  <c r="KP998" i="3"/>
  <c r="KP999" i="3"/>
  <c r="KP1000" i="3"/>
  <c r="KP1001" i="3"/>
  <c r="KP1002" i="3"/>
  <c r="KP1003" i="3"/>
  <c r="KP1004" i="3"/>
  <c r="KP1005" i="3"/>
  <c r="KP1006" i="3"/>
  <c r="KP1007" i="3"/>
  <c r="KP1008" i="3"/>
  <c r="KP1009" i="3"/>
  <c r="KP1010" i="3"/>
  <c r="KP1011" i="3"/>
  <c r="KP1012" i="3"/>
  <c r="KP1013" i="3"/>
  <c r="KP1014" i="3"/>
  <c r="KP1015" i="3"/>
  <c r="KP1016" i="3"/>
  <c r="KP1017" i="3"/>
  <c r="KP1018" i="3"/>
  <c r="KP1019" i="3"/>
  <c r="KP1020" i="3"/>
  <c r="KP1021" i="3"/>
  <c r="KP1022" i="3"/>
  <c r="KP1023" i="3"/>
  <c r="KP1024" i="3"/>
  <c r="KP1025" i="3"/>
  <c r="KP1026" i="3"/>
  <c r="KP1027" i="3"/>
  <c r="KP1028" i="3"/>
  <c r="KP1029" i="3"/>
  <c r="KP1030" i="3"/>
  <c r="KP1031" i="3"/>
  <c r="KP1032" i="3"/>
  <c r="KP1033" i="3"/>
  <c r="KP1034" i="3"/>
  <c r="KP1035" i="3"/>
  <c r="KP1036" i="3"/>
  <c r="KP1037" i="3"/>
  <c r="KP1038" i="3"/>
  <c r="KP1039" i="3"/>
  <c r="KP1040" i="3"/>
  <c r="KP1041" i="3"/>
  <c r="KP1042" i="3"/>
  <c r="KP1043" i="3"/>
  <c r="KP1044" i="3"/>
  <c r="KP1045" i="3"/>
  <c r="KP1046" i="3"/>
  <c r="KP1047" i="3"/>
  <c r="KP1048" i="3"/>
  <c r="KP1049" i="3"/>
  <c r="KP1050" i="3"/>
  <c r="KP1051" i="3"/>
  <c r="KP1052" i="3"/>
  <c r="KP1053" i="3"/>
  <c r="KP1054" i="3"/>
  <c r="KP1055" i="3"/>
  <c r="KP1056" i="3"/>
  <c r="KP1057" i="3"/>
  <c r="KP1058" i="3"/>
  <c r="KP1059" i="3"/>
  <c r="KP1060" i="3"/>
  <c r="KP1061" i="3"/>
  <c r="KP1062" i="3"/>
  <c r="KP1063" i="3"/>
  <c r="KP1064" i="3"/>
  <c r="KP1065" i="3"/>
  <c r="KP1066" i="3"/>
  <c r="KP1067" i="3"/>
  <c r="KP1068" i="3"/>
  <c r="KP1069" i="3"/>
  <c r="KP1070" i="3"/>
  <c r="KP1071" i="3"/>
  <c r="KP1072" i="3"/>
  <c r="KP1073" i="3"/>
  <c r="KP1074" i="3"/>
  <c r="KP1075" i="3"/>
  <c r="KP1076" i="3"/>
  <c r="KP1077" i="3"/>
  <c r="KP1078" i="3"/>
  <c r="KP1079" i="3"/>
  <c r="KP1080" i="3"/>
  <c r="KP1081" i="3"/>
  <c r="KP1082" i="3"/>
  <c r="KP1083" i="3"/>
  <c r="KP1084" i="3"/>
  <c r="KP1085" i="3"/>
  <c r="KP1086" i="3"/>
  <c r="KP1087" i="3"/>
  <c r="KP1088" i="3"/>
  <c r="KP1089" i="3"/>
  <c r="KP1090" i="3"/>
  <c r="KP1091" i="3"/>
  <c r="KP1092" i="3"/>
  <c r="KP1093" i="3"/>
  <c r="KP1094" i="3"/>
  <c r="KP1095" i="3"/>
  <c r="KP1096" i="3"/>
  <c r="KP1097" i="3"/>
  <c r="KL7" i="3"/>
  <c r="KL8" i="3"/>
  <c r="KL9" i="3"/>
  <c r="KL10" i="3"/>
  <c r="KL11" i="3"/>
  <c r="KL12" i="3"/>
  <c r="KL13" i="3"/>
  <c r="KL14" i="3"/>
  <c r="KL15" i="3"/>
  <c r="KL16" i="3"/>
  <c r="KL17" i="3"/>
  <c r="KL18" i="3"/>
  <c r="KL19" i="3"/>
  <c r="KL20" i="3"/>
  <c r="KL21" i="3"/>
  <c r="KL22" i="3"/>
  <c r="KL23" i="3"/>
  <c r="KL24" i="3"/>
  <c r="KL25" i="3"/>
  <c r="KL26" i="3"/>
  <c r="KL27" i="3"/>
  <c r="KL28" i="3"/>
  <c r="KL29" i="3"/>
  <c r="KL30" i="3"/>
  <c r="KL31" i="3"/>
  <c r="KL32" i="3"/>
  <c r="KL33" i="3"/>
  <c r="KL34" i="3"/>
  <c r="KL35" i="3"/>
  <c r="KL36" i="3"/>
  <c r="KL37" i="3"/>
  <c r="KL38" i="3"/>
  <c r="KL39" i="3"/>
  <c r="KL40" i="3"/>
  <c r="KL41" i="3"/>
  <c r="KL42" i="3"/>
  <c r="KL43" i="3"/>
  <c r="KL44" i="3"/>
  <c r="KL45" i="3"/>
  <c r="KL46" i="3"/>
  <c r="KL47" i="3"/>
  <c r="KL48" i="3"/>
  <c r="KL49" i="3"/>
  <c r="KL50" i="3"/>
  <c r="KL51" i="3"/>
  <c r="KL52" i="3"/>
  <c r="KL53" i="3"/>
  <c r="KL54" i="3"/>
  <c r="KL55" i="3"/>
  <c r="KL56" i="3"/>
  <c r="KL57" i="3"/>
  <c r="KL58" i="3"/>
  <c r="KL59" i="3"/>
  <c r="KL60" i="3"/>
  <c r="KL61" i="3"/>
  <c r="KL62" i="3"/>
  <c r="KL63" i="3"/>
  <c r="KL64" i="3"/>
  <c r="KL65" i="3"/>
  <c r="KL66" i="3"/>
  <c r="KL67" i="3"/>
  <c r="KL68" i="3"/>
  <c r="KL69" i="3"/>
  <c r="KL70" i="3"/>
  <c r="KL71" i="3"/>
  <c r="KL72" i="3"/>
  <c r="KL73" i="3"/>
  <c r="KL74" i="3"/>
  <c r="KL75" i="3"/>
  <c r="KL76" i="3"/>
  <c r="KL77" i="3"/>
  <c r="KL78" i="3"/>
  <c r="KL79" i="3"/>
  <c r="KL80" i="3"/>
  <c r="KL81" i="3"/>
  <c r="KL82" i="3"/>
  <c r="KL83" i="3"/>
  <c r="KL84" i="3"/>
  <c r="KL85" i="3"/>
  <c r="KL86" i="3"/>
  <c r="KL87" i="3"/>
  <c r="KL88" i="3"/>
  <c r="KL89" i="3"/>
  <c r="KL90" i="3"/>
  <c r="KL91" i="3"/>
  <c r="KL92" i="3"/>
  <c r="KL93" i="3"/>
  <c r="KL94" i="3"/>
  <c r="KL95" i="3"/>
  <c r="KL96" i="3"/>
  <c r="KL97" i="3"/>
  <c r="KL98" i="3"/>
  <c r="KL99" i="3"/>
  <c r="KL100" i="3"/>
  <c r="KL101" i="3"/>
  <c r="KL102" i="3"/>
  <c r="KL103" i="3"/>
  <c r="KL104" i="3"/>
  <c r="KL105" i="3"/>
  <c r="KL106" i="3"/>
  <c r="KL107" i="3"/>
  <c r="KL108" i="3"/>
  <c r="KL109" i="3"/>
  <c r="KL110" i="3"/>
  <c r="KL111" i="3"/>
  <c r="KL112" i="3"/>
  <c r="KL113" i="3"/>
  <c r="KL114" i="3"/>
  <c r="KL115" i="3"/>
  <c r="KL116" i="3"/>
  <c r="KL117" i="3"/>
  <c r="KL118" i="3"/>
  <c r="KL119" i="3"/>
  <c r="KL120" i="3"/>
  <c r="KL121" i="3"/>
  <c r="KL122" i="3"/>
  <c r="KL123" i="3"/>
  <c r="KL124" i="3"/>
  <c r="KL125" i="3"/>
  <c r="KL126" i="3"/>
  <c r="KL127" i="3"/>
  <c r="KL128" i="3"/>
  <c r="KL129" i="3"/>
  <c r="KL130" i="3"/>
  <c r="KL131" i="3"/>
  <c r="KL132" i="3"/>
  <c r="KL133" i="3"/>
  <c r="KL134" i="3"/>
  <c r="KL135" i="3"/>
  <c r="KL136" i="3"/>
  <c r="KL137" i="3"/>
  <c r="KL138" i="3"/>
  <c r="KL139" i="3"/>
  <c r="KL140" i="3"/>
  <c r="KL141" i="3"/>
  <c r="KL142" i="3"/>
  <c r="KL143" i="3"/>
  <c r="KL144" i="3"/>
  <c r="KL145" i="3"/>
  <c r="KL146" i="3"/>
  <c r="KL147" i="3"/>
  <c r="KL148" i="3"/>
  <c r="KL149" i="3"/>
  <c r="KL150" i="3"/>
  <c r="KL151" i="3"/>
  <c r="KL152" i="3"/>
  <c r="KL153" i="3"/>
  <c r="KL154" i="3"/>
  <c r="KL155" i="3"/>
  <c r="KL156" i="3"/>
  <c r="KL157" i="3"/>
  <c r="KL158" i="3"/>
  <c r="KL159" i="3"/>
  <c r="KL160" i="3"/>
  <c r="KL161" i="3"/>
  <c r="KL162" i="3"/>
  <c r="KL163" i="3"/>
  <c r="KL164" i="3"/>
  <c r="KL165" i="3"/>
  <c r="KL166" i="3"/>
  <c r="KL167" i="3"/>
  <c r="KL168" i="3"/>
  <c r="KL169" i="3"/>
  <c r="KL170" i="3"/>
  <c r="KL171" i="3"/>
  <c r="KL172" i="3"/>
  <c r="KL173" i="3"/>
  <c r="KL174" i="3"/>
  <c r="KL175" i="3"/>
  <c r="KL176" i="3"/>
  <c r="KL177" i="3"/>
  <c r="KL178" i="3"/>
  <c r="KL179" i="3"/>
  <c r="KL180" i="3"/>
  <c r="KL181" i="3"/>
  <c r="KL182" i="3"/>
  <c r="KL183" i="3"/>
  <c r="KL184" i="3"/>
  <c r="KL185" i="3"/>
  <c r="KL186" i="3"/>
  <c r="KL187" i="3"/>
  <c r="KL188" i="3"/>
  <c r="KL189" i="3"/>
  <c r="KL190" i="3"/>
  <c r="KL191" i="3"/>
  <c r="KL192" i="3"/>
  <c r="KL193" i="3"/>
  <c r="KL194" i="3"/>
  <c r="KL195" i="3"/>
  <c r="KL196" i="3"/>
  <c r="KL197" i="3"/>
  <c r="KL198" i="3"/>
  <c r="KL199" i="3"/>
  <c r="KL200" i="3"/>
  <c r="KL201" i="3"/>
  <c r="KL202" i="3"/>
  <c r="KL203" i="3"/>
  <c r="KL204" i="3"/>
  <c r="KL205" i="3"/>
  <c r="KL206" i="3"/>
  <c r="KL207" i="3"/>
  <c r="KL208" i="3"/>
  <c r="KL209" i="3"/>
  <c r="KL210" i="3"/>
  <c r="KL211" i="3"/>
  <c r="KL212" i="3"/>
  <c r="KL213" i="3"/>
  <c r="KL214" i="3"/>
  <c r="KL215" i="3"/>
  <c r="KL216" i="3"/>
  <c r="KL217" i="3"/>
  <c r="KL218" i="3"/>
  <c r="KL219" i="3"/>
  <c r="KL220" i="3"/>
  <c r="KL221" i="3"/>
  <c r="KL222" i="3"/>
  <c r="KL223" i="3"/>
  <c r="KL224" i="3"/>
  <c r="KL225" i="3"/>
  <c r="KL226" i="3"/>
  <c r="KL227" i="3"/>
  <c r="KL228" i="3"/>
  <c r="KL229" i="3"/>
  <c r="KL230" i="3"/>
  <c r="KL231" i="3"/>
  <c r="KL232" i="3"/>
  <c r="KL233" i="3"/>
  <c r="KL234" i="3"/>
  <c r="KL235" i="3"/>
  <c r="KL236" i="3"/>
  <c r="KL237" i="3"/>
  <c r="KL238" i="3"/>
  <c r="KL239" i="3"/>
  <c r="KL240" i="3"/>
  <c r="KL241" i="3"/>
  <c r="KL242" i="3"/>
  <c r="KL243" i="3"/>
  <c r="KL244" i="3"/>
  <c r="KL245" i="3"/>
  <c r="KL246" i="3"/>
  <c r="KL247" i="3"/>
  <c r="KL248" i="3"/>
  <c r="KL249" i="3"/>
  <c r="KL250" i="3"/>
  <c r="KL251" i="3"/>
  <c r="KL252" i="3"/>
  <c r="KL253" i="3"/>
  <c r="KL254" i="3"/>
  <c r="KL255" i="3"/>
  <c r="KL256" i="3"/>
  <c r="KL257" i="3"/>
  <c r="KL258" i="3"/>
  <c r="KL259" i="3"/>
  <c r="KL260" i="3"/>
  <c r="KL261" i="3"/>
  <c r="KL262" i="3"/>
  <c r="KL263" i="3"/>
  <c r="KL264" i="3"/>
  <c r="KL265" i="3"/>
  <c r="KL266" i="3"/>
  <c r="KL267" i="3"/>
  <c r="KL268" i="3"/>
  <c r="KL269" i="3"/>
  <c r="KL270" i="3"/>
  <c r="KL271" i="3"/>
  <c r="KL272" i="3"/>
  <c r="KL273" i="3"/>
  <c r="KL274" i="3"/>
  <c r="KL275" i="3"/>
  <c r="KL276" i="3"/>
  <c r="KL277" i="3"/>
  <c r="KL278" i="3"/>
  <c r="KL279" i="3"/>
  <c r="KL280" i="3"/>
  <c r="KL281" i="3"/>
  <c r="KL282" i="3"/>
  <c r="KL283" i="3"/>
  <c r="KL284" i="3"/>
  <c r="KL285" i="3"/>
  <c r="KL286" i="3"/>
  <c r="KL287" i="3"/>
  <c r="KL288" i="3"/>
  <c r="KL289" i="3"/>
  <c r="KL290" i="3"/>
  <c r="KL291" i="3"/>
  <c r="KL292" i="3"/>
  <c r="KL293" i="3"/>
  <c r="KL294" i="3"/>
  <c r="KL295" i="3"/>
  <c r="KL296" i="3"/>
  <c r="KL297" i="3"/>
  <c r="KL298" i="3"/>
  <c r="KL299" i="3"/>
  <c r="KL300" i="3"/>
  <c r="KL301" i="3"/>
  <c r="KL302" i="3"/>
  <c r="KL303" i="3"/>
  <c r="KL304" i="3"/>
  <c r="KL305" i="3"/>
  <c r="KL306" i="3"/>
  <c r="KL307" i="3"/>
  <c r="KL308" i="3"/>
  <c r="KL309" i="3"/>
  <c r="KL310" i="3"/>
  <c r="KL311" i="3"/>
  <c r="KL312" i="3"/>
  <c r="KL313" i="3"/>
  <c r="KL314" i="3"/>
  <c r="KL315" i="3"/>
  <c r="KL316" i="3"/>
  <c r="KL317" i="3"/>
  <c r="KL318" i="3"/>
  <c r="KL319" i="3"/>
  <c r="KL320" i="3"/>
  <c r="KL321" i="3"/>
  <c r="KL322" i="3"/>
  <c r="KL323" i="3"/>
  <c r="KL324" i="3"/>
  <c r="KL325" i="3"/>
  <c r="KL326" i="3"/>
  <c r="KL327" i="3"/>
  <c r="KL328" i="3"/>
  <c r="KL329" i="3"/>
  <c r="KL330" i="3"/>
  <c r="KL331" i="3"/>
  <c r="KL332" i="3"/>
  <c r="KL333" i="3"/>
  <c r="KL334" i="3"/>
  <c r="KL335" i="3"/>
  <c r="KL336" i="3"/>
  <c r="KL337" i="3"/>
  <c r="KL338" i="3"/>
  <c r="KL339" i="3"/>
  <c r="KL340" i="3"/>
  <c r="KL341" i="3"/>
  <c r="KL342" i="3"/>
  <c r="KL343" i="3"/>
  <c r="KL344" i="3"/>
  <c r="KL345" i="3"/>
  <c r="KL346" i="3"/>
  <c r="KL347" i="3"/>
  <c r="KL348" i="3"/>
  <c r="KL349" i="3"/>
  <c r="KL350" i="3"/>
  <c r="KL351" i="3"/>
  <c r="KL352" i="3"/>
  <c r="KL353" i="3"/>
  <c r="KL354" i="3"/>
  <c r="KL355" i="3"/>
  <c r="KL356" i="3"/>
  <c r="KL357" i="3"/>
  <c r="KL358" i="3"/>
  <c r="KL359" i="3"/>
  <c r="KL360" i="3"/>
  <c r="KL361" i="3"/>
  <c r="KL362" i="3"/>
  <c r="KL363" i="3"/>
  <c r="KL364" i="3"/>
  <c r="KL365" i="3"/>
  <c r="KL366" i="3"/>
  <c r="KL367" i="3"/>
  <c r="KL368" i="3"/>
  <c r="KL369" i="3"/>
  <c r="KL370" i="3"/>
  <c r="KL371" i="3"/>
  <c r="KL372" i="3"/>
  <c r="KL373" i="3"/>
  <c r="KL374" i="3"/>
  <c r="KL375" i="3"/>
  <c r="KL376" i="3"/>
  <c r="KL377" i="3"/>
  <c r="KL378" i="3"/>
  <c r="KL379" i="3"/>
  <c r="KL380" i="3"/>
  <c r="KL381" i="3"/>
  <c r="KL382" i="3"/>
  <c r="KL383" i="3"/>
  <c r="KL384" i="3"/>
  <c r="KL385" i="3"/>
  <c r="KL386" i="3"/>
  <c r="KL387" i="3"/>
  <c r="KL388" i="3"/>
  <c r="KL389" i="3"/>
  <c r="KL390" i="3"/>
  <c r="KL391" i="3"/>
  <c r="KL392" i="3"/>
  <c r="KL393" i="3"/>
  <c r="KL394" i="3"/>
  <c r="KL395" i="3"/>
  <c r="KL396" i="3"/>
  <c r="KL397" i="3"/>
  <c r="KL398" i="3"/>
  <c r="KL399" i="3"/>
  <c r="KL400" i="3"/>
  <c r="KL401" i="3"/>
  <c r="KL402" i="3"/>
  <c r="KL403" i="3"/>
  <c r="KL404" i="3"/>
  <c r="KL405" i="3"/>
  <c r="KL406" i="3"/>
  <c r="KL407" i="3"/>
  <c r="KL408" i="3"/>
  <c r="KL409" i="3"/>
  <c r="KL410" i="3"/>
  <c r="KL411" i="3"/>
  <c r="KL412" i="3"/>
  <c r="KL413" i="3"/>
  <c r="KL414" i="3"/>
  <c r="KL415" i="3"/>
  <c r="KL416" i="3"/>
  <c r="KL417" i="3"/>
  <c r="KL418" i="3"/>
  <c r="KL419" i="3"/>
  <c r="KL420" i="3"/>
  <c r="KL421" i="3"/>
  <c r="KL422" i="3"/>
  <c r="KL423" i="3"/>
  <c r="KL424" i="3"/>
  <c r="KL425" i="3"/>
  <c r="KL426" i="3"/>
  <c r="KL427" i="3"/>
  <c r="KL428" i="3"/>
  <c r="KL429" i="3"/>
  <c r="KL430" i="3"/>
  <c r="KL431" i="3"/>
  <c r="KL432" i="3"/>
  <c r="KL433" i="3"/>
  <c r="KL434" i="3"/>
  <c r="KL435" i="3"/>
  <c r="KL436" i="3"/>
  <c r="KL437" i="3"/>
  <c r="KL438" i="3"/>
  <c r="KL439" i="3"/>
  <c r="KL440" i="3"/>
  <c r="KL441" i="3"/>
  <c r="KL442" i="3"/>
  <c r="KL443" i="3"/>
  <c r="KL444" i="3"/>
  <c r="KL445" i="3"/>
  <c r="KL446" i="3"/>
  <c r="KL447" i="3"/>
  <c r="KL448" i="3"/>
  <c r="KL449" i="3"/>
  <c r="KL450" i="3"/>
  <c r="KL451" i="3"/>
  <c r="KL452" i="3"/>
  <c r="KL453" i="3"/>
  <c r="KL454" i="3"/>
  <c r="KL455" i="3"/>
  <c r="KL456" i="3"/>
  <c r="KL457" i="3"/>
  <c r="KL458" i="3"/>
  <c r="KL459" i="3"/>
  <c r="KL460" i="3"/>
  <c r="KL461" i="3"/>
  <c r="KL462" i="3"/>
  <c r="KL463" i="3"/>
  <c r="KL464" i="3"/>
  <c r="KL465" i="3"/>
  <c r="KL466" i="3"/>
  <c r="KL467" i="3"/>
  <c r="KL468" i="3"/>
  <c r="KL469" i="3"/>
  <c r="KL470" i="3"/>
  <c r="KL471" i="3"/>
  <c r="KL472" i="3"/>
  <c r="KL473" i="3"/>
  <c r="KL474" i="3"/>
  <c r="KL475" i="3"/>
  <c r="KL476" i="3"/>
  <c r="KL477" i="3"/>
  <c r="KL478" i="3"/>
  <c r="KL479" i="3"/>
  <c r="KL480" i="3"/>
  <c r="KL481" i="3"/>
  <c r="KL482" i="3"/>
  <c r="KL483" i="3"/>
  <c r="KL484" i="3"/>
  <c r="KL485" i="3"/>
  <c r="KL486" i="3"/>
  <c r="KL487" i="3"/>
  <c r="KL488" i="3"/>
  <c r="KL489" i="3"/>
  <c r="KL490" i="3"/>
  <c r="KL491" i="3"/>
  <c r="KL492" i="3"/>
  <c r="KL493" i="3"/>
  <c r="KL494" i="3"/>
  <c r="KL495" i="3"/>
  <c r="KL496" i="3"/>
  <c r="KL497" i="3"/>
  <c r="KL498" i="3"/>
  <c r="KL499" i="3"/>
  <c r="KL500" i="3"/>
  <c r="KL501" i="3"/>
  <c r="KL502" i="3"/>
  <c r="KL503" i="3"/>
  <c r="KL504" i="3"/>
  <c r="KL505" i="3"/>
  <c r="KL506" i="3"/>
  <c r="KL507" i="3"/>
  <c r="KL508" i="3"/>
  <c r="KL509" i="3"/>
  <c r="KL510" i="3"/>
  <c r="KL511" i="3"/>
  <c r="KL512" i="3"/>
  <c r="KL513" i="3"/>
  <c r="KL514" i="3"/>
  <c r="KL515" i="3"/>
  <c r="KL516" i="3"/>
  <c r="KL517" i="3"/>
  <c r="KL518" i="3"/>
  <c r="KL519" i="3"/>
  <c r="KL520" i="3"/>
  <c r="KL521" i="3"/>
  <c r="KL522" i="3"/>
  <c r="KL523" i="3"/>
  <c r="KL524" i="3"/>
  <c r="KL525" i="3"/>
  <c r="KL526" i="3"/>
  <c r="KL527" i="3"/>
  <c r="KL528" i="3"/>
  <c r="KL529" i="3"/>
  <c r="KL530" i="3"/>
  <c r="KL531" i="3"/>
  <c r="KL532" i="3"/>
  <c r="KL533" i="3"/>
  <c r="KL534" i="3"/>
  <c r="KL535" i="3"/>
  <c r="KL536" i="3"/>
  <c r="KL537" i="3"/>
  <c r="KL538" i="3"/>
  <c r="KL539" i="3"/>
  <c r="KL540" i="3"/>
  <c r="KL541" i="3"/>
  <c r="KL542" i="3"/>
  <c r="KL543" i="3"/>
  <c r="KL544" i="3"/>
  <c r="KL545" i="3"/>
  <c r="KL546" i="3"/>
  <c r="KL547" i="3"/>
  <c r="KL548" i="3"/>
  <c r="KL549" i="3"/>
  <c r="KL550" i="3"/>
  <c r="KL551" i="3"/>
  <c r="KL552" i="3"/>
  <c r="KL553" i="3"/>
  <c r="KL554" i="3"/>
  <c r="KL555" i="3"/>
  <c r="KL556" i="3"/>
  <c r="KL557" i="3"/>
  <c r="KL558" i="3"/>
  <c r="KL559" i="3"/>
  <c r="KL560" i="3"/>
  <c r="KL561" i="3"/>
  <c r="KL562" i="3"/>
  <c r="KL563" i="3"/>
  <c r="KL564" i="3"/>
  <c r="KL565" i="3"/>
  <c r="KL566" i="3"/>
  <c r="KL567" i="3"/>
  <c r="KL568" i="3"/>
  <c r="KL569" i="3"/>
  <c r="KL570" i="3"/>
  <c r="KL571" i="3"/>
  <c r="KL572" i="3"/>
  <c r="KL573" i="3"/>
  <c r="KL574" i="3"/>
  <c r="KL575" i="3"/>
  <c r="KL576" i="3"/>
  <c r="KL577" i="3"/>
  <c r="KL578" i="3"/>
  <c r="KL579" i="3"/>
  <c r="KL580" i="3"/>
  <c r="KL581" i="3"/>
  <c r="KL582" i="3"/>
  <c r="KL583" i="3"/>
  <c r="KL584" i="3"/>
  <c r="KL585" i="3"/>
  <c r="KL586" i="3"/>
  <c r="KL587" i="3"/>
  <c r="KL588" i="3"/>
  <c r="KL589" i="3"/>
  <c r="KL590" i="3"/>
  <c r="KL591" i="3"/>
  <c r="KL592" i="3"/>
  <c r="KL593" i="3"/>
  <c r="KL594" i="3"/>
  <c r="KL595" i="3"/>
  <c r="KL596" i="3"/>
  <c r="KL597" i="3"/>
  <c r="KL598" i="3"/>
  <c r="KL599" i="3"/>
  <c r="KL600" i="3"/>
  <c r="KL601" i="3"/>
  <c r="KL602" i="3"/>
  <c r="KL603" i="3"/>
  <c r="KL604" i="3"/>
  <c r="KL605" i="3"/>
  <c r="KL606" i="3"/>
  <c r="KL607" i="3"/>
  <c r="KL608" i="3"/>
  <c r="KL609" i="3"/>
  <c r="KL610" i="3"/>
  <c r="KL611" i="3"/>
  <c r="KL612" i="3"/>
  <c r="KL613" i="3"/>
  <c r="KL614" i="3"/>
  <c r="KL615" i="3"/>
  <c r="KL616" i="3"/>
  <c r="KL617" i="3"/>
  <c r="KL618" i="3"/>
  <c r="KL619" i="3"/>
  <c r="KL620" i="3"/>
  <c r="KL621" i="3"/>
  <c r="KL622" i="3"/>
  <c r="KL623" i="3"/>
  <c r="KL624" i="3"/>
  <c r="KL625" i="3"/>
  <c r="KL626" i="3"/>
  <c r="KL627" i="3"/>
  <c r="KL628" i="3"/>
  <c r="KL629" i="3"/>
  <c r="KL630" i="3"/>
  <c r="KL631" i="3"/>
  <c r="KL632" i="3"/>
  <c r="KL633" i="3"/>
  <c r="KL634" i="3"/>
  <c r="KL635" i="3"/>
  <c r="KL636" i="3"/>
  <c r="KL637" i="3"/>
  <c r="KL638" i="3"/>
  <c r="KL639" i="3"/>
  <c r="KL640" i="3"/>
  <c r="KL641" i="3"/>
  <c r="KL642" i="3"/>
  <c r="KL643" i="3"/>
  <c r="KL644" i="3"/>
  <c r="KL645" i="3"/>
  <c r="KL646" i="3"/>
  <c r="KL647" i="3"/>
  <c r="KL648" i="3"/>
  <c r="KL649" i="3"/>
  <c r="KL650" i="3"/>
  <c r="KL651" i="3"/>
  <c r="KL652" i="3"/>
  <c r="KL653" i="3"/>
  <c r="KL654" i="3"/>
  <c r="KL655" i="3"/>
  <c r="KL656" i="3"/>
  <c r="KL657" i="3"/>
  <c r="KL658" i="3"/>
  <c r="KL659" i="3"/>
  <c r="KL660" i="3"/>
  <c r="KL661" i="3"/>
  <c r="KL662" i="3"/>
  <c r="KL663" i="3"/>
  <c r="KL664" i="3"/>
  <c r="KL665" i="3"/>
  <c r="KL666" i="3"/>
  <c r="KL667" i="3"/>
  <c r="KL668" i="3"/>
  <c r="KL669" i="3"/>
  <c r="KL670" i="3"/>
  <c r="KL671" i="3"/>
  <c r="KL672" i="3"/>
  <c r="KL673" i="3"/>
  <c r="KL674" i="3"/>
  <c r="KL675" i="3"/>
  <c r="KL676" i="3"/>
  <c r="KL677" i="3"/>
  <c r="KL678" i="3"/>
  <c r="KL679" i="3"/>
  <c r="KL680" i="3"/>
  <c r="KL681" i="3"/>
  <c r="KL682" i="3"/>
  <c r="KL683" i="3"/>
  <c r="KL684" i="3"/>
  <c r="KL685" i="3"/>
  <c r="KL686" i="3"/>
  <c r="KL687" i="3"/>
  <c r="KL688" i="3"/>
  <c r="KL689" i="3"/>
  <c r="KL690" i="3"/>
  <c r="KL691" i="3"/>
  <c r="KL692" i="3"/>
  <c r="KL693" i="3"/>
  <c r="KL694" i="3"/>
  <c r="KL695" i="3"/>
  <c r="KL696" i="3"/>
  <c r="KL697" i="3"/>
  <c r="KL698" i="3"/>
  <c r="KL699" i="3"/>
  <c r="KL700" i="3"/>
  <c r="KL701" i="3"/>
  <c r="KL702" i="3"/>
  <c r="KL703" i="3"/>
  <c r="KL704" i="3"/>
  <c r="KL705" i="3"/>
  <c r="KL706" i="3"/>
  <c r="KL707" i="3"/>
  <c r="KL708" i="3"/>
  <c r="KL709" i="3"/>
  <c r="KL710" i="3"/>
  <c r="KL711" i="3"/>
  <c r="KL712" i="3"/>
  <c r="KL713" i="3"/>
  <c r="KL714" i="3"/>
  <c r="KL715" i="3"/>
  <c r="KL716" i="3"/>
  <c r="KL717" i="3"/>
  <c r="KL718" i="3"/>
  <c r="KL719" i="3"/>
  <c r="KL720" i="3"/>
  <c r="KL721" i="3"/>
  <c r="KL722" i="3"/>
  <c r="KL723" i="3"/>
  <c r="KL724" i="3"/>
  <c r="KL725" i="3"/>
  <c r="KL726" i="3"/>
  <c r="KL727" i="3"/>
  <c r="KL728" i="3"/>
  <c r="KL729" i="3"/>
  <c r="KL730" i="3"/>
  <c r="KL731" i="3"/>
  <c r="KL732" i="3"/>
  <c r="KL733" i="3"/>
  <c r="KL734" i="3"/>
  <c r="KL735" i="3"/>
  <c r="KL736" i="3"/>
  <c r="KL737" i="3"/>
  <c r="KL738" i="3"/>
  <c r="KL739" i="3"/>
  <c r="KL740" i="3"/>
  <c r="KL741" i="3"/>
  <c r="KL742" i="3"/>
  <c r="KL743" i="3"/>
  <c r="KL744" i="3"/>
  <c r="KL745" i="3"/>
  <c r="KL746" i="3"/>
  <c r="KL747" i="3"/>
  <c r="KL748" i="3"/>
  <c r="KL749" i="3"/>
  <c r="KL750" i="3"/>
  <c r="KL751" i="3"/>
  <c r="KL752" i="3"/>
  <c r="KL753" i="3"/>
  <c r="KL754" i="3"/>
  <c r="KL755" i="3"/>
  <c r="KL756" i="3"/>
  <c r="KL757" i="3"/>
  <c r="KL758" i="3"/>
  <c r="KL759" i="3"/>
  <c r="KL760" i="3"/>
  <c r="KL761" i="3"/>
  <c r="KL762" i="3"/>
  <c r="KL763" i="3"/>
  <c r="KL764" i="3"/>
  <c r="KL765" i="3"/>
  <c r="KL766" i="3"/>
  <c r="KL767" i="3"/>
  <c r="KL768" i="3"/>
  <c r="KL769" i="3"/>
  <c r="KL770" i="3"/>
  <c r="KL771" i="3"/>
  <c r="KL772" i="3"/>
  <c r="KL773" i="3"/>
  <c r="KL774" i="3"/>
  <c r="KL775" i="3"/>
  <c r="KL776" i="3"/>
  <c r="KL777" i="3"/>
  <c r="KL778" i="3"/>
  <c r="KL779" i="3"/>
  <c r="KL780" i="3"/>
  <c r="KL781" i="3"/>
  <c r="KL782" i="3"/>
  <c r="KL783" i="3"/>
  <c r="KL784" i="3"/>
  <c r="KL785" i="3"/>
  <c r="KL786" i="3"/>
  <c r="KL787" i="3"/>
  <c r="KL788" i="3"/>
  <c r="KL789" i="3"/>
  <c r="KL790" i="3"/>
  <c r="KL791" i="3"/>
  <c r="KL792" i="3"/>
  <c r="KL793" i="3"/>
  <c r="KL794" i="3"/>
  <c r="KL795" i="3"/>
  <c r="KL796" i="3"/>
  <c r="KL797" i="3"/>
  <c r="KL798" i="3"/>
  <c r="KL799" i="3"/>
  <c r="KL800" i="3"/>
  <c r="KL801" i="3"/>
  <c r="KL802" i="3"/>
  <c r="KL803" i="3"/>
  <c r="KL804" i="3"/>
  <c r="KL805" i="3"/>
  <c r="KL806" i="3"/>
  <c r="KL807" i="3"/>
  <c r="KL808" i="3"/>
  <c r="KL809" i="3"/>
  <c r="KL810" i="3"/>
  <c r="KL811" i="3"/>
  <c r="KL812" i="3"/>
  <c r="KL813" i="3"/>
  <c r="KL814" i="3"/>
  <c r="KL815" i="3"/>
  <c r="KL816" i="3"/>
  <c r="KL817" i="3"/>
  <c r="KL818" i="3"/>
  <c r="KL819" i="3"/>
  <c r="KL820" i="3"/>
  <c r="KL821" i="3"/>
  <c r="KL822" i="3"/>
  <c r="KL823" i="3"/>
  <c r="KL824" i="3"/>
  <c r="KL825" i="3"/>
  <c r="KL826" i="3"/>
  <c r="KL827" i="3"/>
  <c r="KL828" i="3"/>
  <c r="KL829" i="3"/>
  <c r="KL830" i="3"/>
  <c r="KL831" i="3"/>
  <c r="KL832" i="3"/>
  <c r="KL833" i="3"/>
  <c r="KL834" i="3"/>
  <c r="KL835" i="3"/>
  <c r="KL836" i="3"/>
  <c r="KL837" i="3"/>
  <c r="KL838" i="3"/>
  <c r="KL839" i="3"/>
  <c r="KL840" i="3"/>
  <c r="KL841" i="3"/>
  <c r="KL842" i="3"/>
  <c r="KL843" i="3"/>
  <c r="KL844" i="3"/>
  <c r="KL845" i="3"/>
  <c r="KL846" i="3"/>
  <c r="KL847" i="3"/>
  <c r="KL848" i="3"/>
  <c r="KL849" i="3"/>
  <c r="KL850" i="3"/>
  <c r="KL851" i="3"/>
  <c r="KL852" i="3"/>
  <c r="KL853" i="3"/>
  <c r="KL854" i="3"/>
  <c r="KL855" i="3"/>
  <c r="KL856" i="3"/>
  <c r="KL857" i="3"/>
  <c r="KL858" i="3"/>
  <c r="KL859" i="3"/>
  <c r="KL860" i="3"/>
  <c r="KL861" i="3"/>
  <c r="KL862" i="3"/>
  <c r="KL863" i="3"/>
  <c r="KL864" i="3"/>
  <c r="KL865" i="3"/>
  <c r="KL866" i="3"/>
  <c r="KL867" i="3"/>
  <c r="KL868" i="3"/>
  <c r="KL869" i="3"/>
  <c r="KL870" i="3"/>
  <c r="KL871" i="3"/>
  <c r="KL872" i="3"/>
  <c r="KL873" i="3"/>
  <c r="KL874" i="3"/>
  <c r="KL875" i="3"/>
  <c r="KL876" i="3"/>
  <c r="KL877" i="3"/>
  <c r="KL878" i="3"/>
  <c r="KL879" i="3"/>
  <c r="KL880" i="3"/>
  <c r="KL881" i="3"/>
  <c r="KL882" i="3"/>
  <c r="KL883" i="3"/>
  <c r="KL884" i="3"/>
  <c r="KL885" i="3"/>
  <c r="KL886" i="3"/>
  <c r="KL887" i="3"/>
  <c r="KL888" i="3"/>
  <c r="KL889" i="3"/>
  <c r="KL890" i="3"/>
  <c r="KL891" i="3"/>
  <c r="KL892" i="3"/>
  <c r="KL893" i="3"/>
  <c r="KL894" i="3"/>
  <c r="KL895" i="3"/>
  <c r="KL896" i="3"/>
  <c r="KL897" i="3"/>
  <c r="KL898" i="3"/>
  <c r="KL899" i="3"/>
  <c r="KL900" i="3"/>
  <c r="KL901" i="3"/>
  <c r="KL902" i="3"/>
  <c r="KL903" i="3"/>
  <c r="KL904" i="3"/>
  <c r="KL905" i="3"/>
  <c r="KL906" i="3"/>
  <c r="KL907" i="3"/>
  <c r="KL908" i="3"/>
  <c r="KL909" i="3"/>
  <c r="KL910" i="3"/>
  <c r="KL911" i="3"/>
  <c r="KL912" i="3"/>
  <c r="KL913" i="3"/>
  <c r="KL914" i="3"/>
  <c r="KL915" i="3"/>
  <c r="KL916" i="3"/>
  <c r="KL917" i="3"/>
  <c r="KL918" i="3"/>
  <c r="KL919" i="3"/>
  <c r="KL920" i="3"/>
  <c r="KL921" i="3"/>
  <c r="KL922" i="3"/>
  <c r="KL923" i="3"/>
  <c r="KL924" i="3"/>
  <c r="KL925" i="3"/>
  <c r="KL926" i="3"/>
  <c r="KL927" i="3"/>
  <c r="KL928" i="3"/>
  <c r="KL929" i="3"/>
  <c r="KL930" i="3"/>
  <c r="KL931" i="3"/>
  <c r="KL932" i="3"/>
  <c r="KL933" i="3"/>
  <c r="KL934" i="3"/>
  <c r="KL935" i="3"/>
  <c r="KL936" i="3"/>
  <c r="KL937" i="3"/>
  <c r="KL938" i="3"/>
  <c r="KL939" i="3"/>
  <c r="KL940" i="3"/>
  <c r="KL941" i="3"/>
  <c r="KL942" i="3"/>
  <c r="KL943" i="3"/>
  <c r="KL944" i="3"/>
  <c r="KL945" i="3"/>
  <c r="KL946" i="3"/>
  <c r="KL947" i="3"/>
  <c r="KL948" i="3"/>
  <c r="KL949" i="3"/>
  <c r="KL950" i="3"/>
  <c r="KL951" i="3"/>
  <c r="KL952" i="3"/>
  <c r="KL953" i="3"/>
  <c r="KL954" i="3"/>
  <c r="KL955" i="3"/>
  <c r="KL956" i="3"/>
  <c r="KL957" i="3"/>
  <c r="KL958" i="3"/>
  <c r="KL959" i="3"/>
  <c r="KL960" i="3"/>
  <c r="KL961" i="3"/>
  <c r="KL962" i="3"/>
  <c r="KL963" i="3"/>
  <c r="KL964" i="3"/>
  <c r="KL965" i="3"/>
  <c r="KL966" i="3"/>
  <c r="KL967" i="3"/>
  <c r="KL968" i="3"/>
  <c r="KL969" i="3"/>
  <c r="KL970" i="3"/>
  <c r="KL971" i="3"/>
  <c r="KL972" i="3"/>
  <c r="KL973" i="3"/>
  <c r="KL974" i="3"/>
  <c r="KL975" i="3"/>
  <c r="KL976" i="3"/>
  <c r="KL977" i="3"/>
  <c r="KL978" i="3"/>
  <c r="KL979" i="3"/>
  <c r="KL980" i="3"/>
  <c r="KL981" i="3"/>
  <c r="KL982" i="3"/>
  <c r="KL983" i="3"/>
  <c r="KL984" i="3"/>
  <c r="KL985" i="3"/>
  <c r="KL986" i="3"/>
  <c r="KL987" i="3"/>
  <c r="KL988" i="3"/>
  <c r="KL989" i="3"/>
  <c r="KL990" i="3"/>
  <c r="KL991" i="3"/>
  <c r="KL992" i="3"/>
  <c r="KL993" i="3"/>
  <c r="KL994" i="3"/>
  <c r="KL995" i="3"/>
  <c r="KL996" i="3"/>
  <c r="KL997" i="3"/>
  <c r="KL998" i="3"/>
  <c r="KL999" i="3"/>
  <c r="KL1000" i="3"/>
  <c r="KL1001" i="3"/>
  <c r="KL1002" i="3"/>
  <c r="KL1003" i="3"/>
  <c r="KL1004" i="3"/>
  <c r="KL1005" i="3"/>
  <c r="KL1006" i="3"/>
  <c r="KL1007" i="3"/>
  <c r="KL1008" i="3"/>
  <c r="KL1009" i="3"/>
  <c r="KL1010" i="3"/>
  <c r="KL1011" i="3"/>
  <c r="KL1012" i="3"/>
  <c r="KL1013" i="3"/>
  <c r="KL1014" i="3"/>
  <c r="KL1015" i="3"/>
  <c r="KL1016" i="3"/>
  <c r="KL1017" i="3"/>
  <c r="KL1018" i="3"/>
  <c r="KL1019" i="3"/>
  <c r="KL1020" i="3"/>
  <c r="KL1021" i="3"/>
  <c r="KL1022" i="3"/>
  <c r="KL1023" i="3"/>
  <c r="KL1024" i="3"/>
  <c r="KL1025" i="3"/>
  <c r="KL1026" i="3"/>
  <c r="KL1027" i="3"/>
  <c r="KL1028" i="3"/>
  <c r="KL1029" i="3"/>
  <c r="KL1030" i="3"/>
  <c r="KL1031" i="3"/>
  <c r="KL1032" i="3"/>
  <c r="KL1033" i="3"/>
  <c r="KL1034" i="3"/>
  <c r="KL1035" i="3"/>
  <c r="KL1036" i="3"/>
  <c r="KL1037" i="3"/>
  <c r="KL1038" i="3"/>
  <c r="KL1039" i="3"/>
  <c r="KL1040" i="3"/>
  <c r="KL1041" i="3"/>
  <c r="KL1042" i="3"/>
  <c r="KL1043" i="3"/>
  <c r="KL1044" i="3"/>
  <c r="KL1045" i="3"/>
  <c r="KL1046" i="3"/>
  <c r="KL1047" i="3"/>
  <c r="KL1048" i="3"/>
  <c r="KL1049" i="3"/>
  <c r="KL1050" i="3"/>
  <c r="KL1051" i="3"/>
  <c r="KL1052" i="3"/>
  <c r="KL1053" i="3"/>
  <c r="KL1054" i="3"/>
  <c r="KL1055" i="3"/>
  <c r="KL1056" i="3"/>
  <c r="KL1057" i="3"/>
  <c r="KL1058" i="3"/>
  <c r="KL1059" i="3"/>
  <c r="KL1060" i="3"/>
  <c r="KL1061" i="3"/>
  <c r="KL1062" i="3"/>
  <c r="KL1063" i="3"/>
  <c r="KL1064" i="3"/>
  <c r="KL1065" i="3"/>
  <c r="KL1066" i="3"/>
  <c r="KL1067" i="3"/>
  <c r="KL1068" i="3"/>
  <c r="KL1069" i="3"/>
  <c r="KL1070" i="3"/>
  <c r="KL1071" i="3"/>
  <c r="KL1072" i="3"/>
  <c r="KL1073" i="3"/>
  <c r="KL1074" i="3"/>
  <c r="KL1075" i="3"/>
  <c r="KL1076" i="3"/>
  <c r="KL1077" i="3"/>
  <c r="KL1078" i="3"/>
  <c r="KL1079" i="3"/>
  <c r="KL1080" i="3"/>
  <c r="KL1081" i="3"/>
  <c r="KL1082" i="3"/>
  <c r="KL1083" i="3"/>
  <c r="KL1084" i="3"/>
  <c r="KL1085" i="3"/>
  <c r="KL1086" i="3"/>
  <c r="KL1087" i="3"/>
  <c r="KL1088" i="3"/>
  <c r="KL1089" i="3"/>
  <c r="KL1090" i="3"/>
  <c r="KL1091" i="3"/>
  <c r="KL1092" i="3"/>
  <c r="KL1093" i="3"/>
  <c r="KL1094" i="3"/>
  <c r="KL1095" i="3"/>
  <c r="KL1096" i="3"/>
  <c r="KL1097" i="3"/>
  <c r="KT6" i="3" l="1"/>
  <c r="KS6" i="3"/>
  <c r="KT5" i="3"/>
  <c r="KS5" i="3"/>
  <c r="KS3" i="3"/>
  <c r="KT4" i="3"/>
  <c r="KS4" i="3"/>
  <c r="KP6" i="3"/>
  <c r="KL6" i="3"/>
  <c r="KL5" i="3"/>
  <c r="KL4" i="3"/>
  <c r="KL3" i="3"/>
  <c r="N54" i="3"/>
  <c r="N53" i="3"/>
  <c r="F65" i="3" s="1"/>
  <c r="M54" i="3"/>
  <c r="M53" i="3"/>
  <c r="KP5" i="3"/>
  <c r="KP4" i="3"/>
  <c r="KP3" i="3"/>
  <c r="W291" i="3" l="1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2" i="3"/>
  <c r="W313" i="3"/>
  <c r="W314" i="3"/>
  <c r="W315" i="3"/>
  <c r="X9051" i="3"/>
  <c r="Y9051" i="3" s="1"/>
  <c r="Y9050" i="3"/>
  <c r="W9050" i="3"/>
  <c r="Y9049" i="3"/>
  <c r="W9049" i="3"/>
  <c r="Y9048" i="3"/>
  <c r="W9048" i="3"/>
  <c r="Y9047" i="3"/>
  <c r="W9047" i="3"/>
  <c r="Y9046" i="3"/>
  <c r="W9046" i="3"/>
  <c r="Y9045" i="3"/>
  <c r="W9045" i="3"/>
  <c r="Y9044" i="3"/>
  <c r="W9044" i="3"/>
  <c r="Y9043" i="3"/>
  <c r="W9043" i="3"/>
  <c r="Y9042" i="3"/>
  <c r="W9042" i="3"/>
  <c r="Y9041" i="3"/>
  <c r="W9041" i="3"/>
  <c r="Y9040" i="3"/>
  <c r="W9040" i="3"/>
  <c r="Y9039" i="3"/>
  <c r="W9039" i="3"/>
  <c r="Y9038" i="3"/>
  <c r="W9038" i="3"/>
  <c r="Y9037" i="3"/>
  <c r="W9037" i="3"/>
  <c r="Y9036" i="3"/>
  <c r="W9036" i="3"/>
  <c r="Y9035" i="3"/>
  <c r="W9035" i="3"/>
  <c r="Y9034" i="3"/>
  <c r="W9034" i="3"/>
  <c r="Y9033" i="3"/>
  <c r="W9033" i="3"/>
  <c r="Y9032" i="3"/>
  <c r="W9032" i="3"/>
  <c r="Y9031" i="3"/>
  <c r="W9031" i="3"/>
  <c r="Y9030" i="3"/>
  <c r="W9030" i="3"/>
  <c r="Y9029" i="3"/>
  <c r="W9029" i="3"/>
  <c r="Y9028" i="3"/>
  <c r="W9028" i="3"/>
  <c r="Y9027" i="3"/>
  <c r="W9027" i="3"/>
  <c r="Y9026" i="3"/>
  <c r="W9026" i="3"/>
  <c r="Y9025" i="3"/>
  <c r="W9025" i="3"/>
  <c r="Y9024" i="3"/>
  <c r="W9024" i="3"/>
  <c r="Y9023" i="3"/>
  <c r="W9023" i="3"/>
  <c r="Y9022" i="3"/>
  <c r="W9022" i="3"/>
  <c r="Y9021" i="3"/>
  <c r="W9021" i="3"/>
  <c r="Y9020" i="3"/>
  <c r="W9020" i="3"/>
  <c r="Y9019" i="3"/>
  <c r="W9019" i="3"/>
  <c r="Y9018" i="3"/>
  <c r="W9018" i="3"/>
  <c r="Y9017" i="3"/>
  <c r="W9017" i="3"/>
  <c r="Y9016" i="3"/>
  <c r="W9016" i="3"/>
  <c r="Y9015" i="3"/>
  <c r="W9015" i="3"/>
  <c r="Y9014" i="3"/>
  <c r="W9014" i="3"/>
  <c r="Y9013" i="3"/>
  <c r="W9013" i="3"/>
  <c r="Y9012" i="3"/>
  <c r="W9012" i="3"/>
  <c r="Y9011" i="3"/>
  <c r="W9011" i="3"/>
  <c r="Y9010" i="3"/>
  <c r="W9010" i="3"/>
  <c r="Y9009" i="3"/>
  <c r="W9009" i="3"/>
  <c r="Y9008" i="3"/>
  <c r="W9008" i="3"/>
  <c r="Y9007" i="3"/>
  <c r="W9007" i="3"/>
  <c r="Y9006" i="3"/>
  <c r="W9006" i="3"/>
  <c r="Y9005" i="3"/>
  <c r="W9005" i="3"/>
  <c r="Y9004" i="3"/>
  <c r="W9004" i="3"/>
  <c r="Y9003" i="3"/>
  <c r="W9003" i="3"/>
  <c r="Y9002" i="3"/>
  <c r="W9002" i="3"/>
  <c r="Y9001" i="3"/>
  <c r="W9001" i="3"/>
  <c r="Y9000" i="3"/>
  <c r="W9000" i="3"/>
  <c r="Y8999" i="3"/>
  <c r="W8999" i="3"/>
  <c r="Y8998" i="3"/>
  <c r="W8998" i="3"/>
  <c r="Y8997" i="3"/>
  <c r="W8997" i="3"/>
  <c r="Y8996" i="3"/>
  <c r="W8996" i="3"/>
  <c r="Y8995" i="3"/>
  <c r="W8995" i="3"/>
  <c r="Y8994" i="3"/>
  <c r="W8994" i="3"/>
  <c r="Y8993" i="3"/>
  <c r="W8993" i="3"/>
  <c r="Y8992" i="3"/>
  <c r="W8992" i="3"/>
  <c r="Y8991" i="3"/>
  <c r="W8991" i="3"/>
  <c r="Y8990" i="3"/>
  <c r="W8990" i="3"/>
  <c r="Y8989" i="3"/>
  <c r="W8989" i="3"/>
  <c r="Y8988" i="3"/>
  <c r="W8988" i="3"/>
  <c r="Y8987" i="3"/>
  <c r="W8987" i="3"/>
  <c r="Y8986" i="3"/>
  <c r="W8986" i="3"/>
  <c r="Y8985" i="3"/>
  <c r="W8985" i="3"/>
  <c r="Y8984" i="3"/>
  <c r="W8984" i="3"/>
  <c r="Y8983" i="3"/>
  <c r="W8983" i="3"/>
  <c r="Y8982" i="3"/>
  <c r="W8982" i="3"/>
  <c r="Y8981" i="3"/>
  <c r="W8981" i="3"/>
  <c r="Y8980" i="3"/>
  <c r="W8980" i="3"/>
  <c r="Y8979" i="3"/>
  <c r="W8979" i="3"/>
  <c r="Y8978" i="3"/>
  <c r="W8978" i="3"/>
  <c r="Y8977" i="3"/>
  <c r="W8977" i="3"/>
  <c r="Y8976" i="3"/>
  <c r="W8976" i="3"/>
  <c r="Y8975" i="3"/>
  <c r="W8975" i="3"/>
  <c r="Y8974" i="3"/>
  <c r="W8974" i="3"/>
  <c r="Y8973" i="3"/>
  <c r="W8973" i="3"/>
  <c r="Y8972" i="3"/>
  <c r="W8972" i="3"/>
  <c r="Y8971" i="3"/>
  <c r="W8971" i="3"/>
  <c r="Y8970" i="3"/>
  <c r="W8970" i="3"/>
  <c r="Y8969" i="3"/>
  <c r="W8969" i="3"/>
  <c r="Y8968" i="3"/>
  <c r="W8968" i="3"/>
  <c r="Y8967" i="3"/>
  <c r="W8967" i="3"/>
  <c r="Y8966" i="3"/>
  <c r="W8966" i="3"/>
  <c r="Y8965" i="3"/>
  <c r="W8965" i="3"/>
  <c r="Y8964" i="3"/>
  <c r="W8964" i="3"/>
  <c r="Y8963" i="3"/>
  <c r="W8963" i="3"/>
  <c r="Y8962" i="3"/>
  <c r="W8962" i="3"/>
  <c r="Y8961" i="3"/>
  <c r="W8961" i="3"/>
  <c r="Y8960" i="3"/>
  <c r="W8960" i="3"/>
  <c r="Y8959" i="3"/>
  <c r="W8959" i="3"/>
  <c r="Y8958" i="3"/>
  <c r="W8958" i="3"/>
  <c r="Y8957" i="3"/>
  <c r="W8957" i="3"/>
  <c r="Y8956" i="3"/>
  <c r="W8956" i="3"/>
  <c r="Y8955" i="3"/>
  <c r="W8955" i="3"/>
  <c r="Y8954" i="3"/>
  <c r="W8954" i="3"/>
  <c r="Y8953" i="3"/>
  <c r="W8953" i="3"/>
  <c r="Y8952" i="3"/>
  <c r="W8952" i="3"/>
  <c r="Y8951" i="3"/>
  <c r="W8951" i="3"/>
  <c r="Y8950" i="3"/>
  <c r="W8950" i="3"/>
  <c r="Y8949" i="3"/>
  <c r="W8949" i="3"/>
  <c r="Y8948" i="3"/>
  <c r="W8948" i="3"/>
  <c r="Y8947" i="3"/>
  <c r="W8947" i="3"/>
  <c r="Y8946" i="3"/>
  <c r="W8946" i="3"/>
  <c r="Y8945" i="3"/>
  <c r="W8945" i="3"/>
  <c r="Y8944" i="3"/>
  <c r="W8944" i="3"/>
  <c r="Y8943" i="3"/>
  <c r="W8943" i="3"/>
  <c r="Y8942" i="3"/>
  <c r="W8942" i="3"/>
  <c r="Y8941" i="3"/>
  <c r="W8941" i="3"/>
  <c r="Y8940" i="3"/>
  <c r="W8940" i="3"/>
  <c r="Y8939" i="3"/>
  <c r="W8939" i="3"/>
  <c r="Y8938" i="3"/>
  <c r="W8938" i="3"/>
  <c r="Y8937" i="3"/>
  <c r="W8937" i="3"/>
  <c r="Y8936" i="3"/>
  <c r="W8936" i="3"/>
  <c r="Y8935" i="3"/>
  <c r="W8935" i="3"/>
  <c r="Y8934" i="3"/>
  <c r="W8934" i="3"/>
  <c r="Y8933" i="3"/>
  <c r="W8933" i="3"/>
  <c r="Y8932" i="3"/>
  <c r="W8932" i="3"/>
  <c r="Y8931" i="3"/>
  <c r="W8931" i="3"/>
  <c r="Y8930" i="3"/>
  <c r="W8930" i="3"/>
  <c r="Y8929" i="3"/>
  <c r="W8929" i="3"/>
  <c r="Y8928" i="3"/>
  <c r="W8928" i="3"/>
  <c r="Y8927" i="3"/>
  <c r="W8927" i="3"/>
  <c r="Y8926" i="3"/>
  <c r="W8926" i="3"/>
  <c r="Y8925" i="3"/>
  <c r="W8925" i="3"/>
  <c r="Y8924" i="3"/>
  <c r="W8924" i="3"/>
  <c r="Y8923" i="3"/>
  <c r="W8923" i="3"/>
  <c r="Y8922" i="3"/>
  <c r="W8922" i="3"/>
  <c r="Y8921" i="3"/>
  <c r="W8921" i="3"/>
  <c r="Y8920" i="3"/>
  <c r="W8920" i="3"/>
  <c r="Y8919" i="3"/>
  <c r="W8919" i="3"/>
  <c r="Y8918" i="3"/>
  <c r="W8918" i="3"/>
  <c r="Y8917" i="3"/>
  <c r="W8917" i="3"/>
  <c r="Y8916" i="3"/>
  <c r="W8916" i="3"/>
  <c r="Y8915" i="3"/>
  <c r="W8915" i="3"/>
  <c r="Y8914" i="3"/>
  <c r="W8914" i="3"/>
  <c r="Y8913" i="3"/>
  <c r="W8913" i="3"/>
  <c r="Y8912" i="3"/>
  <c r="W8912" i="3"/>
  <c r="Y8911" i="3"/>
  <c r="W8911" i="3"/>
  <c r="Y8910" i="3"/>
  <c r="W8910" i="3"/>
  <c r="Y8909" i="3"/>
  <c r="W8909" i="3"/>
  <c r="Y8908" i="3"/>
  <c r="W8908" i="3"/>
  <c r="Y8907" i="3"/>
  <c r="W8907" i="3"/>
  <c r="Y8906" i="3"/>
  <c r="W8906" i="3"/>
  <c r="Y8905" i="3"/>
  <c r="W8905" i="3"/>
  <c r="Y8904" i="3"/>
  <c r="W8904" i="3"/>
  <c r="Y8903" i="3"/>
  <c r="W8903" i="3"/>
  <c r="Y8902" i="3"/>
  <c r="W8902" i="3"/>
  <c r="Y8901" i="3"/>
  <c r="W8901" i="3"/>
  <c r="Y8900" i="3"/>
  <c r="W8900" i="3"/>
  <c r="Y8899" i="3"/>
  <c r="W8899" i="3"/>
  <c r="Y8898" i="3"/>
  <c r="W8898" i="3"/>
  <c r="Y8897" i="3"/>
  <c r="W8897" i="3"/>
  <c r="Y8896" i="3"/>
  <c r="W8896" i="3"/>
  <c r="Y8895" i="3"/>
  <c r="W8895" i="3"/>
  <c r="Y8894" i="3"/>
  <c r="W8894" i="3"/>
  <c r="Y8893" i="3"/>
  <c r="W8893" i="3"/>
  <c r="Y8892" i="3"/>
  <c r="W8892" i="3"/>
  <c r="Y8891" i="3"/>
  <c r="W8891" i="3"/>
  <c r="Y8890" i="3"/>
  <c r="W8890" i="3"/>
  <c r="Y8889" i="3"/>
  <c r="W8889" i="3"/>
  <c r="Y8888" i="3"/>
  <c r="W8888" i="3"/>
  <c r="Y8887" i="3"/>
  <c r="W8887" i="3"/>
  <c r="Y8886" i="3"/>
  <c r="W8886" i="3"/>
  <c r="Y8885" i="3"/>
  <c r="W8885" i="3"/>
  <c r="Y8884" i="3"/>
  <c r="W8884" i="3"/>
  <c r="Y8883" i="3"/>
  <c r="W8883" i="3"/>
  <c r="Y8882" i="3"/>
  <c r="W8882" i="3"/>
  <c r="Y8881" i="3"/>
  <c r="W8881" i="3"/>
  <c r="Y8880" i="3"/>
  <c r="W8880" i="3"/>
  <c r="Y8879" i="3"/>
  <c r="W8879" i="3"/>
  <c r="Y8878" i="3"/>
  <c r="W8878" i="3"/>
  <c r="Y8877" i="3"/>
  <c r="W8877" i="3"/>
  <c r="Y8876" i="3"/>
  <c r="W8876" i="3"/>
  <c r="Y8875" i="3"/>
  <c r="W8875" i="3"/>
  <c r="Y8874" i="3"/>
  <c r="W8874" i="3"/>
  <c r="Y8873" i="3"/>
  <c r="W8873" i="3"/>
  <c r="Y8872" i="3"/>
  <c r="W8872" i="3"/>
  <c r="Y8871" i="3"/>
  <c r="W8871" i="3"/>
  <c r="Y8870" i="3"/>
  <c r="W8870" i="3"/>
  <c r="Y8869" i="3"/>
  <c r="W8869" i="3"/>
  <c r="Y8868" i="3"/>
  <c r="W8868" i="3"/>
  <c r="Y8867" i="3"/>
  <c r="W8867" i="3"/>
  <c r="Y8866" i="3"/>
  <c r="W8866" i="3"/>
  <c r="Y8865" i="3"/>
  <c r="W8865" i="3"/>
  <c r="Y8864" i="3"/>
  <c r="W8864" i="3"/>
  <c r="Y8863" i="3"/>
  <c r="W8863" i="3"/>
  <c r="Y8862" i="3"/>
  <c r="W8862" i="3"/>
  <c r="Y8861" i="3"/>
  <c r="W8861" i="3"/>
  <c r="Y8860" i="3"/>
  <c r="W8860" i="3"/>
  <c r="Y8859" i="3"/>
  <c r="W8859" i="3"/>
  <c r="Y8858" i="3"/>
  <c r="W8858" i="3"/>
  <c r="Y8857" i="3"/>
  <c r="W8857" i="3"/>
  <c r="Y8856" i="3"/>
  <c r="W8856" i="3"/>
  <c r="Y8855" i="3"/>
  <c r="W8855" i="3"/>
  <c r="Y8854" i="3"/>
  <c r="W8854" i="3"/>
  <c r="Y8853" i="3"/>
  <c r="W8853" i="3"/>
  <c r="Y8852" i="3"/>
  <c r="W8852" i="3"/>
  <c r="Y8851" i="3"/>
  <c r="W8851" i="3"/>
  <c r="Y8850" i="3"/>
  <c r="W8850" i="3"/>
  <c r="Y8849" i="3"/>
  <c r="W8849" i="3"/>
  <c r="Y8848" i="3"/>
  <c r="W8848" i="3"/>
  <c r="Y8847" i="3"/>
  <c r="W8847" i="3"/>
  <c r="Y8846" i="3"/>
  <c r="W8846" i="3"/>
  <c r="Y8845" i="3"/>
  <c r="W8845" i="3"/>
  <c r="Y8844" i="3"/>
  <c r="W8844" i="3"/>
  <c r="Y8843" i="3"/>
  <c r="W8843" i="3"/>
  <c r="Y8842" i="3"/>
  <c r="W8842" i="3"/>
  <c r="Y8841" i="3"/>
  <c r="W8841" i="3"/>
  <c r="Y8840" i="3"/>
  <c r="W8840" i="3"/>
  <c r="Y8839" i="3"/>
  <c r="W8839" i="3"/>
  <c r="Y8838" i="3"/>
  <c r="W8838" i="3"/>
  <c r="Y8837" i="3"/>
  <c r="W8837" i="3"/>
  <c r="Y8836" i="3"/>
  <c r="W8836" i="3"/>
  <c r="Y8835" i="3"/>
  <c r="W8835" i="3"/>
  <c r="Y8834" i="3"/>
  <c r="W8834" i="3"/>
  <c r="Y8833" i="3"/>
  <c r="W8833" i="3"/>
  <c r="Y8832" i="3"/>
  <c r="W8832" i="3"/>
  <c r="Y8831" i="3"/>
  <c r="W8831" i="3"/>
  <c r="Y8830" i="3"/>
  <c r="W8830" i="3"/>
  <c r="Y8829" i="3"/>
  <c r="W8829" i="3"/>
  <c r="Y8828" i="3"/>
  <c r="W8828" i="3"/>
  <c r="Y8827" i="3"/>
  <c r="W8827" i="3"/>
  <c r="Y8826" i="3"/>
  <c r="W8826" i="3"/>
  <c r="Y8825" i="3"/>
  <c r="W8825" i="3"/>
  <c r="Y8824" i="3"/>
  <c r="W8824" i="3"/>
  <c r="Y8823" i="3"/>
  <c r="W8823" i="3"/>
  <c r="Y8822" i="3"/>
  <c r="W8822" i="3"/>
  <c r="Y8821" i="3"/>
  <c r="W8821" i="3"/>
  <c r="Y8820" i="3"/>
  <c r="W8820" i="3"/>
  <c r="Y8819" i="3"/>
  <c r="W8819" i="3"/>
  <c r="Y8818" i="3"/>
  <c r="W8818" i="3"/>
  <c r="Y8817" i="3"/>
  <c r="W8817" i="3"/>
  <c r="Y8816" i="3"/>
  <c r="W8816" i="3"/>
  <c r="Y8815" i="3"/>
  <c r="W8815" i="3"/>
  <c r="Y8814" i="3"/>
  <c r="W8814" i="3"/>
  <c r="Y8813" i="3"/>
  <c r="W8813" i="3"/>
  <c r="Y8812" i="3"/>
  <c r="W8812" i="3"/>
  <c r="Y8811" i="3"/>
  <c r="W8811" i="3"/>
  <c r="Y8810" i="3"/>
  <c r="W8810" i="3"/>
  <c r="Y8809" i="3"/>
  <c r="W8809" i="3"/>
  <c r="Y8808" i="3"/>
  <c r="W8808" i="3"/>
  <c r="Y8807" i="3"/>
  <c r="W8807" i="3"/>
  <c r="Y8806" i="3"/>
  <c r="W8806" i="3"/>
  <c r="Y8805" i="3"/>
  <c r="W8805" i="3"/>
  <c r="Y8804" i="3"/>
  <c r="W8804" i="3"/>
  <c r="Y8803" i="3"/>
  <c r="W8803" i="3"/>
  <c r="Y8802" i="3"/>
  <c r="W8802" i="3"/>
  <c r="Y8801" i="3"/>
  <c r="W8801" i="3"/>
  <c r="Y8800" i="3"/>
  <c r="W8800" i="3"/>
  <c r="Y8799" i="3"/>
  <c r="W8799" i="3"/>
  <c r="Y8798" i="3"/>
  <c r="W8798" i="3"/>
  <c r="Y8797" i="3"/>
  <c r="W8797" i="3"/>
  <c r="Y8796" i="3"/>
  <c r="W8796" i="3"/>
  <c r="Y8795" i="3"/>
  <c r="W8795" i="3"/>
  <c r="Y8794" i="3"/>
  <c r="W8794" i="3"/>
  <c r="Y8793" i="3"/>
  <c r="W8793" i="3"/>
  <c r="Y8792" i="3"/>
  <c r="W8792" i="3"/>
  <c r="Y8791" i="3"/>
  <c r="W8791" i="3"/>
  <c r="Y8790" i="3"/>
  <c r="W8790" i="3"/>
  <c r="Y8789" i="3"/>
  <c r="W8789" i="3"/>
  <c r="Y8788" i="3"/>
  <c r="W8788" i="3"/>
  <c r="Y8787" i="3"/>
  <c r="W8787" i="3"/>
  <c r="Y8786" i="3"/>
  <c r="W8786" i="3"/>
  <c r="Y8785" i="3"/>
  <c r="W8785" i="3"/>
  <c r="Y8784" i="3"/>
  <c r="W8784" i="3"/>
  <c r="Y8783" i="3"/>
  <c r="W8783" i="3"/>
  <c r="Y8782" i="3"/>
  <c r="W8782" i="3"/>
  <c r="Y8781" i="3"/>
  <c r="W8781" i="3"/>
  <c r="Y8780" i="3"/>
  <c r="W8780" i="3"/>
  <c r="Y8779" i="3"/>
  <c r="W8779" i="3"/>
  <c r="Y8778" i="3"/>
  <c r="W8778" i="3"/>
  <c r="Y8777" i="3"/>
  <c r="W8777" i="3"/>
  <c r="Y8776" i="3"/>
  <c r="W8776" i="3"/>
  <c r="Y8775" i="3"/>
  <c r="W8775" i="3"/>
  <c r="Y8774" i="3"/>
  <c r="W8774" i="3"/>
  <c r="Y8773" i="3"/>
  <c r="W8773" i="3"/>
  <c r="Y8772" i="3"/>
  <c r="W8772" i="3"/>
  <c r="Y8771" i="3"/>
  <c r="W8771" i="3"/>
  <c r="Y8770" i="3"/>
  <c r="W8770" i="3"/>
  <c r="Y8769" i="3"/>
  <c r="W8769" i="3"/>
  <c r="Y8768" i="3"/>
  <c r="W8768" i="3"/>
  <c r="Y8767" i="3"/>
  <c r="W8767" i="3"/>
  <c r="Y8766" i="3"/>
  <c r="W8766" i="3"/>
  <c r="Y8765" i="3"/>
  <c r="W8765" i="3"/>
  <c r="Y8764" i="3"/>
  <c r="W8764" i="3"/>
  <c r="Y8763" i="3"/>
  <c r="W8763" i="3"/>
  <c r="Y8762" i="3"/>
  <c r="W8762" i="3"/>
  <c r="Y8761" i="3"/>
  <c r="W8761" i="3"/>
  <c r="Y8760" i="3"/>
  <c r="W8760" i="3"/>
  <c r="Y8759" i="3"/>
  <c r="W8759" i="3"/>
  <c r="Y8758" i="3"/>
  <c r="W8758" i="3"/>
  <c r="Y8757" i="3"/>
  <c r="W8757" i="3"/>
  <c r="Y8756" i="3"/>
  <c r="W8756" i="3"/>
  <c r="Y8755" i="3"/>
  <c r="W8755" i="3"/>
  <c r="Y8754" i="3"/>
  <c r="W8754" i="3"/>
  <c r="Y8753" i="3"/>
  <c r="W8753" i="3"/>
  <c r="Y8752" i="3"/>
  <c r="W8752" i="3"/>
  <c r="Y8751" i="3"/>
  <c r="W8751" i="3"/>
  <c r="Y8750" i="3"/>
  <c r="W8750" i="3"/>
  <c r="Y8749" i="3"/>
  <c r="W8749" i="3"/>
  <c r="Y8748" i="3"/>
  <c r="W8748" i="3"/>
  <c r="Y8747" i="3"/>
  <c r="W8747" i="3"/>
  <c r="Y8746" i="3"/>
  <c r="W8746" i="3"/>
  <c r="Y8745" i="3"/>
  <c r="W8745" i="3"/>
  <c r="Y8744" i="3"/>
  <c r="W8744" i="3"/>
  <c r="Y8743" i="3"/>
  <c r="W8743" i="3"/>
  <c r="Y8742" i="3"/>
  <c r="W8742" i="3"/>
  <c r="Y8741" i="3"/>
  <c r="W8741" i="3"/>
  <c r="Y8740" i="3"/>
  <c r="W8740" i="3"/>
  <c r="Y8739" i="3"/>
  <c r="W8739" i="3"/>
  <c r="Y8738" i="3"/>
  <c r="W8738" i="3"/>
  <c r="Y8737" i="3"/>
  <c r="W8737" i="3"/>
  <c r="Y8736" i="3"/>
  <c r="W8736" i="3"/>
  <c r="Y8735" i="3"/>
  <c r="W8735" i="3"/>
  <c r="Y8734" i="3"/>
  <c r="W8734" i="3"/>
  <c r="Y8733" i="3"/>
  <c r="W8733" i="3"/>
  <c r="Y8732" i="3"/>
  <c r="W8732" i="3"/>
  <c r="Y8731" i="3"/>
  <c r="W8731" i="3"/>
  <c r="Y8730" i="3"/>
  <c r="W8730" i="3"/>
  <c r="Y8729" i="3"/>
  <c r="W8729" i="3"/>
  <c r="Y8728" i="3"/>
  <c r="W8728" i="3"/>
  <c r="Y8727" i="3"/>
  <c r="W8727" i="3"/>
  <c r="Y8726" i="3"/>
  <c r="W8726" i="3"/>
  <c r="Y8725" i="3"/>
  <c r="W8725" i="3"/>
  <c r="Y8724" i="3"/>
  <c r="W8724" i="3"/>
  <c r="Y8723" i="3"/>
  <c r="W8723" i="3"/>
  <c r="Y8722" i="3"/>
  <c r="W8722" i="3"/>
  <c r="Y8721" i="3"/>
  <c r="W8721" i="3"/>
  <c r="Y8720" i="3"/>
  <c r="W8720" i="3"/>
  <c r="Y8719" i="3"/>
  <c r="W8719" i="3"/>
  <c r="Y8718" i="3"/>
  <c r="W8718" i="3"/>
  <c r="Y8717" i="3"/>
  <c r="W8717" i="3"/>
  <c r="Y8716" i="3"/>
  <c r="W8716" i="3"/>
  <c r="Y8715" i="3"/>
  <c r="W8715" i="3"/>
  <c r="Y8714" i="3"/>
  <c r="W8714" i="3"/>
  <c r="Y8713" i="3"/>
  <c r="W8713" i="3"/>
  <c r="Y8712" i="3"/>
  <c r="W8712" i="3"/>
  <c r="Y8711" i="3"/>
  <c r="W8711" i="3"/>
  <c r="Y8710" i="3"/>
  <c r="W8710" i="3"/>
  <c r="Y8709" i="3"/>
  <c r="W8709" i="3"/>
  <c r="Y8708" i="3"/>
  <c r="W8708" i="3"/>
  <c r="Y8707" i="3"/>
  <c r="W8707" i="3"/>
  <c r="Y8706" i="3"/>
  <c r="W8706" i="3"/>
  <c r="Y8705" i="3"/>
  <c r="W8705" i="3"/>
  <c r="Y8704" i="3"/>
  <c r="W8704" i="3"/>
  <c r="Y8703" i="3"/>
  <c r="W8703" i="3"/>
  <c r="Y8702" i="3"/>
  <c r="W8702" i="3"/>
  <c r="Y8701" i="3"/>
  <c r="W8701" i="3"/>
  <c r="Y8700" i="3"/>
  <c r="W8700" i="3"/>
  <c r="Y8699" i="3"/>
  <c r="W8699" i="3"/>
  <c r="Y8698" i="3"/>
  <c r="W8698" i="3"/>
  <c r="Y8697" i="3"/>
  <c r="W8697" i="3"/>
  <c r="Y8696" i="3"/>
  <c r="W8696" i="3"/>
  <c r="Y8695" i="3"/>
  <c r="W8695" i="3"/>
  <c r="Y8694" i="3"/>
  <c r="W8694" i="3"/>
  <c r="Y8693" i="3"/>
  <c r="W8693" i="3"/>
  <c r="Y8692" i="3"/>
  <c r="W8692" i="3"/>
  <c r="Y8691" i="3"/>
  <c r="W8691" i="3"/>
  <c r="Y8690" i="3"/>
  <c r="W8690" i="3"/>
  <c r="Y8689" i="3"/>
  <c r="W8689" i="3"/>
  <c r="Y8688" i="3"/>
  <c r="W8688" i="3"/>
  <c r="Y8687" i="3"/>
  <c r="W8687" i="3"/>
  <c r="Y8686" i="3"/>
  <c r="W8686" i="3"/>
  <c r="Y8685" i="3"/>
  <c r="W8685" i="3"/>
  <c r="Y8684" i="3"/>
  <c r="W8684" i="3"/>
  <c r="Y8683" i="3"/>
  <c r="W8683" i="3"/>
  <c r="Y8682" i="3"/>
  <c r="W8682" i="3"/>
  <c r="Y8681" i="3"/>
  <c r="W8681" i="3"/>
  <c r="Y8680" i="3"/>
  <c r="W8680" i="3"/>
  <c r="Y8679" i="3"/>
  <c r="W8679" i="3"/>
  <c r="Y8678" i="3"/>
  <c r="W8678" i="3"/>
  <c r="Y8677" i="3"/>
  <c r="W8677" i="3"/>
  <c r="Y8676" i="3"/>
  <c r="W8676" i="3"/>
  <c r="Y8675" i="3"/>
  <c r="W8675" i="3"/>
  <c r="Y8674" i="3"/>
  <c r="W8674" i="3"/>
  <c r="Y8673" i="3"/>
  <c r="W8673" i="3"/>
  <c r="Y8672" i="3"/>
  <c r="W8672" i="3"/>
  <c r="Y8671" i="3"/>
  <c r="W8671" i="3"/>
  <c r="Y8670" i="3"/>
  <c r="W8670" i="3"/>
  <c r="Y8669" i="3"/>
  <c r="W8669" i="3"/>
  <c r="Y8668" i="3"/>
  <c r="W8668" i="3"/>
  <c r="Y8667" i="3"/>
  <c r="W8667" i="3"/>
  <c r="Y8666" i="3"/>
  <c r="W8666" i="3"/>
  <c r="Y8665" i="3"/>
  <c r="W8665" i="3"/>
  <c r="Y8664" i="3"/>
  <c r="W8664" i="3"/>
  <c r="Y8663" i="3"/>
  <c r="W8663" i="3"/>
  <c r="Y8662" i="3"/>
  <c r="W8662" i="3"/>
  <c r="Y8661" i="3"/>
  <c r="W8661" i="3"/>
  <c r="Y8660" i="3"/>
  <c r="W8660" i="3"/>
  <c r="Y8659" i="3"/>
  <c r="W8659" i="3"/>
  <c r="Y8658" i="3"/>
  <c r="W8658" i="3"/>
  <c r="Y8657" i="3"/>
  <c r="W8657" i="3"/>
  <c r="Y8656" i="3"/>
  <c r="W8656" i="3"/>
  <c r="Y8655" i="3"/>
  <c r="W8655" i="3"/>
  <c r="Y8654" i="3"/>
  <c r="W8654" i="3"/>
  <c r="Y8653" i="3"/>
  <c r="W8653" i="3"/>
  <c r="Y8652" i="3"/>
  <c r="W8652" i="3"/>
  <c r="Y8651" i="3"/>
  <c r="W8651" i="3"/>
  <c r="Y8650" i="3"/>
  <c r="W8650" i="3"/>
  <c r="Y8649" i="3"/>
  <c r="W8649" i="3"/>
  <c r="Y8648" i="3"/>
  <c r="W8648" i="3"/>
  <c r="Y8647" i="3"/>
  <c r="W8647" i="3"/>
  <c r="Y8646" i="3"/>
  <c r="W8646" i="3"/>
  <c r="Y8645" i="3"/>
  <c r="W8645" i="3"/>
  <c r="Y8644" i="3"/>
  <c r="W8644" i="3"/>
  <c r="Y8643" i="3"/>
  <c r="W8643" i="3"/>
  <c r="Y8642" i="3"/>
  <c r="W8642" i="3"/>
  <c r="Y8641" i="3"/>
  <c r="W8641" i="3"/>
  <c r="Y8640" i="3"/>
  <c r="W8640" i="3"/>
  <c r="Y8639" i="3"/>
  <c r="W8639" i="3"/>
  <c r="Y8638" i="3"/>
  <c r="W8638" i="3"/>
  <c r="Y8637" i="3"/>
  <c r="W8637" i="3"/>
  <c r="Y8636" i="3"/>
  <c r="W8636" i="3"/>
  <c r="Y8635" i="3"/>
  <c r="W8635" i="3"/>
  <c r="Y8634" i="3"/>
  <c r="W8634" i="3"/>
  <c r="Y8633" i="3"/>
  <c r="W8633" i="3"/>
  <c r="Y8632" i="3"/>
  <c r="W8632" i="3"/>
  <c r="Y8631" i="3"/>
  <c r="W8631" i="3"/>
  <c r="Y8630" i="3"/>
  <c r="W8630" i="3"/>
  <c r="Y8629" i="3"/>
  <c r="W8629" i="3"/>
  <c r="Y8628" i="3"/>
  <c r="W8628" i="3"/>
  <c r="Y8627" i="3"/>
  <c r="W8627" i="3"/>
  <c r="Y8626" i="3"/>
  <c r="W8626" i="3"/>
  <c r="Y8625" i="3"/>
  <c r="W8625" i="3"/>
  <c r="Y8624" i="3"/>
  <c r="W8624" i="3"/>
  <c r="Y8623" i="3"/>
  <c r="W8623" i="3"/>
  <c r="Y8622" i="3"/>
  <c r="W8622" i="3"/>
  <c r="Y8621" i="3"/>
  <c r="W8621" i="3"/>
  <c r="Y8620" i="3"/>
  <c r="W8620" i="3"/>
  <c r="Y8619" i="3"/>
  <c r="W8619" i="3"/>
  <c r="Y8618" i="3"/>
  <c r="W8618" i="3"/>
  <c r="Y8617" i="3"/>
  <c r="W8617" i="3"/>
  <c r="Y8616" i="3"/>
  <c r="W8616" i="3"/>
  <c r="Y8615" i="3"/>
  <c r="W8615" i="3"/>
  <c r="Y8614" i="3"/>
  <c r="W8614" i="3"/>
  <c r="Y8613" i="3"/>
  <c r="W8613" i="3"/>
  <c r="Y8612" i="3"/>
  <c r="W8612" i="3"/>
  <c r="Y8611" i="3"/>
  <c r="W8611" i="3"/>
  <c r="Y8610" i="3"/>
  <c r="W8610" i="3"/>
  <c r="Y8609" i="3"/>
  <c r="W8609" i="3"/>
  <c r="Y8608" i="3"/>
  <c r="W8608" i="3"/>
  <c r="Y8607" i="3"/>
  <c r="W8607" i="3"/>
  <c r="Y8606" i="3"/>
  <c r="W8606" i="3"/>
  <c r="Y8605" i="3"/>
  <c r="W8605" i="3"/>
  <c r="Y8604" i="3"/>
  <c r="W8604" i="3"/>
  <c r="Y8603" i="3"/>
  <c r="W8603" i="3"/>
  <c r="Y8602" i="3"/>
  <c r="W8602" i="3"/>
  <c r="Y8601" i="3"/>
  <c r="W8601" i="3"/>
  <c r="Y8600" i="3"/>
  <c r="W8600" i="3"/>
  <c r="Y8599" i="3"/>
  <c r="W8599" i="3"/>
  <c r="Y8598" i="3"/>
  <c r="W8598" i="3"/>
  <c r="Y8597" i="3"/>
  <c r="W8597" i="3"/>
  <c r="Y8596" i="3"/>
  <c r="W8596" i="3"/>
  <c r="Y8595" i="3"/>
  <c r="W8595" i="3"/>
  <c r="Y8594" i="3"/>
  <c r="W8594" i="3"/>
  <c r="Y8593" i="3"/>
  <c r="W8593" i="3"/>
  <c r="Y8592" i="3"/>
  <c r="W8592" i="3"/>
  <c r="Y8591" i="3"/>
  <c r="W8591" i="3"/>
  <c r="Y8590" i="3"/>
  <c r="W8590" i="3"/>
  <c r="Y8589" i="3"/>
  <c r="W8589" i="3"/>
  <c r="Y8588" i="3"/>
  <c r="W8588" i="3"/>
  <c r="Y8587" i="3"/>
  <c r="W8587" i="3"/>
  <c r="Y8586" i="3"/>
  <c r="W8586" i="3"/>
  <c r="Y8585" i="3"/>
  <c r="W8585" i="3"/>
  <c r="Y8584" i="3"/>
  <c r="W8584" i="3"/>
  <c r="Y8583" i="3"/>
  <c r="W8583" i="3"/>
  <c r="Y8582" i="3"/>
  <c r="W8582" i="3"/>
  <c r="Y8581" i="3"/>
  <c r="W8581" i="3"/>
  <c r="Y8580" i="3"/>
  <c r="W8580" i="3"/>
  <c r="Y8579" i="3"/>
  <c r="W8579" i="3"/>
  <c r="Y8578" i="3"/>
  <c r="W8578" i="3"/>
  <c r="Y8577" i="3"/>
  <c r="W8577" i="3"/>
  <c r="Y8576" i="3"/>
  <c r="W8576" i="3"/>
  <c r="Y8575" i="3"/>
  <c r="W8575" i="3"/>
  <c r="Y8574" i="3"/>
  <c r="W8574" i="3"/>
  <c r="Y8573" i="3"/>
  <c r="W8573" i="3"/>
  <c r="Y8572" i="3"/>
  <c r="W8572" i="3"/>
  <c r="Y8571" i="3"/>
  <c r="W8571" i="3"/>
  <c r="Y8570" i="3"/>
  <c r="W8570" i="3"/>
  <c r="Y8569" i="3"/>
  <c r="W8569" i="3"/>
  <c r="Y8568" i="3"/>
  <c r="W8568" i="3"/>
  <c r="Y8567" i="3"/>
  <c r="W8567" i="3"/>
  <c r="Y8566" i="3"/>
  <c r="W8566" i="3"/>
  <c r="Y8565" i="3"/>
  <c r="W8565" i="3"/>
  <c r="Y8564" i="3"/>
  <c r="W8564" i="3"/>
  <c r="Y8563" i="3"/>
  <c r="W8563" i="3"/>
  <c r="Y8562" i="3"/>
  <c r="W8562" i="3"/>
  <c r="Y8561" i="3"/>
  <c r="W8561" i="3"/>
  <c r="Y8560" i="3"/>
  <c r="W8560" i="3"/>
  <c r="Y8559" i="3"/>
  <c r="W8559" i="3"/>
  <c r="Y8558" i="3"/>
  <c r="W8558" i="3"/>
  <c r="Y8557" i="3"/>
  <c r="W8557" i="3"/>
  <c r="Y8556" i="3"/>
  <c r="W8556" i="3"/>
  <c r="Y8555" i="3"/>
  <c r="W8555" i="3"/>
  <c r="Y8554" i="3"/>
  <c r="W8554" i="3"/>
  <c r="Y8553" i="3"/>
  <c r="W8553" i="3"/>
  <c r="Y8552" i="3"/>
  <c r="W8552" i="3"/>
  <c r="Y8551" i="3"/>
  <c r="W8551" i="3"/>
  <c r="Y8550" i="3"/>
  <c r="W8550" i="3"/>
  <c r="Y8549" i="3"/>
  <c r="W8549" i="3"/>
  <c r="Y8548" i="3"/>
  <c r="W8548" i="3"/>
  <c r="Y8547" i="3"/>
  <c r="W8547" i="3"/>
  <c r="Y8546" i="3"/>
  <c r="W8546" i="3"/>
  <c r="Y8545" i="3"/>
  <c r="W8545" i="3"/>
  <c r="Y8544" i="3"/>
  <c r="W8544" i="3"/>
  <c r="Y8543" i="3"/>
  <c r="W8543" i="3"/>
  <c r="Y8542" i="3"/>
  <c r="W8542" i="3"/>
  <c r="Y8541" i="3"/>
  <c r="W8541" i="3"/>
  <c r="Y8540" i="3"/>
  <c r="W8540" i="3"/>
  <c r="Y8539" i="3"/>
  <c r="W8539" i="3"/>
  <c r="Y8538" i="3"/>
  <c r="W8538" i="3"/>
  <c r="Y8537" i="3"/>
  <c r="W8537" i="3"/>
  <c r="Y8536" i="3"/>
  <c r="W8536" i="3"/>
  <c r="Y8535" i="3"/>
  <c r="W8535" i="3"/>
  <c r="Y8534" i="3"/>
  <c r="W8534" i="3"/>
  <c r="Y8533" i="3"/>
  <c r="W8533" i="3"/>
  <c r="Y8532" i="3"/>
  <c r="W8532" i="3"/>
  <c r="Y8531" i="3"/>
  <c r="W8531" i="3"/>
  <c r="Y8530" i="3"/>
  <c r="W8530" i="3"/>
  <c r="Y8529" i="3"/>
  <c r="W8529" i="3"/>
  <c r="Y8528" i="3"/>
  <c r="W8528" i="3"/>
  <c r="Y8527" i="3"/>
  <c r="W8527" i="3"/>
  <c r="Y8526" i="3"/>
  <c r="W8526" i="3"/>
  <c r="Y8525" i="3"/>
  <c r="W8525" i="3"/>
  <c r="Y8524" i="3"/>
  <c r="W8524" i="3"/>
  <c r="Y8523" i="3"/>
  <c r="W8523" i="3"/>
  <c r="Y8522" i="3"/>
  <c r="W8522" i="3"/>
  <c r="Y8521" i="3"/>
  <c r="W8521" i="3"/>
  <c r="Y8520" i="3"/>
  <c r="W8520" i="3"/>
  <c r="Y8519" i="3"/>
  <c r="W8519" i="3"/>
  <c r="Y8518" i="3"/>
  <c r="W8518" i="3"/>
  <c r="Y8517" i="3"/>
  <c r="W8517" i="3"/>
  <c r="Y8516" i="3"/>
  <c r="W8516" i="3"/>
  <c r="Y8515" i="3"/>
  <c r="W8515" i="3"/>
  <c r="Y8514" i="3"/>
  <c r="W8514" i="3"/>
  <c r="Y8513" i="3"/>
  <c r="W8513" i="3"/>
  <c r="Y8512" i="3"/>
  <c r="W8512" i="3"/>
  <c r="Y8511" i="3"/>
  <c r="W8511" i="3"/>
  <c r="Y8510" i="3"/>
  <c r="W8510" i="3"/>
  <c r="Y8509" i="3"/>
  <c r="W8509" i="3"/>
  <c r="Y8508" i="3"/>
  <c r="W8508" i="3"/>
  <c r="Y8507" i="3"/>
  <c r="W8507" i="3"/>
  <c r="Y8506" i="3"/>
  <c r="W8506" i="3"/>
  <c r="Y8505" i="3"/>
  <c r="W8505" i="3"/>
  <c r="Y8504" i="3"/>
  <c r="W8504" i="3"/>
  <c r="Y8503" i="3"/>
  <c r="W8503" i="3"/>
  <c r="Y8502" i="3"/>
  <c r="W8502" i="3"/>
  <c r="Y8501" i="3"/>
  <c r="W8501" i="3"/>
  <c r="Y8500" i="3"/>
  <c r="W8500" i="3"/>
  <c r="Y8499" i="3"/>
  <c r="W8499" i="3"/>
  <c r="Y8498" i="3"/>
  <c r="W8498" i="3"/>
  <c r="Y8497" i="3"/>
  <c r="W8497" i="3"/>
  <c r="Y8496" i="3"/>
  <c r="W8496" i="3"/>
  <c r="Y8495" i="3"/>
  <c r="W8495" i="3"/>
  <c r="Y8494" i="3"/>
  <c r="W8494" i="3"/>
  <c r="Y8493" i="3"/>
  <c r="W8493" i="3"/>
  <c r="Y8492" i="3"/>
  <c r="W8492" i="3"/>
  <c r="Y8491" i="3"/>
  <c r="W8491" i="3"/>
  <c r="Y8490" i="3"/>
  <c r="W8490" i="3"/>
  <c r="Y8489" i="3"/>
  <c r="W8489" i="3"/>
  <c r="Y8488" i="3"/>
  <c r="W8488" i="3"/>
  <c r="Y8487" i="3"/>
  <c r="W8487" i="3"/>
  <c r="Y8486" i="3"/>
  <c r="W8486" i="3"/>
  <c r="Y8485" i="3"/>
  <c r="W8485" i="3"/>
  <c r="Y8484" i="3"/>
  <c r="W8484" i="3"/>
  <c r="Y8483" i="3"/>
  <c r="W8483" i="3"/>
  <c r="Y8482" i="3"/>
  <c r="W8482" i="3"/>
  <c r="Y8481" i="3"/>
  <c r="W8481" i="3"/>
  <c r="Y8480" i="3"/>
  <c r="W8480" i="3"/>
  <c r="Y8479" i="3"/>
  <c r="W8479" i="3"/>
  <c r="Y8478" i="3"/>
  <c r="W8478" i="3"/>
  <c r="Y8477" i="3"/>
  <c r="W8477" i="3"/>
  <c r="Y8476" i="3"/>
  <c r="W8476" i="3"/>
  <c r="Y8475" i="3"/>
  <c r="W8475" i="3"/>
  <c r="Y8474" i="3"/>
  <c r="W8474" i="3"/>
  <c r="Y8473" i="3"/>
  <c r="W8473" i="3"/>
  <c r="Y8472" i="3"/>
  <c r="W8472" i="3"/>
  <c r="Y8471" i="3"/>
  <c r="W8471" i="3"/>
  <c r="Y8470" i="3"/>
  <c r="W8470" i="3"/>
  <c r="Y8469" i="3"/>
  <c r="W8469" i="3"/>
  <c r="Y8468" i="3"/>
  <c r="W8468" i="3"/>
  <c r="Y8467" i="3"/>
  <c r="W8467" i="3"/>
  <c r="Y8466" i="3"/>
  <c r="W8466" i="3"/>
  <c r="Y8465" i="3"/>
  <c r="W8465" i="3"/>
  <c r="Y8464" i="3"/>
  <c r="W8464" i="3"/>
  <c r="Y8463" i="3"/>
  <c r="W8463" i="3"/>
  <c r="Y8462" i="3"/>
  <c r="W8462" i="3"/>
  <c r="Y8461" i="3"/>
  <c r="W8461" i="3"/>
  <c r="Y8460" i="3"/>
  <c r="W8460" i="3"/>
  <c r="Y8459" i="3"/>
  <c r="W8459" i="3"/>
  <c r="Y8458" i="3"/>
  <c r="W8458" i="3"/>
  <c r="Y8457" i="3"/>
  <c r="W8457" i="3"/>
  <c r="Y8456" i="3"/>
  <c r="W8456" i="3"/>
  <c r="Y8455" i="3"/>
  <c r="W8455" i="3"/>
  <c r="Y8454" i="3"/>
  <c r="W8454" i="3"/>
  <c r="Y8453" i="3"/>
  <c r="W8453" i="3"/>
  <c r="Y8452" i="3"/>
  <c r="W8452" i="3"/>
  <c r="Y8451" i="3"/>
  <c r="W8451" i="3"/>
  <c r="Y8450" i="3"/>
  <c r="W8450" i="3"/>
  <c r="Y8449" i="3"/>
  <c r="W8449" i="3"/>
  <c r="Y8448" i="3"/>
  <c r="W8448" i="3"/>
  <c r="Y8447" i="3"/>
  <c r="W8447" i="3"/>
  <c r="Y8446" i="3"/>
  <c r="W8446" i="3"/>
  <c r="Y8445" i="3"/>
  <c r="W8445" i="3"/>
  <c r="Y8444" i="3"/>
  <c r="W8444" i="3"/>
  <c r="Y8443" i="3"/>
  <c r="W8443" i="3"/>
  <c r="Y8442" i="3"/>
  <c r="W8442" i="3"/>
  <c r="Y8441" i="3"/>
  <c r="W8441" i="3"/>
  <c r="Y8440" i="3"/>
  <c r="W8440" i="3"/>
  <c r="Y8439" i="3"/>
  <c r="W8439" i="3"/>
  <c r="Y8438" i="3"/>
  <c r="W8438" i="3"/>
  <c r="Y8437" i="3"/>
  <c r="W8437" i="3"/>
  <c r="Y8436" i="3"/>
  <c r="W8436" i="3"/>
  <c r="Y8435" i="3"/>
  <c r="W8435" i="3"/>
  <c r="Y8434" i="3"/>
  <c r="W8434" i="3"/>
  <c r="Y8433" i="3"/>
  <c r="W8433" i="3"/>
  <c r="Y8432" i="3"/>
  <c r="W8432" i="3"/>
  <c r="Y8431" i="3"/>
  <c r="W8431" i="3"/>
  <c r="Y8430" i="3"/>
  <c r="W8430" i="3"/>
  <c r="Y8429" i="3"/>
  <c r="W8429" i="3"/>
  <c r="Y8428" i="3"/>
  <c r="W8428" i="3"/>
  <c r="Y8427" i="3"/>
  <c r="W8427" i="3"/>
  <c r="Y8426" i="3"/>
  <c r="W8426" i="3"/>
  <c r="Y8425" i="3"/>
  <c r="W8425" i="3"/>
  <c r="Y8424" i="3"/>
  <c r="W8424" i="3"/>
  <c r="Y8423" i="3"/>
  <c r="W8423" i="3"/>
  <c r="Y8422" i="3"/>
  <c r="W8422" i="3"/>
  <c r="Y8421" i="3"/>
  <c r="W8421" i="3"/>
  <c r="Y8420" i="3"/>
  <c r="W8420" i="3"/>
  <c r="Y8419" i="3"/>
  <c r="W8419" i="3"/>
  <c r="Y8418" i="3"/>
  <c r="W8418" i="3"/>
  <c r="Y8417" i="3"/>
  <c r="W8417" i="3"/>
  <c r="Y8416" i="3"/>
  <c r="W8416" i="3"/>
  <c r="Y8415" i="3"/>
  <c r="W8415" i="3"/>
  <c r="Y8414" i="3"/>
  <c r="W8414" i="3"/>
  <c r="Y8413" i="3"/>
  <c r="W8413" i="3"/>
  <c r="Y8412" i="3"/>
  <c r="W8412" i="3"/>
  <c r="Y8411" i="3"/>
  <c r="W8411" i="3"/>
  <c r="Y8410" i="3"/>
  <c r="W8410" i="3"/>
  <c r="Y8409" i="3"/>
  <c r="W8409" i="3"/>
  <c r="Y8408" i="3"/>
  <c r="W8408" i="3"/>
  <c r="Y8407" i="3"/>
  <c r="W8407" i="3"/>
  <c r="Y8406" i="3"/>
  <c r="W8406" i="3"/>
  <c r="Y8405" i="3"/>
  <c r="W8405" i="3"/>
  <c r="Y8404" i="3"/>
  <c r="W8404" i="3"/>
  <c r="Y8403" i="3"/>
  <c r="W8403" i="3"/>
  <c r="Y8402" i="3"/>
  <c r="W8402" i="3"/>
  <c r="Y8401" i="3"/>
  <c r="W8401" i="3"/>
  <c r="Y8400" i="3"/>
  <c r="W8400" i="3"/>
  <c r="Y8399" i="3"/>
  <c r="W8399" i="3"/>
  <c r="Y8398" i="3"/>
  <c r="W8398" i="3"/>
  <c r="Y8397" i="3"/>
  <c r="W8397" i="3"/>
  <c r="Y8396" i="3"/>
  <c r="W8396" i="3"/>
  <c r="Y8395" i="3"/>
  <c r="W8395" i="3"/>
  <c r="Y8394" i="3"/>
  <c r="W8394" i="3"/>
  <c r="Y8393" i="3"/>
  <c r="W8393" i="3"/>
  <c r="Y8392" i="3"/>
  <c r="W8392" i="3"/>
  <c r="Y8391" i="3"/>
  <c r="W8391" i="3"/>
  <c r="Y8390" i="3"/>
  <c r="W8390" i="3"/>
  <c r="Y8389" i="3"/>
  <c r="W8389" i="3"/>
  <c r="Y8388" i="3"/>
  <c r="W8388" i="3"/>
  <c r="Y8387" i="3"/>
  <c r="W8387" i="3"/>
  <c r="Y8386" i="3"/>
  <c r="W8386" i="3"/>
  <c r="Y8385" i="3"/>
  <c r="W8385" i="3"/>
  <c r="Y8384" i="3"/>
  <c r="W8384" i="3"/>
  <c r="Y8383" i="3"/>
  <c r="W8383" i="3"/>
  <c r="Y8382" i="3"/>
  <c r="W8382" i="3"/>
  <c r="Y8381" i="3"/>
  <c r="W8381" i="3"/>
  <c r="Y8380" i="3"/>
  <c r="W8380" i="3"/>
  <c r="Y8379" i="3"/>
  <c r="W8379" i="3"/>
  <c r="Y8378" i="3"/>
  <c r="W8378" i="3"/>
  <c r="Y8377" i="3"/>
  <c r="W8377" i="3"/>
  <c r="Y8376" i="3"/>
  <c r="W8376" i="3"/>
  <c r="Y8375" i="3"/>
  <c r="W8375" i="3"/>
  <c r="Y8374" i="3"/>
  <c r="W8374" i="3"/>
  <c r="Y8373" i="3"/>
  <c r="W8373" i="3"/>
  <c r="Y8372" i="3"/>
  <c r="W8372" i="3"/>
  <c r="Y8371" i="3"/>
  <c r="W8371" i="3"/>
  <c r="Y8370" i="3"/>
  <c r="W8370" i="3"/>
  <c r="Y8369" i="3"/>
  <c r="W8369" i="3"/>
  <c r="Y8368" i="3"/>
  <c r="W8368" i="3"/>
  <c r="Y8367" i="3"/>
  <c r="W8367" i="3"/>
  <c r="Y8366" i="3"/>
  <c r="W8366" i="3"/>
  <c r="Y8365" i="3"/>
  <c r="W8365" i="3"/>
  <c r="Y8364" i="3"/>
  <c r="W8364" i="3"/>
  <c r="Y8363" i="3"/>
  <c r="W8363" i="3"/>
  <c r="Y8362" i="3"/>
  <c r="W8362" i="3"/>
  <c r="Y8361" i="3"/>
  <c r="W8361" i="3"/>
  <c r="Y8360" i="3"/>
  <c r="W8360" i="3"/>
  <c r="Y8359" i="3"/>
  <c r="W8359" i="3"/>
  <c r="Y8358" i="3"/>
  <c r="W8358" i="3"/>
  <c r="Y8357" i="3"/>
  <c r="W8357" i="3"/>
  <c r="Y8356" i="3"/>
  <c r="W8356" i="3"/>
  <c r="Y8355" i="3"/>
  <c r="W8355" i="3"/>
  <c r="Y8354" i="3"/>
  <c r="W8354" i="3"/>
  <c r="Y8353" i="3"/>
  <c r="W8353" i="3"/>
  <c r="Y8352" i="3"/>
  <c r="W8352" i="3"/>
  <c r="Y8351" i="3"/>
  <c r="W8351" i="3"/>
  <c r="Y8350" i="3"/>
  <c r="W8350" i="3"/>
  <c r="Y8349" i="3"/>
  <c r="W8349" i="3"/>
  <c r="Y8348" i="3"/>
  <c r="W8348" i="3"/>
  <c r="Y8347" i="3"/>
  <c r="W8347" i="3"/>
  <c r="Y8346" i="3"/>
  <c r="W8346" i="3"/>
  <c r="Y8345" i="3"/>
  <c r="W8345" i="3"/>
  <c r="Y8344" i="3"/>
  <c r="W8344" i="3"/>
  <c r="Y8343" i="3"/>
  <c r="W8343" i="3"/>
  <c r="Y8342" i="3"/>
  <c r="W8342" i="3"/>
  <c r="Y8341" i="3"/>
  <c r="W8341" i="3"/>
  <c r="Y8340" i="3"/>
  <c r="W8340" i="3"/>
  <c r="Y8339" i="3"/>
  <c r="W8339" i="3"/>
  <c r="Y8338" i="3"/>
  <c r="W8338" i="3"/>
  <c r="Y8337" i="3"/>
  <c r="W8337" i="3"/>
  <c r="Y8336" i="3"/>
  <c r="W8336" i="3"/>
  <c r="Y8335" i="3"/>
  <c r="W8335" i="3"/>
  <c r="Y8334" i="3"/>
  <c r="W8334" i="3"/>
  <c r="Y8333" i="3"/>
  <c r="W8333" i="3"/>
  <c r="Y8332" i="3"/>
  <c r="W8332" i="3"/>
  <c r="Y8331" i="3"/>
  <c r="W8331" i="3"/>
  <c r="Y8330" i="3"/>
  <c r="W8330" i="3"/>
  <c r="Y8329" i="3"/>
  <c r="W8329" i="3"/>
  <c r="Y8328" i="3"/>
  <c r="W8328" i="3"/>
  <c r="Y8327" i="3"/>
  <c r="W8327" i="3"/>
  <c r="Y8326" i="3"/>
  <c r="W8326" i="3"/>
  <c r="Y8325" i="3"/>
  <c r="W8325" i="3"/>
  <c r="Y8324" i="3"/>
  <c r="W8324" i="3"/>
  <c r="Y8323" i="3"/>
  <c r="W8323" i="3"/>
  <c r="Y8322" i="3"/>
  <c r="W8322" i="3"/>
  <c r="Y8321" i="3"/>
  <c r="W8321" i="3"/>
  <c r="Y8320" i="3"/>
  <c r="W8320" i="3"/>
  <c r="Y8319" i="3"/>
  <c r="W8319" i="3"/>
  <c r="Y8318" i="3"/>
  <c r="W8318" i="3"/>
  <c r="Y8317" i="3"/>
  <c r="W8317" i="3"/>
  <c r="Y8316" i="3"/>
  <c r="W8316" i="3"/>
  <c r="Y8315" i="3"/>
  <c r="W8315" i="3"/>
  <c r="Y8314" i="3"/>
  <c r="W8314" i="3"/>
  <c r="Y8313" i="3"/>
  <c r="W8313" i="3"/>
  <c r="Y8312" i="3"/>
  <c r="W8312" i="3"/>
  <c r="Y8311" i="3"/>
  <c r="W8311" i="3"/>
  <c r="Y8310" i="3"/>
  <c r="W8310" i="3"/>
  <c r="Y8309" i="3"/>
  <c r="W8309" i="3"/>
  <c r="Y8308" i="3"/>
  <c r="W8308" i="3"/>
  <c r="Y8307" i="3"/>
  <c r="W8307" i="3"/>
  <c r="Y8306" i="3"/>
  <c r="W8306" i="3"/>
  <c r="Y8305" i="3"/>
  <c r="W8305" i="3"/>
  <c r="Y8304" i="3"/>
  <c r="W8304" i="3"/>
  <c r="Y8303" i="3"/>
  <c r="W8303" i="3"/>
  <c r="Y8302" i="3"/>
  <c r="W8302" i="3"/>
  <c r="Y8301" i="3"/>
  <c r="W8301" i="3"/>
  <c r="Y8300" i="3"/>
  <c r="W8300" i="3"/>
  <c r="Y8299" i="3"/>
  <c r="W8299" i="3"/>
  <c r="Y8298" i="3"/>
  <c r="W8298" i="3"/>
  <c r="Y8297" i="3"/>
  <c r="W8297" i="3"/>
  <c r="Y8296" i="3"/>
  <c r="W8296" i="3"/>
  <c r="Y8295" i="3"/>
  <c r="W8295" i="3"/>
  <c r="Y8294" i="3"/>
  <c r="W8294" i="3"/>
  <c r="Y8293" i="3"/>
  <c r="W8293" i="3"/>
  <c r="Y8292" i="3"/>
  <c r="W8292" i="3"/>
  <c r="Y8291" i="3"/>
  <c r="W8291" i="3"/>
  <c r="Y8290" i="3"/>
  <c r="W8290" i="3"/>
  <c r="Y8289" i="3"/>
  <c r="W8289" i="3"/>
  <c r="Y8288" i="3"/>
  <c r="W8288" i="3"/>
  <c r="Y8287" i="3"/>
  <c r="W8287" i="3"/>
  <c r="Y8286" i="3"/>
  <c r="W8286" i="3"/>
  <c r="Y8285" i="3"/>
  <c r="W8285" i="3"/>
  <c r="Y8284" i="3"/>
  <c r="W8284" i="3"/>
  <c r="Y8283" i="3"/>
  <c r="W8283" i="3"/>
  <c r="Y8282" i="3"/>
  <c r="W8282" i="3"/>
  <c r="Y8281" i="3"/>
  <c r="W8281" i="3"/>
  <c r="Y8280" i="3"/>
  <c r="W8280" i="3"/>
  <c r="Y8279" i="3"/>
  <c r="W8279" i="3"/>
  <c r="Y8278" i="3"/>
  <c r="W8278" i="3"/>
  <c r="Y8277" i="3"/>
  <c r="W8277" i="3"/>
  <c r="Y8276" i="3"/>
  <c r="W8276" i="3"/>
  <c r="Y8275" i="3"/>
  <c r="W8275" i="3"/>
  <c r="Y8274" i="3"/>
  <c r="W8274" i="3"/>
  <c r="Y8273" i="3"/>
  <c r="W8273" i="3"/>
  <c r="Y8272" i="3"/>
  <c r="W8272" i="3"/>
  <c r="Y8271" i="3"/>
  <c r="W8271" i="3"/>
  <c r="Y8270" i="3"/>
  <c r="W8270" i="3"/>
  <c r="Y8269" i="3"/>
  <c r="W8269" i="3"/>
  <c r="Y8268" i="3"/>
  <c r="W8268" i="3"/>
  <c r="Y8267" i="3"/>
  <c r="W8267" i="3"/>
  <c r="Y8266" i="3"/>
  <c r="W8266" i="3"/>
  <c r="Y8265" i="3"/>
  <c r="W8265" i="3"/>
  <c r="Y8264" i="3"/>
  <c r="W8264" i="3"/>
  <c r="Y8263" i="3"/>
  <c r="W8263" i="3"/>
  <c r="Y8262" i="3"/>
  <c r="W8262" i="3"/>
  <c r="Y8261" i="3"/>
  <c r="W8261" i="3"/>
  <c r="Y8260" i="3"/>
  <c r="W8260" i="3"/>
  <c r="Y8259" i="3"/>
  <c r="W8259" i="3"/>
  <c r="Y8258" i="3"/>
  <c r="W8258" i="3"/>
  <c r="Y8257" i="3"/>
  <c r="W8257" i="3"/>
  <c r="Y8256" i="3"/>
  <c r="W8256" i="3"/>
  <c r="Y8255" i="3"/>
  <c r="W8255" i="3"/>
  <c r="Y8254" i="3"/>
  <c r="W8254" i="3"/>
  <c r="Y8253" i="3"/>
  <c r="W8253" i="3"/>
  <c r="Y8252" i="3"/>
  <c r="W8252" i="3"/>
  <c r="Y8251" i="3"/>
  <c r="W8251" i="3"/>
  <c r="Y8250" i="3"/>
  <c r="W8250" i="3"/>
  <c r="Y8249" i="3"/>
  <c r="W8249" i="3"/>
  <c r="Y8248" i="3"/>
  <c r="W8248" i="3"/>
  <c r="Y8247" i="3"/>
  <c r="W8247" i="3"/>
  <c r="Y8246" i="3"/>
  <c r="W8246" i="3"/>
  <c r="Y8245" i="3"/>
  <c r="W8245" i="3"/>
  <c r="Y8244" i="3"/>
  <c r="W8244" i="3"/>
  <c r="Y8243" i="3"/>
  <c r="W8243" i="3"/>
  <c r="Y8242" i="3"/>
  <c r="W8242" i="3"/>
  <c r="Y8241" i="3"/>
  <c r="W8241" i="3"/>
  <c r="Y8240" i="3"/>
  <c r="W8240" i="3"/>
  <c r="Y8239" i="3"/>
  <c r="W8239" i="3"/>
  <c r="Y8238" i="3"/>
  <c r="W8238" i="3"/>
  <c r="Y8237" i="3"/>
  <c r="W8237" i="3"/>
  <c r="Y8236" i="3"/>
  <c r="W8236" i="3"/>
  <c r="Y8235" i="3"/>
  <c r="W8235" i="3"/>
  <c r="Y8234" i="3"/>
  <c r="W8234" i="3"/>
  <c r="Y8233" i="3"/>
  <c r="W8233" i="3"/>
  <c r="Y8232" i="3"/>
  <c r="W8232" i="3"/>
  <c r="Y8231" i="3"/>
  <c r="W8231" i="3"/>
  <c r="Y8230" i="3"/>
  <c r="W8230" i="3"/>
  <c r="Y8229" i="3"/>
  <c r="W8229" i="3"/>
  <c r="Y8228" i="3"/>
  <c r="W8228" i="3"/>
  <c r="Y8227" i="3"/>
  <c r="W8227" i="3"/>
  <c r="Y8226" i="3"/>
  <c r="W8226" i="3"/>
  <c r="Y8225" i="3"/>
  <c r="W8225" i="3"/>
  <c r="Y8224" i="3"/>
  <c r="W8224" i="3"/>
  <c r="Y8223" i="3"/>
  <c r="W8223" i="3"/>
  <c r="Y8222" i="3"/>
  <c r="W8222" i="3"/>
  <c r="Y8221" i="3"/>
  <c r="W8221" i="3"/>
  <c r="Y8220" i="3"/>
  <c r="W8220" i="3"/>
  <c r="Y8219" i="3"/>
  <c r="W8219" i="3"/>
  <c r="Y8218" i="3"/>
  <c r="W8218" i="3"/>
  <c r="Y8217" i="3"/>
  <c r="W8217" i="3"/>
  <c r="Y8216" i="3"/>
  <c r="W8216" i="3"/>
  <c r="Y8215" i="3"/>
  <c r="W8215" i="3"/>
  <c r="Y8214" i="3"/>
  <c r="W8214" i="3"/>
  <c r="Y8213" i="3"/>
  <c r="W8213" i="3"/>
  <c r="Y8212" i="3"/>
  <c r="W8212" i="3"/>
  <c r="Y8211" i="3"/>
  <c r="W8211" i="3"/>
  <c r="Y8210" i="3"/>
  <c r="W8210" i="3"/>
  <c r="Y8209" i="3"/>
  <c r="W8209" i="3"/>
  <c r="Y8208" i="3"/>
  <c r="W8208" i="3"/>
  <c r="Y8207" i="3"/>
  <c r="W8207" i="3"/>
  <c r="Y8206" i="3"/>
  <c r="W8206" i="3"/>
  <c r="Y8205" i="3"/>
  <c r="W8205" i="3"/>
  <c r="Y8204" i="3"/>
  <c r="W8204" i="3"/>
  <c r="Y8203" i="3"/>
  <c r="W8203" i="3"/>
  <c r="Y8202" i="3"/>
  <c r="W8202" i="3"/>
  <c r="Y8201" i="3"/>
  <c r="W8201" i="3"/>
  <c r="Y8200" i="3"/>
  <c r="W8200" i="3"/>
  <c r="Y8199" i="3"/>
  <c r="W8199" i="3"/>
  <c r="Y8198" i="3"/>
  <c r="W8198" i="3"/>
  <c r="Y8197" i="3"/>
  <c r="W8197" i="3"/>
  <c r="Y8196" i="3"/>
  <c r="W8196" i="3"/>
  <c r="Y8195" i="3"/>
  <c r="W8195" i="3"/>
  <c r="Y8194" i="3"/>
  <c r="W8194" i="3"/>
  <c r="Y8193" i="3"/>
  <c r="W8193" i="3"/>
  <c r="Y8192" i="3"/>
  <c r="W8192" i="3"/>
  <c r="Y8191" i="3"/>
  <c r="W8191" i="3"/>
  <c r="Y8190" i="3"/>
  <c r="W8190" i="3"/>
  <c r="Y8189" i="3"/>
  <c r="W8189" i="3"/>
  <c r="Y8188" i="3"/>
  <c r="W8188" i="3"/>
  <c r="Y8187" i="3"/>
  <c r="W8187" i="3"/>
  <c r="Y8186" i="3"/>
  <c r="W8186" i="3"/>
  <c r="Y8185" i="3"/>
  <c r="W8185" i="3"/>
  <c r="Y8184" i="3"/>
  <c r="W8184" i="3"/>
  <c r="Y8183" i="3"/>
  <c r="W8183" i="3"/>
  <c r="Y8182" i="3"/>
  <c r="W8182" i="3"/>
  <c r="Y8181" i="3"/>
  <c r="W8181" i="3"/>
  <c r="Y8180" i="3"/>
  <c r="W8180" i="3"/>
  <c r="Y8179" i="3"/>
  <c r="W8179" i="3"/>
  <c r="Y8178" i="3"/>
  <c r="W8178" i="3"/>
  <c r="Y8177" i="3"/>
  <c r="W8177" i="3"/>
  <c r="Y8176" i="3"/>
  <c r="W8176" i="3"/>
  <c r="Y8175" i="3"/>
  <c r="W8175" i="3"/>
  <c r="Y8174" i="3"/>
  <c r="W8174" i="3"/>
  <c r="Y8173" i="3"/>
  <c r="W8173" i="3"/>
  <c r="Y8172" i="3"/>
  <c r="W8172" i="3"/>
  <c r="Y8171" i="3"/>
  <c r="W8171" i="3"/>
  <c r="Y8170" i="3"/>
  <c r="W8170" i="3"/>
  <c r="Y8169" i="3"/>
  <c r="W8169" i="3"/>
  <c r="Y8168" i="3"/>
  <c r="W8168" i="3"/>
  <c r="Y8167" i="3"/>
  <c r="W8167" i="3"/>
  <c r="Y8166" i="3"/>
  <c r="W8166" i="3"/>
  <c r="Y8165" i="3"/>
  <c r="W8165" i="3"/>
  <c r="Y8164" i="3"/>
  <c r="W8164" i="3"/>
  <c r="Y8163" i="3"/>
  <c r="W8163" i="3"/>
  <c r="Y8162" i="3"/>
  <c r="W8162" i="3"/>
  <c r="Y8161" i="3"/>
  <c r="W8161" i="3"/>
  <c r="Y8160" i="3"/>
  <c r="W8160" i="3"/>
  <c r="Y8159" i="3"/>
  <c r="W8159" i="3"/>
  <c r="Y8158" i="3"/>
  <c r="W8158" i="3"/>
  <c r="Y8157" i="3"/>
  <c r="W8157" i="3"/>
  <c r="Y8156" i="3"/>
  <c r="W8156" i="3"/>
  <c r="Y8155" i="3"/>
  <c r="W8155" i="3"/>
  <c r="Y8154" i="3"/>
  <c r="W8154" i="3"/>
  <c r="Y8153" i="3"/>
  <c r="W8153" i="3"/>
  <c r="Y8152" i="3"/>
  <c r="W8152" i="3"/>
  <c r="Y8151" i="3"/>
  <c r="W8151" i="3"/>
  <c r="Y8150" i="3"/>
  <c r="W8150" i="3"/>
  <c r="Y8149" i="3"/>
  <c r="W8149" i="3"/>
  <c r="Y8148" i="3"/>
  <c r="W8148" i="3"/>
  <c r="Y8147" i="3"/>
  <c r="W8147" i="3"/>
  <c r="Y8146" i="3"/>
  <c r="W8146" i="3"/>
  <c r="Y8145" i="3"/>
  <c r="W8145" i="3"/>
  <c r="Y8144" i="3"/>
  <c r="W8144" i="3"/>
  <c r="Y8143" i="3"/>
  <c r="W8143" i="3"/>
  <c r="Y8142" i="3"/>
  <c r="W8142" i="3"/>
  <c r="Y8141" i="3"/>
  <c r="W8141" i="3"/>
  <c r="Y8140" i="3"/>
  <c r="W8140" i="3"/>
  <c r="Y8139" i="3"/>
  <c r="W8139" i="3"/>
  <c r="Y8138" i="3"/>
  <c r="W8138" i="3"/>
  <c r="Y8137" i="3"/>
  <c r="W8137" i="3"/>
  <c r="Y8136" i="3"/>
  <c r="W8136" i="3"/>
  <c r="Y8135" i="3"/>
  <c r="W8135" i="3"/>
  <c r="Y8134" i="3"/>
  <c r="W8134" i="3"/>
  <c r="Y8133" i="3"/>
  <c r="W8133" i="3"/>
  <c r="Y8132" i="3"/>
  <c r="W8132" i="3"/>
  <c r="Y8131" i="3"/>
  <c r="W8131" i="3"/>
  <c r="Y8130" i="3"/>
  <c r="W8130" i="3"/>
  <c r="Y8129" i="3"/>
  <c r="W8129" i="3"/>
  <c r="Y8128" i="3"/>
  <c r="W8128" i="3"/>
  <c r="Y8127" i="3"/>
  <c r="W8127" i="3"/>
  <c r="Y8126" i="3"/>
  <c r="W8126" i="3"/>
  <c r="Y8125" i="3"/>
  <c r="W8125" i="3"/>
  <c r="Y8124" i="3"/>
  <c r="W8124" i="3"/>
  <c r="Y8123" i="3"/>
  <c r="W8123" i="3"/>
  <c r="Y8122" i="3"/>
  <c r="W8122" i="3"/>
  <c r="Y8121" i="3"/>
  <c r="W8121" i="3"/>
  <c r="Y8120" i="3"/>
  <c r="W8120" i="3"/>
  <c r="Y8119" i="3"/>
  <c r="W8119" i="3"/>
  <c r="Y8118" i="3"/>
  <c r="W8118" i="3"/>
  <c r="Y8117" i="3"/>
  <c r="W8117" i="3"/>
  <c r="Y8116" i="3"/>
  <c r="W8116" i="3"/>
  <c r="Y8115" i="3"/>
  <c r="W8115" i="3"/>
  <c r="Y8114" i="3"/>
  <c r="W8114" i="3"/>
  <c r="Y8113" i="3"/>
  <c r="W8113" i="3"/>
  <c r="Y8112" i="3"/>
  <c r="W8112" i="3"/>
  <c r="Y8111" i="3"/>
  <c r="W8111" i="3"/>
  <c r="Y8110" i="3"/>
  <c r="W8110" i="3"/>
  <c r="Y8109" i="3"/>
  <c r="W8109" i="3"/>
  <c r="Y8108" i="3"/>
  <c r="W8108" i="3"/>
  <c r="Y8107" i="3"/>
  <c r="W8107" i="3"/>
  <c r="Y8106" i="3"/>
  <c r="W8106" i="3"/>
  <c r="Y8105" i="3"/>
  <c r="W8105" i="3"/>
  <c r="Y8104" i="3"/>
  <c r="W8104" i="3"/>
  <c r="Y8103" i="3"/>
  <c r="W8103" i="3"/>
  <c r="Y8102" i="3"/>
  <c r="W8102" i="3"/>
  <c r="Y8101" i="3"/>
  <c r="W8101" i="3"/>
  <c r="Y8100" i="3"/>
  <c r="W8100" i="3"/>
  <c r="Y8099" i="3"/>
  <c r="W8099" i="3"/>
  <c r="Y8098" i="3"/>
  <c r="W8098" i="3"/>
  <c r="Y8097" i="3"/>
  <c r="W8097" i="3"/>
  <c r="Y8096" i="3"/>
  <c r="W8096" i="3"/>
  <c r="Y8095" i="3"/>
  <c r="W8095" i="3"/>
  <c r="Y8094" i="3"/>
  <c r="W8094" i="3"/>
  <c r="Y8093" i="3"/>
  <c r="W8093" i="3"/>
  <c r="Y8092" i="3"/>
  <c r="W8092" i="3"/>
  <c r="Y8091" i="3"/>
  <c r="W8091" i="3"/>
  <c r="Y8090" i="3"/>
  <c r="W8090" i="3"/>
  <c r="Y8089" i="3"/>
  <c r="W8089" i="3"/>
  <c r="Y8088" i="3"/>
  <c r="W8088" i="3"/>
  <c r="Y8087" i="3"/>
  <c r="W8087" i="3"/>
  <c r="Y8086" i="3"/>
  <c r="W8086" i="3"/>
  <c r="Y8085" i="3"/>
  <c r="W8085" i="3"/>
  <c r="Y8084" i="3"/>
  <c r="W8084" i="3"/>
  <c r="Y8083" i="3"/>
  <c r="W8083" i="3"/>
  <c r="Y8082" i="3"/>
  <c r="W8082" i="3"/>
  <c r="Y8081" i="3"/>
  <c r="W8081" i="3"/>
  <c r="Y8080" i="3"/>
  <c r="W8080" i="3"/>
  <c r="Y8079" i="3"/>
  <c r="W8079" i="3"/>
  <c r="Y8078" i="3"/>
  <c r="W8078" i="3"/>
  <c r="Y8077" i="3"/>
  <c r="W8077" i="3"/>
  <c r="Y8076" i="3"/>
  <c r="W8076" i="3"/>
  <c r="Y8075" i="3"/>
  <c r="W8075" i="3"/>
  <c r="Y8074" i="3"/>
  <c r="W8074" i="3"/>
  <c r="Y8073" i="3"/>
  <c r="W8073" i="3"/>
  <c r="Y8072" i="3"/>
  <c r="W8072" i="3"/>
  <c r="Y8071" i="3"/>
  <c r="W8071" i="3"/>
  <c r="Y8070" i="3"/>
  <c r="W8070" i="3"/>
  <c r="Y8069" i="3"/>
  <c r="W8069" i="3"/>
  <c r="Y8068" i="3"/>
  <c r="W8068" i="3"/>
  <c r="Y8067" i="3"/>
  <c r="W8067" i="3"/>
  <c r="Y8066" i="3"/>
  <c r="W8066" i="3"/>
  <c r="Y8065" i="3"/>
  <c r="W8065" i="3"/>
  <c r="Y8064" i="3"/>
  <c r="W8064" i="3"/>
  <c r="Y8063" i="3"/>
  <c r="W8063" i="3"/>
  <c r="Y8062" i="3"/>
  <c r="W8062" i="3"/>
  <c r="Y8061" i="3"/>
  <c r="W8061" i="3"/>
  <c r="Y8060" i="3"/>
  <c r="W8060" i="3"/>
  <c r="Y8059" i="3"/>
  <c r="W8059" i="3"/>
  <c r="Y8058" i="3"/>
  <c r="W8058" i="3"/>
  <c r="Y8057" i="3"/>
  <c r="W8057" i="3"/>
  <c r="Y8056" i="3"/>
  <c r="W8056" i="3"/>
  <c r="Y8055" i="3"/>
  <c r="W8055" i="3"/>
  <c r="Y8054" i="3"/>
  <c r="W8054" i="3"/>
  <c r="Y8053" i="3"/>
  <c r="W8053" i="3"/>
  <c r="Y8052" i="3"/>
  <c r="W8052" i="3"/>
  <c r="Y8051" i="3"/>
  <c r="W8051" i="3"/>
  <c r="Y8050" i="3"/>
  <c r="W8050" i="3"/>
  <c r="Y8049" i="3"/>
  <c r="W8049" i="3"/>
  <c r="Y8048" i="3"/>
  <c r="W8048" i="3"/>
  <c r="Y8047" i="3"/>
  <c r="W8047" i="3"/>
  <c r="Y8046" i="3"/>
  <c r="W8046" i="3"/>
  <c r="Y8045" i="3"/>
  <c r="W8045" i="3"/>
  <c r="Y8044" i="3"/>
  <c r="W8044" i="3"/>
  <c r="Y8043" i="3"/>
  <c r="W8043" i="3"/>
  <c r="Y8042" i="3"/>
  <c r="W8042" i="3"/>
  <c r="Y8041" i="3"/>
  <c r="W8041" i="3"/>
  <c r="Y8040" i="3"/>
  <c r="W8040" i="3"/>
  <c r="Y8039" i="3"/>
  <c r="W8039" i="3"/>
  <c r="Y8038" i="3"/>
  <c r="W8038" i="3"/>
  <c r="Y8037" i="3"/>
  <c r="W8037" i="3"/>
  <c r="Y8036" i="3"/>
  <c r="W8036" i="3"/>
  <c r="Y8035" i="3"/>
  <c r="W8035" i="3"/>
  <c r="Y8034" i="3"/>
  <c r="W8034" i="3"/>
  <c r="Y8033" i="3"/>
  <c r="W8033" i="3"/>
  <c r="Y8032" i="3"/>
  <c r="W8032" i="3"/>
  <c r="Y8031" i="3"/>
  <c r="W8031" i="3"/>
  <c r="Y8030" i="3"/>
  <c r="W8030" i="3"/>
  <c r="Y8029" i="3"/>
  <c r="W8029" i="3"/>
  <c r="Y8028" i="3"/>
  <c r="W8028" i="3"/>
  <c r="Y8027" i="3"/>
  <c r="W8027" i="3"/>
  <c r="Y8026" i="3"/>
  <c r="W8026" i="3"/>
  <c r="Y8025" i="3"/>
  <c r="W8025" i="3"/>
  <c r="Y8024" i="3"/>
  <c r="W8024" i="3"/>
  <c r="Y8023" i="3"/>
  <c r="W8023" i="3"/>
  <c r="Y8022" i="3"/>
  <c r="W8022" i="3"/>
  <c r="Y8021" i="3"/>
  <c r="W8021" i="3"/>
  <c r="Y8020" i="3"/>
  <c r="W8020" i="3"/>
  <c r="Y8019" i="3"/>
  <c r="W8019" i="3"/>
  <c r="Y8018" i="3"/>
  <c r="W8018" i="3"/>
  <c r="Y8017" i="3"/>
  <c r="W8017" i="3"/>
  <c r="Y8016" i="3"/>
  <c r="W8016" i="3"/>
  <c r="Y8015" i="3"/>
  <c r="W8015" i="3"/>
  <c r="Y8014" i="3"/>
  <c r="W8014" i="3"/>
  <c r="Y8013" i="3"/>
  <c r="W8013" i="3"/>
  <c r="Y8012" i="3"/>
  <c r="W8012" i="3"/>
  <c r="Y8011" i="3"/>
  <c r="W8011" i="3"/>
  <c r="Y8010" i="3"/>
  <c r="W8010" i="3"/>
  <c r="Y8009" i="3"/>
  <c r="W8009" i="3"/>
  <c r="Y8008" i="3"/>
  <c r="W8008" i="3"/>
  <c r="Y8007" i="3"/>
  <c r="W8007" i="3"/>
  <c r="Y8006" i="3"/>
  <c r="W8006" i="3"/>
  <c r="Y8005" i="3"/>
  <c r="W8005" i="3"/>
  <c r="Y8004" i="3"/>
  <c r="W8004" i="3"/>
  <c r="Y8003" i="3"/>
  <c r="W8003" i="3"/>
  <c r="Y8002" i="3"/>
  <c r="W8002" i="3"/>
  <c r="Y8001" i="3"/>
  <c r="W8001" i="3"/>
  <c r="Y8000" i="3"/>
  <c r="W8000" i="3"/>
  <c r="Y7999" i="3"/>
  <c r="W7999" i="3"/>
  <c r="Y7998" i="3"/>
  <c r="W7998" i="3"/>
  <c r="Y7997" i="3"/>
  <c r="W7997" i="3"/>
  <c r="Y7996" i="3"/>
  <c r="W7996" i="3"/>
  <c r="Y7995" i="3"/>
  <c r="W7995" i="3"/>
  <c r="Y7994" i="3"/>
  <c r="W7994" i="3"/>
  <c r="Y7993" i="3"/>
  <c r="W7993" i="3"/>
  <c r="Y7992" i="3"/>
  <c r="W7992" i="3"/>
  <c r="Y7991" i="3"/>
  <c r="W7991" i="3"/>
  <c r="Y7990" i="3"/>
  <c r="W7990" i="3"/>
  <c r="Y7989" i="3"/>
  <c r="W7989" i="3"/>
  <c r="Y7988" i="3"/>
  <c r="W7988" i="3"/>
  <c r="Y7987" i="3"/>
  <c r="W7987" i="3"/>
  <c r="Y7986" i="3"/>
  <c r="W7986" i="3"/>
  <c r="Y7985" i="3"/>
  <c r="W7985" i="3"/>
  <c r="Y7984" i="3"/>
  <c r="W7984" i="3"/>
  <c r="Y7983" i="3"/>
  <c r="W7983" i="3"/>
  <c r="Y7982" i="3"/>
  <c r="W7982" i="3"/>
  <c r="Y7981" i="3"/>
  <c r="W7981" i="3"/>
  <c r="Y7980" i="3"/>
  <c r="W7980" i="3"/>
  <c r="Y7979" i="3"/>
  <c r="W7979" i="3"/>
  <c r="Y7978" i="3"/>
  <c r="W7978" i="3"/>
  <c r="Y7977" i="3"/>
  <c r="W7977" i="3"/>
  <c r="Y7976" i="3"/>
  <c r="W7976" i="3"/>
  <c r="Y7975" i="3"/>
  <c r="W7975" i="3"/>
  <c r="Y7974" i="3"/>
  <c r="W7974" i="3"/>
  <c r="Y7973" i="3"/>
  <c r="W7973" i="3"/>
  <c r="Y7972" i="3"/>
  <c r="W7972" i="3"/>
  <c r="Y7971" i="3"/>
  <c r="W7971" i="3"/>
  <c r="Y7970" i="3"/>
  <c r="W7970" i="3"/>
  <c r="Y7969" i="3"/>
  <c r="W7969" i="3"/>
  <c r="Y7968" i="3"/>
  <c r="W7968" i="3"/>
  <c r="Y7967" i="3"/>
  <c r="W7967" i="3"/>
  <c r="Y7966" i="3"/>
  <c r="W7966" i="3"/>
  <c r="Y7965" i="3"/>
  <c r="W7965" i="3"/>
  <c r="Y7964" i="3"/>
  <c r="W7964" i="3"/>
  <c r="Y7963" i="3"/>
  <c r="W7963" i="3"/>
  <c r="Y7962" i="3"/>
  <c r="W7962" i="3"/>
  <c r="Y7961" i="3"/>
  <c r="W7961" i="3"/>
  <c r="Y7960" i="3"/>
  <c r="W7960" i="3"/>
  <c r="Y7959" i="3"/>
  <c r="W7959" i="3"/>
  <c r="Y7958" i="3"/>
  <c r="W7958" i="3"/>
  <c r="Y7957" i="3"/>
  <c r="W7957" i="3"/>
  <c r="Y7956" i="3"/>
  <c r="W7956" i="3"/>
  <c r="Y7955" i="3"/>
  <c r="W7955" i="3"/>
  <c r="Y7954" i="3"/>
  <c r="W7954" i="3"/>
  <c r="Y7953" i="3"/>
  <c r="W7953" i="3"/>
  <c r="Y7952" i="3"/>
  <c r="W7952" i="3"/>
  <c r="Y7951" i="3"/>
  <c r="W7951" i="3"/>
  <c r="Y7950" i="3"/>
  <c r="W7950" i="3"/>
  <c r="Y7949" i="3"/>
  <c r="W7949" i="3"/>
  <c r="Y7948" i="3"/>
  <c r="W7948" i="3"/>
  <c r="Y7947" i="3"/>
  <c r="W7947" i="3"/>
  <c r="Y7946" i="3"/>
  <c r="W7946" i="3"/>
  <c r="Y7945" i="3"/>
  <c r="W7945" i="3"/>
  <c r="Y7944" i="3"/>
  <c r="W7944" i="3"/>
  <c r="Y7943" i="3"/>
  <c r="W7943" i="3"/>
  <c r="Y7942" i="3"/>
  <c r="W7942" i="3"/>
  <c r="Y7941" i="3"/>
  <c r="W7941" i="3"/>
  <c r="Y7940" i="3"/>
  <c r="W7940" i="3"/>
  <c r="Y7939" i="3"/>
  <c r="W7939" i="3"/>
  <c r="Y7938" i="3"/>
  <c r="W7938" i="3"/>
  <c r="Y7937" i="3"/>
  <c r="W7937" i="3"/>
  <c r="Y7936" i="3"/>
  <c r="W7936" i="3"/>
  <c r="Y7935" i="3"/>
  <c r="W7935" i="3"/>
  <c r="Y7934" i="3"/>
  <c r="W7934" i="3"/>
  <c r="Y7933" i="3"/>
  <c r="W7933" i="3"/>
  <c r="Y7932" i="3"/>
  <c r="W7932" i="3"/>
  <c r="Y7931" i="3"/>
  <c r="W7931" i="3"/>
  <c r="Y7930" i="3"/>
  <c r="W7930" i="3"/>
  <c r="Y7929" i="3"/>
  <c r="W7929" i="3"/>
  <c r="Y7928" i="3"/>
  <c r="W7928" i="3"/>
  <c r="Y7927" i="3"/>
  <c r="W7927" i="3"/>
  <c r="Y7926" i="3"/>
  <c r="W7926" i="3"/>
  <c r="Y7925" i="3"/>
  <c r="W7925" i="3"/>
  <c r="Y7924" i="3"/>
  <c r="W7924" i="3"/>
  <c r="Y7923" i="3"/>
  <c r="W7923" i="3"/>
  <c r="Y7922" i="3"/>
  <c r="W7922" i="3"/>
  <c r="Y7921" i="3"/>
  <c r="W7921" i="3"/>
  <c r="Y7920" i="3"/>
  <c r="W7920" i="3"/>
  <c r="Y7919" i="3"/>
  <c r="W7919" i="3"/>
  <c r="Y7918" i="3"/>
  <c r="W7918" i="3"/>
  <c r="Y7917" i="3"/>
  <c r="W7917" i="3"/>
  <c r="Y7916" i="3"/>
  <c r="W7916" i="3"/>
  <c r="Y7915" i="3"/>
  <c r="W7915" i="3"/>
  <c r="Y7914" i="3"/>
  <c r="W7914" i="3"/>
  <c r="Y7913" i="3"/>
  <c r="W7913" i="3"/>
  <c r="Y7912" i="3"/>
  <c r="W7912" i="3"/>
  <c r="Y7911" i="3"/>
  <c r="W7911" i="3"/>
  <c r="Y7910" i="3"/>
  <c r="W7910" i="3"/>
  <c r="Y7909" i="3"/>
  <c r="W7909" i="3"/>
  <c r="Y7908" i="3"/>
  <c r="W7908" i="3"/>
  <c r="Y7907" i="3"/>
  <c r="W7907" i="3"/>
  <c r="Y7906" i="3"/>
  <c r="W7906" i="3"/>
  <c r="Y7905" i="3"/>
  <c r="W7905" i="3"/>
  <c r="Y7904" i="3"/>
  <c r="W7904" i="3"/>
  <c r="Y7903" i="3"/>
  <c r="W7903" i="3"/>
  <c r="Y7902" i="3"/>
  <c r="W7902" i="3"/>
  <c r="Y7901" i="3"/>
  <c r="W7901" i="3"/>
  <c r="Y7900" i="3"/>
  <c r="W7900" i="3"/>
  <c r="Y7899" i="3"/>
  <c r="W7899" i="3"/>
  <c r="Y7898" i="3"/>
  <c r="W7898" i="3"/>
  <c r="Y7897" i="3"/>
  <c r="W7897" i="3"/>
  <c r="Y7896" i="3"/>
  <c r="W7896" i="3"/>
  <c r="Y7895" i="3"/>
  <c r="W7895" i="3"/>
  <c r="Y7894" i="3"/>
  <c r="W7894" i="3"/>
  <c r="Y7893" i="3"/>
  <c r="W7893" i="3"/>
  <c r="Y7892" i="3"/>
  <c r="W7892" i="3"/>
  <c r="Y7891" i="3"/>
  <c r="W7891" i="3"/>
  <c r="Y7890" i="3"/>
  <c r="W7890" i="3"/>
  <c r="Y7889" i="3"/>
  <c r="W7889" i="3"/>
  <c r="Y7888" i="3"/>
  <c r="W7888" i="3"/>
  <c r="Y7887" i="3"/>
  <c r="W7887" i="3"/>
  <c r="Y7886" i="3"/>
  <c r="W7886" i="3"/>
  <c r="Y7885" i="3"/>
  <c r="W7885" i="3"/>
  <c r="Y7884" i="3"/>
  <c r="W7884" i="3"/>
  <c r="Y7883" i="3"/>
  <c r="W7883" i="3"/>
  <c r="Y7882" i="3"/>
  <c r="W7882" i="3"/>
  <c r="Y7881" i="3"/>
  <c r="W7881" i="3"/>
  <c r="Y7880" i="3"/>
  <c r="W7880" i="3"/>
  <c r="Y7879" i="3"/>
  <c r="W7879" i="3"/>
  <c r="Y7878" i="3"/>
  <c r="W7878" i="3"/>
  <c r="Y7877" i="3"/>
  <c r="W7877" i="3"/>
  <c r="Y7876" i="3"/>
  <c r="W7876" i="3"/>
  <c r="Y7875" i="3"/>
  <c r="W7875" i="3"/>
  <c r="Y7874" i="3"/>
  <c r="W7874" i="3"/>
  <c r="Y7873" i="3"/>
  <c r="W7873" i="3"/>
  <c r="Y7872" i="3"/>
  <c r="W7872" i="3"/>
  <c r="Y7871" i="3"/>
  <c r="W7871" i="3"/>
  <c r="Y7870" i="3"/>
  <c r="W7870" i="3"/>
  <c r="Y7869" i="3"/>
  <c r="W7869" i="3"/>
  <c r="Y7868" i="3"/>
  <c r="W7868" i="3"/>
  <c r="Y7867" i="3"/>
  <c r="W7867" i="3"/>
  <c r="Y7866" i="3"/>
  <c r="W7866" i="3"/>
  <c r="Y7865" i="3"/>
  <c r="W7865" i="3"/>
  <c r="Y7864" i="3"/>
  <c r="W7864" i="3"/>
  <c r="Y7863" i="3"/>
  <c r="W7863" i="3"/>
  <c r="Y7862" i="3"/>
  <c r="W7862" i="3"/>
  <c r="Y7861" i="3"/>
  <c r="W7861" i="3"/>
  <c r="Y7860" i="3"/>
  <c r="W7860" i="3"/>
  <c r="Y7859" i="3"/>
  <c r="W7859" i="3"/>
  <c r="Y7858" i="3"/>
  <c r="W7858" i="3"/>
  <c r="Y7857" i="3"/>
  <c r="W7857" i="3"/>
  <c r="Y7856" i="3"/>
  <c r="W7856" i="3"/>
  <c r="Y7855" i="3"/>
  <c r="W7855" i="3"/>
  <c r="Y7854" i="3"/>
  <c r="W7854" i="3"/>
  <c r="Y7853" i="3"/>
  <c r="W7853" i="3"/>
  <c r="Y7852" i="3"/>
  <c r="W7852" i="3"/>
  <c r="Y7851" i="3"/>
  <c r="W7851" i="3"/>
  <c r="Y7850" i="3"/>
  <c r="W7850" i="3"/>
  <c r="Y7849" i="3"/>
  <c r="W7849" i="3"/>
  <c r="Y7848" i="3"/>
  <c r="W7848" i="3"/>
  <c r="Y7847" i="3"/>
  <c r="W7847" i="3"/>
  <c r="Y7846" i="3"/>
  <c r="W7846" i="3"/>
  <c r="Y7845" i="3"/>
  <c r="W7845" i="3"/>
  <c r="Y7844" i="3"/>
  <c r="W7844" i="3"/>
  <c r="Y7843" i="3"/>
  <c r="W7843" i="3"/>
  <c r="Y7842" i="3"/>
  <c r="W7842" i="3"/>
  <c r="Y7841" i="3"/>
  <c r="W7841" i="3"/>
  <c r="Y7840" i="3"/>
  <c r="W7840" i="3"/>
  <c r="Y7839" i="3"/>
  <c r="W7839" i="3"/>
  <c r="Y7838" i="3"/>
  <c r="W7838" i="3"/>
  <c r="Y7837" i="3"/>
  <c r="W7837" i="3"/>
  <c r="Y7836" i="3"/>
  <c r="W7836" i="3"/>
  <c r="Y7835" i="3"/>
  <c r="W7835" i="3"/>
  <c r="Y7834" i="3"/>
  <c r="W7834" i="3"/>
  <c r="Y7833" i="3"/>
  <c r="W7833" i="3"/>
  <c r="Y7832" i="3"/>
  <c r="W7832" i="3"/>
  <c r="Y7831" i="3"/>
  <c r="W7831" i="3"/>
  <c r="Y7830" i="3"/>
  <c r="W7830" i="3"/>
  <c r="Y7829" i="3"/>
  <c r="W7829" i="3"/>
  <c r="Y7828" i="3"/>
  <c r="W7828" i="3"/>
  <c r="Y7827" i="3"/>
  <c r="W7827" i="3"/>
  <c r="Y7826" i="3"/>
  <c r="W7826" i="3"/>
  <c r="Y7825" i="3"/>
  <c r="W7825" i="3"/>
  <c r="Y7824" i="3"/>
  <c r="W7824" i="3"/>
  <c r="Y7823" i="3"/>
  <c r="W7823" i="3"/>
  <c r="Y7822" i="3"/>
  <c r="W7822" i="3"/>
  <c r="Y7821" i="3"/>
  <c r="W7821" i="3"/>
  <c r="Y7820" i="3"/>
  <c r="W7820" i="3"/>
  <c r="Y7819" i="3"/>
  <c r="W7819" i="3"/>
  <c r="Y7818" i="3"/>
  <c r="W7818" i="3"/>
  <c r="Y7817" i="3"/>
  <c r="W7817" i="3"/>
  <c r="Y7816" i="3"/>
  <c r="W7816" i="3"/>
  <c r="Y7815" i="3"/>
  <c r="W7815" i="3"/>
  <c r="Y7814" i="3"/>
  <c r="W7814" i="3"/>
  <c r="Y7813" i="3"/>
  <c r="W7813" i="3"/>
  <c r="Y7812" i="3"/>
  <c r="W7812" i="3"/>
  <c r="Y7811" i="3"/>
  <c r="W7811" i="3"/>
  <c r="Y7810" i="3"/>
  <c r="W7810" i="3"/>
  <c r="Y7809" i="3"/>
  <c r="W7809" i="3"/>
  <c r="Y7808" i="3"/>
  <c r="W7808" i="3"/>
  <c r="Y7807" i="3"/>
  <c r="W7807" i="3"/>
  <c r="Y7806" i="3"/>
  <c r="W7806" i="3"/>
  <c r="Y7805" i="3"/>
  <c r="W7805" i="3"/>
  <c r="Y7804" i="3"/>
  <c r="W7804" i="3"/>
  <c r="Y7803" i="3"/>
  <c r="W7803" i="3"/>
  <c r="Y7802" i="3"/>
  <c r="W7802" i="3"/>
  <c r="Y7801" i="3"/>
  <c r="W7801" i="3"/>
  <c r="Y7800" i="3"/>
  <c r="W7800" i="3"/>
  <c r="Y7799" i="3"/>
  <c r="W7799" i="3"/>
  <c r="Y7798" i="3"/>
  <c r="W7798" i="3"/>
  <c r="Y7797" i="3"/>
  <c r="W7797" i="3"/>
  <c r="Y7796" i="3"/>
  <c r="W7796" i="3"/>
  <c r="Y7795" i="3"/>
  <c r="W7795" i="3"/>
  <c r="Y7794" i="3"/>
  <c r="W7794" i="3"/>
  <c r="Y7793" i="3"/>
  <c r="W7793" i="3"/>
  <c r="Y7792" i="3"/>
  <c r="W7792" i="3"/>
  <c r="Y7791" i="3"/>
  <c r="W7791" i="3"/>
  <c r="Y7790" i="3"/>
  <c r="W7790" i="3"/>
  <c r="Y7789" i="3"/>
  <c r="W7789" i="3"/>
  <c r="Y7788" i="3"/>
  <c r="W7788" i="3"/>
  <c r="Y7787" i="3"/>
  <c r="W7787" i="3"/>
  <c r="Y7786" i="3"/>
  <c r="W7786" i="3"/>
  <c r="Y7785" i="3"/>
  <c r="W7785" i="3"/>
  <c r="Y7784" i="3"/>
  <c r="W7784" i="3"/>
  <c r="Y7783" i="3"/>
  <c r="W7783" i="3"/>
  <c r="Y7782" i="3"/>
  <c r="W7782" i="3"/>
  <c r="Y7781" i="3"/>
  <c r="W7781" i="3"/>
  <c r="Y7780" i="3"/>
  <c r="W7780" i="3"/>
  <c r="Y7779" i="3"/>
  <c r="W7779" i="3"/>
  <c r="Y7778" i="3"/>
  <c r="W7778" i="3"/>
  <c r="Y7777" i="3"/>
  <c r="W7777" i="3"/>
  <c r="Y7776" i="3"/>
  <c r="W7776" i="3"/>
  <c r="Y7775" i="3"/>
  <c r="W7775" i="3"/>
  <c r="Y7774" i="3"/>
  <c r="W7774" i="3"/>
  <c r="Y7773" i="3"/>
  <c r="W7773" i="3"/>
  <c r="Y7772" i="3"/>
  <c r="W7772" i="3"/>
  <c r="Y7771" i="3"/>
  <c r="W7771" i="3"/>
  <c r="Y7770" i="3"/>
  <c r="W7770" i="3"/>
  <c r="Y7769" i="3"/>
  <c r="W7769" i="3"/>
  <c r="Y7768" i="3"/>
  <c r="W7768" i="3"/>
  <c r="Y7767" i="3"/>
  <c r="W7767" i="3"/>
  <c r="Y7766" i="3"/>
  <c r="W7766" i="3"/>
  <c r="Y7765" i="3"/>
  <c r="W7765" i="3"/>
  <c r="Y7764" i="3"/>
  <c r="W7764" i="3"/>
  <c r="Y7763" i="3"/>
  <c r="W7763" i="3"/>
  <c r="Y7762" i="3"/>
  <c r="W7762" i="3"/>
  <c r="Y7761" i="3"/>
  <c r="W7761" i="3"/>
  <c r="Y7760" i="3"/>
  <c r="W7760" i="3"/>
  <c r="Y7759" i="3"/>
  <c r="W7759" i="3"/>
  <c r="Y7758" i="3"/>
  <c r="W7758" i="3"/>
  <c r="Y7757" i="3"/>
  <c r="W7757" i="3"/>
  <c r="Y7756" i="3"/>
  <c r="W7756" i="3"/>
  <c r="Y7755" i="3"/>
  <c r="W7755" i="3"/>
  <c r="Y7754" i="3"/>
  <c r="W7754" i="3"/>
  <c r="Y7753" i="3"/>
  <c r="W7753" i="3"/>
  <c r="Y7752" i="3"/>
  <c r="W7752" i="3"/>
  <c r="Y7751" i="3"/>
  <c r="W7751" i="3"/>
  <c r="Y7750" i="3"/>
  <c r="W7750" i="3"/>
  <c r="Y7749" i="3"/>
  <c r="W7749" i="3"/>
  <c r="Y7748" i="3"/>
  <c r="W7748" i="3"/>
  <c r="Y7747" i="3"/>
  <c r="W7747" i="3"/>
  <c r="Y7746" i="3"/>
  <c r="W7746" i="3"/>
  <c r="Y7745" i="3"/>
  <c r="W7745" i="3"/>
  <c r="Y7744" i="3"/>
  <c r="W7744" i="3"/>
  <c r="Y7743" i="3"/>
  <c r="W7743" i="3"/>
  <c r="Y7742" i="3"/>
  <c r="W7742" i="3"/>
  <c r="Y7741" i="3"/>
  <c r="W7741" i="3"/>
  <c r="Y7740" i="3"/>
  <c r="W7740" i="3"/>
  <c r="Y7739" i="3"/>
  <c r="W7739" i="3"/>
  <c r="Y7738" i="3"/>
  <c r="W7738" i="3"/>
  <c r="Y7737" i="3"/>
  <c r="W7737" i="3"/>
  <c r="Y7736" i="3"/>
  <c r="W7736" i="3"/>
  <c r="Y7735" i="3"/>
  <c r="W7735" i="3"/>
  <c r="Y7734" i="3"/>
  <c r="W7734" i="3"/>
  <c r="Y7733" i="3"/>
  <c r="W7733" i="3"/>
  <c r="Y7732" i="3"/>
  <c r="W7732" i="3"/>
  <c r="Y7731" i="3"/>
  <c r="W7731" i="3"/>
  <c r="Y7730" i="3"/>
  <c r="W7730" i="3"/>
  <c r="Y7729" i="3"/>
  <c r="W7729" i="3"/>
  <c r="Y7728" i="3"/>
  <c r="W7728" i="3"/>
  <c r="Y7727" i="3"/>
  <c r="W7727" i="3"/>
  <c r="Y7726" i="3"/>
  <c r="W7726" i="3"/>
  <c r="Y7725" i="3"/>
  <c r="W7725" i="3"/>
  <c r="Y7724" i="3"/>
  <c r="W7724" i="3"/>
  <c r="Y7723" i="3"/>
  <c r="W7723" i="3"/>
  <c r="Y7722" i="3"/>
  <c r="W7722" i="3"/>
  <c r="Y7721" i="3"/>
  <c r="W7721" i="3"/>
  <c r="Y7720" i="3"/>
  <c r="W7720" i="3"/>
  <c r="Y7719" i="3"/>
  <c r="W7719" i="3"/>
  <c r="Y7718" i="3"/>
  <c r="W7718" i="3"/>
  <c r="Y7717" i="3"/>
  <c r="W7717" i="3"/>
  <c r="Y7716" i="3"/>
  <c r="W7716" i="3"/>
  <c r="Y7715" i="3"/>
  <c r="W7715" i="3"/>
  <c r="Y7714" i="3"/>
  <c r="W7714" i="3"/>
  <c r="Y7713" i="3"/>
  <c r="W7713" i="3"/>
  <c r="Y7712" i="3"/>
  <c r="W7712" i="3"/>
  <c r="Y7711" i="3"/>
  <c r="W7711" i="3"/>
  <c r="Y7710" i="3"/>
  <c r="W7710" i="3"/>
  <c r="Y7709" i="3"/>
  <c r="W7709" i="3"/>
  <c r="Y7708" i="3"/>
  <c r="W7708" i="3"/>
  <c r="Y7707" i="3"/>
  <c r="W7707" i="3"/>
  <c r="Y7706" i="3"/>
  <c r="W7706" i="3"/>
  <c r="Y7705" i="3"/>
  <c r="W7705" i="3"/>
  <c r="Y7704" i="3"/>
  <c r="W7704" i="3"/>
  <c r="Y7703" i="3"/>
  <c r="W7703" i="3"/>
  <c r="Y7702" i="3"/>
  <c r="W7702" i="3"/>
  <c r="Y7701" i="3"/>
  <c r="W7701" i="3"/>
  <c r="Y7700" i="3"/>
  <c r="W7700" i="3"/>
  <c r="Y7699" i="3"/>
  <c r="W7699" i="3"/>
  <c r="Y7698" i="3"/>
  <c r="W7698" i="3"/>
  <c r="Y7697" i="3"/>
  <c r="W7697" i="3"/>
  <c r="Y7696" i="3"/>
  <c r="W7696" i="3"/>
  <c r="Y7695" i="3"/>
  <c r="W7695" i="3"/>
  <c r="Y7694" i="3"/>
  <c r="W7694" i="3"/>
  <c r="Y7693" i="3"/>
  <c r="W7693" i="3"/>
  <c r="Y7692" i="3"/>
  <c r="W7692" i="3"/>
  <c r="Y7691" i="3"/>
  <c r="W7691" i="3"/>
  <c r="Y7690" i="3"/>
  <c r="W7690" i="3"/>
  <c r="Y7689" i="3"/>
  <c r="W7689" i="3"/>
  <c r="Y7688" i="3"/>
  <c r="W7688" i="3"/>
  <c r="Y7687" i="3"/>
  <c r="W7687" i="3"/>
  <c r="Y7686" i="3"/>
  <c r="W7686" i="3"/>
  <c r="Y7685" i="3"/>
  <c r="W7685" i="3"/>
  <c r="Y7684" i="3"/>
  <c r="W7684" i="3"/>
  <c r="Y7683" i="3"/>
  <c r="W7683" i="3"/>
  <c r="Y7682" i="3"/>
  <c r="W7682" i="3"/>
  <c r="Y7681" i="3"/>
  <c r="W7681" i="3"/>
  <c r="Y7680" i="3"/>
  <c r="W7680" i="3"/>
  <c r="Y7679" i="3"/>
  <c r="W7679" i="3"/>
  <c r="Y7678" i="3"/>
  <c r="W7678" i="3"/>
  <c r="Y7677" i="3"/>
  <c r="W7677" i="3"/>
  <c r="Y7676" i="3"/>
  <c r="W7676" i="3"/>
  <c r="Y7675" i="3"/>
  <c r="W7675" i="3"/>
  <c r="Y7674" i="3"/>
  <c r="W7674" i="3"/>
  <c r="Y7673" i="3"/>
  <c r="W7673" i="3"/>
  <c r="Y7672" i="3"/>
  <c r="W7672" i="3"/>
  <c r="Y7671" i="3"/>
  <c r="W7671" i="3"/>
  <c r="Y7670" i="3"/>
  <c r="W7670" i="3"/>
  <c r="Y7669" i="3"/>
  <c r="W7669" i="3"/>
  <c r="Y7668" i="3"/>
  <c r="W7668" i="3"/>
  <c r="Y7667" i="3"/>
  <c r="W7667" i="3"/>
  <c r="Y7666" i="3"/>
  <c r="W7666" i="3"/>
  <c r="Y7665" i="3"/>
  <c r="W7665" i="3"/>
  <c r="Y7664" i="3"/>
  <c r="W7664" i="3"/>
  <c r="Y7663" i="3"/>
  <c r="W7663" i="3"/>
  <c r="Y7662" i="3"/>
  <c r="W7662" i="3"/>
  <c r="Y7661" i="3"/>
  <c r="W7661" i="3"/>
  <c r="Y7660" i="3"/>
  <c r="W7660" i="3"/>
  <c r="Y7659" i="3"/>
  <c r="W7659" i="3"/>
  <c r="Y7658" i="3"/>
  <c r="W7658" i="3"/>
  <c r="Y7657" i="3"/>
  <c r="W7657" i="3"/>
  <c r="Y7656" i="3"/>
  <c r="W7656" i="3"/>
  <c r="Y7655" i="3"/>
  <c r="W7655" i="3"/>
  <c r="Y7654" i="3"/>
  <c r="W7654" i="3"/>
  <c r="Y7653" i="3"/>
  <c r="W7653" i="3"/>
  <c r="Y7652" i="3"/>
  <c r="W7652" i="3"/>
  <c r="Y7651" i="3"/>
  <c r="W7651" i="3"/>
  <c r="Y7650" i="3"/>
  <c r="W7650" i="3"/>
  <c r="Y7649" i="3"/>
  <c r="W7649" i="3"/>
  <c r="Y7648" i="3"/>
  <c r="W7648" i="3"/>
  <c r="Y7647" i="3"/>
  <c r="W7647" i="3"/>
  <c r="Y7646" i="3"/>
  <c r="W7646" i="3"/>
  <c r="Y7645" i="3"/>
  <c r="W7645" i="3"/>
  <c r="Y7644" i="3"/>
  <c r="W7644" i="3"/>
  <c r="Y7643" i="3"/>
  <c r="W7643" i="3"/>
  <c r="Y7642" i="3"/>
  <c r="W7642" i="3"/>
  <c r="Y7641" i="3"/>
  <c r="W7641" i="3"/>
  <c r="Y7640" i="3"/>
  <c r="W7640" i="3"/>
  <c r="Y7639" i="3"/>
  <c r="W7639" i="3"/>
  <c r="Y7638" i="3"/>
  <c r="W7638" i="3"/>
  <c r="Y7637" i="3"/>
  <c r="W7637" i="3"/>
  <c r="Y7636" i="3"/>
  <c r="W7636" i="3"/>
  <c r="Y7635" i="3"/>
  <c r="W7635" i="3"/>
  <c r="Y7634" i="3"/>
  <c r="W7634" i="3"/>
  <c r="Y7633" i="3"/>
  <c r="W7633" i="3"/>
  <c r="Y7632" i="3"/>
  <c r="W7632" i="3"/>
  <c r="Y7631" i="3"/>
  <c r="W7631" i="3"/>
  <c r="Y7630" i="3"/>
  <c r="W7630" i="3"/>
  <c r="Y7629" i="3"/>
  <c r="W7629" i="3"/>
  <c r="Y7628" i="3"/>
  <c r="W7628" i="3"/>
  <c r="Y7627" i="3"/>
  <c r="W7627" i="3"/>
  <c r="Y7626" i="3"/>
  <c r="W7626" i="3"/>
  <c r="Y7625" i="3"/>
  <c r="W7625" i="3"/>
  <c r="Y7624" i="3"/>
  <c r="W7624" i="3"/>
  <c r="Y7623" i="3"/>
  <c r="W7623" i="3"/>
  <c r="Y7622" i="3"/>
  <c r="W7622" i="3"/>
  <c r="Y7621" i="3"/>
  <c r="W7621" i="3"/>
  <c r="Y7620" i="3"/>
  <c r="W7620" i="3"/>
  <c r="Y7619" i="3"/>
  <c r="W7619" i="3"/>
  <c r="Y7618" i="3"/>
  <c r="W7618" i="3"/>
  <c r="Y7617" i="3"/>
  <c r="W7617" i="3"/>
  <c r="Y7616" i="3"/>
  <c r="W7616" i="3"/>
  <c r="Y7615" i="3"/>
  <c r="W7615" i="3"/>
  <c r="Y7614" i="3"/>
  <c r="W7614" i="3"/>
  <c r="Y7613" i="3"/>
  <c r="W7613" i="3"/>
  <c r="Y7612" i="3"/>
  <c r="W7612" i="3"/>
  <c r="Y7611" i="3"/>
  <c r="W7611" i="3"/>
  <c r="Y7610" i="3"/>
  <c r="W7610" i="3"/>
  <c r="Y7609" i="3"/>
  <c r="W7609" i="3"/>
  <c r="Y7608" i="3"/>
  <c r="W7608" i="3"/>
  <c r="Y7607" i="3"/>
  <c r="W7607" i="3"/>
  <c r="Y7606" i="3"/>
  <c r="W7606" i="3"/>
  <c r="Y7605" i="3"/>
  <c r="W7605" i="3"/>
  <c r="Y7604" i="3"/>
  <c r="W7604" i="3"/>
  <c r="Y7603" i="3"/>
  <c r="W7603" i="3"/>
  <c r="Y7602" i="3"/>
  <c r="W7602" i="3"/>
  <c r="Y7601" i="3"/>
  <c r="W7601" i="3"/>
  <c r="Y7600" i="3"/>
  <c r="W7600" i="3"/>
  <c r="Y7599" i="3"/>
  <c r="W7599" i="3"/>
  <c r="Y7598" i="3"/>
  <c r="W7598" i="3"/>
  <c r="Y7597" i="3"/>
  <c r="W7597" i="3"/>
  <c r="Y7596" i="3"/>
  <c r="W7596" i="3"/>
  <c r="Y7595" i="3"/>
  <c r="W7595" i="3"/>
  <c r="Y7594" i="3"/>
  <c r="W7594" i="3"/>
  <c r="Y7593" i="3"/>
  <c r="W7593" i="3"/>
  <c r="Y7592" i="3"/>
  <c r="W7592" i="3"/>
  <c r="Y7591" i="3"/>
  <c r="W7591" i="3"/>
  <c r="Y7590" i="3"/>
  <c r="W7590" i="3"/>
  <c r="Y7589" i="3"/>
  <c r="W7589" i="3"/>
  <c r="Y7588" i="3"/>
  <c r="W7588" i="3"/>
  <c r="Y7587" i="3"/>
  <c r="W7587" i="3"/>
  <c r="Y7586" i="3"/>
  <c r="W7586" i="3"/>
  <c r="Y7585" i="3"/>
  <c r="W7585" i="3"/>
  <c r="Y7584" i="3"/>
  <c r="W7584" i="3"/>
  <c r="Y7583" i="3"/>
  <c r="W7583" i="3"/>
  <c r="Y7582" i="3"/>
  <c r="W7582" i="3"/>
  <c r="Y7581" i="3"/>
  <c r="W7581" i="3"/>
  <c r="Y7580" i="3"/>
  <c r="W7580" i="3"/>
  <c r="Y7579" i="3"/>
  <c r="W7579" i="3"/>
  <c r="Y7578" i="3"/>
  <c r="W7578" i="3"/>
  <c r="Y7577" i="3"/>
  <c r="W7577" i="3"/>
  <c r="Y7576" i="3"/>
  <c r="W7576" i="3"/>
  <c r="Y7575" i="3"/>
  <c r="W7575" i="3"/>
  <c r="Y7574" i="3"/>
  <c r="W7574" i="3"/>
  <c r="Y7573" i="3"/>
  <c r="W7573" i="3"/>
  <c r="Y7572" i="3"/>
  <c r="W7572" i="3"/>
  <c r="Y7571" i="3"/>
  <c r="W7571" i="3"/>
  <c r="Y7570" i="3"/>
  <c r="W7570" i="3"/>
  <c r="Y7569" i="3"/>
  <c r="W7569" i="3"/>
  <c r="Y7568" i="3"/>
  <c r="W7568" i="3"/>
  <c r="Y7567" i="3"/>
  <c r="W7567" i="3"/>
  <c r="Y7566" i="3"/>
  <c r="W7566" i="3"/>
  <c r="Y7565" i="3"/>
  <c r="W7565" i="3"/>
  <c r="Y7564" i="3"/>
  <c r="W7564" i="3"/>
  <c r="Y7563" i="3"/>
  <c r="W7563" i="3"/>
  <c r="Y7562" i="3"/>
  <c r="W7562" i="3"/>
  <c r="Y7561" i="3"/>
  <c r="W7561" i="3"/>
  <c r="Y7560" i="3"/>
  <c r="W7560" i="3"/>
  <c r="Y7559" i="3"/>
  <c r="W7559" i="3"/>
  <c r="Y7558" i="3"/>
  <c r="W7558" i="3"/>
  <c r="Y7557" i="3"/>
  <c r="W7557" i="3"/>
  <c r="Y7556" i="3"/>
  <c r="W7556" i="3"/>
  <c r="Y7555" i="3"/>
  <c r="W7555" i="3"/>
  <c r="Y7554" i="3"/>
  <c r="W7554" i="3"/>
  <c r="Y7553" i="3"/>
  <c r="W7553" i="3"/>
  <c r="Y7552" i="3"/>
  <c r="W7552" i="3"/>
  <c r="Y7551" i="3"/>
  <c r="W7551" i="3"/>
  <c r="Y7550" i="3"/>
  <c r="W7550" i="3"/>
  <c r="Y7549" i="3"/>
  <c r="W7549" i="3"/>
  <c r="Y7548" i="3"/>
  <c r="W7548" i="3"/>
  <c r="Y7547" i="3"/>
  <c r="W7547" i="3"/>
  <c r="Y7546" i="3"/>
  <c r="W7546" i="3"/>
  <c r="Y7545" i="3"/>
  <c r="W7545" i="3"/>
  <c r="Y7544" i="3"/>
  <c r="W7544" i="3"/>
  <c r="Y7543" i="3"/>
  <c r="W7543" i="3"/>
  <c r="Y7542" i="3"/>
  <c r="W7542" i="3"/>
  <c r="Y7541" i="3"/>
  <c r="W7541" i="3"/>
  <c r="Y7540" i="3"/>
  <c r="W7540" i="3"/>
  <c r="Y7539" i="3"/>
  <c r="W7539" i="3"/>
  <c r="Y7538" i="3"/>
  <c r="W7538" i="3"/>
  <c r="Y7537" i="3"/>
  <c r="W7537" i="3"/>
  <c r="Y7536" i="3"/>
  <c r="W7536" i="3"/>
  <c r="Y7535" i="3"/>
  <c r="W7535" i="3"/>
  <c r="Y7534" i="3"/>
  <c r="W7534" i="3"/>
  <c r="Y7533" i="3"/>
  <c r="W7533" i="3"/>
  <c r="Y7532" i="3"/>
  <c r="W7532" i="3"/>
  <c r="Y7531" i="3"/>
  <c r="W7531" i="3"/>
  <c r="Y7530" i="3"/>
  <c r="W7530" i="3"/>
  <c r="Y7529" i="3"/>
  <c r="W7529" i="3"/>
  <c r="Y7528" i="3"/>
  <c r="W7528" i="3"/>
  <c r="Y7527" i="3"/>
  <c r="W7527" i="3"/>
  <c r="Y7526" i="3"/>
  <c r="W7526" i="3"/>
  <c r="Y7525" i="3"/>
  <c r="W7525" i="3"/>
  <c r="Y7524" i="3"/>
  <c r="W7524" i="3"/>
  <c r="Y7523" i="3"/>
  <c r="W7523" i="3"/>
  <c r="Y7522" i="3"/>
  <c r="W7522" i="3"/>
  <c r="Y7521" i="3"/>
  <c r="W7521" i="3"/>
  <c r="Y7520" i="3"/>
  <c r="W7520" i="3"/>
  <c r="Y7519" i="3"/>
  <c r="W7519" i="3"/>
  <c r="Y7518" i="3"/>
  <c r="W7518" i="3"/>
  <c r="Y7517" i="3"/>
  <c r="W7517" i="3"/>
  <c r="Y7516" i="3"/>
  <c r="W7516" i="3"/>
  <c r="Y7515" i="3"/>
  <c r="W7515" i="3"/>
  <c r="Y7514" i="3"/>
  <c r="W7514" i="3"/>
  <c r="Y7513" i="3"/>
  <c r="W7513" i="3"/>
  <c r="Y7512" i="3"/>
  <c r="W7512" i="3"/>
  <c r="Y7511" i="3"/>
  <c r="W7511" i="3"/>
  <c r="Y7510" i="3"/>
  <c r="W7510" i="3"/>
  <c r="Y7509" i="3"/>
  <c r="W7509" i="3"/>
  <c r="Y7508" i="3"/>
  <c r="W7508" i="3"/>
  <c r="Y7507" i="3"/>
  <c r="W7507" i="3"/>
  <c r="Y7506" i="3"/>
  <c r="W7506" i="3"/>
  <c r="Y7505" i="3"/>
  <c r="W7505" i="3"/>
  <c r="Y7504" i="3"/>
  <c r="W7504" i="3"/>
  <c r="Y7503" i="3"/>
  <c r="W7503" i="3"/>
  <c r="Y7502" i="3"/>
  <c r="W7502" i="3"/>
  <c r="Y7501" i="3"/>
  <c r="W7501" i="3"/>
  <c r="Y7500" i="3"/>
  <c r="W7500" i="3"/>
  <c r="Y7499" i="3"/>
  <c r="W7499" i="3"/>
  <c r="Y7498" i="3"/>
  <c r="W7498" i="3"/>
  <c r="Y7497" i="3"/>
  <c r="W7497" i="3"/>
  <c r="Y7496" i="3"/>
  <c r="W7496" i="3"/>
  <c r="Y7495" i="3"/>
  <c r="W7495" i="3"/>
  <c r="Y7494" i="3"/>
  <c r="W7494" i="3"/>
  <c r="Y7493" i="3"/>
  <c r="W7493" i="3"/>
  <c r="Y7492" i="3"/>
  <c r="W7492" i="3"/>
  <c r="Y7491" i="3"/>
  <c r="W7491" i="3"/>
  <c r="Y7490" i="3"/>
  <c r="W7490" i="3"/>
  <c r="Y7489" i="3"/>
  <c r="W7489" i="3"/>
  <c r="Y7488" i="3"/>
  <c r="W7488" i="3"/>
  <c r="Y7487" i="3"/>
  <c r="W7487" i="3"/>
  <c r="Y7486" i="3"/>
  <c r="W7486" i="3"/>
  <c r="Y7485" i="3"/>
  <c r="W7485" i="3"/>
  <c r="Y7484" i="3"/>
  <c r="W7484" i="3"/>
  <c r="Y7483" i="3"/>
  <c r="W7483" i="3"/>
  <c r="Y7482" i="3"/>
  <c r="W7482" i="3"/>
  <c r="Y7481" i="3"/>
  <c r="W7481" i="3"/>
  <c r="Y7480" i="3"/>
  <c r="W7480" i="3"/>
  <c r="Y7479" i="3"/>
  <c r="W7479" i="3"/>
  <c r="Y7478" i="3"/>
  <c r="W7478" i="3"/>
  <c r="Y7477" i="3"/>
  <c r="W7477" i="3"/>
  <c r="Y7476" i="3"/>
  <c r="W7476" i="3"/>
  <c r="Y7475" i="3"/>
  <c r="W7475" i="3"/>
  <c r="Y7474" i="3"/>
  <c r="W7474" i="3"/>
  <c r="Y7473" i="3"/>
  <c r="W7473" i="3"/>
  <c r="Y7472" i="3"/>
  <c r="W7472" i="3"/>
  <c r="Y7471" i="3"/>
  <c r="W7471" i="3"/>
  <c r="Y7470" i="3"/>
  <c r="W7470" i="3"/>
  <c r="Y7469" i="3"/>
  <c r="W7469" i="3"/>
  <c r="Y7468" i="3"/>
  <c r="W7468" i="3"/>
  <c r="Y7467" i="3"/>
  <c r="W7467" i="3"/>
  <c r="Y7466" i="3"/>
  <c r="W7466" i="3"/>
  <c r="Y7465" i="3"/>
  <c r="W7465" i="3"/>
  <c r="Y7464" i="3"/>
  <c r="W7464" i="3"/>
  <c r="Y7463" i="3"/>
  <c r="W7463" i="3"/>
  <c r="Y7462" i="3"/>
  <c r="W7462" i="3"/>
  <c r="Y7461" i="3"/>
  <c r="W7461" i="3"/>
  <c r="Y7460" i="3"/>
  <c r="W7460" i="3"/>
  <c r="Y7459" i="3"/>
  <c r="W7459" i="3"/>
  <c r="Y7458" i="3"/>
  <c r="W7458" i="3"/>
  <c r="Y7457" i="3"/>
  <c r="W7457" i="3"/>
  <c r="Y7456" i="3"/>
  <c r="W7456" i="3"/>
  <c r="Y7455" i="3"/>
  <c r="W7455" i="3"/>
  <c r="Y7454" i="3"/>
  <c r="W7454" i="3"/>
  <c r="Y7453" i="3"/>
  <c r="W7453" i="3"/>
  <c r="Y7452" i="3"/>
  <c r="W7452" i="3"/>
  <c r="Y7451" i="3"/>
  <c r="W7451" i="3"/>
  <c r="Y7450" i="3"/>
  <c r="W7450" i="3"/>
  <c r="Y7449" i="3"/>
  <c r="W7449" i="3"/>
  <c r="Y7448" i="3"/>
  <c r="W7448" i="3"/>
  <c r="Y7447" i="3"/>
  <c r="W7447" i="3"/>
  <c r="Y7446" i="3"/>
  <c r="W7446" i="3"/>
  <c r="Y7445" i="3"/>
  <c r="W7445" i="3"/>
  <c r="Y7444" i="3"/>
  <c r="W7444" i="3"/>
  <c r="Y7443" i="3"/>
  <c r="W7443" i="3"/>
  <c r="Y7442" i="3"/>
  <c r="W7442" i="3"/>
  <c r="Y7441" i="3"/>
  <c r="W7441" i="3"/>
  <c r="Y7440" i="3"/>
  <c r="W7440" i="3"/>
  <c r="Y7439" i="3"/>
  <c r="W7439" i="3"/>
  <c r="Y7438" i="3"/>
  <c r="W7438" i="3"/>
  <c r="Y7437" i="3"/>
  <c r="W7437" i="3"/>
  <c r="Y7436" i="3"/>
  <c r="W7436" i="3"/>
  <c r="Y7435" i="3"/>
  <c r="W7435" i="3"/>
  <c r="Y7434" i="3"/>
  <c r="W7434" i="3"/>
  <c r="Y7433" i="3"/>
  <c r="W7433" i="3"/>
  <c r="Y7432" i="3"/>
  <c r="W7432" i="3"/>
  <c r="Y7431" i="3"/>
  <c r="W7431" i="3"/>
  <c r="Y7430" i="3"/>
  <c r="W7430" i="3"/>
  <c r="Y7429" i="3"/>
  <c r="W7429" i="3"/>
  <c r="Y7428" i="3"/>
  <c r="W7428" i="3"/>
  <c r="Y7427" i="3"/>
  <c r="W7427" i="3"/>
  <c r="Y7426" i="3"/>
  <c r="W7426" i="3"/>
  <c r="Y7425" i="3"/>
  <c r="W7425" i="3"/>
  <c r="Y7424" i="3"/>
  <c r="W7424" i="3"/>
  <c r="Y7423" i="3"/>
  <c r="W7423" i="3"/>
  <c r="Y7422" i="3"/>
  <c r="W7422" i="3"/>
  <c r="Y7421" i="3"/>
  <c r="W7421" i="3"/>
  <c r="Y7420" i="3"/>
  <c r="W7420" i="3"/>
  <c r="Y7419" i="3"/>
  <c r="W7419" i="3"/>
  <c r="Y7418" i="3"/>
  <c r="W7418" i="3"/>
  <c r="Y7417" i="3"/>
  <c r="W7417" i="3"/>
  <c r="Y7416" i="3"/>
  <c r="W7416" i="3"/>
  <c r="Y7415" i="3"/>
  <c r="W7415" i="3"/>
  <c r="Y7414" i="3"/>
  <c r="W7414" i="3"/>
  <c r="Y7413" i="3"/>
  <c r="W7413" i="3"/>
  <c r="Y7412" i="3"/>
  <c r="W7412" i="3"/>
  <c r="Y7411" i="3"/>
  <c r="W7411" i="3"/>
  <c r="Y7410" i="3"/>
  <c r="W7410" i="3"/>
  <c r="Y7409" i="3"/>
  <c r="W7409" i="3"/>
  <c r="Y7408" i="3"/>
  <c r="W7408" i="3"/>
  <c r="Y7407" i="3"/>
  <c r="W7407" i="3"/>
  <c r="Y7406" i="3"/>
  <c r="W7406" i="3"/>
  <c r="Y7405" i="3"/>
  <c r="W7405" i="3"/>
  <c r="Y7404" i="3"/>
  <c r="W7404" i="3"/>
  <c r="Y7403" i="3"/>
  <c r="W7403" i="3"/>
  <c r="Y7402" i="3"/>
  <c r="W7402" i="3"/>
  <c r="Y7401" i="3"/>
  <c r="W7401" i="3"/>
  <c r="Y7400" i="3"/>
  <c r="W7400" i="3"/>
  <c r="Y7399" i="3"/>
  <c r="W7399" i="3"/>
  <c r="Y7398" i="3"/>
  <c r="W7398" i="3"/>
  <c r="Y7397" i="3"/>
  <c r="W7397" i="3"/>
  <c r="Y7396" i="3"/>
  <c r="W7396" i="3"/>
  <c r="Y7395" i="3"/>
  <c r="W7395" i="3"/>
  <c r="Y7394" i="3"/>
  <c r="W7394" i="3"/>
  <c r="Y7393" i="3"/>
  <c r="W7393" i="3"/>
  <c r="Y7392" i="3"/>
  <c r="W7392" i="3"/>
  <c r="Y7391" i="3"/>
  <c r="W7391" i="3"/>
  <c r="Y7390" i="3"/>
  <c r="W7390" i="3"/>
  <c r="Y7389" i="3"/>
  <c r="W7389" i="3"/>
  <c r="Y7388" i="3"/>
  <c r="W7388" i="3"/>
  <c r="Y7387" i="3"/>
  <c r="W7387" i="3"/>
  <c r="Y7386" i="3"/>
  <c r="W7386" i="3"/>
  <c r="Y7385" i="3"/>
  <c r="W7385" i="3"/>
  <c r="Y7384" i="3"/>
  <c r="W7384" i="3"/>
  <c r="Y7383" i="3"/>
  <c r="W7383" i="3"/>
  <c r="Y7382" i="3"/>
  <c r="W7382" i="3"/>
  <c r="Y7381" i="3"/>
  <c r="W7381" i="3"/>
  <c r="Y7380" i="3"/>
  <c r="W7380" i="3"/>
  <c r="Y7379" i="3"/>
  <c r="W7379" i="3"/>
  <c r="Y7378" i="3"/>
  <c r="W7378" i="3"/>
  <c r="Y7377" i="3"/>
  <c r="W7377" i="3"/>
  <c r="Y7376" i="3"/>
  <c r="W7376" i="3"/>
  <c r="Y7375" i="3"/>
  <c r="W7375" i="3"/>
  <c r="Y7374" i="3"/>
  <c r="W7374" i="3"/>
  <c r="Y7373" i="3"/>
  <c r="W7373" i="3"/>
  <c r="Y7372" i="3"/>
  <c r="W7372" i="3"/>
  <c r="Y7371" i="3"/>
  <c r="W7371" i="3"/>
  <c r="Y7370" i="3"/>
  <c r="W7370" i="3"/>
  <c r="Y7369" i="3"/>
  <c r="W7369" i="3"/>
  <c r="Y7368" i="3"/>
  <c r="W7368" i="3"/>
  <c r="Y7367" i="3"/>
  <c r="W7367" i="3"/>
  <c r="Y7366" i="3"/>
  <c r="W7366" i="3"/>
  <c r="Y7365" i="3"/>
  <c r="W7365" i="3"/>
  <c r="Y7364" i="3"/>
  <c r="W7364" i="3"/>
  <c r="Y7363" i="3"/>
  <c r="W7363" i="3"/>
  <c r="Y7362" i="3"/>
  <c r="W7362" i="3"/>
  <c r="Y7361" i="3"/>
  <c r="W7361" i="3"/>
  <c r="Y7360" i="3"/>
  <c r="W7360" i="3"/>
  <c r="Y7359" i="3"/>
  <c r="W7359" i="3"/>
  <c r="Y7358" i="3"/>
  <c r="W7358" i="3"/>
  <c r="Y7357" i="3"/>
  <c r="W7357" i="3"/>
  <c r="Y7356" i="3"/>
  <c r="W7356" i="3"/>
  <c r="Y7355" i="3"/>
  <c r="W7355" i="3"/>
  <c r="Y7354" i="3"/>
  <c r="W7354" i="3"/>
  <c r="Y7353" i="3"/>
  <c r="W7353" i="3"/>
  <c r="Y7352" i="3"/>
  <c r="W7352" i="3"/>
  <c r="Y7351" i="3"/>
  <c r="W7351" i="3"/>
  <c r="Y7350" i="3"/>
  <c r="W7350" i="3"/>
  <c r="Y7349" i="3"/>
  <c r="W7349" i="3"/>
  <c r="Y7348" i="3"/>
  <c r="W7348" i="3"/>
  <c r="Y7347" i="3"/>
  <c r="W7347" i="3"/>
  <c r="Y7346" i="3"/>
  <c r="W7346" i="3"/>
  <c r="Y7345" i="3"/>
  <c r="W7345" i="3"/>
  <c r="Y7344" i="3"/>
  <c r="W7344" i="3"/>
  <c r="Y7343" i="3"/>
  <c r="W7343" i="3"/>
  <c r="Y7342" i="3"/>
  <c r="W7342" i="3"/>
  <c r="Y7341" i="3"/>
  <c r="W7341" i="3"/>
  <c r="Y7340" i="3"/>
  <c r="W7340" i="3"/>
  <c r="Y7339" i="3"/>
  <c r="W7339" i="3"/>
  <c r="Y7338" i="3"/>
  <c r="W7338" i="3"/>
  <c r="Y7337" i="3"/>
  <c r="W7337" i="3"/>
  <c r="Y7336" i="3"/>
  <c r="W7336" i="3"/>
  <c r="Y7335" i="3"/>
  <c r="W7335" i="3"/>
  <c r="Y7334" i="3"/>
  <c r="W7334" i="3"/>
  <c r="Y7333" i="3"/>
  <c r="W7333" i="3"/>
  <c r="Y7332" i="3"/>
  <c r="W7332" i="3"/>
  <c r="Y7331" i="3"/>
  <c r="W7331" i="3"/>
  <c r="Y7330" i="3"/>
  <c r="W7330" i="3"/>
  <c r="Y7329" i="3"/>
  <c r="W7329" i="3"/>
  <c r="Y7328" i="3"/>
  <c r="W7328" i="3"/>
  <c r="Y7327" i="3"/>
  <c r="W7327" i="3"/>
  <c r="Y7326" i="3"/>
  <c r="W7326" i="3"/>
  <c r="Y7325" i="3"/>
  <c r="W7325" i="3"/>
  <c r="Y7324" i="3"/>
  <c r="W7324" i="3"/>
  <c r="Y7323" i="3"/>
  <c r="W7323" i="3"/>
  <c r="Y7322" i="3"/>
  <c r="W7322" i="3"/>
  <c r="Y7321" i="3"/>
  <c r="W7321" i="3"/>
  <c r="Y7320" i="3"/>
  <c r="W7320" i="3"/>
  <c r="Y7319" i="3"/>
  <c r="W7319" i="3"/>
  <c r="Y7318" i="3"/>
  <c r="W7318" i="3"/>
  <c r="Y7317" i="3"/>
  <c r="W7317" i="3"/>
  <c r="Y7316" i="3"/>
  <c r="W7316" i="3"/>
  <c r="Y7315" i="3"/>
  <c r="W7315" i="3"/>
  <c r="Y7314" i="3"/>
  <c r="W7314" i="3"/>
  <c r="Y7313" i="3"/>
  <c r="W7313" i="3"/>
  <c r="Y7312" i="3"/>
  <c r="W7312" i="3"/>
  <c r="Y7311" i="3"/>
  <c r="W7311" i="3"/>
  <c r="Y7310" i="3"/>
  <c r="W7310" i="3"/>
  <c r="Y7309" i="3"/>
  <c r="W7309" i="3"/>
  <c r="Y7308" i="3"/>
  <c r="W7308" i="3"/>
  <c r="Y7307" i="3"/>
  <c r="W7307" i="3"/>
  <c r="Y7306" i="3"/>
  <c r="W7306" i="3"/>
  <c r="Y7305" i="3"/>
  <c r="W7305" i="3"/>
  <c r="Y7304" i="3"/>
  <c r="W7304" i="3"/>
  <c r="Y7303" i="3"/>
  <c r="W7303" i="3"/>
  <c r="Y7302" i="3"/>
  <c r="W7302" i="3"/>
  <c r="Y7301" i="3"/>
  <c r="W7301" i="3"/>
  <c r="Y7300" i="3"/>
  <c r="W7300" i="3"/>
  <c r="Y7299" i="3"/>
  <c r="W7299" i="3"/>
  <c r="Y7298" i="3"/>
  <c r="W7298" i="3"/>
  <c r="Y7297" i="3"/>
  <c r="W7297" i="3"/>
  <c r="Y7296" i="3"/>
  <c r="W7296" i="3"/>
  <c r="Y7295" i="3"/>
  <c r="W7295" i="3"/>
  <c r="Y7294" i="3"/>
  <c r="W7294" i="3"/>
  <c r="Y7293" i="3"/>
  <c r="W7293" i="3"/>
  <c r="Y7292" i="3"/>
  <c r="W7292" i="3"/>
  <c r="Y7291" i="3"/>
  <c r="W7291" i="3"/>
  <c r="Y7290" i="3"/>
  <c r="W7290" i="3"/>
  <c r="Y7289" i="3"/>
  <c r="W7289" i="3"/>
  <c r="Y7288" i="3"/>
  <c r="W7288" i="3"/>
  <c r="Y7287" i="3"/>
  <c r="W7287" i="3"/>
  <c r="Y7286" i="3"/>
  <c r="W7286" i="3"/>
  <c r="Y7285" i="3"/>
  <c r="W7285" i="3"/>
  <c r="Y7284" i="3"/>
  <c r="W7284" i="3"/>
  <c r="Y7283" i="3"/>
  <c r="W7283" i="3"/>
  <c r="Y7282" i="3"/>
  <c r="W7282" i="3"/>
  <c r="Y7281" i="3"/>
  <c r="W7281" i="3"/>
  <c r="Y7280" i="3"/>
  <c r="W7280" i="3"/>
  <c r="Y7279" i="3"/>
  <c r="W7279" i="3"/>
  <c r="Y7278" i="3"/>
  <c r="W7278" i="3"/>
  <c r="Y7277" i="3"/>
  <c r="W7277" i="3"/>
  <c r="Y7276" i="3"/>
  <c r="W7276" i="3"/>
  <c r="Y7275" i="3"/>
  <c r="W7275" i="3"/>
  <c r="Y7274" i="3"/>
  <c r="W7274" i="3"/>
  <c r="Y7273" i="3"/>
  <c r="W7273" i="3"/>
  <c r="Y7272" i="3"/>
  <c r="W7272" i="3"/>
  <c r="Y7271" i="3"/>
  <c r="W7271" i="3"/>
  <c r="Y7270" i="3"/>
  <c r="W7270" i="3"/>
  <c r="Y7269" i="3"/>
  <c r="W7269" i="3"/>
  <c r="Y7268" i="3"/>
  <c r="W7268" i="3"/>
  <c r="Y7267" i="3"/>
  <c r="W7267" i="3"/>
  <c r="Y7266" i="3"/>
  <c r="W7266" i="3"/>
  <c r="Y7265" i="3"/>
  <c r="W7265" i="3"/>
  <c r="Y7264" i="3"/>
  <c r="W7264" i="3"/>
  <c r="Y7263" i="3"/>
  <c r="W7263" i="3"/>
  <c r="Y7262" i="3"/>
  <c r="W7262" i="3"/>
  <c r="Y7261" i="3"/>
  <c r="W7261" i="3"/>
  <c r="Y7260" i="3"/>
  <c r="W7260" i="3"/>
  <c r="Y7259" i="3"/>
  <c r="W7259" i="3"/>
  <c r="Y7258" i="3"/>
  <c r="W7258" i="3"/>
  <c r="Y7257" i="3"/>
  <c r="W7257" i="3"/>
  <c r="Y7256" i="3"/>
  <c r="W7256" i="3"/>
  <c r="Y7255" i="3"/>
  <c r="W7255" i="3"/>
  <c r="Y7254" i="3"/>
  <c r="W7254" i="3"/>
  <c r="Y7253" i="3"/>
  <c r="W7253" i="3"/>
  <c r="Y7252" i="3"/>
  <c r="W7252" i="3"/>
  <c r="Y7251" i="3"/>
  <c r="W7251" i="3"/>
  <c r="Y7250" i="3"/>
  <c r="W7250" i="3"/>
  <c r="Y7249" i="3"/>
  <c r="W7249" i="3"/>
  <c r="Y7248" i="3"/>
  <c r="W7248" i="3"/>
  <c r="Y7247" i="3"/>
  <c r="W7247" i="3"/>
  <c r="Y7246" i="3"/>
  <c r="W7246" i="3"/>
  <c r="Y7245" i="3"/>
  <c r="W7245" i="3"/>
  <c r="Y7244" i="3"/>
  <c r="W7244" i="3"/>
  <c r="Y7243" i="3"/>
  <c r="W7243" i="3"/>
  <c r="Y7242" i="3"/>
  <c r="W7242" i="3"/>
  <c r="Y7241" i="3"/>
  <c r="W7241" i="3"/>
  <c r="Y7240" i="3"/>
  <c r="W7240" i="3"/>
  <c r="Y7239" i="3"/>
  <c r="W7239" i="3"/>
  <c r="Y7238" i="3"/>
  <c r="W7238" i="3"/>
  <c r="Y7237" i="3"/>
  <c r="W7237" i="3"/>
  <c r="Y7236" i="3"/>
  <c r="W7236" i="3"/>
  <c r="Y7235" i="3"/>
  <c r="W7235" i="3"/>
  <c r="Y7234" i="3"/>
  <c r="W7234" i="3"/>
  <c r="Y7233" i="3"/>
  <c r="W7233" i="3"/>
  <c r="Y7232" i="3"/>
  <c r="W7232" i="3"/>
  <c r="Y7231" i="3"/>
  <c r="W7231" i="3"/>
  <c r="Y7230" i="3"/>
  <c r="W7230" i="3"/>
  <c r="Y7229" i="3"/>
  <c r="W7229" i="3"/>
  <c r="Y7228" i="3"/>
  <c r="W7228" i="3"/>
  <c r="Y7227" i="3"/>
  <c r="W7227" i="3"/>
  <c r="Y7226" i="3"/>
  <c r="W7226" i="3"/>
  <c r="Y7225" i="3"/>
  <c r="W7225" i="3"/>
  <c r="Y7224" i="3"/>
  <c r="W7224" i="3"/>
  <c r="Y7223" i="3"/>
  <c r="W7223" i="3"/>
  <c r="Y7222" i="3"/>
  <c r="W7222" i="3"/>
  <c r="Y7221" i="3"/>
  <c r="W7221" i="3"/>
  <c r="Y7220" i="3"/>
  <c r="W7220" i="3"/>
  <c r="Y7219" i="3"/>
  <c r="W7219" i="3"/>
  <c r="Y7218" i="3"/>
  <c r="W7218" i="3"/>
  <c r="Y7217" i="3"/>
  <c r="W7217" i="3"/>
  <c r="Y7216" i="3"/>
  <c r="W7216" i="3"/>
  <c r="Y7215" i="3"/>
  <c r="W7215" i="3"/>
  <c r="Y7214" i="3"/>
  <c r="W7214" i="3"/>
  <c r="Y7213" i="3"/>
  <c r="W7213" i="3"/>
  <c r="Y7212" i="3"/>
  <c r="W7212" i="3"/>
  <c r="Y7211" i="3"/>
  <c r="W7211" i="3"/>
  <c r="Y7210" i="3"/>
  <c r="W7210" i="3"/>
  <c r="Y7209" i="3"/>
  <c r="W7209" i="3"/>
  <c r="Y7208" i="3"/>
  <c r="W7208" i="3"/>
  <c r="Y7207" i="3"/>
  <c r="W7207" i="3"/>
  <c r="Y7206" i="3"/>
  <c r="W7206" i="3"/>
  <c r="Y7205" i="3"/>
  <c r="W7205" i="3"/>
  <c r="Y7204" i="3"/>
  <c r="W7204" i="3"/>
  <c r="Y7203" i="3"/>
  <c r="W7203" i="3"/>
  <c r="Y7202" i="3"/>
  <c r="W7202" i="3"/>
  <c r="Y7201" i="3"/>
  <c r="W7201" i="3"/>
  <c r="Y7200" i="3"/>
  <c r="W7200" i="3"/>
  <c r="Y7199" i="3"/>
  <c r="W7199" i="3"/>
  <c r="Y7198" i="3"/>
  <c r="W7198" i="3"/>
  <c r="Y7197" i="3"/>
  <c r="W7197" i="3"/>
  <c r="Y7196" i="3"/>
  <c r="W7196" i="3"/>
  <c r="Y7195" i="3"/>
  <c r="W7195" i="3"/>
  <c r="Y7194" i="3"/>
  <c r="W7194" i="3"/>
  <c r="Y7193" i="3"/>
  <c r="W7193" i="3"/>
  <c r="Y7192" i="3"/>
  <c r="W7192" i="3"/>
  <c r="Y7191" i="3"/>
  <c r="W7191" i="3"/>
  <c r="Y7190" i="3"/>
  <c r="W7190" i="3"/>
  <c r="Y7189" i="3"/>
  <c r="W7189" i="3"/>
  <c r="Y7188" i="3"/>
  <c r="W7188" i="3"/>
  <c r="Y7187" i="3"/>
  <c r="W7187" i="3"/>
  <c r="Y7186" i="3"/>
  <c r="W7186" i="3"/>
  <c r="Y7185" i="3"/>
  <c r="W7185" i="3"/>
  <c r="Y7184" i="3"/>
  <c r="W7184" i="3"/>
  <c r="Y7183" i="3"/>
  <c r="W7183" i="3"/>
  <c r="Y7182" i="3"/>
  <c r="W7182" i="3"/>
  <c r="Y7181" i="3"/>
  <c r="W7181" i="3"/>
  <c r="Y7180" i="3"/>
  <c r="W7180" i="3"/>
  <c r="Y7179" i="3"/>
  <c r="W7179" i="3"/>
  <c r="Y7178" i="3"/>
  <c r="W7178" i="3"/>
  <c r="Y7177" i="3"/>
  <c r="W7177" i="3"/>
  <c r="Y7176" i="3"/>
  <c r="W7176" i="3"/>
  <c r="Y7175" i="3"/>
  <c r="W7175" i="3"/>
  <c r="Y7174" i="3"/>
  <c r="W7174" i="3"/>
  <c r="Y7173" i="3"/>
  <c r="W7173" i="3"/>
  <c r="Y7172" i="3"/>
  <c r="W7172" i="3"/>
  <c r="Y7171" i="3"/>
  <c r="W7171" i="3"/>
  <c r="Y7170" i="3"/>
  <c r="W7170" i="3"/>
  <c r="Y7169" i="3"/>
  <c r="W7169" i="3"/>
  <c r="Y7168" i="3"/>
  <c r="W7168" i="3"/>
  <c r="Y7167" i="3"/>
  <c r="W7167" i="3"/>
  <c r="Y7166" i="3"/>
  <c r="W7166" i="3"/>
  <c r="Y7165" i="3"/>
  <c r="W7165" i="3"/>
  <c r="Y7164" i="3"/>
  <c r="W7164" i="3"/>
  <c r="Y7163" i="3"/>
  <c r="W7163" i="3"/>
  <c r="Y7162" i="3"/>
  <c r="W7162" i="3"/>
  <c r="Y7161" i="3"/>
  <c r="W7161" i="3"/>
  <c r="Y7160" i="3"/>
  <c r="W7160" i="3"/>
  <c r="Y7159" i="3"/>
  <c r="W7159" i="3"/>
  <c r="Y7158" i="3"/>
  <c r="W7158" i="3"/>
  <c r="Y7157" i="3"/>
  <c r="W7157" i="3"/>
  <c r="Y7156" i="3"/>
  <c r="W7156" i="3"/>
  <c r="Y7155" i="3"/>
  <c r="W7155" i="3"/>
  <c r="Y7154" i="3"/>
  <c r="W7154" i="3"/>
  <c r="Y7153" i="3"/>
  <c r="W7153" i="3"/>
  <c r="Y7152" i="3"/>
  <c r="W7152" i="3"/>
  <c r="Y7151" i="3"/>
  <c r="W7151" i="3"/>
  <c r="Y7150" i="3"/>
  <c r="W7150" i="3"/>
  <c r="Y7149" i="3"/>
  <c r="W7149" i="3"/>
  <c r="Y7148" i="3"/>
  <c r="W7148" i="3"/>
  <c r="Y7147" i="3"/>
  <c r="W7147" i="3"/>
  <c r="Y7146" i="3"/>
  <c r="W7146" i="3"/>
  <c r="Y7145" i="3"/>
  <c r="W7145" i="3"/>
  <c r="Y7144" i="3"/>
  <c r="W7144" i="3"/>
  <c r="Y7143" i="3"/>
  <c r="W7143" i="3"/>
  <c r="Y7142" i="3"/>
  <c r="W7142" i="3"/>
  <c r="Y7141" i="3"/>
  <c r="W7141" i="3"/>
  <c r="Y7140" i="3"/>
  <c r="W7140" i="3"/>
  <c r="Y7139" i="3"/>
  <c r="W7139" i="3"/>
  <c r="Y7138" i="3"/>
  <c r="W7138" i="3"/>
  <c r="Y7137" i="3"/>
  <c r="W7137" i="3"/>
  <c r="Y7136" i="3"/>
  <c r="W7136" i="3"/>
  <c r="Y7135" i="3"/>
  <c r="W7135" i="3"/>
  <c r="Y7134" i="3"/>
  <c r="W7134" i="3"/>
  <c r="Y7133" i="3"/>
  <c r="W7133" i="3"/>
  <c r="Y7132" i="3"/>
  <c r="W7132" i="3"/>
  <c r="Y7131" i="3"/>
  <c r="W7131" i="3"/>
  <c r="Y7130" i="3"/>
  <c r="W7130" i="3"/>
  <c r="Y7129" i="3"/>
  <c r="W7129" i="3"/>
  <c r="Y7128" i="3"/>
  <c r="W7128" i="3"/>
  <c r="Y7127" i="3"/>
  <c r="W7127" i="3"/>
  <c r="Y7126" i="3"/>
  <c r="W7126" i="3"/>
  <c r="Y7125" i="3"/>
  <c r="W7125" i="3"/>
  <c r="Y7124" i="3"/>
  <c r="W7124" i="3"/>
  <c r="Y7123" i="3"/>
  <c r="W7123" i="3"/>
  <c r="Y7122" i="3"/>
  <c r="W7122" i="3"/>
  <c r="Y7121" i="3"/>
  <c r="W7121" i="3"/>
  <c r="Y7120" i="3"/>
  <c r="W7120" i="3"/>
  <c r="Y7119" i="3"/>
  <c r="W7119" i="3"/>
  <c r="Y7118" i="3"/>
  <c r="W7118" i="3"/>
  <c r="Y7117" i="3"/>
  <c r="W7117" i="3"/>
  <c r="Y7116" i="3"/>
  <c r="W7116" i="3"/>
  <c r="Y7115" i="3"/>
  <c r="W7115" i="3"/>
  <c r="Y7114" i="3"/>
  <c r="W7114" i="3"/>
  <c r="Y7113" i="3"/>
  <c r="W7113" i="3"/>
  <c r="Y7112" i="3"/>
  <c r="W7112" i="3"/>
  <c r="Y7111" i="3"/>
  <c r="W7111" i="3"/>
  <c r="Y7110" i="3"/>
  <c r="W7110" i="3"/>
  <c r="Y7109" i="3"/>
  <c r="W7109" i="3"/>
  <c r="Y7108" i="3"/>
  <c r="W7108" i="3"/>
  <c r="Y7107" i="3"/>
  <c r="W7107" i="3"/>
  <c r="Y7106" i="3"/>
  <c r="W7106" i="3"/>
  <c r="Y7105" i="3"/>
  <c r="W7105" i="3"/>
  <c r="Y7104" i="3"/>
  <c r="W7104" i="3"/>
  <c r="Y7103" i="3"/>
  <c r="W7103" i="3"/>
  <c r="Y7102" i="3"/>
  <c r="W7102" i="3"/>
  <c r="Y7101" i="3"/>
  <c r="W7101" i="3"/>
  <c r="Y7100" i="3"/>
  <c r="W7100" i="3"/>
  <c r="Y7099" i="3"/>
  <c r="W7099" i="3"/>
  <c r="Y7098" i="3"/>
  <c r="W7098" i="3"/>
  <c r="Y7097" i="3"/>
  <c r="W7097" i="3"/>
  <c r="Y7096" i="3"/>
  <c r="W7096" i="3"/>
  <c r="Y7095" i="3"/>
  <c r="W7095" i="3"/>
  <c r="Y7094" i="3"/>
  <c r="W7094" i="3"/>
  <c r="Y7093" i="3"/>
  <c r="W7093" i="3"/>
  <c r="Y7092" i="3"/>
  <c r="W7092" i="3"/>
  <c r="Y7091" i="3"/>
  <c r="W7091" i="3"/>
  <c r="Y7090" i="3"/>
  <c r="W7090" i="3"/>
  <c r="Y7089" i="3"/>
  <c r="W7089" i="3"/>
  <c r="Y7088" i="3"/>
  <c r="W7088" i="3"/>
  <c r="Y7087" i="3"/>
  <c r="W7087" i="3"/>
  <c r="Y7086" i="3"/>
  <c r="W7086" i="3"/>
  <c r="Y7085" i="3"/>
  <c r="W7085" i="3"/>
  <c r="Y7084" i="3"/>
  <c r="W7084" i="3"/>
  <c r="Y7083" i="3"/>
  <c r="W7083" i="3"/>
  <c r="Y7082" i="3"/>
  <c r="W7082" i="3"/>
  <c r="Y7081" i="3"/>
  <c r="W7081" i="3"/>
  <c r="Y7080" i="3"/>
  <c r="W7080" i="3"/>
  <c r="Y7079" i="3"/>
  <c r="W7079" i="3"/>
  <c r="Y7078" i="3"/>
  <c r="W7078" i="3"/>
  <c r="Y7077" i="3"/>
  <c r="W7077" i="3"/>
  <c r="Y7076" i="3"/>
  <c r="W7076" i="3"/>
  <c r="Y7075" i="3"/>
  <c r="W7075" i="3"/>
  <c r="Y7074" i="3"/>
  <c r="W7074" i="3"/>
  <c r="Y7073" i="3"/>
  <c r="W7073" i="3"/>
  <c r="Y7072" i="3"/>
  <c r="W7072" i="3"/>
  <c r="Y7071" i="3"/>
  <c r="W7071" i="3"/>
  <c r="Y7070" i="3"/>
  <c r="W7070" i="3"/>
  <c r="Y7069" i="3"/>
  <c r="W7069" i="3"/>
  <c r="Y7068" i="3"/>
  <c r="W7068" i="3"/>
  <c r="Y7067" i="3"/>
  <c r="W7067" i="3"/>
  <c r="Y7066" i="3"/>
  <c r="W7066" i="3"/>
  <c r="Y7065" i="3"/>
  <c r="W7065" i="3"/>
  <c r="Y7064" i="3"/>
  <c r="W7064" i="3"/>
  <c r="Y7063" i="3"/>
  <c r="W7063" i="3"/>
  <c r="Y7062" i="3"/>
  <c r="W7062" i="3"/>
  <c r="Y7061" i="3"/>
  <c r="W7061" i="3"/>
  <c r="Y7060" i="3"/>
  <c r="W7060" i="3"/>
  <c r="Y7059" i="3"/>
  <c r="W7059" i="3"/>
  <c r="Y7058" i="3"/>
  <c r="W7058" i="3"/>
  <c r="Y7057" i="3"/>
  <c r="W7057" i="3"/>
  <c r="Y7056" i="3"/>
  <c r="W7056" i="3"/>
  <c r="Y7055" i="3"/>
  <c r="W7055" i="3"/>
  <c r="Y7054" i="3"/>
  <c r="W7054" i="3"/>
  <c r="Y7053" i="3"/>
  <c r="W7053" i="3"/>
  <c r="Y7052" i="3"/>
  <c r="W7052" i="3"/>
  <c r="Y7051" i="3"/>
  <c r="W7051" i="3"/>
  <c r="Y7050" i="3"/>
  <c r="W7050" i="3"/>
  <c r="Y7049" i="3"/>
  <c r="W7049" i="3"/>
  <c r="Y7048" i="3"/>
  <c r="W7048" i="3"/>
  <c r="Y7047" i="3"/>
  <c r="W7047" i="3"/>
  <c r="Y7046" i="3"/>
  <c r="W7046" i="3"/>
  <c r="Y7045" i="3"/>
  <c r="W7045" i="3"/>
  <c r="Y7044" i="3"/>
  <c r="W7044" i="3"/>
  <c r="Y7043" i="3"/>
  <c r="W7043" i="3"/>
  <c r="Y7042" i="3"/>
  <c r="W7042" i="3"/>
  <c r="Y7041" i="3"/>
  <c r="W7041" i="3"/>
  <c r="Y7040" i="3"/>
  <c r="W7040" i="3"/>
  <c r="Y7039" i="3"/>
  <c r="W7039" i="3"/>
  <c r="Y7038" i="3"/>
  <c r="W7038" i="3"/>
  <c r="Y7037" i="3"/>
  <c r="W7037" i="3"/>
  <c r="Y7036" i="3"/>
  <c r="W7036" i="3"/>
  <c r="Y7035" i="3"/>
  <c r="W7035" i="3"/>
  <c r="Y7034" i="3"/>
  <c r="W7034" i="3"/>
  <c r="Y7033" i="3"/>
  <c r="W7033" i="3"/>
  <c r="Y7032" i="3"/>
  <c r="W7032" i="3"/>
  <c r="Y7031" i="3"/>
  <c r="W7031" i="3"/>
  <c r="Y7030" i="3"/>
  <c r="W7030" i="3"/>
  <c r="Y7029" i="3"/>
  <c r="W7029" i="3"/>
  <c r="Y7028" i="3"/>
  <c r="W7028" i="3"/>
  <c r="Y7027" i="3"/>
  <c r="W7027" i="3"/>
  <c r="Y7026" i="3"/>
  <c r="W7026" i="3"/>
  <c r="Y7025" i="3"/>
  <c r="W7025" i="3"/>
  <c r="Y7024" i="3"/>
  <c r="W7024" i="3"/>
  <c r="Y7023" i="3"/>
  <c r="W7023" i="3"/>
  <c r="Y7022" i="3"/>
  <c r="W7022" i="3"/>
  <c r="Y7021" i="3"/>
  <c r="W7021" i="3"/>
  <c r="Y7020" i="3"/>
  <c r="W7020" i="3"/>
  <c r="Y7019" i="3"/>
  <c r="W7019" i="3"/>
  <c r="Y7018" i="3"/>
  <c r="W7018" i="3"/>
  <c r="Y7017" i="3"/>
  <c r="W7017" i="3"/>
  <c r="Y7016" i="3"/>
  <c r="W7016" i="3"/>
  <c r="Y7015" i="3"/>
  <c r="W7015" i="3"/>
  <c r="Y7014" i="3"/>
  <c r="W7014" i="3"/>
  <c r="Y7013" i="3"/>
  <c r="W7013" i="3"/>
  <c r="Y7012" i="3"/>
  <c r="W7012" i="3"/>
  <c r="Y7011" i="3"/>
  <c r="W7011" i="3"/>
  <c r="Y7010" i="3"/>
  <c r="W7010" i="3"/>
  <c r="Y7009" i="3"/>
  <c r="W7009" i="3"/>
  <c r="Y7008" i="3"/>
  <c r="W7008" i="3"/>
  <c r="Y7007" i="3"/>
  <c r="W7007" i="3"/>
  <c r="Y7006" i="3"/>
  <c r="W7006" i="3"/>
  <c r="Y7005" i="3"/>
  <c r="W7005" i="3"/>
  <c r="Y7004" i="3"/>
  <c r="W7004" i="3"/>
  <c r="Y7003" i="3"/>
  <c r="W7003" i="3"/>
  <c r="Y7002" i="3"/>
  <c r="W7002" i="3"/>
  <c r="Y7001" i="3"/>
  <c r="W7001" i="3"/>
  <c r="Y7000" i="3"/>
  <c r="W7000" i="3"/>
  <c r="Y6999" i="3"/>
  <c r="W6999" i="3"/>
  <c r="Y6998" i="3"/>
  <c r="W6998" i="3"/>
  <c r="Y6997" i="3"/>
  <c r="W6997" i="3"/>
  <c r="Y6996" i="3"/>
  <c r="W6996" i="3"/>
  <c r="Y6995" i="3"/>
  <c r="W6995" i="3"/>
  <c r="Y6994" i="3"/>
  <c r="W6994" i="3"/>
  <c r="Y6993" i="3"/>
  <c r="W6993" i="3"/>
  <c r="Y6992" i="3"/>
  <c r="W6992" i="3"/>
  <c r="Y6991" i="3"/>
  <c r="W6991" i="3"/>
  <c r="Y6990" i="3"/>
  <c r="W6990" i="3"/>
  <c r="Y6989" i="3"/>
  <c r="W6989" i="3"/>
  <c r="Y6988" i="3"/>
  <c r="W6988" i="3"/>
  <c r="Y6987" i="3"/>
  <c r="W6987" i="3"/>
  <c r="Y6986" i="3"/>
  <c r="W6986" i="3"/>
  <c r="Y6985" i="3"/>
  <c r="W6985" i="3"/>
  <c r="Y6984" i="3"/>
  <c r="W6984" i="3"/>
  <c r="Y6983" i="3"/>
  <c r="W6983" i="3"/>
  <c r="Y6982" i="3"/>
  <c r="W6982" i="3"/>
  <c r="Y6981" i="3"/>
  <c r="W6981" i="3"/>
  <c r="Y6980" i="3"/>
  <c r="W6980" i="3"/>
  <c r="Y6979" i="3"/>
  <c r="W6979" i="3"/>
  <c r="Y6978" i="3"/>
  <c r="W6978" i="3"/>
  <c r="Y6977" i="3"/>
  <c r="W6977" i="3"/>
  <c r="Y6976" i="3"/>
  <c r="W6976" i="3"/>
  <c r="Y6975" i="3"/>
  <c r="W6975" i="3"/>
  <c r="Y6974" i="3"/>
  <c r="W6974" i="3"/>
  <c r="Y6973" i="3"/>
  <c r="W6973" i="3"/>
  <c r="Y6972" i="3"/>
  <c r="W6972" i="3"/>
  <c r="Y6971" i="3"/>
  <c r="W6971" i="3"/>
  <c r="Y6970" i="3"/>
  <c r="W6970" i="3"/>
  <c r="Y6969" i="3"/>
  <c r="W6969" i="3"/>
  <c r="Y6968" i="3"/>
  <c r="W6968" i="3"/>
  <c r="Y6967" i="3"/>
  <c r="W6967" i="3"/>
  <c r="Y6966" i="3"/>
  <c r="W6966" i="3"/>
  <c r="Y6965" i="3"/>
  <c r="W6965" i="3"/>
  <c r="Y6964" i="3"/>
  <c r="W6964" i="3"/>
  <c r="Y6963" i="3"/>
  <c r="W6963" i="3"/>
  <c r="Y6962" i="3"/>
  <c r="W6962" i="3"/>
  <c r="Y6961" i="3"/>
  <c r="W6961" i="3"/>
  <c r="Y6960" i="3"/>
  <c r="W6960" i="3"/>
  <c r="Y6959" i="3"/>
  <c r="W6959" i="3"/>
  <c r="Y6958" i="3"/>
  <c r="W6958" i="3"/>
  <c r="Y6957" i="3"/>
  <c r="W6957" i="3"/>
  <c r="Y6956" i="3"/>
  <c r="W6956" i="3"/>
  <c r="Y6955" i="3"/>
  <c r="W6955" i="3"/>
  <c r="Y6954" i="3"/>
  <c r="W6954" i="3"/>
  <c r="Y6953" i="3"/>
  <c r="W6953" i="3"/>
  <c r="Y6952" i="3"/>
  <c r="W6952" i="3"/>
  <c r="Y6951" i="3"/>
  <c r="W6951" i="3"/>
  <c r="Y6950" i="3"/>
  <c r="W6950" i="3"/>
  <c r="Y6949" i="3"/>
  <c r="W6949" i="3"/>
  <c r="Y6948" i="3"/>
  <c r="W6948" i="3"/>
  <c r="Y6947" i="3"/>
  <c r="W6947" i="3"/>
  <c r="Y6946" i="3"/>
  <c r="W6946" i="3"/>
  <c r="Y6945" i="3"/>
  <c r="W6945" i="3"/>
  <c r="Y6944" i="3"/>
  <c r="W6944" i="3"/>
  <c r="Y6943" i="3"/>
  <c r="W6943" i="3"/>
  <c r="Y6942" i="3"/>
  <c r="W6942" i="3"/>
  <c r="Y6941" i="3"/>
  <c r="W6941" i="3"/>
  <c r="Y6940" i="3"/>
  <c r="W6940" i="3"/>
  <c r="Y6939" i="3"/>
  <c r="W6939" i="3"/>
  <c r="Y6938" i="3"/>
  <c r="W6938" i="3"/>
  <c r="Y6937" i="3"/>
  <c r="W6937" i="3"/>
  <c r="Y6936" i="3"/>
  <c r="W6936" i="3"/>
  <c r="Y6935" i="3"/>
  <c r="W6935" i="3"/>
  <c r="Y6934" i="3"/>
  <c r="W6934" i="3"/>
  <c r="Y6933" i="3"/>
  <c r="W6933" i="3"/>
  <c r="Y6932" i="3"/>
  <c r="W6932" i="3"/>
  <c r="Y6931" i="3"/>
  <c r="W6931" i="3"/>
  <c r="Y6930" i="3"/>
  <c r="W6930" i="3"/>
  <c r="Y6929" i="3"/>
  <c r="W6929" i="3"/>
  <c r="Y6928" i="3"/>
  <c r="W6928" i="3"/>
  <c r="Y6927" i="3"/>
  <c r="W6927" i="3"/>
  <c r="Y6926" i="3"/>
  <c r="W6926" i="3"/>
  <c r="Y6925" i="3"/>
  <c r="W6925" i="3"/>
  <c r="Y6924" i="3"/>
  <c r="W6924" i="3"/>
  <c r="Y6923" i="3"/>
  <c r="W6923" i="3"/>
  <c r="Y6922" i="3"/>
  <c r="W6922" i="3"/>
  <c r="Y6921" i="3"/>
  <c r="W6921" i="3"/>
  <c r="Y6920" i="3"/>
  <c r="W6920" i="3"/>
  <c r="Y6919" i="3"/>
  <c r="W6919" i="3"/>
  <c r="Y6918" i="3"/>
  <c r="W6918" i="3"/>
  <c r="Y6917" i="3"/>
  <c r="W6917" i="3"/>
  <c r="Y6916" i="3"/>
  <c r="W6916" i="3"/>
  <c r="Y6915" i="3"/>
  <c r="W6915" i="3"/>
  <c r="Y6914" i="3"/>
  <c r="W6914" i="3"/>
  <c r="Y6913" i="3"/>
  <c r="W6913" i="3"/>
  <c r="Y6912" i="3"/>
  <c r="W6912" i="3"/>
  <c r="Y6911" i="3"/>
  <c r="W6911" i="3"/>
  <c r="Y6910" i="3"/>
  <c r="W6910" i="3"/>
  <c r="Y6909" i="3"/>
  <c r="W6909" i="3"/>
  <c r="Y6908" i="3"/>
  <c r="W6908" i="3"/>
  <c r="Y6907" i="3"/>
  <c r="W6907" i="3"/>
  <c r="Y6906" i="3"/>
  <c r="W6906" i="3"/>
  <c r="Y6905" i="3"/>
  <c r="W6905" i="3"/>
  <c r="Y6904" i="3"/>
  <c r="W6904" i="3"/>
  <c r="Y6903" i="3"/>
  <c r="W6903" i="3"/>
  <c r="Y6902" i="3"/>
  <c r="W6902" i="3"/>
  <c r="Y6901" i="3"/>
  <c r="W6901" i="3"/>
  <c r="Y6900" i="3"/>
  <c r="W6900" i="3"/>
  <c r="Y6899" i="3"/>
  <c r="W6899" i="3"/>
  <c r="Y6898" i="3"/>
  <c r="W6898" i="3"/>
  <c r="Y6897" i="3"/>
  <c r="W6897" i="3"/>
  <c r="Y6896" i="3"/>
  <c r="W6896" i="3"/>
  <c r="Y6895" i="3"/>
  <c r="W6895" i="3"/>
  <c r="Y6894" i="3"/>
  <c r="W6894" i="3"/>
  <c r="Y6893" i="3"/>
  <c r="W6893" i="3"/>
  <c r="Y6892" i="3"/>
  <c r="W6892" i="3"/>
  <c r="Y6891" i="3"/>
  <c r="W6891" i="3"/>
  <c r="Y6890" i="3"/>
  <c r="W6890" i="3"/>
  <c r="Y6889" i="3"/>
  <c r="W6889" i="3"/>
  <c r="Y6888" i="3"/>
  <c r="W6888" i="3"/>
  <c r="Y6887" i="3"/>
  <c r="W6887" i="3"/>
  <c r="Y6886" i="3"/>
  <c r="W6886" i="3"/>
  <c r="Y6885" i="3"/>
  <c r="W6885" i="3"/>
  <c r="Y6884" i="3"/>
  <c r="W6884" i="3"/>
  <c r="Y6883" i="3"/>
  <c r="W6883" i="3"/>
  <c r="Y6882" i="3"/>
  <c r="W6882" i="3"/>
  <c r="Y6881" i="3"/>
  <c r="W6881" i="3"/>
  <c r="Y6880" i="3"/>
  <c r="W6880" i="3"/>
  <c r="Y6879" i="3"/>
  <c r="W6879" i="3"/>
  <c r="Y6878" i="3"/>
  <c r="W6878" i="3"/>
  <c r="Y6877" i="3"/>
  <c r="W6877" i="3"/>
  <c r="Y6876" i="3"/>
  <c r="W6876" i="3"/>
  <c r="Y6875" i="3"/>
  <c r="W6875" i="3"/>
  <c r="Y6874" i="3"/>
  <c r="W6874" i="3"/>
  <c r="Y6873" i="3"/>
  <c r="W6873" i="3"/>
  <c r="Y6872" i="3"/>
  <c r="W6872" i="3"/>
  <c r="Y6871" i="3"/>
  <c r="W6871" i="3"/>
  <c r="Y6870" i="3"/>
  <c r="W6870" i="3"/>
  <c r="Y6869" i="3"/>
  <c r="W6869" i="3"/>
  <c r="Y6868" i="3"/>
  <c r="W6868" i="3"/>
  <c r="Y6867" i="3"/>
  <c r="W6867" i="3"/>
  <c r="Y6866" i="3"/>
  <c r="W6866" i="3"/>
  <c r="Y6865" i="3"/>
  <c r="W6865" i="3"/>
  <c r="Y6864" i="3"/>
  <c r="W6864" i="3"/>
  <c r="Y6863" i="3"/>
  <c r="W6863" i="3"/>
  <c r="Y6862" i="3"/>
  <c r="W6862" i="3"/>
  <c r="Y6861" i="3"/>
  <c r="W6861" i="3"/>
  <c r="Y6860" i="3"/>
  <c r="W6860" i="3"/>
  <c r="Y6859" i="3"/>
  <c r="W6859" i="3"/>
  <c r="Y6858" i="3"/>
  <c r="W6858" i="3"/>
  <c r="Y6857" i="3"/>
  <c r="W6857" i="3"/>
  <c r="Y6856" i="3"/>
  <c r="W6856" i="3"/>
  <c r="Y6855" i="3"/>
  <c r="W6855" i="3"/>
  <c r="Y6854" i="3"/>
  <c r="W6854" i="3"/>
  <c r="Y6853" i="3"/>
  <c r="W6853" i="3"/>
  <c r="Y6852" i="3"/>
  <c r="W6852" i="3"/>
  <c r="Y6851" i="3"/>
  <c r="W6851" i="3"/>
  <c r="Y6850" i="3"/>
  <c r="W6850" i="3"/>
  <c r="Y6849" i="3"/>
  <c r="W6849" i="3"/>
  <c r="Y6848" i="3"/>
  <c r="W6848" i="3"/>
  <c r="Y6847" i="3"/>
  <c r="W6847" i="3"/>
  <c r="Y6846" i="3"/>
  <c r="W6846" i="3"/>
  <c r="Y6845" i="3"/>
  <c r="W6845" i="3"/>
  <c r="Y6844" i="3"/>
  <c r="W6844" i="3"/>
  <c r="Y6843" i="3"/>
  <c r="W6843" i="3"/>
  <c r="Y6842" i="3"/>
  <c r="W6842" i="3"/>
  <c r="Y6841" i="3"/>
  <c r="W6841" i="3"/>
  <c r="Y6840" i="3"/>
  <c r="W6840" i="3"/>
  <c r="Y6839" i="3"/>
  <c r="W6839" i="3"/>
  <c r="Y6838" i="3"/>
  <c r="W6838" i="3"/>
  <c r="Y6837" i="3"/>
  <c r="W6837" i="3"/>
  <c r="Y6836" i="3"/>
  <c r="W6836" i="3"/>
  <c r="Y6835" i="3"/>
  <c r="W6835" i="3"/>
  <c r="Y6834" i="3"/>
  <c r="W6834" i="3"/>
  <c r="Y6833" i="3"/>
  <c r="W6833" i="3"/>
  <c r="Y6832" i="3"/>
  <c r="W6832" i="3"/>
  <c r="Y6831" i="3"/>
  <c r="W6831" i="3"/>
  <c r="Y6830" i="3"/>
  <c r="W6830" i="3"/>
  <c r="Y6829" i="3"/>
  <c r="W6829" i="3"/>
  <c r="Y6828" i="3"/>
  <c r="W6828" i="3"/>
  <c r="Y6827" i="3"/>
  <c r="W6827" i="3"/>
  <c r="Y6826" i="3"/>
  <c r="W6826" i="3"/>
  <c r="Y6825" i="3"/>
  <c r="W6825" i="3"/>
  <c r="Y6824" i="3"/>
  <c r="W6824" i="3"/>
  <c r="Y6823" i="3"/>
  <c r="W6823" i="3"/>
  <c r="Y6822" i="3"/>
  <c r="W6822" i="3"/>
  <c r="Y6821" i="3"/>
  <c r="W6821" i="3"/>
  <c r="Y6820" i="3"/>
  <c r="W6820" i="3"/>
  <c r="Y6819" i="3"/>
  <c r="W6819" i="3"/>
  <c r="Y6818" i="3"/>
  <c r="W6818" i="3"/>
  <c r="Y6817" i="3"/>
  <c r="W6817" i="3"/>
  <c r="Y6816" i="3"/>
  <c r="W6816" i="3"/>
  <c r="Y6815" i="3"/>
  <c r="W6815" i="3"/>
  <c r="Y6814" i="3"/>
  <c r="W6814" i="3"/>
  <c r="Y6813" i="3"/>
  <c r="W6813" i="3"/>
  <c r="Y6812" i="3"/>
  <c r="W6812" i="3"/>
  <c r="Y6811" i="3"/>
  <c r="W6811" i="3"/>
  <c r="Y6810" i="3"/>
  <c r="W6810" i="3"/>
  <c r="Y6809" i="3"/>
  <c r="W6809" i="3"/>
  <c r="Y6808" i="3"/>
  <c r="W6808" i="3"/>
  <c r="Y6807" i="3"/>
  <c r="W6807" i="3"/>
  <c r="Y6806" i="3"/>
  <c r="W6806" i="3"/>
  <c r="Y6805" i="3"/>
  <c r="W6805" i="3"/>
  <c r="Y6804" i="3"/>
  <c r="W6804" i="3"/>
  <c r="Y6803" i="3"/>
  <c r="W6803" i="3"/>
  <c r="Y6802" i="3"/>
  <c r="W6802" i="3"/>
  <c r="Y6801" i="3"/>
  <c r="W6801" i="3"/>
  <c r="Y6800" i="3"/>
  <c r="W6800" i="3"/>
  <c r="Y6799" i="3"/>
  <c r="W6799" i="3"/>
  <c r="Y6798" i="3"/>
  <c r="W6798" i="3"/>
  <c r="Y6797" i="3"/>
  <c r="W6797" i="3"/>
  <c r="Y6796" i="3"/>
  <c r="W6796" i="3"/>
  <c r="Y6795" i="3"/>
  <c r="W6795" i="3"/>
  <c r="Y6794" i="3"/>
  <c r="W6794" i="3"/>
  <c r="Y6793" i="3"/>
  <c r="W6793" i="3"/>
  <c r="Y6792" i="3"/>
  <c r="W6792" i="3"/>
  <c r="Y6791" i="3"/>
  <c r="W6791" i="3"/>
  <c r="Y6790" i="3"/>
  <c r="W6790" i="3"/>
  <c r="Y6789" i="3"/>
  <c r="W6789" i="3"/>
  <c r="Y6788" i="3"/>
  <c r="W6788" i="3"/>
  <c r="Y6787" i="3"/>
  <c r="W6787" i="3"/>
  <c r="Y6786" i="3"/>
  <c r="W6786" i="3"/>
  <c r="Y6785" i="3"/>
  <c r="W6785" i="3"/>
  <c r="Y6784" i="3"/>
  <c r="W6784" i="3"/>
  <c r="Y6783" i="3"/>
  <c r="W6783" i="3"/>
  <c r="Y6782" i="3"/>
  <c r="W6782" i="3"/>
  <c r="Y6781" i="3"/>
  <c r="W6781" i="3"/>
  <c r="Y6780" i="3"/>
  <c r="W6780" i="3"/>
  <c r="Y6779" i="3"/>
  <c r="W6779" i="3"/>
  <c r="Y6778" i="3"/>
  <c r="W6778" i="3"/>
  <c r="Y6777" i="3"/>
  <c r="W6777" i="3"/>
  <c r="Y6776" i="3"/>
  <c r="W6776" i="3"/>
  <c r="Y6775" i="3"/>
  <c r="W6775" i="3"/>
  <c r="Y6774" i="3"/>
  <c r="W6774" i="3"/>
  <c r="Y6773" i="3"/>
  <c r="W6773" i="3"/>
  <c r="Y6772" i="3"/>
  <c r="W6772" i="3"/>
  <c r="Y6771" i="3"/>
  <c r="W6771" i="3"/>
  <c r="Y6770" i="3"/>
  <c r="W6770" i="3"/>
  <c r="Y6769" i="3"/>
  <c r="W6769" i="3"/>
  <c r="Y6768" i="3"/>
  <c r="W6768" i="3"/>
  <c r="Y6767" i="3"/>
  <c r="W6767" i="3"/>
  <c r="Y6766" i="3"/>
  <c r="W6766" i="3"/>
  <c r="Y6765" i="3"/>
  <c r="W6765" i="3"/>
  <c r="Y6764" i="3"/>
  <c r="W6764" i="3"/>
  <c r="Y6763" i="3"/>
  <c r="W6763" i="3"/>
  <c r="Y6762" i="3"/>
  <c r="W6762" i="3"/>
  <c r="Y6761" i="3"/>
  <c r="W6761" i="3"/>
  <c r="Y6760" i="3"/>
  <c r="W6760" i="3"/>
  <c r="Y6759" i="3"/>
  <c r="W6759" i="3"/>
  <c r="Y6758" i="3"/>
  <c r="W6758" i="3"/>
  <c r="Y6757" i="3"/>
  <c r="W6757" i="3"/>
  <c r="Y6756" i="3"/>
  <c r="W6756" i="3"/>
  <c r="Y6755" i="3"/>
  <c r="W6755" i="3"/>
  <c r="Y6754" i="3"/>
  <c r="W6754" i="3"/>
  <c r="Y6753" i="3"/>
  <c r="W6753" i="3"/>
  <c r="Y6752" i="3"/>
  <c r="W6752" i="3"/>
  <c r="Y6751" i="3"/>
  <c r="W6751" i="3"/>
  <c r="Y6750" i="3"/>
  <c r="W6750" i="3"/>
  <c r="Y6749" i="3"/>
  <c r="W6749" i="3"/>
  <c r="Y6748" i="3"/>
  <c r="W6748" i="3"/>
  <c r="Y6747" i="3"/>
  <c r="W6747" i="3"/>
  <c r="Y6746" i="3"/>
  <c r="W6746" i="3"/>
  <c r="Y6745" i="3"/>
  <c r="W6745" i="3"/>
  <c r="Y6744" i="3"/>
  <c r="W6744" i="3"/>
  <c r="Y6743" i="3"/>
  <c r="W6743" i="3"/>
  <c r="Y6742" i="3"/>
  <c r="W6742" i="3"/>
  <c r="Y6741" i="3"/>
  <c r="W6741" i="3"/>
  <c r="Y6740" i="3"/>
  <c r="W6740" i="3"/>
  <c r="Y6739" i="3"/>
  <c r="W6739" i="3"/>
  <c r="Y6738" i="3"/>
  <c r="W6738" i="3"/>
  <c r="Y6737" i="3"/>
  <c r="W6737" i="3"/>
  <c r="Y6736" i="3"/>
  <c r="W6736" i="3"/>
  <c r="Y6735" i="3"/>
  <c r="W6735" i="3"/>
  <c r="Y6734" i="3"/>
  <c r="W6734" i="3"/>
  <c r="Y6733" i="3"/>
  <c r="W6733" i="3"/>
  <c r="Y6732" i="3"/>
  <c r="W6732" i="3"/>
  <c r="Y6731" i="3"/>
  <c r="W6731" i="3"/>
  <c r="Y6730" i="3"/>
  <c r="W6730" i="3"/>
  <c r="Y6729" i="3"/>
  <c r="W6729" i="3"/>
  <c r="Y6728" i="3"/>
  <c r="W6728" i="3"/>
  <c r="Y6727" i="3"/>
  <c r="W6727" i="3"/>
  <c r="Y6726" i="3"/>
  <c r="W6726" i="3"/>
  <c r="Y6725" i="3"/>
  <c r="W6725" i="3"/>
  <c r="Y6724" i="3"/>
  <c r="W6724" i="3"/>
  <c r="Y6723" i="3"/>
  <c r="W6723" i="3"/>
  <c r="Y6722" i="3"/>
  <c r="W6722" i="3"/>
  <c r="Y6721" i="3"/>
  <c r="W6721" i="3"/>
  <c r="Y6720" i="3"/>
  <c r="W6720" i="3"/>
  <c r="Y6719" i="3"/>
  <c r="W6719" i="3"/>
  <c r="Y6718" i="3"/>
  <c r="W6718" i="3"/>
  <c r="Y6717" i="3"/>
  <c r="W6717" i="3"/>
  <c r="Y6716" i="3"/>
  <c r="W6716" i="3"/>
  <c r="Y6715" i="3"/>
  <c r="W6715" i="3"/>
  <c r="Y6714" i="3"/>
  <c r="W6714" i="3"/>
  <c r="Y6713" i="3"/>
  <c r="W6713" i="3"/>
  <c r="Y6712" i="3"/>
  <c r="W6712" i="3"/>
  <c r="Y6711" i="3"/>
  <c r="W6711" i="3"/>
  <c r="Y6710" i="3"/>
  <c r="W6710" i="3"/>
  <c r="Y6709" i="3"/>
  <c r="W6709" i="3"/>
  <c r="Y6708" i="3"/>
  <c r="W6708" i="3"/>
  <c r="Y6707" i="3"/>
  <c r="W6707" i="3"/>
  <c r="Y6706" i="3"/>
  <c r="W6706" i="3"/>
  <c r="Y6705" i="3"/>
  <c r="W6705" i="3"/>
  <c r="Y6704" i="3"/>
  <c r="W6704" i="3"/>
  <c r="Y6703" i="3"/>
  <c r="W6703" i="3"/>
  <c r="Y6702" i="3"/>
  <c r="W6702" i="3"/>
  <c r="Y6701" i="3"/>
  <c r="W6701" i="3"/>
  <c r="Y6700" i="3"/>
  <c r="W6700" i="3"/>
  <c r="Y6699" i="3"/>
  <c r="W6699" i="3"/>
  <c r="Y6698" i="3"/>
  <c r="W6698" i="3"/>
  <c r="Y6697" i="3"/>
  <c r="W6697" i="3"/>
  <c r="Y6696" i="3"/>
  <c r="W6696" i="3"/>
  <c r="Y6695" i="3"/>
  <c r="W6695" i="3"/>
  <c r="Y6694" i="3"/>
  <c r="W6694" i="3"/>
  <c r="Y6693" i="3"/>
  <c r="W6693" i="3"/>
  <c r="Y6692" i="3"/>
  <c r="W6692" i="3"/>
  <c r="Y6691" i="3"/>
  <c r="W6691" i="3"/>
  <c r="Y6690" i="3"/>
  <c r="W6690" i="3"/>
  <c r="Y6689" i="3"/>
  <c r="W6689" i="3"/>
  <c r="Y6688" i="3"/>
  <c r="W6688" i="3"/>
  <c r="Y6687" i="3"/>
  <c r="W6687" i="3"/>
  <c r="Y6686" i="3"/>
  <c r="W6686" i="3"/>
  <c r="Y6685" i="3"/>
  <c r="W6685" i="3"/>
  <c r="Y6684" i="3"/>
  <c r="W6684" i="3"/>
  <c r="Y6683" i="3"/>
  <c r="W6683" i="3"/>
  <c r="Y6682" i="3"/>
  <c r="W6682" i="3"/>
  <c r="Y6681" i="3"/>
  <c r="W6681" i="3"/>
  <c r="Y6680" i="3"/>
  <c r="W6680" i="3"/>
  <c r="Y6679" i="3"/>
  <c r="W6679" i="3"/>
  <c r="Y6678" i="3"/>
  <c r="W6678" i="3"/>
  <c r="Y6677" i="3"/>
  <c r="W6677" i="3"/>
  <c r="Y6676" i="3"/>
  <c r="W6676" i="3"/>
  <c r="Y6675" i="3"/>
  <c r="W6675" i="3"/>
  <c r="Y6674" i="3"/>
  <c r="W6674" i="3"/>
  <c r="Y6673" i="3"/>
  <c r="W6673" i="3"/>
  <c r="Y6672" i="3"/>
  <c r="W6672" i="3"/>
  <c r="Y6671" i="3"/>
  <c r="W6671" i="3"/>
  <c r="Y6670" i="3"/>
  <c r="W6670" i="3"/>
  <c r="Y6669" i="3"/>
  <c r="W6669" i="3"/>
  <c r="Y6668" i="3"/>
  <c r="W6668" i="3"/>
  <c r="Y6667" i="3"/>
  <c r="W6667" i="3"/>
  <c r="Y6666" i="3"/>
  <c r="W6666" i="3"/>
  <c r="Y6665" i="3"/>
  <c r="W6665" i="3"/>
  <c r="Y6664" i="3"/>
  <c r="W6664" i="3"/>
  <c r="Y6663" i="3"/>
  <c r="W6663" i="3"/>
  <c r="Y6662" i="3"/>
  <c r="W6662" i="3"/>
  <c r="Y6661" i="3"/>
  <c r="W6661" i="3"/>
  <c r="Y6660" i="3"/>
  <c r="W6660" i="3"/>
  <c r="Y6659" i="3"/>
  <c r="W6659" i="3"/>
  <c r="Y6658" i="3"/>
  <c r="W6658" i="3"/>
  <c r="Y6657" i="3"/>
  <c r="W6657" i="3"/>
  <c r="Y6656" i="3"/>
  <c r="W6656" i="3"/>
  <c r="Y6655" i="3"/>
  <c r="W6655" i="3"/>
  <c r="Y6654" i="3"/>
  <c r="W6654" i="3"/>
  <c r="Y6653" i="3"/>
  <c r="W6653" i="3"/>
  <c r="Y6652" i="3"/>
  <c r="W6652" i="3"/>
  <c r="Y6651" i="3"/>
  <c r="W6651" i="3"/>
  <c r="Y6650" i="3"/>
  <c r="W6650" i="3"/>
  <c r="Y6649" i="3"/>
  <c r="W6649" i="3"/>
  <c r="Y6648" i="3"/>
  <c r="W6648" i="3"/>
  <c r="Y6647" i="3"/>
  <c r="W6647" i="3"/>
  <c r="Y6646" i="3"/>
  <c r="W6646" i="3"/>
  <c r="Y6645" i="3"/>
  <c r="W6645" i="3"/>
  <c r="Y6644" i="3"/>
  <c r="W6644" i="3"/>
  <c r="Y6643" i="3"/>
  <c r="W6643" i="3"/>
  <c r="Y6642" i="3"/>
  <c r="W6642" i="3"/>
  <c r="Y6641" i="3"/>
  <c r="W6641" i="3"/>
  <c r="Y6640" i="3"/>
  <c r="W6640" i="3"/>
  <c r="Y6639" i="3"/>
  <c r="W6639" i="3"/>
  <c r="Y6638" i="3"/>
  <c r="W6638" i="3"/>
  <c r="Y6637" i="3"/>
  <c r="W6637" i="3"/>
  <c r="Y6636" i="3"/>
  <c r="W6636" i="3"/>
  <c r="Y6635" i="3"/>
  <c r="W6635" i="3"/>
  <c r="Y6634" i="3"/>
  <c r="W6634" i="3"/>
  <c r="Y6633" i="3"/>
  <c r="W6633" i="3"/>
  <c r="Y6632" i="3"/>
  <c r="W6632" i="3"/>
  <c r="Y6631" i="3"/>
  <c r="W6631" i="3"/>
  <c r="Y6630" i="3"/>
  <c r="W6630" i="3"/>
  <c r="Y6629" i="3"/>
  <c r="W6629" i="3"/>
  <c r="Y6628" i="3"/>
  <c r="W6628" i="3"/>
  <c r="Y6627" i="3"/>
  <c r="W6627" i="3"/>
  <c r="Y6626" i="3"/>
  <c r="W6626" i="3"/>
  <c r="Y6625" i="3"/>
  <c r="W6625" i="3"/>
  <c r="Y6624" i="3"/>
  <c r="W6624" i="3"/>
  <c r="Y6623" i="3"/>
  <c r="W6623" i="3"/>
  <c r="Y6622" i="3"/>
  <c r="W6622" i="3"/>
  <c r="Y6621" i="3"/>
  <c r="W6621" i="3"/>
  <c r="Y6620" i="3"/>
  <c r="W6620" i="3"/>
  <c r="Y6619" i="3"/>
  <c r="W6619" i="3"/>
  <c r="Y6618" i="3"/>
  <c r="W6618" i="3"/>
  <c r="Y6617" i="3"/>
  <c r="W6617" i="3"/>
  <c r="Y6616" i="3"/>
  <c r="W6616" i="3"/>
  <c r="Y6615" i="3"/>
  <c r="W6615" i="3"/>
  <c r="Y6614" i="3"/>
  <c r="W6614" i="3"/>
  <c r="Y6613" i="3"/>
  <c r="W6613" i="3"/>
  <c r="Y6612" i="3"/>
  <c r="W6612" i="3"/>
  <c r="Y6611" i="3"/>
  <c r="W6611" i="3"/>
  <c r="Y6610" i="3"/>
  <c r="W6610" i="3"/>
  <c r="Y6609" i="3"/>
  <c r="W6609" i="3"/>
  <c r="Y6608" i="3"/>
  <c r="W6608" i="3"/>
  <c r="Y6607" i="3"/>
  <c r="W6607" i="3"/>
  <c r="Y6606" i="3"/>
  <c r="W6606" i="3"/>
  <c r="Y6605" i="3"/>
  <c r="W6605" i="3"/>
  <c r="Y6604" i="3"/>
  <c r="W6604" i="3"/>
  <c r="Y6603" i="3"/>
  <c r="W6603" i="3"/>
  <c r="Y6602" i="3"/>
  <c r="W6602" i="3"/>
  <c r="Y6601" i="3"/>
  <c r="W6601" i="3"/>
  <c r="Y6600" i="3"/>
  <c r="W6600" i="3"/>
  <c r="Y6599" i="3"/>
  <c r="W6599" i="3"/>
  <c r="Y6598" i="3"/>
  <c r="W6598" i="3"/>
  <c r="Y6597" i="3"/>
  <c r="W6597" i="3"/>
  <c r="Y6596" i="3"/>
  <c r="W6596" i="3"/>
  <c r="Y6595" i="3"/>
  <c r="W6595" i="3"/>
  <c r="Y6594" i="3"/>
  <c r="W6594" i="3"/>
  <c r="Y6593" i="3"/>
  <c r="W6593" i="3"/>
  <c r="Y6592" i="3"/>
  <c r="W6592" i="3"/>
  <c r="Y6591" i="3"/>
  <c r="W6591" i="3"/>
  <c r="Y6590" i="3"/>
  <c r="W6590" i="3"/>
  <c r="Y6589" i="3"/>
  <c r="W6589" i="3"/>
  <c r="Y6588" i="3"/>
  <c r="W6588" i="3"/>
  <c r="Y6587" i="3"/>
  <c r="W6587" i="3"/>
  <c r="Y6586" i="3"/>
  <c r="W6586" i="3"/>
  <c r="Y6585" i="3"/>
  <c r="W6585" i="3"/>
  <c r="Y6584" i="3"/>
  <c r="W6584" i="3"/>
  <c r="Y6583" i="3"/>
  <c r="W6583" i="3"/>
  <c r="Y6582" i="3"/>
  <c r="W6582" i="3"/>
  <c r="Y6581" i="3"/>
  <c r="W6581" i="3"/>
  <c r="Y6580" i="3"/>
  <c r="W6580" i="3"/>
  <c r="Y6579" i="3"/>
  <c r="W6579" i="3"/>
  <c r="Y6578" i="3"/>
  <c r="W6578" i="3"/>
  <c r="Y6577" i="3"/>
  <c r="W6577" i="3"/>
  <c r="Y6576" i="3"/>
  <c r="W6576" i="3"/>
  <c r="Y6575" i="3"/>
  <c r="W6575" i="3"/>
  <c r="Y6574" i="3"/>
  <c r="W6574" i="3"/>
  <c r="Y6573" i="3"/>
  <c r="W6573" i="3"/>
  <c r="Y6572" i="3"/>
  <c r="W6572" i="3"/>
  <c r="Y6571" i="3"/>
  <c r="W6571" i="3"/>
  <c r="Y6570" i="3"/>
  <c r="W6570" i="3"/>
  <c r="Y6569" i="3"/>
  <c r="W6569" i="3"/>
  <c r="Y6568" i="3"/>
  <c r="W6568" i="3"/>
  <c r="Y6567" i="3"/>
  <c r="W6567" i="3"/>
  <c r="Y6566" i="3"/>
  <c r="W6566" i="3"/>
  <c r="Y6565" i="3"/>
  <c r="W6565" i="3"/>
  <c r="Y6564" i="3"/>
  <c r="W6564" i="3"/>
  <c r="Y6563" i="3"/>
  <c r="W6563" i="3"/>
  <c r="Y6562" i="3"/>
  <c r="W6562" i="3"/>
  <c r="Y6561" i="3"/>
  <c r="W6561" i="3"/>
  <c r="Y6560" i="3"/>
  <c r="W6560" i="3"/>
  <c r="Y6559" i="3"/>
  <c r="W6559" i="3"/>
  <c r="Y6558" i="3"/>
  <c r="W6558" i="3"/>
  <c r="Y6557" i="3"/>
  <c r="W6557" i="3"/>
  <c r="Y6556" i="3"/>
  <c r="W6556" i="3"/>
  <c r="Y6555" i="3"/>
  <c r="W6555" i="3"/>
  <c r="Y6554" i="3"/>
  <c r="W6554" i="3"/>
  <c r="Y6553" i="3"/>
  <c r="W6553" i="3"/>
  <c r="Y6552" i="3"/>
  <c r="W6552" i="3"/>
  <c r="Y6551" i="3"/>
  <c r="W6551" i="3"/>
  <c r="Y6550" i="3"/>
  <c r="W6550" i="3"/>
  <c r="Y6549" i="3"/>
  <c r="W6549" i="3"/>
  <c r="Y6548" i="3"/>
  <c r="W6548" i="3"/>
  <c r="Y6547" i="3"/>
  <c r="W6547" i="3"/>
  <c r="Y6546" i="3"/>
  <c r="W6546" i="3"/>
  <c r="Y6545" i="3"/>
  <c r="W6545" i="3"/>
  <c r="Y6544" i="3"/>
  <c r="W6544" i="3"/>
  <c r="Y6543" i="3"/>
  <c r="W6543" i="3"/>
  <c r="Y6542" i="3"/>
  <c r="W6542" i="3"/>
  <c r="Y6541" i="3"/>
  <c r="W6541" i="3"/>
  <c r="Y6540" i="3"/>
  <c r="W6540" i="3"/>
  <c r="Y6539" i="3"/>
  <c r="W6539" i="3"/>
  <c r="Y6538" i="3"/>
  <c r="W6538" i="3"/>
  <c r="Y6537" i="3"/>
  <c r="W6537" i="3"/>
  <c r="Y6536" i="3"/>
  <c r="W6536" i="3"/>
  <c r="Y6535" i="3"/>
  <c r="W6535" i="3"/>
  <c r="Y6534" i="3"/>
  <c r="W6534" i="3"/>
  <c r="Y6533" i="3"/>
  <c r="W6533" i="3"/>
  <c r="Y6532" i="3"/>
  <c r="W6532" i="3"/>
  <c r="Y6531" i="3"/>
  <c r="W6531" i="3"/>
  <c r="Y6530" i="3"/>
  <c r="W6530" i="3"/>
  <c r="Y6529" i="3"/>
  <c r="W6529" i="3"/>
  <c r="Y6528" i="3"/>
  <c r="W6528" i="3"/>
  <c r="Y6527" i="3"/>
  <c r="W6527" i="3"/>
  <c r="Y6526" i="3"/>
  <c r="W6526" i="3"/>
  <c r="Y6525" i="3"/>
  <c r="W6525" i="3"/>
  <c r="Y6524" i="3"/>
  <c r="W6524" i="3"/>
  <c r="Y6523" i="3"/>
  <c r="W6523" i="3"/>
  <c r="Y6522" i="3"/>
  <c r="W6522" i="3"/>
  <c r="Y6521" i="3"/>
  <c r="W6521" i="3"/>
  <c r="Y6520" i="3"/>
  <c r="W6520" i="3"/>
  <c r="Y6519" i="3"/>
  <c r="W6519" i="3"/>
  <c r="Y6518" i="3"/>
  <c r="W6518" i="3"/>
  <c r="Y6517" i="3"/>
  <c r="W6517" i="3"/>
  <c r="Y6516" i="3"/>
  <c r="W6516" i="3"/>
  <c r="Y6515" i="3"/>
  <c r="W6515" i="3"/>
  <c r="Y6514" i="3"/>
  <c r="W6514" i="3"/>
  <c r="Y6513" i="3"/>
  <c r="W6513" i="3"/>
  <c r="Y6512" i="3"/>
  <c r="W6512" i="3"/>
  <c r="Y6511" i="3"/>
  <c r="W6511" i="3"/>
  <c r="Y6510" i="3"/>
  <c r="W6510" i="3"/>
  <c r="Y6509" i="3"/>
  <c r="W6509" i="3"/>
  <c r="Y6508" i="3"/>
  <c r="W6508" i="3"/>
  <c r="Y6507" i="3"/>
  <c r="W6507" i="3"/>
  <c r="Y6506" i="3"/>
  <c r="W6506" i="3"/>
  <c r="Y6505" i="3"/>
  <c r="W6505" i="3"/>
  <c r="Y6504" i="3"/>
  <c r="W6504" i="3"/>
  <c r="Y6503" i="3"/>
  <c r="W6503" i="3"/>
  <c r="Y6502" i="3"/>
  <c r="W6502" i="3"/>
  <c r="Y6501" i="3"/>
  <c r="W6501" i="3"/>
  <c r="Y6500" i="3"/>
  <c r="W6500" i="3"/>
  <c r="Y6499" i="3"/>
  <c r="W6499" i="3"/>
  <c r="Y6498" i="3"/>
  <c r="W6498" i="3"/>
  <c r="Y6497" i="3"/>
  <c r="W6497" i="3"/>
  <c r="Y6496" i="3"/>
  <c r="W6496" i="3"/>
  <c r="Y6495" i="3"/>
  <c r="W6495" i="3"/>
  <c r="Y6494" i="3"/>
  <c r="W6494" i="3"/>
  <c r="Y6493" i="3"/>
  <c r="W6493" i="3"/>
  <c r="Y6492" i="3"/>
  <c r="W6492" i="3"/>
  <c r="Y6491" i="3"/>
  <c r="W6491" i="3"/>
  <c r="Y6490" i="3"/>
  <c r="W6490" i="3"/>
  <c r="Y6489" i="3"/>
  <c r="W6489" i="3"/>
  <c r="Y6488" i="3"/>
  <c r="W6488" i="3"/>
  <c r="Y6487" i="3"/>
  <c r="W6487" i="3"/>
  <c r="Y6486" i="3"/>
  <c r="W6486" i="3"/>
  <c r="Y6485" i="3"/>
  <c r="W6485" i="3"/>
  <c r="Y6484" i="3"/>
  <c r="W6484" i="3"/>
  <c r="Y6483" i="3"/>
  <c r="W6483" i="3"/>
  <c r="Y6482" i="3"/>
  <c r="W6482" i="3"/>
  <c r="Y6481" i="3"/>
  <c r="W6481" i="3"/>
  <c r="Y6480" i="3"/>
  <c r="W6480" i="3"/>
  <c r="Y6479" i="3"/>
  <c r="W6479" i="3"/>
  <c r="Y6478" i="3"/>
  <c r="W6478" i="3"/>
  <c r="Y6477" i="3"/>
  <c r="W6477" i="3"/>
  <c r="Y6476" i="3"/>
  <c r="W6476" i="3"/>
  <c r="Y6475" i="3"/>
  <c r="W6475" i="3"/>
  <c r="Y6474" i="3"/>
  <c r="W6474" i="3"/>
  <c r="Y6473" i="3"/>
  <c r="W6473" i="3"/>
  <c r="Y6472" i="3"/>
  <c r="W6472" i="3"/>
  <c r="Y6471" i="3"/>
  <c r="W6471" i="3"/>
  <c r="Y6470" i="3"/>
  <c r="W6470" i="3"/>
  <c r="Y6469" i="3"/>
  <c r="W6469" i="3"/>
  <c r="Y6468" i="3"/>
  <c r="W6468" i="3"/>
  <c r="Y6467" i="3"/>
  <c r="W6467" i="3"/>
  <c r="Y6466" i="3"/>
  <c r="W6466" i="3"/>
  <c r="Y6465" i="3"/>
  <c r="W6465" i="3"/>
  <c r="Y6464" i="3"/>
  <c r="W6464" i="3"/>
  <c r="Y6463" i="3"/>
  <c r="W6463" i="3"/>
  <c r="Y6462" i="3"/>
  <c r="W6462" i="3"/>
  <c r="Y6461" i="3"/>
  <c r="W6461" i="3"/>
  <c r="Y6460" i="3"/>
  <c r="W6460" i="3"/>
  <c r="Y6459" i="3"/>
  <c r="W6459" i="3"/>
  <c r="Y6458" i="3"/>
  <c r="W6458" i="3"/>
  <c r="Y6457" i="3"/>
  <c r="W6457" i="3"/>
  <c r="Y6456" i="3"/>
  <c r="W6456" i="3"/>
  <c r="Y6455" i="3"/>
  <c r="W6455" i="3"/>
  <c r="Y6454" i="3"/>
  <c r="W6454" i="3"/>
  <c r="Y6453" i="3"/>
  <c r="W6453" i="3"/>
  <c r="Y6452" i="3"/>
  <c r="W6452" i="3"/>
  <c r="Y6451" i="3"/>
  <c r="W6451" i="3"/>
  <c r="Y6450" i="3"/>
  <c r="W6450" i="3"/>
  <c r="Y6449" i="3"/>
  <c r="W6449" i="3"/>
  <c r="Y6448" i="3"/>
  <c r="W6448" i="3"/>
  <c r="Y6447" i="3"/>
  <c r="W6447" i="3"/>
  <c r="Y6446" i="3"/>
  <c r="W6446" i="3"/>
  <c r="Y6445" i="3"/>
  <c r="W6445" i="3"/>
  <c r="Y6444" i="3"/>
  <c r="W6444" i="3"/>
  <c r="Y6443" i="3"/>
  <c r="W6443" i="3"/>
  <c r="Y6442" i="3"/>
  <c r="W6442" i="3"/>
  <c r="Y6441" i="3"/>
  <c r="W6441" i="3"/>
  <c r="Y6440" i="3"/>
  <c r="W6440" i="3"/>
  <c r="Y6439" i="3"/>
  <c r="W6439" i="3"/>
  <c r="Y6438" i="3"/>
  <c r="W6438" i="3"/>
  <c r="Y6437" i="3"/>
  <c r="W6437" i="3"/>
  <c r="Y6436" i="3"/>
  <c r="W6436" i="3"/>
  <c r="Y6435" i="3"/>
  <c r="W6435" i="3"/>
  <c r="Y6434" i="3"/>
  <c r="W6434" i="3"/>
  <c r="Y6433" i="3"/>
  <c r="W6433" i="3"/>
  <c r="Y6432" i="3"/>
  <c r="W6432" i="3"/>
  <c r="Y6431" i="3"/>
  <c r="W6431" i="3"/>
  <c r="Y6430" i="3"/>
  <c r="W6430" i="3"/>
  <c r="Y6429" i="3"/>
  <c r="W6429" i="3"/>
  <c r="Y6428" i="3"/>
  <c r="W6428" i="3"/>
  <c r="Y6427" i="3"/>
  <c r="W6427" i="3"/>
  <c r="Y6426" i="3"/>
  <c r="W6426" i="3"/>
  <c r="Y6425" i="3"/>
  <c r="W6425" i="3"/>
  <c r="Y6424" i="3"/>
  <c r="W6424" i="3"/>
  <c r="Y6423" i="3"/>
  <c r="W6423" i="3"/>
  <c r="Y6422" i="3"/>
  <c r="W6422" i="3"/>
  <c r="Y6421" i="3"/>
  <c r="W6421" i="3"/>
  <c r="Y6420" i="3"/>
  <c r="W6420" i="3"/>
  <c r="Y6419" i="3"/>
  <c r="W6419" i="3"/>
  <c r="Y6418" i="3"/>
  <c r="W6418" i="3"/>
  <c r="Y6417" i="3"/>
  <c r="W6417" i="3"/>
  <c r="Y6416" i="3"/>
  <c r="W6416" i="3"/>
  <c r="Y6415" i="3"/>
  <c r="W6415" i="3"/>
  <c r="Y6414" i="3"/>
  <c r="W6414" i="3"/>
  <c r="Y6413" i="3"/>
  <c r="W6413" i="3"/>
  <c r="Y6412" i="3"/>
  <c r="W6412" i="3"/>
  <c r="Y6411" i="3"/>
  <c r="W6411" i="3"/>
  <c r="Y6410" i="3"/>
  <c r="W6410" i="3"/>
  <c r="Y6409" i="3"/>
  <c r="W6409" i="3"/>
  <c r="Y6408" i="3"/>
  <c r="W6408" i="3"/>
  <c r="Y6407" i="3"/>
  <c r="W6407" i="3"/>
  <c r="Y6406" i="3"/>
  <c r="W6406" i="3"/>
  <c r="Y6405" i="3"/>
  <c r="W6405" i="3"/>
  <c r="Y6404" i="3"/>
  <c r="W6404" i="3"/>
  <c r="Y6403" i="3"/>
  <c r="W6403" i="3"/>
  <c r="Y6402" i="3"/>
  <c r="W6402" i="3"/>
  <c r="Y6401" i="3"/>
  <c r="W6401" i="3"/>
  <c r="Y6400" i="3"/>
  <c r="W6400" i="3"/>
  <c r="Y6399" i="3"/>
  <c r="W6399" i="3"/>
  <c r="Y6398" i="3"/>
  <c r="W6398" i="3"/>
  <c r="Y6397" i="3"/>
  <c r="W6397" i="3"/>
  <c r="Y6396" i="3"/>
  <c r="W6396" i="3"/>
  <c r="Y6395" i="3"/>
  <c r="W6395" i="3"/>
  <c r="Y6394" i="3"/>
  <c r="W6394" i="3"/>
  <c r="Y6393" i="3"/>
  <c r="W6393" i="3"/>
  <c r="Y6392" i="3"/>
  <c r="W6392" i="3"/>
  <c r="Y6391" i="3"/>
  <c r="W6391" i="3"/>
  <c r="Y6390" i="3"/>
  <c r="W6390" i="3"/>
  <c r="Y6389" i="3"/>
  <c r="W6389" i="3"/>
  <c r="Y6388" i="3"/>
  <c r="W6388" i="3"/>
  <c r="Y6387" i="3"/>
  <c r="W6387" i="3"/>
  <c r="Y6386" i="3"/>
  <c r="W6386" i="3"/>
  <c r="Y6385" i="3"/>
  <c r="W6385" i="3"/>
  <c r="Y6384" i="3"/>
  <c r="W6384" i="3"/>
  <c r="Y6383" i="3"/>
  <c r="W6383" i="3"/>
  <c r="Y6382" i="3"/>
  <c r="W6382" i="3"/>
  <c r="Y6381" i="3"/>
  <c r="W6381" i="3"/>
  <c r="Y6380" i="3"/>
  <c r="W6380" i="3"/>
  <c r="Y6379" i="3"/>
  <c r="W6379" i="3"/>
  <c r="Y6378" i="3"/>
  <c r="W6378" i="3"/>
  <c r="Y6377" i="3"/>
  <c r="W6377" i="3"/>
  <c r="Y6376" i="3"/>
  <c r="W6376" i="3"/>
  <c r="Y6375" i="3"/>
  <c r="W6375" i="3"/>
  <c r="Y6374" i="3"/>
  <c r="W6374" i="3"/>
  <c r="Y6373" i="3"/>
  <c r="W6373" i="3"/>
  <c r="Y6372" i="3"/>
  <c r="W6372" i="3"/>
  <c r="Y6371" i="3"/>
  <c r="W6371" i="3"/>
  <c r="Y6370" i="3"/>
  <c r="W6370" i="3"/>
  <c r="Y6369" i="3"/>
  <c r="W6369" i="3"/>
  <c r="Y6368" i="3"/>
  <c r="W6368" i="3"/>
  <c r="Y6367" i="3"/>
  <c r="W6367" i="3"/>
  <c r="Y6366" i="3"/>
  <c r="W6366" i="3"/>
  <c r="Y6365" i="3"/>
  <c r="W6365" i="3"/>
  <c r="Y6364" i="3"/>
  <c r="W6364" i="3"/>
  <c r="Y6363" i="3"/>
  <c r="W6363" i="3"/>
  <c r="Y6362" i="3"/>
  <c r="W6362" i="3"/>
  <c r="Y6361" i="3"/>
  <c r="W6361" i="3"/>
  <c r="Y6360" i="3"/>
  <c r="W6360" i="3"/>
  <c r="Y6359" i="3"/>
  <c r="W6359" i="3"/>
  <c r="Y6358" i="3"/>
  <c r="W6358" i="3"/>
  <c r="Y6357" i="3"/>
  <c r="W6357" i="3"/>
  <c r="Y6356" i="3"/>
  <c r="W6356" i="3"/>
  <c r="Y6355" i="3"/>
  <c r="W6355" i="3"/>
  <c r="Y6354" i="3"/>
  <c r="W6354" i="3"/>
  <c r="Y6353" i="3"/>
  <c r="W6353" i="3"/>
  <c r="Y6352" i="3"/>
  <c r="W6352" i="3"/>
  <c r="Y6351" i="3"/>
  <c r="W6351" i="3"/>
  <c r="Y6350" i="3"/>
  <c r="W6350" i="3"/>
  <c r="Y6349" i="3"/>
  <c r="W6349" i="3"/>
  <c r="Y6348" i="3"/>
  <c r="W6348" i="3"/>
  <c r="Y6347" i="3"/>
  <c r="W6347" i="3"/>
  <c r="Y6346" i="3"/>
  <c r="W6346" i="3"/>
  <c r="Y6345" i="3"/>
  <c r="W6345" i="3"/>
  <c r="Y6344" i="3"/>
  <c r="W6344" i="3"/>
  <c r="Y6343" i="3"/>
  <c r="W6343" i="3"/>
  <c r="Y6342" i="3"/>
  <c r="W6342" i="3"/>
  <c r="Y6341" i="3"/>
  <c r="W6341" i="3"/>
  <c r="Y6340" i="3"/>
  <c r="W6340" i="3"/>
  <c r="Y6339" i="3"/>
  <c r="W6339" i="3"/>
  <c r="Y6338" i="3"/>
  <c r="W6338" i="3"/>
  <c r="Y6337" i="3"/>
  <c r="W6337" i="3"/>
  <c r="Y6336" i="3"/>
  <c r="W6336" i="3"/>
  <c r="Y6335" i="3"/>
  <c r="W6335" i="3"/>
  <c r="Y6334" i="3"/>
  <c r="W6334" i="3"/>
  <c r="Y6333" i="3"/>
  <c r="W6333" i="3"/>
  <c r="Y6332" i="3"/>
  <c r="W6332" i="3"/>
  <c r="Y6331" i="3"/>
  <c r="W6331" i="3"/>
  <c r="Y6330" i="3"/>
  <c r="W6330" i="3"/>
  <c r="Y6329" i="3"/>
  <c r="W6329" i="3"/>
  <c r="Y6328" i="3"/>
  <c r="W6328" i="3"/>
  <c r="Y6327" i="3"/>
  <c r="W6327" i="3"/>
  <c r="Y6326" i="3"/>
  <c r="W6326" i="3"/>
  <c r="Y6325" i="3"/>
  <c r="W6325" i="3"/>
  <c r="Y6324" i="3"/>
  <c r="W6324" i="3"/>
  <c r="Y6323" i="3"/>
  <c r="W6323" i="3"/>
  <c r="Y6322" i="3"/>
  <c r="W6322" i="3"/>
  <c r="Y6321" i="3"/>
  <c r="W6321" i="3"/>
  <c r="Y6320" i="3"/>
  <c r="W6320" i="3"/>
  <c r="Y6319" i="3"/>
  <c r="W6319" i="3"/>
  <c r="Y6318" i="3"/>
  <c r="W6318" i="3"/>
  <c r="Y6317" i="3"/>
  <c r="W6317" i="3"/>
  <c r="Y6316" i="3"/>
  <c r="W6316" i="3"/>
  <c r="Y6315" i="3"/>
  <c r="W6315" i="3"/>
  <c r="Y6314" i="3"/>
  <c r="W6314" i="3"/>
  <c r="Y6313" i="3"/>
  <c r="W6313" i="3"/>
  <c r="Y6312" i="3"/>
  <c r="W6312" i="3"/>
  <c r="Y6311" i="3"/>
  <c r="W6311" i="3"/>
  <c r="Y6310" i="3"/>
  <c r="W6310" i="3"/>
  <c r="Y6309" i="3"/>
  <c r="W6309" i="3"/>
  <c r="Y6308" i="3"/>
  <c r="W6308" i="3"/>
  <c r="Y6307" i="3"/>
  <c r="W6307" i="3"/>
  <c r="Y6306" i="3"/>
  <c r="W6306" i="3"/>
  <c r="Y6305" i="3"/>
  <c r="W6305" i="3"/>
  <c r="Y6304" i="3"/>
  <c r="W6304" i="3"/>
  <c r="Y6303" i="3"/>
  <c r="W6303" i="3"/>
  <c r="Y6302" i="3"/>
  <c r="W6302" i="3"/>
  <c r="Y6301" i="3"/>
  <c r="W6301" i="3"/>
  <c r="Y6300" i="3"/>
  <c r="W6300" i="3"/>
  <c r="Y6299" i="3"/>
  <c r="W6299" i="3"/>
  <c r="Y6298" i="3"/>
  <c r="W6298" i="3"/>
  <c r="Y6297" i="3"/>
  <c r="W6297" i="3"/>
  <c r="Y6296" i="3"/>
  <c r="W6296" i="3"/>
  <c r="Y6295" i="3"/>
  <c r="W6295" i="3"/>
  <c r="Y6294" i="3"/>
  <c r="W6294" i="3"/>
  <c r="Y6293" i="3"/>
  <c r="W6293" i="3"/>
  <c r="Y6292" i="3"/>
  <c r="W6292" i="3"/>
  <c r="Y6291" i="3"/>
  <c r="W6291" i="3"/>
  <c r="Y6290" i="3"/>
  <c r="W6290" i="3"/>
  <c r="Y6289" i="3"/>
  <c r="W6289" i="3"/>
  <c r="Y6288" i="3"/>
  <c r="W6288" i="3"/>
  <c r="Y6287" i="3"/>
  <c r="W6287" i="3"/>
  <c r="Y6286" i="3"/>
  <c r="W6286" i="3"/>
  <c r="Y6285" i="3"/>
  <c r="W6285" i="3"/>
  <c r="Y6284" i="3"/>
  <c r="W6284" i="3"/>
  <c r="Y6283" i="3"/>
  <c r="W6283" i="3"/>
  <c r="Y6282" i="3"/>
  <c r="W6282" i="3"/>
  <c r="Y6281" i="3"/>
  <c r="W6281" i="3"/>
  <c r="Y6280" i="3"/>
  <c r="W6280" i="3"/>
  <c r="Y6279" i="3"/>
  <c r="W6279" i="3"/>
  <c r="Y6278" i="3"/>
  <c r="W6278" i="3"/>
  <c r="Y6277" i="3"/>
  <c r="W6277" i="3"/>
  <c r="Y6276" i="3"/>
  <c r="W6276" i="3"/>
  <c r="Y6275" i="3"/>
  <c r="W6275" i="3"/>
  <c r="Y6274" i="3"/>
  <c r="W6274" i="3"/>
  <c r="Y6273" i="3"/>
  <c r="W6273" i="3"/>
  <c r="Y6272" i="3"/>
  <c r="W6272" i="3"/>
  <c r="Y6271" i="3"/>
  <c r="W6271" i="3"/>
  <c r="Y6270" i="3"/>
  <c r="W6270" i="3"/>
  <c r="Y6269" i="3"/>
  <c r="W6269" i="3"/>
  <c r="Y6268" i="3"/>
  <c r="W6268" i="3"/>
  <c r="Y6267" i="3"/>
  <c r="W6267" i="3"/>
  <c r="Y6266" i="3"/>
  <c r="W6266" i="3"/>
  <c r="Y6265" i="3"/>
  <c r="W6265" i="3"/>
  <c r="Y6264" i="3"/>
  <c r="W6264" i="3"/>
  <c r="Y6263" i="3"/>
  <c r="W6263" i="3"/>
  <c r="Y6262" i="3"/>
  <c r="W6262" i="3"/>
  <c r="Y6261" i="3"/>
  <c r="W6261" i="3"/>
  <c r="Y6260" i="3"/>
  <c r="W6260" i="3"/>
  <c r="Y6259" i="3"/>
  <c r="W6259" i="3"/>
  <c r="Y6258" i="3"/>
  <c r="W6258" i="3"/>
  <c r="Y6257" i="3"/>
  <c r="W6257" i="3"/>
  <c r="Y6256" i="3"/>
  <c r="W6256" i="3"/>
  <c r="Y6255" i="3"/>
  <c r="W6255" i="3"/>
  <c r="Y6254" i="3"/>
  <c r="W6254" i="3"/>
  <c r="Y6253" i="3"/>
  <c r="W6253" i="3"/>
  <c r="Y6252" i="3"/>
  <c r="W6252" i="3"/>
  <c r="Y6251" i="3"/>
  <c r="W6251" i="3"/>
  <c r="Y6250" i="3"/>
  <c r="W6250" i="3"/>
  <c r="Y6249" i="3"/>
  <c r="W6249" i="3"/>
  <c r="Y6248" i="3"/>
  <c r="W6248" i="3"/>
  <c r="Y6247" i="3"/>
  <c r="W6247" i="3"/>
  <c r="Y6246" i="3"/>
  <c r="W6246" i="3"/>
  <c r="Y6245" i="3"/>
  <c r="W6245" i="3"/>
  <c r="Y6244" i="3"/>
  <c r="W6244" i="3"/>
  <c r="Y6243" i="3"/>
  <c r="W6243" i="3"/>
  <c r="Y6242" i="3"/>
  <c r="W6242" i="3"/>
  <c r="Y6241" i="3"/>
  <c r="W6241" i="3"/>
  <c r="Y6240" i="3"/>
  <c r="W6240" i="3"/>
  <c r="Y6239" i="3"/>
  <c r="W6239" i="3"/>
  <c r="Y6238" i="3"/>
  <c r="W6238" i="3"/>
  <c r="Y6237" i="3"/>
  <c r="W6237" i="3"/>
  <c r="Y6236" i="3"/>
  <c r="W6236" i="3"/>
  <c r="Y6235" i="3"/>
  <c r="W6235" i="3"/>
  <c r="Y6234" i="3"/>
  <c r="W6234" i="3"/>
  <c r="Y6233" i="3"/>
  <c r="W6233" i="3"/>
  <c r="Y6232" i="3"/>
  <c r="W6232" i="3"/>
  <c r="Y6231" i="3"/>
  <c r="W6231" i="3"/>
  <c r="Y6230" i="3"/>
  <c r="W6230" i="3"/>
  <c r="Y6229" i="3"/>
  <c r="W6229" i="3"/>
  <c r="Y6228" i="3"/>
  <c r="W6228" i="3"/>
  <c r="Y6227" i="3"/>
  <c r="W6227" i="3"/>
  <c r="Y6226" i="3"/>
  <c r="W6226" i="3"/>
  <c r="Y6225" i="3"/>
  <c r="W6225" i="3"/>
  <c r="Y6224" i="3"/>
  <c r="W6224" i="3"/>
  <c r="Y6223" i="3"/>
  <c r="W6223" i="3"/>
  <c r="Y6222" i="3"/>
  <c r="W6222" i="3"/>
  <c r="Y6221" i="3"/>
  <c r="W6221" i="3"/>
  <c r="Y6220" i="3"/>
  <c r="W6220" i="3"/>
  <c r="Y6219" i="3"/>
  <c r="W6219" i="3"/>
  <c r="Y6218" i="3"/>
  <c r="W6218" i="3"/>
  <c r="Y6217" i="3"/>
  <c r="W6217" i="3"/>
  <c r="Y6216" i="3"/>
  <c r="W6216" i="3"/>
  <c r="Y6215" i="3"/>
  <c r="W6215" i="3"/>
  <c r="Y6214" i="3"/>
  <c r="W6214" i="3"/>
  <c r="Y6213" i="3"/>
  <c r="W6213" i="3"/>
  <c r="Y6212" i="3"/>
  <c r="W6212" i="3"/>
  <c r="Y6211" i="3"/>
  <c r="W6211" i="3"/>
  <c r="Y6210" i="3"/>
  <c r="W6210" i="3"/>
  <c r="Y6209" i="3"/>
  <c r="W6209" i="3"/>
  <c r="Y6208" i="3"/>
  <c r="W6208" i="3"/>
  <c r="Y6207" i="3"/>
  <c r="W6207" i="3"/>
  <c r="Y6206" i="3"/>
  <c r="W6206" i="3"/>
  <c r="Y6205" i="3"/>
  <c r="W6205" i="3"/>
  <c r="Y6204" i="3"/>
  <c r="W6204" i="3"/>
  <c r="Y6203" i="3"/>
  <c r="W6203" i="3"/>
  <c r="Y6202" i="3"/>
  <c r="W6202" i="3"/>
  <c r="Y6201" i="3"/>
  <c r="W6201" i="3"/>
  <c r="Y6200" i="3"/>
  <c r="W6200" i="3"/>
  <c r="Y6199" i="3"/>
  <c r="W6199" i="3"/>
  <c r="Y6198" i="3"/>
  <c r="W6198" i="3"/>
  <c r="Y6197" i="3"/>
  <c r="W6197" i="3"/>
  <c r="Y6196" i="3"/>
  <c r="W6196" i="3"/>
  <c r="Y6195" i="3"/>
  <c r="W6195" i="3"/>
  <c r="Y6194" i="3"/>
  <c r="W6194" i="3"/>
  <c r="Y6193" i="3"/>
  <c r="W6193" i="3"/>
  <c r="Y6192" i="3"/>
  <c r="W6192" i="3"/>
  <c r="Y6191" i="3"/>
  <c r="W6191" i="3"/>
  <c r="Y6190" i="3"/>
  <c r="W6190" i="3"/>
  <c r="Y6189" i="3"/>
  <c r="W6189" i="3"/>
  <c r="Y6188" i="3"/>
  <c r="W6188" i="3"/>
  <c r="Y6187" i="3"/>
  <c r="W6187" i="3"/>
  <c r="Y6186" i="3"/>
  <c r="W6186" i="3"/>
  <c r="Y6185" i="3"/>
  <c r="W6185" i="3"/>
  <c r="Y6184" i="3"/>
  <c r="W6184" i="3"/>
  <c r="Y6183" i="3"/>
  <c r="W6183" i="3"/>
  <c r="Y6182" i="3"/>
  <c r="W6182" i="3"/>
  <c r="Y6181" i="3"/>
  <c r="W6181" i="3"/>
  <c r="Y6180" i="3"/>
  <c r="W6180" i="3"/>
  <c r="Y6179" i="3"/>
  <c r="W6179" i="3"/>
  <c r="Y6178" i="3"/>
  <c r="W6178" i="3"/>
  <c r="Y6177" i="3"/>
  <c r="W6177" i="3"/>
  <c r="Y6176" i="3"/>
  <c r="W6176" i="3"/>
  <c r="Y6175" i="3"/>
  <c r="W6175" i="3"/>
  <c r="Y6174" i="3"/>
  <c r="W6174" i="3"/>
  <c r="Y6173" i="3"/>
  <c r="W6173" i="3"/>
  <c r="Y6172" i="3"/>
  <c r="W6172" i="3"/>
  <c r="Y6171" i="3"/>
  <c r="W6171" i="3"/>
  <c r="Y6170" i="3"/>
  <c r="W6170" i="3"/>
  <c r="Y6169" i="3"/>
  <c r="W6169" i="3"/>
  <c r="Y6168" i="3"/>
  <c r="W6168" i="3"/>
  <c r="Y6167" i="3"/>
  <c r="W6167" i="3"/>
  <c r="Y6166" i="3"/>
  <c r="W6166" i="3"/>
  <c r="Y6165" i="3"/>
  <c r="W6165" i="3"/>
  <c r="Y6164" i="3"/>
  <c r="W6164" i="3"/>
  <c r="Y6163" i="3"/>
  <c r="W6163" i="3"/>
  <c r="Y6162" i="3"/>
  <c r="W6162" i="3"/>
  <c r="Y6161" i="3"/>
  <c r="W6161" i="3"/>
  <c r="Y6160" i="3"/>
  <c r="W6160" i="3"/>
  <c r="Y6159" i="3"/>
  <c r="W6159" i="3"/>
  <c r="Y6158" i="3"/>
  <c r="W6158" i="3"/>
  <c r="Y6157" i="3"/>
  <c r="W6157" i="3"/>
  <c r="Y6156" i="3"/>
  <c r="W6156" i="3"/>
  <c r="Y6155" i="3"/>
  <c r="W6155" i="3"/>
  <c r="Y6154" i="3"/>
  <c r="W6154" i="3"/>
  <c r="Y6153" i="3"/>
  <c r="W6153" i="3"/>
  <c r="Y6152" i="3"/>
  <c r="W6152" i="3"/>
  <c r="Y6151" i="3"/>
  <c r="W6151" i="3"/>
  <c r="Y6150" i="3"/>
  <c r="W6150" i="3"/>
  <c r="Y6149" i="3"/>
  <c r="W6149" i="3"/>
  <c r="Y6148" i="3"/>
  <c r="W6148" i="3"/>
  <c r="Y6147" i="3"/>
  <c r="W6147" i="3"/>
  <c r="Y6146" i="3"/>
  <c r="W6146" i="3"/>
  <c r="Y6145" i="3"/>
  <c r="W6145" i="3"/>
  <c r="Y6144" i="3"/>
  <c r="W6144" i="3"/>
  <c r="Y6143" i="3"/>
  <c r="W6143" i="3"/>
  <c r="Y6142" i="3"/>
  <c r="W6142" i="3"/>
  <c r="Y6141" i="3"/>
  <c r="W6141" i="3"/>
  <c r="Y6140" i="3"/>
  <c r="W6140" i="3"/>
  <c r="Y6139" i="3"/>
  <c r="W6139" i="3"/>
  <c r="Y6138" i="3"/>
  <c r="W6138" i="3"/>
  <c r="Y6137" i="3"/>
  <c r="W6137" i="3"/>
  <c r="Y6136" i="3"/>
  <c r="W6136" i="3"/>
  <c r="Y6135" i="3"/>
  <c r="W6135" i="3"/>
  <c r="Y6134" i="3"/>
  <c r="W6134" i="3"/>
  <c r="Y6133" i="3"/>
  <c r="W6133" i="3"/>
  <c r="Y6132" i="3"/>
  <c r="W6132" i="3"/>
  <c r="Y6131" i="3"/>
  <c r="W6131" i="3"/>
  <c r="Y6130" i="3"/>
  <c r="W6130" i="3"/>
  <c r="Y6129" i="3"/>
  <c r="W6129" i="3"/>
  <c r="Y6128" i="3"/>
  <c r="W6128" i="3"/>
  <c r="Y6127" i="3"/>
  <c r="W6127" i="3"/>
  <c r="Y6126" i="3"/>
  <c r="W6126" i="3"/>
  <c r="Y6125" i="3"/>
  <c r="W6125" i="3"/>
  <c r="Y6124" i="3"/>
  <c r="W6124" i="3"/>
  <c r="Y6123" i="3"/>
  <c r="W6123" i="3"/>
  <c r="Y6122" i="3"/>
  <c r="W6122" i="3"/>
  <c r="Y6121" i="3"/>
  <c r="W6121" i="3"/>
  <c r="Y6120" i="3"/>
  <c r="W6120" i="3"/>
  <c r="Y6119" i="3"/>
  <c r="W6119" i="3"/>
  <c r="Y6118" i="3"/>
  <c r="W6118" i="3"/>
  <c r="Y6117" i="3"/>
  <c r="W6117" i="3"/>
  <c r="Y6116" i="3"/>
  <c r="W6116" i="3"/>
  <c r="Y6115" i="3"/>
  <c r="W6115" i="3"/>
  <c r="Y6114" i="3"/>
  <c r="W6114" i="3"/>
  <c r="Y6113" i="3"/>
  <c r="W6113" i="3"/>
  <c r="Y6112" i="3"/>
  <c r="W6112" i="3"/>
  <c r="Y6111" i="3"/>
  <c r="W6111" i="3"/>
  <c r="Y6110" i="3"/>
  <c r="W6110" i="3"/>
  <c r="Y6109" i="3"/>
  <c r="W6109" i="3"/>
  <c r="Y6108" i="3"/>
  <c r="W6108" i="3"/>
  <c r="Y6107" i="3"/>
  <c r="W6107" i="3"/>
  <c r="Y6106" i="3"/>
  <c r="W6106" i="3"/>
  <c r="Y6105" i="3"/>
  <c r="W6105" i="3"/>
  <c r="Y6104" i="3"/>
  <c r="W6104" i="3"/>
  <c r="Y6103" i="3"/>
  <c r="W6103" i="3"/>
  <c r="Y6102" i="3"/>
  <c r="W6102" i="3"/>
  <c r="Y6101" i="3"/>
  <c r="W6101" i="3"/>
  <c r="Y6100" i="3"/>
  <c r="W6100" i="3"/>
  <c r="Y6099" i="3"/>
  <c r="W6099" i="3"/>
  <c r="Y6098" i="3"/>
  <c r="W6098" i="3"/>
  <c r="Y6097" i="3"/>
  <c r="W6097" i="3"/>
  <c r="Y6096" i="3"/>
  <c r="W6096" i="3"/>
  <c r="Y6095" i="3"/>
  <c r="W6095" i="3"/>
  <c r="Y6094" i="3"/>
  <c r="W6094" i="3"/>
  <c r="Y6093" i="3"/>
  <c r="W6093" i="3"/>
  <c r="Y6092" i="3"/>
  <c r="W6092" i="3"/>
  <c r="Y6091" i="3"/>
  <c r="W6091" i="3"/>
  <c r="Y6090" i="3"/>
  <c r="W6090" i="3"/>
  <c r="Y6089" i="3"/>
  <c r="W6089" i="3"/>
  <c r="Y6088" i="3"/>
  <c r="W6088" i="3"/>
  <c r="Y6087" i="3"/>
  <c r="W6087" i="3"/>
  <c r="Y6086" i="3"/>
  <c r="W6086" i="3"/>
  <c r="Y6085" i="3"/>
  <c r="W6085" i="3"/>
  <c r="Y6084" i="3"/>
  <c r="W6084" i="3"/>
  <c r="Y6083" i="3"/>
  <c r="W6083" i="3"/>
  <c r="Y6082" i="3"/>
  <c r="W6082" i="3"/>
  <c r="Y6081" i="3"/>
  <c r="W6081" i="3"/>
  <c r="Y6080" i="3"/>
  <c r="W6080" i="3"/>
  <c r="Y6079" i="3"/>
  <c r="W6079" i="3"/>
  <c r="Y6078" i="3"/>
  <c r="W6078" i="3"/>
  <c r="Y6077" i="3"/>
  <c r="W6077" i="3"/>
  <c r="Y6076" i="3"/>
  <c r="W6076" i="3"/>
  <c r="Y6075" i="3"/>
  <c r="W6075" i="3"/>
  <c r="Y6074" i="3"/>
  <c r="W6074" i="3"/>
  <c r="Y6073" i="3"/>
  <c r="W6073" i="3"/>
  <c r="Y6072" i="3"/>
  <c r="W6072" i="3"/>
  <c r="Y6071" i="3"/>
  <c r="W6071" i="3"/>
  <c r="Y6070" i="3"/>
  <c r="W6070" i="3"/>
  <c r="Y6069" i="3"/>
  <c r="W6069" i="3"/>
  <c r="Y6068" i="3"/>
  <c r="W6068" i="3"/>
  <c r="Y6067" i="3"/>
  <c r="W6067" i="3"/>
  <c r="Y6066" i="3"/>
  <c r="W6066" i="3"/>
  <c r="Y6065" i="3"/>
  <c r="W6065" i="3"/>
  <c r="Y6064" i="3"/>
  <c r="W6064" i="3"/>
  <c r="Y6063" i="3"/>
  <c r="W6063" i="3"/>
  <c r="Y6062" i="3"/>
  <c r="W6062" i="3"/>
  <c r="Y6061" i="3"/>
  <c r="W6061" i="3"/>
  <c r="Y6060" i="3"/>
  <c r="W6060" i="3"/>
  <c r="Y6059" i="3"/>
  <c r="W6059" i="3"/>
  <c r="Y6058" i="3"/>
  <c r="W6058" i="3"/>
  <c r="Y6057" i="3"/>
  <c r="W6057" i="3"/>
  <c r="Y6056" i="3"/>
  <c r="W6056" i="3"/>
  <c r="Y6055" i="3"/>
  <c r="W6055" i="3"/>
  <c r="Y6054" i="3"/>
  <c r="W6054" i="3"/>
  <c r="Y6053" i="3"/>
  <c r="W6053" i="3"/>
  <c r="Y6052" i="3"/>
  <c r="W6052" i="3"/>
  <c r="Y6051" i="3"/>
  <c r="W6051" i="3"/>
  <c r="Y6050" i="3"/>
  <c r="W6050" i="3"/>
  <c r="Y6049" i="3"/>
  <c r="W6049" i="3"/>
  <c r="Y6048" i="3"/>
  <c r="W6048" i="3"/>
  <c r="Y6047" i="3"/>
  <c r="W6047" i="3"/>
  <c r="Y6046" i="3"/>
  <c r="W6046" i="3"/>
  <c r="Y6045" i="3"/>
  <c r="W6045" i="3"/>
  <c r="Y6044" i="3"/>
  <c r="W6044" i="3"/>
  <c r="Y6043" i="3"/>
  <c r="W6043" i="3"/>
  <c r="Y6042" i="3"/>
  <c r="W6042" i="3"/>
  <c r="Y6041" i="3"/>
  <c r="W6041" i="3"/>
  <c r="Y6040" i="3"/>
  <c r="W6040" i="3"/>
  <c r="Y6039" i="3"/>
  <c r="W6039" i="3"/>
  <c r="Y6038" i="3"/>
  <c r="W6038" i="3"/>
  <c r="Y6037" i="3"/>
  <c r="W6037" i="3"/>
  <c r="Y6036" i="3"/>
  <c r="W6036" i="3"/>
  <c r="Y6035" i="3"/>
  <c r="W6035" i="3"/>
  <c r="Y6034" i="3"/>
  <c r="W6034" i="3"/>
  <c r="Y6033" i="3"/>
  <c r="W6033" i="3"/>
  <c r="Y6032" i="3"/>
  <c r="W6032" i="3"/>
  <c r="Y6031" i="3"/>
  <c r="W6031" i="3"/>
  <c r="Y6030" i="3"/>
  <c r="W6030" i="3"/>
  <c r="Y6029" i="3"/>
  <c r="W6029" i="3"/>
  <c r="Y6028" i="3"/>
  <c r="W6028" i="3"/>
  <c r="Y6027" i="3"/>
  <c r="W6027" i="3"/>
  <c r="Y6026" i="3"/>
  <c r="W6026" i="3"/>
  <c r="Y6025" i="3"/>
  <c r="W6025" i="3"/>
  <c r="Y6024" i="3"/>
  <c r="W6024" i="3"/>
  <c r="Y6023" i="3"/>
  <c r="W6023" i="3"/>
  <c r="Y6022" i="3"/>
  <c r="W6022" i="3"/>
  <c r="Y6021" i="3"/>
  <c r="W6021" i="3"/>
  <c r="Y6020" i="3"/>
  <c r="W6020" i="3"/>
  <c r="Y6019" i="3"/>
  <c r="W6019" i="3"/>
  <c r="Y6018" i="3"/>
  <c r="W6018" i="3"/>
  <c r="Y6017" i="3"/>
  <c r="W6017" i="3"/>
  <c r="Y6016" i="3"/>
  <c r="W6016" i="3"/>
  <c r="Y6015" i="3"/>
  <c r="W6015" i="3"/>
  <c r="Y6014" i="3"/>
  <c r="W6014" i="3"/>
  <c r="Y6013" i="3"/>
  <c r="W6013" i="3"/>
  <c r="Y6012" i="3"/>
  <c r="W6012" i="3"/>
  <c r="Y6011" i="3"/>
  <c r="W6011" i="3"/>
  <c r="Y6010" i="3"/>
  <c r="W6010" i="3"/>
  <c r="Y6009" i="3"/>
  <c r="W6009" i="3"/>
  <c r="Y6008" i="3"/>
  <c r="W6008" i="3"/>
  <c r="Y6007" i="3"/>
  <c r="W6007" i="3"/>
  <c r="Y6006" i="3"/>
  <c r="W6006" i="3"/>
  <c r="Y6005" i="3"/>
  <c r="W6005" i="3"/>
  <c r="Y6004" i="3"/>
  <c r="W6004" i="3"/>
  <c r="Y6003" i="3"/>
  <c r="W6003" i="3"/>
  <c r="Y6002" i="3"/>
  <c r="W6002" i="3"/>
  <c r="Y6001" i="3"/>
  <c r="W6001" i="3"/>
  <c r="Y6000" i="3"/>
  <c r="W6000" i="3"/>
  <c r="Y5999" i="3"/>
  <c r="W5999" i="3"/>
  <c r="Y5998" i="3"/>
  <c r="W5998" i="3"/>
  <c r="Y5997" i="3"/>
  <c r="W5997" i="3"/>
  <c r="Y5996" i="3"/>
  <c r="W5996" i="3"/>
  <c r="Y5995" i="3"/>
  <c r="W5995" i="3"/>
  <c r="Y5994" i="3"/>
  <c r="W5994" i="3"/>
  <c r="Y5993" i="3"/>
  <c r="W5993" i="3"/>
  <c r="Y5992" i="3"/>
  <c r="W5992" i="3"/>
  <c r="Y5991" i="3"/>
  <c r="W5991" i="3"/>
  <c r="Y5990" i="3"/>
  <c r="W5990" i="3"/>
  <c r="Y5989" i="3"/>
  <c r="W5989" i="3"/>
  <c r="Y5988" i="3"/>
  <c r="W5988" i="3"/>
  <c r="Y5987" i="3"/>
  <c r="W5987" i="3"/>
  <c r="Y5986" i="3"/>
  <c r="W5986" i="3"/>
  <c r="Y5985" i="3"/>
  <c r="W5985" i="3"/>
  <c r="Y5984" i="3"/>
  <c r="W5984" i="3"/>
  <c r="Y5983" i="3"/>
  <c r="W5983" i="3"/>
  <c r="Y5982" i="3"/>
  <c r="W5982" i="3"/>
  <c r="Y5981" i="3"/>
  <c r="W5981" i="3"/>
  <c r="Y5980" i="3"/>
  <c r="W5980" i="3"/>
  <c r="Y5979" i="3"/>
  <c r="W5979" i="3"/>
  <c r="Y5978" i="3"/>
  <c r="W5978" i="3"/>
  <c r="Y5977" i="3"/>
  <c r="W5977" i="3"/>
  <c r="Y5976" i="3"/>
  <c r="W5976" i="3"/>
  <c r="Y5975" i="3"/>
  <c r="W5975" i="3"/>
  <c r="Y5974" i="3"/>
  <c r="W5974" i="3"/>
  <c r="Y5973" i="3"/>
  <c r="W5973" i="3"/>
  <c r="Y5972" i="3"/>
  <c r="W5972" i="3"/>
  <c r="Y5971" i="3"/>
  <c r="W5971" i="3"/>
  <c r="Y5970" i="3"/>
  <c r="W5970" i="3"/>
  <c r="Y5969" i="3"/>
  <c r="W5969" i="3"/>
  <c r="Y5968" i="3"/>
  <c r="W5968" i="3"/>
  <c r="Y5967" i="3"/>
  <c r="W5967" i="3"/>
  <c r="Y5966" i="3"/>
  <c r="W5966" i="3"/>
  <c r="Y5965" i="3"/>
  <c r="W5965" i="3"/>
  <c r="Y5964" i="3"/>
  <c r="W5964" i="3"/>
  <c r="Y5963" i="3"/>
  <c r="W5963" i="3"/>
  <c r="Y5962" i="3"/>
  <c r="W5962" i="3"/>
  <c r="Y5961" i="3"/>
  <c r="W5961" i="3"/>
  <c r="Y5960" i="3"/>
  <c r="W5960" i="3"/>
  <c r="Y5959" i="3"/>
  <c r="W5959" i="3"/>
  <c r="Y5958" i="3"/>
  <c r="W5958" i="3"/>
  <c r="Y5957" i="3"/>
  <c r="W5957" i="3"/>
  <c r="Y5956" i="3"/>
  <c r="W5956" i="3"/>
  <c r="Y5955" i="3"/>
  <c r="W5955" i="3"/>
  <c r="Y5954" i="3"/>
  <c r="W5954" i="3"/>
  <c r="Y5953" i="3"/>
  <c r="W5953" i="3"/>
  <c r="Y5952" i="3"/>
  <c r="W5952" i="3"/>
  <c r="Y5951" i="3"/>
  <c r="W5951" i="3"/>
  <c r="Y5950" i="3"/>
  <c r="W5950" i="3"/>
  <c r="Y5949" i="3"/>
  <c r="W5949" i="3"/>
  <c r="Y5948" i="3"/>
  <c r="W5948" i="3"/>
  <c r="Y5947" i="3"/>
  <c r="W5947" i="3"/>
  <c r="Y5946" i="3"/>
  <c r="W5946" i="3"/>
  <c r="Y5945" i="3"/>
  <c r="W5945" i="3"/>
  <c r="Y5944" i="3"/>
  <c r="W5944" i="3"/>
  <c r="Y5943" i="3"/>
  <c r="W5943" i="3"/>
  <c r="Y5942" i="3"/>
  <c r="W5942" i="3"/>
  <c r="Y5941" i="3"/>
  <c r="W5941" i="3"/>
  <c r="Y5940" i="3"/>
  <c r="W5940" i="3"/>
  <c r="Y5939" i="3"/>
  <c r="W5939" i="3"/>
  <c r="Y5938" i="3"/>
  <c r="W5938" i="3"/>
  <c r="Y5937" i="3"/>
  <c r="W5937" i="3"/>
  <c r="Y5936" i="3"/>
  <c r="W5936" i="3"/>
  <c r="Y5935" i="3"/>
  <c r="W5935" i="3"/>
  <c r="Y5934" i="3"/>
  <c r="W5934" i="3"/>
  <c r="Y5933" i="3"/>
  <c r="W5933" i="3"/>
  <c r="Y5932" i="3"/>
  <c r="W5932" i="3"/>
  <c r="Y5931" i="3"/>
  <c r="W5931" i="3"/>
  <c r="Y5930" i="3"/>
  <c r="W5930" i="3"/>
  <c r="Y5929" i="3"/>
  <c r="W5929" i="3"/>
  <c r="Y5928" i="3"/>
  <c r="W5928" i="3"/>
  <c r="Y5927" i="3"/>
  <c r="W5927" i="3"/>
  <c r="Y5926" i="3"/>
  <c r="W5926" i="3"/>
  <c r="Y5925" i="3"/>
  <c r="W5925" i="3"/>
  <c r="Y5924" i="3"/>
  <c r="W5924" i="3"/>
  <c r="Y5923" i="3"/>
  <c r="W5923" i="3"/>
  <c r="Y5922" i="3"/>
  <c r="W5922" i="3"/>
  <c r="Y5921" i="3"/>
  <c r="W5921" i="3"/>
  <c r="Y5920" i="3"/>
  <c r="W5920" i="3"/>
  <c r="Y5919" i="3"/>
  <c r="W5919" i="3"/>
  <c r="Y5918" i="3"/>
  <c r="W5918" i="3"/>
  <c r="Y5917" i="3"/>
  <c r="W5917" i="3"/>
  <c r="Y5916" i="3"/>
  <c r="W5916" i="3"/>
  <c r="Y5915" i="3"/>
  <c r="W5915" i="3"/>
  <c r="Y5914" i="3"/>
  <c r="W5914" i="3"/>
  <c r="Y5913" i="3"/>
  <c r="W5913" i="3"/>
  <c r="Y5912" i="3"/>
  <c r="W5912" i="3"/>
  <c r="Y5911" i="3"/>
  <c r="W5911" i="3"/>
  <c r="Y5910" i="3"/>
  <c r="W5910" i="3"/>
  <c r="Y5909" i="3"/>
  <c r="W5909" i="3"/>
  <c r="Y5908" i="3"/>
  <c r="W5908" i="3"/>
  <c r="Y5907" i="3"/>
  <c r="W5907" i="3"/>
  <c r="Y5906" i="3"/>
  <c r="W5906" i="3"/>
  <c r="Y5905" i="3"/>
  <c r="W5905" i="3"/>
  <c r="Y5904" i="3"/>
  <c r="W5904" i="3"/>
  <c r="Y5903" i="3"/>
  <c r="W5903" i="3"/>
  <c r="Y5902" i="3"/>
  <c r="W5902" i="3"/>
  <c r="Y5901" i="3"/>
  <c r="W5901" i="3"/>
  <c r="Y5900" i="3"/>
  <c r="W5900" i="3"/>
  <c r="Y5899" i="3"/>
  <c r="W5899" i="3"/>
  <c r="Y5898" i="3"/>
  <c r="W5898" i="3"/>
  <c r="Y5897" i="3"/>
  <c r="W5897" i="3"/>
  <c r="Y5896" i="3"/>
  <c r="W5896" i="3"/>
  <c r="Y5895" i="3"/>
  <c r="W5895" i="3"/>
  <c r="Y5894" i="3"/>
  <c r="W5894" i="3"/>
  <c r="Y5893" i="3"/>
  <c r="W5893" i="3"/>
  <c r="Y5892" i="3"/>
  <c r="W5892" i="3"/>
  <c r="Y5891" i="3"/>
  <c r="W5891" i="3"/>
  <c r="Y5890" i="3"/>
  <c r="W5890" i="3"/>
  <c r="Y5889" i="3"/>
  <c r="W5889" i="3"/>
  <c r="Y5888" i="3"/>
  <c r="W5888" i="3"/>
  <c r="Y5887" i="3"/>
  <c r="W5887" i="3"/>
  <c r="Y5886" i="3"/>
  <c r="W5886" i="3"/>
  <c r="Y5885" i="3"/>
  <c r="W5885" i="3"/>
  <c r="Y5884" i="3"/>
  <c r="W5884" i="3"/>
  <c r="Y5883" i="3"/>
  <c r="W5883" i="3"/>
  <c r="Y5882" i="3"/>
  <c r="W5882" i="3"/>
  <c r="Y5881" i="3"/>
  <c r="W5881" i="3"/>
  <c r="Y5880" i="3"/>
  <c r="W5880" i="3"/>
  <c r="Y5879" i="3"/>
  <c r="W5879" i="3"/>
  <c r="Y5878" i="3"/>
  <c r="W5878" i="3"/>
  <c r="Y5877" i="3"/>
  <c r="W5877" i="3"/>
  <c r="Y5876" i="3"/>
  <c r="W5876" i="3"/>
  <c r="Y5875" i="3"/>
  <c r="W5875" i="3"/>
  <c r="Y5874" i="3"/>
  <c r="W5874" i="3"/>
  <c r="Y5873" i="3"/>
  <c r="W5873" i="3"/>
  <c r="Y5872" i="3"/>
  <c r="W5872" i="3"/>
  <c r="Y5871" i="3"/>
  <c r="W5871" i="3"/>
  <c r="Y5870" i="3"/>
  <c r="W5870" i="3"/>
  <c r="Y5869" i="3"/>
  <c r="W5869" i="3"/>
  <c r="Y5868" i="3"/>
  <c r="W5868" i="3"/>
  <c r="Y5867" i="3"/>
  <c r="W5867" i="3"/>
  <c r="Y5866" i="3"/>
  <c r="W5866" i="3"/>
  <c r="Y5865" i="3"/>
  <c r="W5865" i="3"/>
  <c r="Y5864" i="3"/>
  <c r="W5864" i="3"/>
  <c r="Y5863" i="3"/>
  <c r="W5863" i="3"/>
  <c r="Y5862" i="3"/>
  <c r="W5862" i="3"/>
  <c r="Y5861" i="3"/>
  <c r="W5861" i="3"/>
  <c r="Y5860" i="3"/>
  <c r="W5860" i="3"/>
  <c r="Y5859" i="3"/>
  <c r="W5859" i="3"/>
  <c r="Y5858" i="3"/>
  <c r="W5858" i="3"/>
  <c r="Y5857" i="3"/>
  <c r="W5857" i="3"/>
  <c r="Y5856" i="3"/>
  <c r="W5856" i="3"/>
  <c r="Y5855" i="3"/>
  <c r="W5855" i="3"/>
  <c r="Y5854" i="3"/>
  <c r="W5854" i="3"/>
  <c r="Y5853" i="3"/>
  <c r="W5853" i="3"/>
  <c r="Y5852" i="3"/>
  <c r="W5852" i="3"/>
  <c r="Y5851" i="3"/>
  <c r="W5851" i="3"/>
  <c r="Y5850" i="3"/>
  <c r="W5850" i="3"/>
  <c r="Y5849" i="3"/>
  <c r="W5849" i="3"/>
  <c r="Y5848" i="3"/>
  <c r="W5848" i="3"/>
  <c r="Y5847" i="3"/>
  <c r="W5847" i="3"/>
  <c r="Y5846" i="3"/>
  <c r="W5846" i="3"/>
  <c r="Y5845" i="3"/>
  <c r="W5845" i="3"/>
  <c r="Y5844" i="3"/>
  <c r="W5844" i="3"/>
  <c r="Y5843" i="3"/>
  <c r="W5843" i="3"/>
  <c r="Y5842" i="3"/>
  <c r="W5842" i="3"/>
  <c r="Y5841" i="3"/>
  <c r="W5841" i="3"/>
  <c r="Y5840" i="3"/>
  <c r="W5840" i="3"/>
  <c r="Y5839" i="3"/>
  <c r="W5839" i="3"/>
  <c r="Y5838" i="3"/>
  <c r="W5838" i="3"/>
  <c r="Y5837" i="3"/>
  <c r="W5837" i="3"/>
  <c r="Y5836" i="3"/>
  <c r="W5836" i="3"/>
  <c r="Y5835" i="3"/>
  <c r="W5835" i="3"/>
  <c r="Y5834" i="3"/>
  <c r="W5834" i="3"/>
  <c r="Y5833" i="3"/>
  <c r="W5833" i="3"/>
  <c r="Y5832" i="3"/>
  <c r="W5832" i="3"/>
  <c r="Y5831" i="3"/>
  <c r="W5831" i="3"/>
  <c r="Y5830" i="3"/>
  <c r="W5830" i="3"/>
  <c r="Y5829" i="3"/>
  <c r="W5829" i="3"/>
  <c r="Y5828" i="3"/>
  <c r="W5828" i="3"/>
  <c r="Y5827" i="3"/>
  <c r="W5827" i="3"/>
  <c r="Y5826" i="3"/>
  <c r="W5826" i="3"/>
  <c r="Y5825" i="3"/>
  <c r="W5825" i="3"/>
  <c r="Y5824" i="3"/>
  <c r="W5824" i="3"/>
  <c r="Y5823" i="3"/>
  <c r="W5823" i="3"/>
  <c r="Y5822" i="3"/>
  <c r="W5822" i="3"/>
  <c r="Y5821" i="3"/>
  <c r="W5821" i="3"/>
  <c r="Y5820" i="3"/>
  <c r="W5820" i="3"/>
  <c r="Y5819" i="3"/>
  <c r="W5819" i="3"/>
  <c r="Y5818" i="3"/>
  <c r="W5818" i="3"/>
  <c r="Y5817" i="3"/>
  <c r="W5817" i="3"/>
  <c r="Y5816" i="3"/>
  <c r="W5816" i="3"/>
  <c r="Y5815" i="3"/>
  <c r="W5815" i="3"/>
  <c r="Y5814" i="3"/>
  <c r="W5814" i="3"/>
  <c r="Y5813" i="3"/>
  <c r="W5813" i="3"/>
  <c r="Y5812" i="3"/>
  <c r="W5812" i="3"/>
  <c r="Y5811" i="3"/>
  <c r="W5811" i="3"/>
  <c r="Y5810" i="3"/>
  <c r="W5810" i="3"/>
  <c r="Y5809" i="3"/>
  <c r="W5809" i="3"/>
  <c r="Y5808" i="3"/>
  <c r="W5808" i="3"/>
  <c r="Y5807" i="3"/>
  <c r="W5807" i="3"/>
  <c r="Y5806" i="3"/>
  <c r="W5806" i="3"/>
  <c r="Y5805" i="3"/>
  <c r="W5805" i="3"/>
  <c r="Y5804" i="3"/>
  <c r="W5804" i="3"/>
  <c r="Y5803" i="3"/>
  <c r="W5803" i="3"/>
  <c r="Y5802" i="3"/>
  <c r="W5802" i="3"/>
  <c r="Y5801" i="3"/>
  <c r="W5801" i="3"/>
  <c r="Y5800" i="3"/>
  <c r="W5800" i="3"/>
  <c r="Y5799" i="3"/>
  <c r="W5799" i="3"/>
  <c r="Y5798" i="3"/>
  <c r="W5798" i="3"/>
  <c r="Y5797" i="3"/>
  <c r="W5797" i="3"/>
  <c r="Y5796" i="3"/>
  <c r="W5796" i="3"/>
  <c r="Y5795" i="3"/>
  <c r="W5795" i="3"/>
  <c r="Y5794" i="3"/>
  <c r="W5794" i="3"/>
  <c r="Y5793" i="3"/>
  <c r="W5793" i="3"/>
  <c r="Y5792" i="3"/>
  <c r="W5792" i="3"/>
  <c r="Y5791" i="3"/>
  <c r="W5791" i="3"/>
  <c r="Y5790" i="3"/>
  <c r="W5790" i="3"/>
  <c r="Y5789" i="3"/>
  <c r="W5789" i="3"/>
  <c r="Y5788" i="3"/>
  <c r="W5788" i="3"/>
  <c r="Y5787" i="3"/>
  <c r="W5787" i="3"/>
  <c r="Y5786" i="3"/>
  <c r="W5786" i="3"/>
  <c r="Y5785" i="3"/>
  <c r="W5785" i="3"/>
  <c r="Y5784" i="3"/>
  <c r="W5784" i="3"/>
  <c r="Y5783" i="3"/>
  <c r="W5783" i="3"/>
  <c r="Y5782" i="3"/>
  <c r="W5782" i="3"/>
  <c r="Y5781" i="3"/>
  <c r="W5781" i="3"/>
  <c r="Y5780" i="3"/>
  <c r="W5780" i="3"/>
  <c r="Y5779" i="3"/>
  <c r="W5779" i="3"/>
  <c r="Y5778" i="3"/>
  <c r="W5778" i="3"/>
  <c r="Y5777" i="3"/>
  <c r="W5777" i="3"/>
  <c r="Y5776" i="3"/>
  <c r="W5776" i="3"/>
  <c r="Y5775" i="3"/>
  <c r="W5775" i="3"/>
  <c r="Y5774" i="3"/>
  <c r="W5774" i="3"/>
  <c r="Y5773" i="3"/>
  <c r="W5773" i="3"/>
  <c r="Y5772" i="3"/>
  <c r="W5772" i="3"/>
  <c r="Y5771" i="3"/>
  <c r="W5771" i="3"/>
  <c r="Y5770" i="3"/>
  <c r="W5770" i="3"/>
  <c r="Y5769" i="3"/>
  <c r="W5769" i="3"/>
  <c r="Y5768" i="3"/>
  <c r="W5768" i="3"/>
  <c r="Y5767" i="3"/>
  <c r="W5767" i="3"/>
  <c r="Y5766" i="3"/>
  <c r="W5766" i="3"/>
  <c r="Y5765" i="3"/>
  <c r="W5765" i="3"/>
  <c r="Y5764" i="3"/>
  <c r="W5764" i="3"/>
  <c r="Y5763" i="3"/>
  <c r="W5763" i="3"/>
  <c r="Y5762" i="3"/>
  <c r="W5762" i="3"/>
  <c r="Y5761" i="3"/>
  <c r="W5761" i="3"/>
  <c r="Y5760" i="3"/>
  <c r="W5760" i="3"/>
  <c r="Y5759" i="3"/>
  <c r="W5759" i="3"/>
  <c r="Y5758" i="3"/>
  <c r="W5758" i="3"/>
  <c r="Y5757" i="3"/>
  <c r="W5757" i="3"/>
  <c r="Y5756" i="3"/>
  <c r="W5756" i="3"/>
  <c r="Y5755" i="3"/>
  <c r="W5755" i="3"/>
  <c r="Y5754" i="3"/>
  <c r="W5754" i="3"/>
  <c r="Y5753" i="3"/>
  <c r="W5753" i="3"/>
  <c r="Y5752" i="3"/>
  <c r="W5752" i="3"/>
  <c r="Y5751" i="3"/>
  <c r="W5751" i="3"/>
  <c r="Y5750" i="3"/>
  <c r="W5750" i="3"/>
  <c r="Y5749" i="3"/>
  <c r="W5749" i="3"/>
  <c r="Y5748" i="3"/>
  <c r="W5748" i="3"/>
  <c r="Y5747" i="3"/>
  <c r="W5747" i="3"/>
  <c r="Y5746" i="3"/>
  <c r="W5746" i="3"/>
  <c r="Y5745" i="3"/>
  <c r="W5745" i="3"/>
  <c r="Y5744" i="3"/>
  <c r="W5744" i="3"/>
  <c r="Y5743" i="3"/>
  <c r="W5743" i="3"/>
  <c r="Y5742" i="3"/>
  <c r="W5742" i="3"/>
  <c r="Y5741" i="3"/>
  <c r="W5741" i="3"/>
  <c r="Y5740" i="3"/>
  <c r="W5740" i="3"/>
  <c r="Y5739" i="3"/>
  <c r="W5739" i="3"/>
  <c r="Y5738" i="3"/>
  <c r="W5738" i="3"/>
  <c r="Y5737" i="3"/>
  <c r="W5737" i="3"/>
  <c r="Y5736" i="3"/>
  <c r="W5736" i="3"/>
  <c r="Y5735" i="3"/>
  <c r="W5735" i="3"/>
  <c r="Y5734" i="3"/>
  <c r="W5734" i="3"/>
  <c r="Y5733" i="3"/>
  <c r="W5733" i="3"/>
  <c r="Y5732" i="3"/>
  <c r="W5732" i="3"/>
  <c r="Y5731" i="3"/>
  <c r="W5731" i="3"/>
  <c r="Y5730" i="3"/>
  <c r="W5730" i="3"/>
  <c r="Y5729" i="3"/>
  <c r="W5729" i="3"/>
  <c r="Y5728" i="3"/>
  <c r="W5728" i="3"/>
  <c r="Y5727" i="3"/>
  <c r="W5727" i="3"/>
  <c r="Y5726" i="3"/>
  <c r="W5726" i="3"/>
  <c r="Y5725" i="3"/>
  <c r="W5725" i="3"/>
  <c r="Y5724" i="3"/>
  <c r="W5724" i="3"/>
  <c r="Y5723" i="3"/>
  <c r="W5723" i="3"/>
  <c r="Y5722" i="3"/>
  <c r="W5722" i="3"/>
  <c r="Y5721" i="3"/>
  <c r="W5721" i="3"/>
  <c r="Y5720" i="3"/>
  <c r="W5720" i="3"/>
  <c r="Y5719" i="3"/>
  <c r="W5719" i="3"/>
  <c r="Y5718" i="3"/>
  <c r="W5718" i="3"/>
  <c r="Y5717" i="3"/>
  <c r="W5717" i="3"/>
  <c r="Y5716" i="3"/>
  <c r="W5716" i="3"/>
  <c r="Y5715" i="3"/>
  <c r="W5715" i="3"/>
  <c r="Y5714" i="3"/>
  <c r="W5714" i="3"/>
  <c r="Y5713" i="3"/>
  <c r="W5713" i="3"/>
  <c r="Y5712" i="3"/>
  <c r="W5712" i="3"/>
  <c r="Y5711" i="3"/>
  <c r="W5711" i="3"/>
  <c r="Y5710" i="3"/>
  <c r="W5710" i="3"/>
  <c r="Y5709" i="3"/>
  <c r="W5709" i="3"/>
  <c r="Y5708" i="3"/>
  <c r="W5708" i="3"/>
  <c r="Y5707" i="3"/>
  <c r="W5707" i="3"/>
  <c r="Y5706" i="3"/>
  <c r="W5706" i="3"/>
  <c r="Y5705" i="3"/>
  <c r="W5705" i="3"/>
  <c r="Y5704" i="3"/>
  <c r="W5704" i="3"/>
  <c r="Y5703" i="3"/>
  <c r="W5703" i="3"/>
  <c r="Y5702" i="3"/>
  <c r="W5702" i="3"/>
  <c r="Y5701" i="3"/>
  <c r="W5701" i="3"/>
  <c r="Y5700" i="3"/>
  <c r="W5700" i="3"/>
  <c r="Y5699" i="3"/>
  <c r="W5699" i="3"/>
  <c r="Y5698" i="3"/>
  <c r="W5698" i="3"/>
  <c r="Y5697" i="3"/>
  <c r="W5697" i="3"/>
  <c r="Y5696" i="3"/>
  <c r="W5696" i="3"/>
  <c r="Y5695" i="3"/>
  <c r="W5695" i="3"/>
  <c r="Y5694" i="3"/>
  <c r="W5694" i="3"/>
  <c r="Y5693" i="3"/>
  <c r="W5693" i="3"/>
  <c r="Y5692" i="3"/>
  <c r="W5692" i="3"/>
  <c r="Y5691" i="3"/>
  <c r="W5691" i="3"/>
  <c r="Y5690" i="3"/>
  <c r="W5690" i="3"/>
  <c r="Y5689" i="3"/>
  <c r="W5689" i="3"/>
  <c r="Y5688" i="3"/>
  <c r="W5688" i="3"/>
  <c r="Y5687" i="3"/>
  <c r="W5687" i="3"/>
  <c r="Y5686" i="3"/>
  <c r="W5686" i="3"/>
  <c r="Y5685" i="3"/>
  <c r="W5685" i="3"/>
  <c r="Y5684" i="3"/>
  <c r="W5684" i="3"/>
  <c r="Y5683" i="3"/>
  <c r="W5683" i="3"/>
  <c r="Y5682" i="3"/>
  <c r="W5682" i="3"/>
  <c r="Y5681" i="3"/>
  <c r="W5681" i="3"/>
  <c r="Y5680" i="3"/>
  <c r="W5680" i="3"/>
  <c r="Y5679" i="3"/>
  <c r="W5679" i="3"/>
  <c r="Y5678" i="3"/>
  <c r="W5678" i="3"/>
  <c r="Y5677" i="3"/>
  <c r="W5677" i="3"/>
  <c r="Y5676" i="3"/>
  <c r="W5676" i="3"/>
  <c r="Y5675" i="3"/>
  <c r="W5675" i="3"/>
  <c r="Y5674" i="3"/>
  <c r="W5674" i="3"/>
  <c r="Y5673" i="3"/>
  <c r="W5673" i="3"/>
  <c r="Y5672" i="3"/>
  <c r="W5672" i="3"/>
  <c r="Y5671" i="3"/>
  <c r="W5671" i="3"/>
  <c r="Y5670" i="3"/>
  <c r="W5670" i="3"/>
  <c r="Y5669" i="3"/>
  <c r="W5669" i="3"/>
  <c r="Y5668" i="3"/>
  <c r="W5668" i="3"/>
  <c r="Y5667" i="3"/>
  <c r="W5667" i="3"/>
  <c r="Y5666" i="3"/>
  <c r="W5666" i="3"/>
  <c r="Y5665" i="3"/>
  <c r="W5665" i="3"/>
  <c r="Y5664" i="3"/>
  <c r="W5664" i="3"/>
  <c r="Y5663" i="3"/>
  <c r="W5663" i="3"/>
  <c r="Y5662" i="3"/>
  <c r="W5662" i="3"/>
  <c r="Y5661" i="3"/>
  <c r="W5661" i="3"/>
  <c r="Y5660" i="3"/>
  <c r="W5660" i="3"/>
  <c r="Y5659" i="3"/>
  <c r="W5659" i="3"/>
  <c r="Y5658" i="3"/>
  <c r="W5658" i="3"/>
  <c r="Y5657" i="3"/>
  <c r="W5657" i="3"/>
  <c r="Y5656" i="3"/>
  <c r="W5656" i="3"/>
  <c r="Y5655" i="3"/>
  <c r="W5655" i="3"/>
  <c r="Y5654" i="3"/>
  <c r="W5654" i="3"/>
  <c r="Y5653" i="3"/>
  <c r="W5653" i="3"/>
  <c r="Y5652" i="3"/>
  <c r="W5652" i="3"/>
  <c r="Y5651" i="3"/>
  <c r="W5651" i="3"/>
  <c r="Y5650" i="3"/>
  <c r="W5650" i="3"/>
  <c r="Y5649" i="3"/>
  <c r="W5649" i="3"/>
  <c r="Y5648" i="3"/>
  <c r="W5648" i="3"/>
  <c r="Y5647" i="3"/>
  <c r="W5647" i="3"/>
  <c r="Y5646" i="3"/>
  <c r="W5646" i="3"/>
  <c r="Y5645" i="3"/>
  <c r="W5645" i="3"/>
  <c r="Y5644" i="3"/>
  <c r="W5644" i="3"/>
  <c r="Y5643" i="3"/>
  <c r="W5643" i="3"/>
  <c r="Y5642" i="3"/>
  <c r="W5642" i="3"/>
  <c r="Y5641" i="3"/>
  <c r="W5641" i="3"/>
  <c r="Y5640" i="3"/>
  <c r="W5640" i="3"/>
  <c r="Y5639" i="3"/>
  <c r="W5639" i="3"/>
  <c r="Y5638" i="3"/>
  <c r="W5638" i="3"/>
  <c r="Y5637" i="3"/>
  <c r="W5637" i="3"/>
  <c r="Y5636" i="3"/>
  <c r="W5636" i="3"/>
  <c r="Y5635" i="3"/>
  <c r="W5635" i="3"/>
  <c r="Y5634" i="3"/>
  <c r="W5634" i="3"/>
  <c r="Y5633" i="3"/>
  <c r="W5633" i="3"/>
  <c r="Y5632" i="3"/>
  <c r="W5632" i="3"/>
  <c r="Y5631" i="3"/>
  <c r="W5631" i="3"/>
  <c r="Y5630" i="3"/>
  <c r="W5630" i="3"/>
  <c r="Y5629" i="3"/>
  <c r="W5629" i="3"/>
  <c r="Y5628" i="3"/>
  <c r="W5628" i="3"/>
  <c r="Y5627" i="3"/>
  <c r="W5627" i="3"/>
  <c r="Y5626" i="3"/>
  <c r="W5626" i="3"/>
  <c r="Y5625" i="3"/>
  <c r="W5625" i="3"/>
  <c r="Y5624" i="3"/>
  <c r="W5624" i="3"/>
  <c r="Y5623" i="3"/>
  <c r="W5623" i="3"/>
  <c r="Y5622" i="3"/>
  <c r="W5622" i="3"/>
  <c r="Y5621" i="3"/>
  <c r="W5621" i="3"/>
  <c r="Y5620" i="3"/>
  <c r="W5620" i="3"/>
  <c r="Y5619" i="3"/>
  <c r="W5619" i="3"/>
  <c r="Y5618" i="3"/>
  <c r="W5618" i="3"/>
  <c r="Y5617" i="3"/>
  <c r="W5617" i="3"/>
  <c r="Y5616" i="3"/>
  <c r="W5616" i="3"/>
  <c r="Y5615" i="3"/>
  <c r="W5615" i="3"/>
  <c r="Y5614" i="3"/>
  <c r="W5614" i="3"/>
  <c r="Y5613" i="3"/>
  <c r="W5613" i="3"/>
  <c r="Y5612" i="3"/>
  <c r="W5612" i="3"/>
  <c r="Y5611" i="3"/>
  <c r="W5611" i="3"/>
  <c r="Y5610" i="3"/>
  <c r="W5610" i="3"/>
  <c r="Y5609" i="3"/>
  <c r="W5609" i="3"/>
  <c r="Y5608" i="3"/>
  <c r="W5608" i="3"/>
  <c r="Y5607" i="3"/>
  <c r="W5607" i="3"/>
  <c r="Y5606" i="3"/>
  <c r="W5606" i="3"/>
  <c r="Y5605" i="3"/>
  <c r="W5605" i="3"/>
  <c r="Y5604" i="3"/>
  <c r="W5604" i="3"/>
  <c r="Y5603" i="3"/>
  <c r="W5603" i="3"/>
  <c r="Y5602" i="3"/>
  <c r="W5602" i="3"/>
  <c r="Y5601" i="3"/>
  <c r="W5601" i="3"/>
  <c r="Y5600" i="3"/>
  <c r="W5600" i="3"/>
  <c r="Y5599" i="3"/>
  <c r="W5599" i="3"/>
  <c r="Y5598" i="3"/>
  <c r="W5598" i="3"/>
  <c r="Y5597" i="3"/>
  <c r="W5597" i="3"/>
  <c r="Y5596" i="3"/>
  <c r="W5596" i="3"/>
  <c r="Y5595" i="3"/>
  <c r="W5595" i="3"/>
  <c r="Y5594" i="3"/>
  <c r="W5594" i="3"/>
  <c r="Y5593" i="3"/>
  <c r="W5593" i="3"/>
  <c r="Y5592" i="3"/>
  <c r="W5592" i="3"/>
  <c r="Y5591" i="3"/>
  <c r="W5591" i="3"/>
  <c r="Y5590" i="3"/>
  <c r="W5590" i="3"/>
  <c r="Y5589" i="3"/>
  <c r="W5589" i="3"/>
  <c r="Y5588" i="3"/>
  <c r="W5588" i="3"/>
  <c r="Y5587" i="3"/>
  <c r="W5587" i="3"/>
  <c r="Y5586" i="3"/>
  <c r="W5586" i="3"/>
  <c r="Y5585" i="3"/>
  <c r="W5585" i="3"/>
  <c r="Y5584" i="3"/>
  <c r="W5584" i="3"/>
  <c r="Y5583" i="3"/>
  <c r="W5583" i="3"/>
  <c r="Y5582" i="3"/>
  <c r="W5582" i="3"/>
  <c r="Y5581" i="3"/>
  <c r="W5581" i="3"/>
  <c r="Y5580" i="3"/>
  <c r="W5580" i="3"/>
  <c r="Y5579" i="3"/>
  <c r="W5579" i="3"/>
  <c r="Y5578" i="3"/>
  <c r="W5578" i="3"/>
  <c r="Y5577" i="3"/>
  <c r="W5577" i="3"/>
  <c r="Y5576" i="3"/>
  <c r="W5576" i="3"/>
  <c r="Y5575" i="3"/>
  <c r="W5575" i="3"/>
  <c r="Y5574" i="3"/>
  <c r="W5574" i="3"/>
  <c r="Y5573" i="3"/>
  <c r="W5573" i="3"/>
  <c r="Y5572" i="3"/>
  <c r="W5572" i="3"/>
  <c r="Y5571" i="3"/>
  <c r="W5571" i="3"/>
  <c r="Y5570" i="3"/>
  <c r="W5570" i="3"/>
  <c r="Y5569" i="3"/>
  <c r="W5569" i="3"/>
  <c r="Y5568" i="3"/>
  <c r="W5568" i="3"/>
  <c r="Y5567" i="3"/>
  <c r="W5567" i="3"/>
  <c r="Y5566" i="3"/>
  <c r="W5566" i="3"/>
  <c r="Y5565" i="3"/>
  <c r="W5565" i="3"/>
  <c r="Y5564" i="3"/>
  <c r="W5564" i="3"/>
  <c r="Y5563" i="3"/>
  <c r="W5563" i="3"/>
  <c r="Y5562" i="3"/>
  <c r="W5562" i="3"/>
  <c r="Y5561" i="3"/>
  <c r="W5561" i="3"/>
  <c r="Y5560" i="3"/>
  <c r="W5560" i="3"/>
  <c r="Y5559" i="3"/>
  <c r="W5559" i="3"/>
  <c r="Y5558" i="3"/>
  <c r="W5558" i="3"/>
  <c r="Y5557" i="3"/>
  <c r="W5557" i="3"/>
  <c r="Y5556" i="3"/>
  <c r="W5556" i="3"/>
  <c r="Y5555" i="3"/>
  <c r="W5555" i="3"/>
  <c r="Y5554" i="3"/>
  <c r="W5554" i="3"/>
  <c r="Y5553" i="3"/>
  <c r="W5553" i="3"/>
  <c r="Y5552" i="3"/>
  <c r="W5552" i="3"/>
  <c r="Y5551" i="3"/>
  <c r="W5551" i="3"/>
  <c r="Y5550" i="3"/>
  <c r="W5550" i="3"/>
  <c r="Y5549" i="3"/>
  <c r="W5549" i="3"/>
  <c r="Y5548" i="3"/>
  <c r="W5548" i="3"/>
  <c r="Y5547" i="3"/>
  <c r="W5547" i="3"/>
  <c r="Y5546" i="3"/>
  <c r="W5546" i="3"/>
  <c r="Y5545" i="3"/>
  <c r="W5545" i="3"/>
  <c r="Y5544" i="3"/>
  <c r="W5544" i="3"/>
  <c r="Y5543" i="3"/>
  <c r="W5543" i="3"/>
  <c r="Y5542" i="3"/>
  <c r="W5542" i="3"/>
  <c r="Y5541" i="3"/>
  <c r="W5541" i="3"/>
  <c r="Y5540" i="3"/>
  <c r="W5540" i="3"/>
  <c r="Y5539" i="3"/>
  <c r="W5539" i="3"/>
  <c r="Y5538" i="3"/>
  <c r="W5538" i="3"/>
  <c r="Y5537" i="3"/>
  <c r="W5537" i="3"/>
  <c r="Y5536" i="3"/>
  <c r="W5536" i="3"/>
  <c r="Y5535" i="3"/>
  <c r="W5535" i="3"/>
  <c r="Y5534" i="3"/>
  <c r="W5534" i="3"/>
  <c r="Y5533" i="3"/>
  <c r="W5533" i="3"/>
  <c r="Y5532" i="3"/>
  <c r="W5532" i="3"/>
  <c r="Y5531" i="3"/>
  <c r="W5531" i="3"/>
  <c r="Y5530" i="3"/>
  <c r="W5530" i="3"/>
  <c r="Y5529" i="3"/>
  <c r="W5529" i="3"/>
  <c r="Y5528" i="3"/>
  <c r="W5528" i="3"/>
  <c r="Y5527" i="3"/>
  <c r="W5527" i="3"/>
  <c r="Y5526" i="3"/>
  <c r="W5526" i="3"/>
  <c r="Y5525" i="3"/>
  <c r="W5525" i="3"/>
  <c r="Y5524" i="3"/>
  <c r="W5524" i="3"/>
  <c r="Y5523" i="3"/>
  <c r="W5523" i="3"/>
  <c r="Y5522" i="3"/>
  <c r="W5522" i="3"/>
  <c r="Y5521" i="3"/>
  <c r="W5521" i="3"/>
  <c r="Y5520" i="3"/>
  <c r="W5520" i="3"/>
  <c r="Y5519" i="3"/>
  <c r="W5519" i="3"/>
  <c r="Y5518" i="3"/>
  <c r="W5518" i="3"/>
  <c r="Y5517" i="3"/>
  <c r="W5517" i="3"/>
  <c r="Y5516" i="3"/>
  <c r="W5516" i="3"/>
  <c r="Y5515" i="3"/>
  <c r="W5515" i="3"/>
  <c r="Y5514" i="3"/>
  <c r="W5514" i="3"/>
  <c r="Y5513" i="3"/>
  <c r="W5513" i="3"/>
  <c r="Y5512" i="3"/>
  <c r="W5512" i="3"/>
  <c r="Y5511" i="3"/>
  <c r="W5511" i="3"/>
  <c r="Y5510" i="3"/>
  <c r="W5510" i="3"/>
  <c r="Y5509" i="3"/>
  <c r="W5509" i="3"/>
  <c r="Y5508" i="3"/>
  <c r="W5508" i="3"/>
  <c r="Y5507" i="3"/>
  <c r="W5507" i="3"/>
  <c r="Y5506" i="3"/>
  <c r="W5506" i="3"/>
  <c r="Y5505" i="3"/>
  <c r="W5505" i="3"/>
  <c r="Y5504" i="3"/>
  <c r="W5504" i="3"/>
  <c r="Y5503" i="3"/>
  <c r="W5503" i="3"/>
  <c r="Y5502" i="3"/>
  <c r="W5502" i="3"/>
  <c r="Y5501" i="3"/>
  <c r="W5501" i="3"/>
  <c r="Y5500" i="3"/>
  <c r="W5500" i="3"/>
  <c r="Y5499" i="3"/>
  <c r="W5499" i="3"/>
  <c r="Y5498" i="3"/>
  <c r="W5498" i="3"/>
  <c r="Y5497" i="3"/>
  <c r="W5497" i="3"/>
  <c r="Y5496" i="3"/>
  <c r="W5496" i="3"/>
  <c r="Y5495" i="3"/>
  <c r="W5495" i="3"/>
  <c r="Y5494" i="3"/>
  <c r="W5494" i="3"/>
  <c r="Y5493" i="3"/>
  <c r="W5493" i="3"/>
  <c r="Y5492" i="3"/>
  <c r="W5492" i="3"/>
  <c r="Y5491" i="3"/>
  <c r="W5491" i="3"/>
  <c r="Y5490" i="3"/>
  <c r="W5490" i="3"/>
  <c r="Y5489" i="3"/>
  <c r="W5489" i="3"/>
  <c r="Y5488" i="3"/>
  <c r="W5488" i="3"/>
  <c r="Y5487" i="3"/>
  <c r="W5487" i="3"/>
  <c r="Y5486" i="3"/>
  <c r="W5486" i="3"/>
  <c r="Y5485" i="3"/>
  <c r="W5485" i="3"/>
  <c r="Y5484" i="3"/>
  <c r="W5484" i="3"/>
  <c r="Y5483" i="3"/>
  <c r="W5483" i="3"/>
  <c r="Y5482" i="3"/>
  <c r="W5482" i="3"/>
  <c r="Y5481" i="3"/>
  <c r="W5481" i="3"/>
  <c r="Y5480" i="3"/>
  <c r="W5480" i="3"/>
  <c r="Y5479" i="3"/>
  <c r="W5479" i="3"/>
  <c r="Y5478" i="3"/>
  <c r="W5478" i="3"/>
  <c r="Y5477" i="3"/>
  <c r="W5477" i="3"/>
  <c r="Y5476" i="3"/>
  <c r="W5476" i="3"/>
  <c r="Y5475" i="3"/>
  <c r="W5475" i="3"/>
  <c r="Y5474" i="3"/>
  <c r="W5474" i="3"/>
  <c r="Y5473" i="3"/>
  <c r="W5473" i="3"/>
  <c r="Y5472" i="3"/>
  <c r="W5472" i="3"/>
  <c r="Y5471" i="3"/>
  <c r="W5471" i="3"/>
  <c r="Y5470" i="3"/>
  <c r="W5470" i="3"/>
  <c r="Y5469" i="3"/>
  <c r="W5469" i="3"/>
  <c r="Y5468" i="3"/>
  <c r="W5468" i="3"/>
  <c r="Y5467" i="3"/>
  <c r="W5467" i="3"/>
  <c r="Y5466" i="3"/>
  <c r="W5466" i="3"/>
  <c r="Y5465" i="3"/>
  <c r="W5465" i="3"/>
  <c r="Y5464" i="3"/>
  <c r="W5464" i="3"/>
  <c r="Y5463" i="3"/>
  <c r="W5463" i="3"/>
  <c r="Y5462" i="3"/>
  <c r="W5462" i="3"/>
  <c r="Y5461" i="3"/>
  <c r="W5461" i="3"/>
  <c r="Y5460" i="3"/>
  <c r="W5460" i="3"/>
  <c r="Y5459" i="3"/>
  <c r="W5459" i="3"/>
  <c r="Y5458" i="3"/>
  <c r="W5458" i="3"/>
  <c r="Y5457" i="3"/>
  <c r="W5457" i="3"/>
  <c r="Y5456" i="3"/>
  <c r="W5456" i="3"/>
  <c r="Y5455" i="3"/>
  <c r="W5455" i="3"/>
  <c r="Y5454" i="3"/>
  <c r="W5454" i="3"/>
  <c r="Y5453" i="3"/>
  <c r="W5453" i="3"/>
  <c r="Y5452" i="3"/>
  <c r="W5452" i="3"/>
  <c r="Y5451" i="3"/>
  <c r="W5451" i="3"/>
  <c r="Y5450" i="3"/>
  <c r="W5450" i="3"/>
  <c r="Y5449" i="3"/>
  <c r="W5449" i="3"/>
  <c r="Y5448" i="3"/>
  <c r="W5448" i="3"/>
  <c r="Y5447" i="3"/>
  <c r="W5447" i="3"/>
  <c r="Y5446" i="3"/>
  <c r="W5446" i="3"/>
  <c r="Y5445" i="3"/>
  <c r="W5445" i="3"/>
  <c r="Y5444" i="3"/>
  <c r="W5444" i="3"/>
  <c r="Y5443" i="3"/>
  <c r="W5443" i="3"/>
  <c r="Y5442" i="3"/>
  <c r="W5442" i="3"/>
  <c r="Y5441" i="3"/>
  <c r="W5441" i="3"/>
  <c r="Y5440" i="3"/>
  <c r="W5440" i="3"/>
  <c r="Y5439" i="3"/>
  <c r="W5439" i="3"/>
  <c r="Y5438" i="3"/>
  <c r="W5438" i="3"/>
  <c r="Y5437" i="3"/>
  <c r="W5437" i="3"/>
  <c r="Y5436" i="3"/>
  <c r="W5436" i="3"/>
  <c r="Y5435" i="3"/>
  <c r="W5435" i="3"/>
  <c r="Y5434" i="3"/>
  <c r="W5434" i="3"/>
  <c r="Y5433" i="3"/>
  <c r="W5433" i="3"/>
  <c r="Y5432" i="3"/>
  <c r="W5432" i="3"/>
  <c r="Y5431" i="3"/>
  <c r="W5431" i="3"/>
  <c r="Y5430" i="3"/>
  <c r="W5430" i="3"/>
  <c r="Y5429" i="3"/>
  <c r="W5429" i="3"/>
  <c r="Y5428" i="3"/>
  <c r="W5428" i="3"/>
  <c r="Y5427" i="3"/>
  <c r="W5427" i="3"/>
  <c r="Y5426" i="3"/>
  <c r="W5426" i="3"/>
  <c r="Y5425" i="3"/>
  <c r="W5425" i="3"/>
  <c r="Y5424" i="3"/>
  <c r="W5424" i="3"/>
  <c r="Y5423" i="3"/>
  <c r="W5423" i="3"/>
  <c r="Y5422" i="3"/>
  <c r="W5422" i="3"/>
  <c r="Y5421" i="3"/>
  <c r="W5421" i="3"/>
  <c r="Y5420" i="3"/>
  <c r="W5420" i="3"/>
  <c r="Y5419" i="3"/>
  <c r="W5419" i="3"/>
  <c r="Y5418" i="3"/>
  <c r="W5418" i="3"/>
  <c r="Y5417" i="3"/>
  <c r="W5417" i="3"/>
  <c r="Y5416" i="3"/>
  <c r="W5416" i="3"/>
  <c r="Y5415" i="3"/>
  <c r="W5415" i="3"/>
  <c r="Y5414" i="3"/>
  <c r="W5414" i="3"/>
  <c r="Y5413" i="3"/>
  <c r="W5413" i="3"/>
  <c r="Y5412" i="3"/>
  <c r="W5412" i="3"/>
  <c r="Y5411" i="3"/>
  <c r="W5411" i="3"/>
  <c r="Y5410" i="3"/>
  <c r="W5410" i="3"/>
  <c r="Y5409" i="3"/>
  <c r="W5409" i="3"/>
  <c r="Y5408" i="3"/>
  <c r="W5408" i="3"/>
  <c r="Y5407" i="3"/>
  <c r="W5407" i="3"/>
  <c r="Y5406" i="3"/>
  <c r="W5406" i="3"/>
  <c r="Y5405" i="3"/>
  <c r="W5405" i="3"/>
  <c r="Y5404" i="3"/>
  <c r="W5404" i="3"/>
  <c r="Y5403" i="3"/>
  <c r="W5403" i="3"/>
  <c r="Y5402" i="3"/>
  <c r="W5402" i="3"/>
  <c r="Y5401" i="3"/>
  <c r="W5401" i="3"/>
  <c r="Y5400" i="3"/>
  <c r="W5400" i="3"/>
  <c r="Y5399" i="3"/>
  <c r="W5399" i="3"/>
  <c r="Y5398" i="3"/>
  <c r="W5398" i="3"/>
  <c r="Y5397" i="3"/>
  <c r="W5397" i="3"/>
  <c r="Y5396" i="3"/>
  <c r="W5396" i="3"/>
  <c r="Y5395" i="3"/>
  <c r="W5395" i="3"/>
  <c r="Y5394" i="3"/>
  <c r="W5394" i="3"/>
  <c r="Y5393" i="3"/>
  <c r="W5393" i="3"/>
  <c r="Y5392" i="3"/>
  <c r="W5392" i="3"/>
  <c r="Y5391" i="3"/>
  <c r="W5391" i="3"/>
  <c r="Y5390" i="3"/>
  <c r="W5390" i="3"/>
  <c r="Y5389" i="3"/>
  <c r="W5389" i="3"/>
  <c r="Y5388" i="3"/>
  <c r="W5388" i="3"/>
  <c r="Y5387" i="3"/>
  <c r="W5387" i="3"/>
  <c r="Y5386" i="3"/>
  <c r="W5386" i="3"/>
  <c r="Y5385" i="3"/>
  <c r="W5385" i="3"/>
  <c r="Y5384" i="3"/>
  <c r="W5384" i="3"/>
  <c r="Y5383" i="3"/>
  <c r="W5383" i="3"/>
  <c r="Y5382" i="3"/>
  <c r="W5382" i="3"/>
  <c r="Y5381" i="3"/>
  <c r="W5381" i="3"/>
  <c r="Y5380" i="3"/>
  <c r="W5380" i="3"/>
  <c r="Y5379" i="3"/>
  <c r="W5379" i="3"/>
  <c r="Y5378" i="3"/>
  <c r="W5378" i="3"/>
  <c r="Y5377" i="3"/>
  <c r="W5377" i="3"/>
  <c r="Y5376" i="3"/>
  <c r="W5376" i="3"/>
  <c r="Y5375" i="3"/>
  <c r="W5375" i="3"/>
  <c r="Y5374" i="3"/>
  <c r="W5374" i="3"/>
  <c r="Y5373" i="3"/>
  <c r="W5373" i="3"/>
  <c r="Y5372" i="3"/>
  <c r="W5372" i="3"/>
  <c r="Y5371" i="3"/>
  <c r="W5371" i="3"/>
  <c r="Y5370" i="3"/>
  <c r="W5370" i="3"/>
  <c r="Y5369" i="3"/>
  <c r="W5369" i="3"/>
  <c r="Y5368" i="3"/>
  <c r="W5368" i="3"/>
  <c r="Y5367" i="3"/>
  <c r="W5367" i="3"/>
  <c r="Y5366" i="3"/>
  <c r="W5366" i="3"/>
  <c r="Y5365" i="3"/>
  <c r="W5365" i="3"/>
  <c r="Y5364" i="3"/>
  <c r="W5364" i="3"/>
  <c r="Y5363" i="3"/>
  <c r="W5363" i="3"/>
  <c r="Y5362" i="3"/>
  <c r="W5362" i="3"/>
  <c r="Y5361" i="3"/>
  <c r="W5361" i="3"/>
  <c r="Y5360" i="3"/>
  <c r="W5360" i="3"/>
  <c r="Y5359" i="3"/>
  <c r="W5359" i="3"/>
  <c r="Y5358" i="3"/>
  <c r="W5358" i="3"/>
  <c r="Y5357" i="3"/>
  <c r="W5357" i="3"/>
  <c r="Y5356" i="3"/>
  <c r="W5356" i="3"/>
  <c r="Y5355" i="3"/>
  <c r="W5355" i="3"/>
  <c r="Y5354" i="3"/>
  <c r="W5354" i="3"/>
  <c r="Y5353" i="3"/>
  <c r="W5353" i="3"/>
  <c r="Y5352" i="3"/>
  <c r="W5352" i="3"/>
  <c r="Y5351" i="3"/>
  <c r="W5351" i="3"/>
  <c r="Y5350" i="3"/>
  <c r="W5350" i="3"/>
  <c r="Y5349" i="3"/>
  <c r="W5349" i="3"/>
  <c r="Y5348" i="3"/>
  <c r="W5348" i="3"/>
  <c r="Y5347" i="3"/>
  <c r="W5347" i="3"/>
  <c r="Y5346" i="3"/>
  <c r="W5346" i="3"/>
  <c r="Y5345" i="3"/>
  <c r="W5345" i="3"/>
  <c r="Y5344" i="3"/>
  <c r="W5344" i="3"/>
  <c r="Y5343" i="3"/>
  <c r="W5343" i="3"/>
  <c r="Y5342" i="3"/>
  <c r="W5342" i="3"/>
  <c r="Y5341" i="3"/>
  <c r="W5341" i="3"/>
  <c r="Y5340" i="3"/>
  <c r="W5340" i="3"/>
  <c r="Y5339" i="3"/>
  <c r="W5339" i="3"/>
  <c r="Y5338" i="3"/>
  <c r="W5338" i="3"/>
  <c r="Y5337" i="3"/>
  <c r="W5337" i="3"/>
  <c r="Y5336" i="3"/>
  <c r="W5336" i="3"/>
  <c r="Y5335" i="3"/>
  <c r="W5335" i="3"/>
  <c r="Y5334" i="3"/>
  <c r="W5334" i="3"/>
  <c r="Y5333" i="3"/>
  <c r="W5333" i="3"/>
  <c r="Y5332" i="3"/>
  <c r="W5332" i="3"/>
  <c r="Y5331" i="3"/>
  <c r="W5331" i="3"/>
  <c r="Y5330" i="3"/>
  <c r="W5330" i="3"/>
  <c r="Y5329" i="3"/>
  <c r="W5329" i="3"/>
  <c r="Y5328" i="3"/>
  <c r="W5328" i="3"/>
  <c r="Y5327" i="3"/>
  <c r="W5327" i="3"/>
  <c r="Y5326" i="3"/>
  <c r="W5326" i="3"/>
  <c r="Y5325" i="3"/>
  <c r="W5325" i="3"/>
  <c r="Y5324" i="3"/>
  <c r="W5324" i="3"/>
  <c r="Y5323" i="3"/>
  <c r="W5323" i="3"/>
  <c r="Y5322" i="3"/>
  <c r="W5322" i="3"/>
  <c r="Y5321" i="3"/>
  <c r="W5321" i="3"/>
  <c r="Y5320" i="3"/>
  <c r="W5320" i="3"/>
  <c r="Y5319" i="3"/>
  <c r="W5319" i="3"/>
  <c r="Y5318" i="3"/>
  <c r="W5318" i="3"/>
  <c r="Y5317" i="3"/>
  <c r="W5317" i="3"/>
  <c r="Y5316" i="3"/>
  <c r="W5316" i="3"/>
  <c r="Y5315" i="3"/>
  <c r="W5315" i="3"/>
  <c r="Y5314" i="3"/>
  <c r="W5314" i="3"/>
  <c r="Y5313" i="3"/>
  <c r="W5313" i="3"/>
  <c r="Y5312" i="3"/>
  <c r="W5312" i="3"/>
  <c r="Y5311" i="3"/>
  <c r="W5311" i="3"/>
  <c r="Y5310" i="3"/>
  <c r="W5310" i="3"/>
  <c r="Y5309" i="3"/>
  <c r="W5309" i="3"/>
  <c r="Y5308" i="3"/>
  <c r="W5308" i="3"/>
  <c r="Y5307" i="3"/>
  <c r="W5307" i="3"/>
  <c r="Y5306" i="3"/>
  <c r="W5306" i="3"/>
  <c r="Y5305" i="3"/>
  <c r="W5305" i="3"/>
  <c r="Y5304" i="3"/>
  <c r="W5304" i="3"/>
  <c r="Y5303" i="3"/>
  <c r="W5303" i="3"/>
  <c r="Y5302" i="3"/>
  <c r="W5302" i="3"/>
  <c r="Y5301" i="3"/>
  <c r="W5301" i="3"/>
  <c r="Y5300" i="3"/>
  <c r="W5300" i="3"/>
  <c r="Y5299" i="3"/>
  <c r="W5299" i="3"/>
  <c r="Y5298" i="3"/>
  <c r="W5298" i="3"/>
  <c r="Y5297" i="3"/>
  <c r="W5297" i="3"/>
  <c r="Y5296" i="3"/>
  <c r="W5296" i="3"/>
  <c r="Y5295" i="3"/>
  <c r="W5295" i="3"/>
  <c r="Y5294" i="3"/>
  <c r="W5294" i="3"/>
  <c r="Y5293" i="3"/>
  <c r="W5293" i="3"/>
  <c r="Y5292" i="3"/>
  <c r="W5292" i="3"/>
  <c r="Y5291" i="3"/>
  <c r="W5291" i="3"/>
  <c r="Y5290" i="3"/>
  <c r="W5290" i="3"/>
  <c r="Y5289" i="3"/>
  <c r="W5289" i="3"/>
  <c r="Y5288" i="3"/>
  <c r="W5288" i="3"/>
  <c r="Y5287" i="3"/>
  <c r="W5287" i="3"/>
  <c r="Y5286" i="3"/>
  <c r="W5286" i="3"/>
  <c r="Y5285" i="3"/>
  <c r="W5285" i="3"/>
  <c r="Y5284" i="3"/>
  <c r="W5284" i="3"/>
  <c r="Y5283" i="3"/>
  <c r="W5283" i="3"/>
  <c r="Y5282" i="3"/>
  <c r="W5282" i="3"/>
  <c r="Y5281" i="3"/>
  <c r="W5281" i="3"/>
  <c r="Y5280" i="3"/>
  <c r="W5280" i="3"/>
  <c r="Y5279" i="3"/>
  <c r="W5279" i="3"/>
  <c r="Y5278" i="3"/>
  <c r="W5278" i="3"/>
  <c r="Y5277" i="3"/>
  <c r="W5277" i="3"/>
  <c r="Y5276" i="3"/>
  <c r="W5276" i="3"/>
  <c r="Y5275" i="3"/>
  <c r="W5275" i="3"/>
  <c r="Y5274" i="3"/>
  <c r="W5274" i="3"/>
  <c r="Y5273" i="3"/>
  <c r="W5273" i="3"/>
  <c r="Y5272" i="3"/>
  <c r="W5272" i="3"/>
  <c r="Y5271" i="3"/>
  <c r="W5271" i="3"/>
  <c r="Y5270" i="3"/>
  <c r="W5270" i="3"/>
  <c r="Y5269" i="3"/>
  <c r="W5269" i="3"/>
  <c r="Y5268" i="3"/>
  <c r="W5268" i="3"/>
  <c r="Y5267" i="3"/>
  <c r="W5267" i="3"/>
  <c r="Y5266" i="3"/>
  <c r="W5266" i="3"/>
  <c r="Y5265" i="3"/>
  <c r="W5265" i="3"/>
  <c r="Y5264" i="3"/>
  <c r="W5264" i="3"/>
  <c r="Y5263" i="3"/>
  <c r="W5263" i="3"/>
  <c r="Y5262" i="3"/>
  <c r="W5262" i="3"/>
  <c r="Y5261" i="3"/>
  <c r="W5261" i="3"/>
  <c r="Y5260" i="3"/>
  <c r="W5260" i="3"/>
  <c r="Y5259" i="3"/>
  <c r="W5259" i="3"/>
  <c r="Y5258" i="3"/>
  <c r="W5258" i="3"/>
  <c r="Y5257" i="3"/>
  <c r="W5257" i="3"/>
  <c r="Y5256" i="3"/>
  <c r="W5256" i="3"/>
  <c r="Y5255" i="3"/>
  <c r="W5255" i="3"/>
  <c r="Y5254" i="3"/>
  <c r="W5254" i="3"/>
  <c r="Y5253" i="3"/>
  <c r="W5253" i="3"/>
  <c r="Y5252" i="3"/>
  <c r="W5252" i="3"/>
  <c r="Y5251" i="3"/>
  <c r="W5251" i="3"/>
  <c r="Y5250" i="3"/>
  <c r="W5250" i="3"/>
  <c r="Y5249" i="3"/>
  <c r="W5249" i="3"/>
  <c r="Y5248" i="3"/>
  <c r="W5248" i="3"/>
  <c r="Y5247" i="3"/>
  <c r="W5247" i="3"/>
  <c r="Y5246" i="3"/>
  <c r="W5246" i="3"/>
  <c r="Y5245" i="3"/>
  <c r="W5245" i="3"/>
  <c r="Y5244" i="3"/>
  <c r="W5244" i="3"/>
  <c r="Y5243" i="3"/>
  <c r="W5243" i="3"/>
  <c r="Y5242" i="3"/>
  <c r="W5242" i="3"/>
  <c r="Y5241" i="3"/>
  <c r="W5241" i="3"/>
  <c r="Y5240" i="3"/>
  <c r="W5240" i="3"/>
  <c r="Y5239" i="3"/>
  <c r="W5239" i="3"/>
  <c r="Y5238" i="3"/>
  <c r="W5238" i="3"/>
  <c r="Y5237" i="3"/>
  <c r="W5237" i="3"/>
  <c r="Y5236" i="3"/>
  <c r="W5236" i="3"/>
  <c r="Y5235" i="3"/>
  <c r="W5235" i="3"/>
  <c r="Y5234" i="3"/>
  <c r="W5234" i="3"/>
  <c r="Y5233" i="3"/>
  <c r="W5233" i="3"/>
  <c r="Y5232" i="3"/>
  <c r="W5232" i="3"/>
  <c r="Y5231" i="3"/>
  <c r="W5231" i="3"/>
  <c r="Y5230" i="3"/>
  <c r="W5230" i="3"/>
  <c r="Y5229" i="3"/>
  <c r="W5229" i="3"/>
  <c r="Y5228" i="3"/>
  <c r="W5228" i="3"/>
  <c r="Y5227" i="3"/>
  <c r="W5227" i="3"/>
  <c r="Y5226" i="3"/>
  <c r="W5226" i="3"/>
  <c r="Y5225" i="3"/>
  <c r="W5225" i="3"/>
  <c r="Y5224" i="3"/>
  <c r="W5224" i="3"/>
  <c r="Y5223" i="3"/>
  <c r="W5223" i="3"/>
  <c r="Y5222" i="3"/>
  <c r="W5222" i="3"/>
  <c r="Y5221" i="3"/>
  <c r="W5221" i="3"/>
  <c r="Y5220" i="3"/>
  <c r="W5220" i="3"/>
  <c r="Y5219" i="3"/>
  <c r="W5219" i="3"/>
  <c r="Y5218" i="3"/>
  <c r="W5218" i="3"/>
  <c r="Y5217" i="3"/>
  <c r="W5217" i="3"/>
  <c r="Y5216" i="3"/>
  <c r="W5216" i="3"/>
  <c r="Y5215" i="3"/>
  <c r="W5215" i="3"/>
  <c r="Y5214" i="3"/>
  <c r="W5214" i="3"/>
  <c r="Y5213" i="3"/>
  <c r="W5213" i="3"/>
  <c r="Y5212" i="3"/>
  <c r="W5212" i="3"/>
  <c r="Y5211" i="3"/>
  <c r="W5211" i="3"/>
  <c r="Y5210" i="3"/>
  <c r="W5210" i="3"/>
  <c r="Y5209" i="3"/>
  <c r="W5209" i="3"/>
  <c r="Y5208" i="3"/>
  <c r="W5208" i="3"/>
  <c r="Y5207" i="3"/>
  <c r="W5207" i="3"/>
  <c r="Y5206" i="3"/>
  <c r="W5206" i="3"/>
  <c r="Y5205" i="3"/>
  <c r="W5205" i="3"/>
  <c r="Y5204" i="3"/>
  <c r="W5204" i="3"/>
  <c r="Y5203" i="3"/>
  <c r="W5203" i="3"/>
  <c r="Y5202" i="3"/>
  <c r="W5202" i="3"/>
  <c r="Y5201" i="3"/>
  <c r="W5201" i="3"/>
  <c r="Y5200" i="3"/>
  <c r="W5200" i="3"/>
  <c r="Y5199" i="3"/>
  <c r="W5199" i="3"/>
  <c r="Y5198" i="3"/>
  <c r="W5198" i="3"/>
  <c r="Y5197" i="3"/>
  <c r="W5197" i="3"/>
  <c r="Y5196" i="3"/>
  <c r="W5196" i="3"/>
  <c r="Y5195" i="3"/>
  <c r="W5195" i="3"/>
  <c r="Y5194" i="3"/>
  <c r="W5194" i="3"/>
  <c r="Y5193" i="3"/>
  <c r="W5193" i="3"/>
  <c r="Y5192" i="3"/>
  <c r="W5192" i="3"/>
  <c r="Y5191" i="3"/>
  <c r="W5191" i="3"/>
  <c r="Y5190" i="3"/>
  <c r="W5190" i="3"/>
  <c r="Y5189" i="3"/>
  <c r="W5189" i="3"/>
  <c r="Y5188" i="3"/>
  <c r="W5188" i="3"/>
  <c r="Y5187" i="3"/>
  <c r="W5187" i="3"/>
  <c r="Y5186" i="3"/>
  <c r="W5186" i="3"/>
  <c r="Y5185" i="3"/>
  <c r="W5185" i="3"/>
  <c r="Y5184" i="3"/>
  <c r="W5184" i="3"/>
  <c r="Y5183" i="3"/>
  <c r="W5183" i="3"/>
  <c r="Y5182" i="3"/>
  <c r="W5182" i="3"/>
  <c r="Y5181" i="3"/>
  <c r="W5181" i="3"/>
  <c r="Y5180" i="3"/>
  <c r="W5180" i="3"/>
  <c r="Y5179" i="3"/>
  <c r="W5179" i="3"/>
  <c r="Y5178" i="3"/>
  <c r="W5178" i="3"/>
  <c r="Y5177" i="3"/>
  <c r="W5177" i="3"/>
  <c r="Y5176" i="3"/>
  <c r="W5176" i="3"/>
  <c r="Y5175" i="3"/>
  <c r="W5175" i="3"/>
  <c r="Y5174" i="3"/>
  <c r="W5174" i="3"/>
  <c r="Y5173" i="3"/>
  <c r="W5173" i="3"/>
  <c r="Y5172" i="3"/>
  <c r="W5172" i="3"/>
  <c r="Y5171" i="3"/>
  <c r="W5171" i="3"/>
  <c r="Y5170" i="3"/>
  <c r="W5170" i="3"/>
  <c r="Y5169" i="3"/>
  <c r="W5169" i="3"/>
  <c r="Y5168" i="3"/>
  <c r="W5168" i="3"/>
  <c r="Y5167" i="3"/>
  <c r="W5167" i="3"/>
  <c r="Y5166" i="3"/>
  <c r="W5166" i="3"/>
  <c r="Y5165" i="3"/>
  <c r="W5165" i="3"/>
  <c r="Y5164" i="3"/>
  <c r="W5164" i="3"/>
  <c r="Y5163" i="3"/>
  <c r="W5163" i="3"/>
  <c r="Y5162" i="3"/>
  <c r="W5162" i="3"/>
  <c r="Y5161" i="3"/>
  <c r="W5161" i="3"/>
  <c r="Y5160" i="3"/>
  <c r="W5160" i="3"/>
  <c r="Y5159" i="3"/>
  <c r="W5159" i="3"/>
  <c r="Y5158" i="3"/>
  <c r="W5158" i="3"/>
  <c r="Y5157" i="3"/>
  <c r="W5157" i="3"/>
  <c r="Y5156" i="3"/>
  <c r="W5156" i="3"/>
  <c r="Y5155" i="3"/>
  <c r="W5155" i="3"/>
  <c r="Y5154" i="3"/>
  <c r="W5154" i="3"/>
  <c r="Y5153" i="3"/>
  <c r="W5153" i="3"/>
  <c r="Y5152" i="3"/>
  <c r="W5152" i="3"/>
  <c r="Y5151" i="3"/>
  <c r="W5151" i="3"/>
  <c r="Y5150" i="3"/>
  <c r="W5150" i="3"/>
  <c r="Y5149" i="3"/>
  <c r="W5149" i="3"/>
  <c r="Y5148" i="3"/>
  <c r="W5148" i="3"/>
  <c r="Y5147" i="3"/>
  <c r="W5147" i="3"/>
  <c r="Y5146" i="3"/>
  <c r="W5146" i="3"/>
  <c r="Y5145" i="3"/>
  <c r="W5145" i="3"/>
  <c r="Y5144" i="3"/>
  <c r="W5144" i="3"/>
  <c r="Y5143" i="3"/>
  <c r="W5143" i="3"/>
  <c r="Y5142" i="3"/>
  <c r="W5142" i="3"/>
  <c r="Y5141" i="3"/>
  <c r="W5141" i="3"/>
  <c r="Y5140" i="3"/>
  <c r="W5140" i="3"/>
  <c r="Y5139" i="3"/>
  <c r="W5139" i="3"/>
  <c r="Y5138" i="3"/>
  <c r="W5138" i="3"/>
  <c r="Y5137" i="3"/>
  <c r="W5137" i="3"/>
  <c r="Y5136" i="3"/>
  <c r="W5136" i="3"/>
  <c r="Y5135" i="3"/>
  <c r="W5135" i="3"/>
  <c r="Y5134" i="3"/>
  <c r="W5134" i="3"/>
  <c r="Y5133" i="3"/>
  <c r="W5133" i="3"/>
  <c r="Y5132" i="3"/>
  <c r="W5132" i="3"/>
  <c r="Y5131" i="3"/>
  <c r="W5131" i="3"/>
  <c r="Y5130" i="3"/>
  <c r="W5130" i="3"/>
  <c r="Y5129" i="3"/>
  <c r="W5129" i="3"/>
  <c r="Y5128" i="3"/>
  <c r="W5128" i="3"/>
  <c r="Y5127" i="3"/>
  <c r="W5127" i="3"/>
  <c r="Y5126" i="3"/>
  <c r="W5126" i="3"/>
  <c r="Y5125" i="3"/>
  <c r="W5125" i="3"/>
  <c r="Y5124" i="3"/>
  <c r="W5124" i="3"/>
  <c r="Y5123" i="3"/>
  <c r="W5123" i="3"/>
  <c r="Y5122" i="3"/>
  <c r="W5122" i="3"/>
  <c r="Y5121" i="3"/>
  <c r="W5121" i="3"/>
  <c r="Y5120" i="3"/>
  <c r="W5120" i="3"/>
  <c r="Y5119" i="3"/>
  <c r="W5119" i="3"/>
  <c r="Y5118" i="3"/>
  <c r="W5118" i="3"/>
  <c r="Y5117" i="3"/>
  <c r="W5117" i="3"/>
  <c r="Y5116" i="3"/>
  <c r="W5116" i="3"/>
  <c r="Y5115" i="3"/>
  <c r="W5115" i="3"/>
  <c r="Y5114" i="3"/>
  <c r="W5114" i="3"/>
  <c r="Y5113" i="3"/>
  <c r="W5113" i="3"/>
  <c r="Y5112" i="3"/>
  <c r="W5112" i="3"/>
  <c r="Y5111" i="3"/>
  <c r="W5111" i="3"/>
  <c r="Y5110" i="3"/>
  <c r="W5110" i="3"/>
  <c r="Y5109" i="3"/>
  <c r="W5109" i="3"/>
  <c r="Y5108" i="3"/>
  <c r="W5108" i="3"/>
  <c r="Y5107" i="3"/>
  <c r="W5107" i="3"/>
  <c r="Y5106" i="3"/>
  <c r="W5106" i="3"/>
  <c r="Y5105" i="3"/>
  <c r="W5105" i="3"/>
  <c r="Y5104" i="3"/>
  <c r="W5104" i="3"/>
  <c r="Y5103" i="3"/>
  <c r="W5103" i="3"/>
  <c r="Y5102" i="3"/>
  <c r="W5102" i="3"/>
  <c r="Y5101" i="3"/>
  <c r="W5101" i="3"/>
  <c r="Y5100" i="3"/>
  <c r="W5100" i="3"/>
  <c r="Y5099" i="3"/>
  <c r="W5099" i="3"/>
  <c r="Y5098" i="3"/>
  <c r="W5098" i="3"/>
  <c r="Y5097" i="3"/>
  <c r="W5097" i="3"/>
  <c r="Y5096" i="3"/>
  <c r="W5096" i="3"/>
  <c r="Y5095" i="3"/>
  <c r="W5095" i="3"/>
  <c r="Y5094" i="3"/>
  <c r="W5094" i="3"/>
  <c r="Y5093" i="3"/>
  <c r="W5093" i="3"/>
  <c r="Y5092" i="3"/>
  <c r="W5092" i="3"/>
  <c r="Y5091" i="3"/>
  <c r="W5091" i="3"/>
  <c r="Y5090" i="3"/>
  <c r="W5090" i="3"/>
  <c r="Y5089" i="3"/>
  <c r="W5089" i="3"/>
  <c r="Y5088" i="3"/>
  <c r="W5088" i="3"/>
  <c r="Y5087" i="3"/>
  <c r="W5087" i="3"/>
  <c r="Y5086" i="3"/>
  <c r="W5086" i="3"/>
  <c r="Y5085" i="3"/>
  <c r="W5085" i="3"/>
  <c r="Y5084" i="3"/>
  <c r="W5084" i="3"/>
  <c r="Y5083" i="3"/>
  <c r="W5083" i="3"/>
  <c r="Y5082" i="3"/>
  <c r="W5082" i="3"/>
  <c r="Y5081" i="3"/>
  <c r="W5081" i="3"/>
  <c r="Y5080" i="3"/>
  <c r="W5080" i="3"/>
  <c r="Y5079" i="3"/>
  <c r="W5079" i="3"/>
  <c r="Y5078" i="3"/>
  <c r="W5078" i="3"/>
  <c r="Y5077" i="3"/>
  <c r="W5077" i="3"/>
  <c r="Y5076" i="3"/>
  <c r="W5076" i="3"/>
  <c r="Y5075" i="3"/>
  <c r="W5075" i="3"/>
  <c r="Y5074" i="3"/>
  <c r="W5074" i="3"/>
  <c r="Y5073" i="3"/>
  <c r="W5073" i="3"/>
  <c r="Y5072" i="3"/>
  <c r="W5072" i="3"/>
  <c r="Y5071" i="3"/>
  <c r="W5071" i="3"/>
  <c r="Y5070" i="3"/>
  <c r="W5070" i="3"/>
  <c r="Y5069" i="3"/>
  <c r="W5069" i="3"/>
  <c r="Y5068" i="3"/>
  <c r="W5068" i="3"/>
  <c r="Y5067" i="3"/>
  <c r="W5067" i="3"/>
  <c r="Y5066" i="3"/>
  <c r="W5066" i="3"/>
  <c r="Y5065" i="3"/>
  <c r="W5065" i="3"/>
  <c r="Y5064" i="3"/>
  <c r="W5064" i="3"/>
  <c r="Y5063" i="3"/>
  <c r="W5063" i="3"/>
  <c r="Y5062" i="3"/>
  <c r="W5062" i="3"/>
  <c r="Y5061" i="3"/>
  <c r="W5061" i="3"/>
  <c r="Y5060" i="3"/>
  <c r="W5060" i="3"/>
  <c r="Y5059" i="3"/>
  <c r="W5059" i="3"/>
  <c r="Y5058" i="3"/>
  <c r="W5058" i="3"/>
  <c r="Y5057" i="3"/>
  <c r="W5057" i="3"/>
  <c r="Y5056" i="3"/>
  <c r="W5056" i="3"/>
  <c r="Y5055" i="3"/>
  <c r="W5055" i="3"/>
  <c r="Y5054" i="3"/>
  <c r="W5054" i="3"/>
  <c r="Y5053" i="3"/>
  <c r="W5053" i="3"/>
  <c r="Y5052" i="3"/>
  <c r="W5052" i="3"/>
  <c r="Y5051" i="3"/>
  <c r="W5051" i="3"/>
  <c r="Y5050" i="3"/>
  <c r="W5050" i="3"/>
  <c r="Y5049" i="3"/>
  <c r="W5049" i="3"/>
  <c r="Y5048" i="3"/>
  <c r="W5048" i="3"/>
  <c r="Y5047" i="3"/>
  <c r="W5047" i="3"/>
  <c r="Y5046" i="3"/>
  <c r="W5046" i="3"/>
  <c r="Y5045" i="3"/>
  <c r="W5045" i="3"/>
  <c r="Y5044" i="3"/>
  <c r="W5044" i="3"/>
  <c r="Y5043" i="3"/>
  <c r="W5043" i="3"/>
  <c r="Y5042" i="3"/>
  <c r="W5042" i="3"/>
  <c r="Y5041" i="3"/>
  <c r="W5041" i="3"/>
  <c r="Y5040" i="3"/>
  <c r="W5040" i="3"/>
  <c r="Y5039" i="3"/>
  <c r="W5039" i="3"/>
  <c r="Y5038" i="3"/>
  <c r="W5038" i="3"/>
  <c r="Y5037" i="3"/>
  <c r="W5037" i="3"/>
  <c r="Y5036" i="3"/>
  <c r="W5036" i="3"/>
  <c r="Y5035" i="3"/>
  <c r="W5035" i="3"/>
  <c r="Y5034" i="3"/>
  <c r="W5034" i="3"/>
  <c r="Y5033" i="3"/>
  <c r="W5033" i="3"/>
  <c r="Y5032" i="3"/>
  <c r="W5032" i="3"/>
  <c r="Y5031" i="3"/>
  <c r="W5031" i="3"/>
  <c r="Y5030" i="3"/>
  <c r="W5030" i="3"/>
  <c r="Y5029" i="3"/>
  <c r="W5029" i="3"/>
  <c r="Y5028" i="3"/>
  <c r="W5028" i="3"/>
  <c r="Y5027" i="3"/>
  <c r="W5027" i="3"/>
  <c r="Y5026" i="3"/>
  <c r="W5026" i="3"/>
  <c r="Y5025" i="3"/>
  <c r="W5025" i="3"/>
  <c r="Y5024" i="3"/>
  <c r="W5024" i="3"/>
  <c r="Y5023" i="3"/>
  <c r="W5023" i="3"/>
  <c r="Y5022" i="3"/>
  <c r="W5022" i="3"/>
  <c r="Y5021" i="3"/>
  <c r="W5021" i="3"/>
  <c r="Y5020" i="3"/>
  <c r="W5020" i="3"/>
  <c r="Y5019" i="3"/>
  <c r="W5019" i="3"/>
  <c r="Y5018" i="3"/>
  <c r="W5018" i="3"/>
  <c r="Y5017" i="3"/>
  <c r="W5017" i="3"/>
  <c r="Y5016" i="3"/>
  <c r="W5016" i="3"/>
  <c r="Y5015" i="3"/>
  <c r="W5015" i="3"/>
  <c r="Y5014" i="3"/>
  <c r="W5014" i="3"/>
  <c r="Y5013" i="3"/>
  <c r="W5013" i="3"/>
  <c r="Y5012" i="3"/>
  <c r="W5012" i="3"/>
  <c r="Y5011" i="3"/>
  <c r="W5011" i="3"/>
  <c r="Y5010" i="3"/>
  <c r="W5010" i="3"/>
  <c r="Y5009" i="3"/>
  <c r="W5009" i="3"/>
  <c r="Y5008" i="3"/>
  <c r="W5008" i="3"/>
  <c r="Y5007" i="3"/>
  <c r="W5007" i="3"/>
  <c r="Y5006" i="3"/>
  <c r="W5006" i="3"/>
  <c r="Y5005" i="3"/>
  <c r="W5005" i="3"/>
  <c r="Y5004" i="3"/>
  <c r="W5004" i="3"/>
  <c r="Y5003" i="3"/>
  <c r="W5003" i="3"/>
  <c r="Y5002" i="3"/>
  <c r="W5002" i="3"/>
  <c r="Y5001" i="3"/>
  <c r="W5001" i="3"/>
  <c r="Y5000" i="3"/>
  <c r="W5000" i="3"/>
  <c r="Y4999" i="3"/>
  <c r="W4999" i="3"/>
  <c r="Y4998" i="3"/>
  <c r="W4998" i="3"/>
  <c r="Y4997" i="3"/>
  <c r="W4997" i="3"/>
  <c r="Y4996" i="3"/>
  <c r="W4996" i="3"/>
  <c r="Y4995" i="3"/>
  <c r="W4995" i="3"/>
  <c r="Y4994" i="3"/>
  <c r="W4994" i="3"/>
  <c r="Y4993" i="3"/>
  <c r="W4993" i="3"/>
  <c r="Y4992" i="3"/>
  <c r="W4992" i="3"/>
  <c r="Y4991" i="3"/>
  <c r="W4991" i="3"/>
  <c r="Y4990" i="3"/>
  <c r="W4990" i="3"/>
  <c r="Y4989" i="3"/>
  <c r="W4989" i="3"/>
  <c r="Y4988" i="3"/>
  <c r="W4988" i="3"/>
  <c r="Y4987" i="3"/>
  <c r="W4987" i="3"/>
  <c r="Y4986" i="3"/>
  <c r="W4986" i="3"/>
  <c r="Y4985" i="3"/>
  <c r="W4985" i="3"/>
  <c r="Y4984" i="3"/>
  <c r="W4984" i="3"/>
  <c r="Y4983" i="3"/>
  <c r="W4983" i="3"/>
  <c r="Y4982" i="3"/>
  <c r="W4982" i="3"/>
  <c r="Y4981" i="3"/>
  <c r="W4981" i="3"/>
  <c r="Y4980" i="3"/>
  <c r="W4980" i="3"/>
  <c r="Y4979" i="3"/>
  <c r="W4979" i="3"/>
  <c r="Y4978" i="3"/>
  <c r="W4978" i="3"/>
  <c r="Y4977" i="3"/>
  <c r="W4977" i="3"/>
  <c r="Y4976" i="3"/>
  <c r="W4976" i="3"/>
  <c r="Y4975" i="3"/>
  <c r="W4975" i="3"/>
  <c r="Y4974" i="3"/>
  <c r="W4974" i="3"/>
  <c r="Y4973" i="3"/>
  <c r="W4973" i="3"/>
  <c r="Y4972" i="3"/>
  <c r="W4972" i="3"/>
  <c r="Y4971" i="3"/>
  <c r="W4971" i="3"/>
  <c r="Y4970" i="3"/>
  <c r="W4970" i="3"/>
  <c r="Y4969" i="3"/>
  <c r="W4969" i="3"/>
  <c r="Y4968" i="3"/>
  <c r="W4968" i="3"/>
  <c r="Y4967" i="3"/>
  <c r="W4967" i="3"/>
  <c r="Y4966" i="3"/>
  <c r="W4966" i="3"/>
  <c r="Y4965" i="3"/>
  <c r="W4965" i="3"/>
  <c r="Y4964" i="3"/>
  <c r="W4964" i="3"/>
  <c r="Y4963" i="3"/>
  <c r="W4963" i="3"/>
  <c r="Y4962" i="3"/>
  <c r="W4962" i="3"/>
  <c r="Y4961" i="3"/>
  <c r="W4961" i="3"/>
  <c r="Y4960" i="3"/>
  <c r="W4960" i="3"/>
  <c r="Y4959" i="3"/>
  <c r="W4959" i="3"/>
  <c r="Y4958" i="3"/>
  <c r="W4958" i="3"/>
  <c r="Y4957" i="3"/>
  <c r="W4957" i="3"/>
  <c r="Y4956" i="3"/>
  <c r="W4956" i="3"/>
  <c r="Y4955" i="3"/>
  <c r="W4955" i="3"/>
  <c r="Y4954" i="3"/>
  <c r="W4954" i="3"/>
  <c r="Y4953" i="3"/>
  <c r="W4953" i="3"/>
  <c r="Y4952" i="3"/>
  <c r="W4952" i="3"/>
  <c r="Y4951" i="3"/>
  <c r="W4951" i="3"/>
  <c r="Y4950" i="3"/>
  <c r="W4950" i="3"/>
  <c r="Y4949" i="3"/>
  <c r="W4949" i="3"/>
  <c r="Y4948" i="3"/>
  <c r="W4948" i="3"/>
  <c r="Y4947" i="3"/>
  <c r="W4947" i="3"/>
  <c r="Y4946" i="3"/>
  <c r="W4946" i="3"/>
  <c r="Y4945" i="3"/>
  <c r="W4945" i="3"/>
  <c r="Y4944" i="3"/>
  <c r="W4944" i="3"/>
  <c r="Y4943" i="3"/>
  <c r="W4943" i="3"/>
  <c r="Y4942" i="3"/>
  <c r="W4942" i="3"/>
  <c r="Y4941" i="3"/>
  <c r="W4941" i="3"/>
  <c r="Y4940" i="3"/>
  <c r="W4940" i="3"/>
  <c r="Y4939" i="3"/>
  <c r="W4939" i="3"/>
  <c r="Y4938" i="3"/>
  <c r="W4938" i="3"/>
  <c r="Y4937" i="3"/>
  <c r="W4937" i="3"/>
  <c r="Y4936" i="3"/>
  <c r="W4936" i="3"/>
  <c r="Y4935" i="3"/>
  <c r="W4935" i="3"/>
  <c r="Y4934" i="3"/>
  <c r="W4934" i="3"/>
  <c r="Y4933" i="3"/>
  <c r="W4933" i="3"/>
  <c r="Y4932" i="3"/>
  <c r="W4932" i="3"/>
  <c r="Y4931" i="3"/>
  <c r="W4931" i="3"/>
  <c r="Y4930" i="3"/>
  <c r="W4930" i="3"/>
  <c r="Y4929" i="3"/>
  <c r="W4929" i="3"/>
  <c r="Y4928" i="3"/>
  <c r="W4928" i="3"/>
  <c r="Y4927" i="3"/>
  <c r="W4927" i="3"/>
  <c r="Y4926" i="3"/>
  <c r="W4926" i="3"/>
  <c r="Y4925" i="3"/>
  <c r="W4925" i="3"/>
  <c r="Y4924" i="3"/>
  <c r="W4924" i="3"/>
  <c r="Y4923" i="3"/>
  <c r="W4923" i="3"/>
  <c r="Y4922" i="3"/>
  <c r="W4922" i="3"/>
  <c r="Y4921" i="3"/>
  <c r="W4921" i="3"/>
  <c r="Y4920" i="3"/>
  <c r="W4920" i="3"/>
  <c r="Y4919" i="3"/>
  <c r="W4919" i="3"/>
  <c r="Y4918" i="3"/>
  <c r="W4918" i="3"/>
  <c r="Y4917" i="3"/>
  <c r="W4917" i="3"/>
  <c r="Y4916" i="3"/>
  <c r="W4916" i="3"/>
  <c r="Y4915" i="3"/>
  <c r="W4915" i="3"/>
  <c r="Y4914" i="3"/>
  <c r="W4914" i="3"/>
  <c r="Y4913" i="3"/>
  <c r="W4913" i="3"/>
  <c r="Y4912" i="3"/>
  <c r="W4912" i="3"/>
  <c r="Y4911" i="3"/>
  <c r="W4911" i="3"/>
  <c r="Y4910" i="3"/>
  <c r="W4910" i="3"/>
  <c r="Y4909" i="3"/>
  <c r="W4909" i="3"/>
  <c r="Y4908" i="3"/>
  <c r="W4908" i="3"/>
  <c r="Y4907" i="3"/>
  <c r="W4907" i="3"/>
  <c r="Y4906" i="3"/>
  <c r="W4906" i="3"/>
  <c r="Y4905" i="3"/>
  <c r="W4905" i="3"/>
  <c r="Y4904" i="3"/>
  <c r="W4904" i="3"/>
  <c r="Y4903" i="3"/>
  <c r="W4903" i="3"/>
  <c r="Y4902" i="3"/>
  <c r="W4902" i="3"/>
  <c r="Y4901" i="3"/>
  <c r="W4901" i="3"/>
  <c r="Y4900" i="3"/>
  <c r="W4900" i="3"/>
  <c r="Y4899" i="3"/>
  <c r="W4899" i="3"/>
  <c r="Y4898" i="3"/>
  <c r="W4898" i="3"/>
  <c r="Y4897" i="3"/>
  <c r="W4897" i="3"/>
  <c r="Y4896" i="3"/>
  <c r="W4896" i="3"/>
  <c r="Y4895" i="3"/>
  <c r="W4895" i="3"/>
  <c r="Y4894" i="3"/>
  <c r="W4894" i="3"/>
  <c r="Y4893" i="3"/>
  <c r="W4893" i="3"/>
  <c r="Y4892" i="3"/>
  <c r="W4892" i="3"/>
  <c r="Y4891" i="3"/>
  <c r="W4891" i="3"/>
  <c r="Y4890" i="3"/>
  <c r="W4890" i="3"/>
  <c r="Y4889" i="3"/>
  <c r="W4889" i="3"/>
  <c r="Y4888" i="3"/>
  <c r="W4888" i="3"/>
  <c r="Y4887" i="3"/>
  <c r="W4887" i="3"/>
  <c r="Y4886" i="3"/>
  <c r="W4886" i="3"/>
  <c r="Y4885" i="3"/>
  <c r="W4885" i="3"/>
  <c r="Y4884" i="3"/>
  <c r="W4884" i="3"/>
  <c r="Y4883" i="3"/>
  <c r="W4883" i="3"/>
  <c r="Y4882" i="3"/>
  <c r="W4882" i="3"/>
  <c r="Y4881" i="3"/>
  <c r="W4881" i="3"/>
  <c r="Y4880" i="3"/>
  <c r="W4880" i="3"/>
  <c r="Y4879" i="3"/>
  <c r="W4879" i="3"/>
  <c r="Y4878" i="3"/>
  <c r="W4878" i="3"/>
  <c r="Y4877" i="3"/>
  <c r="W4877" i="3"/>
  <c r="Y4876" i="3"/>
  <c r="W4876" i="3"/>
  <c r="Y4875" i="3"/>
  <c r="W4875" i="3"/>
  <c r="Y4874" i="3"/>
  <c r="W4874" i="3"/>
  <c r="Y4873" i="3"/>
  <c r="W4873" i="3"/>
  <c r="Y4872" i="3"/>
  <c r="W4872" i="3"/>
  <c r="Y4871" i="3"/>
  <c r="W4871" i="3"/>
  <c r="Y4870" i="3"/>
  <c r="W4870" i="3"/>
  <c r="Y4869" i="3"/>
  <c r="W4869" i="3"/>
  <c r="Y4868" i="3"/>
  <c r="W4868" i="3"/>
  <c r="Y4867" i="3"/>
  <c r="W4867" i="3"/>
  <c r="Y4866" i="3"/>
  <c r="W4866" i="3"/>
  <c r="Y4865" i="3"/>
  <c r="W4865" i="3"/>
  <c r="Y4864" i="3"/>
  <c r="W4864" i="3"/>
  <c r="Y4863" i="3"/>
  <c r="W4863" i="3"/>
  <c r="Y4862" i="3"/>
  <c r="W4862" i="3"/>
  <c r="Y4861" i="3"/>
  <c r="W4861" i="3"/>
  <c r="Y4860" i="3"/>
  <c r="W4860" i="3"/>
  <c r="Y4859" i="3"/>
  <c r="W4859" i="3"/>
  <c r="Y4858" i="3"/>
  <c r="W4858" i="3"/>
  <c r="Y4857" i="3"/>
  <c r="W4857" i="3"/>
  <c r="Y4856" i="3"/>
  <c r="W4856" i="3"/>
  <c r="Y4855" i="3"/>
  <c r="W4855" i="3"/>
  <c r="Y4854" i="3"/>
  <c r="W4854" i="3"/>
  <c r="Y4853" i="3"/>
  <c r="W4853" i="3"/>
  <c r="Y4852" i="3"/>
  <c r="W4852" i="3"/>
  <c r="Y4851" i="3"/>
  <c r="W4851" i="3"/>
  <c r="Y4850" i="3"/>
  <c r="W4850" i="3"/>
  <c r="Y4849" i="3"/>
  <c r="W4849" i="3"/>
  <c r="Y4848" i="3"/>
  <c r="W4848" i="3"/>
  <c r="Y4847" i="3"/>
  <c r="W4847" i="3"/>
  <c r="Y4846" i="3"/>
  <c r="W4846" i="3"/>
  <c r="Y4845" i="3"/>
  <c r="W4845" i="3"/>
  <c r="Y4844" i="3"/>
  <c r="W4844" i="3"/>
  <c r="Y4843" i="3"/>
  <c r="W4843" i="3"/>
  <c r="Y4842" i="3"/>
  <c r="W4842" i="3"/>
  <c r="Y4841" i="3"/>
  <c r="W4841" i="3"/>
  <c r="Y4840" i="3"/>
  <c r="W4840" i="3"/>
  <c r="Y4839" i="3"/>
  <c r="W4839" i="3"/>
  <c r="Y4838" i="3"/>
  <c r="W4838" i="3"/>
  <c r="Y4837" i="3"/>
  <c r="W4837" i="3"/>
  <c r="Y4836" i="3"/>
  <c r="W4836" i="3"/>
  <c r="Y4835" i="3"/>
  <c r="W4835" i="3"/>
  <c r="Y4834" i="3"/>
  <c r="W4834" i="3"/>
  <c r="Y4833" i="3"/>
  <c r="W4833" i="3"/>
  <c r="Y4832" i="3"/>
  <c r="W4832" i="3"/>
  <c r="Y4831" i="3"/>
  <c r="W4831" i="3"/>
  <c r="Y4830" i="3"/>
  <c r="W4830" i="3"/>
  <c r="Y4829" i="3"/>
  <c r="W4829" i="3"/>
  <c r="Y4828" i="3"/>
  <c r="W4828" i="3"/>
  <c r="Y4827" i="3"/>
  <c r="W4827" i="3"/>
  <c r="Y4826" i="3"/>
  <c r="W4826" i="3"/>
  <c r="Y4825" i="3"/>
  <c r="W4825" i="3"/>
  <c r="Y4824" i="3"/>
  <c r="W4824" i="3"/>
  <c r="Y4823" i="3"/>
  <c r="W4823" i="3"/>
  <c r="Y4822" i="3"/>
  <c r="W4822" i="3"/>
  <c r="Y4821" i="3"/>
  <c r="W4821" i="3"/>
  <c r="Y4820" i="3"/>
  <c r="W4820" i="3"/>
  <c r="Y4819" i="3"/>
  <c r="W4819" i="3"/>
  <c r="Y4818" i="3"/>
  <c r="W4818" i="3"/>
  <c r="Y4817" i="3"/>
  <c r="W4817" i="3"/>
  <c r="Y4816" i="3"/>
  <c r="W4816" i="3"/>
  <c r="Y4815" i="3"/>
  <c r="W4815" i="3"/>
  <c r="Y4814" i="3"/>
  <c r="W4814" i="3"/>
  <c r="Y4813" i="3"/>
  <c r="W4813" i="3"/>
  <c r="Y4812" i="3"/>
  <c r="W4812" i="3"/>
  <c r="Y4811" i="3"/>
  <c r="W4811" i="3"/>
  <c r="Y4810" i="3"/>
  <c r="W4810" i="3"/>
  <c r="Y4809" i="3"/>
  <c r="W4809" i="3"/>
  <c r="Y4808" i="3"/>
  <c r="W4808" i="3"/>
  <c r="Y4807" i="3"/>
  <c r="W4807" i="3"/>
  <c r="Y4806" i="3"/>
  <c r="W4806" i="3"/>
  <c r="Y4805" i="3"/>
  <c r="W4805" i="3"/>
  <c r="Y4804" i="3"/>
  <c r="W4804" i="3"/>
  <c r="Y4803" i="3"/>
  <c r="W4803" i="3"/>
  <c r="Y4802" i="3"/>
  <c r="W4802" i="3"/>
  <c r="Y4801" i="3"/>
  <c r="W4801" i="3"/>
  <c r="Y4800" i="3"/>
  <c r="W4800" i="3"/>
  <c r="Y4799" i="3"/>
  <c r="W4799" i="3"/>
  <c r="Y4798" i="3"/>
  <c r="W4798" i="3"/>
  <c r="Y4797" i="3"/>
  <c r="W4797" i="3"/>
  <c r="Y4796" i="3"/>
  <c r="W4796" i="3"/>
  <c r="Y4795" i="3"/>
  <c r="W4795" i="3"/>
  <c r="Y4794" i="3"/>
  <c r="W4794" i="3"/>
  <c r="Y4793" i="3"/>
  <c r="W4793" i="3"/>
  <c r="Y4792" i="3"/>
  <c r="W4792" i="3"/>
  <c r="Y4791" i="3"/>
  <c r="W4791" i="3"/>
  <c r="Y4790" i="3"/>
  <c r="W4790" i="3"/>
  <c r="Y4789" i="3"/>
  <c r="W4789" i="3"/>
  <c r="Y4788" i="3"/>
  <c r="W4788" i="3"/>
  <c r="Y4787" i="3"/>
  <c r="W4787" i="3"/>
  <c r="Y4786" i="3"/>
  <c r="W4786" i="3"/>
  <c r="Y4785" i="3"/>
  <c r="W4785" i="3"/>
  <c r="Y4784" i="3"/>
  <c r="W4784" i="3"/>
  <c r="Y4783" i="3"/>
  <c r="W4783" i="3"/>
  <c r="Y4782" i="3"/>
  <c r="W4782" i="3"/>
  <c r="Y4781" i="3"/>
  <c r="W4781" i="3"/>
  <c r="Y4780" i="3"/>
  <c r="W4780" i="3"/>
  <c r="Y4779" i="3"/>
  <c r="W4779" i="3"/>
  <c r="Y4778" i="3"/>
  <c r="W4778" i="3"/>
  <c r="Y4777" i="3"/>
  <c r="W4777" i="3"/>
  <c r="Y4776" i="3"/>
  <c r="W4776" i="3"/>
  <c r="Y4775" i="3"/>
  <c r="W4775" i="3"/>
  <c r="Y4774" i="3"/>
  <c r="W4774" i="3"/>
  <c r="Y4773" i="3"/>
  <c r="W4773" i="3"/>
  <c r="Y4772" i="3"/>
  <c r="W4772" i="3"/>
  <c r="Y4771" i="3"/>
  <c r="W4771" i="3"/>
  <c r="Y4770" i="3"/>
  <c r="W4770" i="3"/>
  <c r="Y4769" i="3"/>
  <c r="W4769" i="3"/>
  <c r="Y4768" i="3"/>
  <c r="W4768" i="3"/>
  <c r="Y4767" i="3"/>
  <c r="W4767" i="3"/>
  <c r="Y4766" i="3"/>
  <c r="W4766" i="3"/>
  <c r="Y4765" i="3"/>
  <c r="W4765" i="3"/>
  <c r="Y4764" i="3"/>
  <c r="W4764" i="3"/>
  <c r="Y4763" i="3"/>
  <c r="W4763" i="3"/>
  <c r="Y4762" i="3"/>
  <c r="W4762" i="3"/>
  <c r="Y4761" i="3"/>
  <c r="W4761" i="3"/>
  <c r="Y4760" i="3"/>
  <c r="W4760" i="3"/>
  <c r="Y4759" i="3"/>
  <c r="W4759" i="3"/>
  <c r="Y4758" i="3"/>
  <c r="W4758" i="3"/>
  <c r="Y4757" i="3"/>
  <c r="W4757" i="3"/>
  <c r="Y4756" i="3"/>
  <c r="W4756" i="3"/>
  <c r="Y4755" i="3"/>
  <c r="W4755" i="3"/>
  <c r="Y4754" i="3"/>
  <c r="W4754" i="3"/>
  <c r="Y4753" i="3"/>
  <c r="W4753" i="3"/>
  <c r="Y4752" i="3"/>
  <c r="W4752" i="3"/>
  <c r="Y4751" i="3"/>
  <c r="W4751" i="3"/>
  <c r="Y4750" i="3"/>
  <c r="W4750" i="3"/>
  <c r="Y4749" i="3"/>
  <c r="W4749" i="3"/>
  <c r="Y4748" i="3"/>
  <c r="W4748" i="3"/>
  <c r="Y4747" i="3"/>
  <c r="W4747" i="3"/>
  <c r="Y4746" i="3"/>
  <c r="W4746" i="3"/>
  <c r="Y4745" i="3"/>
  <c r="W4745" i="3"/>
  <c r="Y4744" i="3"/>
  <c r="W4744" i="3"/>
  <c r="Y4743" i="3"/>
  <c r="W4743" i="3"/>
  <c r="Y4742" i="3"/>
  <c r="W4742" i="3"/>
  <c r="Y4741" i="3"/>
  <c r="W4741" i="3"/>
  <c r="Y4740" i="3"/>
  <c r="W4740" i="3"/>
  <c r="Y4739" i="3"/>
  <c r="W4739" i="3"/>
  <c r="Y4738" i="3"/>
  <c r="W4738" i="3"/>
  <c r="Y4737" i="3"/>
  <c r="W4737" i="3"/>
  <c r="Y4736" i="3"/>
  <c r="W4736" i="3"/>
  <c r="Y4735" i="3"/>
  <c r="W4735" i="3"/>
  <c r="Y4734" i="3"/>
  <c r="W4734" i="3"/>
  <c r="Y4733" i="3"/>
  <c r="W4733" i="3"/>
  <c r="Y4732" i="3"/>
  <c r="W4732" i="3"/>
  <c r="Y4731" i="3"/>
  <c r="W4731" i="3"/>
  <c r="Y4730" i="3"/>
  <c r="W4730" i="3"/>
  <c r="Y4729" i="3"/>
  <c r="W4729" i="3"/>
  <c r="Y4728" i="3"/>
  <c r="W4728" i="3"/>
  <c r="Y4727" i="3"/>
  <c r="W4727" i="3"/>
  <c r="Y4726" i="3"/>
  <c r="W4726" i="3"/>
  <c r="Y4725" i="3"/>
  <c r="W4725" i="3"/>
  <c r="Y4724" i="3"/>
  <c r="W4724" i="3"/>
  <c r="Y4723" i="3"/>
  <c r="W4723" i="3"/>
  <c r="Y4722" i="3"/>
  <c r="W4722" i="3"/>
  <c r="Y4721" i="3"/>
  <c r="W4721" i="3"/>
  <c r="Y4720" i="3"/>
  <c r="W4720" i="3"/>
  <c r="Y4719" i="3"/>
  <c r="W4719" i="3"/>
  <c r="Y4718" i="3"/>
  <c r="W4718" i="3"/>
  <c r="Y4717" i="3"/>
  <c r="W4717" i="3"/>
  <c r="Y4716" i="3"/>
  <c r="W4716" i="3"/>
  <c r="Y4715" i="3"/>
  <c r="W4715" i="3"/>
  <c r="Y4714" i="3"/>
  <c r="W4714" i="3"/>
  <c r="Y4713" i="3"/>
  <c r="W4713" i="3"/>
  <c r="Y4712" i="3"/>
  <c r="W4712" i="3"/>
  <c r="Y4711" i="3"/>
  <c r="W4711" i="3"/>
  <c r="Y4710" i="3"/>
  <c r="W4710" i="3"/>
  <c r="Y4709" i="3"/>
  <c r="W4709" i="3"/>
  <c r="Y4708" i="3"/>
  <c r="W4708" i="3"/>
  <c r="Y4707" i="3"/>
  <c r="W4707" i="3"/>
  <c r="Y4706" i="3"/>
  <c r="W4706" i="3"/>
  <c r="Y4705" i="3"/>
  <c r="W4705" i="3"/>
  <c r="Y4704" i="3"/>
  <c r="W4704" i="3"/>
  <c r="Y4703" i="3"/>
  <c r="W4703" i="3"/>
  <c r="Y4702" i="3"/>
  <c r="W4702" i="3"/>
  <c r="Y4701" i="3"/>
  <c r="W4701" i="3"/>
  <c r="Y4700" i="3"/>
  <c r="W4700" i="3"/>
  <c r="Y4699" i="3"/>
  <c r="W4699" i="3"/>
  <c r="Y4698" i="3"/>
  <c r="W4698" i="3"/>
  <c r="Y4697" i="3"/>
  <c r="W4697" i="3"/>
  <c r="Y4696" i="3"/>
  <c r="W4696" i="3"/>
  <c r="Y4695" i="3"/>
  <c r="W4695" i="3"/>
  <c r="Y4694" i="3"/>
  <c r="W4694" i="3"/>
  <c r="Y4693" i="3"/>
  <c r="W4693" i="3"/>
  <c r="Y4692" i="3"/>
  <c r="W4692" i="3"/>
  <c r="Y4691" i="3"/>
  <c r="W4691" i="3"/>
  <c r="Y4690" i="3"/>
  <c r="W4690" i="3"/>
  <c r="Y4689" i="3"/>
  <c r="W4689" i="3"/>
  <c r="Y4688" i="3"/>
  <c r="W4688" i="3"/>
  <c r="Y4687" i="3"/>
  <c r="W4687" i="3"/>
  <c r="Y4686" i="3"/>
  <c r="W4686" i="3"/>
  <c r="Y4685" i="3"/>
  <c r="W4685" i="3"/>
  <c r="Y4684" i="3"/>
  <c r="W4684" i="3"/>
  <c r="Y4683" i="3"/>
  <c r="W4683" i="3"/>
  <c r="Y4682" i="3"/>
  <c r="W4682" i="3"/>
  <c r="Y4681" i="3"/>
  <c r="W4681" i="3"/>
  <c r="Y4680" i="3"/>
  <c r="W4680" i="3"/>
  <c r="Y4679" i="3"/>
  <c r="W4679" i="3"/>
  <c r="Y4678" i="3"/>
  <c r="W4678" i="3"/>
  <c r="Y4677" i="3"/>
  <c r="W4677" i="3"/>
  <c r="Y4676" i="3"/>
  <c r="W4676" i="3"/>
  <c r="Y4675" i="3"/>
  <c r="W4675" i="3"/>
  <c r="Y4674" i="3"/>
  <c r="W4674" i="3"/>
  <c r="Y4673" i="3"/>
  <c r="W4673" i="3"/>
  <c r="Y4672" i="3"/>
  <c r="W4672" i="3"/>
  <c r="Y4671" i="3"/>
  <c r="W4671" i="3"/>
  <c r="Y4670" i="3"/>
  <c r="W4670" i="3"/>
  <c r="Y4669" i="3"/>
  <c r="W4669" i="3"/>
  <c r="Y4668" i="3"/>
  <c r="W4668" i="3"/>
  <c r="Y4667" i="3"/>
  <c r="W4667" i="3"/>
  <c r="Y4666" i="3"/>
  <c r="W4666" i="3"/>
  <c r="Y4665" i="3"/>
  <c r="W4665" i="3"/>
  <c r="Y4664" i="3"/>
  <c r="W4664" i="3"/>
  <c r="Y4663" i="3"/>
  <c r="W4663" i="3"/>
  <c r="Y4662" i="3"/>
  <c r="W4662" i="3"/>
  <c r="Y4661" i="3"/>
  <c r="W4661" i="3"/>
  <c r="Y4660" i="3"/>
  <c r="W4660" i="3"/>
  <c r="Y4659" i="3"/>
  <c r="W4659" i="3"/>
  <c r="Y4658" i="3"/>
  <c r="W4658" i="3"/>
  <c r="Y4657" i="3"/>
  <c r="W4657" i="3"/>
  <c r="Y4656" i="3"/>
  <c r="W4656" i="3"/>
  <c r="Y4655" i="3"/>
  <c r="W4655" i="3"/>
  <c r="Y4654" i="3"/>
  <c r="W4654" i="3"/>
  <c r="Y4653" i="3"/>
  <c r="W4653" i="3"/>
  <c r="Y4652" i="3"/>
  <c r="W4652" i="3"/>
  <c r="Y4651" i="3"/>
  <c r="W4651" i="3"/>
  <c r="Y4650" i="3"/>
  <c r="W4650" i="3"/>
  <c r="Y4649" i="3"/>
  <c r="W4649" i="3"/>
  <c r="Y4648" i="3"/>
  <c r="W4648" i="3"/>
  <c r="Y4647" i="3"/>
  <c r="W4647" i="3"/>
  <c r="Y4646" i="3"/>
  <c r="W4646" i="3"/>
  <c r="Y4645" i="3"/>
  <c r="W4645" i="3"/>
  <c r="Y4644" i="3"/>
  <c r="W4644" i="3"/>
  <c r="Y4643" i="3"/>
  <c r="W4643" i="3"/>
  <c r="Y4642" i="3"/>
  <c r="W4642" i="3"/>
  <c r="Y4641" i="3"/>
  <c r="W4641" i="3"/>
  <c r="Y4640" i="3"/>
  <c r="W4640" i="3"/>
  <c r="Y4639" i="3"/>
  <c r="W4639" i="3"/>
  <c r="Y4638" i="3"/>
  <c r="W4638" i="3"/>
  <c r="Y4637" i="3"/>
  <c r="W4637" i="3"/>
  <c r="Y4636" i="3"/>
  <c r="W4636" i="3"/>
  <c r="Y4635" i="3"/>
  <c r="W4635" i="3"/>
  <c r="Y4634" i="3"/>
  <c r="W4634" i="3"/>
  <c r="Y4633" i="3"/>
  <c r="W4633" i="3"/>
  <c r="Y4632" i="3"/>
  <c r="W4632" i="3"/>
  <c r="Y4631" i="3"/>
  <c r="W4631" i="3"/>
  <c r="Y4630" i="3"/>
  <c r="W4630" i="3"/>
  <c r="Y4629" i="3"/>
  <c r="W4629" i="3"/>
  <c r="Y4628" i="3"/>
  <c r="W4628" i="3"/>
  <c r="Y4627" i="3"/>
  <c r="W4627" i="3"/>
  <c r="Y4626" i="3"/>
  <c r="W4626" i="3"/>
  <c r="Y4625" i="3"/>
  <c r="W4625" i="3"/>
  <c r="Y4624" i="3"/>
  <c r="W4624" i="3"/>
  <c r="Y4623" i="3"/>
  <c r="W4623" i="3"/>
  <c r="Y4622" i="3"/>
  <c r="W4622" i="3"/>
  <c r="Y4621" i="3"/>
  <c r="W4621" i="3"/>
  <c r="Y4620" i="3"/>
  <c r="W4620" i="3"/>
  <c r="Y4619" i="3"/>
  <c r="W4619" i="3"/>
  <c r="Y4618" i="3"/>
  <c r="W4618" i="3"/>
  <c r="Y4617" i="3"/>
  <c r="W4617" i="3"/>
  <c r="Y4616" i="3"/>
  <c r="W4616" i="3"/>
  <c r="Y4615" i="3"/>
  <c r="W4615" i="3"/>
  <c r="Y4614" i="3"/>
  <c r="W4614" i="3"/>
  <c r="Y4613" i="3"/>
  <c r="W4613" i="3"/>
  <c r="Y4612" i="3"/>
  <c r="W4612" i="3"/>
  <c r="Y4611" i="3"/>
  <c r="W4611" i="3"/>
  <c r="Y4610" i="3"/>
  <c r="W4610" i="3"/>
  <c r="Y4609" i="3"/>
  <c r="W4609" i="3"/>
  <c r="Y4608" i="3"/>
  <c r="W4608" i="3"/>
  <c r="Y4607" i="3"/>
  <c r="W4607" i="3"/>
  <c r="Y4606" i="3"/>
  <c r="W4606" i="3"/>
  <c r="Y4605" i="3"/>
  <c r="W4605" i="3"/>
  <c r="Y4604" i="3"/>
  <c r="W4604" i="3"/>
  <c r="Y4603" i="3"/>
  <c r="W4603" i="3"/>
  <c r="Y4602" i="3"/>
  <c r="W4602" i="3"/>
  <c r="Y4601" i="3"/>
  <c r="W4601" i="3"/>
  <c r="Y4600" i="3"/>
  <c r="W4600" i="3"/>
  <c r="Y4599" i="3"/>
  <c r="W4599" i="3"/>
  <c r="Y4598" i="3"/>
  <c r="W4598" i="3"/>
  <c r="Y4597" i="3"/>
  <c r="W4597" i="3"/>
  <c r="Y4596" i="3"/>
  <c r="W4596" i="3"/>
  <c r="Y4595" i="3"/>
  <c r="W4595" i="3"/>
  <c r="Y4594" i="3"/>
  <c r="W4594" i="3"/>
  <c r="Y4593" i="3"/>
  <c r="W4593" i="3"/>
  <c r="Y4592" i="3"/>
  <c r="W4592" i="3"/>
  <c r="Y4591" i="3"/>
  <c r="W4591" i="3"/>
  <c r="Y4590" i="3"/>
  <c r="W4590" i="3"/>
  <c r="Y4589" i="3"/>
  <c r="W4589" i="3"/>
  <c r="Y4588" i="3"/>
  <c r="W4588" i="3"/>
  <c r="Y4587" i="3"/>
  <c r="W4587" i="3"/>
  <c r="Y4586" i="3"/>
  <c r="W4586" i="3"/>
  <c r="Y4585" i="3"/>
  <c r="W4585" i="3"/>
  <c r="Y4584" i="3"/>
  <c r="W4584" i="3"/>
  <c r="Y4583" i="3"/>
  <c r="W4583" i="3"/>
  <c r="Y4582" i="3"/>
  <c r="W4582" i="3"/>
  <c r="Y4581" i="3"/>
  <c r="W4581" i="3"/>
  <c r="Y4580" i="3"/>
  <c r="W4580" i="3"/>
  <c r="Y4579" i="3"/>
  <c r="W4579" i="3"/>
  <c r="Y4578" i="3"/>
  <c r="W4578" i="3"/>
  <c r="Y4577" i="3"/>
  <c r="W4577" i="3"/>
  <c r="Y4576" i="3"/>
  <c r="W4576" i="3"/>
  <c r="Y4575" i="3"/>
  <c r="W4575" i="3"/>
  <c r="Y4574" i="3"/>
  <c r="W4574" i="3"/>
  <c r="Y4573" i="3"/>
  <c r="W4573" i="3"/>
  <c r="Y4572" i="3"/>
  <c r="W4572" i="3"/>
  <c r="Y4571" i="3"/>
  <c r="W4571" i="3"/>
  <c r="Y4570" i="3"/>
  <c r="W4570" i="3"/>
  <c r="Y4569" i="3"/>
  <c r="W4569" i="3"/>
  <c r="Y4568" i="3"/>
  <c r="W4568" i="3"/>
  <c r="Y4567" i="3"/>
  <c r="W4567" i="3"/>
  <c r="Y4566" i="3"/>
  <c r="W4566" i="3"/>
  <c r="Y4565" i="3"/>
  <c r="W4565" i="3"/>
  <c r="Y4564" i="3"/>
  <c r="W4564" i="3"/>
  <c r="Y4563" i="3"/>
  <c r="W4563" i="3"/>
  <c r="Y4562" i="3"/>
  <c r="W4562" i="3"/>
  <c r="Y4561" i="3"/>
  <c r="W4561" i="3"/>
  <c r="Y4560" i="3"/>
  <c r="W4560" i="3"/>
  <c r="Y4559" i="3"/>
  <c r="W4559" i="3"/>
  <c r="Y4558" i="3"/>
  <c r="W4558" i="3"/>
  <c r="Y4557" i="3"/>
  <c r="W4557" i="3"/>
  <c r="Y4556" i="3"/>
  <c r="W4556" i="3"/>
  <c r="Y4555" i="3"/>
  <c r="W4555" i="3"/>
  <c r="Y4554" i="3"/>
  <c r="W4554" i="3"/>
  <c r="Y4553" i="3"/>
  <c r="W4553" i="3"/>
  <c r="Y4552" i="3"/>
  <c r="W4552" i="3"/>
  <c r="Y4551" i="3"/>
  <c r="W4551" i="3"/>
  <c r="Y4550" i="3"/>
  <c r="W4550" i="3"/>
  <c r="Y4549" i="3"/>
  <c r="W4549" i="3"/>
  <c r="Y4548" i="3"/>
  <c r="W4548" i="3"/>
  <c r="Y4547" i="3"/>
  <c r="W4547" i="3"/>
  <c r="Y4546" i="3"/>
  <c r="W4546" i="3"/>
  <c r="Y4545" i="3"/>
  <c r="W4545" i="3"/>
  <c r="Y4544" i="3"/>
  <c r="W4544" i="3"/>
  <c r="Y4543" i="3"/>
  <c r="W4543" i="3"/>
  <c r="Y4542" i="3"/>
  <c r="W4542" i="3"/>
  <c r="Y4541" i="3"/>
  <c r="W4541" i="3"/>
  <c r="Y4540" i="3"/>
  <c r="W4540" i="3"/>
  <c r="Y4539" i="3"/>
  <c r="W4539" i="3"/>
  <c r="Y4538" i="3"/>
  <c r="W4538" i="3"/>
  <c r="Y4537" i="3"/>
  <c r="W4537" i="3"/>
  <c r="Y4536" i="3"/>
  <c r="W4536" i="3"/>
  <c r="Y4535" i="3"/>
  <c r="W4535" i="3"/>
  <c r="Y4534" i="3"/>
  <c r="W4534" i="3"/>
  <c r="Y4533" i="3"/>
  <c r="W4533" i="3"/>
  <c r="Y4532" i="3"/>
  <c r="W4532" i="3"/>
  <c r="Y4531" i="3"/>
  <c r="W4531" i="3"/>
  <c r="Y4530" i="3"/>
  <c r="W4530" i="3"/>
  <c r="Y4529" i="3"/>
  <c r="W4529" i="3"/>
  <c r="Y4528" i="3"/>
  <c r="W4528" i="3"/>
  <c r="Y4527" i="3"/>
  <c r="W4527" i="3"/>
  <c r="Y4526" i="3"/>
  <c r="W4526" i="3"/>
  <c r="Y4525" i="3"/>
  <c r="W4525" i="3"/>
  <c r="Y4524" i="3"/>
  <c r="W4524" i="3"/>
  <c r="Y4523" i="3"/>
  <c r="W4523" i="3"/>
  <c r="Y4522" i="3"/>
  <c r="W4522" i="3"/>
  <c r="Y4521" i="3"/>
  <c r="W4521" i="3"/>
  <c r="Y4520" i="3"/>
  <c r="W4520" i="3"/>
  <c r="Y4519" i="3"/>
  <c r="W4519" i="3"/>
  <c r="Y4518" i="3"/>
  <c r="W4518" i="3"/>
  <c r="Y4517" i="3"/>
  <c r="W4517" i="3"/>
  <c r="Y4516" i="3"/>
  <c r="W4516" i="3"/>
  <c r="Y4515" i="3"/>
  <c r="W4515" i="3"/>
  <c r="Y4514" i="3"/>
  <c r="W4514" i="3"/>
  <c r="Y4513" i="3"/>
  <c r="W4513" i="3"/>
  <c r="Y4512" i="3"/>
  <c r="W4512" i="3"/>
  <c r="Y4511" i="3"/>
  <c r="W4511" i="3"/>
  <c r="Y4510" i="3"/>
  <c r="W4510" i="3"/>
  <c r="Y4509" i="3"/>
  <c r="W4509" i="3"/>
  <c r="Y4508" i="3"/>
  <c r="W4508" i="3"/>
  <c r="Y4507" i="3"/>
  <c r="W4507" i="3"/>
  <c r="Y4506" i="3"/>
  <c r="W4506" i="3"/>
  <c r="Y4505" i="3"/>
  <c r="W4505" i="3"/>
  <c r="Y4504" i="3"/>
  <c r="W4504" i="3"/>
  <c r="Y4503" i="3"/>
  <c r="W4503" i="3"/>
  <c r="Y4502" i="3"/>
  <c r="W4502" i="3"/>
  <c r="Y4501" i="3"/>
  <c r="W4501" i="3"/>
  <c r="Y4500" i="3"/>
  <c r="W4500" i="3"/>
  <c r="Y4499" i="3"/>
  <c r="W4499" i="3"/>
  <c r="Y4498" i="3"/>
  <c r="W4498" i="3"/>
  <c r="Y4497" i="3"/>
  <c r="W4497" i="3"/>
  <c r="Y4496" i="3"/>
  <c r="W4496" i="3"/>
  <c r="Y4495" i="3"/>
  <c r="W4495" i="3"/>
  <c r="Y4494" i="3"/>
  <c r="W4494" i="3"/>
  <c r="Y4493" i="3"/>
  <c r="W4493" i="3"/>
  <c r="Y4492" i="3"/>
  <c r="W4492" i="3"/>
  <c r="Y4491" i="3"/>
  <c r="W4491" i="3"/>
  <c r="Y4490" i="3"/>
  <c r="W4490" i="3"/>
  <c r="Y4489" i="3"/>
  <c r="W4489" i="3"/>
  <c r="Y4488" i="3"/>
  <c r="W4488" i="3"/>
  <c r="Y4487" i="3"/>
  <c r="W4487" i="3"/>
  <c r="Y4486" i="3"/>
  <c r="W4486" i="3"/>
  <c r="Y4485" i="3"/>
  <c r="W4485" i="3"/>
  <c r="Y4484" i="3"/>
  <c r="W4484" i="3"/>
  <c r="Y4483" i="3"/>
  <c r="W4483" i="3"/>
  <c r="Y4482" i="3"/>
  <c r="W4482" i="3"/>
  <c r="Y4481" i="3"/>
  <c r="W4481" i="3"/>
  <c r="Y4480" i="3"/>
  <c r="W4480" i="3"/>
  <c r="Y4479" i="3"/>
  <c r="W4479" i="3"/>
  <c r="Y4478" i="3"/>
  <c r="W4478" i="3"/>
  <c r="Y4477" i="3"/>
  <c r="W4477" i="3"/>
  <c r="Y4476" i="3"/>
  <c r="W4476" i="3"/>
  <c r="Y4475" i="3"/>
  <c r="W4475" i="3"/>
  <c r="Y4474" i="3"/>
  <c r="W4474" i="3"/>
  <c r="Y4473" i="3"/>
  <c r="W4473" i="3"/>
  <c r="Y4472" i="3"/>
  <c r="W4472" i="3"/>
  <c r="Y4471" i="3"/>
  <c r="W4471" i="3"/>
  <c r="Y4470" i="3"/>
  <c r="W4470" i="3"/>
  <c r="Y4469" i="3"/>
  <c r="W4469" i="3"/>
  <c r="Y4468" i="3"/>
  <c r="W4468" i="3"/>
  <c r="Y4467" i="3"/>
  <c r="W4467" i="3"/>
  <c r="Y4466" i="3"/>
  <c r="W4466" i="3"/>
  <c r="Y4465" i="3"/>
  <c r="W4465" i="3"/>
  <c r="Y4464" i="3"/>
  <c r="W4464" i="3"/>
  <c r="Y4463" i="3"/>
  <c r="W4463" i="3"/>
  <c r="Y4462" i="3"/>
  <c r="W4462" i="3"/>
  <c r="Y4461" i="3"/>
  <c r="W4461" i="3"/>
  <c r="Y4460" i="3"/>
  <c r="W4460" i="3"/>
  <c r="Y4459" i="3"/>
  <c r="W4459" i="3"/>
  <c r="Y4458" i="3"/>
  <c r="W4458" i="3"/>
  <c r="Y4457" i="3"/>
  <c r="W4457" i="3"/>
  <c r="Y4456" i="3"/>
  <c r="W4456" i="3"/>
  <c r="Y4455" i="3"/>
  <c r="W4455" i="3"/>
  <c r="Y4454" i="3"/>
  <c r="W4454" i="3"/>
  <c r="Y4453" i="3"/>
  <c r="W4453" i="3"/>
  <c r="Y4452" i="3"/>
  <c r="W4452" i="3"/>
  <c r="Y4451" i="3"/>
  <c r="W4451" i="3"/>
  <c r="Y4450" i="3"/>
  <c r="W4450" i="3"/>
  <c r="Y4449" i="3"/>
  <c r="W4449" i="3"/>
  <c r="Y4448" i="3"/>
  <c r="W4448" i="3"/>
  <c r="Y4447" i="3"/>
  <c r="W4447" i="3"/>
  <c r="Y4446" i="3"/>
  <c r="W4446" i="3"/>
  <c r="Y4445" i="3"/>
  <c r="W4445" i="3"/>
  <c r="Y4444" i="3"/>
  <c r="W4444" i="3"/>
  <c r="Y4443" i="3"/>
  <c r="W4443" i="3"/>
  <c r="Y4442" i="3"/>
  <c r="W4442" i="3"/>
  <c r="Y4441" i="3"/>
  <c r="W4441" i="3"/>
  <c r="Y4440" i="3"/>
  <c r="W4440" i="3"/>
  <c r="Y4439" i="3"/>
  <c r="W4439" i="3"/>
  <c r="Y4438" i="3"/>
  <c r="W4438" i="3"/>
  <c r="Y4437" i="3"/>
  <c r="W4437" i="3"/>
  <c r="Y4436" i="3"/>
  <c r="W4436" i="3"/>
  <c r="Y4435" i="3"/>
  <c r="W4435" i="3"/>
  <c r="Y4434" i="3"/>
  <c r="W4434" i="3"/>
  <c r="Y4433" i="3"/>
  <c r="W4433" i="3"/>
  <c r="Y4432" i="3"/>
  <c r="W4432" i="3"/>
  <c r="Y4431" i="3"/>
  <c r="W4431" i="3"/>
  <c r="Y4430" i="3"/>
  <c r="W4430" i="3"/>
  <c r="Y4429" i="3"/>
  <c r="W4429" i="3"/>
  <c r="Y4428" i="3"/>
  <c r="W4428" i="3"/>
  <c r="Y4427" i="3"/>
  <c r="W4427" i="3"/>
  <c r="Y4426" i="3"/>
  <c r="W4426" i="3"/>
  <c r="Y4425" i="3"/>
  <c r="W4425" i="3"/>
  <c r="Y4424" i="3"/>
  <c r="W4424" i="3"/>
  <c r="Y4423" i="3"/>
  <c r="W4423" i="3"/>
  <c r="Y4422" i="3"/>
  <c r="W4422" i="3"/>
  <c r="Y4421" i="3"/>
  <c r="W4421" i="3"/>
  <c r="Y4420" i="3"/>
  <c r="W4420" i="3"/>
  <c r="Y4419" i="3"/>
  <c r="W4419" i="3"/>
  <c r="Y4418" i="3"/>
  <c r="W4418" i="3"/>
  <c r="Y4417" i="3"/>
  <c r="W4417" i="3"/>
  <c r="Y4416" i="3"/>
  <c r="W4416" i="3"/>
  <c r="Y4415" i="3"/>
  <c r="W4415" i="3"/>
  <c r="Y4414" i="3"/>
  <c r="W4414" i="3"/>
  <c r="Y4413" i="3"/>
  <c r="W4413" i="3"/>
  <c r="Y4412" i="3"/>
  <c r="W4412" i="3"/>
  <c r="Y4411" i="3"/>
  <c r="W4411" i="3"/>
  <c r="Y4410" i="3"/>
  <c r="W4410" i="3"/>
  <c r="Y4409" i="3"/>
  <c r="W4409" i="3"/>
  <c r="Y4408" i="3"/>
  <c r="W4408" i="3"/>
  <c r="Y4407" i="3"/>
  <c r="W4407" i="3"/>
  <c r="Y4406" i="3"/>
  <c r="W4406" i="3"/>
  <c r="Y4405" i="3"/>
  <c r="W4405" i="3"/>
  <c r="Y4404" i="3"/>
  <c r="W4404" i="3"/>
  <c r="Y4403" i="3"/>
  <c r="W4403" i="3"/>
  <c r="Y4402" i="3"/>
  <c r="W4402" i="3"/>
  <c r="Y4401" i="3"/>
  <c r="W4401" i="3"/>
  <c r="Y4400" i="3"/>
  <c r="W4400" i="3"/>
  <c r="Y4399" i="3"/>
  <c r="W4399" i="3"/>
  <c r="Y4398" i="3"/>
  <c r="W4398" i="3"/>
  <c r="Y4397" i="3"/>
  <c r="W4397" i="3"/>
  <c r="Y4396" i="3"/>
  <c r="W4396" i="3"/>
  <c r="Y4395" i="3"/>
  <c r="W4395" i="3"/>
  <c r="Y4394" i="3"/>
  <c r="W4394" i="3"/>
  <c r="Y4393" i="3"/>
  <c r="W4393" i="3"/>
  <c r="Y4392" i="3"/>
  <c r="W4392" i="3"/>
  <c r="Y4391" i="3"/>
  <c r="W4391" i="3"/>
  <c r="Y4390" i="3"/>
  <c r="W4390" i="3"/>
  <c r="Y4389" i="3"/>
  <c r="W4389" i="3"/>
  <c r="Y4388" i="3"/>
  <c r="W4388" i="3"/>
  <c r="Y4387" i="3"/>
  <c r="W4387" i="3"/>
  <c r="Y4386" i="3"/>
  <c r="W4386" i="3"/>
  <c r="Y4385" i="3"/>
  <c r="W4385" i="3"/>
  <c r="Y4384" i="3"/>
  <c r="W4384" i="3"/>
  <c r="Y4383" i="3"/>
  <c r="W4383" i="3"/>
  <c r="Y4382" i="3"/>
  <c r="W4382" i="3"/>
  <c r="Y4381" i="3"/>
  <c r="W4381" i="3"/>
  <c r="Y4380" i="3"/>
  <c r="W4380" i="3"/>
  <c r="Y4379" i="3"/>
  <c r="W4379" i="3"/>
  <c r="Y4378" i="3"/>
  <c r="W4378" i="3"/>
  <c r="Y4377" i="3"/>
  <c r="W4377" i="3"/>
  <c r="Y4376" i="3"/>
  <c r="W4376" i="3"/>
  <c r="Y4375" i="3"/>
  <c r="W4375" i="3"/>
  <c r="Y4374" i="3"/>
  <c r="W4374" i="3"/>
  <c r="Y4373" i="3"/>
  <c r="W4373" i="3"/>
  <c r="Y4372" i="3"/>
  <c r="W4372" i="3"/>
  <c r="Y4371" i="3"/>
  <c r="W4371" i="3"/>
  <c r="Y4370" i="3"/>
  <c r="W4370" i="3"/>
  <c r="Y4369" i="3"/>
  <c r="W4369" i="3"/>
  <c r="Y4368" i="3"/>
  <c r="W4368" i="3"/>
  <c r="Y4367" i="3"/>
  <c r="W4367" i="3"/>
  <c r="Y4366" i="3"/>
  <c r="W4366" i="3"/>
  <c r="Y4365" i="3"/>
  <c r="W4365" i="3"/>
  <c r="Y4364" i="3"/>
  <c r="W4364" i="3"/>
  <c r="Y4363" i="3"/>
  <c r="W4363" i="3"/>
  <c r="Y4362" i="3"/>
  <c r="W4362" i="3"/>
  <c r="Y4361" i="3"/>
  <c r="W4361" i="3"/>
  <c r="Y4360" i="3"/>
  <c r="W4360" i="3"/>
  <c r="Y4359" i="3"/>
  <c r="W4359" i="3"/>
  <c r="Y4358" i="3"/>
  <c r="W4358" i="3"/>
  <c r="Y4357" i="3"/>
  <c r="W4357" i="3"/>
  <c r="Y4356" i="3"/>
  <c r="W4356" i="3"/>
  <c r="Y4355" i="3"/>
  <c r="W4355" i="3"/>
  <c r="Y4354" i="3"/>
  <c r="W4354" i="3"/>
  <c r="Y4353" i="3"/>
  <c r="W4353" i="3"/>
  <c r="Y4352" i="3"/>
  <c r="W4352" i="3"/>
  <c r="Y4351" i="3"/>
  <c r="W4351" i="3"/>
  <c r="Y4350" i="3"/>
  <c r="W4350" i="3"/>
  <c r="Y4349" i="3"/>
  <c r="W4349" i="3"/>
  <c r="Y4348" i="3"/>
  <c r="W4348" i="3"/>
  <c r="Y4347" i="3"/>
  <c r="W4347" i="3"/>
  <c r="Y4346" i="3"/>
  <c r="W4346" i="3"/>
  <c r="Y4345" i="3"/>
  <c r="W4345" i="3"/>
  <c r="Y4344" i="3"/>
  <c r="W4344" i="3"/>
  <c r="Y4343" i="3"/>
  <c r="W4343" i="3"/>
  <c r="Y4342" i="3"/>
  <c r="W4342" i="3"/>
  <c r="Y4341" i="3"/>
  <c r="W4341" i="3"/>
  <c r="Y4340" i="3"/>
  <c r="W4340" i="3"/>
  <c r="Y4339" i="3"/>
  <c r="W4339" i="3"/>
  <c r="Y4338" i="3"/>
  <c r="W4338" i="3"/>
  <c r="Y4337" i="3"/>
  <c r="W4337" i="3"/>
  <c r="Y4336" i="3"/>
  <c r="W4336" i="3"/>
  <c r="Y4335" i="3"/>
  <c r="W4335" i="3"/>
  <c r="Y4334" i="3"/>
  <c r="W4334" i="3"/>
  <c r="Y4333" i="3"/>
  <c r="W4333" i="3"/>
  <c r="Y4332" i="3"/>
  <c r="W4332" i="3"/>
  <c r="Y4331" i="3"/>
  <c r="W4331" i="3"/>
  <c r="Y4330" i="3"/>
  <c r="W4330" i="3"/>
  <c r="Y4329" i="3"/>
  <c r="W4329" i="3"/>
  <c r="Y4328" i="3"/>
  <c r="W4328" i="3"/>
  <c r="Y4327" i="3"/>
  <c r="W4327" i="3"/>
  <c r="Y4326" i="3"/>
  <c r="W4326" i="3"/>
  <c r="Y4325" i="3"/>
  <c r="W4325" i="3"/>
  <c r="Y4324" i="3"/>
  <c r="W4324" i="3"/>
  <c r="Y4323" i="3"/>
  <c r="W4323" i="3"/>
  <c r="Y4322" i="3"/>
  <c r="W4322" i="3"/>
  <c r="Y4321" i="3"/>
  <c r="W4321" i="3"/>
  <c r="Y4320" i="3"/>
  <c r="W4320" i="3"/>
  <c r="Y4319" i="3"/>
  <c r="W4319" i="3"/>
  <c r="Y4318" i="3"/>
  <c r="W4318" i="3"/>
  <c r="Y4317" i="3"/>
  <c r="W4317" i="3"/>
  <c r="Y4316" i="3"/>
  <c r="W4316" i="3"/>
  <c r="Y4315" i="3"/>
  <c r="W4315" i="3"/>
  <c r="Y4314" i="3"/>
  <c r="W4314" i="3"/>
  <c r="Y4313" i="3"/>
  <c r="W4313" i="3"/>
  <c r="Y4312" i="3"/>
  <c r="W4312" i="3"/>
  <c r="Y4311" i="3"/>
  <c r="W4311" i="3"/>
  <c r="Y4310" i="3"/>
  <c r="W4310" i="3"/>
  <c r="Y4309" i="3"/>
  <c r="W4309" i="3"/>
  <c r="Y4308" i="3"/>
  <c r="W4308" i="3"/>
  <c r="Y4307" i="3"/>
  <c r="W4307" i="3"/>
  <c r="Y4306" i="3"/>
  <c r="W4306" i="3"/>
  <c r="Y4305" i="3"/>
  <c r="W4305" i="3"/>
  <c r="Y4304" i="3"/>
  <c r="W4304" i="3"/>
  <c r="Y4303" i="3"/>
  <c r="W4303" i="3"/>
  <c r="Y4302" i="3"/>
  <c r="W4302" i="3"/>
  <c r="Y4301" i="3"/>
  <c r="W4301" i="3"/>
  <c r="Y4300" i="3"/>
  <c r="W4300" i="3"/>
  <c r="Y4299" i="3"/>
  <c r="W4299" i="3"/>
  <c r="Y4298" i="3"/>
  <c r="W4298" i="3"/>
  <c r="Y4297" i="3"/>
  <c r="W4297" i="3"/>
  <c r="Y4296" i="3"/>
  <c r="W4296" i="3"/>
  <c r="Y4295" i="3"/>
  <c r="W4295" i="3"/>
  <c r="Y4294" i="3"/>
  <c r="W4294" i="3"/>
  <c r="Y4293" i="3"/>
  <c r="W4293" i="3"/>
  <c r="Y4292" i="3"/>
  <c r="W4292" i="3"/>
  <c r="Y4291" i="3"/>
  <c r="W4291" i="3"/>
  <c r="Y4290" i="3"/>
  <c r="W4290" i="3"/>
  <c r="Y4289" i="3"/>
  <c r="W4289" i="3"/>
  <c r="Y4288" i="3"/>
  <c r="W4288" i="3"/>
  <c r="Y4287" i="3"/>
  <c r="W4287" i="3"/>
  <c r="Y4286" i="3"/>
  <c r="W4286" i="3"/>
  <c r="Y4285" i="3"/>
  <c r="W4285" i="3"/>
  <c r="Y4284" i="3"/>
  <c r="W4284" i="3"/>
  <c r="Y4283" i="3"/>
  <c r="W4283" i="3"/>
  <c r="Y4282" i="3"/>
  <c r="W4282" i="3"/>
  <c r="Y4281" i="3"/>
  <c r="W4281" i="3"/>
  <c r="Y4280" i="3"/>
  <c r="W4280" i="3"/>
  <c r="Y4279" i="3"/>
  <c r="W4279" i="3"/>
  <c r="Y4278" i="3"/>
  <c r="W4278" i="3"/>
  <c r="Y4277" i="3"/>
  <c r="W4277" i="3"/>
  <c r="Y4276" i="3"/>
  <c r="W4276" i="3"/>
  <c r="Y4275" i="3"/>
  <c r="W4275" i="3"/>
  <c r="Y4274" i="3"/>
  <c r="W4274" i="3"/>
  <c r="Y4273" i="3"/>
  <c r="W4273" i="3"/>
  <c r="Y4272" i="3"/>
  <c r="W4272" i="3"/>
  <c r="Y4271" i="3"/>
  <c r="W4271" i="3"/>
  <c r="Y4270" i="3"/>
  <c r="W4270" i="3"/>
  <c r="Y4269" i="3"/>
  <c r="W4269" i="3"/>
  <c r="Y4268" i="3"/>
  <c r="W4268" i="3"/>
  <c r="Y4267" i="3"/>
  <c r="W4267" i="3"/>
  <c r="Y4266" i="3"/>
  <c r="W4266" i="3"/>
  <c r="Y4265" i="3"/>
  <c r="W4265" i="3"/>
  <c r="Y4264" i="3"/>
  <c r="W4264" i="3"/>
  <c r="Y4263" i="3"/>
  <c r="W4263" i="3"/>
  <c r="Y4262" i="3"/>
  <c r="W4262" i="3"/>
  <c r="Y4261" i="3"/>
  <c r="W4261" i="3"/>
  <c r="Y4260" i="3"/>
  <c r="W4260" i="3"/>
  <c r="Y4259" i="3"/>
  <c r="W4259" i="3"/>
  <c r="Y4258" i="3"/>
  <c r="W4258" i="3"/>
  <c r="Y4257" i="3"/>
  <c r="W4257" i="3"/>
  <c r="Y4256" i="3"/>
  <c r="W4256" i="3"/>
  <c r="Y4255" i="3"/>
  <c r="W4255" i="3"/>
  <c r="Y4254" i="3"/>
  <c r="W4254" i="3"/>
  <c r="Y4253" i="3"/>
  <c r="W4253" i="3"/>
  <c r="Y4252" i="3"/>
  <c r="W4252" i="3"/>
  <c r="Y4251" i="3"/>
  <c r="W4251" i="3"/>
  <c r="Y4250" i="3"/>
  <c r="W4250" i="3"/>
  <c r="Y4249" i="3"/>
  <c r="W4249" i="3"/>
  <c r="Y4248" i="3"/>
  <c r="W4248" i="3"/>
  <c r="Y4247" i="3"/>
  <c r="W4247" i="3"/>
  <c r="Y4246" i="3"/>
  <c r="W4246" i="3"/>
  <c r="Y4245" i="3"/>
  <c r="W4245" i="3"/>
  <c r="Y4244" i="3"/>
  <c r="W4244" i="3"/>
  <c r="Y4243" i="3"/>
  <c r="W4243" i="3"/>
  <c r="Y4242" i="3"/>
  <c r="W4242" i="3"/>
  <c r="Y4241" i="3"/>
  <c r="W4241" i="3"/>
  <c r="Y4240" i="3"/>
  <c r="W4240" i="3"/>
  <c r="Y4239" i="3"/>
  <c r="W4239" i="3"/>
  <c r="Y4238" i="3"/>
  <c r="W4238" i="3"/>
  <c r="Y4237" i="3"/>
  <c r="W4237" i="3"/>
  <c r="Y4236" i="3"/>
  <c r="W4236" i="3"/>
  <c r="Y4235" i="3"/>
  <c r="W4235" i="3"/>
  <c r="Y4234" i="3"/>
  <c r="W4234" i="3"/>
  <c r="Y4233" i="3"/>
  <c r="W4233" i="3"/>
  <c r="Y4232" i="3"/>
  <c r="W4232" i="3"/>
  <c r="Y4231" i="3"/>
  <c r="W4231" i="3"/>
  <c r="Y4230" i="3"/>
  <c r="W4230" i="3"/>
  <c r="Y4229" i="3"/>
  <c r="W4229" i="3"/>
  <c r="Y4228" i="3"/>
  <c r="W4228" i="3"/>
  <c r="Y4227" i="3"/>
  <c r="W4227" i="3"/>
  <c r="Y4226" i="3"/>
  <c r="W4226" i="3"/>
  <c r="Y4225" i="3"/>
  <c r="W4225" i="3"/>
  <c r="Y4224" i="3"/>
  <c r="W4224" i="3"/>
  <c r="Y4223" i="3"/>
  <c r="W4223" i="3"/>
  <c r="Y4222" i="3"/>
  <c r="W4222" i="3"/>
  <c r="Y4221" i="3"/>
  <c r="W4221" i="3"/>
  <c r="Y4220" i="3"/>
  <c r="W4220" i="3"/>
  <c r="Y4219" i="3"/>
  <c r="W4219" i="3"/>
  <c r="Y4218" i="3"/>
  <c r="W4218" i="3"/>
  <c r="Y4217" i="3"/>
  <c r="W4217" i="3"/>
  <c r="Y4216" i="3"/>
  <c r="W4216" i="3"/>
  <c r="Y4215" i="3"/>
  <c r="W4215" i="3"/>
  <c r="Y4214" i="3"/>
  <c r="W4214" i="3"/>
  <c r="Y4213" i="3"/>
  <c r="W4213" i="3"/>
  <c r="Y4212" i="3"/>
  <c r="W4212" i="3"/>
  <c r="Y4211" i="3"/>
  <c r="W4211" i="3"/>
  <c r="Y4210" i="3"/>
  <c r="W4210" i="3"/>
  <c r="Y4209" i="3"/>
  <c r="W4209" i="3"/>
  <c r="Y4208" i="3"/>
  <c r="W4208" i="3"/>
  <c r="Y4207" i="3"/>
  <c r="W4207" i="3"/>
  <c r="Y4206" i="3"/>
  <c r="W4206" i="3"/>
  <c r="Y4205" i="3"/>
  <c r="W4205" i="3"/>
  <c r="Y4204" i="3"/>
  <c r="W4204" i="3"/>
  <c r="Y4203" i="3"/>
  <c r="W4203" i="3"/>
  <c r="Y4202" i="3"/>
  <c r="W4202" i="3"/>
  <c r="Y4201" i="3"/>
  <c r="W4201" i="3"/>
  <c r="Y4200" i="3"/>
  <c r="W4200" i="3"/>
  <c r="Y4199" i="3"/>
  <c r="W4199" i="3"/>
  <c r="Y4198" i="3"/>
  <c r="W4198" i="3"/>
  <c r="Y4197" i="3"/>
  <c r="W4197" i="3"/>
  <c r="Y4196" i="3"/>
  <c r="W4196" i="3"/>
  <c r="Y4195" i="3"/>
  <c r="W4195" i="3"/>
  <c r="Y4194" i="3"/>
  <c r="W4194" i="3"/>
  <c r="Y4193" i="3"/>
  <c r="W4193" i="3"/>
  <c r="Y4192" i="3"/>
  <c r="W4192" i="3"/>
  <c r="Y4191" i="3"/>
  <c r="W4191" i="3"/>
  <c r="Y4190" i="3"/>
  <c r="W4190" i="3"/>
  <c r="Y4189" i="3"/>
  <c r="W4189" i="3"/>
  <c r="Y4188" i="3"/>
  <c r="W4188" i="3"/>
  <c r="Y4187" i="3"/>
  <c r="W4187" i="3"/>
  <c r="Y4186" i="3"/>
  <c r="W4186" i="3"/>
  <c r="Y4185" i="3"/>
  <c r="W4185" i="3"/>
  <c r="Y4184" i="3"/>
  <c r="W4184" i="3"/>
  <c r="Y4183" i="3"/>
  <c r="W4183" i="3"/>
  <c r="Y4182" i="3"/>
  <c r="W4182" i="3"/>
  <c r="Y4181" i="3"/>
  <c r="W4181" i="3"/>
  <c r="Y4180" i="3"/>
  <c r="W4180" i="3"/>
  <c r="Y4179" i="3"/>
  <c r="W4179" i="3"/>
  <c r="Y4178" i="3"/>
  <c r="W4178" i="3"/>
  <c r="Y4177" i="3"/>
  <c r="W4177" i="3"/>
  <c r="Y4176" i="3"/>
  <c r="W4176" i="3"/>
  <c r="Y4175" i="3"/>
  <c r="W4175" i="3"/>
  <c r="Y4174" i="3"/>
  <c r="W4174" i="3"/>
  <c r="Y4173" i="3"/>
  <c r="W4173" i="3"/>
  <c r="Y4172" i="3"/>
  <c r="W4172" i="3"/>
  <c r="Y4171" i="3"/>
  <c r="W4171" i="3"/>
  <c r="Y4170" i="3"/>
  <c r="W4170" i="3"/>
  <c r="Y4169" i="3"/>
  <c r="W4169" i="3"/>
  <c r="Y4168" i="3"/>
  <c r="W4168" i="3"/>
  <c r="Y4167" i="3"/>
  <c r="W4167" i="3"/>
  <c r="Y4166" i="3"/>
  <c r="W4166" i="3"/>
  <c r="Y4165" i="3"/>
  <c r="W4165" i="3"/>
  <c r="Y4164" i="3"/>
  <c r="W4164" i="3"/>
  <c r="Y4163" i="3"/>
  <c r="W4163" i="3"/>
  <c r="Y4162" i="3"/>
  <c r="W4162" i="3"/>
  <c r="Y4161" i="3"/>
  <c r="W4161" i="3"/>
  <c r="Y4160" i="3"/>
  <c r="W4160" i="3"/>
  <c r="Y4159" i="3"/>
  <c r="W4159" i="3"/>
  <c r="Y4158" i="3"/>
  <c r="W4158" i="3"/>
  <c r="Y4157" i="3"/>
  <c r="W4157" i="3"/>
  <c r="Y4156" i="3"/>
  <c r="W4156" i="3"/>
  <c r="Y4155" i="3"/>
  <c r="W4155" i="3"/>
  <c r="Y4154" i="3"/>
  <c r="W4154" i="3"/>
  <c r="Y4153" i="3"/>
  <c r="W4153" i="3"/>
  <c r="Y4152" i="3"/>
  <c r="W4152" i="3"/>
  <c r="Y4151" i="3"/>
  <c r="W4151" i="3"/>
  <c r="Y4150" i="3"/>
  <c r="W4150" i="3"/>
  <c r="Y4149" i="3"/>
  <c r="W4149" i="3"/>
  <c r="Y4148" i="3"/>
  <c r="W4148" i="3"/>
  <c r="Y4147" i="3"/>
  <c r="W4147" i="3"/>
  <c r="Y4146" i="3"/>
  <c r="W4146" i="3"/>
  <c r="Y4145" i="3"/>
  <c r="W4145" i="3"/>
  <c r="Y4144" i="3"/>
  <c r="W4144" i="3"/>
  <c r="Y4143" i="3"/>
  <c r="W4143" i="3"/>
  <c r="Y4142" i="3"/>
  <c r="W4142" i="3"/>
  <c r="Y4141" i="3"/>
  <c r="W4141" i="3"/>
  <c r="Y4140" i="3"/>
  <c r="W4140" i="3"/>
  <c r="Y4139" i="3"/>
  <c r="W4139" i="3"/>
  <c r="Y4138" i="3"/>
  <c r="W4138" i="3"/>
  <c r="Y4137" i="3"/>
  <c r="W4137" i="3"/>
  <c r="Y4136" i="3"/>
  <c r="W4136" i="3"/>
  <c r="Y4135" i="3"/>
  <c r="W4135" i="3"/>
  <c r="Y4134" i="3"/>
  <c r="W4134" i="3"/>
  <c r="Y4133" i="3"/>
  <c r="W4133" i="3"/>
  <c r="Y4132" i="3"/>
  <c r="W4132" i="3"/>
  <c r="Y4131" i="3"/>
  <c r="W4131" i="3"/>
  <c r="Y4130" i="3"/>
  <c r="W4130" i="3"/>
  <c r="Y4129" i="3"/>
  <c r="W4129" i="3"/>
  <c r="Y4128" i="3"/>
  <c r="W4128" i="3"/>
  <c r="Y4127" i="3"/>
  <c r="W4127" i="3"/>
  <c r="Y4126" i="3"/>
  <c r="W4126" i="3"/>
  <c r="Y4125" i="3"/>
  <c r="W4125" i="3"/>
  <c r="Y4124" i="3"/>
  <c r="W4124" i="3"/>
  <c r="Y4123" i="3"/>
  <c r="W4123" i="3"/>
  <c r="Y4122" i="3"/>
  <c r="W4122" i="3"/>
  <c r="Y4121" i="3"/>
  <c r="W4121" i="3"/>
  <c r="Y4120" i="3"/>
  <c r="W4120" i="3"/>
  <c r="Y4119" i="3"/>
  <c r="W4119" i="3"/>
  <c r="Y4118" i="3"/>
  <c r="W4118" i="3"/>
  <c r="Y4117" i="3"/>
  <c r="W4117" i="3"/>
  <c r="Y4116" i="3"/>
  <c r="W4116" i="3"/>
  <c r="Y4115" i="3"/>
  <c r="W4115" i="3"/>
  <c r="Y4114" i="3"/>
  <c r="W4114" i="3"/>
  <c r="Y4113" i="3"/>
  <c r="W4113" i="3"/>
  <c r="Y4112" i="3"/>
  <c r="W4112" i="3"/>
  <c r="Y4111" i="3"/>
  <c r="W4111" i="3"/>
  <c r="Y4110" i="3"/>
  <c r="W4110" i="3"/>
  <c r="Y4109" i="3"/>
  <c r="W4109" i="3"/>
  <c r="Y4108" i="3"/>
  <c r="W4108" i="3"/>
  <c r="Y4107" i="3"/>
  <c r="W4107" i="3"/>
  <c r="Y4106" i="3"/>
  <c r="W4106" i="3"/>
  <c r="Y4105" i="3"/>
  <c r="W4105" i="3"/>
  <c r="Y4104" i="3"/>
  <c r="W4104" i="3"/>
  <c r="Y4103" i="3"/>
  <c r="W4103" i="3"/>
  <c r="Y4102" i="3"/>
  <c r="W4102" i="3"/>
  <c r="Y4101" i="3"/>
  <c r="W4101" i="3"/>
  <c r="Y4100" i="3"/>
  <c r="W4100" i="3"/>
  <c r="Y4099" i="3"/>
  <c r="W4099" i="3"/>
  <c r="Y4098" i="3"/>
  <c r="W4098" i="3"/>
  <c r="Y4097" i="3"/>
  <c r="W4097" i="3"/>
  <c r="Y4096" i="3"/>
  <c r="W4096" i="3"/>
  <c r="Y4095" i="3"/>
  <c r="W4095" i="3"/>
  <c r="Y4094" i="3"/>
  <c r="W4094" i="3"/>
  <c r="Y4093" i="3"/>
  <c r="W4093" i="3"/>
  <c r="Y4092" i="3"/>
  <c r="W4092" i="3"/>
  <c r="Y4091" i="3"/>
  <c r="W4091" i="3"/>
  <c r="Y4090" i="3"/>
  <c r="W4090" i="3"/>
  <c r="Y4089" i="3"/>
  <c r="W4089" i="3"/>
  <c r="Y4088" i="3"/>
  <c r="W4088" i="3"/>
  <c r="Y4087" i="3"/>
  <c r="W4087" i="3"/>
  <c r="Y4086" i="3"/>
  <c r="W4086" i="3"/>
  <c r="Y4085" i="3"/>
  <c r="W4085" i="3"/>
  <c r="Y4084" i="3"/>
  <c r="W4084" i="3"/>
  <c r="Y4083" i="3"/>
  <c r="W4083" i="3"/>
  <c r="Y4082" i="3"/>
  <c r="W4082" i="3"/>
  <c r="Y4081" i="3"/>
  <c r="W4081" i="3"/>
  <c r="Y4080" i="3"/>
  <c r="W4080" i="3"/>
  <c r="Y4079" i="3"/>
  <c r="W4079" i="3"/>
  <c r="Y4078" i="3"/>
  <c r="W4078" i="3"/>
  <c r="Y4077" i="3"/>
  <c r="W4077" i="3"/>
  <c r="Y4076" i="3"/>
  <c r="W4076" i="3"/>
  <c r="Y4075" i="3"/>
  <c r="W4075" i="3"/>
  <c r="Y4074" i="3"/>
  <c r="W4074" i="3"/>
  <c r="Y4073" i="3"/>
  <c r="W4073" i="3"/>
  <c r="Y4072" i="3"/>
  <c r="W4072" i="3"/>
  <c r="Y4071" i="3"/>
  <c r="W4071" i="3"/>
  <c r="Y4070" i="3"/>
  <c r="W4070" i="3"/>
  <c r="Y4069" i="3"/>
  <c r="W4069" i="3"/>
  <c r="Y4068" i="3"/>
  <c r="W4068" i="3"/>
  <c r="Y4067" i="3"/>
  <c r="W4067" i="3"/>
  <c r="Y4066" i="3"/>
  <c r="W4066" i="3"/>
  <c r="Y4065" i="3"/>
  <c r="W4065" i="3"/>
  <c r="Y4064" i="3"/>
  <c r="W4064" i="3"/>
  <c r="Y4063" i="3"/>
  <c r="W4063" i="3"/>
  <c r="Y4062" i="3"/>
  <c r="W4062" i="3"/>
  <c r="Y4061" i="3"/>
  <c r="W4061" i="3"/>
  <c r="Y4060" i="3"/>
  <c r="W4060" i="3"/>
  <c r="Y4059" i="3"/>
  <c r="W4059" i="3"/>
  <c r="Y4058" i="3"/>
  <c r="W4058" i="3"/>
  <c r="Y4057" i="3"/>
  <c r="W4057" i="3"/>
  <c r="Y4056" i="3"/>
  <c r="W4056" i="3"/>
  <c r="Y4055" i="3"/>
  <c r="W4055" i="3"/>
  <c r="Y4054" i="3"/>
  <c r="W4054" i="3"/>
  <c r="Y4053" i="3"/>
  <c r="W4053" i="3"/>
  <c r="Y4052" i="3"/>
  <c r="W4052" i="3"/>
  <c r="Y4051" i="3"/>
  <c r="W4051" i="3"/>
  <c r="Y4050" i="3"/>
  <c r="W4050" i="3"/>
  <c r="Y4049" i="3"/>
  <c r="W4049" i="3"/>
  <c r="Y4048" i="3"/>
  <c r="W4048" i="3"/>
  <c r="Y4047" i="3"/>
  <c r="W4047" i="3"/>
  <c r="Y4046" i="3"/>
  <c r="W4046" i="3"/>
  <c r="Y4045" i="3"/>
  <c r="W4045" i="3"/>
  <c r="Y4044" i="3"/>
  <c r="W4044" i="3"/>
  <c r="Y4043" i="3"/>
  <c r="W4043" i="3"/>
  <c r="Y4042" i="3"/>
  <c r="W4042" i="3"/>
  <c r="Y4041" i="3"/>
  <c r="W4041" i="3"/>
  <c r="Y4040" i="3"/>
  <c r="W4040" i="3"/>
  <c r="Y4039" i="3"/>
  <c r="W4039" i="3"/>
  <c r="Y4038" i="3"/>
  <c r="W4038" i="3"/>
  <c r="Y4037" i="3"/>
  <c r="W4037" i="3"/>
  <c r="Y4036" i="3"/>
  <c r="W4036" i="3"/>
  <c r="Y4035" i="3"/>
  <c r="W4035" i="3"/>
  <c r="Y4034" i="3"/>
  <c r="W4034" i="3"/>
  <c r="Y4033" i="3"/>
  <c r="W4033" i="3"/>
  <c r="Y4032" i="3"/>
  <c r="W4032" i="3"/>
  <c r="Y4031" i="3"/>
  <c r="W4031" i="3"/>
  <c r="Y4030" i="3"/>
  <c r="W4030" i="3"/>
  <c r="Y4029" i="3"/>
  <c r="W4029" i="3"/>
  <c r="Y4028" i="3"/>
  <c r="W4028" i="3"/>
  <c r="Y4027" i="3"/>
  <c r="W4027" i="3"/>
  <c r="Y4026" i="3"/>
  <c r="W4026" i="3"/>
  <c r="Y4025" i="3"/>
  <c r="W4025" i="3"/>
  <c r="Y4024" i="3"/>
  <c r="W4024" i="3"/>
  <c r="Y4023" i="3"/>
  <c r="W4023" i="3"/>
  <c r="Y4022" i="3"/>
  <c r="W4022" i="3"/>
  <c r="Y4021" i="3"/>
  <c r="W4021" i="3"/>
  <c r="Y4020" i="3"/>
  <c r="W4020" i="3"/>
  <c r="Y4019" i="3"/>
  <c r="W4019" i="3"/>
  <c r="Y4018" i="3"/>
  <c r="W4018" i="3"/>
  <c r="Y4017" i="3"/>
  <c r="W4017" i="3"/>
  <c r="Y4016" i="3"/>
  <c r="W4016" i="3"/>
  <c r="Y4015" i="3"/>
  <c r="W4015" i="3"/>
  <c r="Y4014" i="3"/>
  <c r="W4014" i="3"/>
  <c r="Y4013" i="3"/>
  <c r="W4013" i="3"/>
  <c r="Y4012" i="3"/>
  <c r="W4012" i="3"/>
  <c r="Y4011" i="3"/>
  <c r="W4011" i="3"/>
  <c r="Y4010" i="3"/>
  <c r="W4010" i="3"/>
  <c r="Y4009" i="3"/>
  <c r="W4009" i="3"/>
  <c r="Y4008" i="3"/>
  <c r="W4008" i="3"/>
  <c r="Y4007" i="3"/>
  <c r="W4007" i="3"/>
  <c r="Y4006" i="3"/>
  <c r="W4006" i="3"/>
  <c r="Y4005" i="3"/>
  <c r="W4005" i="3"/>
  <c r="Y4004" i="3"/>
  <c r="W4004" i="3"/>
  <c r="Y4003" i="3"/>
  <c r="W4003" i="3"/>
  <c r="Y4002" i="3"/>
  <c r="W4002" i="3"/>
  <c r="Y4001" i="3"/>
  <c r="W4001" i="3"/>
  <c r="Y4000" i="3"/>
  <c r="W4000" i="3"/>
  <c r="Y3999" i="3"/>
  <c r="W3999" i="3"/>
  <c r="Y3998" i="3"/>
  <c r="W3998" i="3"/>
  <c r="Y3997" i="3"/>
  <c r="W3997" i="3"/>
  <c r="Y3996" i="3"/>
  <c r="W3996" i="3"/>
  <c r="Y3995" i="3"/>
  <c r="W3995" i="3"/>
  <c r="Y3994" i="3"/>
  <c r="W3994" i="3"/>
  <c r="Y3993" i="3"/>
  <c r="W3993" i="3"/>
  <c r="Y3992" i="3"/>
  <c r="W3992" i="3"/>
  <c r="Y3991" i="3"/>
  <c r="W3991" i="3"/>
  <c r="Y3990" i="3"/>
  <c r="W3990" i="3"/>
  <c r="Y3989" i="3"/>
  <c r="W3989" i="3"/>
  <c r="Y3988" i="3"/>
  <c r="W3988" i="3"/>
  <c r="Y3987" i="3"/>
  <c r="W3987" i="3"/>
  <c r="Y3986" i="3"/>
  <c r="W3986" i="3"/>
  <c r="Y3985" i="3"/>
  <c r="W3985" i="3"/>
  <c r="Y3984" i="3"/>
  <c r="W3984" i="3"/>
  <c r="Y3983" i="3"/>
  <c r="W3983" i="3"/>
  <c r="Y3982" i="3"/>
  <c r="W3982" i="3"/>
  <c r="Y3981" i="3"/>
  <c r="W3981" i="3"/>
  <c r="Y3980" i="3"/>
  <c r="W3980" i="3"/>
  <c r="Y3979" i="3"/>
  <c r="W3979" i="3"/>
  <c r="Y3978" i="3"/>
  <c r="W3978" i="3"/>
  <c r="Y3977" i="3"/>
  <c r="W3977" i="3"/>
  <c r="Y3976" i="3"/>
  <c r="W3976" i="3"/>
  <c r="Y3975" i="3"/>
  <c r="W3975" i="3"/>
  <c r="Y3974" i="3"/>
  <c r="W3974" i="3"/>
  <c r="Y3973" i="3"/>
  <c r="W3973" i="3"/>
  <c r="Y3972" i="3"/>
  <c r="W3972" i="3"/>
  <c r="Y3971" i="3"/>
  <c r="W3971" i="3"/>
  <c r="Y3970" i="3"/>
  <c r="W3970" i="3"/>
  <c r="Y3969" i="3"/>
  <c r="W3969" i="3"/>
  <c r="Y3968" i="3"/>
  <c r="W3968" i="3"/>
  <c r="Y3967" i="3"/>
  <c r="W3967" i="3"/>
  <c r="Y3966" i="3"/>
  <c r="W3966" i="3"/>
  <c r="Y3965" i="3"/>
  <c r="W3965" i="3"/>
  <c r="Y3964" i="3"/>
  <c r="W3964" i="3"/>
  <c r="Y3963" i="3"/>
  <c r="W3963" i="3"/>
  <c r="Y3962" i="3"/>
  <c r="W3962" i="3"/>
  <c r="Y3961" i="3"/>
  <c r="W3961" i="3"/>
  <c r="Y3960" i="3"/>
  <c r="W3960" i="3"/>
  <c r="Y3959" i="3"/>
  <c r="W3959" i="3"/>
  <c r="Y3958" i="3"/>
  <c r="W3958" i="3"/>
  <c r="Y3957" i="3"/>
  <c r="W3957" i="3"/>
  <c r="Y3956" i="3"/>
  <c r="W3956" i="3"/>
  <c r="Y3955" i="3"/>
  <c r="W3955" i="3"/>
  <c r="Y3954" i="3"/>
  <c r="W3954" i="3"/>
  <c r="Y3953" i="3"/>
  <c r="W3953" i="3"/>
  <c r="Y3952" i="3"/>
  <c r="W3952" i="3"/>
  <c r="Y3951" i="3"/>
  <c r="W3951" i="3"/>
  <c r="Y3950" i="3"/>
  <c r="W3950" i="3"/>
  <c r="Y3949" i="3"/>
  <c r="W3949" i="3"/>
  <c r="Y3948" i="3"/>
  <c r="W3948" i="3"/>
  <c r="Y3947" i="3"/>
  <c r="W3947" i="3"/>
  <c r="Y3946" i="3"/>
  <c r="W3946" i="3"/>
  <c r="Y3945" i="3"/>
  <c r="W3945" i="3"/>
  <c r="Y3944" i="3"/>
  <c r="W3944" i="3"/>
  <c r="Y3943" i="3"/>
  <c r="W3943" i="3"/>
  <c r="Y3942" i="3"/>
  <c r="W3942" i="3"/>
  <c r="Y3941" i="3"/>
  <c r="W3941" i="3"/>
  <c r="Y3940" i="3"/>
  <c r="W3940" i="3"/>
  <c r="Y3939" i="3"/>
  <c r="W3939" i="3"/>
  <c r="Y3938" i="3"/>
  <c r="W3938" i="3"/>
  <c r="Y3937" i="3"/>
  <c r="W3937" i="3"/>
  <c r="Y3936" i="3"/>
  <c r="W3936" i="3"/>
  <c r="Y3935" i="3"/>
  <c r="W3935" i="3"/>
  <c r="Y3934" i="3"/>
  <c r="W3934" i="3"/>
  <c r="Y3933" i="3"/>
  <c r="W3933" i="3"/>
  <c r="Y3932" i="3"/>
  <c r="W3932" i="3"/>
  <c r="Y3931" i="3"/>
  <c r="W3931" i="3"/>
  <c r="Y3930" i="3"/>
  <c r="W3930" i="3"/>
  <c r="Y3929" i="3"/>
  <c r="W3929" i="3"/>
  <c r="Y3928" i="3"/>
  <c r="W3928" i="3"/>
  <c r="Y3927" i="3"/>
  <c r="W3927" i="3"/>
  <c r="Y3926" i="3"/>
  <c r="W3926" i="3"/>
  <c r="Y3925" i="3"/>
  <c r="W3925" i="3"/>
  <c r="Y3924" i="3"/>
  <c r="W3924" i="3"/>
  <c r="Y3923" i="3"/>
  <c r="W3923" i="3"/>
  <c r="Y3922" i="3"/>
  <c r="W3922" i="3"/>
  <c r="Y3921" i="3"/>
  <c r="W3921" i="3"/>
  <c r="Y3920" i="3"/>
  <c r="W3920" i="3"/>
  <c r="Y3919" i="3"/>
  <c r="W3919" i="3"/>
  <c r="Y3918" i="3"/>
  <c r="W3918" i="3"/>
  <c r="Y3917" i="3"/>
  <c r="W3917" i="3"/>
  <c r="Y3916" i="3"/>
  <c r="W3916" i="3"/>
  <c r="Y3915" i="3"/>
  <c r="W3915" i="3"/>
  <c r="Y3914" i="3"/>
  <c r="W3914" i="3"/>
  <c r="Y3913" i="3"/>
  <c r="W3913" i="3"/>
  <c r="Y3912" i="3"/>
  <c r="W3912" i="3"/>
  <c r="Y3911" i="3"/>
  <c r="W3911" i="3"/>
  <c r="Y3910" i="3"/>
  <c r="W3910" i="3"/>
  <c r="Y3909" i="3"/>
  <c r="W3909" i="3"/>
  <c r="Y3908" i="3"/>
  <c r="W3908" i="3"/>
  <c r="Y3907" i="3"/>
  <c r="W3907" i="3"/>
  <c r="Y3906" i="3"/>
  <c r="W3906" i="3"/>
  <c r="Y3905" i="3"/>
  <c r="W3905" i="3"/>
  <c r="Y3904" i="3"/>
  <c r="W3904" i="3"/>
  <c r="Y3903" i="3"/>
  <c r="W3903" i="3"/>
  <c r="Y3902" i="3"/>
  <c r="W3902" i="3"/>
  <c r="Y3901" i="3"/>
  <c r="W3901" i="3"/>
  <c r="Y3900" i="3"/>
  <c r="W3900" i="3"/>
  <c r="Y3899" i="3"/>
  <c r="W3899" i="3"/>
  <c r="Y3898" i="3"/>
  <c r="W3898" i="3"/>
  <c r="Y3897" i="3"/>
  <c r="W3897" i="3"/>
  <c r="Y3896" i="3"/>
  <c r="W3896" i="3"/>
  <c r="Y3895" i="3"/>
  <c r="W3895" i="3"/>
  <c r="Y3894" i="3"/>
  <c r="W3894" i="3"/>
  <c r="Y3893" i="3"/>
  <c r="W3893" i="3"/>
  <c r="Y3892" i="3"/>
  <c r="W3892" i="3"/>
  <c r="Y3891" i="3"/>
  <c r="W3891" i="3"/>
  <c r="Y3890" i="3"/>
  <c r="W3890" i="3"/>
  <c r="Y3889" i="3"/>
  <c r="W3889" i="3"/>
  <c r="Y3888" i="3"/>
  <c r="W3888" i="3"/>
  <c r="Y3887" i="3"/>
  <c r="W3887" i="3"/>
  <c r="Y3886" i="3"/>
  <c r="W3886" i="3"/>
  <c r="Y3885" i="3"/>
  <c r="W3885" i="3"/>
  <c r="Y3884" i="3"/>
  <c r="W3884" i="3"/>
  <c r="Y3883" i="3"/>
  <c r="W3883" i="3"/>
  <c r="Y3882" i="3"/>
  <c r="W3882" i="3"/>
  <c r="Y3881" i="3"/>
  <c r="W3881" i="3"/>
  <c r="Y3880" i="3"/>
  <c r="W3880" i="3"/>
  <c r="Y3879" i="3"/>
  <c r="W3879" i="3"/>
  <c r="Y3878" i="3"/>
  <c r="W3878" i="3"/>
  <c r="Y3877" i="3"/>
  <c r="W3877" i="3"/>
  <c r="Y3876" i="3"/>
  <c r="W3876" i="3"/>
  <c r="Y3875" i="3"/>
  <c r="W3875" i="3"/>
  <c r="Y3874" i="3"/>
  <c r="W3874" i="3"/>
  <c r="Y3873" i="3"/>
  <c r="W3873" i="3"/>
  <c r="Y3872" i="3"/>
  <c r="W3872" i="3"/>
  <c r="Y3871" i="3"/>
  <c r="W3871" i="3"/>
  <c r="Y3870" i="3"/>
  <c r="W3870" i="3"/>
  <c r="Y3869" i="3"/>
  <c r="W3869" i="3"/>
  <c r="Y3868" i="3"/>
  <c r="W3868" i="3"/>
  <c r="Y3867" i="3"/>
  <c r="W3867" i="3"/>
  <c r="Y3866" i="3"/>
  <c r="W3866" i="3"/>
  <c r="Y3865" i="3"/>
  <c r="W3865" i="3"/>
  <c r="Y3864" i="3"/>
  <c r="W3864" i="3"/>
  <c r="Y3863" i="3"/>
  <c r="W3863" i="3"/>
  <c r="Y3862" i="3"/>
  <c r="W3862" i="3"/>
  <c r="Y3861" i="3"/>
  <c r="W3861" i="3"/>
  <c r="Y3860" i="3"/>
  <c r="W3860" i="3"/>
  <c r="Y3859" i="3"/>
  <c r="W3859" i="3"/>
  <c r="Y3858" i="3"/>
  <c r="W3858" i="3"/>
  <c r="Y3857" i="3"/>
  <c r="W3857" i="3"/>
  <c r="Y3856" i="3"/>
  <c r="W3856" i="3"/>
  <c r="Y3855" i="3"/>
  <c r="W3855" i="3"/>
  <c r="Y3854" i="3"/>
  <c r="W3854" i="3"/>
  <c r="Y3853" i="3"/>
  <c r="W3853" i="3"/>
  <c r="Y3852" i="3"/>
  <c r="W3852" i="3"/>
  <c r="Y3851" i="3"/>
  <c r="W3851" i="3"/>
  <c r="Y3850" i="3"/>
  <c r="W3850" i="3"/>
  <c r="Y3849" i="3"/>
  <c r="W3849" i="3"/>
  <c r="Y3848" i="3"/>
  <c r="W3848" i="3"/>
  <c r="Y3847" i="3"/>
  <c r="W3847" i="3"/>
  <c r="Y3846" i="3"/>
  <c r="W3846" i="3"/>
  <c r="Y3845" i="3"/>
  <c r="W3845" i="3"/>
  <c r="Y3844" i="3"/>
  <c r="W3844" i="3"/>
  <c r="Y3843" i="3"/>
  <c r="W3843" i="3"/>
  <c r="Y3842" i="3"/>
  <c r="W3842" i="3"/>
  <c r="Y3841" i="3"/>
  <c r="W3841" i="3"/>
  <c r="Y3840" i="3"/>
  <c r="W3840" i="3"/>
  <c r="Y3839" i="3"/>
  <c r="W3839" i="3"/>
  <c r="Y3838" i="3"/>
  <c r="W3838" i="3"/>
  <c r="Y3837" i="3"/>
  <c r="W3837" i="3"/>
  <c r="Y3836" i="3"/>
  <c r="W3836" i="3"/>
  <c r="Y3835" i="3"/>
  <c r="W3835" i="3"/>
  <c r="Y3834" i="3"/>
  <c r="W3834" i="3"/>
  <c r="Y3833" i="3"/>
  <c r="W3833" i="3"/>
  <c r="Y3832" i="3"/>
  <c r="W3832" i="3"/>
  <c r="Y3831" i="3"/>
  <c r="W3831" i="3"/>
  <c r="Y3830" i="3"/>
  <c r="W3830" i="3"/>
  <c r="Y3829" i="3"/>
  <c r="W3829" i="3"/>
  <c r="Y3828" i="3"/>
  <c r="W3828" i="3"/>
  <c r="Y3827" i="3"/>
  <c r="W3827" i="3"/>
  <c r="Y3826" i="3"/>
  <c r="W3826" i="3"/>
  <c r="Y3825" i="3"/>
  <c r="W3825" i="3"/>
  <c r="Y3824" i="3"/>
  <c r="W3824" i="3"/>
  <c r="Y3823" i="3"/>
  <c r="W3823" i="3"/>
  <c r="Y3822" i="3"/>
  <c r="W3822" i="3"/>
  <c r="Y3821" i="3"/>
  <c r="W3821" i="3"/>
  <c r="Y3820" i="3"/>
  <c r="W3820" i="3"/>
  <c r="Y3819" i="3"/>
  <c r="W3819" i="3"/>
  <c r="Y3818" i="3"/>
  <c r="W3818" i="3"/>
  <c r="Y3817" i="3"/>
  <c r="W3817" i="3"/>
  <c r="Y3816" i="3"/>
  <c r="W3816" i="3"/>
  <c r="Y3815" i="3"/>
  <c r="W3815" i="3"/>
  <c r="Y3814" i="3"/>
  <c r="W3814" i="3"/>
  <c r="Y3813" i="3"/>
  <c r="W3813" i="3"/>
  <c r="Y3812" i="3"/>
  <c r="W3812" i="3"/>
  <c r="Y3811" i="3"/>
  <c r="W3811" i="3"/>
  <c r="Y3810" i="3"/>
  <c r="W3810" i="3"/>
  <c r="Y3809" i="3"/>
  <c r="W3809" i="3"/>
  <c r="Y3808" i="3"/>
  <c r="W3808" i="3"/>
  <c r="Y3807" i="3"/>
  <c r="W3807" i="3"/>
  <c r="Y3806" i="3"/>
  <c r="W3806" i="3"/>
  <c r="Y3805" i="3"/>
  <c r="W3805" i="3"/>
  <c r="Y3804" i="3"/>
  <c r="W3804" i="3"/>
  <c r="Y3803" i="3"/>
  <c r="W3803" i="3"/>
  <c r="Y3802" i="3"/>
  <c r="W3802" i="3"/>
  <c r="Y3801" i="3"/>
  <c r="W3801" i="3"/>
  <c r="Y3800" i="3"/>
  <c r="W3800" i="3"/>
  <c r="Y3799" i="3"/>
  <c r="W3799" i="3"/>
  <c r="Y3798" i="3"/>
  <c r="W3798" i="3"/>
  <c r="Y3797" i="3"/>
  <c r="W3797" i="3"/>
  <c r="Y3796" i="3"/>
  <c r="W3796" i="3"/>
  <c r="Y3795" i="3"/>
  <c r="W3795" i="3"/>
  <c r="Y3794" i="3"/>
  <c r="W3794" i="3"/>
  <c r="Y3793" i="3"/>
  <c r="W3793" i="3"/>
  <c r="Y3792" i="3"/>
  <c r="W3792" i="3"/>
  <c r="Y3791" i="3"/>
  <c r="W3791" i="3"/>
  <c r="Y3790" i="3"/>
  <c r="W3790" i="3"/>
  <c r="Y3789" i="3"/>
  <c r="W3789" i="3"/>
  <c r="Y3788" i="3"/>
  <c r="W3788" i="3"/>
  <c r="Y3787" i="3"/>
  <c r="W3787" i="3"/>
  <c r="Y3786" i="3"/>
  <c r="W3786" i="3"/>
  <c r="Y3785" i="3"/>
  <c r="W3785" i="3"/>
  <c r="Y3784" i="3"/>
  <c r="W3784" i="3"/>
  <c r="Y3783" i="3"/>
  <c r="W3783" i="3"/>
  <c r="Y3782" i="3"/>
  <c r="W3782" i="3"/>
  <c r="Y3781" i="3"/>
  <c r="W3781" i="3"/>
  <c r="Y3780" i="3"/>
  <c r="W3780" i="3"/>
  <c r="Y3779" i="3"/>
  <c r="W3779" i="3"/>
  <c r="Y3778" i="3"/>
  <c r="W3778" i="3"/>
  <c r="Y3777" i="3"/>
  <c r="W3777" i="3"/>
  <c r="Y3776" i="3"/>
  <c r="W3776" i="3"/>
  <c r="Y3775" i="3"/>
  <c r="W3775" i="3"/>
  <c r="Y3774" i="3"/>
  <c r="W3774" i="3"/>
  <c r="Y3773" i="3"/>
  <c r="W3773" i="3"/>
  <c r="Y3772" i="3"/>
  <c r="W3772" i="3"/>
  <c r="Y3771" i="3"/>
  <c r="W3771" i="3"/>
  <c r="Y3770" i="3"/>
  <c r="W3770" i="3"/>
  <c r="Y3769" i="3"/>
  <c r="W3769" i="3"/>
  <c r="Y3768" i="3"/>
  <c r="W3768" i="3"/>
  <c r="Y3767" i="3"/>
  <c r="W3767" i="3"/>
  <c r="Y3766" i="3"/>
  <c r="W3766" i="3"/>
  <c r="Y3765" i="3"/>
  <c r="W3765" i="3"/>
  <c r="Y3764" i="3"/>
  <c r="W3764" i="3"/>
  <c r="Y3763" i="3"/>
  <c r="W3763" i="3"/>
  <c r="Y3762" i="3"/>
  <c r="W3762" i="3"/>
  <c r="Y3761" i="3"/>
  <c r="W3761" i="3"/>
  <c r="Y3760" i="3"/>
  <c r="W3760" i="3"/>
  <c r="Y3759" i="3"/>
  <c r="W3759" i="3"/>
  <c r="Y3758" i="3"/>
  <c r="W3758" i="3"/>
  <c r="Y3757" i="3"/>
  <c r="W3757" i="3"/>
  <c r="Y3756" i="3"/>
  <c r="W3756" i="3"/>
  <c r="Y3755" i="3"/>
  <c r="W3755" i="3"/>
  <c r="Y3754" i="3"/>
  <c r="W3754" i="3"/>
  <c r="Y3753" i="3"/>
  <c r="W3753" i="3"/>
  <c r="Y3752" i="3"/>
  <c r="W3752" i="3"/>
  <c r="Y3751" i="3"/>
  <c r="W3751" i="3"/>
  <c r="Y3750" i="3"/>
  <c r="W3750" i="3"/>
  <c r="Y3749" i="3"/>
  <c r="W3749" i="3"/>
  <c r="Y3748" i="3"/>
  <c r="W3748" i="3"/>
  <c r="Y3747" i="3"/>
  <c r="W3747" i="3"/>
  <c r="Y3746" i="3"/>
  <c r="W3746" i="3"/>
  <c r="Y3745" i="3"/>
  <c r="W3745" i="3"/>
  <c r="Y3744" i="3"/>
  <c r="W3744" i="3"/>
  <c r="Y3743" i="3"/>
  <c r="W3743" i="3"/>
  <c r="Y3742" i="3"/>
  <c r="W3742" i="3"/>
  <c r="Y3741" i="3"/>
  <c r="W3741" i="3"/>
  <c r="Y3740" i="3"/>
  <c r="W3740" i="3"/>
  <c r="Y3739" i="3"/>
  <c r="W3739" i="3"/>
  <c r="Y3738" i="3"/>
  <c r="W3738" i="3"/>
  <c r="Y3737" i="3"/>
  <c r="W3737" i="3"/>
  <c r="Y3736" i="3"/>
  <c r="W3736" i="3"/>
  <c r="Y3735" i="3"/>
  <c r="W3735" i="3"/>
  <c r="Y3734" i="3"/>
  <c r="W3734" i="3"/>
  <c r="Y3733" i="3"/>
  <c r="W3733" i="3"/>
  <c r="Y3732" i="3"/>
  <c r="W3732" i="3"/>
  <c r="Y3731" i="3"/>
  <c r="W3731" i="3"/>
  <c r="Y3730" i="3"/>
  <c r="W3730" i="3"/>
  <c r="Y3729" i="3"/>
  <c r="W3729" i="3"/>
  <c r="Y3728" i="3"/>
  <c r="W3728" i="3"/>
  <c r="Y3727" i="3"/>
  <c r="W3727" i="3"/>
  <c r="Y3726" i="3"/>
  <c r="W3726" i="3"/>
  <c r="Y3725" i="3"/>
  <c r="W3725" i="3"/>
  <c r="Y3724" i="3"/>
  <c r="W3724" i="3"/>
  <c r="Y3723" i="3"/>
  <c r="W3723" i="3"/>
  <c r="Y3722" i="3"/>
  <c r="W3722" i="3"/>
  <c r="Y3721" i="3"/>
  <c r="W3721" i="3"/>
  <c r="Y3720" i="3"/>
  <c r="W3720" i="3"/>
  <c r="Y3719" i="3"/>
  <c r="W3719" i="3"/>
  <c r="Y3718" i="3"/>
  <c r="W3718" i="3"/>
  <c r="Y3717" i="3"/>
  <c r="W3717" i="3"/>
  <c r="Y3716" i="3"/>
  <c r="W3716" i="3"/>
  <c r="Y3715" i="3"/>
  <c r="W3715" i="3"/>
  <c r="Y3714" i="3"/>
  <c r="W3714" i="3"/>
  <c r="Y3713" i="3"/>
  <c r="W3713" i="3"/>
  <c r="Y3712" i="3"/>
  <c r="W3712" i="3"/>
  <c r="Y3711" i="3"/>
  <c r="W3711" i="3"/>
  <c r="Y3710" i="3"/>
  <c r="W3710" i="3"/>
  <c r="Y3709" i="3"/>
  <c r="W3709" i="3"/>
  <c r="Y3708" i="3"/>
  <c r="W3708" i="3"/>
  <c r="Y3707" i="3"/>
  <c r="W3707" i="3"/>
  <c r="Y3706" i="3"/>
  <c r="W3706" i="3"/>
  <c r="Y3705" i="3"/>
  <c r="W3705" i="3"/>
  <c r="Y3704" i="3"/>
  <c r="W3704" i="3"/>
  <c r="Y3703" i="3"/>
  <c r="W3703" i="3"/>
  <c r="Y3702" i="3"/>
  <c r="W3702" i="3"/>
  <c r="Y3701" i="3"/>
  <c r="W3701" i="3"/>
  <c r="Y3700" i="3"/>
  <c r="W3700" i="3"/>
  <c r="Y3699" i="3"/>
  <c r="W3699" i="3"/>
  <c r="Y3698" i="3"/>
  <c r="W3698" i="3"/>
  <c r="Y3697" i="3"/>
  <c r="W3697" i="3"/>
  <c r="Y3696" i="3"/>
  <c r="W3696" i="3"/>
  <c r="Y3695" i="3"/>
  <c r="W3695" i="3"/>
  <c r="Y3694" i="3"/>
  <c r="W3694" i="3"/>
  <c r="Y3693" i="3"/>
  <c r="W3693" i="3"/>
  <c r="Y3692" i="3"/>
  <c r="W3692" i="3"/>
  <c r="Y3691" i="3"/>
  <c r="W3691" i="3"/>
  <c r="Y3690" i="3"/>
  <c r="W3690" i="3"/>
  <c r="Y3689" i="3"/>
  <c r="W3689" i="3"/>
  <c r="Y3688" i="3"/>
  <c r="W3688" i="3"/>
  <c r="Y3687" i="3"/>
  <c r="W3687" i="3"/>
  <c r="Y3686" i="3"/>
  <c r="W3686" i="3"/>
  <c r="Y3685" i="3"/>
  <c r="W3685" i="3"/>
  <c r="Y3684" i="3"/>
  <c r="W3684" i="3"/>
  <c r="Y3683" i="3"/>
  <c r="W3683" i="3"/>
  <c r="Y3682" i="3"/>
  <c r="W3682" i="3"/>
  <c r="Y3681" i="3"/>
  <c r="W3681" i="3"/>
  <c r="Y3680" i="3"/>
  <c r="W3680" i="3"/>
  <c r="Y3679" i="3"/>
  <c r="W3679" i="3"/>
  <c r="Y3678" i="3"/>
  <c r="W3678" i="3"/>
  <c r="Y3677" i="3"/>
  <c r="W3677" i="3"/>
  <c r="Y3676" i="3"/>
  <c r="W3676" i="3"/>
  <c r="Y3675" i="3"/>
  <c r="W3675" i="3"/>
  <c r="Y3674" i="3"/>
  <c r="W3674" i="3"/>
  <c r="Y3673" i="3"/>
  <c r="W3673" i="3"/>
  <c r="Y3672" i="3"/>
  <c r="W3672" i="3"/>
  <c r="Y3671" i="3"/>
  <c r="W3671" i="3"/>
  <c r="Y3670" i="3"/>
  <c r="W3670" i="3"/>
  <c r="Y3669" i="3"/>
  <c r="W3669" i="3"/>
  <c r="Y3668" i="3"/>
  <c r="W3668" i="3"/>
  <c r="Y3667" i="3"/>
  <c r="W3667" i="3"/>
  <c r="Y3666" i="3"/>
  <c r="W3666" i="3"/>
  <c r="Y3665" i="3"/>
  <c r="W3665" i="3"/>
  <c r="Y3664" i="3"/>
  <c r="W3664" i="3"/>
  <c r="Y3663" i="3"/>
  <c r="W3663" i="3"/>
  <c r="Y3662" i="3"/>
  <c r="W3662" i="3"/>
  <c r="Y3661" i="3"/>
  <c r="W3661" i="3"/>
  <c r="Y3660" i="3"/>
  <c r="W3660" i="3"/>
  <c r="Y3659" i="3"/>
  <c r="W3659" i="3"/>
  <c r="Y3658" i="3"/>
  <c r="W3658" i="3"/>
  <c r="Y3657" i="3"/>
  <c r="W3657" i="3"/>
  <c r="Y3656" i="3"/>
  <c r="W3656" i="3"/>
  <c r="Y3655" i="3"/>
  <c r="W3655" i="3"/>
  <c r="Y3654" i="3"/>
  <c r="W3654" i="3"/>
  <c r="Y3653" i="3"/>
  <c r="W3653" i="3"/>
  <c r="Y3652" i="3"/>
  <c r="W3652" i="3"/>
  <c r="Y3651" i="3"/>
  <c r="W3651" i="3"/>
  <c r="Y3650" i="3"/>
  <c r="W3650" i="3"/>
  <c r="Y3649" i="3"/>
  <c r="W3649" i="3"/>
  <c r="Y3648" i="3"/>
  <c r="W3648" i="3"/>
  <c r="Y3647" i="3"/>
  <c r="W3647" i="3"/>
  <c r="Y3646" i="3"/>
  <c r="W3646" i="3"/>
  <c r="Y3645" i="3"/>
  <c r="W3645" i="3"/>
  <c r="Y3644" i="3"/>
  <c r="W3644" i="3"/>
  <c r="Y3643" i="3"/>
  <c r="W3643" i="3"/>
  <c r="Y3642" i="3"/>
  <c r="W3642" i="3"/>
  <c r="Y3641" i="3"/>
  <c r="W3641" i="3"/>
  <c r="Y3640" i="3"/>
  <c r="W3640" i="3"/>
  <c r="Y3639" i="3"/>
  <c r="W3639" i="3"/>
  <c r="Y3638" i="3"/>
  <c r="W3638" i="3"/>
  <c r="Y3637" i="3"/>
  <c r="W3637" i="3"/>
  <c r="Y3636" i="3"/>
  <c r="W3636" i="3"/>
  <c r="Y3635" i="3"/>
  <c r="W3635" i="3"/>
  <c r="Y3634" i="3"/>
  <c r="W3634" i="3"/>
  <c r="Y3633" i="3"/>
  <c r="W3633" i="3"/>
  <c r="Y3632" i="3"/>
  <c r="W3632" i="3"/>
  <c r="Y3631" i="3"/>
  <c r="W3631" i="3"/>
  <c r="Y3630" i="3"/>
  <c r="W3630" i="3"/>
  <c r="Y3629" i="3"/>
  <c r="W3629" i="3"/>
  <c r="Y3628" i="3"/>
  <c r="W3628" i="3"/>
  <c r="Y3627" i="3"/>
  <c r="W3627" i="3"/>
  <c r="Y3626" i="3"/>
  <c r="W3626" i="3"/>
  <c r="Y3625" i="3"/>
  <c r="W3625" i="3"/>
  <c r="Y3624" i="3"/>
  <c r="W3624" i="3"/>
  <c r="Y3623" i="3"/>
  <c r="W3623" i="3"/>
  <c r="Y3622" i="3"/>
  <c r="W3622" i="3"/>
  <c r="Y3621" i="3"/>
  <c r="W3621" i="3"/>
  <c r="Y3620" i="3"/>
  <c r="W3620" i="3"/>
  <c r="Y3619" i="3"/>
  <c r="W3619" i="3"/>
  <c r="Y3618" i="3"/>
  <c r="W3618" i="3"/>
  <c r="Y3617" i="3"/>
  <c r="W3617" i="3"/>
  <c r="Y3616" i="3"/>
  <c r="W3616" i="3"/>
  <c r="Y3615" i="3"/>
  <c r="W3615" i="3"/>
  <c r="Y3614" i="3"/>
  <c r="W3614" i="3"/>
  <c r="Y3613" i="3"/>
  <c r="W3613" i="3"/>
  <c r="Y3612" i="3"/>
  <c r="W3612" i="3"/>
  <c r="Y3611" i="3"/>
  <c r="W3611" i="3"/>
  <c r="Y3610" i="3"/>
  <c r="W3610" i="3"/>
  <c r="Y3609" i="3"/>
  <c r="W3609" i="3"/>
  <c r="Y3608" i="3"/>
  <c r="W3608" i="3"/>
  <c r="Y3607" i="3"/>
  <c r="W3607" i="3"/>
  <c r="Y3606" i="3"/>
  <c r="W3606" i="3"/>
  <c r="Y3605" i="3"/>
  <c r="W3605" i="3"/>
  <c r="Y3604" i="3"/>
  <c r="W3604" i="3"/>
  <c r="Y3603" i="3"/>
  <c r="W3603" i="3"/>
  <c r="Y3602" i="3"/>
  <c r="W3602" i="3"/>
  <c r="Y3601" i="3"/>
  <c r="W3601" i="3"/>
  <c r="Y3600" i="3"/>
  <c r="W3600" i="3"/>
  <c r="Y3599" i="3"/>
  <c r="W3599" i="3"/>
  <c r="Y3598" i="3"/>
  <c r="W3598" i="3"/>
  <c r="Y3597" i="3"/>
  <c r="W3597" i="3"/>
  <c r="Y3596" i="3"/>
  <c r="W3596" i="3"/>
  <c r="Y3595" i="3"/>
  <c r="W3595" i="3"/>
  <c r="Y3594" i="3"/>
  <c r="W3594" i="3"/>
  <c r="Y3593" i="3"/>
  <c r="W3593" i="3"/>
  <c r="Y3592" i="3"/>
  <c r="W3592" i="3"/>
  <c r="Y3591" i="3"/>
  <c r="W3591" i="3"/>
  <c r="Y3590" i="3"/>
  <c r="W3590" i="3"/>
  <c r="Y3589" i="3"/>
  <c r="W3589" i="3"/>
  <c r="Y3588" i="3"/>
  <c r="W3588" i="3"/>
  <c r="Y3587" i="3"/>
  <c r="W3587" i="3"/>
  <c r="Y3586" i="3"/>
  <c r="W3586" i="3"/>
  <c r="Y3585" i="3"/>
  <c r="W3585" i="3"/>
  <c r="Y3584" i="3"/>
  <c r="W3584" i="3"/>
  <c r="Y3583" i="3"/>
  <c r="W3583" i="3"/>
  <c r="Y3582" i="3"/>
  <c r="W3582" i="3"/>
  <c r="Y3581" i="3"/>
  <c r="W3581" i="3"/>
  <c r="Y3580" i="3"/>
  <c r="W3580" i="3"/>
  <c r="Y3579" i="3"/>
  <c r="W3579" i="3"/>
  <c r="Y3578" i="3"/>
  <c r="W3578" i="3"/>
  <c r="Y3577" i="3"/>
  <c r="W3577" i="3"/>
  <c r="Y3576" i="3"/>
  <c r="W3576" i="3"/>
  <c r="Y3575" i="3"/>
  <c r="W3575" i="3"/>
  <c r="Y3574" i="3"/>
  <c r="W3574" i="3"/>
  <c r="Y3573" i="3"/>
  <c r="W3573" i="3"/>
  <c r="Y3572" i="3"/>
  <c r="W3572" i="3"/>
  <c r="Y3571" i="3"/>
  <c r="W3571" i="3"/>
  <c r="Y3570" i="3"/>
  <c r="W3570" i="3"/>
  <c r="Y3569" i="3"/>
  <c r="W3569" i="3"/>
  <c r="Y3568" i="3"/>
  <c r="W3568" i="3"/>
  <c r="Y3567" i="3"/>
  <c r="W3567" i="3"/>
  <c r="Y3566" i="3"/>
  <c r="W3566" i="3"/>
  <c r="Y3565" i="3"/>
  <c r="W3565" i="3"/>
  <c r="Y3564" i="3"/>
  <c r="W3564" i="3"/>
  <c r="Y3563" i="3"/>
  <c r="W3563" i="3"/>
  <c r="Y3562" i="3"/>
  <c r="W3562" i="3"/>
  <c r="Y3561" i="3"/>
  <c r="W3561" i="3"/>
  <c r="Y3560" i="3"/>
  <c r="W3560" i="3"/>
  <c r="Y3559" i="3"/>
  <c r="W3559" i="3"/>
  <c r="Y3558" i="3"/>
  <c r="W3558" i="3"/>
  <c r="Y3557" i="3"/>
  <c r="W3557" i="3"/>
  <c r="Y3556" i="3"/>
  <c r="W3556" i="3"/>
  <c r="Y3555" i="3"/>
  <c r="W3555" i="3"/>
  <c r="Y3554" i="3"/>
  <c r="W3554" i="3"/>
  <c r="Y3553" i="3"/>
  <c r="W3553" i="3"/>
  <c r="Y3552" i="3"/>
  <c r="W3552" i="3"/>
  <c r="Y3551" i="3"/>
  <c r="W3551" i="3"/>
  <c r="Y3550" i="3"/>
  <c r="W3550" i="3"/>
  <c r="Y3549" i="3"/>
  <c r="W3549" i="3"/>
  <c r="Y3548" i="3"/>
  <c r="W3548" i="3"/>
  <c r="Y3547" i="3"/>
  <c r="W3547" i="3"/>
  <c r="Y3546" i="3"/>
  <c r="W3546" i="3"/>
  <c r="Y3545" i="3"/>
  <c r="W3545" i="3"/>
  <c r="Y3544" i="3"/>
  <c r="W3544" i="3"/>
  <c r="Y3543" i="3"/>
  <c r="W3543" i="3"/>
  <c r="Y3542" i="3"/>
  <c r="W3542" i="3"/>
  <c r="Y3541" i="3"/>
  <c r="W3541" i="3"/>
  <c r="Y3540" i="3"/>
  <c r="W3540" i="3"/>
  <c r="Y3539" i="3"/>
  <c r="W3539" i="3"/>
  <c r="Y3538" i="3"/>
  <c r="W3538" i="3"/>
  <c r="Y3537" i="3"/>
  <c r="W3537" i="3"/>
  <c r="Y3536" i="3"/>
  <c r="W3536" i="3"/>
  <c r="Y3535" i="3"/>
  <c r="W3535" i="3"/>
  <c r="Y3534" i="3"/>
  <c r="W3534" i="3"/>
  <c r="Y3533" i="3"/>
  <c r="W3533" i="3"/>
  <c r="Y3532" i="3"/>
  <c r="W3532" i="3"/>
  <c r="Y3531" i="3"/>
  <c r="W3531" i="3"/>
  <c r="Y3530" i="3"/>
  <c r="W3530" i="3"/>
  <c r="Y3529" i="3"/>
  <c r="W3529" i="3"/>
  <c r="Y3528" i="3"/>
  <c r="W3528" i="3"/>
  <c r="Y3527" i="3"/>
  <c r="W3527" i="3"/>
  <c r="Y3526" i="3"/>
  <c r="W3526" i="3"/>
  <c r="Y3525" i="3"/>
  <c r="W3525" i="3"/>
  <c r="Y3524" i="3"/>
  <c r="W3524" i="3"/>
  <c r="Y3523" i="3"/>
  <c r="W3523" i="3"/>
  <c r="Y3522" i="3"/>
  <c r="W3522" i="3"/>
  <c r="Y3521" i="3"/>
  <c r="W3521" i="3"/>
  <c r="Y3520" i="3"/>
  <c r="W3520" i="3"/>
  <c r="Y3519" i="3"/>
  <c r="W3519" i="3"/>
  <c r="Y3518" i="3"/>
  <c r="W3518" i="3"/>
  <c r="Y3517" i="3"/>
  <c r="W3517" i="3"/>
  <c r="Y3516" i="3"/>
  <c r="W3516" i="3"/>
  <c r="Y3515" i="3"/>
  <c r="W3515" i="3"/>
  <c r="Y3514" i="3"/>
  <c r="W3514" i="3"/>
  <c r="Y3513" i="3"/>
  <c r="W3513" i="3"/>
  <c r="Y3512" i="3"/>
  <c r="W3512" i="3"/>
  <c r="Y3511" i="3"/>
  <c r="W3511" i="3"/>
  <c r="Y3510" i="3"/>
  <c r="W3510" i="3"/>
  <c r="Y3509" i="3"/>
  <c r="W3509" i="3"/>
  <c r="Y3508" i="3"/>
  <c r="W3508" i="3"/>
  <c r="Y3507" i="3"/>
  <c r="W3507" i="3"/>
  <c r="Y3506" i="3"/>
  <c r="W3506" i="3"/>
  <c r="Y3505" i="3"/>
  <c r="W3505" i="3"/>
  <c r="Y3504" i="3"/>
  <c r="W3504" i="3"/>
  <c r="Y3503" i="3"/>
  <c r="W3503" i="3"/>
  <c r="Y3502" i="3"/>
  <c r="W3502" i="3"/>
  <c r="Y3501" i="3"/>
  <c r="W3501" i="3"/>
  <c r="Y3500" i="3"/>
  <c r="W3500" i="3"/>
  <c r="Y3499" i="3"/>
  <c r="W3499" i="3"/>
  <c r="Y3498" i="3"/>
  <c r="W3498" i="3"/>
  <c r="Y3497" i="3"/>
  <c r="W3497" i="3"/>
  <c r="Y3496" i="3"/>
  <c r="W3496" i="3"/>
  <c r="Y3495" i="3"/>
  <c r="W3495" i="3"/>
  <c r="Y3494" i="3"/>
  <c r="W3494" i="3"/>
  <c r="Y3493" i="3"/>
  <c r="W3493" i="3"/>
  <c r="Y3492" i="3"/>
  <c r="W3492" i="3"/>
  <c r="Y3491" i="3"/>
  <c r="W3491" i="3"/>
  <c r="Y3490" i="3"/>
  <c r="W3490" i="3"/>
  <c r="Y3489" i="3"/>
  <c r="W3489" i="3"/>
  <c r="Y3488" i="3"/>
  <c r="W3488" i="3"/>
  <c r="Y3487" i="3"/>
  <c r="W3487" i="3"/>
  <c r="Y3486" i="3"/>
  <c r="W3486" i="3"/>
  <c r="Y3485" i="3"/>
  <c r="W3485" i="3"/>
  <c r="Y3484" i="3"/>
  <c r="W3484" i="3"/>
  <c r="Y3483" i="3"/>
  <c r="W3483" i="3"/>
  <c r="Y3482" i="3"/>
  <c r="W3482" i="3"/>
  <c r="Y3481" i="3"/>
  <c r="W3481" i="3"/>
  <c r="Y3480" i="3"/>
  <c r="W3480" i="3"/>
  <c r="Y3479" i="3"/>
  <c r="W3479" i="3"/>
  <c r="Y3478" i="3"/>
  <c r="W3478" i="3"/>
  <c r="Y3477" i="3"/>
  <c r="W3477" i="3"/>
  <c r="Y3476" i="3"/>
  <c r="W3476" i="3"/>
  <c r="Y3475" i="3"/>
  <c r="W3475" i="3"/>
  <c r="Y3474" i="3"/>
  <c r="W3474" i="3"/>
  <c r="Y3473" i="3"/>
  <c r="W3473" i="3"/>
  <c r="Y3472" i="3"/>
  <c r="W3472" i="3"/>
  <c r="Y3471" i="3"/>
  <c r="W3471" i="3"/>
  <c r="Y3470" i="3"/>
  <c r="W3470" i="3"/>
  <c r="Y3469" i="3"/>
  <c r="W3469" i="3"/>
  <c r="Y3468" i="3"/>
  <c r="W3468" i="3"/>
  <c r="Y3467" i="3"/>
  <c r="W3467" i="3"/>
  <c r="Y3466" i="3"/>
  <c r="W3466" i="3"/>
  <c r="Y3465" i="3"/>
  <c r="W3465" i="3"/>
  <c r="Y3464" i="3"/>
  <c r="W3464" i="3"/>
  <c r="Y3463" i="3"/>
  <c r="W3463" i="3"/>
  <c r="Y3462" i="3"/>
  <c r="W3462" i="3"/>
  <c r="Y3461" i="3"/>
  <c r="W3461" i="3"/>
  <c r="Y3460" i="3"/>
  <c r="W3460" i="3"/>
  <c r="Y3459" i="3"/>
  <c r="W3459" i="3"/>
  <c r="Y3458" i="3"/>
  <c r="W3458" i="3"/>
  <c r="Y3457" i="3"/>
  <c r="W3457" i="3"/>
  <c r="Y3456" i="3"/>
  <c r="W3456" i="3"/>
  <c r="Y3455" i="3"/>
  <c r="W3455" i="3"/>
  <c r="Y3454" i="3"/>
  <c r="W3454" i="3"/>
  <c r="Y3453" i="3"/>
  <c r="W3453" i="3"/>
  <c r="Y3452" i="3"/>
  <c r="W3452" i="3"/>
  <c r="Y3451" i="3"/>
  <c r="W3451" i="3"/>
  <c r="Y3450" i="3"/>
  <c r="W3450" i="3"/>
  <c r="Y3449" i="3"/>
  <c r="W3449" i="3"/>
  <c r="Y3448" i="3"/>
  <c r="W3448" i="3"/>
  <c r="Y3447" i="3"/>
  <c r="W3447" i="3"/>
  <c r="Y3446" i="3"/>
  <c r="W3446" i="3"/>
  <c r="Y3445" i="3"/>
  <c r="W3445" i="3"/>
  <c r="Y3444" i="3"/>
  <c r="W3444" i="3"/>
  <c r="Y3443" i="3"/>
  <c r="W3443" i="3"/>
  <c r="Y3442" i="3"/>
  <c r="W3442" i="3"/>
  <c r="Y3441" i="3"/>
  <c r="W3441" i="3"/>
  <c r="Y3440" i="3"/>
  <c r="W3440" i="3"/>
  <c r="Y3439" i="3"/>
  <c r="W3439" i="3"/>
  <c r="Y3438" i="3"/>
  <c r="W3438" i="3"/>
  <c r="Y3437" i="3"/>
  <c r="W3437" i="3"/>
  <c r="Y3436" i="3"/>
  <c r="W3436" i="3"/>
  <c r="Y3435" i="3"/>
  <c r="W3435" i="3"/>
  <c r="Y3434" i="3"/>
  <c r="W3434" i="3"/>
  <c r="Y3433" i="3"/>
  <c r="W3433" i="3"/>
  <c r="Y3432" i="3"/>
  <c r="W3432" i="3"/>
  <c r="Y3431" i="3"/>
  <c r="W3431" i="3"/>
  <c r="Y3430" i="3"/>
  <c r="W3430" i="3"/>
  <c r="Y3429" i="3"/>
  <c r="W3429" i="3"/>
  <c r="Y3428" i="3"/>
  <c r="W3428" i="3"/>
  <c r="Y3427" i="3"/>
  <c r="W3427" i="3"/>
  <c r="Y3426" i="3"/>
  <c r="W3426" i="3"/>
  <c r="Y3425" i="3"/>
  <c r="W3425" i="3"/>
  <c r="Y3424" i="3"/>
  <c r="W3424" i="3"/>
  <c r="Y3423" i="3"/>
  <c r="W3423" i="3"/>
  <c r="Y3422" i="3"/>
  <c r="W3422" i="3"/>
  <c r="Y3421" i="3"/>
  <c r="W3421" i="3"/>
  <c r="Y3420" i="3"/>
  <c r="W3420" i="3"/>
  <c r="Y3419" i="3"/>
  <c r="W3419" i="3"/>
  <c r="Y3418" i="3"/>
  <c r="W3418" i="3"/>
  <c r="Y3417" i="3"/>
  <c r="W3417" i="3"/>
  <c r="Y3416" i="3"/>
  <c r="W3416" i="3"/>
  <c r="Y3415" i="3"/>
  <c r="W3415" i="3"/>
  <c r="Y3414" i="3"/>
  <c r="W3414" i="3"/>
  <c r="Y3413" i="3"/>
  <c r="W3413" i="3"/>
  <c r="Y3412" i="3"/>
  <c r="W3412" i="3"/>
  <c r="Y3411" i="3"/>
  <c r="W3411" i="3"/>
  <c r="Y3410" i="3"/>
  <c r="W3410" i="3"/>
  <c r="Y3409" i="3"/>
  <c r="W3409" i="3"/>
  <c r="Y3408" i="3"/>
  <c r="W3408" i="3"/>
  <c r="Y3407" i="3"/>
  <c r="W3407" i="3"/>
  <c r="Y3406" i="3"/>
  <c r="W3406" i="3"/>
  <c r="Y3405" i="3"/>
  <c r="W3405" i="3"/>
  <c r="Y3404" i="3"/>
  <c r="W3404" i="3"/>
  <c r="Y3403" i="3"/>
  <c r="W3403" i="3"/>
  <c r="Y3402" i="3"/>
  <c r="W3402" i="3"/>
  <c r="Y3401" i="3"/>
  <c r="W3401" i="3"/>
  <c r="Y3400" i="3"/>
  <c r="W3400" i="3"/>
  <c r="Y3399" i="3"/>
  <c r="W3399" i="3"/>
  <c r="Y3398" i="3"/>
  <c r="W3398" i="3"/>
  <c r="Y3397" i="3"/>
  <c r="W3397" i="3"/>
  <c r="Y3396" i="3"/>
  <c r="W3396" i="3"/>
  <c r="Y3395" i="3"/>
  <c r="W3395" i="3"/>
  <c r="Y3394" i="3"/>
  <c r="W3394" i="3"/>
  <c r="Y3393" i="3"/>
  <c r="W3393" i="3"/>
  <c r="Y3392" i="3"/>
  <c r="W3392" i="3"/>
  <c r="Y3391" i="3"/>
  <c r="W3391" i="3"/>
  <c r="Y3390" i="3"/>
  <c r="W3390" i="3"/>
  <c r="Y3389" i="3"/>
  <c r="W3389" i="3"/>
  <c r="Y3388" i="3"/>
  <c r="W3388" i="3"/>
  <c r="Y3387" i="3"/>
  <c r="W3387" i="3"/>
  <c r="Y3386" i="3"/>
  <c r="W3386" i="3"/>
  <c r="Y3385" i="3"/>
  <c r="W3385" i="3"/>
  <c r="Y3384" i="3"/>
  <c r="W3384" i="3"/>
  <c r="Y3383" i="3"/>
  <c r="W3383" i="3"/>
  <c r="Y3382" i="3"/>
  <c r="W3382" i="3"/>
  <c r="Y3381" i="3"/>
  <c r="W3381" i="3"/>
  <c r="Y3380" i="3"/>
  <c r="W3380" i="3"/>
  <c r="Y3379" i="3"/>
  <c r="W3379" i="3"/>
  <c r="Y3378" i="3"/>
  <c r="W3378" i="3"/>
  <c r="Y3377" i="3"/>
  <c r="W3377" i="3"/>
  <c r="Y3376" i="3"/>
  <c r="W3376" i="3"/>
  <c r="Y3375" i="3"/>
  <c r="W3375" i="3"/>
  <c r="Y3374" i="3"/>
  <c r="W3374" i="3"/>
  <c r="Y3373" i="3"/>
  <c r="W3373" i="3"/>
  <c r="Y3372" i="3"/>
  <c r="W3372" i="3"/>
  <c r="Y3371" i="3"/>
  <c r="W3371" i="3"/>
  <c r="Y3370" i="3"/>
  <c r="W3370" i="3"/>
  <c r="Y3369" i="3"/>
  <c r="W3369" i="3"/>
  <c r="Y3368" i="3"/>
  <c r="W3368" i="3"/>
  <c r="Y3367" i="3"/>
  <c r="W3367" i="3"/>
  <c r="Y3366" i="3"/>
  <c r="W3366" i="3"/>
  <c r="Y3365" i="3"/>
  <c r="W3365" i="3"/>
  <c r="Y3364" i="3"/>
  <c r="W3364" i="3"/>
  <c r="Y3363" i="3"/>
  <c r="W3363" i="3"/>
  <c r="Y3362" i="3"/>
  <c r="W3362" i="3"/>
  <c r="Y3361" i="3"/>
  <c r="W3361" i="3"/>
  <c r="Y3360" i="3"/>
  <c r="W3360" i="3"/>
  <c r="Y3359" i="3"/>
  <c r="W3359" i="3"/>
  <c r="Y3358" i="3"/>
  <c r="W3358" i="3"/>
  <c r="Y3357" i="3"/>
  <c r="W3357" i="3"/>
  <c r="Y3356" i="3"/>
  <c r="W3356" i="3"/>
  <c r="Y3355" i="3"/>
  <c r="W3355" i="3"/>
  <c r="Y3354" i="3"/>
  <c r="W3354" i="3"/>
  <c r="Y3353" i="3"/>
  <c r="W3353" i="3"/>
  <c r="Y3352" i="3"/>
  <c r="W3352" i="3"/>
  <c r="Y3351" i="3"/>
  <c r="W3351" i="3"/>
  <c r="Y3350" i="3"/>
  <c r="W3350" i="3"/>
  <c r="Y3349" i="3"/>
  <c r="W3349" i="3"/>
  <c r="Y3348" i="3"/>
  <c r="W3348" i="3"/>
  <c r="Y3347" i="3"/>
  <c r="W3347" i="3"/>
  <c r="Y3346" i="3"/>
  <c r="W3346" i="3"/>
  <c r="Y3345" i="3"/>
  <c r="W3345" i="3"/>
  <c r="Y3344" i="3"/>
  <c r="W3344" i="3"/>
  <c r="Y3343" i="3"/>
  <c r="W3343" i="3"/>
  <c r="Y3342" i="3"/>
  <c r="W3342" i="3"/>
  <c r="Y3341" i="3"/>
  <c r="W3341" i="3"/>
  <c r="Y3340" i="3"/>
  <c r="W3340" i="3"/>
  <c r="Y3339" i="3"/>
  <c r="W3339" i="3"/>
  <c r="Y3338" i="3"/>
  <c r="W3338" i="3"/>
  <c r="Y3337" i="3"/>
  <c r="W3337" i="3"/>
  <c r="Y3336" i="3"/>
  <c r="W3336" i="3"/>
  <c r="Y3335" i="3"/>
  <c r="W3335" i="3"/>
  <c r="Y3334" i="3"/>
  <c r="W3334" i="3"/>
  <c r="Y3333" i="3"/>
  <c r="W3333" i="3"/>
  <c r="Y3332" i="3"/>
  <c r="W3332" i="3"/>
  <c r="Y3331" i="3"/>
  <c r="W3331" i="3"/>
  <c r="Y3330" i="3"/>
  <c r="W3330" i="3"/>
  <c r="Y3329" i="3"/>
  <c r="W3329" i="3"/>
  <c r="Y3328" i="3"/>
  <c r="W3328" i="3"/>
  <c r="Y3327" i="3"/>
  <c r="W3327" i="3"/>
  <c r="Y3326" i="3"/>
  <c r="W3326" i="3"/>
  <c r="Y3325" i="3"/>
  <c r="W3325" i="3"/>
  <c r="Y3324" i="3"/>
  <c r="W3324" i="3"/>
  <c r="Y3323" i="3"/>
  <c r="W3323" i="3"/>
  <c r="Y3322" i="3"/>
  <c r="W3322" i="3"/>
  <c r="Y3321" i="3"/>
  <c r="W3321" i="3"/>
  <c r="Y3320" i="3"/>
  <c r="W3320" i="3"/>
  <c r="Y3319" i="3"/>
  <c r="W3319" i="3"/>
  <c r="Y3318" i="3"/>
  <c r="W3318" i="3"/>
  <c r="Y3317" i="3"/>
  <c r="W3317" i="3"/>
  <c r="Y3316" i="3"/>
  <c r="W3316" i="3"/>
  <c r="Y3315" i="3"/>
  <c r="W3315" i="3"/>
  <c r="Y3314" i="3"/>
  <c r="W3314" i="3"/>
  <c r="Y3313" i="3"/>
  <c r="W3313" i="3"/>
  <c r="Y3312" i="3"/>
  <c r="W3312" i="3"/>
  <c r="Y3311" i="3"/>
  <c r="W3311" i="3"/>
  <c r="Y3310" i="3"/>
  <c r="W3310" i="3"/>
  <c r="Y3309" i="3"/>
  <c r="W3309" i="3"/>
  <c r="Y3308" i="3"/>
  <c r="W3308" i="3"/>
  <c r="Y3307" i="3"/>
  <c r="W3307" i="3"/>
  <c r="Y3306" i="3"/>
  <c r="W3306" i="3"/>
  <c r="Y3305" i="3"/>
  <c r="W3305" i="3"/>
  <c r="Y3304" i="3"/>
  <c r="W3304" i="3"/>
  <c r="Y3303" i="3"/>
  <c r="W3303" i="3"/>
  <c r="Y3302" i="3"/>
  <c r="W3302" i="3"/>
  <c r="Y3301" i="3"/>
  <c r="W3301" i="3"/>
  <c r="Y3300" i="3"/>
  <c r="W3300" i="3"/>
  <c r="Y3299" i="3"/>
  <c r="W3299" i="3"/>
  <c r="Y3298" i="3"/>
  <c r="W3298" i="3"/>
  <c r="Y3297" i="3"/>
  <c r="W3297" i="3"/>
  <c r="Y3296" i="3"/>
  <c r="W3296" i="3"/>
  <c r="Y3295" i="3"/>
  <c r="W3295" i="3"/>
  <c r="Y3294" i="3"/>
  <c r="W3294" i="3"/>
  <c r="Y3293" i="3"/>
  <c r="W3293" i="3"/>
  <c r="Y3292" i="3"/>
  <c r="W3292" i="3"/>
  <c r="Y3291" i="3"/>
  <c r="W3291" i="3"/>
  <c r="Y3290" i="3"/>
  <c r="W3290" i="3"/>
  <c r="Y3289" i="3"/>
  <c r="W3289" i="3"/>
  <c r="Y3288" i="3"/>
  <c r="W3288" i="3"/>
  <c r="Y3287" i="3"/>
  <c r="W3287" i="3"/>
  <c r="Y3286" i="3"/>
  <c r="W3286" i="3"/>
  <c r="Y3285" i="3"/>
  <c r="W3285" i="3"/>
  <c r="Y3284" i="3"/>
  <c r="W3284" i="3"/>
  <c r="Y3283" i="3"/>
  <c r="W3283" i="3"/>
  <c r="Y3282" i="3"/>
  <c r="W3282" i="3"/>
  <c r="Y3281" i="3"/>
  <c r="W3281" i="3"/>
  <c r="Y3280" i="3"/>
  <c r="W3280" i="3"/>
  <c r="Y3279" i="3"/>
  <c r="W3279" i="3"/>
  <c r="Y3278" i="3"/>
  <c r="W3278" i="3"/>
  <c r="Y3277" i="3"/>
  <c r="W3277" i="3"/>
  <c r="Y3276" i="3"/>
  <c r="W3276" i="3"/>
  <c r="Y3275" i="3"/>
  <c r="W3275" i="3"/>
  <c r="Y3274" i="3"/>
  <c r="W3274" i="3"/>
  <c r="Y3273" i="3"/>
  <c r="W3273" i="3"/>
  <c r="Y3272" i="3"/>
  <c r="W3272" i="3"/>
  <c r="Y3271" i="3"/>
  <c r="W3271" i="3"/>
  <c r="Y3270" i="3"/>
  <c r="W3270" i="3"/>
  <c r="Y3269" i="3"/>
  <c r="W3269" i="3"/>
  <c r="Y3268" i="3"/>
  <c r="W3268" i="3"/>
  <c r="Y3267" i="3"/>
  <c r="W3267" i="3"/>
  <c r="Y3266" i="3"/>
  <c r="W3266" i="3"/>
  <c r="Y3265" i="3"/>
  <c r="W3265" i="3"/>
  <c r="Y3264" i="3"/>
  <c r="W3264" i="3"/>
  <c r="Y3263" i="3"/>
  <c r="W3263" i="3"/>
  <c r="Y3262" i="3"/>
  <c r="W3262" i="3"/>
  <c r="Y3261" i="3"/>
  <c r="W3261" i="3"/>
  <c r="Y3260" i="3"/>
  <c r="W3260" i="3"/>
  <c r="Y3259" i="3"/>
  <c r="W3259" i="3"/>
  <c r="Y3258" i="3"/>
  <c r="W3258" i="3"/>
  <c r="Y3257" i="3"/>
  <c r="W3257" i="3"/>
  <c r="Y3256" i="3"/>
  <c r="W3256" i="3"/>
  <c r="Y3255" i="3"/>
  <c r="W3255" i="3"/>
  <c r="Y3254" i="3"/>
  <c r="W3254" i="3"/>
  <c r="Y3253" i="3"/>
  <c r="W3253" i="3"/>
  <c r="Y3252" i="3"/>
  <c r="W3252" i="3"/>
  <c r="Y3251" i="3"/>
  <c r="W3251" i="3"/>
  <c r="Y3250" i="3"/>
  <c r="W3250" i="3"/>
  <c r="Y3249" i="3"/>
  <c r="W3249" i="3"/>
  <c r="Y3248" i="3"/>
  <c r="W3248" i="3"/>
  <c r="Y3247" i="3"/>
  <c r="W3247" i="3"/>
  <c r="Y3246" i="3"/>
  <c r="W3246" i="3"/>
  <c r="Y3245" i="3"/>
  <c r="W3245" i="3"/>
  <c r="Y3244" i="3"/>
  <c r="W3244" i="3"/>
  <c r="Y3243" i="3"/>
  <c r="W3243" i="3"/>
  <c r="Y3242" i="3"/>
  <c r="W3242" i="3"/>
  <c r="Y3241" i="3"/>
  <c r="W3241" i="3"/>
  <c r="Y3240" i="3"/>
  <c r="W3240" i="3"/>
  <c r="Y3239" i="3"/>
  <c r="W3239" i="3"/>
  <c r="Y3238" i="3"/>
  <c r="W3238" i="3"/>
  <c r="Y3237" i="3"/>
  <c r="W3237" i="3"/>
  <c r="Y3236" i="3"/>
  <c r="W3236" i="3"/>
  <c r="Y3235" i="3"/>
  <c r="W3235" i="3"/>
  <c r="Y3234" i="3"/>
  <c r="W3234" i="3"/>
  <c r="Y3233" i="3"/>
  <c r="W3233" i="3"/>
  <c r="Y3232" i="3"/>
  <c r="W3232" i="3"/>
  <c r="Y3231" i="3"/>
  <c r="W3231" i="3"/>
  <c r="Y3230" i="3"/>
  <c r="W3230" i="3"/>
  <c r="Y3229" i="3"/>
  <c r="W3229" i="3"/>
  <c r="Y3228" i="3"/>
  <c r="W3228" i="3"/>
  <c r="Y3227" i="3"/>
  <c r="W3227" i="3"/>
  <c r="Y3226" i="3"/>
  <c r="W3226" i="3"/>
  <c r="Y3225" i="3"/>
  <c r="W3225" i="3"/>
  <c r="Y3224" i="3"/>
  <c r="W3224" i="3"/>
  <c r="Y3223" i="3"/>
  <c r="W3223" i="3"/>
  <c r="Y3222" i="3"/>
  <c r="W3222" i="3"/>
  <c r="Y3221" i="3"/>
  <c r="W3221" i="3"/>
  <c r="Y3220" i="3"/>
  <c r="W3220" i="3"/>
  <c r="Y3219" i="3"/>
  <c r="W3219" i="3"/>
  <c r="Y3218" i="3"/>
  <c r="W3218" i="3"/>
  <c r="Y3217" i="3"/>
  <c r="W3217" i="3"/>
  <c r="Y3216" i="3"/>
  <c r="W3216" i="3"/>
  <c r="Y3215" i="3"/>
  <c r="W3215" i="3"/>
  <c r="Y3214" i="3"/>
  <c r="W3214" i="3"/>
  <c r="Y3213" i="3"/>
  <c r="W3213" i="3"/>
  <c r="Y3212" i="3"/>
  <c r="W3212" i="3"/>
  <c r="Y3211" i="3"/>
  <c r="W3211" i="3"/>
  <c r="Y3210" i="3"/>
  <c r="W3210" i="3"/>
  <c r="Y3209" i="3"/>
  <c r="W3209" i="3"/>
  <c r="Y3208" i="3"/>
  <c r="W3208" i="3"/>
  <c r="Y3207" i="3"/>
  <c r="W3207" i="3"/>
  <c r="Y3206" i="3"/>
  <c r="W3206" i="3"/>
  <c r="Y3205" i="3"/>
  <c r="W3205" i="3"/>
  <c r="Y3204" i="3"/>
  <c r="W3204" i="3"/>
  <c r="Y3203" i="3"/>
  <c r="W3203" i="3"/>
  <c r="Y3202" i="3"/>
  <c r="W3202" i="3"/>
  <c r="Y3201" i="3"/>
  <c r="W3201" i="3"/>
  <c r="Y3200" i="3"/>
  <c r="W3200" i="3"/>
  <c r="Y3199" i="3"/>
  <c r="W3199" i="3"/>
  <c r="Y3198" i="3"/>
  <c r="W3198" i="3"/>
  <c r="Y3197" i="3"/>
  <c r="W3197" i="3"/>
  <c r="Y3196" i="3"/>
  <c r="W3196" i="3"/>
  <c r="Y3195" i="3"/>
  <c r="W3195" i="3"/>
  <c r="Y3194" i="3"/>
  <c r="W3194" i="3"/>
  <c r="Y3193" i="3"/>
  <c r="W3193" i="3"/>
  <c r="Y3192" i="3"/>
  <c r="W3192" i="3"/>
  <c r="Y3191" i="3"/>
  <c r="W3191" i="3"/>
  <c r="Y3190" i="3"/>
  <c r="W3190" i="3"/>
  <c r="Y3189" i="3"/>
  <c r="W3189" i="3"/>
  <c r="Y3188" i="3"/>
  <c r="W3188" i="3"/>
  <c r="Y3187" i="3"/>
  <c r="W3187" i="3"/>
  <c r="Y3186" i="3"/>
  <c r="W3186" i="3"/>
  <c r="Y3185" i="3"/>
  <c r="W3185" i="3"/>
  <c r="Y3184" i="3"/>
  <c r="W3184" i="3"/>
  <c r="Y3183" i="3"/>
  <c r="W3183" i="3"/>
  <c r="Y3182" i="3"/>
  <c r="W3182" i="3"/>
  <c r="Y3181" i="3"/>
  <c r="W3181" i="3"/>
  <c r="Y3180" i="3"/>
  <c r="W3180" i="3"/>
  <c r="Y3179" i="3"/>
  <c r="W3179" i="3"/>
  <c r="Y3178" i="3"/>
  <c r="W3178" i="3"/>
  <c r="Y3177" i="3"/>
  <c r="W3177" i="3"/>
  <c r="Y3176" i="3"/>
  <c r="W3176" i="3"/>
  <c r="Y3175" i="3"/>
  <c r="W3175" i="3"/>
  <c r="Y3174" i="3"/>
  <c r="W3174" i="3"/>
  <c r="Y3173" i="3"/>
  <c r="W3173" i="3"/>
  <c r="Y3172" i="3"/>
  <c r="W3172" i="3"/>
  <c r="Y3171" i="3"/>
  <c r="W3171" i="3"/>
  <c r="Y3170" i="3"/>
  <c r="W3170" i="3"/>
  <c r="Y3169" i="3"/>
  <c r="W3169" i="3"/>
  <c r="Y3168" i="3"/>
  <c r="W3168" i="3"/>
  <c r="Y3167" i="3"/>
  <c r="W3167" i="3"/>
  <c r="Y3166" i="3"/>
  <c r="W3166" i="3"/>
  <c r="Y3165" i="3"/>
  <c r="W3165" i="3"/>
  <c r="Y3164" i="3"/>
  <c r="W3164" i="3"/>
  <c r="Y3163" i="3"/>
  <c r="W3163" i="3"/>
  <c r="Y3162" i="3"/>
  <c r="W3162" i="3"/>
  <c r="Y3161" i="3"/>
  <c r="W3161" i="3"/>
  <c r="Y3160" i="3"/>
  <c r="W3160" i="3"/>
  <c r="Y3159" i="3"/>
  <c r="W3159" i="3"/>
  <c r="Y3158" i="3"/>
  <c r="W3158" i="3"/>
  <c r="Y3157" i="3"/>
  <c r="W3157" i="3"/>
  <c r="Y3156" i="3"/>
  <c r="W3156" i="3"/>
  <c r="Y3155" i="3"/>
  <c r="W3155" i="3"/>
  <c r="Y3154" i="3"/>
  <c r="W3154" i="3"/>
  <c r="Y3153" i="3"/>
  <c r="W3153" i="3"/>
  <c r="Y3152" i="3"/>
  <c r="W3152" i="3"/>
  <c r="Y3151" i="3"/>
  <c r="W3151" i="3"/>
  <c r="Y3150" i="3"/>
  <c r="W3150" i="3"/>
  <c r="Y3149" i="3"/>
  <c r="W3149" i="3"/>
  <c r="Y3148" i="3"/>
  <c r="W3148" i="3"/>
  <c r="Y3147" i="3"/>
  <c r="W3147" i="3"/>
  <c r="Y3146" i="3"/>
  <c r="W3146" i="3"/>
  <c r="Y3145" i="3"/>
  <c r="W3145" i="3"/>
  <c r="Y3144" i="3"/>
  <c r="W3144" i="3"/>
  <c r="Y3143" i="3"/>
  <c r="W3143" i="3"/>
  <c r="Y3142" i="3"/>
  <c r="W3142" i="3"/>
  <c r="Y3141" i="3"/>
  <c r="W3141" i="3"/>
  <c r="Y3140" i="3"/>
  <c r="W3140" i="3"/>
  <c r="Y3139" i="3"/>
  <c r="W3139" i="3"/>
  <c r="Y3138" i="3"/>
  <c r="W3138" i="3"/>
  <c r="Y3137" i="3"/>
  <c r="W3137" i="3"/>
  <c r="Y3136" i="3"/>
  <c r="W3136" i="3"/>
  <c r="Y3135" i="3"/>
  <c r="W3135" i="3"/>
  <c r="Y3134" i="3"/>
  <c r="W3134" i="3"/>
  <c r="Y3133" i="3"/>
  <c r="W3133" i="3"/>
  <c r="Y3132" i="3"/>
  <c r="W3132" i="3"/>
  <c r="Y3131" i="3"/>
  <c r="W3131" i="3"/>
  <c r="Y3130" i="3"/>
  <c r="W3130" i="3"/>
  <c r="Y3129" i="3"/>
  <c r="W3129" i="3"/>
  <c r="Y3128" i="3"/>
  <c r="W3128" i="3"/>
  <c r="Y3127" i="3"/>
  <c r="W3127" i="3"/>
  <c r="Y3126" i="3"/>
  <c r="W3126" i="3"/>
  <c r="Y3125" i="3"/>
  <c r="W3125" i="3"/>
  <c r="Y3124" i="3"/>
  <c r="W3124" i="3"/>
  <c r="Y3123" i="3"/>
  <c r="W3123" i="3"/>
  <c r="Y3122" i="3"/>
  <c r="W3122" i="3"/>
  <c r="Y3121" i="3"/>
  <c r="W3121" i="3"/>
  <c r="Y3120" i="3"/>
  <c r="W3120" i="3"/>
  <c r="Y3119" i="3"/>
  <c r="W3119" i="3"/>
  <c r="Y3118" i="3"/>
  <c r="W3118" i="3"/>
  <c r="Y3117" i="3"/>
  <c r="W3117" i="3"/>
  <c r="Y3116" i="3"/>
  <c r="W3116" i="3"/>
  <c r="Y3115" i="3"/>
  <c r="W3115" i="3"/>
  <c r="Y3114" i="3"/>
  <c r="W3114" i="3"/>
  <c r="Y3113" i="3"/>
  <c r="W3113" i="3"/>
  <c r="Y3112" i="3"/>
  <c r="W3112" i="3"/>
  <c r="Y3111" i="3"/>
  <c r="W3111" i="3"/>
  <c r="Y3110" i="3"/>
  <c r="W3110" i="3"/>
  <c r="Y3109" i="3"/>
  <c r="W3109" i="3"/>
  <c r="Y3108" i="3"/>
  <c r="W3108" i="3"/>
  <c r="Y3107" i="3"/>
  <c r="W3107" i="3"/>
  <c r="Y3106" i="3"/>
  <c r="W3106" i="3"/>
  <c r="Y3105" i="3"/>
  <c r="W3105" i="3"/>
  <c r="Y3104" i="3"/>
  <c r="W3104" i="3"/>
  <c r="Y3103" i="3"/>
  <c r="W3103" i="3"/>
  <c r="Y3102" i="3"/>
  <c r="W3102" i="3"/>
  <c r="Y3101" i="3"/>
  <c r="W3101" i="3"/>
  <c r="Y3100" i="3"/>
  <c r="W3100" i="3"/>
  <c r="Y3099" i="3"/>
  <c r="W3099" i="3"/>
  <c r="Y3098" i="3"/>
  <c r="W3098" i="3"/>
  <c r="Y3097" i="3"/>
  <c r="W3097" i="3"/>
  <c r="Y3096" i="3"/>
  <c r="W3096" i="3"/>
  <c r="Y3095" i="3"/>
  <c r="W3095" i="3"/>
  <c r="Y3094" i="3"/>
  <c r="W3094" i="3"/>
  <c r="Y3093" i="3"/>
  <c r="W3093" i="3"/>
  <c r="Y3092" i="3"/>
  <c r="W3092" i="3"/>
  <c r="Y3091" i="3"/>
  <c r="W3091" i="3"/>
  <c r="Y3090" i="3"/>
  <c r="W3090" i="3"/>
  <c r="Y3089" i="3"/>
  <c r="W3089" i="3"/>
  <c r="Y3088" i="3"/>
  <c r="W3088" i="3"/>
  <c r="Y3087" i="3"/>
  <c r="W3087" i="3"/>
  <c r="Y3086" i="3"/>
  <c r="W3086" i="3"/>
  <c r="Y3085" i="3"/>
  <c r="W3085" i="3"/>
  <c r="Y3084" i="3"/>
  <c r="W3084" i="3"/>
  <c r="Y3083" i="3"/>
  <c r="W3083" i="3"/>
  <c r="Y3082" i="3"/>
  <c r="W3082" i="3"/>
  <c r="Y3081" i="3"/>
  <c r="W3081" i="3"/>
  <c r="Y3080" i="3"/>
  <c r="W3080" i="3"/>
  <c r="Y3079" i="3"/>
  <c r="W3079" i="3"/>
  <c r="Y3078" i="3"/>
  <c r="W3078" i="3"/>
  <c r="Y3077" i="3"/>
  <c r="W3077" i="3"/>
  <c r="Y3076" i="3"/>
  <c r="W3076" i="3"/>
  <c r="Y3075" i="3"/>
  <c r="W3075" i="3"/>
  <c r="Y3074" i="3"/>
  <c r="W3074" i="3"/>
  <c r="Y3073" i="3"/>
  <c r="W3073" i="3"/>
  <c r="Y3072" i="3"/>
  <c r="W3072" i="3"/>
  <c r="Y3071" i="3"/>
  <c r="W3071" i="3"/>
  <c r="Y3070" i="3"/>
  <c r="W3070" i="3"/>
  <c r="Y3069" i="3"/>
  <c r="W3069" i="3"/>
  <c r="Y3068" i="3"/>
  <c r="W3068" i="3"/>
  <c r="Y3067" i="3"/>
  <c r="W3067" i="3"/>
  <c r="Y3066" i="3"/>
  <c r="W3066" i="3"/>
  <c r="Y3065" i="3"/>
  <c r="W3065" i="3"/>
  <c r="Y3064" i="3"/>
  <c r="W3064" i="3"/>
  <c r="Y3063" i="3"/>
  <c r="W3063" i="3"/>
  <c r="Y3062" i="3"/>
  <c r="W3062" i="3"/>
  <c r="Y3061" i="3"/>
  <c r="W3061" i="3"/>
  <c r="Y3060" i="3"/>
  <c r="W3060" i="3"/>
  <c r="Y3059" i="3"/>
  <c r="W3059" i="3"/>
  <c r="Y3058" i="3"/>
  <c r="W3058" i="3"/>
  <c r="Y3057" i="3"/>
  <c r="W3057" i="3"/>
  <c r="Y3056" i="3"/>
  <c r="W3056" i="3"/>
  <c r="Y3055" i="3"/>
  <c r="W3055" i="3"/>
  <c r="Y3054" i="3"/>
  <c r="W3054" i="3"/>
  <c r="Y3053" i="3"/>
  <c r="W3053" i="3"/>
  <c r="Y3052" i="3"/>
  <c r="W3052" i="3"/>
  <c r="Y3051" i="3"/>
  <c r="W3051" i="3"/>
  <c r="Y3050" i="3"/>
  <c r="W3050" i="3"/>
  <c r="Y3049" i="3"/>
  <c r="W3049" i="3"/>
  <c r="Y3048" i="3"/>
  <c r="W3048" i="3"/>
  <c r="Y3047" i="3"/>
  <c r="W3047" i="3"/>
  <c r="Y3046" i="3"/>
  <c r="W3046" i="3"/>
  <c r="Y3045" i="3"/>
  <c r="W3045" i="3"/>
  <c r="Y3044" i="3"/>
  <c r="W3044" i="3"/>
  <c r="Y3043" i="3"/>
  <c r="W3043" i="3"/>
  <c r="Y3042" i="3"/>
  <c r="W3042" i="3"/>
  <c r="Y3041" i="3"/>
  <c r="W3041" i="3"/>
  <c r="Y3040" i="3"/>
  <c r="W3040" i="3"/>
  <c r="Y3039" i="3"/>
  <c r="W3039" i="3"/>
  <c r="Y3038" i="3"/>
  <c r="W3038" i="3"/>
  <c r="Y3037" i="3"/>
  <c r="W3037" i="3"/>
  <c r="Y3036" i="3"/>
  <c r="W3036" i="3"/>
  <c r="Y3035" i="3"/>
  <c r="W3035" i="3"/>
  <c r="Y3034" i="3"/>
  <c r="W3034" i="3"/>
  <c r="Y3033" i="3"/>
  <c r="W3033" i="3"/>
  <c r="Y3032" i="3"/>
  <c r="W3032" i="3"/>
  <c r="Y3031" i="3"/>
  <c r="W3031" i="3"/>
  <c r="Y3030" i="3"/>
  <c r="W3030" i="3"/>
  <c r="Y3029" i="3"/>
  <c r="W3029" i="3"/>
  <c r="Y3028" i="3"/>
  <c r="W3028" i="3"/>
  <c r="Y3027" i="3"/>
  <c r="W3027" i="3"/>
  <c r="Y3026" i="3"/>
  <c r="W3026" i="3"/>
  <c r="Y3025" i="3"/>
  <c r="W3025" i="3"/>
  <c r="Y3024" i="3"/>
  <c r="W3024" i="3"/>
  <c r="Y3023" i="3"/>
  <c r="W3023" i="3"/>
  <c r="Y3022" i="3"/>
  <c r="W3022" i="3"/>
  <c r="Y3021" i="3"/>
  <c r="W3021" i="3"/>
  <c r="Y3020" i="3"/>
  <c r="W3020" i="3"/>
  <c r="Y3019" i="3"/>
  <c r="W3019" i="3"/>
  <c r="Y3018" i="3"/>
  <c r="W3018" i="3"/>
  <c r="Y3017" i="3"/>
  <c r="W3017" i="3"/>
  <c r="Y3016" i="3"/>
  <c r="W3016" i="3"/>
  <c r="Y3015" i="3"/>
  <c r="W3015" i="3"/>
  <c r="Y3014" i="3"/>
  <c r="W3014" i="3"/>
  <c r="Y3013" i="3"/>
  <c r="W3013" i="3"/>
  <c r="Y3012" i="3"/>
  <c r="W3012" i="3"/>
  <c r="Y3011" i="3"/>
  <c r="W3011" i="3"/>
  <c r="Y3010" i="3"/>
  <c r="W3010" i="3"/>
  <c r="Y3009" i="3"/>
  <c r="W3009" i="3"/>
  <c r="Y3008" i="3"/>
  <c r="W3008" i="3"/>
  <c r="Y3007" i="3"/>
  <c r="W3007" i="3"/>
  <c r="Y3006" i="3"/>
  <c r="W3006" i="3"/>
  <c r="Y3005" i="3"/>
  <c r="W3005" i="3"/>
  <c r="Y3004" i="3"/>
  <c r="W3004" i="3"/>
  <c r="Y3003" i="3"/>
  <c r="W3003" i="3"/>
  <c r="Y3002" i="3"/>
  <c r="W3002" i="3"/>
  <c r="Y3001" i="3"/>
  <c r="W3001" i="3"/>
  <c r="Y3000" i="3"/>
  <c r="W3000" i="3"/>
  <c r="Y2999" i="3"/>
  <c r="W2999" i="3"/>
  <c r="Y2998" i="3"/>
  <c r="W2998" i="3"/>
  <c r="Y2997" i="3"/>
  <c r="W2997" i="3"/>
  <c r="Y2996" i="3"/>
  <c r="W2996" i="3"/>
  <c r="Y2995" i="3"/>
  <c r="W2995" i="3"/>
  <c r="Y2994" i="3"/>
  <c r="W2994" i="3"/>
  <c r="Y2993" i="3"/>
  <c r="W2993" i="3"/>
  <c r="Y2992" i="3"/>
  <c r="W2992" i="3"/>
  <c r="Y2991" i="3"/>
  <c r="W2991" i="3"/>
  <c r="Y2990" i="3"/>
  <c r="W2990" i="3"/>
  <c r="Y2989" i="3"/>
  <c r="W2989" i="3"/>
  <c r="Y2988" i="3"/>
  <c r="W2988" i="3"/>
  <c r="Y2987" i="3"/>
  <c r="W2987" i="3"/>
  <c r="Y2986" i="3"/>
  <c r="W2986" i="3"/>
  <c r="Y2985" i="3"/>
  <c r="W2985" i="3"/>
  <c r="Y2984" i="3"/>
  <c r="W2984" i="3"/>
  <c r="Y2983" i="3"/>
  <c r="W2983" i="3"/>
  <c r="Y2982" i="3"/>
  <c r="W2982" i="3"/>
  <c r="Y2981" i="3"/>
  <c r="W2981" i="3"/>
  <c r="Y2980" i="3"/>
  <c r="W2980" i="3"/>
  <c r="Y2979" i="3"/>
  <c r="W2979" i="3"/>
  <c r="Y2978" i="3"/>
  <c r="W2978" i="3"/>
  <c r="Y2977" i="3"/>
  <c r="W2977" i="3"/>
  <c r="Y2976" i="3"/>
  <c r="W2976" i="3"/>
  <c r="Y2975" i="3"/>
  <c r="W2975" i="3"/>
  <c r="Y2974" i="3"/>
  <c r="W2974" i="3"/>
  <c r="Y2973" i="3"/>
  <c r="W2973" i="3"/>
  <c r="Y2972" i="3"/>
  <c r="W2972" i="3"/>
  <c r="Y2971" i="3"/>
  <c r="W2971" i="3"/>
  <c r="Y2970" i="3"/>
  <c r="W2970" i="3"/>
  <c r="Y2969" i="3"/>
  <c r="W2969" i="3"/>
  <c r="Y2968" i="3"/>
  <c r="W2968" i="3"/>
  <c r="Y2967" i="3"/>
  <c r="W2967" i="3"/>
  <c r="Y2966" i="3"/>
  <c r="W2966" i="3"/>
  <c r="Y2965" i="3"/>
  <c r="W2965" i="3"/>
  <c r="Y2964" i="3"/>
  <c r="W2964" i="3"/>
  <c r="Y2963" i="3"/>
  <c r="W2963" i="3"/>
  <c r="Y2962" i="3"/>
  <c r="W2962" i="3"/>
  <c r="Y2961" i="3"/>
  <c r="W2961" i="3"/>
  <c r="Y2960" i="3"/>
  <c r="W2960" i="3"/>
  <c r="Y2959" i="3"/>
  <c r="W2959" i="3"/>
  <c r="Y2958" i="3"/>
  <c r="W2958" i="3"/>
  <c r="Y2957" i="3"/>
  <c r="W2957" i="3"/>
  <c r="Y2956" i="3"/>
  <c r="W2956" i="3"/>
  <c r="Y2955" i="3"/>
  <c r="W2955" i="3"/>
  <c r="Y2954" i="3"/>
  <c r="W2954" i="3"/>
  <c r="Y2953" i="3"/>
  <c r="W2953" i="3"/>
  <c r="Y2952" i="3"/>
  <c r="W2952" i="3"/>
  <c r="Y2951" i="3"/>
  <c r="W2951" i="3"/>
  <c r="Y2950" i="3"/>
  <c r="W2950" i="3"/>
  <c r="Y2949" i="3"/>
  <c r="W2949" i="3"/>
  <c r="Y2948" i="3"/>
  <c r="W2948" i="3"/>
  <c r="Y2947" i="3"/>
  <c r="W2947" i="3"/>
  <c r="Y2946" i="3"/>
  <c r="W2946" i="3"/>
  <c r="Y2945" i="3"/>
  <c r="W2945" i="3"/>
  <c r="Y2944" i="3"/>
  <c r="W2944" i="3"/>
  <c r="Y2943" i="3"/>
  <c r="W2943" i="3"/>
  <c r="Y2942" i="3"/>
  <c r="W2942" i="3"/>
  <c r="Y2941" i="3"/>
  <c r="W2941" i="3"/>
  <c r="Y2940" i="3"/>
  <c r="W2940" i="3"/>
  <c r="Y2939" i="3"/>
  <c r="W2939" i="3"/>
  <c r="Y2938" i="3"/>
  <c r="W2938" i="3"/>
  <c r="Y2937" i="3"/>
  <c r="W2937" i="3"/>
  <c r="Y2936" i="3"/>
  <c r="W2936" i="3"/>
  <c r="Y2935" i="3"/>
  <c r="W2935" i="3"/>
  <c r="Y2934" i="3"/>
  <c r="W2934" i="3"/>
  <c r="Y2933" i="3"/>
  <c r="W2933" i="3"/>
  <c r="Y2932" i="3"/>
  <c r="W2932" i="3"/>
  <c r="Y2931" i="3"/>
  <c r="W2931" i="3"/>
  <c r="Y2930" i="3"/>
  <c r="W2930" i="3"/>
  <c r="Y2929" i="3"/>
  <c r="W2929" i="3"/>
  <c r="Y2928" i="3"/>
  <c r="W2928" i="3"/>
  <c r="Y2927" i="3"/>
  <c r="W2927" i="3"/>
  <c r="Y2926" i="3"/>
  <c r="W2926" i="3"/>
  <c r="Y2925" i="3"/>
  <c r="W2925" i="3"/>
  <c r="Y2924" i="3"/>
  <c r="W2924" i="3"/>
  <c r="Y2923" i="3"/>
  <c r="W2923" i="3"/>
  <c r="Y2922" i="3"/>
  <c r="W2922" i="3"/>
  <c r="Y2921" i="3"/>
  <c r="W2921" i="3"/>
  <c r="Y2920" i="3"/>
  <c r="W2920" i="3"/>
  <c r="Y2919" i="3"/>
  <c r="W2919" i="3"/>
  <c r="Y2918" i="3"/>
  <c r="W2918" i="3"/>
  <c r="Y2917" i="3"/>
  <c r="W2917" i="3"/>
  <c r="Y2916" i="3"/>
  <c r="W2916" i="3"/>
  <c r="Y2915" i="3"/>
  <c r="W2915" i="3"/>
  <c r="Y2914" i="3"/>
  <c r="W2914" i="3"/>
  <c r="Y2913" i="3"/>
  <c r="W2913" i="3"/>
  <c r="Y2912" i="3"/>
  <c r="W2912" i="3"/>
  <c r="Y2911" i="3"/>
  <c r="W2911" i="3"/>
  <c r="Y2910" i="3"/>
  <c r="W2910" i="3"/>
  <c r="Y2909" i="3"/>
  <c r="W2909" i="3"/>
  <c r="Y2908" i="3"/>
  <c r="W2908" i="3"/>
  <c r="Y2907" i="3"/>
  <c r="W2907" i="3"/>
  <c r="Y2906" i="3"/>
  <c r="W2906" i="3"/>
  <c r="Y2905" i="3"/>
  <c r="W2905" i="3"/>
  <c r="Y2904" i="3"/>
  <c r="W2904" i="3"/>
  <c r="Y2903" i="3"/>
  <c r="W2903" i="3"/>
  <c r="Y2902" i="3"/>
  <c r="W2902" i="3"/>
  <c r="Y2901" i="3"/>
  <c r="W2901" i="3"/>
  <c r="Y2900" i="3"/>
  <c r="W2900" i="3"/>
  <c r="Y2899" i="3"/>
  <c r="W2899" i="3"/>
  <c r="Y2898" i="3"/>
  <c r="W2898" i="3"/>
  <c r="Y2897" i="3"/>
  <c r="W2897" i="3"/>
  <c r="Y2896" i="3"/>
  <c r="W2896" i="3"/>
  <c r="Y2895" i="3"/>
  <c r="W2895" i="3"/>
  <c r="Y2894" i="3"/>
  <c r="W2894" i="3"/>
  <c r="Y2893" i="3"/>
  <c r="W2893" i="3"/>
  <c r="Y2892" i="3"/>
  <c r="W2892" i="3"/>
  <c r="Y2891" i="3"/>
  <c r="W2891" i="3"/>
  <c r="Y2890" i="3"/>
  <c r="W2890" i="3"/>
  <c r="Y2889" i="3"/>
  <c r="W2889" i="3"/>
  <c r="Y2888" i="3"/>
  <c r="W2888" i="3"/>
  <c r="Y2887" i="3"/>
  <c r="W2887" i="3"/>
  <c r="Y2886" i="3"/>
  <c r="W2886" i="3"/>
  <c r="Y2885" i="3"/>
  <c r="W2885" i="3"/>
  <c r="Y2884" i="3"/>
  <c r="W2884" i="3"/>
  <c r="Y2883" i="3"/>
  <c r="W2883" i="3"/>
  <c r="Y2882" i="3"/>
  <c r="W2882" i="3"/>
  <c r="Y2881" i="3"/>
  <c r="W2881" i="3"/>
  <c r="Y2880" i="3"/>
  <c r="W2880" i="3"/>
  <c r="Y2879" i="3"/>
  <c r="W2879" i="3"/>
  <c r="Y2878" i="3"/>
  <c r="W2878" i="3"/>
  <c r="Y2877" i="3"/>
  <c r="W2877" i="3"/>
  <c r="Y2876" i="3"/>
  <c r="W2876" i="3"/>
  <c r="Y2875" i="3"/>
  <c r="W2875" i="3"/>
  <c r="Y2874" i="3"/>
  <c r="W2874" i="3"/>
  <c r="Y2873" i="3"/>
  <c r="W2873" i="3"/>
  <c r="Y2872" i="3"/>
  <c r="W2872" i="3"/>
  <c r="Y2871" i="3"/>
  <c r="W2871" i="3"/>
  <c r="Y2870" i="3"/>
  <c r="W2870" i="3"/>
  <c r="Y2869" i="3"/>
  <c r="W2869" i="3"/>
  <c r="Y2868" i="3"/>
  <c r="W2868" i="3"/>
  <c r="Y2867" i="3"/>
  <c r="W2867" i="3"/>
  <c r="Y2866" i="3"/>
  <c r="W2866" i="3"/>
  <c r="Y2865" i="3"/>
  <c r="W2865" i="3"/>
  <c r="Y2864" i="3"/>
  <c r="W2864" i="3"/>
  <c r="Y2863" i="3"/>
  <c r="W2863" i="3"/>
  <c r="Y2862" i="3"/>
  <c r="W2862" i="3"/>
  <c r="Y2861" i="3"/>
  <c r="W2861" i="3"/>
  <c r="Y2860" i="3"/>
  <c r="W2860" i="3"/>
  <c r="Y2859" i="3"/>
  <c r="W2859" i="3"/>
  <c r="Y2858" i="3"/>
  <c r="W2858" i="3"/>
  <c r="Y2857" i="3"/>
  <c r="W2857" i="3"/>
  <c r="Y2856" i="3"/>
  <c r="W2856" i="3"/>
  <c r="Y2855" i="3"/>
  <c r="W2855" i="3"/>
  <c r="Y2854" i="3"/>
  <c r="W2854" i="3"/>
  <c r="Y2853" i="3"/>
  <c r="W2853" i="3"/>
  <c r="Y2852" i="3"/>
  <c r="W2852" i="3"/>
  <c r="Y2851" i="3"/>
  <c r="W2851" i="3"/>
  <c r="Y2850" i="3"/>
  <c r="W2850" i="3"/>
  <c r="Y2849" i="3"/>
  <c r="W2849" i="3"/>
  <c r="Y2848" i="3"/>
  <c r="W2848" i="3"/>
  <c r="Y2847" i="3"/>
  <c r="W2847" i="3"/>
  <c r="Y2846" i="3"/>
  <c r="W2846" i="3"/>
  <c r="Y2845" i="3"/>
  <c r="W2845" i="3"/>
  <c r="Y2844" i="3"/>
  <c r="W2844" i="3"/>
  <c r="Y2843" i="3"/>
  <c r="W2843" i="3"/>
  <c r="Y2842" i="3"/>
  <c r="W2842" i="3"/>
  <c r="Y2841" i="3"/>
  <c r="W2841" i="3"/>
  <c r="Y2840" i="3"/>
  <c r="W2840" i="3"/>
  <c r="Y2839" i="3"/>
  <c r="W2839" i="3"/>
  <c r="Y2838" i="3"/>
  <c r="W2838" i="3"/>
  <c r="Y2837" i="3"/>
  <c r="W2837" i="3"/>
  <c r="Y2836" i="3"/>
  <c r="W2836" i="3"/>
  <c r="Y2835" i="3"/>
  <c r="W2835" i="3"/>
  <c r="Y2834" i="3"/>
  <c r="W2834" i="3"/>
  <c r="Y2833" i="3"/>
  <c r="W2833" i="3"/>
  <c r="Y2832" i="3"/>
  <c r="W2832" i="3"/>
  <c r="Y2831" i="3"/>
  <c r="W2831" i="3"/>
  <c r="Y2830" i="3"/>
  <c r="W2830" i="3"/>
  <c r="Y2829" i="3"/>
  <c r="W2829" i="3"/>
  <c r="Y2828" i="3"/>
  <c r="W2828" i="3"/>
  <c r="Y2827" i="3"/>
  <c r="W2827" i="3"/>
  <c r="Y2826" i="3"/>
  <c r="W2826" i="3"/>
  <c r="Y2825" i="3"/>
  <c r="W2825" i="3"/>
  <c r="Y2824" i="3"/>
  <c r="W2824" i="3"/>
  <c r="Y2823" i="3"/>
  <c r="W2823" i="3"/>
  <c r="Y2822" i="3"/>
  <c r="W2822" i="3"/>
  <c r="Y2821" i="3"/>
  <c r="W2821" i="3"/>
  <c r="Y2820" i="3"/>
  <c r="W2820" i="3"/>
  <c r="Y2819" i="3"/>
  <c r="W2819" i="3"/>
  <c r="Y2818" i="3"/>
  <c r="W2818" i="3"/>
  <c r="Y2817" i="3"/>
  <c r="W2817" i="3"/>
  <c r="Y2816" i="3"/>
  <c r="W2816" i="3"/>
  <c r="Y2815" i="3"/>
  <c r="W2815" i="3"/>
  <c r="Y2814" i="3"/>
  <c r="W2814" i="3"/>
  <c r="Y2813" i="3"/>
  <c r="W2813" i="3"/>
  <c r="Y2812" i="3"/>
  <c r="W2812" i="3"/>
  <c r="Y2811" i="3"/>
  <c r="W2811" i="3"/>
  <c r="Y2810" i="3"/>
  <c r="W2810" i="3"/>
  <c r="Y2809" i="3"/>
  <c r="W2809" i="3"/>
  <c r="Y2808" i="3"/>
  <c r="W2808" i="3"/>
  <c r="Y2807" i="3"/>
  <c r="W2807" i="3"/>
  <c r="Y2806" i="3"/>
  <c r="W2806" i="3"/>
  <c r="Y2805" i="3"/>
  <c r="W2805" i="3"/>
  <c r="Y2804" i="3"/>
  <c r="W2804" i="3"/>
  <c r="Y2803" i="3"/>
  <c r="W2803" i="3"/>
  <c r="Y2802" i="3"/>
  <c r="W2802" i="3"/>
  <c r="Y2801" i="3"/>
  <c r="W2801" i="3"/>
  <c r="Y2800" i="3"/>
  <c r="W2800" i="3"/>
  <c r="Y2799" i="3"/>
  <c r="W2799" i="3"/>
  <c r="Y2798" i="3"/>
  <c r="W2798" i="3"/>
  <c r="Y2797" i="3"/>
  <c r="W2797" i="3"/>
  <c r="Y2796" i="3"/>
  <c r="W2796" i="3"/>
  <c r="Y2795" i="3"/>
  <c r="W2795" i="3"/>
  <c r="Y2794" i="3"/>
  <c r="W2794" i="3"/>
  <c r="Y2793" i="3"/>
  <c r="W2793" i="3"/>
  <c r="Y2792" i="3"/>
  <c r="W2792" i="3"/>
  <c r="Y2791" i="3"/>
  <c r="W2791" i="3"/>
  <c r="Y2790" i="3"/>
  <c r="W2790" i="3"/>
  <c r="Y2789" i="3"/>
  <c r="W2789" i="3"/>
  <c r="Y2788" i="3"/>
  <c r="W2788" i="3"/>
  <c r="Y2787" i="3"/>
  <c r="W2787" i="3"/>
  <c r="Y2786" i="3"/>
  <c r="W2786" i="3"/>
  <c r="Y2785" i="3"/>
  <c r="W2785" i="3"/>
  <c r="Y2784" i="3"/>
  <c r="W2784" i="3"/>
  <c r="Y2783" i="3"/>
  <c r="W2783" i="3"/>
  <c r="Y2782" i="3"/>
  <c r="W2782" i="3"/>
  <c r="Y2781" i="3"/>
  <c r="W2781" i="3"/>
  <c r="Y2780" i="3"/>
  <c r="W2780" i="3"/>
  <c r="Y2779" i="3"/>
  <c r="W2779" i="3"/>
  <c r="Y2778" i="3"/>
  <c r="W2778" i="3"/>
  <c r="Y2777" i="3"/>
  <c r="W2777" i="3"/>
  <c r="Y2776" i="3"/>
  <c r="W2776" i="3"/>
  <c r="Y2775" i="3"/>
  <c r="W2775" i="3"/>
  <c r="Y2774" i="3"/>
  <c r="W2774" i="3"/>
  <c r="Y2773" i="3"/>
  <c r="W2773" i="3"/>
  <c r="Y2772" i="3"/>
  <c r="W2772" i="3"/>
  <c r="Y2771" i="3"/>
  <c r="W2771" i="3"/>
  <c r="Y2770" i="3"/>
  <c r="W2770" i="3"/>
  <c r="Y2769" i="3"/>
  <c r="W2769" i="3"/>
  <c r="Y2768" i="3"/>
  <c r="W2768" i="3"/>
  <c r="Y2767" i="3"/>
  <c r="W2767" i="3"/>
  <c r="Y2766" i="3"/>
  <c r="W2766" i="3"/>
  <c r="Y2765" i="3"/>
  <c r="W2765" i="3"/>
  <c r="Y2764" i="3"/>
  <c r="W2764" i="3"/>
  <c r="Y2763" i="3"/>
  <c r="W2763" i="3"/>
  <c r="Y2762" i="3"/>
  <c r="W2762" i="3"/>
  <c r="Y2761" i="3"/>
  <c r="W2761" i="3"/>
  <c r="Y2760" i="3"/>
  <c r="W2760" i="3"/>
  <c r="Y2759" i="3"/>
  <c r="W2759" i="3"/>
  <c r="Y2758" i="3"/>
  <c r="W2758" i="3"/>
  <c r="Y2757" i="3"/>
  <c r="W2757" i="3"/>
  <c r="Y2756" i="3"/>
  <c r="W2756" i="3"/>
  <c r="Y2755" i="3"/>
  <c r="W2755" i="3"/>
  <c r="Y2754" i="3"/>
  <c r="W2754" i="3"/>
  <c r="Y2753" i="3"/>
  <c r="W2753" i="3"/>
  <c r="Y2752" i="3"/>
  <c r="W2752" i="3"/>
  <c r="Y2751" i="3"/>
  <c r="W2751" i="3"/>
  <c r="Y2750" i="3"/>
  <c r="W2750" i="3"/>
  <c r="Y2749" i="3"/>
  <c r="W2749" i="3"/>
  <c r="Y2748" i="3"/>
  <c r="W2748" i="3"/>
  <c r="Y2747" i="3"/>
  <c r="W2747" i="3"/>
  <c r="Y2746" i="3"/>
  <c r="W2746" i="3"/>
  <c r="Y2745" i="3"/>
  <c r="W2745" i="3"/>
  <c r="Y2744" i="3"/>
  <c r="W2744" i="3"/>
  <c r="Y2743" i="3"/>
  <c r="W2743" i="3"/>
  <c r="Y2742" i="3"/>
  <c r="W2742" i="3"/>
  <c r="Y2741" i="3"/>
  <c r="W2741" i="3"/>
  <c r="Y2740" i="3"/>
  <c r="W2740" i="3"/>
  <c r="Y2739" i="3"/>
  <c r="W2739" i="3"/>
  <c r="Y2738" i="3"/>
  <c r="W2738" i="3"/>
  <c r="Y2737" i="3"/>
  <c r="W2737" i="3"/>
  <c r="Y2736" i="3"/>
  <c r="W2736" i="3"/>
  <c r="Y2735" i="3"/>
  <c r="W2735" i="3"/>
  <c r="Y2734" i="3"/>
  <c r="W2734" i="3"/>
  <c r="Y2733" i="3"/>
  <c r="W2733" i="3"/>
  <c r="Y2732" i="3"/>
  <c r="W2732" i="3"/>
  <c r="Y2731" i="3"/>
  <c r="W2731" i="3"/>
  <c r="Y2730" i="3"/>
  <c r="W2730" i="3"/>
  <c r="Y2729" i="3"/>
  <c r="W2729" i="3"/>
  <c r="Y2728" i="3"/>
  <c r="W2728" i="3"/>
  <c r="Y2727" i="3"/>
  <c r="W2727" i="3"/>
  <c r="Y2726" i="3"/>
  <c r="W2726" i="3"/>
  <c r="Y2725" i="3"/>
  <c r="W2725" i="3"/>
  <c r="Y2724" i="3"/>
  <c r="W2724" i="3"/>
  <c r="Y2723" i="3"/>
  <c r="W2723" i="3"/>
  <c r="Y2722" i="3"/>
  <c r="W2722" i="3"/>
  <c r="Y2721" i="3"/>
  <c r="W2721" i="3"/>
  <c r="Y2720" i="3"/>
  <c r="W2720" i="3"/>
  <c r="Y2719" i="3"/>
  <c r="W2719" i="3"/>
  <c r="Y2718" i="3"/>
  <c r="W2718" i="3"/>
  <c r="Y2717" i="3"/>
  <c r="W2717" i="3"/>
  <c r="Y2716" i="3"/>
  <c r="W2716" i="3"/>
  <c r="Y2715" i="3"/>
  <c r="W2715" i="3"/>
  <c r="Y2714" i="3"/>
  <c r="W2714" i="3"/>
  <c r="Y2713" i="3"/>
  <c r="W2713" i="3"/>
  <c r="Y2712" i="3"/>
  <c r="W2712" i="3"/>
  <c r="Y2711" i="3"/>
  <c r="W2711" i="3"/>
  <c r="Y2710" i="3"/>
  <c r="W2710" i="3"/>
  <c r="Y2709" i="3"/>
  <c r="W2709" i="3"/>
  <c r="Y2708" i="3"/>
  <c r="W2708" i="3"/>
  <c r="Y2707" i="3"/>
  <c r="W2707" i="3"/>
  <c r="Y2706" i="3"/>
  <c r="W2706" i="3"/>
  <c r="Y2705" i="3"/>
  <c r="W2705" i="3"/>
  <c r="Y2704" i="3"/>
  <c r="W2704" i="3"/>
  <c r="Y2703" i="3"/>
  <c r="W2703" i="3"/>
  <c r="Y2702" i="3"/>
  <c r="W2702" i="3"/>
  <c r="Y2701" i="3"/>
  <c r="W2701" i="3"/>
  <c r="Y2700" i="3"/>
  <c r="W2700" i="3"/>
  <c r="Y2699" i="3"/>
  <c r="W2699" i="3"/>
  <c r="Y2698" i="3"/>
  <c r="W2698" i="3"/>
  <c r="Y2697" i="3"/>
  <c r="W2697" i="3"/>
  <c r="Y2696" i="3"/>
  <c r="W2696" i="3"/>
  <c r="Y2695" i="3"/>
  <c r="W2695" i="3"/>
  <c r="Y2694" i="3"/>
  <c r="W2694" i="3"/>
  <c r="Y2693" i="3"/>
  <c r="W2693" i="3"/>
  <c r="Y2692" i="3"/>
  <c r="W2692" i="3"/>
  <c r="Y2691" i="3"/>
  <c r="W2691" i="3"/>
  <c r="Y2690" i="3"/>
  <c r="W2690" i="3"/>
  <c r="Y2689" i="3"/>
  <c r="W2689" i="3"/>
  <c r="Y2688" i="3"/>
  <c r="W2688" i="3"/>
  <c r="Y2687" i="3"/>
  <c r="W2687" i="3"/>
  <c r="Y2686" i="3"/>
  <c r="W2686" i="3"/>
  <c r="Y2685" i="3"/>
  <c r="W2685" i="3"/>
  <c r="Y2684" i="3"/>
  <c r="W2684" i="3"/>
  <c r="Y2683" i="3"/>
  <c r="W2683" i="3"/>
  <c r="Y2682" i="3"/>
  <c r="W2682" i="3"/>
  <c r="Y2681" i="3"/>
  <c r="W2681" i="3"/>
  <c r="Y2680" i="3"/>
  <c r="W2680" i="3"/>
  <c r="Y2679" i="3"/>
  <c r="W2679" i="3"/>
  <c r="Y2678" i="3"/>
  <c r="W2678" i="3"/>
  <c r="Y2677" i="3"/>
  <c r="W2677" i="3"/>
  <c r="Y2676" i="3"/>
  <c r="W2676" i="3"/>
  <c r="Y2675" i="3"/>
  <c r="W2675" i="3"/>
  <c r="Y2674" i="3"/>
  <c r="W2674" i="3"/>
  <c r="Y2673" i="3"/>
  <c r="W2673" i="3"/>
  <c r="Y2672" i="3"/>
  <c r="W2672" i="3"/>
  <c r="Y2671" i="3"/>
  <c r="W2671" i="3"/>
  <c r="Y2670" i="3"/>
  <c r="W2670" i="3"/>
  <c r="Y2669" i="3"/>
  <c r="W2669" i="3"/>
  <c r="Y2668" i="3"/>
  <c r="W2668" i="3"/>
  <c r="Y2667" i="3"/>
  <c r="W2667" i="3"/>
  <c r="Y2666" i="3"/>
  <c r="W2666" i="3"/>
  <c r="Y2665" i="3"/>
  <c r="W2665" i="3"/>
  <c r="Y2664" i="3"/>
  <c r="W2664" i="3"/>
  <c r="Y2663" i="3"/>
  <c r="W2663" i="3"/>
  <c r="Y2662" i="3"/>
  <c r="W2662" i="3"/>
  <c r="Y2661" i="3"/>
  <c r="W2661" i="3"/>
  <c r="Y2660" i="3"/>
  <c r="W2660" i="3"/>
  <c r="Y2659" i="3"/>
  <c r="W2659" i="3"/>
  <c r="Y2658" i="3"/>
  <c r="W2658" i="3"/>
  <c r="Y2657" i="3"/>
  <c r="W2657" i="3"/>
  <c r="Y2656" i="3"/>
  <c r="W2656" i="3"/>
  <c r="Y2655" i="3"/>
  <c r="W2655" i="3"/>
  <c r="Y2654" i="3"/>
  <c r="W2654" i="3"/>
  <c r="Y2653" i="3"/>
  <c r="W2653" i="3"/>
  <c r="Y2652" i="3"/>
  <c r="W2652" i="3"/>
  <c r="Y2651" i="3"/>
  <c r="W2651" i="3"/>
  <c r="Y2650" i="3"/>
  <c r="W2650" i="3"/>
  <c r="Y2649" i="3"/>
  <c r="W2649" i="3"/>
  <c r="Y2648" i="3"/>
  <c r="W2648" i="3"/>
  <c r="Y2647" i="3"/>
  <c r="W2647" i="3"/>
  <c r="Y2646" i="3"/>
  <c r="W2646" i="3"/>
  <c r="Y2645" i="3"/>
  <c r="W2645" i="3"/>
  <c r="Y2644" i="3"/>
  <c r="W2644" i="3"/>
  <c r="Y2643" i="3"/>
  <c r="W2643" i="3"/>
  <c r="Y2642" i="3"/>
  <c r="W2642" i="3"/>
  <c r="Y2641" i="3"/>
  <c r="W2641" i="3"/>
  <c r="Y2640" i="3"/>
  <c r="W2640" i="3"/>
  <c r="Y2639" i="3"/>
  <c r="W2639" i="3"/>
  <c r="Y2638" i="3"/>
  <c r="W2638" i="3"/>
  <c r="Y2637" i="3"/>
  <c r="W2637" i="3"/>
  <c r="Y2636" i="3"/>
  <c r="W2636" i="3"/>
  <c r="Y2635" i="3"/>
  <c r="W2635" i="3"/>
  <c r="Y2634" i="3"/>
  <c r="W2634" i="3"/>
  <c r="Y2633" i="3"/>
  <c r="W2633" i="3"/>
  <c r="Y2632" i="3"/>
  <c r="W2632" i="3"/>
  <c r="Y2631" i="3"/>
  <c r="W2631" i="3"/>
  <c r="Y2630" i="3"/>
  <c r="W2630" i="3"/>
  <c r="Y2629" i="3"/>
  <c r="W2629" i="3"/>
  <c r="Y2628" i="3"/>
  <c r="W2628" i="3"/>
  <c r="Y2627" i="3"/>
  <c r="W2627" i="3"/>
  <c r="Y2626" i="3"/>
  <c r="W2626" i="3"/>
  <c r="Y2625" i="3"/>
  <c r="W2625" i="3"/>
  <c r="Y2624" i="3"/>
  <c r="W2624" i="3"/>
  <c r="Y2623" i="3"/>
  <c r="W2623" i="3"/>
  <c r="Y2622" i="3"/>
  <c r="W2622" i="3"/>
  <c r="Y2621" i="3"/>
  <c r="W2621" i="3"/>
  <c r="Y2620" i="3"/>
  <c r="W2620" i="3"/>
  <c r="Y2619" i="3"/>
  <c r="W2619" i="3"/>
  <c r="Y2618" i="3"/>
  <c r="W2618" i="3"/>
  <c r="Y2617" i="3"/>
  <c r="W2617" i="3"/>
  <c r="Y2616" i="3"/>
  <c r="W2616" i="3"/>
  <c r="Y2615" i="3"/>
  <c r="W2615" i="3"/>
  <c r="Y2614" i="3"/>
  <c r="W2614" i="3"/>
  <c r="Y2613" i="3"/>
  <c r="W2613" i="3"/>
  <c r="Y2612" i="3"/>
  <c r="W2612" i="3"/>
  <c r="Y2611" i="3"/>
  <c r="W2611" i="3"/>
  <c r="Y2610" i="3"/>
  <c r="W2610" i="3"/>
  <c r="Y2609" i="3"/>
  <c r="W2609" i="3"/>
  <c r="Y2608" i="3"/>
  <c r="W2608" i="3"/>
  <c r="Y2607" i="3"/>
  <c r="W2607" i="3"/>
  <c r="Y2606" i="3"/>
  <c r="W2606" i="3"/>
  <c r="Y2605" i="3"/>
  <c r="W2605" i="3"/>
  <c r="Y2604" i="3"/>
  <c r="W2604" i="3"/>
  <c r="Y2603" i="3"/>
  <c r="W2603" i="3"/>
  <c r="Y2602" i="3"/>
  <c r="W2602" i="3"/>
  <c r="Y2601" i="3"/>
  <c r="W2601" i="3"/>
  <c r="Y2600" i="3"/>
  <c r="W2600" i="3"/>
  <c r="Y2599" i="3"/>
  <c r="W2599" i="3"/>
  <c r="Y2598" i="3"/>
  <c r="W2598" i="3"/>
  <c r="Y2597" i="3"/>
  <c r="W2597" i="3"/>
  <c r="Y2596" i="3"/>
  <c r="W2596" i="3"/>
  <c r="Y2595" i="3"/>
  <c r="W2595" i="3"/>
  <c r="Y2594" i="3"/>
  <c r="W2594" i="3"/>
  <c r="Y2593" i="3"/>
  <c r="W2593" i="3"/>
  <c r="Y2592" i="3"/>
  <c r="W2592" i="3"/>
  <c r="Y2591" i="3"/>
  <c r="W2591" i="3"/>
  <c r="Y2590" i="3"/>
  <c r="W2590" i="3"/>
  <c r="Y2589" i="3"/>
  <c r="W2589" i="3"/>
  <c r="Y2588" i="3"/>
  <c r="W2588" i="3"/>
  <c r="Y2587" i="3"/>
  <c r="W2587" i="3"/>
  <c r="Y2586" i="3"/>
  <c r="W2586" i="3"/>
  <c r="Y2585" i="3"/>
  <c r="W2585" i="3"/>
  <c r="Y2584" i="3"/>
  <c r="W2584" i="3"/>
  <c r="Y2583" i="3"/>
  <c r="W2583" i="3"/>
  <c r="Y2582" i="3"/>
  <c r="W2582" i="3"/>
  <c r="Y2581" i="3"/>
  <c r="W2581" i="3"/>
  <c r="Y2580" i="3"/>
  <c r="W2580" i="3"/>
  <c r="Y2579" i="3"/>
  <c r="W2579" i="3"/>
  <c r="Y2578" i="3"/>
  <c r="W2578" i="3"/>
  <c r="Y2577" i="3"/>
  <c r="W2577" i="3"/>
  <c r="Y2576" i="3"/>
  <c r="W2576" i="3"/>
  <c r="Y2575" i="3"/>
  <c r="W2575" i="3"/>
  <c r="Y2574" i="3"/>
  <c r="W2574" i="3"/>
  <c r="Y2573" i="3"/>
  <c r="W2573" i="3"/>
  <c r="Y2572" i="3"/>
  <c r="W2572" i="3"/>
  <c r="Y2571" i="3"/>
  <c r="W2571" i="3"/>
  <c r="Y2570" i="3"/>
  <c r="W2570" i="3"/>
  <c r="Y2569" i="3"/>
  <c r="W2569" i="3"/>
  <c r="Y2568" i="3"/>
  <c r="W2568" i="3"/>
  <c r="Y2567" i="3"/>
  <c r="W2567" i="3"/>
  <c r="Y2566" i="3"/>
  <c r="W2566" i="3"/>
  <c r="Y2565" i="3"/>
  <c r="W2565" i="3"/>
  <c r="Y2564" i="3"/>
  <c r="W2564" i="3"/>
  <c r="Y2563" i="3"/>
  <c r="W2563" i="3"/>
  <c r="Y2562" i="3"/>
  <c r="W2562" i="3"/>
  <c r="Y2561" i="3"/>
  <c r="W2561" i="3"/>
  <c r="Y2560" i="3"/>
  <c r="W2560" i="3"/>
  <c r="Y2559" i="3"/>
  <c r="W2559" i="3"/>
  <c r="Y2558" i="3"/>
  <c r="W2558" i="3"/>
  <c r="Y2557" i="3"/>
  <c r="W2557" i="3"/>
  <c r="Y2556" i="3"/>
  <c r="W2556" i="3"/>
  <c r="Y2555" i="3"/>
  <c r="W2555" i="3"/>
  <c r="Y2554" i="3"/>
  <c r="W2554" i="3"/>
  <c r="Y2553" i="3"/>
  <c r="W2553" i="3"/>
  <c r="Y2552" i="3"/>
  <c r="W2552" i="3"/>
  <c r="Y2551" i="3"/>
  <c r="W2551" i="3"/>
  <c r="Y2550" i="3"/>
  <c r="W2550" i="3"/>
  <c r="Y2549" i="3"/>
  <c r="W2549" i="3"/>
  <c r="Y2548" i="3"/>
  <c r="W2548" i="3"/>
  <c r="Y2547" i="3"/>
  <c r="W2547" i="3"/>
  <c r="Y2546" i="3"/>
  <c r="W2546" i="3"/>
  <c r="Y2545" i="3"/>
  <c r="W2545" i="3"/>
  <c r="Y2544" i="3"/>
  <c r="W2544" i="3"/>
  <c r="Y2543" i="3"/>
  <c r="W2543" i="3"/>
  <c r="Y2542" i="3"/>
  <c r="W2542" i="3"/>
  <c r="Y2541" i="3"/>
  <c r="W2541" i="3"/>
  <c r="Y2540" i="3"/>
  <c r="W2540" i="3"/>
  <c r="Y2539" i="3"/>
  <c r="W2539" i="3"/>
  <c r="Y2538" i="3"/>
  <c r="W2538" i="3"/>
  <c r="Y2537" i="3"/>
  <c r="W2537" i="3"/>
  <c r="Y2536" i="3"/>
  <c r="W2536" i="3"/>
  <c r="Y2535" i="3"/>
  <c r="W2535" i="3"/>
  <c r="Y2534" i="3"/>
  <c r="W2534" i="3"/>
  <c r="Y2533" i="3"/>
  <c r="W2533" i="3"/>
  <c r="Y2532" i="3"/>
  <c r="W2532" i="3"/>
  <c r="Y2531" i="3"/>
  <c r="W2531" i="3"/>
  <c r="Y2530" i="3"/>
  <c r="W2530" i="3"/>
  <c r="Y2529" i="3"/>
  <c r="W2529" i="3"/>
  <c r="Y2528" i="3"/>
  <c r="W2528" i="3"/>
  <c r="Y2527" i="3"/>
  <c r="W2527" i="3"/>
  <c r="Y2526" i="3"/>
  <c r="W2526" i="3"/>
  <c r="Y2525" i="3"/>
  <c r="W2525" i="3"/>
  <c r="Y2524" i="3"/>
  <c r="W2524" i="3"/>
  <c r="Y2523" i="3"/>
  <c r="W2523" i="3"/>
  <c r="Y2522" i="3"/>
  <c r="W2522" i="3"/>
  <c r="Y2521" i="3"/>
  <c r="W2521" i="3"/>
  <c r="Y2520" i="3"/>
  <c r="W2520" i="3"/>
  <c r="Y2519" i="3"/>
  <c r="W2519" i="3"/>
  <c r="Y2518" i="3"/>
  <c r="W2518" i="3"/>
  <c r="Y2517" i="3"/>
  <c r="W2517" i="3"/>
  <c r="Y2516" i="3"/>
  <c r="W2516" i="3"/>
  <c r="Y2515" i="3"/>
  <c r="W2515" i="3"/>
  <c r="Y2514" i="3"/>
  <c r="W2514" i="3"/>
  <c r="Y2513" i="3"/>
  <c r="W2513" i="3"/>
  <c r="Y2512" i="3"/>
  <c r="W2512" i="3"/>
  <c r="Y2511" i="3"/>
  <c r="W2511" i="3"/>
  <c r="Y2510" i="3"/>
  <c r="W2510" i="3"/>
  <c r="Y2509" i="3"/>
  <c r="W2509" i="3"/>
  <c r="Y2508" i="3"/>
  <c r="W2508" i="3"/>
  <c r="Y2507" i="3"/>
  <c r="W2507" i="3"/>
  <c r="Y2506" i="3"/>
  <c r="W2506" i="3"/>
  <c r="Y2505" i="3"/>
  <c r="W2505" i="3"/>
  <c r="Y2504" i="3"/>
  <c r="W2504" i="3"/>
  <c r="Y2503" i="3"/>
  <c r="W2503" i="3"/>
  <c r="Y2502" i="3"/>
  <c r="W2502" i="3"/>
  <c r="Y2501" i="3"/>
  <c r="W2501" i="3"/>
  <c r="Y2500" i="3"/>
  <c r="W2500" i="3"/>
  <c r="Y2499" i="3"/>
  <c r="W2499" i="3"/>
  <c r="Y2498" i="3"/>
  <c r="W2498" i="3"/>
  <c r="Y2497" i="3"/>
  <c r="W2497" i="3"/>
  <c r="Y2496" i="3"/>
  <c r="W2496" i="3"/>
  <c r="Y2495" i="3"/>
  <c r="W2495" i="3"/>
  <c r="Y2494" i="3"/>
  <c r="W2494" i="3"/>
  <c r="Y2493" i="3"/>
  <c r="W2493" i="3"/>
  <c r="Y2492" i="3"/>
  <c r="W2492" i="3"/>
  <c r="Y2491" i="3"/>
  <c r="W2491" i="3"/>
  <c r="Y2490" i="3"/>
  <c r="W2490" i="3"/>
  <c r="Y2489" i="3"/>
  <c r="W2489" i="3"/>
  <c r="Y2488" i="3"/>
  <c r="W2488" i="3"/>
  <c r="Y2487" i="3"/>
  <c r="W2487" i="3"/>
  <c r="Y2486" i="3"/>
  <c r="W2486" i="3"/>
  <c r="Y2485" i="3"/>
  <c r="W2485" i="3"/>
  <c r="Y2484" i="3"/>
  <c r="W2484" i="3"/>
  <c r="Y2483" i="3"/>
  <c r="W2483" i="3"/>
  <c r="Y2482" i="3"/>
  <c r="W2482" i="3"/>
  <c r="Y2481" i="3"/>
  <c r="W2481" i="3"/>
  <c r="Y2480" i="3"/>
  <c r="W2480" i="3"/>
  <c r="Y2479" i="3"/>
  <c r="W2479" i="3"/>
  <c r="Y2478" i="3"/>
  <c r="W2478" i="3"/>
  <c r="Y2477" i="3"/>
  <c r="W2477" i="3"/>
  <c r="Y2476" i="3"/>
  <c r="W2476" i="3"/>
  <c r="Y2475" i="3"/>
  <c r="W2475" i="3"/>
  <c r="Y2474" i="3"/>
  <c r="W2474" i="3"/>
  <c r="Y2473" i="3"/>
  <c r="W2473" i="3"/>
  <c r="Y2472" i="3"/>
  <c r="W2472" i="3"/>
  <c r="Y2471" i="3"/>
  <c r="W2471" i="3"/>
  <c r="Y2470" i="3"/>
  <c r="W2470" i="3"/>
  <c r="Y2469" i="3"/>
  <c r="W2469" i="3"/>
  <c r="Y2468" i="3"/>
  <c r="W2468" i="3"/>
  <c r="Y2467" i="3"/>
  <c r="W2467" i="3"/>
  <c r="Y2466" i="3"/>
  <c r="W2466" i="3"/>
  <c r="Y2465" i="3"/>
  <c r="W2465" i="3"/>
  <c r="Y2464" i="3"/>
  <c r="W2464" i="3"/>
  <c r="Y2463" i="3"/>
  <c r="W2463" i="3"/>
  <c r="Y2462" i="3"/>
  <c r="W2462" i="3"/>
  <c r="Y2461" i="3"/>
  <c r="W2461" i="3"/>
  <c r="Y2460" i="3"/>
  <c r="W2460" i="3"/>
  <c r="Y2459" i="3"/>
  <c r="W2459" i="3"/>
  <c r="Y2458" i="3"/>
  <c r="W2458" i="3"/>
  <c r="Y2457" i="3"/>
  <c r="W2457" i="3"/>
  <c r="Y2456" i="3"/>
  <c r="W2456" i="3"/>
  <c r="Y2455" i="3"/>
  <c r="W2455" i="3"/>
  <c r="Y2454" i="3"/>
  <c r="W2454" i="3"/>
  <c r="Y2453" i="3"/>
  <c r="W2453" i="3"/>
  <c r="Y2452" i="3"/>
  <c r="W2452" i="3"/>
  <c r="Y2451" i="3"/>
  <c r="W2451" i="3"/>
  <c r="Y2450" i="3"/>
  <c r="W2450" i="3"/>
  <c r="Y2449" i="3"/>
  <c r="W2449" i="3"/>
  <c r="Y2448" i="3"/>
  <c r="W2448" i="3"/>
  <c r="Y2447" i="3"/>
  <c r="W2447" i="3"/>
  <c r="Y2446" i="3"/>
  <c r="W2446" i="3"/>
  <c r="Y2445" i="3"/>
  <c r="W2445" i="3"/>
  <c r="Y2444" i="3"/>
  <c r="W2444" i="3"/>
  <c r="Y2443" i="3"/>
  <c r="W2443" i="3"/>
  <c r="Y2442" i="3"/>
  <c r="W2442" i="3"/>
  <c r="Y2441" i="3"/>
  <c r="W2441" i="3"/>
  <c r="Y2440" i="3"/>
  <c r="W2440" i="3"/>
  <c r="Y2439" i="3"/>
  <c r="W2439" i="3"/>
  <c r="Y2438" i="3"/>
  <c r="W2438" i="3"/>
  <c r="Y2437" i="3"/>
  <c r="W2437" i="3"/>
  <c r="Y2436" i="3"/>
  <c r="W2436" i="3"/>
  <c r="Y2435" i="3"/>
  <c r="W2435" i="3"/>
  <c r="Y2434" i="3"/>
  <c r="W2434" i="3"/>
  <c r="Y2433" i="3"/>
  <c r="W2433" i="3"/>
  <c r="Y2432" i="3"/>
  <c r="W2432" i="3"/>
  <c r="Y2431" i="3"/>
  <c r="W2431" i="3"/>
  <c r="Y2430" i="3"/>
  <c r="W2430" i="3"/>
  <c r="Y2429" i="3"/>
  <c r="W2429" i="3"/>
  <c r="Y2428" i="3"/>
  <c r="W2428" i="3"/>
  <c r="Y2427" i="3"/>
  <c r="W2427" i="3"/>
  <c r="Y2426" i="3"/>
  <c r="W2426" i="3"/>
  <c r="Y2425" i="3"/>
  <c r="W2425" i="3"/>
  <c r="Y2424" i="3"/>
  <c r="W2424" i="3"/>
  <c r="Y2423" i="3"/>
  <c r="W2423" i="3"/>
  <c r="Y2422" i="3"/>
  <c r="W2422" i="3"/>
  <c r="Y2421" i="3"/>
  <c r="W2421" i="3"/>
  <c r="Y2420" i="3"/>
  <c r="W2420" i="3"/>
  <c r="Y2419" i="3"/>
  <c r="W2419" i="3"/>
  <c r="Y2418" i="3"/>
  <c r="W2418" i="3"/>
  <c r="Y2417" i="3"/>
  <c r="W2417" i="3"/>
  <c r="Y2416" i="3"/>
  <c r="W2416" i="3"/>
  <c r="Y2415" i="3"/>
  <c r="W2415" i="3"/>
  <c r="Y2414" i="3"/>
  <c r="W2414" i="3"/>
  <c r="Y2413" i="3"/>
  <c r="W2413" i="3"/>
  <c r="Y2412" i="3"/>
  <c r="W2412" i="3"/>
  <c r="Y2411" i="3"/>
  <c r="W2411" i="3"/>
  <c r="Y2410" i="3"/>
  <c r="W2410" i="3"/>
  <c r="Y2409" i="3"/>
  <c r="W2409" i="3"/>
  <c r="Y2408" i="3"/>
  <c r="W2408" i="3"/>
  <c r="Y2407" i="3"/>
  <c r="W2407" i="3"/>
  <c r="Y2406" i="3"/>
  <c r="W2406" i="3"/>
  <c r="Y2405" i="3"/>
  <c r="W2405" i="3"/>
  <c r="Y2404" i="3"/>
  <c r="W2404" i="3"/>
  <c r="Y2403" i="3"/>
  <c r="W2403" i="3"/>
  <c r="Y2402" i="3"/>
  <c r="W2402" i="3"/>
  <c r="Y2401" i="3"/>
  <c r="W2401" i="3"/>
  <c r="Y2400" i="3"/>
  <c r="W2400" i="3"/>
  <c r="Y2399" i="3"/>
  <c r="W2399" i="3"/>
  <c r="Y2398" i="3"/>
  <c r="W2398" i="3"/>
  <c r="Y2397" i="3"/>
  <c r="W2397" i="3"/>
  <c r="Y2396" i="3"/>
  <c r="W2396" i="3"/>
  <c r="Y2395" i="3"/>
  <c r="W2395" i="3"/>
  <c r="Y2394" i="3"/>
  <c r="W2394" i="3"/>
  <c r="Y2393" i="3"/>
  <c r="W2393" i="3"/>
  <c r="Y2392" i="3"/>
  <c r="W2392" i="3"/>
  <c r="Y2391" i="3"/>
  <c r="W2391" i="3"/>
  <c r="Y2390" i="3"/>
  <c r="W2390" i="3"/>
  <c r="Y2389" i="3"/>
  <c r="W2389" i="3"/>
  <c r="Y2388" i="3"/>
  <c r="W2388" i="3"/>
  <c r="Y2387" i="3"/>
  <c r="W2387" i="3"/>
  <c r="Y2386" i="3"/>
  <c r="W2386" i="3"/>
  <c r="Y2385" i="3"/>
  <c r="W2385" i="3"/>
  <c r="Y2384" i="3"/>
  <c r="W2384" i="3"/>
  <c r="Y2383" i="3"/>
  <c r="W2383" i="3"/>
  <c r="Y2382" i="3"/>
  <c r="W2382" i="3"/>
  <c r="Y2381" i="3"/>
  <c r="W2381" i="3"/>
  <c r="Y2380" i="3"/>
  <c r="W2380" i="3"/>
  <c r="Y2379" i="3"/>
  <c r="W2379" i="3"/>
  <c r="Y2378" i="3"/>
  <c r="W2378" i="3"/>
  <c r="Y2377" i="3"/>
  <c r="W2377" i="3"/>
  <c r="Y2376" i="3"/>
  <c r="W2376" i="3"/>
  <c r="Y2375" i="3"/>
  <c r="W2375" i="3"/>
  <c r="Y2374" i="3"/>
  <c r="W2374" i="3"/>
  <c r="Y2373" i="3"/>
  <c r="W2373" i="3"/>
  <c r="Y2372" i="3"/>
  <c r="W2372" i="3"/>
  <c r="Y2371" i="3"/>
  <c r="W2371" i="3"/>
  <c r="Y2370" i="3"/>
  <c r="W2370" i="3"/>
  <c r="Y2369" i="3"/>
  <c r="W2369" i="3"/>
  <c r="Y2368" i="3"/>
  <c r="W2368" i="3"/>
  <c r="Y2367" i="3"/>
  <c r="W2367" i="3"/>
  <c r="Y2366" i="3"/>
  <c r="W2366" i="3"/>
  <c r="Y2365" i="3"/>
  <c r="W2365" i="3"/>
  <c r="Y2364" i="3"/>
  <c r="W2364" i="3"/>
  <c r="Y2363" i="3"/>
  <c r="W2363" i="3"/>
  <c r="Y2362" i="3"/>
  <c r="W2362" i="3"/>
  <c r="Y2361" i="3"/>
  <c r="W2361" i="3"/>
  <c r="Y2360" i="3"/>
  <c r="W2360" i="3"/>
  <c r="Y2359" i="3"/>
  <c r="W2359" i="3"/>
  <c r="Y2358" i="3"/>
  <c r="W2358" i="3"/>
  <c r="Y2357" i="3"/>
  <c r="W2357" i="3"/>
  <c r="Y2356" i="3"/>
  <c r="W2356" i="3"/>
  <c r="Y2355" i="3"/>
  <c r="W2355" i="3"/>
  <c r="Y2354" i="3"/>
  <c r="W2354" i="3"/>
  <c r="Y2353" i="3"/>
  <c r="W2353" i="3"/>
  <c r="Y2352" i="3"/>
  <c r="W2352" i="3"/>
  <c r="Y2351" i="3"/>
  <c r="W2351" i="3"/>
  <c r="Y2350" i="3"/>
  <c r="W2350" i="3"/>
  <c r="Y2349" i="3"/>
  <c r="W2349" i="3"/>
  <c r="Y2348" i="3"/>
  <c r="W2348" i="3"/>
  <c r="Y2347" i="3"/>
  <c r="W2347" i="3"/>
  <c r="Y2346" i="3"/>
  <c r="W2346" i="3"/>
  <c r="Y2345" i="3"/>
  <c r="W2345" i="3"/>
  <c r="Y2344" i="3"/>
  <c r="W2344" i="3"/>
  <c r="Y2343" i="3"/>
  <c r="W2343" i="3"/>
  <c r="Y2342" i="3"/>
  <c r="W2342" i="3"/>
  <c r="Y2341" i="3"/>
  <c r="W2341" i="3"/>
  <c r="Y2340" i="3"/>
  <c r="W2340" i="3"/>
  <c r="Y2339" i="3"/>
  <c r="W2339" i="3"/>
  <c r="Y2338" i="3"/>
  <c r="W2338" i="3"/>
  <c r="Y2337" i="3"/>
  <c r="W2337" i="3"/>
  <c r="Y2336" i="3"/>
  <c r="W2336" i="3"/>
  <c r="Y2335" i="3"/>
  <c r="W2335" i="3"/>
  <c r="Y2334" i="3"/>
  <c r="W2334" i="3"/>
  <c r="Y2333" i="3"/>
  <c r="W2333" i="3"/>
  <c r="Y2332" i="3"/>
  <c r="W2332" i="3"/>
  <c r="Y2331" i="3"/>
  <c r="W2331" i="3"/>
  <c r="Y2330" i="3"/>
  <c r="W2330" i="3"/>
  <c r="Y2329" i="3"/>
  <c r="W2329" i="3"/>
  <c r="Y2328" i="3"/>
  <c r="W2328" i="3"/>
  <c r="Y2327" i="3"/>
  <c r="W2327" i="3"/>
  <c r="Y2326" i="3"/>
  <c r="W2326" i="3"/>
  <c r="Y2325" i="3"/>
  <c r="W2325" i="3"/>
  <c r="Y2324" i="3"/>
  <c r="W2324" i="3"/>
  <c r="Y2323" i="3"/>
  <c r="W2323" i="3"/>
  <c r="Y2322" i="3"/>
  <c r="W2322" i="3"/>
  <c r="Y2321" i="3"/>
  <c r="W2321" i="3"/>
  <c r="Y2320" i="3"/>
  <c r="W2320" i="3"/>
  <c r="Y2319" i="3"/>
  <c r="W2319" i="3"/>
  <c r="Y2318" i="3"/>
  <c r="W2318" i="3"/>
  <c r="Y2317" i="3"/>
  <c r="W2317" i="3"/>
  <c r="Y2316" i="3"/>
  <c r="W2316" i="3"/>
  <c r="Y2315" i="3"/>
  <c r="W2315" i="3"/>
  <c r="Y2314" i="3"/>
  <c r="W2314" i="3"/>
  <c r="Y2313" i="3"/>
  <c r="W2313" i="3"/>
  <c r="Y2312" i="3"/>
  <c r="W2312" i="3"/>
  <c r="Y2311" i="3"/>
  <c r="W2311" i="3"/>
  <c r="Y2310" i="3"/>
  <c r="W2310" i="3"/>
  <c r="Y2309" i="3"/>
  <c r="W2309" i="3"/>
  <c r="Y2308" i="3"/>
  <c r="W2308" i="3"/>
  <c r="Y2307" i="3"/>
  <c r="W2307" i="3"/>
  <c r="Y2306" i="3"/>
  <c r="W2306" i="3"/>
  <c r="Y2305" i="3"/>
  <c r="W2305" i="3"/>
  <c r="Y2304" i="3"/>
  <c r="W2304" i="3"/>
  <c r="Y2303" i="3"/>
  <c r="W2303" i="3"/>
  <c r="Y2302" i="3"/>
  <c r="W2302" i="3"/>
  <c r="Y2301" i="3"/>
  <c r="W2301" i="3"/>
  <c r="Y2300" i="3"/>
  <c r="W2300" i="3"/>
  <c r="Y2299" i="3"/>
  <c r="W2299" i="3"/>
  <c r="Y2298" i="3"/>
  <c r="W2298" i="3"/>
  <c r="Y2297" i="3"/>
  <c r="W2297" i="3"/>
  <c r="Y2296" i="3"/>
  <c r="W2296" i="3"/>
  <c r="Y2295" i="3"/>
  <c r="W2295" i="3"/>
  <c r="Y2294" i="3"/>
  <c r="W2294" i="3"/>
  <c r="Y2293" i="3"/>
  <c r="W2293" i="3"/>
  <c r="Y2292" i="3"/>
  <c r="W2292" i="3"/>
  <c r="Y2291" i="3"/>
  <c r="W2291" i="3"/>
  <c r="Y2290" i="3"/>
  <c r="W2290" i="3"/>
  <c r="Y2289" i="3"/>
  <c r="W2289" i="3"/>
  <c r="Y2288" i="3"/>
  <c r="W2288" i="3"/>
  <c r="Y2287" i="3"/>
  <c r="W2287" i="3"/>
  <c r="Y2286" i="3"/>
  <c r="W2286" i="3"/>
  <c r="Y2285" i="3"/>
  <c r="W2285" i="3"/>
  <c r="Y2284" i="3"/>
  <c r="W2284" i="3"/>
  <c r="Y2283" i="3"/>
  <c r="W2283" i="3"/>
  <c r="Y2282" i="3"/>
  <c r="W2282" i="3"/>
  <c r="Y2281" i="3"/>
  <c r="W2281" i="3"/>
  <c r="Y2280" i="3"/>
  <c r="W2280" i="3"/>
  <c r="Y2279" i="3"/>
  <c r="W2279" i="3"/>
  <c r="Y2278" i="3"/>
  <c r="W2278" i="3"/>
  <c r="Y2277" i="3"/>
  <c r="W2277" i="3"/>
  <c r="Y2276" i="3"/>
  <c r="W2276" i="3"/>
  <c r="Y2275" i="3"/>
  <c r="W2275" i="3"/>
  <c r="Y2274" i="3"/>
  <c r="W2274" i="3"/>
  <c r="Y2273" i="3"/>
  <c r="W2273" i="3"/>
  <c r="Y2272" i="3"/>
  <c r="W2272" i="3"/>
  <c r="Y2271" i="3"/>
  <c r="W2271" i="3"/>
  <c r="Y2270" i="3"/>
  <c r="W2270" i="3"/>
  <c r="Y2269" i="3"/>
  <c r="W2269" i="3"/>
  <c r="Y2268" i="3"/>
  <c r="W2268" i="3"/>
  <c r="Y2267" i="3"/>
  <c r="W2267" i="3"/>
  <c r="Y2266" i="3"/>
  <c r="W2266" i="3"/>
  <c r="Y2265" i="3"/>
  <c r="W2265" i="3"/>
  <c r="Y2264" i="3"/>
  <c r="W2264" i="3"/>
  <c r="Y2263" i="3"/>
  <c r="W2263" i="3"/>
  <c r="Y2262" i="3"/>
  <c r="W2262" i="3"/>
  <c r="Y2261" i="3"/>
  <c r="W2261" i="3"/>
  <c r="Y2260" i="3"/>
  <c r="W2260" i="3"/>
  <c r="Y2259" i="3"/>
  <c r="W2259" i="3"/>
  <c r="Y2258" i="3"/>
  <c r="W2258" i="3"/>
  <c r="Y2257" i="3"/>
  <c r="W2257" i="3"/>
  <c r="Y2256" i="3"/>
  <c r="W2256" i="3"/>
  <c r="Y2255" i="3"/>
  <c r="W2255" i="3"/>
  <c r="Y2254" i="3"/>
  <c r="W2254" i="3"/>
  <c r="Y2253" i="3"/>
  <c r="W2253" i="3"/>
  <c r="Y2252" i="3"/>
  <c r="W2252" i="3"/>
  <c r="Y2251" i="3"/>
  <c r="W2251" i="3"/>
  <c r="Y2250" i="3"/>
  <c r="W2250" i="3"/>
  <c r="Y2249" i="3"/>
  <c r="W2249" i="3"/>
  <c r="Y2248" i="3"/>
  <c r="W2248" i="3"/>
  <c r="Y2247" i="3"/>
  <c r="W2247" i="3"/>
  <c r="Y2246" i="3"/>
  <c r="W2246" i="3"/>
  <c r="Y2245" i="3"/>
  <c r="W2245" i="3"/>
  <c r="Y2244" i="3"/>
  <c r="W2244" i="3"/>
  <c r="Y2243" i="3"/>
  <c r="W2243" i="3"/>
  <c r="Y2242" i="3"/>
  <c r="W2242" i="3"/>
  <c r="Y2241" i="3"/>
  <c r="W2241" i="3"/>
  <c r="Y2240" i="3"/>
  <c r="W2240" i="3"/>
  <c r="Y2239" i="3"/>
  <c r="W2239" i="3"/>
  <c r="Y2238" i="3"/>
  <c r="W2238" i="3"/>
  <c r="Y2237" i="3"/>
  <c r="W2237" i="3"/>
  <c r="Y2236" i="3"/>
  <c r="W2236" i="3"/>
  <c r="Y2235" i="3"/>
  <c r="W2235" i="3"/>
  <c r="Y2234" i="3"/>
  <c r="W2234" i="3"/>
  <c r="Y2233" i="3"/>
  <c r="W2233" i="3"/>
  <c r="Y2232" i="3"/>
  <c r="W2232" i="3"/>
  <c r="Y2231" i="3"/>
  <c r="W2231" i="3"/>
  <c r="Y2230" i="3"/>
  <c r="W2230" i="3"/>
  <c r="Y2229" i="3"/>
  <c r="W2229" i="3"/>
  <c r="Y2228" i="3"/>
  <c r="W2228" i="3"/>
  <c r="Y2227" i="3"/>
  <c r="W2227" i="3"/>
  <c r="Y2226" i="3"/>
  <c r="W2226" i="3"/>
  <c r="Y2225" i="3"/>
  <c r="W2225" i="3"/>
  <c r="Y2224" i="3"/>
  <c r="W2224" i="3"/>
  <c r="Y2223" i="3"/>
  <c r="W2223" i="3"/>
  <c r="Y2222" i="3"/>
  <c r="W2222" i="3"/>
  <c r="Y2221" i="3"/>
  <c r="W2221" i="3"/>
  <c r="Y2220" i="3"/>
  <c r="W2220" i="3"/>
  <c r="Y2219" i="3"/>
  <c r="W2219" i="3"/>
  <c r="Y2218" i="3"/>
  <c r="W2218" i="3"/>
  <c r="Y2217" i="3"/>
  <c r="W2217" i="3"/>
  <c r="Y2216" i="3"/>
  <c r="W2216" i="3"/>
  <c r="Y2215" i="3"/>
  <c r="W2215" i="3"/>
  <c r="Y2214" i="3"/>
  <c r="W2214" i="3"/>
  <c r="Y2213" i="3"/>
  <c r="W2213" i="3"/>
  <c r="Y2212" i="3"/>
  <c r="W2212" i="3"/>
  <c r="Y2211" i="3"/>
  <c r="W2211" i="3"/>
  <c r="Y2210" i="3"/>
  <c r="W2210" i="3"/>
  <c r="Y2209" i="3"/>
  <c r="W2209" i="3"/>
  <c r="Y2208" i="3"/>
  <c r="W2208" i="3"/>
  <c r="Y2207" i="3"/>
  <c r="W2207" i="3"/>
  <c r="Y2206" i="3"/>
  <c r="W2206" i="3"/>
  <c r="Y2205" i="3"/>
  <c r="W2205" i="3"/>
  <c r="Y2204" i="3"/>
  <c r="W2204" i="3"/>
  <c r="Y2203" i="3"/>
  <c r="W2203" i="3"/>
  <c r="Y2202" i="3"/>
  <c r="W2202" i="3"/>
  <c r="Y2201" i="3"/>
  <c r="W2201" i="3"/>
  <c r="Y2200" i="3"/>
  <c r="W2200" i="3"/>
  <c r="Y2199" i="3"/>
  <c r="W2199" i="3"/>
  <c r="Y2198" i="3"/>
  <c r="W2198" i="3"/>
  <c r="Y2197" i="3"/>
  <c r="W2197" i="3"/>
  <c r="Y2196" i="3"/>
  <c r="W2196" i="3"/>
  <c r="Y2195" i="3"/>
  <c r="W2195" i="3"/>
  <c r="Y2194" i="3"/>
  <c r="W2194" i="3"/>
  <c r="Y2193" i="3"/>
  <c r="W2193" i="3"/>
  <c r="Y2192" i="3"/>
  <c r="W2192" i="3"/>
  <c r="Y2191" i="3"/>
  <c r="W2191" i="3"/>
  <c r="Y2190" i="3"/>
  <c r="W2190" i="3"/>
  <c r="Y2189" i="3"/>
  <c r="W2189" i="3"/>
  <c r="Y2188" i="3"/>
  <c r="W2188" i="3"/>
  <c r="Y2187" i="3"/>
  <c r="W2187" i="3"/>
  <c r="Y2186" i="3"/>
  <c r="W2186" i="3"/>
  <c r="Y2185" i="3"/>
  <c r="W2185" i="3"/>
  <c r="Y2184" i="3"/>
  <c r="W2184" i="3"/>
  <c r="Y2183" i="3"/>
  <c r="W2183" i="3"/>
  <c r="Y2182" i="3"/>
  <c r="W2182" i="3"/>
  <c r="Y2181" i="3"/>
  <c r="W2181" i="3"/>
  <c r="Y2180" i="3"/>
  <c r="W2180" i="3"/>
  <c r="Y2179" i="3"/>
  <c r="W2179" i="3"/>
  <c r="Y2178" i="3"/>
  <c r="W2178" i="3"/>
  <c r="Y2177" i="3"/>
  <c r="W2177" i="3"/>
  <c r="Y2176" i="3"/>
  <c r="W2176" i="3"/>
  <c r="Y2175" i="3"/>
  <c r="W2175" i="3"/>
  <c r="Y2174" i="3"/>
  <c r="W2174" i="3"/>
  <c r="Y2173" i="3"/>
  <c r="W2173" i="3"/>
  <c r="Y2172" i="3"/>
  <c r="W2172" i="3"/>
  <c r="Y2171" i="3"/>
  <c r="W2171" i="3"/>
  <c r="Y2170" i="3"/>
  <c r="W2170" i="3"/>
  <c r="Y2169" i="3"/>
  <c r="W2169" i="3"/>
  <c r="Y2168" i="3"/>
  <c r="W2168" i="3"/>
  <c r="Y2167" i="3"/>
  <c r="W2167" i="3"/>
  <c r="Y2166" i="3"/>
  <c r="W2166" i="3"/>
  <c r="Y2165" i="3"/>
  <c r="W2165" i="3"/>
  <c r="Y2164" i="3"/>
  <c r="W2164" i="3"/>
  <c r="Y2163" i="3"/>
  <c r="W2163" i="3"/>
  <c r="Y2162" i="3"/>
  <c r="W2162" i="3"/>
  <c r="Y2161" i="3"/>
  <c r="W2161" i="3"/>
  <c r="Y2160" i="3"/>
  <c r="W2160" i="3"/>
  <c r="Y2159" i="3"/>
  <c r="W2159" i="3"/>
  <c r="Y2158" i="3"/>
  <c r="W2158" i="3"/>
  <c r="Y2157" i="3"/>
  <c r="W2157" i="3"/>
  <c r="Y2156" i="3"/>
  <c r="W2156" i="3"/>
  <c r="Y2155" i="3"/>
  <c r="W2155" i="3"/>
  <c r="Y2154" i="3"/>
  <c r="W2154" i="3"/>
  <c r="Y2153" i="3"/>
  <c r="W2153" i="3"/>
  <c r="Y2152" i="3"/>
  <c r="W2152" i="3"/>
  <c r="Y2151" i="3"/>
  <c r="W2151" i="3"/>
  <c r="Y2150" i="3"/>
  <c r="W2150" i="3"/>
  <c r="Y2149" i="3"/>
  <c r="W2149" i="3"/>
  <c r="Y2148" i="3"/>
  <c r="W2148" i="3"/>
  <c r="Y2147" i="3"/>
  <c r="W2147" i="3"/>
  <c r="Y2146" i="3"/>
  <c r="W2146" i="3"/>
  <c r="Y2145" i="3"/>
  <c r="W2145" i="3"/>
  <c r="Y2144" i="3"/>
  <c r="W2144" i="3"/>
  <c r="Y2143" i="3"/>
  <c r="W2143" i="3"/>
  <c r="Y2142" i="3"/>
  <c r="W2142" i="3"/>
  <c r="Y2141" i="3"/>
  <c r="W2141" i="3"/>
  <c r="Y2140" i="3"/>
  <c r="W2140" i="3"/>
  <c r="Y2139" i="3"/>
  <c r="W2139" i="3"/>
  <c r="Y2138" i="3"/>
  <c r="W2138" i="3"/>
  <c r="Y2137" i="3"/>
  <c r="W2137" i="3"/>
  <c r="Y2136" i="3"/>
  <c r="W2136" i="3"/>
  <c r="Y2135" i="3"/>
  <c r="W2135" i="3"/>
  <c r="Y2134" i="3"/>
  <c r="W2134" i="3"/>
  <c r="Y2133" i="3"/>
  <c r="W2133" i="3"/>
  <c r="Y2132" i="3"/>
  <c r="W2132" i="3"/>
  <c r="Y2131" i="3"/>
  <c r="W2131" i="3"/>
  <c r="Y2130" i="3"/>
  <c r="W2130" i="3"/>
  <c r="Y2129" i="3"/>
  <c r="W2129" i="3"/>
  <c r="Y2128" i="3"/>
  <c r="W2128" i="3"/>
  <c r="Y2127" i="3"/>
  <c r="W2127" i="3"/>
  <c r="Y2126" i="3"/>
  <c r="W2126" i="3"/>
  <c r="Y2125" i="3"/>
  <c r="W2125" i="3"/>
  <c r="Y2124" i="3"/>
  <c r="W2124" i="3"/>
  <c r="Y2123" i="3"/>
  <c r="W2123" i="3"/>
  <c r="Y2122" i="3"/>
  <c r="W2122" i="3"/>
  <c r="Y2121" i="3"/>
  <c r="W2121" i="3"/>
  <c r="Y2120" i="3"/>
  <c r="W2120" i="3"/>
  <c r="Y2119" i="3"/>
  <c r="W2119" i="3"/>
  <c r="Y2118" i="3"/>
  <c r="W2118" i="3"/>
  <c r="Y2117" i="3"/>
  <c r="W2117" i="3"/>
  <c r="Y2116" i="3"/>
  <c r="W2116" i="3"/>
  <c r="Y2115" i="3"/>
  <c r="W2115" i="3"/>
  <c r="Y2114" i="3"/>
  <c r="W2114" i="3"/>
  <c r="Y2113" i="3"/>
  <c r="W2113" i="3"/>
  <c r="Y2112" i="3"/>
  <c r="W2112" i="3"/>
  <c r="Y2111" i="3"/>
  <c r="W2111" i="3"/>
  <c r="Y2110" i="3"/>
  <c r="W2110" i="3"/>
  <c r="Y2109" i="3"/>
  <c r="W2109" i="3"/>
  <c r="Y2108" i="3"/>
  <c r="W2108" i="3"/>
  <c r="Y2107" i="3"/>
  <c r="W2107" i="3"/>
  <c r="Y2106" i="3"/>
  <c r="W2106" i="3"/>
  <c r="Y2105" i="3"/>
  <c r="W2105" i="3"/>
  <c r="Y2104" i="3"/>
  <c r="W2104" i="3"/>
  <c r="Y2103" i="3"/>
  <c r="W2103" i="3"/>
  <c r="Y2102" i="3"/>
  <c r="W2102" i="3"/>
  <c r="Y2101" i="3"/>
  <c r="W2101" i="3"/>
  <c r="Y2100" i="3"/>
  <c r="W2100" i="3"/>
  <c r="Y2099" i="3"/>
  <c r="W2099" i="3"/>
  <c r="Y2098" i="3"/>
  <c r="W2098" i="3"/>
  <c r="Y2097" i="3"/>
  <c r="W2097" i="3"/>
  <c r="Y2096" i="3"/>
  <c r="W2096" i="3"/>
  <c r="Y2095" i="3"/>
  <c r="W2095" i="3"/>
  <c r="Y2094" i="3"/>
  <c r="W2094" i="3"/>
  <c r="Y2093" i="3"/>
  <c r="W2093" i="3"/>
  <c r="Y2092" i="3"/>
  <c r="W2092" i="3"/>
  <c r="Y2091" i="3"/>
  <c r="W2091" i="3"/>
  <c r="Y2090" i="3"/>
  <c r="W2090" i="3"/>
  <c r="Y2089" i="3"/>
  <c r="W2089" i="3"/>
  <c r="Y2088" i="3"/>
  <c r="W2088" i="3"/>
  <c r="Y2087" i="3"/>
  <c r="W2087" i="3"/>
  <c r="Y2086" i="3"/>
  <c r="W2086" i="3"/>
  <c r="Y2085" i="3"/>
  <c r="W2085" i="3"/>
  <c r="Y2084" i="3"/>
  <c r="W2084" i="3"/>
  <c r="Y2083" i="3"/>
  <c r="W2083" i="3"/>
  <c r="Y2082" i="3"/>
  <c r="W2082" i="3"/>
  <c r="Y2081" i="3"/>
  <c r="W2081" i="3"/>
  <c r="Y2080" i="3"/>
  <c r="W2080" i="3"/>
  <c r="Y2079" i="3"/>
  <c r="W2079" i="3"/>
  <c r="Y2078" i="3"/>
  <c r="W2078" i="3"/>
  <c r="Y2077" i="3"/>
  <c r="W2077" i="3"/>
  <c r="Y2076" i="3"/>
  <c r="W2076" i="3"/>
  <c r="Y2075" i="3"/>
  <c r="W2075" i="3"/>
  <c r="Y2074" i="3"/>
  <c r="W2074" i="3"/>
  <c r="Y2073" i="3"/>
  <c r="W2073" i="3"/>
  <c r="Y2072" i="3"/>
  <c r="W2072" i="3"/>
  <c r="Y2071" i="3"/>
  <c r="W2071" i="3"/>
  <c r="Y2070" i="3"/>
  <c r="W2070" i="3"/>
  <c r="Y2069" i="3"/>
  <c r="W2069" i="3"/>
  <c r="Y2068" i="3"/>
  <c r="W2068" i="3"/>
  <c r="Y2067" i="3"/>
  <c r="W2067" i="3"/>
  <c r="Y2066" i="3"/>
  <c r="W2066" i="3"/>
  <c r="Y2065" i="3"/>
  <c r="W2065" i="3"/>
  <c r="Y2064" i="3"/>
  <c r="W2064" i="3"/>
  <c r="Y2063" i="3"/>
  <c r="W2063" i="3"/>
  <c r="Y2062" i="3"/>
  <c r="W2062" i="3"/>
  <c r="Y2061" i="3"/>
  <c r="W2061" i="3"/>
  <c r="Y2060" i="3"/>
  <c r="W2060" i="3"/>
  <c r="Y2059" i="3"/>
  <c r="W2059" i="3"/>
  <c r="Y2058" i="3"/>
  <c r="W2058" i="3"/>
  <c r="Y2057" i="3"/>
  <c r="W2057" i="3"/>
  <c r="Y2056" i="3"/>
  <c r="W2056" i="3"/>
  <c r="Y2055" i="3"/>
  <c r="W2055" i="3"/>
  <c r="Y2054" i="3"/>
  <c r="W2054" i="3"/>
  <c r="Y2053" i="3"/>
  <c r="W2053" i="3"/>
  <c r="Y2052" i="3"/>
  <c r="W2052" i="3"/>
  <c r="Y2051" i="3"/>
  <c r="W2051" i="3"/>
  <c r="Y2050" i="3"/>
  <c r="W2050" i="3"/>
  <c r="Y2049" i="3"/>
  <c r="W2049" i="3"/>
  <c r="Y2048" i="3"/>
  <c r="W2048" i="3"/>
  <c r="Y2047" i="3"/>
  <c r="W2047" i="3"/>
  <c r="Y2046" i="3"/>
  <c r="W2046" i="3"/>
  <c r="Y2045" i="3"/>
  <c r="W2045" i="3"/>
  <c r="Y2044" i="3"/>
  <c r="W2044" i="3"/>
  <c r="Y2043" i="3"/>
  <c r="W2043" i="3"/>
  <c r="Y2042" i="3"/>
  <c r="W2042" i="3"/>
  <c r="Y2041" i="3"/>
  <c r="W2041" i="3"/>
  <c r="Y2040" i="3"/>
  <c r="W2040" i="3"/>
  <c r="Y2039" i="3"/>
  <c r="W2039" i="3"/>
  <c r="Y2038" i="3"/>
  <c r="W2038" i="3"/>
  <c r="Y2037" i="3"/>
  <c r="W2037" i="3"/>
  <c r="Y2036" i="3"/>
  <c r="W2036" i="3"/>
  <c r="Y2035" i="3"/>
  <c r="W2035" i="3"/>
  <c r="Y2034" i="3"/>
  <c r="W2034" i="3"/>
  <c r="Y2033" i="3"/>
  <c r="W2033" i="3"/>
  <c r="Y2032" i="3"/>
  <c r="W2032" i="3"/>
  <c r="Y2031" i="3"/>
  <c r="W2031" i="3"/>
  <c r="Y2030" i="3"/>
  <c r="W2030" i="3"/>
  <c r="Y2029" i="3"/>
  <c r="W2029" i="3"/>
  <c r="Y2028" i="3"/>
  <c r="W2028" i="3"/>
  <c r="Y2027" i="3"/>
  <c r="W2027" i="3"/>
  <c r="Y2026" i="3"/>
  <c r="W2026" i="3"/>
  <c r="Y2025" i="3"/>
  <c r="W2025" i="3"/>
  <c r="Y2024" i="3"/>
  <c r="W2024" i="3"/>
  <c r="Y2023" i="3"/>
  <c r="W2023" i="3"/>
  <c r="Y2022" i="3"/>
  <c r="W2022" i="3"/>
  <c r="Y2021" i="3"/>
  <c r="W2021" i="3"/>
  <c r="Y2020" i="3"/>
  <c r="W2020" i="3"/>
  <c r="Y2019" i="3"/>
  <c r="W2019" i="3"/>
  <c r="Y2018" i="3"/>
  <c r="W2018" i="3"/>
  <c r="Y2017" i="3"/>
  <c r="W2017" i="3"/>
  <c r="Y2016" i="3"/>
  <c r="W2016" i="3"/>
  <c r="Y2015" i="3"/>
  <c r="W2015" i="3"/>
  <c r="Y2014" i="3"/>
  <c r="W2014" i="3"/>
  <c r="Y2013" i="3"/>
  <c r="W2013" i="3"/>
  <c r="Y2012" i="3"/>
  <c r="W2012" i="3"/>
  <c r="Y2011" i="3"/>
  <c r="W2011" i="3"/>
  <c r="Y2010" i="3"/>
  <c r="W2010" i="3"/>
  <c r="Y2009" i="3"/>
  <c r="W2009" i="3"/>
  <c r="Y2008" i="3"/>
  <c r="W2008" i="3"/>
  <c r="Y2007" i="3"/>
  <c r="W2007" i="3"/>
  <c r="Y2006" i="3"/>
  <c r="W2006" i="3"/>
  <c r="Y2005" i="3"/>
  <c r="W2005" i="3"/>
  <c r="Y2004" i="3"/>
  <c r="W2004" i="3"/>
  <c r="Y2003" i="3"/>
  <c r="W2003" i="3"/>
  <c r="Y2002" i="3"/>
  <c r="W2002" i="3"/>
  <c r="Y2001" i="3"/>
  <c r="W2001" i="3"/>
  <c r="Y2000" i="3"/>
  <c r="W2000" i="3"/>
  <c r="Y1999" i="3"/>
  <c r="W1999" i="3"/>
  <c r="Y1998" i="3"/>
  <c r="W1998" i="3"/>
  <c r="Y1997" i="3"/>
  <c r="W1997" i="3"/>
  <c r="Y1996" i="3"/>
  <c r="W1996" i="3"/>
  <c r="Y1995" i="3"/>
  <c r="W1995" i="3"/>
  <c r="Y1994" i="3"/>
  <c r="W1994" i="3"/>
  <c r="Y1993" i="3"/>
  <c r="W1993" i="3"/>
  <c r="Y1992" i="3"/>
  <c r="W1992" i="3"/>
  <c r="Y1991" i="3"/>
  <c r="W1991" i="3"/>
  <c r="Y1990" i="3"/>
  <c r="W1990" i="3"/>
  <c r="Y1989" i="3"/>
  <c r="W1989" i="3"/>
  <c r="Y1988" i="3"/>
  <c r="W1988" i="3"/>
  <c r="Y1987" i="3"/>
  <c r="W1987" i="3"/>
  <c r="Y1986" i="3"/>
  <c r="W1986" i="3"/>
  <c r="Y1985" i="3"/>
  <c r="W1985" i="3"/>
  <c r="Y1984" i="3"/>
  <c r="W1984" i="3"/>
  <c r="Y1983" i="3"/>
  <c r="W1983" i="3"/>
  <c r="Y1982" i="3"/>
  <c r="W1982" i="3"/>
  <c r="Y1981" i="3"/>
  <c r="W1981" i="3"/>
  <c r="Y1980" i="3"/>
  <c r="W1980" i="3"/>
  <c r="Y1979" i="3"/>
  <c r="W1979" i="3"/>
  <c r="Y1978" i="3"/>
  <c r="W1978" i="3"/>
  <c r="Y1977" i="3"/>
  <c r="W1977" i="3"/>
  <c r="Y1976" i="3"/>
  <c r="W1976" i="3"/>
  <c r="Y1975" i="3"/>
  <c r="W1975" i="3"/>
  <c r="Y1974" i="3"/>
  <c r="W1974" i="3"/>
  <c r="Y1973" i="3"/>
  <c r="W1973" i="3"/>
  <c r="Y1972" i="3"/>
  <c r="W1972" i="3"/>
  <c r="Y1971" i="3"/>
  <c r="W1971" i="3"/>
  <c r="Y1970" i="3"/>
  <c r="W1970" i="3"/>
  <c r="Y1969" i="3"/>
  <c r="W1969" i="3"/>
  <c r="Y1968" i="3"/>
  <c r="W1968" i="3"/>
  <c r="Y1967" i="3"/>
  <c r="W1967" i="3"/>
  <c r="Y1966" i="3"/>
  <c r="W1966" i="3"/>
  <c r="Y1965" i="3"/>
  <c r="W1965" i="3"/>
  <c r="Y1964" i="3"/>
  <c r="W1964" i="3"/>
  <c r="Y1963" i="3"/>
  <c r="W1963" i="3"/>
  <c r="Y1962" i="3"/>
  <c r="W1962" i="3"/>
  <c r="Y1961" i="3"/>
  <c r="W1961" i="3"/>
  <c r="Y1960" i="3"/>
  <c r="W1960" i="3"/>
  <c r="Y1959" i="3"/>
  <c r="W1959" i="3"/>
  <c r="Y1958" i="3"/>
  <c r="W1958" i="3"/>
  <c r="Y1957" i="3"/>
  <c r="W1957" i="3"/>
  <c r="Y1956" i="3"/>
  <c r="W1956" i="3"/>
  <c r="Y1955" i="3"/>
  <c r="W1955" i="3"/>
  <c r="Y1954" i="3"/>
  <c r="W1954" i="3"/>
  <c r="Y1953" i="3"/>
  <c r="W1953" i="3"/>
  <c r="Y1952" i="3"/>
  <c r="W1952" i="3"/>
  <c r="Y1951" i="3"/>
  <c r="W1951" i="3"/>
  <c r="Y1950" i="3"/>
  <c r="W1950" i="3"/>
  <c r="Y1949" i="3"/>
  <c r="W1949" i="3"/>
  <c r="Y1948" i="3"/>
  <c r="W1948" i="3"/>
  <c r="Y1947" i="3"/>
  <c r="W1947" i="3"/>
  <c r="Y1946" i="3"/>
  <c r="W1946" i="3"/>
  <c r="Y1945" i="3"/>
  <c r="W1945" i="3"/>
  <c r="Y1944" i="3"/>
  <c r="W1944" i="3"/>
  <c r="Y1943" i="3"/>
  <c r="W1943" i="3"/>
  <c r="Y1942" i="3"/>
  <c r="W1942" i="3"/>
  <c r="Y1941" i="3"/>
  <c r="W1941" i="3"/>
  <c r="Y1940" i="3"/>
  <c r="W1940" i="3"/>
  <c r="Y1939" i="3"/>
  <c r="W1939" i="3"/>
  <c r="Y1938" i="3"/>
  <c r="W1938" i="3"/>
  <c r="Y1937" i="3"/>
  <c r="W1937" i="3"/>
  <c r="Y1936" i="3"/>
  <c r="W1936" i="3"/>
  <c r="Y1935" i="3"/>
  <c r="W1935" i="3"/>
  <c r="Y1934" i="3"/>
  <c r="W1934" i="3"/>
  <c r="Y1933" i="3"/>
  <c r="W1933" i="3"/>
  <c r="Y1932" i="3"/>
  <c r="W1932" i="3"/>
  <c r="Y1931" i="3"/>
  <c r="W1931" i="3"/>
  <c r="Y1930" i="3"/>
  <c r="W1930" i="3"/>
  <c r="Y1929" i="3"/>
  <c r="W1929" i="3"/>
  <c r="Y1928" i="3"/>
  <c r="W1928" i="3"/>
  <c r="Y1927" i="3"/>
  <c r="W1927" i="3"/>
  <c r="Y1926" i="3"/>
  <c r="W1926" i="3"/>
  <c r="Y1925" i="3"/>
  <c r="W1925" i="3"/>
  <c r="Y1924" i="3"/>
  <c r="W1924" i="3"/>
  <c r="Y1923" i="3"/>
  <c r="W1923" i="3"/>
  <c r="Y1922" i="3"/>
  <c r="W1922" i="3"/>
  <c r="Y1921" i="3"/>
  <c r="W1921" i="3"/>
  <c r="Y1920" i="3"/>
  <c r="W1920" i="3"/>
  <c r="Y1919" i="3"/>
  <c r="W1919" i="3"/>
  <c r="Y1918" i="3"/>
  <c r="W1918" i="3"/>
  <c r="Y1917" i="3"/>
  <c r="W1917" i="3"/>
  <c r="Y1916" i="3"/>
  <c r="W1916" i="3"/>
  <c r="Y1915" i="3"/>
  <c r="W1915" i="3"/>
  <c r="Y1914" i="3"/>
  <c r="W1914" i="3"/>
  <c r="Y1913" i="3"/>
  <c r="W1913" i="3"/>
  <c r="Y1912" i="3"/>
  <c r="W1912" i="3"/>
  <c r="Y1911" i="3"/>
  <c r="W1911" i="3"/>
  <c r="Y1910" i="3"/>
  <c r="W1910" i="3"/>
  <c r="Y1909" i="3"/>
  <c r="W1909" i="3"/>
  <c r="Y1908" i="3"/>
  <c r="W1908" i="3"/>
  <c r="Y1907" i="3"/>
  <c r="W1907" i="3"/>
  <c r="Y1906" i="3"/>
  <c r="W1906" i="3"/>
  <c r="Y1905" i="3"/>
  <c r="W1905" i="3"/>
  <c r="Y1904" i="3"/>
  <c r="W1904" i="3"/>
  <c r="Y1903" i="3"/>
  <c r="W1903" i="3"/>
  <c r="Y1902" i="3"/>
  <c r="W1902" i="3"/>
  <c r="Y1901" i="3"/>
  <c r="W1901" i="3"/>
  <c r="Y1900" i="3"/>
  <c r="W1900" i="3"/>
  <c r="Y1899" i="3"/>
  <c r="W1899" i="3"/>
  <c r="Y1898" i="3"/>
  <c r="W1898" i="3"/>
  <c r="Y1897" i="3"/>
  <c r="W1897" i="3"/>
  <c r="Y1896" i="3"/>
  <c r="W1896" i="3"/>
  <c r="Y1895" i="3"/>
  <c r="W1895" i="3"/>
  <c r="Y1894" i="3"/>
  <c r="W1894" i="3"/>
  <c r="Y1893" i="3"/>
  <c r="W1893" i="3"/>
  <c r="Y1892" i="3"/>
  <c r="W1892" i="3"/>
  <c r="Y1891" i="3"/>
  <c r="W1891" i="3"/>
  <c r="Y1890" i="3"/>
  <c r="W1890" i="3"/>
  <c r="Y1889" i="3"/>
  <c r="W1889" i="3"/>
  <c r="Y1888" i="3"/>
  <c r="W1888" i="3"/>
  <c r="Y1887" i="3"/>
  <c r="W1887" i="3"/>
  <c r="Y1886" i="3"/>
  <c r="W1886" i="3"/>
  <c r="Y1885" i="3"/>
  <c r="W1885" i="3"/>
  <c r="Y1884" i="3"/>
  <c r="W1884" i="3"/>
  <c r="Y1883" i="3"/>
  <c r="W1883" i="3"/>
  <c r="Y1882" i="3"/>
  <c r="W1882" i="3"/>
  <c r="Y1881" i="3"/>
  <c r="W1881" i="3"/>
  <c r="Y1880" i="3"/>
  <c r="W1880" i="3"/>
  <c r="Y1879" i="3"/>
  <c r="W1879" i="3"/>
  <c r="Y1878" i="3"/>
  <c r="W1878" i="3"/>
  <c r="Y1877" i="3"/>
  <c r="W1877" i="3"/>
  <c r="Y1876" i="3"/>
  <c r="W1876" i="3"/>
  <c r="Y1875" i="3"/>
  <c r="W1875" i="3"/>
  <c r="Y1874" i="3"/>
  <c r="W1874" i="3"/>
  <c r="Y1873" i="3"/>
  <c r="W1873" i="3"/>
  <c r="Y1872" i="3"/>
  <c r="W1872" i="3"/>
  <c r="Y1871" i="3"/>
  <c r="W1871" i="3"/>
  <c r="Y1870" i="3"/>
  <c r="W1870" i="3"/>
  <c r="Y1869" i="3"/>
  <c r="W1869" i="3"/>
  <c r="Y1868" i="3"/>
  <c r="W1868" i="3"/>
  <c r="Y1867" i="3"/>
  <c r="W1867" i="3"/>
  <c r="Y1866" i="3"/>
  <c r="W1866" i="3"/>
  <c r="Y1865" i="3"/>
  <c r="W1865" i="3"/>
  <c r="Y1864" i="3"/>
  <c r="W1864" i="3"/>
  <c r="Y1863" i="3"/>
  <c r="W1863" i="3"/>
  <c r="Y1862" i="3"/>
  <c r="W1862" i="3"/>
  <c r="Y1861" i="3"/>
  <c r="W1861" i="3"/>
  <c r="Y1860" i="3"/>
  <c r="W1860" i="3"/>
  <c r="Y1859" i="3"/>
  <c r="W1859" i="3"/>
  <c r="Y1858" i="3"/>
  <c r="W1858" i="3"/>
  <c r="Y1857" i="3"/>
  <c r="W1857" i="3"/>
  <c r="Y1856" i="3"/>
  <c r="W1856" i="3"/>
  <c r="Y1855" i="3"/>
  <c r="W1855" i="3"/>
  <c r="Y1854" i="3"/>
  <c r="W1854" i="3"/>
  <c r="Y1853" i="3"/>
  <c r="W1853" i="3"/>
  <c r="Y1852" i="3"/>
  <c r="W1852" i="3"/>
  <c r="Y1851" i="3"/>
  <c r="W1851" i="3"/>
  <c r="Y1850" i="3"/>
  <c r="W1850" i="3"/>
  <c r="Y1849" i="3"/>
  <c r="W1849" i="3"/>
  <c r="Y1848" i="3"/>
  <c r="W1848" i="3"/>
  <c r="Y1847" i="3"/>
  <c r="W1847" i="3"/>
  <c r="Y1846" i="3"/>
  <c r="W1846" i="3"/>
  <c r="Y1845" i="3"/>
  <c r="W1845" i="3"/>
  <c r="Y1844" i="3"/>
  <c r="W1844" i="3"/>
  <c r="Y1843" i="3"/>
  <c r="W1843" i="3"/>
  <c r="Y1842" i="3"/>
  <c r="W1842" i="3"/>
  <c r="Y1841" i="3"/>
  <c r="W1841" i="3"/>
  <c r="Y1840" i="3"/>
  <c r="W1840" i="3"/>
  <c r="Y1839" i="3"/>
  <c r="W1839" i="3"/>
  <c r="Y1838" i="3"/>
  <c r="W1838" i="3"/>
  <c r="Y1837" i="3"/>
  <c r="W1837" i="3"/>
  <c r="Y1836" i="3"/>
  <c r="W1836" i="3"/>
  <c r="Y1835" i="3"/>
  <c r="W1835" i="3"/>
  <c r="Y1834" i="3"/>
  <c r="W1834" i="3"/>
  <c r="Y1833" i="3"/>
  <c r="W1833" i="3"/>
  <c r="Y1832" i="3"/>
  <c r="W1832" i="3"/>
  <c r="Y1831" i="3"/>
  <c r="W1831" i="3"/>
  <c r="Y1830" i="3"/>
  <c r="W1830" i="3"/>
  <c r="Y1829" i="3"/>
  <c r="W1829" i="3"/>
  <c r="Y1828" i="3"/>
  <c r="W1828" i="3"/>
  <c r="Y1827" i="3"/>
  <c r="W1827" i="3"/>
  <c r="Y1826" i="3"/>
  <c r="W1826" i="3"/>
  <c r="Y1825" i="3"/>
  <c r="W1825" i="3"/>
  <c r="Y1824" i="3"/>
  <c r="W1824" i="3"/>
  <c r="Y1823" i="3"/>
  <c r="W1823" i="3"/>
  <c r="Y1822" i="3"/>
  <c r="W1822" i="3"/>
  <c r="Y1821" i="3"/>
  <c r="W1821" i="3"/>
  <c r="Y1820" i="3"/>
  <c r="W1820" i="3"/>
  <c r="Y1819" i="3"/>
  <c r="W1819" i="3"/>
  <c r="Y1818" i="3"/>
  <c r="W1818" i="3"/>
  <c r="Y1817" i="3"/>
  <c r="W1817" i="3"/>
  <c r="Y1816" i="3"/>
  <c r="W1816" i="3"/>
  <c r="Y1815" i="3"/>
  <c r="W1815" i="3"/>
  <c r="Y1814" i="3"/>
  <c r="W1814" i="3"/>
  <c r="Y1813" i="3"/>
  <c r="W1813" i="3"/>
  <c r="Y1812" i="3"/>
  <c r="W1812" i="3"/>
  <c r="Y1811" i="3"/>
  <c r="W1811" i="3"/>
  <c r="Y1810" i="3"/>
  <c r="W1810" i="3"/>
  <c r="Y1809" i="3"/>
  <c r="W1809" i="3"/>
  <c r="Y1808" i="3"/>
  <c r="W1808" i="3"/>
  <c r="Y1807" i="3"/>
  <c r="W1807" i="3"/>
  <c r="Y1806" i="3"/>
  <c r="W1806" i="3"/>
  <c r="Y1805" i="3"/>
  <c r="W1805" i="3"/>
  <c r="Y1804" i="3"/>
  <c r="W1804" i="3"/>
  <c r="Y1803" i="3"/>
  <c r="W1803" i="3"/>
  <c r="Y1802" i="3"/>
  <c r="W1802" i="3"/>
  <c r="Y1801" i="3"/>
  <c r="W1801" i="3"/>
  <c r="Y1800" i="3"/>
  <c r="W1800" i="3"/>
  <c r="Y1799" i="3"/>
  <c r="W1799" i="3"/>
  <c r="Y1798" i="3"/>
  <c r="W1798" i="3"/>
  <c r="Y1797" i="3"/>
  <c r="W1797" i="3"/>
  <c r="Y1796" i="3"/>
  <c r="W1796" i="3"/>
  <c r="Y1795" i="3"/>
  <c r="W1795" i="3"/>
  <c r="Y1794" i="3"/>
  <c r="W1794" i="3"/>
  <c r="Y1793" i="3"/>
  <c r="W1793" i="3"/>
  <c r="Y1792" i="3"/>
  <c r="W1792" i="3"/>
  <c r="Y1791" i="3"/>
  <c r="W1791" i="3"/>
  <c r="Y1790" i="3"/>
  <c r="W1790" i="3"/>
  <c r="Y1789" i="3"/>
  <c r="W1789" i="3"/>
  <c r="Y1788" i="3"/>
  <c r="W1788" i="3"/>
  <c r="Y1787" i="3"/>
  <c r="W1787" i="3"/>
  <c r="Y1786" i="3"/>
  <c r="W1786" i="3"/>
  <c r="Y1785" i="3"/>
  <c r="W1785" i="3"/>
  <c r="Y1784" i="3"/>
  <c r="W1784" i="3"/>
  <c r="Y1783" i="3"/>
  <c r="W1783" i="3"/>
  <c r="Y1782" i="3"/>
  <c r="W1782" i="3"/>
  <c r="Y1781" i="3"/>
  <c r="W1781" i="3"/>
  <c r="Y1780" i="3"/>
  <c r="W1780" i="3"/>
  <c r="Y1779" i="3"/>
  <c r="W1779" i="3"/>
  <c r="Y1778" i="3"/>
  <c r="W1778" i="3"/>
  <c r="Y1777" i="3"/>
  <c r="W1777" i="3"/>
  <c r="Y1776" i="3"/>
  <c r="W1776" i="3"/>
  <c r="Y1775" i="3"/>
  <c r="W1775" i="3"/>
  <c r="Y1774" i="3"/>
  <c r="W1774" i="3"/>
  <c r="Y1773" i="3"/>
  <c r="W1773" i="3"/>
  <c r="Y1772" i="3"/>
  <c r="W1772" i="3"/>
  <c r="Y1771" i="3"/>
  <c r="W1771" i="3"/>
  <c r="Y1770" i="3"/>
  <c r="W1770" i="3"/>
  <c r="Y1769" i="3"/>
  <c r="W1769" i="3"/>
  <c r="Y1768" i="3"/>
  <c r="W1768" i="3"/>
  <c r="Y1767" i="3"/>
  <c r="W1767" i="3"/>
  <c r="Y1766" i="3"/>
  <c r="W1766" i="3"/>
  <c r="Y1765" i="3"/>
  <c r="W1765" i="3"/>
  <c r="Y1764" i="3"/>
  <c r="W1764" i="3"/>
  <c r="Y1763" i="3"/>
  <c r="W1763" i="3"/>
  <c r="Y1762" i="3"/>
  <c r="W1762" i="3"/>
  <c r="Y1761" i="3"/>
  <c r="W1761" i="3"/>
  <c r="Y1760" i="3"/>
  <c r="W1760" i="3"/>
  <c r="Y1759" i="3"/>
  <c r="W1759" i="3"/>
  <c r="Y1758" i="3"/>
  <c r="W1758" i="3"/>
  <c r="Y1757" i="3"/>
  <c r="W1757" i="3"/>
  <c r="Y1756" i="3"/>
  <c r="W1756" i="3"/>
  <c r="Y1755" i="3"/>
  <c r="W1755" i="3"/>
  <c r="Y1754" i="3"/>
  <c r="W1754" i="3"/>
  <c r="Y1753" i="3"/>
  <c r="W1753" i="3"/>
  <c r="Y1752" i="3"/>
  <c r="W1752" i="3"/>
  <c r="Y1751" i="3"/>
  <c r="W1751" i="3"/>
  <c r="Y1750" i="3"/>
  <c r="W1750" i="3"/>
  <c r="Y1749" i="3"/>
  <c r="W1749" i="3"/>
  <c r="Y1748" i="3"/>
  <c r="W1748" i="3"/>
  <c r="Y1747" i="3"/>
  <c r="W1747" i="3"/>
  <c r="Y1746" i="3"/>
  <c r="W1746" i="3"/>
  <c r="Y1745" i="3"/>
  <c r="W1745" i="3"/>
  <c r="Y1744" i="3"/>
  <c r="W1744" i="3"/>
  <c r="Y1743" i="3"/>
  <c r="W1743" i="3"/>
  <c r="Y1742" i="3"/>
  <c r="W1742" i="3"/>
  <c r="Y1741" i="3"/>
  <c r="W1741" i="3"/>
  <c r="Y1740" i="3"/>
  <c r="W1740" i="3"/>
  <c r="Y1739" i="3"/>
  <c r="W1739" i="3"/>
  <c r="Y1738" i="3"/>
  <c r="W1738" i="3"/>
  <c r="Y1737" i="3"/>
  <c r="W1737" i="3"/>
  <c r="Y1736" i="3"/>
  <c r="W1736" i="3"/>
  <c r="Y1735" i="3"/>
  <c r="W1735" i="3"/>
  <c r="Y1734" i="3"/>
  <c r="W1734" i="3"/>
  <c r="Y1733" i="3"/>
  <c r="W1733" i="3"/>
  <c r="Y1732" i="3"/>
  <c r="W1732" i="3"/>
  <c r="Y1731" i="3"/>
  <c r="W1731" i="3"/>
  <c r="Y1730" i="3"/>
  <c r="W1730" i="3"/>
  <c r="Y1729" i="3"/>
  <c r="W1729" i="3"/>
  <c r="Y1728" i="3"/>
  <c r="W1728" i="3"/>
  <c r="Y1727" i="3"/>
  <c r="W1727" i="3"/>
  <c r="Y1726" i="3"/>
  <c r="W1726" i="3"/>
  <c r="Y1725" i="3"/>
  <c r="W1725" i="3"/>
  <c r="Y1724" i="3"/>
  <c r="W1724" i="3"/>
  <c r="Y1723" i="3"/>
  <c r="W1723" i="3"/>
  <c r="Y1722" i="3"/>
  <c r="W1722" i="3"/>
  <c r="Y1721" i="3"/>
  <c r="W1721" i="3"/>
  <c r="Y1720" i="3"/>
  <c r="W1720" i="3"/>
  <c r="Y1719" i="3"/>
  <c r="W1719" i="3"/>
  <c r="Y1718" i="3"/>
  <c r="W1718" i="3"/>
  <c r="Y1717" i="3"/>
  <c r="W1717" i="3"/>
  <c r="Y1716" i="3"/>
  <c r="W1716" i="3"/>
  <c r="Y1715" i="3"/>
  <c r="W1715" i="3"/>
  <c r="Y1714" i="3"/>
  <c r="W1714" i="3"/>
  <c r="Y1713" i="3"/>
  <c r="W1713" i="3"/>
  <c r="Y1712" i="3"/>
  <c r="W1712" i="3"/>
  <c r="Y1711" i="3"/>
  <c r="W1711" i="3"/>
  <c r="Y1710" i="3"/>
  <c r="W1710" i="3"/>
  <c r="Y1709" i="3"/>
  <c r="W1709" i="3"/>
  <c r="Y1708" i="3"/>
  <c r="W1708" i="3"/>
  <c r="Y1707" i="3"/>
  <c r="W1707" i="3"/>
  <c r="Y1706" i="3"/>
  <c r="W1706" i="3"/>
  <c r="Y1705" i="3"/>
  <c r="W1705" i="3"/>
  <c r="Y1704" i="3"/>
  <c r="W1704" i="3"/>
  <c r="Y1703" i="3"/>
  <c r="W1703" i="3"/>
  <c r="Y1702" i="3"/>
  <c r="W1702" i="3"/>
  <c r="Y1701" i="3"/>
  <c r="W1701" i="3"/>
  <c r="Y1700" i="3"/>
  <c r="W1700" i="3"/>
  <c r="Y1699" i="3"/>
  <c r="W1699" i="3"/>
  <c r="Y1698" i="3"/>
  <c r="W1698" i="3"/>
  <c r="Y1697" i="3"/>
  <c r="W1697" i="3"/>
  <c r="Y1696" i="3"/>
  <c r="W1696" i="3"/>
  <c r="Y1695" i="3"/>
  <c r="W1695" i="3"/>
  <c r="Y1694" i="3"/>
  <c r="W1694" i="3"/>
  <c r="Y1693" i="3"/>
  <c r="W1693" i="3"/>
  <c r="Y1692" i="3"/>
  <c r="W1692" i="3"/>
  <c r="Y1691" i="3"/>
  <c r="W1691" i="3"/>
  <c r="Y1690" i="3"/>
  <c r="W1690" i="3"/>
  <c r="Y1689" i="3"/>
  <c r="W1689" i="3"/>
  <c r="Y1688" i="3"/>
  <c r="W1688" i="3"/>
  <c r="Y1687" i="3"/>
  <c r="W1687" i="3"/>
  <c r="Y1686" i="3"/>
  <c r="W1686" i="3"/>
  <c r="Y1685" i="3"/>
  <c r="W1685" i="3"/>
  <c r="Y1684" i="3"/>
  <c r="W1684" i="3"/>
  <c r="Y1683" i="3"/>
  <c r="W1683" i="3"/>
  <c r="Y1682" i="3"/>
  <c r="W1682" i="3"/>
  <c r="Y1681" i="3"/>
  <c r="W1681" i="3"/>
  <c r="Y1680" i="3"/>
  <c r="W1680" i="3"/>
  <c r="Y1679" i="3"/>
  <c r="W1679" i="3"/>
  <c r="Y1678" i="3"/>
  <c r="W1678" i="3"/>
  <c r="Y1677" i="3"/>
  <c r="W1677" i="3"/>
  <c r="Y1676" i="3"/>
  <c r="W1676" i="3"/>
  <c r="Y1675" i="3"/>
  <c r="W1675" i="3"/>
  <c r="Y1674" i="3"/>
  <c r="W1674" i="3"/>
  <c r="Y1673" i="3"/>
  <c r="W1673" i="3"/>
  <c r="Y1672" i="3"/>
  <c r="W1672" i="3"/>
  <c r="Y1671" i="3"/>
  <c r="W1671" i="3"/>
  <c r="Y1670" i="3"/>
  <c r="W1670" i="3"/>
  <c r="Y1669" i="3"/>
  <c r="W1669" i="3"/>
  <c r="Y1668" i="3"/>
  <c r="W1668" i="3"/>
  <c r="Y1667" i="3"/>
  <c r="W1667" i="3"/>
  <c r="Y1666" i="3"/>
  <c r="W1666" i="3"/>
  <c r="Y1665" i="3"/>
  <c r="W1665" i="3"/>
  <c r="Y1664" i="3"/>
  <c r="W1664" i="3"/>
  <c r="Y1663" i="3"/>
  <c r="W1663" i="3"/>
  <c r="Y1662" i="3"/>
  <c r="W1662" i="3"/>
  <c r="Y1661" i="3"/>
  <c r="W1661" i="3"/>
  <c r="Y1660" i="3"/>
  <c r="W1660" i="3"/>
  <c r="Y1659" i="3"/>
  <c r="W1659" i="3"/>
  <c r="Y1658" i="3"/>
  <c r="W1658" i="3"/>
  <c r="Y1657" i="3"/>
  <c r="W1657" i="3"/>
  <c r="Y1656" i="3"/>
  <c r="W1656" i="3"/>
  <c r="Y1655" i="3"/>
  <c r="W1655" i="3"/>
  <c r="Y1654" i="3"/>
  <c r="W1654" i="3"/>
  <c r="Y1653" i="3"/>
  <c r="W1653" i="3"/>
  <c r="Y1652" i="3"/>
  <c r="W1652" i="3"/>
  <c r="Y1651" i="3"/>
  <c r="W1651" i="3"/>
  <c r="Y1650" i="3"/>
  <c r="W1650" i="3"/>
  <c r="Y1649" i="3"/>
  <c r="W1649" i="3"/>
  <c r="Y1648" i="3"/>
  <c r="W1648" i="3"/>
  <c r="Y1647" i="3"/>
  <c r="W1647" i="3"/>
  <c r="Y1646" i="3"/>
  <c r="W1646" i="3"/>
  <c r="Y1645" i="3"/>
  <c r="W1645" i="3"/>
  <c r="Y1644" i="3"/>
  <c r="W1644" i="3"/>
  <c r="Y1643" i="3"/>
  <c r="W1643" i="3"/>
  <c r="Y1642" i="3"/>
  <c r="W1642" i="3"/>
  <c r="Y1641" i="3"/>
  <c r="W1641" i="3"/>
  <c r="Y1640" i="3"/>
  <c r="W1640" i="3"/>
  <c r="Y1639" i="3"/>
  <c r="W1639" i="3"/>
  <c r="Y1638" i="3"/>
  <c r="W1638" i="3"/>
  <c r="Y1637" i="3"/>
  <c r="W1637" i="3"/>
  <c r="Y1636" i="3"/>
  <c r="W1636" i="3"/>
  <c r="Y1635" i="3"/>
  <c r="W1635" i="3"/>
  <c r="Y1634" i="3"/>
  <c r="W1634" i="3"/>
  <c r="Y1633" i="3"/>
  <c r="W1633" i="3"/>
  <c r="Y1632" i="3"/>
  <c r="W1632" i="3"/>
  <c r="Y1631" i="3"/>
  <c r="W1631" i="3"/>
  <c r="Y1630" i="3"/>
  <c r="W1630" i="3"/>
  <c r="Y1629" i="3"/>
  <c r="W1629" i="3"/>
  <c r="Y1628" i="3"/>
  <c r="W1628" i="3"/>
  <c r="Y1627" i="3"/>
  <c r="W1627" i="3"/>
  <c r="Y1626" i="3"/>
  <c r="W1626" i="3"/>
  <c r="Y1625" i="3"/>
  <c r="W1625" i="3"/>
  <c r="Y1624" i="3"/>
  <c r="W1624" i="3"/>
  <c r="Y1623" i="3"/>
  <c r="W1623" i="3"/>
  <c r="Y1622" i="3"/>
  <c r="W1622" i="3"/>
  <c r="Y1621" i="3"/>
  <c r="W1621" i="3"/>
  <c r="Y1620" i="3"/>
  <c r="W1620" i="3"/>
  <c r="Y1619" i="3"/>
  <c r="W1619" i="3"/>
  <c r="Y1618" i="3"/>
  <c r="W1618" i="3"/>
  <c r="Y1617" i="3"/>
  <c r="W1617" i="3"/>
  <c r="Y1616" i="3"/>
  <c r="W1616" i="3"/>
  <c r="Y1615" i="3"/>
  <c r="W1615" i="3"/>
  <c r="Y1614" i="3"/>
  <c r="W1614" i="3"/>
  <c r="Y1613" i="3"/>
  <c r="W1613" i="3"/>
  <c r="Y1612" i="3"/>
  <c r="W1612" i="3"/>
  <c r="Y1611" i="3"/>
  <c r="W1611" i="3"/>
  <c r="Y1610" i="3"/>
  <c r="W1610" i="3"/>
  <c r="Y1609" i="3"/>
  <c r="W1609" i="3"/>
  <c r="Y1608" i="3"/>
  <c r="W1608" i="3"/>
  <c r="Y1607" i="3"/>
  <c r="W1607" i="3"/>
  <c r="Y1606" i="3"/>
  <c r="W1606" i="3"/>
  <c r="Y1605" i="3"/>
  <c r="W1605" i="3"/>
  <c r="Y1604" i="3"/>
  <c r="W1604" i="3"/>
  <c r="Y1603" i="3"/>
  <c r="W1603" i="3"/>
  <c r="Y1602" i="3"/>
  <c r="W1602" i="3"/>
  <c r="Y1601" i="3"/>
  <c r="W1601" i="3"/>
  <c r="Y1600" i="3"/>
  <c r="W1600" i="3"/>
  <c r="Y1599" i="3"/>
  <c r="W1599" i="3"/>
  <c r="Y1598" i="3"/>
  <c r="W1598" i="3"/>
  <c r="Y1597" i="3"/>
  <c r="W1597" i="3"/>
  <c r="Y1596" i="3"/>
  <c r="W1596" i="3"/>
  <c r="Y1595" i="3"/>
  <c r="W1595" i="3"/>
  <c r="Y1594" i="3"/>
  <c r="W1594" i="3"/>
  <c r="Y1593" i="3"/>
  <c r="W1593" i="3"/>
  <c r="Y1592" i="3"/>
  <c r="W1592" i="3"/>
  <c r="Y1591" i="3"/>
  <c r="W1591" i="3"/>
  <c r="Y1590" i="3"/>
  <c r="W1590" i="3"/>
  <c r="Y1589" i="3"/>
  <c r="W1589" i="3"/>
  <c r="Y1588" i="3"/>
  <c r="W1588" i="3"/>
  <c r="Y1587" i="3"/>
  <c r="W1587" i="3"/>
  <c r="Y1586" i="3"/>
  <c r="W1586" i="3"/>
  <c r="Y1585" i="3"/>
  <c r="W1585" i="3"/>
  <c r="Y1584" i="3"/>
  <c r="W1584" i="3"/>
  <c r="Y1583" i="3"/>
  <c r="W1583" i="3"/>
  <c r="Y1582" i="3"/>
  <c r="W1582" i="3"/>
  <c r="Y1581" i="3"/>
  <c r="W1581" i="3"/>
  <c r="Y1580" i="3"/>
  <c r="W1580" i="3"/>
  <c r="Y1579" i="3"/>
  <c r="W1579" i="3"/>
  <c r="Y1578" i="3"/>
  <c r="W1578" i="3"/>
  <c r="Y1577" i="3"/>
  <c r="W1577" i="3"/>
  <c r="Y1576" i="3"/>
  <c r="W1576" i="3"/>
  <c r="Y1575" i="3"/>
  <c r="W1575" i="3"/>
  <c r="Y1574" i="3"/>
  <c r="W1574" i="3"/>
  <c r="Y1573" i="3"/>
  <c r="W1573" i="3"/>
  <c r="Y1572" i="3"/>
  <c r="W1572" i="3"/>
  <c r="Y1571" i="3"/>
  <c r="W1571" i="3"/>
  <c r="Y1570" i="3"/>
  <c r="W1570" i="3"/>
  <c r="Y1569" i="3"/>
  <c r="W1569" i="3"/>
  <c r="Y1568" i="3"/>
  <c r="W1568" i="3"/>
  <c r="Y1567" i="3"/>
  <c r="W1567" i="3"/>
  <c r="Y1566" i="3"/>
  <c r="W1566" i="3"/>
  <c r="Y1565" i="3"/>
  <c r="W1565" i="3"/>
  <c r="Y1564" i="3"/>
  <c r="W1564" i="3"/>
  <c r="Y1563" i="3"/>
  <c r="W1563" i="3"/>
  <c r="Y1562" i="3"/>
  <c r="W1562" i="3"/>
  <c r="Y1561" i="3"/>
  <c r="W1561" i="3"/>
  <c r="Y1560" i="3"/>
  <c r="W1560" i="3"/>
  <c r="Y1559" i="3"/>
  <c r="W1559" i="3"/>
  <c r="Y1558" i="3"/>
  <c r="W1558" i="3"/>
  <c r="Y1557" i="3"/>
  <c r="W1557" i="3"/>
  <c r="Y1556" i="3"/>
  <c r="W1556" i="3"/>
  <c r="Y1555" i="3"/>
  <c r="W1555" i="3"/>
  <c r="Y1554" i="3"/>
  <c r="W1554" i="3"/>
  <c r="Y1553" i="3"/>
  <c r="W1553" i="3"/>
  <c r="Y1552" i="3"/>
  <c r="W1552" i="3"/>
  <c r="Y1551" i="3"/>
  <c r="W1551" i="3"/>
  <c r="Y1550" i="3"/>
  <c r="W1550" i="3"/>
  <c r="Y1549" i="3"/>
  <c r="W1549" i="3"/>
  <c r="Y1548" i="3"/>
  <c r="W1548" i="3"/>
  <c r="Y1547" i="3"/>
  <c r="W1547" i="3"/>
  <c r="Y1546" i="3"/>
  <c r="W1546" i="3"/>
  <c r="Y1545" i="3"/>
  <c r="W1545" i="3"/>
  <c r="Y1544" i="3"/>
  <c r="W1544" i="3"/>
  <c r="Y1543" i="3"/>
  <c r="W1543" i="3"/>
  <c r="Y1542" i="3"/>
  <c r="W1542" i="3"/>
  <c r="Y1541" i="3"/>
  <c r="W1541" i="3"/>
  <c r="Y1540" i="3"/>
  <c r="W1540" i="3"/>
  <c r="Y1539" i="3"/>
  <c r="W1539" i="3"/>
  <c r="Y1538" i="3"/>
  <c r="W1538" i="3"/>
  <c r="Y1537" i="3"/>
  <c r="W1537" i="3"/>
  <c r="Y1536" i="3"/>
  <c r="W1536" i="3"/>
  <c r="Y1535" i="3"/>
  <c r="W1535" i="3"/>
  <c r="Y1534" i="3"/>
  <c r="W1534" i="3"/>
  <c r="Y1533" i="3"/>
  <c r="W1533" i="3"/>
  <c r="Y1532" i="3"/>
  <c r="W1532" i="3"/>
  <c r="Y1531" i="3"/>
  <c r="W1531" i="3"/>
  <c r="Y1530" i="3"/>
  <c r="W1530" i="3"/>
  <c r="Y1529" i="3"/>
  <c r="W1529" i="3"/>
  <c r="Y1528" i="3"/>
  <c r="W1528" i="3"/>
  <c r="Y1527" i="3"/>
  <c r="W1527" i="3"/>
  <c r="Y1526" i="3"/>
  <c r="W1526" i="3"/>
  <c r="Y1525" i="3"/>
  <c r="W1525" i="3"/>
  <c r="Y1524" i="3"/>
  <c r="W1524" i="3"/>
  <c r="Y1523" i="3"/>
  <c r="W1523" i="3"/>
  <c r="Y1522" i="3"/>
  <c r="W1522" i="3"/>
  <c r="Y1521" i="3"/>
  <c r="W1521" i="3"/>
  <c r="Y1520" i="3"/>
  <c r="W1520" i="3"/>
  <c r="Y1519" i="3"/>
  <c r="W1519" i="3"/>
  <c r="Y1518" i="3"/>
  <c r="W1518" i="3"/>
  <c r="Y1517" i="3"/>
  <c r="W1517" i="3"/>
  <c r="Y1516" i="3"/>
  <c r="W1516" i="3"/>
  <c r="Y1515" i="3"/>
  <c r="W1515" i="3"/>
  <c r="Y1514" i="3"/>
  <c r="W1514" i="3"/>
  <c r="Y1513" i="3"/>
  <c r="W1513" i="3"/>
  <c r="Y1512" i="3"/>
  <c r="W1512" i="3"/>
  <c r="Y1511" i="3"/>
  <c r="W1511" i="3"/>
  <c r="Y1510" i="3"/>
  <c r="W1510" i="3"/>
  <c r="Y1509" i="3"/>
  <c r="W1509" i="3"/>
  <c r="Y1508" i="3"/>
  <c r="W1508" i="3"/>
  <c r="Y1507" i="3"/>
  <c r="W1507" i="3"/>
  <c r="Y1506" i="3"/>
  <c r="W1506" i="3"/>
  <c r="Y1505" i="3"/>
  <c r="W1505" i="3"/>
  <c r="Y1504" i="3"/>
  <c r="W1504" i="3"/>
  <c r="Y1503" i="3"/>
  <c r="W1503" i="3"/>
  <c r="Y1502" i="3"/>
  <c r="W1502" i="3"/>
  <c r="Y1501" i="3"/>
  <c r="W1501" i="3"/>
  <c r="Y1500" i="3"/>
  <c r="W1500" i="3"/>
  <c r="Y1499" i="3"/>
  <c r="W1499" i="3"/>
  <c r="Y1498" i="3"/>
  <c r="W1498" i="3"/>
  <c r="Y1497" i="3"/>
  <c r="W1497" i="3"/>
  <c r="Y1496" i="3"/>
  <c r="W1496" i="3"/>
  <c r="Y1495" i="3"/>
  <c r="W1495" i="3"/>
  <c r="Y1494" i="3"/>
  <c r="W1494" i="3"/>
  <c r="Y1493" i="3"/>
  <c r="W1493" i="3"/>
  <c r="Y1492" i="3"/>
  <c r="W1492" i="3"/>
  <c r="Y1491" i="3"/>
  <c r="W1491" i="3"/>
  <c r="Y1490" i="3"/>
  <c r="W1490" i="3"/>
  <c r="Y1489" i="3"/>
  <c r="W1489" i="3"/>
  <c r="Y1488" i="3"/>
  <c r="W1488" i="3"/>
  <c r="Y1487" i="3"/>
  <c r="W1487" i="3"/>
  <c r="Y1486" i="3"/>
  <c r="W1486" i="3"/>
  <c r="Y1485" i="3"/>
  <c r="W1485" i="3"/>
  <c r="Y1484" i="3"/>
  <c r="W1484" i="3"/>
  <c r="Y1483" i="3"/>
  <c r="W1483" i="3"/>
  <c r="Y1482" i="3"/>
  <c r="W1482" i="3"/>
  <c r="Y1481" i="3"/>
  <c r="W1481" i="3"/>
  <c r="Y1480" i="3"/>
  <c r="W1480" i="3"/>
  <c r="Y1479" i="3"/>
  <c r="W1479" i="3"/>
  <c r="Y1478" i="3"/>
  <c r="W1478" i="3"/>
  <c r="Y1477" i="3"/>
  <c r="W1477" i="3"/>
  <c r="Y1476" i="3"/>
  <c r="W1476" i="3"/>
  <c r="Y1475" i="3"/>
  <c r="W1475" i="3"/>
  <c r="Y1474" i="3"/>
  <c r="W1474" i="3"/>
  <c r="Y1473" i="3"/>
  <c r="W1473" i="3"/>
  <c r="Y1472" i="3"/>
  <c r="W1472" i="3"/>
  <c r="Y1471" i="3"/>
  <c r="W1471" i="3"/>
  <c r="Y1470" i="3"/>
  <c r="W1470" i="3"/>
  <c r="Y1469" i="3"/>
  <c r="W1469" i="3"/>
  <c r="Y1468" i="3"/>
  <c r="W1468" i="3"/>
  <c r="Y1467" i="3"/>
  <c r="W1467" i="3"/>
  <c r="Y1466" i="3"/>
  <c r="W1466" i="3"/>
  <c r="Y1465" i="3"/>
  <c r="W1465" i="3"/>
  <c r="Y1464" i="3"/>
  <c r="W1464" i="3"/>
  <c r="Y1463" i="3"/>
  <c r="W1463" i="3"/>
  <c r="Y1462" i="3"/>
  <c r="W1462" i="3"/>
  <c r="Y1461" i="3"/>
  <c r="W1461" i="3"/>
  <c r="Y1460" i="3"/>
  <c r="W1460" i="3"/>
  <c r="Y1459" i="3"/>
  <c r="W1459" i="3"/>
  <c r="Y1458" i="3"/>
  <c r="W1458" i="3"/>
  <c r="Y1457" i="3"/>
  <c r="W1457" i="3"/>
  <c r="Y1456" i="3"/>
  <c r="W1456" i="3"/>
  <c r="Y1455" i="3"/>
  <c r="W1455" i="3"/>
  <c r="Y1454" i="3"/>
  <c r="W1454" i="3"/>
  <c r="Y1453" i="3"/>
  <c r="W1453" i="3"/>
  <c r="Y1452" i="3"/>
  <c r="W1452" i="3"/>
  <c r="Y1451" i="3"/>
  <c r="W1451" i="3"/>
  <c r="Y1450" i="3"/>
  <c r="W1450" i="3"/>
  <c r="Y1449" i="3"/>
  <c r="W1449" i="3"/>
  <c r="Y1448" i="3"/>
  <c r="W1448" i="3"/>
  <c r="Y1447" i="3"/>
  <c r="W1447" i="3"/>
  <c r="Y1446" i="3"/>
  <c r="W1446" i="3"/>
  <c r="Y1445" i="3"/>
  <c r="W1445" i="3"/>
  <c r="Y1444" i="3"/>
  <c r="W1444" i="3"/>
  <c r="Y1443" i="3"/>
  <c r="W1443" i="3"/>
  <c r="Y1442" i="3"/>
  <c r="W1442" i="3"/>
  <c r="Y1441" i="3"/>
  <c r="W1441" i="3"/>
  <c r="Y1440" i="3"/>
  <c r="W1440" i="3"/>
  <c r="Y1439" i="3"/>
  <c r="W1439" i="3"/>
  <c r="Y1438" i="3"/>
  <c r="W1438" i="3"/>
  <c r="Y1437" i="3"/>
  <c r="W1437" i="3"/>
  <c r="Y1436" i="3"/>
  <c r="W1436" i="3"/>
  <c r="Y1435" i="3"/>
  <c r="W1435" i="3"/>
  <c r="Y1434" i="3"/>
  <c r="W1434" i="3"/>
  <c r="Y1433" i="3"/>
  <c r="W1433" i="3"/>
  <c r="Y1432" i="3"/>
  <c r="W1432" i="3"/>
  <c r="Y1431" i="3"/>
  <c r="W1431" i="3"/>
  <c r="Y1430" i="3"/>
  <c r="W1430" i="3"/>
  <c r="Y1429" i="3"/>
  <c r="W1429" i="3"/>
  <c r="Y1428" i="3"/>
  <c r="W1428" i="3"/>
  <c r="Y1427" i="3"/>
  <c r="W1427" i="3"/>
  <c r="Y1426" i="3"/>
  <c r="W1426" i="3"/>
  <c r="Y1425" i="3"/>
  <c r="W1425" i="3"/>
  <c r="Y1424" i="3"/>
  <c r="W1424" i="3"/>
  <c r="Y1423" i="3"/>
  <c r="W1423" i="3"/>
  <c r="Y1422" i="3"/>
  <c r="W1422" i="3"/>
  <c r="Y1421" i="3"/>
  <c r="W1421" i="3"/>
  <c r="Y1420" i="3"/>
  <c r="W1420" i="3"/>
  <c r="Y1419" i="3"/>
  <c r="W1419" i="3"/>
  <c r="Y1418" i="3"/>
  <c r="W1418" i="3"/>
  <c r="Y1417" i="3"/>
  <c r="W1417" i="3"/>
  <c r="Y1416" i="3"/>
  <c r="W1416" i="3"/>
  <c r="Y1415" i="3"/>
  <c r="W1415" i="3"/>
  <c r="Y1414" i="3"/>
  <c r="W1414" i="3"/>
  <c r="Y1413" i="3"/>
  <c r="W1413" i="3"/>
  <c r="Y1412" i="3"/>
  <c r="W1412" i="3"/>
  <c r="Y1411" i="3"/>
  <c r="W1411" i="3"/>
  <c r="Y1410" i="3"/>
  <c r="W1410" i="3"/>
  <c r="Y1409" i="3"/>
  <c r="W1409" i="3"/>
  <c r="Y1408" i="3"/>
  <c r="W1408" i="3"/>
  <c r="Y1407" i="3"/>
  <c r="W1407" i="3"/>
  <c r="Y1406" i="3"/>
  <c r="W1406" i="3"/>
  <c r="Y1405" i="3"/>
  <c r="W1405" i="3"/>
  <c r="Y1404" i="3"/>
  <c r="W1404" i="3"/>
  <c r="Y1403" i="3"/>
  <c r="W1403" i="3"/>
  <c r="Y1402" i="3"/>
  <c r="W1402" i="3"/>
  <c r="Y1401" i="3"/>
  <c r="W1401" i="3"/>
  <c r="Y1400" i="3"/>
  <c r="W1400" i="3"/>
  <c r="Y1399" i="3"/>
  <c r="W1399" i="3"/>
  <c r="Y1398" i="3"/>
  <c r="W1398" i="3"/>
  <c r="Y1397" i="3"/>
  <c r="W1397" i="3"/>
  <c r="Y1396" i="3"/>
  <c r="W1396" i="3"/>
  <c r="Y1395" i="3"/>
  <c r="W1395" i="3"/>
  <c r="Y1394" i="3"/>
  <c r="W1394" i="3"/>
  <c r="Y1393" i="3"/>
  <c r="W1393" i="3"/>
  <c r="Y1392" i="3"/>
  <c r="W1392" i="3"/>
  <c r="Y1391" i="3"/>
  <c r="W1391" i="3"/>
  <c r="Y1390" i="3"/>
  <c r="W1390" i="3"/>
  <c r="Y1389" i="3"/>
  <c r="W1389" i="3"/>
  <c r="Y1388" i="3"/>
  <c r="W1388" i="3"/>
  <c r="Y1387" i="3"/>
  <c r="W1387" i="3"/>
  <c r="Y1386" i="3"/>
  <c r="W1386" i="3"/>
  <c r="Y1385" i="3"/>
  <c r="W1385" i="3"/>
  <c r="Y1384" i="3"/>
  <c r="W1384" i="3"/>
  <c r="Y1383" i="3"/>
  <c r="W1383" i="3"/>
  <c r="Y1382" i="3"/>
  <c r="W1382" i="3"/>
  <c r="Y1381" i="3"/>
  <c r="W1381" i="3"/>
  <c r="Y1380" i="3"/>
  <c r="W1380" i="3"/>
  <c r="Y1379" i="3"/>
  <c r="W1379" i="3"/>
  <c r="Y1378" i="3"/>
  <c r="W1378" i="3"/>
  <c r="Y1377" i="3"/>
  <c r="W1377" i="3"/>
  <c r="Y1376" i="3"/>
  <c r="W1376" i="3"/>
  <c r="Y1375" i="3"/>
  <c r="W1375" i="3"/>
  <c r="Y1374" i="3"/>
  <c r="W1374" i="3"/>
  <c r="Y1373" i="3"/>
  <c r="W1373" i="3"/>
  <c r="Y1372" i="3"/>
  <c r="W1372" i="3"/>
  <c r="Y1371" i="3"/>
  <c r="W1371" i="3"/>
  <c r="Y1370" i="3"/>
  <c r="W1370" i="3"/>
  <c r="Y1369" i="3"/>
  <c r="W1369" i="3"/>
  <c r="Y1368" i="3"/>
  <c r="W1368" i="3"/>
  <c r="Y1367" i="3"/>
  <c r="W1367" i="3"/>
  <c r="Y1366" i="3"/>
  <c r="W1366" i="3"/>
  <c r="Y1365" i="3"/>
  <c r="W1365" i="3"/>
  <c r="Y1364" i="3"/>
  <c r="W1364" i="3"/>
  <c r="Y1363" i="3"/>
  <c r="W1363" i="3"/>
  <c r="Y1362" i="3"/>
  <c r="W1362" i="3"/>
  <c r="Y1361" i="3"/>
  <c r="W1361" i="3"/>
  <c r="Y1360" i="3"/>
  <c r="W1360" i="3"/>
  <c r="Y1359" i="3"/>
  <c r="W1359" i="3"/>
  <c r="Y1358" i="3"/>
  <c r="W1358" i="3"/>
  <c r="Y1357" i="3"/>
  <c r="W1357" i="3"/>
  <c r="Y1356" i="3"/>
  <c r="W1356" i="3"/>
  <c r="Y1355" i="3"/>
  <c r="W1355" i="3"/>
  <c r="Y1354" i="3"/>
  <c r="W1354" i="3"/>
  <c r="Y1353" i="3"/>
  <c r="W1353" i="3"/>
  <c r="Y1352" i="3"/>
  <c r="W1352" i="3"/>
  <c r="Y1351" i="3"/>
  <c r="W1351" i="3"/>
  <c r="Y1350" i="3"/>
  <c r="W1350" i="3"/>
  <c r="Y1349" i="3"/>
  <c r="W1349" i="3"/>
  <c r="Y1348" i="3"/>
  <c r="W1348" i="3"/>
  <c r="Y1347" i="3"/>
  <c r="W1347" i="3"/>
  <c r="Y1346" i="3"/>
  <c r="W1346" i="3"/>
  <c r="Y1345" i="3"/>
  <c r="W1345" i="3"/>
  <c r="Y1344" i="3"/>
  <c r="W1344" i="3"/>
  <c r="Y1343" i="3"/>
  <c r="W1343" i="3"/>
  <c r="Y1342" i="3"/>
  <c r="W1342" i="3"/>
  <c r="Y1341" i="3"/>
  <c r="W1341" i="3"/>
  <c r="Y1340" i="3"/>
  <c r="W1340" i="3"/>
  <c r="Y1339" i="3"/>
  <c r="W1339" i="3"/>
  <c r="Y1338" i="3"/>
  <c r="W1338" i="3"/>
  <c r="Y1337" i="3"/>
  <c r="W1337" i="3"/>
  <c r="Y1336" i="3"/>
  <c r="W1336" i="3"/>
  <c r="Y1335" i="3"/>
  <c r="W1335" i="3"/>
  <c r="Y1334" i="3"/>
  <c r="W1334" i="3"/>
  <c r="Y1333" i="3"/>
  <c r="W1333" i="3"/>
  <c r="Y1332" i="3"/>
  <c r="W1332" i="3"/>
  <c r="Y1331" i="3"/>
  <c r="W1331" i="3"/>
  <c r="Y1330" i="3"/>
  <c r="W1330" i="3"/>
  <c r="Y1329" i="3"/>
  <c r="W1329" i="3"/>
  <c r="Y1328" i="3"/>
  <c r="W1328" i="3"/>
  <c r="Y1327" i="3"/>
  <c r="W1327" i="3"/>
  <c r="Y1326" i="3"/>
  <c r="W1326" i="3"/>
  <c r="Y1325" i="3"/>
  <c r="W1325" i="3"/>
  <c r="Y1324" i="3"/>
  <c r="W1324" i="3"/>
  <c r="Y1323" i="3"/>
  <c r="W1323" i="3"/>
  <c r="Y1322" i="3"/>
  <c r="W1322" i="3"/>
  <c r="Y1321" i="3"/>
  <c r="W1321" i="3"/>
  <c r="Y1320" i="3"/>
  <c r="W1320" i="3"/>
  <c r="Y1319" i="3"/>
  <c r="W1319" i="3"/>
  <c r="Y1318" i="3"/>
  <c r="W1318" i="3"/>
  <c r="Y1317" i="3"/>
  <c r="W1317" i="3"/>
  <c r="Y1316" i="3"/>
  <c r="W1316" i="3"/>
  <c r="Y1315" i="3"/>
  <c r="W1315" i="3"/>
  <c r="Y1314" i="3"/>
  <c r="W1314" i="3"/>
  <c r="Y1313" i="3"/>
  <c r="W1313" i="3"/>
  <c r="Y1312" i="3"/>
  <c r="W1312" i="3"/>
  <c r="Y1311" i="3"/>
  <c r="W1311" i="3"/>
  <c r="Y1310" i="3"/>
  <c r="W1310" i="3"/>
  <c r="Y1309" i="3"/>
  <c r="W1309" i="3"/>
  <c r="Y1308" i="3"/>
  <c r="W1308" i="3"/>
  <c r="Y1307" i="3"/>
  <c r="W1307" i="3"/>
  <c r="Y1306" i="3"/>
  <c r="W1306" i="3"/>
  <c r="Y1305" i="3"/>
  <c r="W1305" i="3"/>
  <c r="Y1304" i="3"/>
  <c r="W1304" i="3"/>
  <c r="Y1303" i="3"/>
  <c r="W1303" i="3"/>
  <c r="Y1302" i="3"/>
  <c r="W1302" i="3"/>
  <c r="Y1301" i="3"/>
  <c r="W1301" i="3"/>
  <c r="Y1300" i="3"/>
  <c r="W1300" i="3"/>
  <c r="Y1299" i="3"/>
  <c r="W1299" i="3"/>
  <c r="Y1298" i="3"/>
  <c r="W1298" i="3"/>
  <c r="Y1297" i="3"/>
  <c r="W1297" i="3"/>
  <c r="Y1296" i="3"/>
  <c r="W1296" i="3"/>
  <c r="Y1295" i="3"/>
  <c r="W1295" i="3"/>
  <c r="Y1294" i="3"/>
  <c r="W1294" i="3"/>
  <c r="Y1293" i="3"/>
  <c r="W1293" i="3"/>
  <c r="Y1292" i="3"/>
  <c r="W1292" i="3"/>
  <c r="Y1291" i="3"/>
  <c r="W1291" i="3"/>
  <c r="Y1290" i="3"/>
  <c r="W1290" i="3"/>
  <c r="Y1289" i="3"/>
  <c r="W1289" i="3"/>
  <c r="Y1288" i="3"/>
  <c r="W1288" i="3"/>
  <c r="Y1287" i="3"/>
  <c r="W1287" i="3"/>
  <c r="Y1286" i="3"/>
  <c r="W1286" i="3"/>
  <c r="Y1285" i="3"/>
  <c r="W1285" i="3"/>
  <c r="Y1284" i="3"/>
  <c r="W1284" i="3"/>
  <c r="Y1283" i="3"/>
  <c r="W1283" i="3"/>
  <c r="Y1282" i="3"/>
  <c r="W1282" i="3"/>
  <c r="Y1281" i="3"/>
  <c r="W1281" i="3"/>
  <c r="Y1280" i="3"/>
  <c r="W1280" i="3"/>
  <c r="Y1279" i="3"/>
  <c r="W1279" i="3"/>
  <c r="Y1278" i="3"/>
  <c r="W1278" i="3"/>
  <c r="Y1277" i="3"/>
  <c r="W1277" i="3"/>
  <c r="Y1276" i="3"/>
  <c r="W1276" i="3"/>
  <c r="Y1275" i="3"/>
  <c r="W1275" i="3"/>
  <c r="Y1274" i="3"/>
  <c r="W1274" i="3"/>
  <c r="Y1273" i="3"/>
  <c r="W1273" i="3"/>
  <c r="Y1272" i="3"/>
  <c r="W1272" i="3"/>
  <c r="Y1271" i="3"/>
  <c r="W1271" i="3"/>
  <c r="Y1270" i="3"/>
  <c r="W1270" i="3"/>
  <c r="Y1269" i="3"/>
  <c r="W1269" i="3"/>
  <c r="Y1268" i="3"/>
  <c r="W1268" i="3"/>
  <c r="Y1267" i="3"/>
  <c r="W1267" i="3"/>
  <c r="Y1266" i="3"/>
  <c r="W1266" i="3"/>
  <c r="Y1265" i="3"/>
  <c r="W1265" i="3"/>
  <c r="Y1264" i="3"/>
  <c r="W1264" i="3"/>
  <c r="Y1263" i="3"/>
  <c r="W1263" i="3"/>
  <c r="Y1262" i="3"/>
  <c r="W1262" i="3"/>
  <c r="Y1261" i="3"/>
  <c r="W1261" i="3"/>
  <c r="Y1260" i="3"/>
  <c r="W1260" i="3"/>
  <c r="Y1259" i="3"/>
  <c r="W1259" i="3"/>
  <c r="Y1258" i="3"/>
  <c r="W1258" i="3"/>
  <c r="Y1257" i="3"/>
  <c r="W1257" i="3"/>
  <c r="Y1256" i="3"/>
  <c r="W1256" i="3"/>
  <c r="Y1255" i="3"/>
  <c r="W1255" i="3"/>
  <c r="Y1254" i="3"/>
  <c r="W1254" i="3"/>
  <c r="Y1253" i="3"/>
  <c r="W1253" i="3"/>
  <c r="Y1252" i="3"/>
  <c r="W1252" i="3"/>
  <c r="Y1251" i="3"/>
  <c r="W1251" i="3"/>
  <c r="Y1250" i="3"/>
  <c r="W1250" i="3"/>
  <c r="Y1249" i="3"/>
  <c r="W1249" i="3"/>
  <c r="Y1248" i="3"/>
  <c r="W1248" i="3"/>
  <c r="Y1247" i="3"/>
  <c r="W1247" i="3"/>
  <c r="Y1246" i="3"/>
  <c r="W1246" i="3"/>
  <c r="Y1245" i="3"/>
  <c r="W1245" i="3"/>
  <c r="Y1244" i="3"/>
  <c r="W1244" i="3"/>
  <c r="Y1243" i="3"/>
  <c r="W1243" i="3"/>
  <c r="Y1242" i="3"/>
  <c r="W1242" i="3"/>
  <c r="Y1241" i="3"/>
  <c r="W1241" i="3"/>
  <c r="Y1240" i="3"/>
  <c r="W1240" i="3"/>
  <c r="Y1239" i="3"/>
  <c r="W1239" i="3"/>
  <c r="Y1238" i="3"/>
  <c r="W1238" i="3"/>
  <c r="Y1237" i="3"/>
  <c r="W1237" i="3"/>
  <c r="Y1236" i="3"/>
  <c r="W1236" i="3"/>
  <c r="Y1235" i="3"/>
  <c r="W1235" i="3"/>
  <c r="Y1234" i="3"/>
  <c r="W1234" i="3"/>
  <c r="Y1233" i="3"/>
  <c r="W1233" i="3"/>
  <c r="Y1232" i="3"/>
  <c r="W1232" i="3"/>
  <c r="Y1231" i="3"/>
  <c r="W1231" i="3"/>
  <c r="Y1230" i="3"/>
  <c r="W1230" i="3"/>
  <c r="Y1229" i="3"/>
  <c r="W1229" i="3"/>
  <c r="Y1228" i="3"/>
  <c r="W1228" i="3"/>
  <c r="Y1227" i="3"/>
  <c r="W1227" i="3"/>
  <c r="Y1226" i="3"/>
  <c r="W1226" i="3"/>
  <c r="Y1225" i="3"/>
  <c r="W1225" i="3"/>
  <c r="Y1224" i="3"/>
  <c r="W1224" i="3"/>
  <c r="Y1223" i="3"/>
  <c r="W1223" i="3"/>
  <c r="Y1222" i="3"/>
  <c r="W1222" i="3"/>
  <c r="Y1221" i="3"/>
  <c r="W1221" i="3"/>
  <c r="Y1220" i="3"/>
  <c r="W1220" i="3"/>
  <c r="Y1219" i="3"/>
  <c r="W1219" i="3"/>
  <c r="Y1218" i="3"/>
  <c r="W1218" i="3"/>
  <c r="Y1217" i="3"/>
  <c r="W1217" i="3"/>
  <c r="Y1216" i="3"/>
  <c r="W1216" i="3"/>
  <c r="Y1215" i="3"/>
  <c r="W1215" i="3"/>
  <c r="Y1214" i="3"/>
  <c r="W1214" i="3"/>
  <c r="Y1213" i="3"/>
  <c r="W1213" i="3"/>
  <c r="Y1212" i="3"/>
  <c r="W1212" i="3"/>
  <c r="Y1211" i="3"/>
  <c r="W1211" i="3"/>
  <c r="Y1210" i="3"/>
  <c r="W1210" i="3"/>
  <c r="Y1209" i="3"/>
  <c r="W1209" i="3"/>
  <c r="Y1208" i="3"/>
  <c r="W1208" i="3"/>
  <c r="Y1207" i="3"/>
  <c r="W1207" i="3"/>
  <c r="Y1206" i="3"/>
  <c r="W1206" i="3"/>
  <c r="Y1205" i="3"/>
  <c r="W1205" i="3"/>
  <c r="Y1204" i="3"/>
  <c r="W1204" i="3"/>
  <c r="Y1203" i="3"/>
  <c r="W1203" i="3"/>
  <c r="Y1202" i="3"/>
  <c r="W1202" i="3"/>
  <c r="Y1201" i="3"/>
  <c r="W1201" i="3"/>
  <c r="Y1200" i="3"/>
  <c r="W1200" i="3"/>
  <c r="Y1199" i="3"/>
  <c r="W1199" i="3"/>
  <c r="Y1198" i="3"/>
  <c r="W1198" i="3"/>
  <c r="Y1197" i="3"/>
  <c r="W1197" i="3"/>
  <c r="Y1196" i="3"/>
  <c r="W1196" i="3"/>
  <c r="Y1195" i="3"/>
  <c r="W1195" i="3"/>
  <c r="Y1194" i="3"/>
  <c r="W1194" i="3"/>
  <c r="Y1193" i="3"/>
  <c r="W1193" i="3"/>
  <c r="Y1192" i="3"/>
  <c r="W1192" i="3"/>
  <c r="Y1191" i="3"/>
  <c r="W1191" i="3"/>
  <c r="Y1190" i="3"/>
  <c r="W1190" i="3"/>
  <c r="Y1189" i="3"/>
  <c r="W1189" i="3"/>
  <c r="Y1188" i="3"/>
  <c r="W1188" i="3"/>
  <c r="Y1187" i="3"/>
  <c r="W1187" i="3"/>
  <c r="Y1186" i="3"/>
  <c r="W1186" i="3"/>
  <c r="Y1185" i="3"/>
  <c r="W1185" i="3"/>
  <c r="Y1184" i="3"/>
  <c r="W1184" i="3"/>
  <c r="Y1183" i="3"/>
  <c r="W1183" i="3"/>
  <c r="Y1182" i="3"/>
  <c r="W1182" i="3"/>
  <c r="Y1181" i="3"/>
  <c r="W1181" i="3"/>
  <c r="Y1180" i="3"/>
  <c r="W1180" i="3"/>
  <c r="Y1179" i="3"/>
  <c r="W1179" i="3"/>
  <c r="Y1178" i="3"/>
  <c r="W1178" i="3"/>
  <c r="Y1177" i="3"/>
  <c r="W1177" i="3"/>
  <c r="Y1176" i="3"/>
  <c r="W1176" i="3"/>
  <c r="Y1175" i="3"/>
  <c r="W1175" i="3"/>
  <c r="Y1174" i="3"/>
  <c r="W1174" i="3"/>
  <c r="Y1173" i="3"/>
  <c r="W1173" i="3"/>
  <c r="Y1172" i="3"/>
  <c r="W1172" i="3"/>
  <c r="Y1171" i="3"/>
  <c r="W1171" i="3"/>
  <c r="Y1170" i="3"/>
  <c r="W1170" i="3"/>
  <c r="Y1169" i="3"/>
  <c r="W1169" i="3"/>
  <c r="Y1168" i="3"/>
  <c r="W1168" i="3"/>
  <c r="Y1167" i="3"/>
  <c r="W1167" i="3"/>
  <c r="Y1166" i="3"/>
  <c r="W1166" i="3"/>
  <c r="Y1165" i="3"/>
  <c r="W1165" i="3"/>
  <c r="Y1164" i="3"/>
  <c r="W1164" i="3"/>
  <c r="Y1163" i="3"/>
  <c r="W1163" i="3"/>
  <c r="Y1162" i="3"/>
  <c r="W1162" i="3"/>
  <c r="Y1161" i="3"/>
  <c r="W1161" i="3"/>
  <c r="Y1160" i="3"/>
  <c r="W1160" i="3"/>
  <c r="Y1159" i="3"/>
  <c r="W1159" i="3"/>
  <c r="Y1158" i="3"/>
  <c r="W1158" i="3"/>
  <c r="Y1157" i="3"/>
  <c r="W1157" i="3"/>
  <c r="Y1156" i="3"/>
  <c r="W1156" i="3"/>
  <c r="Y1155" i="3"/>
  <c r="W1155" i="3"/>
  <c r="Y1154" i="3"/>
  <c r="W1154" i="3"/>
  <c r="Y1153" i="3"/>
  <c r="W1153" i="3"/>
  <c r="Y1152" i="3"/>
  <c r="W1152" i="3"/>
  <c r="Y1151" i="3"/>
  <c r="W1151" i="3"/>
  <c r="Y1150" i="3"/>
  <c r="W1150" i="3"/>
  <c r="Y1149" i="3"/>
  <c r="W1149" i="3"/>
  <c r="Y1148" i="3"/>
  <c r="W1148" i="3"/>
  <c r="Y1147" i="3"/>
  <c r="W1147" i="3"/>
  <c r="Y1146" i="3"/>
  <c r="W1146" i="3"/>
  <c r="Y1145" i="3"/>
  <c r="W1145" i="3"/>
  <c r="Y1144" i="3"/>
  <c r="W1144" i="3"/>
  <c r="Y1143" i="3"/>
  <c r="W1143" i="3"/>
  <c r="Y1142" i="3"/>
  <c r="W1142" i="3"/>
  <c r="Y1141" i="3"/>
  <c r="W1141" i="3"/>
  <c r="Y1140" i="3"/>
  <c r="W1140" i="3"/>
  <c r="Y1139" i="3"/>
  <c r="W1139" i="3"/>
  <c r="Y1138" i="3"/>
  <c r="W1138" i="3"/>
  <c r="Y1137" i="3"/>
  <c r="W1137" i="3"/>
  <c r="Y1136" i="3"/>
  <c r="W1136" i="3"/>
  <c r="Y1135" i="3"/>
  <c r="W1135" i="3"/>
  <c r="Y1134" i="3"/>
  <c r="W1134" i="3"/>
  <c r="Y1133" i="3"/>
  <c r="W1133" i="3"/>
  <c r="Y1132" i="3"/>
  <c r="W1132" i="3"/>
  <c r="Y1131" i="3"/>
  <c r="W1131" i="3"/>
  <c r="Y1130" i="3"/>
  <c r="W1130" i="3"/>
  <c r="Y1129" i="3"/>
  <c r="W1129" i="3"/>
  <c r="Y1128" i="3"/>
  <c r="W1128" i="3"/>
  <c r="Y1127" i="3"/>
  <c r="W1127" i="3"/>
  <c r="Y1126" i="3"/>
  <c r="W1126" i="3"/>
  <c r="Y1125" i="3"/>
  <c r="W1125" i="3"/>
  <c r="Y1124" i="3"/>
  <c r="W1124" i="3"/>
  <c r="Y1123" i="3"/>
  <c r="W1123" i="3"/>
  <c r="Y1122" i="3"/>
  <c r="W1122" i="3"/>
  <c r="Y1121" i="3"/>
  <c r="W1121" i="3"/>
  <c r="Y1120" i="3"/>
  <c r="W1120" i="3"/>
  <c r="Y1119" i="3"/>
  <c r="W1119" i="3"/>
  <c r="Y1118" i="3"/>
  <c r="W1118" i="3"/>
  <c r="Y1117" i="3"/>
  <c r="W1117" i="3"/>
  <c r="Y1116" i="3"/>
  <c r="W1116" i="3"/>
  <c r="Y1115" i="3"/>
  <c r="W1115" i="3"/>
  <c r="Y1114" i="3"/>
  <c r="W1114" i="3"/>
  <c r="Y1113" i="3"/>
  <c r="W1113" i="3"/>
  <c r="Y1112" i="3"/>
  <c r="W1112" i="3"/>
  <c r="Y1111" i="3"/>
  <c r="W1111" i="3"/>
  <c r="Y1110" i="3"/>
  <c r="W1110" i="3"/>
  <c r="Y1109" i="3"/>
  <c r="W1109" i="3"/>
  <c r="Y1108" i="3"/>
  <c r="W1108" i="3"/>
  <c r="Y1107" i="3"/>
  <c r="W1107" i="3"/>
  <c r="Y1106" i="3"/>
  <c r="W1106" i="3"/>
  <c r="Y1105" i="3"/>
  <c r="W1105" i="3"/>
  <c r="Y1104" i="3"/>
  <c r="W1104" i="3"/>
  <c r="Y1103" i="3"/>
  <c r="W1103" i="3"/>
  <c r="Y1102" i="3"/>
  <c r="W1102" i="3"/>
  <c r="Y1101" i="3"/>
  <c r="W1101" i="3"/>
  <c r="Y1100" i="3"/>
  <c r="W1100" i="3"/>
  <c r="Y1099" i="3"/>
  <c r="W1099" i="3"/>
  <c r="Y1098" i="3"/>
  <c r="W1098" i="3"/>
  <c r="Y1097" i="3"/>
  <c r="W1097" i="3"/>
  <c r="Y1096" i="3"/>
  <c r="W1096" i="3"/>
  <c r="Y1095" i="3"/>
  <c r="W1095" i="3"/>
  <c r="Y1094" i="3"/>
  <c r="W1094" i="3"/>
  <c r="Y1093" i="3"/>
  <c r="W1093" i="3"/>
  <c r="Y1092" i="3"/>
  <c r="W1092" i="3"/>
  <c r="Y1091" i="3"/>
  <c r="W1091" i="3"/>
  <c r="Y1090" i="3"/>
  <c r="W1090" i="3"/>
  <c r="Y1089" i="3"/>
  <c r="W1089" i="3"/>
  <c r="Y1088" i="3"/>
  <c r="W1088" i="3"/>
  <c r="Y1087" i="3"/>
  <c r="W1087" i="3"/>
  <c r="Y1086" i="3"/>
  <c r="W1086" i="3"/>
  <c r="Y1085" i="3"/>
  <c r="W1085" i="3"/>
  <c r="Y1084" i="3"/>
  <c r="W1084" i="3"/>
  <c r="Y1083" i="3"/>
  <c r="W1083" i="3"/>
  <c r="Y1082" i="3"/>
  <c r="W1082" i="3"/>
  <c r="Y1081" i="3"/>
  <c r="W1081" i="3"/>
  <c r="Y1080" i="3"/>
  <c r="W1080" i="3"/>
  <c r="Y1079" i="3"/>
  <c r="W1079" i="3"/>
  <c r="Y1078" i="3"/>
  <c r="W1078" i="3"/>
  <c r="Y1077" i="3"/>
  <c r="W1077" i="3"/>
  <c r="Y1076" i="3"/>
  <c r="W1076" i="3"/>
  <c r="Y1075" i="3"/>
  <c r="W1075" i="3"/>
  <c r="Y1074" i="3"/>
  <c r="W1074" i="3"/>
  <c r="Y1073" i="3"/>
  <c r="W1073" i="3"/>
  <c r="Y1072" i="3"/>
  <c r="W1072" i="3"/>
  <c r="Y1071" i="3"/>
  <c r="W1071" i="3"/>
  <c r="Y1070" i="3"/>
  <c r="W1070" i="3"/>
  <c r="Y1069" i="3"/>
  <c r="W1069" i="3"/>
  <c r="Y1068" i="3"/>
  <c r="W1068" i="3"/>
  <c r="Y1067" i="3"/>
  <c r="W1067" i="3"/>
  <c r="Y1066" i="3"/>
  <c r="W1066" i="3"/>
  <c r="Y1065" i="3"/>
  <c r="W1065" i="3"/>
  <c r="Y1064" i="3"/>
  <c r="W1064" i="3"/>
  <c r="Y1063" i="3"/>
  <c r="W1063" i="3"/>
  <c r="Y1062" i="3"/>
  <c r="W1062" i="3"/>
  <c r="Y1061" i="3"/>
  <c r="W1061" i="3"/>
  <c r="Y1060" i="3"/>
  <c r="W1060" i="3"/>
  <c r="Y1059" i="3"/>
  <c r="W1059" i="3"/>
  <c r="Y1058" i="3"/>
  <c r="W1058" i="3"/>
  <c r="Y1057" i="3"/>
  <c r="W1057" i="3"/>
  <c r="Y1056" i="3"/>
  <c r="W1056" i="3"/>
  <c r="Y1055" i="3"/>
  <c r="W1055" i="3"/>
  <c r="Y1054" i="3"/>
  <c r="W1054" i="3"/>
  <c r="Y1053" i="3"/>
  <c r="W1053" i="3"/>
  <c r="Y1052" i="3"/>
  <c r="W1052" i="3"/>
  <c r="Y1051" i="3"/>
  <c r="W1051" i="3"/>
  <c r="Y1050" i="3"/>
  <c r="W1050" i="3"/>
  <c r="Y1049" i="3"/>
  <c r="W1049" i="3"/>
  <c r="Y1048" i="3"/>
  <c r="W1048" i="3"/>
  <c r="Y1047" i="3"/>
  <c r="W1047" i="3"/>
  <c r="Y1046" i="3"/>
  <c r="W1046" i="3"/>
  <c r="Y1045" i="3"/>
  <c r="W1045" i="3"/>
  <c r="Y1044" i="3"/>
  <c r="W1044" i="3"/>
  <c r="Y1043" i="3"/>
  <c r="W1043" i="3"/>
  <c r="Y1042" i="3"/>
  <c r="W1042" i="3"/>
  <c r="Y1041" i="3"/>
  <c r="W1041" i="3"/>
  <c r="Y1040" i="3"/>
  <c r="W1040" i="3"/>
  <c r="Y1039" i="3"/>
  <c r="W1039" i="3"/>
  <c r="Y1038" i="3"/>
  <c r="W1038" i="3"/>
  <c r="Y1037" i="3"/>
  <c r="W1037" i="3"/>
  <c r="Y1036" i="3"/>
  <c r="W1036" i="3"/>
  <c r="Y1035" i="3"/>
  <c r="W1035" i="3"/>
  <c r="Y1034" i="3"/>
  <c r="W1034" i="3"/>
  <c r="Y1033" i="3"/>
  <c r="W1033" i="3"/>
  <c r="Y1032" i="3"/>
  <c r="W1032" i="3"/>
  <c r="Y1031" i="3"/>
  <c r="W1031" i="3"/>
  <c r="Y1030" i="3"/>
  <c r="W1030" i="3"/>
  <c r="Y1029" i="3"/>
  <c r="W1029" i="3"/>
  <c r="Y1028" i="3"/>
  <c r="W1028" i="3"/>
  <c r="Y1027" i="3"/>
  <c r="W1027" i="3"/>
  <c r="Y1026" i="3"/>
  <c r="W1026" i="3"/>
  <c r="Y1025" i="3"/>
  <c r="W1025" i="3"/>
  <c r="Y1024" i="3"/>
  <c r="W1024" i="3"/>
  <c r="Y1023" i="3"/>
  <c r="W1023" i="3"/>
  <c r="Y1022" i="3"/>
  <c r="W1022" i="3"/>
  <c r="Y1021" i="3"/>
  <c r="W1021" i="3"/>
  <c r="Y1020" i="3"/>
  <c r="W1020" i="3"/>
  <c r="Y1019" i="3"/>
  <c r="W1019" i="3"/>
  <c r="Y1018" i="3"/>
  <c r="W1018" i="3"/>
  <c r="Y1017" i="3"/>
  <c r="W1017" i="3"/>
  <c r="Y1016" i="3"/>
  <c r="W1016" i="3"/>
  <c r="Y1015" i="3"/>
  <c r="W1015" i="3"/>
  <c r="Y1014" i="3"/>
  <c r="W1014" i="3"/>
  <c r="Y1013" i="3"/>
  <c r="W1013" i="3"/>
  <c r="Y1012" i="3"/>
  <c r="W1012" i="3"/>
  <c r="Y1011" i="3"/>
  <c r="W1011" i="3"/>
  <c r="Y1010" i="3"/>
  <c r="W1010" i="3"/>
  <c r="Y1009" i="3"/>
  <c r="W1009" i="3"/>
  <c r="Y1008" i="3"/>
  <c r="W1008" i="3"/>
  <c r="Y1007" i="3"/>
  <c r="W1007" i="3"/>
  <c r="Y1006" i="3"/>
  <c r="W1006" i="3"/>
  <c r="Y1005" i="3"/>
  <c r="W1005" i="3"/>
  <c r="Y1004" i="3"/>
  <c r="W1004" i="3"/>
  <c r="Y1003" i="3"/>
  <c r="W1003" i="3"/>
  <c r="Y1002" i="3"/>
  <c r="W1002" i="3"/>
  <c r="Y1001" i="3"/>
  <c r="W1001" i="3"/>
  <c r="Y1000" i="3"/>
  <c r="W1000" i="3"/>
  <c r="Y999" i="3"/>
  <c r="W999" i="3"/>
  <c r="Y998" i="3"/>
  <c r="W998" i="3"/>
  <c r="Y997" i="3"/>
  <c r="W997" i="3"/>
  <c r="Y996" i="3"/>
  <c r="W996" i="3"/>
  <c r="Y995" i="3"/>
  <c r="W995" i="3"/>
  <c r="Y994" i="3"/>
  <c r="W994" i="3"/>
  <c r="Y993" i="3"/>
  <c r="W993" i="3"/>
  <c r="Y992" i="3"/>
  <c r="W992" i="3"/>
  <c r="Y991" i="3"/>
  <c r="W991" i="3"/>
  <c r="Y990" i="3"/>
  <c r="W990" i="3"/>
  <c r="Y989" i="3"/>
  <c r="W989" i="3"/>
  <c r="Y988" i="3"/>
  <c r="W988" i="3"/>
  <c r="Y987" i="3"/>
  <c r="W987" i="3"/>
  <c r="Y986" i="3"/>
  <c r="W986" i="3"/>
  <c r="Y985" i="3"/>
  <c r="W985" i="3"/>
  <c r="Y984" i="3"/>
  <c r="W984" i="3"/>
  <c r="Y983" i="3"/>
  <c r="W983" i="3"/>
  <c r="Y982" i="3"/>
  <c r="W982" i="3"/>
  <c r="Y981" i="3"/>
  <c r="W981" i="3"/>
  <c r="Y980" i="3"/>
  <c r="W980" i="3"/>
  <c r="Y979" i="3"/>
  <c r="W979" i="3"/>
  <c r="Y978" i="3"/>
  <c r="W978" i="3"/>
  <c r="Y977" i="3"/>
  <c r="W977" i="3"/>
  <c r="Y976" i="3"/>
  <c r="W976" i="3"/>
  <c r="Y975" i="3"/>
  <c r="W975" i="3"/>
  <c r="Y974" i="3"/>
  <c r="W974" i="3"/>
  <c r="Y973" i="3"/>
  <c r="W973" i="3"/>
  <c r="Y972" i="3"/>
  <c r="W972" i="3"/>
  <c r="Y971" i="3"/>
  <c r="W971" i="3"/>
  <c r="Y970" i="3"/>
  <c r="W970" i="3"/>
  <c r="Y969" i="3"/>
  <c r="W969" i="3"/>
  <c r="Y968" i="3"/>
  <c r="W968" i="3"/>
  <c r="Y967" i="3"/>
  <c r="W967" i="3"/>
  <c r="Y966" i="3"/>
  <c r="W966" i="3"/>
  <c r="Y965" i="3"/>
  <c r="W965" i="3"/>
  <c r="Y964" i="3"/>
  <c r="W964" i="3"/>
  <c r="Y963" i="3"/>
  <c r="W963" i="3"/>
  <c r="Y962" i="3"/>
  <c r="W962" i="3"/>
  <c r="Y961" i="3"/>
  <c r="W961" i="3"/>
  <c r="Y960" i="3"/>
  <c r="W960" i="3"/>
  <c r="Y959" i="3"/>
  <c r="W959" i="3"/>
  <c r="Y958" i="3"/>
  <c r="W958" i="3"/>
  <c r="Y957" i="3"/>
  <c r="W957" i="3"/>
  <c r="Y956" i="3"/>
  <c r="W956" i="3"/>
  <c r="Y955" i="3"/>
  <c r="W955" i="3"/>
  <c r="Y954" i="3"/>
  <c r="W954" i="3"/>
  <c r="Y953" i="3"/>
  <c r="W953" i="3"/>
  <c r="Y952" i="3"/>
  <c r="W952" i="3"/>
  <c r="Y951" i="3"/>
  <c r="W951" i="3"/>
  <c r="Y950" i="3"/>
  <c r="W950" i="3"/>
  <c r="Y949" i="3"/>
  <c r="W949" i="3"/>
  <c r="Y948" i="3"/>
  <c r="W948" i="3"/>
  <c r="Y947" i="3"/>
  <c r="W947" i="3"/>
  <c r="Y946" i="3"/>
  <c r="W946" i="3"/>
  <c r="Y945" i="3"/>
  <c r="W945" i="3"/>
  <c r="Y944" i="3"/>
  <c r="W944" i="3"/>
  <c r="Y943" i="3"/>
  <c r="W943" i="3"/>
  <c r="Y942" i="3"/>
  <c r="W942" i="3"/>
  <c r="Y941" i="3"/>
  <c r="W941" i="3"/>
  <c r="Y940" i="3"/>
  <c r="W940" i="3"/>
  <c r="Y939" i="3"/>
  <c r="W939" i="3"/>
  <c r="Y938" i="3"/>
  <c r="W938" i="3"/>
  <c r="Y937" i="3"/>
  <c r="W937" i="3"/>
  <c r="Y936" i="3"/>
  <c r="W936" i="3"/>
  <c r="Y935" i="3"/>
  <c r="W935" i="3"/>
  <c r="Y934" i="3"/>
  <c r="W934" i="3"/>
  <c r="Y933" i="3"/>
  <c r="W933" i="3"/>
  <c r="Y932" i="3"/>
  <c r="W932" i="3"/>
  <c r="Y931" i="3"/>
  <c r="W931" i="3"/>
  <c r="Y930" i="3"/>
  <c r="W930" i="3"/>
  <c r="Y929" i="3"/>
  <c r="W929" i="3"/>
  <c r="Y928" i="3"/>
  <c r="W928" i="3"/>
  <c r="Y927" i="3"/>
  <c r="W927" i="3"/>
  <c r="Y926" i="3"/>
  <c r="W926" i="3"/>
  <c r="Y925" i="3"/>
  <c r="W925" i="3"/>
  <c r="Y924" i="3"/>
  <c r="W924" i="3"/>
  <c r="Y923" i="3"/>
  <c r="W923" i="3"/>
  <c r="Y922" i="3"/>
  <c r="W922" i="3"/>
  <c r="Y921" i="3"/>
  <c r="W921" i="3"/>
  <c r="Y920" i="3"/>
  <c r="W920" i="3"/>
  <c r="Y919" i="3"/>
  <c r="W919" i="3"/>
  <c r="Y918" i="3"/>
  <c r="W918" i="3"/>
  <c r="Y917" i="3"/>
  <c r="W917" i="3"/>
  <c r="Y916" i="3"/>
  <c r="W916" i="3"/>
  <c r="Y915" i="3"/>
  <c r="W915" i="3"/>
  <c r="Y914" i="3"/>
  <c r="W914" i="3"/>
  <c r="Y913" i="3"/>
  <c r="W913" i="3"/>
  <c r="Y912" i="3"/>
  <c r="W912" i="3"/>
  <c r="Y911" i="3"/>
  <c r="W911" i="3"/>
  <c r="Y910" i="3"/>
  <c r="W910" i="3"/>
  <c r="Y909" i="3"/>
  <c r="W909" i="3"/>
  <c r="Y908" i="3"/>
  <c r="W908" i="3"/>
  <c r="Y907" i="3"/>
  <c r="W907" i="3"/>
  <c r="Y906" i="3"/>
  <c r="W906" i="3"/>
  <c r="Y905" i="3"/>
  <c r="W905" i="3"/>
  <c r="Y904" i="3"/>
  <c r="W904" i="3"/>
  <c r="Y903" i="3"/>
  <c r="W903" i="3"/>
  <c r="Y902" i="3"/>
  <c r="W902" i="3"/>
  <c r="Y901" i="3"/>
  <c r="W901" i="3"/>
  <c r="Y900" i="3"/>
  <c r="W900" i="3"/>
  <c r="Y899" i="3"/>
  <c r="W899" i="3"/>
  <c r="Y898" i="3"/>
  <c r="W898" i="3"/>
  <c r="Y897" i="3"/>
  <c r="W897" i="3"/>
  <c r="Y896" i="3"/>
  <c r="W896" i="3"/>
  <c r="Y895" i="3"/>
  <c r="W895" i="3"/>
  <c r="Y894" i="3"/>
  <c r="W894" i="3"/>
  <c r="Y893" i="3"/>
  <c r="W893" i="3"/>
  <c r="Y892" i="3"/>
  <c r="W892" i="3"/>
  <c r="Y891" i="3"/>
  <c r="W891" i="3"/>
  <c r="Y890" i="3"/>
  <c r="W890" i="3"/>
  <c r="Y889" i="3"/>
  <c r="W889" i="3"/>
  <c r="Y888" i="3"/>
  <c r="W888" i="3"/>
  <c r="Y887" i="3"/>
  <c r="W887" i="3"/>
  <c r="Y886" i="3"/>
  <c r="W886" i="3"/>
  <c r="Y885" i="3"/>
  <c r="W885" i="3"/>
  <c r="Y884" i="3"/>
  <c r="W884" i="3"/>
  <c r="Y883" i="3"/>
  <c r="W883" i="3"/>
  <c r="Y882" i="3"/>
  <c r="W882" i="3"/>
  <c r="Y881" i="3"/>
  <c r="W881" i="3"/>
  <c r="Y880" i="3"/>
  <c r="W880" i="3"/>
  <c r="Y879" i="3"/>
  <c r="W879" i="3"/>
  <c r="Y878" i="3"/>
  <c r="W878" i="3"/>
  <c r="Y877" i="3"/>
  <c r="W877" i="3"/>
  <c r="Y876" i="3"/>
  <c r="W876" i="3"/>
  <c r="Y875" i="3"/>
  <c r="W875" i="3"/>
  <c r="Y874" i="3"/>
  <c r="W874" i="3"/>
  <c r="Y873" i="3"/>
  <c r="W873" i="3"/>
  <c r="Y872" i="3"/>
  <c r="W872" i="3"/>
  <c r="Y871" i="3"/>
  <c r="W871" i="3"/>
  <c r="Y870" i="3"/>
  <c r="W870" i="3"/>
  <c r="Y869" i="3"/>
  <c r="W869" i="3"/>
  <c r="Y868" i="3"/>
  <c r="W868" i="3"/>
  <c r="Y867" i="3"/>
  <c r="W867" i="3"/>
  <c r="Y866" i="3"/>
  <c r="W866" i="3"/>
  <c r="Y865" i="3"/>
  <c r="W865" i="3"/>
  <c r="Y864" i="3"/>
  <c r="W864" i="3"/>
  <c r="Y863" i="3"/>
  <c r="W863" i="3"/>
  <c r="Y862" i="3"/>
  <c r="W862" i="3"/>
  <c r="Y861" i="3"/>
  <c r="W861" i="3"/>
  <c r="Y860" i="3"/>
  <c r="W860" i="3"/>
  <c r="Y859" i="3"/>
  <c r="W859" i="3"/>
  <c r="Y858" i="3"/>
  <c r="W858" i="3"/>
  <c r="Y857" i="3"/>
  <c r="W857" i="3"/>
  <c r="Y856" i="3"/>
  <c r="W856" i="3"/>
  <c r="Y855" i="3"/>
  <c r="W855" i="3"/>
  <c r="Y854" i="3"/>
  <c r="W854" i="3"/>
  <c r="Y853" i="3"/>
  <c r="W853" i="3"/>
  <c r="Y852" i="3"/>
  <c r="W852" i="3"/>
  <c r="Y851" i="3"/>
  <c r="W851" i="3"/>
  <c r="Y850" i="3"/>
  <c r="W850" i="3"/>
  <c r="Y849" i="3"/>
  <c r="W849" i="3"/>
  <c r="Y848" i="3"/>
  <c r="W848" i="3"/>
  <c r="Y847" i="3"/>
  <c r="W847" i="3"/>
  <c r="Y846" i="3"/>
  <c r="W846" i="3"/>
  <c r="Y845" i="3"/>
  <c r="W845" i="3"/>
  <c r="Y844" i="3"/>
  <c r="W844" i="3"/>
  <c r="Y843" i="3"/>
  <c r="W843" i="3"/>
  <c r="Y842" i="3"/>
  <c r="W842" i="3"/>
  <c r="Y841" i="3"/>
  <c r="W841" i="3"/>
  <c r="Y840" i="3"/>
  <c r="W840" i="3"/>
  <c r="Y839" i="3"/>
  <c r="W839" i="3"/>
  <c r="Y838" i="3"/>
  <c r="W838" i="3"/>
  <c r="Y837" i="3"/>
  <c r="W837" i="3"/>
  <c r="Y836" i="3"/>
  <c r="W836" i="3"/>
  <c r="Y835" i="3"/>
  <c r="W835" i="3"/>
  <c r="Y834" i="3"/>
  <c r="W834" i="3"/>
  <c r="Y833" i="3"/>
  <c r="W833" i="3"/>
  <c r="Y832" i="3"/>
  <c r="W832" i="3"/>
  <c r="Y831" i="3"/>
  <c r="W831" i="3"/>
  <c r="Y830" i="3"/>
  <c r="W830" i="3"/>
  <c r="Y829" i="3"/>
  <c r="W829" i="3"/>
  <c r="Y828" i="3"/>
  <c r="W828" i="3"/>
  <c r="Y827" i="3"/>
  <c r="W827" i="3"/>
  <c r="Y826" i="3"/>
  <c r="W826" i="3"/>
  <c r="Y825" i="3"/>
  <c r="W825" i="3"/>
  <c r="Y824" i="3"/>
  <c r="W824" i="3"/>
  <c r="Y823" i="3"/>
  <c r="W823" i="3"/>
  <c r="Y822" i="3"/>
  <c r="W822" i="3"/>
  <c r="Y821" i="3"/>
  <c r="W821" i="3"/>
  <c r="Y820" i="3"/>
  <c r="W820" i="3"/>
  <c r="Y819" i="3"/>
  <c r="W819" i="3"/>
  <c r="Y818" i="3"/>
  <c r="W818" i="3"/>
  <c r="Y817" i="3"/>
  <c r="W817" i="3"/>
  <c r="Y816" i="3"/>
  <c r="W816" i="3"/>
  <c r="Y815" i="3"/>
  <c r="W815" i="3"/>
  <c r="Y814" i="3"/>
  <c r="W814" i="3"/>
  <c r="Y813" i="3"/>
  <c r="W813" i="3"/>
  <c r="Y812" i="3"/>
  <c r="W812" i="3"/>
  <c r="Y811" i="3"/>
  <c r="W811" i="3"/>
  <c r="Y810" i="3"/>
  <c r="W810" i="3"/>
  <c r="Y809" i="3"/>
  <c r="W809" i="3"/>
  <c r="Y808" i="3"/>
  <c r="W808" i="3"/>
  <c r="Y807" i="3"/>
  <c r="W807" i="3"/>
  <c r="Y806" i="3"/>
  <c r="W806" i="3"/>
  <c r="Y805" i="3"/>
  <c r="W805" i="3"/>
  <c r="Y804" i="3"/>
  <c r="W804" i="3"/>
  <c r="Y803" i="3"/>
  <c r="W803" i="3"/>
  <c r="Y802" i="3"/>
  <c r="W802" i="3"/>
  <c r="Y801" i="3"/>
  <c r="W801" i="3"/>
  <c r="Y800" i="3"/>
  <c r="W800" i="3"/>
  <c r="Y799" i="3"/>
  <c r="W799" i="3"/>
  <c r="Y798" i="3"/>
  <c r="W798" i="3"/>
  <c r="Y797" i="3"/>
  <c r="W797" i="3"/>
  <c r="Y796" i="3"/>
  <c r="W796" i="3"/>
  <c r="Y795" i="3"/>
  <c r="W795" i="3"/>
  <c r="Y794" i="3"/>
  <c r="W794" i="3"/>
  <c r="Y793" i="3"/>
  <c r="W793" i="3"/>
  <c r="Y792" i="3"/>
  <c r="W792" i="3"/>
  <c r="Y791" i="3"/>
  <c r="W791" i="3"/>
  <c r="Y790" i="3"/>
  <c r="W790" i="3"/>
  <c r="Y789" i="3"/>
  <c r="W789" i="3"/>
  <c r="Y788" i="3"/>
  <c r="W788" i="3"/>
  <c r="Y787" i="3"/>
  <c r="W787" i="3"/>
  <c r="Y786" i="3"/>
  <c r="W786" i="3"/>
  <c r="Y785" i="3"/>
  <c r="W785" i="3"/>
  <c r="Y784" i="3"/>
  <c r="W784" i="3"/>
  <c r="Y783" i="3"/>
  <c r="W783" i="3"/>
  <c r="Y782" i="3"/>
  <c r="W782" i="3"/>
  <c r="Y781" i="3"/>
  <c r="W781" i="3"/>
  <c r="Y780" i="3"/>
  <c r="W780" i="3"/>
  <c r="Y779" i="3"/>
  <c r="W779" i="3"/>
  <c r="Y778" i="3"/>
  <c r="W778" i="3"/>
  <c r="Y777" i="3"/>
  <c r="W777" i="3"/>
  <c r="Y776" i="3"/>
  <c r="W776" i="3"/>
  <c r="Y775" i="3"/>
  <c r="W775" i="3"/>
  <c r="Y774" i="3"/>
  <c r="W774" i="3"/>
  <c r="Y773" i="3"/>
  <c r="W773" i="3"/>
  <c r="Y772" i="3"/>
  <c r="W772" i="3"/>
  <c r="Y771" i="3"/>
  <c r="W771" i="3"/>
  <c r="Y770" i="3"/>
  <c r="W770" i="3"/>
  <c r="Y769" i="3"/>
  <c r="W769" i="3"/>
  <c r="Y768" i="3"/>
  <c r="W768" i="3"/>
  <c r="Y767" i="3"/>
  <c r="W767" i="3"/>
  <c r="Y766" i="3"/>
  <c r="W766" i="3"/>
  <c r="Y765" i="3"/>
  <c r="W765" i="3"/>
  <c r="Y764" i="3"/>
  <c r="W764" i="3"/>
  <c r="Y763" i="3"/>
  <c r="W763" i="3"/>
  <c r="Y762" i="3"/>
  <c r="W762" i="3"/>
  <c r="Y761" i="3"/>
  <c r="W761" i="3"/>
  <c r="Y760" i="3"/>
  <c r="W760" i="3"/>
  <c r="Y759" i="3"/>
  <c r="W759" i="3"/>
  <c r="Y758" i="3"/>
  <c r="W758" i="3"/>
  <c r="Y757" i="3"/>
  <c r="W757" i="3"/>
  <c r="Y756" i="3"/>
  <c r="W756" i="3"/>
  <c r="Y755" i="3"/>
  <c r="W755" i="3"/>
  <c r="Y754" i="3"/>
  <c r="W754" i="3"/>
  <c r="Y753" i="3"/>
  <c r="W753" i="3"/>
  <c r="Y752" i="3"/>
  <c r="W752" i="3"/>
  <c r="Y751" i="3"/>
  <c r="W751" i="3"/>
  <c r="Y750" i="3"/>
  <c r="W750" i="3"/>
  <c r="Y749" i="3"/>
  <c r="W749" i="3"/>
  <c r="Y748" i="3"/>
  <c r="W748" i="3"/>
  <c r="Y747" i="3"/>
  <c r="W747" i="3"/>
  <c r="Y746" i="3"/>
  <c r="W746" i="3"/>
  <c r="Y745" i="3"/>
  <c r="W745" i="3"/>
  <c r="Y744" i="3"/>
  <c r="W744" i="3"/>
  <c r="Y743" i="3"/>
  <c r="W743" i="3"/>
  <c r="Y742" i="3"/>
  <c r="W742" i="3"/>
  <c r="Y741" i="3"/>
  <c r="W741" i="3"/>
  <c r="Y740" i="3"/>
  <c r="W740" i="3"/>
  <c r="Y739" i="3"/>
  <c r="W739" i="3"/>
  <c r="Y738" i="3"/>
  <c r="W738" i="3"/>
  <c r="Y737" i="3"/>
  <c r="W737" i="3"/>
  <c r="Y736" i="3"/>
  <c r="W736" i="3"/>
  <c r="Y735" i="3"/>
  <c r="W735" i="3"/>
  <c r="Y734" i="3"/>
  <c r="W734" i="3"/>
  <c r="Y733" i="3"/>
  <c r="W733" i="3"/>
  <c r="Y732" i="3"/>
  <c r="W732" i="3"/>
  <c r="Y731" i="3"/>
  <c r="W731" i="3"/>
  <c r="Y730" i="3"/>
  <c r="W730" i="3"/>
  <c r="Y729" i="3"/>
  <c r="W729" i="3"/>
  <c r="Y728" i="3"/>
  <c r="W728" i="3"/>
  <c r="Y727" i="3"/>
  <c r="W727" i="3"/>
  <c r="Y726" i="3"/>
  <c r="W726" i="3"/>
  <c r="Y725" i="3"/>
  <c r="W725" i="3"/>
  <c r="Y724" i="3"/>
  <c r="W724" i="3"/>
  <c r="Y723" i="3"/>
  <c r="W723" i="3"/>
  <c r="Y722" i="3"/>
  <c r="W722" i="3"/>
  <c r="Y721" i="3"/>
  <c r="W721" i="3"/>
  <c r="Y720" i="3"/>
  <c r="W720" i="3"/>
  <c r="Y719" i="3"/>
  <c r="W719" i="3"/>
  <c r="Y718" i="3"/>
  <c r="W718" i="3"/>
  <c r="Y717" i="3"/>
  <c r="W717" i="3"/>
  <c r="Y716" i="3"/>
  <c r="W716" i="3"/>
  <c r="Y715" i="3"/>
  <c r="W715" i="3"/>
  <c r="Y714" i="3"/>
  <c r="W714" i="3"/>
  <c r="Y713" i="3"/>
  <c r="W713" i="3"/>
  <c r="Y712" i="3"/>
  <c r="W712" i="3"/>
  <c r="Y711" i="3"/>
  <c r="W711" i="3"/>
  <c r="Y710" i="3"/>
  <c r="W710" i="3"/>
  <c r="Y709" i="3"/>
  <c r="W709" i="3"/>
  <c r="Y708" i="3"/>
  <c r="W708" i="3"/>
  <c r="Y707" i="3"/>
  <c r="W707" i="3"/>
  <c r="Y706" i="3"/>
  <c r="W706" i="3"/>
  <c r="Y705" i="3"/>
  <c r="W705" i="3"/>
  <c r="Y704" i="3"/>
  <c r="W704" i="3"/>
  <c r="Y703" i="3"/>
  <c r="W703" i="3"/>
  <c r="Y702" i="3"/>
  <c r="W702" i="3"/>
  <c r="Y701" i="3"/>
  <c r="W701" i="3"/>
  <c r="Y700" i="3"/>
  <c r="W700" i="3"/>
  <c r="Y699" i="3"/>
  <c r="W699" i="3"/>
  <c r="Y698" i="3"/>
  <c r="W698" i="3"/>
  <c r="Y697" i="3"/>
  <c r="W697" i="3"/>
  <c r="Y696" i="3"/>
  <c r="W696" i="3"/>
  <c r="Y695" i="3"/>
  <c r="W695" i="3"/>
  <c r="Y694" i="3"/>
  <c r="W694" i="3"/>
  <c r="Y693" i="3"/>
  <c r="W693" i="3"/>
  <c r="Y692" i="3"/>
  <c r="W692" i="3"/>
  <c r="Y691" i="3"/>
  <c r="W691" i="3"/>
  <c r="Y690" i="3"/>
  <c r="W690" i="3"/>
  <c r="Y689" i="3"/>
  <c r="W689" i="3"/>
  <c r="Y688" i="3"/>
  <c r="W688" i="3"/>
  <c r="Y687" i="3"/>
  <c r="W687" i="3"/>
  <c r="Y686" i="3"/>
  <c r="W686" i="3"/>
  <c r="Y685" i="3"/>
  <c r="W685" i="3"/>
  <c r="Y684" i="3"/>
  <c r="W684" i="3"/>
  <c r="Y683" i="3"/>
  <c r="W683" i="3"/>
  <c r="Y682" i="3"/>
  <c r="W682" i="3"/>
  <c r="Y681" i="3"/>
  <c r="W681" i="3"/>
  <c r="Y680" i="3"/>
  <c r="W680" i="3"/>
  <c r="Y679" i="3"/>
  <c r="W679" i="3"/>
  <c r="Y678" i="3"/>
  <c r="W678" i="3"/>
  <c r="Y677" i="3"/>
  <c r="W677" i="3"/>
  <c r="Y676" i="3"/>
  <c r="W676" i="3"/>
  <c r="Y675" i="3"/>
  <c r="W675" i="3"/>
  <c r="Y674" i="3"/>
  <c r="W674" i="3"/>
  <c r="Y673" i="3"/>
  <c r="W673" i="3"/>
  <c r="Y672" i="3"/>
  <c r="W672" i="3"/>
  <c r="Y671" i="3"/>
  <c r="W671" i="3"/>
  <c r="Y670" i="3"/>
  <c r="W670" i="3"/>
  <c r="Y669" i="3"/>
  <c r="W669" i="3"/>
  <c r="Y668" i="3"/>
  <c r="W668" i="3"/>
  <c r="Y667" i="3"/>
  <c r="W667" i="3"/>
  <c r="Y666" i="3"/>
  <c r="W666" i="3"/>
  <c r="Y665" i="3"/>
  <c r="W665" i="3"/>
  <c r="Y664" i="3"/>
  <c r="W664" i="3"/>
  <c r="Y663" i="3"/>
  <c r="W663" i="3"/>
  <c r="Y662" i="3"/>
  <c r="W662" i="3"/>
  <c r="Y661" i="3"/>
  <c r="W661" i="3"/>
  <c r="Y660" i="3"/>
  <c r="W660" i="3"/>
  <c r="Y659" i="3"/>
  <c r="W659" i="3"/>
  <c r="Y658" i="3"/>
  <c r="W658" i="3"/>
  <c r="Y657" i="3"/>
  <c r="W657" i="3"/>
  <c r="Y656" i="3"/>
  <c r="W656" i="3"/>
  <c r="Y655" i="3"/>
  <c r="W655" i="3"/>
  <c r="Y654" i="3"/>
  <c r="W654" i="3"/>
  <c r="Y653" i="3"/>
  <c r="W653" i="3"/>
  <c r="Y652" i="3"/>
  <c r="W652" i="3"/>
  <c r="Y651" i="3"/>
  <c r="W651" i="3"/>
  <c r="Y650" i="3"/>
  <c r="W650" i="3"/>
  <c r="Y649" i="3"/>
  <c r="W649" i="3"/>
  <c r="Y648" i="3"/>
  <c r="W648" i="3"/>
  <c r="Y647" i="3"/>
  <c r="W647" i="3"/>
  <c r="Y646" i="3"/>
  <c r="W646" i="3"/>
  <c r="Y645" i="3"/>
  <c r="W645" i="3"/>
  <c r="Y644" i="3"/>
  <c r="W644" i="3"/>
  <c r="Y643" i="3"/>
  <c r="W643" i="3"/>
  <c r="Y642" i="3"/>
  <c r="W642" i="3"/>
  <c r="Y641" i="3"/>
  <c r="W641" i="3"/>
  <c r="Y640" i="3"/>
  <c r="W640" i="3"/>
  <c r="Y639" i="3"/>
  <c r="W639" i="3"/>
  <c r="Y638" i="3"/>
  <c r="W638" i="3"/>
  <c r="Y637" i="3"/>
  <c r="W637" i="3"/>
  <c r="Y636" i="3"/>
  <c r="W636" i="3"/>
  <c r="Y635" i="3"/>
  <c r="W635" i="3"/>
  <c r="Y634" i="3"/>
  <c r="W634" i="3"/>
  <c r="Y633" i="3"/>
  <c r="W633" i="3"/>
  <c r="Y632" i="3"/>
  <c r="W632" i="3"/>
  <c r="Y631" i="3"/>
  <c r="W631" i="3"/>
  <c r="Y630" i="3"/>
  <c r="W630" i="3"/>
  <c r="Y629" i="3"/>
  <c r="W629" i="3"/>
  <c r="Y628" i="3"/>
  <c r="W628" i="3"/>
  <c r="Y627" i="3"/>
  <c r="W627" i="3"/>
  <c r="Y626" i="3"/>
  <c r="W626" i="3"/>
  <c r="Y625" i="3"/>
  <c r="W625" i="3"/>
  <c r="Y624" i="3"/>
  <c r="W624" i="3"/>
  <c r="Y623" i="3"/>
  <c r="W623" i="3"/>
  <c r="Y622" i="3"/>
  <c r="W622" i="3"/>
  <c r="Y621" i="3"/>
  <c r="W621" i="3"/>
  <c r="Y620" i="3"/>
  <c r="W620" i="3"/>
  <c r="Y619" i="3"/>
  <c r="W619" i="3"/>
  <c r="Y618" i="3"/>
  <c r="W618" i="3"/>
  <c r="Y617" i="3"/>
  <c r="W617" i="3"/>
  <c r="Y616" i="3"/>
  <c r="W616" i="3"/>
  <c r="Y615" i="3"/>
  <c r="W615" i="3"/>
  <c r="Y614" i="3"/>
  <c r="W614" i="3"/>
  <c r="Y613" i="3"/>
  <c r="W613" i="3"/>
  <c r="Y612" i="3"/>
  <c r="W612" i="3"/>
  <c r="Y611" i="3"/>
  <c r="W611" i="3"/>
  <c r="Y610" i="3"/>
  <c r="W610" i="3"/>
  <c r="Y609" i="3"/>
  <c r="W609" i="3"/>
  <c r="Y608" i="3"/>
  <c r="W608" i="3"/>
  <c r="Y607" i="3"/>
  <c r="W607" i="3"/>
  <c r="Y606" i="3"/>
  <c r="W606" i="3"/>
  <c r="Y605" i="3"/>
  <c r="W605" i="3"/>
  <c r="Y604" i="3"/>
  <c r="W604" i="3"/>
  <c r="Y603" i="3"/>
  <c r="W603" i="3"/>
  <c r="Y602" i="3"/>
  <c r="W602" i="3"/>
  <c r="Y601" i="3"/>
  <c r="W601" i="3"/>
  <c r="Y600" i="3"/>
  <c r="W600" i="3"/>
  <c r="Y599" i="3"/>
  <c r="W599" i="3"/>
  <c r="Y598" i="3"/>
  <c r="W598" i="3"/>
  <c r="Y597" i="3"/>
  <c r="W597" i="3"/>
  <c r="Y596" i="3"/>
  <c r="W596" i="3"/>
  <c r="Y595" i="3"/>
  <c r="W595" i="3"/>
  <c r="Y594" i="3"/>
  <c r="W594" i="3"/>
  <c r="Y593" i="3"/>
  <c r="W593" i="3"/>
  <c r="Y592" i="3"/>
  <c r="W592" i="3"/>
  <c r="Y591" i="3"/>
  <c r="W591" i="3"/>
  <c r="Y590" i="3"/>
  <c r="W590" i="3"/>
  <c r="Y589" i="3"/>
  <c r="W589" i="3"/>
  <c r="Y588" i="3"/>
  <c r="W588" i="3"/>
  <c r="Y587" i="3"/>
  <c r="W587" i="3"/>
  <c r="Y586" i="3"/>
  <c r="W586" i="3"/>
  <c r="Y585" i="3"/>
  <c r="W585" i="3"/>
  <c r="Y584" i="3"/>
  <c r="W584" i="3"/>
  <c r="Y583" i="3"/>
  <c r="W583" i="3"/>
  <c r="Y582" i="3"/>
  <c r="W582" i="3"/>
  <c r="Y581" i="3"/>
  <c r="W581" i="3"/>
  <c r="Y580" i="3"/>
  <c r="W580" i="3"/>
  <c r="Y579" i="3"/>
  <c r="W579" i="3"/>
  <c r="Y578" i="3"/>
  <c r="W578" i="3"/>
  <c r="Y577" i="3"/>
  <c r="W577" i="3"/>
  <c r="Y576" i="3"/>
  <c r="W576" i="3"/>
  <c r="Y575" i="3"/>
  <c r="W575" i="3"/>
  <c r="Y574" i="3"/>
  <c r="W574" i="3"/>
  <c r="Y573" i="3"/>
  <c r="W573" i="3"/>
  <c r="Y572" i="3"/>
  <c r="W572" i="3"/>
  <c r="Y571" i="3"/>
  <c r="W571" i="3"/>
  <c r="Y570" i="3"/>
  <c r="W570" i="3"/>
  <c r="Y569" i="3"/>
  <c r="W569" i="3"/>
  <c r="Y568" i="3"/>
  <c r="W568" i="3"/>
  <c r="Y567" i="3"/>
  <c r="W567" i="3"/>
  <c r="Y566" i="3"/>
  <c r="W566" i="3"/>
  <c r="Y565" i="3"/>
  <c r="W565" i="3"/>
  <c r="Y564" i="3"/>
  <c r="W564" i="3"/>
  <c r="Y563" i="3"/>
  <c r="W563" i="3"/>
  <c r="Y562" i="3"/>
  <c r="W562" i="3"/>
  <c r="Y561" i="3"/>
  <c r="W561" i="3"/>
  <c r="Y560" i="3"/>
  <c r="W560" i="3"/>
  <c r="Y559" i="3"/>
  <c r="W559" i="3"/>
  <c r="Y558" i="3"/>
  <c r="W558" i="3"/>
  <c r="Y557" i="3"/>
  <c r="W557" i="3"/>
  <c r="Y556" i="3"/>
  <c r="W556" i="3"/>
  <c r="Y555" i="3"/>
  <c r="W555" i="3"/>
  <c r="Y554" i="3"/>
  <c r="W554" i="3"/>
  <c r="Y553" i="3"/>
  <c r="W553" i="3"/>
  <c r="Y552" i="3"/>
  <c r="W552" i="3"/>
  <c r="Y551" i="3"/>
  <c r="W551" i="3"/>
  <c r="Y550" i="3"/>
  <c r="W550" i="3"/>
  <c r="Y549" i="3"/>
  <c r="W549" i="3"/>
  <c r="Y548" i="3"/>
  <c r="W548" i="3"/>
  <c r="Y547" i="3"/>
  <c r="W547" i="3"/>
  <c r="Y546" i="3"/>
  <c r="W546" i="3"/>
  <c r="Y545" i="3"/>
  <c r="W545" i="3"/>
  <c r="Y544" i="3"/>
  <c r="W544" i="3"/>
  <c r="Y543" i="3"/>
  <c r="W543" i="3"/>
  <c r="Y542" i="3"/>
  <c r="W542" i="3"/>
  <c r="Y541" i="3"/>
  <c r="W541" i="3"/>
  <c r="Y540" i="3"/>
  <c r="W540" i="3"/>
  <c r="Y539" i="3"/>
  <c r="W539" i="3"/>
  <c r="Y538" i="3"/>
  <c r="W538" i="3"/>
  <c r="Y537" i="3"/>
  <c r="W537" i="3"/>
  <c r="Y536" i="3"/>
  <c r="W536" i="3"/>
  <c r="Y535" i="3"/>
  <c r="W535" i="3"/>
  <c r="Y534" i="3"/>
  <c r="W534" i="3"/>
  <c r="Y533" i="3"/>
  <c r="W533" i="3"/>
  <c r="Y532" i="3"/>
  <c r="W532" i="3"/>
  <c r="Y531" i="3"/>
  <c r="W531" i="3"/>
  <c r="Y530" i="3"/>
  <c r="W530" i="3"/>
  <c r="Y529" i="3"/>
  <c r="W529" i="3"/>
  <c r="Y528" i="3"/>
  <c r="W528" i="3"/>
  <c r="Y527" i="3"/>
  <c r="W527" i="3"/>
  <c r="Y526" i="3"/>
  <c r="W526" i="3"/>
  <c r="Y525" i="3"/>
  <c r="W525" i="3"/>
  <c r="Y524" i="3"/>
  <c r="W524" i="3"/>
  <c r="Y523" i="3"/>
  <c r="W523" i="3"/>
  <c r="Y522" i="3"/>
  <c r="W522" i="3"/>
  <c r="Y521" i="3"/>
  <c r="W521" i="3"/>
  <c r="Y520" i="3"/>
  <c r="W520" i="3"/>
  <c r="Y519" i="3"/>
  <c r="W519" i="3"/>
  <c r="Y518" i="3"/>
  <c r="W518" i="3"/>
  <c r="Y517" i="3"/>
  <c r="W517" i="3"/>
  <c r="Y516" i="3"/>
  <c r="W516" i="3"/>
  <c r="Y515" i="3"/>
  <c r="W515" i="3"/>
  <c r="Y514" i="3"/>
  <c r="W514" i="3"/>
  <c r="Y513" i="3"/>
  <c r="W513" i="3"/>
  <c r="Y512" i="3"/>
  <c r="W512" i="3"/>
  <c r="Y511" i="3"/>
  <c r="W511" i="3"/>
  <c r="Y510" i="3"/>
  <c r="W510" i="3"/>
  <c r="Y509" i="3"/>
  <c r="W509" i="3"/>
  <c r="Y508" i="3"/>
  <c r="W508" i="3"/>
  <c r="Y507" i="3"/>
  <c r="W507" i="3"/>
  <c r="Y506" i="3"/>
  <c r="W506" i="3"/>
  <c r="Y505" i="3"/>
  <c r="W505" i="3"/>
  <c r="Y504" i="3"/>
  <c r="W504" i="3"/>
  <c r="Y503" i="3"/>
  <c r="W503" i="3"/>
  <c r="Y502" i="3"/>
  <c r="W502" i="3"/>
  <c r="Y501" i="3"/>
  <c r="W501" i="3"/>
  <c r="Y500" i="3"/>
  <c r="W500" i="3"/>
  <c r="Y499" i="3"/>
  <c r="W499" i="3"/>
  <c r="Y498" i="3"/>
  <c r="W498" i="3"/>
  <c r="Y497" i="3"/>
  <c r="W497" i="3"/>
  <c r="Y496" i="3"/>
  <c r="W496" i="3"/>
  <c r="Y495" i="3"/>
  <c r="W495" i="3"/>
  <c r="Y494" i="3"/>
  <c r="W494" i="3"/>
  <c r="Y493" i="3"/>
  <c r="W493" i="3"/>
  <c r="Y492" i="3"/>
  <c r="W492" i="3"/>
  <c r="Y491" i="3"/>
  <c r="W491" i="3"/>
  <c r="Y490" i="3"/>
  <c r="W490" i="3"/>
  <c r="Y489" i="3"/>
  <c r="W489" i="3"/>
  <c r="Y488" i="3"/>
  <c r="W488" i="3"/>
  <c r="Y487" i="3"/>
  <c r="W487" i="3"/>
  <c r="Y486" i="3"/>
  <c r="W486" i="3"/>
  <c r="Y485" i="3"/>
  <c r="W485" i="3"/>
  <c r="Y484" i="3"/>
  <c r="W484" i="3"/>
  <c r="Y483" i="3"/>
  <c r="W483" i="3"/>
  <c r="Y482" i="3"/>
  <c r="W482" i="3"/>
  <c r="Y481" i="3"/>
  <c r="W481" i="3"/>
  <c r="Y480" i="3"/>
  <c r="W480" i="3"/>
  <c r="Y479" i="3"/>
  <c r="W479" i="3"/>
  <c r="Y478" i="3"/>
  <c r="W478" i="3"/>
  <c r="Y477" i="3"/>
  <c r="W477" i="3"/>
  <c r="Y476" i="3"/>
  <c r="W476" i="3"/>
  <c r="Y475" i="3"/>
  <c r="W475" i="3"/>
  <c r="Y474" i="3"/>
  <c r="W474" i="3"/>
  <c r="Y473" i="3"/>
  <c r="W473" i="3"/>
  <c r="Y472" i="3"/>
  <c r="W472" i="3"/>
  <c r="Y471" i="3"/>
  <c r="W471" i="3"/>
  <c r="Y470" i="3"/>
  <c r="W470" i="3"/>
  <c r="Y469" i="3"/>
  <c r="W469" i="3"/>
  <c r="Y468" i="3"/>
  <c r="W468" i="3"/>
  <c r="Y467" i="3"/>
  <c r="W467" i="3"/>
  <c r="Y466" i="3"/>
  <c r="W466" i="3"/>
  <c r="Y465" i="3"/>
  <c r="W465" i="3"/>
  <c r="Y464" i="3"/>
  <c r="W464" i="3"/>
  <c r="Y463" i="3"/>
  <c r="W463" i="3"/>
  <c r="Y462" i="3"/>
  <c r="W462" i="3"/>
  <c r="Y461" i="3"/>
  <c r="W461" i="3"/>
  <c r="Y460" i="3"/>
  <c r="W460" i="3"/>
  <c r="Y459" i="3"/>
  <c r="W459" i="3"/>
  <c r="Y458" i="3"/>
  <c r="W458" i="3"/>
  <c r="Y457" i="3"/>
  <c r="W457" i="3"/>
  <c r="Y456" i="3"/>
  <c r="W456" i="3"/>
  <c r="Y455" i="3"/>
  <c r="W455" i="3"/>
  <c r="Y454" i="3"/>
  <c r="W454" i="3"/>
  <c r="Y453" i="3"/>
  <c r="W453" i="3"/>
  <c r="Y452" i="3"/>
  <c r="W452" i="3"/>
  <c r="Y451" i="3"/>
  <c r="W451" i="3"/>
  <c r="Y450" i="3"/>
  <c r="W450" i="3"/>
  <c r="Y449" i="3"/>
  <c r="W449" i="3"/>
  <c r="Y448" i="3"/>
  <c r="W448" i="3"/>
  <c r="Y447" i="3"/>
  <c r="W447" i="3"/>
  <c r="Y446" i="3"/>
  <c r="W446" i="3"/>
  <c r="Y445" i="3"/>
  <c r="W445" i="3"/>
  <c r="Y444" i="3"/>
  <c r="W444" i="3"/>
  <c r="Y443" i="3"/>
  <c r="W443" i="3"/>
  <c r="Y442" i="3"/>
  <c r="W442" i="3"/>
  <c r="Y441" i="3"/>
  <c r="W441" i="3"/>
  <c r="Y440" i="3"/>
  <c r="W440" i="3"/>
  <c r="Y439" i="3"/>
  <c r="W439" i="3"/>
  <c r="Y438" i="3"/>
  <c r="W438" i="3"/>
  <c r="Y437" i="3"/>
  <c r="W437" i="3"/>
  <c r="Y436" i="3"/>
  <c r="W436" i="3"/>
  <c r="Y435" i="3"/>
  <c r="W435" i="3"/>
  <c r="Y434" i="3"/>
  <c r="W434" i="3"/>
  <c r="Y433" i="3"/>
  <c r="W433" i="3"/>
  <c r="Y432" i="3"/>
  <c r="W432" i="3"/>
  <c r="Y431" i="3"/>
  <c r="W431" i="3"/>
  <c r="Y430" i="3"/>
  <c r="W430" i="3"/>
  <c r="Y429" i="3"/>
  <c r="W429" i="3"/>
  <c r="Y428" i="3"/>
  <c r="W428" i="3"/>
  <c r="Y427" i="3"/>
  <c r="W427" i="3"/>
  <c r="Y426" i="3"/>
  <c r="W426" i="3"/>
  <c r="Y425" i="3"/>
  <c r="W425" i="3"/>
  <c r="Y424" i="3"/>
  <c r="W424" i="3"/>
  <c r="Y423" i="3"/>
  <c r="W423" i="3"/>
  <c r="Y422" i="3"/>
  <c r="W422" i="3"/>
  <c r="Y421" i="3"/>
  <c r="W421" i="3"/>
  <c r="Y420" i="3"/>
  <c r="W420" i="3"/>
  <c r="Y419" i="3"/>
  <c r="W419" i="3"/>
  <c r="Y418" i="3"/>
  <c r="W418" i="3"/>
  <c r="Y417" i="3"/>
  <c r="W417" i="3"/>
  <c r="Y416" i="3"/>
  <c r="W416" i="3"/>
  <c r="Y415" i="3"/>
  <c r="W415" i="3"/>
  <c r="Y414" i="3"/>
  <c r="W414" i="3"/>
  <c r="Y413" i="3"/>
  <c r="W413" i="3"/>
  <c r="Y412" i="3"/>
  <c r="W412" i="3"/>
  <c r="Y411" i="3"/>
  <c r="W411" i="3"/>
  <c r="Y410" i="3"/>
  <c r="W410" i="3"/>
  <c r="Y409" i="3"/>
  <c r="W409" i="3"/>
  <c r="Y408" i="3"/>
  <c r="W408" i="3"/>
  <c r="Y407" i="3"/>
  <c r="W407" i="3"/>
  <c r="Y406" i="3"/>
  <c r="W406" i="3"/>
  <c r="Y405" i="3"/>
  <c r="W405" i="3"/>
  <c r="Y404" i="3"/>
  <c r="W404" i="3"/>
  <c r="Y403" i="3"/>
  <c r="W403" i="3"/>
  <c r="Y402" i="3"/>
  <c r="W402" i="3"/>
  <c r="Y401" i="3"/>
  <c r="W401" i="3"/>
  <c r="Y400" i="3"/>
  <c r="W400" i="3"/>
  <c r="Y399" i="3"/>
  <c r="W399" i="3"/>
  <c r="Y398" i="3"/>
  <c r="W398" i="3"/>
  <c r="Y397" i="3"/>
  <c r="W397" i="3"/>
  <c r="Y396" i="3"/>
  <c r="W396" i="3"/>
  <c r="Y395" i="3"/>
  <c r="W395" i="3"/>
  <c r="Y394" i="3"/>
  <c r="W394" i="3"/>
  <c r="Y393" i="3"/>
  <c r="W393" i="3"/>
  <c r="Y392" i="3"/>
  <c r="W392" i="3"/>
  <c r="Y391" i="3"/>
  <c r="W391" i="3"/>
  <c r="Y390" i="3"/>
  <c r="W390" i="3"/>
  <c r="Y389" i="3"/>
  <c r="W389" i="3"/>
  <c r="Y388" i="3"/>
  <c r="W388" i="3"/>
  <c r="Y387" i="3"/>
  <c r="W387" i="3"/>
  <c r="Y386" i="3"/>
  <c r="W386" i="3"/>
  <c r="Y385" i="3"/>
  <c r="W385" i="3"/>
  <c r="Y384" i="3"/>
  <c r="W384" i="3"/>
  <c r="Y383" i="3"/>
  <c r="W383" i="3"/>
  <c r="Y382" i="3"/>
  <c r="W382" i="3"/>
  <c r="Y381" i="3"/>
  <c r="W381" i="3"/>
  <c r="Y380" i="3"/>
  <c r="W380" i="3"/>
  <c r="Y379" i="3"/>
  <c r="W379" i="3"/>
  <c r="Y378" i="3"/>
  <c r="W378" i="3"/>
  <c r="Y377" i="3"/>
  <c r="W377" i="3"/>
  <c r="Y376" i="3"/>
  <c r="W376" i="3"/>
  <c r="Y375" i="3"/>
  <c r="W375" i="3"/>
  <c r="Y374" i="3"/>
  <c r="W374" i="3"/>
  <c r="Y373" i="3"/>
  <c r="W373" i="3"/>
  <c r="Y372" i="3"/>
  <c r="W372" i="3"/>
  <c r="Y371" i="3"/>
  <c r="W371" i="3"/>
  <c r="Y370" i="3"/>
  <c r="W370" i="3"/>
  <c r="Y369" i="3"/>
  <c r="W369" i="3"/>
  <c r="Y368" i="3"/>
  <c r="W368" i="3"/>
  <c r="Y367" i="3"/>
  <c r="W367" i="3"/>
  <c r="Y366" i="3"/>
  <c r="W366" i="3"/>
  <c r="Y365" i="3"/>
  <c r="W365" i="3"/>
  <c r="Y364" i="3"/>
  <c r="W364" i="3"/>
  <c r="Y363" i="3"/>
  <c r="W363" i="3"/>
  <c r="Y362" i="3"/>
  <c r="W362" i="3"/>
  <c r="Y361" i="3"/>
  <c r="W361" i="3"/>
  <c r="Y360" i="3"/>
  <c r="W360" i="3"/>
  <c r="Y359" i="3"/>
  <c r="W359" i="3"/>
  <c r="Y358" i="3"/>
  <c r="W358" i="3"/>
  <c r="Y357" i="3"/>
  <c r="W357" i="3"/>
  <c r="Y356" i="3"/>
  <c r="W356" i="3"/>
  <c r="Y355" i="3"/>
  <c r="W355" i="3"/>
  <c r="Y354" i="3"/>
  <c r="W354" i="3"/>
  <c r="Y353" i="3"/>
  <c r="W353" i="3"/>
  <c r="Y352" i="3"/>
  <c r="W352" i="3"/>
  <c r="Y351" i="3"/>
  <c r="W351" i="3"/>
  <c r="Y350" i="3"/>
  <c r="W350" i="3"/>
  <c r="Y349" i="3"/>
  <c r="W349" i="3"/>
  <c r="Y348" i="3"/>
  <c r="W348" i="3"/>
  <c r="Y347" i="3"/>
  <c r="W347" i="3"/>
  <c r="Y346" i="3"/>
  <c r="W346" i="3"/>
  <c r="Y345" i="3"/>
  <c r="W345" i="3"/>
  <c r="Y344" i="3"/>
  <c r="W344" i="3"/>
  <c r="Y343" i="3"/>
  <c r="W343" i="3"/>
  <c r="Y342" i="3"/>
  <c r="W342" i="3"/>
  <c r="Y341" i="3"/>
  <c r="W341" i="3"/>
  <c r="Y340" i="3"/>
  <c r="W340" i="3"/>
  <c r="Y339" i="3"/>
  <c r="W339" i="3"/>
  <c r="Y338" i="3"/>
  <c r="W338" i="3"/>
  <c r="Y337" i="3"/>
  <c r="W337" i="3"/>
  <c r="Y336" i="3"/>
  <c r="W336" i="3"/>
  <c r="Y335" i="3"/>
  <c r="W335" i="3"/>
  <c r="Y334" i="3"/>
  <c r="W334" i="3"/>
  <c r="Y333" i="3"/>
  <c r="W333" i="3"/>
  <c r="Y332" i="3"/>
  <c r="W332" i="3"/>
  <c r="Y331" i="3"/>
  <c r="W331" i="3"/>
  <c r="Y330" i="3"/>
  <c r="W330" i="3"/>
  <c r="Y329" i="3"/>
  <c r="W329" i="3"/>
  <c r="Y328" i="3"/>
  <c r="W328" i="3"/>
  <c r="Y327" i="3"/>
  <c r="W327" i="3"/>
  <c r="Y326" i="3"/>
  <c r="W326" i="3"/>
  <c r="Y325" i="3"/>
  <c r="W325" i="3"/>
  <c r="Y324" i="3"/>
  <c r="W324" i="3"/>
  <c r="Y323" i="3"/>
  <c r="W323" i="3"/>
  <c r="Y322" i="3"/>
  <c r="W322" i="3"/>
  <c r="Y321" i="3"/>
  <c r="W321" i="3"/>
  <c r="Y320" i="3"/>
  <c r="W320" i="3"/>
  <c r="Y319" i="3"/>
  <c r="W319" i="3"/>
  <c r="Y318" i="3"/>
  <c r="W318" i="3"/>
  <c r="Y317" i="3"/>
  <c r="W317" i="3"/>
  <c r="Y316" i="3"/>
  <c r="W316" i="3"/>
  <c r="Y315" i="3"/>
  <c r="Y314" i="3"/>
  <c r="Y313" i="3"/>
  <c r="Y312" i="3"/>
  <c r="Y311" i="3"/>
  <c r="W311" i="3"/>
  <c r="Y310" i="3"/>
  <c r="W310" i="3"/>
  <c r="Y309" i="3"/>
  <c r="Y308" i="3"/>
  <c r="Y307" i="3"/>
  <c r="Y306" i="3"/>
  <c r="Y305" i="3"/>
  <c r="Y304" i="3"/>
  <c r="Y303" i="3"/>
  <c r="Y302" i="3"/>
  <c r="Y301" i="3"/>
  <c r="Y300" i="3"/>
  <c r="Y299" i="3"/>
  <c r="Y298" i="3"/>
  <c r="Y297" i="3"/>
  <c r="Y296" i="3"/>
  <c r="Y295" i="3"/>
  <c r="Y294" i="3"/>
  <c r="Y293" i="3"/>
  <c r="Y292" i="3"/>
  <c r="Y291" i="3"/>
  <c r="W9051" i="3" l="1"/>
  <c r="X9052" i="3"/>
  <c r="Y9052" i="3" l="1"/>
  <c r="X9053" i="3"/>
  <c r="W9052" i="3"/>
  <c r="X9054" i="3" l="1"/>
  <c r="W9053" i="3"/>
  <c r="Y9053" i="3"/>
  <c r="X9055" i="3" l="1"/>
  <c r="W9054" i="3"/>
  <c r="Y9054" i="3"/>
  <c r="Y9055" i="3" l="1"/>
  <c r="X9056" i="3"/>
  <c r="W9055" i="3"/>
  <c r="Y9056" i="3" l="1"/>
  <c r="X9057" i="3"/>
  <c r="W9056" i="3"/>
  <c r="X9058" i="3" l="1"/>
  <c r="W9057" i="3"/>
  <c r="Y9057" i="3"/>
  <c r="X9059" i="3" l="1"/>
  <c r="W9058" i="3"/>
  <c r="Y9058" i="3"/>
  <c r="Y9059" i="3" l="1"/>
  <c r="X9060" i="3"/>
  <c r="W9059" i="3"/>
  <c r="Y9060" i="3" l="1"/>
  <c r="X9061" i="3"/>
  <c r="W9060" i="3"/>
  <c r="X9062" i="3" l="1"/>
  <c r="W9061" i="3"/>
  <c r="Y9061" i="3"/>
  <c r="X9063" i="3" l="1"/>
  <c r="W9062" i="3"/>
  <c r="Y9062" i="3"/>
  <c r="Y9063" i="3" l="1"/>
  <c r="X9064" i="3"/>
  <c r="W9063" i="3"/>
  <c r="Y9064" i="3" l="1"/>
  <c r="X9065" i="3"/>
  <c r="W9064" i="3"/>
  <c r="X9066" i="3" l="1"/>
  <c r="W9065" i="3"/>
  <c r="Y9065" i="3"/>
  <c r="X9067" i="3" l="1"/>
  <c r="W9066" i="3"/>
  <c r="Y9066" i="3"/>
  <c r="Y9067" i="3" l="1"/>
  <c r="X9068" i="3"/>
  <c r="W9067" i="3"/>
  <c r="Y9068" i="3" l="1"/>
  <c r="X9069" i="3"/>
  <c r="W9068" i="3"/>
  <c r="X9070" i="3" l="1"/>
  <c r="W9069" i="3"/>
  <c r="Y9069" i="3"/>
  <c r="X9071" i="3" l="1"/>
  <c r="W9070" i="3"/>
  <c r="Y9070" i="3"/>
  <c r="Y9071" i="3" l="1"/>
  <c r="X9072" i="3"/>
  <c r="W9071" i="3"/>
  <c r="Y9072" i="3" l="1"/>
  <c r="X9073" i="3"/>
  <c r="W9072" i="3"/>
  <c r="X9074" i="3" l="1"/>
  <c r="W9073" i="3"/>
  <c r="Y9073" i="3"/>
  <c r="X9075" i="3" l="1"/>
  <c r="W9074" i="3"/>
  <c r="Y9074" i="3"/>
  <c r="Y9075" i="3" l="1"/>
  <c r="W9075" i="3"/>
  <c r="F70" i="3" l="1"/>
  <c r="F9102" i="3" l="1"/>
  <c r="E9100" i="3"/>
  <c r="C9107" i="3"/>
  <c r="C9108" i="3" s="1"/>
  <c r="C9109" i="3" s="1"/>
  <c r="C9110" i="3" s="1"/>
  <c r="C9111" i="3" s="1"/>
  <c r="C9112" i="3" s="1"/>
  <c r="C9113" i="3" s="1"/>
  <c r="C9114" i="3" s="1"/>
  <c r="C9115" i="3" s="1"/>
  <c r="C9116" i="3" s="1"/>
  <c r="C9117" i="3" s="1"/>
  <c r="C9118" i="3" s="1"/>
  <c r="C9119" i="3" s="1"/>
  <c r="C9120" i="3" s="1"/>
  <c r="C9121" i="3" s="1"/>
  <c r="C9122" i="3" s="1"/>
  <c r="C9123" i="3" s="1"/>
  <c r="C9124" i="3" s="1"/>
  <c r="C9125" i="3" s="1"/>
  <c r="C9126" i="3" s="1"/>
  <c r="C9127" i="3" s="1"/>
  <c r="C9128" i="3" s="1"/>
  <c r="C9129" i="3" s="1"/>
  <c r="C9130" i="3" s="1"/>
  <c r="C9131" i="3" s="1"/>
  <c r="C9132" i="3" s="1"/>
  <c r="C9133" i="3" s="1"/>
  <c r="C9134" i="3" s="1"/>
  <c r="C9135" i="3" s="1"/>
  <c r="C9136" i="3" s="1"/>
  <c r="C9137" i="3" s="1"/>
  <c r="C9138" i="3" s="1"/>
  <c r="C9139" i="3" s="1"/>
  <c r="C9140" i="3" s="1"/>
  <c r="C9141" i="3" s="1"/>
  <c r="C9142" i="3" s="1"/>
  <c r="C9143" i="3" s="1"/>
  <c r="C9144" i="3" s="1"/>
  <c r="C9145" i="3" s="1"/>
  <c r="C9146" i="3" s="1"/>
  <c r="C9147" i="3" s="1"/>
  <c r="C9148" i="3" s="1"/>
  <c r="C9149" i="3" s="1"/>
  <c r="C9150" i="3" s="1"/>
  <c r="C9151" i="3" s="1"/>
  <c r="C9152" i="3" s="1"/>
  <c r="C9153" i="3" s="1"/>
  <c r="C9154" i="3" s="1"/>
  <c r="C9155" i="3" s="1"/>
  <c r="C9156" i="3" s="1"/>
  <c r="C9157" i="3" s="1"/>
  <c r="C9158" i="3" s="1"/>
  <c r="C9159" i="3" s="1"/>
  <c r="C9160" i="3" s="1"/>
  <c r="C9161" i="3" s="1"/>
  <c r="C9162" i="3" s="1"/>
  <c r="C9163" i="3" s="1"/>
  <c r="C9164" i="3" s="1"/>
  <c r="C9165" i="3" s="1"/>
  <c r="C9166" i="3" s="1"/>
  <c r="C9167" i="3" s="1"/>
  <c r="C9168" i="3" s="1"/>
  <c r="C9169" i="3" s="1"/>
  <c r="C9170" i="3" s="1"/>
  <c r="C9171" i="3" s="1"/>
  <c r="C9172" i="3" s="1"/>
  <c r="C9173" i="3" s="1"/>
  <c r="C9174" i="3" s="1"/>
  <c r="C9175" i="3" s="1"/>
  <c r="C9176" i="3" s="1"/>
  <c r="C9177" i="3" s="1"/>
  <c r="C9178" i="3" s="1"/>
  <c r="C9179" i="3" s="1"/>
  <c r="C9180" i="3" s="1"/>
  <c r="C9181" i="3" s="1"/>
  <c r="C9182" i="3" s="1"/>
  <c r="C9183" i="3" s="1"/>
  <c r="C9184" i="3" s="1"/>
  <c r="C9185" i="3" s="1"/>
  <c r="C9186" i="3" s="1"/>
  <c r="C9187" i="3" s="1"/>
  <c r="C9188" i="3" s="1"/>
  <c r="C9189" i="3" s="1"/>
  <c r="C9190" i="3" s="1"/>
  <c r="C9191" i="3" s="1"/>
  <c r="C9192" i="3" s="1"/>
  <c r="C9193" i="3" s="1"/>
  <c r="C9194" i="3" s="1"/>
  <c r="C9195" i="3" s="1"/>
  <c r="C9196" i="3" s="1"/>
  <c r="C9197" i="3" s="1"/>
  <c r="C9198" i="3" s="1"/>
  <c r="C9199" i="3" s="1"/>
  <c r="C9200" i="3" s="1"/>
  <c r="C9201" i="3" s="1"/>
  <c r="C9202" i="3" s="1"/>
  <c r="C9203" i="3" s="1"/>
  <c r="C9204" i="3" s="1"/>
  <c r="C9205" i="3" s="1"/>
  <c r="C9206" i="3" s="1"/>
  <c r="C9207" i="3" s="1"/>
  <c r="C9208" i="3" s="1"/>
  <c r="C9209" i="3" s="1"/>
  <c r="C9210" i="3" s="1"/>
  <c r="C9211" i="3" s="1"/>
  <c r="C9212" i="3" s="1"/>
  <c r="C9213" i="3" s="1"/>
  <c r="C9214" i="3" s="1"/>
  <c r="C9215" i="3" s="1"/>
  <c r="C9216" i="3" s="1"/>
  <c r="C9217" i="3" s="1"/>
  <c r="C9218" i="3" s="1"/>
  <c r="C9219" i="3" s="1"/>
  <c r="C9220" i="3" s="1"/>
  <c r="C9221" i="3" s="1"/>
  <c r="C9222" i="3" s="1"/>
  <c r="C9223" i="3" s="1"/>
  <c r="C9224" i="3" s="1"/>
  <c r="C9225" i="3" s="1"/>
  <c r="C9226" i="3" s="1"/>
  <c r="C9227" i="3" s="1"/>
  <c r="C9228" i="3" s="1"/>
  <c r="C9229" i="3" s="1"/>
  <c r="C9230" i="3" s="1"/>
  <c r="C9231" i="3" s="1"/>
  <c r="C9232" i="3" s="1"/>
  <c r="C9233" i="3" s="1"/>
  <c r="C9234" i="3" s="1"/>
  <c r="C9235" i="3" s="1"/>
  <c r="C9236" i="3" s="1"/>
  <c r="C9237" i="3" s="1"/>
  <c r="C9238" i="3" s="1"/>
  <c r="C9239" i="3" s="1"/>
  <c r="C9240" i="3" s="1"/>
  <c r="C9241" i="3" s="1"/>
  <c r="C9242" i="3" s="1"/>
  <c r="C9243" i="3" s="1"/>
  <c r="C9244" i="3" s="1"/>
  <c r="C9245" i="3" s="1"/>
  <c r="C9246" i="3" s="1"/>
  <c r="C9247" i="3" s="1"/>
  <c r="C9248" i="3" s="1"/>
  <c r="C9249" i="3" s="1"/>
  <c r="C9250" i="3" s="1"/>
  <c r="C9251" i="3" s="1"/>
  <c r="C9252" i="3" s="1"/>
  <c r="C9253" i="3" s="1"/>
  <c r="C9254" i="3" s="1"/>
  <c r="C9255" i="3" s="1"/>
  <c r="C9256" i="3" s="1"/>
  <c r="C9257" i="3" s="1"/>
  <c r="C9258" i="3" s="1"/>
  <c r="C9259" i="3" s="1"/>
  <c r="C9260" i="3" s="1"/>
  <c r="C9261" i="3" s="1"/>
  <c r="C9262" i="3" s="1"/>
  <c r="C9263" i="3" s="1"/>
  <c r="C9264" i="3" s="1"/>
  <c r="C9265" i="3" s="1"/>
  <c r="C9266" i="3" s="1"/>
  <c r="C9267" i="3" s="1"/>
  <c r="C9268" i="3" s="1"/>
  <c r="C9269" i="3" s="1"/>
  <c r="C9270" i="3" s="1"/>
  <c r="C9271" i="3" s="1"/>
  <c r="C9272" i="3" s="1"/>
  <c r="C9273" i="3" s="1"/>
  <c r="C9274" i="3" s="1"/>
  <c r="C9275" i="3" s="1"/>
  <c r="C9276" i="3" s="1"/>
  <c r="C9277" i="3" s="1"/>
  <c r="C9278" i="3" s="1"/>
  <c r="C9279" i="3" s="1"/>
  <c r="C9280" i="3" s="1"/>
  <c r="C9281" i="3" s="1"/>
  <c r="C9282" i="3" s="1"/>
  <c r="C9283" i="3" s="1"/>
  <c r="C9284" i="3" s="1"/>
  <c r="C9285" i="3" s="1"/>
  <c r="C9286" i="3" s="1"/>
  <c r="C9287" i="3" s="1"/>
  <c r="C9288" i="3" s="1"/>
  <c r="C9289" i="3" s="1"/>
  <c r="C9290" i="3" s="1"/>
  <c r="C9291" i="3" s="1"/>
  <c r="C9292" i="3" s="1"/>
  <c r="C9293" i="3" s="1"/>
  <c r="C9294" i="3" s="1"/>
  <c r="C9295" i="3" s="1"/>
  <c r="C9296" i="3" s="1"/>
  <c r="C9297" i="3" s="1"/>
  <c r="C9298" i="3" s="1"/>
  <c r="C9299" i="3" s="1"/>
  <c r="C9300" i="3" s="1"/>
  <c r="C9301" i="3" s="1"/>
  <c r="C9302" i="3" s="1"/>
  <c r="C9303" i="3" s="1"/>
  <c r="C9304" i="3" s="1"/>
  <c r="C9305" i="3" s="1"/>
  <c r="C9306" i="3" s="1"/>
  <c r="C9307" i="3" s="1"/>
  <c r="C9308" i="3" s="1"/>
  <c r="C9309" i="3" s="1"/>
  <c r="C9310" i="3" s="1"/>
  <c r="C9311" i="3" s="1"/>
  <c r="C9312" i="3" s="1"/>
  <c r="C9313" i="3" s="1"/>
  <c r="C9314" i="3" s="1"/>
  <c r="C9315" i="3" s="1"/>
  <c r="C9316" i="3" s="1"/>
  <c r="C9317" i="3" s="1"/>
  <c r="C9318" i="3" s="1"/>
  <c r="C9319" i="3" s="1"/>
  <c r="C9320" i="3" s="1"/>
  <c r="C9321" i="3" s="1"/>
  <c r="C9322" i="3" s="1"/>
  <c r="C9323" i="3" s="1"/>
  <c r="C9324" i="3" s="1"/>
  <c r="C9325" i="3" s="1"/>
  <c r="C9326" i="3" s="1"/>
  <c r="C9327" i="3" s="1"/>
  <c r="C9328" i="3" s="1"/>
  <c r="C9329" i="3" s="1"/>
  <c r="C9330" i="3" s="1"/>
  <c r="C9331" i="3" s="1"/>
  <c r="C9332" i="3" s="1"/>
  <c r="C9333" i="3" s="1"/>
  <c r="C9334" i="3" s="1"/>
  <c r="C9335" i="3" s="1"/>
  <c r="C9336" i="3" s="1"/>
  <c r="C9337" i="3" s="1"/>
  <c r="C9338" i="3" s="1"/>
  <c r="C9339" i="3" s="1"/>
  <c r="C9340" i="3" s="1"/>
  <c r="C9341" i="3" s="1"/>
  <c r="C9342" i="3" s="1"/>
  <c r="C9343" i="3" s="1"/>
  <c r="C9344" i="3" s="1"/>
  <c r="C9345" i="3" s="1"/>
  <c r="C9346" i="3" s="1"/>
  <c r="C9347" i="3" s="1"/>
  <c r="C9348" i="3" s="1"/>
  <c r="C9349" i="3" s="1"/>
  <c r="C9350" i="3" s="1"/>
  <c r="C9351" i="3" s="1"/>
  <c r="C9352" i="3" s="1"/>
  <c r="C9353" i="3" s="1"/>
  <c r="C9354" i="3" s="1"/>
  <c r="C9355" i="3" s="1"/>
  <c r="C9356" i="3" s="1"/>
  <c r="C9357" i="3" s="1"/>
  <c r="C9358" i="3" s="1"/>
  <c r="C9359" i="3" s="1"/>
  <c r="C9360" i="3" s="1"/>
  <c r="C9361" i="3" s="1"/>
  <c r="C9362" i="3" s="1"/>
  <c r="C9363" i="3" s="1"/>
  <c r="C9364" i="3" s="1"/>
  <c r="C9365" i="3" s="1"/>
  <c r="C9366" i="3" s="1"/>
  <c r="C9367" i="3" s="1"/>
  <c r="C9368" i="3" s="1"/>
  <c r="C9369" i="3" s="1"/>
  <c r="C9370" i="3" s="1"/>
  <c r="C9371" i="3" s="1"/>
  <c r="C9372" i="3" s="1"/>
  <c r="C9373" i="3" s="1"/>
  <c r="C9374" i="3" s="1"/>
  <c r="C9375" i="3" s="1"/>
  <c r="C9376" i="3" s="1"/>
  <c r="C9377" i="3" s="1"/>
  <c r="C9378" i="3" s="1"/>
  <c r="C9379" i="3" s="1"/>
  <c r="C9380" i="3" s="1"/>
  <c r="C9381" i="3" s="1"/>
  <c r="C9382" i="3" s="1"/>
  <c r="C9383" i="3" s="1"/>
  <c r="C9384" i="3" s="1"/>
  <c r="C9385" i="3" s="1"/>
  <c r="C9386" i="3" s="1"/>
  <c r="C9387" i="3" s="1"/>
  <c r="C9388" i="3" s="1"/>
  <c r="C9389" i="3" s="1"/>
  <c r="C9390" i="3" s="1"/>
  <c r="C9391" i="3" s="1"/>
  <c r="C9392" i="3" s="1"/>
  <c r="C9393" i="3" s="1"/>
  <c r="C9394" i="3" s="1"/>
  <c r="C9395" i="3" s="1"/>
  <c r="C9396" i="3" s="1"/>
  <c r="C9397" i="3" s="1"/>
  <c r="C9398" i="3" s="1"/>
  <c r="C9399" i="3" s="1"/>
  <c r="C9400" i="3" s="1"/>
  <c r="C9401" i="3" s="1"/>
  <c r="C9402" i="3" s="1"/>
  <c r="C9403" i="3" s="1"/>
  <c r="C9404" i="3" s="1"/>
  <c r="C9405" i="3" s="1"/>
  <c r="C9406" i="3" s="1"/>
  <c r="M30" i="3" l="1"/>
  <c r="P38" i="3"/>
  <c r="M29" i="3"/>
  <c r="M28" i="3" l="1"/>
  <c r="P35" i="3" s="1"/>
  <c r="P37" i="3" s="1"/>
  <c r="M27" i="3" l="1"/>
  <c r="B3" i="3"/>
  <c r="KE9406" i="3" l="1"/>
  <c r="KA9406" i="3"/>
  <c r="JW9406" i="3"/>
  <c r="JS9406" i="3"/>
  <c r="JO9406" i="3"/>
  <c r="JK9406" i="3"/>
  <c r="JG9406" i="3"/>
  <c r="JC9406" i="3"/>
  <c r="IY9406" i="3"/>
  <c r="IU9406" i="3"/>
  <c r="IQ9406" i="3"/>
  <c r="IM9406" i="3"/>
  <c r="II9406" i="3"/>
  <c r="IE9406" i="3"/>
  <c r="IA9406" i="3"/>
  <c r="HW9406" i="3"/>
  <c r="HS9406" i="3"/>
  <c r="HO9406" i="3"/>
  <c r="HK9406" i="3"/>
  <c r="HG9406" i="3"/>
  <c r="HC9406" i="3"/>
  <c r="GY9406" i="3"/>
  <c r="GU9406" i="3"/>
  <c r="GQ9406" i="3"/>
  <c r="GM9406" i="3"/>
  <c r="GI9406" i="3"/>
  <c r="GE9406" i="3"/>
  <c r="GA9406" i="3"/>
  <c r="FW9406" i="3"/>
  <c r="FS9406" i="3"/>
  <c r="FO9406" i="3"/>
  <c r="FK9406" i="3"/>
  <c r="FG9406" i="3"/>
  <c r="FC9406" i="3"/>
  <c r="EY9406" i="3"/>
  <c r="EU9406" i="3"/>
  <c r="EQ9406" i="3"/>
  <c r="EM9406" i="3"/>
  <c r="EI9406" i="3"/>
  <c r="EE9406" i="3"/>
  <c r="EA9406" i="3"/>
  <c r="DW9406" i="3"/>
  <c r="DS9406" i="3"/>
  <c r="DO9406" i="3"/>
  <c r="DK9406" i="3"/>
  <c r="DG9406" i="3"/>
  <c r="DC9406" i="3"/>
  <c r="CY9406" i="3"/>
  <c r="CU9406" i="3"/>
  <c r="CQ9406" i="3"/>
  <c r="CM9406" i="3"/>
  <c r="CI9406" i="3"/>
  <c r="CE9406" i="3"/>
  <c r="CA9406" i="3"/>
  <c r="BW9406" i="3"/>
  <c r="BS9406" i="3"/>
  <c r="BO9406" i="3"/>
  <c r="BK9406" i="3"/>
  <c r="BG9406" i="3"/>
  <c r="BC9406" i="3"/>
  <c r="AY9406" i="3"/>
  <c r="AU9406" i="3"/>
  <c r="AQ9406" i="3"/>
  <c r="AM9406" i="3"/>
  <c r="AI9406" i="3"/>
  <c r="AE9406" i="3"/>
  <c r="AA9406" i="3"/>
  <c r="W9406" i="3"/>
  <c r="S9406" i="3"/>
  <c r="O9406" i="3"/>
  <c r="K9406" i="3"/>
  <c r="G9406" i="3"/>
  <c r="AT9406" i="3"/>
  <c r="AH9406" i="3"/>
  <c r="Z9406" i="3"/>
  <c r="R9406" i="3"/>
  <c r="J9406" i="3"/>
  <c r="KD9406" i="3"/>
  <c r="JZ9406" i="3"/>
  <c r="JV9406" i="3"/>
  <c r="JR9406" i="3"/>
  <c r="JN9406" i="3"/>
  <c r="JJ9406" i="3"/>
  <c r="JF9406" i="3"/>
  <c r="JB9406" i="3"/>
  <c r="IX9406" i="3"/>
  <c r="IT9406" i="3"/>
  <c r="IP9406" i="3"/>
  <c r="IL9406" i="3"/>
  <c r="IH9406" i="3"/>
  <c r="ID9406" i="3"/>
  <c r="HZ9406" i="3"/>
  <c r="HV9406" i="3"/>
  <c r="HR9406" i="3"/>
  <c r="HN9406" i="3"/>
  <c r="HJ9406" i="3"/>
  <c r="HF9406" i="3"/>
  <c r="HB9406" i="3"/>
  <c r="GX9406" i="3"/>
  <c r="GT9406" i="3"/>
  <c r="GP9406" i="3"/>
  <c r="GL9406" i="3"/>
  <c r="GH9406" i="3"/>
  <c r="GD9406" i="3"/>
  <c r="FZ9406" i="3"/>
  <c r="FV9406" i="3"/>
  <c r="FR9406" i="3"/>
  <c r="FN9406" i="3"/>
  <c r="FJ9406" i="3"/>
  <c r="FF9406" i="3"/>
  <c r="FB9406" i="3"/>
  <c r="EX9406" i="3"/>
  <c r="ET9406" i="3"/>
  <c r="EP9406" i="3"/>
  <c r="EL9406" i="3"/>
  <c r="EH9406" i="3"/>
  <c r="ED9406" i="3"/>
  <c r="DZ9406" i="3"/>
  <c r="DV9406" i="3"/>
  <c r="DR9406" i="3"/>
  <c r="DN9406" i="3"/>
  <c r="DJ9406" i="3"/>
  <c r="DF9406" i="3"/>
  <c r="DB9406" i="3"/>
  <c r="CX9406" i="3"/>
  <c r="CT9406" i="3"/>
  <c r="CP9406" i="3"/>
  <c r="CL9406" i="3"/>
  <c r="CH9406" i="3"/>
  <c r="CD9406" i="3"/>
  <c r="BZ9406" i="3"/>
  <c r="BV9406" i="3"/>
  <c r="BR9406" i="3"/>
  <c r="BN9406" i="3"/>
  <c r="BJ9406" i="3"/>
  <c r="BF9406" i="3"/>
  <c r="BB9406" i="3"/>
  <c r="AX9406" i="3"/>
  <c r="AP9406" i="3"/>
  <c r="AL9406" i="3"/>
  <c r="AD9406" i="3"/>
  <c r="V9406" i="3"/>
  <c r="N9406" i="3"/>
  <c r="JT9406" i="3"/>
  <c r="IR9406" i="3"/>
  <c r="IJ9406" i="3"/>
  <c r="IB9406" i="3"/>
  <c r="KG9406" i="3"/>
  <c r="KC9406" i="3"/>
  <c r="JY9406" i="3"/>
  <c r="JU9406" i="3"/>
  <c r="JQ9406" i="3"/>
  <c r="JM9406" i="3"/>
  <c r="JI9406" i="3"/>
  <c r="JE9406" i="3"/>
  <c r="JA9406" i="3"/>
  <c r="IW9406" i="3"/>
  <c r="IS9406" i="3"/>
  <c r="IO9406" i="3"/>
  <c r="IK9406" i="3"/>
  <c r="IG9406" i="3"/>
  <c r="IC9406" i="3"/>
  <c r="HY9406" i="3"/>
  <c r="HU9406" i="3"/>
  <c r="HQ9406" i="3"/>
  <c r="HM9406" i="3"/>
  <c r="HI9406" i="3"/>
  <c r="HE9406" i="3"/>
  <c r="HA9406" i="3"/>
  <c r="GW9406" i="3"/>
  <c r="GS9406" i="3"/>
  <c r="GO9406" i="3"/>
  <c r="GK9406" i="3"/>
  <c r="GG9406" i="3"/>
  <c r="GC9406" i="3"/>
  <c r="FY9406" i="3"/>
  <c r="FU9406" i="3"/>
  <c r="FQ9406" i="3"/>
  <c r="FM9406" i="3"/>
  <c r="FI9406" i="3"/>
  <c r="FE9406" i="3"/>
  <c r="FA9406" i="3"/>
  <c r="EW9406" i="3"/>
  <c r="ES9406" i="3"/>
  <c r="EO9406" i="3"/>
  <c r="EK9406" i="3"/>
  <c r="EG9406" i="3"/>
  <c r="EC9406" i="3"/>
  <c r="DY9406" i="3"/>
  <c r="DU9406" i="3"/>
  <c r="DQ9406" i="3"/>
  <c r="DM9406" i="3"/>
  <c r="DI9406" i="3"/>
  <c r="DE9406" i="3"/>
  <c r="DA9406" i="3"/>
  <c r="CW9406" i="3"/>
  <c r="CS9406" i="3"/>
  <c r="CO9406" i="3"/>
  <c r="CK9406" i="3"/>
  <c r="CG9406" i="3"/>
  <c r="CC9406" i="3"/>
  <c r="BY9406" i="3"/>
  <c r="BU9406" i="3"/>
  <c r="BQ9406" i="3"/>
  <c r="BM9406" i="3"/>
  <c r="BI9406" i="3"/>
  <c r="BE9406" i="3"/>
  <c r="BA9406" i="3"/>
  <c r="AW9406" i="3"/>
  <c r="AS9406" i="3"/>
  <c r="AO9406" i="3"/>
  <c r="AK9406" i="3"/>
  <c r="AG9406" i="3"/>
  <c r="AC9406" i="3"/>
  <c r="Y9406" i="3"/>
  <c r="U9406" i="3"/>
  <c r="Q9406" i="3"/>
  <c r="M9406" i="3"/>
  <c r="I9406" i="3"/>
  <c r="F9406" i="3"/>
  <c r="KF9406" i="3"/>
  <c r="JX9406" i="3"/>
  <c r="JP9406" i="3"/>
  <c r="JL9406" i="3"/>
  <c r="JH9406" i="3"/>
  <c r="JD9406" i="3"/>
  <c r="IZ9406" i="3"/>
  <c r="IV9406" i="3"/>
  <c r="IN9406" i="3"/>
  <c r="IF9406" i="3"/>
  <c r="HX9406" i="3"/>
  <c r="HH9406" i="3"/>
  <c r="GR9406" i="3"/>
  <c r="GB9406" i="3"/>
  <c r="FL9406" i="3"/>
  <c r="EV9406" i="3"/>
  <c r="EF9406" i="3"/>
  <c r="DP9406" i="3"/>
  <c r="CZ9406" i="3"/>
  <c r="CJ9406" i="3"/>
  <c r="BT9406" i="3"/>
  <c r="BD9406" i="3"/>
  <c r="AN9406" i="3"/>
  <c r="X9406" i="3"/>
  <c r="H9406" i="3"/>
  <c r="GZ9406" i="3"/>
  <c r="FT9406" i="3"/>
  <c r="EN9406" i="3"/>
  <c r="DH9406" i="3"/>
  <c r="CB9406" i="3"/>
  <c r="AV9406" i="3"/>
  <c r="P9406" i="3"/>
  <c r="HL9406" i="3"/>
  <c r="GF9406" i="3"/>
  <c r="EZ9406" i="3"/>
  <c r="DT9406" i="3"/>
  <c r="DD9406" i="3"/>
  <c r="BH9406" i="3"/>
  <c r="AB9406" i="3"/>
  <c r="HT9406" i="3"/>
  <c r="HD9406" i="3"/>
  <c r="GN9406" i="3"/>
  <c r="FX9406" i="3"/>
  <c r="FH9406" i="3"/>
  <c r="ER9406" i="3"/>
  <c r="EB9406" i="3"/>
  <c r="DL9406" i="3"/>
  <c r="CV9406" i="3"/>
  <c r="CF9406" i="3"/>
  <c r="BP9406" i="3"/>
  <c r="AZ9406" i="3"/>
  <c r="AJ9406" i="3"/>
  <c r="T9406" i="3"/>
  <c r="HP9406" i="3"/>
  <c r="GJ9406" i="3"/>
  <c r="FD9406" i="3"/>
  <c r="DX9406" i="3"/>
  <c r="CR9406" i="3"/>
  <c r="BL9406" i="3"/>
  <c r="AF9406" i="3"/>
  <c r="KB9406" i="3"/>
  <c r="GV9406" i="3"/>
  <c r="FP9406" i="3"/>
  <c r="EJ9406" i="3"/>
  <c r="CN9406" i="3"/>
  <c r="BX9406" i="3"/>
  <c r="AR9406" i="3"/>
  <c r="L9406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291" i="3"/>
  <c r="L292" i="3"/>
  <c r="K655" i="3"/>
  <c r="K654" i="3"/>
  <c r="K653" i="3"/>
  <c r="K652" i="3"/>
  <c r="K651" i="3"/>
  <c r="K650" i="3"/>
  <c r="K649" i="3"/>
  <c r="K648" i="3"/>
  <c r="K647" i="3"/>
  <c r="K646" i="3"/>
  <c r="K645" i="3"/>
  <c r="K644" i="3"/>
  <c r="K643" i="3"/>
  <c r="K642" i="3"/>
  <c r="K641" i="3"/>
  <c r="K640" i="3"/>
  <c r="K639" i="3"/>
  <c r="K638" i="3"/>
  <c r="K637" i="3"/>
  <c r="K636" i="3"/>
  <c r="K635" i="3"/>
  <c r="K634" i="3"/>
  <c r="K633" i="3"/>
  <c r="K632" i="3"/>
  <c r="K631" i="3"/>
  <c r="K630" i="3"/>
  <c r="K629" i="3"/>
  <c r="K628" i="3"/>
  <c r="K627" i="3"/>
  <c r="K626" i="3"/>
  <c r="K625" i="3"/>
  <c r="K624" i="3"/>
  <c r="K623" i="3"/>
  <c r="K622" i="3"/>
  <c r="K621" i="3"/>
  <c r="K620" i="3"/>
  <c r="K619" i="3"/>
  <c r="K618" i="3"/>
  <c r="K617" i="3"/>
  <c r="K616" i="3"/>
  <c r="K615" i="3"/>
  <c r="K614" i="3"/>
  <c r="K613" i="3"/>
  <c r="K612" i="3"/>
  <c r="K611" i="3"/>
  <c r="K610" i="3"/>
  <c r="K609" i="3"/>
  <c r="K608" i="3"/>
  <c r="K607" i="3"/>
  <c r="K606" i="3"/>
  <c r="K605" i="3"/>
  <c r="K604" i="3"/>
  <c r="K603" i="3"/>
  <c r="K602" i="3"/>
  <c r="K601" i="3"/>
  <c r="K600" i="3"/>
  <c r="K599" i="3"/>
  <c r="K598" i="3"/>
  <c r="K597" i="3"/>
  <c r="K596" i="3"/>
  <c r="K595" i="3"/>
  <c r="K594" i="3"/>
  <c r="K593" i="3"/>
  <c r="K592" i="3"/>
  <c r="K591" i="3"/>
  <c r="K590" i="3"/>
  <c r="K589" i="3"/>
  <c r="K588" i="3"/>
  <c r="K587" i="3"/>
  <c r="K586" i="3"/>
  <c r="K585" i="3"/>
  <c r="K584" i="3"/>
  <c r="K583" i="3"/>
  <c r="K582" i="3"/>
  <c r="K581" i="3"/>
  <c r="K580" i="3"/>
  <c r="K579" i="3"/>
  <c r="K578" i="3"/>
  <c r="K577" i="3"/>
  <c r="K576" i="3"/>
  <c r="K575" i="3"/>
  <c r="K574" i="3"/>
  <c r="K573" i="3"/>
  <c r="K572" i="3"/>
  <c r="K571" i="3"/>
  <c r="K570" i="3"/>
  <c r="K569" i="3"/>
  <c r="K568" i="3"/>
  <c r="K567" i="3"/>
  <c r="K566" i="3"/>
  <c r="K565" i="3"/>
  <c r="K564" i="3"/>
  <c r="K563" i="3"/>
  <c r="K562" i="3"/>
  <c r="K561" i="3"/>
  <c r="K560" i="3"/>
  <c r="K559" i="3"/>
  <c r="K558" i="3"/>
  <c r="K557" i="3"/>
  <c r="K556" i="3"/>
  <c r="K555" i="3"/>
  <c r="K554" i="3"/>
  <c r="K553" i="3"/>
  <c r="K552" i="3"/>
  <c r="K551" i="3"/>
  <c r="K550" i="3"/>
  <c r="K549" i="3"/>
  <c r="K548" i="3"/>
  <c r="K547" i="3"/>
  <c r="K546" i="3"/>
  <c r="K545" i="3"/>
  <c r="K544" i="3"/>
  <c r="K543" i="3"/>
  <c r="K542" i="3"/>
  <c r="K541" i="3"/>
  <c r="K540" i="3"/>
  <c r="K539" i="3"/>
  <c r="K538" i="3"/>
  <c r="K537" i="3"/>
  <c r="K536" i="3"/>
  <c r="K535" i="3"/>
  <c r="K534" i="3"/>
  <c r="K533" i="3"/>
  <c r="K532" i="3"/>
  <c r="K531" i="3"/>
  <c r="K530" i="3"/>
  <c r="K529" i="3"/>
  <c r="K528" i="3"/>
  <c r="K527" i="3"/>
  <c r="K526" i="3"/>
  <c r="K525" i="3"/>
  <c r="K524" i="3"/>
  <c r="K523" i="3"/>
  <c r="K522" i="3"/>
  <c r="K521" i="3"/>
  <c r="K520" i="3"/>
  <c r="K519" i="3"/>
  <c r="K518" i="3"/>
  <c r="K517" i="3"/>
  <c r="K516" i="3"/>
  <c r="K515" i="3"/>
  <c r="K514" i="3"/>
  <c r="K513" i="3"/>
  <c r="K512" i="3"/>
  <c r="K511" i="3"/>
  <c r="K510" i="3"/>
  <c r="K509" i="3"/>
  <c r="K508" i="3"/>
  <c r="K507" i="3"/>
  <c r="K506" i="3"/>
  <c r="K505" i="3"/>
  <c r="K504" i="3"/>
  <c r="K503" i="3"/>
  <c r="K502" i="3"/>
  <c r="K501" i="3"/>
  <c r="K500" i="3"/>
  <c r="K499" i="3"/>
  <c r="K498" i="3"/>
  <c r="K497" i="3"/>
  <c r="K496" i="3"/>
  <c r="K495" i="3"/>
  <c r="K494" i="3"/>
  <c r="K493" i="3"/>
  <c r="K492" i="3"/>
  <c r="K491" i="3"/>
  <c r="K490" i="3"/>
  <c r="K489" i="3"/>
  <c r="K488" i="3"/>
  <c r="K487" i="3"/>
  <c r="K486" i="3"/>
  <c r="K485" i="3"/>
  <c r="K484" i="3"/>
  <c r="K483" i="3"/>
  <c r="K482" i="3"/>
  <c r="K481" i="3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K464" i="3"/>
  <c r="K463" i="3"/>
  <c r="K462" i="3"/>
  <c r="K461" i="3"/>
  <c r="K460" i="3"/>
  <c r="K459" i="3"/>
  <c r="K458" i="3"/>
  <c r="K457" i="3"/>
  <c r="K456" i="3"/>
  <c r="K455" i="3"/>
  <c r="K454" i="3"/>
  <c r="K453" i="3"/>
  <c r="K452" i="3"/>
  <c r="K451" i="3"/>
  <c r="K450" i="3"/>
  <c r="K449" i="3"/>
  <c r="K448" i="3"/>
  <c r="K447" i="3"/>
  <c r="K446" i="3"/>
  <c r="K445" i="3"/>
  <c r="K444" i="3"/>
  <c r="K443" i="3"/>
  <c r="K442" i="3"/>
  <c r="K441" i="3"/>
  <c r="K440" i="3"/>
  <c r="K439" i="3"/>
  <c r="K438" i="3"/>
  <c r="K437" i="3"/>
  <c r="K436" i="3"/>
  <c r="K435" i="3"/>
  <c r="K434" i="3"/>
  <c r="K433" i="3"/>
  <c r="K432" i="3"/>
  <c r="K431" i="3"/>
  <c r="K430" i="3"/>
  <c r="K429" i="3"/>
  <c r="K428" i="3"/>
  <c r="K427" i="3"/>
  <c r="K426" i="3"/>
  <c r="K425" i="3"/>
  <c r="K424" i="3"/>
  <c r="K423" i="3"/>
  <c r="K422" i="3"/>
  <c r="K421" i="3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E209" i="3" l="1"/>
  <c r="E208" i="3"/>
  <c r="S60" i="3" l="1"/>
  <c r="S59" i="3"/>
  <c r="F84" i="3"/>
  <c r="E133" i="3"/>
  <c r="E167" i="3" s="1"/>
  <c r="F55" i="3"/>
  <c r="F9100" i="3" s="1"/>
  <c r="F9402" i="3" l="1"/>
  <c r="F9111" i="3"/>
  <c r="F9127" i="3"/>
  <c r="F9143" i="3"/>
  <c r="F9159" i="3"/>
  <c r="F9175" i="3"/>
  <c r="F9191" i="3"/>
  <c r="F9207" i="3"/>
  <c r="F9223" i="3"/>
  <c r="F9239" i="3"/>
  <c r="F9255" i="3"/>
  <c r="F9271" i="3"/>
  <c r="F9287" i="3"/>
  <c r="F9303" i="3"/>
  <c r="F9319" i="3"/>
  <c r="F9335" i="3"/>
  <c r="F9351" i="3"/>
  <c r="F9367" i="3"/>
  <c r="F9383" i="3"/>
  <c r="F9399" i="3"/>
  <c r="F9116" i="3"/>
  <c r="F9132" i="3"/>
  <c r="F9148" i="3"/>
  <c r="F9164" i="3"/>
  <c r="F9180" i="3"/>
  <c r="F9196" i="3"/>
  <c r="F9212" i="3"/>
  <c r="F9228" i="3"/>
  <c r="F9244" i="3"/>
  <c r="F9260" i="3"/>
  <c r="F9276" i="3"/>
  <c r="F9292" i="3"/>
  <c r="F9308" i="3"/>
  <c r="F9324" i="3"/>
  <c r="F9340" i="3"/>
  <c r="F9356" i="3"/>
  <c r="F9372" i="3"/>
  <c r="F9388" i="3"/>
  <c r="F9404" i="3"/>
  <c r="F9121" i="3"/>
  <c r="F9137" i="3"/>
  <c r="F9153" i="3"/>
  <c r="F9169" i="3"/>
  <c r="F9185" i="3"/>
  <c r="F9201" i="3"/>
  <c r="F9217" i="3"/>
  <c r="F9233" i="3"/>
  <c r="F9249" i="3"/>
  <c r="F9265" i="3"/>
  <c r="F9281" i="3"/>
  <c r="F9297" i="3"/>
  <c r="F9313" i="3"/>
  <c r="F9329" i="3"/>
  <c r="F9345" i="3"/>
  <c r="F9361" i="3"/>
  <c r="F9377" i="3"/>
  <c r="F9393" i="3"/>
  <c r="F9110" i="3"/>
  <c r="F9126" i="3"/>
  <c r="F9142" i="3"/>
  <c r="F9158" i="3"/>
  <c r="F9174" i="3"/>
  <c r="F9190" i="3"/>
  <c r="F9206" i="3"/>
  <c r="F9222" i="3"/>
  <c r="F9238" i="3"/>
  <c r="F9254" i="3"/>
  <c r="F9270" i="3"/>
  <c r="F9286" i="3"/>
  <c r="F9302" i="3"/>
  <c r="F9318" i="3"/>
  <c r="F9334" i="3"/>
  <c r="F9350" i="3"/>
  <c r="F9366" i="3"/>
  <c r="F9382" i="3"/>
  <c r="F9398" i="3"/>
  <c r="F9397" i="3"/>
  <c r="F9130" i="3"/>
  <c r="F9162" i="3"/>
  <c r="F9178" i="3"/>
  <c r="F9210" i="3"/>
  <c r="F9226" i="3"/>
  <c r="F9258" i="3"/>
  <c r="F9274" i="3"/>
  <c r="F9306" i="3"/>
  <c r="F9322" i="3"/>
  <c r="F9115" i="3"/>
  <c r="F9131" i="3"/>
  <c r="F9147" i="3"/>
  <c r="F9163" i="3"/>
  <c r="F9179" i="3"/>
  <c r="F9195" i="3"/>
  <c r="F9211" i="3"/>
  <c r="F9227" i="3"/>
  <c r="F9243" i="3"/>
  <c r="F9259" i="3"/>
  <c r="F9275" i="3"/>
  <c r="F9291" i="3"/>
  <c r="F9307" i="3"/>
  <c r="F9323" i="3"/>
  <c r="F9339" i="3"/>
  <c r="F9355" i="3"/>
  <c r="F9371" i="3"/>
  <c r="F9387" i="3"/>
  <c r="F9403" i="3"/>
  <c r="F9120" i="3"/>
  <c r="F9136" i="3"/>
  <c r="F9152" i="3"/>
  <c r="F9168" i="3"/>
  <c r="F9184" i="3"/>
  <c r="F9200" i="3"/>
  <c r="F9216" i="3"/>
  <c r="F9232" i="3"/>
  <c r="F9248" i="3"/>
  <c r="F9264" i="3"/>
  <c r="F9280" i="3"/>
  <c r="F9296" i="3"/>
  <c r="F9312" i="3"/>
  <c r="F9328" i="3"/>
  <c r="F9344" i="3"/>
  <c r="F9360" i="3"/>
  <c r="F9376" i="3"/>
  <c r="F9392" i="3"/>
  <c r="F9109" i="3"/>
  <c r="F9125" i="3"/>
  <c r="F9141" i="3"/>
  <c r="F9157" i="3"/>
  <c r="F9173" i="3"/>
  <c r="F9189" i="3"/>
  <c r="F9205" i="3"/>
  <c r="F9221" i="3"/>
  <c r="F9237" i="3"/>
  <c r="F9253" i="3"/>
  <c r="F9269" i="3"/>
  <c r="F9285" i="3"/>
  <c r="F9301" i="3"/>
  <c r="F9317" i="3"/>
  <c r="F9333" i="3"/>
  <c r="F9349" i="3"/>
  <c r="F9365" i="3"/>
  <c r="F9381" i="3"/>
  <c r="F9114" i="3"/>
  <c r="F9146" i="3"/>
  <c r="F9194" i="3"/>
  <c r="F9242" i="3"/>
  <c r="F9290" i="3"/>
  <c r="F9119" i="3"/>
  <c r="F9135" i="3"/>
  <c r="F9151" i="3"/>
  <c r="F9167" i="3"/>
  <c r="F9183" i="3"/>
  <c r="F9199" i="3"/>
  <c r="F9215" i="3"/>
  <c r="F9231" i="3"/>
  <c r="F9247" i="3"/>
  <c r="F9263" i="3"/>
  <c r="F9279" i="3"/>
  <c r="F9295" i="3"/>
  <c r="F9311" i="3"/>
  <c r="F9327" i="3"/>
  <c r="F9343" i="3"/>
  <c r="F9359" i="3"/>
  <c r="F9375" i="3"/>
  <c r="F9391" i="3"/>
  <c r="F9108" i="3"/>
  <c r="F9124" i="3"/>
  <c r="F9140" i="3"/>
  <c r="F9156" i="3"/>
  <c r="F9172" i="3"/>
  <c r="F9188" i="3"/>
  <c r="F9204" i="3"/>
  <c r="F9220" i="3"/>
  <c r="F9236" i="3"/>
  <c r="F9252" i="3"/>
  <c r="F9268" i="3"/>
  <c r="F9284" i="3"/>
  <c r="F9300" i="3"/>
  <c r="F9316" i="3"/>
  <c r="F9332" i="3"/>
  <c r="F9348" i="3"/>
  <c r="F9364" i="3"/>
  <c r="F9380" i="3"/>
  <c r="F9396" i="3"/>
  <c r="F9113" i="3"/>
  <c r="F9129" i="3"/>
  <c r="F9145" i="3"/>
  <c r="F9161" i="3"/>
  <c r="F9177" i="3"/>
  <c r="F9193" i="3"/>
  <c r="F9209" i="3"/>
  <c r="F9225" i="3"/>
  <c r="F9241" i="3"/>
  <c r="F9257" i="3"/>
  <c r="F9273" i="3"/>
  <c r="F9289" i="3"/>
  <c r="F9305" i="3"/>
  <c r="F9321" i="3"/>
  <c r="F9337" i="3"/>
  <c r="F9353" i="3"/>
  <c r="F9369" i="3"/>
  <c r="F9385" i="3"/>
  <c r="F9401" i="3"/>
  <c r="F9118" i="3"/>
  <c r="F9134" i="3"/>
  <c r="F9150" i="3"/>
  <c r="F9166" i="3"/>
  <c r="F9182" i="3"/>
  <c r="F9198" i="3"/>
  <c r="F9214" i="3"/>
  <c r="F9230" i="3"/>
  <c r="F9246" i="3"/>
  <c r="F9262" i="3"/>
  <c r="F9278" i="3"/>
  <c r="F9294" i="3"/>
  <c r="F9310" i="3"/>
  <c r="F9326" i="3"/>
  <c r="F9342" i="3"/>
  <c r="F9358" i="3"/>
  <c r="F9374" i="3"/>
  <c r="F9390" i="3"/>
  <c r="F9123" i="3"/>
  <c r="F9139" i="3"/>
  <c r="F9203" i="3"/>
  <c r="F9267" i="3"/>
  <c r="F9331" i="3"/>
  <c r="F9395" i="3"/>
  <c r="F9160" i="3"/>
  <c r="F9224" i="3"/>
  <c r="F9288" i="3"/>
  <c r="F9352" i="3"/>
  <c r="F9117" i="3"/>
  <c r="F9181" i="3"/>
  <c r="F9245" i="3"/>
  <c r="F9309" i="3"/>
  <c r="F9373" i="3"/>
  <c r="F9138" i="3"/>
  <c r="F9202" i="3"/>
  <c r="F9266" i="3"/>
  <c r="F9330" i="3"/>
  <c r="F9362" i="3"/>
  <c r="F9394" i="3"/>
  <c r="F9325" i="3"/>
  <c r="F9154" i="3"/>
  <c r="F9218" i="3"/>
  <c r="F9338" i="3"/>
  <c r="F9370" i="3"/>
  <c r="F9379" i="3"/>
  <c r="F9272" i="3"/>
  <c r="F9400" i="3"/>
  <c r="F9293" i="3"/>
  <c r="F9186" i="3"/>
  <c r="F9354" i="3"/>
  <c r="F9155" i="3"/>
  <c r="F9219" i="3"/>
  <c r="F9283" i="3"/>
  <c r="F9347" i="3"/>
  <c r="F9112" i="3"/>
  <c r="F9176" i="3"/>
  <c r="F9240" i="3"/>
  <c r="F9304" i="3"/>
  <c r="F9368" i="3"/>
  <c r="F9133" i="3"/>
  <c r="F9197" i="3"/>
  <c r="F9261" i="3"/>
  <c r="F9389" i="3"/>
  <c r="F9282" i="3"/>
  <c r="F9165" i="3"/>
  <c r="F9122" i="3"/>
  <c r="F9314" i="3"/>
  <c r="F9171" i="3"/>
  <c r="F9235" i="3"/>
  <c r="F9299" i="3"/>
  <c r="F9363" i="3"/>
  <c r="F9128" i="3"/>
  <c r="F9192" i="3"/>
  <c r="F9256" i="3"/>
  <c r="F9320" i="3"/>
  <c r="F9384" i="3"/>
  <c r="F9149" i="3"/>
  <c r="F9213" i="3"/>
  <c r="F9277" i="3"/>
  <c r="F9341" i="3"/>
  <c r="F9405" i="3"/>
  <c r="F9170" i="3"/>
  <c r="F9234" i="3"/>
  <c r="F9298" i="3"/>
  <c r="F9346" i="3"/>
  <c r="F9378" i="3"/>
  <c r="F9187" i="3"/>
  <c r="F9251" i="3"/>
  <c r="F9315" i="3"/>
  <c r="F9144" i="3"/>
  <c r="F9208" i="3"/>
  <c r="F9336" i="3"/>
  <c r="F9229" i="3"/>
  <c r="F9357" i="3"/>
  <c r="F9250" i="3"/>
  <c r="F9386" i="3"/>
  <c r="G132" i="3"/>
  <c r="H132" i="3" s="1"/>
  <c r="I132" i="3" s="1"/>
  <c r="J132" i="3" s="1"/>
  <c r="K132" i="3" s="1"/>
  <c r="L132" i="3" s="1"/>
  <c r="M132" i="3" s="1"/>
  <c r="N132" i="3" s="1"/>
  <c r="O132" i="3" s="1"/>
  <c r="P132" i="3" s="1"/>
  <c r="Q132" i="3" s="1"/>
  <c r="G9405" i="3" l="1"/>
  <c r="G9304" i="3"/>
  <c r="G9373" i="3"/>
  <c r="G9117" i="3"/>
  <c r="G9160" i="3"/>
  <c r="G9213" i="3"/>
  <c r="G9256" i="3"/>
  <c r="G9149" i="3"/>
  <c r="G9192" i="3"/>
  <c r="G9144" i="3"/>
  <c r="G9261" i="3"/>
  <c r="G9315" i="3"/>
  <c r="G9330" i="3"/>
  <c r="G9357" i="3"/>
  <c r="G9323" i="3"/>
  <c r="G9338" i="3"/>
  <c r="G9131" i="3"/>
  <c r="G9307" i="3"/>
  <c r="G9122" i="3"/>
  <c r="G9170" i="3"/>
  <c r="G9272" i="3"/>
  <c r="G9138" i="3"/>
  <c r="G9378" i="3"/>
  <c r="G9354" i="3"/>
  <c r="G9299" i="3"/>
  <c r="G9218" i="3"/>
  <c r="G9181" i="3"/>
  <c r="G9224" i="3"/>
  <c r="G9267" i="3"/>
  <c r="G9326" i="3"/>
  <c r="G9235" i="3"/>
  <c r="G9154" i="3"/>
  <c r="G9203" i="3"/>
  <c r="G9310" i="3"/>
  <c r="G9246" i="3"/>
  <c r="G9396" i="3"/>
  <c r="G9146" i="3"/>
  <c r="G9347" i="3"/>
  <c r="G9362" i="3"/>
  <c r="G9390" i="3"/>
  <c r="G9198" i="3"/>
  <c r="G9134" i="3"/>
  <c r="G9369" i="3"/>
  <c r="G9241" i="3"/>
  <c r="G9177" i="3"/>
  <c r="G9113" i="3"/>
  <c r="G9284" i="3"/>
  <c r="G9220" i="3"/>
  <c r="G9156" i="3"/>
  <c r="G9194" i="3"/>
  <c r="G9365" i="3"/>
  <c r="G9301" i="3"/>
  <c r="G9237" i="3"/>
  <c r="G9173" i="3"/>
  <c r="G9109" i="3"/>
  <c r="G9344" i="3"/>
  <c r="G9280" i="3"/>
  <c r="G9216" i="3"/>
  <c r="G9152" i="3"/>
  <c r="G9387" i="3"/>
  <c r="G9259" i="3"/>
  <c r="G9274" i="3"/>
  <c r="G9398" i="3"/>
  <c r="G9334" i="3"/>
  <c r="G9270" i="3"/>
  <c r="G9206" i="3"/>
  <c r="G9142" i="3"/>
  <c r="G9249" i="3"/>
  <c r="G9292" i="3"/>
  <c r="G9228" i="3"/>
  <c r="G9164" i="3"/>
  <c r="G9289" i="3"/>
  <c r="G9332" i="3"/>
  <c r="G9140" i="3"/>
  <c r="G9371" i="3"/>
  <c r="G9243" i="3"/>
  <c r="G9115" i="3"/>
  <c r="G9382" i="3"/>
  <c r="G9318" i="3"/>
  <c r="G9254" i="3"/>
  <c r="G9190" i="3"/>
  <c r="G9126" i="3"/>
  <c r="G9297" i="3"/>
  <c r="G9233" i="3"/>
  <c r="G9340" i="3"/>
  <c r="G9276" i="3"/>
  <c r="G9251" i="3"/>
  <c r="G9305" i="3"/>
  <c r="G9327" i="3"/>
  <c r="G9135" i="3"/>
  <c r="G9195" i="3"/>
  <c r="G9376" i="3"/>
  <c r="G9377" i="3"/>
  <c r="G9121" i="3"/>
  <c r="G9335" i="3"/>
  <c r="G9207" i="3"/>
  <c r="G9283" i="3"/>
  <c r="G9118" i="3"/>
  <c r="G9268" i="3"/>
  <c r="G9375" i="3"/>
  <c r="G9119" i="3"/>
  <c r="G9285" i="3"/>
  <c r="G9262" i="3"/>
  <c r="G9391" i="3"/>
  <c r="G9199" i="3"/>
  <c r="G9312" i="3"/>
  <c r="G9313" i="3"/>
  <c r="G9184" i="3"/>
  <c r="G9185" i="3"/>
  <c r="G9399" i="3"/>
  <c r="G9143" i="3"/>
  <c r="G9197" i="3"/>
  <c r="G9186" i="3"/>
  <c r="G9161" i="3"/>
  <c r="G9247" i="3"/>
  <c r="G9157" i="3"/>
  <c r="G9328" i="3"/>
  <c r="G9200" i="3"/>
  <c r="G9179" i="3"/>
  <c r="G9258" i="3"/>
  <c r="G9169" i="3"/>
  <c r="G9348" i="3"/>
  <c r="G9263" i="3"/>
  <c r="G9178" i="3"/>
  <c r="G9356" i="3"/>
  <c r="G9271" i="3"/>
  <c r="G9229" i="3"/>
  <c r="G9346" i="3"/>
  <c r="G9165" i="3"/>
  <c r="G9240" i="3"/>
  <c r="G9379" i="3"/>
  <c r="G9374" i="3"/>
  <c r="G9182" i="3"/>
  <c r="G9353" i="3"/>
  <c r="G9225" i="3"/>
  <c r="G9204" i="3"/>
  <c r="G9311" i="3"/>
  <c r="G9183" i="3"/>
  <c r="G9349" i="3"/>
  <c r="G9221" i="3"/>
  <c r="G9392" i="3"/>
  <c r="G9264" i="3"/>
  <c r="G9136" i="3"/>
  <c r="G9162" i="3"/>
  <c r="G9361" i="3"/>
  <c r="G9404" i="3"/>
  <c r="G9212" i="3"/>
  <c r="G9148" i="3"/>
  <c r="G9383" i="3"/>
  <c r="G9319" i="3"/>
  <c r="G9255" i="3"/>
  <c r="G9191" i="3"/>
  <c r="G9127" i="3"/>
  <c r="G9386" i="3"/>
  <c r="G9336" i="3"/>
  <c r="G9298" i="3"/>
  <c r="G9341" i="3"/>
  <c r="G9384" i="3"/>
  <c r="G9128" i="3"/>
  <c r="G9171" i="3"/>
  <c r="G9282" i="3"/>
  <c r="G9133" i="3"/>
  <c r="G9176" i="3"/>
  <c r="G9219" i="3"/>
  <c r="G9293" i="3"/>
  <c r="G9370" i="3"/>
  <c r="G9325" i="3"/>
  <c r="G9266" i="3"/>
  <c r="G9309" i="3"/>
  <c r="G9352" i="3"/>
  <c r="G9395" i="3"/>
  <c r="G9139" i="3"/>
  <c r="G9358" i="3"/>
  <c r="G9294" i="3"/>
  <c r="G9230" i="3"/>
  <c r="G9166" i="3"/>
  <c r="G9401" i="3"/>
  <c r="G9337" i="3"/>
  <c r="G9273" i="3"/>
  <c r="G9209" i="3"/>
  <c r="G9145" i="3"/>
  <c r="G9380" i="3"/>
  <c r="G9316" i="3"/>
  <c r="G9252" i="3"/>
  <c r="G9188" i="3"/>
  <c r="G9124" i="3"/>
  <c r="G9359" i="3"/>
  <c r="G9295" i="3"/>
  <c r="G9231" i="3"/>
  <c r="G9167" i="3"/>
  <c r="G9290" i="3"/>
  <c r="G9114" i="3"/>
  <c r="G9333" i="3"/>
  <c r="G9269" i="3"/>
  <c r="G9205" i="3"/>
  <c r="G9141" i="3"/>
  <c r="G9248" i="3"/>
  <c r="G9120" i="3"/>
  <c r="G9355" i="3"/>
  <c r="G9291" i="3"/>
  <c r="G9227" i="3"/>
  <c r="G9163" i="3"/>
  <c r="G9322" i="3"/>
  <c r="G9226" i="3"/>
  <c r="G9130" i="3"/>
  <c r="G9366" i="3"/>
  <c r="G9302" i="3"/>
  <c r="G9238" i="3"/>
  <c r="G9174" i="3"/>
  <c r="G9110" i="3"/>
  <c r="G9345" i="3"/>
  <c r="G9281" i="3"/>
  <c r="G9217" i="3"/>
  <c r="G9153" i="3"/>
  <c r="G9388" i="3"/>
  <c r="G9324" i="3"/>
  <c r="G9260" i="3"/>
  <c r="G9196" i="3"/>
  <c r="G9132" i="3"/>
  <c r="G9367" i="3"/>
  <c r="G9303" i="3"/>
  <c r="G9239" i="3"/>
  <c r="G9175" i="3"/>
  <c r="G9111" i="3"/>
  <c r="G9250" i="3"/>
  <c r="G9208" i="3"/>
  <c r="G9187" i="3"/>
  <c r="G9234" i="3"/>
  <c r="G9277" i="3"/>
  <c r="G9320" i="3"/>
  <c r="G9363" i="3"/>
  <c r="G9314" i="3"/>
  <c r="G9389" i="3"/>
  <c r="G9368" i="3"/>
  <c r="G9112" i="3"/>
  <c r="G9155" i="3"/>
  <c r="G9400" i="3"/>
  <c r="G9394" i="3"/>
  <c r="G9202" i="3"/>
  <c r="G9245" i="3"/>
  <c r="G9288" i="3"/>
  <c r="G9331" i="3"/>
  <c r="G9123" i="3"/>
  <c r="G9342" i="3"/>
  <c r="G9278" i="3"/>
  <c r="G9214" i="3"/>
  <c r="G9150" i="3"/>
  <c r="G9385" i="3"/>
  <c r="G9321" i="3"/>
  <c r="G9257" i="3"/>
  <c r="G9193" i="3"/>
  <c r="G9129" i="3"/>
  <c r="G9364" i="3"/>
  <c r="G9300" i="3"/>
  <c r="G9236" i="3"/>
  <c r="G9172" i="3"/>
  <c r="G9343" i="3"/>
  <c r="G9279" i="3"/>
  <c r="G9215" i="3"/>
  <c r="G9151" i="3"/>
  <c r="G9242" i="3"/>
  <c r="G9381" i="3"/>
  <c r="G9317" i="3"/>
  <c r="G9253" i="3"/>
  <c r="G9189" i="3"/>
  <c r="G9125" i="3"/>
  <c r="G9360" i="3"/>
  <c r="G9296" i="3"/>
  <c r="G9232" i="3"/>
  <c r="G9168" i="3"/>
  <c r="G9403" i="3"/>
  <c r="G9339" i="3"/>
  <c r="G9275" i="3"/>
  <c r="G9211" i="3"/>
  <c r="G9147" i="3"/>
  <c r="G9306" i="3"/>
  <c r="G9210" i="3"/>
  <c r="G9397" i="3"/>
  <c r="G9350" i="3"/>
  <c r="G9286" i="3"/>
  <c r="G9222" i="3"/>
  <c r="G9158" i="3"/>
  <c r="G9393" i="3"/>
  <c r="G9329" i="3"/>
  <c r="G9265" i="3"/>
  <c r="G9201" i="3"/>
  <c r="G9137" i="3"/>
  <c r="G9372" i="3"/>
  <c r="G9308" i="3"/>
  <c r="G9244" i="3"/>
  <c r="G9180" i="3"/>
  <c r="G9116" i="3"/>
  <c r="G9351" i="3"/>
  <c r="G9287" i="3"/>
  <c r="G9223" i="3"/>
  <c r="G9159" i="3"/>
  <c r="G9402" i="3"/>
  <c r="Q131" i="3"/>
  <c r="R132" i="3"/>
  <c r="S132" i="3" s="1"/>
  <c r="T132" i="3" s="1"/>
  <c r="U132" i="3" s="1"/>
  <c r="V132" i="3" s="1"/>
  <c r="W132" i="3" s="1"/>
  <c r="X132" i="3" s="1"/>
  <c r="Y132" i="3" s="1"/>
  <c r="Z132" i="3" s="1"/>
  <c r="AA132" i="3" s="1"/>
  <c r="AB132" i="3" s="1"/>
  <c r="AC132" i="3" s="1"/>
  <c r="F83" i="3"/>
  <c r="F82" i="3"/>
  <c r="H9253" i="3" l="1"/>
  <c r="H9317" i="3"/>
  <c r="H9180" i="3"/>
  <c r="H9381" i="3"/>
  <c r="H9134" i="3"/>
  <c r="H9125" i="3"/>
  <c r="H9260" i="3"/>
  <c r="H9143" i="3"/>
  <c r="H9242" i="3"/>
  <c r="H9257" i="3"/>
  <c r="H9300" i="3"/>
  <c r="H9331" i="3"/>
  <c r="H9168" i="3"/>
  <c r="H9116" i="3"/>
  <c r="H9329" i="3"/>
  <c r="H9339" i="3"/>
  <c r="H9155" i="3"/>
  <c r="H9236" i="3"/>
  <c r="H9306" i="3"/>
  <c r="H9360" i="3"/>
  <c r="H9362" i="3"/>
  <c r="H9355" i="3"/>
  <c r="H9191" i="3"/>
  <c r="H9369" i="3"/>
  <c r="H9153" i="3"/>
  <c r="H9397" i="3"/>
  <c r="H9234" i="3"/>
  <c r="H9372" i="3"/>
  <c r="H9296" i="3"/>
  <c r="H9314" i="3"/>
  <c r="H9298" i="3"/>
  <c r="H9213" i="3"/>
  <c r="H9196" i="3"/>
  <c r="H9164" i="3"/>
  <c r="H9269" i="3"/>
  <c r="H9370" i="3"/>
  <c r="H9250" i="3"/>
  <c r="H9280" i="3"/>
  <c r="H9233" i="3"/>
  <c r="H9333" i="3"/>
  <c r="H9147" i="3"/>
  <c r="H9345" i="3"/>
  <c r="H9177" i="3"/>
  <c r="H9344" i="3"/>
  <c r="H9289" i="3"/>
  <c r="H9248" i="3"/>
  <c r="H9324" i="3"/>
  <c r="H9129" i="3"/>
  <c r="H9275" i="3"/>
  <c r="H9217" i="3"/>
  <c r="H9141" i="3"/>
  <c r="H9114" i="3"/>
  <c r="H9139" i="3"/>
  <c r="H9219" i="3"/>
  <c r="H9193" i="3"/>
  <c r="H9205" i="3"/>
  <c r="H9273" i="3"/>
  <c r="H9393" i="3"/>
  <c r="H9123" i="3"/>
  <c r="H9132" i="3"/>
  <c r="H9400" i="3"/>
  <c r="H9385" i="3"/>
  <c r="H9364" i="3"/>
  <c r="H9159" i="3"/>
  <c r="H9347" i="3"/>
  <c r="H9223" i="3"/>
  <c r="H9337" i="3"/>
  <c r="H9151" i="3"/>
  <c r="H9342" i="3"/>
  <c r="H9291" i="3"/>
  <c r="H9178" i="3"/>
  <c r="H9198" i="3"/>
  <c r="H9389" i="3"/>
  <c r="H9303" i="3"/>
  <c r="H9284" i="3"/>
  <c r="H9321" i="3"/>
  <c r="H9311" i="3"/>
  <c r="H9185" i="3"/>
  <c r="H9111" i="3"/>
  <c r="H9149" i="3"/>
  <c r="H9277" i="3"/>
  <c r="H9174" i="3"/>
  <c r="H9227" i="3"/>
  <c r="H9231" i="3"/>
  <c r="H9188" i="3"/>
  <c r="H9358" i="3"/>
  <c r="H9309" i="3"/>
  <c r="H9293" i="3"/>
  <c r="H9282" i="3"/>
  <c r="H9127" i="3"/>
  <c r="H9383" i="3"/>
  <c r="H9122" i="3"/>
  <c r="H9312" i="3"/>
  <c r="H9245" i="3"/>
  <c r="H9367" i="3"/>
  <c r="H9209" i="3"/>
  <c r="H9166" i="3"/>
  <c r="H9266" i="3"/>
  <c r="H9162" i="3"/>
  <c r="H9170" i="3"/>
  <c r="H9119" i="3"/>
  <c r="H9154" i="3"/>
  <c r="H9403" i="3"/>
  <c r="H9215" i="3"/>
  <c r="H9202" i="3"/>
  <c r="H9323" i="3"/>
  <c r="H9256" i="3"/>
  <c r="H9136" i="3"/>
  <c r="H9349" i="3"/>
  <c r="H9229" i="3"/>
  <c r="H9274" i="3"/>
  <c r="H9200" i="3"/>
  <c r="H9140" i="3"/>
  <c r="H9267" i="3"/>
  <c r="H9377" i="3"/>
  <c r="H9327" i="3"/>
  <c r="H9319" i="3"/>
  <c r="H9240" i="3"/>
  <c r="H9194" i="3"/>
  <c r="H9224" i="3"/>
  <c r="H9382" i="3"/>
  <c r="H9299" i="3"/>
  <c r="H9207" i="3"/>
  <c r="H9130" i="3"/>
  <c r="H9386" i="3"/>
  <c r="H9276" i="3"/>
  <c r="H9318" i="3"/>
  <c r="H9332" i="3"/>
  <c r="H9249" i="3"/>
  <c r="H9137" i="3"/>
  <c r="H9150" i="3"/>
  <c r="H9252" i="3"/>
  <c r="H9171" i="3"/>
  <c r="H9340" i="3"/>
  <c r="H9264" i="3"/>
  <c r="H9225" i="3"/>
  <c r="H9160" i="3"/>
  <c r="H9165" i="3"/>
  <c r="H9270" i="3"/>
  <c r="H9271" i="3"/>
  <c r="H9263" i="3"/>
  <c r="H9297" i="3"/>
  <c r="H9258" i="3"/>
  <c r="H9328" i="3"/>
  <c r="H9161" i="3"/>
  <c r="H9330" i="3"/>
  <c r="H9315" i="3"/>
  <c r="H9142" i="3"/>
  <c r="H9365" i="3"/>
  <c r="H9138" i="3"/>
  <c r="H9310" i="3"/>
  <c r="H9283" i="3"/>
  <c r="H9334" i="3"/>
  <c r="H9335" i="3"/>
  <c r="H9376" i="3"/>
  <c r="H9220" i="3"/>
  <c r="H9390" i="3"/>
  <c r="H9173" i="3"/>
  <c r="H9172" i="3"/>
  <c r="H9146" i="3"/>
  <c r="H9145" i="3"/>
  <c r="H9341" i="3"/>
  <c r="H9375" i="3"/>
  <c r="H9374" i="3"/>
  <c r="H9241" i="3"/>
  <c r="H9117" i="3"/>
  <c r="H9292" i="3"/>
  <c r="H9281" i="3"/>
  <c r="H9226" i="3"/>
  <c r="H9286" i="3"/>
  <c r="H9287" i="3"/>
  <c r="H9244" i="3"/>
  <c r="H9201" i="3"/>
  <c r="H9158" i="3"/>
  <c r="H9211" i="3"/>
  <c r="H9279" i="3"/>
  <c r="H9214" i="3"/>
  <c r="H9394" i="3"/>
  <c r="H9112" i="3"/>
  <c r="H9363" i="3"/>
  <c r="H9187" i="3"/>
  <c r="H9175" i="3"/>
  <c r="H9388" i="3"/>
  <c r="H9302" i="3"/>
  <c r="H9322" i="3"/>
  <c r="H9290" i="3"/>
  <c r="H9359" i="3"/>
  <c r="H9316" i="3"/>
  <c r="H9230" i="3"/>
  <c r="H9395" i="3"/>
  <c r="H9325" i="3"/>
  <c r="H9176" i="3"/>
  <c r="H9128" i="3"/>
  <c r="H9251" i="3"/>
  <c r="H9148" i="3"/>
  <c r="H9404" i="3"/>
  <c r="H9115" i="3"/>
  <c r="H9392" i="3"/>
  <c r="H9353" i="3"/>
  <c r="H9373" i="3"/>
  <c r="H9192" i="3"/>
  <c r="H9206" i="3"/>
  <c r="H9216" i="3"/>
  <c r="H9156" i="3"/>
  <c r="H9135" i="3"/>
  <c r="H9354" i="3"/>
  <c r="H9144" i="3"/>
  <c r="H9126" i="3"/>
  <c r="H9179" i="3"/>
  <c r="H9157" i="3"/>
  <c r="H9186" i="3"/>
  <c r="H9184" i="3"/>
  <c r="H9131" i="3"/>
  <c r="H9199" i="3"/>
  <c r="H9218" i="3"/>
  <c r="H9371" i="3"/>
  <c r="H9268" i="3"/>
  <c r="H9235" i="3"/>
  <c r="H9228" i="3"/>
  <c r="H9195" i="3"/>
  <c r="H9301" i="3"/>
  <c r="H9113" i="3"/>
  <c r="H9181" i="3"/>
  <c r="H9378" i="3"/>
  <c r="H9401" i="3"/>
  <c r="H9118" i="3"/>
  <c r="H9152" i="3"/>
  <c r="H9350" i="3"/>
  <c r="H9402" i="3"/>
  <c r="H9351" i="3"/>
  <c r="H9308" i="3"/>
  <c r="H9265" i="3"/>
  <c r="H9222" i="3"/>
  <c r="H9210" i="3"/>
  <c r="H9232" i="3"/>
  <c r="H9189" i="3"/>
  <c r="H9343" i="3"/>
  <c r="H9278" i="3"/>
  <c r="H9288" i="3"/>
  <c r="H9338" i="3"/>
  <c r="H9368" i="3"/>
  <c r="H9320" i="3"/>
  <c r="H9208" i="3"/>
  <c r="H9238" i="3"/>
  <c r="H9239" i="3"/>
  <c r="H9110" i="3"/>
  <c r="H9366" i="3"/>
  <c r="H9163" i="3"/>
  <c r="H9120" i="3"/>
  <c r="H9167" i="3"/>
  <c r="H9124" i="3"/>
  <c r="H9380" i="3"/>
  <c r="H9295" i="3"/>
  <c r="H9294" i="3"/>
  <c r="H9352" i="3"/>
  <c r="H9133" i="3"/>
  <c r="H9384" i="3"/>
  <c r="H9336" i="3"/>
  <c r="H9254" i="3"/>
  <c r="H9255" i="3"/>
  <c r="H9212" i="3"/>
  <c r="H9361" i="3"/>
  <c r="H9243" i="3"/>
  <c r="H9221" i="3"/>
  <c r="H9204" i="3"/>
  <c r="H9183" i="3"/>
  <c r="H9182" i="3"/>
  <c r="H9379" i="3"/>
  <c r="H9346" i="3"/>
  <c r="H9356" i="3"/>
  <c r="H9237" i="3"/>
  <c r="H9348" i="3"/>
  <c r="H9326" i="3"/>
  <c r="H9304" i="3"/>
  <c r="H9169" i="3"/>
  <c r="H9190" i="3"/>
  <c r="H9307" i="3"/>
  <c r="H9247" i="3"/>
  <c r="H9246" i="3"/>
  <c r="H9197" i="3"/>
  <c r="H9398" i="3"/>
  <c r="H9399" i="3"/>
  <c r="H9313" i="3"/>
  <c r="H9387" i="3"/>
  <c r="H9391" i="3"/>
  <c r="H9262" i="3"/>
  <c r="H9261" i="3"/>
  <c r="H9285" i="3"/>
  <c r="H9396" i="3"/>
  <c r="H9203" i="3"/>
  <c r="H9405" i="3"/>
  <c r="H9121" i="3"/>
  <c r="H9259" i="3"/>
  <c r="H9305" i="3"/>
  <c r="H9272" i="3"/>
  <c r="H9357" i="3"/>
  <c r="AC131" i="3"/>
  <c r="AD132" i="3"/>
  <c r="AE132" i="3" s="1"/>
  <c r="AF132" i="3" s="1"/>
  <c r="AG132" i="3" s="1"/>
  <c r="AH132" i="3" s="1"/>
  <c r="AI132" i="3" s="1"/>
  <c r="AJ132" i="3" s="1"/>
  <c r="AK132" i="3" s="1"/>
  <c r="AL132" i="3" s="1"/>
  <c r="AM132" i="3" s="1"/>
  <c r="AN132" i="3" s="1"/>
  <c r="AO132" i="3" s="1"/>
  <c r="I9371" i="3" l="1"/>
  <c r="I9328" i="3"/>
  <c r="I9218" i="3"/>
  <c r="AP132" i="3"/>
  <c r="AQ132" i="3" s="1"/>
  <c r="AR132" i="3" s="1"/>
  <c r="AS132" i="3" s="1"/>
  <c r="AT132" i="3" s="1"/>
  <c r="AU132" i="3" s="1"/>
  <c r="AV132" i="3" s="1"/>
  <c r="AW132" i="3" s="1"/>
  <c r="AX132" i="3" s="1"/>
  <c r="AY132" i="3" s="1"/>
  <c r="AZ132" i="3" s="1"/>
  <c r="BA132" i="3" s="1"/>
  <c r="AO131" i="3"/>
  <c r="I9348" i="3"/>
  <c r="I9281" i="3"/>
  <c r="I9144" i="3"/>
  <c r="I9311" i="3"/>
  <c r="I9274" i="3"/>
  <c r="I9167" i="3"/>
  <c r="I9290" i="3"/>
  <c r="I9341" i="3"/>
  <c r="I9138" i="3"/>
  <c r="I9165" i="3"/>
  <c r="I9276" i="3"/>
  <c r="I9154" i="3"/>
  <c r="I9405" i="3"/>
  <c r="I9243" i="3"/>
  <c r="I9216" i="3"/>
  <c r="I9361" i="3"/>
  <c r="I9330" i="3"/>
  <c r="I9346" i="3"/>
  <c r="I9343" i="3"/>
  <c r="I9305" i="3"/>
  <c r="I9235" i="3"/>
  <c r="I9297" i="3"/>
  <c r="I9299" i="3"/>
  <c r="I9384" i="3"/>
  <c r="I9359" i="3"/>
  <c r="I9389" i="3"/>
  <c r="I9324" i="3"/>
  <c r="I9116" i="3"/>
  <c r="I9285" i="3"/>
  <c r="I9300" i="3"/>
  <c r="I9268" i="3"/>
  <c r="I9128" i="3"/>
  <c r="I9241" i="3"/>
  <c r="I9212" i="3"/>
  <c r="I9126" i="3"/>
  <c r="I9224" i="3"/>
  <c r="I9370" i="3"/>
  <c r="I9257" i="3"/>
  <c r="I9178" i="3"/>
  <c r="I9364" i="3"/>
  <c r="I9368" i="3"/>
  <c r="I9275" i="3"/>
  <c r="I9179" i="3"/>
  <c r="I9192" i="3"/>
  <c r="I9163" i="3"/>
  <c r="I9210" i="3"/>
  <c r="I9377" i="3"/>
  <c r="I9195" i="3"/>
  <c r="I9316" i="3"/>
  <c r="I9363" i="3"/>
  <c r="I9161" i="3"/>
  <c r="I9382" i="3"/>
  <c r="I9140" i="3"/>
  <c r="I9259" i="3"/>
  <c r="I9396" i="3"/>
  <c r="I9391" i="3"/>
  <c r="I9124" i="3"/>
  <c r="I9366" i="3"/>
  <c r="I9288" i="3"/>
  <c r="I9403" i="3"/>
  <c r="I9310" i="3"/>
  <c r="I9228" i="3"/>
  <c r="I9283" i="3"/>
  <c r="I9142" i="3"/>
  <c r="I9190" i="3"/>
  <c r="I9200" i="3"/>
  <c r="I9326" i="3"/>
  <c r="I9208" i="3"/>
  <c r="I9329" i="3"/>
  <c r="I9199" i="3"/>
  <c r="I9206" i="3"/>
  <c r="I9251" i="3"/>
  <c r="I9292" i="3"/>
  <c r="I9150" i="3"/>
  <c r="I9205" i="3"/>
  <c r="I9111" i="3"/>
  <c r="I9320" i="3"/>
  <c r="I9278" i="3"/>
  <c r="I9131" i="3"/>
  <c r="I9135" i="3"/>
  <c r="I9115" i="3"/>
  <c r="I9230" i="3"/>
  <c r="I9322" i="3"/>
  <c r="I9214" i="3"/>
  <c r="I9122" i="3"/>
  <c r="I9387" i="3"/>
  <c r="I9197" i="3"/>
  <c r="I9152" i="3"/>
  <c r="I9373" i="3"/>
  <c r="I9201" i="3"/>
  <c r="I9226" i="3"/>
  <c r="I9307" i="3"/>
  <c r="I9113" i="3"/>
  <c r="I9318" i="3"/>
  <c r="I9193" i="3"/>
  <c r="I9352" i="3"/>
  <c r="I9188" i="3"/>
  <c r="I9118" i="3"/>
  <c r="I9269" i="3"/>
  <c r="I9186" i="3"/>
  <c r="I9185" i="3"/>
  <c r="I9331" i="3"/>
  <c r="I9379" i="3"/>
  <c r="I9221" i="3"/>
  <c r="I9261" i="3"/>
  <c r="I9246" i="3"/>
  <c r="I9357" i="3"/>
  <c r="I9203" i="3"/>
  <c r="I9153" i="3"/>
  <c r="I9143" i="3"/>
  <c r="I9354" i="3"/>
  <c r="I9399" i="3"/>
  <c r="I9120" i="3"/>
  <c r="I9350" i="3"/>
  <c r="I9119" i="3"/>
  <c r="I9401" i="3"/>
  <c r="I9175" i="3"/>
  <c r="I9394" i="3"/>
  <c r="I9209" i="3"/>
  <c r="I9321" i="3"/>
  <c r="I9347" i="3"/>
  <c r="I9172" i="3"/>
  <c r="I9139" i="3"/>
  <c r="I9238" i="3"/>
  <c r="I9349" i="3"/>
  <c r="I9306" i="3"/>
  <c r="I9181" i="3"/>
  <c r="I9156" i="3"/>
  <c r="I9302" i="3"/>
  <c r="I9293" i="3"/>
  <c r="I9334" i="3"/>
  <c r="I9298" i="3"/>
  <c r="I9358" i="3"/>
  <c r="I9232" i="3"/>
  <c r="I9233" i="3"/>
  <c r="I9265" i="3"/>
  <c r="I9266" i="3"/>
  <c r="I9272" i="3"/>
  <c r="I9273" i="3"/>
  <c r="I9313" i="3"/>
  <c r="I9312" i="3"/>
  <c r="I9314" i="3"/>
  <c r="I9169" i="3"/>
  <c r="I9168" i="3"/>
  <c r="I9170" i="3"/>
  <c r="I9237" i="3"/>
  <c r="I9256" i="3"/>
  <c r="I9255" i="3"/>
  <c r="I9133" i="3"/>
  <c r="I9134" i="3"/>
  <c r="I9295" i="3"/>
  <c r="I9296" i="3"/>
  <c r="I9338" i="3"/>
  <c r="I9339" i="3"/>
  <c r="I9220" i="3"/>
  <c r="I9162" i="3"/>
  <c r="I9291" i="3"/>
  <c r="I9180" i="3"/>
  <c r="I9400" i="3"/>
  <c r="I9164" i="3"/>
  <c r="I9262" i="3"/>
  <c r="I9247" i="3"/>
  <c r="I9304" i="3"/>
  <c r="I9254" i="3"/>
  <c r="I9380" i="3"/>
  <c r="I9308" i="3"/>
  <c r="I9202" i="3"/>
  <c r="I9284" i="3"/>
  <c r="I9319" i="3"/>
  <c r="I9342" i="3"/>
  <c r="I9353" i="3"/>
  <c r="I9147" i="3"/>
  <c r="I9148" i="3"/>
  <c r="I9176" i="3"/>
  <c r="I9345" i="3"/>
  <c r="I9187" i="3"/>
  <c r="I9279" i="3"/>
  <c r="I9211" i="3"/>
  <c r="I9244" i="3"/>
  <c r="I9141" i="3"/>
  <c r="I9267" i="3"/>
  <c r="I9375" i="3"/>
  <c r="I9146" i="3"/>
  <c r="I9145" i="3"/>
  <c r="I9260" i="3"/>
  <c r="I9173" i="3"/>
  <c r="I9376" i="3"/>
  <c r="I9263" i="3"/>
  <c r="I9160" i="3"/>
  <c r="I9340" i="3"/>
  <c r="I9171" i="3"/>
  <c r="I9166" i="3"/>
  <c r="I9367" i="3"/>
  <c r="I9215" i="3"/>
  <c r="I9198" i="3"/>
  <c r="I9280" i="3"/>
  <c r="I9248" i="3"/>
  <c r="I9249" i="3"/>
  <c r="I9130" i="3"/>
  <c r="I9129" i="3"/>
  <c r="I9369" i="3"/>
  <c r="I9177" i="3"/>
  <c r="I9374" i="3"/>
  <c r="I9182" i="3"/>
  <c r="I9398" i="3"/>
  <c r="I9356" i="3"/>
  <c r="I9183" i="3"/>
  <c r="I9337" i="3"/>
  <c r="I9336" i="3"/>
  <c r="I9196" i="3"/>
  <c r="I9242" i="3"/>
  <c r="I9351" i="3"/>
  <c r="I9393" i="3"/>
  <c r="I9207" i="3"/>
  <c r="I9194" i="3"/>
  <c r="I9309" i="3"/>
  <c r="I9174" i="3"/>
  <c r="I9385" i="3"/>
  <c r="I9301" i="3"/>
  <c r="I9157" i="3"/>
  <c r="I9392" i="3"/>
  <c r="I9191" i="3"/>
  <c r="I9325" i="3"/>
  <c r="I9355" i="3"/>
  <c r="I9388" i="3"/>
  <c r="I9381" i="3"/>
  <c r="I9397" i="3"/>
  <c r="I9287" i="3"/>
  <c r="I9123" i="3"/>
  <c r="I9136" i="3"/>
  <c r="I9277" i="3"/>
  <c r="I9151" i="3"/>
  <c r="I9335" i="3"/>
  <c r="I9315" i="3"/>
  <c r="I9258" i="3"/>
  <c r="I9270" i="3"/>
  <c r="I9271" i="3"/>
  <c r="I9225" i="3"/>
  <c r="I9383" i="3"/>
  <c r="I9219" i="3"/>
  <c r="I9252" i="3"/>
  <c r="I9234" i="3"/>
  <c r="I9360" i="3"/>
  <c r="I9327" i="3"/>
  <c r="I9149" i="3"/>
  <c r="I9229" i="3"/>
  <c r="I9386" i="3"/>
  <c r="I9217" i="3"/>
  <c r="I9372" i="3"/>
  <c r="I9289" i="3"/>
  <c r="I9213" i="3"/>
  <c r="I9323" i="3"/>
  <c r="I9404" i="3"/>
  <c r="I9227" i="3"/>
  <c r="I9121" i="3"/>
  <c r="I9204" i="3"/>
  <c r="I9294" i="3"/>
  <c r="I9239" i="3"/>
  <c r="I9189" i="3"/>
  <c r="I9222" i="3"/>
  <c r="I9402" i="3"/>
  <c r="I9317" i="3"/>
  <c r="I9223" i="3"/>
  <c r="I9240" i="3"/>
  <c r="I9303" i="3"/>
  <c r="I9253" i="3"/>
  <c r="I9378" i="3"/>
  <c r="I9184" i="3"/>
  <c r="I9395" i="3"/>
  <c r="I9132" i="3"/>
  <c r="I9112" i="3"/>
  <c r="I9125" i="3"/>
  <c r="I9158" i="3"/>
  <c r="I9286" i="3"/>
  <c r="I9236" i="3"/>
  <c r="I9117" i="3"/>
  <c r="I9231" i="3"/>
  <c r="I9245" i="3"/>
  <c r="I9390" i="3"/>
  <c r="I9365" i="3"/>
  <c r="I9264" i="3"/>
  <c r="I9127" i="3"/>
  <c r="I9114" i="3"/>
  <c r="I9155" i="3"/>
  <c r="I9137" i="3"/>
  <c r="I9333" i="3"/>
  <c r="I9332" i="3"/>
  <c r="I9282" i="3"/>
  <c r="I9250" i="3"/>
  <c r="I9159" i="3"/>
  <c r="I9344" i="3"/>
  <c r="I9362" i="3"/>
  <c r="J9123" i="3" l="1"/>
  <c r="J9372" i="3"/>
  <c r="J9369" i="3"/>
  <c r="J9329" i="3"/>
  <c r="J9229" i="3"/>
  <c r="J9325" i="3"/>
  <c r="J9211" i="3"/>
  <c r="J9323" i="3"/>
  <c r="J9217" i="3"/>
  <c r="J9327" i="3"/>
  <c r="J9227" i="3"/>
  <c r="J9348" i="3"/>
  <c r="J9114" i="3"/>
  <c r="J9189" i="3"/>
  <c r="J9275" i="3"/>
  <c r="J9166" i="3"/>
  <c r="J9297" i="3"/>
  <c r="J9298" i="3"/>
  <c r="J9201" i="3"/>
  <c r="BB132" i="3"/>
  <c r="BC132" i="3" s="1"/>
  <c r="BD132" i="3" s="1"/>
  <c r="BE132" i="3" s="1"/>
  <c r="BF132" i="3" s="1"/>
  <c r="BG132" i="3" s="1"/>
  <c r="BH132" i="3" s="1"/>
  <c r="BI132" i="3" s="1"/>
  <c r="BJ132" i="3" s="1"/>
  <c r="BK132" i="3" s="1"/>
  <c r="BL132" i="3" s="1"/>
  <c r="BM132" i="3" s="1"/>
  <c r="BA131" i="3"/>
  <c r="J9341" i="3"/>
  <c r="J9311" i="3"/>
  <c r="J9342" i="3"/>
  <c r="J9179" i="3"/>
  <c r="J9362" i="3"/>
  <c r="J9282" i="3"/>
  <c r="J9125" i="3"/>
  <c r="J9289" i="3"/>
  <c r="J9234" i="3"/>
  <c r="J9177" i="3"/>
  <c r="J9344" i="3"/>
  <c r="J9378" i="3"/>
  <c r="J9347" i="3"/>
  <c r="J9258" i="3"/>
  <c r="J9277" i="3"/>
  <c r="J9236" i="3"/>
  <c r="J9149" i="3"/>
  <c r="J9388" i="3"/>
  <c r="J9367" i="3"/>
  <c r="J9198" i="3"/>
  <c r="J9260" i="3"/>
  <c r="J9132" i="3"/>
  <c r="J9317" i="3"/>
  <c r="J9330" i="3"/>
  <c r="J9360" i="3"/>
  <c r="J9301" i="3"/>
  <c r="J9242" i="3"/>
  <c r="J9139" i="3"/>
  <c r="J9315" i="3"/>
  <c r="J9187" i="3"/>
  <c r="J9164" i="3"/>
  <c r="J9162" i="3"/>
  <c r="J9349" i="3"/>
  <c r="J9321" i="3"/>
  <c r="J9117" i="3"/>
  <c r="J9213" i="3"/>
  <c r="J9127" i="3"/>
  <c r="J9225" i="3"/>
  <c r="J9365" i="3"/>
  <c r="J9383" i="3"/>
  <c r="J9194" i="3"/>
  <c r="J9231" i="3"/>
  <c r="J9395" i="3"/>
  <c r="J9307" i="3"/>
  <c r="J9359" i="3"/>
  <c r="J9135" i="3"/>
  <c r="J9191" i="3"/>
  <c r="J9207" i="3"/>
  <c r="J9196" i="3"/>
  <c r="J9209" i="3"/>
  <c r="J9257" i="3"/>
  <c r="J9253" i="3"/>
  <c r="J9215" i="3"/>
  <c r="J9306" i="3"/>
  <c r="J9143" i="3"/>
  <c r="J9390" i="3"/>
  <c r="J9250" i="3"/>
  <c r="J9151" i="3"/>
  <c r="J9386" i="3"/>
  <c r="J9137" i="3"/>
  <c r="J9245" i="3"/>
  <c r="J9192" i="3"/>
  <c r="J9303" i="3"/>
  <c r="J9294" i="3"/>
  <c r="J9219" i="3"/>
  <c r="J9355" i="3"/>
  <c r="J9153" i="3"/>
  <c r="J9320" i="3"/>
  <c r="J9200" i="3"/>
  <c r="J9184" i="3"/>
  <c r="J9402" i="3"/>
  <c r="J9121" i="3"/>
  <c r="J9163" i="3"/>
  <c r="J9353" i="3"/>
  <c r="J9202" i="3"/>
  <c r="J9400" i="3"/>
  <c r="J9371" i="3"/>
  <c r="J9204" i="3"/>
  <c r="J9264" i="3"/>
  <c r="J9155" i="3"/>
  <c r="J9112" i="3"/>
  <c r="J9319" i="3"/>
  <c r="J9291" i="3"/>
  <c r="J9292" i="3"/>
  <c r="J9309" i="3"/>
  <c r="J9171" i="3"/>
  <c r="J9305" i="3"/>
  <c r="J9174" i="3"/>
  <c r="J9322" i="3"/>
  <c r="J9224" i="3"/>
  <c r="J9357" i="3"/>
  <c r="J9197" i="3"/>
  <c r="J9180" i="3"/>
  <c r="J9195" i="3"/>
  <c r="J9358" i="3"/>
  <c r="J9310" i="3"/>
  <c r="J9167" i="3"/>
  <c r="J9286" i="3"/>
  <c r="J9384" i="3"/>
  <c r="J9119" i="3"/>
  <c r="J9206" i="3"/>
  <c r="J9154" i="3"/>
  <c r="J9222" i="3"/>
  <c r="J9270" i="3"/>
  <c r="J9392" i="3"/>
  <c r="J9299" i="3"/>
  <c r="J9387" i="3"/>
  <c r="J9129" i="3"/>
  <c r="J9280" i="3"/>
  <c r="J9145" i="3"/>
  <c r="J9296" i="3"/>
  <c r="J9168" i="3"/>
  <c r="J9332" i="3"/>
  <c r="J9190" i="3"/>
  <c r="J9373" i="3"/>
  <c r="J9283" i="3"/>
  <c r="J9239" i="3"/>
  <c r="J9116" i="3"/>
  <c r="J9326" i="3"/>
  <c r="J9375" i="3"/>
  <c r="J9199" i="3"/>
  <c r="J9178" i="3"/>
  <c r="J9150" i="3"/>
  <c r="J9255" i="3"/>
  <c r="J9313" i="3"/>
  <c r="J9266" i="3"/>
  <c r="J9261" i="3"/>
  <c r="J9115" i="3"/>
  <c r="J9118" i="3"/>
  <c r="J9160" i="3"/>
  <c r="J9401" i="3"/>
  <c r="J9131" i="3"/>
  <c r="J9398" i="3"/>
  <c r="J9300" i="3"/>
  <c r="J9247" i="3"/>
  <c r="J9134" i="3"/>
  <c r="J9396" i="3"/>
  <c r="J9345" i="3"/>
  <c r="J9288" i="3"/>
  <c r="J9380" i="3"/>
  <c r="J9203" i="3"/>
  <c r="J9126" i="3"/>
  <c r="J9318" i="3"/>
  <c r="J9338" i="3"/>
  <c r="J9339" i="3"/>
  <c r="J9237" i="3"/>
  <c r="J9246" i="3"/>
  <c r="J9238" i="3"/>
  <c r="J9389" i="3"/>
  <c r="J9405" i="3"/>
  <c r="J9404" i="3"/>
  <c r="J9381" i="3"/>
  <c r="J9382" i="3"/>
  <c r="J9393" i="3"/>
  <c r="J9173" i="3"/>
  <c r="J9158" i="3"/>
  <c r="J9251" i="3"/>
  <c r="J9240" i="3"/>
  <c r="J9368" i="3"/>
  <c r="J9346" i="3"/>
  <c r="J9156" i="3"/>
  <c r="J9252" i="3"/>
  <c r="J9271" i="3"/>
  <c r="J9138" i="3"/>
  <c r="J9136" i="3"/>
  <c r="J9226" i="3"/>
  <c r="J9214" i="3"/>
  <c r="J9316" i="3"/>
  <c r="J9193" i="3"/>
  <c r="J9278" i="3"/>
  <c r="J9124" i="3"/>
  <c r="J9361" i="3"/>
  <c r="J9259" i="3"/>
  <c r="J9374" i="3"/>
  <c r="J9218" i="3"/>
  <c r="J9130" i="3"/>
  <c r="J9263" i="3"/>
  <c r="J9268" i="3"/>
  <c r="J9267" i="3"/>
  <c r="J9279" i="3"/>
  <c r="J9176" i="3"/>
  <c r="J9216" i="3"/>
  <c r="J9235" i="3"/>
  <c r="J9308" i="3"/>
  <c r="J9208" i="3"/>
  <c r="J9370" i="3"/>
  <c r="J9304" i="3"/>
  <c r="J9293" i="3"/>
  <c r="J9165" i="3"/>
  <c r="J9220" i="3"/>
  <c r="J9175" i="3"/>
  <c r="J9295" i="3"/>
  <c r="J9256" i="3"/>
  <c r="J9170" i="3"/>
  <c r="J9273" i="3"/>
  <c r="J9274" i="3"/>
  <c r="J9122" i="3"/>
  <c r="J9265" i="3"/>
  <c r="J9181" i="3"/>
  <c r="J9334" i="3"/>
  <c r="J9335" i="3"/>
  <c r="J9241" i="3"/>
  <c r="J9287" i="3"/>
  <c r="J9363" i="3"/>
  <c r="J9354" i="3"/>
  <c r="J9350" i="3"/>
  <c r="J9351" i="3"/>
  <c r="J9352" i="3"/>
  <c r="J9183" i="3"/>
  <c r="J9182" i="3"/>
  <c r="J9276" i="3"/>
  <c r="J9328" i="3"/>
  <c r="J9141" i="3"/>
  <c r="J9140" i="3"/>
  <c r="J9331" i="3"/>
  <c r="J9148" i="3"/>
  <c r="J9144" i="3"/>
  <c r="J9113" i="3"/>
  <c r="J9285" i="3"/>
  <c r="J9284" i="3"/>
  <c r="J9254" i="3"/>
  <c r="J9394" i="3"/>
  <c r="J9161" i="3"/>
  <c r="J9172" i="3"/>
  <c r="J9128" i="3"/>
  <c r="J9188" i="3"/>
  <c r="J9403" i="3"/>
  <c r="J9221" i="3"/>
  <c r="J9314" i="3"/>
  <c r="J9272" i="3"/>
  <c r="J9233" i="3"/>
  <c r="J9364" i="3"/>
  <c r="J9159" i="3"/>
  <c r="J9333" i="3"/>
  <c r="J9281" i="3"/>
  <c r="J9223" i="3"/>
  <c r="J9366" i="3"/>
  <c r="J9212" i="3"/>
  <c r="J9302" i="3"/>
  <c r="J9397" i="3"/>
  <c r="J9157" i="3"/>
  <c r="J9385" i="3"/>
  <c r="J9210" i="3"/>
  <c r="J9337" i="3"/>
  <c r="J9336" i="3"/>
  <c r="J9356" i="3"/>
  <c r="J9391" i="3"/>
  <c r="J9399" i="3"/>
  <c r="J9290" i="3"/>
  <c r="J9248" i="3"/>
  <c r="J9249" i="3"/>
  <c r="J9340" i="3"/>
  <c r="J9376" i="3"/>
  <c r="J9146" i="3"/>
  <c r="J9244" i="3"/>
  <c r="J9147" i="3"/>
  <c r="J9186" i="3"/>
  <c r="J9152" i="3"/>
  <c r="J9343" i="3"/>
  <c r="J9120" i="3"/>
  <c r="J9243" i="3"/>
  <c r="J9262" i="3"/>
  <c r="J9230" i="3"/>
  <c r="J9142" i="3"/>
  <c r="J9377" i="3"/>
  <c r="J9228" i="3"/>
  <c r="J9269" i="3"/>
  <c r="J9133" i="3"/>
  <c r="J9379" i="3"/>
  <c r="J9169" i="3"/>
  <c r="J9312" i="3"/>
  <c r="J9185" i="3"/>
  <c r="J9324" i="3"/>
  <c r="J9232" i="3"/>
  <c r="J9205" i="3"/>
  <c r="K9124" i="3" l="1"/>
  <c r="K9343" i="3"/>
  <c r="K9228" i="3"/>
  <c r="K9326" i="3"/>
  <c r="K9368" i="3"/>
  <c r="K9324" i="3"/>
  <c r="K9366" i="3"/>
  <c r="K9165" i="3"/>
  <c r="K9297" i="3"/>
  <c r="K9299" i="3"/>
  <c r="K9298" i="3"/>
  <c r="K9258" i="3"/>
  <c r="K9354" i="3"/>
  <c r="K9257" i="3"/>
  <c r="K9259" i="3"/>
  <c r="K9192" i="3"/>
  <c r="K9302" i="3"/>
  <c r="K9387" i="3"/>
  <c r="BN132" i="3"/>
  <c r="BO132" i="3" s="1"/>
  <c r="BP132" i="3" s="1"/>
  <c r="BQ132" i="3" s="1"/>
  <c r="BR132" i="3" s="1"/>
  <c r="BS132" i="3" s="1"/>
  <c r="BT132" i="3" s="1"/>
  <c r="BU132" i="3" s="1"/>
  <c r="BV132" i="3" s="1"/>
  <c r="BW132" i="3" s="1"/>
  <c r="BX132" i="3" s="1"/>
  <c r="BY132" i="3" s="1"/>
  <c r="BM131" i="3"/>
  <c r="K9330" i="3"/>
  <c r="K9199" i="3"/>
  <c r="K9163" i="3"/>
  <c r="K9200" i="3"/>
  <c r="K9358" i="3"/>
  <c r="K9360" i="3"/>
  <c r="K9348" i="3"/>
  <c r="K9316" i="3"/>
  <c r="K9113" i="3"/>
  <c r="K9340" i="3"/>
  <c r="K9397" i="3"/>
  <c r="K9212" i="3"/>
  <c r="K9281" i="3"/>
  <c r="K9317" i="3"/>
  <c r="K9314" i="3"/>
  <c r="K9144" i="3"/>
  <c r="K9370" i="3"/>
  <c r="K9216" i="3"/>
  <c r="K9126" i="3"/>
  <c r="K9178" i="3"/>
  <c r="K9190" i="3"/>
  <c r="K9195" i="3"/>
  <c r="K9180" i="3"/>
  <c r="K9361" i="3"/>
  <c r="K9197" i="3"/>
  <c r="K9349" i="3"/>
  <c r="K9235" i="3"/>
  <c r="K9218" i="3"/>
  <c r="K9214" i="3"/>
  <c r="K9372" i="3"/>
  <c r="K9359" i="3"/>
  <c r="K9226" i="3"/>
  <c r="K9210" i="3"/>
  <c r="K9151" i="3"/>
  <c r="K9230" i="3"/>
  <c r="K9369" i="3"/>
  <c r="K9232" i="3"/>
  <c r="K9191" i="3"/>
  <c r="K9394" i="3"/>
  <c r="K9318" i="3"/>
  <c r="K9150" i="3"/>
  <c r="K9356" i="3"/>
  <c r="K9177" i="3"/>
  <c r="K9193" i="3"/>
  <c r="K9322" i="3"/>
  <c r="K9172" i="3"/>
  <c r="K9327" i="3"/>
  <c r="K9371" i="3"/>
  <c r="K9403" i="3"/>
  <c r="K9287" i="3"/>
  <c r="K9203" i="3"/>
  <c r="K9168" i="3"/>
  <c r="K9121" i="3"/>
  <c r="K9306" i="3"/>
  <c r="K9219" i="3"/>
  <c r="K9319" i="3"/>
  <c r="K9207" i="3"/>
  <c r="K9379" i="3"/>
  <c r="K9215" i="3"/>
  <c r="K9159" i="3"/>
  <c r="K9198" i="3"/>
  <c r="K9272" i="3"/>
  <c r="K9295" i="3"/>
  <c r="K9293" i="3"/>
  <c r="K9136" i="3"/>
  <c r="K9239" i="3"/>
  <c r="K9320" i="3"/>
  <c r="K9269" i="3"/>
  <c r="K9196" i="3"/>
  <c r="K9157" i="3"/>
  <c r="K9128" i="3"/>
  <c r="K9253" i="3"/>
  <c r="K9389" i="3"/>
  <c r="K9118" i="3"/>
  <c r="K9333" i="3"/>
  <c r="K9194" i="3"/>
  <c r="K9321" i="3"/>
  <c r="K9201" i="3"/>
  <c r="K9116" i="3"/>
  <c r="K9383" i="3"/>
  <c r="K9292" i="3"/>
  <c r="K9155" i="3"/>
  <c r="K9290" i="3"/>
  <c r="K9388" i="3"/>
  <c r="K9241" i="3"/>
  <c r="K9265" i="3"/>
  <c r="K9304" i="3"/>
  <c r="K9154" i="3"/>
  <c r="K9262" i="3"/>
  <c r="K9399" i="3"/>
  <c r="K9385" i="3"/>
  <c r="K9161" i="3"/>
  <c r="K9179" i="3"/>
  <c r="K9122" i="3"/>
  <c r="K9401" i="3"/>
  <c r="K9115" i="3"/>
  <c r="K9310" i="3"/>
  <c r="K9185" i="3"/>
  <c r="K9114" i="3"/>
  <c r="K9167" i="3"/>
  <c r="K9286" i="3"/>
  <c r="K9125" i="3"/>
  <c r="K9130" i="3"/>
  <c r="K9256" i="3"/>
  <c r="K9374" i="3"/>
  <c r="K9221" i="3"/>
  <c r="K9300" i="3"/>
  <c r="K9175" i="3"/>
  <c r="K9217" i="3"/>
  <c r="K9117" i="3"/>
  <c r="K9248" i="3"/>
  <c r="K9164" i="3"/>
  <c r="K9278" i="3"/>
  <c r="K9252" i="3"/>
  <c r="K9147" i="3"/>
  <c r="K9398" i="3"/>
  <c r="K9382" i="3"/>
  <c r="K9344" i="3"/>
  <c r="K9145" i="3"/>
  <c r="K9353" i="3"/>
  <c r="K9170" i="3"/>
  <c r="K9166" i="3"/>
  <c r="K9225" i="3"/>
  <c r="K9243" i="3"/>
  <c r="K9376" i="3"/>
  <c r="K9213" i="3"/>
  <c r="K9184" i="3"/>
  <c r="K9182" i="3"/>
  <c r="K9270" i="3"/>
  <c r="K9384" i="3"/>
  <c r="K9142" i="3"/>
  <c r="K9143" i="3"/>
  <c r="K9188" i="3"/>
  <c r="K9189" i="3"/>
  <c r="K9205" i="3"/>
  <c r="K9204" i="3"/>
  <c r="K9206" i="3"/>
  <c r="K9223" i="3"/>
  <c r="K9224" i="3"/>
  <c r="K9284" i="3"/>
  <c r="K9283" i="3"/>
  <c r="K9364" i="3"/>
  <c r="K9365" i="3"/>
  <c r="K9350" i="3"/>
  <c r="K9351" i="3"/>
  <c r="K9133" i="3"/>
  <c r="K9134" i="3"/>
  <c r="K9132" i="3"/>
  <c r="K9120" i="3"/>
  <c r="K9119" i="3"/>
  <c r="K9148" i="3"/>
  <c r="K9149" i="3"/>
  <c r="K9391" i="3"/>
  <c r="K9392" i="3"/>
  <c r="K9276" i="3"/>
  <c r="K9277" i="3"/>
  <c r="K9377" i="3"/>
  <c r="K9186" i="3"/>
  <c r="K9146" i="3"/>
  <c r="K9249" i="3"/>
  <c r="K9231" i="3"/>
  <c r="K9250" i="3"/>
  <c r="K9141" i="3"/>
  <c r="K9363" i="3"/>
  <c r="K9254" i="3"/>
  <c r="K9273" i="3"/>
  <c r="K9291" i="3"/>
  <c r="K9268" i="3"/>
  <c r="K9267" i="3"/>
  <c r="K9402" i="3"/>
  <c r="K9264" i="3"/>
  <c r="K9305" i="3"/>
  <c r="K9357" i="3"/>
  <c r="K9395" i="3"/>
  <c r="K9266" i="3"/>
  <c r="K9247" i="3"/>
  <c r="K9246" i="3"/>
  <c r="K9338" i="3"/>
  <c r="K9339" i="3"/>
  <c r="K9162" i="3"/>
  <c r="K9202" i="3"/>
  <c r="K9211" i="3"/>
  <c r="K9396" i="3"/>
  <c r="K9355" i="3"/>
  <c r="K9289" i="3"/>
  <c r="K9135" i="3"/>
  <c r="K9208" i="3"/>
  <c r="K9209" i="3"/>
  <c r="K9280" i="3"/>
  <c r="K9138" i="3"/>
  <c r="K9139" i="3"/>
  <c r="K9346" i="3"/>
  <c r="K9347" i="3"/>
  <c r="K9240" i="3"/>
  <c r="K9158" i="3"/>
  <c r="K9137" i="3"/>
  <c r="K9173" i="3"/>
  <c r="K9229" i="3"/>
  <c r="K9341" i="3"/>
  <c r="K9236" i="3"/>
  <c r="K9237" i="3"/>
  <c r="K9342" i="3"/>
  <c r="K9375" i="3"/>
  <c r="K9123" i="3"/>
  <c r="K9311" i="3"/>
  <c r="K9312" i="3"/>
  <c r="K9187" i="3"/>
  <c r="K9386" i="3"/>
  <c r="K9303" i="3"/>
  <c r="K9233" i="3"/>
  <c r="K9400" i="3"/>
  <c r="K9285" i="3"/>
  <c r="K9332" i="3"/>
  <c r="K9331" i="3"/>
  <c r="K9328" i="3"/>
  <c r="K9329" i="3"/>
  <c r="K9183" i="3"/>
  <c r="K9323" i="3"/>
  <c r="K9222" i="3"/>
  <c r="K9220" i="3"/>
  <c r="K9309" i="3"/>
  <c r="K9308" i="3"/>
  <c r="K9176" i="3"/>
  <c r="K9260" i="3"/>
  <c r="K9307" i="3"/>
  <c r="K9271" i="3"/>
  <c r="K9156" i="3"/>
  <c r="K9294" i="3"/>
  <c r="K9378" i="3"/>
  <c r="K9282" i="3"/>
  <c r="K9367" i="3"/>
  <c r="K9393" i="3"/>
  <c r="K9381" i="3"/>
  <c r="K9405" i="3"/>
  <c r="K9404" i="3"/>
  <c r="K9238" i="3"/>
  <c r="K9255" i="3"/>
  <c r="K9380" i="3"/>
  <c r="K9160" i="3"/>
  <c r="K9242" i="3"/>
  <c r="K9315" i="3"/>
  <c r="K9127" i="3"/>
  <c r="K9169" i="3"/>
  <c r="K9152" i="3"/>
  <c r="K9153" i="3"/>
  <c r="K9244" i="3"/>
  <c r="K9337" i="3"/>
  <c r="K9336" i="3"/>
  <c r="K9245" i="3"/>
  <c r="K9140" i="3"/>
  <c r="K9171" i="3"/>
  <c r="K9352" i="3"/>
  <c r="K9325" i="3"/>
  <c r="K9334" i="3"/>
  <c r="K9335" i="3"/>
  <c r="K9181" i="3"/>
  <c r="K9274" i="3"/>
  <c r="K9275" i="3"/>
  <c r="K9279" i="3"/>
  <c r="K9263" i="3"/>
  <c r="K9301" i="3"/>
  <c r="K9227" i="3"/>
  <c r="K9251" i="3"/>
  <c r="K9390" i="3"/>
  <c r="K9362" i="3"/>
  <c r="K9373" i="3"/>
  <c r="K9131" i="3"/>
  <c r="K9261" i="3"/>
  <c r="K9313" i="3"/>
  <c r="K9296" i="3"/>
  <c r="K9288" i="3"/>
  <c r="K9345" i="3"/>
  <c r="K9129" i="3"/>
  <c r="K9174" i="3"/>
  <c r="K9234" i="3"/>
  <c r="L9367" i="3" l="1"/>
  <c r="L9127" i="3"/>
  <c r="L9229" i="3"/>
  <c r="L9298" i="3"/>
  <c r="L9257" i="3"/>
  <c r="L9299" i="3"/>
  <c r="L9156" i="3"/>
  <c r="L9355" i="3"/>
  <c r="L9258" i="3"/>
  <c r="L9348" i="3"/>
  <c r="L9349" i="3"/>
  <c r="L9164" i="3"/>
  <c r="L9198" i="3"/>
  <c r="L9191" i="3"/>
  <c r="L9215" i="3"/>
  <c r="L9357" i="3"/>
  <c r="L9371" i="3"/>
  <c r="BZ132" i="3"/>
  <c r="CA132" i="3" s="1"/>
  <c r="CB132" i="3" s="1"/>
  <c r="CC132" i="3" s="1"/>
  <c r="CD132" i="3" s="1"/>
  <c r="CE132" i="3" s="1"/>
  <c r="CF132" i="3" s="1"/>
  <c r="CG132" i="3" s="1"/>
  <c r="CH132" i="3" s="1"/>
  <c r="CI132" i="3" s="1"/>
  <c r="CJ132" i="3" s="1"/>
  <c r="CK132" i="3" s="1"/>
  <c r="BY131" i="3"/>
  <c r="L9318" i="3"/>
  <c r="L9369" i="3"/>
  <c r="L9213" i="3"/>
  <c r="L9193" i="3"/>
  <c r="L9217" i="3"/>
  <c r="L9360" i="3"/>
  <c r="L9160" i="3"/>
  <c r="L9158" i="3"/>
  <c r="L9370" i="3"/>
  <c r="L9200" i="3"/>
  <c r="L9227" i="3"/>
  <c r="L9211" i="3"/>
  <c r="L9359" i="3"/>
  <c r="L9196" i="3"/>
  <c r="L9315" i="3"/>
  <c r="L9125" i="3"/>
  <c r="L9194" i="3"/>
  <c r="L9317" i="3"/>
  <c r="L9326" i="3"/>
  <c r="L9181" i="3"/>
  <c r="L9305" i="3"/>
  <c r="L9231" i="3"/>
  <c r="L9178" i="3"/>
  <c r="L9294" i="3"/>
  <c r="L9192" i="3"/>
  <c r="L9166" i="3"/>
  <c r="L9202" i="3"/>
  <c r="L9179" i="3"/>
  <c r="L9140" i="3"/>
  <c r="L9116" i="3"/>
  <c r="L9219" i="3"/>
  <c r="L9303" i="3"/>
  <c r="L9295" i="3"/>
  <c r="L9117" i="3"/>
  <c r="L9129" i="3"/>
  <c r="L9301" i="3"/>
  <c r="L9169" i="3"/>
  <c r="L9239" i="3"/>
  <c r="L9252" i="3"/>
  <c r="L9288" i="3"/>
  <c r="L9402" i="3"/>
  <c r="L9131" i="3"/>
  <c r="L9201" i="3"/>
  <c r="L9114" i="3"/>
  <c r="L9319" i="3"/>
  <c r="L9234" i="3"/>
  <c r="L9290" i="3"/>
  <c r="L9313" i="3"/>
  <c r="L9321" i="3"/>
  <c r="L9393" i="3"/>
  <c r="L9183" i="3"/>
  <c r="L9320" i="3"/>
  <c r="L9167" i="3"/>
  <c r="L9199" i="3"/>
  <c r="L9214" i="3"/>
  <c r="L9197" i="3"/>
  <c r="L9388" i="3"/>
  <c r="L9195" i="3"/>
  <c r="L9291" i="3"/>
  <c r="L9174" i="3"/>
  <c r="L9242" i="3"/>
  <c r="L9261" i="3"/>
  <c r="L9115" i="3"/>
  <c r="L9225" i="3"/>
  <c r="L9368" i="3"/>
  <c r="L9207" i="3"/>
  <c r="L9218" i="3"/>
  <c r="L9255" i="3"/>
  <c r="L9220" i="3"/>
  <c r="L9216" i="3"/>
  <c r="L9146" i="3"/>
  <c r="L9390" i="3"/>
  <c r="L9282" i="3"/>
  <c r="L9144" i="3"/>
  <c r="L9398" i="3"/>
  <c r="L9373" i="3"/>
  <c r="L9263" i="3"/>
  <c r="L9171" i="3"/>
  <c r="L9271" i="3"/>
  <c r="L9285" i="3"/>
  <c r="L9187" i="3"/>
  <c r="L9123" i="3"/>
  <c r="L9345" i="3"/>
  <c r="L9362" i="3"/>
  <c r="L9279" i="3"/>
  <c r="L9333" i="3"/>
  <c r="L9378" i="3"/>
  <c r="L9375" i="3"/>
  <c r="L9165" i="3"/>
  <c r="L9232" i="3"/>
  <c r="L9385" i="3"/>
  <c r="L9240" i="3"/>
  <c r="L9185" i="3"/>
  <c r="L9384" i="3"/>
  <c r="L9212" i="3"/>
  <c r="L9120" i="3"/>
  <c r="L9209" i="3"/>
  <c r="L9203" i="3"/>
  <c r="L9396" i="3"/>
  <c r="L9394" i="3"/>
  <c r="L9310" i="3"/>
  <c r="L9383" i="3"/>
  <c r="L9366" i="3"/>
  <c r="L9307" i="3"/>
  <c r="L9230" i="3"/>
  <c r="L9137" i="3"/>
  <c r="L9236" i="3"/>
  <c r="L9330" i="3"/>
  <c r="L9210" i="3"/>
  <c r="L9272" i="3"/>
  <c r="L9184" i="3"/>
  <c r="L9152" i="3"/>
  <c r="L9342" i="3"/>
  <c r="L9275" i="3"/>
  <c r="L9380" i="3"/>
  <c r="L9339" i="3"/>
  <c r="L9266" i="3"/>
  <c r="L9365" i="3"/>
  <c r="L9241" i="3"/>
  <c r="L9246" i="3"/>
  <c r="L9250" i="3"/>
  <c r="L9376" i="3"/>
  <c r="L9223" i="3"/>
  <c r="L9143" i="3"/>
  <c r="L9316" i="3"/>
  <c r="L9136" i="3"/>
  <c r="L9134" i="3"/>
  <c r="L9324" i="3"/>
  <c r="L9328" i="3"/>
  <c r="L9268" i="3"/>
  <c r="L9205" i="3"/>
  <c r="L9309" i="3"/>
  <c r="L9308" i="3"/>
  <c r="L9256" i="3"/>
  <c r="L9312" i="3"/>
  <c r="L9170" i="3"/>
  <c r="L9341" i="3"/>
  <c r="L9344" i="3"/>
  <c r="L9350" i="3"/>
  <c r="L9351" i="3"/>
  <c r="L9300" i="3"/>
  <c r="L9400" i="3"/>
  <c r="L9401" i="3"/>
  <c r="L9346" i="3"/>
  <c r="L9254" i="3"/>
  <c r="L9186" i="3"/>
  <c r="L9126" i="3"/>
  <c r="L9304" i="3"/>
  <c r="L9274" i="3"/>
  <c r="L9334" i="3"/>
  <c r="L9335" i="3"/>
  <c r="L9352" i="3"/>
  <c r="L9172" i="3"/>
  <c r="L9337" i="3"/>
  <c r="L9336" i="3"/>
  <c r="L9244" i="3"/>
  <c r="L9180" i="3"/>
  <c r="L9237" i="3"/>
  <c r="L9238" i="3"/>
  <c r="L9381" i="3"/>
  <c r="L9130" i="3"/>
  <c r="L9122" i="3"/>
  <c r="L9354" i="3"/>
  <c r="L9332" i="3"/>
  <c r="L9331" i="3"/>
  <c r="L9128" i="3"/>
  <c r="L9356" i="3"/>
  <c r="L9343" i="3"/>
  <c r="L9311" i="3"/>
  <c r="L9372" i="3"/>
  <c r="L9278" i="3"/>
  <c r="L9208" i="3"/>
  <c r="L9162" i="3"/>
  <c r="L9163" i="3"/>
  <c r="L9247" i="3"/>
  <c r="L9267" i="3"/>
  <c r="L9327" i="3"/>
  <c r="L9182" i="3"/>
  <c r="L9161" i="3"/>
  <c r="L9155" i="3"/>
  <c r="L9302" i="3"/>
  <c r="L9399" i="3"/>
  <c r="L9243" i="3"/>
  <c r="L9277" i="3"/>
  <c r="L9292" i="3"/>
  <c r="L9392" i="3"/>
  <c r="L9353" i="3"/>
  <c r="L9119" i="3"/>
  <c r="L9118" i="3"/>
  <c r="L9133" i="3"/>
  <c r="L9364" i="3"/>
  <c r="L9283" i="3"/>
  <c r="L9147" i="3"/>
  <c r="L9270" i="3"/>
  <c r="L9269" i="3"/>
  <c r="L9142" i="3"/>
  <c r="L9361" i="3"/>
  <c r="L9262" i="3"/>
  <c r="L9296" i="3"/>
  <c r="L9297" i="3"/>
  <c r="L9251" i="3"/>
  <c r="L9226" i="3"/>
  <c r="L9281" i="3"/>
  <c r="L9153" i="3"/>
  <c r="L9154" i="3"/>
  <c r="L9325" i="3"/>
  <c r="L9259" i="3"/>
  <c r="L9260" i="3"/>
  <c r="L9293" i="3"/>
  <c r="L9222" i="3"/>
  <c r="L9221" i="3"/>
  <c r="L9386" i="3"/>
  <c r="L9387" i="3"/>
  <c r="L9382" i="3"/>
  <c r="L9139" i="3"/>
  <c r="L9280" i="3"/>
  <c r="L9135" i="3"/>
  <c r="L9124" i="3"/>
  <c r="L9273" i="3"/>
  <c r="L9363" i="3"/>
  <c r="L9403" i="3"/>
  <c r="L9159" i="3"/>
  <c r="L9249" i="3"/>
  <c r="L9377" i="3"/>
  <c r="L9276" i="3"/>
  <c r="L9157" i="3"/>
  <c r="L9391" i="3"/>
  <c r="L9149" i="3"/>
  <c r="L9150" i="3"/>
  <c r="L9151" i="3"/>
  <c r="L9284" i="3"/>
  <c r="L9206" i="3"/>
  <c r="L9287" i="3"/>
  <c r="L9189" i="3"/>
  <c r="L9190" i="3"/>
  <c r="L9358" i="3"/>
  <c r="L9306" i="3"/>
  <c r="L9245" i="3"/>
  <c r="L9228" i="3"/>
  <c r="L9405" i="3"/>
  <c r="L9404" i="3"/>
  <c r="L9177" i="3"/>
  <c r="L9176" i="3"/>
  <c r="L9323" i="3"/>
  <c r="L9322" i="3"/>
  <c r="L9329" i="3"/>
  <c r="L9233" i="3"/>
  <c r="L9340" i="3"/>
  <c r="L9175" i="3"/>
  <c r="L9389" i="3"/>
  <c r="L9173" i="3"/>
  <c r="L9347" i="3"/>
  <c r="L9138" i="3"/>
  <c r="L9289" i="3"/>
  <c r="L9338" i="3"/>
  <c r="L9395" i="3"/>
  <c r="L9264" i="3"/>
  <c r="L9374" i="3"/>
  <c r="L9235" i="3"/>
  <c r="L9265" i="3"/>
  <c r="L9141" i="3"/>
  <c r="L9314" i="3"/>
  <c r="L9397" i="3"/>
  <c r="L9379" i="3"/>
  <c r="L9253" i="3"/>
  <c r="L9248" i="3"/>
  <c r="L9148" i="3"/>
  <c r="L9132" i="3"/>
  <c r="L9168" i="3"/>
  <c r="L9224" i="3"/>
  <c r="L9204" i="3"/>
  <c r="L9286" i="3"/>
  <c r="L9188" i="3"/>
  <c r="L9145" i="3"/>
  <c r="L9121" i="3"/>
  <c r="S10" i="3"/>
  <c r="M9199" i="3" l="1"/>
  <c r="M9228" i="3"/>
  <c r="M9258" i="3"/>
  <c r="M9368" i="3"/>
  <c r="M9349" i="3"/>
  <c r="M9117" i="3"/>
  <c r="M9230" i="3"/>
  <c r="M9165" i="3"/>
  <c r="M9298" i="3"/>
  <c r="M9358" i="3"/>
  <c r="M9327" i="3"/>
  <c r="M9348" i="3"/>
  <c r="M9192" i="3"/>
  <c r="M9314" i="3"/>
  <c r="M9178" i="3"/>
  <c r="M9157" i="3"/>
  <c r="M9159" i="3"/>
  <c r="M9212" i="3"/>
  <c r="M9302" i="3"/>
  <c r="M9300" i="3"/>
  <c r="M9191" i="3"/>
  <c r="M9356" i="3"/>
  <c r="M9371" i="3"/>
  <c r="M9216" i="3"/>
  <c r="M9370" i="3"/>
  <c r="M9193" i="3"/>
  <c r="M9214" i="3"/>
  <c r="M9194" i="3"/>
  <c r="CL132" i="3"/>
  <c r="CM132" i="3" s="1"/>
  <c r="CN132" i="3" s="1"/>
  <c r="CO132" i="3" s="1"/>
  <c r="CP132" i="3" s="1"/>
  <c r="CQ132" i="3" s="1"/>
  <c r="CR132" i="3" s="1"/>
  <c r="CS132" i="3" s="1"/>
  <c r="CT132" i="3" s="1"/>
  <c r="CU132" i="3" s="1"/>
  <c r="CV132" i="3" s="1"/>
  <c r="CW132" i="3" s="1"/>
  <c r="CK131" i="3"/>
  <c r="M9130" i="3"/>
  <c r="M9200" i="3"/>
  <c r="M9126" i="3"/>
  <c r="M9116" i="3"/>
  <c r="M9220" i="3"/>
  <c r="M9168" i="3"/>
  <c r="M9369" i="3"/>
  <c r="M9294" i="3"/>
  <c r="M9377" i="3"/>
  <c r="M9201" i="3"/>
  <c r="M9202" i="3"/>
  <c r="M9145" i="3"/>
  <c r="M9235" i="3"/>
  <c r="M9233" i="3"/>
  <c r="M9128" i="3"/>
  <c r="M9367" i="3"/>
  <c r="M9115" i="3"/>
  <c r="M9243" i="3"/>
  <c r="M9319" i="3"/>
  <c r="M9320" i="3"/>
  <c r="M9253" i="3"/>
  <c r="M9329" i="3"/>
  <c r="M9318" i="3"/>
  <c r="M9217" i="3"/>
  <c r="M9231" i="3"/>
  <c r="M9206" i="3"/>
  <c r="M9291" i="3"/>
  <c r="M9186" i="3"/>
  <c r="M9208" i="3"/>
  <c r="M9121" i="3"/>
  <c r="M9289" i="3"/>
  <c r="M9195" i="3"/>
  <c r="M9219" i="3"/>
  <c r="M9384" i="3"/>
  <c r="M9170" i="3"/>
  <c r="M9140" i="3"/>
  <c r="M9135" i="3"/>
  <c r="M9218" i="3"/>
  <c r="M9256" i="3"/>
  <c r="M9166" i="3"/>
  <c r="M9215" i="3"/>
  <c r="M9188" i="3"/>
  <c r="M9211" i="3"/>
  <c r="M9198" i="3"/>
  <c r="M9240" i="3"/>
  <c r="M9374" i="3"/>
  <c r="M9257" i="3"/>
  <c r="M9399" i="3"/>
  <c r="M9372" i="3"/>
  <c r="M9239" i="3"/>
  <c r="M9224" i="3"/>
  <c r="M9248" i="3"/>
  <c r="M9251" i="3"/>
  <c r="M9196" i="3"/>
  <c r="M9241" i="3"/>
  <c r="M9285" i="3"/>
  <c r="M9197" i="3"/>
  <c r="M9267" i="3"/>
  <c r="M9276" i="3"/>
  <c r="M9284" i="3"/>
  <c r="M9280" i="3"/>
  <c r="M9210" i="3"/>
  <c r="M9184" i="3"/>
  <c r="M9379" i="3"/>
  <c r="M9340" i="3"/>
  <c r="M9383" i="3"/>
  <c r="M9213" i="3"/>
  <c r="M9138" i="3"/>
  <c r="M9326" i="3"/>
  <c r="M9161" i="3"/>
  <c r="M9152" i="3"/>
  <c r="M9129" i="3"/>
  <c r="M9343" i="3"/>
  <c r="M9173" i="3"/>
  <c r="M9325" i="3"/>
  <c r="M9171" i="3"/>
  <c r="M9310" i="3"/>
  <c r="M9242" i="3"/>
  <c r="M9245" i="3"/>
  <c r="M9363" i="3"/>
  <c r="M9273" i="3"/>
  <c r="M9293" i="3"/>
  <c r="M9366" i="3"/>
  <c r="M9269" i="3"/>
  <c r="M9353" i="3"/>
  <c r="M9154" i="3"/>
  <c r="M9268" i="3"/>
  <c r="M9333" i="3"/>
  <c r="M9282" i="3"/>
  <c r="M9401" i="3"/>
  <c r="M9175" i="3"/>
  <c r="M9386" i="3"/>
  <c r="M9355" i="3"/>
  <c r="M9396" i="3"/>
  <c r="M9120" i="3"/>
  <c r="M9119" i="3"/>
  <c r="M9381" i="3"/>
  <c r="M9359" i="3"/>
  <c r="M9346" i="3"/>
  <c r="M9144" i="3"/>
  <c r="M9312" i="3"/>
  <c r="M9169" i="3"/>
  <c r="M9316" i="3"/>
  <c r="M9317" i="3"/>
  <c r="M9190" i="3"/>
  <c r="M9221" i="3"/>
  <c r="M9270" i="3"/>
  <c r="M9392" i="3"/>
  <c r="M9225" i="3"/>
  <c r="M9237" i="3"/>
  <c r="M9174" i="3"/>
  <c r="M9151" i="3"/>
  <c r="M9223" i="3"/>
  <c r="M9279" i="3"/>
  <c r="M9167" i="3"/>
  <c r="M9337" i="3"/>
  <c r="M9185" i="3"/>
  <c r="M9306" i="3"/>
  <c r="M9305" i="3"/>
  <c r="M9307" i="3"/>
  <c r="M9133" i="3"/>
  <c r="M9134" i="3"/>
  <c r="M9158" i="3"/>
  <c r="M9204" i="3"/>
  <c r="M9205" i="3"/>
  <c r="M9203" i="3"/>
  <c r="M9132" i="3"/>
  <c r="M9131" i="3"/>
  <c r="M9339" i="3"/>
  <c r="M9393" i="3"/>
  <c r="M9361" i="3"/>
  <c r="M9362" i="3"/>
  <c r="M9360" i="3"/>
  <c r="M9147" i="3"/>
  <c r="M9146" i="3"/>
  <c r="M9265" i="3"/>
  <c r="M9266" i="3"/>
  <c r="M9389" i="3"/>
  <c r="M9390" i="3"/>
  <c r="M9287" i="3"/>
  <c r="M9288" i="3"/>
  <c r="M9124" i="3"/>
  <c r="M9125" i="3"/>
  <c r="M9123" i="3"/>
  <c r="M9262" i="3"/>
  <c r="M9263" i="3"/>
  <c r="M9182" i="3"/>
  <c r="M9181" i="3"/>
  <c r="M9183" i="3"/>
  <c r="M9259" i="3"/>
  <c r="M9260" i="3"/>
  <c r="M9261" i="3"/>
  <c r="M9296" i="3"/>
  <c r="M9295" i="3"/>
  <c r="M9142" i="3"/>
  <c r="M9143" i="3"/>
  <c r="M9395" i="3"/>
  <c r="M9394" i="3"/>
  <c r="M9226" i="3"/>
  <c r="M9227" i="3"/>
  <c r="M9286" i="3"/>
  <c r="M9397" i="3"/>
  <c r="M9398" i="3"/>
  <c r="M9264" i="3"/>
  <c r="M9323" i="3"/>
  <c r="M9189" i="3"/>
  <c r="M9391" i="3"/>
  <c r="M9249" i="3"/>
  <c r="M9139" i="3"/>
  <c r="M9378" i="3"/>
  <c r="M9272" i="3"/>
  <c r="M9297" i="3"/>
  <c r="M9160" i="3"/>
  <c r="M9373" i="3"/>
  <c r="M9364" i="3"/>
  <c r="M9162" i="3"/>
  <c r="M9311" i="3"/>
  <c r="M9122" i="3"/>
  <c r="M9336" i="3"/>
  <c r="M9352" i="3"/>
  <c r="M9303" i="3"/>
  <c r="M9304" i="3"/>
  <c r="M9254" i="3"/>
  <c r="M9209" i="3"/>
  <c r="M9187" i="3"/>
  <c r="M9234" i="3"/>
  <c r="M9250" i="3"/>
  <c r="M9255" i="3"/>
  <c r="M9252" i="3"/>
  <c r="M9332" i="3"/>
  <c r="M9331" i="3"/>
  <c r="M9330" i="3"/>
  <c r="M9309" i="3"/>
  <c r="M9308" i="3"/>
  <c r="M9334" i="3"/>
  <c r="M9335" i="3"/>
  <c r="M9148" i="3"/>
  <c r="M9338" i="3"/>
  <c r="M9375" i="3"/>
  <c r="M9177" i="3"/>
  <c r="M9176" i="3"/>
  <c r="M9290" i="3"/>
  <c r="M9150" i="3"/>
  <c r="M9382" i="3"/>
  <c r="M9380" i="3"/>
  <c r="M9153" i="3"/>
  <c r="M9283" i="3"/>
  <c r="M9118" i="3"/>
  <c r="M9292" i="3"/>
  <c r="M9247" i="3"/>
  <c r="M9229" i="3"/>
  <c r="M9238" i="3"/>
  <c r="M9179" i="3"/>
  <c r="M9180" i="3"/>
  <c r="M9357" i="3"/>
  <c r="M9137" i="3"/>
  <c r="M9400" i="3"/>
  <c r="M9127" i="3"/>
  <c r="M9345" i="3"/>
  <c r="M9365" i="3"/>
  <c r="M9344" i="3"/>
  <c r="M9385" i="3"/>
  <c r="M9232" i="3"/>
  <c r="M9324" i="3"/>
  <c r="M9141" i="3"/>
  <c r="M9347" i="3"/>
  <c r="M9322" i="3"/>
  <c r="M9321" i="3"/>
  <c r="M9405" i="3"/>
  <c r="M9404" i="3"/>
  <c r="M9149" i="3"/>
  <c r="M9403" i="3"/>
  <c r="M9236" i="3"/>
  <c r="M9387" i="3"/>
  <c r="M9388" i="3"/>
  <c r="M9222" i="3"/>
  <c r="M9315" i="3"/>
  <c r="M9281" i="3"/>
  <c r="M9328" i="3"/>
  <c r="M9301" i="3"/>
  <c r="M9299" i="3"/>
  <c r="M9277" i="3"/>
  <c r="M9155" i="3"/>
  <c r="M9163" i="3"/>
  <c r="M9164" i="3"/>
  <c r="M9278" i="3"/>
  <c r="M9354" i="3"/>
  <c r="M9271" i="3"/>
  <c r="M9244" i="3"/>
  <c r="M9172" i="3"/>
  <c r="M9274" i="3"/>
  <c r="M9246" i="3"/>
  <c r="M9342" i="3"/>
  <c r="M9207" i="3"/>
  <c r="M9350" i="3"/>
  <c r="M9351" i="3"/>
  <c r="M9376" i="3"/>
  <c r="M9402" i="3"/>
  <c r="M9341" i="3"/>
  <c r="M9156" i="3"/>
  <c r="M9275" i="3"/>
  <c r="M9313" i="3"/>
  <c r="M9136" i="3"/>
  <c r="N9299" i="3" l="1"/>
  <c r="N9370" i="3"/>
  <c r="N9369" i="3"/>
  <c r="N9215" i="3"/>
  <c r="N9158" i="3"/>
  <c r="N9201" i="3"/>
  <c r="N9192" i="3"/>
  <c r="N9191" i="3"/>
  <c r="N9357" i="3"/>
  <c r="N9367" i="3"/>
  <c r="N9371" i="3"/>
  <c r="N9193" i="3"/>
  <c r="N9200" i="3"/>
  <c r="N9194" i="3"/>
  <c r="N9202" i="3"/>
  <c r="N9220" i="3"/>
  <c r="N9285" i="3"/>
  <c r="N9258" i="3"/>
  <c r="CX132" i="3"/>
  <c r="CY132" i="3" s="1"/>
  <c r="CZ132" i="3" s="1"/>
  <c r="DA132" i="3" s="1"/>
  <c r="DB132" i="3" s="1"/>
  <c r="DC132" i="3" s="1"/>
  <c r="DD132" i="3" s="1"/>
  <c r="DE132" i="3" s="1"/>
  <c r="DF132" i="3" s="1"/>
  <c r="DG132" i="3" s="1"/>
  <c r="DH132" i="3" s="1"/>
  <c r="DI132" i="3" s="1"/>
  <c r="CW131" i="3"/>
  <c r="N9116" i="3"/>
  <c r="N9278" i="3"/>
  <c r="N9368" i="3"/>
  <c r="N9313" i="3"/>
  <c r="N9267" i="3"/>
  <c r="N9359" i="3"/>
  <c r="N9141" i="3"/>
  <c r="N9196" i="3"/>
  <c r="N9240" i="3"/>
  <c r="N9175" i="3"/>
  <c r="N9218" i="3"/>
  <c r="N9354" i="3"/>
  <c r="N9252" i="3"/>
  <c r="N9234" i="3"/>
  <c r="N9122" i="3"/>
  <c r="N9207" i="3"/>
  <c r="N9281" i="3"/>
  <c r="N9232" i="3"/>
  <c r="N9244" i="3"/>
  <c r="N9338" i="3"/>
  <c r="N9118" i="3"/>
  <c r="N9211" i="3"/>
  <c r="N9373" i="3"/>
  <c r="N9129" i="3"/>
  <c r="N9127" i="3"/>
  <c r="N9290" i="3"/>
  <c r="N9169" i="3"/>
  <c r="N9311" i="3"/>
  <c r="N9195" i="3"/>
  <c r="N9167" i="3"/>
  <c r="N9185" i="3"/>
  <c r="N9273" i="3"/>
  <c r="N9160" i="3"/>
  <c r="N9319" i="3"/>
  <c r="N9217" i="3"/>
  <c r="N9224" i="3"/>
  <c r="N9198" i="3"/>
  <c r="N9172" i="3"/>
  <c r="N9238" i="3"/>
  <c r="N9380" i="3"/>
  <c r="N9199" i="3"/>
  <c r="N9219" i="3"/>
  <c r="N9378" i="3"/>
  <c r="N9372" i="3"/>
  <c r="N9236" i="3"/>
  <c r="N9347" i="3"/>
  <c r="N9130" i="3"/>
  <c r="N9170" i="3"/>
  <c r="N9187" i="3"/>
  <c r="N9139" i="3"/>
  <c r="N9189" i="3"/>
  <c r="N9222" i="3"/>
  <c r="N9385" i="3"/>
  <c r="N9283" i="3"/>
  <c r="N9363" i="3"/>
  <c r="N9174" i="3"/>
  <c r="N9257" i="3"/>
  <c r="N9216" i="3"/>
  <c r="N9197" i="3"/>
  <c r="N9242" i="3"/>
  <c r="N9149" i="3"/>
  <c r="N9184" i="3"/>
  <c r="N9326" i="3"/>
  <c r="N9275" i="3"/>
  <c r="N9213" i="3"/>
  <c r="N9214" i="3"/>
  <c r="N9324" i="3"/>
  <c r="N9400" i="3"/>
  <c r="N9166" i="3"/>
  <c r="N9241" i="3"/>
  <c r="N9135" i="3"/>
  <c r="N9151" i="3"/>
  <c r="N9292" i="3"/>
  <c r="N9153" i="3"/>
  <c r="N9212" i="3"/>
  <c r="N9374" i="3"/>
  <c r="N9178" i="3"/>
  <c r="N9250" i="3"/>
  <c r="N9145" i="3"/>
  <c r="N9382" i="3"/>
  <c r="N9168" i="3"/>
  <c r="N9310" i="3"/>
  <c r="N9188" i="3"/>
  <c r="N9186" i="3"/>
  <c r="N9190" i="3"/>
  <c r="N9269" i="3"/>
  <c r="N9268" i="3"/>
  <c r="N9284" i="3"/>
  <c r="N9402" i="3"/>
  <c r="N9179" i="3"/>
  <c r="N9356" i="3"/>
  <c r="N9322" i="3"/>
  <c r="N9360" i="3"/>
  <c r="N9391" i="3"/>
  <c r="N9156" i="3"/>
  <c r="N9376" i="3"/>
  <c r="N9119" i="3"/>
  <c r="N9342" i="3"/>
  <c r="N9350" i="3"/>
  <c r="N9237" i="3"/>
  <c r="N9203" i="3"/>
  <c r="N9295" i="3"/>
  <c r="N9134" i="3"/>
  <c r="N9297" i="3"/>
  <c r="N9227" i="3"/>
  <c r="N9143" i="3"/>
  <c r="N9131" i="3"/>
  <c r="N9388" i="3"/>
  <c r="N9163" i="3"/>
  <c r="N9344" i="3"/>
  <c r="N9337" i="3"/>
  <c r="N9398" i="3"/>
  <c r="N9182" i="3"/>
  <c r="N9125" i="3"/>
  <c r="N9146" i="3"/>
  <c r="N9317" i="3"/>
  <c r="N9318" i="3"/>
  <c r="N9137" i="3"/>
  <c r="N9235" i="3"/>
  <c r="N9206" i="3"/>
  <c r="N9333" i="3"/>
  <c r="N9303" i="3"/>
  <c r="N9264" i="3"/>
  <c r="N9226" i="3"/>
  <c r="N9395" i="3"/>
  <c r="N9262" i="3"/>
  <c r="N9120" i="3"/>
  <c r="N9247" i="3"/>
  <c r="N9152" i="3"/>
  <c r="N9274" i="3"/>
  <c r="N9270" i="3"/>
  <c r="N9271" i="3"/>
  <c r="N9164" i="3"/>
  <c r="N9165" i="3"/>
  <c r="N9277" i="3"/>
  <c r="N9327" i="3"/>
  <c r="N9328" i="3"/>
  <c r="N9280" i="3"/>
  <c r="N9136" i="3"/>
  <c r="N9150" i="3"/>
  <c r="N9329" i="3"/>
  <c r="N9148" i="3"/>
  <c r="N9381" i="3"/>
  <c r="N9309" i="3"/>
  <c r="N9308" i="3"/>
  <c r="N9144" i="3"/>
  <c r="N9282" i="3"/>
  <c r="N9304" i="3"/>
  <c r="N9243" i="3"/>
  <c r="N9325" i="3"/>
  <c r="N9228" i="3"/>
  <c r="N9298" i="3"/>
  <c r="N9343" i="3"/>
  <c r="N9221" i="3"/>
  <c r="N9294" i="3"/>
  <c r="N9279" i="3"/>
  <c r="N9296" i="3"/>
  <c r="N9180" i="3"/>
  <c r="N9181" i="3"/>
  <c r="N9123" i="3"/>
  <c r="N9287" i="3"/>
  <c r="N9288" i="3"/>
  <c r="N9266" i="3"/>
  <c r="N9117" i="3"/>
  <c r="N9362" i="3"/>
  <c r="N9253" i="3"/>
  <c r="N9205" i="3"/>
  <c r="N9225" i="3"/>
  <c r="N9133" i="3"/>
  <c r="N9305" i="3"/>
  <c r="N9334" i="3"/>
  <c r="N9335" i="3"/>
  <c r="N9401" i="3"/>
  <c r="N9209" i="3"/>
  <c r="N9210" i="3"/>
  <c r="N9353" i="3"/>
  <c r="N9173" i="3"/>
  <c r="N9286" i="3"/>
  <c r="N9265" i="3"/>
  <c r="N9361" i="3"/>
  <c r="N9204" i="3"/>
  <c r="N9223" i="3"/>
  <c r="N9306" i="3"/>
  <c r="N9365" i="3"/>
  <c r="N9366" i="3"/>
  <c r="N9162" i="3"/>
  <c r="N9171" i="3"/>
  <c r="N9140" i="3"/>
  <c r="N9341" i="3"/>
  <c r="N9351" i="3"/>
  <c r="N9246" i="3"/>
  <c r="N9384" i="3"/>
  <c r="N9291" i="3"/>
  <c r="N9315" i="3"/>
  <c r="N9316" i="3"/>
  <c r="N9387" i="3"/>
  <c r="N9403" i="3"/>
  <c r="N9321" i="3"/>
  <c r="N9320" i="3"/>
  <c r="N9248" i="3"/>
  <c r="N9345" i="3"/>
  <c r="N9229" i="3"/>
  <c r="N9230" i="3"/>
  <c r="N9251" i="3"/>
  <c r="N9159" i="3"/>
  <c r="N9358" i="3"/>
  <c r="N9177" i="3"/>
  <c r="N9176" i="3"/>
  <c r="N9375" i="3"/>
  <c r="N9314" i="3"/>
  <c r="N9349" i="3"/>
  <c r="N9312" i="3"/>
  <c r="N9330" i="3"/>
  <c r="N9346" i="3"/>
  <c r="N9256" i="3"/>
  <c r="N9255" i="3"/>
  <c r="N9254" i="3"/>
  <c r="N9352" i="3"/>
  <c r="N9128" i="3"/>
  <c r="N9364" i="3"/>
  <c r="N9293" i="3"/>
  <c r="N9323" i="3"/>
  <c r="N9289" i="3"/>
  <c r="N9397" i="3"/>
  <c r="N9340" i="3"/>
  <c r="N9394" i="3"/>
  <c r="N9142" i="3"/>
  <c r="N9261" i="3"/>
  <c r="N9348" i="3"/>
  <c r="N9263" i="3"/>
  <c r="N9124" i="3"/>
  <c r="N9390" i="3"/>
  <c r="N9231" i="3"/>
  <c r="N9147" i="3"/>
  <c r="N9393" i="3"/>
  <c r="N9132" i="3"/>
  <c r="N9121" i="3"/>
  <c r="N9399" i="3"/>
  <c r="N9157" i="3"/>
  <c r="N9155" i="3"/>
  <c r="N9302" i="3"/>
  <c r="N9301" i="3"/>
  <c r="N9377" i="3"/>
  <c r="N9405" i="3"/>
  <c r="N9404" i="3"/>
  <c r="N9208" i="3"/>
  <c r="N9276" i="3"/>
  <c r="N9138" i="3"/>
  <c r="N9379" i="3"/>
  <c r="N9355" i="3"/>
  <c r="N9300" i="3"/>
  <c r="N9332" i="3"/>
  <c r="N9331" i="3"/>
  <c r="N9126" i="3"/>
  <c r="N9336" i="3"/>
  <c r="N9161" i="3"/>
  <c r="N9272" i="3"/>
  <c r="N9386" i="3"/>
  <c r="N9249" i="3"/>
  <c r="N9245" i="3"/>
  <c r="N9233" i="3"/>
  <c r="N9154" i="3"/>
  <c r="N9392" i="3"/>
  <c r="N9259" i="3"/>
  <c r="N9260" i="3"/>
  <c r="N9183" i="3"/>
  <c r="N9383" i="3"/>
  <c r="N9389" i="3"/>
  <c r="N9239" i="3"/>
  <c r="N9339" i="3"/>
  <c r="N9307" i="3"/>
  <c r="N9396" i="3"/>
  <c r="O9159" i="3" l="1"/>
  <c r="O9199" i="3"/>
  <c r="O9370" i="3"/>
  <c r="O9191" i="3"/>
  <c r="O9371" i="3"/>
  <c r="O9258" i="3"/>
  <c r="O9192" i="3"/>
  <c r="O9368" i="3"/>
  <c r="O9360" i="3"/>
  <c r="O9358" i="3"/>
  <c r="O9233" i="3"/>
  <c r="O9198" i="3"/>
  <c r="O9194" i="3"/>
  <c r="O9201" i="3"/>
  <c r="O9202" i="3"/>
  <c r="O9369" i="3"/>
  <c r="O9193" i="3"/>
  <c r="O9237" i="3"/>
  <c r="O9377" i="3"/>
  <c r="O9323" i="3"/>
  <c r="O9117" i="3"/>
  <c r="DJ132" i="3"/>
  <c r="DK132" i="3" s="1"/>
  <c r="DL132" i="3" s="1"/>
  <c r="DM132" i="3" s="1"/>
  <c r="DN132" i="3" s="1"/>
  <c r="DO132" i="3" s="1"/>
  <c r="DP132" i="3" s="1"/>
  <c r="DQ132" i="3" s="1"/>
  <c r="DR132" i="3" s="1"/>
  <c r="DS132" i="3" s="1"/>
  <c r="DT132" i="3" s="1"/>
  <c r="DU132" i="3" s="1"/>
  <c r="DI131" i="3"/>
  <c r="O9375" i="3"/>
  <c r="O9157" i="3"/>
  <c r="O9195" i="3"/>
  <c r="O9276" i="3"/>
  <c r="O9312" i="3"/>
  <c r="O9223" i="3"/>
  <c r="O9298" i="3"/>
  <c r="O9197" i="3"/>
  <c r="O9241" i="3"/>
  <c r="O9126" i="3"/>
  <c r="O9381" i="3"/>
  <c r="O9200" i="3"/>
  <c r="O9196" i="3"/>
  <c r="O9212" i="3"/>
  <c r="O9235" i="3"/>
  <c r="O9219" i="3"/>
  <c r="O9225" i="3"/>
  <c r="O9206" i="3"/>
  <c r="O9188" i="3"/>
  <c r="O9217" i="3"/>
  <c r="O9190" i="3"/>
  <c r="O9218" i="3"/>
  <c r="O9372" i="3"/>
  <c r="O9267" i="3"/>
  <c r="O9373" i="3"/>
  <c r="O9379" i="3"/>
  <c r="O9236" i="3"/>
  <c r="O9121" i="3"/>
  <c r="O9189" i="3"/>
  <c r="O9170" i="3"/>
  <c r="O9211" i="3"/>
  <c r="O9130" i="3"/>
  <c r="O9216" i="3"/>
  <c r="O9239" i="3"/>
  <c r="O9186" i="3"/>
  <c r="O9307" i="3"/>
  <c r="O9245" i="3"/>
  <c r="O9293" i="3"/>
  <c r="O9166" i="3"/>
  <c r="O9355" i="3"/>
  <c r="O9291" i="3"/>
  <c r="O9134" i="3"/>
  <c r="O9274" i="3"/>
  <c r="O9284" i="3"/>
  <c r="O9168" i="3"/>
  <c r="O9333" i="3"/>
  <c r="O9140" i="3"/>
  <c r="O9251" i="3"/>
  <c r="O9171" i="3"/>
  <c r="O9282" i="3"/>
  <c r="O9152" i="3"/>
  <c r="O9203" i="3"/>
  <c r="O9139" i="3"/>
  <c r="O9303" i="3"/>
  <c r="O9163" i="3"/>
  <c r="O9132" i="3"/>
  <c r="O9231" i="3"/>
  <c r="O9389" i="3"/>
  <c r="O9314" i="3"/>
  <c r="O9118" i="3"/>
  <c r="O9124" i="3"/>
  <c r="O9364" i="3"/>
  <c r="O9158" i="3"/>
  <c r="O9290" i="3"/>
  <c r="O9227" i="3"/>
  <c r="O9187" i="3"/>
  <c r="O9249" i="3"/>
  <c r="O9161" i="3"/>
  <c r="O9208" i="3"/>
  <c r="O9185" i="3"/>
  <c r="O9348" i="3"/>
  <c r="O9295" i="3"/>
  <c r="O9386" i="3"/>
  <c r="O9311" i="3"/>
  <c r="O9401" i="3"/>
  <c r="O9296" i="3"/>
  <c r="O9343" i="3"/>
  <c r="O9144" i="3"/>
  <c r="O9278" i="3"/>
  <c r="O9383" i="3"/>
  <c r="O9272" i="3"/>
  <c r="O9399" i="3"/>
  <c r="O9289" i="3"/>
  <c r="O9350" i="3"/>
  <c r="O9214" i="3"/>
  <c r="O9215" i="3"/>
  <c r="O9183" i="3"/>
  <c r="O9283" i="3"/>
  <c r="O9213" i="3"/>
  <c r="O9339" i="3"/>
  <c r="O9336" i="3"/>
  <c r="O9147" i="3"/>
  <c r="O9263" i="3"/>
  <c r="O9297" i="3"/>
  <c r="O9145" i="3"/>
  <c r="O9178" i="3"/>
  <c r="O9179" i="3"/>
  <c r="O9342" i="3"/>
  <c r="O9142" i="3"/>
  <c r="O9281" i="3"/>
  <c r="O9352" i="3"/>
  <c r="O9154" i="3"/>
  <c r="O9167" i="3"/>
  <c r="O9169" i="3"/>
  <c r="O9262" i="3"/>
  <c r="O9264" i="3"/>
  <c r="O9156" i="3"/>
  <c r="O9349" i="3"/>
  <c r="O9268" i="3"/>
  <c r="O9265" i="3"/>
  <c r="O9204" i="3"/>
  <c r="O9119" i="3"/>
  <c r="O9346" i="3"/>
  <c r="O9136" i="3"/>
  <c r="O9300" i="3"/>
  <c r="O9321" i="3"/>
  <c r="O9322" i="3"/>
  <c r="O9361" i="3"/>
  <c r="O9286" i="3"/>
  <c r="O9279" i="3"/>
  <c r="O9318" i="3"/>
  <c r="O9229" i="3"/>
  <c r="O9165" i="3"/>
  <c r="O9210" i="3"/>
  <c r="O9224" i="3"/>
  <c r="O9391" i="3"/>
  <c r="O9397" i="3"/>
  <c r="O9184" i="3"/>
  <c r="O9330" i="3"/>
  <c r="O9354" i="3"/>
  <c r="O9222" i="3"/>
  <c r="O9309" i="3"/>
  <c r="O9393" i="3"/>
  <c r="O9327" i="3"/>
  <c r="O9388" i="3"/>
  <c r="O9345" i="3"/>
  <c r="O9347" i="3"/>
  <c r="O9403" i="3"/>
  <c r="O9299" i="3"/>
  <c r="O9246" i="3"/>
  <c r="O9182" i="3"/>
  <c r="O9120" i="3"/>
  <c r="O9160" i="3"/>
  <c r="O9337" i="3"/>
  <c r="O9172" i="3"/>
  <c r="O9146" i="3"/>
  <c r="O9173" i="3"/>
  <c r="O9174" i="3"/>
  <c r="O9334" i="3"/>
  <c r="O9335" i="3"/>
  <c r="O9292" i="3"/>
  <c r="O9362" i="3"/>
  <c r="O9243" i="3"/>
  <c r="O9242" i="3"/>
  <c r="O9148" i="3"/>
  <c r="O9324" i="3"/>
  <c r="O9280" i="3"/>
  <c r="O9277" i="3"/>
  <c r="O9270" i="3"/>
  <c r="O9269" i="3"/>
  <c r="O9275" i="3"/>
  <c r="O9310" i="3"/>
  <c r="O9396" i="3"/>
  <c r="O9395" i="3"/>
  <c r="O9234" i="3"/>
  <c r="O9385" i="3"/>
  <c r="O9405" i="3"/>
  <c r="O9404" i="3"/>
  <c r="O9394" i="3"/>
  <c r="O9128" i="3"/>
  <c r="O9129" i="3"/>
  <c r="O9230" i="3"/>
  <c r="O9320" i="3"/>
  <c r="O9319" i="3"/>
  <c r="O9387" i="3"/>
  <c r="O9351" i="3"/>
  <c r="O9162" i="3"/>
  <c r="O9359" i="3"/>
  <c r="O9273" i="3"/>
  <c r="O9366" i="3"/>
  <c r="O9367" i="3"/>
  <c r="O9376" i="3"/>
  <c r="O9131" i="3"/>
  <c r="O9378" i="3"/>
  <c r="O9209" i="3"/>
  <c r="O9232" i="3"/>
  <c r="O9205" i="3"/>
  <c r="O9123" i="3"/>
  <c r="O9250" i="3"/>
  <c r="O9308" i="3"/>
  <c r="O9338" i="3"/>
  <c r="O9380" i="3"/>
  <c r="O9374" i="3"/>
  <c r="O9402" i="3"/>
  <c r="O9226" i="3"/>
  <c r="O9127" i="3"/>
  <c r="O9259" i="3"/>
  <c r="O9260" i="3"/>
  <c r="O9392" i="3"/>
  <c r="O9238" i="3"/>
  <c r="O9301" i="3"/>
  <c r="O9340" i="3"/>
  <c r="O9256" i="3"/>
  <c r="O9257" i="3"/>
  <c r="O9177" i="3"/>
  <c r="O9176" i="3"/>
  <c r="O9382" i="3"/>
  <c r="O9316" i="3"/>
  <c r="O9317" i="3"/>
  <c r="O9384" i="3"/>
  <c r="O9341" i="3"/>
  <c r="O9398" i="3"/>
  <c r="O9365" i="3"/>
  <c r="O9306" i="3"/>
  <c r="O9353" i="3"/>
  <c r="O9252" i="3"/>
  <c r="O9175" i="3"/>
  <c r="O9305" i="3"/>
  <c r="O9253" i="3"/>
  <c r="O9266" i="3"/>
  <c r="O9180" i="3"/>
  <c r="O9181" i="3"/>
  <c r="O9294" i="3"/>
  <c r="O9326" i="3"/>
  <c r="O9325" i="3"/>
  <c r="O9329" i="3"/>
  <c r="O9400" i="3"/>
  <c r="O9328" i="3"/>
  <c r="O9164" i="3"/>
  <c r="O9207" i="3"/>
  <c r="O9285" i="3"/>
  <c r="O9135" i="3"/>
  <c r="O9137" i="3"/>
  <c r="O9138" i="3"/>
  <c r="O9155" i="3"/>
  <c r="O9332" i="3"/>
  <c r="O9331" i="3"/>
  <c r="O9153" i="3"/>
  <c r="O9302" i="3"/>
  <c r="O9313" i="3"/>
  <c r="O9390" i="3"/>
  <c r="O9261" i="3"/>
  <c r="O9255" i="3"/>
  <c r="O9254" i="3"/>
  <c r="O9357" i="3"/>
  <c r="O9248" i="3"/>
  <c r="O9315" i="3"/>
  <c r="O9244" i="3"/>
  <c r="O9125" i="3"/>
  <c r="O9143" i="3"/>
  <c r="O9356" i="3"/>
  <c r="O9141" i="3"/>
  <c r="O9122" i="3"/>
  <c r="O9133" i="3"/>
  <c r="O9240" i="3"/>
  <c r="O9287" i="3"/>
  <c r="O9288" i="3"/>
  <c r="O9221" i="3"/>
  <c r="O9220" i="3"/>
  <c r="O9228" i="3"/>
  <c r="O9304" i="3"/>
  <c r="O9151" i="3"/>
  <c r="O9150" i="3"/>
  <c r="O9247" i="3"/>
  <c r="O9344" i="3"/>
  <c r="O9149" i="3"/>
  <c r="O9271" i="3"/>
  <c r="O9363" i="3"/>
  <c r="P9370" i="3" l="1"/>
  <c r="P9192" i="3"/>
  <c r="P9359" i="3"/>
  <c r="P9369" i="3"/>
  <c r="P9371" i="3"/>
  <c r="P9191" i="3"/>
  <c r="P9193" i="3"/>
  <c r="P9236" i="3"/>
  <c r="P9194" i="3"/>
  <c r="P9213" i="3"/>
  <c r="P9158" i="3"/>
  <c r="P9202" i="3"/>
  <c r="P9199" i="3"/>
  <c r="P9198" i="3"/>
  <c r="P9200" i="3"/>
  <c r="P9216" i="3"/>
  <c r="P9376" i="3"/>
  <c r="P9361" i="3"/>
  <c r="DV132" i="3"/>
  <c r="DW132" i="3" s="1"/>
  <c r="DX132" i="3" s="1"/>
  <c r="DY132" i="3" s="1"/>
  <c r="DZ132" i="3" s="1"/>
  <c r="EA132" i="3" s="1"/>
  <c r="EB132" i="3" s="1"/>
  <c r="EC132" i="3" s="1"/>
  <c r="ED132" i="3" s="1"/>
  <c r="EE132" i="3" s="1"/>
  <c r="EF132" i="3" s="1"/>
  <c r="EG132" i="3" s="1"/>
  <c r="DU131" i="3"/>
  <c r="P9201" i="3"/>
  <c r="P9195" i="3"/>
  <c r="P9224" i="3"/>
  <c r="P9190" i="3"/>
  <c r="P9197" i="3"/>
  <c r="P9203" i="3"/>
  <c r="P9157" i="3"/>
  <c r="P9196" i="3"/>
  <c r="P9374" i="3"/>
  <c r="P9226" i="3"/>
  <c r="P9282" i="3"/>
  <c r="P9218" i="3"/>
  <c r="P9217" i="3"/>
  <c r="P9353" i="3"/>
  <c r="P9131" i="3"/>
  <c r="P9387" i="3"/>
  <c r="P9159" i="3"/>
  <c r="P9211" i="3"/>
  <c r="P9118" i="3"/>
  <c r="P9170" i="3"/>
  <c r="P9244" i="3"/>
  <c r="P9285" i="3"/>
  <c r="P9250" i="3"/>
  <c r="P9133" i="3"/>
  <c r="P9378" i="3"/>
  <c r="P9232" i="3"/>
  <c r="P9189" i="3"/>
  <c r="P9125" i="3"/>
  <c r="P9380" i="3"/>
  <c r="P9294" i="3"/>
  <c r="P9300" i="3"/>
  <c r="P9283" i="3"/>
  <c r="P9292" i="3"/>
  <c r="P9205" i="3"/>
  <c r="P9372" i="3"/>
  <c r="P9167" i="3"/>
  <c r="P9187" i="3"/>
  <c r="P9390" i="3"/>
  <c r="P9273" i="3"/>
  <c r="P9209" i="3"/>
  <c r="P9275" i="3"/>
  <c r="P9363" i="3"/>
  <c r="P9271" i="3"/>
  <c r="P9207" i="3"/>
  <c r="P9268" i="3"/>
  <c r="P9228" i="3"/>
  <c r="P9313" i="3"/>
  <c r="P9392" i="3"/>
  <c r="P9230" i="3"/>
  <c r="P9184" i="3"/>
  <c r="P9261" i="3"/>
  <c r="P9120" i="3"/>
  <c r="P9356" i="3"/>
  <c r="P9264" i="3"/>
  <c r="P9296" i="3"/>
  <c r="P9122" i="3"/>
  <c r="P9382" i="3"/>
  <c r="P9351" i="3"/>
  <c r="P9146" i="3"/>
  <c r="P9349" i="3"/>
  <c r="P9344" i="3"/>
  <c r="P9381" i="3"/>
  <c r="P9239" i="3"/>
  <c r="P9298" i="3"/>
  <c r="P9145" i="3"/>
  <c r="P9348" i="3"/>
  <c r="P9333" i="3"/>
  <c r="P9280" i="3"/>
  <c r="P9160" i="3"/>
  <c r="P9289" i="3"/>
  <c r="P9119" i="3"/>
  <c r="P9162" i="3"/>
  <c r="P9347" i="3"/>
  <c r="P9315" i="3"/>
  <c r="P9297" i="3"/>
  <c r="P9290" i="3"/>
  <c r="P9188" i="3"/>
  <c r="P9186" i="3"/>
  <c r="P9166" i="3"/>
  <c r="P9346" i="3"/>
  <c r="P9336" i="3"/>
  <c r="P9263" i="3"/>
  <c r="P9323" i="3"/>
  <c r="P9328" i="3"/>
  <c r="P9279" i="3"/>
  <c r="P9401" i="3"/>
  <c r="P9223" i="3"/>
  <c r="P9214" i="3"/>
  <c r="P9281" i="3"/>
  <c r="P9153" i="3"/>
  <c r="P9233" i="3"/>
  <c r="P9373" i="3"/>
  <c r="P9400" i="3"/>
  <c r="P9212" i="3"/>
  <c r="P9185" i="3"/>
  <c r="P9178" i="3"/>
  <c r="P9327" i="3"/>
  <c r="P9141" i="3"/>
  <c r="P9143" i="3"/>
  <c r="P9155" i="3"/>
  <c r="P9215" i="3"/>
  <c r="P9398" i="3"/>
  <c r="P9402" i="3"/>
  <c r="P9277" i="3"/>
  <c r="P9309" i="3"/>
  <c r="P9321" i="3"/>
  <c r="P9284" i="3"/>
  <c r="P9127" i="3"/>
  <c r="P9393" i="3"/>
  <c r="P9360" i="3"/>
  <c r="P9310" i="3"/>
  <c r="P9358" i="3"/>
  <c r="P9302" i="3"/>
  <c r="P9379" i="3"/>
  <c r="P9307" i="3"/>
  <c r="P9338" i="3"/>
  <c r="P9266" i="3"/>
  <c r="P9308" i="3"/>
  <c r="P9183" i="3"/>
  <c r="P9169" i="3"/>
  <c r="P9152" i="3"/>
  <c r="P9168" i="3"/>
  <c r="P9147" i="3"/>
  <c r="P9231" i="3"/>
  <c r="P9322" i="3"/>
  <c r="P9299" i="3"/>
  <c r="P9227" i="3"/>
  <c r="P9138" i="3"/>
  <c r="P9295" i="3"/>
  <c r="P9341" i="3"/>
  <c r="P9320" i="3"/>
  <c r="P9269" i="3"/>
  <c r="P9339" i="3"/>
  <c r="P9172" i="3"/>
  <c r="P9331" i="3"/>
  <c r="P9134" i="3"/>
  <c r="P9252" i="3"/>
  <c r="P9397" i="3"/>
  <c r="P9395" i="3"/>
  <c r="P9248" i="3"/>
  <c r="P9354" i="3"/>
  <c r="P9325" i="3"/>
  <c r="P9181" i="3"/>
  <c r="P9305" i="3"/>
  <c r="P9286" i="3"/>
  <c r="P9265" i="3"/>
  <c r="P9174" i="3"/>
  <c r="P9368" i="3"/>
  <c r="P9367" i="3"/>
  <c r="P9128" i="3"/>
  <c r="P9386" i="3"/>
  <c r="P9385" i="3"/>
  <c r="P9249" i="3"/>
  <c r="P9144" i="3"/>
  <c r="P9343" i="3"/>
  <c r="P9240" i="3"/>
  <c r="P9241" i="3"/>
  <c r="P9136" i="3"/>
  <c r="P9135" i="3"/>
  <c r="P9364" i="3"/>
  <c r="P9365" i="3"/>
  <c r="P9247" i="3"/>
  <c r="P9221" i="3"/>
  <c r="P9357" i="3"/>
  <c r="P9255" i="3"/>
  <c r="P9254" i="3"/>
  <c r="P9355" i="3"/>
  <c r="P9272" i="3"/>
  <c r="P9163" i="3"/>
  <c r="P9137" i="3"/>
  <c r="P9245" i="3"/>
  <c r="P9329" i="3"/>
  <c r="P9326" i="3"/>
  <c r="P9180" i="3"/>
  <c r="P9175" i="3"/>
  <c r="P9384" i="3"/>
  <c r="P9229" i="3"/>
  <c r="P9257" i="3"/>
  <c r="P9132" i="3"/>
  <c r="P9237" i="3"/>
  <c r="P9238" i="3"/>
  <c r="P9259" i="3"/>
  <c r="P9260" i="3"/>
  <c r="P9124" i="3"/>
  <c r="P9126" i="3"/>
  <c r="P9366" i="3"/>
  <c r="P9291" i="3"/>
  <c r="P9375" i="3"/>
  <c r="P9293" i="3"/>
  <c r="P9278" i="3"/>
  <c r="P9208" i="3"/>
  <c r="P9334" i="3"/>
  <c r="P9335" i="3"/>
  <c r="P9173" i="3"/>
  <c r="P9179" i="3"/>
  <c r="P9403" i="3"/>
  <c r="P9222" i="3"/>
  <c r="P9388" i="3"/>
  <c r="P9391" i="3"/>
  <c r="P9251" i="3"/>
  <c r="P9306" i="3"/>
  <c r="P9317" i="3"/>
  <c r="P9318" i="3"/>
  <c r="P9256" i="3"/>
  <c r="P9340" i="3"/>
  <c r="P9276" i="3"/>
  <c r="P9311" i="3"/>
  <c r="P9330" i="3"/>
  <c r="P9399" i="3"/>
  <c r="P9154" i="3"/>
  <c r="P9140" i="3"/>
  <c r="P9312" i="3"/>
  <c r="P9121" i="3"/>
  <c r="P9405" i="3"/>
  <c r="P9404" i="3"/>
  <c r="P9234" i="3"/>
  <c r="P9235" i="3"/>
  <c r="P9396" i="3"/>
  <c r="P9324" i="3"/>
  <c r="P9243" i="3"/>
  <c r="P9242" i="3"/>
  <c r="P9362" i="3"/>
  <c r="P9182" i="3"/>
  <c r="P9342" i="3"/>
  <c r="P9156" i="3"/>
  <c r="P9220" i="3"/>
  <c r="P9219" i="3"/>
  <c r="P9165" i="3"/>
  <c r="P9164" i="3"/>
  <c r="P9304" i="3"/>
  <c r="P9287" i="3"/>
  <c r="P9288" i="3"/>
  <c r="P9150" i="3"/>
  <c r="P9149" i="3"/>
  <c r="P9151" i="3"/>
  <c r="P9206" i="3"/>
  <c r="P9332" i="3"/>
  <c r="P9383" i="3"/>
  <c r="P9142" i="3"/>
  <c r="P9253" i="3"/>
  <c r="P9171" i="3"/>
  <c r="P9316" i="3"/>
  <c r="P9177" i="3"/>
  <c r="P9176" i="3"/>
  <c r="P9352" i="3"/>
  <c r="P9301" i="3"/>
  <c r="P9389" i="3"/>
  <c r="P9267" i="3"/>
  <c r="P9377" i="3"/>
  <c r="P9262" i="3"/>
  <c r="P9274" i="3"/>
  <c r="P9123" i="3"/>
  <c r="P9139" i="3"/>
  <c r="P9319" i="3"/>
  <c r="P9129" i="3"/>
  <c r="P9130" i="3"/>
  <c r="P9394" i="3"/>
  <c r="P9350" i="3"/>
  <c r="P9161" i="3"/>
  <c r="P9314" i="3"/>
  <c r="P9270" i="3"/>
  <c r="P9148" i="3"/>
  <c r="P9225" i="3"/>
  <c r="P9210" i="3"/>
  <c r="P9204" i="3"/>
  <c r="P9337" i="3"/>
  <c r="P9246" i="3"/>
  <c r="P9345" i="3"/>
  <c r="P9303" i="3"/>
  <c r="P9258" i="3"/>
  <c r="Q9192" i="3" l="1"/>
  <c r="Q9370" i="3"/>
  <c r="Q9369" i="3"/>
  <c r="Q9371" i="3"/>
  <c r="Q9194" i="3"/>
  <c r="Q9360" i="3"/>
  <c r="Q9212" i="3"/>
  <c r="Q9193" i="3"/>
  <c r="Q9198" i="3"/>
  <c r="Q9200" i="3"/>
  <c r="Q9201" i="3"/>
  <c r="Q9375" i="3"/>
  <c r="Q9199" i="3"/>
  <c r="Q9202" i="3"/>
  <c r="Q9293" i="3"/>
  <c r="Q9225" i="3"/>
  <c r="Q9391" i="3"/>
  <c r="Q9158" i="3"/>
  <c r="EH132" i="3"/>
  <c r="EI132" i="3" s="1"/>
  <c r="EJ132" i="3" s="1"/>
  <c r="EK132" i="3" s="1"/>
  <c r="EL132" i="3" s="1"/>
  <c r="EM132" i="3" s="1"/>
  <c r="EN132" i="3" s="1"/>
  <c r="EO132" i="3" s="1"/>
  <c r="EP132" i="3" s="1"/>
  <c r="EQ132" i="3" s="1"/>
  <c r="ER132" i="3" s="1"/>
  <c r="ES132" i="3" s="1"/>
  <c r="EG131" i="3"/>
  <c r="Q9196" i="3"/>
  <c r="Q9190" i="3"/>
  <c r="Q9132" i="3"/>
  <c r="Q9191" i="3"/>
  <c r="Q9189" i="3"/>
  <c r="Q9195" i="3"/>
  <c r="Q9197" i="3"/>
  <c r="Q9285" i="3"/>
  <c r="Q9373" i="3"/>
  <c r="Q9217" i="3"/>
  <c r="Q9227" i="3"/>
  <c r="Q9184" i="3"/>
  <c r="Q9284" i="3"/>
  <c r="Q9167" i="3"/>
  <c r="Q9379" i="3"/>
  <c r="Q9270" i="3"/>
  <c r="Q9377" i="3"/>
  <c r="Q9208" i="3"/>
  <c r="Q9216" i="3"/>
  <c r="Q9159" i="3"/>
  <c r="Q9264" i="3"/>
  <c r="Q9361" i="3"/>
  <c r="Q9121" i="3"/>
  <c r="Q9204" i="3"/>
  <c r="Q9316" i="3"/>
  <c r="Q9206" i="3"/>
  <c r="Q9119" i="3"/>
  <c r="Q9154" i="3"/>
  <c r="Q9276" i="3"/>
  <c r="Q9258" i="3"/>
  <c r="Q9306" i="3"/>
  <c r="Q9252" i="3"/>
  <c r="Q9231" i="3"/>
  <c r="Q9229" i="3"/>
  <c r="Q9272" i="3"/>
  <c r="Q9145" i="3"/>
  <c r="Q9267" i="3"/>
  <c r="Q9352" i="3"/>
  <c r="Q9383" i="3"/>
  <c r="Q9156" i="3"/>
  <c r="Q9222" i="3"/>
  <c r="Q9291" i="3"/>
  <c r="Q9295" i="3"/>
  <c r="Q9314" i="3"/>
  <c r="Q9372" i="3"/>
  <c r="Q9274" i="3"/>
  <c r="Q9389" i="3"/>
  <c r="Q9256" i="3"/>
  <c r="Q9344" i="3"/>
  <c r="Q9123" i="3"/>
  <c r="Q9262" i="3"/>
  <c r="Q9126" i="3"/>
  <c r="Q9326" i="3"/>
  <c r="Q9139" i="3"/>
  <c r="Q9322" i="3"/>
  <c r="Q9348" i="3"/>
  <c r="Q9161" i="3"/>
  <c r="Q9142" i="3"/>
  <c r="Q9332" i="3"/>
  <c r="Q9166" i="3"/>
  <c r="Q9182" i="3"/>
  <c r="Q9297" i="3"/>
  <c r="Q9232" i="3"/>
  <c r="Q9387" i="3"/>
  <c r="Q9298" i="3"/>
  <c r="Q9402" i="3"/>
  <c r="Q9144" i="3"/>
  <c r="Q9296" i="3"/>
  <c r="Q9283" i="3"/>
  <c r="Q9281" i="3"/>
  <c r="Q9381" i="3"/>
  <c r="Q9168" i="3"/>
  <c r="Q9355" i="3"/>
  <c r="Q9181" i="3"/>
  <c r="Q9347" i="3"/>
  <c r="Q9399" i="3"/>
  <c r="Q9146" i="3"/>
  <c r="Q9282" i="3"/>
  <c r="Q9265" i="3"/>
  <c r="Q9246" i="3"/>
  <c r="Q9303" i="3"/>
  <c r="Q9394" i="3"/>
  <c r="Q9301" i="3"/>
  <c r="Q9178" i="3"/>
  <c r="Q9324" i="3"/>
  <c r="Q9278" i="3"/>
  <c r="Q9188" i="3"/>
  <c r="Q9187" i="3"/>
  <c r="Q9251" i="3"/>
  <c r="Q9213" i="3"/>
  <c r="Q9380" i="3"/>
  <c r="Q9236" i="3"/>
  <c r="Q9173" i="3"/>
  <c r="Q9185" i="3"/>
  <c r="Q9215" i="3"/>
  <c r="Q9359" i="3"/>
  <c r="Q9186" i="3"/>
  <c r="Q9308" i="3"/>
  <c r="Q9327" i="3"/>
  <c r="Q9401" i="3"/>
  <c r="Q9183" i="3"/>
  <c r="Q9340" i="3"/>
  <c r="Q9214" i="3"/>
  <c r="Q9280" i="3"/>
  <c r="Q9337" i="3"/>
  <c r="Q9147" i="3"/>
  <c r="Q9342" i="3"/>
  <c r="Q9310" i="3"/>
  <c r="Q9366" i="3"/>
  <c r="Q9309" i="3"/>
  <c r="Q9396" i="3"/>
  <c r="Q9357" i="3"/>
  <c r="Q9299" i="3"/>
  <c r="Q9321" i="3"/>
  <c r="Q9169" i="3"/>
  <c r="Q9312" i="3"/>
  <c r="Q9364" i="3"/>
  <c r="Q9305" i="3"/>
  <c r="Q9207" i="3"/>
  <c r="Q9279" i="3"/>
  <c r="Q9153" i="3"/>
  <c r="Q9362" i="3"/>
  <c r="Q9248" i="3"/>
  <c r="Q9137" i="3"/>
  <c r="Q9249" i="3"/>
  <c r="Q9135" i="3"/>
  <c r="Q9287" i="3"/>
  <c r="Q9243" i="3"/>
  <c r="Q9353" i="3"/>
  <c r="Q9334" i="3"/>
  <c r="Q9405" i="3"/>
  <c r="Q9234" i="3"/>
  <c r="Q9329" i="3"/>
  <c r="Q9130" i="3"/>
  <c r="Q9219" i="3"/>
  <c r="Q9318" i="3"/>
  <c r="Q9315" i="3"/>
  <c r="Q9125" i="3"/>
  <c r="Q9237" i="3"/>
  <c r="Q9339" i="3"/>
  <c r="Q9268" i="3"/>
  <c r="Q9288" i="3"/>
  <c r="Q9395" i="3"/>
  <c r="Q9140" i="3"/>
  <c r="Q9261" i="3"/>
  <c r="Q9133" i="3"/>
  <c r="Q9335" i="3"/>
  <c r="Q9374" i="3"/>
  <c r="Q9241" i="3"/>
  <c r="Q9349" i="3"/>
  <c r="Q9350" i="3"/>
  <c r="Q9230" i="3"/>
  <c r="Q9210" i="3"/>
  <c r="Q9211" i="3"/>
  <c r="Q9319" i="3"/>
  <c r="Q9378" i="3"/>
  <c r="Q9171" i="3"/>
  <c r="Q9170" i="3"/>
  <c r="Q9294" i="3"/>
  <c r="Q9151" i="3"/>
  <c r="Q9138" i="3"/>
  <c r="Q9223" i="3"/>
  <c r="Q9345" i="3"/>
  <c r="Q9242" i="3"/>
  <c r="Q9404" i="3"/>
  <c r="Q9209" i="3"/>
  <c r="Q9382" i="3"/>
  <c r="Q9388" i="3"/>
  <c r="Q9203" i="3"/>
  <c r="Q9238" i="3"/>
  <c r="Q9257" i="3"/>
  <c r="Q9245" i="3"/>
  <c r="Q9244" i="3"/>
  <c r="Q9122" i="3"/>
  <c r="Q9250" i="3"/>
  <c r="Q9397" i="3"/>
  <c r="Q9365" i="3"/>
  <c r="Q9325" i="3"/>
  <c r="Q9336" i="3"/>
  <c r="Q9354" i="3"/>
  <c r="Q9174" i="3"/>
  <c r="Q9277" i="3"/>
  <c r="Q9386" i="3"/>
  <c r="Q9385" i="3"/>
  <c r="Q9368" i="3"/>
  <c r="Q9367" i="3"/>
  <c r="Q9290" i="3"/>
  <c r="Q9255" i="3"/>
  <c r="Q9254" i="3"/>
  <c r="Q9247" i="3"/>
  <c r="Q9292" i="3"/>
  <c r="Q9320" i="3"/>
  <c r="Q9307" i="3"/>
  <c r="Q9289" i="3"/>
  <c r="Q9150" i="3"/>
  <c r="Q9149" i="3"/>
  <c r="Q9124" i="3"/>
  <c r="Q9157" i="3"/>
  <c r="Q9148" i="3"/>
  <c r="Q9129" i="3"/>
  <c r="Q9400" i="3"/>
  <c r="Q9302" i="3"/>
  <c r="Q9143" i="3"/>
  <c r="Q9165" i="3"/>
  <c r="Q9164" i="3"/>
  <c r="Q9346" i="3"/>
  <c r="Q9220" i="3"/>
  <c r="Q9235" i="3"/>
  <c r="Q9273" i="3"/>
  <c r="Q9338" i="3"/>
  <c r="Q9330" i="3"/>
  <c r="Q9317" i="3"/>
  <c r="Q9266" i="3"/>
  <c r="Q9233" i="3"/>
  <c r="Q9390" i="3"/>
  <c r="Q9141" i="3"/>
  <c r="Q9134" i="3"/>
  <c r="Q9403" i="3"/>
  <c r="Q9259" i="3"/>
  <c r="Q9260" i="3"/>
  <c r="Q9384" i="3"/>
  <c r="Q9175" i="3"/>
  <c r="Q9328" i="3"/>
  <c r="Q9163" i="3"/>
  <c r="Q9221" i="3"/>
  <c r="Q9271" i="3"/>
  <c r="Q9392" i="3"/>
  <c r="Q9286" i="3"/>
  <c r="Q9136" i="3"/>
  <c r="Q9218" i="3"/>
  <c r="Q9240" i="3"/>
  <c r="Q9160" i="3"/>
  <c r="Q9343" i="3"/>
  <c r="Q9263" i="3"/>
  <c r="Q9351" i="3"/>
  <c r="Q9152" i="3"/>
  <c r="Q9177" i="3"/>
  <c r="Q9176" i="3"/>
  <c r="Q9253" i="3"/>
  <c r="Q9356" i="3"/>
  <c r="Q9228" i="3"/>
  <c r="Q9363" i="3"/>
  <c r="Q9304" i="3"/>
  <c r="Q9224" i="3"/>
  <c r="Q9269" i="3"/>
  <c r="Q9376" i="3"/>
  <c r="Q9311" i="3"/>
  <c r="Q9398" i="3"/>
  <c r="Q9155" i="3"/>
  <c r="Q9331" i="3"/>
  <c r="Q9120" i="3"/>
  <c r="Q9275" i="3"/>
  <c r="Q9131" i="3"/>
  <c r="Q9226" i="3"/>
  <c r="Q9323" i="3"/>
  <c r="Q9179" i="3"/>
  <c r="Q9180" i="3"/>
  <c r="Q9313" i="3"/>
  <c r="Q9205" i="3"/>
  <c r="Q9127" i="3"/>
  <c r="Q9300" i="3"/>
  <c r="Q9341" i="3"/>
  <c r="Q9393" i="3"/>
  <c r="Q9172" i="3"/>
  <c r="Q9128" i="3"/>
  <c r="Q9162" i="3"/>
  <c r="Q9333" i="3"/>
  <c r="Q9358" i="3"/>
  <c r="Q9239" i="3"/>
  <c r="R9369" i="3" l="1"/>
  <c r="R9192" i="3"/>
  <c r="R9370" i="3"/>
  <c r="R9193" i="3"/>
  <c r="R9194" i="3"/>
  <c r="R9199" i="3"/>
  <c r="R9200" i="3"/>
  <c r="R9201" i="3"/>
  <c r="R9198" i="3"/>
  <c r="R9374" i="3"/>
  <c r="R9361" i="3"/>
  <c r="R9360" i="3"/>
  <c r="R9197" i="3"/>
  <c r="R9376" i="3"/>
  <c r="R9263" i="3"/>
  <c r="R9203" i="3"/>
  <c r="R9205" i="3"/>
  <c r="R9372" i="3"/>
  <c r="R9189" i="3"/>
  <c r="R9284" i="3"/>
  <c r="R9120" i="3"/>
  <c r="R9144" i="3"/>
  <c r="R9382" i="3"/>
  <c r="ET132" i="3"/>
  <c r="EU132" i="3" s="1"/>
  <c r="EV132" i="3" s="1"/>
  <c r="EW132" i="3" s="1"/>
  <c r="EX132" i="3" s="1"/>
  <c r="EY132" i="3" s="1"/>
  <c r="EZ132" i="3" s="1"/>
  <c r="FA132" i="3" s="1"/>
  <c r="FB132" i="3" s="1"/>
  <c r="FC132" i="3" s="1"/>
  <c r="FD132" i="3" s="1"/>
  <c r="FE132" i="3" s="1"/>
  <c r="ES131" i="3"/>
  <c r="R9300" i="3"/>
  <c r="R9190" i="3"/>
  <c r="R9269" i="3"/>
  <c r="R9228" i="3"/>
  <c r="R9266" i="3"/>
  <c r="R9191" i="3"/>
  <c r="R9356" i="3"/>
  <c r="R9160" i="3"/>
  <c r="R9285" i="3"/>
  <c r="R9216" i="3"/>
  <c r="R9333" i="3"/>
  <c r="R9196" i="3"/>
  <c r="R9195" i="3"/>
  <c r="R9131" i="3"/>
  <c r="R9328" i="3"/>
  <c r="R9348" i="3"/>
  <c r="R9145" i="3"/>
  <c r="R9323" i="3"/>
  <c r="R9275" i="3"/>
  <c r="R9207" i="3"/>
  <c r="R9371" i="3"/>
  <c r="R9373" i="3"/>
  <c r="R9183" i="3"/>
  <c r="R9307" i="3"/>
  <c r="R9365" i="3"/>
  <c r="R9138" i="3"/>
  <c r="R9136" i="3"/>
  <c r="R9224" i="3"/>
  <c r="R9283" i="3"/>
  <c r="R9253" i="3"/>
  <c r="R9146" i="3"/>
  <c r="R9351" i="3"/>
  <c r="R9241" i="3"/>
  <c r="R9134" i="3"/>
  <c r="R9273" i="3"/>
  <c r="R9292" i="3"/>
  <c r="R9181" i="3"/>
  <c r="R9271" i="3"/>
  <c r="R9358" i="3"/>
  <c r="R9122" i="3"/>
  <c r="R9298" i="3"/>
  <c r="R9239" i="3"/>
  <c r="R9124" i="3"/>
  <c r="R9288" i="3"/>
  <c r="R9247" i="3"/>
  <c r="R9182" i="3"/>
  <c r="R9208" i="3"/>
  <c r="R9297" i="3"/>
  <c r="R9184" i="3"/>
  <c r="R9278" i="3"/>
  <c r="R9167" i="3"/>
  <c r="R9256" i="3"/>
  <c r="R9282" i="3"/>
  <c r="R9152" i="3"/>
  <c r="R9346" i="3"/>
  <c r="R9157" i="3"/>
  <c r="R9354" i="3"/>
  <c r="R9313" i="3"/>
  <c r="R9388" i="3"/>
  <c r="R9172" i="3"/>
  <c r="R9126" i="3"/>
  <c r="R9166" i="3"/>
  <c r="R9277" i="3"/>
  <c r="R9257" i="3"/>
  <c r="R9212" i="3"/>
  <c r="R9315" i="3"/>
  <c r="R9168" i="3"/>
  <c r="R9403" i="3"/>
  <c r="R9296" i="3"/>
  <c r="R9405" i="3"/>
  <c r="R9380" i="3"/>
  <c r="R9188" i="3"/>
  <c r="R9280" i="3"/>
  <c r="R9331" i="3"/>
  <c r="R9311" i="3"/>
  <c r="R9222" i="3"/>
  <c r="R9338" i="3"/>
  <c r="R9250" i="3"/>
  <c r="R9395" i="3"/>
  <c r="R9304" i="3"/>
  <c r="R9302" i="3"/>
  <c r="R9325" i="3"/>
  <c r="R9169" i="3"/>
  <c r="R9281" i="3"/>
  <c r="R9398" i="3"/>
  <c r="R9141" i="3"/>
  <c r="R9317" i="3"/>
  <c r="R9185" i="3"/>
  <c r="R9162" i="3"/>
  <c r="R9393" i="3"/>
  <c r="R9215" i="3"/>
  <c r="R9279" i="3"/>
  <c r="R9309" i="3"/>
  <c r="R9139" i="3"/>
  <c r="R9366" i="3"/>
  <c r="R9249" i="3"/>
  <c r="R9335" i="3"/>
  <c r="R9237" i="3"/>
  <c r="R9234" i="3"/>
  <c r="R9186" i="3"/>
  <c r="R9187" i="3"/>
  <c r="R9341" i="3"/>
  <c r="R9347" i="3"/>
  <c r="R9363" i="3"/>
  <c r="R9235" i="3"/>
  <c r="R9213" i="3"/>
  <c r="R9214" i="3"/>
  <c r="R9218" i="3"/>
  <c r="R9202" i="3"/>
  <c r="R9383" i="3"/>
  <c r="R9381" i="3"/>
  <c r="R9343" i="3"/>
  <c r="R9233" i="3"/>
  <c r="R9336" i="3"/>
  <c r="R9396" i="3"/>
  <c r="R9242" i="3"/>
  <c r="R9402" i="3"/>
  <c r="R9265" i="3"/>
  <c r="R9170" i="3"/>
  <c r="R9148" i="3"/>
  <c r="R9316" i="3"/>
  <c r="R9221" i="3"/>
  <c r="R9259" i="3"/>
  <c r="R9291" i="3"/>
  <c r="R9244" i="3"/>
  <c r="R9164" i="3"/>
  <c r="R9345" i="3"/>
  <c r="R9210" i="3"/>
  <c r="R9178" i="3"/>
  <c r="R9267" i="3"/>
  <c r="R9326" i="3"/>
  <c r="R9251" i="3"/>
  <c r="R9399" i="3"/>
  <c r="R9339" i="3"/>
  <c r="R9293" i="3"/>
  <c r="R9246" i="3"/>
  <c r="R9385" i="3"/>
  <c r="R9127" i="3"/>
  <c r="R9179" i="3"/>
  <c r="R9322" i="3"/>
  <c r="R9375" i="3"/>
  <c r="R9340" i="3"/>
  <c r="R9121" i="3"/>
  <c r="R9161" i="3"/>
  <c r="R9133" i="3"/>
  <c r="R9177" i="3"/>
  <c r="R9176" i="3"/>
  <c r="R9175" i="3"/>
  <c r="R9128" i="3"/>
  <c r="R9312" i="3"/>
  <c r="R9270" i="3"/>
  <c r="R9219" i="3"/>
  <c r="R9377" i="3"/>
  <c r="R9287" i="3"/>
  <c r="R9286" i="3"/>
  <c r="R9163" i="3"/>
  <c r="R9132" i="3"/>
  <c r="R9220" i="3"/>
  <c r="R9206" i="3"/>
  <c r="R9353" i="3"/>
  <c r="R9359" i="3"/>
  <c r="R9337" i="3"/>
  <c r="R9329" i="3"/>
  <c r="R9225" i="3"/>
  <c r="R9364" i="3"/>
  <c r="R9236" i="3"/>
  <c r="R9368" i="3"/>
  <c r="R9367" i="3"/>
  <c r="R9272" i="3"/>
  <c r="R9404" i="3"/>
  <c r="R9327" i="3"/>
  <c r="R9332" i="3"/>
  <c r="R9171" i="3"/>
  <c r="R9378" i="3"/>
  <c r="R9379" i="3"/>
  <c r="R9211" i="3"/>
  <c r="R9230" i="3"/>
  <c r="R9231" i="3"/>
  <c r="R9303" i="3"/>
  <c r="R9243" i="3"/>
  <c r="R9344" i="3"/>
  <c r="R9140" i="3"/>
  <c r="R9305" i="3"/>
  <c r="R9392" i="3"/>
  <c r="R9389" i="3"/>
  <c r="R9390" i="3"/>
  <c r="R9268" i="3"/>
  <c r="R9217" i="3"/>
  <c r="R9357" i="3"/>
  <c r="R9227" i="3"/>
  <c r="R9226" i="3"/>
  <c r="R9391" i="3"/>
  <c r="R9154" i="3"/>
  <c r="R9155" i="3"/>
  <c r="R9240" i="3"/>
  <c r="R9260" i="3"/>
  <c r="R9324" i="3"/>
  <c r="R9142" i="3"/>
  <c r="R9143" i="3"/>
  <c r="R9301" i="3"/>
  <c r="R9129" i="3"/>
  <c r="R9258" i="3"/>
  <c r="R9229" i="3"/>
  <c r="R9153" i="3"/>
  <c r="R9299" i="3"/>
  <c r="R9137" i="3"/>
  <c r="R9174" i="3"/>
  <c r="R9245" i="3"/>
  <c r="R9238" i="3"/>
  <c r="R9276" i="3"/>
  <c r="R9352" i="3"/>
  <c r="R9319" i="3"/>
  <c r="R9350" i="3"/>
  <c r="R9173" i="3"/>
  <c r="R9156" i="3"/>
  <c r="R9125" i="3"/>
  <c r="R9147" i="3"/>
  <c r="R9209" i="3"/>
  <c r="R9223" i="3"/>
  <c r="R9151" i="3"/>
  <c r="R9294" i="3"/>
  <c r="R9295" i="3"/>
  <c r="R9264" i="3"/>
  <c r="R9394" i="3"/>
  <c r="R9349" i="3"/>
  <c r="R9159" i="3"/>
  <c r="R9248" i="3"/>
  <c r="R9180" i="3"/>
  <c r="R9334" i="3"/>
  <c r="R9274" i="3"/>
  <c r="R9158" i="3"/>
  <c r="R9384" i="3"/>
  <c r="R9330" i="3"/>
  <c r="R9342" i="3"/>
  <c r="R9165" i="3"/>
  <c r="R9400" i="3"/>
  <c r="R9401" i="3"/>
  <c r="R9308" i="3"/>
  <c r="R9355" i="3"/>
  <c r="R9252" i="3"/>
  <c r="R9150" i="3"/>
  <c r="R9149" i="3"/>
  <c r="R9123" i="3"/>
  <c r="R9320" i="3"/>
  <c r="R9321" i="3"/>
  <c r="R9135" i="3"/>
  <c r="R9255" i="3"/>
  <c r="R9254" i="3"/>
  <c r="R9289" i="3"/>
  <c r="R9290" i="3"/>
  <c r="R9386" i="3"/>
  <c r="R9397" i="3"/>
  <c r="R9232" i="3"/>
  <c r="R9306" i="3"/>
  <c r="R9387" i="3"/>
  <c r="R9262" i="3"/>
  <c r="R9314" i="3"/>
  <c r="R9204" i="3"/>
  <c r="R9318" i="3"/>
  <c r="R9130" i="3"/>
  <c r="R9362" i="3"/>
  <c r="R9261" i="3"/>
  <c r="R9310" i="3"/>
  <c r="F109" i="3"/>
  <c r="S9369" i="3" l="1"/>
  <c r="S9200" i="3"/>
  <c r="S9192" i="3"/>
  <c r="S9193" i="3"/>
  <c r="S9191" i="3"/>
  <c r="S9194" i="3"/>
  <c r="S9204" i="3"/>
  <c r="S9199" i="3"/>
  <c r="S9198" i="3"/>
  <c r="S9202" i="3"/>
  <c r="S9190" i="3"/>
  <c r="S9189" i="3"/>
  <c r="S9197" i="3"/>
  <c r="S9373" i="3"/>
  <c r="S9135" i="3"/>
  <c r="S9285" i="3"/>
  <c r="S9270" i="3"/>
  <c r="S9362" i="3"/>
  <c r="S9374" i="3"/>
  <c r="S9375" i="3"/>
  <c r="S9284" i="3"/>
  <c r="FF132" i="3"/>
  <c r="FG132" i="3" s="1"/>
  <c r="FH132" i="3" s="1"/>
  <c r="FI132" i="3" s="1"/>
  <c r="FJ132" i="3" s="1"/>
  <c r="FK132" i="3" s="1"/>
  <c r="FL132" i="3" s="1"/>
  <c r="FM132" i="3" s="1"/>
  <c r="FN132" i="3" s="1"/>
  <c r="FO132" i="3" s="1"/>
  <c r="FP132" i="3" s="1"/>
  <c r="FQ132" i="3" s="1"/>
  <c r="FE131" i="3"/>
  <c r="S9372" i="3"/>
  <c r="S9370" i="3"/>
  <c r="S9121" i="3"/>
  <c r="S9371" i="3"/>
  <c r="S9364" i="3"/>
  <c r="S9145" i="3"/>
  <c r="S9182" i="3"/>
  <c r="S9397" i="3"/>
  <c r="S9171" i="3"/>
  <c r="S9196" i="3"/>
  <c r="S9274" i="3"/>
  <c r="S9276" i="3"/>
  <c r="S9195" i="3"/>
  <c r="S9160" i="3"/>
  <c r="S9223" i="3"/>
  <c r="S9357" i="3"/>
  <c r="S9324" i="3"/>
  <c r="S9272" i="3"/>
  <c r="S9312" i="3"/>
  <c r="S9342" i="3"/>
  <c r="S9221" i="3"/>
  <c r="S9283" i="3"/>
  <c r="S9183" i="3"/>
  <c r="S9310" i="3"/>
  <c r="S9248" i="3"/>
  <c r="S9137" i="3"/>
  <c r="S9301" i="3"/>
  <c r="S9355" i="3"/>
  <c r="S9257" i="3"/>
  <c r="S9240" i="3"/>
  <c r="S9184" i="3"/>
  <c r="S9291" i="3"/>
  <c r="S9293" i="3"/>
  <c r="S9241" i="3"/>
  <c r="S9327" i="3"/>
  <c r="S9161" i="3"/>
  <c r="S9381" i="3"/>
  <c r="S9250" i="3"/>
  <c r="S9282" i="3"/>
  <c r="S9138" i="3"/>
  <c r="S9297" i="3"/>
  <c r="S9280" i="3"/>
  <c r="S9346" i="3"/>
  <c r="S9359" i="3"/>
  <c r="S9125" i="3"/>
  <c r="S9238" i="3"/>
  <c r="S9123" i="3"/>
  <c r="S9347" i="3"/>
  <c r="S9384" i="3"/>
  <c r="S9268" i="3"/>
  <c r="S9244" i="3"/>
  <c r="S9365" i="3"/>
  <c r="S9213" i="3"/>
  <c r="S9167" i="3"/>
  <c r="S9405" i="3"/>
  <c r="S9278" i="3"/>
  <c r="S9185" i="3"/>
  <c r="S9404" i="3"/>
  <c r="S9281" i="3"/>
  <c r="S9168" i="3"/>
  <c r="S9360" i="3"/>
  <c r="S9235" i="3"/>
  <c r="S9332" i="3"/>
  <c r="S9267" i="3"/>
  <c r="S9279" i="3"/>
  <c r="S9339" i="3"/>
  <c r="S9318" i="3"/>
  <c r="S9334" i="3"/>
  <c r="S9169" i="3"/>
  <c r="S9242" i="3"/>
  <c r="S9211" i="3"/>
  <c r="S9170" i="3"/>
  <c r="S9388" i="3"/>
  <c r="S9201" i="3"/>
  <c r="S9209" i="3"/>
  <c r="S9304" i="3"/>
  <c r="S9303" i="3"/>
  <c r="S9330" i="3"/>
  <c r="S9376" i="3"/>
  <c r="S9147" i="3"/>
  <c r="S9229" i="3"/>
  <c r="S9140" i="3"/>
  <c r="S9316" i="3"/>
  <c r="S9292" i="3"/>
  <c r="S9234" i="3"/>
  <c r="S9186" i="3"/>
  <c r="S9266" i="3"/>
  <c r="S9214" i="3"/>
  <c r="S9336" i="3"/>
  <c r="S9187" i="3"/>
  <c r="S9188" i="3"/>
  <c r="S9237" i="3"/>
  <c r="S9148" i="3"/>
  <c r="S9165" i="3"/>
  <c r="S9326" i="3"/>
  <c r="S9306" i="3"/>
  <c r="S9236" i="3"/>
  <c r="S9264" i="3"/>
  <c r="S9352" i="3"/>
  <c r="S9382" i="3"/>
  <c r="S9337" i="3"/>
  <c r="S9163" i="3"/>
  <c r="S9130" i="3"/>
  <c r="S9313" i="3"/>
  <c r="S9252" i="3"/>
  <c r="S9180" i="3"/>
  <c r="S9269" i="3"/>
  <c r="S9245" i="3"/>
  <c r="S9215" i="3"/>
  <c r="S9243" i="3"/>
  <c r="S9156" i="3"/>
  <c r="S9146" i="3"/>
  <c r="S9391" i="3"/>
  <c r="S9132" i="3"/>
  <c r="S9340" i="3"/>
  <c r="S9153" i="3"/>
  <c r="S9349" i="3"/>
  <c r="S9158" i="3"/>
  <c r="S9208" i="3"/>
  <c r="S9328" i="3"/>
  <c r="S9300" i="3"/>
  <c r="S9176" i="3"/>
  <c r="S9262" i="3"/>
  <c r="S9228" i="3"/>
  <c r="S9385" i="3"/>
  <c r="S9128" i="3"/>
  <c r="S9400" i="3"/>
  <c r="S9136" i="3"/>
  <c r="S9258" i="3"/>
  <c r="S9378" i="3"/>
  <c r="S9287" i="3"/>
  <c r="S9246" i="3"/>
  <c r="S9321" i="3"/>
  <c r="S9173" i="3"/>
  <c r="S9302" i="3"/>
  <c r="S9254" i="3"/>
  <c r="S9383" i="3"/>
  <c r="S9219" i="3"/>
  <c r="S9320" i="3"/>
  <c r="S9174" i="3"/>
  <c r="S9142" i="3"/>
  <c r="S9143" i="3"/>
  <c r="S9273" i="3"/>
  <c r="S9154" i="3"/>
  <c r="S9227" i="3"/>
  <c r="S9226" i="3"/>
  <c r="S9217" i="3"/>
  <c r="S9216" i="3"/>
  <c r="S9231" i="3"/>
  <c r="S9206" i="3"/>
  <c r="S9207" i="3"/>
  <c r="S9164" i="3"/>
  <c r="S9396" i="3"/>
  <c r="S9314" i="3"/>
  <c r="S9315" i="3"/>
  <c r="S9233" i="3"/>
  <c r="S9232" i="3"/>
  <c r="S9179" i="3"/>
  <c r="S9295" i="3"/>
  <c r="S9296" i="3"/>
  <c r="S9322" i="3"/>
  <c r="S9261" i="3"/>
  <c r="S9387" i="3"/>
  <c r="S9386" i="3"/>
  <c r="S9255" i="3"/>
  <c r="S9308" i="3"/>
  <c r="S9309" i="3"/>
  <c r="S9343" i="3"/>
  <c r="S9363" i="3"/>
  <c r="S9398" i="3"/>
  <c r="S9124" i="3"/>
  <c r="S9403" i="3"/>
  <c r="S9205" i="3"/>
  <c r="S9361" i="3"/>
  <c r="S9348" i="3"/>
  <c r="S9294" i="3"/>
  <c r="S9350" i="3"/>
  <c r="S9139" i="3"/>
  <c r="S9317" i="3"/>
  <c r="S9260" i="3"/>
  <c r="S9222" i="3"/>
  <c r="S9133" i="3"/>
  <c r="S9389" i="3"/>
  <c r="S9390" i="3"/>
  <c r="S9392" i="3"/>
  <c r="S9393" i="3"/>
  <c r="S9345" i="3"/>
  <c r="S9344" i="3"/>
  <c r="S9230" i="3"/>
  <c r="S9225" i="3"/>
  <c r="S9220" i="3"/>
  <c r="S9134" i="3"/>
  <c r="S9256" i="3"/>
  <c r="S9239" i="3"/>
  <c r="S9212" i="3"/>
  <c r="S9177" i="3"/>
  <c r="S9159" i="3"/>
  <c r="S9251" i="3"/>
  <c r="S9166" i="3"/>
  <c r="S9289" i="3"/>
  <c r="S9290" i="3"/>
  <c r="S9150" i="3"/>
  <c r="S9149" i="3"/>
  <c r="S9401" i="3"/>
  <c r="S9265" i="3"/>
  <c r="S9341" i="3"/>
  <c r="S9354" i="3"/>
  <c r="S9402" i="3"/>
  <c r="S9144" i="3"/>
  <c r="S9394" i="3"/>
  <c r="S9395" i="3"/>
  <c r="S9151" i="3"/>
  <c r="S9210" i="3"/>
  <c r="S9247" i="3"/>
  <c r="S9129" i="3"/>
  <c r="S9141" i="3"/>
  <c r="S9263" i="3"/>
  <c r="S9253" i="3"/>
  <c r="S9311" i="3"/>
  <c r="S9358" i="3"/>
  <c r="S9249" i="3"/>
  <c r="S9333" i="3"/>
  <c r="S9203" i="3"/>
  <c r="S9325" i="3"/>
  <c r="S9271" i="3"/>
  <c r="S9351" i="3"/>
  <c r="S9331" i="3"/>
  <c r="S9162" i="3"/>
  <c r="S9307" i="3"/>
  <c r="S9175" i="3"/>
  <c r="S9181" i="3"/>
  <c r="S9172" i="3"/>
  <c r="S9152" i="3"/>
  <c r="S9275" i="3"/>
  <c r="S9319" i="3"/>
  <c r="S9299" i="3"/>
  <c r="S9298" i="3"/>
  <c r="S9335" i="3"/>
  <c r="S9356" i="3"/>
  <c r="S9155" i="3"/>
  <c r="S9277" i="3"/>
  <c r="S9127" i="3"/>
  <c r="S9122" i="3"/>
  <c r="S9157" i="3"/>
  <c r="S9259" i="3"/>
  <c r="S9399" i="3"/>
  <c r="S9131" i="3"/>
  <c r="S9305" i="3"/>
  <c r="S9379" i="3"/>
  <c r="S9380" i="3"/>
  <c r="S9368" i="3"/>
  <c r="S9367" i="3"/>
  <c r="S9329" i="3"/>
  <c r="S9353" i="3"/>
  <c r="S9338" i="3"/>
  <c r="S9366" i="3"/>
  <c r="S9286" i="3"/>
  <c r="S9377" i="3"/>
  <c r="S9224" i="3"/>
  <c r="S9323" i="3"/>
  <c r="S9126" i="3"/>
  <c r="S9218" i="3"/>
  <c r="S9178" i="3"/>
  <c r="S9288" i="3"/>
  <c r="T9183" i="3" l="1"/>
  <c r="T9194" i="3"/>
  <c r="T9199" i="3"/>
  <c r="T9191" i="3"/>
  <c r="T9192" i="3"/>
  <c r="T9193" i="3"/>
  <c r="T9370" i="3"/>
  <c r="T9374" i="3"/>
  <c r="T9172" i="3"/>
  <c r="T9201" i="3"/>
  <c r="T9203" i="3"/>
  <c r="T9198" i="3"/>
  <c r="T9305" i="3"/>
  <c r="T9190" i="3"/>
  <c r="T9222" i="3"/>
  <c r="T9375" i="3"/>
  <c r="T9377" i="3"/>
  <c r="T9157" i="3"/>
  <c r="T9373" i="3"/>
  <c r="T9267" i="3"/>
  <c r="T9363" i="3"/>
  <c r="T9372" i="3"/>
  <c r="T9224" i="3"/>
  <c r="T9136" i="3"/>
  <c r="T9371" i="3"/>
  <c r="T9242" i="3"/>
  <c r="T9184" i="3"/>
  <c r="T9195" i="3"/>
  <c r="T9366" i="3"/>
  <c r="T9358" i="3"/>
  <c r="FR132" i="3"/>
  <c r="FS132" i="3" s="1"/>
  <c r="FT132" i="3" s="1"/>
  <c r="FU132" i="3" s="1"/>
  <c r="FV132" i="3" s="1"/>
  <c r="FW132" i="3" s="1"/>
  <c r="FX132" i="3" s="1"/>
  <c r="FY132" i="3" s="1"/>
  <c r="FZ132" i="3" s="1"/>
  <c r="GA132" i="3" s="1"/>
  <c r="GB132" i="3" s="1"/>
  <c r="GC132" i="3" s="1"/>
  <c r="FQ131" i="3"/>
  <c r="T9241" i="3"/>
  <c r="T9283" i="3"/>
  <c r="T9271" i="3"/>
  <c r="T9249" i="3"/>
  <c r="T9159" i="3"/>
  <c r="T9146" i="3"/>
  <c r="T9239" i="3"/>
  <c r="T9282" i="3"/>
  <c r="T9269" i="3"/>
  <c r="T9284" i="3"/>
  <c r="T9281" i="3"/>
  <c r="T9137" i="3"/>
  <c r="T9292" i="3"/>
  <c r="T9196" i="3"/>
  <c r="T9235" i="3"/>
  <c r="T9277" i="3"/>
  <c r="T9275" i="3"/>
  <c r="T9311" i="3"/>
  <c r="T9220" i="3"/>
  <c r="T9346" i="3"/>
  <c r="T9273" i="3"/>
  <c r="T9280" i="3"/>
  <c r="T9197" i="3"/>
  <c r="T9155" i="3"/>
  <c r="T9301" i="3"/>
  <c r="T9327" i="3"/>
  <c r="T9210" i="3"/>
  <c r="T9212" i="3"/>
  <c r="T9185" i="3"/>
  <c r="T9331" i="3"/>
  <c r="T9317" i="3"/>
  <c r="T9383" i="3"/>
  <c r="T9178" i="3"/>
  <c r="T9333" i="3"/>
  <c r="T9385" i="3"/>
  <c r="T9236" i="3"/>
  <c r="T9129" i="3"/>
  <c r="T9341" i="3"/>
  <c r="T9139" i="3"/>
  <c r="T9307" i="3"/>
  <c r="T9253" i="3"/>
  <c r="T9268" i="3"/>
  <c r="T9246" i="3"/>
  <c r="T9214" i="3"/>
  <c r="T9168" i="3"/>
  <c r="T9279" i="3"/>
  <c r="T9148" i="3"/>
  <c r="T9124" i="3"/>
  <c r="T9122" i="3"/>
  <c r="T9388" i="3"/>
  <c r="T9405" i="3"/>
  <c r="T9237" i="3"/>
  <c r="T9245" i="3"/>
  <c r="T9303" i="3"/>
  <c r="T9335" i="3"/>
  <c r="T9169" i="3"/>
  <c r="T9360" i="3"/>
  <c r="T9218" i="3"/>
  <c r="T9147" i="3"/>
  <c r="T9302" i="3"/>
  <c r="T9313" i="3"/>
  <c r="T9384" i="3"/>
  <c r="T9152" i="3"/>
  <c r="T9170" i="3"/>
  <c r="T9319" i="3"/>
  <c r="T9263" i="3"/>
  <c r="T9186" i="3"/>
  <c r="T9141" i="3"/>
  <c r="T9200" i="3"/>
  <c r="T9265" i="3"/>
  <c r="T9166" i="3"/>
  <c r="T9257" i="3"/>
  <c r="T9230" i="3"/>
  <c r="T9338" i="3"/>
  <c r="T9251" i="3"/>
  <c r="T9164" i="3"/>
  <c r="T9382" i="3"/>
  <c r="T9353" i="3"/>
  <c r="T9244" i="3"/>
  <c r="T9248" i="3"/>
  <c r="T9205" i="3"/>
  <c r="T9229" i="3"/>
  <c r="T9188" i="3"/>
  <c r="T9189" i="3"/>
  <c r="T9187" i="3"/>
  <c r="T9329" i="3"/>
  <c r="T9131" i="3"/>
  <c r="T9162" i="3"/>
  <c r="T9325" i="3"/>
  <c r="T9243" i="3"/>
  <c r="T9128" i="3"/>
  <c r="T9181" i="3"/>
  <c r="T9288" i="3"/>
  <c r="T9175" i="3"/>
  <c r="T9351" i="3"/>
  <c r="T9144" i="3"/>
  <c r="T9324" i="3"/>
  <c r="T9221" i="3"/>
  <c r="T9126" i="3"/>
  <c r="T9138" i="3"/>
  <c r="T9228" i="3"/>
  <c r="T9134" i="3"/>
  <c r="T9345" i="3"/>
  <c r="T9390" i="3"/>
  <c r="T9209" i="3"/>
  <c r="T9240" i="3"/>
  <c r="T9299" i="3"/>
  <c r="T9156" i="3"/>
  <c r="T9394" i="3"/>
  <c r="T9349" i="3"/>
  <c r="T9310" i="3"/>
  <c r="T9295" i="3"/>
  <c r="T9207" i="3"/>
  <c r="T9321" i="3"/>
  <c r="T9376" i="3"/>
  <c r="T9337" i="3"/>
  <c r="T9343" i="3"/>
  <c r="T9368" i="3"/>
  <c r="T9264" i="3"/>
  <c r="T9359" i="3"/>
  <c r="T9202" i="3"/>
  <c r="T9322" i="3"/>
  <c r="T9232" i="3"/>
  <c r="T9401" i="3"/>
  <c r="T9403" i="3"/>
  <c r="T9398" i="3"/>
  <c r="T9342" i="3"/>
  <c r="T9287" i="3"/>
  <c r="T9286" i="3"/>
  <c r="T9380" i="3"/>
  <c r="T9381" i="3"/>
  <c r="T9270" i="3"/>
  <c r="T9391" i="3"/>
  <c r="T9298" i="3"/>
  <c r="T9276" i="3"/>
  <c r="T9223" i="3"/>
  <c r="T9211" i="3"/>
  <c r="T9395" i="3"/>
  <c r="T9402" i="3"/>
  <c r="T9330" i="3"/>
  <c r="T9135" i="3"/>
  <c r="T9369" i="3"/>
  <c r="T9262" i="3"/>
  <c r="T9339" i="3"/>
  <c r="T9177" i="3"/>
  <c r="T9250" i="3"/>
  <c r="T9344" i="3"/>
  <c r="T9392" i="3"/>
  <c r="T9167" i="3"/>
  <c r="T9260" i="3"/>
  <c r="T9238" i="3"/>
  <c r="T9294" i="3"/>
  <c r="T9123" i="3"/>
  <c r="T9261" i="3"/>
  <c r="T9296" i="3"/>
  <c r="T9297" i="3"/>
  <c r="T9208" i="3"/>
  <c r="T9233" i="3"/>
  <c r="T9234" i="3"/>
  <c r="T9396" i="3"/>
  <c r="T9247" i="3"/>
  <c r="T9219" i="3"/>
  <c r="T9206" i="3"/>
  <c r="T9404" i="3"/>
  <c r="T9304" i="3"/>
  <c r="T9217" i="3"/>
  <c r="T9365" i="3"/>
  <c r="T9352" i="3"/>
  <c r="T9165" i="3"/>
  <c r="T9318" i="3"/>
  <c r="T9315" i="3"/>
  <c r="T9316" i="3"/>
  <c r="T9176" i="3"/>
  <c r="T9132" i="3"/>
  <c r="T9378" i="3"/>
  <c r="T9227" i="3"/>
  <c r="T9226" i="3"/>
  <c r="T9364" i="3"/>
  <c r="T9320" i="3"/>
  <c r="T9334" i="3"/>
  <c r="T9161" i="3"/>
  <c r="T9300" i="3"/>
  <c r="T9348" i="3"/>
  <c r="T9347" i="3"/>
  <c r="T9256" i="3"/>
  <c r="T9255" i="3"/>
  <c r="T9213" i="3"/>
  <c r="T9323" i="3"/>
  <c r="T9367" i="3"/>
  <c r="T9379" i="3"/>
  <c r="T9399" i="3"/>
  <c r="T9127" i="3"/>
  <c r="T9278" i="3"/>
  <c r="T9149" i="3"/>
  <c r="T9290" i="3"/>
  <c r="T9145" i="3"/>
  <c r="T9326" i="3"/>
  <c r="T9252" i="3"/>
  <c r="T9163" i="3"/>
  <c r="T9225" i="3"/>
  <c r="T9171" i="3"/>
  <c r="T9393" i="3"/>
  <c r="T9389" i="3"/>
  <c r="T9350" i="3"/>
  <c r="T9362" i="3"/>
  <c r="T9361" i="3"/>
  <c r="T9309" i="3"/>
  <c r="T9293" i="3"/>
  <c r="T9153" i="3"/>
  <c r="T9179" i="3"/>
  <c r="T9254" i="3"/>
  <c r="T9274" i="3"/>
  <c r="T9314" i="3"/>
  <c r="T9285" i="3"/>
  <c r="T9266" i="3"/>
  <c r="T9231" i="3"/>
  <c r="T9180" i="3"/>
  <c r="T9336" i="3"/>
  <c r="T9160" i="3"/>
  <c r="T9340" i="3"/>
  <c r="T9355" i="3"/>
  <c r="T9356" i="3"/>
  <c r="T9357" i="3"/>
  <c r="T9125" i="3"/>
  <c r="T9306" i="3"/>
  <c r="T9258" i="3"/>
  <c r="T9259" i="3"/>
  <c r="T9332" i="3"/>
  <c r="T9328" i="3"/>
  <c r="T9151" i="3"/>
  <c r="T9354" i="3"/>
  <c r="T9150" i="3"/>
  <c r="T9289" i="3"/>
  <c r="T9158" i="3"/>
  <c r="T9133" i="3"/>
  <c r="T9308" i="3"/>
  <c r="T9387" i="3"/>
  <c r="T9386" i="3"/>
  <c r="T9204" i="3"/>
  <c r="T9173" i="3"/>
  <c r="T9400" i="3"/>
  <c r="T9130" i="3"/>
  <c r="T9312" i="3"/>
  <c r="T9272" i="3"/>
  <c r="T9140" i="3"/>
  <c r="T9216" i="3"/>
  <c r="T9215" i="3"/>
  <c r="T9154" i="3"/>
  <c r="T9142" i="3"/>
  <c r="T9143" i="3"/>
  <c r="T9174" i="3"/>
  <c r="T9182" i="3"/>
  <c r="T9397" i="3"/>
  <c r="T9291" i="3"/>
  <c r="U9200" i="3" l="1"/>
  <c r="U9194" i="3"/>
  <c r="U9306" i="3"/>
  <c r="U9192" i="3"/>
  <c r="U9193" i="3"/>
  <c r="U9191" i="3"/>
  <c r="U9223" i="3"/>
  <c r="U9374" i="3"/>
  <c r="U9198" i="3"/>
  <c r="U9185" i="3"/>
  <c r="U9376" i="3"/>
  <c r="U9370" i="3"/>
  <c r="U9332" i="3"/>
  <c r="U9204" i="3"/>
  <c r="U9163" i="3"/>
  <c r="U9340" i="3"/>
  <c r="U9184" i="3"/>
  <c r="U9373" i="3"/>
  <c r="U9371" i="3"/>
  <c r="U9280" i="3"/>
  <c r="U9199" i="3"/>
  <c r="U9372" i="3"/>
  <c r="U9268" i="3"/>
  <c r="U9130" i="3"/>
  <c r="U9158" i="3"/>
  <c r="U9241" i="3"/>
  <c r="U9123" i="3"/>
  <c r="U9272" i="3"/>
  <c r="U9274" i="3"/>
  <c r="U9270" i="3"/>
  <c r="U9281" i="3"/>
  <c r="U9156" i="3"/>
  <c r="U9213" i="3"/>
  <c r="U9238" i="3"/>
  <c r="U9276" i="3"/>
  <c r="U9282" i="3"/>
  <c r="U9195" i="3"/>
  <c r="U9283" i="3"/>
  <c r="GD132" i="3"/>
  <c r="GE132" i="3" s="1"/>
  <c r="GF132" i="3" s="1"/>
  <c r="GG132" i="3" s="1"/>
  <c r="GH132" i="3" s="1"/>
  <c r="GI132" i="3" s="1"/>
  <c r="GJ132" i="3" s="1"/>
  <c r="GK132" i="3" s="1"/>
  <c r="GL132" i="3" s="1"/>
  <c r="GM132" i="3" s="1"/>
  <c r="GN132" i="3" s="1"/>
  <c r="GO132" i="3" s="1"/>
  <c r="GC131" i="3"/>
  <c r="U9240" i="3"/>
  <c r="U9350" i="3"/>
  <c r="U9383" i="3"/>
  <c r="U9147" i="3"/>
  <c r="U9197" i="3"/>
  <c r="U9236" i="3"/>
  <c r="U9302" i="3"/>
  <c r="U9384" i="3"/>
  <c r="U9211" i="3"/>
  <c r="U9235" i="3"/>
  <c r="U9196" i="3"/>
  <c r="U9359" i="3"/>
  <c r="U9221" i="3"/>
  <c r="U9140" i="3"/>
  <c r="U9278" i="3"/>
  <c r="U9334" i="3"/>
  <c r="U9264" i="3"/>
  <c r="U9138" i="3"/>
  <c r="U9243" i="3"/>
  <c r="U9323" i="3"/>
  <c r="U9219" i="3"/>
  <c r="U9247" i="3"/>
  <c r="U9245" i="3"/>
  <c r="U9169" i="3"/>
  <c r="U9301" i="3"/>
  <c r="U9171" i="3"/>
  <c r="U9304" i="3"/>
  <c r="U9154" i="3"/>
  <c r="U9319" i="3"/>
  <c r="U9352" i="3"/>
  <c r="U9250" i="3"/>
  <c r="U9312" i="3"/>
  <c r="U9328" i="3"/>
  <c r="U9252" i="3"/>
  <c r="U9320" i="3"/>
  <c r="U9318" i="3"/>
  <c r="U9167" i="3"/>
  <c r="U9165" i="3"/>
  <c r="U9379" i="3"/>
  <c r="U9237" i="3"/>
  <c r="U9285" i="3"/>
  <c r="U9229" i="3"/>
  <c r="U9326" i="3"/>
  <c r="U9228" i="3"/>
  <c r="U9266" i="3"/>
  <c r="U9388" i="3"/>
  <c r="U9225" i="3"/>
  <c r="U9369" i="3"/>
  <c r="U9338" i="3"/>
  <c r="U9397" i="3"/>
  <c r="U9127" i="3"/>
  <c r="U9401" i="3"/>
  <c r="U9133" i="3"/>
  <c r="U9242" i="3"/>
  <c r="U9336" i="3"/>
  <c r="U9249" i="3"/>
  <c r="U9288" i="3"/>
  <c r="U9125" i="3"/>
  <c r="U9208" i="3"/>
  <c r="U9330" i="3"/>
  <c r="U9222" i="3"/>
  <c r="U9263" i="3"/>
  <c r="U9344" i="3"/>
  <c r="U9244" i="3"/>
  <c r="U9189" i="3"/>
  <c r="U9190" i="3"/>
  <c r="U9188" i="3"/>
  <c r="U9308" i="3"/>
  <c r="U9403" i="3"/>
  <c r="U9186" i="3"/>
  <c r="U9187" i="3"/>
  <c r="U9182" i="3"/>
  <c r="U9345" i="3"/>
  <c r="U9284" i="3"/>
  <c r="U9239" i="3"/>
  <c r="U9206" i="3"/>
  <c r="U9160" i="3"/>
  <c r="U9137" i="3"/>
  <c r="U9269" i="3"/>
  <c r="U9342" i="3"/>
  <c r="U9170" i="3"/>
  <c r="U9317" i="3"/>
  <c r="U9381" i="3"/>
  <c r="U9364" i="3"/>
  <c r="U9390" i="3"/>
  <c r="U9343" i="3"/>
  <c r="U9168" i="3"/>
  <c r="U9164" i="3"/>
  <c r="U9375" i="3"/>
  <c r="U9377" i="3"/>
  <c r="U9231" i="3"/>
  <c r="U9389" i="3"/>
  <c r="U9300" i="3"/>
  <c r="U9296" i="3"/>
  <c r="U9402" i="3"/>
  <c r="U9224" i="3"/>
  <c r="U9215" i="3"/>
  <c r="U9386" i="3"/>
  <c r="U9150" i="3"/>
  <c r="U9357" i="3"/>
  <c r="U9151" i="3"/>
  <c r="U9333" i="3"/>
  <c r="U9179" i="3"/>
  <c r="U9290" i="3"/>
  <c r="U9348" i="3"/>
  <c r="U9279" i="3"/>
  <c r="U9315" i="3"/>
  <c r="U9262" i="3"/>
  <c r="U9210" i="3"/>
  <c r="U9349" i="3"/>
  <c r="U9257" i="3"/>
  <c r="U9341" i="3"/>
  <c r="U9202" i="3"/>
  <c r="U9201" i="3"/>
  <c r="U9362" i="3"/>
  <c r="U9177" i="3"/>
  <c r="U9212" i="3"/>
  <c r="U9313" i="3"/>
  <c r="U9173" i="3"/>
  <c r="U9355" i="3"/>
  <c r="U9399" i="3"/>
  <c r="U9294" i="3"/>
  <c r="U9392" i="3"/>
  <c r="U9275" i="3"/>
  <c r="U9327" i="3"/>
  <c r="U9126" i="3"/>
  <c r="U9256" i="3"/>
  <c r="U9255" i="3"/>
  <c r="U9309" i="3"/>
  <c r="U9335" i="3"/>
  <c r="U9253" i="3"/>
  <c r="U9291" i="3"/>
  <c r="U9400" i="3"/>
  <c r="U9139" i="3"/>
  <c r="U9230" i="3"/>
  <c r="U9303" i="3"/>
  <c r="U9307" i="3"/>
  <c r="U9131" i="3"/>
  <c r="U9292" i="3"/>
  <c r="U9314" i="3"/>
  <c r="U9153" i="3"/>
  <c r="U9363" i="3"/>
  <c r="U9393" i="3"/>
  <c r="U9149" i="3"/>
  <c r="U9209" i="3"/>
  <c r="U9162" i="3"/>
  <c r="U9347" i="3"/>
  <c r="U9159" i="3"/>
  <c r="U9346" i="3"/>
  <c r="U9227" i="3"/>
  <c r="U9226" i="3"/>
  <c r="U9132" i="3"/>
  <c r="U9404" i="3"/>
  <c r="U9405" i="3"/>
  <c r="U9396" i="3"/>
  <c r="U9297" i="3"/>
  <c r="U9339" i="3"/>
  <c r="U9166" i="3"/>
  <c r="U9311" i="3"/>
  <c r="U9351" i="3"/>
  <c r="U9155" i="3"/>
  <c r="U9353" i="3"/>
  <c r="U9391" i="3"/>
  <c r="U9251" i="3"/>
  <c r="U9271" i="3"/>
  <c r="U9380" i="3"/>
  <c r="U9321" i="3"/>
  <c r="U9277" i="3"/>
  <c r="U9141" i="3"/>
  <c r="U9178" i="3"/>
  <c r="U9174" i="3"/>
  <c r="U9207" i="3"/>
  <c r="U9232" i="3"/>
  <c r="U9354" i="3"/>
  <c r="U9248" i="3"/>
  <c r="U9180" i="3"/>
  <c r="U9124" i="3"/>
  <c r="U9265" i="3"/>
  <c r="U9183" i="3"/>
  <c r="U9368" i="3"/>
  <c r="U9367" i="3"/>
  <c r="U9322" i="3"/>
  <c r="U9337" i="3"/>
  <c r="U9325" i="3"/>
  <c r="U9324" i="3"/>
  <c r="U9176" i="3"/>
  <c r="U9365" i="3"/>
  <c r="U9260" i="3"/>
  <c r="U9135" i="3"/>
  <c r="U9136" i="3"/>
  <c r="U9395" i="3"/>
  <c r="U9358" i="3"/>
  <c r="U9175" i="3"/>
  <c r="U9157" i="3"/>
  <c r="U9382" i="3"/>
  <c r="U9214" i="3"/>
  <c r="U9152" i="3"/>
  <c r="U9287" i="3"/>
  <c r="U9286" i="3"/>
  <c r="U9148" i="3"/>
  <c r="U9128" i="3"/>
  <c r="U9181" i="3"/>
  <c r="U9142" i="3"/>
  <c r="U9143" i="3"/>
  <c r="U9216" i="3"/>
  <c r="U9387" i="3"/>
  <c r="U9205" i="3"/>
  <c r="U9134" i="3"/>
  <c r="U9289" i="3"/>
  <c r="U9144" i="3"/>
  <c r="U9331" i="3"/>
  <c r="U9258" i="3"/>
  <c r="U9259" i="3"/>
  <c r="U9356" i="3"/>
  <c r="U9273" i="3"/>
  <c r="U9254" i="3"/>
  <c r="U9293" i="3"/>
  <c r="U9361" i="3"/>
  <c r="U9145" i="3"/>
  <c r="U9146" i="3"/>
  <c r="U9267" i="3"/>
  <c r="U9129" i="3"/>
  <c r="U9203" i="3"/>
  <c r="U9366" i="3"/>
  <c r="U9398" i="3"/>
  <c r="U9360" i="3"/>
  <c r="U9329" i="3"/>
  <c r="U9161" i="3"/>
  <c r="U9378" i="3"/>
  <c r="U9316" i="3"/>
  <c r="U9295" i="3"/>
  <c r="U9217" i="3"/>
  <c r="U9234" i="3"/>
  <c r="U9233" i="3"/>
  <c r="U9261" i="3"/>
  <c r="U9220" i="3"/>
  <c r="U9172" i="3"/>
  <c r="U9298" i="3"/>
  <c r="U9305" i="3"/>
  <c r="U9218" i="3"/>
  <c r="U9394" i="3"/>
  <c r="U9299" i="3"/>
  <c r="U9310" i="3"/>
  <c r="U9385" i="3"/>
  <c r="U9246" i="3"/>
  <c r="V9199" i="3" l="1"/>
  <c r="V9192" i="3"/>
  <c r="V9193" i="3"/>
  <c r="V9373" i="3"/>
  <c r="V9333" i="3"/>
  <c r="V9374" i="3"/>
  <c r="V9372" i="3"/>
  <c r="V9269" i="3"/>
  <c r="V9370" i="3"/>
  <c r="V9303" i="3"/>
  <c r="V9273" i="3"/>
  <c r="V9157" i="3"/>
  <c r="V9198" i="3"/>
  <c r="V9371" i="3"/>
  <c r="V9271" i="3"/>
  <c r="V9281" i="3"/>
  <c r="V9280" i="3"/>
  <c r="V9159" i="3"/>
  <c r="V9212" i="3"/>
  <c r="V9196" i="3"/>
  <c r="V9301" i="3"/>
  <c r="V9194" i="3"/>
  <c r="V9222" i="3"/>
  <c r="V9195" i="3"/>
  <c r="V9239" i="3"/>
  <c r="V9282" i="3"/>
  <c r="V9283" i="3"/>
  <c r="V9275" i="3"/>
  <c r="V9237" i="3"/>
  <c r="V9331" i="3"/>
  <c r="V9236" i="3"/>
  <c r="V9235" i="3"/>
  <c r="V9139" i="3"/>
  <c r="GP132" i="3"/>
  <c r="GQ132" i="3" s="1"/>
  <c r="GR132" i="3" s="1"/>
  <c r="GS132" i="3" s="1"/>
  <c r="GT132" i="3" s="1"/>
  <c r="GU132" i="3" s="1"/>
  <c r="GV132" i="3" s="1"/>
  <c r="GW132" i="3" s="1"/>
  <c r="GX132" i="3" s="1"/>
  <c r="GY132" i="3" s="1"/>
  <c r="GZ132" i="3" s="1"/>
  <c r="HA132" i="3" s="1"/>
  <c r="GO131" i="3"/>
  <c r="V9243" i="3"/>
  <c r="V9246" i="3"/>
  <c r="V9337" i="3"/>
  <c r="V9197" i="3"/>
  <c r="V9265" i="3"/>
  <c r="V9277" i="3"/>
  <c r="V9351" i="3"/>
  <c r="V9244" i="3"/>
  <c r="V9242" i="3"/>
  <c r="V9327" i="3"/>
  <c r="V9329" i="3"/>
  <c r="V9285" i="3"/>
  <c r="V9369" i="3"/>
  <c r="V9279" i="3"/>
  <c r="V9339" i="3"/>
  <c r="V9170" i="3"/>
  <c r="V9164" i="3"/>
  <c r="V9166" i="3"/>
  <c r="V9168" i="3"/>
  <c r="V9150" i="3"/>
  <c r="V9380" i="3"/>
  <c r="V9228" i="3"/>
  <c r="V9305" i="3"/>
  <c r="V9172" i="3"/>
  <c r="V9319" i="3"/>
  <c r="V9299" i="3"/>
  <c r="V9289" i="3"/>
  <c r="V9391" i="3"/>
  <c r="V9224" i="3"/>
  <c r="V9214" i="3"/>
  <c r="V9124" i="3"/>
  <c r="V9238" i="3"/>
  <c r="V9375" i="3"/>
  <c r="V9326" i="3"/>
  <c r="V9403" i="3"/>
  <c r="V9345" i="3"/>
  <c r="V9335" i="3"/>
  <c r="V9126" i="3"/>
  <c r="V9318" i="3"/>
  <c r="V9163" i="3"/>
  <c r="V9344" i="3"/>
  <c r="V9402" i="3"/>
  <c r="V9387" i="3"/>
  <c r="V9263" i="3"/>
  <c r="V9284" i="3"/>
  <c r="V9230" i="3"/>
  <c r="V9152" i="3"/>
  <c r="V9169" i="3"/>
  <c r="V9229" i="3"/>
  <c r="V9254" i="3"/>
  <c r="V9207" i="3"/>
  <c r="V9241" i="3"/>
  <c r="V9394" i="3"/>
  <c r="V9165" i="3"/>
  <c r="V9223" i="3"/>
  <c r="V9307" i="3"/>
  <c r="V9398" i="3"/>
  <c r="V9356" i="3"/>
  <c r="V9205" i="3"/>
  <c r="V9358" i="3"/>
  <c r="V9178" i="3"/>
  <c r="V9341" i="3"/>
  <c r="V9213" i="3"/>
  <c r="V9210" i="3"/>
  <c r="V9160" i="3"/>
  <c r="V9148" i="3"/>
  <c r="V9167" i="3"/>
  <c r="V9211" i="3"/>
  <c r="V9182" i="3"/>
  <c r="V9312" i="3"/>
  <c r="V9209" i="3"/>
  <c r="V9261" i="3"/>
  <c r="V9240" i="3"/>
  <c r="V9129" i="3"/>
  <c r="V9389" i="3"/>
  <c r="V9187" i="3"/>
  <c r="V9226" i="3"/>
  <c r="V9314" i="3"/>
  <c r="V9189" i="3"/>
  <c r="V9342" i="3"/>
  <c r="V9188" i="3"/>
  <c r="V9186" i="3"/>
  <c r="V9185" i="3"/>
  <c r="V9190" i="3"/>
  <c r="V9191" i="3"/>
  <c r="V9386" i="3"/>
  <c r="V9295" i="3"/>
  <c r="V9293" i="3"/>
  <c r="V9302" i="3"/>
  <c r="V9310" i="3"/>
  <c r="V9316" i="3"/>
  <c r="V9225" i="3"/>
  <c r="V9378" i="3"/>
  <c r="V9366" i="3"/>
  <c r="V9382" i="3"/>
  <c r="V9343" i="3"/>
  <c r="V9349" i="3"/>
  <c r="V9390" i="3"/>
  <c r="V9376" i="3"/>
  <c r="V9400" i="3"/>
  <c r="V9308" i="3"/>
  <c r="V9322" i="3"/>
  <c r="V9340" i="3"/>
  <c r="V9363" i="3"/>
  <c r="V9134" i="3"/>
  <c r="V9276" i="3"/>
  <c r="V9218" i="3"/>
  <c r="V9354" i="3"/>
  <c r="V9132" i="3"/>
  <c r="V9175" i="3"/>
  <c r="V9405" i="3"/>
  <c r="V9204" i="3"/>
  <c r="V9324" i="3"/>
  <c r="V9361" i="3"/>
  <c r="V9338" i="3"/>
  <c r="V9208" i="3"/>
  <c r="V9396" i="3"/>
  <c r="V9381" i="3"/>
  <c r="V9201" i="3"/>
  <c r="V9200" i="3"/>
  <c r="V9233" i="3"/>
  <c r="V9136" i="3"/>
  <c r="V9180" i="3"/>
  <c r="V9336" i="3"/>
  <c r="V9257" i="3"/>
  <c r="V9317" i="3"/>
  <c r="V9347" i="3"/>
  <c r="V9313" i="3"/>
  <c r="V9219" i="3"/>
  <c r="V9146" i="3"/>
  <c r="V9216" i="3"/>
  <c r="V9286" i="3"/>
  <c r="V9141" i="3"/>
  <c r="V9162" i="3"/>
  <c r="V9392" i="3"/>
  <c r="V9231" i="3"/>
  <c r="V9300" i="3"/>
  <c r="V9272" i="3"/>
  <c r="V9173" i="3"/>
  <c r="V9355" i="3"/>
  <c r="V9128" i="3"/>
  <c r="V9215" i="3"/>
  <c r="V9155" i="3"/>
  <c r="V9156" i="3"/>
  <c r="V9298" i="3"/>
  <c r="V9330" i="3"/>
  <c r="V9217" i="3"/>
  <c r="V9161" i="3"/>
  <c r="V9267" i="3"/>
  <c r="V9268" i="3"/>
  <c r="V9142" i="3"/>
  <c r="V9143" i="3"/>
  <c r="V9323" i="3"/>
  <c r="V9147" i="3"/>
  <c r="V9135" i="3"/>
  <c r="V9296" i="3"/>
  <c r="V9176" i="3"/>
  <c r="V9325" i="3"/>
  <c r="V9138" i="3"/>
  <c r="V9247" i="3"/>
  <c r="V9248" i="3"/>
  <c r="V9174" i="3"/>
  <c r="V9399" i="3"/>
  <c r="V9250" i="3"/>
  <c r="V9251" i="3"/>
  <c r="V9384" i="3"/>
  <c r="V9264" i="3"/>
  <c r="V9278" i="3"/>
  <c r="V9153" i="3"/>
  <c r="V9131" i="3"/>
  <c r="V9154" i="3"/>
  <c r="V9253" i="3"/>
  <c r="V9315" i="3"/>
  <c r="V9401" i="3"/>
  <c r="V9348" i="3"/>
  <c r="V9270" i="3"/>
  <c r="V9220" i="3"/>
  <c r="V9221" i="3"/>
  <c r="V9360" i="3"/>
  <c r="V9127" i="3"/>
  <c r="V9258" i="3"/>
  <c r="V9259" i="3"/>
  <c r="V9328" i="3"/>
  <c r="V9140" i="3"/>
  <c r="V9262" i="3"/>
  <c r="V9206" i="3"/>
  <c r="V9367" i="3"/>
  <c r="V9249" i="3"/>
  <c r="V9171" i="3"/>
  <c r="V9274" i="3"/>
  <c r="V9359" i="3"/>
  <c r="V9158" i="3"/>
  <c r="V9232" i="3"/>
  <c r="V9177" i="3"/>
  <c r="V9290" i="3"/>
  <c r="V9151" i="3"/>
  <c r="V9321" i="3"/>
  <c r="V9385" i="3"/>
  <c r="V9404" i="3"/>
  <c r="V9227" i="3"/>
  <c r="V9346" i="3"/>
  <c r="V9379" i="3"/>
  <c r="V9393" i="3"/>
  <c r="V9383" i="3"/>
  <c r="V9334" i="3"/>
  <c r="V9364" i="3"/>
  <c r="V9252" i="3"/>
  <c r="V9388" i="3"/>
  <c r="V9306" i="3"/>
  <c r="V9304" i="3"/>
  <c r="V9183" i="3"/>
  <c r="V9184" i="3"/>
  <c r="V9234" i="3"/>
  <c r="V9203" i="3"/>
  <c r="V9202" i="3"/>
  <c r="V9145" i="3"/>
  <c r="V9357" i="3"/>
  <c r="V9144" i="3"/>
  <c r="V9133" i="3"/>
  <c r="V9397" i="3"/>
  <c r="V9181" i="3"/>
  <c r="V9287" i="3"/>
  <c r="V9395" i="3"/>
  <c r="V9260" i="3"/>
  <c r="V9365" i="3"/>
  <c r="V9368" i="3"/>
  <c r="V9245" i="3"/>
  <c r="V9137" i="3"/>
  <c r="V9266" i="3"/>
  <c r="V9294" i="3"/>
  <c r="V9362" i="3"/>
  <c r="V9352" i="3"/>
  <c r="V9353" i="3"/>
  <c r="V9311" i="3"/>
  <c r="V9297" i="3"/>
  <c r="V9320" i="3"/>
  <c r="V9149" i="3"/>
  <c r="V9350" i="3"/>
  <c r="V9292" i="3"/>
  <c r="V9125" i="3"/>
  <c r="V9332" i="3"/>
  <c r="V9291" i="3"/>
  <c r="V9309" i="3"/>
  <c r="V9256" i="3"/>
  <c r="V9255" i="3"/>
  <c r="V9179" i="3"/>
  <c r="V9130" i="3"/>
  <c r="V9288" i="3"/>
  <c r="V9377" i="3"/>
  <c r="W9374" i="3" l="1"/>
  <c r="W9193" i="3"/>
  <c r="W9373" i="3"/>
  <c r="W9270" i="3"/>
  <c r="W9272" i="3"/>
  <c r="W9282" i="3"/>
  <c r="W9371" i="3"/>
  <c r="W9195" i="3"/>
  <c r="W9372" i="3"/>
  <c r="W9338" i="3"/>
  <c r="W9370" i="3"/>
  <c r="W9158" i="3"/>
  <c r="W9280" i="3"/>
  <c r="W9281" i="3"/>
  <c r="W9194" i="3"/>
  <c r="W9211" i="3"/>
  <c r="W9302" i="3"/>
  <c r="W9196" i="3"/>
  <c r="W9227" i="3"/>
  <c r="W9304" i="3"/>
  <c r="W9206" i="3"/>
  <c r="W9169" i="3"/>
  <c r="W9330" i="3"/>
  <c r="W9214" i="3"/>
  <c r="W9340" i="3"/>
  <c r="W9243" i="3"/>
  <c r="W9242" i="3"/>
  <c r="W9166" i="3"/>
  <c r="W9236" i="3"/>
  <c r="W9276" i="3"/>
  <c r="W9237" i="3"/>
  <c r="W9328" i="3"/>
  <c r="W9278" i="3"/>
  <c r="W9238" i="3"/>
  <c r="W9245" i="3"/>
  <c r="W9167" i="3"/>
  <c r="W9341" i="3"/>
  <c r="HB132" i="3"/>
  <c r="HC132" i="3" s="1"/>
  <c r="HD132" i="3" s="1"/>
  <c r="HE132" i="3" s="1"/>
  <c r="HF132" i="3" s="1"/>
  <c r="HG132" i="3" s="1"/>
  <c r="HH132" i="3" s="1"/>
  <c r="HI132" i="3" s="1"/>
  <c r="HJ132" i="3" s="1"/>
  <c r="HK132" i="3" s="1"/>
  <c r="HL132" i="3" s="1"/>
  <c r="HM132" i="3" s="1"/>
  <c r="HA131" i="3"/>
  <c r="W9197" i="3"/>
  <c r="W9198" i="3"/>
  <c r="W9149" i="3"/>
  <c r="W9151" i="3"/>
  <c r="W9264" i="3"/>
  <c r="W9284" i="3"/>
  <c r="W9165" i="3"/>
  <c r="W9213" i="3"/>
  <c r="W9283" i="3"/>
  <c r="W9318" i="3"/>
  <c r="W9254" i="3"/>
  <c r="W9331" i="3"/>
  <c r="W9241" i="3"/>
  <c r="W9168" i="3"/>
  <c r="W9164" i="3"/>
  <c r="W9234" i="3"/>
  <c r="W9171" i="3"/>
  <c r="W9313" i="3"/>
  <c r="W9377" i="3"/>
  <c r="W9311" i="3"/>
  <c r="W9306" i="3"/>
  <c r="W9239" i="3"/>
  <c r="W9391" i="3"/>
  <c r="W9240" i="3"/>
  <c r="W9357" i="3"/>
  <c r="W9379" i="3"/>
  <c r="W9386" i="3"/>
  <c r="W9163" i="3"/>
  <c r="W9344" i="3"/>
  <c r="W9224" i="3"/>
  <c r="W9334" i="3"/>
  <c r="W9285" i="3"/>
  <c r="W9336" i="3"/>
  <c r="W9375" i="3"/>
  <c r="W9223" i="3"/>
  <c r="W9229" i="3"/>
  <c r="W9130" i="3"/>
  <c r="W9339" i="3"/>
  <c r="W9337" i="3"/>
  <c r="W9230" i="3"/>
  <c r="W9404" i="3"/>
  <c r="W9273" i="3"/>
  <c r="W9210" i="3"/>
  <c r="W9205" i="3"/>
  <c r="W9323" i="3"/>
  <c r="W9208" i="3"/>
  <c r="W9212" i="3"/>
  <c r="W9127" i="3"/>
  <c r="W9348" i="3"/>
  <c r="W9315" i="3"/>
  <c r="W9390" i="3"/>
  <c r="W9362" i="3"/>
  <c r="W9397" i="3"/>
  <c r="W9388" i="3"/>
  <c r="W9161" i="3"/>
  <c r="W9225" i="3"/>
  <c r="W9217" i="3"/>
  <c r="W9216" i="3"/>
  <c r="W9343" i="3"/>
  <c r="W9294" i="3"/>
  <c r="W9393" i="3"/>
  <c r="W9317" i="3"/>
  <c r="W9395" i="3"/>
  <c r="W9179" i="3"/>
  <c r="W9401" i="3"/>
  <c r="W9154" i="3"/>
  <c r="W9399" i="3"/>
  <c r="W9350" i="3"/>
  <c r="W9181" i="3"/>
  <c r="W9218" i="3"/>
  <c r="W9346" i="3"/>
  <c r="W9355" i="3"/>
  <c r="W9342" i="3"/>
  <c r="W9249" i="3"/>
  <c r="W9288" i="3"/>
  <c r="W9400" i="3"/>
  <c r="W9190" i="3"/>
  <c r="W9147" i="3"/>
  <c r="W9187" i="3"/>
  <c r="W9186" i="3"/>
  <c r="W9191" i="3"/>
  <c r="W9192" i="3"/>
  <c r="W9188" i="3"/>
  <c r="W9189" i="3"/>
  <c r="W9383" i="3"/>
  <c r="W9209" i="3"/>
  <c r="W9381" i="3"/>
  <c r="W9137" i="3"/>
  <c r="W9279" i="3"/>
  <c r="W9152" i="3"/>
  <c r="W9309" i="3"/>
  <c r="W9297" i="3"/>
  <c r="W9368" i="3"/>
  <c r="W9133" i="3"/>
  <c r="W9316" i="3"/>
  <c r="W9314" i="3"/>
  <c r="W9232" i="3"/>
  <c r="W9325" i="3"/>
  <c r="W9286" i="3"/>
  <c r="W9354" i="3"/>
  <c r="W9160" i="3"/>
  <c r="W9380" i="3"/>
  <c r="W9135" i="3"/>
  <c r="W9359" i="3"/>
  <c r="W9215" i="3"/>
  <c r="W9256" i="3"/>
  <c r="W9247" i="3"/>
  <c r="W9139" i="3"/>
  <c r="W9352" i="3"/>
  <c r="W9292" i="3"/>
  <c r="W9144" i="3"/>
  <c r="W9378" i="3"/>
  <c r="W9364" i="3"/>
  <c r="W9220" i="3"/>
  <c r="W9277" i="3"/>
  <c r="W9170" i="3"/>
  <c r="W9267" i="3"/>
  <c r="W9173" i="3"/>
  <c r="W9200" i="3"/>
  <c r="W9199" i="3"/>
  <c r="W9244" i="3"/>
  <c r="W9265" i="3"/>
  <c r="W9253" i="3"/>
  <c r="W9156" i="3"/>
  <c r="W9132" i="3"/>
  <c r="W9176" i="3"/>
  <c r="W9363" i="3"/>
  <c r="W9259" i="3"/>
  <c r="W9260" i="3"/>
  <c r="W9329" i="3"/>
  <c r="W9219" i="3"/>
  <c r="W9405" i="3"/>
  <c r="W9327" i="3"/>
  <c r="W9291" i="3"/>
  <c r="W9125" i="3"/>
  <c r="W9126" i="3"/>
  <c r="W9159" i="3"/>
  <c r="W9365" i="3"/>
  <c r="W9287" i="3"/>
  <c r="W9145" i="3"/>
  <c r="W9183" i="3"/>
  <c r="W9129" i="3"/>
  <c r="W9351" i="3"/>
  <c r="W9290" i="3"/>
  <c r="W9382" i="3"/>
  <c r="W9134" i="3"/>
  <c r="W9356" i="3"/>
  <c r="W9360" i="3"/>
  <c r="W9221" i="3"/>
  <c r="W9222" i="3"/>
  <c r="W9150" i="3"/>
  <c r="W9389" i="3"/>
  <c r="W9153" i="3"/>
  <c r="W9174" i="3"/>
  <c r="W9175" i="3"/>
  <c r="W9387" i="3"/>
  <c r="W9268" i="3"/>
  <c r="W9269" i="3"/>
  <c r="W9394" i="3"/>
  <c r="W9402" i="3"/>
  <c r="W9128" i="3"/>
  <c r="W9392" i="3"/>
  <c r="W9345" i="3"/>
  <c r="W9182" i="3"/>
  <c r="W9178" i="3"/>
  <c r="W9320" i="3"/>
  <c r="W9319" i="3"/>
  <c r="W9308" i="3"/>
  <c r="W9202" i="3"/>
  <c r="W9201" i="3"/>
  <c r="W9250" i="3"/>
  <c r="W9251" i="3"/>
  <c r="W9293" i="3"/>
  <c r="W9261" i="3"/>
  <c r="W9335" i="3"/>
  <c r="W9300" i="3"/>
  <c r="W9301" i="3"/>
  <c r="W9255" i="3"/>
  <c r="W9353" i="3"/>
  <c r="W9207" i="3"/>
  <c r="W9266" i="3"/>
  <c r="W9203" i="3"/>
  <c r="W9180" i="3"/>
  <c r="W9136" i="3"/>
  <c r="W9299" i="3"/>
  <c r="W9252" i="3"/>
  <c r="W9349" i="3"/>
  <c r="W9307" i="3"/>
  <c r="W9321" i="3"/>
  <c r="W9177" i="3"/>
  <c r="W9367" i="3"/>
  <c r="W9262" i="3"/>
  <c r="W9263" i="3"/>
  <c r="W9141" i="3"/>
  <c r="W9140" i="3"/>
  <c r="W9258" i="3"/>
  <c r="W9146" i="3"/>
  <c r="W9295" i="3"/>
  <c r="W9172" i="3"/>
  <c r="W9305" i="3"/>
  <c r="W9385" i="3"/>
  <c r="W9384" i="3"/>
  <c r="W9248" i="3"/>
  <c r="W9138" i="3"/>
  <c r="W9296" i="3"/>
  <c r="W9148" i="3"/>
  <c r="W9142" i="3"/>
  <c r="W9143" i="3"/>
  <c r="W9366" i="3"/>
  <c r="W9396" i="3"/>
  <c r="W9155" i="3"/>
  <c r="W9324" i="3"/>
  <c r="W9289" i="3"/>
  <c r="W9246" i="3"/>
  <c r="W9231" i="3"/>
  <c r="W9326" i="3"/>
  <c r="W9235" i="3"/>
  <c r="W9204" i="3"/>
  <c r="W9332" i="3"/>
  <c r="W9333" i="3"/>
  <c r="W9157" i="3"/>
  <c r="W9312" i="3"/>
  <c r="W9398" i="3"/>
  <c r="W9310" i="3"/>
  <c r="W9184" i="3"/>
  <c r="W9185" i="3"/>
  <c r="W9376" i="3"/>
  <c r="W9274" i="3"/>
  <c r="W9275" i="3"/>
  <c r="W9358" i="3"/>
  <c r="W9233" i="3"/>
  <c r="W9131" i="3"/>
  <c r="W9347" i="3"/>
  <c r="W9322" i="3"/>
  <c r="W9226" i="3"/>
  <c r="W9298" i="3"/>
  <c r="W9271" i="3"/>
  <c r="W9361" i="3"/>
  <c r="W9228" i="3"/>
  <c r="W9403" i="3"/>
  <c r="W9303" i="3"/>
  <c r="W9162" i="3"/>
  <c r="W9369" i="3"/>
  <c r="W9257" i="3"/>
  <c r="X9271" i="3" l="1"/>
  <c r="X9282" i="3"/>
  <c r="X9339" i="3"/>
  <c r="X9374" i="3"/>
  <c r="X9405" i="3"/>
  <c r="X9372" i="3"/>
  <c r="X9168" i="3"/>
  <c r="X9283" i="3"/>
  <c r="X9281" i="3"/>
  <c r="X9373" i="3"/>
  <c r="X9279" i="3"/>
  <c r="X9341" i="3"/>
  <c r="X9371" i="3"/>
  <c r="X9195" i="3"/>
  <c r="X9194" i="3"/>
  <c r="X9228" i="3"/>
  <c r="X9196" i="3"/>
  <c r="X9305" i="3"/>
  <c r="X9170" i="3"/>
  <c r="X9303" i="3"/>
  <c r="X9329" i="3"/>
  <c r="X9237" i="3"/>
  <c r="X9242" i="3"/>
  <c r="X9244" i="3"/>
  <c r="X9277" i="3"/>
  <c r="X9166" i="3"/>
  <c r="X9238" i="3"/>
  <c r="X9167" i="3"/>
  <c r="HN132" i="3"/>
  <c r="HO132" i="3" s="1"/>
  <c r="HP132" i="3" s="1"/>
  <c r="HQ132" i="3" s="1"/>
  <c r="HR132" i="3" s="1"/>
  <c r="HS132" i="3" s="1"/>
  <c r="HT132" i="3" s="1"/>
  <c r="HU132" i="3" s="1"/>
  <c r="HV132" i="3" s="1"/>
  <c r="HW132" i="3" s="1"/>
  <c r="HX132" i="3" s="1"/>
  <c r="HY132" i="3" s="1"/>
  <c r="HM131" i="3"/>
  <c r="X9197" i="3"/>
  <c r="X9165" i="3"/>
  <c r="X9150" i="3"/>
  <c r="X9378" i="3"/>
  <c r="X9358" i="3"/>
  <c r="X9148" i="3"/>
  <c r="X9164" i="3"/>
  <c r="X9285" i="3"/>
  <c r="X9214" i="3"/>
  <c r="X9213" i="3"/>
  <c r="X9284" i="3"/>
  <c r="X9240" i="3"/>
  <c r="X9206" i="3"/>
  <c r="X9310" i="3"/>
  <c r="X9235" i="3"/>
  <c r="X9159" i="3"/>
  <c r="X9239" i="3"/>
  <c r="X9241" i="3"/>
  <c r="X9287" i="3"/>
  <c r="X9337" i="3"/>
  <c r="X9160" i="3"/>
  <c r="X9210" i="3"/>
  <c r="X9224" i="3"/>
  <c r="X9131" i="3"/>
  <c r="X9172" i="3"/>
  <c r="X9392" i="3"/>
  <c r="X9212" i="3"/>
  <c r="X9255" i="3"/>
  <c r="X9315" i="3"/>
  <c r="X9376" i="3"/>
  <c r="X9394" i="3"/>
  <c r="X9314" i="3"/>
  <c r="X9340" i="3"/>
  <c r="X9338" i="3"/>
  <c r="X9386" i="3"/>
  <c r="X9211" i="3"/>
  <c r="X9379" i="3"/>
  <c r="X9298" i="3"/>
  <c r="X9169" i="3"/>
  <c r="X9209" i="3"/>
  <c r="X9349" i="3"/>
  <c r="X9180" i="3"/>
  <c r="X9352" i="3"/>
  <c r="X9401" i="3"/>
  <c r="X9387" i="3"/>
  <c r="X9351" i="3"/>
  <c r="X9218" i="3"/>
  <c r="X9317" i="3"/>
  <c r="X9217" i="3"/>
  <c r="X9257" i="3"/>
  <c r="X9226" i="3"/>
  <c r="X9266" i="3"/>
  <c r="X9182" i="3"/>
  <c r="X9153" i="3"/>
  <c r="X9326" i="3"/>
  <c r="X9361" i="3"/>
  <c r="X9146" i="3"/>
  <c r="X9328" i="3"/>
  <c r="X9316" i="3"/>
  <c r="X9364" i="3"/>
  <c r="X9369" i="3"/>
  <c r="X9233" i="3"/>
  <c r="X9343" i="3"/>
  <c r="X9136" i="3"/>
  <c r="X9280" i="3"/>
  <c r="X9231" i="3"/>
  <c r="X9278" i="3"/>
  <c r="X9293" i="3"/>
  <c r="X9128" i="3"/>
  <c r="X9307" i="3"/>
  <c r="X9342" i="3"/>
  <c r="X9323" i="3"/>
  <c r="X9127" i="3"/>
  <c r="X9347" i="3"/>
  <c r="X9155" i="3"/>
  <c r="X9248" i="3"/>
  <c r="X9286" i="3"/>
  <c r="X9345" i="3"/>
  <c r="X9157" i="3"/>
  <c r="X9246" i="3"/>
  <c r="X9396" i="3"/>
  <c r="X9220" i="3"/>
  <c r="X9382" i="3"/>
  <c r="X9152" i="3"/>
  <c r="X9398" i="3"/>
  <c r="X9289" i="3"/>
  <c r="X9243" i="3"/>
  <c r="X9400" i="3"/>
  <c r="X9147" i="3"/>
  <c r="X9188" i="3"/>
  <c r="X9189" i="3"/>
  <c r="X9380" i="3"/>
  <c r="X9135" i="3"/>
  <c r="X9187" i="3"/>
  <c r="X9191" i="3"/>
  <c r="X9192" i="3"/>
  <c r="X9193" i="3"/>
  <c r="X9190" i="3"/>
  <c r="X9403" i="3"/>
  <c r="X9381" i="3"/>
  <c r="X9324" i="3"/>
  <c r="X9330" i="3"/>
  <c r="X9177" i="3"/>
  <c r="X9204" i="3"/>
  <c r="X9215" i="3"/>
  <c r="X9252" i="3"/>
  <c r="X9355" i="3"/>
  <c r="X9334" i="3"/>
  <c r="X9138" i="3"/>
  <c r="X9353" i="3"/>
  <c r="X9134" i="3"/>
  <c r="X9137" i="3"/>
  <c r="X9219" i="3"/>
  <c r="X9363" i="3"/>
  <c r="X9247" i="3"/>
  <c r="X9216" i="3"/>
  <c r="X9268" i="3"/>
  <c r="X9332" i="3"/>
  <c r="X9375" i="3"/>
  <c r="X9296" i="3"/>
  <c r="X9130" i="3"/>
  <c r="X9140" i="3"/>
  <c r="X9391" i="3"/>
  <c r="X9319" i="3"/>
  <c r="X9249" i="3"/>
  <c r="X9262" i="3"/>
  <c r="X9175" i="3"/>
  <c r="X9388" i="3"/>
  <c r="X9367" i="3"/>
  <c r="X9265" i="3"/>
  <c r="X9325" i="3"/>
  <c r="X9357" i="3"/>
  <c r="X9309" i="3"/>
  <c r="X9227" i="3"/>
  <c r="X9126" i="3"/>
  <c r="X9225" i="3"/>
  <c r="X9321" i="3"/>
  <c r="X9158" i="3"/>
  <c r="X9272" i="3"/>
  <c r="X9254" i="3"/>
  <c r="X9199" i="3"/>
  <c r="X9198" i="3"/>
  <c r="X9162" i="3"/>
  <c r="X9163" i="3"/>
  <c r="X9348" i="3"/>
  <c r="X9385" i="3"/>
  <c r="X9384" i="3"/>
  <c r="X9354" i="3"/>
  <c r="X9179" i="3"/>
  <c r="X9171" i="3"/>
  <c r="X9294" i="3"/>
  <c r="X9274" i="3"/>
  <c r="X9346" i="3"/>
  <c r="X9184" i="3"/>
  <c r="X9297" i="3"/>
  <c r="X9256" i="3"/>
  <c r="X9368" i="3"/>
  <c r="X9142" i="3"/>
  <c r="X9143" i="3"/>
  <c r="X9295" i="3"/>
  <c r="X9141" i="3"/>
  <c r="X9359" i="3"/>
  <c r="X9299" i="3"/>
  <c r="X9356" i="3"/>
  <c r="X9318" i="3"/>
  <c r="X9301" i="3"/>
  <c r="X9302" i="3"/>
  <c r="X9335" i="3"/>
  <c r="X9336" i="3"/>
  <c r="X9156" i="3"/>
  <c r="X9370" i="3"/>
  <c r="X9251" i="3"/>
  <c r="X9404" i="3"/>
  <c r="X9202" i="3"/>
  <c r="X9320" i="3"/>
  <c r="X9144" i="3"/>
  <c r="X9222" i="3"/>
  <c r="X9223" i="3"/>
  <c r="X9232" i="3"/>
  <c r="X9393" i="3"/>
  <c r="X9129" i="3"/>
  <c r="X9365" i="3"/>
  <c r="X9327" i="3"/>
  <c r="X9259" i="3"/>
  <c r="X9260" i="3"/>
  <c r="X9331" i="3"/>
  <c r="X9161" i="3"/>
  <c r="X9154" i="3"/>
  <c r="X9270" i="3"/>
  <c r="X9273" i="3"/>
  <c r="X9312" i="3"/>
  <c r="X9313" i="3"/>
  <c r="X9149" i="3"/>
  <c r="X9292" i="3"/>
  <c r="X9264" i="3"/>
  <c r="X9263" i="3"/>
  <c r="X9360" i="3"/>
  <c r="X9306" i="3"/>
  <c r="X9397" i="3"/>
  <c r="X9207" i="3"/>
  <c r="X9208" i="3"/>
  <c r="X9350" i="3"/>
  <c r="X9377" i="3"/>
  <c r="X9300" i="3"/>
  <c r="X9173" i="3"/>
  <c r="X9261" i="3"/>
  <c r="X9250" i="3"/>
  <c r="X9181" i="3"/>
  <c r="X9178" i="3"/>
  <c r="X9269" i="3"/>
  <c r="X9174" i="3"/>
  <c r="X9389" i="3"/>
  <c r="X9390" i="3"/>
  <c r="X9221" i="3"/>
  <c r="X9290" i="3"/>
  <c r="X9304" i="3"/>
  <c r="X9145" i="3"/>
  <c r="X9245" i="3"/>
  <c r="X9344" i="3"/>
  <c r="X9291" i="3"/>
  <c r="X9288" i="3"/>
  <c r="X9399" i="3"/>
  <c r="X9275" i="3"/>
  <c r="X9276" i="3"/>
  <c r="X9185" i="3"/>
  <c r="X9186" i="3"/>
  <c r="X9139" i="3"/>
  <c r="X9201" i="3"/>
  <c r="X9200" i="3"/>
  <c r="X9322" i="3"/>
  <c r="X9151" i="3"/>
  <c r="X9383" i="3"/>
  <c r="X9234" i="3"/>
  <c r="X9333" i="3"/>
  <c r="X9366" i="3"/>
  <c r="X9229" i="3"/>
  <c r="X9258" i="3"/>
  <c r="X9203" i="3"/>
  <c r="X9395" i="3"/>
  <c r="X9362" i="3"/>
  <c r="X9230" i="3"/>
  <c r="X9267" i="3"/>
  <c r="X9176" i="3"/>
  <c r="X9308" i="3"/>
  <c r="X9253" i="3"/>
  <c r="X9205" i="3"/>
  <c r="X9311" i="3"/>
  <c r="X9402" i="3"/>
  <c r="X9236" i="3"/>
  <c r="X9183" i="3"/>
  <c r="X9133" i="3"/>
  <c r="X9132" i="3"/>
  <c r="Y9280" i="3" l="1"/>
  <c r="Y9282" i="3"/>
  <c r="Y9373" i="3"/>
  <c r="Y9340" i="3"/>
  <c r="Y9283" i="3"/>
  <c r="Y9372" i="3"/>
  <c r="Y9194" i="3"/>
  <c r="Y9195" i="3"/>
  <c r="Y9243" i="3"/>
  <c r="Y9169" i="3"/>
  <c r="Y9196" i="3"/>
  <c r="Y9308" i="3"/>
  <c r="Y9304" i="3"/>
  <c r="Y9232" i="3"/>
  <c r="Y9149" i="3"/>
  <c r="Y9278" i="3"/>
  <c r="Y9284" i="3"/>
  <c r="Y9167" i="3"/>
  <c r="Y9239" i="3"/>
  <c r="Y9238" i="3"/>
  <c r="Y9166" i="3"/>
  <c r="Y9241" i="3"/>
  <c r="Y9165" i="3"/>
  <c r="Y9214" i="3"/>
  <c r="Y9288" i="3"/>
  <c r="Y9350" i="3"/>
  <c r="Y9306" i="3"/>
  <c r="Y9171" i="3"/>
  <c r="Y9211" i="3"/>
  <c r="HZ132" i="3"/>
  <c r="IA132" i="3" s="1"/>
  <c r="IB132" i="3" s="1"/>
  <c r="IC132" i="3" s="1"/>
  <c r="ID132" i="3" s="1"/>
  <c r="IE132" i="3" s="1"/>
  <c r="IF132" i="3" s="1"/>
  <c r="IG132" i="3" s="1"/>
  <c r="IH132" i="3" s="1"/>
  <c r="II132" i="3" s="1"/>
  <c r="IJ132" i="3" s="1"/>
  <c r="IK132" i="3" s="1"/>
  <c r="HY131" i="3"/>
  <c r="Y9285" i="3"/>
  <c r="Y9375" i="3"/>
  <c r="Y9240" i="3"/>
  <c r="Y9213" i="3"/>
  <c r="Y9193" i="3"/>
  <c r="Y9315" i="3"/>
  <c r="Y9387" i="3"/>
  <c r="Y9386" i="3"/>
  <c r="Y9338" i="3"/>
  <c r="Y9346" i="3"/>
  <c r="Y9147" i="3"/>
  <c r="Y9348" i="3"/>
  <c r="Y9379" i="3"/>
  <c r="Y9311" i="3"/>
  <c r="Y9210" i="3"/>
  <c r="Y9136" i="3"/>
  <c r="Y9234" i="3"/>
  <c r="Y9212" i="3"/>
  <c r="Y9242" i="3"/>
  <c r="Y9382" i="3"/>
  <c r="Y9342" i="3"/>
  <c r="Y9339" i="3"/>
  <c r="Y9341" i="3"/>
  <c r="Y9265" i="3"/>
  <c r="Y9145" i="3"/>
  <c r="Y9161" i="3"/>
  <c r="Y9218" i="3"/>
  <c r="Y9176" i="3"/>
  <c r="Y9273" i="3"/>
  <c r="Y9297" i="3"/>
  <c r="Y9154" i="3"/>
  <c r="Y9256" i="3"/>
  <c r="Y9158" i="3"/>
  <c r="Y9329" i="3"/>
  <c r="Y9333" i="3"/>
  <c r="Y9156" i="3"/>
  <c r="Y9217" i="3"/>
  <c r="Y9352" i="3"/>
  <c r="Y9322" i="3"/>
  <c r="Y9353" i="3"/>
  <c r="Y9168" i="3"/>
  <c r="Y9227" i="3"/>
  <c r="Y9159" i="3"/>
  <c r="Y9245" i="3"/>
  <c r="Y9247" i="3"/>
  <c r="Y9279" i="3"/>
  <c r="Y9316" i="3"/>
  <c r="Y9366" i="3"/>
  <c r="Y9151" i="3"/>
  <c r="Y9293" i="3"/>
  <c r="Y9327" i="3"/>
  <c r="Y9225" i="3"/>
  <c r="Y9281" i="3"/>
  <c r="Y9357" i="3"/>
  <c r="Y9139" i="3"/>
  <c r="Y9172" i="3"/>
  <c r="Y9127" i="3"/>
  <c r="Y9402" i="3"/>
  <c r="Y9253" i="3"/>
  <c r="Y9344" i="3"/>
  <c r="Y9181" i="3"/>
  <c r="Y9397" i="3"/>
  <c r="Y9272" i="3"/>
  <c r="Y9248" i="3"/>
  <c r="Y9180" i="3"/>
  <c r="Y9178" i="3"/>
  <c r="Y9286" i="3"/>
  <c r="Y9404" i="3"/>
  <c r="Y9153" i="3"/>
  <c r="Y9258" i="3"/>
  <c r="Y9137" i="3"/>
  <c r="Y9135" i="3"/>
  <c r="Y9295" i="3"/>
  <c r="Y9300" i="3"/>
  <c r="Y9170" i="3"/>
  <c r="Y9318" i="3"/>
  <c r="Y9368" i="3"/>
  <c r="Y9230" i="3"/>
  <c r="Y9380" i="3"/>
  <c r="Y9395" i="3"/>
  <c r="Y9267" i="3"/>
  <c r="Y9148" i="3"/>
  <c r="Y9219" i="3"/>
  <c r="Y9320" i="3"/>
  <c r="Y9381" i="3"/>
  <c r="Y9244" i="3"/>
  <c r="Y9183" i="3"/>
  <c r="Y9216" i="3"/>
  <c r="Y9331" i="3"/>
  <c r="Y9129" i="3"/>
  <c r="Y9221" i="3"/>
  <c r="Y9374" i="3"/>
  <c r="Y9215" i="3"/>
  <c r="Y9356" i="3"/>
  <c r="Y9188" i="3"/>
  <c r="Y9192" i="3"/>
  <c r="Y9190" i="3"/>
  <c r="Y9189" i="3"/>
  <c r="Y9324" i="3"/>
  <c r="Y9262" i="3"/>
  <c r="Y9191" i="3"/>
  <c r="Y9205" i="3"/>
  <c r="Y9349" i="3"/>
  <c r="Y9226" i="3"/>
  <c r="Y9203" i="3"/>
  <c r="Y9369" i="3"/>
  <c r="Y9317" i="3"/>
  <c r="Y9250" i="3"/>
  <c r="Y9376" i="3"/>
  <c r="Y9325" i="3"/>
  <c r="Y9175" i="3"/>
  <c r="Y9268" i="3"/>
  <c r="Y9330" i="3"/>
  <c r="Y9290" i="3"/>
  <c r="Y9141" i="3"/>
  <c r="Y9204" i="3"/>
  <c r="Y9335" i="3"/>
  <c r="Y9132" i="3"/>
  <c r="Y9275" i="3"/>
  <c r="Y9389" i="3"/>
  <c r="Y9182" i="3"/>
  <c r="Y9220" i="3"/>
  <c r="Y9207" i="3"/>
  <c r="Y9249" i="3"/>
  <c r="Y9310" i="3"/>
  <c r="Y9303" i="3"/>
  <c r="Y9138" i="3"/>
  <c r="Y9384" i="3"/>
  <c r="Y9246" i="3"/>
  <c r="Y9359" i="3"/>
  <c r="Y9198" i="3"/>
  <c r="Y9197" i="3"/>
  <c r="Y9185" i="3"/>
  <c r="Y9287" i="3"/>
  <c r="Y9319" i="3"/>
  <c r="Y9398" i="3"/>
  <c r="Y9347" i="3"/>
  <c r="Y9177" i="3"/>
  <c r="Y9367" i="3"/>
  <c r="Y9173" i="3"/>
  <c r="Y9307" i="3"/>
  <c r="Y9146" i="3"/>
  <c r="Y9270" i="3"/>
  <c r="Y9332" i="3"/>
  <c r="Y9252" i="3"/>
  <c r="Y9233" i="3"/>
  <c r="Y9301" i="3"/>
  <c r="Y9298" i="3"/>
  <c r="Y9206" i="3"/>
  <c r="Y9405" i="3"/>
  <c r="Y9345" i="3"/>
  <c r="Y9362" i="3"/>
  <c r="Y9363" i="3"/>
  <c r="Y9152" i="3"/>
  <c r="Y9271" i="3"/>
  <c r="Y9343" i="3"/>
  <c r="Y9155" i="3"/>
  <c r="Y9276" i="3"/>
  <c r="Y9277" i="3"/>
  <c r="Y9399" i="3"/>
  <c r="Y9400" i="3"/>
  <c r="Y9174" i="3"/>
  <c r="Y9377" i="3"/>
  <c r="Y9378" i="3"/>
  <c r="Y9360" i="3"/>
  <c r="Y9305" i="3"/>
  <c r="Y9403" i="3"/>
  <c r="Y9392" i="3"/>
  <c r="Y9393" i="3"/>
  <c r="Y9222" i="3"/>
  <c r="Y9144" i="3"/>
  <c r="Y9160" i="3"/>
  <c r="Y9336" i="3"/>
  <c r="Y9337" i="3"/>
  <c r="Y9255" i="3"/>
  <c r="Y9142" i="3"/>
  <c r="Y9143" i="3"/>
  <c r="Y9326" i="3"/>
  <c r="Y9131" i="3"/>
  <c r="Y9388" i="3"/>
  <c r="Y9128" i="3"/>
  <c r="Y9385" i="3"/>
  <c r="Y9163" i="3"/>
  <c r="Y9164" i="3"/>
  <c r="Y9323" i="3"/>
  <c r="Y9223" i="3"/>
  <c r="Y9224" i="3"/>
  <c r="Y9289" i="3"/>
  <c r="Y9133" i="3"/>
  <c r="Y9229" i="3"/>
  <c r="Y9383" i="3"/>
  <c r="Y9228" i="3"/>
  <c r="Y9200" i="3"/>
  <c r="Y9199" i="3"/>
  <c r="Y9269" i="3"/>
  <c r="Y9261" i="3"/>
  <c r="Y9264" i="3"/>
  <c r="Y9263" i="3"/>
  <c r="Y9313" i="3"/>
  <c r="Y9314" i="3"/>
  <c r="Y9257" i="3"/>
  <c r="Y9361" i="3"/>
  <c r="Y9365" i="3"/>
  <c r="Y9251" i="3"/>
  <c r="Y9299" i="3"/>
  <c r="Y9274" i="3"/>
  <c r="Y9130" i="3"/>
  <c r="Y9179" i="3"/>
  <c r="Y9140" i="3"/>
  <c r="Y9351" i="3"/>
  <c r="Y9162" i="3"/>
  <c r="Y9309" i="3"/>
  <c r="Y9254" i="3"/>
  <c r="Y9259" i="3"/>
  <c r="Y9260" i="3"/>
  <c r="Y9236" i="3"/>
  <c r="Y9237" i="3"/>
  <c r="Y9328" i="3"/>
  <c r="Y9231" i="3"/>
  <c r="Y9157" i="3"/>
  <c r="Y9394" i="3"/>
  <c r="Y9201" i="3"/>
  <c r="Y9186" i="3"/>
  <c r="Y9187" i="3"/>
  <c r="Y9291" i="3"/>
  <c r="Y9391" i="3"/>
  <c r="Y9390" i="3"/>
  <c r="Y9208" i="3"/>
  <c r="Y9209" i="3"/>
  <c r="Y9292" i="3"/>
  <c r="Y9312" i="3"/>
  <c r="Y9358" i="3"/>
  <c r="Y9296" i="3"/>
  <c r="Y9134" i="3"/>
  <c r="Y9202" i="3"/>
  <c r="Y9370" i="3"/>
  <c r="Y9371" i="3"/>
  <c r="Y9302" i="3"/>
  <c r="Y9266" i="3"/>
  <c r="Y9401" i="3"/>
  <c r="Y9396" i="3"/>
  <c r="Y9184" i="3"/>
  <c r="Y9294" i="3"/>
  <c r="Y9150" i="3"/>
  <c r="Y9355" i="3"/>
  <c r="Y9354" i="3"/>
  <c r="Y9235" i="3"/>
  <c r="Y9321" i="3"/>
  <c r="Y9364" i="3"/>
  <c r="Y9334" i="3"/>
  <c r="Z9241" i="3" l="1"/>
  <c r="Z9281" i="3"/>
  <c r="Z9242" i="3"/>
  <c r="Z9240" i="3"/>
  <c r="Z9195" i="3"/>
  <c r="Z9373" i="3"/>
  <c r="Z9194" i="3"/>
  <c r="Z9233" i="3"/>
  <c r="Z9243" i="3"/>
  <c r="Z9148" i="3"/>
  <c r="Z9168" i="3"/>
  <c r="Z9343" i="3"/>
  <c r="Z9170" i="3"/>
  <c r="Z9279" i="3"/>
  <c r="Z9193" i="3"/>
  <c r="Z9172" i="3"/>
  <c r="Z9166" i="3"/>
  <c r="Z9284" i="3"/>
  <c r="Z9150" i="3"/>
  <c r="Z9167" i="3"/>
  <c r="Z9283" i="3"/>
  <c r="Z9285" i="3"/>
  <c r="Z9239" i="3"/>
  <c r="Z9305" i="3"/>
  <c r="Z9307" i="3"/>
  <c r="Z9340" i="3"/>
  <c r="IL132" i="3"/>
  <c r="IM132" i="3" s="1"/>
  <c r="IN132" i="3" s="1"/>
  <c r="IO132" i="3" s="1"/>
  <c r="IP132" i="3" s="1"/>
  <c r="IQ132" i="3" s="1"/>
  <c r="IR132" i="3" s="1"/>
  <c r="IS132" i="3" s="1"/>
  <c r="IT132" i="3" s="1"/>
  <c r="IU132" i="3" s="1"/>
  <c r="IV132" i="3" s="1"/>
  <c r="IW132" i="3" s="1"/>
  <c r="IK131" i="3"/>
  <c r="Z9323" i="3"/>
  <c r="Z9160" i="3"/>
  <c r="Z9339" i="3"/>
  <c r="Z9138" i="3"/>
  <c r="Z9388" i="3"/>
  <c r="Z9334" i="3"/>
  <c r="Z9211" i="3"/>
  <c r="Z9213" i="3"/>
  <c r="Z9212" i="3"/>
  <c r="Z9347" i="3"/>
  <c r="Z9349" i="3"/>
  <c r="Z9341" i="3"/>
  <c r="Z9356" i="3"/>
  <c r="Z9218" i="3"/>
  <c r="Z9296" i="3"/>
  <c r="Z9257" i="3"/>
  <c r="Z9317" i="3"/>
  <c r="Z9321" i="3"/>
  <c r="Z9396" i="3"/>
  <c r="Z9394" i="3"/>
  <c r="Z9328" i="3"/>
  <c r="Z9351" i="3"/>
  <c r="Z9383" i="3"/>
  <c r="Z9319" i="3"/>
  <c r="Z9171" i="3"/>
  <c r="Z9248" i="3"/>
  <c r="Z9184" i="3"/>
  <c r="Z9345" i="3"/>
  <c r="Z9405" i="3"/>
  <c r="Z9146" i="3"/>
  <c r="Z9177" i="3"/>
  <c r="Z9358" i="3"/>
  <c r="Z9231" i="3"/>
  <c r="Z9155" i="3"/>
  <c r="Z9226" i="3"/>
  <c r="Z9244" i="3"/>
  <c r="Z9128" i="3"/>
  <c r="Z9173" i="3"/>
  <c r="Z9152" i="3"/>
  <c r="Z9246" i="3"/>
  <c r="Z9162" i="3"/>
  <c r="Z9182" i="3"/>
  <c r="Z9330" i="3"/>
  <c r="Z9217" i="3"/>
  <c r="Z9282" i="3"/>
  <c r="Z9280" i="3"/>
  <c r="Z9304" i="3"/>
  <c r="Z9294" i="3"/>
  <c r="Z9402" i="3"/>
  <c r="Z9374" i="3"/>
  <c r="Z9266" i="3"/>
  <c r="Z9375" i="3"/>
  <c r="Z9179" i="3"/>
  <c r="Z9403" i="3"/>
  <c r="Z9367" i="3"/>
  <c r="Z9381" i="3"/>
  <c r="Z9287" i="3"/>
  <c r="Z9220" i="3"/>
  <c r="Z9316" i="3"/>
  <c r="Z9169" i="3"/>
  <c r="Z9235" i="3"/>
  <c r="Z9254" i="3"/>
  <c r="Z9192" i="3"/>
  <c r="Z9288" i="3"/>
  <c r="Z9136" i="3"/>
  <c r="Z9380" i="3"/>
  <c r="Z9216" i="3"/>
  <c r="Z9205" i="3"/>
  <c r="Z9331" i="3"/>
  <c r="Z9306" i="3"/>
  <c r="Z9181" i="3"/>
  <c r="Z9251" i="3"/>
  <c r="Z9215" i="3"/>
  <c r="Z9332" i="3"/>
  <c r="Z9309" i="3"/>
  <c r="Z9214" i="3"/>
  <c r="Z9385" i="3"/>
  <c r="Z9191" i="3"/>
  <c r="Z9189" i="3"/>
  <c r="Z9190" i="3"/>
  <c r="Z9368" i="3"/>
  <c r="Z9269" i="3"/>
  <c r="Z9137" i="3"/>
  <c r="Z9206" i="3"/>
  <c r="Z9139" i="3"/>
  <c r="Z9366" i="3"/>
  <c r="Z9342" i="3"/>
  <c r="Z9274" i="3"/>
  <c r="Z9318" i="3"/>
  <c r="Z9348" i="3"/>
  <c r="Z9249" i="3"/>
  <c r="Z9204" i="3"/>
  <c r="Z9202" i="3"/>
  <c r="Z9174" i="3"/>
  <c r="Z9404" i="3"/>
  <c r="Z9292" i="3"/>
  <c r="Z9208" i="3"/>
  <c r="Z9262" i="3"/>
  <c r="Z9271" i="3"/>
  <c r="Z9312" i="3"/>
  <c r="Z9290" i="3"/>
  <c r="Z9153" i="3"/>
  <c r="Z9247" i="3"/>
  <c r="Z9130" i="3"/>
  <c r="Z9286" i="3"/>
  <c r="Z9147" i="3"/>
  <c r="Z9302" i="3"/>
  <c r="Z9161" i="3"/>
  <c r="Z9384" i="3"/>
  <c r="Z9219" i="3"/>
  <c r="Z9221" i="3"/>
  <c r="Z9289" i="3"/>
  <c r="Z9245" i="3"/>
  <c r="Z9176" i="3"/>
  <c r="Z9276" i="3"/>
  <c r="Z9370" i="3"/>
  <c r="Z9228" i="3"/>
  <c r="Z9144" i="3"/>
  <c r="Z9186" i="3"/>
  <c r="Z9259" i="3"/>
  <c r="Z9352" i="3"/>
  <c r="Z9273" i="3"/>
  <c r="Z9377" i="3"/>
  <c r="Z9363" i="3"/>
  <c r="Z9175" i="3"/>
  <c r="Z9295" i="3"/>
  <c r="Z9297" i="3"/>
  <c r="Z9264" i="3"/>
  <c r="Z9298" i="3"/>
  <c r="Z9293" i="3"/>
  <c r="Z9230" i="3"/>
  <c r="Z9133" i="3"/>
  <c r="Z9400" i="3"/>
  <c r="Z9197" i="3"/>
  <c r="Z9196" i="3"/>
  <c r="Z9234" i="3"/>
  <c r="Z9364" i="3"/>
  <c r="Z9355" i="3"/>
  <c r="Z9354" i="3"/>
  <c r="Z9371" i="3"/>
  <c r="Z9372" i="3"/>
  <c r="Z9134" i="3"/>
  <c r="Z9135" i="3"/>
  <c r="Z9391" i="3"/>
  <c r="Z9390" i="3"/>
  <c r="Z9187" i="3"/>
  <c r="Z9188" i="3"/>
  <c r="Z9201" i="3"/>
  <c r="Z9322" i="3"/>
  <c r="Z9387" i="3"/>
  <c r="Z9313" i="3"/>
  <c r="Z9350" i="3"/>
  <c r="Z9200" i="3"/>
  <c r="Z9395" i="3"/>
  <c r="Z9268" i="3"/>
  <c r="Z9132" i="3"/>
  <c r="Z9359" i="3"/>
  <c r="Z9327" i="3"/>
  <c r="Z9164" i="3"/>
  <c r="Z9165" i="3"/>
  <c r="Z9131" i="3"/>
  <c r="Z9142" i="3"/>
  <c r="Z9143" i="3"/>
  <c r="Z9336" i="3"/>
  <c r="Z9222" i="3"/>
  <c r="Z9324" i="3"/>
  <c r="Z9378" i="3"/>
  <c r="Z9379" i="3"/>
  <c r="Z9277" i="3"/>
  <c r="Z9278" i="3"/>
  <c r="Z9365" i="3"/>
  <c r="Z9389" i="3"/>
  <c r="Z9272" i="3"/>
  <c r="Z9329" i="3"/>
  <c r="Z9229" i="3"/>
  <c r="Z9224" i="3"/>
  <c r="Z9225" i="3"/>
  <c r="Z9255" i="3"/>
  <c r="Z9361" i="3"/>
  <c r="Z9360" i="3"/>
  <c r="Z9250" i="3"/>
  <c r="Z9401" i="3"/>
  <c r="Z9151" i="3"/>
  <c r="Z9203" i="3"/>
  <c r="Z9237" i="3"/>
  <c r="Z9238" i="3"/>
  <c r="Z9260" i="3"/>
  <c r="Z9227" i="3"/>
  <c r="Z9258" i="3"/>
  <c r="Z9335" i="3"/>
  <c r="Z9232" i="3"/>
  <c r="Z9263" i="3"/>
  <c r="Z9261" i="3"/>
  <c r="Z9145" i="3"/>
  <c r="Z9180" i="3"/>
  <c r="Z9267" i="3"/>
  <c r="Z9353" i="3"/>
  <c r="Z9270" i="3"/>
  <c r="Z9163" i="3"/>
  <c r="Z9346" i="3"/>
  <c r="Z9392" i="3"/>
  <c r="Z9393" i="3"/>
  <c r="Z9154" i="3"/>
  <c r="Z9308" i="3"/>
  <c r="Z9301" i="3"/>
  <c r="Z9310" i="3"/>
  <c r="Z9252" i="3"/>
  <c r="Z9303" i="3"/>
  <c r="Z9157" i="3"/>
  <c r="Z9158" i="3"/>
  <c r="Z9236" i="3"/>
  <c r="Z9141" i="3"/>
  <c r="Z9140" i="3"/>
  <c r="Z9185" i="3"/>
  <c r="Z9333" i="3"/>
  <c r="Z9357" i="3"/>
  <c r="Z9256" i="3"/>
  <c r="Z9209" i="3"/>
  <c r="Z9210" i="3"/>
  <c r="Z9291" i="3"/>
  <c r="Z9369" i="3"/>
  <c r="Z9183" i="3"/>
  <c r="Z9156" i="3"/>
  <c r="Z9344" i="3"/>
  <c r="Z9253" i="3"/>
  <c r="Z9299" i="3"/>
  <c r="Z9320" i="3"/>
  <c r="Z9314" i="3"/>
  <c r="Z9315" i="3"/>
  <c r="Z9275" i="3"/>
  <c r="Z9199" i="3"/>
  <c r="Z9198" i="3"/>
  <c r="Z9311" i="3"/>
  <c r="Z9223" i="3"/>
  <c r="Z9207" i="3"/>
  <c r="Z9326" i="3"/>
  <c r="Z9325" i="3"/>
  <c r="Z9337" i="3"/>
  <c r="Z9338" i="3"/>
  <c r="Z9386" i="3"/>
  <c r="Z9149" i="3"/>
  <c r="Z9397" i="3"/>
  <c r="Z9178" i="3"/>
  <c r="Z9399" i="3"/>
  <c r="Z9265" i="3"/>
  <c r="Z9362" i="3"/>
  <c r="Z9398" i="3"/>
  <c r="Z9376" i="3"/>
  <c r="Z9129" i="3"/>
  <c r="Z9300" i="3"/>
  <c r="Z9159" i="3"/>
  <c r="Z9382" i="3"/>
  <c r="R27" i="3"/>
  <c r="B47" i="3" s="1"/>
  <c r="R29" i="3"/>
  <c r="B49" i="3" s="1"/>
  <c r="R28" i="3"/>
  <c r="B48" i="3" s="1"/>
  <c r="AA9193" i="3" l="1"/>
  <c r="AA9285" i="3"/>
  <c r="AA9241" i="3"/>
  <c r="AA9242" i="3"/>
  <c r="AA9240" i="3"/>
  <c r="AA9194" i="3"/>
  <c r="AA9167" i="3"/>
  <c r="AA9243" i="3"/>
  <c r="AA9283" i="3"/>
  <c r="AA9168" i="3"/>
  <c r="AA9149" i="3"/>
  <c r="AA9169" i="3"/>
  <c r="AA9171" i="3"/>
  <c r="AA9350" i="3"/>
  <c r="AA9329" i="3"/>
  <c r="AA9284" i="3"/>
  <c r="AA9161" i="3"/>
  <c r="AA9341" i="3"/>
  <c r="AA9306" i="3"/>
  <c r="AA9340" i="3"/>
  <c r="AA9376" i="3"/>
  <c r="AA9308" i="3"/>
  <c r="AA9250" i="3"/>
  <c r="AA9213" i="3"/>
  <c r="AA9342" i="3"/>
  <c r="AA9295" i="3"/>
  <c r="AA9244" i="3"/>
  <c r="IX132" i="3"/>
  <c r="IY132" i="3" s="1"/>
  <c r="IZ132" i="3" s="1"/>
  <c r="JA132" i="3" s="1"/>
  <c r="JB132" i="3" s="1"/>
  <c r="JC132" i="3" s="1"/>
  <c r="JD132" i="3" s="1"/>
  <c r="JE132" i="3" s="1"/>
  <c r="JF132" i="3" s="1"/>
  <c r="JG132" i="3" s="1"/>
  <c r="JH132" i="3" s="1"/>
  <c r="JI132" i="3" s="1"/>
  <c r="IW131" i="3"/>
  <c r="AA9405" i="3"/>
  <c r="AA9322" i="3"/>
  <c r="AA9348" i="3"/>
  <c r="AA9163" i="3"/>
  <c r="AA9232" i="3"/>
  <c r="AA9282" i="3"/>
  <c r="AA9286" i="3"/>
  <c r="AA9258" i="3"/>
  <c r="AA9234" i="3"/>
  <c r="AA9212" i="3"/>
  <c r="AA9180" i="3"/>
  <c r="AA9227" i="3"/>
  <c r="AA9384" i="3"/>
  <c r="AA9151" i="3"/>
  <c r="AA9316" i="3"/>
  <c r="AA9303" i="3"/>
  <c r="AA9331" i="3"/>
  <c r="AA9248" i="3"/>
  <c r="AA9217" i="3"/>
  <c r="AA9247" i="3"/>
  <c r="AA9333" i="3"/>
  <c r="AA9245" i="3"/>
  <c r="AA9318" i="3"/>
  <c r="AA9344" i="3"/>
  <c r="AA9395" i="3"/>
  <c r="AA9288" i="3"/>
  <c r="AA9382" i="3"/>
  <c r="AA9320" i="3"/>
  <c r="AA9172" i="3"/>
  <c r="AA9403" i="3"/>
  <c r="AA9179" i="3"/>
  <c r="AA9147" i="3"/>
  <c r="AA9183" i="3"/>
  <c r="AA9215" i="3"/>
  <c r="AA9229" i="3"/>
  <c r="AA9374" i="3"/>
  <c r="AA9219" i="3"/>
  <c r="AA9271" i="3"/>
  <c r="AA9389" i="3"/>
  <c r="AA9404" i="3"/>
  <c r="AA9138" i="3"/>
  <c r="AA9362" i="3"/>
  <c r="AA9287" i="3"/>
  <c r="AA9401" i="3"/>
  <c r="AA9205" i="3"/>
  <c r="AA9280" i="3"/>
  <c r="AA9281" i="3"/>
  <c r="AA9129" i="3"/>
  <c r="AA9266" i="3"/>
  <c r="AA9298" i="3"/>
  <c r="AA9267" i="3"/>
  <c r="AA9191" i="3"/>
  <c r="AA9216" i="3"/>
  <c r="AA9170" i="3"/>
  <c r="AA9192" i="3"/>
  <c r="AA9207" i="3"/>
  <c r="AA9305" i="3"/>
  <c r="AA9275" i="3"/>
  <c r="AA9214" i="3"/>
  <c r="AA9386" i="3"/>
  <c r="AA9137" i="3"/>
  <c r="AA9159" i="3"/>
  <c r="AA9335" i="3"/>
  <c r="AA9246" i="3"/>
  <c r="AA9367" i="3"/>
  <c r="AA9176" i="3"/>
  <c r="AA9174" i="3"/>
  <c r="AA9273" i="3"/>
  <c r="AA9185" i="3"/>
  <c r="AA9261" i="3"/>
  <c r="AA9218" i="3"/>
  <c r="AA9173" i="3"/>
  <c r="AA9294" i="3"/>
  <c r="AA9154" i="3"/>
  <c r="AA9263" i="3"/>
  <c r="AA9365" i="3"/>
  <c r="AA9323" i="3"/>
  <c r="AA9369" i="3"/>
  <c r="AA9270" i="3"/>
  <c r="AA9272" i="3"/>
  <c r="AA9231" i="3"/>
  <c r="AA9228" i="3"/>
  <c r="AA9190" i="3"/>
  <c r="AA9133" i="3"/>
  <c r="AA9317" i="3"/>
  <c r="AA9311" i="3"/>
  <c r="AA9223" i="3"/>
  <c r="AA9289" i="3"/>
  <c r="AA9291" i="3"/>
  <c r="AA9293" i="3"/>
  <c r="AA9309" i="3"/>
  <c r="AA9300" i="3"/>
  <c r="AA9236" i="3"/>
  <c r="AA9269" i="3"/>
  <c r="AA9257" i="3"/>
  <c r="AA9181" i="3"/>
  <c r="AA9233" i="3"/>
  <c r="AA9253" i="3"/>
  <c r="AA9296" i="3"/>
  <c r="AA9152" i="3"/>
  <c r="AA9175" i="3"/>
  <c r="AA9162" i="3"/>
  <c r="AA9220" i="3"/>
  <c r="AA9378" i="3"/>
  <c r="AA9134" i="3"/>
  <c r="AA9196" i="3"/>
  <c r="AA9297" i="3"/>
  <c r="AA9187" i="3"/>
  <c r="AA9326" i="3"/>
  <c r="AA9140" i="3"/>
  <c r="AA9399" i="3"/>
  <c r="AA9314" i="3"/>
  <c r="AA9332" i="3"/>
  <c r="AA9400" i="3"/>
  <c r="AA9143" i="3"/>
  <c r="AA9354" i="3"/>
  <c r="AA9155" i="3"/>
  <c r="AA9195" i="3"/>
  <c r="AA9343" i="3"/>
  <c r="AA9255" i="3"/>
  <c r="AA9157" i="3"/>
  <c r="AA9160" i="3"/>
  <c r="AA9388" i="3"/>
  <c r="AA9131" i="3"/>
  <c r="AA9359" i="3"/>
  <c r="AA9292" i="3"/>
  <c r="AA9139" i="3"/>
  <c r="AA9370" i="3"/>
  <c r="AA9265" i="3"/>
  <c r="AA9260" i="3"/>
  <c r="AA9372" i="3"/>
  <c r="AA9373" i="3"/>
  <c r="AA9334" i="3"/>
  <c r="AA9356" i="3"/>
  <c r="AA9357" i="3"/>
  <c r="AA9203" i="3"/>
  <c r="AA9204" i="3"/>
  <c r="AA9254" i="3"/>
  <c r="AA9278" i="3"/>
  <c r="AA9279" i="3"/>
  <c r="AA9383" i="3"/>
  <c r="AA9262" i="3"/>
  <c r="AA9178" i="3"/>
  <c r="AA9177" i="3"/>
  <c r="AA9338" i="3"/>
  <c r="AA9339" i="3"/>
  <c r="AA9198" i="3"/>
  <c r="AA9197" i="3"/>
  <c r="AA9156" i="3"/>
  <c r="AA9210" i="3"/>
  <c r="AA9211" i="3"/>
  <c r="AA9259" i="3"/>
  <c r="AA9252" i="3"/>
  <c r="AA9310" i="3"/>
  <c r="AA9276" i="3"/>
  <c r="AA9346" i="3"/>
  <c r="AA9347" i="3"/>
  <c r="AA9353" i="3"/>
  <c r="AA9368" i="3"/>
  <c r="AA9375" i="3"/>
  <c r="AA9361" i="3"/>
  <c r="AA9360" i="3"/>
  <c r="AA9251" i="3"/>
  <c r="AA9184" i="3"/>
  <c r="AA9319" i="3"/>
  <c r="AA9277" i="3"/>
  <c r="AA9324" i="3"/>
  <c r="AA9165" i="3"/>
  <c r="AA9166" i="3"/>
  <c r="AA9132" i="3"/>
  <c r="AA9200" i="3"/>
  <c r="AA9313" i="3"/>
  <c r="AA9249" i="3"/>
  <c r="AA9391" i="3"/>
  <c r="AA9390" i="3"/>
  <c r="AA9371" i="3"/>
  <c r="AA9355" i="3"/>
  <c r="AA9144" i="3"/>
  <c r="AA9182" i="3"/>
  <c r="AA9358" i="3"/>
  <c r="AA9336" i="3"/>
  <c r="AA9385" i="3"/>
  <c r="AA9148" i="3"/>
  <c r="AA9398" i="3"/>
  <c r="AA9397" i="3"/>
  <c r="AA9337" i="3"/>
  <c r="AA9199" i="3"/>
  <c r="AA9315" i="3"/>
  <c r="AA9299" i="3"/>
  <c r="AA9209" i="3"/>
  <c r="AA9302" i="3"/>
  <c r="AA9381" i="3"/>
  <c r="AA9345" i="3"/>
  <c r="AA9141" i="3"/>
  <c r="AA9150" i="3"/>
  <c r="AA9301" i="3"/>
  <c r="AA9349" i="3"/>
  <c r="AA9392" i="3"/>
  <c r="AA9393" i="3"/>
  <c r="AA9130" i="3"/>
  <c r="AA9238" i="3"/>
  <c r="AA9239" i="3"/>
  <c r="AA9394" i="3"/>
  <c r="AA9225" i="3"/>
  <c r="AA9226" i="3"/>
  <c r="AA9328" i="3"/>
  <c r="AA9235" i="3"/>
  <c r="AA9206" i="3"/>
  <c r="AA9142" i="3"/>
  <c r="AA9164" i="3"/>
  <c r="AA9268" i="3"/>
  <c r="AA9351" i="3"/>
  <c r="AA9387" i="3"/>
  <c r="AA9201" i="3"/>
  <c r="AA9135" i="3"/>
  <c r="AA9136" i="3"/>
  <c r="AA9396" i="3"/>
  <c r="AA9364" i="3"/>
  <c r="AA9352" i="3"/>
  <c r="AA9366" i="3"/>
  <c r="AA9402" i="3"/>
  <c r="AA9325" i="3"/>
  <c r="AA9274" i="3"/>
  <c r="AA9312" i="3"/>
  <c r="AA9256" i="3"/>
  <c r="AA9330" i="3"/>
  <c r="AA9158" i="3"/>
  <c r="AA9202" i="3"/>
  <c r="AA9377" i="3"/>
  <c r="AA9145" i="3"/>
  <c r="AA9146" i="3"/>
  <c r="AA9307" i="3"/>
  <c r="AA9237" i="3"/>
  <c r="AA9186" i="3"/>
  <c r="AA9321" i="3"/>
  <c r="AA9363" i="3"/>
  <c r="AA9224" i="3"/>
  <c r="AA9264" i="3"/>
  <c r="AA9230" i="3"/>
  <c r="AA9304" i="3"/>
  <c r="AA9379" i="3"/>
  <c r="AA9380" i="3"/>
  <c r="AA9222" i="3"/>
  <c r="AA9327" i="3"/>
  <c r="AA9221" i="3"/>
  <c r="AA9153" i="3"/>
  <c r="AA9188" i="3"/>
  <c r="AA9189" i="3"/>
  <c r="AA9208" i="3"/>
  <c r="AA9290" i="3"/>
  <c r="F49" i="3"/>
  <c r="S202" i="3" s="1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47" i="3"/>
  <c r="B43" i="3"/>
  <c r="AB9233" i="3" l="1"/>
  <c r="AB9242" i="3"/>
  <c r="AB9240" i="3"/>
  <c r="AB9241" i="3"/>
  <c r="AB9193" i="3"/>
  <c r="AB9385" i="3"/>
  <c r="AB9284" i="3"/>
  <c r="AB9168" i="3"/>
  <c r="AB9285" i="3"/>
  <c r="AB9244" i="3"/>
  <c r="AB9243" i="3"/>
  <c r="AB9170" i="3"/>
  <c r="AB9405" i="3"/>
  <c r="AB9283" i="3"/>
  <c r="AB9307" i="3"/>
  <c r="AB9282" i="3"/>
  <c r="AB9341" i="3"/>
  <c r="AB9340" i="3"/>
  <c r="AB9349" i="3"/>
  <c r="AB9213" i="3"/>
  <c r="JJ132" i="3"/>
  <c r="JK132" i="3" s="1"/>
  <c r="JL132" i="3" s="1"/>
  <c r="JM132" i="3" s="1"/>
  <c r="JN132" i="3" s="1"/>
  <c r="JO132" i="3" s="1"/>
  <c r="JP132" i="3" s="1"/>
  <c r="JQ132" i="3" s="1"/>
  <c r="JR132" i="3" s="1"/>
  <c r="JS132" i="3" s="1"/>
  <c r="JT132" i="3" s="1"/>
  <c r="JU132" i="3" s="1"/>
  <c r="JI131" i="3"/>
  <c r="AB9148" i="3"/>
  <c r="AB9162" i="3"/>
  <c r="AB9246" i="3"/>
  <c r="AB9235" i="3"/>
  <c r="AB9330" i="3"/>
  <c r="AB9304" i="3"/>
  <c r="AB9332" i="3"/>
  <c r="AB9286" i="3"/>
  <c r="AB9180" i="3"/>
  <c r="AB9317" i="3"/>
  <c r="AB9228" i="3"/>
  <c r="AB9218" i="3"/>
  <c r="AB9287" i="3"/>
  <c r="AB9245" i="3"/>
  <c r="AB9299" i="3"/>
  <c r="AB9249" i="3"/>
  <c r="AB9150" i="3"/>
  <c r="AB9288" i="3"/>
  <c r="AB9247" i="3"/>
  <c r="AB9402" i="3"/>
  <c r="AB9321" i="3"/>
  <c r="AB9375" i="3"/>
  <c r="AB9404" i="3"/>
  <c r="AB9343" i="3"/>
  <c r="AB9281" i="3"/>
  <c r="AB9216" i="3"/>
  <c r="AB9171" i="3"/>
  <c r="AB9134" i="3"/>
  <c r="AB9184" i="3"/>
  <c r="AB9169" i="3"/>
  <c r="AB9323" i="3"/>
  <c r="AB9297" i="3"/>
  <c r="AB9224" i="3"/>
  <c r="AB9237" i="3"/>
  <c r="AB9156" i="3"/>
  <c r="AB9192" i="3"/>
  <c r="AB9217" i="3"/>
  <c r="AB9206" i="3"/>
  <c r="AB9214" i="3"/>
  <c r="AB9215" i="3"/>
  <c r="AB9130" i="3"/>
  <c r="AB9334" i="3"/>
  <c r="AB9312" i="3"/>
  <c r="AB9161" i="3"/>
  <c r="AB9295" i="3"/>
  <c r="AB9293" i="3"/>
  <c r="AB9310" i="3"/>
  <c r="AB9138" i="3"/>
  <c r="AB9232" i="3"/>
  <c r="AB9191" i="3"/>
  <c r="AB9266" i="3"/>
  <c r="AB9158" i="3"/>
  <c r="AB9153" i="3"/>
  <c r="AB9368" i="3"/>
  <c r="AB9160" i="3"/>
  <c r="AB9175" i="3"/>
  <c r="AB9274" i="3"/>
  <c r="AB9230" i="3"/>
  <c r="AB9327" i="3"/>
  <c r="AB9272" i="3"/>
  <c r="AB9296" i="3"/>
  <c r="AB9294" i="3"/>
  <c r="AB9271" i="3"/>
  <c r="AB9173" i="3"/>
  <c r="AB9172" i="3"/>
  <c r="AB9270" i="3"/>
  <c r="AB9399" i="3"/>
  <c r="AB9181" i="3"/>
  <c r="AB9333" i="3"/>
  <c r="AB9345" i="3"/>
  <c r="AB9182" i="3"/>
  <c r="AB9262" i="3"/>
  <c r="AB9290" i="3"/>
  <c r="AB9208" i="3"/>
  <c r="AB9149" i="3"/>
  <c r="AB9367" i="3"/>
  <c r="AB9292" i="3"/>
  <c r="AB9219" i="3"/>
  <c r="AB9164" i="3"/>
  <c r="AB9254" i="3"/>
  <c r="AB9132" i="3"/>
  <c r="AB9309" i="3"/>
  <c r="AB9315" i="3"/>
  <c r="AB9358" i="3"/>
  <c r="AB9355" i="3"/>
  <c r="AB9377" i="3"/>
  <c r="AB9268" i="3"/>
  <c r="AB9199" i="3"/>
  <c r="AB9371" i="3"/>
  <c r="AB9186" i="3"/>
  <c r="AB9256" i="3"/>
  <c r="AB9325" i="3"/>
  <c r="AB9396" i="3"/>
  <c r="AB9387" i="3"/>
  <c r="AB9253" i="3"/>
  <c r="AB9277" i="3"/>
  <c r="AB9174" i="3"/>
  <c r="AB9395" i="3"/>
  <c r="AB9306" i="3"/>
  <c r="AB9273" i="3"/>
  <c r="AB9301" i="3"/>
  <c r="AB9183" i="3"/>
  <c r="AB9259" i="3"/>
  <c r="AB9351" i="3"/>
  <c r="AB9251" i="3"/>
  <c r="AB9226" i="3"/>
  <c r="AB9394" i="3"/>
  <c r="AB9380" i="3"/>
  <c r="AB9364" i="3"/>
  <c r="AB9201" i="3"/>
  <c r="AB9390" i="3"/>
  <c r="AB9223" i="3"/>
  <c r="AB9267" i="3"/>
  <c r="AB9275" i="3"/>
  <c r="AB9403" i="3"/>
  <c r="AB9239" i="3"/>
  <c r="AB9166" i="3"/>
  <c r="AB9258" i="3"/>
  <c r="AB9298" i="3"/>
  <c r="AB9339" i="3"/>
  <c r="AB9139" i="3"/>
  <c r="AB9195" i="3"/>
  <c r="AB9194" i="3"/>
  <c r="AB9400" i="3"/>
  <c r="AB9291" i="3"/>
  <c r="AB9337" i="3"/>
  <c r="AB9133" i="3"/>
  <c r="AB9362" i="3"/>
  <c r="AB9177" i="3"/>
  <c r="AB9342" i="3"/>
  <c r="AB9141" i="3"/>
  <c r="AB9210" i="3"/>
  <c r="AB9397" i="3"/>
  <c r="AB9187" i="3"/>
  <c r="AB9269" i="3"/>
  <c r="AB9324" i="3"/>
  <c r="AB9229" i="3"/>
  <c r="AB9401" i="3"/>
  <c r="AB9353" i="3"/>
  <c r="AB9276" i="3"/>
  <c r="AB9320" i="3"/>
  <c r="AB9159" i="3"/>
  <c r="AB9359" i="3"/>
  <c r="AB9203" i="3"/>
  <c r="AB9331" i="3"/>
  <c r="AB9311" i="3"/>
  <c r="AB9250" i="3"/>
  <c r="AB9190" i="3"/>
  <c r="AB9189" i="3"/>
  <c r="AB9265" i="3"/>
  <c r="AB9264" i="3"/>
  <c r="AB9236" i="3"/>
  <c r="AB9379" i="3"/>
  <c r="AB9344" i="3"/>
  <c r="AB9328" i="3"/>
  <c r="AB9225" i="3"/>
  <c r="AB9392" i="3"/>
  <c r="AB9381" i="3"/>
  <c r="AB9255" i="3"/>
  <c r="AB9207" i="3"/>
  <c r="AB9144" i="3"/>
  <c r="AB9388" i="3"/>
  <c r="AB9248" i="3"/>
  <c r="AB9347" i="3"/>
  <c r="AB9348" i="3"/>
  <c r="AB9308" i="3"/>
  <c r="AB9369" i="3"/>
  <c r="AB9316" i="3"/>
  <c r="AB9178" i="3"/>
  <c r="AB9279" i="3"/>
  <c r="AB9280" i="3"/>
  <c r="AB9157" i="3"/>
  <c r="AB9231" i="3"/>
  <c r="AB9326" i="3"/>
  <c r="AB9373" i="3"/>
  <c r="AB9374" i="3"/>
  <c r="AB9350" i="3"/>
  <c r="AB9260" i="3"/>
  <c r="AB9188" i="3"/>
  <c r="AB9131" i="3"/>
  <c r="AB9146" i="3"/>
  <c r="AB9147" i="3"/>
  <c r="AB9202" i="3"/>
  <c r="AB9300" i="3"/>
  <c r="AB9365" i="3"/>
  <c r="AB9366" i="3"/>
  <c r="AB9136" i="3"/>
  <c r="AB9137" i="3"/>
  <c r="AB9238" i="3"/>
  <c r="AB9302" i="3"/>
  <c r="AB9289" i="3"/>
  <c r="AB9398" i="3"/>
  <c r="AB9336" i="3"/>
  <c r="AB9303" i="3"/>
  <c r="AB9386" i="3"/>
  <c r="AB9391" i="3"/>
  <c r="AB9313" i="3"/>
  <c r="AB9165" i="3"/>
  <c r="AB9176" i="3"/>
  <c r="AB9361" i="3"/>
  <c r="AB9360" i="3"/>
  <c r="AB9151" i="3"/>
  <c r="AB9263" i="3"/>
  <c r="AB9346" i="3"/>
  <c r="AB9197" i="3"/>
  <c r="AB9196" i="3"/>
  <c r="AB9278" i="3"/>
  <c r="AB9370" i="3"/>
  <c r="AB9356" i="3"/>
  <c r="AB9357" i="3"/>
  <c r="AB9179" i="3"/>
  <c r="AB9155" i="3"/>
  <c r="AB9372" i="3"/>
  <c r="AB9378" i="3"/>
  <c r="AB9261" i="3"/>
  <c r="AB9393" i="3"/>
  <c r="AB9234" i="3"/>
  <c r="AB9221" i="3"/>
  <c r="AB9220" i="3"/>
  <c r="AB9222" i="3"/>
  <c r="AB9363" i="3"/>
  <c r="AB9145" i="3"/>
  <c r="AB9152" i="3"/>
  <c r="AB9314" i="3"/>
  <c r="AB9382" i="3"/>
  <c r="AB9352" i="3"/>
  <c r="AB9135" i="3"/>
  <c r="AB9142" i="3"/>
  <c r="AB9389" i="3"/>
  <c r="AB9227" i="3"/>
  <c r="AB9163" i="3"/>
  <c r="AB9167" i="3"/>
  <c r="AB9185" i="3"/>
  <c r="AB9209" i="3"/>
  <c r="AB9335" i="3"/>
  <c r="AB9322" i="3"/>
  <c r="AB9200" i="3"/>
  <c r="AB9143" i="3"/>
  <c r="AB9319" i="3"/>
  <c r="AB9318" i="3"/>
  <c r="AB9154" i="3"/>
  <c r="AB9252" i="3"/>
  <c r="AB9140" i="3"/>
  <c r="AB9211" i="3"/>
  <c r="AB9212" i="3"/>
  <c r="AB9198" i="3"/>
  <c r="AB9338" i="3"/>
  <c r="AB9376" i="3"/>
  <c r="AB9383" i="3"/>
  <c r="AB9384" i="3"/>
  <c r="AB9204" i="3"/>
  <c r="AB9205" i="3"/>
  <c r="AB9354" i="3"/>
  <c r="AB9329" i="3"/>
  <c r="AB9305" i="3"/>
  <c r="AB9257" i="3"/>
  <c r="AC9405" i="3" l="1"/>
  <c r="AC9241" i="3"/>
  <c r="AC9240" i="3"/>
  <c r="AC9169" i="3"/>
  <c r="AC9341" i="3"/>
  <c r="AC9284" i="3"/>
  <c r="AC9242" i="3"/>
  <c r="AC9243" i="3"/>
  <c r="AC9285" i="3"/>
  <c r="AC9244" i="3"/>
  <c r="AC9340" i="3"/>
  <c r="AC9308" i="3"/>
  <c r="AC9149" i="3"/>
  <c r="AC9282" i="3"/>
  <c r="AC9283" i="3"/>
  <c r="AC9286" i="3"/>
  <c r="AC9180" i="3"/>
  <c r="AC9182" i="3"/>
  <c r="AC9181" i="3"/>
  <c r="AC9234" i="3"/>
  <c r="AC9245" i="3"/>
  <c r="AC9298" i="3"/>
  <c r="JU131" i="3"/>
  <c r="JV132" i="3"/>
  <c r="JW132" i="3" s="1"/>
  <c r="JX132" i="3" s="1"/>
  <c r="JY132" i="3" s="1"/>
  <c r="JZ132" i="3" s="1"/>
  <c r="KA132" i="3" s="1"/>
  <c r="KB132" i="3" s="1"/>
  <c r="KC132" i="3" s="1"/>
  <c r="KD132" i="3" s="1"/>
  <c r="KE132" i="3" s="1"/>
  <c r="KF132" i="3" s="1"/>
  <c r="KG132" i="3" s="1"/>
  <c r="KG131" i="3" s="1"/>
  <c r="AC9246" i="3"/>
  <c r="AC9183" i="3"/>
  <c r="AC9287" i="3"/>
  <c r="AC9215" i="3"/>
  <c r="AC9272" i="3"/>
  <c r="AC9157" i="3"/>
  <c r="AC9214" i="3"/>
  <c r="AC9266" i="3"/>
  <c r="AC9311" i="3"/>
  <c r="AC9292" i="3"/>
  <c r="AC9322" i="3"/>
  <c r="AC9326" i="3"/>
  <c r="AC9350" i="3"/>
  <c r="AC9192" i="3"/>
  <c r="AC9217" i="3"/>
  <c r="AC9270" i="3"/>
  <c r="AC9236" i="3"/>
  <c r="AC9403" i="3"/>
  <c r="AC9305" i="3"/>
  <c r="AC9171" i="3"/>
  <c r="AC9324" i="3"/>
  <c r="AC9333" i="3"/>
  <c r="AC9170" i="3"/>
  <c r="AC9378" i="3"/>
  <c r="AC9273" i="3"/>
  <c r="AC9218" i="3"/>
  <c r="AC9216" i="3"/>
  <c r="AC9271" i="3"/>
  <c r="AC9289" i="3"/>
  <c r="AC9140" i="3"/>
  <c r="AC9202" i="3"/>
  <c r="AC9229" i="3"/>
  <c r="AC9338" i="3"/>
  <c r="AC9291" i="3"/>
  <c r="AC9238" i="3"/>
  <c r="AC9294" i="3"/>
  <c r="AC9358" i="3"/>
  <c r="AC9191" i="3"/>
  <c r="AC9161" i="3"/>
  <c r="AC9315" i="3"/>
  <c r="AC9346" i="3"/>
  <c r="AC9299" i="3"/>
  <c r="AC9225" i="3"/>
  <c r="AC9230" i="3"/>
  <c r="AC9163" i="3"/>
  <c r="AC9310" i="3"/>
  <c r="AC9376" i="3"/>
  <c r="AC9148" i="3"/>
  <c r="AC9368" i="3"/>
  <c r="AC9261" i="3"/>
  <c r="AC9231" i="3"/>
  <c r="AC9172" i="3"/>
  <c r="AC9250" i="3"/>
  <c r="AC9297" i="3"/>
  <c r="AC9370" i="3"/>
  <c r="AC9342" i="3"/>
  <c r="AC9154" i="3"/>
  <c r="AC9295" i="3"/>
  <c r="AC9296" i="3"/>
  <c r="AC9307" i="3"/>
  <c r="AC9188" i="3"/>
  <c r="AC9293" i="3"/>
  <c r="AC9274" i="3"/>
  <c r="AC9268" i="3"/>
  <c r="AC9386" i="3"/>
  <c r="AC9207" i="3"/>
  <c r="AC9269" i="3"/>
  <c r="AC9267" i="3"/>
  <c r="AC9185" i="3"/>
  <c r="AC9372" i="3"/>
  <c r="AC9165" i="3"/>
  <c r="AC9300" i="3"/>
  <c r="AC9133" i="3"/>
  <c r="AC9167" i="3"/>
  <c r="AC9131" i="3"/>
  <c r="AC9276" i="3"/>
  <c r="AC9396" i="3"/>
  <c r="AC9252" i="3"/>
  <c r="AC9259" i="3"/>
  <c r="AC9200" i="3"/>
  <c r="AC9145" i="3"/>
  <c r="AC9224" i="3"/>
  <c r="AC9398" i="3"/>
  <c r="AC9395" i="3"/>
  <c r="AC9177" i="3"/>
  <c r="AC9275" i="3"/>
  <c r="AC9255" i="3"/>
  <c r="AC9288" i="3"/>
  <c r="AC9152" i="3"/>
  <c r="AC9173" i="3"/>
  <c r="AC9174" i="3"/>
  <c r="AC9380" i="3"/>
  <c r="AC9401" i="3"/>
  <c r="AC9162" i="3"/>
  <c r="AC9143" i="3"/>
  <c r="AC9257" i="3"/>
  <c r="AC9385" i="3"/>
  <c r="AC9198" i="3"/>
  <c r="AC9389" i="3"/>
  <c r="AC9363" i="3"/>
  <c r="AC9278" i="3"/>
  <c r="AC9263" i="3"/>
  <c r="AC9209" i="3"/>
  <c r="AC9325" i="3"/>
  <c r="AC9290" i="3"/>
  <c r="AC9156" i="3"/>
  <c r="AC9404" i="3"/>
  <c r="AC9205" i="3"/>
  <c r="AC9402" i="3"/>
  <c r="AC9211" i="3"/>
  <c r="AC9318" i="3"/>
  <c r="AC9190" i="3"/>
  <c r="AC9383" i="3"/>
  <c r="AC9319" i="3"/>
  <c r="AC9222" i="3"/>
  <c r="AC9235" i="3"/>
  <c r="AC9136" i="3"/>
  <c r="AC9323" i="3"/>
  <c r="AC9184" i="3"/>
  <c r="AC9337" i="3"/>
  <c r="AC9321" i="3"/>
  <c r="AC9237" i="3"/>
  <c r="AC9390" i="3"/>
  <c r="AC9392" i="3"/>
  <c r="AC9375" i="3"/>
  <c r="AC9304" i="3"/>
  <c r="AC9302" i="3"/>
  <c r="AC9206" i="3"/>
  <c r="AC9353" i="3"/>
  <c r="AC9193" i="3"/>
  <c r="AC9194" i="3"/>
  <c r="AC9362" i="3"/>
  <c r="AC9313" i="3"/>
  <c r="AC9336" i="3"/>
  <c r="AC9178" i="3"/>
  <c r="AC9328" i="3"/>
  <c r="AC9251" i="3"/>
  <c r="AC9344" i="3"/>
  <c r="AC9343" i="3"/>
  <c r="AC9159" i="3"/>
  <c r="AC9160" i="3"/>
  <c r="AC9329" i="3"/>
  <c r="AC9212" i="3"/>
  <c r="AC9213" i="3"/>
  <c r="AC9335" i="3"/>
  <c r="AC9349" i="3"/>
  <c r="AC9135" i="3"/>
  <c r="AC9314" i="3"/>
  <c r="AC9221" i="3"/>
  <c r="AC9201" i="3"/>
  <c r="AC9155" i="3"/>
  <c r="AC9339" i="3"/>
  <c r="AC9391" i="3"/>
  <c r="AC9164" i="3"/>
  <c r="AC9365" i="3"/>
  <c r="AC9366" i="3"/>
  <c r="AC9377" i="3"/>
  <c r="AC9153" i="3"/>
  <c r="AC9345" i="3"/>
  <c r="AC9399" i="3"/>
  <c r="AC9374" i="3"/>
  <c r="AC9280" i="3"/>
  <c r="AC9281" i="3"/>
  <c r="AC9168" i="3"/>
  <c r="AC9277" i="3"/>
  <c r="AC9144" i="3"/>
  <c r="AC9381" i="3"/>
  <c r="AC9232" i="3"/>
  <c r="AC9189" i="3"/>
  <c r="AC9139" i="3"/>
  <c r="AC9203" i="3"/>
  <c r="AC9258" i="3"/>
  <c r="AC9367" i="3"/>
  <c r="AC9223" i="3"/>
  <c r="AC9220" i="3"/>
  <c r="AC9219" i="3"/>
  <c r="AC9347" i="3"/>
  <c r="AC9327" i="3"/>
  <c r="AC9204" i="3"/>
  <c r="AC9371" i="3"/>
  <c r="AC9352" i="3"/>
  <c r="AC9312" i="3"/>
  <c r="AC9208" i="3"/>
  <c r="AC9179" i="3"/>
  <c r="AC9196" i="3"/>
  <c r="AC9195" i="3"/>
  <c r="AC9151" i="3"/>
  <c r="AC9176" i="3"/>
  <c r="AC9175" i="3"/>
  <c r="AC9150" i="3"/>
  <c r="AC9351" i="3"/>
  <c r="AC9256" i="3"/>
  <c r="AC9147" i="3"/>
  <c r="AC9134" i="3"/>
  <c r="AC9301" i="3"/>
  <c r="AC9306" i="3"/>
  <c r="AC9373" i="3"/>
  <c r="AC9279" i="3"/>
  <c r="AC9316" i="3"/>
  <c r="AC9317" i="3"/>
  <c r="AC9248" i="3"/>
  <c r="AC9247" i="3"/>
  <c r="AC9166" i="3"/>
  <c r="AC9141" i="3"/>
  <c r="AC9239" i="3"/>
  <c r="AC9309" i="3"/>
  <c r="AC9226" i="3"/>
  <c r="AC9265" i="3"/>
  <c r="AC9264" i="3"/>
  <c r="AC9254" i="3"/>
  <c r="AC9320" i="3"/>
  <c r="AC9132" i="3"/>
  <c r="AC9187" i="3"/>
  <c r="AC9355" i="3"/>
  <c r="AC9354" i="3"/>
  <c r="AC9384" i="3"/>
  <c r="AC9227" i="3"/>
  <c r="AC9228" i="3"/>
  <c r="AC9142" i="3"/>
  <c r="AC9382" i="3"/>
  <c r="AC9330" i="3"/>
  <c r="AC9393" i="3"/>
  <c r="AC9158" i="3"/>
  <c r="AC9356" i="3"/>
  <c r="AC9357" i="3"/>
  <c r="AC9197" i="3"/>
  <c r="AC9361" i="3"/>
  <c r="AC9360" i="3"/>
  <c r="AC9303" i="3"/>
  <c r="AC9253" i="3"/>
  <c r="AC9137" i="3"/>
  <c r="AC9138" i="3"/>
  <c r="AC9146" i="3"/>
  <c r="AC9186" i="3"/>
  <c r="AC9394" i="3"/>
  <c r="AC9260" i="3"/>
  <c r="AC9334" i="3"/>
  <c r="AC9262" i="3"/>
  <c r="AC9369" i="3"/>
  <c r="AC9348" i="3"/>
  <c r="AC9388" i="3"/>
  <c r="AC9199" i="3"/>
  <c r="AC9387" i="3"/>
  <c r="AC9233" i="3"/>
  <c r="AC9379" i="3"/>
  <c r="AC9364" i="3"/>
  <c r="AC9331" i="3"/>
  <c r="AC9332" i="3"/>
  <c r="AC9359" i="3"/>
  <c r="AC9210" i="3"/>
  <c r="AC9249" i="3"/>
  <c r="AC9397" i="3"/>
  <c r="AC9400" i="3"/>
  <c r="AD9298" i="3" l="1"/>
  <c r="AD9242" i="3"/>
  <c r="AD9241" i="3"/>
  <c r="AD9285" i="3"/>
  <c r="AD9270" i="3"/>
  <c r="AD9299" i="3"/>
  <c r="AD9243" i="3"/>
  <c r="AD9341" i="3"/>
  <c r="AD9244" i="3"/>
  <c r="AD9283" i="3"/>
  <c r="AD9284" i="3"/>
  <c r="AD9192" i="3"/>
  <c r="AD9245" i="3"/>
  <c r="AD9339" i="3"/>
  <c r="AD9286" i="3"/>
  <c r="AD9181" i="3"/>
  <c r="AD9182" i="3"/>
  <c r="AD9404" i="3"/>
  <c r="AD9309" i="3"/>
  <c r="AD9235" i="3"/>
  <c r="AD9325" i="3"/>
  <c r="AD9323" i="3"/>
  <c r="AD9266" i="3"/>
  <c r="AD9189" i="3"/>
  <c r="AD9273" i="3"/>
  <c r="AD9288" i="3"/>
  <c r="AD9290" i="3"/>
  <c r="AD9191" i="3"/>
  <c r="AD9272" i="3"/>
  <c r="AD9171" i="3"/>
  <c r="AD9271" i="3"/>
  <c r="AD9306" i="3"/>
  <c r="AD9168" i="3"/>
  <c r="AD9342" i="3"/>
  <c r="AD9172" i="3"/>
  <c r="AD9158" i="3"/>
  <c r="AD9164" i="3"/>
  <c r="AD9170" i="3"/>
  <c r="AD9237" i="3"/>
  <c r="AD9312" i="3"/>
  <c r="AD9145" i="3"/>
  <c r="AD9362" i="3"/>
  <c r="AD9143" i="3"/>
  <c r="AD9217" i="3"/>
  <c r="AD9210" i="3"/>
  <c r="AD9215" i="3"/>
  <c r="AD9216" i="3"/>
  <c r="AD9162" i="3"/>
  <c r="AD9375" i="3"/>
  <c r="AD9231" i="3"/>
  <c r="AD9334" i="3"/>
  <c r="AD9238" i="3"/>
  <c r="AD9287" i="3"/>
  <c r="AD9155" i="3"/>
  <c r="AD9201" i="3"/>
  <c r="AD9293" i="3"/>
  <c r="AD9373" i="3"/>
  <c r="AD9206" i="3"/>
  <c r="AD9296" i="3"/>
  <c r="AD9230" i="3"/>
  <c r="AD9292" i="3"/>
  <c r="AD9320" i="3"/>
  <c r="AD9256" i="3"/>
  <c r="AD9377" i="3"/>
  <c r="AD9166" i="3"/>
  <c r="AD9233" i="3"/>
  <c r="AD9199" i="3"/>
  <c r="AD9369" i="3"/>
  <c r="AD9297" i="3"/>
  <c r="AD9295" i="3"/>
  <c r="AD9294" i="3"/>
  <c r="AD9173" i="3"/>
  <c r="AD9260" i="3"/>
  <c r="AD9400" i="3"/>
  <c r="AD9262" i="3"/>
  <c r="AD9184" i="3"/>
  <c r="AD9397" i="3"/>
  <c r="AD9169" i="3"/>
  <c r="AD9267" i="3"/>
  <c r="AD9268" i="3"/>
  <c r="AD9278" i="3"/>
  <c r="AD9276" i="3"/>
  <c r="AD9223" i="3"/>
  <c r="AD9274" i="3"/>
  <c r="AD9251" i="3"/>
  <c r="AD9275" i="3"/>
  <c r="AD9384" i="3"/>
  <c r="AD9269" i="3"/>
  <c r="AD9371" i="3"/>
  <c r="AD9236" i="3"/>
  <c r="AD9136" i="3"/>
  <c r="AD9132" i="3"/>
  <c r="AD9324" i="3"/>
  <c r="AD9277" i="3"/>
  <c r="AD9322" i="3"/>
  <c r="AD9257" i="3"/>
  <c r="AD9364" i="3"/>
  <c r="AD9382" i="3"/>
  <c r="AD9405" i="3"/>
  <c r="AD9301" i="3"/>
  <c r="AD9208" i="3"/>
  <c r="AD9193" i="3"/>
  <c r="AD9144" i="3"/>
  <c r="AD9153" i="3"/>
  <c r="AD9379" i="3"/>
  <c r="AD9303" i="3"/>
  <c r="AD9348" i="3"/>
  <c r="AD9307" i="3"/>
  <c r="AD9183" i="3"/>
  <c r="AD9258" i="3"/>
  <c r="AD9150" i="3"/>
  <c r="AD9134" i="3"/>
  <c r="AD9163" i="3"/>
  <c r="AD9391" i="3"/>
  <c r="AD9289" i="3"/>
  <c r="AD9300" i="3"/>
  <c r="AD9190" i="3"/>
  <c r="AD9327" i="3"/>
  <c r="AD9204" i="3"/>
  <c r="AD9311" i="3"/>
  <c r="AD9249" i="3"/>
  <c r="AD9222" i="3"/>
  <c r="AD9202" i="3"/>
  <c r="AD9133" i="3"/>
  <c r="AD9350" i="3"/>
  <c r="AD9179" i="3"/>
  <c r="AD9345" i="3"/>
  <c r="AD9207" i="3"/>
  <c r="AD9186" i="3"/>
  <c r="AD9255" i="3"/>
  <c r="AD9291" i="3"/>
  <c r="AD9253" i="3"/>
  <c r="AD9138" i="3"/>
  <c r="AD9314" i="3"/>
  <c r="AD9388" i="3"/>
  <c r="AD9228" i="3"/>
  <c r="AD9317" i="3"/>
  <c r="AD9402" i="3"/>
  <c r="AD9403" i="3"/>
  <c r="AD9198" i="3"/>
  <c r="AD9250" i="3"/>
  <c r="AD9352" i="3"/>
  <c r="AD9383" i="3"/>
  <c r="AD9401" i="3"/>
  <c r="AD9226" i="3"/>
  <c r="AD9141" i="3"/>
  <c r="AD9247" i="3"/>
  <c r="AD9246" i="3"/>
  <c r="AD9140" i="3"/>
  <c r="AD9221" i="3"/>
  <c r="AD9354" i="3"/>
  <c r="AD9147" i="3"/>
  <c r="AD9261" i="3"/>
  <c r="AD9154" i="3"/>
  <c r="AD9337" i="3"/>
  <c r="AD9393" i="3"/>
  <c r="AD9330" i="3"/>
  <c r="AD9328" i="3"/>
  <c r="AD9280" i="3"/>
  <c r="AD9343" i="3"/>
  <c r="AD9156" i="3"/>
  <c r="AD9361" i="3"/>
  <c r="AD9360" i="3"/>
  <c r="AD9187" i="3"/>
  <c r="AD9316" i="3"/>
  <c r="AD9176" i="3"/>
  <c r="AD9196" i="3"/>
  <c r="AD9209" i="3"/>
  <c r="AD9219" i="3"/>
  <c r="AD9218" i="3"/>
  <c r="AD9252" i="3"/>
  <c r="AD9135" i="3"/>
  <c r="AD9335" i="3"/>
  <c r="AD9213" i="3"/>
  <c r="AD9214" i="3"/>
  <c r="AD9329" i="3"/>
  <c r="AD9160" i="3"/>
  <c r="AD9161" i="3"/>
  <c r="AD9392" i="3"/>
  <c r="AD9326" i="3"/>
  <c r="AD9167" i="3"/>
  <c r="AD9363" i="3"/>
  <c r="AD9368" i="3"/>
  <c r="AD9149" i="3"/>
  <c r="AD9195" i="3"/>
  <c r="AD9194" i="3"/>
  <c r="AD9211" i="3"/>
  <c r="AD9356" i="3"/>
  <c r="AD9357" i="3"/>
  <c r="AD9227" i="3"/>
  <c r="AD9229" i="3"/>
  <c r="AD9332" i="3"/>
  <c r="AD9333" i="3"/>
  <c r="AD9387" i="3"/>
  <c r="AD9146" i="3"/>
  <c r="AD9137" i="3"/>
  <c r="AD9310" i="3"/>
  <c r="AD9185" i="3"/>
  <c r="AD9265" i="3"/>
  <c r="AD9264" i="3"/>
  <c r="AD9248" i="3"/>
  <c r="AD9279" i="3"/>
  <c r="AD9151" i="3"/>
  <c r="AD9370" i="3"/>
  <c r="AD9319" i="3"/>
  <c r="AD9336" i="3"/>
  <c r="AD9220" i="3"/>
  <c r="AD9374" i="3"/>
  <c r="AD9365" i="3"/>
  <c r="AD9263" i="3"/>
  <c r="AD9212" i="3"/>
  <c r="AD9315" i="3"/>
  <c r="AD9159" i="3"/>
  <c r="AD9390" i="3"/>
  <c r="AD9321" i="3"/>
  <c r="AD9177" i="3"/>
  <c r="AD9180" i="3"/>
  <c r="AD9239" i="3"/>
  <c r="AD9240" i="3"/>
  <c r="AD9175" i="3"/>
  <c r="AD9174" i="3"/>
  <c r="AD9372" i="3"/>
  <c r="AD9359" i="3"/>
  <c r="AD9331" i="3"/>
  <c r="AD9225" i="3"/>
  <c r="AD9394" i="3"/>
  <c r="AD9395" i="3"/>
  <c r="AD9165" i="3"/>
  <c r="AD9197" i="3"/>
  <c r="AD9378" i="3"/>
  <c r="AD9142" i="3"/>
  <c r="AD9148" i="3"/>
  <c r="AD9355" i="3"/>
  <c r="AD9200" i="3"/>
  <c r="AD9254" i="3"/>
  <c r="AD9308" i="3"/>
  <c r="AD9157" i="3"/>
  <c r="AD9351" i="3"/>
  <c r="AD9386" i="3"/>
  <c r="AD9259" i="3"/>
  <c r="AD9389" i="3"/>
  <c r="AD9338" i="3"/>
  <c r="AD9347" i="3"/>
  <c r="AD9346" i="3"/>
  <c r="AD9366" i="3"/>
  <c r="AD9367" i="3"/>
  <c r="AD9203" i="3"/>
  <c r="AD9381" i="3"/>
  <c r="AD9281" i="3"/>
  <c r="AD9380" i="3"/>
  <c r="AD9398" i="3"/>
  <c r="AD9340" i="3"/>
  <c r="AD9152" i="3"/>
  <c r="AD9349" i="3"/>
  <c r="AD9318" i="3"/>
  <c r="AD9376" i="3"/>
  <c r="AD9344" i="3"/>
  <c r="AD9188" i="3"/>
  <c r="AD9302" i="3"/>
  <c r="AD9224" i="3"/>
  <c r="AD9282" i="3"/>
  <c r="AD9385" i="3"/>
  <c r="AD9139" i="3"/>
  <c r="AD9232" i="3"/>
  <c r="AD9399" i="3"/>
  <c r="AD9234" i="3"/>
  <c r="AD9205" i="3"/>
  <c r="AD9353" i="3"/>
  <c r="AD9396" i="3"/>
  <c r="AD9178" i="3"/>
  <c r="AD9313" i="3"/>
  <c r="AD9305" i="3"/>
  <c r="AD9304" i="3"/>
  <c r="AD9358" i="3"/>
  <c r="L36" i="3"/>
  <c r="L35" i="3"/>
  <c r="AE9242" i="3" l="1"/>
  <c r="AE9243" i="3"/>
  <c r="AE9299" i="3"/>
  <c r="AE9298" i="3"/>
  <c r="AE9244" i="3"/>
  <c r="AE9284" i="3"/>
  <c r="AE9283" i="3"/>
  <c r="AE9192" i="3"/>
  <c r="AE9190" i="3"/>
  <c r="AE9340" i="3"/>
  <c r="AE9273" i="3"/>
  <c r="AE9405" i="3"/>
  <c r="AE9286" i="3"/>
  <c r="AE9285" i="3"/>
  <c r="AE9287" i="3"/>
  <c r="AE9144" i="3"/>
  <c r="AE9215" i="3"/>
  <c r="AE9236" i="3"/>
  <c r="AE9232" i="3"/>
  <c r="AE9289" i="3"/>
  <c r="AE9172" i="3"/>
  <c r="AE9342" i="3"/>
  <c r="AE9271" i="3"/>
  <c r="AE9324" i="3"/>
  <c r="AE9272" i="3"/>
  <c r="AE9170" i="3"/>
  <c r="AE9374" i="3"/>
  <c r="AE9171" i="3"/>
  <c r="AE9152" i="3"/>
  <c r="AE9169" i="3"/>
  <c r="AE9163" i="3"/>
  <c r="AE9183" i="3"/>
  <c r="AE9238" i="3"/>
  <c r="AE9189" i="3"/>
  <c r="AE9191" i="3"/>
  <c r="AE9372" i="3"/>
  <c r="AE9288" i="3"/>
  <c r="AE9167" i="3"/>
  <c r="AE9302" i="3"/>
  <c r="AE9261" i="3"/>
  <c r="AE9216" i="3"/>
  <c r="AE9200" i="3"/>
  <c r="AE9203" i="3"/>
  <c r="AE9180" i="3"/>
  <c r="AE9308" i="3"/>
  <c r="AE9266" i="3"/>
  <c r="AE9237" i="3"/>
  <c r="AE9154" i="3"/>
  <c r="AE9338" i="3"/>
  <c r="AE9323" i="3"/>
  <c r="AE9277" i="3"/>
  <c r="AE9157" i="3"/>
  <c r="AE9297" i="3"/>
  <c r="AE9165" i="3"/>
  <c r="AE9293" i="3"/>
  <c r="AE9222" i="3"/>
  <c r="AE9296" i="3"/>
  <c r="AE9376" i="3"/>
  <c r="AE9182" i="3"/>
  <c r="AE9178" i="3"/>
  <c r="AE9321" i="3"/>
  <c r="AE9275" i="3"/>
  <c r="AE9274" i="3"/>
  <c r="AE9256" i="3"/>
  <c r="AE9184" i="3"/>
  <c r="AE9193" i="3"/>
  <c r="AE9383" i="3"/>
  <c r="AE9173" i="3"/>
  <c r="AE9370" i="3"/>
  <c r="AE9269" i="3"/>
  <c r="AE9295" i="3"/>
  <c r="AE9294" i="3"/>
  <c r="AE9156" i="3"/>
  <c r="AE9259" i="3"/>
  <c r="AE9227" i="3"/>
  <c r="AE9254" i="3"/>
  <c r="AE9318" i="3"/>
  <c r="AE9267" i="3"/>
  <c r="AE9276" i="3"/>
  <c r="AE9257" i="3"/>
  <c r="AE9201" i="3"/>
  <c r="AE9300" i="3"/>
  <c r="AE9344" i="3"/>
  <c r="AE9268" i="3"/>
  <c r="AE9159" i="3"/>
  <c r="AE9363" i="3"/>
  <c r="AE9326" i="3"/>
  <c r="AE9135" i="3"/>
  <c r="AE9139" i="3"/>
  <c r="AE9142" i="3"/>
  <c r="AE9209" i="3"/>
  <c r="AE9353" i="3"/>
  <c r="AE9270" i="3"/>
  <c r="AE9378" i="3"/>
  <c r="AE9252" i="3"/>
  <c r="AE9207" i="3"/>
  <c r="AE9133" i="3"/>
  <c r="AE9181" i="3"/>
  <c r="AE9389" i="3"/>
  <c r="AE9224" i="3"/>
  <c r="AE9349" i="3"/>
  <c r="AE9351" i="3"/>
  <c r="AE9313" i="3"/>
  <c r="AE9310" i="3"/>
  <c r="AE9148" i="3"/>
  <c r="AE9248" i="3"/>
  <c r="AE9392" i="3"/>
  <c r="AE9208" i="3"/>
  <c r="AE9146" i="3"/>
  <c r="AE9355" i="3"/>
  <c r="AE9251" i="3"/>
  <c r="AE9315" i="3"/>
  <c r="AE9279" i="3"/>
  <c r="AE9185" i="3"/>
  <c r="AE9263" i="3"/>
  <c r="AE9327" i="3"/>
  <c r="AE9278" i="3"/>
  <c r="AE9402" i="3"/>
  <c r="AE9396" i="3"/>
  <c r="AE9325" i="3"/>
  <c r="AE9364" i="3"/>
  <c r="AE9404" i="3"/>
  <c r="AE9197" i="3"/>
  <c r="AE9226" i="3"/>
  <c r="AE9221" i="3"/>
  <c r="AE9137" i="3"/>
  <c r="AE9331" i="3"/>
  <c r="AE9228" i="3"/>
  <c r="AE9155" i="3"/>
  <c r="AE9250" i="3"/>
  <c r="AE9339" i="3"/>
  <c r="AE9399" i="3"/>
  <c r="AE9385" i="3"/>
  <c r="AE9291" i="3"/>
  <c r="AE9292" i="3"/>
  <c r="AE9290" i="3"/>
  <c r="AE9329" i="3"/>
  <c r="AE9246" i="3"/>
  <c r="AE9401" i="3"/>
  <c r="AE9262" i="3"/>
  <c r="AE9347" i="3"/>
  <c r="AE9322" i="3"/>
  <c r="AE9195" i="3"/>
  <c r="AE9403" i="3"/>
  <c r="AE9377" i="3"/>
  <c r="AE9174" i="3"/>
  <c r="AE9305" i="3"/>
  <c r="AE9381" i="3"/>
  <c r="AE9245" i="3"/>
  <c r="AE9281" i="3"/>
  <c r="AE9379" i="3"/>
  <c r="AE9219" i="3"/>
  <c r="AE9394" i="3"/>
  <c r="AE9153" i="3"/>
  <c r="AE9375" i="3"/>
  <c r="AE9187" i="3"/>
  <c r="AE9320" i="3"/>
  <c r="AE9211" i="3"/>
  <c r="AE9307" i="3"/>
  <c r="AE9367" i="3"/>
  <c r="AE9359" i="3"/>
  <c r="AE9352" i="3"/>
  <c r="AE9147" i="3"/>
  <c r="AE9231" i="3"/>
  <c r="AE9336" i="3"/>
  <c r="AE9337" i="3"/>
  <c r="AE9400" i="3"/>
  <c r="AE9138" i="3"/>
  <c r="AE9141" i="3"/>
  <c r="AE9358" i="3"/>
  <c r="AE9391" i="3"/>
  <c r="AE9280" i="3"/>
  <c r="AE9398" i="3"/>
  <c r="AE9366" i="3"/>
  <c r="AE9386" i="3"/>
  <c r="AE9341" i="3"/>
  <c r="AE9253" i="3"/>
  <c r="AE9239" i="3"/>
  <c r="AE9303" i="3"/>
  <c r="AE9369" i="3"/>
  <c r="AE9333" i="3"/>
  <c r="AE9334" i="3"/>
  <c r="AE9149" i="3"/>
  <c r="AE9214" i="3"/>
  <c r="AE9345" i="3"/>
  <c r="AE9258" i="3"/>
  <c r="AE9371" i="3"/>
  <c r="AE9196" i="3"/>
  <c r="AE9306" i="3"/>
  <c r="AE9309" i="3"/>
  <c r="AE9384" i="3"/>
  <c r="AE9199" i="3"/>
  <c r="AE9166" i="3"/>
  <c r="AE9360" i="3"/>
  <c r="AE9233" i="3"/>
  <c r="AE9255" i="3"/>
  <c r="AE9140" i="3"/>
  <c r="AE9143" i="3"/>
  <c r="AE9240" i="3"/>
  <c r="AE9241" i="3"/>
  <c r="AE9260" i="3"/>
  <c r="AE9134" i="3"/>
  <c r="AE9304" i="3"/>
  <c r="AE9314" i="3"/>
  <c r="AE9164" i="3"/>
  <c r="AE9188" i="3"/>
  <c r="AE9348" i="3"/>
  <c r="AE9328" i="3"/>
  <c r="AE9175" i="3"/>
  <c r="AE9177" i="3"/>
  <c r="AE9390" i="3"/>
  <c r="AE9212" i="3"/>
  <c r="AE9168" i="3"/>
  <c r="AE9223" i="3"/>
  <c r="AE9382" i="3"/>
  <c r="AE9332" i="3"/>
  <c r="AE9357" i="3"/>
  <c r="AE9145" i="3"/>
  <c r="AE9317" i="3"/>
  <c r="AE9158" i="3"/>
  <c r="AE9368" i="3"/>
  <c r="AE9161" i="3"/>
  <c r="AE9162" i="3"/>
  <c r="AE9213" i="3"/>
  <c r="AE9176" i="3"/>
  <c r="AE9316" i="3"/>
  <c r="AE9330" i="3"/>
  <c r="AE9249" i="3"/>
  <c r="AE9361" i="3"/>
  <c r="AE9362" i="3"/>
  <c r="AE9350" i="3"/>
  <c r="AE9205" i="3"/>
  <c r="AE9206" i="3"/>
  <c r="AE9234" i="3"/>
  <c r="AE9235" i="3"/>
  <c r="AE9282" i="3"/>
  <c r="AE9380" i="3"/>
  <c r="AE9346" i="3"/>
  <c r="AE9179" i="3"/>
  <c r="AE9301" i="3"/>
  <c r="AE9395" i="3"/>
  <c r="AE9225" i="3"/>
  <c r="AE9397" i="3"/>
  <c r="AE9204" i="3"/>
  <c r="AE9373" i="3"/>
  <c r="AE9388" i="3"/>
  <c r="AE9343" i="3"/>
  <c r="AE9365" i="3"/>
  <c r="AE9220" i="3"/>
  <c r="AE9319" i="3"/>
  <c r="AE9151" i="3"/>
  <c r="AE9265" i="3"/>
  <c r="AE9264" i="3"/>
  <c r="AE9354" i="3"/>
  <c r="AE9387" i="3"/>
  <c r="AE9229" i="3"/>
  <c r="AE9230" i="3"/>
  <c r="AE9356" i="3"/>
  <c r="AE9202" i="3"/>
  <c r="AE9194" i="3"/>
  <c r="AE9311" i="3"/>
  <c r="AE9186" i="3"/>
  <c r="AE9160" i="3"/>
  <c r="AE9335" i="3"/>
  <c r="AE9218" i="3"/>
  <c r="AE9217" i="3"/>
  <c r="AE9312" i="3"/>
  <c r="AE9150" i="3"/>
  <c r="AE9247" i="3"/>
  <c r="AE9393" i="3"/>
  <c r="AE9198" i="3"/>
  <c r="AE9210" i="3"/>
  <c r="AE9136" i="3"/>
  <c r="B13" i="3"/>
  <c r="AF9299" i="3" l="1"/>
  <c r="AF9243" i="3"/>
  <c r="AF9172" i="3"/>
  <c r="AF9284" i="3"/>
  <c r="AF9191" i="3"/>
  <c r="AF9179" i="3"/>
  <c r="AF9216" i="3"/>
  <c r="AF9285" i="3"/>
  <c r="AF9273" i="3"/>
  <c r="AF9215" i="3"/>
  <c r="AF9286" i="3"/>
  <c r="AF9287" i="3"/>
  <c r="AF9405" i="3"/>
  <c r="AF9158" i="3"/>
  <c r="AF9288" i="3"/>
  <c r="AF9373" i="3"/>
  <c r="AF9289" i="3"/>
  <c r="AF9237" i="3"/>
  <c r="AF9272" i="3"/>
  <c r="AF9171" i="3"/>
  <c r="AF9182" i="3"/>
  <c r="AF9170" i="3"/>
  <c r="AF9192" i="3"/>
  <c r="AF9190" i="3"/>
  <c r="AF9166" i="3"/>
  <c r="AF9245" i="3"/>
  <c r="AF9301" i="3"/>
  <c r="AF9343" i="3"/>
  <c r="AF9238" i="3"/>
  <c r="AF9277" i="3"/>
  <c r="AF9143" i="3"/>
  <c r="AF9397" i="3"/>
  <c r="AF9378" i="3"/>
  <c r="AF9183" i="3"/>
  <c r="AF9270" i="3"/>
  <c r="AF9297" i="3"/>
  <c r="AF9227" i="3"/>
  <c r="AF9365" i="3"/>
  <c r="AF9298" i="3"/>
  <c r="AF9339" i="3"/>
  <c r="AF9309" i="3"/>
  <c r="AF9363" i="3"/>
  <c r="AF9145" i="3"/>
  <c r="AF9155" i="3"/>
  <c r="AF9184" i="3"/>
  <c r="AF9274" i="3"/>
  <c r="AF9164" i="3"/>
  <c r="AF9384" i="3"/>
  <c r="AF9271" i="3"/>
  <c r="AF9377" i="3"/>
  <c r="AF9322" i="3"/>
  <c r="AF9314" i="3"/>
  <c r="AF9375" i="3"/>
  <c r="AF9275" i="3"/>
  <c r="AF9181" i="3"/>
  <c r="AF9278" i="3"/>
  <c r="AF9210" i="3"/>
  <c r="AF9276" i="3"/>
  <c r="AF9280" i="3"/>
  <c r="AF9148" i="3"/>
  <c r="AF9138" i="3"/>
  <c r="AF9348" i="3"/>
  <c r="AF9255" i="3"/>
  <c r="AF9173" i="3"/>
  <c r="AF9380" i="3"/>
  <c r="AF9147" i="3"/>
  <c r="AF9325" i="3"/>
  <c r="AF9267" i="3"/>
  <c r="AF9252" i="3"/>
  <c r="AF9393" i="3"/>
  <c r="AF9202" i="3"/>
  <c r="AF9244" i="3"/>
  <c r="AF9269" i="3"/>
  <c r="AF9352" i="3"/>
  <c r="AF9251" i="3"/>
  <c r="AF9350" i="3"/>
  <c r="AF9330" i="3"/>
  <c r="AF9253" i="3"/>
  <c r="AF9156" i="3"/>
  <c r="AF9136" i="3"/>
  <c r="AF9326" i="3"/>
  <c r="AF9371" i="3"/>
  <c r="AF9295" i="3"/>
  <c r="AF9296" i="3"/>
  <c r="AF9294" i="3"/>
  <c r="AF9208" i="3"/>
  <c r="AF9404" i="3"/>
  <c r="AF9262" i="3"/>
  <c r="AF9307" i="3"/>
  <c r="AF9395" i="3"/>
  <c r="AF9323" i="3"/>
  <c r="AF9223" i="3"/>
  <c r="AF9340" i="3"/>
  <c r="AF9338" i="3"/>
  <c r="AF9376" i="3"/>
  <c r="AF9328" i="3"/>
  <c r="AF9140" i="3"/>
  <c r="AF9306" i="3"/>
  <c r="AF9248" i="3"/>
  <c r="AF9335" i="3"/>
  <c r="AF9225" i="3"/>
  <c r="AF9316" i="3"/>
  <c r="AF9390" i="3"/>
  <c r="AF9188" i="3"/>
  <c r="AF9134" i="3"/>
  <c r="AF9324" i="3"/>
  <c r="AF9268" i="3"/>
  <c r="AF9321" i="3"/>
  <c r="AF9403" i="3"/>
  <c r="AF9220" i="3"/>
  <c r="AF9279" i="3"/>
  <c r="AF9186" i="3"/>
  <c r="AF9356" i="3"/>
  <c r="AF9354" i="3"/>
  <c r="AF9304" i="3"/>
  <c r="AF9150" i="3"/>
  <c r="AF9204" i="3"/>
  <c r="AF9232" i="3"/>
  <c r="AF9402" i="3"/>
  <c r="AF9370" i="3"/>
  <c r="AF9139" i="3"/>
  <c r="AF9196" i="3"/>
  <c r="AF9160" i="3"/>
  <c r="AF9319" i="3"/>
  <c r="AF9282" i="3"/>
  <c r="AF9194" i="3"/>
  <c r="AF9346" i="3"/>
  <c r="AF9174" i="3"/>
  <c r="AF9290" i="3"/>
  <c r="AF9292" i="3"/>
  <c r="AF9293" i="3"/>
  <c r="AF9291" i="3"/>
  <c r="AF9218" i="3"/>
  <c r="AF9265" i="3"/>
  <c r="AF9318" i="3"/>
  <c r="AF9212" i="3"/>
  <c r="AF9337" i="3"/>
  <c r="AF9201" i="3"/>
  <c r="AF9177" i="3"/>
  <c r="AF9142" i="3"/>
  <c r="AF9386" i="3"/>
  <c r="AF9394" i="3"/>
  <c r="AF9311" i="3"/>
  <c r="AF9230" i="3"/>
  <c r="AF9240" i="3"/>
  <c r="AF9302" i="3"/>
  <c r="AF9209" i="3"/>
  <c r="AF9137" i="3"/>
  <c r="AF9333" i="3"/>
  <c r="AF9381" i="3"/>
  <c r="AF9358" i="3"/>
  <c r="AF9281" i="3"/>
  <c r="AF9153" i="3"/>
  <c r="AF9154" i="3"/>
  <c r="AF9379" i="3"/>
  <c r="AF9199" i="3"/>
  <c r="AF9214" i="3"/>
  <c r="AF9221" i="3"/>
  <c r="AF9195" i="3"/>
  <c r="AF9168" i="3"/>
  <c r="AF9169" i="3"/>
  <c r="AF9355" i="3"/>
  <c r="AF9167" i="3"/>
  <c r="AF9198" i="3"/>
  <c r="AF9312" i="3"/>
  <c r="AF9229" i="3"/>
  <c r="AF9264" i="3"/>
  <c r="AF9388" i="3"/>
  <c r="AF9205" i="3"/>
  <c r="AF9157" i="3"/>
  <c r="AF9213" i="3"/>
  <c r="AF9367" i="3"/>
  <c r="AF9368" i="3"/>
  <c r="AF9382" i="3"/>
  <c r="AF9383" i="3"/>
  <c r="AF9263" i="3"/>
  <c r="AF9300" i="3"/>
  <c r="AF9219" i="3"/>
  <c r="AF9211" i="3"/>
  <c r="AF9241" i="3"/>
  <c r="AF9242" i="3"/>
  <c r="AF9165" i="3"/>
  <c r="AF9224" i="3"/>
  <c r="AF9233" i="3"/>
  <c r="AF9369" i="3"/>
  <c r="AF9256" i="3"/>
  <c r="AF9374" i="3"/>
  <c r="AF9180" i="3"/>
  <c r="AF9372" i="3"/>
  <c r="AF9341" i="3"/>
  <c r="AF9342" i="3"/>
  <c r="AF9389" i="3"/>
  <c r="AF9398" i="3"/>
  <c r="AF9231" i="3"/>
  <c r="AF9189" i="3"/>
  <c r="AF9159" i="3"/>
  <c r="AF9254" i="3"/>
  <c r="AF9344" i="3"/>
  <c r="AF9266" i="3"/>
  <c r="AF9387" i="3"/>
  <c r="AF9203" i="3"/>
  <c r="AF9235" i="3"/>
  <c r="AF9236" i="3"/>
  <c r="AF9178" i="3"/>
  <c r="AF9362" i="3"/>
  <c r="AF9361" i="3"/>
  <c r="AF9162" i="3"/>
  <c r="AF9163" i="3"/>
  <c r="AF9357" i="3"/>
  <c r="AF9175" i="3"/>
  <c r="AF9351" i="3"/>
  <c r="AF9385" i="3"/>
  <c r="AF9353" i="3"/>
  <c r="AF9135" i="3"/>
  <c r="AF9260" i="3"/>
  <c r="AF9261" i="3"/>
  <c r="AF9360" i="3"/>
  <c r="AF9258" i="3"/>
  <c r="AF9257" i="3"/>
  <c r="AF9334" i="3"/>
  <c r="AF9303" i="3"/>
  <c r="AF9200" i="3"/>
  <c r="AF9349" i="3"/>
  <c r="AF9141" i="3"/>
  <c r="AF9400" i="3"/>
  <c r="AF9401" i="3"/>
  <c r="AF9228" i="3"/>
  <c r="AF9193" i="3"/>
  <c r="AF9399" i="3"/>
  <c r="AF9320" i="3"/>
  <c r="AF9151" i="3"/>
  <c r="AF9206" i="3"/>
  <c r="AF9207" i="3"/>
  <c r="AF9247" i="3"/>
  <c r="AF9246" i="3"/>
  <c r="AF9217" i="3"/>
  <c r="AF9146" i="3"/>
  <c r="AF9197" i="3"/>
  <c r="AF9234" i="3"/>
  <c r="AF9305" i="3"/>
  <c r="AF9396" i="3"/>
  <c r="AF9249" i="3"/>
  <c r="AF9250" i="3"/>
  <c r="AF9176" i="3"/>
  <c r="AF9161" i="3"/>
  <c r="AF9317" i="3"/>
  <c r="AF9332" i="3"/>
  <c r="AF9152" i="3"/>
  <c r="AF9144" i="3"/>
  <c r="AF9313" i="3"/>
  <c r="AF9187" i="3"/>
  <c r="AF9392" i="3"/>
  <c r="AF9310" i="3"/>
  <c r="AF9259" i="3"/>
  <c r="AF9345" i="3"/>
  <c r="AF9149" i="3"/>
  <c r="AF9185" i="3"/>
  <c r="AF9327" i="3"/>
  <c r="AF9315" i="3"/>
  <c r="AF9239" i="3"/>
  <c r="AF9331" i="3"/>
  <c r="AF9308" i="3"/>
  <c r="AF9366" i="3"/>
  <c r="AF9391" i="3"/>
  <c r="AF9329" i="3"/>
  <c r="AF9364" i="3"/>
  <c r="AF9336" i="3"/>
  <c r="AF9359" i="3"/>
  <c r="AF9347" i="3"/>
  <c r="AF9222" i="3"/>
  <c r="AF9283" i="3"/>
  <c r="AF9226" i="3"/>
  <c r="AG9276" i="3" l="1"/>
  <c r="AG9172" i="3"/>
  <c r="AG9215" i="3"/>
  <c r="AG9171" i="3"/>
  <c r="AG9217" i="3"/>
  <c r="AG9244" i="3"/>
  <c r="AG9405" i="3"/>
  <c r="AG9286" i="3"/>
  <c r="AG9285" i="3"/>
  <c r="AG9191" i="3"/>
  <c r="AG9287" i="3"/>
  <c r="AG9272" i="3"/>
  <c r="AG9327" i="3"/>
  <c r="AG9300" i="3"/>
  <c r="AG9288" i="3"/>
  <c r="AG9289" i="3"/>
  <c r="AG9144" i="3"/>
  <c r="AG9273" i="3"/>
  <c r="AG9372" i="3"/>
  <c r="AG9165" i="3"/>
  <c r="AG9189" i="3"/>
  <c r="AG9195" i="3"/>
  <c r="AG9329" i="3"/>
  <c r="AG9310" i="3"/>
  <c r="AG9283" i="3"/>
  <c r="AG9173" i="3"/>
  <c r="AG9274" i="3"/>
  <c r="AG9403" i="3"/>
  <c r="AG9298" i="3"/>
  <c r="AG9349" i="3"/>
  <c r="AG9209" i="3"/>
  <c r="AG9297" i="3"/>
  <c r="AG9239" i="3"/>
  <c r="AG9336" i="3"/>
  <c r="AG9155" i="3"/>
  <c r="AG9299" i="3"/>
  <c r="AG9275" i="3"/>
  <c r="AG9377" i="3"/>
  <c r="AG9278" i="3"/>
  <c r="AG9364" i="3"/>
  <c r="AG9135" i="3"/>
  <c r="AG9137" i="3"/>
  <c r="AG9182" i="3"/>
  <c r="AG9353" i="3"/>
  <c r="AG9379" i="3"/>
  <c r="AG9279" i="3"/>
  <c r="AG9323" i="3"/>
  <c r="AG9281" i="3"/>
  <c r="AG9271" i="3"/>
  <c r="AG9339" i="3"/>
  <c r="AG9183" i="3"/>
  <c r="AG9252" i="3"/>
  <c r="AG9404" i="3"/>
  <c r="AG9156" i="3"/>
  <c r="AG9396" i="3"/>
  <c r="AG9394" i="3"/>
  <c r="AG9308" i="3"/>
  <c r="AG9306" i="3"/>
  <c r="AG9203" i="3"/>
  <c r="AG9224" i="3"/>
  <c r="AG9157" i="3"/>
  <c r="AG9338" i="3"/>
  <c r="AG9226" i="3"/>
  <c r="AG9313" i="3"/>
  <c r="AG9254" i="3"/>
  <c r="AG9376" i="3"/>
  <c r="AG9277" i="3"/>
  <c r="AG9268" i="3"/>
  <c r="AG9270" i="3"/>
  <c r="AG9231" i="3"/>
  <c r="AG9149" i="3"/>
  <c r="AG9315" i="3"/>
  <c r="AG9139" i="3"/>
  <c r="AG9269" i="3"/>
  <c r="AG9212" i="3"/>
  <c r="AG9322" i="3"/>
  <c r="AG9378" i="3"/>
  <c r="AG9320" i="3"/>
  <c r="AG9370" i="3"/>
  <c r="AG9325" i="3"/>
  <c r="AG9141" i="3"/>
  <c r="AG9211" i="3"/>
  <c r="AG9357" i="3"/>
  <c r="AG9138" i="3"/>
  <c r="AG9324" i="3"/>
  <c r="AG9179" i="3"/>
  <c r="AG9355" i="3"/>
  <c r="AG9219" i="3"/>
  <c r="AG9295" i="3"/>
  <c r="AG9296" i="3"/>
  <c r="AG9253" i="3"/>
  <c r="AG9387" i="3"/>
  <c r="AG9280" i="3"/>
  <c r="AG9385" i="3"/>
  <c r="AG9359" i="3"/>
  <c r="AG9140" i="3"/>
  <c r="AG9213" i="3"/>
  <c r="AG9166" i="3"/>
  <c r="AG9301" i="3"/>
  <c r="AG9390" i="3"/>
  <c r="AG9197" i="3"/>
  <c r="AG9290" i="3"/>
  <c r="AG9305" i="3"/>
  <c r="AG9193" i="3"/>
  <c r="AG9303" i="3"/>
  <c r="AG9266" i="3"/>
  <c r="AG9187" i="3"/>
  <c r="AG9234" i="3"/>
  <c r="AG9228" i="3"/>
  <c r="AG9200" i="3"/>
  <c r="AG9334" i="3"/>
  <c r="AG9343" i="3"/>
  <c r="AG9399" i="3"/>
  <c r="AG9380" i="3"/>
  <c r="AG9176" i="3"/>
  <c r="AG9210" i="3"/>
  <c r="AG9178" i="3"/>
  <c r="AG9222" i="3"/>
  <c r="AG9366" i="3"/>
  <c r="AG9345" i="3"/>
  <c r="AG9259" i="3"/>
  <c r="AG9317" i="3"/>
  <c r="AG9204" i="3"/>
  <c r="AG9373" i="3"/>
  <c r="AG9159" i="3"/>
  <c r="AG9347" i="3"/>
  <c r="AG9161" i="3"/>
  <c r="AG9154" i="3"/>
  <c r="AG9291" i="3"/>
  <c r="AG9294" i="3"/>
  <c r="AG9293" i="3"/>
  <c r="AG9292" i="3"/>
  <c r="AG9331" i="3"/>
  <c r="AG9167" i="3"/>
  <c r="AG9143" i="3"/>
  <c r="AG9341" i="3"/>
  <c r="AG9401" i="3"/>
  <c r="AG9236" i="3"/>
  <c r="AG9371" i="3"/>
  <c r="AG9383" i="3"/>
  <c r="AG9145" i="3"/>
  <c r="AG9240" i="3"/>
  <c r="AG9163" i="3"/>
  <c r="AG9265" i="3"/>
  <c r="AG9177" i="3"/>
  <c r="AG9384" i="3"/>
  <c r="AG9368" i="3"/>
  <c r="AG9190" i="3"/>
  <c r="AG9232" i="3"/>
  <c r="AG9392" i="3"/>
  <c r="AG9223" i="3"/>
  <c r="AG9395" i="3"/>
  <c r="AG9397" i="3"/>
  <c r="AG9256" i="3"/>
  <c r="AG9214" i="3"/>
  <c r="AG9246" i="3"/>
  <c r="AG9337" i="3"/>
  <c r="AG9361" i="3"/>
  <c r="AG9354" i="3"/>
  <c r="AG9264" i="3"/>
  <c r="AG9142" i="3"/>
  <c r="AG9260" i="3"/>
  <c r="AG9249" i="3"/>
  <c r="AG9282" i="3"/>
  <c r="AG9207" i="3"/>
  <c r="AG9208" i="3"/>
  <c r="AG9160" i="3"/>
  <c r="AG9309" i="3"/>
  <c r="AG9351" i="3"/>
  <c r="AG9352" i="3"/>
  <c r="AG9162" i="3"/>
  <c r="AG9362" i="3"/>
  <c r="AG9235" i="3"/>
  <c r="AG9393" i="3"/>
  <c r="AG9242" i="3"/>
  <c r="AG9243" i="3"/>
  <c r="AG9238" i="3"/>
  <c r="AG9388" i="3"/>
  <c r="AG9229" i="3"/>
  <c r="AG9312" i="3"/>
  <c r="AG9321" i="3"/>
  <c r="AG9318" i="3"/>
  <c r="AG9169" i="3"/>
  <c r="AG9170" i="3"/>
  <c r="AG9230" i="3"/>
  <c r="AG9358" i="3"/>
  <c r="AG9164" i="3"/>
  <c r="AG9216" i="3"/>
  <c r="AG9152" i="3"/>
  <c r="AG9153" i="3"/>
  <c r="AG9151" i="3"/>
  <c r="AG9258" i="3"/>
  <c r="AG9196" i="3"/>
  <c r="AG9391" i="3"/>
  <c r="AG9185" i="3"/>
  <c r="AG9184" i="3"/>
  <c r="AG9227" i="3"/>
  <c r="AG9186" i="3"/>
  <c r="AG9247" i="3"/>
  <c r="AG9206" i="3"/>
  <c r="AG9400" i="3"/>
  <c r="AG9360" i="3"/>
  <c r="AG9202" i="3"/>
  <c r="AG9136" i="3"/>
  <c r="AG9350" i="3"/>
  <c r="AG9218" i="3"/>
  <c r="AG9344" i="3"/>
  <c r="AG9398" i="3"/>
  <c r="AG9369" i="3"/>
  <c r="AG9233" i="3"/>
  <c r="AG9241" i="3"/>
  <c r="AG9314" i="3"/>
  <c r="AG9382" i="3"/>
  <c r="AG9367" i="3"/>
  <c r="AG9346" i="3"/>
  <c r="AG9365" i="3"/>
  <c r="AG9194" i="3"/>
  <c r="AG9198" i="3"/>
  <c r="AG9168" i="3"/>
  <c r="AG9307" i="3"/>
  <c r="AG9150" i="3"/>
  <c r="AG9381" i="3"/>
  <c r="AG9255" i="3"/>
  <c r="AG9348" i="3"/>
  <c r="AG9356" i="3"/>
  <c r="AG9250" i="3"/>
  <c r="AG9251" i="3"/>
  <c r="AG9146" i="3"/>
  <c r="AG9147" i="3"/>
  <c r="AG9328" i="3"/>
  <c r="AG9332" i="3"/>
  <c r="AG9335" i="3"/>
  <c r="AG9284" i="3"/>
  <c r="AG9257" i="3"/>
  <c r="AG9261" i="3"/>
  <c r="AG9262" i="3"/>
  <c r="AG9175" i="3"/>
  <c r="AG9158" i="3"/>
  <c r="AG9316" i="3"/>
  <c r="AG9220" i="3"/>
  <c r="AG9363" i="3"/>
  <c r="AG9386" i="3"/>
  <c r="AG9201" i="3"/>
  <c r="AG9389" i="3"/>
  <c r="AG9180" i="3"/>
  <c r="AG9181" i="3"/>
  <c r="AG9192" i="3"/>
  <c r="AG9188" i="3"/>
  <c r="AG9263" i="3"/>
  <c r="AG9245" i="3"/>
  <c r="AG9205" i="3"/>
  <c r="AG9319" i="3"/>
  <c r="AG9326" i="3"/>
  <c r="AG9267" i="3"/>
  <c r="AG9304" i="3"/>
  <c r="AG9148" i="3"/>
  <c r="AG9340" i="3"/>
  <c r="AG9174" i="3"/>
  <c r="AG9311" i="3"/>
  <c r="AG9248" i="3"/>
  <c r="AG9342" i="3"/>
  <c r="AG9374" i="3"/>
  <c r="AG9375" i="3"/>
  <c r="AG9225" i="3"/>
  <c r="AG9221" i="3"/>
  <c r="AG9302" i="3"/>
  <c r="AG9199" i="3"/>
  <c r="AG9402" i="3"/>
  <c r="AG9333" i="3"/>
  <c r="AG9330" i="3"/>
  <c r="AG9237" i="3"/>
  <c r="V59" i="3"/>
  <c r="F48" i="3"/>
  <c r="F170" i="3" l="1"/>
  <c r="F169" i="3"/>
  <c r="F108" i="3"/>
  <c r="F167" i="3"/>
  <c r="F168" i="3"/>
  <c r="AH9287" i="3"/>
  <c r="AH9216" i="3"/>
  <c r="AH9405" i="3"/>
  <c r="AH9218" i="3"/>
  <c r="AH9172" i="3"/>
  <c r="AH9288" i="3"/>
  <c r="AH9272" i="3"/>
  <c r="AH9286" i="3"/>
  <c r="AH9300" i="3"/>
  <c r="AH9314" i="3"/>
  <c r="AH9190" i="3"/>
  <c r="AH9289" i="3"/>
  <c r="AH9273" i="3"/>
  <c r="AH9299" i="3"/>
  <c r="AH9404" i="3"/>
  <c r="AH9365" i="3"/>
  <c r="AH9298" i="3"/>
  <c r="AH9282" i="3"/>
  <c r="AH9297" i="3"/>
  <c r="AH9328" i="3"/>
  <c r="AH9274" i="3"/>
  <c r="AH9275" i="3"/>
  <c r="AH9330" i="3"/>
  <c r="AH9386" i="3"/>
  <c r="AH9280" i="3"/>
  <c r="AH9378" i="3"/>
  <c r="AH9155" i="3"/>
  <c r="AH9210" i="3"/>
  <c r="AH9400" i="3"/>
  <c r="AH9402" i="3"/>
  <c r="AH9269" i="3"/>
  <c r="AH9156" i="3"/>
  <c r="AH9255" i="3"/>
  <c r="AH9309" i="3"/>
  <c r="AH9276" i="3"/>
  <c r="AH9141" i="3"/>
  <c r="AH9231" i="3"/>
  <c r="AH9379" i="3"/>
  <c r="AH9324" i="3"/>
  <c r="AH9302" i="3"/>
  <c r="AH9373" i="3"/>
  <c r="AH9227" i="3"/>
  <c r="AH9211" i="3"/>
  <c r="AH9344" i="3"/>
  <c r="AH9203" i="3"/>
  <c r="AH9183" i="3"/>
  <c r="AH9277" i="3"/>
  <c r="AH9225" i="3"/>
  <c r="AH9192" i="3"/>
  <c r="AH9194" i="3"/>
  <c r="AH9233" i="3"/>
  <c r="AH9395" i="3"/>
  <c r="AH9253" i="3"/>
  <c r="AH9139" i="3"/>
  <c r="AH9270" i="3"/>
  <c r="AH9377" i="3"/>
  <c r="AH9340" i="3"/>
  <c r="AH9271" i="3"/>
  <c r="AH9214" i="3"/>
  <c r="AH9140" i="3"/>
  <c r="AH9138" i="3"/>
  <c r="AH9337" i="3"/>
  <c r="AH9307" i="3"/>
  <c r="AH9278" i="3"/>
  <c r="AH9363" i="3"/>
  <c r="AH9398" i="3"/>
  <c r="AH9245" i="3"/>
  <c r="AH9237" i="3"/>
  <c r="AH9296" i="3"/>
  <c r="AH9389" i="3"/>
  <c r="AH9279" i="3"/>
  <c r="AH9267" i="3"/>
  <c r="AH9391" i="3"/>
  <c r="AH9338" i="3"/>
  <c r="AH9212" i="3"/>
  <c r="AH9355" i="3"/>
  <c r="AH9323" i="3"/>
  <c r="AH9326" i="3"/>
  <c r="AH9356" i="3"/>
  <c r="AH9164" i="3"/>
  <c r="AH9354" i="3"/>
  <c r="AH9166" i="3"/>
  <c r="AH9158" i="3"/>
  <c r="AH9257" i="3"/>
  <c r="AH9358" i="3"/>
  <c r="AH9397" i="3"/>
  <c r="AH9167" i="3"/>
  <c r="AH9350" i="3"/>
  <c r="AH9196" i="3"/>
  <c r="AH9321" i="3"/>
  <c r="AH9201" i="3"/>
  <c r="AH9290" i="3"/>
  <c r="AH9239" i="3"/>
  <c r="AH9333" i="3"/>
  <c r="AH9199" i="3"/>
  <c r="AH9342" i="3"/>
  <c r="AH9291" i="3"/>
  <c r="AH9148" i="3"/>
  <c r="AH9335" i="3"/>
  <c r="AH9348" i="3"/>
  <c r="AH9383" i="3"/>
  <c r="AH9223" i="3"/>
  <c r="AH9195" i="3"/>
  <c r="AH9264" i="3"/>
  <c r="AH9322" i="3"/>
  <c r="AH9221" i="3"/>
  <c r="AH9304" i="3"/>
  <c r="AH9188" i="3"/>
  <c r="AH9316" i="3"/>
  <c r="AH9346" i="3"/>
  <c r="AH9396" i="3"/>
  <c r="AH9254" i="3"/>
  <c r="AH9372" i="3"/>
  <c r="AH9143" i="3"/>
  <c r="AH9159" i="3"/>
  <c r="AH9259" i="3"/>
  <c r="AH9178" i="3"/>
  <c r="AH9205" i="3"/>
  <c r="AH9144" i="3"/>
  <c r="AH9369" i="3"/>
  <c r="AH9162" i="3"/>
  <c r="AH9160" i="3"/>
  <c r="AH9371" i="3"/>
  <c r="AH9215" i="3"/>
  <c r="AH9165" i="3"/>
  <c r="AH9213" i="3"/>
  <c r="AH9177" i="3"/>
  <c r="AH9228" i="3"/>
  <c r="AH9150" i="3"/>
  <c r="AH9142" i="3"/>
  <c r="AH9384" i="3"/>
  <c r="AH9381" i="3"/>
  <c r="AH9353" i="3"/>
  <c r="AH9235" i="3"/>
  <c r="AH9174" i="3"/>
  <c r="AH9292" i="3"/>
  <c r="AH9293" i="3"/>
  <c r="AH9295" i="3"/>
  <c r="AH9294" i="3"/>
  <c r="AH9325" i="3"/>
  <c r="AH9153" i="3"/>
  <c r="AH9186" i="3"/>
  <c r="AH9352" i="3"/>
  <c r="AH9248" i="3"/>
  <c r="AH9319" i="3"/>
  <c r="AH9263" i="3"/>
  <c r="AH9180" i="3"/>
  <c r="AH9163" i="3"/>
  <c r="AH9243" i="3"/>
  <c r="AH9241" i="3"/>
  <c r="AH9179" i="3"/>
  <c r="AH9149" i="3"/>
  <c r="AH9187" i="3"/>
  <c r="AH9312" i="3"/>
  <c r="AH9265" i="3"/>
  <c r="AH9401" i="3"/>
  <c r="AH9204" i="3"/>
  <c r="AH9169" i="3"/>
  <c r="AH9317" i="3"/>
  <c r="AH9224" i="3"/>
  <c r="AH9193" i="3"/>
  <c r="AH9261" i="3"/>
  <c r="AH9226" i="3"/>
  <c r="AH9230" i="3"/>
  <c r="AH9341" i="3"/>
  <c r="AH9220" i="3"/>
  <c r="AH9359" i="3"/>
  <c r="AH9360" i="3"/>
  <c r="AH9303" i="3"/>
  <c r="AH9375" i="3"/>
  <c r="AH9376" i="3"/>
  <c r="AH9136" i="3"/>
  <c r="AH9137" i="3"/>
  <c r="AH9185" i="3"/>
  <c r="AH9200" i="3"/>
  <c r="AH9368" i="3"/>
  <c r="AH9219" i="3"/>
  <c r="AH9374" i="3"/>
  <c r="AH9311" i="3"/>
  <c r="AH9268" i="3"/>
  <c r="AH9301" i="3"/>
  <c r="AH9175" i="3"/>
  <c r="AH9339" i="3"/>
  <c r="AH9305" i="3"/>
  <c r="AH9315" i="3"/>
  <c r="AH9147" i="3"/>
  <c r="AH9331" i="3"/>
  <c r="AH9251" i="3"/>
  <c r="AH9252" i="3"/>
  <c r="AH9308" i="3"/>
  <c r="AH9198" i="3"/>
  <c r="AH9157" i="3"/>
  <c r="AH9202" i="3"/>
  <c r="AH9357" i="3"/>
  <c r="AH9343" i="3"/>
  <c r="AH9336" i="3"/>
  <c r="AH9361" i="3"/>
  <c r="AH9151" i="3"/>
  <c r="AH9152" i="3"/>
  <c r="AH9318" i="3"/>
  <c r="AH9229" i="3"/>
  <c r="AH9242" i="3"/>
  <c r="AH9334" i="3"/>
  <c r="AH9208" i="3"/>
  <c r="AH9209" i="3"/>
  <c r="AH9249" i="3"/>
  <c r="AH9345" i="3"/>
  <c r="AH9173" i="3"/>
  <c r="AH9244" i="3"/>
  <c r="AH9181" i="3"/>
  <c r="AH9182" i="3"/>
  <c r="AH9385" i="3"/>
  <c r="AH9176" i="3"/>
  <c r="AH9310" i="3"/>
  <c r="AH9364" i="3"/>
  <c r="AH9146" i="3"/>
  <c r="AH9250" i="3"/>
  <c r="AH9347" i="3"/>
  <c r="AH9168" i="3"/>
  <c r="AH9366" i="3"/>
  <c r="AH9367" i="3"/>
  <c r="AH9349" i="3"/>
  <c r="AH9206" i="3"/>
  <c r="AH9380" i="3"/>
  <c r="AH9222" i="3"/>
  <c r="AH9283" i="3"/>
  <c r="AH9217" i="3"/>
  <c r="AH9392" i="3"/>
  <c r="AH9232" i="3"/>
  <c r="AH9388" i="3"/>
  <c r="AH9393" i="3"/>
  <c r="AH9394" i="3"/>
  <c r="AH9362" i="3"/>
  <c r="AH9351" i="3"/>
  <c r="AH9207" i="3"/>
  <c r="AH9191" i="3"/>
  <c r="AH9329" i="3"/>
  <c r="AH9370" i="3"/>
  <c r="AH9266" i="3"/>
  <c r="AH9262" i="3"/>
  <c r="AH9284" i="3"/>
  <c r="AH9285" i="3"/>
  <c r="AH9403" i="3"/>
  <c r="AH9332" i="3"/>
  <c r="AH9161" i="3"/>
  <c r="AH9236" i="3"/>
  <c r="AH9320" i="3"/>
  <c r="AH9390" i="3"/>
  <c r="AH9382" i="3"/>
  <c r="AH9189" i="3"/>
  <c r="AH9247" i="3"/>
  <c r="AH9313" i="3"/>
  <c r="AH9399" i="3"/>
  <c r="AH9184" i="3"/>
  <c r="AH9258" i="3"/>
  <c r="AH9234" i="3"/>
  <c r="AH9327" i="3"/>
  <c r="AH9170" i="3"/>
  <c r="AH9171" i="3"/>
  <c r="AH9281" i="3"/>
  <c r="AH9238" i="3"/>
  <c r="AH9256" i="3"/>
  <c r="AH9154" i="3"/>
  <c r="AH9387" i="3"/>
  <c r="AH9240" i="3"/>
  <c r="AH9246" i="3"/>
  <c r="AH9306" i="3"/>
  <c r="AH9260" i="3"/>
  <c r="AH9197" i="3"/>
  <c r="AH9145" i="3"/>
  <c r="U203" i="3"/>
  <c r="S203" i="3"/>
  <c r="B44" i="3"/>
  <c r="AI9200" i="3" l="1"/>
  <c r="AI9405" i="3"/>
  <c r="AI9273" i="3"/>
  <c r="AI9191" i="3"/>
  <c r="AI9254" i="3"/>
  <c r="AI9374" i="3"/>
  <c r="AI9217" i="3"/>
  <c r="AI9260" i="3"/>
  <c r="AI9288" i="3"/>
  <c r="AI9287" i="3"/>
  <c r="AI9202" i="3"/>
  <c r="AI9364" i="3"/>
  <c r="AI9274" i="3"/>
  <c r="AI9299" i="3"/>
  <c r="AI9313" i="3"/>
  <c r="AI9390" i="3"/>
  <c r="AI9272" i="3"/>
  <c r="AI9289" i="3"/>
  <c r="AI9298" i="3"/>
  <c r="AI9297" i="3"/>
  <c r="AI9399" i="3"/>
  <c r="AI9401" i="3"/>
  <c r="AI9163" i="3"/>
  <c r="AI9403" i="3"/>
  <c r="AI9193" i="3"/>
  <c r="AI9329" i="3"/>
  <c r="AI9343" i="3"/>
  <c r="AI9224" i="3"/>
  <c r="AI9149" i="3"/>
  <c r="AI9378" i="3"/>
  <c r="AI9275" i="3"/>
  <c r="AI9140" i="3"/>
  <c r="AI9154" i="3"/>
  <c r="AI9232" i="3"/>
  <c r="AI9189" i="3"/>
  <c r="AI9382" i="3"/>
  <c r="AI9173" i="3"/>
  <c r="AI9157" i="3"/>
  <c r="AI9148" i="3"/>
  <c r="AI9377" i="3"/>
  <c r="AI9226" i="3"/>
  <c r="AI9327" i="3"/>
  <c r="AI9315" i="3"/>
  <c r="AI9301" i="3"/>
  <c r="AI9397" i="3"/>
  <c r="AI9141" i="3"/>
  <c r="AI9270" i="3"/>
  <c r="AI9308" i="3"/>
  <c r="AI9396" i="3"/>
  <c r="AI9271" i="3"/>
  <c r="AI9277" i="3"/>
  <c r="AI9211" i="3"/>
  <c r="AI9276" i="3"/>
  <c r="AI9139" i="3"/>
  <c r="AI9215" i="3"/>
  <c r="AI9339" i="3"/>
  <c r="AI9354" i="3"/>
  <c r="AI9362" i="3"/>
  <c r="AI9324" i="3"/>
  <c r="AI9332" i="3"/>
  <c r="AI9357" i="3"/>
  <c r="AI9240" i="3"/>
  <c r="AI9238" i="3"/>
  <c r="AI9323" i="3"/>
  <c r="AI9341" i="3"/>
  <c r="AI9279" i="3"/>
  <c r="AI9278" i="3"/>
  <c r="AI9166" i="3"/>
  <c r="AI9262" i="3"/>
  <c r="AI9213" i="3"/>
  <c r="AI9325" i="3"/>
  <c r="AI9165" i="3"/>
  <c r="AI9156" i="3"/>
  <c r="AI9168" i="3"/>
  <c r="AI9195" i="3"/>
  <c r="AI9322" i="3"/>
  <c r="AI9355" i="3"/>
  <c r="AI9372" i="3"/>
  <c r="AI9291" i="3"/>
  <c r="AI9351" i="3"/>
  <c r="AI9179" i="3"/>
  <c r="AI9258" i="3"/>
  <c r="AI9194" i="3"/>
  <c r="AI9256" i="3"/>
  <c r="AI9349" i="3"/>
  <c r="AI9334" i="3"/>
  <c r="AI9316" i="3"/>
  <c r="AI9302" i="3"/>
  <c r="AI9387" i="3"/>
  <c r="AI9365" i="3"/>
  <c r="AI9292" i="3"/>
  <c r="AI9143" i="3"/>
  <c r="AI9161" i="3"/>
  <c r="AI9212" i="3"/>
  <c r="AI9347" i="3"/>
  <c r="AI9345" i="3"/>
  <c r="AI9164" i="3"/>
  <c r="AI9142" i="3"/>
  <c r="AI9304" i="3"/>
  <c r="AI9303" i="3"/>
  <c r="AI9290" i="3"/>
  <c r="AI9204" i="3"/>
  <c r="AI9219" i="3"/>
  <c r="AI9230" i="3"/>
  <c r="AI9178" i="3"/>
  <c r="AI9159" i="3"/>
  <c r="AI9203" i="3"/>
  <c r="AI9385" i="3"/>
  <c r="AI9229" i="3"/>
  <c r="AI9234" i="3"/>
  <c r="AI9320" i="3"/>
  <c r="AI9236" i="3"/>
  <c r="AI9310" i="3"/>
  <c r="AI9214" i="3"/>
  <c r="AI9167" i="3"/>
  <c r="AI9158" i="3"/>
  <c r="AI9358" i="3"/>
  <c r="AI9228" i="3"/>
  <c r="AI9199" i="3"/>
  <c r="AI9264" i="3"/>
  <c r="AI9342" i="3"/>
  <c r="AI9300" i="3"/>
  <c r="AI9353" i="3"/>
  <c r="AI9295" i="3"/>
  <c r="AI9294" i="3"/>
  <c r="AI9293" i="3"/>
  <c r="AI9296" i="3"/>
  <c r="AI9190" i="3"/>
  <c r="AI9152" i="3"/>
  <c r="AI9162" i="3"/>
  <c r="AI9246" i="3"/>
  <c r="AI9207" i="3"/>
  <c r="AI9187" i="3"/>
  <c r="AI9335" i="3"/>
  <c r="AI9186" i="3"/>
  <c r="AI9392" i="3"/>
  <c r="AI9250" i="3"/>
  <c r="AI9244" i="3"/>
  <c r="AI9242" i="3"/>
  <c r="AI9197" i="3"/>
  <c r="AI9356" i="3"/>
  <c r="AI9225" i="3"/>
  <c r="AI9306" i="3"/>
  <c r="AI9184" i="3"/>
  <c r="AI9227" i="3"/>
  <c r="AI9318" i="3"/>
  <c r="AI9181" i="3"/>
  <c r="AI9196" i="3"/>
  <c r="AI9389" i="3"/>
  <c r="AI9233" i="3"/>
  <c r="AI9381" i="3"/>
  <c r="AI9155" i="3"/>
  <c r="AI9402" i="3"/>
  <c r="AI9255" i="3"/>
  <c r="AI9146" i="3"/>
  <c r="AI9183" i="3"/>
  <c r="AI9259" i="3"/>
  <c r="AI9151" i="3"/>
  <c r="AI9369" i="3"/>
  <c r="AI9376" i="3"/>
  <c r="AI9249" i="3"/>
  <c r="AI9352" i="3"/>
  <c r="AI9336" i="3"/>
  <c r="AI9337" i="3"/>
  <c r="AI9307" i="3"/>
  <c r="AI9251" i="3"/>
  <c r="AI9231" i="3"/>
  <c r="AI9185" i="3"/>
  <c r="AI9174" i="3"/>
  <c r="AI9317" i="3"/>
  <c r="AI9220" i="3"/>
  <c r="AI9366" i="3"/>
  <c r="AI9367" i="3"/>
  <c r="AI9145" i="3"/>
  <c r="AI9281" i="3"/>
  <c r="AI9280" i="3"/>
  <c r="AI9266" i="3"/>
  <c r="AI9265" i="3"/>
  <c r="AI9326" i="3"/>
  <c r="AI9370" i="3"/>
  <c r="AI9371" i="3"/>
  <c r="AI9330" i="3"/>
  <c r="AI9394" i="3"/>
  <c r="AI9395" i="3"/>
  <c r="AI9321" i="3"/>
  <c r="AI9222" i="3"/>
  <c r="AI9223" i="3"/>
  <c r="AI9206" i="3"/>
  <c r="AI9350" i="3"/>
  <c r="AI9386" i="3"/>
  <c r="AI9188" i="3"/>
  <c r="AI9153" i="3"/>
  <c r="AI9209" i="3"/>
  <c r="AI9210" i="3"/>
  <c r="AI9235" i="3"/>
  <c r="AI9314" i="3"/>
  <c r="AI9348" i="3"/>
  <c r="AI9144" i="3"/>
  <c r="AI9175" i="3"/>
  <c r="AI9192" i="3"/>
  <c r="AI9340" i="3"/>
  <c r="AI9333" i="3"/>
  <c r="AI9368" i="3"/>
  <c r="AI9346" i="3"/>
  <c r="AI9261" i="3"/>
  <c r="AI9243" i="3"/>
  <c r="AI9359" i="3"/>
  <c r="AI9360" i="3"/>
  <c r="AI9388" i="3"/>
  <c r="AI9380" i="3"/>
  <c r="AI9379" i="3"/>
  <c r="AI9312" i="3"/>
  <c r="AI9171" i="3"/>
  <c r="AI9172" i="3"/>
  <c r="AI9247" i="3"/>
  <c r="AI9285" i="3"/>
  <c r="AI9286" i="3"/>
  <c r="AI9180" i="3"/>
  <c r="AI9393" i="3"/>
  <c r="AI9398" i="3"/>
  <c r="AI9257" i="3"/>
  <c r="AI9205" i="3"/>
  <c r="AI9237" i="3"/>
  <c r="AI9328" i="3"/>
  <c r="AI9208" i="3"/>
  <c r="AI9361" i="3"/>
  <c r="AI9331" i="3"/>
  <c r="AI9305" i="3"/>
  <c r="AI9263" i="3"/>
  <c r="AI9311" i="3"/>
  <c r="AI9404" i="3"/>
  <c r="AI9169" i="3"/>
  <c r="AI9137" i="3"/>
  <c r="AI9138" i="3"/>
  <c r="AI9201" i="3"/>
  <c r="AI9375" i="3"/>
  <c r="AI9282" i="3"/>
  <c r="AI9319" i="3"/>
  <c r="AI9384" i="3"/>
  <c r="AI9170" i="3"/>
  <c r="AI9239" i="3"/>
  <c r="AI9400" i="3"/>
  <c r="AI9284" i="3"/>
  <c r="AI9363" i="3"/>
  <c r="AI9283" i="3"/>
  <c r="AI9241" i="3"/>
  <c r="AI9176" i="3"/>
  <c r="AI9177" i="3"/>
  <c r="AI9182" i="3"/>
  <c r="AI9267" i="3"/>
  <c r="AI9309" i="3"/>
  <c r="AI9150" i="3"/>
  <c r="AI9216" i="3"/>
  <c r="AI9391" i="3"/>
  <c r="AI9218" i="3"/>
  <c r="AI9198" i="3"/>
  <c r="AI9252" i="3"/>
  <c r="AI9253" i="3"/>
  <c r="AI9147" i="3"/>
  <c r="AI9268" i="3"/>
  <c r="AI9269" i="3"/>
  <c r="AI9373" i="3"/>
  <c r="AI9245" i="3"/>
  <c r="AI9221" i="3"/>
  <c r="AI9160" i="3"/>
  <c r="AI9344" i="3"/>
  <c r="AI9338" i="3"/>
  <c r="AI9248" i="3"/>
  <c r="AI9383" i="3"/>
  <c r="F72" i="3"/>
  <c r="F67" i="3"/>
  <c r="AJ9273" i="3" l="1"/>
  <c r="AJ9288" i="3"/>
  <c r="AJ9298" i="3"/>
  <c r="AJ9299" i="3"/>
  <c r="AJ9314" i="3"/>
  <c r="AJ9201" i="3"/>
  <c r="AJ9261" i="3"/>
  <c r="AJ9255" i="3"/>
  <c r="AJ9272" i="3"/>
  <c r="AJ9276" i="3"/>
  <c r="AJ9274" i="3"/>
  <c r="AJ9190" i="3"/>
  <c r="AJ9354" i="3"/>
  <c r="AJ9402" i="3"/>
  <c r="AJ9404" i="3"/>
  <c r="AJ9277" i="3"/>
  <c r="AJ9398" i="3"/>
  <c r="AJ9225" i="3"/>
  <c r="AJ9155" i="3"/>
  <c r="AJ9356" i="3"/>
  <c r="AJ9342" i="3"/>
  <c r="AJ9275" i="3"/>
  <c r="AJ9231" i="3"/>
  <c r="AJ9140" i="3"/>
  <c r="AJ9391" i="3"/>
  <c r="AJ9157" i="3"/>
  <c r="AJ9162" i="3"/>
  <c r="AJ9326" i="3"/>
  <c r="AJ9377" i="3"/>
  <c r="AJ9382" i="3"/>
  <c r="AJ9226" i="3"/>
  <c r="AJ9381" i="3"/>
  <c r="AJ9302" i="3"/>
  <c r="AJ9323" i="3"/>
  <c r="AJ9271" i="3"/>
  <c r="AJ9168" i="3"/>
  <c r="AJ9328" i="3"/>
  <c r="AJ9290" i="3"/>
  <c r="AJ9142" i="3"/>
  <c r="AJ9166" i="3"/>
  <c r="AJ9324" i="3"/>
  <c r="AJ9150" i="3"/>
  <c r="AJ9173" i="3"/>
  <c r="AJ9243" i="3"/>
  <c r="AJ9189" i="3"/>
  <c r="AJ9195" i="3"/>
  <c r="AJ9292" i="3"/>
  <c r="AJ9164" i="3"/>
  <c r="AJ9241" i="3"/>
  <c r="AJ9386" i="3"/>
  <c r="AJ9363" i="3"/>
  <c r="AJ9291" i="3"/>
  <c r="AJ9317" i="3"/>
  <c r="AJ9229" i="3"/>
  <c r="AJ9350" i="3"/>
  <c r="AJ9167" i="3"/>
  <c r="AJ9373" i="3"/>
  <c r="AJ9388" i="3"/>
  <c r="AJ9165" i="3"/>
  <c r="AJ9239" i="3"/>
  <c r="AJ9237" i="3"/>
  <c r="AJ9289" i="3"/>
  <c r="AJ9348" i="3"/>
  <c r="AJ9278" i="3"/>
  <c r="AJ9212" i="3"/>
  <c r="AJ9194" i="3"/>
  <c r="AJ9141" i="3"/>
  <c r="AJ9375" i="3"/>
  <c r="AJ9230" i="3"/>
  <c r="AJ9333" i="3"/>
  <c r="AJ9160" i="3"/>
  <c r="AJ9232" i="3"/>
  <c r="AJ9156" i="3"/>
  <c r="AJ9365" i="3"/>
  <c r="AJ9257" i="3"/>
  <c r="AJ9259" i="3"/>
  <c r="AJ9227" i="3"/>
  <c r="AJ9332" i="3"/>
  <c r="AJ9203" i="3"/>
  <c r="AJ9303" i="3"/>
  <c r="AJ9218" i="3"/>
  <c r="AJ9221" i="3"/>
  <c r="AJ9344" i="3"/>
  <c r="AJ9245" i="3"/>
  <c r="AJ9346" i="3"/>
  <c r="AJ9228" i="3"/>
  <c r="AJ9305" i="3"/>
  <c r="AJ9153" i="3"/>
  <c r="AJ9158" i="3"/>
  <c r="AJ9185" i="3"/>
  <c r="AJ9293" i="3"/>
  <c r="AJ9182" i="3"/>
  <c r="AJ9358" i="3"/>
  <c r="AJ9235" i="3"/>
  <c r="AJ9355" i="3"/>
  <c r="AJ9233" i="3"/>
  <c r="AJ9147" i="3"/>
  <c r="AJ9368" i="3"/>
  <c r="AJ9309" i="3"/>
  <c r="AJ9260" i="3"/>
  <c r="AJ9301" i="3"/>
  <c r="AJ9361" i="3"/>
  <c r="AJ9300" i="3"/>
  <c r="AJ9180" i="3"/>
  <c r="AJ9163" i="3"/>
  <c r="AJ9357" i="3"/>
  <c r="AJ9335" i="3"/>
  <c r="AJ9214" i="3"/>
  <c r="AJ9213" i="3"/>
  <c r="AJ9205" i="3"/>
  <c r="AJ9144" i="3"/>
  <c r="AJ9258" i="3"/>
  <c r="AJ9184" i="3"/>
  <c r="AJ9296" i="3"/>
  <c r="AJ9307" i="3"/>
  <c r="AJ9294" i="3"/>
  <c r="AJ9200" i="3"/>
  <c r="AJ9297" i="3"/>
  <c r="AJ9295" i="3"/>
  <c r="AJ9188" i="3"/>
  <c r="AJ9338" i="3"/>
  <c r="AJ9198" i="3"/>
  <c r="AJ9334" i="3"/>
  <c r="AJ9319" i="3"/>
  <c r="AJ9196" i="3"/>
  <c r="AJ9248" i="3"/>
  <c r="AJ9351" i="3"/>
  <c r="AJ9208" i="3"/>
  <c r="AJ9316" i="3"/>
  <c r="AJ9306" i="3"/>
  <c r="AJ9349" i="3"/>
  <c r="AJ9250" i="3"/>
  <c r="AJ9283" i="3"/>
  <c r="AJ9186" i="3"/>
  <c r="AJ9170" i="3"/>
  <c r="AJ9393" i="3"/>
  <c r="AJ9234" i="3"/>
  <c r="AJ9379" i="3"/>
  <c r="AJ9371" i="3"/>
  <c r="AJ9395" i="3"/>
  <c r="AJ9268" i="3"/>
  <c r="AJ9343" i="3"/>
  <c r="AJ9308" i="3"/>
  <c r="AJ9304" i="3"/>
  <c r="AJ9312" i="3"/>
  <c r="AJ9330" i="3"/>
  <c r="AJ9265" i="3"/>
  <c r="AJ9389" i="3"/>
  <c r="AJ9329" i="3"/>
  <c r="AJ9176" i="3"/>
  <c r="AJ9384" i="3"/>
  <c r="AJ9405" i="3"/>
  <c r="AJ9399" i="3"/>
  <c r="AJ9256" i="3"/>
  <c r="AJ9396" i="3"/>
  <c r="AJ9366" i="3"/>
  <c r="AJ9345" i="3"/>
  <c r="AJ9390" i="3"/>
  <c r="AJ9240" i="3"/>
  <c r="AJ9359" i="3"/>
  <c r="AJ9143" i="3"/>
  <c r="AJ9179" i="3"/>
  <c r="AJ9282" i="3"/>
  <c r="AJ9161" i="3"/>
  <c r="AJ9169" i="3"/>
  <c r="AJ9286" i="3"/>
  <c r="AJ9287" i="3"/>
  <c r="AJ9380" i="3"/>
  <c r="AJ9236" i="3"/>
  <c r="AJ9192" i="3"/>
  <c r="AJ9193" i="3"/>
  <c r="AJ9151" i="3"/>
  <c r="AJ9209" i="3"/>
  <c r="AJ9223" i="3"/>
  <c r="AJ9224" i="3"/>
  <c r="AJ9266" i="3"/>
  <c r="AJ9154" i="3"/>
  <c r="AJ9362" i="3"/>
  <c r="AJ9374" i="3"/>
  <c r="AJ9315" i="3"/>
  <c r="AJ9337" i="3"/>
  <c r="AJ9352" i="3"/>
  <c r="AJ9353" i="3"/>
  <c r="AJ9263" i="3"/>
  <c r="AJ9264" i="3"/>
  <c r="AJ9210" i="3"/>
  <c r="AJ9211" i="3"/>
  <c r="AJ9206" i="3"/>
  <c r="AJ9321" i="3"/>
  <c r="AJ9322" i="3"/>
  <c r="AJ9372" i="3"/>
  <c r="AJ9216" i="3"/>
  <c r="AJ9215" i="3"/>
  <c r="AJ9159" i="3"/>
  <c r="AJ9397" i="3"/>
  <c r="AJ9177" i="3"/>
  <c r="AJ9400" i="3"/>
  <c r="AJ9401" i="3"/>
  <c r="AJ9238" i="3"/>
  <c r="AJ9199" i="3"/>
  <c r="AJ9392" i="3"/>
  <c r="AJ9202" i="3"/>
  <c r="AJ9244" i="3"/>
  <c r="AJ9310" i="3"/>
  <c r="AJ9285" i="3"/>
  <c r="AJ9172" i="3"/>
  <c r="AJ9197" i="3"/>
  <c r="AJ9178" i="3"/>
  <c r="AJ9313" i="3"/>
  <c r="AJ9360" i="3"/>
  <c r="AJ9376" i="3"/>
  <c r="AJ9175" i="3"/>
  <c r="AJ9318" i="3"/>
  <c r="AJ9187" i="3"/>
  <c r="AJ9347" i="3"/>
  <c r="AJ9222" i="3"/>
  <c r="AJ9394" i="3"/>
  <c r="AJ9370" i="3"/>
  <c r="AJ9262" i="3"/>
  <c r="AJ9327" i="3"/>
  <c r="AJ9246" i="3"/>
  <c r="AJ9367" i="3"/>
  <c r="AJ9174" i="3"/>
  <c r="AJ9251" i="3"/>
  <c r="AJ9336" i="3"/>
  <c r="AJ9249" i="3"/>
  <c r="AJ9325" i="3"/>
  <c r="AJ9369" i="3"/>
  <c r="AJ9253" i="3"/>
  <c r="AJ9254" i="3"/>
  <c r="AJ9181" i="3"/>
  <c r="AJ9364" i="3"/>
  <c r="AJ9340" i="3"/>
  <c r="AJ9341" i="3"/>
  <c r="AJ9281" i="3"/>
  <c r="AJ9204" i="3"/>
  <c r="AJ9339" i="3"/>
  <c r="AJ9252" i="3"/>
  <c r="AJ9385" i="3"/>
  <c r="AJ9284" i="3"/>
  <c r="AJ9383" i="3"/>
  <c r="AJ9269" i="3"/>
  <c r="AJ9270" i="3"/>
  <c r="AJ9242" i="3"/>
  <c r="AJ9267" i="3"/>
  <c r="AJ9378" i="3"/>
  <c r="AJ9320" i="3"/>
  <c r="AJ9148" i="3"/>
  <c r="AJ9138" i="3"/>
  <c r="AJ9139" i="3"/>
  <c r="AJ9311" i="3"/>
  <c r="AJ9331" i="3"/>
  <c r="AJ9207" i="3"/>
  <c r="AJ9247" i="3"/>
  <c r="AJ9171" i="3"/>
  <c r="AJ9146" i="3"/>
  <c r="AJ9387" i="3"/>
  <c r="AJ9219" i="3"/>
  <c r="AJ9217" i="3"/>
  <c r="AJ9191" i="3"/>
  <c r="AJ9403" i="3"/>
  <c r="AJ9280" i="3"/>
  <c r="AJ9279" i="3"/>
  <c r="AJ9145" i="3"/>
  <c r="AJ9220" i="3"/>
  <c r="AJ9152" i="3"/>
  <c r="AJ9149" i="3"/>
  <c r="AJ9183" i="3"/>
  <c r="AK9289" i="3" l="1"/>
  <c r="AK9349" i="3"/>
  <c r="AK9167" i="3"/>
  <c r="AK9299" i="3"/>
  <c r="AK9298" i="3"/>
  <c r="AK9272" i="3"/>
  <c r="AK9273" i="3"/>
  <c r="AK9405" i="3"/>
  <c r="AK9141" i="3"/>
  <c r="AK9277" i="3"/>
  <c r="AK9274" i="3"/>
  <c r="AK9355" i="3"/>
  <c r="AK9256" i="3"/>
  <c r="AK9276" i="3"/>
  <c r="AK9403" i="3"/>
  <c r="AK9156" i="3"/>
  <c r="AK9142" i="3"/>
  <c r="AK9226" i="3"/>
  <c r="AK9189" i="3"/>
  <c r="AK9275" i="3"/>
  <c r="AK9327" i="3"/>
  <c r="AK9325" i="3"/>
  <c r="AK9165" i="3"/>
  <c r="AK9244" i="3"/>
  <c r="AK9163" i="3"/>
  <c r="AK9290" i="3"/>
  <c r="AK9204" i="3"/>
  <c r="AK9185" i="3"/>
  <c r="AK9394" i="3"/>
  <c r="AK9293" i="3"/>
  <c r="AK9291" i="3"/>
  <c r="AK9157" i="3"/>
  <c r="AK9230" i="3"/>
  <c r="AK9238" i="3"/>
  <c r="AK9374" i="3"/>
  <c r="AK9242" i="3"/>
  <c r="AK9200" i="3"/>
  <c r="AK9240" i="3"/>
  <c r="AK9380" i="3"/>
  <c r="AK9166" i="3"/>
  <c r="AK9258" i="3"/>
  <c r="AK9302" i="3"/>
  <c r="AK9292" i="3"/>
  <c r="AK9362" i="3"/>
  <c r="AK9195" i="3"/>
  <c r="AK9331" i="3"/>
  <c r="AK9387" i="3"/>
  <c r="AK9197" i="3"/>
  <c r="AK9309" i="3"/>
  <c r="AK9357" i="3"/>
  <c r="AK9260" i="3"/>
  <c r="AK9232" i="3"/>
  <c r="AK9152" i="3"/>
  <c r="AK9267" i="3"/>
  <c r="AK9207" i="3"/>
  <c r="AK9307" i="3"/>
  <c r="AK9329" i="3"/>
  <c r="AK9333" i="3"/>
  <c r="AK9356" i="3"/>
  <c r="AK9229" i="3"/>
  <c r="AK9336" i="3"/>
  <c r="AK9381" i="3"/>
  <c r="AK9364" i="3"/>
  <c r="AK9222" i="3"/>
  <c r="AK9201" i="3"/>
  <c r="AK9228" i="3"/>
  <c r="AK9234" i="3"/>
  <c r="AK9183" i="3"/>
  <c r="AK9231" i="3"/>
  <c r="AK9171" i="3"/>
  <c r="AK9227" i="3"/>
  <c r="AK9378" i="3"/>
  <c r="AK9181" i="3"/>
  <c r="AK9347" i="3"/>
  <c r="AK9372" i="3"/>
  <c r="AK9169" i="3"/>
  <c r="AK9262" i="3"/>
  <c r="AK9174" i="3"/>
  <c r="AK9344" i="3"/>
  <c r="AK9320" i="3"/>
  <c r="AK9233" i="3"/>
  <c r="AK9236" i="3"/>
  <c r="AK9304" i="3"/>
  <c r="AK9300" i="3"/>
  <c r="AK9284" i="3"/>
  <c r="AK9187" i="3"/>
  <c r="AK9257" i="3"/>
  <c r="AK9164" i="3"/>
  <c r="AK9318" i="3"/>
  <c r="AK9345" i="3"/>
  <c r="AK9343" i="3"/>
  <c r="AK9326" i="3"/>
  <c r="AK9213" i="3"/>
  <c r="AK9180" i="3"/>
  <c r="AK9259" i="3"/>
  <c r="AK9385" i="3"/>
  <c r="AK9392" i="3"/>
  <c r="AK9397" i="3"/>
  <c r="AK9301" i="3"/>
  <c r="AK9350" i="3"/>
  <c r="AK9311" i="3"/>
  <c r="AK9315" i="3"/>
  <c r="AK9297" i="3"/>
  <c r="AK9334" i="3"/>
  <c r="AK9188" i="3"/>
  <c r="AK9383" i="3"/>
  <c r="AK9305" i="3"/>
  <c r="AK9358" i="3"/>
  <c r="AK9389" i="3"/>
  <c r="AK9294" i="3"/>
  <c r="AK9143" i="3"/>
  <c r="AK9249" i="3"/>
  <c r="AK9367" i="3"/>
  <c r="AK9371" i="3"/>
  <c r="AK9360" i="3"/>
  <c r="AK9191" i="3"/>
  <c r="AK9235" i="3"/>
  <c r="AK9247" i="3"/>
  <c r="AK9217" i="3"/>
  <c r="AK9176" i="3"/>
  <c r="AK9313" i="3"/>
  <c r="AK9199" i="3"/>
  <c r="AK9390" i="3"/>
  <c r="AK9308" i="3"/>
  <c r="AK9239" i="3"/>
  <c r="AK9369" i="3"/>
  <c r="AK9366" i="3"/>
  <c r="AK9149" i="3"/>
  <c r="AK9295" i="3"/>
  <c r="AK9168" i="3"/>
  <c r="AK9303" i="3"/>
  <c r="AK9252" i="3"/>
  <c r="AK9178" i="3"/>
  <c r="AK9306" i="3"/>
  <c r="AK9296" i="3"/>
  <c r="AK9145" i="3"/>
  <c r="AK9269" i="3"/>
  <c r="AK9339" i="3"/>
  <c r="AK9314" i="3"/>
  <c r="AK9264" i="3"/>
  <c r="AK9352" i="3"/>
  <c r="AK9279" i="3"/>
  <c r="AK9153" i="3"/>
  <c r="AK9208" i="3"/>
  <c r="AK9330" i="3"/>
  <c r="AK9179" i="3"/>
  <c r="AK9391" i="3"/>
  <c r="AK9317" i="3"/>
  <c r="AK9182" i="3"/>
  <c r="AK9186" i="3"/>
  <c r="AK9237" i="3"/>
  <c r="AK9282" i="3"/>
  <c r="AK9219" i="3"/>
  <c r="AK9312" i="3"/>
  <c r="AK9396" i="3"/>
  <c r="AK9286" i="3"/>
  <c r="AK9248" i="3"/>
  <c r="AK9401" i="3"/>
  <c r="AK9402" i="3"/>
  <c r="AK9159" i="3"/>
  <c r="AK9158" i="3"/>
  <c r="AK9211" i="3"/>
  <c r="AK9212" i="3"/>
  <c r="AK9379" i="3"/>
  <c r="AK9265" i="3"/>
  <c r="AK9220" i="3"/>
  <c r="AK9280" i="3"/>
  <c r="AK9261" i="3"/>
  <c r="AK9146" i="3"/>
  <c r="AK9250" i="3"/>
  <c r="AK9218" i="3"/>
  <c r="AK9341" i="3"/>
  <c r="AK9342" i="3"/>
  <c r="AK9254" i="3"/>
  <c r="AK9255" i="3"/>
  <c r="AK9251" i="3"/>
  <c r="AK9370" i="3"/>
  <c r="AK9175" i="3"/>
  <c r="AK9172" i="3"/>
  <c r="AK9393" i="3"/>
  <c r="AK9328" i="3"/>
  <c r="AK9404" i="3"/>
  <c r="AK9400" i="3"/>
  <c r="AK9241" i="3"/>
  <c r="AK9215" i="3"/>
  <c r="AK9214" i="3"/>
  <c r="AK9375" i="3"/>
  <c r="AK9322" i="3"/>
  <c r="AK9323" i="3"/>
  <c r="AK9210" i="3"/>
  <c r="AK9399" i="3"/>
  <c r="AK9263" i="3"/>
  <c r="AK9337" i="3"/>
  <c r="AK9196" i="3"/>
  <c r="AK9184" i="3"/>
  <c r="AK9395" i="3"/>
  <c r="AK9193" i="3"/>
  <c r="AK9194" i="3"/>
  <c r="AK9384" i="3"/>
  <c r="AK9221" i="3"/>
  <c r="AK9386" i="3"/>
  <c r="AK9316" i="3"/>
  <c r="AK9160" i="3"/>
  <c r="AK9139" i="3"/>
  <c r="AK9140" i="3"/>
  <c r="AK9190" i="3"/>
  <c r="AK9283" i="3"/>
  <c r="AK9154" i="3"/>
  <c r="AK9155" i="3"/>
  <c r="AK9348" i="3"/>
  <c r="AK9359" i="3"/>
  <c r="AK9147" i="3"/>
  <c r="AK9281" i="3"/>
  <c r="AK9340" i="3"/>
  <c r="AK9173" i="3"/>
  <c r="AK9253" i="3"/>
  <c r="AK9246" i="3"/>
  <c r="AK9388" i="3"/>
  <c r="AK9324" i="3"/>
  <c r="AK9177" i="3"/>
  <c r="AK9216" i="3"/>
  <c r="AK9245" i="3"/>
  <c r="AK9332" i="3"/>
  <c r="AK9321" i="3"/>
  <c r="AK9373" i="3"/>
  <c r="AK9224" i="3"/>
  <c r="AK9225" i="3"/>
  <c r="AK9209" i="3"/>
  <c r="AK9192" i="3"/>
  <c r="AK9365" i="3"/>
  <c r="AK9398" i="3"/>
  <c r="AK9170" i="3"/>
  <c r="AK9205" i="3"/>
  <c r="AK9351" i="3"/>
  <c r="AK9382" i="3"/>
  <c r="AK9144" i="3"/>
  <c r="AK9148" i="3"/>
  <c r="AK9150" i="3"/>
  <c r="AK9270" i="3"/>
  <c r="AK9271" i="3"/>
  <c r="AK9346" i="3"/>
  <c r="AK9361" i="3"/>
  <c r="AK9363" i="3"/>
  <c r="AK9268" i="3"/>
  <c r="AK9376" i="3"/>
  <c r="AK9377" i="3"/>
  <c r="AK9285" i="3"/>
  <c r="AK9310" i="3"/>
  <c r="AK9202" i="3"/>
  <c r="AK9203" i="3"/>
  <c r="AK9319" i="3"/>
  <c r="AK9278" i="3"/>
  <c r="AK9198" i="3"/>
  <c r="AK9338" i="3"/>
  <c r="AK9206" i="3"/>
  <c r="AK9243" i="3"/>
  <c r="AK9353" i="3"/>
  <c r="AK9354" i="3"/>
  <c r="AK9335" i="3"/>
  <c r="AK9266" i="3"/>
  <c r="AK9223" i="3"/>
  <c r="AK9151" i="3"/>
  <c r="AK9368" i="3"/>
  <c r="AK9287" i="3"/>
  <c r="AK9288" i="3"/>
  <c r="AK9161" i="3"/>
  <c r="AK9162" i="3"/>
  <c r="F73" i="3"/>
  <c r="F93" i="3"/>
  <c r="G93" i="3" s="1"/>
  <c r="H93" i="3" s="1"/>
  <c r="P61" i="3"/>
  <c r="AL9299" i="3" l="1"/>
  <c r="AL9298" i="3"/>
  <c r="AL9167" i="3"/>
  <c r="AL9308" i="3"/>
  <c r="AL9326" i="3"/>
  <c r="AL9273" i="3"/>
  <c r="AL9275" i="3"/>
  <c r="AL9142" i="3"/>
  <c r="AL9141" i="3"/>
  <c r="AL9274" i="3"/>
  <c r="AL9156" i="3"/>
  <c r="S61" i="3"/>
  <c r="E210" i="3"/>
  <c r="AL9276" i="3"/>
  <c r="AL9164" i="3"/>
  <c r="AL9291" i="3"/>
  <c r="AL9243" i="3"/>
  <c r="AL9365" i="3"/>
  <c r="AL9363" i="3"/>
  <c r="AL9386" i="3"/>
  <c r="AL9259" i="3"/>
  <c r="AL9257" i="3"/>
  <c r="AL9200" i="3"/>
  <c r="AL9166" i="3"/>
  <c r="AL9357" i="3"/>
  <c r="AL9170" i="3"/>
  <c r="AL9266" i="3"/>
  <c r="AL9184" i="3"/>
  <c r="AL9379" i="3"/>
  <c r="AL9186" i="3"/>
  <c r="AL9290" i="3"/>
  <c r="AL9356" i="3"/>
  <c r="AL9292" i="3"/>
  <c r="AL9332" i="3"/>
  <c r="AL9241" i="3"/>
  <c r="AL9294" i="3"/>
  <c r="AL9278" i="3"/>
  <c r="AL9319" i="3"/>
  <c r="AL9190" i="3"/>
  <c r="AL9238" i="3"/>
  <c r="AL9239" i="3"/>
  <c r="AL9301" i="3"/>
  <c r="AL9258" i="3"/>
  <c r="AL9373" i="3"/>
  <c r="AL9196" i="3"/>
  <c r="AL9234" i="3"/>
  <c r="AL9230" i="3"/>
  <c r="AL9382" i="3"/>
  <c r="AL9229" i="3"/>
  <c r="AL9388" i="3"/>
  <c r="AL9231" i="3"/>
  <c r="AL9303" i="3"/>
  <c r="AL9208" i="3"/>
  <c r="AL9182" i="3"/>
  <c r="AL9330" i="3"/>
  <c r="AL9285" i="3"/>
  <c r="AL9324" i="3"/>
  <c r="AL9189" i="3"/>
  <c r="AL9175" i="3"/>
  <c r="AL9300" i="3"/>
  <c r="AL9228" i="3"/>
  <c r="AL9233" i="3"/>
  <c r="AL9227" i="3"/>
  <c r="AL9261" i="3"/>
  <c r="AL9268" i="3"/>
  <c r="AL9232" i="3"/>
  <c r="AL9335" i="3"/>
  <c r="AL9361" i="3"/>
  <c r="AL9359" i="3"/>
  <c r="AL9351" i="3"/>
  <c r="AL9340" i="3"/>
  <c r="AL9384" i="3"/>
  <c r="AL9395" i="3"/>
  <c r="AL9263" i="3"/>
  <c r="AL9327" i="3"/>
  <c r="AL9370" i="3"/>
  <c r="AL9192" i="3"/>
  <c r="AL9168" i="3"/>
  <c r="AL9177" i="3"/>
  <c r="AL9165" i="3"/>
  <c r="AL9219" i="3"/>
  <c r="AL9174" i="3"/>
  <c r="AL9223" i="3"/>
  <c r="AL9252" i="3"/>
  <c r="AL9283" i="3"/>
  <c r="AL9380" i="3"/>
  <c r="AL9339" i="3"/>
  <c r="AL9378" i="3"/>
  <c r="AL9281" i="3"/>
  <c r="AL9183" i="3"/>
  <c r="AL9390" i="3"/>
  <c r="AL9387" i="3"/>
  <c r="AL9249" i="3"/>
  <c r="AL9307" i="3"/>
  <c r="AL9344" i="3"/>
  <c r="AL9180" i="3"/>
  <c r="AL9187" i="3"/>
  <c r="AL9310" i="3"/>
  <c r="AL9248" i="3"/>
  <c r="AL9188" i="3"/>
  <c r="AL9235" i="3"/>
  <c r="AL9216" i="3"/>
  <c r="AL9152" i="3"/>
  <c r="AL9198" i="3"/>
  <c r="AL9346" i="3"/>
  <c r="AL9144" i="3"/>
  <c r="AL9398" i="3"/>
  <c r="AL9247" i="3"/>
  <c r="AL9237" i="3"/>
  <c r="AL9206" i="3"/>
  <c r="AL9178" i="3"/>
  <c r="AL9358" i="3"/>
  <c r="AL9179" i="3"/>
  <c r="AL9313" i="3"/>
  <c r="AL9295" i="3"/>
  <c r="AL9306" i="3"/>
  <c r="AL9312" i="3"/>
  <c r="AL9391" i="3"/>
  <c r="AL9314" i="3"/>
  <c r="AL9236" i="3"/>
  <c r="AL9321" i="3"/>
  <c r="AL9173" i="3"/>
  <c r="AL9316" i="3"/>
  <c r="AL9304" i="3"/>
  <c r="AL9293" i="3"/>
  <c r="AL9368" i="3"/>
  <c r="AL9302" i="3"/>
  <c r="AL9393" i="3"/>
  <c r="AL9296" i="3"/>
  <c r="AL9181" i="3"/>
  <c r="AL9245" i="3"/>
  <c r="AL9297" i="3"/>
  <c r="AL9383" i="3"/>
  <c r="AL9305" i="3"/>
  <c r="AL9264" i="3"/>
  <c r="AL9191" i="3"/>
  <c r="AL9154" i="3"/>
  <c r="AL9214" i="3"/>
  <c r="AL9392" i="3"/>
  <c r="AL9218" i="3"/>
  <c r="AL9287" i="3"/>
  <c r="AL9353" i="3"/>
  <c r="AL9202" i="3"/>
  <c r="AL9270" i="3"/>
  <c r="AL9147" i="3"/>
  <c r="AL9366" i="3"/>
  <c r="AL9385" i="3"/>
  <c r="AL9250" i="3"/>
  <c r="AL9220" i="3"/>
  <c r="AL9331" i="3"/>
  <c r="AL9140" i="3"/>
  <c r="AL9210" i="3"/>
  <c r="AL9199" i="3"/>
  <c r="AL9333" i="3"/>
  <c r="AL9337" i="3"/>
  <c r="AL9402" i="3"/>
  <c r="AL9185" i="3"/>
  <c r="AL9376" i="3"/>
  <c r="AL9150" i="3"/>
  <c r="AL9336" i="3"/>
  <c r="AL9320" i="3"/>
  <c r="AL9240" i="3"/>
  <c r="AL9396" i="3"/>
  <c r="AL9205" i="3"/>
  <c r="AL9286" i="3"/>
  <c r="AL9193" i="3"/>
  <c r="AL9342" i="3"/>
  <c r="AL9343" i="3"/>
  <c r="AL9197" i="3"/>
  <c r="AL9318" i="3"/>
  <c r="AL9207" i="3"/>
  <c r="AL9149" i="3"/>
  <c r="AL9362" i="3"/>
  <c r="AL9360" i="3"/>
  <c r="AL9364" i="3"/>
  <c r="AL9323" i="3"/>
  <c r="AL9215" i="3"/>
  <c r="AL9404" i="3"/>
  <c r="AL9405" i="3"/>
  <c r="AL9254" i="3"/>
  <c r="AL9401" i="3"/>
  <c r="AL9201" i="3"/>
  <c r="AL9172" i="3"/>
  <c r="AL9255" i="3"/>
  <c r="AL9256" i="3"/>
  <c r="AL9352" i="3"/>
  <c r="AL9162" i="3"/>
  <c r="AL9163" i="3"/>
  <c r="AL9209" i="3"/>
  <c r="AL9325" i="3"/>
  <c r="AL9267" i="3"/>
  <c r="AL9348" i="3"/>
  <c r="AL9349" i="3"/>
  <c r="AL9317" i="3"/>
  <c r="AL9279" i="3"/>
  <c r="AL9375" i="3"/>
  <c r="AL9367" i="3"/>
  <c r="AL9341" i="3"/>
  <c r="AL9161" i="3"/>
  <c r="AL9288" i="3"/>
  <c r="AL9289" i="3"/>
  <c r="AL9151" i="3"/>
  <c r="AL9374" i="3"/>
  <c r="AL9345" i="3"/>
  <c r="AL9338" i="3"/>
  <c r="AL9397" i="3"/>
  <c r="AL9203" i="3"/>
  <c r="AL9222" i="3"/>
  <c r="AL9271" i="3"/>
  <c r="AL9272" i="3"/>
  <c r="AL9148" i="3"/>
  <c r="AL9171" i="3"/>
  <c r="AL9242" i="3"/>
  <c r="AL9225" i="3"/>
  <c r="AL9226" i="3"/>
  <c r="AL9315" i="3"/>
  <c r="AL9394" i="3"/>
  <c r="AL9253" i="3"/>
  <c r="AL9350" i="3"/>
  <c r="AL9282" i="3"/>
  <c r="AL9277" i="3"/>
  <c r="AL9347" i="3"/>
  <c r="AL9381" i="3"/>
  <c r="AL9160" i="3"/>
  <c r="AL9221" i="3"/>
  <c r="AL9322" i="3"/>
  <c r="AL9328" i="3"/>
  <c r="AL9329" i="3"/>
  <c r="AL9251" i="3"/>
  <c r="AL9143" i="3"/>
  <c r="AL9217" i="3"/>
  <c r="AL9265" i="3"/>
  <c r="AL9212" i="3"/>
  <c r="AL9213" i="3"/>
  <c r="AL9158" i="3"/>
  <c r="AL9157" i="3"/>
  <c r="AL9262" i="3"/>
  <c r="AL9334" i="3"/>
  <c r="AL9354" i="3"/>
  <c r="AL9355" i="3"/>
  <c r="AL9377" i="3"/>
  <c r="AL9204" i="3"/>
  <c r="AL9311" i="3"/>
  <c r="AL9145" i="3"/>
  <c r="AL9224" i="3"/>
  <c r="AL9246" i="3"/>
  <c r="AL9403" i="3"/>
  <c r="AL9169" i="3"/>
  <c r="AL9155" i="3"/>
  <c r="AL9284" i="3"/>
  <c r="AL9260" i="3"/>
  <c r="AL9194" i="3"/>
  <c r="AL9195" i="3"/>
  <c r="AL9399" i="3"/>
  <c r="AL9372" i="3"/>
  <c r="AL9400" i="3"/>
  <c r="AL9369" i="3"/>
  <c r="AL9389" i="3"/>
  <c r="AL9176" i="3"/>
  <c r="AL9146" i="3"/>
  <c r="AL9280" i="3"/>
  <c r="AL9371" i="3"/>
  <c r="AL9211" i="3"/>
  <c r="AL9159" i="3"/>
  <c r="AL9244" i="3"/>
  <c r="AL9269" i="3"/>
  <c r="AL9153" i="3"/>
  <c r="AL9309" i="3"/>
  <c r="E134" i="3"/>
  <c r="E168" i="3" s="1"/>
  <c r="I93" i="3"/>
  <c r="J93" i="3" s="1"/>
  <c r="K93" i="3" s="1"/>
  <c r="L93" i="3" s="1"/>
  <c r="M93" i="3" s="1"/>
  <c r="N93" i="3" s="1"/>
  <c r="O93" i="3" s="1"/>
  <c r="P93" i="3" s="1"/>
  <c r="Q93" i="3" s="1"/>
  <c r="R93" i="3" s="1"/>
  <c r="S93" i="3" s="1"/>
  <c r="T93" i="3" s="1"/>
  <c r="U93" i="3" s="1"/>
  <c r="V93" i="3" s="1"/>
  <c r="W93" i="3" s="1"/>
  <c r="X93" i="3" s="1"/>
  <c r="Y93" i="3" s="1"/>
  <c r="Z93" i="3" s="1"/>
  <c r="AA93" i="3" s="1"/>
  <c r="AB93" i="3" s="1"/>
  <c r="AC93" i="3" s="1"/>
  <c r="AD93" i="3" s="1"/>
  <c r="AE93" i="3" s="1"/>
  <c r="AF93" i="3" s="1"/>
  <c r="AG93" i="3" s="1"/>
  <c r="AH93" i="3" s="1"/>
  <c r="AI93" i="3" s="1"/>
  <c r="AJ93" i="3" s="1"/>
  <c r="AK93" i="3" s="1"/>
  <c r="AL93" i="3" s="1"/>
  <c r="AM93" i="3" s="1"/>
  <c r="AN93" i="3" s="1"/>
  <c r="AO93" i="3" s="1"/>
  <c r="AP93" i="3" s="1"/>
  <c r="AQ93" i="3" s="1"/>
  <c r="AR93" i="3" s="1"/>
  <c r="AS93" i="3" s="1"/>
  <c r="AT93" i="3" s="1"/>
  <c r="AU93" i="3" s="1"/>
  <c r="AV93" i="3" s="1"/>
  <c r="AW93" i="3" s="1"/>
  <c r="AX93" i="3" s="1"/>
  <c r="AY93" i="3" s="1"/>
  <c r="AZ93" i="3" s="1"/>
  <c r="BA93" i="3" s="1"/>
  <c r="BB93" i="3" s="1"/>
  <c r="BC93" i="3" s="1"/>
  <c r="BD93" i="3" s="1"/>
  <c r="BE93" i="3" s="1"/>
  <c r="BF93" i="3" s="1"/>
  <c r="BG93" i="3" s="1"/>
  <c r="BH93" i="3" s="1"/>
  <c r="BI93" i="3" s="1"/>
  <c r="BJ93" i="3" s="1"/>
  <c r="BK93" i="3" s="1"/>
  <c r="BL93" i="3" s="1"/>
  <c r="BM93" i="3" s="1"/>
  <c r="BN93" i="3" s="1"/>
  <c r="BO93" i="3" s="1"/>
  <c r="BP93" i="3" s="1"/>
  <c r="BQ93" i="3" s="1"/>
  <c r="BR93" i="3" s="1"/>
  <c r="BS93" i="3" s="1"/>
  <c r="BT93" i="3" s="1"/>
  <c r="BU93" i="3" s="1"/>
  <c r="BV93" i="3" s="1"/>
  <c r="BW93" i="3" s="1"/>
  <c r="BX93" i="3" s="1"/>
  <c r="BY93" i="3" s="1"/>
  <c r="BZ93" i="3" s="1"/>
  <c r="CA93" i="3" s="1"/>
  <c r="CB93" i="3" s="1"/>
  <c r="CC93" i="3" s="1"/>
  <c r="CD93" i="3" s="1"/>
  <c r="CE93" i="3" s="1"/>
  <c r="CF93" i="3" s="1"/>
  <c r="CG93" i="3" s="1"/>
  <c r="CH93" i="3" s="1"/>
  <c r="CI93" i="3" s="1"/>
  <c r="CJ93" i="3" s="1"/>
  <c r="CK93" i="3" s="1"/>
  <c r="CL93" i="3" s="1"/>
  <c r="CM93" i="3" s="1"/>
  <c r="CN93" i="3" s="1"/>
  <c r="CO93" i="3" s="1"/>
  <c r="CP93" i="3" s="1"/>
  <c r="CQ93" i="3" s="1"/>
  <c r="CR93" i="3" s="1"/>
  <c r="CS93" i="3" s="1"/>
  <c r="CT93" i="3" s="1"/>
  <c r="CU93" i="3" s="1"/>
  <c r="CV93" i="3" s="1"/>
  <c r="CW93" i="3" s="1"/>
  <c r="CX93" i="3" s="1"/>
  <c r="CY93" i="3" s="1"/>
  <c r="CZ93" i="3" s="1"/>
  <c r="DA93" i="3" s="1"/>
  <c r="DB93" i="3" s="1"/>
  <c r="DC93" i="3" s="1"/>
  <c r="DD93" i="3" s="1"/>
  <c r="DE93" i="3" s="1"/>
  <c r="DF93" i="3" s="1"/>
  <c r="DG93" i="3" s="1"/>
  <c r="DH93" i="3" s="1"/>
  <c r="DI93" i="3" s="1"/>
  <c r="DJ93" i="3" s="1"/>
  <c r="DK93" i="3" s="1"/>
  <c r="DL93" i="3" s="1"/>
  <c r="DM93" i="3" s="1"/>
  <c r="DN93" i="3" s="1"/>
  <c r="DO93" i="3" s="1"/>
  <c r="DP93" i="3" s="1"/>
  <c r="DQ93" i="3" s="1"/>
  <c r="DR93" i="3" s="1"/>
  <c r="DS93" i="3" s="1"/>
  <c r="DT93" i="3" s="1"/>
  <c r="DU93" i="3" s="1"/>
  <c r="DV93" i="3" s="1"/>
  <c r="DW93" i="3" s="1"/>
  <c r="DX93" i="3" s="1"/>
  <c r="DY93" i="3" s="1"/>
  <c r="DZ93" i="3" s="1"/>
  <c r="EA93" i="3" s="1"/>
  <c r="EB93" i="3" s="1"/>
  <c r="EC93" i="3" s="1"/>
  <c r="ED93" i="3" s="1"/>
  <c r="EE93" i="3" s="1"/>
  <c r="EF93" i="3" s="1"/>
  <c r="EG93" i="3" s="1"/>
  <c r="EH93" i="3" s="1"/>
  <c r="EI93" i="3" s="1"/>
  <c r="EJ93" i="3" s="1"/>
  <c r="EK93" i="3" s="1"/>
  <c r="EL93" i="3" s="1"/>
  <c r="EM93" i="3" s="1"/>
  <c r="EN93" i="3" s="1"/>
  <c r="EO93" i="3" s="1"/>
  <c r="EP93" i="3" s="1"/>
  <c r="EQ93" i="3" s="1"/>
  <c r="ER93" i="3" s="1"/>
  <c r="ES93" i="3" s="1"/>
  <c r="ET93" i="3" s="1"/>
  <c r="EU93" i="3" s="1"/>
  <c r="EV93" i="3" s="1"/>
  <c r="EW93" i="3" s="1"/>
  <c r="EX93" i="3" s="1"/>
  <c r="EY93" i="3" s="1"/>
  <c r="EZ93" i="3" s="1"/>
  <c r="FA93" i="3" s="1"/>
  <c r="FB93" i="3" s="1"/>
  <c r="FC93" i="3" s="1"/>
  <c r="FD93" i="3" s="1"/>
  <c r="FE93" i="3" s="1"/>
  <c r="FF93" i="3" s="1"/>
  <c r="FG93" i="3" s="1"/>
  <c r="FH93" i="3" s="1"/>
  <c r="FI93" i="3" s="1"/>
  <c r="FJ93" i="3" s="1"/>
  <c r="FK93" i="3" s="1"/>
  <c r="FL93" i="3" s="1"/>
  <c r="FM93" i="3" s="1"/>
  <c r="FN93" i="3" s="1"/>
  <c r="FO93" i="3" s="1"/>
  <c r="FP93" i="3" s="1"/>
  <c r="FQ93" i="3" s="1"/>
  <c r="FR93" i="3" s="1"/>
  <c r="FS93" i="3" s="1"/>
  <c r="FT93" i="3" s="1"/>
  <c r="FU93" i="3" s="1"/>
  <c r="FV93" i="3" s="1"/>
  <c r="FW93" i="3" s="1"/>
  <c r="FX93" i="3" s="1"/>
  <c r="FY93" i="3" s="1"/>
  <c r="FZ93" i="3" s="1"/>
  <c r="GA93" i="3" s="1"/>
  <c r="GB93" i="3" s="1"/>
  <c r="GC93" i="3" s="1"/>
  <c r="GD93" i="3" s="1"/>
  <c r="GE93" i="3" s="1"/>
  <c r="GF93" i="3" s="1"/>
  <c r="GG93" i="3" s="1"/>
  <c r="GH93" i="3" s="1"/>
  <c r="GI93" i="3" s="1"/>
  <c r="GJ93" i="3" s="1"/>
  <c r="GK93" i="3" s="1"/>
  <c r="GL93" i="3" s="1"/>
  <c r="GM93" i="3" s="1"/>
  <c r="GN93" i="3" s="1"/>
  <c r="GO93" i="3" s="1"/>
  <c r="GP93" i="3" s="1"/>
  <c r="GQ93" i="3" s="1"/>
  <c r="GR93" i="3" s="1"/>
  <c r="GS93" i="3" s="1"/>
  <c r="GT93" i="3" s="1"/>
  <c r="GU93" i="3" s="1"/>
  <c r="GV93" i="3" s="1"/>
  <c r="GW93" i="3" s="1"/>
  <c r="GX93" i="3" s="1"/>
  <c r="GY93" i="3" s="1"/>
  <c r="GZ93" i="3" s="1"/>
  <c r="HA93" i="3" s="1"/>
  <c r="HB93" i="3" s="1"/>
  <c r="HC93" i="3" s="1"/>
  <c r="HD93" i="3" s="1"/>
  <c r="HE93" i="3" s="1"/>
  <c r="HF93" i="3" s="1"/>
  <c r="HG93" i="3" s="1"/>
  <c r="HH93" i="3" s="1"/>
  <c r="HI93" i="3" s="1"/>
  <c r="HJ93" i="3" s="1"/>
  <c r="HK93" i="3" s="1"/>
  <c r="HL93" i="3" s="1"/>
  <c r="HM93" i="3" s="1"/>
  <c r="HN93" i="3" s="1"/>
  <c r="HO93" i="3" s="1"/>
  <c r="HP93" i="3" s="1"/>
  <c r="HQ93" i="3" s="1"/>
  <c r="HR93" i="3" s="1"/>
  <c r="HS93" i="3" s="1"/>
  <c r="HT93" i="3" s="1"/>
  <c r="HU93" i="3" s="1"/>
  <c r="HV93" i="3" s="1"/>
  <c r="HW93" i="3" s="1"/>
  <c r="HX93" i="3" s="1"/>
  <c r="HY93" i="3" s="1"/>
  <c r="HZ93" i="3" s="1"/>
  <c r="IA93" i="3" s="1"/>
  <c r="IB93" i="3" s="1"/>
  <c r="IC93" i="3" s="1"/>
  <c r="ID93" i="3" s="1"/>
  <c r="IE93" i="3" s="1"/>
  <c r="IF93" i="3" s="1"/>
  <c r="IG93" i="3" s="1"/>
  <c r="IH93" i="3" s="1"/>
  <c r="II93" i="3" s="1"/>
  <c r="IJ93" i="3" s="1"/>
  <c r="IK93" i="3" s="1"/>
  <c r="IL93" i="3" s="1"/>
  <c r="IM93" i="3" s="1"/>
  <c r="IN93" i="3" s="1"/>
  <c r="IO93" i="3" s="1"/>
  <c r="IP93" i="3" s="1"/>
  <c r="IQ93" i="3" s="1"/>
  <c r="IR93" i="3" s="1"/>
  <c r="IS93" i="3" s="1"/>
  <c r="IT93" i="3" s="1"/>
  <c r="IU93" i="3" s="1"/>
  <c r="IV93" i="3" s="1"/>
  <c r="IW93" i="3" s="1"/>
  <c r="IX93" i="3" s="1"/>
  <c r="IY93" i="3" s="1"/>
  <c r="IZ93" i="3" s="1"/>
  <c r="JA93" i="3" s="1"/>
  <c r="JB93" i="3" s="1"/>
  <c r="JC93" i="3" s="1"/>
  <c r="JD93" i="3" s="1"/>
  <c r="JE93" i="3" s="1"/>
  <c r="JF93" i="3" s="1"/>
  <c r="JG93" i="3" s="1"/>
  <c r="JH93" i="3" s="1"/>
  <c r="JI93" i="3" s="1"/>
  <c r="JJ93" i="3" s="1"/>
  <c r="JK93" i="3" s="1"/>
  <c r="JL93" i="3" s="1"/>
  <c r="JM93" i="3" s="1"/>
  <c r="JN93" i="3" s="1"/>
  <c r="JO93" i="3" s="1"/>
  <c r="JP93" i="3" s="1"/>
  <c r="JQ93" i="3" s="1"/>
  <c r="JR93" i="3" s="1"/>
  <c r="JS93" i="3" s="1"/>
  <c r="JT93" i="3" s="1"/>
  <c r="JU93" i="3" s="1"/>
  <c r="JV93" i="3" s="1"/>
  <c r="JW93" i="3" s="1"/>
  <c r="JX93" i="3" s="1"/>
  <c r="JY93" i="3" s="1"/>
  <c r="JZ93" i="3" s="1"/>
  <c r="KA93" i="3" s="1"/>
  <c r="KB93" i="3" s="1"/>
  <c r="KC93" i="3" s="1"/>
  <c r="KD93" i="3" s="1"/>
  <c r="KE93" i="3" s="1"/>
  <c r="KF93" i="3" s="1"/>
  <c r="KG93" i="3" s="1"/>
  <c r="P62" i="3"/>
  <c r="B39" i="3"/>
  <c r="F30" i="3"/>
  <c r="F31" i="3" s="1"/>
  <c r="B34" i="3"/>
  <c r="B25" i="3"/>
  <c r="B22" i="3"/>
  <c r="AM9298" i="3" l="1"/>
  <c r="AM9299" i="3"/>
  <c r="AM9141" i="3"/>
  <c r="AM9274" i="3"/>
  <c r="AM9275" i="3"/>
  <c r="AM9284" i="3"/>
  <c r="AM9269" i="3"/>
  <c r="S62" i="3"/>
  <c r="E211" i="3"/>
  <c r="AM9267" i="3"/>
  <c r="AM9364" i="3"/>
  <c r="AM9191" i="3"/>
  <c r="AM9300" i="3"/>
  <c r="AM9358" i="3"/>
  <c r="AM9277" i="3"/>
  <c r="AM9242" i="3"/>
  <c r="AM9394" i="3"/>
  <c r="AM9234" i="3"/>
  <c r="AM9258" i="3"/>
  <c r="AM9339" i="3"/>
  <c r="AM9184" i="3"/>
  <c r="AM9356" i="3"/>
  <c r="AM9185" i="3"/>
  <c r="AM9167" i="3"/>
  <c r="AM9387" i="3"/>
  <c r="AM9165" i="3"/>
  <c r="AM9291" i="3"/>
  <c r="AM9332" i="3"/>
  <c r="AM9383" i="3"/>
  <c r="AM9292" i="3"/>
  <c r="AM9166" i="3"/>
  <c r="AM9360" i="3"/>
  <c r="AM9307" i="3"/>
  <c r="AM9357" i="3"/>
  <c r="AM9217" i="3"/>
  <c r="AM9327" i="3"/>
  <c r="AM9207" i="3"/>
  <c r="AM9309" i="3"/>
  <c r="AM9176" i="3"/>
  <c r="AM9143" i="3"/>
  <c r="AM9365" i="3"/>
  <c r="AM9331" i="3"/>
  <c r="AM9334" i="3"/>
  <c r="AM9230" i="3"/>
  <c r="AM9178" i="3"/>
  <c r="AM9155" i="3"/>
  <c r="AM9228" i="3"/>
  <c r="AM9229" i="3"/>
  <c r="AM9362" i="3"/>
  <c r="AM9240" i="3"/>
  <c r="AM9385" i="3"/>
  <c r="AM9302" i="3"/>
  <c r="AM9238" i="3"/>
  <c r="AM9389" i="3"/>
  <c r="AM9260" i="3"/>
  <c r="AM9293" i="3"/>
  <c r="AM9190" i="3"/>
  <c r="AM9182" i="3"/>
  <c r="AM9189" i="3"/>
  <c r="AM9232" i="3"/>
  <c r="AM9384" i="3"/>
  <c r="AM9183" i="3"/>
  <c r="AM9377" i="3"/>
  <c r="AM9235" i="3"/>
  <c r="AM9265" i="3"/>
  <c r="AM9237" i="3"/>
  <c r="AM9174" i="3"/>
  <c r="AM9320" i="3"/>
  <c r="AM9345" i="3"/>
  <c r="AM9201" i="3"/>
  <c r="AM9187" i="3"/>
  <c r="AM9379" i="3"/>
  <c r="AM9391" i="3"/>
  <c r="AM9262" i="3"/>
  <c r="AM9381" i="3"/>
  <c r="AM9282" i="3"/>
  <c r="AM9249" i="3"/>
  <c r="AM9231" i="3"/>
  <c r="AM9280" i="3"/>
  <c r="AM9369" i="3"/>
  <c r="AM9169" i="3"/>
  <c r="AM9233" i="3"/>
  <c r="AM9181" i="3"/>
  <c r="AM9351" i="3"/>
  <c r="AM9367" i="3"/>
  <c r="AM9188" i="3"/>
  <c r="AM9248" i="3"/>
  <c r="AM9295" i="3"/>
  <c r="AM9236" i="3"/>
  <c r="AM9153" i="3"/>
  <c r="AM9294" i="3"/>
  <c r="AM9403" i="3"/>
  <c r="AM9197" i="3"/>
  <c r="AM9179" i="3"/>
  <c r="AM9199" i="3"/>
  <c r="AM9386" i="3"/>
  <c r="AM9192" i="3"/>
  <c r="AM9171" i="3"/>
  <c r="AM9363" i="3"/>
  <c r="AM9186" i="3"/>
  <c r="AM9397" i="3"/>
  <c r="AM9304" i="3"/>
  <c r="AM9180" i="3"/>
  <c r="AM9392" i="3"/>
  <c r="AM9313" i="3"/>
  <c r="AM9303" i="3"/>
  <c r="AM9214" i="3"/>
  <c r="AM9301" i="3"/>
  <c r="AM9244" i="3"/>
  <c r="AM9305" i="3"/>
  <c r="AM9223" i="3"/>
  <c r="AM9315" i="3"/>
  <c r="AM9341" i="3"/>
  <c r="AM9317" i="3"/>
  <c r="AM9286" i="3"/>
  <c r="AM9246" i="3"/>
  <c r="AM9251" i="3"/>
  <c r="AM9361" i="3"/>
  <c r="AM9215" i="3"/>
  <c r="AM9151" i="3"/>
  <c r="AM9209" i="3"/>
  <c r="AM9322" i="3"/>
  <c r="AM9338" i="3"/>
  <c r="AM9319" i="3"/>
  <c r="AM9297" i="3"/>
  <c r="AM9296" i="3"/>
  <c r="AM9306" i="3"/>
  <c r="AM9336" i="3"/>
  <c r="AM9219" i="3"/>
  <c r="AM9354" i="3"/>
  <c r="AM9405" i="3"/>
  <c r="AM9148" i="3"/>
  <c r="AM9239" i="3"/>
  <c r="AM9352" i="3"/>
  <c r="AM9328" i="3"/>
  <c r="AM9211" i="3"/>
  <c r="AM9146" i="3"/>
  <c r="AM9278" i="3"/>
  <c r="AM9241" i="3"/>
  <c r="AM9288" i="3"/>
  <c r="AM9263" i="3"/>
  <c r="AM9401" i="3"/>
  <c r="AM9399" i="3"/>
  <c r="AM9221" i="3"/>
  <c r="AM9281" i="3"/>
  <c r="AM9203" i="3"/>
  <c r="AM9375" i="3"/>
  <c r="AM9349" i="3"/>
  <c r="AM9396" i="3"/>
  <c r="AM9371" i="3"/>
  <c r="AM9157" i="3"/>
  <c r="AM9160" i="3"/>
  <c r="AM9382" i="3"/>
  <c r="AM9152" i="3"/>
  <c r="AM9337" i="3"/>
  <c r="AM9380" i="3"/>
  <c r="AM9198" i="3"/>
  <c r="AM9195" i="3"/>
  <c r="AM9254" i="3"/>
  <c r="AM9324" i="3"/>
  <c r="AM9194" i="3"/>
  <c r="AM9170" i="3"/>
  <c r="AM9226" i="3"/>
  <c r="AM9227" i="3"/>
  <c r="AM9272" i="3"/>
  <c r="AM9273" i="3"/>
  <c r="AM9285" i="3"/>
  <c r="AM9220" i="3"/>
  <c r="AM9370" i="3"/>
  <c r="AM9208" i="3"/>
  <c r="AM9270" i="3"/>
  <c r="AM9395" i="3"/>
  <c r="AM9225" i="3"/>
  <c r="AM9271" i="3"/>
  <c r="AM9374" i="3"/>
  <c r="AM9161" i="3"/>
  <c r="AM9348" i="3"/>
  <c r="AM9372" i="3"/>
  <c r="AM9311" i="3"/>
  <c r="AM9312" i="3"/>
  <c r="AM9283" i="3"/>
  <c r="AM9325" i="3"/>
  <c r="AM9326" i="3"/>
  <c r="AM9163" i="3"/>
  <c r="AM9164" i="3"/>
  <c r="AM9256" i="3"/>
  <c r="AM9257" i="3"/>
  <c r="AM9310" i="3"/>
  <c r="AM9393" i="3"/>
  <c r="AM9373" i="3"/>
  <c r="AM9243" i="3"/>
  <c r="AM9287" i="3"/>
  <c r="AM9158" i="3"/>
  <c r="AM9177" i="3"/>
  <c r="AM9142" i="3"/>
  <c r="AM9162" i="3"/>
  <c r="AM9255" i="3"/>
  <c r="AM9196" i="3"/>
  <c r="AM9154" i="3"/>
  <c r="AM9333" i="3"/>
  <c r="AM9376" i="3"/>
  <c r="AM9308" i="3"/>
  <c r="AM9168" i="3"/>
  <c r="AM9250" i="3"/>
  <c r="AM9404" i="3"/>
  <c r="AM9398" i="3"/>
  <c r="AM9276" i="3"/>
  <c r="AM9366" i="3"/>
  <c r="AM9206" i="3"/>
  <c r="AM9159" i="3"/>
  <c r="AM9390" i="3"/>
  <c r="AM9400" i="3"/>
  <c r="AM9264" i="3"/>
  <c r="AM9259" i="3"/>
  <c r="AM9388" i="3"/>
  <c r="AM9224" i="3"/>
  <c r="AM9145" i="3"/>
  <c r="AM9204" i="3"/>
  <c r="AM9202" i="3"/>
  <c r="AM9355" i="3"/>
  <c r="AM9213" i="3"/>
  <c r="AM9218" i="3"/>
  <c r="AM9175" i="3"/>
  <c r="AM9347" i="3"/>
  <c r="AM9253" i="3"/>
  <c r="AM9321" i="3"/>
  <c r="AM9268" i="3"/>
  <c r="AM9279" i="3"/>
  <c r="AM9261" i="3"/>
  <c r="AM9172" i="3"/>
  <c r="AM9316" i="3"/>
  <c r="AM9359" i="3"/>
  <c r="AM9245" i="3"/>
  <c r="AM9144" i="3"/>
  <c r="AM9200" i="3"/>
  <c r="AM9340" i="3"/>
  <c r="AM9149" i="3"/>
  <c r="AM9346" i="3"/>
  <c r="AM9343" i="3"/>
  <c r="AM9344" i="3"/>
  <c r="AM9210" i="3"/>
  <c r="AM9150" i="3"/>
  <c r="AM9266" i="3"/>
  <c r="AM9247" i="3"/>
  <c r="AM9212" i="3"/>
  <c r="AM9329" i="3"/>
  <c r="AM9330" i="3"/>
  <c r="AM9350" i="3"/>
  <c r="AM9222" i="3"/>
  <c r="AM9289" i="3"/>
  <c r="AM9290" i="3"/>
  <c r="AM9335" i="3"/>
  <c r="AM9378" i="3"/>
  <c r="AM9147" i="3"/>
  <c r="AM9252" i="3"/>
  <c r="AM9353" i="3"/>
  <c r="AM9314" i="3"/>
  <c r="AM9323" i="3"/>
  <c r="AM9216" i="3"/>
  <c r="AM9318" i="3"/>
  <c r="AM9368" i="3"/>
  <c r="AM9402" i="3"/>
  <c r="AM9342" i="3"/>
  <c r="AM9193" i="3"/>
  <c r="AM9173" i="3"/>
  <c r="AM9205" i="3"/>
  <c r="AM9156" i="3"/>
  <c r="E135" i="3"/>
  <c r="E169" i="3" s="1"/>
  <c r="P63" i="3"/>
  <c r="AN9298" i="3" l="1"/>
  <c r="AN9299" i="3"/>
  <c r="AN9357" i="3"/>
  <c r="AN9268" i="3"/>
  <c r="AN9261" i="3"/>
  <c r="AN9293" i="3"/>
  <c r="AN9355" i="3"/>
  <c r="AN9300" i="3"/>
  <c r="AN9259" i="3"/>
  <c r="S63" i="3"/>
  <c r="E212" i="3"/>
  <c r="AN9292" i="3"/>
  <c r="AN9166" i="3"/>
  <c r="AN9229" i="3"/>
  <c r="AN9333" i="3"/>
  <c r="AN9228" i="3"/>
  <c r="AN9230" i="3"/>
  <c r="AN9142" i="3"/>
  <c r="AN9184" i="3"/>
  <c r="AN9386" i="3"/>
  <c r="AN9175" i="3"/>
  <c r="AN9382" i="3"/>
  <c r="AN9363" i="3"/>
  <c r="AN9303" i="3"/>
  <c r="AN9353" i="3"/>
  <c r="AN9360" i="3"/>
  <c r="AN9189" i="3"/>
  <c r="AN9182" i="3"/>
  <c r="AN9188" i="3"/>
  <c r="AN9183" i="3"/>
  <c r="AN9241" i="3"/>
  <c r="AN9308" i="3"/>
  <c r="AN9384" i="3"/>
  <c r="AN9187" i="3"/>
  <c r="AN9190" i="3"/>
  <c r="AN9143" i="3"/>
  <c r="AN9361" i="3"/>
  <c r="AN9338" i="3"/>
  <c r="AN9239" i="3"/>
  <c r="AN9191" i="3"/>
  <c r="AN9266" i="3"/>
  <c r="AN9364" i="3"/>
  <c r="AN9390" i="3"/>
  <c r="AN9233" i="3"/>
  <c r="AN9247" i="3"/>
  <c r="AN9232" i="3"/>
  <c r="AN9231" i="3"/>
  <c r="AN9321" i="3"/>
  <c r="AN9195" i="3"/>
  <c r="AN9181" i="3"/>
  <c r="AN9237" i="3"/>
  <c r="AN9234" i="3"/>
  <c r="AN9378" i="3"/>
  <c r="AN9185" i="3"/>
  <c r="AN9380" i="3"/>
  <c r="AN9281" i="3"/>
  <c r="AN9236" i="3"/>
  <c r="AN9301" i="3"/>
  <c r="AN9385" i="3"/>
  <c r="AN9316" i="3"/>
  <c r="AN9186" i="3"/>
  <c r="AN9393" i="3"/>
  <c r="AN9283" i="3"/>
  <c r="AN9154" i="3"/>
  <c r="AN9370" i="3"/>
  <c r="AN9362" i="3"/>
  <c r="AN9198" i="3"/>
  <c r="AN9404" i="3"/>
  <c r="AN9375" i="3"/>
  <c r="AN9392" i="3"/>
  <c r="AN9222" i="3"/>
  <c r="AN9394" i="3"/>
  <c r="AN9368" i="3"/>
  <c r="AN9168" i="3"/>
  <c r="AN9193" i="3"/>
  <c r="AN9314" i="3"/>
  <c r="AN9210" i="3"/>
  <c r="AN9170" i="3"/>
  <c r="AN9295" i="3"/>
  <c r="AN9366" i="3"/>
  <c r="AN9243" i="3"/>
  <c r="AN9294" i="3"/>
  <c r="AN9310" i="3"/>
  <c r="AN9238" i="3"/>
  <c r="AN9285" i="3"/>
  <c r="AN9287" i="3"/>
  <c r="AN9220" i="3"/>
  <c r="AN9235" i="3"/>
  <c r="AN9306" i="3"/>
  <c r="AN9304" i="3"/>
  <c r="AN9180" i="3"/>
  <c r="AN9156" i="3"/>
  <c r="AN9171" i="3"/>
  <c r="AN9264" i="3"/>
  <c r="AN9250" i="3"/>
  <c r="AN9152" i="3"/>
  <c r="AN9179" i="3"/>
  <c r="AN9197" i="3"/>
  <c r="AN9277" i="3"/>
  <c r="AN9350" i="3"/>
  <c r="AN9279" i="3"/>
  <c r="AN9302" i="3"/>
  <c r="AN9305" i="3"/>
  <c r="AN9255" i="3"/>
  <c r="AN9396" i="3"/>
  <c r="AN9402" i="3"/>
  <c r="AN9216" i="3"/>
  <c r="AN9254" i="3"/>
  <c r="AN9400" i="3"/>
  <c r="AN9208" i="3"/>
  <c r="AN9337" i="3"/>
  <c r="AN9242" i="3"/>
  <c r="AN9340" i="3"/>
  <c r="AN9397" i="3"/>
  <c r="AN9282" i="3"/>
  <c r="AN9395" i="3"/>
  <c r="AN9318" i="3"/>
  <c r="AN9323" i="3"/>
  <c r="AN9147" i="3"/>
  <c r="AN9284" i="3"/>
  <c r="AN9245" i="3"/>
  <c r="AN9346" i="3"/>
  <c r="AN9296" i="3"/>
  <c r="AN9297" i="3"/>
  <c r="AN9221" i="3"/>
  <c r="AN9162" i="3"/>
  <c r="AN9342" i="3"/>
  <c r="AN9252" i="3"/>
  <c r="AN9383" i="3"/>
  <c r="AN9288" i="3"/>
  <c r="AN9167" i="3"/>
  <c r="AN9202" i="3"/>
  <c r="AN9398" i="3"/>
  <c r="AN9205" i="3"/>
  <c r="AN9240" i="3"/>
  <c r="AN9356" i="3"/>
  <c r="AN9267" i="3"/>
  <c r="AN9159" i="3"/>
  <c r="AN9376" i="3"/>
  <c r="AN9196" i="3"/>
  <c r="AN9381" i="3"/>
  <c r="AN9373" i="3"/>
  <c r="AN9326" i="3"/>
  <c r="AN9150" i="3"/>
  <c r="AN9379" i="3"/>
  <c r="AN9389" i="3"/>
  <c r="AN9269" i="3"/>
  <c r="AN9213" i="3"/>
  <c r="AN9217" i="3"/>
  <c r="AN9155" i="3"/>
  <c r="AN9344" i="3"/>
  <c r="AN9215" i="3"/>
  <c r="AN9145" i="3"/>
  <c r="AN9405" i="3"/>
  <c r="AN9271" i="3"/>
  <c r="AN9169" i="3"/>
  <c r="AN9348" i="3"/>
  <c r="AN9225" i="3"/>
  <c r="AN9173" i="3"/>
  <c r="AN9174" i="3"/>
  <c r="AN9315" i="3"/>
  <c r="AN9354" i="3"/>
  <c r="AN9367" i="3"/>
  <c r="AN9177" i="3"/>
  <c r="AN9178" i="3"/>
  <c r="AN9158" i="3"/>
  <c r="AN9163" i="3"/>
  <c r="AN9349" i="3"/>
  <c r="AN9157" i="3"/>
  <c r="AN9311" i="3"/>
  <c r="AN9176" i="3"/>
  <c r="AN9226" i="3"/>
  <c r="AN9265" i="3"/>
  <c r="AN9322" i="3"/>
  <c r="AN9212" i="3"/>
  <c r="AN9278" i="3"/>
  <c r="AN9339" i="3"/>
  <c r="AN9343" i="3"/>
  <c r="AN9149" i="3"/>
  <c r="AN9200" i="3"/>
  <c r="AN9199" i="3"/>
  <c r="AN9144" i="3"/>
  <c r="AN9172" i="3"/>
  <c r="AN9151" i="3"/>
  <c r="AN9365" i="3"/>
  <c r="AN9347" i="3"/>
  <c r="AN9218" i="3"/>
  <c r="AN9219" i="3"/>
  <c r="AN9224" i="3"/>
  <c r="AN9260" i="3"/>
  <c r="AN9280" i="3"/>
  <c r="AN9206" i="3"/>
  <c r="AN9214" i="3"/>
  <c r="AN9276" i="3"/>
  <c r="AN9275" i="3"/>
  <c r="AN9203" i="3"/>
  <c r="AN9403" i="3"/>
  <c r="AN9244" i="3"/>
  <c r="AN9257" i="3"/>
  <c r="AN9258" i="3"/>
  <c r="AN9249" i="3"/>
  <c r="AN9341" i="3"/>
  <c r="AN9223" i="3"/>
  <c r="AN9332" i="3"/>
  <c r="AN9248" i="3"/>
  <c r="AN9161" i="3"/>
  <c r="AN9399" i="3"/>
  <c r="AN9207" i="3"/>
  <c r="AN9352" i="3"/>
  <c r="AN9273" i="3"/>
  <c r="AN9274" i="3"/>
  <c r="AN9334" i="3"/>
  <c r="AN9194" i="3"/>
  <c r="AN9192" i="3"/>
  <c r="AN9290" i="3"/>
  <c r="AN9291" i="3"/>
  <c r="AN9148" i="3"/>
  <c r="AN9330" i="3"/>
  <c r="AN9331" i="3"/>
  <c r="AN9369" i="3"/>
  <c r="AN9388" i="3"/>
  <c r="AN9387" i="3"/>
  <c r="AN9320" i="3"/>
  <c r="AN9256" i="3"/>
  <c r="AN9345" i="3"/>
  <c r="AN9160" i="3"/>
  <c r="AN9211" i="3"/>
  <c r="AN9374" i="3"/>
  <c r="AN9270" i="3"/>
  <c r="AN9391" i="3"/>
  <c r="AN9209" i="3"/>
  <c r="AN9272" i="3"/>
  <c r="AN9263" i="3"/>
  <c r="AN9327" i="3"/>
  <c r="AN9351" i="3"/>
  <c r="AN9335" i="3"/>
  <c r="AN9336" i="3"/>
  <c r="AN9317" i="3"/>
  <c r="AN9289" i="3"/>
  <c r="AN9329" i="3"/>
  <c r="AN9146" i="3"/>
  <c r="AN9201" i="3"/>
  <c r="AN9359" i="3"/>
  <c r="AN9358" i="3"/>
  <c r="AN9253" i="3"/>
  <c r="AN9262" i="3"/>
  <c r="AN9204" i="3"/>
  <c r="AN9153" i="3"/>
  <c r="AN9307" i="3"/>
  <c r="AN9251" i="3"/>
  <c r="AN9377" i="3"/>
  <c r="AN9286" i="3"/>
  <c r="AN9401" i="3"/>
  <c r="AN9164" i="3"/>
  <c r="AN9165" i="3"/>
  <c r="AN9325" i="3"/>
  <c r="AN9312" i="3"/>
  <c r="AN9313" i="3"/>
  <c r="AN9372" i="3"/>
  <c r="AN9319" i="3"/>
  <c r="AN9246" i="3"/>
  <c r="AN9309" i="3"/>
  <c r="AN9227" i="3"/>
  <c r="AN9328" i="3"/>
  <c r="AN9371" i="3"/>
  <c r="AN9324" i="3"/>
  <c r="E136" i="3"/>
  <c r="E170" i="3" s="1"/>
  <c r="P64" i="3"/>
  <c r="AO9298" i="3" l="1"/>
  <c r="AO9299" i="3"/>
  <c r="AO9356" i="3"/>
  <c r="AO9369" i="3"/>
  <c r="AO9300" i="3"/>
  <c r="AO9260" i="3"/>
  <c r="AO9182" i="3"/>
  <c r="AO9184" i="3"/>
  <c r="AO9229" i="3"/>
  <c r="S64" i="3"/>
  <c r="E213" i="3"/>
  <c r="AO9302" i="3"/>
  <c r="AO9293" i="3"/>
  <c r="AO9190" i="3"/>
  <c r="AO9363" i="3"/>
  <c r="AO9183" i="3"/>
  <c r="AO9181" i="3"/>
  <c r="AO9364" i="3"/>
  <c r="AO9268" i="3"/>
  <c r="AO9187" i="3"/>
  <c r="AO9394" i="3"/>
  <c r="AO9189" i="3"/>
  <c r="AO9209" i="3"/>
  <c r="AO9367" i="3"/>
  <c r="AO9267" i="3"/>
  <c r="AO9383" i="3"/>
  <c r="AO9186" i="3"/>
  <c r="AO9188" i="3"/>
  <c r="AO9185" i="3"/>
  <c r="AO9354" i="3"/>
  <c r="AO9242" i="3"/>
  <c r="AO9361" i="3"/>
  <c r="AO9385" i="3"/>
  <c r="AO9405" i="3"/>
  <c r="AO9240" i="3"/>
  <c r="AO9362" i="3"/>
  <c r="AO9232" i="3"/>
  <c r="AO9244" i="3"/>
  <c r="AO9379" i="3"/>
  <c r="AO9246" i="3"/>
  <c r="AO9231" i="3"/>
  <c r="AO9381" i="3"/>
  <c r="AO9284" i="3"/>
  <c r="AO9238" i="3"/>
  <c r="AO9230" i="3"/>
  <c r="AO9282" i="3"/>
  <c r="AO9233" i="3"/>
  <c r="AO9322" i="3"/>
  <c r="AO9234" i="3"/>
  <c r="AO9192" i="3"/>
  <c r="AO9221" i="3"/>
  <c r="AO9194" i="3"/>
  <c r="AO9309" i="3"/>
  <c r="AO9278" i="3"/>
  <c r="AO9197" i="3"/>
  <c r="AO9294" i="3"/>
  <c r="AO9393" i="3"/>
  <c r="AO9317" i="3"/>
  <c r="AO9391" i="3"/>
  <c r="AO9167" i="3"/>
  <c r="AO9295" i="3"/>
  <c r="AO9270" i="3"/>
  <c r="AO9347" i="3"/>
  <c r="AO9253" i="3"/>
  <c r="AO9403" i="3"/>
  <c r="AO9265" i="3"/>
  <c r="AO9169" i="3"/>
  <c r="AO9365" i="3"/>
  <c r="AO9314" i="3"/>
  <c r="AO9235" i="3"/>
  <c r="AO9315" i="3"/>
  <c r="AO9153" i="3"/>
  <c r="AO9237" i="3"/>
  <c r="AO9155" i="3"/>
  <c r="AO9304" i="3"/>
  <c r="AO9286" i="3"/>
  <c r="AO9395" i="3"/>
  <c r="AO9305" i="3"/>
  <c r="AO9307" i="3"/>
  <c r="AO9211" i="3"/>
  <c r="AO9236" i="3"/>
  <c r="AO9180" i="3"/>
  <c r="AO9301" i="3"/>
  <c r="AO9349" i="3"/>
  <c r="AO9374" i="3"/>
  <c r="AO9341" i="3"/>
  <c r="AO9303" i="3"/>
  <c r="AO9170" i="3"/>
  <c r="AO9343" i="3"/>
  <c r="AO9251" i="3"/>
  <c r="AO9339" i="3"/>
  <c r="AO9396" i="3"/>
  <c r="AO9397" i="3"/>
  <c r="AO9289" i="3"/>
  <c r="AO9389" i="3"/>
  <c r="AO9399" i="3"/>
  <c r="AO9146" i="3"/>
  <c r="AO9345" i="3"/>
  <c r="AO9148" i="3"/>
  <c r="AO9162" i="3"/>
  <c r="AO9283" i="3"/>
  <c r="AO9220" i="3"/>
  <c r="AO9401" i="3"/>
  <c r="AO9156" i="3"/>
  <c r="AO9256" i="3"/>
  <c r="AO9207" i="3"/>
  <c r="AO9204" i="3"/>
  <c r="AO9160" i="3"/>
  <c r="AO9150" i="3"/>
  <c r="AO9370" i="3"/>
  <c r="AO9202" i="3"/>
  <c r="AO9210" i="3"/>
  <c r="AO9296" i="3"/>
  <c r="AO9297" i="3"/>
  <c r="AO9324" i="3"/>
  <c r="AO9271" i="3"/>
  <c r="AO9398" i="3"/>
  <c r="AO9380" i="3"/>
  <c r="AO9279" i="3"/>
  <c r="AO9172" i="3"/>
  <c r="AO9319" i="3"/>
  <c r="AO9191" i="3"/>
  <c r="AO9144" i="3"/>
  <c r="AO9328" i="3"/>
  <c r="AO9384" i="3"/>
  <c r="AO9196" i="3"/>
  <c r="AO9312" i="3"/>
  <c r="AO9223" i="3"/>
  <c r="AO9216" i="3"/>
  <c r="AO9213" i="3"/>
  <c r="AO9331" i="3"/>
  <c r="AO9176" i="3"/>
  <c r="AO9377" i="3"/>
  <c r="AO9359" i="3"/>
  <c r="AO9214" i="3"/>
  <c r="AO9372" i="3"/>
  <c r="AO9382" i="3"/>
  <c r="AO9168" i="3"/>
  <c r="AO9355" i="3"/>
  <c r="AO9239" i="3"/>
  <c r="AO9241" i="3"/>
  <c r="AO9326" i="3"/>
  <c r="AO9272" i="3"/>
  <c r="AO9340" i="3"/>
  <c r="AO9274" i="3"/>
  <c r="AO9266" i="3"/>
  <c r="AO9258" i="3"/>
  <c r="AO9276" i="3"/>
  <c r="AO9218" i="3"/>
  <c r="AO9200" i="3"/>
  <c r="AO9226" i="3"/>
  <c r="AO9158" i="3"/>
  <c r="AO9143" i="3"/>
  <c r="AO9378" i="3"/>
  <c r="AO9263" i="3"/>
  <c r="AO9250" i="3"/>
  <c r="AO9334" i="3"/>
  <c r="AO9352" i="3"/>
  <c r="AO9366" i="3"/>
  <c r="AO9247" i="3"/>
  <c r="AO9400" i="3"/>
  <c r="AO9360" i="3"/>
  <c r="AO9248" i="3"/>
  <c r="AO9206" i="3"/>
  <c r="AO9205" i="3"/>
  <c r="AO9145" i="3"/>
  <c r="AO9254" i="3"/>
  <c r="AO9255" i="3"/>
  <c r="AO9171" i="3"/>
  <c r="AO9193" i="3"/>
  <c r="AO9375" i="3"/>
  <c r="AO9164" i="3"/>
  <c r="AO9259" i="3"/>
  <c r="AO9358" i="3"/>
  <c r="AO9329" i="3"/>
  <c r="AO9353" i="3"/>
  <c r="AO9310" i="3"/>
  <c r="AO9357" i="3"/>
  <c r="AO9330" i="3"/>
  <c r="AO9290" i="3"/>
  <c r="AO9368" i="3"/>
  <c r="AO9161" i="3"/>
  <c r="AO9257" i="3"/>
  <c r="AO9287" i="3"/>
  <c r="AO9376" i="3"/>
  <c r="AO9224" i="3"/>
  <c r="AO9149" i="3"/>
  <c r="AO9269" i="3"/>
  <c r="AO9217" i="3"/>
  <c r="AO9311" i="3"/>
  <c r="AO9163" i="3"/>
  <c r="AO9178" i="3"/>
  <c r="AO9179" i="3"/>
  <c r="AO9154" i="3"/>
  <c r="AO9215" i="3"/>
  <c r="AO9195" i="3"/>
  <c r="AO9147" i="3"/>
  <c r="AO9243" i="3"/>
  <c r="AO9227" i="3"/>
  <c r="AO9333" i="3"/>
  <c r="AO9306" i="3"/>
  <c r="AO9277" i="3"/>
  <c r="AO9336" i="3"/>
  <c r="AO9337" i="3"/>
  <c r="AO9323" i="3"/>
  <c r="AO9351" i="3"/>
  <c r="AO9320" i="3"/>
  <c r="AO9387" i="3"/>
  <c r="AO9386" i="3"/>
  <c r="AO9261" i="3"/>
  <c r="AO9350" i="3"/>
  <c r="AO9228" i="3"/>
  <c r="AO9404" i="3"/>
  <c r="AO9222" i="3"/>
  <c r="AO9285" i="3"/>
  <c r="AO9225" i="3"/>
  <c r="AO9157" i="3"/>
  <c r="AO9177" i="3"/>
  <c r="AO9308" i="3"/>
  <c r="AO9390" i="3"/>
  <c r="AO9175" i="3"/>
  <c r="AO9346" i="3"/>
  <c r="AO9392" i="3"/>
  <c r="AO9342" i="3"/>
  <c r="AO9174" i="3"/>
  <c r="AO9165" i="3"/>
  <c r="AO9166" i="3"/>
  <c r="AO9159" i="3"/>
  <c r="AO9291" i="3"/>
  <c r="AO9292" i="3"/>
  <c r="AO9371" i="3"/>
  <c r="AO9313" i="3"/>
  <c r="AO9325" i="3"/>
  <c r="AO9262" i="3"/>
  <c r="AO9201" i="3"/>
  <c r="AO9335" i="3"/>
  <c r="AO9318" i="3"/>
  <c r="AO9327" i="3"/>
  <c r="AO9388" i="3"/>
  <c r="AO9321" i="3"/>
  <c r="AO9245" i="3"/>
  <c r="AO9273" i="3"/>
  <c r="AO9332" i="3"/>
  <c r="AO9249" i="3"/>
  <c r="AO9203" i="3"/>
  <c r="AO9275" i="3"/>
  <c r="AO9280" i="3"/>
  <c r="AO9281" i="3"/>
  <c r="AO9219" i="3"/>
  <c r="AO9151" i="3"/>
  <c r="AO9152" i="3"/>
  <c r="AO9199" i="3"/>
  <c r="AO9212" i="3"/>
  <c r="AO9402" i="3"/>
  <c r="AO9208" i="3"/>
  <c r="AO9348" i="3"/>
  <c r="AO9373" i="3"/>
  <c r="AO9198" i="3"/>
  <c r="AO9264" i="3"/>
  <c r="AO9316" i="3"/>
  <c r="AO9344" i="3"/>
  <c r="AO9338" i="3"/>
  <c r="AO9252" i="3"/>
  <c r="AO9173" i="3"/>
  <c r="AO9288" i="3"/>
  <c r="E137" i="3"/>
  <c r="E171" i="3" s="1"/>
  <c r="P65" i="3"/>
  <c r="AP9230" i="3" l="1"/>
  <c r="AP9298" i="3"/>
  <c r="AP9299" i="3"/>
  <c r="AP9300" i="3"/>
  <c r="AP9183" i="3"/>
  <c r="AP9184" i="3"/>
  <c r="AP9182" i="3"/>
  <c r="AP9302" i="3"/>
  <c r="AP9301" i="3"/>
  <c r="S65" i="3"/>
  <c r="E214" i="3"/>
  <c r="AP9181" i="3"/>
  <c r="AP9395" i="3"/>
  <c r="AP9190" i="3"/>
  <c r="AP9364" i="3"/>
  <c r="AP9363" i="3"/>
  <c r="AP9188" i="3"/>
  <c r="AP9252" i="3"/>
  <c r="AP9189" i="3"/>
  <c r="AP9368" i="3"/>
  <c r="AP9362" i="3"/>
  <c r="AP9361" i="3"/>
  <c r="AP9185" i="3"/>
  <c r="AP9186" i="3"/>
  <c r="AP9187" i="3"/>
  <c r="AP9241" i="3"/>
  <c r="AP9346" i="3"/>
  <c r="AP9380" i="3"/>
  <c r="AP9239" i="3"/>
  <c r="AP9366" i="3"/>
  <c r="AP9384" i="3"/>
  <c r="AP9243" i="3"/>
  <c r="AP9193" i="3"/>
  <c r="AP9245" i="3"/>
  <c r="AP9382" i="3"/>
  <c r="AP9283" i="3"/>
  <c r="AP9235" i="3"/>
  <c r="AP9294" i="3"/>
  <c r="AP9233" i="3"/>
  <c r="AP9231" i="3"/>
  <c r="AP9392" i="3"/>
  <c r="AP9295" i="3"/>
  <c r="AP9232" i="3"/>
  <c r="AP9234" i="3"/>
  <c r="AP9348" i="3"/>
  <c r="AP9269" i="3"/>
  <c r="AP9266" i="3"/>
  <c r="AP9264" i="3"/>
  <c r="AP9170" i="3"/>
  <c r="AP9394" i="3"/>
  <c r="AP9308" i="3"/>
  <c r="AP9271" i="3"/>
  <c r="AP9313" i="3"/>
  <c r="AP9379" i="3"/>
  <c r="AP9338" i="3"/>
  <c r="AP9259" i="3"/>
  <c r="AP9367" i="3"/>
  <c r="AP9323" i="3"/>
  <c r="AP9147" i="3"/>
  <c r="AP9206" i="3"/>
  <c r="AP9208" i="3"/>
  <c r="AP9388" i="3"/>
  <c r="AP9371" i="3"/>
  <c r="AP9273" i="3"/>
  <c r="AP9381" i="3"/>
  <c r="AP9342" i="3"/>
  <c r="AP9195" i="3"/>
  <c r="AP9217" i="3"/>
  <c r="AP9316" i="3"/>
  <c r="AP9219" i="3"/>
  <c r="AP9390" i="3"/>
  <c r="AP9168" i="3"/>
  <c r="AP9353" i="3"/>
  <c r="AP9236" i="3"/>
  <c r="AP9212" i="3"/>
  <c r="AP9203" i="3"/>
  <c r="AP9325" i="3"/>
  <c r="AP9210" i="3"/>
  <c r="AP9237" i="3"/>
  <c r="AP9398" i="3"/>
  <c r="AP9171" i="3"/>
  <c r="AP9145" i="3"/>
  <c r="AP9369" i="3"/>
  <c r="AP9340" i="3"/>
  <c r="AP9258" i="3"/>
  <c r="AP9215" i="3"/>
  <c r="AP9365" i="3"/>
  <c r="AP9378" i="3"/>
  <c r="AP9399" i="3"/>
  <c r="AP9397" i="3"/>
  <c r="AP9249" i="3"/>
  <c r="AP9396" i="3"/>
  <c r="AP9327" i="3"/>
  <c r="AP9159" i="3"/>
  <c r="AP9169" i="3"/>
  <c r="AP9318" i="3"/>
  <c r="AP9157" i="3"/>
  <c r="AP9297" i="3"/>
  <c r="AP9161" i="3"/>
  <c r="AP9288" i="3"/>
  <c r="AP9402" i="3"/>
  <c r="AP9275" i="3"/>
  <c r="AP9303" i="3"/>
  <c r="AP9163" i="3"/>
  <c r="AP9400" i="3"/>
  <c r="AP9304" i="3"/>
  <c r="AP9198" i="3"/>
  <c r="AP9268" i="3"/>
  <c r="AP9356" i="3"/>
  <c r="AP9194" i="3"/>
  <c r="AP9334" i="3"/>
  <c r="AP9355" i="3"/>
  <c r="AP9192" i="3"/>
  <c r="AP9383" i="3"/>
  <c r="AP9344" i="3"/>
  <c r="AP9332" i="3"/>
  <c r="AP9191" i="3"/>
  <c r="AP9201" i="3"/>
  <c r="AP9162" i="3"/>
  <c r="AP9222" i="3"/>
  <c r="AP9267" i="3"/>
  <c r="AP9373" i="3"/>
  <c r="AP9385" i="3"/>
  <c r="AP9144" i="3"/>
  <c r="AP9149" i="3"/>
  <c r="AP9257" i="3"/>
  <c r="AP9196" i="3"/>
  <c r="AP9360" i="3"/>
  <c r="AP9277" i="3"/>
  <c r="AP9359" i="3"/>
  <c r="AP9200" i="3"/>
  <c r="AP9242" i="3"/>
  <c r="AP9270" i="3"/>
  <c r="AP9177" i="3"/>
  <c r="AP9223" i="3"/>
  <c r="AP9376" i="3"/>
  <c r="AP9296" i="3"/>
  <c r="AP9238" i="3"/>
  <c r="AP9205" i="3"/>
  <c r="AP9254" i="3"/>
  <c r="AP9240" i="3"/>
  <c r="AP9156" i="3"/>
  <c r="AP9393" i="3"/>
  <c r="AP9351" i="3"/>
  <c r="AP9280" i="3"/>
  <c r="AP9255" i="3"/>
  <c r="AP9311" i="3"/>
  <c r="AP9173" i="3"/>
  <c r="AP9321" i="3"/>
  <c r="AP9256" i="3"/>
  <c r="AP9225" i="3"/>
  <c r="AP9278" i="3"/>
  <c r="AP9386" i="3"/>
  <c r="AP9152" i="3"/>
  <c r="AP9291" i="3"/>
  <c r="AP9202" i="3"/>
  <c r="AP9315" i="3"/>
  <c r="AP9209" i="3"/>
  <c r="AP9336" i="3"/>
  <c r="AP9207" i="3"/>
  <c r="AP9357" i="3"/>
  <c r="AP9345" i="3"/>
  <c r="AP9253" i="3"/>
  <c r="AP9218" i="3"/>
  <c r="AP9331" i="3"/>
  <c r="AP9341" i="3"/>
  <c r="AP9286" i="3"/>
  <c r="AP9309" i="3"/>
  <c r="AP9247" i="3"/>
  <c r="AP9343" i="3"/>
  <c r="AP9261" i="3"/>
  <c r="AP9251" i="3"/>
  <c r="AP9158" i="3"/>
  <c r="AP9403" i="3"/>
  <c r="AP9160" i="3"/>
  <c r="AP9307" i="3"/>
  <c r="AP9312" i="3"/>
  <c r="AP9175" i="3"/>
  <c r="AP9330" i="3"/>
  <c r="AP9377" i="3"/>
  <c r="AP9197" i="3"/>
  <c r="AP9246" i="3"/>
  <c r="AP9347" i="3"/>
  <c r="AP9354" i="3"/>
  <c r="AP9151" i="3"/>
  <c r="AP9335" i="3"/>
  <c r="AP9262" i="3"/>
  <c r="AP9349" i="3"/>
  <c r="AP9322" i="3"/>
  <c r="AP9260" i="3"/>
  <c r="AP9374" i="3"/>
  <c r="AP9174" i="3"/>
  <c r="AP9216" i="3"/>
  <c r="AP9404" i="3"/>
  <c r="AP9405" i="3"/>
  <c r="AP9248" i="3"/>
  <c r="AP9204" i="3"/>
  <c r="AP9401" i="3"/>
  <c r="AP9227" i="3"/>
  <c r="AP9178" i="3"/>
  <c r="AP9339" i="3"/>
  <c r="AP9224" i="3"/>
  <c r="AP9211" i="3"/>
  <c r="AP9317" i="3"/>
  <c r="AP9164" i="3"/>
  <c r="AP9328" i="3"/>
  <c r="AP9375" i="3"/>
  <c r="AP9221" i="3"/>
  <c r="AP9265" i="3"/>
  <c r="AP9148" i="3"/>
  <c r="AP9146" i="3"/>
  <c r="AP9153" i="3"/>
  <c r="AP9176" i="3"/>
  <c r="AP9276" i="3"/>
  <c r="AP9292" i="3"/>
  <c r="AP9293" i="3"/>
  <c r="AP9250" i="3"/>
  <c r="AP9370" i="3"/>
  <c r="AP9289" i="3"/>
  <c r="AP9166" i="3"/>
  <c r="AP9167" i="3"/>
  <c r="AP9220" i="3"/>
  <c r="AP9228" i="3"/>
  <c r="AP9229" i="3"/>
  <c r="AP9350" i="3"/>
  <c r="AP9387" i="3"/>
  <c r="AP9306" i="3"/>
  <c r="AP9305" i="3"/>
  <c r="AP9324" i="3"/>
  <c r="AP9214" i="3"/>
  <c r="AP9391" i="3"/>
  <c r="AP9329" i="3"/>
  <c r="AP9389" i="3"/>
  <c r="AP9279" i="3"/>
  <c r="AP9179" i="3"/>
  <c r="AP9180" i="3"/>
  <c r="AP9287" i="3"/>
  <c r="AP9199" i="3"/>
  <c r="AP9281" i="3"/>
  <c r="AP9282" i="3"/>
  <c r="AP9244" i="3"/>
  <c r="AP9150" i="3"/>
  <c r="AP9352" i="3"/>
  <c r="AP9263" i="3"/>
  <c r="AP9165" i="3"/>
  <c r="AP9285" i="3"/>
  <c r="AP9284" i="3"/>
  <c r="AP9274" i="3"/>
  <c r="AP9320" i="3"/>
  <c r="AP9337" i="3"/>
  <c r="AP9333" i="3"/>
  <c r="AP9372" i="3"/>
  <c r="AP9154" i="3"/>
  <c r="AP9155" i="3"/>
  <c r="AP9172" i="3"/>
  <c r="AP9290" i="3"/>
  <c r="AP9213" i="3"/>
  <c r="AP9310" i="3"/>
  <c r="AP9272" i="3"/>
  <c r="AP9358" i="3"/>
  <c r="AP9319" i="3"/>
  <c r="AP9226" i="3"/>
  <c r="AP9314" i="3"/>
  <c r="AP9326" i="3"/>
  <c r="E138" i="3"/>
  <c r="E172" i="3" s="1"/>
  <c r="P66" i="3"/>
  <c r="AQ9298" i="3" l="1"/>
  <c r="AQ9299" i="3"/>
  <c r="AQ9300" i="3"/>
  <c r="AQ9183" i="3"/>
  <c r="AQ9232" i="3"/>
  <c r="AQ9184" i="3"/>
  <c r="AQ9182" i="3"/>
  <c r="AQ9301" i="3"/>
  <c r="AQ9191" i="3"/>
  <c r="AQ9242" i="3"/>
  <c r="AQ9367" i="3"/>
  <c r="AQ9361" i="3"/>
  <c r="AQ9185" i="3"/>
  <c r="AQ9189" i="3"/>
  <c r="S66" i="3"/>
  <c r="E215" i="3"/>
  <c r="AQ9365" i="3"/>
  <c r="AQ9188" i="3"/>
  <c r="AQ9363" i="3"/>
  <c r="AQ9234" i="3"/>
  <c r="AQ9186" i="3"/>
  <c r="AQ9187" i="3"/>
  <c r="AQ9347" i="3"/>
  <c r="AQ9238" i="3"/>
  <c r="AQ9362" i="3"/>
  <c r="AQ9231" i="3"/>
  <c r="AQ9342" i="3"/>
  <c r="AQ9383" i="3"/>
  <c r="AQ9368" i="3"/>
  <c r="AQ9381" i="3"/>
  <c r="AQ9380" i="3"/>
  <c r="AQ9244" i="3"/>
  <c r="AQ9370" i="3"/>
  <c r="AQ9295" i="3"/>
  <c r="AQ9398" i="3"/>
  <c r="AQ9169" i="3"/>
  <c r="AQ9314" i="3"/>
  <c r="AQ9216" i="3"/>
  <c r="AQ9393" i="3"/>
  <c r="AQ9233" i="3"/>
  <c r="AQ9372" i="3"/>
  <c r="AQ9274" i="3"/>
  <c r="AQ9296" i="3"/>
  <c r="AQ9209" i="3"/>
  <c r="AQ9270" i="3"/>
  <c r="AQ9235" i="3"/>
  <c r="AQ9263" i="3"/>
  <c r="AQ9256" i="3"/>
  <c r="AQ9287" i="3"/>
  <c r="AQ9211" i="3"/>
  <c r="AQ9218" i="3"/>
  <c r="AQ9268" i="3"/>
  <c r="AQ9192" i="3"/>
  <c r="AQ9384" i="3"/>
  <c r="AQ9257" i="3"/>
  <c r="AQ9364" i="3"/>
  <c r="AQ9358" i="3"/>
  <c r="AQ9259" i="3"/>
  <c r="AQ9258" i="3"/>
  <c r="AQ9397" i="3"/>
  <c r="AQ9261" i="3"/>
  <c r="AQ9379" i="3"/>
  <c r="AQ9387" i="3"/>
  <c r="AQ9317" i="3"/>
  <c r="AQ9337" i="3"/>
  <c r="AQ9199" i="3"/>
  <c r="AQ9389" i="3"/>
  <c r="AQ9382" i="3"/>
  <c r="AQ9202" i="3"/>
  <c r="AQ9176" i="3"/>
  <c r="AQ9360" i="3"/>
  <c r="AQ9354" i="3"/>
  <c r="AQ9150" i="3"/>
  <c r="AQ9346" i="3"/>
  <c r="AQ9210" i="3"/>
  <c r="AQ9249" i="3"/>
  <c r="AQ9206" i="3"/>
  <c r="AQ9195" i="3"/>
  <c r="AQ9236" i="3"/>
  <c r="AQ9172" i="3"/>
  <c r="AQ9391" i="3"/>
  <c r="AQ9276" i="3"/>
  <c r="AQ9324" i="3"/>
  <c r="AQ9194" i="3"/>
  <c r="AQ9267" i="3"/>
  <c r="AQ9193" i="3"/>
  <c r="AQ9402" i="3"/>
  <c r="AQ9170" i="3"/>
  <c r="AQ9269" i="3"/>
  <c r="AQ9190" i="3"/>
  <c r="AQ9279" i="3"/>
  <c r="AQ9366" i="3"/>
  <c r="AQ9341" i="3"/>
  <c r="AQ9326" i="3"/>
  <c r="AQ9148" i="3"/>
  <c r="AQ9401" i="3"/>
  <c r="AQ9322" i="3"/>
  <c r="AQ9158" i="3"/>
  <c r="AQ9377" i="3"/>
  <c r="AQ9399" i="3"/>
  <c r="AQ9253" i="3"/>
  <c r="AQ9241" i="3"/>
  <c r="AQ9162" i="3"/>
  <c r="AQ9396" i="3"/>
  <c r="AQ9344" i="3"/>
  <c r="AQ9303" i="3"/>
  <c r="AQ9352" i="3"/>
  <c r="AQ9197" i="3"/>
  <c r="AQ9160" i="3"/>
  <c r="AQ9385" i="3"/>
  <c r="AQ9310" i="3"/>
  <c r="AQ9213" i="3"/>
  <c r="AQ9165" i="3"/>
  <c r="AQ9207" i="3"/>
  <c r="AQ9302" i="3"/>
  <c r="AQ9343" i="3"/>
  <c r="AQ9345" i="3"/>
  <c r="AQ9395" i="3"/>
  <c r="AQ9163" i="3"/>
  <c r="AQ9335" i="3"/>
  <c r="AQ9392" i="3"/>
  <c r="AQ9252" i="3"/>
  <c r="AQ9355" i="3"/>
  <c r="AQ9196" i="3"/>
  <c r="AQ9250" i="3"/>
  <c r="AQ9226" i="3"/>
  <c r="AQ9333" i="3"/>
  <c r="AQ9240" i="3"/>
  <c r="AQ9203" i="3"/>
  <c r="AQ9312" i="3"/>
  <c r="AQ9237" i="3"/>
  <c r="AQ9161" i="3"/>
  <c r="AQ9201" i="3"/>
  <c r="AQ9222" i="3"/>
  <c r="AQ9403" i="3"/>
  <c r="AQ9356" i="3"/>
  <c r="AQ9348" i="3"/>
  <c r="AQ9308" i="3"/>
  <c r="AQ9307" i="3"/>
  <c r="AQ9224" i="3"/>
  <c r="AQ9291" i="3"/>
  <c r="AQ9248" i="3"/>
  <c r="AQ9329" i="3"/>
  <c r="AQ9208" i="3"/>
  <c r="AQ9297" i="3"/>
  <c r="AQ9278" i="3"/>
  <c r="AQ9243" i="3"/>
  <c r="AQ9223" i="3"/>
  <c r="AQ9255" i="3"/>
  <c r="AQ9254" i="3"/>
  <c r="AQ9394" i="3"/>
  <c r="AQ9239" i="3"/>
  <c r="AQ9260" i="3"/>
  <c r="AQ9147" i="3"/>
  <c r="AQ9157" i="3"/>
  <c r="AQ9159" i="3"/>
  <c r="AQ9281" i="3"/>
  <c r="AQ9375" i="3"/>
  <c r="AQ9174" i="3"/>
  <c r="AQ9319" i="3"/>
  <c r="AQ9220" i="3"/>
  <c r="AQ9378" i="3"/>
  <c r="AQ9289" i="3"/>
  <c r="AQ9332" i="3"/>
  <c r="AQ9323" i="3"/>
  <c r="AQ9225" i="3"/>
  <c r="AQ9153" i="3"/>
  <c r="AQ9388" i="3"/>
  <c r="AQ9331" i="3"/>
  <c r="AQ9311" i="3"/>
  <c r="AQ9178" i="3"/>
  <c r="AQ9405" i="3"/>
  <c r="AQ9390" i="3"/>
  <c r="AQ9155" i="3"/>
  <c r="AQ9284" i="3"/>
  <c r="AQ9349" i="3"/>
  <c r="AQ9330" i="3"/>
  <c r="AQ9246" i="3"/>
  <c r="AQ9247" i="3"/>
  <c r="AQ9175" i="3"/>
  <c r="AQ9293" i="3"/>
  <c r="AQ9294" i="3"/>
  <c r="AQ9376" i="3"/>
  <c r="AQ9285" i="3"/>
  <c r="AQ9313" i="3"/>
  <c r="AQ9282" i="3"/>
  <c r="AQ9283" i="3"/>
  <c r="AQ9373" i="3"/>
  <c r="AQ9309" i="3"/>
  <c r="AQ9336" i="3"/>
  <c r="AQ9280" i="3"/>
  <c r="AQ9264" i="3"/>
  <c r="AQ9214" i="3"/>
  <c r="AQ9305" i="3"/>
  <c r="AQ9304" i="3"/>
  <c r="AQ9228" i="3"/>
  <c r="AQ9167" i="3"/>
  <c r="AQ9168" i="3"/>
  <c r="AQ9292" i="3"/>
  <c r="AQ9146" i="3"/>
  <c r="AQ9145" i="3"/>
  <c r="AQ9265" i="3"/>
  <c r="AQ9266" i="3"/>
  <c r="AQ9328" i="3"/>
  <c r="AQ9204" i="3"/>
  <c r="AQ9205" i="3"/>
  <c r="AQ9386" i="3"/>
  <c r="AQ9404" i="3"/>
  <c r="AQ9374" i="3"/>
  <c r="AQ9275" i="3"/>
  <c r="AQ9198" i="3"/>
  <c r="AQ9251" i="3"/>
  <c r="AQ9219" i="3"/>
  <c r="AQ9154" i="3"/>
  <c r="AQ9320" i="3"/>
  <c r="AQ9177" i="3"/>
  <c r="AQ9316" i="3"/>
  <c r="AQ9180" i="3"/>
  <c r="AQ9181" i="3"/>
  <c r="AQ9156" i="3"/>
  <c r="AQ9245" i="3"/>
  <c r="AQ9152" i="3"/>
  <c r="AQ9338" i="3"/>
  <c r="AQ9149" i="3"/>
  <c r="AQ9306" i="3"/>
  <c r="AQ9166" i="3"/>
  <c r="AQ9371" i="3"/>
  <c r="AQ9215" i="3"/>
  <c r="AQ9164" i="3"/>
  <c r="AQ9339" i="3"/>
  <c r="AQ9340" i="3"/>
  <c r="AQ9277" i="3"/>
  <c r="AQ9262" i="3"/>
  <c r="AQ9321" i="3"/>
  <c r="AQ9151" i="3"/>
  <c r="AQ9286" i="3"/>
  <c r="AQ9272" i="3"/>
  <c r="AQ9271" i="3"/>
  <c r="AQ9229" i="3"/>
  <c r="AQ9230" i="3"/>
  <c r="AQ9290" i="3"/>
  <c r="AQ9359" i="3"/>
  <c r="AQ9327" i="3"/>
  <c r="AQ9273" i="3"/>
  <c r="AQ9179" i="3"/>
  <c r="AQ9171" i="3"/>
  <c r="AQ9318" i="3"/>
  <c r="AQ9288" i="3"/>
  <c r="AQ9357" i="3"/>
  <c r="AQ9350" i="3"/>
  <c r="AQ9400" i="3"/>
  <c r="AQ9325" i="3"/>
  <c r="AQ9353" i="3"/>
  <c r="AQ9315" i="3"/>
  <c r="AQ9334" i="3"/>
  <c r="AQ9221" i="3"/>
  <c r="AQ9227" i="3"/>
  <c r="AQ9351" i="3"/>
  <c r="AQ9369" i="3"/>
  <c r="AQ9212" i="3"/>
  <c r="AQ9173" i="3"/>
  <c r="AQ9217" i="3"/>
  <c r="AQ9200" i="3"/>
  <c r="E139" i="3"/>
  <c r="E173" i="3" s="1"/>
  <c r="P67" i="3"/>
  <c r="AR9299" i="3" l="1"/>
  <c r="AR9301" i="3"/>
  <c r="AR9300" i="3"/>
  <c r="AR9183" i="3"/>
  <c r="AR9366" i="3"/>
  <c r="AR9184" i="3"/>
  <c r="AR9364" i="3"/>
  <c r="AR9185" i="3"/>
  <c r="AR9190" i="3"/>
  <c r="AR9362" i="3"/>
  <c r="AR9369" i="3"/>
  <c r="AR9371" i="3"/>
  <c r="AR9359" i="3"/>
  <c r="AR9192" i="3"/>
  <c r="AR9361" i="3"/>
  <c r="AR9381" i="3"/>
  <c r="AR9187" i="3"/>
  <c r="AR9188" i="3"/>
  <c r="S67" i="3"/>
  <c r="E216" i="3"/>
  <c r="AR9235" i="3"/>
  <c r="AR9232" i="3"/>
  <c r="AR9186" i="3"/>
  <c r="AR9380" i="3"/>
  <c r="AR9243" i="3"/>
  <c r="AR9384" i="3"/>
  <c r="AR9382" i="3"/>
  <c r="AR9238" i="3"/>
  <c r="AR9334" i="3"/>
  <c r="AR9296" i="3"/>
  <c r="AR9394" i="3"/>
  <c r="AR9357" i="3"/>
  <c r="AR9262" i="3"/>
  <c r="AR9336" i="3"/>
  <c r="AR9189" i="3"/>
  <c r="AR9257" i="3"/>
  <c r="AR9397" i="3"/>
  <c r="AR9398" i="3"/>
  <c r="AR9269" i="3"/>
  <c r="AR9236" i="3"/>
  <c r="AR9363" i="3"/>
  <c r="AR9233" i="3"/>
  <c r="AR9388" i="3"/>
  <c r="AR9191" i="3"/>
  <c r="AR9234" i="3"/>
  <c r="AR9256" i="3"/>
  <c r="AR9379" i="3"/>
  <c r="AR9237" i="3"/>
  <c r="AR9198" i="3"/>
  <c r="AR9347" i="3"/>
  <c r="AR9345" i="3"/>
  <c r="AR9267" i="3"/>
  <c r="AR9210" i="3"/>
  <c r="AR9194" i="3"/>
  <c r="AR9260" i="3"/>
  <c r="AR9154" i="3"/>
  <c r="AR9386" i="3"/>
  <c r="AR9311" i="3"/>
  <c r="AR9202" i="3"/>
  <c r="AR9392" i="3"/>
  <c r="AR9258" i="3"/>
  <c r="AR9348" i="3"/>
  <c r="AR9390" i="3"/>
  <c r="AR9259" i="3"/>
  <c r="AR9195" i="3"/>
  <c r="AR9149" i="3"/>
  <c r="AR9248" i="3"/>
  <c r="AR9325" i="3"/>
  <c r="AR9171" i="3"/>
  <c r="AR9383" i="3"/>
  <c r="AR9323" i="3"/>
  <c r="AR9173" i="3"/>
  <c r="AR9253" i="3"/>
  <c r="AR9159" i="3"/>
  <c r="AR9156" i="3"/>
  <c r="AR9193" i="3"/>
  <c r="AR9268" i="3"/>
  <c r="AR9161" i="3"/>
  <c r="AR9200" i="3"/>
  <c r="AR9277" i="3"/>
  <c r="AR9275" i="3"/>
  <c r="AR9402" i="3"/>
  <c r="AR9353" i="3"/>
  <c r="AR9164" i="3"/>
  <c r="AR9147" i="3"/>
  <c r="AR9313" i="3"/>
  <c r="AR9396" i="3"/>
  <c r="AR9223" i="3"/>
  <c r="AR9241" i="3"/>
  <c r="AR9393" i="3"/>
  <c r="AR9297" i="3"/>
  <c r="AR9177" i="3"/>
  <c r="AR9378" i="3"/>
  <c r="AR9207" i="3"/>
  <c r="AR9367" i="3"/>
  <c r="AR9375" i="3"/>
  <c r="AR9365" i="3"/>
  <c r="AR9327" i="3"/>
  <c r="AR9239" i="3"/>
  <c r="AR9346" i="3"/>
  <c r="AR9302" i="3"/>
  <c r="AR9179" i="3"/>
  <c r="AR9151" i="3"/>
  <c r="AR9344" i="3"/>
  <c r="AR9196" i="3"/>
  <c r="AR9225" i="3"/>
  <c r="AR9240" i="3"/>
  <c r="AR9221" i="3"/>
  <c r="AR9389" i="3"/>
  <c r="AR9342" i="3"/>
  <c r="AR9212" i="3"/>
  <c r="AR9286" i="3"/>
  <c r="AR9343" i="3"/>
  <c r="AR9355" i="3"/>
  <c r="AR9203" i="3"/>
  <c r="AR9288" i="3"/>
  <c r="AR9160" i="3"/>
  <c r="AR9215" i="3"/>
  <c r="AR9219" i="3"/>
  <c r="AR9309" i="3"/>
  <c r="AR9208" i="3"/>
  <c r="AR9227" i="3"/>
  <c r="AR9404" i="3"/>
  <c r="AR9249" i="3"/>
  <c r="AR9318" i="3"/>
  <c r="AR9290" i="3"/>
  <c r="AR9162" i="3"/>
  <c r="AR9209" i="3"/>
  <c r="AR9242" i="3"/>
  <c r="AR9251" i="3"/>
  <c r="AR9224" i="3"/>
  <c r="AR9351" i="3"/>
  <c r="AR9321" i="3"/>
  <c r="AR9175" i="3"/>
  <c r="AR9391" i="3"/>
  <c r="AR9273" i="3"/>
  <c r="AR9254" i="3"/>
  <c r="AR9298" i="3"/>
  <c r="AR9157" i="3"/>
  <c r="AR9395" i="3"/>
  <c r="AR9278" i="3"/>
  <c r="AR9315" i="3"/>
  <c r="AR9280" i="3"/>
  <c r="AR9255" i="3"/>
  <c r="AR9158" i="3"/>
  <c r="AR9216" i="3"/>
  <c r="AR9322" i="3"/>
  <c r="AR9252" i="3"/>
  <c r="AR9387" i="3"/>
  <c r="AR9279" i="3"/>
  <c r="AR9329" i="3"/>
  <c r="AR9276" i="3"/>
  <c r="AR9306" i="3"/>
  <c r="AR9281" i="3"/>
  <c r="AR9284" i="3"/>
  <c r="AR9335" i="3"/>
  <c r="AR9337" i="3"/>
  <c r="AR9339" i="3"/>
  <c r="AR9250" i="3"/>
  <c r="AR9312" i="3"/>
  <c r="AR9146" i="3"/>
  <c r="AR9308" i="3"/>
  <c r="AR9385" i="3"/>
  <c r="AR9307" i="3"/>
  <c r="AR9166" i="3"/>
  <c r="AR9245" i="3"/>
  <c r="AR9292" i="3"/>
  <c r="AR9374" i="3"/>
  <c r="AR9266" i="3"/>
  <c r="AR9283" i="3"/>
  <c r="AR9247" i="3"/>
  <c r="AR9332" i="3"/>
  <c r="AR9350" i="3"/>
  <c r="AR9358" i="3"/>
  <c r="AR9229" i="3"/>
  <c r="AR9152" i="3"/>
  <c r="AR9201" i="3"/>
  <c r="AR9153" i="3"/>
  <c r="AR9204" i="3"/>
  <c r="AR9328" i="3"/>
  <c r="AR9265" i="3"/>
  <c r="AR9167" i="3"/>
  <c r="AR9304" i="3"/>
  <c r="AR9303" i="3"/>
  <c r="AR9373" i="3"/>
  <c r="AR9285" i="3"/>
  <c r="AR9376" i="3"/>
  <c r="AR9377" i="3"/>
  <c r="AR9403" i="3"/>
  <c r="AR9220" i="3"/>
  <c r="AR9274" i="3"/>
  <c r="AR9246" i="3"/>
  <c r="AR9178" i="3"/>
  <c r="AR9330" i="3"/>
  <c r="AR9331" i="3"/>
  <c r="AR9400" i="3"/>
  <c r="AR9399" i="3"/>
  <c r="AR9226" i="3"/>
  <c r="AR9174" i="3"/>
  <c r="AR9261" i="3"/>
  <c r="AR9316" i="3"/>
  <c r="AR9172" i="3"/>
  <c r="AR9314" i="3"/>
  <c r="AR9289" i="3"/>
  <c r="AR9356" i="3"/>
  <c r="AR9148" i="3"/>
  <c r="AR9305" i="3"/>
  <c r="AR9264" i="3"/>
  <c r="AR9352" i="3"/>
  <c r="AR9310" i="3"/>
  <c r="AR9349" i="3"/>
  <c r="AR9405" i="3"/>
  <c r="AR9324" i="3"/>
  <c r="AR9271" i="3"/>
  <c r="AR9270" i="3"/>
  <c r="AR9340" i="3"/>
  <c r="AR9341" i="3"/>
  <c r="AR9181" i="3"/>
  <c r="AR9182" i="3"/>
  <c r="AR9320" i="3"/>
  <c r="AR9213" i="3"/>
  <c r="AR9370" i="3"/>
  <c r="AR9228" i="3"/>
  <c r="AR9214" i="3"/>
  <c r="AR9287" i="3"/>
  <c r="AR9282" i="3"/>
  <c r="AR9263" i="3"/>
  <c r="AR9372" i="3"/>
  <c r="AR9319" i="3"/>
  <c r="AR9294" i="3"/>
  <c r="AR9295" i="3"/>
  <c r="AR9368" i="3"/>
  <c r="AR9360" i="3"/>
  <c r="AR9317" i="3"/>
  <c r="AR9176" i="3"/>
  <c r="AR9217" i="3"/>
  <c r="AR9218" i="3"/>
  <c r="AR9222" i="3"/>
  <c r="AR9199" i="3"/>
  <c r="AR9230" i="3"/>
  <c r="AR9231" i="3"/>
  <c r="AR9272" i="3"/>
  <c r="AR9354" i="3"/>
  <c r="AR9338" i="3"/>
  <c r="AR9180" i="3"/>
  <c r="AR9150" i="3"/>
  <c r="AR9165" i="3"/>
  <c r="AR9333" i="3"/>
  <c r="AR9163" i="3"/>
  <c r="AR9244" i="3"/>
  <c r="AR9205" i="3"/>
  <c r="AR9206" i="3"/>
  <c r="AR9211" i="3"/>
  <c r="AR9168" i="3"/>
  <c r="AR9169" i="3"/>
  <c r="AR9170" i="3"/>
  <c r="AR9155" i="3"/>
  <c r="AR9326" i="3"/>
  <c r="AR9293" i="3"/>
  <c r="AR9291" i="3"/>
  <c r="AR9401" i="3"/>
  <c r="AR9197" i="3"/>
  <c r="E140" i="3"/>
  <c r="E174" i="3" s="1"/>
  <c r="P68" i="3"/>
  <c r="AS9237" i="3" l="1"/>
  <c r="AS9300" i="3"/>
  <c r="AS9301" i="3"/>
  <c r="AS9365" i="3"/>
  <c r="AS9184" i="3"/>
  <c r="AS9191" i="3"/>
  <c r="AS9370" i="3"/>
  <c r="AS9335" i="3"/>
  <c r="AS9256" i="3"/>
  <c r="AS9186" i="3"/>
  <c r="AS9239" i="3"/>
  <c r="AS9185" i="3"/>
  <c r="AS9238" i="3"/>
  <c r="AS9362" i="3"/>
  <c r="AS9360" i="3"/>
  <c r="AS9187" i="3"/>
  <c r="AS9382" i="3"/>
  <c r="AS9380" i="3"/>
  <c r="AS9189" i="3"/>
  <c r="AS9381" i="3"/>
  <c r="AS9233" i="3"/>
  <c r="AS9385" i="3"/>
  <c r="S68" i="3"/>
  <c r="E217" i="3"/>
  <c r="AS9188" i="3"/>
  <c r="AS9379" i="3"/>
  <c r="AS9387" i="3"/>
  <c r="AS9193" i="3"/>
  <c r="AS9234" i="3"/>
  <c r="AS9236" i="3"/>
  <c r="AS9358" i="3"/>
  <c r="AS9326" i="3"/>
  <c r="AS9257" i="3"/>
  <c r="AS9258" i="3"/>
  <c r="AS9192" i="3"/>
  <c r="AS9363" i="3"/>
  <c r="AS9397" i="3"/>
  <c r="AS9393" i="3"/>
  <c r="AS9336" i="3"/>
  <c r="AS9235" i="3"/>
  <c r="AS9396" i="3"/>
  <c r="AS9190" i="3"/>
  <c r="AS9215" i="3"/>
  <c r="AS9267" i="3"/>
  <c r="AS9268" i="3"/>
  <c r="AS9356" i="3"/>
  <c r="AS9261" i="3"/>
  <c r="AS9195" i="3"/>
  <c r="AS9197" i="3"/>
  <c r="AS9348" i="3"/>
  <c r="AS9312" i="3"/>
  <c r="AS9160" i="3"/>
  <c r="AS9383" i="3"/>
  <c r="AS9150" i="3"/>
  <c r="AS9248" i="3"/>
  <c r="AS9345" i="3"/>
  <c r="AS9347" i="3"/>
  <c r="AS9158" i="3"/>
  <c r="AS9163" i="3"/>
  <c r="AS9259" i="3"/>
  <c r="AS9368" i="3"/>
  <c r="AS9172" i="3"/>
  <c r="AS9174" i="3"/>
  <c r="AS9403" i="3"/>
  <c r="AS9405" i="3"/>
  <c r="AS9194" i="3"/>
  <c r="AS9391" i="3"/>
  <c r="AS9389" i="3"/>
  <c r="AS9395" i="3"/>
  <c r="AS9155" i="3"/>
  <c r="AS9199" i="3"/>
  <c r="AS9161" i="3"/>
  <c r="AS9372" i="3"/>
  <c r="AS9394" i="3"/>
  <c r="AS9201" i="3"/>
  <c r="AS9324" i="3"/>
  <c r="AS9209" i="3"/>
  <c r="AS9297" i="3"/>
  <c r="AS9240" i="3"/>
  <c r="AS9157" i="3"/>
  <c r="AS9241" i="3"/>
  <c r="AS9242" i="3"/>
  <c r="AS9148" i="3"/>
  <c r="AS9276" i="3"/>
  <c r="AS9208" i="3"/>
  <c r="AS9249" i="3"/>
  <c r="AS9390" i="3"/>
  <c r="AS9364" i="3"/>
  <c r="AS9287" i="3"/>
  <c r="AS9352" i="3"/>
  <c r="AS9392" i="3"/>
  <c r="AS9366" i="3"/>
  <c r="AS9346" i="3"/>
  <c r="AS9178" i="3"/>
  <c r="AS9274" i="3"/>
  <c r="AS9317" i="3"/>
  <c r="AS9298" i="3"/>
  <c r="AS9176" i="3"/>
  <c r="AS9314" i="3"/>
  <c r="AS9349" i="3"/>
  <c r="AS9309" i="3"/>
  <c r="AS9159" i="3"/>
  <c r="AS9266" i="3"/>
  <c r="AS9374" i="3"/>
  <c r="AS9254" i="3"/>
  <c r="AS9224" i="3"/>
  <c r="AS9293" i="3"/>
  <c r="AS9333" i="3"/>
  <c r="AS9260" i="3"/>
  <c r="AS9343" i="3"/>
  <c r="AS9344" i="3"/>
  <c r="AS9308" i="3"/>
  <c r="AS9220" i="3"/>
  <c r="AS9180" i="3"/>
  <c r="AS9375" i="3"/>
  <c r="AS9280" i="3"/>
  <c r="AS9279" i="3"/>
  <c r="AS9255" i="3"/>
  <c r="AS9202" i="3"/>
  <c r="AS9282" i="3"/>
  <c r="AS9253" i="3"/>
  <c r="AS9247" i="3"/>
  <c r="AS9291" i="3"/>
  <c r="AS9221" i="3"/>
  <c r="AS9305" i="3"/>
  <c r="AS9289" i="3"/>
  <c r="AS9250" i="3"/>
  <c r="AS9386" i="3"/>
  <c r="AS9328" i="3"/>
  <c r="AS9252" i="3"/>
  <c r="AS9263" i="3"/>
  <c r="AS9272" i="3"/>
  <c r="AS9322" i="3"/>
  <c r="AS9299" i="3"/>
  <c r="AS9278" i="3"/>
  <c r="AS9306" i="3"/>
  <c r="AS9251" i="3"/>
  <c r="AS9275" i="3"/>
  <c r="AS9228" i="3"/>
  <c r="AS9388" i="3"/>
  <c r="AS9285" i="3"/>
  <c r="AS9277" i="3"/>
  <c r="AS9165" i="3"/>
  <c r="AS9338" i="3"/>
  <c r="AS9384" i="3"/>
  <c r="AS9319" i="3"/>
  <c r="AS9246" i="3"/>
  <c r="AS9170" i="3"/>
  <c r="AS9307" i="3"/>
  <c r="AS9270" i="3"/>
  <c r="AS9218" i="3"/>
  <c r="AS9227" i="3"/>
  <c r="AS9152" i="3"/>
  <c r="AS9334" i="3"/>
  <c r="AS9213" i="3"/>
  <c r="AS9404" i="3"/>
  <c r="AS9168" i="3"/>
  <c r="AS9205" i="3"/>
  <c r="AS9244" i="3"/>
  <c r="AS9243" i="3"/>
  <c r="AS9371" i="3"/>
  <c r="AS9294" i="3"/>
  <c r="AS9281" i="3"/>
  <c r="AS9269" i="3"/>
  <c r="AS9264" i="3"/>
  <c r="AS9316" i="3"/>
  <c r="AS9147" i="3"/>
  <c r="AS9327" i="3"/>
  <c r="AS9399" i="3"/>
  <c r="AS9200" i="3"/>
  <c r="AS9175" i="3"/>
  <c r="AS9376" i="3"/>
  <c r="AS9361" i="3"/>
  <c r="AS9167" i="3"/>
  <c r="AS9153" i="3"/>
  <c r="AS9149" i="3"/>
  <c r="AS9357" i="3"/>
  <c r="AS9315" i="3"/>
  <c r="AS9354" i="3"/>
  <c r="AS9355" i="3"/>
  <c r="AS9231" i="3"/>
  <c r="AS9232" i="3"/>
  <c r="AS9198" i="3"/>
  <c r="AS9182" i="3"/>
  <c r="AS9183" i="3"/>
  <c r="AS9341" i="3"/>
  <c r="AS9342" i="3"/>
  <c r="AS9323" i="3"/>
  <c r="AS9400" i="3"/>
  <c r="AS9351" i="3"/>
  <c r="AS9331" i="3"/>
  <c r="AS9332" i="3"/>
  <c r="AS9265" i="3"/>
  <c r="AS9151" i="3"/>
  <c r="AS9229" i="3"/>
  <c r="AS9273" i="3"/>
  <c r="AS9350" i="3"/>
  <c r="AS9337" i="3"/>
  <c r="AS9401" i="3"/>
  <c r="AS9402" i="3"/>
  <c r="AS9211" i="3"/>
  <c r="AS9210" i="3"/>
  <c r="AS9219" i="3"/>
  <c r="AS9339" i="3"/>
  <c r="AS9230" i="3"/>
  <c r="AS9222" i="3"/>
  <c r="AS9223" i="3"/>
  <c r="AS9217" i="3"/>
  <c r="AS9320" i="3"/>
  <c r="AS9181" i="3"/>
  <c r="AS9166" i="3"/>
  <c r="AS9340" i="3"/>
  <c r="AS9271" i="3"/>
  <c r="AS9325" i="3"/>
  <c r="AS9283" i="3"/>
  <c r="AS9245" i="3"/>
  <c r="AS9367" i="3"/>
  <c r="AS9321" i="3"/>
  <c r="AS9226" i="3"/>
  <c r="AS9225" i="3"/>
  <c r="AS9171" i="3"/>
  <c r="AS9369" i="3"/>
  <c r="AS9330" i="3"/>
  <c r="AS9313" i="3"/>
  <c r="AS9303" i="3"/>
  <c r="AS9302" i="3"/>
  <c r="AS9154" i="3"/>
  <c r="AS9156" i="3"/>
  <c r="AS9398" i="3"/>
  <c r="AS9286" i="3"/>
  <c r="AS9179" i="3"/>
  <c r="AS9169" i="3"/>
  <c r="AS9206" i="3"/>
  <c r="AS9207" i="3"/>
  <c r="AS9162" i="3"/>
  <c r="AS9290" i="3"/>
  <c r="AS9295" i="3"/>
  <c r="AS9296" i="3"/>
  <c r="AS9214" i="3"/>
  <c r="AS9262" i="3"/>
  <c r="AS9353" i="3"/>
  <c r="AS9310" i="3"/>
  <c r="AS9311" i="3"/>
  <c r="AS9292" i="3"/>
  <c r="AS9196" i="3"/>
  <c r="AS9164" i="3"/>
  <c r="AS9288" i="3"/>
  <c r="AS9212" i="3"/>
  <c r="AS9377" i="3"/>
  <c r="AS9378" i="3"/>
  <c r="AS9373" i="3"/>
  <c r="AS9304" i="3"/>
  <c r="AS9204" i="3"/>
  <c r="AS9329" i="3"/>
  <c r="AS9177" i="3"/>
  <c r="AS9284" i="3"/>
  <c r="AS9359" i="3"/>
  <c r="AS9318" i="3"/>
  <c r="AS9203" i="3"/>
  <c r="AS9173" i="3"/>
  <c r="AS9216" i="3"/>
  <c r="E141" i="3"/>
  <c r="E175" i="3" s="1"/>
  <c r="P69" i="3"/>
  <c r="AT9396" i="3" l="1"/>
  <c r="AT9184" i="3"/>
  <c r="AT9187" i="3"/>
  <c r="AT9234" i="3"/>
  <c r="AT9369" i="3"/>
  <c r="AT9371" i="3"/>
  <c r="AT9256" i="3"/>
  <c r="AT9239" i="3"/>
  <c r="AT9237" i="3"/>
  <c r="AT9382" i="3"/>
  <c r="AT9381" i="3"/>
  <c r="AT9185" i="3"/>
  <c r="AT9186" i="3"/>
  <c r="AT9192" i="3"/>
  <c r="AT9238" i="3"/>
  <c r="AT9380" i="3"/>
  <c r="AT9361" i="3"/>
  <c r="AT9384" i="3"/>
  <c r="AT9188" i="3"/>
  <c r="AT9299" i="3"/>
  <c r="AT9359" i="3"/>
  <c r="AT9357" i="3"/>
  <c r="AT9200" i="3"/>
  <c r="AT9198" i="3"/>
  <c r="AT9386" i="3"/>
  <c r="S69" i="3"/>
  <c r="E218" i="3"/>
  <c r="AT9235" i="3"/>
  <c r="AT9391" i="3"/>
  <c r="AT9325" i="3"/>
  <c r="AT9260" i="3"/>
  <c r="AT9236" i="3"/>
  <c r="AT9162" i="3"/>
  <c r="AT9345" i="3"/>
  <c r="AT9267" i="3"/>
  <c r="AT9363" i="3"/>
  <c r="AT9193" i="3"/>
  <c r="AT9189" i="3"/>
  <c r="AT9240" i="3"/>
  <c r="AT9347" i="3"/>
  <c r="AT9257" i="3"/>
  <c r="AT9149" i="3"/>
  <c r="AT9404" i="3"/>
  <c r="AT9392" i="3"/>
  <c r="AT9258" i="3"/>
  <c r="AT9190" i="3"/>
  <c r="AT9348" i="3"/>
  <c r="AT9346" i="3"/>
  <c r="AT9191" i="3"/>
  <c r="AT9313" i="3"/>
  <c r="AT9194" i="3"/>
  <c r="AT9196" i="3"/>
  <c r="AT9173" i="3"/>
  <c r="AT9268" i="3"/>
  <c r="AT9160" i="3"/>
  <c r="AT9390" i="3"/>
  <c r="AT9395" i="3"/>
  <c r="AT9394" i="3"/>
  <c r="AT9209" i="3"/>
  <c r="AT9159" i="3"/>
  <c r="AT9298" i="3"/>
  <c r="AT9365" i="3"/>
  <c r="AT9177" i="3"/>
  <c r="AT9364" i="3"/>
  <c r="AT9275" i="3"/>
  <c r="AT9383" i="3"/>
  <c r="AT9164" i="3"/>
  <c r="AT9271" i="3"/>
  <c r="AT9158" i="3"/>
  <c r="AT9373" i="3"/>
  <c r="AT9398" i="3"/>
  <c r="AT9241" i="3"/>
  <c r="AT9349" i="3"/>
  <c r="AT9249" i="3"/>
  <c r="AT9248" i="3"/>
  <c r="AT9393" i="3"/>
  <c r="AT9254" i="3"/>
  <c r="AT9334" i="3"/>
  <c r="AT9255" i="3"/>
  <c r="AT9375" i="3"/>
  <c r="AT9308" i="3"/>
  <c r="AT9292" i="3"/>
  <c r="AT9273" i="3"/>
  <c r="AT9175" i="3"/>
  <c r="AT9253" i="3"/>
  <c r="AT9199" i="3"/>
  <c r="AT9169" i="3"/>
  <c r="AT9300" i="3"/>
  <c r="AT9259" i="3"/>
  <c r="AT9405" i="3"/>
  <c r="AT9151" i="3"/>
  <c r="AT9216" i="3"/>
  <c r="AT9307" i="3"/>
  <c r="AT9179" i="3"/>
  <c r="AT9323" i="3"/>
  <c r="AT9286" i="3"/>
  <c r="AT9337" i="3"/>
  <c r="AT9327" i="3"/>
  <c r="AT9284" i="3"/>
  <c r="AT9181" i="3"/>
  <c r="AT9219" i="3"/>
  <c r="AT9281" i="3"/>
  <c r="AT9344" i="3"/>
  <c r="AT9265" i="3"/>
  <c r="AT9277" i="3"/>
  <c r="AT9166" i="3"/>
  <c r="AT9250" i="3"/>
  <c r="AT9279" i="3"/>
  <c r="AT9329" i="3"/>
  <c r="AT9304" i="3"/>
  <c r="AT9336" i="3"/>
  <c r="AT9214" i="3"/>
  <c r="AT9290" i="3"/>
  <c r="AT9387" i="3"/>
  <c r="AT9212" i="3"/>
  <c r="AT9280" i="3"/>
  <c r="AT9247" i="3"/>
  <c r="AT9288" i="3"/>
  <c r="AT9262" i="3"/>
  <c r="AT9385" i="3"/>
  <c r="AT9306" i="3"/>
  <c r="AT9251" i="3"/>
  <c r="AT9252" i="3"/>
  <c r="AT9269" i="3"/>
  <c r="AT9201" i="3"/>
  <c r="AT9276" i="3"/>
  <c r="AT9195" i="3"/>
  <c r="AT9154" i="3"/>
  <c r="AT9171" i="3"/>
  <c r="AT9245" i="3"/>
  <c r="AT9318" i="3"/>
  <c r="AT9353" i="3"/>
  <c r="AT9278" i="3"/>
  <c r="AT9388" i="3"/>
  <c r="AT9389" i="3"/>
  <c r="AT9203" i="3"/>
  <c r="AT9332" i="3"/>
  <c r="AT9355" i="3"/>
  <c r="AT9310" i="3"/>
  <c r="AT9207" i="3"/>
  <c r="AT9326" i="3"/>
  <c r="AT9210" i="3"/>
  <c r="AT9402" i="3"/>
  <c r="AT9152" i="3"/>
  <c r="AT9274" i="3"/>
  <c r="AT9229" i="3"/>
  <c r="AT9377" i="3"/>
  <c r="AT9340" i="3"/>
  <c r="AT9397" i="3"/>
  <c r="AT9350" i="3"/>
  <c r="AT9148" i="3"/>
  <c r="AT9295" i="3"/>
  <c r="AT9246" i="3"/>
  <c r="AT9368" i="3"/>
  <c r="AT9150" i="3"/>
  <c r="AT9266" i="3"/>
  <c r="AT9335" i="3"/>
  <c r="AT9302" i="3"/>
  <c r="AT9272" i="3"/>
  <c r="AT9352" i="3"/>
  <c r="AT9226" i="3"/>
  <c r="AT9316" i="3"/>
  <c r="AT9204" i="3"/>
  <c r="AT9296" i="3"/>
  <c r="AT9297" i="3"/>
  <c r="AT9309" i="3"/>
  <c r="AT9358" i="3"/>
  <c r="AT9303" i="3"/>
  <c r="AT9330" i="3"/>
  <c r="AT9225" i="3"/>
  <c r="AT9217" i="3"/>
  <c r="AT9230" i="3"/>
  <c r="AT9211" i="3"/>
  <c r="AT9293" i="3"/>
  <c r="AT9400" i="3"/>
  <c r="AT9261" i="3"/>
  <c r="AT9356" i="3"/>
  <c r="AT9270" i="3"/>
  <c r="AT9183" i="3"/>
  <c r="AT9370" i="3"/>
  <c r="AT9354" i="3"/>
  <c r="AT9374" i="3"/>
  <c r="AT9315" i="3"/>
  <c r="AT9399" i="3"/>
  <c r="AT9282" i="3"/>
  <c r="AT9333" i="3"/>
  <c r="AT9168" i="3"/>
  <c r="AT9197" i="3"/>
  <c r="AT9178" i="3"/>
  <c r="AT9172" i="3"/>
  <c r="AT9283" i="3"/>
  <c r="AT9372" i="3"/>
  <c r="AT9223" i="3"/>
  <c r="AT9224" i="3"/>
  <c r="AT9170" i="3"/>
  <c r="AT9314" i="3"/>
  <c r="AT9305" i="3"/>
  <c r="AT9227" i="3"/>
  <c r="AT9342" i="3"/>
  <c r="AT9343" i="3"/>
  <c r="AT9182" i="3"/>
  <c r="AT9287" i="3"/>
  <c r="AT9218" i="3"/>
  <c r="AT9232" i="3"/>
  <c r="AT9233" i="3"/>
  <c r="AT9202" i="3"/>
  <c r="AT9167" i="3"/>
  <c r="AT9264" i="3"/>
  <c r="AT9294" i="3"/>
  <c r="AT9243" i="3"/>
  <c r="AT9242" i="3"/>
  <c r="AT9378" i="3"/>
  <c r="AT9379" i="3"/>
  <c r="AT9311" i="3"/>
  <c r="AT9312" i="3"/>
  <c r="AT9208" i="3"/>
  <c r="AT9180" i="3"/>
  <c r="AT9206" i="3"/>
  <c r="AT9328" i="3"/>
  <c r="AT9403" i="3"/>
  <c r="AT9321" i="3"/>
  <c r="AT9322" i="3"/>
  <c r="AT9320" i="3"/>
  <c r="AT9222" i="3"/>
  <c r="AT9339" i="3"/>
  <c r="AT9301" i="3"/>
  <c r="AT9401" i="3"/>
  <c r="AT9285" i="3"/>
  <c r="AT9331" i="3"/>
  <c r="AT9174" i="3"/>
  <c r="AT9324" i="3"/>
  <c r="AT9341" i="3"/>
  <c r="AT9213" i="3"/>
  <c r="AT9319" i="3"/>
  <c r="AT9231" i="3"/>
  <c r="AT9338" i="3"/>
  <c r="AT9289" i="3"/>
  <c r="AT9362" i="3"/>
  <c r="AT9244" i="3"/>
  <c r="AT9155" i="3"/>
  <c r="AT9215" i="3"/>
  <c r="AT9263" i="3"/>
  <c r="AT9176" i="3"/>
  <c r="AT9156" i="3"/>
  <c r="AT9157" i="3"/>
  <c r="AT9367" i="3"/>
  <c r="AT9366" i="3"/>
  <c r="AT9161" i="3"/>
  <c r="AT9360" i="3"/>
  <c r="AT9165" i="3"/>
  <c r="AT9220" i="3"/>
  <c r="AT9351" i="3"/>
  <c r="AT9163" i="3"/>
  <c r="AT9153" i="3"/>
  <c r="AT9376" i="3"/>
  <c r="AT9228" i="3"/>
  <c r="AT9317" i="3"/>
  <c r="AT9205" i="3"/>
  <c r="AT9291" i="3"/>
  <c r="AT9221" i="3"/>
  <c r="E142" i="3"/>
  <c r="E176" i="3" s="1"/>
  <c r="P70" i="3"/>
  <c r="AU9360" i="3" l="1"/>
  <c r="AU9383" i="3"/>
  <c r="AU9197" i="3"/>
  <c r="AU9184" i="3"/>
  <c r="AU9239" i="3"/>
  <c r="AU9187" i="3"/>
  <c r="AU9237" i="3"/>
  <c r="AU9185" i="3"/>
  <c r="AU9186" i="3"/>
  <c r="AU9238" i="3"/>
  <c r="AU9257" i="3"/>
  <c r="AU9405" i="3"/>
  <c r="AU9193" i="3"/>
  <c r="AU9240" i="3"/>
  <c r="AU9396" i="3"/>
  <c r="AU9256" i="3"/>
  <c r="AU9381" i="3"/>
  <c r="AU9192" i="3"/>
  <c r="AU9370" i="3"/>
  <c r="AU9358" i="3"/>
  <c r="AU9236" i="3"/>
  <c r="AU9347" i="3"/>
  <c r="AU9235" i="3"/>
  <c r="AU9195" i="3"/>
  <c r="AU9199" i="3"/>
  <c r="AU9241" i="3"/>
  <c r="AU9188" i="3"/>
  <c r="S70" i="3"/>
  <c r="E219" i="3"/>
  <c r="AU9345" i="3"/>
  <c r="AU9189" i="3"/>
  <c r="AU9346" i="3"/>
  <c r="AU9268" i="3"/>
  <c r="AU9299" i="3"/>
  <c r="AU9391" i="3"/>
  <c r="AU9348" i="3"/>
  <c r="AU9190" i="3"/>
  <c r="AU9258" i="3"/>
  <c r="AU9200" i="3"/>
  <c r="AU9191" i="3"/>
  <c r="AU9163" i="3"/>
  <c r="AU9364" i="3"/>
  <c r="AU9395" i="3"/>
  <c r="AU9210" i="3"/>
  <c r="AU9394" i="3"/>
  <c r="AU9159" i="3"/>
  <c r="AU9176" i="3"/>
  <c r="AU9165" i="3"/>
  <c r="AU9326" i="3"/>
  <c r="AU9372" i="3"/>
  <c r="AU9150" i="3"/>
  <c r="AU9374" i="3"/>
  <c r="AU9384" i="3"/>
  <c r="AU9382" i="3"/>
  <c r="AU9272" i="3"/>
  <c r="AU9269" i="3"/>
  <c r="AU9249" i="3"/>
  <c r="AU9255" i="3"/>
  <c r="AU9172" i="3"/>
  <c r="AU9309" i="3"/>
  <c r="AU9253" i="3"/>
  <c r="AU9324" i="3"/>
  <c r="AU9170" i="3"/>
  <c r="AU9349" i="3"/>
  <c r="AU9280" i="3"/>
  <c r="AU9393" i="3"/>
  <c r="AU9274" i="3"/>
  <c r="AU9248" i="3"/>
  <c r="AU9174" i="3"/>
  <c r="AU9266" i="3"/>
  <c r="AU9392" i="3"/>
  <c r="AU9254" i="3"/>
  <c r="AU9307" i="3"/>
  <c r="AU9178" i="3"/>
  <c r="AU9260" i="3"/>
  <c r="AU9259" i="3"/>
  <c r="AU9180" i="3"/>
  <c r="AU9275" i="3"/>
  <c r="AU9283" i="3"/>
  <c r="AU9335" i="3"/>
  <c r="AU9261" i="3"/>
  <c r="AU9194" i="3"/>
  <c r="AU9278" i="3"/>
  <c r="AU9211" i="3"/>
  <c r="AU9336" i="3"/>
  <c r="AU9228" i="3"/>
  <c r="AU9331" i="3"/>
  <c r="AU9285" i="3"/>
  <c r="AU9215" i="3"/>
  <c r="AU9281" i="3"/>
  <c r="AU9153" i="3"/>
  <c r="AU9213" i="3"/>
  <c r="AU9287" i="3"/>
  <c r="AU9201" i="3"/>
  <c r="AU9149" i="3"/>
  <c r="AU9231" i="3"/>
  <c r="AU9328" i="3"/>
  <c r="AU9356" i="3"/>
  <c r="AU9276" i="3"/>
  <c r="AU9338" i="3"/>
  <c r="AU9319" i="3"/>
  <c r="AU9273" i="3"/>
  <c r="AU9271" i="3"/>
  <c r="AU9401" i="3"/>
  <c r="AU9357" i="3"/>
  <c r="AU9203" i="3"/>
  <c r="AU9310" i="3"/>
  <c r="AU9301" i="3"/>
  <c r="AU9289" i="3"/>
  <c r="AU9208" i="3"/>
  <c r="AU9202" i="3"/>
  <c r="AU9246" i="3"/>
  <c r="AU9291" i="3"/>
  <c r="AU9376" i="3"/>
  <c r="AU9198" i="3"/>
  <c r="AU9354" i="3"/>
  <c r="AU9270" i="3"/>
  <c r="AU9169" i="3"/>
  <c r="AU9171" i="3"/>
  <c r="AU9300" i="3"/>
  <c r="AU9385" i="3"/>
  <c r="AU9386" i="3"/>
  <c r="AU9251" i="3"/>
  <c r="AU9252" i="3"/>
  <c r="AU9250" i="3"/>
  <c r="AU9167" i="3"/>
  <c r="AU9267" i="3"/>
  <c r="AU9244" i="3"/>
  <c r="AU9294" i="3"/>
  <c r="AU9341" i="3"/>
  <c r="AU9226" i="3"/>
  <c r="AU9340" i="3"/>
  <c r="AU9182" i="3"/>
  <c r="AU9151" i="3"/>
  <c r="AU9303" i="3"/>
  <c r="AU9389" i="3"/>
  <c r="AU9390" i="3"/>
  <c r="AU9388" i="3"/>
  <c r="AU9387" i="3"/>
  <c r="AU9205" i="3"/>
  <c r="AU9279" i="3"/>
  <c r="AU9277" i="3"/>
  <c r="AU9337" i="3"/>
  <c r="AU9353" i="3"/>
  <c r="AU9322" i="3"/>
  <c r="AU9242" i="3"/>
  <c r="AU9371" i="3"/>
  <c r="AU9398" i="3"/>
  <c r="AU9218" i="3"/>
  <c r="AU9296" i="3"/>
  <c r="AU9317" i="3"/>
  <c r="AU9351" i="3"/>
  <c r="AU9397" i="3"/>
  <c r="AU9247" i="3"/>
  <c r="AU9221" i="3"/>
  <c r="AU9355" i="3"/>
  <c r="AU9323" i="3"/>
  <c r="AU9367" i="3"/>
  <c r="AU9179" i="3"/>
  <c r="AU9263" i="3"/>
  <c r="AU9207" i="3"/>
  <c r="AU9196" i="3"/>
  <c r="AU9155" i="3"/>
  <c r="AU9311" i="3"/>
  <c r="AU9173" i="3"/>
  <c r="AU9373" i="3"/>
  <c r="AU9315" i="3"/>
  <c r="AU9209" i="3"/>
  <c r="AU9229" i="3"/>
  <c r="AU9161" i="3"/>
  <c r="AU9160" i="3"/>
  <c r="AU9366" i="3"/>
  <c r="AU9302" i="3"/>
  <c r="AU9377" i="3"/>
  <c r="AU9321" i="3"/>
  <c r="AU9290" i="3"/>
  <c r="AU9312" i="3"/>
  <c r="AU9212" i="3"/>
  <c r="AU9284" i="3"/>
  <c r="AU9264" i="3"/>
  <c r="AU9227" i="3"/>
  <c r="AU9332" i="3"/>
  <c r="AU9402" i="3"/>
  <c r="AU9224" i="3"/>
  <c r="AU9369" i="3"/>
  <c r="AU9295" i="3"/>
  <c r="AU9168" i="3"/>
  <c r="AU9282" i="3"/>
  <c r="AU9399" i="3"/>
  <c r="AU9265" i="3"/>
  <c r="AU9293" i="3"/>
  <c r="AU9217" i="3"/>
  <c r="AU9308" i="3"/>
  <c r="AU9152" i="3"/>
  <c r="AU9157" i="3"/>
  <c r="AU9158" i="3"/>
  <c r="AU9361" i="3"/>
  <c r="AU9339" i="3"/>
  <c r="AU9379" i="3"/>
  <c r="AU9380" i="3"/>
  <c r="AU9177" i="3"/>
  <c r="AU9316" i="3"/>
  <c r="AU9233" i="3"/>
  <c r="AU9234" i="3"/>
  <c r="AU9305" i="3"/>
  <c r="AU9306" i="3"/>
  <c r="AU9223" i="3"/>
  <c r="AU9313" i="3"/>
  <c r="AU9262" i="3"/>
  <c r="AU9333" i="3"/>
  <c r="AU9334" i="3"/>
  <c r="AU9175" i="3"/>
  <c r="AU9245" i="3"/>
  <c r="AU9154" i="3"/>
  <c r="AU9375" i="3"/>
  <c r="AU9288" i="3"/>
  <c r="AU9318" i="3"/>
  <c r="AU9352" i="3"/>
  <c r="AU9220" i="3"/>
  <c r="AU9156" i="3"/>
  <c r="AU9162" i="3"/>
  <c r="AU9365" i="3"/>
  <c r="AU9362" i="3"/>
  <c r="AU9363" i="3"/>
  <c r="AU9222" i="3"/>
  <c r="AU9403" i="3"/>
  <c r="AU9404" i="3"/>
  <c r="AU9206" i="3"/>
  <c r="AU9214" i="3"/>
  <c r="AU9378" i="3"/>
  <c r="AU9216" i="3"/>
  <c r="AU9243" i="3"/>
  <c r="AU9327" i="3"/>
  <c r="AU9232" i="3"/>
  <c r="AU9343" i="3"/>
  <c r="AU9344" i="3"/>
  <c r="AU9314" i="3"/>
  <c r="AU9350" i="3"/>
  <c r="AU9219" i="3"/>
  <c r="AU9359" i="3"/>
  <c r="AU9183" i="3"/>
  <c r="AU9166" i="3"/>
  <c r="AU9225" i="3"/>
  <c r="AU9297" i="3"/>
  <c r="AU9298" i="3"/>
  <c r="AU9164" i="3"/>
  <c r="AU9320" i="3"/>
  <c r="AU9329" i="3"/>
  <c r="AU9342" i="3"/>
  <c r="AU9181" i="3"/>
  <c r="AU9286" i="3"/>
  <c r="AU9400" i="3"/>
  <c r="AU9230" i="3"/>
  <c r="AU9325" i="3"/>
  <c r="AU9330" i="3"/>
  <c r="AU9292" i="3"/>
  <c r="AU9304" i="3"/>
  <c r="AU9204" i="3"/>
  <c r="AU9368" i="3"/>
  <c r="E143" i="3"/>
  <c r="E177" i="3" s="1"/>
  <c r="E252" i="3"/>
  <c r="P71" i="3"/>
  <c r="AV9239" i="3" l="1"/>
  <c r="AV9186" i="3"/>
  <c r="AV9185" i="3"/>
  <c r="AV9188" i="3"/>
  <c r="AV9187" i="3"/>
  <c r="AV9238" i="3"/>
  <c r="AV9240" i="3"/>
  <c r="AV9359" i="3"/>
  <c r="AV9395" i="3"/>
  <c r="AV9193" i="3"/>
  <c r="AV9237" i="3"/>
  <c r="AV9257" i="3"/>
  <c r="AV9196" i="3"/>
  <c r="AV9256" i="3"/>
  <c r="AV9236" i="3"/>
  <c r="AV9382" i="3"/>
  <c r="AV9192" i="3"/>
  <c r="AV9241" i="3"/>
  <c r="AV9347" i="3"/>
  <c r="AV9200" i="3"/>
  <c r="AV9198" i="3"/>
  <c r="AV9258" i="3"/>
  <c r="AV9190" i="3"/>
  <c r="AV9346" i="3"/>
  <c r="S71" i="3"/>
  <c r="E220" i="3"/>
  <c r="AV9189" i="3"/>
  <c r="AV9348" i="3"/>
  <c r="AV9191" i="3"/>
  <c r="AV9396" i="3"/>
  <c r="AV9164" i="3"/>
  <c r="AV9269" i="3"/>
  <c r="AV9194" i="3"/>
  <c r="AV9150" i="3"/>
  <c r="AV9214" i="3"/>
  <c r="AV9370" i="3"/>
  <c r="AV9171" i="3"/>
  <c r="AV9394" i="3"/>
  <c r="AV9392" i="3"/>
  <c r="AV9267" i="3"/>
  <c r="AV9381" i="3"/>
  <c r="AV9255" i="3"/>
  <c r="AV9266" i="3"/>
  <c r="AV9373" i="3"/>
  <c r="AV9371" i="3"/>
  <c r="AV9357" i="3"/>
  <c r="AV9383" i="3"/>
  <c r="AV9166" i="3"/>
  <c r="AV9308" i="3"/>
  <c r="AV9173" i="3"/>
  <c r="AV9253" i="3"/>
  <c r="AV9175" i="3"/>
  <c r="AV9260" i="3"/>
  <c r="AV9275" i="3"/>
  <c r="AV9274" i="3"/>
  <c r="AV9335" i="3"/>
  <c r="AV9282" i="3"/>
  <c r="AV9337" i="3"/>
  <c r="AV9273" i="3"/>
  <c r="AV9286" i="3"/>
  <c r="AV9177" i="3"/>
  <c r="AV9393" i="3"/>
  <c r="AV9276" i="3"/>
  <c r="AV9277" i="3"/>
  <c r="AV9284" i="3"/>
  <c r="AV9259" i="3"/>
  <c r="AV9279" i="3"/>
  <c r="AV9254" i="3"/>
  <c r="AV9292" i="3"/>
  <c r="AV9268" i="3"/>
  <c r="AV9350" i="3"/>
  <c r="AV9152" i="3"/>
  <c r="AV9227" i="3"/>
  <c r="AV9336" i="3"/>
  <c r="AV9327" i="3"/>
  <c r="AV9210" i="3"/>
  <c r="AV9288" i="3"/>
  <c r="AV9179" i="3"/>
  <c r="AV9368" i="3"/>
  <c r="AV9199" i="3"/>
  <c r="AV9354" i="3"/>
  <c r="AV9202" i="3"/>
  <c r="AV9400" i="3"/>
  <c r="AV9201" i="3"/>
  <c r="AV9318" i="3"/>
  <c r="AV9154" i="3"/>
  <c r="AV9230" i="3"/>
  <c r="AV9156" i="3"/>
  <c r="AV9316" i="3"/>
  <c r="AV9168" i="3"/>
  <c r="AV9356" i="3"/>
  <c r="AV9170" i="3"/>
  <c r="AV9270" i="3"/>
  <c r="AV9309" i="3"/>
  <c r="AV9272" i="3"/>
  <c r="AV9172" i="3"/>
  <c r="AV9243" i="3"/>
  <c r="AV9339" i="3"/>
  <c r="AV9310" i="3"/>
  <c r="AV9218" i="3"/>
  <c r="AV9232" i="3"/>
  <c r="AV9375" i="3"/>
  <c r="AV9262" i="3"/>
  <c r="AV9212" i="3"/>
  <c r="AV9261" i="3"/>
  <c r="AV9302" i="3"/>
  <c r="AV9225" i="3"/>
  <c r="AV9300" i="3"/>
  <c r="AV9307" i="3"/>
  <c r="AV9311" i="3"/>
  <c r="AV9271" i="3"/>
  <c r="AV9155" i="3"/>
  <c r="AV9322" i="3"/>
  <c r="AV9353" i="3"/>
  <c r="AV9211" i="3"/>
  <c r="AV9355" i="3"/>
  <c r="AV9204" i="3"/>
  <c r="AV9330" i="3"/>
  <c r="AV9181" i="3"/>
  <c r="AV9176" i="3"/>
  <c r="AV9372" i="3"/>
  <c r="AV9281" i="3"/>
  <c r="AV9365" i="3"/>
  <c r="AV9295" i="3"/>
  <c r="AV9290" i="3"/>
  <c r="AV9324" i="3"/>
  <c r="AV9197" i="3"/>
  <c r="AV9296" i="3"/>
  <c r="AV9183" i="3"/>
  <c r="AV9206" i="3"/>
  <c r="AV9247" i="3"/>
  <c r="AV9250" i="3"/>
  <c r="AV9385" i="3"/>
  <c r="AV9384" i="3"/>
  <c r="AV9252" i="3"/>
  <c r="AV9249" i="3"/>
  <c r="AV9251" i="3"/>
  <c r="AV9153" i="3"/>
  <c r="AV9280" i="3"/>
  <c r="AV9342" i="3"/>
  <c r="AV9352" i="3"/>
  <c r="AV9390" i="3"/>
  <c r="AV9391" i="3"/>
  <c r="AV9386" i="3"/>
  <c r="AV9387" i="3"/>
  <c r="AV9389" i="3"/>
  <c r="AV9314" i="3"/>
  <c r="AV9317" i="3"/>
  <c r="AV9388" i="3"/>
  <c r="AV9278" i="3"/>
  <c r="AV9208" i="3"/>
  <c r="AV9358" i="3"/>
  <c r="AV9323" i="3"/>
  <c r="AV9216" i="3"/>
  <c r="AV9162" i="3"/>
  <c r="AV9151" i="3"/>
  <c r="AV9397" i="3"/>
  <c r="AV9340" i="3"/>
  <c r="AV9362" i="3"/>
  <c r="AV9320" i="3"/>
  <c r="AV9289" i="3"/>
  <c r="AV9374" i="3"/>
  <c r="AV9219" i="3"/>
  <c r="AV9222" i="3"/>
  <c r="AV9304" i="3"/>
  <c r="AV9226" i="3"/>
  <c r="AV9209" i="3"/>
  <c r="AV9301" i="3"/>
  <c r="AV9248" i="3"/>
  <c r="AV9283" i="3"/>
  <c r="AV9195" i="3"/>
  <c r="AV9379" i="3"/>
  <c r="AV9334" i="3"/>
  <c r="AV9184" i="3"/>
  <c r="AV9221" i="3"/>
  <c r="AV9264" i="3"/>
  <c r="AV9329" i="3"/>
  <c r="AV9328" i="3"/>
  <c r="AV9297" i="3"/>
  <c r="AV9343" i="3"/>
  <c r="AV9378" i="3"/>
  <c r="AV9403" i="3"/>
  <c r="AV9285" i="3"/>
  <c r="AV9363" i="3"/>
  <c r="AV9364" i="3"/>
  <c r="AV9315" i="3"/>
  <c r="AV9333" i="3"/>
  <c r="AV9306" i="3"/>
  <c r="AV9233" i="3"/>
  <c r="AV9341" i="3"/>
  <c r="AV9158" i="3"/>
  <c r="AV9159" i="3"/>
  <c r="AV9376" i="3"/>
  <c r="AV9217" i="3"/>
  <c r="AV9178" i="3"/>
  <c r="AV9224" i="3"/>
  <c r="AV9287" i="3"/>
  <c r="AV9321" i="3"/>
  <c r="AV9263" i="3"/>
  <c r="AV9160" i="3"/>
  <c r="AV9228" i="3"/>
  <c r="AV9165" i="3"/>
  <c r="AV9223" i="3"/>
  <c r="AV9305" i="3"/>
  <c r="AV9338" i="3"/>
  <c r="AV9203" i="3"/>
  <c r="AV9157" i="3"/>
  <c r="AV9205" i="3"/>
  <c r="AV9293" i="3"/>
  <c r="AV9399" i="3"/>
  <c r="AV9402" i="3"/>
  <c r="AV9312" i="3"/>
  <c r="AV9174" i="3"/>
  <c r="AV9169" i="3"/>
  <c r="AV9161" i="3"/>
  <c r="AV9291" i="3"/>
  <c r="AV9319" i="3"/>
  <c r="AV9360" i="3"/>
  <c r="AV9349" i="3"/>
  <c r="AV9231" i="3"/>
  <c r="AV9220" i="3"/>
  <c r="AV9182" i="3"/>
  <c r="AV9294" i="3"/>
  <c r="AV9380" i="3"/>
  <c r="AV9361" i="3"/>
  <c r="AV9367" i="3"/>
  <c r="AV9351" i="3"/>
  <c r="AV9303" i="3"/>
  <c r="AV9265" i="3"/>
  <c r="AV9369" i="3"/>
  <c r="AV9332" i="3"/>
  <c r="AV9167" i="3"/>
  <c r="AV9213" i="3"/>
  <c r="AV9244" i="3"/>
  <c r="AV9325" i="3"/>
  <c r="AV9326" i="3"/>
  <c r="AV9180" i="3"/>
  <c r="AV9298" i="3"/>
  <c r="AV9299" i="3"/>
  <c r="AV9344" i="3"/>
  <c r="AV9345" i="3"/>
  <c r="AV9404" i="3"/>
  <c r="AV9405" i="3"/>
  <c r="AV9401" i="3"/>
  <c r="AV9215" i="3"/>
  <c r="AV9245" i="3"/>
  <c r="AV9246" i="3"/>
  <c r="AV9313" i="3"/>
  <c r="AV9234" i="3"/>
  <c r="AV9235" i="3"/>
  <c r="AV9242" i="3"/>
  <c r="AV9331" i="3"/>
  <c r="AV9163" i="3"/>
  <c r="AV9398" i="3"/>
  <c r="AV9377" i="3"/>
  <c r="AV9366" i="3"/>
  <c r="AV9229" i="3"/>
  <c r="AV9207" i="3"/>
  <c r="E144" i="3"/>
  <c r="E178" i="3" s="1"/>
  <c r="E253" i="3"/>
  <c r="P72" i="3"/>
  <c r="AW9186" i="3" l="1"/>
  <c r="AW9197" i="3"/>
  <c r="AW9238" i="3"/>
  <c r="AW9187" i="3"/>
  <c r="AW9194" i="3"/>
  <c r="AW9239" i="3"/>
  <c r="AW9240" i="3"/>
  <c r="AW9189" i="3"/>
  <c r="AW9258" i="3"/>
  <c r="AW9237" i="3"/>
  <c r="AW9256" i="3"/>
  <c r="AW9193" i="3"/>
  <c r="AW9192" i="3"/>
  <c r="AW9395" i="3"/>
  <c r="AW9257" i="3"/>
  <c r="AW9188" i="3"/>
  <c r="AW9273" i="3"/>
  <c r="AW9394" i="3"/>
  <c r="AW9347" i="3"/>
  <c r="AW9199" i="3"/>
  <c r="AW9191" i="3"/>
  <c r="AW9259" i="3"/>
  <c r="AW9283" i="3"/>
  <c r="AW9396" i="3"/>
  <c r="AW9190" i="3"/>
  <c r="S72" i="3"/>
  <c r="E221" i="3"/>
  <c r="AW9382" i="3"/>
  <c r="AW9372" i="3"/>
  <c r="AW9171" i="3"/>
  <c r="AW9276" i="3"/>
  <c r="AW9268" i="3"/>
  <c r="AW9176" i="3"/>
  <c r="AW9369" i="3"/>
  <c r="AW9336" i="3"/>
  <c r="AW9267" i="3"/>
  <c r="AW9165" i="3"/>
  <c r="AW9177" i="3"/>
  <c r="AW9285" i="3"/>
  <c r="AW9226" i="3"/>
  <c r="AW9151" i="3"/>
  <c r="AW9323" i="3"/>
  <c r="AW9153" i="3"/>
  <c r="AW9383" i="3"/>
  <c r="AW9209" i="3"/>
  <c r="AW9393" i="3"/>
  <c r="AW9274" i="3"/>
  <c r="AW9167" i="3"/>
  <c r="AW9255" i="3"/>
  <c r="AW9174" i="3"/>
  <c r="AW9262" i="3"/>
  <c r="AW9338" i="3"/>
  <c r="AW9172" i="3"/>
  <c r="AW9215" i="3"/>
  <c r="AW9358" i="3"/>
  <c r="AW9252" i="3"/>
  <c r="AW9307" i="3"/>
  <c r="AW9275" i="3"/>
  <c r="AW9254" i="3"/>
  <c r="AW9253" i="3"/>
  <c r="AW9311" i="3"/>
  <c r="AW9296" i="3"/>
  <c r="AW9308" i="3"/>
  <c r="AW9282" i="3"/>
  <c r="AW9309" i="3"/>
  <c r="AW9200" i="3"/>
  <c r="AW9291" i="3"/>
  <c r="AW9310" i="3"/>
  <c r="AW9277" i="3"/>
  <c r="AW9163" i="3"/>
  <c r="AW9356" i="3"/>
  <c r="AW9180" i="3"/>
  <c r="AW9210" i="3"/>
  <c r="AW9201" i="3"/>
  <c r="AW9374" i="3"/>
  <c r="AW9169" i="3"/>
  <c r="AW9335" i="3"/>
  <c r="AW9289" i="3"/>
  <c r="AW9355" i="3"/>
  <c r="AW9272" i="3"/>
  <c r="AW9269" i="3"/>
  <c r="AW9220" i="3"/>
  <c r="AW9217" i="3"/>
  <c r="AW9211" i="3"/>
  <c r="AW9401" i="3"/>
  <c r="AW9265" i="3"/>
  <c r="AW9271" i="3"/>
  <c r="AW9301" i="3"/>
  <c r="AW9317" i="3"/>
  <c r="AW9207" i="3"/>
  <c r="AW9303" i="3"/>
  <c r="AW9287" i="3"/>
  <c r="AW9315" i="3"/>
  <c r="AW9334" i="3"/>
  <c r="AW9213" i="3"/>
  <c r="AW9152" i="3"/>
  <c r="AW9280" i="3"/>
  <c r="AW9155" i="3"/>
  <c r="AW9354" i="3"/>
  <c r="AW9261" i="3"/>
  <c r="AW9379" i="3"/>
  <c r="AW9377" i="3"/>
  <c r="AW9362" i="3"/>
  <c r="AW9231" i="3"/>
  <c r="AW9371" i="3"/>
  <c r="AW9248" i="3"/>
  <c r="AW9154" i="3"/>
  <c r="AW9225" i="3"/>
  <c r="AW9227" i="3"/>
  <c r="AW9260" i="3"/>
  <c r="AW9353" i="3"/>
  <c r="AW9380" i="3"/>
  <c r="AW9198" i="3"/>
  <c r="AW9292" i="3"/>
  <c r="AW9157" i="3"/>
  <c r="AW9223" i="3"/>
  <c r="AW9270" i="3"/>
  <c r="AW9281" i="3"/>
  <c r="AW9370" i="3"/>
  <c r="AW9340" i="3"/>
  <c r="AW9195" i="3"/>
  <c r="AW9196" i="3"/>
  <c r="AW9182" i="3"/>
  <c r="AW9203" i="3"/>
  <c r="AW9321" i="3"/>
  <c r="AW9366" i="3"/>
  <c r="AW9264" i="3"/>
  <c r="AW9184" i="3"/>
  <c r="AW9290" i="3"/>
  <c r="AW9351" i="3"/>
  <c r="AW9357" i="3"/>
  <c r="AW9319" i="3"/>
  <c r="AW9205" i="3"/>
  <c r="AW9341" i="3"/>
  <c r="AW9384" i="3"/>
  <c r="AW9251" i="3"/>
  <c r="AW9250" i="3"/>
  <c r="AW9294" i="3"/>
  <c r="AW9316" i="3"/>
  <c r="AW9156" i="3"/>
  <c r="AW9388" i="3"/>
  <c r="AW9391" i="3"/>
  <c r="AW9392" i="3"/>
  <c r="AW9386" i="3"/>
  <c r="AW9385" i="3"/>
  <c r="AW9278" i="3"/>
  <c r="AW9279" i="3"/>
  <c r="AW9389" i="3"/>
  <c r="AW9387" i="3"/>
  <c r="AW9390" i="3"/>
  <c r="AW9166" i="3"/>
  <c r="AW9328" i="3"/>
  <c r="AW9168" i="3"/>
  <c r="AW9263" i="3"/>
  <c r="AW9185" i="3"/>
  <c r="AW9363" i="3"/>
  <c r="AW9302" i="3"/>
  <c r="AW9229" i="3"/>
  <c r="AW9398" i="3"/>
  <c r="AW9331" i="3"/>
  <c r="AW9405" i="3"/>
  <c r="AW9373" i="3"/>
  <c r="AW9249" i="3"/>
  <c r="AW9284" i="3"/>
  <c r="AW9313" i="3"/>
  <c r="AW9286" i="3"/>
  <c r="AW9202" i="3"/>
  <c r="AW9218" i="3"/>
  <c r="AW9375" i="3"/>
  <c r="AW9288" i="3"/>
  <c r="AW9326" i="3"/>
  <c r="AW9305" i="3"/>
  <c r="AW9235" i="3"/>
  <c r="AW9350" i="3"/>
  <c r="AW9400" i="3"/>
  <c r="AW9360" i="3"/>
  <c r="AW9175" i="3"/>
  <c r="AW9204" i="3"/>
  <c r="AW9160" i="3"/>
  <c r="AW9183" i="3"/>
  <c r="AW9345" i="3"/>
  <c r="AW9346" i="3"/>
  <c r="AW9242" i="3"/>
  <c r="AW9241" i="3"/>
  <c r="AW9245" i="3"/>
  <c r="AW9404" i="3"/>
  <c r="AW9344" i="3"/>
  <c r="AW9164" i="3"/>
  <c r="AW9244" i="3"/>
  <c r="AW9361" i="3"/>
  <c r="AW9222" i="3"/>
  <c r="AW9314" i="3"/>
  <c r="AW9293" i="3"/>
  <c r="AW9173" i="3"/>
  <c r="AW9322" i="3"/>
  <c r="AW9181" i="3"/>
  <c r="AW9159" i="3"/>
  <c r="AW9364" i="3"/>
  <c r="AW9378" i="3"/>
  <c r="AW9297" i="3"/>
  <c r="AW9342" i="3"/>
  <c r="AW9230" i="3"/>
  <c r="AW9221" i="3"/>
  <c r="AW9206" i="3"/>
  <c r="AW9349" i="3"/>
  <c r="AW9348" i="3"/>
  <c r="AW9402" i="3"/>
  <c r="AW9214" i="3"/>
  <c r="AW9224" i="3"/>
  <c r="AW9158" i="3"/>
  <c r="AW9333" i="3"/>
  <c r="AW9299" i="3"/>
  <c r="AW9300" i="3"/>
  <c r="AW9234" i="3"/>
  <c r="AW9327" i="3"/>
  <c r="AW9359" i="3"/>
  <c r="AW9298" i="3"/>
  <c r="AW9170" i="3"/>
  <c r="AW9325" i="3"/>
  <c r="AW9367" i="3"/>
  <c r="AW9318" i="3"/>
  <c r="AW9365" i="3"/>
  <c r="AW9216" i="3"/>
  <c r="AW9320" i="3"/>
  <c r="AW9330" i="3"/>
  <c r="AW9161" i="3"/>
  <c r="AW9312" i="3"/>
  <c r="AW9295" i="3"/>
  <c r="AW9339" i="3"/>
  <c r="AW9162" i="3"/>
  <c r="AW9243" i="3"/>
  <c r="AW9381" i="3"/>
  <c r="AW9212" i="3"/>
  <c r="AW9178" i="3"/>
  <c r="AW9179" i="3"/>
  <c r="AW9376" i="3"/>
  <c r="AW9233" i="3"/>
  <c r="AW9397" i="3"/>
  <c r="AW9343" i="3"/>
  <c r="AW9329" i="3"/>
  <c r="AW9368" i="3"/>
  <c r="AW9337" i="3"/>
  <c r="AW9246" i="3"/>
  <c r="AW9247" i="3"/>
  <c r="AW9236" i="3"/>
  <c r="AW9332" i="3"/>
  <c r="AW9304" i="3"/>
  <c r="AW9399" i="3"/>
  <c r="AW9208" i="3"/>
  <c r="AW9352" i="3"/>
  <c r="AW9232" i="3"/>
  <c r="AW9266" i="3"/>
  <c r="AW9228" i="3"/>
  <c r="AW9306" i="3"/>
  <c r="AW9403" i="3"/>
  <c r="AW9219" i="3"/>
  <c r="AW9324" i="3"/>
  <c r="E145" i="3"/>
  <c r="E179" i="3" s="1"/>
  <c r="E254" i="3"/>
  <c r="P73" i="3"/>
  <c r="AX9394" i="3" l="1"/>
  <c r="AX9188" i="3"/>
  <c r="AX9187" i="3"/>
  <c r="AX9194" i="3"/>
  <c r="AX9238" i="3"/>
  <c r="AX9239" i="3"/>
  <c r="AX9259" i="3"/>
  <c r="AX9193" i="3"/>
  <c r="AX9275" i="3"/>
  <c r="AX9258" i="3"/>
  <c r="AX9257" i="3"/>
  <c r="AX9256" i="3"/>
  <c r="AX9189" i="3"/>
  <c r="AX9274" i="3"/>
  <c r="AX9355" i="3"/>
  <c r="AX9395" i="3"/>
  <c r="AX9191" i="3"/>
  <c r="AX9190" i="3"/>
  <c r="AX9192" i="3"/>
  <c r="AX9200" i="3"/>
  <c r="AX9198" i="3"/>
  <c r="AX9284" i="3"/>
  <c r="AX9282" i="3"/>
  <c r="S73" i="3"/>
  <c r="E222" i="3"/>
  <c r="AX9337" i="3"/>
  <c r="AX9273" i="3"/>
  <c r="AX9173" i="3"/>
  <c r="AX9155" i="3"/>
  <c r="AX9152" i="3"/>
  <c r="AX9269" i="3"/>
  <c r="AX9295" i="3"/>
  <c r="AX9164" i="3"/>
  <c r="AX9175" i="3"/>
  <c r="AX9253" i="3"/>
  <c r="AX9166" i="3"/>
  <c r="AX9252" i="3"/>
  <c r="AX9383" i="3"/>
  <c r="AX9170" i="3"/>
  <c r="AX9153" i="3"/>
  <c r="AX9168" i="3"/>
  <c r="AX9268" i="3"/>
  <c r="AX9316" i="3"/>
  <c r="AX9254" i="3"/>
  <c r="AX9255" i="3"/>
  <c r="AX9339" i="3"/>
  <c r="AX9199" i="3"/>
  <c r="AX9363" i="3"/>
  <c r="AX9261" i="3"/>
  <c r="AX9262" i="3"/>
  <c r="AX9308" i="3"/>
  <c r="AX9197" i="3"/>
  <c r="AX9359" i="3"/>
  <c r="AX9302" i="3"/>
  <c r="AX9309" i="3"/>
  <c r="AX9154" i="3"/>
  <c r="AX9290" i="3"/>
  <c r="AX9357" i="3"/>
  <c r="AX9292" i="3"/>
  <c r="AX9277" i="3"/>
  <c r="AX9310" i="3"/>
  <c r="AX9266" i="3"/>
  <c r="AX9230" i="3"/>
  <c r="AX9183" i="3"/>
  <c r="AX9276" i="3"/>
  <c r="AX9202" i="3"/>
  <c r="AX9210" i="3"/>
  <c r="AX9228" i="3"/>
  <c r="AX9216" i="3"/>
  <c r="AX9334" i="3"/>
  <c r="AX9249" i="3"/>
  <c r="AX9341" i="3"/>
  <c r="AX9293" i="3"/>
  <c r="AX9195" i="3"/>
  <c r="AX9335" i="3"/>
  <c r="AX9368" i="3"/>
  <c r="AX9271" i="3"/>
  <c r="AX9201" i="3"/>
  <c r="AX9212" i="3"/>
  <c r="AX9272" i="3"/>
  <c r="AX9362" i="3"/>
  <c r="AX9327" i="3"/>
  <c r="AX9248" i="3"/>
  <c r="AX9281" i="3"/>
  <c r="AX9224" i="3"/>
  <c r="AX9378" i="3"/>
  <c r="AX9373" i="3"/>
  <c r="AX9280" i="3"/>
  <c r="AX9371" i="3"/>
  <c r="AX9226" i="3"/>
  <c r="AX9320" i="3"/>
  <c r="AX9381" i="3"/>
  <c r="AX9278" i="3"/>
  <c r="AX9214" i="3"/>
  <c r="AX9206" i="3"/>
  <c r="AX9283" i="3"/>
  <c r="AX9322" i="3"/>
  <c r="AX9291" i="3"/>
  <c r="AX9288" i="3"/>
  <c r="AX9286" i="3"/>
  <c r="AX9219" i="3"/>
  <c r="AX9204" i="3"/>
  <c r="AX9211" i="3"/>
  <c r="AX9287" i="3"/>
  <c r="AX9205" i="3"/>
  <c r="AX9354" i="3"/>
  <c r="AX9279" i="3"/>
  <c r="AX9370" i="3"/>
  <c r="AX9260" i="3"/>
  <c r="AX9263" i="3"/>
  <c r="AX9196" i="3"/>
  <c r="AX9270" i="3"/>
  <c r="AX9156" i="3"/>
  <c r="AX9223" i="3"/>
  <c r="AX9343" i="3"/>
  <c r="AX9356" i="3"/>
  <c r="AX9384" i="3"/>
  <c r="AX9329" i="3"/>
  <c r="AX9176" i="3"/>
  <c r="AX9169" i="3"/>
  <c r="AX9285" i="3"/>
  <c r="AX9167" i="3"/>
  <c r="AX9185" i="3"/>
  <c r="AX9324" i="3"/>
  <c r="AX9365" i="3"/>
  <c r="AX9251" i="3"/>
  <c r="AX9289" i="3"/>
  <c r="AX9181" i="3"/>
  <c r="AX9315" i="3"/>
  <c r="AX9243" i="3"/>
  <c r="AX9318" i="3"/>
  <c r="AX9250" i="3"/>
  <c r="AX9340" i="3"/>
  <c r="AX9158" i="3"/>
  <c r="AX9361" i="3"/>
  <c r="AX9390" i="3"/>
  <c r="AX9374" i="3"/>
  <c r="AX9186" i="3"/>
  <c r="AX9387" i="3"/>
  <c r="AX9184" i="3"/>
  <c r="AX9385" i="3"/>
  <c r="AX9393" i="3"/>
  <c r="AX9392" i="3"/>
  <c r="AX9388" i="3"/>
  <c r="AX9391" i="3"/>
  <c r="AX9386" i="3"/>
  <c r="AX9389" i="3"/>
  <c r="AX9264" i="3"/>
  <c r="AX9403" i="3"/>
  <c r="AX9203" i="3"/>
  <c r="AX9157" i="3"/>
  <c r="AX9180" i="3"/>
  <c r="AX9401" i="3"/>
  <c r="AX9306" i="3"/>
  <c r="AX9399" i="3"/>
  <c r="AX9360" i="3"/>
  <c r="AX9332" i="3"/>
  <c r="AX9312" i="3"/>
  <c r="AX9165" i="3"/>
  <c r="AX9172" i="3"/>
  <c r="AX9376" i="3"/>
  <c r="AX9314" i="3"/>
  <c r="AX9232" i="3"/>
  <c r="AX9294" i="3"/>
  <c r="AX9179" i="3"/>
  <c r="AX9372" i="3"/>
  <c r="AX9305" i="3"/>
  <c r="AX9247" i="3"/>
  <c r="AX9366" i="3"/>
  <c r="AX9331" i="3"/>
  <c r="AX9304" i="3"/>
  <c r="AX9235" i="3"/>
  <c r="AX9299" i="3"/>
  <c r="AX9162" i="3"/>
  <c r="AX9380" i="3"/>
  <c r="AX9348" i="3"/>
  <c r="AX9222" i="3"/>
  <c r="AX9345" i="3"/>
  <c r="AX9303" i="3"/>
  <c r="AX9236" i="3"/>
  <c r="AX9237" i="3"/>
  <c r="AX9397" i="3"/>
  <c r="AX9396" i="3"/>
  <c r="AX9267" i="3"/>
  <c r="AX9367" i="3"/>
  <c r="AX9298" i="3"/>
  <c r="AX9323" i="3"/>
  <c r="AX9163" i="3"/>
  <c r="AX9300" i="3"/>
  <c r="AX9301" i="3"/>
  <c r="AX9328" i="3"/>
  <c r="AX9338" i="3"/>
  <c r="AX9400" i="3"/>
  <c r="AX9349" i="3"/>
  <c r="AX9221" i="3"/>
  <c r="AX9220" i="3"/>
  <c r="AX9369" i="3"/>
  <c r="AX9344" i="3"/>
  <c r="AX9313" i="3"/>
  <c r="AX9346" i="3"/>
  <c r="AX9347" i="3"/>
  <c r="AX9350" i="3"/>
  <c r="AX9208" i="3"/>
  <c r="AX9209" i="3"/>
  <c r="AX9265" i="3"/>
  <c r="AX9382" i="3"/>
  <c r="AX9333" i="3"/>
  <c r="AX9402" i="3"/>
  <c r="AX9307" i="3"/>
  <c r="AX9297" i="3"/>
  <c r="AX9159" i="3"/>
  <c r="AX9358" i="3"/>
  <c r="AX9174" i="3"/>
  <c r="AX9225" i="3"/>
  <c r="AX9336" i="3"/>
  <c r="AX9405" i="3"/>
  <c r="AX9404" i="3"/>
  <c r="AX9241" i="3"/>
  <c r="AX9240" i="3"/>
  <c r="AX9227" i="3"/>
  <c r="AX9377" i="3"/>
  <c r="AX9311" i="3"/>
  <c r="AX9218" i="3"/>
  <c r="AX9246" i="3"/>
  <c r="AX9207" i="3"/>
  <c r="AX9233" i="3"/>
  <c r="AX9178" i="3"/>
  <c r="AX9161" i="3"/>
  <c r="AX9317" i="3"/>
  <c r="AX9325" i="3"/>
  <c r="AX9234" i="3"/>
  <c r="AX9296" i="3"/>
  <c r="AX9177" i="3"/>
  <c r="AX9321" i="3"/>
  <c r="AX9319" i="3"/>
  <c r="AX9213" i="3"/>
  <c r="AX9217" i="3"/>
  <c r="AX9182" i="3"/>
  <c r="AX9244" i="3"/>
  <c r="AX9215" i="3"/>
  <c r="AX9242" i="3"/>
  <c r="AX9171" i="3"/>
  <c r="AX9352" i="3"/>
  <c r="AX9353" i="3"/>
  <c r="AX9231" i="3"/>
  <c r="AX9330" i="3"/>
  <c r="AX9229" i="3"/>
  <c r="AX9160" i="3"/>
  <c r="AX9351" i="3"/>
  <c r="AX9326" i="3"/>
  <c r="AX9398" i="3"/>
  <c r="AX9342" i="3"/>
  <c r="AX9364" i="3"/>
  <c r="AX9245" i="3"/>
  <c r="AX9379" i="3"/>
  <c r="AX9375" i="3"/>
  <c r="E146" i="3"/>
  <c r="E180" i="3" s="1"/>
  <c r="E255" i="3"/>
  <c r="P74" i="3"/>
  <c r="AY9194" i="3" l="1"/>
  <c r="AY9188" i="3"/>
  <c r="AY9257" i="3"/>
  <c r="AY9193" i="3"/>
  <c r="AY9256" i="3"/>
  <c r="AY9258" i="3"/>
  <c r="AY9192" i="3"/>
  <c r="AY9189" i="3"/>
  <c r="AY9274" i="3"/>
  <c r="AY9201" i="3"/>
  <c r="AY9190" i="3"/>
  <c r="AY9191" i="3"/>
  <c r="AY9338" i="3"/>
  <c r="AY9356" i="3"/>
  <c r="AY9199" i="3"/>
  <c r="AY9197" i="3"/>
  <c r="S74" i="3"/>
  <c r="E223" i="3"/>
  <c r="AY9153" i="3"/>
  <c r="AY9225" i="3"/>
  <c r="AY9272" i="3"/>
  <c r="AY9255" i="3"/>
  <c r="AY9253" i="3"/>
  <c r="AY9294" i="3"/>
  <c r="AY9165" i="3"/>
  <c r="AY9167" i="3"/>
  <c r="AY9198" i="3"/>
  <c r="AY9254" i="3"/>
  <c r="AY9231" i="3"/>
  <c r="AY9252" i="3"/>
  <c r="AY9281" i="3"/>
  <c r="AY9169" i="3"/>
  <c r="AY9309" i="3"/>
  <c r="AY9181" i="3"/>
  <c r="AY9336" i="3"/>
  <c r="AY9280" i="3"/>
  <c r="AY9154" i="3"/>
  <c r="AY9372" i="3"/>
  <c r="AY9340" i="3"/>
  <c r="AY9229" i="3"/>
  <c r="AY9155" i="3"/>
  <c r="AY9362" i="3"/>
  <c r="AY9276" i="3"/>
  <c r="AY9342" i="3"/>
  <c r="AY9323" i="3"/>
  <c r="AY9275" i="3"/>
  <c r="AY9227" i="3"/>
  <c r="AY9260" i="3"/>
  <c r="AY9270" i="3"/>
  <c r="AY9292" i="3"/>
  <c r="AY9271" i="3"/>
  <c r="AY9263" i="3"/>
  <c r="AY9262" i="3"/>
  <c r="AY9186" i="3"/>
  <c r="AY9195" i="3"/>
  <c r="AY9202" i="3"/>
  <c r="AY9291" i="3"/>
  <c r="AY9213" i="3"/>
  <c r="AY9196" i="3"/>
  <c r="AY9328" i="3"/>
  <c r="AY9203" i="3"/>
  <c r="AY9215" i="3"/>
  <c r="AY9200" i="3"/>
  <c r="AY9282" i="3"/>
  <c r="AY9251" i="3"/>
  <c r="AY9286" i="3"/>
  <c r="AY9279" i="3"/>
  <c r="AY9249" i="3"/>
  <c r="AY9284" i="3"/>
  <c r="AY9273" i="3"/>
  <c r="AY9379" i="3"/>
  <c r="AY9293" i="3"/>
  <c r="AY9359" i="3"/>
  <c r="AY9259" i="3"/>
  <c r="AY9333" i="3"/>
  <c r="AY9277" i="3"/>
  <c r="AY9261" i="3"/>
  <c r="AY9285" i="3"/>
  <c r="AY9283" i="3"/>
  <c r="AY9173" i="3"/>
  <c r="AY9248" i="3"/>
  <c r="AY9278" i="3"/>
  <c r="AY9171" i="3"/>
  <c r="AY9250" i="3"/>
  <c r="AY9164" i="3"/>
  <c r="AY9157" i="3"/>
  <c r="AY9289" i="3"/>
  <c r="AY9211" i="3"/>
  <c r="AY9361" i="3"/>
  <c r="AY9377" i="3"/>
  <c r="AY9205" i="3"/>
  <c r="AY9187" i="3"/>
  <c r="AY9319" i="3"/>
  <c r="AY9219" i="3"/>
  <c r="AY9307" i="3"/>
  <c r="AY9288" i="3"/>
  <c r="AY9375" i="3"/>
  <c r="AY9156" i="3"/>
  <c r="AY9321" i="3"/>
  <c r="AY9317" i="3"/>
  <c r="AY9158" i="3"/>
  <c r="AY9223" i="3"/>
  <c r="AY9290" i="3"/>
  <c r="AY9287" i="3"/>
  <c r="AY9315" i="3"/>
  <c r="AY9207" i="3"/>
  <c r="AY9222" i="3"/>
  <c r="AY9330" i="3"/>
  <c r="AY9204" i="3"/>
  <c r="AY9269" i="3"/>
  <c r="AY9355" i="3"/>
  <c r="AY9373" i="3"/>
  <c r="AY9184" i="3"/>
  <c r="AY9344" i="3"/>
  <c r="AY9360" i="3"/>
  <c r="AY9384" i="3"/>
  <c r="AY9381" i="3"/>
  <c r="AY9364" i="3"/>
  <c r="AY9314" i="3"/>
  <c r="AY9177" i="3"/>
  <c r="AY9234" i="3"/>
  <c r="AY9389" i="3"/>
  <c r="AY9339" i="3"/>
  <c r="AY9166" i="3"/>
  <c r="AY9402" i="3"/>
  <c r="AY9168" i="3"/>
  <c r="AY9245" i="3"/>
  <c r="AY9299" i="3"/>
  <c r="AY9334" i="3"/>
  <c r="AY9326" i="3"/>
  <c r="AY9226" i="3"/>
  <c r="AY9332" i="3"/>
  <c r="AY9348" i="3"/>
  <c r="AY9367" i="3"/>
  <c r="AY9366" i="3"/>
  <c r="AY9242" i="3"/>
  <c r="AY9303" i="3"/>
  <c r="AY9316" i="3"/>
  <c r="AY9160" i="3"/>
  <c r="AY9345" i="3"/>
  <c r="AY9368" i="3"/>
  <c r="AY9185" i="3"/>
  <c r="AY9170" i="3"/>
  <c r="AY9180" i="3"/>
  <c r="AY9393" i="3"/>
  <c r="AY9394" i="3"/>
  <c r="AY9391" i="3"/>
  <c r="AY9392" i="3"/>
  <c r="AY9390" i="3"/>
  <c r="AY9388" i="3"/>
  <c r="AY9386" i="3"/>
  <c r="AY9385" i="3"/>
  <c r="AY9387" i="3"/>
  <c r="AY9162" i="3"/>
  <c r="AY9304" i="3"/>
  <c r="AY9351" i="3"/>
  <c r="AY9401" i="3"/>
  <c r="AY9220" i="3"/>
  <c r="AY9400" i="3"/>
  <c r="AY9398" i="3"/>
  <c r="AY9403" i="3"/>
  <c r="AY9311" i="3"/>
  <c r="AY9313" i="3"/>
  <c r="AY9371" i="3"/>
  <c r="AY9296" i="3"/>
  <c r="AY9163" i="3"/>
  <c r="AY9353" i="3"/>
  <c r="AY9312" i="3"/>
  <c r="AY9305" i="3"/>
  <c r="AY9236" i="3"/>
  <c r="AY9212" i="3"/>
  <c r="AY9217" i="3"/>
  <c r="AY9347" i="3"/>
  <c r="AY9216" i="3"/>
  <c r="AY9329" i="3"/>
  <c r="AY9352" i="3"/>
  <c r="AY9374" i="3"/>
  <c r="AY9206" i="3"/>
  <c r="AY9327" i="3"/>
  <c r="AY9218" i="3"/>
  <c r="AY9354" i="3"/>
  <c r="AY9405" i="3"/>
  <c r="AY9404" i="3"/>
  <c r="AY9358" i="3"/>
  <c r="AY9357" i="3"/>
  <c r="AY9224" i="3"/>
  <c r="AY9265" i="3"/>
  <c r="AY9264" i="3"/>
  <c r="AY9208" i="3"/>
  <c r="AY9335" i="3"/>
  <c r="AY9346" i="3"/>
  <c r="AY9365" i="3"/>
  <c r="AY9397" i="3"/>
  <c r="AY9237" i="3"/>
  <c r="AY9238" i="3"/>
  <c r="AY9310" i="3"/>
  <c r="AY9235" i="3"/>
  <c r="AY9325" i="3"/>
  <c r="AY9161" i="3"/>
  <c r="AY9178" i="3"/>
  <c r="AY9318" i="3"/>
  <c r="AY9232" i="3"/>
  <c r="AY9350" i="3"/>
  <c r="AY9308" i="3"/>
  <c r="AY9369" i="3"/>
  <c r="AY9370" i="3"/>
  <c r="AY9214" i="3"/>
  <c r="AY9301" i="3"/>
  <c r="AY9302" i="3"/>
  <c r="AY9298" i="3"/>
  <c r="AY9176" i="3"/>
  <c r="AY9331" i="3"/>
  <c r="AY9363" i="3"/>
  <c r="AY9341" i="3"/>
  <c r="AY9244" i="3"/>
  <c r="AY9378" i="3"/>
  <c r="AY9233" i="3"/>
  <c r="AY9246" i="3"/>
  <c r="AY9306" i="3"/>
  <c r="AY9240" i="3"/>
  <c r="AY9239" i="3"/>
  <c r="AY9174" i="3"/>
  <c r="AY9175" i="3"/>
  <c r="AY9159" i="3"/>
  <c r="AY9382" i="3"/>
  <c r="AY9383" i="3"/>
  <c r="AY9320" i="3"/>
  <c r="AY9179" i="3"/>
  <c r="AY9247" i="3"/>
  <c r="AY9266" i="3"/>
  <c r="AY9322" i="3"/>
  <c r="AY9221" i="3"/>
  <c r="AY9349" i="3"/>
  <c r="AY9300" i="3"/>
  <c r="AY9295" i="3"/>
  <c r="AY9376" i="3"/>
  <c r="AY9337" i="3"/>
  <c r="AY9324" i="3"/>
  <c r="AY9380" i="3"/>
  <c r="AY9182" i="3"/>
  <c r="AY9183" i="3"/>
  <c r="AY9230" i="3"/>
  <c r="AY9243" i="3"/>
  <c r="AY9343" i="3"/>
  <c r="AY9241" i="3"/>
  <c r="AY9297" i="3"/>
  <c r="AY9172" i="3"/>
  <c r="AY9209" i="3"/>
  <c r="AY9210" i="3"/>
  <c r="AY9267" i="3"/>
  <c r="AY9268" i="3"/>
  <c r="AY9396" i="3"/>
  <c r="AY9395" i="3"/>
  <c r="AY9228" i="3"/>
  <c r="AY9399" i="3"/>
  <c r="E147" i="3"/>
  <c r="E181" i="3" s="1"/>
  <c r="E245" i="3"/>
  <c r="E256" i="3"/>
  <c r="P75" i="3"/>
  <c r="AZ9194" i="3" l="1"/>
  <c r="AZ9188" i="3"/>
  <c r="AZ9257" i="3"/>
  <c r="AZ9193" i="3"/>
  <c r="AZ9192" i="3"/>
  <c r="AZ9189" i="3"/>
  <c r="AZ9191" i="3"/>
  <c r="AZ9198" i="3"/>
  <c r="AZ9190" i="3"/>
  <c r="AZ9200" i="3"/>
  <c r="AZ9251" i="3"/>
  <c r="AZ9155" i="3"/>
  <c r="AZ9273" i="3"/>
  <c r="AZ9154" i="3"/>
  <c r="AZ9365" i="3"/>
  <c r="AZ9322" i="3"/>
  <c r="S75" i="3"/>
  <c r="E224" i="3"/>
  <c r="AZ9253" i="3"/>
  <c r="AZ9360" i="3"/>
  <c r="AZ9292" i="3"/>
  <c r="AZ9255" i="3"/>
  <c r="AZ9164" i="3"/>
  <c r="AZ9254" i="3"/>
  <c r="AZ9256" i="3"/>
  <c r="AZ9252" i="3"/>
  <c r="AZ9291" i="3"/>
  <c r="AZ9214" i="3"/>
  <c r="AZ9166" i="3"/>
  <c r="AZ9196" i="3"/>
  <c r="AZ9293" i="3"/>
  <c r="AZ9282" i="3"/>
  <c r="AZ9359" i="3"/>
  <c r="AZ9280" i="3"/>
  <c r="AZ9168" i="3"/>
  <c r="AZ9363" i="3"/>
  <c r="AZ9281" i="3"/>
  <c r="AZ9289" i="3"/>
  <c r="AZ9187" i="3"/>
  <c r="AZ9212" i="3"/>
  <c r="AZ9275" i="3"/>
  <c r="AZ9276" i="3"/>
  <c r="AZ9195" i="3"/>
  <c r="AZ9374" i="3"/>
  <c r="AZ9274" i="3"/>
  <c r="AZ9337" i="3"/>
  <c r="AZ9341" i="3"/>
  <c r="AZ9339" i="3"/>
  <c r="AZ9202" i="3"/>
  <c r="AZ9249" i="3"/>
  <c r="AZ9262" i="3"/>
  <c r="AZ9261" i="3"/>
  <c r="AZ9315" i="3"/>
  <c r="AZ9228" i="3"/>
  <c r="AZ9230" i="3"/>
  <c r="AZ9250" i="3"/>
  <c r="AZ9203" i="3"/>
  <c r="AZ9259" i="3"/>
  <c r="AZ9201" i="3"/>
  <c r="AZ9343" i="3"/>
  <c r="AZ9224" i="3"/>
  <c r="AZ9271" i="3"/>
  <c r="AZ9199" i="3"/>
  <c r="AZ9197" i="3"/>
  <c r="AZ9314" i="3"/>
  <c r="AZ9320" i="3"/>
  <c r="AZ9270" i="3"/>
  <c r="AZ9226" i="3"/>
  <c r="AZ9378" i="3"/>
  <c r="AZ9258" i="3"/>
  <c r="AZ9185" i="3"/>
  <c r="AZ9223" i="3"/>
  <c r="AZ9278" i="3"/>
  <c r="AZ9361" i="3"/>
  <c r="AZ9285" i="3"/>
  <c r="AZ9286" i="3"/>
  <c r="AZ9157" i="3"/>
  <c r="AZ9172" i="3"/>
  <c r="AZ9331" i="3"/>
  <c r="AZ9283" i="3"/>
  <c r="AZ9316" i="3"/>
  <c r="AZ9380" i="3"/>
  <c r="AZ9167" i="3"/>
  <c r="AZ9279" i="3"/>
  <c r="AZ9287" i="3"/>
  <c r="AZ9156" i="3"/>
  <c r="AZ9372" i="3"/>
  <c r="AZ9290" i="3"/>
  <c r="AZ9376" i="3"/>
  <c r="AZ9165" i="3"/>
  <c r="AZ9272" i="3"/>
  <c r="AZ9308" i="3"/>
  <c r="AZ9318" i="3"/>
  <c r="AZ9329" i="3"/>
  <c r="AZ9170" i="3"/>
  <c r="AZ9277" i="3"/>
  <c r="AZ9260" i="3"/>
  <c r="AZ9284" i="3"/>
  <c r="AZ9305" i="3"/>
  <c r="AZ9204" i="3"/>
  <c r="AZ9288" i="3"/>
  <c r="AZ9169" i="3"/>
  <c r="AZ9327" i="3"/>
  <c r="AZ9303" i="3"/>
  <c r="AZ9217" i="3"/>
  <c r="AZ9333" i="3"/>
  <c r="AZ9159" i="3"/>
  <c r="AZ9373" i="3"/>
  <c r="AZ9351" i="3"/>
  <c r="AZ9362" i="3"/>
  <c r="AZ9335" i="3"/>
  <c r="AZ9221" i="3"/>
  <c r="AZ9310" i="3"/>
  <c r="AZ9402" i="3"/>
  <c r="AZ9295" i="3"/>
  <c r="AZ9334" i="3"/>
  <c r="AZ9162" i="3"/>
  <c r="AZ9367" i="3"/>
  <c r="AZ9300" i="3"/>
  <c r="AZ9399" i="3"/>
  <c r="AZ9163" i="3"/>
  <c r="AZ9161" i="3"/>
  <c r="AZ9403" i="3"/>
  <c r="AZ9352" i="3"/>
  <c r="AZ9340" i="3"/>
  <c r="AZ9306" i="3"/>
  <c r="AZ9233" i="3"/>
  <c r="AZ9225" i="3"/>
  <c r="AZ9207" i="3"/>
  <c r="AZ9304" i="3"/>
  <c r="AZ9186" i="3"/>
  <c r="AZ9241" i="3"/>
  <c r="AZ9218" i="3"/>
  <c r="AZ9312" i="3"/>
  <c r="AZ9385" i="3"/>
  <c r="AZ9234" i="3"/>
  <c r="AZ9346" i="3"/>
  <c r="AZ9390" i="3"/>
  <c r="AZ9216" i="3"/>
  <c r="AZ9388" i="3"/>
  <c r="AZ9377" i="3"/>
  <c r="AZ9311" i="3"/>
  <c r="AZ9313" i="3"/>
  <c r="AZ9392" i="3"/>
  <c r="AZ9393" i="3"/>
  <c r="AZ9353" i="3"/>
  <c r="AZ9324" i="3"/>
  <c r="AZ9349" i="3"/>
  <c r="AZ9387" i="3"/>
  <c r="AZ9386" i="3"/>
  <c r="AZ9391" i="3"/>
  <c r="AZ9389" i="3"/>
  <c r="AZ9264" i="3"/>
  <c r="AZ9174" i="3"/>
  <c r="AZ9369" i="3"/>
  <c r="AZ9236" i="3"/>
  <c r="AZ9219" i="3"/>
  <c r="AZ9366" i="3"/>
  <c r="AZ9213" i="3"/>
  <c r="AZ9302" i="3"/>
  <c r="AZ9235" i="3"/>
  <c r="AZ9328" i="3"/>
  <c r="AZ9347" i="3"/>
  <c r="AZ9297" i="3"/>
  <c r="AZ9243" i="3"/>
  <c r="AZ9326" i="3"/>
  <c r="AZ9263" i="3"/>
  <c r="AZ9401" i="3"/>
  <c r="AZ9239" i="3"/>
  <c r="AZ9209" i="3"/>
  <c r="AZ9237" i="3"/>
  <c r="AZ9242" i="3"/>
  <c r="AZ9395" i="3"/>
  <c r="AZ9394" i="3"/>
  <c r="AZ9396" i="3"/>
  <c r="AZ9210" i="3"/>
  <c r="AZ9211" i="3"/>
  <c r="AZ9220" i="3"/>
  <c r="AZ9336" i="3"/>
  <c r="AZ9244" i="3"/>
  <c r="AZ9176" i="3"/>
  <c r="AZ9301" i="3"/>
  <c r="AZ9370" i="3"/>
  <c r="AZ9371" i="3"/>
  <c r="AZ9232" i="3"/>
  <c r="AZ9227" i="3"/>
  <c r="AZ9178" i="3"/>
  <c r="AZ9177" i="3"/>
  <c r="AZ9231" i="3"/>
  <c r="AZ9364" i="3"/>
  <c r="AZ9238" i="3"/>
  <c r="AZ9358" i="3"/>
  <c r="AZ9354" i="3"/>
  <c r="AZ9355" i="3"/>
  <c r="AZ9381" i="3"/>
  <c r="AZ9321" i="3"/>
  <c r="AZ9245" i="3"/>
  <c r="AZ9296" i="3"/>
  <c r="AZ9183" i="3"/>
  <c r="AZ9184" i="3"/>
  <c r="AZ9398" i="3"/>
  <c r="AZ9247" i="3"/>
  <c r="AZ9248" i="3"/>
  <c r="AZ9383" i="3"/>
  <c r="AZ9384" i="3"/>
  <c r="AZ9342" i="3"/>
  <c r="AZ9307" i="3"/>
  <c r="AZ9319" i="3"/>
  <c r="AZ9323" i="3"/>
  <c r="AZ9208" i="3"/>
  <c r="AZ9405" i="3"/>
  <c r="AZ9404" i="3"/>
  <c r="AZ9317" i="3"/>
  <c r="AZ9206" i="3"/>
  <c r="AZ9205" i="3"/>
  <c r="AZ9215" i="3"/>
  <c r="AZ9229" i="3"/>
  <c r="AZ9375" i="3"/>
  <c r="AZ9268" i="3"/>
  <c r="AZ9269" i="3"/>
  <c r="AZ9267" i="3"/>
  <c r="AZ9400" i="3"/>
  <c r="AZ9344" i="3"/>
  <c r="AZ9173" i="3"/>
  <c r="AZ9182" i="3"/>
  <c r="AZ9179" i="3"/>
  <c r="AZ9180" i="3"/>
  <c r="AZ9382" i="3"/>
  <c r="AZ9175" i="3"/>
  <c r="AZ9240" i="3"/>
  <c r="AZ9246" i="3"/>
  <c r="AZ9379" i="3"/>
  <c r="AZ9298" i="3"/>
  <c r="AZ9299" i="3"/>
  <c r="AZ9294" i="3"/>
  <c r="AZ9325" i="3"/>
  <c r="AZ9171" i="3"/>
  <c r="AZ9158" i="3"/>
  <c r="AZ9397" i="3"/>
  <c r="AZ9338" i="3"/>
  <c r="AZ9265" i="3"/>
  <c r="AZ9332" i="3"/>
  <c r="AZ9160" i="3"/>
  <c r="AZ9181" i="3"/>
  <c r="AZ9266" i="3"/>
  <c r="AZ9350" i="3"/>
  <c r="AZ9368" i="3"/>
  <c r="AZ9330" i="3"/>
  <c r="AZ9357" i="3"/>
  <c r="AZ9356" i="3"/>
  <c r="AZ9345" i="3"/>
  <c r="AZ9309" i="3"/>
  <c r="AZ9348" i="3"/>
  <c r="AZ9222" i="3"/>
  <c r="E148" i="3"/>
  <c r="E182" i="3" s="1"/>
  <c r="E246" i="3"/>
  <c r="E244" i="3"/>
  <c r="E257" i="3"/>
  <c r="P76" i="3"/>
  <c r="BA9274" i="3" l="1"/>
  <c r="BA9194" i="3"/>
  <c r="BA9193" i="3"/>
  <c r="BA9192" i="3"/>
  <c r="BA9191" i="3"/>
  <c r="BA9189" i="3"/>
  <c r="BA9155" i="3"/>
  <c r="BA9190" i="3"/>
  <c r="BA9188" i="3"/>
  <c r="BA9200" i="3"/>
  <c r="BA9292" i="3"/>
  <c r="BA9203" i="3"/>
  <c r="BA9291" i="3"/>
  <c r="BA9165" i="3"/>
  <c r="BA9257" i="3"/>
  <c r="BA9275" i="3"/>
  <c r="BA9252" i="3"/>
  <c r="BA9256" i="3"/>
  <c r="BA9258" i="3"/>
  <c r="BA9276" i="3"/>
  <c r="BA9280" i="3"/>
  <c r="BA9197" i="3"/>
  <c r="BA9253" i="3"/>
  <c r="BA9359" i="3"/>
  <c r="S76" i="3"/>
  <c r="E225" i="3"/>
  <c r="BA9281" i="3"/>
  <c r="BA9254" i="3"/>
  <c r="BA9255" i="3"/>
  <c r="BA9164" i="3"/>
  <c r="BA9272" i="3"/>
  <c r="BA9360" i="3"/>
  <c r="BA9195" i="3"/>
  <c r="BA9186" i="3"/>
  <c r="BA9167" i="3"/>
  <c r="BA9250" i="3"/>
  <c r="BA9364" i="3"/>
  <c r="BA9213" i="3"/>
  <c r="BA9340" i="3"/>
  <c r="BA9249" i="3"/>
  <c r="BA9251" i="3"/>
  <c r="BA9342" i="3"/>
  <c r="BA9196" i="3"/>
  <c r="BA9332" i="3"/>
  <c r="BA9202" i="3"/>
  <c r="BA9198" i="3"/>
  <c r="BA9199" i="3"/>
  <c r="BA9261" i="3"/>
  <c r="BA9229" i="3"/>
  <c r="BA9259" i="3"/>
  <c r="BA9201" i="3"/>
  <c r="BA9273" i="3"/>
  <c r="BA9309" i="3"/>
  <c r="BA9373" i="3"/>
  <c r="BA9271" i="3"/>
  <c r="BA9156" i="3"/>
  <c r="BA9314" i="3"/>
  <c r="BA9379" i="3"/>
  <c r="BA9225" i="3"/>
  <c r="BA9315" i="3"/>
  <c r="BA9375" i="3"/>
  <c r="BA9319" i="3"/>
  <c r="BA9362" i="3"/>
  <c r="BA9260" i="3"/>
  <c r="BA9317" i="3"/>
  <c r="BA9321" i="3"/>
  <c r="BA9222" i="3"/>
  <c r="BA9330" i="3"/>
  <c r="BA9187" i="3"/>
  <c r="BA9166" i="3"/>
  <c r="BA9171" i="3"/>
  <c r="BA9168" i="3"/>
  <c r="BA9288" i="3"/>
  <c r="BA9304" i="3"/>
  <c r="BA9286" i="3"/>
  <c r="BA9336" i="3"/>
  <c r="BA9377" i="3"/>
  <c r="BA9285" i="3"/>
  <c r="BA9169" i="3"/>
  <c r="BA9287" i="3"/>
  <c r="BA9289" i="3"/>
  <c r="BA9283" i="3"/>
  <c r="BA9294" i="3"/>
  <c r="BA9277" i="3"/>
  <c r="BA9290" i="3"/>
  <c r="BA9279" i="3"/>
  <c r="BA9282" i="3"/>
  <c r="BA9160" i="3"/>
  <c r="BA9158" i="3"/>
  <c r="BA9361" i="3"/>
  <c r="BA9366" i="3"/>
  <c r="BA9278" i="3"/>
  <c r="BA9348" i="3"/>
  <c r="BA9284" i="3"/>
  <c r="BA9350" i="3"/>
  <c r="BA9328" i="3"/>
  <c r="BA9368" i="3"/>
  <c r="BA9162" i="3"/>
  <c r="BA9307" i="3"/>
  <c r="BA9402" i="3"/>
  <c r="BA9334" i="3"/>
  <c r="BA9325" i="3"/>
  <c r="BA9175" i="3"/>
  <c r="BA9163" i="3"/>
  <c r="BA9302" i="3"/>
  <c r="BA9224" i="3"/>
  <c r="BA9173" i="3"/>
  <c r="BA9237" i="3"/>
  <c r="BA9218" i="3"/>
  <c r="BA9305" i="3"/>
  <c r="BA9323" i="3"/>
  <c r="BA9312" i="3"/>
  <c r="BA9233" i="3"/>
  <c r="BA9352" i="3"/>
  <c r="BA9327" i="3"/>
  <c r="BA9219" i="3"/>
  <c r="BA9208" i="3"/>
  <c r="BA9220" i="3"/>
  <c r="BA9264" i="3"/>
  <c r="BA9215" i="3"/>
  <c r="BA9303" i="3"/>
  <c r="BA9313" i="3"/>
  <c r="BA9391" i="3"/>
  <c r="BA9311" i="3"/>
  <c r="BA9181" i="3"/>
  <c r="BA9387" i="3"/>
  <c r="BA9217" i="3"/>
  <c r="BA9316" i="3"/>
  <c r="BA9386" i="3"/>
  <c r="BA9243" i="3"/>
  <c r="BA9333" i="3"/>
  <c r="BA9389" i="3"/>
  <c r="BA9390" i="3"/>
  <c r="BA9388" i="3"/>
  <c r="BA9392" i="3"/>
  <c r="BA9231" i="3"/>
  <c r="BA9269" i="3"/>
  <c r="BA9242" i="3"/>
  <c r="BA9356" i="3"/>
  <c r="BA9299" i="3"/>
  <c r="BA9207" i="3"/>
  <c r="BA9174" i="3"/>
  <c r="BA9300" i="3"/>
  <c r="BA9270" i="3"/>
  <c r="BA9382" i="3"/>
  <c r="BA9301" i="3"/>
  <c r="BA9322" i="3"/>
  <c r="BA9216" i="3"/>
  <c r="BA9345" i="3"/>
  <c r="BA9246" i="3"/>
  <c r="BA9236" i="3"/>
  <c r="BA9234" i="3"/>
  <c r="BA9378" i="3"/>
  <c r="BA9346" i="3"/>
  <c r="BA9341" i="3"/>
  <c r="BA9320" i="3"/>
  <c r="BA9337" i="3"/>
  <c r="BA9363" i="3"/>
  <c r="BA9296" i="3"/>
  <c r="BA9374" i="3"/>
  <c r="BA9397" i="3"/>
  <c r="BA9240" i="3"/>
  <c r="BA9354" i="3"/>
  <c r="BA9335" i="3"/>
  <c r="BA9263" i="3"/>
  <c r="BA9262" i="3"/>
  <c r="BA9235" i="3"/>
  <c r="BA9238" i="3"/>
  <c r="BA9228" i="3"/>
  <c r="BA9331" i="3"/>
  <c r="BA9266" i="3"/>
  <c r="BA9347" i="3"/>
  <c r="BA9177" i="3"/>
  <c r="BA9293" i="3"/>
  <c r="BA9310" i="3"/>
  <c r="BA9338" i="3"/>
  <c r="BA9339" i="3"/>
  <c r="BA9298" i="3"/>
  <c r="BA9221" i="3"/>
  <c r="BA9344" i="3"/>
  <c r="BA9214" i="3"/>
  <c r="BA9384" i="3"/>
  <c r="BA9385" i="3"/>
  <c r="BA9398" i="3"/>
  <c r="BA9183" i="3"/>
  <c r="BA9297" i="3"/>
  <c r="BA9355" i="3"/>
  <c r="BA9370" i="3"/>
  <c r="BA9306" i="3"/>
  <c r="BA9394" i="3"/>
  <c r="BA9393" i="3"/>
  <c r="BA9265" i="3"/>
  <c r="BA9180" i="3"/>
  <c r="BA9182" i="3"/>
  <c r="BA9400" i="3"/>
  <c r="BA9401" i="3"/>
  <c r="BA9205" i="3"/>
  <c r="BA9204" i="3"/>
  <c r="BA9405" i="3"/>
  <c r="BA9404" i="3"/>
  <c r="BA9318" i="3"/>
  <c r="BA9157" i="3"/>
  <c r="BA9383" i="3"/>
  <c r="BA9349" i="3"/>
  <c r="BA9380" i="3"/>
  <c r="BA9245" i="3"/>
  <c r="BA9211" i="3"/>
  <c r="BA9212" i="3"/>
  <c r="BA9396" i="3"/>
  <c r="BA9395" i="3"/>
  <c r="BA9357" i="3"/>
  <c r="BA9308" i="3"/>
  <c r="BA9179" i="3"/>
  <c r="BA9267" i="3"/>
  <c r="BA9268" i="3"/>
  <c r="BA9206" i="3"/>
  <c r="BA9161" i="3"/>
  <c r="BA9239" i="3"/>
  <c r="BA9248" i="3"/>
  <c r="BA9295" i="3"/>
  <c r="BA9353" i="3"/>
  <c r="BA9343" i="3"/>
  <c r="BA9209" i="3"/>
  <c r="BA9358" i="3"/>
  <c r="BA9170" i="3"/>
  <c r="BA9178" i="3"/>
  <c r="BA9232" i="3"/>
  <c r="BA9244" i="3"/>
  <c r="BA9376" i="3"/>
  <c r="BA9403" i="3"/>
  <c r="BA9241" i="3"/>
  <c r="BA9210" i="3"/>
  <c r="BA9399" i="3"/>
  <c r="BA9367" i="3"/>
  <c r="BA9329" i="3"/>
  <c r="BA9369" i="3"/>
  <c r="BA9326" i="3"/>
  <c r="BA9159" i="3"/>
  <c r="BA9247" i="3"/>
  <c r="BA9223" i="3"/>
  <c r="BA9184" i="3"/>
  <c r="BA9185" i="3"/>
  <c r="BA9381" i="3"/>
  <c r="BA9365" i="3"/>
  <c r="BA9227" i="3"/>
  <c r="BA9226" i="3"/>
  <c r="BA9371" i="3"/>
  <c r="BA9372" i="3"/>
  <c r="BA9176" i="3"/>
  <c r="BA9324" i="3"/>
  <c r="BA9230" i="3"/>
  <c r="BA9172" i="3"/>
  <c r="BA9351" i="3"/>
  <c r="E149" i="3"/>
  <c r="E183" i="3" s="1"/>
  <c r="E248" i="3"/>
  <c r="E250" i="3"/>
  <c r="E247" i="3"/>
  <c r="O324" i="3"/>
  <c r="O321" i="3"/>
  <c r="O326" i="3"/>
  <c r="O322" i="3"/>
  <c r="O328" i="3"/>
  <c r="E258" i="3"/>
  <c r="P77" i="3"/>
  <c r="BB9276" i="3" l="1"/>
  <c r="BB9193" i="3"/>
  <c r="BB9192" i="3"/>
  <c r="BB9191" i="3"/>
  <c r="BB9190" i="3"/>
  <c r="BB9194" i="3"/>
  <c r="BB9189" i="3"/>
  <c r="BB9188" i="3"/>
  <c r="BB9257" i="3"/>
  <c r="BB9320" i="3"/>
  <c r="BB9291" i="3"/>
  <c r="BB9275" i="3"/>
  <c r="BB9360" i="3"/>
  <c r="BB9256" i="3"/>
  <c r="BB9252" i="3"/>
  <c r="BB9253" i="3"/>
  <c r="BB9258" i="3"/>
  <c r="BB9187" i="3"/>
  <c r="BB9164" i="3"/>
  <c r="BB9255" i="3"/>
  <c r="BB9318" i="3"/>
  <c r="BB9214" i="3"/>
  <c r="BB9195" i="3"/>
  <c r="BB9254" i="3"/>
  <c r="BB9374" i="3"/>
  <c r="BB9361" i="3"/>
  <c r="BB9200" i="3"/>
  <c r="BB9280" i="3"/>
  <c r="BB9341" i="3"/>
  <c r="S77" i="3"/>
  <c r="E226" i="3"/>
  <c r="BB9378" i="3"/>
  <c r="BB9273" i="3"/>
  <c r="BB9202" i="3"/>
  <c r="BB9196" i="3"/>
  <c r="BB9198" i="3"/>
  <c r="BB9199" i="3"/>
  <c r="BB9166" i="3"/>
  <c r="BB9197" i="3"/>
  <c r="BB9201" i="3"/>
  <c r="BB9251" i="3"/>
  <c r="BB9279" i="3"/>
  <c r="BB9260" i="3"/>
  <c r="BB9250" i="3"/>
  <c r="BB9329" i="3"/>
  <c r="BB9308" i="3"/>
  <c r="BB9316" i="3"/>
  <c r="BB9314" i="3"/>
  <c r="BB9274" i="3"/>
  <c r="BB9272" i="3"/>
  <c r="BB9271" i="3"/>
  <c r="BB9293" i="3"/>
  <c r="BB9324" i="3"/>
  <c r="BB9315" i="3"/>
  <c r="BB9288" i="3"/>
  <c r="BB9176" i="3"/>
  <c r="BB9326" i="3"/>
  <c r="BB9259" i="3"/>
  <c r="BB9306" i="3"/>
  <c r="BB9333" i="3"/>
  <c r="BB9168" i="3"/>
  <c r="BB9285" i="3"/>
  <c r="BB9287" i="3"/>
  <c r="BB9167" i="3"/>
  <c r="BB9283" i="3"/>
  <c r="BB9365" i="3"/>
  <c r="BB9170" i="3"/>
  <c r="BB9281" i="3"/>
  <c r="BB9351" i="3"/>
  <c r="BB9367" i="3"/>
  <c r="BB9161" i="3"/>
  <c r="BB9349" i="3"/>
  <c r="BB9331" i="3"/>
  <c r="BB9277" i="3"/>
  <c r="BB9313" i="3"/>
  <c r="BB9301" i="3"/>
  <c r="BB9335" i="3"/>
  <c r="BB9165" i="3"/>
  <c r="BB9304" i="3"/>
  <c r="BB9317" i="3"/>
  <c r="BB9332" i="3"/>
  <c r="BB9220" i="3"/>
  <c r="BB9286" i="3"/>
  <c r="BB9282" i="3"/>
  <c r="BB9289" i="3"/>
  <c r="BB9278" i="3"/>
  <c r="BB9284" i="3"/>
  <c r="BB9321" i="3"/>
  <c r="BB9223" i="3"/>
  <c r="BB9290" i="3"/>
  <c r="BB9295" i="3"/>
  <c r="BB9157" i="3"/>
  <c r="BB9159" i="3"/>
  <c r="BB9334" i="3"/>
  <c r="BB9303" i="3"/>
  <c r="BB9369" i="3"/>
  <c r="BB9336" i="3"/>
  <c r="BB9172" i="3"/>
  <c r="BB9244" i="3"/>
  <c r="BB9345" i="3"/>
  <c r="BB9381" i="3"/>
  <c r="BB9247" i="3"/>
  <c r="BB9403" i="3"/>
  <c r="BB9163" i="3"/>
  <c r="BB9379" i="3"/>
  <c r="BB9174" i="3"/>
  <c r="BB9243" i="3"/>
  <c r="BB9305" i="3"/>
  <c r="BB9322" i="3"/>
  <c r="BB9399" i="3"/>
  <c r="BB9234" i="3"/>
  <c r="BB9383" i="3"/>
  <c r="BB9346" i="3"/>
  <c r="BB9312" i="3"/>
  <c r="BB9217" i="3"/>
  <c r="BB9219" i="3"/>
  <c r="BB9230" i="3"/>
  <c r="BB9218" i="3"/>
  <c r="BB9302" i="3"/>
  <c r="BB9292" i="3"/>
  <c r="BB9232" i="3"/>
  <c r="BB9353" i="3"/>
  <c r="BB9355" i="3"/>
  <c r="BB9221" i="3"/>
  <c r="BB9216" i="3"/>
  <c r="BB9265" i="3"/>
  <c r="BB9182" i="3"/>
  <c r="BB9263" i="3"/>
  <c r="BB9297" i="3"/>
  <c r="BB9270" i="3"/>
  <c r="BB9210" i="3"/>
  <c r="BB9235" i="3"/>
  <c r="BB9390" i="3"/>
  <c r="BB9391" i="3"/>
  <c r="BB9389" i="3"/>
  <c r="BB9388" i="3"/>
  <c r="BB9387" i="3"/>
  <c r="BB9328" i="3"/>
  <c r="BB9347" i="3"/>
  <c r="BB9237" i="3"/>
  <c r="BB9236" i="3"/>
  <c r="BB9178" i="3"/>
  <c r="BB9401" i="3"/>
  <c r="BB9181" i="3"/>
  <c r="BB9358" i="3"/>
  <c r="BB9300" i="3"/>
  <c r="BB9356" i="3"/>
  <c r="BB9262" i="3"/>
  <c r="BB9261" i="3"/>
  <c r="BB9348" i="3"/>
  <c r="BB9363" i="3"/>
  <c r="BB9362" i="3"/>
  <c r="BB9343" i="3"/>
  <c r="BB9239" i="3"/>
  <c r="BB9206" i="3"/>
  <c r="BB9319" i="3"/>
  <c r="BB9395" i="3"/>
  <c r="BB9338" i="3"/>
  <c r="BB9267" i="3"/>
  <c r="BB9371" i="3"/>
  <c r="BB9224" i="3"/>
  <c r="BB9405" i="3"/>
  <c r="BB9368" i="3"/>
  <c r="BB9241" i="3"/>
  <c r="BB9242" i="3"/>
  <c r="BB9209" i="3"/>
  <c r="BB9248" i="3"/>
  <c r="BB9268" i="3"/>
  <c r="BB9179" i="3"/>
  <c r="BB9327" i="3"/>
  <c r="BB9396" i="3"/>
  <c r="BB9162" i="3"/>
  <c r="BB9359" i="3"/>
  <c r="BB9404" i="3"/>
  <c r="BB9269" i="3"/>
  <c r="BB9325" i="3"/>
  <c r="BB9266" i="3"/>
  <c r="BB9309" i="3"/>
  <c r="BB9342" i="3"/>
  <c r="BB9382" i="3"/>
  <c r="BB9171" i="3"/>
  <c r="BB9337" i="3"/>
  <c r="BB9350" i="3"/>
  <c r="BB9226" i="3"/>
  <c r="BB9225" i="3"/>
  <c r="BB9185" i="3"/>
  <c r="BB9186" i="3"/>
  <c r="BB9175" i="3"/>
  <c r="BB9240" i="3"/>
  <c r="BB9294" i="3"/>
  <c r="BB9160" i="3"/>
  <c r="BB9330" i="3"/>
  <c r="BB9212" i="3"/>
  <c r="BB9213" i="3"/>
  <c r="BB9354" i="3"/>
  <c r="BB9296" i="3"/>
  <c r="BB9397" i="3"/>
  <c r="BB9222" i="3"/>
  <c r="BB9238" i="3"/>
  <c r="BB9385" i="3"/>
  <c r="BB9386" i="3"/>
  <c r="BB9344" i="3"/>
  <c r="BB9339" i="3"/>
  <c r="BB9340" i="3"/>
  <c r="BB9207" i="3"/>
  <c r="BB9352" i="3"/>
  <c r="BB9264" i="3"/>
  <c r="BB9227" i="3"/>
  <c r="BB9184" i="3"/>
  <c r="BB9323" i="3"/>
  <c r="BB9158" i="3"/>
  <c r="BB9376" i="3"/>
  <c r="BB9377" i="3"/>
  <c r="BB9211" i="3"/>
  <c r="BB9177" i="3"/>
  <c r="BB9380" i="3"/>
  <c r="BB9366" i="3"/>
  <c r="BB9204" i="3"/>
  <c r="BB9203" i="3"/>
  <c r="BB9400" i="3"/>
  <c r="BB9180" i="3"/>
  <c r="BB9393" i="3"/>
  <c r="BB9392" i="3"/>
  <c r="BB9156" i="3"/>
  <c r="BB9370" i="3"/>
  <c r="BB9183" i="3"/>
  <c r="BB9384" i="3"/>
  <c r="BB9307" i="3"/>
  <c r="BB9215" i="3"/>
  <c r="BB9298" i="3"/>
  <c r="BB9233" i="3"/>
  <c r="BB9310" i="3"/>
  <c r="BB9311" i="3"/>
  <c r="BB9372" i="3"/>
  <c r="BB9373" i="3"/>
  <c r="BB9231" i="3"/>
  <c r="BB9229" i="3"/>
  <c r="BB9357" i="3"/>
  <c r="BB9364" i="3"/>
  <c r="BB9245" i="3"/>
  <c r="BB9208" i="3"/>
  <c r="BB9205" i="3"/>
  <c r="BB9173" i="3"/>
  <c r="BB9246" i="3"/>
  <c r="BB9394" i="3"/>
  <c r="BB9169" i="3"/>
  <c r="BB9402" i="3"/>
  <c r="BB9398" i="3"/>
  <c r="BB9375" i="3"/>
  <c r="BB9299" i="3"/>
  <c r="BB9249" i="3"/>
  <c r="BB9228" i="3"/>
  <c r="E150" i="3"/>
  <c r="E184" i="3" s="1"/>
  <c r="E251" i="3"/>
  <c r="E249" i="3"/>
  <c r="O329" i="3"/>
  <c r="O292" i="3"/>
  <c r="O291" i="3"/>
  <c r="O295" i="3"/>
  <c r="O294" i="3"/>
  <c r="O293" i="3"/>
  <c r="O304" i="3"/>
  <c r="O302" i="3"/>
  <c r="O300" i="3"/>
  <c r="O298" i="3"/>
  <c r="O303" i="3"/>
  <c r="O296" i="3"/>
  <c r="O299" i="3"/>
  <c r="O305" i="3"/>
  <c r="O297" i="3"/>
  <c r="O307" i="3"/>
  <c r="O301" i="3"/>
  <c r="O306" i="3"/>
  <c r="O308" i="3"/>
  <c r="O309" i="3"/>
  <c r="O310" i="3"/>
  <c r="O311" i="3"/>
  <c r="O312" i="3"/>
  <c r="O313" i="3"/>
  <c r="O315" i="3"/>
  <c r="O314" i="3"/>
  <c r="O317" i="3"/>
  <c r="O316" i="3"/>
  <c r="O320" i="3"/>
  <c r="O319" i="3"/>
  <c r="O318" i="3"/>
  <c r="O325" i="3"/>
  <c r="O327" i="3"/>
  <c r="O323" i="3"/>
  <c r="F68" i="3"/>
  <c r="E259" i="3"/>
  <c r="P78" i="3"/>
  <c r="BC9281" i="3" l="1"/>
  <c r="BC9192" i="3"/>
  <c r="BC9191" i="3"/>
  <c r="BC9193" i="3"/>
  <c r="BC9190" i="3"/>
  <c r="BC9255" i="3"/>
  <c r="BC9194" i="3"/>
  <c r="BC9189" i="3"/>
  <c r="BC9188" i="3"/>
  <c r="BC9256" i="3"/>
  <c r="BC9257" i="3"/>
  <c r="BC9275" i="3"/>
  <c r="BC9276" i="3"/>
  <c r="BC9254" i="3"/>
  <c r="BC9258" i="3"/>
  <c r="BC9361" i="3"/>
  <c r="BC9195" i="3"/>
  <c r="BC9165" i="3"/>
  <c r="BC9201" i="3"/>
  <c r="BC9253" i="3"/>
  <c r="BC9279" i="3"/>
  <c r="BC9252" i="3"/>
  <c r="BC9319" i="3"/>
  <c r="BC9366" i="3"/>
  <c r="BC9200" i="3"/>
  <c r="BC9274" i="3"/>
  <c r="BC9251" i="3"/>
  <c r="BC9272" i="3"/>
  <c r="BC9197" i="3"/>
  <c r="BC9259" i="3"/>
  <c r="BC9196" i="3"/>
  <c r="BC9198" i="3"/>
  <c r="S78" i="3"/>
  <c r="E227" i="3"/>
  <c r="BC9199" i="3"/>
  <c r="BC9293" i="3"/>
  <c r="BC9280" i="3"/>
  <c r="BC9231" i="3"/>
  <c r="BC9278" i="3"/>
  <c r="BC9287" i="3"/>
  <c r="BC9271" i="3"/>
  <c r="BC9317" i="3"/>
  <c r="BC9166" i="3"/>
  <c r="BC9273" i="3"/>
  <c r="BC9301" i="3"/>
  <c r="BC9282" i="3"/>
  <c r="BC9313" i="3"/>
  <c r="BC9315" i="3"/>
  <c r="BC9292" i="3"/>
  <c r="BC9277" i="3"/>
  <c r="BC9285" i="3"/>
  <c r="BC9164" i="3"/>
  <c r="BC9302" i="3"/>
  <c r="BC9314" i="3"/>
  <c r="BC9316" i="3"/>
  <c r="BC9325" i="3"/>
  <c r="BC9289" i="3"/>
  <c r="BC9167" i="3"/>
  <c r="BC9222" i="3"/>
  <c r="BC9342" i="3"/>
  <c r="BC9283" i="3"/>
  <c r="BC9332" i="3"/>
  <c r="BC9305" i="3"/>
  <c r="BC9160" i="3"/>
  <c r="BC9307" i="3"/>
  <c r="BC9158" i="3"/>
  <c r="BC9284" i="3"/>
  <c r="BC9288" i="3"/>
  <c r="BC9304" i="3"/>
  <c r="BC9286" i="3"/>
  <c r="BC9303" i="3"/>
  <c r="BC9334" i="3"/>
  <c r="BC9233" i="3"/>
  <c r="BC9350" i="3"/>
  <c r="BC9333" i="3"/>
  <c r="BC9368" i="3"/>
  <c r="BC9294" i="3"/>
  <c r="BC9321" i="3"/>
  <c r="BC9346" i="3"/>
  <c r="BC9290" i="3"/>
  <c r="BC9335" i="3"/>
  <c r="BC9355" i="3"/>
  <c r="BC9171" i="3"/>
  <c r="BC9177" i="3"/>
  <c r="BC9175" i="3"/>
  <c r="BC9382" i="3"/>
  <c r="BC9375" i="3"/>
  <c r="BC9349" i="3"/>
  <c r="BC9221" i="3"/>
  <c r="BC9402" i="3"/>
  <c r="BC9243" i="3"/>
  <c r="BC9400" i="3"/>
  <c r="BC9183" i="3"/>
  <c r="BC9291" i="3"/>
  <c r="BC9404" i="3"/>
  <c r="BC9295" i="3"/>
  <c r="BC9337" i="3"/>
  <c r="BC9347" i="3"/>
  <c r="BC9264" i="3"/>
  <c r="BC9180" i="3"/>
  <c r="BC9323" i="3"/>
  <c r="BC9344" i="3"/>
  <c r="BC9394" i="3"/>
  <c r="BC9384" i="3"/>
  <c r="BC9380" i="3"/>
  <c r="BC9357" i="3"/>
  <c r="BC9352" i="3"/>
  <c r="BC9217" i="3"/>
  <c r="BC9220" i="3"/>
  <c r="BC9267" i="3"/>
  <c r="BC9218" i="3"/>
  <c r="BC9172" i="3"/>
  <c r="BC9219" i="3"/>
  <c r="BC9296" i="3"/>
  <c r="BC9327" i="3"/>
  <c r="BC9362" i="3"/>
  <c r="BC9370" i="3"/>
  <c r="BC9320" i="3"/>
  <c r="BC9354" i="3"/>
  <c r="BC9249" i="3"/>
  <c r="BC9211" i="3"/>
  <c r="BC9205" i="3"/>
  <c r="BC9324" i="3"/>
  <c r="BC9348" i="3"/>
  <c r="BC9235" i="3"/>
  <c r="BC9223" i="3"/>
  <c r="BC9329" i="3"/>
  <c r="BC9265" i="3"/>
  <c r="BC9389" i="3"/>
  <c r="BC9388" i="3"/>
  <c r="BC9390" i="3"/>
  <c r="BC9236" i="3"/>
  <c r="BC9239" i="3"/>
  <c r="BC9225" i="3"/>
  <c r="BC9208" i="3"/>
  <c r="BC9157" i="3"/>
  <c r="BC9318" i="3"/>
  <c r="BC9261" i="3"/>
  <c r="BC9260" i="3"/>
  <c r="BC9228" i="3"/>
  <c r="BC9336" i="3"/>
  <c r="BC9326" i="3"/>
  <c r="BC9262" i="3"/>
  <c r="BC9398" i="3"/>
  <c r="BC9405" i="3"/>
  <c r="BC9240" i="3"/>
  <c r="BC9266" i="3"/>
  <c r="BC9242" i="3"/>
  <c r="BC9203" i="3"/>
  <c r="BC9176" i="3"/>
  <c r="BC9395" i="3"/>
  <c r="BC9245" i="3"/>
  <c r="BC9230" i="3"/>
  <c r="BC9369" i="3"/>
  <c r="BC9298" i="3"/>
  <c r="BC9178" i="3"/>
  <c r="BC9367" i="3"/>
  <c r="BC9339" i="3"/>
  <c r="BC9401" i="3"/>
  <c r="BC9213" i="3"/>
  <c r="BC9232" i="3"/>
  <c r="BC9224" i="3"/>
  <c r="BC9309" i="3"/>
  <c r="BC9202" i="3"/>
  <c r="BC9308" i="3"/>
  <c r="BC9248" i="3"/>
  <c r="BC9244" i="3"/>
  <c r="BC9328" i="3"/>
  <c r="BC9356" i="3"/>
  <c r="BC9392" i="3"/>
  <c r="BC9391" i="3"/>
  <c r="BC9386" i="3"/>
  <c r="BC9387" i="3"/>
  <c r="BC9364" i="3"/>
  <c r="BC9363" i="3"/>
  <c r="BC9379" i="3"/>
  <c r="BC9210" i="3"/>
  <c r="BC9373" i="3"/>
  <c r="BC9374" i="3"/>
  <c r="BC9311" i="3"/>
  <c r="BC9312" i="3"/>
  <c r="BC9215" i="3"/>
  <c r="BC9216" i="3"/>
  <c r="BC9393" i="3"/>
  <c r="BC9204" i="3"/>
  <c r="BC9353" i="3"/>
  <c r="BC9376" i="3"/>
  <c r="BC9184" i="3"/>
  <c r="BC9207" i="3"/>
  <c r="BC9385" i="3"/>
  <c r="BC9234" i="3"/>
  <c r="BC9397" i="3"/>
  <c r="BC9212" i="3"/>
  <c r="BC9403" i="3"/>
  <c r="BC9250" i="3"/>
  <c r="BC9159" i="3"/>
  <c r="BC9263" i="3"/>
  <c r="BC9179" i="3"/>
  <c r="BC9209" i="3"/>
  <c r="BC9365" i="3"/>
  <c r="BC9377" i="3"/>
  <c r="BC9378" i="3"/>
  <c r="BC9299" i="3"/>
  <c r="BC9300" i="3"/>
  <c r="BC9169" i="3"/>
  <c r="BC9168" i="3"/>
  <c r="BC9246" i="3"/>
  <c r="BC9170" i="3"/>
  <c r="BC9372" i="3"/>
  <c r="BC9310" i="3"/>
  <c r="BC9338" i="3"/>
  <c r="BC9206" i="3"/>
  <c r="BC9399" i="3"/>
  <c r="BC9381" i="3"/>
  <c r="BC9351" i="3"/>
  <c r="BC9297" i="3"/>
  <c r="BC9343" i="3"/>
  <c r="BC9186" i="3"/>
  <c r="BC9187" i="3"/>
  <c r="BC9226" i="3"/>
  <c r="BC9182" i="3"/>
  <c r="BC9383" i="3"/>
  <c r="BC9162" i="3"/>
  <c r="BC9163" i="3"/>
  <c r="BC9322" i="3"/>
  <c r="BC9268" i="3"/>
  <c r="BC9241" i="3"/>
  <c r="BC9371" i="3"/>
  <c r="BC9345" i="3"/>
  <c r="BC9173" i="3"/>
  <c r="BC9174" i="3"/>
  <c r="BC9229" i="3"/>
  <c r="BC9227" i="3"/>
  <c r="BC9340" i="3"/>
  <c r="BC9341" i="3"/>
  <c r="BC9214" i="3"/>
  <c r="BC9238" i="3"/>
  <c r="BC9237" i="3"/>
  <c r="BC9330" i="3"/>
  <c r="BC9331" i="3"/>
  <c r="BC9358" i="3"/>
  <c r="BC9185" i="3"/>
  <c r="BC9306" i="3"/>
  <c r="BC9269" i="3"/>
  <c r="BC9270" i="3"/>
  <c r="BC9359" i="3"/>
  <c r="BC9360" i="3"/>
  <c r="BC9396" i="3"/>
  <c r="BC9161" i="3"/>
  <c r="BC9247" i="3"/>
  <c r="BC9181" i="3"/>
  <c r="E151" i="3"/>
  <c r="E185" i="3" s="1"/>
  <c r="O330" i="3"/>
  <c r="E260" i="3"/>
  <c r="P79" i="3"/>
  <c r="BD9191" i="3" l="1"/>
  <c r="BD9192" i="3"/>
  <c r="BD9193" i="3"/>
  <c r="BD9189" i="3"/>
  <c r="BD9190" i="3"/>
  <c r="BD9255" i="3"/>
  <c r="BD9194" i="3"/>
  <c r="BD9256" i="3"/>
  <c r="BD9276" i="3"/>
  <c r="BD9257" i="3"/>
  <c r="BD9275" i="3"/>
  <c r="BD9280" i="3"/>
  <c r="BD9258" i="3"/>
  <c r="BD9254" i="3"/>
  <c r="BD9200" i="3"/>
  <c r="BD9281" i="3"/>
  <c r="BD9253" i="3"/>
  <c r="BD9293" i="3"/>
  <c r="BD9252" i="3"/>
  <c r="BD9292" i="3"/>
  <c r="BD9232" i="3"/>
  <c r="BD9259" i="3"/>
  <c r="BD9197" i="3"/>
  <c r="BD9274" i="3"/>
  <c r="BD9195" i="3"/>
  <c r="BD9199" i="3"/>
  <c r="BD9196" i="3"/>
  <c r="S79" i="3"/>
  <c r="E228" i="3"/>
  <c r="BD9198" i="3"/>
  <c r="BD9320" i="3"/>
  <c r="BD9284" i="3"/>
  <c r="BD9277" i="3"/>
  <c r="BD9405" i="3"/>
  <c r="BD9279" i="3"/>
  <c r="BD9288" i="3"/>
  <c r="BD9166" i="3"/>
  <c r="BD9286" i="3"/>
  <c r="BD9272" i="3"/>
  <c r="BD9327" i="3"/>
  <c r="BD9223" i="3"/>
  <c r="BD9273" i="3"/>
  <c r="BD9165" i="3"/>
  <c r="BD9302" i="3"/>
  <c r="BD9282" i="3"/>
  <c r="BD9316" i="3"/>
  <c r="BD9306" i="3"/>
  <c r="BD9179" i="3"/>
  <c r="BD9403" i="3"/>
  <c r="BD9315" i="3"/>
  <c r="BD9314" i="3"/>
  <c r="BD9278" i="3"/>
  <c r="BD9287" i="3"/>
  <c r="BD9324" i="3"/>
  <c r="BD9220" i="3"/>
  <c r="BD9221" i="3"/>
  <c r="BD9294" i="3"/>
  <c r="BD9349" i="3"/>
  <c r="BD9159" i="3"/>
  <c r="BD9289" i="3"/>
  <c r="BD9304" i="3"/>
  <c r="BD9334" i="3"/>
  <c r="BD9285" i="3"/>
  <c r="BD9283" i="3"/>
  <c r="BD9303" i="3"/>
  <c r="BD9290" i="3"/>
  <c r="BD9333" i="3"/>
  <c r="BD9347" i="3"/>
  <c r="BD9348" i="3"/>
  <c r="BD9367" i="3"/>
  <c r="BD9345" i="3"/>
  <c r="BD9291" i="3"/>
  <c r="BD9343" i="3"/>
  <c r="BD9356" i="3"/>
  <c r="BD9222" i="3"/>
  <c r="BD9176" i="3"/>
  <c r="BD9400" i="3"/>
  <c r="BD9401" i="3"/>
  <c r="BD9211" i="3"/>
  <c r="BD9178" i="3"/>
  <c r="BD9295" i="3"/>
  <c r="BD9185" i="3"/>
  <c r="BD9265" i="3"/>
  <c r="BD9219" i="3"/>
  <c r="BD9250" i="3"/>
  <c r="BD9369" i="3"/>
  <c r="BD9351" i="3"/>
  <c r="BD9353" i="3"/>
  <c r="BD9383" i="3"/>
  <c r="BD9225" i="3"/>
  <c r="BD9204" i="3"/>
  <c r="BD9336" i="3"/>
  <c r="BD9218" i="3"/>
  <c r="BD9328" i="3"/>
  <c r="BD9325" i="3"/>
  <c r="BD9171" i="3"/>
  <c r="BD9326" i="3"/>
  <c r="BD9241" i="3"/>
  <c r="BD9323" i="3"/>
  <c r="BD9183" i="3"/>
  <c r="BD9381" i="3"/>
  <c r="BD9243" i="3"/>
  <c r="BD9384" i="3"/>
  <c r="BD9251" i="3"/>
  <c r="BD9394" i="3"/>
  <c r="BD9362" i="3"/>
  <c r="BD9319" i="3"/>
  <c r="BD9181" i="3"/>
  <c r="BD9337" i="3"/>
  <c r="BD9229" i="3"/>
  <c r="BD9338" i="3"/>
  <c r="BD9266" i="3"/>
  <c r="BD9395" i="3"/>
  <c r="BD9267" i="3"/>
  <c r="BD9297" i="3"/>
  <c r="BD9264" i="3"/>
  <c r="BD9224" i="3"/>
  <c r="BD9245" i="3"/>
  <c r="BD9385" i="3"/>
  <c r="BD9244" i="3"/>
  <c r="BD9399" i="3"/>
  <c r="BD9214" i="3"/>
  <c r="BD9366" i="3"/>
  <c r="BD9342" i="3"/>
  <c r="BD9177" i="3"/>
  <c r="BD9202" i="3"/>
  <c r="BD9375" i="3"/>
  <c r="BD9209" i="3"/>
  <c r="BD9298" i="3"/>
  <c r="BD9371" i="3"/>
  <c r="BD9368" i="3"/>
  <c r="BD9161" i="3"/>
  <c r="BD9350" i="3"/>
  <c r="BD9212" i="3"/>
  <c r="BD9247" i="3"/>
  <c r="BD9355" i="3"/>
  <c r="BD9389" i="3"/>
  <c r="BD9227" i="3"/>
  <c r="BD9365" i="3"/>
  <c r="BD9201" i="3"/>
  <c r="BD9335" i="3"/>
  <c r="BD9238" i="3"/>
  <c r="BD9363" i="3"/>
  <c r="BD9378" i="3"/>
  <c r="BD9260" i="3"/>
  <c r="BD9261" i="3"/>
  <c r="BD9318" i="3"/>
  <c r="BD9317" i="3"/>
  <c r="BD9169" i="3"/>
  <c r="BD9207" i="3"/>
  <c r="BD9373" i="3"/>
  <c r="BD9309" i="3"/>
  <c r="BD9330" i="3"/>
  <c r="BD9340" i="3"/>
  <c r="BD9174" i="3"/>
  <c r="BD9397" i="3"/>
  <c r="BD9296" i="3"/>
  <c r="BD9358" i="3"/>
  <c r="BD9380" i="3"/>
  <c r="BD9392" i="3"/>
  <c r="BD9307" i="3"/>
  <c r="BD9346" i="3"/>
  <c r="BD9357" i="3"/>
  <c r="BD9387" i="3"/>
  <c r="BD9388" i="3"/>
  <c r="BD9269" i="3"/>
  <c r="BD9173" i="3"/>
  <c r="BD9162" i="3"/>
  <c r="BD9226" i="3"/>
  <c r="BD9180" i="3"/>
  <c r="BD9300" i="3"/>
  <c r="BD9301" i="3"/>
  <c r="BD9377" i="3"/>
  <c r="BD9234" i="3"/>
  <c r="BD9235" i="3"/>
  <c r="BD9184" i="3"/>
  <c r="BD9393" i="3"/>
  <c r="BD9312" i="3"/>
  <c r="BD9313" i="3"/>
  <c r="BD9402" i="3"/>
  <c r="BD9386" i="3"/>
  <c r="BD9230" i="3"/>
  <c r="BD9172" i="3"/>
  <c r="BD9270" i="3"/>
  <c r="BD9271" i="3"/>
  <c r="BD9175" i="3"/>
  <c r="BD9205" i="3"/>
  <c r="BD9396" i="3"/>
  <c r="BD9360" i="3"/>
  <c r="BD9361" i="3"/>
  <c r="BD9331" i="3"/>
  <c r="BD9332" i="3"/>
  <c r="BD9341" i="3"/>
  <c r="BD9268" i="3"/>
  <c r="BD9187" i="3"/>
  <c r="BD9188" i="3"/>
  <c r="BD9240" i="3"/>
  <c r="BD9206" i="3"/>
  <c r="BD9310" i="3"/>
  <c r="BD9170" i="3"/>
  <c r="BD9246" i="3"/>
  <c r="BD9299" i="3"/>
  <c r="BD9352" i="3"/>
  <c r="BD9382" i="3"/>
  <c r="BD9354" i="3"/>
  <c r="BD9158" i="3"/>
  <c r="BD9216" i="3"/>
  <c r="BD9217" i="3"/>
  <c r="BD9311" i="3"/>
  <c r="BD9210" i="3"/>
  <c r="BD9364" i="3"/>
  <c r="BD9339" i="3"/>
  <c r="BD9231" i="3"/>
  <c r="BD9248" i="3"/>
  <c r="BD9404" i="3"/>
  <c r="BD9160" i="3"/>
  <c r="BD9163" i="3"/>
  <c r="BD9164" i="3"/>
  <c r="BD9239" i="3"/>
  <c r="BD9359" i="3"/>
  <c r="BD9305" i="3"/>
  <c r="BD9237" i="3"/>
  <c r="BD9236" i="3"/>
  <c r="BD9233" i="3"/>
  <c r="BD9398" i="3"/>
  <c r="BD9322" i="3"/>
  <c r="BD9321" i="3"/>
  <c r="BD9182" i="3"/>
  <c r="BD9186" i="3"/>
  <c r="BD9370" i="3"/>
  <c r="BD9372" i="3"/>
  <c r="BD9168" i="3"/>
  <c r="BD9167" i="3"/>
  <c r="BD9203" i="3"/>
  <c r="BD9228" i="3"/>
  <c r="BD9242" i="3"/>
  <c r="BD9263" i="3"/>
  <c r="BD9262" i="3"/>
  <c r="BD9344" i="3"/>
  <c r="BD9376" i="3"/>
  <c r="BD9215" i="3"/>
  <c r="BD9374" i="3"/>
  <c r="BD9379" i="3"/>
  <c r="BD9208" i="3"/>
  <c r="BD9249" i="3"/>
  <c r="BD9391" i="3"/>
  <c r="BD9390" i="3"/>
  <c r="BD9308" i="3"/>
  <c r="BD9213" i="3"/>
  <c r="BD9329" i="3"/>
  <c r="E152" i="3"/>
  <c r="E186" i="3" s="1"/>
  <c r="O331" i="3"/>
  <c r="E261" i="3"/>
  <c r="P80" i="3"/>
  <c r="BE9192" i="3" l="1"/>
  <c r="BE9191" i="3"/>
  <c r="BE9190" i="3"/>
  <c r="BE9193" i="3"/>
  <c r="BE9194" i="3"/>
  <c r="BE9255" i="3"/>
  <c r="BE9256" i="3"/>
  <c r="BE9257" i="3"/>
  <c r="BE9276" i="3"/>
  <c r="BE9275" i="3"/>
  <c r="BE9293" i="3"/>
  <c r="BE9281" i="3"/>
  <c r="BE9258" i="3"/>
  <c r="BE9259" i="3"/>
  <c r="BE9253" i="3"/>
  <c r="BE9254" i="3"/>
  <c r="BE9252" i="3"/>
  <c r="BE9200" i="3"/>
  <c r="BE9292" i="3"/>
  <c r="BE9280" i="3"/>
  <c r="BE9195" i="3"/>
  <c r="BE9196" i="3"/>
  <c r="BE9198" i="3"/>
  <c r="BE9197" i="3"/>
  <c r="BE9279" i="3"/>
  <c r="BE9305" i="3"/>
  <c r="BE9222" i="3"/>
  <c r="BE9199" i="3"/>
  <c r="BE9278" i="3"/>
  <c r="S80" i="3"/>
  <c r="E229" i="3"/>
  <c r="BE9303" i="3"/>
  <c r="BE9326" i="3"/>
  <c r="BE9285" i="3"/>
  <c r="BE9277" i="3"/>
  <c r="BE9284" i="3"/>
  <c r="BE9283" i="3"/>
  <c r="BE9287" i="3"/>
  <c r="BE9273" i="3"/>
  <c r="BE9274" i="3"/>
  <c r="BE9286" i="3"/>
  <c r="BE9315" i="3"/>
  <c r="BE9350" i="3"/>
  <c r="BE9228" i="3"/>
  <c r="BE9294" i="3"/>
  <c r="BE9265" i="3"/>
  <c r="BE9220" i="3"/>
  <c r="BE9288" i="3"/>
  <c r="BE9282" i="3"/>
  <c r="BE9221" i="3"/>
  <c r="BE9289" i="3"/>
  <c r="BE9223" i="3"/>
  <c r="BE9348" i="3"/>
  <c r="BE9290" i="3"/>
  <c r="BE9382" i="3"/>
  <c r="BE9291" i="3"/>
  <c r="BE9324" i="3"/>
  <c r="BE9344" i="3"/>
  <c r="BE9218" i="3"/>
  <c r="BE9352" i="3"/>
  <c r="BE9319" i="3"/>
  <c r="BE9219" i="3"/>
  <c r="BE9346" i="3"/>
  <c r="BE9295" i="3"/>
  <c r="BE9260" i="3"/>
  <c r="BE9402" i="3"/>
  <c r="BE9335" i="3"/>
  <c r="BE9178" i="3"/>
  <c r="BE9203" i="3"/>
  <c r="BE9400" i="3"/>
  <c r="BE9224" i="3"/>
  <c r="BE9368" i="3"/>
  <c r="BE9213" i="3"/>
  <c r="BE9354" i="3"/>
  <c r="BE9182" i="3"/>
  <c r="BE9226" i="3"/>
  <c r="BE9384" i="3"/>
  <c r="BE9231" i="3"/>
  <c r="BE9356" i="3"/>
  <c r="BE9160" i="3"/>
  <c r="BE9210" i="3"/>
  <c r="BE9341" i="3"/>
  <c r="BE9208" i="3"/>
  <c r="BE9180" i="3"/>
  <c r="BE9296" i="3"/>
  <c r="BE9184" i="3"/>
  <c r="BE9374" i="3"/>
  <c r="BE9364" i="3"/>
  <c r="BE9268" i="3"/>
  <c r="BE9362" i="3"/>
  <c r="BE9376" i="3"/>
  <c r="BE9246" i="3"/>
  <c r="BE9327" i="3"/>
  <c r="BE9381" i="3"/>
  <c r="BE9177" i="3"/>
  <c r="BE9170" i="3"/>
  <c r="BE9251" i="3"/>
  <c r="BE9325" i="3"/>
  <c r="BE9242" i="3"/>
  <c r="BE9379" i="3"/>
  <c r="BE9308" i="3"/>
  <c r="BE9244" i="3"/>
  <c r="BE9386" i="3"/>
  <c r="BE9393" i="3"/>
  <c r="BE9367" i="3"/>
  <c r="BE9266" i="3"/>
  <c r="BE9297" i="3"/>
  <c r="BE9337" i="3"/>
  <c r="BE9318" i="3"/>
  <c r="BE9264" i="3"/>
  <c r="BE9349" i="3"/>
  <c r="BE9342" i="3"/>
  <c r="BE9339" i="3"/>
  <c r="BE9334" i="3"/>
  <c r="BE9233" i="3"/>
  <c r="BE9359" i="3"/>
  <c r="BE9372" i="3"/>
  <c r="BE9336" i="3"/>
  <c r="BE9249" i="3"/>
  <c r="BE9239" i="3"/>
  <c r="BE9329" i="3"/>
  <c r="BE9403" i="3"/>
  <c r="BE9396" i="3"/>
  <c r="BE9202" i="3"/>
  <c r="BE9398" i="3"/>
  <c r="BE9225" i="3"/>
  <c r="BE9186" i="3"/>
  <c r="BE9245" i="3"/>
  <c r="BE9347" i="3"/>
  <c r="BE9247" i="3"/>
  <c r="BE9366" i="3"/>
  <c r="BE9201" i="3"/>
  <c r="BE9172" i="3"/>
  <c r="BE9401" i="3"/>
  <c r="BE9304" i="3"/>
  <c r="BE9211" i="3"/>
  <c r="BE9161" i="3"/>
  <c r="BE9163" i="3"/>
  <c r="BE9394" i="3"/>
  <c r="BE9357" i="3"/>
  <c r="BE9306" i="3"/>
  <c r="BE9328" i="3"/>
  <c r="BE9331" i="3"/>
  <c r="BE9270" i="3"/>
  <c r="BE9317" i="3"/>
  <c r="BE9316" i="3"/>
  <c r="BE9390" i="3"/>
  <c r="BE9168" i="3"/>
  <c r="BE9321" i="3"/>
  <c r="BE9310" i="3"/>
  <c r="BE9399" i="3"/>
  <c r="BE9236" i="3"/>
  <c r="BE9188" i="3"/>
  <c r="BE9300" i="3"/>
  <c r="BE9241" i="3"/>
  <c r="BE9250" i="3"/>
  <c r="BE9205" i="3"/>
  <c r="BE9330" i="3"/>
  <c r="BE9216" i="3"/>
  <c r="BE9185" i="3"/>
  <c r="BE9175" i="3"/>
  <c r="BE9176" i="3"/>
  <c r="BE9227" i="3"/>
  <c r="BE9183" i="3"/>
  <c r="BE9391" i="3"/>
  <c r="BE9340" i="3"/>
  <c r="BE9164" i="3"/>
  <c r="BE9165" i="3"/>
  <c r="BE9174" i="3"/>
  <c r="BE9299" i="3"/>
  <c r="BE9240" i="3"/>
  <c r="BE9383" i="3"/>
  <c r="BE9298" i="3"/>
  <c r="BE9392" i="3"/>
  <c r="BE9209" i="3"/>
  <c r="BE9312" i="3"/>
  <c r="BE9235" i="3"/>
  <c r="BE9377" i="3"/>
  <c r="BE9320" i="3"/>
  <c r="BE9243" i="3"/>
  <c r="BE9214" i="3"/>
  <c r="BE9269" i="3"/>
  <c r="BE9309" i="3"/>
  <c r="BE9395" i="3"/>
  <c r="BE9358" i="3"/>
  <c r="BE9159" i="3"/>
  <c r="BE9387" i="3"/>
  <c r="BE9215" i="3"/>
  <c r="BE9262" i="3"/>
  <c r="BE9261" i="3"/>
  <c r="BE9404" i="3"/>
  <c r="BE9405" i="3"/>
  <c r="BE9311" i="3"/>
  <c r="BE9385" i="3"/>
  <c r="BE9206" i="3"/>
  <c r="BE9332" i="3"/>
  <c r="BE9333" i="3"/>
  <c r="BE9361" i="3"/>
  <c r="BE9373" i="3"/>
  <c r="BE9378" i="3"/>
  <c r="BE9375" i="3"/>
  <c r="BE9271" i="3"/>
  <c r="BE9272" i="3"/>
  <c r="BE9230" i="3"/>
  <c r="BE9363" i="3"/>
  <c r="BE9234" i="3"/>
  <c r="BE9179" i="3"/>
  <c r="BE9189" i="3"/>
  <c r="BE9338" i="3"/>
  <c r="BE9162" i="3"/>
  <c r="BE9204" i="3"/>
  <c r="BE9169" i="3"/>
  <c r="BE9380" i="3"/>
  <c r="BE9313" i="3"/>
  <c r="BE9314" i="3"/>
  <c r="BE9345" i="3"/>
  <c r="BE9263" i="3"/>
  <c r="BE9167" i="3"/>
  <c r="BE9166" i="3"/>
  <c r="BE9370" i="3"/>
  <c r="BE9369" i="3"/>
  <c r="BE9322" i="3"/>
  <c r="BE9237" i="3"/>
  <c r="BE9232" i="3"/>
  <c r="BE9207" i="3"/>
  <c r="BE9238" i="3"/>
  <c r="BE9248" i="3"/>
  <c r="BE9217" i="3"/>
  <c r="BE9355" i="3"/>
  <c r="BE9351" i="3"/>
  <c r="BE9187" i="3"/>
  <c r="BE9371" i="3"/>
  <c r="BE9323" i="3"/>
  <c r="BE9360" i="3"/>
  <c r="BE9353" i="3"/>
  <c r="BE9229" i="3"/>
  <c r="BE9212" i="3"/>
  <c r="BE9365" i="3"/>
  <c r="BE9301" i="3"/>
  <c r="BE9302" i="3"/>
  <c r="BE9343" i="3"/>
  <c r="BE9173" i="3"/>
  <c r="BE9267" i="3"/>
  <c r="BE9181" i="3"/>
  <c r="BE9388" i="3"/>
  <c r="BE9389" i="3"/>
  <c r="BE9397" i="3"/>
  <c r="BE9307" i="3"/>
  <c r="BE9171" i="3"/>
  <c r="E153" i="3"/>
  <c r="E187" i="3" s="1"/>
  <c r="O332" i="3"/>
  <c r="E262" i="3"/>
  <c r="P81" i="3"/>
  <c r="BF9191" i="3" l="1"/>
  <c r="BF9192" i="3"/>
  <c r="BF9254" i="3"/>
  <c r="BF9194" i="3"/>
  <c r="BF9193" i="3"/>
  <c r="BF9255" i="3"/>
  <c r="BF9256" i="3"/>
  <c r="BF9292" i="3"/>
  <c r="BF9293" i="3"/>
  <c r="BF9257" i="3"/>
  <c r="BF9252" i="3"/>
  <c r="BF9276" i="3"/>
  <c r="BF9198" i="3"/>
  <c r="BF9253" i="3"/>
  <c r="BF9258" i="3"/>
  <c r="BF9259" i="3"/>
  <c r="BF9197" i="3"/>
  <c r="BF9260" i="3"/>
  <c r="BF9304" i="3"/>
  <c r="BF9281" i="3"/>
  <c r="BF9327" i="3"/>
  <c r="BF9279" i="3"/>
  <c r="BF9294" i="3"/>
  <c r="BF9280" i="3"/>
  <c r="BF9195" i="3"/>
  <c r="BF9196" i="3"/>
  <c r="BF9199" i="3"/>
  <c r="BF9277" i="3"/>
  <c r="BF9223" i="3"/>
  <c r="BF9278" i="3"/>
  <c r="S81" i="3"/>
  <c r="E230" i="3"/>
  <c r="BF9285" i="3"/>
  <c r="BF9274" i="3"/>
  <c r="BF9284" i="3"/>
  <c r="BF9275" i="3"/>
  <c r="BF9286" i="3"/>
  <c r="BF9375" i="3"/>
  <c r="BF9287" i="3"/>
  <c r="BF9221" i="3"/>
  <c r="BF9220" i="3"/>
  <c r="BF9227" i="3"/>
  <c r="BF9349" i="3"/>
  <c r="BF9222" i="3"/>
  <c r="BF9267" i="3"/>
  <c r="BF9353" i="3"/>
  <c r="BF9351" i="3"/>
  <c r="BF9243" i="3"/>
  <c r="BF9282" i="3"/>
  <c r="BF9177" i="3"/>
  <c r="BF9367" i="3"/>
  <c r="BF9246" i="3"/>
  <c r="BF9291" i="3"/>
  <c r="BF9283" i="3"/>
  <c r="BF9160" i="3"/>
  <c r="BF9288" i="3"/>
  <c r="BF9245" i="3"/>
  <c r="BF9201" i="3"/>
  <c r="BF9296" i="3"/>
  <c r="BF9219" i="3"/>
  <c r="BF9248" i="3"/>
  <c r="BF9309" i="3"/>
  <c r="BF9290" i="3"/>
  <c r="BF9289" i="3"/>
  <c r="BF9212" i="3"/>
  <c r="BF9340" i="3"/>
  <c r="BF9399" i="3"/>
  <c r="BF9347" i="3"/>
  <c r="BF9325" i="3"/>
  <c r="BF9224" i="3"/>
  <c r="BF9335" i="3"/>
  <c r="BF9173" i="3"/>
  <c r="BF9334" i="3"/>
  <c r="BF9181" i="3"/>
  <c r="BF9318" i="3"/>
  <c r="BF9225" i="3"/>
  <c r="BF9336" i="3"/>
  <c r="BF9295" i="3"/>
  <c r="BF9402" i="3"/>
  <c r="BF9217" i="3"/>
  <c r="BF9401" i="3"/>
  <c r="BF9331" i="3"/>
  <c r="BF9330" i="3"/>
  <c r="BF9228" i="3"/>
  <c r="BF9169" i="3"/>
  <c r="BF9358" i="3"/>
  <c r="BF9297" i="3"/>
  <c r="BF9265" i="3"/>
  <c r="BF9171" i="3"/>
  <c r="BF9348" i="3"/>
  <c r="BF9380" i="3"/>
  <c r="BF9204" i="3"/>
  <c r="BF9373" i="3"/>
  <c r="BF9209" i="3"/>
  <c r="BF9183" i="3"/>
  <c r="BF9250" i="3"/>
  <c r="BF9263" i="3"/>
  <c r="BF9397" i="3"/>
  <c r="BF9355" i="3"/>
  <c r="BF9363" i="3"/>
  <c r="BF9385" i="3"/>
  <c r="BF9240" i="3"/>
  <c r="BF9184" i="3"/>
  <c r="BF9395" i="3"/>
  <c r="BF9326" i="3"/>
  <c r="BF9320" i="3"/>
  <c r="BF9328" i="3"/>
  <c r="BF9251" i="3"/>
  <c r="BF9189" i="3"/>
  <c r="BF9226" i="3"/>
  <c r="BF9241" i="3"/>
  <c r="BF9319" i="3"/>
  <c r="BF9317" i="3"/>
  <c r="BF9232" i="3"/>
  <c r="BF9162" i="3"/>
  <c r="BF9234" i="3"/>
  <c r="BF9372" i="3"/>
  <c r="BF9343" i="3"/>
  <c r="BF9307" i="3"/>
  <c r="BF9187" i="3"/>
  <c r="BF9190" i="3"/>
  <c r="BF9269" i="3"/>
  <c r="BF9305" i="3"/>
  <c r="BF9202" i="3"/>
  <c r="BF9364" i="3"/>
  <c r="BF9378" i="3"/>
  <c r="BF9185" i="3"/>
  <c r="BF9200" i="3"/>
  <c r="BF9329" i="3"/>
  <c r="BF9394" i="3"/>
  <c r="BF9392" i="3"/>
  <c r="BF9168" i="3"/>
  <c r="BF9400" i="3"/>
  <c r="BF9270" i="3"/>
  <c r="BF9203" i="3"/>
  <c r="BF9360" i="3"/>
  <c r="BF9207" i="3"/>
  <c r="BF9161" i="3"/>
  <c r="BF9311" i="3"/>
  <c r="BF9215" i="3"/>
  <c r="BF9316" i="3"/>
  <c r="BF9166" i="3"/>
  <c r="BF9333" i="3"/>
  <c r="BF9313" i="3"/>
  <c r="BF9237" i="3"/>
  <c r="BF9398" i="3"/>
  <c r="BF9370" i="3"/>
  <c r="BF9230" i="3"/>
  <c r="BF9404" i="3"/>
  <c r="BF9205" i="3"/>
  <c r="BF9357" i="3"/>
  <c r="BF9175" i="3"/>
  <c r="BF9180" i="3"/>
  <c r="BF9389" i="3"/>
  <c r="BF9354" i="3"/>
  <c r="BF9379" i="3"/>
  <c r="BF9268" i="3"/>
  <c r="BF9299" i="3"/>
  <c r="BF9164" i="3"/>
  <c r="BF9308" i="3"/>
  <c r="BF9218" i="3"/>
  <c r="BF9233" i="3"/>
  <c r="BF9262" i="3"/>
  <c r="BF9213" i="3"/>
  <c r="BF9377" i="3"/>
  <c r="BF9383" i="3"/>
  <c r="BF9384" i="3"/>
  <c r="BF9242" i="3"/>
  <c r="BF9388" i="3"/>
  <c r="BF9302" i="3"/>
  <c r="BF9303" i="3"/>
  <c r="BF9323" i="3"/>
  <c r="BF9324" i="3"/>
  <c r="BF9238" i="3"/>
  <c r="BF9322" i="3"/>
  <c r="BF9376" i="3"/>
  <c r="BF9300" i="3"/>
  <c r="BF9352" i="3"/>
  <c r="BF9338" i="3"/>
  <c r="BF9337" i="3"/>
  <c r="BF9393" i="3"/>
  <c r="BF9272" i="3"/>
  <c r="BF9273" i="3"/>
  <c r="BF9332" i="3"/>
  <c r="BF9188" i="3"/>
  <c r="BF9239" i="3"/>
  <c r="BF9211" i="3"/>
  <c r="BF9387" i="3"/>
  <c r="BF9266" i="3"/>
  <c r="BF9172" i="3"/>
  <c r="BF9382" i="3"/>
  <c r="BF9247" i="3"/>
  <c r="BF9182" i="3"/>
  <c r="BF9403" i="3"/>
  <c r="BF9356" i="3"/>
  <c r="BF9186" i="3"/>
  <c r="BF9301" i="3"/>
  <c r="BF9170" i="3"/>
  <c r="BF9359" i="3"/>
  <c r="BF9167" i="3"/>
  <c r="BF9208" i="3"/>
  <c r="BF9314" i="3"/>
  <c r="BF9315" i="3"/>
  <c r="BF9271" i="3"/>
  <c r="BF9396" i="3"/>
  <c r="BF9206" i="3"/>
  <c r="BF9339" i="3"/>
  <c r="BF9163" i="3"/>
  <c r="BF9306" i="3"/>
  <c r="BF9321" i="3"/>
  <c r="BF9249" i="3"/>
  <c r="BF9310" i="3"/>
  <c r="BF9344" i="3"/>
  <c r="BF9235" i="3"/>
  <c r="BF9350" i="3"/>
  <c r="BF9298" i="3"/>
  <c r="BF9210" i="3"/>
  <c r="BF9174" i="3"/>
  <c r="BF9381" i="3"/>
  <c r="BF9374" i="3"/>
  <c r="BF9386" i="3"/>
  <c r="BF9341" i="3"/>
  <c r="BF9342" i="3"/>
  <c r="BF9365" i="3"/>
  <c r="BF9366" i="3"/>
  <c r="BF9229" i="3"/>
  <c r="BF9371" i="3"/>
  <c r="BF9369" i="3"/>
  <c r="BF9368" i="3"/>
  <c r="BF9345" i="3"/>
  <c r="BF9346" i="3"/>
  <c r="BF9179" i="3"/>
  <c r="BF9178" i="3"/>
  <c r="BF9244" i="3"/>
  <c r="BF9361" i="3"/>
  <c r="BF9405" i="3"/>
  <c r="BF9236" i="3"/>
  <c r="BF9261" i="3"/>
  <c r="BF9216" i="3"/>
  <c r="BF9214" i="3"/>
  <c r="BF9312" i="3"/>
  <c r="BF9231" i="3"/>
  <c r="BF9165" i="3"/>
  <c r="BF9391" i="3"/>
  <c r="BF9362" i="3"/>
  <c r="BF9176" i="3"/>
  <c r="BF9390" i="3"/>
  <c r="BF9264" i="3"/>
  <c r="E154" i="3"/>
  <c r="E188" i="3" s="1"/>
  <c r="O333" i="3"/>
  <c r="E263" i="3"/>
  <c r="P82" i="3"/>
  <c r="BG9192" i="3" l="1"/>
  <c r="BG9193" i="3"/>
  <c r="BG9194" i="3"/>
  <c r="BG9255" i="3"/>
  <c r="BG9252" i="3"/>
  <c r="BG9257" i="3"/>
  <c r="BG9256" i="3"/>
  <c r="BG9294" i="3"/>
  <c r="BG9292" i="3"/>
  <c r="BG9293" i="3"/>
  <c r="BG9253" i="3"/>
  <c r="BG9254" i="3"/>
  <c r="BG9258" i="3"/>
  <c r="BG9259" i="3"/>
  <c r="BG9198" i="3"/>
  <c r="BG9285" i="3"/>
  <c r="BG9200" i="3"/>
  <c r="BG9284" i="3"/>
  <c r="BG9196" i="3"/>
  <c r="BG9280" i="3"/>
  <c r="BG9276" i="3"/>
  <c r="BG9278" i="3"/>
  <c r="BG9195" i="3"/>
  <c r="BG9277" i="3"/>
  <c r="BG9197" i="3"/>
  <c r="BG9279" i="3"/>
  <c r="BG9286" i="3"/>
  <c r="BG9275" i="3"/>
  <c r="S82" i="3"/>
  <c r="E231" i="3"/>
  <c r="BG9274" i="3"/>
  <c r="BG9283" i="3"/>
  <c r="BG9281" i="3"/>
  <c r="BG9282" i="3"/>
  <c r="BG9222" i="3"/>
  <c r="BG9287" i="3"/>
  <c r="BG9221" i="3"/>
  <c r="BG9348" i="3"/>
  <c r="BG9379" i="3"/>
  <c r="BG9354" i="3"/>
  <c r="BG9291" i="3"/>
  <c r="BG9220" i="3"/>
  <c r="BG9295" i="3"/>
  <c r="BG9352" i="3"/>
  <c r="BG9350" i="3"/>
  <c r="BG9331" i="3"/>
  <c r="BG9268" i="3"/>
  <c r="BG9326" i="3"/>
  <c r="BG9261" i="3"/>
  <c r="BG9161" i="3"/>
  <c r="BG9218" i="3"/>
  <c r="BG9247" i="3"/>
  <c r="BG9219" i="3"/>
  <c r="BG9296" i="3"/>
  <c r="BG9319" i="3"/>
  <c r="BG9289" i="3"/>
  <c r="BG9330" i="3"/>
  <c r="BG9224" i="3"/>
  <c r="BG9290" i="3"/>
  <c r="BG9288" i="3"/>
  <c r="BG9223" i="3"/>
  <c r="BG9188" i="3"/>
  <c r="BG9398" i="3"/>
  <c r="BG9400" i="3"/>
  <c r="BG9226" i="3"/>
  <c r="BG9170" i="3"/>
  <c r="BG9335" i="3"/>
  <c r="BG9363" i="3"/>
  <c r="BG9231" i="3"/>
  <c r="BG9374" i="3"/>
  <c r="BG9310" i="3"/>
  <c r="BG9172" i="3"/>
  <c r="BG9334" i="3"/>
  <c r="BG9229" i="3"/>
  <c r="BG9266" i="3"/>
  <c r="BG9329" i="3"/>
  <c r="BG9264" i="3"/>
  <c r="BG9312" i="3"/>
  <c r="BG9306" i="3"/>
  <c r="BG9396" i="3"/>
  <c r="BG9202" i="3"/>
  <c r="BG9163" i="3"/>
  <c r="BG9242" i="3"/>
  <c r="BG9251" i="3"/>
  <c r="BG9401" i="3"/>
  <c r="BG9308" i="3"/>
  <c r="BG9181" i="3"/>
  <c r="BG9380" i="3"/>
  <c r="BG9208" i="3"/>
  <c r="BG9206" i="3"/>
  <c r="BG9298" i="3"/>
  <c r="BG9271" i="3"/>
  <c r="BG9399" i="3"/>
  <c r="BG9318" i="3"/>
  <c r="BG9328" i="3"/>
  <c r="BG9204" i="3"/>
  <c r="BG9176" i="3"/>
  <c r="BG9216" i="3"/>
  <c r="BG9386" i="3"/>
  <c r="BG9174" i="3"/>
  <c r="BG9403" i="3"/>
  <c r="BG9332" i="3"/>
  <c r="BG9214" i="3"/>
  <c r="BG9405" i="3"/>
  <c r="BG9227" i="3"/>
  <c r="BG9167" i="3"/>
  <c r="BG9182" i="3"/>
  <c r="BG9317" i="3"/>
  <c r="BG9184" i="3"/>
  <c r="BG9225" i="3"/>
  <c r="BG9359" i="3"/>
  <c r="BG9240" i="3"/>
  <c r="BG9356" i="3"/>
  <c r="BG9327" i="3"/>
  <c r="BG9378" i="3"/>
  <c r="BG9190" i="3"/>
  <c r="BG9297" i="3"/>
  <c r="BG9397" i="3"/>
  <c r="BG9375" i="3"/>
  <c r="BG9269" i="3"/>
  <c r="BG9395" i="3"/>
  <c r="BG9165" i="3"/>
  <c r="BG9394" i="3"/>
  <c r="BG9355" i="3"/>
  <c r="BG9183" i="3"/>
  <c r="BG9210" i="3"/>
  <c r="BG9339" i="3"/>
  <c r="BG9189" i="3"/>
  <c r="BG9233" i="3"/>
  <c r="BG9237" i="3"/>
  <c r="BG9371" i="3"/>
  <c r="BG9267" i="3"/>
  <c r="BG9393" i="3"/>
  <c r="BG9389" i="3"/>
  <c r="BG9191" i="3"/>
  <c r="BG9186" i="3"/>
  <c r="BG9203" i="3"/>
  <c r="BG9201" i="3"/>
  <c r="BG9162" i="3"/>
  <c r="BG9199" i="3"/>
  <c r="BG9179" i="3"/>
  <c r="BG9212" i="3"/>
  <c r="BG9376" i="3"/>
  <c r="BG9342" i="3"/>
  <c r="BG9273" i="3"/>
  <c r="BG9384" i="3"/>
  <c r="BG9388" i="3"/>
  <c r="BG9357" i="3"/>
  <c r="BG9241" i="3"/>
  <c r="BG9391" i="3"/>
  <c r="BG9205" i="3"/>
  <c r="BG9235" i="3"/>
  <c r="BG9382" i="3"/>
  <c r="BG9358" i="3"/>
  <c r="BG9322" i="3"/>
  <c r="BG9228" i="3"/>
  <c r="BG9369" i="3"/>
  <c r="BG9314" i="3"/>
  <c r="BG9307" i="3"/>
  <c r="BG9239" i="3"/>
  <c r="BG9373" i="3"/>
  <c r="BG9300" i="3"/>
  <c r="BG9324" i="3"/>
  <c r="BG9361" i="3"/>
  <c r="BG9215" i="3"/>
  <c r="BG9301" i="3"/>
  <c r="BG9311" i="3"/>
  <c r="BG9338" i="3"/>
  <c r="BG9349" i="3"/>
  <c r="BG9232" i="3"/>
  <c r="BG9383" i="3"/>
  <c r="BG9370" i="3"/>
  <c r="BG9260" i="3"/>
  <c r="BG9346" i="3"/>
  <c r="BG9347" i="3"/>
  <c r="BG9249" i="3"/>
  <c r="BG9250" i="3"/>
  <c r="BG9337" i="3"/>
  <c r="BG9336" i="3"/>
  <c r="BG9173" i="3"/>
  <c r="BG9230" i="3"/>
  <c r="BG9372" i="3"/>
  <c r="BG9265" i="3"/>
  <c r="BG9321" i="3"/>
  <c r="BG9362" i="3"/>
  <c r="BG9246" i="3"/>
  <c r="BG9244" i="3"/>
  <c r="BG9245" i="3"/>
  <c r="BG9177" i="3"/>
  <c r="BG9360" i="3"/>
  <c r="BG9365" i="3"/>
  <c r="BG9175" i="3"/>
  <c r="BG9243" i="3"/>
  <c r="BG9404" i="3"/>
  <c r="BG9263" i="3"/>
  <c r="BG9381" i="3"/>
  <c r="BG9320" i="3"/>
  <c r="BG9299" i="3"/>
  <c r="BG9185" i="3"/>
  <c r="BG9211" i="3"/>
  <c r="BG9272" i="3"/>
  <c r="BG9238" i="3"/>
  <c r="BG9323" i="3"/>
  <c r="BG9303" i="3"/>
  <c r="BG9304" i="3"/>
  <c r="BG9171" i="3"/>
  <c r="BG9402" i="3"/>
  <c r="BG9213" i="3"/>
  <c r="BG9385" i="3"/>
  <c r="BG9207" i="3"/>
  <c r="BG9168" i="3"/>
  <c r="BG9351" i="3"/>
  <c r="BG9345" i="3"/>
  <c r="BG9366" i="3"/>
  <c r="BG9367" i="3"/>
  <c r="BG9392" i="3"/>
  <c r="BG9234" i="3"/>
  <c r="BG9341" i="3"/>
  <c r="BG9344" i="3"/>
  <c r="BG9390" i="3"/>
  <c r="BG9340" i="3"/>
  <c r="BG9209" i="3"/>
  <c r="BG9236" i="3"/>
  <c r="BG9178" i="3"/>
  <c r="BG9313" i="3"/>
  <c r="BG9368" i="3"/>
  <c r="BG9248" i="3"/>
  <c r="BG9343" i="3"/>
  <c r="BG9180" i="3"/>
  <c r="BG9305" i="3"/>
  <c r="BG9315" i="3"/>
  <c r="BG9316" i="3"/>
  <c r="BG9270" i="3"/>
  <c r="BG9325" i="3"/>
  <c r="BG9309" i="3"/>
  <c r="BG9387" i="3"/>
  <c r="BG9169" i="3"/>
  <c r="BG9166" i="3"/>
  <c r="BG9217" i="3"/>
  <c r="BG9353" i="3"/>
  <c r="BG9302" i="3"/>
  <c r="BG9164" i="3"/>
  <c r="BG9377" i="3"/>
  <c r="BG9262" i="3"/>
  <c r="BG9333" i="3"/>
  <c r="BG9187" i="3"/>
  <c r="BG9364" i="3"/>
  <c r="E155" i="3"/>
  <c r="E189" i="3" s="1"/>
  <c r="O334" i="3"/>
  <c r="E264" i="3"/>
  <c r="P83" i="3"/>
  <c r="BH9193" i="3" l="1"/>
  <c r="BH9293" i="3"/>
  <c r="BH9256" i="3"/>
  <c r="BH9257" i="3"/>
  <c r="BH9255" i="3"/>
  <c r="BH9294" i="3"/>
  <c r="BH9292" i="3"/>
  <c r="BH9252" i="3"/>
  <c r="BH9253" i="3"/>
  <c r="BH9254" i="3"/>
  <c r="BH9258" i="3"/>
  <c r="BH9195" i="3"/>
  <c r="BH9197" i="3"/>
  <c r="BH9199" i="3"/>
  <c r="BH9284" i="3"/>
  <c r="BH9285" i="3"/>
  <c r="BH9194" i="3"/>
  <c r="BH9196" i="3"/>
  <c r="BH9278" i="3"/>
  <c r="BH9279" i="3"/>
  <c r="BH9286" i="3"/>
  <c r="BH9276" i="3"/>
  <c r="BH9277" i="3"/>
  <c r="BH9223" i="3"/>
  <c r="BH9280" i="3"/>
  <c r="BH9275" i="3"/>
  <c r="BH9295" i="3"/>
  <c r="BH9267" i="3"/>
  <c r="BH9260" i="3"/>
  <c r="BH9164" i="3"/>
  <c r="BH9166" i="3"/>
  <c r="BH9349" i="3"/>
  <c r="BH9290" i="3"/>
  <c r="BH9274" i="3"/>
  <c r="BH9351" i="3"/>
  <c r="S83" i="3"/>
  <c r="E232" i="3"/>
  <c r="BH9281" i="3"/>
  <c r="BH9330" i="3"/>
  <c r="BH9283" i="3"/>
  <c r="BH9282" i="3"/>
  <c r="BH9287" i="3"/>
  <c r="BH9221" i="3"/>
  <c r="BH9220" i="3"/>
  <c r="BH9162" i="3"/>
  <c r="BH9201" i="3"/>
  <c r="BH9291" i="3"/>
  <c r="BH9219" i="3"/>
  <c r="BH9224" i="3"/>
  <c r="BH9318" i="3"/>
  <c r="BH9400" i="3"/>
  <c r="BH9222" i="3"/>
  <c r="BH9205" i="3"/>
  <c r="BH9175" i="3"/>
  <c r="BH9288" i="3"/>
  <c r="BH9331" i="3"/>
  <c r="BH9329" i="3"/>
  <c r="BH9270" i="3"/>
  <c r="BH9390" i="3"/>
  <c r="BH9173" i="3"/>
  <c r="BH9396" i="3"/>
  <c r="BH9397" i="3"/>
  <c r="BH9379" i="3"/>
  <c r="BH9399" i="3"/>
  <c r="BH9289" i="3"/>
  <c r="BH9335" i="3"/>
  <c r="BH9225" i="3"/>
  <c r="BH9182" i="3"/>
  <c r="BH9171" i="3"/>
  <c r="BH9203" i="3"/>
  <c r="BH9311" i="3"/>
  <c r="BH9377" i="3"/>
  <c r="BH9230" i="3"/>
  <c r="BH9226" i="3"/>
  <c r="BH9216" i="3"/>
  <c r="BH9307" i="3"/>
  <c r="BH9309" i="3"/>
  <c r="BH9402" i="3"/>
  <c r="BH9404" i="3"/>
  <c r="BH9265" i="3"/>
  <c r="BH9228" i="3"/>
  <c r="BH9241" i="3"/>
  <c r="BH9207" i="3"/>
  <c r="BH9183" i="3"/>
  <c r="BH9297" i="3"/>
  <c r="BH9189" i="3"/>
  <c r="BH9187" i="3"/>
  <c r="BH9185" i="3"/>
  <c r="BH9328" i="3"/>
  <c r="BH9180" i="3"/>
  <c r="BH9234" i="3"/>
  <c r="BH9232" i="3"/>
  <c r="BH9209" i="3"/>
  <c r="BH9323" i="3"/>
  <c r="BH9325" i="3"/>
  <c r="BH9215" i="3"/>
  <c r="BH9398" i="3"/>
  <c r="BH9394" i="3"/>
  <c r="BH9385" i="3"/>
  <c r="BH9355" i="3"/>
  <c r="BH9387" i="3"/>
  <c r="BH9190" i="3"/>
  <c r="BH9243" i="3"/>
  <c r="BH9371" i="3"/>
  <c r="BH9259" i="3"/>
  <c r="BH9362" i="3"/>
  <c r="BH9248" i="3"/>
  <c r="BH9327" i="3"/>
  <c r="BH9392" i="3"/>
  <c r="BH9296" i="3"/>
  <c r="BH9364" i="3"/>
  <c r="BH9238" i="3"/>
  <c r="BH9227" i="3"/>
  <c r="BH9313" i="3"/>
  <c r="BH9236" i="3"/>
  <c r="BH9374" i="3"/>
  <c r="BH9360" i="3"/>
  <c r="BH9299" i="3"/>
  <c r="BH9381" i="3"/>
  <c r="BH9370" i="3"/>
  <c r="BH9356" i="3"/>
  <c r="BH9262" i="3"/>
  <c r="BH9298" i="3"/>
  <c r="BH9375" i="3"/>
  <c r="BH9191" i="3"/>
  <c r="BH9178" i="3"/>
  <c r="BH9229" i="3"/>
  <c r="BH9231" i="3"/>
  <c r="BH9272" i="3"/>
  <c r="BH9170" i="3"/>
  <c r="BH9239" i="3"/>
  <c r="BH9202" i="3"/>
  <c r="BH9383" i="3"/>
  <c r="BH9395" i="3"/>
  <c r="BH9357" i="3"/>
  <c r="BH9240" i="3"/>
  <c r="BH9213" i="3"/>
  <c r="BH9211" i="3"/>
  <c r="BH9372" i="3"/>
  <c r="BH9268" i="3"/>
  <c r="BH9192" i="3"/>
  <c r="BH9302" i="3"/>
  <c r="BH9204" i="3"/>
  <c r="BH9176" i="3"/>
  <c r="BH9380" i="3"/>
  <c r="BH9200" i="3"/>
  <c r="BH9198" i="3"/>
  <c r="BH9358" i="3"/>
  <c r="BH9305" i="3"/>
  <c r="BH9184" i="3"/>
  <c r="BH9181" i="3"/>
  <c r="BH9300" i="3"/>
  <c r="BH9264" i="3"/>
  <c r="BH9340" i="3"/>
  <c r="BH9368" i="3"/>
  <c r="BH9271" i="3"/>
  <c r="BH9163" i="3"/>
  <c r="BH9337" i="3"/>
  <c r="BH9246" i="3"/>
  <c r="BH9168" i="3"/>
  <c r="BH9174" i="3"/>
  <c r="BH9179" i="3"/>
  <c r="BH9388" i="3"/>
  <c r="BH9312" i="3"/>
  <c r="BH9188" i="3"/>
  <c r="BH9308" i="3"/>
  <c r="BH9345" i="3"/>
  <c r="BH9386" i="3"/>
  <c r="BH9322" i="3"/>
  <c r="BH9261" i="3"/>
  <c r="BH9401" i="3"/>
  <c r="BH9389" i="3"/>
  <c r="BH9376" i="3"/>
  <c r="BH9369" i="3"/>
  <c r="BH9304" i="3"/>
  <c r="BH9363" i="3"/>
  <c r="BH9212" i="3"/>
  <c r="BH9315" i="3"/>
  <c r="BH9310" i="3"/>
  <c r="BH9343" i="3"/>
  <c r="BH9165" i="3"/>
  <c r="BH9341" i="3"/>
  <c r="BH9367" i="3"/>
  <c r="BH9405" i="3"/>
  <c r="BH9339" i="3"/>
  <c r="BH9378" i="3"/>
  <c r="BH9361" i="3"/>
  <c r="BH9303" i="3"/>
  <c r="BH9352" i="3"/>
  <c r="BH9403" i="3"/>
  <c r="BH9320" i="3"/>
  <c r="BH9319" i="3"/>
  <c r="BH9177" i="3"/>
  <c r="BH9245" i="3"/>
  <c r="BH9206" i="3"/>
  <c r="BH9237" i="3"/>
  <c r="BH9172" i="3"/>
  <c r="BH9250" i="3"/>
  <c r="BH9251" i="3"/>
  <c r="BH9342" i="3"/>
  <c r="BH9347" i="3"/>
  <c r="BH9348" i="3"/>
  <c r="BH9359" i="3"/>
  <c r="BH9316" i="3"/>
  <c r="BH9317" i="3"/>
  <c r="BH9210" i="3"/>
  <c r="BH9353" i="3"/>
  <c r="BH9354" i="3"/>
  <c r="BH9169" i="3"/>
  <c r="BH9269" i="3"/>
  <c r="BH9366" i="3"/>
  <c r="BH9233" i="3"/>
  <c r="BH9373" i="3"/>
  <c r="BH9186" i="3"/>
  <c r="BH9350" i="3"/>
  <c r="BH9391" i="3"/>
  <c r="BH9242" i="3"/>
  <c r="BH9244" i="3"/>
  <c r="BH9214" i="3"/>
  <c r="BH9321" i="3"/>
  <c r="BH9384" i="3"/>
  <c r="BH9336" i="3"/>
  <c r="BH9249" i="3"/>
  <c r="BH9346" i="3"/>
  <c r="BH9324" i="3"/>
  <c r="BH9338" i="3"/>
  <c r="BH9266" i="3"/>
  <c r="BH9333" i="3"/>
  <c r="BH9334" i="3"/>
  <c r="BH9332" i="3"/>
  <c r="BH9217" i="3"/>
  <c r="BH9218" i="3"/>
  <c r="BH9393" i="3"/>
  <c r="BH9167" i="3"/>
  <c r="BH9344" i="3"/>
  <c r="BH9326" i="3"/>
  <c r="BH9208" i="3"/>
  <c r="BH9306" i="3"/>
  <c r="BH9263" i="3"/>
  <c r="BH9365" i="3"/>
  <c r="BH9235" i="3"/>
  <c r="BH9314" i="3"/>
  <c r="BH9273" i="3"/>
  <c r="BH9382" i="3"/>
  <c r="BH9301" i="3"/>
  <c r="BH9247" i="3"/>
  <c r="E156" i="3"/>
  <c r="E190" i="3" s="1"/>
  <c r="O335" i="3"/>
  <c r="E265" i="3"/>
  <c r="P84" i="3"/>
  <c r="BI9255" i="3" l="1"/>
  <c r="BI9292" i="3"/>
  <c r="BI9194" i="3"/>
  <c r="BI9256" i="3"/>
  <c r="BI9257" i="3"/>
  <c r="BI9293" i="3"/>
  <c r="BI9294" i="3"/>
  <c r="BI9253" i="3"/>
  <c r="BI9254" i="3"/>
  <c r="BI9193" i="3"/>
  <c r="BI9259" i="3"/>
  <c r="BI9278" i="3"/>
  <c r="BI9285" i="3"/>
  <c r="BI9196" i="3"/>
  <c r="BI9195" i="3"/>
  <c r="BI9275" i="3"/>
  <c r="BI9197" i="3"/>
  <c r="BI9284" i="3"/>
  <c r="BI9277" i="3"/>
  <c r="BI9279" i="3"/>
  <c r="BI9286" i="3"/>
  <c r="BI9276" i="3"/>
  <c r="BI9350" i="3"/>
  <c r="BI9280" i="3"/>
  <c r="BI9283" i="3"/>
  <c r="BI9165" i="3"/>
  <c r="BI9163" i="3"/>
  <c r="BI9281" i="3"/>
  <c r="BI9202" i="3"/>
  <c r="BI9282" i="3"/>
  <c r="BI9287" i="3"/>
  <c r="S84" i="3"/>
  <c r="E233" i="3"/>
  <c r="BI9288" i="3"/>
  <c r="BI9289" i="3"/>
  <c r="BI9206" i="3"/>
  <c r="BI9220" i="3"/>
  <c r="BI9222" i="3"/>
  <c r="BI9227" i="3"/>
  <c r="BI9290" i="3"/>
  <c r="BI9291" i="3"/>
  <c r="BI9204" i="3"/>
  <c r="BI9396" i="3"/>
  <c r="BI9335" i="3"/>
  <c r="BI9331" i="3"/>
  <c r="BI9221" i="3"/>
  <c r="BI9223" i="3"/>
  <c r="BI9330" i="3"/>
  <c r="BI9172" i="3"/>
  <c r="BI9174" i="3"/>
  <c r="BI9167" i="3"/>
  <c r="BI9308" i="3"/>
  <c r="BI9398" i="3"/>
  <c r="BI9329" i="3"/>
  <c r="BI9393" i="3"/>
  <c r="BI9324" i="3"/>
  <c r="BI9391" i="3"/>
  <c r="BI9210" i="3"/>
  <c r="BI9198" i="3"/>
  <c r="BI9181" i="3"/>
  <c r="BI9225" i="3"/>
  <c r="BI9233" i="3"/>
  <c r="BI9188" i="3"/>
  <c r="BI9224" i="3"/>
  <c r="BI9386" i="3"/>
  <c r="BI9226" i="3"/>
  <c r="BI9229" i="3"/>
  <c r="BI9336" i="3"/>
  <c r="BI9175" i="3"/>
  <c r="BI9373" i="3"/>
  <c r="BI9380" i="3"/>
  <c r="BI9263" i="3"/>
  <c r="BI9399" i="3"/>
  <c r="BI9328" i="3"/>
  <c r="BI9310" i="3"/>
  <c r="BI9397" i="3"/>
  <c r="BI9235" i="3"/>
  <c r="BI9326" i="3"/>
  <c r="BI9237" i="3"/>
  <c r="BI9376" i="3"/>
  <c r="BI9208" i="3"/>
  <c r="BI9405" i="3"/>
  <c r="BI9356" i="3"/>
  <c r="BI9239" i="3"/>
  <c r="BI9232" i="3"/>
  <c r="BI9312" i="3"/>
  <c r="BI9305" i="3"/>
  <c r="BI9242" i="3"/>
  <c r="BI9186" i="3"/>
  <c r="BI9230" i="3"/>
  <c r="BI9403" i="3"/>
  <c r="BI9363" i="3"/>
  <c r="BI9401" i="3"/>
  <c r="BI9240" i="3"/>
  <c r="BI9247" i="3"/>
  <c r="BI9184" i="3"/>
  <c r="BI9231" i="3"/>
  <c r="BI9192" i="3"/>
  <c r="BI9299" i="3"/>
  <c r="BI9375" i="3"/>
  <c r="BI9260" i="3"/>
  <c r="BI9382" i="3"/>
  <c r="BI9258" i="3"/>
  <c r="BI9271" i="3"/>
  <c r="BI9369" i="3"/>
  <c r="BI9377" i="3"/>
  <c r="BI9296" i="3"/>
  <c r="BI9171" i="3"/>
  <c r="BI9178" i="3"/>
  <c r="BI9191" i="3"/>
  <c r="BI9395" i="3"/>
  <c r="BI9384" i="3"/>
  <c r="BI9189" i="3"/>
  <c r="BI9361" i="3"/>
  <c r="BI9228" i="3"/>
  <c r="BI9297" i="3"/>
  <c r="BI9295" i="3"/>
  <c r="BI9269" i="3"/>
  <c r="BI9177" i="3"/>
  <c r="BI9261" i="3"/>
  <c r="BI9179" i="3"/>
  <c r="BI9301" i="3"/>
  <c r="BI9173" i="3"/>
  <c r="BI9169" i="3"/>
  <c r="BI9359" i="3"/>
  <c r="BI9371" i="3"/>
  <c r="BI9190" i="3"/>
  <c r="BI9298" i="3"/>
  <c r="BI9303" i="3"/>
  <c r="BI9357" i="3"/>
  <c r="BI9199" i="3"/>
  <c r="BI9387" i="3"/>
  <c r="BI9238" i="3"/>
  <c r="BI9180" i="3"/>
  <c r="BI9346" i="3"/>
  <c r="BI9213" i="3"/>
  <c r="BI9200" i="3"/>
  <c r="BI9212" i="3"/>
  <c r="BI9201" i="3"/>
  <c r="BI9203" i="3"/>
  <c r="BI9358" i="3"/>
  <c r="BI9338" i="3"/>
  <c r="BI9400" i="3"/>
  <c r="BI9182" i="3"/>
  <c r="BI9389" i="3"/>
  <c r="BI9183" i="3"/>
  <c r="BI9345" i="3"/>
  <c r="BI9321" i="3"/>
  <c r="BI9360" i="3"/>
  <c r="BI9241" i="3"/>
  <c r="BI9340" i="3"/>
  <c r="BI9170" i="3"/>
  <c r="BI9388" i="3"/>
  <c r="BI9205" i="3"/>
  <c r="BI9364" i="3"/>
  <c r="BI9385" i="3"/>
  <c r="BI9372" i="3"/>
  <c r="BI9309" i="3"/>
  <c r="BI9164" i="3"/>
  <c r="BI9311" i="3"/>
  <c r="BI9366" i="3"/>
  <c r="BI9319" i="3"/>
  <c r="BI9362" i="3"/>
  <c r="BI9234" i="3"/>
  <c r="BI9349" i="3"/>
  <c r="BI9245" i="3"/>
  <c r="BI9315" i="3"/>
  <c r="BI9209" i="3"/>
  <c r="BI9394" i="3"/>
  <c r="BI9343" i="3"/>
  <c r="BI9383" i="3"/>
  <c r="BI9333" i="3"/>
  <c r="BI9353" i="3"/>
  <c r="BI9351" i="3"/>
  <c r="BI9348" i="3"/>
  <c r="BI9250" i="3"/>
  <c r="BI9390" i="3"/>
  <c r="BI9392" i="3"/>
  <c r="BI9314" i="3"/>
  <c r="BI9246" i="3"/>
  <c r="BI9381" i="3"/>
  <c r="BI9217" i="3"/>
  <c r="BI9334" i="3"/>
  <c r="BI9323" i="3"/>
  <c r="BI9327" i="3"/>
  <c r="BI9368" i="3"/>
  <c r="BI9316" i="3"/>
  <c r="BI9347" i="3"/>
  <c r="BI9320" i="3"/>
  <c r="BI9211" i="3"/>
  <c r="BI9339" i="3"/>
  <c r="BI9270" i="3"/>
  <c r="BI9322" i="3"/>
  <c r="BI9218" i="3"/>
  <c r="BI9219" i="3"/>
  <c r="BI9317" i="3"/>
  <c r="BI9318" i="3"/>
  <c r="BI9402" i="3"/>
  <c r="BI9262" i="3"/>
  <c r="BI9273" i="3"/>
  <c r="BI9274" i="3"/>
  <c r="BI9337" i="3"/>
  <c r="BI9306" i="3"/>
  <c r="BI9307" i="3"/>
  <c r="BI9272" i="3"/>
  <c r="BI9266" i="3"/>
  <c r="BI9267" i="3"/>
  <c r="BI9214" i="3"/>
  <c r="BI9215" i="3"/>
  <c r="BI9185" i="3"/>
  <c r="BI9354" i="3"/>
  <c r="BI9355" i="3"/>
  <c r="BI9325" i="3"/>
  <c r="BI9370" i="3"/>
  <c r="BI9342" i="3"/>
  <c r="BI9265" i="3"/>
  <c r="BI9243" i="3"/>
  <c r="BI9352" i="3"/>
  <c r="BI9367" i="3"/>
  <c r="BI9236" i="3"/>
  <c r="BI9404" i="3"/>
  <c r="BI9304" i="3"/>
  <c r="BI9264" i="3"/>
  <c r="BI9378" i="3"/>
  <c r="BI9379" i="3"/>
  <c r="BI9365" i="3"/>
  <c r="BI9344" i="3"/>
  <c r="BI9248" i="3"/>
  <c r="BI9187" i="3"/>
  <c r="BI9332" i="3"/>
  <c r="BI9249" i="3"/>
  <c r="BI9244" i="3"/>
  <c r="BI9207" i="3"/>
  <c r="BI9268" i="3"/>
  <c r="BI9302" i="3"/>
  <c r="BI9374" i="3"/>
  <c r="BI9166" i="3"/>
  <c r="BI9251" i="3"/>
  <c r="BI9252" i="3"/>
  <c r="BI9300" i="3"/>
  <c r="BI9341" i="3"/>
  <c r="BI9313" i="3"/>
  <c r="BI9168" i="3"/>
  <c r="BI9176" i="3"/>
  <c r="BI9216" i="3"/>
  <c r="E157" i="3"/>
  <c r="E191" i="3" s="1"/>
  <c r="O336" i="3"/>
  <c r="E266" i="3"/>
  <c r="P85" i="3"/>
  <c r="BJ9279" i="3" l="1"/>
  <c r="BJ9256" i="3"/>
  <c r="BJ9292" i="3"/>
  <c r="BJ9255" i="3"/>
  <c r="BJ9293" i="3"/>
  <c r="BJ9254" i="3"/>
  <c r="BJ9258" i="3"/>
  <c r="BJ9193" i="3"/>
  <c r="BJ9285" i="3"/>
  <c r="BJ9278" i="3"/>
  <c r="BJ9195" i="3"/>
  <c r="BJ9194" i="3"/>
  <c r="BJ9196" i="3"/>
  <c r="BJ9197" i="3"/>
  <c r="BJ9284" i="3"/>
  <c r="BJ9277" i="3"/>
  <c r="BJ9276" i="3"/>
  <c r="BJ9283" i="3"/>
  <c r="BJ9281" i="3"/>
  <c r="BJ9282" i="3"/>
  <c r="BJ9205" i="3"/>
  <c r="BJ9280" i="3"/>
  <c r="BJ9260" i="3"/>
  <c r="BJ9295" i="3"/>
  <c r="BJ9381" i="3"/>
  <c r="BJ9198" i="3"/>
  <c r="BJ9289" i="3"/>
  <c r="BJ9288" i="3"/>
  <c r="BJ9166" i="3"/>
  <c r="BJ9399" i="3"/>
  <c r="BJ9164" i="3"/>
  <c r="BJ9287" i="3"/>
  <c r="BJ9286" i="3"/>
  <c r="S85" i="3"/>
  <c r="E234" i="3"/>
  <c r="BJ9398" i="3"/>
  <c r="BJ9402" i="3"/>
  <c r="BJ9173" i="3"/>
  <c r="BJ9228" i="3"/>
  <c r="BJ9404" i="3"/>
  <c r="BJ9392" i="3"/>
  <c r="BJ9291" i="3"/>
  <c r="BJ9221" i="3"/>
  <c r="BJ9290" i="3"/>
  <c r="BJ9330" i="3"/>
  <c r="BJ9222" i="3"/>
  <c r="BJ9394" i="3"/>
  <c r="BJ9203" i="3"/>
  <c r="BJ9397" i="3"/>
  <c r="BJ9223" i="3"/>
  <c r="BJ9376" i="3"/>
  <c r="BJ9304" i="3"/>
  <c r="BJ9396" i="3"/>
  <c r="BJ9224" i="3"/>
  <c r="BJ9172" i="3"/>
  <c r="BJ9383" i="3"/>
  <c r="BJ9329" i="3"/>
  <c r="BJ9171" i="3"/>
  <c r="BJ9259" i="3"/>
  <c r="BJ9300" i="3"/>
  <c r="BJ9257" i="3"/>
  <c r="BJ9209" i="3"/>
  <c r="BJ9234" i="3"/>
  <c r="BJ9225" i="3"/>
  <c r="BJ9232" i="3"/>
  <c r="BJ9199" i="3"/>
  <c r="BJ9192" i="3"/>
  <c r="BJ9226" i="3"/>
  <c r="BJ9359" i="3"/>
  <c r="BJ9374" i="3"/>
  <c r="BJ9227" i="3"/>
  <c r="BJ9231" i="3"/>
  <c r="BJ9229" i="3"/>
  <c r="BJ9311" i="3"/>
  <c r="BJ9385" i="3"/>
  <c r="BJ9236" i="3"/>
  <c r="BJ9176" i="3"/>
  <c r="BJ9332" i="3"/>
  <c r="BJ9262" i="3"/>
  <c r="BJ9309" i="3"/>
  <c r="BJ9357" i="3"/>
  <c r="BJ9393" i="3"/>
  <c r="BJ9174" i="3"/>
  <c r="BJ9363" i="3"/>
  <c r="BJ9239" i="3"/>
  <c r="BJ9362" i="3"/>
  <c r="BJ9241" i="3"/>
  <c r="BJ9302" i="3"/>
  <c r="BJ9207" i="3"/>
  <c r="BJ9325" i="3"/>
  <c r="BJ9327" i="3"/>
  <c r="BJ9372" i="3"/>
  <c r="BJ9360" i="3"/>
  <c r="BJ9238" i="3"/>
  <c r="BJ9230" i="3"/>
  <c r="BJ9180" i="3"/>
  <c r="BJ9297" i="3"/>
  <c r="BJ9233" i="3"/>
  <c r="BJ9190" i="3"/>
  <c r="BJ9179" i="3"/>
  <c r="BJ9388" i="3"/>
  <c r="BJ9178" i="3"/>
  <c r="BJ9211" i="3"/>
  <c r="BJ9189" i="3"/>
  <c r="BJ9298" i="3"/>
  <c r="BJ9337" i="3"/>
  <c r="BJ9168" i="3"/>
  <c r="BJ9294" i="3"/>
  <c r="BJ9296" i="3"/>
  <c r="BJ9390" i="3"/>
  <c r="BJ9181" i="3"/>
  <c r="BJ9191" i="3"/>
  <c r="BJ9367" i="3"/>
  <c r="BJ9369" i="3"/>
  <c r="BJ9202" i="3"/>
  <c r="BJ9310" i="3"/>
  <c r="BJ9240" i="3"/>
  <c r="BJ9170" i="3"/>
  <c r="BJ9268" i="3"/>
  <c r="BJ9386" i="3"/>
  <c r="BJ9212" i="3"/>
  <c r="BJ9344" i="3"/>
  <c r="BJ9213" i="3"/>
  <c r="BJ9361" i="3"/>
  <c r="BJ9320" i="3"/>
  <c r="BJ9204" i="3"/>
  <c r="BJ9387" i="3"/>
  <c r="BJ9358" i="3"/>
  <c r="BJ9338" i="3"/>
  <c r="BJ9350" i="3"/>
  <c r="BJ9200" i="3"/>
  <c r="BJ9346" i="3"/>
  <c r="BJ9400" i="3"/>
  <c r="BJ9365" i="3"/>
  <c r="BJ9313" i="3"/>
  <c r="BJ9201" i="3"/>
  <c r="BJ9216" i="3"/>
  <c r="BJ9341" i="3"/>
  <c r="BJ9352" i="3"/>
  <c r="BJ9183" i="3"/>
  <c r="BJ9244" i="3"/>
  <c r="BJ9326" i="3"/>
  <c r="BJ9319" i="3"/>
  <c r="BJ9246" i="3"/>
  <c r="BJ9353" i="3"/>
  <c r="BJ9322" i="3"/>
  <c r="BJ9264" i="3"/>
  <c r="BJ9206" i="3"/>
  <c r="BJ9182" i="3"/>
  <c r="BJ9347" i="3"/>
  <c r="BJ9395" i="3"/>
  <c r="BJ9334" i="3"/>
  <c r="BJ9339" i="3"/>
  <c r="BJ9324" i="3"/>
  <c r="BJ9235" i="3"/>
  <c r="BJ9218" i="3"/>
  <c r="BJ9303" i="3"/>
  <c r="BJ9355" i="3"/>
  <c r="BJ9384" i="3"/>
  <c r="BJ9249" i="3"/>
  <c r="BJ9208" i="3"/>
  <c r="BJ9378" i="3"/>
  <c r="BJ9274" i="3"/>
  <c r="BJ9343" i="3"/>
  <c r="BJ9250" i="3"/>
  <c r="BJ9316" i="3"/>
  <c r="BJ9266" i="3"/>
  <c r="BJ9272" i="3"/>
  <c r="BJ9382" i="3"/>
  <c r="BJ9331" i="3"/>
  <c r="BJ9349" i="3"/>
  <c r="BJ9175" i="3"/>
  <c r="BJ9243" i="3"/>
  <c r="BJ9356" i="3"/>
  <c r="BJ9391" i="3"/>
  <c r="BJ9251" i="3"/>
  <c r="BJ9248" i="3"/>
  <c r="BJ9403" i="3"/>
  <c r="BJ9263" i="3"/>
  <c r="BJ9265" i="3"/>
  <c r="BJ9261" i="3"/>
  <c r="BJ9354" i="3"/>
  <c r="BJ9333" i="3"/>
  <c r="BJ9273" i="3"/>
  <c r="BJ9318" i="3"/>
  <c r="BJ9366" i="3"/>
  <c r="BJ9219" i="3"/>
  <c r="BJ9220" i="3"/>
  <c r="BJ9299" i="3"/>
  <c r="BJ9405" i="3"/>
  <c r="BJ9368" i="3"/>
  <c r="BJ9169" i="3"/>
  <c r="BJ9328" i="3"/>
  <c r="BJ9321" i="3"/>
  <c r="BJ9217" i="3"/>
  <c r="BJ9375" i="3"/>
  <c r="BJ9351" i="3"/>
  <c r="BJ9345" i="3"/>
  <c r="BJ9252" i="3"/>
  <c r="BJ9253" i="3"/>
  <c r="BJ9377" i="3"/>
  <c r="BJ9340" i="3"/>
  <c r="BJ9315" i="3"/>
  <c r="BJ9335" i="3"/>
  <c r="BJ9342" i="3"/>
  <c r="BJ9210" i="3"/>
  <c r="BJ9215" i="3"/>
  <c r="BJ9307" i="3"/>
  <c r="BJ9308" i="3"/>
  <c r="BJ9247" i="3"/>
  <c r="BJ9317" i="3"/>
  <c r="BJ9270" i="3"/>
  <c r="BJ9271" i="3"/>
  <c r="BJ9177" i="3"/>
  <c r="BJ9275" i="3"/>
  <c r="BJ9323" i="3"/>
  <c r="BJ9314" i="3"/>
  <c r="BJ9245" i="3"/>
  <c r="BJ9364" i="3"/>
  <c r="BJ9336" i="3"/>
  <c r="BJ9389" i="3"/>
  <c r="BJ9185" i="3"/>
  <c r="BJ9184" i="3"/>
  <c r="BJ9165" i="3"/>
  <c r="BJ9373" i="3"/>
  <c r="BJ9187" i="3"/>
  <c r="BJ9188" i="3"/>
  <c r="BJ9379" i="3"/>
  <c r="BJ9380" i="3"/>
  <c r="BJ9186" i="3"/>
  <c r="BJ9167" i="3"/>
  <c r="BJ9370" i="3"/>
  <c r="BJ9371" i="3"/>
  <c r="BJ9312" i="3"/>
  <c r="BJ9242" i="3"/>
  <c r="BJ9214" i="3"/>
  <c r="BJ9267" i="3"/>
  <c r="BJ9306" i="3"/>
  <c r="BJ9237" i="3"/>
  <c r="BJ9348" i="3"/>
  <c r="BJ9269" i="3"/>
  <c r="BJ9301" i="3"/>
  <c r="BJ9401" i="3"/>
  <c r="BJ9305" i="3"/>
  <c r="E158" i="3"/>
  <c r="E192" i="3" s="1"/>
  <c r="O337" i="3"/>
  <c r="E267" i="3"/>
  <c r="P86" i="3"/>
  <c r="BK9259" i="3" l="1"/>
  <c r="BK9255" i="3"/>
  <c r="BK9292" i="3"/>
  <c r="BK9257" i="3"/>
  <c r="BK9196" i="3"/>
  <c r="BK9277" i="3"/>
  <c r="BK9195" i="3"/>
  <c r="BK9276" i="3"/>
  <c r="BK9278" i="3"/>
  <c r="BK9194" i="3"/>
  <c r="BK9193" i="3"/>
  <c r="BK9197" i="3"/>
  <c r="BK9331" i="3"/>
  <c r="BK9284" i="3"/>
  <c r="BK9283" i="3"/>
  <c r="BK9294" i="3"/>
  <c r="BK9282" i="3"/>
  <c r="BK9293" i="3"/>
  <c r="BK9280" i="3"/>
  <c r="BK9221" i="3"/>
  <c r="BK9279" i="3"/>
  <c r="BK9281" i="3"/>
  <c r="BK9171" i="3"/>
  <c r="BK9222" i="3"/>
  <c r="BK9393" i="3"/>
  <c r="BK9289" i="3"/>
  <c r="BK9190" i="3"/>
  <c r="BK9398" i="3"/>
  <c r="BK9288" i="3"/>
  <c r="BK9291" i="3"/>
  <c r="BK9405" i="3"/>
  <c r="BK9403" i="3"/>
  <c r="BK9399" i="3"/>
  <c r="BK9204" i="3"/>
  <c r="BK9287" i="3"/>
  <c r="BK9199" i="3"/>
  <c r="BK9165" i="3"/>
  <c r="BK9285" i="3"/>
  <c r="BK9286" i="3"/>
  <c r="BK9198" i="3"/>
  <c r="BK9375" i="3"/>
  <c r="BK9373" i="3"/>
  <c r="BK9235" i="3"/>
  <c r="BK9233" i="3"/>
  <c r="S86" i="3"/>
  <c r="E235" i="3"/>
  <c r="BK9224" i="3"/>
  <c r="BK9301" i="3"/>
  <c r="BK9328" i="3"/>
  <c r="BK9223" i="3"/>
  <c r="BK9173" i="3"/>
  <c r="BK9290" i="3"/>
  <c r="BK9397" i="3"/>
  <c r="BK9203" i="3"/>
  <c r="BK9180" i="3"/>
  <c r="BK9232" i="3"/>
  <c r="BK9396" i="3"/>
  <c r="BK9242" i="3"/>
  <c r="BK9167" i="3"/>
  <c r="BK9382" i="3"/>
  <c r="BK9303" i="3"/>
  <c r="BK9240" i="3"/>
  <c r="BK9172" i="3"/>
  <c r="BK9210" i="3"/>
  <c r="BK9226" i="3"/>
  <c r="BK9395" i="3"/>
  <c r="BK9228" i="3"/>
  <c r="BK9258" i="3"/>
  <c r="BK9256" i="3"/>
  <c r="BK9384" i="3"/>
  <c r="BK9361" i="3"/>
  <c r="BK9261" i="3"/>
  <c r="BK9208" i="3"/>
  <c r="BK9206" i="3"/>
  <c r="BK9359" i="3"/>
  <c r="BK9225" i="3"/>
  <c r="BK9345" i="3"/>
  <c r="BK9358" i="3"/>
  <c r="BK9181" i="3"/>
  <c r="BK9310" i="3"/>
  <c r="BK9333" i="3"/>
  <c r="BK9227" i="3"/>
  <c r="BK9231" i="3"/>
  <c r="BK9192" i="3"/>
  <c r="BK9389" i="3"/>
  <c r="BK9326" i="3"/>
  <c r="BK9175" i="3"/>
  <c r="BK9295" i="3"/>
  <c r="BK9230" i="3"/>
  <c r="BK9296" i="3"/>
  <c r="BK9229" i="3"/>
  <c r="BK9179" i="3"/>
  <c r="BK9169" i="3"/>
  <c r="BK9391" i="3"/>
  <c r="BK9247" i="3"/>
  <c r="BK9217" i="3"/>
  <c r="BK9212" i="3"/>
  <c r="BK9297" i="3"/>
  <c r="BK9239" i="3"/>
  <c r="BK9366" i="3"/>
  <c r="BK9299" i="3"/>
  <c r="BK9381" i="3"/>
  <c r="BK9368" i="3"/>
  <c r="BK9319" i="3"/>
  <c r="BK9305" i="3"/>
  <c r="BK9191" i="3"/>
  <c r="BK9387" i="3"/>
  <c r="BK9321" i="3"/>
  <c r="BK9325" i="3"/>
  <c r="BK9338" i="3"/>
  <c r="BK9401" i="3"/>
  <c r="BK9323" i="3"/>
  <c r="BK9392" i="3"/>
  <c r="BK9386" i="3"/>
  <c r="BK9362" i="3"/>
  <c r="BK9360" i="3"/>
  <c r="BK9205" i="3"/>
  <c r="BK9174" i="3"/>
  <c r="BK9332" i="3"/>
  <c r="BK9249" i="3"/>
  <c r="BK9275" i="3"/>
  <c r="BK9265" i="3"/>
  <c r="BK9269" i="3"/>
  <c r="BK9394" i="3"/>
  <c r="BK9267" i="3"/>
  <c r="BK9312" i="3"/>
  <c r="BK9330" i="3"/>
  <c r="BK9340" i="3"/>
  <c r="BK9354" i="3"/>
  <c r="BK9236" i="3"/>
  <c r="BK9214" i="3"/>
  <c r="BK9245" i="3"/>
  <c r="BK9234" i="3"/>
  <c r="BK9263" i="3"/>
  <c r="BK9329" i="3"/>
  <c r="BK9209" i="3"/>
  <c r="BK9327" i="3"/>
  <c r="BK9200" i="3"/>
  <c r="BK9298" i="3"/>
  <c r="BK9353" i="3"/>
  <c r="BK9355" i="3"/>
  <c r="BK9201" i="3"/>
  <c r="BK9383" i="3"/>
  <c r="BK9351" i="3"/>
  <c r="BK9385" i="3"/>
  <c r="BK9273" i="3"/>
  <c r="BK9207" i="3"/>
  <c r="BK9202" i="3"/>
  <c r="BK9364" i="3"/>
  <c r="BK9182" i="3"/>
  <c r="BK9241" i="3"/>
  <c r="BK9322" i="3"/>
  <c r="BK9404" i="3"/>
  <c r="BK9314" i="3"/>
  <c r="BK9250" i="3"/>
  <c r="BK9339" i="3"/>
  <c r="BK9352" i="3"/>
  <c r="BK9336" i="3"/>
  <c r="BK9344" i="3"/>
  <c r="BK9264" i="3"/>
  <c r="BK9218" i="3"/>
  <c r="BK9346" i="3"/>
  <c r="BK9377" i="3"/>
  <c r="BK9252" i="3"/>
  <c r="BK9260" i="3"/>
  <c r="BK9365" i="3"/>
  <c r="BK9216" i="3"/>
  <c r="BK9342" i="3"/>
  <c r="BK9367" i="3"/>
  <c r="BK9317" i="3"/>
  <c r="BK9379" i="3"/>
  <c r="BK9370" i="3"/>
  <c r="BK9219" i="3"/>
  <c r="BK9316" i="3"/>
  <c r="BK9380" i="3"/>
  <c r="BK9390" i="3"/>
  <c r="BK9271" i="3"/>
  <c r="BK9188" i="3"/>
  <c r="BK9189" i="3"/>
  <c r="BK9184" i="3"/>
  <c r="BK9183" i="3"/>
  <c r="BK9337" i="3"/>
  <c r="BK9335" i="3"/>
  <c r="BK9363" i="3"/>
  <c r="BK9324" i="3"/>
  <c r="BK9334" i="3"/>
  <c r="BK9341" i="3"/>
  <c r="BK9266" i="3"/>
  <c r="BK9350" i="3"/>
  <c r="BK9348" i="3"/>
  <c r="BK9349" i="3"/>
  <c r="BK9187" i="3"/>
  <c r="BK9185" i="3"/>
  <c r="BK9270" i="3"/>
  <c r="BK9308" i="3"/>
  <c r="BK9309" i="3"/>
  <c r="BK9274" i="3"/>
  <c r="BK9347" i="3"/>
  <c r="BK9318" i="3"/>
  <c r="BK9388" i="3"/>
  <c r="BK9248" i="3"/>
  <c r="BK9251" i="3"/>
  <c r="BK9168" i="3"/>
  <c r="BK9378" i="3"/>
  <c r="BK9166" i="3"/>
  <c r="BK9237" i="3"/>
  <c r="BK9238" i="3"/>
  <c r="BK9186" i="3"/>
  <c r="BK9313" i="3"/>
  <c r="BK9374" i="3"/>
  <c r="BK9177" i="3"/>
  <c r="BK9178" i="3"/>
  <c r="BK9402" i="3"/>
  <c r="BK9307" i="3"/>
  <c r="BK9215" i="3"/>
  <c r="BK9400" i="3"/>
  <c r="BK9246" i="3"/>
  <c r="BK9244" i="3"/>
  <c r="BK9320" i="3"/>
  <c r="BK9220" i="3"/>
  <c r="BK9304" i="3"/>
  <c r="BK9268" i="3"/>
  <c r="BK9213" i="3"/>
  <c r="BK9356" i="3"/>
  <c r="BK9357" i="3"/>
  <c r="BK9211" i="3"/>
  <c r="BK9376" i="3"/>
  <c r="BK9343" i="3"/>
  <c r="BK9306" i="3"/>
  <c r="BK9371" i="3"/>
  <c r="BK9372" i="3"/>
  <c r="BK9315" i="3"/>
  <c r="BK9302" i="3"/>
  <c r="BK9253" i="3"/>
  <c r="BK9254" i="3"/>
  <c r="BK9176" i="3"/>
  <c r="BK9272" i="3"/>
  <c r="BK9369" i="3"/>
  <c r="BK9311" i="3"/>
  <c r="BK9300" i="3"/>
  <c r="BK9170" i="3"/>
  <c r="BK9243" i="3"/>
  <c r="BK9262" i="3"/>
  <c r="E159" i="3"/>
  <c r="E193" i="3" s="1"/>
  <c r="O338" i="3"/>
  <c r="E268" i="3"/>
  <c r="P87" i="3"/>
  <c r="BL9258" i="3" l="1"/>
  <c r="BL9292" i="3"/>
  <c r="BL9256" i="3"/>
  <c r="BL9194" i="3"/>
  <c r="BL9195" i="3"/>
  <c r="BL9196" i="3"/>
  <c r="BL9197" i="3"/>
  <c r="BL9331" i="3"/>
  <c r="BL9277" i="3"/>
  <c r="BL9276" i="3"/>
  <c r="BL9199" i="3"/>
  <c r="BL9294" i="3"/>
  <c r="BL9283" i="3"/>
  <c r="BL9329" i="3"/>
  <c r="BL9293" i="3"/>
  <c r="BL9279" i="3"/>
  <c r="BL9198" i="3"/>
  <c r="BL9278" i="3"/>
  <c r="BL9374" i="3"/>
  <c r="BL9287" i="3"/>
  <c r="BL9286" i="3"/>
  <c r="BL9280" i="3"/>
  <c r="BL9288" i="3"/>
  <c r="BL9282" i="3"/>
  <c r="BL9284" i="3"/>
  <c r="BL9289" i="3"/>
  <c r="BL9281" i="3"/>
  <c r="BL9285" i="3"/>
  <c r="BL9397" i="3"/>
  <c r="BL9246" i="3"/>
  <c r="BL9241" i="3"/>
  <c r="BL9203" i="3"/>
  <c r="BL9234" i="3"/>
  <c r="BL9404" i="3"/>
  <c r="BL9398" i="3"/>
  <c r="BL9166" i="3"/>
  <c r="BL9170" i="3"/>
  <c r="BL9168" i="3"/>
  <c r="S87" i="3"/>
  <c r="E236" i="3"/>
  <c r="BL9172" i="3"/>
  <c r="BL9232" i="3"/>
  <c r="BL9223" i="3"/>
  <c r="BL9332" i="3"/>
  <c r="BL9222" i="3"/>
  <c r="BL9181" i="3"/>
  <c r="BL9173" i="3"/>
  <c r="BL9224" i="3"/>
  <c r="BL9359" i="3"/>
  <c r="BL9291" i="3"/>
  <c r="BL9290" i="3"/>
  <c r="BL9396" i="3"/>
  <c r="BL9209" i="3"/>
  <c r="BL9395" i="3"/>
  <c r="BL9304" i="3"/>
  <c r="BL9227" i="3"/>
  <c r="BL9207" i="3"/>
  <c r="BL9383" i="3"/>
  <c r="BL9205" i="3"/>
  <c r="BL9268" i="3"/>
  <c r="BL9226" i="3"/>
  <c r="BL9180" i="3"/>
  <c r="BL9257" i="3"/>
  <c r="BL9204" i="3"/>
  <c r="BL9225" i="3"/>
  <c r="BL9260" i="3"/>
  <c r="BL9327" i="3"/>
  <c r="BL9330" i="3"/>
  <c r="BL9297" i="3"/>
  <c r="BL9272" i="3"/>
  <c r="BL9328" i="3"/>
  <c r="BL9381" i="3"/>
  <c r="BL9361" i="3"/>
  <c r="BL9229" i="3"/>
  <c r="BL9217" i="3"/>
  <c r="BL9295" i="3"/>
  <c r="BL9191" i="3"/>
  <c r="BL9296" i="3"/>
  <c r="BL9193" i="3"/>
  <c r="BL9213" i="3"/>
  <c r="BL9192" i="3"/>
  <c r="BL9402" i="3"/>
  <c r="BL9390" i="3"/>
  <c r="BL9231" i="3"/>
  <c r="BL9228" i="3"/>
  <c r="BL9393" i="3"/>
  <c r="BL9394" i="3"/>
  <c r="BL9382" i="3"/>
  <c r="BL9248" i="3"/>
  <c r="BL9174" i="3"/>
  <c r="BL9230" i="3"/>
  <c r="BL9264" i="3"/>
  <c r="BL9392" i="3"/>
  <c r="BL9324" i="3"/>
  <c r="BL9322" i="3"/>
  <c r="BL9386" i="3"/>
  <c r="BL9202" i="3"/>
  <c r="BL9388" i="3"/>
  <c r="BL9367" i="3"/>
  <c r="BL9365" i="3"/>
  <c r="BL9339" i="3"/>
  <c r="BL9385" i="3"/>
  <c r="BL9298" i="3"/>
  <c r="BL9300" i="3"/>
  <c r="BL9400" i="3"/>
  <c r="BL9311" i="3"/>
  <c r="BL9315" i="3"/>
  <c r="BL9363" i="3"/>
  <c r="BL9320" i="3"/>
  <c r="BL9360" i="3"/>
  <c r="BL9352" i="3"/>
  <c r="BL9354" i="3"/>
  <c r="BL9326" i="3"/>
  <c r="BL9355" i="3"/>
  <c r="BL9240" i="3"/>
  <c r="BL9274" i="3"/>
  <c r="BL9233" i="3"/>
  <c r="BL9351" i="3"/>
  <c r="BL9235" i="3"/>
  <c r="BL9219" i="3"/>
  <c r="BL9262" i="3"/>
  <c r="BL9313" i="3"/>
  <c r="BL9200" i="3"/>
  <c r="BL9243" i="3"/>
  <c r="BL9266" i="3"/>
  <c r="BL9218" i="3"/>
  <c r="BL9336" i="3"/>
  <c r="BL9378" i="3"/>
  <c r="BL9220" i="3"/>
  <c r="BL9215" i="3"/>
  <c r="BL9345" i="3"/>
  <c r="BL9380" i="3"/>
  <c r="BL9247" i="3"/>
  <c r="BL9323" i="3"/>
  <c r="BL9270" i="3"/>
  <c r="BL9353" i="3"/>
  <c r="BL9259" i="3"/>
  <c r="BL9325" i="3"/>
  <c r="BL9206" i="3"/>
  <c r="BL9186" i="3"/>
  <c r="BL9251" i="3"/>
  <c r="BL9318" i="3"/>
  <c r="BL9384" i="3"/>
  <c r="BL9201" i="3"/>
  <c r="BL9369" i="3"/>
  <c r="BL9208" i="3"/>
  <c r="BL9366" i="3"/>
  <c r="BL9265" i="3"/>
  <c r="BL9405" i="3"/>
  <c r="BL9364" i="3"/>
  <c r="BL9334" i="3"/>
  <c r="BL9306" i="3"/>
  <c r="BL9362" i="3"/>
  <c r="BL9403" i="3"/>
  <c r="BL9391" i="3"/>
  <c r="BL9250" i="3"/>
  <c r="BL9399" i="3"/>
  <c r="BL9249" i="3"/>
  <c r="BL9342" i="3"/>
  <c r="BL9176" i="3"/>
  <c r="BL9343" i="3"/>
  <c r="BL9347" i="3"/>
  <c r="BL9376" i="3"/>
  <c r="BL9349" i="3"/>
  <c r="BL9341" i="3"/>
  <c r="BL9371" i="3"/>
  <c r="BL9238" i="3"/>
  <c r="BL9275" i="3"/>
  <c r="BL9253" i="3"/>
  <c r="BL9302" i="3"/>
  <c r="BL9303" i="3"/>
  <c r="BL9242" i="3"/>
  <c r="BL9356" i="3"/>
  <c r="BL9171" i="3"/>
  <c r="BL9307" i="3"/>
  <c r="BL9177" i="3"/>
  <c r="BL9237" i="3"/>
  <c r="BL9321" i="3"/>
  <c r="BL9387" i="3"/>
  <c r="BL9308" i="3"/>
  <c r="BL9167" i="3"/>
  <c r="BL9348" i="3"/>
  <c r="BL9340" i="3"/>
  <c r="BL9389" i="3"/>
  <c r="BL9216" i="3"/>
  <c r="BL9188" i="3"/>
  <c r="BL9263" i="3"/>
  <c r="BL9211" i="3"/>
  <c r="BL9212" i="3"/>
  <c r="BL9317" i="3"/>
  <c r="BL9239" i="3"/>
  <c r="BL9401" i="3"/>
  <c r="BL9368" i="3"/>
  <c r="BL9252" i="3"/>
  <c r="BL9221" i="3"/>
  <c r="BL9271" i="3"/>
  <c r="BL9379" i="3"/>
  <c r="BL9319" i="3"/>
  <c r="BL9269" i="3"/>
  <c r="BL9236" i="3"/>
  <c r="BL9372" i="3"/>
  <c r="BL9244" i="3"/>
  <c r="BL9210" i="3"/>
  <c r="BL9314" i="3"/>
  <c r="BL9312" i="3"/>
  <c r="BL9175" i="3"/>
  <c r="BL9299" i="3"/>
  <c r="BL9346" i="3"/>
  <c r="BL9267" i="3"/>
  <c r="BL9350" i="3"/>
  <c r="BL9333" i="3"/>
  <c r="BL9183" i="3"/>
  <c r="BL9182" i="3"/>
  <c r="BL9305" i="3"/>
  <c r="BL9316" i="3"/>
  <c r="BL9169" i="3"/>
  <c r="BL9254" i="3"/>
  <c r="BL9255" i="3"/>
  <c r="BL9357" i="3"/>
  <c r="BL9358" i="3"/>
  <c r="BL9273" i="3"/>
  <c r="BL9375" i="3"/>
  <c r="BL9344" i="3"/>
  <c r="BL9178" i="3"/>
  <c r="BL9179" i="3"/>
  <c r="BL9373" i="3"/>
  <c r="BL9214" i="3"/>
  <c r="BL9301" i="3"/>
  <c r="BL9261" i="3"/>
  <c r="BL9309" i="3"/>
  <c r="BL9310" i="3"/>
  <c r="BL9185" i="3"/>
  <c r="BL9187" i="3"/>
  <c r="BL9377" i="3"/>
  <c r="BL9335" i="3"/>
  <c r="BL9337" i="3"/>
  <c r="BL9338" i="3"/>
  <c r="BL9245" i="3"/>
  <c r="BL9184" i="3"/>
  <c r="BL9189" i="3"/>
  <c r="BL9190" i="3"/>
  <c r="BL9370" i="3"/>
  <c r="E160" i="3"/>
  <c r="E194" i="3" s="1"/>
  <c r="O339" i="3"/>
  <c r="E269" i="3"/>
  <c r="P88" i="3"/>
  <c r="BM9257" i="3" l="1"/>
  <c r="BM9195" i="3"/>
  <c r="BM9196" i="3"/>
  <c r="BM9198" i="3"/>
  <c r="BM9197" i="3"/>
  <c r="BM9277" i="3"/>
  <c r="BM9208" i="3"/>
  <c r="BM9199" i="3"/>
  <c r="BM9284" i="3"/>
  <c r="BM9293" i="3"/>
  <c r="BM9292" i="3"/>
  <c r="BM9294" i="3"/>
  <c r="BM9330" i="3"/>
  <c r="BM9328" i="3"/>
  <c r="BM9285" i="3"/>
  <c r="BM9283" i="3"/>
  <c r="BM9167" i="3"/>
  <c r="BM9286" i="3"/>
  <c r="BM9282" i="3"/>
  <c r="BM9278" i="3"/>
  <c r="BM9203" i="3"/>
  <c r="BM9281" i="3"/>
  <c r="BM9169" i="3"/>
  <c r="BM9280" i="3"/>
  <c r="BM9279" i="3"/>
  <c r="BM9397" i="3"/>
  <c r="BM9405" i="3"/>
  <c r="BM9287" i="3"/>
  <c r="BM9288" i="3"/>
  <c r="BM9242" i="3"/>
  <c r="BM9391" i="3"/>
  <c r="BM9331" i="3"/>
  <c r="BM9291" i="3"/>
  <c r="BM9364" i="3"/>
  <c r="BM9360" i="3"/>
  <c r="BM9259" i="3"/>
  <c r="BM9173" i="3"/>
  <c r="BM9233" i="3"/>
  <c r="S88" i="3"/>
  <c r="E237" i="3"/>
  <c r="BM9204" i="3"/>
  <c r="BM9223" i="3"/>
  <c r="BM9395" i="3"/>
  <c r="BM9396" i="3"/>
  <c r="BM9224" i="3"/>
  <c r="BM9225" i="3"/>
  <c r="BM9230" i="3"/>
  <c r="BM9295" i="3"/>
  <c r="BM9290" i="3"/>
  <c r="BM9394" i="3"/>
  <c r="BM9289" i="3"/>
  <c r="BM9226" i="3"/>
  <c r="BM9174" i="3"/>
  <c r="BM9329" i="3"/>
  <c r="BM9296" i="3"/>
  <c r="BM9323" i="3"/>
  <c r="BM9393" i="3"/>
  <c r="BM9403" i="3"/>
  <c r="BM9206" i="3"/>
  <c r="BM9327" i="3"/>
  <c r="BM9231" i="3"/>
  <c r="BM9297" i="3"/>
  <c r="BM9227" i="3"/>
  <c r="BM9299" i="3"/>
  <c r="BM9228" i="3"/>
  <c r="BM9221" i="3"/>
  <c r="BM9192" i="3"/>
  <c r="BM9382" i="3"/>
  <c r="BM9273" i="3"/>
  <c r="BM9193" i="3"/>
  <c r="BM9401" i="3"/>
  <c r="BM9216" i="3"/>
  <c r="BM9194" i="3"/>
  <c r="BM9399" i="3"/>
  <c r="BM9381" i="3"/>
  <c r="BM9218" i="3"/>
  <c r="BM9353" i="3"/>
  <c r="BM9200" i="3"/>
  <c r="BM9232" i="3"/>
  <c r="BM9269" i="3"/>
  <c r="BM9271" i="3"/>
  <c r="BM9247" i="3"/>
  <c r="BM9312" i="3"/>
  <c r="BM9219" i="3"/>
  <c r="BM9325" i="3"/>
  <c r="BM9214" i="3"/>
  <c r="BM9333" i="3"/>
  <c r="BM9335" i="3"/>
  <c r="BM9229" i="3"/>
  <c r="BM9202" i="3"/>
  <c r="BM9379" i="3"/>
  <c r="BM9366" i="3"/>
  <c r="BM9355" i="3"/>
  <c r="BM9346" i="3"/>
  <c r="BM9245" i="3"/>
  <c r="BM9352" i="3"/>
  <c r="BM9201" i="3"/>
  <c r="BM9314" i="3"/>
  <c r="BM9354" i="3"/>
  <c r="BM9324" i="3"/>
  <c r="BM9375" i="3"/>
  <c r="BM9319" i="3"/>
  <c r="BM9361" i="3"/>
  <c r="BM9241" i="3"/>
  <c r="BM9234" i="3"/>
  <c r="BM9398" i="3"/>
  <c r="BM9365" i="3"/>
  <c r="BM9267" i="3"/>
  <c r="BM9265" i="3"/>
  <c r="BM9350" i="3"/>
  <c r="BM9348" i="3"/>
  <c r="BM9377" i="3"/>
  <c r="BM9252" i="3"/>
  <c r="BM9363" i="3"/>
  <c r="BM9207" i="3"/>
  <c r="BM9347" i="3"/>
  <c r="BM9236" i="3"/>
  <c r="BM9217" i="3"/>
  <c r="BM9258" i="3"/>
  <c r="BM9248" i="3"/>
  <c r="BM9175" i="3"/>
  <c r="BM9362" i="3"/>
  <c r="BM9205" i="3"/>
  <c r="BM9373" i="3"/>
  <c r="BM9404" i="3"/>
  <c r="BM9316" i="3"/>
  <c r="BM9249" i="3"/>
  <c r="BM9326" i="3"/>
  <c r="BM9305" i="3"/>
  <c r="BM9384" i="3"/>
  <c r="BM9385" i="3"/>
  <c r="BM9383" i="3"/>
  <c r="BM9400" i="3"/>
  <c r="BM9251" i="3"/>
  <c r="BM9298" i="3"/>
  <c r="BM9187" i="3"/>
  <c r="BM9301" i="3"/>
  <c r="BM9266" i="3"/>
  <c r="BM9239" i="3"/>
  <c r="BM9392" i="3"/>
  <c r="BM9250" i="3"/>
  <c r="BM9342" i="3"/>
  <c r="BM9184" i="3"/>
  <c r="BM9349" i="3"/>
  <c r="BM9270" i="3"/>
  <c r="BM9212" i="3"/>
  <c r="BM9388" i="3"/>
  <c r="BM9303" i="3"/>
  <c r="BM9238" i="3"/>
  <c r="BM9340" i="3"/>
  <c r="BM9370" i="3"/>
  <c r="BM9243" i="3"/>
  <c r="BM9344" i="3"/>
  <c r="BM9310" i="3"/>
  <c r="BM9190" i="3"/>
  <c r="BM9318" i="3"/>
  <c r="BM9357" i="3"/>
  <c r="BM9275" i="3"/>
  <c r="BM9276" i="3"/>
  <c r="BM9338" i="3"/>
  <c r="BM9339" i="3"/>
  <c r="BM9185" i="3"/>
  <c r="BM9179" i="3"/>
  <c r="BM9180" i="3"/>
  <c r="BM9213" i="3"/>
  <c r="BM9255" i="3"/>
  <c r="BM9256" i="3"/>
  <c r="BM9183" i="3"/>
  <c r="BM9176" i="3"/>
  <c r="BM9274" i="3"/>
  <c r="BM9240" i="3"/>
  <c r="BM9268" i="3"/>
  <c r="BM9351" i="3"/>
  <c r="BM9345" i="3"/>
  <c r="BM9308" i="3"/>
  <c r="BM9177" i="3"/>
  <c r="BM9171" i="3"/>
  <c r="BM9172" i="3"/>
  <c r="BM9356" i="3"/>
  <c r="BM9380" i="3"/>
  <c r="BM9253" i="3"/>
  <c r="BM9189" i="3"/>
  <c r="BM9337" i="3"/>
  <c r="BM9378" i="3"/>
  <c r="BM9178" i="3"/>
  <c r="BM9358" i="3"/>
  <c r="BM9359" i="3"/>
  <c r="BM9371" i="3"/>
  <c r="BM9254" i="3"/>
  <c r="BM9244" i="3"/>
  <c r="BM9222" i="3"/>
  <c r="BM9306" i="3"/>
  <c r="BM9389" i="3"/>
  <c r="BM9390" i="3"/>
  <c r="BM9387" i="3"/>
  <c r="BM9386" i="3"/>
  <c r="BM9186" i="3"/>
  <c r="BM9307" i="3"/>
  <c r="BM9220" i="3"/>
  <c r="BM9376" i="3"/>
  <c r="BM9215" i="3"/>
  <c r="BM9170" i="3"/>
  <c r="BM9311" i="3"/>
  <c r="BM9317" i="3"/>
  <c r="BM9402" i="3"/>
  <c r="BM9320" i="3"/>
  <c r="BM9332" i="3"/>
  <c r="BM9263" i="3"/>
  <c r="BM9264" i="3"/>
  <c r="BM9235" i="3"/>
  <c r="BM9313" i="3"/>
  <c r="BM9304" i="3"/>
  <c r="BM9272" i="3"/>
  <c r="BM9309" i="3"/>
  <c r="BM9261" i="3"/>
  <c r="BM9260" i="3"/>
  <c r="BM9336" i="3"/>
  <c r="BM9343" i="3"/>
  <c r="BM9262" i="3"/>
  <c r="BM9182" i="3"/>
  <c r="BM9181" i="3"/>
  <c r="BM9334" i="3"/>
  <c r="BM9168" i="3"/>
  <c r="BM9210" i="3"/>
  <c r="BM9209" i="3"/>
  <c r="BM9372" i="3"/>
  <c r="BM9315" i="3"/>
  <c r="BM9368" i="3"/>
  <c r="BM9367" i="3"/>
  <c r="BM9211" i="3"/>
  <c r="BM9300" i="3"/>
  <c r="BM9188" i="3"/>
  <c r="BM9341" i="3"/>
  <c r="BM9321" i="3"/>
  <c r="BM9322" i="3"/>
  <c r="BM9237" i="3"/>
  <c r="BM9374" i="3"/>
  <c r="BM9246" i="3"/>
  <c r="BM9191" i="3"/>
  <c r="BM9302" i="3"/>
  <c r="BM9369" i="3"/>
  <c r="E161" i="3"/>
  <c r="E195" i="3" s="1"/>
  <c r="O340" i="3"/>
  <c r="E270" i="3"/>
  <c r="P89" i="3"/>
  <c r="BN9405" i="3" l="1"/>
  <c r="BN9195" i="3"/>
  <c r="BN9196" i="3"/>
  <c r="BN9197" i="3"/>
  <c r="BN9198" i="3"/>
  <c r="BN9199" i="3"/>
  <c r="BN9294" i="3"/>
  <c r="BN9285" i="3"/>
  <c r="BN9293" i="3"/>
  <c r="BN9207" i="3"/>
  <c r="BN9168" i="3"/>
  <c r="BN9292" i="3"/>
  <c r="BN9286" i="3"/>
  <c r="BN9281" i="3"/>
  <c r="BN9282" i="3"/>
  <c r="BN9258" i="3"/>
  <c r="BN9283" i="3"/>
  <c r="BN9284" i="3"/>
  <c r="BN9280" i="3"/>
  <c r="BN9278" i="3"/>
  <c r="BN9279" i="3"/>
  <c r="BN9194" i="3"/>
  <c r="BN9203" i="3"/>
  <c r="BN9398" i="3"/>
  <c r="BN9287" i="3"/>
  <c r="BN9330" i="3"/>
  <c r="BN9291" i="3"/>
  <c r="BN9227" i="3"/>
  <c r="BN9225" i="3"/>
  <c r="BN9295" i="3"/>
  <c r="BN9205" i="3"/>
  <c r="BN9296" i="3"/>
  <c r="BN9394" i="3"/>
  <c r="BN9395" i="3"/>
  <c r="BN9396" i="3"/>
  <c r="S89" i="3"/>
  <c r="E238" i="3"/>
  <c r="BN9224" i="3"/>
  <c r="BN9393" i="3"/>
  <c r="BN9174" i="3"/>
  <c r="BN9226" i="3"/>
  <c r="BN9290" i="3"/>
  <c r="BN9329" i="3"/>
  <c r="BN9400" i="3"/>
  <c r="BN9272" i="3"/>
  <c r="BN9270" i="3"/>
  <c r="BN9297" i="3"/>
  <c r="BN9289" i="3"/>
  <c r="BN9288" i="3"/>
  <c r="BN9326" i="3"/>
  <c r="BN9328" i="3"/>
  <c r="BN9230" i="3"/>
  <c r="BN9334" i="3"/>
  <c r="BN9346" i="3"/>
  <c r="BN9217" i="3"/>
  <c r="BN9378" i="3"/>
  <c r="BN9332" i="3"/>
  <c r="BN9232" i="3"/>
  <c r="BN9193" i="3"/>
  <c r="BN9300" i="3"/>
  <c r="BN9382" i="3"/>
  <c r="BN9325" i="3"/>
  <c r="BN9313" i="3"/>
  <c r="BN9231" i="3"/>
  <c r="BN9201" i="3"/>
  <c r="BN9233" i="3"/>
  <c r="BN9324" i="3"/>
  <c r="BN9354" i="3"/>
  <c r="BN9244" i="3"/>
  <c r="BN9248" i="3"/>
  <c r="BN9401" i="3"/>
  <c r="BN9397" i="3"/>
  <c r="BN9353" i="3"/>
  <c r="BN9228" i="3"/>
  <c r="BN9399" i="3"/>
  <c r="BN9374" i="3"/>
  <c r="BN9215" i="3"/>
  <c r="BN9229" i="3"/>
  <c r="BN9237" i="3"/>
  <c r="BN9365" i="3"/>
  <c r="BN9202" i="3"/>
  <c r="BN9404" i="3"/>
  <c r="BN9200" i="3"/>
  <c r="BN9376" i="3"/>
  <c r="BN9242" i="3"/>
  <c r="BN9364" i="3"/>
  <c r="BN9266" i="3"/>
  <c r="BN9311" i="3"/>
  <c r="BN9211" i="3"/>
  <c r="BN9309" i="3"/>
  <c r="BN9392" i="3"/>
  <c r="BN9360" i="3"/>
  <c r="BN9218" i="3"/>
  <c r="BN9351" i="3"/>
  <c r="BN9361" i="3"/>
  <c r="BN9302" i="3"/>
  <c r="BN9372" i="3"/>
  <c r="BN9235" i="3"/>
  <c r="BN9186" i="3"/>
  <c r="BN9363" i="3"/>
  <c r="BN9315" i="3"/>
  <c r="BN9336" i="3"/>
  <c r="BN9352" i="3"/>
  <c r="BN9268" i="3"/>
  <c r="BN9298" i="3"/>
  <c r="BN9349" i="3"/>
  <c r="BN9304" i="3"/>
  <c r="BN9188" i="3"/>
  <c r="BN9377" i="3"/>
  <c r="BN9269" i="3"/>
  <c r="BN9347" i="3"/>
  <c r="BN9362" i="3"/>
  <c r="BN9184" i="3"/>
  <c r="BN9317" i="3"/>
  <c r="BN9250" i="3"/>
  <c r="BN9267" i="3"/>
  <c r="BN9348" i="3"/>
  <c r="BN9240" i="3"/>
  <c r="BN9206" i="3"/>
  <c r="BN9204" i="3"/>
  <c r="BN9383" i="3"/>
  <c r="BN9252" i="3"/>
  <c r="BN9327" i="3"/>
  <c r="BN9384" i="3"/>
  <c r="BN9369" i="3"/>
  <c r="BN9357" i="3"/>
  <c r="BN9213" i="3"/>
  <c r="BN9251" i="3"/>
  <c r="BN9249" i="3"/>
  <c r="BN9271" i="3"/>
  <c r="BN9170" i="3"/>
  <c r="BN9356" i="3"/>
  <c r="BN9262" i="3"/>
  <c r="BN9276" i="3"/>
  <c r="BN9389" i="3"/>
  <c r="BN9307" i="3"/>
  <c r="BN9254" i="3"/>
  <c r="BN9221" i="3"/>
  <c r="BN9241" i="3"/>
  <c r="BN9319" i="3"/>
  <c r="BN9355" i="3"/>
  <c r="BN9343" i="3"/>
  <c r="BN9388" i="3"/>
  <c r="BN9178" i="3"/>
  <c r="BN9345" i="3"/>
  <c r="BN9181" i="3"/>
  <c r="BN9344" i="3"/>
  <c r="BN9359" i="3"/>
  <c r="BN9321" i="3"/>
  <c r="BN9339" i="3"/>
  <c r="BN9277" i="3"/>
  <c r="BN9368" i="3"/>
  <c r="BN9210" i="3"/>
  <c r="BN9182" i="3"/>
  <c r="BN9370" i="3"/>
  <c r="BN9303" i="3"/>
  <c r="BN9264" i="3"/>
  <c r="BN9265" i="3"/>
  <c r="BN9320" i="3"/>
  <c r="BN9301" i="3"/>
  <c r="BN9234" i="3"/>
  <c r="BN9305" i="3"/>
  <c r="BN9358" i="3"/>
  <c r="BN9189" i="3"/>
  <c r="BN9253" i="3"/>
  <c r="BN9172" i="3"/>
  <c r="BN9173" i="3"/>
  <c r="BN9216" i="3"/>
  <c r="BN9239" i="3"/>
  <c r="BN9316" i="3"/>
  <c r="BN9179" i="3"/>
  <c r="BN9190" i="3"/>
  <c r="BN9341" i="3"/>
  <c r="BN9342" i="3"/>
  <c r="BN9238" i="3"/>
  <c r="BN9187" i="3"/>
  <c r="BN9263" i="3"/>
  <c r="BN9402" i="3"/>
  <c r="BN9403" i="3"/>
  <c r="BN9169" i="3"/>
  <c r="BN9273" i="3"/>
  <c r="BN9335" i="3"/>
  <c r="BN9236" i="3"/>
  <c r="BN9314" i="3"/>
  <c r="BN9375" i="3"/>
  <c r="BN9171" i="3"/>
  <c r="BN9308" i="3"/>
  <c r="BN9176" i="3"/>
  <c r="BN9350" i="3"/>
  <c r="BN9214" i="3"/>
  <c r="BN9191" i="3"/>
  <c r="BN9192" i="3"/>
  <c r="BN9322" i="3"/>
  <c r="BN9323" i="3"/>
  <c r="BN9340" i="3"/>
  <c r="BN9260" i="3"/>
  <c r="BN9312" i="3"/>
  <c r="BN9310" i="3"/>
  <c r="BN9390" i="3"/>
  <c r="BN9391" i="3"/>
  <c r="BN9306" i="3"/>
  <c r="BN9333" i="3"/>
  <c r="BN9371" i="3"/>
  <c r="BN9380" i="3"/>
  <c r="BN9381" i="3"/>
  <c r="BN9177" i="3"/>
  <c r="BN9259" i="3"/>
  <c r="BN9175" i="3"/>
  <c r="BN9256" i="3"/>
  <c r="BN9257" i="3"/>
  <c r="BN9318" i="3"/>
  <c r="BN9246" i="3"/>
  <c r="BN9247" i="3"/>
  <c r="BN9367" i="3"/>
  <c r="BN9366" i="3"/>
  <c r="BN9209" i="3"/>
  <c r="BN9208" i="3"/>
  <c r="BN9261" i="3"/>
  <c r="BN9245" i="3"/>
  <c r="BN9212" i="3"/>
  <c r="BN9373" i="3"/>
  <c r="BN9220" i="3"/>
  <c r="BN9219" i="3"/>
  <c r="BN9387" i="3"/>
  <c r="BN9386" i="3"/>
  <c r="BN9385" i="3"/>
  <c r="BN9222" i="3"/>
  <c r="BN9223" i="3"/>
  <c r="BN9299" i="3"/>
  <c r="BN9337" i="3"/>
  <c r="BN9331" i="3"/>
  <c r="BN9274" i="3"/>
  <c r="BN9275" i="3"/>
  <c r="BN9379" i="3"/>
  <c r="BN9183" i="3"/>
  <c r="BN9255" i="3"/>
  <c r="BN9180" i="3"/>
  <c r="BN9185" i="3"/>
  <c r="BN9338" i="3"/>
  <c r="BN9243" i="3"/>
  <c r="E162" i="3"/>
  <c r="E196" i="3" s="1"/>
  <c r="O341" i="3"/>
  <c r="E271" i="3"/>
  <c r="F59" i="3"/>
  <c r="F58" i="3" s="1"/>
  <c r="BO9405" i="3" l="1"/>
  <c r="BO9196" i="3"/>
  <c r="BO9197" i="3"/>
  <c r="BO9195" i="3"/>
  <c r="BO9198" i="3"/>
  <c r="BO9199" i="3"/>
  <c r="BO9293" i="3"/>
  <c r="BO9285" i="3"/>
  <c r="BO9294" i="3"/>
  <c r="BO9281" i="3"/>
  <c r="BO9286" i="3"/>
  <c r="BO9284" i="3"/>
  <c r="BO9292" i="3"/>
  <c r="BO9280" i="3"/>
  <c r="BO9282" i="3"/>
  <c r="BO9283" i="3"/>
  <c r="BO9279" i="3"/>
  <c r="BO9194" i="3"/>
  <c r="BO9295" i="3"/>
  <c r="BO9226" i="3"/>
  <c r="BO9225" i="3"/>
  <c r="BO9331" i="3"/>
  <c r="BO9362" i="3"/>
  <c r="BO9399" i="3"/>
  <c r="BO9397" i="3"/>
  <c r="BO9291" i="3"/>
  <c r="BO9230" i="3"/>
  <c r="BO9289" i="3"/>
  <c r="BO9228" i="3"/>
  <c r="BO9287" i="3"/>
  <c r="BO9227" i="3"/>
  <c r="BO9333" i="3"/>
  <c r="BO9393" i="3"/>
  <c r="BO9394" i="3"/>
  <c r="BO9395" i="3"/>
  <c r="BO9312" i="3"/>
  <c r="BO9169" i="3"/>
  <c r="BO9206" i="3"/>
  <c r="BO9296" i="3"/>
  <c r="BO9329" i="3"/>
  <c r="BO9231" i="3"/>
  <c r="BO9297" i="3"/>
  <c r="BO9290" i="3"/>
  <c r="BO9401" i="3"/>
  <c r="BO9271" i="3"/>
  <c r="BO9325" i="3"/>
  <c r="BO9327" i="3"/>
  <c r="BO9288" i="3"/>
  <c r="BO9301" i="3"/>
  <c r="BO9277" i="3"/>
  <c r="BO9232" i="3"/>
  <c r="BO9202" i="3"/>
  <c r="BO9243" i="3"/>
  <c r="BO9200" i="3"/>
  <c r="BO9352" i="3"/>
  <c r="BO9234" i="3"/>
  <c r="BO9268" i="3"/>
  <c r="BO9398" i="3"/>
  <c r="BO9396" i="3"/>
  <c r="BO9400" i="3"/>
  <c r="BO9318" i="3"/>
  <c r="BO9310" i="3"/>
  <c r="BO9238" i="3"/>
  <c r="BO9354" i="3"/>
  <c r="BO9229" i="3"/>
  <c r="BO9365" i="3"/>
  <c r="BO9375" i="3"/>
  <c r="BO9373" i="3"/>
  <c r="BO9314" i="3"/>
  <c r="BO9299" i="3"/>
  <c r="BO9326" i="3"/>
  <c r="BO9188" i="3"/>
  <c r="BO9306" i="3"/>
  <c r="BO9201" i="3"/>
  <c r="BO9185" i="3"/>
  <c r="BO9212" i="3"/>
  <c r="BO9302" i="3"/>
  <c r="BO9253" i="3"/>
  <c r="BO9377" i="3"/>
  <c r="BO9347" i="3"/>
  <c r="BO9304" i="3"/>
  <c r="BO9303" i="3"/>
  <c r="BO9346" i="3"/>
  <c r="BO9353" i="3"/>
  <c r="BO9340" i="3"/>
  <c r="BO9233" i="3"/>
  <c r="BO9328" i="3"/>
  <c r="BO9236" i="3"/>
  <c r="BO9360" i="3"/>
  <c r="BO9316" i="3"/>
  <c r="BO9175" i="3"/>
  <c r="BO9251" i="3"/>
  <c r="BO9364" i="3"/>
  <c r="BO9376" i="3"/>
  <c r="BO9361" i="3"/>
  <c r="BO9270" i="3"/>
  <c r="BO9351" i="3"/>
  <c r="BO9241" i="3"/>
  <c r="BO9335" i="3"/>
  <c r="BO9183" i="3"/>
  <c r="BO9177" i="3"/>
  <c r="BO9278" i="3"/>
  <c r="BO9214" i="3"/>
  <c r="BO9308" i="3"/>
  <c r="BO9272" i="3"/>
  <c r="BO9240" i="3"/>
  <c r="BO9369" i="3"/>
  <c r="BO9363" i="3"/>
  <c r="BO9269" i="3"/>
  <c r="BO9371" i="3"/>
  <c r="BO9187" i="3"/>
  <c r="BO9267" i="3"/>
  <c r="BO9348" i="3"/>
  <c r="BO9263" i="3"/>
  <c r="BO9205" i="3"/>
  <c r="BO9204" i="3"/>
  <c r="BO9203" i="3"/>
  <c r="BO9383" i="3"/>
  <c r="BO9379" i="3"/>
  <c r="BO9356" i="3"/>
  <c r="BO9359" i="3"/>
  <c r="BO9248" i="3"/>
  <c r="BO9358" i="3"/>
  <c r="BO9250" i="3"/>
  <c r="BO9171" i="3"/>
  <c r="BO9249" i="3"/>
  <c r="BO9215" i="3"/>
  <c r="BO9344" i="3"/>
  <c r="BO9355" i="3"/>
  <c r="BO9245" i="3"/>
  <c r="BO9320" i="3"/>
  <c r="BO9321" i="3"/>
  <c r="BO9389" i="3"/>
  <c r="BO9235" i="3"/>
  <c r="BO9261" i="3"/>
  <c r="BO9252" i="3"/>
  <c r="BO9343" i="3"/>
  <c r="BO9180" i="3"/>
  <c r="BO9345" i="3"/>
  <c r="BO9255" i="3"/>
  <c r="BO9259" i="3"/>
  <c r="BO9191" i="3"/>
  <c r="BO9322" i="3"/>
  <c r="BO9338" i="3"/>
  <c r="BO9274" i="3"/>
  <c r="BO9403" i="3"/>
  <c r="BO9387" i="3"/>
  <c r="BO9367" i="3"/>
  <c r="BO9211" i="3"/>
  <c r="BO9220" i="3"/>
  <c r="BO9330" i="3"/>
  <c r="BO9391" i="3"/>
  <c r="BO9275" i="3"/>
  <c r="BO9276" i="3"/>
  <c r="BO9219" i="3"/>
  <c r="BO9366" i="3"/>
  <c r="BO9298" i="3"/>
  <c r="BO9184" i="3"/>
  <c r="BO9192" i="3"/>
  <c r="BO9193" i="3"/>
  <c r="BO9350" i="3"/>
  <c r="BO9349" i="3"/>
  <c r="BO9218" i="3"/>
  <c r="BO9254" i="3"/>
  <c r="BO9334" i="3"/>
  <c r="BO9341" i="3"/>
  <c r="BO9190" i="3"/>
  <c r="BO9173" i="3"/>
  <c r="BO9174" i="3"/>
  <c r="BO9378" i="3"/>
  <c r="BO9244" i="3"/>
  <c r="BO9336" i="3"/>
  <c r="BO9210" i="3"/>
  <c r="BO9392" i="3"/>
  <c r="BO9223" i="3"/>
  <c r="BO9224" i="3"/>
  <c r="BO9385" i="3"/>
  <c r="BO9384" i="3"/>
  <c r="BO9208" i="3"/>
  <c r="BO9207" i="3"/>
  <c r="BO9257" i="3"/>
  <c r="BO9258" i="3"/>
  <c r="BO9178" i="3"/>
  <c r="BO9260" i="3"/>
  <c r="BO9319" i="3"/>
  <c r="BO9313" i="3"/>
  <c r="BO9404" i="3"/>
  <c r="BO9237" i="3"/>
  <c r="BO9179" i="3"/>
  <c r="BO9239" i="3"/>
  <c r="BO9172" i="3"/>
  <c r="BO9265" i="3"/>
  <c r="BO9266" i="3"/>
  <c r="BO9315" i="3"/>
  <c r="BO9300" i="3"/>
  <c r="BO9222" i="3"/>
  <c r="BO9386" i="3"/>
  <c r="BO9388" i="3"/>
  <c r="BO9209" i="3"/>
  <c r="BO9247" i="3"/>
  <c r="BO9339" i="3"/>
  <c r="BO9256" i="3"/>
  <c r="BO9381" i="3"/>
  <c r="BO9382" i="3"/>
  <c r="BO9390" i="3"/>
  <c r="BO9323" i="3"/>
  <c r="BO9324" i="3"/>
  <c r="BO9213" i="3"/>
  <c r="BO9176" i="3"/>
  <c r="BO9402" i="3"/>
  <c r="BO9372" i="3"/>
  <c r="BO9242" i="3"/>
  <c r="BO9305" i="3"/>
  <c r="BO9357" i="3"/>
  <c r="BO9264" i="3"/>
  <c r="BO9370" i="3"/>
  <c r="BO9182" i="3"/>
  <c r="BO9368" i="3"/>
  <c r="BO9374" i="3"/>
  <c r="BO9337" i="3"/>
  <c r="BO9181" i="3"/>
  <c r="BO9246" i="3"/>
  <c r="BO9380" i="3"/>
  <c r="BO9332" i="3"/>
  <c r="BO9186" i="3"/>
  <c r="BO9273" i="3"/>
  <c r="BO9311" i="3"/>
  <c r="BO9262" i="3"/>
  <c r="BO9342" i="3"/>
  <c r="BO9216" i="3"/>
  <c r="BO9217" i="3"/>
  <c r="BO9189" i="3"/>
  <c r="BO9307" i="3"/>
  <c r="BO9170" i="3"/>
  <c r="BO9317" i="3"/>
  <c r="BO9309" i="3"/>
  <c r="BO9221" i="3"/>
  <c r="O342" i="3"/>
  <c r="E272" i="3"/>
  <c r="BP9196" i="3" l="1"/>
  <c r="BP9197" i="3"/>
  <c r="BP9293" i="3"/>
  <c r="BP9198" i="3"/>
  <c r="BP9199" i="3"/>
  <c r="BP9195" i="3"/>
  <c r="BP9285" i="3"/>
  <c r="BP9284" i="3"/>
  <c r="BP9292" i="3"/>
  <c r="BP9286" i="3"/>
  <c r="BP9282" i="3"/>
  <c r="BP9295" i="3"/>
  <c r="BP9283" i="3"/>
  <c r="BP9305" i="3"/>
  <c r="BP9281" i="3"/>
  <c r="BP9294" i="3"/>
  <c r="BP9228" i="3"/>
  <c r="BP9280" i="3"/>
  <c r="BP9287" i="3"/>
  <c r="BP9226" i="3"/>
  <c r="BP9227" i="3"/>
  <c r="BP9332" i="3"/>
  <c r="BP9330" i="3"/>
  <c r="BP9328" i="3"/>
  <c r="BP9288" i="3"/>
  <c r="BP9394" i="3"/>
  <c r="BP9398" i="3"/>
  <c r="BP9291" i="3"/>
  <c r="BP9231" i="3"/>
  <c r="BP9296" i="3"/>
  <c r="BP9396" i="3"/>
  <c r="BP9290" i="3"/>
  <c r="BP9289" i="3"/>
  <c r="BP9400" i="3"/>
  <c r="BP9326" i="3"/>
  <c r="BP9230" i="3"/>
  <c r="BP9300" i="3"/>
  <c r="BP9278" i="3"/>
  <c r="BP9232" i="3"/>
  <c r="BP9279" i="3"/>
  <c r="BP9315" i="3"/>
  <c r="BP9313" i="3"/>
  <c r="BP9353" i="3"/>
  <c r="BP9363" i="3"/>
  <c r="BP9170" i="3"/>
  <c r="BP9354" i="3"/>
  <c r="BP9399" i="3"/>
  <c r="BP9239" i="3"/>
  <c r="BP9346" i="3"/>
  <c r="BP9242" i="3"/>
  <c r="BP9347" i="3"/>
  <c r="BP9200" i="3"/>
  <c r="BP9186" i="3"/>
  <c r="BP9364" i="3"/>
  <c r="BP9361" i="3"/>
  <c r="BP9262" i="3"/>
  <c r="BP9374" i="3"/>
  <c r="BP9235" i="3"/>
  <c r="BP9360" i="3"/>
  <c r="BP9229" i="3"/>
  <c r="BP9397" i="3"/>
  <c r="BP9184" i="3"/>
  <c r="BP9309" i="3"/>
  <c r="BP9311" i="3"/>
  <c r="BP9395" i="3"/>
  <c r="BP9233" i="3"/>
  <c r="BP9269" i="3"/>
  <c r="BP9303" i="3"/>
  <c r="BP9237" i="3"/>
  <c r="BP9298" i="3"/>
  <c r="BP9252" i="3"/>
  <c r="BP9307" i="3"/>
  <c r="BP9317" i="3"/>
  <c r="BP9271" i="3"/>
  <c r="BP9201" i="3"/>
  <c r="BP9176" i="3"/>
  <c r="BP9327" i="3"/>
  <c r="BP9273" i="3"/>
  <c r="BP9376" i="3"/>
  <c r="BP9302" i="3"/>
  <c r="BP9352" i="3"/>
  <c r="BP9351" i="3"/>
  <c r="BP9402" i="3"/>
  <c r="BP9404" i="3"/>
  <c r="BP9270" i="3"/>
  <c r="BP9362" i="3"/>
  <c r="BP9250" i="3"/>
  <c r="BP9355" i="3"/>
  <c r="BP9189" i="3"/>
  <c r="BP9322" i="3"/>
  <c r="BP9357" i="3"/>
  <c r="BP9334" i="3"/>
  <c r="BP9253" i="3"/>
  <c r="BP9213" i="3"/>
  <c r="BP9339" i="3"/>
  <c r="BP9268" i="3"/>
  <c r="BP9337" i="3"/>
  <c r="BP9370" i="3"/>
  <c r="BP9372" i="3"/>
  <c r="BP9319" i="3"/>
  <c r="BP9368" i="3"/>
  <c r="BP9297" i="3"/>
  <c r="BP9378" i="3"/>
  <c r="BP9366" i="3"/>
  <c r="BP9380" i="3"/>
  <c r="BP9211" i="3"/>
  <c r="BP9260" i="3"/>
  <c r="BP9405" i="3"/>
  <c r="BP9390" i="3"/>
  <c r="BP9221" i="3"/>
  <c r="BP9299" i="3"/>
  <c r="BP9205" i="3"/>
  <c r="BP9386" i="3"/>
  <c r="BP9392" i="3"/>
  <c r="BP9329" i="3"/>
  <c r="BP9359" i="3"/>
  <c r="BP9204" i="3"/>
  <c r="BP9203" i="3"/>
  <c r="BP9202" i="3"/>
  <c r="BP9251" i="3"/>
  <c r="BP9191" i="3"/>
  <c r="BP9249" i="3"/>
  <c r="BP9264" i="3"/>
  <c r="BP9248" i="3"/>
  <c r="BP9172" i="3"/>
  <c r="BP9234" i="3"/>
  <c r="BP9236" i="3"/>
  <c r="BP9244" i="3"/>
  <c r="BP9388" i="3"/>
  <c r="BP9179" i="3"/>
  <c r="BP9209" i="3"/>
  <c r="BP9375" i="3"/>
  <c r="BP9373" i="3"/>
  <c r="BP9335" i="3"/>
  <c r="BP9321" i="3"/>
  <c r="BP9345" i="3"/>
  <c r="BP9181" i="3"/>
  <c r="BP9344" i="3"/>
  <c r="BP9175" i="3"/>
  <c r="BP9246" i="3"/>
  <c r="BP9256" i="3"/>
  <c r="BP9254" i="3"/>
  <c r="BP9342" i="3"/>
  <c r="BP9387" i="3"/>
  <c r="BP9314" i="3"/>
  <c r="BP9350" i="3"/>
  <c r="BP9216" i="3"/>
  <c r="BP9258" i="3"/>
  <c r="BP9384" i="3"/>
  <c r="BP9174" i="3"/>
  <c r="BP9171" i="3"/>
  <c r="BP9333" i="3"/>
  <c r="BP9308" i="3"/>
  <c r="BP9324" i="3"/>
  <c r="BP9325" i="3"/>
  <c r="BP9331" i="3"/>
  <c r="BP9266" i="3"/>
  <c r="BP9267" i="3"/>
  <c r="BP9358" i="3"/>
  <c r="BP9367" i="3"/>
  <c r="BP9304" i="3"/>
  <c r="BP9338" i="3"/>
  <c r="BP9240" i="3"/>
  <c r="BP9193" i="3"/>
  <c r="BP9194" i="3"/>
  <c r="BP9377" i="3"/>
  <c r="BP9306" i="3"/>
  <c r="BP9261" i="3"/>
  <c r="BP9219" i="3"/>
  <c r="BP9243" i="3"/>
  <c r="BP9312" i="3"/>
  <c r="BP9245" i="3"/>
  <c r="BP9323" i="3"/>
  <c r="BP9371" i="3"/>
  <c r="BP9272" i="3"/>
  <c r="BP9265" i="3"/>
  <c r="BP9403" i="3"/>
  <c r="BP9340" i="3"/>
  <c r="BP9178" i="3"/>
  <c r="BP9257" i="3"/>
  <c r="BP9207" i="3"/>
  <c r="BP9206" i="3"/>
  <c r="BP9385" i="3"/>
  <c r="BP9356" i="3"/>
  <c r="BP9320" i="3"/>
  <c r="BP9190" i="3"/>
  <c r="BP9187" i="3"/>
  <c r="BP9349" i="3"/>
  <c r="BP9348" i="3"/>
  <c r="BP9192" i="3"/>
  <c r="BP9389" i="3"/>
  <c r="BP9276" i="3"/>
  <c r="BP9277" i="3"/>
  <c r="BP9217" i="3"/>
  <c r="BP9263" i="3"/>
  <c r="BP9379" i="3"/>
  <c r="BP9182" i="3"/>
  <c r="BP9316" i="3"/>
  <c r="BP9401" i="3"/>
  <c r="BP9215" i="3"/>
  <c r="BP9382" i="3"/>
  <c r="BP9383" i="3"/>
  <c r="BP9247" i="3"/>
  <c r="BP9212" i="3"/>
  <c r="BP9222" i="3"/>
  <c r="BP9310" i="3"/>
  <c r="BP9177" i="3"/>
  <c r="BP9318" i="3"/>
  <c r="BP9208" i="3"/>
  <c r="BP9224" i="3"/>
  <c r="BP9225" i="3"/>
  <c r="BP9274" i="3"/>
  <c r="BP9210" i="3"/>
  <c r="BP9341" i="3"/>
  <c r="BP9188" i="3"/>
  <c r="BP9393" i="3"/>
  <c r="BP9275" i="3"/>
  <c r="BP9180" i="3"/>
  <c r="BP9369" i="3"/>
  <c r="BP9343" i="3"/>
  <c r="BP9381" i="3"/>
  <c r="BP9185" i="3"/>
  <c r="BP9301" i="3"/>
  <c r="BP9238" i="3"/>
  <c r="BP9241" i="3"/>
  <c r="BP9214" i="3"/>
  <c r="BP9391" i="3"/>
  <c r="BP9259" i="3"/>
  <c r="BP9220" i="3"/>
  <c r="BP9223" i="3"/>
  <c r="BP9183" i="3"/>
  <c r="BP9336" i="3"/>
  <c r="BP9173" i="3"/>
  <c r="BP9218" i="3"/>
  <c r="BP9365" i="3"/>
  <c r="BP9255" i="3"/>
  <c r="O343" i="3"/>
  <c r="E273" i="3"/>
  <c r="BQ9197" i="3" l="1"/>
  <c r="BQ9196" i="3"/>
  <c r="BQ9198" i="3"/>
  <c r="BQ9199" i="3"/>
  <c r="BQ9293" i="3"/>
  <c r="BQ9294" i="3"/>
  <c r="BQ9228" i="3"/>
  <c r="BQ9291" i="3"/>
  <c r="BQ9285" i="3"/>
  <c r="BQ9286" i="3"/>
  <c r="BQ9284" i="3"/>
  <c r="BQ9283" i="3"/>
  <c r="BQ9292" i="3"/>
  <c r="BQ9282" i="3"/>
  <c r="BQ9295" i="3"/>
  <c r="BQ9281" i="3"/>
  <c r="BQ9280" i="3"/>
  <c r="BQ9288" i="3"/>
  <c r="BQ9287" i="3"/>
  <c r="BQ9232" i="3"/>
  <c r="BQ9329" i="3"/>
  <c r="BQ9227" i="3"/>
  <c r="BQ9327" i="3"/>
  <c r="BQ9396" i="3"/>
  <c r="BQ9397" i="3"/>
  <c r="BQ9231" i="3"/>
  <c r="BQ9395" i="3"/>
  <c r="BQ9185" i="3"/>
  <c r="BQ9229" i="3"/>
  <c r="BQ9279" i="3"/>
  <c r="BQ9399" i="3"/>
  <c r="BQ9316" i="3"/>
  <c r="BQ9290" i="3"/>
  <c r="BQ9289" i="3"/>
  <c r="BQ9312" i="3"/>
  <c r="BQ9314" i="3"/>
  <c r="BQ9304" i="3"/>
  <c r="BQ9333" i="3"/>
  <c r="BQ9354" i="3"/>
  <c r="BQ9328" i="3"/>
  <c r="BQ9230" i="3"/>
  <c r="BQ9353" i="3"/>
  <c r="BQ9346" i="3"/>
  <c r="BQ9362" i="3"/>
  <c r="BQ9238" i="3"/>
  <c r="BQ9347" i="3"/>
  <c r="BQ9200" i="3"/>
  <c r="BQ9398" i="3"/>
  <c r="BQ9236" i="3"/>
  <c r="BQ9272" i="3"/>
  <c r="BQ9201" i="3"/>
  <c r="BQ9360" i="3"/>
  <c r="BQ9310" i="3"/>
  <c r="BQ9270" i="3"/>
  <c r="BQ9297" i="3"/>
  <c r="BQ9299" i="3"/>
  <c r="BQ9306" i="3"/>
  <c r="BQ9308" i="3"/>
  <c r="BQ9363" i="3"/>
  <c r="BQ9377" i="3"/>
  <c r="BQ9375" i="3"/>
  <c r="BQ9336" i="3"/>
  <c r="BQ9251" i="3"/>
  <c r="BQ9253" i="3"/>
  <c r="BQ9376" i="3"/>
  <c r="BQ9401" i="3"/>
  <c r="BQ9252" i="3"/>
  <c r="BQ9338" i="3"/>
  <c r="BQ9210" i="3"/>
  <c r="BQ9373" i="3"/>
  <c r="BQ9352" i="3"/>
  <c r="BQ9356" i="3"/>
  <c r="BQ9351" i="3"/>
  <c r="BQ9220" i="3"/>
  <c r="BQ9318" i="3"/>
  <c r="BQ9403" i="3"/>
  <c r="BQ9361" i="3"/>
  <c r="BQ9405" i="3"/>
  <c r="BQ9269" i="3"/>
  <c r="BQ9259" i="3"/>
  <c r="BQ9341" i="3"/>
  <c r="BQ9263" i="3"/>
  <c r="BQ9257" i="3"/>
  <c r="BQ9261" i="3"/>
  <c r="BQ9365" i="3"/>
  <c r="BQ9250" i="3"/>
  <c r="BQ9367" i="3"/>
  <c r="BQ9369" i="3"/>
  <c r="BQ9307" i="3"/>
  <c r="BQ9371" i="3"/>
  <c r="BQ9379" i="3"/>
  <c r="BQ9241" i="3"/>
  <c r="BQ9298" i="3"/>
  <c r="BQ9391" i="3"/>
  <c r="BQ9180" i="3"/>
  <c r="BQ9296" i="3"/>
  <c r="BQ9173" i="3"/>
  <c r="BQ9212" i="3"/>
  <c r="BQ9249" i="3"/>
  <c r="BQ9208" i="3"/>
  <c r="BQ9218" i="3"/>
  <c r="BQ9171" i="3"/>
  <c r="BQ9192" i="3"/>
  <c r="BQ9190" i="3"/>
  <c r="BQ9243" i="3"/>
  <c r="BQ9177" i="3"/>
  <c r="BQ9202" i="3"/>
  <c r="BQ9214" i="3"/>
  <c r="BQ9271" i="3"/>
  <c r="BQ9385" i="3"/>
  <c r="BQ9265" i="3"/>
  <c r="BQ9343" i="3"/>
  <c r="BQ9374" i="3"/>
  <c r="BQ9209" i="3"/>
  <c r="BQ9204" i="3"/>
  <c r="BQ9203" i="3"/>
  <c r="BQ9309" i="3"/>
  <c r="BQ9216" i="3"/>
  <c r="BQ9334" i="3"/>
  <c r="BQ9357" i="3"/>
  <c r="BQ9388" i="3"/>
  <c r="BQ9234" i="3"/>
  <c r="BQ9233" i="3"/>
  <c r="BQ9188" i="3"/>
  <c r="BQ9247" i="3"/>
  <c r="BQ9389" i="3"/>
  <c r="BQ9235" i="3"/>
  <c r="BQ9245" i="3"/>
  <c r="BQ9183" i="3"/>
  <c r="BQ9387" i="3"/>
  <c r="BQ9323" i="3"/>
  <c r="BQ9175" i="3"/>
  <c r="BQ9345" i="3"/>
  <c r="BQ9348" i="3"/>
  <c r="BQ9255" i="3"/>
  <c r="BQ9184" i="3"/>
  <c r="BQ9223" i="3"/>
  <c r="BQ9179" i="3"/>
  <c r="BQ9311" i="3"/>
  <c r="BQ9344" i="3"/>
  <c r="BQ9303" i="3"/>
  <c r="BQ9381" i="3"/>
  <c r="BQ9402" i="3"/>
  <c r="BQ9350" i="3"/>
  <c r="BQ9366" i="3"/>
  <c r="BQ9274" i="3"/>
  <c r="BQ9260" i="3"/>
  <c r="BQ9390" i="3"/>
  <c r="BQ9275" i="3"/>
  <c r="BQ9224" i="3"/>
  <c r="BQ9383" i="3"/>
  <c r="BQ9213" i="3"/>
  <c r="BQ9217" i="3"/>
  <c r="BQ9276" i="3"/>
  <c r="BQ9187" i="3"/>
  <c r="BQ9392" i="3"/>
  <c r="BQ9207" i="3"/>
  <c r="BQ9340" i="3"/>
  <c r="BQ9172" i="3"/>
  <c r="BQ9240" i="3"/>
  <c r="BQ9244" i="3"/>
  <c r="BQ9191" i="3"/>
  <c r="BQ9358" i="3"/>
  <c r="BQ9359" i="3"/>
  <c r="BQ9331" i="3"/>
  <c r="BQ9330" i="3"/>
  <c r="BQ9355" i="3"/>
  <c r="BQ9337" i="3"/>
  <c r="BQ9273" i="3"/>
  <c r="BQ9301" i="3"/>
  <c r="BQ9302" i="3"/>
  <c r="BQ9242" i="3"/>
  <c r="BQ9393" i="3"/>
  <c r="BQ9394" i="3"/>
  <c r="BQ9319" i="3"/>
  <c r="BQ9239" i="3"/>
  <c r="BQ9222" i="3"/>
  <c r="BQ9382" i="3"/>
  <c r="BQ9182" i="3"/>
  <c r="BQ9211" i="3"/>
  <c r="BQ9339" i="3"/>
  <c r="BQ9176" i="3"/>
  <c r="BQ9219" i="3"/>
  <c r="BQ9267" i="3"/>
  <c r="BQ9268" i="3"/>
  <c r="BQ9325" i="3"/>
  <c r="BQ9326" i="3"/>
  <c r="BQ9305" i="3"/>
  <c r="BQ9332" i="3"/>
  <c r="BQ9262" i="3"/>
  <c r="BQ9364" i="3"/>
  <c r="BQ9221" i="3"/>
  <c r="BQ9174" i="3"/>
  <c r="BQ9215" i="3"/>
  <c r="BQ9349" i="3"/>
  <c r="BQ9378" i="3"/>
  <c r="BQ9178" i="3"/>
  <c r="BQ9315" i="3"/>
  <c r="BQ9368" i="3"/>
  <c r="BQ9246" i="3"/>
  <c r="BQ9189" i="3"/>
  <c r="BQ9194" i="3"/>
  <c r="BQ9195" i="3"/>
  <c r="BQ9258" i="3"/>
  <c r="BQ9313" i="3"/>
  <c r="BQ9266" i="3"/>
  <c r="BQ9256" i="3"/>
  <c r="BQ9324" i="3"/>
  <c r="BQ9264" i="3"/>
  <c r="BQ9181" i="3"/>
  <c r="BQ9322" i="3"/>
  <c r="BQ9400" i="3"/>
  <c r="BQ9248" i="3"/>
  <c r="BQ9370" i="3"/>
  <c r="BQ9254" i="3"/>
  <c r="BQ9225" i="3"/>
  <c r="BQ9226" i="3"/>
  <c r="BQ9335" i="3"/>
  <c r="BQ9342" i="3"/>
  <c r="BQ9277" i="3"/>
  <c r="BQ9278" i="3"/>
  <c r="BQ9320" i="3"/>
  <c r="BQ9321" i="3"/>
  <c r="BQ9206" i="3"/>
  <c r="BQ9205" i="3"/>
  <c r="BQ9404" i="3"/>
  <c r="BQ9386" i="3"/>
  <c r="BQ9372" i="3"/>
  <c r="BQ9380" i="3"/>
  <c r="BQ9186" i="3"/>
  <c r="BQ9317" i="3"/>
  <c r="BQ9193" i="3"/>
  <c r="BQ9384" i="3"/>
  <c r="BQ9237" i="3"/>
  <c r="BQ9300" i="3"/>
  <c r="O344" i="3"/>
  <c r="BR9197" i="3" l="1"/>
  <c r="BR9198" i="3"/>
  <c r="BR9199" i="3"/>
  <c r="BR9287" i="3"/>
  <c r="BR9282" i="3"/>
  <c r="BR9294" i="3"/>
  <c r="BR9281" i="3"/>
  <c r="BR9286" i="3"/>
  <c r="BR9283" i="3"/>
  <c r="BR9285" i="3"/>
  <c r="BR9291" i="3"/>
  <c r="BR9292" i="3"/>
  <c r="BR9284" i="3"/>
  <c r="BR9232" i="3"/>
  <c r="BR9293" i="3"/>
  <c r="BR9280" i="3"/>
  <c r="BR9231" i="3"/>
  <c r="BR9229" i="3"/>
  <c r="BR9228" i="3"/>
  <c r="BR9288" i="3"/>
  <c r="BR9328" i="3"/>
  <c r="BR9311" i="3"/>
  <c r="BR9396" i="3"/>
  <c r="BR9315" i="3"/>
  <c r="BR9397" i="3"/>
  <c r="BR9230" i="3"/>
  <c r="BR9398" i="3"/>
  <c r="BR9337" i="3"/>
  <c r="BR9347" i="3"/>
  <c r="BR9200" i="3"/>
  <c r="BR9201" i="3"/>
  <c r="BR9296" i="3"/>
  <c r="BR9364" i="3"/>
  <c r="BR9290" i="3"/>
  <c r="BR9289" i="3"/>
  <c r="BR9346" i="3"/>
  <c r="BR9271" i="3"/>
  <c r="BR9353" i="3"/>
  <c r="BR9362" i="3"/>
  <c r="BR9298" i="3"/>
  <c r="BR9305" i="3"/>
  <c r="BR9352" i="3"/>
  <c r="BR9351" i="3"/>
  <c r="BR9309" i="3"/>
  <c r="BR9307" i="3"/>
  <c r="BR9317" i="3"/>
  <c r="BR9378" i="3"/>
  <c r="BR9400" i="3"/>
  <c r="BR9374" i="3"/>
  <c r="BR9376" i="3"/>
  <c r="BR9252" i="3"/>
  <c r="BR9355" i="3"/>
  <c r="BR9258" i="3"/>
  <c r="BR9402" i="3"/>
  <c r="BR9209" i="3"/>
  <c r="BR9251" i="3"/>
  <c r="BR9342" i="3"/>
  <c r="BR9297" i="3"/>
  <c r="BR9208" i="3"/>
  <c r="BR9366" i="3"/>
  <c r="BR9361" i="3"/>
  <c r="BR9250" i="3"/>
  <c r="BR9186" i="3"/>
  <c r="BR9217" i="3"/>
  <c r="BR9384" i="3"/>
  <c r="BR9380" i="3"/>
  <c r="BR9215" i="3"/>
  <c r="BR9219" i="3"/>
  <c r="BR9354" i="3"/>
  <c r="BR9177" i="3"/>
  <c r="BR9248" i="3"/>
  <c r="BR9295" i="3"/>
  <c r="BR9242" i="3"/>
  <c r="BR9335" i="3"/>
  <c r="BR9260" i="3"/>
  <c r="BR9270" i="3"/>
  <c r="BR9370" i="3"/>
  <c r="BR9368" i="3"/>
  <c r="BR9262" i="3"/>
  <c r="BR9264" i="3"/>
  <c r="BR9189" i="3"/>
  <c r="BR9213" i="3"/>
  <c r="BR9211" i="3"/>
  <c r="BR9324" i="3"/>
  <c r="BR9332" i="3"/>
  <c r="BR9308" i="3"/>
  <c r="BR9223" i="3"/>
  <c r="BR9303" i="3"/>
  <c r="BR9181" i="3"/>
  <c r="BR9345" i="3"/>
  <c r="BR9274" i="3"/>
  <c r="BR9178" i="3"/>
  <c r="BR9390" i="3"/>
  <c r="BR9203" i="3"/>
  <c r="BR9202" i="3"/>
  <c r="BR9246" i="3"/>
  <c r="BR9172" i="3"/>
  <c r="BR9193" i="3"/>
  <c r="BR9349" i="3"/>
  <c r="BR9176" i="3"/>
  <c r="BR9244" i="3"/>
  <c r="BR9183" i="3"/>
  <c r="BR9191" i="3"/>
  <c r="BR9375" i="3"/>
  <c r="BR9339" i="3"/>
  <c r="BR9344" i="3"/>
  <c r="BR9233" i="3"/>
  <c r="BR9382" i="3"/>
  <c r="BR9388" i="3"/>
  <c r="BR9241" i="3"/>
  <c r="BR9184" i="3"/>
  <c r="BR9235" i="3"/>
  <c r="BR9266" i="3"/>
  <c r="BR9273" i="3"/>
  <c r="BR9254" i="3"/>
  <c r="BR9234" i="3"/>
  <c r="BR9256" i="3"/>
  <c r="BR9338" i="3"/>
  <c r="BR9216" i="3"/>
  <c r="BR9391" i="3"/>
  <c r="BR9173" i="3"/>
  <c r="BR9389" i="3"/>
  <c r="BR9310" i="3"/>
  <c r="BR9363" i="3"/>
  <c r="BR9212" i="3"/>
  <c r="BR9261" i="3"/>
  <c r="BR9239" i="3"/>
  <c r="BR9247" i="3"/>
  <c r="BR9401" i="3"/>
  <c r="BR9188" i="3"/>
  <c r="BR9393" i="3"/>
  <c r="BR9302" i="3"/>
  <c r="BR9221" i="3"/>
  <c r="BR9356" i="3"/>
  <c r="BR9206" i="3"/>
  <c r="BR9320" i="3"/>
  <c r="BR9277" i="3"/>
  <c r="BR9210" i="3"/>
  <c r="BR9237" i="3"/>
  <c r="BR9236" i="3"/>
  <c r="BR9205" i="3"/>
  <c r="BR9204" i="3"/>
  <c r="BR9185" i="3"/>
  <c r="BR9313" i="3"/>
  <c r="BR9314" i="3"/>
  <c r="BR9195" i="3"/>
  <c r="BR9196" i="3"/>
  <c r="BR9371" i="3"/>
  <c r="BR9385" i="3"/>
  <c r="BR9350" i="3"/>
  <c r="BR9245" i="3"/>
  <c r="BR9257" i="3"/>
  <c r="BR9394" i="3"/>
  <c r="BR9395" i="3"/>
  <c r="BR9358" i="3"/>
  <c r="BR9240" i="3"/>
  <c r="BR9312" i="3"/>
  <c r="BR9187" i="3"/>
  <c r="BR9179" i="3"/>
  <c r="BR9218" i="3"/>
  <c r="BR9386" i="3"/>
  <c r="BR9387" i="3"/>
  <c r="BR9226" i="3"/>
  <c r="BR9227" i="3"/>
  <c r="BR9238" i="3"/>
  <c r="BR9194" i="3"/>
  <c r="BR9263" i="3"/>
  <c r="BR9318" i="3"/>
  <c r="BR9399" i="3"/>
  <c r="BR9268" i="3"/>
  <c r="BR9269" i="3"/>
  <c r="BR9222" i="3"/>
  <c r="BR9336" i="3"/>
  <c r="BR9330" i="3"/>
  <c r="BR9329" i="3"/>
  <c r="BR9306" i="3"/>
  <c r="BR9253" i="3"/>
  <c r="BR9340" i="3"/>
  <c r="BR9192" i="3"/>
  <c r="BR9357" i="3"/>
  <c r="BR9249" i="3"/>
  <c r="BR9275" i="3"/>
  <c r="BR9180" i="3"/>
  <c r="BR9404" i="3"/>
  <c r="BR9405" i="3"/>
  <c r="BR9321" i="3"/>
  <c r="BR9278" i="3"/>
  <c r="BR9279" i="3"/>
  <c r="BR9225" i="3"/>
  <c r="BR9322" i="3"/>
  <c r="BR9403" i="3"/>
  <c r="BR9369" i="3"/>
  <c r="BR9259" i="3"/>
  <c r="BR9326" i="3"/>
  <c r="BR9327" i="3"/>
  <c r="BR9267" i="3"/>
  <c r="BR9377" i="3"/>
  <c r="BR9190" i="3"/>
  <c r="BR9341" i="3"/>
  <c r="BR9301" i="3"/>
  <c r="BR9333" i="3"/>
  <c r="BR9331" i="3"/>
  <c r="BR9304" i="3"/>
  <c r="BR9243" i="3"/>
  <c r="BR9323" i="3"/>
  <c r="BR9207" i="3"/>
  <c r="BR9276" i="3"/>
  <c r="BR9220" i="3"/>
  <c r="BR9255" i="3"/>
  <c r="BR9300" i="3"/>
  <c r="BR9299" i="3"/>
  <c r="BR9372" i="3"/>
  <c r="BR9373" i="3"/>
  <c r="BR9316" i="3"/>
  <c r="BR9381" i="3"/>
  <c r="BR9334" i="3"/>
  <c r="BR9379" i="3"/>
  <c r="BR9174" i="3"/>
  <c r="BR9175" i="3"/>
  <c r="BR9325" i="3"/>
  <c r="BR9367" i="3"/>
  <c r="BR9265" i="3"/>
  <c r="BR9348" i="3"/>
  <c r="BR9182" i="3"/>
  <c r="BR9319" i="3"/>
  <c r="BR9343" i="3"/>
  <c r="BR9214" i="3"/>
  <c r="BR9365" i="3"/>
  <c r="BR9359" i="3"/>
  <c r="BR9360" i="3"/>
  <c r="BR9272" i="3"/>
  <c r="BR9392" i="3"/>
  <c r="BR9383" i="3"/>
  <c r="BR9224" i="3"/>
  <c r="O345" i="3"/>
  <c r="BS9287" i="3" l="1"/>
  <c r="BS9199" i="3"/>
  <c r="BS9198" i="3"/>
  <c r="BS9282" i="3"/>
  <c r="BS9281" i="3"/>
  <c r="BS9286" i="3"/>
  <c r="BS9284" i="3"/>
  <c r="BS9283" i="3"/>
  <c r="BS9285" i="3"/>
  <c r="BS9293" i="3"/>
  <c r="BS9229" i="3"/>
  <c r="BS9292" i="3"/>
  <c r="BS9291" i="3"/>
  <c r="BS9232" i="3"/>
  <c r="BS9295" i="3"/>
  <c r="BS9230" i="3"/>
  <c r="BS9231" i="3"/>
  <c r="BS9316" i="3"/>
  <c r="BS9288" i="3"/>
  <c r="BS9200" i="3"/>
  <c r="BS9397" i="3"/>
  <c r="BS9399" i="3"/>
  <c r="BS9363" i="3"/>
  <c r="BS9201" i="3"/>
  <c r="BS9346" i="3"/>
  <c r="BS9290" i="3"/>
  <c r="BS9289" i="3"/>
  <c r="BS9212" i="3"/>
  <c r="BS9353" i="3"/>
  <c r="BS9401" i="3"/>
  <c r="BS9265" i="3"/>
  <c r="BS9345" i="3"/>
  <c r="BS9297" i="3"/>
  <c r="BS9251" i="3"/>
  <c r="BS9354" i="3"/>
  <c r="BS9352" i="3"/>
  <c r="BS9310" i="3"/>
  <c r="BS9255" i="3"/>
  <c r="BS9259" i="3"/>
  <c r="BS9308" i="3"/>
  <c r="BS9362" i="3"/>
  <c r="BS9302" i="3"/>
  <c r="BS9253" i="3"/>
  <c r="BS9294" i="3"/>
  <c r="BS9304" i="3"/>
  <c r="BS9270" i="3"/>
  <c r="BS9375" i="3"/>
  <c r="BS9192" i="3"/>
  <c r="BS9403" i="3"/>
  <c r="BS9367" i="3"/>
  <c r="BS9177" i="3"/>
  <c r="BS9214" i="3"/>
  <c r="BS9369" i="3"/>
  <c r="BS9336" i="3"/>
  <c r="BS9185" i="3"/>
  <c r="BS9379" i="3"/>
  <c r="BS9355" i="3"/>
  <c r="BS9296" i="3"/>
  <c r="BS9252" i="3"/>
  <c r="BS9202" i="3"/>
  <c r="BS9392" i="3"/>
  <c r="BS9203" i="3"/>
  <c r="BS9274" i="3"/>
  <c r="BS9339" i="3"/>
  <c r="BS9261" i="3"/>
  <c r="BS9216" i="3"/>
  <c r="BS9272" i="3"/>
  <c r="BS9248" i="3"/>
  <c r="BS9218" i="3"/>
  <c r="BS9207" i="3"/>
  <c r="BS9190" i="3"/>
  <c r="BS9263" i="3"/>
  <c r="BS9178" i="3"/>
  <c r="BS9383" i="3"/>
  <c r="BS9247" i="3"/>
  <c r="BS9182" i="3"/>
  <c r="BS9381" i="3"/>
  <c r="BS9222" i="3"/>
  <c r="BS9220" i="3"/>
  <c r="BS9390" i="3"/>
  <c r="BS9245" i="3"/>
  <c r="BS9243" i="3"/>
  <c r="BS9217" i="3"/>
  <c r="BS9319" i="3"/>
  <c r="BS9211" i="3"/>
  <c r="BS9257" i="3"/>
  <c r="BS9276" i="3"/>
  <c r="BS9309" i="3"/>
  <c r="BS9240" i="3"/>
  <c r="BS9224" i="3"/>
  <c r="BS9267" i="3"/>
  <c r="BS9219" i="3"/>
  <c r="BS9402" i="3"/>
  <c r="BS9238" i="3"/>
  <c r="BS9338" i="3"/>
  <c r="BS9180" i="3"/>
  <c r="BS9244" i="3"/>
  <c r="BS9325" i="3"/>
  <c r="BS9234" i="3"/>
  <c r="BS9241" i="3"/>
  <c r="BS9389" i="3"/>
  <c r="BS9173" i="3"/>
  <c r="BS9357" i="3"/>
  <c r="BS9262" i="3"/>
  <c r="BS9187" i="3"/>
  <c r="BS9337" i="3"/>
  <c r="BS9239" i="3"/>
  <c r="BS9233" i="3"/>
  <c r="BS9334" i="3"/>
  <c r="BS9194" i="3"/>
  <c r="BS9246" i="3"/>
  <c r="BS9331" i="3"/>
  <c r="BS9341" i="3"/>
  <c r="BS9188" i="3"/>
  <c r="BS9277" i="3"/>
  <c r="BS9189" i="3"/>
  <c r="BS9323" i="3"/>
  <c r="BS9175" i="3"/>
  <c r="BS9405" i="3"/>
  <c r="BS9269" i="3"/>
  <c r="BS9394" i="3"/>
  <c r="BS9321" i="3"/>
  <c r="BS9205" i="3"/>
  <c r="BS9210" i="3"/>
  <c r="BS9209" i="3"/>
  <c r="BS9372" i="3"/>
  <c r="BS9300" i="3"/>
  <c r="BS9386" i="3"/>
  <c r="BS9317" i="3"/>
  <c r="BS9378" i="3"/>
  <c r="BS9278" i="3"/>
  <c r="BS9365" i="3"/>
  <c r="BS9366" i="3"/>
  <c r="BS9223" i="3"/>
  <c r="BS9373" i="3"/>
  <c r="BS9374" i="3"/>
  <c r="BS9299" i="3"/>
  <c r="BS9298" i="3"/>
  <c r="BS9242" i="3"/>
  <c r="BS9391" i="3"/>
  <c r="BS9279" i="3"/>
  <c r="BS9280" i="3"/>
  <c r="BS9404" i="3"/>
  <c r="BS9191" i="3"/>
  <c r="BS9176" i="3"/>
  <c r="BS9305" i="3"/>
  <c r="BS9221" i="3"/>
  <c r="BS9258" i="3"/>
  <c r="BS9370" i="3"/>
  <c r="BS9387" i="3"/>
  <c r="BS9388" i="3"/>
  <c r="BS9312" i="3"/>
  <c r="BS9311" i="3"/>
  <c r="BS9332" i="3"/>
  <c r="BS9350" i="3"/>
  <c r="BS9351" i="3"/>
  <c r="BS9385" i="3"/>
  <c r="BS9195" i="3"/>
  <c r="BS9254" i="3"/>
  <c r="BS9360" i="3"/>
  <c r="BS9361" i="3"/>
  <c r="BS9348" i="3"/>
  <c r="BS9347" i="3"/>
  <c r="BS9266" i="3"/>
  <c r="BS9327" i="3"/>
  <c r="BS9328" i="3"/>
  <c r="BS9349" i="3"/>
  <c r="BS9275" i="3"/>
  <c r="BS9340" i="3"/>
  <c r="BS9329" i="3"/>
  <c r="BS9318" i="3"/>
  <c r="BS9315" i="3"/>
  <c r="BS9324" i="3"/>
  <c r="BS9208" i="3"/>
  <c r="BS9371" i="3"/>
  <c r="BS9314" i="3"/>
  <c r="BS9204" i="3"/>
  <c r="BS9236" i="3"/>
  <c r="BS9235" i="3"/>
  <c r="BS9359" i="3"/>
  <c r="BS9343" i="3"/>
  <c r="BS9344" i="3"/>
  <c r="BS9181" i="3"/>
  <c r="BS9320" i="3"/>
  <c r="BS9333" i="3"/>
  <c r="BS9326" i="3"/>
  <c r="BS9271" i="3"/>
  <c r="BS9256" i="3"/>
  <c r="BS9384" i="3"/>
  <c r="BS9249" i="3"/>
  <c r="BS9250" i="3"/>
  <c r="BS9330" i="3"/>
  <c r="BS9215" i="3"/>
  <c r="BS9400" i="3"/>
  <c r="BS9227" i="3"/>
  <c r="BS9228" i="3"/>
  <c r="BS9380" i="3"/>
  <c r="BS9358" i="3"/>
  <c r="BS9382" i="3"/>
  <c r="BS9303" i="3"/>
  <c r="BS9313" i="3"/>
  <c r="BS9237" i="3"/>
  <c r="BS9183" i="3"/>
  <c r="BS9174" i="3"/>
  <c r="BS9335" i="3"/>
  <c r="BS9213" i="3"/>
  <c r="BS9301" i="3"/>
  <c r="BS9377" i="3"/>
  <c r="BS9376" i="3"/>
  <c r="BS9364" i="3"/>
  <c r="BS9368" i="3"/>
  <c r="BS9322" i="3"/>
  <c r="BS9225" i="3"/>
  <c r="BS9260" i="3"/>
  <c r="BS9306" i="3"/>
  <c r="BS9307" i="3"/>
  <c r="BS9273" i="3"/>
  <c r="BS9393" i="3"/>
  <c r="BS9356" i="3"/>
  <c r="BS9268" i="3"/>
  <c r="BS9226" i="3"/>
  <c r="BS9206" i="3"/>
  <c r="BS9193" i="3"/>
  <c r="BS9179" i="3"/>
  <c r="BS9395" i="3"/>
  <c r="BS9396" i="3"/>
  <c r="BS9196" i="3"/>
  <c r="BS9197" i="3"/>
  <c r="BS9264" i="3"/>
  <c r="BS9398" i="3"/>
  <c r="BS9342" i="3"/>
  <c r="BS9186" i="3"/>
  <c r="BS9184" i="3"/>
  <c r="O346" i="3"/>
  <c r="BT9282" i="3" l="1"/>
  <c r="BT9283" i="3"/>
  <c r="BT9285" i="3"/>
  <c r="BT9286" i="3"/>
  <c r="BT9284" i="3"/>
  <c r="BT9287" i="3"/>
  <c r="BT9292" i="3"/>
  <c r="BT9288" i="3"/>
  <c r="BT9291" i="3"/>
  <c r="BT9230" i="3"/>
  <c r="BT9231" i="3"/>
  <c r="BT9294" i="3"/>
  <c r="BT9262" i="3"/>
  <c r="BT9200" i="3"/>
  <c r="BT9199" i="3"/>
  <c r="BT9201" i="3"/>
  <c r="BT9295" i="3"/>
  <c r="BT9293" i="3"/>
  <c r="BT9211" i="3"/>
  <c r="BT9346" i="3"/>
  <c r="BT9254" i="3"/>
  <c r="BT9271" i="3"/>
  <c r="BT9398" i="3"/>
  <c r="BT9353" i="3"/>
  <c r="BT9289" i="3"/>
  <c r="BT9193" i="3"/>
  <c r="BT9213" i="3"/>
  <c r="BT9290" i="3"/>
  <c r="BT9309" i="3"/>
  <c r="BT9296" i="3"/>
  <c r="BT9252" i="3"/>
  <c r="BT9354" i="3"/>
  <c r="BT9380" i="3"/>
  <c r="BT9273" i="3"/>
  <c r="BT9402" i="3"/>
  <c r="BT9303" i="3"/>
  <c r="BT9404" i="3"/>
  <c r="BT9264" i="3"/>
  <c r="BT9256" i="3"/>
  <c r="BT9219" i="3"/>
  <c r="BT9368" i="3"/>
  <c r="BT9202" i="3"/>
  <c r="BT9266" i="3"/>
  <c r="BT9206" i="3"/>
  <c r="BT9217" i="3"/>
  <c r="BT9240" i="3"/>
  <c r="BT9247" i="3"/>
  <c r="BT9356" i="3"/>
  <c r="BT9322" i="3"/>
  <c r="BT9253" i="3"/>
  <c r="BT9191" i="3"/>
  <c r="BT9181" i="3"/>
  <c r="BT9318" i="3"/>
  <c r="BT9221" i="3"/>
  <c r="BT9243" i="3"/>
  <c r="BT9393" i="3"/>
  <c r="BT9179" i="3"/>
  <c r="BT9382" i="3"/>
  <c r="BT9223" i="3"/>
  <c r="BT9255" i="3"/>
  <c r="BT9405" i="3"/>
  <c r="BT9301" i="3"/>
  <c r="BT9384" i="3"/>
  <c r="BT9204" i="3"/>
  <c r="BT9324" i="3"/>
  <c r="BT9275" i="3"/>
  <c r="BT9391" i="3"/>
  <c r="BT9313" i="3"/>
  <c r="BT9245" i="3"/>
  <c r="BT9335" i="3"/>
  <c r="BT9268" i="3"/>
  <c r="BT9246" i="3"/>
  <c r="BT9218" i="3"/>
  <c r="BT9244" i="3"/>
  <c r="BT9241" i="3"/>
  <c r="BT9258" i="3"/>
  <c r="BT9403" i="3"/>
  <c r="BT9330" i="3"/>
  <c r="BT9338" i="3"/>
  <c r="BT9340" i="3"/>
  <c r="BT9242" i="3"/>
  <c r="BT9337" i="3"/>
  <c r="BT9239" i="3"/>
  <c r="BT9237" i="3"/>
  <c r="BT9333" i="3"/>
  <c r="BT9386" i="3"/>
  <c r="BT9358" i="3"/>
  <c r="BT9317" i="3"/>
  <c r="BT9326" i="3"/>
  <c r="BT9188" i="3"/>
  <c r="BT9278" i="3"/>
  <c r="BT9184" i="3"/>
  <c r="BT9203" i="3"/>
  <c r="BT9319" i="3"/>
  <c r="BT9320" i="3"/>
  <c r="BT9222" i="3"/>
  <c r="BT9186" i="3"/>
  <c r="BT9371" i="3"/>
  <c r="BT9342" i="3"/>
  <c r="BT9174" i="3"/>
  <c r="BT9232" i="3"/>
  <c r="BT9233" i="3"/>
  <c r="BT9390" i="3"/>
  <c r="BT9190" i="3"/>
  <c r="BT9189" i="3"/>
  <c r="BT9355" i="3"/>
  <c r="BT9226" i="3"/>
  <c r="BT9238" i="3"/>
  <c r="BT9339" i="3"/>
  <c r="BT9210" i="3"/>
  <c r="BT9277" i="3"/>
  <c r="BT9349" i="3"/>
  <c r="BT9196" i="3"/>
  <c r="BT9299" i="3"/>
  <c r="BT9383" i="3"/>
  <c r="BT9347" i="3"/>
  <c r="BT9387" i="3"/>
  <c r="BT9366" i="3"/>
  <c r="BT9249" i="3"/>
  <c r="BT9377" i="3"/>
  <c r="BT9263" i="3"/>
  <c r="BT9357" i="3"/>
  <c r="BT9225" i="3"/>
  <c r="BT9364" i="3"/>
  <c r="BT9363" i="3"/>
  <c r="BT9205" i="3"/>
  <c r="BT9250" i="3"/>
  <c r="BT9251" i="3"/>
  <c r="BT9321" i="3"/>
  <c r="BT9344" i="3"/>
  <c r="BT9345" i="3"/>
  <c r="BT9224" i="3"/>
  <c r="BT9314" i="3"/>
  <c r="BT9381" i="3"/>
  <c r="BT9325" i="3"/>
  <c r="BT9361" i="3"/>
  <c r="BT9351" i="3"/>
  <c r="BT9352" i="3"/>
  <c r="BT9394" i="3"/>
  <c r="BT9362" i="3"/>
  <c r="BT9370" i="3"/>
  <c r="BT9176" i="3"/>
  <c r="BT9177" i="3"/>
  <c r="BT9192" i="3"/>
  <c r="BT9280" i="3"/>
  <c r="BT9281" i="3"/>
  <c r="BT9259" i="3"/>
  <c r="BT9304" i="3"/>
  <c r="BT9182" i="3"/>
  <c r="BT9197" i="3"/>
  <c r="BT9187" i="3"/>
  <c r="BT9260" i="3"/>
  <c r="BT9261" i="3"/>
  <c r="BT9376" i="3"/>
  <c r="BT9185" i="3"/>
  <c r="BT9228" i="3"/>
  <c r="BT9229" i="3"/>
  <c r="BT9215" i="3"/>
  <c r="BT9216" i="3"/>
  <c r="BT9323" i="3"/>
  <c r="BT9175" i="3"/>
  <c r="BT9343" i="3"/>
  <c r="BT9235" i="3"/>
  <c r="BT9234" i="3"/>
  <c r="BT9208" i="3"/>
  <c r="BT9209" i="3"/>
  <c r="BT9315" i="3"/>
  <c r="BT9369" i="3"/>
  <c r="BT9300" i="3"/>
  <c r="BT9360" i="3"/>
  <c r="BT9350" i="3"/>
  <c r="BT9388" i="3"/>
  <c r="BT9389" i="3"/>
  <c r="BT9180" i="3"/>
  <c r="BT9279" i="3"/>
  <c r="BT9267" i="3"/>
  <c r="BT9276" i="3"/>
  <c r="BT9374" i="3"/>
  <c r="BT9375" i="3"/>
  <c r="BT9334" i="3"/>
  <c r="BT9248" i="3"/>
  <c r="BT9396" i="3"/>
  <c r="BT9397" i="3"/>
  <c r="BT9307" i="3"/>
  <c r="BT9308" i="3"/>
  <c r="BT9183" i="3"/>
  <c r="BT9198" i="3"/>
  <c r="BT9227" i="3"/>
  <c r="BT9359" i="3"/>
  <c r="BT9236" i="3"/>
  <c r="BT9329" i="3"/>
  <c r="BT9328" i="3"/>
  <c r="BT9331" i="3"/>
  <c r="BT9372" i="3"/>
  <c r="BT9178" i="3"/>
  <c r="BT9348" i="3"/>
  <c r="BT9392" i="3"/>
  <c r="BT9195" i="3"/>
  <c r="BT9332" i="3"/>
  <c r="BT9311" i="3"/>
  <c r="BT9310" i="3"/>
  <c r="BT9336" i="3"/>
  <c r="BT9270" i="3"/>
  <c r="BT9220" i="3"/>
  <c r="BT9373" i="3"/>
  <c r="BT9379" i="3"/>
  <c r="BT9365" i="3"/>
  <c r="BT9378" i="3"/>
  <c r="BT9395" i="3"/>
  <c r="BT9194" i="3"/>
  <c r="BT9306" i="3"/>
  <c r="BT9274" i="3"/>
  <c r="BT9400" i="3"/>
  <c r="BT9401" i="3"/>
  <c r="BT9269" i="3"/>
  <c r="BT9341" i="3"/>
  <c r="BT9265" i="3"/>
  <c r="BT9272" i="3"/>
  <c r="BT9399" i="3"/>
  <c r="BT9327" i="3"/>
  <c r="BT9207" i="3"/>
  <c r="BT9214" i="3"/>
  <c r="BT9385" i="3"/>
  <c r="BT9257" i="3"/>
  <c r="BT9312" i="3"/>
  <c r="BT9305" i="3"/>
  <c r="BT9212" i="3"/>
  <c r="BT9298" i="3"/>
  <c r="BT9297" i="3"/>
  <c r="BT9316" i="3"/>
  <c r="BT9367" i="3"/>
  <c r="BT9302" i="3"/>
  <c r="O347" i="3"/>
  <c r="BU9405" i="3" l="1"/>
  <c r="BU9282" i="3"/>
  <c r="BU9283" i="3"/>
  <c r="BU9293" i="3"/>
  <c r="BU9284" i="3"/>
  <c r="BU9285" i="3"/>
  <c r="BU9287" i="3"/>
  <c r="BU9286" i="3"/>
  <c r="BU9288" i="3"/>
  <c r="BU9291" i="3"/>
  <c r="BU9246" i="3"/>
  <c r="BU9212" i="3"/>
  <c r="BU9200" i="3"/>
  <c r="BU9201" i="3"/>
  <c r="BU9346" i="3"/>
  <c r="BU9294" i="3"/>
  <c r="BU9292" i="3"/>
  <c r="BU9295" i="3"/>
  <c r="BU9289" i="3"/>
  <c r="BU9272" i="3"/>
  <c r="BU9290" i="3"/>
  <c r="BU9403" i="3"/>
  <c r="BU9265" i="3"/>
  <c r="BU9253" i="3"/>
  <c r="BU9392" i="3"/>
  <c r="BU9355" i="3"/>
  <c r="BU9365" i="3"/>
  <c r="BU9210" i="3"/>
  <c r="BU9381" i="3"/>
  <c r="BU9350" i="3"/>
  <c r="BU9239" i="3"/>
  <c r="BU9240" i="3"/>
  <c r="BU9380" i="3"/>
  <c r="BU9254" i="3"/>
  <c r="BU9202" i="3"/>
  <c r="BU9203" i="3"/>
  <c r="BU9267" i="3"/>
  <c r="BU9357" i="3"/>
  <c r="BU9348" i="3"/>
  <c r="BU9263" i="3"/>
  <c r="BU9255" i="3"/>
  <c r="BU9359" i="3"/>
  <c r="BU9318" i="3"/>
  <c r="BU9205" i="3"/>
  <c r="BU9218" i="3"/>
  <c r="BU9178" i="3"/>
  <c r="BU9180" i="3"/>
  <c r="BU9323" i="3"/>
  <c r="BU9382" i="3"/>
  <c r="BU9185" i="3"/>
  <c r="BU9187" i="3"/>
  <c r="BU9279" i="3"/>
  <c r="BU9369" i="3"/>
  <c r="BU9339" i="3"/>
  <c r="BU9191" i="3"/>
  <c r="BU9316" i="3"/>
  <c r="BU9192" i="3"/>
  <c r="BU9222" i="3"/>
  <c r="BU9242" i="3"/>
  <c r="BU9248" i="3"/>
  <c r="BU9390" i="3"/>
  <c r="BU9247" i="3"/>
  <c r="BU9244" i="3"/>
  <c r="BU9302" i="3"/>
  <c r="BU9300" i="3"/>
  <c r="BU9367" i="3"/>
  <c r="BU9385" i="3"/>
  <c r="BU9204" i="3"/>
  <c r="BU9183" i="3"/>
  <c r="BU9325" i="3"/>
  <c r="BU9404" i="3"/>
  <c r="BU9274" i="3"/>
  <c r="BU9221" i="3"/>
  <c r="BU9334" i="3"/>
  <c r="BU9383" i="3"/>
  <c r="BU9327" i="3"/>
  <c r="BU9237" i="3"/>
  <c r="BU9257" i="3"/>
  <c r="BU9245" i="3"/>
  <c r="BU9236" i="3"/>
  <c r="BU9241" i="3"/>
  <c r="BU9243" i="3"/>
  <c r="BU9224" i="3"/>
  <c r="BU9312" i="3"/>
  <c r="BU9398" i="3"/>
  <c r="BU9188" i="3"/>
  <c r="BU9227" i="3"/>
  <c r="BU9238" i="3"/>
  <c r="BU9387" i="3"/>
  <c r="BU9320" i="3"/>
  <c r="BU9214" i="3"/>
  <c r="BU9338" i="3"/>
  <c r="BU9356" i="3"/>
  <c r="BU9319" i="3"/>
  <c r="BU9340" i="3"/>
  <c r="BU9341" i="3"/>
  <c r="BU9231" i="3"/>
  <c r="BU9232" i="3"/>
  <c r="BU9207" i="3"/>
  <c r="BU9354" i="3"/>
  <c r="BU9196" i="3"/>
  <c r="BU9198" i="3"/>
  <c r="BU9343" i="3"/>
  <c r="BU9321" i="3"/>
  <c r="BU9278" i="3"/>
  <c r="BU9305" i="3"/>
  <c r="BU9269" i="3"/>
  <c r="BU9395" i="3"/>
  <c r="BU9373" i="3"/>
  <c r="BU9189" i="3"/>
  <c r="BU9194" i="3"/>
  <c r="BU9175" i="3"/>
  <c r="BU9223" i="3"/>
  <c r="BU9190" i="3"/>
  <c r="BU9209" i="3"/>
  <c r="BU9298" i="3"/>
  <c r="BU9378" i="3"/>
  <c r="BU9400" i="3"/>
  <c r="BU9310" i="3"/>
  <c r="BU9331" i="3"/>
  <c r="BU9397" i="3"/>
  <c r="BU9388" i="3"/>
  <c r="BU9260" i="3"/>
  <c r="BU9384" i="3"/>
  <c r="BU9362" i="3"/>
  <c r="BU9270" i="3"/>
  <c r="BU9377" i="3"/>
  <c r="BU9307" i="3"/>
  <c r="BU9374" i="3"/>
  <c r="BU9360" i="3"/>
  <c r="BU9234" i="3"/>
  <c r="BU9233" i="3"/>
  <c r="BU9228" i="3"/>
  <c r="BU9182" i="3"/>
  <c r="BU9259" i="3"/>
  <c r="BU9177" i="3"/>
  <c r="BU9394" i="3"/>
  <c r="BU9361" i="3"/>
  <c r="BU9349" i="3"/>
  <c r="BU9344" i="3"/>
  <c r="BU9363" i="3"/>
  <c r="BU9393" i="3"/>
  <c r="BU9297" i="3"/>
  <c r="BU9193" i="3"/>
  <c r="BU9220" i="3"/>
  <c r="BU9219" i="3"/>
  <c r="BU9336" i="3"/>
  <c r="BU9337" i="3"/>
  <c r="BU9311" i="3"/>
  <c r="BU9328" i="3"/>
  <c r="BU9386" i="3"/>
  <c r="BU9256" i="3"/>
  <c r="BU9368" i="3"/>
  <c r="BU9268" i="3"/>
  <c r="BU9396" i="3"/>
  <c r="BU9366" i="3"/>
  <c r="BU9276" i="3"/>
  <c r="BU9277" i="3"/>
  <c r="BU9347" i="3"/>
  <c r="BU9235" i="3"/>
  <c r="BU9326" i="3"/>
  <c r="BU9216" i="3"/>
  <c r="BU9217" i="3"/>
  <c r="BU9358" i="3"/>
  <c r="BU9376" i="3"/>
  <c r="BU9273" i="3"/>
  <c r="BU9281" i="3"/>
  <c r="BU9176" i="3"/>
  <c r="BU9352" i="3"/>
  <c r="BU9353" i="3"/>
  <c r="BU9275" i="3"/>
  <c r="BU9314" i="3"/>
  <c r="BU9181" i="3"/>
  <c r="BU9251" i="3"/>
  <c r="BU9252" i="3"/>
  <c r="BU9364" i="3"/>
  <c r="BU9264" i="3"/>
  <c r="BU9306" i="3"/>
  <c r="BU9211" i="3"/>
  <c r="BU9332" i="3"/>
  <c r="BU9335" i="3"/>
  <c r="BU9258" i="3"/>
  <c r="BU9266" i="3"/>
  <c r="BU9208" i="3"/>
  <c r="BU9296" i="3"/>
  <c r="BU9215" i="3"/>
  <c r="BU9303" i="3"/>
  <c r="BU9322" i="3"/>
  <c r="BU9199" i="3"/>
  <c r="BU9197" i="3"/>
  <c r="BU9299" i="3"/>
  <c r="BU9280" i="3"/>
  <c r="BU9370" i="3"/>
  <c r="BU9351" i="3"/>
  <c r="BU9324" i="3"/>
  <c r="BU9333" i="3"/>
  <c r="BU9250" i="3"/>
  <c r="BU9225" i="3"/>
  <c r="BU9206" i="3"/>
  <c r="BU9184" i="3"/>
  <c r="BU9399" i="3"/>
  <c r="BU9401" i="3"/>
  <c r="BU9402" i="3"/>
  <c r="BU9379" i="3"/>
  <c r="BU9391" i="3"/>
  <c r="BU9195" i="3"/>
  <c r="BU9372" i="3"/>
  <c r="BU9329" i="3"/>
  <c r="BU9317" i="3"/>
  <c r="BU9330" i="3"/>
  <c r="BU9313" i="3"/>
  <c r="BU9213" i="3"/>
  <c r="BU9308" i="3"/>
  <c r="BU9309" i="3"/>
  <c r="BU9179" i="3"/>
  <c r="BU9342" i="3"/>
  <c r="BU9375" i="3"/>
  <c r="BU9389" i="3"/>
  <c r="BU9315" i="3"/>
  <c r="BU9371" i="3"/>
  <c r="BU9249" i="3"/>
  <c r="BU9229" i="3"/>
  <c r="BU9230" i="3"/>
  <c r="BU9261" i="3"/>
  <c r="BU9262" i="3"/>
  <c r="BU9226" i="3"/>
  <c r="BU9186" i="3"/>
  <c r="BU9304" i="3"/>
  <c r="BU9345" i="3"/>
  <c r="BU9271" i="3"/>
  <c r="BU9301" i="3"/>
  <c r="O348" i="3"/>
  <c r="BV9282" i="3" l="1"/>
  <c r="BV9283" i="3"/>
  <c r="BV9285" i="3"/>
  <c r="BV9284" i="3"/>
  <c r="BV9287" i="3"/>
  <c r="BV9286" i="3"/>
  <c r="BV9211" i="3"/>
  <c r="BV9190" i="3"/>
  <c r="BV9288" i="3"/>
  <c r="BV9292" i="3"/>
  <c r="BV9243" i="3"/>
  <c r="BV9201" i="3"/>
  <c r="BV9290" i="3"/>
  <c r="BV9289" i="3"/>
  <c r="BV9291" i="3"/>
  <c r="BV9293" i="3"/>
  <c r="BV9294" i="3"/>
  <c r="BV9404" i="3"/>
  <c r="BV9275" i="3"/>
  <c r="BV9240" i="3"/>
  <c r="BV9179" i="3"/>
  <c r="BV9264" i="3"/>
  <c r="BV9347" i="3"/>
  <c r="BV9317" i="3"/>
  <c r="BV9358" i="3"/>
  <c r="BV9349" i="3"/>
  <c r="BV9239" i="3"/>
  <c r="BV9213" i="3"/>
  <c r="BV9319" i="3"/>
  <c r="BV9301" i="3"/>
  <c r="BV9199" i="3"/>
  <c r="BV9368" i="3"/>
  <c r="BV9379" i="3"/>
  <c r="BV9186" i="3"/>
  <c r="BV9324" i="3"/>
  <c r="BV9266" i="3"/>
  <c r="BV9382" i="3"/>
  <c r="BV9381" i="3"/>
  <c r="BV9206" i="3"/>
  <c r="BV9384" i="3"/>
  <c r="BV9356" i="3"/>
  <c r="BV9405" i="3"/>
  <c r="BV9254" i="3"/>
  <c r="BV9335" i="3"/>
  <c r="BV9202" i="3"/>
  <c r="BV9246" i="3"/>
  <c r="BV9184" i="3"/>
  <c r="BV9221" i="3"/>
  <c r="BV9188" i="3"/>
  <c r="BV9241" i="3"/>
  <c r="BV9268" i="3"/>
  <c r="BV9204" i="3"/>
  <c r="BV9389" i="3"/>
  <c r="BV9354" i="3"/>
  <c r="BV9273" i="3"/>
  <c r="BV9338" i="3"/>
  <c r="BV9193" i="3"/>
  <c r="BV9203" i="3"/>
  <c r="BV9181" i="3"/>
  <c r="BV9326" i="3"/>
  <c r="BV9191" i="3"/>
  <c r="BV9342" i="3"/>
  <c r="BV9391" i="3"/>
  <c r="BV9247" i="3"/>
  <c r="BV9245" i="3"/>
  <c r="BV9315" i="3"/>
  <c r="BV9366" i="3"/>
  <c r="BV9223" i="3"/>
  <c r="BV9244" i="3"/>
  <c r="BV9386" i="3"/>
  <c r="BV9357" i="3"/>
  <c r="BV9399" i="3"/>
  <c r="BV9205" i="3"/>
  <c r="BV9192" i="3"/>
  <c r="BV9313" i="3"/>
  <c r="BV9238" i="3"/>
  <c r="BV9271" i="3"/>
  <c r="BV9322" i="3"/>
  <c r="BV9226" i="3"/>
  <c r="BV9242" i="3"/>
  <c r="BV9306" i="3"/>
  <c r="BV9189" i="3"/>
  <c r="BV9396" i="3"/>
  <c r="BV9345" i="3"/>
  <c r="BV9367" i="3"/>
  <c r="BV9197" i="3"/>
  <c r="BV9280" i="3"/>
  <c r="BV9176" i="3"/>
  <c r="BV9208" i="3"/>
  <c r="BV9235" i="3"/>
  <c r="BV9237" i="3"/>
  <c r="BV9351" i="3"/>
  <c r="BV9339" i="3"/>
  <c r="BV9215" i="3"/>
  <c r="BV9359" i="3"/>
  <c r="BV9304" i="3"/>
  <c r="BV9362" i="3"/>
  <c r="BV9320" i="3"/>
  <c r="BV9269" i="3"/>
  <c r="BV9278" i="3"/>
  <c r="BV9258" i="3"/>
  <c r="BV9375" i="3"/>
  <c r="BV9195" i="3"/>
  <c r="BV9385" i="3"/>
  <c r="BV9311" i="3"/>
  <c r="BV9340" i="3"/>
  <c r="BV9355" i="3"/>
  <c r="BV9387" i="3"/>
  <c r="BV9299" i="3"/>
  <c r="BV9222" i="3"/>
  <c r="BV9364" i="3"/>
  <c r="BV9333" i="3"/>
  <c r="BV9249" i="3"/>
  <c r="BV9279" i="3"/>
  <c r="BV9395" i="3"/>
  <c r="BV9401" i="3"/>
  <c r="BV9393" i="3"/>
  <c r="BV9371" i="3"/>
  <c r="BV9308" i="3"/>
  <c r="BV9361" i="3"/>
  <c r="BV9329" i="3"/>
  <c r="BV9383" i="3"/>
  <c r="BV9262" i="3"/>
  <c r="BV9219" i="3"/>
  <c r="BV9277" i="3"/>
  <c r="BV9267" i="3"/>
  <c r="BV9229" i="3"/>
  <c r="BV9300" i="3"/>
  <c r="BV9365" i="3"/>
  <c r="BV9260" i="3"/>
  <c r="BV9230" i="3"/>
  <c r="BV9231" i="3"/>
  <c r="BV9309" i="3"/>
  <c r="BV9330" i="3"/>
  <c r="BV9372" i="3"/>
  <c r="BV9402" i="3"/>
  <c r="BV9403" i="3"/>
  <c r="BV9207" i="3"/>
  <c r="BV9343" i="3"/>
  <c r="BV9350" i="3"/>
  <c r="BV9200" i="3"/>
  <c r="BV9178" i="3"/>
  <c r="BV9353" i="3"/>
  <c r="BV9217" i="3"/>
  <c r="BV9218" i="3"/>
  <c r="BV9209" i="3"/>
  <c r="BV9210" i="3"/>
  <c r="BV9227" i="3"/>
  <c r="BV9328" i="3"/>
  <c r="BV9336" i="3"/>
  <c r="BV9344" i="3"/>
  <c r="BV9394" i="3"/>
  <c r="BV9187" i="3"/>
  <c r="BV9346" i="3"/>
  <c r="BV9180" i="3"/>
  <c r="BV9307" i="3"/>
  <c r="BV9310" i="3"/>
  <c r="BV9274" i="3"/>
  <c r="BV9265" i="3"/>
  <c r="BV9380" i="3"/>
  <c r="BV9250" i="3"/>
  <c r="BV9303" i="3"/>
  <c r="BV9332" i="3"/>
  <c r="BV9341" i="3"/>
  <c r="BV9257" i="3"/>
  <c r="BV9314" i="3"/>
  <c r="BV9352" i="3"/>
  <c r="BV9216" i="3"/>
  <c r="BV9256" i="3"/>
  <c r="BV9255" i="3"/>
  <c r="BV9348" i="3"/>
  <c r="BV9297" i="3"/>
  <c r="BV9363" i="3"/>
  <c r="BV9177" i="3"/>
  <c r="BV9323" i="3"/>
  <c r="BV9369" i="3"/>
  <c r="BV9374" i="3"/>
  <c r="BV9377" i="3"/>
  <c r="BV9318" i="3"/>
  <c r="BV9270" i="3"/>
  <c r="BV9212" i="3"/>
  <c r="BV9261" i="3"/>
  <c r="BV9272" i="3"/>
  <c r="BV9305" i="3"/>
  <c r="BV9263" i="3"/>
  <c r="BV9252" i="3"/>
  <c r="BV9253" i="3"/>
  <c r="BV9376" i="3"/>
  <c r="BV9276" i="3"/>
  <c r="BV9236" i="3"/>
  <c r="BV9220" i="3"/>
  <c r="BV9214" i="3"/>
  <c r="BV9302" i="3"/>
  <c r="BV9259" i="3"/>
  <c r="BV9233" i="3"/>
  <c r="BV9232" i="3"/>
  <c r="BV9360" i="3"/>
  <c r="BV9248" i="3"/>
  <c r="BV9331" i="3"/>
  <c r="BV9373" i="3"/>
  <c r="BV9400" i="3"/>
  <c r="BV9327" i="3"/>
  <c r="BV9316" i="3"/>
  <c r="BV9398" i="3"/>
  <c r="BV9185" i="3"/>
  <c r="BV9225" i="3"/>
  <c r="BV9224" i="3"/>
  <c r="BV9370" i="3"/>
  <c r="BV9296" i="3"/>
  <c r="BV9295" i="3"/>
  <c r="BV9334" i="3"/>
  <c r="BV9198" i="3"/>
  <c r="BV9298" i="3"/>
  <c r="BV9251" i="3"/>
  <c r="BV9325" i="3"/>
  <c r="BV9281" i="3"/>
  <c r="BV9183" i="3"/>
  <c r="BV9337" i="3"/>
  <c r="BV9378" i="3"/>
  <c r="BV9312" i="3"/>
  <c r="BV9321" i="3"/>
  <c r="BV9182" i="3"/>
  <c r="BV9228" i="3"/>
  <c r="BV9234" i="3"/>
  <c r="BV9388" i="3"/>
  <c r="BV9397" i="3"/>
  <c r="BV9392" i="3"/>
  <c r="BV9194" i="3"/>
  <c r="BV9390" i="3"/>
  <c r="BV9196" i="3"/>
  <c r="O349" i="3"/>
  <c r="BW9284" i="3" l="1"/>
  <c r="BW9283" i="3"/>
  <c r="BW9286" i="3"/>
  <c r="BW9285" i="3"/>
  <c r="BW9287" i="3"/>
  <c r="BW9357" i="3"/>
  <c r="BW9244" i="3"/>
  <c r="BW9288" i="3"/>
  <c r="BW9289" i="3"/>
  <c r="BW9342" i="3"/>
  <c r="BW9291" i="3"/>
  <c r="BW9290" i="3"/>
  <c r="BW9245" i="3"/>
  <c r="BW9206" i="3"/>
  <c r="BW9292" i="3"/>
  <c r="BW9240" i="3"/>
  <c r="BW9293" i="3"/>
  <c r="BW9348" i="3"/>
  <c r="BW9274" i="3"/>
  <c r="BW9316" i="3"/>
  <c r="BW9212" i="3"/>
  <c r="BW9318" i="3"/>
  <c r="BW9405" i="3"/>
  <c r="BW9355" i="3"/>
  <c r="BW9267" i="3"/>
  <c r="BW9383" i="3"/>
  <c r="BW9265" i="3"/>
  <c r="BW9200" i="3"/>
  <c r="BW9239" i="3"/>
  <c r="BW9323" i="3"/>
  <c r="BW9198" i="3"/>
  <c r="BW9358" i="3"/>
  <c r="BW9185" i="3"/>
  <c r="BW9203" i="3"/>
  <c r="BW9325" i="3"/>
  <c r="BW9202" i="3"/>
  <c r="BW9380" i="3"/>
  <c r="BW9222" i="3"/>
  <c r="BW9204" i="3"/>
  <c r="BW9191" i="3"/>
  <c r="BW9382" i="3"/>
  <c r="BW9205" i="3"/>
  <c r="BW9190" i="3"/>
  <c r="BW9192" i="3"/>
  <c r="BW9384" i="3"/>
  <c r="BW9360" i="3"/>
  <c r="BW9390" i="3"/>
  <c r="BW9337" i="3"/>
  <c r="BW9334" i="3"/>
  <c r="BW9314" i="3"/>
  <c r="BW9180" i="3"/>
  <c r="BW9366" i="3"/>
  <c r="BW9263" i="3"/>
  <c r="BW9246" i="3"/>
  <c r="BW9278" i="3"/>
  <c r="BW9243" i="3"/>
  <c r="BW9179" i="3"/>
  <c r="BW9327" i="3"/>
  <c r="BW9367" i="3"/>
  <c r="BW9385" i="3"/>
  <c r="BW9386" i="3"/>
  <c r="BW9281" i="3"/>
  <c r="BW9388" i="3"/>
  <c r="BW9259" i="3"/>
  <c r="BW9241" i="3"/>
  <c r="BW9228" i="3"/>
  <c r="BW9400" i="3"/>
  <c r="BW9346" i="3"/>
  <c r="BW9298" i="3"/>
  <c r="BW9214" i="3"/>
  <c r="BW9305" i="3"/>
  <c r="BW9322" i="3"/>
  <c r="BW9272" i="3"/>
  <c r="BW9307" i="3"/>
  <c r="BW9312" i="3"/>
  <c r="BW9248" i="3"/>
  <c r="BW9270" i="3"/>
  <c r="BW9368" i="3"/>
  <c r="BW9339" i="3"/>
  <c r="BW9238" i="3"/>
  <c r="BW9302" i="3"/>
  <c r="BW9266" i="3"/>
  <c r="BW9261" i="3"/>
  <c r="BW9268" i="3"/>
  <c r="BW9177" i="3"/>
  <c r="BW9189" i="3"/>
  <c r="BW9351" i="3"/>
  <c r="BW9276" i="3"/>
  <c r="BW9350" i="3"/>
  <c r="BW9378" i="3"/>
  <c r="BW9397" i="3"/>
  <c r="BW9201" i="3"/>
  <c r="BW9251" i="3"/>
  <c r="BW9347" i="3"/>
  <c r="BW9349" i="3"/>
  <c r="BW9207" i="3"/>
  <c r="BW9234" i="3"/>
  <c r="BW9242" i="3"/>
  <c r="BW9216" i="3"/>
  <c r="BW9310" i="3"/>
  <c r="BW9352" i="3"/>
  <c r="BW9208" i="3"/>
  <c r="BW9300" i="3"/>
  <c r="BW9279" i="3"/>
  <c r="BW9329" i="3"/>
  <c r="BW9194" i="3"/>
  <c r="BW9354" i="3"/>
  <c r="BW9271" i="3"/>
  <c r="BW9363" i="3"/>
  <c r="BW9356" i="3"/>
  <c r="BW9394" i="3"/>
  <c r="BW9196" i="3"/>
  <c r="BW9392" i="3"/>
  <c r="BW9373" i="3"/>
  <c r="BW9220" i="3"/>
  <c r="BW9308" i="3"/>
  <c r="BW9344" i="3"/>
  <c r="BW9211" i="3"/>
  <c r="BW9365" i="3"/>
  <c r="BW9364" i="3"/>
  <c r="BW9370" i="3"/>
  <c r="BW9361" i="3"/>
  <c r="BW9331" i="3"/>
  <c r="BW9376" i="3"/>
  <c r="BW9319" i="3"/>
  <c r="BW9395" i="3"/>
  <c r="BW9182" i="3"/>
  <c r="BW9399" i="3"/>
  <c r="BW9255" i="3"/>
  <c r="BW9402" i="3"/>
  <c r="BW9225" i="3"/>
  <c r="BW9296" i="3"/>
  <c r="BW9209" i="3"/>
  <c r="BW9235" i="3"/>
  <c r="BW9232" i="3"/>
  <c r="BW9221" i="3"/>
  <c r="BW9183" i="3"/>
  <c r="BW9295" i="3"/>
  <c r="BW9294" i="3"/>
  <c r="BW9224" i="3"/>
  <c r="BW9186" i="3"/>
  <c r="BW9398" i="3"/>
  <c r="BW9236" i="3"/>
  <c r="BW9237" i="3"/>
  <c r="BW9326" i="3"/>
  <c r="BW9252" i="3"/>
  <c r="BW9306" i="3"/>
  <c r="BW9213" i="3"/>
  <c r="BW9304" i="3"/>
  <c r="BW9377" i="3"/>
  <c r="BW9256" i="3"/>
  <c r="BW9258" i="3"/>
  <c r="BW9381" i="3"/>
  <c r="BW9401" i="3"/>
  <c r="BW9262" i="3"/>
  <c r="BW9336" i="3"/>
  <c r="BW9210" i="3"/>
  <c r="BW9223" i="3"/>
  <c r="BW9178" i="3"/>
  <c r="BW9343" i="3"/>
  <c r="BW9379" i="3"/>
  <c r="BW9226" i="3"/>
  <c r="BW9260" i="3"/>
  <c r="BW9391" i="3"/>
  <c r="BW9389" i="3"/>
  <c r="BW9333" i="3"/>
  <c r="BW9374" i="3"/>
  <c r="BW9219" i="3"/>
  <c r="BW9273" i="3"/>
  <c r="BW9264" i="3"/>
  <c r="BW9332" i="3"/>
  <c r="BW9250" i="3"/>
  <c r="BW9375" i="3"/>
  <c r="BW9393" i="3"/>
  <c r="BW9328" i="3"/>
  <c r="BW9353" i="3"/>
  <c r="BW9372" i="3"/>
  <c r="BW9315" i="3"/>
  <c r="BW9362" i="3"/>
  <c r="BW9321" i="3"/>
  <c r="BW9320" i="3"/>
  <c r="BW9199" i="3"/>
  <c r="BW9371" i="3"/>
  <c r="BW9233" i="3"/>
  <c r="BW9275" i="3"/>
  <c r="BW9215" i="3"/>
  <c r="BW9387" i="3"/>
  <c r="BW9249" i="3"/>
  <c r="BW9369" i="3"/>
  <c r="BW9277" i="3"/>
  <c r="BW9257" i="3"/>
  <c r="BW9359" i="3"/>
  <c r="BW9303" i="3"/>
  <c r="BW9184" i="3"/>
  <c r="BW9195" i="3"/>
  <c r="BW9247" i="3"/>
  <c r="BW9187" i="3"/>
  <c r="BW9188" i="3"/>
  <c r="BW9227" i="3"/>
  <c r="BW9218" i="3"/>
  <c r="BW9181" i="3"/>
  <c r="BW9269" i="3"/>
  <c r="BW9280" i="3"/>
  <c r="BW9403" i="3"/>
  <c r="BW9404" i="3"/>
  <c r="BW9330" i="3"/>
  <c r="BW9231" i="3"/>
  <c r="BW9345" i="3"/>
  <c r="BW9338" i="3"/>
  <c r="BW9313" i="3"/>
  <c r="BW9311" i="3"/>
  <c r="BW9253" i="3"/>
  <c r="BW9254" i="3"/>
  <c r="BW9335" i="3"/>
  <c r="BW9197" i="3"/>
  <c r="BW9297" i="3"/>
  <c r="BW9341" i="3"/>
  <c r="BW9340" i="3"/>
  <c r="BW9299" i="3"/>
  <c r="BW9317" i="3"/>
  <c r="BW9229" i="3"/>
  <c r="BW9193" i="3"/>
  <c r="BW9396" i="3"/>
  <c r="BW9217" i="3"/>
  <c r="BW9324" i="3"/>
  <c r="BW9309" i="3"/>
  <c r="BW9230" i="3"/>
  <c r="BW9301" i="3"/>
  <c r="BW9282" i="3"/>
  <c r="O350" i="3"/>
  <c r="BX9284" i="3" l="1"/>
  <c r="BX9285" i="3"/>
  <c r="BX9286" i="3"/>
  <c r="BX9287" i="3"/>
  <c r="BX9356" i="3"/>
  <c r="BX9288" i="3"/>
  <c r="BX9289" i="3"/>
  <c r="BX9240" i="3"/>
  <c r="BX9291" i="3"/>
  <c r="BX9383" i="3"/>
  <c r="BX9264" i="3"/>
  <c r="BX9381" i="3"/>
  <c r="BX9239" i="3"/>
  <c r="BX9245" i="3"/>
  <c r="BX9290" i="3"/>
  <c r="BX9292" i="3"/>
  <c r="BX9261" i="3"/>
  <c r="BX9315" i="3"/>
  <c r="BX9317" i="3"/>
  <c r="BX9324" i="3"/>
  <c r="BX9277" i="3"/>
  <c r="BX9266" i="3"/>
  <c r="BX9191" i="3"/>
  <c r="BX9275" i="3"/>
  <c r="BX9199" i="3"/>
  <c r="BX9301" i="3"/>
  <c r="BX9387" i="3"/>
  <c r="BX9273" i="3"/>
  <c r="BX9389" i="3"/>
  <c r="BX9326" i="3"/>
  <c r="BX9207" i="3"/>
  <c r="BX9271" i="3"/>
  <c r="BX9202" i="3"/>
  <c r="BX9201" i="3"/>
  <c r="BX9203" i="3"/>
  <c r="BX9190" i="3"/>
  <c r="BX9204" i="3"/>
  <c r="BX9205" i="3"/>
  <c r="BX9206" i="3"/>
  <c r="BX9220" i="3"/>
  <c r="BX9396" i="3"/>
  <c r="BX9247" i="3"/>
  <c r="BX9359" i="3"/>
  <c r="BX9213" i="3"/>
  <c r="BX9193" i="3"/>
  <c r="BX9357" i="3"/>
  <c r="BX9282" i="3"/>
  <c r="BX9355" i="3"/>
  <c r="BX9269" i="3"/>
  <c r="BX9215" i="3"/>
  <c r="BX9211" i="3"/>
  <c r="BX9384" i="3"/>
  <c r="BX9398" i="3"/>
  <c r="BX9366" i="3"/>
  <c r="BX9338" i="3"/>
  <c r="BX9348" i="3"/>
  <c r="BX9311" i="3"/>
  <c r="BX9402" i="3"/>
  <c r="BX9379" i="3"/>
  <c r="BX9297" i="3"/>
  <c r="BX9313" i="3"/>
  <c r="BX9330" i="3"/>
  <c r="BX9189" i="3"/>
  <c r="BX9319" i="3"/>
  <c r="BX9328" i="3"/>
  <c r="BX9178" i="3"/>
  <c r="BX9262" i="3"/>
  <c r="BX9303" i="3"/>
  <c r="BX9242" i="3"/>
  <c r="BX9260" i="3"/>
  <c r="BX9385" i="3"/>
  <c r="BX9244" i="3"/>
  <c r="BX9243" i="3"/>
  <c r="BX9367" i="3"/>
  <c r="BX9401" i="3"/>
  <c r="BX9280" i="3"/>
  <c r="BX9369" i="3"/>
  <c r="BX9306" i="3"/>
  <c r="BX9347" i="3"/>
  <c r="BX9223" i="3"/>
  <c r="BX9235" i="3"/>
  <c r="BX9350" i="3"/>
  <c r="BX9265" i="3"/>
  <c r="BX9195" i="3"/>
  <c r="BX9353" i="3"/>
  <c r="BX9267" i="3"/>
  <c r="BX9197" i="3"/>
  <c r="BX9309" i="3"/>
  <c r="BX9221" i="3"/>
  <c r="BX9349" i="3"/>
  <c r="BX9208" i="3"/>
  <c r="BX9233" i="3"/>
  <c r="BX9351" i="3"/>
  <c r="BX9241" i="3"/>
  <c r="BX9228" i="3"/>
  <c r="BX9181" i="3"/>
  <c r="BX9232" i="3"/>
  <c r="BX9307" i="3"/>
  <c r="BX9184" i="3"/>
  <c r="BX9382" i="3"/>
  <c r="BX9249" i="3"/>
  <c r="BX9212" i="3"/>
  <c r="BX9209" i="3"/>
  <c r="BX9180" i="3"/>
  <c r="BX9305" i="3"/>
  <c r="BX9185" i="3"/>
  <c r="BX9364" i="3"/>
  <c r="BX9352" i="3"/>
  <c r="BX9327" i="3"/>
  <c r="BX9380" i="3"/>
  <c r="BX9370" i="3"/>
  <c r="BX9251" i="3"/>
  <c r="BX9399" i="3"/>
  <c r="BX9335" i="3"/>
  <c r="BX9365" i="3"/>
  <c r="BX9248" i="3"/>
  <c r="BX9345" i="3"/>
  <c r="BX9257" i="3"/>
  <c r="BX9362" i="3"/>
  <c r="BX9393" i="3"/>
  <c r="BX9391" i="3"/>
  <c r="BX9377" i="3"/>
  <c r="BX9386" i="3"/>
  <c r="BX9227" i="3"/>
  <c r="BX9343" i="3"/>
  <c r="BX9210" i="3"/>
  <c r="BX9400" i="3"/>
  <c r="BX9394" i="3"/>
  <c r="BX9217" i="3"/>
  <c r="BX9390" i="3"/>
  <c r="BX9254" i="3"/>
  <c r="BX9403" i="3"/>
  <c r="BX9187" i="3"/>
  <c r="BX9363" i="3"/>
  <c r="BX9321" i="3"/>
  <c r="BX9332" i="3"/>
  <c r="BX9222" i="3"/>
  <c r="BX9230" i="3"/>
  <c r="BX9375" i="3"/>
  <c r="BX9392" i="3"/>
  <c r="BX9372" i="3"/>
  <c r="BX9259" i="3"/>
  <c r="BX9295" i="3"/>
  <c r="BX9341" i="3"/>
  <c r="BX9255" i="3"/>
  <c r="BX9378" i="3"/>
  <c r="BX9340" i="3"/>
  <c r="BX9253" i="3"/>
  <c r="BX9404" i="3"/>
  <c r="BX9405" i="3"/>
  <c r="BX9188" i="3"/>
  <c r="BX9246" i="3"/>
  <c r="BX9276" i="3"/>
  <c r="BX9329" i="3"/>
  <c r="BX9320" i="3"/>
  <c r="BX9196" i="3"/>
  <c r="BX9192" i="3"/>
  <c r="BX9268" i="3"/>
  <c r="BX9374" i="3"/>
  <c r="BX9263" i="3"/>
  <c r="BX9296" i="3"/>
  <c r="BX9346" i="3"/>
  <c r="BX9308" i="3"/>
  <c r="BX9395" i="3"/>
  <c r="BX9272" i="3"/>
  <c r="BX9252" i="3"/>
  <c r="BX9214" i="3"/>
  <c r="BX9224" i="3"/>
  <c r="BX9182" i="3"/>
  <c r="BX9218" i="3"/>
  <c r="BX9325" i="3"/>
  <c r="BX9194" i="3"/>
  <c r="BX9219" i="3"/>
  <c r="BX9333" i="3"/>
  <c r="BX9376" i="3"/>
  <c r="BX9198" i="3"/>
  <c r="BX9226" i="3"/>
  <c r="BX9274" i="3"/>
  <c r="BX9186" i="3"/>
  <c r="BX9294" i="3"/>
  <c r="BX9293" i="3"/>
  <c r="BX9358" i="3"/>
  <c r="BX9397" i="3"/>
  <c r="BX9299" i="3"/>
  <c r="BX9300" i="3"/>
  <c r="BX9314" i="3"/>
  <c r="BX9323" i="3"/>
  <c r="BX9231" i="3"/>
  <c r="BX9234" i="3"/>
  <c r="BX9339" i="3"/>
  <c r="BX9310" i="3"/>
  <c r="BX9368" i="3"/>
  <c r="BX9331" i="3"/>
  <c r="BX9298" i="3"/>
  <c r="BX9361" i="3"/>
  <c r="BX9279" i="3"/>
  <c r="BX9336" i="3"/>
  <c r="BX9283" i="3"/>
  <c r="BX9216" i="3"/>
  <c r="BX9304" i="3"/>
  <c r="BX9237" i="3"/>
  <c r="BX9238" i="3"/>
  <c r="BX9360" i="3"/>
  <c r="BX9179" i="3"/>
  <c r="BX9183" i="3"/>
  <c r="BX9229" i="3"/>
  <c r="BX9318" i="3"/>
  <c r="BX9302" i="3"/>
  <c r="BX9270" i="3"/>
  <c r="BX9371" i="3"/>
  <c r="BX9334" i="3"/>
  <c r="BX9337" i="3"/>
  <c r="BX9200" i="3"/>
  <c r="BX9250" i="3"/>
  <c r="BX9342" i="3"/>
  <c r="BX9316" i="3"/>
  <c r="BX9225" i="3"/>
  <c r="BX9281" i="3"/>
  <c r="BX9388" i="3"/>
  <c r="BX9344" i="3"/>
  <c r="BX9258" i="3"/>
  <c r="BX9256" i="3"/>
  <c r="BX9236" i="3"/>
  <c r="BX9373" i="3"/>
  <c r="BX9354" i="3"/>
  <c r="BX9278" i="3"/>
  <c r="BX9312" i="3"/>
  <c r="BX9322" i="3"/>
  <c r="O351" i="3"/>
  <c r="BY9285" i="3" l="1"/>
  <c r="BY9286" i="3"/>
  <c r="BY9287" i="3"/>
  <c r="BY9288" i="3"/>
  <c r="BY9289" i="3"/>
  <c r="BY9302" i="3"/>
  <c r="BY9382" i="3"/>
  <c r="BY9265" i="3"/>
  <c r="BY9290" i="3"/>
  <c r="BY9240" i="3"/>
  <c r="BY9292" i="3"/>
  <c r="BY9291" i="3"/>
  <c r="BY9274" i="3"/>
  <c r="BY9388" i="3"/>
  <c r="BY9272" i="3"/>
  <c r="BY9316" i="3"/>
  <c r="BY9325" i="3"/>
  <c r="BY9314" i="3"/>
  <c r="BY9214" i="3"/>
  <c r="BY9276" i="3"/>
  <c r="BY9206" i="3"/>
  <c r="BY9207" i="3"/>
  <c r="BY9380" i="3"/>
  <c r="BY9329" i="3"/>
  <c r="BY9190" i="3"/>
  <c r="BY9344" i="3"/>
  <c r="BY9327" i="3"/>
  <c r="BY9205" i="3"/>
  <c r="BY9202" i="3"/>
  <c r="BY9198" i="3"/>
  <c r="BY9356" i="3"/>
  <c r="BY9208" i="3"/>
  <c r="BY9212" i="3"/>
  <c r="BY9348" i="3"/>
  <c r="BY9384" i="3"/>
  <c r="BY9204" i="3"/>
  <c r="BY9203" i="3"/>
  <c r="BY9349" i="3"/>
  <c r="BY9401" i="3"/>
  <c r="BY9397" i="3"/>
  <c r="BY9386" i="3"/>
  <c r="BY9312" i="3"/>
  <c r="BY9318" i="3"/>
  <c r="BY9402" i="3"/>
  <c r="BY9310" i="3"/>
  <c r="BY9308" i="3"/>
  <c r="BY9331" i="3"/>
  <c r="BY9339" i="3"/>
  <c r="BY9196" i="3"/>
  <c r="BY9281" i="3"/>
  <c r="BY9358" i="3"/>
  <c r="BY9194" i="3"/>
  <c r="BY9210" i="3"/>
  <c r="BY9366" i="3"/>
  <c r="BY9261" i="3"/>
  <c r="BY9368" i="3"/>
  <c r="BY9263" i="3"/>
  <c r="BY9260" i="3"/>
  <c r="BY9189" i="3"/>
  <c r="BY9243" i="3"/>
  <c r="BY9244" i="3"/>
  <c r="BY9183" i="3"/>
  <c r="BY9179" i="3"/>
  <c r="BY9354" i="3"/>
  <c r="BY9381" i="3"/>
  <c r="BY9234" i="3"/>
  <c r="BY9383" i="3"/>
  <c r="BY9266" i="3"/>
  <c r="BY9399" i="3"/>
  <c r="BY9213" i="3"/>
  <c r="BY9342" i="3"/>
  <c r="BY9231" i="3"/>
  <c r="BY9220" i="3"/>
  <c r="BY9222" i="3"/>
  <c r="BY9256" i="3"/>
  <c r="BY9371" i="3"/>
  <c r="BY9373" i="3"/>
  <c r="BY9229" i="3"/>
  <c r="BY9304" i="3"/>
  <c r="BY9268" i="3"/>
  <c r="BY9350" i="3"/>
  <c r="BY9296" i="3"/>
  <c r="BY9188" i="3"/>
  <c r="BY9267" i="3"/>
  <c r="BY9334" i="3"/>
  <c r="BY9352" i="3"/>
  <c r="BY9241" i="3"/>
  <c r="BY9385" i="3"/>
  <c r="BY9278" i="3"/>
  <c r="BY9306" i="3"/>
  <c r="BY9242" i="3"/>
  <c r="BY9248" i="3"/>
  <c r="BY9186" i="3"/>
  <c r="BY9376" i="3"/>
  <c r="BY9252" i="3"/>
  <c r="BY9258" i="3"/>
  <c r="BY9250" i="3"/>
  <c r="BY9351" i="3"/>
  <c r="BY9227" i="3"/>
  <c r="BY9395" i="3"/>
  <c r="BY9247" i="3"/>
  <c r="BY9378" i="3"/>
  <c r="BY9307" i="3"/>
  <c r="BY9211" i="3"/>
  <c r="BY9400" i="3"/>
  <c r="BY9254" i="3"/>
  <c r="BY9328" i="3"/>
  <c r="BY9322" i="3"/>
  <c r="BY9264" i="3"/>
  <c r="BY9262" i="3"/>
  <c r="BY9403" i="3"/>
  <c r="BY9363" i="3"/>
  <c r="BY9225" i="3"/>
  <c r="BY9365" i="3"/>
  <c r="BY9295" i="3"/>
  <c r="BY9391" i="3"/>
  <c r="BY9379" i="3"/>
  <c r="BY9273" i="3"/>
  <c r="BY9269" i="3"/>
  <c r="BY9216" i="3"/>
  <c r="BY9193" i="3"/>
  <c r="BY9221" i="3"/>
  <c r="BY9394" i="3"/>
  <c r="BY9362" i="3"/>
  <c r="BY9364" i="3"/>
  <c r="BY9392" i="3"/>
  <c r="BY9390" i="3"/>
  <c r="BY9233" i="3"/>
  <c r="BY9275" i="3"/>
  <c r="BY9236" i="3"/>
  <c r="BY9320" i="3"/>
  <c r="BY9209" i="3"/>
  <c r="BY9357" i="3"/>
  <c r="BY9337" i="3"/>
  <c r="BY9393" i="3"/>
  <c r="BY9303" i="3"/>
  <c r="BY9404" i="3"/>
  <c r="BY9293" i="3"/>
  <c r="BY9330" i="3"/>
  <c r="BY9305" i="3"/>
  <c r="BY9324" i="3"/>
  <c r="BY9298" i="3"/>
  <c r="BY9300" i="3"/>
  <c r="BY9326" i="3"/>
  <c r="BY9360" i="3"/>
  <c r="BY9218" i="3"/>
  <c r="BY9370" i="3"/>
  <c r="BY9375" i="3"/>
  <c r="BY9277" i="3"/>
  <c r="BY9336" i="3"/>
  <c r="BY9319" i="3"/>
  <c r="BY9184" i="3"/>
  <c r="BY9226" i="3"/>
  <c r="BY9332" i="3"/>
  <c r="BY9372" i="3"/>
  <c r="BY9249" i="3"/>
  <c r="BY9187" i="3"/>
  <c r="BY9182" i="3"/>
  <c r="BY9367" i="3"/>
  <c r="BY9215" i="3"/>
  <c r="BY9185" i="3"/>
  <c r="BY9355" i="3"/>
  <c r="BY9180" i="3"/>
  <c r="BY9259" i="3"/>
  <c r="BY9238" i="3"/>
  <c r="BY9239" i="3"/>
  <c r="BY9279" i="3"/>
  <c r="BY9387" i="3"/>
  <c r="BY9311" i="3"/>
  <c r="BY9333" i="3"/>
  <c r="BY9313" i="3"/>
  <c r="BY9297" i="3"/>
  <c r="BY9396" i="3"/>
  <c r="BY9315" i="3"/>
  <c r="BY9246" i="3"/>
  <c r="BY9245" i="3"/>
  <c r="BY9338" i="3"/>
  <c r="BY9255" i="3"/>
  <c r="BY9217" i="3"/>
  <c r="BY9232" i="3"/>
  <c r="BY9200" i="3"/>
  <c r="BY9201" i="3"/>
  <c r="BY9237" i="3"/>
  <c r="BY9361" i="3"/>
  <c r="BY9369" i="3"/>
  <c r="BY9251" i="3"/>
  <c r="BY9299" i="3"/>
  <c r="BY9309" i="3"/>
  <c r="BY9294" i="3"/>
  <c r="BY9321" i="3"/>
  <c r="BY9257" i="3"/>
  <c r="BY9341" i="3"/>
  <c r="BY9224" i="3"/>
  <c r="BY9346" i="3"/>
  <c r="BY9347" i="3"/>
  <c r="BY9192" i="3"/>
  <c r="BY9191" i="3"/>
  <c r="BY9181" i="3"/>
  <c r="BY9253" i="3"/>
  <c r="BY9340" i="3"/>
  <c r="BY9228" i="3"/>
  <c r="BY9270" i="3"/>
  <c r="BY9271" i="3"/>
  <c r="BY9235" i="3"/>
  <c r="BY9282" i="3"/>
  <c r="BY9283" i="3"/>
  <c r="BY9284" i="3"/>
  <c r="BY9199" i="3"/>
  <c r="BY9280" i="3"/>
  <c r="BY9323" i="3"/>
  <c r="BY9343" i="3"/>
  <c r="BY9389" i="3"/>
  <c r="BY9219" i="3"/>
  <c r="BY9353" i="3"/>
  <c r="BY9195" i="3"/>
  <c r="BY9345" i="3"/>
  <c r="BY9335" i="3"/>
  <c r="BY9230" i="3"/>
  <c r="BY9398" i="3"/>
  <c r="BY9377" i="3"/>
  <c r="BY9223" i="3"/>
  <c r="BY9374" i="3"/>
  <c r="BY9359" i="3"/>
  <c r="BY9405" i="3"/>
  <c r="BY9197" i="3"/>
  <c r="BY9317" i="3"/>
  <c r="BY9301" i="3"/>
  <c r="O352" i="3"/>
  <c r="BZ9286" i="3" l="1"/>
  <c r="BZ9287" i="3"/>
  <c r="BZ9289" i="3"/>
  <c r="BZ9288" i="3"/>
  <c r="BZ9291" i="3"/>
  <c r="BZ9290" i="3"/>
  <c r="BZ9292" i="3"/>
  <c r="BZ9273" i="3"/>
  <c r="BZ9275" i="3"/>
  <c r="BZ9315" i="3"/>
  <c r="BZ9206" i="3"/>
  <c r="BZ9387" i="3"/>
  <c r="BZ9207" i="3"/>
  <c r="BZ9205" i="3"/>
  <c r="BZ9328" i="3"/>
  <c r="BZ9317" i="3"/>
  <c r="BZ9383" i="3"/>
  <c r="BZ9313" i="3"/>
  <c r="BZ9326" i="3"/>
  <c r="BZ9381" i="3"/>
  <c r="BZ9401" i="3"/>
  <c r="BZ9203" i="3"/>
  <c r="BZ9367" i="3"/>
  <c r="BZ9353" i="3"/>
  <c r="BZ9204" i="3"/>
  <c r="BZ9355" i="3"/>
  <c r="BZ9402" i="3"/>
  <c r="BZ9212" i="3"/>
  <c r="BZ9213" i="3"/>
  <c r="BZ9385" i="3"/>
  <c r="BZ9195" i="3"/>
  <c r="BZ9187" i="3"/>
  <c r="BZ9197" i="3"/>
  <c r="BZ9303" i="3"/>
  <c r="BZ9264" i="3"/>
  <c r="BZ9349" i="3"/>
  <c r="BZ9190" i="3"/>
  <c r="BZ9277" i="3"/>
  <c r="BZ9357" i="3"/>
  <c r="BZ9262" i="3"/>
  <c r="BZ9189" i="3"/>
  <c r="BZ9211" i="3"/>
  <c r="BZ9330" i="3"/>
  <c r="BZ9405" i="3"/>
  <c r="BZ9309" i="3"/>
  <c r="BZ9311" i="3"/>
  <c r="BZ9350" i="3"/>
  <c r="BZ9301" i="3"/>
  <c r="BZ9398" i="3"/>
  <c r="BZ9263" i="3"/>
  <c r="BZ9249" i="3"/>
  <c r="BZ9400" i="3"/>
  <c r="BZ9374" i="3"/>
  <c r="BZ9265" i="3"/>
  <c r="BZ9335" i="3"/>
  <c r="BZ9251" i="3"/>
  <c r="BZ9382" i="3"/>
  <c r="BZ9232" i="3"/>
  <c r="BZ9215" i="3"/>
  <c r="BZ9384" i="3"/>
  <c r="BZ9261" i="3"/>
  <c r="BZ9294" i="3"/>
  <c r="BZ9307" i="3"/>
  <c r="BZ9296" i="3"/>
  <c r="BZ9230" i="3"/>
  <c r="BZ9228" i="3"/>
  <c r="BZ9343" i="3"/>
  <c r="BZ9257" i="3"/>
  <c r="BZ9306" i="3"/>
  <c r="BZ9267" i="3"/>
  <c r="BZ9393" i="3"/>
  <c r="BZ9325" i="3"/>
  <c r="BZ9255" i="3"/>
  <c r="BZ9278" i="3"/>
  <c r="BZ9268" i="3"/>
  <c r="BZ9253" i="3"/>
  <c r="BZ9321" i="3"/>
  <c r="BZ9372" i="3"/>
  <c r="BZ9221" i="3"/>
  <c r="BZ9359" i="3"/>
  <c r="BZ9276" i="3"/>
  <c r="BZ9266" i="3"/>
  <c r="BZ9259" i="3"/>
  <c r="BZ9280" i="3"/>
  <c r="BZ9181" i="3"/>
  <c r="BZ9248" i="3"/>
  <c r="BZ9226" i="3"/>
  <c r="BZ9199" i="3"/>
  <c r="BZ9186" i="3"/>
  <c r="BZ9369" i="3"/>
  <c r="BZ9366" i="3"/>
  <c r="BZ9396" i="3"/>
  <c r="BZ9274" i="3"/>
  <c r="BZ9403" i="3"/>
  <c r="BZ9351" i="3"/>
  <c r="BZ9319" i="3"/>
  <c r="BZ9210" i="3"/>
  <c r="BZ9241" i="3"/>
  <c r="BZ9242" i="3"/>
  <c r="BZ9243" i="3"/>
  <c r="BZ9188" i="3"/>
  <c r="BZ9379" i="3"/>
  <c r="BZ9327" i="3"/>
  <c r="BZ9380" i="3"/>
  <c r="BZ9209" i="3"/>
  <c r="BZ9223" i="3"/>
  <c r="BZ9323" i="3"/>
  <c r="BZ9361" i="3"/>
  <c r="BZ9362" i="3"/>
  <c r="BZ9386" i="3"/>
  <c r="BZ9333" i="3"/>
  <c r="BZ9391" i="3"/>
  <c r="BZ9298" i="3"/>
  <c r="BZ9345" i="3"/>
  <c r="BZ9269" i="3"/>
  <c r="BZ9217" i="3"/>
  <c r="BZ9331" i="3"/>
  <c r="BZ9364" i="3"/>
  <c r="BZ9365" i="3"/>
  <c r="BZ9371" i="3"/>
  <c r="BZ9392" i="3"/>
  <c r="BZ9363" i="3"/>
  <c r="BZ9320" i="3"/>
  <c r="BZ9219" i="3"/>
  <c r="BZ9235" i="3"/>
  <c r="BZ9299" i="3"/>
  <c r="BZ9338" i="3"/>
  <c r="BZ9329" i="3"/>
  <c r="BZ9297" i="3"/>
  <c r="BZ9208" i="3"/>
  <c r="BZ9340" i="3"/>
  <c r="BZ9250" i="3"/>
  <c r="BZ9183" i="3"/>
  <c r="BZ9260" i="3"/>
  <c r="BZ9304" i="3"/>
  <c r="BZ9185" i="3"/>
  <c r="BZ9305" i="3"/>
  <c r="BZ9237" i="3"/>
  <c r="BZ9312" i="3"/>
  <c r="BZ9394" i="3"/>
  <c r="BZ9246" i="3"/>
  <c r="BZ9352" i="3"/>
  <c r="BZ9271" i="3"/>
  <c r="BZ9214" i="3"/>
  <c r="BZ9282" i="3"/>
  <c r="BZ9310" i="3"/>
  <c r="BZ9192" i="3"/>
  <c r="BZ9399" i="3"/>
  <c r="BZ9283" i="3"/>
  <c r="BZ9254" i="3"/>
  <c r="BZ9281" i="3"/>
  <c r="BZ9346" i="3"/>
  <c r="BZ9341" i="3"/>
  <c r="BZ9220" i="3"/>
  <c r="BZ9236" i="3"/>
  <c r="BZ9245" i="3"/>
  <c r="BZ9244" i="3"/>
  <c r="BZ9252" i="3"/>
  <c r="BZ9375" i="3"/>
  <c r="BZ9293" i="3"/>
  <c r="BZ9238" i="3"/>
  <c r="BZ9337" i="3"/>
  <c r="BZ9256" i="3"/>
  <c r="BZ9180" i="3"/>
  <c r="BZ9395" i="3"/>
  <c r="BZ9193" i="3"/>
  <c r="BZ9184" i="3"/>
  <c r="BZ9377" i="3"/>
  <c r="BZ9378" i="3"/>
  <c r="BZ9389" i="3"/>
  <c r="BZ9390" i="3"/>
  <c r="BZ9397" i="3"/>
  <c r="BZ9222" i="3"/>
  <c r="BZ9272" i="3"/>
  <c r="BZ9234" i="3"/>
  <c r="BZ9334" i="3"/>
  <c r="BZ9218" i="3"/>
  <c r="BZ9279" i="3"/>
  <c r="BZ9373" i="3"/>
  <c r="BZ9314" i="3"/>
  <c r="BZ9336" i="3"/>
  <c r="BZ9342" i="3"/>
  <c r="BZ9354" i="3"/>
  <c r="BZ9196" i="3"/>
  <c r="BZ9224" i="3"/>
  <c r="BZ9302" i="3"/>
  <c r="BZ9201" i="3"/>
  <c r="BZ9202" i="3"/>
  <c r="BZ9388" i="3"/>
  <c r="BZ9300" i="3"/>
  <c r="BZ9339" i="3"/>
  <c r="BZ9216" i="3"/>
  <c r="BZ9316" i="3"/>
  <c r="BZ9322" i="3"/>
  <c r="BZ9182" i="3"/>
  <c r="BZ9332" i="3"/>
  <c r="BZ9233" i="3"/>
  <c r="BZ9225" i="3"/>
  <c r="BZ9324" i="3"/>
  <c r="BZ9284" i="3"/>
  <c r="BZ9285" i="3"/>
  <c r="BZ9229" i="3"/>
  <c r="BZ9270" i="3"/>
  <c r="BZ9191" i="3"/>
  <c r="BZ9347" i="3"/>
  <c r="BZ9348" i="3"/>
  <c r="BZ9198" i="3"/>
  <c r="BZ9227" i="3"/>
  <c r="BZ9368" i="3"/>
  <c r="BZ9295" i="3"/>
  <c r="BZ9247" i="3"/>
  <c r="BZ9200" i="3"/>
  <c r="BZ9258" i="3"/>
  <c r="BZ9308" i="3"/>
  <c r="BZ9194" i="3"/>
  <c r="BZ9356" i="3"/>
  <c r="BZ9239" i="3"/>
  <c r="BZ9240" i="3"/>
  <c r="BZ9318" i="3"/>
  <c r="BZ9404" i="3"/>
  <c r="BZ9376" i="3"/>
  <c r="BZ9358" i="3"/>
  <c r="BZ9231" i="3"/>
  <c r="BZ9360" i="3"/>
  <c r="BZ9370" i="3"/>
  <c r="BZ9344" i="3"/>
  <c r="O353" i="3"/>
  <c r="CA9287" i="3" l="1"/>
  <c r="CA9290" i="3"/>
  <c r="CA9289" i="3"/>
  <c r="CA9288" i="3"/>
  <c r="CA9275" i="3"/>
  <c r="CA9291" i="3"/>
  <c r="CA9327" i="3"/>
  <c r="CA9382" i="3"/>
  <c r="CA9206" i="3"/>
  <c r="CA9261" i="3"/>
  <c r="CA9254" i="3"/>
  <c r="CA9210" i="3"/>
  <c r="CA9314" i="3"/>
  <c r="CA9312" i="3"/>
  <c r="CA9205" i="3"/>
  <c r="CA9354" i="3"/>
  <c r="CA9316" i="3"/>
  <c r="CA9381" i="3"/>
  <c r="CA9204" i="3"/>
  <c r="CA9252" i="3"/>
  <c r="CA9258" i="3"/>
  <c r="CA9384" i="3"/>
  <c r="CA9402" i="3"/>
  <c r="CA9401" i="3"/>
  <c r="CA9212" i="3"/>
  <c r="CA9293" i="3"/>
  <c r="CA9329" i="3"/>
  <c r="CA9358" i="3"/>
  <c r="CA9256" i="3"/>
  <c r="CA9310" i="3"/>
  <c r="CA9196" i="3"/>
  <c r="CA9385" i="3"/>
  <c r="CA9198" i="3"/>
  <c r="CA9188" i="3"/>
  <c r="CA9320" i="3"/>
  <c r="CA9260" i="3"/>
  <c r="CA9324" i="3"/>
  <c r="CA9222" i="3"/>
  <c r="CA9274" i="3"/>
  <c r="CA9211" i="3"/>
  <c r="CA9276" i="3"/>
  <c r="CA9263" i="3"/>
  <c r="CA9397" i="3"/>
  <c r="CA9352" i="3"/>
  <c r="CA9350" i="3"/>
  <c r="CA9264" i="3"/>
  <c r="CA9231" i="3"/>
  <c r="CA9227" i="3"/>
  <c r="CA9332" i="3"/>
  <c r="CA9262" i="3"/>
  <c r="CA9360" i="3"/>
  <c r="CA9214" i="3"/>
  <c r="CA9189" i="3"/>
  <c r="CA9247" i="3"/>
  <c r="CA9392" i="3"/>
  <c r="CA9265" i="3"/>
  <c r="CA9187" i="3"/>
  <c r="CA9318" i="3"/>
  <c r="CA9277" i="3"/>
  <c r="CA9295" i="3"/>
  <c r="CA9229" i="3"/>
  <c r="CA9279" i="3"/>
  <c r="CA9308" i="3"/>
  <c r="CA9368" i="3"/>
  <c r="CA9250" i="3"/>
  <c r="CA9383" i="3"/>
  <c r="CA9306" i="3"/>
  <c r="CA9330" i="3"/>
  <c r="CA9366" i="3"/>
  <c r="CA9268" i="3"/>
  <c r="CA9266" i="3"/>
  <c r="CA9363" i="3"/>
  <c r="CA9373" i="3"/>
  <c r="CA9267" i="3"/>
  <c r="CA9344" i="3"/>
  <c r="CA9249" i="3"/>
  <c r="CA9351" i="3"/>
  <c r="CA9194" i="3"/>
  <c r="CA9182" i="3"/>
  <c r="CA9297" i="3"/>
  <c r="CA9208" i="3"/>
  <c r="CA9251" i="3"/>
  <c r="CA9186" i="3"/>
  <c r="CA9386" i="3"/>
  <c r="CA9326" i="3"/>
  <c r="CA9322" i="3"/>
  <c r="CA9300" i="3"/>
  <c r="CA9233" i="3"/>
  <c r="CA9184" i="3"/>
  <c r="CA9311" i="3"/>
  <c r="CA9270" i="3"/>
  <c r="CA9393" i="3"/>
  <c r="CA9376" i="3"/>
  <c r="CA9380" i="3"/>
  <c r="CA9242" i="3"/>
  <c r="CA9278" i="3"/>
  <c r="CA9305" i="3"/>
  <c r="CA9388" i="3"/>
  <c r="CA9336" i="3"/>
  <c r="CA9298" i="3"/>
  <c r="CA9362" i="3"/>
  <c r="CA9237" i="3"/>
  <c r="CA9253" i="3"/>
  <c r="CA9365" i="3"/>
  <c r="CA9334" i="3"/>
  <c r="CA9396" i="3"/>
  <c r="CA9282" i="3"/>
  <c r="CA9292" i="3"/>
  <c r="CA9398" i="3"/>
  <c r="CA9394" i="3"/>
  <c r="CA9370" i="3"/>
  <c r="CA9200" i="3"/>
  <c r="CA9191" i="3"/>
  <c r="CA9185" i="3"/>
  <c r="CA9216" i="3"/>
  <c r="CA9213" i="3"/>
  <c r="CA9364" i="3"/>
  <c r="CA9339" i="3"/>
  <c r="CA9342" i="3"/>
  <c r="CA9328" i="3"/>
  <c r="CA9218" i="3"/>
  <c r="CA9209" i="3"/>
  <c r="CA9207" i="3"/>
  <c r="CA9217" i="3"/>
  <c r="CA9225" i="3"/>
  <c r="CA9353" i="3"/>
  <c r="CA9395" i="3"/>
  <c r="CA9304" i="3"/>
  <c r="CA9236" i="3"/>
  <c r="CA9281" i="3"/>
  <c r="CA9315" i="3"/>
  <c r="CA9374" i="3"/>
  <c r="CA9347" i="3"/>
  <c r="CA9323" i="3"/>
  <c r="CA9181" i="3"/>
  <c r="CA9367" i="3"/>
  <c r="CA9296" i="3"/>
  <c r="CA9257" i="3"/>
  <c r="CA9232" i="3"/>
  <c r="CA9302" i="3"/>
  <c r="CA9303" i="3"/>
  <c r="CA9294" i="3"/>
  <c r="CA9271" i="3"/>
  <c r="CA9319" i="3"/>
  <c r="CA9234" i="3"/>
  <c r="CA9248" i="3"/>
  <c r="CA9340" i="3"/>
  <c r="CA9390" i="3"/>
  <c r="CA9391" i="3"/>
  <c r="CA9378" i="3"/>
  <c r="CA9379" i="3"/>
  <c r="CA9301" i="3"/>
  <c r="CA9337" i="3"/>
  <c r="CA9299" i="3"/>
  <c r="CA9346" i="3"/>
  <c r="CA9404" i="3"/>
  <c r="CA9403" i="3"/>
  <c r="CA9285" i="3"/>
  <c r="CA9286" i="3"/>
  <c r="CA9343" i="3"/>
  <c r="CA9387" i="3"/>
  <c r="CA9272" i="3"/>
  <c r="CA9273" i="3"/>
  <c r="CA9389" i="3"/>
  <c r="CA9377" i="3"/>
  <c r="CA9193" i="3"/>
  <c r="CA9215" i="3"/>
  <c r="CA9238" i="3"/>
  <c r="CA9375" i="3"/>
  <c r="CA9244" i="3"/>
  <c r="CA9243" i="3"/>
  <c r="CA9192" i="3"/>
  <c r="CA9371" i="3"/>
  <c r="CA9399" i="3"/>
  <c r="CA9400" i="3"/>
  <c r="CA9240" i="3"/>
  <c r="CA9241" i="3"/>
  <c r="CA9259" i="3"/>
  <c r="CA9239" i="3"/>
  <c r="CA9309" i="3"/>
  <c r="CA9348" i="3"/>
  <c r="CA9349" i="3"/>
  <c r="CA9284" i="3"/>
  <c r="CA9195" i="3"/>
  <c r="CA9197" i="3"/>
  <c r="CA9202" i="3"/>
  <c r="CA9224" i="3"/>
  <c r="CA9325" i="3"/>
  <c r="CA9359" i="3"/>
  <c r="CA9246" i="3"/>
  <c r="CA9203" i="3"/>
  <c r="CA9280" i="3"/>
  <c r="CA9226" i="3"/>
  <c r="CA9331" i="3"/>
  <c r="CA9313" i="3"/>
  <c r="CA9245" i="3"/>
  <c r="CA9361" i="3"/>
  <c r="CA9220" i="3"/>
  <c r="CA9221" i="3"/>
  <c r="CA9190" i="3"/>
  <c r="CA9356" i="3"/>
  <c r="CA9357" i="3"/>
  <c r="CA9199" i="3"/>
  <c r="CA9230" i="3"/>
  <c r="CA9317" i="3"/>
  <c r="CA9338" i="3"/>
  <c r="CA9201" i="3"/>
  <c r="CA9345" i="3"/>
  <c r="CA9372" i="3"/>
  <c r="CA9355" i="3"/>
  <c r="CA9183" i="3"/>
  <c r="CA9333" i="3"/>
  <c r="CA9321" i="3"/>
  <c r="CA9235" i="3"/>
  <c r="CA9335" i="3"/>
  <c r="CA9405" i="3"/>
  <c r="CA9307" i="3"/>
  <c r="CA9255" i="3"/>
  <c r="CA9369" i="3"/>
  <c r="CA9341" i="3"/>
  <c r="CA9228" i="3"/>
  <c r="CA9283" i="3"/>
  <c r="CA9219" i="3"/>
  <c r="CA9223" i="3"/>
  <c r="CA9269" i="3"/>
  <c r="O354" i="3"/>
  <c r="CB9262" i="3" l="1"/>
  <c r="CB9288" i="3"/>
  <c r="CB9289" i="3"/>
  <c r="CB9290" i="3"/>
  <c r="CB9382" i="3"/>
  <c r="CB9195" i="3"/>
  <c r="CB9307" i="3"/>
  <c r="CB9321" i="3"/>
  <c r="CB9328" i="3"/>
  <c r="CB9253" i="3"/>
  <c r="CB9205" i="3"/>
  <c r="CB9315" i="3"/>
  <c r="CB9313" i="3"/>
  <c r="CB9263" i="3"/>
  <c r="CB9317" i="3"/>
  <c r="CB9381" i="3"/>
  <c r="CB9311" i="3"/>
  <c r="CB9292" i="3"/>
  <c r="CB9261" i="3"/>
  <c r="CB9405" i="3"/>
  <c r="CB9333" i="3"/>
  <c r="CB9278" i="3"/>
  <c r="CB9188" i="3"/>
  <c r="CB9359" i="3"/>
  <c r="CB9265" i="3"/>
  <c r="CB9353" i="3"/>
  <c r="CB9384" i="3"/>
  <c r="CB9294" i="3"/>
  <c r="CB9385" i="3"/>
  <c r="CB9235" i="3"/>
  <c r="CB9323" i="3"/>
  <c r="CB9226" i="3"/>
  <c r="CB9351" i="3"/>
  <c r="CB9211" i="3"/>
  <c r="CB9276" i="3"/>
  <c r="CB9257" i="3"/>
  <c r="CB9255" i="3"/>
  <c r="CB9197" i="3"/>
  <c r="CB9305" i="3"/>
  <c r="CB9275" i="3"/>
  <c r="CB9207" i="3"/>
  <c r="CB9299" i="3"/>
  <c r="CB9383" i="3"/>
  <c r="CB9264" i="3"/>
  <c r="CB9269" i="3"/>
  <c r="CB9183" i="3"/>
  <c r="CB9291" i="3"/>
  <c r="CB9266" i="3"/>
  <c r="CB9331" i="3"/>
  <c r="CB9367" i="3"/>
  <c r="CB9213" i="3"/>
  <c r="CB9366" i="3"/>
  <c r="CB9186" i="3"/>
  <c r="CB9228" i="3"/>
  <c r="CB9230" i="3"/>
  <c r="CB9296" i="3"/>
  <c r="CB9251" i="3"/>
  <c r="CB9187" i="3"/>
  <c r="CB9327" i="3"/>
  <c r="CB9267" i="3"/>
  <c r="CB9277" i="3"/>
  <c r="CB9209" i="3"/>
  <c r="CB9325" i="3"/>
  <c r="CB9185" i="3"/>
  <c r="CB9199" i="3"/>
  <c r="CB9343" i="3"/>
  <c r="CB9364" i="3"/>
  <c r="CB9375" i="3"/>
  <c r="CB9223" i="3"/>
  <c r="CB9347" i="3"/>
  <c r="CB9210" i="3"/>
  <c r="CB9387" i="3"/>
  <c r="CB9345" i="3"/>
  <c r="CB9397" i="3"/>
  <c r="CB9250" i="3"/>
  <c r="CB9369" i="3"/>
  <c r="CB9216" i="3"/>
  <c r="CB9232" i="3"/>
  <c r="CB9335" i="3"/>
  <c r="CB9280" i="3"/>
  <c r="CB9395" i="3"/>
  <c r="CB9392" i="3"/>
  <c r="CB9248" i="3"/>
  <c r="CB9252" i="3"/>
  <c r="CB9233" i="3"/>
  <c r="CB9341" i="3"/>
  <c r="CB9295" i="3"/>
  <c r="CB9393" i="3"/>
  <c r="CB9219" i="3"/>
  <c r="CB9372" i="3"/>
  <c r="CB9329" i="3"/>
  <c r="CB9396" i="3"/>
  <c r="CB9365" i="3"/>
  <c r="CB9389" i="3"/>
  <c r="CB9212" i="3"/>
  <c r="CB9249" i="3"/>
  <c r="CB9363" i="3"/>
  <c r="CB9217" i="3"/>
  <c r="CB9297" i="3"/>
  <c r="CB9190" i="3"/>
  <c r="CB9352" i="3"/>
  <c r="CB9338" i="3"/>
  <c r="CB9283" i="3"/>
  <c r="CB9312" i="3"/>
  <c r="CB9192" i="3"/>
  <c r="CB9206" i="3"/>
  <c r="CB9394" i="3"/>
  <c r="CB9208" i="3"/>
  <c r="CB9377" i="3"/>
  <c r="CB9293" i="3"/>
  <c r="CB9391" i="3"/>
  <c r="CB9301" i="3"/>
  <c r="CB9355" i="3"/>
  <c r="CB9358" i="3"/>
  <c r="CB9256" i="3"/>
  <c r="CB9326" i="3"/>
  <c r="CB9246" i="3"/>
  <c r="CB9348" i="3"/>
  <c r="CB9243" i="3"/>
  <c r="CB9221" i="3"/>
  <c r="CB9354" i="3"/>
  <c r="CB9300" i="3"/>
  <c r="CB9201" i="3"/>
  <c r="CB9239" i="3"/>
  <c r="CB9399" i="3"/>
  <c r="CB9270" i="3"/>
  <c r="CB9224" i="3"/>
  <c r="CB9268" i="3"/>
  <c r="CB9194" i="3"/>
  <c r="CB9360" i="3"/>
  <c r="CB9238" i="3"/>
  <c r="CB9273" i="3"/>
  <c r="CB9274" i="3"/>
  <c r="CB9225" i="3"/>
  <c r="CB9285" i="3"/>
  <c r="CB9376" i="3"/>
  <c r="CB9346" i="3"/>
  <c r="CB9390" i="3"/>
  <c r="CB9234" i="3"/>
  <c r="CB9373" i="3"/>
  <c r="CB9398" i="3"/>
  <c r="CB9324" i="3"/>
  <c r="CB9191" i="3"/>
  <c r="CB9308" i="3"/>
  <c r="CB9220" i="3"/>
  <c r="CB9202" i="3"/>
  <c r="CB9284" i="3"/>
  <c r="CB9309" i="3"/>
  <c r="CB9310" i="3"/>
  <c r="CB9344" i="3"/>
  <c r="CB9371" i="3"/>
  <c r="CB9215" i="3"/>
  <c r="CB9214" i="3"/>
  <c r="CB9272" i="3"/>
  <c r="CB9374" i="3"/>
  <c r="CB9316" i="3"/>
  <c r="CB9386" i="3"/>
  <c r="CB9337" i="3"/>
  <c r="CB9379" i="3"/>
  <c r="CB9380" i="3"/>
  <c r="CB9303" i="3"/>
  <c r="CB9304" i="3"/>
  <c r="CB9339" i="3"/>
  <c r="CB9370" i="3"/>
  <c r="CB9198" i="3"/>
  <c r="CB9357" i="3"/>
  <c r="CB9231" i="3"/>
  <c r="CB9361" i="3"/>
  <c r="CB9362" i="3"/>
  <c r="CB9203" i="3"/>
  <c r="CB9330" i="3"/>
  <c r="CB9247" i="3"/>
  <c r="CB9259" i="3"/>
  <c r="CB9260" i="3"/>
  <c r="CB9241" i="3"/>
  <c r="CB9242" i="3"/>
  <c r="CB9244" i="3"/>
  <c r="CB9193" i="3"/>
  <c r="CB9222" i="3"/>
  <c r="CB9204" i="3"/>
  <c r="CB9237" i="3"/>
  <c r="CB9182" i="3"/>
  <c r="CB9227" i="3"/>
  <c r="CB9403" i="3"/>
  <c r="CB9402" i="3"/>
  <c r="CB9236" i="3"/>
  <c r="CB9378" i="3"/>
  <c r="CB9340" i="3"/>
  <c r="CB9218" i="3"/>
  <c r="CB9319" i="3"/>
  <c r="CB9320" i="3"/>
  <c r="CB9271" i="3"/>
  <c r="CB9302" i="3"/>
  <c r="CB9322" i="3"/>
  <c r="CB9368" i="3"/>
  <c r="CB9318" i="3"/>
  <c r="CB9336" i="3"/>
  <c r="CB9332" i="3"/>
  <c r="CB9356" i="3"/>
  <c r="CB9254" i="3"/>
  <c r="CB9245" i="3"/>
  <c r="CB9306" i="3"/>
  <c r="CB9189" i="3"/>
  <c r="CB9349" i="3"/>
  <c r="CB9350" i="3"/>
  <c r="CB9240" i="3"/>
  <c r="CB9400" i="3"/>
  <c r="CB9401" i="3"/>
  <c r="CB9334" i="3"/>
  <c r="CB9314" i="3"/>
  <c r="CB9282" i="3"/>
  <c r="CB9388" i="3"/>
  <c r="CB9286" i="3"/>
  <c r="CB9287" i="3"/>
  <c r="CB9200" i="3"/>
  <c r="CB9404" i="3"/>
  <c r="CB9281" i="3"/>
  <c r="CB9184" i="3"/>
  <c r="CB9279" i="3"/>
  <c r="CB9342" i="3"/>
  <c r="CB9196" i="3"/>
  <c r="CB9229" i="3"/>
  <c r="CB9258" i="3"/>
  <c r="CB9298" i="3"/>
  <c r="O355" i="3"/>
  <c r="CC9306" i="3" l="1"/>
  <c r="CC9289" i="3"/>
  <c r="CC9383" i="3"/>
  <c r="CC9262" i="3"/>
  <c r="CC9254" i="3"/>
  <c r="CC9316" i="3"/>
  <c r="CC9312" i="3"/>
  <c r="CC9334" i="3"/>
  <c r="CC9291" i="3"/>
  <c r="CC9206" i="3"/>
  <c r="CC9354" i="3"/>
  <c r="CC9352" i="3"/>
  <c r="CC9368" i="3"/>
  <c r="CC9227" i="3"/>
  <c r="CC9196" i="3"/>
  <c r="CC9264" i="3"/>
  <c r="CC9298" i="3"/>
  <c r="CC9277" i="3"/>
  <c r="CC9229" i="3"/>
  <c r="CC9256" i="3"/>
  <c r="CC9295" i="3"/>
  <c r="CC9293" i="3"/>
  <c r="CC9252" i="3"/>
  <c r="CC9384" i="3"/>
  <c r="CC9382" i="3"/>
  <c r="CC9225" i="3"/>
  <c r="CC9266" i="3"/>
  <c r="CC9263" i="3"/>
  <c r="CC9265" i="3"/>
  <c r="CC9386" i="3"/>
  <c r="CC9366" i="3"/>
  <c r="CC9234" i="3"/>
  <c r="CC9344" i="3"/>
  <c r="CC9396" i="3"/>
  <c r="CC9251" i="3"/>
  <c r="CC9187" i="3"/>
  <c r="CC9332" i="3"/>
  <c r="CC9276" i="3"/>
  <c r="CC9268" i="3"/>
  <c r="CC9198" i="3"/>
  <c r="CC9346" i="3"/>
  <c r="CC9210" i="3"/>
  <c r="CC9391" i="3"/>
  <c r="CC9200" i="3"/>
  <c r="CC9209" i="3"/>
  <c r="CC9364" i="3"/>
  <c r="CC9290" i="3"/>
  <c r="CC9232" i="3"/>
  <c r="CC9324" i="3"/>
  <c r="CC9327" i="3"/>
  <c r="CC9212" i="3"/>
  <c r="CC9328" i="3"/>
  <c r="CC9394" i="3"/>
  <c r="CC9186" i="3"/>
  <c r="CC9249" i="3"/>
  <c r="CC9388" i="3"/>
  <c r="CC9376" i="3"/>
  <c r="CC9375" i="3"/>
  <c r="CC9294" i="3"/>
  <c r="CC9390" i="3"/>
  <c r="CC9370" i="3"/>
  <c r="CC9296" i="3"/>
  <c r="CC9250" i="3"/>
  <c r="CC9222" i="3"/>
  <c r="CC9233" i="3"/>
  <c r="CC9267" i="3"/>
  <c r="CC9326" i="3"/>
  <c r="CC9189" i="3"/>
  <c r="CC9231" i="3"/>
  <c r="CC9340" i="3"/>
  <c r="CC9392" i="3"/>
  <c r="CC9342" i="3"/>
  <c r="CC9367" i="3"/>
  <c r="CC9393" i="3"/>
  <c r="CC9216" i="3"/>
  <c r="CC9359" i="3"/>
  <c r="CC9365" i="3"/>
  <c r="CC9284" i="3"/>
  <c r="CC9269" i="3"/>
  <c r="CC9258" i="3"/>
  <c r="CC9302" i="3"/>
  <c r="CC9193" i="3"/>
  <c r="CC9271" i="3"/>
  <c r="CC9211" i="3"/>
  <c r="CC9220" i="3"/>
  <c r="CC9240" i="3"/>
  <c r="CC9245" i="3"/>
  <c r="CC9325" i="3"/>
  <c r="CC9353" i="3"/>
  <c r="CC9404" i="3"/>
  <c r="CC9247" i="3"/>
  <c r="CC9374" i="3"/>
  <c r="CC9191" i="3"/>
  <c r="CC9338" i="3"/>
  <c r="CC9248" i="3"/>
  <c r="CC9356" i="3"/>
  <c r="CC9336" i="3"/>
  <c r="CC9378" i="3"/>
  <c r="CC9395" i="3"/>
  <c r="CC9207" i="3"/>
  <c r="CC9208" i="3"/>
  <c r="CC9372" i="3"/>
  <c r="CC9292" i="3"/>
  <c r="CC9398" i="3"/>
  <c r="CC9300" i="3"/>
  <c r="CC9223" i="3"/>
  <c r="CC9347" i="3"/>
  <c r="CC9309" i="3"/>
  <c r="CC9397" i="3"/>
  <c r="CC9401" i="3"/>
  <c r="CC9188" i="3"/>
  <c r="CC9183" i="3"/>
  <c r="CC9242" i="3"/>
  <c r="CC9203" i="3"/>
  <c r="CC9319" i="3"/>
  <c r="CC9361" i="3"/>
  <c r="CC9280" i="3"/>
  <c r="CC9282" i="3"/>
  <c r="CC9236" i="3"/>
  <c r="CC9380" i="3"/>
  <c r="CC9281" i="3"/>
  <c r="CC9286" i="3"/>
  <c r="CC9314" i="3"/>
  <c r="CC9315" i="3"/>
  <c r="CC9349" i="3"/>
  <c r="CC9199" i="3"/>
  <c r="CC9307" i="3"/>
  <c r="CC9318" i="3"/>
  <c r="CC9402" i="3"/>
  <c r="CC9204" i="3"/>
  <c r="CC9205" i="3"/>
  <c r="CC9192" i="3"/>
  <c r="CC9260" i="3"/>
  <c r="CC9261" i="3"/>
  <c r="CC9362" i="3"/>
  <c r="CC9363" i="3"/>
  <c r="CC9357" i="3"/>
  <c r="CC9304" i="3"/>
  <c r="CC9305" i="3"/>
  <c r="CC9379" i="3"/>
  <c r="CC9272" i="3"/>
  <c r="CC9243" i="3"/>
  <c r="CC9239" i="3"/>
  <c r="CC9381" i="3"/>
  <c r="CC9308" i="3"/>
  <c r="CC9253" i="3"/>
  <c r="CC9273" i="3"/>
  <c r="CC9399" i="3"/>
  <c r="CC9348" i="3"/>
  <c r="CC9221" i="3"/>
  <c r="CC9335" i="3"/>
  <c r="CC9197" i="3"/>
  <c r="CC9333" i="3"/>
  <c r="CC9341" i="3"/>
  <c r="CC9320" i="3"/>
  <c r="CC9403" i="3"/>
  <c r="CC9237" i="3"/>
  <c r="CC9259" i="3"/>
  <c r="CC9330" i="3"/>
  <c r="CC9329" i="3"/>
  <c r="CC9257" i="3"/>
  <c r="CC9303" i="3"/>
  <c r="CC9337" i="3"/>
  <c r="CC9389" i="3"/>
  <c r="CC9371" i="3"/>
  <c r="CC9310" i="3"/>
  <c r="CC9311" i="3"/>
  <c r="CC9202" i="3"/>
  <c r="CC9331" i="3"/>
  <c r="CC9297" i="3"/>
  <c r="CC9301" i="3"/>
  <c r="CC9285" i="3"/>
  <c r="CC9377" i="3"/>
  <c r="CC9360" i="3"/>
  <c r="CC9195" i="3"/>
  <c r="CC9246" i="3"/>
  <c r="CC9190" i="3"/>
  <c r="CC9184" i="3"/>
  <c r="CC9185" i="3"/>
  <c r="CC9322" i="3"/>
  <c r="CC9323" i="3"/>
  <c r="CC9343" i="3"/>
  <c r="CC9230" i="3"/>
  <c r="CC9228" i="3"/>
  <c r="CC9299" i="3"/>
  <c r="CC9214" i="3"/>
  <c r="CC9213" i="3"/>
  <c r="CC9345" i="3"/>
  <c r="CC9255" i="3"/>
  <c r="CC9373" i="3"/>
  <c r="CC9238" i="3"/>
  <c r="CC9270" i="3"/>
  <c r="CC9369" i="3"/>
  <c r="CC9279" i="3"/>
  <c r="CC9278" i="3"/>
  <c r="CC9287" i="3"/>
  <c r="CC9288" i="3"/>
  <c r="CC9400" i="3"/>
  <c r="CC9350" i="3"/>
  <c r="CC9351" i="3"/>
  <c r="CC9405" i="3"/>
  <c r="CC9218" i="3"/>
  <c r="CC9217" i="3"/>
  <c r="CC9244" i="3"/>
  <c r="CC9241" i="3"/>
  <c r="CC9226" i="3"/>
  <c r="CC9201" i="3"/>
  <c r="CC9235" i="3"/>
  <c r="CC9339" i="3"/>
  <c r="CC9387" i="3"/>
  <c r="CC9215" i="3"/>
  <c r="CC9385" i="3"/>
  <c r="CC9317" i="3"/>
  <c r="CC9355" i="3"/>
  <c r="CC9283" i="3"/>
  <c r="CC9274" i="3"/>
  <c r="CC9275" i="3"/>
  <c r="CC9194" i="3"/>
  <c r="CC9224" i="3"/>
  <c r="CC9313" i="3"/>
  <c r="CC9321" i="3"/>
  <c r="CC9219" i="3"/>
  <c r="CC9358" i="3"/>
  <c r="O356" i="3"/>
  <c r="CD9251" i="3" l="1"/>
  <c r="CD9306" i="3"/>
  <c r="CD9263" i="3"/>
  <c r="CD9367" i="3"/>
  <c r="CD9345" i="3"/>
  <c r="CD9290" i="3"/>
  <c r="CD9353" i="3"/>
  <c r="CD9265" i="3"/>
  <c r="CD9266" i="3"/>
  <c r="CD9333" i="3"/>
  <c r="CD9228" i="3"/>
  <c r="CD9365" i="3"/>
  <c r="CD9226" i="3"/>
  <c r="CD9297" i="3"/>
  <c r="CD9294" i="3"/>
  <c r="CD9211" i="3"/>
  <c r="CD9264" i="3"/>
  <c r="CD9246" i="3"/>
  <c r="CD9328" i="3"/>
  <c r="CD9197" i="3"/>
  <c r="CD9327" i="3"/>
  <c r="CD9383" i="3"/>
  <c r="CD9187" i="3"/>
  <c r="CD9221" i="3"/>
  <c r="CD9262" i="3"/>
  <c r="CD9199" i="3"/>
  <c r="CD9385" i="3"/>
  <c r="CD9190" i="3"/>
  <c r="CD9224" i="3"/>
  <c r="CD9230" i="3"/>
  <c r="CD9369" i="3"/>
  <c r="CD9267" i="3"/>
  <c r="CD9268" i="3"/>
  <c r="CD9233" i="3"/>
  <c r="CD9210" i="3"/>
  <c r="CD9366" i="3"/>
  <c r="CD9209" i="3"/>
  <c r="CD9317" i="3"/>
  <c r="CD9395" i="3"/>
  <c r="CD9232" i="3"/>
  <c r="CD9291" i="3"/>
  <c r="CD9203" i="3"/>
  <c r="CD9389" i="3"/>
  <c r="CD9343" i="3"/>
  <c r="CD9335" i="3"/>
  <c r="CD9387" i="3"/>
  <c r="CD9360" i="3"/>
  <c r="CD9341" i="3"/>
  <c r="CD9192" i="3"/>
  <c r="CD9375" i="3"/>
  <c r="CD9326" i="3"/>
  <c r="CD9400" i="3"/>
  <c r="CD9324" i="3"/>
  <c r="CD9295" i="3"/>
  <c r="CD9358" i="3"/>
  <c r="CD9250" i="3"/>
  <c r="CD9257" i="3"/>
  <c r="CD9325" i="3"/>
  <c r="CD9259" i="3"/>
  <c r="CD9392" i="3"/>
  <c r="CD9393" i="3"/>
  <c r="CD9405" i="3"/>
  <c r="CD9244" i="3"/>
  <c r="CD9283" i="3"/>
  <c r="CD9377" i="3"/>
  <c r="CD9371" i="3"/>
  <c r="CD9391" i="3"/>
  <c r="CD9285" i="3"/>
  <c r="CD9403" i="3"/>
  <c r="CD9339" i="3"/>
  <c r="CD9270" i="3"/>
  <c r="CD9337" i="3"/>
  <c r="CD9215" i="3"/>
  <c r="CD9194" i="3"/>
  <c r="CD9201" i="3"/>
  <c r="CD9398" i="3"/>
  <c r="CD9355" i="3"/>
  <c r="CD9313" i="3"/>
  <c r="CD9235" i="3"/>
  <c r="CD9241" i="3"/>
  <c r="CD9309" i="3"/>
  <c r="CD9303" i="3"/>
  <c r="CD9248" i="3"/>
  <c r="CD9302" i="3"/>
  <c r="CD9348" i="3"/>
  <c r="CD9319" i="3"/>
  <c r="CD9293" i="3"/>
  <c r="CD9219" i="3"/>
  <c r="CD9344" i="3"/>
  <c r="CD9346" i="3"/>
  <c r="CD9198" i="3"/>
  <c r="CD9373" i="3"/>
  <c r="CD9396" i="3"/>
  <c r="CD9249" i="3"/>
  <c r="CD9301" i="3"/>
  <c r="CD9292" i="3"/>
  <c r="CD9394" i="3"/>
  <c r="CD9269" i="3"/>
  <c r="CD9208" i="3"/>
  <c r="CD9234" i="3"/>
  <c r="CD9207" i="3"/>
  <c r="CD9397" i="3"/>
  <c r="CD9380" i="3"/>
  <c r="CD9347" i="3"/>
  <c r="CD9321" i="3"/>
  <c r="CD9238" i="3"/>
  <c r="CD9188" i="3"/>
  <c r="CD9308" i="3"/>
  <c r="CD9381" i="3"/>
  <c r="CD9231" i="3"/>
  <c r="CD9379" i="3"/>
  <c r="CD9298" i="3"/>
  <c r="CD9296" i="3"/>
  <c r="CD9332" i="3"/>
  <c r="CD9247" i="3"/>
  <c r="CD9315" i="3"/>
  <c r="CD9281" i="3"/>
  <c r="CD9279" i="3"/>
  <c r="CD9275" i="3"/>
  <c r="CD9330" i="3"/>
  <c r="CD9217" i="3"/>
  <c r="CD9287" i="3"/>
  <c r="CD9284" i="3"/>
  <c r="CD9350" i="3"/>
  <c r="CD9374" i="3"/>
  <c r="CD9305" i="3"/>
  <c r="CD9222" i="3"/>
  <c r="CD9261" i="3"/>
  <c r="CD9204" i="3"/>
  <c r="CD9272" i="3"/>
  <c r="CD9386" i="3"/>
  <c r="CD9288" i="3"/>
  <c r="CD9220" i="3"/>
  <c r="CD9213" i="3"/>
  <c r="CD9212" i="3"/>
  <c r="CD9323" i="3"/>
  <c r="CD9338" i="3"/>
  <c r="CD9200" i="3"/>
  <c r="CD9229" i="3"/>
  <c r="CD9195" i="3"/>
  <c r="CD9202" i="3"/>
  <c r="CD9329" i="3"/>
  <c r="CD9320" i="3"/>
  <c r="CD9404" i="3"/>
  <c r="CD9253" i="3"/>
  <c r="CD9252" i="3"/>
  <c r="CD9239" i="3"/>
  <c r="CD9384" i="3"/>
  <c r="CD9205" i="3"/>
  <c r="CD9206" i="3"/>
  <c r="CD9271" i="3"/>
  <c r="CD9240" i="3"/>
  <c r="CD9286" i="3"/>
  <c r="CD9236" i="3"/>
  <c r="CD9245" i="3"/>
  <c r="CD9225" i="3"/>
  <c r="CD9255" i="3"/>
  <c r="CD9256" i="3"/>
  <c r="CD9359" i="3"/>
  <c r="CD9214" i="3"/>
  <c r="CD9227" i="3"/>
  <c r="CD9322" i="3"/>
  <c r="CD9356" i="3"/>
  <c r="CD9401" i="3"/>
  <c r="CD9185" i="3"/>
  <c r="CD9186" i="3"/>
  <c r="CD9354" i="3"/>
  <c r="CD9311" i="3"/>
  <c r="CD9312" i="3"/>
  <c r="CD9316" i="3"/>
  <c r="CD9372" i="3"/>
  <c r="CD9237" i="3"/>
  <c r="CD9368" i="3"/>
  <c r="CD9376" i="3"/>
  <c r="CD9243" i="3"/>
  <c r="CD9357" i="3"/>
  <c r="CD9318" i="3"/>
  <c r="CD9254" i="3"/>
  <c r="CD9216" i="3"/>
  <c r="CD9242" i="3"/>
  <c r="CD9223" i="3"/>
  <c r="CD9184" i="3"/>
  <c r="CD9310" i="3"/>
  <c r="CD9334" i="3"/>
  <c r="CD9196" i="3"/>
  <c r="CD9399" i="3"/>
  <c r="CD9390" i="3"/>
  <c r="CD9304" i="3"/>
  <c r="CD9363" i="3"/>
  <c r="CD9364" i="3"/>
  <c r="CD9260" i="3"/>
  <c r="CD9402" i="3"/>
  <c r="CD9307" i="3"/>
  <c r="CD9382" i="3"/>
  <c r="CD9280" i="3"/>
  <c r="CD9274" i="3"/>
  <c r="CD9218" i="3"/>
  <c r="CD9351" i="3"/>
  <c r="CD9352" i="3"/>
  <c r="CD9282" i="3"/>
  <c r="CD9278" i="3"/>
  <c r="CD9299" i="3"/>
  <c r="CD9300" i="3"/>
  <c r="CD9193" i="3"/>
  <c r="CD9189" i="3"/>
  <c r="CD9388" i="3"/>
  <c r="CD9342" i="3"/>
  <c r="CD9277" i="3"/>
  <c r="CD9191" i="3"/>
  <c r="CD9331" i="3"/>
  <c r="CD9361" i="3"/>
  <c r="CD9289" i="3"/>
  <c r="CD9378" i="3"/>
  <c r="CD9258" i="3"/>
  <c r="CD9273" i="3"/>
  <c r="CD9276" i="3"/>
  <c r="CD9370" i="3"/>
  <c r="CD9362" i="3"/>
  <c r="CD9340" i="3"/>
  <c r="CD9336" i="3"/>
  <c r="CD9349" i="3"/>
  <c r="CD9314" i="3"/>
  <c r="O357" i="3"/>
  <c r="CE9366" i="3" l="1"/>
  <c r="CE9359" i="3"/>
  <c r="CE9263" i="3"/>
  <c r="CE9265" i="3"/>
  <c r="CE9328" i="3"/>
  <c r="CE9368" i="3"/>
  <c r="CE9227" i="3"/>
  <c r="CE9266" i="3"/>
  <c r="CE9384" i="3"/>
  <c r="CE9245" i="3"/>
  <c r="CE9264" i="3"/>
  <c r="CE9211" i="3"/>
  <c r="CE9327" i="3"/>
  <c r="CE9262" i="3"/>
  <c r="CE9229" i="3"/>
  <c r="CE9370" i="3"/>
  <c r="CE9198" i="3"/>
  <c r="CE9294" i="3"/>
  <c r="CE9340" i="3"/>
  <c r="CE9225" i="3"/>
  <c r="CE9284" i="3"/>
  <c r="CE9251" i="3"/>
  <c r="CE9200" i="3"/>
  <c r="CE9231" i="3"/>
  <c r="CE9331" i="3"/>
  <c r="CE9388" i="3"/>
  <c r="CE9386" i="3"/>
  <c r="CE9267" i="3"/>
  <c r="CE9394" i="3"/>
  <c r="CE9258" i="3"/>
  <c r="CE9210" i="3"/>
  <c r="CE9191" i="3"/>
  <c r="CE9316" i="3"/>
  <c r="CE9336" i="3"/>
  <c r="CE9209" i="3"/>
  <c r="CE9404" i="3"/>
  <c r="CE9325" i="3"/>
  <c r="CE9324" i="3"/>
  <c r="CE9326" i="3"/>
  <c r="CE9193" i="3"/>
  <c r="CE9314" i="3"/>
  <c r="CE9334" i="3"/>
  <c r="CE9338" i="3"/>
  <c r="CE9342" i="3"/>
  <c r="CE9344" i="3"/>
  <c r="CE9250" i="3"/>
  <c r="CE9399" i="3"/>
  <c r="CE9204" i="3"/>
  <c r="CE9402" i="3"/>
  <c r="CE9286" i="3"/>
  <c r="CE9405" i="3"/>
  <c r="CE9397" i="3"/>
  <c r="CE9345" i="3"/>
  <c r="CE9392" i="3"/>
  <c r="CE9221" i="3"/>
  <c r="CE9246" i="3"/>
  <c r="CE9307" i="3"/>
  <c r="CE9202" i="3"/>
  <c r="CE9220" i="3"/>
  <c r="CE9374" i="3"/>
  <c r="CE9269" i="3"/>
  <c r="CE9378" i="3"/>
  <c r="CE9218" i="3"/>
  <c r="CE9248" i="3"/>
  <c r="CE9372" i="3"/>
  <c r="CE9354" i="3"/>
  <c r="CE9268" i="3"/>
  <c r="CE9234" i="3"/>
  <c r="CE9347" i="3"/>
  <c r="CE9318" i="3"/>
  <c r="CE9320" i="3"/>
  <c r="CE9249" i="3"/>
  <c r="CE9280" i="3"/>
  <c r="CE9304" i="3"/>
  <c r="CE9196" i="3"/>
  <c r="CE9271" i="3"/>
  <c r="CE9381" i="3"/>
  <c r="CE9247" i="3"/>
  <c r="CE9329" i="3"/>
  <c r="CE9333" i="3"/>
  <c r="CE9346" i="3"/>
  <c r="CE9292" i="3"/>
  <c r="CE9302" i="3"/>
  <c r="CE9297" i="3"/>
  <c r="CE9395" i="3"/>
  <c r="CE9189" i="3"/>
  <c r="CE9282" i="3"/>
  <c r="CE9260" i="3"/>
  <c r="CE9293" i="3"/>
  <c r="CE9216" i="3"/>
  <c r="CE9396" i="3"/>
  <c r="CE9232" i="3"/>
  <c r="CE9230" i="3"/>
  <c r="CE9233" i="3"/>
  <c r="CE9291" i="3"/>
  <c r="CE9393" i="3"/>
  <c r="CE9208" i="3"/>
  <c r="CE9244" i="3"/>
  <c r="CE9358" i="3"/>
  <c r="CE9287" i="3"/>
  <c r="CE9228" i="3"/>
  <c r="CE9310" i="3"/>
  <c r="CE9254" i="3"/>
  <c r="CE9214" i="3"/>
  <c r="CE9385" i="3"/>
  <c r="CE9270" i="3"/>
  <c r="CE9362" i="3"/>
  <c r="CE9300" i="3"/>
  <c r="CE9199" i="3"/>
  <c r="CE9240" i="3"/>
  <c r="CE9201" i="3"/>
  <c r="CE9215" i="3"/>
  <c r="CE9380" i="3"/>
  <c r="CE9296" i="3"/>
  <c r="CE9295" i="3"/>
  <c r="CE9197" i="3"/>
  <c r="CE9373" i="3"/>
  <c r="CE9322" i="3"/>
  <c r="CE9192" i="3"/>
  <c r="CE9349" i="3"/>
  <c r="CE9273" i="3"/>
  <c r="CE9303" i="3"/>
  <c r="CE9319" i="3"/>
  <c r="CE9226" i="3"/>
  <c r="CE9242" i="3"/>
  <c r="CE9357" i="3"/>
  <c r="CE9237" i="3"/>
  <c r="CE9223" i="3"/>
  <c r="CE9277" i="3"/>
  <c r="CE9257" i="3"/>
  <c r="CE9351" i="3"/>
  <c r="CE9205" i="3"/>
  <c r="CE9252" i="3"/>
  <c r="CE9289" i="3"/>
  <c r="CE9290" i="3"/>
  <c r="CE9274" i="3"/>
  <c r="CE9363" i="3"/>
  <c r="CE9390" i="3"/>
  <c r="CE9391" i="3"/>
  <c r="CE9259" i="3"/>
  <c r="CE9281" i="3"/>
  <c r="CE9243" i="3"/>
  <c r="CE9335" i="3"/>
  <c r="CE9330" i="3"/>
  <c r="CE9311" i="3"/>
  <c r="CE9356" i="3"/>
  <c r="CE9255" i="3"/>
  <c r="CE9400" i="3"/>
  <c r="CE9241" i="3"/>
  <c r="CE9317" i="3"/>
  <c r="CE9367" i="3"/>
  <c r="CE9343" i="3"/>
  <c r="CE9213" i="3"/>
  <c r="CE9369" i="3"/>
  <c r="CE9224" i="3"/>
  <c r="CE9361" i="3"/>
  <c r="CE9278" i="3"/>
  <c r="CE9313" i="3"/>
  <c r="CE9398" i="3"/>
  <c r="CE9306" i="3"/>
  <c r="CE9275" i="3"/>
  <c r="CE9261" i="3"/>
  <c r="CE9186" i="3"/>
  <c r="CE9187" i="3"/>
  <c r="CE9206" i="3"/>
  <c r="CE9207" i="3"/>
  <c r="CE9379" i="3"/>
  <c r="CE9253" i="3"/>
  <c r="CE9285" i="3"/>
  <c r="CE9188" i="3"/>
  <c r="CE9203" i="3"/>
  <c r="CE9279" i="3"/>
  <c r="CE9219" i="3"/>
  <c r="CE9387" i="3"/>
  <c r="CE9315" i="3"/>
  <c r="CE9272" i="3"/>
  <c r="CE9341" i="3"/>
  <c r="CE9337" i="3"/>
  <c r="CE9377" i="3"/>
  <c r="CE9339" i="3"/>
  <c r="CE9376" i="3"/>
  <c r="CE9375" i="3"/>
  <c r="CE9301" i="3"/>
  <c r="CE9185" i="3"/>
  <c r="CE9194" i="3"/>
  <c r="CE9239" i="3"/>
  <c r="CE9389" i="3"/>
  <c r="CE9195" i="3"/>
  <c r="CE9288" i="3"/>
  <c r="CE9355" i="3"/>
  <c r="CE9332" i="3"/>
  <c r="CE9276" i="3"/>
  <c r="CE9371" i="3"/>
  <c r="CE9299" i="3"/>
  <c r="CE9352" i="3"/>
  <c r="CE9353" i="3"/>
  <c r="CE9283" i="3"/>
  <c r="CE9382" i="3"/>
  <c r="CE9383" i="3"/>
  <c r="CE9364" i="3"/>
  <c r="CE9365" i="3"/>
  <c r="CE9403" i="3"/>
  <c r="CE9190" i="3"/>
  <c r="CE9309" i="3"/>
  <c r="CE9298" i="3"/>
  <c r="CE9217" i="3"/>
  <c r="CE9305" i="3"/>
  <c r="CE9348" i="3"/>
  <c r="CE9312" i="3"/>
  <c r="CE9360" i="3"/>
  <c r="CE9401" i="3"/>
  <c r="CE9256" i="3"/>
  <c r="CE9236" i="3"/>
  <c r="CE9321" i="3"/>
  <c r="CE9308" i="3"/>
  <c r="CE9222" i="3"/>
  <c r="CE9323" i="3"/>
  <c r="CE9212" i="3"/>
  <c r="CE9238" i="3"/>
  <c r="CE9350" i="3"/>
  <c r="CE9235" i="3"/>
  <c r="O358" i="3"/>
  <c r="CF9266" i="3" l="1"/>
  <c r="CF9332" i="3"/>
  <c r="CF9315" i="3"/>
  <c r="CF9328" i="3"/>
  <c r="CF9263" i="3"/>
  <c r="CF9367" i="3"/>
  <c r="CF9264" i="3"/>
  <c r="CF9369" i="3"/>
  <c r="CF9192" i="3"/>
  <c r="CF9267" i="3"/>
  <c r="CF9265" i="3"/>
  <c r="CF9210" i="3"/>
  <c r="CF9199" i="3"/>
  <c r="CF9385" i="3"/>
  <c r="CF9228" i="3"/>
  <c r="CF9226" i="3"/>
  <c r="CF9335" i="3"/>
  <c r="CF9393" i="3"/>
  <c r="CF9337" i="3"/>
  <c r="CF9387" i="3"/>
  <c r="CF9201" i="3"/>
  <c r="CF9285" i="3"/>
  <c r="CF9251" i="3"/>
  <c r="CF9341" i="3"/>
  <c r="CF9358" i="3"/>
  <c r="CF9230" i="3"/>
  <c r="CF9403" i="3"/>
  <c r="CF9203" i="3"/>
  <c r="CF9360" i="3"/>
  <c r="CF9317" i="3"/>
  <c r="CF9405" i="3"/>
  <c r="CF9325" i="3"/>
  <c r="CF9327" i="3"/>
  <c r="CF9326" i="3"/>
  <c r="CF9209" i="3"/>
  <c r="CF9339" i="3"/>
  <c r="CF9398" i="3"/>
  <c r="CF9245" i="3"/>
  <c r="CF9250" i="3"/>
  <c r="CF9297" i="3"/>
  <c r="CF9269" i="3"/>
  <c r="CF9288" i="3"/>
  <c r="CF9345" i="3"/>
  <c r="CF9190" i="3"/>
  <c r="CF9219" i="3"/>
  <c r="CF9222" i="3"/>
  <c r="CF9389" i="3"/>
  <c r="CF9272" i="3"/>
  <c r="CF9355" i="3"/>
  <c r="CF9224" i="3"/>
  <c r="CF9268" i="3"/>
  <c r="CF9249" i="3"/>
  <c r="CF9246" i="3"/>
  <c r="CF9368" i="3"/>
  <c r="CF9247" i="3"/>
  <c r="CF9270" i="3"/>
  <c r="CF9197" i="3"/>
  <c r="CF9330" i="3"/>
  <c r="CF9319" i="3"/>
  <c r="CF9238" i="3"/>
  <c r="CF9346" i="3"/>
  <c r="CF9371" i="3"/>
  <c r="CF9373" i="3"/>
  <c r="CF9276" i="3"/>
  <c r="CF9202" i="3"/>
  <c r="CF9293" i="3"/>
  <c r="CF9248" i="3"/>
  <c r="CF9205" i="3"/>
  <c r="CF9296" i="3"/>
  <c r="CF9303" i="3"/>
  <c r="CF9217" i="3"/>
  <c r="CF9243" i="3"/>
  <c r="CF9229" i="3"/>
  <c r="CF9281" i="3"/>
  <c r="CF9395" i="3"/>
  <c r="CF9396" i="3"/>
  <c r="CF9292" i="3"/>
  <c r="CF9256" i="3"/>
  <c r="CF9312" i="3"/>
  <c r="CF9227" i="3"/>
  <c r="CF9198" i="3"/>
  <c r="CF9348" i="3"/>
  <c r="CF9253" i="3"/>
  <c r="CF9401" i="3"/>
  <c r="CF9196" i="3"/>
  <c r="CF9214" i="3"/>
  <c r="CF9241" i="3"/>
  <c r="CF9232" i="3"/>
  <c r="CF9321" i="3"/>
  <c r="CF9305" i="3"/>
  <c r="CF9233" i="3"/>
  <c r="CF9260" i="3"/>
  <c r="CF9212" i="3"/>
  <c r="CF9323" i="3"/>
  <c r="CF9318" i="3"/>
  <c r="CF9394" i="3"/>
  <c r="CF9316" i="3"/>
  <c r="CF9357" i="3"/>
  <c r="CF9200" i="3"/>
  <c r="CF9350" i="3"/>
  <c r="CF9231" i="3"/>
  <c r="CF9259" i="3"/>
  <c r="CF9378" i="3"/>
  <c r="CF9215" i="3"/>
  <c r="CF9279" i="3"/>
  <c r="CF9329" i="3"/>
  <c r="CF9338" i="3"/>
  <c r="CF9254" i="3"/>
  <c r="CF9308" i="3"/>
  <c r="CF9295" i="3"/>
  <c r="CF9294" i="3"/>
  <c r="CF9340" i="3"/>
  <c r="CF9354" i="3"/>
  <c r="CF9225" i="3"/>
  <c r="CF9188" i="3"/>
  <c r="CF9383" i="3"/>
  <c r="CF9376" i="3"/>
  <c r="CF9220" i="3"/>
  <c r="CF9206" i="3"/>
  <c r="CF9364" i="3"/>
  <c r="CF9299" i="3"/>
  <c r="CF9195" i="3"/>
  <c r="CF9236" i="3"/>
  <c r="CF9216" i="3"/>
  <c r="CF9352" i="3"/>
  <c r="CF9336" i="3"/>
  <c r="CF9399" i="3"/>
  <c r="CF9235" i="3"/>
  <c r="CF9234" i="3"/>
  <c r="CF9237" i="3"/>
  <c r="CF9309" i="3"/>
  <c r="CF9283" i="3"/>
  <c r="CF9284" i="3"/>
  <c r="CF9194" i="3"/>
  <c r="CF9375" i="3"/>
  <c r="CF9374" i="3"/>
  <c r="CF9277" i="3"/>
  <c r="CF9370" i="3"/>
  <c r="CF9207" i="3"/>
  <c r="CF9208" i="3"/>
  <c r="CF9187" i="3"/>
  <c r="CF9261" i="3"/>
  <c r="CF9262" i="3"/>
  <c r="CF9306" i="3"/>
  <c r="CF9278" i="3"/>
  <c r="CF9191" i="3"/>
  <c r="CF9349" i="3"/>
  <c r="CF9397" i="3"/>
  <c r="CF9384" i="3"/>
  <c r="CF9356" i="3"/>
  <c r="CF9390" i="3"/>
  <c r="CF9274" i="3"/>
  <c r="CF9290" i="3"/>
  <c r="CF9291" i="3"/>
  <c r="CF9239" i="3"/>
  <c r="CF9301" i="3"/>
  <c r="CF9302" i="3"/>
  <c r="CF9223" i="3"/>
  <c r="CF9300" i="3"/>
  <c r="CF9186" i="3"/>
  <c r="CF9313" i="3"/>
  <c r="CF9347" i="3"/>
  <c r="CF9361" i="3"/>
  <c r="CF9213" i="3"/>
  <c r="CF9271" i="3"/>
  <c r="CF9400" i="3"/>
  <c r="CF9244" i="3"/>
  <c r="CF9362" i="3"/>
  <c r="CF9363" i="3"/>
  <c r="CF9193" i="3"/>
  <c r="CF9289" i="3"/>
  <c r="CF9314" i="3"/>
  <c r="CF9287" i="3"/>
  <c r="CF9382" i="3"/>
  <c r="CF9353" i="3"/>
  <c r="CF9221" i="3"/>
  <c r="CF9324" i="3"/>
  <c r="CF9359" i="3"/>
  <c r="CF9377" i="3"/>
  <c r="CF9218" i="3"/>
  <c r="CF9189" i="3"/>
  <c r="CF9333" i="3"/>
  <c r="CF9286" i="3"/>
  <c r="CF9275" i="3"/>
  <c r="CF9304" i="3"/>
  <c r="CF9386" i="3"/>
  <c r="CF9343" i="3"/>
  <c r="CF9344" i="3"/>
  <c r="CF9404" i="3"/>
  <c r="CF9255" i="3"/>
  <c r="CF9311" i="3"/>
  <c r="CF9204" i="3"/>
  <c r="CF9334" i="3"/>
  <c r="CF9307" i="3"/>
  <c r="CF9351" i="3"/>
  <c r="CF9342" i="3"/>
  <c r="CF9258" i="3"/>
  <c r="CF9381" i="3"/>
  <c r="CF9298" i="3"/>
  <c r="CF9310" i="3"/>
  <c r="CF9365" i="3"/>
  <c r="CF9366" i="3"/>
  <c r="CF9320" i="3"/>
  <c r="CF9240" i="3"/>
  <c r="CF9282" i="3"/>
  <c r="CF9273" i="3"/>
  <c r="CF9379" i="3"/>
  <c r="CF9380" i="3"/>
  <c r="CF9322" i="3"/>
  <c r="CF9372" i="3"/>
  <c r="CF9402" i="3"/>
  <c r="CF9388" i="3"/>
  <c r="CF9252" i="3"/>
  <c r="CF9242" i="3"/>
  <c r="CF9391" i="3"/>
  <c r="CF9392" i="3"/>
  <c r="CF9280" i="3"/>
  <c r="CF9211" i="3"/>
  <c r="CF9331" i="3"/>
  <c r="CF9257" i="3"/>
  <c r="O359" i="3"/>
  <c r="CG9265" i="3" l="1"/>
  <c r="CG9264" i="3"/>
  <c r="CG9266" i="3"/>
  <c r="CG9267" i="3"/>
  <c r="CG9368" i="3"/>
  <c r="CG9227" i="3"/>
  <c r="CG9336" i="3"/>
  <c r="CG9316" i="3"/>
  <c r="CG9229" i="3"/>
  <c r="CG9201" i="3"/>
  <c r="CG9326" i="3"/>
  <c r="CG9340" i="3"/>
  <c r="CG9386" i="3"/>
  <c r="CG9202" i="3"/>
  <c r="CG9324" i="3"/>
  <c r="CG9356" i="3"/>
  <c r="CG9223" i="3"/>
  <c r="CG9370" i="3"/>
  <c r="CG9225" i="3"/>
  <c r="CG9250" i="3"/>
  <c r="CG9204" i="3"/>
  <c r="CG9218" i="3"/>
  <c r="CG9271" i="3"/>
  <c r="CG9327" i="3"/>
  <c r="CG9273" i="3"/>
  <c r="CG9206" i="3"/>
  <c r="CG9269" i="3"/>
  <c r="CG9388" i="3"/>
  <c r="CG9338" i="3"/>
  <c r="CG9268" i="3"/>
  <c r="CG9230" i="3"/>
  <c r="CG9331" i="3"/>
  <c r="CG9233" i="3"/>
  <c r="CG9247" i="3"/>
  <c r="CG9246" i="3"/>
  <c r="CG9339" i="3"/>
  <c r="CG9318" i="3"/>
  <c r="CG9320" i="3"/>
  <c r="CG9296" i="3"/>
  <c r="CG9197" i="3"/>
  <c r="CG9242" i="3"/>
  <c r="CG9307" i="3"/>
  <c r="CG9244" i="3"/>
  <c r="CG9300" i="3"/>
  <c r="CG9402" i="3"/>
  <c r="CG9240" i="3"/>
  <c r="CG9228" i="3"/>
  <c r="CG9198" i="3"/>
  <c r="CG9322" i="3"/>
  <c r="CG9213" i="3"/>
  <c r="CG9280" i="3"/>
  <c r="CG9282" i="3"/>
  <c r="CG9255" i="3"/>
  <c r="CG9304" i="3"/>
  <c r="CG9248" i="3"/>
  <c r="CG9211" i="3"/>
  <c r="CG9317" i="3"/>
  <c r="CG9189" i="3"/>
  <c r="CG9347" i="3"/>
  <c r="CG9400" i="3"/>
  <c r="CG9249" i="3"/>
  <c r="CG9289" i="3"/>
  <c r="CG9312" i="3"/>
  <c r="CG9314" i="3"/>
  <c r="CG9236" i="3"/>
  <c r="CG9193" i="3"/>
  <c r="CG9257" i="3"/>
  <c r="CG9337" i="3"/>
  <c r="CG9377" i="3"/>
  <c r="CG9226" i="3"/>
  <c r="CG9383" i="3"/>
  <c r="CG9238" i="3"/>
  <c r="CG9231" i="3"/>
  <c r="CG9398" i="3"/>
  <c r="CG9394" i="3"/>
  <c r="CG9222" i="3"/>
  <c r="CG9286" i="3"/>
  <c r="CG9260" i="3"/>
  <c r="CG9349" i="3"/>
  <c r="CG9395" i="3"/>
  <c r="CG9200" i="3"/>
  <c r="CG9199" i="3"/>
  <c r="CG9232" i="3"/>
  <c r="CG9275" i="3"/>
  <c r="CG9298" i="3"/>
  <c r="CG9329" i="3"/>
  <c r="CG9328" i="3"/>
  <c r="CG9295" i="3"/>
  <c r="CG9352" i="3"/>
  <c r="CG9294" i="3"/>
  <c r="CG9293" i="3"/>
  <c r="CG9334" i="3"/>
  <c r="CG9188" i="3"/>
  <c r="CG9276" i="3"/>
  <c r="CG9278" i="3"/>
  <c r="CG9237" i="3"/>
  <c r="CG9214" i="3"/>
  <c r="CG9369" i="3"/>
  <c r="CG9310" i="3"/>
  <c r="CG9224" i="3"/>
  <c r="CG9195" i="3"/>
  <c r="CG9219" i="3"/>
  <c r="CG9366" i="3"/>
  <c r="CG9254" i="3"/>
  <c r="CG9355" i="3"/>
  <c r="CG9221" i="3"/>
  <c r="CG9207" i="3"/>
  <c r="CG9375" i="3"/>
  <c r="CG9235" i="3"/>
  <c r="CG9196" i="3"/>
  <c r="CG9315" i="3"/>
  <c r="CG9357" i="3"/>
  <c r="CG9353" i="3"/>
  <c r="CG9346" i="3"/>
  <c r="CG9351" i="3"/>
  <c r="CG9379" i="3"/>
  <c r="CG9217" i="3"/>
  <c r="CG9361" i="3"/>
  <c r="CG9277" i="3"/>
  <c r="CG9391" i="3"/>
  <c r="CG9284" i="3"/>
  <c r="CG9343" i="3"/>
  <c r="CG9325" i="3"/>
  <c r="CG9261" i="3"/>
  <c r="CG9216" i="3"/>
  <c r="CG9215" i="3"/>
  <c r="CG9381" i="3"/>
  <c r="CG9333" i="3"/>
  <c r="CG9205" i="3"/>
  <c r="CG9287" i="3"/>
  <c r="CG9210" i="3"/>
  <c r="CG9362" i="3"/>
  <c r="CG9399" i="3"/>
  <c r="CG9270" i="3"/>
  <c r="CG9348" i="3"/>
  <c r="CG9291" i="3"/>
  <c r="CG9292" i="3"/>
  <c r="CG9335" i="3"/>
  <c r="CG9397" i="3"/>
  <c r="CG9396" i="3"/>
  <c r="CG9262" i="3"/>
  <c r="CG9263" i="3"/>
  <c r="CG9208" i="3"/>
  <c r="CG9209" i="3"/>
  <c r="CG9403" i="3"/>
  <c r="CG9258" i="3"/>
  <c r="CG9367" i="3"/>
  <c r="CG9389" i="3"/>
  <c r="CG9319" i="3"/>
  <c r="CG9259" i="3"/>
  <c r="CG9387" i="3"/>
  <c r="CG9376" i="3"/>
  <c r="CG9239" i="3"/>
  <c r="CG9378" i="3"/>
  <c r="CG9401" i="3"/>
  <c r="CG9290" i="3"/>
  <c r="CG9309" i="3"/>
  <c r="CG9321" i="3"/>
  <c r="CG9297" i="3"/>
  <c r="CG9281" i="3"/>
  <c r="CG9252" i="3"/>
  <c r="CG9251" i="3"/>
  <c r="CG9380" i="3"/>
  <c r="CG9365" i="3"/>
  <c r="CG9212" i="3"/>
  <c r="CG9342" i="3"/>
  <c r="CG9404" i="3"/>
  <c r="CG9405" i="3"/>
  <c r="CG9253" i="3"/>
  <c r="CG9305" i="3"/>
  <c r="CG9350" i="3"/>
  <c r="CG9220" i="3"/>
  <c r="CG9272" i="3"/>
  <c r="CG9302" i="3"/>
  <c r="CG9303" i="3"/>
  <c r="CG9299" i="3"/>
  <c r="CG9308" i="3"/>
  <c r="CG9274" i="3"/>
  <c r="CG9241" i="3"/>
  <c r="CG9187" i="3"/>
  <c r="CG9285" i="3"/>
  <c r="CG9341" i="3"/>
  <c r="CG9194" i="3"/>
  <c r="CG9283" i="3"/>
  <c r="CG9323" i="3"/>
  <c r="CG9354" i="3"/>
  <c r="CG9392" i="3"/>
  <c r="CG9393" i="3"/>
  <c r="CG9330" i="3"/>
  <c r="CG9372" i="3"/>
  <c r="CG9373" i="3"/>
  <c r="CG9256" i="3"/>
  <c r="CG9311" i="3"/>
  <c r="CG9344" i="3"/>
  <c r="CG9345" i="3"/>
  <c r="CG9203" i="3"/>
  <c r="CG9359" i="3"/>
  <c r="CG9358" i="3"/>
  <c r="CG9332" i="3"/>
  <c r="CG9382" i="3"/>
  <c r="CG9360" i="3"/>
  <c r="CG9363" i="3"/>
  <c r="CG9243" i="3"/>
  <c r="CG9313" i="3"/>
  <c r="CG9301" i="3"/>
  <c r="CG9288" i="3"/>
  <c r="CG9390" i="3"/>
  <c r="CG9384" i="3"/>
  <c r="CG9385" i="3"/>
  <c r="CG9191" i="3"/>
  <c r="CG9192" i="3"/>
  <c r="CG9306" i="3"/>
  <c r="CG9245" i="3"/>
  <c r="CG9279" i="3"/>
  <c r="CG9374" i="3"/>
  <c r="CG9371" i="3"/>
  <c r="CG9364" i="3"/>
  <c r="CG9234" i="3"/>
  <c r="CG9190" i="3"/>
  <c r="O360" i="3"/>
  <c r="CH9266" i="3" l="1"/>
  <c r="CH9265" i="3"/>
  <c r="CH9334" i="3"/>
  <c r="CH9267" i="3"/>
  <c r="CH9205" i="3"/>
  <c r="CH9201" i="3"/>
  <c r="CH9315" i="3"/>
  <c r="CH9326" i="3"/>
  <c r="CH9327" i="3"/>
  <c r="CH9338" i="3"/>
  <c r="CH9223" i="3"/>
  <c r="CH9254" i="3"/>
  <c r="CH9337" i="3"/>
  <c r="CH9228" i="3"/>
  <c r="CH9319" i="3"/>
  <c r="CH9203" i="3"/>
  <c r="CH9369" i="3"/>
  <c r="CH9226" i="3"/>
  <c r="CH9323" i="3"/>
  <c r="CH9272" i="3"/>
  <c r="CH9270" i="3"/>
  <c r="CH9224" i="3"/>
  <c r="CH9387" i="3"/>
  <c r="CH9197" i="3"/>
  <c r="CH9198" i="3"/>
  <c r="CH9279" i="3"/>
  <c r="CH9268" i="3"/>
  <c r="CH9401" i="3"/>
  <c r="CH9339" i="3"/>
  <c r="CH9230" i="3"/>
  <c r="CH9241" i="3"/>
  <c r="CH9250" i="3"/>
  <c r="CH9321" i="3"/>
  <c r="CH9237" i="3"/>
  <c r="CH9332" i="3"/>
  <c r="CH9274" i="3"/>
  <c r="CH9376" i="3"/>
  <c r="CH9239" i="3"/>
  <c r="CH9350" i="3"/>
  <c r="CH9247" i="3"/>
  <c r="CH9229" i="3"/>
  <c r="CH9225" i="3"/>
  <c r="CH9212" i="3"/>
  <c r="CH9245" i="3"/>
  <c r="CH9288" i="3"/>
  <c r="CH9243" i="3"/>
  <c r="CH9317" i="3"/>
  <c r="CH9348" i="3"/>
  <c r="CH9313" i="3"/>
  <c r="CH9256" i="3"/>
  <c r="CH9188" i="3"/>
  <c r="CH9194" i="3"/>
  <c r="CH9299" i="3"/>
  <c r="CH9281" i="3"/>
  <c r="CH9249" i="3"/>
  <c r="CH9216" i="3"/>
  <c r="CH9356" i="3"/>
  <c r="CH9285" i="3"/>
  <c r="CH9354" i="3"/>
  <c r="CH9297" i="3"/>
  <c r="CH9261" i="3"/>
  <c r="CH9382" i="3"/>
  <c r="CH9306" i="3"/>
  <c r="CH9316" i="3"/>
  <c r="CH9248" i="3"/>
  <c r="CH9295" i="3"/>
  <c r="CH9347" i="3"/>
  <c r="CH9360" i="3"/>
  <c r="CH9364" i="3"/>
  <c r="CH9232" i="3"/>
  <c r="CH9260" i="3"/>
  <c r="CH9227" i="3"/>
  <c r="CH9218" i="3"/>
  <c r="CH9215" i="3"/>
  <c r="CH9283" i="3"/>
  <c r="CH9325" i="3"/>
  <c r="CH9399" i="3"/>
  <c r="CH9234" i="3"/>
  <c r="CH9301" i="3"/>
  <c r="CH9213" i="3"/>
  <c r="CH9311" i="3"/>
  <c r="CH9207" i="3"/>
  <c r="CH9222" i="3"/>
  <c r="CH9276" i="3"/>
  <c r="CH9231" i="3"/>
  <c r="CH9236" i="3"/>
  <c r="CH9277" i="3"/>
  <c r="CH9379" i="3"/>
  <c r="CH9238" i="3"/>
  <c r="CH9320" i="3"/>
  <c r="CH9200" i="3"/>
  <c r="CH9366" i="3"/>
  <c r="CH9196" i="3"/>
  <c r="CH9374" i="3"/>
  <c r="CH9390" i="3"/>
  <c r="CH9349" i="3"/>
  <c r="CH9220" i="3"/>
  <c r="CH9380" i="3"/>
  <c r="CH9378" i="3"/>
  <c r="CH9199" i="3"/>
  <c r="CH9308" i="3"/>
  <c r="CH9214" i="3"/>
  <c r="CH9275" i="3"/>
  <c r="CH9351" i="3"/>
  <c r="CH9290" i="3"/>
  <c r="CH9282" i="3"/>
  <c r="CH9371" i="3"/>
  <c r="CH9388" i="3"/>
  <c r="CH9352" i="3"/>
  <c r="CH9328" i="3"/>
  <c r="CH9341" i="3"/>
  <c r="CH9294" i="3"/>
  <c r="CH9190" i="3"/>
  <c r="CH9397" i="3"/>
  <c r="CH9303" i="3"/>
  <c r="CH9358" i="3"/>
  <c r="CH9404" i="3"/>
  <c r="CH9392" i="3"/>
  <c r="CH9217" i="3"/>
  <c r="CH9192" i="3"/>
  <c r="CH9345" i="3"/>
  <c r="CH9259" i="3"/>
  <c r="CH9398" i="3"/>
  <c r="CH9385" i="3"/>
  <c r="CH9209" i="3"/>
  <c r="CH9331" i="3"/>
  <c r="CH9340" i="3"/>
  <c r="CH9253" i="3"/>
  <c r="CH9206" i="3"/>
  <c r="CH9310" i="3"/>
  <c r="CH9353" i="3"/>
  <c r="CH9312" i="3"/>
  <c r="CH9280" i="3"/>
  <c r="CH9309" i="3"/>
  <c r="CH9361" i="3"/>
  <c r="CH9389" i="3"/>
  <c r="CH9286" i="3"/>
  <c r="CH9219" i="3"/>
  <c r="CH9403" i="3"/>
  <c r="CH9278" i="3"/>
  <c r="CH9292" i="3"/>
  <c r="CH9293" i="3"/>
  <c r="CH9289" i="3"/>
  <c r="CH9333" i="3"/>
  <c r="CH9255" i="3"/>
  <c r="CH9402" i="3"/>
  <c r="CH9191" i="3"/>
  <c r="CH9359" i="3"/>
  <c r="CH9246" i="3"/>
  <c r="CH9195" i="3"/>
  <c r="CH9324" i="3"/>
  <c r="CH9204" i="3"/>
  <c r="CH9365" i="3"/>
  <c r="CH9273" i="3"/>
  <c r="CH9251" i="3"/>
  <c r="CH9257" i="3"/>
  <c r="CH9284" i="3"/>
  <c r="CH9271" i="3"/>
  <c r="CH9357" i="3"/>
  <c r="CH9304" i="3"/>
  <c r="CH9258" i="3"/>
  <c r="CH9355" i="3"/>
  <c r="CH9242" i="3"/>
  <c r="CH9208" i="3"/>
  <c r="CH9396" i="3"/>
  <c r="CH9395" i="3"/>
  <c r="CH9291" i="3"/>
  <c r="CH9210" i="3"/>
  <c r="CH9221" i="3"/>
  <c r="CH9307" i="3"/>
  <c r="CH9383" i="3"/>
  <c r="CH9363" i="3"/>
  <c r="CH9346" i="3"/>
  <c r="CH9373" i="3"/>
  <c r="CH9330" i="3"/>
  <c r="CH9329" i="3"/>
  <c r="CH9202" i="3"/>
  <c r="CH9342" i="3"/>
  <c r="CH9252" i="3"/>
  <c r="CH9233" i="3"/>
  <c r="CH9386" i="3"/>
  <c r="CH9211" i="3"/>
  <c r="CH9263" i="3"/>
  <c r="CH9264" i="3"/>
  <c r="CH9300" i="3"/>
  <c r="CH9400" i="3"/>
  <c r="CH9287" i="3"/>
  <c r="CH9269" i="3"/>
  <c r="CH9381" i="3"/>
  <c r="CH9296" i="3"/>
  <c r="CH9384" i="3"/>
  <c r="CH9314" i="3"/>
  <c r="CH9344" i="3"/>
  <c r="CH9372" i="3"/>
  <c r="CH9393" i="3"/>
  <c r="CH9394" i="3"/>
  <c r="CH9302" i="3"/>
  <c r="CH9244" i="3"/>
  <c r="CH9305" i="3"/>
  <c r="CH9405" i="3"/>
  <c r="CH9240" i="3"/>
  <c r="CH9375" i="3"/>
  <c r="CH9193" i="3"/>
  <c r="CH9189" i="3"/>
  <c r="CH9367" i="3"/>
  <c r="CH9368" i="3"/>
  <c r="CH9318" i="3"/>
  <c r="CH9235" i="3"/>
  <c r="CH9370" i="3"/>
  <c r="CH9262" i="3"/>
  <c r="CH9335" i="3"/>
  <c r="CH9336" i="3"/>
  <c r="CH9362" i="3"/>
  <c r="CH9377" i="3"/>
  <c r="CH9343" i="3"/>
  <c r="CH9298" i="3"/>
  <c r="CH9322" i="3"/>
  <c r="CH9391" i="3"/>
  <c r="O361" i="3"/>
  <c r="CI9318" i="3" l="1"/>
  <c r="CI9225" i="3"/>
  <c r="CI9204" i="3"/>
  <c r="CI9326" i="3"/>
  <c r="CI9266" i="3"/>
  <c r="CI9267" i="3"/>
  <c r="CI9327" i="3"/>
  <c r="CI9202" i="3"/>
  <c r="CI9227" i="3"/>
  <c r="CI9223" i="3"/>
  <c r="CI9338" i="3"/>
  <c r="CI9300" i="3"/>
  <c r="CI9333" i="3"/>
  <c r="CI9349" i="3"/>
  <c r="CI9271" i="3"/>
  <c r="CI9198" i="3"/>
  <c r="CI9273" i="3"/>
  <c r="CI9197" i="3"/>
  <c r="CI9339" i="3"/>
  <c r="CI9282" i="3"/>
  <c r="CI9229" i="3"/>
  <c r="CI9312" i="3"/>
  <c r="CI9322" i="3"/>
  <c r="CI9320" i="3"/>
  <c r="CI9196" i="3"/>
  <c r="CI9244" i="3"/>
  <c r="CI9255" i="3"/>
  <c r="CI9280" i="3"/>
  <c r="CI9238" i="3"/>
  <c r="CI9240" i="3"/>
  <c r="CI9296" i="3"/>
  <c r="CI9224" i="3"/>
  <c r="CI9208" i="3"/>
  <c r="CI9381" i="3"/>
  <c r="CI9242" i="3"/>
  <c r="CI9231" i="3"/>
  <c r="CI9298" i="3"/>
  <c r="CI9350" i="3"/>
  <c r="CI9364" i="3"/>
  <c r="CI9365" i="3"/>
  <c r="CI9219" i="3"/>
  <c r="CI9400" i="3"/>
  <c r="CI9316" i="3"/>
  <c r="CI9348" i="3"/>
  <c r="CI9249" i="3"/>
  <c r="CI9375" i="3"/>
  <c r="CI9250" i="3"/>
  <c r="CI9189" i="3"/>
  <c r="CI9355" i="3"/>
  <c r="CI9248" i="3"/>
  <c r="CI9328" i="3"/>
  <c r="CI9284" i="3"/>
  <c r="CI9199" i="3"/>
  <c r="CI9324" i="3"/>
  <c r="CI9359" i="3"/>
  <c r="CI9193" i="3"/>
  <c r="CI9332" i="3"/>
  <c r="CI9305" i="3"/>
  <c r="CI9346" i="3"/>
  <c r="CI9237" i="3"/>
  <c r="CI9216" i="3"/>
  <c r="CI9195" i="3"/>
  <c r="CI9289" i="3"/>
  <c r="CI9405" i="3"/>
  <c r="CI9307" i="3"/>
  <c r="CI9230" i="3"/>
  <c r="CI9308" i="3"/>
  <c r="CI9215" i="3"/>
  <c r="CI9205" i="3"/>
  <c r="CI9313" i="3"/>
  <c r="CI9397" i="3"/>
  <c r="CI9206" i="3"/>
  <c r="CI9353" i="3"/>
  <c r="CI9191" i="3"/>
  <c r="CI9357" i="3"/>
  <c r="CI9262" i="3"/>
  <c r="CI9214" i="3"/>
  <c r="CI9228" i="3"/>
  <c r="CI9226" i="3"/>
  <c r="CI9212" i="3"/>
  <c r="CI9278" i="3"/>
  <c r="CI9386" i="3"/>
  <c r="CI9213" i="3"/>
  <c r="CI9345" i="3"/>
  <c r="CI9275" i="3"/>
  <c r="CI9379" i="3"/>
  <c r="CI9203" i="3"/>
  <c r="CI9259" i="3"/>
  <c r="CI9218" i="3"/>
  <c r="CI9200" i="3"/>
  <c r="CI9254" i="3"/>
  <c r="CI9287" i="3"/>
  <c r="CI9274" i="3"/>
  <c r="CI9389" i="3"/>
  <c r="CI9391" i="3"/>
  <c r="CI9377" i="3"/>
  <c r="CI9370" i="3"/>
  <c r="CI9302" i="3"/>
  <c r="CI9256" i="3"/>
  <c r="CI9217" i="3"/>
  <c r="CI9276" i="3"/>
  <c r="CI9354" i="3"/>
  <c r="CI9260" i="3"/>
  <c r="CI9281" i="3"/>
  <c r="CI9384" i="3"/>
  <c r="CI9270" i="3"/>
  <c r="CI9341" i="3"/>
  <c r="CI9291" i="3"/>
  <c r="CI9387" i="3"/>
  <c r="CI9372" i="3"/>
  <c r="CI9351" i="3"/>
  <c r="CI9362" i="3"/>
  <c r="CI9356" i="3"/>
  <c r="CI9252" i="3"/>
  <c r="CI9343" i="3"/>
  <c r="CI9340" i="3"/>
  <c r="CI9211" i="3"/>
  <c r="CI9402" i="3"/>
  <c r="CI9288" i="3"/>
  <c r="CI9347" i="3"/>
  <c r="CI9279" i="3"/>
  <c r="CI9258" i="3"/>
  <c r="CI9352" i="3"/>
  <c r="CI9398" i="3"/>
  <c r="CI9329" i="3"/>
  <c r="CI9325" i="3"/>
  <c r="CI9234" i="3"/>
  <c r="CI9393" i="3"/>
  <c r="CI9360" i="3"/>
  <c r="CI9309" i="3"/>
  <c r="CI9335" i="3"/>
  <c r="CI9319" i="3"/>
  <c r="CI9394" i="3"/>
  <c r="CI9314" i="3"/>
  <c r="CI9315" i="3"/>
  <c r="CI9306" i="3"/>
  <c r="CI9401" i="3"/>
  <c r="CI9330" i="3"/>
  <c r="CI9207" i="3"/>
  <c r="CI9241" i="3"/>
  <c r="CI9209" i="3"/>
  <c r="CI9334" i="3"/>
  <c r="CI9378" i="3"/>
  <c r="CI9388" i="3"/>
  <c r="CI9301" i="3"/>
  <c r="CI9368" i="3"/>
  <c r="CI9369" i="3"/>
  <c r="CI9344" i="3"/>
  <c r="CI9371" i="3"/>
  <c r="CI9264" i="3"/>
  <c r="CI9261" i="3"/>
  <c r="CI9380" i="3"/>
  <c r="CI9373" i="3"/>
  <c r="CI9383" i="3"/>
  <c r="CI9221" i="3"/>
  <c r="CI9222" i="3"/>
  <c r="CI9285" i="3"/>
  <c r="CI9265" i="3"/>
  <c r="CI9293" i="3"/>
  <c r="CI9294" i="3"/>
  <c r="CI9403" i="3"/>
  <c r="CI9286" i="3"/>
  <c r="CI9277" i="3"/>
  <c r="CI9358" i="3"/>
  <c r="CI9390" i="3"/>
  <c r="CI9366" i="3"/>
  <c r="CI9367" i="3"/>
  <c r="CI9321" i="3"/>
  <c r="CI9194" i="3"/>
  <c r="CI9190" i="3"/>
  <c r="CI9269" i="3"/>
  <c r="CI9268" i="3"/>
  <c r="CI9263" i="3"/>
  <c r="CI9233" i="3"/>
  <c r="CI9232" i="3"/>
  <c r="CI9382" i="3"/>
  <c r="CI9385" i="3"/>
  <c r="CI9295" i="3"/>
  <c r="CI9210" i="3"/>
  <c r="CI9395" i="3"/>
  <c r="CI9304" i="3"/>
  <c r="CI9239" i="3"/>
  <c r="CI9257" i="3"/>
  <c r="CI9220" i="3"/>
  <c r="CI9283" i="3"/>
  <c r="CI9246" i="3"/>
  <c r="CI9247" i="3"/>
  <c r="CI9292" i="3"/>
  <c r="CI9317" i="3"/>
  <c r="CI9404" i="3"/>
  <c r="CI9272" i="3"/>
  <c r="CI9310" i="3"/>
  <c r="CI9192" i="3"/>
  <c r="CI9331" i="3"/>
  <c r="CI9336" i="3"/>
  <c r="CI9337" i="3"/>
  <c r="CI9235" i="3"/>
  <c r="CI9236" i="3"/>
  <c r="CI9323" i="3"/>
  <c r="CI9376" i="3"/>
  <c r="CI9297" i="3"/>
  <c r="CI9342" i="3"/>
  <c r="CI9303" i="3"/>
  <c r="CI9363" i="3"/>
  <c r="CI9245" i="3"/>
  <c r="CI9396" i="3"/>
  <c r="CI9201" i="3"/>
  <c r="CI9290" i="3"/>
  <c r="CI9251" i="3"/>
  <c r="CI9243" i="3"/>
  <c r="CI9399" i="3"/>
  <c r="CI9361" i="3"/>
  <c r="CI9253" i="3"/>
  <c r="CI9299" i="3"/>
  <c r="CI9392" i="3"/>
  <c r="CI9311" i="3"/>
  <c r="CI9374" i="3"/>
  <c r="O362" i="3"/>
  <c r="CJ9327" i="3" l="1"/>
  <c r="CJ9274" i="3"/>
  <c r="CJ9267" i="3"/>
  <c r="CJ9228" i="3"/>
  <c r="CJ9226" i="3"/>
  <c r="CJ9203" i="3"/>
  <c r="CJ9358" i="3"/>
  <c r="CJ9224" i="3"/>
  <c r="CJ9198" i="3"/>
  <c r="CJ9317" i="3"/>
  <c r="CJ9321" i="3"/>
  <c r="CJ9339" i="3"/>
  <c r="CJ9272" i="3"/>
  <c r="CJ9197" i="3"/>
  <c r="CJ9241" i="3"/>
  <c r="CJ9392" i="3"/>
  <c r="CJ9196" i="3"/>
  <c r="CJ9195" i="3"/>
  <c r="CJ9255" i="3"/>
  <c r="CJ9225" i="3"/>
  <c r="CJ9328" i="3"/>
  <c r="CJ9230" i="3"/>
  <c r="CJ9365" i="3"/>
  <c r="CJ9356" i="3"/>
  <c r="CJ9348" i="3"/>
  <c r="CJ9281" i="3"/>
  <c r="CJ9253" i="3"/>
  <c r="CJ9201" i="3"/>
  <c r="CJ9325" i="3"/>
  <c r="CJ9251" i="3"/>
  <c r="CJ9288" i="3"/>
  <c r="CJ9207" i="3"/>
  <c r="CJ9275" i="3"/>
  <c r="CJ9350" i="3"/>
  <c r="CJ9374" i="3"/>
  <c r="CJ9243" i="3"/>
  <c r="CJ9306" i="3"/>
  <c r="CJ9199" i="3"/>
  <c r="CJ9277" i="3"/>
  <c r="CJ9349" i="3"/>
  <c r="CJ9249" i="3"/>
  <c r="CJ9297" i="3"/>
  <c r="CJ9239" i="3"/>
  <c r="CJ9299" i="3"/>
  <c r="CJ9401" i="3"/>
  <c r="CJ9213" i="3"/>
  <c r="CJ9190" i="3"/>
  <c r="CJ9261" i="3"/>
  <c r="CJ9290" i="3"/>
  <c r="CJ9376" i="3"/>
  <c r="CJ9192" i="3"/>
  <c r="CJ9283" i="3"/>
  <c r="CJ9194" i="3"/>
  <c r="CJ9212" i="3"/>
  <c r="CJ9280" i="3"/>
  <c r="CJ9215" i="3"/>
  <c r="CJ9205" i="3"/>
  <c r="CJ9217" i="3"/>
  <c r="CJ9216" i="3"/>
  <c r="CJ9219" i="3"/>
  <c r="CJ9346" i="3"/>
  <c r="CJ9204" i="3"/>
  <c r="CJ9326" i="3"/>
  <c r="CJ9308" i="3"/>
  <c r="CJ9354" i="3"/>
  <c r="CJ9311" i="3"/>
  <c r="CJ9351" i="3"/>
  <c r="CJ9214" i="3"/>
  <c r="CJ9307" i="3"/>
  <c r="CJ9210" i="3"/>
  <c r="CJ9347" i="3"/>
  <c r="CJ9313" i="3"/>
  <c r="CJ9279" i="3"/>
  <c r="CJ9361" i="3"/>
  <c r="CJ9371" i="3"/>
  <c r="CJ9390" i="3"/>
  <c r="CJ9380" i="3"/>
  <c r="CJ9301" i="3"/>
  <c r="CJ9357" i="3"/>
  <c r="CJ9227" i="3"/>
  <c r="CJ9229" i="3"/>
  <c r="CJ9385" i="3"/>
  <c r="CJ9387" i="3"/>
  <c r="CJ9303" i="3"/>
  <c r="CJ9386" i="3"/>
  <c r="CJ9352" i="3"/>
  <c r="CJ9396" i="3"/>
  <c r="CJ9292" i="3"/>
  <c r="CJ9218" i="3"/>
  <c r="CJ9329" i="3"/>
  <c r="CJ9388" i="3"/>
  <c r="CJ9245" i="3"/>
  <c r="CJ9206" i="3"/>
  <c r="CJ9259" i="3"/>
  <c r="CJ9363" i="3"/>
  <c r="CJ9342" i="3"/>
  <c r="CJ9331" i="3"/>
  <c r="CJ9344" i="3"/>
  <c r="CJ9278" i="3"/>
  <c r="CJ9257" i="3"/>
  <c r="CJ9353" i="3"/>
  <c r="CJ9355" i="3"/>
  <c r="CJ9389" i="3"/>
  <c r="CJ9263" i="3"/>
  <c r="CJ9265" i="3"/>
  <c r="CJ9384" i="3"/>
  <c r="CJ9370" i="3"/>
  <c r="CJ9404" i="3"/>
  <c r="CJ9382" i="3"/>
  <c r="CJ9322" i="3"/>
  <c r="CJ9372" i="3"/>
  <c r="CJ9295" i="3"/>
  <c r="CJ9340" i="3"/>
  <c r="CJ9220" i="3"/>
  <c r="CJ9276" i="3"/>
  <c r="CJ9269" i="3"/>
  <c r="CJ9359" i="3"/>
  <c r="CJ9367" i="3"/>
  <c r="CJ9260" i="3"/>
  <c r="CJ9286" i="3"/>
  <c r="CJ9334" i="3"/>
  <c r="CJ9238" i="3"/>
  <c r="CJ9232" i="3"/>
  <c r="CJ9399" i="3"/>
  <c r="CJ9398" i="3"/>
  <c r="CJ9236" i="3"/>
  <c r="CJ9237" i="3"/>
  <c r="CJ9360" i="3"/>
  <c r="CJ9304" i="3"/>
  <c r="CJ9403" i="3"/>
  <c r="CJ9402" i="3"/>
  <c r="CJ9258" i="3"/>
  <c r="CJ9383" i="3"/>
  <c r="CJ9202" i="3"/>
  <c r="CJ9211" i="3"/>
  <c r="CJ9193" i="3"/>
  <c r="CJ9362" i="3"/>
  <c r="CJ9394" i="3"/>
  <c r="CJ9319" i="3"/>
  <c r="CJ9320" i="3"/>
  <c r="CJ9298" i="3"/>
  <c r="CJ9250" i="3"/>
  <c r="CJ9332" i="3"/>
  <c r="CJ9235" i="3"/>
  <c r="CJ9310" i="3"/>
  <c r="CJ9309" i="3"/>
  <c r="CJ9289" i="3"/>
  <c r="CJ9247" i="3"/>
  <c r="CJ9248" i="3"/>
  <c r="CJ9242" i="3"/>
  <c r="CJ9377" i="3"/>
  <c r="CJ9312" i="3"/>
  <c r="CJ9294" i="3"/>
  <c r="CJ9291" i="3"/>
  <c r="CJ9264" i="3"/>
  <c r="CJ9244" i="3"/>
  <c r="CJ9369" i="3"/>
  <c r="CJ9343" i="3"/>
  <c r="CJ9209" i="3"/>
  <c r="CJ9200" i="3"/>
  <c r="CJ9252" i="3"/>
  <c r="CJ9397" i="3"/>
  <c r="CJ9315" i="3"/>
  <c r="CJ9316" i="3"/>
  <c r="CJ9318" i="3"/>
  <c r="CJ9270" i="3"/>
  <c r="CJ9254" i="3"/>
  <c r="CJ9337" i="3"/>
  <c r="CJ9338" i="3"/>
  <c r="CJ9246" i="3"/>
  <c r="CJ9395" i="3"/>
  <c r="CJ9300" i="3"/>
  <c r="CJ9302" i="3"/>
  <c r="CJ9391" i="3"/>
  <c r="CJ9282" i="3"/>
  <c r="CJ9293" i="3"/>
  <c r="CJ9284" i="3"/>
  <c r="CJ9222" i="3"/>
  <c r="CJ9223" i="3"/>
  <c r="CJ9400" i="3"/>
  <c r="CJ9368" i="3"/>
  <c r="CJ9333" i="3"/>
  <c r="CJ9287" i="3"/>
  <c r="CJ9314" i="3"/>
  <c r="CJ9305" i="3"/>
  <c r="CJ9335" i="3"/>
  <c r="CJ9364" i="3"/>
  <c r="CJ9341" i="3"/>
  <c r="CJ9324" i="3"/>
  <c r="CJ9323" i="3"/>
  <c r="CJ9336" i="3"/>
  <c r="CJ9191" i="3"/>
  <c r="CJ9233" i="3"/>
  <c r="CJ9268" i="3"/>
  <c r="CJ9405" i="3"/>
  <c r="CJ9366" i="3"/>
  <c r="CJ9285" i="3"/>
  <c r="CJ9271" i="3"/>
  <c r="CJ9221" i="3"/>
  <c r="CJ9373" i="3"/>
  <c r="CJ9381" i="3"/>
  <c r="CJ9393" i="3"/>
  <c r="CJ9375" i="3"/>
  <c r="CJ9262" i="3"/>
  <c r="CJ9378" i="3"/>
  <c r="CJ9379" i="3"/>
  <c r="CJ9231" i="3"/>
  <c r="CJ9273" i="3"/>
  <c r="CJ9208" i="3"/>
  <c r="CJ9330" i="3"/>
  <c r="CJ9296" i="3"/>
  <c r="CJ9256" i="3"/>
  <c r="CJ9240" i="3"/>
  <c r="CJ9266" i="3"/>
  <c r="CJ9234" i="3"/>
  <c r="CJ9345" i="3"/>
  <c r="O363" i="3"/>
  <c r="CK9227" i="3" l="1"/>
  <c r="CK9225" i="3"/>
  <c r="CK9229" i="3"/>
  <c r="CK9198" i="3"/>
  <c r="CK9357" i="3"/>
  <c r="CK9197" i="3"/>
  <c r="CK9328" i="3"/>
  <c r="CK9326" i="3"/>
  <c r="CK9196" i="3"/>
  <c r="CK9250" i="3"/>
  <c r="CK9195" i="3"/>
  <c r="CK9240" i="3"/>
  <c r="CK9254" i="3"/>
  <c r="CK9276" i="3"/>
  <c r="CK9375" i="3"/>
  <c r="CK9252" i="3"/>
  <c r="CK9278" i="3"/>
  <c r="CK9364" i="3"/>
  <c r="CK9200" i="3"/>
  <c r="CK9349" i="3"/>
  <c r="CK9307" i="3"/>
  <c r="CK9305" i="3"/>
  <c r="CK9347" i="3"/>
  <c r="CK9242" i="3"/>
  <c r="CK9350" i="3"/>
  <c r="CK9298" i="3"/>
  <c r="CK9358" i="3"/>
  <c r="CK9348" i="3"/>
  <c r="CK9282" i="3"/>
  <c r="CK9356" i="3"/>
  <c r="CK9352" i="3"/>
  <c r="CK9266" i="3"/>
  <c r="CK9330" i="3"/>
  <c r="CK9300" i="3"/>
  <c r="CK9327" i="3"/>
  <c r="CK9296" i="3"/>
  <c r="CK9191" i="3"/>
  <c r="CK9333" i="3"/>
  <c r="CK9405" i="3"/>
  <c r="CK9213" i="3"/>
  <c r="CK9206" i="3"/>
  <c r="CK9391" i="3"/>
  <c r="CK9289" i="3"/>
  <c r="CK9193" i="3"/>
  <c r="CK9355" i="3"/>
  <c r="CK9345" i="3"/>
  <c r="CK9280" i="3"/>
  <c r="CK9373" i="3"/>
  <c r="CK9249" i="3"/>
  <c r="CK9204" i="3"/>
  <c r="CK9217" i="3"/>
  <c r="CK9218" i="3"/>
  <c r="CK9268" i="3"/>
  <c r="CK9244" i="3"/>
  <c r="CK9216" i="3"/>
  <c r="CK9256" i="3"/>
  <c r="CK9302" i="3"/>
  <c r="CK9312" i="3"/>
  <c r="CK9226" i="3"/>
  <c r="CK9389" i="3"/>
  <c r="CK9262" i="3"/>
  <c r="CK9215" i="3"/>
  <c r="CK9214" i="3"/>
  <c r="CK9291" i="3"/>
  <c r="CK9205" i="3"/>
  <c r="CK9385" i="3"/>
  <c r="CK9351" i="3"/>
  <c r="CK9219" i="3"/>
  <c r="CK9387" i="3"/>
  <c r="CK9341" i="3"/>
  <c r="CK9388" i="3"/>
  <c r="CK9279" i="3"/>
  <c r="CK9362" i="3"/>
  <c r="CK9397" i="3"/>
  <c r="CK9381" i="3"/>
  <c r="CK9386" i="3"/>
  <c r="CK9353" i="3"/>
  <c r="CK9293" i="3"/>
  <c r="CK9210" i="3"/>
  <c r="CK9264" i="3"/>
  <c r="CK9243" i="3"/>
  <c r="CK9231" i="3"/>
  <c r="CK9383" i="3"/>
  <c r="CK9228" i="3"/>
  <c r="CK9343" i="3"/>
  <c r="CK9260" i="3"/>
  <c r="CK9246" i="3"/>
  <c r="CK9359" i="3"/>
  <c r="CK9318" i="3"/>
  <c r="CK9208" i="3"/>
  <c r="CK9271" i="3"/>
  <c r="CK9285" i="3"/>
  <c r="CK9283" i="3"/>
  <c r="CK9370" i="3"/>
  <c r="CK9393" i="3"/>
  <c r="CK9221" i="3"/>
  <c r="CK9366" i="3"/>
  <c r="CK9314" i="3"/>
  <c r="CK9277" i="3"/>
  <c r="CK9371" i="3"/>
  <c r="CK9275" i="3"/>
  <c r="CK9245" i="3"/>
  <c r="CK9395" i="3"/>
  <c r="CK9201" i="3"/>
  <c r="CK9400" i="3"/>
  <c r="CK9354" i="3"/>
  <c r="CK9253" i="3"/>
  <c r="CK9336" i="3"/>
  <c r="CK9234" i="3"/>
  <c r="CK9309" i="3"/>
  <c r="CK9194" i="3"/>
  <c r="CK9317" i="3"/>
  <c r="CK9301" i="3"/>
  <c r="CK9303" i="3"/>
  <c r="CK9368" i="3"/>
  <c r="CK9361" i="3"/>
  <c r="CK9360" i="3"/>
  <c r="CK9238" i="3"/>
  <c r="CK9320" i="3"/>
  <c r="CK9402" i="3"/>
  <c r="CK9299" i="3"/>
  <c r="CK9295" i="3"/>
  <c r="CK9311" i="3"/>
  <c r="CK9379" i="3"/>
  <c r="CK9401" i="3"/>
  <c r="CK9199" i="3"/>
  <c r="CK9265" i="3"/>
  <c r="CK9335" i="3"/>
  <c r="CK9344" i="3"/>
  <c r="CK9223" i="3"/>
  <c r="CK9224" i="3"/>
  <c r="CK9367" i="3"/>
  <c r="CK9382" i="3"/>
  <c r="CK9338" i="3"/>
  <c r="CK9339" i="3"/>
  <c r="CK9209" i="3"/>
  <c r="CK9346" i="3"/>
  <c r="CK9306" i="3"/>
  <c r="CK9334" i="3"/>
  <c r="CK9403" i="3"/>
  <c r="CK9321" i="3"/>
  <c r="CK9292" i="3"/>
  <c r="CK9237" i="3"/>
  <c r="CK9342" i="3"/>
  <c r="CK9378" i="3"/>
  <c r="CK9286" i="3"/>
  <c r="CK9222" i="3"/>
  <c r="CK9337" i="3"/>
  <c r="CK9376" i="3"/>
  <c r="CK9374" i="3"/>
  <c r="CK9313" i="3"/>
  <c r="CK9263" i="3"/>
  <c r="CK9332" i="3"/>
  <c r="CK9290" i="3"/>
  <c r="CK9392" i="3"/>
  <c r="CK9258" i="3"/>
  <c r="CK9259" i="3"/>
  <c r="CK9372" i="3"/>
  <c r="CK9304" i="3"/>
  <c r="CK9404" i="3"/>
  <c r="CK9236" i="3"/>
  <c r="CK9363" i="3"/>
  <c r="CK9398" i="3"/>
  <c r="CK9273" i="3"/>
  <c r="CK9274" i="3"/>
  <c r="CK9239" i="3"/>
  <c r="CK9272" i="3"/>
  <c r="CK9323" i="3"/>
  <c r="CK9261" i="3"/>
  <c r="CK9284" i="3"/>
  <c r="CK9257" i="3"/>
  <c r="CK9281" i="3"/>
  <c r="CK9329" i="3"/>
  <c r="CK9340" i="3"/>
  <c r="CK9316" i="3"/>
  <c r="CK9377" i="3"/>
  <c r="CK9248" i="3"/>
  <c r="CK9310" i="3"/>
  <c r="CK9319" i="3"/>
  <c r="CK9207" i="3"/>
  <c r="CK9211" i="3"/>
  <c r="CK9212" i="3"/>
  <c r="CK9390" i="3"/>
  <c r="CK9269" i="3"/>
  <c r="CK9220" i="3"/>
  <c r="CK9308" i="3"/>
  <c r="CK9396" i="3"/>
  <c r="CK9399" i="3"/>
  <c r="CK9365" i="3"/>
  <c r="CK9233" i="3"/>
  <c r="CK9192" i="3"/>
  <c r="CK9324" i="3"/>
  <c r="CK9325" i="3"/>
  <c r="CK9287" i="3"/>
  <c r="CK9288" i="3"/>
  <c r="CK9241" i="3"/>
  <c r="CK9232" i="3"/>
  <c r="CK9331" i="3"/>
  <c r="CK9270" i="3"/>
  <c r="CK9315" i="3"/>
  <c r="CK9369" i="3"/>
  <c r="CK9380" i="3"/>
  <c r="CK9294" i="3"/>
  <c r="CK9247" i="3"/>
  <c r="CK9235" i="3"/>
  <c r="CK9297" i="3"/>
  <c r="CK9255" i="3"/>
  <c r="CK9394" i="3"/>
  <c r="CK9230" i="3"/>
  <c r="CK9202" i="3"/>
  <c r="CK9203" i="3"/>
  <c r="CK9267" i="3"/>
  <c r="CK9384" i="3"/>
  <c r="CK9251" i="3"/>
  <c r="CK9322" i="3"/>
  <c r="O364" i="3"/>
  <c r="CL9226" i="3" l="1"/>
  <c r="CL9228" i="3"/>
  <c r="CL9363" i="3"/>
  <c r="CL9299" i="3"/>
  <c r="CL9196" i="3"/>
  <c r="CL9216" i="3"/>
  <c r="CL9197" i="3"/>
  <c r="CL9253" i="3"/>
  <c r="CL9277" i="3"/>
  <c r="CL9290" i="3"/>
  <c r="CL9327" i="3"/>
  <c r="CL9348" i="3"/>
  <c r="CL9349" i="3"/>
  <c r="CL9251" i="3"/>
  <c r="CL9297" i="3"/>
  <c r="CL9243" i="3"/>
  <c r="CL9267" i="3"/>
  <c r="CL9241" i="3"/>
  <c r="CL9194" i="3"/>
  <c r="CL9357" i="3"/>
  <c r="CL9347" i="3"/>
  <c r="CL9346" i="3"/>
  <c r="CL9199" i="3"/>
  <c r="CL9358" i="3"/>
  <c r="CL9344" i="3"/>
  <c r="CL9207" i="3"/>
  <c r="CL9249" i="3"/>
  <c r="CL9329" i="3"/>
  <c r="CL9301" i="3"/>
  <c r="CL9350" i="3"/>
  <c r="CL9192" i="3"/>
  <c r="CL9281" i="3"/>
  <c r="CL9263" i="3"/>
  <c r="CL9356" i="3"/>
  <c r="CL9279" i="3"/>
  <c r="CL9205" i="3"/>
  <c r="CL9351" i="3"/>
  <c r="CL9374" i="3"/>
  <c r="CL9209" i="3"/>
  <c r="CL9382" i="3"/>
  <c r="CL9255" i="3"/>
  <c r="CL9390" i="3"/>
  <c r="CL9352" i="3"/>
  <c r="CL9388" i="3"/>
  <c r="CL9354" i="3"/>
  <c r="CL9218" i="3"/>
  <c r="CL9235" i="3"/>
  <c r="CL9365" i="3"/>
  <c r="CL9284" i="3"/>
  <c r="CL9372" i="3"/>
  <c r="CL9396" i="3"/>
  <c r="CL9319" i="3"/>
  <c r="CL9195" i="3"/>
  <c r="CL9215" i="3"/>
  <c r="CL9384" i="3"/>
  <c r="CL9380" i="3"/>
  <c r="CL9217" i="3"/>
  <c r="CL9353" i="3"/>
  <c r="CL9387" i="3"/>
  <c r="CL9294" i="3"/>
  <c r="CL9342" i="3"/>
  <c r="CL9308" i="3"/>
  <c r="CL9214" i="3"/>
  <c r="CL9261" i="3"/>
  <c r="CL9310" i="3"/>
  <c r="CL9292" i="3"/>
  <c r="CL9227" i="3"/>
  <c r="CL9225" i="3"/>
  <c r="CL9386" i="3"/>
  <c r="CL9313" i="3"/>
  <c r="CL9300" i="3"/>
  <c r="CL9265" i="3"/>
  <c r="CL9359" i="3"/>
  <c r="CL9245" i="3"/>
  <c r="CL9239" i="3"/>
  <c r="CL9369" i="3"/>
  <c r="CL9331" i="3"/>
  <c r="CL9355" i="3"/>
  <c r="CL9392" i="3"/>
  <c r="CL9280" i="3"/>
  <c r="CL9394" i="3"/>
  <c r="CL9200" i="3"/>
  <c r="CL9285" i="3"/>
  <c r="CL9244" i="3"/>
  <c r="CL9334" i="3"/>
  <c r="CL9276" i="3"/>
  <c r="CL9302" i="3"/>
  <c r="CL9278" i="3"/>
  <c r="CL9402" i="3"/>
  <c r="CL9399" i="3"/>
  <c r="CL9304" i="3"/>
  <c r="CL9322" i="3"/>
  <c r="CL9360" i="3"/>
  <c r="CL9206" i="3"/>
  <c r="CL9247" i="3"/>
  <c r="CL9198" i="3"/>
  <c r="CL9262" i="3"/>
  <c r="CL9340" i="3"/>
  <c r="CL9362" i="3"/>
  <c r="CL9264" i="3"/>
  <c r="CL9238" i="3"/>
  <c r="CL9283" i="3"/>
  <c r="CL9257" i="3"/>
  <c r="CL9343" i="3"/>
  <c r="CL9404" i="3"/>
  <c r="CL9315" i="3"/>
  <c r="CL9367" i="3"/>
  <c r="CL9361" i="3"/>
  <c r="CL9193" i="3"/>
  <c r="CL9401" i="3"/>
  <c r="CL9287" i="3"/>
  <c r="CL9303" i="3"/>
  <c r="CL9345" i="3"/>
  <c r="CL9391" i="3"/>
  <c r="CL9211" i="3"/>
  <c r="CL9377" i="3"/>
  <c r="CL9272" i="3"/>
  <c r="CL9333" i="3"/>
  <c r="CL9337" i="3"/>
  <c r="CL9233" i="3"/>
  <c r="CL9274" i="3"/>
  <c r="CL9222" i="3"/>
  <c r="CL9270" i="3"/>
  <c r="CL9202" i="3"/>
  <c r="CL9232" i="3"/>
  <c r="CL9275" i="3"/>
  <c r="CL9385" i="3"/>
  <c r="CL9254" i="3"/>
  <c r="CL9288" i="3"/>
  <c r="CL9266" i="3"/>
  <c r="CL9316" i="3"/>
  <c r="CL9282" i="3"/>
  <c r="CL9268" i="3"/>
  <c r="CL9234" i="3"/>
  <c r="CL9236" i="3"/>
  <c r="CL9395" i="3"/>
  <c r="CL9400" i="3"/>
  <c r="CL9210" i="3"/>
  <c r="CL9393" i="3"/>
  <c r="CL9242" i="3"/>
  <c r="CL9338" i="3"/>
  <c r="CL9293" i="3"/>
  <c r="CL9201" i="3"/>
  <c r="CL9330" i="3"/>
  <c r="CL9230" i="3"/>
  <c r="CL9229" i="3"/>
  <c r="CL9325" i="3"/>
  <c r="CL9326" i="3"/>
  <c r="CL9314" i="3"/>
  <c r="CL9323" i="3"/>
  <c r="CL9328" i="3"/>
  <c r="CL9259" i="3"/>
  <c r="CL9260" i="3"/>
  <c r="CL9332" i="3"/>
  <c r="CL9252" i="3"/>
  <c r="CL9376" i="3"/>
  <c r="CL9405" i="3"/>
  <c r="CL9378" i="3"/>
  <c r="CL9321" i="3"/>
  <c r="CL9224" i="3"/>
  <c r="CL9373" i="3"/>
  <c r="CL9240" i="3"/>
  <c r="CL9203" i="3"/>
  <c r="CL9246" i="3"/>
  <c r="CL9368" i="3"/>
  <c r="CL9364" i="3"/>
  <c r="CL9324" i="3"/>
  <c r="CL9366" i="3"/>
  <c r="CL9231" i="3"/>
  <c r="CL9220" i="3"/>
  <c r="CL9219" i="3"/>
  <c r="CL9212" i="3"/>
  <c r="CL9213" i="3"/>
  <c r="CL9248" i="3"/>
  <c r="CL9341" i="3"/>
  <c r="CL9271" i="3"/>
  <c r="CL9273" i="3"/>
  <c r="CL9398" i="3"/>
  <c r="CL9258" i="3"/>
  <c r="CL9320" i="3"/>
  <c r="CL9309" i="3"/>
  <c r="CL9291" i="3"/>
  <c r="CL9286" i="3"/>
  <c r="CL9208" i="3"/>
  <c r="CL9403" i="3"/>
  <c r="CL9306" i="3"/>
  <c r="CL9307" i="3"/>
  <c r="CL9312" i="3"/>
  <c r="CL9397" i="3"/>
  <c r="CL9223" i="3"/>
  <c r="CL9335" i="3"/>
  <c r="CL9336" i="3"/>
  <c r="CL9375" i="3"/>
  <c r="CL9311" i="3"/>
  <c r="CL9250" i="3"/>
  <c r="CL9269" i="3"/>
  <c r="CL9381" i="3"/>
  <c r="CL9296" i="3"/>
  <c r="CL9371" i="3"/>
  <c r="CL9204" i="3"/>
  <c r="CL9389" i="3"/>
  <c r="CL9305" i="3"/>
  <c r="CL9317" i="3"/>
  <c r="CL9221" i="3"/>
  <c r="CL9256" i="3"/>
  <c r="CL9237" i="3"/>
  <c r="CL9383" i="3"/>
  <c r="CL9298" i="3"/>
  <c r="CL9289" i="3"/>
  <c r="CL9318" i="3"/>
  <c r="CL9339" i="3"/>
  <c r="CL9370" i="3"/>
  <c r="CL9379" i="3"/>
  <c r="CL9295" i="3"/>
  <c r="O365" i="3"/>
  <c r="CM9227" i="3" l="1"/>
  <c r="CM9248" i="3"/>
  <c r="CM9357" i="3"/>
  <c r="CM9328" i="3"/>
  <c r="CM9381" i="3"/>
  <c r="CM9358" i="3"/>
  <c r="CM9276" i="3"/>
  <c r="CM9197" i="3"/>
  <c r="CM9196" i="3"/>
  <c r="CM9349" i="3"/>
  <c r="CM9193" i="3"/>
  <c r="CM9250" i="3"/>
  <c r="CM9278" i="3"/>
  <c r="CM9280" i="3"/>
  <c r="CM9347" i="3"/>
  <c r="CM9208" i="3"/>
  <c r="CM9389" i="3"/>
  <c r="CM9309" i="3"/>
  <c r="CM9206" i="3"/>
  <c r="CM9348" i="3"/>
  <c r="CM9391" i="3"/>
  <c r="CM9350" i="3"/>
  <c r="CM9345" i="3"/>
  <c r="CM9300" i="3"/>
  <c r="CM9254" i="3"/>
  <c r="CM9256" i="3"/>
  <c r="CM9195" i="3"/>
  <c r="CM9353" i="3"/>
  <c r="CM9351" i="3"/>
  <c r="CM9355" i="3"/>
  <c r="CM9352" i="3"/>
  <c r="CM9343" i="3"/>
  <c r="CM9264" i="3"/>
  <c r="CM9289" i="3"/>
  <c r="CM9273" i="3"/>
  <c r="CM9214" i="3"/>
  <c r="CM9373" i="3"/>
  <c r="CM9346" i="3"/>
  <c r="CM9215" i="3"/>
  <c r="CM9301" i="3"/>
  <c r="CM9359" i="3"/>
  <c r="CM9387" i="3"/>
  <c r="CM9282" i="3"/>
  <c r="CM9383" i="3"/>
  <c r="CM9293" i="3"/>
  <c r="CM9318" i="3"/>
  <c r="CM9291" i="3"/>
  <c r="CM9364" i="3"/>
  <c r="CM9314" i="3"/>
  <c r="CM9354" i="3"/>
  <c r="CM9403" i="3"/>
  <c r="CM9217" i="3"/>
  <c r="CM9368" i="3"/>
  <c r="CM9366" i="3"/>
  <c r="CM9262" i="3"/>
  <c r="CM9218" i="3"/>
  <c r="CM9216" i="3"/>
  <c r="CM9313" i="3"/>
  <c r="CM9202" i="3"/>
  <c r="CM9226" i="3"/>
  <c r="CM9240" i="3"/>
  <c r="CM9271" i="3"/>
  <c r="CM9330" i="3"/>
  <c r="CM9225" i="3"/>
  <c r="CM9266" i="3"/>
  <c r="CM9277" i="3"/>
  <c r="CM9201" i="3"/>
  <c r="CM9244" i="3"/>
  <c r="CM9198" i="3"/>
  <c r="CM9395" i="3"/>
  <c r="CM9199" i="3"/>
  <c r="CM9393" i="3"/>
  <c r="CM9360" i="3"/>
  <c r="CM9361" i="3"/>
  <c r="CM9231" i="3"/>
  <c r="CM9356" i="3"/>
  <c r="CM9235" i="3"/>
  <c r="CM9211" i="3"/>
  <c r="CM9284" i="3"/>
  <c r="CM9341" i="3"/>
  <c r="CM9194" i="3"/>
  <c r="CM9405" i="3"/>
  <c r="CM9286" i="3"/>
  <c r="CM9399" i="3"/>
  <c r="CM9279" i="3"/>
  <c r="CM9302" i="3"/>
  <c r="CM9223" i="3"/>
  <c r="CM9233" i="3"/>
  <c r="CM9320" i="3"/>
  <c r="CM9210" i="3"/>
  <c r="CM9303" i="3"/>
  <c r="CM9237" i="3"/>
  <c r="CM9392" i="3"/>
  <c r="CM9269" i="3"/>
  <c r="CM9261" i="3"/>
  <c r="CM9263" i="3"/>
  <c r="CM9367" i="3"/>
  <c r="CM9372" i="3"/>
  <c r="CM9329" i="3"/>
  <c r="CM9344" i="3"/>
  <c r="CM9374" i="3"/>
  <c r="CM9362" i="3"/>
  <c r="CM9315" i="3"/>
  <c r="CM9322" i="3"/>
  <c r="CM9267" i="3"/>
  <c r="CM9397" i="3"/>
  <c r="CM9305" i="3"/>
  <c r="CM9234" i="3"/>
  <c r="CM9200" i="3"/>
  <c r="CM9311" i="3"/>
  <c r="CM9307" i="3"/>
  <c r="CM9247" i="3"/>
  <c r="CM9394" i="3"/>
  <c r="CM9270" i="3"/>
  <c r="CM9295" i="3"/>
  <c r="CM9258" i="3"/>
  <c r="CM9239" i="3"/>
  <c r="CM9241" i="3"/>
  <c r="CM9375" i="3"/>
  <c r="CM9332" i="3"/>
  <c r="CM9265" i="3"/>
  <c r="CM9379" i="3"/>
  <c r="CM9339" i="3"/>
  <c r="CM9221" i="3"/>
  <c r="CM9370" i="3"/>
  <c r="CM9363" i="3"/>
  <c r="CM9232" i="3"/>
  <c r="CM9336" i="3"/>
  <c r="CM9219" i="3"/>
  <c r="CM9324" i="3"/>
  <c r="CM9260" i="3"/>
  <c r="CM9275" i="3"/>
  <c r="CM9297" i="3"/>
  <c r="CM9212" i="3"/>
  <c r="CM9229" i="3"/>
  <c r="CM9281" i="3"/>
  <c r="CM9312" i="3"/>
  <c r="CM9285" i="3"/>
  <c r="CM9251" i="3"/>
  <c r="CM9377" i="3"/>
  <c r="CM9335" i="3"/>
  <c r="CM9257" i="3"/>
  <c r="CM9319" i="3"/>
  <c r="CM9220" i="3"/>
  <c r="CM9203" i="3"/>
  <c r="CM9334" i="3"/>
  <c r="CM9252" i="3"/>
  <c r="CM9253" i="3"/>
  <c r="CM9259" i="3"/>
  <c r="CM9207" i="3"/>
  <c r="CM9287" i="3"/>
  <c r="CM9402" i="3"/>
  <c r="CM9242" i="3"/>
  <c r="CM9243" i="3"/>
  <c r="CM9400" i="3"/>
  <c r="CM9401" i="3"/>
  <c r="CM9268" i="3"/>
  <c r="CM9222" i="3"/>
  <c r="CM9204" i="3"/>
  <c r="CM9205" i="3"/>
  <c r="CM9396" i="3"/>
  <c r="CM9342" i="3"/>
  <c r="CM9304" i="3"/>
  <c r="CM9272" i="3"/>
  <c r="CM9213" i="3"/>
  <c r="CM9294" i="3"/>
  <c r="CM9209" i="3"/>
  <c r="CM9321" i="3"/>
  <c r="CM9388" i="3"/>
  <c r="CM9404" i="3"/>
  <c r="CM9323" i="3"/>
  <c r="CM9340" i="3"/>
  <c r="CM9236" i="3"/>
  <c r="CM9316" i="3"/>
  <c r="CM9390" i="3"/>
  <c r="CM9283" i="3"/>
  <c r="CM9369" i="3"/>
  <c r="CM9384" i="3"/>
  <c r="CM9298" i="3"/>
  <c r="CM9299" i="3"/>
  <c r="CM9296" i="3"/>
  <c r="CM9382" i="3"/>
  <c r="CM9398" i="3"/>
  <c r="CM9224" i="3"/>
  <c r="CM9238" i="3"/>
  <c r="CM9326" i="3"/>
  <c r="CM9327" i="3"/>
  <c r="CM9331" i="3"/>
  <c r="CM9338" i="3"/>
  <c r="CM9290" i="3"/>
  <c r="CM9308" i="3"/>
  <c r="CM9288" i="3"/>
  <c r="CM9385" i="3"/>
  <c r="CM9386" i="3"/>
  <c r="CM9249" i="3"/>
  <c r="CM9317" i="3"/>
  <c r="CM9371" i="3"/>
  <c r="CM9380" i="3"/>
  <c r="CM9306" i="3"/>
  <c r="CM9337" i="3"/>
  <c r="CM9246" i="3"/>
  <c r="CM9245" i="3"/>
  <c r="CM9378" i="3"/>
  <c r="CM9376" i="3"/>
  <c r="CM9274" i="3"/>
  <c r="CM9310" i="3"/>
  <c r="CM9365" i="3"/>
  <c r="CM9325" i="3"/>
  <c r="CM9230" i="3"/>
  <c r="CM9292" i="3"/>
  <c r="CM9228" i="3"/>
  <c r="CM9255" i="3"/>
  <c r="CM9333" i="3"/>
  <c r="O366" i="3"/>
  <c r="CN9197" i="3" l="1"/>
  <c r="CN9196" i="3"/>
  <c r="CN9281" i="3"/>
  <c r="CN9279" i="3"/>
  <c r="CN9357" i="3"/>
  <c r="CN9388" i="3"/>
  <c r="CN9277" i="3"/>
  <c r="CN9349" i="3"/>
  <c r="CN9249" i="3"/>
  <c r="CN9348" i="3"/>
  <c r="CN9353" i="3"/>
  <c r="CN9290" i="3"/>
  <c r="CN9194" i="3"/>
  <c r="CN9346" i="3"/>
  <c r="CN9207" i="3"/>
  <c r="CN9310" i="3"/>
  <c r="CN9382" i="3"/>
  <c r="CN9344" i="3"/>
  <c r="CN9301" i="3"/>
  <c r="CN9351" i="3"/>
  <c r="CN9350" i="3"/>
  <c r="CN9255" i="3"/>
  <c r="CN9354" i="3"/>
  <c r="CN9218" i="3"/>
  <c r="CN9276" i="3"/>
  <c r="CN9199" i="3"/>
  <c r="CN9352" i="3"/>
  <c r="CN9331" i="3"/>
  <c r="CN9329" i="3"/>
  <c r="CN9314" i="3"/>
  <c r="CN9367" i="3"/>
  <c r="CN9266" i="3"/>
  <c r="CN9363" i="3"/>
  <c r="CN9347" i="3"/>
  <c r="CN9322" i="3"/>
  <c r="CN9215" i="3"/>
  <c r="CN9359" i="3"/>
  <c r="CN9216" i="3"/>
  <c r="CN9195" i="3"/>
  <c r="CN9236" i="3"/>
  <c r="CN9358" i="3"/>
  <c r="CN9202" i="3"/>
  <c r="CN9394" i="3"/>
  <c r="CN9292" i="3"/>
  <c r="CN9278" i="3"/>
  <c r="CN9217" i="3"/>
  <c r="CN9361" i="3"/>
  <c r="CN9263" i="3"/>
  <c r="CN9308" i="3"/>
  <c r="CN9362" i="3"/>
  <c r="CN9380" i="3"/>
  <c r="CN9355" i="3"/>
  <c r="CN9201" i="3"/>
  <c r="CN9365" i="3"/>
  <c r="CN9272" i="3"/>
  <c r="CN9313" i="3"/>
  <c r="CN9226" i="3"/>
  <c r="CN9198" i="3"/>
  <c r="CN9200" i="3"/>
  <c r="CN9398" i="3"/>
  <c r="CN9319" i="3"/>
  <c r="CN9373" i="3"/>
  <c r="CN9321" i="3"/>
  <c r="CN9257" i="3"/>
  <c r="CN9285" i="3"/>
  <c r="CN9211" i="3"/>
  <c r="CN9374" i="3"/>
  <c r="CN9230" i="3"/>
  <c r="CN9209" i="3"/>
  <c r="CN9270" i="3"/>
  <c r="CN9392" i="3"/>
  <c r="CN9320" i="3"/>
  <c r="CN9360" i="3"/>
  <c r="CN9212" i="3"/>
  <c r="CN9323" i="3"/>
  <c r="CN9396" i="3"/>
  <c r="CN9224" i="3"/>
  <c r="CN9296" i="3"/>
  <c r="CN9345" i="3"/>
  <c r="CN9333" i="3"/>
  <c r="CN9368" i="3"/>
  <c r="CN9283" i="3"/>
  <c r="CN9340" i="3"/>
  <c r="CN9294" i="3"/>
  <c r="CN9222" i="3"/>
  <c r="CN9286" i="3"/>
  <c r="CN9284" i="3"/>
  <c r="CN9356" i="3"/>
  <c r="CN9233" i="3"/>
  <c r="CN9274" i="3"/>
  <c r="CN9234" i="3"/>
  <c r="CN9238" i="3"/>
  <c r="CN9317" i="3"/>
  <c r="CN9288" i="3"/>
  <c r="CN9393" i="3"/>
  <c r="CN9404" i="3"/>
  <c r="CN9232" i="3"/>
  <c r="CN9302" i="3"/>
  <c r="CN9325" i="3"/>
  <c r="CN9213" i="3"/>
  <c r="CN9221" i="3"/>
  <c r="CN9240" i="3"/>
  <c r="CN9262" i="3"/>
  <c r="CN9260" i="3"/>
  <c r="CN9219" i="3"/>
  <c r="CN9306" i="3"/>
  <c r="CN9280" i="3"/>
  <c r="CN9304" i="3"/>
  <c r="CN9268" i="3"/>
  <c r="CN9261" i="3"/>
  <c r="CN9376" i="3"/>
  <c r="CN9210" i="3"/>
  <c r="CN9369" i="3"/>
  <c r="CN9282" i="3"/>
  <c r="CN9378" i="3"/>
  <c r="CN9371" i="3"/>
  <c r="CN9395" i="3"/>
  <c r="CN9275" i="3"/>
  <c r="CN9337" i="3"/>
  <c r="CN9259" i="3"/>
  <c r="CN9267" i="3"/>
  <c r="CN9220" i="3"/>
  <c r="CN9397" i="3"/>
  <c r="CN9383" i="3"/>
  <c r="CN9341" i="3"/>
  <c r="CN9208" i="3"/>
  <c r="CN9389" i="3"/>
  <c r="CN9248" i="3"/>
  <c r="CN9235" i="3"/>
  <c r="CN9339" i="3"/>
  <c r="CN9327" i="3"/>
  <c r="CN9312" i="3"/>
  <c r="CN9265" i="3"/>
  <c r="CN9264" i="3"/>
  <c r="CN9366" i="3"/>
  <c r="CN9242" i="3"/>
  <c r="CN9318" i="3"/>
  <c r="CN9400" i="3"/>
  <c r="CN9252" i="3"/>
  <c r="CN9229" i="3"/>
  <c r="CN9245" i="3"/>
  <c r="CN9370" i="3"/>
  <c r="CN9298" i="3"/>
  <c r="CN9204" i="3"/>
  <c r="CN9403" i="3"/>
  <c r="CN9246" i="3"/>
  <c r="CN9330" i="3"/>
  <c r="CN9326" i="3"/>
  <c r="CN9328" i="3"/>
  <c r="CN9231" i="3"/>
  <c r="CN9309" i="3"/>
  <c r="CN9307" i="3"/>
  <c r="CN9225" i="3"/>
  <c r="CN9311" i="3"/>
  <c r="CN9401" i="3"/>
  <c r="CN9253" i="3"/>
  <c r="CN9324" i="3"/>
  <c r="CN9271" i="3"/>
  <c r="CN9247" i="3"/>
  <c r="CN9239" i="3"/>
  <c r="CN9273" i="3"/>
  <c r="CN9381" i="3"/>
  <c r="CN9386" i="3"/>
  <c r="CN9387" i="3"/>
  <c r="CN9332" i="3"/>
  <c r="CN9293" i="3"/>
  <c r="CN9342" i="3"/>
  <c r="CN9343" i="3"/>
  <c r="CN9250" i="3"/>
  <c r="CN9295" i="3"/>
  <c r="CN9258" i="3"/>
  <c r="CN9241" i="3"/>
  <c r="CN9372" i="3"/>
  <c r="CN9228" i="3"/>
  <c r="CN9227" i="3"/>
  <c r="CN9385" i="3"/>
  <c r="CN9375" i="3"/>
  <c r="CN9379" i="3"/>
  <c r="CN9390" i="3"/>
  <c r="CN9391" i="3"/>
  <c r="CN9364" i="3"/>
  <c r="CN9256" i="3"/>
  <c r="CN9254" i="3"/>
  <c r="CN9402" i="3"/>
  <c r="CN9405" i="3"/>
  <c r="CN9203" i="3"/>
  <c r="CN9335" i="3"/>
  <c r="CN9269" i="3"/>
  <c r="CN9305" i="3"/>
  <c r="CN9377" i="3"/>
  <c r="CN9399" i="3"/>
  <c r="CN9336" i="3"/>
  <c r="CN9338" i="3"/>
  <c r="CN9299" i="3"/>
  <c r="CN9300" i="3"/>
  <c r="CN9384" i="3"/>
  <c r="CN9316" i="3"/>
  <c r="CN9291" i="3"/>
  <c r="CN9223" i="3"/>
  <c r="CN9205" i="3"/>
  <c r="CN9206" i="3"/>
  <c r="CN9289" i="3"/>
  <c r="CN9243" i="3"/>
  <c r="CN9244" i="3"/>
  <c r="CN9287" i="3"/>
  <c r="CN9334" i="3"/>
  <c r="CN9315" i="3"/>
  <c r="CN9251" i="3"/>
  <c r="CN9214" i="3"/>
  <c r="CN9237" i="3"/>
  <c r="CN9303" i="3"/>
  <c r="CN9297" i="3"/>
  <c r="O367" i="3"/>
  <c r="CO9358" i="3" l="1"/>
  <c r="CO9353" i="3"/>
  <c r="CO9277" i="3"/>
  <c r="CO9280" i="3"/>
  <c r="CO9366" i="3"/>
  <c r="CO9349" i="3"/>
  <c r="CO9276" i="3"/>
  <c r="CO9348" i="3"/>
  <c r="CO9195" i="3"/>
  <c r="CO9200" i="3"/>
  <c r="CO9202" i="3"/>
  <c r="CO9256" i="3"/>
  <c r="CO9351" i="3"/>
  <c r="CO9381" i="3"/>
  <c r="CO9196" i="3"/>
  <c r="CO9322" i="3"/>
  <c r="CO9354" i="3"/>
  <c r="CO9216" i="3"/>
  <c r="CO9352" i="3"/>
  <c r="CO9233" i="3"/>
  <c r="CO9350" i="3"/>
  <c r="CO9289" i="3"/>
  <c r="CO9217" i="3"/>
  <c r="CO9234" i="3"/>
  <c r="CO9355" i="3"/>
  <c r="CO9330" i="3"/>
  <c r="CO9291" i="3"/>
  <c r="CO9271" i="3"/>
  <c r="CO9201" i="3"/>
  <c r="CO9362" i="3"/>
  <c r="CO9373" i="3"/>
  <c r="CO9309" i="3"/>
  <c r="CO9347" i="3"/>
  <c r="CO9273" i="3"/>
  <c r="CO9287" i="3"/>
  <c r="CO9278" i="3"/>
  <c r="CO9237" i="3"/>
  <c r="CO9281" i="3"/>
  <c r="CO9361" i="3"/>
  <c r="CO9318" i="3"/>
  <c r="CO9241" i="3"/>
  <c r="CO9313" i="3"/>
  <c r="CO9282" i="3"/>
  <c r="CO9199" i="3"/>
  <c r="CO9223" i="3"/>
  <c r="CO9405" i="3"/>
  <c r="CO9208" i="3"/>
  <c r="CO9198" i="3"/>
  <c r="CO9197" i="3"/>
  <c r="CO9356" i="3"/>
  <c r="CO9359" i="3"/>
  <c r="CO9275" i="3"/>
  <c r="CO9320" i="3"/>
  <c r="CO9212" i="3"/>
  <c r="CO9285" i="3"/>
  <c r="CO9262" i="3"/>
  <c r="CO9295" i="3"/>
  <c r="CO9321" i="3"/>
  <c r="CO9332" i="3"/>
  <c r="CO9324" i="3"/>
  <c r="CO9395" i="3"/>
  <c r="CO9297" i="3"/>
  <c r="CO9258" i="3"/>
  <c r="CO9293" i="3"/>
  <c r="CO9283" i="3"/>
  <c r="CO9397" i="3"/>
  <c r="CO9261" i="3"/>
  <c r="CO9279" i="3"/>
  <c r="CO9360" i="3"/>
  <c r="CO9239" i="3"/>
  <c r="CO9368" i="3"/>
  <c r="CO9248" i="3"/>
  <c r="CO9274" i="3"/>
  <c r="CO9341" i="3"/>
  <c r="CO9249" i="3"/>
  <c r="CO9384" i="3"/>
  <c r="CO9393" i="3"/>
  <c r="CO9325" i="3"/>
  <c r="CO9382" i="3"/>
  <c r="CO9399" i="3"/>
  <c r="CO9377" i="3"/>
  <c r="CO9402" i="3"/>
  <c r="CO9379" i="3"/>
  <c r="CO9235" i="3"/>
  <c r="CO9257" i="3"/>
  <c r="CO9259" i="3"/>
  <c r="CO9326" i="3"/>
  <c r="CO9327" i="3"/>
  <c r="CO9251" i="3"/>
  <c r="CO9365" i="3"/>
  <c r="CO9284" i="3"/>
  <c r="CO9345" i="3"/>
  <c r="CO9346" i="3"/>
  <c r="CO9357" i="3"/>
  <c r="CO9209" i="3"/>
  <c r="CO9220" i="3"/>
  <c r="CO9218" i="3"/>
  <c r="CO9221" i="3"/>
  <c r="CO9334" i="3"/>
  <c r="CO9305" i="3"/>
  <c r="CO9319" i="3"/>
  <c r="CO9210" i="3"/>
  <c r="CO9211" i="3"/>
  <c r="CO9303" i="3"/>
  <c r="CO9254" i="3"/>
  <c r="CO9340" i="3"/>
  <c r="CO9266" i="3"/>
  <c r="CO9260" i="3"/>
  <c r="CO9267" i="3"/>
  <c r="CO9338" i="3"/>
  <c r="CO9203" i="3"/>
  <c r="CO9396" i="3"/>
  <c r="CO9372" i="3"/>
  <c r="CO9307" i="3"/>
  <c r="CO9370" i="3"/>
  <c r="CO9394" i="3"/>
  <c r="CO9311" i="3"/>
  <c r="CO9367" i="3"/>
  <c r="CO9219" i="3"/>
  <c r="CO9230" i="3"/>
  <c r="CO9315" i="3"/>
  <c r="CO9312" i="3"/>
  <c r="CO9247" i="3"/>
  <c r="CO9310" i="3"/>
  <c r="CO9336" i="3"/>
  <c r="CO9255" i="3"/>
  <c r="CO9272" i="3"/>
  <c r="CO9265" i="3"/>
  <c r="CO9398" i="3"/>
  <c r="CO9331" i="3"/>
  <c r="CO9323" i="3"/>
  <c r="CO9369" i="3"/>
  <c r="CO9244" i="3"/>
  <c r="CO9264" i="3"/>
  <c r="CO9263" i="3"/>
  <c r="CO9206" i="3"/>
  <c r="CO9299" i="3"/>
  <c r="CO9387" i="3"/>
  <c r="CO9390" i="3"/>
  <c r="CO9337" i="3"/>
  <c r="CO9371" i="3"/>
  <c r="CO9228" i="3"/>
  <c r="CO9314" i="3"/>
  <c r="CO9288" i="3"/>
  <c r="CO9269" i="3"/>
  <c r="CO9270" i="3"/>
  <c r="CO9404" i="3"/>
  <c r="CO9375" i="3"/>
  <c r="CO9374" i="3"/>
  <c r="CO9302" i="3"/>
  <c r="CO9385" i="3"/>
  <c r="CO9378" i="3"/>
  <c r="CO9222" i="3"/>
  <c r="CO9225" i="3"/>
  <c r="CO9226" i="3"/>
  <c r="CO9328" i="3"/>
  <c r="CO9329" i="3"/>
  <c r="CO9339" i="3"/>
  <c r="CO9214" i="3"/>
  <c r="CO9215" i="3"/>
  <c r="CO9316" i="3"/>
  <c r="CO9296" i="3"/>
  <c r="CO9335" i="3"/>
  <c r="CO9268" i="3"/>
  <c r="CO9304" i="3"/>
  <c r="CO9240" i="3"/>
  <c r="CO9400" i="3"/>
  <c r="CO9250" i="3"/>
  <c r="CO9294" i="3"/>
  <c r="CO9380" i="3"/>
  <c r="CO9242" i="3"/>
  <c r="CO9204" i="3"/>
  <c r="CO9236" i="3"/>
  <c r="CO9317" i="3"/>
  <c r="CO9246" i="3"/>
  <c r="CO9229" i="3"/>
  <c r="CO9243" i="3"/>
  <c r="CO9245" i="3"/>
  <c r="CO9292" i="3"/>
  <c r="CO9364" i="3"/>
  <c r="CO9363" i="3"/>
  <c r="CO9333" i="3"/>
  <c r="CO9252" i="3"/>
  <c r="CO9343" i="3"/>
  <c r="CO9344" i="3"/>
  <c r="CO9238" i="3"/>
  <c r="CO9386" i="3"/>
  <c r="CO9306" i="3"/>
  <c r="CO9376" i="3"/>
  <c r="CO9401" i="3"/>
  <c r="CO9388" i="3"/>
  <c r="CO9231" i="3"/>
  <c r="CO9232" i="3"/>
  <c r="CO9403" i="3"/>
  <c r="CO9205" i="3"/>
  <c r="CO9213" i="3"/>
  <c r="CO9300" i="3"/>
  <c r="CO9301" i="3"/>
  <c r="CO9290" i="3"/>
  <c r="CO9391" i="3"/>
  <c r="CO9392" i="3"/>
  <c r="CO9227" i="3"/>
  <c r="CO9207" i="3"/>
  <c r="CO9342" i="3"/>
  <c r="CO9389" i="3"/>
  <c r="CO9383" i="3"/>
  <c r="CO9253" i="3"/>
  <c r="CO9298" i="3"/>
  <c r="CO9224" i="3"/>
  <c r="CO9308" i="3"/>
  <c r="CO9286" i="3"/>
  <c r="O368" i="3"/>
  <c r="CP9357" i="3" l="1"/>
  <c r="CP9276" i="3"/>
  <c r="CP9196" i="3"/>
  <c r="CP9216" i="3"/>
  <c r="CP9277" i="3"/>
  <c r="CP9234" i="3"/>
  <c r="CP9395" i="3"/>
  <c r="CP9275" i="3"/>
  <c r="CP9352" i="3"/>
  <c r="CP9202" i="3"/>
  <c r="CP9197" i="3"/>
  <c r="CP9304" i="3"/>
  <c r="CP9355" i="3"/>
  <c r="CP9348" i="3"/>
  <c r="CP9288" i="3"/>
  <c r="CP9217" i="3"/>
  <c r="CP9238" i="3"/>
  <c r="CP9405" i="3"/>
  <c r="CP9199" i="3"/>
  <c r="CP9298" i="3"/>
  <c r="CP9290" i="3"/>
  <c r="CP9351" i="3"/>
  <c r="CP9200" i="3"/>
  <c r="CP9354" i="3"/>
  <c r="CP9201" i="3"/>
  <c r="CP9349" i="3"/>
  <c r="CP9350" i="3"/>
  <c r="CP9319" i="3"/>
  <c r="CP9353" i="3"/>
  <c r="CP9260" i="3"/>
  <c r="CP9359" i="3"/>
  <c r="CP9286" i="3"/>
  <c r="CP9272" i="3"/>
  <c r="CP9331" i="3"/>
  <c r="CP9367" i="3"/>
  <c r="CP9280" i="3"/>
  <c r="CP9198" i="3"/>
  <c r="CP9261" i="3"/>
  <c r="CP9380" i="3"/>
  <c r="CP9278" i="3"/>
  <c r="CP9236" i="3"/>
  <c r="CP9281" i="3"/>
  <c r="CP9320" i="3"/>
  <c r="CP9360" i="3"/>
  <c r="CP9333" i="3"/>
  <c r="CP9296" i="3"/>
  <c r="CP9398" i="3"/>
  <c r="CP9361" i="3"/>
  <c r="CP9250" i="3"/>
  <c r="CP9282" i="3"/>
  <c r="CP9247" i="3"/>
  <c r="CP9394" i="3"/>
  <c r="CP9356" i="3"/>
  <c r="CP9284" i="3"/>
  <c r="CP9327" i="3"/>
  <c r="CP9321" i="3"/>
  <c r="CP9256" i="3"/>
  <c r="CP9283" i="3"/>
  <c r="CP9248" i="3"/>
  <c r="CP9257" i="3"/>
  <c r="CP9274" i="3"/>
  <c r="CP9326" i="3"/>
  <c r="CP9258" i="3"/>
  <c r="CP9372" i="3"/>
  <c r="CP9240" i="3"/>
  <c r="CP9211" i="3"/>
  <c r="CP9396" i="3"/>
  <c r="CP9358" i="3"/>
  <c r="CP9378" i="3"/>
  <c r="CP9219" i="3"/>
  <c r="CP9308" i="3"/>
  <c r="CP9383" i="3"/>
  <c r="CP9306" i="3"/>
  <c r="CP9220" i="3"/>
  <c r="CP9279" i="3"/>
  <c r="CP9210" i="3"/>
  <c r="CP9292" i="3"/>
  <c r="CP9259" i="3"/>
  <c r="CP9401" i="3"/>
  <c r="CP9294" i="3"/>
  <c r="CP9323" i="3"/>
  <c r="CP9312" i="3"/>
  <c r="CP9342" i="3"/>
  <c r="CP9325" i="3"/>
  <c r="CP9266" i="3"/>
  <c r="CP9376" i="3"/>
  <c r="CP9330" i="3"/>
  <c r="CP9339" i="3"/>
  <c r="CP9227" i="3"/>
  <c r="CP9303" i="3"/>
  <c r="CP9346" i="3"/>
  <c r="CP9347" i="3"/>
  <c r="CP9209" i="3"/>
  <c r="CP9235" i="3"/>
  <c r="CP9386" i="3"/>
  <c r="CP9271" i="3"/>
  <c r="CP9255" i="3"/>
  <c r="CP9273" i="3"/>
  <c r="CP9403" i="3"/>
  <c r="CP9295" i="3"/>
  <c r="CP9336" i="3"/>
  <c r="CP9366" i="3"/>
  <c r="CP9389" i="3"/>
  <c r="CP9264" i="3"/>
  <c r="CP9340" i="3"/>
  <c r="CP9268" i="3"/>
  <c r="CP9265" i="3"/>
  <c r="CP9311" i="3"/>
  <c r="CP9338" i="3"/>
  <c r="CP9245" i="3"/>
  <c r="CP9224" i="3"/>
  <c r="CP9205" i="3"/>
  <c r="CP9324" i="3"/>
  <c r="CP9397" i="3"/>
  <c r="CP9239" i="3"/>
  <c r="CP9322" i="3"/>
  <c r="CP9315" i="3"/>
  <c r="CP9314" i="3"/>
  <c r="CP9399" i="3"/>
  <c r="CP9253" i="3"/>
  <c r="CP9335" i="3"/>
  <c r="CP9229" i="3"/>
  <c r="CP9337" i="3"/>
  <c r="CP9310" i="3"/>
  <c r="CP9313" i="3"/>
  <c r="CP9218" i="3"/>
  <c r="CP9243" i="3"/>
  <c r="CP9215" i="3"/>
  <c r="CP9232" i="3"/>
  <c r="CP9329" i="3"/>
  <c r="CP9369" i="3"/>
  <c r="CP9368" i="3"/>
  <c r="CP9402" i="3"/>
  <c r="CP9300" i="3"/>
  <c r="CP9233" i="3"/>
  <c r="CP9263" i="3"/>
  <c r="CP9262" i="3"/>
  <c r="CP9374" i="3"/>
  <c r="CP9371" i="3"/>
  <c r="CP9370" i="3"/>
  <c r="CP9391" i="3"/>
  <c r="CP9231" i="3"/>
  <c r="CP9252" i="3"/>
  <c r="CP9363" i="3"/>
  <c r="CP9362" i="3"/>
  <c r="CP9334" i="3"/>
  <c r="CP9204" i="3"/>
  <c r="CP9241" i="3"/>
  <c r="CP9244" i="3"/>
  <c r="CP9307" i="3"/>
  <c r="CP9385" i="3"/>
  <c r="CP9390" i="3"/>
  <c r="CP9270" i="3"/>
  <c r="CP9299" i="3"/>
  <c r="CP9287" i="3"/>
  <c r="CP9305" i="3"/>
  <c r="CP9213" i="3"/>
  <c r="CP9212" i="3"/>
  <c r="CP9344" i="3"/>
  <c r="CP9345" i="3"/>
  <c r="CP9364" i="3"/>
  <c r="CP9377" i="3"/>
  <c r="CP9291" i="3"/>
  <c r="CP9251" i="3"/>
  <c r="CP9309" i="3"/>
  <c r="CP9242" i="3"/>
  <c r="CP9387" i="3"/>
  <c r="CP9226" i="3"/>
  <c r="CP9222" i="3"/>
  <c r="CP9221" i="3"/>
  <c r="CP9228" i="3"/>
  <c r="CP9302" i="3"/>
  <c r="CP9404" i="3"/>
  <c r="CP9269" i="3"/>
  <c r="CP9373" i="3"/>
  <c r="CP9365" i="3"/>
  <c r="CP9301" i="3"/>
  <c r="CP9388" i="3"/>
  <c r="CP9343" i="3"/>
  <c r="CP9341" i="3"/>
  <c r="CP9254" i="3"/>
  <c r="CP9206" i="3"/>
  <c r="CP9297" i="3"/>
  <c r="CP9246" i="3"/>
  <c r="CP9332" i="3"/>
  <c r="CP9400" i="3"/>
  <c r="CP9379" i="3"/>
  <c r="CP9223" i="3"/>
  <c r="CP9225" i="3"/>
  <c r="CP9230" i="3"/>
  <c r="CP9237" i="3"/>
  <c r="CP9207" i="3"/>
  <c r="CP9208" i="3"/>
  <c r="CP9285" i="3"/>
  <c r="CP9392" i="3"/>
  <c r="CP9393" i="3"/>
  <c r="CP9384" i="3"/>
  <c r="CP9317" i="3"/>
  <c r="CP9318" i="3"/>
  <c r="CP9382" i="3"/>
  <c r="CP9267" i="3"/>
  <c r="CP9316" i="3"/>
  <c r="CP9289" i="3"/>
  <c r="CP9214" i="3"/>
  <c r="CP9328" i="3"/>
  <c r="CP9381" i="3"/>
  <c r="CP9293" i="3"/>
  <c r="CP9375" i="3"/>
  <c r="CP9203" i="3"/>
  <c r="CP9249" i="3"/>
  <c r="O369" i="3"/>
  <c r="CQ9356" i="3" l="1"/>
  <c r="CQ9283" i="3"/>
  <c r="CQ9355" i="3"/>
  <c r="CQ9216" i="3"/>
  <c r="CQ9275" i="3"/>
  <c r="CQ9217" i="3"/>
  <c r="CQ9289" i="3"/>
  <c r="CQ9237" i="3"/>
  <c r="CQ9199" i="3"/>
  <c r="CQ9198" i="3"/>
  <c r="CQ9200" i="3"/>
  <c r="CQ9354" i="3"/>
  <c r="CQ9276" i="3"/>
  <c r="CQ9201" i="3"/>
  <c r="CQ9197" i="3"/>
  <c r="CQ9277" i="3"/>
  <c r="CQ9239" i="3"/>
  <c r="CQ9273" i="3"/>
  <c r="CQ9235" i="3"/>
  <c r="CQ9353" i="3"/>
  <c r="CQ9349" i="3"/>
  <c r="CQ9348" i="3"/>
  <c r="CQ9350" i="3"/>
  <c r="CQ9282" i="3"/>
  <c r="CQ9352" i="3"/>
  <c r="CQ9297" i="3"/>
  <c r="CQ9351" i="3"/>
  <c r="CQ9261" i="3"/>
  <c r="CQ9332" i="3"/>
  <c r="CQ9260" i="3"/>
  <c r="CQ9281" i="3"/>
  <c r="CQ9271" i="3"/>
  <c r="CQ9280" i="3"/>
  <c r="CQ9287" i="3"/>
  <c r="CQ9360" i="3"/>
  <c r="CQ9397" i="3"/>
  <c r="CQ9249" i="3"/>
  <c r="CQ9379" i="3"/>
  <c r="CQ9259" i="3"/>
  <c r="CQ9357" i="3"/>
  <c r="CQ9257" i="3"/>
  <c r="CQ9320" i="3"/>
  <c r="CQ9358" i="3"/>
  <c r="CQ9211" i="3"/>
  <c r="CQ9256" i="3"/>
  <c r="CQ9400" i="3"/>
  <c r="CQ9359" i="3"/>
  <c r="CQ9361" i="3"/>
  <c r="CQ9330" i="3"/>
  <c r="CQ9395" i="3"/>
  <c r="CQ9218" i="3"/>
  <c r="CQ9210" i="3"/>
  <c r="CQ9220" i="3"/>
  <c r="CQ9291" i="3"/>
  <c r="CQ9219" i="3"/>
  <c r="CQ9293" i="3"/>
  <c r="CQ9322" i="3"/>
  <c r="CQ9279" i="3"/>
  <c r="CQ9303" i="3"/>
  <c r="CQ9377" i="3"/>
  <c r="CQ9272" i="3"/>
  <c r="CQ9278" i="3"/>
  <c r="CQ9375" i="3"/>
  <c r="CQ9265" i="3"/>
  <c r="CQ9258" i="3"/>
  <c r="CQ9334" i="3"/>
  <c r="CQ9337" i="3"/>
  <c r="CQ9339" i="3"/>
  <c r="CQ9325" i="3"/>
  <c r="CQ9299" i="3"/>
  <c r="CQ9324" i="3"/>
  <c r="CQ9274" i="3"/>
  <c r="CQ9307" i="3"/>
  <c r="CQ9264" i="3"/>
  <c r="CQ9326" i="3"/>
  <c r="CQ9295" i="3"/>
  <c r="CQ9246" i="3"/>
  <c r="CQ9341" i="3"/>
  <c r="CQ9234" i="3"/>
  <c r="CQ9230" i="3"/>
  <c r="CQ9402" i="3"/>
  <c r="CQ9232" i="3"/>
  <c r="CQ9373" i="3"/>
  <c r="CQ9396" i="3"/>
  <c r="CQ9347" i="3"/>
  <c r="CQ9323" i="3"/>
  <c r="CQ9321" i="3"/>
  <c r="CQ9314" i="3"/>
  <c r="CQ9315" i="3"/>
  <c r="CQ9328" i="3"/>
  <c r="CQ9267" i="3"/>
  <c r="CQ9398" i="3"/>
  <c r="CQ9338" i="3"/>
  <c r="CQ9311" i="3"/>
  <c r="CQ9312" i="3"/>
  <c r="CQ9245" i="3"/>
  <c r="CQ9205" i="3"/>
  <c r="CQ9313" i="3"/>
  <c r="CQ9384" i="3"/>
  <c r="CQ9301" i="3"/>
  <c r="CQ9240" i="3"/>
  <c r="CQ9335" i="3"/>
  <c r="CQ9228" i="3"/>
  <c r="CQ9243" i="3"/>
  <c r="CQ9390" i="3"/>
  <c r="CQ9269" i="3"/>
  <c r="CQ9365" i="3"/>
  <c r="CQ9306" i="3"/>
  <c r="CQ9336" i="3"/>
  <c r="CQ9229" i="3"/>
  <c r="CQ9251" i="3"/>
  <c r="CQ9343" i="3"/>
  <c r="CQ9225" i="3"/>
  <c r="CQ9403" i="3"/>
  <c r="CQ9244" i="3"/>
  <c r="CQ9371" i="3"/>
  <c r="CQ9388" i="3"/>
  <c r="CQ9300" i="3"/>
  <c r="CQ9227" i="3"/>
  <c r="CQ9233" i="3"/>
  <c r="CQ9381" i="3"/>
  <c r="CQ9207" i="3"/>
  <c r="CQ9378" i="3"/>
  <c r="CQ9368" i="3"/>
  <c r="CQ9367" i="3"/>
  <c r="CQ9214" i="3"/>
  <c r="CQ9392" i="3"/>
  <c r="CQ9389" i="3"/>
  <c r="CQ9223" i="3"/>
  <c r="CQ9340" i="3"/>
  <c r="CQ9296" i="3"/>
  <c r="CQ9263" i="3"/>
  <c r="CQ9242" i="3"/>
  <c r="CQ9262" i="3"/>
  <c r="CQ9212" i="3"/>
  <c r="CQ9386" i="3"/>
  <c r="CQ9317" i="3"/>
  <c r="CQ9370" i="3"/>
  <c r="CQ9369" i="3"/>
  <c r="CQ9318" i="3"/>
  <c r="CQ9319" i="3"/>
  <c r="CQ9393" i="3"/>
  <c r="CQ9394" i="3"/>
  <c r="CQ9215" i="3"/>
  <c r="CQ9236" i="3"/>
  <c r="CQ9292" i="3"/>
  <c r="CQ9288" i="3"/>
  <c r="CQ9226" i="3"/>
  <c r="CQ9250" i="3"/>
  <c r="CQ9345" i="3"/>
  <c r="CQ9346" i="3"/>
  <c r="CQ9342" i="3"/>
  <c r="CQ9266" i="3"/>
  <c r="CQ9331" i="3"/>
  <c r="CQ9204" i="3"/>
  <c r="CQ9362" i="3"/>
  <c r="CQ9391" i="3"/>
  <c r="CQ9203" i="3"/>
  <c r="CQ9202" i="3"/>
  <c r="CQ9382" i="3"/>
  <c r="CQ9374" i="3"/>
  <c r="CQ9254" i="3"/>
  <c r="CQ9255" i="3"/>
  <c r="CQ9221" i="3"/>
  <c r="CQ9387" i="3"/>
  <c r="CQ9364" i="3"/>
  <c r="CQ9344" i="3"/>
  <c r="CQ9304" i="3"/>
  <c r="CQ9305" i="3"/>
  <c r="CQ9383" i="3"/>
  <c r="CQ9366" i="3"/>
  <c r="CQ9270" i="3"/>
  <c r="CQ9241" i="3"/>
  <c r="CQ9363" i="3"/>
  <c r="CQ9247" i="3"/>
  <c r="CQ9285" i="3"/>
  <c r="CQ9284" i="3"/>
  <c r="CQ9376" i="3"/>
  <c r="CQ9405" i="3"/>
  <c r="CQ9404" i="3"/>
  <c r="CQ9222" i="3"/>
  <c r="CQ9268" i="3"/>
  <c r="CQ9238" i="3"/>
  <c r="CQ9253" i="3"/>
  <c r="CQ9294" i="3"/>
  <c r="CQ9401" i="3"/>
  <c r="CQ9308" i="3"/>
  <c r="CQ9399" i="3"/>
  <c r="CQ9316" i="3"/>
  <c r="CQ9208" i="3"/>
  <c r="CQ9209" i="3"/>
  <c r="CQ9286" i="3"/>
  <c r="CQ9329" i="3"/>
  <c r="CQ9248" i="3"/>
  <c r="CQ9206" i="3"/>
  <c r="CQ9333" i="3"/>
  <c r="CQ9298" i="3"/>
  <c r="CQ9302" i="3"/>
  <c r="CQ9309" i="3"/>
  <c r="CQ9310" i="3"/>
  <c r="CQ9213" i="3"/>
  <c r="CQ9372" i="3"/>
  <c r="CQ9224" i="3"/>
  <c r="CQ9385" i="3"/>
  <c r="CQ9327" i="3"/>
  <c r="CQ9380" i="3"/>
  <c r="CQ9252" i="3"/>
  <c r="CQ9231" i="3"/>
  <c r="CQ9290" i="3"/>
  <c r="O370" i="3"/>
  <c r="CR9356" i="3" l="1"/>
  <c r="CR9355" i="3"/>
  <c r="CR9217" i="3"/>
  <c r="CR9236" i="3"/>
  <c r="CR9274" i="3"/>
  <c r="CR9288" i="3"/>
  <c r="CR9200" i="3"/>
  <c r="CR9359" i="3"/>
  <c r="CR9201" i="3"/>
  <c r="CR9218" i="3"/>
  <c r="CR9337" i="3"/>
  <c r="CR9354" i="3"/>
  <c r="CR9198" i="3"/>
  <c r="CR9199" i="3"/>
  <c r="CR9350" i="3"/>
  <c r="CR9348" i="3"/>
  <c r="CR9349" i="3"/>
  <c r="CR9276" i="3"/>
  <c r="CR9281" i="3"/>
  <c r="CR9374" i="3"/>
  <c r="CR9261" i="3"/>
  <c r="CR9282" i="3"/>
  <c r="CR9327" i="3"/>
  <c r="CR9220" i="3"/>
  <c r="CR9361" i="3"/>
  <c r="CR9278" i="3"/>
  <c r="CR9353" i="3"/>
  <c r="CR9331" i="3"/>
  <c r="CR9352" i="3"/>
  <c r="CR9351" i="3"/>
  <c r="CR9272" i="3"/>
  <c r="CR9260" i="3"/>
  <c r="CR9338" i="3"/>
  <c r="CR9266" i="3"/>
  <c r="CR9211" i="3"/>
  <c r="CR9296" i="3"/>
  <c r="CR9376" i="3"/>
  <c r="CR9339" i="3"/>
  <c r="CR9397" i="3"/>
  <c r="CR9280" i="3"/>
  <c r="CR9372" i="3"/>
  <c r="CR9391" i="3"/>
  <c r="CR9357" i="3"/>
  <c r="CR9206" i="3"/>
  <c r="CR9259" i="3"/>
  <c r="CR9292" i="3"/>
  <c r="CR9290" i="3"/>
  <c r="CR9360" i="3"/>
  <c r="CR9241" i="3"/>
  <c r="CR9336" i="3"/>
  <c r="CR9213" i="3"/>
  <c r="CR9268" i="3"/>
  <c r="CR9270" i="3"/>
  <c r="CR9378" i="3"/>
  <c r="CR9263" i="3"/>
  <c r="CR9244" i="3"/>
  <c r="CR9233" i="3"/>
  <c r="CR9264" i="3"/>
  <c r="CR9358" i="3"/>
  <c r="CR9302" i="3"/>
  <c r="CR9277" i="3"/>
  <c r="CR9342" i="3"/>
  <c r="CR9250" i="3"/>
  <c r="CR9229" i="3"/>
  <c r="CR9298" i="3"/>
  <c r="CR9262" i="3"/>
  <c r="CR9340" i="3"/>
  <c r="CR9231" i="3"/>
  <c r="CR9333" i="3"/>
  <c r="CR9314" i="3"/>
  <c r="CR9219" i="3"/>
  <c r="CR9324" i="3"/>
  <c r="CR9399" i="3"/>
  <c r="CR9306" i="3"/>
  <c r="CR9396" i="3"/>
  <c r="CR9323" i="3"/>
  <c r="CR9258" i="3"/>
  <c r="CR9257" i="3"/>
  <c r="CR9279" i="3"/>
  <c r="CR9325" i="3"/>
  <c r="CR9313" i="3"/>
  <c r="CR9234" i="3"/>
  <c r="CR9385" i="3"/>
  <c r="CR9273" i="3"/>
  <c r="CR9275" i="3"/>
  <c r="CR9228" i="3"/>
  <c r="CR9271" i="3"/>
  <c r="CR9243" i="3"/>
  <c r="CR9245" i="3"/>
  <c r="CR9321" i="3"/>
  <c r="CR9322" i="3"/>
  <c r="CR9388" i="3"/>
  <c r="CR9227" i="3"/>
  <c r="CR9380" i="3"/>
  <c r="CR9224" i="3"/>
  <c r="CR9235" i="3"/>
  <c r="CR9387" i="3"/>
  <c r="CR9252" i="3"/>
  <c r="CR9237" i="3"/>
  <c r="CR9226" i="3"/>
  <c r="CR9286" i="3"/>
  <c r="CR9341" i="3"/>
  <c r="CR9389" i="3"/>
  <c r="CR9222" i="3"/>
  <c r="CR9248" i="3"/>
  <c r="CR9312" i="3"/>
  <c r="CR9300" i="3"/>
  <c r="CR9299" i="3"/>
  <c r="CR9335" i="3"/>
  <c r="CR9209" i="3"/>
  <c r="CR9316" i="3"/>
  <c r="CR9390" i="3"/>
  <c r="CR9304" i="3"/>
  <c r="CR9318" i="3"/>
  <c r="CR9344" i="3"/>
  <c r="CR9203" i="3"/>
  <c r="CR9404" i="3"/>
  <c r="CR9383" i="3"/>
  <c r="CR9309" i="3"/>
  <c r="CR9242" i="3"/>
  <c r="CR9363" i="3"/>
  <c r="CR9392" i="3"/>
  <c r="CR9369" i="3"/>
  <c r="CR9368" i="3"/>
  <c r="CR9398" i="3"/>
  <c r="CR9370" i="3"/>
  <c r="CR9373" i="3"/>
  <c r="CR9329" i="3"/>
  <c r="CR9330" i="3"/>
  <c r="CR9212" i="3"/>
  <c r="CR9405" i="3"/>
  <c r="CR9225" i="3"/>
  <c r="CR9284" i="3"/>
  <c r="CR9283" i="3"/>
  <c r="CR9381" i="3"/>
  <c r="CR9366" i="3"/>
  <c r="CR9367" i="3"/>
  <c r="CR9269" i="3"/>
  <c r="CR9400" i="3"/>
  <c r="CR9232" i="3"/>
  <c r="CR9204" i="3"/>
  <c r="CR9265" i="3"/>
  <c r="CR9379" i="3"/>
  <c r="CR9319" i="3"/>
  <c r="CR9320" i="3"/>
  <c r="CR9328" i="3"/>
  <c r="CR9208" i="3"/>
  <c r="CR9401" i="3"/>
  <c r="CR9402" i="3"/>
  <c r="CR9294" i="3"/>
  <c r="CR9295" i="3"/>
  <c r="CR9287" i="3"/>
  <c r="CR9238" i="3"/>
  <c r="CR9239" i="3"/>
  <c r="CR9297" i="3"/>
  <c r="CR9285" i="3"/>
  <c r="CR9375" i="3"/>
  <c r="CR9364" i="3"/>
  <c r="CR9365" i="3"/>
  <c r="CR9255" i="3"/>
  <c r="CR9256" i="3"/>
  <c r="CR9223" i="3"/>
  <c r="CR9214" i="3"/>
  <c r="CR9249" i="3"/>
  <c r="CR9346" i="3"/>
  <c r="CR9347" i="3"/>
  <c r="CR9343" i="3"/>
  <c r="CR9215" i="3"/>
  <c r="CR9216" i="3"/>
  <c r="CR9207" i="3"/>
  <c r="CR9303" i="3"/>
  <c r="CR9310" i="3"/>
  <c r="CR9311" i="3"/>
  <c r="CR9301" i="3"/>
  <c r="CR9308" i="3"/>
  <c r="CR9253" i="3"/>
  <c r="CR9371" i="3"/>
  <c r="CR9332" i="3"/>
  <c r="CR9267" i="3"/>
  <c r="CR9305" i="3"/>
  <c r="CR9251" i="3"/>
  <c r="CR9210" i="3"/>
  <c r="CR9254" i="3"/>
  <c r="CR9230" i="3"/>
  <c r="CR9317" i="3"/>
  <c r="CR9293" i="3"/>
  <c r="CR9362" i="3"/>
  <c r="CR9345" i="3"/>
  <c r="CR9394" i="3"/>
  <c r="CR9395" i="3"/>
  <c r="CR9240" i="3"/>
  <c r="CR9205" i="3"/>
  <c r="CR9307" i="3"/>
  <c r="CR9291" i="3"/>
  <c r="CR9289" i="3"/>
  <c r="CR9247" i="3"/>
  <c r="CR9326" i="3"/>
  <c r="CR9221" i="3"/>
  <c r="CR9403" i="3"/>
  <c r="CR9246" i="3"/>
  <c r="CR9382" i="3"/>
  <c r="CR9202" i="3"/>
  <c r="CR9334" i="3"/>
  <c r="CR9377" i="3"/>
  <c r="CR9393" i="3"/>
  <c r="CR9384" i="3"/>
  <c r="CR9386" i="3"/>
  <c r="CR9315" i="3"/>
  <c r="O371" i="3"/>
  <c r="CS9277" i="3" l="1"/>
  <c r="CS9355" i="3"/>
  <c r="CS9218" i="3"/>
  <c r="CS9275" i="3"/>
  <c r="CS9199" i="3"/>
  <c r="CS9200" i="3"/>
  <c r="CS9354" i="3"/>
  <c r="CS9350" i="3"/>
  <c r="CS9349" i="3"/>
  <c r="CS9352" i="3"/>
  <c r="CS9338" i="3"/>
  <c r="CS9351" i="3"/>
  <c r="CS9353" i="3"/>
  <c r="CS9261" i="3"/>
  <c r="CS9337" i="3"/>
  <c r="CS9360" i="3"/>
  <c r="CS9281" i="3"/>
  <c r="CS9297" i="3"/>
  <c r="CS9279" i="3"/>
  <c r="CS9286" i="3"/>
  <c r="CS9287" i="3"/>
  <c r="CS9326" i="3"/>
  <c r="CS9339" i="3"/>
  <c r="CS9273" i="3"/>
  <c r="CS9260" i="3"/>
  <c r="CS9267" i="3"/>
  <c r="CS9375" i="3"/>
  <c r="CS9373" i="3"/>
  <c r="CS9259" i="3"/>
  <c r="CS9269" i="3"/>
  <c r="CS9358" i="3"/>
  <c r="CS9356" i="3"/>
  <c r="CS9276" i="3"/>
  <c r="CS9212" i="3"/>
  <c r="CS9332" i="3"/>
  <c r="CS9232" i="3"/>
  <c r="CS9336" i="3"/>
  <c r="CS9236" i="3"/>
  <c r="CS9271" i="3"/>
  <c r="CS9359" i="3"/>
  <c r="CS9219" i="3"/>
  <c r="CS9343" i="3"/>
  <c r="CS9397" i="3"/>
  <c r="CS9328" i="3"/>
  <c r="CS9228" i="3"/>
  <c r="CS9249" i="3"/>
  <c r="CS9234" i="3"/>
  <c r="CS9263" i="3"/>
  <c r="CS9357" i="3"/>
  <c r="CS9313" i="3"/>
  <c r="CS9289" i="3"/>
  <c r="CS9262" i="3"/>
  <c r="CS9341" i="3"/>
  <c r="CS9291" i="3"/>
  <c r="CS9265" i="3"/>
  <c r="CS9274" i="3"/>
  <c r="CS9315" i="3"/>
  <c r="CS9323" i="3"/>
  <c r="CS9376" i="3"/>
  <c r="CS9280" i="3"/>
  <c r="CS9221" i="3"/>
  <c r="CS9244" i="3"/>
  <c r="CS9324" i="3"/>
  <c r="CS9258" i="3"/>
  <c r="CS9386" i="3"/>
  <c r="CS9317" i="3"/>
  <c r="CS9301" i="3"/>
  <c r="CS9384" i="3"/>
  <c r="CS9403" i="3"/>
  <c r="CS9251" i="3"/>
  <c r="CS9223" i="3"/>
  <c r="CS9235" i="3"/>
  <c r="CS9272" i="3"/>
  <c r="CS9278" i="3"/>
  <c r="CS9379" i="3"/>
  <c r="CS9227" i="3"/>
  <c r="CS9388" i="3"/>
  <c r="CS9322" i="3"/>
  <c r="CS9307" i="3"/>
  <c r="CS9342" i="3"/>
  <c r="CS9225" i="3"/>
  <c r="CS9226" i="3"/>
  <c r="CS9340" i="3"/>
  <c r="CS9390" i="3"/>
  <c r="CS9399" i="3"/>
  <c r="CS9299" i="3"/>
  <c r="CS9304" i="3"/>
  <c r="CS9300" i="3"/>
  <c r="CS9305" i="3"/>
  <c r="CS9285" i="3"/>
  <c r="CS9393" i="3"/>
  <c r="CS9231" i="3"/>
  <c r="CS9293" i="3"/>
  <c r="CS9207" i="3"/>
  <c r="CS9240" i="3"/>
  <c r="CS9303" i="3"/>
  <c r="CS9374" i="3"/>
  <c r="CS9380" i="3"/>
  <c r="CS9213" i="3"/>
  <c r="CS9362" i="3"/>
  <c r="CS9302" i="3"/>
  <c r="CS9264" i="3"/>
  <c r="CS9405" i="3"/>
  <c r="CS9309" i="3"/>
  <c r="CS9202" i="3"/>
  <c r="CS9270" i="3"/>
  <c r="CS9345" i="3"/>
  <c r="CS9391" i="3"/>
  <c r="CS9382" i="3"/>
  <c r="CS9205" i="3"/>
  <c r="CS9310" i="3"/>
  <c r="CS9214" i="3"/>
  <c r="CS9238" i="3"/>
  <c r="CS9389" i="3"/>
  <c r="CS9365" i="3"/>
  <c r="CS9398" i="3"/>
  <c r="CS9292" i="3"/>
  <c r="CS9242" i="3"/>
  <c r="CS9243" i="3"/>
  <c r="CS9404" i="3"/>
  <c r="CS9369" i="3"/>
  <c r="CS9387" i="3"/>
  <c r="CS9247" i="3"/>
  <c r="CS9253" i="3"/>
  <c r="CS9334" i="3"/>
  <c r="CS9335" i="3"/>
  <c r="CS9306" i="3"/>
  <c r="CS9254" i="3"/>
  <c r="CS9371" i="3"/>
  <c r="CS9370" i="3"/>
  <c r="CS9308" i="3"/>
  <c r="CS9311" i="3"/>
  <c r="CS9312" i="3"/>
  <c r="CS9346" i="3"/>
  <c r="CS9256" i="3"/>
  <c r="CS9257" i="3"/>
  <c r="CS9364" i="3"/>
  <c r="CS9239" i="3"/>
  <c r="CS9294" i="3"/>
  <c r="CS9208" i="3"/>
  <c r="CS9319" i="3"/>
  <c r="CS9325" i="3"/>
  <c r="CS9241" i="3"/>
  <c r="CS9284" i="3"/>
  <c r="CS9233" i="3"/>
  <c r="CS9330" i="3"/>
  <c r="CS9224" i="3"/>
  <c r="CS9220" i="3"/>
  <c r="CS9377" i="3"/>
  <c r="CS9378" i="3"/>
  <c r="CS9210" i="3"/>
  <c r="CS9211" i="3"/>
  <c r="CS9316" i="3"/>
  <c r="CS9290" i="3"/>
  <c r="CS9288" i="3"/>
  <c r="CS9266" i="3"/>
  <c r="CS9255" i="3"/>
  <c r="CS9383" i="3"/>
  <c r="CS9402" i="3"/>
  <c r="CS9201" i="3"/>
  <c r="CS9204" i="3"/>
  <c r="CS9400" i="3"/>
  <c r="CS9344" i="3"/>
  <c r="CS9329" i="3"/>
  <c r="CS9327" i="3"/>
  <c r="CS9237" i="3"/>
  <c r="CS9246" i="3"/>
  <c r="CS9245" i="3"/>
  <c r="CS9248" i="3"/>
  <c r="CS9395" i="3"/>
  <c r="CS9396" i="3"/>
  <c r="CS9392" i="3"/>
  <c r="CS9216" i="3"/>
  <c r="CS9217" i="3"/>
  <c r="CS9250" i="3"/>
  <c r="CS9331" i="3"/>
  <c r="CS9361" i="3"/>
  <c r="CS9401" i="3"/>
  <c r="CS9206" i="3"/>
  <c r="CS9372" i="3"/>
  <c r="CS9367" i="3"/>
  <c r="CS9368" i="3"/>
  <c r="CS9381" i="3"/>
  <c r="CS9333" i="3"/>
  <c r="CS9252" i="3"/>
  <c r="CS9394" i="3"/>
  <c r="CS9230" i="3"/>
  <c r="CS9229" i="3"/>
  <c r="CS9222" i="3"/>
  <c r="CS9314" i="3"/>
  <c r="CS9385" i="3"/>
  <c r="CS9318" i="3"/>
  <c r="CS9215" i="3"/>
  <c r="CS9347" i="3"/>
  <c r="CS9348" i="3"/>
  <c r="CS9363" i="3"/>
  <c r="CS9268" i="3"/>
  <c r="CS9295" i="3"/>
  <c r="CS9296" i="3"/>
  <c r="CS9298" i="3"/>
  <c r="CS9320" i="3"/>
  <c r="CS9321" i="3"/>
  <c r="CS9203" i="3"/>
  <c r="CS9366" i="3"/>
  <c r="CS9283" i="3"/>
  <c r="CS9282" i="3"/>
  <c r="CS9209" i="3"/>
  <c r="O372" i="3"/>
  <c r="CT9276" i="3" l="1"/>
  <c r="CT9338" i="3"/>
  <c r="CT9278" i="3"/>
  <c r="CT9355" i="3"/>
  <c r="CT9262" i="3"/>
  <c r="CT9351" i="3"/>
  <c r="CT9350" i="3"/>
  <c r="CT9272" i="3"/>
  <c r="CT9274" i="3"/>
  <c r="CT9260" i="3"/>
  <c r="CT9353" i="3"/>
  <c r="CT9352" i="3"/>
  <c r="CT9354" i="3"/>
  <c r="CT9286" i="3"/>
  <c r="CT9288" i="3"/>
  <c r="CT9270" i="3"/>
  <c r="CT9339" i="3"/>
  <c r="CT9280" i="3"/>
  <c r="CT9337" i="3"/>
  <c r="CT9261" i="3"/>
  <c r="CT9259" i="3"/>
  <c r="CT9374" i="3"/>
  <c r="CT9357" i="3"/>
  <c r="CT9358" i="3"/>
  <c r="CT9359" i="3"/>
  <c r="CT9327" i="3"/>
  <c r="CT9268" i="3"/>
  <c r="CT9387" i="3"/>
  <c r="CT9356" i="3"/>
  <c r="CT9277" i="3"/>
  <c r="CT9344" i="3"/>
  <c r="CT9220" i="3"/>
  <c r="CT9275" i="3"/>
  <c r="CT9340" i="3"/>
  <c r="CT9290" i="3"/>
  <c r="CT9250" i="3"/>
  <c r="CT9255" i="3"/>
  <c r="CT9235" i="3"/>
  <c r="CT9233" i="3"/>
  <c r="CT9239" i="3"/>
  <c r="CT9301" i="3"/>
  <c r="CT9375" i="3"/>
  <c r="CT9222" i="3"/>
  <c r="CT9224" i="3"/>
  <c r="CT9266" i="3"/>
  <c r="CT9264" i="3"/>
  <c r="CT9273" i="3"/>
  <c r="CT9342" i="3"/>
  <c r="CT9316" i="3"/>
  <c r="CT9279" i="3"/>
  <c r="CT9314" i="3"/>
  <c r="CT9323" i="3"/>
  <c r="CT9227" i="3"/>
  <c r="CT9385" i="3"/>
  <c r="CT9318" i="3"/>
  <c r="CT9379" i="3"/>
  <c r="CT9308" i="3"/>
  <c r="CT9306" i="3"/>
  <c r="CT9389" i="3"/>
  <c r="CT9263" i="3"/>
  <c r="CT9341" i="3"/>
  <c r="CT9285" i="3"/>
  <c r="CT9381" i="3"/>
  <c r="CT9201" i="3"/>
  <c r="CT9237" i="3"/>
  <c r="CT9383" i="3"/>
  <c r="CT9212" i="3"/>
  <c r="CT9252" i="3"/>
  <c r="CT9203" i="3"/>
  <c r="CT9303" i="3"/>
  <c r="CT9333" i="3"/>
  <c r="CT9372" i="3"/>
  <c r="CT9292" i="3"/>
  <c r="CT9345" i="3"/>
  <c r="CT9403" i="3"/>
  <c r="CT9248" i="3"/>
  <c r="CT9399" i="3"/>
  <c r="CT9331" i="3"/>
  <c r="CT9265" i="3"/>
  <c r="CT9329" i="3"/>
  <c r="CT9226" i="3"/>
  <c r="CT9405" i="3"/>
  <c r="CT9398" i="3"/>
  <c r="CT9206" i="3"/>
  <c r="CT9363" i="3"/>
  <c r="CT9304" i="3"/>
  <c r="CT9300" i="3"/>
  <c r="CT9373" i="3"/>
  <c r="CT9302" i="3"/>
  <c r="CT9310" i="3"/>
  <c r="CT9382" i="3"/>
  <c r="CT9213" i="3"/>
  <c r="CT9234" i="3"/>
  <c r="CT9404" i="3"/>
  <c r="CT9215" i="3"/>
  <c r="CT9293" i="3"/>
  <c r="CT9223" i="3"/>
  <c r="CT9394" i="3"/>
  <c r="CT9287" i="3"/>
  <c r="CT9328" i="3"/>
  <c r="CT9309" i="3"/>
  <c r="CT9291" i="3"/>
  <c r="CT9251" i="3"/>
  <c r="CT9269" i="3"/>
  <c r="CT9295" i="3"/>
  <c r="CT9377" i="3"/>
  <c r="CT9289" i="3"/>
  <c r="CT9225" i="3"/>
  <c r="CT9271" i="3"/>
  <c r="CT9282" i="3"/>
  <c r="CT9391" i="3"/>
  <c r="CT9312" i="3"/>
  <c r="CT9370" i="3"/>
  <c r="CT9243" i="3"/>
  <c r="CT9209" i="3"/>
  <c r="CT9219" i="3"/>
  <c r="CT9205" i="3"/>
  <c r="CT9390" i="3"/>
  <c r="CT9401" i="3"/>
  <c r="CT9366" i="3"/>
  <c r="CT9388" i="3"/>
  <c r="CT9236" i="3"/>
  <c r="CT9392" i="3"/>
  <c r="CT9230" i="3"/>
  <c r="CT9348" i="3"/>
  <c r="CT9217" i="3"/>
  <c r="CT9305" i="3"/>
  <c r="CT9297" i="3"/>
  <c r="CT9362" i="3"/>
  <c r="CT9204" i="3"/>
  <c r="CT9330" i="3"/>
  <c r="CT9325" i="3"/>
  <c r="CT9324" i="3"/>
  <c r="CT9319" i="3"/>
  <c r="CT9256" i="3"/>
  <c r="CT9384" i="3"/>
  <c r="CT9283" i="3"/>
  <c r="CT9298" i="3"/>
  <c r="CT9299" i="3"/>
  <c r="CT9229" i="3"/>
  <c r="CT9313" i="3"/>
  <c r="CT9368" i="3"/>
  <c r="CT9369" i="3"/>
  <c r="CT9361" i="3"/>
  <c r="CT9360" i="3"/>
  <c r="CT9245" i="3"/>
  <c r="CT9244" i="3"/>
  <c r="CT9218" i="3"/>
  <c r="CT9228" i="3"/>
  <c r="CT9402" i="3"/>
  <c r="CT9207" i="3"/>
  <c r="CT9211" i="3"/>
  <c r="CT9200" i="3"/>
  <c r="CT9393" i="3"/>
  <c r="CT9232" i="3"/>
  <c r="CT9249" i="3"/>
  <c r="CT9254" i="3"/>
  <c r="CT9240" i="3"/>
  <c r="CT9307" i="3"/>
  <c r="CT9335" i="3"/>
  <c r="CT9336" i="3"/>
  <c r="CT9376" i="3"/>
  <c r="CT9321" i="3"/>
  <c r="CT9322" i="3"/>
  <c r="CT9367" i="3"/>
  <c r="CT9365" i="3"/>
  <c r="CT9281" i="3"/>
  <c r="CT9396" i="3"/>
  <c r="CT9397" i="3"/>
  <c r="CT9246" i="3"/>
  <c r="CT9315" i="3"/>
  <c r="CT9238" i="3"/>
  <c r="CT9214" i="3"/>
  <c r="CT9253" i="3"/>
  <c r="CT9210" i="3"/>
  <c r="CT9231" i="3"/>
  <c r="CT9284" i="3"/>
  <c r="CT9208" i="3"/>
  <c r="CT9364" i="3"/>
  <c r="CT9346" i="3"/>
  <c r="CT9380" i="3"/>
  <c r="CT9326" i="3"/>
  <c r="CT9334" i="3"/>
  <c r="CT9320" i="3"/>
  <c r="CT9296" i="3"/>
  <c r="CT9347" i="3"/>
  <c r="CT9267" i="3"/>
  <c r="CT9386" i="3"/>
  <c r="CT9216" i="3"/>
  <c r="CT9349" i="3"/>
  <c r="CT9395" i="3"/>
  <c r="CT9202" i="3"/>
  <c r="CT9400" i="3"/>
  <c r="CT9332" i="3"/>
  <c r="CT9317" i="3"/>
  <c r="CT9247" i="3"/>
  <c r="CT9378" i="3"/>
  <c r="CT9241" i="3"/>
  <c r="CT9242" i="3"/>
  <c r="CT9294" i="3"/>
  <c r="CT9257" i="3"/>
  <c r="CT9258" i="3"/>
  <c r="CT9343" i="3"/>
  <c r="CT9311" i="3"/>
  <c r="CT9371" i="3"/>
  <c r="CT9221" i="3"/>
  <c r="O373" i="3"/>
  <c r="CU9287" i="3" l="1"/>
  <c r="CU9279" i="3"/>
  <c r="CU9351" i="3"/>
  <c r="CU9277" i="3"/>
  <c r="CU9260" i="3"/>
  <c r="CU9261" i="3"/>
  <c r="CU9273" i="3"/>
  <c r="CU9259" i="3"/>
  <c r="CU9338" i="3"/>
  <c r="CU9355" i="3"/>
  <c r="CU9353" i="3"/>
  <c r="CU9269" i="3"/>
  <c r="CU9352" i="3"/>
  <c r="CU9354" i="3"/>
  <c r="CU9339" i="3"/>
  <c r="CU9340" i="3"/>
  <c r="CU9276" i="3"/>
  <c r="CU9356" i="3"/>
  <c r="CU9374" i="3"/>
  <c r="CU9358" i="3"/>
  <c r="CU9359" i="3"/>
  <c r="CU9221" i="3"/>
  <c r="CU9357" i="3"/>
  <c r="CU9307" i="3"/>
  <c r="CU9289" i="3"/>
  <c r="CU9272" i="3"/>
  <c r="CU9278" i="3"/>
  <c r="CU9275" i="3"/>
  <c r="CU9380" i="3"/>
  <c r="CU9315" i="3"/>
  <c r="CU9274" i="3"/>
  <c r="CU9263" i="3"/>
  <c r="CU9302" i="3"/>
  <c r="CU9317" i="3"/>
  <c r="CU9267" i="3"/>
  <c r="CU9388" i="3"/>
  <c r="CU9343" i="3"/>
  <c r="CU9285" i="3"/>
  <c r="CU9223" i="3"/>
  <c r="CU9238" i="3"/>
  <c r="CU9328" i="3"/>
  <c r="CU9262" i="3"/>
  <c r="CU9251" i="3"/>
  <c r="CU9234" i="3"/>
  <c r="CU9265" i="3"/>
  <c r="CU9341" i="3"/>
  <c r="CU9371" i="3"/>
  <c r="CU9202" i="3"/>
  <c r="CU9264" i="3"/>
  <c r="CU9291" i="3"/>
  <c r="CU9384" i="3"/>
  <c r="CU9382" i="3"/>
  <c r="CU9313" i="3"/>
  <c r="CU9332" i="3"/>
  <c r="CU9305" i="3"/>
  <c r="CU9212" i="3"/>
  <c r="CU9330" i="3"/>
  <c r="CU9373" i="3"/>
  <c r="CU9226" i="3"/>
  <c r="CU9294" i="3"/>
  <c r="CU9206" i="3"/>
  <c r="CU9270" i="3"/>
  <c r="CU9393" i="3"/>
  <c r="CU9271" i="3"/>
  <c r="CU9225" i="3"/>
  <c r="CU9398" i="3"/>
  <c r="CU9249" i="3"/>
  <c r="CU9405" i="3"/>
  <c r="CU9309" i="3"/>
  <c r="CU9311" i="3"/>
  <c r="CU9378" i="3"/>
  <c r="CU9301" i="3"/>
  <c r="CU9286" i="3"/>
  <c r="CU9320" i="3"/>
  <c r="CU9376" i="3"/>
  <c r="CU9235" i="3"/>
  <c r="CU9281" i="3"/>
  <c r="CU9292" i="3"/>
  <c r="CU9204" i="3"/>
  <c r="CU9231" i="3"/>
  <c r="CU9303" i="3"/>
  <c r="CU9392" i="3"/>
  <c r="CU9296" i="3"/>
  <c r="CU9326" i="3"/>
  <c r="CU9208" i="3"/>
  <c r="CU9403" i="3"/>
  <c r="CU9224" i="3"/>
  <c r="CU9400" i="3"/>
  <c r="CU9402" i="3"/>
  <c r="CU9404" i="3"/>
  <c r="CU9290" i="3"/>
  <c r="CU9236" i="3"/>
  <c r="CU9210" i="3"/>
  <c r="CU9280" i="3"/>
  <c r="CU9334" i="3"/>
  <c r="CU9228" i="3"/>
  <c r="CU9395" i="3"/>
  <c r="CU9288" i="3"/>
  <c r="CU9336" i="3"/>
  <c r="CU9216" i="3"/>
  <c r="CU9369" i="3"/>
  <c r="CU9390" i="3"/>
  <c r="CU9247" i="3"/>
  <c r="CU9266" i="3"/>
  <c r="CU9337" i="3"/>
  <c r="CU9253" i="3"/>
  <c r="CU9367" i="3"/>
  <c r="CU9389" i="3"/>
  <c r="CU9284" i="3"/>
  <c r="CU9205" i="3"/>
  <c r="CU9391" i="3"/>
  <c r="CU9237" i="3"/>
  <c r="CU9364" i="3"/>
  <c r="CU9329" i="3"/>
  <c r="CU9324" i="3"/>
  <c r="CU9304" i="3"/>
  <c r="CU9218" i="3"/>
  <c r="CU9346" i="3"/>
  <c r="CU9257" i="3"/>
  <c r="CU9241" i="3"/>
  <c r="CU9375" i="3"/>
  <c r="CU9360" i="3"/>
  <c r="CU9298" i="3"/>
  <c r="CU9215" i="3"/>
  <c r="CU9201" i="3"/>
  <c r="CU9396" i="3"/>
  <c r="CU9365" i="3"/>
  <c r="CU9230" i="3"/>
  <c r="CU9363" i="3"/>
  <c r="CU9366" i="3"/>
  <c r="CU9254" i="3"/>
  <c r="CU9211" i="3"/>
  <c r="CU9333" i="3"/>
  <c r="CU9229" i="3"/>
  <c r="CU9268" i="3"/>
  <c r="CU9283" i="3"/>
  <c r="CU9306" i="3"/>
  <c r="CU9383" i="3"/>
  <c r="CU9327" i="3"/>
  <c r="CU9362" i="3"/>
  <c r="CU9372" i="3"/>
  <c r="CU9314" i="3"/>
  <c r="CU9386" i="3"/>
  <c r="CU9387" i="3"/>
  <c r="CU9220" i="3"/>
  <c r="CU9246" i="3"/>
  <c r="CU9401" i="3"/>
  <c r="CU9222" i="3"/>
  <c r="CU9399" i="3"/>
  <c r="CU9335" i="3"/>
  <c r="CU9308" i="3"/>
  <c r="CU9316" i="3"/>
  <c r="CU9244" i="3"/>
  <c r="CU9250" i="3"/>
  <c r="CU9219" i="3"/>
  <c r="CU9299" i="3"/>
  <c r="CU9300" i="3"/>
  <c r="CU9209" i="3"/>
  <c r="CU9256" i="3"/>
  <c r="CU9325" i="3"/>
  <c r="CU9227" i="3"/>
  <c r="CU9203" i="3"/>
  <c r="CU9349" i="3"/>
  <c r="CU9350" i="3"/>
  <c r="CU9370" i="3"/>
  <c r="CU9344" i="3"/>
  <c r="CU9385" i="3"/>
  <c r="CU9322" i="3"/>
  <c r="CU9323" i="3"/>
  <c r="CU9232" i="3"/>
  <c r="CU9207" i="3"/>
  <c r="CU9245" i="3"/>
  <c r="CU9318" i="3"/>
  <c r="CU9239" i="3"/>
  <c r="CU9381" i="3"/>
  <c r="CU9345" i="3"/>
  <c r="CU9282" i="3"/>
  <c r="CU9293" i="3"/>
  <c r="CU9342" i="3"/>
  <c r="CU9258" i="3"/>
  <c r="CU9242" i="3"/>
  <c r="CU9243" i="3"/>
  <c r="CU9310" i="3"/>
  <c r="CU9347" i="3"/>
  <c r="CU9312" i="3"/>
  <c r="CU9214" i="3"/>
  <c r="CU9213" i="3"/>
  <c r="CU9397" i="3"/>
  <c r="CU9217" i="3"/>
  <c r="CU9348" i="3"/>
  <c r="CU9321" i="3"/>
  <c r="CU9240" i="3"/>
  <c r="CU9233" i="3"/>
  <c r="CU9255" i="3"/>
  <c r="CU9248" i="3"/>
  <c r="CU9361" i="3"/>
  <c r="CU9368" i="3"/>
  <c r="CU9394" i="3"/>
  <c r="CU9379" i="3"/>
  <c r="CU9319" i="3"/>
  <c r="CU9377" i="3"/>
  <c r="CU9331" i="3"/>
  <c r="CU9252" i="3"/>
  <c r="CU9295" i="3"/>
  <c r="CU9297" i="3"/>
  <c r="O374" i="3"/>
  <c r="CV9261" i="3" l="1"/>
  <c r="CV9355" i="3"/>
  <c r="CV9260" i="3"/>
  <c r="CV9354" i="3"/>
  <c r="CV9286" i="3"/>
  <c r="CV9352" i="3"/>
  <c r="CV9276" i="3"/>
  <c r="CV9353" i="3"/>
  <c r="CV9339" i="3"/>
  <c r="CV9340" i="3"/>
  <c r="CV9262" i="3"/>
  <c r="CV9277" i="3"/>
  <c r="CV9316" i="3"/>
  <c r="CV9285" i="3"/>
  <c r="CV9374" i="3"/>
  <c r="CV9356" i="3"/>
  <c r="CV9359" i="3"/>
  <c r="CV9337" i="3"/>
  <c r="CV9357" i="3"/>
  <c r="CV9358" i="3"/>
  <c r="CV9278" i="3"/>
  <c r="CV9279" i="3"/>
  <c r="CV9290" i="3"/>
  <c r="CV9273" i="3"/>
  <c r="CV9237" i="3"/>
  <c r="CV9275" i="3"/>
  <c r="CV9274" i="3"/>
  <c r="CV9203" i="3"/>
  <c r="CV9308" i="3"/>
  <c r="CV9263" i="3"/>
  <c r="CV9225" i="3"/>
  <c r="CV9227" i="3"/>
  <c r="CV9209" i="3"/>
  <c r="CV9266" i="3"/>
  <c r="CV9383" i="3"/>
  <c r="CV9264" i="3"/>
  <c r="CV9271" i="3"/>
  <c r="CV9207" i="3"/>
  <c r="CV9304" i="3"/>
  <c r="CV9272" i="3"/>
  <c r="CV9312" i="3"/>
  <c r="CV9314" i="3"/>
  <c r="CV9329" i="3"/>
  <c r="CV9331" i="3"/>
  <c r="CV9310" i="3"/>
  <c r="CV9333" i="3"/>
  <c r="CV9368" i="3"/>
  <c r="CV9293" i="3"/>
  <c r="CV9399" i="3"/>
  <c r="CV9211" i="3"/>
  <c r="CV9295" i="3"/>
  <c r="CV9379" i="3"/>
  <c r="CV9370" i="3"/>
  <c r="CV9401" i="3"/>
  <c r="CV9224" i="3"/>
  <c r="CV9270" i="3"/>
  <c r="CV9282" i="3"/>
  <c r="CV9325" i="3"/>
  <c r="CV9267" i="3"/>
  <c r="CV9205" i="3"/>
  <c r="CV9265" i="3"/>
  <c r="CV9335" i="3"/>
  <c r="CV9217" i="3"/>
  <c r="CV9235" i="3"/>
  <c r="CV9405" i="3"/>
  <c r="CV9397" i="3"/>
  <c r="CV9297" i="3"/>
  <c r="CV9280" i="3"/>
  <c r="CV9291" i="3"/>
  <c r="CV9377" i="3"/>
  <c r="CV9248" i="3"/>
  <c r="CV9252" i="3"/>
  <c r="CV9394" i="3"/>
  <c r="CV9255" i="3"/>
  <c r="CV9404" i="3"/>
  <c r="CV9375" i="3"/>
  <c r="CV9302" i="3"/>
  <c r="CV9284" i="3"/>
  <c r="CV9334" i="3"/>
  <c r="CV9385" i="3"/>
  <c r="CV9389" i="3"/>
  <c r="CV9403" i="3"/>
  <c r="CV9343" i="3"/>
  <c r="CV9321" i="3"/>
  <c r="CV9288" i="3"/>
  <c r="CV9289" i="3"/>
  <c r="CV9287" i="3"/>
  <c r="CV9204" i="3"/>
  <c r="CV9202" i="3"/>
  <c r="CV9319" i="3"/>
  <c r="CV9303" i="3"/>
  <c r="CV9391" i="3"/>
  <c r="CV9231" i="3"/>
  <c r="CV9236" i="3"/>
  <c r="CV9366" i="3"/>
  <c r="CV9233" i="3"/>
  <c r="CV9361" i="3"/>
  <c r="CV9400" i="3"/>
  <c r="CV9258" i="3"/>
  <c r="CV9345" i="3"/>
  <c r="CV9238" i="3"/>
  <c r="CV9338" i="3"/>
  <c r="CV9219" i="3"/>
  <c r="CV9364" i="3"/>
  <c r="CV9348" i="3"/>
  <c r="CV9229" i="3"/>
  <c r="CV9390" i="3"/>
  <c r="CV9392" i="3"/>
  <c r="CV9245" i="3"/>
  <c r="CV9384" i="3"/>
  <c r="CV9240" i="3"/>
  <c r="CV9307" i="3"/>
  <c r="CV9214" i="3"/>
  <c r="CV9243" i="3"/>
  <c r="CV9398" i="3"/>
  <c r="CV9298" i="3"/>
  <c r="CV9360" i="3"/>
  <c r="CV9232" i="3"/>
  <c r="CV9323" i="3"/>
  <c r="CV9350" i="3"/>
  <c r="CV9332" i="3"/>
  <c r="CV9351" i="3"/>
  <c r="CV9244" i="3"/>
  <c r="CV9220" i="3"/>
  <c r="CV9296" i="3"/>
  <c r="CV9317" i="3"/>
  <c r="CV9221" i="3"/>
  <c r="CV9362" i="3"/>
  <c r="CV9324" i="3"/>
  <c r="CV9268" i="3"/>
  <c r="CV9269" i="3"/>
  <c r="CV9218" i="3"/>
  <c r="CV9363" i="3"/>
  <c r="CV9396" i="3"/>
  <c r="CV9371" i="3"/>
  <c r="CV9259" i="3"/>
  <c r="CV9376" i="3"/>
  <c r="CV9367" i="3"/>
  <c r="CV9213" i="3"/>
  <c r="CV9216" i="3"/>
  <c r="CV9247" i="3"/>
  <c r="CV9342" i="3"/>
  <c r="CV9341" i="3"/>
  <c r="CV9318" i="3"/>
  <c r="CV9322" i="3"/>
  <c r="CV9281" i="3"/>
  <c r="CV9320" i="3"/>
  <c r="CV9349" i="3"/>
  <c r="CV9378" i="3"/>
  <c r="CV9313" i="3"/>
  <c r="CV9228" i="3"/>
  <c r="CV9222" i="3"/>
  <c r="CV9223" i="3"/>
  <c r="CV9246" i="3"/>
  <c r="CV9327" i="3"/>
  <c r="CV9328" i="3"/>
  <c r="CV9402" i="3"/>
  <c r="CV9254" i="3"/>
  <c r="CV9230" i="3"/>
  <c r="CV9315" i="3"/>
  <c r="CV9346" i="3"/>
  <c r="CV9309" i="3"/>
  <c r="CV9226" i="3"/>
  <c r="CV9381" i="3"/>
  <c r="CV9382" i="3"/>
  <c r="CV9330" i="3"/>
  <c r="CV9208" i="3"/>
  <c r="CV9300" i="3"/>
  <c r="CV9301" i="3"/>
  <c r="CV9380" i="3"/>
  <c r="CV9387" i="3"/>
  <c r="CV9388" i="3"/>
  <c r="CV9294" i="3"/>
  <c r="CV9306" i="3"/>
  <c r="CV9305" i="3"/>
  <c r="CV9336" i="3"/>
  <c r="CV9326" i="3"/>
  <c r="CV9395" i="3"/>
  <c r="CV9241" i="3"/>
  <c r="CV9206" i="3"/>
  <c r="CV9215" i="3"/>
  <c r="CV9249" i="3"/>
  <c r="CV9347" i="3"/>
  <c r="CV9242" i="3"/>
  <c r="CV9239" i="3"/>
  <c r="CV9369" i="3"/>
  <c r="CV9344" i="3"/>
  <c r="CV9234" i="3"/>
  <c r="CV9256" i="3"/>
  <c r="CV9299" i="3"/>
  <c r="CV9250" i="3"/>
  <c r="CV9251" i="3"/>
  <c r="CV9253" i="3"/>
  <c r="CV9386" i="3"/>
  <c r="CV9311" i="3"/>
  <c r="CV9372" i="3"/>
  <c r="CV9373" i="3"/>
  <c r="CV9292" i="3"/>
  <c r="CV9283" i="3"/>
  <c r="CV9393" i="3"/>
  <c r="CV9365" i="3"/>
  <c r="CV9210" i="3"/>
  <c r="CV9212" i="3"/>
  <c r="CV9257" i="3"/>
  <c r="O375" i="3"/>
  <c r="CW9260" i="3" l="1"/>
  <c r="CW9261" i="3"/>
  <c r="CW9355" i="3"/>
  <c r="CW9354" i="3"/>
  <c r="CW9353" i="3"/>
  <c r="CW9352" i="3"/>
  <c r="CW9276" i="3"/>
  <c r="CW9277" i="3"/>
  <c r="CW9405" i="3"/>
  <c r="CW9262" i="3"/>
  <c r="CW9278" i="3"/>
  <c r="CW9338" i="3"/>
  <c r="CW9286" i="3"/>
  <c r="CW9275" i="3"/>
  <c r="CW9315" i="3"/>
  <c r="CW9285" i="3"/>
  <c r="CW9279" i="3"/>
  <c r="CW9332" i="3"/>
  <c r="CW9356" i="3"/>
  <c r="CW9273" i="3"/>
  <c r="CW9296" i="3"/>
  <c r="CW9358" i="3"/>
  <c r="CW9357" i="3"/>
  <c r="CW9226" i="3"/>
  <c r="CW9274" i="3"/>
  <c r="CW9263" i="3"/>
  <c r="CW9208" i="3"/>
  <c r="CW9271" i="3"/>
  <c r="CW9283" i="3"/>
  <c r="CW9313" i="3"/>
  <c r="CW9206" i="3"/>
  <c r="CW9210" i="3"/>
  <c r="CW9369" i="3"/>
  <c r="CW9330" i="3"/>
  <c r="CW9265" i="3"/>
  <c r="CW9272" i="3"/>
  <c r="CW9266" i="3"/>
  <c r="CW9237" i="3"/>
  <c r="CW9294" i="3"/>
  <c r="CW9378" i="3"/>
  <c r="CW9393" i="3"/>
  <c r="CW9309" i="3"/>
  <c r="CW9212" i="3"/>
  <c r="CW9311" i="3"/>
  <c r="CW9397" i="3"/>
  <c r="CW9267" i="3"/>
  <c r="CW9344" i="3"/>
  <c r="CW9376" i="3"/>
  <c r="CW9203" i="3"/>
  <c r="CW9204" i="3"/>
  <c r="CW9228" i="3"/>
  <c r="CW9400" i="3"/>
  <c r="CW9398" i="3"/>
  <c r="CW9232" i="3"/>
  <c r="CW9236" i="3"/>
  <c r="CW9384" i="3"/>
  <c r="CW9292" i="3"/>
  <c r="CW9320" i="3"/>
  <c r="CW9264" i="3"/>
  <c r="CW9334" i="3"/>
  <c r="CW9297" i="3"/>
  <c r="CW9395" i="3"/>
  <c r="CW9401" i="3"/>
  <c r="CW9349" i="3"/>
  <c r="CW9339" i="3"/>
  <c r="CW9242" i="3"/>
  <c r="CW9287" i="3"/>
  <c r="CW9319" i="3"/>
  <c r="CW9404" i="3"/>
  <c r="CW9239" i="3"/>
  <c r="CW9233" i="3"/>
  <c r="CW9333" i="3"/>
  <c r="CW9230" i="3"/>
  <c r="CW9303" i="3"/>
  <c r="CW9386" i="3"/>
  <c r="CW9361" i="3"/>
  <c r="CW9347" i="3"/>
  <c r="CW9289" i="3"/>
  <c r="CW9318" i="3"/>
  <c r="CW9363" i="3"/>
  <c r="CW9324" i="3"/>
  <c r="CW9288" i="3"/>
  <c r="CW9290" i="3"/>
  <c r="CW9380" i="3"/>
  <c r="CW9377" i="3"/>
  <c r="CW9399" i="3"/>
  <c r="CW9316" i="3"/>
  <c r="CW9322" i="3"/>
  <c r="CW9253" i="3"/>
  <c r="CW9299" i="3"/>
  <c r="CW9326" i="3"/>
  <c r="CW9217" i="3"/>
  <c r="CW9314" i="3"/>
  <c r="CW9321" i="3"/>
  <c r="CW9390" i="3"/>
  <c r="CW9215" i="3"/>
  <c r="CW9259" i="3"/>
  <c r="CW9268" i="3"/>
  <c r="CW9258" i="3"/>
  <c r="CW9365" i="3"/>
  <c r="CW9227" i="3"/>
  <c r="CW9231" i="3"/>
  <c r="CW9246" i="3"/>
  <c r="CW9342" i="3"/>
  <c r="CW9367" i="3"/>
  <c r="CW9244" i="3"/>
  <c r="CW9391" i="3"/>
  <c r="CW9229" i="3"/>
  <c r="CW9218" i="3"/>
  <c r="CW9382" i="3"/>
  <c r="CW9366" i="3"/>
  <c r="CW9373" i="3"/>
  <c r="CW9251" i="3"/>
  <c r="CW9348" i="3"/>
  <c r="CW9331" i="3"/>
  <c r="CW9370" i="3"/>
  <c r="CW9305" i="3"/>
  <c r="CW9256" i="3"/>
  <c r="CW9255" i="3"/>
  <c r="CW9372" i="3"/>
  <c r="CW9249" i="3"/>
  <c r="CW9241" i="3"/>
  <c r="CW9336" i="3"/>
  <c r="CW9337" i="3"/>
  <c r="CW9306" i="3"/>
  <c r="CW9301" i="3"/>
  <c r="CW9302" i="3"/>
  <c r="CW9307" i="3"/>
  <c r="CW9381" i="3"/>
  <c r="CW9346" i="3"/>
  <c r="CW9402" i="3"/>
  <c r="CW9403" i="3"/>
  <c r="CW9328" i="3"/>
  <c r="CW9329" i="3"/>
  <c r="CW9222" i="3"/>
  <c r="CW9209" i="3"/>
  <c r="CW9247" i="3"/>
  <c r="CW9371" i="3"/>
  <c r="CW9351" i="3"/>
  <c r="CW9360" i="3"/>
  <c r="CW9359" i="3"/>
  <c r="CW9205" i="3"/>
  <c r="CW9225" i="3"/>
  <c r="CW9284" i="3"/>
  <c r="CW9257" i="3"/>
  <c r="CW9250" i="3"/>
  <c r="CW9234" i="3"/>
  <c r="CW9235" i="3"/>
  <c r="CW9293" i="3"/>
  <c r="CW9248" i="3"/>
  <c r="CW9211" i="3"/>
  <c r="CW9383" i="3"/>
  <c r="CW9388" i="3"/>
  <c r="CW9389" i="3"/>
  <c r="CW9335" i="3"/>
  <c r="CW9300" i="3"/>
  <c r="CW9207" i="3"/>
  <c r="CW9343" i="3"/>
  <c r="CW9214" i="3"/>
  <c r="CW9327" i="3"/>
  <c r="CW9364" i="3"/>
  <c r="CW9308" i="3"/>
  <c r="CW9345" i="3"/>
  <c r="CW9216" i="3"/>
  <c r="CW9362" i="3"/>
  <c r="CW9298" i="3"/>
  <c r="CW9310" i="3"/>
  <c r="CW9240" i="3"/>
  <c r="CW9295" i="3"/>
  <c r="CW9375" i="3"/>
  <c r="CW9387" i="3"/>
  <c r="CW9325" i="3"/>
  <c r="CW9291" i="3"/>
  <c r="CW9243" i="3"/>
  <c r="CW9379" i="3"/>
  <c r="CW9245" i="3"/>
  <c r="CW9341" i="3"/>
  <c r="CW9340" i="3"/>
  <c r="CW9312" i="3"/>
  <c r="CW9252" i="3"/>
  <c r="CW9269" i="3"/>
  <c r="CW9270" i="3"/>
  <c r="CW9221" i="3"/>
  <c r="CW9220" i="3"/>
  <c r="CW9219" i="3"/>
  <c r="CW9323" i="3"/>
  <c r="CW9304" i="3"/>
  <c r="CW9394" i="3"/>
  <c r="CW9238" i="3"/>
  <c r="CW9374" i="3"/>
  <c r="CW9385" i="3"/>
  <c r="CW9254" i="3"/>
  <c r="CW9392" i="3"/>
  <c r="CW9223" i="3"/>
  <c r="CW9224" i="3"/>
  <c r="CW9281" i="3"/>
  <c r="CW9280" i="3"/>
  <c r="CW9213" i="3"/>
  <c r="CW9368" i="3"/>
  <c r="CW9396" i="3"/>
  <c r="CW9317" i="3"/>
  <c r="CW9350" i="3"/>
  <c r="CW9282" i="3"/>
  <c r="O376" i="3"/>
  <c r="CX9356" i="3" l="1"/>
  <c r="CX9260" i="3"/>
  <c r="CX9261" i="3"/>
  <c r="CX9405" i="3"/>
  <c r="CX9354" i="3"/>
  <c r="CX9355" i="3"/>
  <c r="CX9272" i="3"/>
  <c r="CX9277" i="3"/>
  <c r="CX9353" i="3"/>
  <c r="CX9275" i="3"/>
  <c r="CX9262" i="3"/>
  <c r="CX9276" i="3"/>
  <c r="CX9352" i="3"/>
  <c r="CX9278" i="3"/>
  <c r="CX9271" i="3"/>
  <c r="CX9286" i="3"/>
  <c r="CX9274" i="3"/>
  <c r="CX9209" i="3"/>
  <c r="CX9357" i="3"/>
  <c r="CX9205" i="3"/>
  <c r="CX9295" i="3"/>
  <c r="CX9207" i="3"/>
  <c r="CX9320" i="3"/>
  <c r="CX9211" i="3"/>
  <c r="CX9401" i="3"/>
  <c r="CX9317" i="3"/>
  <c r="CX9377" i="3"/>
  <c r="CX9273" i="3"/>
  <c r="CX9284" i="3"/>
  <c r="CX9312" i="3"/>
  <c r="CX9232" i="3"/>
  <c r="CX9267" i="3"/>
  <c r="CX9310" i="3"/>
  <c r="CX9238" i="3"/>
  <c r="CX9331" i="3"/>
  <c r="CX9314" i="3"/>
  <c r="CX9266" i="3"/>
  <c r="CX9293" i="3"/>
  <c r="CX9264" i="3"/>
  <c r="CX9398" i="3"/>
  <c r="CX9394" i="3"/>
  <c r="CX9268" i="3"/>
  <c r="CX9243" i="3"/>
  <c r="CX9245" i="3"/>
  <c r="CX9396" i="3"/>
  <c r="CX9240" i="3"/>
  <c r="CX9347" i="3"/>
  <c r="CX9348" i="3"/>
  <c r="CX9252" i="3"/>
  <c r="CX9298" i="3"/>
  <c r="CX9227" i="3"/>
  <c r="CX9330" i="3"/>
  <c r="CX9399" i="3"/>
  <c r="CX9231" i="3"/>
  <c r="CX9263" i="3"/>
  <c r="CX9229" i="3"/>
  <c r="CX9370" i="3"/>
  <c r="CX9345" i="3"/>
  <c r="CX9265" i="3"/>
  <c r="CX9285" i="3"/>
  <c r="CX9309" i="3"/>
  <c r="CX9333" i="3"/>
  <c r="CX9344" i="3"/>
  <c r="CX9319" i="3"/>
  <c r="CX9308" i="3"/>
  <c r="CX9216" i="3"/>
  <c r="CX9385" i="3"/>
  <c r="CX9378" i="3"/>
  <c r="CX9350" i="3"/>
  <c r="CX9371" i="3"/>
  <c r="CX9288" i="3"/>
  <c r="CX9380" i="3"/>
  <c r="CX9362" i="3"/>
  <c r="CX9379" i="3"/>
  <c r="CX9325" i="3"/>
  <c r="CX9392" i="3"/>
  <c r="CX9304" i="3"/>
  <c r="CX9315" i="3"/>
  <c r="CX9313" i="3"/>
  <c r="CX9323" i="3"/>
  <c r="CX9321" i="3"/>
  <c r="CX9300" i="3"/>
  <c r="CX9257" i="3"/>
  <c r="CX9289" i="3"/>
  <c r="CX9287" i="3"/>
  <c r="CX9254" i="3"/>
  <c r="CX9230" i="3"/>
  <c r="CX9400" i="3"/>
  <c r="CX9256" i="3"/>
  <c r="CX9390" i="3"/>
  <c r="CX9259" i="3"/>
  <c r="CX9294" i="3"/>
  <c r="CX9226" i="3"/>
  <c r="CX9368" i="3"/>
  <c r="CX9332" i="3"/>
  <c r="CX9228" i="3"/>
  <c r="CX9335" i="3"/>
  <c r="CX9206" i="3"/>
  <c r="CX9387" i="3"/>
  <c r="CX9340" i="3"/>
  <c r="CX9381" i="3"/>
  <c r="CX9215" i="3"/>
  <c r="CX9342" i="3"/>
  <c r="CX9213" i="3"/>
  <c r="CX9382" i="3"/>
  <c r="CX9364" i="3"/>
  <c r="CX9343" i="3"/>
  <c r="CX9389" i="3"/>
  <c r="CX9248" i="3"/>
  <c r="CX9250" i="3"/>
  <c r="CX9327" i="3"/>
  <c r="CX9366" i="3"/>
  <c r="CX9374" i="3"/>
  <c r="CX9217" i="3"/>
  <c r="CX9329" i="3"/>
  <c r="CX9282" i="3"/>
  <c r="CX9280" i="3"/>
  <c r="CX9224" i="3"/>
  <c r="CX9391" i="3"/>
  <c r="CX9305" i="3"/>
  <c r="CX9239" i="3"/>
  <c r="CX9393" i="3"/>
  <c r="CX9219" i="3"/>
  <c r="CX9269" i="3"/>
  <c r="CX9246" i="3"/>
  <c r="CX9296" i="3"/>
  <c r="CX9299" i="3"/>
  <c r="CX9402" i="3"/>
  <c r="CX9318" i="3"/>
  <c r="CX9270" i="3"/>
  <c r="CX9397" i="3"/>
  <c r="CX9244" i="3"/>
  <c r="CX9365" i="3"/>
  <c r="CX9351" i="3"/>
  <c r="CX9363" i="3"/>
  <c r="CX9204" i="3"/>
  <c r="CX9222" i="3"/>
  <c r="CX9403" i="3"/>
  <c r="CX9404" i="3"/>
  <c r="CX9334" i="3"/>
  <c r="CX9302" i="3"/>
  <c r="CX9303" i="3"/>
  <c r="CX9337" i="3"/>
  <c r="CX9338" i="3"/>
  <c r="CX9249" i="3"/>
  <c r="CX9251" i="3"/>
  <c r="CX9316" i="3"/>
  <c r="CX9326" i="3"/>
  <c r="CX9242" i="3"/>
  <c r="CX9212" i="3"/>
  <c r="CX9339" i="3"/>
  <c r="CX9395" i="3"/>
  <c r="CX9359" i="3"/>
  <c r="CX9358" i="3"/>
  <c r="CX9322" i="3"/>
  <c r="CX9301" i="3"/>
  <c r="CX9336" i="3"/>
  <c r="CX9253" i="3"/>
  <c r="CX9258" i="3"/>
  <c r="CX9281" i="3"/>
  <c r="CX9223" i="3"/>
  <c r="CX9220" i="3"/>
  <c r="CX9341" i="3"/>
  <c r="CX9369" i="3"/>
  <c r="CX9386" i="3"/>
  <c r="CX9375" i="3"/>
  <c r="CX9376" i="3"/>
  <c r="CX9361" i="3"/>
  <c r="CX9208" i="3"/>
  <c r="CX9388" i="3"/>
  <c r="CX9297" i="3"/>
  <c r="CX9235" i="3"/>
  <c r="CX9236" i="3"/>
  <c r="CX9311" i="3"/>
  <c r="CX9360" i="3"/>
  <c r="CX9367" i="3"/>
  <c r="CX9349" i="3"/>
  <c r="CX9346" i="3"/>
  <c r="CX9307" i="3"/>
  <c r="CX9237" i="3"/>
  <c r="CX9241" i="3"/>
  <c r="CX9372" i="3"/>
  <c r="CX9255" i="3"/>
  <c r="CX9373" i="3"/>
  <c r="CX9221" i="3"/>
  <c r="CX9291" i="3"/>
  <c r="CX9290" i="3"/>
  <c r="CX9292" i="3"/>
  <c r="CX9218" i="3"/>
  <c r="CX9214" i="3"/>
  <c r="CX9383" i="3"/>
  <c r="CX9384" i="3"/>
  <c r="CX9234" i="3"/>
  <c r="CX9283" i="3"/>
  <c r="CX9225" i="3"/>
  <c r="CX9279" i="3"/>
  <c r="CX9324" i="3"/>
  <c r="CX9247" i="3"/>
  <c r="CX9328" i="3"/>
  <c r="CX9306" i="3"/>
  <c r="CX9210" i="3"/>
  <c r="CX9233" i="3"/>
  <c r="O377" i="3"/>
  <c r="CY9260" i="3" l="1"/>
  <c r="CY9261" i="3"/>
  <c r="CY9354" i="3"/>
  <c r="CY9353" i="3"/>
  <c r="CY9355" i="3"/>
  <c r="CY9400" i="3"/>
  <c r="CY9356" i="3"/>
  <c r="CY9277" i="3"/>
  <c r="CY9276" i="3"/>
  <c r="CY9275" i="3"/>
  <c r="CY9271" i="3"/>
  <c r="CY9272" i="3"/>
  <c r="CY9206" i="3"/>
  <c r="CY9274" i="3"/>
  <c r="CY9210" i="3"/>
  <c r="CY9208" i="3"/>
  <c r="CY9316" i="3"/>
  <c r="CY9294" i="3"/>
  <c r="CY9273" i="3"/>
  <c r="CY9395" i="3"/>
  <c r="CY9285" i="3"/>
  <c r="CY9286" i="3"/>
  <c r="CY9346" i="3"/>
  <c r="CY9344" i="3"/>
  <c r="CY9230" i="3"/>
  <c r="CY9295" i="3"/>
  <c r="CY9266" i="3"/>
  <c r="CY9245" i="3"/>
  <c r="CY9267" i="3"/>
  <c r="CY9239" i="3"/>
  <c r="CY9268" i="3"/>
  <c r="CY9313" i="3"/>
  <c r="CY9331" i="3"/>
  <c r="CY9311" i="3"/>
  <c r="CY9309" i="3"/>
  <c r="CY9397" i="3"/>
  <c r="CY9386" i="3"/>
  <c r="CY9330" i="3"/>
  <c r="CY9253" i="3"/>
  <c r="CY9324" i="3"/>
  <c r="CY9228" i="3"/>
  <c r="CY9263" i="3"/>
  <c r="CY9349" i="3"/>
  <c r="CY9244" i="3"/>
  <c r="CY9379" i="3"/>
  <c r="CY9369" i="3"/>
  <c r="CY9351" i="3"/>
  <c r="CY9393" i="3"/>
  <c r="CY9214" i="3"/>
  <c r="CY9262" i="3"/>
  <c r="CY9258" i="3"/>
  <c r="CY9205" i="3"/>
  <c r="CY9332" i="3"/>
  <c r="CY9264" i="3"/>
  <c r="CY9279" i="3"/>
  <c r="CY9238" i="3"/>
  <c r="CY9401" i="3"/>
  <c r="CY9212" i="3"/>
  <c r="CY9378" i="3"/>
  <c r="CY9265" i="3"/>
  <c r="CY9391" i="3"/>
  <c r="CY9380" i="3"/>
  <c r="CY9304" i="3"/>
  <c r="CY9320" i="3"/>
  <c r="CY9306" i="3"/>
  <c r="CY9283" i="3"/>
  <c r="CY9341" i="3"/>
  <c r="CY9281" i="3"/>
  <c r="CY9231" i="3"/>
  <c r="CY9229" i="3"/>
  <c r="CY9388" i="3"/>
  <c r="CY9381" i="3"/>
  <c r="CY9367" i="3"/>
  <c r="CY9326" i="3"/>
  <c r="CY9249" i="3"/>
  <c r="CY9343" i="3"/>
  <c r="CY9352" i="3"/>
  <c r="CY9241" i="3"/>
  <c r="CY9287" i="3"/>
  <c r="CY9269" i="3"/>
  <c r="CY9270" i="3"/>
  <c r="CY9390" i="3"/>
  <c r="CY9216" i="3"/>
  <c r="CY9227" i="3"/>
  <c r="CY9300" i="3"/>
  <c r="CY9314" i="3"/>
  <c r="CY9255" i="3"/>
  <c r="CY9297" i="3"/>
  <c r="CY9402" i="3"/>
  <c r="CY9334" i="3"/>
  <c r="CY9299" i="3"/>
  <c r="CY9225" i="3"/>
  <c r="CY9336" i="3"/>
  <c r="CY9247" i="3"/>
  <c r="CY9370" i="3"/>
  <c r="CY9221" i="3"/>
  <c r="CY9339" i="3"/>
  <c r="CY9288" i="3"/>
  <c r="CY9399" i="3"/>
  <c r="CY9342" i="3"/>
  <c r="CY9384" i="3"/>
  <c r="CY9364" i="3"/>
  <c r="CY9396" i="3"/>
  <c r="CY9328" i="3"/>
  <c r="CY9398" i="3"/>
  <c r="CY9301" i="3"/>
  <c r="CY9363" i="3"/>
  <c r="CY9218" i="3"/>
  <c r="CY9252" i="3"/>
  <c r="CY9392" i="3"/>
  <c r="CY9360" i="3"/>
  <c r="CY9223" i="3"/>
  <c r="CY9251" i="3"/>
  <c r="CY9303" i="3"/>
  <c r="CY9403" i="3"/>
  <c r="CY9373" i="3"/>
  <c r="CY9234" i="3"/>
  <c r="CY9291" i="3"/>
  <c r="CY9248" i="3"/>
  <c r="CY9236" i="3"/>
  <c r="CY9383" i="3"/>
  <c r="CY9292" i="3"/>
  <c r="CY9290" i="3"/>
  <c r="CY9289" i="3"/>
  <c r="CY9385" i="3"/>
  <c r="CY9372" i="3"/>
  <c r="CY9307" i="3"/>
  <c r="CY9375" i="3"/>
  <c r="CY9387" i="3"/>
  <c r="CY9382" i="3"/>
  <c r="CY9213" i="3"/>
  <c r="CY9371" i="3"/>
  <c r="CY9207" i="3"/>
  <c r="CY9242" i="3"/>
  <c r="CY9219" i="3"/>
  <c r="CY9280" i="3"/>
  <c r="CY9338" i="3"/>
  <c r="CY9365" i="3"/>
  <c r="CY9366" i="3"/>
  <c r="CY9335" i="3"/>
  <c r="CY9345" i="3"/>
  <c r="CY9217" i="3"/>
  <c r="CY9256" i="3"/>
  <c r="CY9282" i="3"/>
  <c r="CY9376" i="3"/>
  <c r="CY9377" i="3"/>
  <c r="CY9358" i="3"/>
  <c r="CY9357" i="3"/>
  <c r="CY9293" i="3"/>
  <c r="CY9296" i="3"/>
  <c r="CY9278" i="3"/>
  <c r="CY9368" i="3"/>
  <c r="CY9337" i="3"/>
  <c r="CY9404" i="3"/>
  <c r="CY9405" i="3"/>
  <c r="CY9250" i="3"/>
  <c r="CY9305" i="3"/>
  <c r="CY9318" i="3"/>
  <c r="CY9319" i="3"/>
  <c r="CY9348" i="3"/>
  <c r="CY9329" i="3"/>
  <c r="CY9235" i="3"/>
  <c r="CY9361" i="3"/>
  <c r="CY9362" i="3"/>
  <c r="CY9226" i="3"/>
  <c r="CY9220" i="3"/>
  <c r="CY9350" i="3"/>
  <c r="CY9359" i="3"/>
  <c r="CY9310" i="3"/>
  <c r="CY9340" i="3"/>
  <c r="CY9374" i="3"/>
  <c r="CY9254" i="3"/>
  <c r="CY9317" i="3"/>
  <c r="CY9315" i="3"/>
  <c r="CY9333" i="3"/>
  <c r="CY9394" i="3"/>
  <c r="CY9259" i="3"/>
  <c r="CY9347" i="3"/>
  <c r="CY9233" i="3"/>
  <c r="CY9209" i="3"/>
  <c r="CY9323" i="3"/>
  <c r="CY9237" i="3"/>
  <c r="CY9284" i="3"/>
  <c r="CY9327" i="3"/>
  <c r="CY9298" i="3"/>
  <c r="CY9215" i="3"/>
  <c r="CY9246" i="3"/>
  <c r="CY9322" i="3"/>
  <c r="CY9321" i="3"/>
  <c r="CY9257" i="3"/>
  <c r="CY9389" i="3"/>
  <c r="CY9243" i="3"/>
  <c r="CY9224" i="3"/>
  <c r="CY9232" i="3"/>
  <c r="CY9302" i="3"/>
  <c r="CY9222" i="3"/>
  <c r="CY9211" i="3"/>
  <c r="CY9308" i="3"/>
  <c r="CY9240" i="3"/>
  <c r="CY9325" i="3"/>
  <c r="CY9312" i="3"/>
  <c r="O378" i="3"/>
  <c r="CZ9354" i="3" l="1"/>
  <c r="CZ9355" i="3"/>
  <c r="CZ9276" i="3"/>
  <c r="CZ9271" i="3"/>
  <c r="CZ9275" i="3"/>
  <c r="CZ9272" i="3"/>
  <c r="CZ9207" i="3"/>
  <c r="CZ9273" i="3"/>
  <c r="CZ9274" i="3"/>
  <c r="CZ9209" i="3"/>
  <c r="CZ9286" i="3"/>
  <c r="CZ9310" i="3"/>
  <c r="CZ9229" i="3"/>
  <c r="CZ9246" i="3"/>
  <c r="CZ9259" i="3"/>
  <c r="CZ9400" i="3"/>
  <c r="CZ9228" i="3"/>
  <c r="CZ9287" i="3"/>
  <c r="CZ9267" i="3"/>
  <c r="CZ9268" i="3"/>
  <c r="CZ9331" i="3"/>
  <c r="CZ9352" i="3"/>
  <c r="CZ9396" i="3"/>
  <c r="CZ9262" i="3"/>
  <c r="CZ9261" i="3"/>
  <c r="CZ9263" i="3"/>
  <c r="CZ9353" i="3"/>
  <c r="CZ9211" i="3"/>
  <c r="CZ9350" i="3"/>
  <c r="CZ9302" i="3"/>
  <c r="CZ9394" i="3"/>
  <c r="CZ9264" i="3"/>
  <c r="CZ9370" i="3"/>
  <c r="CZ9392" i="3"/>
  <c r="CZ9368" i="3"/>
  <c r="CZ9213" i="3"/>
  <c r="CZ9401" i="3"/>
  <c r="CZ9343" i="3"/>
  <c r="CZ9278" i="3"/>
  <c r="CZ9305" i="3"/>
  <c r="CZ9379" i="3"/>
  <c r="CZ9254" i="3"/>
  <c r="CZ9215" i="3"/>
  <c r="CZ9243" i="3"/>
  <c r="CZ9380" i="3"/>
  <c r="CZ9397" i="3"/>
  <c r="CZ9399" i="3"/>
  <c r="CZ9315" i="3"/>
  <c r="CZ9266" i="3"/>
  <c r="CZ9282" i="3"/>
  <c r="CZ9280" i="3"/>
  <c r="CZ9251" i="3"/>
  <c r="CZ9235" i="3"/>
  <c r="CZ9237" i="3"/>
  <c r="CZ9374" i="3"/>
  <c r="CZ9265" i="3"/>
  <c r="CZ9270" i="3"/>
  <c r="CZ9363" i="3"/>
  <c r="CZ9296" i="3"/>
  <c r="CZ9364" i="3"/>
  <c r="CZ9230" i="3"/>
  <c r="CZ9226" i="3"/>
  <c r="CZ9335" i="3"/>
  <c r="CZ9304" i="3"/>
  <c r="CZ9387" i="3"/>
  <c r="CZ9342" i="3"/>
  <c r="CZ9386" i="3"/>
  <c r="CZ9391" i="3"/>
  <c r="CZ9224" i="3"/>
  <c r="CZ9402" i="3"/>
  <c r="CZ9325" i="3"/>
  <c r="CZ9222" i="3"/>
  <c r="CZ9240" i="3"/>
  <c r="CZ9403" i="3"/>
  <c r="CZ9349" i="3"/>
  <c r="CZ9359" i="3"/>
  <c r="CZ9248" i="3"/>
  <c r="CZ9269" i="3"/>
  <c r="CZ9398" i="3"/>
  <c r="CZ9337" i="3"/>
  <c r="CZ9300" i="3"/>
  <c r="CZ9306" i="3"/>
  <c r="CZ9384" i="3"/>
  <c r="CZ9257" i="3"/>
  <c r="CZ9281" i="3"/>
  <c r="CZ9340" i="3"/>
  <c r="CZ9333" i="3"/>
  <c r="CZ9217" i="3"/>
  <c r="CZ9385" i="3"/>
  <c r="CZ9249" i="3"/>
  <c r="CZ9297" i="3"/>
  <c r="CZ9327" i="3"/>
  <c r="CZ9351" i="3"/>
  <c r="CZ9382" i="3"/>
  <c r="CZ9295" i="3"/>
  <c r="CZ9347" i="3"/>
  <c r="CZ9291" i="3"/>
  <c r="CZ9317" i="3"/>
  <c r="CZ9336" i="3"/>
  <c r="CZ9369" i="3"/>
  <c r="CZ9252" i="3"/>
  <c r="CZ9393" i="3"/>
  <c r="CZ9220" i="3"/>
  <c r="CZ9361" i="3"/>
  <c r="CZ9404" i="3"/>
  <c r="CZ9365" i="3"/>
  <c r="CZ9371" i="3"/>
  <c r="CZ9279" i="3"/>
  <c r="CZ9232" i="3"/>
  <c r="CZ9277" i="3"/>
  <c r="CZ9250" i="3"/>
  <c r="CZ9212" i="3"/>
  <c r="CZ9322" i="3"/>
  <c r="CZ9324" i="3"/>
  <c r="CZ9376" i="3"/>
  <c r="CZ9312" i="3"/>
  <c r="CZ9313" i="3"/>
  <c r="CZ9255" i="3"/>
  <c r="CZ9314" i="3"/>
  <c r="CZ9225" i="3"/>
  <c r="CZ9231" i="3"/>
  <c r="CZ9395" i="3"/>
  <c r="CZ9360" i="3"/>
  <c r="CZ9221" i="3"/>
  <c r="CZ9328" i="3"/>
  <c r="CZ9318" i="3"/>
  <c r="CZ9260" i="3"/>
  <c r="CZ9326" i="3"/>
  <c r="CZ9357" i="3"/>
  <c r="CZ9356" i="3"/>
  <c r="CZ9236" i="3"/>
  <c r="CZ9256" i="3"/>
  <c r="CZ9338" i="3"/>
  <c r="CZ9242" i="3"/>
  <c r="CZ9381" i="3"/>
  <c r="CZ9388" i="3"/>
  <c r="CZ9372" i="3"/>
  <c r="CZ9245" i="3"/>
  <c r="CZ9216" i="3"/>
  <c r="CZ9321" i="3"/>
  <c r="CZ9284" i="3"/>
  <c r="CZ9285" i="3"/>
  <c r="CZ9316" i="3"/>
  <c r="CZ9223" i="3"/>
  <c r="CZ9362" i="3"/>
  <c r="CZ9329" i="3"/>
  <c r="CZ9330" i="3"/>
  <c r="CZ9214" i="3"/>
  <c r="CZ9405" i="3"/>
  <c r="CZ9358" i="3"/>
  <c r="CZ9239" i="3"/>
  <c r="CZ9377" i="3"/>
  <c r="CZ9378" i="3"/>
  <c r="CZ9373" i="3"/>
  <c r="CZ9218" i="3"/>
  <c r="CZ9366" i="3"/>
  <c r="CZ9258" i="3"/>
  <c r="CZ9341" i="3"/>
  <c r="CZ9311" i="3"/>
  <c r="CZ9289" i="3"/>
  <c r="CZ9288" i="3"/>
  <c r="CZ9383" i="3"/>
  <c r="CZ9210" i="3"/>
  <c r="CZ9298" i="3"/>
  <c r="CZ9299" i="3"/>
  <c r="CZ9323" i="3"/>
  <c r="CZ9244" i="3"/>
  <c r="CZ9241" i="3"/>
  <c r="CZ9348" i="3"/>
  <c r="CZ9332" i="3"/>
  <c r="CZ9339" i="3"/>
  <c r="CZ9346" i="3"/>
  <c r="CZ9227" i="3"/>
  <c r="CZ9219" i="3"/>
  <c r="CZ9367" i="3"/>
  <c r="CZ9290" i="3"/>
  <c r="CZ9283" i="3"/>
  <c r="CZ9308" i="3"/>
  <c r="CZ9309" i="3"/>
  <c r="CZ9389" i="3"/>
  <c r="CZ9390" i="3"/>
  <c r="CZ9301" i="3"/>
  <c r="CZ9233" i="3"/>
  <c r="CZ9303" i="3"/>
  <c r="CZ9319" i="3"/>
  <c r="CZ9320" i="3"/>
  <c r="CZ9293" i="3"/>
  <c r="CZ9294" i="3"/>
  <c r="CZ9253" i="3"/>
  <c r="CZ9208" i="3"/>
  <c r="CZ9234" i="3"/>
  <c r="CZ9345" i="3"/>
  <c r="CZ9344" i="3"/>
  <c r="CZ9334" i="3"/>
  <c r="CZ9375" i="3"/>
  <c r="CZ9307" i="3"/>
  <c r="CZ9238" i="3"/>
  <c r="CZ9292" i="3"/>
  <c r="CZ9247" i="3"/>
  <c r="CZ9206" i="3"/>
  <c r="O379" i="3"/>
  <c r="DA9355" i="3" l="1"/>
  <c r="DA9354" i="3"/>
  <c r="DA9272" i="3"/>
  <c r="DA9208" i="3"/>
  <c r="DA9275" i="3"/>
  <c r="DA9276" i="3"/>
  <c r="DA9271" i="3"/>
  <c r="DA9273" i="3"/>
  <c r="DA9274" i="3"/>
  <c r="DA9405" i="3"/>
  <c r="DA9353" i="3"/>
  <c r="DA9229" i="3"/>
  <c r="DA9267" i="3"/>
  <c r="DA9258" i="3"/>
  <c r="DA9380" i="3"/>
  <c r="DA9236" i="3"/>
  <c r="DA9260" i="3"/>
  <c r="DA9351" i="3"/>
  <c r="DA9262" i="3"/>
  <c r="DA9301" i="3"/>
  <c r="DA9230" i="3"/>
  <c r="DA9393" i="3"/>
  <c r="DA9303" i="3"/>
  <c r="DA9264" i="3"/>
  <c r="DA9352" i="3"/>
  <c r="DA9238" i="3"/>
  <c r="DA9263" i="3"/>
  <c r="DA9212" i="3"/>
  <c r="DA9210" i="3"/>
  <c r="DA9337" i="3"/>
  <c r="DA9401" i="3"/>
  <c r="DA9400" i="3"/>
  <c r="DA9216" i="3"/>
  <c r="DA9369" i="3"/>
  <c r="DA9265" i="3"/>
  <c r="DA9214" i="3"/>
  <c r="DA9326" i="3"/>
  <c r="DA9387" i="3"/>
  <c r="DA9305" i="3"/>
  <c r="DA9270" i="3"/>
  <c r="DA9364" i="3"/>
  <c r="DA9402" i="3"/>
  <c r="DA9227" i="3"/>
  <c r="DA9225" i="3"/>
  <c r="DA9250" i="3"/>
  <c r="DA9279" i="3"/>
  <c r="DA9281" i="3"/>
  <c r="DA9397" i="3"/>
  <c r="DA9231" i="3"/>
  <c r="DA9365" i="3"/>
  <c r="DA9316" i="3"/>
  <c r="DA9336" i="3"/>
  <c r="DA9269" i="3"/>
  <c r="DA9266" i="3"/>
  <c r="DA9403" i="3"/>
  <c r="DA9370" i="3"/>
  <c r="DA9244" i="3"/>
  <c r="DA9386" i="3"/>
  <c r="DA9296" i="3"/>
  <c r="DA9385" i="3"/>
  <c r="DA9350" i="3"/>
  <c r="DA9398" i="3"/>
  <c r="DA9223" i="3"/>
  <c r="DA9348" i="3"/>
  <c r="DA9323" i="3"/>
  <c r="DA9311" i="3"/>
  <c r="DA9399" i="3"/>
  <c r="DA9283" i="3"/>
  <c r="DA9383" i="3"/>
  <c r="DA9381" i="3"/>
  <c r="DA9268" i="3"/>
  <c r="DA9307" i="3"/>
  <c r="DA9228" i="3"/>
  <c r="DA9384" i="3"/>
  <c r="DA9334" i="3"/>
  <c r="DA9277" i="3"/>
  <c r="DA9219" i="3"/>
  <c r="DA9404" i="3"/>
  <c r="DA9371" i="3"/>
  <c r="DA9221" i="3"/>
  <c r="DA9375" i="3"/>
  <c r="DA9332" i="3"/>
  <c r="DA9249" i="3"/>
  <c r="DA9325" i="3"/>
  <c r="DA9358" i="3"/>
  <c r="DA9282" i="3"/>
  <c r="DA9367" i="3"/>
  <c r="DA9241" i="3"/>
  <c r="DA9290" i="3"/>
  <c r="DA9217" i="3"/>
  <c r="DA9261" i="3"/>
  <c r="DA9345" i="3"/>
  <c r="DA9356" i="3"/>
  <c r="DA9361" i="3"/>
  <c r="DA9251" i="3"/>
  <c r="DA9315" i="3"/>
  <c r="DA9327" i="3"/>
  <c r="DA9234" i="3"/>
  <c r="DA9253" i="3"/>
  <c r="DA9226" i="3"/>
  <c r="DA9394" i="3"/>
  <c r="DA9213" i="3"/>
  <c r="DA9339" i="3"/>
  <c r="DA9280" i="3"/>
  <c r="DA9373" i="3"/>
  <c r="DA9362" i="3"/>
  <c r="DA9256" i="3"/>
  <c r="DA9360" i="3"/>
  <c r="DA9392" i="3"/>
  <c r="DA9292" i="3"/>
  <c r="DA9382" i="3"/>
  <c r="DA9278" i="3"/>
  <c r="DA9390" i="3"/>
  <c r="DA9320" i="3"/>
  <c r="DA9314" i="3"/>
  <c r="DA9207" i="3"/>
  <c r="DA9304" i="3"/>
  <c r="DA9294" i="3"/>
  <c r="DA9309" i="3"/>
  <c r="DA9220" i="3"/>
  <c r="DA9247" i="3"/>
  <c r="DA9248" i="3"/>
  <c r="DA9237" i="3"/>
  <c r="DA9346" i="3"/>
  <c r="DA9254" i="3"/>
  <c r="DA9306" i="3"/>
  <c r="DA9299" i="3"/>
  <c r="DA9300" i="3"/>
  <c r="DA9289" i="3"/>
  <c r="DA9218" i="3"/>
  <c r="DA9239" i="3"/>
  <c r="DA9295" i="3"/>
  <c r="DA9222" i="3"/>
  <c r="DA9245" i="3"/>
  <c r="DA9257" i="3"/>
  <c r="DA9313" i="3"/>
  <c r="DA9363" i="3"/>
  <c r="DA9344" i="3"/>
  <c r="DA9291" i="3"/>
  <c r="DA9319" i="3"/>
  <c r="DA9389" i="3"/>
  <c r="DA9308" i="3"/>
  <c r="DA9376" i="3"/>
  <c r="DA9298" i="3"/>
  <c r="DA9330" i="3"/>
  <c r="DA9331" i="3"/>
  <c r="DA9359" i="3"/>
  <c r="DA9333" i="3"/>
  <c r="DA9285" i="3"/>
  <c r="DA9286" i="3"/>
  <c r="DA9321" i="3"/>
  <c r="DA9372" i="3"/>
  <c r="DA9242" i="3"/>
  <c r="DA9395" i="3"/>
  <c r="DA9396" i="3"/>
  <c r="DA9255" i="3"/>
  <c r="DA9243" i="3"/>
  <c r="DA9312" i="3"/>
  <c r="DA9235" i="3"/>
  <c r="DA9374" i="3"/>
  <c r="DA9233" i="3"/>
  <c r="DA9302" i="3"/>
  <c r="DA9341" i="3"/>
  <c r="DA9342" i="3"/>
  <c r="DA9366" i="3"/>
  <c r="DA9378" i="3"/>
  <c r="DA9379" i="3"/>
  <c r="DA9329" i="3"/>
  <c r="DA9259" i="3"/>
  <c r="DA9284" i="3"/>
  <c r="DA9388" i="3"/>
  <c r="DA9338" i="3"/>
  <c r="DA9357" i="3"/>
  <c r="DA9318" i="3"/>
  <c r="DA9340" i="3"/>
  <c r="DA9347" i="3"/>
  <c r="DA9246" i="3"/>
  <c r="DA9232" i="3"/>
  <c r="DA9293" i="3"/>
  <c r="DA9252" i="3"/>
  <c r="DA9343" i="3"/>
  <c r="DA9310" i="3"/>
  <c r="DA9391" i="3"/>
  <c r="DA9349" i="3"/>
  <c r="DA9322" i="3"/>
  <c r="DA9240" i="3"/>
  <c r="DA9288" i="3"/>
  <c r="DA9287" i="3"/>
  <c r="DA9377" i="3"/>
  <c r="DA9368" i="3"/>
  <c r="DA9317" i="3"/>
  <c r="DA9209" i="3"/>
  <c r="DA9215" i="3"/>
  <c r="DA9224" i="3"/>
  <c r="DA9335" i="3"/>
  <c r="DA9328" i="3"/>
  <c r="DA9211" i="3"/>
  <c r="DA9297" i="3"/>
  <c r="DA9324" i="3"/>
  <c r="O380" i="3"/>
  <c r="DB9355" i="3" l="1"/>
  <c r="DB9354" i="3"/>
  <c r="DB9272" i="3"/>
  <c r="DB9273" i="3"/>
  <c r="DB9274" i="3"/>
  <c r="DB9275" i="3"/>
  <c r="DB9276" i="3"/>
  <c r="DB9271" i="3"/>
  <c r="DB9405" i="3"/>
  <c r="DB9353" i="3"/>
  <c r="DB9266" i="3"/>
  <c r="DB9263" i="3"/>
  <c r="DB9380" i="3"/>
  <c r="DB9262" i="3"/>
  <c r="DB9228" i="3"/>
  <c r="DB9224" i="3"/>
  <c r="DB9302" i="3"/>
  <c r="DB9237" i="3"/>
  <c r="DB9213" i="3"/>
  <c r="DB9265" i="3"/>
  <c r="DB9259" i="3"/>
  <c r="DB9352" i="3"/>
  <c r="DB9264" i="3"/>
  <c r="DB9351" i="3"/>
  <c r="DB9230" i="3"/>
  <c r="DB9209" i="3"/>
  <c r="DB9399" i="3"/>
  <c r="DB9401" i="3"/>
  <c r="DB9304" i="3"/>
  <c r="DB9400" i="3"/>
  <c r="DB9326" i="3"/>
  <c r="DB9215" i="3"/>
  <c r="DB9364" i="3"/>
  <c r="DB9280" i="3"/>
  <c r="DB9270" i="3"/>
  <c r="DB9220" i="3"/>
  <c r="DB9218" i="3"/>
  <c r="DB9226" i="3"/>
  <c r="DB9385" i="3"/>
  <c r="DB9370" i="3"/>
  <c r="DB9402" i="3"/>
  <c r="DB9386" i="3"/>
  <c r="DB9297" i="3"/>
  <c r="DB9349" i="3"/>
  <c r="DB9382" i="3"/>
  <c r="DB9357" i="3"/>
  <c r="DB9267" i="3"/>
  <c r="DB9246" i="3"/>
  <c r="DB9403" i="3"/>
  <c r="DB9383" i="3"/>
  <c r="DB9240" i="3"/>
  <c r="DB9359" i="3"/>
  <c r="DB9269" i="3"/>
  <c r="DB9404" i="3"/>
  <c r="DB9282" i="3"/>
  <c r="DB9255" i="3"/>
  <c r="DB9398" i="3"/>
  <c r="DB9384" i="3"/>
  <c r="DB9393" i="3"/>
  <c r="DB9261" i="3"/>
  <c r="DB9227" i="3"/>
  <c r="DB9229" i="3"/>
  <c r="DB9324" i="3"/>
  <c r="DB9366" i="3"/>
  <c r="DB9222" i="3"/>
  <c r="DB9307" i="3"/>
  <c r="DB9322" i="3"/>
  <c r="DB9360" i="3"/>
  <c r="DB9374" i="3"/>
  <c r="DB9238" i="3"/>
  <c r="DB9232" i="3"/>
  <c r="DB9268" i="3"/>
  <c r="DB9315" i="3"/>
  <c r="DB9278" i="3"/>
  <c r="DB9372" i="3"/>
  <c r="DB9333" i="3"/>
  <c r="DB9235" i="3"/>
  <c r="DB9250" i="3"/>
  <c r="DB9295" i="3"/>
  <c r="DB9243" i="3"/>
  <c r="DB9257" i="3"/>
  <c r="DB9328" i="3"/>
  <c r="DB9236" i="3"/>
  <c r="DB9284" i="3"/>
  <c r="DB9258" i="3"/>
  <c r="DB9381" i="3"/>
  <c r="DB9281" i="3"/>
  <c r="DB9317" i="3"/>
  <c r="DB9279" i="3"/>
  <c r="DB9362" i="3"/>
  <c r="DB9377" i="3"/>
  <c r="DB9338" i="3"/>
  <c r="DB9371" i="3"/>
  <c r="DB9395" i="3"/>
  <c r="DB9291" i="3"/>
  <c r="DB9293" i="3"/>
  <c r="DB9345" i="3"/>
  <c r="DB9361" i="3"/>
  <c r="DB9252" i="3"/>
  <c r="DB9347" i="3"/>
  <c r="DB9363" i="3"/>
  <c r="DB9343" i="3"/>
  <c r="DB9217" i="3"/>
  <c r="DB9301" i="3"/>
  <c r="DB9388" i="3"/>
  <c r="DB9312" i="3"/>
  <c r="DB9308" i="3"/>
  <c r="DB9277" i="3"/>
  <c r="DB9251" i="3"/>
  <c r="DB9310" i="3"/>
  <c r="DB9219" i="3"/>
  <c r="DB9303" i="3"/>
  <c r="DB9340" i="3"/>
  <c r="DB9221" i="3"/>
  <c r="DB9290" i="3"/>
  <c r="DB9320" i="3"/>
  <c r="DB9225" i="3"/>
  <c r="DB9287" i="3"/>
  <c r="DB9244" i="3"/>
  <c r="DB9332" i="3"/>
  <c r="DB9335" i="3"/>
  <c r="DB9336" i="3"/>
  <c r="DB9241" i="3"/>
  <c r="DB9318" i="3"/>
  <c r="DB9316" i="3"/>
  <c r="DB9378" i="3"/>
  <c r="DB9356" i="3"/>
  <c r="DB9325" i="3"/>
  <c r="DB9311" i="3"/>
  <c r="DB9389" i="3"/>
  <c r="DB9231" i="3"/>
  <c r="DB9223" i="3"/>
  <c r="DB9300" i="3"/>
  <c r="DB9365" i="3"/>
  <c r="DB9390" i="3"/>
  <c r="DB9334" i="3"/>
  <c r="DB9211" i="3"/>
  <c r="DB9212" i="3"/>
  <c r="DB9368" i="3"/>
  <c r="DB9369" i="3"/>
  <c r="DB9367" i="3"/>
  <c r="DB9329" i="3"/>
  <c r="DB9396" i="3"/>
  <c r="DB9397" i="3"/>
  <c r="DB9321" i="3"/>
  <c r="DB9358" i="3"/>
  <c r="DB9210" i="3"/>
  <c r="DB9327" i="3"/>
  <c r="DB9319" i="3"/>
  <c r="DB9344" i="3"/>
  <c r="DB9313" i="3"/>
  <c r="DB9350" i="3"/>
  <c r="DB9256" i="3"/>
  <c r="DB9214" i="3"/>
  <c r="DB9289" i="3"/>
  <c r="DB9299" i="3"/>
  <c r="DB9387" i="3"/>
  <c r="DB9375" i="3"/>
  <c r="DB9216" i="3"/>
  <c r="DB9288" i="3"/>
  <c r="DB9391" i="3"/>
  <c r="DB9392" i="3"/>
  <c r="DB9208" i="3"/>
  <c r="DB9296" i="3"/>
  <c r="DB9342" i="3"/>
  <c r="DB9233" i="3"/>
  <c r="DB9242" i="3"/>
  <c r="DB9286" i="3"/>
  <c r="DB9331" i="3"/>
  <c r="DB9373" i="3"/>
  <c r="DB9298" i="3"/>
  <c r="DB9348" i="3"/>
  <c r="DB9394" i="3"/>
  <c r="DB9337" i="3"/>
  <c r="DB9305" i="3"/>
  <c r="DB9306" i="3"/>
  <c r="DB9339" i="3"/>
  <c r="DB9283" i="3"/>
  <c r="DB9248" i="3"/>
  <c r="DB9249" i="3"/>
  <c r="DB9379" i="3"/>
  <c r="DB9341" i="3"/>
  <c r="DB9323" i="3"/>
  <c r="DB9294" i="3"/>
  <c r="DB9285" i="3"/>
  <c r="DB9330" i="3"/>
  <c r="DB9376" i="3"/>
  <c r="DB9253" i="3"/>
  <c r="DB9292" i="3"/>
  <c r="DB9314" i="3"/>
  <c r="DB9260" i="3"/>
  <c r="DB9245" i="3"/>
  <c r="DB9239" i="3"/>
  <c r="DB9254" i="3"/>
  <c r="DB9346" i="3"/>
  <c r="DB9309" i="3"/>
  <c r="DB9234" i="3"/>
  <c r="DB9247" i="3"/>
  <c r="O381" i="3"/>
  <c r="DC9273" i="3" l="1"/>
  <c r="DC9272" i="3"/>
  <c r="DC9271" i="3"/>
  <c r="DC9274" i="3"/>
  <c r="DC9276" i="3"/>
  <c r="DC9275" i="3"/>
  <c r="DC9353" i="3"/>
  <c r="DC9354" i="3"/>
  <c r="DC9405" i="3"/>
  <c r="DC9225" i="3"/>
  <c r="DC9262" i="3"/>
  <c r="DC9303" i="3"/>
  <c r="DC9229" i="3"/>
  <c r="DC9356" i="3"/>
  <c r="DC9263" i="3"/>
  <c r="DC9266" i="3"/>
  <c r="DC9352" i="3"/>
  <c r="DC9265" i="3"/>
  <c r="DC9264" i="3"/>
  <c r="DC9399" i="3"/>
  <c r="DC9400" i="3"/>
  <c r="DC9294" i="3"/>
  <c r="DC9339" i="3"/>
  <c r="DC9219" i="3"/>
  <c r="DC9402" i="3"/>
  <c r="DC9401" i="3"/>
  <c r="DC9214" i="3"/>
  <c r="DC9365" i="3"/>
  <c r="DC9404" i="3"/>
  <c r="DC9296" i="3"/>
  <c r="DC9270" i="3"/>
  <c r="DC9239" i="3"/>
  <c r="DC9227" i="3"/>
  <c r="DC9245" i="3"/>
  <c r="DC9350" i="3"/>
  <c r="DC9216" i="3"/>
  <c r="DC9355" i="3"/>
  <c r="DC9348" i="3"/>
  <c r="DC9223" i="3"/>
  <c r="DC9382" i="3"/>
  <c r="DC9242" i="3"/>
  <c r="DC9228" i="3"/>
  <c r="DC9221" i="3"/>
  <c r="DC9383" i="3"/>
  <c r="DC9260" i="3"/>
  <c r="DC9323" i="3"/>
  <c r="DC9358" i="3"/>
  <c r="DC9325" i="3"/>
  <c r="DC9301" i="3"/>
  <c r="DC9346" i="3"/>
  <c r="DC9256" i="3"/>
  <c r="DC9281" i="3"/>
  <c r="DC9384" i="3"/>
  <c r="DC9237" i="3"/>
  <c r="DC9268" i="3"/>
  <c r="DC9269" i="3"/>
  <c r="DC9385" i="3"/>
  <c r="DC9403" i="3"/>
  <c r="DC9279" i="3"/>
  <c r="DC9254" i="3"/>
  <c r="DC9351" i="3"/>
  <c r="DC9361" i="3"/>
  <c r="DC9360" i="3"/>
  <c r="DC9327" i="3"/>
  <c r="DC9292" i="3"/>
  <c r="DC9379" i="3"/>
  <c r="DC9304" i="3"/>
  <c r="DC9337" i="3"/>
  <c r="DC9316" i="3"/>
  <c r="DC9209" i="3"/>
  <c r="DC9387" i="3"/>
  <c r="DC9321" i="3"/>
  <c r="DC9364" i="3"/>
  <c r="DC9232" i="3"/>
  <c r="DC9344" i="3"/>
  <c r="DC9224" i="3"/>
  <c r="DC9302" i="3"/>
  <c r="DC9330" i="3"/>
  <c r="DC9317" i="3"/>
  <c r="DC9381" i="3"/>
  <c r="DC9394" i="3"/>
  <c r="DC9290" i="3"/>
  <c r="DC9309" i="3"/>
  <c r="DC9319" i="3"/>
  <c r="DC9373" i="3"/>
  <c r="DC9267" i="3"/>
  <c r="DC9341" i="3"/>
  <c r="DC9218" i="3"/>
  <c r="DC9363" i="3"/>
  <c r="DC9370" i="3"/>
  <c r="DC9376" i="3"/>
  <c r="DC9298" i="3"/>
  <c r="DC9278" i="3"/>
  <c r="DC9236" i="3"/>
  <c r="DC9226" i="3"/>
  <c r="DC9220" i="3"/>
  <c r="DC9285" i="3"/>
  <c r="DC9371" i="3"/>
  <c r="DC9280" i="3"/>
  <c r="DC9247" i="3"/>
  <c r="DC9258" i="3"/>
  <c r="DC9311" i="3"/>
  <c r="DC9251" i="3"/>
  <c r="DC9288" i="3"/>
  <c r="DC9362" i="3"/>
  <c r="DC9372" i="3"/>
  <c r="DC9277" i="3"/>
  <c r="DC9210" i="3"/>
  <c r="DC9386" i="3"/>
  <c r="DC9257" i="3"/>
  <c r="DC9366" i="3"/>
  <c r="DC9234" i="3"/>
  <c r="DC9374" i="3"/>
  <c r="DC9334" i="3"/>
  <c r="DC9393" i="3"/>
  <c r="DC9243" i="3"/>
  <c r="DC9391" i="3"/>
  <c r="DC9326" i="3"/>
  <c r="DC9284" i="3"/>
  <c r="DC9255" i="3"/>
  <c r="DC9306" i="3"/>
  <c r="DC9359" i="3"/>
  <c r="DC9396" i="3"/>
  <c r="DC9368" i="3"/>
  <c r="DC9314" i="3"/>
  <c r="DC9315" i="3"/>
  <c r="DC9308" i="3"/>
  <c r="DC9310" i="3"/>
  <c r="DC9249" i="3"/>
  <c r="DC9250" i="3"/>
  <c r="DC9331" i="3"/>
  <c r="DC9342" i="3"/>
  <c r="DC9340" i="3"/>
  <c r="DC9289" i="3"/>
  <c r="DC9329" i="3"/>
  <c r="DC9307" i="3"/>
  <c r="DC9343" i="3"/>
  <c r="DC9212" i="3"/>
  <c r="DC9213" i="3"/>
  <c r="DC9333" i="3"/>
  <c r="DC9322" i="3"/>
  <c r="DC9336" i="3"/>
  <c r="DC9332" i="3"/>
  <c r="DC9238" i="3"/>
  <c r="DC9259" i="3"/>
  <c r="DC9240" i="3"/>
  <c r="DC9248" i="3"/>
  <c r="DC9295" i="3"/>
  <c r="DC9286" i="3"/>
  <c r="DC9313" i="3"/>
  <c r="DC9312" i="3"/>
  <c r="DC9261" i="3"/>
  <c r="DC9293" i="3"/>
  <c r="DC9349" i="3"/>
  <c r="DC9211" i="3"/>
  <c r="DC9222" i="3"/>
  <c r="DC9291" i="3"/>
  <c r="DC9244" i="3"/>
  <c r="DC9388" i="3"/>
  <c r="DC9335" i="3"/>
  <c r="DC9253" i="3"/>
  <c r="DC9338" i="3"/>
  <c r="DC9305" i="3"/>
  <c r="DC9233" i="3"/>
  <c r="DC9377" i="3"/>
  <c r="DC9345" i="3"/>
  <c r="DC9357" i="3"/>
  <c r="DC9287" i="3"/>
  <c r="DC9300" i="3"/>
  <c r="DC9389" i="3"/>
  <c r="DC9235" i="3"/>
  <c r="DC9318" i="3"/>
  <c r="DC9320" i="3"/>
  <c r="DC9252" i="3"/>
  <c r="DC9324" i="3"/>
  <c r="DC9283" i="3"/>
  <c r="DC9282" i="3"/>
  <c r="DC9395" i="3"/>
  <c r="DC9392" i="3"/>
  <c r="DC9375" i="3"/>
  <c r="DC9299" i="3"/>
  <c r="DC9397" i="3"/>
  <c r="DC9398" i="3"/>
  <c r="DC9347" i="3"/>
  <c r="DC9367" i="3"/>
  <c r="DC9369" i="3"/>
  <c r="DC9328" i="3"/>
  <c r="DC9390" i="3"/>
  <c r="DC9231" i="3"/>
  <c r="DC9230" i="3"/>
  <c r="DC9217" i="3"/>
  <c r="DC9378" i="3"/>
  <c r="DC9246" i="3"/>
  <c r="DC9241" i="3"/>
  <c r="DC9215" i="3"/>
  <c r="DC9297" i="3"/>
  <c r="DC9380" i="3"/>
  <c r="O382" i="3"/>
  <c r="DD9405" i="3" l="1"/>
  <c r="DD9273" i="3"/>
  <c r="DD9272" i="3"/>
  <c r="DD9354" i="3"/>
  <c r="DD9271" i="3"/>
  <c r="DD9275" i="3"/>
  <c r="DD9276" i="3"/>
  <c r="DD9274" i="3"/>
  <c r="DD9347" i="3"/>
  <c r="DD9295" i="3"/>
  <c r="DD9353" i="3"/>
  <c r="DD9263" i="3"/>
  <c r="DD9264" i="3"/>
  <c r="DD9401" i="3"/>
  <c r="DD9400" i="3"/>
  <c r="DD9387" i="3"/>
  <c r="DD9265" i="3"/>
  <c r="DD9383" i="3"/>
  <c r="DD9324" i="3"/>
  <c r="DD9215" i="3"/>
  <c r="DD9217" i="3"/>
  <c r="DD9351" i="3"/>
  <c r="DD9270" i="3"/>
  <c r="DD9349" i="3"/>
  <c r="DD9326" i="3"/>
  <c r="DD9404" i="3"/>
  <c r="DD9338" i="3"/>
  <c r="DD9302" i="3"/>
  <c r="DD9355" i="3"/>
  <c r="DD9226" i="3"/>
  <c r="DD9246" i="3"/>
  <c r="DD9305" i="3"/>
  <c r="DD9297" i="3"/>
  <c r="DD9228" i="3"/>
  <c r="DD9352" i="3"/>
  <c r="DD9238" i="3"/>
  <c r="DD9382" i="3"/>
  <c r="DD9380" i="3"/>
  <c r="DD9375" i="3"/>
  <c r="DD9303" i="3"/>
  <c r="DD9261" i="3"/>
  <c r="DD9227" i="3"/>
  <c r="DD9340" i="3"/>
  <c r="DD9373" i="3"/>
  <c r="DD9385" i="3"/>
  <c r="DD9220" i="3"/>
  <c r="DD9357" i="3"/>
  <c r="DD9291" i="3"/>
  <c r="DD9293" i="3"/>
  <c r="DD9259" i="3"/>
  <c r="DD9255" i="3"/>
  <c r="DD9322" i="3"/>
  <c r="DD9224" i="3"/>
  <c r="DD9316" i="3"/>
  <c r="DD9269" i="3"/>
  <c r="DD9402" i="3"/>
  <c r="DD9345" i="3"/>
  <c r="DD9403" i="3"/>
  <c r="DD9384" i="3"/>
  <c r="DD9341" i="3"/>
  <c r="DD9268" i="3"/>
  <c r="DD9241" i="3"/>
  <c r="DD9320" i="3"/>
  <c r="DD9225" i="3"/>
  <c r="DD9280" i="3"/>
  <c r="DD9219" i="3"/>
  <c r="DD9267" i="3"/>
  <c r="DD9256" i="3"/>
  <c r="DD9328" i="3"/>
  <c r="DD9289" i="3"/>
  <c r="DD9392" i="3"/>
  <c r="DD9233" i="3"/>
  <c r="DD9260" i="3"/>
  <c r="DD9277" i="3"/>
  <c r="DD9248" i="3"/>
  <c r="DD9358" i="3"/>
  <c r="DD9252" i="3"/>
  <c r="DD9211" i="3"/>
  <c r="DD9266" i="3"/>
  <c r="DD9371" i="3"/>
  <c r="DD9365" i="3"/>
  <c r="DD9395" i="3"/>
  <c r="DD9318" i="3"/>
  <c r="DD9244" i="3"/>
  <c r="DD9363" i="3"/>
  <c r="DD9369" i="3"/>
  <c r="DD9310" i="3"/>
  <c r="DD9386" i="3"/>
  <c r="DD9378" i="3"/>
  <c r="DD9367" i="3"/>
  <c r="DD9287" i="3"/>
  <c r="DD9364" i="3"/>
  <c r="DD9390" i="3"/>
  <c r="DD9334" i="3"/>
  <c r="DD9362" i="3"/>
  <c r="DD9372" i="3"/>
  <c r="DD9257" i="3"/>
  <c r="DD9210" i="3"/>
  <c r="DD9279" i="3"/>
  <c r="DD9278" i="3"/>
  <c r="DD9294" i="3"/>
  <c r="DD9258" i="3"/>
  <c r="DD9237" i="3"/>
  <c r="DD9299" i="3"/>
  <c r="DD9361" i="3"/>
  <c r="DD9262" i="3"/>
  <c r="DD9332" i="3"/>
  <c r="DD9343" i="3"/>
  <c r="DD9335" i="3"/>
  <c r="DD9366" i="3"/>
  <c r="DD9312" i="3"/>
  <c r="DD9307" i="3"/>
  <c r="DD9398" i="3"/>
  <c r="DD9315" i="3"/>
  <c r="DD9359" i="3"/>
  <c r="DD9360" i="3"/>
  <c r="DD9342" i="3"/>
  <c r="DD9218" i="3"/>
  <c r="DD9213" i="3"/>
  <c r="DD9283" i="3"/>
  <c r="DD9397" i="3"/>
  <c r="DD9356" i="3"/>
  <c r="DD9300" i="3"/>
  <c r="DD9370" i="3"/>
  <c r="DD9242" i="3"/>
  <c r="DD9301" i="3"/>
  <c r="DD9234" i="3"/>
  <c r="DD9311" i="3"/>
  <c r="DD9313" i="3"/>
  <c r="DD9288" i="3"/>
  <c r="DD9296" i="3"/>
  <c r="DD9292" i="3"/>
  <c r="DD9327" i="3"/>
  <c r="DD9216" i="3"/>
  <c r="DD9249" i="3"/>
  <c r="DD9379" i="3"/>
  <c r="DD9308" i="3"/>
  <c r="DD9309" i="3"/>
  <c r="DD9230" i="3"/>
  <c r="DD9229" i="3"/>
  <c r="DD9374" i="3"/>
  <c r="DD9377" i="3"/>
  <c r="DD9298" i="3"/>
  <c r="DD9253" i="3"/>
  <c r="DD9388" i="3"/>
  <c r="DD9214" i="3"/>
  <c r="DD9240" i="3"/>
  <c r="DD9336" i="3"/>
  <c r="DD9212" i="3"/>
  <c r="DD9329" i="3"/>
  <c r="DD9350" i="3"/>
  <c r="DD9391" i="3"/>
  <c r="DD9243" i="3"/>
  <c r="DD9393" i="3"/>
  <c r="DD9304" i="3"/>
  <c r="DD9231" i="3"/>
  <c r="DD9319" i="3"/>
  <c r="DD9317" i="3"/>
  <c r="DD9282" i="3"/>
  <c r="DD9281" i="3"/>
  <c r="DD9389" i="3"/>
  <c r="DD9344" i="3"/>
  <c r="DD9399" i="3"/>
  <c r="DD9337" i="3"/>
  <c r="DD9323" i="3"/>
  <c r="DD9245" i="3"/>
  <c r="DD9222" i="3"/>
  <c r="DD9221" i="3"/>
  <c r="DD9321" i="3"/>
  <c r="DD9286" i="3"/>
  <c r="DD9306" i="3"/>
  <c r="DD9285" i="3"/>
  <c r="DD9346" i="3"/>
  <c r="DD9223" i="3"/>
  <c r="DD9368" i="3"/>
  <c r="DD9396" i="3"/>
  <c r="DD9331" i="3"/>
  <c r="DD9339" i="3"/>
  <c r="DD9314" i="3"/>
  <c r="DD9394" i="3"/>
  <c r="DD9235" i="3"/>
  <c r="DD9236" i="3"/>
  <c r="DD9381" i="3"/>
  <c r="DD9254" i="3"/>
  <c r="DD9325" i="3"/>
  <c r="DD9348" i="3"/>
  <c r="DD9376" i="3"/>
  <c r="DD9247" i="3"/>
  <c r="DD9333" i="3"/>
  <c r="DD9290" i="3"/>
  <c r="DD9250" i="3"/>
  <c r="DD9251" i="3"/>
  <c r="DD9232" i="3"/>
  <c r="DD9330" i="3"/>
  <c r="DD9239" i="3"/>
  <c r="DD9284" i="3"/>
  <c r="O383" i="3"/>
  <c r="DE9405" i="3" l="1"/>
  <c r="DE9273" i="3"/>
  <c r="DE9270" i="3"/>
  <c r="DE9272" i="3"/>
  <c r="DE9353" i="3"/>
  <c r="DE9227" i="3"/>
  <c r="DE9226" i="3"/>
  <c r="DE9275" i="3"/>
  <c r="DE9274" i="3"/>
  <c r="DE9276" i="3"/>
  <c r="DE9271" i="3"/>
  <c r="DE9269" i="3"/>
  <c r="DE9294" i="3"/>
  <c r="DE9383" i="3"/>
  <c r="DE9354" i="3"/>
  <c r="DE9264" i="3"/>
  <c r="DE9296" i="3"/>
  <c r="DE9386" i="3"/>
  <c r="DE9216" i="3"/>
  <c r="DE9348" i="3"/>
  <c r="DE9323" i="3"/>
  <c r="DE9401" i="3"/>
  <c r="DE9268" i="3"/>
  <c r="DE9256" i="3"/>
  <c r="DE9344" i="3"/>
  <c r="DE9346" i="3"/>
  <c r="DE9404" i="3"/>
  <c r="DE9228" i="3"/>
  <c r="DE9339" i="3"/>
  <c r="DE9368" i="3"/>
  <c r="DE9352" i="3"/>
  <c r="DE9356" i="3"/>
  <c r="DE9247" i="3"/>
  <c r="DE9341" i="3"/>
  <c r="DE9259" i="3"/>
  <c r="DE9374" i="3"/>
  <c r="DE9327" i="3"/>
  <c r="DE9333" i="3"/>
  <c r="DE9402" i="3"/>
  <c r="DE9304" i="3"/>
  <c r="DE9260" i="3"/>
  <c r="DE9262" i="3"/>
  <c r="DE9218" i="3"/>
  <c r="DE9292" i="3"/>
  <c r="DE9225" i="3"/>
  <c r="DE9245" i="3"/>
  <c r="DE9298" i="3"/>
  <c r="DE9321" i="3"/>
  <c r="DE9252" i="3"/>
  <c r="DE9290" i="3"/>
  <c r="DE9387" i="3"/>
  <c r="DE9384" i="3"/>
  <c r="DE9261" i="3"/>
  <c r="DE9391" i="3"/>
  <c r="DE9317" i="3"/>
  <c r="DE9319" i="3"/>
  <c r="DE9403" i="3"/>
  <c r="DE9301" i="3"/>
  <c r="DE9399" i="3"/>
  <c r="DE9335" i="3"/>
  <c r="DE9358" i="3"/>
  <c r="DE9385" i="3"/>
  <c r="DE9379" i="3"/>
  <c r="DE9370" i="3"/>
  <c r="DE9266" i="3"/>
  <c r="DE9241" i="3"/>
  <c r="DE9257" i="3"/>
  <c r="DE9366" i="3"/>
  <c r="DE9267" i="3"/>
  <c r="DE9372" i="3"/>
  <c r="DE9265" i="3"/>
  <c r="DE9306" i="3"/>
  <c r="DE9302" i="3"/>
  <c r="DE9288" i="3"/>
  <c r="DE9364" i="3"/>
  <c r="DE9376" i="3"/>
  <c r="DE9363" i="3"/>
  <c r="DE9239" i="3"/>
  <c r="DE9359" i="3"/>
  <c r="DE9355" i="3"/>
  <c r="DE9295" i="3"/>
  <c r="DE9394" i="3"/>
  <c r="DE9243" i="3"/>
  <c r="DE9212" i="3"/>
  <c r="DE9400" i="3"/>
  <c r="DE9284" i="3"/>
  <c r="DE9343" i="3"/>
  <c r="DE9214" i="3"/>
  <c r="DE9362" i="3"/>
  <c r="DE9258" i="3"/>
  <c r="DE9380" i="3"/>
  <c r="DE9392" i="3"/>
  <c r="DE9219" i="3"/>
  <c r="DE9312" i="3"/>
  <c r="DE9342" i="3"/>
  <c r="DE9337" i="3"/>
  <c r="DE9330" i="3"/>
  <c r="DE9365" i="3"/>
  <c r="DE9314" i="3"/>
  <c r="DE9263" i="3"/>
  <c r="DE9232" i="3"/>
  <c r="DE9389" i="3"/>
  <c r="DE9322" i="3"/>
  <c r="DE9310" i="3"/>
  <c r="DE9373" i="3"/>
  <c r="DE9371" i="3"/>
  <c r="DE9357" i="3"/>
  <c r="DE9279" i="3"/>
  <c r="DE9345" i="3"/>
  <c r="DE9278" i="3"/>
  <c r="DE9277" i="3"/>
  <c r="DE9287" i="3"/>
  <c r="DE9293" i="3"/>
  <c r="DE9340" i="3"/>
  <c r="DE9398" i="3"/>
  <c r="DE9396" i="3"/>
  <c r="DE9378" i="3"/>
  <c r="DE9250" i="3"/>
  <c r="DE9311" i="3"/>
  <c r="DE9236" i="3"/>
  <c r="DE9320" i="3"/>
  <c r="DE9367" i="3"/>
  <c r="DE9360" i="3"/>
  <c r="DE9361" i="3"/>
  <c r="DE9235" i="3"/>
  <c r="DE9308" i="3"/>
  <c r="DE9248" i="3"/>
  <c r="DE9283" i="3"/>
  <c r="DE9246" i="3"/>
  <c r="DE9289" i="3"/>
  <c r="DE9285" i="3"/>
  <c r="DE9231" i="3"/>
  <c r="DE9238" i="3"/>
  <c r="DE9291" i="3"/>
  <c r="DE9338" i="3"/>
  <c r="DE9395" i="3"/>
  <c r="DE9229" i="3"/>
  <c r="DE9213" i="3"/>
  <c r="DE9313" i="3"/>
  <c r="DE9242" i="3"/>
  <c r="DE9300" i="3"/>
  <c r="DE9299" i="3"/>
  <c r="DE9217" i="3"/>
  <c r="DE9325" i="3"/>
  <c r="DE9326" i="3"/>
  <c r="DE9221" i="3"/>
  <c r="DE9220" i="3"/>
  <c r="DE9281" i="3"/>
  <c r="DE9280" i="3"/>
  <c r="DE9315" i="3"/>
  <c r="DE9240" i="3"/>
  <c r="DE9388" i="3"/>
  <c r="DE9334" i="3"/>
  <c r="DE9375" i="3"/>
  <c r="DE9230" i="3"/>
  <c r="DE9316" i="3"/>
  <c r="DE9234" i="3"/>
  <c r="DE9324" i="3"/>
  <c r="DE9397" i="3"/>
  <c r="DE9381" i="3"/>
  <c r="DE9382" i="3"/>
  <c r="DE9331" i="3"/>
  <c r="DE9237" i="3"/>
  <c r="DE9222" i="3"/>
  <c r="DE9282" i="3"/>
  <c r="DE9393" i="3"/>
  <c r="DE9350" i="3"/>
  <c r="DE9351" i="3"/>
  <c r="DE9215" i="3"/>
  <c r="DE9249" i="3"/>
  <c r="DE9332" i="3"/>
  <c r="DE9211" i="3"/>
  <c r="DE9347" i="3"/>
  <c r="DE9297" i="3"/>
  <c r="DE9251" i="3"/>
  <c r="DE9254" i="3"/>
  <c r="DE9255" i="3"/>
  <c r="DE9233" i="3"/>
  <c r="DE9223" i="3"/>
  <c r="DE9224" i="3"/>
  <c r="DE9286" i="3"/>
  <c r="DE9244" i="3"/>
  <c r="DE9369" i="3"/>
  <c r="DE9329" i="3"/>
  <c r="DE9336" i="3"/>
  <c r="DE9349" i="3"/>
  <c r="DE9253" i="3"/>
  <c r="DE9377" i="3"/>
  <c r="DE9318" i="3"/>
  <c r="DE9328" i="3"/>
  <c r="DE9309" i="3"/>
  <c r="DE9307" i="3"/>
  <c r="DE9305" i="3"/>
  <c r="DE9303" i="3"/>
  <c r="DE9390" i="3"/>
  <c r="O384" i="3"/>
  <c r="DF9295" i="3" l="1"/>
  <c r="DF9405" i="3"/>
  <c r="DF9353" i="3"/>
  <c r="DF9276" i="3"/>
  <c r="DF9271" i="3"/>
  <c r="DF9274" i="3"/>
  <c r="DF9275" i="3"/>
  <c r="DF9273" i="3"/>
  <c r="DF9272" i="3"/>
  <c r="DF9227" i="3"/>
  <c r="DF9226" i="3"/>
  <c r="DF9270" i="3"/>
  <c r="DF9269" i="3"/>
  <c r="DF9320" i="3"/>
  <c r="DF9268" i="3"/>
  <c r="DF9322" i="3"/>
  <c r="DF9259" i="3"/>
  <c r="DF9347" i="3"/>
  <c r="DF9345" i="3"/>
  <c r="DF9228" i="3"/>
  <c r="DF9384" i="3"/>
  <c r="DF9404" i="3"/>
  <c r="DF9297" i="3"/>
  <c r="DF9305" i="3"/>
  <c r="DF9318" i="3"/>
  <c r="DF9334" i="3"/>
  <c r="DF9263" i="3"/>
  <c r="DF9364" i="3"/>
  <c r="DF9260" i="3"/>
  <c r="DF9340" i="3"/>
  <c r="DF9399" i="3"/>
  <c r="DF9303" i="3"/>
  <c r="DF9355" i="3"/>
  <c r="DF9379" i="3"/>
  <c r="DF9373" i="3"/>
  <c r="DF9385" i="3"/>
  <c r="DF9401" i="3"/>
  <c r="DF9372" i="3"/>
  <c r="DF9386" i="3"/>
  <c r="DF9375" i="3"/>
  <c r="DF9244" i="3"/>
  <c r="DF9400" i="3"/>
  <c r="DF9261" i="3"/>
  <c r="DF9311" i="3"/>
  <c r="DF9403" i="3"/>
  <c r="DF9324" i="3"/>
  <c r="DF9291" i="3"/>
  <c r="DF9402" i="3"/>
  <c r="DF9289" i="3"/>
  <c r="DF9367" i="3"/>
  <c r="DF9369" i="3"/>
  <c r="DF9246" i="3"/>
  <c r="DF9357" i="3"/>
  <c r="DF9313" i="3"/>
  <c r="DF9354" i="3"/>
  <c r="DF9215" i="3"/>
  <c r="DF9356" i="3"/>
  <c r="DF9307" i="3"/>
  <c r="DF9219" i="3"/>
  <c r="DF9301" i="3"/>
  <c r="DF9371" i="3"/>
  <c r="DF9267" i="3"/>
  <c r="DF9265" i="3"/>
  <c r="DF9390" i="3"/>
  <c r="DF9336" i="3"/>
  <c r="DF9388" i="3"/>
  <c r="DF9338" i="3"/>
  <c r="DF9213" i="3"/>
  <c r="DF9349" i="3"/>
  <c r="DF9344" i="3"/>
  <c r="DF9292" i="3"/>
  <c r="DF9249" i="3"/>
  <c r="DF9309" i="3"/>
  <c r="DF9251" i="3"/>
  <c r="DF9212" i="3"/>
  <c r="DF9366" i="3"/>
  <c r="DF9397" i="3"/>
  <c r="DF9288" i="3"/>
  <c r="DF9266" i="3"/>
  <c r="DF9233" i="3"/>
  <c r="DF9286" i="3"/>
  <c r="DF9393" i="3"/>
  <c r="DF9237" i="3"/>
  <c r="DF9258" i="3"/>
  <c r="DF9240" i="3"/>
  <c r="DF9365" i="3"/>
  <c r="DF9363" i="3"/>
  <c r="DF9316" i="3"/>
  <c r="DF9342" i="3"/>
  <c r="DF9358" i="3"/>
  <c r="DF9284" i="3"/>
  <c r="DF9377" i="3"/>
  <c r="DF9321" i="3"/>
  <c r="DF9314" i="3"/>
  <c r="DF9262" i="3"/>
  <c r="DF9359" i="3"/>
  <c r="DF9235" i="3"/>
  <c r="DF9242" i="3"/>
  <c r="DF9312" i="3"/>
  <c r="DF9380" i="3"/>
  <c r="DF9341" i="3"/>
  <c r="DF9343" i="3"/>
  <c r="DF9257" i="3"/>
  <c r="DF9395" i="3"/>
  <c r="DF9247" i="3"/>
  <c r="DF9264" i="3"/>
  <c r="DF9332" i="3"/>
  <c r="DF9277" i="3"/>
  <c r="DF9282" i="3"/>
  <c r="DF9278" i="3"/>
  <c r="DF9293" i="3"/>
  <c r="DF9294" i="3"/>
  <c r="DF9253" i="3"/>
  <c r="DF9230" i="3"/>
  <c r="DF9360" i="3"/>
  <c r="DF9339" i="3"/>
  <c r="DF9346" i="3"/>
  <c r="DF9323" i="3"/>
  <c r="DF9290" i="3"/>
  <c r="DF9351" i="3"/>
  <c r="DF9328" i="3"/>
  <c r="DF9333" i="3"/>
  <c r="DF9300" i="3"/>
  <c r="DF9362" i="3"/>
  <c r="DF9361" i="3"/>
  <c r="DF9302" i="3"/>
  <c r="DF9296" i="3"/>
  <c r="DF9298" i="3"/>
  <c r="DF9222" i="3"/>
  <c r="DF9368" i="3"/>
  <c r="DF9352" i="3"/>
  <c r="DF9241" i="3"/>
  <c r="DF9389" i="3"/>
  <c r="DF9221" i="3"/>
  <c r="DF9396" i="3"/>
  <c r="DF9394" i="3"/>
  <c r="DF9326" i="3"/>
  <c r="DF9308" i="3"/>
  <c r="DF9238" i="3"/>
  <c r="DF9231" i="3"/>
  <c r="DF9335" i="3"/>
  <c r="DF9285" i="3"/>
  <c r="DF9310" i="3"/>
  <c r="DF9236" i="3"/>
  <c r="DF9248" i="3"/>
  <c r="DF9250" i="3"/>
  <c r="DF9224" i="3"/>
  <c r="DF9225" i="3"/>
  <c r="DF9255" i="3"/>
  <c r="DF9256" i="3"/>
  <c r="DF9370" i="3"/>
  <c r="DF9331" i="3"/>
  <c r="DF9287" i="3"/>
  <c r="DF9232" i="3"/>
  <c r="DF9319" i="3"/>
  <c r="DF9325" i="3"/>
  <c r="DF9229" i="3"/>
  <c r="DF9317" i="3"/>
  <c r="DF9387" i="3"/>
  <c r="DF9239" i="3"/>
  <c r="DF9329" i="3"/>
  <c r="DF9223" i="3"/>
  <c r="DF9254" i="3"/>
  <c r="DF9327" i="3"/>
  <c r="DF9350" i="3"/>
  <c r="DF9306" i="3"/>
  <c r="DF9382" i="3"/>
  <c r="DF9383" i="3"/>
  <c r="DF9376" i="3"/>
  <c r="DF9330" i="3"/>
  <c r="DF9391" i="3"/>
  <c r="DF9280" i="3"/>
  <c r="DF9279" i="3"/>
  <c r="DF9245" i="3"/>
  <c r="DF9348" i="3"/>
  <c r="DF9217" i="3"/>
  <c r="DF9218" i="3"/>
  <c r="DF9243" i="3"/>
  <c r="DF9398" i="3"/>
  <c r="DF9252" i="3"/>
  <c r="DF9392" i="3"/>
  <c r="DF9381" i="3"/>
  <c r="DF9234" i="3"/>
  <c r="DF9216" i="3"/>
  <c r="DF9374" i="3"/>
  <c r="DF9214" i="3"/>
  <c r="DF9315" i="3"/>
  <c r="DF9281" i="3"/>
  <c r="DF9220" i="3"/>
  <c r="DF9299" i="3"/>
  <c r="DF9304" i="3"/>
  <c r="DF9337" i="3"/>
  <c r="DF9283" i="3"/>
  <c r="DF9378" i="3"/>
  <c r="O385" i="3"/>
  <c r="DG9405" i="3" l="1"/>
  <c r="DG9274" i="3"/>
  <c r="DG9275" i="3"/>
  <c r="DG9276" i="3"/>
  <c r="DG9273" i="3"/>
  <c r="DG9271" i="3"/>
  <c r="DG9268" i="3"/>
  <c r="DG9269" i="3"/>
  <c r="DG9270" i="3"/>
  <c r="DG9272" i="3"/>
  <c r="DG9227" i="3"/>
  <c r="DG9321" i="3"/>
  <c r="DG9341" i="3"/>
  <c r="DG9346" i="3"/>
  <c r="DG9262" i="3"/>
  <c r="DG9304" i="3"/>
  <c r="DG9348" i="3"/>
  <c r="DG9398" i="3"/>
  <c r="DG9260" i="3"/>
  <c r="DG9259" i="3"/>
  <c r="DG9378" i="3"/>
  <c r="DG9403" i="3"/>
  <c r="DG9350" i="3"/>
  <c r="DG9287" i="3"/>
  <c r="DG9335" i="3"/>
  <c r="DG9404" i="3"/>
  <c r="DG9355" i="3"/>
  <c r="DG9290" i="3"/>
  <c r="DG9400" i="3"/>
  <c r="DG9354" i="3"/>
  <c r="DG9252" i="3"/>
  <c r="DG9323" i="3"/>
  <c r="DG9356" i="3"/>
  <c r="DG9337" i="3"/>
  <c r="DG9368" i="3"/>
  <c r="DG9229" i="3"/>
  <c r="DG9302" i="3"/>
  <c r="DG9292" i="3"/>
  <c r="DG9357" i="3"/>
  <c r="DG9385" i="3"/>
  <c r="DG9372" i="3"/>
  <c r="DG9374" i="3"/>
  <c r="DG9376" i="3"/>
  <c r="DG9248" i="3"/>
  <c r="DG9312" i="3"/>
  <c r="DG9345" i="3"/>
  <c r="DG9387" i="3"/>
  <c r="DG9344" i="3"/>
  <c r="DG9317" i="3"/>
  <c r="DG9401" i="3"/>
  <c r="DG9402" i="3"/>
  <c r="DG9315" i="3"/>
  <c r="DG9389" i="3"/>
  <c r="DG9214" i="3"/>
  <c r="DG9245" i="3"/>
  <c r="DG9306" i="3"/>
  <c r="DG9250" i="3"/>
  <c r="DG9363" i="3"/>
  <c r="DG9241" i="3"/>
  <c r="DG9243" i="3"/>
  <c r="DG9396" i="3"/>
  <c r="DG9283" i="3"/>
  <c r="DG9299" i="3"/>
  <c r="DG9261" i="3"/>
  <c r="DG9310" i="3"/>
  <c r="DG9395" i="3"/>
  <c r="DG9308" i="3"/>
  <c r="DG9263" i="3"/>
  <c r="DG9343" i="3"/>
  <c r="DG9394" i="3"/>
  <c r="DG9247" i="3"/>
  <c r="DG9267" i="3"/>
  <c r="DG9365" i="3"/>
  <c r="DG9286" i="3"/>
  <c r="DG9313" i="3"/>
  <c r="DG9301" i="3"/>
  <c r="DG9291" i="3"/>
  <c r="DG9277" i="3"/>
  <c r="DG9285" i="3"/>
  <c r="DG9258" i="3"/>
  <c r="DG9327" i="3"/>
  <c r="DG9249" i="3"/>
  <c r="DG9266" i="3"/>
  <c r="DG9342" i="3"/>
  <c r="DG9361" i="3"/>
  <c r="DG9366" i="3"/>
  <c r="DG9289" i="3"/>
  <c r="DG9367" i="3"/>
  <c r="DG9234" i="3"/>
  <c r="DG9322" i="3"/>
  <c r="DG9223" i="3"/>
  <c r="DG9364" i="3"/>
  <c r="DG9359" i="3"/>
  <c r="DG9293" i="3"/>
  <c r="DG9220" i="3"/>
  <c r="DG9239" i="3"/>
  <c r="DG9236" i="3"/>
  <c r="DG9358" i="3"/>
  <c r="DG9216" i="3"/>
  <c r="DG9297" i="3"/>
  <c r="DG9349" i="3"/>
  <c r="DG9360" i="3"/>
  <c r="DG9397" i="3"/>
  <c r="DG9281" i="3"/>
  <c r="DG9381" i="3"/>
  <c r="DG9307" i="3"/>
  <c r="DG9265" i="3"/>
  <c r="DG9264" i="3"/>
  <c r="DG9325" i="3"/>
  <c r="DG9232" i="3"/>
  <c r="DG9333" i="3"/>
  <c r="DG9330" i="3"/>
  <c r="DG9237" i="3"/>
  <c r="DG9294" i="3"/>
  <c r="DG9339" i="3"/>
  <c r="DG9340" i="3"/>
  <c r="DG9369" i="3"/>
  <c r="DG9228" i="3"/>
  <c r="DG9392" i="3"/>
  <c r="DG9388" i="3"/>
  <c r="DG9254" i="3"/>
  <c r="DG9309" i="3"/>
  <c r="DG9218" i="3"/>
  <c r="DG9362" i="3"/>
  <c r="DG9217" i="3"/>
  <c r="DG9279" i="3"/>
  <c r="DG9278" i="3"/>
  <c r="DG9375" i="3"/>
  <c r="DG9328" i="3"/>
  <c r="DG9331" i="3"/>
  <c r="DG9288" i="3"/>
  <c r="DG9231" i="3"/>
  <c r="DG9352" i="3"/>
  <c r="DG9353" i="3"/>
  <c r="DG9298" i="3"/>
  <c r="DG9284" i="3"/>
  <c r="DG9311" i="3"/>
  <c r="DG9213" i="3"/>
  <c r="DG9280" i="3"/>
  <c r="DG9316" i="3"/>
  <c r="DG9383" i="3"/>
  <c r="DG9384" i="3"/>
  <c r="DG9373" i="3"/>
  <c r="DG9300" i="3"/>
  <c r="DG9225" i="3"/>
  <c r="DG9226" i="3"/>
  <c r="DG9336" i="3"/>
  <c r="DG9238" i="3"/>
  <c r="DG9240" i="3"/>
  <c r="DG9324" i="3"/>
  <c r="DG9222" i="3"/>
  <c r="DG9215" i="3"/>
  <c r="DG9390" i="3"/>
  <c r="DG9393" i="3"/>
  <c r="DG9251" i="3"/>
  <c r="DG9305" i="3"/>
  <c r="DG9242" i="3"/>
  <c r="DG9391" i="3"/>
  <c r="DG9382" i="3"/>
  <c r="DG9329" i="3"/>
  <c r="DG9303" i="3"/>
  <c r="DG9246" i="3"/>
  <c r="DG9338" i="3"/>
  <c r="DG9399" i="3"/>
  <c r="DG9230" i="3"/>
  <c r="DG9282" i="3"/>
  <c r="DG9332" i="3"/>
  <c r="DG9256" i="3"/>
  <c r="DG9257" i="3"/>
  <c r="DG9224" i="3"/>
  <c r="DG9377" i="3"/>
  <c r="DG9221" i="3"/>
  <c r="DG9334" i="3"/>
  <c r="DG9296" i="3"/>
  <c r="DG9295" i="3"/>
  <c r="DG9233" i="3"/>
  <c r="DG9235" i="3"/>
  <c r="DG9219" i="3"/>
  <c r="DG9347" i="3"/>
  <c r="DG9253" i="3"/>
  <c r="DG9319" i="3"/>
  <c r="DG9320" i="3"/>
  <c r="DG9386" i="3"/>
  <c r="DG9351" i="3"/>
  <c r="DG9370" i="3"/>
  <c r="DG9371" i="3"/>
  <c r="DG9255" i="3"/>
  <c r="DG9244" i="3"/>
  <c r="DG9326" i="3"/>
  <c r="DG9379" i="3"/>
  <c r="DG9314" i="3"/>
  <c r="DG9318" i="3"/>
  <c r="DG9380" i="3"/>
  <c r="O386" i="3"/>
  <c r="DH9405" i="3" l="1"/>
  <c r="DH9404" i="3"/>
  <c r="DH9275" i="3"/>
  <c r="DH9276" i="3"/>
  <c r="DH9261" i="3"/>
  <c r="DH9273" i="3"/>
  <c r="DH9274" i="3"/>
  <c r="DH9269" i="3"/>
  <c r="DH9268" i="3"/>
  <c r="DH9270" i="3"/>
  <c r="DH9272" i="3"/>
  <c r="DH9403" i="3"/>
  <c r="DH9271" i="3"/>
  <c r="DH9336" i="3"/>
  <c r="DH9291" i="3"/>
  <c r="DH9349" i="3"/>
  <c r="DH9259" i="3"/>
  <c r="DH9347" i="3"/>
  <c r="DH9303" i="3"/>
  <c r="DH9351" i="3"/>
  <c r="DH9356" i="3"/>
  <c r="DH9377" i="3"/>
  <c r="DH9375" i="3"/>
  <c r="DH9355" i="3"/>
  <c r="DH9322" i="3"/>
  <c r="DH9305" i="3"/>
  <c r="DH9290" i="3"/>
  <c r="DH9388" i="3"/>
  <c r="DH9357" i="3"/>
  <c r="DH9253" i="3"/>
  <c r="DH9345" i="3"/>
  <c r="DH9386" i="3"/>
  <c r="DH9228" i="3"/>
  <c r="DH9307" i="3"/>
  <c r="DH9314" i="3"/>
  <c r="DH9246" i="3"/>
  <c r="DH9244" i="3"/>
  <c r="DH9242" i="3"/>
  <c r="DH9373" i="3"/>
  <c r="DH9227" i="3"/>
  <c r="DH9316" i="3"/>
  <c r="DH9311" i="3"/>
  <c r="DH9251" i="3"/>
  <c r="DH9249" i="3"/>
  <c r="DH9397" i="3"/>
  <c r="DH9343" i="3"/>
  <c r="DH9401" i="3"/>
  <c r="DH9344" i="3"/>
  <c r="DH9233" i="3"/>
  <c r="DH9398" i="3"/>
  <c r="DH9284" i="3"/>
  <c r="DH9402" i="3"/>
  <c r="DH9238" i="3"/>
  <c r="DH9396" i="3"/>
  <c r="DH9334" i="3"/>
  <c r="DH9282" i="3"/>
  <c r="DH9288" i="3"/>
  <c r="DH9230" i="3"/>
  <c r="DH9300" i="3"/>
  <c r="DH9248" i="3"/>
  <c r="DH9260" i="3"/>
  <c r="DH9262" i="3"/>
  <c r="DH9240" i="3"/>
  <c r="DH9395" i="3"/>
  <c r="DH9285" i="3"/>
  <c r="DH9389" i="3"/>
  <c r="DH9309" i="3"/>
  <c r="DH9341" i="3"/>
  <c r="DH9312" i="3"/>
  <c r="DH9298" i="3"/>
  <c r="DH9267" i="3"/>
  <c r="DH9342" i="3"/>
  <c r="DH9292" i="3"/>
  <c r="DH9286" i="3"/>
  <c r="DH9255" i="3"/>
  <c r="DH9329" i="3"/>
  <c r="DH9294" i="3"/>
  <c r="DH9235" i="3"/>
  <c r="DH9392" i="3"/>
  <c r="DH9393" i="3"/>
  <c r="DH9324" i="3"/>
  <c r="DH9293" i="3"/>
  <c r="DH9365" i="3"/>
  <c r="DH9367" i="3"/>
  <c r="DH9359" i="3"/>
  <c r="DH9250" i="3"/>
  <c r="DH9221" i="3"/>
  <c r="DH9326" i="3"/>
  <c r="DH9287" i="3"/>
  <c r="DH9224" i="3"/>
  <c r="DH9364" i="3"/>
  <c r="DH9358" i="3"/>
  <c r="DH9360" i="3"/>
  <c r="DH9308" i="3"/>
  <c r="DH9239" i="3"/>
  <c r="DH9219" i="3"/>
  <c r="DH9366" i="3"/>
  <c r="DH9382" i="3"/>
  <c r="DH9215" i="3"/>
  <c r="DH9368" i="3"/>
  <c r="DH9363" i="3"/>
  <c r="DH9229" i="3"/>
  <c r="DH9337" i="3"/>
  <c r="DH9335" i="3"/>
  <c r="DH9330" i="3"/>
  <c r="DH9301" i="3"/>
  <c r="DH9264" i="3"/>
  <c r="DH9289" i="3"/>
  <c r="DH9263" i="3"/>
  <c r="DH9266" i="3"/>
  <c r="DH9265" i="3"/>
  <c r="DH9340" i="3"/>
  <c r="DH9280" i="3"/>
  <c r="DH9310" i="3"/>
  <c r="DH9217" i="3"/>
  <c r="DH9278" i="3"/>
  <c r="DH9277" i="3"/>
  <c r="DH9296" i="3"/>
  <c r="DH9318" i="3"/>
  <c r="DH9379" i="3"/>
  <c r="DH9223" i="3"/>
  <c r="DH9216" i="3"/>
  <c r="DH9390" i="3"/>
  <c r="DH9214" i="3"/>
  <c r="DH9362" i="3"/>
  <c r="DH9237" i="3"/>
  <c r="DH9361" i="3"/>
  <c r="DH9370" i="3"/>
  <c r="DH9320" i="3"/>
  <c r="DH9321" i="3"/>
  <c r="DH9338" i="3"/>
  <c r="DH9339" i="3"/>
  <c r="DH9243" i="3"/>
  <c r="DH9222" i="3"/>
  <c r="DH9384" i="3"/>
  <c r="DH9385" i="3"/>
  <c r="DH9348" i="3"/>
  <c r="DH9374" i="3"/>
  <c r="DH9352" i="3"/>
  <c r="DH9231" i="3"/>
  <c r="DH9297" i="3"/>
  <c r="DH9328" i="3"/>
  <c r="DH9376" i="3"/>
  <c r="DH9252" i="3"/>
  <c r="DH9299" i="3"/>
  <c r="DH9380" i="3"/>
  <c r="DH9319" i="3"/>
  <c r="DH9245" i="3"/>
  <c r="DH9234" i="3"/>
  <c r="DH9257" i="3"/>
  <c r="DH9258" i="3"/>
  <c r="DH9391" i="3"/>
  <c r="DH9381" i="3"/>
  <c r="DH9302" i="3"/>
  <c r="DH9226" i="3"/>
  <c r="DH9232" i="3"/>
  <c r="DH9317" i="3"/>
  <c r="DH9254" i="3"/>
  <c r="DH9383" i="3"/>
  <c r="DH9220" i="3"/>
  <c r="DH9378" i="3"/>
  <c r="DH9241" i="3"/>
  <c r="DH9236" i="3"/>
  <c r="DH9331" i="3"/>
  <c r="DH9304" i="3"/>
  <c r="DH9325" i="3"/>
  <c r="DH9218" i="3"/>
  <c r="DH9315" i="3"/>
  <c r="DH9295" i="3"/>
  <c r="DH9256" i="3"/>
  <c r="DH9399" i="3"/>
  <c r="DH9400" i="3"/>
  <c r="DH9350" i="3"/>
  <c r="DH9225" i="3"/>
  <c r="DH9387" i="3"/>
  <c r="DH9327" i="3"/>
  <c r="DH9323" i="3"/>
  <c r="DH9247" i="3"/>
  <c r="DH9394" i="3"/>
  <c r="DH9283" i="3"/>
  <c r="DH9371" i="3"/>
  <c r="DH9372" i="3"/>
  <c r="DH9332" i="3"/>
  <c r="DH9333" i="3"/>
  <c r="DH9281" i="3"/>
  <c r="DH9346" i="3"/>
  <c r="DH9353" i="3"/>
  <c r="DH9354" i="3"/>
  <c r="DH9313" i="3"/>
  <c r="DH9306" i="3"/>
  <c r="DH9279" i="3"/>
  <c r="DH9369" i="3"/>
  <c r="O387" i="3"/>
  <c r="DI9405" i="3" l="1"/>
  <c r="DI9404" i="3"/>
  <c r="DI9273" i="3"/>
  <c r="DI9274" i="3"/>
  <c r="DI9275" i="3"/>
  <c r="DI9276" i="3"/>
  <c r="DI9268" i="3"/>
  <c r="DI9269" i="3"/>
  <c r="DI9271" i="3"/>
  <c r="DI9272" i="3"/>
  <c r="DI9270" i="3"/>
  <c r="DI9260" i="3"/>
  <c r="DI9350" i="3"/>
  <c r="DI9228" i="3"/>
  <c r="DI9356" i="3"/>
  <c r="DI9357" i="3"/>
  <c r="DI9376" i="3"/>
  <c r="DI9290" i="3"/>
  <c r="DI9291" i="3"/>
  <c r="DI9304" i="3"/>
  <c r="DI9245" i="3"/>
  <c r="DI9252" i="3"/>
  <c r="DI9238" i="3"/>
  <c r="DI9335" i="3"/>
  <c r="DI9365" i="3"/>
  <c r="DI9386" i="3"/>
  <c r="DI9374" i="3"/>
  <c r="DI9343" i="3"/>
  <c r="DI9313" i="3"/>
  <c r="DI9299" i="3"/>
  <c r="DI9243" i="3"/>
  <c r="DI9397" i="3"/>
  <c r="DI9315" i="3"/>
  <c r="DI9344" i="3"/>
  <c r="DI9250" i="3"/>
  <c r="DI9396" i="3"/>
  <c r="DI9402" i="3"/>
  <c r="DI9401" i="3"/>
  <c r="DI9403" i="3"/>
  <c r="DI9249" i="3"/>
  <c r="DI9283" i="3"/>
  <c r="DI9302" i="3"/>
  <c r="DI9247" i="3"/>
  <c r="DI9230" i="3"/>
  <c r="DI9389" i="3"/>
  <c r="DI9229" i="3"/>
  <c r="DI9239" i="3"/>
  <c r="DI9241" i="3"/>
  <c r="DI9254" i="3"/>
  <c r="DI9310" i="3"/>
  <c r="DI9308" i="3"/>
  <c r="DI9311" i="3"/>
  <c r="DI9289" i="3"/>
  <c r="DI9342" i="3"/>
  <c r="DI9341" i="3"/>
  <c r="DI9261" i="3"/>
  <c r="DI9286" i="3"/>
  <c r="DI9369" i="3"/>
  <c r="DI9288" i="3"/>
  <c r="DI9234" i="3"/>
  <c r="DI9218" i="3"/>
  <c r="DI9337" i="3"/>
  <c r="DI9285" i="3"/>
  <c r="DI9293" i="3"/>
  <c r="DI9323" i="3"/>
  <c r="DI9330" i="3"/>
  <c r="DI9220" i="3"/>
  <c r="DI9317" i="3"/>
  <c r="DI9292" i="3"/>
  <c r="DI9325" i="3"/>
  <c r="DI9378" i="3"/>
  <c r="DI9329" i="3"/>
  <c r="DI9242" i="3"/>
  <c r="DI9393" i="3"/>
  <c r="DI9236" i="3"/>
  <c r="DI9391" i="3"/>
  <c r="DI9223" i="3"/>
  <c r="DI9287" i="3"/>
  <c r="DI9359" i="3"/>
  <c r="DI9366" i="3"/>
  <c r="DI9382" i="3"/>
  <c r="DI9358" i="3"/>
  <c r="DI9367" i="3"/>
  <c r="DI9222" i="3"/>
  <c r="DI9215" i="3"/>
  <c r="DI9281" i="3"/>
  <c r="DI9327" i="3"/>
  <c r="DI9336" i="3"/>
  <c r="DI9347" i="3"/>
  <c r="DI9295" i="3"/>
  <c r="DI9263" i="3"/>
  <c r="DI9364" i="3"/>
  <c r="DI9319" i="3"/>
  <c r="DI9251" i="3"/>
  <c r="DI9279" i="3"/>
  <c r="DI9363" i="3"/>
  <c r="DI9225" i="3"/>
  <c r="DI9296" i="3"/>
  <c r="DI9377" i="3"/>
  <c r="DI9256" i="3"/>
  <c r="DI9375" i="3"/>
  <c r="DI9235" i="3"/>
  <c r="DI9297" i="3"/>
  <c r="DI9298" i="3"/>
  <c r="DI9383" i="3"/>
  <c r="DI9265" i="3"/>
  <c r="DI9264" i="3"/>
  <c r="DI9267" i="3"/>
  <c r="DI9266" i="3"/>
  <c r="DI9262" i="3"/>
  <c r="DI9303" i="3"/>
  <c r="DI9221" i="3"/>
  <c r="DI9216" i="3"/>
  <c r="DI9318" i="3"/>
  <c r="DI9232" i="3"/>
  <c r="DI9253" i="3"/>
  <c r="DI9381" i="3"/>
  <c r="DI9240" i="3"/>
  <c r="DI9379" i="3"/>
  <c r="DI9277" i="3"/>
  <c r="DI9309" i="3"/>
  <c r="DI9361" i="3"/>
  <c r="DI9333" i="3"/>
  <c r="DI9316" i="3"/>
  <c r="DI9248" i="3"/>
  <c r="DI9332" i="3"/>
  <c r="DI9244" i="3"/>
  <c r="DI9372" i="3"/>
  <c r="DI9371" i="3"/>
  <c r="DI9338" i="3"/>
  <c r="DI9360" i="3"/>
  <c r="DI9400" i="3"/>
  <c r="DI9233" i="3"/>
  <c r="DI9362" i="3"/>
  <c r="DI9306" i="3"/>
  <c r="DI9307" i="3"/>
  <c r="DI9368" i="3"/>
  <c r="DI9331" i="3"/>
  <c r="DI9334" i="3"/>
  <c r="DI9351" i="3"/>
  <c r="DI9380" i="3"/>
  <c r="DI9231" i="3"/>
  <c r="DI9373" i="3"/>
  <c r="DI9339" i="3"/>
  <c r="DI9340" i="3"/>
  <c r="DI9392" i="3"/>
  <c r="DI9321" i="3"/>
  <c r="DI9322" i="3"/>
  <c r="DI9326" i="3"/>
  <c r="DI9354" i="3"/>
  <c r="DI9355" i="3"/>
  <c r="DI9324" i="3"/>
  <c r="DI9258" i="3"/>
  <c r="DI9259" i="3"/>
  <c r="DI9312" i="3"/>
  <c r="DI9328" i="3"/>
  <c r="DI9352" i="3"/>
  <c r="DI9348" i="3"/>
  <c r="DI9349" i="3"/>
  <c r="DI9300" i="3"/>
  <c r="DI9320" i="3"/>
  <c r="DI9353" i="3"/>
  <c r="DI9305" i="3"/>
  <c r="DI9399" i="3"/>
  <c r="DI9301" i="3"/>
  <c r="DI9257" i="3"/>
  <c r="DI9284" i="3"/>
  <c r="DI9385" i="3"/>
  <c r="DI9237" i="3"/>
  <c r="DI9390" i="3"/>
  <c r="DI9282" i="3"/>
  <c r="DI9370" i="3"/>
  <c r="DI9294" i="3"/>
  <c r="DI9346" i="3"/>
  <c r="DI9345" i="3"/>
  <c r="DI9280" i="3"/>
  <c r="DI9314" i="3"/>
  <c r="DI9278" i="3"/>
  <c r="DI9394" i="3"/>
  <c r="DI9395" i="3"/>
  <c r="DI9387" i="3"/>
  <c r="DI9388" i="3"/>
  <c r="DI9219" i="3"/>
  <c r="DI9255" i="3"/>
  <c r="DI9226" i="3"/>
  <c r="DI9246" i="3"/>
  <c r="DI9227" i="3"/>
  <c r="DI9217" i="3"/>
  <c r="DI9384" i="3"/>
  <c r="DI9224" i="3"/>
  <c r="DI9398" i="3"/>
  <c r="O388" i="3"/>
  <c r="DJ9405" i="3" l="1"/>
  <c r="DJ9404" i="3"/>
  <c r="DJ9275" i="3"/>
  <c r="DJ9273" i="3"/>
  <c r="DJ9274" i="3"/>
  <c r="DJ9276" i="3"/>
  <c r="DJ9270" i="3"/>
  <c r="DJ9272" i="3"/>
  <c r="DJ9269" i="3"/>
  <c r="DJ9271" i="3"/>
  <c r="DJ9291" i="3"/>
  <c r="DJ9290" i="3"/>
  <c r="DJ9375" i="3"/>
  <c r="DJ9244" i="3"/>
  <c r="DJ9240" i="3"/>
  <c r="DJ9343" i="3"/>
  <c r="DJ9312" i="3"/>
  <c r="DJ9316" i="3"/>
  <c r="DJ9252" i="3"/>
  <c r="DJ9314" i="3"/>
  <c r="DJ9390" i="3"/>
  <c r="DJ9246" i="3"/>
  <c r="DJ9249" i="3"/>
  <c r="DJ9251" i="3"/>
  <c r="DJ9402" i="3"/>
  <c r="DJ9237" i="3"/>
  <c r="DJ9403" i="3"/>
  <c r="DJ9229" i="3"/>
  <c r="DJ9303" i="3"/>
  <c r="DJ9336" i="3"/>
  <c r="DJ9401" i="3"/>
  <c r="DJ9217" i="3"/>
  <c r="DJ9253" i="3"/>
  <c r="DJ9337" i="3"/>
  <c r="DJ9242" i="3"/>
  <c r="DJ9342" i="3"/>
  <c r="DJ9250" i="3"/>
  <c r="DJ9309" i="3"/>
  <c r="DJ9323" i="3"/>
  <c r="DJ9289" i="3"/>
  <c r="DJ9366" i="3"/>
  <c r="DJ9330" i="3"/>
  <c r="DJ9286" i="3"/>
  <c r="DJ9221" i="3"/>
  <c r="DJ9235" i="3"/>
  <c r="DJ9305" i="3"/>
  <c r="DJ9297" i="3"/>
  <c r="DJ9224" i="3"/>
  <c r="DJ9287" i="3"/>
  <c r="DJ9243" i="3"/>
  <c r="DJ9392" i="3"/>
  <c r="DJ9324" i="3"/>
  <c r="DJ9219" i="3"/>
  <c r="DJ9377" i="3"/>
  <c r="DJ9292" i="3"/>
  <c r="DJ9288" i="3"/>
  <c r="DJ9358" i="3"/>
  <c r="DJ9365" i="3"/>
  <c r="DJ9282" i="3"/>
  <c r="DJ9255" i="3"/>
  <c r="DJ9222" i="3"/>
  <c r="DJ9231" i="3"/>
  <c r="DJ9318" i="3"/>
  <c r="DJ9280" i="3"/>
  <c r="DJ9357" i="3"/>
  <c r="DJ9257" i="3"/>
  <c r="DJ9333" i="3"/>
  <c r="DJ9328" i="3"/>
  <c r="DJ9326" i="3"/>
  <c r="DJ9294" i="3"/>
  <c r="DJ9232" i="3"/>
  <c r="DJ9332" i="3"/>
  <c r="DJ9234" i="3"/>
  <c r="DJ9302" i="3"/>
  <c r="DJ9319" i="3"/>
  <c r="DJ9296" i="3"/>
  <c r="DJ9370" i="3"/>
  <c r="DJ9239" i="3"/>
  <c r="DJ9241" i="3"/>
  <c r="DJ9376" i="3"/>
  <c r="DJ9378" i="3"/>
  <c r="DJ9364" i="3"/>
  <c r="DJ9398" i="3"/>
  <c r="DJ9363" i="3"/>
  <c r="DJ9372" i="3"/>
  <c r="DJ9350" i="3"/>
  <c r="DJ9384" i="3"/>
  <c r="DJ9400" i="3"/>
  <c r="DJ9310" i="3"/>
  <c r="DJ9248" i="3"/>
  <c r="DJ9380" i="3"/>
  <c r="DJ9304" i="3"/>
  <c r="DJ9382" i="3"/>
  <c r="DJ9379" i="3"/>
  <c r="DJ9298" i="3"/>
  <c r="DJ9263" i="3"/>
  <c r="DJ9233" i="3"/>
  <c r="DJ9264" i="3"/>
  <c r="DJ9266" i="3"/>
  <c r="DJ9320" i="3"/>
  <c r="DJ9267" i="3"/>
  <c r="DJ9268" i="3"/>
  <c r="DJ9317" i="3"/>
  <c r="DJ9331" i="3"/>
  <c r="DJ9261" i="3"/>
  <c r="DJ9262" i="3"/>
  <c r="DJ9265" i="3"/>
  <c r="DJ9353" i="3"/>
  <c r="DJ9373" i="3"/>
  <c r="DJ9369" i="3"/>
  <c r="DJ9374" i="3"/>
  <c r="DJ9362" i="3"/>
  <c r="DJ9361" i="3"/>
  <c r="DJ9348" i="3"/>
  <c r="DJ9387" i="3"/>
  <c r="DJ9322" i="3"/>
  <c r="DJ9339" i="3"/>
  <c r="DJ9381" i="3"/>
  <c r="DJ9226" i="3"/>
  <c r="DJ9345" i="3"/>
  <c r="DJ9301" i="3"/>
  <c r="DJ9383" i="3"/>
  <c r="DJ9279" i="3"/>
  <c r="DJ9295" i="3"/>
  <c r="DJ9327" i="3"/>
  <c r="DJ9338" i="3"/>
  <c r="DJ9349" i="3"/>
  <c r="DJ9359" i="3"/>
  <c r="DJ9360" i="3"/>
  <c r="DJ9218" i="3"/>
  <c r="DJ9352" i="3"/>
  <c r="DJ9391" i="3"/>
  <c r="DJ9236" i="3"/>
  <c r="DJ9311" i="3"/>
  <c r="DJ9354" i="3"/>
  <c r="DJ9321" i="3"/>
  <c r="DJ9230" i="3"/>
  <c r="DJ9315" i="3"/>
  <c r="DJ9283" i="3"/>
  <c r="DJ9329" i="3"/>
  <c r="DJ9313" i="3"/>
  <c r="DJ9395" i="3"/>
  <c r="DJ9396" i="3"/>
  <c r="DJ9385" i="3"/>
  <c r="DJ9386" i="3"/>
  <c r="DJ9300" i="3"/>
  <c r="DJ9293" i="3"/>
  <c r="DJ9351" i="3"/>
  <c r="DJ9371" i="3"/>
  <c r="DJ9281" i="3"/>
  <c r="DJ9307" i="3"/>
  <c r="DJ9308" i="3"/>
  <c r="DJ9393" i="3"/>
  <c r="DJ9227" i="3"/>
  <c r="DJ9228" i="3"/>
  <c r="DJ9388" i="3"/>
  <c r="DJ9389" i="3"/>
  <c r="DJ9394" i="3"/>
  <c r="DJ9346" i="3"/>
  <c r="DJ9284" i="3"/>
  <c r="DJ9285" i="3"/>
  <c r="DJ9399" i="3"/>
  <c r="DJ9247" i="3"/>
  <c r="DJ9299" i="3"/>
  <c r="DJ9259" i="3"/>
  <c r="DJ9260" i="3"/>
  <c r="DJ9225" i="3"/>
  <c r="DJ9340" i="3"/>
  <c r="DJ9341" i="3"/>
  <c r="DJ9245" i="3"/>
  <c r="DJ9238" i="3"/>
  <c r="DJ9397" i="3"/>
  <c r="DJ9368" i="3"/>
  <c r="DJ9367" i="3"/>
  <c r="DJ9223" i="3"/>
  <c r="DJ9344" i="3"/>
  <c r="DJ9306" i="3"/>
  <c r="DJ9216" i="3"/>
  <c r="DJ9256" i="3"/>
  <c r="DJ9278" i="3"/>
  <c r="DJ9277" i="3"/>
  <c r="DJ9258" i="3"/>
  <c r="DJ9220" i="3"/>
  <c r="DJ9325" i="3"/>
  <c r="DJ9355" i="3"/>
  <c r="DJ9356" i="3"/>
  <c r="DJ9334" i="3"/>
  <c r="DJ9335" i="3"/>
  <c r="DJ9254" i="3"/>
  <c r="DJ9347" i="3"/>
  <c r="O389" i="3"/>
  <c r="DK9405" i="3" l="1"/>
  <c r="DK9404" i="3"/>
  <c r="DK9274" i="3"/>
  <c r="DK9275" i="3"/>
  <c r="DK9276" i="3"/>
  <c r="DK9273" i="3"/>
  <c r="DK9272" i="3"/>
  <c r="DK9271" i="3"/>
  <c r="DK9270" i="3"/>
  <c r="DK9403" i="3"/>
  <c r="DK9291" i="3"/>
  <c r="DK9245" i="3"/>
  <c r="DK9243" i="3"/>
  <c r="DK9281" i="3"/>
  <c r="DK9401" i="3"/>
  <c r="DK9313" i="3"/>
  <c r="DK9250" i="3"/>
  <c r="DK9251" i="3"/>
  <c r="DK9363" i="3"/>
  <c r="DK9254" i="3"/>
  <c r="DK9249" i="3"/>
  <c r="DK9223" i="3"/>
  <c r="DK9252" i="3"/>
  <c r="DK9402" i="3"/>
  <c r="DK9337" i="3"/>
  <c r="DK9256" i="3"/>
  <c r="DK9295" i="3"/>
  <c r="DK9302" i="3"/>
  <c r="DK9331" i="3"/>
  <c r="DK9304" i="3"/>
  <c r="DK9230" i="3"/>
  <c r="DK9329" i="3"/>
  <c r="DK9323" i="3"/>
  <c r="DK9241" i="3"/>
  <c r="DK9236" i="3"/>
  <c r="DK9218" i="3"/>
  <c r="DK9325" i="3"/>
  <c r="DK9327" i="3"/>
  <c r="DK9311" i="3"/>
  <c r="DK9288" i="3"/>
  <c r="DK9290" i="3"/>
  <c r="DK9391" i="3"/>
  <c r="DK9297" i="3"/>
  <c r="DK9322" i="3"/>
  <c r="DK9235" i="3"/>
  <c r="DK9217" i="3"/>
  <c r="DK9377" i="3"/>
  <c r="DK9371" i="3"/>
  <c r="DK9378" i="3"/>
  <c r="DK9381" i="3"/>
  <c r="DK9287" i="3"/>
  <c r="DK9225" i="3"/>
  <c r="DK9320" i="3"/>
  <c r="DK9318" i="3"/>
  <c r="DK9247" i="3"/>
  <c r="DK9399" i="3"/>
  <c r="DK9332" i="3"/>
  <c r="DK9369" i="3"/>
  <c r="DK9242" i="3"/>
  <c r="DK9321" i="3"/>
  <c r="DK9317" i="3"/>
  <c r="DK9319" i="3"/>
  <c r="DK9376" i="3"/>
  <c r="DK9339" i="3"/>
  <c r="DK9289" i="3"/>
  <c r="DK9364" i="3"/>
  <c r="DK9303" i="3"/>
  <c r="DK9248" i="3"/>
  <c r="DK9238" i="3"/>
  <c r="DK9365" i="3"/>
  <c r="DK9234" i="3"/>
  <c r="DK9240" i="3"/>
  <c r="DK9390" i="3"/>
  <c r="DK9384" i="3"/>
  <c r="DK9306" i="3"/>
  <c r="DK9294" i="3"/>
  <c r="DK9349" i="3"/>
  <c r="DK9347" i="3"/>
  <c r="DK9296" i="3"/>
  <c r="DK9233" i="3"/>
  <c r="DK9383" i="3"/>
  <c r="DK9351" i="3"/>
  <c r="DK9387" i="3"/>
  <c r="DK9382" i="3"/>
  <c r="DK9362" i="3"/>
  <c r="DK9379" i="3"/>
  <c r="DK9299" i="3"/>
  <c r="DK9380" i="3"/>
  <c r="DK9373" i="3"/>
  <c r="DK9265" i="3"/>
  <c r="DK9370" i="3"/>
  <c r="DK9232" i="3"/>
  <c r="DK9258" i="3"/>
  <c r="DK9266" i="3"/>
  <c r="DK9264" i="3"/>
  <c r="DK9267" i="3"/>
  <c r="DK9335" i="3"/>
  <c r="DK9262" i="3"/>
  <c r="DK9263" i="3"/>
  <c r="DK9268" i="3"/>
  <c r="DK9269" i="3"/>
  <c r="DK9244" i="3"/>
  <c r="DK9305" i="3"/>
  <c r="DK9226" i="3"/>
  <c r="DK9340" i="3"/>
  <c r="DK9394" i="3"/>
  <c r="DK9227" i="3"/>
  <c r="DK9397" i="3"/>
  <c r="DK9330" i="3"/>
  <c r="DK9367" i="3"/>
  <c r="DK9231" i="3"/>
  <c r="DK9388" i="3"/>
  <c r="DK9328" i="3"/>
  <c r="DK9338" i="3"/>
  <c r="DK9374" i="3"/>
  <c r="DK9375" i="3"/>
  <c r="DK9353" i="3"/>
  <c r="DK9355" i="3"/>
  <c r="DK9393" i="3"/>
  <c r="DK9360" i="3"/>
  <c r="DK9361" i="3"/>
  <c r="DK9278" i="3"/>
  <c r="DK9284" i="3"/>
  <c r="DK9385" i="3"/>
  <c r="DK9358" i="3"/>
  <c r="DK9359" i="3"/>
  <c r="DK9334" i="3"/>
  <c r="DK9356" i="3"/>
  <c r="DK9357" i="3"/>
  <c r="DK9348" i="3"/>
  <c r="DK9257" i="3"/>
  <c r="DK9344" i="3"/>
  <c r="DK9343" i="3"/>
  <c r="DK9228" i="3"/>
  <c r="DK9229" i="3"/>
  <c r="DK9224" i="3"/>
  <c r="DK9392" i="3"/>
  <c r="DK9300" i="3"/>
  <c r="DK9386" i="3"/>
  <c r="DK9396" i="3"/>
  <c r="DK9298" i="3"/>
  <c r="DK9283" i="3"/>
  <c r="DK9312" i="3"/>
  <c r="DK9237" i="3"/>
  <c r="DK9314" i="3"/>
  <c r="DK9398" i="3"/>
  <c r="DK9253" i="3"/>
  <c r="DK9220" i="3"/>
  <c r="DK9221" i="3"/>
  <c r="DK9277" i="3"/>
  <c r="DK9341" i="3"/>
  <c r="DK9342" i="3"/>
  <c r="DK9260" i="3"/>
  <c r="DK9261" i="3"/>
  <c r="DK9285" i="3"/>
  <c r="DK9286" i="3"/>
  <c r="DK9346" i="3"/>
  <c r="DK9389" i="3"/>
  <c r="DK9324" i="3"/>
  <c r="DK9366" i="3"/>
  <c r="DK9239" i="3"/>
  <c r="DK9345" i="3"/>
  <c r="DK9395" i="3"/>
  <c r="DK9246" i="3"/>
  <c r="DK9315" i="3"/>
  <c r="DK9316" i="3"/>
  <c r="DK9352" i="3"/>
  <c r="DK9333" i="3"/>
  <c r="DK9259" i="3"/>
  <c r="DK9308" i="3"/>
  <c r="DK9309" i="3"/>
  <c r="DK9222" i="3"/>
  <c r="DK9301" i="3"/>
  <c r="DK9280" i="3"/>
  <c r="DK9350" i="3"/>
  <c r="DK9400" i="3"/>
  <c r="DK9368" i="3"/>
  <c r="DK9326" i="3"/>
  <c r="DK9307" i="3"/>
  <c r="DK9293" i="3"/>
  <c r="DK9292" i="3"/>
  <c r="DK9282" i="3"/>
  <c r="DK9372" i="3"/>
  <c r="DK9219" i="3"/>
  <c r="DK9336" i="3"/>
  <c r="DK9354" i="3"/>
  <c r="DK9310" i="3"/>
  <c r="DK9255" i="3"/>
  <c r="DK9279" i="3"/>
  <c r="O390" i="3"/>
  <c r="DL9296" i="3" l="1"/>
  <c r="DL9405" i="3"/>
  <c r="DL9404" i="3"/>
  <c r="DL9275" i="3"/>
  <c r="DL9274" i="3"/>
  <c r="DL9273" i="3"/>
  <c r="DL9271" i="3"/>
  <c r="DL9272" i="3"/>
  <c r="DL9253" i="3"/>
  <c r="DL9312" i="3"/>
  <c r="DL9244" i="3"/>
  <c r="DL9403" i="3"/>
  <c r="DL9324" i="3"/>
  <c r="DL9402" i="3"/>
  <c r="DL9251" i="3"/>
  <c r="DL9303" i="3"/>
  <c r="DL9255" i="3"/>
  <c r="DL9250" i="3"/>
  <c r="DL9249" i="3"/>
  <c r="DL9336" i="3"/>
  <c r="DL9330" i="3"/>
  <c r="DL9242" i="3"/>
  <c r="DL9227" i="3"/>
  <c r="DL9338" i="3"/>
  <c r="DL9289" i="3"/>
  <c r="DL9298" i="3"/>
  <c r="DL9224" i="3"/>
  <c r="DL9400" i="3"/>
  <c r="DL9333" i="3"/>
  <c r="DL9370" i="3"/>
  <c r="DL9328" i="3"/>
  <c r="DL9237" i="3"/>
  <c r="DL9393" i="3"/>
  <c r="DL9378" i="3"/>
  <c r="DL9290" i="3"/>
  <c r="DL9235" i="3"/>
  <c r="DL9230" i="3"/>
  <c r="DL9321" i="3"/>
  <c r="DL9246" i="3"/>
  <c r="DL9398" i="3"/>
  <c r="DL9322" i="3"/>
  <c r="DL9389" i="3"/>
  <c r="DL9340" i="3"/>
  <c r="DL9376" i="3"/>
  <c r="DL9372" i="3"/>
  <c r="DL9354" i="3"/>
  <c r="DL9282" i="3"/>
  <c r="DL9305" i="3"/>
  <c r="DL9257" i="3"/>
  <c r="DL9385" i="3"/>
  <c r="DL9364" i="3"/>
  <c r="DL9320" i="3"/>
  <c r="DL9350" i="3"/>
  <c r="DL9352" i="3"/>
  <c r="DL9319" i="3"/>
  <c r="DL9377" i="3"/>
  <c r="DL9318" i="3"/>
  <c r="DL9241" i="3"/>
  <c r="DL9248" i="3"/>
  <c r="DL9288" i="3"/>
  <c r="DL9222" i="3"/>
  <c r="DL9299" i="3"/>
  <c r="DL9387" i="3"/>
  <c r="DL9391" i="3"/>
  <c r="DL9236" i="3"/>
  <c r="DL9366" i="3"/>
  <c r="DL9304" i="3"/>
  <c r="DL9219" i="3"/>
  <c r="DL9368" i="3"/>
  <c r="DL9297" i="3"/>
  <c r="DL9284" i="3"/>
  <c r="DL9384" i="3"/>
  <c r="DL9234" i="3"/>
  <c r="DL9313" i="3"/>
  <c r="DL9363" i="3"/>
  <c r="DL9225" i="3"/>
  <c r="DL9295" i="3"/>
  <c r="DL9243" i="3"/>
  <c r="DL9252" i="3"/>
  <c r="DL9233" i="3"/>
  <c r="DL9238" i="3"/>
  <c r="DL9259" i="3"/>
  <c r="DL9382" i="3"/>
  <c r="DL9339" i="3"/>
  <c r="DL9329" i="3"/>
  <c r="DL9383" i="3"/>
  <c r="DL9347" i="3"/>
  <c r="DL9381" i="3"/>
  <c r="DL9232" i="3"/>
  <c r="DL9348" i="3"/>
  <c r="DL9332" i="3"/>
  <c r="DL9277" i="3"/>
  <c r="DL9331" i="3"/>
  <c r="DL9392" i="3"/>
  <c r="DL9231" i="3"/>
  <c r="DL9395" i="3"/>
  <c r="DL9386" i="3"/>
  <c r="DL9307" i="3"/>
  <c r="DL9245" i="3"/>
  <c r="DL9380" i="3"/>
  <c r="DL9379" i="3"/>
  <c r="DL9263" i="3"/>
  <c r="DL9267" i="3"/>
  <c r="DL9345" i="3"/>
  <c r="DL9268" i="3"/>
  <c r="DL9264" i="3"/>
  <c r="DL9265" i="3"/>
  <c r="DL9269" i="3"/>
  <c r="DL9270" i="3"/>
  <c r="DL9266" i="3"/>
  <c r="DL9323" i="3"/>
  <c r="DL9310" i="3"/>
  <c r="DL9388" i="3"/>
  <c r="DL9390" i="3"/>
  <c r="DL9375" i="3"/>
  <c r="DL9292" i="3"/>
  <c r="DL9374" i="3"/>
  <c r="DL9226" i="3"/>
  <c r="DL9397" i="3"/>
  <c r="DL9359" i="3"/>
  <c r="DL9229" i="3"/>
  <c r="DL9279" i="3"/>
  <c r="DL9258" i="3"/>
  <c r="DL9356" i="3"/>
  <c r="DL9361" i="3"/>
  <c r="DL9362" i="3"/>
  <c r="DL9341" i="3"/>
  <c r="DL9360" i="3"/>
  <c r="DL9291" i="3"/>
  <c r="DL9280" i="3"/>
  <c r="DL9309" i="3"/>
  <c r="DL9401" i="3"/>
  <c r="DL9373" i="3"/>
  <c r="DL9371" i="3"/>
  <c r="DL9346" i="3"/>
  <c r="DL9342" i="3"/>
  <c r="DL9355" i="3"/>
  <c r="DL9314" i="3"/>
  <c r="DL9337" i="3"/>
  <c r="DL9301" i="3"/>
  <c r="DL9302" i="3"/>
  <c r="DL9308" i="3"/>
  <c r="DL9278" i="3"/>
  <c r="DL9316" i="3"/>
  <c r="DL9317" i="3"/>
  <c r="DL9286" i="3"/>
  <c r="DL9287" i="3"/>
  <c r="DL9261" i="3"/>
  <c r="DL9262" i="3"/>
  <c r="DL9254" i="3"/>
  <c r="DL9396" i="3"/>
  <c r="DL9228" i="3"/>
  <c r="DL9247" i="3"/>
  <c r="DL9256" i="3"/>
  <c r="DL9334" i="3"/>
  <c r="DL9369" i="3"/>
  <c r="DL9306" i="3"/>
  <c r="DL9335" i="3"/>
  <c r="DL9351" i="3"/>
  <c r="DL9315" i="3"/>
  <c r="DL9285" i="3"/>
  <c r="DL9260" i="3"/>
  <c r="DL9221" i="3"/>
  <c r="DL9218" i="3"/>
  <c r="DL9283" i="3"/>
  <c r="DL9281" i="3"/>
  <c r="DL9394" i="3"/>
  <c r="DL9349" i="3"/>
  <c r="DL9343" i="3"/>
  <c r="DL9325" i="3"/>
  <c r="DL9353" i="3"/>
  <c r="DL9293" i="3"/>
  <c r="DL9326" i="3"/>
  <c r="DL9327" i="3"/>
  <c r="DL9367" i="3"/>
  <c r="DL9311" i="3"/>
  <c r="DL9239" i="3"/>
  <c r="DL9240" i="3"/>
  <c r="DL9399" i="3"/>
  <c r="DL9223" i="3"/>
  <c r="DL9220" i="3"/>
  <c r="DL9300" i="3"/>
  <c r="DL9294" i="3"/>
  <c r="DL9365" i="3"/>
  <c r="DL9344" i="3"/>
  <c r="DL9357" i="3"/>
  <c r="DL9358" i="3"/>
  <c r="DL9276" i="3"/>
  <c r="O391" i="3"/>
  <c r="DM9405" i="3" l="1"/>
  <c r="DM9404" i="3"/>
  <c r="DM9274" i="3"/>
  <c r="DM9273" i="3"/>
  <c r="DM9272" i="3"/>
  <c r="DM9252" i="3"/>
  <c r="DM9403" i="3"/>
  <c r="DM9339" i="3"/>
  <c r="DM9337" i="3"/>
  <c r="DM9340" i="3"/>
  <c r="DM9245" i="3"/>
  <c r="DM9333" i="3"/>
  <c r="DM9254" i="3"/>
  <c r="DM9250" i="3"/>
  <c r="DM9249" i="3"/>
  <c r="DM9329" i="3"/>
  <c r="DM9369" i="3"/>
  <c r="DM9243" i="3"/>
  <c r="DM9297" i="3"/>
  <c r="DM9377" i="3"/>
  <c r="DM9283" i="3"/>
  <c r="DM9251" i="3"/>
  <c r="DM9311" i="3"/>
  <c r="DM9399" i="3"/>
  <c r="DM9394" i="3"/>
  <c r="DM9236" i="3"/>
  <c r="DM9304" i="3"/>
  <c r="DM9235" i="3"/>
  <c r="DM9223" i="3"/>
  <c r="DM9256" i="3"/>
  <c r="DM9323" i="3"/>
  <c r="DM9371" i="3"/>
  <c r="DM9296" i="3"/>
  <c r="DM9396" i="3"/>
  <c r="DM9388" i="3"/>
  <c r="DM9321" i="3"/>
  <c r="DM9289" i="3"/>
  <c r="DM9237" i="3"/>
  <c r="DM9392" i="3"/>
  <c r="DM9384" i="3"/>
  <c r="DM9351" i="3"/>
  <c r="DM9367" i="3"/>
  <c r="DM9353" i="3"/>
  <c r="DM9346" i="3"/>
  <c r="DM9383" i="3"/>
  <c r="DM9225" i="3"/>
  <c r="DM9257" i="3"/>
  <c r="DM9231" i="3"/>
  <c r="DM9320" i="3"/>
  <c r="DM9319" i="3"/>
  <c r="DM9298" i="3"/>
  <c r="DM9233" i="3"/>
  <c r="DM9385" i="3"/>
  <c r="DM9300" i="3"/>
  <c r="DM9246" i="3"/>
  <c r="DM9230" i="3"/>
  <c r="DM9313" i="3"/>
  <c r="DM9378" i="3"/>
  <c r="DM9244" i="3"/>
  <c r="DM9376" i="3"/>
  <c r="DM9344" i="3"/>
  <c r="DM9331" i="3"/>
  <c r="DM9386" i="3"/>
  <c r="DM9228" i="3"/>
  <c r="DM9330" i="3"/>
  <c r="DM9349" i="3"/>
  <c r="DM9234" i="3"/>
  <c r="DM9391" i="3"/>
  <c r="DM9382" i="3"/>
  <c r="DM9381" i="3"/>
  <c r="DM9242" i="3"/>
  <c r="DM9232" i="3"/>
  <c r="DM9258" i="3"/>
  <c r="DM9389" i="3"/>
  <c r="DM9276" i="3"/>
  <c r="DM9292" i="3"/>
  <c r="DM9285" i="3"/>
  <c r="DM9332" i="3"/>
  <c r="DM9281" i="3"/>
  <c r="DM9390" i="3"/>
  <c r="DM9226" i="3"/>
  <c r="DM9278" i="3"/>
  <c r="DM9387" i="3"/>
  <c r="DM9355" i="3"/>
  <c r="DM9260" i="3"/>
  <c r="DM9253" i="3"/>
  <c r="DM9315" i="3"/>
  <c r="DM9379" i="3"/>
  <c r="DM9380" i="3"/>
  <c r="DM9360" i="3"/>
  <c r="DM9372" i="3"/>
  <c r="DM9335" i="3"/>
  <c r="DM9268" i="3"/>
  <c r="DM9265" i="3"/>
  <c r="DM9269" i="3"/>
  <c r="DM9266" i="3"/>
  <c r="DM9267" i="3"/>
  <c r="DM9264" i="3"/>
  <c r="DM9270" i="3"/>
  <c r="DM9271" i="3"/>
  <c r="DM9227" i="3"/>
  <c r="DM9341" i="3"/>
  <c r="DM9220" i="3"/>
  <c r="DM9259" i="3"/>
  <c r="DM9397" i="3"/>
  <c r="DM9308" i="3"/>
  <c r="DM9322" i="3"/>
  <c r="DM9336" i="3"/>
  <c r="DM9294" i="3"/>
  <c r="DM9350" i="3"/>
  <c r="DM9375" i="3"/>
  <c r="DM9312" i="3"/>
  <c r="DM9357" i="3"/>
  <c r="DM9219" i="3"/>
  <c r="DM9255" i="3"/>
  <c r="DM9338" i="3"/>
  <c r="DM9239" i="3"/>
  <c r="DM9326" i="3"/>
  <c r="DM9362" i="3"/>
  <c r="DM9363" i="3"/>
  <c r="DM9275" i="3"/>
  <c r="DM9361" i="3"/>
  <c r="DM9325" i="3"/>
  <c r="DM9277" i="3"/>
  <c r="DM9352" i="3"/>
  <c r="DM9306" i="3"/>
  <c r="DM9305" i="3"/>
  <c r="DM9262" i="3"/>
  <c r="DM9263" i="3"/>
  <c r="DM9393" i="3"/>
  <c r="DM9316" i="3"/>
  <c r="DM9400" i="3"/>
  <c r="DM9299" i="3"/>
  <c r="DM9356" i="3"/>
  <c r="DM9229" i="3"/>
  <c r="DM9314" i="3"/>
  <c r="DM9309" i="3"/>
  <c r="DM9280" i="3"/>
  <c r="DM9291" i="3"/>
  <c r="DM9290" i="3"/>
  <c r="DM9354" i="3"/>
  <c r="DM9224" i="3"/>
  <c r="DM9240" i="3"/>
  <c r="DM9222" i="3"/>
  <c r="DM9398" i="3"/>
  <c r="DM9282" i="3"/>
  <c r="DM9247" i="3"/>
  <c r="DM9248" i="3"/>
  <c r="DM9261" i="3"/>
  <c r="DM9324" i="3"/>
  <c r="DM9310" i="3"/>
  <c r="DM9373" i="3"/>
  <c r="DM9374" i="3"/>
  <c r="DM9347" i="3"/>
  <c r="DM9327" i="3"/>
  <c r="DM9328" i="3"/>
  <c r="DM9293" i="3"/>
  <c r="DM9343" i="3"/>
  <c r="DM9345" i="3"/>
  <c r="DM9334" i="3"/>
  <c r="DM9287" i="3"/>
  <c r="DM9288" i="3"/>
  <c r="DM9395" i="3"/>
  <c r="DM9302" i="3"/>
  <c r="DM9303" i="3"/>
  <c r="DM9370" i="3"/>
  <c r="DM9241" i="3"/>
  <c r="DM9279" i="3"/>
  <c r="DM9358" i="3"/>
  <c r="DM9359" i="3"/>
  <c r="DM9365" i="3"/>
  <c r="DM9364" i="3"/>
  <c r="DM9221" i="3"/>
  <c r="DM9238" i="3"/>
  <c r="DM9295" i="3"/>
  <c r="DM9307" i="3"/>
  <c r="DM9348" i="3"/>
  <c r="DM9286" i="3"/>
  <c r="DM9317" i="3"/>
  <c r="DM9318" i="3"/>
  <c r="DM9301" i="3"/>
  <c r="DM9368" i="3"/>
  <c r="DM9342" i="3"/>
  <c r="DM9366" i="3"/>
  <c r="DM9401" i="3"/>
  <c r="DM9402" i="3"/>
  <c r="DM9284" i="3"/>
  <c r="O392" i="3"/>
  <c r="DN9405" i="3" l="1"/>
  <c r="DN9404" i="3"/>
  <c r="DN9274" i="3"/>
  <c r="DN9272" i="3"/>
  <c r="DN9273" i="3"/>
  <c r="DN9339" i="3"/>
  <c r="DN9340" i="3"/>
  <c r="DN9253" i="3"/>
  <c r="DN9243" i="3"/>
  <c r="DN9244" i="3"/>
  <c r="DN9251" i="3"/>
  <c r="DN9352" i="3"/>
  <c r="DN9334" i="3"/>
  <c r="DN9297" i="3"/>
  <c r="DN9252" i="3"/>
  <c r="DN9250" i="3"/>
  <c r="DN9384" i="3"/>
  <c r="DN9398" i="3"/>
  <c r="DN9354" i="3"/>
  <c r="DN9235" i="3"/>
  <c r="DN9385" i="3"/>
  <c r="DN9370" i="3"/>
  <c r="DN9236" i="3"/>
  <c r="DN9255" i="3"/>
  <c r="DN9395" i="3"/>
  <c r="DN9245" i="3"/>
  <c r="DN9234" i="3"/>
  <c r="DN9393" i="3"/>
  <c r="DN9258" i="3"/>
  <c r="DN9330" i="3"/>
  <c r="DN9226" i="3"/>
  <c r="DN9299" i="3"/>
  <c r="DN9368" i="3"/>
  <c r="DN9257" i="3"/>
  <c r="DN9383" i="3"/>
  <c r="DN9345" i="3"/>
  <c r="DN9320" i="3"/>
  <c r="DN9382" i="3"/>
  <c r="DN9284" i="3"/>
  <c r="DN9260" i="3"/>
  <c r="DN9350" i="3"/>
  <c r="DN9361" i="3"/>
  <c r="DN9232" i="3"/>
  <c r="DN9312" i="3"/>
  <c r="DN9377" i="3"/>
  <c r="DN9275" i="3"/>
  <c r="DN9376" i="3"/>
  <c r="DN9391" i="3"/>
  <c r="DN9293" i="3"/>
  <c r="DN9282" i="3"/>
  <c r="DN9228" i="3"/>
  <c r="DN9277" i="3"/>
  <c r="DN9231" i="3"/>
  <c r="DN9366" i="3"/>
  <c r="DN9386" i="3"/>
  <c r="DN9331" i="3"/>
  <c r="DN9353" i="3"/>
  <c r="DN9298" i="3"/>
  <c r="DN9259" i="3"/>
  <c r="DN9233" i="3"/>
  <c r="DN9227" i="3"/>
  <c r="DN9390" i="3"/>
  <c r="DN9254" i="3"/>
  <c r="DN9351" i="3"/>
  <c r="DN9392" i="3"/>
  <c r="DN9389" i="3"/>
  <c r="DN9221" i="3"/>
  <c r="DN9356" i="3"/>
  <c r="DN9372" i="3"/>
  <c r="DN9238" i="3"/>
  <c r="DN9279" i="3"/>
  <c r="DN9332" i="3"/>
  <c r="DN9387" i="3"/>
  <c r="DN9388" i="3"/>
  <c r="DN9314" i="3"/>
  <c r="DN9342" i="3"/>
  <c r="DN9379" i="3"/>
  <c r="DN9378" i="3"/>
  <c r="DN9380" i="3"/>
  <c r="DN9381" i="3"/>
  <c r="DN9265" i="3"/>
  <c r="DN9223" i="3"/>
  <c r="DN9336" i="3"/>
  <c r="DN9348" i="3"/>
  <c r="DN9301" i="3"/>
  <c r="DN9270" i="3"/>
  <c r="DN9267" i="3"/>
  <c r="DN9268" i="3"/>
  <c r="DN9271" i="3"/>
  <c r="DN9266" i="3"/>
  <c r="DN9269" i="3"/>
  <c r="DN9286" i="3"/>
  <c r="DN9310" i="3"/>
  <c r="DN9261" i="3"/>
  <c r="DN9256" i="3"/>
  <c r="DN9322" i="3"/>
  <c r="DN9321" i="3"/>
  <c r="DN9338" i="3"/>
  <c r="DN9337" i="3"/>
  <c r="DN9307" i="3"/>
  <c r="DN9305" i="3"/>
  <c r="DN9315" i="3"/>
  <c r="DN9401" i="3"/>
  <c r="DN9327" i="3"/>
  <c r="DN9326" i="3"/>
  <c r="DN9355" i="3"/>
  <c r="DN9344" i="3"/>
  <c r="DN9399" i="3"/>
  <c r="DN9371" i="3"/>
  <c r="DN9335" i="3"/>
  <c r="DN9276" i="3"/>
  <c r="DN9373" i="3"/>
  <c r="DN9281" i="3"/>
  <c r="DN9346" i="3"/>
  <c r="DN9317" i="3"/>
  <c r="DN9349" i="3"/>
  <c r="DN9291" i="3"/>
  <c r="DN9220" i="3"/>
  <c r="DN9362" i="3"/>
  <c r="DN9341" i="3"/>
  <c r="DN9283" i="3"/>
  <c r="DN9359" i="3"/>
  <c r="DN9360" i="3"/>
  <c r="DN9237" i="3"/>
  <c r="DN9300" i="3"/>
  <c r="DN9347" i="3"/>
  <c r="DN9397" i="3"/>
  <c r="DN9224" i="3"/>
  <c r="DN9225" i="3"/>
  <c r="DN9290" i="3"/>
  <c r="DN9278" i="3"/>
  <c r="DN9262" i="3"/>
  <c r="DN9325" i="3"/>
  <c r="DN9313" i="3"/>
  <c r="DN9402" i="3"/>
  <c r="DN9403" i="3"/>
  <c r="DN9318" i="3"/>
  <c r="DN9319" i="3"/>
  <c r="DN9367" i="3"/>
  <c r="DN9358" i="3"/>
  <c r="DN9241" i="3"/>
  <c r="DN9242" i="3"/>
  <c r="DN9303" i="3"/>
  <c r="DN9304" i="3"/>
  <c r="DN9328" i="3"/>
  <c r="DN9329" i="3"/>
  <c r="DN9239" i="3"/>
  <c r="DN9324" i="3"/>
  <c r="DN9323" i="3"/>
  <c r="DN9248" i="3"/>
  <c r="DN9249" i="3"/>
  <c r="DN9240" i="3"/>
  <c r="DN9316" i="3"/>
  <c r="DN9333" i="3"/>
  <c r="DN9285" i="3"/>
  <c r="DN9364" i="3"/>
  <c r="DN9363" i="3"/>
  <c r="DN9302" i="3"/>
  <c r="DN9288" i="3"/>
  <c r="DN9289" i="3"/>
  <c r="DN9247" i="3"/>
  <c r="DN9222" i="3"/>
  <c r="DN9280" i="3"/>
  <c r="DN9400" i="3"/>
  <c r="DN9396" i="3"/>
  <c r="DN9306" i="3"/>
  <c r="DN9311" i="3"/>
  <c r="DN9294" i="3"/>
  <c r="DN9292" i="3"/>
  <c r="DN9295" i="3"/>
  <c r="DN9296" i="3"/>
  <c r="DN9365" i="3"/>
  <c r="DN9308" i="3"/>
  <c r="DN9287" i="3"/>
  <c r="DN9343" i="3"/>
  <c r="DN9374" i="3"/>
  <c r="DN9375" i="3"/>
  <c r="DN9369" i="3"/>
  <c r="DN9309" i="3"/>
  <c r="DN9229" i="3"/>
  <c r="DN9230" i="3"/>
  <c r="DN9263" i="3"/>
  <c r="DN9264" i="3"/>
  <c r="DN9394" i="3"/>
  <c r="DN9357" i="3"/>
  <c r="DN9246" i="3"/>
  <c r="O393" i="3"/>
  <c r="DO9405" i="3" l="1"/>
  <c r="DO9273" i="3"/>
  <c r="DO9274" i="3"/>
  <c r="DO9272" i="3"/>
  <c r="DO9339" i="3"/>
  <c r="DO9243" i="3"/>
  <c r="DO9244" i="3"/>
  <c r="DO9254" i="3"/>
  <c r="DO9252" i="3"/>
  <c r="DO9275" i="3"/>
  <c r="DO9256" i="3"/>
  <c r="DO9383" i="3"/>
  <c r="DO9251" i="3"/>
  <c r="DO9353" i="3"/>
  <c r="DO9384" i="3"/>
  <c r="DO9385" i="3"/>
  <c r="DO9235" i="3"/>
  <c r="DO9394" i="3"/>
  <c r="DO9382" i="3"/>
  <c r="DO9234" i="3"/>
  <c r="DO9298" i="3"/>
  <c r="DO9369" i="3"/>
  <c r="DO9367" i="3"/>
  <c r="DO9258" i="3"/>
  <c r="DO9285" i="3"/>
  <c r="DO9253" i="3"/>
  <c r="DO9283" i="3"/>
  <c r="DO9386" i="3"/>
  <c r="DO9259" i="3"/>
  <c r="DO9237" i="3"/>
  <c r="DO9351" i="3"/>
  <c r="DO9300" i="3"/>
  <c r="DO9377" i="3"/>
  <c r="DO9278" i="3"/>
  <c r="DO9246" i="3"/>
  <c r="DO9391" i="3"/>
  <c r="DO9355" i="3"/>
  <c r="DO9226" i="3"/>
  <c r="DO9271" i="3"/>
  <c r="DO9233" i="3"/>
  <c r="DO9222" i="3"/>
  <c r="DO9352" i="3"/>
  <c r="DO9276" i="3"/>
  <c r="DO9396" i="3"/>
  <c r="DO9388" i="3"/>
  <c r="DO9227" i="3"/>
  <c r="DO9345" i="3"/>
  <c r="DO9331" i="3"/>
  <c r="DO9392" i="3"/>
  <c r="DO9260" i="3"/>
  <c r="DO9343" i="3"/>
  <c r="DO9400" i="3"/>
  <c r="DO9334" i="3"/>
  <c r="DO9257" i="3"/>
  <c r="DO9255" i="3"/>
  <c r="DO9232" i="3"/>
  <c r="DO9390" i="3"/>
  <c r="DO9389" i="3"/>
  <c r="DO9236" i="3"/>
  <c r="DO9277" i="3"/>
  <c r="DO9280" i="3"/>
  <c r="DO9341" i="3"/>
  <c r="DO9316" i="3"/>
  <c r="DO9372" i="3"/>
  <c r="DO9371" i="3"/>
  <c r="DO9338" i="3"/>
  <c r="DO9292" i="3"/>
  <c r="DO9349" i="3"/>
  <c r="DO9357" i="3"/>
  <c r="DO9354" i="3"/>
  <c r="DO9309" i="3"/>
  <c r="DO9387" i="3"/>
  <c r="DO9326" i="3"/>
  <c r="DO9336" i="3"/>
  <c r="DO9314" i="3"/>
  <c r="DO9373" i="3"/>
  <c r="DO9348" i="3"/>
  <c r="DO9261" i="3"/>
  <c r="DO9327" i="3"/>
  <c r="DO9335" i="3"/>
  <c r="DO9350" i="3"/>
  <c r="DO9306" i="3"/>
  <c r="DO9333" i="3"/>
  <c r="DO9313" i="3"/>
  <c r="DO9398" i="3"/>
  <c r="DO9380" i="3"/>
  <c r="DO9381" i="3"/>
  <c r="DO9379" i="3"/>
  <c r="DO9378" i="3"/>
  <c r="DO9347" i="3"/>
  <c r="DO9365" i="3"/>
  <c r="DO9299" i="3"/>
  <c r="DO9287" i="3"/>
  <c r="DO9302" i="3"/>
  <c r="DO9266" i="3"/>
  <c r="DO9269" i="3"/>
  <c r="DO9270" i="3"/>
  <c r="DO9268" i="3"/>
  <c r="DO9267" i="3"/>
  <c r="DO9346" i="3"/>
  <c r="DO9282" i="3"/>
  <c r="DO9321" i="3"/>
  <c r="DO9337" i="3"/>
  <c r="DO9240" i="3"/>
  <c r="DO9340" i="3"/>
  <c r="DO9324" i="3"/>
  <c r="DO9229" i="3"/>
  <c r="DO9221" i="3"/>
  <c r="DO9295" i="3"/>
  <c r="DO9242" i="3"/>
  <c r="DO9286" i="3"/>
  <c r="DO9304" i="3"/>
  <c r="DO9318" i="3"/>
  <c r="DO9329" i="3"/>
  <c r="DO9402" i="3"/>
  <c r="DO9224" i="3"/>
  <c r="DO9247" i="3"/>
  <c r="DO9399" i="3"/>
  <c r="DO9364" i="3"/>
  <c r="DO9344" i="3"/>
  <c r="DO9358" i="3"/>
  <c r="DO9315" i="3"/>
  <c r="DO9290" i="3"/>
  <c r="DO9238" i="3"/>
  <c r="DO9264" i="3"/>
  <c r="DO9265" i="3"/>
  <c r="DO9263" i="3"/>
  <c r="DO9296" i="3"/>
  <c r="DO9297" i="3"/>
  <c r="DO9289" i="3"/>
  <c r="DO9401" i="3"/>
  <c r="DO9249" i="3"/>
  <c r="DO9250" i="3"/>
  <c r="DO9330" i="3"/>
  <c r="DO9239" i="3"/>
  <c r="DO9303" i="3"/>
  <c r="DO9307" i="3"/>
  <c r="DO9368" i="3"/>
  <c r="DO9332" i="3"/>
  <c r="DO9262" i="3"/>
  <c r="DO9225" i="3"/>
  <c r="DO9397" i="3"/>
  <c r="DO9310" i="3"/>
  <c r="DO9360" i="3"/>
  <c r="DO9361" i="3"/>
  <c r="DO9342" i="3"/>
  <c r="DO9375" i="3"/>
  <c r="DO9376" i="3"/>
  <c r="DO9308" i="3"/>
  <c r="DO9294" i="3"/>
  <c r="DO9281" i="3"/>
  <c r="DO9288" i="3"/>
  <c r="DO9279" i="3"/>
  <c r="DO9317" i="3"/>
  <c r="DO9245" i="3"/>
  <c r="DO9248" i="3"/>
  <c r="DO9228" i="3"/>
  <c r="DO9293" i="3"/>
  <c r="DO9370" i="3"/>
  <c r="DO9359" i="3"/>
  <c r="DO9284" i="3"/>
  <c r="DO9230" i="3"/>
  <c r="DO9231" i="3"/>
  <c r="DO9374" i="3"/>
  <c r="DO9366" i="3"/>
  <c r="DO9311" i="3"/>
  <c r="DO9312" i="3"/>
  <c r="DO9393" i="3"/>
  <c r="DO9363" i="3"/>
  <c r="DO9362" i="3"/>
  <c r="DO9301" i="3"/>
  <c r="DO9305" i="3"/>
  <c r="DO9291" i="3"/>
  <c r="DO9323" i="3"/>
  <c r="DO9322" i="3"/>
  <c r="DO9328" i="3"/>
  <c r="DO9395" i="3"/>
  <c r="DO9241" i="3"/>
  <c r="DO9319" i="3"/>
  <c r="DO9320" i="3"/>
  <c r="DO9403" i="3"/>
  <c r="DO9404" i="3"/>
  <c r="DO9325" i="3"/>
  <c r="DO9356" i="3"/>
  <c r="DO9223" i="3"/>
  <c r="O394" i="3"/>
  <c r="DP9233" i="3" l="1"/>
  <c r="DP9273" i="3"/>
  <c r="DP9272" i="3"/>
  <c r="DP9243" i="3"/>
  <c r="DP9274" i="3"/>
  <c r="DP9255" i="3"/>
  <c r="DP9275" i="3"/>
  <c r="DP9253" i="3"/>
  <c r="DP9354" i="3"/>
  <c r="DP9370" i="3"/>
  <c r="DP9344" i="3"/>
  <c r="DP9284" i="3"/>
  <c r="DP9235" i="3"/>
  <c r="DP9384" i="3"/>
  <c r="DP9383" i="3"/>
  <c r="DP9234" i="3"/>
  <c r="DP9385" i="3"/>
  <c r="DP9245" i="3"/>
  <c r="DP9279" i="3"/>
  <c r="DP9368" i="3"/>
  <c r="DP9237" i="3"/>
  <c r="DP9340" i="3"/>
  <c r="DP9252" i="3"/>
  <c r="DP9236" i="3"/>
  <c r="DP9286" i="3"/>
  <c r="DP9259" i="3"/>
  <c r="DP9281" i="3"/>
  <c r="DP9301" i="3"/>
  <c r="DP9257" i="3"/>
  <c r="DP9299" i="3"/>
  <c r="DP9386" i="3"/>
  <c r="DP9328" i="3"/>
  <c r="DP9352" i="3"/>
  <c r="DP9291" i="3"/>
  <c r="DP9254" i="3"/>
  <c r="DP9346" i="3"/>
  <c r="DP9271" i="3"/>
  <c r="DP9276" i="3"/>
  <c r="DP9347" i="3"/>
  <c r="DP9395" i="3"/>
  <c r="DP9391" i="3"/>
  <c r="DP9372" i="3"/>
  <c r="DP9389" i="3"/>
  <c r="DP9277" i="3"/>
  <c r="DP9356" i="3"/>
  <c r="DP9387" i="3"/>
  <c r="DP9353" i="3"/>
  <c r="DP9337" i="3"/>
  <c r="DP9260" i="3"/>
  <c r="DP9258" i="3"/>
  <c r="DP9313" i="3"/>
  <c r="DP9342" i="3"/>
  <c r="DP9399" i="3"/>
  <c r="DP9228" i="3"/>
  <c r="DP9332" i="3"/>
  <c r="DP9317" i="3"/>
  <c r="DP9256" i="3"/>
  <c r="DP9335" i="3"/>
  <c r="DP9390" i="3"/>
  <c r="DP9334" i="3"/>
  <c r="DP9388" i="3"/>
  <c r="DP9350" i="3"/>
  <c r="DP9398" i="3"/>
  <c r="DP9325" i="3"/>
  <c r="DP9305" i="3"/>
  <c r="DP9397" i="3"/>
  <c r="DP9241" i="3"/>
  <c r="DP9333" i="3"/>
  <c r="DP9223" i="3"/>
  <c r="DP9315" i="3"/>
  <c r="DP9348" i="3"/>
  <c r="DP9349" i="3"/>
  <c r="DP9339" i="3"/>
  <c r="DP9262" i="3"/>
  <c r="DP9366" i="3"/>
  <c r="DP9248" i="3"/>
  <c r="DP9351" i="3"/>
  <c r="DP9345" i="3"/>
  <c r="DP9283" i="3"/>
  <c r="DP9303" i="3"/>
  <c r="DP9378" i="3"/>
  <c r="DP9381" i="3"/>
  <c r="DP9379" i="3"/>
  <c r="DP9380" i="3"/>
  <c r="DP9382" i="3"/>
  <c r="DP9374" i="3"/>
  <c r="DP9359" i="3"/>
  <c r="DP9288" i="3"/>
  <c r="DP9225" i="3"/>
  <c r="DP9270" i="3"/>
  <c r="DP9401" i="3"/>
  <c r="DP9267" i="3"/>
  <c r="DP9268" i="3"/>
  <c r="DP9269" i="3"/>
  <c r="DP9293" i="3"/>
  <c r="DP9341" i="3"/>
  <c r="DP9226" i="3"/>
  <c r="DP9308" i="3"/>
  <c r="DP9338" i="3"/>
  <c r="DP9336" i="3"/>
  <c r="DP9343" i="3"/>
  <c r="DP9239" i="3"/>
  <c r="DP9363" i="3"/>
  <c r="DP9278" i="3"/>
  <c r="DP9314" i="3"/>
  <c r="DP9282" i="3"/>
  <c r="DP9403" i="3"/>
  <c r="DP9323" i="3"/>
  <c r="DP9311" i="3"/>
  <c r="DP9280" i="3"/>
  <c r="DP9296" i="3"/>
  <c r="DP9322" i="3"/>
  <c r="DP9362" i="3"/>
  <c r="DP9355" i="3"/>
  <c r="DP9242" i="3"/>
  <c r="DP9375" i="3"/>
  <c r="DP9361" i="3"/>
  <c r="DP9310" i="3"/>
  <c r="DP9250" i="3"/>
  <c r="DP9251" i="3"/>
  <c r="DP9289" i="3"/>
  <c r="DP9246" i="3"/>
  <c r="DP9318" i="3"/>
  <c r="DP9316" i="3"/>
  <c r="DP9364" i="3"/>
  <c r="DP9247" i="3"/>
  <c r="DP9244" i="3"/>
  <c r="DP9320" i="3"/>
  <c r="DP9321" i="3"/>
  <c r="DP9231" i="3"/>
  <c r="DP9232" i="3"/>
  <c r="DP9396" i="3"/>
  <c r="DP9227" i="3"/>
  <c r="DP9357" i="3"/>
  <c r="DP9360" i="3"/>
  <c r="DP9249" i="3"/>
  <c r="DP9327" i="3"/>
  <c r="DP9306" i="3"/>
  <c r="DP9365" i="3"/>
  <c r="DP9309" i="3"/>
  <c r="DP9265" i="3"/>
  <c r="DP9266" i="3"/>
  <c r="DP9290" i="3"/>
  <c r="DP9319" i="3"/>
  <c r="DP9302" i="3"/>
  <c r="DP9393" i="3"/>
  <c r="DP9392" i="3"/>
  <c r="DP9230" i="3"/>
  <c r="DP9329" i="3"/>
  <c r="DP9294" i="3"/>
  <c r="DP9307" i="3"/>
  <c r="DP9240" i="3"/>
  <c r="DP9261" i="3"/>
  <c r="DP9292" i="3"/>
  <c r="DP9287" i="3"/>
  <c r="DP9263" i="3"/>
  <c r="DP9264" i="3"/>
  <c r="DP9300" i="3"/>
  <c r="DP9358" i="3"/>
  <c r="DP9324" i="3"/>
  <c r="DP9400" i="3"/>
  <c r="DP9373" i="3"/>
  <c r="DP9404" i="3"/>
  <c r="DP9405" i="3"/>
  <c r="DP9285" i="3"/>
  <c r="DP9312" i="3"/>
  <c r="DP9326" i="3"/>
  <c r="DP9369" i="3"/>
  <c r="DP9224" i="3"/>
  <c r="DP9367" i="3"/>
  <c r="DP9295" i="3"/>
  <c r="DP9376" i="3"/>
  <c r="DP9377" i="3"/>
  <c r="DP9330" i="3"/>
  <c r="DP9331" i="3"/>
  <c r="DP9371" i="3"/>
  <c r="DP9222" i="3"/>
  <c r="DP9297" i="3"/>
  <c r="DP9298" i="3"/>
  <c r="DP9394" i="3"/>
  <c r="DP9238" i="3"/>
  <c r="DP9402" i="3"/>
  <c r="DP9304" i="3"/>
  <c r="DP9229" i="3"/>
  <c r="O395" i="3"/>
  <c r="DQ9273" i="3" l="1"/>
  <c r="DQ9272" i="3"/>
  <c r="DQ9274" i="3"/>
  <c r="DQ9275" i="3"/>
  <c r="DQ9383" i="3"/>
  <c r="DQ9244" i="3"/>
  <c r="DQ9384" i="3"/>
  <c r="DQ9253" i="3"/>
  <c r="DQ9280" i="3"/>
  <c r="DQ9281" i="3"/>
  <c r="DQ9254" i="3"/>
  <c r="DQ9367" i="3"/>
  <c r="DQ9386" i="3"/>
  <c r="DQ9234" i="3"/>
  <c r="DQ9346" i="3"/>
  <c r="DQ9302" i="3"/>
  <c r="DQ9347" i="3"/>
  <c r="DQ9369" i="3"/>
  <c r="DQ9235" i="3"/>
  <c r="DQ9385" i="3"/>
  <c r="DQ9300" i="3"/>
  <c r="DQ9292" i="3"/>
  <c r="DQ9236" i="3"/>
  <c r="DQ9256" i="3"/>
  <c r="DQ9258" i="3"/>
  <c r="DQ9371" i="3"/>
  <c r="DQ9259" i="3"/>
  <c r="DQ9227" i="3"/>
  <c r="DQ9355" i="3"/>
  <c r="DQ9390" i="3"/>
  <c r="DQ9348" i="3"/>
  <c r="DQ9287" i="3"/>
  <c r="DQ9343" i="3"/>
  <c r="DQ9332" i="3"/>
  <c r="DQ9341" i="3"/>
  <c r="DQ9271" i="3"/>
  <c r="DQ9304" i="3"/>
  <c r="DQ9338" i="3"/>
  <c r="DQ9353" i="3"/>
  <c r="DQ9334" i="3"/>
  <c r="DQ9312" i="3"/>
  <c r="DQ9284" i="3"/>
  <c r="DQ9242" i="3"/>
  <c r="DQ9278" i="3"/>
  <c r="DQ9336" i="3"/>
  <c r="DQ9345" i="3"/>
  <c r="DQ9276" i="3"/>
  <c r="DQ9326" i="3"/>
  <c r="DQ9388" i="3"/>
  <c r="DQ9316" i="3"/>
  <c r="DQ9387" i="3"/>
  <c r="DQ9340" i="3"/>
  <c r="DQ9257" i="3"/>
  <c r="DQ9255" i="3"/>
  <c r="DQ9314" i="3"/>
  <c r="DQ9282" i="3"/>
  <c r="DQ9238" i="3"/>
  <c r="DQ9358" i="3"/>
  <c r="DQ9240" i="3"/>
  <c r="DQ9229" i="3"/>
  <c r="DQ9295" i="3"/>
  <c r="DQ9283" i="3"/>
  <c r="DQ9394" i="3"/>
  <c r="DQ9349" i="3"/>
  <c r="DQ9333" i="3"/>
  <c r="DQ9290" i="3"/>
  <c r="DQ9277" i="3"/>
  <c r="DQ9351" i="3"/>
  <c r="DQ9279" i="3"/>
  <c r="DQ9365" i="3"/>
  <c r="DQ9342" i="3"/>
  <c r="DQ9389" i="3"/>
  <c r="DQ9398" i="3"/>
  <c r="DQ9350" i="3"/>
  <c r="DQ9261" i="3"/>
  <c r="DQ9224" i="3"/>
  <c r="DQ9352" i="3"/>
  <c r="DQ9400" i="3"/>
  <c r="DQ9307" i="3"/>
  <c r="DQ9397" i="3"/>
  <c r="DQ9396" i="3"/>
  <c r="DQ9226" i="3"/>
  <c r="DQ9359" i="3"/>
  <c r="DQ9344" i="3"/>
  <c r="DQ9402" i="3"/>
  <c r="DQ9399" i="3"/>
  <c r="DQ9373" i="3"/>
  <c r="DQ9324" i="3"/>
  <c r="DQ9354" i="3"/>
  <c r="DQ9309" i="3"/>
  <c r="DQ9319" i="3"/>
  <c r="DQ9315" i="3"/>
  <c r="DQ9382" i="3"/>
  <c r="DQ9379" i="3"/>
  <c r="DQ9381" i="3"/>
  <c r="DQ9380" i="3"/>
  <c r="DQ9269" i="3"/>
  <c r="DQ9268" i="3"/>
  <c r="DQ9270" i="3"/>
  <c r="DQ9249" i="3"/>
  <c r="DQ9360" i="3"/>
  <c r="DQ9337" i="3"/>
  <c r="DQ9404" i="3"/>
  <c r="DQ9335" i="3"/>
  <c r="DQ9339" i="3"/>
  <c r="DQ9356" i="3"/>
  <c r="DQ9243" i="3"/>
  <c r="DQ9321" i="3"/>
  <c r="DQ9262" i="3"/>
  <c r="DQ9247" i="3"/>
  <c r="DQ9330" i="3"/>
  <c r="DQ9223" i="3"/>
  <c r="DQ9291" i="3"/>
  <c r="DQ9264" i="3"/>
  <c r="DQ9317" i="3"/>
  <c r="DQ9363" i="3"/>
  <c r="DQ9297" i="3"/>
  <c r="DQ9376" i="3"/>
  <c r="DQ9301" i="3"/>
  <c r="DQ9325" i="3"/>
  <c r="DQ9265" i="3"/>
  <c r="DQ9327" i="3"/>
  <c r="DQ9368" i="3"/>
  <c r="DQ9293" i="3"/>
  <c r="DQ9320" i="3"/>
  <c r="DQ9248" i="3"/>
  <c r="DQ9241" i="3"/>
  <c r="DQ9377" i="3"/>
  <c r="DQ9378" i="3"/>
  <c r="DQ9263" i="3"/>
  <c r="DQ9225" i="3"/>
  <c r="DQ9392" i="3"/>
  <c r="DQ9391" i="3"/>
  <c r="DQ9401" i="3"/>
  <c r="DQ9308" i="3"/>
  <c r="DQ9366" i="3"/>
  <c r="DQ9323" i="3"/>
  <c r="DQ9318" i="3"/>
  <c r="DQ9296" i="3"/>
  <c r="DQ9251" i="3"/>
  <c r="DQ9252" i="3"/>
  <c r="DQ9310" i="3"/>
  <c r="DQ9362" i="3"/>
  <c r="DQ9403" i="3"/>
  <c r="DQ9298" i="3"/>
  <c r="DQ9299" i="3"/>
  <c r="DQ9331" i="3"/>
  <c r="DQ9405" i="3"/>
  <c r="DQ9294" i="3"/>
  <c r="DQ9329" i="3"/>
  <c r="DQ9230" i="3"/>
  <c r="DQ9393" i="3"/>
  <c r="DQ9328" i="3"/>
  <c r="DQ9237" i="3"/>
  <c r="DQ9228" i="3"/>
  <c r="DQ9232" i="3"/>
  <c r="DQ9233" i="3"/>
  <c r="DQ9395" i="3"/>
  <c r="DQ9260" i="3"/>
  <c r="DQ9364" i="3"/>
  <c r="DQ9250" i="3"/>
  <c r="DQ9361" i="3"/>
  <c r="DQ9288" i="3"/>
  <c r="DQ9305" i="3"/>
  <c r="DQ9285" i="3"/>
  <c r="DQ9286" i="3"/>
  <c r="DQ9239" i="3"/>
  <c r="DQ9374" i="3"/>
  <c r="DQ9372" i="3"/>
  <c r="DQ9266" i="3"/>
  <c r="DQ9267" i="3"/>
  <c r="DQ9306" i="3"/>
  <c r="DQ9357" i="3"/>
  <c r="DQ9313" i="3"/>
  <c r="DQ9231" i="3"/>
  <c r="DQ9246" i="3"/>
  <c r="DQ9289" i="3"/>
  <c r="DQ9303" i="3"/>
  <c r="DQ9375" i="3"/>
  <c r="DQ9245" i="3"/>
  <c r="DQ9370" i="3"/>
  <c r="DQ9311" i="3"/>
  <c r="DQ9322" i="3"/>
  <c r="O396" i="3"/>
  <c r="DR9272" i="3" l="1"/>
  <c r="DR9273" i="3"/>
  <c r="DR9274" i="3"/>
  <c r="DR9275" i="3"/>
  <c r="DR9383" i="3"/>
  <c r="DR9254" i="3"/>
  <c r="DR9253" i="3"/>
  <c r="DR9281" i="3"/>
  <c r="DR9368" i="3"/>
  <c r="DR9301" i="3"/>
  <c r="DR9335" i="3"/>
  <c r="DR9347" i="3"/>
  <c r="DR9346" i="3"/>
  <c r="DR9385" i="3"/>
  <c r="DR9348" i="3"/>
  <c r="DR9235" i="3"/>
  <c r="DR9255" i="3"/>
  <c r="DR9271" i="3"/>
  <c r="DR9386" i="3"/>
  <c r="DR9384" i="3"/>
  <c r="DR9278" i="3"/>
  <c r="DR9256" i="3"/>
  <c r="DR9370" i="3"/>
  <c r="DR9245" i="3"/>
  <c r="DR9343" i="3"/>
  <c r="DR9258" i="3"/>
  <c r="DR9357" i="3"/>
  <c r="DR9257" i="3"/>
  <c r="DR9342" i="3"/>
  <c r="DR9303" i="3"/>
  <c r="DR9313" i="3"/>
  <c r="DR9241" i="3"/>
  <c r="DR9354" i="3"/>
  <c r="DR9387" i="3"/>
  <c r="DR9344" i="3"/>
  <c r="DR9282" i="3"/>
  <c r="DR9389" i="3"/>
  <c r="DR9333" i="3"/>
  <c r="DR9283" i="3"/>
  <c r="DR9228" i="3"/>
  <c r="DR9225" i="3"/>
  <c r="DR9366" i="3"/>
  <c r="DR9337" i="3"/>
  <c r="DR9339" i="3"/>
  <c r="DR9319" i="3"/>
  <c r="DR9279" i="3"/>
  <c r="DR9292" i="3"/>
  <c r="DR9349" i="3"/>
  <c r="DR9341" i="3"/>
  <c r="DR9355" i="3"/>
  <c r="DR9276" i="3"/>
  <c r="DR9237" i="3"/>
  <c r="DR9316" i="3"/>
  <c r="DR9315" i="3"/>
  <c r="DR9277" i="3"/>
  <c r="DR9308" i="3"/>
  <c r="DR9243" i="3"/>
  <c r="DR9239" i="3"/>
  <c r="DR9260" i="3"/>
  <c r="DR9401" i="3"/>
  <c r="DR9388" i="3"/>
  <c r="DR9311" i="3"/>
  <c r="DR9294" i="3"/>
  <c r="DR9331" i="3"/>
  <c r="DR9345" i="3"/>
  <c r="DR9393" i="3"/>
  <c r="DR9364" i="3"/>
  <c r="DR9398" i="3"/>
  <c r="DR9242" i="3"/>
  <c r="DR9291" i="3"/>
  <c r="DR9280" i="3"/>
  <c r="DR9352" i="3"/>
  <c r="DR9350" i="3"/>
  <c r="DR9399" i="3"/>
  <c r="DR9395" i="3"/>
  <c r="DR9353" i="3"/>
  <c r="DR9397" i="3"/>
  <c r="DR9405" i="3"/>
  <c r="DR9403" i="3"/>
  <c r="DR9359" i="3"/>
  <c r="DR9351" i="3"/>
  <c r="DR9372" i="3"/>
  <c r="DR9363" i="3"/>
  <c r="DR9300" i="3"/>
  <c r="DR9248" i="3"/>
  <c r="DR9250" i="3"/>
  <c r="DR9318" i="3"/>
  <c r="DR9325" i="3"/>
  <c r="DR9295" i="3"/>
  <c r="DR9382" i="3"/>
  <c r="DR9404" i="3"/>
  <c r="DR9306" i="3"/>
  <c r="DR9380" i="3"/>
  <c r="DR9381" i="3"/>
  <c r="DR9297" i="3"/>
  <c r="DR9270" i="3"/>
  <c r="DR9289" i="3"/>
  <c r="DR9231" i="3"/>
  <c r="DR9287" i="3"/>
  <c r="DR9361" i="3"/>
  <c r="DR9226" i="3"/>
  <c r="DR9330" i="3"/>
  <c r="DR9296" i="3"/>
  <c r="DR9263" i="3"/>
  <c r="DR9322" i="3"/>
  <c r="DR9320" i="3"/>
  <c r="DR9269" i="3"/>
  <c r="DR9338" i="3"/>
  <c r="DR9336" i="3"/>
  <c r="DR9340" i="3"/>
  <c r="DR9334" i="3"/>
  <c r="DR9375" i="3"/>
  <c r="DR9377" i="3"/>
  <c r="DR9244" i="3"/>
  <c r="DR9396" i="3"/>
  <c r="DR9329" i="3"/>
  <c r="DR9266" i="3"/>
  <c r="DR9262" i="3"/>
  <c r="DR9259" i="3"/>
  <c r="DR9285" i="3"/>
  <c r="DR9298" i="3"/>
  <c r="DR9246" i="3"/>
  <c r="DR9302" i="3"/>
  <c r="DR9314" i="3"/>
  <c r="DR9365" i="3"/>
  <c r="DR9240" i="3"/>
  <c r="DR9299" i="3"/>
  <c r="DR9229" i="3"/>
  <c r="DR9251" i="3"/>
  <c r="DR9323" i="3"/>
  <c r="DR9392" i="3"/>
  <c r="DR9400" i="3"/>
  <c r="DR9224" i="3"/>
  <c r="DR9293" i="3"/>
  <c r="DR9327" i="3"/>
  <c r="DR9264" i="3"/>
  <c r="DR9326" i="3"/>
  <c r="DR9374" i="3"/>
  <c r="DR9369" i="3"/>
  <c r="DR9288" i="3"/>
  <c r="DR9230" i="3"/>
  <c r="DR9373" i="3"/>
  <c r="DR9376" i="3"/>
  <c r="DR9371" i="3"/>
  <c r="DR9236" i="3"/>
  <c r="DR9317" i="3"/>
  <c r="DR9265" i="3"/>
  <c r="DR9324" i="3"/>
  <c r="DR9367" i="3"/>
  <c r="DR9394" i="3"/>
  <c r="DR9332" i="3"/>
  <c r="DR9305" i="3"/>
  <c r="DR9233" i="3"/>
  <c r="DR9234" i="3"/>
  <c r="DR9360" i="3"/>
  <c r="DR9362" i="3"/>
  <c r="DR9310" i="3"/>
  <c r="DR9309" i="3"/>
  <c r="DR9378" i="3"/>
  <c r="DR9379" i="3"/>
  <c r="DR9227" i="3"/>
  <c r="DR9307" i="3"/>
  <c r="DR9304" i="3"/>
  <c r="DR9284" i="3"/>
  <c r="DR9321" i="3"/>
  <c r="DR9267" i="3"/>
  <c r="DR9268" i="3"/>
  <c r="DR9286" i="3"/>
  <c r="DR9238" i="3"/>
  <c r="DR9232" i="3"/>
  <c r="DR9249" i="3"/>
  <c r="DR9328" i="3"/>
  <c r="DR9252" i="3"/>
  <c r="DR9247" i="3"/>
  <c r="DR9290" i="3"/>
  <c r="DR9391" i="3"/>
  <c r="DR9390" i="3"/>
  <c r="DR9358" i="3"/>
  <c r="DR9312" i="3"/>
  <c r="DR9402" i="3"/>
  <c r="DR9261" i="3"/>
  <c r="DR9356" i="3"/>
  <c r="O397" i="3"/>
  <c r="DS9273" i="3" l="1"/>
  <c r="DS9272" i="3"/>
  <c r="DS9274" i="3"/>
  <c r="DS9275" i="3"/>
  <c r="DS9255" i="3"/>
  <c r="DS9300" i="3"/>
  <c r="DS9302" i="3"/>
  <c r="DS9271" i="3"/>
  <c r="DS9254" i="3"/>
  <c r="DS9369" i="3"/>
  <c r="DS9277" i="3"/>
  <c r="DS9334" i="3"/>
  <c r="DS9348" i="3"/>
  <c r="DS9383" i="3"/>
  <c r="DS9346" i="3"/>
  <c r="DS9347" i="3"/>
  <c r="DS9384" i="3"/>
  <c r="DS9281" i="3"/>
  <c r="DS9386" i="3"/>
  <c r="DS9385" i="3"/>
  <c r="DS9256" i="3"/>
  <c r="DS9238" i="3"/>
  <c r="DS9356" i="3"/>
  <c r="DS9240" i="3"/>
  <c r="DS9245" i="3"/>
  <c r="DS9244" i="3"/>
  <c r="DS9257" i="3"/>
  <c r="DS9341" i="3"/>
  <c r="DS9338" i="3"/>
  <c r="DS9387" i="3"/>
  <c r="DS9342" i="3"/>
  <c r="DS9349" i="3"/>
  <c r="DS9259" i="3"/>
  <c r="DS9343" i="3"/>
  <c r="DS9282" i="3"/>
  <c r="DS9243" i="3"/>
  <c r="DS9279" i="3"/>
  <c r="DS9332" i="3"/>
  <c r="DS9365" i="3"/>
  <c r="DS9312" i="3"/>
  <c r="DS9367" i="3"/>
  <c r="DS9344" i="3"/>
  <c r="DS9345" i="3"/>
  <c r="DS9278" i="3"/>
  <c r="DS9400" i="3"/>
  <c r="DS9236" i="3"/>
  <c r="DS9293" i="3"/>
  <c r="DS9280" i="3"/>
  <c r="DS9354" i="3"/>
  <c r="DS9276" i="3"/>
  <c r="DS9247" i="3"/>
  <c r="DS9242" i="3"/>
  <c r="DS9296" i="3"/>
  <c r="DS9402" i="3"/>
  <c r="DS9371" i="3"/>
  <c r="DS9373" i="3"/>
  <c r="DS9307" i="3"/>
  <c r="DS9394" i="3"/>
  <c r="DS9388" i="3"/>
  <c r="DS9249" i="3"/>
  <c r="DS9360" i="3"/>
  <c r="DS9396" i="3"/>
  <c r="DS9353" i="3"/>
  <c r="DS9284" i="3"/>
  <c r="DS9362" i="3"/>
  <c r="DS9263" i="3"/>
  <c r="DS9328" i="3"/>
  <c r="DS9340" i="3"/>
  <c r="DS9351" i="3"/>
  <c r="DS9398" i="3"/>
  <c r="DS9370" i="3"/>
  <c r="DS9405" i="3"/>
  <c r="DS9350" i="3"/>
  <c r="DS9364" i="3"/>
  <c r="DS9352" i="3"/>
  <c r="DS9319" i="3"/>
  <c r="DS9368" i="3"/>
  <c r="DS9227" i="3"/>
  <c r="DS9317" i="3"/>
  <c r="DS9225" i="3"/>
  <c r="DS9404" i="3"/>
  <c r="DS9298" i="3"/>
  <c r="DS9288" i="3"/>
  <c r="DS9294" i="3"/>
  <c r="DS9301" i="3"/>
  <c r="DS9376" i="3"/>
  <c r="DS9286" i="3"/>
  <c r="DS9321" i="3"/>
  <c r="DS9381" i="3"/>
  <c r="DS9295" i="3"/>
  <c r="DS9382" i="3"/>
  <c r="DS9326" i="3"/>
  <c r="DS9377" i="3"/>
  <c r="DS9270" i="3"/>
  <c r="DS9308" i="3"/>
  <c r="DS9318" i="3"/>
  <c r="DS9297" i="3"/>
  <c r="DS9258" i="3"/>
  <c r="DS9330" i="3"/>
  <c r="DS9232" i="3"/>
  <c r="DS9324" i="3"/>
  <c r="DS9226" i="3"/>
  <c r="DS9339" i="3"/>
  <c r="DS9230" i="3"/>
  <c r="DS9397" i="3"/>
  <c r="DS9337" i="3"/>
  <c r="DS9336" i="3"/>
  <c r="DS9335" i="3"/>
  <c r="DS9299" i="3"/>
  <c r="DS9390" i="3"/>
  <c r="DS9304" i="3"/>
  <c r="DS9265" i="3"/>
  <c r="DS9235" i="3"/>
  <c r="DS9331" i="3"/>
  <c r="DS9372" i="3"/>
  <c r="DS9261" i="3"/>
  <c r="DS9252" i="3"/>
  <c r="DS9234" i="3"/>
  <c r="DS9292" i="3"/>
  <c r="DS9241" i="3"/>
  <c r="DS9309" i="3"/>
  <c r="DS9393" i="3"/>
  <c r="DS9306" i="3"/>
  <c r="DS9355" i="3"/>
  <c r="DS9267" i="3"/>
  <c r="DS9320" i="3"/>
  <c r="DS9379" i="3"/>
  <c r="DS9380" i="3"/>
  <c r="DS9303" i="3"/>
  <c r="DS9366" i="3"/>
  <c r="DS9237" i="3"/>
  <c r="DS9239" i="3"/>
  <c r="DS9231" i="3"/>
  <c r="DS9333" i="3"/>
  <c r="DS9248" i="3"/>
  <c r="DS9229" i="3"/>
  <c r="DS9395" i="3"/>
  <c r="DS9266" i="3"/>
  <c r="DS9391" i="3"/>
  <c r="DS9378" i="3"/>
  <c r="DS9310" i="3"/>
  <c r="DS9361" i="3"/>
  <c r="DS9311" i="3"/>
  <c r="DS9374" i="3"/>
  <c r="DS9316" i="3"/>
  <c r="DS9325" i="3"/>
  <c r="DS9399" i="3"/>
  <c r="DS9323" i="3"/>
  <c r="DS9314" i="3"/>
  <c r="DS9315" i="3"/>
  <c r="DS9285" i="3"/>
  <c r="DS9357" i="3"/>
  <c r="DS9283" i="3"/>
  <c r="DS9358" i="3"/>
  <c r="DS9359" i="3"/>
  <c r="DS9290" i="3"/>
  <c r="DS9291" i="3"/>
  <c r="DS9260" i="3"/>
  <c r="DS9305" i="3"/>
  <c r="DS9313" i="3"/>
  <c r="DS9375" i="3"/>
  <c r="DS9327" i="3"/>
  <c r="DS9262" i="3"/>
  <c r="DS9392" i="3"/>
  <c r="DS9251" i="3"/>
  <c r="DS9363" i="3"/>
  <c r="DS9253" i="3"/>
  <c r="DS9250" i="3"/>
  <c r="DS9268" i="3"/>
  <c r="DS9269" i="3"/>
  <c r="DS9289" i="3"/>
  <c r="DS9329" i="3"/>
  <c r="DS9233" i="3"/>
  <c r="DS9389" i="3"/>
  <c r="DS9401" i="3"/>
  <c r="DS9403" i="3"/>
  <c r="DS9322" i="3"/>
  <c r="DS9264" i="3"/>
  <c r="DS9228" i="3"/>
  <c r="DS9246" i="3"/>
  <c r="DS9287" i="3"/>
  <c r="O398" i="3"/>
  <c r="DT9273" i="3" l="1"/>
  <c r="DT9272" i="3"/>
  <c r="DT9274" i="3"/>
  <c r="DT9301" i="3"/>
  <c r="DT9276" i="3"/>
  <c r="DT9255" i="3"/>
  <c r="DT9271" i="3"/>
  <c r="DT9348" i="3"/>
  <c r="DT9347" i="3"/>
  <c r="DT9349" i="3"/>
  <c r="DT9383" i="3"/>
  <c r="DT9384" i="3"/>
  <c r="DT9256" i="3"/>
  <c r="DT9239" i="3"/>
  <c r="DT9355" i="3"/>
  <c r="DT9386" i="3"/>
  <c r="DT9244" i="3"/>
  <c r="DT9246" i="3"/>
  <c r="DT9257" i="3"/>
  <c r="DT9340" i="3"/>
  <c r="DT9368" i="3"/>
  <c r="DT9302" i="3"/>
  <c r="DT9278" i="3"/>
  <c r="DT9385" i="3"/>
  <c r="DT9341" i="3"/>
  <c r="DT9283" i="3"/>
  <c r="DT9237" i="3"/>
  <c r="DT9243" i="3"/>
  <c r="DT9258" i="3"/>
  <c r="DT9285" i="3"/>
  <c r="DT9248" i="3"/>
  <c r="DT9356" i="3"/>
  <c r="DT9387" i="3"/>
  <c r="DT9343" i="3"/>
  <c r="DT9342" i="3"/>
  <c r="DT9401" i="3"/>
  <c r="DT9281" i="3"/>
  <c r="DT9300" i="3"/>
  <c r="DT9296" i="3"/>
  <c r="DT9345" i="3"/>
  <c r="DT9307" i="3"/>
  <c r="DT9344" i="3"/>
  <c r="DT9366" i="3"/>
  <c r="DT9241" i="3"/>
  <c r="DT9327" i="3"/>
  <c r="DT9280" i="3"/>
  <c r="DT9346" i="3"/>
  <c r="DT9372" i="3"/>
  <c r="DT9242" i="3"/>
  <c r="DT9262" i="3"/>
  <c r="DT9277" i="3"/>
  <c r="DT9279" i="3"/>
  <c r="DT9370" i="3"/>
  <c r="DT9275" i="3"/>
  <c r="DT9397" i="3"/>
  <c r="DT9369" i="3"/>
  <c r="DT9351" i="3"/>
  <c r="DT9264" i="3"/>
  <c r="DT9363" i="3"/>
  <c r="DT9371" i="3"/>
  <c r="DT9287" i="3"/>
  <c r="DT9373" i="3"/>
  <c r="DT9361" i="3"/>
  <c r="DT9354" i="3"/>
  <c r="DT9233" i="3"/>
  <c r="DT9353" i="3"/>
  <c r="DT9352" i="3"/>
  <c r="DT9375" i="3"/>
  <c r="DT9231" i="3"/>
  <c r="DT9405" i="3"/>
  <c r="DT9350" i="3"/>
  <c r="DT9318" i="3"/>
  <c r="DT9226" i="3"/>
  <c r="DT9228" i="3"/>
  <c r="DT9297" i="3"/>
  <c r="DT9309" i="3"/>
  <c r="DT9394" i="3"/>
  <c r="DT9299" i="3"/>
  <c r="DT9295" i="3"/>
  <c r="DT9293" i="3"/>
  <c r="DT9253" i="3"/>
  <c r="DT9294" i="3"/>
  <c r="DT9322" i="3"/>
  <c r="DT9390" i="3"/>
  <c r="DT9308" i="3"/>
  <c r="DT9382" i="3"/>
  <c r="DT9365" i="3"/>
  <c r="DT9236" i="3"/>
  <c r="DT9339" i="3"/>
  <c r="DT9298" i="3"/>
  <c r="DT9338" i="3"/>
  <c r="DT9230" i="3"/>
  <c r="DT9331" i="3"/>
  <c r="DT9289" i="3"/>
  <c r="DT9392" i="3"/>
  <c r="DT9332" i="3"/>
  <c r="DT9325" i="3"/>
  <c r="DT9305" i="3"/>
  <c r="DT9303" i="3"/>
  <c r="DT9337" i="3"/>
  <c r="DT9378" i="3"/>
  <c r="DT9266" i="3"/>
  <c r="DT9313" i="3"/>
  <c r="DT9324" i="3"/>
  <c r="DT9335" i="3"/>
  <c r="DT9240" i="3"/>
  <c r="DT9254" i="3"/>
  <c r="DT9238" i="3"/>
  <c r="DT9336" i="3"/>
  <c r="DT9291" i="3"/>
  <c r="DT9282" i="3"/>
  <c r="DT9315" i="3"/>
  <c r="DT9311" i="3"/>
  <c r="DT9268" i="3"/>
  <c r="DT9235" i="3"/>
  <c r="DT9250" i="3"/>
  <c r="DT9292" i="3"/>
  <c r="DT9400" i="3"/>
  <c r="DT9227" i="3"/>
  <c r="DT9359" i="3"/>
  <c r="DT9261" i="3"/>
  <c r="DT9357" i="3"/>
  <c r="DT9263" i="3"/>
  <c r="DT9234" i="3"/>
  <c r="DT9321" i="3"/>
  <c r="DT9284" i="3"/>
  <c r="DT9367" i="3"/>
  <c r="DT9364" i="3"/>
  <c r="DT9393" i="3"/>
  <c r="DT9288" i="3"/>
  <c r="DT9329" i="3"/>
  <c r="DT9330" i="3"/>
  <c r="DT9269" i="3"/>
  <c r="DT9270" i="3"/>
  <c r="DT9328" i="3"/>
  <c r="DT9402" i="3"/>
  <c r="DT9251" i="3"/>
  <c r="DT9326" i="3"/>
  <c r="DT9290" i="3"/>
  <c r="DT9323" i="3"/>
  <c r="DT9316" i="3"/>
  <c r="DT9310" i="3"/>
  <c r="DT9252" i="3"/>
  <c r="DT9395" i="3"/>
  <c r="DT9396" i="3"/>
  <c r="DT9380" i="3"/>
  <c r="DT9381" i="3"/>
  <c r="DT9249" i="3"/>
  <c r="DT9377" i="3"/>
  <c r="DT9389" i="3"/>
  <c r="DT9388" i="3"/>
  <c r="DT9362" i="3"/>
  <c r="DT9260" i="3"/>
  <c r="DT9259" i="3"/>
  <c r="DT9399" i="3"/>
  <c r="DT9398" i="3"/>
  <c r="DT9374" i="3"/>
  <c r="DT9391" i="3"/>
  <c r="DT9245" i="3"/>
  <c r="DT9379" i="3"/>
  <c r="DT9267" i="3"/>
  <c r="DT9403" i="3"/>
  <c r="DT9404" i="3"/>
  <c r="DT9286" i="3"/>
  <c r="DT9304" i="3"/>
  <c r="DT9358" i="3"/>
  <c r="DT9314" i="3"/>
  <c r="DT9376" i="3"/>
  <c r="DT9317" i="3"/>
  <c r="DT9360" i="3"/>
  <c r="DT9232" i="3"/>
  <c r="DT9312" i="3"/>
  <c r="DT9229" i="3"/>
  <c r="DT9333" i="3"/>
  <c r="DT9334" i="3"/>
  <c r="DT9265" i="3"/>
  <c r="DT9320" i="3"/>
  <c r="DT9319" i="3"/>
  <c r="DT9247" i="3"/>
  <c r="DT9306" i="3"/>
  <c r="O399" i="3"/>
  <c r="DU9385" i="3" l="1"/>
  <c r="DU9273" i="3"/>
  <c r="DU9272" i="3"/>
  <c r="DU9277" i="3"/>
  <c r="DU9275" i="3"/>
  <c r="DU9301" i="3"/>
  <c r="DU9245" i="3"/>
  <c r="DU9300" i="3"/>
  <c r="DU9247" i="3"/>
  <c r="DU9383" i="3"/>
  <c r="DU9265" i="3"/>
  <c r="DU9348" i="3"/>
  <c r="DU9349" i="3"/>
  <c r="DU9284" i="3"/>
  <c r="DU9302" i="3"/>
  <c r="DU9256" i="3"/>
  <c r="DU9254" i="3"/>
  <c r="DU9238" i="3"/>
  <c r="DU9279" i="3"/>
  <c r="DU9384" i="3"/>
  <c r="DU9257" i="3"/>
  <c r="DU9342" i="3"/>
  <c r="DU9341" i="3"/>
  <c r="DU9340" i="3"/>
  <c r="DU9280" i="3"/>
  <c r="DU9386" i="3"/>
  <c r="DU9243" i="3"/>
  <c r="DU9370" i="3"/>
  <c r="DU9281" i="3"/>
  <c r="DU9242" i="3"/>
  <c r="DU9391" i="3"/>
  <c r="DU9306" i="3"/>
  <c r="DU9362" i="3"/>
  <c r="DU9356" i="3"/>
  <c r="DU9355" i="3"/>
  <c r="DU9344" i="3"/>
  <c r="DU9345" i="3"/>
  <c r="DU9343" i="3"/>
  <c r="DU9372" i="3"/>
  <c r="DU9353" i="3"/>
  <c r="DU9241" i="3"/>
  <c r="DU9240" i="3"/>
  <c r="DU9347" i="3"/>
  <c r="DU9346" i="3"/>
  <c r="DU9229" i="3"/>
  <c r="DU9263" i="3"/>
  <c r="DU9369" i="3"/>
  <c r="DU9278" i="3"/>
  <c r="DU9276" i="3"/>
  <c r="DU9371" i="3"/>
  <c r="DU9282" i="3"/>
  <c r="DU9274" i="3"/>
  <c r="DU9350" i="3"/>
  <c r="DU9232" i="3"/>
  <c r="DU9352" i="3"/>
  <c r="DU9286" i="3"/>
  <c r="DU9374" i="3"/>
  <c r="DU9296" i="3"/>
  <c r="DU9365" i="3"/>
  <c r="DU9376" i="3"/>
  <c r="DU9227" i="3"/>
  <c r="DU9364" i="3"/>
  <c r="DU9358" i="3"/>
  <c r="DU9288" i="3"/>
  <c r="DU9354" i="3"/>
  <c r="DU9294" i="3"/>
  <c r="DU9310" i="3"/>
  <c r="DU9323" i="3"/>
  <c r="DU9393" i="3"/>
  <c r="DU9293" i="3"/>
  <c r="DU9290" i="3"/>
  <c r="DU9239" i="3"/>
  <c r="DU9299" i="3"/>
  <c r="DU9308" i="3"/>
  <c r="DU9351" i="3"/>
  <c r="DU9297" i="3"/>
  <c r="DU9298" i="3"/>
  <c r="DU9312" i="3"/>
  <c r="DU9304" i="3"/>
  <c r="DU9252" i="3"/>
  <c r="DU9236" i="3"/>
  <c r="DU9262" i="3"/>
  <c r="DU9267" i="3"/>
  <c r="DU9249" i="3"/>
  <c r="DU9295" i="3"/>
  <c r="DU9337" i="3"/>
  <c r="DU9325" i="3"/>
  <c r="DU9237" i="3"/>
  <c r="DU9332" i="3"/>
  <c r="DU9360" i="3"/>
  <c r="DU9314" i="3"/>
  <c r="DU9292" i="3"/>
  <c r="DU9326" i="3"/>
  <c r="DU9283" i="3"/>
  <c r="DU9309" i="3"/>
  <c r="DU9339" i="3"/>
  <c r="DU9338" i="3"/>
  <c r="DU9322" i="3"/>
  <c r="DU9336" i="3"/>
  <c r="DU9255" i="3"/>
  <c r="DU9379" i="3"/>
  <c r="DU9269" i="3"/>
  <c r="DU9328" i="3"/>
  <c r="DU9403" i="3"/>
  <c r="DU9259" i="3"/>
  <c r="DU9399" i="3"/>
  <c r="DU9319" i="3"/>
  <c r="DU9392" i="3"/>
  <c r="DU9390" i="3"/>
  <c r="DU9395" i="3"/>
  <c r="DU9307" i="3"/>
  <c r="DU9361" i="3"/>
  <c r="DU9230" i="3"/>
  <c r="DU9311" i="3"/>
  <c r="DU9363" i="3"/>
  <c r="DU9244" i="3"/>
  <c r="DU9291" i="3"/>
  <c r="DU9320" i="3"/>
  <c r="DU9266" i="3"/>
  <c r="DU9315" i="3"/>
  <c r="DU9260" i="3"/>
  <c r="DU9264" i="3"/>
  <c r="DU9303" i="3"/>
  <c r="DU9285" i="3"/>
  <c r="DU9402" i="3"/>
  <c r="DU9258" i="3"/>
  <c r="DU9367" i="3"/>
  <c r="DU9368" i="3"/>
  <c r="DU9321" i="3"/>
  <c r="DU9253" i="3"/>
  <c r="DU9233" i="3"/>
  <c r="DU9334" i="3"/>
  <c r="DU9335" i="3"/>
  <c r="DU9317" i="3"/>
  <c r="DU9318" i="3"/>
  <c r="DU9228" i="3"/>
  <c r="DU9248" i="3"/>
  <c r="DU9373" i="3"/>
  <c r="DU9388" i="3"/>
  <c r="DU9387" i="3"/>
  <c r="DU9381" i="3"/>
  <c r="DU9382" i="3"/>
  <c r="DU9330" i="3"/>
  <c r="DU9331" i="3"/>
  <c r="DU9366" i="3"/>
  <c r="DU9250" i="3"/>
  <c r="DU9394" i="3"/>
  <c r="DU9246" i="3"/>
  <c r="DU9400" i="3"/>
  <c r="DU9333" i="3"/>
  <c r="DU9305" i="3"/>
  <c r="DU9404" i="3"/>
  <c r="DU9405" i="3"/>
  <c r="DU9287" i="3"/>
  <c r="DU9378" i="3"/>
  <c r="DU9398" i="3"/>
  <c r="DU9359" i="3"/>
  <c r="DU9375" i="3"/>
  <c r="DU9268" i="3"/>
  <c r="DU9389" i="3"/>
  <c r="DU9377" i="3"/>
  <c r="DU9380" i="3"/>
  <c r="DU9396" i="3"/>
  <c r="DU9397" i="3"/>
  <c r="DU9316" i="3"/>
  <c r="DU9313" i="3"/>
  <c r="DU9251" i="3"/>
  <c r="DU9270" i="3"/>
  <c r="DU9271" i="3"/>
  <c r="DU9329" i="3"/>
  <c r="DU9231" i="3"/>
  <c r="DU9357" i="3"/>
  <c r="DU9234" i="3"/>
  <c r="DU9235" i="3"/>
  <c r="DU9327" i="3"/>
  <c r="DU9289" i="3"/>
  <c r="DU9401" i="3"/>
  <c r="DU9261" i="3"/>
  <c r="DU9324" i="3"/>
  <c r="O400" i="3"/>
  <c r="DV9273" i="3" l="1"/>
  <c r="DV9276" i="3"/>
  <c r="DV9246" i="3"/>
  <c r="DV9300" i="3"/>
  <c r="DV9301" i="3"/>
  <c r="DV9283" i="3"/>
  <c r="DV9278" i="3"/>
  <c r="DV9384" i="3"/>
  <c r="DV9348" i="3"/>
  <c r="DV9287" i="3"/>
  <c r="DV9274" i="3"/>
  <c r="DV9349" i="3"/>
  <c r="DV9279" i="3"/>
  <c r="DV9280" i="3"/>
  <c r="DV9256" i="3"/>
  <c r="DV9341" i="3"/>
  <c r="DV9385" i="3"/>
  <c r="DV9340" i="3"/>
  <c r="DV9342" i="3"/>
  <c r="DV9242" i="3"/>
  <c r="DV9244" i="3"/>
  <c r="DV9281" i="3"/>
  <c r="DV9347" i="3"/>
  <c r="DV9345" i="3"/>
  <c r="DV9255" i="3"/>
  <c r="DV9237" i="3"/>
  <c r="DV9343" i="3"/>
  <c r="DV9241" i="3"/>
  <c r="DV9264" i="3"/>
  <c r="DV9239" i="3"/>
  <c r="DV9344" i="3"/>
  <c r="DV9371" i="3"/>
  <c r="DV9346" i="3"/>
  <c r="DV9282" i="3"/>
  <c r="DV9324" i="3"/>
  <c r="DV9363" i="3"/>
  <c r="DV9353" i="3"/>
  <c r="DV9327" i="3"/>
  <c r="DV9392" i="3"/>
  <c r="DV9350" i="3"/>
  <c r="DV9277" i="3"/>
  <c r="DV9370" i="3"/>
  <c r="DV9275" i="3"/>
  <c r="DV9375" i="3"/>
  <c r="DV9240" i="3"/>
  <c r="DV9305" i="3"/>
  <c r="DV9373" i="3"/>
  <c r="DV9352" i="3"/>
  <c r="DV9355" i="3"/>
  <c r="DV9354" i="3"/>
  <c r="DV9228" i="3"/>
  <c r="DV9303" i="3"/>
  <c r="DV9231" i="3"/>
  <c r="DV9243" i="3"/>
  <c r="DV9285" i="3"/>
  <c r="DV9297" i="3"/>
  <c r="DV9309" i="3"/>
  <c r="DV9296" i="3"/>
  <c r="DV9351" i="3"/>
  <c r="DV9299" i="3"/>
  <c r="DV9248" i="3"/>
  <c r="DV9294" i="3"/>
  <c r="DV9310" i="3"/>
  <c r="DV9293" i="3"/>
  <c r="DV9295" i="3"/>
  <c r="DV9394" i="3"/>
  <c r="DV9362" i="3"/>
  <c r="DV9289" i="3"/>
  <c r="DV9261" i="3"/>
  <c r="DV9338" i="3"/>
  <c r="DV9401" i="3"/>
  <c r="DV9291" i="3"/>
  <c r="DV9311" i="3"/>
  <c r="DV9238" i="3"/>
  <c r="DV9298" i="3"/>
  <c r="DV9359" i="3"/>
  <c r="DV9266" i="3"/>
  <c r="DV9361" i="3"/>
  <c r="DV9339" i="3"/>
  <c r="DV9313" i="3"/>
  <c r="DV9268" i="3"/>
  <c r="DV9329" i="3"/>
  <c r="DV9316" i="3"/>
  <c r="DV9337" i="3"/>
  <c r="DV9333" i="3"/>
  <c r="DV9284" i="3"/>
  <c r="DV9380" i="3"/>
  <c r="DV9251" i="3"/>
  <c r="DV9389" i="3"/>
  <c r="DV9372" i="3"/>
  <c r="DV9391" i="3"/>
  <c r="DV9321" i="3"/>
  <c r="DV9366" i="3"/>
  <c r="DV9318" i="3"/>
  <c r="DV9405" i="3"/>
  <c r="DV9378" i="3"/>
  <c r="DV9234" i="3"/>
  <c r="DV9270" i="3"/>
  <c r="DV9403" i="3"/>
  <c r="DV9397" i="3"/>
  <c r="DV9331" i="3"/>
  <c r="DV9235" i="3"/>
  <c r="DV9236" i="3"/>
  <c r="DV9271" i="3"/>
  <c r="DV9272" i="3"/>
  <c r="DV9290" i="3"/>
  <c r="DV9396" i="3"/>
  <c r="DV9398" i="3"/>
  <c r="DV9262" i="3"/>
  <c r="DV9232" i="3"/>
  <c r="DV9250" i="3"/>
  <c r="DV9330" i="3"/>
  <c r="DV9381" i="3"/>
  <c r="DV9379" i="3"/>
  <c r="DV9335" i="3"/>
  <c r="DV9336" i="3"/>
  <c r="DV9393" i="3"/>
  <c r="DV9360" i="3"/>
  <c r="DV9364" i="3"/>
  <c r="DV9395" i="3"/>
  <c r="DV9399" i="3"/>
  <c r="DV9229" i="3"/>
  <c r="DV9390" i="3"/>
  <c r="DV9400" i="3"/>
  <c r="DV9328" i="3"/>
  <c r="DV9387" i="3"/>
  <c r="DV9386" i="3"/>
  <c r="DV9374" i="3"/>
  <c r="DV9334" i="3"/>
  <c r="DV9233" i="3"/>
  <c r="DV9258" i="3"/>
  <c r="DV9257" i="3"/>
  <c r="DV9252" i="3"/>
  <c r="DV9265" i="3"/>
  <c r="DV9302" i="3"/>
  <c r="DV9357" i="3"/>
  <c r="DV9356" i="3"/>
  <c r="DV9377" i="3"/>
  <c r="DV9404" i="3"/>
  <c r="DV9358" i="3"/>
  <c r="DV9288" i="3"/>
  <c r="DV9326" i="3"/>
  <c r="DV9388" i="3"/>
  <c r="DV9317" i="3"/>
  <c r="DV9253" i="3"/>
  <c r="DV9254" i="3"/>
  <c r="DV9368" i="3"/>
  <c r="DV9369" i="3"/>
  <c r="DV9260" i="3"/>
  <c r="DV9267" i="3"/>
  <c r="DV9304" i="3"/>
  <c r="DV9263" i="3"/>
  <c r="DV9269" i="3"/>
  <c r="DV9323" i="3"/>
  <c r="DV9249" i="3"/>
  <c r="DV9292" i="3"/>
  <c r="DV9245" i="3"/>
  <c r="DV9325" i="3"/>
  <c r="DV9319" i="3"/>
  <c r="DV9286" i="3"/>
  <c r="DV9376" i="3"/>
  <c r="DV9382" i="3"/>
  <c r="DV9383" i="3"/>
  <c r="DV9312" i="3"/>
  <c r="DV9247" i="3"/>
  <c r="DV9367" i="3"/>
  <c r="DV9402" i="3"/>
  <c r="DV9315" i="3"/>
  <c r="DV9322" i="3"/>
  <c r="DV9314" i="3"/>
  <c r="DV9320" i="3"/>
  <c r="DV9230" i="3"/>
  <c r="DV9259" i="3"/>
  <c r="DV9365" i="3"/>
  <c r="DV9307" i="3"/>
  <c r="DV9308" i="3"/>
  <c r="DV9306" i="3"/>
  <c r="DV9332" i="3"/>
  <c r="O401" i="3"/>
  <c r="DW9282" i="3" l="1"/>
  <c r="DW9274" i="3"/>
  <c r="DW9275" i="3"/>
  <c r="DW9278" i="3"/>
  <c r="DW9300" i="3"/>
  <c r="DW9349" i="3"/>
  <c r="DW9245" i="3"/>
  <c r="DW9281" i="3"/>
  <c r="DW9280" i="3"/>
  <c r="DW9238" i="3"/>
  <c r="DW9341" i="3"/>
  <c r="DW9242" i="3"/>
  <c r="DW9348" i="3"/>
  <c r="DW9304" i="3"/>
  <c r="DW9340" i="3"/>
  <c r="DW9243" i="3"/>
  <c r="DW9279" i="3"/>
  <c r="DW9256" i="3"/>
  <c r="DW9346" i="3"/>
  <c r="DW9347" i="3"/>
  <c r="DW9255" i="3"/>
  <c r="DW9240" i="3"/>
  <c r="DW9344" i="3"/>
  <c r="DW9343" i="3"/>
  <c r="DW9342" i="3"/>
  <c r="DW9350" i="3"/>
  <c r="DW9302" i="3"/>
  <c r="DW9345" i="3"/>
  <c r="DW9296" i="3"/>
  <c r="DW9354" i="3"/>
  <c r="DW9277" i="3"/>
  <c r="DW9292" i="3"/>
  <c r="DW9239" i="3"/>
  <c r="DW9353" i="3"/>
  <c r="DW9241" i="3"/>
  <c r="DW9276" i="3"/>
  <c r="DW9297" i="3"/>
  <c r="DW9351" i="3"/>
  <c r="DW9295" i="3"/>
  <c r="DW9339" i="3"/>
  <c r="DW9376" i="3"/>
  <c r="DW9393" i="3"/>
  <c r="DW9372" i="3"/>
  <c r="DW9352" i="3"/>
  <c r="DW9286" i="3"/>
  <c r="DW9284" i="3"/>
  <c r="DW9374" i="3"/>
  <c r="DW9298" i="3"/>
  <c r="DW9363" i="3"/>
  <c r="DW9325" i="3"/>
  <c r="DW9249" i="3"/>
  <c r="DW9263" i="3"/>
  <c r="DW9247" i="3"/>
  <c r="DW9288" i="3"/>
  <c r="DW9290" i="3"/>
  <c r="DW9299" i="3"/>
  <c r="DW9310" i="3"/>
  <c r="DW9294" i="3"/>
  <c r="DW9338" i="3"/>
  <c r="DW9362" i="3"/>
  <c r="DW9230" i="3"/>
  <c r="DW9328" i="3"/>
  <c r="DW9365" i="3"/>
  <c r="DW9367" i="3"/>
  <c r="DW9312" i="3"/>
  <c r="DW9265" i="3"/>
  <c r="DW9371" i="3"/>
  <c r="DW9283" i="3"/>
  <c r="DW9269" i="3"/>
  <c r="DW9317" i="3"/>
  <c r="DW9267" i="3"/>
  <c r="DW9360" i="3"/>
  <c r="DW9394" i="3"/>
  <c r="DW9390" i="3"/>
  <c r="DW9332" i="3"/>
  <c r="DW9322" i="3"/>
  <c r="DW9395" i="3"/>
  <c r="DW9327" i="3"/>
  <c r="DW9361" i="3"/>
  <c r="DW9359" i="3"/>
  <c r="DW9234" i="3"/>
  <c r="DW9320" i="3"/>
  <c r="DW9397" i="3"/>
  <c r="DW9329" i="3"/>
  <c r="DW9402" i="3"/>
  <c r="DW9389" i="3"/>
  <c r="DW9404" i="3"/>
  <c r="DW9251" i="3"/>
  <c r="DW9259" i="3"/>
  <c r="DW9392" i="3"/>
  <c r="DW9301" i="3"/>
  <c r="DW9400" i="3"/>
  <c r="DW9388" i="3"/>
  <c r="DW9334" i="3"/>
  <c r="DW9380" i="3"/>
  <c r="DW9233" i="3"/>
  <c r="DW9379" i="3"/>
  <c r="DW9330" i="3"/>
  <c r="DW9358" i="3"/>
  <c r="DW9324" i="3"/>
  <c r="DW9311" i="3"/>
  <c r="DW9254" i="3"/>
  <c r="DW9253" i="3"/>
  <c r="DW9307" i="3"/>
  <c r="DW9382" i="3"/>
  <c r="DW9303" i="3"/>
  <c r="DW9315" i="3"/>
  <c r="DW9285" i="3"/>
  <c r="DW9377" i="3"/>
  <c r="DW9356" i="3"/>
  <c r="DW9355" i="3"/>
  <c r="DW9252" i="3"/>
  <c r="DW9386" i="3"/>
  <c r="DW9385" i="3"/>
  <c r="DW9405" i="3"/>
  <c r="DW9316" i="3"/>
  <c r="DW9336" i="3"/>
  <c r="DW9337" i="3"/>
  <c r="DW9373" i="3"/>
  <c r="DW9366" i="3"/>
  <c r="DW9262" i="3"/>
  <c r="DW9396" i="3"/>
  <c r="DW9231" i="3"/>
  <c r="DW9248" i="3"/>
  <c r="DW9319" i="3"/>
  <c r="DW9246" i="3"/>
  <c r="DW9357" i="3"/>
  <c r="DW9266" i="3"/>
  <c r="DW9387" i="3"/>
  <c r="DW9378" i="3"/>
  <c r="DW9270" i="3"/>
  <c r="DW9229" i="3"/>
  <c r="DW9364" i="3"/>
  <c r="DW9391" i="3"/>
  <c r="DW9335" i="3"/>
  <c r="DW9381" i="3"/>
  <c r="DW9250" i="3"/>
  <c r="DW9287" i="3"/>
  <c r="DW9236" i="3"/>
  <c r="DW9237" i="3"/>
  <c r="DW9306" i="3"/>
  <c r="DW9314" i="3"/>
  <c r="DW9331" i="3"/>
  <c r="DW9260" i="3"/>
  <c r="DW9369" i="3"/>
  <c r="DW9370" i="3"/>
  <c r="DW9326" i="3"/>
  <c r="DW9289" i="3"/>
  <c r="DW9244" i="3"/>
  <c r="DW9257" i="3"/>
  <c r="DW9318" i="3"/>
  <c r="DW9333" i="3"/>
  <c r="DW9375" i="3"/>
  <c r="DW9399" i="3"/>
  <c r="DW9291" i="3"/>
  <c r="DW9264" i="3"/>
  <c r="DW9321" i="3"/>
  <c r="DW9398" i="3"/>
  <c r="DW9272" i="3"/>
  <c r="DW9273" i="3"/>
  <c r="DW9235" i="3"/>
  <c r="DW9403" i="3"/>
  <c r="DW9308" i="3"/>
  <c r="DW9309" i="3"/>
  <c r="DW9383" i="3"/>
  <c r="DW9384" i="3"/>
  <c r="DW9313" i="3"/>
  <c r="DW9323" i="3"/>
  <c r="DW9368" i="3"/>
  <c r="DW9293" i="3"/>
  <c r="DW9258" i="3"/>
  <c r="DW9305" i="3"/>
  <c r="DW9401" i="3"/>
  <c r="DW9232" i="3"/>
  <c r="DW9268" i="3"/>
  <c r="DW9271" i="3"/>
  <c r="DW9261" i="3"/>
  <c r="O402" i="3"/>
  <c r="DX9275" i="3" l="1"/>
  <c r="DX9281" i="3"/>
  <c r="DX9341" i="3"/>
  <c r="DX9340" i="3"/>
  <c r="DX9280" i="3"/>
  <c r="DX9255" i="3"/>
  <c r="DX9349" i="3"/>
  <c r="DX9348" i="3"/>
  <c r="DX9279" i="3"/>
  <c r="DX9242" i="3"/>
  <c r="DX9347" i="3"/>
  <c r="DX9346" i="3"/>
  <c r="DX9256" i="3"/>
  <c r="DX9350" i="3"/>
  <c r="DX9345" i="3"/>
  <c r="DX9344" i="3"/>
  <c r="DX9239" i="3"/>
  <c r="DX9241" i="3"/>
  <c r="DX9343" i="3"/>
  <c r="DX9297" i="3"/>
  <c r="DX9375" i="3"/>
  <c r="DX9342" i="3"/>
  <c r="DX9276" i="3"/>
  <c r="DX9278" i="3"/>
  <c r="DX9295" i="3"/>
  <c r="DX9301" i="3"/>
  <c r="DX9240" i="3"/>
  <c r="DX9303" i="3"/>
  <c r="DX9296" i="3"/>
  <c r="DX9277" i="3"/>
  <c r="DX9339" i="3"/>
  <c r="DX9287" i="3"/>
  <c r="DX9326" i="3"/>
  <c r="DX9268" i="3"/>
  <c r="DX9352" i="3"/>
  <c r="DX9266" i="3"/>
  <c r="DX9283" i="3"/>
  <c r="DX9401" i="3"/>
  <c r="DX9353" i="3"/>
  <c r="DX9351" i="3"/>
  <c r="DX9298" i="3"/>
  <c r="DX9403" i="3"/>
  <c r="DX9291" i="3"/>
  <c r="DX9289" i="3"/>
  <c r="DX9250" i="3"/>
  <c r="DX9300" i="3"/>
  <c r="DX9381" i="3"/>
  <c r="DX9393" i="3"/>
  <c r="DX9264" i="3"/>
  <c r="DX9248" i="3"/>
  <c r="DX9366" i="3"/>
  <c r="DX9364" i="3"/>
  <c r="DX9246" i="3"/>
  <c r="DX9311" i="3"/>
  <c r="DX9232" i="3"/>
  <c r="DX9299" i="3"/>
  <c r="DX9258" i="3"/>
  <c r="DX9282" i="3"/>
  <c r="DX9313" i="3"/>
  <c r="DX9261" i="3"/>
  <c r="DX9318" i="3"/>
  <c r="DX9394" i="3"/>
  <c r="DX9271" i="3"/>
  <c r="DX9328" i="3"/>
  <c r="DX9323" i="3"/>
  <c r="DX9391" i="3"/>
  <c r="DX9379" i="3"/>
  <c r="DX9395" i="3"/>
  <c r="DX9405" i="3"/>
  <c r="DX9329" i="3"/>
  <c r="DX9361" i="3"/>
  <c r="DX9305" i="3"/>
  <c r="DX9380" i="3"/>
  <c r="DX9321" i="3"/>
  <c r="DX9333" i="3"/>
  <c r="DX9331" i="3"/>
  <c r="DX9360" i="3"/>
  <c r="DX9330" i="3"/>
  <c r="DX9362" i="3"/>
  <c r="DX9247" i="3"/>
  <c r="DX9359" i="3"/>
  <c r="DX9389" i="3"/>
  <c r="DX9396" i="3"/>
  <c r="DX9392" i="3"/>
  <c r="DX9288" i="3"/>
  <c r="DX9387" i="3"/>
  <c r="DX9378" i="3"/>
  <c r="DX9357" i="3"/>
  <c r="DX9252" i="3"/>
  <c r="DX9249" i="3"/>
  <c r="DX9335" i="3"/>
  <c r="DX9230" i="3"/>
  <c r="DX9302" i="3"/>
  <c r="DX9235" i="3"/>
  <c r="DX9253" i="3"/>
  <c r="DX9251" i="3"/>
  <c r="DX9254" i="3"/>
  <c r="DX9374" i="3"/>
  <c r="DX9368" i="3"/>
  <c r="DX9286" i="3"/>
  <c r="DX9316" i="3"/>
  <c r="DX9322" i="3"/>
  <c r="DX9384" i="3"/>
  <c r="DX9398" i="3"/>
  <c r="DX9320" i="3"/>
  <c r="DX9234" i="3"/>
  <c r="DX9308" i="3"/>
  <c r="DX9363" i="3"/>
  <c r="DX9309" i="3"/>
  <c r="DX9310" i="3"/>
  <c r="DX9273" i="3"/>
  <c r="DX9274" i="3"/>
  <c r="DX9244" i="3"/>
  <c r="DX9243" i="3"/>
  <c r="DX9370" i="3"/>
  <c r="DX9314" i="3"/>
  <c r="DX9332" i="3"/>
  <c r="DX9290" i="3"/>
  <c r="DX9265" i="3"/>
  <c r="DX9376" i="3"/>
  <c r="DX9231" i="3"/>
  <c r="DX9373" i="3"/>
  <c r="DX9372" i="3"/>
  <c r="DX9233" i="3"/>
  <c r="DX9377" i="3"/>
  <c r="DX9245" i="3"/>
  <c r="DX9315" i="3"/>
  <c r="DX9293" i="3"/>
  <c r="DX9294" i="3"/>
  <c r="DX9402" i="3"/>
  <c r="DX9272" i="3"/>
  <c r="DX9399" i="3"/>
  <c r="DX9369" i="3"/>
  <c r="DX9325" i="3"/>
  <c r="DX9270" i="3"/>
  <c r="DX9334" i="3"/>
  <c r="DX9292" i="3"/>
  <c r="DX9337" i="3"/>
  <c r="DX9338" i="3"/>
  <c r="DX9358" i="3"/>
  <c r="DX9285" i="3"/>
  <c r="DX9284" i="3"/>
  <c r="DX9371" i="3"/>
  <c r="DX9382" i="3"/>
  <c r="DX9257" i="3"/>
  <c r="DX9260" i="3"/>
  <c r="DX9327" i="3"/>
  <c r="DX9237" i="3"/>
  <c r="DX9238" i="3"/>
  <c r="DX9404" i="3"/>
  <c r="DX9319" i="3"/>
  <c r="DX9262" i="3"/>
  <c r="DX9336" i="3"/>
  <c r="DX9390" i="3"/>
  <c r="DX9385" i="3"/>
  <c r="DX9355" i="3"/>
  <c r="DX9354" i="3"/>
  <c r="DX9304" i="3"/>
  <c r="DX9312" i="3"/>
  <c r="DX9324" i="3"/>
  <c r="DX9383" i="3"/>
  <c r="DX9259" i="3"/>
  <c r="DX9317" i="3"/>
  <c r="DX9263" i="3"/>
  <c r="DX9397" i="3"/>
  <c r="DX9306" i="3"/>
  <c r="DX9236" i="3"/>
  <c r="DX9400" i="3"/>
  <c r="DX9267" i="3"/>
  <c r="DX9365" i="3"/>
  <c r="DX9386" i="3"/>
  <c r="DX9356" i="3"/>
  <c r="DX9388" i="3"/>
  <c r="DX9269" i="3"/>
  <c r="DX9367" i="3"/>
  <c r="DX9307" i="3"/>
  <c r="O403" i="3"/>
  <c r="DY9348" i="3" l="1"/>
  <c r="DY9280" i="3"/>
  <c r="DY9340" i="3"/>
  <c r="DY9349" i="3"/>
  <c r="DY9295" i="3"/>
  <c r="DY9255" i="3"/>
  <c r="DY9279" i="3"/>
  <c r="DY9347" i="3"/>
  <c r="DY9242" i="3"/>
  <c r="DY9350" i="3"/>
  <c r="DY9345" i="3"/>
  <c r="DY9346" i="3"/>
  <c r="DY9342" i="3"/>
  <c r="DY9341" i="3"/>
  <c r="DY9344" i="3"/>
  <c r="DY9343" i="3"/>
  <c r="DY9240" i="3"/>
  <c r="DY9296" i="3"/>
  <c r="DY9241" i="3"/>
  <c r="DY9300" i="3"/>
  <c r="DY9282" i="3"/>
  <c r="DY9276" i="3"/>
  <c r="DY9278" i="3"/>
  <c r="DY9257" i="3"/>
  <c r="DY9277" i="3"/>
  <c r="DY9302" i="3"/>
  <c r="DY9267" i="3"/>
  <c r="DY9402" i="3"/>
  <c r="DY9352" i="3"/>
  <c r="DY9265" i="3"/>
  <c r="DY9297" i="3"/>
  <c r="DY9351" i="3"/>
  <c r="DY9327" i="3"/>
  <c r="DY9246" i="3"/>
  <c r="DY9290" i="3"/>
  <c r="DY9312" i="3"/>
  <c r="DY9298" i="3"/>
  <c r="DY9248" i="3"/>
  <c r="DY9381" i="3"/>
  <c r="DY9281" i="3"/>
  <c r="DY9367" i="3"/>
  <c r="DY9397" i="3"/>
  <c r="DY9299" i="3"/>
  <c r="DY9369" i="3"/>
  <c r="DY9288" i="3"/>
  <c r="DY9247" i="3"/>
  <c r="DY9250" i="3"/>
  <c r="DY9319" i="3"/>
  <c r="DY9365" i="3"/>
  <c r="DY9404" i="3"/>
  <c r="DY9249" i="3"/>
  <c r="DY9378" i="3"/>
  <c r="DY9329" i="3"/>
  <c r="DY9254" i="3"/>
  <c r="DY9380" i="3"/>
  <c r="DY9308" i="3"/>
  <c r="DY9394" i="3"/>
  <c r="DY9375" i="3"/>
  <c r="DY9289" i="3"/>
  <c r="DY9333" i="3"/>
  <c r="DY9383" i="3"/>
  <c r="DY9371" i="3"/>
  <c r="DY9374" i="3"/>
  <c r="DY9392" i="3"/>
  <c r="DY9395" i="3"/>
  <c r="DY9330" i="3"/>
  <c r="DY9321" i="3"/>
  <c r="DY9393" i="3"/>
  <c r="DY9379" i="3"/>
  <c r="DY9360" i="3"/>
  <c r="DY9390" i="3"/>
  <c r="DY9334" i="3"/>
  <c r="DY9322" i="3"/>
  <c r="DY9361" i="3"/>
  <c r="DY9269" i="3"/>
  <c r="DY9252" i="3"/>
  <c r="DY9231" i="3"/>
  <c r="DY9332" i="3"/>
  <c r="DY9317" i="3"/>
  <c r="DY9315" i="3"/>
  <c r="DY9362" i="3"/>
  <c r="DY9356" i="3"/>
  <c r="DY9400" i="3"/>
  <c r="DY9324" i="3"/>
  <c r="DY9287" i="3"/>
  <c r="DY9301" i="3"/>
  <c r="DY9233" i="3"/>
  <c r="DY9251" i="3"/>
  <c r="DY9336" i="3"/>
  <c r="DY9363" i="3"/>
  <c r="DY9272" i="3"/>
  <c r="DY9386" i="3"/>
  <c r="DY9236" i="3"/>
  <c r="DY9271" i="3"/>
  <c r="DY9259" i="3"/>
  <c r="DY9253" i="3"/>
  <c r="DY9377" i="3"/>
  <c r="DY9354" i="3"/>
  <c r="DY9316" i="3"/>
  <c r="DY9263" i="3"/>
  <c r="DY9331" i="3"/>
  <c r="DY9245" i="3"/>
  <c r="DY9292" i="3"/>
  <c r="DY9243" i="3"/>
  <c r="DY9306" i="3"/>
  <c r="DY9264" i="3"/>
  <c r="DY9285" i="3"/>
  <c r="DY9338" i="3"/>
  <c r="DY9388" i="3"/>
  <c r="DY9389" i="3"/>
  <c r="DY9237" i="3"/>
  <c r="DY9260" i="3"/>
  <c r="DY9373" i="3"/>
  <c r="DY9387" i="3"/>
  <c r="DY9314" i="3"/>
  <c r="DY9291" i="3"/>
  <c r="DY9310" i="3"/>
  <c r="DY9311" i="3"/>
  <c r="DY9320" i="3"/>
  <c r="DY9307" i="3"/>
  <c r="DY9364" i="3"/>
  <c r="DY9401" i="3"/>
  <c r="DY9355" i="3"/>
  <c r="DY9391" i="3"/>
  <c r="DY9326" i="3"/>
  <c r="DY9384" i="3"/>
  <c r="DY9284" i="3"/>
  <c r="DY9283" i="3"/>
  <c r="DY9337" i="3"/>
  <c r="DY9357" i="3"/>
  <c r="DY9325" i="3"/>
  <c r="DY9318" i="3"/>
  <c r="DY9294" i="3"/>
  <c r="DY9405" i="3"/>
  <c r="DY9335" i="3"/>
  <c r="DY9286" i="3"/>
  <c r="DY9309" i="3"/>
  <c r="DY9366" i="3"/>
  <c r="DY9235" i="3"/>
  <c r="DY9304" i="3"/>
  <c r="DY9303" i="3"/>
  <c r="DY9262" i="3"/>
  <c r="DY9398" i="3"/>
  <c r="DY9328" i="3"/>
  <c r="DY9396" i="3"/>
  <c r="DY9353" i="3"/>
  <c r="DY9399" i="3"/>
  <c r="DY9293" i="3"/>
  <c r="DY9261" i="3"/>
  <c r="DY9376" i="3"/>
  <c r="DY9244" i="3"/>
  <c r="DY9274" i="3"/>
  <c r="DY9275" i="3"/>
  <c r="DY9234" i="3"/>
  <c r="DY9232" i="3"/>
  <c r="DY9268" i="3"/>
  <c r="DY9385" i="3"/>
  <c r="DY9266" i="3"/>
  <c r="DY9238" i="3"/>
  <c r="DY9239" i="3"/>
  <c r="DY9403" i="3"/>
  <c r="DY9368" i="3"/>
  <c r="DY9382" i="3"/>
  <c r="DY9358" i="3"/>
  <c r="DY9359" i="3"/>
  <c r="DY9270" i="3"/>
  <c r="DY9323" i="3"/>
  <c r="DY9305" i="3"/>
  <c r="DY9339" i="3"/>
  <c r="DY9372" i="3"/>
  <c r="DY9370" i="3"/>
  <c r="DY9273" i="3"/>
  <c r="DY9313" i="3"/>
  <c r="DY9258" i="3"/>
  <c r="DY9256" i="3"/>
  <c r="O404" i="3"/>
  <c r="DZ9348" i="3" l="1"/>
  <c r="DZ9279" i="3"/>
  <c r="DZ9349" i="3"/>
  <c r="DZ9242" i="3"/>
  <c r="DZ9350" i="3"/>
  <c r="DZ9344" i="3"/>
  <c r="DZ9346" i="3"/>
  <c r="DZ9345" i="3"/>
  <c r="DZ9347" i="3"/>
  <c r="DZ9342" i="3"/>
  <c r="DZ9295" i="3"/>
  <c r="DZ9341" i="3"/>
  <c r="DZ9281" i="3"/>
  <c r="DZ9343" i="3"/>
  <c r="DZ9241" i="3"/>
  <c r="DZ9278" i="3"/>
  <c r="DZ9258" i="3"/>
  <c r="DZ9301" i="3"/>
  <c r="DZ9256" i="3"/>
  <c r="DZ9296" i="3"/>
  <c r="DZ9277" i="3"/>
  <c r="DZ9401" i="3"/>
  <c r="DZ9266" i="3"/>
  <c r="DZ9232" i="3"/>
  <c r="DZ9298" i="3"/>
  <c r="DZ9351" i="3"/>
  <c r="DZ9368" i="3"/>
  <c r="DZ9254" i="3"/>
  <c r="DZ9361" i="3"/>
  <c r="DZ9297" i="3"/>
  <c r="DZ9247" i="3"/>
  <c r="DZ9382" i="3"/>
  <c r="DZ9393" i="3"/>
  <c r="DZ9299" i="3"/>
  <c r="DZ9353" i="3"/>
  <c r="DZ9280" i="3"/>
  <c r="DZ9366" i="3"/>
  <c r="DZ9246" i="3"/>
  <c r="DZ9289" i="3"/>
  <c r="DZ9236" i="3"/>
  <c r="DZ9249" i="3"/>
  <c r="DZ9403" i="3"/>
  <c r="DZ9290" i="3"/>
  <c r="DZ9328" i="3"/>
  <c r="DZ9288" i="3"/>
  <c r="DZ9405" i="3"/>
  <c r="DZ9248" i="3"/>
  <c r="DZ9374" i="3"/>
  <c r="DZ9320" i="3"/>
  <c r="DZ9379" i="3"/>
  <c r="DZ9339" i="3"/>
  <c r="DZ9335" i="3"/>
  <c r="DZ9376" i="3"/>
  <c r="DZ9332" i="3"/>
  <c r="DZ9330" i="3"/>
  <c r="DZ9364" i="3"/>
  <c r="DZ9331" i="3"/>
  <c r="DZ9394" i="3"/>
  <c r="DZ9363" i="3"/>
  <c r="DZ9315" i="3"/>
  <c r="DZ9370" i="3"/>
  <c r="DZ9244" i="3"/>
  <c r="DZ9378" i="3"/>
  <c r="DZ9270" i="3"/>
  <c r="DZ9313" i="3"/>
  <c r="DZ9305" i="3"/>
  <c r="DZ9324" i="3"/>
  <c r="DZ9300" i="3"/>
  <c r="DZ9380" i="3"/>
  <c r="DZ9234" i="3"/>
  <c r="DZ9333" i="3"/>
  <c r="DZ9268" i="3"/>
  <c r="DZ9251" i="3"/>
  <c r="DZ9362" i="3"/>
  <c r="DZ9385" i="3"/>
  <c r="DZ9318" i="3"/>
  <c r="DZ9316" i="3"/>
  <c r="DZ9372" i="3"/>
  <c r="DZ9292" i="3"/>
  <c r="DZ9263" i="3"/>
  <c r="DZ9286" i="3"/>
  <c r="DZ9355" i="3"/>
  <c r="DZ9273" i="3"/>
  <c r="DZ9252" i="3"/>
  <c r="DZ9250" i="3"/>
  <c r="DZ9264" i="3"/>
  <c r="DZ9265" i="3"/>
  <c r="DZ9365" i="3"/>
  <c r="DZ9337" i="3"/>
  <c r="DZ9327" i="3"/>
  <c r="DZ9309" i="3"/>
  <c r="DZ9390" i="3"/>
  <c r="DZ9325" i="3"/>
  <c r="DZ9387" i="3"/>
  <c r="DZ9399" i="3"/>
  <c r="DZ9397" i="3"/>
  <c r="DZ9261" i="3"/>
  <c r="DZ9334" i="3"/>
  <c r="DZ9285" i="3"/>
  <c r="DZ9321" i="3"/>
  <c r="DZ9307" i="3"/>
  <c r="DZ9253" i="3"/>
  <c r="DZ9291" i="3"/>
  <c r="DZ9293" i="3"/>
  <c r="DZ9311" i="3"/>
  <c r="DZ9358" i="3"/>
  <c r="DZ9284" i="3"/>
  <c r="DZ9259" i="3"/>
  <c r="DZ9274" i="3"/>
  <c r="DZ9255" i="3"/>
  <c r="DZ9352" i="3"/>
  <c r="DZ9262" i="3"/>
  <c r="DZ9340" i="3"/>
  <c r="DZ9402" i="3"/>
  <c r="DZ9357" i="3"/>
  <c r="DZ9336" i="3"/>
  <c r="DZ9338" i="3"/>
  <c r="DZ9375" i="3"/>
  <c r="DZ9319" i="3"/>
  <c r="DZ9306" i="3"/>
  <c r="DZ9388" i="3"/>
  <c r="DZ9239" i="3"/>
  <c r="DZ9240" i="3"/>
  <c r="DZ9377" i="3"/>
  <c r="DZ9396" i="3"/>
  <c r="DZ9395" i="3"/>
  <c r="DZ9381" i="3"/>
  <c r="DZ9367" i="3"/>
  <c r="DZ9243" i="3"/>
  <c r="DZ9271" i="3"/>
  <c r="DZ9326" i="3"/>
  <c r="DZ9267" i="3"/>
  <c r="DZ9310" i="3"/>
  <c r="DZ9373" i="3"/>
  <c r="DZ9371" i="3"/>
  <c r="DZ9260" i="3"/>
  <c r="DZ9383" i="3"/>
  <c r="DZ9400" i="3"/>
  <c r="DZ9323" i="3"/>
  <c r="DZ9322" i="3"/>
  <c r="DZ9359" i="3"/>
  <c r="DZ9360" i="3"/>
  <c r="DZ9238" i="3"/>
  <c r="DZ9386" i="3"/>
  <c r="DZ9369" i="3"/>
  <c r="DZ9303" i="3"/>
  <c r="DZ9302" i="3"/>
  <c r="DZ9235" i="3"/>
  <c r="DZ9329" i="3"/>
  <c r="DZ9356" i="3"/>
  <c r="DZ9233" i="3"/>
  <c r="DZ9237" i="3"/>
  <c r="DZ9354" i="3"/>
  <c r="DZ9272" i="3"/>
  <c r="DZ9257" i="3"/>
  <c r="DZ9269" i="3"/>
  <c r="DZ9275" i="3"/>
  <c r="DZ9276" i="3"/>
  <c r="DZ9398" i="3"/>
  <c r="DZ9404" i="3"/>
  <c r="DZ9304" i="3"/>
  <c r="DZ9294" i="3"/>
  <c r="DZ9287" i="3"/>
  <c r="DZ9283" i="3"/>
  <c r="DZ9282" i="3"/>
  <c r="DZ9384" i="3"/>
  <c r="DZ9391" i="3"/>
  <c r="DZ9392" i="3"/>
  <c r="DZ9314" i="3"/>
  <c r="DZ9245" i="3"/>
  <c r="DZ9312" i="3"/>
  <c r="DZ9317" i="3"/>
  <c r="DZ9389" i="3"/>
  <c r="DZ9308" i="3"/>
  <c r="O405" i="3"/>
  <c r="EA9343" i="3" l="1"/>
  <c r="EA9349" i="3"/>
  <c r="EA9345" i="3"/>
  <c r="EA9346" i="3"/>
  <c r="EA9350" i="3"/>
  <c r="EA9347" i="3"/>
  <c r="EA9348" i="3"/>
  <c r="EA9344" i="3"/>
  <c r="EA9241" i="3"/>
  <c r="EA9342" i="3"/>
  <c r="EA9279" i="3"/>
  <c r="EA9296" i="3"/>
  <c r="EA9278" i="3"/>
  <c r="EA9267" i="3"/>
  <c r="EA9250" i="3"/>
  <c r="EA9297" i="3"/>
  <c r="EA9255" i="3"/>
  <c r="EA9257" i="3"/>
  <c r="EA9367" i="3"/>
  <c r="EA9402" i="3"/>
  <c r="EA9233" i="3"/>
  <c r="EA9362" i="3"/>
  <c r="EA9298" i="3"/>
  <c r="EA9247" i="3"/>
  <c r="EA9299" i="3"/>
  <c r="EA9404" i="3"/>
  <c r="EA9280" i="3"/>
  <c r="EA9314" i="3"/>
  <c r="EA9321" i="3"/>
  <c r="EA9300" i="3"/>
  <c r="EA9301" i="3"/>
  <c r="EA9269" i="3"/>
  <c r="EA9365" i="3"/>
  <c r="EA9263" i="3"/>
  <c r="EA9329" i="3"/>
  <c r="EA9386" i="3"/>
  <c r="EA9340" i="3"/>
  <c r="EA9290" i="3"/>
  <c r="EA9289" i="3"/>
  <c r="EA9235" i="3"/>
  <c r="EA9249" i="3"/>
  <c r="EA9291" i="3"/>
  <c r="EA9375" i="3"/>
  <c r="EA9248" i="3"/>
  <c r="EA9363" i="3"/>
  <c r="EA9287" i="3"/>
  <c r="EA9333" i="3"/>
  <c r="EA9379" i="3"/>
  <c r="EA9254" i="3"/>
  <c r="EA9331" i="3"/>
  <c r="EA9253" i="3"/>
  <c r="EA9364" i="3"/>
  <c r="EA9366" i="3"/>
  <c r="EA9389" i="3"/>
  <c r="EA9369" i="3"/>
  <c r="EA9319" i="3"/>
  <c r="EA9317" i="3"/>
  <c r="EA9381" i="3"/>
  <c r="EA9339" i="3"/>
  <c r="EA9338" i="3"/>
  <c r="EA9332" i="3"/>
  <c r="EA9266" i="3"/>
  <c r="EA9400" i="3"/>
  <c r="EA9401" i="3"/>
  <c r="EA9398" i="3"/>
  <c r="EA9312" i="3"/>
  <c r="EA9310" i="3"/>
  <c r="EA9334" i="3"/>
  <c r="EA9304" i="3"/>
  <c r="EA9336" i="3"/>
  <c r="EA9341" i="3"/>
  <c r="EA9356" i="3"/>
  <c r="EA9325" i="3"/>
  <c r="EA9264" i="3"/>
  <c r="EA9308" i="3"/>
  <c r="EA9260" i="3"/>
  <c r="EA9384" i="3"/>
  <c r="EA9294" i="3"/>
  <c r="EA9272" i="3"/>
  <c r="EA9371" i="3"/>
  <c r="EA9335" i="3"/>
  <c r="EA9354" i="3"/>
  <c r="EA9373" i="3"/>
  <c r="EA9326" i="3"/>
  <c r="EA9306" i="3"/>
  <c r="EA9251" i="3"/>
  <c r="EA9237" i="3"/>
  <c r="EA9252" i="3"/>
  <c r="EA9265" i="3"/>
  <c r="EA9285" i="3"/>
  <c r="EA9353" i="3"/>
  <c r="EA9337" i="3"/>
  <c r="EA9262" i="3"/>
  <c r="EA9236" i="3"/>
  <c r="EA9323" i="3"/>
  <c r="EA9292" i="3"/>
  <c r="EA9358" i="3"/>
  <c r="EA9380" i="3"/>
  <c r="EA9261" i="3"/>
  <c r="EA9372" i="3"/>
  <c r="EA9320" i="3"/>
  <c r="EA9395" i="3"/>
  <c r="EA9370" i="3"/>
  <c r="EA9283" i="3"/>
  <c r="EA9307" i="3"/>
  <c r="EA9391" i="3"/>
  <c r="EA9275" i="3"/>
  <c r="EA9359" i="3"/>
  <c r="EA9293" i="3"/>
  <c r="EA9392" i="3"/>
  <c r="EA9393" i="3"/>
  <c r="EA9288" i="3"/>
  <c r="EA9360" i="3"/>
  <c r="EA9361" i="3"/>
  <c r="EA9271" i="3"/>
  <c r="EA9243" i="3"/>
  <c r="EA9242" i="3"/>
  <c r="EA9399" i="3"/>
  <c r="EA9239" i="3"/>
  <c r="EA9305" i="3"/>
  <c r="EA9388" i="3"/>
  <c r="EA9357" i="3"/>
  <c r="EA9295" i="3"/>
  <c r="EA9382" i="3"/>
  <c r="EA9374" i="3"/>
  <c r="EA9383" i="3"/>
  <c r="EA9328" i="3"/>
  <c r="EA9377" i="3"/>
  <c r="EA9378" i="3"/>
  <c r="EA9368" i="3"/>
  <c r="EA9387" i="3"/>
  <c r="EA9259" i="3"/>
  <c r="EA9313" i="3"/>
  <c r="EA9245" i="3"/>
  <c r="EA9246" i="3"/>
  <c r="EA9276" i="3"/>
  <c r="EA9277" i="3"/>
  <c r="EA9268" i="3"/>
  <c r="EA9258" i="3"/>
  <c r="EA9330" i="3"/>
  <c r="EA9302" i="3"/>
  <c r="EA9238" i="3"/>
  <c r="EA9270" i="3"/>
  <c r="EA9355" i="3"/>
  <c r="EA9318" i="3"/>
  <c r="EA9244" i="3"/>
  <c r="EA9385" i="3"/>
  <c r="EA9273" i="3"/>
  <c r="EA9311" i="3"/>
  <c r="EA9405" i="3"/>
  <c r="EA9376" i="3"/>
  <c r="EA9390" i="3"/>
  <c r="EA9282" i="3"/>
  <c r="EA9281" i="3"/>
  <c r="EA9286" i="3"/>
  <c r="EA9303" i="3"/>
  <c r="EA9403" i="3"/>
  <c r="EA9322" i="3"/>
  <c r="EA9256" i="3"/>
  <c r="EA9396" i="3"/>
  <c r="EA9234" i="3"/>
  <c r="EA9240" i="3"/>
  <c r="EA9394" i="3"/>
  <c r="EA9316" i="3"/>
  <c r="EA9284" i="3"/>
  <c r="EA9309" i="3"/>
  <c r="EA9352" i="3"/>
  <c r="EA9351" i="3"/>
  <c r="EA9274" i="3"/>
  <c r="EA9327" i="3"/>
  <c r="EA9315" i="3"/>
  <c r="EA9324" i="3"/>
  <c r="EA9397" i="3"/>
  <c r="O406" i="3"/>
  <c r="EB9344" i="3" l="1"/>
  <c r="EB9349" i="3"/>
  <c r="EB9345" i="3"/>
  <c r="EB9348" i="3"/>
  <c r="EB9346" i="3"/>
  <c r="EB9347" i="3"/>
  <c r="EB9343" i="3"/>
  <c r="EB9296" i="3"/>
  <c r="EB9341" i="3"/>
  <c r="EB9366" i="3"/>
  <c r="EB9298" i="3"/>
  <c r="EB9297" i="3"/>
  <c r="EB9279" i="3"/>
  <c r="EB9256" i="3"/>
  <c r="EB9405" i="3"/>
  <c r="EB9291" i="3"/>
  <c r="EB9403" i="3"/>
  <c r="EB9288" i="3"/>
  <c r="EB9234" i="3"/>
  <c r="EB9313" i="3"/>
  <c r="EB9290" i="3"/>
  <c r="EB9300" i="3"/>
  <c r="EB9299" i="3"/>
  <c r="EB9363" i="3"/>
  <c r="EB9248" i="3"/>
  <c r="EB9268" i="3"/>
  <c r="EB9320" i="3"/>
  <c r="EB9249" i="3"/>
  <c r="EB9250" i="3"/>
  <c r="EB9364" i="3"/>
  <c r="EB9342" i="3"/>
  <c r="EB9254" i="3"/>
  <c r="EB9309" i="3"/>
  <c r="EB9365" i="3"/>
  <c r="EB9240" i="3"/>
  <c r="EB9311" i="3"/>
  <c r="EB9374" i="3"/>
  <c r="EB9399" i="3"/>
  <c r="EB9307" i="3"/>
  <c r="EB9318" i="3"/>
  <c r="EB9253" i="3"/>
  <c r="EB9332" i="3"/>
  <c r="EB9380" i="3"/>
  <c r="EB9292" i="3"/>
  <c r="EB9238" i="3"/>
  <c r="EB9371" i="3"/>
  <c r="EB9340" i="3"/>
  <c r="EB9327" i="3"/>
  <c r="EB9289" i="3"/>
  <c r="EB9286" i="3"/>
  <c r="EB9368" i="3"/>
  <c r="EB9339" i="3"/>
  <c r="EB9333" i="3"/>
  <c r="EB9334" i="3"/>
  <c r="EB9385" i="3"/>
  <c r="EB9336" i="3"/>
  <c r="EB9305" i="3"/>
  <c r="EB9266" i="3"/>
  <c r="EB9381" i="3"/>
  <c r="EB9401" i="3"/>
  <c r="EB9314" i="3"/>
  <c r="EB9335" i="3"/>
  <c r="EB9370" i="3"/>
  <c r="EB9376" i="3"/>
  <c r="EB9337" i="3"/>
  <c r="EB9263" i="3"/>
  <c r="EB9272" i="3"/>
  <c r="EB9270" i="3"/>
  <c r="EB9322" i="3"/>
  <c r="EB9265" i="3"/>
  <c r="EB9372" i="3"/>
  <c r="EB9262" i="3"/>
  <c r="EB9383" i="3"/>
  <c r="EB9251" i="3"/>
  <c r="EB9274" i="3"/>
  <c r="EB9293" i="3"/>
  <c r="EB9324" i="3"/>
  <c r="EB9369" i="3"/>
  <c r="EB9390" i="3"/>
  <c r="EB9355" i="3"/>
  <c r="EB9260" i="3"/>
  <c r="EB9306" i="3"/>
  <c r="EB9295" i="3"/>
  <c r="EB9338" i="3"/>
  <c r="EB9353" i="3"/>
  <c r="EB9394" i="3"/>
  <c r="EB9252" i="3"/>
  <c r="EB9267" i="3"/>
  <c r="EB9236" i="3"/>
  <c r="EB9258" i="3"/>
  <c r="EB9303" i="3"/>
  <c r="EB9294" i="3"/>
  <c r="EB9261" i="3"/>
  <c r="EB9375" i="3"/>
  <c r="EB9264" i="3"/>
  <c r="EB9387" i="3"/>
  <c r="EB9357" i="3"/>
  <c r="EB9359" i="3"/>
  <c r="EB9276" i="3"/>
  <c r="EB9358" i="3"/>
  <c r="EB9386" i="3"/>
  <c r="EB9237" i="3"/>
  <c r="EB9282" i="3"/>
  <c r="EB9361" i="3"/>
  <c r="EB9312" i="3"/>
  <c r="EB9397" i="3"/>
  <c r="EB9351" i="3"/>
  <c r="EB9316" i="3"/>
  <c r="EB9242" i="3"/>
  <c r="EB9319" i="3"/>
  <c r="EB9244" i="3"/>
  <c r="EB9396" i="3"/>
  <c r="EB9245" i="3"/>
  <c r="EB9378" i="3"/>
  <c r="EB9350" i="3"/>
  <c r="EB9382" i="3"/>
  <c r="EB9373" i="3"/>
  <c r="EB9360" i="3"/>
  <c r="EB9379" i="3"/>
  <c r="EB9269" i="3"/>
  <c r="EB9283" i="3"/>
  <c r="EB9362" i="3"/>
  <c r="EB9284" i="3"/>
  <c r="EB9285" i="3"/>
  <c r="EB9304" i="3"/>
  <c r="EB9302" i="3"/>
  <c r="EB9354" i="3"/>
  <c r="EB9277" i="3"/>
  <c r="EB9278" i="3"/>
  <c r="EB9384" i="3"/>
  <c r="EB9317" i="3"/>
  <c r="EB9402" i="3"/>
  <c r="EB9377" i="3"/>
  <c r="EB9235" i="3"/>
  <c r="EB9398" i="3"/>
  <c r="EB9389" i="3"/>
  <c r="EB9239" i="3"/>
  <c r="EB9400" i="3"/>
  <c r="EB9393" i="3"/>
  <c r="EB9308" i="3"/>
  <c r="EB9330" i="3"/>
  <c r="EB9331" i="3"/>
  <c r="EB9287" i="3"/>
  <c r="EB9259" i="3"/>
  <c r="EB9328" i="3"/>
  <c r="EB9310" i="3"/>
  <c r="EB9325" i="3"/>
  <c r="EB9243" i="3"/>
  <c r="EB9323" i="3"/>
  <c r="EB9404" i="3"/>
  <c r="EB9392" i="3"/>
  <c r="EB9321" i="3"/>
  <c r="EB9315" i="3"/>
  <c r="EB9352" i="3"/>
  <c r="EB9326" i="3"/>
  <c r="EB9275" i="3"/>
  <c r="EB9281" i="3"/>
  <c r="EB9273" i="3"/>
  <c r="EB9395" i="3"/>
  <c r="EB9241" i="3"/>
  <c r="EB9280" i="3"/>
  <c r="EB9246" i="3"/>
  <c r="EB9247" i="3"/>
  <c r="EB9255" i="3"/>
  <c r="EB9367" i="3"/>
  <c r="EB9329" i="3"/>
  <c r="EB9391" i="3"/>
  <c r="EB9388" i="3"/>
  <c r="EB9271" i="3"/>
  <c r="EB9356" i="3"/>
  <c r="EB9257" i="3"/>
  <c r="EB9301" i="3"/>
  <c r="O407" i="3"/>
  <c r="EC9345" i="3" l="1"/>
  <c r="EC9344" i="3"/>
  <c r="EC9348" i="3"/>
  <c r="EC9346" i="3"/>
  <c r="EC9347" i="3"/>
  <c r="EC9342" i="3"/>
  <c r="EC9365" i="3"/>
  <c r="EC9297" i="3"/>
  <c r="EC9296" i="3"/>
  <c r="EC9266" i="3"/>
  <c r="EC9249" i="3"/>
  <c r="EC9255" i="3"/>
  <c r="EC9292" i="3"/>
  <c r="EC9404" i="3"/>
  <c r="EC9364" i="3"/>
  <c r="EC9250" i="3"/>
  <c r="EC9299" i="3"/>
  <c r="EC9291" i="3"/>
  <c r="EC9289" i="3"/>
  <c r="EC9298" i="3"/>
  <c r="EC9343" i="3"/>
  <c r="EC9287" i="3"/>
  <c r="EC9370" i="3"/>
  <c r="EC9332" i="3"/>
  <c r="EC9402" i="3"/>
  <c r="EC9269" i="3"/>
  <c r="EC9341" i="3"/>
  <c r="EC9306" i="3"/>
  <c r="EC9371" i="3"/>
  <c r="EC9308" i="3"/>
  <c r="EC9239" i="3"/>
  <c r="EC9264" i="3"/>
  <c r="EC9253" i="3"/>
  <c r="EC9384" i="3"/>
  <c r="EC9375" i="3"/>
  <c r="EC9310" i="3"/>
  <c r="EC9312" i="3"/>
  <c r="EC9321" i="3"/>
  <c r="EC9319" i="3"/>
  <c r="EC9380" i="3"/>
  <c r="EC9382" i="3"/>
  <c r="EC9271" i="3"/>
  <c r="EC9273" i="3"/>
  <c r="EC9290" i="3"/>
  <c r="EC9338" i="3"/>
  <c r="EC9373" i="3"/>
  <c r="EC9335" i="3"/>
  <c r="EC9340" i="3"/>
  <c r="EC9337" i="3"/>
  <c r="EC9263" i="3"/>
  <c r="EC9304" i="3"/>
  <c r="EC9333" i="3"/>
  <c r="EC9369" i="3"/>
  <c r="EC9315" i="3"/>
  <c r="EC9339" i="3"/>
  <c r="EC9377" i="3"/>
  <c r="EC9334" i="3"/>
  <c r="EC9395" i="3"/>
  <c r="EC9398" i="3"/>
  <c r="EC9356" i="3"/>
  <c r="EC9336" i="3"/>
  <c r="EC9262" i="3"/>
  <c r="EC9288" i="3"/>
  <c r="EC9361" i="3"/>
  <c r="EC9275" i="3"/>
  <c r="EC9252" i="3"/>
  <c r="EC9265" i="3"/>
  <c r="EC9323" i="3"/>
  <c r="EC9352" i="3"/>
  <c r="EC9251" i="3"/>
  <c r="EC9237" i="3"/>
  <c r="EC9294" i="3"/>
  <c r="EC9261" i="3"/>
  <c r="EC9241" i="3"/>
  <c r="EC9243" i="3"/>
  <c r="EC9354" i="3"/>
  <c r="EC9295" i="3"/>
  <c r="EC9303" i="3"/>
  <c r="EC9267" i="3"/>
  <c r="EC9238" i="3"/>
  <c r="EC9293" i="3"/>
  <c r="EC9359" i="3"/>
  <c r="EC9257" i="3"/>
  <c r="EC9301" i="3"/>
  <c r="EC9399" i="3"/>
  <c r="EC9374" i="3"/>
  <c r="EC9313" i="3"/>
  <c r="EC9388" i="3"/>
  <c r="EC9383" i="3"/>
  <c r="EC9259" i="3"/>
  <c r="EC9376" i="3"/>
  <c r="EC9386" i="3"/>
  <c r="EC9317" i="3"/>
  <c r="EC9362" i="3"/>
  <c r="EC9329" i="3"/>
  <c r="EC9358" i="3"/>
  <c r="EC9379" i="3"/>
  <c r="EC9360" i="3"/>
  <c r="EC9350" i="3"/>
  <c r="EC9391" i="3"/>
  <c r="EC9326" i="3"/>
  <c r="EC9280" i="3"/>
  <c r="EC9320" i="3"/>
  <c r="EC9331" i="3"/>
  <c r="EC9278" i="3"/>
  <c r="EC9385" i="3"/>
  <c r="EC9285" i="3"/>
  <c r="EC9244" i="3"/>
  <c r="EC9390" i="3"/>
  <c r="EC9276" i="3"/>
  <c r="EC9270" i="3"/>
  <c r="EC9316" i="3"/>
  <c r="EC9393" i="3"/>
  <c r="EC9272" i="3"/>
  <c r="EC9274" i="3"/>
  <c r="EC9260" i="3"/>
  <c r="EC9403" i="3"/>
  <c r="EC9309" i="3"/>
  <c r="EC9367" i="3"/>
  <c r="EC9366" i="3"/>
  <c r="EC9281" i="3"/>
  <c r="EC9322" i="3"/>
  <c r="EC9258" i="3"/>
  <c r="EC9355" i="3"/>
  <c r="EC9256" i="3"/>
  <c r="EC9351" i="3"/>
  <c r="EC9400" i="3"/>
  <c r="EC9401" i="3"/>
  <c r="EC9235" i="3"/>
  <c r="EC9236" i="3"/>
  <c r="EC9302" i="3"/>
  <c r="EC9311" i="3"/>
  <c r="EC9363" i="3"/>
  <c r="EC9397" i="3"/>
  <c r="EC9307" i="3"/>
  <c r="EC9372" i="3"/>
  <c r="EC9268" i="3"/>
  <c r="EC9381" i="3"/>
  <c r="EC9282" i="3"/>
  <c r="EC9327" i="3"/>
  <c r="EC9247" i="3"/>
  <c r="EC9248" i="3"/>
  <c r="EC9328" i="3"/>
  <c r="EC9254" i="3"/>
  <c r="EC9324" i="3"/>
  <c r="EC9242" i="3"/>
  <c r="EC9389" i="3"/>
  <c r="EC9305" i="3"/>
  <c r="EC9279" i="3"/>
  <c r="EC9396" i="3"/>
  <c r="EC9314" i="3"/>
  <c r="EC9387" i="3"/>
  <c r="EC9246" i="3"/>
  <c r="EC9392" i="3"/>
  <c r="EC9325" i="3"/>
  <c r="EC9368" i="3"/>
  <c r="EC9330" i="3"/>
  <c r="EC9240" i="3"/>
  <c r="EC9300" i="3"/>
  <c r="EC9277" i="3"/>
  <c r="EC9318" i="3"/>
  <c r="EC9284" i="3"/>
  <c r="EC9283" i="3"/>
  <c r="EC9357" i="3"/>
  <c r="EC9378" i="3"/>
  <c r="EC9245" i="3"/>
  <c r="EC9349" i="3"/>
  <c r="EC9405" i="3"/>
  <c r="EC9286" i="3"/>
  <c r="EC9394" i="3"/>
  <c r="EC9353" i="3"/>
  <c r="O408" i="3"/>
  <c r="ED9405" i="3" l="1"/>
  <c r="ED9345" i="3"/>
  <c r="ED9347" i="3"/>
  <c r="ED9346" i="3"/>
  <c r="ED9254" i="3"/>
  <c r="ED9343" i="3"/>
  <c r="ED9297" i="3"/>
  <c r="ED9403" i="3"/>
  <c r="ED9291" i="3"/>
  <c r="ED9307" i="3"/>
  <c r="ED9265" i="3"/>
  <c r="ED9290" i="3"/>
  <c r="ED9376" i="3"/>
  <c r="ED9288" i="3"/>
  <c r="ED9298" i="3"/>
  <c r="ED9344" i="3"/>
  <c r="ED9342" i="3"/>
  <c r="ED9240" i="3"/>
  <c r="ED9270" i="3"/>
  <c r="ED9383" i="3"/>
  <c r="ED9304" i="3"/>
  <c r="ED9372" i="3"/>
  <c r="ED9309" i="3"/>
  <c r="ED9370" i="3"/>
  <c r="ED9374" i="3"/>
  <c r="ED9338" i="3"/>
  <c r="ED9381" i="3"/>
  <c r="ED9268" i="3"/>
  <c r="ED9320" i="3"/>
  <c r="ED9289" i="3"/>
  <c r="ED9272" i="3"/>
  <c r="ED9336" i="3"/>
  <c r="ED9256" i="3"/>
  <c r="ED9264" i="3"/>
  <c r="ED9322" i="3"/>
  <c r="ED9263" i="3"/>
  <c r="ED9262" i="3"/>
  <c r="ED9316" i="3"/>
  <c r="ED9333" i="3"/>
  <c r="ED9339" i="3"/>
  <c r="ED9360" i="3"/>
  <c r="ED9332" i="3"/>
  <c r="ED9340" i="3"/>
  <c r="ED9341" i="3"/>
  <c r="ED9334" i="3"/>
  <c r="ED9300" i="3"/>
  <c r="ED9274" i="3"/>
  <c r="ED9394" i="3"/>
  <c r="ED9398" i="3"/>
  <c r="ED9251" i="3"/>
  <c r="ED9261" i="3"/>
  <c r="ED9302" i="3"/>
  <c r="ED9353" i="3"/>
  <c r="ED9371" i="3"/>
  <c r="ED9335" i="3"/>
  <c r="ED9337" i="3"/>
  <c r="ED9277" i="3"/>
  <c r="ED9252" i="3"/>
  <c r="ED9250" i="3"/>
  <c r="ED9266" i="3"/>
  <c r="ED9294" i="3"/>
  <c r="ED9295" i="3"/>
  <c r="ED9308" i="3"/>
  <c r="ED9296" i="3"/>
  <c r="ED9384" i="3"/>
  <c r="ED9238" i="3"/>
  <c r="ED9349" i="3"/>
  <c r="ED9242" i="3"/>
  <c r="ED9378" i="3"/>
  <c r="ED9363" i="3"/>
  <c r="ED9375" i="3"/>
  <c r="ED9330" i="3"/>
  <c r="ED9392" i="3"/>
  <c r="ED9314" i="3"/>
  <c r="ED9275" i="3"/>
  <c r="ED9355" i="3"/>
  <c r="ED9293" i="3"/>
  <c r="ED9292" i="3"/>
  <c r="ED9385" i="3"/>
  <c r="ED9361" i="3"/>
  <c r="ED9260" i="3"/>
  <c r="ED9286" i="3"/>
  <c r="ED9362" i="3"/>
  <c r="ED9351" i="3"/>
  <c r="ED9258" i="3"/>
  <c r="ED9321" i="3"/>
  <c r="ED9273" i="3"/>
  <c r="ED9396" i="3"/>
  <c r="ED9359" i="3"/>
  <c r="ED9245" i="3"/>
  <c r="ED9328" i="3"/>
  <c r="ED9325" i="3"/>
  <c r="ED9402" i="3"/>
  <c r="ED9380" i="3"/>
  <c r="ED9279" i="3"/>
  <c r="ED9389" i="3"/>
  <c r="ED9267" i="3"/>
  <c r="ED9285" i="3"/>
  <c r="ED9401" i="3"/>
  <c r="ED9313" i="3"/>
  <c r="ED9283" i="3"/>
  <c r="ED9278" i="3"/>
  <c r="ED9247" i="3"/>
  <c r="ED9282" i="3"/>
  <c r="ED9243" i="3"/>
  <c r="ED9281" i="3"/>
  <c r="ED9366" i="3"/>
  <c r="ED9365" i="3"/>
  <c r="ED9356" i="3"/>
  <c r="ED9373" i="3"/>
  <c r="ED9377" i="3"/>
  <c r="ED9393" i="3"/>
  <c r="ED9276" i="3"/>
  <c r="ED9323" i="3"/>
  <c r="ED9280" i="3"/>
  <c r="ED9271" i="3"/>
  <c r="ED9318" i="3"/>
  <c r="ED9319" i="3"/>
  <c r="ED9368" i="3"/>
  <c r="ED9369" i="3"/>
  <c r="ED9246" i="3"/>
  <c r="ED9348" i="3"/>
  <c r="ED9244" i="3"/>
  <c r="ED9259" i="3"/>
  <c r="ED9395" i="3"/>
  <c r="ED9367" i="3"/>
  <c r="ED9301" i="3"/>
  <c r="ED9269" i="3"/>
  <c r="ED9404" i="3"/>
  <c r="ED9255" i="3"/>
  <c r="ED9257" i="3"/>
  <c r="ED9284" i="3"/>
  <c r="ED9239" i="3"/>
  <c r="ED9387" i="3"/>
  <c r="ED9386" i="3"/>
  <c r="ED9305" i="3"/>
  <c r="ED9306" i="3"/>
  <c r="ED9324" i="3"/>
  <c r="ED9331" i="3"/>
  <c r="ED9241" i="3"/>
  <c r="ED9329" i="3"/>
  <c r="ED9327" i="3"/>
  <c r="ED9379" i="3"/>
  <c r="ED9311" i="3"/>
  <c r="ED9312" i="3"/>
  <c r="ED9236" i="3"/>
  <c r="ED9237" i="3"/>
  <c r="ED9400" i="3"/>
  <c r="ED9310" i="3"/>
  <c r="ED9315" i="3"/>
  <c r="ED9391" i="3"/>
  <c r="ED9350" i="3"/>
  <c r="ED9354" i="3"/>
  <c r="ED9364" i="3"/>
  <c r="ED9299" i="3"/>
  <c r="ED9352" i="3"/>
  <c r="ED9390" i="3"/>
  <c r="ED9357" i="3"/>
  <c r="ED9358" i="3"/>
  <c r="ED9287" i="3"/>
  <c r="ED9326" i="3"/>
  <c r="ED9248" i="3"/>
  <c r="ED9249" i="3"/>
  <c r="ED9388" i="3"/>
  <c r="ED9397" i="3"/>
  <c r="ED9253" i="3"/>
  <c r="ED9399" i="3"/>
  <c r="ED9382" i="3"/>
  <c r="ED9317" i="3"/>
  <c r="ED9303" i="3"/>
  <c r="O409" i="3"/>
  <c r="EE9346" i="3" l="1"/>
  <c r="EE9404" i="3"/>
  <c r="EE9291" i="3"/>
  <c r="EE9308" i="3"/>
  <c r="EE9342" i="3"/>
  <c r="EE9289" i="3"/>
  <c r="EE9343" i="3"/>
  <c r="EE9344" i="3"/>
  <c r="EE9345" i="3"/>
  <c r="EE9371" i="3"/>
  <c r="EE9301" i="3"/>
  <c r="EE9255" i="3"/>
  <c r="EE9375" i="3"/>
  <c r="EE9348" i="3"/>
  <c r="EE9309" i="3"/>
  <c r="EE9307" i="3"/>
  <c r="EE9290" i="3"/>
  <c r="EE9341" i="3"/>
  <c r="EE9317" i="3"/>
  <c r="EE9269" i="3"/>
  <c r="EE9259" i="3"/>
  <c r="EE9321" i="3"/>
  <c r="EE9379" i="3"/>
  <c r="EE9257" i="3"/>
  <c r="EE9360" i="3"/>
  <c r="EE9339" i="3"/>
  <c r="EE9263" i="3"/>
  <c r="EE9264" i="3"/>
  <c r="EE9262" i="3"/>
  <c r="EE9385" i="3"/>
  <c r="EE9265" i="3"/>
  <c r="EE9402" i="3"/>
  <c r="EE9333" i="3"/>
  <c r="EE9295" i="3"/>
  <c r="EE9354" i="3"/>
  <c r="EE9297" i="3"/>
  <c r="EE9334" i="3"/>
  <c r="EE9303" i="3"/>
  <c r="EE9241" i="3"/>
  <c r="EE9271" i="3"/>
  <c r="EE9393" i="3"/>
  <c r="EE9273" i="3"/>
  <c r="EE9261" i="3"/>
  <c r="EE9337" i="3"/>
  <c r="EE9324" i="3"/>
  <c r="EE9340" i="3"/>
  <c r="EE9372" i="3"/>
  <c r="EE9336" i="3"/>
  <c r="EE9315" i="3"/>
  <c r="EE9313" i="3"/>
  <c r="EE9292" i="3"/>
  <c r="EE9284" i="3"/>
  <c r="EE9335" i="3"/>
  <c r="EE9338" i="3"/>
  <c r="EE9294" i="3"/>
  <c r="EE9384" i="3"/>
  <c r="EE9251" i="3"/>
  <c r="EE9296" i="3"/>
  <c r="EE9352" i="3"/>
  <c r="EE9350" i="3"/>
  <c r="EE9320" i="3"/>
  <c r="EE9322" i="3"/>
  <c r="EE9293" i="3"/>
  <c r="EE9270" i="3"/>
  <c r="EE9239" i="3"/>
  <c r="EE9276" i="3"/>
  <c r="EE9286" i="3"/>
  <c r="EE9274" i="3"/>
  <c r="EE9329" i="3"/>
  <c r="EE9390" i="3"/>
  <c r="EE9362" i="3"/>
  <c r="EE9395" i="3"/>
  <c r="EE9361" i="3"/>
  <c r="EE9397" i="3"/>
  <c r="EE9268" i="3"/>
  <c r="EE9244" i="3"/>
  <c r="EE9367" i="3"/>
  <c r="EE9330" i="3"/>
  <c r="EE9399" i="3"/>
  <c r="EE9355" i="3"/>
  <c r="EE9405" i="3"/>
  <c r="EE9277" i="3"/>
  <c r="EE9279" i="3"/>
  <c r="EE9403" i="3"/>
  <c r="EE9394" i="3"/>
  <c r="EE9388" i="3"/>
  <c r="EE9364" i="3"/>
  <c r="EE9267" i="3"/>
  <c r="EE9266" i="3"/>
  <c r="EE9278" i="3"/>
  <c r="EE9248" i="3"/>
  <c r="EE9349" i="3"/>
  <c r="EE9328" i="3"/>
  <c r="EE9326" i="3"/>
  <c r="EE9357" i="3"/>
  <c r="EE9246" i="3"/>
  <c r="EE9389" i="3"/>
  <c r="EE9311" i="3"/>
  <c r="EE9305" i="3"/>
  <c r="EE9280" i="3"/>
  <c r="EE9347" i="3"/>
  <c r="EE9400" i="3"/>
  <c r="EE9331" i="3"/>
  <c r="EE9332" i="3"/>
  <c r="EE9387" i="3"/>
  <c r="EE9369" i="3"/>
  <c r="EE9370" i="3"/>
  <c r="EE9319" i="3"/>
  <c r="EE9373" i="3"/>
  <c r="EE9374" i="3"/>
  <c r="EE9366" i="3"/>
  <c r="EE9351" i="3"/>
  <c r="EE9299" i="3"/>
  <c r="EE9298" i="3"/>
  <c r="EE9237" i="3"/>
  <c r="EE9238" i="3"/>
  <c r="EE9325" i="3"/>
  <c r="EE9316" i="3"/>
  <c r="EE9368" i="3"/>
  <c r="EE9318" i="3"/>
  <c r="EE9260" i="3"/>
  <c r="EE9281" i="3"/>
  <c r="EE9282" i="3"/>
  <c r="EE9245" i="3"/>
  <c r="EE9253" i="3"/>
  <c r="EE9252" i="3"/>
  <c r="EE9302" i="3"/>
  <c r="EE9287" i="3"/>
  <c r="EE9288" i="3"/>
  <c r="EE9353" i="3"/>
  <c r="EE9310" i="3"/>
  <c r="EE9314" i="3"/>
  <c r="EE9380" i="3"/>
  <c r="EE9256" i="3"/>
  <c r="EE9240" i="3"/>
  <c r="EE9283" i="3"/>
  <c r="EE9377" i="3"/>
  <c r="EE9376" i="3"/>
  <c r="EE9356" i="3"/>
  <c r="EE9243" i="3"/>
  <c r="EE9247" i="3"/>
  <c r="EE9242" i="3"/>
  <c r="EE9300" i="3"/>
  <c r="EE9382" i="3"/>
  <c r="EE9383" i="3"/>
  <c r="EE9249" i="3"/>
  <c r="EE9250" i="3"/>
  <c r="EE9254" i="3"/>
  <c r="EE9396" i="3"/>
  <c r="EE9358" i="3"/>
  <c r="EE9359" i="3"/>
  <c r="EE9391" i="3"/>
  <c r="EE9312" i="3"/>
  <c r="EE9327" i="3"/>
  <c r="EE9306" i="3"/>
  <c r="EE9386" i="3"/>
  <c r="EE9401" i="3"/>
  <c r="EE9381" i="3"/>
  <c r="EE9392" i="3"/>
  <c r="EE9398" i="3"/>
  <c r="EE9378" i="3"/>
  <c r="EE9323" i="3"/>
  <c r="EE9272" i="3"/>
  <c r="EE9365" i="3"/>
  <c r="EE9258" i="3"/>
  <c r="EE9363" i="3"/>
  <c r="EE9275" i="3"/>
  <c r="EE9304" i="3"/>
  <c r="EE9285" i="3"/>
  <c r="O410" i="3"/>
  <c r="EF9405" i="3" l="1"/>
  <c r="EF9264" i="3"/>
  <c r="EF9258" i="3"/>
  <c r="EF9316" i="3"/>
  <c r="EF9291" i="3"/>
  <c r="EF9290" i="3"/>
  <c r="EF9308" i="3"/>
  <c r="EF9263" i="3"/>
  <c r="EF9344" i="3"/>
  <c r="EF9342" i="3"/>
  <c r="EF9343" i="3"/>
  <c r="EF9256" i="3"/>
  <c r="EF9265" i="3"/>
  <c r="EF9345" i="3"/>
  <c r="EF9341" i="3"/>
  <c r="EF9262" i="3"/>
  <c r="EF9340" i="3"/>
  <c r="EF9296" i="3"/>
  <c r="EF9270" i="3"/>
  <c r="EF9302" i="3"/>
  <c r="EF9275" i="3"/>
  <c r="EF9240" i="3"/>
  <c r="EF9320" i="3"/>
  <c r="EF9285" i="3"/>
  <c r="EF9349" i="3"/>
  <c r="EF9396" i="3"/>
  <c r="EF9292" i="3"/>
  <c r="EF9330" i="3"/>
  <c r="EF9314" i="3"/>
  <c r="EF9269" i="3"/>
  <c r="EF9337" i="3"/>
  <c r="EF9336" i="3"/>
  <c r="EF9321" i="3"/>
  <c r="EF9338" i="3"/>
  <c r="EF9294" i="3"/>
  <c r="EF9293" i="3"/>
  <c r="EF9306" i="3"/>
  <c r="EF9351" i="3"/>
  <c r="EF9353" i="3"/>
  <c r="EF9334" i="3"/>
  <c r="EF9335" i="3"/>
  <c r="EF9339" i="3"/>
  <c r="EF9295" i="3"/>
  <c r="EF9323" i="3"/>
  <c r="EF9304" i="3"/>
  <c r="EF9386" i="3"/>
  <c r="EF9356" i="3"/>
  <c r="EF9278" i="3"/>
  <c r="EF9365" i="3"/>
  <c r="EF9398" i="3"/>
  <c r="EF9390" i="3"/>
  <c r="EF9361" i="3"/>
  <c r="EF9394" i="3"/>
  <c r="EF9266" i="3"/>
  <c r="EF9247" i="3"/>
  <c r="EF9329" i="3"/>
  <c r="EF9245" i="3"/>
  <c r="EF9368" i="3"/>
  <c r="EF9388" i="3"/>
  <c r="EF9404" i="3"/>
  <c r="EF9392" i="3"/>
  <c r="EF9280" i="3"/>
  <c r="EF9279" i="3"/>
  <c r="EF9254" i="3"/>
  <c r="EF9318" i="3"/>
  <c r="EF9354" i="3"/>
  <c r="EF9389" i="3"/>
  <c r="EF9395" i="3"/>
  <c r="EF9267" i="3"/>
  <c r="EF9310" i="3"/>
  <c r="EF9403" i="3"/>
  <c r="EF9277" i="3"/>
  <c r="EF9378" i="3"/>
  <c r="EF9312" i="3"/>
  <c r="EF9239" i="3"/>
  <c r="EF9348" i="3"/>
  <c r="EF9281" i="3"/>
  <c r="EF9381" i="3"/>
  <c r="EF9300" i="3"/>
  <c r="EF9325" i="3"/>
  <c r="EF9350" i="3"/>
  <c r="EF9268" i="3"/>
  <c r="EF9327" i="3"/>
  <c r="EF9283" i="3"/>
  <c r="EF9367" i="3"/>
  <c r="EF9298" i="3"/>
  <c r="EF9242" i="3"/>
  <c r="EF9249" i="3"/>
  <c r="EF9287" i="3"/>
  <c r="EF9238" i="3"/>
  <c r="EF9373" i="3"/>
  <c r="EF9376" i="3"/>
  <c r="EF9347" i="3"/>
  <c r="EF9346" i="3"/>
  <c r="EF9272" i="3"/>
  <c r="EF9273" i="3"/>
  <c r="EF9397" i="3"/>
  <c r="EF9380" i="3"/>
  <c r="EF9297" i="3"/>
  <c r="EF9257" i="3"/>
  <c r="EF9324" i="3"/>
  <c r="EF9299" i="3"/>
  <c r="EF9276" i="3"/>
  <c r="EF9305" i="3"/>
  <c r="EF9311" i="3"/>
  <c r="EF9352" i="3"/>
  <c r="EF9307" i="3"/>
  <c r="EF9363" i="3"/>
  <c r="EF9362" i="3"/>
  <c r="EF9359" i="3"/>
  <c r="EF9360" i="3"/>
  <c r="EF9322" i="3"/>
  <c r="EF9377" i="3"/>
  <c r="EF9246" i="3"/>
  <c r="EF9260" i="3"/>
  <c r="EF9261" i="3"/>
  <c r="EF9259" i="3"/>
  <c r="EF9284" i="3"/>
  <c r="EF9241" i="3"/>
  <c r="EF9315" i="3"/>
  <c r="EF9313" i="3"/>
  <c r="EF9366" i="3"/>
  <c r="EF9319" i="3"/>
  <c r="EF9332" i="3"/>
  <c r="EF9333" i="3"/>
  <c r="EF9400" i="3"/>
  <c r="EF9357" i="3"/>
  <c r="EF9248" i="3"/>
  <c r="EF9328" i="3"/>
  <c r="EF9401" i="3"/>
  <c r="EF9402" i="3"/>
  <c r="EF9391" i="3"/>
  <c r="EF9358" i="3"/>
  <c r="EF9250" i="3"/>
  <c r="EF9251" i="3"/>
  <c r="EF9383" i="3"/>
  <c r="EF9384" i="3"/>
  <c r="EF9243" i="3"/>
  <c r="EF9255" i="3"/>
  <c r="EF9309" i="3"/>
  <c r="EF9288" i="3"/>
  <c r="EF9289" i="3"/>
  <c r="EF9252" i="3"/>
  <c r="EF9317" i="3"/>
  <c r="EF9282" i="3"/>
  <c r="EF9393" i="3"/>
  <c r="EF9301" i="3"/>
  <c r="EF9379" i="3"/>
  <c r="EF9399" i="3"/>
  <c r="EF9374" i="3"/>
  <c r="EF9375" i="3"/>
  <c r="EF9370" i="3"/>
  <c r="EF9371" i="3"/>
  <c r="EF9331" i="3"/>
  <c r="EF9372" i="3"/>
  <c r="EF9385" i="3"/>
  <c r="EF9382" i="3"/>
  <c r="EF9364" i="3"/>
  <c r="EF9253" i="3"/>
  <c r="EF9271" i="3"/>
  <c r="EF9244" i="3"/>
  <c r="EF9326" i="3"/>
  <c r="EF9303" i="3"/>
  <c r="EF9369" i="3"/>
  <c r="EF9387" i="3"/>
  <c r="EF9274" i="3"/>
  <c r="EF9355" i="3"/>
  <c r="EF9286" i="3"/>
  <c r="O411" i="3"/>
  <c r="EG9405" i="3" l="1"/>
  <c r="EG9257" i="3"/>
  <c r="EG9295" i="3"/>
  <c r="EG9263" i="3"/>
  <c r="EG9264" i="3"/>
  <c r="EG9343" i="3"/>
  <c r="EG9265" i="3"/>
  <c r="EG9342" i="3"/>
  <c r="EG9344" i="3"/>
  <c r="EG9341" i="3"/>
  <c r="EG9269" i="3"/>
  <c r="EG9397" i="3"/>
  <c r="EG9340" i="3"/>
  <c r="EG9292" i="3"/>
  <c r="EG9315" i="3"/>
  <c r="EG9322" i="3"/>
  <c r="EG9291" i="3"/>
  <c r="EG9307" i="3"/>
  <c r="EG9329" i="3"/>
  <c r="EG9350" i="3"/>
  <c r="EG9303" i="3"/>
  <c r="EG9305" i="3"/>
  <c r="EG9293" i="3"/>
  <c r="EG9337" i="3"/>
  <c r="EG9352" i="3"/>
  <c r="EG9339" i="3"/>
  <c r="EG9249" i="3"/>
  <c r="EG9248" i="3"/>
  <c r="EG9313" i="3"/>
  <c r="EG9286" i="3"/>
  <c r="EG9294" i="3"/>
  <c r="EG9335" i="3"/>
  <c r="EG9271" i="3"/>
  <c r="EG9377" i="3"/>
  <c r="EG9336" i="3"/>
  <c r="EG9338" i="3"/>
  <c r="EG9282" i="3"/>
  <c r="EG9317" i="3"/>
  <c r="EG9391" i="3"/>
  <c r="EG9319" i="3"/>
  <c r="EG9241" i="3"/>
  <c r="EG9326" i="3"/>
  <c r="EG9284" i="3"/>
  <c r="EG9364" i="3"/>
  <c r="EG9321" i="3"/>
  <c r="EG9379" i="3"/>
  <c r="EG9389" i="3"/>
  <c r="EG9387" i="3"/>
  <c r="EG9309" i="3"/>
  <c r="EG9311" i="3"/>
  <c r="EG9355" i="3"/>
  <c r="EG9274" i="3"/>
  <c r="EG9331" i="3"/>
  <c r="EG9349" i="3"/>
  <c r="EG9366" i="3"/>
  <c r="EG9246" i="3"/>
  <c r="EG9385" i="3"/>
  <c r="EG9395" i="3"/>
  <c r="EG9266" i="3"/>
  <c r="EG9348" i="3"/>
  <c r="EG9279" i="3"/>
  <c r="EG9398" i="3"/>
  <c r="EG9298" i="3"/>
  <c r="EG9328" i="3"/>
  <c r="EG9301" i="3"/>
  <c r="EG9255" i="3"/>
  <c r="EG9404" i="3"/>
  <c r="EG9244" i="3"/>
  <c r="EG9280" i="3"/>
  <c r="EG9253" i="3"/>
  <c r="EG9278" i="3"/>
  <c r="EG9369" i="3"/>
  <c r="EG9299" i="3"/>
  <c r="EG9258" i="3"/>
  <c r="EG9239" i="3"/>
  <c r="EG9267" i="3"/>
  <c r="EG9308" i="3"/>
  <c r="EG9373" i="3"/>
  <c r="EG9320" i="3"/>
  <c r="EG9362" i="3"/>
  <c r="EG9297" i="3"/>
  <c r="EG9399" i="3"/>
  <c r="EG9324" i="3"/>
  <c r="EG9316" i="3"/>
  <c r="EG9283" i="3"/>
  <c r="EG9250" i="3"/>
  <c r="EG9296" i="3"/>
  <c r="EG9358" i="3"/>
  <c r="EG9382" i="3"/>
  <c r="EG9268" i="3"/>
  <c r="EG9396" i="3"/>
  <c r="EG9347" i="3"/>
  <c r="EG9372" i="3"/>
  <c r="EG9375" i="3"/>
  <c r="EG9288" i="3"/>
  <c r="EG9306" i="3"/>
  <c r="EG9345" i="3"/>
  <c r="EG9346" i="3"/>
  <c r="EG9245" i="3"/>
  <c r="EG9330" i="3"/>
  <c r="EG9371" i="3"/>
  <c r="EG9325" i="3"/>
  <c r="EG9300" i="3"/>
  <c r="EG9357" i="3"/>
  <c r="EG9368" i="3"/>
  <c r="EG9302" i="3"/>
  <c r="EG9367" i="3"/>
  <c r="EG9359" i="3"/>
  <c r="EG9381" i="3"/>
  <c r="EG9304" i="3"/>
  <c r="EG9351" i="3"/>
  <c r="EG9376" i="3"/>
  <c r="EG9275" i="3"/>
  <c r="EG9356" i="3"/>
  <c r="EG9370" i="3"/>
  <c r="EG9384" i="3"/>
  <c r="EG9402" i="3"/>
  <c r="EG9403" i="3"/>
  <c r="EG9400" i="3"/>
  <c r="EG9261" i="3"/>
  <c r="EG9262" i="3"/>
  <c r="EG9323" i="3"/>
  <c r="EG9380" i="3"/>
  <c r="EG9242" i="3"/>
  <c r="EG9390" i="3"/>
  <c r="EG9392" i="3"/>
  <c r="EG9285" i="3"/>
  <c r="EG9354" i="3"/>
  <c r="EG9365" i="3"/>
  <c r="EG9252" i="3"/>
  <c r="EG9383" i="3"/>
  <c r="EG9401" i="3"/>
  <c r="EG9333" i="3"/>
  <c r="EG9334" i="3"/>
  <c r="EG9260" i="3"/>
  <c r="EG9310" i="3"/>
  <c r="EG9254" i="3"/>
  <c r="EG9318" i="3"/>
  <c r="EG9388" i="3"/>
  <c r="EG9256" i="3"/>
  <c r="EG9270" i="3"/>
  <c r="EG9312" i="3"/>
  <c r="EG9273" i="3"/>
  <c r="EG9287" i="3"/>
  <c r="EG9327" i="3"/>
  <c r="EG9374" i="3"/>
  <c r="EG9393" i="3"/>
  <c r="EG9394" i="3"/>
  <c r="EG9289" i="3"/>
  <c r="EG9290" i="3"/>
  <c r="EG9243" i="3"/>
  <c r="EG9251" i="3"/>
  <c r="EG9378" i="3"/>
  <c r="EG9332" i="3"/>
  <c r="EG9259" i="3"/>
  <c r="EG9314" i="3"/>
  <c r="EG9247" i="3"/>
  <c r="EG9360" i="3"/>
  <c r="EG9361" i="3"/>
  <c r="EG9363" i="3"/>
  <c r="EG9276" i="3"/>
  <c r="EG9277" i="3"/>
  <c r="EG9281" i="3"/>
  <c r="EG9353" i="3"/>
  <c r="EG9240" i="3"/>
  <c r="EG9386" i="3"/>
  <c r="EG9272" i="3"/>
  <c r="O412" i="3"/>
  <c r="EH9294" i="3" l="1"/>
  <c r="EH9405" i="3"/>
  <c r="EH9265" i="3"/>
  <c r="EH9344" i="3"/>
  <c r="EH9342" i="3"/>
  <c r="EH9341" i="3"/>
  <c r="EH9264" i="3"/>
  <c r="EH9295" i="3"/>
  <c r="EH9390" i="3"/>
  <c r="EH9343" i="3"/>
  <c r="EH9272" i="3"/>
  <c r="EH9292" i="3"/>
  <c r="EH9312" i="3"/>
  <c r="EH9283" i="3"/>
  <c r="EH9270" i="3"/>
  <c r="EH9293" i="3"/>
  <c r="EH9306" i="3"/>
  <c r="EH9314" i="3"/>
  <c r="EH9304" i="3"/>
  <c r="EH9321" i="3"/>
  <c r="EH9340" i="3"/>
  <c r="EH9308" i="3"/>
  <c r="EH9349" i="3"/>
  <c r="EH9285" i="3"/>
  <c r="EH9378" i="3"/>
  <c r="EH9353" i="3"/>
  <c r="EH9287" i="3"/>
  <c r="EH9310" i="3"/>
  <c r="EH9348" i="3"/>
  <c r="EH9316" i="3"/>
  <c r="EH9396" i="3"/>
  <c r="EH9388" i="3"/>
  <c r="EH9245" i="3"/>
  <c r="EH9386" i="3"/>
  <c r="EH9249" i="3"/>
  <c r="EH9247" i="3"/>
  <c r="EH9327" i="3"/>
  <c r="EH9338" i="3"/>
  <c r="EH9339" i="3"/>
  <c r="EH9329" i="3"/>
  <c r="EH9336" i="3"/>
  <c r="EH9337" i="3"/>
  <c r="EH9370" i="3"/>
  <c r="EH9318" i="3"/>
  <c r="EH9240" i="3"/>
  <c r="EH9376" i="3"/>
  <c r="EH9297" i="3"/>
  <c r="EH9366" i="3"/>
  <c r="EH9332" i="3"/>
  <c r="EH9365" i="3"/>
  <c r="EH9266" i="3"/>
  <c r="EH9356" i="3"/>
  <c r="EH9398" i="3"/>
  <c r="EH9251" i="3"/>
  <c r="EH9307" i="3"/>
  <c r="EH9363" i="3"/>
  <c r="EH9256" i="3"/>
  <c r="EH9254" i="3"/>
  <c r="EH9281" i="3"/>
  <c r="EH9279" i="3"/>
  <c r="EH9259" i="3"/>
  <c r="EH9243" i="3"/>
  <c r="EH9324" i="3"/>
  <c r="EH9389" i="3"/>
  <c r="EH9296" i="3"/>
  <c r="EH9323" i="3"/>
  <c r="EH9397" i="3"/>
  <c r="EH9300" i="3"/>
  <c r="EH9320" i="3"/>
  <c r="EH9382" i="3"/>
  <c r="EH9302" i="3"/>
  <c r="EH9298" i="3"/>
  <c r="EH9305" i="3"/>
  <c r="EH9325" i="3"/>
  <c r="EH9267" i="3"/>
  <c r="EH9358" i="3"/>
  <c r="EH9262" i="3"/>
  <c r="EH9401" i="3"/>
  <c r="EH9380" i="3"/>
  <c r="EH9383" i="3"/>
  <c r="EH9374" i="3"/>
  <c r="EH9299" i="3"/>
  <c r="EH9330" i="3"/>
  <c r="EH9268" i="3"/>
  <c r="EH9369" i="3"/>
  <c r="EH9284" i="3"/>
  <c r="EH9263" i="3"/>
  <c r="EH9301" i="3"/>
  <c r="EH9289" i="3"/>
  <c r="EH9248" i="3"/>
  <c r="EH9368" i="3"/>
  <c r="EH9345" i="3"/>
  <c r="EH9346" i="3"/>
  <c r="EH9347" i="3"/>
  <c r="EH9361" i="3"/>
  <c r="EH9379" i="3"/>
  <c r="EH9286" i="3"/>
  <c r="EH9280" i="3"/>
  <c r="EH9375" i="3"/>
  <c r="EH9354" i="3"/>
  <c r="EH9244" i="3"/>
  <c r="EH9392" i="3"/>
  <c r="EH9400" i="3"/>
  <c r="EH9317" i="3"/>
  <c r="EH9387" i="3"/>
  <c r="EH9357" i="3"/>
  <c r="EH9373" i="3"/>
  <c r="EH9277" i="3"/>
  <c r="EH9278" i="3"/>
  <c r="EH9394" i="3"/>
  <c r="EH9395" i="3"/>
  <c r="EH9331" i="3"/>
  <c r="EH9273" i="3"/>
  <c r="EH9377" i="3"/>
  <c r="EH9326" i="3"/>
  <c r="EH9322" i="3"/>
  <c r="EH9261" i="3"/>
  <c r="EH9328" i="3"/>
  <c r="EH9384" i="3"/>
  <c r="EH9355" i="3"/>
  <c r="EH9257" i="3"/>
  <c r="EH9381" i="3"/>
  <c r="EH9258" i="3"/>
  <c r="EH9399" i="3"/>
  <c r="EH9276" i="3"/>
  <c r="EH9360" i="3"/>
  <c r="EH9255" i="3"/>
  <c r="EH9393" i="3"/>
  <c r="EH9385" i="3"/>
  <c r="EH9274" i="3"/>
  <c r="EH9362" i="3"/>
  <c r="EH9334" i="3"/>
  <c r="EH9335" i="3"/>
  <c r="EH9391" i="3"/>
  <c r="EH9252" i="3"/>
  <c r="EH9242" i="3"/>
  <c r="EH9246" i="3"/>
  <c r="EH9241" i="3"/>
  <c r="EH9403" i="3"/>
  <c r="EH9404" i="3"/>
  <c r="EH9275" i="3"/>
  <c r="EH9351" i="3"/>
  <c r="EH9350" i="3"/>
  <c r="EH9359" i="3"/>
  <c r="EH9315" i="3"/>
  <c r="EH9288" i="3"/>
  <c r="EH9371" i="3"/>
  <c r="EH9364" i="3"/>
  <c r="EH9313" i="3"/>
  <c r="EH9290" i="3"/>
  <c r="EH9291" i="3"/>
  <c r="EH9271" i="3"/>
  <c r="EH9260" i="3"/>
  <c r="EH9333" i="3"/>
  <c r="EH9253" i="3"/>
  <c r="EH9311" i="3"/>
  <c r="EH9319" i="3"/>
  <c r="EH9402" i="3"/>
  <c r="EH9309" i="3"/>
  <c r="EH9303" i="3"/>
  <c r="EH9269" i="3"/>
  <c r="EH9352" i="3"/>
  <c r="EH9367" i="3"/>
  <c r="EH9250" i="3"/>
  <c r="EH9282" i="3"/>
  <c r="EH9372" i="3"/>
  <c r="O413" i="3"/>
  <c r="EI9265" i="3" l="1"/>
  <c r="EI9294" i="3"/>
  <c r="EI9293" i="3"/>
  <c r="EI9322" i="3"/>
  <c r="EI9343" i="3"/>
  <c r="EI9342" i="3"/>
  <c r="EI9341" i="3"/>
  <c r="EI9344" i="3"/>
  <c r="EI9391" i="3"/>
  <c r="EI9271" i="3"/>
  <c r="EI9313" i="3"/>
  <c r="EI9377" i="3"/>
  <c r="EI9305" i="3"/>
  <c r="EI9331" i="3"/>
  <c r="EI9367" i="3"/>
  <c r="EI9309" i="3"/>
  <c r="EI9317" i="3"/>
  <c r="EI9284" i="3"/>
  <c r="EI9307" i="3"/>
  <c r="EI9246" i="3"/>
  <c r="EI9357" i="3"/>
  <c r="EI9389" i="3"/>
  <c r="EI9311" i="3"/>
  <c r="EI9387" i="3"/>
  <c r="EI9340" i="3"/>
  <c r="EI9286" i="3"/>
  <c r="EI9248" i="3"/>
  <c r="EI9280" i="3"/>
  <c r="EI9339" i="3"/>
  <c r="EI9338" i="3"/>
  <c r="EI9383" i="3"/>
  <c r="EI9326" i="3"/>
  <c r="EI9337" i="3"/>
  <c r="EI9327" i="3"/>
  <c r="EI9330" i="3"/>
  <c r="EI9250" i="3"/>
  <c r="EI9386" i="3"/>
  <c r="EI9319" i="3"/>
  <c r="EI9260" i="3"/>
  <c r="EI9266" i="3"/>
  <c r="EI9296" i="3"/>
  <c r="EI9370" i="3"/>
  <c r="EI9306" i="3"/>
  <c r="EI9288" i="3"/>
  <c r="EI9355" i="3"/>
  <c r="EI9369" i="3"/>
  <c r="EI9362" i="3"/>
  <c r="EI9297" i="3"/>
  <c r="EI9295" i="3"/>
  <c r="EI9364" i="3"/>
  <c r="EI9397" i="3"/>
  <c r="EI9379" i="3"/>
  <c r="EI9300" i="3"/>
  <c r="EI9255" i="3"/>
  <c r="EI9381" i="3"/>
  <c r="EI9267" i="3"/>
  <c r="EI9352" i="3"/>
  <c r="EI9303" i="3"/>
  <c r="EI9372" i="3"/>
  <c r="EI9402" i="3"/>
  <c r="EI9333" i="3"/>
  <c r="EI9301" i="3"/>
  <c r="EI9324" i="3"/>
  <c r="EI9375" i="3"/>
  <c r="EI9378" i="3"/>
  <c r="EI9275" i="3"/>
  <c r="EI9388" i="3"/>
  <c r="EI9263" i="3"/>
  <c r="EI9385" i="3"/>
  <c r="EI9253" i="3"/>
  <c r="EI9365" i="3"/>
  <c r="EI9247" i="3"/>
  <c r="EI9393" i="3"/>
  <c r="EI9269" i="3"/>
  <c r="EI9380" i="3"/>
  <c r="EI9359" i="3"/>
  <c r="EI9264" i="3"/>
  <c r="EI9285" i="3"/>
  <c r="EI9399" i="3"/>
  <c r="EI9376" i="3"/>
  <c r="EI9299" i="3"/>
  <c r="EI9298" i="3"/>
  <c r="EI9356" i="3"/>
  <c r="EI9242" i="3"/>
  <c r="EI9347" i="3"/>
  <c r="EI9346" i="3"/>
  <c r="EI9257" i="3"/>
  <c r="EI9291" i="3"/>
  <c r="EI9259" i="3"/>
  <c r="EI9345" i="3"/>
  <c r="EI9348" i="3"/>
  <c r="EI9282" i="3"/>
  <c r="EI9283" i="3"/>
  <c r="EI9320" i="3"/>
  <c r="EI9281" i="3"/>
  <c r="EI9371" i="3"/>
  <c r="EI9350" i="3"/>
  <c r="EI9349" i="3"/>
  <c r="EI9335" i="3"/>
  <c r="EI9336" i="3"/>
  <c r="EI9318" i="3"/>
  <c r="EI9272" i="3"/>
  <c r="EI9368" i="3"/>
  <c r="EI9328" i="3"/>
  <c r="EI9329" i="3"/>
  <c r="EI9390" i="3"/>
  <c r="EI9243" i="3"/>
  <c r="EI9278" i="3"/>
  <c r="EI9279" i="3"/>
  <c r="EI9325" i="3"/>
  <c r="EI9304" i="3"/>
  <c r="EI9323" i="3"/>
  <c r="EI9354" i="3"/>
  <c r="EI9289" i="3"/>
  <c r="EI9363" i="3"/>
  <c r="EI9270" i="3"/>
  <c r="EI9351" i="3"/>
  <c r="EI9404" i="3"/>
  <c r="EI9405" i="3"/>
  <c r="EI9292" i="3"/>
  <c r="EI9334" i="3"/>
  <c r="EI9312" i="3"/>
  <c r="EI9360" i="3"/>
  <c r="EI9398" i="3"/>
  <c r="EI9261" i="3"/>
  <c r="EI9401" i="3"/>
  <c r="EI9277" i="3"/>
  <c r="EI9358" i="3"/>
  <c r="EI9254" i="3"/>
  <c r="EI9251" i="3"/>
  <c r="EI9308" i="3"/>
  <c r="EI9315" i="3"/>
  <c r="EI9316" i="3"/>
  <c r="EI9268" i="3"/>
  <c r="EI9403" i="3"/>
  <c r="EI9252" i="3"/>
  <c r="EI9310" i="3"/>
  <c r="EI9274" i="3"/>
  <c r="EI9276" i="3"/>
  <c r="EI9366" i="3"/>
  <c r="EI9273" i="3"/>
  <c r="EI9395" i="3"/>
  <c r="EI9396" i="3"/>
  <c r="EI9373" i="3"/>
  <c r="EI9400" i="3"/>
  <c r="EI9392" i="3"/>
  <c r="EI9382" i="3"/>
  <c r="EI9332" i="3"/>
  <c r="EI9290" i="3"/>
  <c r="EI9241" i="3"/>
  <c r="EI9287" i="3"/>
  <c r="EI9353" i="3"/>
  <c r="EI9258" i="3"/>
  <c r="EI9384" i="3"/>
  <c r="EI9394" i="3"/>
  <c r="EI9361" i="3"/>
  <c r="EI9249" i="3"/>
  <c r="EI9302" i="3"/>
  <c r="EI9262" i="3"/>
  <c r="EI9244" i="3"/>
  <c r="EI9245" i="3"/>
  <c r="EI9256" i="3"/>
  <c r="EI9374" i="3"/>
  <c r="EI9314" i="3"/>
  <c r="EI9321" i="3"/>
  <c r="O414" i="3"/>
  <c r="EJ9376" i="3" l="1"/>
  <c r="EJ9295" i="3"/>
  <c r="EJ9342" i="3"/>
  <c r="EJ9343" i="3"/>
  <c r="EJ9340" i="3"/>
  <c r="EJ9341" i="3"/>
  <c r="EJ9308" i="3"/>
  <c r="EJ9387" i="3"/>
  <c r="EJ9306" i="3"/>
  <c r="EJ9265" i="3"/>
  <c r="EJ9287" i="3"/>
  <c r="EJ9285" i="3"/>
  <c r="EJ9388" i="3"/>
  <c r="EJ9312" i="3"/>
  <c r="EJ9247" i="3"/>
  <c r="EJ9249" i="3"/>
  <c r="EJ9310" i="3"/>
  <c r="EJ9296" i="3"/>
  <c r="EJ9294" i="3"/>
  <c r="EJ9356" i="3"/>
  <c r="EJ9297" i="3"/>
  <c r="EJ9321" i="3"/>
  <c r="EJ9332" i="3"/>
  <c r="EJ9384" i="3"/>
  <c r="EJ9254" i="3"/>
  <c r="EJ9318" i="3"/>
  <c r="EJ9392" i="3"/>
  <c r="EJ9371" i="3"/>
  <c r="EJ9339" i="3"/>
  <c r="EJ9338" i="3"/>
  <c r="EJ9386" i="3"/>
  <c r="EJ9300" i="3"/>
  <c r="EJ9270" i="3"/>
  <c r="EJ9382" i="3"/>
  <c r="EJ9298" i="3"/>
  <c r="EJ9378" i="3"/>
  <c r="EJ9380" i="3"/>
  <c r="EJ9266" i="3"/>
  <c r="EJ9258" i="3"/>
  <c r="EJ9242" i="3"/>
  <c r="EJ9252" i="3"/>
  <c r="EJ9374" i="3"/>
  <c r="EJ9353" i="3"/>
  <c r="EJ9260" i="3"/>
  <c r="EJ9351" i="3"/>
  <c r="EJ9363" i="3"/>
  <c r="EJ9256" i="3"/>
  <c r="EJ9377" i="3"/>
  <c r="EJ9358" i="3"/>
  <c r="EJ9364" i="3"/>
  <c r="EJ9372" i="3"/>
  <c r="EJ9268" i="3"/>
  <c r="EJ9370" i="3"/>
  <c r="EJ9366" i="3"/>
  <c r="EJ9325" i="3"/>
  <c r="EJ9311" i="3"/>
  <c r="EJ9276" i="3"/>
  <c r="EJ9394" i="3"/>
  <c r="EJ9309" i="3"/>
  <c r="EJ9365" i="3"/>
  <c r="EJ9367" i="3"/>
  <c r="EJ9334" i="3"/>
  <c r="EJ9403" i="3"/>
  <c r="EJ9319" i="3"/>
  <c r="EJ9264" i="3"/>
  <c r="EJ9347" i="3"/>
  <c r="EJ9314" i="3"/>
  <c r="EJ9275" i="3"/>
  <c r="EJ9359" i="3"/>
  <c r="EJ9391" i="3"/>
  <c r="EJ9271" i="3"/>
  <c r="EJ9280" i="3"/>
  <c r="EJ9290" i="3"/>
  <c r="EJ9400" i="3"/>
  <c r="EJ9326" i="3"/>
  <c r="EJ9269" i="3"/>
  <c r="EJ9299" i="3"/>
  <c r="EJ9361" i="3"/>
  <c r="EJ9357" i="3"/>
  <c r="EJ9398" i="3"/>
  <c r="EJ9379" i="3"/>
  <c r="EJ9405" i="3"/>
  <c r="EJ9279" i="3"/>
  <c r="EJ9329" i="3"/>
  <c r="EJ9345" i="3"/>
  <c r="EJ9346" i="3"/>
  <c r="EJ9274" i="3"/>
  <c r="EJ9245" i="3"/>
  <c r="EJ9281" i="3"/>
  <c r="EJ9344" i="3"/>
  <c r="EJ9244" i="3"/>
  <c r="EJ9396" i="3"/>
  <c r="EJ9397" i="3"/>
  <c r="EJ9255" i="3"/>
  <c r="EJ9315" i="3"/>
  <c r="EJ9286" i="3"/>
  <c r="EJ9331" i="3"/>
  <c r="EJ9261" i="3"/>
  <c r="EJ9360" i="3"/>
  <c r="EJ9292" i="3"/>
  <c r="EJ9293" i="3"/>
  <c r="EJ9250" i="3"/>
  <c r="EJ9304" i="3"/>
  <c r="EJ9305" i="3"/>
  <c r="EJ9243" i="3"/>
  <c r="EJ9390" i="3"/>
  <c r="EJ9389" i="3"/>
  <c r="EJ9368" i="3"/>
  <c r="EJ9369" i="3"/>
  <c r="EJ9336" i="3"/>
  <c r="EJ9337" i="3"/>
  <c r="EJ9330" i="3"/>
  <c r="EJ9383" i="3"/>
  <c r="EJ9352" i="3"/>
  <c r="EJ9262" i="3"/>
  <c r="EJ9263" i="3"/>
  <c r="EJ9395" i="3"/>
  <c r="EJ9322" i="3"/>
  <c r="EJ9393" i="3"/>
  <c r="EJ9267" i="3"/>
  <c r="EJ9288" i="3"/>
  <c r="EJ9354" i="3"/>
  <c r="EJ9272" i="3"/>
  <c r="EJ9335" i="3"/>
  <c r="EJ9349" i="3"/>
  <c r="EJ9348" i="3"/>
  <c r="EJ9320" i="3"/>
  <c r="EJ9283" i="3"/>
  <c r="EJ9284" i="3"/>
  <c r="EJ9373" i="3"/>
  <c r="EJ9273" i="3"/>
  <c r="EJ9257" i="3"/>
  <c r="EJ9253" i="3"/>
  <c r="EJ9375" i="3"/>
  <c r="EJ9277" i="3"/>
  <c r="EJ9401" i="3"/>
  <c r="EJ9381" i="3"/>
  <c r="EJ9333" i="3"/>
  <c r="EJ9323" i="3"/>
  <c r="EJ9324" i="3"/>
  <c r="EJ9307" i="3"/>
  <c r="EJ9328" i="3"/>
  <c r="EJ9385" i="3"/>
  <c r="EJ9350" i="3"/>
  <c r="EJ9327" i="3"/>
  <c r="EJ9402" i="3"/>
  <c r="EJ9282" i="3"/>
  <c r="EJ9302" i="3"/>
  <c r="EJ9301" i="3"/>
  <c r="EJ9362" i="3"/>
  <c r="EJ9316" i="3"/>
  <c r="EJ9291" i="3"/>
  <c r="EJ9251" i="3"/>
  <c r="EJ9248" i="3"/>
  <c r="EJ9399" i="3"/>
  <c r="EJ9404" i="3"/>
  <c r="EJ9313" i="3"/>
  <c r="EJ9289" i="3"/>
  <c r="EJ9317" i="3"/>
  <c r="EJ9278" i="3"/>
  <c r="EJ9355" i="3"/>
  <c r="EJ9246" i="3"/>
  <c r="EJ9303" i="3"/>
  <c r="EJ9259" i="3"/>
  <c r="O415" i="3"/>
  <c r="EK9377" i="3" l="1"/>
  <c r="EK9342" i="3"/>
  <c r="EK9248" i="3"/>
  <c r="EK9294" i="3"/>
  <c r="EK9341" i="3"/>
  <c r="EK9340" i="3"/>
  <c r="EK9388" i="3"/>
  <c r="EK9307" i="3"/>
  <c r="EK9286" i="3"/>
  <c r="EK9399" i="3"/>
  <c r="EK9295" i="3"/>
  <c r="EK9311" i="3"/>
  <c r="EK9313" i="3"/>
  <c r="EK9387" i="3"/>
  <c r="EK9296" i="3"/>
  <c r="EK9378" i="3"/>
  <c r="EK9270" i="3"/>
  <c r="EK9310" i="3"/>
  <c r="EK9271" i="3"/>
  <c r="EK9267" i="3"/>
  <c r="EK9309" i="3"/>
  <c r="EK9297" i="3"/>
  <c r="EK9265" i="3"/>
  <c r="EK9370" i="3"/>
  <c r="EK9320" i="3"/>
  <c r="EK9383" i="3"/>
  <c r="EK9379" i="3"/>
  <c r="EK9253" i="3"/>
  <c r="EK9276" i="3"/>
  <c r="EK9357" i="3"/>
  <c r="EK9339" i="3"/>
  <c r="EK9371" i="3"/>
  <c r="EK9299" i="3"/>
  <c r="EK9333" i="3"/>
  <c r="EK9257" i="3"/>
  <c r="EK9352" i="3"/>
  <c r="EK9255" i="3"/>
  <c r="EK9243" i="3"/>
  <c r="EK9298" i="3"/>
  <c r="EK9259" i="3"/>
  <c r="EK9287" i="3"/>
  <c r="EK9269" i="3"/>
  <c r="EK9364" i="3"/>
  <c r="EK9373" i="3"/>
  <c r="EK9362" i="3"/>
  <c r="EK9327" i="3"/>
  <c r="EK9303" i="3"/>
  <c r="EK9365" i="3"/>
  <c r="EK9367" i="3"/>
  <c r="EK9366" i="3"/>
  <c r="EK9264" i="3"/>
  <c r="EK9393" i="3"/>
  <c r="EK9275" i="3"/>
  <c r="EK9335" i="3"/>
  <c r="EK9350" i="3"/>
  <c r="EK9395" i="3"/>
  <c r="EK9263" i="3"/>
  <c r="EK9402" i="3"/>
  <c r="EK9317" i="3"/>
  <c r="EK9326" i="3"/>
  <c r="EK9369" i="3"/>
  <c r="EK9332" i="3"/>
  <c r="EK9291" i="3"/>
  <c r="EK9266" i="3"/>
  <c r="EK9394" i="3"/>
  <c r="EK9330" i="3"/>
  <c r="EK9360" i="3"/>
  <c r="EK9404" i="3"/>
  <c r="EK9321" i="3"/>
  <c r="EK9344" i="3"/>
  <c r="EK9289" i="3"/>
  <c r="EK9334" i="3"/>
  <c r="EK9358" i="3"/>
  <c r="EK9280" i="3"/>
  <c r="EK9251" i="3"/>
  <c r="EK9278" i="3"/>
  <c r="EK9282" i="3"/>
  <c r="EK9273" i="3"/>
  <c r="EK9390" i="3"/>
  <c r="EK9293" i="3"/>
  <c r="EK9324" i="3"/>
  <c r="EK9372" i="3"/>
  <c r="EK9345" i="3"/>
  <c r="EK9318" i="3"/>
  <c r="EK9343" i="3"/>
  <c r="EK9392" i="3"/>
  <c r="EK9346" i="3"/>
  <c r="EK9252" i="3"/>
  <c r="EK9400" i="3"/>
  <c r="EK9301" i="3"/>
  <c r="EK9300" i="3"/>
  <c r="EK9279" i="3"/>
  <c r="EK9312" i="3"/>
  <c r="EK9375" i="3"/>
  <c r="EK9376" i="3"/>
  <c r="EK9284" i="3"/>
  <c r="EK9285" i="3"/>
  <c r="EK9349" i="3"/>
  <c r="EK9325" i="3"/>
  <c r="EK9254" i="3"/>
  <c r="EK9274" i="3"/>
  <c r="EK9336" i="3"/>
  <c r="EK9331" i="3"/>
  <c r="EK9315" i="3"/>
  <c r="EK9396" i="3"/>
  <c r="EK9359" i="3"/>
  <c r="EK9249" i="3"/>
  <c r="EK9246" i="3"/>
  <c r="EK9247" i="3"/>
  <c r="EK9302" i="3"/>
  <c r="EK9385" i="3"/>
  <c r="EK9386" i="3"/>
  <c r="EK9381" i="3"/>
  <c r="EK9380" i="3"/>
  <c r="EK9283" i="3"/>
  <c r="EK9354" i="3"/>
  <c r="EK9260" i="3"/>
  <c r="EK9322" i="3"/>
  <c r="EK9262" i="3"/>
  <c r="EK9281" i="3"/>
  <c r="EK9250" i="3"/>
  <c r="EK9292" i="3"/>
  <c r="EK9391" i="3"/>
  <c r="EK9244" i="3"/>
  <c r="EK9258" i="3"/>
  <c r="EK9245" i="3"/>
  <c r="EK9328" i="3"/>
  <c r="EK9323" i="3"/>
  <c r="EK9401" i="3"/>
  <c r="EK9272" i="3"/>
  <c r="EK9398" i="3"/>
  <c r="EK9308" i="3"/>
  <c r="EK9384" i="3"/>
  <c r="EK9374" i="3"/>
  <c r="EK9368" i="3"/>
  <c r="EK9305" i="3"/>
  <c r="EK9306" i="3"/>
  <c r="EK9319" i="3"/>
  <c r="EK9382" i="3"/>
  <c r="EK9353" i="3"/>
  <c r="EK9314" i="3"/>
  <c r="EK9355" i="3"/>
  <c r="EK9356" i="3"/>
  <c r="EK9316" i="3"/>
  <c r="EK9363" i="3"/>
  <c r="EK9405" i="3"/>
  <c r="EK9277" i="3"/>
  <c r="EK9268" i="3"/>
  <c r="EK9290" i="3"/>
  <c r="EK9256" i="3"/>
  <c r="EK9348" i="3"/>
  <c r="EK9347" i="3"/>
  <c r="EK9329" i="3"/>
  <c r="EK9288" i="3"/>
  <c r="EK9403" i="3"/>
  <c r="EK9361" i="3"/>
  <c r="EK9337" i="3"/>
  <c r="EK9338" i="3"/>
  <c r="EK9389" i="3"/>
  <c r="EK9304" i="3"/>
  <c r="EK9351" i="3"/>
  <c r="EK9261" i="3"/>
  <c r="EK9397" i="3"/>
  <c r="O416" i="3"/>
  <c r="EL9341" i="3" l="1"/>
  <c r="EL9340" i="3"/>
  <c r="EL9371" i="3"/>
  <c r="EL9312" i="3"/>
  <c r="EL9294" i="3"/>
  <c r="EL9296" i="3"/>
  <c r="EL9378" i="3"/>
  <c r="EL9270" i="3"/>
  <c r="EL9297" i="3"/>
  <c r="EL9379" i="3"/>
  <c r="EL9266" i="3"/>
  <c r="EL9295" i="3"/>
  <c r="EL9331" i="3"/>
  <c r="EL9310" i="3"/>
  <c r="EL9321" i="3"/>
  <c r="EL9286" i="3"/>
  <c r="EL9298" i="3"/>
  <c r="EL9256" i="3"/>
  <c r="EL9368" i="3"/>
  <c r="EL9254" i="3"/>
  <c r="EL9351" i="3"/>
  <c r="EL9319" i="3"/>
  <c r="EL9299" i="3"/>
  <c r="EL9302" i="3"/>
  <c r="EL9253" i="3"/>
  <c r="EL9272" i="3"/>
  <c r="EL9382" i="3"/>
  <c r="EL9365" i="3"/>
  <c r="EL9333" i="3"/>
  <c r="EL9335" i="3"/>
  <c r="EL9277" i="3"/>
  <c r="EL9384" i="3"/>
  <c r="EL9370" i="3"/>
  <c r="EL9327" i="3"/>
  <c r="EL9397" i="3"/>
  <c r="EL9403" i="3"/>
  <c r="EL9288" i="3"/>
  <c r="EL9405" i="3"/>
  <c r="EL9258" i="3"/>
  <c r="EL9393" i="3"/>
  <c r="EL9264" i="3"/>
  <c r="EL9391" i="3"/>
  <c r="EL9265" i="3"/>
  <c r="EL9374" i="3"/>
  <c r="EL9261" i="3"/>
  <c r="EL9334" i="3"/>
  <c r="EL9366" i="3"/>
  <c r="EL9304" i="3"/>
  <c r="EL9395" i="3"/>
  <c r="EL9290" i="3"/>
  <c r="EL9292" i="3"/>
  <c r="EL9361" i="3"/>
  <c r="EL9373" i="3"/>
  <c r="EL9283" i="3"/>
  <c r="EL9394" i="3"/>
  <c r="EL9389" i="3"/>
  <c r="EL9281" i="3"/>
  <c r="EL9372" i="3"/>
  <c r="EL9326" i="3"/>
  <c r="EL9329" i="3"/>
  <c r="EL9332" i="3"/>
  <c r="EL9248" i="3"/>
  <c r="EL9250" i="3"/>
  <c r="EL9259" i="3"/>
  <c r="EL9252" i="3"/>
  <c r="EL9358" i="3"/>
  <c r="EL9307" i="3"/>
  <c r="EL9271" i="3"/>
  <c r="EL9314" i="3"/>
  <c r="EL9311" i="3"/>
  <c r="EL9323" i="3"/>
  <c r="EL9316" i="3"/>
  <c r="EL9353" i="3"/>
  <c r="EL9399" i="3"/>
  <c r="EL9359" i="3"/>
  <c r="EL9325" i="3"/>
  <c r="EL9401" i="3"/>
  <c r="EL9344" i="3"/>
  <c r="EL9352" i="3"/>
  <c r="EL9306" i="3"/>
  <c r="EL9285" i="3"/>
  <c r="EL9273" i="3"/>
  <c r="EL9350" i="3"/>
  <c r="EL9343" i="3"/>
  <c r="EL9342" i="3"/>
  <c r="EL9244" i="3"/>
  <c r="EL9345" i="3"/>
  <c r="EL9356" i="3"/>
  <c r="EL9357" i="3"/>
  <c r="EL9360" i="3"/>
  <c r="EL9404" i="3"/>
  <c r="EL9260" i="3"/>
  <c r="EL9324" i="3"/>
  <c r="EL9247" i="3"/>
  <c r="EL9396" i="3"/>
  <c r="EL9390" i="3"/>
  <c r="EL9287" i="3"/>
  <c r="EL9375" i="3"/>
  <c r="EL9279" i="3"/>
  <c r="EL9280" i="3"/>
  <c r="EL9301" i="3"/>
  <c r="EL9355" i="3"/>
  <c r="EL9330" i="3"/>
  <c r="EL9328" i="3"/>
  <c r="EL9317" i="3"/>
  <c r="EL9369" i="3"/>
  <c r="EL9380" i="3"/>
  <c r="EL9386" i="3"/>
  <c r="EL9387" i="3"/>
  <c r="EL9362" i="3"/>
  <c r="EL9246" i="3"/>
  <c r="EL9315" i="3"/>
  <c r="EL9336" i="3"/>
  <c r="EL9274" i="3"/>
  <c r="EL9275" i="3"/>
  <c r="EL9349" i="3"/>
  <c r="EL9392" i="3"/>
  <c r="EL9400" i="3"/>
  <c r="EL9338" i="3"/>
  <c r="EL9339" i="3"/>
  <c r="EL9347" i="3"/>
  <c r="EL9346" i="3"/>
  <c r="EL9363" i="3"/>
  <c r="EL9364" i="3"/>
  <c r="EL9308" i="3"/>
  <c r="EL9309" i="3"/>
  <c r="EL9320" i="3"/>
  <c r="EL9291" i="3"/>
  <c r="EL9318" i="3"/>
  <c r="EL9255" i="3"/>
  <c r="EL9367" i="3"/>
  <c r="EL9354" i="3"/>
  <c r="EL9381" i="3"/>
  <c r="EL9385" i="3"/>
  <c r="EL9313" i="3"/>
  <c r="EL9249" i="3"/>
  <c r="EL9383" i="3"/>
  <c r="EL9282" i="3"/>
  <c r="EL9337" i="3"/>
  <c r="EL9388" i="3"/>
  <c r="EL9348" i="3"/>
  <c r="EL9268" i="3"/>
  <c r="EL9269" i="3"/>
  <c r="EL9289" i="3"/>
  <c r="EL9305" i="3"/>
  <c r="EL9398" i="3"/>
  <c r="EL9245" i="3"/>
  <c r="EL9303" i="3"/>
  <c r="EL9262" i="3"/>
  <c r="EL9322" i="3"/>
  <c r="EL9257" i="3"/>
  <c r="EL9402" i="3"/>
  <c r="EL9276" i="3"/>
  <c r="EL9278" i="3"/>
  <c r="EL9293" i="3"/>
  <c r="EL9263" i="3"/>
  <c r="EL9267" i="3"/>
  <c r="EL9284" i="3"/>
  <c r="EL9376" i="3"/>
  <c r="EL9377" i="3"/>
  <c r="EL9300" i="3"/>
  <c r="EL9251" i="3"/>
  <c r="O417" i="3"/>
  <c r="EM9367" i="3" l="1"/>
  <c r="EM9335" i="3"/>
  <c r="EM9296" i="3"/>
  <c r="EM9295" i="3"/>
  <c r="EM9257" i="3"/>
  <c r="EM9311" i="3"/>
  <c r="EM9298" i="3"/>
  <c r="EM9330" i="3"/>
  <c r="EM9351" i="3"/>
  <c r="EM9297" i="3"/>
  <c r="EM9253" i="3"/>
  <c r="EM9293" i="3"/>
  <c r="EM9398" i="3"/>
  <c r="EM9271" i="3"/>
  <c r="EM9320" i="3"/>
  <c r="EM9255" i="3"/>
  <c r="EM9402" i="3"/>
  <c r="EM9303" i="3"/>
  <c r="EM9383" i="3"/>
  <c r="EM9392" i="3"/>
  <c r="EM9328" i="3"/>
  <c r="EM9284" i="3"/>
  <c r="EM9313" i="3"/>
  <c r="EM9251" i="3"/>
  <c r="EM9388" i="3"/>
  <c r="EM9249" i="3"/>
  <c r="EM9291" i="3"/>
  <c r="EM9326" i="3"/>
  <c r="EM9318" i="3"/>
  <c r="EM9372" i="3"/>
  <c r="EM9394" i="3"/>
  <c r="EM9371" i="3"/>
  <c r="EM9261" i="3"/>
  <c r="EM9305" i="3"/>
  <c r="EM9307" i="3"/>
  <c r="EM9396" i="3"/>
  <c r="EM9315" i="3"/>
  <c r="EM9334" i="3"/>
  <c r="EM9390" i="3"/>
  <c r="EM9287" i="3"/>
  <c r="EM9265" i="3"/>
  <c r="EM9289" i="3"/>
  <c r="EM9333" i="3"/>
  <c r="EM9259" i="3"/>
  <c r="EM9373" i="3"/>
  <c r="EM9282" i="3"/>
  <c r="EM9332" i="3"/>
  <c r="EM9374" i="3"/>
  <c r="EM9327" i="3"/>
  <c r="EM9272" i="3"/>
  <c r="EM9260" i="3"/>
  <c r="EM9337" i="3"/>
  <c r="EM9278" i="3"/>
  <c r="EM9325" i="3"/>
  <c r="EM9267" i="3"/>
  <c r="EM9286" i="3"/>
  <c r="EM9352" i="3"/>
  <c r="EM9384" i="3"/>
  <c r="EM9354" i="3"/>
  <c r="EM9381" i="3"/>
  <c r="EM9395" i="3"/>
  <c r="EM9358" i="3"/>
  <c r="EM9360" i="3"/>
  <c r="EM9254" i="3"/>
  <c r="EM9300" i="3"/>
  <c r="EM9248" i="3"/>
  <c r="EM9400" i="3"/>
  <c r="EM9324" i="3"/>
  <c r="EM9359" i="3"/>
  <c r="EM9276" i="3"/>
  <c r="EM9322" i="3"/>
  <c r="EM9245" i="3"/>
  <c r="EM9348" i="3"/>
  <c r="EM9331" i="3"/>
  <c r="EM9385" i="3"/>
  <c r="EM9361" i="3"/>
  <c r="EM9343" i="3"/>
  <c r="EM9274" i="3"/>
  <c r="EM9364" i="3"/>
  <c r="EM9393" i="3"/>
  <c r="EM9302" i="3"/>
  <c r="EM9376" i="3"/>
  <c r="EM9280" i="3"/>
  <c r="EM9341" i="3"/>
  <c r="EM9342" i="3"/>
  <c r="EM9344" i="3"/>
  <c r="EM9292" i="3"/>
  <c r="EM9268" i="3"/>
  <c r="EM9401" i="3"/>
  <c r="EM9339" i="3"/>
  <c r="EM9340" i="3"/>
  <c r="EM9312" i="3"/>
  <c r="EM9380" i="3"/>
  <c r="EM9369" i="3"/>
  <c r="EM9370" i="3"/>
  <c r="EM9247" i="3"/>
  <c r="EM9258" i="3"/>
  <c r="EM9365" i="3"/>
  <c r="EM9357" i="3"/>
  <c r="EM9277" i="3"/>
  <c r="EM9304" i="3"/>
  <c r="EM9377" i="3"/>
  <c r="EM9263" i="3"/>
  <c r="EM9264" i="3"/>
  <c r="EM9266" i="3"/>
  <c r="EM9306" i="3"/>
  <c r="EM9346" i="3"/>
  <c r="EM9345" i="3"/>
  <c r="EM9338" i="3"/>
  <c r="EM9336" i="3"/>
  <c r="EM9362" i="3"/>
  <c r="EM9391" i="3"/>
  <c r="EM9319" i="3"/>
  <c r="EM9321" i="3"/>
  <c r="EM9389" i="3"/>
  <c r="EM9279" i="3"/>
  <c r="EM9294" i="3"/>
  <c r="EM9379" i="3"/>
  <c r="EM9323" i="3"/>
  <c r="EM9368" i="3"/>
  <c r="EM9356" i="3"/>
  <c r="EM9256" i="3"/>
  <c r="EM9397" i="3"/>
  <c r="EM9309" i="3"/>
  <c r="EM9310" i="3"/>
  <c r="EM9382" i="3"/>
  <c r="EM9347" i="3"/>
  <c r="EM9349" i="3"/>
  <c r="EM9387" i="3"/>
  <c r="EM9317" i="3"/>
  <c r="EM9353" i="3"/>
  <c r="EM9290" i="3"/>
  <c r="EM9375" i="3"/>
  <c r="EM9250" i="3"/>
  <c r="EM9273" i="3"/>
  <c r="EM9316" i="3"/>
  <c r="EM9288" i="3"/>
  <c r="EM9262" i="3"/>
  <c r="EM9269" i="3"/>
  <c r="EM9252" i="3"/>
  <c r="EM9285" i="3"/>
  <c r="EM9281" i="3"/>
  <c r="EM9308" i="3"/>
  <c r="EM9299" i="3"/>
  <c r="EM9363" i="3"/>
  <c r="EM9403" i="3"/>
  <c r="EM9275" i="3"/>
  <c r="EM9246" i="3"/>
  <c r="EM9386" i="3"/>
  <c r="EM9378" i="3"/>
  <c r="EM9366" i="3"/>
  <c r="EM9355" i="3"/>
  <c r="EM9329" i="3"/>
  <c r="EM9301" i="3"/>
  <c r="EM9283" i="3"/>
  <c r="EM9405" i="3"/>
  <c r="EM9404" i="3"/>
  <c r="EM9270" i="3"/>
  <c r="EM9314" i="3"/>
  <c r="EM9350" i="3"/>
  <c r="EM9399" i="3"/>
  <c r="O418" i="3"/>
  <c r="EN9304" i="3" l="1"/>
  <c r="EN9296" i="3"/>
  <c r="EN9297" i="3"/>
  <c r="EN9256" i="3"/>
  <c r="EN9290" i="3"/>
  <c r="EN9389" i="3"/>
  <c r="EN9382" i="3"/>
  <c r="EN9254" i="3"/>
  <c r="EN9312" i="3"/>
  <c r="EN9292" i="3"/>
  <c r="EN9329" i="3"/>
  <c r="EN9391" i="3"/>
  <c r="EN9393" i="3"/>
  <c r="EN9250" i="3"/>
  <c r="EN9306" i="3"/>
  <c r="EN9371" i="3"/>
  <c r="EN9395" i="3"/>
  <c r="EN9327" i="3"/>
  <c r="EN9352" i="3"/>
  <c r="EN9262" i="3"/>
  <c r="EN9319" i="3"/>
  <c r="EN9314" i="3"/>
  <c r="EN9366" i="3"/>
  <c r="EN9368" i="3"/>
  <c r="EN9372" i="3"/>
  <c r="EN9285" i="3"/>
  <c r="EN9288" i="3"/>
  <c r="EN9258" i="3"/>
  <c r="EN9397" i="3"/>
  <c r="EN9333" i="3"/>
  <c r="EN9334" i="3"/>
  <c r="EN9401" i="3"/>
  <c r="EN9287" i="3"/>
  <c r="EN9318" i="3"/>
  <c r="EN9350" i="3"/>
  <c r="EN9321" i="3"/>
  <c r="EN9331" i="3"/>
  <c r="EN9283" i="3"/>
  <c r="EN9373" i="3"/>
  <c r="EN9248" i="3"/>
  <c r="EN9325" i="3"/>
  <c r="EN9260" i="3"/>
  <c r="EN9375" i="3"/>
  <c r="EN9336" i="3"/>
  <c r="EN9332" i="3"/>
  <c r="EN9301" i="3"/>
  <c r="EN9275" i="3"/>
  <c r="EN9308" i="3"/>
  <c r="EN9388" i="3"/>
  <c r="EN9360" i="3"/>
  <c r="EN9259" i="3"/>
  <c r="EN9277" i="3"/>
  <c r="EN9273" i="3"/>
  <c r="EN9353" i="3"/>
  <c r="EN9266" i="3"/>
  <c r="EN9303" i="3"/>
  <c r="EN9399" i="3"/>
  <c r="EN9326" i="3"/>
  <c r="EN9396" i="3"/>
  <c r="EN9384" i="3"/>
  <c r="EN9338" i="3"/>
  <c r="EN9390" i="3"/>
  <c r="EN9359" i="3"/>
  <c r="EN9324" i="3"/>
  <c r="EN9249" i="3"/>
  <c r="EN9281" i="3"/>
  <c r="EN9322" i="3"/>
  <c r="EN9386" i="3"/>
  <c r="EN9363" i="3"/>
  <c r="EN9381" i="3"/>
  <c r="EN9337" i="3"/>
  <c r="EN9293" i="3"/>
  <c r="EN9279" i="3"/>
  <c r="EN9378" i="3"/>
  <c r="EN9355" i="3"/>
  <c r="EN9246" i="3"/>
  <c r="EN9299" i="3"/>
  <c r="EN9316" i="3"/>
  <c r="EN9347" i="3"/>
  <c r="EN9323" i="3"/>
  <c r="EN9394" i="3"/>
  <c r="EN9342" i="3"/>
  <c r="EN9343" i="3"/>
  <c r="EN9403" i="3"/>
  <c r="EN9251" i="3"/>
  <c r="EN9270" i="3"/>
  <c r="EN9271" i="3"/>
  <c r="EN9405" i="3"/>
  <c r="EN9404" i="3"/>
  <c r="EN9252" i="3"/>
  <c r="EN9253" i="3"/>
  <c r="EN9300" i="3"/>
  <c r="EN9387" i="3"/>
  <c r="EN9364" i="3"/>
  <c r="EN9291" i="3"/>
  <c r="EN9402" i="3"/>
  <c r="EN9379" i="3"/>
  <c r="EN9362" i="3"/>
  <c r="EN9345" i="3"/>
  <c r="EN9344" i="3"/>
  <c r="EN9348" i="3"/>
  <c r="EN9335" i="3"/>
  <c r="EN9377" i="3"/>
  <c r="EN9357" i="3"/>
  <c r="EN9247" i="3"/>
  <c r="EN9330" i="3"/>
  <c r="EN9380" i="3"/>
  <c r="EN9340" i="3"/>
  <c r="EN9341" i="3"/>
  <c r="EN9289" i="3"/>
  <c r="EN9257" i="3"/>
  <c r="EN9361" i="3"/>
  <c r="EN9272" i="3"/>
  <c r="EN9315" i="3"/>
  <c r="EN9367" i="3"/>
  <c r="EN9398" i="3"/>
  <c r="EN9356" i="3"/>
  <c r="EN9294" i="3"/>
  <c r="EN9295" i="3"/>
  <c r="EN9346" i="3"/>
  <c r="EN9354" i="3"/>
  <c r="EN9276" i="3"/>
  <c r="EN9298" i="3"/>
  <c r="EN9365" i="3"/>
  <c r="EN9328" i="3"/>
  <c r="EN9339" i="3"/>
  <c r="EN9255" i="3"/>
  <c r="EN9282" i="3"/>
  <c r="EN9305" i="3"/>
  <c r="EN9278" i="3"/>
  <c r="EN9261" i="3"/>
  <c r="EN9400" i="3"/>
  <c r="EN9269" i="3"/>
  <c r="EN9286" i="3"/>
  <c r="EN9317" i="3"/>
  <c r="EN9349" i="3"/>
  <c r="EN9310" i="3"/>
  <c r="EN9311" i="3"/>
  <c r="EN9385" i="3"/>
  <c r="EN9376" i="3"/>
  <c r="EN9392" i="3"/>
  <c r="EN9264" i="3"/>
  <c r="EN9265" i="3"/>
  <c r="EN9280" i="3"/>
  <c r="EN9370" i="3"/>
  <c r="EN9274" i="3"/>
  <c r="EN9351" i="3"/>
  <c r="EN9267" i="3"/>
  <c r="EN9302" i="3"/>
  <c r="EN9284" i="3"/>
  <c r="EN9309" i="3"/>
  <c r="EN9307" i="3"/>
  <c r="EN9320" i="3"/>
  <c r="EN9383" i="3"/>
  <c r="EN9263" i="3"/>
  <c r="EN9358" i="3"/>
  <c r="EN9369" i="3"/>
  <c r="EN9374" i="3"/>
  <c r="EN9313" i="3"/>
  <c r="EN9268" i="3"/>
  <c r="O419" i="3"/>
  <c r="EO9351" i="3" l="1"/>
  <c r="EO9394" i="3"/>
  <c r="EO9297" i="3"/>
  <c r="EO9291" i="3"/>
  <c r="EO9315" i="3"/>
  <c r="EO9374" i="3"/>
  <c r="EO9305" i="3"/>
  <c r="EO9255" i="3"/>
  <c r="EO9367" i="3"/>
  <c r="EO9257" i="3"/>
  <c r="EO9390" i="3"/>
  <c r="EO9371" i="3"/>
  <c r="EO9313" i="3"/>
  <c r="EO9391" i="3"/>
  <c r="EO9292" i="3"/>
  <c r="EO9372" i="3"/>
  <c r="EO9320" i="3"/>
  <c r="EO9290" i="3"/>
  <c r="EO9289" i="3"/>
  <c r="EO9323" i="3"/>
  <c r="EO9385" i="3"/>
  <c r="EO9276" i="3"/>
  <c r="EO9307" i="3"/>
  <c r="EO9400" i="3"/>
  <c r="EO9396" i="3"/>
  <c r="EO9286" i="3"/>
  <c r="EO9332" i="3"/>
  <c r="EO9387" i="3"/>
  <c r="EO9249" i="3"/>
  <c r="EO9329" i="3"/>
  <c r="EO9258" i="3"/>
  <c r="EO9376" i="3"/>
  <c r="EO9325" i="3"/>
  <c r="EO9277" i="3"/>
  <c r="EO9284" i="3"/>
  <c r="EO9354" i="3"/>
  <c r="EO9302" i="3"/>
  <c r="EO9317" i="3"/>
  <c r="EO9261" i="3"/>
  <c r="EO9309" i="3"/>
  <c r="EO9259" i="3"/>
  <c r="EO9263" i="3"/>
  <c r="EO9336" i="3"/>
  <c r="EO9338" i="3"/>
  <c r="EO9274" i="3"/>
  <c r="EO9398" i="3"/>
  <c r="EO9333" i="3"/>
  <c r="EO9278" i="3"/>
  <c r="EO9337" i="3"/>
  <c r="EO9247" i="3"/>
  <c r="EO9250" i="3"/>
  <c r="EO9326" i="3"/>
  <c r="EO9288" i="3"/>
  <c r="EO9339" i="3"/>
  <c r="EO9316" i="3"/>
  <c r="EO9397" i="3"/>
  <c r="EO9347" i="3"/>
  <c r="EO9378" i="3"/>
  <c r="EO9403" i="3"/>
  <c r="EO9300" i="3"/>
  <c r="EO9389" i="3"/>
  <c r="EO9260" i="3"/>
  <c r="EO9248" i="3"/>
  <c r="EO9298" i="3"/>
  <c r="EO9355" i="3"/>
  <c r="EO9280" i="3"/>
  <c r="EO9388" i="3"/>
  <c r="EO9349" i="3"/>
  <c r="EO9282" i="3"/>
  <c r="EO9251" i="3"/>
  <c r="EO9365" i="3"/>
  <c r="EO9361" i="3"/>
  <c r="EO9268" i="3"/>
  <c r="EO9303" i="3"/>
  <c r="EO9399" i="3"/>
  <c r="EO9380" i="3"/>
  <c r="EO9395" i="3"/>
  <c r="EO9324" i="3"/>
  <c r="EO9402" i="3"/>
  <c r="EO9346" i="3"/>
  <c r="EO9272" i="3"/>
  <c r="EO9381" i="3"/>
  <c r="EO9322" i="3"/>
  <c r="EO9294" i="3"/>
  <c r="EO9252" i="3"/>
  <c r="EO9404" i="3"/>
  <c r="EO9356" i="3"/>
  <c r="EO9312" i="3"/>
  <c r="EO9369" i="3"/>
  <c r="EO9386" i="3"/>
  <c r="EO9304" i="3"/>
  <c r="EO9264" i="3"/>
  <c r="EO9392" i="3"/>
  <c r="EO9393" i="3"/>
  <c r="EO9311" i="3"/>
  <c r="EO9295" i="3"/>
  <c r="EO9296" i="3"/>
  <c r="EO9299" i="3"/>
  <c r="EO9350" i="3"/>
  <c r="EO9401" i="3"/>
  <c r="EO9330" i="3"/>
  <c r="EO9331" i="3"/>
  <c r="EO9335" i="3"/>
  <c r="EO9334" i="3"/>
  <c r="EO9362" i="3"/>
  <c r="EO9353" i="3"/>
  <c r="EO9253" i="3"/>
  <c r="EO9254" i="3"/>
  <c r="EO9352" i="3"/>
  <c r="EO9358" i="3"/>
  <c r="EO9359" i="3"/>
  <c r="EO9267" i="3"/>
  <c r="EO9373" i="3"/>
  <c r="EO9310" i="3"/>
  <c r="EO9308" i="3"/>
  <c r="EO9283" i="3"/>
  <c r="EO9262" i="3"/>
  <c r="EO9275" i="3"/>
  <c r="EO9341" i="3"/>
  <c r="EO9342" i="3"/>
  <c r="EO9348" i="3"/>
  <c r="EO9321" i="3"/>
  <c r="EO9287" i="3"/>
  <c r="EO9271" i="3"/>
  <c r="EO9383" i="3"/>
  <c r="EO9384" i="3"/>
  <c r="EO9285" i="3"/>
  <c r="EO9279" i="3"/>
  <c r="EO9314" i="3"/>
  <c r="EO9328" i="3"/>
  <c r="EO9327" i="3"/>
  <c r="EO9375" i="3"/>
  <c r="EO9366" i="3"/>
  <c r="EO9340" i="3"/>
  <c r="EO9357" i="3"/>
  <c r="EO9344" i="3"/>
  <c r="EO9343" i="3"/>
  <c r="EO9379" i="3"/>
  <c r="EO9364" i="3"/>
  <c r="EO9360" i="3"/>
  <c r="EO9281" i="3"/>
  <c r="EO9270" i="3"/>
  <c r="EO9370" i="3"/>
  <c r="EO9265" i="3"/>
  <c r="EO9306" i="3"/>
  <c r="EO9368" i="3"/>
  <c r="EO9269" i="3"/>
  <c r="EO9266" i="3"/>
  <c r="EO9319" i="3"/>
  <c r="EO9293" i="3"/>
  <c r="EO9382" i="3"/>
  <c r="EO9273" i="3"/>
  <c r="EO9301" i="3"/>
  <c r="EO9377" i="3"/>
  <c r="EO9345" i="3"/>
  <c r="EO9256" i="3"/>
  <c r="EO9363" i="3"/>
  <c r="EO9405" i="3"/>
  <c r="EO9318" i="3"/>
  <c r="O420" i="3"/>
  <c r="EP9395" i="3" l="1"/>
  <c r="EP9273" i="3"/>
  <c r="EP9256" i="3"/>
  <c r="EP9390" i="3"/>
  <c r="EP9368" i="3"/>
  <c r="EP9314" i="3"/>
  <c r="EP9275" i="3"/>
  <c r="EP9336" i="3"/>
  <c r="EP9370" i="3"/>
  <c r="EP9306" i="3"/>
  <c r="EP9391" i="3"/>
  <c r="EP9373" i="3"/>
  <c r="EP9289" i="3"/>
  <c r="EP9291" i="3"/>
  <c r="EP9287" i="3"/>
  <c r="EP9290" i="3"/>
  <c r="EP9396" i="3"/>
  <c r="EP9375" i="3"/>
  <c r="EP9377" i="3"/>
  <c r="EP9386" i="3"/>
  <c r="EP9293" i="3"/>
  <c r="EP9379" i="3"/>
  <c r="EP9281" i="3"/>
  <c r="EP9259" i="3"/>
  <c r="EP9337" i="3"/>
  <c r="EP9285" i="3"/>
  <c r="EP9262" i="3"/>
  <c r="EP9283" i="3"/>
  <c r="EP9350" i="3"/>
  <c r="EP9351" i="3"/>
  <c r="EP9397" i="3"/>
  <c r="EP9399" i="3"/>
  <c r="EP9277" i="3"/>
  <c r="EP9316" i="3"/>
  <c r="EP9258" i="3"/>
  <c r="EP9312" i="3"/>
  <c r="EP9304" i="3"/>
  <c r="EP9260" i="3"/>
  <c r="EP9348" i="3"/>
  <c r="EP9354" i="3"/>
  <c r="EP9299" i="3"/>
  <c r="EP9301" i="3"/>
  <c r="EP9279" i="3"/>
  <c r="EP9297" i="3"/>
  <c r="EP9308" i="3"/>
  <c r="EP9252" i="3"/>
  <c r="EP9325" i="3"/>
  <c r="EP9248" i="3"/>
  <c r="EP9329" i="3"/>
  <c r="EP9338" i="3"/>
  <c r="EP9357" i="3"/>
  <c r="EP9333" i="3"/>
  <c r="EP9324" i="3"/>
  <c r="EP9261" i="3"/>
  <c r="EP9250" i="3"/>
  <c r="EP9352" i="3"/>
  <c r="EP9400" i="3"/>
  <c r="EP9345" i="3"/>
  <c r="EP9398" i="3"/>
  <c r="EP9355" i="3"/>
  <c r="EP9388" i="3"/>
  <c r="EP9380" i="3"/>
  <c r="EP9309" i="3"/>
  <c r="EP9269" i="3"/>
  <c r="EP9385" i="3"/>
  <c r="EP9320" i="3"/>
  <c r="EP9366" i="3"/>
  <c r="EP9249" i="3"/>
  <c r="EP9389" i="3"/>
  <c r="EP9404" i="3"/>
  <c r="EP9387" i="3"/>
  <c r="EP9382" i="3"/>
  <c r="EP9360" i="3"/>
  <c r="EP9251" i="3"/>
  <c r="EP9298" i="3"/>
  <c r="EP9303" i="3"/>
  <c r="EP9365" i="3"/>
  <c r="EP9394" i="3"/>
  <c r="EP9276" i="3"/>
  <c r="EP9323" i="3"/>
  <c r="EP9401" i="3"/>
  <c r="EP9318" i="3"/>
  <c r="EP9310" i="3"/>
  <c r="EP9403" i="3"/>
  <c r="EP9363" i="3"/>
  <c r="EP9340" i="3"/>
  <c r="EP9292" i="3"/>
  <c r="EP9402" i="3"/>
  <c r="EP9343" i="3"/>
  <c r="EP9349" i="3"/>
  <c r="EP9384" i="3"/>
  <c r="EP9254" i="3"/>
  <c r="EP9300" i="3"/>
  <c r="EP9266" i="3"/>
  <c r="EP9327" i="3"/>
  <c r="EP9288" i="3"/>
  <c r="EP9335" i="3"/>
  <c r="EP9296" i="3"/>
  <c r="EP9393" i="3"/>
  <c r="EP9378" i="3"/>
  <c r="EP9405" i="3"/>
  <c r="EP9307" i="3"/>
  <c r="EP9346" i="3"/>
  <c r="EP9267" i="3"/>
  <c r="EP9313" i="3"/>
  <c r="EP9253" i="3"/>
  <c r="EP9334" i="3"/>
  <c r="EP9315" i="3"/>
  <c r="EP9376" i="3"/>
  <c r="EP9280" i="3"/>
  <c r="EP9284" i="3"/>
  <c r="EP9263" i="3"/>
  <c r="EP9257" i="3"/>
  <c r="EP9367" i="3"/>
  <c r="EP9374" i="3"/>
  <c r="EP9342" i="3"/>
  <c r="EP9353" i="3"/>
  <c r="EP9372" i="3"/>
  <c r="EP9347" i="3"/>
  <c r="EP9369" i="3"/>
  <c r="EP9255" i="3"/>
  <c r="EP9317" i="3"/>
  <c r="EP9265" i="3"/>
  <c r="EP9270" i="3"/>
  <c r="EP9344" i="3"/>
  <c r="EP9356" i="3"/>
  <c r="EP9328" i="3"/>
  <c r="EP9271" i="3"/>
  <c r="EP9341" i="3"/>
  <c r="EP9272" i="3"/>
  <c r="EP9326" i="3"/>
  <c r="EP9359" i="3"/>
  <c r="EP9331" i="3"/>
  <c r="EP9332" i="3"/>
  <c r="EP9339" i="3"/>
  <c r="EP9286" i="3"/>
  <c r="EP9392" i="3"/>
  <c r="EP9302" i="3"/>
  <c r="EP9268" i="3"/>
  <c r="EP9381" i="3"/>
  <c r="EP9319" i="3"/>
  <c r="EP9364" i="3"/>
  <c r="EP9282" i="3"/>
  <c r="EP9274" i="3"/>
  <c r="EP9383" i="3"/>
  <c r="EP9321" i="3"/>
  <c r="EP9322" i="3"/>
  <c r="EP9361" i="3"/>
  <c r="EP9294" i="3"/>
  <c r="EP9305" i="3"/>
  <c r="EP9358" i="3"/>
  <c r="EP9362" i="3"/>
  <c r="EP9330" i="3"/>
  <c r="EP9295" i="3"/>
  <c r="EP9278" i="3"/>
  <c r="EP9311" i="3"/>
  <c r="EP9264" i="3"/>
  <c r="EP9371" i="3"/>
  <c r="O421" i="3"/>
  <c r="EQ9369" i="3" l="1"/>
  <c r="EQ9317" i="3"/>
  <c r="EQ9389" i="3"/>
  <c r="EQ9274" i="3"/>
  <c r="EQ9336" i="3"/>
  <c r="EQ9290" i="3"/>
  <c r="EQ9289" i="3"/>
  <c r="EQ9397" i="3"/>
  <c r="EQ9395" i="3"/>
  <c r="EQ9374" i="3"/>
  <c r="EQ9284" i="3"/>
  <c r="EQ9405" i="3"/>
  <c r="EQ9381" i="3"/>
  <c r="EQ9251" i="3"/>
  <c r="EQ9288" i="3"/>
  <c r="EQ9392" i="3"/>
  <c r="EQ9280" i="3"/>
  <c r="EQ9286" i="3"/>
  <c r="EQ9376" i="3"/>
  <c r="EQ9378" i="3"/>
  <c r="EQ9396" i="3"/>
  <c r="EQ9292" i="3"/>
  <c r="EQ9299" i="3"/>
  <c r="EQ9279" i="3"/>
  <c r="EQ9262" i="3"/>
  <c r="EQ9324" i="3"/>
  <c r="EQ9337" i="3"/>
  <c r="EQ9282" i="3"/>
  <c r="EQ9356" i="3"/>
  <c r="EQ9353" i="3"/>
  <c r="EQ9313" i="3"/>
  <c r="EQ9383" i="3"/>
  <c r="EQ9296" i="3"/>
  <c r="EQ9326" i="3"/>
  <c r="EQ9349" i="3"/>
  <c r="EQ9276" i="3"/>
  <c r="EQ9351" i="3"/>
  <c r="EQ9398" i="3"/>
  <c r="EQ9255" i="3"/>
  <c r="EQ9300" i="3"/>
  <c r="EQ9305" i="3"/>
  <c r="EQ9307" i="3"/>
  <c r="EQ9298" i="3"/>
  <c r="EQ9297" i="3"/>
  <c r="EQ9390" i="3"/>
  <c r="EQ9259" i="3"/>
  <c r="EQ9261" i="3"/>
  <c r="EQ9385" i="3"/>
  <c r="EQ9399" i="3"/>
  <c r="EQ9264" i="3"/>
  <c r="EQ9328" i="3"/>
  <c r="EQ9387" i="3"/>
  <c r="EQ9364" i="3"/>
  <c r="EQ9339" i="3"/>
  <c r="EQ9338" i="3"/>
  <c r="EQ9268" i="3"/>
  <c r="EQ9291" i="3"/>
  <c r="EQ9260" i="3"/>
  <c r="EQ9319" i="3"/>
  <c r="EQ9344" i="3"/>
  <c r="EQ9249" i="3"/>
  <c r="EQ9377" i="3"/>
  <c r="EQ9309" i="3"/>
  <c r="EQ9400" i="3"/>
  <c r="EQ9250" i="3"/>
  <c r="EQ9373" i="3"/>
  <c r="EQ9350" i="3"/>
  <c r="EQ9386" i="3"/>
  <c r="EQ9367" i="3"/>
  <c r="EQ9358" i="3"/>
  <c r="EQ9394" i="3"/>
  <c r="EQ9371" i="3"/>
  <c r="EQ9311" i="3"/>
  <c r="EQ9388" i="3"/>
  <c r="EQ9330" i="3"/>
  <c r="EQ9401" i="3"/>
  <c r="EQ9347" i="3"/>
  <c r="EQ9254" i="3"/>
  <c r="EQ9287" i="3"/>
  <c r="EQ9308" i="3"/>
  <c r="EQ9402" i="3"/>
  <c r="EQ9403" i="3"/>
  <c r="EQ9334" i="3"/>
  <c r="EQ9253" i="3"/>
  <c r="EQ9341" i="3"/>
  <c r="EQ9272" i="3"/>
  <c r="EQ9332" i="3"/>
  <c r="EQ9294" i="3"/>
  <c r="EQ9362" i="3"/>
  <c r="EQ9321" i="3"/>
  <c r="EQ9271" i="3"/>
  <c r="EQ9366" i="3"/>
  <c r="EQ9379" i="3"/>
  <c r="EQ9335" i="3"/>
  <c r="EQ9302" i="3"/>
  <c r="EQ9303" i="3"/>
  <c r="EQ9304" i="3"/>
  <c r="EQ9265" i="3"/>
  <c r="EQ9301" i="3"/>
  <c r="EQ9342" i="3"/>
  <c r="EQ9325" i="3"/>
  <c r="EQ9263" i="3"/>
  <c r="EQ9315" i="3"/>
  <c r="EQ9316" i="3"/>
  <c r="EQ9283" i="3"/>
  <c r="EQ9252" i="3"/>
  <c r="EQ9340" i="3"/>
  <c r="EQ9266" i="3"/>
  <c r="EQ9318" i="3"/>
  <c r="EQ9365" i="3"/>
  <c r="EQ9357" i="3"/>
  <c r="EQ9345" i="3"/>
  <c r="EQ9372" i="3"/>
  <c r="EQ9257" i="3"/>
  <c r="EQ9258" i="3"/>
  <c r="EQ9382" i="3"/>
  <c r="EQ9346" i="3"/>
  <c r="EQ9314" i="3"/>
  <c r="EQ9273" i="3"/>
  <c r="EQ9355" i="3"/>
  <c r="EQ9361" i="3"/>
  <c r="EQ9359" i="3"/>
  <c r="EQ9384" i="3"/>
  <c r="EQ9360" i="3"/>
  <c r="EQ9363" i="3"/>
  <c r="EQ9393" i="3"/>
  <c r="EQ9343" i="3"/>
  <c r="EQ9306" i="3"/>
  <c r="EQ9267" i="3"/>
  <c r="EQ9275" i="3"/>
  <c r="EQ9368" i="3"/>
  <c r="EQ9380" i="3"/>
  <c r="EQ9404" i="3"/>
  <c r="EQ9354" i="3"/>
  <c r="EQ9278" i="3"/>
  <c r="EQ9277" i="3"/>
  <c r="EQ9295" i="3"/>
  <c r="EQ9310" i="3"/>
  <c r="EQ9322" i="3"/>
  <c r="EQ9323" i="3"/>
  <c r="EQ9370" i="3"/>
  <c r="EQ9331" i="3"/>
  <c r="EQ9285" i="3"/>
  <c r="EQ9270" i="3"/>
  <c r="EQ9293" i="3"/>
  <c r="EQ9352" i="3"/>
  <c r="EQ9327" i="3"/>
  <c r="EQ9281" i="3"/>
  <c r="EQ9269" i="3"/>
  <c r="EQ9256" i="3"/>
  <c r="EQ9391" i="3"/>
  <c r="EQ9348" i="3"/>
  <c r="EQ9333" i="3"/>
  <c r="EQ9375" i="3"/>
  <c r="EQ9312" i="3"/>
  <c r="EQ9329" i="3"/>
  <c r="EQ9320" i="3"/>
  <c r="O422" i="3"/>
  <c r="ER9386" i="3" l="1"/>
  <c r="ER9325" i="3"/>
  <c r="ER9289" i="3"/>
  <c r="ER9337" i="3"/>
  <c r="ER9396" i="3"/>
  <c r="ER9285" i="3"/>
  <c r="ER9250" i="3"/>
  <c r="ER9291" i="3"/>
  <c r="ER9352" i="3"/>
  <c r="ER9357" i="3"/>
  <c r="ER9287" i="3"/>
  <c r="ER9293" i="3"/>
  <c r="ER9395" i="3"/>
  <c r="ER9377" i="3"/>
  <c r="ER9375" i="3"/>
  <c r="ER9336" i="3"/>
  <c r="ER9397" i="3"/>
  <c r="ER9295" i="3"/>
  <c r="ER9312" i="3"/>
  <c r="ER9327" i="3"/>
  <c r="ER9387" i="3"/>
  <c r="ER9382" i="3"/>
  <c r="ER9281" i="3"/>
  <c r="ER9283" i="3"/>
  <c r="ER9350" i="3"/>
  <c r="ER9297" i="3"/>
  <c r="ER9339" i="3"/>
  <c r="ER9373" i="3"/>
  <c r="ER9263" i="3"/>
  <c r="ER9306" i="3"/>
  <c r="ER9372" i="3"/>
  <c r="ER9398" i="3"/>
  <c r="ER9378" i="3"/>
  <c r="ER9261" i="3"/>
  <c r="ER9299" i="3"/>
  <c r="ER9392" i="3"/>
  <c r="ER9314" i="3"/>
  <c r="ER9298" i="3"/>
  <c r="ER9370" i="3"/>
  <c r="ER9320" i="3"/>
  <c r="ER9262" i="3"/>
  <c r="ER9273" i="3"/>
  <c r="ER9288" i="3"/>
  <c r="ER9388" i="3"/>
  <c r="ER9338" i="3"/>
  <c r="ER9260" i="3"/>
  <c r="ER9399" i="3"/>
  <c r="ER9290" i="3"/>
  <c r="ER9368" i="3"/>
  <c r="ER9363" i="3"/>
  <c r="ER9365" i="3"/>
  <c r="ER9341" i="3"/>
  <c r="ER9256" i="3"/>
  <c r="ER9310" i="3"/>
  <c r="ER9343" i="3"/>
  <c r="ER9404" i="3"/>
  <c r="ER9318" i="3"/>
  <c r="ER9308" i="3"/>
  <c r="ER9380" i="3"/>
  <c r="ER9393" i="3"/>
  <c r="ER9389" i="3"/>
  <c r="ER9400" i="3"/>
  <c r="ER9253" i="3"/>
  <c r="ER9331" i="3"/>
  <c r="ER9329" i="3"/>
  <c r="ER9333" i="3"/>
  <c r="ER9267" i="3"/>
  <c r="ER9252" i="3"/>
  <c r="ER9401" i="3"/>
  <c r="ER9356" i="3"/>
  <c r="ER9254" i="3"/>
  <c r="ER9402" i="3"/>
  <c r="ER9269" i="3"/>
  <c r="ER9354" i="3"/>
  <c r="ER9340" i="3"/>
  <c r="ER9307" i="3"/>
  <c r="ER9324" i="3"/>
  <c r="ER9335" i="3"/>
  <c r="ER9317" i="3"/>
  <c r="ER9346" i="3"/>
  <c r="ER9369" i="3"/>
  <c r="ER9381" i="3"/>
  <c r="ER9304" i="3"/>
  <c r="ER9360" i="3"/>
  <c r="ER9322" i="3"/>
  <c r="ER9278" i="3"/>
  <c r="ER9272" i="3"/>
  <c r="ER9316" i="3"/>
  <c r="ER9270" i="3"/>
  <c r="ER9280" i="3"/>
  <c r="ER9328" i="3"/>
  <c r="ER9332" i="3"/>
  <c r="ER9364" i="3"/>
  <c r="ER9403" i="3"/>
  <c r="ER9257" i="3"/>
  <c r="ER9345" i="3"/>
  <c r="ER9271" i="3"/>
  <c r="ER9294" i="3"/>
  <c r="ER9371" i="3"/>
  <c r="ER9309" i="3"/>
  <c r="ER9347" i="3"/>
  <c r="ER9303" i="3"/>
  <c r="ER9274" i="3"/>
  <c r="ER9251" i="3"/>
  <c r="ER9376" i="3"/>
  <c r="ER9277" i="3"/>
  <c r="ER9275" i="3"/>
  <c r="ER9276" i="3"/>
  <c r="ER9374" i="3"/>
  <c r="ER9384" i="3"/>
  <c r="ER9385" i="3"/>
  <c r="ER9286" i="3"/>
  <c r="ER9282" i="3"/>
  <c r="ER9362" i="3"/>
  <c r="ER9284" i="3"/>
  <c r="ER9326" i="3"/>
  <c r="ER9313" i="3"/>
  <c r="ER9342" i="3"/>
  <c r="ER9301" i="3"/>
  <c r="ER9300" i="3"/>
  <c r="ER9302" i="3"/>
  <c r="ER9321" i="3"/>
  <c r="ER9264" i="3"/>
  <c r="ER9348" i="3"/>
  <c r="ER9349" i="3"/>
  <c r="ER9255" i="3"/>
  <c r="ER9268" i="3"/>
  <c r="ER9383" i="3"/>
  <c r="ER9351" i="3"/>
  <c r="ER9344" i="3"/>
  <c r="ER9330" i="3"/>
  <c r="ER9292" i="3"/>
  <c r="ER9265" i="3"/>
  <c r="ER9305" i="3"/>
  <c r="ER9279" i="3"/>
  <c r="ER9391" i="3"/>
  <c r="ER9390" i="3"/>
  <c r="ER9323" i="3"/>
  <c r="ER9405" i="3"/>
  <c r="ER9334" i="3"/>
  <c r="ER9353" i="3"/>
  <c r="ER9359" i="3"/>
  <c r="ER9319" i="3"/>
  <c r="ER9361" i="3"/>
  <c r="ER9355" i="3"/>
  <c r="ER9379" i="3"/>
  <c r="ER9394" i="3"/>
  <c r="ER9258" i="3"/>
  <c r="ER9259" i="3"/>
  <c r="ER9311" i="3"/>
  <c r="ER9266" i="3"/>
  <c r="ER9315" i="3"/>
  <c r="ER9367" i="3"/>
  <c r="ER9366" i="3"/>
  <c r="ER9358" i="3"/>
  <c r="ER9296" i="3"/>
  <c r="O423" i="3"/>
  <c r="ES9292" i="3" l="1"/>
  <c r="ES9288" i="3"/>
  <c r="ES9326" i="3"/>
  <c r="ES9290" i="3"/>
  <c r="ES9396" i="3"/>
  <c r="ES9294" i="3"/>
  <c r="ES9296" i="3"/>
  <c r="ES9381" i="3"/>
  <c r="ES9284" i="3"/>
  <c r="ES9336" i="3"/>
  <c r="ES9374" i="3"/>
  <c r="ES9337" i="3"/>
  <c r="ES9379" i="3"/>
  <c r="ES9353" i="3"/>
  <c r="ES9282" i="3"/>
  <c r="ES9299" i="3"/>
  <c r="ES9371" i="3"/>
  <c r="ES9397" i="3"/>
  <c r="ES9261" i="3"/>
  <c r="ES9315" i="3"/>
  <c r="ES9351" i="3"/>
  <c r="ES9338" i="3"/>
  <c r="ES9313" i="3"/>
  <c r="ES9330" i="3"/>
  <c r="ES9387" i="3"/>
  <c r="ES9309" i="3"/>
  <c r="ES9355" i="3"/>
  <c r="ES9398" i="3"/>
  <c r="ES9319" i="3"/>
  <c r="ES9388" i="3"/>
  <c r="ES9342" i="3"/>
  <c r="ES9328" i="3"/>
  <c r="ES9339" i="3"/>
  <c r="ES9262" i="3"/>
  <c r="ES9298" i="3"/>
  <c r="ES9289" i="3"/>
  <c r="ES9369" i="3"/>
  <c r="ES9268" i="3"/>
  <c r="ES9399" i="3"/>
  <c r="ES9361" i="3"/>
  <c r="ES9311" i="3"/>
  <c r="ES9364" i="3"/>
  <c r="ES9307" i="3"/>
  <c r="ES9401" i="3"/>
  <c r="ES9340" i="3"/>
  <c r="ES9251" i="3"/>
  <c r="ES9332" i="3"/>
  <c r="ES9405" i="3"/>
  <c r="ES9400" i="3"/>
  <c r="ES9334" i="3"/>
  <c r="ES9255" i="3"/>
  <c r="ES9321" i="3"/>
  <c r="ES9323" i="3"/>
  <c r="ES9253" i="3"/>
  <c r="ES9252" i="3"/>
  <c r="ES9344" i="3"/>
  <c r="ES9383" i="3"/>
  <c r="ES9305" i="3"/>
  <c r="ES9382" i="3"/>
  <c r="ES9279" i="3"/>
  <c r="ES9277" i="3"/>
  <c r="ES9317" i="3"/>
  <c r="ES9346" i="3"/>
  <c r="ES9341" i="3"/>
  <c r="ES9266" i="3"/>
  <c r="ES9363" i="3"/>
  <c r="ES9273" i="3"/>
  <c r="ES9269" i="3"/>
  <c r="ES9272" i="3"/>
  <c r="ES9271" i="3"/>
  <c r="ES9372" i="3"/>
  <c r="ES9358" i="3"/>
  <c r="ES9285" i="3"/>
  <c r="ES9275" i="3"/>
  <c r="ES9300" i="3"/>
  <c r="ES9308" i="3"/>
  <c r="ES9256" i="3"/>
  <c r="ES9366" i="3"/>
  <c r="ES9325" i="3"/>
  <c r="ES9258" i="3"/>
  <c r="ES9293" i="3"/>
  <c r="ES9394" i="3"/>
  <c r="ES9395" i="3"/>
  <c r="ES9343" i="3"/>
  <c r="ES9295" i="3"/>
  <c r="ES9391" i="3"/>
  <c r="ES9316" i="3"/>
  <c r="ES9357" i="3"/>
  <c r="ES9306" i="3"/>
  <c r="ES9254" i="3"/>
  <c r="ES9378" i="3"/>
  <c r="ES9291" i="3"/>
  <c r="ES9304" i="3"/>
  <c r="ES9283" i="3"/>
  <c r="ES9314" i="3"/>
  <c r="ES9331" i="3"/>
  <c r="ES9359" i="3"/>
  <c r="ES9312" i="3"/>
  <c r="ES9265" i="3"/>
  <c r="ES9267" i="3"/>
  <c r="ES9324" i="3"/>
  <c r="ES9264" i="3"/>
  <c r="ES9286" i="3"/>
  <c r="ES9287" i="3"/>
  <c r="ES9380" i="3"/>
  <c r="ES9327" i="3"/>
  <c r="ES9347" i="3"/>
  <c r="ES9345" i="3"/>
  <c r="ES9403" i="3"/>
  <c r="ES9402" i="3"/>
  <c r="ES9404" i="3"/>
  <c r="ES9270" i="3"/>
  <c r="ES9375" i="3"/>
  <c r="ES9367" i="3"/>
  <c r="ES9259" i="3"/>
  <c r="ES9260" i="3"/>
  <c r="ES9360" i="3"/>
  <c r="ES9320" i="3"/>
  <c r="ES9297" i="3"/>
  <c r="ES9318" i="3"/>
  <c r="ES9335" i="3"/>
  <c r="ES9368" i="3"/>
  <c r="ES9349" i="3"/>
  <c r="ES9350" i="3"/>
  <c r="ES9301" i="3"/>
  <c r="ES9385" i="3"/>
  <c r="ES9386" i="3"/>
  <c r="ES9356" i="3"/>
  <c r="ES9376" i="3"/>
  <c r="ES9377" i="3"/>
  <c r="ES9274" i="3"/>
  <c r="ES9257" i="3"/>
  <c r="ES9373" i="3"/>
  <c r="ES9393" i="3"/>
  <c r="ES9322" i="3"/>
  <c r="ES9352" i="3"/>
  <c r="ES9329" i="3"/>
  <c r="ES9354" i="3"/>
  <c r="ES9390" i="3"/>
  <c r="ES9389" i="3"/>
  <c r="ES9278" i="3"/>
  <c r="ES9348" i="3"/>
  <c r="ES9302" i="3"/>
  <c r="ES9365" i="3"/>
  <c r="ES9362" i="3"/>
  <c r="ES9384" i="3"/>
  <c r="ES9276" i="3"/>
  <c r="ES9310" i="3"/>
  <c r="ES9333" i="3"/>
  <c r="ES9303" i="3"/>
  <c r="ES9263" i="3"/>
  <c r="ES9280" i="3"/>
  <c r="ES9370" i="3"/>
  <c r="ES9281" i="3"/>
  <c r="ES9392" i="3"/>
  <c r="O424" i="3"/>
  <c r="ET9289" i="3" l="1"/>
  <c r="ET9291" i="3"/>
  <c r="ET9293" i="3"/>
  <c r="ET9295" i="3"/>
  <c r="ET9370" i="3"/>
  <c r="ET9283" i="3"/>
  <c r="ET9312" i="3"/>
  <c r="ET9388" i="3"/>
  <c r="ET9352" i="3"/>
  <c r="ET9261" i="3"/>
  <c r="ET9337" i="3"/>
  <c r="ET9329" i="3"/>
  <c r="ET9320" i="3"/>
  <c r="ET9327" i="3"/>
  <c r="ET9397" i="3"/>
  <c r="ET9339" i="3"/>
  <c r="ET9338" i="3"/>
  <c r="ET9308" i="3"/>
  <c r="ET9354" i="3"/>
  <c r="ET9314" i="3"/>
  <c r="ET9398" i="3"/>
  <c r="ET9310" i="3"/>
  <c r="ET9400" i="3"/>
  <c r="ET9257" i="3"/>
  <c r="ET9356" i="3"/>
  <c r="ET9299" i="3"/>
  <c r="ET9294" i="3"/>
  <c r="ET9399" i="3"/>
  <c r="ET9340" i="3"/>
  <c r="ET9341" i="3"/>
  <c r="ET9333" i="3"/>
  <c r="ET9318" i="3"/>
  <c r="ET9362" i="3"/>
  <c r="ET9331" i="3"/>
  <c r="ET9253" i="3"/>
  <c r="ET9282" i="3"/>
  <c r="ET9373" i="3"/>
  <c r="ET9254" i="3"/>
  <c r="ET9285" i="3"/>
  <c r="ET9343" i="3"/>
  <c r="ET9345" i="3"/>
  <c r="ET9292" i="3"/>
  <c r="ET9405" i="3"/>
  <c r="ET9358" i="3"/>
  <c r="ET9365" i="3"/>
  <c r="ET9322" i="3"/>
  <c r="ET9274" i="3"/>
  <c r="ET9255" i="3"/>
  <c r="ET9276" i="3"/>
  <c r="ET9342" i="3"/>
  <c r="ET9278" i="3"/>
  <c r="ET9270" i="3"/>
  <c r="ET9324" i="3"/>
  <c r="ET9258" i="3"/>
  <c r="ET9315" i="3"/>
  <c r="ET9267" i="3"/>
  <c r="ET9348" i="3"/>
  <c r="ET9300" i="3"/>
  <c r="ET9360" i="3"/>
  <c r="ET9252" i="3"/>
  <c r="ET9284" i="3"/>
  <c r="ET9392" i="3"/>
  <c r="ET9364" i="3"/>
  <c r="ET9382" i="3"/>
  <c r="ET9350" i="3"/>
  <c r="ET9379" i="3"/>
  <c r="ET9384" i="3"/>
  <c r="ET9326" i="3"/>
  <c r="ET9305" i="3"/>
  <c r="ET9272" i="3"/>
  <c r="ET9303" i="3"/>
  <c r="ET9287" i="3"/>
  <c r="ET9313" i="3"/>
  <c r="ET9266" i="3"/>
  <c r="ET9259" i="3"/>
  <c r="ET9280" i="3"/>
  <c r="ET9390" i="3"/>
  <c r="ET9377" i="3"/>
  <c r="ET9403" i="3"/>
  <c r="ET9361" i="3"/>
  <c r="ET9321" i="3"/>
  <c r="ET9330" i="3"/>
  <c r="ET9393" i="3"/>
  <c r="ET9277" i="3"/>
  <c r="ET9273" i="3"/>
  <c r="ET9368" i="3"/>
  <c r="ET9369" i="3"/>
  <c r="ET9375" i="3"/>
  <c r="ET9402" i="3"/>
  <c r="ET9401" i="3"/>
  <c r="ET9347" i="3"/>
  <c r="ET9374" i="3"/>
  <c r="ET9256" i="3"/>
  <c r="ET9351" i="3"/>
  <c r="ET9271" i="3"/>
  <c r="ET9275" i="3"/>
  <c r="ET9325" i="3"/>
  <c r="ET9306" i="3"/>
  <c r="ET9307" i="3"/>
  <c r="ET9316" i="3"/>
  <c r="ET9317" i="3"/>
  <c r="ET9394" i="3"/>
  <c r="ET9297" i="3"/>
  <c r="ET9298" i="3"/>
  <c r="ET9311" i="3"/>
  <c r="ET9344" i="3"/>
  <c r="ET9323" i="3"/>
  <c r="ET9372" i="3"/>
  <c r="ET9268" i="3"/>
  <c r="ET9288" i="3"/>
  <c r="ET9281" i="3"/>
  <c r="ET9302" i="3"/>
  <c r="ET9383" i="3"/>
  <c r="ET9279" i="3"/>
  <c r="ET9376" i="3"/>
  <c r="ET9386" i="3"/>
  <c r="ET9387" i="3"/>
  <c r="ET9349" i="3"/>
  <c r="ET9355" i="3"/>
  <c r="ET9367" i="3"/>
  <c r="ET9404" i="3"/>
  <c r="ET9286" i="3"/>
  <c r="ET9334" i="3"/>
  <c r="ET9332" i="3"/>
  <c r="ET9304" i="3"/>
  <c r="ET9378" i="3"/>
  <c r="ET9346" i="3"/>
  <c r="ET9391" i="3"/>
  <c r="ET9319" i="3"/>
  <c r="ET9263" i="3"/>
  <c r="ET9262" i="3"/>
  <c r="ET9389" i="3"/>
  <c r="ET9353" i="3"/>
  <c r="ET9371" i="3"/>
  <c r="ET9385" i="3"/>
  <c r="ET9301" i="3"/>
  <c r="ET9335" i="3"/>
  <c r="ET9336" i="3"/>
  <c r="ET9269" i="3"/>
  <c r="ET9260" i="3"/>
  <c r="ET9296" i="3"/>
  <c r="ET9328" i="3"/>
  <c r="ET9309" i="3"/>
  <c r="ET9380" i="3"/>
  <c r="ET9381" i="3"/>
  <c r="ET9264" i="3"/>
  <c r="ET9265" i="3"/>
  <c r="ET9359" i="3"/>
  <c r="ET9366" i="3"/>
  <c r="ET9290" i="3"/>
  <c r="ET9357" i="3"/>
  <c r="ET9395" i="3"/>
  <c r="ET9396" i="3"/>
  <c r="ET9363" i="3"/>
  <c r="O425" i="3"/>
  <c r="EU9290" i="3" l="1"/>
  <c r="EU9292" i="3"/>
  <c r="EU9294" i="3"/>
  <c r="EU9328" i="3"/>
  <c r="EU9311" i="3"/>
  <c r="EU9321" i="3"/>
  <c r="EU9309" i="3"/>
  <c r="EU9338" i="3"/>
  <c r="EU9353" i="3"/>
  <c r="EU9339" i="3"/>
  <c r="EU9313" i="3"/>
  <c r="EU9398" i="3"/>
  <c r="EU9399" i="3"/>
  <c r="EU9359" i="3"/>
  <c r="EU9319" i="3"/>
  <c r="EU9267" i="3"/>
  <c r="EU9355" i="3"/>
  <c r="EU9344" i="3"/>
  <c r="EU9314" i="3"/>
  <c r="EU9389" i="3"/>
  <c r="EU9346" i="3"/>
  <c r="EU9400" i="3"/>
  <c r="EU9357" i="3"/>
  <c r="EU9296" i="3"/>
  <c r="EU9378" i="3"/>
  <c r="EU9286" i="3"/>
  <c r="EU9315" i="3"/>
  <c r="EU9275" i="3"/>
  <c r="EU9277" i="3"/>
  <c r="EU9340" i="3"/>
  <c r="EU9253" i="3"/>
  <c r="EU9349" i="3"/>
  <c r="EU9293" i="3"/>
  <c r="EU9332" i="3"/>
  <c r="EU9288" i="3"/>
  <c r="EU9330" i="3"/>
  <c r="EU9325" i="3"/>
  <c r="EU9283" i="3"/>
  <c r="EU9342" i="3"/>
  <c r="EU9279" i="3"/>
  <c r="EU9281" i="3"/>
  <c r="EU9254" i="3"/>
  <c r="EU9391" i="3"/>
  <c r="EU9323" i="3"/>
  <c r="EU9284" i="3"/>
  <c r="EU9341" i="3"/>
  <c r="EU9371" i="3"/>
  <c r="EU9260" i="3"/>
  <c r="EU9301" i="3"/>
  <c r="EU9269" i="3"/>
  <c r="EU9385" i="3"/>
  <c r="EU9304" i="3"/>
  <c r="EU9256" i="3"/>
  <c r="EU9363" i="3"/>
  <c r="EU9366" i="3"/>
  <c r="EU9404" i="3"/>
  <c r="EU9383" i="3"/>
  <c r="EU9361" i="3"/>
  <c r="EU9258" i="3"/>
  <c r="EU9273" i="3"/>
  <c r="EU9257" i="3"/>
  <c r="EU9351" i="3"/>
  <c r="EU9255" i="3"/>
  <c r="EU9395" i="3"/>
  <c r="EU9335" i="3"/>
  <c r="EU9324" i="3"/>
  <c r="EU9316" i="3"/>
  <c r="EU9280" i="3"/>
  <c r="EU9402" i="3"/>
  <c r="EU9263" i="3"/>
  <c r="EU9403" i="3"/>
  <c r="EU9278" i="3"/>
  <c r="EU9375" i="3"/>
  <c r="EU9285" i="3"/>
  <c r="EU9348" i="3"/>
  <c r="EU9377" i="3"/>
  <c r="EU9343" i="3"/>
  <c r="EU9326" i="3"/>
  <c r="EU9276" i="3"/>
  <c r="EU9369" i="3"/>
  <c r="EU9329" i="3"/>
  <c r="EU9261" i="3"/>
  <c r="EU9394" i="3"/>
  <c r="EU9307" i="3"/>
  <c r="EU9308" i="3"/>
  <c r="EU9271" i="3"/>
  <c r="EU9272" i="3"/>
  <c r="EU9358" i="3"/>
  <c r="EU9265" i="3"/>
  <c r="EU9380" i="3"/>
  <c r="EU9362" i="3"/>
  <c r="EU9370" i="3"/>
  <c r="EU9334" i="3"/>
  <c r="EU9345" i="3"/>
  <c r="EU9320" i="3"/>
  <c r="EU9387" i="3"/>
  <c r="EU9352" i="3"/>
  <c r="EU9302" i="3"/>
  <c r="EU9268" i="3"/>
  <c r="EU9372" i="3"/>
  <c r="EU9270" i="3"/>
  <c r="EU9297" i="3"/>
  <c r="EU9289" i="3"/>
  <c r="EU9295" i="3"/>
  <c r="EU9306" i="3"/>
  <c r="EU9312" i="3"/>
  <c r="EU9347" i="3"/>
  <c r="EU9259" i="3"/>
  <c r="EU9368" i="3"/>
  <c r="EU9365" i="3"/>
  <c r="EU9305" i="3"/>
  <c r="EU9388" i="3"/>
  <c r="EU9264" i="3"/>
  <c r="EU9364" i="3"/>
  <c r="EU9386" i="3"/>
  <c r="EU9354" i="3"/>
  <c r="EU9384" i="3"/>
  <c r="EU9392" i="3"/>
  <c r="EU9291" i="3"/>
  <c r="EU9287" i="3"/>
  <c r="EU9317" i="3"/>
  <c r="EU9401" i="3"/>
  <c r="EU9405" i="3"/>
  <c r="EU9274" i="3"/>
  <c r="EU9390" i="3"/>
  <c r="EU9310" i="3"/>
  <c r="EU9300" i="3"/>
  <c r="EU9266" i="3"/>
  <c r="EU9381" i="3"/>
  <c r="EU9382" i="3"/>
  <c r="EU9331" i="3"/>
  <c r="EU9298" i="3"/>
  <c r="EU9299" i="3"/>
  <c r="EU9374" i="3"/>
  <c r="EU9396" i="3"/>
  <c r="EU9397" i="3"/>
  <c r="EU9336" i="3"/>
  <c r="EU9337" i="3"/>
  <c r="EU9356" i="3"/>
  <c r="EU9262" i="3"/>
  <c r="EU9367" i="3"/>
  <c r="EU9376" i="3"/>
  <c r="EU9327" i="3"/>
  <c r="EU9360" i="3"/>
  <c r="EU9350" i="3"/>
  <c r="EU9373" i="3"/>
  <c r="EU9333" i="3"/>
  <c r="EU9318" i="3"/>
  <c r="EU9322" i="3"/>
  <c r="EU9393" i="3"/>
  <c r="EU9303" i="3"/>
  <c r="EU9379" i="3"/>
  <c r="EU9282" i="3"/>
  <c r="O426" i="3"/>
  <c r="EV9315" i="3" l="1"/>
  <c r="EV9314" i="3"/>
  <c r="EV9354" i="3"/>
  <c r="EV9393" i="3"/>
  <c r="EV9352" i="3"/>
  <c r="EV9310" i="3"/>
  <c r="EV9278" i="3"/>
  <c r="EV9293" i="3"/>
  <c r="EV9327" i="3"/>
  <c r="EV9331" i="3"/>
  <c r="EV9339" i="3"/>
  <c r="EV9399" i="3"/>
  <c r="EV9362" i="3"/>
  <c r="EV9345" i="3"/>
  <c r="EV9343" i="3"/>
  <c r="EV9356" i="3"/>
  <c r="EV9320" i="3"/>
  <c r="EV9358" i="3"/>
  <c r="EV9276" i="3"/>
  <c r="EV9350" i="3"/>
  <c r="EV9322" i="3"/>
  <c r="EV9259" i="3"/>
  <c r="EV9329" i="3"/>
  <c r="EV9282" i="3"/>
  <c r="EV9286" i="3"/>
  <c r="EV9285" i="3"/>
  <c r="EV9324" i="3"/>
  <c r="EV9280" i="3"/>
  <c r="EV9254" i="3"/>
  <c r="EV9401" i="3"/>
  <c r="EV9289" i="3"/>
  <c r="EV9341" i="3"/>
  <c r="EV9390" i="3"/>
  <c r="EV9287" i="3"/>
  <c r="EV9340" i="3"/>
  <c r="EV9342" i="3"/>
  <c r="EV9274" i="3"/>
  <c r="EV9405" i="3"/>
  <c r="EV9371" i="3"/>
  <c r="EV9256" i="3"/>
  <c r="EV9257" i="3"/>
  <c r="EV9384" i="3"/>
  <c r="EV9268" i="3"/>
  <c r="EV9266" i="3"/>
  <c r="EV9262" i="3"/>
  <c r="EV9284" i="3"/>
  <c r="EV9325" i="3"/>
  <c r="EV9264" i="3"/>
  <c r="EV9386" i="3"/>
  <c r="EV9388" i="3"/>
  <c r="EV9333" i="3"/>
  <c r="EV9379" i="3"/>
  <c r="EV9330" i="3"/>
  <c r="EV9316" i="3"/>
  <c r="EV9255" i="3"/>
  <c r="EV9347" i="3"/>
  <c r="EV9277" i="3"/>
  <c r="EV9402" i="3"/>
  <c r="EV9288" i="3"/>
  <c r="EV9348" i="3"/>
  <c r="EV9400" i="3"/>
  <c r="EV9389" i="3"/>
  <c r="EV9305" i="3"/>
  <c r="EV9303" i="3"/>
  <c r="EV9373" i="3"/>
  <c r="EV9344" i="3"/>
  <c r="EV9367" i="3"/>
  <c r="EV9397" i="3"/>
  <c r="EV9391" i="3"/>
  <c r="EV9364" i="3"/>
  <c r="EV9279" i="3"/>
  <c r="EV9269" i="3"/>
  <c r="EV9318" i="3"/>
  <c r="EV9376" i="3"/>
  <c r="EV9290" i="3"/>
  <c r="EV9370" i="3"/>
  <c r="EV9369" i="3"/>
  <c r="EV9403" i="3"/>
  <c r="EV9382" i="3"/>
  <c r="EV9299" i="3"/>
  <c r="EV9349" i="3"/>
  <c r="EV9395" i="3"/>
  <c r="EV9366" i="3"/>
  <c r="EV9323" i="3"/>
  <c r="EV9326" i="3"/>
  <c r="EV9271" i="3"/>
  <c r="EV9263" i="3"/>
  <c r="EV9385" i="3"/>
  <c r="EV9308" i="3"/>
  <c r="EV9351" i="3"/>
  <c r="EV9378" i="3"/>
  <c r="EV9297" i="3"/>
  <c r="EV9281" i="3"/>
  <c r="EV9319" i="3"/>
  <c r="EV9295" i="3"/>
  <c r="EV9294" i="3"/>
  <c r="EV9260" i="3"/>
  <c r="EV9336" i="3"/>
  <c r="EV9300" i="3"/>
  <c r="EV9321" i="3"/>
  <c r="EV9291" i="3"/>
  <c r="EV9292" i="3"/>
  <c r="EV9357" i="3"/>
  <c r="EV9335" i="3"/>
  <c r="EV9365" i="3"/>
  <c r="EV9270" i="3"/>
  <c r="EV9302" i="3"/>
  <c r="EV9380" i="3"/>
  <c r="EV9261" i="3"/>
  <c r="EV9273" i="3"/>
  <c r="EV9296" i="3"/>
  <c r="EV9360" i="3"/>
  <c r="EV9361" i="3"/>
  <c r="EV9337" i="3"/>
  <c r="EV9338" i="3"/>
  <c r="EV9328" i="3"/>
  <c r="EV9396" i="3"/>
  <c r="EV9298" i="3"/>
  <c r="EV9355" i="3"/>
  <c r="EV9381" i="3"/>
  <c r="EV9317" i="3"/>
  <c r="EV9311" i="3"/>
  <c r="EV9392" i="3"/>
  <c r="EV9404" i="3"/>
  <c r="EV9309" i="3"/>
  <c r="EV9363" i="3"/>
  <c r="EV9359" i="3"/>
  <c r="EV9312" i="3"/>
  <c r="EV9313" i="3"/>
  <c r="EV9258" i="3"/>
  <c r="EV9372" i="3"/>
  <c r="EV9334" i="3"/>
  <c r="EV9265" i="3"/>
  <c r="EV9307" i="3"/>
  <c r="EV9383" i="3"/>
  <c r="EV9275" i="3"/>
  <c r="EV9283" i="3"/>
  <c r="EV9304" i="3"/>
  <c r="EV9374" i="3"/>
  <c r="EV9267" i="3"/>
  <c r="EV9353" i="3"/>
  <c r="EV9375" i="3"/>
  <c r="EV9368" i="3"/>
  <c r="EV9306" i="3"/>
  <c r="EV9387" i="3"/>
  <c r="EV9346" i="3"/>
  <c r="EV9301" i="3"/>
  <c r="EV9398" i="3"/>
  <c r="EV9272" i="3"/>
  <c r="EV9394" i="3"/>
  <c r="EV9332" i="3"/>
  <c r="EV9377" i="3"/>
  <c r="O427" i="3"/>
  <c r="EW9402" i="3" l="1"/>
  <c r="EW9315" i="3"/>
  <c r="EW9353" i="3"/>
  <c r="EW9309" i="3"/>
  <c r="EW9363" i="3"/>
  <c r="EW9355" i="3"/>
  <c r="EW9279" i="3"/>
  <c r="EW9351" i="3"/>
  <c r="EW9281" i="3"/>
  <c r="EW9357" i="3"/>
  <c r="EW9392" i="3"/>
  <c r="EW9321" i="3"/>
  <c r="EW9344" i="3"/>
  <c r="EW9277" i="3"/>
  <c r="EW9330" i="3"/>
  <c r="EW9342" i="3"/>
  <c r="EW9283" i="3"/>
  <c r="EW9286" i="3"/>
  <c r="EW9401" i="3"/>
  <c r="EW9285" i="3"/>
  <c r="EW9379" i="3"/>
  <c r="EW9400" i="3"/>
  <c r="EW9394" i="3"/>
  <c r="EW9404" i="3"/>
  <c r="EW9385" i="3"/>
  <c r="EW9287" i="3"/>
  <c r="EW9341" i="3"/>
  <c r="EW9290" i="3"/>
  <c r="EW9289" i="3"/>
  <c r="EW9383" i="3"/>
  <c r="EW9334" i="3"/>
  <c r="EW9326" i="3"/>
  <c r="EW9332" i="3"/>
  <c r="EW9280" i="3"/>
  <c r="EW9372" i="3"/>
  <c r="EW9323" i="3"/>
  <c r="EW9288" i="3"/>
  <c r="EW9340" i="3"/>
  <c r="EW9365" i="3"/>
  <c r="EW9389" i="3"/>
  <c r="EW9255" i="3"/>
  <c r="EW9346" i="3"/>
  <c r="EW9272" i="3"/>
  <c r="EW9390" i="3"/>
  <c r="EW9350" i="3"/>
  <c r="EW9356" i="3"/>
  <c r="EW9258" i="3"/>
  <c r="EW9368" i="3"/>
  <c r="EW9384" i="3"/>
  <c r="EW9317" i="3"/>
  <c r="EW9387" i="3"/>
  <c r="EW9319" i="3"/>
  <c r="EW9256" i="3"/>
  <c r="EW9370" i="3"/>
  <c r="EW9348" i="3"/>
  <c r="EW9377" i="3"/>
  <c r="EW9263" i="3"/>
  <c r="EW9398" i="3"/>
  <c r="EW9301" i="3"/>
  <c r="EW9267" i="3"/>
  <c r="EW9304" i="3"/>
  <c r="EW9322" i="3"/>
  <c r="EW9318" i="3"/>
  <c r="EW9265" i="3"/>
  <c r="EW9298" i="3"/>
  <c r="EW9324" i="3"/>
  <c r="EW9349" i="3"/>
  <c r="EW9391" i="3"/>
  <c r="EW9270" i="3"/>
  <c r="EW9264" i="3"/>
  <c r="EW9396" i="3"/>
  <c r="EW9327" i="3"/>
  <c r="EW9343" i="3"/>
  <c r="EW9366" i="3"/>
  <c r="EW9375" i="3"/>
  <c r="EW9381" i="3"/>
  <c r="EW9359" i="3"/>
  <c r="EW9296" i="3"/>
  <c r="EW9278" i="3"/>
  <c r="EW9361" i="3"/>
  <c r="EW9268" i="3"/>
  <c r="EW9310" i="3"/>
  <c r="EW9337" i="3"/>
  <c r="EW9303" i="3"/>
  <c r="EW9291" i="3"/>
  <c r="EW9294" i="3"/>
  <c r="EW9257" i="3"/>
  <c r="EW9274" i="3"/>
  <c r="EW9397" i="3"/>
  <c r="EW9388" i="3"/>
  <c r="EW9284" i="3"/>
  <c r="EW9261" i="3"/>
  <c r="EW9269" i="3"/>
  <c r="EW9325" i="3"/>
  <c r="EW9307" i="3"/>
  <c r="EW9405" i="3"/>
  <c r="EW9306" i="3"/>
  <c r="EW9352" i="3"/>
  <c r="EW9312" i="3"/>
  <c r="EW9393" i="3"/>
  <c r="EW9259" i="3"/>
  <c r="EW9371" i="3"/>
  <c r="EW9380" i="3"/>
  <c r="EW9335" i="3"/>
  <c r="EW9364" i="3"/>
  <c r="EW9382" i="3"/>
  <c r="EW9336" i="3"/>
  <c r="EW9358" i="3"/>
  <c r="EW9295" i="3"/>
  <c r="EW9313" i="3"/>
  <c r="EW9314" i="3"/>
  <c r="EW9331" i="3"/>
  <c r="EW9275" i="3"/>
  <c r="EW9276" i="3"/>
  <c r="EW9311" i="3"/>
  <c r="EW9328" i="3"/>
  <c r="EW9329" i="3"/>
  <c r="EW9282" i="3"/>
  <c r="EW9360" i="3"/>
  <c r="EW9308" i="3"/>
  <c r="EW9362" i="3"/>
  <c r="EW9403" i="3"/>
  <c r="EW9386" i="3"/>
  <c r="EW9262" i="3"/>
  <c r="EW9333" i="3"/>
  <c r="EW9260" i="3"/>
  <c r="EW9305" i="3"/>
  <c r="EW9395" i="3"/>
  <c r="EW9302" i="3"/>
  <c r="EW9300" i="3"/>
  <c r="EW9374" i="3"/>
  <c r="EW9376" i="3"/>
  <c r="EW9297" i="3"/>
  <c r="EW9266" i="3"/>
  <c r="EW9399" i="3"/>
  <c r="EW9373" i="3"/>
  <c r="EW9271" i="3"/>
  <c r="EW9354" i="3"/>
  <c r="EW9338" i="3"/>
  <c r="EW9339" i="3"/>
  <c r="EW9316" i="3"/>
  <c r="EW9273" i="3"/>
  <c r="EW9345" i="3"/>
  <c r="EW9347" i="3"/>
  <c r="EW9292" i="3"/>
  <c r="EW9293" i="3"/>
  <c r="EW9299" i="3"/>
  <c r="EW9367" i="3"/>
  <c r="EW9320" i="3"/>
  <c r="EW9378" i="3"/>
  <c r="EW9369" i="3"/>
  <c r="O428" i="3"/>
  <c r="EX9354" i="3" l="1"/>
  <c r="EX9356" i="3"/>
  <c r="EX9316" i="3"/>
  <c r="EX9278" i="3"/>
  <c r="EX9401" i="3"/>
  <c r="EX9347" i="3"/>
  <c r="EX9393" i="3"/>
  <c r="EX9364" i="3"/>
  <c r="EX9280" i="3"/>
  <c r="EX9357" i="3"/>
  <c r="EX9371" i="3"/>
  <c r="EX9333" i="3"/>
  <c r="EX9290" i="3"/>
  <c r="EX9343" i="3"/>
  <c r="EX9362" i="3"/>
  <c r="EX9341" i="3"/>
  <c r="EX9289" i="3"/>
  <c r="EX9286" i="3"/>
  <c r="EX9369" i="3"/>
  <c r="EX9405" i="3"/>
  <c r="EX9284" i="3"/>
  <c r="EX9322" i="3"/>
  <c r="EX9378" i="3"/>
  <c r="EX9320" i="3"/>
  <c r="EX9403" i="3"/>
  <c r="EX9384" i="3"/>
  <c r="EX9287" i="3"/>
  <c r="EX9331" i="3"/>
  <c r="EX9288" i="3"/>
  <c r="EX9350" i="3"/>
  <c r="EX9302" i="3"/>
  <c r="EX9342" i="3"/>
  <c r="EX9389" i="3"/>
  <c r="EX9376" i="3"/>
  <c r="EX9395" i="3"/>
  <c r="EX9388" i="3"/>
  <c r="EX9305" i="3"/>
  <c r="EX9386" i="3"/>
  <c r="EX9349" i="3"/>
  <c r="EX9283" i="3"/>
  <c r="EX9391" i="3"/>
  <c r="EX9271" i="3"/>
  <c r="EX9297" i="3"/>
  <c r="EX9257" i="3"/>
  <c r="EX9318" i="3"/>
  <c r="EX9382" i="3"/>
  <c r="EX9273" i="3"/>
  <c r="EX9326" i="3"/>
  <c r="EX9266" i="3"/>
  <c r="EX9390" i="3"/>
  <c r="EX9380" i="3"/>
  <c r="EX9279" i="3"/>
  <c r="EX9268" i="3"/>
  <c r="EX9264" i="3"/>
  <c r="EX9398" i="3"/>
  <c r="EX9295" i="3"/>
  <c r="EX9397" i="3"/>
  <c r="EX9402" i="3"/>
  <c r="EX9367" i="3"/>
  <c r="EX9358" i="3"/>
  <c r="EX9323" i="3"/>
  <c r="EX9372" i="3"/>
  <c r="EX9360" i="3"/>
  <c r="EX9311" i="3"/>
  <c r="EX9269" i="3"/>
  <c r="EX9359" i="3"/>
  <c r="EX9325" i="3"/>
  <c r="EX9308" i="3"/>
  <c r="EX9336" i="3"/>
  <c r="EX9365" i="3"/>
  <c r="EX9319" i="3"/>
  <c r="EX9285" i="3"/>
  <c r="EX9256" i="3"/>
  <c r="EX9313" i="3"/>
  <c r="EX9275" i="3"/>
  <c r="EX9300" i="3"/>
  <c r="EX9310" i="3"/>
  <c r="EX9307" i="3"/>
  <c r="EX9374" i="3"/>
  <c r="EX9259" i="3"/>
  <c r="EX9303" i="3"/>
  <c r="EX9324" i="3"/>
  <c r="EX9293" i="3"/>
  <c r="EX9346" i="3"/>
  <c r="EX9338" i="3"/>
  <c r="EX9309" i="3"/>
  <c r="EX9387" i="3"/>
  <c r="EX9352" i="3"/>
  <c r="EX9351" i="3"/>
  <c r="EX9292" i="3"/>
  <c r="EX9355" i="3"/>
  <c r="EX9258" i="3"/>
  <c r="EX9291" i="3"/>
  <c r="EX9301" i="3"/>
  <c r="EX9260" i="3"/>
  <c r="EX9328" i="3"/>
  <c r="EX9276" i="3"/>
  <c r="EX9277" i="3"/>
  <c r="EX9296" i="3"/>
  <c r="EX9392" i="3"/>
  <c r="EX9404" i="3"/>
  <c r="EX9375" i="3"/>
  <c r="EX9274" i="3"/>
  <c r="EX9329" i="3"/>
  <c r="EX9330" i="3"/>
  <c r="EX9370" i="3"/>
  <c r="EX9299" i="3"/>
  <c r="EX9317" i="3"/>
  <c r="EX9315" i="3"/>
  <c r="EX9267" i="3"/>
  <c r="EX9332" i="3"/>
  <c r="EX9366" i="3"/>
  <c r="EX9381" i="3"/>
  <c r="EX9265" i="3"/>
  <c r="EX9353" i="3"/>
  <c r="EX9377" i="3"/>
  <c r="EX9298" i="3"/>
  <c r="EX9348" i="3"/>
  <c r="EX9335" i="3"/>
  <c r="EX9361" i="3"/>
  <c r="EX9363" i="3"/>
  <c r="EX9385" i="3"/>
  <c r="EX9272" i="3"/>
  <c r="EX9261" i="3"/>
  <c r="EX9334" i="3"/>
  <c r="EX9394" i="3"/>
  <c r="EX9345" i="3"/>
  <c r="EX9344" i="3"/>
  <c r="EX9306" i="3"/>
  <c r="EX9321" i="3"/>
  <c r="EX9339" i="3"/>
  <c r="EX9340" i="3"/>
  <c r="EX9373" i="3"/>
  <c r="EX9399" i="3"/>
  <c r="EX9400" i="3"/>
  <c r="EX9383" i="3"/>
  <c r="EX9337" i="3"/>
  <c r="EX9262" i="3"/>
  <c r="EX9263" i="3"/>
  <c r="EX9282" i="3"/>
  <c r="EX9281" i="3"/>
  <c r="EX9304" i="3"/>
  <c r="EX9368" i="3"/>
  <c r="EX9294" i="3"/>
  <c r="EX9314" i="3"/>
  <c r="EX9270" i="3"/>
  <c r="EX9396" i="3"/>
  <c r="EX9312" i="3"/>
  <c r="EX9379" i="3"/>
  <c r="EX9327" i="3"/>
  <c r="O429" i="3"/>
  <c r="EY9289" i="3" l="1"/>
  <c r="EY9370" i="3"/>
  <c r="EY9288" i="3"/>
  <c r="EY9361" i="3"/>
  <c r="EY9363" i="3"/>
  <c r="EY9287" i="3"/>
  <c r="EY9357" i="3"/>
  <c r="EY9279" i="3"/>
  <c r="EY9366" i="3"/>
  <c r="EY9290" i="3"/>
  <c r="EY9404" i="3"/>
  <c r="EY9402" i="3"/>
  <c r="EY9342" i="3"/>
  <c r="EY9270" i="3"/>
  <c r="EY9385" i="3"/>
  <c r="EY9377" i="3"/>
  <c r="EY9387" i="3"/>
  <c r="EY9332" i="3"/>
  <c r="EY9347" i="3"/>
  <c r="EY9368" i="3"/>
  <c r="EY9272" i="3"/>
  <c r="EY9394" i="3"/>
  <c r="EY9379" i="3"/>
  <c r="EY9337" i="3"/>
  <c r="EY9381" i="3"/>
  <c r="EY9301" i="3"/>
  <c r="EY9390" i="3"/>
  <c r="EY9392" i="3"/>
  <c r="EY9371" i="3"/>
  <c r="EY9389" i="3"/>
  <c r="EY9358" i="3"/>
  <c r="EY9296" i="3"/>
  <c r="EY9283" i="3"/>
  <c r="EY9284" i="3"/>
  <c r="EY9308" i="3"/>
  <c r="EY9294" i="3"/>
  <c r="EY9388" i="3"/>
  <c r="EY9373" i="3"/>
  <c r="EY9274" i="3"/>
  <c r="EY9319" i="3"/>
  <c r="EY9327" i="3"/>
  <c r="EY9265" i="3"/>
  <c r="EY9267" i="3"/>
  <c r="EY9359" i="3"/>
  <c r="EY9306" i="3"/>
  <c r="EY9312" i="3"/>
  <c r="EY9298" i="3"/>
  <c r="EY9320" i="3"/>
  <c r="EY9375" i="3"/>
  <c r="EY9334" i="3"/>
  <c r="EY9300" i="3"/>
  <c r="EY9325" i="3"/>
  <c r="EY9331" i="3"/>
  <c r="EY9302" i="3"/>
  <c r="EY9310" i="3"/>
  <c r="EY9336" i="3"/>
  <c r="EY9376" i="3"/>
  <c r="EY9353" i="3"/>
  <c r="EY9329" i="3"/>
  <c r="EY9304" i="3"/>
  <c r="EY9382" i="3"/>
  <c r="EY9309" i="3"/>
  <c r="EY9324" i="3"/>
  <c r="EY9285" i="3"/>
  <c r="EY9286" i="3"/>
  <c r="EY9399" i="3"/>
  <c r="EY9261" i="3"/>
  <c r="EY9273" i="3"/>
  <c r="EY9323" i="3"/>
  <c r="EY9297" i="3"/>
  <c r="EY9281" i="3"/>
  <c r="EY9360" i="3"/>
  <c r="EY9380" i="3"/>
  <c r="EY9276" i="3"/>
  <c r="EY9303" i="3"/>
  <c r="EY9268" i="3"/>
  <c r="EY9315" i="3"/>
  <c r="EY9291" i="3"/>
  <c r="EY9372" i="3"/>
  <c r="EY9293" i="3"/>
  <c r="EY9295" i="3"/>
  <c r="EY9260" i="3"/>
  <c r="EY9282" i="3"/>
  <c r="EY9400" i="3"/>
  <c r="EY9401" i="3"/>
  <c r="EY9339" i="3"/>
  <c r="EY9365" i="3"/>
  <c r="EY9326" i="3"/>
  <c r="EY9348" i="3"/>
  <c r="EY9349" i="3"/>
  <c r="EY9275" i="3"/>
  <c r="EY9403" i="3"/>
  <c r="EY9317" i="3"/>
  <c r="EY9318" i="3"/>
  <c r="EY9299" i="3"/>
  <c r="EY9313" i="3"/>
  <c r="EY9362" i="3"/>
  <c r="EY9269" i="3"/>
  <c r="EY9393" i="3"/>
  <c r="EY9328" i="3"/>
  <c r="EY9258" i="3"/>
  <c r="EY9257" i="3"/>
  <c r="EY9292" i="3"/>
  <c r="EY9351" i="3"/>
  <c r="EY9350" i="3"/>
  <c r="EY9266" i="3"/>
  <c r="EY9398" i="3"/>
  <c r="EY9383" i="3"/>
  <c r="EY9384" i="3"/>
  <c r="EY9396" i="3"/>
  <c r="EY9397" i="3"/>
  <c r="EY9263" i="3"/>
  <c r="EY9264" i="3"/>
  <c r="EY9344" i="3"/>
  <c r="EY9343" i="3"/>
  <c r="EY9333" i="3"/>
  <c r="EY9271" i="3"/>
  <c r="EY9378" i="3"/>
  <c r="EY9391" i="3"/>
  <c r="EY9355" i="3"/>
  <c r="EY9356" i="3"/>
  <c r="EY9367" i="3"/>
  <c r="EY9352" i="3"/>
  <c r="EY9338" i="3"/>
  <c r="EY9307" i="3"/>
  <c r="EY9340" i="3"/>
  <c r="EY9341" i="3"/>
  <c r="EY9314" i="3"/>
  <c r="EY9311" i="3"/>
  <c r="EY9262" i="3"/>
  <c r="EY9321" i="3"/>
  <c r="EY9322" i="3"/>
  <c r="EY9345" i="3"/>
  <c r="EY9335" i="3"/>
  <c r="EY9395" i="3"/>
  <c r="EY9316" i="3"/>
  <c r="EY9405" i="3"/>
  <c r="EY9330" i="3"/>
  <c r="EY9374" i="3"/>
  <c r="EY9280" i="3"/>
  <c r="EY9364" i="3"/>
  <c r="EY9277" i="3"/>
  <c r="EY9278" i="3"/>
  <c r="EY9386" i="3"/>
  <c r="EY9354" i="3"/>
  <c r="EY9259" i="3"/>
  <c r="EY9305" i="3"/>
  <c r="EY9369" i="3"/>
  <c r="EY9346" i="3"/>
  <c r="O430" i="3"/>
  <c r="EZ9362" i="3" l="1"/>
  <c r="EZ9287" i="3"/>
  <c r="EZ9289" i="3"/>
  <c r="EZ9288" i="3"/>
  <c r="EZ9405" i="3"/>
  <c r="EZ9367" i="3"/>
  <c r="EZ9403" i="3"/>
  <c r="EZ9393" i="3"/>
  <c r="EZ9283" i="3"/>
  <c r="EZ9290" i="3"/>
  <c r="EZ9259" i="3"/>
  <c r="EZ9376" i="3"/>
  <c r="EZ9369" i="3"/>
  <c r="EZ9333" i="3"/>
  <c r="EZ9385" i="3"/>
  <c r="EZ9301" i="3"/>
  <c r="EZ9371" i="3"/>
  <c r="EZ9381" i="3"/>
  <c r="EZ9271" i="3"/>
  <c r="EZ9330" i="3"/>
  <c r="EZ9295" i="3"/>
  <c r="EZ9380" i="3"/>
  <c r="EZ9388" i="3"/>
  <c r="EZ9391" i="3"/>
  <c r="EZ9378" i="3"/>
  <c r="EZ9360" i="3"/>
  <c r="EZ9372" i="3"/>
  <c r="EZ9307" i="3"/>
  <c r="EZ9358" i="3"/>
  <c r="EZ9303" i="3"/>
  <c r="EZ9284" i="3"/>
  <c r="EZ9335" i="3"/>
  <c r="EZ9389" i="3"/>
  <c r="EZ9266" i="3"/>
  <c r="EZ9274" i="3"/>
  <c r="EZ9273" i="3"/>
  <c r="EZ9285" i="3"/>
  <c r="EZ9305" i="3"/>
  <c r="EZ9374" i="3"/>
  <c r="EZ9302" i="3"/>
  <c r="EZ9309" i="3"/>
  <c r="EZ9338" i="3"/>
  <c r="EZ9291" i="3"/>
  <c r="EZ9328" i="3"/>
  <c r="EZ9297" i="3"/>
  <c r="EZ9316" i="3"/>
  <c r="EZ9311" i="3"/>
  <c r="EZ9299" i="3"/>
  <c r="EZ9280" i="3"/>
  <c r="EZ9354" i="3"/>
  <c r="EZ9327" i="3"/>
  <c r="EZ9267" i="3"/>
  <c r="EZ9275" i="3"/>
  <c r="EZ9361" i="3"/>
  <c r="EZ9269" i="3"/>
  <c r="EZ9282" i="3"/>
  <c r="EZ9390" i="3"/>
  <c r="EZ9352" i="3"/>
  <c r="EZ9324" i="3"/>
  <c r="EZ9343" i="3"/>
  <c r="EZ9286" i="3"/>
  <c r="EZ9300" i="3"/>
  <c r="EZ9296" i="3"/>
  <c r="EZ9348" i="3"/>
  <c r="EZ9298" i="3"/>
  <c r="EZ9359" i="3"/>
  <c r="EZ9321" i="3"/>
  <c r="EZ9346" i="3"/>
  <c r="EZ9313" i="3"/>
  <c r="EZ9383" i="3"/>
  <c r="EZ9400" i="3"/>
  <c r="EZ9310" i="3"/>
  <c r="EZ9377" i="3"/>
  <c r="EZ9263" i="3"/>
  <c r="EZ9365" i="3"/>
  <c r="EZ9392" i="3"/>
  <c r="EZ9293" i="3"/>
  <c r="EZ9277" i="3"/>
  <c r="EZ9379" i="3"/>
  <c r="EZ9396" i="3"/>
  <c r="EZ9336" i="3"/>
  <c r="EZ9364" i="3"/>
  <c r="EZ9395" i="3"/>
  <c r="EZ9322" i="3"/>
  <c r="EZ9323" i="3"/>
  <c r="EZ9262" i="3"/>
  <c r="EZ9370" i="3"/>
  <c r="EZ9276" i="3"/>
  <c r="EZ9261" i="3"/>
  <c r="EZ9270" i="3"/>
  <c r="EZ9332" i="3"/>
  <c r="EZ9344" i="3"/>
  <c r="EZ9399" i="3"/>
  <c r="EZ9304" i="3"/>
  <c r="EZ9363" i="3"/>
  <c r="EZ9281" i="3"/>
  <c r="EZ9350" i="3"/>
  <c r="EZ9258" i="3"/>
  <c r="EZ9272" i="3"/>
  <c r="EZ9337" i="3"/>
  <c r="EZ9312" i="3"/>
  <c r="EZ9329" i="3"/>
  <c r="EZ9320" i="3"/>
  <c r="EZ9353" i="3"/>
  <c r="EZ9355" i="3"/>
  <c r="EZ9347" i="3"/>
  <c r="EZ9386" i="3"/>
  <c r="EZ9387" i="3"/>
  <c r="EZ9334" i="3"/>
  <c r="EZ9341" i="3"/>
  <c r="EZ9342" i="3"/>
  <c r="EZ9308" i="3"/>
  <c r="EZ9331" i="3"/>
  <c r="EZ9404" i="3"/>
  <c r="EZ9351" i="3"/>
  <c r="EZ9318" i="3"/>
  <c r="EZ9319" i="3"/>
  <c r="EZ9326" i="3"/>
  <c r="EZ9325" i="3"/>
  <c r="EZ9339" i="3"/>
  <c r="EZ9260" i="3"/>
  <c r="EZ9366" i="3"/>
  <c r="EZ9294" i="3"/>
  <c r="EZ9278" i="3"/>
  <c r="EZ9279" i="3"/>
  <c r="EZ9375" i="3"/>
  <c r="EZ9345" i="3"/>
  <c r="EZ9373" i="3"/>
  <c r="EZ9314" i="3"/>
  <c r="EZ9315" i="3"/>
  <c r="EZ9340" i="3"/>
  <c r="EZ9356" i="3"/>
  <c r="EZ9357" i="3"/>
  <c r="EZ9265" i="3"/>
  <c r="EZ9394" i="3"/>
  <c r="EZ9306" i="3"/>
  <c r="EZ9264" i="3"/>
  <c r="EZ9397" i="3"/>
  <c r="EZ9384" i="3"/>
  <c r="EZ9398" i="3"/>
  <c r="EZ9292" i="3"/>
  <c r="EZ9317" i="3"/>
  <c r="EZ9349" i="3"/>
  <c r="EZ9401" i="3"/>
  <c r="EZ9402" i="3"/>
  <c r="EZ9368" i="3"/>
  <c r="EZ9268" i="3"/>
  <c r="EZ9382" i="3"/>
  <c r="O431" i="3"/>
  <c r="FA9287" i="3" l="1"/>
  <c r="FA9288" i="3"/>
  <c r="FA9289" i="3"/>
  <c r="FA9404" i="3"/>
  <c r="FA9290" i="3"/>
  <c r="FA9394" i="3"/>
  <c r="FA9370" i="3"/>
  <c r="FA9368" i="3"/>
  <c r="FA9294" i="3"/>
  <c r="FA9301" i="3"/>
  <c r="FA9362" i="3"/>
  <c r="FA9353" i="3"/>
  <c r="FA9377" i="3"/>
  <c r="FA9392" i="3"/>
  <c r="FA9270" i="3"/>
  <c r="FA9328" i="3"/>
  <c r="FA9379" i="3"/>
  <c r="FA9359" i="3"/>
  <c r="FA9361" i="3"/>
  <c r="FA9266" i="3"/>
  <c r="FA9302" i="3"/>
  <c r="FA9310" i="3"/>
  <c r="FA9292" i="3"/>
  <c r="FA9373" i="3"/>
  <c r="FA9334" i="3"/>
  <c r="FA9260" i="3"/>
  <c r="FA9384" i="3"/>
  <c r="FA9382" i="3"/>
  <c r="FA9321" i="3"/>
  <c r="FA9283" i="3"/>
  <c r="FA9390" i="3"/>
  <c r="FA9274" i="3"/>
  <c r="FA9338" i="3"/>
  <c r="FA9284" i="3"/>
  <c r="FA9306" i="3"/>
  <c r="FA9304" i="3"/>
  <c r="FA9345" i="3"/>
  <c r="FA9308" i="3"/>
  <c r="FA9268" i="3"/>
  <c r="FA9286" i="3"/>
  <c r="FA9327" i="3"/>
  <c r="FA9343" i="3"/>
  <c r="FA9281" i="3"/>
  <c r="FA9347" i="3"/>
  <c r="FA9329" i="3"/>
  <c r="FA9300" i="3"/>
  <c r="FA9298" i="3"/>
  <c r="FA9297" i="3"/>
  <c r="FA9380" i="3"/>
  <c r="FA9285" i="3"/>
  <c r="FA9366" i="3"/>
  <c r="FA9275" i="3"/>
  <c r="FA9389" i="3"/>
  <c r="FA9296" i="3"/>
  <c r="FA9378" i="3"/>
  <c r="FA9391" i="3"/>
  <c r="FA9312" i="3"/>
  <c r="FA9299" i="3"/>
  <c r="FA9317" i="3"/>
  <c r="FA9282" i="3"/>
  <c r="FA9309" i="3"/>
  <c r="FA9371" i="3"/>
  <c r="FA9337" i="3"/>
  <c r="FA9360" i="3"/>
  <c r="FA9340" i="3"/>
  <c r="FA9278" i="3"/>
  <c r="FA9259" i="3"/>
  <c r="FA9325" i="3"/>
  <c r="FA9276" i="3"/>
  <c r="FA9363" i="3"/>
  <c r="FA9322" i="3"/>
  <c r="FA9398" i="3"/>
  <c r="FA9264" i="3"/>
  <c r="FA9356" i="3"/>
  <c r="FA9400" i="3"/>
  <c r="FA9262" i="3"/>
  <c r="FA9402" i="3"/>
  <c r="FA9314" i="3"/>
  <c r="FA9305" i="3"/>
  <c r="FA9333" i="3"/>
  <c r="FA9346" i="3"/>
  <c r="FA9332" i="3"/>
  <c r="FA9336" i="3"/>
  <c r="FA9307" i="3"/>
  <c r="FA9350" i="3"/>
  <c r="FA9330" i="3"/>
  <c r="FA9335" i="3"/>
  <c r="FA9293" i="3"/>
  <c r="FA9295" i="3"/>
  <c r="FA9401" i="3"/>
  <c r="FA9316" i="3"/>
  <c r="FA9339" i="3"/>
  <c r="FA9319" i="3"/>
  <c r="FA9351" i="3"/>
  <c r="FA9342" i="3"/>
  <c r="FA9311" i="3"/>
  <c r="FA9387" i="3"/>
  <c r="FA9388" i="3"/>
  <c r="FA9320" i="3"/>
  <c r="FA9399" i="3"/>
  <c r="FA9261" i="3"/>
  <c r="FA9323" i="3"/>
  <c r="FA9324" i="3"/>
  <c r="FA9364" i="3"/>
  <c r="FA9365" i="3"/>
  <c r="FA9263" i="3"/>
  <c r="FA9405" i="3"/>
  <c r="FA9403" i="3"/>
  <c r="FA9383" i="3"/>
  <c r="FA9375" i="3"/>
  <c r="FA9376" i="3"/>
  <c r="FA9318" i="3"/>
  <c r="FA9331" i="3"/>
  <c r="FA9341" i="3"/>
  <c r="FA9386" i="3"/>
  <c r="FA9267" i="3"/>
  <c r="FA9393" i="3"/>
  <c r="FA9344" i="3"/>
  <c r="FA9291" i="3"/>
  <c r="FA9348" i="3"/>
  <c r="FA9271" i="3"/>
  <c r="FA9277" i="3"/>
  <c r="FA9349" i="3"/>
  <c r="FA9397" i="3"/>
  <c r="FA9265" i="3"/>
  <c r="FA9357" i="3"/>
  <c r="FA9358" i="3"/>
  <c r="FA9315" i="3"/>
  <c r="FA9279" i="3"/>
  <c r="FA9280" i="3"/>
  <c r="FA9396" i="3"/>
  <c r="FA9354" i="3"/>
  <c r="FA9372" i="3"/>
  <c r="FA9326" i="3"/>
  <c r="FA9269" i="3"/>
  <c r="FA9367" i="3"/>
  <c r="FA9381" i="3"/>
  <c r="FA9313" i="3"/>
  <c r="FA9355" i="3"/>
  <c r="FA9374" i="3"/>
  <c r="FA9303" i="3"/>
  <c r="FA9272" i="3"/>
  <c r="FA9273" i="3"/>
  <c r="FA9352" i="3"/>
  <c r="FA9395" i="3"/>
  <c r="FA9369" i="3"/>
  <c r="FA9385" i="3"/>
  <c r="O432" i="3"/>
  <c r="FB9287" i="3" l="1"/>
  <c r="FB9288" i="3"/>
  <c r="FB9405" i="3"/>
  <c r="FB9393" i="3"/>
  <c r="FB9309" i="3"/>
  <c r="FB9289" i="3"/>
  <c r="FB9362" i="3"/>
  <c r="FB9369" i="3"/>
  <c r="FB9335" i="3"/>
  <c r="FB9378" i="3"/>
  <c r="FB9328" i="3"/>
  <c r="FB9329" i="3"/>
  <c r="FB9303" i="3"/>
  <c r="FB9381" i="3"/>
  <c r="FB9360" i="3"/>
  <c r="FB9263" i="3"/>
  <c r="FB9286" i="3"/>
  <c r="FB9283" i="3"/>
  <c r="FB9269" i="3"/>
  <c r="FB9331" i="3"/>
  <c r="FB9284" i="3"/>
  <c r="FB9293" i="3"/>
  <c r="FB9291" i="3"/>
  <c r="FB9267" i="3"/>
  <c r="FB9383" i="3"/>
  <c r="FB9305" i="3"/>
  <c r="FB9301" i="3"/>
  <c r="FB9391" i="3"/>
  <c r="FB9346" i="3"/>
  <c r="FB9315" i="3"/>
  <c r="FB9326" i="3"/>
  <c r="FB9285" i="3"/>
  <c r="FB9298" i="3"/>
  <c r="FB9352" i="3"/>
  <c r="FB9344" i="3"/>
  <c r="FB9307" i="3"/>
  <c r="FB9390" i="3"/>
  <c r="FB9398" i="3"/>
  <c r="FB9282" i="3"/>
  <c r="FB9361" i="3"/>
  <c r="FB9308" i="3"/>
  <c r="FB9313" i="3"/>
  <c r="FB9300" i="3"/>
  <c r="FB9321" i="3"/>
  <c r="FB9399" i="3"/>
  <c r="FB9322" i="3"/>
  <c r="FB9299" i="3"/>
  <c r="FB9297" i="3"/>
  <c r="FB9275" i="3"/>
  <c r="FB9379" i="3"/>
  <c r="FB9367" i="3"/>
  <c r="FB9403" i="3"/>
  <c r="FB9372" i="3"/>
  <c r="FB9265" i="3"/>
  <c r="FB9277" i="3"/>
  <c r="FB9339" i="3"/>
  <c r="FB9337" i="3"/>
  <c r="FB9334" i="3"/>
  <c r="FB9262" i="3"/>
  <c r="FB9341" i="3"/>
  <c r="FB9395" i="3"/>
  <c r="FB9402" i="3"/>
  <c r="FB9306" i="3"/>
  <c r="FB9261" i="3"/>
  <c r="FB9318" i="3"/>
  <c r="FB9343" i="3"/>
  <c r="FB9401" i="3"/>
  <c r="FB9345" i="3"/>
  <c r="FB9260" i="3"/>
  <c r="FB9294" i="3"/>
  <c r="FB9272" i="3"/>
  <c r="FB9370" i="3"/>
  <c r="FB9323" i="3"/>
  <c r="FB9354" i="3"/>
  <c r="FB9380" i="3"/>
  <c r="FB9371" i="3"/>
  <c r="FB9333" i="3"/>
  <c r="FB9364" i="3"/>
  <c r="FB9302" i="3"/>
  <c r="FB9336" i="3"/>
  <c r="FB9280" i="3"/>
  <c r="FB9349" i="3"/>
  <c r="FB9304" i="3"/>
  <c r="FB9386" i="3"/>
  <c r="FB9327" i="3"/>
  <c r="FB9368" i="3"/>
  <c r="FB9375" i="3"/>
  <c r="FB9374" i="3"/>
  <c r="FB9358" i="3"/>
  <c r="FB9359" i="3"/>
  <c r="FB9292" i="3"/>
  <c r="FB9271" i="3"/>
  <c r="FB9363" i="3"/>
  <c r="FB9340" i="3"/>
  <c r="FB9268" i="3"/>
  <c r="FB9365" i="3"/>
  <c r="FB9281" i="3"/>
  <c r="FB9311" i="3"/>
  <c r="FB9310" i="3"/>
  <c r="FB9319" i="3"/>
  <c r="FB9270" i="3"/>
  <c r="FB9404" i="3"/>
  <c r="FB9264" i="3"/>
  <c r="FB9385" i="3"/>
  <c r="FB9273" i="3"/>
  <c r="FB9274" i="3"/>
  <c r="FB9355" i="3"/>
  <c r="FB9279" i="3"/>
  <c r="FB9357" i="3"/>
  <c r="FB9348" i="3"/>
  <c r="FB9276" i="3"/>
  <c r="FB9325" i="3"/>
  <c r="FB9376" i="3"/>
  <c r="FB9377" i="3"/>
  <c r="FB9312" i="3"/>
  <c r="FB9392" i="3"/>
  <c r="FB9347" i="3"/>
  <c r="FB9342" i="3"/>
  <c r="FB9316" i="3"/>
  <c r="FB9295" i="3"/>
  <c r="FB9296" i="3"/>
  <c r="FB9350" i="3"/>
  <c r="FB9317" i="3"/>
  <c r="FB9388" i="3"/>
  <c r="FB9389" i="3"/>
  <c r="FB9366" i="3"/>
  <c r="FB9314" i="3"/>
  <c r="FB9384" i="3"/>
  <c r="FB9400" i="3"/>
  <c r="FB9353" i="3"/>
  <c r="FB9382" i="3"/>
  <c r="FB9290" i="3"/>
  <c r="FB9330" i="3"/>
  <c r="FB9396" i="3"/>
  <c r="FB9397" i="3"/>
  <c r="FB9394" i="3"/>
  <c r="FB9278" i="3"/>
  <c r="FB9266" i="3"/>
  <c r="FB9373" i="3"/>
  <c r="FB9332" i="3"/>
  <c r="FB9324" i="3"/>
  <c r="FB9320" i="3"/>
  <c r="FB9387" i="3"/>
  <c r="FB9351" i="3"/>
  <c r="FB9338" i="3"/>
  <c r="FB9356" i="3"/>
  <c r="O433" i="3"/>
  <c r="FC9300" i="3" l="1"/>
  <c r="FC9288" i="3"/>
  <c r="FC9287" i="3"/>
  <c r="FC9285" i="3"/>
  <c r="FC9330" i="3"/>
  <c r="FC9284" i="3"/>
  <c r="FC9368" i="3"/>
  <c r="FC9363" i="3"/>
  <c r="FC9286" i="3"/>
  <c r="FC9382" i="3"/>
  <c r="FC9404" i="3"/>
  <c r="FC9340" i="3"/>
  <c r="FC9361" i="3"/>
  <c r="FC9283" i="3"/>
  <c r="FC9394" i="3"/>
  <c r="FC9327" i="3"/>
  <c r="FC9290" i="3"/>
  <c r="FC9268" i="3"/>
  <c r="FC9292" i="3"/>
  <c r="FC9302" i="3"/>
  <c r="FC9336" i="3"/>
  <c r="FC9379" i="3"/>
  <c r="FC9314" i="3"/>
  <c r="FC9304" i="3"/>
  <c r="FC9353" i="3"/>
  <c r="FC9306" i="3"/>
  <c r="FC9399" i="3"/>
  <c r="FC9322" i="3"/>
  <c r="FC9345" i="3"/>
  <c r="FC9266" i="3"/>
  <c r="FC9380" i="3"/>
  <c r="FC9312" i="3"/>
  <c r="FC9308" i="3"/>
  <c r="FC9370" i="3"/>
  <c r="FC9261" i="3"/>
  <c r="FC9390" i="3"/>
  <c r="FC9324" i="3"/>
  <c r="FC9338" i="3"/>
  <c r="FC9309" i="3"/>
  <c r="FC9303" i="3"/>
  <c r="FC9278" i="3"/>
  <c r="FC9366" i="3"/>
  <c r="FC9344" i="3"/>
  <c r="FC9334" i="3"/>
  <c r="FC9342" i="3"/>
  <c r="FC9264" i="3"/>
  <c r="FC9328" i="3"/>
  <c r="FC9326" i="3"/>
  <c r="FC9373" i="3"/>
  <c r="FC9299" i="3"/>
  <c r="FC9298" i="3"/>
  <c r="FC9301" i="3"/>
  <c r="FC9356" i="3"/>
  <c r="FC9276" i="3"/>
  <c r="FC9269" i="3"/>
  <c r="FC9263" i="3"/>
  <c r="FC9320" i="3"/>
  <c r="FC9369" i="3"/>
  <c r="FC9305" i="3"/>
  <c r="FC9400" i="3"/>
  <c r="FC9362" i="3"/>
  <c r="FC9384" i="3"/>
  <c r="FC9387" i="3"/>
  <c r="FC9335" i="3"/>
  <c r="FC9347" i="3"/>
  <c r="FC9270" i="3"/>
  <c r="FC9307" i="3"/>
  <c r="FC9262" i="3"/>
  <c r="FC9402" i="3"/>
  <c r="FC9346" i="3"/>
  <c r="FC9376" i="3"/>
  <c r="FC9371" i="3"/>
  <c r="FC9295" i="3"/>
  <c r="FC9331" i="3"/>
  <c r="FC9397" i="3"/>
  <c r="FC9389" i="3"/>
  <c r="FC9403" i="3"/>
  <c r="FC9329" i="3"/>
  <c r="FC9316" i="3"/>
  <c r="FC9364" i="3"/>
  <c r="FC9350" i="3"/>
  <c r="FC9354" i="3"/>
  <c r="FC9388" i="3"/>
  <c r="FC9296" i="3"/>
  <c r="FC9297" i="3"/>
  <c r="FC9339" i="3"/>
  <c r="FC9383" i="3"/>
  <c r="FC9325" i="3"/>
  <c r="FC9348" i="3"/>
  <c r="FC9357" i="3"/>
  <c r="FC9355" i="3"/>
  <c r="FC9385" i="3"/>
  <c r="FC9401" i="3"/>
  <c r="FC9310" i="3"/>
  <c r="FC9323" i="3"/>
  <c r="FC9341" i="3"/>
  <c r="FC9271" i="3"/>
  <c r="FC9359" i="3"/>
  <c r="FC9360" i="3"/>
  <c r="FC9367" i="3"/>
  <c r="FC9405" i="3"/>
  <c r="FC9349" i="3"/>
  <c r="FC9277" i="3"/>
  <c r="FC9293" i="3"/>
  <c r="FC9351" i="3"/>
  <c r="FC9315" i="3"/>
  <c r="FC9289" i="3"/>
  <c r="FC9313" i="3"/>
  <c r="FC9337" i="3"/>
  <c r="FC9392" i="3"/>
  <c r="FC9391" i="3"/>
  <c r="FC9398" i="3"/>
  <c r="FC9279" i="3"/>
  <c r="FC9274" i="3"/>
  <c r="FC9275" i="3"/>
  <c r="FC9311" i="3"/>
  <c r="FC9365" i="3"/>
  <c r="FC9267" i="3"/>
  <c r="FC9358" i="3"/>
  <c r="FC9374" i="3"/>
  <c r="FC9272" i="3"/>
  <c r="FC9332" i="3"/>
  <c r="FC9333" i="3"/>
  <c r="FC9319" i="3"/>
  <c r="FC9281" i="3"/>
  <c r="FC9282" i="3"/>
  <c r="FC9318" i="3"/>
  <c r="FC9291" i="3"/>
  <c r="FC9381" i="3"/>
  <c r="FC9396" i="3"/>
  <c r="FC9375" i="3"/>
  <c r="FC9343" i="3"/>
  <c r="FC9352" i="3"/>
  <c r="FC9317" i="3"/>
  <c r="FC9294" i="3"/>
  <c r="FC9377" i="3"/>
  <c r="FC9378" i="3"/>
  <c r="FC9393" i="3"/>
  <c r="FC9372" i="3"/>
  <c r="FC9273" i="3"/>
  <c r="FC9321" i="3"/>
  <c r="FC9280" i="3"/>
  <c r="FC9395" i="3"/>
  <c r="FC9386" i="3"/>
  <c r="FC9265" i="3"/>
  <c r="O434" i="3"/>
  <c r="FD9287" i="3" l="1"/>
  <c r="FD9286" i="3"/>
  <c r="FD9285" i="3"/>
  <c r="FD9302" i="3"/>
  <c r="FD9301" i="3"/>
  <c r="FD9405" i="3"/>
  <c r="FD9369" i="3"/>
  <c r="FD9284" i="3"/>
  <c r="FD9303" i="3"/>
  <c r="FD9328" i="3"/>
  <c r="FD9341" i="3"/>
  <c r="FD9363" i="3"/>
  <c r="FD9362" i="3"/>
  <c r="FD9265" i="3"/>
  <c r="FD9289" i="3"/>
  <c r="FD9323" i="3"/>
  <c r="FD9335" i="3"/>
  <c r="FD9291" i="3"/>
  <c r="FD9337" i="3"/>
  <c r="FD9381" i="3"/>
  <c r="FD9313" i="3"/>
  <c r="FD9267" i="3"/>
  <c r="FD9277" i="3"/>
  <c r="FD9383" i="3"/>
  <c r="FD9263" i="3"/>
  <c r="FD9339" i="3"/>
  <c r="FD9307" i="3"/>
  <c r="FD9305" i="3"/>
  <c r="FD9347" i="3"/>
  <c r="FD9365" i="3"/>
  <c r="FD9294" i="3"/>
  <c r="FD9386" i="3"/>
  <c r="FD9398" i="3"/>
  <c r="FD9306" i="3"/>
  <c r="FD9343" i="3"/>
  <c r="FD9304" i="3"/>
  <c r="FD9330" i="3"/>
  <c r="FD9327" i="3"/>
  <c r="FD9299" i="3"/>
  <c r="FD9300" i="3"/>
  <c r="FD9326" i="3"/>
  <c r="FD9325" i="3"/>
  <c r="FD9395" i="3"/>
  <c r="FD9400" i="3"/>
  <c r="FD9372" i="3"/>
  <c r="FD9269" i="3"/>
  <c r="FD9370" i="3"/>
  <c r="FD9390" i="3"/>
  <c r="FD9329" i="3"/>
  <c r="FD9346" i="3"/>
  <c r="FD9349" i="3"/>
  <c r="FD9308" i="3"/>
  <c r="FD9262" i="3"/>
  <c r="FD9312" i="3"/>
  <c r="FD9336" i="3"/>
  <c r="FD9403" i="3"/>
  <c r="FD9375" i="3"/>
  <c r="FD9397" i="3"/>
  <c r="FD9399" i="3"/>
  <c r="FD9345" i="3"/>
  <c r="FD9352" i="3"/>
  <c r="FD9315" i="3"/>
  <c r="FD9355" i="3"/>
  <c r="FD9388" i="3"/>
  <c r="FD9273" i="3"/>
  <c r="FD9317" i="3"/>
  <c r="FD9350" i="3"/>
  <c r="FD9354" i="3"/>
  <c r="FD9333" i="3"/>
  <c r="FD9324" i="3"/>
  <c r="FD9296" i="3"/>
  <c r="FD9279" i="3"/>
  <c r="FD9366" i="3"/>
  <c r="FD9310" i="3"/>
  <c r="FD9357" i="3"/>
  <c r="FD9314" i="3"/>
  <c r="FD9378" i="3"/>
  <c r="FD9319" i="3"/>
  <c r="FD9275" i="3"/>
  <c r="FD9271" i="3"/>
  <c r="FD9389" i="3"/>
  <c r="FD9387" i="3"/>
  <c r="FD9382" i="3"/>
  <c r="FD9392" i="3"/>
  <c r="FD9266" i="3"/>
  <c r="FD9293" i="3"/>
  <c r="FD9292" i="3"/>
  <c r="FD9393" i="3"/>
  <c r="FD9396" i="3"/>
  <c r="FD9318" i="3"/>
  <c r="FD9332" i="3"/>
  <c r="FD9380" i="3"/>
  <c r="FD9340" i="3"/>
  <c r="FD9264" i="3"/>
  <c r="FD9342" i="3"/>
  <c r="FD9353" i="3"/>
  <c r="FD9373" i="3"/>
  <c r="FD9290" i="3"/>
  <c r="FD9379" i="3"/>
  <c r="FD9288" i="3"/>
  <c r="FD9367" i="3"/>
  <c r="FD9368" i="3"/>
  <c r="FD9401" i="3"/>
  <c r="FD9402" i="3"/>
  <c r="FD9348" i="3"/>
  <c r="FD9297" i="3"/>
  <c r="FD9298" i="3"/>
  <c r="FD9338" i="3"/>
  <c r="FD9404" i="3"/>
  <c r="FD9309" i="3"/>
  <c r="FD9282" i="3"/>
  <c r="FD9283" i="3"/>
  <c r="FD9356" i="3"/>
  <c r="FD9374" i="3"/>
  <c r="FD9295" i="3"/>
  <c r="FD9270" i="3"/>
  <c r="FD9316" i="3"/>
  <c r="FD9320" i="3"/>
  <c r="FD9360" i="3"/>
  <c r="FD9361" i="3"/>
  <c r="FD9268" i="3"/>
  <c r="FD9385" i="3"/>
  <c r="FD9331" i="3"/>
  <c r="FD9371" i="3"/>
  <c r="FD9376" i="3"/>
  <c r="FD9321" i="3"/>
  <c r="FD9322" i="3"/>
  <c r="FD9280" i="3"/>
  <c r="FD9377" i="3"/>
  <c r="FD9344" i="3"/>
  <c r="FD9281" i="3"/>
  <c r="FD9276" i="3"/>
  <c r="FD9394" i="3"/>
  <c r="FD9272" i="3"/>
  <c r="FD9358" i="3"/>
  <c r="FD9311" i="3"/>
  <c r="FD9274" i="3"/>
  <c r="FD9391" i="3"/>
  <c r="FD9278" i="3"/>
  <c r="FD9351" i="3"/>
  <c r="FD9334" i="3"/>
  <c r="FD9364" i="3"/>
  <c r="FD9384" i="3"/>
  <c r="FD9359" i="3"/>
  <c r="O435" i="3"/>
  <c r="FE9266" i="3" l="1"/>
  <c r="FE9382" i="3"/>
  <c r="FE9285" i="3"/>
  <c r="FE9286" i="3"/>
  <c r="FE9301" i="3"/>
  <c r="FE9302" i="3"/>
  <c r="FE9329" i="3"/>
  <c r="FE9304" i="3"/>
  <c r="FE9340" i="3"/>
  <c r="FE9288" i="3"/>
  <c r="FE9324" i="3"/>
  <c r="FE9338" i="3"/>
  <c r="FE9364" i="3"/>
  <c r="FE9336" i="3"/>
  <c r="FE9306" i="3"/>
  <c r="FE9305" i="3"/>
  <c r="FE9290" i="3"/>
  <c r="FE9349" i="3"/>
  <c r="FE9307" i="3"/>
  <c r="FE9278" i="3"/>
  <c r="FE9389" i="3"/>
  <c r="FE9303" i="3"/>
  <c r="FE9327" i="3"/>
  <c r="FE9348" i="3"/>
  <c r="FE9334" i="3"/>
  <c r="FE9326" i="3"/>
  <c r="FE9328" i="3"/>
  <c r="FE9314" i="3"/>
  <c r="FE9399" i="3"/>
  <c r="FE9374" i="3"/>
  <c r="FE9381" i="3"/>
  <c r="FE9356" i="3"/>
  <c r="FE9394" i="3"/>
  <c r="FE9343" i="3"/>
  <c r="FE9325" i="3"/>
  <c r="FE9400" i="3"/>
  <c r="FE9351" i="3"/>
  <c r="FE9323" i="3"/>
  <c r="FE9371" i="3"/>
  <c r="FE9319" i="3"/>
  <c r="FE9342" i="3"/>
  <c r="FE9300" i="3"/>
  <c r="FE9388" i="3"/>
  <c r="FE9398" i="3"/>
  <c r="FE9386" i="3"/>
  <c r="FE9396" i="3"/>
  <c r="FE9316" i="3"/>
  <c r="FE9346" i="3"/>
  <c r="FE9270" i="3"/>
  <c r="FE9276" i="3"/>
  <c r="FE9313" i="3"/>
  <c r="FE9289" i="3"/>
  <c r="FE9291" i="3"/>
  <c r="FE9274" i="3"/>
  <c r="FE9355" i="3"/>
  <c r="FE9311" i="3"/>
  <c r="FE9337" i="3"/>
  <c r="FE9295" i="3"/>
  <c r="FE9404" i="3"/>
  <c r="FE9391" i="3"/>
  <c r="FE9272" i="3"/>
  <c r="FE9331" i="3"/>
  <c r="FE9384" i="3"/>
  <c r="FE9317" i="3"/>
  <c r="FE9265" i="3"/>
  <c r="FE9318" i="3"/>
  <c r="FE9287" i="3"/>
  <c r="FE9341" i="3"/>
  <c r="FE9379" i="3"/>
  <c r="FE9353" i="3"/>
  <c r="FE9387" i="3"/>
  <c r="FE9293" i="3"/>
  <c r="FE9281" i="3"/>
  <c r="FE9383" i="3"/>
  <c r="FE9377" i="3"/>
  <c r="FE9296" i="3"/>
  <c r="FE9358" i="3"/>
  <c r="FE9315" i="3"/>
  <c r="FE9405" i="3"/>
  <c r="FE9367" i="3"/>
  <c r="FE9321" i="3"/>
  <c r="FE9283" i="3"/>
  <c r="FE9352" i="3"/>
  <c r="FE9297" i="3"/>
  <c r="FE9363" i="3"/>
  <c r="FE9339" i="3"/>
  <c r="FE9279" i="3"/>
  <c r="FE9359" i="3"/>
  <c r="FE9344" i="3"/>
  <c r="FE9345" i="3"/>
  <c r="FE9273" i="3"/>
  <c r="FE9376" i="3"/>
  <c r="FE9333" i="3"/>
  <c r="FE9335" i="3"/>
  <c r="FE9360" i="3"/>
  <c r="FE9354" i="3"/>
  <c r="FE9365" i="3"/>
  <c r="FE9368" i="3"/>
  <c r="FE9369" i="3"/>
  <c r="FE9380" i="3"/>
  <c r="FE9347" i="3"/>
  <c r="FE9357" i="3"/>
  <c r="FE9292" i="3"/>
  <c r="FE9267" i="3"/>
  <c r="FE9284" i="3"/>
  <c r="FE9309" i="3"/>
  <c r="FE9308" i="3"/>
  <c r="FE9378" i="3"/>
  <c r="FE9385" i="3"/>
  <c r="FE9320" i="3"/>
  <c r="FE9277" i="3"/>
  <c r="FE9395" i="3"/>
  <c r="FE9402" i="3"/>
  <c r="FE9403" i="3"/>
  <c r="FE9373" i="3"/>
  <c r="FE9332" i="3"/>
  <c r="FE9393" i="3"/>
  <c r="FE9390" i="3"/>
  <c r="FE9310" i="3"/>
  <c r="FE9312" i="3"/>
  <c r="FE9372" i="3"/>
  <c r="FE9361" i="3"/>
  <c r="FE9362" i="3"/>
  <c r="FE9275" i="3"/>
  <c r="FE9370" i="3"/>
  <c r="FE9280" i="3"/>
  <c r="FE9322" i="3"/>
  <c r="FE9392" i="3"/>
  <c r="FE9375" i="3"/>
  <c r="FE9268" i="3"/>
  <c r="FE9269" i="3"/>
  <c r="FE9282" i="3"/>
  <c r="FE9366" i="3"/>
  <c r="FE9294" i="3"/>
  <c r="FE9298" i="3"/>
  <c r="FE9299" i="3"/>
  <c r="FE9401" i="3"/>
  <c r="FE9264" i="3"/>
  <c r="FE9263" i="3"/>
  <c r="FE9350" i="3"/>
  <c r="FE9271" i="3"/>
  <c r="FE9330" i="3"/>
  <c r="FE9397" i="3"/>
  <c r="O436" i="3"/>
  <c r="FF9301" i="3" l="1"/>
  <c r="FF9302" i="3"/>
  <c r="FF9289" i="3"/>
  <c r="FF9287" i="3"/>
  <c r="FF9303" i="3"/>
  <c r="FF9383" i="3"/>
  <c r="FF9339" i="3"/>
  <c r="FF9337" i="3"/>
  <c r="FF9397" i="3"/>
  <c r="FF9277" i="3"/>
  <c r="FF9304" i="3"/>
  <c r="FF9305" i="3"/>
  <c r="FF9306" i="3"/>
  <c r="FF9341" i="3"/>
  <c r="FF9335" i="3"/>
  <c r="FF9350" i="3"/>
  <c r="FF9385" i="3"/>
  <c r="FF9343" i="3"/>
  <c r="FF9382" i="3"/>
  <c r="FF9399" i="3"/>
  <c r="FF9286" i="3"/>
  <c r="FF9320" i="3"/>
  <c r="FF9325" i="3"/>
  <c r="FF9357" i="3"/>
  <c r="FF9356" i="3"/>
  <c r="FF9327" i="3"/>
  <c r="FF9328" i="3"/>
  <c r="FF9316" i="3"/>
  <c r="FF9370" i="3"/>
  <c r="FF9380" i="3"/>
  <c r="FF9342" i="3"/>
  <c r="FF9354" i="3"/>
  <c r="FF9326" i="3"/>
  <c r="FF9315" i="3"/>
  <c r="FF9388" i="3"/>
  <c r="FF9405" i="3"/>
  <c r="FF9324" i="3"/>
  <c r="FF9322" i="3"/>
  <c r="FF9275" i="3"/>
  <c r="FF9363" i="3"/>
  <c r="FF9314" i="3"/>
  <c r="FF9375" i="3"/>
  <c r="FF9390" i="3"/>
  <c r="FF9395" i="3"/>
  <c r="FF9355" i="3"/>
  <c r="FF9318" i="3"/>
  <c r="FF9280" i="3"/>
  <c r="FF9312" i="3"/>
  <c r="FF9347" i="3"/>
  <c r="FF9290" i="3"/>
  <c r="FF9288" i="3"/>
  <c r="FF9330" i="3"/>
  <c r="FF9310" i="3"/>
  <c r="FF9332" i="3"/>
  <c r="FF9284" i="3"/>
  <c r="FF9294" i="3"/>
  <c r="FF9401" i="3"/>
  <c r="FF9366" i="3"/>
  <c r="FF9378" i="3"/>
  <c r="FF9271" i="3"/>
  <c r="FF9282" i="3"/>
  <c r="FF9292" i="3"/>
  <c r="FF9273" i="3"/>
  <c r="FF9392" i="3"/>
  <c r="FF9353" i="3"/>
  <c r="FF9387" i="3"/>
  <c r="FF9317" i="3"/>
  <c r="FF9298" i="3"/>
  <c r="FF9368" i="3"/>
  <c r="FF9352" i="3"/>
  <c r="FF9291" i="3"/>
  <c r="FF9336" i="3"/>
  <c r="FF9361" i="3"/>
  <c r="FF9334" i="3"/>
  <c r="FF9384" i="3"/>
  <c r="FF9389" i="3"/>
  <c r="FF9338" i="3"/>
  <c r="FF9296" i="3"/>
  <c r="FF9403" i="3"/>
  <c r="FF9359" i="3"/>
  <c r="FF9321" i="3"/>
  <c r="FF9269" i="3"/>
  <c r="FF9391" i="3"/>
  <c r="FF9349" i="3"/>
  <c r="FF9373" i="3"/>
  <c r="FF9340" i="3"/>
  <c r="FF9276" i="3"/>
  <c r="FF9278" i="3"/>
  <c r="FF9264" i="3"/>
  <c r="FF9299" i="3"/>
  <c r="FF9300" i="3"/>
  <c r="FF9351" i="3"/>
  <c r="FF9372" i="3"/>
  <c r="FF9398" i="3"/>
  <c r="FF9402" i="3"/>
  <c r="FF9283" i="3"/>
  <c r="FF9329" i="3"/>
  <c r="FF9358" i="3"/>
  <c r="FF9308" i="3"/>
  <c r="FF9377" i="3"/>
  <c r="FF9267" i="3"/>
  <c r="FF9369" i="3"/>
  <c r="FF9404" i="3"/>
  <c r="FF9313" i="3"/>
  <c r="FF9311" i="3"/>
  <c r="FF9379" i="3"/>
  <c r="FF9371" i="3"/>
  <c r="FF9319" i="3"/>
  <c r="FF9281" i="3"/>
  <c r="FF9365" i="3"/>
  <c r="FF9396" i="3"/>
  <c r="FF9393" i="3"/>
  <c r="FF9374" i="3"/>
  <c r="FF9309" i="3"/>
  <c r="FF9274" i="3"/>
  <c r="FF9333" i="3"/>
  <c r="FF9345" i="3"/>
  <c r="FF9346" i="3"/>
  <c r="FF9266" i="3"/>
  <c r="FF9265" i="3"/>
  <c r="FF9307" i="3"/>
  <c r="FF9285" i="3"/>
  <c r="FF9268" i="3"/>
  <c r="FF9272" i="3"/>
  <c r="FF9297" i="3"/>
  <c r="FF9362" i="3"/>
  <c r="FF9394" i="3"/>
  <c r="FF9293" i="3"/>
  <c r="FF9367" i="3"/>
  <c r="FF9295" i="3"/>
  <c r="FF9331" i="3"/>
  <c r="FF9270" i="3"/>
  <c r="FF9323" i="3"/>
  <c r="FF9348" i="3"/>
  <c r="FF9360" i="3"/>
  <c r="FF9376" i="3"/>
  <c r="FF9344" i="3"/>
  <c r="FF9364" i="3"/>
  <c r="FF9279" i="3"/>
  <c r="FF9400" i="3"/>
  <c r="FF9381" i="3"/>
  <c r="FF9386" i="3"/>
  <c r="O437" i="3"/>
  <c r="FG9302" i="3" l="1"/>
  <c r="FG9338" i="3"/>
  <c r="FG9288" i="3"/>
  <c r="FG9305" i="3"/>
  <c r="FG9303" i="3"/>
  <c r="FG9342" i="3"/>
  <c r="FG9336" i="3"/>
  <c r="FG9398" i="3"/>
  <c r="FG9384" i="3"/>
  <c r="FG9304" i="3"/>
  <c r="FG9357" i="3"/>
  <c r="FG9287" i="3"/>
  <c r="FG9274" i="3"/>
  <c r="FG9283" i="3"/>
  <c r="FG9396" i="3"/>
  <c r="FG9383" i="3"/>
  <c r="FG9362" i="3"/>
  <c r="FG9291" i="3"/>
  <c r="FG9319" i="3"/>
  <c r="FG9386" i="3"/>
  <c r="FG9276" i="3"/>
  <c r="FG9389" i="3"/>
  <c r="FG9325" i="3"/>
  <c r="FG9356" i="3"/>
  <c r="FG9326" i="3"/>
  <c r="FG9323" i="3"/>
  <c r="FG9381" i="3"/>
  <c r="FG9367" i="3"/>
  <c r="FG9400" i="3"/>
  <c r="FG9379" i="3"/>
  <c r="FG9369" i="3"/>
  <c r="FG9316" i="3"/>
  <c r="FG9348" i="3"/>
  <c r="FG9360" i="3"/>
  <c r="FG9281" i="3"/>
  <c r="FG9321" i="3"/>
  <c r="FG9315" i="3"/>
  <c r="FG9313" i="3"/>
  <c r="FG9327" i="3"/>
  <c r="FG9344" i="3"/>
  <c r="FG9310" i="3"/>
  <c r="FG9270" i="3"/>
  <c r="FG9297" i="3"/>
  <c r="FG9354" i="3"/>
  <c r="FG9317" i="3"/>
  <c r="FG9376" i="3"/>
  <c r="FG9355" i="3"/>
  <c r="FG9392" i="3"/>
  <c r="FG9311" i="3"/>
  <c r="FG9329" i="3"/>
  <c r="FG9290" i="3"/>
  <c r="FG9289" i="3"/>
  <c r="FG9331" i="3"/>
  <c r="FG9388" i="3"/>
  <c r="FG9339" i="3"/>
  <c r="FG9335" i="3"/>
  <c r="FG9350" i="3"/>
  <c r="FG9293" i="3"/>
  <c r="FG9333" i="3"/>
  <c r="FG9279" i="3"/>
  <c r="FG9272" i="3"/>
  <c r="FG9268" i="3"/>
  <c r="FG9364" i="3"/>
  <c r="FG9314" i="3"/>
  <c r="FG9374" i="3"/>
  <c r="FG9402" i="3"/>
  <c r="FG9353" i="3"/>
  <c r="FG9391" i="3"/>
  <c r="FG9394" i="3"/>
  <c r="FG9312" i="3"/>
  <c r="FG9390" i="3"/>
  <c r="FG9403" i="3"/>
  <c r="FG9378" i="3"/>
  <c r="FG9358" i="3"/>
  <c r="FG9337" i="3"/>
  <c r="FG9265" i="3"/>
  <c r="FG9399" i="3"/>
  <c r="FG9273" i="3"/>
  <c r="FG9294" i="3"/>
  <c r="FG9292" i="3"/>
  <c r="FG9366" i="3"/>
  <c r="FG9275" i="3"/>
  <c r="FG9372" i="3"/>
  <c r="FG9340" i="3"/>
  <c r="FG9341" i="3"/>
  <c r="FG9373" i="3"/>
  <c r="FG9308" i="3"/>
  <c r="FG9300" i="3"/>
  <c r="FG9301" i="3"/>
  <c r="FG9397" i="3"/>
  <c r="FG9395" i="3"/>
  <c r="FG9401" i="3"/>
  <c r="FG9295" i="3"/>
  <c r="FG9296" i="3"/>
  <c r="FG9285" i="3"/>
  <c r="FG9286" i="3"/>
  <c r="FG9271" i="3"/>
  <c r="FG9307" i="3"/>
  <c r="FG9346" i="3"/>
  <c r="FG9385" i="3"/>
  <c r="FG9393" i="3"/>
  <c r="FG9269" i="3"/>
  <c r="FG9330" i="3"/>
  <c r="FG9324" i="3"/>
  <c r="FG9318" i="3"/>
  <c r="FG9382" i="3"/>
  <c r="FG9375" i="3"/>
  <c r="FG9299" i="3"/>
  <c r="FG9278" i="3"/>
  <c r="FG9306" i="3"/>
  <c r="FG9328" i="3"/>
  <c r="FG9387" i="3"/>
  <c r="FG9280" i="3"/>
  <c r="FG9298" i="3"/>
  <c r="FG9277" i="3"/>
  <c r="FG9345" i="3"/>
  <c r="FG9368" i="3"/>
  <c r="FG9309" i="3"/>
  <c r="FG9365" i="3"/>
  <c r="FG9349" i="3"/>
  <c r="FG9267" i="3"/>
  <c r="FG9370" i="3"/>
  <c r="FG9363" i="3"/>
  <c r="FG9343" i="3"/>
  <c r="FG9322" i="3"/>
  <c r="FG9332" i="3"/>
  <c r="FG9266" i="3"/>
  <c r="FG9380" i="3"/>
  <c r="FG9334" i="3"/>
  <c r="FG9347" i="3"/>
  <c r="FG9361" i="3"/>
  <c r="FG9371" i="3"/>
  <c r="FG9404" i="3"/>
  <c r="FG9405" i="3"/>
  <c r="FG9377" i="3"/>
  <c r="FG9320" i="3"/>
  <c r="FG9351" i="3"/>
  <c r="FG9352" i="3"/>
  <c r="FG9282" i="3"/>
  <c r="FG9359" i="3"/>
  <c r="FG9284" i="3"/>
  <c r="O438" i="3"/>
  <c r="FH9287" i="3" l="1"/>
  <c r="FH9288" i="3"/>
  <c r="FH9357" i="3"/>
  <c r="FH9304" i="3"/>
  <c r="FH9275" i="3"/>
  <c r="FH9303" i="3"/>
  <c r="FH9397" i="3"/>
  <c r="FH9324" i="3"/>
  <c r="FH9368" i="3"/>
  <c r="FH9385" i="3"/>
  <c r="FH9282" i="3"/>
  <c r="FH9343" i="3"/>
  <c r="FH9347" i="3"/>
  <c r="FH9380" i="3"/>
  <c r="FH9322" i="3"/>
  <c r="FH9326" i="3"/>
  <c r="FH9389" i="3"/>
  <c r="FH9382" i="3"/>
  <c r="FH9269" i="3"/>
  <c r="FH9361" i="3"/>
  <c r="FH9387" i="3"/>
  <c r="FH9284" i="3"/>
  <c r="FH9280" i="3"/>
  <c r="FH9399" i="3"/>
  <c r="FH9315" i="3"/>
  <c r="FH9316" i="3"/>
  <c r="FH9375" i="3"/>
  <c r="FH9309" i="3"/>
  <c r="FH9313" i="3"/>
  <c r="FH9355" i="3"/>
  <c r="FH9314" i="3"/>
  <c r="FH9291" i="3"/>
  <c r="FH9359" i="3"/>
  <c r="FH9356" i="3"/>
  <c r="FH9328" i="3"/>
  <c r="FH9398" i="3"/>
  <c r="FH9401" i="3"/>
  <c r="FH9289" i="3"/>
  <c r="FH9354" i="3"/>
  <c r="FH9311" i="3"/>
  <c r="FH9349" i="3"/>
  <c r="FH9318" i="3"/>
  <c r="FH9373" i="3"/>
  <c r="FH9312" i="3"/>
  <c r="FH9332" i="3"/>
  <c r="FH9330" i="3"/>
  <c r="FH9290" i="3"/>
  <c r="FH9395" i="3"/>
  <c r="FH9339" i="3"/>
  <c r="FH9273" i="3"/>
  <c r="FH9338" i="3"/>
  <c r="FH9377" i="3"/>
  <c r="FH9334" i="3"/>
  <c r="FH9363" i="3"/>
  <c r="FH9393" i="3"/>
  <c r="FH9365" i="3"/>
  <c r="FH9340" i="3"/>
  <c r="FH9292" i="3"/>
  <c r="FH9271" i="3"/>
  <c r="FH9277" i="3"/>
  <c r="FH9325" i="3"/>
  <c r="FH9294" i="3"/>
  <c r="FH9390" i="3"/>
  <c r="FH9384" i="3"/>
  <c r="FH9400" i="3"/>
  <c r="FH9374" i="3"/>
  <c r="FH9319" i="3"/>
  <c r="FH9345" i="3"/>
  <c r="FH9394" i="3"/>
  <c r="FH9392" i="3"/>
  <c r="FH9402" i="3"/>
  <c r="FH9298" i="3"/>
  <c r="FH9317" i="3"/>
  <c r="FH9293" i="3"/>
  <c r="FH9371" i="3"/>
  <c r="FH9367" i="3"/>
  <c r="FH9279" i="3"/>
  <c r="FH9306" i="3"/>
  <c r="FH9391" i="3"/>
  <c r="FH9341" i="3"/>
  <c r="FH9388" i="3"/>
  <c r="FH9274" i="3"/>
  <c r="FH9337" i="3"/>
  <c r="FH9336" i="3"/>
  <c r="FH9295" i="3"/>
  <c r="FH9404" i="3"/>
  <c r="FH9333" i="3"/>
  <c r="FH9362" i="3"/>
  <c r="FH9297" i="3"/>
  <c r="FH9348" i="3"/>
  <c r="FH9281" i="3"/>
  <c r="FH9300" i="3"/>
  <c r="FH9283" i="3"/>
  <c r="FH9386" i="3"/>
  <c r="FH9327" i="3"/>
  <c r="FH9360" i="3"/>
  <c r="FH9267" i="3"/>
  <c r="FH9379" i="3"/>
  <c r="FH9335" i="3"/>
  <c r="FH9351" i="3"/>
  <c r="FH9405" i="3"/>
  <c r="FH9305" i="3"/>
  <c r="FH9266" i="3"/>
  <c r="FH9329" i="3"/>
  <c r="FH9308" i="3"/>
  <c r="FH9364" i="3"/>
  <c r="FH9278" i="3"/>
  <c r="FH9286" i="3"/>
  <c r="FH9296" i="3"/>
  <c r="FH9344" i="3"/>
  <c r="FH9276" i="3"/>
  <c r="FH9376" i="3"/>
  <c r="FH9299" i="3"/>
  <c r="FH9358" i="3"/>
  <c r="FH9346" i="3"/>
  <c r="FH9285" i="3"/>
  <c r="FH9381" i="3"/>
  <c r="FH9310" i="3"/>
  <c r="FH9352" i="3"/>
  <c r="FH9353" i="3"/>
  <c r="FH9383" i="3"/>
  <c r="FH9369" i="3"/>
  <c r="FH9350" i="3"/>
  <c r="FH9331" i="3"/>
  <c r="FH9320" i="3"/>
  <c r="FH9321" i="3"/>
  <c r="FH9370" i="3"/>
  <c r="FH9366" i="3"/>
  <c r="FH9272" i="3"/>
  <c r="FH9342" i="3"/>
  <c r="FH9372" i="3"/>
  <c r="FH9396" i="3"/>
  <c r="FH9378" i="3"/>
  <c r="FH9268" i="3"/>
  <c r="FH9323" i="3"/>
  <c r="FH9403" i="3"/>
  <c r="FH9307" i="3"/>
  <c r="FH9270" i="3"/>
  <c r="FH9301" i="3"/>
  <c r="FH9302" i="3"/>
  <c r="O439" i="3"/>
  <c r="FI9281" i="3" l="1"/>
  <c r="FI9293" i="3"/>
  <c r="FI9288" i="3"/>
  <c r="FI9287" i="3"/>
  <c r="FI9356" i="3"/>
  <c r="FI9276" i="3"/>
  <c r="FI9325" i="3"/>
  <c r="FI9360" i="3"/>
  <c r="FI9346" i="3"/>
  <c r="FI9381" i="3"/>
  <c r="FI9398" i="3"/>
  <c r="FI9355" i="3"/>
  <c r="FI9390" i="3"/>
  <c r="FI9270" i="3"/>
  <c r="FI9323" i="3"/>
  <c r="FI9268" i="3"/>
  <c r="FI9387" i="3"/>
  <c r="FI9329" i="3"/>
  <c r="FI9283" i="3"/>
  <c r="FI9316" i="3"/>
  <c r="FI9282" i="3"/>
  <c r="FI9278" i="3"/>
  <c r="FI9312" i="3"/>
  <c r="FI9385" i="3"/>
  <c r="FI9292" i="3"/>
  <c r="FI9342" i="3"/>
  <c r="FI9310" i="3"/>
  <c r="FI9344" i="3"/>
  <c r="FI9396" i="3"/>
  <c r="FI9366" i="3"/>
  <c r="FI9383" i="3"/>
  <c r="FI9376" i="3"/>
  <c r="FI9400" i="3"/>
  <c r="FI9362" i="3"/>
  <c r="FI9315" i="3"/>
  <c r="FI9318" i="3"/>
  <c r="FI9386" i="3"/>
  <c r="FI9388" i="3"/>
  <c r="FI9401" i="3"/>
  <c r="FI9358" i="3"/>
  <c r="FI9317" i="3"/>
  <c r="FI9331" i="3"/>
  <c r="FI9399" i="3"/>
  <c r="FI9326" i="3"/>
  <c r="FI9333" i="3"/>
  <c r="FI9348" i="3"/>
  <c r="FI9314" i="3"/>
  <c r="FI9389" i="3"/>
  <c r="FI9340" i="3"/>
  <c r="FI9391" i="3"/>
  <c r="FI9393" i="3"/>
  <c r="FI9274" i="3"/>
  <c r="FI9374" i="3"/>
  <c r="FI9313" i="3"/>
  <c r="FI9291" i="3"/>
  <c r="FI9394" i="3"/>
  <c r="FI9289" i="3"/>
  <c r="FI9339" i="3"/>
  <c r="FI9290" i="3"/>
  <c r="FI9338" i="3"/>
  <c r="FI9337" i="3"/>
  <c r="FI9294" i="3"/>
  <c r="FI9364" i="3"/>
  <c r="FI9403" i="3"/>
  <c r="FI9357" i="3"/>
  <c r="FI9363" i="3"/>
  <c r="FI9335" i="3"/>
  <c r="FI9307" i="3"/>
  <c r="FI9295" i="3"/>
  <c r="FI9280" i="3"/>
  <c r="FI9392" i="3"/>
  <c r="FI9311" i="3"/>
  <c r="FI9347" i="3"/>
  <c r="FI9285" i="3"/>
  <c r="FI9334" i="3"/>
  <c r="FI9336" i="3"/>
  <c r="FI9359" i="3"/>
  <c r="FI9361" i="3"/>
  <c r="FI9345" i="3"/>
  <c r="FI9380" i="3"/>
  <c r="FI9321" i="3"/>
  <c r="FI9328" i="3"/>
  <c r="FI9378" i="3"/>
  <c r="FI9296" i="3"/>
  <c r="FI9405" i="3"/>
  <c r="FI9299" i="3"/>
  <c r="FI9327" i="3"/>
  <c r="FI9369" i="3"/>
  <c r="FI9267" i="3"/>
  <c r="FI9351" i="3"/>
  <c r="FI9365" i="3"/>
  <c r="FI9324" i="3"/>
  <c r="FI9322" i="3"/>
  <c r="FI9301" i="3"/>
  <c r="FI9382" i="3"/>
  <c r="FI9272" i="3"/>
  <c r="FI9273" i="3"/>
  <c r="FI9308" i="3"/>
  <c r="FI9368" i="3"/>
  <c r="FI9341" i="3"/>
  <c r="FI9370" i="3"/>
  <c r="FI9332" i="3"/>
  <c r="FI9320" i="3"/>
  <c r="FI9350" i="3"/>
  <c r="FI9306" i="3"/>
  <c r="FI9309" i="3"/>
  <c r="FI9371" i="3"/>
  <c r="FI9349" i="3"/>
  <c r="FI9404" i="3"/>
  <c r="FI9277" i="3"/>
  <c r="FI9286" i="3"/>
  <c r="FI9402" i="3"/>
  <c r="FI9384" i="3"/>
  <c r="FI9279" i="3"/>
  <c r="FI9305" i="3"/>
  <c r="FI9304" i="3"/>
  <c r="FI9284" i="3"/>
  <c r="FI9330" i="3"/>
  <c r="FI9302" i="3"/>
  <c r="FI9303" i="3"/>
  <c r="FI9372" i="3"/>
  <c r="FI9373" i="3"/>
  <c r="FI9353" i="3"/>
  <c r="FI9354" i="3"/>
  <c r="FI9397" i="3"/>
  <c r="FI9395" i="3"/>
  <c r="FI9297" i="3"/>
  <c r="FI9275" i="3"/>
  <c r="FI9319" i="3"/>
  <c r="FI9367" i="3"/>
  <c r="FI9300" i="3"/>
  <c r="FI9375" i="3"/>
  <c r="FI9352" i="3"/>
  <c r="FI9343" i="3"/>
  <c r="FI9271" i="3"/>
  <c r="FI9379" i="3"/>
  <c r="FI9269" i="3"/>
  <c r="FI9298" i="3"/>
  <c r="FI9377" i="3"/>
  <c r="O440" i="3"/>
  <c r="FJ9330" i="3" l="1"/>
  <c r="FJ9277" i="3"/>
  <c r="FJ9288" i="3"/>
  <c r="FJ9382" i="3"/>
  <c r="FJ9355" i="3"/>
  <c r="FJ9361" i="3"/>
  <c r="FJ9269" i="3"/>
  <c r="FJ9356" i="3"/>
  <c r="FJ9347" i="3"/>
  <c r="FJ9338" i="3"/>
  <c r="FJ9293" i="3"/>
  <c r="FJ9281" i="3"/>
  <c r="FJ9324" i="3"/>
  <c r="FJ9311" i="3"/>
  <c r="FJ9282" i="3"/>
  <c r="FJ9315" i="3"/>
  <c r="FJ9389" i="3"/>
  <c r="FJ9388" i="3"/>
  <c r="FJ9359" i="3"/>
  <c r="FJ9377" i="3"/>
  <c r="FJ9275" i="3"/>
  <c r="FJ9384" i="3"/>
  <c r="FJ9345" i="3"/>
  <c r="FJ9343" i="3"/>
  <c r="FJ9292" i="3"/>
  <c r="FJ9325" i="3"/>
  <c r="FJ9271" i="3"/>
  <c r="FJ9317" i="3"/>
  <c r="FJ9387" i="3"/>
  <c r="FJ9395" i="3"/>
  <c r="FJ9386" i="3"/>
  <c r="FJ9375" i="3"/>
  <c r="FJ9316" i="3"/>
  <c r="FJ9289" i="3"/>
  <c r="FJ9399" i="3"/>
  <c r="FJ9341" i="3"/>
  <c r="FJ9290" i="3"/>
  <c r="FJ9291" i="3"/>
  <c r="FJ9402" i="3"/>
  <c r="FJ9357" i="3"/>
  <c r="FJ9279" i="3"/>
  <c r="FJ9314" i="3"/>
  <c r="FJ9365" i="3"/>
  <c r="FJ9400" i="3"/>
  <c r="FJ9313" i="3"/>
  <c r="FJ9335" i="3"/>
  <c r="FJ9327" i="3"/>
  <c r="FJ9393" i="3"/>
  <c r="FJ9391" i="3"/>
  <c r="FJ9326" i="3"/>
  <c r="FJ9390" i="3"/>
  <c r="FJ9392" i="3"/>
  <c r="FJ9310" i="3"/>
  <c r="FJ9295" i="3"/>
  <c r="FJ9334" i="3"/>
  <c r="FJ9339" i="3"/>
  <c r="FJ9336" i="3"/>
  <c r="FJ9337" i="3"/>
  <c r="FJ9367" i="3"/>
  <c r="FJ9294" i="3"/>
  <c r="FJ9405" i="3"/>
  <c r="FJ9363" i="3"/>
  <c r="FJ9362" i="3"/>
  <c r="FJ9404" i="3"/>
  <c r="FJ9321" i="3"/>
  <c r="FJ9364" i="3"/>
  <c r="FJ9300" i="3"/>
  <c r="FJ9285" i="3"/>
  <c r="FJ9286" i="3"/>
  <c r="FJ9329" i="3"/>
  <c r="FJ9298" i="3"/>
  <c r="FJ9280" i="3"/>
  <c r="FJ9381" i="3"/>
  <c r="FJ9360" i="3"/>
  <c r="FJ9346" i="3"/>
  <c r="FJ9358" i="3"/>
  <c r="FJ9379" i="3"/>
  <c r="FJ9322" i="3"/>
  <c r="FJ9383" i="3"/>
  <c r="FJ9394" i="3"/>
  <c r="FJ9307" i="3"/>
  <c r="FJ9278" i="3"/>
  <c r="FJ9319" i="3"/>
  <c r="FJ9312" i="3"/>
  <c r="FJ9328" i="3"/>
  <c r="FJ9344" i="3"/>
  <c r="FJ9323" i="3"/>
  <c r="FJ9299" i="3"/>
  <c r="FJ9353" i="3"/>
  <c r="FJ9380" i="3"/>
  <c r="FJ9302" i="3"/>
  <c r="FJ9304" i="3"/>
  <c r="FJ9340" i="3"/>
  <c r="FJ9371" i="3"/>
  <c r="FJ9268" i="3"/>
  <c r="FJ9378" i="3"/>
  <c r="FJ9349" i="3"/>
  <c r="FJ9348" i="3"/>
  <c r="FJ9332" i="3"/>
  <c r="FJ9333" i="3"/>
  <c r="FJ9376" i="3"/>
  <c r="FJ9273" i="3"/>
  <c r="FJ9274" i="3"/>
  <c r="FJ9352" i="3"/>
  <c r="FJ9342" i="3"/>
  <c r="FJ9301" i="3"/>
  <c r="FJ9297" i="3"/>
  <c r="FJ9318" i="3"/>
  <c r="FJ9351" i="3"/>
  <c r="FJ9385" i="3"/>
  <c r="FJ9305" i="3"/>
  <c r="FJ9370" i="3"/>
  <c r="FJ9403" i="3"/>
  <c r="FJ9368" i="3"/>
  <c r="FJ9369" i="3"/>
  <c r="FJ9272" i="3"/>
  <c r="FJ9397" i="3"/>
  <c r="FJ9398" i="3"/>
  <c r="FJ9373" i="3"/>
  <c r="FJ9374" i="3"/>
  <c r="FJ9331" i="3"/>
  <c r="FJ9287" i="3"/>
  <c r="FJ9306" i="3"/>
  <c r="FJ9350" i="3"/>
  <c r="FJ9366" i="3"/>
  <c r="FJ9270" i="3"/>
  <c r="FJ9309" i="3"/>
  <c r="FJ9308" i="3"/>
  <c r="FJ9276" i="3"/>
  <c r="FJ9354" i="3"/>
  <c r="FJ9372" i="3"/>
  <c r="FJ9303" i="3"/>
  <c r="FJ9296" i="3"/>
  <c r="FJ9284" i="3"/>
  <c r="FJ9283" i="3"/>
  <c r="FJ9320" i="3"/>
  <c r="FJ9396" i="3"/>
  <c r="FJ9401" i="3"/>
  <c r="O441" i="3"/>
  <c r="FK9326" i="3" l="1"/>
  <c r="FK9270" i="3"/>
  <c r="FK9356" i="3"/>
  <c r="FK9383" i="3"/>
  <c r="FK9346" i="3"/>
  <c r="FK9292" i="3"/>
  <c r="FK9389" i="3"/>
  <c r="FK9276" i="3"/>
  <c r="FK9325" i="3"/>
  <c r="FK9385" i="3"/>
  <c r="FK9360" i="3"/>
  <c r="FK9282" i="3"/>
  <c r="FK9327" i="3"/>
  <c r="FK9281" i="3"/>
  <c r="FK9287" i="3"/>
  <c r="FK9342" i="3"/>
  <c r="FK9376" i="3"/>
  <c r="FK9344" i="3"/>
  <c r="FK9388" i="3"/>
  <c r="FK9390" i="3"/>
  <c r="FK9278" i="3"/>
  <c r="FK9387" i="3"/>
  <c r="FK9320" i="3"/>
  <c r="FK9364" i="3"/>
  <c r="FK9336" i="3"/>
  <c r="FK9291" i="3"/>
  <c r="FK9315" i="3"/>
  <c r="FK9280" i="3"/>
  <c r="FK9354" i="3"/>
  <c r="FK9290" i="3"/>
  <c r="FK9316" i="3"/>
  <c r="FK9289" i="3"/>
  <c r="FK9312" i="3"/>
  <c r="FK9404" i="3"/>
  <c r="FK9357" i="3"/>
  <c r="FK9358" i="3"/>
  <c r="FK9314" i="3"/>
  <c r="FK9337" i="3"/>
  <c r="FK9401" i="3"/>
  <c r="FK9318" i="3"/>
  <c r="FK9359" i="3"/>
  <c r="FK9392" i="3"/>
  <c r="FK9363" i="3"/>
  <c r="FK9391" i="3"/>
  <c r="FK9338" i="3"/>
  <c r="FK9381" i="3"/>
  <c r="FK9394" i="3"/>
  <c r="FK9335" i="3"/>
  <c r="FK9301" i="3"/>
  <c r="FK9382" i="3"/>
  <c r="FK9340" i="3"/>
  <c r="FK9294" i="3"/>
  <c r="FK9362" i="3"/>
  <c r="FK9300" i="3"/>
  <c r="FK9379" i="3"/>
  <c r="FK9303" i="3"/>
  <c r="FK9279" i="3"/>
  <c r="FK9361" i="3"/>
  <c r="FK9403" i="3"/>
  <c r="FK9378" i="3"/>
  <c r="FK9293" i="3"/>
  <c r="FK9405" i="3"/>
  <c r="FK9339" i="3"/>
  <c r="FK9328" i="3"/>
  <c r="FK9341" i="3"/>
  <c r="FK9331" i="3"/>
  <c r="FK9298" i="3"/>
  <c r="FK9299" i="3"/>
  <c r="FK9323" i="3"/>
  <c r="FK9396" i="3"/>
  <c r="FK9393" i="3"/>
  <c r="FK9345" i="3"/>
  <c r="FK9296" i="3"/>
  <c r="FK9375" i="3"/>
  <c r="FK9324" i="3"/>
  <c r="FK9384" i="3"/>
  <c r="FK9372" i="3"/>
  <c r="FK9350" i="3"/>
  <c r="FK9313" i="3"/>
  <c r="FK9286" i="3"/>
  <c r="FK9386" i="3"/>
  <c r="FK9272" i="3"/>
  <c r="FK9311" i="3"/>
  <c r="FK9377" i="3"/>
  <c r="FK9369" i="3"/>
  <c r="FK9329" i="3"/>
  <c r="FK9380" i="3"/>
  <c r="FK9322" i="3"/>
  <c r="FK9284" i="3"/>
  <c r="FK9317" i="3"/>
  <c r="FK9306" i="3"/>
  <c r="FK9371" i="3"/>
  <c r="FK9269" i="3"/>
  <c r="FK9309" i="3"/>
  <c r="FK9353" i="3"/>
  <c r="FK9283" i="3"/>
  <c r="FK9366" i="3"/>
  <c r="FK9365" i="3"/>
  <c r="FK9402" i="3"/>
  <c r="FK9295" i="3"/>
  <c r="FK9288" i="3"/>
  <c r="FK9305" i="3"/>
  <c r="FK9297" i="3"/>
  <c r="FK9343" i="3"/>
  <c r="FK9274" i="3"/>
  <c r="FK9400" i="3"/>
  <c r="FK9330" i="3"/>
  <c r="FK9321" i="3"/>
  <c r="FK9308" i="3"/>
  <c r="FK9374" i="3"/>
  <c r="FK9398" i="3"/>
  <c r="FK9399" i="3"/>
  <c r="FK9319" i="3"/>
  <c r="FK9368" i="3"/>
  <c r="FK9307" i="3"/>
  <c r="FK9273" i="3"/>
  <c r="FK9348" i="3"/>
  <c r="FK9347" i="3"/>
  <c r="FK9304" i="3"/>
  <c r="FK9302" i="3"/>
  <c r="FK9373" i="3"/>
  <c r="FK9397" i="3"/>
  <c r="FK9277" i="3"/>
  <c r="FK9367" i="3"/>
  <c r="FK9333" i="3"/>
  <c r="FK9334" i="3"/>
  <c r="FK9349" i="3"/>
  <c r="FK9275" i="3"/>
  <c r="FK9285" i="3"/>
  <c r="FK9310" i="3"/>
  <c r="FK9395" i="3"/>
  <c r="FK9370" i="3"/>
  <c r="FK9351" i="3"/>
  <c r="FK9352" i="3"/>
  <c r="FK9271" i="3"/>
  <c r="FK9332" i="3"/>
  <c r="FK9355" i="3"/>
  <c r="O442" i="3"/>
  <c r="FL9405" i="3" l="1"/>
  <c r="FL9326" i="3"/>
  <c r="FL9390" i="3"/>
  <c r="FL9384" i="3"/>
  <c r="FL9281" i="3"/>
  <c r="FL9282" i="3"/>
  <c r="FL9327" i="3"/>
  <c r="FL9382" i="3"/>
  <c r="FL9355" i="3"/>
  <c r="FL9312" i="3"/>
  <c r="FL9290" i="3"/>
  <c r="FL9386" i="3"/>
  <c r="FL9345" i="3"/>
  <c r="FL9388" i="3"/>
  <c r="FL9389" i="3"/>
  <c r="FL9313" i="3"/>
  <c r="FL9375" i="3"/>
  <c r="FL9358" i="3"/>
  <c r="FL9315" i="3"/>
  <c r="FL9291" i="3"/>
  <c r="FL9292" i="3"/>
  <c r="FL9346" i="3"/>
  <c r="FL9279" i="3"/>
  <c r="FL9271" i="3"/>
  <c r="FL9288" i="3"/>
  <c r="FL9328" i="3"/>
  <c r="FL9377" i="3"/>
  <c r="FL9359" i="3"/>
  <c r="FL9357" i="3"/>
  <c r="FL9337" i="3"/>
  <c r="FL9392" i="3"/>
  <c r="FL9336" i="3"/>
  <c r="FL9293" i="3"/>
  <c r="FL9319" i="3"/>
  <c r="FL9391" i="3"/>
  <c r="FL9360" i="3"/>
  <c r="FL9302" i="3"/>
  <c r="FL9339" i="3"/>
  <c r="FL9280" i="3"/>
  <c r="FL9379" i="3"/>
  <c r="FL9321" i="3"/>
  <c r="FL9341" i="3"/>
  <c r="FL9363" i="3"/>
  <c r="FL9370" i="3"/>
  <c r="FL9395" i="3"/>
  <c r="FL9289" i="3"/>
  <c r="FL9361" i="3"/>
  <c r="FL9362" i="3"/>
  <c r="FL9300" i="3"/>
  <c r="FL9404" i="3"/>
  <c r="FL9323" i="3"/>
  <c r="FL9385" i="3"/>
  <c r="FL9338" i="3"/>
  <c r="FL9295" i="3"/>
  <c r="FL9324" i="3"/>
  <c r="FL9299" i="3"/>
  <c r="FL9387" i="3"/>
  <c r="FL9285" i="3"/>
  <c r="FL9402" i="3"/>
  <c r="FL9397" i="3"/>
  <c r="FL9287" i="3"/>
  <c r="FL9325" i="3"/>
  <c r="FL9297" i="3"/>
  <c r="FL9393" i="3"/>
  <c r="FL9403" i="3"/>
  <c r="FL9401" i="3"/>
  <c r="FL9340" i="3"/>
  <c r="FL9376" i="3"/>
  <c r="FL9378" i="3"/>
  <c r="FL9332" i="3"/>
  <c r="FL9301" i="3"/>
  <c r="FL9304" i="3"/>
  <c r="FL9349" i="3"/>
  <c r="FL9310" i="3"/>
  <c r="FL9322" i="3"/>
  <c r="FL9275" i="3"/>
  <c r="FL9320" i="3"/>
  <c r="FL9383" i="3"/>
  <c r="FL9314" i="3"/>
  <c r="FL9330" i="3"/>
  <c r="FL9273" i="3"/>
  <c r="FL9307" i="3"/>
  <c r="FL9367" i="3"/>
  <c r="FL9380" i="3"/>
  <c r="FL9298" i="3"/>
  <c r="FL9306" i="3"/>
  <c r="FL9381" i="3"/>
  <c r="FL9347" i="3"/>
  <c r="FL9394" i="3"/>
  <c r="FL9373" i="3"/>
  <c r="FL9283" i="3"/>
  <c r="FL9317" i="3"/>
  <c r="FL9316" i="3"/>
  <c r="FL9400" i="3"/>
  <c r="FL9351" i="3"/>
  <c r="FL9329" i="3"/>
  <c r="FL9311" i="3"/>
  <c r="FL9398" i="3"/>
  <c r="FL9308" i="3"/>
  <c r="FL9354" i="3"/>
  <c r="FL9343" i="3"/>
  <c r="FL9344" i="3"/>
  <c r="FL9305" i="3"/>
  <c r="FL9296" i="3"/>
  <c r="FL9352" i="3"/>
  <c r="FL9331" i="3"/>
  <c r="FL9334" i="3"/>
  <c r="FL9335" i="3"/>
  <c r="FL9277" i="3"/>
  <c r="FL9278" i="3"/>
  <c r="FL9286" i="3"/>
  <c r="FL9374" i="3"/>
  <c r="FL9303" i="3"/>
  <c r="FL9342" i="3"/>
  <c r="FL9294" i="3"/>
  <c r="FL9371" i="3"/>
  <c r="FL9333" i="3"/>
  <c r="FL9396" i="3"/>
  <c r="FL9356" i="3"/>
  <c r="FL9348" i="3"/>
  <c r="FL9368" i="3"/>
  <c r="FL9284" i="3"/>
  <c r="FL9365" i="3"/>
  <c r="FL9364" i="3"/>
  <c r="FL9369" i="3"/>
  <c r="FL9270" i="3"/>
  <c r="FL9276" i="3"/>
  <c r="FL9272" i="3"/>
  <c r="FL9309" i="3"/>
  <c r="FL9372" i="3"/>
  <c r="FL9399" i="3"/>
  <c r="FL9350" i="3"/>
  <c r="FL9274" i="3"/>
  <c r="FL9318" i="3"/>
  <c r="FL9366" i="3"/>
  <c r="FL9353" i="3"/>
  <c r="O443" i="3"/>
  <c r="FM9385" i="3" l="1"/>
  <c r="FM9405" i="3"/>
  <c r="FM9282" i="3"/>
  <c r="FM9281" i="3"/>
  <c r="FM9327" i="3"/>
  <c r="FM9290" i="3"/>
  <c r="FM9346" i="3"/>
  <c r="FM9291" i="3"/>
  <c r="FM9390" i="3"/>
  <c r="FM9389" i="3"/>
  <c r="FM9292" i="3"/>
  <c r="FM9289" i="3"/>
  <c r="FM9359" i="3"/>
  <c r="FM9358" i="3"/>
  <c r="FM9338" i="3"/>
  <c r="FM9377" i="3"/>
  <c r="FM9320" i="3"/>
  <c r="FM9376" i="3"/>
  <c r="FM9404" i="3"/>
  <c r="FM9288" i="3"/>
  <c r="FM9339" i="3"/>
  <c r="FM9391" i="3"/>
  <c r="FM9337" i="3"/>
  <c r="FM9401" i="3"/>
  <c r="FM9392" i="3"/>
  <c r="FM9340" i="3"/>
  <c r="FM9396" i="3"/>
  <c r="FM9294" i="3"/>
  <c r="FM9272" i="3"/>
  <c r="FM9384" i="3"/>
  <c r="FM9378" i="3"/>
  <c r="FM9402" i="3"/>
  <c r="FM9360" i="3"/>
  <c r="FM9286" i="3"/>
  <c r="FM9280" i="3"/>
  <c r="FM9394" i="3"/>
  <c r="FM9324" i="3"/>
  <c r="FM9322" i="3"/>
  <c r="FM9301" i="3"/>
  <c r="FM9362" i="3"/>
  <c r="FM9386" i="3"/>
  <c r="FM9331" i="3"/>
  <c r="FM9309" i="3"/>
  <c r="FM9379" i="3"/>
  <c r="FM9361" i="3"/>
  <c r="FM9374" i="3"/>
  <c r="FM9403" i="3"/>
  <c r="FM9387" i="3"/>
  <c r="FM9388" i="3"/>
  <c r="FM9303" i="3"/>
  <c r="FM9321" i="3"/>
  <c r="FM9325" i="3"/>
  <c r="FM9326" i="3"/>
  <c r="FM9300" i="3"/>
  <c r="FM9323" i="3"/>
  <c r="FM9296" i="3"/>
  <c r="FM9333" i="3"/>
  <c r="FM9382" i="3"/>
  <c r="FM9399" i="3"/>
  <c r="FM9381" i="3"/>
  <c r="FM9383" i="3"/>
  <c r="FM9350" i="3"/>
  <c r="FM9274" i="3"/>
  <c r="FM9284" i="3"/>
  <c r="FM9305" i="3"/>
  <c r="FM9314" i="3"/>
  <c r="FM9313" i="3"/>
  <c r="FM9372" i="3"/>
  <c r="FM9366" i="3"/>
  <c r="FM9306" i="3"/>
  <c r="FM9307" i="3"/>
  <c r="FM9293" i="3"/>
  <c r="FM9287" i="3"/>
  <c r="FM9393" i="3"/>
  <c r="FM9397" i="3"/>
  <c r="FM9395" i="3"/>
  <c r="FM9297" i="3"/>
  <c r="FM9299" i="3"/>
  <c r="FM9302" i="3"/>
  <c r="FM9298" i="3"/>
  <c r="FM9353" i="3"/>
  <c r="FM9276" i="3"/>
  <c r="FM9348" i="3"/>
  <c r="FM9380" i="3"/>
  <c r="FM9369" i="3"/>
  <c r="FM9316" i="3"/>
  <c r="FM9315" i="3"/>
  <c r="FM9329" i="3"/>
  <c r="FM9328" i="3"/>
  <c r="FM9271" i="3"/>
  <c r="FM9318" i="3"/>
  <c r="FM9317" i="3"/>
  <c r="FM9364" i="3"/>
  <c r="FM9363" i="3"/>
  <c r="FM9319" i="3"/>
  <c r="FM9356" i="3"/>
  <c r="FM9357" i="3"/>
  <c r="FM9283" i="3"/>
  <c r="FM9342" i="3"/>
  <c r="FM9341" i="3"/>
  <c r="FM9375" i="3"/>
  <c r="FM9277" i="3"/>
  <c r="FM9285" i="3"/>
  <c r="FM9330" i="3"/>
  <c r="FM9311" i="3"/>
  <c r="FM9312" i="3"/>
  <c r="FM9365" i="3"/>
  <c r="FM9368" i="3"/>
  <c r="FM9400" i="3"/>
  <c r="FM9347" i="3"/>
  <c r="FM9354" i="3"/>
  <c r="FM9349" i="3"/>
  <c r="FM9335" i="3"/>
  <c r="FM9336" i="3"/>
  <c r="FM9352" i="3"/>
  <c r="FM9344" i="3"/>
  <c r="FM9345" i="3"/>
  <c r="FM9308" i="3"/>
  <c r="FM9273" i="3"/>
  <c r="FM9373" i="3"/>
  <c r="FM9310" i="3"/>
  <c r="FM9355" i="3"/>
  <c r="FM9367" i="3"/>
  <c r="FM9275" i="3"/>
  <c r="FM9370" i="3"/>
  <c r="FM9371" i="3"/>
  <c r="FM9278" i="3"/>
  <c r="FM9279" i="3"/>
  <c r="FM9334" i="3"/>
  <c r="FM9332" i="3"/>
  <c r="FM9295" i="3"/>
  <c r="FM9343" i="3"/>
  <c r="FM9398" i="3"/>
  <c r="FM9304" i="3"/>
  <c r="FM9351" i="3"/>
  <c r="O444" i="3"/>
  <c r="FN9405" i="3" l="1"/>
  <c r="FN9292" i="3"/>
  <c r="FN9281" i="3"/>
  <c r="FN9282" i="3"/>
  <c r="FN9291" i="3"/>
  <c r="FN9289" i="3"/>
  <c r="FN9290" i="3"/>
  <c r="FN9389" i="3"/>
  <c r="FN9390" i="3"/>
  <c r="FN9338" i="3"/>
  <c r="FN9359" i="3"/>
  <c r="FN9391" i="3"/>
  <c r="FN9304" i="3"/>
  <c r="FN9332" i="3"/>
  <c r="FN9302" i="3"/>
  <c r="FN9404" i="3"/>
  <c r="FN9377" i="3"/>
  <c r="FN9339" i="3"/>
  <c r="FN9322" i="3"/>
  <c r="FN9402" i="3"/>
  <c r="FN9295" i="3"/>
  <c r="FN9273" i="3"/>
  <c r="FN9393" i="3"/>
  <c r="FN9403" i="3"/>
  <c r="FN9395" i="3"/>
  <c r="FN9385" i="3"/>
  <c r="FN9378" i="3"/>
  <c r="FN9285" i="3"/>
  <c r="FN9293" i="3"/>
  <c r="FN9373" i="3"/>
  <c r="FN9287" i="3"/>
  <c r="FN9347" i="3"/>
  <c r="FN9387" i="3"/>
  <c r="FN9321" i="3"/>
  <c r="FN9324" i="3"/>
  <c r="FN9380" i="3"/>
  <c r="FN9398" i="3"/>
  <c r="FN9308" i="3"/>
  <c r="FN9323" i="3"/>
  <c r="FN9361" i="3"/>
  <c r="FN9383" i="3"/>
  <c r="FN9386" i="3"/>
  <c r="FN9360" i="3"/>
  <c r="FN9388" i="3"/>
  <c r="FN9382" i="3"/>
  <c r="FN9299" i="3"/>
  <c r="FN9275" i="3"/>
  <c r="FN9381" i="3"/>
  <c r="FN9300" i="3"/>
  <c r="FN9326" i="3"/>
  <c r="FN9283" i="3"/>
  <c r="FN9325" i="3"/>
  <c r="FN9286" i="3"/>
  <c r="FN9396" i="3"/>
  <c r="FN9349" i="3"/>
  <c r="FN9310" i="3"/>
  <c r="FN9384" i="3"/>
  <c r="FN9298" i="3"/>
  <c r="FN9392" i="3"/>
  <c r="FN9306" i="3"/>
  <c r="FN9288" i="3"/>
  <c r="FN9353" i="3"/>
  <c r="FN9297" i="3"/>
  <c r="FN9348" i="3"/>
  <c r="FN9365" i="3"/>
  <c r="FN9343" i="3"/>
  <c r="FN9284" i="3"/>
  <c r="FN9372" i="3"/>
  <c r="FN9394" i="3"/>
  <c r="FN9351" i="3"/>
  <c r="FN9334" i="3"/>
  <c r="FN9367" i="3"/>
  <c r="FN9301" i="3"/>
  <c r="FN9379" i="3"/>
  <c r="FN9355" i="3"/>
  <c r="FN9341" i="3"/>
  <c r="FN9331" i="3"/>
  <c r="FN9279" i="3"/>
  <c r="FN9314" i="3"/>
  <c r="FN9315" i="3"/>
  <c r="FN9276" i="3"/>
  <c r="FN9318" i="3"/>
  <c r="FN9328" i="3"/>
  <c r="FN9327" i="3"/>
  <c r="FN9272" i="3"/>
  <c r="FN9370" i="3"/>
  <c r="FN9303" i="3"/>
  <c r="FN9344" i="3"/>
  <c r="FN9336" i="3"/>
  <c r="FN9337" i="3"/>
  <c r="FN9333" i="3"/>
  <c r="FN9374" i="3"/>
  <c r="FN9368" i="3"/>
  <c r="FN9397" i="3"/>
  <c r="FN9366" i="3"/>
  <c r="FN9311" i="3"/>
  <c r="FN9375" i="3"/>
  <c r="FN9376" i="3"/>
  <c r="FN9342" i="3"/>
  <c r="FN9357" i="3"/>
  <c r="FN9358" i="3"/>
  <c r="FN9363" i="3"/>
  <c r="FN9362" i="3"/>
  <c r="FN9296" i="3"/>
  <c r="FN9335" i="3"/>
  <c r="FN9354" i="3"/>
  <c r="FN9400" i="3"/>
  <c r="FN9401" i="3"/>
  <c r="FN9307" i="3"/>
  <c r="FN9356" i="3"/>
  <c r="FN9364" i="3"/>
  <c r="FN9350" i="3"/>
  <c r="FN9278" i="3"/>
  <c r="FN9371" i="3"/>
  <c r="FN9294" i="3"/>
  <c r="FN9352" i="3"/>
  <c r="FN9369" i="3"/>
  <c r="FN9305" i="3"/>
  <c r="FN9399" i="3"/>
  <c r="FN9330" i="3"/>
  <c r="FN9329" i="3"/>
  <c r="FN9319" i="3"/>
  <c r="FN9320" i="3"/>
  <c r="FN9317" i="3"/>
  <c r="FN9316" i="3"/>
  <c r="FN9345" i="3"/>
  <c r="FN9346" i="3"/>
  <c r="FN9274" i="3"/>
  <c r="FN9312" i="3"/>
  <c r="FN9313" i="3"/>
  <c r="FN9280" i="3"/>
  <c r="FN9277" i="3"/>
  <c r="FN9340" i="3"/>
  <c r="FN9309" i="3"/>
  <c r="O445" i="3"/>
  <c r="FO9405" i="3" l="1"/>
  <c r="FO9282" i="3"/>
  <c r="FO9292" i="3"/>
  <c r="FO9403" i="3"/>
  <c r="FO9388" i="3"/>
  <c r="FO9291" i="3"/>
  <c r="FO9290" i="3"/>
  <c r="FO9390" i="3"/>
  <c r="FO9391" i="3"/>
  <c r="FO9338" i="3"/>
  <c r="FO9404" i="3"/>
  <c r="FO9283" i="3"/>
  <c r="FO9381" i="3"/>
  <c r="FO9386" i="3"/>
  <c r="FO9294" i="3"/>
  <c r="FO9397" i="3"/>
  <c r="FO9309" i="3"/>
  <c r="FO9394" i="3"/>
  <c r="FO9340" i="3"/>
  <c r="FO9274" i="3"/>
  <c r="FO9379" i="3"/>
  <c r="FO9347" i="3"/>
  <c r="FO9350" i="3"/>
  <c r="FO9307" i="3"/>
  <c r="FO9332" i="3"/>
  <c r="FO9396" i="3"/>
  <c r="FO9352" i="3"/>
  <c r="FO9288" i="3"/>
  <c r="FO9286" i="3"/>
  <c r="FO9322" i="3"/>
  <c r="FO9298" i="3"/>
  <c r="FO9325" i="3"/>
  <c r="FO9323" i="3"/>
  <c r="FO9301" i="3"/>
  <c r="FO9324" i="3"/>
  <c r="FO9360" i="3"/>
  <c r="FO9387" i="3"/>
  <c r="FO9382" i="3"/>
  <c r="FO9277" i="3"/>
  <c r="FO9392" i="3"/>
  <c r="FO9389" i="3"/>
  <c r="FO9395" i="3"/>
  <c r="FO9299" i="3"/>
  <c r="FO9284" i="3"/>
  <c r="FO9348" i="3"/>
  <c r="FO9369" i="3"/>
  <c r="FO9371" i="3"/>
  <c r="FO9383" i="3"/>
  <c r="FO9354" i="3"/>
  <c r="FO9384" i="3"/>
  <c r="FO9285" i="3"/>
  <c r="FO9385" i="3"/>
  <c r="FO9342" i="3"/>
  <c r="FO9366" i="3"/>
  <c r="FO9300" i="3"/>
  <c r="FO9364" i="3"/>
  <c r="FO9399" i="3"/>
  <c r="FO9287" i="3"/>
  <c r="FO9289" i="3"/>
  <c r="FO9393" i="3"/>
  <c r="FO9333" i="3"/>
  <c r="FO9318" i="3"/>
  <c r="FO9353" i="3"/>
  <c r="FO9335" i="3"/>
  <c r="FO9280" i="3"/>
  <c r="FO9356" i="3"/>
  <c r="FO9351" i="3"/>
  <c r="FO9380" i="3"/>
  <c r="FO9378" i="3"/>
  <c r="FO9312" i="3"/>
  <c r="FO9337" i="3"/>
  <c r="FO9341" i="3"/>
  <c r="FO9349" i="3"/>
  <c r="FO9345" i="3"/>
  <c r="FO9330" i="3"/>
  <c r="FO9331" i="3"/>
  <c r="FO9327" i="3"/>
  <c r="FO9326" i="3"/>
  <c r="FO9346" i="3"/>
  <c r="FO9317" i="3"/>
  <c r="FO9313" i="3"/>
  <c r="FO9314" i="3"/>
  <c r="FO9308" i="3"/>
  <c r="FO9401" i="3"/>
  <c r="FO9402" i="3"/>
  <c r="FO9293" i="3"/>
  <c r="FO9295" i="3"/>
  <c r="FO9362" i="3"/>
  <c r="FO9361" i="3"/>
  <c r="FO9311" i="3"/>
  <c r="FO9374" i="3"/>
  <c r="FO9373" i="3"/>
  <c r="FO9334" i="3"/>
  <c r="FO9398" i="3"/>
  <c r="FO9276" i="3"/>
  <c r="FO9281" i="3"/>
  <c r="FO9305" i="3"/>
  <c r="FO9306" i="3"/>
  <c r="FO9278" i="3"/>
  <c r="FO9400" i="3"/>
  <c r="FO9296" i="3"/>
  <c r="FO9297" i="3"/>
  <c r="FO9363" i="3"/>
  <c r="FO9376" i="3"/>
  <c r="FO9377" i="3"/>
  <c r="FO9367" i="3"/>
  <c r="FO9343" i="3"/>
  <c r="FO9339" i="3"/>
  <c r="FO9320" i="3"/>
  <c r="FO9321" i="3"/>
  <c r="FO9273" i="3"/>
  <c r="FO9358" i="3"/>
  <c r="FO9359" i="3"/>
  <c r="FO9375" i="3"/>
  <c r="FO9336" i="3"/>
  <c r="FO9275" i="3"/>
  <c r="FO9310" i="3"/>
  <c r="FO9316" i="3"/>
  <c r="FO9315" i="3"/>
  <c r="FO9319" i="3"/>
  <c r="FO9329" i="3"/>
  <c r="FO9328" i="3"/>
  <c r="FO9304" i="3"/>
  <c r="FO9365" i="3"/>
  <c r="FO9355" i="3"/>
  <c r="FO9279" i="3"/>
  <c r="FO9357" i="3"/>
  <c r="FO9368" i="3"/>
  <c r="FO9344" i="3"/>
  <c r="FO9303" i="3"/>
  <c r="FO9302" i="3"/>
  <c r="FO9370" i="3"/>
  <c r="FO9372" i="3"/>
  <c r="O446" i="3"/>
  <c r="FP9389" i="3" l="1"/>
  <c r="FP9391" i="3"/>
  <c r="FP9404" i="3"/>
  <c r="FP9291" i="3"/>
  <c r="FP9390" i="3"/>
  <c r="FP9405" i="3"/>
  <c r="FP9339" i="3"/>
  <c r="FP9398" i="3"/>
  <c r="FP9284" i="3"/>
  <c r="FP9283" i="3"/>
  <c r="FP9350" i="3"/>
  <c r="FP9351" i="3"/>
  <c r="FP9308" i="3"/>
  <c r="FP9289" i="3"/>
  <c r="FP9386" i="3"/>
  <c r="FP9387" i="3"/>
  <c r="FP9293" i="3"/>
  <c r="FP9380" i="3"/>
  <c r="FP9395" i="3"/>
  <c r="FP9352" i="3"/>
  <c r="FP9336" i="3"/>
  <c r="FP9396" i="3"/>
  <c r="FP9287" i="3"/>
  <c r="FP9324" i="3"/>
  <c r="FP9349" i="3"/>
  <c r="FP9365" i="3"/>
  <c r="FP9347" i="3"/>
  <c r="FP9307" i="3"/>
  <c r="FP9323" i="3"/>
  <c r="FP9325" i="3"/>
  <c r="FP9370" i="3"/>
  <c r="FP9299" i="3"/>
  <c r="FP9372" i="3"/>
  <c r="FP9348" i="3"/>
  <c r="FP9382" i="3"/>
  <c r="FP9394" i="3"/>
  <c r="FP9355" i="3"/>
  <c r="FP9388" i="3"/>
  <c r="FP9341" i="3"/>
  <c r="FP9353" i="3"/>
  <c r="FP9326" i="3"/>
  <c r="FP9300" i="3"/>
  <c r="FP9292" i="3"/>
  <c r="FP9285" i="3"/>
  <c r="FP9383" i="3"/>
  <c r="FP9342" i="3"/>
  <c r="FP9334" i="3"/>
  <c r="FP9385" i="3"/>
  <c r="FP9368" i="3"/>
  <c r="FP9384" i="3"/>
  <c r="FP9332" i="3"/>
  <c r="FP9312" i="3"/>
  <c r="FP9357" i="3"/>
  <c r="FP9279" i="3"/>
  <c r="FP9317" i="3"/>
  <c r="FP9393" i="3"/>
  <c r="FP9288" i="3"/>
  <c r="FP9286" i="3"/>
  <c r="FP9275" i="3"/>
  <c r="FP9294" i="3"/>
  <c r="FP9338" i="3"/>
  <c r="FP9290" i="3"/>
  <c r="FP9340" i="3"/>
  <c r="FP9277" i="3"/>
  <c r="FP9392" i="3"/>
  <c r="FP9310" i="3"/>
  <c r="FP9319" i="3"/>
  <c r="FP9375" i="3"/>
  <c r="FP9344" i="3"/>
  <c r="FP9397" i="3"/>
  <c r="FP9363" i="3"/>
  <c r="FP9400" i="3"/>
  <c r="FP9346" i="3"/>
  <c r="FP9331" i="3"/>
  <c r="FP9379" i="3"/>
  <c r="FP9399" i="3"/>
  <c r="FP9381" i="3"/>
  <c r="FP9303" i="3"/>
  <c r="FP9297" i="3"/>
  <c r="FP9315" i="3"/>
  <c r="FP9274" i="3"/>
  <c r="FP9329" i="3"/>
  <c r="FP9304" i="3"/>
  <c r="FP9309" i="3"/>
  <c r="FP9358" i="3"/>
  <c r="FP9367" i="3"/>
  <c r="FP9377" i="3"/>
  <c r="FP9378" i="3"/>
  <c r="FP9373" i="3"/>
  <c r="FP9401" i="3"/>
  <c r="FP9314" i="3"/>
  <c r="FP9354" i="3"/>
  <c r="FP9328" i="3"/>
  <c r="FP9327" i="3"/>
  <c r="FP9316" i="3"/>
  <c r="FP9345" i="3"/>
  <c r="FP9337" i="3"/>
  <c r="FP9376" i="3"/>
  <c r="FP9296" i="3"/>
  <c r="FP9306" i="3"/>
  <c r="FP9318" i="3"/>
  <c r="FP9333" i="3"/>
  <c r="FP9361" i="3"/>
  <c r="FP9335" i="3"/>
  <c r="FP9356" i="3"/>
  <c r="FP9369" i="3"/>
  <c r="FP9313" i="3"/>
  <c r="FP9280" i="3"/>
  <c r="FP9321" i="3"/>
  <c r="FP9322" i="3"/>
  <c r="FP9278" i="3"/>
  <c r="FP9305" i="3"/>
  <c r="FP9374" i="3"/>
  <c r="FP9362" i="3"/>
  <c r="FP9298" i="3"/>
  <c r="FP9302" i="3"/>
  <c r="FP9301" i="3"/>
  <c r="FP9364" i="3"/>
  <c r="FP9359" i="3"/>
  <c r="FP9360" i="3"/>
  <c r="FP9320" i="3"/>
  <c r="FP9343" i="3"/>
  <c r="FP9366" i="3"/>
  <c r="FP9281" i="3"/>
  <c r="FP9282" i="3"/>
  <c r="FP9276" i="3"/>
  <c r="FP9311" i="3"/>
  <c r="FP9295" i="3"/>
  <c r="FP9402" i="3"/>
  <c r="FP9403" i="3"/>
  <c r="FP9371" i="3"/>
  <c r="FP9330" i="3"/>
  <c r="O447" i="3"/>
  <c r="FQ9391" i="3" l="1"/>
  <c r="FQ9390" i="3"/>
  <c r="FQ9405" i="3"/>
  <c r="FQ9351" i="3"/>
  <c r="FQ9284" i="3"/>
  <c r="FQ9290" i="3"/>
  <c r="FQ9352" i="3"/>
  <c r="FQ9350" i="3"/>
  <c r="FQ9397" i="3"/>
  <c r="FQ9292" i="3"/>
  <c r="FQ9388" i="3"/>
  <c r="FQ9386" i="3"/>
  <c r="FQ9381" i="3"/>
  <c r="FQ9395" i="3"/>
  <c r="FQ9337" i="3"/>
  <c r="FQ9307" i="3"/>
  <c r="FQ9288" i="3"/>
  <c r="FQ9325" i="3"/>
  <c r="FQ9324" i="3"/>
  <c r="FQ9349" i="3"/>
  <c r="FQ9285" i="3"/>
  <c r="FQ9348" i="3"/>
  <c r="FQ9311" i="3"/>
  <c r="FQ9335" i="3"/>
  <c r="FQ9371" i="3"/>
  <c r="FQ9366" i="3"/>
  <c r="FQ9343" i="3"/>
  <c r="FQ9347" i="3"/>
  <c r="FQ9291" i="3"/>
  <c r="FQ9289" i="3"/>
  <c r="FQ9369" i="3"/>
  <c r="FQ9333" i="3"/>
  <c r="FQ9293" i="3"/>
  <c r="FQ9392" i="3"/>
  <c r="FQ9394" i="3"/>
  <c r="FQ9278" i="3"/>
  <c r="FQ9356" i="3"/>
  <c r="FQ9326" i="3"/>
  <c r="FQ9364" i="3"/>
  <c r="FQ9298" i="3"/>
  <c r="FQ9354" i="3"/>
  <c r="FQ9340" i="3"/>
  <c r="FQ9286" i="3"/>
  <c r="FQ9385" i="3"/>
  <c r="FQ9389" i="3"/>
  <c r="FQ9341" i="3"/>
  <c r="FQ9387" i="3"/>
  <c r="FQ9353" i="3"/>
  <c r="FQ9295" i="3"/>
  <c r="FQ9339" i="3"/>
  <c r="FQ9400" i="3"/>
  <c r="FQ9374" i="3"/>
  <c r="FQ9384" i="3"/>
  <c r="FQ9383" i="3"/>
  <c r="FQ9345" i="3"/>
  <c r="FQ9287" i="3"/>
  <c r="FQ9393" i="3"/>
  <c r="FQ9318" i="3"/>
  <c r="FQ9334" i="3"/>
  <c r="FQ9396" i="3"/>
  <c r="FQ9276" i="3"/>
  <c r="FQ9398" i="3"/>
  <c r="FQ9329" i="3"/>
  <c r="FQ9309" i="3"/>
  <c r="FQ9368" i="3"/>
  <c r="FQ9305" i="3"/>
  <c r="FQ9299" i="3"/>
  <c r="FQ9336" i="3"/>
  <c r="FQ9320" i="3"/>
  <c r="FQ9382" i="3"/>
  <c r="FQ9355" i="3"/>
  <c r="FQ9399" i="3"/>
  <c r="FQ9362" i="3"/>
  <c r="FQ9380" i="3"/>
  <c r="FQ9301" i="3"/>
  <c r="FQ9376" i="3"/>
  <c r="FQ9313" i="3"/>
  <c r="FQ9312" i="3"/>
  <c r="FQ9316" i="3"/>
  <c r="FQ9300" i="3"/>
  <c r="FQ9308" i="3"/>
  <c r="FQ9402" i="3"/>
  <c r="FQ9360" i="3"/>
  <c r="FQ9315" i="3"/>
  <c r="FQ9328" i="3"/>
  <c r="FQ9282" i="3"/>
  <c r="FQ9283" i="3"/>
  <c r="FQ9310" i="3"/>
  <c r="FQ9363" i="3"/>
  <c r="FQ9321" i="3"/>
  <c r="FQ9375" i="3"/>
  <c r="FQ9277" i="3"/>
  <c r="FQ9377" i="3"/>
  <c r="FQ9332" i="3"/>
  <c r="FQ9304" i="3"/>
  <c r="FQ9317" i="3"/>
  <c r="FQ9403" i="3"/>
  <c r="FQ9404" i="3"/>
  <c r="FQ9281" i="3"/>
  <c r="FQ9359" i="3"/>
  <c r="FQ9319" i="3"/>
  <c r="FQ9275" i="3"/>
  <c r="FQ9296" i="3"/>
  <c r="FQ9327" i="3"/>
  <c r="FQ9344" i="3"/>
  <c r="FQ9401" i="3"/>
  <c r="FQ9346" i="3"/>
  <c r="FQ9367" i="3"/>
  <c r="FQ9338" i="3"/>
  <c r="FQ9342" i="3"/>
  <c r="FQ9280" i="3"/>
  <c r="FQ9365" i="3"/>
  <c r="FQ9370" i="3"/>
  <c r="FQ9372" i="3"/>
  <c r="FQ9297" i="3"/>
  <c r="FQ9358" i="3"/>
  <c r="FQ9357" i="3"/>
  <c r="FQ9330" i="3"/>
  <c r="FQ9331" i="3"/>
  <c r="FQ9302" i="3"/>
  <c r="FQ9322" i="3"/>
  <c r="FQ9323" i="3"/>
  <c r="FQ9279" i="3"/>
  <c r="FQ9361" i="3"/>
  <c r="FQ9306" i="3"/>
  <c r="FQ9294" i="3"/>
  <c r="FQ9314" i="3"/>
  <c r="FQ9373" i="3"/>
  <c r="FQ9378" i="3"/>
  <c r="FQ9379" i="3"/>
  <c r="FQ9303" i="3"/>
  <c r="O448" i="3"/>
  <c r="FR9391" i="3" l="1"/>
  <c r="FR9350" i="3"/>
  <c r="FR9370" i="3"/>
  <c r="FR9338" i="3"/>
  <c r="FR9352" i="3"/>
  <c r="FR9334" i="3"/>
  <c r="FR9351" i="3"/>
  <c r="FR9387" i="3"/>
  <c r="FR9291" i="3"/>
  <c r="FR9389" i="3"/>
  <c r="FR9396" i="3"/>
  <c r="FR9348" i="3"/>
  <c r="FR9325" i="3"/>
  <c r="FR9289" i="3"/>
  <c r="FR9385" i="3"/>
  <c r="FR9386" i="3"/>
  <c r="FR9344" i="3"/>
  <c r="FR9399" i="3"/>
  <c r="FR9336" i="3"/>
  <c r="FR9288" i="3"/>
  <c r="FR9349" i="3"/>
  <c r="FR9285" i="3"/>
  <c r="FR9365" i="3"/>
  <c r="FR9355" i="3"/>
  <c r="FR9390" i="3"/>
  <c r="FR9290" i="3"/>
  <c r="FR9294" i="3"/>
  <c r="FR9395" i="3"/>
  <c r="FR9292" i="3"/>
  <c r="FR9397" i="3"/>
  <c r="FR9353" i="3"/>
  <c r="FR9394" i="3"/>
  <c r="FR9342" i="3"/>
  <c r="FR9361" i="3"/>
  <c r="FR9393" i="3"/>
  <c r="FR9367" i="3"/>
  <c r="FR9340" i="3"/>
  <c r="FR9398" i="3"/>
  <c r="FR9388" i="3"/>
  <c r="FR9286" i="3"/>
  <c r="FR9401" i="3"/>
  <c r="FR9354" i="3"/>
  <c r="FR9308" i="3"/>
  <c r="FR9287" i="3"/>
  <c r="FR9392" i="3"/>
  <c r="FR9384" i="3"/>
  <c r="FR9333" i="3"/>
  <c r="FR9346" i="3"/>
  <c r="FR9319" i="3"/>
  <c r="FR9306" i="3"/>
  <c r="FR9376" i="3"/>
  <c r="FR9356" i="3"/>
  <c r="FR9277" i="3"/>
  <c r="FR9328" i="3"/>
  <c r="FR9314" i="3"/>
  <c r="FR9337" i="3"/>
  <c r="FR9335" i="3"/>
  <c r="FR9400" i="3"/>
  <c r="FR9310" i="3"/>
  <c r="FR9381" i="3"/>
  <c r="FR9382" i="3"/>
  <c r="FR9383" i="3"/>
  <c r="FR9363" i="3"/>
  <c r="FR9276" i="3"/>
  <c r="FR9303" i="3"/>
  <c r="FR9309" i="3"/>
  <c r="FR9358" i="3"/>
  <c r="FR9300" i="3"/>
  <c r="FR9364" i="3"/>
  <c r="FR9343" i="3"/>
  <c r="FR9297" i="3"/>
  <c r="FR9318" i="3"/>
  <c r="FR9317" i="3"/>
  <c r="FR9402" i="3"/>
  <c r="FR9312" i="3"/>
  <c r="FR9403" i="3"/>
  <c r="FR9375" i="3"/>
  <c r="FR9330" i="3"/>
  <c r="FR9327" i="3"/>
  <c r="FR9299" i="3"/>
  <c r="FR9373" i="3"/>
  <c r="FR9279" i="3"/>
  <c r="FR9295" i="3"/>
  <c r="FR9378" i="3"/>
  <c r="FR9322" i="3"/>
  <c r="FR9307" i="3"/>
  <c r="FR9298" i="3"/>
  <c r="FR9362" i="3"/>
  <c r="FR9359" i="3"/>
  <c r="FR9377" i="3"/>
  <c r="FR9316" i="3"/>
  <c r="FR9321" i="3"/>
  <c r="FR9311" i="3"/>
  <c r="FR9313" i="3"/>
  <c r="FR9323" i="3"/>
  <c r="FR9324" i="3"/>
  <c r="FR9302" i="3"/>
  <c r="FR9331" i="3"/>
  <c r="FR9357" i="3"/>
  <c r="FR9293" i="3"/>
  <c r="FR9339" i="3"/>
  <c r="FR9301" i="3"/>
  <c r="FR9366" i="3"/>
  <c r="FR9345" i="3"/>
  <c r="FR9320" i="3"/>
  <c r="FR9404" i="3"/>
  <c r="FR9405" i="3"/>
  <c r="FR9304" i="3"/>
  <c r="FR9341" i="3"/>
  <c r="FR9326" i="3"/>
  <c r="FR9369" i="3"/>
  <c r="FR9371" i="3"/>
  <c r="FR9372" i="3"/>
  <c r="FR9305" i="3"/>
  <c r="FR9296" i="3"/>
  <c r="FR9368" i="3"/>
  <c r="FR9347" i="3"/>
  <c r="FR9283" i="3"/>
  <c r="FR9284" i="3"/>
  <c r="FR9315" i="3"/>
  <c r="FR9379" i="3"/>
  <c r="FR9380" i="3"/>
  <c r="FR9278" i="3"/>
  <c r="FR9280" i="3"/>
  <c r="FR9374" i="3"/>
  <c r="FR9281" i="3"/>
  <c r="FR9332" i="3"/>
  <c r="FR9360" i="3"/>
  <c r="FR9282" i="3"/>
  <c r="FR9329" i="3"/>
  <c r="O449" i="3"/>
  <c r="FS9351" i="3" l="1"/>
  <c r="FS9395" i="3"/>
  <c r="FS9397" i="3"/>
  <c r="FS9350" i="3"/>
  <c r="FS9290" i="3"/>
  <c r="FS9349" i="3"/>
  <c r="FS9347" i="3"/>
  <c r="FS9390" i="3"/>
  <c r="FS9396" i="3"/>
  <c r="FS9386" i="3"/>
  <c r="FS9385" i="3"/>
  <c r="FS9374" i="3"/>
  <c r="FS9398" i="3"/>
  <c r="FS9387" i="3"/>
  <c r="FS9394" i="3"/>
  <c r="FS9353" i="3"/>
  <c r="FS9335" i="3"/>
  <c r="FS9366" i="3"/>
  <c r="FS9337" i="3"/>
  <c r="FS9288" i="3"/>
  <c r="FS9360" i="3"/>
  <c r="FS9355" i="3"/>
  <c r="FS9289" i="3"/>
  <c r="FS9336" i="3"/>
  <c r="FS9291" i="3"/>
  <c r="FS9391" i="3"/>
  <c r="FS9392" i="3"/>
  <c r="FS9341" i="3"/>
  <c r="FS9293" i="3"/>
  <c r="FS9343" i="3"/>
  <c r="FS9354" i="3"/>
  <c r="FS9352" i="3"/>
  <c r="FS9393" i="3"/>
  <c r="FS9338" i="3"/>
  <c r="FS9364" i="3"/>
  <c r="FS9287" i="3"/>
  <c r="FS9358" i="3"/>
  <c r="FS9388" i="3"/>
  <c r="FS9345" i="3"/>
  <c r="FS9389" i="3"/>
  <c r="FS9332" i="3"/>
  <c r="FS9286" i="3"/>
  <c r="FS9362" i="3"/>
  <c r="FS9334" i="3"/>
  <c r="FS9384" i="3"/>
  <c r="FS9310" i="3"/>
  <c r="FS9307" i="3"/>
  <c r="FS9401" i="3"/>
  <c r="FS9278" i="3"/>
  <c r="FS9400" i="3"/>
  <c r="FS9381" i="3"/>
  <c r="FS9365" i="3"/>
  <c r="FS9399" i="3"/>
  <c r="FS9329" i="3"/>
  <c r="FS9296" i="3"/>
  <c r="FS9315" i="3"/>
  <c r="FS9326" i="3"/>
  <c r="FS9403" i="3"/>
  <c r="FS9313" i="3"/>
  <c r="FS9309" i="3"/>
  <c r="FS9319" i="3"/>
  <c r="FS9327" i="3"/>
  <c r="FS9344" i="3"/>
  <c r="FS9303" i="3"/>
  <c r="FS9382" i="3"/>
  <c r="FS9383" i="3"/>
  <c r="FS9306" i="3"/>
  <c r="FS9357" i="3"/>
  <c r="FS9308" i="3"/>
  <c r="FS9363" i="3"/>
  <c r="FS9377" i="3"/>
  <c r="FS9317" i="3"/>
  <c r="FS9402" i="3"/>
  <c r="FS9318" i="3"/>
  <c r="FS9299" i="3"/>
  <c r="FS9348" i="3"/>
  <c r="FS9376" i="3"/>
  <c r="FS9368" i="3"/>
  <c r="FS9292" i="3"/>
  <c r="FS9301" i="3"/>
  <c r="FS9282" i="3"/>
  <c r="FS9298" i="3"/>
  <c r="FS9375" i="3"/>
  <c r="FS9322" i="3"/>
  <c r="FS9305" i="3"/>
  <c r="FS9320" i="3"/>
  <c r="FS9367" i="3"/>
  <c r="FS9380" i="3"/>
  <c r="FS9404" i="3"/>
  <c r="FS9373" i="3"/>
  <c r="FS9371" i="3"/>
  <c r="FS9323" i="3"/>
  <c r="FS9283" i="3"/>
  <c r="FS9277" i="3"/>
  <c r="FS9302" i="3"/>
  <c r="FS9294" i="3"/>
  <c r="FS9311" i="3"/>
  <c r="FS9312" i="3"/>
  <c r="FS9316" i="3"/>
  <c r="FS9346" i="3"/>
  <c r="FS9295" i="3"/>
  <c r="FS9361" i="3"/>
  <c r="FS9300" i="3"/>
  <c r="FS9281" i="3"/>
  <c r="FS9280" i="3"/>
  <c r="FS9330" i="3"/>
  <c r="FS9279" i="3"/>
  <c r="FS9324" i="3"/>
  <c r="FS9379" i="3"/>
  <c r="FS9314" i="3"/>
  <c r="FS9304" i="3"/>
  <c r="FS9339" i="3"/>
  <c r="FS9340" i="3"/>
  <c r="FS9331" i="3"/>
  <c r="FS9297" i="3"/>
  <c r="FS9378" i="3"/>
  <c r="FS9333" i="3"/>
  <c r="FS9328" i="3"/>
  <c r="FS9284" i="3"/>
  <c r="FS9285" i="3"/>
  <c r="FS9372" i="3"/>
  <c r="FS9325" i="3"/>
  <c r="FS9369" i="3"/>
  <c r="FS9405" i="3"/>
  <c r="FS9342" i="3"/>
  <c r="FS9370" i="3"/>
  <c r="FS9321" i="3"/>
  <c r="FS9359" i="3"/>
  <c r="FS9356" i="3"/>
  <c r="O450" i="3"/>
  <c r="FT9346" i="3" l="1"/>
  <c r="FT9398" i="3"/>
  <c r="FT9351" i="3"/>
  <c r="FT9350" i="3"/>
  <c r="FT9397" i="3"/>
  <c r="FT9385" i="3"/>
  <c r="FT9348" i="3"/>
  <c r="FT9393" i="3"/>
  <c r="FT9395" i="3"/>
  <c r="FT9396" i="3"/>
  <c r="FT9290" i="3"/>
  <c r="FT9361" i="3"/>
  <c r="FT9291" i="3"/>
  <c r="FT9386" i="3"/>
  <c r="FT9390" i="3"/>
  <c r="FT9354" i="3"/>
  <c r="FT9349" i="3"/>
  <c r="FT9392" i="3"/>
  <c r="FT9391" i="3"/>
  <c r="FT9394" i="3"/>
  <c r="FT9336" i="3"/>
  <c r="FT9288" i="3"/>
  <c r="FT9352" i="3"/>
  <c r="FT9337" i="3"/>
  <c r="FT9356" i="3"/>
  <c r="FT9289" i="3"/>
  <c r="FT9335" i="3"/>
  <c r="FT9388" i="3"/>
  <c r="FT9387" i="3"/>
  <c r="FT9353" i="3"/>
  <c r="FT9384" i="3"/>
  <c r="FT9287" i="3"/>
  <c r="FT9297" i="3"/>
  <c r="FT9359" i="3"/>
  <c r="FT9333" i="3"/>
  <c r="FT9318" i="3"/>
  <c r="FT9381" i="3"/>
  <c r="FT9344" i="3"/>
  <c r="FT9319" i="3"/>
  <c r="FT9363" i="3"/>
  <c r="FT9365" i="3"/>
  <c r="FT9389" i="3"/>
  <c r="FT9292" i="3"/>
  <c r="FT9400" i="3"/>
  <c r="FT9399" i="3"/>
  <c r="FT9401" i="3"/>
  <c r="FT9313" i="3"/>
  <c r="FT9366" i="3"/>
  <c r="FT9376" i="3"/>
  <c r="FT9308" i="3"/>
  <c r="FT9372" i="3"/>
  <c r="FT9304" i="3"/>
  <c r="FT9310" i="3"/>
  <c r="FT9307" i="3"/>
  <c r="FT9309" i="3"/>
  <c r="FT9405" i="3"/>
  <c r="FT9328" i="3"/>
  <c r="FT9300" i="3"/>
  <c r="FT9323" i="3"/>
  <c r="FT9383" i="3"/>
  <c r="FT9382" i="3"/>
  <c r="FT9402" i="3"/>
  <c r="FT9325" i="3"/>
  <c r="FT9364" i="3"/>
  <c r="FT9314" i="3"/>
  <c r="FT9316" i="3"/>
  <c r="FT9321" i="3"/>
  <c r="FT9302" i="3"/>
  <c r="FT9293" i="3"/>
  <c r="FT9331" i="3"/>
  <c r="FT9378" i="3"/>
  <c r="FT9317" i="3"/>
  <c r="FT9306" i="3"/>
  <c r="FT9403" i="3"/>
  <c r="FT9345" i="3"/>
  <c r="FT9295" i="3"/>
  <c r="FT9367" i="3"/>
  <c r="FT9375" i="3"/>
  <c r="FT9370" i="3"/>
  <c r="FT9374" i="3"/>
  <c r="FT9278" i="3"/>
  <c r="FT9340" i="3"/>
  <c r="FT9347" i="3"/>
  <c r="FT9279" i="3"/>
  <c r="FT9281" i="3"/>
  <c r="FT9311" i="3"/>
  <c r="FT9303" i="3"/>
  <c r="FT9332" i="3"/>
  <c r="FT9301" i="3"/>
  <c r="FT9369" i="3"/>
  <c r="FT9285" i="3"/>
  <c r="FT9286" i="3"/>
  <c r="FT9360" i="3"/>
  <c r="FT9324" i="3"/>
  <c r="FT9320" i="3"/>
  <c r="FT9330" i="3"/>
  <c r="FT9280" i="3"/>
  <c r="FT9282" i="3"/>
  <c r="FT9312" i="3"/>
  <c r="FT9326" i="3"/>
  <c r="FT9305" i="3"/>
  <c r="FT9283" i="3"/>
  <c r="FT9342" i="3"/>
  <c r="FT9343" i="3"/>
  <c r="FT9284" i="3"/>
  <c r="FT9298" i="3"/>
  <c r="FT9339" i="3"/>
  <c r="FT9338" i="3"/>
  <c r="FT9315" i="3"/>
  <c r="FT9334" i="3"/>
  <c r="FT9357" i="3"/>
  <c r="FT9341" i="3"/>
  <c r="FT9327" i="3"/>
  <c r="FT9371" i="3"/>
  <c r="FT9296" i="3"/>
  <c r="FT9329" i="3"/>
  <c r="FT9379" i="3"/>
  <c r="FT9377" i="3"/>
  <c r="FT9355" i="3"/>
  <c r="FT9362" i="3"/>
  <c r="FT9294" i="3"/>
  <c r="FT9322" i="3"/>
  <c r="FT9299" i="3"/>
  <c r="FT9373" i="3"/>
  <c r="FT9368" i="3"/>
  <c r="FT9380" i="3"/>
  <c r="FT9404" i="3"/>
  <c r="FT9358" i="3"/>
  <c r="O451" i="3"/>
  <c r="FU9347" i="3" l="1"/>
  <c r="FU9398" i="3"/>
  <c r="FU9397" i="3"/>
  <c r="FU9289" i="3"/>
  <c r="FU9351" i="3"/>
  <c r="FU9349" i="3"/>
  <c r="FU9350" i="3"/>
  <c r="FU9392" i="3"/>
  <c r="FU9396" i="3"/>
  <c r="FU9290" i="3"/>
  <c r="FU9291" i="3"/>
  <c r="FU9391" i="3"/>
  <c r="FU9390" i="3"/>
  <c r="FU9384" i="3"/>
  <c r="FU9385" i="3"/>
  <c r="FU9386" i="3"/>
  <c r="FU9393" i="3"/>
  <c r="FU9394" i="3"/>
  <c r="FU9395" i="3"/>
  <c r="FU9334" i="3"/>
  <c r="FU9366" i="3"/>
  <c r="FU9365" i="3"/>
  <c r="FU9352" i="3"/>
  <c r="FU9324" i="3"/>
  <c r="FU9322" i="3"/>
  <c r="FU9288" i="3"/>
  <c r="FU9353" i="3"/>
  <c r="FU9360" i="3"/>
  <c r="FU9399" i="3"/>
  <c r="FU9345" i="3"/>
  <c r="FU9336" i="3"/>
  <c r="FU9364" i="3"/>
  <c r="FU9318" i="3"/>
  <c r="FU9387" i="3"/>
  <c r="FU9389" i="3"/>
  <c r="FU9388" i="3"/>
  <c r="FU9292" i="3"/>
  <c r="FU9400" i="3"/>
  <c r="FU9303" i="3"/>
  <c r="FU9401" i="3"/>
  <c r="FU9383" i="3"/>
  <c r="FU9302" i="3"/>
  <c r="FU9309" i="3"/>
  <c r="FU9310" i="3"/>
  <c r="FU9377" i="3"/>
  <c r="FU9313" i="3"/>
  <c r="FU9301" i="3"/>
  <c r="FU9308" i="3"/>
  <c r="FU9307" i="3"/>
  <c r="FU9402" i="3"/>
  <c r="FU9332" i="3"/>
  <c r="FU9382" i="3"/>
  <c r="FU9311" i="3"/>
  <c r="FU9358" i="3"/>
  <c r="FU9331" i="3"/>
  <c r="FU9373" i="3"/>
  <c r="FU9329" i="3"/>
  <c r="FU9346" i="3"/>
  <c r="FU9315" i="3"/>
  <c r="FU9317" i="3"/>
  <c r="FU9296" i="3"/>
  <c r="FU9348" i="3"/>
  <c r="FU9294" i="3"/>
  <c r="FU9371" i="3"/>
  <c r="FU9316" i="3"/>
  <c r="FU9375" i="3"/>
  <c r="FU9314" i="3"/>
  <c r="FU9312" i="3"/>
  <c r="FU9327" i="3"/>
  <c r="FU9280" i="3"/>
  <c r="FU9356" i="3"/>
  <c r="FU9341" i="3"/>
  <c r="FU9284" i="3"/>
  <c r="FU9295" i="3"/>
  <c r="FU9299" i="3"/>
  <c r="FU9325" i="3"/>
  <c r="FU9279" i="3"/>
  <c r="FU9281" i="3"/>
  <c r="FU9372" i="3"/>
  <c r="FU9339" i="3"/>
  <c r="FU9282" i="3"/>
  <c r="FU9404" i="3"/>
  <c r="FU9403" i="3"/>
  <c r="FU9380" i="3"/>
  <c r="FU9381" i="3"/>
  <c r="FU9378" i="3"/>
  <c r="FU9374" i="3"/>
  <c r="FU9343" i="3"/>
  <c r="FU9344" i="3"/>
  <c r="FU9286" i="3"/>
  <c r="FU9287" i="3"/>
  <c r="FU9370" i="3"/>
  <c r="FU9368" i="3"/>
  <c r="FU9367" i="3"/>
  <c r="FU9321" i="3"/>
  <c r="FU9342" i="3"/>
  <c r="FU9283" i="3"/>
  <c r="FU9335" i="3"/>
  <c r="FU9330" i="3"/>
  <c r="FU9376" i="3"/>
  <c r="FU9297" i="3"/>
  <c r="FU9285" i="3"/>
  <c r="FU9362" i="3"/>
  <c r="FU9363" i="3"/>
  <c r="FU9355" i="3"/>
  <c r="FU9354" i="3"/>
  <c r="FU9379" i="3"/>
  <c r="FU9323" i="3"/>
  <c r="FU9300" i="3"/>
  <c r="FU9298" i="3"/>
  <c r="FU9359" i="3"/>
  <c r="FU9305" i="3"/>
  <c r="FU9306" i="3"/>
  <c r="FU9320" i="3"/>
  <c r="FU9319" i="3"/>
  <c r="FU9304" i="3"/>
  <c r="FU9405" i="3"/>
  <c r="FU9361" i="3"/>
  <c r="FU9357" i="3"/>
  <c r="FU9338" i="3"/>
  <c r="FU9337" i="3"/>
  <c r="FU9333" i="3"/>
  <c r="FU9326" i="3"/>
  <c r="FU9340" i="3"/>
  <c r="FU9328" i="3"/>
  <c r="FU9369" i="3"/>
  <c r="FU9293" i="3"/>
  <c r="O452" i="3"/>
  <c r="FV9348" i="3" l="1"/>
  <c r="FV9397" i="3"/>
  <c r="FV9289" i="3"/>
  <c r="FV9398" i="3"/>
  <c r="FV9290" i="3"/>
  <c r="FV9391" i="3"/>
  <c r="FV9350" i="3"/>
  <c r="FV9390" i="3"/>
  <c r="FV9392" i="3"/>
  <c r="FV9393" i="3"/>
  <c r="FV9346" i="3"/>
  <c r="FV9291" i="3"/>
  <c r="FV9395" i="3"/>
  <c r="FV9402" i="3"/>
  <c r="FV9333" i="3"/>
  <c r="FV9385" i="3"/>
  <c r="FV9352" i="3"/>
  <c r="FV9293" i="3"/>
  <c r="FV9351" i="3"/>
  <c r="FV9396" i="3"/>
  <c r="FV9394" i="3"/>
  <c r="FV9384" i="3"/>
  <c r="FV9386" i="3"/>
  <c r="FV9399" i="3"/>
  <c r="FV9366" i="3"/>
  <c r="FV9323" i="3"/>
  <c r="FV9365" i="3"/>
  <c r="FV9328" i="3"/>
  <c r="FV9326" i="3"/>
  <c r="FV9388" i="3"/>
  <c r="FV9389" i="3"/>
  <c r="FV9387" i="3"/>
  <c r="FV9383" i="3"/>
  <c r="FV9310" i="3"/>
  <c r="FV9401" i="3"/>
  <c r="FV9317" i="3"/>
  <c r="FV9400" i="3"/>
  <c r="FV9303" i="3"/>
  <c r="FV9330" i="3"/>
  <c r="FV9359" i="3"/>
  <c r="FV9357" i="3"/>
  <c r="FV9369" i="3"/>
  <c r="FV9302" i="3"/>
  <c r="FV9308" i="3"/>
  <c r="FV9309" i="3"/>
  <c r="FV9295" i="3"/>
  <c r="FV9311" i="3"/>
  <c r="FV9373" i="3"/>
  <c r="FV9340" i="3"/>
  <c r="FV9318" i="3"/>
  <c r="FV9376" i="3"/>
  <c r="FV9280" i="3"/>
  <c r="FV9312" i="3"/>
  <c r="FV9316" i="3"/>
  <c r="FV9314" i="3"/>
  <c r="FV9372" i="3"/>
  <c r="FV9405" i="3"/>
  <c r="FV9315" i="3"/>
  <c r="FV9379" i="3"/>
  <c r="FV9347" i="3"/>
  <c r="FV9349" i="3"/>
  <c r="FV9313" i="3"/>
  <c r="FV9342" i="3"/>
  <c r="FV9285" i="3"/>
  <c r="FV9371" i="3"/>
  <c r="FV9324" i="3"/>
  <c r="FV9298" i="3"/>
  <c r="FV9283" i="3"/>
  <c r="FV9361" i="3"/>
  <c r="FV9337" i="3"/>
  <c r="FV9282" i="3"/>
  <c r="FV9322" i="3"/>
  <c r="FV9355" i="3"/>
  <c r="FV9320" i="3"/>
  <c r="FV9281" i="3"/>
  <c r="FV9325" i="3"/>
  <c r="FV9367" i="3"/>
  <c r="FV9327" i="3"/>
  <c r="FV9341" i="3"/>
  <c r="FV9334" i="3"/>
  <c r="FV9321" i="3"/>
  <c r="FV9331" i="3"/>
  <c r="FV9286" i="3"/>
  <c r="FV9344" i="3"/>
  <c r="FV9345" i="3"/>
  <c r="FV9378" i="3"/>
  <c r="FV9404" i="3"/>
  <c r="FV9338" i="3"/>
  <c r="FV9329" i="3"/>
  <c r="FV9304" i="3"/>
  <c r="FV9300" i="3"/>
  <c r="FV9301" i="3"/>
  <c r="FV9363" i="3"/>
  <c r="FV9364" i="3"/>
  <c r="FV9294" i="3"/>
  <c r="FV9343" i="3"/>
  <c r="FV9381" i="3"/>
  <c r="FV9382" i="3"/>
  <c r="FV9358" i="3"/>
  <c r="FV9360" i="3"/>
  <c r="FV9306" i="3"/>
  <c r="FV9307" i="3"/>
  <c r="FV9362" i="3"/>
  <c r="FV9284" i="3"/>
  <c r="FV9370" i="3"/>
  <c r="FV9339" i="3"/>
  <c r="FV9374" i="3"/>
  <c r="FV9375" i="3"/>
  <c r="FV9377" i="3"/>
  <c r="FV9380" i="3"/>
  <c r="FV9356" i="3"/>
  <c r="FV9292" i="3"/>
  <c r="FV9319" i="3"/>
  <c r="FV9305" i="3"/>
  <c r="FV9354" i="3"/>
  <c r="FV9299" i="3"/>
  <c r="FV9297" i="3"/>
  <c r="FV9335" i="3"/>
  <c r="FV9336" i="3"/>
  <c r="FV9296" i="3"/>
  <c r="FV9368" i="3"/>
  <c r="FV9287" i="3"/>
  <c r="FV9288" i="3"/>
  <c r="FV9353" i="3"/>
  <c r="FV9403" i="3"/>
  <c r="FV9332" i="3"/>
  <c r="O453" i="3"/>
  <c r="FW9349" i="3" l="1"/>
  <c r="FW9398" i="3"/>
  <c r="FW9290" i="3"/>
  <c r="FW9391" i="3"/>
  <c r="FW9392" i="3"/>
  <c r="FW9393" i="3"/>
  <c r="FW9292" i="3"/>
  <c r="FW9347" i="3"/>
  <c r="FW9390" i="3"/>
  <c r="FW9385" i="3"/>
  <c r="FW9394" i="3"/>
  <c r="FW9396" i="3"/>
  <c r="FW9397" i="3"/>
  <c r="FW9384" i="3"/>
  <c r="FW9386" i="3"/>
  <c r="FW9351" i="3"/>
  <c r="FW9395" i="3"/>
  <c r="FW9329" i="3"/>
  <c r="FW9327" i="3"/>
  <c r="FW9399" i="3"/>
  <c r="FW9366" i="3"/>
  <c r="FW9405" i="3"/>
  <c r="FW9389" i="3"/>
  <c r="FW9388" i="3"/>
  <c r="FW9401" i="3"/>
  <c r="FW9353" i="3"/>
  <c r="FW9387" i="3"/>
  <c r="FW9400" i="3"/>
  <c r="FW9370" i="3"/>
  <c r="FW9403" i="3"/>
  <c r="FW9356" i="3"/>
  <c r="FW9358" i="3"/>
  <c r="FW9311" i="3"/>
  <c r="FW9360" i="3"/>
  <c r="FW9343" i="3"/>
  <c r="FW9332" i="3"/>
  <c r="FW9319" i="3"/>
  <c r="FW9350" i="3"/>
  <c r="FW9313" i="3"/>
  <c r="FW9299" i="3"/>
  <c r="FW9309" i="3"/>
  <c r="FW9339" i="3"/>
  <c r="FW9310" i="3"/>
  <c r="FW9317" i="3"/>
  <c r="FW9312" i="3"/>
  <c r="FW9341" i="3"/>
  <c r="FW9314" i="3"/>
  <c r="FW9284" i="3"/>
  <c r="FW9316" i="3"/>
  <c r="FW9377" i="3"/>
  <c r="FW9315" i="3"/>
  <c r="FW9372" i="3"/>
  <c r="FW9348" i="3"/>
  <c r="FW9368" i="3"/>
  <c r="FW9380" i="3"/>
  <c r="FW9362" i="3"/>
  <c r="FW9324" i="3"/>
  <c r="FW9330" i="3"/>
  <c r="FW9282" i="3"/>
  <c r="FW9326" i="3"/>
  <c r="FW9281" i="3"/>
  <c r="FW9322" i="3"/>
  <c r="FW9325" i="3"/>
  <c r="FW9323" i="3"/>
  <c r="FW9321" i="3"/>
  <c r="FW9328" i="3"/>
  <c r="FW9305" i="3"/>
  <c r="FW9296" i="3"/>
  <c r="FW9376" i="3"/>
  <c r="FW9374" i="3"/>
  <c r="FW9336" i="3"/>
  <c r="FW9288" i="3"/>
  <c r="FW9289" i="3"/>
  <c r="FW9297" i="3"/>
  <c r="FW9333" i="3"/>
  <c r="FW9307" i="3"/>
  <c r="FW9308" i="3"/>
  <c r="FW9373" i="3"/>
  <c r="FW9340" i="3"/>
  <c r="FW9301" i="3"/>
  <c r="FW9302" i="3"/>
  <c r="FW9304" i="3"/>
  <c r="FW9344" i="3"/>
  <c r="FW9361" i="3"/>
  <c r="FW9318" i="3"/>
  <c r="FW9287" i="3"/>
  <c r="FW9367" i="3"/>
  <c r="FW9379" i="3"/>
  <c r="FW9306" i="3"/>
  <c r="FW9382" i="3"/>
  <c r="FW9383" i="3"/>
  <c r="FW9294" i="3"/>
  <c r="FW9295" i="3"/>
  <c r="FW9364" i="3"/>
  <c r="FW9365" i="3"/>
  <c r="FW9300" i="3"/>
  <c r="FW9378" i="3"/>
  <c r="FW9359" i="3"/>
  <c r="FW9402" i="3"/>
  <c r="FW9293" i="3"/>
  <c r="FW9285" i="3"/>
  <c r="FW9371" i="3"/>
  <c r="FW9357" i="3"/>
  <c r="FW9381" i="3"/>
  <c r="FW9363" i="3"/>
  <c r="FW9352" i="3"/>
  <c r="FW9404" i="3"/>
  <c r="FW9286" i="3"/>
  <c r="FW9334" i="3"/>
  <c r="FW9320" i="3"/>
  <c r="FW9337" i="3"/>
  <c r="FW9303" i="3"/>
  <c r="FW9335" i="3"/>
  <c r="FW9354" i="3"/>
  <c r="FW9375" i="3"/>
  <c r="FW9298" i="3"/>
  <c r="FW9291" i="3"/>
  <c r="FW9342" i="3"/>
  <c r="FW9338" i="3"/>
  <c r="FW9345" i="3"/>
  <c r="FW9346" i="3"/>
  <c r="FW9331" i="3"/>
  <c r="FW9283" i="3"/>
  <c r="FW9355" i="3"/>
  <c r="FW9369" i="3"/>
  <c r="O454" i="3"/>
  <c r="FX9399" i="3" l="1"/>
  <c r="FX9391" i="3"/>
  <c r="FX9392" i="3"/>
  <c r="FX9398" i="3"/>
  <c r="FX9390" i="3"/>
  <c r="FX9291" i="3"/>
  <c r="FX9395" i="3"/>
  <c r="FX9397" i="3"/>
  <c r="FX9348" i="3"/>
  <c r="FX9396" i="3"/>
  <c r="FX9394" i="3"/>
  <c r="FX9393" i="3"/>
  <c r="FX9404" i="3"/>
  <c r="FX9328" i="3"/>
  <c r="FX9385" i="3"/>
  <c r="FX9352" i="3"/>
  <c r="FX9350" i="3"/>
  <c r="FX9316" i="3"/>
  <c r="FX9312" i="3"/>
  <c r="FX9389" i="3"/>
  <c r="FX9310" i="3"/>
  <c r="FX9369" i="3"/>
  <c r="FX9402" i="3"/>
  <c r="FX9387" i="3"/>
  <c r="FX9388" i="3"/>
  <c r="FX9386" i="3"/>
  <c r="FX9400" i="3"/>
  <c r="FX9331" i="3"/>
  <c r="FX9342" i="3"/>
  <c r="FX9340" i="3"/>
  <c r="FX9359" i="3"/>
  <c r="FX9357" i="3"/>
  <c r="FX9314" i="3"/>
  <c r="FX9320" i="3"/>
  <c r="FX9298" i="3"/>
  <c r="FX9318" i="3"/>
  <c r="FX9375" i="3"/>
  <c r="FX9323" i="3"/>
  <c r="FX9313" i="3"/>
  <c r="FX9311" i="3"/>
  <c r="FX9315" i="3"/>
  <c r="FX9381" i="3"/>
  <c r="FX9349" i="3"/>
  <c r="FX9325" i="3"/>
  <c r="FX9361" i="3"/>
  <c r="FX9367" i="3"/>
  <c r="FX9326" i="3"/>
  <c r="FX9363" i="3"/>
  <c r="FX9306" i="3"/>
  <c r="FX9378" i="3"/>
  <c r="FX9322" i="3"/>
  <c r="FX9300" i="3"/>
  <c r="FX9373" i="3"/>
  <c r="FX9355" i="3"/>
  <c r="FX9317" i="3"/>
  <c r="FX9338" i="3"/>
  <c r="FX9319" i="3"/>
  <c r="FX9303" i="3"/>
  <c r="FX9329" i="3"/>
  <c r="FX9324" i="3"/>
  <c r="FX9360" i="3"/>
  <c r="FX9377" i="3"/>
  <c r="FX9327" i="3"/>
  <c r="FX9401" i="3"/>
  <c r="FX9286" i="3"/>
  <c r="FX9358" i="3"/>
  <c r="FX9305" i="3"/>
  <c r="FX9335" i="3"/>
  <c r="FX9293" i="3"/>
  <c r="FX9283" i="3"/>
  <c r="FX9282" i="3"/>
  <c r="FX9356" i="3"/>
  <c r="FX9337" i="3"/>
  <c r="FX9285" i="3"/>
  <c r="FX9368" i="3"/>
  <c r="FX9364" i="3"/>
  <c r="FX9383" i="3"/>
  <c r="FX9384" i="3"/>
  <c r="FX9379" i="3"/>
  <c r="FX9287" i="3"/>
  <c r="FX9341" i="3"/>
  <c r="FX9301" i="3"/>
  <c r="FX9362" i="3"/>
  <c r="FX9380" i="3"/>
  <c r="FX9297" i="3"/>
  <c r="FX9295" i="3"/>
  <c r="FX9382" i="3"/>
  <c r="FX9330" i="3"/>
  <c r="FX9403" i="3"/>
  <c r="FX9284" i="3"/>
  <c r="FX9333" i="3"/>
  <c r="FX9296" i="3"/>
  <c r="FX9332" i="3"/>
  <c r="FX9346" i="3"/>
  <c r="FX9347" i="3"/>
  <c r="FX9351" i="3"/>
  <c r="FX9299" i="3"/>
  <c r="FX9353" i="3"/>
  <c r="FX9321" i="3"/>
  <c r="FX9294" i="3"/>
  <c r="FX9405" i="3"/>
  <c r="FX9344" i="3"/>
  <c r="FX9304" i="3"/>
  <c r="FX9308" i="3"/>
  <c r="FX9309" i="3"/>
  <c r="FX9370" i="3"/>
  <c r="FX9292" i="3"/>
  <c r="FX9289" i="3"/>
  <c r="FX9290" i="3"/>
  <c r="FX9345" i="3"/>
  <c r="FX9354" i="3"/>
  <c r="FX9334" i="3"/>
  <c r="FX9371" i="3"/>
  <c r="FX9372" i="3"/>
  <c r="FX9336" i="3"/>
  <c r="FX9365" i="3"/>
  <c r="FX9366" i="3"/>
  <c r="FX9343" i="3"/>
  <c r="FX9339" i="3"/>
  <c r="FX9302" i="3"/>
  <c r="FX9307" i="3"/>
  <c r="FX9374" i="3"/>
  <c r="FX9288" i="3"/>
  <c r="FX9376" i="3"/>
  <c r="O455" i="3"/>
  <c r="FY9398" i="3" l="1"/>
  <c r="FY9391" i="3"/>
  <c r="FY9390" i="3"/>
  <c r="FY9392" i="3"/>
  <c r="FY9399" i="3"/>
  <c r="FY9396" i="3"/>
  <c r="FY9292" i="3"/>
  <c r="FY9405" i="3"/>
  <c r="FY9397" i="3"/>
  <c r="FY9400" i="3"/>
  <c r="FY9393" i="3"/>
  <c r="FY9394" i="3"/>
  <c r="FY9395" i="3"/>
  <c r="FY9368" i="3"/>
  <c r="FY9351" i="3"/>
  <c r="FY9403" i="3"/>
  <c r="FY9349" i="3"/>
  <c r="FY9329" i="3"/>
  <c r="FY9311" i="3"/>
  <c r="FY9389" i="3"/>
  <c r="FY9316" i="3"/>
  <c r="FY9362" i="3"/>
  <c r="FY9386" i="3"/>
  <c r="FY9388" i="3"/>
  <c r="FY9317" i="3"/>
  <c r="FY9319" i="3"/>
  <c r="FY9387" i="3"/>
  <c r="FY9341" i="3"/>
  <c r="FY9314" i="3"/>
  <c r="FY9313" i="3"/>
  <c r="FY9361" i="3"/>
  <c r="FY9318" i="3"/>
  <c r="FY9358" i="3"/>
  <c r="FY9315" i="3"/>
  <c r="FY9336" i="3"/>
  <c r="FY9374" i="3"/>
  <c r="FY9376" i="3"/>
  <c r="FY9334" i="3"/>
  <c r="FY9302" i="3"/>
  <c r="FY9401" i="3"/>
  <c r="FY9339" i="3"/>
  <c r="FY9402" i="3"/>
  <c r="FY9312" i="3"/>
  <c r="FY9327" i="3"/>
  <c r="FY9307" i="3"/>
  <c r="FY9356" i="3"/>
  <c r="FY9360" i="3"/>
  <c r="FY9324" i="3"/>
  <c r="FY9343" i="3"/>
  <c r="FY9354" i="3"/>
  <c r="FY9378" i="3"/>
  <c r="FY9299" i="3"/>
  <c r="FY9284" i="3"/>
  <c r="FY9330" i="3"/>
  <c r="FY9304" i="3"/>
  <c r="FY9325" i="3"/>
  <c r="FY9359" i="3"/>
  <c r="FY9288" i="3"/>
  <c r="FY9294" i="3"/>
  <c r="FY9350" i="3"/>
  <c r="FY9372" i="3"/>
  <c r="FY9290" i="3"/>
  <c r="FY9309" i="3"/>
  <c r="FY9300" i="3"/>
  <c r="FY9382" i="3"/>
  <c r="FY9357" i="3"/>
  <c r="FY9323" i="3"/>
  <c r="FY9326" i="3"/>
  <c r="FY9328" i="3"/>
  <c r="FY9366" i="3"/>
  <c r="FY9355" i="3"/>
  <c r="FY9381" i="3"/>
  <c r="FY9286" i="3"/>
  <c r="FY9298" i="3"/>
  <c r="FY9365" i="3"/>
  <c r="FY9377" i="3"/>
  <c r="FY9370" i="3"/>
  <c r="FY9367" i="3"/>
  <c r="FY9321" i="3"/>
  <c r="FY9322" i="3"/>
  <c r="FY9347" i="3"/>
  <c r="FY9348" i="3"/>
  <c r="FY9296" i="3"/>
  <c r="FY9363" i="3"/>
  <c r="FY9331" i="3"/>
  <c r="FY9380" i="3"/>
  <c r="FY9379" i="3"/>
  <c r="FY9335" i="3"/>
  <c r="FY9306" i="3"/>
  <c r="FY9303" i="3"/>
  <c r="FY9342" i="3"/>
  <c r="FY9344" i="3"/>
  <c r="FY9353" i="3"/>
  <c r="FY9346" i="3"/>
  <c r="FY9333" i="3"/>
  <c r="FY9310" i="3"/>
  <c r="FY9369" i="3"/>
  <c r="FY9384" i="3"/>
  <c r="FY9385" i="3"/>
  <c r="FY9352" i="3"/>
  <c r="FY9371" i="3"/>
  <c r="FY9345" i="3"/>
  <c r="FY9289" i="3"/>
  <c r="FY9308" i="3"/>
  <c r="FY9404" i="3"/>
  <c r="FY9305" i="3"/>
  <c r="FY9320" i="3"/>
  <c r="FY9340" i="3"/>
  <c r="FY9287" i="3"/>
  <c r="FY9383" i="3"/>
  <c r="FY9293" i="3"/>
  <c r="FY9283" i="3"/>
  <c r="FY9375" i="3"/>
  <c r="FY9332" i="3"/>
  <c r="FY9373" i="3"/>
  <c r="FY9295" i="3"/>
  <c r="FY9338" i="3"/>
  <c r="FY9297" i="3"/>
  <c r="FY9301" i="3"/>
  <c r="FY9364" i="3"/>
  <c r="FY9285" i="3"/>
  <c r="FY9337" i="3"/>
  <c r="FY9291" i="3"/>
  <c r="O456" i="3"/>
  <c r="FZ9398" i="3" l="1"/>
  <c r="FZ9399" i="3"/>
  <c r="FZ9391" i="3"/>
  <c r="FZ9397" i="3"/>
  <c r="FZ9400" i="3"/>
  <c r="FZ9389" i="3"/>
  <c r="FZ9390" i="3"/>
  <c r="FZ9392" i="3"/>
  <c r="FZ9404" i="3"/>
  <c r="FZ9396" i="3"/>
  <c r="FZ9299" i="3"/>
  <c r="FZ9395" i="3"/>
  <c r="FZ9394" i="3"/>
  <c r="FZ9393" i="3"/>
  <c r="FZ9350" i="3"/>
  <c r="FZ9330" i="3"/>
  <c r="FZ9289" i="3"/>
  <c r="FZ9291" i="3"/>
  <c r="FZ9316" i="3"/>
  <c r="FZ9388" i="3"/>
  <c r="FZ9318" i="3"/>
  <c r="FZ9361" i="3"/>
  <c r="FZ9315" i="3"/>
  <c r="FZ9387" i="3"/>
  <c r="FZ9285" i="3"/>
  <c r="FZ9313" i="3"/>
  <c r="FZ9362" i="3"/>
  <c r="FZ9312" i="3"/>
  <c r="FZ9360" i="3"/>
  <c r="FZ9328" i="3"/>
  <c r="FZ9314" i="3"/>
  <c r="FZ9317" i="3"/>
  <c r="FZ9342" i="3"/>
  <c r="FZ9375" i="3"/>
  <c r="FZ9287" i="3"/>
  <c r="FZ9371" i="3"/>
  <c r="FZ9369" i="3"/>
  <c r="FZ9303" i="3"/>
  <c r="FZ9373" i="3"/>
  <c r="FZ9401" i="3"/>
  <c r="FZ9335" i="3"/>
  <c r="FZ9340" i="3"/>
  <c r="FZ9293" i="3"/>
  <c r="FZ9336" i="3"/>
  <c r="FZ9308" i="3"/>
  <c r="FZ9297" i="3"/>
  <c r="FZ9377" i="3"/>
  <c r="FZ9402" i="3"/>
  <c r="FZ9359" i="3"/>
  <c r="FZ9301" i="3"/>
  <c r="FZ9355" i="3"/>
  <c r="FZ9310" i="3"/>
  <c r="FZ9295" i="3"/>
  <c r="FZ9320" i="3"/>
  <c r="FZ9332" i="3"/>
  <c r="FZ9324" i="3"/>
  <c r="FZ9366" i="3"/>
  <c r="FZ9352" i="3"/>
  <c r="FZ9354" i="3"/>
  <c r="FZ9364" i="3"/>
  <c r="FZ9356" i="3"/>
  <c r="FZ9403" i="3"/>
  <c r="FZ9405" i="3"/>
  <c r="FZ9378" i="3"/>
  <c r="FZ9357" i="3"/>
  <c r="FZ9358" i="3"/>
  <c r="FZ9368" i="3"/>
  <c r="FZ9383" i="3"/>
  <c r="FZ9380" i="3"/>
  <c r="FZ9367" i="3"/>
  <c r="FZ9305" i="3"/>
  <c r="FZ9327" i="3"/>
  <c r="FZ9325" i="3"/>
  <c r="FZ9326" i="3"/>
  <c r="FZ9343" i="3"/>
  <c r="FZ9329" i="3"/>
  <c r="FZ9311" i="3"/>
  <c r="FZ9284" i="3"/>
  <c r="FZ9346" i="3"/>
  <c r="FZ9338" i="3"/>
  <c r="FZ9300" i="3"/>
  <c r="FZ9292" i="3"/>
  <c r="FZ9294" i="3"/>
  <c r="FZ9345" i="3"/>
  <c r="FZ9384" i="3"/>
  <c r="FZ9351" i="3"/>
  <c r="FZ9290" i="3"/>
  <c r="FZ9376" i="3"/>
  <c r="FZ9379" i="3"/>
  <c r="FZ9319" i="3"/>
  <c r="FZ9339" i="3"/>
  <c r="FZ9382" i="3"/>
  <c r="FZ9341" i="3"/>
  <c r="FZ9333" i="3"/>
  <c r="FZ9353" i="3"/>
  <c r="FZ9306" i="3"/>
  <c r="FZ9363" i="3"/>
  <c r="FZ9296" i="3"/>
  <c r="FZ9304" i="3"/>
  <c r="FZ9334" i="3"/>
  <c r="FZ9286" i="3"/>
  <c r="FZ9344" i="3"/>
  <c r="FZ9348" i="3"/>
  <c r="FZ9349" i="3"/>
  <c r="FZ9322" i="3"/>
  <c r="FZ9323" i="3"/>
  <c r="FZ9370" i="3"/>
  <c r="FZ9381" i="3"/>
  <c r="FZ9337" i="3"/>
  <c r="FZ9302" i="3"/>
  <c r="FZ9288" i="3"/>
  <c r="FZ9385" i="3"/>
  <c r="FZ9386" i="3"/>
  <c r="FZ9309" i="3"/>
  <c r="FZ9372" i="3"/>
  <c r="FZ9307" i="3"/>
  <c r="FZ9331" i="3"/>
  <c r="FZ9347" i="3"/>
  <c r="FZ9321" i="3"/>
  <c r="FZ9365" i="3"/>
  <c r="FZ9374" i="3"/>
  <c r="FZ9298" i="3"/>
  <c r="O457" i="3"/>
  <c r="GA9398" i="3" l="1"/>
  <c r="GA9397" i="3"/>
  <c r="GA9390" i="3"/>
  <c r="GA9399" i="3"/>
  <c r="GA9389" i="3"/>
  <c r="GA9405" i="3"/>
  <c r="GA9400" i="3"/>
  <c r="GA9391" i="3"/>
  <c r="GA9396" i="3"/>
  <c r="GA9395" i="3"/>
  <c r="GA9393" i="3"/>
  <c r="GA9394" i="3"/>
  <c r="GA9392" i="3"/>
  <c r="GA9290" i="3"/>
  <c r="GA9388" i="3"/>
  <c r="GA9331" i="3"/>
  <c r="GA9337" i="3"/>
  <c r="GA9309" i="3"/>
  <c r="GA9312" i="3"/>
  <c r="GA9404" i="3"/>
  <c r="GA9403" i="3"/>
  <c r="GA9361" i="3"/>
  <c r="GA9316" i="3"/>
  <c r="GA9292" i="3"/>
  <c r="GA9288" i="3"/>
  <c r="GA9315" i="3"/>
  <c r="GA9286" i="3"/>
  <c r="GA9372" i="3"/>
  <c r="GA9374" i="3"/>
  <c r="GA9302" i="3"/>
  <c r="GA9294" i="3"/>
  <c r="GA9300" i="3"/>
  <c r="GA9317" i="3"/>
  <c r="GA9313" i="3"/>
  <c r="GA9314" i="3"/>
  <c r="GA9329" i="3"/>
  <c r="GA9296" i="3"/>
  <c r="GA9341" i="3"/>
  <c r="GA9298" i="3"/>
  <c r="GA9360" i="3"/>
  <c r="GA9402" i="3"/>
  <c r="GA9401" i="3"/>
  <c r="GA9370" i="3"/>
  <c r="GA9376" i="3"/>
  <c r="GA9307" i="3"/>
  <c r="GA9353" i="3"/>
  <c r="GA9351" i="3"/>
  <c r="GA9359" i="3"/>
  <c r="GA9344" i="3"/>
  <c r="GA9363" i="3"/>
  <c r="GA9365" i="3"/>
  <c r="GA9377" i="3"/>
  <c r="GA9339" i="3"/>
  <c r="GA9381" i="3"/>
  <c r="GA9311" i="3"/>
  <c r="GA9327" i="3"/>
  <c r="GA9291" i="3"/>
  <c r="GA9355" i="3"/>
  <c r="GA9367" i="3"/>
  <c r="GA9357" i="3"/>
  <c r="GA9334" i="3"/>
  <c r="GA9304" i="3"/>
  <c r="GA9383" i="3"/>
  <c r="GA9347" i="3"/>
  <c r="GA9368" i="3"/>
  <c r="GA9321" i="3"/>
  <c r="GA9293" i="3"/>
  <c r="GA9358" i="3"/>
  <c r="GA9356" i="3"/>
  <c r="GA9362" i="3"/>
  <c r="GA9379" i="3"/>
  <c r="GA9328" i="3"/>
  <c r="GA9326" i="3"/>
  <c r="GA9385" i="3"/>
  <c r="GA9325" i="3"/>
  <c r="GA9369" i="3"/>
  <c r="GA9335" i="3"/>
  <c r="GA9342" i="3"/>
  <c r="GA9287" i="3"/>
  <c r="GA9348" i="3"/>
  <c r="GA9371" i="3"/>
  <c r="GA9373" i="3"/>
  <c r="GA9366" i="3"/>
  <c r="GA9338" i="3"/>
  <c r="GA9378" i="3"/>
  <c r="GA9384" i="3"/>
  <c r="GA9386" i="3"/>
  <c r="GA9387" i="3"/>
  <c r="GA9289" i="3"/>
  <c r="GA9301" i="3"/>
  <c r="GA9323" i="3"/>
  <c r="GA9324" i="3"/>
  <c r="GA9303" i="3"/>
  <c r="GA9308" i="3"/>
  <c r="GA9380" i="3"/>
  <c r="GA9352" i="3"/>
  <c r="GA9382" i="3"/>
  <c r="GA9364" i="3"/>
  <c r="GA9305" i="3"/>
  <c r="GA9295" i="3"/>
  <c r="GA9336" i="3"/>
  <c r="GA9299" i="3"/>
  <c r="GA9322" i="3"/>
  <c r="GA9333" i="3"/>
  <c r="GA9345" i="3"/>
  <c r="GA9340" i="3"/>
  <c r="GA9297" i="3"/>
  <c r="GA9330" i="3"/>
  <c r="GA9320" i="3"/>
  <c r="GA9332" i="3"/>
  <c r="GA9349" i="3"/>
  <c r="GA9350" i="3"/>
  <c r="GA9346" i="3"/>
  <c r="GA9375" i="3"/>
  <c r="GA9306" i="3"/>
  <c r="GA9310" i="3"/>
  <c r="GA9354" i="3"/>
  <c r="GA9319" i="3"/>
  <c r="GA9318" i="3"/>
  <c r="GA9285" i="3"/>
  <c r="GA9343" i="3"/>
  <c r="O458" i="3"/>
  <c r="GB9391" i="3" l="1"/>
  <c r="GB9398" i="3"/>
  <c r="GB9397" i="3"/>
  <c r="GB9390" i="3"/>
  <c r="GB9399" i="3"/>
  <c r="GB9400" i="3"/>
  <c r="GB9389" i="3"/>
  <c r="GB9392" i="3"/>
  <c r="GB9405" i="3"/>
  <c r="GB9394" i="3"/>
  <c r="GB9395" i="3"/>
  <c r="GB9393" i="3"/>
  <c r="GB9291" i="3"/>
  <c r="GB9396" i="3"/>
  <c r="GB9403" i="3"/>
  <c r="GB9289" i="3"/>
  <c r="GB9371" i="3"/>
  <c r="GB9402" i="3"/>
  <c r="GB9308" i="3"/>
  <c r="GB9301" i="3"/>
  <c r="GB9330" i="3"/>
  <c r="GB9373" i="3"/>
  <c r="GB9401" i="3"/>
  <c r="GB9404" i="3"/>
  <c r="GB9316" i="3"/>
  <c r="GB9313" i="3"/>
  <c r="GB9310" i="3"/>
  <c r="GB9303" i="3"/>
  <c r="GB9293" i="3"/>
  <c r="GB9297" i="3"/>
  <c r="GB9315" i="3"/>
  <c r="GB9295" i="3"/>
  <c r="GB9287" i="3"/>
  <c r="GB9314" i="3"/>
  <c r="GB9312" i="3"/>
  <c r="GB9352" i="3"/>
  <c r="GB9375" i="3"/>
  <c r="GB9377" i="3"/>
  <c r="GB9361" i="3"/>
  <c r="GB9360" i="3"/>
  <c r="GB9328" i="3"/>
  <c r="GB9340" i="3"/>
  <c r="GB9338" i="3"/>
  <c r="GB9326" i="3"/>
  <c r="GB9288" i="3"/>
  <c r="GB9286" i="3"/>
  <c r="GB9294" i="3"/>
  <c r="GB9380" i="3"/>
  <c r="GB9362" i="3"/>
  <c r="GB9364" i="3"/>
  <c r="GB9368" i="3"/>
  <c r="GB9292" i="3"/>
  <c r="GB9367" i="3"/>
  <c r="GB9336" i="3"/>
  <c r="GB9382" i="3"/>
  <c r="GB9366" i="3"/>
  <c r="GB9343" i="3"/>
  <c r="GB9385" i="3"/>
  <c r="GB9332" i="3"/>
  <c r="GB9378" i="3"/>
  <c r="GB9369" i="3"/>
  <c r="GB9290" i="3"/>
  <c r="GB9384" i="3"/>
  <c r="GB9327" i="3"/>
  <c r="GB9322" i="3"/>
  <c r="GB9356" i="3"/>
  <c r="GB9358" i="3"/>
  <c r="GB9376" i="3"/>
  <c r="GB9296" i="3"/>
  <c r="GB9346" i="3"/>
  <c r="GB9379" i="3"/>
  <c r="GB9335" i="3"/>
  <c r="GB9306" i="3"/>
  <c r="GB9359" i="3"/>
  <c r="GB9357" i="3"/>
  <c r="GB9349" i="3"/>
  <c r="GB9318" i="3"/>
  <c r="GB9386" i="3"/>
  <c r="GB9311" i="3"/>
  <c r="GB9298" i="3"/>
  <c r="GB9337" i="3"/>
  <c r="GB9350" i="3"/>
  <c r="GB9307" i="3"/>
  <c r="GB9333" i="3"/>
  <c r="GB9329" i="3"/>
  <c r="GB9305" i="3"/>
  <c r="GB9353" i="3"/>
  <c r="GB9324" i="3"/>
  <c r="GB9325" i="3"/>
  <c r="GB9302" i="3"/>
  <c r="GB9309" i="3"/>
  <c r="GB9339" i="3"/>
  <c r="GB9342" i="3"/>
  <c r="GB9348" i="3"/>
  <c r="GB9347" i="3"/>
  <c r="GB9320" i="3"/>
  <c r="GB9321" i="3"/>
  <c r="GB9299" i="3"/>
  <c r="GB9300" i="3"/>
  <c r="GB9323" i="3"/>
  <c r="GB9331" i="3"/>
  <c r="GB9363" i="3"/>
  <c r="GB9370" i="3"/>
  <c r="GB9374" i="3"/>
  <c r="GB9319" i="3"/>
  <c r="GB9354" i="3"/>
  <c r="GB9355" i="3"/>
  <c r="GB9345" i="3"/>
  <c r="GB9304" i="3"/>
  <c r="GB9381" i="3"/>
  <c r="GB9387" i="3"/>
  <c r="GB9388" i="3"/>
  <c r="GB9365" i="3"/>
  <c r="GB9334" i="3"/>
  <c r="GB9317" i="3"/>
  <c r="GB9351" i="3"/>
  <c r="GB9344" i="3"/>
  <c r="GB9383" i="3"/>
  <c r="GB9341" i="3"/>
  <c r="GB9372" i="3"/>
  <c r="O459" i="3"/>
  <c r="GC9392" i="3" l="1"/>
  <c r="GC9398" i="3"/>
  <c r="GC9391" i="3"/>
  <c r="GC9397" i="3"/>
  <c r="GC9399" i="3"/>
  <c r="GC9390" i="3"/>
  <c r="GC9405" i="3"/>
  <c r="GC9393" i="3"/>
  <c r="GC9394" i="3"/>
  <c r="GC9290" i="3"/>
  <c r="GC9396" i="3"/>
  <c r="GC9395" i="3"/>
  <c r="GC9370" i="3"/>
  <c r="GC9402" i="3"/>
  <c r="GC9401" i="3"/>
  <c r="GC9312" i="3"/>
  <c r="GC9309" i="3"/>
  <c r="GC9311" i="3"/>
  <c r="GC9400" i="3"/>
  <c r="GC9329" i="3"/>
  <c r="GC9372" i="3"/>
  <c r="GC9374" i="3"/>
  <c r="GC9296" i="3"/>
  <c r="GC9404" i="3"/>
  <c r="GC9302" i="3"/>
  <c r="GC9294" i="3"/>
  <c r="GC9403" i="3"/>
  <c r="GC9292" i="3"/>
  <c r="GC9288" i="3"/>
  <c r="GC9315" i="3"/>
  <c r="GC9376" i="3"/>
  <c r="GC9313" i="3"/>
  <c r="GC9314" i="3"/>
  <c r="GC9360" i="3"/>
  <c r="GC9361" i="3"/>
  <c r="GC9368" i="3"/>
  <c r="GC9287" i="3"/>
  <c r="GC9341" i="3"/>
  <c r="GC9386" i="3"/>
  <c r="GC9339" i="3"/>
  <c r="GC9331" i="3"/>
  <c r="GC9293" i="3"/>
  <c r="GC9381" i="3"/>
  <c r="GC9310" i="3"/>
  <c r="GC9377" i="3"/>
  <c r="GC9367" i="3"/>
  <c r="GC9334" i="3"/>
  <c r="GC9365" i="3"/>
  <c r="GC9363" i="3"/>
  <c r="GC9379" i="3"/>
  <c r="GC9383" i="3"/>
  <c r="GC9295" i="3"/>
  <c r="GC9317" i="3"/>
  <c r="GC9319" i="3"/>
  <c r="GC9326" i="3"/>
  <c r="GC9336" i="3"/>
  <c r="GC9301" i="3"/>
  <c r="GC9378" i="3"/>
  <c r="GC9289" i="3"/>
  <c r="GC9337" i="3"/>
  <c r="GC9351" i="3"/>
  <c r="GC9291" i="3"/>
  <c r="GC9304" i="3"/>
  <c r="GC9327" i="3"/>
  <c r="GC9328" i="3"/>
  <c r="GC9385" i="3"/>
  <c r="GC9359" i="3"/>
  <c r="GC9297" i="3"/>
  <c r="GC9349" i="3"/>
  <c r="GC9357" i="3"/>
  <c r="GC9298" i="3"/>
  <c r="GC9306" i="3"/>
  <c r="GC9307" i="3"/>
  <c r="GC9358" i="3"/>
  <c r="GC9375" i="3"/>
  <c r="GC9323" i="3"/>
  <c r="GC9330" i="3"/>
  <c r="GC9369" i="3"/>
  <c r="GC9344" i="3"/>
  <c r="GC9335" i="3"/>
  <c r="GC9338" i="3"/>
  <c r="GC9300" i="3"/>
  <c r="GC9321" i="3"/>
  <c r="GC9347" i="3"/>
  <c r="GC9316" i="3"/>
  <c r="GC9303" i="3"/>
  <c r="GC9322" i="3"/>
  <c r="GC9343" i="3"/>
  <c r="GC9355" i="3"/>
  <c r="GC9356" i="3"/>
  <c r="GC9364" i="3"/>
  <c r="GC9342" i="3"/>
  <c r="GC9353" i="3"/>
  <c r="GC9373" i="3"/>
  <c r="GC9352" i="3"/>
  <c r="GC9388" i="3"/>
  <c r="GC9389" i="3"/>
  <c r="GC9354" i="3"/>
  <c r="GC9320" i="3"/>
  <c r="GC9325" i="3"/>
  <c r="GC9333" i="3"/>
  <c r="GC9332" i="3"/>
  <c r="GC9366" i="3"/>
  <c r="GC9387" i="3"/>
  <c r="GC9382" i="3"/>
  <c r="GC9345" i="3"/>
  <c r="GC9346" i="3"/>
  <c r="GC9384" i="3"/>
  <c r="GC9362" i="3"/>
  <c r="GC9318" i="3"/>
  <c r="GC9348" i="3"/>
  <c r="GC9324" i="3"/>
  <c r="GC9305" i="3"/>
  <c r="GC9350" i="3"/>
  <c r="GC9371" i="3"/>
  <c r="GC9380" i="3"/>
  <c r="GC9299" i="3"/>
  <c r="GC9340" i="3"/>
  <c r="GC9308" i="3"/>
  <c r="O460" i="3"/>
  <c r="GD9391" i="3" l="1"/>
  <c r="GD9392" i="3"/>
  <c r="GD9398" i="3"/>
  <c r="GD9397" i="3"/>
  <c r="GD9399" i="3"/>
  <c r="GD9393" i="3"/>
  <c r="GD9394" i="3"/>
  <c r="GD9308" i="3"/>
  <c r="GD9371" i="3"/>
  <c r="GD9395" i="3"/>
  <c r="GD9289" i="3"/>
  <c r="GD9291" i="3"/>
  <c r="GD9369" i="3"/>
  <c r="GD9400" i="3"/>
  <c r="GD9396" i="3"/>
  <c r="GD9401" i="3"/>
  <c r="GD9402" i="3"/>
  <c r="GD9310" i="3"/>
  <c r="GD9312" i="3"/>
  <c r="GD9373" i="3"/>
  <c r="GD9360" i="3"/>
  <c r="GD9295" i="3"/>
  <c r="GD9403" i="3"/>
  <c r="GD9375" i="3"/>
  <c r="GD9292" i="3"/>
  <c r="GD9404" i="3"/>
  <c r="GD9330" i="3"/>
  <c r="GD9405" i="3"/>
  <c r="GD9313" i="3"/>
  <c r="GD9311" i="3"/>
  <c r="GD9293" i="3"/>
  <c r="GD9314" i="3"/>
  <c r="GD9376" i="3"/>
  <c r="GD9340" i="3"/>
  <c r="GD9303" i="3"/>
  <c r="GD9305" i="3"/>
  <c r="GD9382" i="3"/>
  <c r="GD9290" i="3"/>
  <c r="GD9299" i="3"/>
  <c r="GD9380" i="3"/>
  <c r="GD9377" i="3"/>
  <c r="GD9364" i="3"/>
  <c r="GD9294" i="3"/>
  <c r="GD9331" i="3"/>
  <c r="GD9378" i="3"/>
  <c r="GD9335" i="3"/>
  <c r="GD9288" i="3"/>
  <c r="GD9296" i="3"/>
  <c r="GD9328" i="3"/>
  <c r="GD9326" i="3"/>
  <c r="GD9301" i="3"/>
  <c r="GD9350" i="3"/>
  <c r="GD9318" i="3"/>
  <c r="GD9316" i="3"/>
  <c r="GD9297" i="3"/>
  <c r="GD9348" i="3"/>
  <c r="GD9327" i="3"/>
  <c r="GD9368" i="3"/>
  <c r="GD9329" i="3"/>
  <c r="GD9322" i="3"/>
  <c r="GD9358" i="3"/>
  <c r="GD9359" i="3"/>
  <c r="GD9342" i="3"/>
  <c r="GD9387" i="3"/>
  <c r="GD9320" i="3"/>
  <c r="GD9336" i="3"/>
  <c r="GD9324" i="3"/>
  <c r="GD9354" i="3"/>
  <c r="GD9315" i="3"/>
  <c r="GD9302" i="3"/>
  <c r="GD9352" i="3"/>
  <c r="GD9338" i="3"/>
  <c r="GD9337" i="3"/>
  <c r="GD9345" i="3"/>
  <c r="GD9332" i="3"/>
  <c r="GD9317" i="3"/>
  <c r="GD9347" i="3"/>
  <c r="GD9298" i="3"/>
  <c r="GD9349" i="3"/>
  <c r="GD9381" i="3"/>
  <c r="GD9372" i="3"/>
  <c r="GD9384" i="3"/>
  <c r="GD9385" i="3"/>
  <c r="GD9366" i="3"/>
  <c r="GD9367" i="3"/>
  <c r="GD9339" i="3"/>
  <c r="GD9304" i="3"/>
  <c r="GD9307" i="3"/>
  <c r="GD9374" i="3"/>
  <c r="GD9370" i="3"/>
  <c r="GD9389" i="3"/>
  <c r="GD9390" i="3"/>
  <c r="GD9386" i="3"/>
  <c r="GD9356" i="3"/>
  <c r="GD9357" i="3"/>
  <c r="GD9343" i="3"/>
  <c r="GD9383" i="3"/>
  <c r="GD9309" i="3"/>
  <c r="GD9300" i="3"/>
  <c r="GD9319" i="3"/>
  <c r="GD9341" i="3"/>
  <c r="GD9333" i="3"/>
  <c r="GD9323" i="3"/>
  <c r="GD9388" i="3"/>
  <c r="GD9353" i="3"/>
  <c r="GD9355" i="3"/>
  <c r="GD9379" i="3"/>
  <c r="GD9362" i="3"/>
  <c r="GD9361" i="3"/>
  <c r="GD9346" i="3"/>
  <c r="GD9344" i="3"/>
  <c r="GD9325" i="3"/>
  <c r="GD9334" i="3"/>
  <c r="GD9321" i="3"/>
  <c r="GD9363" i="3"/>
  <c r="GD9365" i="3"/>
  <c r="GD9351" i="3"/>
  <c r="GD9306" i="3"/>
  <c r="O461" i="3"/>
  <c r="GE9392" i="3" l="1"/>
  <c r="GE9398" i="3"/>
  <c r="GE9370" i="3"/>
  <c r="GE9397" i="3"/>
  <c r="GE9399" i="3"/>
  <c r="GE9393" i="3"/>
  <c r="GE9394" i="3"/>
  <c r="GE9395" i="3"/>
  <c r="GE9396" i="3"/>
  <c r="GE9401" i="3"/>
  <c r="GE9400" i="3"/>
  <c r="GE9290" i="3"/>
  <c r="GE9372" i="3"/>
  <c r="GE9311" i="3"/>
  <c r="GE9312" i="3"/>
  <c r="GE9404" i="3"/>
  <c r="GE9403" i="3"/>
  <c r="GE9402" i="3"/>
  <c r="GE9405" i="3"/>
  <c r="GE9292" i="3"/>
  <c r="GE9313" i="3"/>
  <c r="GE9294" i="3"/>
  <c r="GE9377" i="3"/>
  <c r="GE9293" i="3"/>
  <c r="GE9295" i="3"/>
  <c r="GE9304" i="3"/>
  <c r="GE9289" i="3"/>
  <c r="GE9376" i="3"/>
  <c r="GE9299" i="3"/>
  <c r="GE9296" i="3"/>
  <c r="GE9297" i="3"/>
  <c r="GE9381" i="3"/>
  <c r="GE9291" i="3"/>
  <c r="GE9359" i="3"/>
  <c r="GE9325" i="3"/>
  <c r="GE9331" i="3"/>
  <c r="GE9353" i="3"/>
  <c r="GE9351" i="3"/>
  <c r="GE9330" i="3"/>
  <c r="GE9328" i="3"/>
  <c r="GE9302" i="3"/>
  <c r="GE9327" i="3"/>
  <c r="GE9349" i="3"/>
  <c r="GE9329" i="3"/>
  <c r="GE9380" i="3"/>
  <c r="GE9319" i="3"/>
  <c r="GE9317" i="3"/>
  <c r="GE9346" i="3"/>
  <c r="GE9382" i="3"/>
  <c r="GE9365" i="3"/>
  <c r="GE9341" i="3"/>
  <c r="GE9387" i="3"/>
  <c r="GE9306" i="3"/>
  <c r="GE9348" i="3"/>
  <c r="GE9323" i="3"/>
  <c r="GE9303" i="3"/>
  <c r="GE9373" i="3"/>
  <c r="GE9344" i="3"/>
  <c r="GE9337" i="3"/>
  <c r="GE9386" i="3"/>
  <c r="GE9363" i="3"/>
  <c r="GE9383" i="3"/>
  <c r="GE9315" i="3"/>
  <c r="GE9314" i="3"/>
  <c r="GE9371" i="3"/>
  <c r="GE9298" i="3"/>
  <c r="GE9367" i="3"/>
  <c r="GE9336" i="3"/>
  <c r="GE9355" i="3"/>
  <c r="GE9368" i="3"/>
  <c r="GE9388" i="3"/>
  <c r="GE9316" i="3"/>
  <c r="GE9361" i="3"/>
  <c r="GE9308" i="3"/>
  <c r="GE9362" i="3"/>
  <c r="GE9333" i="3"/>
  <c r="GE9340" i="3"/>
  <c r="GE9343" i="3"/>
  <c r="GE9364" i="3"/>
  <c r="GE9389" i="3"/>
  <c r="GE9332" i="3"/>
  <c r="GE9324" i="3"/>
  <c r="GE9360" i="3"/>
  <c r="GE9352" i="3"/>
  <c r="GE9366" i="3"/>
  <c r="GE9318" i="3"/>
  <c r="GE9300" i="3"/>
  <c r="GE9301" i="3"/>
  <c r="GE9309" i="3"/>
  <c r="GE9310" i="3"/>
  <c r="GE9354" i="3"/>
  <c r="GE9374" i="3"/>
  <c r="GE9375" i="3"/>
  <c r="GE9339" i="3"/>
  <c r="GE9338" i="3"/>
  <c r="GE9345" i="3"/>
  <c r="GE9305" i="3"/>
  <c r="GE9326" i="3"/>
  <c r="GE9379" i="3"/>
  <c r="GE9378" i="3"/>
  <c r="GE9357" i="3"/>
  <c r="GE9358" i="3"/>
  <c r="GE9342" i="3"/>
  <c r="GE9385" i="3"/>
  <c r="GE9347" i="3"/>
  <c r="GE9321" i="3"/>
  <c r="GE9322" i="3"/>
  <c r="GE9334" i="3"/>
  <c r="GE9335" i="3"/>
  <c r="GE9320" i="3"/>
  <c r="GE9350" i="3"/>
  <c r="GE9356" i="3"/>
  <c r="GE9390" i="3"/>
  <c r="GE9391" i="3"/>
  <c r="GE9307" i="3"/>
  <c r="GE9384" i="3"/>
  <c r="GE9369" i="3"/>
  <c r="O462" i="3"/>
  <c r="GF9397" i="3" l="1"/>
  <c r="GF9398" i="3"/>
  <c r="GF9399" i="3"/>
  <c r="GF9394" i="3"/>
  <c r="GF9393" i="3"/>
  <c r="GF9395" i="3"/>
  <c r="GF9400" i="3"/>
  <c r="GF9396" i="3"/>
  <c r="GF9371" i="3"/>
  <c r="GF9313" i="3"/>
  <c r="GF9403" i="3"/>
  <c r="GF9312" i="3"/>
  <c r="GF9402" i="3"/>
  <c r="GF9401" i="3"/>
  <c r="GF9405" i="3"/>
  <c r="GF9404" i="3"/>
  <c r="GF9330" i="3"/>
  <c r="GF9294" i="3"/>
  <c r="GF9295" i="3"/>
  <c r="GF9291" i="3"/>
  <c r="GF9292" i="3"/>
  <c r="GF9369" i="3"/>
  <c r="GF9293" i="3"/>
  <c r="GF9296" i="3"/>
  <c r="GF9290" i="3"/>
  <c r="GF9326" i="3"/>
  <c r="GF9360" i="3"/>
  <c r="GF9297" i="3"/>
  <c r="GF9324" i="3"/>
  <c r="GF9350" i="3"/>
  <c r="GF9298" i="3"/>
  <c r="GF9381" i="3"/>
  <c r="GF9361" i="3"/>
  <c r="GF9352" i="3"/>
  <c r="GF9329" i="3"/>
  <c r="GF9342" i="3"/>
  <c r="GF9373" i="3"/>
  <c r="GF9372" i="3"/>
  <c r="GF9382" i="3"/>
  <c r="GF9328" i="3"/>
  <c r="GF9303" i="3"/>
  <c r="GF9364" i="3"/>
  <c r="GF9362" i="3"/>
  <c r="GF9366" i="3"/>
  <c r="GF9386" i="3"/>
  <c r="GF9347" i="3"/>
  <c r="GF9353" i="3"/>
  <c r="GF9305" i="3"/>
  <c r="GF9367" i="3"/>
  <c r="GF9345" i="3"/>
  <c r="GF9307" i="3"/>
  <c r="GF9354" i="3"/>
  <c r="GF9299" i="3"/>
  <c r="GF9363" i="3"/>
  <c r="GF9384" i="3"/>
  <c r="GF9304" i="3"/>
  <c r="GF9387" i="3"/>
  <c r="GF9314" i="3"/>
  <c r="GF9356" i="3"/>
  <c r="GF9332" i="3"/>
  <c r="GF9374" i="3"/>
  <c r="GF9378" i="3"/>
  <c r="GF9321" i="3"/>
  <c r="GF9316" i="3"/>
  <c r="GF9315" i="3"/>
  <c r="GF9300" i="3"/>
  <c r="GF9355" i="3"/>
  <c r="GF9358" i="3"/>
  <c r="GF9325" i="3"/>
  <c r="GF9383" i="3"/>
  <c r="GF9320" i="3"/>
  <c r="GF9322" i="3"/>
  <c r="GF9377" i="3"/>
  <c r="GF9327" i="3"/>
  <c r="GF9340" i="3"/>
  <c r="GF9391" i="3"/>
  <c r="GF9392" i="3"/>
  <c r="GF9368" i="3"/>
  <c r="GF9323" i="3"/>
  <c r="GF9375" i="3"/>
  <c r="GF9376" i="3"/>
  <c r="GF9301" i="3"/>
  <c r="GF9302" i="3"/>
  <c r="GF9318" i="3"/>
  <c r="GF9317" i="3"/>
  <c r="GF9389" i="3"/>
  <c r="GF9319" i="3"/>
  <c r="GF9344" i="3"/>
  <c r="GF9390" i="3"/>
  <c r="GF9335" i="3"/>
  <c r="GF9336" i="3"/>
  <c r="GF9351" i="3"/>
  <c r="GF9385" i="3"/>
  <c r="GF9379" i="3"/>
  <c r="GF9306" i="3"/>
  <c r="GF9338" i="3"/>
  <c r="GF9337" i="3"/>
  <c r="GF9310" i="3"/>
  <c r="GF9311" i="3"/>
  <c r="GF9331" i="3"/>
  <c r="GF9333" i="3"/>
  <c r="GF9380" i="3"/>
  <c r="GF9349" i="3"/>
  <c r="GF9334" i="3"/>
  <c r="GF9370" i="3"/>
  <c r="GF9357" i="3"/>
  <c r="GF9346" i="3"/>
  <c r="GF9339" i="3"/>
  <c r="GF9309" i="3"/>
  <c r="GF9341" i="3"/>
  <c r="GF9348" i="3"/>
  <c r="GF9359" i="3"/>
  <c r="GF9343" i="3"/>
  <c r="GF9388" i="3"/>
  <c r="GF9365" i="3"/>
  <c r="GF9308" i="3"/>
  <c r="O463" i="3"/>
  <c r="GG9398" i="3" l="1"/>
  <c r="GG9399" i="3"/>
  <c r="GG9397" i="3"/>
  <c r="GG9394" i="3"/>
  <c r="GG9395" i="3"/>
  <c r="GG9396" i="3"/>
  <c r="GG9400" i="3"/>
  <c r="GG9313" i="3"/>
  <c r="GG9404" i="3"/>
  <c r="GG9403" i="3"/>
  <c r="GG9401" i="3"/>
  <c r="GG9402" i="3"/>
  <c r="GG9405" i="3"/>
  <c r="GG9296" i="3"/>
  <c r="GG9295" i="3"/>
  <c r="GG9294" i="3"/>
  <c r="GG9381" i="3"/>
  <c r="GG9346" i="3"/>
  <c r="GG9291" i="3"/>
  <c r="GG9297" i="3"/>
  <c r="GG9293" i="3"/>
  <c r="GG9292" i="3"/>
  <c r="GG9373" i="3"/>
  <c r="GG9298" i="3"/>
  <c r="GG9388" i="3"/>
  <c r="GG9325" i="3"/>
  <c r="GG9331" i="3"/>
  <c r="GG9382" i="3"/>
  <c r="GG9372" i="3"/>
  <c r="GG9299" i="3"/>
  <c r="GG9300" i="3"/>
  <c r="GG9368" i="3"/>
  <c r="GG9351" i="3"/>
  <c r="GG9361" i="3"/>
  <c r="GG9341" i="3"/>
  <c r="GG9306" i="3"/>
  <c r="GG9329" i="3"/>
  <c r="GG9385" i="3"/>
  <c r="GG9367" i="3"/>
  <c r="GG9365" i="3"/>
  <c r="GG9324" i="3"/>
  <c r="GG9357" i="3"/>
  <c r="GG9304" i="3"/>
  <c r="GG9363" i="3"/>
  <c r="GG9353" i="3"/>
  <c r="GG9359" i="3"/>
  <c r="GG9326" i="3"/>
  <c r="GG9348" i="3"/>
  <c r="GG9355" i="3"/>
  <c r="GG9362" i="3"/>
  <c r="GG9339" i="3"/>
  <c r="GG9354" i="3"/>
  <c r="GG9383" i="3"/>
  <c r="GG9343" i="3"/>
  <c r="GG9374" i="3"/>
  <c r="GG9321" i="3"/>
  <c r="GG9314" i="3"/>
  <c r="GG9390" i="3"/>
  <c r="GG9323" i="3"/>
  <c r="GG9315" i="3"/>
  <c r="GG9337" i="3"/>
  <c r="GG9379" i="3"/>
  <c r="GG9333" i="3"/>
  <c r="GG9319" i="3"/>
  <c r="GG9375" i="3"/>
  <c r="GG9356" i="3"/>
  <c r="GG9308" i="3"/>
  <c r="GG9301" i="3"/>
  <c r="GG9370" i="3"/>
  <c r="GG9371" i="3"/>
  <c r="GG9310" i="3"/>
  <c r="GG9358" i="3"/>
  <c r="GG9336" i="3"/>
  <c r="GG9318" i="3"/>
  <c r="GG9342" i="3"/>
  <c r="GG9384" i="3"/>
  <c r="GG9352" i="3"/>
  <c r="GG9307" i="3"/>
  <c r="GG9364" i="3"/>
  <c r="GG9335" i="3"/>
  <c r="GG9389" i="3"/>
  <c r="GG9376" i="3"/>
  <c r="GG9378" i="3"/>
  <c r="GG9392" i="3"/>
  <c r="GG9393" i="3"/>
  <c r="GG9327" i="3"/>
  <c r="GG9328" i="3"/>
  <c r="GG9320" i="3"/>
  <c r="GG9309" i="3"/>
  <c r="GG9347" i="3"/>
  <c r="GG9369" i="3"/>
  <c r="GG9360" i="3"/>
  <c r="GG9391" i="3"/>
  <c r="GG9340" i="3"/>
  <c r="GG9377" i="3"/>
  <c r="GG9330" i="3"/>
  <c r="GG9387" i="3"/>
  <c r="GG9334" i="3"/>
  <c r="GG9349" i="3"/>
  <c r="GG9380" i="3"/>
  <c r="GG9366" i="3"/>
  <c r="GG9311" i="3"/>
  <c r="GG9312" i="3"/>
  <c r="GG9338" i="3"/>
  <c r="GG9350" i="3"/>
  <c r="GG9344" i="3"/>
  <c r="GG9317" i="3"/>
  <c r="GG9316" i="3"/>
  <c r="GG9302" i="3"/>
  <c r="GG9303" i="3"/>
  <c r="GG9345" i="3"/>
  <c r="GG9332" i="3"/>
  <c r="GG9305" i="3"/>
  <c r="GG9322" i="3"/>
  <c r="GG9386" i="3"/>
  <c r="O464" i="3"/>
  <c r="GH9405" i="3" l="1"/>
  <c r="GH9399" i="3"/>
  <c r="GH9398" i="3"/>
  <c r="GH9396" i="3"/>
  <c r="GH9395" i="3"/>
  <c r="GH9397" i="3"/>
  <c r="GH9400" i="3"/>
  <c r="GH9403" i="3"/>
  <c r="GH9401" i="3"/>
  <c r="GH9402" i="3"/>
  <c r="GH9404" i="3"/>
  <c r="GH9295" i="3"/>
  <c r="GH9296" i="3"/>
  <c r="GH9297" i="3"/>
  <c r="GH9293" i="3"/>
  <c r="GH9368" i="3"/>
  <c r="GH9294" i="3"/>
  <c r="GH9340" i="3"/>
  <c r="GH9298" i="3"/>
  <c r="GH9292" i="3"/>
  <c r="GH9347" i="3"/>
  <c r="GH9380" i="3"/>
  <c r="GH9300" i="3"/>
  <c r="GH9382" i="3"/>
  <c r="GH9305" i="3"/>
  <c r="GH9384" i="3"/>
  <c r="GH9299" i="3"/>
  <c r="GH9372" i="3"/>
  <c r="GH9373" i="3"/>
  <c r="GH9332" i="3"/>
  <c r="GH9366" i="3"/>
  <c r="GH9330" i="3"/>
  <c r="GH9325" i="3"/>
  <c r="GH9324" i="3"/>
  <c r="GH9309" i="3"/>
  <c r="GH9362" i="3"/>
  <c r="GH9314" i="3"/>
  <c r="GH9359" i="3"/>
  <c r="GH9358" i="3"/>
  <c r="GH9357" i="3"/>
  <c r="GH9338" i="3"/>
  <c r="GH9356" i="3"/>
  <c r="GH9354" i="3"/>
  <c r="GH9389" i="3"/>
  <c r="GH9383" i="3"/>
  <c r="GH9355" i="3"/>
  <c r="GH9375" i="3"/>
  <c r="GH9369" i="3"/>
  <c r="GH9342" i="3"/>
  <c r="GH9322" i="3"/>
  <c r="GH9320" i="3"/>
  <c r="GH9334" i="3"/>
  <c r="GH9374" i="3"/>
  <c r="GH9386" i="3"/>
  <c r="GH9391" i="3"/>
  <c r="GH9377" i="3"/>
  <c r="GH9307" i="3"/>
  <c r="GH9302" i="3"/>
  <c r="GH9350" i="3"/>
  <c r="GH9371" i="3"/>
  <c r="GH9316" i="3"/>
  <c r="GH9344" i="3"/>
  <c r="GH9312" i="3"/>
  <c r="GH9327" i="3"/>
  <c r="GH9303" i="3"/>
  <c r="GH9304" i="3"/>
  <c r="GH9339" i="3"/>
  <c r="GH9387" i="3"/>
  <c r="GH9323" i="3"/>
  <c r="GH9328" i="3"/>
  <c r="GH9329" i="3"/>
  <c r="GH9392" i="3"/>
  <c r="GH9364" i="3"/>
  <c r="GH9363" i="3"/>
  <c r="GH9341" i="3"/>
  <c r="GH9319" i="3"/>
  <c r="GH9306" i="3"/>
  <c r="GH9348" i="3"/>
  <c r="GH9349" i="3"/>
  <c r="GH9331" i="3"/>
  <c r="GH9379" i="3"/>
  <c r="GH9390" i="3"/>
  <c r="GH9310" i="3"/>
  <c r="GH9343" i="3"/>
  <c r="GH9351" i="3"/>
  <c r="GH9311" i="3"/>
  <c r="GH9388" i="3"/>
  <c r="GH9385" i="3"/>
  <c r="GH9315" i="3"/>
  <c r="GH9378" i="3"/>
  <c r="GH9367" i="3"/>
  <c r="GH9308" i="3"/>
  <c r="GH9301" i="3"/>
  <c r="GH9336" i="3"/>
  <c r="GH9370" i="3"/>
  <c r="GH9345" i="3"/>
  <c r="GH9317" i="3"/>
  <c r="GH9365" i="3"/>
  <c r="GH9313" i="3"/>
  <c r="GH9321" i="3"/>
  <c r="GH9360" i="3"/>
  <c r="GH9361" i="3"/>
  <c r="GH9337" i="3"/>
  <c r="GH9393" i="3"/>
  <c r="GH9394" i="3"/>
  <c r="GH9376" i="3"/>
  <c r="GH9335" i="3"/>
  <c r="GH9346" i="3"/>
  <c r="GH9352" i="3"/>
  <c r="GH9353" i="3"/>
  <c r="GH9318" i="3"/>
  <c r="GH9333" i="3"/>
  <c r="GH9326" i="3"/>
  <c r="GH9381" i="3"/>
  <c r="O465" i="3"/>
  <c r="GI9405" i="3" l="1"/>
  <c r="GI9404" i="3"/>
  <c r="GI9399" i="3"/>
  <c r="GI9398" i="3"/>
  <c r="GI9396" i="3"/>
  <c r="GI9400" i="3"/>
  <c r="GI9397" i="3"/>
  <c r="GI9402" i="3"/>
  <c r="GI9401" i="3"/>
  <c r="GI9403" i="3"/>
  <c r="GI9294" i="3"/>
  <c r="GI9296" i="3"/>
  <c r="GI9295" i="3"/>
  <c r="GI9293" i="3"/>
  <c r="GI9297" i="3"/>
  <c r="GI9298" i="3"/>
  <c r="GI9381" i="3"/>
  <c r="GI9308" i="3"/>
  <c r="GI9385" i="3"/>
  <c r="GI9331" i="3"/>
  <c r="GI9315" i="3"/>
  <c r="GI9372" i="3"/>
  <c r="GI9373" i="3"/>
  <c r="GI9299" i="3"/>
  <c r="GI9383" i="3"/>
  <c r="GI9367" i="3"/>
  <c r="GI9365" i="3"/>
  <c r="GI9333" i="3"/>
  <c r="GI9339" i="3"/>
  <c r="GI9376" i="3"/>
  <c r="GI9358" i="3"/>
  <c r="GI9313" i="3"/>
  <c r="GI9374" i="3"/>
  <c r="GI9341" i="3"/>
  <c r="GI9356" i="3"/>
  <c r="GI9346" i="3"/>
  <c r="GI9301" i="3"/>
  <c r="GI9321" i="3"/>
  <c r="GI9370" i="3"/>
  <c r="GI9357" i="3"/>
  <c r="GI9355" i="3"/>
  <c r="GI9390" i="3"/>
  <c r="GI9326" i="3"/>
  <c r="GI9306" i="3"/>
  <c r="GI9388" i="3"/>
  <c r="GI9340" i="3"/>
  <c r="GI9305" i="3"/>
  <c r="GI9307" i="3"/>
  <c r="GI9337" i="3"/>
  <c r="GI9316" i="3"/>
  <c r="GI9343" i="3"/>
  <c r="GI9348" i="3"/>
  <c r="GI9335" i="3"/>
  <c r="GI9318" i="3"/>
  <c r="GI9330" i="3"/>
  <c r="GI9391" i="3"/>
  <c r="GI9378" i="3"/>
  <c r="GI9311" i="3"/>
  <c r="GI9393" i="3"/>
  <c r="GI9360" i="3"/>
  <c r="GI9366" i="3"/>
  <c r="GI9380" i="3"/>
  <c r="GI9320" i="3"/>
  <c r="GI9328" i="3"/>
  <c r="GI9304" i="3"/>
  <c r="GI9394" i="3"/>
  <c r="GI9395" i="3"/>
  <c r="GI9345" i="3"/>
  <c r="GI9351" i="3"/>
  <c r="GI9342" i="3"/>
  <c r="GI9389" i="3"/>
  <c r="GI9312" i="3"/>
  <c r="GI9384" i="3"/>
  <c r="GI9364" i="3"/>
  <c r="GI9329" i="3"/>
  <c r="GI9300" i="3"/>
  <c r="GI9387" i="3"/>
  <c r="GI9344" i="3"/>
  <c r="GI9371" i="3"/>
  <c r="GI9325" i="3"/>
  <c r="GI9350" i="3"/>
  <c r="GI9369" i="3"/>
  <c r="GI9352" i="3"/>
  <c r="GI9314" i="3"/>
  <c r="GI9361" i="3"/>
  <c r="GI9362" i="3"/>
  <c r="GI9386" i="3"/>
  <c r="GI9334" i="3"/>
  <c r="GI9368" i="3"/>
  <c r="GI9310" i="3"/>
  <c r="GI9382" i="3"/>
  <c r="GI9327" i="3"/>
  <c r="GI9359" i="3"/>
  <c r="GI9302" i="3"/>
  <c r="GI9323" i="3"/>
  <c r="GI9324" i="3"/>
  <c r="GI9303" i="3"/>
  <c r="GI9353" i="3"/>
  <c r="GI9354" i="3"/>
  <c r="GI9317" i="3"/>
  <c r="GI9322" i="3"/>
  <c r="GI9336" i="3"/>
  <c r="GI9309" i="3"/>
  <c r="GI9379" i="3"/>
  <c r="GI9375" i="3"/>
  <c r="GI9349" i="3"/>
  <c r="GI9319" i="3"/>
  <c r="GI9363" i="3"/>
  <c r="GI9392" i="3"/>
  <c r="GI9347" i="3"/>
  <c r="GI9377" i="3"/>
  <c r="GI9338" i="3"/>
  <c r="GI9332" i="3"/>
  <c r="O466" i="3"/>
  <c r="GJ9405" i="3" l="1"/>
  <c r="GJ9404" i="3"/>
  <c r="GJ9399" i="3"/>
  <c r="GJ9398" i="3"/>
  <c r="GJ9400" i="3"/>
  <c r="GJ9402" i="3"/>
  <c r="GJ9401" i="3"/>
  <c r="GJ9403" i="3"/>
  <c r="GJ9397" i="3"/>
  <c r="GJ9295" i="3"/>
  <c r="GJ9296" i="3"/>
  <c r="GJ9294" i="3"/>
  <c r="GJ9297" i="3"/>
  <c r="GJ9298" i="3"/>
  <c r="GJ9384" i="3"/>
  <c r="GJ9307" i="3"/>
  <c r="GJ9314" i="3"/>
  <c r="GJ9373" i="3"/>
  <c r="GJ9366" i="3"/>
  <c r="GJ9334" i="3"/>
  <c r="GJ9332" i="3"/>
  <c r="GJ9375" i="3"/>
  <c r="GJ9357" i="3"/>
  <c r="GJ9363" i="3"/>
  <c r="GJ9377" i="3"/>
  <c r="GJ9342" i="3"/>
  <c r="GJ9359" i="3"/>
  <c r="GJ9300" i="3"/>
  <c r="GJ9347" i="3"/>
  <c r="GJ9309" i="3"/>
  <c r="GJ9340" i="3"/>
  <c r="GJ9356" i="3"/>
  <c r="GJ9306" i="3"/>
  <c r="GJ9319" i="3"/>
  <c r="GJ9341" i="3"/>
  <c r="GJ9327" i="3"/>
  <c r="GJ9317" i="3"/>
  <c r="GJ9344" i="3"/>
  <c r="GJ9390" i="3"/>
  <c r="GJ9392" i="3"/>
  <c r="GJ9349" i="3"/>
  <c r="GJ9381" i="3"/>
  <c r="GJ9389" i="3"/>
  <c r="GJ9338" i="3"/>
  <c r="GJ9379" i="3"/>
  <c r="GJ9336" i="3"/>
  <c r="GJ9305" i="3"/>
  <c r="GJ9311" i="3"/>
  <c r="GJ9368" i="3"/>
  <c r="GJ9329" i="3"/>
  <c r="GJ9386" i="3"/>
  <c r="GJ9312" i="3"/>
  <c r="GJ9365" i="3"/>
  <c r="GJ9353" i="3"/>
  <c r="GJ9303" i="3"/>
  <c r="GJ9360" i="3"/>
  <c r="GJ9322" i="3"/>
  <c r="GJ9358" i="3"/>
  <c r="GJ9315" i="3"/>
  <c r="GJ9394" i="3"/>
  <c r="GJ9324" i="3"/>
  <c r="GJ9299" i="3"/>
  <c r="GJ9391" i="3"/>
  <c r="GJ9376" i="3"/>
  <c r="GJ9335" i="3"/>
  <c r="GJ9326" i="3"/>
  <c r="GJ9328" i="3"/>
  <c r="GJ9331" i="3"/>
  <c r="GJ9385" i="3"/>
  <c r="GJ9345" i="3"/>
  <c r="GJ9395" i="3"/>
  <c r="GJ9396" i="3"/>
  <c r="GJ9362" i="3"/>
  <c r="GJ9352" i="3"/>
  <c r="GJ9304" i="3"/>
  <c r="GJ9325" i="3"/>
  <c r="GJ9378" i="3"/>
  <c r="GJ9364" i="3"/>
  <c r="GJ9343" i="3"/>
  <c r="GJ9367" i="3"/>
  <c r="GJ9316" i="3"/>
  <c r="GJ9374" i="3"/>
  <c r="GJ9382" i="3"/>
  <c r="GJ9383" i="3"/>
  <c r="GJ9361" i="3"/>
  <c r="GJ9333" i="3"/>
  <c r="GJ9339" i="3"/>
  <c r="GJ9371" i="3"/>
  <c r="GJ9372" i="3"/>
  <c r="GJ9308" i="3"/>
  <c r="GJ9313" i="3"/>
  <c r="GJ9387" i="3"/>
  <c r="GJ9351" i="3"/>
  <c r="GJ9301" i="3"/>
  <c r="GJ9321" i="3"/>
  <c r="GJ9346" i="3"/>
  <c r="GJ9320" i="3"/>
  <c r="GJ9354" i="3"/>
  <c r="GJ9355" i="3"/>
  <c r="GJ9323" i="3"/>
  <c r="GJ9302" i="3"/>
  <c r="GJ9310" i="3"/>
  <c r="GJ9393" i="3"/>
  <c r="GJ9369" i="3"/>
  <c r="GJ9350" i="3"/>
  <c r="GJ9388" i="3"/>
  <c r="GJ9370" i="3"/>
  <c r="GJ9337" i="3"/>
  <c r="GJ9348" i="3"/>
  <c r="GJ9330" i="3"/>
  <c r="GJ9318" i="3"/>
  <c r="GJ9380" i="3"/>
  <c r="O467" i="3"/>
  <c r="GK9405" i="3" l="1"/>
  <c r="GK9404" i="3"/>
  <c r="GK9400" i="3"/>
  <c r="GK9399" i="3"/>
  <c r="GK9398" i="3"/>
  <c r="GK9403" i="3"/>
  <c r="GK9401" i="3"/>
  <c r="GK9402" i="3"/>
  <c r="GK9296" i="3"/>
  <c r="GK9343" i="3"/>
  <c r="GK9297" i="3"/>
  <c r="GK9295" i="3"/>
  <c r="GK9348" i="3"/>
  <c r="GK9299" i="3"/>
  <c r="GK9335" i="3"/>
  <c r="GK9333" i="3"/>
  <c r="GK9374" i="3"/>
  <c r="GK9337" i="3"/>
  <c r="GK9346" i="3"/>
  <c r="GK9376" i="3"/>
  <c r="GK9310" i="3"/>
  <c r="GK9341" i="3"/>
  <c r="GK9393" i="3"/>
  <c r="GK9313" i="3"/>
  <c r="GK9315" i="3"/>
  <c r="GK9357" i="3"/>
  <c r="GK9306" i="3"/>
  <c r="GK9380" i="3"/>
  <c r="GK9318" i="3"/>
  <c r="GK9330" i="3"/>
  <c r="GK9391" i="3"/>
  <c r="GK9384" i="3"/>
  <c r="GK9300" i="3"/>
  <c r="GK9378" i="3"/>
  <c r="GK9358" i="3"/>
  <c r="GK9316" i="3"/>
  <c r="GK9361" i="3"/>
  <c r="GK9363" i="3"/>
  <c r="GK9298" i="3"/>
  <c r="GK9359" i="3"/>
  <c r="GK9377" i="3"/>
  <c r="GK9364" i="3"/>
  <c r="GK9323" i="3"/>
  <c r="GK9367" i="3"/>
  <c r="GK9328" i="3"/>
  <c r="GK9388" i="3"/>
  <c r="GK9327" i="3"/>
  <c r="GK9314" i="3"/>
  <c r="GK9302" i="3"/>
  <c r="GK9360" i="3"/>
  <c r="GK9325" i="3"/>
  <c r="GK9370" i="3"/>
  <c r="GK9385" i="3"/>
  <c r="GK9350" i="3"/>
  <c r="GK9390" i="3"/>
  <c r="GK9382" i="3"/>
  <c r="GK9366" i="3"/>
  <c r="GK9344" i="3"/>
  <c r="GK9309" i="3"/>
  <c r="GK9353" i="3"/>
  <c r="GK9320" i="3"/>
  <c r="GK9389" i="3"/>
  <c r="GK9354" i="3"/>
  <c r="GK9319" i="3"/>
  <c r="GK9321" i="3"/>
  <c r="GK9372" i="3"/>
  <c r="GK9373" i="3"/>
  <c r="GK9383" i="3"/>
  <c r="GK9375" i="3"/>
  <c r="GK9394" i="3"/>
  <c r="GK9334" i="3"/>
  <c r="GK9317" i="3"/>
  <c r="GK9392" i="3"/>
  <c r="GK9345" i="3"/>
  <c r="GK9329" i="3"/>
  <c r="GK9379" i="3"/>
  <c r="GK9301" i="3"/>
  <c r="GK9387" i="3"/>
  <c r="GK9371" i="3"/>
  <c r="GK9304" i="3"/>
  <c r="GK9305" i="3"/>
  <c r="GK9332" i="3"/>
  <c r="GK9326" i="3"/>
  <c r="GK9336" i="3"/>
  <c r="GK9351" i="3"/>
  <c r="GK9386" i="3"/>
  <c r="GK9338" i="3"/>
  <c r="GK9352" i="3"/>
  <c r="GK9396" i="3"/>
  <c r="GK9397" i="3"/>
  <c r="GK9342" i="3"/>
  <c r="GK9368" i="3"/>
  <c r="GK9322" i="3"/>
  <c r="GK9347" i="3"/>
  <c r="GK9369" i="3"/>
  <c r="GK9355" i="3"/>
  <c r="GK9356" i="3"/>
  <c r="GK9311" i="3"/>
  <c r="GK9308" i="3"/>
  <c r="GK9307" i="3"/>
  <c r="GK9339" i="3"/>
  <c r="GK9340" i="3"/>
  <c r="GK9324" i="3"/>
  <c r="GK9362" i="3"/>
  <c r="GK9303" i="3"/>
  <c r="GK9349" i="3"/>
  <c r="GK9395" i="3"/>
  <c r="GK9312" i="3"/>
  <c r="GK9331" i="3"/>
  <c r="GK9365" i="3"/>
  <c r="GK9381" i="3"/>
  <c r="O468" i="3"/>
  <c r="GL9405" i="3" l="1"/>
  <c r="GL9404" i="3"/>
  <c r="GL9399" i="3"/>
  <c r="GL9400" i="3"/>
  <c r="GL9403" i="3"/>
  <c r="GL9401" i="3"/>
  <c r="GL9402" i="3"/>
  <c r="GL9342" i="3"/>
  <c r="GL9296" i="3"/>
  <c r="GL9324" i="3"/>
  <c r="GL9345" i="3"/>
  <c r="GL9347" i="3"/>
  <c r="GL9298" i="3"/>
  <c r="GL9334" i="3"/>
  <c r="GL9326" i="3"/>
  <c r="GL9336" i="3"/>
  <c r="GL9375" i="3"/>
  <c r="GL9381" i="3"/>
  <c r="GL9379" i="3"/>
  <c r="GL9392" i="3"/>
  <c r="GL9315" i="3"/>
  <c r="GL9314" i="3"/>
  <c r="GL9344" i="3"/>
  <c r="GL9317" i="3"/>
  <c r="GL9301" i="3"/>
  <c r="GL9329" i="3"/>
  <c r="GL9376" i="3"/>
  <c r="GL9297" i="3"/>
  <c r="GL9299" i="3"/>
  <c r="GL9383" i="3"/>
  <c r="GL9358" i="3"/>
  <c r="GL9303" i="3"/>
  <c r="GL9390" i="3"/>
  <c r="GL9359" i="3"/>
  <c r="GL9316" i="3"/>
  <c r="GL9378" i="3"/>
  <c r="GL9377" i="3"/>
  <c r="GL9386" i="3"/>
  <c r="GL9395" i="3"/>
  <c r="GL9360" i="3"/>
  <c r="GL9320" i="3"/>
  <c r="GL9391" i="3"/>
  <c r="GL9362" i="3"/>
  <c r="GL9365" i="3"/>
  <c r="GL9349" i="3"/>
  <c r="GL9388" i="3"/>
  <c r="GL9331" i="3"/>
  <c r="GL9322" i="3"/>
  <c r="GL9374" i="3"/>
  <c r="GL9300" i="3"/>
  <c r="GL9318" i="3"/>
  <c r="GL9389" i="3"/>
  <c r="GL9369" i="3"/>
  <c r="GL9371" i="3"/>
  <c r="GL9352" i="3"/>
  <c r="GL9312" i="3"/>
  <c r="GL9307" i="3"/>
  <c r="GL9337" i="3"/>
  <c r="GL9335" i="3"/>
  <c r="GL9343" i="3"/>
  <c r="GL9346" i="3"/>
  <c r="GL9319" i="3"/>
  <c r="GL9311" i="3"/>
  <c r="GL9351" i="3"/>
  <c r="GL9304" i="3"/>
  <c r="GL9382" i="3"/>
  <c r="GL9373" i="3"/>
  <c r="GL9370" i="3"/>
  <c r="GL9308" i="3"/>
  <c r="GL9356" i="3"/>
  <c r="GL9357" i="3"/>
  <c r="GL9368" i="3"/>
  <c r="GL9397" i="3"/>
  <c r="GL9398" i="3"/>
  <c r="GL9350" i="3"/>
  <c r="GL9332" i="3"/>
  <c r="GL9361" i="3"/>
  <c r="GL9325" i="3"/>
  <c r="GL9372" i="3"/>
  <c r="GL9354" i="3"/>
  <c r="GL9340" i="3"/>
  <c r="GL9341" i="3"/>
  <c r="GL9355" i="3"/>
  <c r="GL9330" i="3"/>
  <c r="GL9396" i="3"/>
  <c r="GL9367" i="3"/>
  <c r="GL9327" i="3"/>
  <c r="GL9366" i="3"/>
  <c r="GL9348" i="3"/>
  <c r="GL9364" i="3"/>
  <c r="GL9384" i="3"/>
  <c r="GL9310" i="3"/>
  <c r="GL9309" i="3"/>
  <c r="GL9339" i="3"/>
  <c r="GL9385" i="3"/>
  <c r="GL9338" i="3"/>
  <c r="GL9313" i="3"/>
  <c r="GL9323" i="3"/>
  <c r="GL9305" i="3"/>
  <c r="GL9306" i="3"/>
  <c r="GL9363" i="3"/>
  <c r="GL9387" i="3"/>
  <c r="GL9302" i="3"/>
  <c r="GL9380" i="3"/>
  <c r="GL9328" i="3"/>
  <c r="GL9394" i="3"/>
  <c r="GL9333" i="3"/>
  <c r="GL9321" i="3"/>
  <c r="GL9393" i="3"/>
  <c r="GL9353" i="3"/>
  <c r="O469" i="3"/>
  <c r="GM9405" i="3" l="1"/>
  <c r="GM9404" i="3"/>
  <c r="GM9400" i="3"/>
  <c r="GM9403" i="3"/>
  <c r="GM9402" i="3"/>
  <c r="GM9297" i="3"/>
  <c r="GM9401" i="3"/>
  <c r="GM9346" i="3"/>
  <c r="GM9380" i="3"/>
  <c r="GM9325" i="3"/>
  <c r="GM9335" i="3"/>
  <c r="GM9375" i="3"/>
  <c r="GM9348" i="3"/>
  <c r="GM9382" i="3"/>
  <c r="GM9343" i="3"/>
  <c r="GM9333" i="3"/>
  <c r="GM9316" i="3"/>
  <c r="GM9300" i="3"/>
  <c r="GM9317" i="3"/>
  <c r="GM9315" i="3"/>
  <c r="GM9337" i="3"/>
  <c r="GM9377" i="3"/>
  <c r="GM9298" i="3"/>
  <c r="GM9302" i="3"/>
  <c r="GM9323" i="3"/>
  <c r="GM9321" i="3"/>
  <c r="GM9330" i="3"/>
  <c r="GM9361" i="3"/>
  <c r="GM9395" i="3"/>
  <c r="GM9299" i="3"/>
  <c r="GM9369" i="3"/>
  <c r="GM9365" i="3"/>
  <c r="GM9371" i="3"/>
  <c r="GM9344" i="3"/>
  <c r="GM9318" i="3"/>
  <c r="GM9345" i="3"/>
  <c r="GM9359" i="3"/>
  <c r="GM9374" i="3"/>
  <c r="GM9328" i="3"/>
  <c r="GM9366" i="3"/>
  <c r="GM9389" i="3"/>
  <c r="GM9391" i="3"/>
  <c r="GM9383" i="3"/>
  <c r="GM9336" i="3"/>
  <c r="GM9378" i="3"/>
  <c r="GM9390" i="3"/>
  <c r="GM9376" i="3"/>
  <c r="GM9387" i="3"/>
  <c r="GM9353" i="3"/>
  <c r="GM9396" i="3"/>
  <c r="GM9372" i="3"/>
  <c r="GM9363" i="3"/>
  <c r="GM9370" i="3"/>
  <c r="GM9331" i="3"/>
  <c r="GM9385" i="3"/>
  <c r="GM9393" i="3"/>
  <c r="GM9350" i="3"/>
  <c r="GM9306" i="3"/>
  <c r="GM9360" i="3"/>
  <c r="GM9398" i="3"/>
  <c r="GM9355" i="3"/>
  <c r="GM9381" i="3"/>
  <c r="GM9309" i="3"/>
  <c r="GM9339" i="3"/>
  <c r="GM9319" i="3"/>
  <c r="GM9384" i="3"/>
  <c r="GM9341" i="3"/>
  <c r="GM9324" i="3"/>
  <c r="GM9334" i="3"/>
  <c r="GM9351" i="3"/>
  <c r="GM9322" i="3"/>
  <c r="GM9399" i="3"/>
  <c r="GM9327" i="3"/>
  <c r="GM9340" i="3"/>
  <c r="GM9357" i="3"/>
  <c r="GM9358" i="3"/>
  <c r="GM9329" i="3"/>
  <c r="GM9304" i="3"/>
  <c r="GM9362" i="3"/>
  <c r="GM9313" i="3"/>
  <c r="GM9314" i="3"/>
  <c r="GM9347" i="3"/>
  <c r="GM9364" i="3"/>
  <c r="GM9326" i="3"/>
  <c r="GM9367" i="3"/>
  <c r="GM9354" i="3"/>
  <c r="GM9320" i="3"/>
  <c r="GM9397" i="3"/>
  <c r="GM9356" i="3"/>
  <c r="GM9373" i="3"/>
  <c r="GM9379" i="3"/>
  <c r="GM9352" i="3"/>
  <c r="GM9311" i="3"/>
  <c r="GM9312" i="3"/>
  <c r="GM9394" i="3"/>
  <c r="GM9305" i="3"/>
  <c r="GM9338" i="3"/>
  <c r="GM9303" i="3"/>
  <c r="GM9310" i="3"/>
  <c r="GM9392" i="3"/>
  <c r="GM9349" i="3"/>
  <c r="GM9388" i="3"/>
  <c r="GM9332" i="3"/>
  <c r="GM9386" i="3"/>
  <c r="GM9368" i="3"/>
  <c r="GM9308" i="3"/>
  <c r="GM9301" i="3"/>
  <c r="GM9342" i="3"/>
  <c r="GM9307" i="3"/>
  <c r="O470" i="3"/>
  <c r="GN9404" i="3" l="1"/>
  <c r="GN9405" i="3"/>
  <c r="GN9403" i="3"/>
  <c r="GN9400" i="3"/>
  <c r="GN9401" i="3"/>
  <c r="GN9402" i="3"/>
  <c r="GN9336" i="3"/>
  <c r="GN9315" i="3"/>
  <c r="GN9381" i="3"/>
  <c r="GN9324" i="3"/>
  <c r="GN9386" i="3"/>
  <c r="GN9338" i="3"/>
  <c r="GN9326" i="3"/>
  <c r="GN9316" i="3"/>
  <c r="GN9376" i="3"/>
  <c r="GN9322" i="3"/>
  <c r="GN9301" i="3"/>
  <c r="GN9299" i="3"/>
  <c r="GN9298" i="3"/>
  <c r="GN9317" i="3"/>
  <c r="GN9344" i="3"/>
  <c r="GN9368" i="3"/>
  <c r="GN9349" i="3"/>
  <c r="GN9345" i="3"/>
  <c r="GN9375" i="3"/>
  <c r="GN9373" i="3"/>
  <c r="GN9329" i="3"/>
  <c r="GN9332" i="3"/>
  <c r="GN9318" i="3"/>
  <c r="GN9305" i="3"/>
  <c r="GN9352" i="3"/>
  <c r="GN9354" i="3"/>
  <c r="GN9379" i="3"/>
  <c r="GN9384" i="3"/>
  <c r="GN9360" i="3"/>
  <c r="GN9390" i="3"/>
  <c r="GN9377" i="3"/>
  <c r="GN9392" i="3"/>
  <c r="GN9364" i="3"/>
  <c r="GN9388" i="3"/>
  <c r="GN9397" i="3"/>
  <c r="GN9362" i="3"/>
  <c r="GN9394" i="3"/>
  <c r="GN9382" i="3"/>
  <c r="GN9340" i="3"/>
  <c r="GN9383" i="3"/>
  <c r="GN9371" i="3"/>
  <c r="GN9370" i="3"/>
  <c r="GN9310" i="3"/>
  <c r="GN9323" i="3"/>
  <c r="GN9372" i="3"/>
  <c r="GN9320" i="3"/>
  <c r="GN9396" i="3"/>
  <c r="GN9353" i="3"/>
  <c r="GN9328" i="3"/>
  <c r="GN9399" i="3"/>
  <c r="GN9356" i="3"/>
  <c r="GN9314" i="3"/>
  <c r="GN9361" i="3"/>
  <c r="GN9308" i="3"/>
  <c r="GN9330" i="3"/>
  <c r="GN9347" i="3"/>
  <c r="GN9346" i="3"/>
  <c r="GN9380" i="3"/>
  <c r="GN9304" i="3"/>
  <c r="GN9358" i="3"/>
  <c r="GN9359" i="3"/>
  <c r="GN9351" i="3"/>
  <c r="GN9341" i="3"/>
  <c r="GN9387" i="3"/>
  <c r="GN9337" i="3"/>
  <c r="GN9342" i="3"/>
  <c r="GN9343" i="3"/>
  <c r="GN9355" i="3"/>
  <c r="GN9333" i="3"/>
  <c r="GN9357" i="3"/>
  <c r="GN9363" i="3"/>
  <c r="GN9331" i="3"/>
  <c r="GN9365" i="3"/>
  <c r="GN9391" i="3"/>
  <c r="GN9300" i="3"/>
  <c r="GN9303" i="3"/>
  <c r="GN9302" i="3"/>
  <c r="GN9312" i="3"/>
  <c r="GN9367" i="3"/>
  <c r="GN9309" i="3"/>
  <c r="GN9313" i="3"/>
  <c r="GN9321" i="3"/>
  <c r="GN9319" i="3"/>
  <c r="GN9398" i="3"/>
  <c r="GN9389" i="3"/>
  <c r="GN9327" i="3"/>
  <c r="GN9339" i="3"/>
  <c r="GN9334" i="3"/>
  <c r="GN9335" i="3"/>
  <c r="GN9366" i="3"/>
  <c r="GN9393" i="3"/>
  <c r="GN9374" i="3"/>
  <c r="GN9307" i="3"/>
  <c r="GN9311" i="3"/>
  <c r="GN9306" i="3"/>
  <c r="GN9378" i="3"/>
  <c r="GN9350" i="3"/>
  <c r="GN9348" i="3"/>
  <c r="GN9385" i="3"/>
  <c r="GN9325" i="3"/>
  <c r="GN9369" i="3"/>
  <c r="GN9395" i="3"/>
  <c r="O471" i="3"/>
  <c r="GO9405" i="3" l="1"/>
  <c r="GO9404" i="3"/>
  <c r="GO9400" i="3"/>
  <c r="GO9403" i="3"/>
  <c r="GO9402" i="3"/>
  <c r="GO9401" i="3"/>
  <c r="GO9337" i="3"/>
  <c r="GO9371" i="3"/>
  <c r="GO9382" i="3"/>
  <c r="GO9316" i="3"/>
  <c r="GO9321" i="3"/>
  <c r="GO9344" i="3"/>
  <c r="GO9325" i="3"/>
  <c r="GO9332" i="3"/>
  <c r="GO9315" i="3"/>
  <c r="GO9323" i="3"/>
  <c r="GO9385" i="3"/>
  <c r="GO9387" i="3"/>
  <c r="GO9318" i="3"/>
  <c r="GO9369" i="3"/>
  <c r="GO9391" i="3"/>
  <c r="GO9376" i="3"/>
  <c r="GO9393" i="3"/>
  <c r="GO9348" i="3"/>
  <c r="GO9327" i="3"/>
  <c r="GO9363" i="3"/>
  <c r="GO9317" i="3"/>
  <c r="GO9378" i="3"/>
  <c r="GO9374" i="3"/>
  <c r="GO9319" i="3"/>
  <c r="GO9372" i="3"/>
  <c r="GO9353" i="3"/>
  <c r="GO9356" i="3"/>
  <c r="GO9398" i="3"/>
  <c r="GO9350" i="3"/>
  <c r="GO9361" i="3"/>
  <c r="GO9322" i="3"/>
  <c r="GO9362" i="3"/>
  <c r="GO9352" i="3"/>
  <c r="GO9339" i="3"/>
  <c r="GO9395" i="3"/>
  <c r="GO9383" i="3"/>
  <c r="GO9309" i="3"/>
  <c r="GO9329" i="3"/>
  <c r="GO9306" i="3"/>
  <c r="GO9311" i="3"/>
  <c r="GO9313" i="3"/>
  <c r="GO9399" i="3"/>
  <c r="GO9340" i="3"/>
  <c r="GO9355" i="3"/>
  <c r="GO9357" i="3"/>
  <c r="GO9366" i="3"/>
  <c r="GO9331" i="3"/>
  <c r="GO9303" i="3"/>
  <c r="GO9301" i="3"/>
  <c r="GO9346" i="3"/>
  <c r="GO9343" i="3"/>
  <c r="GO9368" i="3"/>
  <c r="GO9335" i="3"/>
  <c r="GO9326" i="3"/>
  <c r="GO9394" i="3"/>
  <c r="GO9365" i="3"/>
  <c r="GO9333" i="3"/>
  <c r="GO9320" i="3"/>
  <c r="GO9310" i="3"/>
  <c r="GO9384" i="3"/>
  <c r="GO9359" i="3"/>
  <c r="GO9360" i="3"/>
  <c r="GO9334" i="3"/>
  <c r="GO9389" i="3"/>
  <c r="GO9390" i="3"/>
  <c r="GO9373" i="3"/>
  <c r="GO9300" i="3"/>
  <c r="GO9299" i="3"/>
  <c r="GO9314" i="3"/>
  <c r="GO9379" i="3"/>
  <c r="GO9396" i="3"/>
  <c r="GO9342" i="3"/>
  <c r="GO9341" i="3"/>
  <c r="GO9358" i="3"/>
  <c r="GO9347" i="3"/>
  <c r="GO9388" i="3"/>
  <c r="GO9370" i="3"/>
  <c r="GO9375" i="3"/>
  <c r="GO9312" i="3"/>
  <c r="GO9349" i="3"/>
  <c r="GO9336" i="3"/>
  <c r="GO9364" i="3"/>
  <c r="GO9328" i="3"/>
  <c r="GO9324" i="3"/>
  <c r="GO9330" i="3"/>
  <c r="GO9304" i="3"/>
  <c r="GO9354" i="3"/>
  <c r="GO9338" i="3"/>
  <c r="GO9345" i="3"/>
  <c r="GO9307" i="3"/>
  <c r="GO9377" i="3"/>
  <c r="GO9367" i="3"/>
  <c r="GO9302" i="3"/>
  <c r="GO9386" i="3"/>
  <c r="GO9308" i="3"/>
  <c r="GO9305" i="3"/>
  <c r="GO9351" i="3"/>
  <c r="GO9380" i="3"/>
  <c r="GO9381" i="3"/>
  <c r="GO9397" i="3"/>
  <c r="GO9392" i="3"/>
  <c r="O472" i="3"/>
  <c r="GP9405" i="3" l="1"/>
  <c r="GP9404" i="3"/>
  <c r="GP9403" i="3"/>
  <c r="GP9402" i="3"/>
  <c r="GP9401" i="3"/>
  <c r="GP9400" i="3"/>
  <c r="GP9324" i="3"/>
  <c r="GP9386" i="3"/>
  <c r="GP9317" i="3"/>
  <c r="GP9320" i="3"/>
  <c r="GP9322" i="3"/>
  <c r="GP9316" i="3"/>
  <c r="GP9370" i="3"/>
  <c r="GP9326" i="3"/>
  <c r="GP9328" i="3"/>
  <c r="GP9357" i="3"/>
  <c r="GP9392" i="3"/>
  <c r="GP9340" i="3"/>
  <c r="GP9377" i="3"/>
  <c r="GP9338" i="3"/>
  <c r="GP9349" i="3"/>
  <c r="GP9363" i="3"/>
  <c r="GP9347" i="3"/>
  <c r="GP9318" i="3"/>
  <c r="GP9354" i="3"/>
  <c r="GP9373" i="3"/>
  <c r="GP9351" i="3"/>
  <c r="GP9397" i="3"/>
  <c r="GP9345" i="3"/>
  <c r="GP9330" i="3"/>
  <c r="GP9336" i="3"/>
  <c r="GP9399" i="3"/>
  <c r="GP9367" i="3"/>
  <c r="GP9302" i="3"/>
  <c r="GP9362" i="3"/>
  <c r="GP9394" i="3"/>
  <c r="GP9384" i="3"/>
  <c r="GP9312" i="3"/>
  <c r="GP9319" i="3"/>
  <c r="GP9310" i="3"/>
  <c r="GP9356" i="3"/>
  <c r="GP9332" i="3"/>
  <c r="GP9305" i="3"/>
  <c r="GP9395" i="3"/>
  <c r="GP9334" i="3"/>
  <c r="GP9339" i="3"/>
  <c r="GP9337" i="3"/>
  <c r="GP9371" i="3"/>
  <c r="GP9381" i="3"/>
  <c r="GP9329" i="3"/>
  <c r="GP9383" i="3"/>
  <c r="GP9300" i="3"/>
  <c r="GP9327" i="3"/>
  <c r="GP9308" i="3"/>
  <c r="GP9372" i="3"/>
  <c r="GP9342" i="3"/>
  <c r="GP9359" i="3"/>
  <c r="GP9389" i="3"/>
  <c r="GP9365" i="3"/>
  <c r="GP9368" i="3"/>
  <c r="GP9309" i="3"/>
  <c r="GP9380" i="3"/>
  <c r="GP9355" i="3"/>
  <c r="GP9311" i="3"/>
  <c r="GP9304" i="3"/>
  <c r="GP9398" i="3"/>
  <c r="GP9358" i="3"/>
  <c r="GP9396" i="3"/>
  <c r="GP9331" i="3"/>
  <c r="GP9323" i="3"/>
  <c r="GP9303" i="3"/>
  <c r="GP9335" i="3"/>
  <c r="GP9301" i="3"/>
  <c r="GP9369" i="3"/>
  <c r="GP9379" i="3"/>
  <c r="GP9391" i="3"/>
  <c r="GP9313" i="3"/>
  <c r="GP9393" i="3"/>
  <c r="GP9348" i="3"/>
  <c r="GP9346" i="3"/>
  <c r="GP9333" i="3"/>
  <c r="GP9344" i="3"/>
  <c r="GP9374" i="3"/>
  <c r="GP9378" i="3"/>
  <c r="GP9353" i="3"/>
  <c r="GP9375" i="3"/>
  <c r="GP9376" i="3"/>
  <c r="GP9387" i="3"/>
  <c r="GP9307" i="3"/>
  <c r="GP9350" i="3"/>
  <c r="GP9364" i="3"/>
  <c r="GP9366" i="3"/>
  <c r="GP9306" i="3"/>
  <c r="GP9388" i="3"/>
  <c r="GP9341" i="3"/>
  <c r="GP9314" i="3"/>
  <c r="GP9315" i="3"/>
  <c r="GP9390" i="3"/>
  <c r="GP9325" i="3"/>
  <c r="GP9360" i="3"/>
  <c r="GP9361" i="3"/>
  <c r="GP9343" i="3"/>
  <c r="GP9382" i="3"/>
  <c r="GP9321" i="3"/>
  <c r="GP9385" i="3"/>
  <c r="GP9352" i="3"/>
  <c r="O473" i="3"/>
  <c r="GQ9405" i="3" l="1"/>
  <c r="GQ9404" i="3"/>
  <c r="GQ9403" i="3"/>
  <c r="GQ9402" i="3"/>
  <c r="GQ9401" i="3"/>
  <c r="GQ9400" i="3"/>
  <c r="GQ9385" i="3"/>
  <c r="GQ9323" i="3"/>
  <c r="GQ9317" i="3"/>
  <c r="GQ9350" i="3"/>
  <c r="GQ9348" i="3"/>
  <c r="GQ9393" i="3"/>
  <c r="GQ9325" i="3"/>
  <c r="GQ9327" i="3"/>
  <c r="GQ9339" i="3"/>
  <c r="GQ9331" i="3"/>
  <c r="GQ9341" i="3"/>
  <c r="GQ9319" i="3"/>
  <c r="GQ9346" i="3"/>
  <c r="GQ9311" i="3"/>
  <c r="GQ9337" i="3"/>
  <c r="GQ9354" i="3"/>
  <c r="GQ9328" i="3"/>
  <c r="GQ9329" i="3"/>
  <c r="GQ9320" i="3"/>
  <c r="GQ9338" i="3"/>
  <c r="GQ9358" i="3"/>
  <c r="GQ9318" i="3"/>
  <c r="GQ9335" i="3"/>
  <c r="GQ9382" i="3"/>
  <c r="GQ9366" i="3"/>
  <c r="GQ9332" i="3"/>
  <c r="GQ9364" i="3"/>
  <c r="GQ9333" i="3"/>
  <c r="GQ9309" i="3"/>
  <c r="GQ9312" i="3"/>
  <c r="GQ9397" i="3"/>
  <c r="GQ9369" i="3"/>
  <c r="GQ9343" i="3"/>
  <c r="GQ9368" i="3"/>
  <c r="GQ9371" i="3"/>
  <c r="GQ9395" i="3"/>
  <c r="GQ9390" i="3"/>
  <c r="GQ9301" i="3"/>
  <c r="GQ9352" i="3"/>
  <c r="GQ9396" i="3"/>
  <c r="GQ9330" i="3"/>
  <c r="GQ9388" i="3"/>
  <c r="GQ9378" i="3"/>
  <c r="GQ9303" i="3"/>
  <c r="GQ9372" i="3"/>
  <c r="GQ9357" i="3"/>
  <c r="GQ9306" i="3"/>
  <c r="GQ9377" i="3"/>
  <c r="GQ9314" i="3"/>
  <c r="GQ9375" i="3"/>
  <c r="GQ9360" i="3"/>
  <c r="GQ9365" i="3"/>
  <c r="GQ9384" i="3"/>
  <c r="GQ9313" i="3"/>
  <c r="GQ9345" i="3"/>
  <c r="GQ9351" i="3"/>
  <c r="GQ9398" i="3"/>
  <c r="GQ9399" i="3"/>
  <c r="GQ9355" i="3"/>
  <c r="GQ9356" i="3"/>
  <c r="GQ9387" i="3"/>
  <c r="GQ9374" i="3"/>
  <c r="GQ9391" i="3"/>
  <c r="GQ9349" i="3"/>
  <c r="GQ9392" i="3"/>
  <c r="GQ9363" i="3"/>
  <c r="GQ9305" i="3"/>
  <c r="GQ9334" i="3"/>
  <c r="GQ9336" i="3"/>
  <c r="GQ9380" i="3"/>
  <c r="GQ9310" i="3"/>
  <c r="GQ9361" i="3"/>
  <c r="GQ9362" i="3"/>
  <c r="GQ9307" i="3"/>
  <c r="GQ9342" i="3"/>
  <c r="GQ9308" i="3"/>
  <c r="GQ9344" i="3"/>
  <c r="GQ9379" i="3"/>
  <c r="GQ9302" i="3"/>
  <c r="GQ9394" i="3"/>
  <c r="GQ9340" i="3"/>
  <c r="GQ9373" i="3"/>
  <c r="GQ9370" i="3"/>
  <c r="GQ9389" i="3"/>
  <c r="GQ9321" i="3"/>
  <c r="GQ9322" i="3"/>
  <c r="GQ9315" i="3"/>
  <c r="GQ9316" i="3"/>
  <c r="GQ9324" i="3"/>
  <c r="GQ9367" i="3"/>
  <c r="GQ9376" i="3"/>
  <c r="GQ9353" i="3"/>
  <c r="GQ9383" i="3"/>
  <c r="GQ9359" i="3"/>
  <c r="GQ9326" i="3"/>
  <c r="GQ9304" i="3"/>
  <c r="GQ9386" i="3"/>
  <c r="GQ9347" i="3"/>
  <c r="GQ9381" i="3"/>
  <c r="O474" i="3"/>
  <c r="GR9405" i="3" l="1"/>
  <c r="GR9404" i="3"/>
  <c r="GR9403" i="3"/>
  <c r="GR9402" i="3"/>
  <c r="GR9310" i="3"/>
  <c r="GR9401" i="3"/>
  <c r="GR9386" i="3"/>
  <c r="GR9349" i="3"/>
  <c r="GR9342" i="3"/>
  <c r="GR9324" i="3"/>
  <c r="GR9340" i="3"/>
  <c r="GR9347" i="3"/>
  <c r="GR9330" i="3"/>
  <c r="GR9359" i="3"/>
  <c r="GR9318" i="3"/>
  <c r="GR9357" i="3"/>
  <c r="GR9338" i="3"/>
  <c r="GR9370" i="3"/>
  <c r="GR9302" i="3"/>
  <c r="GR9353" i="3"/>
  <c r="GR9389" i="3"/>
  <c r="GR9394" i="3"/>
  <c r="GR9334" i="3"/>
  <c r="GR9328" i="3"/>
  <c r="GR9331" i="3"/>
  <c r="GR9329" i="3"/>
  <c r="GR9383" i="3"/>
  <c r="GR9319" i="3"/>
  <c r="GR9304" i="3"/>
  <c r="GR9376" i="3"/>
  <c r="GR9306" i="3"/>
  <c r="GR9364" i="3"/>
  <c r="GR9365" i="3"/>
  <c r="GR9397" i="3"/>
  <c r="GR9312" i="3"/>
  <c r="GR9332" i="3"/>
  <c r="GR9367" i="3"/>
  <c r="GR9333" i="3"/>
  <c r="GR9381" i="3"/>
  <c r="GR9351" i="3"/>
  <c r="GR9393" i="3"/>
  <c r="GR9323" i="3"/>
  <c r="GR9396" i="3"/>
  <c r="GR9371" i="3"/>
  <c r="GR9373" i="3"/>
  <c r="GR9379" i="3"/>
  <c r="GR9344" i="3"/>
  <c r="GR9307" i="3"/>
  <c r="GR9356" i="3"/>
  <c r="GR9313" i="3"/>
  <c r="GR9391" i="3"/>
  <c r="GR9309" i="3"/>
  <c r="GR9368" i="3"/>
  <c r="GR9350" i="3"/>
  <c r="GR9398" i="3"/>
  <c r="GR9339" i="3"/>
  <c r="GR9375" i="3"/>
  <c r="GR9321" i="3"/>
  <c r="GR9362" i="3"/>
  <c r="GR9388" i="3"/>
  <c r="GR9326" i="3"/>
  <c r="GR9327" i="3"/>
  <c r="GR9360" i="3"/>
  <c r="GR9311" i="3"/>
  <c r="GR9303" i="3"/>
  <c r="GR9395" i="3"/>
  <c r="GR9341" i="3"/>
  <c r="GR9399" i="3"/>
  <c r="GR9400" i="3"/>
  <c r="GR9369" i="3"/>
  <c r="GR9366" i="3"/>
  <c r="GR9354" i="3"/>
  <c r="GR9322" i="3"/>
  <c r="GR9348" i="3"/>
  <c r="GR9390" i="3"/>
  <c r="GR9352" i="3"/>
  <c r="GR9336" i="3"/>
  <c r="GR9337" i="3"/>
  <c r="GR9305" i="3"/>
  <c r="GR9387" i="3"/>
  <c r="GR9314" i="3"/>
  <c r="GR9372" i="3"/>
  <c r="GR9316" i="3"/>
  <c r="GR9317" i="3"/>
  <c r="GR9358" i="3"/>
  <c r="GR9363" i="3"/>
  <c r="GR9346" i="3"/>
  <c r="GR9343" i="3"/>
  <c r="GR9355" i="3"/>
  <c r="GR9384" i="3"/>
  <c r="GR9325" i="3"/>
  <c r="GR9320" i="3"/>
  <c r="GR9315" i="3"/>
  <c r="GR9308" i="3"/>
  <c r="GR9361" i="3"/>
  <c r="GR9380" i="3"/>
  <c r="GR9392" i="3"/>
  <c r="GR9374" i="3"/>
  <c r="GR9385" i="3"/>
  <c r="GR9335" i="3"/>
  <c r="GR9345" i="3"/>
  <c r="GR9378" i="3"/>
  <c r="GR9382" i="3"/>
  <c r="GR9377" i="3"/>
  <c r="O475" i="3"/>
  <c r="GS9405" i="3" l="1"/>
  <c r="GS9404" i="3"/>
  <c r="GS9403" i="3"/>
  <c r="GS9390" i="3"/>
  <c r="GS9366" i="3"/>
  <c r="GS9402" i="3"/>
  <c r="GS9348" i="3"/>
  <c r="GS9341" i="3"/>
  <c r="GS9358" i="3"/>
  <c r="GS9392" i="3"/>
  <c r="GS9372" i="3"/>
  <c r="GS9363" i="3"/>
  <c r="GS9311" i="3"/>
  <c r="GS9343" i="3"/>
  <c r="GS9352" i="3"/>
  <c r="GS9339" i="3"/>
  <c r="GS9330" i="3"/>
  <c r="GS9332" i="3"/>
  <c r="GS9361" i="3"/>
  <c r="GS9370" i="3"/>
  <c r="GS9305" i="3"/>
  <c r="GS9335" i="3"/>
  <c r="GS9382" i="3"/>
  <c r="GS9303" i="3"/>
  <c r="GS9329" i="3"/>
  <c r="GS9394" i="3"/>
  <c r="GS9331" i="3"/>
  <c r="GS9308" i="3"/>
  <c r="GS9387" i="3"/>
  <c r="GS9365" i="3"/>
  <c r="GS9367" i="3"/>
  <c r="GS9323" i="3"/>
  <c r="GS9312" i="3"/>
  <c r="GS9374" i="3"/>
  <c r="GS9355" i="3"/>
  <c r="GS9325" i="3"/>
  <c r="GS9310" i="3"/>
  <c r="GS9313" i="3"/>
  <c r="GS9333" i="3"/>
  <c r="GS9398" i="3"/>
  <c r="GS9351" i="3"/>
  <c r="GS9396" i="3"/>
  <c r="GS9320" i="3"/>
  <c r="GS9315" i="3"/>
  <c r="GS9380" i="3"/>
  <c r="GS9395" i="3"/>
  <c r="GS9397" i="3"/>
  <c r="GS9345" i="3"/>
  <c r="GS9319" i="3"/>
  <c r="GS9350" i="3"/>
  <c r="GS9368" i="3"/>
  <c r="GS9379" i="3"/>
  <c r="GS9377" i="3"/>
  <c r="GS9385" i="3"/>
  <c r="GS9359" i="3"/>
  <c r="GS9322" i="3"/>
  <c r="GS9369" i="3"/>
  <c r="GS9306" i="3"/>
  <c r="GS9364" i="3"/>
  <c r="GS9399" i="3"/>
  <c r="GS9346" i="3"/>
  <c r="GS9362" i="3"/>
  <c r="GS9321" i="3"/>
  <c r="GS9393" i="3"/>
  <c r="GS9336" i="3"/>
  <c r="GS9371" i="3"/>
  <c r="GS9389" i="3"/>
  <c r="GS9381" i="3"/>
  <c r="GS9307" i="3"/>
  <c r="GS9317" i="3"/>
  <c r="GS9318" i="3"/>
  <c r="GS9314" i="3"/>
  <c r="GS9391" i="3"/>
  <c r="GS9376" i="3"/>
  <c r="GS9347" i="3"/>
  <c r="GS9342" i="3"/>
  <c r="GS9360" i="3"/>
  <c r="GS9327" i="3"/>
  <c r="GS9328" i="3"/>
  <c r="GS9388" i="3"/>
  <c r="GS9334" i="3"/>
  <c r="GS9386" i="3"/>
  <c r="GS9384" i="3"/>
  <c r="GS9344" i="3"/>
  <c r="GS9316" i="3"/>
  <c r="GS9356" i="3"/>
  <c r="GS9383" i="3"/>
  <c r="GS9354" i="3"/>
  <c r="GS9400" i="3"/>
  <c r="GS9401" i="3"/>
  <c r="GS9349" i="3"/>
  <c r="GS9324" i="3"/>
  <c r="GS9326" i="3"/>
  <c r="GS9375" i="3"/>
  <c r="GS9378" i="3"/>
  <c r="GS9373" i="3"/>
  <c r="GS9337" i="3"/>
  <c r="GS9338" i="3"/>
  <c r="GS9357" i="3"/>
  <c r="GS9340" i="3"/>
  <c r="GS9353" i="3"/>
  <c r="GS9304" i="3"/>
  <c r="GS9309" i="3"/>
  <c r="O476" i="3"/>
  <c r="GT9405" i="3" l="1"/>
  <c r="GT9404" i="3"/>
  <c r="GT9403" i="3"/>
  <c r="GT9344" i="3"/>
  <c r="GT9393" i="3"/>
  <c r="GT9342" i="3"/>
  <c r="GT9391" i="3"/>
  <c r="GT9340" i="3"/>
  <c r="GT9365" i="3"/>
  <c r="GT9381" i="3"/>
  <c r="GT9362" i="3"/>
  <c r="GT9371" i="3"/>
  <c r="GT9309" i="3"/>
  <c r="GT9364" i="3"/>
  <c r="GT9331" i="3"/>
  <c r="GT9324" i="3"/>
  <c r="GT9304" i="3"/>
  <c r="GT9330" i="3"/>
  <c r="GT9366" i="3"/>
  <c r="GT9332" i="3"/>
  <c r="GT9373" i="3"/>
  <c r="GT9312" i="3"/>
  <c r="GT9311" i="3"/>
  <c r="GT9314" i="3"/>
  <c r="GT9367" i="3"/>
  <c r="GT9351" i="3"/>
  <c r="GT9316" i="3"/>
  <c r="GT9368" i="3"/>
  <c r="GT9395" i="3"/>
  <c r="GT9397" i="3"/>
  <c r="GT9378" i="3"/>
  <c r="GT9399" i="3"/>
  <c r="GT9398" i="3"/>
  <c r="GT9369" i="3"/>
  <c r="GT9307" i="3"/>
  <c r="GT9386" i="3"/>
  <c r="GT9347" i="3"/>
  <c r="GT9396" i="3"/>
  <c r="GT9375" i="3"/>
  <c r="GT9322" i="3"/>
  <c r="GT9320" i="3"/>
  <c r="GT9380" i="3"/>
  <c r="GT9370" i="3"/>
  <c r="GT9313" i="3"/>
  <c r="GT9360" i="3"/>
  <c r="GT9357" i="3"/>
  <c r="GT9390" i="3"/>
  <c r="GT9335" i="3"/>
  <c r="GT9326" i="3"/>
  <c r="GT9388" i="3"/>
  <c r="GT9394" i="3"/>
  <c r="GT9353" i="3"/>
  <c r="GT9383" i="3"/>
  <c r="GT9363" i="3"/>
  <c r="GT9321" i="3"/>
  <c r="GT9343" i="3"/>
  <c r="GT9338" i="3"/>
  <c r="GT9339" i="3"/>
  <c r="GT9354" i="3"/>
  <c r="GT9356" i="3"/>
  <c r="GT9385" i="3"/>
  <c r="GT9327" i="3"/>
  <c r="GT9318" i="3"/>
  <c r="GT9355" i="3"/>
  <c r="GT9341" i="3"/>
  <c r="GT9348" i="3"/>
  <c r="GT9372" i="3"/>
  <c r="GT9346" i="3"/>
  <c r="GT9361" i="3"/>
  <c r="GT9337" i="3"/>
  <c r="GT9349" i="3"/>
  <c r="GT9350" i="3"/>
  <c r="GT9358" i="3"/>
  <c r="GT9382" i="3"/>
  <c r="GT9376" i="3"/>
  <c r="GT9317" i="3"/>
  <c r="GT9392" i="3"/>
  <c r="GT9336" i="3"/>
  <c r="GT9374" i="3"/>
  <c r="GT9401" i="3"/>
  <c r="GT9402" i="3"/>
  <c r="GT9308" i="3"/>
  <c r="GT9323" i="3"/>
  <c r="GT9389" i="3"/>
  <c r="GT9387" i="3"/>
  <c r="GT9325" i="3"/>
  <c r="GT9345" i="3"/>
  <c r="GT9310" i="3"/>
  <c r="GT9400" i="3"/>
  <c r="GT9305" i="3"/>
  <c r="GT9384" i="3"/>
  <c r="GT9334" i="3"/>
  <c r="GT9333" i="3"/>
  <c r="GT9328" i="3"/>
  <c r="GT9329" i="3"/>
  <c r="GT9352" i="3"/>
  <c r="GT9359" i="3"/>
  <c r="GT9315" i="3"/>
  <c r="GT9377" i="3"/>
  <c r="GT9306" i="3"/>
  <c r="GT9319" i="3"/>
  <c r="GT9379" i="3"/>
  <c r="O477" i="3"/>
  <c r="GU9405" i="3" l="1"/>
  <c r="GU9404" i="3"/>
  <c r="GU9343" i="3"/>
  <c r="GU9392" i="3"/>
  <c r="GU9341" i="3"/>
  <c r="GU9363" i="3"/>
  <c r="GU9319" i="3"/>
  <c r="GU9323" i="3"/>
  <c r="GU9372" i="3"/>
  <c r="GU9365" i="3"/>
  <c r="GU9387" i="3"/>
  <c r="GU9310" i="3"/>
  <c r="GU9379" i="3"/>
  <c r="GU9315" i="3"/>
  <c r="GU9331" i="3"/>
  <c r="GU9362" i="3"/>
  <c r="GU9389" i="3"/>
  <c r="GU9317" i="3"/>
  <c r="GU9374" i="3"/>
  <c r="GU9312" i="3"/>
  <c r="GU9321" i="3"/>
  <c r="GU9366" i="3"/>
  <c r="GU9345" i="3"/>
  <c r="GU9395" i="3"/>
  <c r="GU9398" i="3"/>
  <c r="GU9369" i="3"/>
  <c r="GU9325" i="3"/>
  <c r="GU9367" i="3"/>
  <c r="GU9359" i="3"/>
  <c r="GU9308" i="3"/>
  <c r="GU9313" i="3"/>
  <c r="GU9394" i="3"/>
  <c r="GU9368" i="3"/>
  <c r="GU9370" i="3"/>
  <c r="GU9396" i="3"/>
  <c r="GU9397" i="3"/>
  <c r="GU9352" i="3"/>
  <c r="GU9335" i="3"/>
  <c r="GU9342" i="3"/>
  <c r="GU9384" i="3"/>
  <c r="GU9340" i="3"/>
  <c r="GU9336" i="3"/>
  <c r="GU9361" i="3"/>
  <c r="GU9306" i="3"/>
  <c r="GU9400" i="3"/>
  <c r="GU9311" i="3"/>
  <c r="GU9371" i="3"/>
  <c r="GU9382" i="3"/>
  <c r="GU9373" i="3"/>
  <c r="GU9393" i="3"/>
  <c r="GU9349" i="3"/>
  <c r="GU9364" i="3"/>
  <c r="GU9326" i="3"/>
  <c r="GU9375" i="3"/>
  <c r="GU9339" i="3"/>
  <c r="GU9305" i="3"/>
  <c r="GU9355" i="3"/>
  <c r="GU9329" i="3"/>
  <c r="GU9330" i="3"/>
  <c r="GU9314" i="3"/>
  <c r="GU9402" i="3"/>
  <c r="GU9403" i="3"/>
  <c r="GU9350" i="3"/>
  <c r="GU9351" i="3"/>
  <c r="GU9337" i="3"/>
  <c r="GU9346" i="3"/>
  <c r="GU9381" i="3"/>
  <c r="GU9347" i="3"/>
  <c r="GU9344" i="3"/>
  <c r="GU9328" i="3"/>
  <c r="GU9316" i="3"/>
  <c r="GU9380" i="3"/>
  <c r="GU9399" i="3"/>
  <c r="GU9401" i="3"/>
  <c r="GU9322" i="3"/>
  <c r="GU9376" i="3"/>
  <c r="GU9358" i="3"/>
  <c r="GU9357" i="3"/>
  <c r="GU9327" i="3"/>
  <c r="GU9356" i="3"/>
  <c r="GU9378" i="3"/>
  <c r="GU9377" i="3"/>
  <c r="GU9333" i="3"/>
  <c r="GU9332" i="3"/>
  <c r="GU9309" i="3"/>
  <c r="GU9360" i="3"/>
  <c r="GU9320" i="3"/>
  <c r="GU9353" i="3"/>
  <c r="GU9348" i="3"/>
  <c r="GU9318" i="3"/>
  <c r="GU9385" i="3"/>
  <c r="GU9354" i="3"/>
  <c r="GU9334" i="3"/>
  <c r="GU9307" i="3"/>
  <c r="GU9388" i="3"/>
  <c r="GU9390" i="3"/>
  <c r="GU9383" i="3"/>
  <c r="GU9391" i="3"/>
  <c r="GU9386" i="3"/>
  <c r="GU9324" i="3"/>
  <c r="GU9338" i="3"/>
  <c r="O478" i="3"/>
  <c r="GV9318" i="3" l="1"/>
  <c r="GV9405" i="3"/>
  <c r="GV9342" i="3"/>
  <c r="GV9388" i="3"/>
  <c r="GV9365" i="3"/>
  <c r="GV9316" i="3"/>
  <c r="GV9322" i="3"/>
  <c r="GV9320" i="3"/>
  <c r="GV9362" i="3"/>
  <c r="GV9338" i="3"/>
  <c r="GV9341" i="3"/>
  <c r="GV9360" i="3"/>
  <c r="GV9344" i="3"/>
  <c r="GV9373" i="3"/>
  <c r="GV9324" i="3"/>
  <c r="GV9366" i="3"/>
  <c r="GV9396" i="3"/>
  <c r="GV9368" i="3"/>
  <c r="GV9364" i="3"/>
  <c r="GV9311" i="3"/>
  <c r="GV9367" i="3"/>
  <c r="GV9307" i="3"/>
  <c r="GV9309" i="3"/>
  <c r="GV9354" i="3"/>
  <c r="GV9399" i="3"/>
  <c r="GV9393" i="3"/>
  <c r="GV9371" i="3"/>
  <c r="GV9336" i="3"/>
  <c r="GV9369" i="3"/>
  <c r="GV9395" i="3"/>
  <c r="GV9340" i="3"/>
  <c r="GV9397" i="3"/>
  <c r="GV9375" i="3"/>
  <c r="GV9372" i="3"/>
  <c r="GV9383" i="3"/>
  <c r="GV9312" i="3"/>
  <c r="GV9374" i="3"/>
  <c r="GV9348" i="3"/>
  <c r="GV9343" i="3"/>
  <c r="GV9327" i="3"/>
  <c r="GV9394" i="3"/>
  <c r="GV9370" i="3"/>
  <c r="GV9356" i="3"/>
  <c r="GV9363" i="3"/>
  <c r="GV9361" i="3"/>
  <c r="GV9387" i="3"/>
  <c r="GV9358" i="3"/>
  <c r="GV9378" i="3"/>
  <c r="GV9390" i="3"/>
  <c r="GV9381" i="3"/>
  <c r="GV9350" i="3"/>
  <c r="GV9382" i="3"/>
  <c r="GV9333" i="3"/>
  <c r="GV9317" i="3"/>
  <c r="GV9400" i="3"/>
  <c r="GV9385" i="3"/>
  <c r="GV9328" i="3"/>
  <c r="GV9315" i="3"/>
  <c r="GV9401" i="3"/>
  <c r="GV9391" i="3"/>
  <c r="GV9353" i="3"/>
  <c r="GV9392" i="3"/>
  <c r="GV9323" i="3"/>
  <c r="GV9332" i="3"/>
  <c r="GV9349" i="3"/>
  <c r="GV9389" i="3"/>
  <c r="GV9319" i="3"/>
  <c r="GV9347" i="3"/>
  <c r="GV9351" i="3"/>
  <c r="GV9308" i="3"/>
  <c r="GV9329" i="3"/>
  <c r="GV9321" i="3"/>
  <c r="GV9355" i="3"/>
  <c r="GV9325" i="3"/>
  <c r="GV9314" i="3"/>
  <c r="GV9313" i="3"/>
  <c r="GV9326" i="3"/>
  <c r="GV9352" i="3"/>
  <c r="GV9376" i="3"/>
  <c r="GV9359" i="3"/>
  <c r="GV9346" i="3"/>
  <c r="GV9403" i="3"/>
  <c r="GV9404" i="3"/>
  <c r="GV9384" i="3"/>
  <c r="GV9306" i="3"/>
  <c r="GV9386" i="3"/>
  <c r="GV9334" i="3"/>
  <c r="GV9339" i="3"/>
  <c r="GV9310" i="3"/>
  <c r="GV9377" i="3"/>
  <c r="GV9357" i="3"/>
  <c r="GV9379" i="3"/>
  <c r="GV9380" i="3"/>
  <c r="GV9337" i="3"/>
  <c r="GV9398" i="3"/>
  <c r="GV9402" i="3"/>
  <c r="GV9345" i="3"/>
  <c r="GV9330" i="3"/>
  <c r="GV9331" i="3"/>
  <c r="GV9335" i="3"/>
  <c r="O479" i="3"/>
  <c r="GW9341" i="3" l="1"/>
  <c r="GW9323" i="3"/>
  <c r="GW9317" i="3"/>
  <c r="GW9316" i="3"/>
  <c r="GW9342" i="3"/>
  <c r="GW9308" i="3"/>
  <c r="GW9321" i="3"/>
  <c r="GW9337" i="3"/>
  <c r="GW9319" i="3"/>
  <c r="GW9361" i="3"/>
  <c r="GW9367" i="3"/>
  <c r="GW9343" i="3"/>
  <c r="GW9368" i="3"/>
  <c r="GW9366" i="3"/>
  <c r="GW9365" i="3"/>
  <c r="GW9375" i="3"/>
  <c r="GW9364" i="3"/>
  <c r="GW9371" i="3"/>
  <c r="GW9372" i="3"/>
  <c r="GW9394" i="3"/>
  <c r="GW9398" i="3"/>
  <c r="GW9369" i="3"/>
  <c r="GW9363" i="3"/>
  <c r="GW9370" i="3"/>
  <c r="GW9396" i="3"/>
  <c r="GW9395" i="3"/>
  <c r="GW9349" i="3"/>
  <c r="GW9373" i="3"/>
  <c r="GW9374" i="3"/>
  <c r="GW9386" i="3"/>
  <c r="GW9359" i="3"/>
  <c r="GW9355" i="3"/>
  <c r="GW9312" i="3"/>
  <c r="GW9357" i="3"/>
  <c r="GW9384" i="3"/>
  <c r="GW9328" i="3"/>
  <c r="GW9388" i="3"/>
  <c r="GW9348" i="3"/>
  <c r="GW9307" i="3"/>
  <c r="GW9362" i="3"/>
  <c r="GW9335" i="3"/>
  <c r="GW9389" i="3"/>
  <c r="GW9345" i="3"/>
  <c r="GW9377" i="3"/>
  <c r="GW9402" i="3"/>
  <c r="GW9318" i="3"/>
  <c r="GW9350" i="3"/>
  <c r="GW9356" i="3"/>
  <c r="GW9360" i="3"/>
  <c r="GW9352" i="3"/>
  <c r="GW9331" i="3"/>
  <c r="GW9314" i="3"/>
  <c r="GW9382" i="3"/>
  <c r="GW9326" i="3"/>
  <c r="GW9390" i="3"/>
  <c r="GW9320" i="3"/>
  <c r="GW9400" i="3"/>
  <c r="GW9379" i="3"/>
  <c r="GW9380" i="3"/>
  <c r="GW9334" i="3"/>
  <c r="GW9403" i="3"/>
  <c r="GW9397" i="3"/>
  <c r="GW9347" i="3"/>
  <c r="GW9322" i="3"/>
  <c r="GW9332" i="3"/>
  <c r="GW9354" i="3"/>
  <c r="GW9391" i="3"/>
  <c r="GW9399" i="3"/>
  <c r="GW9325" i="3"/>
  <c r="GW9330" i="3"/>
  <c r="GW9346" i="3"/>
  <c r="GW9313" i="3"/>
  <c r="GW9381" i="3"/>
  <c r="GW9401" i="3"/>
  <c r="GW9333" i="3"/>
  <c r="GW9385" i="3"/>
  <c r="GW9336" i="3"/>
  <c r="GW9327" i="3"/>
  <c r="GW9392" i="3"/>
  <c r="GW9393" i="3"/>
  <c r="GW9338" i="3"/>
  <c r="GW9344" i="3"/>
  <c r="GW9310" i="3"/>
  <c r="GW9311" i="3"/>
  <c r="GW9339" i="3"/>
  <c r="GW9340" i="3"/>
  <c r="GW9404" i="3"/>
  <c r="GW9405" i="3"/>
  <c r="GW9376" i="3"/>
  <c r="GW9309" i="3"/>
  <c r="GW9324" i="3"/>
  <c r="GW9358" i="3"/>
  <c r="GW9315" i="3"/>
  <c r="GW9329" i="3"/>
  <c r="GW9351" i="3"/>
  <c r="GW9378" i="3"/>
  <c r="GW9353" i="3"/>
  <c r="GW9383" i="3"/>
  <c r="GW9387" i="3"/>
  <c r="O480" i="3"/>
  <c r="GX9322" i="3" l="1"/>
  <c r="GX9342" i="3"/>
  <c r="GX9320" i="3"/>
  <c r="GX9397" i="3"/>
  <c r="GX9318" i="3"/>
  <c r="GX9315" i="3"/>
  <c r="GX9344" i="3"/>
  <c r="GX9383" i="3"/>
  <c r="GX9317" i="3"/>
  <c r="GX9368" i="3"/>
  <c r="GX9365" i="3"/>
  <c r="GX9351" i="3"/>
  <c r="GX9366" i="3"/>
  <c r="GX9385" i="3"/>
  <c r="GX9367" i="3"/>
  <c r="GX9389" i="3"/>
  <c r="GX9387" i="3"/>
  <c r="GX9364" i="3"/>
  <c r="GX9348" i="3"/>
  <c r="GX9361" i="3"/>
  <c r="GX9372" i="3"/>
  <c r="GX9371" i="3"/>
  <c r="GX9362" i="3"/>
  <c r="GX9370" i="3"/>
  <c r="GX9358" i="3"/>
  <c r="GX9353" i="3"/>
  <c r="GX9369" i="3"/>
  <c r="GX9321" i="3"/>
  <c r="GX9349" i="3"/>
  <c r="GX9327" i="3"/>
  <c r="GX9395" i="3"/>
  <c r="GX9374" i="3"/>
  <c r="GX9363" i="3"/>
  <c r="GX9373" i="3"/>
  <c r="GX9401" i="3"/>
  <c r="GX9356" i="3"/>
  <c r="GX9360" i="3"/>
  <c r="GX9376" i="3"/>
  <c r="GX9336" i="3"/>
  <c r="GX9313" i="3"/>
  <c r="GX9378" i="3"/>
  <c r="GX9324" i="3"/>
  <c r="GX9355" i="3"/>
  <c r="GX9329" i="3"/>
  <c r="GX9319" i="3"/>
  <c r="GX9309" i="3"/>
  <c r="GX9396" i="3"/>
  <c r="GX9312" i="3"/>
  <c r="GX9398" i="3"/>
  <c r="GX9333" i="3"/>
  <c r="GX9346" i="3"/>
  <c r="GX9331" i="3"/>
  <c r="GX9405" i="3"/>
  <c r="GX9386" i="3"/>
  <c r="GX9310" i="3"/>
  <c r="GX9338" i="3"/>
  <c r="GX9377" i="3"/>
  <c r="GX9388" i="3"/>
  <c r="GX9334" i="3"/>
  <c r="GX9402" i="3"/>
  <c r="GX9314" i="3"/>
  <c r="GX9340" i="3"/>
  <c r="GX9341" i="3"/>
  <c r="GX9316" i="3"/>
  <c r="GX9337" i="3"/>
  <c r="GX9325" i="3"/>
  <c r="GX9384" i="3"/>
  <c r="GX9391" i="3"/>
  <c r="GX9347" i="3"/>
  <c r="GX9328" i="3"/>
  <c r="GX9335" i="3"/>
  <c r="GX9339" i="3"/>
  <c r="GX9393" i="3"/>
  <c r="GX9394" i="3"/>
  <c r="GX9381" i="3"/>
  <c r="GX9382" i="3"/>
  <c r="GX9352" i="3"/>
  <c r="GX9330" i="3"/>
  <c r="GX9308" i="3"/>
  <c r="GX9350" i="3"/>
  <c r="GX9354" i="3"/>
  <c r="GX9359" i="3"/>
  <c r="GX9357" i="3"/>
  <c r="GX9404" i="3"/>
  <c r="GX9311" i="3"/>
  <c r="GX9345" i="3"/>
  <c r="GX9392" i="3"/>
  <c r="GX9343" i="3"/>
  <c r="GX9323" i="3"/>
  <c r="GX9326" i="3"/>
  <c r="GX9399" i="3"/>
  <c r="GX9400" i="3"/>
  <c r="GX9379" i="3"/>
  <c r="GX9332" i="3"/>
  <c r="GX9390" i="3"/>
  <c r="GX9403" i="3"/>
  <c r="GX9380" i="3"/>
  <c r="GX9375" i="3"/>
  <c r="O481" i="3"/>
  <c r="GY9343" i="3" l="1"/>
  <c r="GY9348" i="3"/>
  <c r="GY9321" i="3"/>
  <c r="GY9350" i="3"/>
  <c r="GY9386" i="3"/>
  <c r="GY9323" i="3"/>
  <c r="GY9365" i="3"/>
  <c r="GY9384" i="3"/>
  <c r="GY9320" i="3"/>
  <c r="GY9366" i="3"/>
  <c r="GY9352" i="3"/>
  <c r="GY9388" i="3"/>
  <c r="GY9367" i="3"/>
  <c r="GY9368" i="3"/>
  <c r="GY9375" i="3"/>
  <c r="GY9332" i="3"/>
  <c r="GY9357" i="3"/>
  <c r="GY9364" i="3"/>
  <c r="GY9371" i="3"/>
  <c r="GY9362" i="3"/>
  <c r="GY9372" i="3"/>
  <c r="GY9361" i="3"/>
  <c r="GY9369" i="3"/>
  <c r="GY9370" i="3"/>
  <c r="GY9314" i="3"/>
  <c r="GY9354" i="3"/>
  <c r="GY9396" i="3"/>
  <c r="GY9385" i="3"/>
  <c r="GY9345" i="3"/>
  <c r="GY9328" i="3"/>
  <c r="GY9390" i="3"/>
  <c r="GY9326" i="3"/>
  <c r="GY9313" i="3"/>
  <c r="GY9311" i="3"/>
  <c r="GY9330" i="3"/>
  <c r="GY9363" i="3"/>
  <c r="GY9373" i="3"/>
  <c r="GY9397" i="3"/>
  <c r="GY9309" i="3"/>
  <c r="GY9398" i="3"/>
  <c r="GY9377" i="3"/>
  <c r="GY9387" i="3"/>
  <c r="GY9347" i="3"/>
  <c r="GY9335" i="3"/>
  <c r="GY9319" i="3"/>
  <c r="GY9318" i="3"/>
  <c r="GY9351" i="3"/>
  <c r="GY9400" i="3"/>
  <c r="GY9403" i="3"/>
  <c r="GY9383" i="3"/>
  <c r="GY9339" i="3"/>
  <c r="GY9392" i="3"/>
  <c r="GY9337" i="3"/>
  <c r="GY9336" i="3"/>
  <c r="GY9379" i="3"/>
  <c r="GY9382" i="3"/>
  <c r="GY9359" i="3"/>
  <c r="GY9360" i="3"/>
  <c r="GY9389" i="3"/>
  <c r="GY9316" i="3"/>
  <c r="GY9317" i="3"/>
  <c r="GY9340" i="3"/>
  <c r="GY9378" i="3"/>
  <c r="GY9322" i="3"/>
  <c r="GY9333" i="3"/>
  <c r="GY9353" i="3"/>
  <c r="GY9404" i="3"/>
  <c r="GY9394" i="3"/>
  <c r="GY9395" i="3"/>
  <c r="GY9405" i="3"/>
  <c r="GY9325" i="3"/>
  <c r="GY9312" i="3"/>
  <c r="GY9402" i="3"/>
  <c r="GY9327" i="3"/>
  <c r="GY9376" i="3"/>
  <c r="GY9331" i="3"/>
  <c r="GY9399" i="3"/>
  <c r="GY9374" i="3"/>
  <c r="GY9393" i="3"/>
  <c r="GY9324" i="3"/>
  <c r="GY9391" i="3"/>
  <c r="GY9334" i="3"/>
  <c r="GY9346" i="3"/>
  <c r="GY9338" i="3"/>
  <c r="GY9356" i="3"/>
  <c r="GY9380" i="3"/>
  <c r="GY9358" i="3"/>
  <c r="GY9381" i="3"/>
  <c r="GY9344" i="3"/>
  <c r="GY9401" i="3"/>
  <c r="GY9341" i="3"/>
  <c r="GY9342" i="3"/>
  <c r="GY9315" i="3"/>
  <c r="GY9349" i="3"/>
  <c r="GY9310" i="3"/>
  <c r="GY9329" i="3"/>
  <c r="GY9355" i="3"/>
  <c r="O482" i="3"/>
  <c r="GZ9320" i="3" l="1"/>
  <c r="GZ9351" i="3"/>
  <c r="GZ9349" i="3"/>
  <c r="GZ9322" i="3"/>
  <c r="GZ9358" i="3"/>
  <c r="GZ9385" i="3"/>
  <c r="GZ9387" i="3"/>
  <c r="GZ9366" i="3"/>
  <c r="GZ9312" i="3"/>
  <c r="GZ9344" i="3"/>
  <c r="GZ9376" i="3"/>
  <c r="GZ9319" i="3"/>
  <c r="GZ9365" i="3"/>
  <c r="GZ9353" i="3"/>
  <c r="GZ9310" i="3"/>
  <c r="GZ9367" i="3"/>
  <c r="GZ9327" i="3"/>
  <c r="GZ9397" i="3"/>
  <c r="GZ9382" i="3"/>
  <c r="GZ9346" i="3"/>
  <c r="GZ9363" i="3"/>
  <c r="GZ9372" i="3"/>
  <c r="GZ9371" i="3"/>
  <c r="GZ9370" i="3"/>
  <c r="GZ9369" i="3"/>
  <c r="GZ9368" i="3"/>
  <c r="GZ9391" i="3"/>
  <c r="GZ9389" i="3"/>
  <c r="GZ9315" i="3"/>
  <c r="GZ9321" i="3"/>
  <c r="GZ9399" i="3"/>
  <c r="GZ9386" i="3"/>
  <c r="GZ9384" i="3"/>
  <c r="GZ9329" i="3"/>
  <c r="GZ9331" i="3"/>
  <c r="GZ9362" i="3"/>
  <c r="GZ9364" i="3"/>
  <c r="GZ9388" i="3"/>
  <c r="GZ9338" i="3"/>
  <c r="GZ9334" i="3"/>
  <c r="GZ9383" i="3"/>
  <c r="GZ9326" i="3"/>
  <c r="GZ9324" i="3"/>
  <c r="GZ9378" i="3"/>
  <c r="GZ9332" i="3"/>
  <c r="GZ9336" i="3"/>
  <c r="GZ9355" i="3"/>
  <c r="GZ9401" i="3"/>
  <c r="GZ9393" i="3"/>
  <c r="GZ9380" i="3"/>
  <c r="GZ9342" i="3"/>
  <c r="GZ9357" i="3"/>
  <c r="GZ9404" i="3"/>
  <c r="GZ9345" i="3"/>
  <c r="GZ9330" i="3"/>
  <c r="GZ9390" i="3"/>
  <c r="GZ9377" i="3"/>
  <c r="GZ9352" i="3"/>
  <c r="GZ9348" i="3"/>
  <c r="GZ9325" i="3"/>
  <c r="GZ9395" i="3"/>
  <c r="GZ9396" i="3"/>
  <c r="GZ9323" i="3"/>
  <c r="GZ9340" i="3"/>
  <c r="GZ9359" i="3"/>
  <c r="GZ9381" i="3"/>
  <c r="GZ9314" i="3"/>
  <c r="GZ9335" i="3"/>
  <c r="GZ9402" i="3"/>
  <c r="GZ9347" i="3"/>
  <c r="GZ9394" i="3"/>
  <c r="GZ9400" i="3"/>
  <c r="GZ9333" i="3"/>
  <c r="GZ9317" i="3"/>
  <c r="GZ9318" i="3"/>
  <c r="GZ9328" i="3"/>
  <c r="GZ9379" i="3"/>
  <c r="GZ9374" i="3"/>
  <c r="GZ9373" i="3"/>
  <c r="GZ9316" i="3"/>
  <c r="GZ9311" i="3"/>
  <c r="GZ9403" i="3"/>
  <c r="GZ9341" i="3"/>
  <c r="GZ9354" i="3"/>
  <c r="GZ9343" i="3"/>
  <c r="GZ9356" i="3"/>
  <c r="GZ9392" i="3"/>
  <c r="GZ9375" i="3"/>
  <c r="GZ9405" i="3"/>
  <c r="GZ9350" i="3"/>
  <c r="GZ9337" i="3"/>
  <c r="GZ9339" i="3"/>
  <c r="GZ9360" i="3"/>
  <c r="GZ9361" i="3"/>
  <c r="GZ9313" i="3"/>
  <c r="GZ9398" i="3"/>
  <c r="O483" i="3"/>
  <c r="HA9352" i="3" l="1"/>
  <c r="HA9319" i="3"/>
  <c r="HA9321" i="3"/>
  <c r="HA9367" i="3"/>
  <c r="HA9386" i="3"/>
  <c r="HA9311" i="3"/>
  <c r="HA9366" i="3"/>
  <c r="HA9365" i="3"/>
  <c r="HA9345" i="3"/>
  <c r="HA9328" i="3"/>
  <c r="HA9343" i="3"/>
  <c r="HA9398" i="3"/>
  <c r="HA9337" i="3"/>
  <c r="HA9390" i="3"/>
  <c r="HA9371" i="3"/>
  <c r="HA9384" i="3"/>
  <c r="HA9368" i="3"/>
  <c r="HA9320" i="3"/>
  <c r="HA9388" i="3"/>
  <c r="HA9339" i="3"/>
  <c r="HA9385" i="3"/>
  <c r="HA9370" i="3"/>
  <c r="HA9330" i="3"/>
  <c r="HA9369" i="3"/>
  <c r="HA9387" i="3"/>
  <c r="HA9363" i="3"/>
  <c r="HA9364" i="3"/>
  <c r="HA9400" i="3"/>
  <c r="HA9377" i="3"/>
  <c r="HA9381" i="3"/>
  <c r="HA9354" i="3"/>
  <c r="HA9356" i="3"/>
  <c r="HA9316" i="3"/>
  <c r="HA9379" i="3"/>
  <c r="HA9405" i="3"/>
  <c r="HA9394" i="3"/>
  <c r="HA9378" i="3"/>
  <c r="HA9341" i="3"/>
  <c r="HA9389" i="3"/>
  <c r="HA9323" i="3"/>
  <c r="HA9331" i="3"/>
  <c r="HA9392" i="3"/>
  <c r="HA9313" i="3"/>
  <c r="HA9403" i="3"/>
  <c r="HA9380" i="3"/>
  <c r="HA9347" i="3"/>
  <c r="HA9325" i="3"/>
  <c r="HA9383" i="3"/>
  <c r="HA9333" i="3"/>
  <c r="HA9396" i="3"/>
  <c r="HA9353" i="3"/>
  <c r="HA9375" i="3"/>
  <c r="HA9322" i="3"/>
  <c r="HA9324" i="3"/>
  <c r="HA9346" i="3"/>
  <c r="HA9350" i="3"/>
  <c r="HA9351" i="3"/>
  <c r="HA9312" i="3"/>
  <c r="HA9374" i="3"/>
  <c r="HA9376" i="3"/>
  <c r="HA9314" i="3"/>
  <c r="HA9359" i="3"/>
  <c r="HA9391" i="3"/>
  <c r="HA9357" i="3"/>
  <c r="HA9355" i="3"/>
  <c r="HA9361" i="3"/>
  <c r="HA9362" i="3"/>
  <c r="HA9349" i="3"/>
  <c r="HA9404" i="3"/>
  <c r="HA9327" i="3"/>
  <c r="HA9318" i="3"/>
  <c r="HA9399" i="3"/>
  <c r="HA9338" i="3"/>
  <c r="HA9334" i="3"/>
  <c r="HA9344" i="3"/>
  <c r="HA9360" i="3"/>
  <c r="HA9393" i="3"/>
  <c r="HA9342" i="3"/>
  <c r="HA9317" i="3"/>
  <c r="HA9397" i="3"/>
  <c r="HA9332" i="3"/>
  <c r="HA9315" i="3"/>
  <c r="HA9340" i="3"/>
  <c r="HA9401" i="3"/>
  <c r="HA9373" i="3"/>
  <c r="HA9372" i="3"/>
  <c r="HA9402" i="3"/>
  <c r="HA9335" i="3"/>
  <c r="HA9336" i="3"/>
  <c r="HA9358" i="3"/>
  <c r="HA9329" i="3"/>
  <c r="HA9395" i="3"/>
  <c r="HA9348" i="3"/>
  <c r="HA9326" i="3"/>
  <c r="HA9382" i="3"/>
  <c r="O484" i="3"/>
  <c r="HB9320" i="3" l="1"/>
  <c r="HB9366" i="3"/>
  <c r="HB9367" i="3"/>
  <c r="HB9386" i="3"/>
  <c r="HB9312" i="3"/>
  <c r="HB9319" i="3"/>
  <c r="HB9382" i="3"/>
  <c r="HB9387" i="3"/>
  <c r="HB9397" i="3"/>
  <c r="HB9368" i="3"/>
  <c r="HB9385" i="3"/>
  <c r="HB9384" i="3"/>
  <c r="HB9340" i="3"/>
  <c r="HB9338" i="3"/>
  <c r="HB9389" i="3"/>
  <c r="HB9369" i="3"/>
  <c r="HB9355" i="3"/>
  <c r="HB9370" i="3"/>
  <c r="HB9342" i="3"/>
  <c r="HB9399" i="3"/>
  <c r="HB9393" i="3"/>
  <c r="HB9364" i="3"/>
  <c r="HB9365" i="3"/>
  <c r="HB9391" i="3"/>
  <c r="HB9353" i="3"/>
  <c r="HB9378" i="3"/>
  <c r="HB9380" i="3"/>
  <c r="HB9346" i="3"/>
  <c r="HB9379" i="3"/>
  <c r="HB9332" i="3"/>
  <c r="HB9358" i="3"/>
  <c r="HB9348" i="3"/>
  <c r="HB9404" i="3"/>
  <c r="HB9322" i="3"/>
  <c r="HB9395" i="3"/>
  <c r="HB9388" i="3"/>
  <c r="HB9326" i="3"/>
  <c r="HB9324" i="3"/>
  <c r="HB9315" i="3"/>
  <c r="HB9390" i="3"/>
  <c r="HB9402" i="3"/>
  <c r="HB9339" i="3"/>
  <c r="HB9321" i="3"/>
  <c r="HB9336" i="3"/>
  <c r="HB9360" i="3"/>
  <c r="HB9331" i="3"/>
  <c r="HB9354" i="3"/>
  <c r="HB9313" i="3"/>
  <c r="HB9323" i="3"/>
  <c r="HB9373" i="3"/>
  <c r="HB9333" i="3"/>
  <c r="HB9375" i="3"/>
  <c r="HB9316" i="3"/>
  <c r="HB9398" i="3"/>
  <c r="HB9317" i="3"/>
  <c r="HB9344" i="3"/>
  <c r="HB9345" i="3"/>
  <c r="HB9327" i="3"/>
  <c r="HB9343" i="3"/>
  <c r="HB9362" i="3"/>
  <c r="HB9363" i="3"/>
  <c r="HB9357" i="3"/>
  <c r="HB9359" i="3"/>
  <c r="HB9400" i="3"/>
  <c r="HB9383" i="3"/>
  <c r="HB9396" i="3"/>
  <c r="HB9334" i="3"/>
  <c r="HB9394" i="3"/>
  <c r="HB9392" i="3"/>
  <c r="HB9361" i="3"/>
  <c r="HB9381" i="3"/>
  <c r="HB9328" i="3"/>
  <c r="HB9351" i="3"/>
  <c r="HB9352" i="3"/>
  <c r="HB9335" i="3"/>
  <c r="HB9401" i="3"/>
  <c r="HB9347" i="3"/>
  <c r="HB9318" i="3"/>
  <c r="HB9405" i="3"/>
  <c r="HB9325" i="3"/>
  <c r="HB9314" i="3"/>
  <c r="HB9341" i="3"/>
  <c r="HB9350" i="3"/>
  <c r="HB9329" i="3"/>
  <c r="HB9330" i="3"/>
  <c r="HB9372" i="3"/>
  <c r="HB9371" i="3"/>
  <c r="HB9403" i="3"/>
  <c r="HB9337" i="3"/>
  <c r="HB9349" i="3"/>
  <c r="HB9376" i="3"/>
  <c r="HB9377" i="3"/>
  <c r="HB9374" i="3"/>
  <c r="HB9356" i="3"/>
  <c r="O485" i="3"/>
  <c r="HC9367" i="3" l="1"/>
  <c r="HC9366" i="3"/>
  <c r="HC9320" i="3"/>
  <c r="HC9356" i="3"/>
  <c r="HC9381" i="3"/>
  <c r="HC9365" i="3"/>
  <c r="HC9389" i="3"/>
  <c r="HC9385" i="3"/>
  <c r="HC9368" i="3"/>
  <c r="HC9347" i="3"/>
  <c r="HC9337" i="3"/>
  <c r="HC9369" i="3"/>
  <c r="HC9383" i="3"/>
  <c r="HC9390" i="3"/>
  <c r="HC9388" i="3"/>
  <c r="HC9314" i="3"/>
  <c r="HC9341" i="3"/>
  <c r="HC9361" i="3"/>
  <c r="HC9396" i="3"/>
  <c r="HC9398" i="3"/>
  <c r="HC9386" i="3"/>
  <c r="HC9387" i="3"/>
  <c r="HC9339" i="3"/>
  <c r="HC9392" i="3"/>
  <c r="HC9394" i="3"/>
  <c r="HC9354" i="3"/>
  <c r="HC9379" i="3"/>
  <c r="HC9318" i="3"/>
  <c r="HC9403" i="3"/>
  <c r="HC9405" i="3"/>
  <c r="HC9321" i="3"/>
  <c r="HC9317" i="3"/>
  <c r="HC9359" i="3"/>
  <c r="HC9322" i="3"/>
  <c r="HC9380" i="3"/>
  <c r="HC9374" i="3"/>
  <c r="HC9401" i="3"/>
  <c r="HC9323" i="3"/>
  <c r="HC9384" i="3"/>
  <c r="HC9332" i="3"/>
  <c r="HC9360" i="3"/>
  <c r="HC9349" i="3"/>
  <c r="HC9399" i="3"/>
  <c r="HC9330" i="3"/>
  <c r="HC9343" i="3"/>
  <c r="HC9316" i="3"/>
  <c r="HC9402" i="3"/>
  <c r="HC9334" i="3"/>
  <c r="HC9355" i="3"/>
  <c r="HC9336" i="3"/>
  <c r="HC9315" i="3"/>
  <c r="HC9372" i="3"/>
  <c r="HC9377" i="3"/>
  <c r="HC9378" i="3"/>
  <c r="HC9350" i="3"/>
  <c r="HC9325" i="3"/>
  <c r="HC9324" i="3"/>
  <c r="HC9328" i="3"/>
  <c r="HC9344" i="3"/>
  <c r="HC9331" i="3"/>
  <c r="HC9333" i="3"/>
  <c r="HC9376" i="3"/>
  <c r="HC9338" i="3"/>
  <c r="HC9313" i="3"/>
  <c r="HC9352" i="3"/>
  <c r="HC9353" i="3"/>
  <c r="HC9404" i="3"/>
  <c r="HC9319" i="3"/>
  <c r="HC9395" i="3"/>
  <c r="HC9357" i="3"/>
  <c r="HC9327" i="3"/>
  <c r="HC9393" i="3"/>
  <c r="HC9358" i="3"/>
  <c r="HC9371" i="3"/>
  <c r="HC9370" i="3"/>
  <c r="HC9329" i="3"/>
  <c r="HC9340" i="3"/>
  <c r="HC9335" i="3"/>
  <c r="HC9351" i="3"/>
  <c r="HC9391" i="3"/>
  <c r="HC9397" i="3"/>
  <c r="HC9382" i="3"/>
  <c r="HC9363" i="3"/>
  <c r="HC9364" i="3"/>
  <c r="HC9342" i="3"/>
  <c r="HC9348" i="3"/>
  <c r="HC9326" i="3"/>
  <c r="HC9400" i="3"/>
  <c r="HC9362" i="3"/>
  <c r="HC9345" i="3"/>
  <c r="HC9346" i="3"/>
  <c r="HC9373" i="3"/>
  <c r="HC9375" i="3"/>
  <c r="O486" i="3"/>
  <c r="HD9342" i="3" l="1"/>
  <c r="HD9366" i="3"/>
  <c r="HD9367" i="3"/>
  <c r="HD9365" i="3"/>
  <c r="HD9368" i="3"/>
  <c r="HD9373" i="3"/>
  <c r="HD9391" i="3"/>
  <c r="HD9360" i="3"/>
  <c r="HD9322" i="3"/>
  <c r="HD9388" i="3"/>
  <c r="HD9348" i="3"/>
  <c r="HD9340" i="3"/>
  <c r="HD9386" i="3"/>
  <c r="HD9395" i="3"/>
  <c r="HD9329" i="3"/>
  <c r="HD9375" i="3"/>
  <c r="HD9382" i="3"/>
  <c r="HD9404" i="3"/>
  <c r="HD9389" i="3"/>
  <c r="HD9393" i="3"/>
  <c r="HD9319" i="3"/>
  <c r="HD9385" i="3"/>
  <c r="HD9387" i="3"/>
  <c r="HD9321" i="3"/>
  <c r="HD9355" i="3"/>
  <c r="HD9380" i="3"/>
  <c r="HD9400" i="3"/>
  <c r="HD9335" i="3"/>
  <c r="HD9317" i="3"/>
  <c r="HD9332" i="3"/>
  <c r="HD9402" i="3"/>
  <c r="HD9384" i="3"/>
  <c r="HD9315" i="3"/>
  <c r="HD9316" i="3"/>
  <c r="HD9326" i="3"/>
  <c r="HD9356" i="3"/>
  <c r="HD9318" i="3"/>
  <c r="HD9314" i="3"/>
  <c r="HD9331" i="3"/>
  <c r="HD9394" i="3"/>
  <c r="HD9337" i="3"/>
  <c r="HD9362" i="3"/>
  <c r="HD9358" i="3"/>
  <c r="HD9371" i="3"/>
  <c r="HD9363" i="3"/>
  <c r="HD9346" i="3"/>
  <c r="HD9396" i="3"/>
  <c r="HD9351" i="3"/>
  <c r="HD9405" i="3"/>
  <c r="HD9370" i="3"/>
  <c r="HD9333" i="3"/>
  <c r="HD9401" i="3"/>
  <c r="HD9381" i="3"/>
  <c r="HD9347" i="3"/>
  <c r="HD9330" i="3"/>
  <c r="HD9376" i="3"/>
  <c r="HD9344" i="3"/>
  <c r="HD9334" i="3"/>
  <c r="HD9325" i="3"/>
  <c r="HD9378" i="3"/>
  <c r="HD9379" i="3"/>
  <c r="HD9345" i="3"/>
  <c r="HD9361" i="3"/>
  <c r="HD9372" i="3"/>
  <c r="HD9374" i="3"/>
  <c r="HD9364" i="3"/>
  <c r="HD9397" i="3"/>
  <c r="HD9398" i="3"/>
  <c r="HD9353" i="3"/>
  <c r="HD9354" i="3"/>
  <c r="HD9369" i="3"/>
  <c r="HD9403" i="3"/>
  <c r="HD9320" i="3"/>
  <c r="HD9343" i="3"/>
  <c r="HD9392" i="3"/>
  <c r="HD9350" i="3"/>
  <c r="HD9377" i="3"/>
  <c r="HD9327" i="3"/>
  <c r="HD9390" i="3"/>
  <c r="HD9352" i="3"/>
  <c r="HD9359" i="3"/>
  <c r="HD9328" i="3"/>
  <c r="HD9399" i="3"/>
  <c r="HD9357" i="3"/>
  <c r="HD9341" i="3"/>
  <c r="HD9338" i="3"/>
  <c r="HD9339" i="3"/>
  <c r="HD9383" i="3"/>
  <c r="HD9324" i="3"/>
  <c r="HD9323" i="3"/>
  <c r="HD9349" i="3"/>
  <c r="HD9336" i="3"/>
  <c r="O487" i="3"/>
  <c r="HE9366" i="3" l="1"/>
  <c r="HE9368" i="3"/>
  <c r="HE9405" i="3"/>
  <c r="HE9367" i="3"/>
  <c r="HE9392" i="3"/>
  <c r="HE9374" i="3"/>
  <c r="HE9341" i="3"/>
  <c r="HE9388" i="3"/>
  <c r="HE9357" i="3"/>
  <c r="HE9320" i="3"/>
  <c r="HE9334" i="3"/>
  <c r="HE9394" i="3"/>
  <c r="HE9387" i="3"/>
  <c r="HE9385" i="3"/>
  <c r="HE9386" i="3"/>
  <c r="HE9403" i="3"/>
  <c r="HE9381" i="3"/>
  <c r="HE9333" i="3"/>
  <c r="HE9343" i="3"/>
  <c r="HE9330" i="3"/>
  <c r="HE9317" i="3"/>
  <c r="HE9331" i="3"/>
  <c r="HE9399" i="3"/>
  <c r="HE9336" i="3"/>
  <c r="HE9361" i="3"/>
  <c r="HE9318" i="3"/>
  <c r="HE9372" i="3"/>
  <c r="HE9396" i="3"/>
  <c r="HE9346" i="3"/>
  <c r="HE9315" i="3"/>
  <c r="HE9332" i="3"/>
  <c r="HE9352" i="3"/>
  <c r="HE9316" i="3"/>
  <c r="HE9349" i="3"/>
  <c r="HE9404" i="3"/>
  <c r="HE9369" i="3"/>
  <c r="HE9345" i="3"/>
  <c r="HE9395" i="3"/>
  <c r="HE9321" i="3"/>
  <c r="HE9364" i="3"/>
  <c r="HE9328" i="3"/>
  <c r="HE9370" i="3"/>
  <c r="HE9377" i="3"/>
  <c r="HE9324" i="3"/>
  <c r="HE9338" i="3"/>
  <c r="HE9347" i="3"/>
  <c r="HE9391" i="3"/>
  <c r="HE9363" i="3"/>
  <c r="HE9351" i="3"/>
  <c r="HE9339" i="3"/>
  <c r="HE9337" i="3"/>
  <c r="HE9329" i="3"/>
  <c r="HE9348" i="3"/>
  <c r="HE9354" i="3"/>
  <c r="HE9355" i="3"/>
  <c r="HE9335" i="3"/>
  <c r="HE9373" i="3"/>
  <c r="HE9325" i="3"/>
  <c r="HE9376" i="3"/>
  <c r="HE9401" i="3"/>
  <c r="HE9402" i="3"/>
  <c r="HE9340" i="3"/>
  <c r="HE9353" i="3"/>
  <c r="HE9398" i="3"/>
  <c r="HE9358" i="3"/>
  <c r="HE9365" i="3"/>
  <c r="HE9383" i="3"/>
  <c r="HE9384" i="3"/>
  <c r="HE9356" i="3"/>
  <c r="HE9382" i="3"/>
  <c r="HE9359" i="3"/>
  <c r="HE9360" i="3"/>
  <c r="HE9390" i="3"/>
  <c r="HE9389" i="3"/>
  <c r="HE9350" i="3"/>
  <c r="HE9319" i="3"/>
  <c r="HE9397" i="3"/>
  <c r="HE9379" i="3"/>
  <c r="HE9380" i="3"/>
  <c r="HE9371" i="3"/>
  <c r="HE9342" i="3"/>
  <c r="HE9375" i="3"/>
  <c r="HE9323" i="3"/>
  <c r="HE9322" i="3"/>
  <c r="HE9327" i="3"/>
  <c r="HE9400" i="3"/>
  <c r="HE9393" i="3"/>
  <c r="HE9362" i="3"/>
  <c r="HE9378" i="3"/>
  <c r="HE9344" i="3"/>
  <c r="HE9326" i="3"/>
  <c r="O488" i="3"/>
  <c r="HF9367" i="3" l="1"/>
  <c r="HF9368" i="3"/>
  <c r="HF9319" i="3"/>
  <c r="HF9369" i="3"/>
  <c r="HF9334" i="3"/>
  <c r="HF9335" i="3"/>
  <c r="HF9392" i="3"/>
  <c r="HF9321" i="3"/>
  <c r="HF9344" i="3"/>
  <c r="HF9404" i="3"/>
  <c r="HF9332" i="3"/>
  <c r="HF9386" i="3"/>
  <c r="HF9395" i="3"/>
  <c r="HF9387" i="3"/>
  <c r="HF9342" i="3"/>
  <c r="HF9331" i="3"/>
  <c r="HF9328" i="3"/>
  <c r="HF9371" i="3"/>
  <c r="HF9373" i="3"/>
  <c r="HF9365" i="3"/>
  <c r="HF9337" i="3"/>
  <c r="HF9316" i="3"/>
  <c r="HF9333" i="3"/>
  <c r="HF9317" i="3"/>
  <c r="HF9381" i="3"/>
  <c r="HF9364" i="3"/>
  <c r="HF9336" i="3"/>
  <c r="HF9346" i="3"/>
  <c r="HF9378" i="3"/>
  <c r="HF9340" i="3"/>
  <c r="HF9329" i="3"/>
  <c r="HF9405" i="3"/>
  <c r="HF9362" i="3"/>
  <c r="HF9403" i="3"/>
  <c r="HF9400" i="3"/>
  <c r="HF9375" i="3"/>
  <c r="HF9380" i="3"/>
  <c r="HF9397" i="3"/>
  <c r="HF9384" i="3"/>
  <c r="HF9370" i="3"/>
  <c r="HF9326" i="3"/>
  <c r="HF9350" i="3"/>
  <c r="HF9347" i="3"/>
  <c r="HF9330" i="3"/>
  <c r="HF9356" i="3"/>
  <c r="HF9348" i="3"/>
  <c r="HF9338" i="3"/>
  <c r="HF9353" i="3"/>
  <c r="HF9382" i="3"/>
  <c r="HF9323" i="3"/>
  <c r="HF9318" i="3"/>
  <c r="HF9359" i="3"/>
  <c r="HF9399" i="3"/>
  <c r="HF9402" i="3"/>
  <c r="HF9322" i="3"/>
  <c r="HF9379" i="3"/>
  <c r="HF9390" i="3"/>
  <c r="HF9383" i="3"/>
  <c r="HF9345" i="3"/>
  <c r="HF9320" i="3"/>
  <c r="HF9352" i="3"/>
  <c r="HF9357" i="3"/>
  <c r="HF9374" i="3"/>
  <c r="HF9343" i="3"/>
  <c r="HF9393" i="3"/>
  <c r="HF9394" i="3"/>
  <c r="HF9363" i="3"/>
  <c r="HF9361" i="3"/>
  <c r="HF9360" i="3"/>
  <c r="HF9349" i="3"/>
  <c r="HF9358" i="3"/>
  <c r="HF9372" i="3"/>
  <c r="HF9377" i="3"/>
  <c r="HF9376" i="3"/>
  <c r="HF9339" i="3"/>
  <c r="HF9327" i="3"/>
  <c r="HF9341" i="3"/>
  <c r="HF9398" i="3"/>
  <c r="HF9366" i="3"/>
  <c r="HF9325" i="3"/>
  <c r="HF9355" i="3"/>
  <c r="HF9324" i="3"/>
  <c r="HF9389" i="3"/>
  <c r="HF9388" i="3"/>
  <c r="HF9396" i="3"/>
  <c r="HF9385" i="3"/>
  <c r="HF9391" i="3"/>
  <c r="HF9401" i="3"/>
  <c r="HF9354" i="3"/>
  <c r="HF9351" i="3"/>
  <c r="O489" i="3"/>
  <c r="HG9369" i="3" l="1"/>
  <c r="HG9381" i="3"/>
  <c r="HG9320" i="3"/>
  <c r="HG9368" i="3"/>
  <c r="HG9327" i="3"/>
  <c r="HG9341" i="3"/>
  <c r="HG9331" i="3"/>
  <c r="HG9366" i="3"/>
  <c r="HG9335" i="3"/>
  <c r="HG9391" i="3"/>
  <c r="HG9334" i="3"/>
  <c r="HG9337" i="3"/>
  <c r="HG9343" i="3"/>
  <c r="HG9351" i="3"/>
  <c r="HG9339" i="3"/>
  <c r="HG9372" i="3"/>
  <c r="HG9405" i="3"/>
  <c r="HG9396" i="3"/>
  <c r="HG9363" i="3"/>
  <c r="HG9398" i="3"/>
  <c r="HG9380" i="3"/>
  <c r="HG9318" i="3"/>
  <c r="HG9336" i="3"/>
  <c r="HG9404" i="3"/>
  <c r="HG9319" i="3"/>
  <c r="HG9349" i="3"/>
  <c r="HG9333" i="3"/>
  <c r="HG9373" i="3"/>
  <c r="HG9403" i="3"/>
  <c r="HG9317" i="3"/>
  <c r="HG9378" i="3"/>
  <c r="HG9332" i="3"/>
  <c r="HG9362" i="3"/>
  <c r="HG9401" i="3"/>
  <c r="HG9370" i="3"/>
  <c r="HG9329" i="3"/>
  <c r="HG9354" i="3"/>
  <c r="HG9384" i="3"/>
  <c r="HG9374" i="3"/>
  <c r="HG9321" i="3"/>
  <c r="HG9324" i="3"/>
  <c r="HG9358" i="3"/>
  <c r="HG9348" i="3"/>
  <c r="HG9379" i="3"/>
  <c r="HG9383" i="3"/>
  <c r="HG9359" i="3"/>
  <c r="HG9347" i="3"/>
  <c r="HG9342" i="3"/>
  <c r="HG9330" i="3"/>
  <c r="HG9322" i="3"/>
  <c r="HG9340" i="3"/>
  <c r="HG9356" i="3"/>
  <c r="HG9376" i="3"/>
  <c r="HG9361" i="3"/>
  <c r="HG9393" i="3"/>
  <c r="HG9365" i="3"/>
  <c r="HG9344" i="3"/>
  <c r="HG9375" i="3"/>
  <c r="HG9389" i="3"/>
  <c r="HG9325" i="3"/>
  <c r="HG9326" i="3"/>
  <c r="HG9350" i="3"/>
  <c r="HG9352" i="3"/>
  <c r="HG9382" i="3"/>
  <c r="HG9371" i="3"/>
  <c r="HG9402" i="3"/>
  <c r="HG9397" i="3"/>
  <c r="HG9338" i="3"/>
  <c r="HG9367" i="3"/>
  <c r="HG9390" i="3"/>
  <c r="HG9353" i="3"/>
  <c r="HG9392" i="3"/>
  <c r="HG9377" i="3"/>
  <c r="HG9394" i="3"/>
  <c r="HG9395" i="3"/>
  <c r="HG9345" i="3"/>
  <c r="HG9346" i="3"/>
  <c r="HG9400" i="3"/>
  <c r="HG9328" i="3"/>
  <c r="HG9385" i="3"/>
  <c r="HG9386" i="3"/>
  <c r="HG9388" i="3"/>
  <c r="HG9387" i="3"/>
  <c r="HG9355" i="3"/>
  <c r="HG9360" i="3"/>
  <c r="HG9323" i="3"/>
  <c r="HG9357" i="3"/>
  <c r="HG9364" i="3"/>
  <c r="HG9399" i="3"/>
  <c r="O490" i="3"/>
  <c r="HH9350" i="3" l="1"/>
  <c r="HH9369" i="3"/>
  <c r="HH9367" i="3"/>
  <c r="HH9340" i="3"/>
  <c r="HH9342" i="3"/>
  <c r="HH9323" i="3"/>
  <c r="HH9334" i="3"/>
  <c r="HH9335" i="3"/>
  <c r="HH9397" i="3"/>
  <c r="HH9336" i="3"/>
  <c r="HH9338" i="3"/>
  <c r="HH9364" i="3"/>
  <c r="HH9357" i="3"/>
  <c r="HH9405" i="3"/>
  <c r="HH9355" i="3"/>
  <c r="HH9379" i="3"/>
  <c r="HH9377" i="3"/>
  <c r="HH9373" i="3"/>
  <c r="HH9331" i="3"/>
  <c r="HH9382" i="3"/>
  <c r="HH9348" i="3"/>
  <c r="HH9362" i="3"/>
  <c r="HH9371" i="3"/>
  <c r="HH9380" i="3"/>
  <c r="HH9404" i="3"/>
  <c r="HH9320" i="3"/>
  <c r="HH9318" i="3"/>
  <c r="HH9319" i="3"/>
  <c r="HH9392" i="3"/>
  <c r="HH9333" i="3"/>
  <c r="HH9332" i="3"/>
  <c r="HH9372" i="3"/>
  <c r="HH9330" i="3"/>
  <c r="HH9378" i="3"/>
  <c r="HH9399" i="3"/>
  <c r="HH9321" i="3"/>
  <c r="HH9360" i="3"/>
  <c r="HH9328" i="3"/>
  <c r="HH9343" i="3"/>
  <c r="HH9375" i="3"/>
  <c r="HH9383" i="3"/>
  <c r="HH9390" i="3"/>
  <c r="HH9353" i="3"/>
  <c r="HH9366" i="3"/>
  <c r="HH9395" i="3"/>
  <c r="HH9341" i="3"/>
  <c r="HH9351" i="3"/>
  <c r="HH9374" i="3"/>
  <c r="HH9349" i="3"/>
  <c r="HH9393" i="3"/>
  <c r="HH9401" i="3"/>
  <c r="HH9326" i="3"/>
  <c r="HH9387" i="3"/>
  <c r="HH9345" i="3"/>
  <c r="HH9337" i="3"/>
  <c r="HH9381" i="3"/>
  <c r="HH9359" i="3"/>
  <c r="HH9385" i="3"/>
  <c r="HH9346" i="3"/>
  <c r="HH9347" i="3"/>
  <c r="HH9394" i="3"/>
  <c r="HH9363" i="3"/>
  <c r="HH9339" i="3"/>
  <c r="HH9402" i="3"/>
  <c r="HH9403" i="3"/>
  <c r="HH9354" i="3"/>
  <c r="HH9352" i="3"/>
  <c r="HH9370" i="3"/>
  <c r="HH9324" i="3"/>
  <c r="HH9329" i="3"/>
  <c r="HH9398" i="3"/>
  <c r="HH9361" i="3"/>
  <c r="HH9327" i="3"/>
  <c r="HH9358" i="3"/>
  <c r="HH9389" i="3"/>
  <c r="HH9368" i="3"/>
  <c r="HH9388" i="3"/>
  <c r="HH9396" i="3"/>
  <c r="HH9344" i="3"/>
  <c r="HH9376" i="3"/>
  <c r="HH9365" i="3"/>
  <c r="HH9356" i="3"/>
  <c r="HH9386" i="3"/>
  <c r="HH9400" i="3"/>
  <c r="HH9322" i="3"/>
  <c r="HH9325" i="3"/>
  <c r="HH9391" i="3"/>
  <c r="HH9384" i="3"/>
  <c r="O491" i="3"/>
  <c r="HI9368" i="3" l="1"/>
  <c r="HI9341" i="3"/>
  <c r="HI9337" i="3"/>
  <c r="HI9331" i="3"/>
  <c r="HI9335" i="3"/>
  <c r="HI9334" i="3"/>
  <c r="HI9322" i="3"/>
  <c r="HI9378" i="3"/>
  <c r="HI9381" i="3"/>
  <c r="HI9370" i="3"/>
  <c r="HI9356" i="3"/>
  <c r="HI9405" i="3"/>
  <c r="HI9319" i="3"/>
  <c r="HI9363" i="3"/>
  <c r="HI9365" i="3"/>
  <c r="HI9349" i="3"/>
  <c r="HI9379" i="3"/>
  <c r="HI9386" i="3"/>
  <c r="HI9333" i="3"/>
  <c r="HI9372" i="3"/>
  <c r="HI9382" i="3"/>
  <c r="HI9396" i="3"/>
  <c r="HI9320" i="3"/>
  <c r="HI9325" i="3"/>
  <c r="HI9329" i="3"/>
  <c r="HI9327" i="3"/>
  <c r="HI9394" i="3"/>
  <c r="HI9358" i="3"/>
  <c r="HI9332" i="3"/>
  <c r="HI9380" i="3"/>
  <c r="HI9344" i="3"/>
  <c r="HI9398" i="3"/>
  <c r="HI9371" i="3"/>
  <c r="HI9384" i="3"/>
  <c r="HI9391" i="3"/>
  <c r="HI9400" i="3"/>
  <c r="HI9336" i="3"/>
  <c r="HI9352" i="3"/>
  <c r="HI9354" i="3"/>
  <c r="HI9374" i="3"/>
  <c r="HI9351" i="3"/>
  <c r="HI9393" i="3"/>
  <c r="HI9360" i="3"/>
  <c r="HI9350" i="3"/>
  <c r="HI9373" i="3"/>
  <c r="HI9342" i="3"/>
  <c r="HI9338" i="3"/>
  <c r="HI9369" i="3"/>
  <c r="HI9353" i="3"/>
  <c r="HI9330" i="3"/>
  <c r="HI9402" i="3"/>
  <c r="HI9346" i="3"/>
  <c r="HI9328" i="3"/>
  <c r="HI9389" i="3"/>
  <c r="HI9367" i="3"/>
  <c r="HI9397" i="3"/>
  <c r="HI9376" i="3"/>
  <c r="HI9375" i="3"/>
  <c r="HI9388" i="3"/>
  <c r="HI9377" i="3"/>
  <c r="HI9339" i="3"/>
  <c r="HI9340" i="3"/>
  <c r="HI9392" i="3"/>
  <c r="HI9347" i="3"/>
  <c r="HI9348" i="3"/>
  <c r="HI9359" i="3"/>
  <c r="HI9366" i="3"/>
  <c r="HI9355" i="3"/>
  <c r="HI9345" i="3"/>
  <c r="HI9324" i="3"/>
  <c r="HI9326" i="3"/>
  <c r="HI9383" i="3"/>
  <c r="HI9395" i="3"/>
  <c r="HI9401" i="3"/>
  <c r="HI9403" i="3"/>
  <c r="HI9404" i="3"/>
  <c r="HI9390" i="3"/>
  <c r="HI9385" i="3"/>
  <c r="HI9357" i="3"/>
  <c r="HI9321" i="3"/>
  <c r="HI9323" i="3"/>
  <c r="HI9343" i="3"/>
  <c r="HI9361" i="3"/>
  <c r="HI9362" i="3"/>
  <c r="HI9387" i="3"/>
  <c r="HI9364" i="3"/>
  <c r="HI9399" i="3"/>
  <c r="O492" i="3"/>
  <c r="HJ9336" i="3" l="1"/>
  <c r="HJ9364" i="3"/>
  <c r="HJ9399" i="3"/>
  <c r="HJ9334" i="3"/>
  <c r="HJ9357" i="3"/>
  <c r="HJ9397" i="3"/>
  <c r="HJ9369" i="3"/>
  <c r="HJ9326" i="3"/>
  <c r="HJ9378" i="3"/>
  <c r="HJ9381" i="3"/>
  <c r="HJ9321" i="3"/>
  <c r="HJ9390" i="3"/>
  <c r="HJ9395" i="3"/>
  <c r="HJ9355" i="3"/>
  <c r="HJ9392" i="3"/>
  <c r="HJ9380" i="3"/>
  <c r="HJ9333" i="3"/>
  <c r="HJ9371" i="3"/>
  <c r="HJ9329" i="3"/>
  <c r="HJ9350" i="3"/>
  <c r="HJ9332" i="3"/>
  <c r="HJ9335" i="3"/>
  <c r="HJ9331" i="3"/>
  <c r="HJ9393" i="3"/>
  <c r="HJ9379" i="3"/>
  <c r="HJ9338" i="3"/>
  <c r="HJ9368" i="3"/>
  <c r="HJ9337" i="3"/>
  <c r="HJ9370" i="3"/>
  <c r="HJ9367" i="3"/>
  <c r="HJ9383" i="3"/>
  <c r="HJ9385" i="3"/>
  <c r="HJ9328" i="3"/>
  <c r="HJ9330" i="3"/>
  <c r="HJ9359" i="3"/>
  <c r="HJ9353" i="3"/>
  <c r="HJ9394" i="3"/>
  <c r="HJ9373" i="3"/>
  <c r="HJ9360" i="3"/>
  <c r="HJ9402" i="3"/>
  <c r="HJ9352" i="3"/>
  <c r="HJ9401" i="3"/>
  <c r="HJ9351" i="3"/>
  <c r="HJ9387" i="3"/>
  <c r="HJ9323" i="3"/>
  <c r="HJ9366" i="3"/>
  <c r="HJ9345" i="3"/>
  <c r="HJ9372" i="3"/>
  <c r="HJ9362" i="3"/>
  <c r="HJ9400" i="3"/>
  <c r="HJ9376" i="3"/>
  <c r="HJ9325" i="3"/>
  <c r="HJ9347" i="3"/>
  <c r="HJ9343" i="3"/>
  <c r="HJ9342" i="3"/>
  <c r="HJ9384" i="3"/>
  <c r="HJ9358" i="3"/>
  <c r="HJ9389" i="3"/>
  <c r="HJ9365" i="3"/>
  <c r="HJ9375" i="3"/>
  <c r="HJ9374" i="3"/>
  <c r="HJ9322" i="3"/>
  <c r="HJ9404" i="3"/>
  <c r="HJ9405" i="3"/>
  <c r="HJ9363" i="3"/>
  <c r="HJ9340" i="3"/>
  <c r="HJ9341" i="3"/>
  <c r="HJ9398" i="3"/>
  <c r="HJ9388" i="3"/>
  <c r="HJ9382" i="3"/>
  <c r="HJ9403" i="3"/>
  <c r="HJ9354" i="3"/>
  <c r="HJ9348" i="3"/>
  <c r="HJ9349" i="3"/>
  <c r="HJ9339" i="3"/>
  <c r="HJ9377" i="3"/>
  <c r="HJ9396" i="3"/>
  <c r="HJ9356" i="3"/>
  <c r="HJ9391" i="3"/>
  <c r="HJ9361" i="3"/>
  <c r="HJ9327" i="3"/>
  <c r="HJ9346" i="3"/>
  <c r="HJ9324" i="3"/>
  <c r="HJ9344" i="3"/>
  <c r="HJ9386" i="3"/>
  <c r="HJ9320" i="3"/>
  <c r="O493" i="3"/>
  <c r="HK9391" i="3" l="1"/>
  <c r="HK9327" i="3"/>
  <c r="HK9395" i="3"/>
  <c r="HK9335" i="3"/>
  <c r="HK9333" i="3"/>
  <c r="HK9398" i="3"/>
  <c r="HK9382" i="3"/>
  <c r="HK9337" i="3"/>
  <c r="HK9386" i="3"/>
  <c r="HK9336" i="3"/>
  <c r="HK9356" i="3"/>
  <c r="HK9344" i="3"/>
  <c r="HK9350" i="3"/>
  <c r="HK9332" i="3"/>
  <c r="HK9379" i="3"/>
  <c r="HK9334" i="3"/>
  <c r="HK9370" i="3"/>
  <c r="HK9330" i="3"/>
  <c r="HK9380" i="3"/>
  <c r="HK9369" i="3"/>
  <c r="HK9324" i="3"/>
  <c r="HK9361" i="3"/>
  <c r="HK9394" i="3"/>
  <c r="HK9346" i="3"/>
  <c r="HK9368" i="3"/>
  <c r="HK9377" i="3"/>
  <c r="HK9322" i="3"/>
  <c r="HK9367" i="3"/>
  <c r="HK9329" i="3"/>
  <c r="HK9358" i="3"/>
  <c r="HK9384" i="3"/>
  <c r="HK9372" i="3"/>
  <c r="HK9388" i="3"/>
  <c r="HK9393" i="3"/>
  <c r="HK9331" i="3"/>
  <c r="HK9321" i="3"/>
  <c r="HK9371" i="3"/>
  <c r="HK9400" i="3"/>
  <c r="HK9359" i="3"/>
  <c r="HK9401" i="3"/>
  <c r="HK9365" i="3"/>
  <c r="HK9351" i="3"/>
  <c r="HK9352" i="3"/>
  <c r="HK9403" i="3"/>
  <c r="HK9399" i="3"/>
  <c r="HK9366" i="3"/>
  <c r="HK9363" i="3"/>
  <c r="HK9339" i="3"/>
  <c r="HK9381" i="3"/>
  <c r="HK9383" i="3"/>
  <c r="HK9347" i="3"/>
  <c r="HK9348" i="3"/>
  <c r="HK9390" i="3"/>
  <c r="HK9402" i="3"/>
  <c r="HK9341" i="3"/>
  <c r="HK9345" i="3"/>
  <c r="HK9378" i="3"/>
  <c r="HK9357" i="3"/>
  <c r="HK9342" i="3"/>
  <c r="HK9354" i="3"/>
  <c r="HK9353" i="3"/>
  <c r="HK9328" i="3"/>
  <c r="HK9376" i="3"/>
  <c r="HK9340" i="3"/>
  <c r="HK9374" i="3"/>
  <c r="HK9373" i="3"/>
  <c r="HK9392" i="3"/>
  <c r="HK9343" i="3"/>
  <c r="HK9360" i="3"/>
  <c r="HK9349" i="3"/>
  <c r="HK9362" i="3"/>
  <c r="HK9326" i="3"/>
  <c r="HK9405" i="3"/>
  <c r="HK9323" i="3"/>
  <c r="HK9375" i="3"/>
  <c r="HK9338" i="3"/>
  <c r="HK9364" i="3"/>
  <c r="HK9396" i="3"/>
  <c r="HK9397" i="3"/>
  <c r="HK9385" i="3"/>
  <c r="HK9355" i="3"/>
  <c r="HK9404" i="3"/>
  <c r="HK9387" i="3"/>
  <c r="HK9389" i="3"/>
  <c r="HK9325" i="3"/>
  <c r="O494" i="3"/>
  <c r="HL9334" i="3" l="1"/>
  <c r="HL9387" i="3"/>
  <c r="HL9328" i="3"/>
  <c r="HL9336" i="3"/>
  <c r="HL9355" i="3"/>
  <c r="HL9394" i="3"/>
  <c r="HL9332" i="3"/>
  <c r="HL9392" i="3"/>
  <c r="HL9385" i="3"/>
  <c r="HL9335" i="3"/>
  <c r="HL9333" i="3"/>
  <c r="HL9362" i="3"/>
  <c r="HL9370" i="3"/>
  <c r="HL9350" i="3"/>
  <c r="HL9323" i="3"/>
  <c r="HL9381" i="3"/>
  <c r="HL9360" i="3"/>
  <c r="HL9369" i="3"/>
  <c r="HL9368" i="3"/>
  <c r="HL9331" i="3"/>
  <c r="HL9345" i="3"/>
  <c r="HL9372" i="3"/>
  <c r="HL9357" i="3"/>
  <c r="HL9399" i="3"/>
  <c r="HL9371" i="3"/>
  <c r="HL9383" i="3"/>
  <c r="HL9330" i="3"/>
  <c r="HL9402" i="3"/>
  <c r="HL9349" i="3"/>
  <c r="HL9364" i="3"/>
  <c r="HL9366" i="3"/>
  <c r="HL9338" i="3"/>
  <c r="HL9400" i="3"/>
  <c r="HL9351" i="3"/>
  <c r="HL9367" i="3"/>
  <c r="HL9340" i="3"/>
  <c r="HL9377" i="3"/>
  <c r="HL9343" i="3"/>
  <c r="HL9380" i="3"/>
  <c r="HL9382" i="3"/>
  <c r="HL9401" i="3"/>
  <c r="HL9347" i="3"/>
  <c r="HL9325" i="3"/>
  <c r="HL9344" i="3"/>
  <c r="HL9397" i="3"/>
  <c r="HL9384" i="3"/>
  <c r="HL9348" i="3"/>
  <c r="HL9404" i="3"/>
  <c r="HL9375" i="3"/>
  <c r="HL9359" i="3"/>
  <c r="HL9389" i="3"/>
  <c r="HL9346" i="3"/>
  <c r="HL9358" i="3"/>
  <c r="HL9393" i="3"/>
  <c r="HL9398" i="3"/>
  <c r="HL9388" i="3"/>
  <c r="HL9373" i="3"/>
  <c r="HL9363" i="3"/>
  <c r="HL9391" i="3"/>
  <c r="HL9329" i="3"/>
  <c r="HL9337" i="3"/>
  <c r="HL9405" i="3"/>
  <c r="HL9356" i="3"/>
  <c r="HL9374" i="3"/>
  <c r="HL9353" i="3"/>
  <c r="HL9352" i="3"/>
  <c r="HL9342" i="3"/>
  <c r="HL9322" i="3"/>
  <c r="HL9341" i="3"/>
  <c r="HL9390" i="3"/>
  <c r="HL9396" i="3"/>
  <c r="HL9365" i="3"/>
  <c r="HL9326" i="3"/>
  <c r="HL9403" i="3"/>
  <c r="HL9361" i="3"/>
  <c r="HL9386" i="3"/>
  <c r="HL9376" i="3"/>
  <c r="HL9354" i="3"/>
  <c r="HL9327" i="3"/>
  <c r="HL9339" i="3"/>
  <c r="HL9324" i="3"/>
  <c r="HL9378" i="3"/>
  <c r="HL9379" i="3"/>
  <c r="HL9395" i="3"/>
  <c r="O495" i="3"/>
  <c r="HM9393" i="3" l="1"/>
  <c r="HM9333" i="3"/>
  <c r="HM9386" i="3"/>
  <c r="HM9361" i="3"/>
  <c r="HM9336" i="3"/>
  <c r="HM9335" i="3"/>
  <c r="HM9331" i="3"/>
  <c r="HM9334" i="3"/>
  <c r="HM9356" i="3"/>
  <c r="HM9332" i="3"/>
  <c r="HM9351" i="3"/>
  <c r="HM9371" i="3"/>
  <c r="HM9369" i="3"/>
  <c r="HM9372" i="3"/>
  <c r="HM9370" i="3"/>
  <c r="HM9376" i="3"/>
  <c r="HM9343" i="3"/>
  <c r="HM9363" i="3"/>
  <c r="HM9368" i="3"/>
  <c r="HM9400" i="3"/>
  <c r="HM9367" i="3"/>
  <c r="HM9401" i="3"/>
  <c r="HM9399" i="3"/>
  <c r="HM9384" i="3"/>
  <c r="HM9358" i="3"/>
  <c r="HM9357" i="3"/>
  <c r="HM9382" i="3"/>
  <c r="HM9392" i="3"/>
  <c r="HM9350" i="3"/>
  <c r="HM9324" i="3"/>
  <c r="HM9337" i="3"/>
  <c r="HM9339" i="3"/>
  <c r="HM9383" i="3"/>
  <c r="HM9346" i="3"/>
  <c r="HM9344" i="3"/>
  <c r="HM9381" i="3"/>
  <c r="HM9341" i="3"/>
  <c r="HM9345" i="3"/>
  <c r="HM9390" i="3"/>
  <c r="HM9348" i="3"/>
  <c r="HM9354" i="3"/>
  <c r="HM9374" i="3"/>
  <c r="HM9405" i="3"/>
  <c r="HM9388" i="3"/>
  <c r="HM9360" i="3"/>
  <c r="HM9327" i="3"/>
  <c r="HM9398" i="3"/>
  <c r="HM9395" i="3"/>
  <c r="HM9375" i="3"/>
  <c r="HM9347" i="3"/>
  <c r="HM9349" i="3"/>
  <c r="HM9359" i="3"/>
  <c r="HM9379" i="3"/>
  <c r="HM9355" i="3"/>
  <c r="HM9385" i="3"/>
  <c r="HM9323" i="3"/>
  <c r="HM9352" i="3"/>
  <c r="HM9394" i="3"/>
  <c r="HM9389" i="3"/>
  <c r="HM9340" i="3"/>
  <c r="HM9391" i="3"/>
  <c r="HM9403" i="3"/>
  <c r="HM9402" i="3"/>
  <c r="HM9396" i="3"/>
  <c r="HM9325" i="3"/>
  <c r="HM9342" i="3"/>
  <c r="HM9362" i="3"/>
  <c r="HM9397" i="3"/>
  <c r="HM9380" i="3"/>
  <c r="HM9364" i="3"/>
  <c r="HM9387" i="3"/>
  <c r="HM9326" i="3"/>
  <c r="HM9404" i="3"/>
  <c r="HM9329" i="3"/>
  <c r="HM9330" i="3"/>
  <c r="HM9378" i="3"/>
  <c r="HM9328" i="3"/>
  <c r="HM9365" i="3"/>
  <c r="HM9366" i="3"/>
  <c r="HM9353" i="3"/>
  <c r="HM9338" i="3"/>
  <c r="HM9373" i="3"/>
  <c r="HM9377" i="3"/>
  <c r="O496" i="3"/>
  <c r="HN9385" i="3" l="1"/>
  <c r="HN9336" i="3"/>
  <c r="HN9332" i="3"/>
  <c r="HN9335" i="3"/>
  <c r="HN9331" i="3"/>
  <c r="HN9334" i="3"/>
  <c r="HN9368" i="3"/>
  <c r="HN9333" i="3"/>
  <c r="HN9370" i="3"/>
  <c r="HN9373" i="3"/>
  <c r="HN9362" i="3"/>
  <c r="HN9367" i="3"/>
  <c r="HN9369" i="3"/>
  <c r="HN9338" i="3"/>
  <c r="HN9351" i="3"/>
  <c r="HN9371" i="3"/>
  <c r="HN9400" i="3"/>
  <c r="HN9357" i="3"/>
  <c r="HN9382" i="3"/>
  <c r="HN9399" i="3"/>
  <c r="HN9391" i="3"/>
  <c r="HN9383" i="3"/>
  <c r="HN9348" i="3"/>
  <c r="HN9340" i="3"/>
  <c r="HN9342" i="3"/>
  <c r="HN9358" i="3"/>
  <c r="HN9387" i="3"/>
  <c r="HN9353" i="3"/>
  <c r="HN9347" i="3"/>
  <c r="HN9345" i="3"/>
  <c r="HN9355" i="3"/>
  <c r="HN9384" i="3"/>
  <c r="HN9389" i="3"/>
  <c r="HN9344" i="3"/>
  <c r="HN9394" i="3"/>
  <c r="HN9375" i="3"/>
  <c r="HN9388" i="3"/>
  <c r="HN9386" i="3"/>
  <c r="HN9326" i="3"/>
  <c r="HN9377" i="3"/>
  <c r="HN9393" i="3"/>
  <c r="HN9346" i="3"/>
  <c r="HN9356" i="3"/>
  <c r="HN9349" i="3"/>
  <c r="HN9359" i="3"/>
  <c r="HN9324" i="3"/>
  <c r="HN9360" i="3"/>
  <c r="HN9341" i="3"/>
  <c r="HN9395" i="3"/>
  <c r="HN9404" i="3"/>
  <c r="HN9402" i="3"/>
  <c r="HN9350" i="3"/>
  <c r="HN9365" i="3"/>
  <c r="HN9379" i="3"/>
  <c r="HN9390" i="3"/>
  <c r="HN9392" i="3"/>
  <c r="HN9329" i="3"/>
  <c r="HN9396" i="3"/>
  <c r="HN9352" i="3"/>
  <c r="HN9401" i="3"/>
  <c r="HN9327" i="3"/>
  <c r="HN9339" i="3"/>
  <c r="HN9380" i="3"/>
  <c r="HN9381" i="3"/>
  <c r="HN9374" i="3"/>
  <c r="HN9337" i="3"/>
  <c r="HN9354" i="3"/>
  <c r="HN9328" i="3"/>
  <c r="HN9363" i="3"/>
  <c r="HN9405" i="3"/>
  <c r="HN9403" i="3"/>
  <c r="HN9361" i="3"/>
  <c r="HN9366" i="3"/>
  <c r="HN9378" i="3"/>
  <c r="HN9330" i="3"/>
  <c r="HN9364" i="3"/>
  <c r="HN9397" i="3"/>
  <c r="HN9398" i="3"/>
  <c r="HN9325" i="3"/>
  <c r="HN9376" i="3"/>
  <c r="HN9372" i="3"/>
  <c r="HN9343" i="3"/>
  <c r="O497" i="3"/>
  <c r="HO9333" i="3" l="1"/>
  <c r="HO9335" i="3"/>
  <c r="HO9332" i="3"/>
  <c r="HO9334" i="3"/>
  <c r="HO9369" i="3"/>
  <c r="HO9383" i="3"/>
  <c r="HO9337" i="3"/>
  <c r="HO9368" i="3"/>
  <c r="HO9372" i="3"/>
  <c r="HO9370" i="3"/>
  <c r="HO9392" i="3"/>
  <c r="HO9386" i="3"/>
  <c r="HO9384" i="3"/>
  <c r="HO9339" i="3"/>
  <c r="HO9356" i="3"/>
  <c r="HO9359" i="3"/>
  <c r="HO9376" i="3"/>
  <c r="HO9341" i="3"/>
  <c r="HO9358" i="3"/>
  <c r="HO9388" i="3"/>
  <c r="HO9378" i="3"/>
  <c r="HO9345" i="3"/>
  <c r="HO9325" i="3"/>
  <c r="HO9330" i="3"/>
  <c r="HO9387" i="3"/>
  <c r="HO9343" i="3"/>
  <c r="HO9385" i="3"/>
  <c r="HO9390" i="3"/>
  <c r="HO9348" i="3"/>
  <c r="HO9346" i="3"/>
  <c r="HO9366" i="3"/>
  <c r="HO9403" i="3"/>
  <c r="HO9401" i="3"/>
  <c r="HO9347" i="3"/>
  <c r="HO9350" i="3"/>
  <c r="HO9394" i="3"/>
  <c r="HO9357" i="3"/>
  <c r="HO9393" i="3"/>
  <c r="HO9400" i="3"/>
  <c r="HO9336" i="3"/>
  <c r="HO9405" i="3"/>
  <c r="HO9395" i="3"/>
  <c r="HO9364" i="3"/>
  <c r="HO9389" i="3"/>
  <c r="HO9391" i="3"/>
  <c r="HO9349" i="3"/>
  <c r="HO9328" i="3"/>
  <c r="HO9397" i="3"/>
  <c r="HO9380" i="3"/>
  <c r="HO9344" i="3"/>
  <c r="HO9373" i="3"/>
  <c r="HO9381" i="3"/>
  <c r="HO9382" i="3"/>
  <c r="HO9367" i="3"/>
  <c r="HO9326" i="3"/>
  <c r="HO9354" i="3"/>
  <c r="HO9355" i="3"/>
  <c r="HO9353" i="3"/>
  <c r="HO9404" i="3"/>
  <c r="HO9352" i="3"/>
  <c r="HO9351" i="3"/>
  <c r="HO9371" i="3"/>
  <c r="HO9398" i="3"/>
  <c r="HO9399" i="3"/>
  <c r="HO9361" i="3"/>
  <c r="HO9360" i="3"/>
  <c r="HO9342" i="3"/>
  <c r="HO9338" i="3"/>
  <c r="HO9402" i="3"/>
  <c r="HO9340" i="3"/>
  <c r="HO9396" i="3"/>
  <c r="HO9329" i="3"/>
  <c r="HO9365" i="3"/>
  <c r="HO9331" i="3"/>
  <c r="HO9363" i="3"/>
  <c r="HO9374" i="3"/>
  <c r="HO9375" i="3"/>
  <c r="HO9327" i="3"/>
  <c r="HO9377" i="3"/>
  <c r="HO9362" i="3"/>
  <c r="HO9379" i="3"/>
  <c r="O498" i="3"/>
  <c r="HP9346" i="3" l="1"/>
  <c r="HP9333" i="3"/>
  <c r="HP9334" i="3"/>
  <c r="HP9377" i="3"/>
  <c r="HP9336" i="3"/>
  <c r="HP9369" i="3"/>
  <c r="HP9371" i="3"/>
  <c r="HP9338" i="3"/>
  <c r="HP9359" i="3"/>
  <c r="HP9385" i="3"/>
  <c r="HP9358" i="3"/>
  <c r="HP9379" i="3"/>
  <c r="HP9345" i="3"/>
  <c r="HP9386" i="3"/>
  <c r="HP9335" i="3"/>
  <c r="HP9357" i="3"/>
  <c r="HP9350" i="3"/>
  <c r="HP9388" i="3"/>
  <c r="HP9331" i="3"/>
  <c r="HP9365" i="3"/>
  <c r="HP9391" i="3"/>
  <c r="HP9329" i="3"/>
  <c r="HP9387" i="3"/>
  <c r="HP9348" i="3"/>
  <c r="HP9349" i="3"/>
  <c r="HP9327" i="3"/>
  <c r="HP9400" i="3"/>
  <c r="HP9396" i="3"/>
  <c r="HP9342" i="3"/>
  <c r="HP9344" i="3"/>
  <c r="HP9402" i="3"/>
  <c r="HP9384" i="3"/>
  <c r="HP9389" i="3"/>
  <c r="HP9367" i="3"/>
  <c r="HP9347" i="3"/>
  <c r="HP9394" i="3"/>
  <c r="HP9370" i="3"/>
  <c r="HP9404" i="3"/>
  <c r="HP9392" i="3"/>
  <c r="HP9393" i="3"/>
  <c r="HP9405" i="3"/>
  <c r="HP9372" i="3"/>
  <c r="HP9368" i="3"/>
  <c r="HP9362" i="3"/>
  <c r="HP9390" i="3"/>
  <c r="HP9330" i="3"/>
  <c r="HP9382" i="3"/>
  <c r="HP9375" i="3"/>
  <c r="HP9398" i="3"/>
  <c r="HP9351" i="3"/>
  <c r="HP9361" i="3"/>
  <c r="HP9353" i="3"/>
  <c r="HP9403" i="3"/>
  <c r="HP9383" i="3"/>
  <c r="HP9363" i="3"/>
  <c r="HP9340" i="3"/>
  <c r="HP9341" i="3"/>
  <c r="HP9339" i="3"/>
  <c r="HP9366" i="3"/>
  <c r="HP9355" i="3"/>
  <c r="HP9356" i="3"/>
  <c r="HP9395" i="3"/>
  <c r="HP9332" i="3"/>
  <c r="HP9374" i="3"/>
  <c r="HP9373" i="3"/>
  <c r="HP9376" i="3"/>
  <c r="HP9397" i="3"/>
  <c r="HP9343" i="3"/>
  <c r="HP9352" i="3"/>
  <c r="HP9380" i="3"/>
  <c r="HP9354" i="3"/>
  <c r="HP9378" i="3"/>
  <c r="HP9328" i="3"/>
  <c r="HP9360" i="3"/>
  <c r="HP9399" i="3"/>
  <c r="HP9337" i="3"/>
  <c r="HP9326" i="3"/>
  <c r="HP9401" i="3"/>
  <c r="HP9381" i="3"/>
  <c r="HP9364" i="3"/>
  <c r="O499" i="3"/>
  <c r="HQ9378" i="3" l="1"/>
  <c r="HQ9401" i="3"/>
  <c r="HQ9334" i="3"/>
  <c r="HQ9335" i="3"/>
  <c r="HQ9360" i="3"/>
  <c r="HQ9370" i="3"/>
  <c r="HQ9346" i="3"/>
  <c r="HQ9358" i="3"/>
  <c r="HQ9405" i="3"/>
  <c r="HQ9385" i="3"/>
  <c r="HQ9345" i="3"/>
  <c r="HQ9350" i="3"/>
  <c r="HQ9386" i="3"/>
  <c r="HQ9364" i="3"/>
  <c r="HQ9348" i="3"/>
  <c r="HQ9347" i="3"/>
  <c r="HQ9332" i="3"/>
  <c r="HQ9387" i="3"/>
  <c r="HQ9352" i="3"/>
  <c r="HQ9388" i="3"/>
  <c r="HQ9349" i="3"/>
  <c r="HQ9328" i="3"/>
  <c r="HQ9330" i="3"/>
  <c r="HQ9390" i="3"/>
  <c r="HQ9366" i="3"/>
  <c r="HQ9369" i="3"/>
  <c r="HQ9399" i="3"/>
  <c r="HQ9381" i="3"/>
  <c r="HQ9368" i="3"/>
  <c r="HQ9393" i="3"/>
  <c r="HQ9403" i="3"/>
  <c r="HQ9397" i="3"/>
  <c r="HQ9371" i="3"/>
  <c r="HQ9342" i="3"/>
  <c r="HQ9392" i="3"/>
  <c r="HQ9389" i="3"/>
  <c r="HQ9338" i="3"/>
  <c r="HQ9391" i="3"/>
  <c r="HQ9327" i="3"/>
  <c r="HQ9396" i="3"/>
  <c r="HQ9339" i="3"/>
  <c r="HQ9362" i="3"/>
  <c r="HQ9329" i="3"/>
  <c r="HQ9374" i="3"/>
  <c r="HQ9377" i="3"/>
  <c r="HQ9333" i="3"/>
  <c r="HQ9354" i="3"/>
  <c r="HQ9376" i="3"/>
  <c r="HQ9404" i="3"/>
  <c r="HQ9341" i="3"/>
  <c r="HQ9356" i="3"/>
  <c r="HQ9357" i="3"/>
  <c r="HQ9363" i="3"/>
  <c r="HQ9353" i="3"/>
  <c r="HQ9337" i="3"/>
  <c r="HQ9336" i="3"/>
  <c r="HQ9359" i="3"/>
  <c r="HQ9343" i="3"/>
  <c r="HQ9344" i="3"/>
  <c r="HQ9365" i="3"/>
  <c r="HQ9379" i="3"/>
  <c r="HQ9355" i="3"/>
  <c r="HQ9340" i="3"/>
  <c r="HQ9375" i="3"/>
  <c r="HQ9331" i="3"/>
  <c r="HQ9367" i="3"/>
  <c r="HQ9398" i="3"/>
  <c r="HQ9382" i="3"/>
  <c r="HQ9380" i="3"/>
  <c r="HQ9402" i="3"/>
  <c r="HQ9373" i="3"/>
  <c r="HQ9395" i="3"/>
  <c r="HQ9394" i="3"/>
  <c r="HQ9351" i="3"/>
  <c r="HQ9383" i="3"/>
  <c r="HQ9384" i="3"/>
  <c r="HQ9361" i="3"/>
  <c r="HQ9372" i="3"/>
  <c r="HQ9400" i="3"/>
  <c r="O500" i="3"/>
  <c r="HR9335" i="3" l="1"/>
  <c r="HR9331" i="3"/>
  <c r="HR9359" i="3"/>
  <c r="HR9361" i="3"/>
  <c r="HR9386" i="3"/>
  <c r="HR9365" i="3"/>
  <c r="HR9349" i="3"/>
  <c r="HR9400" i="3"/>
  <c r="HR9351" i="3"/>
  <c r="HR9402" i="3"/>
  <c r="HR9404" i="3"/>
  <c r="HR9346" i="3"/>
  <c r="HR9347" i="3"/>
  <c r="HR9370" i="3"/>
  <c r="HR9369" i="3"/>
  <c r="HR9387" i="3"/>
  <c r="HR9388" i="3"/>
  <c r="HR9375" i="3"/>
  <c r="HR9348" i="3"/>
  <c r="HR9329" i="3"/>
  <c r="HR9398" i="3"/>
  <c r="HR9389" i="3"/>
  <c r="HR9339" i="3"/>
  <c r="HR9366" i="3"/>
  <c r="HR9392" i="3"/>
  <c r="HR9371" i="3"/>
  <c r="HR9380" i="3"/>
  <c r="HR9328" i="3"/>
  <c r="HR9355" i="3"/>
  <c r="HR9330" i="3"/>
  <c r="HR9364" i="3"/>
  <c r="HR9405" i="3"/>
  <c r="HR9354" i="3"/>
  <c r="HR9363" i="3"/>
  <c r="HR9353" i="3"/>
  <c r="HR9390" i="3"/>
  <c r="HR9391" i="3"/>
  <c r="HR9376" i="3"/>
  <c r="HR9358" i="3"/>
  <c r="HR9342" i="3"/>
  <c r="HR9340" i="3"/>
  <c r="HR9336" i="3"/>
  <c r="HR9395" i="3"/>
  <c r="HR9377" i="3"/>
  <c r="HR9403" i="3"/>
  <c r="HR9373" i="3"/>
  <c r="HR9333" i="3"/>
  <c r="HR9334" i="3"/>
  <c r="HR9343" i="3"/>
  <c r="HR9382" i="3"/>
  <c r="HR9332" i="3"/>
  <c r="HR9360" i="3"/>
  <c r="HR9399" i="3"/>
  <c r="HR9356" i="3"/>
  <c r="HR9352" i="3"/>
  <c r="HR9401" i="3"/>
  <c r="HR9379" i="3"/>
  <c r="HR9378" i="3"/>
  <c r="HR9341" i="3"/>
  <c r="HR9374" i="3"/>
  <c r="HR9362" i="3"/>
  <c r="HR9384" i="3"/>
  <c r="HR9385" i="3"/>
  <c r="HR9350" i="3"/>
  <c r="HR9397" i="3"/>
  <c r="HR9337" i="3"/>
  <c r="HR9338" i="3"/>
  <c r="HR9372" i="3"/>
  <c r="HR9383" i="3"/>
  <c r="HR9394" i="3"/>
  <c r="HR9393" i="3"/>
  <c r="HR9367" i="3"/>
  <c r="HR9368" i="3"/>
  <c r="HR9344" i="3"/>
  <c r="HR9345" i="3"/>
  <c r="HR9381" i="3"/>
  <c r="HR9357" i="3"/>
  <c r="HR9396" i="3"/>
  <c r="O501" i="3"/>
  <c r="HS9360" i="3" l="1"/>
  <c r="HS9399" i="3"/>
  <c r="HS9401" i="3"/>
  <c r="HS9350" i="3"/>
  <c r="HS9403" i="3"/>
  <c r="HS9389" i="3"/>
  <c r="HS9330" i="3"/>
  <c r="HS9386" i="3"/>
  <c r="HS9405" i="3"/>
  <c r="HS9348" i="3"/>
  <c r="HS9347" i="3"/>
  <c r="HS9387" i="3"/>
  <c r="HS9370" i="3"/>
  <c r="HS9388" i="3"/>
  <c r="HS9374" i="3"/>
  <c r="HS9377" i="3"/>
  <c r="HS9329" i="3"/>
  <c r="HS9352" i="3"/>
  <c r="HS9331" i="3"/>
  <c r="HS9365" i="3"/>
  <c r="HS9355" i="3"/>
  <c r="HS9357" i="3"/>
  <c r="HS9372" i="3"/>
  <c r="HS9359" i="3"/>
  <c r="HS9402" i="3"/>
  <c r="HS9354" i="3"/>
  <c r="HS9364" i="3"/>
  <c r="HS9335" i="3"/>
  <c r="HS9381" i="3"/>
  <c r="HS9362" i="3"/>
  <c r="HS9376" i="3"/>
  <c r="HS9334" i="3"/>
  <c r="HS9342" i="3"/>
  <c r="HS9391" i="3"/>
  <c r="HS9396" i="3"/>
  <c r="HS9390" i="3"/>
  <c r="HS9383" i="3"/>
  <c r="HS9341" i="3"/>
  <c r="HS9338" i="3"/>
  <c r="HS9404" i="3"/>
  <c r="HS9367" i="3"/>
  <c r="HS9353" i="3"/>
  <c r="HS9400" i="3"/>
  <c r="HS9349" i="3"/>
  <c r="HS9344" i="3"/>
  <c r="HS9379" i="3"/>
  <c r="HS9380" i="3"/>
  <c r="HS9384" i="3"/>
  <c r="HS9375" i="3"/>
  <c r="HS9361" i="3"/>
  <c r="HS9393" i="3"/>
  <c r="HS9392" i="3"/>
  <c r="HS9337" i="3"/>
  <c r="HS9397" i="3"/>
  <c r="HS9340" i="3"/>
  <c r="HS9358" i="3"/>
  <c r="HS9382" i="3"/>
  <c r="HS9368" i="3"/>
  <c r="HS9369" i="3"/>
  <c r="HS9394" i="3"/>
  <c r="HS9351" i="3"/>
  <c r="HS9336" i="3"/>
  <c r="HS9373" i="3"/>
  <c r="HS9356" i="3"/>
  <c r="HS9343" i="3"/>
  <c r="HS9395" i="3"/>
  <c r="HS9371" i="3"/>
  <c r="HS9345" i="3"/>
  <c r="HS9346" i="3"/>
  <c r="HS9398" i="3"/>
  <c r="HS9385" i="3"/>
  <c r="HS9378" i="3"/>
  <c r="HS9339" i="3"/>
  <c r="HS9363" i="3"/>
  <c r="HS9332" i="3"/>
  <c r="HS9333" i="3"/>
  <c r="HS9366" i="3"/>
  <c r="O502" i="3"/>
  <c r="HT9400" i="3" l="1"/>
  <c r="HT9402" i="3"/>
  <c r="HT9351" i="3"/>
  <c r="HT9330" i="3"/>
  <c r="HT9348" i="3"/>
  <c r="HT9388" i="3"/>
  <c r="HT9366" i="3"/>
  <c r="HT9404" i="3"/>
  <c r="HT9389" i="3"/>
  <c r="HT9387" i="3"/>
  <c r="HT9371" i="3"/>
  <c r="HT9373" i="3"/>
  <c r="HT9356" i="3"/>
  <c r="HT9353" i="3"/>
  <c r="HT9358" i="3"/>
  <c r="HT9343" i="3"/>
  <c r="HT9383" i="3"/>
  <c r="HT9398" i="3"/>
  <c r="HT9361" i="3"/>
  <c r="HT9390" i="3"/>
  <c r="HT9339" i="3"/>
  <c r="HT9396" i="3"/>
  <c r="HT9378" i="3"/>
  <c r="HT9354" i="3"/>
  <c r="HT9403" i="3"/>
  <c r="HT9405" i="3"/>
  <c r="HT9401" i="3"/>
  <c r="HT9341" i="3"/>
  <c r="HT9349" i="3"/>
  <c r="HT9382" i="3"/>
  <c r="HT9374" i="3"/>
  <c r="HT9385" i="3"/>
  <c r="HT9360" i="3"/>
  <c r="HT9380" i="3"/>
  <c r="HT9333" i="3"/>
  <c r="HT9359" i="3"/>
  <c r="HT9394" i="3"/>
  <c r="HT9367" i="3"/>
  <c r="HT9369" i="3"/>
  <c r="HT9332" i="3"/>
  <c r="HT9377" i="3"/>
  <c r="HT9345" i="3"/>
  <c r="HT9368" i="3"/>
  <c r="HT9381" i="3"/>
  <c r="HT9352" i="3"/>
  <c r="HT9338" i="3"/>
  <c r="HT9355" i="3"/>
  <c r="HT9399" i="3"/>
  <c r="HT9344" i="3"/>
  <c r="HT9363" i="3"/>
  <c r="HT9364" i="3"/>
  <c r="HT9357" i="3"/>
  <c r="HT9336" i="3"/>
  <c r="HT9335" i="3"/>
  <c r="HT9334" i="3"/>
  <c r="HT9386" i="3"/>
  <c r="HT9370" i="3"/>
  <c r="HT9392" i="3"/>
  <c r="HT9391" i="3"/>
  <c r="HT9384" i="3"/>
  <c r="HT9372" i="3"/>
  <c r="HT9362" i="3"/>
  <c r="HT9340" i="3"/>
  <c r="HT9397" i="3"/>
  <c r="HT9393" i="3"/>
  <c r="HT9331" i="3"/>
  <c r="HT9350" i="3"/>
  <c r="HT9365" i="3"/>
  <c r="HT9346" i="3"/>
  <c r="HT9347" i="3"/>
  <c r="HT9395" i="3"/>
  <c r="HT9337" i="3"/>
  <c r="HT9375" i="3"/>
  <c r="HT9376" i="3"/>
  <c r="HT9379" i="3"/>
  <c r="HT9342" i="3"/>
  <c r="O503" i="3"/>
  <c r="HU9360" i="3" l="1"/>
  <c r="HU9384" i="3"/>
  <c r="HU9357" i="3"/>
  <c r="HU9401" i="3"/>
  <c r="HU9340" i="3"/>
  <c r="HU9390" i="3"/>
  <c r="HU9405" i="3"/>
  <c r="HU9372" i="3"/>
  <c r="HU9379" i="3"/>
  <c r="HU9403" i="3"/>
  <c r="HU9389" i="3"/>
  <c r="HU9388" i="3"/>
  <c r="HU9355" i="3"/>
  <c r="HU9342" i="3"/>
  <c r="HU9369" i="3"/>
  <c r="HU9395" i="3"/>
  <c r="HU9397" i="3"/>
  <c r="HU9404" i="3"/>
  <c r="HU9350" i="3"/>
  <c r="HU9337" i="3"/>
  <c r="HU9333" i="3"/>
  <c r="HU9402" i="3"/>
  <c r="HU9359" i="3"/>
  <c r="HU9393" i="3"/>
  <c r="HU9367" i="3"/>
  <c r="HU9382" i="3"/>
  <c r="HU9334" i="3"/>
  <c r="HU9331" i="3"/>
  <c r="HU9362" i="3"/>
  <c r="HU9381" i="3"/>
  <c r="HU9349" i="3"/>
  <c r="HU9373" i="3"/>
  <c r="HU9365" i="3"/>
  <c r="HU9370" i="3"/>
  <c r="HU9368" i="3"/>
  <c r="HU9378" i="3"/>
  <c r="HU9371" i="3"/>
  <c r="HU9375" i="3"/>
  <c r="HU9376" i="3"/>
  <c r="HU9380" i="3"/>
  <c r="HU9392" i="3"/>
  <c r="HU9386" i="3"/>
  <c r="HU9387" i="3"/>
  <c r="HU9343" i="3"/>
  <c r="HU9364" i="3"/>
  <c r="HU9399" i="3"/>
  <c r="HU9400" i="3"/>
  <c r="HU9354" i="3"/>
  <c r="HU9332" i="3"/>
  <c r="HU9394" i="3"/>
  <c r="HU9363" i="3"/>
  <c r="HU9345" i="3"/>
  <c r="HU9398" i="3"/>
  <c r="HU9347" i="3"/>
  <c r="HU9348" i="3"/>
  <c r="HU9339" i="3"/>
  <c r="HU9335" i="3"/>
  <c r="HU9383" i="3"/>
  <c r="HU9366" i="3"/>
  <c r="HU9338" i="3"/>
  <c r="HU9377" i="3"/>
  <c r="HU9396" i="3"/>
  <c r="HU9351" i="3"/>
  <c r="HU9346" i="3"/>
  <c r="HU9361" i="3"/>
  <c r="HU9358" i="3"/>
  <c r="HU9356" i="3"/>
  <c r="HU9391" i="3"/>
  <c r="HU9336" i="3"/>
  <c r="HU9385" i="3"/>
  <c r="HU9344" i="3"/>
  <c r="HU9352" i="3"/>
  <c r="HU9353" i="3"/>
  <c r="HU9374" i="3"/>
  <c r="HU9341" i="3"/>
  <c r="O504" i="3"/>
  <c r="HV9405" i="3" l="1"/>
  <c r="HV9356" i="3"/>
  <c r="HV9341" i="3"/>
  <c r="HV9402" i="3"/>
  <c r="HV9404" i="3"/>
  <c r="HV9366" i="3"/>
  <c r="HV9389" i="3"/>
  <c r="HV9374" i="3"/>
  <c r="HV9396" i="3"/>
  <c r="HV9403" i="3"/>
  <c r="HV9377" i="3"/>
  <c r="HV9383" i="3"/>
  <c r="HV9361" i="3"/>
  <c r="HV9334" i="3"/>
  <c r="HV9332" i="3"/>
  <c r="HV9368" i="3"/>
  <c r="HV9394" i="3"/>
  <c r="HV9385" i="3"/>
  <c r="HV9379" i="3"/>
  <c r="HV9336" i="3"/>
  <c r="HV9398" i="3"/>
  <c r="HV9333" i="3"/>
  <c r="HV9344" i="3"/>
  <c r="HV9370" i="3"/>
  <c r="HV9380" i="3"/>
  <c r="HV9371" i="3"/>
  <c r="HV9346" i="3"/>
  <c r="HV9369" i="3"/>
  <c r="HV9338" i="3"/>
  <c r="HV9382" i="3"/>
  <c r="HV9381" i="3"/>
  <c r="HV9372" i="3"/>
  <c r="HV9363" i="3"/>
  <c r="HV9391" i="3"/>
  <c r="HV9353" i="3"/>
  <c r="HV9348" i="3"/>
  <c r="HV9365" i="3"/>
  <c r="HV9352" i="3"/>
  <c r="HV9358" i="3"/>
  <c r="HV9359" i="3"/>
  <c r="HV9351" i="3"/>
  <c r="HV9345" i="3"/>
  <c r="HV9357" i="3"/>
  <c r="HV9367" i="3"/>
  <c r="HV9378" i="3"/>
  <c r="HV9343" i="3"/>
  <c r="HV9337" i="3"/>
  <c r="HV9339" i="3"/>
  <c r="HV9349" i="3"/>
  <c r="HV9395" i="3"/>
  <c r="HV9400" i="3"/>
  <c r="HV9401" i="3"/>
  <c r="HV9387" i="3"/>
  <c r="HV9388" i="3"/>
  <c r="HV9373" i="3"/>
  <c r="HV9390" i="3"/>
  <c r="HV9335" i="3"/>
  <c r="HV9362" i="3"/>
  <c r="HV9347" i="3"/>
  <c r="HV9375" i="3"/>
  <c r="HV9355" i="3"/>
  <c r="HV9397" i="3"/>
  <c r="HV9399" i="3"/>
  <c r="HV9386" i="3"/>
  <c r="HV9393" i="3"/>
  <c r="HV9376" i="3"/>
  <c r="HV9360" i="3"/>
  <c r="HV9340" i="3"/>
  <c r="HV9384" i="3"/>
  <c r="HV9350" i="3"/>
  <c r="HV9354" i="3"/>
  <c r="HV9364" i="3"/>
  <c r="HV9392" i="3"/>
  <c r="HV9342" i="3"/>
  <c r="O505" i="3"/>
  <c r="HW9405" i="3" l="1"/>
  <c r="HW9369" i="3"/>
  <c r="HW9340" i="3"/>
  <c r="HW9380" i="3"/>
  <c r="HW9404" i="3"/>
  <c r="HW9384" i="3"/>
  <c r="HW9395" i="3"/>
  <c r="HW9403" i="3"/>
  <c r="HW9342" i="3"/>
  <c r="HW9390" i="3"/>
  <c r="HW9335" i="3"/>
  <c r="HW9367" i="3"/>
  <c r="HW9378" i="3"/>
  <c r="HW9333" i="3"/>
  <c r="HW9397" i="3"/>
  <c r="HW9364" i="3"/>
  <c r="HW9376" i="3"/>
  <c r="HW9362" i="3"/>
  <c r="HW9360" i="3"/>
  <c r="HW9373" i="3"/>
  <c r="HW9371" i="3"/>
  <c r="HW9337" i="3"/>
  <c r="HW9356" i="3"/>
  <c r="HW9399" i="3"/>
  <c r="HW9398" i="3"/>
  <c r="HW9338" i="3"/>
  <c r="HW9386" i="3"/>
  <c r="HW9379" i="3"/>
  <c r="HW9345" i="3"/>
  <c r="HW9381" i="3"/>
  <c r="HW9370" i="3"/>
  <c r="HW9382" i="3"/>
  <c r="HW9354" i="3"/>
  <c r="HW9346" i="3"/>
  <c r="HW9336" i="3"/>
  <c r="HW9347" i="3"/>
  <c r="HW9350" i="3"/>
  <c r="HW9392" i="3"/>
  <c r="HW9368" i="3"/>
  <c r="HW9344" i="3"/>
  <c r="HW9357" i="3"/>
  <c r="HW9363" i="3"/>
  <c r="HW9393" i="3"/>
  <c r="HW9355" i="3"/>
  <c r="HW9385" i="3"/>
  <c r="HW9400" i="3"/>
  <c r="HW9349" i="3"/>
  <c r="HW9377" i="3"/>
  <c r="HW9396" i="3"/>
  <c r="HW9375" i="3"/>
  <c r="HW9374" i="3"/>
  <c r="HW9388" i="3"/>
  <c r="HW9389" i="3"/>
  <c r="HW9348" i="3"/>
  <c r="HW9372" i="3"/>
  <c r="HW9351" i="3"/>
  <c r="HW9352" i="3"/>
  <c r="HW9353" i="3"/>
  <c r="HW9341" i="3"/>
  <c r="HW9387" i="3"/>
  <c r="HW9394" i="3"/>
  <c r="HW9339" i="3"/>
  <c r="HW9361" i="3"/>
  <c r="HW9343" i="3"/>
  <c r="HW9359" i="3"/>
  <c r="HW9334" i="3"/>
  <c r="HW9401" i="3"/>
  <c r="HW9402" i="3"/>
  <c r="HW9383" i="3"/>
  <c r="HW9391" i="3"/>
  <c r="HW9366" i="3"/>
  <c r="HW9358" i="3"/>
  <c r="HW9365" i="3"/>
  <c r="O506" i="3"/>
  <c r="HX9405" i="3" l="1"/>
  <c r="HX9341" i="3"/>
  <c r="HX9396" i="3"/>
  <c r="HX9368" i="3"/>
  <c r="HX9377" i="3"/>
  <c r="HX9404" i="3"/>
  <c r="HX9379" i="3"/>
  <c r="HX9372" i="3"/>
  <c r="HX9383" i="3"/>
  <c r="HX9391" i="3"/>
  <c r="HX9334" i="3"/>
  <c r="HX9399" i="3"/>
  <c r="HX9348" i="3"/>
  <c r="HX9370" i="3"/>
  <c r="HX9345" i="3"/>
  <c r="HX9381" i="3"/>
  <c r="HX9397" i="3"/>
  <c r="HX9361" i="3"/>
  <c r="HX9339" i="3"/>
  <c r="HX9336" i="3"/>
  <c r="HX9363" i="3"/>
  <c r="HX9343" i="3"/>
  <c r="HX9385" i="3"/>
  <c r="HX9378" i="3"/>
  <c r="HX9358" i="3"/>
  <c r="HX9369" i="3"/>
  <c r="HX9380" i="3"/>
  <c r="HX9398" i="3"/>
  <c r="HX9394" i="3"/>
  <c r="HX9355" i="3"/>
  <c r="HX9340" i="3"/>
  <c r="HX9346" i="3"/>
  <c r="HX9337" i="3"/>
  <c r="HX9365" i="3"/>
  <c r="HX9375" i="3"/>
  <c r="HX9350" i="3"/>
  <c r="HX9347" i="3"/>
  <c r="HX9362" i="3"/>
  <c r="HX9352" i="3"/>
  <c r="HX9373" i="3"/>
  <c r="HX9376" i="3"/>
  <c r="HX9387" i="3"/>
  <c r="HX9390" i="3"/>
  <c r="HX9353" i="3"/>
  <c r="HX9389" i="3"/>
  <c r="HX9349" i="3"/>
  <c r="HX9335" i="3"/>
  <c r="HX9402" i="3"/>
  <c r="HX9403" i="3"/>
  <c r="HX9359" i="3"/>
  <c r="HX9360" i="3"/>
  <c r="HX9388" i="3"/>
  <c r="HX9386" i="3"/>
  <c r="HX9354" i="3"/>
  <c r="HX9400" i="3"/>
  <c r="HX9401" i="3"/>
  <c r="HX9384" i="3"/>
  <c r="HX9357" i="3"/>
  <c r="HX9351" i="3"/>
  <c r="HX9374" i="3"/>
  <c r="HX9342" i="3"/>
  <c r="HX9344" i="3"/>
  <c r="HX9371" i="3"/>
  <c r="HX9393" i="3"/>
  <c r="HX9364" i="3"/>
  <c r="HX9366" i="3"/>
  <c r="HX9392" i="3"/>
  <c r="HX9367" i="3"/>
  <c r="HX9395" i="3"/>
  <c r="HX9338" i="3"/>
  <c r="HX9356" i="3"/>
  <c r="HX9382" i="3"/>
  <c r="O507" i="3"/>
  <c r="HY9405" i="3" l="1"/>
  <c r="HY9395" i="3"/>
  <c r="HY9344" i="3"/>
  <c r="HY9369" i="3"/>
  <c r="HY9378" i="3"/>
  <c r="HY9377" i="3"/>
  <c r="HY9382" i="3"/>
  <c r="HY9340" i="3"/>
  <c r="HY9338" i="3"/>
  <c r="HY9384" i="3"/>
  <c r="HY9342" i="3"/>
  <c r="HY9371" i="3"/>
  <c r="HY9364" i="3"/>
  <c r="HY9397" i="3"/>
  <c r="HY9348" i="3"/>
  <c r="HY9362" i="3"/>
  <c r="HY9356" i="3"/>
  <c r="HY9399" i="3"/>
  <c r="HY9380" i="3"/>
  <c r="HY9379" i="3"/>
  <c r="HY9398" i="3"/>
  <c r="HY9354" i="3"/>
  <c r="HY9390" i="3"/>
  <c r="HY9386" i="3"/>
  <c r="HY9374" i="3"/>
  <c r="HY9346" i="3"/>
  <c r="HY9392" i="3"/>
  <c r="HY9347" i="3"/>
  <c r="HY9385" i="3"/>
  <c r="HY9367" i="3"/>
  <c r="HY9388" i="3"/>
  <c r="HY9373" i="3"/>
  <c r="HY9376" i="3"/>
  <c r="HY9350" i="3"/>
  <c r="HY9349" i="3"/>
  <c r="HY9343" i="3"/>
  <c r="HY9387" i="3"/>
  <c r="HY9351" i="3"/>
  <c r="HY9401" i="3"/>
  <c r="HY9396" i="3"/>
  <c r="HY9360" i="3"/>
  <c r="HY9366" i="3"/>
  <c r="HY9357" i="3"/>
  <c r="HY9391" i="3"/>
  <c r="HY9355" i="3"/>
  <c r="HY9381" i="3"/>
  <c r="HY9358" i="3"/>
  <c r="HY9400" i="3"/>
  <c r="HY9370" i="3"/>
  <c r="HY9375" i="3"/>
  <c r="HY9353" i="3"/>
  <c r="HY9393" i="3"/>
  <c r="HY9365" i="3"/>
  <c r="HY9337" i="3"/>
  <c r="HY9339" i="3"/>
  <c r="HY9403" i="3"/>
  <c r="HY9404" i="3"/>
  <c r="HY9335" i="3"/>
  <c r="HY9336" i="3"/>
  <c r="HY9389" i="3"/>
  <c r="HY9341" i="3"/>
  <c r="HY9368" i="3"/>
  <c r="HY9383" i="3"/>
  <c r="HY9394" i="3"/>
  <c r="HY9363" i="3"/>
  <c r="HY9352" i="3"/>
  <c r="HY9359" i="3"/>
  <c r="HY9402" i="3"/>
  <c r="HY9372" i="3"/>
  <c r="HY9361" i="3"/>
  <c r="HY9345" i="3"/>
  <c r="O508" i="3"/>
  <c r="HZ9372" i="3" l="1"/>
  <c r="HZ9370" i="3"/>
  <c r="HZ9383" i="3"/>
  <c r="HZ9378" i="3"/>
  <c r="HZ9377" i="3"/>
  <c r="HZ9341" i="3"/>
  <c r="HZ9349" i="3"/>
  <c r="HZ9363" i="3"/>
  <c r="HZ9343" i="3"/>
  <c r="HZ9396" i="3"/>
  <c r="HZ9345" i="3"/>
  <c r="HZ9368" i="3"/>
  <c r="HZ9347" i="3"/>
  <c r="HZ9355" i="3"/>
  <c r="HZ9398" i="3"/>
  <c r="HZ9359" i="3"/>
  <c r="HZ9381" i="3"/>
  <c r="HZ9379" i="3"/>
  <c r="HZ9389" i="3"/>
  <c r="HZ9385" i="3"/>
  <c r="HZ9365" i="3"/>
  <c r="HZ9374" i="3"/>
  <c r="HZ9354" i="3"/>
  <c r="HZ9391" i="3"/>
  <c r="HZ9400" i="3"/>
  <c r="HZ9352" i="3"/>
  <c r="HZ9402" i="3"/>
  <c r="HZ9387" i="3"/>
  <c r="HZ9394" i="3"/>
  <c r="HZ9350" i="3"/>
  <c r="HZ9367" i="3"/>
  <c r="HZ9336" i="3"/>
  <c r="HZ9356" i="3"/>
  <c r="HZ9386" i="3"/>
  <c r="HZ9397" i="3"/>
  <c r="HZ9348" i="3"/>
  <c r="HZ9338" i="3"/>
  <c r="HZ9403" i="3"/>
  <c r="HZ9393" i="3"/>
  <c r="HZ9388" i="3"/>
  <c r="HZ9369" i="3"/>
  <c r="HZ9344" i="3"/>
  <c r="HZ9371" i="3"/>
  <c r="HZ9339" i="3"/>
  <c r="HZ9340" i="3"/>
  <c r="HZ9373" i="3"/>
  <c r="HZ9353" i="3"/>
  <c r="HZ9342" i="3"/>
  <c r="HZ9366" i="3"/>
  <c r="HZ9382" i="3"/>
  <c r="HZ9361" i="3"/>
  <c r="HZ9362" i="3"/>
  <c r="HZ9401" i="3"/>
  <c r="HZ9337" i="3"/>
  <c r="HZ9375" i="3"/>
  <c r="HZ9376" i="3"/>
  <c r="HZ9358" i="3"/>
  <c r="HZ9364" i="3"/>
  <c r="HZ9346" i="3"/>
  <c r="HZ9360" i="3"/>
  <c r="HZ9357" i="3"/>
  <c r="HZ9392" i="3"/>
  <c r="HZ9404" i="3"/>
  <c r="HZ9405" i="3"/>
  <c r="HZ9395" i="3"/>
  <c r="HZ9384" i="3"/>
  <c r="HZ9399" i="3"/>
  <c r="HZ9380" i="3"/>
  <c r="HZ9351" i="3"/>
  <c r="HZ9390" i="3"/>
  <c r="O509" i="3"/>
  <c r="IA9357" i="3" l="1"/>
  <c r="IA9371" i="3"/>
  <c r="IA9373" i="3"/>
  <c r="IA9351" i="3"/>
  <c r="IA9390" i="3"/>
  <c r="IA9378" i="3"/>
  <c r="IA9344" i="3"/>
  <c r="IA9397" i="3"/>
  <c r="IA9369" i="3"/>
  <c r="IA9380" i="3"/>
  <c r="IA9399" i="3"/>
  <c r="IA9346" i="3"/>
  <c r="IA9364" i="3"/>
  <c r="IA9382" i="3"/>
  <c r="IA9349" i="3"/>
  <c r="IA9401" i="3"/>
  <c r="IA9353" i="3"/>
  <c r="IA9337" i="3"/>
  <c r="IA9341" i="3"/>
  <c r="IA9355" i="3"/>
  <c r="IA9374" i="3"/>
  <c r="IA9392" i="3"/>
  <c r="IA9368" i="3"/>
  <c r="IA9386" i="3"/>
  <c r="IA9383" i="3"/>
  <c r="IA9366" i="3"/>
  <c r="IA9370" i="3"/>
  <c r="IA9360" i="3"/>
  <c r="IA9372" i="3"/>
  <c r="IA9348" i="3"/>
  <c r="IA9404" i="3"/>
  <c r="IA9340" i="3"/>
  <c r="IA9375" i="3"/>
  <c r="IA9350" i="3"/>
  <c r="IA9395" i="3"/>
  <c r="IA9396" i="3"/>
  <c r="IA9376" i="3"/>
  <c r="IA9377" i="3"/>
  <c r="IA9362" i="3"/>
  <c r="IA9342" i="3"/>
  <c r="IA9343" i="3"/>
  <c r="IA9363" i="3"/>
  <c r="IA9398" i="3"/>
  <c r="IA9365" i="3"/>
  <c r="IA9379" i="3"/>
  <c r="IA9361" i="3"/>
  <c r="IA9391" i="3"/>
  <c r="IA9400" i="3"/>
  <c r="IA9345" i="3"/>
  <c r="IA9403" i="3"/>
  <c r="IA9354" i="3"/>
  <c r="IA9384" i="3"/>
  <c r="IA9385" i="3"/>
  <c r="IA9394" i="3"/>
  <c r="IA9347" i="3"/>
  <c r="IA9402" i="3"/>
  <c r="IA9381" i="3"/>
  <c r="IA9339" i="3"/>
  <c r="IA9388" i="3"/>
  <c r="IA9387" i="3"/>
  <c r="IA9389" i="3"/>
  <c r="IA9405" i="3"/>
  <c r="IA9352" i="3"/>
  <c r="IA9358" i="3"/>
  <c r="IA9359" i="3"/>
  <c r="IA9356" i="3"/>
  <c r="IA9393" i="3"/>
  <c r="IA9367" i="3"/>
  <c r="IA9338" i="3"/>
  <c r="O510" i="3"/>
  <c r="IB9374" i="3" l="1"/>
  <c r="IB9372" i="3"/>
  <c r="IB9405" i="3"/>
  <c r="IB9371" i="3"/>
  <c r="IB9349" i="3"/>
  <c r="IB9367" i="3"/>
  <c r="IB9400" i="3"/>
  <c r="IB9356" i="3"/>
  <c r="IB9398" i="3"/>
  <c r="IB9345" i="3"/>
  <c r="IB9370" i="3"/>
  <c r="IB9381" i="3"/>
  <c r="IB9379" i="3"/>
  <c r="IB9347" i="3"/>
  <c r="IB9391" i="3"/>
  <c r="IB9373" i="3"/>
  <c r="IB9352" i="3"/>
  <c r="IB9354" i="3"/>
  <c r="IB9350" i="3"/>
  <c r="IB9402" i="3"/>
  <c r="IB9365" i="3"/>
  <c r="IB9369" i="3"/>
  <c r="IB9344" i="3"/>
  <c r="IB9393" i="3"/>
  <c r="IB9338" i="3"/>
  <c r="IB9361" i="3"/>
  <c r="IB9382" i="3"/>
  <c r="IB9375" i="3"/>
  <c r="IB9363" i="3"/>
  <c r="IB9358" i="3"/>
  <c r="IB9364" i="3"/>
  <c r="IB9342" i="3"/>
  <c r="IB9355" i="3"/>
  <c r="IB9401" i="3"/>
  <c r="IB9384" i="3"/>
  <c r="IB9360" i="3"/>
  <c r="IB9388" i="3"/>
  <c r="IB9404" i="3"/>
  <c r="IB9341" i="3"/>
  <c r="IB9376" i="3"/>
  <c r="IB9362" i="3"/>
  <c r="IB9395" i="3"/>
  <c r="IB9357" i="3"/>
  <c r="IB9392" i="3"/>
  <c r="IB9351" i="3"/>
  <c r="IB9348" i="3"/>
  <c r="IB9343" i="3"/>
  <c r="IB9368" i="3"/>
  <c r="IB9380" i="3"/>
  <c r="IB9389" i="3"/>
  <c r="IB9339" i="3"/>
  <c r="IB9394" i="3"/>
  <c r="IB9340" i="3"/>
  <c r="IB9377" i="3"/>
  <c r="IB9378" i="3"/>
  <c r="IB9390" i="3"/>
  <c r="IB9359" i="3"/>
  <c r="IB9387" i="3"/>
  <c r="IB9353" i="3"/>
  <c r="IB9385" i="3"/>
  <c r="IB9386" i="3"/>
  <c r="IB9403" i="3"/>
  <c r="IB9346" i="3"/>
  <c r="IB9399" i="3"/>
  <c r="IB9366" i="3"/>
  <c r="IB9396" i="3"/>
  <c r="IB9397" i="3"/>
  <c r="IB9383" i="3"/>
  <c r="O511" i="3"/>
  <c r="IC9374" i="3" l="1"/>
  <c r="IC9405" i="3"/>
  <c r="IC9373" i="3"/>
  <c r="IC9348" i="3"/>
  <c r="IC9366" i="3"/>
  <c r="IC9371" i="3"/>
  <c r="IC9399" i="3"/>
  <c r="IC9380" i="3"/>
  <c r="IC9401" i="3"/>
  <c r="IC9370" i="3"/>
  <c r="IC9346" i="3"/>
  <c r="IC9353" i="3"/>
  <c r="IC9372" i="3"/>
  <c r="IC9355" i="3"/>
  <c r="IC9351" i="3"/>
  <c r="IC9403" i="3"/>
  <c r="IC9368" i="3"/>
  <c r="IC9392" i="3"/>
  <c r="IC9376" i="3"/>
  <c r="IC9359" i="3"/>
  <c r="IC9394" i="3"/>
  <c r="IC9375" i="3"/>
  <c r="IC9343" i="3"/>
  <c r="IC9361" i="3"/>
  <c r="IC9364" i="3"/>
  <c r="IC9340" i="3"/>
  <c r="IC9362" i="3"/>
  <c r="IC9388" i="3"/>
  <c r="IC9390" i="3"/>
  <c r="IC9357" i="3"/>
  <c r="IC9342" i="3"/>
  <c r="IC9397" i="3"/>
  <c r="IC9383" i="3"/>
  <c r="IC9378" i="3"/>
  <c r="IC9385" i="3"/>
  <c r="IC9356" i="3"/>
  <c r="IC9400" i="3"/>
  <c r="IC9352" i="3"/>
  <c r="IC9341" i="3"/>
  <c r="IC9395" i="3"/>
  <c r="IC9391" i="3"/>
  <c r="IC9381" i="3"/>
  <c r="IC9367" i="3"/>
  <c r="IC9347" i="3"/>
  <c r="IC9377" i="3"/>
  <c r="IC9382" i="3"/>
  <c r="IC9402" i="3"/>
  <c r="IC9369" i="3"/>
  <c r="IC9350" i="3"/>
  <c r="IC9398" i="3"/>
  <c r="IC9339" i="3"/>
  <c r="IC9345" i="3"/>
  <c r="IC9344" i="3"/>
  <c r="IC9393" i="3"/>
  <c r="IC9363" i="3"/>
  <c r="IC9384" i="3"/>
  <c r="IC9404" i="3"/>
  <c r="IC9396" i="3"/>
  <c r="IC9386" i="3"/>
  <c r="IC9387" i="3"/>
  <c r="IC9365" i="3"/>
  <c r="IC9354" i="3"/>
  <c r="IC9389" i="3"/>
  <c r="IC9349" i="3"/>
  <c r="IC9379" i="3"/>
  <c r="IC9358" i="3"/>
  <c r="IC9360" i="3"/>
  <c r="O512" i="3"/>
  <c r="ID9365" i="3" l="1"/>
  <c r="ID9373" i="3"/>
  <c r="ID9374" i="3"/>
  <c r="ID9400" i="3"/>
  <c r="ID9347" i="3"/>
  <c r="ID9379" i="3"/>
  <c r="ID9372" i="3"/>
  <c r="ID9360" i="3"/>
  <c r="ID9358" i="3"/>
  <c r="ID9402" i="3"/>
  <c r="ID9404" i="3"/>
  <c r="ID9352" i="3"/>
  <c r="ID9367" i="3"/>
  <c r="ID9371" i="3"/>
  <c r="ID9362" i="3"/>
  <c r="ID9393" i="3"/>
  <c r="ID9398" i="3"/>
  <c r="ID9389" i="3"/>
  <c r="ID9351" i="3"/>
  <c r="ID9377" i="3"/>
  <c r="ID9368" i="3"/>
  <c r="ID9375" i="3"/>
  <c r="ID9396" i="3"/>
  <c r="ID9342" i="3"/>
  <c r="ID9340" i="3"/>
  <c r="ID9384" i="3"/>
  <c r="ID9356" i="3"/>
  <c r="ID9391" i="3"/>
  <c r="ID9341" i="3"/>
  <c r="ID9345" i="3"/>
  <c r="ID9380" i="3"/>
  <c r="ID9390" i="3"/>
  <c r="ID9349" i="3"/>
  <c r="ID9386" i="3"/>
  <c r="ID9382" i="3"/>
  <c r="ID9387" i="3"/>
  <c r="ID9344" i="3"/>
  <c r="ID9403" i="3"/>
  <c r="ID9369" i="3"/>
  <c r="ID9370" i="3"/>
  <c r="ID9361" i="3"/>
  <c r="ID9381" i="3"/>
  <c r="ID9392" i="3"/>
  <c r="ID9394" i="3"/>
  <c r="ID9385" i="3"/>
  <c r="ID9354" i="3"/>
  <c r="ID9355" i="3"/>
  <c r="ID9366" i="3"/>
  <c r="ID9346" i="3"/>
  <c r="ID9348" i="3"/>
  <c r="ID9399" i="3"/>
  <c r="ID9363" i="3"/>
  <c r="ID9364" i="3"/>
  <c r="ID9343" i="3"/>
  <c r="ID9397" i="3"/>
  <c r="ID9359" i="3"/>
  <c r="ID9383" i="3"/>
  <c r="ID9395" i="3"/>
  <c r="ID9378" i="3"/>
  <c r="ID9376" i="3"/>
  <c r="ID9353" i="3"/>
  <c r="ID9350" i="3"/>
  <c r="ID9401" i="3"/>
  <c r="ID9357" i="3"/>
  <c r="ID9405" i="3"/>
  <c r="ID9388" i="3"/>
  <c r="O513" i="3"/>
  <c r="IE9373" i="3" l="1"/>
  <c r="IE9401" i="3"/>
  <c r="IE9374" i="3"/>
  <c r="IE9405" i="3"/>
  <c r="IE9359" i="3"/>
  <c r="IE9366" i="3"/>
  <c r="IE9397" i="3"/>
  <c r="IE9372" i="3"/>
  <c r="IE9403" i="3"/>
  <c r="IE9357" i="3"/>
  <c r="IE9378" i="3"/>
  <c r="IE9376" i="3"/>
  <c r="IE9390" i="3"/>
  <c r="IE9361" i="3"/>
  <c r="IE9388" i="3"/>
  <c r="IE9368" i="3"/>
  <c r="IE9341" i="3"/>
  <c r="IE9381" i="3"/>
  <c r="IE9383" i="3"/>
  <c r="IE9346" i="3"/>
  <c r="IE9393" i="3"/>
  <c r="IE9391" i="3"/>
  <c r="IE9395" i="3"/>
  <c r="IE9353" i="3"/>
  <c r="IE9352" i="3"/>
  <c r="IE9396" i="3"/>
  <c r="IE9380" i="3"/>
  <c r="IE9392" i="3"/>
  <c r="IE9385" i="3"/>
  <c r="IE9350" i="3"/>
  <c r="IE9343" i="3"/>
  <c r="IE9348" i="3"/>
  <c r="IE9402" i="3"/>
  <c r="IE9362" i="3"/>
  <c r="IE9367" i="3"/>
  <c r="IE9347" i="3"/>
  <c r="IE9386" i="3"/>
  <c r="IE9364" i="3"/>
  <c r="IE9369" i="3"/>
  <c r="IE9399" i="3"/>
  <c r="IE9400" i="3"/>
  <c r="IE9384" i="3"/>
  <c r="IE9345" i="3"/>
  <c r="IE9358" i="3"/>
  <c r="IE9387" i="3"/>
  <c r="IE9365" i="3"/>
  <c r="IE9351" i="3"/>
  <c r="IE9375" i="3"/>
  <c r="IE9389" i="3"/>
  <c r="IE9398" i="3"/>
  <c r="IE9355" i="3"/>
  <c r="IE9356" i="3"/>
  <c r="IE9394" i="3"/>
  <c r="IE9344" i="3"/>
  <c r="IE9349" i="3"/>
  <c r="IE9382" i="3"/>
  <c r="IE9363" i="3"/>
  <c r="IE9379" i="3"/>
  <c r="IE9377" i="3"/>
  <c r="IE9342" i="3"/>
  <c r="IE9354" i="3"/>
  <c r="IE9370" i="3"/>
  <c r="IE9371" i="3"/>
  <c r="IE9404" i="3"/>
  <c r="IE9360" i="3"/>
  <c r="O514" i="3"/>
  <c r="IF9404" i="3" l="1"/>
  <c r="IF9373" i="3"/>
  <c r="IF9360" i="3"/>
  <c r="IF9382" i="3"/>
  <c r="IF9358" i="3"/>
  <c r="IF9372" i="3"/>
  <c r="IF9367" i="3"/>
  <c r="IF9377" i="3"/>
  <c r="IF9375" i="3"/>
  <c r="IF9402" i="3"/>
  <c r="IF9342" i="3"/>
  <c r="IF9368" i="3"/>
  <c r="IF9392" i="3"/>
  <c r="IF9379" i="3"/>
  <c r="IF9394" i="3"/>
  <c r="IF9374" i="3"/>
  <c r="IF9351" i="3"/>
  <c r="IF9346" i="3"/>
  <c r="IF9347" i="3"/>
  <c r="IF9384" i="3"/>
  <c r="IF9391" i="3"/>
  <c r="IF9396" i="3"/>
  <c r="IF9354" i="3"/>
  <c r="IF9363" i="3"/>
  <c r="IF9365" i="3"/>
  <c r="IF9385" i="3"/>
  <c r="IF9349" i="3"/>
  <c r="IF9357" i="3"/>
  <c r="IF9387" i="3"/>
  <c r="IF9344" i="3"/>
  <c r="IF9398" i="3"/>
  <c r="IF9370" i="3"/>
  <c r="IF9366" i="3"/>
  <c r="IF9348" i="3"/>
  <c r="IF9364" i="3"/>
  <c r="IF9350" i="3"/>
  <c r="IF9388" i="3"/>
  <c r="IF9386" i="3"/>
  <c r="IF9355" i="3"/>
  <c r="IF9383" i="3"/>
  <c r="IF9400" i="3"/>
  <c r="IF9405" i="3"/>
  <c r="IF9361" i="3"/>
  <c r="IF9376" i="3"/>
  <c r="IF9345" i="3"/>
  <c r="IF9399" i="3"/>
  <c r="IF9393" i="3"/>
  <c r="IF9380" i="3"/>
  <c r="IF9359" i="3"/>
  <c r="IF9389" i="3"/>
  <c r="IF9390" i="3"/>
  <c r="IF9369" i="3"/>
  <c r="IF9397" i="3"/>
  <c r="IF9401" i="3"/>
  <c r="IF9371" i="3"/>
  <c r="IF9353" i="3"/>
  <c r="IF9356" i="3"/>
  <c r="IF9378" i="3"/>
  <c r="IF9403" i="3"/>
  <c r="IF9362" i="3"/>
  <c r="IF9343" i="3"/>
  <c r="IF9381" i="3"/>
  <c r="IF9395" i="3"/>
  <c r="IF9352" i="3"/>
  <c r="O515" i="3"/>
  <c r="IG9359" i="3" l="1"/>
  <c r="IG9405" i="3"/>
  <c r="IG9366" i="3"/>
  <c r="IG9403" i="3"/>
  <c r="IG9378" i="3"/>
  <c r="IG9376" i="3"/>
  <c r="IG9374" i="3"/>
  <c r="IG9343" i="3"/>
  <c r="IG9393" i="3"/>
  <c r="IG9384" i="3"/>
  <c r="IG9350" i="3"/>
  <c r="IG9371" i="3"/>
  <c r="IG9364" i="3"/>
  <c r="IG9345" i="3"/>
  <c r="IG9373" i="3"/>
  <c r="IG9369" i="3"/>
  <c r="IG9383" i="3"/>
  <c r="IG9346" i="3"/>
  <c r="IG9388" i="3"/>
  <c r="IG9385" i="3"/>
  <c r="IG9352" i="3"/>
  <c r="IG9381" i="3"/>
  <c r="IG9397" i="3"/>
  <c r="IG9362" i="3"/>
  <c r="IG9365" i="3"/>
  <c r="IG9349" i="3"/>
  <c r="IG9386" i="3"/>
  <c r="IG9387" i="3"/>
  <c r="IG9356" i="3"/>
  <c r="IG9354" i="3"/>
  <c r="IG9368" i="3"/>
  <c r="IG9367" i="3"/>
  <c r="IG9399" i="3"/>
  <c r="IG9348" i="3"/>
  <c r="IG9347" i="3"/>
  <c r="IG9363" i="3"/>
  <c r="IG9401" i="3"/>
  <c r="IG9402" i="3"/>
  <c r="IG9380" i="3"/>
  <c r="IG9351" i="3"/>
  <c r="IG9398" i="3"/>
  <c r="IG9355" i="3"/>
  <c r="IG9377" i="3"/>
  <c r="IG9395" i="3"/>
  <c r="IG9396" i="3"/>
  <c r="IG9379" i="3"/>
  <c r="IG9361" i="3"/>
  <c r="IG9392" i="3"/>
  <c r="IG9375" i="3"/>
  <c r="IG9344" i="3"/>
  <c r="IG9370" i="3"/>
  <c r="IG9404" i="3"/>
  <c r="IG9390" i="3"/>
  <c r="IG9391" i="3"/>
  <c r="IG9394" i="3"/>
  <c r="IG9400" i="3"/>
  <c r="IG9357" i="3"/>
  <c r="IG9353" i="3"/>
  <c r="IG9360" i="3"/>
  <c r="IG9389" i="3"/>
  <c r="IG9372" i="3"/>
  <c r="IG9358" i="3"/>
  <c r="IG9382" i="3"/>
  <c r="O516" i="3"/>
  <c r="IH9404" i="3" l="1"/>
  <c r="IH9365" i="3"/>
  <c r="IH9370" i="3"/>
  <c r="IH9344" i="3"/>
  <c r="IH9377" i="3"/>
  <c r="IH9376" i="3"/>
  <c r="IH9367" i="3"/>
  <c r="IH9382" i="3"/>
  <c r="IH9389" i="3"/>
  <c r="IH9387" i="3"/>
  <c r="IH9356" i="3"/>
  <c r="IH9351" i="3"/>
  <c r="IH9353" i="3"/>
  <c r="IH9384" i="3"/>
  <c r="IH9394" i="3"/>
  <c r="IH9366" i="3"/>
  <c r="IH9347" i="3"/>
  <c r="IH9398" i="3"/>
  <c r="IH9396" i="3"/>
  <c r="IH9350" i="3"/>
  <c r="IH9348" i="3"/>
  <c r="IH9358" i="3"/>
  <c r="IH9391" i="3"/>
  <c r="IH9355" i="3"/>
  <c r="IH9349" i="3"/>
  <c r="IH9368" i="3"/>
  <c r="IH9386" i="3"/>
  <c r="IH9369" i="3"/>
  <c r="IH9385" i="3"/>
  <c r="IH9360" i="3"/>
  <c r="IH9393" i="3"/>
  <c r="IH9378" i="3"/>
  <c r="IH9400" i="3"/>
  <c r="IH9379" i="3"/>
  <c r="IH9346" i="3"/>
  <c r="IH9397" i="3"/>
  <c r="IH9402" i="3"/>
  <c r="IH9372" i="3"/>
  <c r="IH9373" i="3"/>
  <c r="IH9361" i="3"/>
  <c r="IH9381" i="3"/>
  <c r="IH9362" i="3"/>
  <c r="IH9399" i="3"/>
  <c r="IH9352" i="3"/>
  <c r="IH9357" i="3"/>
  <c r="IH9405" i="3"/>
  <c r="IH9390" i="3"/>
  <c r="IH9403" i="3"/>
  <c r="IH9375" i="3"/>
  <c r="IH9374" i="3"/>
  <c r="IH9345" i="3"/>
  <c r="IH9383" i="3"/>
  <c r="IH9380" i="3"/>
  <c r="IH9401" i="3"/>
  <c r="IH9388" i="3"/>
  <c r="IH9392" i="3"/>
  <c r="IH9371" i="3"/>
  <c r="IH9395" i="3"/>
  <c r="IH9359" i="3"/>
  <c r="IH9363" i="3"/>
  <c r="IH9364" i="3"/>
  <c r="IH9354" i="3"/>
  <c r="O517" i="3"/>
  <c r="II9405" i="3" l="1"/>
  <c r="II9377" i="3"/>
  <c r="II9352" i="3"/>
  <c r="II9388" i="3"/>
  <c r="II9390" i="3"/>
  <c r="II9347" i="3"/>
  <c r="II9354" i="3"/>
  <c r="II9366" i="3"/>
  <c r="II9395" i="3"/>
  <c r="II9367" i="3"/>
  <c r="II9368" i="3"/>
  <c r="II9379" i="3"/>
  <c r="II9357" i="3"/>
  <c r="II9371" i="3"/>
  <c r="II9349" i="3"/>
  <c r="II9348" i="3"/>
  <c r="II9399" i="3"/>
  <c r="II9397" i="3"/>
  <c r="II9359" i="3"/>
  <c r="II9350" i="3"/>
  <c r="II9392" i="3"/>
  <c r="II9401" i="3"/>
  <c r="II9385" i="3"/>
  <c r="II9403" i="3"/>
  <c r="II9369" i="3"/>
  <c r="II9380" i="3"/>
  <c r="II9386" i="3"/>
  <c r="II9398" i="3"/>
  <c r="II9375" i="3"/>
  <c r="II9378" i="3"/>
  <c r="II9363" i="3"/>
  <c r="II9387" i="3"/>
  <c r="II9358" i="3"/>
  <c r="II9383" i="3"/>
  <c r="II9384" i="3"/>
  <c r="II9374" i="3"/>
  <c r="II9355" i="3"/>
  <c r="II9404" i="3"/>
  <c r="II9389" i="3"/>
  <c r="II9396" i="3"/>
  <c r="II9362" i="3"/>
  <c r="II9391" i="3"/>
  <c r="II9376" i="3"/>
  <c r="II9394" i="3"/>
  <c r="II9373" i="3"/>
  <c r="II9353" i="3"/>
  <c r="II9360" i="3"/>
  <c r="II9402" i="3"/>
  <c r="II9400" i="3"/>
  <c r="II9382" i="3"/>
  <c r="II9361" i="3"/>
  <c r="II9372" i="3"/>
  <c r="II9364" i="3"/>
  <c r="II9365" i="3"/>
  <c r="II9345" i="3"/>
  <c r="II9346" i="3"/>
  <c r="II9393" i="3"/>
  <c r="II9381" i="3"/>
  <c r="II9351" i="3"/>
  <c r="II9370" i="3"/>
  <c r="II9356" i="3"/>
  <c r="O518" i="3"/>
  <c r="IJ9353" i="3" l="1"/>
  <c r="IJ9389" i="3"/>
  <c r="IJ9351" i="3"/>
  <c r="IJ9395" i="3"/>
  <c r="IJ9367" i="3"/>
  <c r="IJ9370" i="3"/>
  <c r="IJ9378" i="3"/>
  <c r="IJ9402" i="3"/>
  <c r="IJ9368" i="3"/>
  <c r="IJ9348" i="3"/>
  <c r="IJ9391" i="3"/>
  <c r="IJ9386" i="3"/>
  <c r="IJ9381" i="3"/>
  <c r="IJ9349" i="3"/>
  <c r="IJ9404" i="3"/>
  <c r="IJ9372" i="3"/>
  <c r="IJ9398" i="3"/>
  <c r="IJ9393" i="3"/>
  <c r="IJ9400" i="3"/>
  <c r="IJ9358" i="3"/>
  <c r="IJ9379" i="3"/>
  <c r="IJ9399" i="3"/>
  <c r="IJ9361" i="3"/>
  <c r="IJ9387" i="3"/>
  <c r="IJ9376" i="3"/>
  <c r="IJ9356" i="3"/>
  <c r="IJ9354" i="3"/>
  <c r="IJ9390" i="3"/>
  <c r="IJ9365" i="3"/>
  <c r="IJ9380" i="3"/>
  <c r="IJ9401" i="3"/>
  <c r="IJ9388" i="3"/>
  <c r="IJ9364" i="3"/>
  <c r="IJ9382" i="3"/>
  <c r="IJ9360" i="3"/>
  <c r="IJ9392" i="3"/>
  <c r="IJ9394" i="3"/>
  <c r="IJ9362" i="3"/>
  <c r="IJ9396" i="3"/>
  <c r="IJ9397" i="3"/>
  <c r="IJ9359" i="3"/>
  <c r="IJ9369" i="3"/>
  <c r="IJ9374" i="3"/>
  <c r="IJ9346" i="3"/>
  <c r="IJ9403" i="3"/>
  <c r="IJ9366" i="3"/>
  <c r="IJ9352" i="3"/>
  <c r="IJ9384" i="3"/>
  <c r="IJ9385" i="3"/>
  <c r="IJ9371" i="3"/>
  <c r="IJ9350" i="3"/>
  <c r="IJ9357" i="3"/>
  <c r="IJ9347" i="3"/>
  <c r="IJ9355" i="3"/>
  <c r="IJ9383" i="3"/>
  <c r="IJ9363" i="3"/>
  <c r="IJ9373" i="3"/>
  <c r="IJ9375" i="3"/>
  <c r="IJ9377" i="3"/>
  <c r="IJ9405" i="3"/>
  <c r="O519" i="3"/>
  <c r="IK9387" i="3" l="1"/>
  <c r="IK9352" i="3"/>
  <c r="IK9388" i="3"/>
  <c r="IK9377" i="3"/>
  <c r="IK9375" i="3"/>
  <c r="IK9405" i="3"/>
  <c r="IK9366" i="3"/>
  <c r="IK9401" i="3"/>
  <c r="IK9403" i="3"/>
  <c r="IK9392" i="3"/>
  <c r="IK9369" i="3"/>
  <c r="IK9373" i="3"/>
  <c r="IK9355" i="3"/>
  <c r="IK9371" i="3"/>
  <c r="IK9390" i="3"/>
  <c r="IK9391" i="3"/>
  <c r="IK9395" i="3"/>
  <c r="IK9400" i="3"/>
  <c r="IK9399" i="3"/>
  <c r="IK9402" i="3"/>
  <c r="IK9394" i="3"/>
  <c r="IK9357" i="3"/>
  <c r="IK9353" i="3"/>
  <c r="IK9389" i="3"/>
  <c r="IK9380" i="3"/>
  <c r="IK9359" i="3"/>
  <c r="IK9358" i="3"/>
  <c r="IK9365" i="3"/>
  <c r="IK9361" i="3"/>
  <c r="IK9393" i="3"/>
  <c r="IK9383" i="3"/>
  <c r="IK9379" i="3"/>
  <c r="IK9381" i="3"/>
  <c r="IK9370" i="3"/>
  <c r="IK9363" i="3"/>
  <c r="IK9368" i="3"/>
  <c r="IK9354" i="3"/>
  <c r="IK9385" i="3"/>
  <c r="IK9404" i="3"/>
  <c r="IK9372" i="3"/>
  <c r="IK9356" i="3"/>
  <c r="IK9364" i="3"/>
  <c r="IK9347" i="3"/>
  <c r="IK9348" i="3"/>
  <c r="IK9384" i="3"/>
  <c r="IK9397" i="3"/>
  <c r="IK9398" i="3"/>
  <c r="IK9367" i="3"/>
  <c r="IK9386" i="3"/>
  <c r="IK9378" i="3"/>
  <c r="IK9374" i="3"/>
  <c r="IK9396" i="3"/>
  <c r="IK9360" i="3"/>
  <c r="IK9376" i="3"/>
  <c r="IK9350" i="3"/>
  <c r="IK9349" i="3"/>
  <c r="IK9362" i="3"/>
  <c r="IK9382" i="3"/>
  <c r="IK9351" i="3"/>
  <c r="O520" i="3"/>
  <c r="IL9376" i="3" l="1"/>
  <c r="IL9374" i="3"/>
  <c r="IL9404" i="3"/>
  <c r="IL9362" i="3"/>
  <c r="IL9378" i="3"/>
  <c r="IL9372" i="3"/>
  <c r="IL9402" i="3"/>
  <c r="IL9370" i="3"/>
  <c r="IL9382" i="3"/>
  <c r="IL9364" i="3"/>
  <c r="IL9394" i="3"/>
  <c r="IL9389" i="3"/>
  <c r="IL9391" i="3"/>
  <c r="IL9360" i="3"/>
  <c r="IL9356" i="3"/>
  <c r="IL9400" i="3"/>
  <c r="IL9355" i="3"/>
  <c r="IL9390" i="3"/>
  <c r="IL9403" i="3"/>
  <c r="IL9392" i="3"/>
  <c r="IL9401" i="3"/>
  <c r="IL9388" i="3"/>
  <c r="IL9353" i="3"/>
  <c r="IL9393" i="3"/>
  <c r="IL9358" i="3"/>
  <c r="IL9357" i="3"/>
  <c r="IL9367" i="3"/>
  <c r="IL9369" i="3"/>
  <c r="IL9354" i="3"/>
  <c r="IL9380" i="3"/>
  <c r="IL9384" i="3"/>
  <c r="IL9371" i="3"/>
  <c r="IL9396" i="3"/>
  <c r="IL9386" i="3"/>
  <c r="IL9351" i="3"/>
  <c r="IL9349" i="3"/>
  <c r="IL9381" i="3"/>
  <c r="IL9379" i="3"/>
  <c r="IL9375" i="3"/>
  <c r="IL9368" i="3"/>
  <c r="IL9348" i="3"/>
  <c r="IL9373" i="3"/>
  <c r="IL9359" i="3"/>
  <c r="IL9385" i="3"/>
  <c r="IL9398" i="3"/>
  <c r="IL9399" i="3"/>
  <c r="IL9366" i="3"/>
  <c r="IL9377" i="3"/>
  <c r="IL9395" i="3"/>
  <c r="IL9361" i="3"/>
  <c r="IL9397" i="3"/>
  <c r="IL9363" i="3"/>
  <c r="IL9350" i="3"/>
  <c r="IL9383" i="3"/>
  <c r="IL9387" i="3"/>
  <c r="IL9365" i="3"/>
  <c r="IL9352" i="3"/>
  <c r="IL9405" i="3"/>
  <c r="O521" i="3"/>
  <c r="IM9403" i="3" l="1"/>
  <c r="IM9377" i="3"/>
  <c r="IM9375" i="3"/>
  <c r="IM9373" i="3"/>
  <c r="IM9361" i="3"/>
  <c r="IM9405" i="3"/>
  <c r="IM9402" i="3"/>
  <c r="IM9389" i="3"/>
  <c r="IM9363" i="3"/>
  <c r="IM9379" i="3"/>
  <c r="IM9371" i="3"/>
  <c r="IM9383" i="3"/>
  <c r="IM9355" i="3"/>
  <c r="IM9391" i="3"/>
  <c r="IM9393" i="3"/>
  <c r="IM9390" i="3"/>
  <c r="IM9350" i="3"/>
  <c r="IM9372" i="3"/>
  <c r="IM9401" i="3"/>
  <c r="IM9357" i="3"/>
  <c r="IM9365" i="3"/>
  <c r="IM9360" i="3"/>
  <c r="IM9356" i="3"/>
  <c r="IM9381" i="3"/>
  <c r="IM9367" i="3"/>
  <c r="IM9392" i="3"/>
  <c r="IM9354" i="3"/>
  <c r="IM9397" i="3"/>
  <c r="IM9368" i="3"/>
  <c r="IM9374" i="3"/>
  <c r="IM9395" i="3"/>
  <c r="IM9385" i="3"/>
  <c r="IM9370" i="3"/>
  <c r="IM9394" i="3"/>
  <c r="IM9380" i="3"/>
  <c r="IM9369" i="3"/>
  <c r="IM9352" i="3"/>
  <c r="IM9353" i="3"/>
  <c r="IM9387" i="3"/>
  <c r="IM9388" i="3"/>
  <c r="IM9349" i="3"/>
  <c r="IM9364" i="3"/>
  <c r="IM9398" i="3"/>
  <c r="IM9376" i="3"/>
  <c r="IM9386" i="3"/>
  <c r="IM9378" i="3"/>
  <c r="IM9362" i="3"/>
  <c r="IM9384" i="3"/>
  <c r="IM9366" i="3"/>
  <c r="IM9396" i="3"/>
  <c r="IM9351" i="3"/>
  <c r="IM9404" i="3"/>
  <c r="IM9382" i="3"/>
  <c r="IM9399" i="3"/>
  <c r="IM9400" i="3"/>
  <c r="IM9359" i="3"/>
  <c r="IM9358" i="3"/>
  <c r="O522" i="3"/>
  <c r="IN9402" i="3" l="1"/>
  <c r="IN9389" i="3"/>
  <c r="IN9366" i="3"/>
  <c r="IN9376" i="3"/>
  <c r="IN9362" i="3"/>
  <c r="IN9374" i="3"/>
  <c r="IN9404" i="3"/>
  <c r="IN9355" i="3"/>
  <c r="IN9390" i="3"/>
  <c r="IN9392" i="3"/>
  <c r="IN9391" i="3"/>
  <c r="IN9372" i="3"/>
  <c r="IN9364" i="3"/>
  <c r="IN9370" i="3"/>
  <c r="IN9373" i="3"/>
  <c r="IN9380" i="3"/>
  <c r="IN9356" i="3"/>
  <c r="IN9384" i="3"/>
  <c r="IN9371" i="3"/>
  <c r="IN9351" i="3"/>
  <c r="IN9353" i="3"/>
  <c r="IN9396" i="3"/>
  <c r="IN9394" i="3"/>
  <c r="IN9375" i="3"/>
  <c r="IN9363" i="3"/>
  <c r="IN9383" i="3"/>
  <c r="IN9397" i="3"/>
  <c r="IN9395" i="3"/>
  <c r="IN9361" i="3"/>
  <c r="IN9386" i="3"/>
  <c r="IN9369" i="3"/>
  <c r="IN9368" i="3"/>
  <c r="IN9354" i="3"/>
  <c r="IN9365" i="3"/>
  <c r="IN9358" i="3"/>
  <c r="IN9399" i="3"/>
  <c r="IN9393" i="3"/>
  <c r="IN9400" i="3"/>
  <c r="IN9401" i="3"/>
  <c r="IN9385" i="3"/>
  <c r="IN9403" i="3"/>
  <c r="IN9387" i="3"/>
  <c r="IN9398" i="3"/>
  <c r="IN9359" i="3"/>
  <c r="IN9382" i="3"/>
  <c r="IN9381" i="3"/>
  <c r="IN9377" i="3"/>
  <c r="IN9360" i="3"/>
  <c r="IN9352" i="3"/>
  <c r="IN9350" i="3"/>
  <c r="IN9378" i="3"/>
  <c r="IN9379" i="3"/>
  <c r="IN9357" i="3"/>
  <c r="IN9367" i="3"/>
  <c r="IN9388" i="3"/>
  <c r="IN9405" i="3"/>
  <c r="O523" i="3"/>
  <c r="IO9363" i="3" l="1"/>
  <c r="IO9362" i="3"/>
  <c r="IO9405" i="3"/>
  <c r="IO9403" i="3"/>
  <c r="IO9375" i="3"/>
  <c r="IO9390" i="3"/>
  <c r="IO9392" i="3"/>
  <c r="IO9391" i="3"/>
  <c r="IO9373" i="3"/>
  <c r="IO9352" i="3"/>
  <c r="IO9365" i="3"/>
  <c r="IO9370" i="3"/>
  <c r="IO9371" i="3"/>
  <c r="IO9372" i="3"/>
  <c r="IO9355" i="3"/>
  <c r="IO9357" i="3"/>
  <c r="IO9374" i="3"/>
  <c r="IO9367" i="3"/>
  <c r="IO9395" i="3"/>
  <c r="IO9351" i="3"/>
  <c r="IO9385" i="3"/>
  <c r="IO9354" i="3"/>
  <c r="IO9386" i="3"/>
  <c r="IO9398" i="3"/>
  <c r="IO9364" i="3"/>
  <c r="IO9388" i="3"/>
  <c r="IO9377" i="3"/>
  <c r="IO9393" i="3"/>
  <c r="IO9360" i="3"/>
  <c r="IO9396" i="3"/>
  <c r="IO9384" i="3"/>
  <c r="IO9369" i="3"/>
  <c r="IO9389" i="3"/>
  <c r="IO9382" i="3"/>
  <c r="IO9394" i="3"/>
  <c r="IO9400" i="3"/>
  <c r="IO9359" i="3"/>
  <c r="IO9368" i="3"/>
  <c r="IO9379" i="3"/>
  <c r="IO9380" i="3"/>
  <c r="IO9378" i="3"/>
  <c r="IO9381" i="3"/>
  <c r="IO9376" i="3"/>
  <c r="IO9399" i="3"/>
  <c r="IO9404" i="3"/>
  <c r="IO9358" i="3"/>
  <c r="IO9387" i="3"/>
  <c r="IO9397" i="3"/>
  <c r="IO9361" i="3"/>
  <c r="IO9356" i="3"/>
  <c r="IO9366" i="3"/>
  <c r="IO9353" i="3"/>
  <c r="IO9401" i="3"/>
  <c r="IO9402" i="3"/>
  <c r="IO9383" i="3"/>
  <c r="O524" i="3"/>
  <c r="IP9404" i="3" l="1"/>
  <c r="IP9374" i="3"/>
  <c r="IP9356" i="3"/>
  <c r="IP9391" i="3"/>
  <c r="IP9353" i="3"/>
  <c r="IP9392" i="3"/>
  <c r="IP9364" i="3"/>
  <c r="IP9371" i="3"/>
  <c r="IP9383" i="3"/>
  <c r="IP9361" i="3"/>
  <c r="IP9372" i="3"/>
  <c r="IP9370" i="3"/>
  <c r="IP9368" i="3"/>
  <c r="IP9395" i="3"/>
  <c r="IP9363" i="3"/>
  <c r="IP9373" i="3"/>
  <c r="IP9385" i="3"/>
  <c r="IP9387" i="3"/>
  <c r="IP9399" i="3"/>
  <c r="IP9358" i="3"/>
  <c r="IP9386" i="3"/>
  <c r="IP9394" i="3"/>
  <c r="IP9393" i="3"/>
  <c r="IP9397" i="3"/>
  <c r="IP9381" i="3"/>
  <c r="IP9405" i="3"/>
  <c r="IP9369" i="3"/>
  <c r="IP9402" i="3"/>
  <c r="IP9388" i="3"/>
  <c r="IP9360" i="3"/>
  <c r="IP9379" i="3"/>
  <c r="IP9389" i="3"/>
  <c r="IP9390" i="3"/>
  <c r="IP9366" i="3"/>
  <c r="IP9365" i="3"/>
  <c r="IP9357" i="3"/>
  <c r="IP9376" i="3"/>
  <c r="IP9375" i="3"/>
  <c r="IP9352" i="3"/>
  <c r="IP9380" i="3"/>
  <c r="IP9396" i="3"/>
  <c r="IP9377" i="3"/>
  <c r="IP9355" i="3"/>
  <c r="IP9382" i="3"/>
  <c r="IP9367" i="3"/>
  <c r="IP9378" i="3"/>
  <c r="IP9400" i="3"/>
  <c r="IP9398" i="3"/>
  <c r="IP9401" i="3"/>
  <c r="IP9403" i="3"/>
  <c r="IP9354" i="3"/>
  <c r="IP9384" i="3"/>
  <c r="IP9362" i="3"/>
  <c r="IP9359" i="3"/>
  <c r="O525" i="3"/>
  <c r="IQ9405" i="3" l="1"/>
  <c r="IQ9354" i="3"/>
  <c r="IQ9392" i="3"/>
  <c r="IQ9359" i="3"/>
  <c r="IQ9362" i="3"/>
  <c r="IQ9373" i="3"/>
  <c r="IQ9371" i="3"/>
  <c r="IQ9384" i="3"/>
  <c r="IQ9369" i="3"/>
  <c r="IQ9395" i="3"/>
  <c r="IQ9382" i="3"/>
  <c r="IQ9372" i="3"/>
  <c r="IQ9398" i="3"/>
  <c r="IQ9386" i="3"/>
  <c r="IQ9357" i="3"/>
  <c r="IQ9387" i="3"/>
  <c r="IQ9380" i="3"/>
  <c r="IQ9396" i="3"/>
  <c r="IQ9370" i="3"/>
  <c r="IQ9403" i="3"/>
  <c r="IQ9389" i="3"/>
  <c r="IQ9401" i="3"/>
  <c r="IQ9394" i="3"/>
  <c r="IQ9393" i="3"/>
  <c r="IQ9378" i="3"/>
  <c r="IQ9381" i="3"/>
  <c r="IQ9385" i="3"/>
  <c r="IQ9388" i="3"/>
  <c r="IQ9390" i="3"/>
  <c r="IQ9391" i="3"/>
  <c r="IQ9399" i="3"/>
  <c r="IQ9377" i="3"/>
  <c r="IQ9404" i="3"/>
  <c r="IQ9400" i="3"/>
  <c r="IQ9367" i="3"/>
  <c r="IQ9368" i="3"/>
  <c r="IQ9355" i="3"/>
  <c r="IQ9356" i="3"/>
  <c r="IQ9360" i="3"/>
  <c r="IQ9365" i="3"/>
  <c r="IQ9364" i="3"/>
  <c r="IQ9353" i="3"/>
  <c r="IQ9379" i="3"/>
  <c r="IQ9358" i="3"/>
  <c r="IQ9375" i="3"/>
  <c r="IQ9374" i="3"/>
  <c r="IQ9366" i="3"/>
  <c r="IQ9361" i="3"/>
  <c r="IQ9402" i="3"/>
  <c r="IQ9363" i="3"/>
  <c r="IQ9376" i="3"/>
  <c r="IQ9397" i="3"/>
  <c r="IQ9383" i="3"/>
  <c r="O526" i="3"/>
  <c r="IR9383" i="3" l="1"/>
  <c r="IR9372" i="3"/>
  <c r="IR9392" i="3"/>
  <c r="IR9397" i="3"/>
  <c r="IR9379" i="3"/>
  <c r="IR9385" i="3"/>
  <c r="IR9358" i="3"/>
  <c r="IR9390" i="3"/>
  <c r="IR9354" i="3"/>
  <c r="IR9381" i="3"/>
  <c r="IR9388" i="3"/>
  <c r="IR9393" i="3"/>
  <c r="IR9394" i="3"/>
  <c r="IR9395" i="3"/>
  <c r="IR9366" i="3"/>
  <c r="IR9389" i="3"/>
  <c r="IR9370" i="3"/>
  <c r="IR9371" i="3"/>
  <c r="IR9402" i="3"/>
  <c r="IR9400" i="3"/>
  <c r="IR9376" i="3"/>
  <c r="IR9361" i="3"/>
  <c r="IR9363" i="3"/>
  <c r="IR9386" i="3"/>
  <c r="IR9359" i="3"/>
  <c r="IR9356" i="3"/>
  <c r="IR9387" i="3"/>
  <c r="IR9378" i="3"/>
  <c r="IR9391" i="3"/>
  <c r="IR9374" i="3"/>
  <c r="IR9373" i="3"/>
  <c r="IR9401" i="3"/>
  <c r="IR9365" i="3"/>
  <c r="IR9355" i="3"/>
  <c r="IR9403" i="3"/>
  <c r="IR9380" i="3"/>
  <c r="IR9398" i="3"/>
  <c r="IR9384" i="3"/>
  <c r="IR9375" i="3"/>
  <c r="IR9362" i="3"/>
  <c r="IR9360" i="3"/>
  <c r="IR9368" i="3"/>
  <c r="IR9369" i="3"/>
  <c r="IR9396" i="3"/>
  <c r="IR9382" i="3"/>
  <c r="IR9367" i="3"/>
  <c r="IR9357" i="3"/>
  <c r="IR9377" i="3"/>
  <c r="IR9364" i="3"/>
  <c r="IR9404" i="3"/>
  <c r="IR9405" i="3"/>
  <c r="IR9399" i="3"/>
  <c r="O527" i="3"/>
  <c r="IS9382" i="3" l="1"/>
  <c r="IS9396" i="3"/>
  <c r="IS9358" i="3"/>
  <c r="IS9375" i="3"/>
  <c r="IS9360" i="3"/>
  <c r="IS9392" i="3"/>
  <c r="IS9393" i="3"/>
  <c r="IS9394" i="3"/>
  <c r="IS9389" i="3"/>
  <c r="IS9377" i="3"/>
  <c r="IS9401" i="3"/>
  <c r="IS9371" i="3"/>
  <c r="IS9386" i="3"/>
  <c r="IS9359" i="3"/>
  <c r="IS9362" i="3"/>
  <c r="IS9364" i="3"/>
  <c r="IS9405" i="3"/>
  <c r="IS9387" i="3"/>
  <c r="IS9367" i="3"/>
  <c r="IS9388" i="3"/>
  <c r="IS9366" i="3"/>
  <c r="IS9399" i="3"/>
  <c r="IS9391" i="3"/>
  <c r="IS9357" i="3"/>
  <c r="IS9390" i="3"/>
  <c r="IS9355" i="3"/>
  <c r="IS9378" i="3"/>
  <c r="IS9404" i="3"/>
  <c r="IS9397" i="3"/>
  <c r="IS9368" i="3"/>
  <c r="IS9384" i="3"/>
  <c r="IS9385" i="3"/>
  <c r="IS9398" i="3"/>
  <c r="IS9365" i="3"/>
  <c r="IS9374" i="3"/>
  <c r="IS9400" i="3"/>
  <c r="IS9356" i="3"/>
  <c r="IS9395" i="3"/>
  <c r="IS9380" i="3"/>
  <c r="IS9381" i="3"/>
  <c r="IS9361" i="3"/>
  <c r="IS9363" i="3"/>
  <c r="IS9403" i="3"/>
  <c r="IS9379" i="3"/>
  <c r="IS9402" i="3"/>
  <c r="IS9369" i="3"/>
  <c r="IS9370" i="3"/>
  <c r="IS9383" i="3"/>
  <c r="IS9373" i="3"/>
  <c r="IS9372" i="3"/>
  <c r="IS9376" i="3"/>
  <c r="O528" i="3"/>
  <c r="IT9376" i="3" l="1"/>
  <c r="IT9405" i="3"/>
  <c r="IT9390" i="3"/>
  <c r="IT9361" i="3"/>
  <c r="IT9358" i="3"/>
  <c r="IT9363" i="3"/>
  <c r="IT9367" i="3"/>
  <c r="IT9359" i="3"/>
  <c r="IT9392" i="3"/>
  <c r="IT9393" i="3"/>
  <c r="IT9388" i="3"/>
  <c r="IT9383" i="3"/>
  <c r="IT9365" i="3"/>
  <c r="IT9400" i="3"/>
  <c r="IT9391" i="3"/>
  <c r="IT9398" i="3"/>
  <c r="IT9399" i="3"/>
  <c r="IT9364" i="3"/>
  <c r="IT9366" i="3"/>
  <c r="IT9379" i="3"/>
  <c r="IT9387" i="3"/>
  <c r="IT9357" i="3"/>
  <c r="IT9403" i="3"/>
  <c r="IT9389" i="3"/>
  <c r="IT9373" i="3"/>
  <c r="IT9356" i="3"/>
  <c r="IT9369" i="3"/>
  <c r="IT9374" i="3"/>
  <c r="IT9384" i="3"/>
  <c r="IT9375" i="3"/>
  <c r="IT9382" i="3"/>
  <c r="IT9402" i="3"/>
  <c r="IT9362" i="3"/>
  <c r="IT9377" i="3"/>
  <c r="IT9401" i="3"/>
  <c r="IT9360" i="3"/>
  <c r="IT9368" i="3"/>
  <c r="IT9372" i="3"/>
  <c r="IT9370" i="3"/>
  <c r="IT9371" i="3"/>
  <c r="IT9381" i="3"/>
  <c r="IT9395" i="3"/>
  <c r="IT9394" i="3"/>
  <c r="IT9397" i="3"/>
  <c r="IT9378" i="3"/>
  <c r="IT9380" i="3"/>
  <c r="IT9385" i="3"/>
  <c r="IT9386" i="3"/>
  <c r="IT9396" i="3"/>
  <c r="IT9404" i="3"/>
  <c r="O529" i="3"/>
  <c r="IU9360" i="3" l="1"/>
  <c r="IU9368" i="3"/>
  <c r="IU9362" i="3"/>
  <c r="IU9359" i="3"/>
  <c r="IU9391" i="3"/>
  <c r="IU9358" i="3"/>
  <c r="IU9366" i="3"/>
  <c r="IU9357" i="3"/>
  <c r="IU9400" i="3"/>
  <c r="IU9403" i="3"/>
  <c r="IU9389" i="3"/>
  <c r="IU9365" i="3"/>
  <c r="IU9392" i="3"/>
  <c r="IU9390" i="3"/>
  <c r="IU9378" i="3"/>
  <c r="IU9369" i="3"/>
  <c r="IU9364" i="3"/>
  <c r="IU9396" i="3"/>
  <c r="IU9399" i="3"/>
  <c r="IU9386" i="3"/>
  <c r="IU9380" i="3"/>
  <c r="IU9388" i="3"/>
  <c r="IU9401" i="3"/>
  <c r="IU9363" i="3"/>
  <c r="IU9372" i="3"/>
  <c r="IU9374" i="3"/>
  <c r="IU9394" i="3"/>
  <c r="IU9393" i="3"/>
  <c r="IU9402" i="3"/>
  <c r="IU9384" i="3"/>
  <c r="IU9397" i="3"/>
  <c r="IU9395" i="3"/>
  <c r="IU9379" i="3"/>
  <c r="IU9382" i="3"/>
  <c r="IU9385" i="3"/>
  <c r="IU9398" i="3"/>
  <c r="IU9381" i="3"/>
  <c r="IU9371" i="3"/>
  <c r="IU9377" i="3"/>
  <c r="IU9375" i="3"/>
  <c r="IU9387" i="3"/>
  <c r="IU9383" i="3"/>
  <c r="IU9404" i="3"/>
  <c r="IU9405" i="3"/>
  <c r="IU9373" i="3"/>
  <c r="IU9370" i="3"/>
  <c r="IU9376" i="3"/>
  <c r="IU9361" i="3"/>
  <c r="IU9367" i="3"/>
  <c r="O530" i="3"/>
  <c r="IV9367" i="3" l="1"/>
  <c r="IV9361" i="3"/>
  <c r="IV9358" i="3"/>
  <c r="IV9365" i="3"/>
  <c r="IV9392" i="3"/>
  <c r="IV9359" i="3"/>
  <c r="IV9400" i="3"/>
  <c r="IV9390" i="3"/>
  <c r="IV9389" i="3"/>
  <c r="IV9391" i="3"/>
  <c r="IV9379" i="3"/>
  <c r="IV9402" i="3"/>
  <c r="IV9383" i="3"/>
  <c r="IV9396" i="3"/>
  <c r="IV9394" i="3"/>
  <c r="IV9376" i="3"/>
  <c r="IV9373" i="3"/>
  <c r="IV9404" i="3"/>
  <c r="IV9385" i="3"/>
  <c r="IV9363" i="3"/>
  <c r="IV9364" i="3"/>
  <c r="IV9370" i="3"/>
  <c r="IV9386" i="3"/>
  <c r="IV9401" i="3"/>
  <c r="IV9381" i="3"/>
  <c r="IV9395" i="3"/>
  <c r="IV9393" i="3"/>
  <c r="IV9366" i="3"/>
  <c r="IV9377" i="3"/>
  <c r="IV9398" i="3"/>
  <c r="IV9399" i="3"/>
  <c r="IV9362" i="3"/>
  <c r="IV9368" i="3"/>
  <c r="IV9369" i="3"/>
  <c r="IV9374" i="3"/>
  <c r="IV9380" i="3"/>
  <c r="IV9360" i="3"/>
  <c r="IV9378" i="3"/>
  <c r="IV9405" i="3"/>
  <c r="IV9387" i="3"/>
  <c r="IV9388" i="3"/>
  <c r="IV9371" i="3"/>
  <c r="IV9382" i="3"/>
  <c r="IV9372" i="3"/>
  <c r="IV9403" i="3"/>
  <c r="IV9375" i="3"/>
  <c r="IV9397" i="3"/>
  <c r="IV9384" i="3"/>
  <c r="O531" i="3"/>
  <c r="IW9366" i="3" l="1"/>
  <c r="IW9360" i="3"/>
  <c r="IW9382" i="3"/>
  <c r="IW9401" i="3"/>
  <c r="IW9391" i="3"/>
  <c r="IW9390" i="3"/>
  <c r="IW9392" i="3"/>
  <c r="IW9384" i="3"/>
  <c r="IW9380" i="3"/>
  <c r="IW9395" i="3"/>
  <c r="IW9375" i="3"/>
  <c r="IW9405" i="3"/>
  <c r="IW9367" i="3"/>
  <c r="IW9403" i="3"/>
  <c r="IW9365" i="3"/>
  <c r="IW9364" i="3"/>
  <c r="IW9381" i="3"/>
  <c r="IW9387" i="3"/>
  <c r="IW9393" i="3"/>
  <c r="IW9378" i="3"/>
  <c r="IW9369" i="3"/>
  <c r="IW9397" i="3"/>
  <c r="IW9372" i="3"/>
  <c r="IW9394" i="3"/>
  <c r="IW9396" i="3"/>
  <c r="IW9379" i="3"/>
  <c r="IW9383" i="3"/>
  <c r="IW9398" i="3"/>
  <c r="IW9385" i="3"/>
  <c r="IW9374" i="3"/>
  <c r="IW9362" i="3"/>
  <c r="IW9363" i="3"/>
  <c r="IW9402" i="3"/>
  <c r="IW9377" i="3"/>
  <c r="IW9370" i="3"/>
  <c r="IW9371" i="3"/>
  <c r="IW9373" i="3"/>
  <c r="IW9376" i="3"/>
  <c r="IW9386" i="3"/>
  <c r="IW9359" i="3"/>
  <c r="IW9404" i="3"/>
  <c r="IW9388" i="3"/>
  <c r="IW9389" i="3"/>
  <c r="IW9368" i="3"/>
  <c r="IW9361" i="3"/>
  <c r="IW9399" i="3"/>
  <c r="IW9400" i="3"/>
  <c r="O532" i="3"/>
  <c r="IX9391" i="3" l="1"/>
  <c r="IX9381" i="3"/>
  <c r="IX9390" i="3"/>
  <c r="IX9392" i="3"/>
  <c r="IX9376" i="3"/>
  <c r="IX9368" i="3"/>
  <c r="IX9404" i="3"/>
  <c r="IX9395" i="3"/>
  <c r="IX9380" i="3"/>
  <c r="IX9383" i="3"/>
  <c r="IX9366" i="3"/>
  <c r="IX9373" i="3"/>
  <c r="IX9402" i="3"/>
  <c r="IX9386" i="3"/>
  <c r="IX9365" i="3"/>
  <c r="IX9393" i="3"/>
  <c r="IX9397" i="3"/>
  <c r="IX9394" i="3"/>
  <c r="IX9396" i="3"/>
  <c r="IX9399" i="3"/>
  <c r="IX9361" i="3"/>
  <c r="IX9379" i="3"/>
  <c r="IX9385" i="3"/>
  <c r="IX9370" i="3"/>
  <c r="IX9389" i="3"/>
  <c r="IX9375" i="3"/>
  <c r="IX9400" i="3"/>
  <c r="IX9401" i="3"/>
  <c r="IX9360" i="3"/>
  <c r="IX9363" i="3"/>
  <c r="IX9364" i="3"/>
  <c r="IX9405" i="3"/>
  <c r="IX9384" i="3"/>
  <c r="IX9382" i="3"/>
  <c r="IX9362" i="3"/>
  <c r="IX9371" i="3"/>
  <c r="IX9377" i="3"/>
  <c r="IX9374" i="3"/>
  <c r="IX9403" i="3"/>
  <c r="IX9398" i="3"/>
  <c r="IX9367" i="3"/>
  <c r="IX9388" i="3"/>
  <c r="IX9369" i="3"/>
  <c r="IX9372" i="3"/>
  <c r="IX9378" i="3"/>
  <c r="IX9387" i="3"/>
  <c r="O533" i="3"/>
  <c r="IY9382" i="3" l="1"/>
  <c r="IY9390" i="3"/>
  <c r="IY9367" i="3"/>
  <c r="IY9391" i="3"/>
  <c r="IY9392" i="3"/>
  <c r="IY9376" i="3"/>
  <c r="IY9381" i="3"/>
  <c r="IY9405" i="3"/>
  <c r="IY9403" i="3"/>
  <c r="IY9380" i="3"/>
  <c r="IY9394" i="3"/>
  <c r="IY9393" i="3"/>
  <c r="IY9369" i="3"/>
  <c r="IY9361" i="3"/>
  <c r="IY9395" i="3"/>
  <c r="IY9389" i="3"/>
  <c r="IY9385" i="3"/>
  <c r="IY9372" i="3"/>
  <c r="IY9398" i="3"/>
  <c r="IY9387" i="3"/>
  <c r="IY9384" i="3"/>
  <c r="IY9396" i="3"/>
  <c r="IY9401" i="3"/>
  <c r="IY9374" i="3"/>
  <c r="IY9378" i="3"/>
  <c r="IY9362" i="3"/>
  <c r="IY9402" i="3"/>
  <c r="IY9368" i="3"/>
  <c r="IY9377" i="3"/>
  <c r="IY9366" i="3"/>
  <c r="IY9373" i="3"/>
  <c r="IY9383" i="3"/>
  <c r="IY9363" i="3"/>
  <c r="IY9371" i="3"/>
  <c r="IY9404" i="3"/>
  <c r="IY9399" i="3"/>
  <c r="IY9386" i="3"/>
  <c r="IY9400" i="3"/>
  <c r="IY9388" i="3"/>
  <c r="IY9397" i="3"/>
  <c r="IY9379" i="3"/>
  <c r="IY9370" i="3"/>
  <c r="IY9364" i="3"/>
  <c r="IY9365" i="3"/>
  <c r="IY9375" i="3"/>
  <c r="O534" i="3"/>
  <c r="IZ9390" i="3" l="1"/>
  <c r="IZ9391" i="3"/>
  <c r="IZ9388" i="3"/>
  <c r="IZ9382" i="3"/>
  <c r="IZ9392" i="3"/>
  <c r="IZ9375" i="3"/>
  <c r="IZ9404" i="3"/>
  <c r="IZ9381" i="3"/>
  <c r="IZ9395" i="3"/>
  <c r="IZ9393" i="3"/>
  <c r="IZ9368" i="3"/>
  <c r="IZ9397" i="3"/>
  <c r="IZ9384" i="3"/>
  <c r="IZ9394" i="3"/>
  <c r="IZ9378" i="3"/>
  <c r="IZ9401" i="3"/>
  <c r="IZ9383" i="3"/>
  <c r="IZ9373" i="3"/>
  <c r="IZ9386" i="3"/>
  <c r="IZ9362" i="3"/>
  <c r="IZ9402" i="3"/>
  <c r="IZ9370" i="3"/>
  <c r="IZ9364" i="3"/>
  <c r="IZ9399" i="3"/>
  <c r="IZ9396" i="3"/>
  <c r="IZ9405" i="3"/>
  <c r="IZ9403" i="3"/>
  <c r="IZ9377" i="3"/>
  <c r="IZ9371" i="3"/>
  <c r="IZ9363" i="3"/>
  <c r="IZ9387" i="3"/>
  <c r="IZ9374" i="3"/>
  <c r="IZ9376" i="3"/>
  <c r="IZ9398" i="3"/>
  <c r="IZ9367" i="3"/>
  <c r="IZ9385" i="3"/>
  <c r="IZ9365" i="3"/>
  <c r="IZ9379" i="3"/>
  <c r="IZ9380" i="3"/>
  <c r="IZ9400" i="3"/>
  <c r="IZ9369" i="3"/>
  <c r="IZ9372" i="3"/>
  <c r="IZ9366" i="3"/>
  <c r="IZ9389" i="3"/>
  <c r="O535" i="3"/>
  <c r="JA9389" i="3" l="1"/>
  <c r="JA9369" i="3"/>
  <c r="JA9391" i="3"/>
  <c r="JA9393" i="3"/>
  <c r="JA9392" i="3"/>
  <c r="JA9405" i="3"/>
  <c r="JA9382" i="3"/>
  <c r="JA9372" i="3"/>
  <c r="JA9394" i="3"/>
  <c r="JA9374" i="3"/>
  <c r="JA9395" i="3"/>
  <c r="JA9402" i="3"/>
  <c r="JA9363" i="3"/>
  <c r="JA9383" i="3"/>
  <c r="JA9387" i="3"/>
  <c r="JA9376" i="3"/>
  <c r="JA9385" i="3"/>
  <c r="JA9403" i="3"/>
  <c r="JA9396" i="3"/>
  <c r="JA9404" i="3"/>
  <c r="JA9398" i="3"/>
  <c r="JA9366" i="3"/>
  <c r="JA9400" i="3"/>
  <c r="JA9365" i="3"/>
  <c r="JA9373" i="3"/>
  <c r="JA9399" i="3"/>
  <c r="JA9367" i="3"/>
  <c r="JA9397" i="3"/>
  <c r="JA9388" i="3"/>
  <c r="JA9375" i="3"/>
  <c r="JA9371" i="3"/>
  <c r="JA9364" i="3"/>
  <c r="JA9390" i="3"/>
  <c r="JA9401" i="3"/>
  <c r="JA9380" i="3"/>
  <c r="JA9381" i="3"/>
  <c r="JA9379" i="3"/>
  <c r="JA9368" i="3"/>
  <c r="JA9370" i="3"/>
  <c r="JA9384" i="3"/>
  <c r="JA9377" i="3"/>
  <c r="JA9386" i="3"/>
  <c r="JA9378" i="3"/>
  <c r="O536" i="3"/>
  <c r="JB9392" i="3" l="1"/>
  <c r="JB9390" i="3"/>
  <c r="JB9393" i="3"/>
  <c r="JB9405" i="3"/>
  <c r="JB9394" i="3"/>
  <c r="JB9388" i="3"/>
  <c r="JB9386" i="3"/>
  <c r="JB9395" i="3"/>
  <c r="JB9373" i="3"/>
  <c r="JB9375" i="3"/>
  <c r="JB9403" i="3"/>
  <c r="JB9384" i="3"/>
  <c r="JB9404" i="3"/>
  <c r="JB9370" i="3"/>
  <c r="JB9401" i="3"/>
  <c r="JB9396" i="3"/>
  <c r="JB9364" i="3"/>
  <c r="JB9398" i="3"/>
  <c r="JB9374" i="3"/>
  <c r="JB9368" i="3"/>
  <c r="JB9397" i="3"/>
  <c r="JB9402" i="3"/>
  <c r="JB9399" i="3"/>
  <c r="JB9377" i="3"/>
  <c r="JB9389" i="3"/>
  <c r="JB9369" i="3"/>
  <c r="JB9391" i="3"/>
  <c r="JB9376" i="3"/>
  <c r="JB9365" i="3"/>
  <c r="JB9381" i="3"/>
  <c r="JB9382" i="3"/>
  <c r="JB9383" i="3"/>
  <c r="JB9367" i="3"/>
  <c r="JB9400" i="3"/>
  <c r="JB9378" i="3"/>
  <c r="JB9379" i="3"/>
  <c r="JB9380" i="3"/>
  <c r="JB9387" i="3"/>
  <c r="JB9385" i="3"/>
  <c r="JB9371" i="3"/>
  <c r="JB9372" i="3"/>
  <c r="JB9366" i="3"/>
  <c r="O537" i="3"/>
  <c r="JC9391" i="3" l="1"/>
  <c r="JC9389" i="3"/>
  <c r="JC9393" i="3"/>
  <c r="JC9387" i="3"/>
  <c r="JC9385" i="3"/>
  <c r="JC9405" i="3"/>
  <c r="JC9394" i="3"/>
  <c r="JC9395" i="3"/>
  <c r="JC9374" i="3"/>
  <c r="JC9404" i="3"/>
  <c r="JC9403" i="3"/>
  <c r="JC9400" i="3"/>
  <c r="JC9366" i="3"/>
  <c r="JC9392" i="3"/>
  <c r="JC9376" i="3"/>
  <c r="JC9369" i="3"/>
  <c r="JC9402" i="3"/>
  <c r="JC9397" i="3"/>
  <c r="JC9399" i="3"/>
  <c r="JC9372" i="3"/>
  <c r="JC9398" i="3"/>
  <c r="JC9396" i="3"/>
  <c r="JC9380" i="3"/>
  <c r="JC9382" i="3"/>
  <c r="JC9378" i="3"/>
  <c r="JC9384" i="3"/>
  <c r="JC9367" i="3"/>
  <c r="JC9388" i="3"/>
  <c r="JC9365" i="3"/>
  <c r="JC9386" i="3"/>
  <c r="JC9383" i="3"/>
  <c r="JC9381" i="3"/>
  <c r="JC9377" i="3"/>
  <c r="JC9375" i="3"/>
  <c r="JC9371" i="3"/>
  <c r="JC9379" i="3"/>
  <c r="JC9368" i="3"/>
  <c r="JC9401" i="3"/>
  <c r="JC9373" i="3"/>
  <c r="JC9390" i="3"/>
  <c r="JC9370" i="3"/>
  <c r="O538" i="3"/>
  <c r="JD9390" i="3" l="1"/>
  <c r="JD9392" i="3"/>
  <c r="JD9405" i="3"/>
  <c r="JD9386" i="3"/>
  <c r="JD9395" i="3"/>
  <c r="JD9394" i="3"/>
  <c r="JD9404" i="3"/>
  <c r="JD9403" i="3"/>
  <c r="JD9401" i="3"/>
  <c r="JD9375" i="3"/>
  <c r="JD9366" i="3"/>
  <c r="JD9393" i="3"/>
  <c r="JD9381" i="3"/>
  <c r="JD9383" i="3"/>
  <c r="JD9399" i="3"/>
  <c r="JD9398" i="3"/>
  <c r="JD9379" i="3"/>
  <c r="JD9377" i="3"/>
  <c r="JD9397" i="3"/>
  <c r="JD9396" i="3"/>
  <c r="JD9368" i="3"/>
  <c r="JD9372" i="3"/>
  <c r="JD9370" i="3"/>
  <c r="JD9400" i="3"/>
  <c r="JD9388" i="3"/>
  <c r="JD9389" i="3"/>
  <c r="JD9367" i="3"/>
  <c r="JD9369" i="3"/>
  <c r="JD9376" i="3"/>
  <c r="JD9380" i="3"/>
  <c r="JD9378" i="3"/>
  <c r="JD9402" i="3"/>
  <c r="JD9384" i="3"/>
  <c r="JD9371" i="3"/>
  <c r="JD9387" i="3"/>
  <c r="JD9385" i="3"/>
  <c r="JD9373" i="3"/>
  <c r="JD9374" i="3"/>
  <c r="JD9391" i="3"/>
  <c r="JD9382" i="3"/>
  <c r="O539" i="3"/>
  <c r="JE9405" i="3" l="1"/>
  <c r="JE9376" i="3"/>
  <c r="JE9382" i="3"/>
  <c r="JE9393" i="3"/>
  <c r="JE9380" i="3"/>
  <c r="JE9395" i="3"/>
  <c r="JE9400" i="3"/>
  <c r="JE9404" i="3"/>
  <c r="JE9385" i="3"/>
  <c r="JE9402" i="3"/>
  <c r="JE9394" i="3"/>
  <c r="JE9378" i="3"/>
  <c r="JE9369" i="3"/>
  <c r="JE9398" i="3"/>
  <c r="JE9396" i="3"/>
  <c r="JE9397" i="3"/>
  <c r="JE9399" i="3"/>
  <c r="JE9373" i="3"/>
  <c r="JE9371" i="3"/>
  <c r="JE9367" i="3"/>
  <c r="JE9387" i="3"/>
  <c r="JE9389" i="3"/>
  <c r="JE9381" i="3"/>
  <c r="JE9384" i="3"/>
  <c r="JE9391" i="3"/>
  <c r="JE9392" i="3"/>
  <c r="JE9374" i="3"/>
  <c r="JE9375" i="3"/>
  <c r="JE9370" i="3"/>
  <c r="JE9388" i="3"/>
  <c r="JE9372" i="3"/>
  <c r="JE9383" i="3"/>
  <c r="JE9403" i="3"/>
  <c r="JE9377" i="3"/>
  <c r="JE9390" i="3"/>
  <c r="JE9368" i="3"/>
  <c r="JE9379" i="3"/>
  <c r="JE9386" i="3"/>
  <c r="JE9401" i="3"/>
  <c r="O540" i="3"/>
  <c r="JF9405" i="3" l="1"/>
  <c r="JF9381" i="3"/>
  <c r="JF9401" i="3"/>
  <c r="JF9394" i="3"/>
  <c r="JF9379" i="3"/>
  <c r="JF9403" i="3"/>
  <c r="JF9377" i="3"/>
  <c r="JF9399" i="3"/>
  <c r="JF9395" i="3"/>
  <c r="JF9386" i="3"/>
  <c r="JF9396" i="3"/>
  <c r="JF9368" i="3"/>
  <c r="JF9383" i="3"/>
  <c r="JF9370" i="3"/>
  <c r="JF9398" i="3"/>
  <c r="JF9404" i="3"/>
  <c r="JF9388" i="3"/>
  <c r="JF9397" i="3"/>
  <c r="JF9372" i="3"/>
  <c r="JF9390" i="3"/>
  <c r="JF9374" i="3"/>
  <c r="JF9371" i="3"/>
  <c r="JF9373" i="3"/>
  <c r="JF9369" i="3"/>
  <c r="JF9376" i="3"/>
  <c r="JF9389" i="3"/>
  <c r="JF9378" i="3"/>
  <c r="JF9402" i="3"/>
  <c r="JF9392" i="3"/>
  <c r="JF9393" i="3"/>
  <c r="JF9385" i="3"/>
  <c r="JF9400" i="3"/>
  <c r="JF9387" i="3"/>
  <c r="JF9375" i="3"/>
  <c r="JF9391" i="3"/>
  <c r="JF9380" i="3"/>
  <c r="JF9384" i="3"/>
  <c r="JF9382" i="3"/>
  <c r="O541" i="3"/>
  <c r="JG9378" i="3" l="1"/>
  <c r="JG9380" i="3"/>
  <c r="JG9404" i="3"/>
  <c r="JG9402" i="3"/>
  <c r="JG9401" i="3"/>
  <c r="JG9395" i="3"/>
  <c r="JG9382" i="3"/>
  <c r="JG9405" i="3"/>
  <c r="JG9384" i="3"/>
  <c r="JG9396" i="3"/>
  <c r="JG9387" i="3"/>
  <c r="JG9397" i="3"/>
  <c r="JG9370" i="3"/>
  <c r="JG9398" i="3"/>
  <c r="JG9369" i="3"/>
  <c r="JG9371" i="3"/>
  <c r="JG9389" i="3"/>
  <c r="JG9403" i="3"/>
  <c r="JG9375" i="3"/>
  <c r="JG9377" i="3"/>
  <c r="JG9391" i="3"/>
  <c r="JG9373" i="3"/>
  <c r="JG9372" i="3"/>
  <c r="JG9385" i="3"/>
  <c r="JG9376" i="3"/>
  <c r="JG9400" i="3"/>
  <c r="JG9399" i="3"/>
  <c r="JG9381" i="3"/>
  <c r="JG9383" i="3"/>
  <c r="JG9390" i="3"/>
  <c r="JG9393" i="3"/>
  <c r="JG9394" i="3"/>
  <c r="JG9388" i="3"/>
  <c r="JG9379" i="3"/>
  <c r="JG9392" i="3"/>
  <c r="JG9374" i="3"/>
  <c r="JG9386" i="3"/>
  <c r="O542" i="3"/>
  <c r="JH9379" i="3" l="1"/>
  <c r="JH9403" i="3"/>
  <c r="JH9405" i="3"/>
  <c r="JH9381" i="3"/>
  <c r="JH9398" i="3"/>
  <c r="JH9397" i="3"/>
  <c r="JH9396" i="3"/>
  <c r="JH9392" i="3"/>
  <c r="JH9383" i="3"/>
  <c r="JH9370" i="3"/>
  <c r="JH9386" i="3"/>
  <c r="JH9388" i="3"/>
  <c r="JH9390" i="3"/>
  <c r="JH9376" i="3"/>
  <c r="JH9402" i="3"/>
  <c r="JH9404" i="3"/>
  <c r="JH9372" i="3"/>
  <c r="JH9374" i="3"/>
  <c r="JH9371" i="3"/>
  <c r="JH9400" i="3"/>
  <c r="JH9389" i="3"/>
  <c r="JH9373" i="3"/>
  <c r="JH9393" i="3"/>
  <c r="JH9387" i="3"/>
  <c r="JH9391" i="3"/>
  <c r="JH9380" i="3"/>
  <c r="JH9378" i="3"/>
  <c r="JH9375" i="3"/>
  <c r="JH9377" i="3"/>
  <c r="JH9384" i="3"/>
  <c r="JH9394" i="3"/>
  <c r="JH9395" i="3"/>
  <c r="JH9401" i="3"/>
  <c r="JH9399" i="3"/>
  <c r="JH9382" i="3"/>
  <c r="JH9385" i="3"/>
  <c r="O543" i="3"/>
  <c r="JI9380" i="3" l="1"/>
  <c r="JI9404" i="3"/>
  <c r="JI9382" i="3"/>
  <c r="JI9397" i="3"/>
  <c r="JI9405" i="3"/>
  <c r="JI9387" i="3"/>
  <c r="JI9391" i="3"/>
  <c r="JI9389" i="3"/>
  <c r="JI9399" i="3"/>
  <c r="JI9372" i="3"/>
  <c r="JI9371" i="3"/>
  <c r="JI9403" i="3"/>
  <c r="JI9373" i="3"/>
  <c r="JI9375" i="3"/>
  <c r="JI9401" i="3"/>
  <c r="JI9384" i="3"/>
  <c r="JI9374" i="3"/>
  <c r="JI9378" i="3"/>
  <c r="JI9390" i="3"/>
  <c r="JI9402" i="3"/>
  <c r="JI9385" i="3"/>
  <c r="JI9395" i="3"/>
  <c r="JI9396" i="3"/>
  <c r="JI9379" i="3"/>
  <c r="JI9400" i="3"/>
  <c r="JI9394" i="3"/>
  <c r="JI9377" i="3"/>
  <c r="JI9386" i="3"/>
  <c r="JI9381" i="3"/>
  <c r="JI9392" i="3"/>
  <c r="JI9383" i="3"/>
  <c r="JI9393" i="3"/>
  <c r="JI9388" i="3"/>
  <c r="JI9398" i="3"/>
  <c r="JI9376" i="3"/>
  <c r="O544" i="3"/>
  <c r="JJ9381" i="3" l="1"/>
  <c r="JJ9400" i="3"/>
  <c r="JJ9405" i="3"/>
  <c r="JJ9398" i="3"/>
  <c r="JJ9404" i="3"/>
  <c r="JJ9373" i="3"/>
  <c r="JJ9390" i="3"/>
  <c r="JJ9372" i="3"/>
  <c r="JJ9386" i="3"/>
  <c r="JJ9402" i="3"/>
  <c r="JJ9378" i="3"/>
  <c r="JJ9376" i="3"/>
  <c r="JJ9374" i="3"/>
  <c r="JJ9379" i="3"/>
  <c r="JJ9383" i="3"/>
  <c r="JJ9397" i="3"/>
  <c r="JJ9401" i="3"/>
  <c r="JJ9380" i="3"/>
  <c r="JJ9403" i="3"/>
  <c r="JJ9384" i="3"/>
  <c r="JJ9392" i="3"/>
  <c r="JJ9396" i="3"/>
  <c r="JJ9375" i="3"/>
  <c r="JJ9377" i="3"/>
  <c r="JJ9393" i="3"/>
  <c r="JJ9394" i="3"/>
  <c r="JJ9391" i="3"/>
  <c r="JJ9395" i="3"/>
  <c r="JJ9388" i="3"/>
  <c r="JJ9389" i="3"/>
  <c r="JJ9387" i="3"/>
  <c r="JJ9399" i="3"/>
  <c r="JJ9382" i="3"/>
  <c r="JJ9385" i="3"/>
  <c r="O545" i="3"/>
  <c r="JK9405" i="3" l="1"/>
  <c r="JK9404" i="3"/>
  <c r="JK9399" i="3"/>
  <c r="JK9401" i="3"/>
  <c r="JK9373" i="3"/>
  <c r="JK9375" i="3"/>
  <c r="JK9385" i="3"/>
  <c r="JK9379" i="3"/>
  <c r="JK9382" i="3"/>
  <c r="JK9402" i="3"/>
  <c r="JK9391" i="3"/>
  <c r="JK9380" i="3"/>
  <c r="JK9403" i="3"/>
  <c r="JK9377" i="3"/>
  <c r="JK9387" i="3"/>
  <c r="JK9398" i="3"/>
  <c r="JK9386" i="3"/>
  <c r="JK9397" i="3"/>
  <c r="JK9393" i="3"/>
  <c r="JK9384" i="3"/>
  <c r="JK9389" i="3"/>
  <c r="JK9390" i="3"/>
  <c r="JK9394" i="3"/>
  <c r="JK9376" i="3"/>
  <c r="JK9383" i="3"/>
  <c r="JK9388" i="3"/>
  <c r="JK9381" i="3"/>
  <c r="JK9392" i="3"/>
  <c r="JK9374" i="3"/>
  <c r="JK9378" i="3"/>
  <c r="JK9395" i="3"/>
  <c r="JK9396" i="3"/>
  <c r="JK9400" i="3"/>
  <c r="O546" i="3"/>
  <c r="JL9405" i="3" l="1"/>
  <c r="JL9399" i="3"/>
  <c r="JL9374" i="3"/>
  <c r="JL9378" i="3"/>
  <c r="JL9376" i="3"/>
  <c r="JL9403" i="3"/>
  <c r="JL9381" i="3"/>
  <c r="JL9404" i="3"/>
  <c r="JL9402" i="3"/>
  <c r="JL9392" i="3"/>
  <c r="JL9385" i="3"/>
  <c r="JL9380" i="3"/>
  <c r="JL9382" i="3"/>
  <c r="JL9398" i="3"/>
  <c r="JL9386" i="3"/>
  <c r="JL9388" i="3"/>
  <c r="JL9391" i="3"/>
  <c r="JL9383" i="3"/>
  <c r="JL9395" i="3"/>
  <c r="JL9387" i="3"/>
  <c r="JL9389" i="3"/>
  <c r="JL9396" i="3"/>
  <c r="JL9397" i="3"/>
  <c r="JL9379" i="3"/>
  <c r="JL9377" i="3"/>
  <c r="JL9393" i="3"/>
  <c r="JL9394" i="3"/>
  <c r="JL9375" i="3"/>
  <c r="JL9400" i="3"/>
  <c r="JL9401" i="3"/>
  <c r="JL9390" i="3"/>
  <c r="JL9384" i="3"/>
  <c r="O547" i="3"/>
  <c r="JM9375" i="3" l="1"/>
  <c r="JM9386" i="3"/>
  <c r="JM9404" i="3"/>
  <c r="JM9390" i="3"/>
  <c r="JM9379" i="3"/>
  <c r="JM9405" i="3"/>
  <c r="JM9403" i="3"/>
  <c r="JM9384" i="3"/>
  <c r="JM9377" i="3"/>
  <c r="JM9394" i="3"/>
  <c r="JM9395" i="3"/>
  <c r="JM9388" i="3"/>
  <c r="JM9381" i="3"/>
  <c r="JM9382" i="3"/>
  <c r="JM9392" i="3"/>
  <c r="JM9378" i="3"/>
  <c r="JM9387" i="3"/>
  <c r="JM9383" i="3"/>
  <c r="JM9401" i="3"/>
  <c r="JM9396" i="3"/>
  <c r="JM9385" i="3"/>
  <c r="JM9400" i="3"/>
  <c r="JM9380" i="3"/>
  <c r="JM9389" i="3"/>
  <c r="JM9393" i="3"/>
  <c r="JM9376" i="3"/>
  <c r="JM9391" i="3"/>
  <c r="JM9402" i="3"/>
  <c r="JM9397" i="3"/>
  <c r="JM9398" i="3"/>
  <c r="JM9399" i="3"/>
  <c r="O548" i="3"/>
  <c r="JN9385" i="3" l="1"/>
  <c r="JN9387" i="3"/>
  <c r="JN9376" i="3"/>
  <c r="JN9405" i="3"/>
  <c r="JN9378" i="3"/>
  <c r="JN9382" i="3"/>
  <c r="JN9391" i="3"/>
  <c r="JN9389" i="3"/>
  <c r="JN9395" i="3"/>
  <c r="JN9404" i="3"/>
  <c r="JN9394" i="3"/>
  <c r="JN9393" i="3"/>
  <c r="JN9380" i="3"/>
  <c r="JN9383" i="3"/>
  <c r="JN9386" i="3"/>
  <c r="JN9398" i="3"/>
  <c r="JN9390" i="3"/>
  <c r="JN9381" i="3"/>
  <c r="JN9384" i="3"/>
  <c r="JN9399" i="3"/>
  <c r="JN9377" i="3"/>
  <c r="JN9397" i="3"/>
  <c r="JN9402" i="3"/>
  <c r="JN9403" i="3"/>
  <c r="JN9392" i="3"/>
  <c r="JN9388" i="3"/>
  <c r="JN9379" i="3"/>
  <c r="JN9400" i="3"/>
  <c r="JN9396" i="3"/>
  <c r="JN9401" i="3"/>
  <c r="O549" i="3"/>
  <c r="JO9382" i="3" l="1"/>
  <c r="JO9388" i="3"/>
  <c r="JO9379" i="3"/>
  <c r="JO9386" i="3"/>
  <c r="JO9405" i="3"/>
  <c r="JO9393" i="3"/>
  <c r="JO9377" i="3"/>
  <c r="JO9390" i="3"/>
  <c r="JO9383" i="3"/>
  <c r="JO9385" i="3"/>
  <c r="JO9394" i="3"/>
  <c r="JO9392" i="3"/>
  <c r="JO9389" i="3"/>
  <c r="JO9397" i="3"/>
  <c r="JO9384" i="3"/>
  <c r="JO9381" i="3"/>
  <c r="JO9398" i="3"/>
  <c r="JO9400" i="3"/>
  <c r="JO9378" i="3"/>
  <c r="JO9380" i="3"/>
  <c r="JO9399" i="3"/>
  <c r="JO9391" i="3"/>
  <c r="JO9403" i="3"/>
  <c r="JO9404" i="3"/>
  <c r="JO9401" i="3"/>
  <c r="JO9402" i="3"/>
  <c r="JO9396" i="3"/>
  <c r="JO9395" i="3"/>
  <c r="JO9387" i="3"/>
  <c r="O550" i="3"/>
  <c r="JP9378" i="3" l="1"/>
  <c r="JP9387" i="3"/>
  <c r="JP9394" i="3"/>
  <c r="JP9382" i="3"/>
  <c r="JP9383" i="3"/>
  <c r="JP9389" i="3"/>
  <c r="JP9384" i="3"/>
  <c r="JP9385" i="3"/>
  <c r="JP9393" i="3"/>
  <c r="JP9391" i="3"/>
  <c r="JP9380" i="3"/>
  <c r="JP9399" i="3"/>
  <c r="JP9381" i="3"/>
  <c r="JP9379" i="3"/>
  <c r="JP9403" i="3"/>
  <c r="JP9396" i="3"/>
  <c r="JP9388" i="3"/>
  <c r="JP9400" i="3"/>
  <c r="JP9390" i="3"/>
  <c r="JP9402" i="3"/>
  <c r="JP9401" i="3"/>
  <c r="JP9398" i="3"/>
  <c r="JP9386" i="3"/>
  <c r="JP9395" i="3"/>
  <c r="JP9392" i="3"/>
  <c r="JP9404" i="3"/>
  <c r="JP9405" i="3"/>
  <c r="JP9397" i="3"/>
  <c r="O551" i="3"/>
  <c r="JQ9383" i="3" l="1"/>
  <c r="JQ9381" i="3"/>
  <c r="JQ9384" i="3"/>
  <c r="JQ9380" i="3"/>
  <c r="JQ9379" i="3"/>
  <c r="JQ9390" i="3"/>
  <c r="JQ9397" i="3"/>
  <c r="JQ9395" i="3"/>
  <c r="JQ9387" i="3"/>
  <c r="JQ9382" i="3"/>
  <c r="JQ9400" i="3"/>
  <c r="JQ9404" i="3"/>
  <c r="JQ9402" i="3"/>
  <c r="JQ9398" i="3"/>
  <c r="JQ9399" i="3"/>
  <c r="JQ9388" i="3"/>
  <c r="JQ9389" i="3"/>
  <c r="JQ9391" i="3"/>
  <c r="JQ9403" i="3"/>
  <c r="JQ9392" i="3"/>
  <c r="JQ9393" i="3"/>
  <c r="JQ9405" i="3"/>
  <c r="JQ9386" i="3"/>
  <c r="JQ9385" i="3"/>
  <c r="JQ9401" i="3"/>
  <c r="JQ9396" i="3"/>
  <c r="JQ9394" i="3"/>
  <c r="O552" i="3"/>
  <c r="JR9382" i="3" l="1"/>
  <c r="JR9401" i="3"/>
  <c r="JR9380" i="3"/>
  <c r="JR9403" i="3"/>
  <c r="JR9396" i="3"/>
  <c r="JR9390" i="3"/>
  <c r="JR9398" i="3"/>
  <c r="JR9383" i="3"/>
  <c r="JR9405" i="3"/>
  <c r="JR9381" i="3"/>
  <c r="JR9394" i="3"/>
  <c r="JR9392" i="3"/>
  <c r="JR9388" i="3"/>
  <c r="JR9399" i="3"/>
  <c r="JR9385" i="3"/>
  <c r="JR9384" i="3"/>
  <c r="JR9395" i="3"/>
  <c r="JR9402" i="3"/>
  <c r="JR9386" i="3"/>
  <c r="JR9397" i="3"/>
  <c r="JR9391" i="3"/>
  <c r="JR9404" i="3"/>
  <c r="JR9393" i="3"/>
  <c r="JR9389" i="3"/>
  <c r="JR9400" i="3"/>
  <c r="JR9387" i="3"/>
  <c r="O553" i="3"/>
  <c r="JS9402" i="3" l="1"/>
  <c r="JS9383" i="3"/>
  <c r="JS9387" i="3"/>
  <c r="JS9400" i="3"/>
  <c r="JS9382" i="3"/>
  <c r="JS9381" i="3"/>
  <c r="JS9395" i="3"/>
  <c r="JS9397" i="3"/>
  <c r="JS9404" i="3"/>
  <c r="JS9389" i="3"/>
  <c r="JS9393" i="3"/>
  <c r="JS9391" i="3"/>
  <c r="JS9399" i="3"/>
  <c r="JS9405" i="3"/>
  <c r="JS9384" i="3"/>
  <c r="JS9401" i="3"/>
  <c r="JS9403" i="3"/>
  <c r="JS9388" i="3"/>
  <c r="JS9385" i="3"/>
  <c r="JS9386" i="3"/>
  <c r="JS9394" i="3"/>
  <c r="JS9398" i="3"/>
  <c r="JS9396" i="3"/>
  <c r="JS9392" i="3"/>
  <c r="JS9390" i="3"/>
  <c r="O554" i="3"/>
  <c r="JT9403" i="3" l="1"/>
  <c r="JT9401" i="3"/>
  <c r="JT9388" i="3"/>
  <c r="JT9382" i="3"/>
  <c r="JT9396" i="3"/>
  <c r="JT9383" i="3"/>
  <c r="JT9405" i="3"/>
  <c r="JT9398" i="3"/>
  <c r="JT9392" i="3"/>
  <c r="JT9394" i="3"/>
  <c r="JT9390" i="3"/>
  <c r="JT9404" i="3"/>
  <c r="JT9385" i="3"/>
  <c r="JT9395" i="3"/>
  <c r="JT9389" i="3"/>
  <c r="JT9391" i="3"/>
  <c r="JT9384" i="3"/>
  <c r="JT9402" i="3"/>
  <c r="JT9386" i="3"/>
  <c r="JT9400" i="3"/>
  <c r="JT9397" i="3"/>
  <c r="JT9393" i="3"/>
  <c r="JT9387" i="3"/>
  <c r="JT9399" i="3"/>
  <c r="O555" i="3"/>
  <c r="JU9402" i="3" l="1"/>
  <c r="JU9384" i="3"/>
  <c r="JU9404" i="3"/>
  <c r="JU9397" i="3"/>
  <c r="JU9405" i="3"/>
  <c r="JU9395" i="3"/>
  <c r="JU9389" i="3"/>
  <c r="JU9393" i="3"/>
  <c r="JU9387" i="3"/>
  <c r="JU9391" i="3"/>
  <c r="JU9399" i="3"/>
  <c r="JU9396" i="3"/>
  <c r="JU9394" i="3"/>
  <c r="JU9400" i="3"/>
  <c r="JU9398" i="3"/>
  <c r="JU9388" i="3"/>
  <c r="JU9401" i="3"/>
  <c r="JU9390" i="3"/>
  <c r="JU9403" i="3"/>
  <c r="JU9392" i="3"/>
  <c r="JU9386" i="3"/>
  <c r="JU9385" i="3"/>
  <c r="JU9383" i="3"/>
  <c r="O556" i="3"/>
  <c r="JV9405" i="3" l="1"/>
  <c r="JV9392" i="3"/>
  <c r="JV9396" i="3"/>
  <c r="JV9398" i="3"/>
  <c r="JV9390" i="3"/>
  <c r="JV9387" i="3"/>
  <c r="JV9388" i="3"/>
  <c r="JV9399" i="3"/>
  <c r="JV9389" i="3"/>
  <c r="JV9384" i="3"/>
  <c r="JV9401" i="3"/>
  <c r="JV9385" i="3"/>
  <c r="JV9403" i="3"/>
  <c r="JV9404" i="3"/>
  <c r="JV9391" i="3"/>
  <c r="JV9400" i="3"/>
  <c r="JV9394" i="3"/>
  <c r="JV9395" i="3"/>
  <c r="JV9393" i="3"/>
  <c r="JV9386" i="3"/>
  <c r="JV9397" i="3"/>
  <c r="JV9402" i="3"/>
  <c r="O557" i="3"/>
  <c r="JW9386" i="3" l="1"/>
  <c r="JW9391" i="3"/>
  <c r="JW9393" i="3"/>
  <c r="JW9397" i="3"/>
  <c r="JW9389" i="3"/>
  <c r="JW9402" i="3"/>
  <c r="JW9388" i="3"/>
  <c r="JW9392" i="3"/>
  <c r="JW9390" i="3"/>
  <c r="JW9400" i="3"/>
  <c r="JW9399" i="3"/>
  <c r="JW9398" i="3"/>
  <c r="JW9395" i="3"/>
  <c r="JW9385" i="3"/>
  <c r="JW9387" i="3"/>
  <c r="JW9396" i="3"/>
  <c r="JW9404" i="3"/>
  <c r="JW9405" i="3"/>
  <c r="JW9394" i="3"/>
  <c r="JW9403" i="3"/>
  <c r="JW9401" i="3"/>
  <c r="O558" i="3"/>
  <c r="JX9387" i="3" l="1"/>
  <c r="JX9392" i="3"/>
  <c r="JX9390" i="3"/>
  <c r="JX9389" i="3"/>
  <c r="JX9396" i="3"/>
  <c r="JX9401" i="3"/>
  <c r="JX9391" i="3"/>
  <c r="JX9399" i="3"/>
  <c r="JX9403" i="3"/>
  <c r="JX9394" i="3"/>
  <c r="JX9398" i="3"/>
  <c r="JX9405" i="3"/>
  <c r="JX9400" i="3"/>
  <c r="JX9395" i="3"/>
  <c r="JX9388" i="3"/>
  <c r="JX9397" i="3"/>
  <c r="JX9386" i="3"/>
  <c r="JX9393" i="3"/>
  <c r="JX9404" i="3"/>
  <c r="JX9402" i="3"/>
  <c r="O559" i="3"/>
  <c r="JY9404" i="3" l="1"/>
  <c r="JY9391" i="3"/>
  <c r="JY9390" i="3"/>
  <c r="JY9388" i="3"/>
  <c r="JY9395" i="3"/>
  <c r="JY9402" i="3"/>
  <c r="JY9400" i="3"/>
  <c r="JY9387" i="3"/>
  <c r="JY9399" i="3"/>
  <c r="JY9394" i="3"/>
  <c r="JY9393" i="3"/>
  <c r="JY9392" i="3"/>
  <c r="JY9403" i="3"/>
  <c r="JY9401" i="3"/>
  <c r="JY9397" i="3"/>
  <c r="JY9398" i="3"/>
  <c r="JY9396" i="3"/>
  <c r="JY9405" i="3"/>
  <c r="JY9389" i="3"/>
  <c r="O560" i="3"/>
  <c r="JZ9389" i="3" l="1"/>
  <c r="JZ9405" i="3"/>
  <c r="JZ9403" i="3"/>
  <c r="JZ9401" i="3"/>
  <c r="JZ9399" i="3"/>
  <c r="JZ9400" i="3"/>
  <c r="JZ9402" i="3"/>
  <c r="JZ9396" i="3"/>
  <c r="JZ9390" i="3"/>
  <c r="JZ9398" i="3"/>
  <c r="JZ9395" i="3"/>
  <c r="JZ9392" i="3"/>
  <c r="JZ9391" i="3"/>
  <c r="JZ9397" i="3"/>
  <c r="JZ9393" i="3"/>
  <c r="JZ9404" i="3"/>
  <c r="JZ9388" i="3"/>
  <c r="JZ9394" i="3"/>
  <c r="O561" i="3"/>
  <c r="KA9404" i="3" l="1"/>
  <c r="KA9402" i="3"/>
  <c r="KA9401" i="3"/>
  <c r="KA9400" i="3"/>
  <c r="KA9399" i="3"/>
  <c r="KA9389" i="3"/>
  <c r="KA9391" i="3"/>
  <c r="KA9393" i="3"/>
  <c r="KA9397" i="3"/>
  <c r="KA9403" i="3"/>
  <c r="KA9392" i="3"/>
  <c r="KA9395" i="3"/>
  <c r="KA9394" i="3"/>
  <c r="KA9396" i="3"/>
  <c r="KA9398" i="3"/>
  <c r="KA9390" i="3"/>
  <c r="KA9405" i="3"/>
  <c r="O562" i="3"/>
  <c r="KB9405" i="3" l="1"/>
  <c r="KB9403" i="3"/>
  <c r="KB9401" i="3"/>
  <c r="KB9399" i="3"/>
  <c r="KB9400" i="3"/>
  <c r="KB9390" i="3"/>
  <c r="KB9398" i="3"/>
  <c r="KB9396" i="3"/>
  <c r="KB9402" i="3"/>
  <c r="KB9392" i="3"/>
  <c r="KB9394" i="3"/>
  <c r="KB9397" i="3"/>
  <c r="KB9404" i="3"/>
  <c r="KB9395" i="3"/>
  <c r="KB9391" i="3"/>
  <c r="KB9393" i="3"/>
  <c r="O563" i="3"/>
  <c r="KC9404" i="3" l="1"/>
  <c r="KC9402" i="3"/>
  <c r="KC9400" i="3"/>
  <c r="KC9399" i="3"/>
  <c r="KC9397" i="3"/>
  <c r="KC9391" i="3"/>
  <c r="KC9401" i="3"/>
  <c r="KC9405" i="3"/>
  <c r="KC9393" i="3"/>
  <c r="KC9403" i="3"/>
  <c r="KC9395" i="3"/>
  <c r="KC9394" i="3"/>
  <c r="KC9392" i="3"/>
  <c r="KC9396" i="3"/>
  <c r="KC9398" i="3"/>
  <c r="O564" i="3"/>
  <c r="KD9401" i="3" l="1"/>
  <c r="KD9405" i="3"/>
  <c r="KD9403" i="3"/>
  <c r="KD9396" i="3"/>
  <c r="KD9404" i="3"/>
  <c r="KD9402" i="3"/>
  <c r="KD9392" i="3"/>
  <c r="KD9400" i="3"/>
  <c r="KD9394" i="3"/>
  <c r="KD9398" i="3"/>
  <c r="KD9399" i="3"/>
  <c r="KD9397" i="3"/>
  <c r="KD9395" i="3"/>
  <c r="KD9393" i="3"/>
  <c r="O565" i="3"/>
  <c r="KE9402" i="3" l="1"/>
  <c r="KE9404" i="3"/>
  <c r="KE9405" i="3"/>
  <c r="KE9393" i="3"/>
  <c r="KE9403" i="3"/>
  <c r="KE9401" i="3"/>
  <c r="KE9400" i="3"/>
  <c r="KE9397" i="3"/>
  <c r="KE9395" i="3"/>
  <c r="KE9398" i="3"/>
  <c r="KE9396" i="3"/>
  <c r="KE9394" i="3"/>
  <c r="KE9399" i="3"/>
  <c r="O566" i="3"/>
  <c r="KF9403" i="3" l="1"/>
  <c r="KF9405" i="3"/>
  <c r="KF9402" i="3"/>
  <c r="KF9394" i="3"/>
  <c r="KF9404" i="3"/>
  <c r="KF9401" i="3"/>
  <c r="KF9399" i="3"/>
  <c r="KF9396" i="3"/>
  <c r="KF9398" i="3"/>
  <c r="KF9395" i="3"/>
  <c r="KF9400" i="3"/>
  <c r="KF9397" i="3"/>
  <c r="O567" i="3"/>
  <c r="KG9404" i="3" l="1"/>
  <c r="KG9395" i="3"/>
  <c r="KG9402" i="3"/>
  <c r="KG9405" i="3"/>
  <c r="KG9403" i="3"/>
  <c r="KG9400" i="3"/>
  <c r="KG9397" i="3"/>
  <c r="KG9399" i="3"/>
  <c r="KG9398" i="3"/>
  <c r="KG9401" i="3"/>
  <c r="KG9396" i="3"/>
  <c r="O568" i="3"/>
  <c r="O569" i="3" l="1"/>
  <c r="O570" i="3" l="1"/>
  <c r="O571" i="3" l="1"/>
  <c r="O572" i="3" l="1"/>
  <c r="O573" i="3" l="1"/>
  <c r="O574" i="3" l="1"/>
  <c r="O575" i="3" l="1"/>
  <c r="O576" i="3" l="1"/>
  <c r="O577" i="3" l="1"/>
  <c r="O578" i="3" l="1"/>
  <c r="O579" i="3" l="1"/>
  <c r="O580" i="3" l="1"/>
  <c r="O581" i="3" l="1"/>
  <c r="O582" i="3" l="1"/>
  <c r="O583" i="3" l="1"/>
  <c r="O584" i="3" l="1"/>
  <c r="O585" i="3" l="1"/>
  <c r="O586" i="3" l="1"/>
  <c r="O587" i="3" l="1"/>
  <c r="O588" i="3" l="1"/>
  <c r="O589" i="3" l="1"/>
  <c r="O590" i="3" l="1"/>
  <c r="O591" i="3" l="1"/>
  <c r="O592" i="3" l="1"/>
  <c r="O593" i="3" l="1"/>
  <c r="O594" i="3" l="1"/>
  <c r="O595" i="3" l="1"/>
  <c r="O596" i="3" l="1"/>
  <c r="O597" i="3" l="1"/>
  <c r="O598" i="3" l="1"/>
  <c r="O599" i="3" l="1"/>
  <c r="O600" i="3" l="1"/>
  <c r="O601" i="3" l="1"/>
  <c r="O602" i="3" l="1"/>
  <c r="O603" i="3" l="1"/>
  <c r="O604" i="3" l="1"/>
  <c r="O605" i="3" l="1"/>
  <c r="O606" i="3" l="1"/>
  <c r="O607" i="3" l="1"/>
  <c r="O608" i="3" l="1"/>
  <c r="O609" i="3" l="1"/>
  <c r="O610" i="3" l="1"/>
  <c r="O611" i="3" l="1"/>
  <c r="O612" i="3" l="1"/>
  <c r="O613" i="3" l="1"/>
  <c r="O614" i="3" l="1"/>
  <c r="O615" i="3" l="1"/>
  <c r="O616" i="3" l="1"/>
  <c r="O617" i="3" l="1"/>
  <c r="O618" i="3" l="1"/>
  <c r="O619" i="3" l="1"/>
  <c r="O620" i="3" l="1"/>
  <c r="O621" i="3" l="1"/>
  <c r="O622" i="3" l="1"/>
  <c r="O623" i="3" l="1"/>
  <c r="O624" i="3" l="1"/>
  <c r="O625" i="3" l="1"/>
  <c r="O626" i="3" l="1"/>
  <c r="O627" i="3" l="1"/>
  <c r="O628" i="3" l="1"/>
  <c r="O629" i="3" l="1"/>
  <c r="O630" i="3" l="1"/>
  <c r="O631" i="3" l="1"/>
  <c r="O632" i="3" l="1"/>
  <c r="O633" i="3" l="1"/>
  <c r="O634" i="3" l="1"/>
  <c r="O635" i="3" l="1"/>
  <c r="O636" i="3" l="1"/>
  <c r="O637" i="3" l="1"/>
  <c r="O638" i="3" l="1"/>
  <c r="O639" i="3" l="1"/>
  <c r="O640" i="3" l="1"/>
  <c r="O641" i="3" l="1"/>
  <c r="O642" i="3" l="1"/>
  <c r="O643" i="3" l="1"/>
  <c r="O644" i="3" l="1"/>
  <c r="O645" i="3" l="1"/>
  <c r="O646" i="3" l="1"/>
  <c r="O647" i="3" l="1"/>
  <c r="O648" i="3" l="1"/>
  <c r="O649" i="3" l="1"/>
  <c r="O650" i="3" l="1"/>
  <c r="O651" i="3" l="1"/>
  <c r="O652" i="3" l="1"/>
  <c r="O653" i="3" l="1"/>
  <c r="O654" i="3" l="1"/>
  <c r="O655" i="3" l="1"/>
  <c r="B30" i="3" l="1"/>
  <c r="M26" i="3"/>
  <c r="F87" i="3" l="1"/>
  <c r="F89" i="3"/>
  <c r="F88" i="3"/>
  <c r="F279" i="3" l="1"/>
  <c r="B31" i="3"/>
  <c r="M60" i="3" l="1"/>
  <c r="L61" i="3" l="1"/>
  <c r="O60" i="3"/>
  <c r="N89" i="3"/>
  <c r="F9103" i="3" s="1"/>
  <c r="F9107" i="3" s="1"/>
  <c r="N88" i="3"/>
  <c r="N87" i="3"/>
  <c r="N82" i="3"/>
  <c r="N86" i="3"/>
  <c r="N85" i="3"/>
  <c r="N80" i="3"/>
  <c r="N74" i="3"/>
  <c r="N71" i="3"/>
  <c r="N69" i="3"/>
  <c r="N64" i="3"/>
  <c r="N60" i="3"/>
  <c r="N77" i="3"/>
  <c r="N76" i="3"/>
  <c r="N72" i="3"/>
  <c r="N66" i="3"/>
  <c r="N68" i="3"/>
  <c r="N62" i="3"/>
  <c r="N83" i="3"/>
  <c r="N81" i="3"/>
  <c r="N84" i="3"/>
  <c r="N78" i="3"/>
  <c r="N73" i="3"/>
  <c r="N61" i="3"/>
  <c r="V61" i="3" s="1"/>
  <c r="N79" i="3"/>
  <c r="N75" i="3"/>
  <c r="N65" i="3"/>
  <c r="N70" i="3"/>
  <c r="N67" i="3"/>
  <c r="N63" i="3"/>
  <c r="G9108" i="3" l="1"/>
  <c r="H9109" i="3" s="1"/>
  <c r="T67" i="3"/>
  <c r="V67" i="3"/>
  <c r="T79" i="3"/>
  <c r="V79" i="3"/>
  <c r="T84" i="3"/>
  <c r="V84" i="3"/>
  <c r="T68" i="3"/>
  <c r="V68" i="3"/>
  <c r="T77" i="3"/>
  <c r="V77" i="3"/>
  <c r="T71" i="3"/>
  <c r="V71" i="3"/>
  <c r="T86" i="3"/>
  <c r="V86" i="3"/>
  <c r="T89" i="3"/>
  <c r="V89" i="3"/>
  <c r="T70" i="3"/>
  <c r="V70" i="3"/>
  <c r="T61" i="3"/>
  <c r="T81" i="3"/>
  <c r="V81" i="3"/>
  <c r="T66" i="3"/>
  <c r="V66" i="3"/>
  <c r="N202" i="3"/>
  <c r="T60" i="3"/>
  <c r="V60" i="3"/>
  <c r="T74" i="3"/>
  <c r="V74" i="3"/>
  <c r="T82" i="3"/>
  <c r="V82" i="3"/>
  <c r="T65" i="3"/>
  <c r="V65" i="3"/>
  <c r="T73" i="3"/>
  <c r="V73" i="3"/>
  <c r="T83" i="3"/>
  <c r="V83" i="3"/>
  <c r="T72" i="3"/>
  <c r="V72" i="3"/>
  <c r="T64" i="3"/>
  <c r="V64" i="3"/>
  <c r="T80" i="3"/>
  <c r="V80" i="3"/>
  <c r="T87" i="3"/>
  <c r="V87" i="3"/>
  <c r="M61" i="3"/>
  <c r="O61" i="3" s="1"/>
  <c r="T63" i="3"/>
  <c r="V63" i="3"/>
  <c r="T75" i="3"/>
  <c r="V75" i="3"/>
  <c r="T78" i="3"/>
  <c r="V78" i="3"/>
  <c r="T62" i="3"/>
  <c r="V62" i="3"/>
  <c r="T76" i="3"/>
  <c r="V76" i="3"/>
  <c r="T69" i="3"/>
  <c r="V69" i="3"/>
  <c r="T85" i="3"/>
  <c r="V85" i="3"/>
  <c r="T88" i="3"/>
  <c r="V88" i="3"/>
  <c r="F54" i="3" l="1"/>
  <c r="I9110" i="3"/>
  <c r="L42" i="3"/>
  <c r="U76" i="3"/>
  <c r="H225" i="3"/>
  <c r="U73" i="3"/>
  <c r="H222" i="3"/>
  <c r="U65" i="3"/>
  <c r="H214" i="3"/>
  <c r="U82" i="3"/>
  <c r="H231" i="3"/>
  <c r="U86" i="3"/>
  <c r="H235" i="3"/>
  <c r="U84" i="3"/>
  <c r="H233" i="3"/>
  <c r="U69" i="3"/>
  <c r="H218" i="3"/>
  <c r="U75" i="3"/>
  <c r="H224" i="3"/>
  <c r="H212" i="3"/>
  <c r="U63" i="3"/>
  <c r="H229" i="3"/>
  <c r="U80" i="3"/>
  <c r="H232" i="3"/>
  <c r="U83" i="3"/>
  <c r="J61" i="3"/>
  <c r="H230" i="3"/>
  <c r="U81" i="3"/>
  <c r="U61" i="3"/>
  <c r="H210" i="3"/>
  <c r="H238" i="3"/>
  <c r="U89" i="3"/>
  <c r="U68" i="3"/>
  <c r="H217" i="3"/>
  <c r="H236" i="3"/>
  <c r="U87" i="3"/>
  <c r="K60" i="3"/>
  <c r="H209" i="3"/>
  <c r="U60" i="3"/>
  <c r="U66" i="3"/>
  <c r="H215" i="3"/>
  <c r="U77" i="3"/>
  <c r="H226" i="3"/>
  <c r="U67" i="3"/>
  <c r="H216" i="3"/>
  <c r="H237" i="3"/>
  <c r="U88" i="3"/>
  <c r="U85" i="3"/>
  <c r="H234" i="3"/>
  <c r="U62" i="3"/>
  <c r="H211" i="3"/>
  <c r="U78" i="3"/>
  <c r="H227" i="3"/>
  <c r="L62" i="3"/>
  <c r="M62" i="3"/>
  <c r="H213" i="3"/>
  <c r="U64" i="3"/>
  <c r="U72" i="3"/>
  <c r="H221" i="3"/>
  <c r="U74" i="3"/>
  <c r="H223" i="3"/>
  <c r="U70" i="3"/>
  <c r="H219" i="3"/>
  <c r="U71" i="3"/>
  <c r="H220" i="3"/>
  <c r="H228" i="3"/>
  <c r="U79" i="3"/>
  <c r="J9111" i="3" l="1"/>
  <c r="L63" i="3"/>
  <c r="M63" i="3"/>
  <c r="O62" i="3"/>
  <c r="F81" i="3"/>
  <c r="F86" i="3" s="1"/>
  <c r="G202" i="3"/>
  <c r="K9112" i="3" l="1"/>
  <c r="L64" i="3"/>
  <c r="M64" i="3"/>
  <c r="O63" i="3"/>
  <c r="J63" i="3" s="1"/>
  <c r="K61" i="3"/>
  <c r="F134" i="3" s="1"/>
  <c r="J62" i="3"/>
  <c r="L9113" i="3" l="1"/>
  <c r="K62" i="3"/>
  <c r="F135" i="3" s="1"/>
  <c r="O64" i="3"/>
  <c r="K63" i="3" s="1"/>
  <c r="F136" i="3" s="1"/>
  <c r="G168" i="3"/>
  <c r="M65" i="3"/>
  <c r="L65" i="3"/>
  <c r="M9114" i="3" l="1"/>
  <c r="J64" i="3"/>
  <c r="O65" i="3"/>
  <c r="J65" i="3" s="1"/>
  <c r="G170" i="3"/>
  <c r="G169" i="3"/>
  <c r="G135" i="3" s="1"/>
  <c r="L66" i="3"/>
  <c r="M66" i="3"/>
  <c r="N9115" i="3" l="1"/>
  <c r="O66" i="3"/>
  <c r="J66" i="3" s="1"/>
  <c r="K64" i="3"/>
  <c r="F137" i="3" s="1"/>
  <c r="G171" i="3" s="1"/>
  <c r="L67" i="3"/>
  <c r="M67" i="3"/>
  <c r="H169" i="3"/>
  <c r="O9116" i="3" l="1"/>
  <c r="G136" i="3"/>
  <c r="H170" i="3" s="1"/>
  <c r="K65" i="3"/>
  <c r="F138" i="3" s="1"/>
  <c r="G137" i="3" s="1"/>
  <c r="H171" i="3" s="1"/>
  <c r="M68" i="3"/>
  <c r="L68" i="3"/>
  <c r="O67" i="3"/>
  <c r="P9117" i="3" l="1"/>
  <c r="G172" i="3"/>
  <c r="H136" i="3"/>
  <c r="I170" i="3" s="1"/>
  <c r="J67" i="3"/>
  <c r="K66" i="3"/>
  <c r="F139" i="3" s="1"/>
  <c r="L69" i="3"/>
  <c r="M69" i="3"/>
  <c r="O68" i="3"/>
  <c r="Q9118" i="3" l="1"/>
  <c r="O69" i="3"/>
  <c r="J68" i="3"/>
  <c r="G173" i="3"/>
  <c r="G138" i="3"/>
  <c r="L70" i="3"/>
  <c r="M70" i="3"/>
  <c r="K67" i="3"/>
  <c r="F140" i="3" s="1"/>
  <c r="R9119" i="3" l="1"/>
  <c r="G139" i="3"/>
  <c r="H173" i="3" s="1"/>
  <c r="O70" i="3"/>
  <c r="K69" i="3" s="1"/>
  <c r="G174" i="3"/>
  <c r="K68" i="3"/>
  <c r="F141" i="3" s="1"/>
  <c r="L71" i="3"/>
  <c r="M71" i="3"/>
  <c r="H172" i="3"/>
  <c r="H137" i="3"/>
  <c r="J69" i="3"/>
  <c r="S9120" i="3" l="1"/>
  <c r="J70" i="3"/>
  <c r="H138" i="3"/>
  <c r="I172" i="3" s="1"/>
  <c r="G175" i="3"/>
  <c r="G140" i="3"/>
  <c r="I171" i="3"/>
  <c r="M72" i="3"/>
  <c r="L72" i="3"/>
  <c r="F142" i="3"/>
  <c r="O71" i="3"/>
  <c r="T9121" i="3" l="1"/>
  <c r="U9122" i="3" s="1"/>
  <c r="I137" i="3"/>
  <c r="J171" i="3" s="1"/>
  <c r="G141" i="3"/>
  <c r="H175" i="3" s="1"/>
  <c r="G176" i="3"/>
  <c r="O72" i="3"/>
  <c r="J72" i="3" s="1"/>
  <c r="K70" i="3"/>
  <c r="F143" i="3" s="1"/>
  <c r="J71" i="3"/>
  <c r="L73" i="3"/>
  <c r="M73" i="3"/>
  <c r="H174" i="3"/>
  <c r="H139" i="3"/>
  <c r="V9123" i="3" l="1"/>
  <c r="O73" i="3"/>
  <c r="K72" i="3" s="1"/>
  <c r="F145" i="3" s="1"/>
  <c r="H140" i="3"/>
  <c r="I174" i="3" s="1"/>
  <c r="K71" i="3"/>
  <c r="F144" i="3" s="1"/>
  <c r="G142" i="3"/>
  <c r="H176" i="3" s="1"/>
  <c r="G177" i="3"/>
  <c r="I173" i="3"/>
  <c r="I138" i="3"/>
  <c r="M74" i="3"/>
  <c r="L74" i="3"/>
  <c r="W9124" i="3" l="1"/>
  <c r="J73" i="3"/>
  <c r="I139" i="3"/>
  <c r="J173" i="3" s="1"/>
  <c r="H141" i="3"/>
  <c r="I140" i="3" s="1"/>
  <c r="J174" i="3" s="1"/>
  <c r="G143" i="3"/>
  <c r="H177" i="3" s="1"/>
  <c r="J172" i="3"/>
  <c r="O74" i="3"/>
  <c r="G179" i="3"/>
  <c r="L75" i="3"/>
  <c r="M75" i="3"/>
  <c r="G178" i="3"/>
  <c r="G144" i="3" s="1"/>
  <c r="X9125" i="3" l="1"/>
  <c r="J138" i="3"/>
  <c r="K172" i="3" s="1"/>
  <c r="I175" i="3"/>
  <c r="J139" i="3"/>
  <c r="K173" i="3" s="1"/>
  <c r="H143" i="3"/>
  <c r="I177" i="3" s="1"/>
  <c r="H142" i="3"/>
  <c r="O75" i="3"/>
  <c r="J75" i="3" s="1"/>
  <c r="K73" i="3"/>
  <c r="F146" i="3" s="1"/>
  <c r="J74" i="3"/>
  <c r="L76" i="3"/>
  <c r="M76" i="3"/>
  <c r="H178" i="3"/>
  <c r="Y9126" i="3" l="1"/>
  <c r="I141" i="3"/>
  <c r="J140" i="3" s="1"/>
  <c r="K139" i="3" s="1"/>
  <c r="L173" i="3" s="1"/>
  <c r="K74" i="3"/>
  <c r="F147" i="3" s="1"/>
  <c r="G181" i="3" s="1"/>
  <c r="I176" i="3"/>
  <c r="I142" i="3" s="1"/>
  <c r="M77" i="3"/>
  <c r="L77" i="3"/>
  <c r="O76" i="3"/>
  <c r="G180" i="3"/>
  <c r="G145" i="3"/>
  <c r="Z9127" i="3" l="1"/>
  <c r="J175" i="3"/>
  <c r="J141" i="3" s="1"/>
  <c r="K175" i="3" s="1"/>
  <c r="G146" i="3"/>
  <c r="H180" i="3" s="1"/>
  <c r="J176" i="3"/>
  <c r="O77" i="3"/>
  <c r="K76" i="3" s="1"/>
  <c r="K174" i="3"/>
  <c r="H179" i="3"/>
  <c r="H144" i="3"/>
  <c r="J76" i="3"/>
  <c r="K75" i="3"/>
  <c r="F148" i="3" s="1"/>
  <c r="L78" i="3"/>
  <c r="M78" i="3"/>
  <c r="AA9128" i="3" l="1"/>
  <c r="J77" i="3"/>
  <c r="K140" i="3"/>
  <c r="H145" i="3"/>
  <c r="I179" i="3" s="1"/>
  <c r="F149" i="3"/>
  <c r="G183" i="3" s="1"/>
  <c r="L79" i="3"/>
  <c r="M79" i="3"/>
  <c r="O78" i="3"/>
  <c r="G182" i="3"/>
  <c r="G147" i="3"/>
  <c r="I178" i="3"/>
  <c r="I143" i="3"/>
  <c r="AB9129" i="3" l="1"/>
  <c r="L174" i="3"/>
  <c r="G148" i="3"/>
  <c r="H182" i="3" s="1"/>
  <c r="I144" i="3"/>
  <c r="J178" i="3" s="1"/>
  <c r="H181" i="3"/>
  <c r="H146" i="3"/>
  <c r="I145" i="3" s="1"/>
  <c r="M80" i="3"/>
  <c r="L80" i="3"/>
  <c r="O79" i="3"/>
  <c r="J79" i="3" s="1"/>
  <c r="J177" i="3"/>
  <c r="J142" i="3"/>
  <c r="J78" i="3"/>
  <c r="K77" i="3"/>
  <c r="F150" i="3" s="1"/>
  <c r="AC9130" i="3" l="1"/>
  <c r="AD9131" i="3" s="1"/>
  <c r="H147" i="3"/>
  <c r="I181" i="3" s="1"/>
  <c r="K78" i="3"/>
  <c r="F151" i="3" s="1"/>
  <c r="G185" i="3" s="1"/>
  <c r="J143" i="3"/>
  <c r="K177" i="3" s="1"/>
  <c r="J144" i="3"/>
  <c r="K178" i="3" s="1"/>
  <c r="O80" i="3"/>
  <c r="J80" i="3" s="1"/>
  <c r="J179" i="3"/>
  <c r="K176" i="3"/>
  <c r="K141" i="3"/>
  <c r="G184" i="3"/>
  <c r="L81" i="3"/>
  <c r="M81" i="3"/>
  <c r="I180" i="3"/>
  <c r="G149" i="3"/>
  <c r="AE9132" i="3" l="1"/>
  <c r="I146" i="3"/>
  <c r="J145" i="3" s="1"/>
  <c r="K179" i="3" s="1"/>
  <c r="K142" i="3"/>
  <c r="L176" i="3" s="1"/>
  <c r="K79" i="3"/>
  <c r="F152" i="3" s="1"/>
  <c r="G151" i="3" s="1"/>
  <c r="H185" i="3" s="1"/>
  <c r="G150" i="3"/>
  <c r="H184" i="3" s="1"/>
  <c r="K143" i="3"/>
  <c r="L177" i="3" s="1"/>
  <c r="O81" i="3"/>
  <c r="J81" i="3" s="1"/>
  <c r="L175" i="3"/>
  <c r="L140" i="3"/>
  <c r="H183" i="3"/>
  <c r="H148" i="3"/>
  <c r="L82" i="3"/>
  <c r="M82" i="3"/>
  <c r="AF9133" i="3" l="1"/>
  <c r="J180" i="3"/>
  <c r="L141" i="3"/>
  <c r="M175" i="3" s="1"/>
  <c r="G186" i="3"/>
  <c r="L142" i="3"/>
  <c r="M176" i="3" s="1"/>
  <c r="K80" i="3"/>
  <c r="F153" i="3" s="1"/>
  <c r="G187" i="3" s="1"/>
  <c r="H150" i="3"/>
  <c r="I184" i="3" s="1"/>
  <c r="H149" i="3"/>
  <c r="I183" i="3" s="1"/>
  <c r="K144" i="3"/>
  <c r="L143" i="3" s="1"/>
  <c r="M177" i="3" s="1"/>
  <c r="I182" i="3"/>
  <c r="M174" i="3"/>
  <c r="L83" i="3"/>
  <c r="M83" i="3"/>
  <c r="O82" i="3"/>
  <c r="I147" i="3"/>
  <c r="AG9134" i="3" l="1"/>
  <c r="M141" i="3"/>
  <c r="N175" i="3" s="1"/>
  <c r="O83" i="3"/>
  <c r="K82" i="3" s="1"/>
  <c r="I148" i="3"/>
  <c r="J182" i="3" s="1"/>
  <c r="L178" i="3"/>
  <c r="G152" i="3"/>
  <c r="H151" i="3" s="1"/>
  <c r="I185" i="3" s="1"/>
  <c r="I149" i="3"/>
  <c r="J183" i="3" s="1"/>
  <c r="M142" i="3"/>
  <c r="N176" i="3" s="1"/>
  <c r="J181" i="3"/>
  <c r="J146" i="3"/>
  <c r="J82" i="3"/>
  <c r="K81" i="3"/>
  <c r="F154" i="3" s="1"/>
  <c r="M84" i="3"/>
  <c r="L84" i="3"/>
  <c r="AH9135" i="3" l="1"/>
  <c r="J83" i="3"/>
  <c r="I150" i="3"/>
  <c r="J184" i="3" s="1"/>
  <c r="J147" i="3"/>
  <c r="K181" i="3" s="1"/>
  <c r="O84" i="3"/>
  <c r="J84" i="3" s="1"/>
  <c r="J148" i="3"/>
  <c r="K182" i="3" s="1"/>
  <c r="H186" i="3"/>
  <c r="G188" i="3"/>
  <c r="K180" i="3"/>
  <c r="K145" i="3"/>
  <c r="G153" i="3"/>
  <c r="M85" i="3"/>
  <c r="L85" i="3"/>
  <c r="F155" i="3"/>
  <c r="AI9136" i="3" l="1"/>
  <c r="K83" i="3"/>
  <c r="F156" i="3" s="1"/>
  <c r="G190" i="3" s="1"/>
  <c r="J149" i="3"/>
  <c r="K183" i="3" s="1"/>
  <c r="K147" i="3"/>
  <c r="L181" i="3" s="1"/>
  <c r="K146" i="3"/>
  <c r="L180" i="3" s="1"/>
  <c r="O85" i="3"/>
  <c r="K84" i="3" s="1"/>
  <c r="F157" i="3" s="1"/>
  <c r="G191" i="3" s="1"/>
  <c r="G154" i="3"/>
  <c r="H188" i="3" s="1"/>
  <c r="G189" i="3"/>
  <c r="H187" i="3"/>
  <c r="H152" i="3"/>
  <c r="L86" i="3"/>
  <c r="M86" i="3"/>
  <c r="L179" i="3"/>
  <c r="L144" i="3"/>
  <c r="AJ9137" i="3" l="1"/>
  <c r="G155" i="3"/>
  <c r="H189" i="3" s="1"/>
  <c r="K148" i="3"/>
  <c r="L182" i="3" s="1"/>
  <c r="L146" i="3"/>
  <c r="M180" i="3" s="1"/>
  <c r="L145" i="3"/>
  <c r="M179" i="3" s="1"/>
  <c r="J85" i="3"/>
  <c r="G156" i="3"/>
  <c r="H190" i="3" s="1"/>
  <c r="H153" i="3"/>
  <c r="I187" i="3" s="1"/>
  <c r="O86" i="3"/>
  <c r="J86" i="3" s="1"/>
  <c r="I186" i="3"/>
  <c r="I151" i="3"/>
  <c r="M178" i="3"/>
  <c r="M143" i="3"/>
  <c r="L87" i="3"/>
  <c r="M87" i="3"/>
  <c r="AK9138" i="3" l="1"/>
  <c r="H154" i="3"/>
  <c r="I188" i="3" s="1"/>
  <c r="M145" i="3"/>
  <c r="N179" i="3" s="1"/>
  <c r="M144" i="3"/>
  <c r="N178" i="3" s="1"/>
  <c r="L147" i="3"/>
  <c r="M181" i="3" s="1"/>
  <c r="H155" i="3"/>
  <c r="K85" i="3"/>
  <c r="F158" i="3" s="1"/>
  <c r="G192" i="3" s="1"/>
  <c r="I152" i="3"/>
  <c r="J186" i="3" s="1"/>
  <c r="M88" i="3"/>
  <c r="L88" i="3"/>
  <c r="O87" i="3"/>
  <c r="N177" i="3"/>
  <c r="N142" i="3"/>
  <c r="J185" i="3"/>
  <c r="J150" i="3"/>
  <c r="AL9139" i="3" l="1"/>
  <c r="I153" i="3"/>
  <c r="J187" i="3" s="1"/>
  <c r="I154" i="3"/>
  <c r="J188" i="3" s="1"/>
  <c r="I189" i="3"/>
  <c r="J151" i="3"/>
  <c r="K185" i="3" s="1"/>
  <c r="N144" i="3"/>
  <c r="O178" i="3" s="1"/>
  <c r="N143" i="3"/>
  <c r="O177" i="3" s="1"/>
  <c r="G157" i="3"/>
  <c r="H156" i="3" s="1"/>
  <c r="M146" i="3"/>
  <c r="N180" i="3" s="1"/>
  <c r="O88" i="3"/>
  <c r="J88" i="3" s="1"/>
  <c r="K184" i="3"/>
  <c r="K149" i="3"/>
  <c r="K86" i="3"/>
  <c r="F159" i="3" s="1"/>
  <c r="G158" i="3" s="1"/>
  <c r="J87" i="3"/>
  <c r="M89" i="3"/>
  <c r="L89" i="3"/>
  <c r="O176" i="3"/>
  <c r="AM9140" i="3" l="1"/>
  <c r="J152" i="3"/>
  <c r="K186" i="3" s="1"/>
  <c r="J153" i="3"/>
  <c r="K187" i="3" s="1"/>
  <c r="O143" i="3"/>
  <c r="P177" i="3" s="1"/>
  <c r="I155" i="3"/>
  <c r="J189" i="3" s="1"/>
  <c r="K150" i="3"/>
  <c r="L184" i="3" s="1"/>
  <c r="H191" i="3"/>
  <c r="H157" i="3" s="1"/>
  <c r="I190" i="3"/>
  <c r="N145" i="3"/>
  <c r="O179" i="3" s="1"/>
  <c r="K87" i="3"/>
  <c r="F160" i="3" s="1"/>
  <c r="G194" i="3" s="1"/>
  <c r="H192" i="3"/>
  <c r="L183" i="3"/>
  <c r="L148" i="3"/>
  <c r="G193" i="3"/>
  <c r="O89" i="3"/>
  <c r="AN9141" i="3" l="1"/>
  <c r="K151" i="3"/>
  <c r="L185" i="3" s="1"/>
  <c r="K152" i="3"/>
  <c r="L186" i="3" s="1"/>
  <c r="L149" i="3"/>
  <c r="M183" i="3" s="1"/>
  <c r="J154" i="3"/>
  <c r="K153" i="3" s="1"/>
  <c r="L187" i="3" s="1"/>
  <c r="O144" i="3"/>
  <c r="P178" i="3" s="1"/>
  <c r="G159" i="3"/>
  <c r="H193" i="3" s="1"/>
  <c r="I191" i="3"/>
  <c r="I156" i="3"/>
  <c r="J89" i="3"/>
  <c r="F162" i="3" s="1"/>
  <c r="G9107" i="3" s="1"/>
  <c r="K88" i="3"/>
  <c r="M182" i="3"/>
  <c r="M147" i="3"/>
  <c r="F161" i="3" l="1"/>
  <c r="G160" i="3" s="1"/>
  <c r="AO9142" i="3"/>
  <c r="L150" i="3"/>
  <c r="M184" i="3" s="1"/>
  <c r="L151" i="3"/>
  <c r="M185" i="3" s="1"/>
  <c r="M148" i="3"/>
  <c r="N182" i="3" s="1"/>
  <c r="K188" i="3"/>
  <c r="L152" i="3"/>
  <c r="M186" i="3" s="1"/>
  <c r="H158" i="3"/>
  <c r="I157" i="3" s="1"/>
  <c r="J191" i="3" s="1"/>
  <c r="N181" i="3"/>
  <c r="N146" i="3"/>
  <c r="G196" i="3"/>
  <c r="J190" i="3"/>
  <c r="J155" i="3"/>
  <c r="G162" i="3" l="1"/>
  <c r="G195" i="3"/>
  <c r="G161" i="3" s="1"/>
  <c r="H195" i="3" s="1"/>
  <c r="H194" i="3"/>
  <c r="H159" i="3"/>
  <c r="I193" i="3" s="1"/>
  <c r="AP9143" i="3"/>
  <c r="M149" i="3"/>
  <c r="N183" i="3" s="1"/>
  <c r="M150" i="3"/>
  <c r="N184" i="3" s="1"/>
  <c r="N147" i="3"/>
  <c r="O181" i="3" s="1"/>
  <c r="M151" i="3"/>
  <c r="N185" i="3" s="1"/>
  <c r="I192" i="3"/>
  <c r="J156" i="3"/>
  <c r="K190" i="3" s="1"/>
  <c r="K189" i="3"/>
  <c r="K154" i="3"/>
  <c r="O180" i="3"/>
  <c r="O145" i="3"/>
  <c r="H9108" i="3" l="1"/>
  <c r="I9109" i="3" s="1"/>
  <c r="J9110" i="3" s="1"/>
  <c r="K9111" i="3" s="1"/>
  <c r="L9112" i="3" s="1"/>
  <c r="M9113" i="3" s="1"/>
  <c r="N9114" i="3" s="1"/>
  <c r="O9115" i="3" s="1"/>
  <c r="P9116" i="3" s="1"/>
  <c r="Q9117" i="3" s="1"/>
  <c r="R9118" i="3" s="1"/>
  <c r="S9119" i="3" s="1"/>
  <c r="T9120" i="3" s="1"/>
  <c r="U9121" i="3" s="1"/>
  <c r="V9122" i="3" s="1"/>
  <c r="W9123" i="3" s="1"/>
  <c r="X9124" i="3" s="1"/>
  <c r="Y9125" i="3" s="1"/>
  <c r="Z9126" i="3" s="1"/>
  <c r="AA9127" i="3" s="1"/>
  <c r="AB9128" i="3" s="1"/>
  <c r="AC9129" i="3" s="1"/>
  <c r="AD9130" i="3" s="1"/>
  <c r="AE9131" i="3" s="1"/>
  <c r="AF9132" i="3" s="1"/>
  <c r="AG9133" i="3" s="1"/>
  <c r="AH9134" i="3" s="1"/>
  <c r="AI9135" i="3" s="1"/>
  <c r="AJ9136" i="3" s="1"/>
  <c r="AK9137" i="3" s="1"/>
  <c r="AL9138" i="3" s="1"/>
  <c r="AM9139" i="3" s="1"/>
  <c r="AN9140" i="3" s="1"/>
  <c r="AO9141" i="3" s="1"/>
  <c r="AP9142" i="3" s="1"/>
  <c r="AQ9143" i="3" s="1"/>
  <c r="H9107" i="3"/>
  <c r="H160" i="3"/>
  <c r="I159" i="3" s="1"/>
  <c r="J193" i="3" s="1"/>
  <c r="H196" i="3"/>
  <c r="H162" i="3" s="1"/>
  <c r="H161" i="3"/>
  <c r="I195" i="3" s="1"/>
  <c r="I158" i="3"/>
  <c r="J157" i="3" s="1"/>
  <c r="K191" i="3" s="1"/>
  <c r="AQ9144" i="3"/>
  <c r="N148" i="3"/>
  <c r="O182" i="3" s="1"/>
  <c r="N149" i="3"/>
  <c r="O183" i="3" s="1"/>
  <c r="O146" i="3"/>
  <c r="P180" i="3" s="1"/>
  <c r="N150" i="3"/>
  <c r="O184" i="3" s="1"/>
  <c r="K155" i="3"/>
  <c r="L189" i="3" s="1"/>
  <c r="P179" i="3"/>
  <c r="P144" i="3"/>
  <c r="L188" i="3"/>
  <c r="L153" i="3"/>
  <c r="I9108" i="3" l="1"/>
  <c r="J9109" i="3" s="1"/>
  <c r="K9110" i="3" s="1"/>
  <c r="I9107" i="3"/>
  <c r="I194" i="3"/>
  <c r="I160" i="3" s="1"/>
  <c r="J159" i="3" s="1"/>
  <c r="K193" i="3" s="1"/>
  <c r="I161" i="3"/>
  <c r="J195" i="3" s="1"/>
  <c r="I196" i="3"/>
  <c r="I162" i="3" s="1"/>
  <c r="K156" i="3"/>
  <c r="L190" i="3" s="1"/>
  <c r="J192" i="3"/>
  <c r="J158" i="3" s="1"/>
  <c r="K157" i="3" s="1"/>
  <c r="AR9145" i="3"/>
  <c r="AR9144" i="3"/>
  <c r="O147" i="3"/>
  <c r="P181" i="3" s="1"/>
  <c r="O148" i="3"/>
  <c r="P182" i="3" s="1"/>
  <c r="P145" i="3"/>
  <c r="Q179" i="3" s="1"/>
  <c r="O149" i="3"/>
  <c r="P183" i="3" s="1"/>
  <c r="L154" i="3"/>
  <c r="M188" i="3" s="1"/>
  <c r="Q178" i="3"/>
  <c r="M187" i="3"/>
  <c r="M152" i="3"/>
  <c r="J9107" i="3" l="1"/>
  <c r="J9108" i="3"/>
  <c r="K9109" i="3" s="1"/>
  <c r="L9110" i="3" s="1"/>
  <c r="J194" i="3"/>
  <c r="J160" i="3" s="1"/>
  <c r="K159" i="3" s="1"/>
  <c r="L193" i="3" s="1"/>
  <c r="L155" i="3"/>
  <c r="M189" i="3" s="1"/>
  <c r="J196" i="3"/>
  <c r="J162" i="3" s="1"/>
  <c r="J161" i="3"/>
  <c r="K195" i="3" s="1"/>
  <c r="AS9146" i="3"/>
  <c r="AS9145" i="3"/>
  <c r="L9111" i="3"/>
  <c r="P146" i="3"/>
  <c r="Q180" i="3" s="1"/>
  <c r="P147" i="3"/>
  <c r="Q181" i="3" s="1"/>
  <c r="M153" i="3"/>
  <c r="N187" i="3" s="1"/>
  <c r="P148" i="3"/>
  <c r="Q182" i="3" s="1"/>
  <c r="K192" i="3"/>
  <c r="K158" i="3" s="1"/>
  <c r="L192" i="3" s="1"/>
  <c r="L191" i="3"/>
  <c r="L156" i="3"/>
  <c r="N186" i="3"/>
  <c r="N151" i="3"/>
  <c r="K9107" i="3" l="1"/>
  <c r="M154" i="3"/>
  <c r="N188" i="3" s="1"/>
  <c r="K194" i="3"/>
  <c r="K160" i="3" s="1"/>
  <c r="L159" i="3" s="1"/>
  <c r="M193" i="3" s="1"/>
  <c r="K196" i="3"/>
  <c r="K162" i="3" s="1"/>
  <c r="K161" i="3"/>
  <c r="L195" i="3" s="1"/>
  <c r="AT9146" i="3"/>
  <c r="AT9147" i="3"/>
  <c r="M9112" i="3"/>
  <c r="M9111" i="3"/>
  <c r="Q145" i="3"/>
  <c r="F256" i="3" s="1"/>
  <c r="AG256" i="3" s="1"/>
  <c r="Q146" i="3"/>
  <c r="N152" i="3"/>
  <c r="O186" i="3" s="1"/>
  <c r="Q147" i="3"/>
  <c r="R181" i="3" s="1"/>
  <c r="L157" i="3"/>
  <c r="M191" i="3" s="1"/>
  <c r="L158" i="3"/>
  <c r="M192" i="3" s="1"/>
  <c r="O185" i="3"/>
  <c r="O150" i="3"/>
  <c r="M190" i="3"/>
  <c r="M155" i="3"/>
  <c r="K9108" i="3" l="1"/>
  <c r="L9109" i="3" s="1"/>
  <c r="M9110" i="3" s="1"/>
  <c r="N9111" i="3" s="1"/>
  <c r="N153" i="3"/>
  <c r="O187" i="3" s="1"/>
  <c r="L196" i="3"/>
  <c r="L162" i="3" s="1"/>
  <c r="L161" i="3"/>
  <c r="M195" i="3" s="1"/>
  <c r="L194" i="3"/>
  <c r="L160" i="3" s="1"/>
  <c r="M159" i="3" s="1"/>
  <c r="AU9147" i="3"/>
  <c r="AU9148" i="3"/>
  <c r="N9113" i="3"/>
  <c r="N9112" i="3"/>
  <c r="R179" i="3"/>
  <c r="F257" i="3"/>
  <c r="AG257" i="3" s="1"/>
  <c r="R180" i="3"/>
  <c r="R146" i="3" s="1"/>
  <c r="S180" i="3" s="1"/>
  <c r="F258" i="3"/>
  <c r="AG258" i="3" s="1"/>
  <c r="O151" i="3"/>
  <c r="P185" i="3" s="1"/>
  <c r="M156" i="3"/>
  <c r="N190" i="3" s="1"/>
  <c r="M157" i="3"/>
  <c r="N191" i="3" s="1"/>
  <c r="M158" i="3"/>
  <c r="N192" i="3" s="1"/>
  <c r="N189" i="3"/>
  <c r="N154" i="3"/>
  <c r="P184" i="3"/>
  <c r="P149" i="3"/>
  <c r="L9107" i="3" l="1"/>
  <c r="L9108" i="3"/>
  <c r="M9109" i="3" s="1"/>
  <c r="N9110" i="3" s="1"/>
  <c r="O152" i="3"/>
  <c r="P186" i="3" s="1"/>
  <c r="M196" i="3"/>
  <c r="M194" i="3"/>
  <c r="M160" i="3" s="1"/>
  <c r="N194" i="3" s="1"/>
  <c r="M161" i="3"/>
  <c r="N195" i="3" s="1"/>
  <c r="AV9148" i="3"/>
  <c r="AV9149" i="3"/>
  <c r="O9112" i="3"/>
  <c r="O9114" i="3"/>
  <c r="O9113" i="3"/>
  <c r="P150" i="3"/>
  <c r="Q184" i="3" s="1"/>
  <c r="N155" i="3"/>
  <c r="O189" i="3" s="1"/>
  <c r="N157" i="3"/>
  <c r="O191" i="3" s="1"/>
  <c r="N156" i="3"/>
  <c r="O190" i="3" s="1"/>
  <c r="N158" i="3"/>
  <c r="O192" i="3" s="1"/>
  <c r="Q183" i="3"/>
  <c r="Q148" i="3"/>
  <c r="O188" i="3"/>
  <c r="O153" i="3"/>
  <c r="N193" i="3"/>
  <c r="M162" i="3" l="1"/>
  <c r="N196" i="3" s="1"/>
  <c r="M9107" i="3"/>
  <c r="O9111" i="3"/>
  <c r="P9112" i="3" s="1"/>
  <c r="M9108" i="3"/>
  <c r="N9109" i="3" s="1"/>
  <c r="O9110" i="3" s="1"/>
  <c r="P152" i="3"/>
  <c r="Q186" i="3" s="1"/>
  <c r="P151" i="3"/>
  <c r="Q185" i="3" s="1"/>
  <c r="N159" i="3"/>
  <c r="O158" i="3" s="1"/>
  <c r="N160" i="3"/>
  <c r="O194" i="3" s="1"/>
  <c r="AW9150" i="3"/>
  <c r="AW9149" i="3"/>
  <c r="P9113" i="3"/>
  <c r="P9115" i="3"/>
  <c r="P9114" i="3"/>
  <c r="Q149" i="3"/>
  <c r="R183" i="3" s="1"/>
  <c r="O154" i="3"/>
  <c r="P188" i="3" s="1"/>
  <c r="O156" i="3"/>
  <c r="P190" i="3" s="1"/>
  <c r="O155" i="3"/>
  <c r="P189" i="3" s="1"/>
  <c r="O157" i="3"/>
  <c r="P191" i="3" s="1"/>
  <c r="R182" i="3"/>
  <c r="F259" i="3"/>
  <c r="R147" i="3"/>
  <c r="P187" i="3"/>
  <c r="N162" i="3" l="1"/>
  <c r="O196" i="3" s="1"/>
  <c r="N161" i="3"/>
  <c r="O195" i="3" s="1"/>
  <c r="N9107" i="3"/>
  <c r="P9111" i="3"/>
  <c r="Q9112" i="3" s="1"/>
  <c r="N9108" i="3"/>
  <c r="O9109" i="3" s="1"/>
  <c r="P9110" i="3" s="1"/>
  <c r="Q151" i="3"/>
  <c r="R185" i="3" s="1"/>
  <c r="Q150" i="3"/>
  <c r="R184" i="3" s="1"/>
  <c r="O193" i="3"/>
  <c r="O159" i="3" s="1"/>
  <c r="P193" i="3" s="1"/>
  <c r="AX9150" i="3"/>
  <c r="AX9151" i="3"/>
  <c r="Q9114" i="3"/>
  <c r="Q9115" i="3"/>
  <c r="Q9116" i="3"/>
  <c r="Q9113" i="3"/>
  <c r="R148" i="3"/>
  <c r="S182" i="3" s="1"/>
  <c r="F260" i="3"/>
  <c r="AG260" i="3" s="1"/>
  <c r="P153" i="3"/>
  <c r="Q187" i="3" s="1"/>
  <c r="P155" i="3"/>
  <c r="Q189" i="3" s="1"/>
  <c r="P156" i="3"/>
  <c r="Q190" i="3" s="1"/>
  <c r="P154" i="3"/>
  <c r="Q188" i="3" s="1"/>
  <c r="P192" i="3"/>
  <c r="P157" i="3"/>
  <c r="S181" i="3"/>
  <c r="AG259" i="3"/>
  <c r="O162" i="3" l="1"/>
  <c r="P196" i="3" s="1"/>
  <c r="O161" i="3"/>
  <c r="P195" i="3" s="1"/>
  <c r="O160" i="3"/>
  <c r="P194" i="3" s="1"/>
  <c r="O9107" i="3"/>
  <c r="Q9111" i="3"/>
  <c r="R9112" i="3" s="1"/>
  <c r="O9108" i="3"/>
  <c r="P9109" i="3" s="1"/>
  <c r="Q9110" i="3" s="1"/>
  <c r="F262" i="3"/>
  <c r="AG262" i="3" s="1"/>
  <c r="R150" i="3"/>
  <c r="S184" i="3" s="1"/>
  <c r="F261" i="3"/>
  <c r="AG261" i="3" s="1"/>
  <c r="R149" i="3"/>
  <c r="S183" i="3" s="1"/>
  <c r="P158" i="3"/>
  <c r="Q192" i="3" s="1"/>
  <c r="R9113" i="3"/>
  <c r="AY9151" i="3"/>
  <c r="AY9152" i="3"/>
  <c r="R9114" i="3"/>
  <c r="R9116" i="3"/>
  <c r="R9117" i="3"/>
  <c r="R9115" i="3"/>
  <c r="S147" i="3"/>
  <c r="T181" i="3" s="1"/>
  <c r="Q152" i="3"/>
  <c r="R186" i="3" s="1"/>
  <c r="Q154" i="3"/>
  <c r="F265" i="3" s="1"/>
  <c r="Q155" i="3"/>
  <c r="F266" i="3" s="1"/>
  <c r="Q153" i="3"/>
  <c r="R187" i="3" s="1"/>
  <c r="Q156" i="3"/>
  <c r="F267" i="3" s="1"/>
  <c r="Q191" i="3"/>
  <c r="P160" i="3" l="1"/>
  <c r="Q194" i="3" s="1"/>
  <c r="P159" i="3"/>
  <c r="Q193" i="3" s="1"/>
  <c r="P161" i="3"/>
  <c r="Q195" i="3" s="1"/>
  <c r="P162" i="3"/>
  <c r="Q196" i="3" s="1"/>
  <c r="P9107" i="3"/>
  <c r="R9111" i="3"/>
  <c r="S9112" i="3" s="1"/>
  <c r="P9108" i="3"/>
  <c r="Q9109" i="3" s="1"/>
  <c r="R9110" i="3" s="1"/>
  <c r="S148" i="3"/>
  <c r="T182" i="3" s="1"/>
  <c r="S149" i="3"/>
  <c r="T183" i="3" s="1"/>
  <c r="Q157" i="3"/>
  <c r="R191" i="3" s="1"/>
  <c r="AZ9153" i="3"/>
  <c r="AZ9152" i="3"/>
  <c r="S9115" i="3"/>
  <c r="S9117" i="3"/>
  <c r="S9118" i="3"/>
  <c r="S9116" i="3"/>
  <c r="S9113" i="3"/>
  <c r="S9114" i="3"/>
  <c r="R151" i="3"/>
  <c r="S150" i="3" s="1"/>
  <c r="R188" i="3"/>
  <c r="R154" i="3" s="1"/>
  <c r="S188" i="3" s="1"/>
  <c r="F264" i="3"/>
  <c r="AG264" i="3" s="1"/>
  <c r="F263" i="3"/>
  <c r="AG263" i="3" s="1"/>
  <c r="R190" i="3"/>
  <c r="R153" i="3"/>
  <c r="S187" i="3" s="1"/>
  <c r="R152" i="3"/>
  <c r="S186" i="3" s="1"/>
  <c r="R189" i="3"/>
  <c r="R155" i="3" s="1"/>
  <c r="S189" i="3" s="1"/>
  <c r="AG267" i="3"/>
  <c r="AG266" i="3"/>
  <c r="AG265" i="3"/>
  <c r="Q158" i="3" l="1"/>
  <c r="R192" i="3" s="1"/>
  <c r="Q159" i="3"/>
  <c r="R193" i="3" s="1"/>
  <c r="Q160" i="3"/>
  <c r="R194" i="3" s="1"/>
  <c r="Q162" i="3"/>
  <c r="Q161" i="3"/>
  <c r="R195" i="3" s="1"/>
  <c r="Q9107" i="3"/>
  <c r="S9111" i="3"/>
  <c r="T9112" i="3" s="1"/>
  <c r="Q9108" i="3"/>
  <c r="R9109" i="3" s="1"/>
  <c r="S9110" i="3" s="1"/>
  <c r="T148" i="3"/>
  <c r="U182" i="3" s="1"/>
  <c r="T149" i="3"/>
  <c r="U183" i="3" s="1"/>
  <c r="F268" i="3"/>
  <c r="AG268" i="3" s="1"/>
  <c r="R156" i="3"/>
  <c r="S155" i="3" s="1"/>
  <c r="T189" i="3" s="1"/>
  <c r="BA9153" i="3"/>
  <c r="BA9154" i="3"/>
  <c r="T9114" i="3"/>
  <c r="T9116" i="3"/>
  <c r="T9113" i="3"/>
  <c r="T9118" i="3"/>
  <c r="T9119" i="3"/>
  <c r="T9115" i="3"/>
  <c r="T9117" i="3"/>
  <c r="S185" i="3"/>
  <c r="S151" i="3" s="1"/>
  <c r="T185" i="3" s="1"/>
  <c r="T184" i="3"/>
  <c r="S152" i="3"/>
  <c r="T186" i="3" s="1"/>
  <c r="S153" i="3"/>
  <c r="T187" i="3" s="1"/>
  <c r="S154" i="3"/>
  <c r="T188" i="3" s="1"/>
  <c r="F270" i="3" l="1"/>
  <c r="AG270" i="3" s="1"/>
  <c r="R157" i="3"/>
  <c r="S191" i="3" s="1"/>
  <c r="F269" i="3"/>
  <c r="AG269" i="3" s="1"/>
  <c r="F271" i="3"/>
  <c r="AG271" i="3" s="1"/>
  <c r="R158" i="3"/>
  <c r="S192" i="3" s="1"/>
  <c r="R159" i="3"/>
  <c r="S193" i="3" s="1"/>
  <c r="R161" i="3"/>
  <c r="S195" i="3" s="1"/>
  <c r="R196" i="3"/>
  <c r="R162" i="3" s="1"/>
  <c r="S196" i="3" s="1"/>
  <c r="F273" i="3"/>
  <c r="AG273" i="3" s="1"/>
  <c r="F272" i="3"/>
  <c r="AG272" i="3" s="1"/>
  <c r="R160" i="3"/>
  <c r="S194" i="3" s="1"/>
  <c r="T9111" i="3"/>
  <c r="U9112" i="3" s="1"/>
  <c r="R9107" i="3"/>
  <c r="R9108" i="3"/>
  <c r="S9109" i="3" s="1"/>
  <c r="T9110" i="3" s="1"/>
  <c r="S190" i="3"/>
  <c r="U9117" i="3"/>
  <c r="BB9155" i="3"/>
  <c r="BB9154" i="3"/>
  <c r="U9116" i="3"/>
  <c r="U9118" i="3"/>
  <c r="U9114" i="3"/>
  <c r="U9115" i="3"/>
  <c r="U9113" i="3"/>
  <c r="U9120" i="3"/>
  <c r="V9121" i="3" s="1"/>
  <c r="U9119" i="3"/>
  <c r="T151" i="3"/>
  <c r="U185" i="3" s="1"/>
  <c r="T150" i="3"/>
  <c r="U149" i="3" s="1"/>
  <c r="T152" i="3"/>
  <c r="U186" i="3" s="1"/>
  <c r="T153" i="3"/>
  <c r="U187" i="3" s="1"/>
  <c r="T154" i="3"/>
  <c r="U188" i="3" s="1"/>
  <c r="S156" i="3" l="1"/>
  <c r="T190" i="3" s="1"/>
  <c r="S157" i="3"/>
  <c r="T191" i="3" s="1"/>
  <c r="S158" i="3"/>
  <c r="T192" i="3" s="1"/>
  <c r="S160" i="3"/>
  <c r="T194" i="3" s="1"/>
  <c r="S159" i="3"/>
  <c r="T193" i="3" s="1"/>
  <c r="S162" i="3"/>
  <c r="T196" i="3" s="1"/>
  <c r="S161" i="3"/>
  <c r="T195" i="3" s="1"/>
  <c r="U9111" i="3"/>
  <c r="V9112" i="3" s="1"/>
  <c r="S9108" i="3"/>
  <c r="T9109" i="3" s="1"/>
  <c r="U9110" i="3" s="1"/>
  <c r="S9107" i="3"/>
  <c r="BC9156" i="3"/>
  <c r="BC9155" i="3"/>
  <c r="V9116" i="3"/>
  <c r="V9113" i="3"/>
  <c r="V9120" i="3"/>
  <c r="V9119" i="3"/>
  <c r="W9122" i="3"/>
  <c r="V9118" i="3"/>
  <c r="V9114" i="3"/>
  <c r="V9115" i="3"/>
  <c r="V9117" i="3"/>
  <c r="V183" i="3"/>
  <c r="U184" i="3"/>
  <c r="U150" i="3" s="1"/>
  <c r="V184" i="3" s="1"/>
  <c r="U151" i="3"/>
  <c r="V185" i="3" s="1"/>
  <c r="U152" i="3"/>
  <c r="V186" i="3" s="1"/>
  <c r="U153" i="3"/>
  <c r="V187" i="3" s="1"/>
  <c r="T155" i="3" l="1"/>
  <c r="U154" i="3" s="1"/>
  <c r="V188" i="3" s="1"/>
  <c r="T156" i="3"/>
  <c r="U190" i="3" s="1"/>
  <c r="T157" i="3"/>
  <c r="U191" i="3" s="1"/>
  <c r="T158" i="3"/>
  <c r="U192" i="3" s="1"/>
  <c r="T159" i="3"/>
  <c r="U193" i="3" s="1"/>
  <c r="T162" i="3"/>
  <c r="U196" i="3" s="1"/>
  <c r="T160" i="3"/>
  <c r="U194" i="3" s="1"/>
  <c r="T161" i="3"/>
  <c r="U195" i="3" s="1"/>
  <c r="V9111" i="3"/>
  <c r="W9112" i="3" s="1"/>
  <c r="T9107" i="3"/>
  <c r="T9108" i="3"/>
  <c r="U9109" i="3" s="1"/>
  <c r="V9110" i="3" s="1"/>
  <c r="W9117" i="3"/>
  <c r="W9120" i="3"/>
  <c r="BD9157" i="3"/>
  <c r="BD9156" i="3"/>
  <c r="W9114" i="3"/>
  <c r="W9119" i="3"/>
  <c r="W9113" i="3"/>
  <c r="X9123" i="3"/>
  <c r="W9115" i="3"/>
  <c r="W9118" i="3"/>
  <c r="W9121" i="3"/>
  <c r="W9116" i="3"/>
  <c r="V150" i="3"/>
  <c r="W184" i="3" s="1"/>
  <c r="V151" i="3"/>
  <c r="W185" i="3" s="1"/>
  <c r="V152" i="3"/>
  <c r="W186" i="3" s="1"/>
  <c r="U189" i="3" l="1"/>
  <c r="U155" i="3" s="1"/>
  <c r="V189" i="3" s="1"/>
  <c r="V153" i="3"/>
  <c r="W187" i="3" s="1"/>
  <c r="U156" i="3"/>
  <c r="V190" i="3" s="1"/>
  <c r="U157" i="3"/>
  <c r="V191" i="3" s="1"/>
  <c r="U158" i="3"/>
  <c r="V192" i="3" s="1"/>
  <c r="U159" i="3"/>
  <c r="V193" i="3" s="1"/>
  <c r="U161" i="3"/>
  <c r="V195" i="3" s="1"/>
  <c r="U160" i="3"/>
  <c r="V194" i="3" s="1"/>
  <c r="U162" i="3"/>
  <c r="W9111" i="3"/>
  <c r="X9112" i="3" s="1"/>
  <c r="U9107" i="3"/>
  <c r="U9108" i="3"/>
  <c r="V9109" i="3" s="1"/>
  <c r="W9110" i="3" s="1"/>
  <c r="X9121" i="3"/>
  <c r="X9118" i="3"/>
  <c r="BE9158" i="3"/>
  <c r="BE9157" i="3"/>
  <c r="X9113" i="3"/>
  <c r="X9119" i="3"/>
  <c r="X9115" i="3"/>
  <c r="X9116" i="3"/>
  <c r="X9120" i="3"/>
  <c r="X9117" i="3"/>
  <c r="Y9124" i="3"/>
  <c r="X9122" i="3"/>
  <c r="X9114" i="3"/>
  <c r="W151" i="3"/>
  <c r="X185" i="3" s="1"/>
  <c r="V154" i="3" l="1"/>
  <c r="W188" i="3" s="1"/>
  <c r="V155" i="3"/>
  <c r="W152" i="3"/>
  <c r="X186" i="3" s="1"/>
  <c r="V156" i="3"/>
  <c r="W190" i="3" s="1"/>
  <c r="V157" i="3"/>
  <c r="W191" i="3" s="1"/>
  <c r="V158" i="3"/>
  <c r="W192" i="3" s="1"/>
  <c r="V159" i="3"/>
  <c r="W193" i="3" s="1"/>
  <c r="V160" i="3"/>
  <c r="W194" i="3" s="1"/>
  <c r="V161" i="3"/>
  <c r="W195" i="3" s="1"/>
  <c r="V196" i="3"/>
  <c r="V162" i="3" s="1"/>
  <c r="X9111" i="3"/>
  <c r="Y9112" i="3" s="1"/>
  <c r="V9107" i="3"/>
  <c r="V9108" i="3"/>
  <c r="W9109" i="3" s="1"/>
  <c r="X9110" i="3" s="1"/>
  <c r="Y9118" i="3"/>
  <c r="Y9122" i="3"/>
  <c r="Y9120" i="3"/>
  <c r="Y9119" i="3"/>
  <c r="Y9114" i="3"/>
  <c r="BF9158" i="3"/>
  <c r="BF9159" i="3"/>
  <c r="Y9117" i="3"/>
  <c r="Y9116" i="3"/>
  <c r="Y9113" i="3"/>
  <c r="Y9121" i="3"/>
  <c r="Z9125" i="3"/>
  <c r="Y9123" i="3"/>
  <c r="Y9115" i="3"/>
  <c r="W153" i="3" l="1"/>
  <c r="X187" i="3" s="1"/>
  <c r="W154" i="3"/>
  <c r="X188" i="3" s="1"/>
  <c r="W189" i="3"/>
  <c r="W155" i="3" s="1"/>
  <c r="W156" i="3"/>
  <c r="X190" i="3" s="1"/>
  <c r="W157" i="3"/>
  <c r="X191" i="3" s="1"/>
  <c r="W158" i="3"/>
  <c r="X192" i="3" s="1"/>
  <c r="W159" i="3"/>
  <c r="X193" i="3" s="1"/>
  <c r="W160" i="3"/>
  <c r="X194" i="3" s="1"/>
  <c r="W161" i="3"/>
  <c r="X195" i="3" s="1"/>
  <c r="Y9111" i="3"/>
  <c r="Z9112" i="3" s="1"/>
  <c r="W196" i="3"/>
  <c r="W162" i="3" s="1"/>
  <c r="X196" i="3" s="1"/>
  <c r="W9107" i="3"/>
  <c r="W9108" i="3"/>
  <c r="X9109" i="3" s="1"/>
  <c r="Z9123" i="3"/>
  <c r="Z9121" i="3"/>
  <c r="Z9115" i="3"/>
  <c r="Z9120" i="3"/>
  <c r="Z9118" i="3"/>
  <c r="Z9117" i="3"/>
  <c r="Z9119" i="3"/>
  <c r="BG9160" i="3"/>
  <c r="BH9161" i="3" s="1"/>
  <c r="BG9159" i="3"/>
  <c r="Z9114" i="3"/>
  <c r="Z9124" i="3"/>
  <c r="AA9126" i="3"/>
  <c r="Z9116" i="3"/>
  <c r="Z9122" i="3"/>
  <c r="Z9113" i="3"/>
  <c r="X153" i="3" l="1"/>
  <c r="Y187" i="3" s="1"/>
  <c r="X154" i="3"/>
  <c r="Y188" i="3" s="1"/>
  <c r="X152" i="3"/>
  <c r="Y186" i="3" s="1"/>
  <c r="X189" i="3"/>
  <c r="X155" i="3" s="1"/>
  <c r="Y189" i="3" s="1"/>
  <c r="X156" i="3"/>
  <c r="Y190" i="3" s="1"/>
  <c r="X157" i="3"/>
  <c r="Y191" i="3" s="1"/>
  <c r="X158" i="3"/>
  <c r="Y192" i="3" s="1"/>
  <c r="X159" i="3"/>
  <c r="Y193" i="3" s="1"/>
  <c r="X160" i="3"/>
  <c r="Y194" i="3" s="1"/>
  <c r="X9107" i="3"/>
  <c r="Y9110" i="3"/>
  <c r="Z9111" i="3" s="1"/>
  <c r="AA9112" i="3" s="1"/>
  <c r="X162" i="3"/>
  <c r="Y196" i="3" s="1"/>
  <c r="X9108" i="3"/>
  <c r="Y9109" i="3" s="1"/>
  <c r="X161" i="3"/>
  <c r="Y195" i="3" s="1"/>
  <c r="AA9122" i="3"/>
  <c r="AA9124" i="3"/>
  <c r="AA9119" i="3"/>
  <c r="AA9113" i="3"/>
  <c r="AA9116" i="3"/>
  <c r="AA9120" i="3"/>
  <c r="BH9160" i="3"/>
  <c r="BI9161" i="3" s="1"/>
  <c r="AA9118" i="3"/>
  <c r="BI9162" i="3"/>
  <c r="AA9117" i="3"/>
  <c r="AA9115" i="3"/>
  <c r="AA9125" i="3"/>
  <c r="AB9126" i="3" s="1"/>
  <c r="AA9114" i="3"/>
  <c r="AB9127" i="3"/>
  <c r="AA9121" i="3"/>
  <c r="AA9123" i="3"/>
  <c r="Y153" i="3" l="1"/>
  <c r="Z187" i="3" s="1"/>
  <c r="Y154" i="3"/>
  <c r="Z188" i="3" s="1"/>
  <c r="Y155" i="3"/>
  <c r="Z189" i="3" s="1"/>
  <c r="Y156" i="3"/>
  <c r="Z190" i="3" s="1"/>
  <c r="Y157" i="3"/>
  <c r="Z191" i="3" s="1"/>
  <c r="Y158" i="3"/>
  <c r="Z192" i="3" s="1"/>
  <c r="Y159" i="3"/>
  <c r="Z193" i="3" s="1"/>
  <c r="Y9107" i="3"/>
  <c r="Y161" i="3"/>
  <c r="Z195" i="3" s="1"/>
  <c r="Z9110" i="3"/>
  <c r="AA9111" i="3" s="1"/>
  <c r="AB9112" i="3" s="1"/>
  <c r="Y160" i="3"/>
  <c r="Z194" i="3" s="1"/>
  <c r="AB9121" i="3"/>
  <c r="AB9113" i="3"/>
  <c r="AB9117" i="3"/>
  <c r="AB9118" i="3"/>
  <c r="AB9119" i="3"/>
  <c r="AB9125" i="3"/>
  <c r="AC9126" i="3" s="1"/>
  <c r="BJ9162" i="3"/>
  <c r="BJ9163" i="3"/>
  <c r="AB9115" i="3"/>
  <c r="AB9116" i="3"/>
  <c r="AB9122" i="3"/>
  <c r="AB9120" i="3"/>
  <c r="AB9114" i="3"/>
  <c r="AB9123" i="3"/>
  <c r="AB9124" i="3"/>
  <c r="AC9127" i="3"/>
  <c r="AC9128" i="3"/>
  <c r="Z154" i="3" l="1"/>
  <c r="AA188" i="3" s="1"/>
  <c r="Z155" i="3"/>
  <c r="AA189" i="3" s="1"/>
  <c r="Z156" i="3"/>
  <c r="AA190" i="3" s="1"/>
  <c r="Z158" i="3"/>
  <c r="AA192" i="3" s="1"/>
  <c r="Z157" i="3"/>
  <c r="AA191" i="3" s="1"/>
  <c r="Z159" i="3"/>
  <c r="AA193" i="3" s="1"/>
  <c r="Z160" i="3"/>
  <c r="AA194" i="3" s="1"/>
  <c r="Y162" i="3"/>
  <c r="Z196" i="3" s="1"/>
  <c r="Y9108" i="3"/>
  <c r="AC9118" i="3"/>
  <c r="AC9120" i="3"/>
  <c r="AC9117" i="3"/>
  <c r="AC9115" i="3"/>
  <c r="AC9116" i="3"/>
  <c r="AC9121" i="3"/>
  <c r="BK9163" i="3"/>
  <c r="BK9164" i="3"/>
  <c r="AC9124" i="3"/>
  <c r="AC9122" i="3"/>
  <c r="AC9114" i="3"/>
  <c r="AC9119" i="3"/>
  <c r="AD9127" i="3"/>
  <c r="AC9113" i="3"/>
  <c r="AD9129" i="3"/>
  <c r="AD9128" i="3"/>
  <c r="AC9123" i="3"/>
  <c r="AC9125" i="3"/>
  <c r="AA155" i="3" l="1"/>
  <c r="AB189" i="3" s="1"/>
  <c r="AA157" i="3"/>
  <c r="AB191" i="3" s="1"/>
  <c r="AA158" i="3"/>
  <c r="AB192" i="3" s="1"/>
  <c r="AA156" i="3"/>
  <c r="AB190" i="3" s="1"/>
  <c r="AA159" i="3"/>
  <c r="AB193" i="3" s="1"/>
  <c r="Z161" i="3"/>
  <c r="Z9107" i="3"/>
  <c r="Z9109" i="3"/>
  <c r="AA9110" i="3" s="1"/>
  <c r="AD9116" i="3"/>
  <c r="AD9117" i="3"/>
  <c r="AD9121" i="3"/>
  <c r="AD9115" i="3"/>
  <c r="BL9164" i="3"/>
  <c r="BL9165" i="3"/>
  <c r="AD9125" i="3"/>
  <c r="AD9123" i="3"/>
  <c r="AD9124" i="3"/>
  <c r="AD9126" i="3"/>
  <c r="AE9127" i="3" s="1"/>
  <c r="AD9119" i="3"/>
  <c r="AD9118" i="3"/>
  <c r="AD9120" i="3"/>
  <c r="AE9129" i="3"/>
  <c r="AE9130" i="3"/>
  <c r="AD9114" i="3"/>
  <c r="AE9128" i="3"/>
  <c r="AD9122" i="3"/>
  <c r="AB157" i="3" l="1"/>
  <c r="AC191" i="3" s="1"/>
  <c r="AB156" i="3"/>
  <c r="AC190" i="3" s="1"/>
  <c r="AB158" i="3"/>
  <c r="AC192" i="3" s="1"/>
  <c r="AA195" i="3"/>
  <c r="AA160" i="3"/>
  <c r="Z162" i="3"/>
  <c r="AB9111" i="3"/>
  <c r="AC9112" i="3" s="1"/>
  <c r="Z9108" i="3"/>
  <c r="AA9109" i="3" s="1"/>
  <c r="AB9110" i="3" s="1"/>
  <c r="AE9116" i="3"/>
  <c r="AE9126" i="3"/>
  <c r="AF9127" i="3" s="1"/>
  <c r="AE9125" i="3"/>
  <c r="AE9115" i="3"/>
  <c r="BM9165" i="3"/>
  <c r="BM9166" i="3"/>
  <c r="AE9123" i="3"/>
  <c r="AE9124" i="3"/>
  <c r="AE9122" i="3"/>
  <c r="AE9120" i="3"/>
  <c r="AE9118" i="3"/>
  <c r="AE9119" i="3"/>
  <c r="AE9121" i="3"/>
  <c r="AE9117" i="3"/>
  <c r="AF9131" i="3"/>
  <c r="AF9130" i="3"/>
  <c r="AF9128" i="3"/>
  <c r="AF9129" i="3"/>
  <c r="AC157" i="3" l="1"/>
  <c r="AD191" i="3" s="1"/>
  <c r="AB194" i="3"/>
  <c r="AB159" i="3"/>
  <c r="AA9107" i="3"/>
  <c r="AC9111" i="3"/>
  <c r="AD9112" i="3" s="1"/>
  <c r="AD9113" i="3"/>
  <c r="AA161" i="3"/>
  <c r="AA196" i="3"/>
  <c r="AA9108" i="3"/>
  <c r="AB9109" i="3" s="1"/>
  <c r="AC9110" i="3" s="1"/>
  <c r="AF9116" i="3"/>
  <c r="AF9126" i="3"/>
  <c r="AG9127" i="3" s="1"/>
  <c r="AF9119" i="3"/>
  <c r="AF9125" i="3"/>
  <c r="AF9117" i="3"/>
  <c r="AF9123" i="3"/>
  <c r="AF9124" i="3"/>
  <c r="AF9121" i="3"/>
  <c r="AF9118" i="3"/>
  <c r="BN9167" i="3"/>
  <c r="BO9168" i="3" s="1"/>
  <c r="BN9166" i="3"/>
  <c r="AG9129" i="3"/>
  <c r="AF9122" i="3"/>
  <c r="AF9120" i="3"/>
  <c r="AG9128" i="3"/>
  <c r="AG9130" i="3"/>
  <c r="AG9132" i="3"/>
  <c r="AG9131" i="3"/>
  <c r="G268" i="3" l="1"/>
  <c r="AH268" i="3" s="1"/>
  <c r="AC193" i="3"/>
  <c r="AC158" i="3"/>
  <c r="AD9111" i="3"/>
  <c r="AE9112" i="3" s="1"/>
  <c r="AA162" i="3"/>
  <c r="AB9107" i="3" s="1"/>
  <c r="AE9113" i="3"/>
  <c r="AE9114" i="3"/>
  <c r="AB195" i="3"/>
  <c r="AB160" i="3"/>
  <c r="AG9126" i="3"/>
  <c r="AH9127" i="3" s="1"/>
  <c r="AG9118" i="3"/>
  <c r="AG9122" i="3"/>
  <c r="AG9125" i="3"/>
  <c r="AG9124" i="3"/>
  <c r="AG9120" i="3"/>
  <c r="BO9167" i="3"/>
  <c r="BP9168" i="3" s="1"/>
  <c r="AH9129" i="3"/>
  <c r="AG9117" i="3"/>
  <c r="AG9121" i="3"/>
  <c r="AG9119" i="3"/>
  <c r="BP9169" i="3"/>
  <c r="AG9123" i="3"/>
  <c r="AH9130" i="3"/>
  <c r="AH9133" i="3"/>
  <c r="AH9132" i="3"/>
  <c r="AH9128" i="3"/>
  <c r="AH9131" i="3"/>
  <c r="AB161" i="3" l="1"/>
  <c r="AC195" i="3" s="1"/>
  <c r="AD192" i="3"/>
  <c r="G269" i="3"/>
  <c r="AH269" i="3" s="1"/>
  <c r="AB9108" i="3"/>
  <c r="AC9109" i="3" s="1"/>
  <c r="AD9110" i="3" s="1"/>
  <c r="AB196" i="3"/>
  <c r="AB162" i="3" s="1"/>
  <c r="AF9113" i="3"/>
  <c r="AC194" i="3"/>
  <c r="AC159" i="3"/>
  <c r="AF9115" i="3"/>
  <c r="AF9114" i="3"/>
  <c r="AH9126" i="3"/>
  <c r="AI9127" i="3" s="1"/>
  <c r="AH9119" i="3"/>
  <c r="AI9128" i="3"/>
  <c r="AH9123" i="3"/>
  <c r="AH9125" i="3"/>
  <c r="AH9121" i="3"/>
  <c r="AH9120" i="3"/>
  <c r="AH9124" i="3"/>
  <c r="AH9118" i="3"/>
  <c r="AH9122" i="3"/>
  <c r="BQ9170" i="3"/>
  <c r="BQ9169" i="3"/>
  <c r="AI9131" i="3"/>
  <c r="AI9130" i="3"/>
  <c r="AI9129" i="3"/>
  <c r="AI9132" i="3"/>
  <c r="AI9134" i="3"/>
  <c r="AI9133" i="3"/>
  <c r="AC160" i="3" l="1"/>
  <c r="AD194" i="3" s="1"/>
  <c r="AC161" i="3"/>
  <c r="AD195" i="3" s="1"/>
  <c r="AC9107" i="3"/>
  <c r="AG9115" i="3"/>
  <c r="AG9116" i="3"/>
  <c r="AD158" i="3"/>
  <c r="AE192" i="3" s="1"/>
  <c r="G270" i="3"/>
  <c r="AH270" i="3" s="1"/>
  <c r="AD193" i="3"/>
  <c r="AC9108" i="3"/>
  <c r="AC196" i="3"/>
  <c r="AC162" i="3" s="1"/>
  <c r="AE9111" i="3"/>
  <c r="AF9112" i="3" s="1"/>
  <c r="AG9113" i="3" s="1"/>
  <c r="AG9114" i="3"/>
  <c r="AI9126" i="3"/>
  <c r="AJ9127" i="3" s="1"/>
  <c r="AI9119" i="3"/>
  <c r="AI9124" i="3"/>
  <c r="AI9122" i="3"/>
  <c r="AI9120" i="3"/>
  <c r="AI9121" i="3"/>
  <c r="AI9123" i="3"/>
  <c r="AI9125" i="3"/>
  <c r="BR9171" i="3"/>
  <c r="BR9170" i="3"/>
  <c r="AJ9131" i="3"/>
  <c r="AJ9133" i="3"/>
  <c r="AJ9129" i="3"/>
  <c r="AJ9135" i="3"/>
  <c r="AJ9134" i="3"/>
  <c r="AJ9130" i="3"/>
  <c r="AJ9132" i="3"/>
  <c r="AJ9128" i="3"/>
  <c r="AD159" i="3" l="1"/>
  <c r="AE193" i="3" s="1"/>
  <c r="G271" i="3"/>
  <c r="AH271" i="3" s="1"/>
  <c r="AD160" i="3"/>
  <c r="AE194" i="3" s="1"/>
  <c r="G272" i="3"/>
  <c r="AH272" i="3" s="1"/>
  <c r="AD9107" i="3"/>
  <c r="AD196" i="3"/>
  <c r="AD162" i="3" s="1"/>
  <c r="AH9117" i="3"/>
  <c r="AH9116" i="3"/>
  <c r="AH9115" i="3"/>
  <c r="AD9109" i="3"/>
  <c r="AH9114" i="3"/>
  <c r="G273" i="3"/>
  <c r="AH273" i="3" s="1"/>
  <c r="AD161" i="3"/>
  <c r="AJ9126" i="3"/>
  <c r="AK9127" i="3" s="1"/>
  <c r="AJ9123" i="3"/>
  <c r="AJ9120" i="3"/>
  <c r="AJ9121" i="3"/>
  <c r="AJ9124" i="3"/>
  <c r="AJ9125" i="3"/>
  <c r="AJ9122" i="3"/>
  <c r="AK9130" i="3"/>
  <c r="BS9171" i="3"/>
  <c r="BS9172" i="3"/>
  <c r="AK9132" i="3"/>
  <c r="AK9133" i="3"/>
  <c r="AK9131" i="3"/>
  <c r="AK9134" i="3"/>
  <c r="AK9136" i="3"/>
  <c r="AK9135" i="3"/>
  <c r="AK9129" i="3"/>
  <c r="AK9128" i="3"/>
  <c r="AE159" i="3" l="1"/>
  <c r="AF193" i="3" s="1"/>
  <c r="AI9115" i="3"/>
  <c r="AE196" i="3"/>
  <c r="AE9110" i="3"/>
  <c r="AE195" i="3"/>
  <c r="AE161" i="3" s="1"/>
  <c r="AF195" i="3" s="1"/>
  <c r="AI9118" i="3"/>
  <c r="AI9117" i="3"/>
  <c r="AD9108" i="3"/>
  <c r="AE9107" i="3" s="1"/>
  <c r="AE160" i="3"/>
  <c r="AI9116" i="3"/>
  <c r="AK9126" i="3"/>
  <c r="AL9127" i="3" s="1"/>
  <c r="AK9122" i="3"/>
  <c r="AK9125" i="3"/>
  <c r="AK9124" i="3"/>
  <c r="AL9131" i="3"/>
  <c r="AK9121" i="3"/>
  <c r="AK9123" i="3"/>
  <c r="AL9133" i="3"/>
  <c r="BT9172" i="3"/>
  <c r="BT9173" i="3"/>
  <c r="AL9135" i="3"/>
  <c r="AL9132" i="3"/>
  <c r="AL9128" i="3"/>
  <c r="AL9134" i="3"/>
  <c r="AL9129" i="3"/>
  <c r="AL9130" i="3"/>
  <c r="AL9137" i="3"/>
  <c r="AL9136" i="3"/>
  <c r="AJ9116" i="3" l="1"/>
  <c r="AE9108" i="3"/>
  <c r="AJ9117" i="3"/>
  <c r="AJ9119" i="3"/>
  <c r="AJ9118" i="3"/>
  <c r="AF9111" i="3"/>
  <c r="AG9112" i="3" s="1"/>
  <c r="AE162" i="3"/>
  <c r="AF194" i="3"/>
  <c r="AF160" i="3" s="1"/>
  <c r="AG194" i="3" s="1"/>
  <c r="AE9109" i="3"/>
  <c r="AF9110" i="3" s="1"/>
  <c r="AL9126" i="3"/>
  <c r="AM9127" i="3" s="1"/>
  <c r="AL9123" i="3"/>
  <c r="AL9125" i="3"/>
  <c r="AL9124" i="3"/>
  <c r="AL9122" i="3"/>
  <c r="AM9132" i="3"/>
  <c r="BU9173" i="3"/>
  <c r="BU9174" i="3"/>
  <c r="AM9134" i="3"/>
  <c r="AM9129" i="3"/>
  <c r="AM9137" i="3"/>
  <c r="AM9138" i="3"/>
  <c r="AM9133" i="3"/>
  <c r="AM9131" i="3"/>
  <c r="AM9130" i="3"/>
  <c r="AM9128" i="3"/>
  <c r="AM9136" i="3"/>
  <c r="AM9135" i="3"/>
  <c r="AF9107" i="3" l="1"/>
  <c r="AK9118" i="3"/>
  <c r="AF161" i="3"/>
  <c r="AG195" i="3" s="1"/>
  <c r="AF9109" i="3"/>
  <c r="AG9110" i="3" s="1"/>
  <c r="AF196" i="3"/>
  <c r="AH9113" i="3"/>
  <c r="AG9111" i="3"/>
  <c r="AH9112" i="3" s="1"/>
  <c r="AK9117" i="3"/>
  <c r="AK9119" i="3"/>
  <c r="AK9120" i="3"/>
  <c r="AM9126" i="3"/>
  <c r="AN9127" i="3" s="1"/>
  <c r="AM9124" i="3"/>
  <c r="AM9125" i="3"/>
  <c r="AM9123" i="3"/>
  <c r="AN9133" i="3"/>
  <c r="BV9174" i="3"/>
  <c r="BV9175" i="3"/>
  <c r="AN9135" i="3"/>
  <c r="AN9128" i="3"/>
  <c r="AN9131" i="3"/>
  <c r="AN9139" i="3"/>
  <c r="AN9138" i="3"/>
  <c r="AN9137" i="3"/>
  <c r="AN9129" i="3"/>
  <c r="AN9132" i="3"/>
  <c r="AN9136" i="3"/>
  <c r="AN9130" i="3"/>
  <c r="AN9134" i="3"/>
  <c r="AL9120" i="3" l="1"/>
  <c r="AL9121" i="3"/>
  <c r="AL9119" i="3"/>
  <c r="AL9118" i="3"/>
  <c r="AH9111" i="3"/>
  <c r="AI9112" i="3" s="1"/>
  <c r="AF162" i="3"/>
  <c r="AI9114" i="3"/>
  <c r="AI9113" i="3"/>
  <c r="AF9108" i="3"/>
  <c r="AN9125" i="3"/>
  <c r="AN9126" i="3"/>
  <c r="AO9127" i="3" s="1"/>
  <c r="AO9130" i="3"/>
  <c r="AO9132" i="3"/>
  <c r="AN9124" i="3"/>
  <c r="AO9134" i="3"/>
  <c r="BW9176" i="3"/>
  <c r="BW9175" i="3"/>
  <c r="AO9137" i="3"/>
  <c r="AO9129" i="3"/>
  <c r="AO9133" i="3"/>
  <c r="AO9140" i="3"/>
  <c r="AO9139" i="3"/>
  <c r="AO9131" i="3"/>
  <c r="AO9136" i="3"/>
  <c r="AO9128" i="3"/>
  <c r="AO9135" i="3"/>
  <c r="AO9138" i="3"/>
  <c r="AG9107" i="3" l="1"/>
  <c r="AG196" i="3"/>
  <c r="AG161" i="3"/>
  <c r="AH195" i="3" s="1"/>
  <c r="AJ9113" i="3"/>
  <c r="AJ9115" i="3"/>
  <c r="AJ9114" i="3"/>
  <c r="AM9119" i="3"/>
  <c r="AM9120" i="3"/>
  <c r="AM9121" i="3"/>
  <c r="AM9122" i="3"/>
  <c r="AG9109" i="3"/>
  <c r="AH9110" i="3" s="1"/>
  <c r="AI9111" i="3" s="1"/>
  <c r="AO9126" i="3"/>
  <c r="AP9127" i="3" s="1"/>
  <c r="AP9131" i="3"/>
  <c r="AP9133" i="3"/>
  <c r="AO9125" i="3"/>
  <c r="AP9135" i="3"/>
  <c r="AP9128" i="3"/>
  <c r="BX9177" i="3"/>
  <c r="BX9176" i="3"/>
  <c r="AP9138" i="3"/>
  <c r="AP9140" i="3"/>
  <c r="AP9141" i="3"/>
  <c r="AP9137" i="3"/>
  <c r="AP9136" i="3"/>
  <c r="AP9132" i="3"/>
  <c r="AP9130" i="3"/>
  <c r="AP9134" i="3"/>
  <c r="AP9139" i="3"/>
  <c r="AP9129" i="3"/>
  <c r="AK9114" i="3" l="1"/>
  <c r="AN9121" i="3"/>
  <c r="AK9116" i="3"/>
  <c r="AK9115" i="3"/>
  <c r="AN9120" i="3"/>
  <c r="AG9108" i="3"/>
  <c r="AG162" i="3"/>
  <c r="AN9122" i="3"/>
  <c r="AN9123" i="3"/>
  <c r="AJ9112" i="3"/>
  <c r="AK9113" i="3" s="1"/>
  <c r="AP9126" i="3"/>
  <c r="AQ9127" i="3" s="1"/>
  <c r="AQ9134" i="3"/>
  <c r="AQ9132" i="3"/>
  <c r="BY9177" i="3"/>
  <c r="BY9178" i="3"/>
  <c r="AQ9138" i="3"/>
  <c r="AQ9129" i="3"/>
  <c r="AQ9136" i="3"/>
  <c r="AQ9140" i="3"/>
  <c r="AQ9137" i="3"/>
  <c r="AQ9135" i="3"/>
  <c r="AQ9139" i="3"/>
  <c r="AQ9130" i="3"/>
  <c r="AQ9133" i="3"/>
  <c r="AQ9142" i="3"/>
  <c r="AQ9141" i="3"/>
  <c r="AQ9128" i="3"/>
  <c r="AQ9131" i="3"/>
  <c r="AL9114" i="3" l="1"/>
  <c r="AH9107" i="3"/>
  <c r="AO9122" i="3"/>
  <c r="AH196" i="3"/>
  <c r="AL9116" i="3"/>
  <c r="AL9117" i="3"/>
  <c r="AL9115" i="3"/>
  <c r="AH9109" i="3"/>
  <c r="AI9110" i="3" s="1"/>
  <c r="AJ9111" i="3" s="1"/>
  <c r="AK9112" i="3" s="1"/>
  <c r="AH9108" i="3"/>
  <c r="AO9123" i="3"/>
  <c r="AO9124" i="3"/>
  <c r="AO9121" i="3"/>
  <c r="AR9133" i="3"/>
  <c r="AR9135" i="3"/>
  <c r="AR9128" i="3"/>
  <c r="AR9137" i="3"/>
  <c r="BZ9178" i="3"/>
  <c r="BZ9179" i="3"/>
  <c r="AR9139" i="3"/>
  <c r="AR9130" i="3"/>
  <c r="AR9143" i="3"/>
  <c r="AR9142" i="3"/>
  <c r="AR9132" i="3"/>
  <c r="AR9131" i="3"/>
  <c r="AR9136" i="3"/>
  <c r="AR9129" i="3"/>
  <c r="AR9140" i="3"/>
  <c r="AR9141" i="3"/>
  <c r="AR9138" i="3"/>
  <c r="AR9134" i="3"/>
  <c r="AM9115" i="3" l="1"/>
  <c r="AL9113" i="3"/>
  <c r="AM9114" i="3" s="1"/>
  <c r="AI9109" i="3"/>
  <c r="AJ9110" i="3" s="1"/>
  <c r="AK9111" i="3" s="1"/>
  <c r="AM9117" i="3"/>
  <c r="AM9118" i="3"/>
  <c r="AH162" i="3"/>
  <c r="AP9124" i="3"/>
  <c r="AP9125" i="3"/>
  <c r="AM9116" i="3"/>
  <c r="AP9123" i="3"/>
  <c r="AP9122" i="3"/>
  <c r="AS9136" i="3"/>
  <c r="AS9134" i="3"/>
  <c r="AS9138" i="3"/>
  <c r="CA9179" i="3"/>
  <c r="CA9180" i="3"/>
  <c r="AS9131" i="3"/>
  <c r="AS9130" i="3"/>
  <c r="AS9141" i="3"/>
  <c r="AS9129" i="3"/>
  <c r="AS9139" i="3"/>
  <c r="AS9137" i="3"/>
  <c r="AS9133" i="3"/>
  <c r="AS9135" i="3"/>
  <c r="AS9132" i="3"/>
  <c r="AS9140" i="3"/>
  <c r="AS9142" i="3"/>
  <c r="AS9144" i="3"/>
  <c r="AS9143" i="3"/>
  <c r="AN9115" i="3" l="1"/>
  <c r="AI196" i="3"/>
  <c r="AI9107" i="3"/>
  <c r="AQ9126" i="3"/>
  <c r="AQ9125" i="3"/>
  <c r="AQ9124" i="3"/>
  <c r="AN9119" i="3"/>
  <c r="AN9118" i="3"/>
  <c r="AQ9123" i="3"/>
  <c r="AL9112" i="3"/>
  <c r="AN9117" i="3"/>
  <c r="AN9116" i="3"/>
  <c r="AT9135" i="3"/>
  <c r="AT9137" i="3"/>
  <c r="AT9131" i="3"/>
  <c r="AT9136" i="3"/>
  <c r="CB9180" i="3"/>
  <c r="CB9181" i="3"/>
  <c r="AT9130" i="3"/>
  <c r="AT9138" i="3"/>
  <c r="AT9140" i="3"/>
  <c r="AT9145" i="3"/>
  <c r="AT9144" i="3"/>
  <c r="AT9134" i="3"/>
  <c r="AT9133" i="3"/>
  <c r="AT9143" i="3"/>
  <c r="AT9142" i="3"/>
  <c r="AT9141" i="3"/>
  <c r="AT9139" i="3"/>
  <c r="AT9132" i="3"/>
  <c r="AO9116" i="3" l="1"/>
  <c r="AM9113" i="3"/>
  <c r="AI9108" i="3"/>
  <c r="AJ9109" i="3" s="1"/>
  <c r="AK9110" i="3" s="1"/>
  <c r="AL9111" i="3" s="1"/>
  <c r="AM9112" i="3" s="1"/>
  <c r="AR9124" i="3"/>
  <c r="AR9125" i="3"/>
  <c r="AO9117" i="3"/>
  <c r="AO9118" i="3"/>
  <c r="AO9120" i="3"/>
  <c r="AO9119" i="3"/>
  <c r="AR9127" i="3"/>
  <c r="AS9128" i="3" s="1"/>
  <c r="AR9126" i="3"/>
  <c r="AU9136" i="3"/>
  <c r="AU9137" i="3"/>
  <c r="AU9139" i="3"/>
  <c r="CC9182" i="3"/>
  <c r="CC9181" i="3"/>
  <c r="AU9141" i="3"/>
  <c r="AU9134" i="3"/>
  <c r="AU9140" i="3"/>
  <c r="AU9144" i="3"/>
  <c r="AU9132" i="3"/>
  <c r="AU9143" i="3"/>
  <c r="AU9133" i="3"/>
  <c r="AU9135" i="3"/>
  <c r="AU9142" i="3"/>
  <c r="AU9131" i="3"/>
  <c r="AU9145" i="3"/>
  <c r="AU9146" i="3"/>
  <c r="AU9138" i="3"/>
  <c r="AP9119" i="3" l="1"/>
  <c r="AP9117" i="3"/>
  <c r="AS9125" i="3"/>
  <c r="AT9129" i="3"/>
  <c r="AP9118" i="3"/>
  <c r="AP9121" i="3"/>
  <c r="AP9120" i="3"/>
  <c r="AS9127" i="3"/>
  <c r="AS9126" i="3"/>
  <c r="AN9114" i="3"/>
  <c r="AO9115" i="3" s="1"/>
  <c r="AN9113" i="3"/>
  <c r="AV9140" i="3"/>
  <c r="AV9138" i="3"/>
  <c r="CD9183" i="3"/>
  <c r="CD9182" i="3"/>
  <c r="AV9134" i="3"/>
  <c r="AV9132" i="3"/>
  <c r="AV9145" i="3"/>
  <c r="AV9133" i="3"/>
  <c r="AV9139" i="3"/>
  <c r="AV9137" i="3"/>
  <c r="AV9143" i="3"/>
  <c r="AV9135" i="3"/>
  <c r="AV9136" i="3"/>
  <c r="AV9144" i="3"/>
  <c r="AV9147" i="3"/>
  <c r="AV9146" i="3"/>
  <c r="AV9142" i="3"/>
  <c r="AV9141" i="3"/>
  <c r="AQ9118" i="3" l="1"/>
  <c r="AO9114" i="3"/>
  <c r="AP9115" i="3" s="1"/>
  <c r="AT9126" i="3"/>
  <c r="AQ9120" i="3"/>
  <c r="AQ9119" i="3"/>
  <c r="AP9116" i="3"/>
  <c r="AT9127" i="3"/>
  <c r="AQ9121" i="3"/>
  <c r="AQ9122" i="3"/>
  <c r="AT9128" i="3"/>
  <c r="AU9130" i="3"/>
  <c r="AW9139" i="3"/>
  <c r="CE9183" i="3"/>
  <c r="CE9184" i="3"/>
  <c r="AW9133" i="3"/>
  <c r="AW9134" i="3"/>
  <c r="AW9136" i="3"/>
  <c r="AW9138" i="3"/>
  <c r="AW9144" i="3"/>
  <c r="AW9141" i="3"/>
  <c r="AW9146" i="3"/>
  <c r="AW9142" i="3"/>
  <c r="AW9137" i="3"/>
  <c r="AW9145" i="3"/>
  <c r="AW9143" i="3"/>
  <c r="AW9148" i="3"/>
  <c r="AW9147" i="3"/>
  <c r="AW9140" i="3"/>
  <c r="AW9135" i="3"/>
  <c r="AU9128" i="3" l="1"/>
  <c r="AR9120" i="3"/>
  <c r="AR9119" i="3"/>
  <c r="AU9129" i="3"/>
  <c r="AV9131" i="3"/>
  <c r="AR9123" i="3"/>
  <c r="AR9122" i="3"/>
  <c r="AR9121" i="3"/>
  <c r="AU9127" i="3"/>
  <c r="AQ9117" i="3"/>
  <c r="AR9118" i="3" s="1"/>
  <c r="AQ9116" i="3"/>
  <c r="AX9140" i="3"/>
  <c r="CF9184" i="3"/>
  <c r="CF9185" i="3"/>
  <c r="AX9136" i="3"/>
  <c r="AX9135" i="3"/>
  <c r="AX9145" i="3"/>
  <c r="AX9137" i="3"/>
  <c r="AX9138" i="3"/>
  <c r="AX9142" i="3"/>
  <c r="AX9144" i="3"/>
  <c r="AX9134" i="3"/>
  <c r="AX9141" i="3"/>
  <c r="AX9139" i="3"/>
  <c r="AX9146" i="3"/>
  <c r="AX9147" i="3"/>
  <c r="AX9143" i="3"/>
  <c r="AX9149" i="3"/>
  <c r="AX9148" i="3"/>
  <c r="AV9129" i="3" l="1"/>
  <c r="AS9119" i="3"/>
  <c r="AV9130" i="3"/>
  <c r="AW9131" i="3" s="1"/>
  <c r="AS9121" i="3"/>
  <c r="AR9117" i="3"/>
  <c r="AS9118" i="3" s="1"/>
  <c r="AS9123" i="3"/>
  <c r="AS9124" i="3"/>
  <c r="AW9132" i="3"/>
  <c r="AS9120" i="3"/>
  <c r="AS9122" i="3"/>
  <c r="AV9128" i="3"/>
  <c r="AY9141" i="3"/>
  <c r="CG9185" i="3"/>
  <c r="CG9186" i="3"/>
  <c r="AY9136" i="3"/>
  <c r="AY9143" i="3"/>
  <c r="AY9137" i="3"/>
  <c r="AY9144" i="3"/>
  <c r="AY9139" i="3"/>
  <c r="AY9145" i="3"/>
  <c r="AY9142" i="3"/>
  <c r="AY9149" i="3"/>
  <c r="AY9150" i="3"/>
  <c r="AY9140" i="3"/>
  <c r="AY9146" i="3"/>
  <c r="AY9147" i="3"/>
  <c r="AY9148" i="3"/>
  <c r="AY9135" i="3"/>
  <c r="AY9138" i="3"/>
  <c r="AW9130" i="3" l="1"/>
  <c r="AX9131" i="3" s="1"/>
  <c r="AT9122" i="3"/>
  <c r="AT9120" i="3"/>
  <c r="AT9119" i="3"/>
  <c r="AW9129" i="3"/>
  <c r="AX9133" i="3"/>
  <c r="AX9132" i="3"/>
  <c r="AT9125" i="3"/>
  <c r="AT9124" i="3"/>
  <c r="AT9121" i="3"/>
  <c r="AT9123" i="3"/>
  <c r="AZ9138" i="3"/>
  <c r="AZ9144" i="3"/>
  <c r="AZ9143" i="3"/>
  <c r="AZ9142" i="3"/>
  <c r="CH9186" i="3"/>
  <c r="CH9187" i="3"/>
  <c r="AZ9140" i="3"/>
  <c r="AZ9148" i="3"/>
  <c r="AZ9151" i="3"/>
  <c r="AZ9150" i="3"/>
  <c r="AZ9141" i="3"/>
  <c r="AZ9136" i="3"/>
  <c r="AZ9146" i="3"/>
  <c r="AZ9149" i="3"/>
  <c r="AZ9137" i="3"/>
  <c r="AZ9139" i="3"/>
  <c r="AZ9145" i="3"/>
  <c r="AZ9147" i="3"/>
  <c r="AU9121" i="3" l="1"/>
  <c r="AU9123" i="3"/>
  <c r="AY9132" i="3"/>
  <c r="AU9126" i="3"/>
  <c r="AU9125" i="3"/>
  <c r="AU9120" i="3"/>
  <c r="AY9133" i="3"/>
  <c r="AY9134" i="3"/>
  <c r="AX9130" i="3"/>
  <c r="AU9124" i="3"/>
  <c r="AU9122" i="3"/>
  <c r="BA9137" i="3"/>
  <c r="BA9142" i="3"/>
  <c r="BA9143" i="3"/>
  <c r="BA9149" i="3"/>
  <c r="CI9188" i="3"/>
  <c r="CI9187" i="3"/>
  <c r="BA9139" i="3"/>
  <c r="BA9146" i="3"/>
  <c r="BA9148" i="3"/>
  <c r="BA9138" i="3"/>
  <c r="BA9141" i="3"/>
  <c r="BA9150" i="3"/>
  <c r="BA9147" i="3"/>
  <c r="BA9145" i="3"/>
  <c r="BA9144" i="3"/>
  <c r="BA9152" i="3"/>
  <c r="BA9151" i="3"/>
  <c r="BA9140" i="3"/>
  <c r="AV9124" i="3" l="1"/>
  <c r="AV9122" i="3"/>
  <c r="AV9121" i="3"/>
  <c r="AZ9133" i="3"/>
  <c r="AY9131" i="3"/>
  <c r="AZ9134" i="3"/>
  <c r="AZ9135" i="3"/>
  <c r="AV9123" i="3"/>
  <c r="AV9127" i="3"/>
  <c r="AV9126" i="3"/>
  <c r="AV9125" i="3"/>
  <c r="BB9149" i="3"/>
  <c r="BB9142" i="3"/>
  <c r="BB9138" i="3"/>
  <c r="CJ9188" i="3"/>
  <c r="CJ9189" i="3"/>
  <c r="BB9151" i="3"/>
  <c r="BB9146" i="3"/>
  <c r="BB9147" i="3"/>
  <c r="BB9140" i="3"/>
  <c r="BB9148" i="3"/>
  <c r="BB9150" i="3"/>
  <c r="BB9153" i="3"/>
  <c r="BB9152" i="3"/>
  <c r="BB9139" i="3"/>
  <c r="BB9144" i="3"/>
  <c r="BB9143" i="3"/>
  <c r="BB9145" i="3"/>
  <c r="BB9141" i="3"/>
  <c r="AW9123" i="3" l="1"/>
  <c r="AW9125" i="3"/>
  <c r="BA9134" i="3"/>
  <c r="AZ9132" i="3"/>
  <c r="AW9126" i="3"/>
  <c r="AW9128" i="3"/>
  <c r="AW9127" i="3"/>
  <c r="AW9124" i="3"/>
  <c r="BA9135" i="3"/>
  <c r="BA9136" i="3"/>
  <c r="AW9122" i="3"/>
  <c r="BC9150" i="3"/>
  <c r="BC9141" i="3"/>
  <c r="BC9139" i="3"/>
  <c r="BC9148" i="3"/>
  <c r="CK9190" i="3"/>
  <c r="CK9189" i="3"/>
  <c r="BC9144" i="3"/>
  <c r="BC9140" i="3"/>
  <c r="BC9143" i="3"/>
  <c r="BC9145" i="3"/>
  <c r="BC9142" i="3"/>
  <c r="BC9151" i="3"/>
  <c r="BC9152" i="3"/>
  <c r="BC9149" i="3"/>
  <c r="BC9147" i="3"/>
  <c r="BC9154" i="3"/>
  <c r="BC9153" i="3"/>
  <c r="BC9146" i="3"/>
  <c r="AX9124" i="3" l="1"/>
  <c r="AX9123" i="3"/>
  <c r="AX9127" i="3"/>
  <c r="BB9135" i="3"/>
  <c r="AX9128" i="3"/>
  <c r="AX9129" i="3"/>
  <c r="BB9137" i="3"/>
  <c r="BB9136" i="3"/>
  <c r="AX9126" i="3"/>
  <c r="AX9125" i="3"/>
  <c r="BA9133" i="3"/>
  <c r="BD9140" i="3"/>
  <c r="BD9149" i="3"/>
  <c r="BD9142" i="3"/>
  <c r="BD9150" i="3"/>
  <c r="BD9141" i="3"/>
  <c r="CL9190" i="3"/>
  <c r="CL9191" i="3"/>
  <c r="BD9144" i="3"/>
  <c r="BD9146" i="3"/>
  <c r="BD9153" i="3"/>
  <c r="BD9147" i="3"/>
  <c r="BD9152" i="3"/>
  <c r="BD9145" i="3"/>
  <c r="BD9155" i="3"/>
  <c r="BD9154" i="3"/>
  <c r="BD9148" i="3"/>
  <c r="BD9151" i="3"/>
  <c r="BD9143" i="3"/>
  <c r="AY9127" i="3" l="1"/>
  <c r="BC9136" i="3"/>
  <c r="AY9125" i="3"/>
  <c r="BB9134" i="3"/>
  <c r="BC9135" i="3" s="1"/>
  <c r="AY9126" i="3"/>
  <c r="AY9128" i="3"/>
  <c r="AY9124" i="3"/>
  <c r="BC9138" i="3"/>
  <c r="BC9137" i="3"/>
  <c r="AY9130" i="3"/>
  <c r="AY9129" i="3"/>
  <c r="BE9143" i="3"/>
  <c r="BE9149" i="3"/>
  <c r="BE9141" i="3"/>
  <c r="BE9145" i="3"/>
  <c r="CM9192" i="3"/>
  <c r="CM9191" i="3"/>
  <c r="BE9154" i="3"/>
  <c r="BE9142" i="3"/>
  <c r="BE9144" i="3"/>
  <c r="BE9148" i="3"/>
  <c r="BE9147" i="3"/>
  <c r="BE9153" i="3"/>
  <c r="BE9150" i="3"/>
  <c r="BE9151" i="3"/>
  <c r="BE9156" i="3"/>
  <c r="BE9155" i="3"/>
  <c r="BE9146" i="3"/>
  <c r="BE9152" i="3"/>
  <c r="BD9136" i="3" l="1"/>
  <c r="AZ9125" i="3"/>
  <c r="AZ9126" i="3"/>
  <c r="AZ9129" i="3"/>
  <c r="AZ9131" i="3"/>
  <c r="AZ9130" i="3"/>
  <c r="BD9137" i="3"/>
  <c r="AZ9128" i="3"/>
  <c r="BD9139" i="3"/>
  <c r="BD9138" i="3"/>
  <c r="AZ9127" i="3"/>
  <c r="BF9144" i="3"/>
  <c r="BF9142" i="3"/>
  <c r="BF9143" i="3"/>
  <c r="CN9193" i="3"/>
  <c r="CN9192" i="3"/>
  <c r="BF9152" i="3"/>
  <c r="BF9146" i="3"/>
  <c r="BF9155" i="3"/>
  <c r="BF9149" i="3"/>
  <c r="BF9157" i="3"/>
  <c r="BF9156" i="3"/>
  <c r="BF9153" i="3"/>
  <c r="BF9148" i="3"/>
  <c r="BF9147" i="3"/>
  <c r="BF9154" i="3"/>
  <c r="BF9150" i="3"/>
  <c r="BF9151" i="3"/>
  <c r="BF9145" i="3"/>
  <c r="BA9127" i="3" l="1"/>
  <c r="BA9130" i="3"/>
  <c r="BE9138" i="3"/>
  <c r="BE9139" i="3"/>
  <c r="BE9140" i="3"/>
  <c r="BA9128" i="3"/>
  <c r="BE9137" i="3"/>
  <c r="BA9131" i="3"/>
  <c r="BA9132" i="3"/>
  <c r="BA9126" i="3"/>
  <c r="BA9129" i="3"/>
  <c r="BG9143" i="3"/>
  <c r="BG9145" i="3"/>
  <c r="CO9193" i="3"/>
  <c r="CO9194" i="3"/>
  <c r="BG9150" i="3"/>
  <c r="BG9156" i="3"/>
  <c r="BG9148" i="3"/>
  <c r="BG9153" i="3"/>
  <c r="BG9154" i="3"/>
  <c r="BG9157" i="3"/>
  <c r="BG9158" i="3"/>
  <c r="BG9155" i="3"/>
  <c r="BG9146" i="3"/>
  <c r="BG9144" i="3"/>
  <c r="BG9151" i="3"/>
  <c r="BG9152" i="3"/>
  <c r="BG9147" i="3"/>
  <c r="BG9149" i="3"/>
  <c r="BB9127" i="3" l="1"/>
  <c r="BB9129" i="3"/>
  <c r="BF9138" i="3"/>
  <c r="BB9130" i="3"/>
  <c r="BB9128" i="3"/>
  <c r="BB9133" i="3"/>
  <c r="BB9132" i="3"/>
  <c r="BF9140" i="3"/>
  <c r="BF9141" i="3"/>
  <c r="BB9131" i="3"/>
  <c r="BF9139" i="3"/>
  <c r="BH9149" i="3"/>
  <c r="BH9155" i="3"/>
  <c r="BH9147" i="3"/>
  <c r="CP9194" i="3"/>
  <c r="CP9195" i="3"/>
  <c r="BH9157" i="3"/>
  <c r="BH9150" i="3"/>
  <c r="BH9152" i="3"/>
  <c r="BH9156" i="3"/>
  <c r="BH9151" i="3"/>
  <c r="BH9158" i="3"/>
  <c r="BH9159" i="3"/>
  <c r="BH9144" i="3"/>
  <c r="BH9146" i="3"/>
  <c r="BH9148" i="3"/>
  <c r="BH9153" i="3"/>
  <c r="BH9145" i="3"/>
  <c r="BH9154" i="3"/>
  <c r="BC9128" i="3" l="1"/>
  <c r="BG9139" i="3"/>
  <c r="BC9131" i="3"/>
  <c r="BG9141" i="3"/>
  <c r="BG9142" i="3"/>
  <c r="BC9132" i="3"/>
  <c r="BC9130" i="3"/>
  <c r="BG9140" i="3"/>
  <c r="BC9133" i="3"/>
  <c r="BC9134" i="3"/>
  <c r="BC9129" i="3"/>
  <c r="BI9148" i="3"/>
  <c r="BI9156" i="3"/>
  <c r="CQ9195" i="3"/>
  <c r="CQ9196" i="3"/>
  <c r="BI9151" i="3"/>
  <c r="BI9154" i="3"/>
  <c r="BI9152" i="3"/>
  <c r="BI9145" i="3"/>
  <c r="BI9149" i="3"/>
  <c r="BI9158" i="3"/>
  <c r="BI9155" i="3"/>
  <c r="BI9153" i="3"/>
  <c r="BI9150" i="3"/>
  <c r="BI9146" i="3"/>
  <c r="BI9157" i="3"/>
  <c r="BI9159" i="3"/>
  <c r="BI9160" i="3"/>
  <c r="BI9147" i="3"/>
  <c r="BD9129" i="3" l="1"/>
  <c r="BH9140" i="3"/>
  <c r="BD9135" i="3"/>
  <c r="BD9134" i="3"/>
  <c r="BD9132" i="3"/>
  <c r="BH9141" i="3"/>
  <c r="BD9133" i="3"/>
  <c r="BD9130" i="3"/>
  <c r="BH9143" i="3"/>
  <c r="BH9142" i="3"/>
  <c r="BD9131" i="3"/>
  <c r="BJ9157" i="3"/>
  <c r="BJ9155" i="3"/>
  <c r="CR9197" i="3"/>
  <c r="CR9196" i="3"/>
  <c r="BJ9158" i="3"/>
  <c r="BJ9153" i="3"/>
  <c r="BJ9147" i="3"/>
  <c r="BJ9152" i="3"/>
  <c r="BJ9150" i="3"/>
  <c r="BJ9151" i="3"/>
  <c r="BJ9159" i="3"/>
  <c r="BJ9146" i="3"/>
  <c r="BJ9149" i="3"/>
  <c r="BJ9160" i="3"/>
  <c r="BJ9161" i="3"/>
  <c r="BJ9156" i="3"/>
  <c r="BJ9154" i="3"/>
  <c r="BJ9148" i="3"/>
  <c r="BE9133" i="3" l="1"/>
  <c r="BE9131" i="3"/>
  <c r="BI9142" i="3"/>
  <c r="BE9130" i="3"/>
  <c r="BE9132" i="3"/>
  <c r="BI9144" i="3"/>
  <c r="BI9143" i="3"/>
  <c r="BI9141" i="3"/>
  <c r="BE9134" i="3"/>
  <c r="BE9136" i="3"/>
  <c r="BE9135" i="3"/>
  <c r="BK9158" i="3"/>
  <c r="BK9154" i="3"/>
  <c r="BK9156" i="3"/>
  <c r="BK9151" i="3"/>
  <c r="CS9197" i="3"/>
  <c r="CS9198" i="3"/>
  <c r="BK9153" i="3"/>
  <c r="BK9160" i="3"/>
  <c r="BK9157" i="3"/>
  <c r="BK9152" i="3"/>
  <c r="BK9148" i="3"/>
  <c r="BK9149" i="3"/>
  <c r="BK9159" i="3"/>
  <c r="BK9161" i="3"/>
  <c r="BK9162" i="3"/>
  <c r="BK9155" i="3"/>
  <c r="BK9147" i="3"/>
  <c r="BK9150" i="3"/>
  <c r="BF9133" i="3" l="1"/>
  <c r="BF9132" i="3"/>
  <c r="BJ9143" i="3"/>
  <c r="BJ9142" i="3"/>
  <c r="BF9135" i="3"/>
  <c r="BF9131" i="3"/>
  <c r="BF9134" i="3"/>
  <c r="BF9137" i="3"/>
  <c r="BF9136" i="3"/>
  <c r="BJ9145" i="3"/>
  <c r="BJ9144" i="3"/>
  <c r="BL9155" i="3"/>
  <c r="BL9157" i="3"/>
  <c r="BL9151" i="3"/>
  <c r="CT9199" i="3"/>
  <c r="CT9198" i="3"/>
  <c r="BL9153" i="3"/>
  <c r="BL9152" i="3"/>
  <c r="BL9154" i="3"/>
  <c r="BL9149" i="3"/>
  <c r="BL9161" i="3"/>
  <c r="BL9160" i="3"/>
  <c r="BL9159" i="3"/>
  <c r="BL9158" i="3"/>
  <c r="BL9150" i="3"/>
  <c r="BL9156" i="3"/>
  <c r="BL9162" i="3"/>
  <c r="BL9163" i="3"/>
  <c r="BL9148" i="3"/>
  <c r="BG9132" i="3" l="1"/>
  <c r="BG9134" i="3"/>
  <c r="BG9136" i="3"/>
  <c r="BG9135" i="3"/>
  <c r="BK9143" i="3"/>
  <c r="BK9144" i="3"/>
  <c r="BK9145" i="3"/>
  <c r="BK9146" i="3"/>
  <c r="BG9138" i="3"/>
  <c r="BG9137" i="3"/>
  <c r="BG9133" i="3"/>
  <c r="BM9154" i="3"/>
  <c r="BM9152" i="3"/>
  <c r="BM9153" i="3"/>
  <c r="CU9199" i="3"/>
  <c r="CU9200" i="3"/>
  <c r="BM9155" i="3"/>
  <c r="BM9150" i="3"/>
  <c r="BM9151" i="3"/>
  <c r="BM9162" i="3"/>
  <c r="BM9164" i="3"/>
  <c r="BM9163" i="3"/>
  <c r="BM9149" i="3"/>
  <c r="BM9160" i="3"/>
  <c r="BM9156" i="3"/>
  <c r="BM9157" i="3"/>
  <c r="BM9158" i="3"/>
  <c r="BM9159" i="3"/>
  <c r="BM9161" i="3"/>
  <c r="BH9133" i="3" l="1"/>
  <c r="BH9135" i="3"/>
  <c r="BH9137" i="3"/>
  <c r="BH9139" i="3"/>
  <c r="BH9138" i="3"/>
  <c r="BL9145" i="3"/>
  <c r="BH9136" i="3"/>
  <c r="BH9134" i="3"/>
  <c r="BL9146" i="3"/>
  <c r="BL9147" i="3"/>
  <c r="BL9144" i="3"/>
  <c r="BN9154" i="3"/>
  <c r="BN9153" i="3"/>
  <c r="BN9151" i="3"/>
  <c r="CV9201" i="3"/>
  <c r="CV9200" i="3"/>
  <c r="BN9158" i="3"/>
  <c r="BN9161" i="3"/>
  <c r="BN9150" i="3"/>
  <c r="BN9157" i="3"/>
  <c r="BN9159" i="3"/>
  <c r="BN9156" i="3"/>
  <c r="BN9162" i="3"/>
  <c r="BN9163" i="3"/>
  <c r="BN9152" i="3"/>
  <c r="BN9155" i="3"/>
  <c r="BN9160" i="3"/>
  <c r="BN9165" i="3"/>
  <c r="BN9164" i="3"/>
  <c r="BI9136" i="3" l="1"/>
  <c r="BM9146" i="3"/>
  <c r="BM9148" i="3"/>
  <c r="BM9147" i="3"/>
  <c r="BM9145" i="3"/>
  <c r="BI9138" i="3"/>
  <c r="BI9134" i="3"/>
  <c r="BI9135" i="3"/>
  <c r="BI9140" i="3"/>
  <c r="BI9139" i="3"/>
  <c r="BI9137" i="3"/>
  <c r="BO9152" i="3"/>
  <c r="BO9154" i="3"/>
  <c r="CW9201" i="3"/>
  <c r="CW9202" i="3"/>
  <c r="BO9156" i="3"/>
  <c r="BO9164" i="3"/>
  <c r="BO9159" i="3"/>
  <c r="BO9162" i="3"/>
  <c r="BO9151" i="3"/>
  <c r="BO9160" i="3"/>
  <c r="BO9163" i="3"/>
  <c r="BO9153" i="3"/>
  <c r="BO9157" i="3"/>
  <c r="BO9158" i="3"/>
  <c r="BO9166" i="3"/>
  <c r="BP9167" i="3" s="1"/>
  <c r="BO9165" i="3"/>
  <c r="BO9155" i="3"/>
  <c r="BO9161" i="3"/>
  <c r="BJ9137" i="3" l="1"/>
  <c r="BN9147" i="3"/>
  <c r="BJ9135" i="3"/>
  <c r="BN9146" i="3"/>
  <c r="BJ9139" i="3"/>
  <c r="BJ9136" i="3"/>
  <c r="BJ9141" i="3"/>
  <c r="BJ9140" i="3"/>
  <c r="BJ9138" i="3"/>
  <c r="BN9148" i="3"/>
  <c r="BN9149" i="3"/>
  <c r="BP9153" i="3"/>
  <c r="BP9164" i="3"/>
  <c r="BP9152" i="3"/>
  <c r="BP9155" i="3"/>
  <c r="CX9203" i="3"/>
  <c r="CX9202" i="3"/>
  <c r="BP9161" i="3"/>
  <c r="BP9158" i="3"/>
  <c r="BP9163" i="3"/>
  <c r="BP9162" i="3"/>
  <c r="BQ9168" i="3"/>
  <c r="BP9156" i="3"/>
  <c r="BP9154" i="3"/>
  <c r="BP9159" i="3"/>
  <c r="BP9166" i="3"/>
  <c r="BQ9167" i="3" s="1"/>
  <c r="BP9165" i="3"/>
  <c r="BP9157" i="3"/>
  <c r="BP9160" i="3"/>
  <c r="BK9138" i="3" l="1"/>
  <c r="BK9136" i="3"/>
  <c r="BK9140" i="3"/>
  <c r="BO9148" i="3"/>
  <c r="BO9150" i="3"/>
  <c r="BO9149" i="3"/>
  <c r="BK9139" i="3"/>
  <c r="BK9137" i="3"/>
  <c r="BK9142" i="3"/>
  <c r="BK9141" i="3"/>
  <c r="BO9147" i="3"/>
  <c r="BQ9157" i="3"/>
  <c r="BQ9154" i="3"/>
  <c r="BQ9162" i="3"/>
  <c r="CY9204" i="3"/>
  <c r="CY9203" i="3"/>
  <c r="BQ9163" i="3"/>
  <c r="BQ9160" i="3"/>
  <c r="BQ9155" i="3"/>
  <c r="BQ9166" i="3"/>
  <c r="BQ9165" i="3"/>
  <c r="BQ9161" i="3"/>
  <c r="BQ9156" i="3"/>
  <c r="BQ9159" i="3"/>
  <c r="BR9169" i="3"/>
  <c r="BR9168" i="3"/>
  <c r="BQ9158" i="3"/>
  <c r="BQ9153" i="3"/>
  <c r="BQ9164" i="3"/>
  <c r="BL9139" i="3" l="1"/>
  <c r="BL9137" i="3"/>
  <c r="BP9149" i="3"/>
  <c r="BL9141" i="3"/>
  <c r="BL9143" i="3"/>
  <c r="BL9142" i="3"/>
  <c r="BP9151" i="3"/>
  <c r="BP9150" i="3"/>
  <c r="BL9140" i="3"/>
  <c r="BL9138" i="3"/>
  <c r="BP9148" i="3"/>
  <c r="BR9161" i="3"/>
  <c r="BR9156" i="3"/>
  <c r="CZ9205" i="3"/>
  <c r="CZ9204" i="3"/>
  <c r="BR9164" i="3"/>
  <c r="BR9160" i="3"/>
  <c r="BR9165" i="3"/>
  <c r="BR9163" i="3"/>
  <c r="BR9159" i="3"/>
  <c r="BR9158" i="3"/>
  <c r="BS9169" i="3"/>
  <c r="BS9170" i="3"/>
  <c r="BR9157" i="3"/>
  <c r="BR9167" i="3"/>
  <c r="BR9166" i="3"/>
  <c r="BR9162" i="3"/>
  <c r="BR9154" i="3"/>
  <c r="BR9155" i="3"/>
  <c r="BM9140" i="3" l="1"/>
  <c r="BM9138" i="3"/>
  <c r="BM9142" i="3"/>
  <c r="BQ9150" i="3"/>
  <c r="BM9139" i="3"/>
  <c r="BM9144" i="3"/>
  <c r="BM9143" i="3"/>
  <c r="BQ9149" i="3"/>
  <c r="BQ9152" i="3"/>
  <c r="BQ9151" i="3"/>
  <c r="BM9141" i="3"/>
  <c r="BS9162" i="3"/>
  <c r="DA9206" i="3"/>
  <c r="DA9205" i="3"/>
  <c r="BS9167" i="3"/>
  <c r="BS9165" i="3"/>
  <c r="BS9159" i="3"/>
  <c r="BS9168" i="3"/>
  <c r="BS9157" i="3"/>
  <c r="BT9171" i="3"/>
  <c r="BT9170" i="3"/>
  <c r="BS9163" i="3"/>
  <c r="BS9155" i="3"/>
  <c r="BS9164" i="3"/>
  <c r="BS9156" i="3"/>
  <c r="BS9166" i="3"/>
  <c r="BS9161" i="3"/>
  <c r="BS9158" i="3"/>
  <c r="BS9160" i="3"/>
  <c r="BN9139" i="3" l="1"/>
  <c r="BN9141" i="3"/>
  <c r="BN9143" i="3"/>
  <c r="BR9151" i="3"/>
  <c r="BR9152" i="3"/>
  <c r="BR9153" i="3"/>
  <c r="BR9150" i="3"/>
  <c r="BN9140" i="3"/>
  <c r="BN9145" i="3"/>
  <c r="BN9144" i="3"/>
  <c r="BN9142" i="3"/>
  <c r="DB9206" i="3"/>
  <c r="DB9207" i="3"/>
  <c r="DC9208" i="3" s="1"/>
  <c r="BT9166" i="3"/>
  <c r="BT9168" i="3"/>
  <c r="BT9160" i="3"/>
  <c r="BT9167" i="3"/>
  <c r="BT9169" i="3"/>
  <c r="BT9157" i="3"/>
  <c r="BT9156" i="3"/>
  <c r="BT9158" i="3"/>
  <c r="BT9164" i="3"/>
  <c r="BT9161" i="3"/>
  <c r="BT9165" i="3"/>
  <c r="BT9163" i="3"/>
  <c r="BT9162" i="3"/>
  <c r="BT9159" i="3"/>
  <c r="BU9172" i="3"/>
  <c r="BU9171" i="3"/>
  <c r="BO9142" i="3" l="1"/>
  <c r="BO9140" i="3"/>
  <c r="BO9144" i="3"/>
  <c r="BO9143" i="3"/>
  <c r="BS9152" i="3"/>
  <c r="BO9146" i="3"/>
  <c r="BO9145" i="3"/>
  <c r="BO9141" i="3"/>
  <c r="BS9154" i="3"/>
  <c r="BS9153" i="3"/>
  <c r="BS9151" i="3"/>
  <c r="BU9162" i="3"/>
  <c r="BU9169" i="3"/>
  <c r="DC9207" i="3"/>
  <c r="DD9208" i="3" s="1"/>
  <c r="BU9165" i="3"/>
  <c r="BU9167" i="3"/>
  <c r="DD9209" i="3"/>
  <c r="BU9170" i="3"/>
  <c r="BU9168" i="3"/>
  <c r="BU9159" i="3"/>
  <c r="BU9166" i="3"/>
  <c r="BU9157" i="3"/>
  <c r="BU9163" i="3"/>
  <c r="BU9161" i="3"/>
  <c r="BU9164" i="3"/>
  <c r="BU9160" i="3"/>
  <c r="BV9173" i="3"/>
  <c r="BV9172" i="3"/>
  <c r="BU9158" i="3"/>
  <c r="BP9141" i="3" l="1"/>
  <c r="BP9143" i="3"/>
  <c r="BT9153" i="3"/>
  <c r="BP9142" i="3"/>
  <c r="BP9145" i="3"/>
  <c r="BP9147" i="3"/>
  <c r="BP9146" i="3"/>
  <c r="BP9144" i="3"/>
  <c r="BT9152" i="3"/>
  <c r="BT9155" i="3"/>
  <c r="BT9154" i="3"/>
  <c r="BV9170" i="3"/>
  <c r="BV9168" i="3"/>
  <c r="BV9169" i="3"/>
  <c r="BV9166" i="3"/>
  <c r="BV9171" i="3"/>
  <c r="BW9172" i="3" s="1"/>
  <c r="BV9167" i="3"/>
  <c r="BV9164" i="3"/>
  <c r="DE9210" i="3"/>
  <c r="DE9209" i="3"/>
  <c r="BV9162" i="3"/>
  <c r="BV9158" i="3"/>
  <c r="BV9160" i="3"/>
  <c r="BV9165" i="3"/>
  <c r="BV9159" i="3"/>
  <c r="BV9161" i="3"/>
  <c r="BV9163" i="3"/>
  <c r="BW9173" i="3"/>
  <c r="BW9174" i="3"/>
  <c r="BQ9143" i="3" l="1"/>
  <c r="BQ9145" i="3"/>
  <c r="BQ9144" i="3"/>
  <c r="BQ9142" i="3"/>
  <c r="BQ9146" i="3"/>
  <c r="BU9154" i="3"/>
  <c r="BU9155" i="3"/>
  <c r="BU9156" i="3"/>
  <c r="BQ9148" i="3"/>
  <c r="BQ9147" i="3"/>
  <c r="BU9153" i="3"/>
  <c r="BW9167" i="3"/>
  <c r="BW9171" i="3"/>
  <c r="BX9172" i="3" s="1"/>
  <c r="BW9169" i="3"/>
  <c r="BW9168" i="3"/>
  <c r="BW9170" i="3"/>
  <c r="BW9161" i="3"/>
  <c r="BW9163" i="3"/>
  <c r="DF9211" i="3"/>
  <c r="DF9210" i="3"/>
  <c r="BW9159" i="3"/>
  <c r="BX9173" i="3"/>
  <c r="BW9164" i="3"/>
  <c r="BX9174" i="3"/>
  <c r="BX9175" i="3"/>
  <c r="BW9160" i="3"/>
  <c r="BW9162" i="3"/>
  <c r="BW9165" i="3"/>
  <c r="BW9166" i="3"/>
  <c r="BR9144" i="3" l="1"/>
  <c r="BR9145" i="3"/>
  <c r="BR9143" i="3"/>
  <c r="BR9147" i="3"/>
  <c r="BV9156" i="3"/>
  <c r="BV9157" i="3"/>
  <c r="BR9149" i="3"/>
  <c r="BR9148" i="3"/>
  <c r="BV9155" i="3"/>
  <c r="BR9146" i="3"/>
  <c r="BV9154" i="3"/>
  <c r="BX9160" i="3"/>
  <c r="BX9170" i="3"/>
  <c r="BX9168" i="3"/>
  <c r="BX9162" i="3"/>
  <c r="BX9169" i="3"/>
  <c r="BX9171" i="3"/>
  <c r="BY9172" i="3" s="1"/>
  <c r="BX9163" i="3"/>
  <c r="DG9211" i="3"/>
  <c r="DG9212" i="3"/>
  <c r="BY9174" i="3"/>
  <c r="BX9166" i="3"/>
  <c r="BX9167" i="3"/>
  <c r="BX9165" i="3"/>
  <c r="BY9175" i="3"/>
  <c r="BY9176" i="3"/>
  <c r="BX9161" i="3"/>
  <c r="BY9173" i="3"/>
  <c r="BX9164" i="3"/>
  <c r="BS9144" i="3" l="1"/>
  <c r="BS9146" i="3"/>
  <c r="BS9148" i="3"/>
  <c r="BS9150" i="3"/>
  <c r="BS9149" i="3"/>
  <c r="BS9145" i="3"/>
  <c r="BS9147" i="3"/>
  <c r="BW9158" i="3"/>
  <c r="BW9157" i="3"/>
  <c r="BW9155" i="3"/>
  <c r="BW9156" i="3"/>
  <c r="BY9169" i="3"/>
  <c r="BY9171" i="3"/>
  <c r="BZ9172" i="3" s="1"/>
  <c r="BY9161" i="3"/>
  <c r="BY9170" i="3"/>
  <c r="DH9212" i="3"/>
  <c r="DH9213" i="3"/>
  <c r="BZ9173" i="3"/>
  <c r="BY9164" i="3"/>
  <c r="BZ9176" i="3"/>
  <c r="BZ9177" i="3"/>
  <c r="BZ9175" i="3"/>
  <c r="BY9166" i="3"/>
  <c r="BY9167" i="3"/>
  <c r="BY9168" i="3"/>
  <c r="BY9162" i="3"/>
  <c r="BZ9174" i="3"/>
  <c r="BY9163" i="3"/>
  <c r="BY9165" i="3"/>
  <c r="BT9145" i="3" l="1"/>
  <c r="BT9147" i="3"/>
  <c r="BT9149" i="3"/>
  <c r="BX9156" i="3"/>
  <c r="BT9148" i="3"/>
  <c r="BX9157" i="3"/>
  <c r="BX9159" i="3"/>
  <c r="BX9158" i="3"/>
  <c r="BT9151" i="3"/>
  <c r="BT9150" i="3"/>
  <c r="BT9146" i="3"/>
  <c r="BZ9171" i="3"/>
  <c r="CA9172" i="3" s="1"/>
  <c r="BZ9170" i="3"/>
  <c r="DI9213" i="3"/>
  <c r="DI9214" i="3"/>
  <c r="BZ9163" i="3"/>
  <c r="CA9175" i="3"/>
  <c r="CA9173" i="3"/>
  <c r="BZ9164" i="3"/>
  <c r="CA9176" i="3"/>
  <c r="BZ9162" i="3"/>
  <c r="BZ9168" i="3"/>
  <c r="BZ9169" i="3"/>
  <c r="CA9174" i="3"/>
  <c r="BZ9167" i="3"/>
  <c r="BZ9166" i="3"/>
  <c r="BZ9165" i="3"/>
  <c r="CA9177" i="3"/>
  <c r="CA9178" i="3"/>
  <c r="BU9146" i="3" l="1"/>
  <c r="BU9148" i="3"/>
  <c r="BU9150" i="3"/>
  <c r="BU9149" i="3"/>
  <c r="BY9158" i="3"/>
  <c r="BU9147" i="3"/>
  <c r="BU9152" i="3"/>
  <c r="BU9151" i="3"/>
  <c r="BY9159" i="3"/>
  <c r="BY9160" i="3"/>
  <c r="BY9157" i="3"/>
  <c r="CA9171" i="3"/>
  <c r="CB9172" i="3" s="1"/>
  <c r="DJ9214" i="3"/>
  <c r="DJ9215" i="3"/>
  <c r="CA9167" i="3"/>
  <c r="CB9176" i="3"/>
  <c r="CB9177" i="3"/>
  <c r="CB9179" i="3"/>
  <c r="CB9178" i="3"/>
  <c r="CA9168" i="3"/>
  <c r="CA9169" i="3"/>
  <c r="CA9170" i="3"/>
  <c r="CA9166" i="3"/>
  <c r="CA9165" i="3"/>
  <c r="CB9173" i="3"/>
  <c r="CB9174" i="3"/>
  <c r="CB9175" i="3"/>
  <c r="CA9163" i="3"/>
  <c r="CA9164" i="3"/>
  <c r="BV9149" i="3" l="1"/>
  <c r="BZ9158" i="3"/>
  <c r="BV9151" i="3"/>
  <c r="BZ9161" i="3"/>
  <c r="BZ9160" i="3"/>
  <c r="BV9150" i="3"/>
  <c r="BV9153" i="3"/>
  <c r="BV9152" i="3"/>
  <c r="BZ9159" i="3"/>
  <c r="BV9147" i="3"/>
  <c r="BV9148" i="3"/>
  <c r="DK9215" i="3"/>
  <c r="DK9216" i="3"/>
  <c r="CC9176" i="3"/>
  <c r="CB9168" i="3"/>
  <c r="CB9165" i="3"/>
  <c r="CC9174" i="3"/>
  <c r="CC9178" i="3"/>
  <c r="CB9170" i="3"/>
  <c r="CB9171" i="3"/>
  <c r="CC9173" i="3"/>
  <c r="CB9166" i="3"/>
  <c r="CB9169" i="3"/>
  <c r="CC9179" i="3"/>
  <c r="CC9180" i="3"/>
  <c r="CB9164" i="3"/>
  <c r="CB9167" i="3"/>
  <c r="CC9177" i="3"/>
  <c r="CC9175" i="3"/>
  <c r="CA9159" i="3" l="1"/>
  <c r="BW9150" i="3"/>
  <c r="BW9152" i="3"/>
  <c r="BW9151" i="3"/>
  <c r="BW9148" i="3"/>
  <c r="BW9149" i="3"/>
  <c r="CA9162" i="3"/>
  <c r="CA9161" i="3"/>
  <c r="BW9154" i="3"/>
  <c r="BW9153" i="3"/>
  <c r="CA9160" i="3"/>
  <c r="DL9216" i="3"/>
  <c r="DL9217" i="3"/>
  <c r="CD9178" i="3"/>
  <c r="CD9174" i="3"/>
  <c r="CC9168" i="3"/>
  <c r="CD9175" i="3"/>
  <c r="CC9169" i="3"/>
  <c r="CC9166" i="3"/>
  <c r="CD9180" i="3"/>
  <c r="CD9181" i="3"/>
  <c r="CC9165" i="3"/>
  <c r="CC9171" i="3"/>
  <c r="CC9172" i="3"/>
  <c r="CD9173" i="3" s="1"/>
  <c r="CD9176" i="3"/>
  <c r="CD9177" i="3"/>
  <c r="CD9179" i="3"/>
  <c r="CC9167" i="3"/>
  <c r="CC9170" i="3"/>
  <c r="CB9160" i="3" l="1"/>
  <c r="BX9151" i="3"/>
  <c r="BX9153" i="3"/>
  <c r="BX9149" i="3"/>
  <c r="BX9150" i="3"/>
  <c r="BX9155" i="3"/>
  <c r="BX9154" i="3"/>
  <c r="BX9152" i="3"/>
  <c r="CB9161" i="3"/>
  <c r="CB9163" i="3"/>
  <c r="CB9162" i="3"/>
  <c r="CD9169" i="3"/>
  <c r="CD9167" i="3"/>
  <c r="CE9179" i="3"/>
  <c r="DM9217" i="3"/>
  <c r="DM9218" i="3"/>
  <c r="CE9175" i="3"/>
  <c r="CE9177" i="3"/>
  <c r="CD9171" i="3"/>
  <c r="CD9166" i="3"/>
  <c r="CE9174" i="3"/>
  <c r="CD9170" i="3"/>
  <c r="CE9180" i="3"/>
  <c r="CE9181" i="3"/>
  <c r="CE9182" i="3"/>
  <c r="CD9168" i="3"/>
  <c r="CE9176" i="3"/>
  <c r="CD9172" i="3"/>
  <c r="CE9178" i="3"/>
  <c r="BY9152" i="3" l="1"/>
  <c r="BY9151" i="3"/>
  <c r="BY9150" i="3"/>
  <c r="CC9162" i="3"/>
  <c r="BY9154" i="3"/>
  <c r="BY9153" i="3"/>
  <c r="CC9163" i="3"/>
  <c r="CC9164" i="3"/>
  <c r="CC9161" i="3"/>
  <c r="BY9156" i="3"/>
  <c r="BY9155" i="3"/>
  <c r="CE9168" i="3"/>
  <c r="CE9172" i="3"/>
  <c r="CF9175" i="3"/>
  <c r="CE9170" i="3"/>
  <c r="DN9218" i="3"/>
  <c r="DN9219" i="3"/>
  <c r="CF9178" i="3"/>
  <c r="CF9176" i="3"/>
  <c r="CF9179" i="3"/>
  <c r="CE9167" i="3"/>
  <c r="CF9181" i="3"/>
  <c r="CF9177" i="3"/>
  <c r="CE9169" i="3"/>
  <c r="CF9182" i="3"/>
  <c r="CF9183" i="3"/>
  <c r="CF9180" i="3"/>
  <c r="CE9171" i="3"/>
  <c r="CE9173" i="3"/>
  <c r="BZ9152" i="3" l="1"/>
  <c r="BZ9151" i="3"/>
  <c r="BZ9153" i="3"/>
  <c r="BZ9155" i="3"/>
  <c r="BZ9154" i="3"/>
  <c r="BZ9157" i="3"/>
  <c r="BZ9156" i="3"/>
  <c r="CD9163" i="3"/>
  <c r="CD9165" i="3"/>
  <c r="CD9164" i="3"/>
  <c r="CD9162" i="3"/>
  <c r="CF9173" i="3"/>
  <c r="CF9169" i="3"/>
  <c r="CF9171" i="3"/>
  <c r="CG9177" i="3"/>
  <c r="CG9180" i="3"/>
  <c r="DO9219" i="3"/>
  <c r="DO9220" i="3"/>
  <c r="CG9176" i="3"/>
  <c r="CG9178" i="3"/>
  <c r="CG9182" i="3"/>
  <c r="CF9168" i="3"/>
  <c r="CG9183" i="3"/>
  <c r="CG9184" i="3"/>
  <c r="CF9174" i="3"/>
  <c r="CF9170" i="3"/>
  <c r="CF9172" i="3"/>
  <c r="CG9181" i="3"/>
  <c r="CG9179" i="3"/>
  <c r="CA9153" i="3" l="1"/>
  <c r="CA9152" i="3"/>
  <c r="CA9154" i="3"/>
  <c r="CA9156" i="3"/>
  <c r="CE9166" i="3"/>
  <c r="CE9165" i="3"/>
  <c r="CA9158" i="3"/>
  <c r="CA9157" i="3"/>
  <c r="CE9164" i="3"/>
  <c r="CE9163" i="3"/>
  <c r="CA9155" i="3"/>
  <c r="CG9172" i="3"/>
  <c r="CG9170" i="3"/>
  <c r="CH9177" i="3"/>
  <c r="CH9179" i="3"/>
  <c r="DP9221" i="3"/>
  <c r="DP9220" i="3"/>
  <c r="CH9181" i="3"/>
  <c r="CG9174" i="3"/>
  <c r="CG9175" i="3"/>
  <c r="CH9180" i="3"/>
  <c r="CH9178" i="3"/>
  <c r="CG9169" i="3"/>
  <c r="CH9184" i="3"/>
  <c r="CH9185" i="3"/>
  <c r="CH9182" i="3"/>
  <c r="CG9171" i="3"/>
  <c r="CH9183" i="3"/>
  <c r="CG9173" i="3"/>
  <c r="CB9153" i="3" l="1"/>
  <c r="CB9155" i="3"/>
  <c r="CB9157" i="3"/>
  <c r="CB9154" i="3"/>
  <c r="CB9156" i="3"/>
  <c r="CF9164" i="3"/>
  <c r="CF9165" i="3"/>
  <c r="CB9159" i="3"/>
  <c r="CB9158" i="3"/>
  <c r="CF9167" i="3"/>
  <c r="CF9166" i="3"/>
  <c r="CH9171" i="3"/>
  <c r="CH9173" i="3"/>
  <c r="CI9178" i="3"/>
  <c r="DQ9222" i="3"/>
  <c r="DQ9221" i="3"/>
  <c r="CI9180" i="3"/>
  <c r="CI9179" i="3"/>
  <c r="CI9183" i="3"/>
  <c r="CI9182" i="3"/>
  <c r="CI9181" i="3"/>
  <c r="CH9175" i="3"/>
  <c r="CH9176" i="3"/>
  <c r="CI9185" i="3"/>
  <c r="CI9186" i="3"/>
  <c r="CH9174" i="3"/>
  <c r="CH9170" i="3"/>
  <c r="CH9172" i="3"/>
  <c r="CI9184" i="3"/>
  <c r="CC9154" i="3" l="1"/>
  <c r="CC9156" i="3"/>
  <c r="CG9166" i="3"/>
  <c r="CC9158" i="3"/>
  <c r="CG9168" i="3"/>
  <c r="CG9167" i="3"/>
  <c r="CC9157" i="3"/>
  <c r="CC9160" i="3"/>
  <c r="CC9159" i="3"/>
  <c r="CG9165" i="3"/>
  <c r="CC9155" i="3"/>
  <c r="CI9174" i="3"/>
  <c r="CI9172" i="3"/>
  <c r="CJ9181" i="3"/>
  <c r="CJ9179" i="3"/>
  <c r="DR9222" i="3"/>
  <c r="DR9223" i="3"/>
  <c r="CJ9184" i="3"/>
  <c r="CJ9180" i="3"/>
  <c r="CI9175" i="3"/>
  <c r="CI9171" i="3"/>
  <c r="CJ9186" i="3"/>
  <c r="CJ9187" i="3"/>
  <c r="CJ9183" i="3"/>
  <c r="CI9173" i="3"/>
  <c r="CJ9185" i="3"/>
  <c r="CI9176" i="3"/>
  <c r="CI9177" i="3"/>
  <c r="CJ9182" i="3"/>
  <c r="CD9155" i="3" l="1"/>
  <c r="CD9157" i="3"/>
  <c r="CD9159" i="3"/>
  <c r="CH9167" i="3"/>
  <c r="CD9161" i="3"/>
  <c r="CD9160" i="3"/>
  <c r="CD9156" i="3"/>
  <c r="CH9168" i="3"/>
  <c r="CH9169" i="3"/>
  <c r="CD9158" i="3"/>
  <c r="CH9166" i="3"/>
  <c r="CJ9173" i="3"/>
  <c r="CK9180" i="3"/>
  <c r="DS9223" i="3"/>
  <c r="DS9224" i="3"/>
  <c r="CK9182" i="3"/>
  <c r="CJ9176" i="3"/>
  <c r="CK9186" i="3"/>
  <c r="CK9185" i="3"/>
  <c r="CJ9175" i="3"/>
  <c r="CK9181" i="3"/>
  <c r="CK9183" i="3"/>
  <c r="CJ9174" i="3"/>
  <c r="CJ9177" i="3"/>
  <c r="CJ9178" i="3"/>
  <c r="CK9184" i="3"/>
  <c r="CK9188" i="3"/>
  <c r="CK9187" i="3"/>
  <c r="CJ9172" i="3"/>
  <c r="CE9158" i="3" l="1"/>
  <c r="CE9156" i="3"/>
  <c r="CE9160" i="3"/>
  <c r="CI9167" i="3"/>
  <c r="CI9169" i="3"/>
  <c r="CI9170" i="3"/>
  <c r="CE9157" i="3"/>
  <c r="CE9162" i="3"/>
  <c r="CE9161" i="3"/>
  <c r="CI9168" i="3"/>
  <c r="CE9159" i="3"/>
  <c r="CK9174" i="3"/>
  <c r="CL9181" i="3"/>
  <c r="DT9224" i="3"/>
  <c r="DT9225" i="3"/>
  <c r="CL9184" i="3"/>
  <c r="CL9187" i="3"/>
  <c r="CK9175" i="3"/>
  <c r="CK9173" i="3"/>
  <c r="CK9177" i="3"/>
  <c r="CL9189" i="3"/>
  <c r="CL9188" i="3"/>
  <c r="CL9185" i="3"/>
  <c r="CK9178" i="3"/>
  <c r="CK9179" i="3"/>
  <c r="CK9176" i="3"/>
  <c r="CL9186" i="3"/>
  <c r="CL9182" i="3"/>
  <c r="CL9183" i="3"/>
  <c r="CF9159" i="3" l="1"/>
  <c r="CJ9168" i="3"/>
  <c r="CF9157" i="3"/>
  <c r="CF9161" i="3"/>
  <c r="CF9160" i="3"/>
  <c r="CF9158" i="3"/>
  <c r="CJ9170" i="3"/>
  <c r="CJ9171" i="3"/>
  <c r="CF9163" i="3"/>
  <c r="CF9162" i="3"/>
  <c r="CJ9169" i="3"/>
  <c r="CL9176" i="3"/>
  <c r="CM9183" i="3"/>
  <c r="DU9225" i="3"/>
  <c r="DU9226" i="3"/>
  <c r="CM9186" i="3"/>
  <c r="CL9174" i="3"/>
  <c r="CM9188" i="3"/>
  <c r="CM9187" i="3"/>
  <c r="CL9178" i="3"/>
  <c r="CL9179" i="3"/>
  <c r="CL9180" i="3"/>
  <c r="CM9185" i="3"/>
  <c r="CM9189" i="3"/>
  <c r="CM9190" i="3"/>
  <c r="CM9184" i="3"/>
  <c r="CL9175" i="3"/>
  <c r="CL9177" i="3"/>
  <c r="CM9182" i="3"/>
  <c r="CK9169" i="3" l="1"/>
  <c r="CG9158" i="3"/>
  <c r="CG9159" i="3"/>
  <c r="CG9160" i="3"/>
  <c r="CG9162" i="3"/>
  <c r="CG9164" i="3"/>
  <c r="CG9163" i="3"/>
  <c r="CK9172" i="3"/>
  <c r="CK9171" i="3"/>
  <c r="CK9170" i="3"/>
  <c r="CG9161" i="3"/>
  <c r="CM9177" i="3"/>
  <c r="CN9188" i="3"/>
  <c r="CN9183" i="3"/>
  <c r="CN9187" i="3"/>
  <c r="DV9227" i="3"/>
  <c r="DV9226" i="3"/>
  <c r="CM9175" i="3"/>
  <c r="CM9179" i="3"/>
  <c r="CM9176" i="3"/>
  <c r="CN9185" i="3"/>
  <c r="CM9178" i="3"/>
  <c r="CN9191" i="3"/>
  <c r="CN9190" i="3"/>
  <c r="CN9186" i="3"/>
  <c r="CN9184" i="3"/>
  <c r="CN9189" i="3"/>
  <c r="CM9180" i="3"/>
  <c r="CM9181" i="3"/>
  <c r="CH9159" i="3" l="1"/>
  <c r="CH9161" i="3"/>
  <c r="CL9170" i="3"/>
  <c r="CH9163" i="3"/>
  <c r="CL9171" i="3"/>
  <c r="CH9160" i="3"/>
  <c r="CH9165" i="3"/>
  <c r="CH9164" i="3"/>
  <c r="CL9172" i="3"/>
  <c r="CL9173" i="3"/>
  <c r="CH9162" i="3"/>
  <c r="CO9189" i="3"/>
  <c r="CN9176" i="3"/>
  <c r="DW9228" i="3"/>
  <c r="DW9227" i="3"/>
  <c r="CN9177" i="3"/>
  <c r="CO9184" i="3"/>
  <c r="CN9178" i="3"/>
  <c r="CN9181" i="3"/>
  <c r="CO9186" i="3"/>
  <c r="CO9187" i="3"/>
  <c r="CO9185" i="3"/>
  <c r="CN9180" i="3"/>
  <c r="CN9182" i="3"/>
  <c r="CO9188" i="3"/>
  <c r="CO9190" i="3"/>
  <c r="CN9179" i="3"/>
  <c r="CO9192" i="3"/>
  <c r="CO9191" i="3"/>
  <c r="CI9162" i="3" l="1"/>
  <c r="CI9160" i="3"/>
  <c r="CI9164" i="3"/>
  <c r="CM9172" i="3"/>
  <c r="CI9166" i="3"/>
  <c r="CI9165" i="3"/>
  <c r="CI9161" i="3"/>
  <c r="CI9163" i="3"/>
  <c r="CM9171" i="3"/>
  <c r="CM9173" i="3"/>
  <c r="CM9174" i="3"/>
  <c r="CO9177" i="3"/>
  <c r="DX9229" i="3"/>
  <c r="DX9228" i="3"/>
  <c r="CO9179" i="3"/>
  <c r="CP9188" i="3"/>
  <c r="CO9178" i="3"/>
  <c r="CP9186" i="3"/>
  <c r="CP9190" i="3"/>
  <c r="CP9185" i="3"/>
  <c r="CP9191" i="3"/>
  <c r="CP9189" i="3"/>
  <c r="CO9180" i="3"/>
  <c r="CO9181" i="3"/>
  <c r="CO9182" i="3"/>
  <c r="CO9183" i="3"/>
  <c r="CP9193" i="3"/>
  <c r="CP9192" i="3"/>
  <c r="CP9187" i="3"/>
  <c r="CJ9161" i="3" l="1"/>
  <c r="CJ9164" i="3"/>
  <c r="CJ9163" i="3"/>
  <c r="CJ9165" i="3"/>
  <c r="CN9173" i="3"/>
  <c r="CN9172" i="3"/>
  <c r="CN9175" i="3"/>
  <c r="CN9174" i="3"/>
  <c r="CJ9167" i="3"/>
  <c r="CJ9166" i="3"/>
  <c r="CJ9162" i="3"/>
  <c r="CP9179" i="3"/>
  <c r="CQ9189" i="3"/>
  <c r="CP9178" i="3"/>
  <c r="DY9230" i="3"/>
  <c r="DY9229" i="3"/>
  <c r="CQ9187" i="3"/>
  <c r="CP9182" i="3"/>
  <c r="CQ9191" i="3"/>
  <c r="CQ9188" i="3"/>
  <c r="CQ9192" i="3"/>
  <c r="CP9181" i="3"/>
  <c r="CQ9186" i="3"/>
  <c r="CQ9193" i="3"/>
  <c r="CQ9194" i="3"/>
  <c r="CP9183" i="3"/>
  <c r="CP9184" i="3"/>
  <c r="CP9180" i="3"/>
  <c r="CQ9190" i="3"/>
  <c r="CK9162" i="3" l="1"/>
  <c r="CK9164" i="3"/>
  <c r="CO9174" i="3"/>
  <c r="CK9166" i="3"/>
  <c r="CO9173" i="3"/>
  <c r="CK9168" i="3"/>
  <c r="CK9167" i="3"/>
  <c r="CK9163" i="3"/>
  <c r="CO9175" i="3"/>
  <c r="CO9176" i="3"/>
  <c r="CK9165" i="3"/>
  <c r="CQ9182" i="3"/>
  <c r="DZ9231" i="3"/>
  <c r="DZ9230" i="3"/>
  <c r="CR9190" i="3"/>
  <c r="CQ9184" i="3"/>
  <c r="CR9193" i="3"/>
  <c r="CQ9183" i="3"/>
  <c r="CR9192" i="3"/>
  <c r="CQ9179" i="3"/>
  <c r="CQ9180" i="3"/>
  <c r="CR9189" i="3"/>
  <c r="CQ9181" i="3"/>
  <c r="CR9187" i="3"/>
  <c r="CR9188" i="3"/>
  <c r="CQ9185" i="3"/>
  <c r="CR9194" i="3"/>
  <c r="CR9195" i="3"/>
  <c r="CR9191" i="3"/>
  <c r="CL9165" i="3" l="1"/>
  <c r="CL9167" i="3"/>
  <c r="CP9177" i="3"/>
  <c r="CP9176" i="3"/>
  <c r="CL9166" i="3"/>
  <c r="CP9175" i="3"/>
  <c r="CL9169" i="3"/>
  <c r="CL9168" i="3"/>
  <c r="CP9174" i="3"/>
  <c r="CL9163" i="3"/>
  <c r="CL9164" i="3"/>
  <c r="CR9185" i="3"/>
  <c r="CS9191" i="3"/>
  <c r="CR9183" i="3"/>
  <c r="EA9232" i="3"/>
  <c r="EA9231" i="3"/>
  <c r="CR9181" i="3"/>
  <c r="CS9188" i="3"/>
  <c r="CR9180" i="3"/>
  <c r="CR9186" i="3"/>
  <c r="CS9187" i="3" s="1"/>
  <c r="CS9194" i="3"/>
  <c r="CS9189" i="3"/>
  <c r="CR9184" i="3"/>
  <c r="CS9193" i="3"/>
  <c r="CR9182" i="3"/>
  <c r="CS9192" i="3"/>
  <c r="CS9196" i="3"/>
  <c r="CS9195" i="3"/>
  <c r="CS9190" i="3"/>
  <c r="CM9166" i="3" l="1"/>
  <c r="CM9168" i="3"/>
  <c r="CM9167" i="3"/>
  <c r="CM9164" i="3"/>
  <c r="CM9170" i="3"/>
  <c r="CM9169" i="3"/>
  <c r="CM9165" i="3"/>
  <c r="CQ9175" i="3"/>
  <c r="CQ9176" i="3"/>
  <c r="CQ9178" i="3"/>
  <c r="CQ9177" i="3"/>
  <c r="CS9186" i="3"/>
  <c r="CT9187" i="3" s="1"/>
  <c r="CS9184" i="3"/>
  <c r="CT9188" i="3"/>
  <c r="CT9191" i="3"/>
  <c r="EB9232" i="3"/>
  <c r="EB9233" i="3"/>
  <c r="CT9192" i="3"/>
  <c r="CT9189" i="3"/>
  <c r="CT9194" i="3"/>
  <c r="CS9183" i="3"/>
  <c r="CS9181" i="3"/>
  <c r="CS9182" i="3"/>
  <c r="CT9193" i="3"/>
  <c r="CT9190" i="3"/>
  <c r="CT9195" i="3"/>
  <c r="CS9185" i="3"/>
  <c r="CT9196" i="3"/>
  <c r="CT9197" i="3"/>
  <c r="CN9165" i="3" l="1"/>
  <c r="CN9166" i="3"/>
  <c r="CN9167" i="3"/>
  <c r="CR9177" i="3"/>
  <c r="CN9169" i="3"/>
  <c r="CR9176" i="3"/>
  <c r="CN9168" i="3"/>
  <c r="CR9178" i="3"/>
  <c r="CR9179" i="3"/>
  <c r="CN9171" i="3"/>
  <c r="CN9170" i="3"/>
  <c r="CU9191" i="3"/>
  <c r="CT9185" i="3"/>
  <c r="EC9234" i="3"/>
  <c r="EC9233" i="3"/>
  <c r="CU9194" i="3"/>
  <c r="CU9190" i="3"/>
  <c r="CU9196" i="3"/>
  <c r="CU9193" i="3"/>
  <c r="CT9184" i="3"/>
  <c r="CU9197" i="3"/>
  <c r="CU9198" i="3"/>
  <c r="CU9195" i="3"/>
  <c r="CT9182" i="3"/>
  <c r="CU9189" i="3"/>
  <c r="CU9188" i="3"/>
  <c r="CT9186" i="3"/>
  <c r="CU9192" i="3"/>
  <c r="CT9183" i="3"/>
  <c r="CO9167" i="3" l="1"/>
  <c r="CO9166" i="3"/>
  <c r="CO9168" i="3"/>
  <c r="CO9170" i="3"/>
  <c r="CO9172" i="3"/>
  <c r="CO9171" i="3"/>
  <c r="CS9178" i="3"/>
  <c r="CO9169" i="3"/>
  <c r="CS9180" i="3"/>
  <c r="CS9179" i="3"/>
  <c r="CS9177" i="3"/>
  <c r="CU9186" i="3"/>
  <c r="CV9192" i="3"/>
  <c r="CV9195" i="3"/>
  <c r="ED9234" i="3"/>
  <c r="ED9235" i="3"/>
  <c r="CU9183" i="3"/>
  <c r="CV9194" i="3"/>
  <c r="CV9196" i="3"/>
  <c r="CU9185" i="3"/>
  <c r="CU9187" i="3"/>
  <c r="CV9191" i="3"/>
  <c r="CV9189" i="3"/>
  <c r="CV9199" i="3"/>
  <c r="CV9198" i="3"/>
  <c r="CV9193" i="3"/>
  <c r="CV9197" i="3"/>
  <c r="CV9190" i="3"/>
  <c r="CU9184" i="3"/>
  <c r="CP9167" i="3" l="1"/>
  <c r="CP9169" i="3"/>
  <c r="CP9171" i="3"/>
  <c r="CT9179" i="3"/>
  <c r="CT9181" i="3"/>
  <c r="CT9180" i="3"/>
  <c r="CT9178" i="3"/>
  <c r="CP9168" i="3"/>
  <c r="CP9173" i="3"/>
  <c r="CP9172" i="3"/>
  <c r="CP9170" i="3"/>
  <c r="CW9193" i="3"/>
  <c r="CV9187" i="3"/>
  <c r="CW9190" i="3"/>
  <c r="CV9188" i="3"/>
  <c r="CV9186" i="3"/>
  <c r="CW9195" i="3"/>
  <c r="CV9184" i="3"/>
  <c r="EE9236" i="3"/>
  <c r="EE9235" i="3"/>
  <c r="CW9198" i="3"/>
  <c r="CV9185" i="3"/>
  <c r="CW9192" i="3"/>
  <c r="CW9200" i="3"/>
  <c r="CW9199" i="3"/>
  <c r="CW9197" i="3"/>
  <c r="CW9191" i="3"/>
  <c r="CW9194" i="3"/>
  <c r="CW9196" i="3"/>
  <c r="CQ9168" i="3" l="1"/>
  <c r="CQ9170" i="3"/>
  <c r="CU9180" i="3"/>
  <c r="CQ9172" i="3"/>
  <c r="CQ9169" i="3"/>
  <c r="CQ9171" i="3"/>
  <c r="CQ9174" i="3"/>
  <c r="CQ9173" i="3"/>
  <c r="CU9181" i="3"/>
  <c r="CU9182" i="3"/>
  <c r="CU9179" i="3"/>
  <c r="CW9188" i="3"/>
  <c r="CW9187" i="3"/>
  <c r="CW9189" i="3"/>
  <c r="CW9186" i="3"/>
  <c r="CX9194" i="3"/>
  <c r="CW9185" i="3"/>
  <c r="EF9237" i="3"/>
  <c r="EF9236" i="3"/>
  <c r="CX9199" i="3"/>
  <c r="CX9192" i="3"/>
  <c r="CX9197" i="3"/>
  <c r="CX9195" i="3"/>
  <c r="CX9198" i="3"/>
  <c r="CX9196" i="3"/>
  <c r="CX9191" i="3"/>
  <c r="CX9201" i="3"/>
  <c r="CX9200" i="3"/>
  <c r="CX9193" i="3"/>
  <c r="CR9171" i="3" l="1"/>
  <c r="CR9169" i="3"/>
  <c r="CR9173" i="3"/>
  <c r="CV9180" i="3"/>
  <c r="CV9182" i="3"/>
  <c r="CV9183" i="3"/>
  <c r="CR9170" i="3"/>
  <c r="CV9181" i="3"/>
  <c r="CR9175" i="3"/>
  <c r="CR9174" i="3"/>
  <c r="CR9172" i="3"/>
  <c r="CX9189" i="3"/>
  <c r="CX9190" i="3"/>
  <c r="CY9191" i="3" s="1"/>
  <c r="CX9188" i="3"/>
  <c r="CX9187" i="3"/>
  <c r="CX9186" i="3"/>
  <c r="CY9193" i="3"/>
  <c r="EG9238" i="3"/>
  <c r="EG9237" i="3"/>
  <c r="CY9196" i="3"/>
  <c r="CY9198" i="3"/>
  <c r="CY9192" i="3"/>
  <c r="CY9202" i="3"/>
  <c r="CY9201" i="3"/>
  <c r="CY9197" i="3"/>
  <c r="CY9200" i="3"/>
  <c r="CY9194" i="3"/>
  <c r="CY9195" i="3"/>
  <c r="CY9199" i="3"/>
  <c r="CS9172" i="3" l="1"/>
  <c r="CS9170" i="3"/>
  <c r="CW9181" i="3"/>
  <c r="CS9174" i="3"/>
  <c r="CS9171" i="3"/>
  <c r="CS9173" i="3"/>
  <c r="CS9176" i="3"/>
  <c r="CS9175" i="3"/>
  <c r="CW9184" i="3"/>
  <c r="CW9183" i="3"/>
  <c r="CW9182" i="3"/>
  <c r="CY9188" i="3"/>
  <c r="CY9190" i="3"/>
  <c r="CZ9191" i="3" s="1"/>
  <c r="CY9189" i="3"/>
  <c r="CY9187" i="3"/>
  <c r="CZ9192" i="3"/>
  <c r="CZ9197" i="3"/>
  <c r="CZ9195" i="3"/>
  <c r="EH9239" i="3"/>
  <c r="EH9238" i="3"/>
  <c r="CZ9200" i="3"/>
  <c r="CZ9198" i="3"/>
  <c r="CZ9194" i="3"/>
  <c r="CZ9193" i="3"/>
  <c r="CZ9201" i="3"/>
  <c r="CZ9196" i="3"/>
  <c r="CZ9203" i="3"/>
  <c r="CZ9202" i="3"/>
  <c r="CZ9199" i="3"/>
  <c r="CT9171" i="3" l="1"/>
  <c r="CT9173" i="3"/>
  <c r="CT9175" i="3"/>
  <c r="CX9182" i="3"/>
  <c r="CT9177" i="3"/>
  <c r="CT9176" i="3"/>
  <c r="CT9172" i="3"/>
  <c r="CX9183" i="3"/>
  <c r="CT9174" i="3"/>
  <c r="CX9185" i="3"/>
  <c r="CX9184" i="3"/>
  <c r="CZ9189" i="3"/>
  <c r="CZ9190" i="3"/>
  <c r="DA9191" i="3" s="1"/>
  <c r="CZ9188" i="3"/>
  <c r="DA9192" i="3"/>
  <c r="DA9199" i="3"/>
  <c r="DA9196" i="3"/>
  <c r="EI9240" i="3"/>
  <c r="EI9239" i="3"/>
  <c r="DA9200" i="3"/>
  <c r="DA9195" i="3"/>
  <c r="DA9194" i="3"/>
  <c r="DA9202" i="3"/>
  <c r="DA9201" i="3"/>
  <c r="DA9197" i="3"/>
  <c r="DA9193" i="3"/>
  <c r="DA9204" i="3"/>
  <c r="DA9203" i="3"/>
  <c r="DA9198" i="3"/>
  <c r="CU9172" i="3" l="1"/>
  <c r="CU9174" i="3"/>
  <c r="CU9176" i="3"/>
  <c r="CU9173" i="3"/>
  <c r="CY9184" i="3"/>
  <c r="CY9183" i="3"/>
  <c r="CU9178" i="3"/>
  <c r="CU9177" i="3"/>
  <c r="CU9175" i="3"/>
  <c r="CY9185" i="3"/>
  <c r="CY9186" i="3"/>
  <c r="DA9190" i="3"/>
  <c r="DB9191" i="3" s="1"/>
  <c r="DA9189" i="3"/>
  <c r="DB9196" i="3"/>
  <c r="DB9195" i="3"/>
  <c r="DB9198" i="3"/>
  <c r="DB9193" i="3"/>
  <c r="EJ9240" i="3"/>
  <c r="EJ9241" i="3"/>
  <c r="DB9201" i="3"/>
  <c r="DB9194" i="3"/>
  <c r="DB9205" i="3"/>
  <c r="DB9204" i="3"/>
  <c r="DB9200" i="3"/>
  <c r="DB9202" i="3"/>
  <c r="DB9203" i="3"/>
  <c r="DB9197" i="3"/>
  <c r="DB9192" i="3"/>
  <c r="DB9199" i="3"/>
  <c r="CV9175" i="3" l="1"/>
  <c r="CV9173" i="3"/>
  <c r="CV9176" i="3"/>
  <c r="CV9177" i="3"/>
  <c r="CZ9185" i="3"/>
  <c r="CZ9184" i="3"/>
  <c r="CZ9187" i="3"/>
  <c r="CZ9186" i="3"/>
  <c r="CV9179" i="3"/>
  <c r="CV9178" i="3"/>
  <c r="CV9174" i="3"/>
  <c r="DB9190" i="3"/>
  <c r="DC9191" i="3" s="1"/>
  <c r="DC9197" i="3"/>
  <c r="DC9193" i="3"/>
  <c r="DC9194" i="3"/>
  <c r="DC9199" i="3"/>
  <c r="EK9242" i="3"/>
  <c r="EK9241" i="3"/>
  <c r="DC9203" i="3"/>
  <c r="DC9195" i="3"/>
  <c r="DC9201" i="3"/>
  <c r="DC9192" i="3"/>
  <c r="DC9202" i="3"/>
  <c r="DC9198" i="3"/>
  <c r="DC9205" i="3"/>
  <c r="DC9206" i="3"/>
  <c r="DC9200" i="3"/>
  <c r="DC9196" i="3"/>
  <c r="DC9204" i="3"/>
  <c r="CW9174" i="3" l="1"/>
  <c r="CW9176" i="3"/>
  <c r="CW9178" i="3"/>
  <c r="DA9186" i="3"/>
  <c r="CW9180" i="3"/>
  <c r="CW9179" i="3"/>
  <c r="CW9177" i="3"/>
  <c r="DA9185" i="3"/>
  <c r="CW9175" i="3"/>
  <c r="DA9188" i="3"/>
  <c r="DA9187" i="3"/>
  <c r="DD9202" i="3"/>
  <c r="DD9198" i="3"/>
  <c r="DD9193" i="3"/>
  <c r="DD9204" i="3"/>
  <c r="DD9200" i="3"/>
  <c r="DD9194" i="3"/>
  <c r="EL9242" i="3"/>
  <c r="EL9243" i="3"/>
  <c r="DD9197" i="3"/>
  <c r="DD9207" i="3"/>
  <c r="DD9206" i="3"/>
  <c r="DD9196" i="3"/>
  <c r="DD9195" i="3"/>
  <c r="DD9205" i="3"/>
  <c r="DD9199" i="3"/>
  <c r="DD9201" i="3"/>
  <c r="DD9203" i="3"/>
  <c r="DD9192" i="3"/>
  <c r="CX9177" i="3" l="1"/>
  <c r="CX9179" i="3"/>
  <c r="DB9187" i="3"/>
  <c r="CX9178" i="3"/>
  <c r="CX9175" i="3"/>
  <c r="CX9176" i="3"/>
  <c r="DB9188" i="3"/>
  <c r="DB9189" i="3"/>
  <c r="DB9186" i="3"/>
  <c r="CX9181" i="3"/>
  <c r="CX9180" i="3"/>
  <c r="DE9203" i="3"/>
  <c r="DE9201" i="3"/>
  <c r="DE9199" i="3"/>
  <c r="DE9194" i="3"/>
  <c r="DE9205" i="3"/>
  <c r="EM9243" i="3"/>
  <c r="EM9244" i="3"/>
  <c r="DE9196" i="3"/>
  <c r="DE9204" i="3"/>
  <c r="DE9195" i="3"/>
  <c r="DE9206" i="3"/>
  <c r="DE9197" i="3"/>
  <c r="DE9198" i="3"/>
  <c r="DE9193" i="3"/>
  <c r="DE9202" i="3"/>
  <c r="DE9208" i="3"/>
  <c r="DE9207" i="3"/>
  <c r="DE9200" i="3"/>
  <c r="CY9178" i="3" l="1"/>
  <c r="CY9177" i="3"/>
  <c r="CY9180" i="3"/>
  <c r="CY9176" i="3"/>
  <c r="DC9188" i="3"/>
  <c r="CY9182" i="3"/>
  <c r="CY9181" i="3"/>
  <c r="CY9179" i="3"/>
  <c r="DC9190" i="3"/>
  <c r="DC9189" i="3"/>
  <c r="DC9187" i="3"/>
  <c r="DF9202" i="3"/>
  <c r="DF9204" i="3"/>
  <c r="DF9200" i="3"/>
  <c r="DF9195" i="3"/>
  <c r="EN9244" i="3"/>
  <c r="EN9245" i="3"/>
  <c r="DF9201" i="3"/>
  <c r="DF9198" i="3"/>
  <c r="DF9199" i="3"/>
  <c r="DF9206" i="3"/>
  <c r="DF9196" i="3"/>
  <c r="DF9207" i="3"/>
  <c r="DF9205" i="3"/>
  <c r="DF9197" i="3"/>
  <c r="DF9203" i="3"/>
  <c r="DF9194" i="3"/>
  <c r="DF9208" i="3"/>
  <c r="DF9209" i="3"/>
  <c r="CZ9177" i="3" l="1"/>
  <c r="CZ9178" i="3"/>
  <c r="CZ9179" i="3"/>
  <c r="CZ9181" i="3"/>
  <c r="DD9189" i="3"/>
  <c r="DD9191" i="3"/>
  <c r="DE9192" i="3" s="1"/>
  <c r="DD9190" i="3"/>
  <c r="CZ9180" i="3"/>
  <c r="DD9188" i="3"/>
  <c r="CZ9183" i="3"/>
  <c r="CZ9182" i="3"/>
  <c r="DG9202" i="3"/>
  <c r="DG9205" i="3"/>
  <c r="DG9201" i="3"/>
  <c r="DG9197" i="3"/>
  <c r="DG9199" i="3"/>
  <c r="EO9246" i="3"/>
  <c r="EO9245" i="3"/>
  <c r="DG9200" i="3"/>
  <c r="DG9208" i="3"/>
  <c r="DG9195" i="3"/>
  <c r="DG9198" i="3"/>
  <c r="DG9207" i="3"/>
  <c r="DG9206" i="3"/>
  <c r="DG9210" i="3"/>
  <c r="DG9209" i="3"/>
  <c r="DG9203" i="3"/>
  <c r="DG9204" i="3"/>
  <c r="DG9196" i="3"/>
  <c r="DA9178" i="3" l="1"/>
  <c r="DA9180" i="3"/>
  <c r="DA9179" i="3"/>
  <c r="DA9182" i="3"/>
  <c r="DA9184" i="3"/>
  <c r="DA9183" i="3"/>
  <c r="DA9181" i="3"/>
  <c r="DE9191" i="3"/>
  <c r="DF9192" i="3" s="1"/>
  <c r="DE9190" i="3"/>
  <c r="DE9189" i="3"/>
  <c r="DF9193" i="3"/>
  <c r="DH9200" i="3"/>
  <c r="DH9197" i="3"/>
  <c r="DH9201" i="3"/>
  <c r="EP9247" i="3"/>
  <c r="EP9246" i="3"/>
  <c r="DH9205" i="3"/>
  <c r="DH9203" i="3"/>
  <c r="DH9207" i="3"/>
  <c r="DH9202" i="3"/>
  <c r="DH9198" i="3"/>
  <c r="DH9199" i="3"/>
  <c r="DH9204" i="3"/>
  <c r="DH9208" i="3"/>
  <c r="DH9209" i="3"/>
  <c r="DH9196" i="3"/>
  <c r="DH9210" i="3"/>
  <c r="DH9211" i="3"/>
  <c r="DH9206" i="3"/>
  <c r="DB9181" i="3" l="1"/>
  <c r="DB9179" i="3"/>
  <c r="DB9180" i="3"/>
  <c r="DB9183" i="3"/>
  <c r="DG9194" i="3"/>
  <c r="DG9193" i="3"/>
  <c r="DB9182" i="3"/>
  <c r="DF9191" i="3"/>
  <c r="DG9192" i="3" s="1"/>
  <c r="DF9190" i="3"/>
  <c r="DB9185" i="3"/>
  <c r="DB9184" i="3"/>
  <c r="DI9204" i="3"/>
  <c r="DI9201" i="3"/>
  <c r="DI9203" i="3"/>
  <c r="DI9206" i="3"/>
  <c r="DI9202" i="3"/>
  <c r="EQ9247" i="3"/>
  <c r="EQ9248" i="3"/>
  <c r="DI9210" i="3"/>
  <c r="DI9207" i="3"/>
  <c r="DI9211" i="3"/>
  <c r="DI9212" i="3"/>
  <c r="DI9197" i="3"/>
  <c r="DI9208" i="3"/>
  <c r="DI9205" i="3"/>
  <c r="DI9199" i="3"/>
  <c r="DI9200" i="3"/>
  <c r="DI9209" i="3"/>
  <c r="DI9198" i="3"/>
  <c r="DC9182" i="3" l="1"/>
  <c r="DC9180" i="3"/>
  <c r="DC9181" i="3"/>
  <c r="DC9184" i="3"/>
  <c r="DC9186" i="3"/>
  <c r="DC9185" i="3"/>
  <c r="DG9191" i="3"/>
  <c r="DH9192" i="3" s="1"/>
  <c r="DH9193" i="3"/>
  <c r="DC9183" i="3"/>
  <c r="DH9194" i="3"/>
  <c r="DH9195" i="3"/>
  <c r="DJ9198" i="3"/>
  <c r="DJ9203" i="3"/>
  <c r="DJ9206" i="3"/>
  <c r="DJ9209" i="3"/>
  <c r="DJ9207" i="3"/>
  <c r="DJ9202" i="3"/>
  <c r="ER9248" i="3"/>
  <c r="ER9249" i="3"/>
  <c r="DJ9200" i="3"/>
  <c r="DJ9211" i="3"/>
  <c r="DJ9210" i="3"/>
  <c r="DJ9201" i="3"/>
  <c r="DJ9208" i="3"/>
  <c r="DJ9212" i="3"/>
  <c r="DJ9213" i="3"/>
  <c r="DJ9204" i="3"/>
  <c r="DJ9205" i="3"/>
  <c r="DJ9199" i="3"/>
  <c r="DD9183" i="3" l="1"/>
  <c r="DD9184" i="3"/>
  <c r="DD9181" i="3"/>
  <c r="DD9182" i="3"/>
  <c r="DD9185" i="3"/>
  <c r="DI9195" i="3"/>
  <c r="DI9196" i="3"/>
  <c r="DI9194" i="3"/>
  <c r="DI9193" i="3"/>
  <c r="DD9187" i="3"/>
  <c r="DD9186" i="3"/>
  <c r="DK9211" i="3"/>
  <c r="DK9209" i="3"/>
  <c r="DK9206" i="3"/>
  <c r="DK9208" i="3"/>
  <c r="DK9210" i="3"/>
  <c r="ES9249" i="3"/>
  <c r="ES9250" i="3"/>
  <c r="DK9199" i="3"/>
  <c r="DK9207" i="3"/>
  <c r="DK9212" i="3"/>
  <c r="DK9204" i="3"/>
  <c r="DK9203" i="3"/>
  <c r="DK9214" i="3"/>
  <c r="DK9213" i="3"/>
  <c r="DK9201" i="3"/>
  <c r="DK9202" i="3"/>
  <c r="DK9205" i="3"/>
  <c r="DK9200" i="3"/>
  <c r="DE9183" i="3" l="1"/>
  <c r="DE9184" i="3"/>
  <c r="DE9182" i="3"/>
  <c r="DE9185" i="3"/>
  <c r="DE9186" i="3"/>
  <c r="DE9188" i="3"/>
  <c r="DE9187" i="3"/>
  <c r="DJ9196" i="3"/>
  <c r="DJ9197" i="3"/>
  <c r="DJ9194" i="3"/>
  <c r="DJ9195" i="3"/>
  <c r="DL9208" i="3"/>
  <c r="DL9206" i="3"/>
  <c r="DL9207" i="3"/>
  <c r="DL9211" i="3"/>
  <c r="DL9209" i="3"/>
  <c r="DL9210" i="3"/>
  <c r="ET9251" i="3"/>
  <c r="ET9250" i="3"/>
  <c r="DL9213" i="3"/>
  <c r="DL9204" i="3"/>
  <c r="DL9214" i="3"/>
  <c r="DL9215" i="3"/>
  <c r="DL9212" i="3"/>
  <c r="DL9200" i="3"/>
  <c r="DL9205" i="3"/>
  <c r="DL9201" i="3"/>
  <c r="DL9202" i="3"/>
  <c r="DL9203" i="3"/>
  <c r="DF9184" i="3" l="1"/>
  <c r="DF9183" i="3"/>
  <c r="DF9185" i="3"/>
  <c r="DF9187" i="3"/>
  <c r="DK9195" i="3"/>
  <c r="DK9196" i="3"/>
  <c r="DF9189" i="3"/>
  <c r="DF9188" i="3"/>
  <c r="DK9197" i="3"/>
  <c r="DK9198" i="3"/>
  <c r="DF9186" i="3"/>
  <c r="DM9212" i="3"/>
  <c r="DM9207" i="3"/>
  <c r="DM9209" i="3"/>
  <c r="DM9208" i="3"/>
  <c r="DM9210" i="3"/>
  <c r="DM9211" i="3"/>
  <c r="DM9205" i="3"/>
  <c r="EU9251" i="3"/>
  <c r="EU9252" i="3"/>
  <c r="DM9201" i="3"/>
  <c r="DM9213" i="3"/>
  <c r="DM9215" i="3"/>
  <c r="DM9216" i="3"/>
  <c r="DM9206" i="3"/>
  <c r="DM9214" i="3"/>
  <c r="DM9203" i="3"/>
  <c r="DM9204" i="3"/>
  <c r="DM9202" i="3"/>
  <c r="DG9184" i="3" l="1"/>
  <c r="DG9186" i="3"/>
  <c r="DG9188" i="3"/>
  <c r="DL9198" i="3"/>
  <c r="DL9199" i="3"/>
  <c r="DG9187" i="3"/>
  <c r="DL9197" i="3"/>
  <c r="DG9190" i="3"/>
  <c r="DG9189" i="3"/>
  <c r="DL9196" i="3"/>
  <c r="DG9185" i="3"/>
  <c r="DN9212" i="3"/>
  <c r="DN9211" i="3"/>
  <c r="DN9210" i="3"/>
  <c r="DN9208" i="3"/>
  <c r="DN9209" i="3"/>
  <c r="DN9206" i="3"/>
  <c r="DN9213" i="3"/>
  <c r="EV9253" i="3"/>
  <c r="EV9252" i="3"/>
  <c r="DN9205" i="3"/>
  <c r="DN9203" i="3"/>
  <c r="DN9216" i="3"/>
  <c r="DN9217" i="3"/>
  <c r="DN9204" i="3"/>
  <c r="DN9215" i="3"/>
  <c r="DN9207" i="3"/>
  <c r="DN9202" i="3"/>
  <c r="DN9214" i="3"/>
  <c r="DH9185" i="3" l="1"/>
  <c r="DH9187" i="3"/>
  <c r="DH9189" i="3"/>
  <c r="DH9186" i="3"/>
  <c r="DH9188" i="3"/>
  <c r="DM9200" i="3"/>
  <c r="DM9199" i="3"/>
  <c r="DH9191" i="3"/>
  <c r="DI9192" i="3" s="1"/>
  <c r="DH9190" i="3"/>
  <c r="DM9197" i="3"/>
  <c r="DM9198" i="3"/>
  <c r="DO9212" i="3"/>
  <c r="DO9211" i="3"/>
  <c r="DO9210" i="3"/>
  <c r="DO9209" i="3"/>
  <c r="DO9207" i="3"/>
  <c r="DO9204" i="3"/>
  <c r="EW9253" i="3"/>
  <c r="EW9254" i="3"/>
  <c r="DO9205" i="3"/>
  <c r="DO9203" i="3"/>
  <c r="DO9215" i="3"/>
  <c r="DO9206" i="3"/>
  <c r="DO9214" i="3"/>
  <c r="DO9217" i="3"/>
  <c r="DO9218" i="3"/>
  <c r="DO9213" i="3"/>
  <c r="DO9216" i="3"/>
  <c r="DO9208" i="3"/>
  <c r="DI9187" i="3" l="1"/>
  <c r="DI9188" i="3"/>
  <c r="DI9186" i="3"/>
  <c r="DN9198" i="3"/>
  <c r="DI9191" i="3"/>
  <c r="DJ9192" i="3" s="1"/>
  <c r="DI9190" i="3"/>
  <c r="DN9199" i="3"/>
  <c r="DJ9193" i="3"/>
  <c r="DN9201" i="3"/>
  <c r="DN9200" i="3"/>
  <c r="DI9189" i="3"/>
  <c r="DP9210" i="3"/>
  <c r="DP9211" i="3"/>
  <c r="DP9208" i="3"/>
  <c r="DP9205" i="3"/>
  <c r="DP9216" i="3"/>
  <c r="DP9204" i="3"/>
  <c r="DP9206" i="3"/>
  <c r="EX9254" i="3"/>
  <c r="EX9255" i="3"/>
  <c r="DP9213" i="3"/>
  <c r="DP9212" i="3"/>
  <c r="DP9218" i="3"/>
  <c r="DP9219" i="3"/>
  <c r="DP9207" i="3"/>
  <c r="DP9217" i="3"/>
  <c r="DP9214" i="3"/>
  <c r="DP9215" i="3"/>
  <c r="DP9209" i="3"/>
  <c r="DJ9189" i="3" l="1"/>
  <c r="DJ9187" i="3"/>
  <c r="DO9200" i="3"/>
  <c r="DO9202" i="3"/>
  <c r="DO9201" i="3"/>
  <c r="DK9194" i="3"/>
  <c r="DK9193" i="3"/>
  <c r="DJ9191" i="3"/>
  <c r="DK9192" i="3" s="1"/>
  <c r="DJ9190" i="3"/>
  <c r="DJ9188" i="3"/>
  <c r="DO9199" i="3"/>
  <c r="DQ9217" i="3"/>
  <c r="DQ9205" i="3"/>
  <c r="DQ9216" i="3"/>
  <c r="EY9256" i="3"/>
  <c r="EY9255" i="3"/>
  <c r="DQ9214" i="3"/>
  <c r="DQ9209" i="3"/>
  <c r="DQ9210" i="3"/>
  <c r="DQ9208" i="3"/>
  <c r="DQ9219" i="3"/>
  <c r="DQ9220" i="3"/>
  <c r="DQ9215" i="3"/>
  <c r="DQ9207" i="3"/>
  <c r="DQ9206" i="3"/>
  <c r="DQ9218" i="3"/>
  <c r="DQ9213" i="3"/>
  <c r="DQ9212" i="3"/>
  <c r="DQ9211" i="3"/>
  <c r="DK9188" i="3" l="1"/>
  <c r="DP9201" i="3"/>
  <c r="DL9193" i="3"/>
  <c r="DL9195" i="3"/>
  <c r="DL9194" i="3"/>
  <c r="DP9202" i="3"/>
  <c r="DP9203" i="3"/>
  <c r="DK9189" i="3"/>
  <c r="DK9191" i="3"/>
  <c r="DL9192" i="3" s="1"/>
  <c r="DK9190" i="3"/>
  <c r="DP9200" i="3"/>
  <c r="DR9215" i="3"/>
  <c r="DR9218" i="3"/>
  <c r="DR9206" i="3"/>
  <c r="EZ9256" i="3"/>
  <c r="EZ9257" i="3"/>
  <c r="DR9214" i="3"/>
  <c r="DR9211" i="3"/>
  <c r="DR9212" i="3"/>
  <c r="DR9207" i="3"/>
  <c r="DR9208" i="3"/>
  <c r="DR9210" i="3"/>
  <c r="DR9213" i="3"/>
  <c r="DR9219" i="3"/>
  <c r="DR9220" i="3"/>
  <c r="DR9221" i="3"/>
  <c r="DR9216" i="3"/>
  <c r="DR9209" i="3"/>
  <c r="DR9217" i="3"/>
  <c r="DM9194" i="3" l="1"/>
  <c r="DQ9203" i="3"/>
  <c r="DQ9204" i="3"/>
  <c r="DQ9201" i="3"/>
  <c r="DL9191" i="3"/>
  <c r="DM9192" i="3" s="1"/>
  <c r="DL9190" i="3"/>
  <c r="DL9189" i="3"/>
  <c r="DQ9202" i="3"/>
  <c r="DM9196" i="3"/>
  <c r="DM9195" i="3"/>
  <c r="DM9193" i="3"/>
  <c r="DS9217" i="3"/>
  <c r="DS9214" i="3"/>
  <c r="FA9257" i="3"/>
  <c r="FA9258" i="3"/>
  <c r="DS9208" i="3"/>
  <c r="DS9219" i="3"/>
  <c r="DS9210" i="3"/>
  <c r="DS9212" i="3"/>
  <c r="DS9216" i="3"/>
  <c r="DS9215" i="3"/>
  <c r="DS9218" i="3"/>
  <c r="DS9213" i="3"/>
  <c r="DS9211" i="3"/>
  <c r="DS9222" i="3"/>
  <c r="DS9221" i="3"/>
  <c r="DS9209" i="3"/>
  <c r="DS9220" i="3"/>
  <c r="DS9207" i="3"/>
  <c r="DR9202" i="3" l="1"/>
  <c r="DN9195" i="3"/>
  <c r="DM9191" i="3"/>
  <c r="DN9192" i="3" s="1"/>
  <c r="DM9190" i="3"/>
  <c r="DN9197" i="3"/>
  <c r="DN9196" i="3"/>
  <c r="DR9203" i="3"/>
  <c r="DN9194" i="3"/>
  <c r="DR9204" i="3"/>
  <c r="DR9205" i="3"/>
  <c r="DN9193" i="3"/>
  <c r="DT9211" i="3"/>
  <c r="DT9220" i="3"/>
  <c r="DT9213" i="3"/>
  <c r="FB9259" i="3"/>
  <c r="FB9258" i="3"/>
  <c r="DT9209" i="3"/>
  <c r="DT9216" i="3"/>
  <c r="DT9217" i="3"/>
  <c r="DT9218" i="3"/>
  <c r="DT9221" i="3"/>
  <c r="DT9210" i="3"/>
  <c r="DT9214" i="3"/>
  <c r="DT9223" i="3"/>
  <c r="DT9222" i="3"/>
  <c r="DT9208" i="3"/>
  <c r="DT9212" i="3"/>
  <c r="DT9219" i="3"/>
  <c r="DT9215" i="3"/>
  <c r="DN9191" i="3" l="1"/>
  <c r="DO9192" i="3" s="1"/>
  <c r="DO9194" i="3"/>
  <c r="DS9204" i="3"/>
  <c r="DO9198" i="3"/>
  <c r="DO9197" i="3"/>
  <c r="DS9205" i="3"/>
  <c r="DS9206" i="3"/>
  <c r="DO9196" i="3"/>
  <c r="DS9203" i="3"/>
  <c r="DO9195" i="3"/>
  <c r="DO9193" i="3"/>
  <c r="DU9215" i="3"/>
  <c r="DU9219" i="3"/>
  <c r="DU9210" i="3"/>
  <c r="FC9260" i="3"/>
  <c r="FD9261" i="3" s="1"/>
  <c r="FC9259" i="3"/>
  <c r="DU9222" i="3"/>
  <c r="DU9211" i="3"/>
  <c r="DU9212" i="3"/>
  <c r="DU9214" i="3"/>
  <c r="DU9209" i="3"/>
  <c r="DU9224" i="3"/>
  <c r="DU9223" i="3"/>
  <c r="DU9221" i="3"/>
  <c r="DU9220" i="3"/>
  <c r="DU9213" i="3"/>
  <c r="DU9216" i="3"/>
  <c r="DU9217" i="3"/>
  <c r="DU9218" i="3"/>
  <c r="DP9193" i="3" l="1"/>
  <c r="DP9195" i="3"/>
  <c r="DP9196" i="3"/>
  <c r="DP9194" i="3"/>
  <c r="DT9206" i="3"/>
  <c r="DT9207" i="3"/>
  <c r="DP9199" i="3"/>
  <c r="DP9198" i="3"/>
  <c r="DT9205" i="3"/>
  <c r="DP9197" i="3"/>
  <c r="DT9204" i="3"/>
  <c r="FE9262" i="3"/>
  <c r="DV9223" i="3"/>
  <c r="FD9260" i="3"/>
  <c r="FE9261" i="3" s="1"/>
  <c r="DV9213" i="3"/>
  <c r="DV9220" i="3"/>
  <c r="DV9216" i="3"/>
  <c r="DV9222" i="3"/>
  <c r="DV9225" i="3"/>
  <c r="DV9224" i="3"/>
  <c r="DV9217" i="3"/>
  <c r="DV9218" i="3"/>
  <c r="DV9212" i="3"/>
  <c r="DV9214" i="3"/>
  <c r="DV9215" i="3"/>
  <c r="DV9210" i="3"/>
  <c r="DV9221" i="3"/>
  <c r="DV9219" i="3"/>
  <c r="DV9211" i="3"/>
  <c r="DQ9197" i="3" l="1"/>
  <c r="DQ9195" i="3"/>
  <c r="DQ9194" i="3"/>
  <c r="DU9205" i="3"/>
  <c r="DQ9200" i="3"/>
  <c r="DQ9199" i="3"/>
  <c r="DQ9198" i="3"/>
  <c r="DU9207" i="3"/>
  <c r="DU9208" i="3"/>
  <c r="DU9206" i="3"/>
  <c r="DQ9196" i="3"/>
  <c r="FF9262" i="3"/>
  <c r="FF9263" i="3"/>
  <c r="DW9219" i="3"/>
  <c r="DW9221" i="3"/>
  <c r="DW9223" i="3"/>
  <c r="DW9216" i="3"/>
  <c r="DW9214" i="3"/>
  <c r="DW9212" i="3"/>
  <c r="DW9211" i="3"/>
  <c r="DW9215" i="3"/>
  <c r="DW9220" i="3"/>
  <c r="DW9224" i="3"/>
  <c r="DW9217" i="3"/>
  <c r="DW9218" i="3"/>
  <c r="DW9225" i="3"/>
  <c r="DW9226" i="3"/>
  <c r="DW9213" i="3"/>
  <c r="DW9222" i="3"/>
  <c r="DR9196" i="3" l="1"/>
  <c r="DV9206" i="3"/>
  <c r="DR9198" i="3"/>
  <c r="DR9199" i="3"/>
  <c r="DV9208" i="3"/>
  <c r="DV9209" i="3"/>
  <c r="DV9207" i="3"/>
  <c r="DR9201" i="3"/>
  <c r="DR9200" i="3"/>
  <c r="DR9195" i="3"/>
  <c r="DR9197" i="3"/>
  <c r="DX9213" i="3"/>
  <c r="FG9263" i="3"/>
  <c r="FG9264" i="3"/>
  <c r="DX9222" i="3"/>
  <c r="DX9220" i="3"/>
  <c r="DX9215" i="3"/>
  <c r="DX9214" i="3"/>
  <c r="DX9218" i="3"/>
  <c r="DX9212" i="3"/>
  <c r="DX9225" i="3"/>
  <c r="DX9217" i="3"/>
  <c r="DX9223" i="3"/>
  <c r="DX9224" i="3"/>
  <c r="DX9216" i="3"/>
  <c r="DX9221" i="3"/>
  <c r="DX9219" i="3"/>
  <c r="DX9227" i="3"/>
  <c r="DX9226" i="3"/>
  <c r="DW9207" i="3" l="1"/>
  <c r="DS9197" i="3"/>
  <c r="DS9200" i="3"/>
  <c r="DS9196" i="3"/>
  <c r="DS9198" i="3"/>
  <c r="DS9202" i="3"/>
  <c r="DS9201" i="3"/>
  <c r="DW9209" i="3"/>
  <c r="DW9210" i="3"/>
  <c r="DW9208" i="3"/>
  <c r="DS9199" i="3"/>
  <c r="DY9219" i="3"/>
  <c r="DY9214" i="3"/>
  <c r="DY9213" i="3"/>
  <c r="DY9222" i="3"/>
  <c r="DY9225" i="3"/>
  <c r="FH9264" i="3"/>
  <c r="FH9265" i="3"/>
  <c r="DY9221" i="3"/>
  <c r="DY9215" i="3"/>
  <c r="DY9216" i="3"/>
  <c r="DY9223" i="3"/>
  <c r="DY9226" i="3"/>
  <c r="DY9217" i="3"/>
  <c r="DY9228" i="3"/>
  <c r="DY9227" i="3"/>
  <c r="DY9220" i="3"/>
  <c r="DY9224" i="3"/>
  <c r="DY9218" i="3"/>
  <c r="DT9199" i="3" l="1"/>
  <c r="DT9201" i="3"/>
  <c r="DT9197" i="3"/>
  <c r="DX9208" i="3"/>
  <c r="DX9210" i="3"/>
  <c r="DX9211" i="3"/>
  <c r="DT9200" i="3"/>
  <c r="DX9209" i="3"/>
  <c r="DT9203" i="3"/>
  <c r="DT9202" i="3"/>
  <c r="DT9198" i="3"/>
  <c r="DZ9220" i="3"/>
  <c r="DZ9214" i="3"/>
  <c r="DZ9218" i="3"/>
  <c r="DZ9215" i="3"/>
  <c r="DZ9222" i="3"/>
  <c r="FI9265" i="3"/>
  <c r="FI9266" i="3"/>
  <c r="DZ9224" i="3"/>
  <c r="DZ9219" i="3"/>
  <c r="DZ9229" i="3"/>
  <c r="DZ9228" i="3"/>
  <c r="DZ9217" i="3"/>
  <c r="DZ9226" i="3"/>
  <c r="DZ9221" i="3"/>
  <c r="DZ9225" i="3"/>
  <c r="DZ9227" i="3"/>
  <c r="DZ9216" i="3"/>
  <c r="DZ9223" i="3"/>
  <c r="DU9198" i="3" l="1"/>
  <c r="DU9200" i="3"/>
  <c r="DY9209" i="3"/>
  <c r="DU9202" i="3"/>
  <c r="DU9199" i="3"/>
  <c r="DU9201" i="3"/>
  <c r="DY9212" i="3"/>
  <c r="DY9211" i="3"/>
  <c r="DU9204" i="3"/>
  <c r="DU9203" i="3"/>
  <c r="DY9210" i="3"/>
  <c r="EA9219" i="3"/>
  <c r="EA9218" i="3"/>
  <c r="EA9223" i="3"/>
  <c r="EA9227" i="3"/>
  <c r="FJ9266" i="3"/>
  <c r="FJ9267" i="3"/>
  <c r="EA9225" i="3"/>
  <c r="EA9220" i="3"/>
  <c r="EA9216" i="3"/>
  <c r="EA9215" i="3"/>
  <c r="EA9217" i="3"/>
  <c r="EA9224" i="3"/>
  <c r="EA9221" i="3"/>
  <c r="EA9222" i="3"/>
  <c r="EA9228" i="3"/>
  <c r="EA9230" i="3"/>
  <c r="EA9229" i="3"/>
  <c r="EA9226" i="3"/>
  <c r="DZ9210" i="3" l="1"/>
  <c r="DV9199" i="3"/>
  <c r="DV9201" i="3"/>
  <c r="DV9203" i="3"/>
  <c r="DV9205" i="3"/>
  <c r="DV9204" i="3"/>
  <c r="DZ9212" i="3"/>
  <c r="DZ9213" i="3"/>
  <c r="DV9202" i="3"/>
  <c r="DZ9211" i="3"/>
  <c r="DV9200" i="3"/>
  <c r="EB9219" i="3"/>
  <c r="EB9224" i="3"/>
  <c r="EB9226" i="3"/>
  <c r="EB9217" i="3"/>
  <c r="EB9216" i="3"/>
  <c r="FK9268" i="3"/>
  <c r="FK9267" i="3"/>
  <c r="EB9221" i="3"/>
  <c r="EB9223" i="3"/>
  <c r="EB9218" i="3"/>
  <c r="EB9220" i="3"/>
  <c r="EB9229" i="3"/>
  <c r="EB9225" i="3"/>
  <c r="EB9227" i="3"/>
  <c r="EB9230" i="3"/>
  <c r="EB9231" i="3"/>
  <c r="EB9228" i="3"/>
  <c r="EB9222" i="3"/>
  <c r="EA9211" i="3" l="1"/>
  <c r="DW9200" i="3"/>
  <c r="DW9202" i="3"/>
  <c r="DW9201" i="3"/>
  <c r="DW9204" i="3"/>
  <c r="EA9212" i="3"/>
  <c r="DW9203" i="3"/>
  <c r="DW9206" i="3"/>
  <c r="DW9205" i="3"/>
  <c r="EA9214" i="3"/>
  <c r="EA9213" i="3"/>
  <c r="EC9224" i="3"/>
  <c r="EC9217" i="3"/>
  <c r="EC9225" i="3"/>
  <c r="EC9218" i="3"/>
  <c r="FL9268" i="3"/>
  <c r="FL9269" i="3"/>
  <c r="EC9222" i="3"/>
  <c r="EC9228" i="3"/>
  <c r="EC9231" i="3"/>
  <c r="EC9232" i="3"/>
  <c r="EC9227" i="3"/>
  <c r="EC9223" i="3"/>
  <c r="EC9226" i="3"/>
  <c r="EC9230" i="3"/>
  <c r="EC9229" i="3"/>
  <c r="EC9221" i="3"/>
  <c r="EC9220" i="3"/>
  <c r="EC9219" i="3"/>
  <c r="DX9204" i="3" l="1"/>
  <c r="DX9201" i="3"/>
  <c r="DX9203" i="3"/>
  <c r="EB9213" i="3"/>
  <c r="DX9205" i="3"/>
  <c r="EB9214" i="3"/>
  <c r="EB9215" i="3"/>
  <c r="DX9207" i="3"/>
  <c r="DX9206" i="3"/>
  <c r="DX9202" i="3"/>
  <c r="EB9212" i="3"/>
  <c r="ED9223" i="3"/>
  <c r="ED9226" i="3"/>
  <c r="FM9269" i="3"/>
  <c r="FM9270" i="3"/>
  <c r="ED9219" i="3"/>
  <c r="ED9221" i="3"/>
  <c r="ED9230" i="3"/>
  <c r="ED9224" i="3"/>
  <c r="ED9228" i="3"/>
  <c r="ED9220" i="3"/>
  <c r="ED9229" i="3"/>
  <c r="ED9218" i="3"/>
  <c r="ED9222" i="3"/>
  <c r="ED9225" i="3"/>
  <c r="ED9233" i="3"/>
  <c r="ED9232" i="3"/>
  <c r="ED9227" i="3"/>
  <c r="ED9231" i="3"/>
  <c r="DY9202" i="3" l="1"/>
  <c r="DY9205" i="3"/>
  <c r="DY9204" i="3"/>
  <c r="DY9203" i="3"/>
  <c r="DY9206" i="3"/>
  <c r="EC9214" i="3"/>
  <c r="DY9208" i="3"/>
  <c r="DY9207" i="3"/>
  <c r="EC9213" i="3"/>
  <c r="EC9215" i="3"/>
  <c r="EC9216" i="3"/>
  <c r="EE9220" i="3"/>
  <c r="EE9227" i="3"/>
  <c r="EE9229" i="3"/>
  <c r="EE9222" i="3"/>
  <c r="EE9223" i="3"/>
  <c r="FN9271" i="3"/>
  <c r="FN9270" i="3"/>
  <c r="EE9225" i="3"/>
  <c r="EE9232" i="3"/>
  <c r="EE9231" i="3"/>
  <c r="EE9224" i="3"/>
  <c r="EE9233" i="3"/>
  <c r="EE9234" i="3"/>
  <c r="EE9221" i="3"/>
  <c r="EE9219" i="3"/>
  <c r="EE9226" i="3"/>
  <c r="EE9230" i="3"/>
  <c r="EE9228" i="3"/>
  <c r="DZ9205" i="3" l="1"/>
  <c r="DZ9203" i="3"/>
  <c r="DZ9204" i="3"/>
  <c r="DZ9207" i="3"/>
  <c r="DZ9206" i="3"/>
  <c r="ED9215" i="3"/>
  <c r="ED9217" i="3"/>
  <c r="ED9216" i="3"/>
  <c r="DZ9209" i="3"/>
  <c r="DZ9208" i="3"/>
  <c r="ED9214" i="3"/>
  <c r="EF9223" i="3"/>
  <c r="EF9221" i="3"/>
  <c r="EF9228" i="3"/>
  <c r="EF9226" i="3"/>
  <c r="EF9224" i="3"/>
  <c r="FO9272" i="3"/>
  <c r="FO9271" i="3"/>
  <c r="EF9225" i="3"/>
  <c r="EF9222" i="3"/>
  <c r="EF9230" i="3"/>
  <c r="EF9233" i="3"/>
  <c r="EF9231" i="3"/>
  <c r="EF9229" i="3"/>
  <c r="EF9227" i="3"/>
  <c r="EF9220" i="3"/>
  <c r="EF9234" i="3"/>
  <c r="EF9235" i="3"/>
  <c r="EF9232" i="3"/>
  <c r="EA9204" i="3" l="1"/>
  <c r="EA9205" i="3"/>
  <c r="EA9207" i="3"/>
  <c r="EA9206" i="3"/>
  <c r="EE9216" i="3"/>
  <c r="EA9208" i="3"/>
  <c r="EA9210" i="3"/>
  <c r="EA9209" i="3"/>
  <c r="EE9217" i="3"/>
  <c r="EE9218" i="3"/>
  <c r="EE9215" i="3"/>
  <c r="EG9226" i="3"/>
  <c r="EG9222" i="3"/>
  <c r="EG9225" i="3"/>
  <c r="EG9223" i="3"/>
  <c r="EG9227" i="3"/>
  <c r="FP9273" i="3"/>
  <c r="FP9272" i="3"/>
  <c r="EG9232" i="3"/>
  <c r="EG9224" i="3"/>
  <c r="EG9229" i="3"/>
  <c r="EG9221" i="3"/>
  <c r="EG9233" i="3"/>
  <c r="EG9234" i="3"/>
  <c r="EG9235" i="3"/>
  <c r="EG9236" i="3"/>
  <c r="EG9228" i="3"/>
  <c r="EG9231" i="3"/>
  <c r="EG9230" i="3"/>
  <c r="EB9208" i="3" l="1"/>
  <c r="EB9207" i="3"/>
  <c r="EB9205" i="3"/>
  <c r="EB9206" i="3"/>
  <c r="EB9209" i="3"/>
  <c r="EF9217" i="3"/>
  <c r="EF9219" i="3"/>
  <c r="EF9218" i="3"/>
  <c r="EB9211" i="3"/>
  <c r="EB9210" i="3"/>
  <c r="EF9216" i="3"/>
  <c r="EH9223" i="3"/>
  <c r="EH9226" i="3"/>
  <c r="EH9224" i="3"/>
  <c r="EH9230" i="3"/>
  <c r="EH9225" i="3"/>
  <c r="EH9235" i="3"/>
  <c r="FQ9274" i="3"/>
  <c r="FQ9273" i="3"/>
  <c r="EH9228" i="3"/>
  <c r="EH9227" i="3"/>
  <c r="EH9231" i="3"/>
  <c r="EH9236" i="3"/>
  <c r="EH9237" i="3"/>
  <c r="EH9229" i="3"/>
  <c r="EH9222" i="3"/>
  <c r="EH9234" i="3"/>
  <c r="EH9232" i="3"/>
  <c r="EH9233" i="3"/>
  <c r="EC9206" i="3" l="1"/>
  <c r="EC9207" i="3"/>
  <c r="EC9208" i="3"/>
  <c r="EC9209" i="3"/>
  <c r="EG9218" i="3"/>
  <c r="EC9210" i="3"/>
  <c r="EC9212" i="3"/>
  <c r="EC9211" i="3"/>
  <c r="EG9220" i="3"/>
  <c r="EG9219" i="3"/>
  <c r="EG9217" i="3"/>
  <c r="EI9224" i="3"/>
  <c r="EI9226" i="3"/>
  <c r="EI9225" i="3"/>
  <c r="EI9229" i="3"/>
  <c r="FR9275" i="3"/>
  <c r="FR9274" i="3"/>
  <c r="EI9227" i="3"/>
  <c r="EI9228" i="3"/>
  <c r="EI9232" i="3"/>
  <c r="EI9236" i="3"/>
  <c r="EI9238" i="3"/>
  <c r="EI9237" i="3"/>
  <c r="EI9230" i="3"/>
  <c r="EI9233" i="3"/>
  <c r="EI9234" i="3"/>
  <c r="EI9223" i="3"/>
  <c r="EI9235" i="3"/>
  <c r="EI9231" i="3"/>
  <c r="ED9207" i="3" l="1"/>
  <c r="ED9208" i="3"/>
  <c r="ED9209" i="3"/>
  <c r="EH9219" i="3"/>
  <c r="ED9211" i="3"/>
  <c r="EH9220" i="3"/>
  <c r="EH9221" i="3"/>
  <c r="ED9210" i="3"/>
  <c r="EH9218" i="3"/>
  <c r="ED9213" i="3"/>
  <c r="ED9212" i="3"/>
  <c r="EJ9225" i="3"/>
  <c r="EJ9226" i="3"/>
  <c r="EJ9228" i="3"/>
  <c r="FS9276" i="3"/>
  <c r="FS9275" i="3"/>
  <c r="EJ9233" i="3"/>
  <c r="EJ9231" i="3"/>
  <c r="EJ9227" i="3"/>
  <c r="EJ9229" i="3"/>
  <c r="EJ9232" i="3"/>
  <c r="EJ9237" i="3"/>
  <c r="EJ9224" i="3"/>
  <c r="EJ9230" i="3"/>
  <c r="EJ9239" i="3"/>
  <c r="EJ9238" i="3"/>
  <c r="EJ9234" i="3"/>
  <c r="EJ9235" i="3"/>
  <c r="EJ9236" i="3"/>
  <c r="EE9208" i="3" l="1"/>
  <c r="EE9210" i="3"/>
  <c r="EE9209" i="3"/>
  <c r="EE9212" i="3"/>
  <c r="EI9222" i="3"/>
  <c r="EI9221" i="3"/>
  <c r="EE9214" i="3"/>
  <c r="EE9213" i="3"/>
  <c r="EI9220" i="3"/>
  <c r="EE9211" i="3"/>
  <c r="EI9219" i="3"/>
  <c r="EK9226" i="3"/>
  <c r="EK9232" i="3"/>
  <c r="EK9227" i="3"/>
  <c r="EK9225" i="3"/>
  <c r="FT9277" i="3"/>
  <c r="FT9276" i="3"/>
  <c r="EK9231" i="3"/>
  <c r="EK9228" i="3"/>
  <c r="EK9233" i="3"/>
  <c r="EK9236" i="3"/>
  <c r="EK9239" i="3"/>
  <c r="EK9240" i="3"/>
  <c r="EK9237" i="3"/>
  <c r="EK9235" i="3"/>
  <c r="EK9230" i="3"/>
  <c r="EK9229" i="3"/>
  <c r="EK9234" i="3"/>
  <c r="EK9238" i="3"/>
  <c r="EF9211" i="3" l="1"/>
  <c r="EF9209" i="3"/>
  <c r="EF9213" i="3"/>
  <c r="EF9210" i="3"/>
  <c r="EJ9221" i="3"/>
  <c r="EF9215" i="3"/>
  <c r="EF9214" i="3"/>
  <c r="EJ9220" i="3"/>
  <c r="EJ9222" i="3"/>
  <c r="EJ9223" i="3"/>
  <c r="EF9212" i="3"/>
  <c r="EL9226" i="3"/>
  <c r="EL9227" i="3"/>
  <c r="FU9278" i="3"/>
  <c r="FU9277" i="3"/>
  <c r="EL9232" i="3"/>
  <c r="EL9238" i="3"/>
  <c r="EL9234" i="3"/>
  <c r="EL9230" i="3"/>
  <c r="EL9235" i="3"/>
  <c r="EL9237" i="3"/>
  <c r="EL9239" i="3"/>
  <c r="EL9236" i="3"/>
  <c r="EL9233" i="3"/>
  <c r="EL9229" i="3"/>
  <c r="EL9228" i="3"/>
  <c r="EL9231" i="3"/>
  <c r="EL9240" i="3"/>
  <c r="EL9241" i="3"/>
  <c r="EG9212" i="3" l="1"/>
  <c r="EG9210" i="3"/>
  <c r="EG9214" i="3"/>
  <c r="EK9222" i="3"/>
  <c r="EG9211" i="3"/>
  <c r="EK9224" i="3"/>
  <c r="EK9223" i="3"/>
  <c r="EG9216" i="3"/>
  <c r="EG9215" i="3"/>
  <c r="EK9221" i="3"/>
  <c r="EG9213" i="3"/>
  <c r="FV9279" i="3"/>
  <c r="FV9278" i="3"/>
  <c r="EM9233" i="3"/>
  <c r="EM9231" i="3"/>
  <c r="EM9234" i="3"/>
  <c r="EM9230" i="3"/>
  <c r="EM9238" i="3"/>
  <c r="EM9240" i="3"/>
  <c r="EM9228" i="3"/>
  <c r="EM9239" i="3"/>
  <c r="EM9242" i="3"/>
  <c r="EM9241" i="3"/>
  <c r="EM9229" i="3"/>
  <c r="EM9232" i="3"/>
  <c r="EM9227" i="3"/>
  <c r="EM9237" i="3"/>
  <c r="EM9236" i="3"/>
  <c r="EM9235" i="3"/>
  <c r="EH9213" i="3" l="1"/>
  <c r="EH9211" i="3"/>
  <c r="EL9223" i="3"/>
  <c r="EH9217" i="3"/>
  <c r="EH9216" i="3"/>
  <c r="EH9214" i="3"/>
  <c r="EH9215" i="3"/>
  <c r="EL9222" i="3"/>
  <c r="EL9224" i="3"/>
  <c r="EL9225" i="3"/>
  <c r="EH9212" i="3"/>
  <c r="EN9232" i="3"/>
  <c r="EN9239" i="3"/>
  <c r="EN9240" i="3"/>
  <c r="FW9280" i="3"/>
  <c r="FW9279" i="3"/>
  <c r="EN9235" i="3"/>
  <c r="EN9241" i="3"/>
  <c r="EN9229" i="3"/>
  <c r="EN9236" i="3"/>
  <c r="EN9237" i="3"/>
  <c r="EN9243" i="3"/>
  <c r="EN9242" i="3"/>
  <c r="EN9233" i="3"/>
  <c r="EN9234" i="3"/>
  <c r="EN9230" i="3"/>
  <c r="EN9238" i="3"/>
  <c r="EN9228" i="3"/>
  <c r="EN9231" i="3"/>
  <c r="EI9212" i="3" l="1"/>
  <c r="EI9215" i="3"/>
  <c r="EM9226" i="3"/>
  <c r="EM9225" i="3"/>
  <c r="EI9213" i="3"/>
  <c r="EM9224" i="3"/>
  <c r="EI9216" i="3"/>
  <c r="EM9223" i="3"/>
  <c r="EI9214" i="3"/>
  <c r="EI9218" i="3"/>
  <c r="EI9217" i="3"/>
  <c r="EO9231" i="3"/>
  <c r="EO9241" i="3"/>
  <c r="EO9240" i="3"/>
  <c r="EO9238" i="3"/>
  <c r="EO9235" i="3"/>
  <c r="FX9281" i="3"/>
  <c r="FX9280" i="3"/>
  <c r="EO9233" i="3"/>
  <c r="EO9244" i="3"/>
  <c r="EO9243" i="3"/>
  <c r="EO9237" i="3"/>
  <c r="EO9236" i="3"/>
  <c r="EO9239" i="3"/>
  <c r="EO9232" i="3"/>
  <c r="EO9229" i="3"/>
  <c r="EO9230" i="3"/>
  <c r="EO9234" i="3"/>
  <c r="EO9242" i="3"/>
  <c r="EJ9214" i="3" l="1"/>
  <c r="EJ9217" i="3"/>
  <c r="EJ9219" i="3"/>
  <c r="EJ9218" i="3"/>
  <c r="EJ9216" i="3"/>
  <c r="EJ9213" i="3"/>
  <c r="EJ9215" i="3"/>
  <c r="EN9225" i="3"/>
  <c r="EN9224" i="3"/>
  <c r="EN9226" i="3"/>
  <c r="EN9227" i="3"/>
  <c r="EP9236" i="3"/>
  <c r="EP9234" i="3"/>
  <c r="EP9232" i="3"/>
  <c r="EP9238" i="3"/>
  <c r="FY9281" i="3"/>
  <c r="FY9282" i="3"/>
  <c r="EP9231" i="3"/>
  <c r="EP9233" i="3"/>
  <c r="EP9241" i="3"/>
  <c r="EP9242" i="3"/>
  <c r="EP9230" i="3"/>
  <c r="EP9243" i="3"/>
  <c r="EP9235" i="3"/>
  <c r="EP9239" i="3"/>
  <c r="EP9240" i="3"/>
  <c r="EP9237" i="3"/>
  <c r="EP9244" i="3"/>
  <c r="EP9245" i="3"/>
  <c r="EK9215" i="3" l="1"/>
  <c r="EK9218" i="3"/>
  <c r="EK9214" i="3"/>
  <c r="EO9227" i="3"/>
  <c r="EO9228" i="3"/>
  <c r="EO9225" i="3"/>
  <c r="EK9220" i="3"/>
  <c r="EK9219" i="3"/>
  <c r="EO9226" i="3"/>
  <c r="EK9216" i="3"/>
  <c r="EK9217" i="3"/>
  <c r="EQ9233" i="3"/>
  <c r="EQ9232" i="3"/>
  <c r="EQ9235" i="3"/>
  <c r="EQ9237" i="3"/>
  <c r="FZ9283" i="3"/>
  <c r="FZ9282" i="3"/>
  <c r="EQ9231" i="3"/>
  <c r="EQ9244" i="3"/>
  <c r="EQ9239" i="3"/>
  <c r="EQ9242" i="3"/>
  <c r="EQ9236" i="3"/>
  <c r="EQ9245" i="3"/>
  <c r="EQ9246" i="3"/>
  <c r="EQ9240" i="3"/>
  <c r="EQ9243" i="3"/>
  <c r="EQ9241" i="3"/>
  <c r="EQ9234" i="3"/>
  <c r="EQ9238" i="3"/>
  <c r="EP9226" i="3" l="1"/>
  <c r="EL9219" i="3"/>
  <c r="EL9217" i="3"/>
  <c r="EL9216" i="3"/>
  <c r="EL9221" i="3"/>
  <c r="EL9220" i="3"/>
  <c r="EL9218" i="3"/>
  <c r="EP9229" i="3"/>
  <c r="EP9228" i="3"/>
  <c r="EL9215" i="3"/>
  <c r="EP9227" i="3"/>
  <c r="ER9234" i="3"/>
  <c r="ER9238" i="3"/>
  <c r="ER9236" i="3"/>
  <c r="ER9232" i="3"/>
  <c r="GA9284" i="3"/>
  <c r="GA9283" i="3"/>
  <c r="ER9241" i="3"/>
  <c r="ER9243" i="3"/>
  <c r="ER9239" i="3"/>
  <c r="ER9245" i="3"/>
  <c r="ER9235" i="3"/>
  <c r="ER9233" i="3"/>
  <c r="ER9237" i="3"/>
  <c r="ER9244" i="3"/>
  <c r="ER9240" i="3"/>
  <c r="ER9242" i="3"/>
  <c r="ER9246" i="3"/>
  <c r="ER9247" i="3"/>
  <c r="EM9216" i="3" l="1"/>
  <c r="EQ9227" i="3"/>
  <c r="EM9218" i="3"/>
  <c r="EM9220" i="3"/>
  <c r="EQ9230" i="3"/>
  <c r="EQ9229" i="3"/>
  <c r="EM9222" i="3"/>
  <c r="EM9221" i="3"/>
  <c r="EQ9228" i="3"/>
  <c r="EM9219" i="3"/>
  <c r="EM9217" i="3"/>
  <c r="ES9235" i="3"/>
  <c r="ES9244" i="3"/>
  <c r="ES9233" i="3"/>
  <c r="GB9285" i="3"/>
  <c r="GB9284" i="3"/>
  <c r="ES9240" i="3"/>
  <c r="ES9238" i="3"/>
  <c r="ES9242" i="3"/>
  <c r="ES9243" i="3"/>
  <c r="ES9236" i="3"/>
  <c r="ES9237" i="3"/>
  <c r="ES9247" i="3"/>
  <c r="ES9248" i="3"/>
  <c r="ES9246" i="3"/>
  <c r="ES9234" i="3"/>
  <c r="ES9245" i="3"/>
  <c r="ES9241" i="3"/>
  <c r="ES9239" i="3"/>
  <c r="EN9217" i="3" l="1"/>
  <c r="EN9219" i="3"/>
  <c r="ER9228" i="3"/>
  <c r="EN9221" i="3"/>
  <c r="ER9229" i="3"/>
  <c r="EN9223" i="3"/>
  <c r="EN9222" i="3"/>
  <c r="EN9220" i="3"/>
  <c r="EN9218" i="3"/>
  <c r="ER9231" i="3"/>
  <c r="ER9230" i="3"/>
  <c r="ET9234" i="3"/>
  <c r="ET9239" i="3"/>
  <c r="ET9245" i="3"/>
  <c r="ET9241" i="3"/>
  <c r="GC9286" i="3"/>
  <c r="GC9285" i="3"/>
  <c r="ET9243" i="3"/>
  <c r="ET9235" i="3"/>
  <c r="ET9237" i="3"/>
  <c r="ET9242" i="3"/>
  <c r="ET9247" i="3"/>
  <c r="ET9238" i="3"/>
  <c r="ET9244" i="3"/>
  <c r="ET9240" i="3"/>
  <c r="ET9246" i="3"/>
  <c r="ET9236" i="3"/>
  <c r="ET9248" i="3"/>
  <c r="ET9249" i="3"/>
  <c r="EO9218" i="3" l="1"/>
  <c r="EO9220" i="3"/>
  <c r="EO9221" i="3"/>
  <c r="ES9230" i="3"/>
  <c r="EO9222" i="3"/>
  <c r="EO9224" i="3"/>
  <c r="EO9223" i="3"/>
  <c r="ES9232" i="3"/>
  <c r="ES9231" i="3"/>
  <c r="EO9219" i="3"/>
  <c r="ES9229" i="3"/>
  <c r="EU9238" i="3"/>
  <c r="EU9236" i="3"/>
  <c r="EU9240" i="3"/>
  <c r="EU9244" i="3"/>
  <c r="EU9242" i="3"/>
  <c r="GD9287" i="3"/>
  <c r="GD9286" i="3"/>
  <c r="EU9245" i="3"/>
  <c r="EU9246" i="3"/>
  <c r="EU9243" i="3"/>
  <c r="EU9248" i="3"/>
  <c r="EU9239" i="3"/>
  <c r="EU9241" i="3"/>
  <c r="EU9247" i="3"/>
  <c r="EU9249" i="3"/>
  <c r="EU9250" i="3"/>
  <c r="EU9237" i="3"/>
  <c r="EU9235" i="3"/>
  <c r="EP9219" i="3" l="1"/>
  <c r="EP9221" i="3"/>
  <c r="EP9223" i="3"/>
  <c r="ET9231" i="3"/>
  <c r="EP9220" i="3"/>
  <c r="ET9233" i="3"/>
  <c r="ET9232" i="3"/>
  <c r="EP9222" i="3"/>
  <c r="EP9225" i="3"/>
  <c r="EP9224" i="3"/>
  <c r="ET9230" i="3"/>
  <c r="EV9237" i="3"/>
  <c r="EV9239" i="3"/>
  <c r="EV9243" i="3"/>
  <c r="EV9244" i="3"/>
  <c r="GE9288" i="3"/>
  <c r="GE9287" i="3"/>
  <c r="EV9245" i="3"/>
  <c r="EV9247" i="3"/>
  <c r="EV9249" i="3"/>
  <c r="EV9250" i="3"/>
  <c r="EV9251" i="3"/>
  <c r="EV9246" i="3"/>
  <c r="EV9241" i="3"/>
  <c r="EV9242" i="3"/>
  <c r="EV9236" i="3"/>
  <c r="EV9238" i="3"/>
  <c r="EV9240" i="3"/>
  <c r="EV9248" i="3"/>
  <c r="EQ9222" i="3" l="1"/>
  <c r="EQ9220" i="3"/>
  <c r="EQ9224" i="3"/>
  <c r="EU9232" i="3"/>
  <c r="EQ9226" i="3"/>
  <c r="EQ9225" i="3"/>
  <c r="EQ9223" i="3"/>
  <c r="EQ9221" i="3"/>
  <c r="EU9233" i="3"/>
  <c r="EU9234" i="3"/>
  <c r="EU9231" i="3"/>
  <c r="EW9240" i="3"/>
  <c r="EW9238" i="3"/>
  <c r="EW9244" i="3"/>
  <c r="GF9289" i="3"/>
  <c r="GF9288" i="3"/>
  <c r="EW9239" i="3"/>
  <c r="EW9245" i="3"/>
  <c r="EW9246" i="3"/>
  <c r="EW9248" i="3"/>
  <c r="EW9250" i="3"/>
  <c r="EW9249" i="3"/>
  <c r="EW9237" i="3"/>
  <c r="EW9242" i="3"/>
  <c r="EW9243" i="3"/>
  <c r="EW9247" i="3"/>
  <c r="EW9241" i="3"/>
  <c r="EW9251" i="3"/>
  <c r="EW9252" i="3"/>
  <c r="ER9221" i="3" l="1"/>
  <c r="ER9223" i="3"/>
  <c r="ER9225" i="3"/>
  <c r="ER9222" i="3"/>
  <c r="EV9234" i="3"/>
  <c r="EV9235" i="3"/>
  <c r="EV9233" i="3"/>
  <c r="ER9227" i="3"/>
  <c r="ER9226" i="3"/>
  <c r="EV9232" i="3"/>
  <c r="ER9224" i="3"/>
  <c r="EX9239" i="3"/>
  <c r="EX9245" i="3"/>
  <c r="EX9238" i="3"/>
  <c r="GG9290" i="3"/>
  <c r="GG9289" i="3"/>
  <c r="EX9247" i="3"/>
  <c r="EX9241" i="3"/>
  <c r="EX9249" i="3"/>
  <c r="EX9251" i="3"/>
  <c r="EX9240" i="3"/>
  <c r="EX9248" i="3"/>
  <c r="EX9243" i="3"/>
  <c r="EX9244" i="3"/>
  <c r="EX9246" i="3"/>
  <c r="EX9250" i="3"/>
  <c r="EX9252" i="3"/>
  <c r="EX9253" i="3"/>
  <c r="EX9242" i="3"/>
  <c r="ES9224" i="3" l="1"/>
  <c r="ES9222" i="3"/>
  <c r="ES9226" i="3"/>
  <c r="ES9228" i="3"/>
  <c r="ES9227" i="3"/>
  <c r="EW9233" i="3"/>
  <c r="EW9234" i="3"/>
  <c r="ES9225" i="3"/>
  <c r="EW9236" i="3"/>
  <c r="EW9235" i="3"/>
  <c r="ES9223" i="3"/>
  <c r="EY9242" i="3"/>
  <c r="EY9250" i="3"/>
  <c r="EY9240" i="3"/>
  <c r="EY9246" i="3"/>
  <c r="EY9248" i="3"/>
  <c r="GH9291" i="3"/>
  <c r="GH9290" i="3"/>
  <c r="EY9239" i="3"/>
  <c r="EY9252" i="3"/>
  <c r="EY9241" i="3"/>
  <c r="EY9251" i="3"/>
  <c r="EY9249" i="3"/>
  <c r="EY9244" i="3"/>
  <c r="EY9245" i="3"/>
  <c r="EY9253" i="3"/>
  <c r="EY9254" i="3"/>
  <c r="EY9243" i="3"/>
  <c r="EY9247" i="3"/>
  <c r="ET9223" i="3" l="1"/>
  <c r="ET9225" i="3"/>
  <c r="ET9227" i="3"/>
  <c r="EX9235" i="3"/>
  <c r="EX9234" i="3"/>
  <c r="ET9229" i="3"/>
  <c r="ET9228" i="3"/>
  <c r="EX9237" i="3"/>
  <c r="EX9236" i="3"/>
  <c r="ET9226" i="3"/>
  <c r="ET9224" i="3"/>
  <c r="EZ9243" i="3"/>
  <c r="EZ9241" i="3"/>
  <c r="EZ9249" i="3"/>
  <c r="EZ9247" i="3"/>
  <c r="EZ9251" i="3"/>
  <c r="GI9292" i="3"/>
  <c r="GI9291" i="3"/>
  <c r="EZ9245" i="3"/>
  <c r="EZ9240" i="3"/>
  <c r="EZ9253" i="3"/>
  <c r="EZ9242" i="3"/>
  <c r="EZ9252" i="3"/>
  <c r="EZ9244" i="3"/>
  <c r="EZ9250" i="3"/>
  <c r="EZ9248" i="3"/>
  <c r="EZ9254" i="3"/>
  <c r="EZ9255" i="3"/>
  <c r="EZ9246" i="3"/>
  <c r="EU9224" i="3" l="1"/>
  <c r="EU9226" i="3"/>
  <c r="EY9236" i="3"/>
  <c r="EU9228" i="3"/>
  <c r="EU9225" i="3"/>
  <c r="EU9227" i="3"/>
  <c r="EY9238" i="3"/>
  <c r="EY9237" i="3"/>
  <c r="EU9230" i="3"/>
  <c r="EU9229" i="3"/>
  <c r="EY9235" i="3"/>
  <c r="FA9244" i="3"/>
  <c r="FA9246" i="3"/>
  <c r="FA9250" i="3"/>
  <c r="FA9242" i="3"/>
  <c r="FA9241" i="3"/>
  <c r="FA9248" i="3"/>
  <c r="FA9243" i="3"/>
  <c r="FA9252" i="3"/>
  <c r="GJ9292" i="3"/>
  <c r="GJ9293" i="3"/>
  <c r="FA9254" i="3"/>
  <c r="FA9249" i="3"/>
  <c r="FA9255" i="3"/>
  <c r="FA9256" i="3"/>
  <c r="FA9251" i="3"/>
  <c r="FA9245" i="3"/>
  <c r="FA9247" i="3"/>
  <c r="FA9253" i="3"/>
  <c r="EV9225" i="3" l="1"/>
  <c r="EV9227" i="3"/>
  <c r="EZ9237" i="3"/>
  <c r="EV9229" i="3"/>
  <c r="EZ9236" i="3"/>
  <c r="EZ9239" i="3"/>
  <c r="EZ9238" i="3"/>
  <c r="EV9226" i="3"/>
  <c r="EV9231" i="3"/>
  <c r="EV9230" i="3"/>
  <c r="EV9228" i="3"/>
  <c r="FB9247" i="3"/>
  <c r="FB9245" i="3"/>
  <c r="FB9243" i="3"/>
  <c r="FB9249" i="3"/>
  <c r="FB9253" i="3"/>
  <c r="FB9251" i="3"/>
  <c r="FB9242" i="3"/>
  <c r="GK9293" i="3"/>
  <c r="GK9294" i="3"/>
  <c r="FB9248" i="3"/>
  <c r="FB9255" i="3"/>
  <c r="FB9246" i="3"/>
  <c r="FB9250" i="3"/>
  <c r="FB9254" i="3"/>
  <c r="FB9244" i="3"/>
  <c r="FB9252" i="3"/>
  <c r="FB9256" i="3"/>
  <c r="FB9257" i="3"/>
  <c r="EW9228" i="3" l="1"/>
  <c r="EW9226" i="3"/>
  <c r="EW9230" i="3"/>
  <c r="FA9238" i="3"/>
  <c r="EW9232" i="3"/>
  <c r="EW9231" i="3"/>
  <c r="EW9229" i="3"/>
  <c r="EW9227" i="3"/>
  <c r="FA9239" i="3"/>
  <c r="FA9240" i="3"/>
  <c r="FA9237" i="3"/>
  <c r="FC9250" i="3"/>
  <c r="FC9248" i="3"/>
  <c r="FC9246" i="3"/>
  <c r="FC9252" i="3"/>
  <c r="FC9247" i="3"/>
  <c r="FC9254" i="3"/>
  <c r="FC9256" i="3"/>
  <c r="GL9294" i="3"/>
  <c r="GL9295" i="3"/>
  <c r="FC9249" i="3"/>
  <c r="FC9251" i="3"/>
  <c r="FC9257" i="3"/>
  <c r="FC9258" i="3"/>
  <c r="FC9244" i="3"/>
  <c r="FC9243" i="3"/>
  <c r="FC9245" i="3"/>
  <c r="FC9255" i="3"/>
  <c r="FC9253" i="3"/>
  <c r="EX9227" i="3" l="1"/>
  <c r="EX9229" i="3"/>
  <c r="EX9231" i="3"/>
  <c r="FB9241" i="3"/>
  <c r="FB9240" i="3"/>
  <c r="EX9230" i="3"/>
  <c r="EX9228" i="3"/>
  <c r="EX9233" i="3"/>
  <c r="EX9232" i="3"/>
  <c r="FB9239" i="3"/>
  <c r="FB9238" i="3"/>
  <c r="FD9247" i="3"/>
  <c r="FD9246" i="3"/>
  <c r="FD9251" i="3"/>
  <c r="FD9255" i="3"/>
  <c r="FD9253" i="3"/>
  <c r="GM9295" i="3"/>
  <c r="GM9296" i="3"/>
  <c r="FD9245" i="3"/>
  <c r="FD9252" i="3"/>
  <c r="FD9244" i="3"/>
  <c r="FD9258" i="3"/>
  <c r="FD9259" i="3"/>
  <c r="FD9257" i="3"/>
  <c r="FD9254" i="3"/>
  <c r="FD9249" i="3"/>
  <c r="FD9248" i="3"/>
  <c r="FD9256" i="3"/>
  <c r="FD9250" i="3"/>
  <c r="EY9228" i="3" l="1"/>
  <c r="EY9230" i="3"/>
  <c r="EY9232" i="3"/>
  <c r="FC9239" i="3"/>
  <c r="EY9234" i="3"/>
  <c r="EY9233" i="3"/>
  <c r="EY9231" i="3"/>
  <c r="FC9240" i="3"/>
  <c r="EY9229" i="3"/>
  <c r="FC9242" i="3"/>
  <c r="FC9241" i="3"/>
  <c r="FE9246" i="3"/>
  <c r="FE9252" i="3"/>
  <c r="FE9254" i="3"/>
  <c r="FE9250" i="3"/>
  <c r="FE9256" i="3"/>
  <c r="GN9296" i="3"/>
  <c r="GN9297" i="3"/>
  <c r="FE9248" i="3"/>
  <c r="FE9249" i="3"/>
  <c r="FE9247" i="3"/>
  <c r="FE9257" i="3"/>
  <c r="FE9251" i="3"/>
  <c r="FE9255" i="3"/>
  <c r="FE9253" i="3"/>
  <c r="FE9245" i="3"/>
  <c r="FE9259" i="3"/>
  <c r="FE9260" i="3"/>
  <c r="FE9258" i="3"/>
  <c r="EZ9229" i="3" l="1"/>
  <c r="EZ9231" i="3"/>
  <c r="EZ9233" i="3"/>
  <c r="EZ9232" i="3"/>
  <c r="FD9243" i="3"/>
  <c r="FD9242" i="3"/>
  <c r="FD9240" i="3"/>
  <c r="FD9241" i="3"/>
  <c r="EZ9235" i="3"/>
  <c r="EZ9234" i="3"/>
  <c r="EZ9230" i="3"/>
  <c r="FF9255" i="3"/>
  <c r="FF9253" i="3"/>
  <c r="FF9251" i="3"/>
  <c r="FF9258" i="3"/>
  <c r="FF9248" i="3"/>
  <c r="FF9247" i="3"/>
  <c r="GO9298" i="3"/>
  <c r="GO9297" i="3"/>
  <c r="FF9249" i="3"/>
  <c r="FF9256" i="3"/>
  <c r="FF9260" i="3"/>
  <c r="FF9261" i="3"/>
  <c r="FF9246" i="3"/>
  <c r="FF9254" i="3"/>
  <c r="FF9250" i="3"/>
  <c r="FF9259" i="3"/>
  <c r="FF9252" i="3"/>
  <c r="FF9257" i="3"/>
  <c r="FA9230" i="3" l="1"/>
  <c r="FE9241" i="3"/>
  <c r="FA9232" i="3"/>
  <c r="FA9234" i="3"/>
  <c r="FA9236" i="3"/>
  <c r="FA9235" i="3"/>
  <c r="FA9231" i="3"/>
  <c r="FA9233" i="3"/>
  <c r="FE9243" i="3"/>
  <c r="FE9244" i="3"/>
  <c r="FE9242" i="3"/>
  <c r="FG9257" i="3"/>
  <c r="FG9250" i="3"/>
  <c r="FG9252" i="3"/>
  <c r="FG9254" i="3"/>
  <c r="FG9258" i="3"/>
  <c r="FG9256" i="3"/>
  <c r="FG9248" i="3"/>
  <c r="GP9299" i="3"/>
  <c r="GP9298" i="3"/>
  <c r="FG9259" i="3"/>
  <c r="FG9247" i="3"/>
  <c r="FG9249" i="3"/>
  <c r="FG9251" i="3"/>
  <c r="FG9255" i="3"/>
  <c r="FG9262" i="3"/>
  <c r="FG9261" i="3"/>
  <c r="FG9253" i="3"/>
  <c r="FG9260" i="3"/>
  <c r="FB9233" i="3" l="1"/>
  <c r="FB9235" i="3"/>
  <c r="FF9242" i="3"/>
  <c r="FB9231" i="3"/>
  <c r="FB9232" i="3"/>
  <c r="FF9244" i="3"/>
  <c r="FF9245" i="3"/>
  <c r="FB9237" i="3"/>
  <c r="FB9236" i="3"/>
  <c r="FF9243" i="3"/>
  <c r="FB9234" i="3"/>
  <c r="FH9258" i="3"/>
  <c r="FH9251" i="3"/>
  <c r="FH9253" i="3"/>
  <c r="FH9250" i="3"/>
  <c r="FH9257" i="3"/>
  <c r="FH9249" i="3"/>
  <c r="GQ9300" i="3"/>
  <c r="GQ9299" i="3"/>
  <c r="FH9260" i="3"/>
  <c r="FH9248" i="3"/>
  <c r="FH9254" i="3"/>
  <c r="FH9259" i="3"/>
  <c r="FH9252" i="3"/>
  <c r="FH9261" i="3"/>
  <c r="FH9263" i="3"/>
  <c r="FH9262" i="3"/>
  <c r="FH9256" i="3"/>
  <c r="FH9255" i="3"/>
  <c r="FC9234" i="3" l="1"/>
  <c r="FG9243" i="3"/>
  <c r="FC9232" i="3"/>
  <c r="FC9236" i="3"/>
  <c r="FC9233" i="3"/>
  <c r="FG9244" i="3"/>
  <c r="FC9238" i="3"/>
  <c r="FC9237" i="3"/>
  <c r="FC9235" i="3"/>
  <c r="FG9246" i="3"/>
  <c r="FG9245" i="3"/>
  <c r="FI9257" i="3"/>
  <c r="FI9252" i="3"/>
  <c r="FI9249" i="3"/>
  <c r="FI9250" i="3"/>
  <c r="GR9301" i="3"/>
  <c r="GR9300" i="3"/>
  <c r="FI9253" i="3"/>
  <c r="FI9251" i="3"/>
  <c r="FI9255" i="3"/>
  <c r="FI9260" i="3"/>
  <c r="FI9262" i="3"/>
  <c r="FI9254" i="3"/>
  <c r="FI9264" i="3"/>
  <c r="FI9263" i="3"/>
  <c r="FI9261" i="3"/>
  <c r="FI9256" i="3"/>
  <c r="FI9259" i="3"/>
  <c r="FI9258" i="3"/>
  <c r="FD9235" i="3" l="1"/>
  <c r="FD9233" i="3"/>
  <c r="FD9236" i="3"/>
  <c r="FH9245" i="3"/>
  <c r="FD9234" i="3"/>
  <c r="FD9237" i="3"/>
  <c r="FD9239" i="3"/>
  <c r="FD9238" i="3"/>
  <c r="FH9246" i="3"/>
  <c r="FH9247" i="3"/>
  <c r="FH9244" i="3"/>
  <c r="FJ9254" i="3"/>
  <c r="FJ9261" i="3"/>
  <c r="FJ9252" i="3"/>
  <c r="FJ9256" i="3"/>
  <c r="GS9301" i="3"/>
  <c r="GS9302" i="3"/>
  <c r="FJ9251" i="3"/>
  <c r="FJ9250" i="3"/>
  <c r="FJ9258" i="3"/>
  <c r="FJ9253" i="3"/>
  <c r="FJ9262" i="3"/>
  <c r="FJ9259" i="3"/>
  <c r="FJ9263" i="3"/>
  <c r="FJ9255" i="3"/>
  <c r="FJ9265" i="3"/>
  <c r="FJ9264" i="3"/>
  <c r="FJ9260" i="3"/>
  <c r="FJ9257" i="3"/>
  <c r="FE9234" i="3" l="1"/>
  <c r="FE9237" i="3"/>
  <c r="FE9236" i="3"/>
  <c r="FE9235" i="3"/>
  <c r="FE9238" i="3"/>
  <c r="FI9247" i="3"/>
  <c r="FI9248" i="3"/>
  <c r="FI9246" i="3"/>
  <c r="FE9240" i="3"/>
  <c r="FE9239" i="3"/>
  <c r="FI9245" i="3"/>
  <c r="FK9257" i="3"/>
  <c r="FK9255" i="3"/>
  <c r="FK9260" i="3"/>
  <c r="FK9252" i="3"/>
  <c r="GT9303" i="3"/>
  <c r="GT9302" i="3"/>
  <c r="FK9251" i="3"/>
  <c r="FK9264" i="3"/>
  <c r="FK9253" i="3"/>
  <c r="FK9259" i="3"/>
  <c r="FK9256" i="3"/>
  <c r="FK9266" i="3"/>
  <c r="FK9265" i="3"/>
  <c r="FK9258" i="3"/>
  <c r="FK9262" i="3"/>
  <c r="FK9261" i="3"/>
  <c r="FK9263" i="3"/>
  <c r="FK9254" i="3"/>
  <c r="FF9236" i="3" l="1"/>
  <c r="FF9237" i="3"/>
  <c r="FF9235" i="3"/>
  <c r="FF9239" i="3"/>
  <c r="FF9241" i="3"/>
  <c r="FF9240" i="3"/>
  <c r="FJ9246" i="3"/>
  <c r="FF9238" i="3"/>
  <c r="FJ9249" i="3"/>
  <c r="FJ9248" i="3"/>
  <c r="FJ9247" i="3"/>
  <c r="FL9256" i="3"/>
  <c r="FL9254" i="3"/>
  <c r="FL9260" i="3"/>
  <c r="FL9258" i="3"/>
  <c r="FL9263" i="3"/>
  <c r="FL9252" i="3"/>
  <c r="GU9304" i="3"/>
  <c r="GU9303" i="3"/>
  <c r="FL9257" i="3"/>
  <c r="FL9265" i="3"/>
  <c r="FL9255" i="3"/>
  <c r="FL9267" i="3"/>
  <c r="FL9266" i="3"/>
  <c r="FL9264" i="3"/>
  <c r="FL9259" i="3"/>
  <c r="FL9262" i="3"/>
  <c r="FL9261" i="3"/>
  <c r="FL9253" i="3"/>
  <c r="FG9236" i="3" l="1"/>
  <c r="FG9238" i="3"/>
  <c r="FK9247" i="3"/>
  <c r="FG9240" i="3"/>
  <c r="FG9237" i="3"/>
  <c r="FK9250" i="3"/>
  <c r="FK9249" i="3"/>
  <c r="FK9248" i="3"/>
  <c r="FG9242" i="3"/>
  <c r="FG9241" i="3"/>
  <c r="FG9239" i="3"/>
  <c r="FM9255" i="3"/>
  <c r="FM9259" i="3"/>
  <c r="FM9257" i="3"/>
  <c r="FM9264" i="3"/>
  <c r="GV9304" i="3"/>
  <c r="GV9305" i="3"/>
  <c r="FM9263" i="3"/>
  <c r="FM9265" i="3"/>
  <c r="FM9256" i="3"/>
  <c r="FM9261" i="3"/>
  <c r="FM9266" i="3"/>
  <c r="FM9253" i="3"/>
  <c r="FM9262" i="3"/>
  <c r="FM9254" i="3"/>
  <c r="FM9268" i="3"/>
  <c r="FM9267" i="3"/>
  <c r="FM9258" i="3"/>
  <c r="FM9260" i="3"/>
  <c r="FH9237" i="3" l="1"/>
  <c r="FH9239" i="3"/>
  <c r="FH9241" i="3"/>
  <c r="FL9248" i="3"/>
  <c r="FH9238" i="3"/>
  <c r="FH9243" i="3"/>
  <c r="FH9242" i="3"/>
  <c r="FH9240" i="3"/>
  <c r="FL9249" i="3"/>
  <c r="FL9250" i="3"/>
  <c r="FL9251" i="3"/>
  <c r="FN9258" i="3"/>
  <c r="FN9256" i="3"/>
  <c r="FN9264" i="3"/>
  <c r="FN9260" i="3"/>
  <c r="FN9262" i="3"/>
  <c r="FN9265" i="3"/>
  <c r="FN9254" i="3"/>
  <c r="GW9305" i="3"/>
  <c r="GW9306" i="3"/>
  <c r="FN9257" i="3"/>
  <c r="FN9255" i="3"/>
  <c r="FN9259" i="3"/>
  <c r="FN9267" i="3"/>
  <c r="FN9266" i="3"/>
  <c r="FN9261" i="3"/>
  <c r="FN9269" i="3"/>
  <c r="FN9268" i="3"/>
  <c r="FN9263" i="3"/>
  <c r="FI9240" i="3" l="1"/>
  <c r="FI9239" i="3"/>
  <c r="FI9238" i="3"/>
  <c r="FI9242" i="3"/>
  <c r="FM9250" i="3"/>
  <c r="FM9252" i="3"/>
  <c r="FM9251" i="3"/>
  <c r="FM9249" i="3"/>
  <c r="FI9244" i="3"/>
  <c r="FI9243" i="3"/>
  <c r="FI9241" i="3"/>
  <c r="FO9265" i="3"/>
  <c r="FO9257" i="3"/>
  <c r="FO9263" i="3"/>
  <c r="FO9261" i="3"/>
  <c r="FO9259" i="3"/>
  <c r="FO9268" i="3"/>
  <c r="GX9306" i="3"/>
  <c r="GX9307" i="3"/>
  <c r="FO9266" i="3"/>
  <c r="FO9258" i="3"/>
  <c r="FO9260" i="3"/>
  <c r="FO9264" i="3"/>
  <c r="FO9255" i="3"/>
  <c r="FO9256" i="3"/>
  <c r="FO9270" i="3"/>
  <c r="FO9269" i="3"/>
  <c r="FO9262" i="3"/>
  <c r="FO9267" i="3"/>
  <c r="FJ9241" i="3" l="1"/>
  <c r="FJ9239" i="3"/>
  <c r="FN9251" i="3"/>
  <c r="FJ9243" i="3"/>
  <c r="FJ9240" i="3"/>
  <c r="FN9252" i="3"/>
  <c r="FN9253" i="3"/>
  <c r="FJ9242" i="3"/>
  <c r="FJ9245" i="3"/>
  <c r="FJ9244" i="3"/>
  <c r="FN9250" i="3"/>
  <c r="FP9264" i="3"/>
  <c r="FP9258" i="3"/>
  <c r="FP9267" i="3"/>
  <c r="FP9260" i="3"/>
  <c r="FP9262" i="3"/>
  <c r="GY9307" i="3"/>
  <c r="GY9308" i="3"/>
  <c r="FP9268" i="3"/>
  <c r="FP9263" i="3"/>
  <c r="FP9259" i="3"/>
  <c r="FP9269" i="3"/>
  <c r="FP9266" i="3"/>
  <c r="FP9271" i="3"/>
  <c r="FP9270" i="3"/>
  <c r="FP9261" i="3"/>
  <c r="FP9265" i="3"/>
  <c r="FP9256" i="3"/>
  <c r="FP9257" i="3"/>
  <c r="FK9242" i="3" l="1"/>
  <c r="FK9240" i="3"/>
  <c r="FK9244" i="3"/>
  <c r="FK9243" i="3"/>
  <c r="FO9251" i="3"/>
  <c r="FK9246" i="3"/>
  <c r="FK9245" i="3"/>
  <c r="FO9252" i="3"/>
  <c r="FO9254" i="3"/>
  <c r="FO9253" i="3"/>
  <c r="FK9241" i="3"/>
  <c r="FQ9259" i="3"/>
  <c r="FQ9261" i="3"/>
  <c r="FQ9263" i="3"/>
  <c r="FQ9265" i="3"/>
  <c r="FQ9264" i="3"/>
  <c r="FQ9258" i="3"/>
  <c r="GZ9308" i="3"/>
  <c r="GZ9309" i="3"/>
  <c r="FQ9267" i="3"/>
  <c r="FQ9272" i="3"/>
  <c r="FQ9271" i="3"/>
  <c r="FQ9268" i="3"/>
  <c r="FQ9266" i="3"/>
  <c r="FQ9262" i="3"/>
  <c r="FQ9269" i="3"/>
  <c r="FQ9257" i="3"/>
  <c r="FQ9270" i="3"/>
  <c r="FQ9260" i="3"/>
  <c r="FL9241" i="3" l="1"/>
  <c r="FL9244" i="3"/>
  <c r="FL9243" i="3"/>
  <c r="FL9245" i="3"/>
  <c r="FP9253" i="3"/>
  <c r="FL9247" i="3"/>
  <c r="FL9246" i="3"/>
  <c r="FP9252" i="3"/>
  <c r="FP9255" i="3"/>
  <c r="FP9254" i="3"/>
  <c r="FL9242" i="3"/>
  <c r="FR9262" i="3"/>
  <c r="FR9263" i="3"/>
  <c r="FR9260" i="3"/>
  <c r="FR9270" i="3"/>
  <c r="FR9266" i="3"/>
  <c r="FR9265" i="3"/>
  <c r="FR9267" i="3"/>
  <c r="FR9264" i="3"/>
  <c r="HA9309" i="3"/>
  <c r="HA9310" i="3"/>
  <c r="FR9269" i="3"/>
  <c r="FR9273" i="3"/>
  <c r="FR9272" i="3"/>
  <c r="FR9259" i="3"/>
  <c r="FR9268" i="3"/>
  <c r="FR9261" i="3"/>
  <c r="FR9258" i="3"/>
  <c r="FR9271" i="3"/>
  <c r="FM9242" i="3" l="1"/>
  <c r="FM9245" i="3"/>
  <c r="FM9244" i="3"/>
  <c r="FM9246" i="3"/>
  <c r="FQ9254" i="3"/>
  <c r="FM9243" i="3"/>
  <c r="FM9248" i="3"/>
  <c r="FM9247" i="3"/>
  <c r="FQ9256" i="3"/>
  <c r="FQ9255" i="3"/>
  <c r="FQ9253" i="3"/>
  <c r="FS9261" i="3"/>
  <c r="FS9263" i="3"/>
  <c r="FS9266" i="3"/>
  <c r="FS9271" i="3"/>
  <c r="FS9265" i="3"/>
  <c r="FS9264" i="3"/>
  <c r="FS9268" i="3"/>
  <c r="HB9311" i="3"/>
  <c r="HB9310" i="3"/>
  <c r="FS9260" i="3"/>
  <c r="FS9267" i="3"/>
  <c r="FS9269" i="3"/>
  <c r="FS9262" i="3"/>
  <c r="FS9270" i="3"/>
  <c r="FS9272" i="3"/>
  <c r="FS9259" i="3"/>
  <c r="FS9274" i="3"/>
  <c r="FS9273" i="3"/>
  <c r="FN9246" i="3" l="1"/>
  <c r="FN9244" i="3"/>
  <c r="FN9243" i="3"/>
  <c r="FN9245" i="3"/>
  <c r="FN9247" i="3"/>
  <c r="FR9255" i="3"/>
  <c r="FR9254" i="3"/>
  <c r="FR9257" i="3"/>
  <c r="FR9256" i="3"/>
  <c r="FN9249" i="3"/>
  <c r="FN9248" i="3"/>
  <c r="FT9266" i="3"/>
  <c r="FT9268" i="3"/>
  <c r="FT9267" i="3"/>
  <c r="FT9264" i="3"/>
  <c r="FT9265" i="3"/>
  <c r="FT9270" i="3"/>
  <c r="HC9312" i="3"/>
  <c r="HC9311" i="3"/>
  <c r="FT9271" i="3"/>
  <c r="FT9262" i="3"/>
  <c r="FT9263" i="3"/>
  <c r="FT9261" i="3"/>
  <c r="FT9260" i="3"/>
  <c r="FT9272" i="3"/>
  <c r="FT9269" i="3"/>
  <c r="FT9274" i="3"/>
  <c r="FT9275" i="3"/>
  <c r="FT9273" i="3"/>
  <c r="FO9244" i="3" l="1"/>
  <c r="FO9245" i="3"/>
  <c r="FO9246" i="3"/>
  <c r="FS9256" i="3"/>
  <c r="FO9248" i="3"/>
  <c r="FO9250" i="3"/>
  <c r="FO9249" i="3"/>
  <c r="FS9255" i="3"/>
  <c r="FO9247" i="3"/>
  <c r="FS9257" i="3"/>
  <c r="FS9258" i="3"/>
  <c r="FU9267" i="3"/>
  <c r="FU9266" i="3"/>
  <c r="FU9265" i="3"/>
  <c r="FU9269" i="3"/>
  <c r="HD9312" i="3"/>
  <c r="HD9313" i="3"/>
  <c r="FU9274" i="3"/>
  <c r="FU9272" i="3"/>
  <c r="FU9261" i="3"/>
  <c r="FU9273" i="3"/>
  <c r="FU9270" i="3"/>
  <c r="FU9263" i="3"/>
  <c r="FU9264" i="3"/>
  <c r="FU9268" i="3"/>
  <c r="FU9262" i="3"/>
  <c r="FU9276" i="3"/>
  <c r="FU9275" i="3"/>
  <c r="FU9271" i="3"/>
  <c r="FP9247" i="3" l="1"/>
  <c r="FP9245" i="3"/>
  <c r="FP9249" i="3"/>
  <c r="FP9246" i="3"/>
  <c r="FT9257" i="3"/>
  <c r="FT9259" i="3"/>
  <c r="FT9258" i="3"/>
  <c r="FP9251" i="3"/>
  <c r="FP9250" i="3"/>
  <c r="FP9248" i="3"/>
  <c r="FT9256" i="3"/>
  <c r="FV9267" i="3"/>
  <c r="FV9266" i="3"/>
  <c r="FV9268" i="3"/>
  <c r="FV9271" i="3"/>
  <c r="FV9262" i="3"/>
  <c r="HE9314" i="3"/>
  <c r="HE9313" i="3"/>
  <c r="FV9273" i="3"/>
  <c r="FV9277" i="3"/>
  <c r="FV9276" i="3"/>
  <c r="FV9270" i="3"/>
  <c r="FV9269" i="3"/>
  <c r="FV9264" i="3"/>
  <c r="FV9265" i="3"/>
  <c r="FV9272" i="3"/>
  <c r="FV9275" i="3"/>
  <c r="FV9263" i="3"/>
  <c r="FV9274" i="3"/>
  <c r="FQ9248" i="3" l="1"/>
  <c r="FQ9246" i="3"/>
  <c r="FU9258" i="3"/>
  <c r="FQ9250" i="3"/>
  <c r="FQ9247" i="3"/>
  <c r="FQ9249" i="3"/>
  <c r="FQ9252" i="3"/>
  <c r="FQ9251" i="3"/>
  <c r="FU9259" i="3"/>
  <c r="FU9260" i="3"/>
  <c r="FU9257" i="3"/>
  <c r="FW9267" i="3"/>
  <c r="FW9269" i="3"/>
  <c r="FW9263" i="3"/>
  <c r="HF9314" i="3"/>
  <c r="HF9315" i="3"/>
  <c r="FW9274" i="3"/>
  <c r="FW9271" i="3"/>
  <c r="FW9272" i="3"/>
  <c r="FW9265" i="3"/>
  <c r="FW9266" i="3"/>
  <c r="FW9264" i="3"/>
  <c r="FW9268" i="3"/>
  <c r="FW9276" i="3"/>
  <c r="FW9275" i="3"/>
  <c r="FW9278" i="3"/>
  <c r="FW9277" i="3"/>
  <c r="FW9273" i="3"/>
  <c r="FW9270" i="3"/>
  <c r="FR9247" i="3" l="1"/>
  <c r="FR9249" i="3"/>
  <c r="FR9251" i="3"/>
  <c r="FR9248" i="3"/>
  <c r="FV9259" i="3"/>
  <c r="FV9261" i="3"/>
  <c r="FV9260" i="3"/>
  <c r="FV9258" i="3"/>
  <c r="FR9250" i="3"/>
  <c r="FR9253" i="3"/>
  <c r="FR9252" i="3"/>
  <c r="FX9268" i="3"/>
  <c r="FX9273" i="3"/>
  <c r="FX9270" i="3"/>
  <c r="FX9264" i="3"/>
  <c r="HG9316" i="3"/>
  <c r="HG9315" i="3"/>
  <c r="FX9275" i="3"/>
  <c r="FX9265" i="3"/>
  <c r="FX9272" i="3"/>
  <c r="FX9276" i="3"/>
  <c r="FX9271" i="3"/>
  <c r="FX9277" i="3"/>
  <c r="FX9274" i="3"/>
  <c r="FX9269" i="3"/>
  <c r="FX9279" i="3"/>
  <c r="FX9278" i="3"/>
  <c r="FX9266" i="3"/>
  <c r="FX9267" i="3"/>
  <c r="FS9250" i="3" l="1"/>
  <c r="FS9248" i="3"/>
  <c r="FW9260" i="3"/>
  <c r="FS9252" i="3"/>
  <c r="FS9251" i="3"/>
  <c r="FS9254" i="3"/>
  <c r="FS9253" i="3"/>
  <c r="FS9249" i="3"/>
  <c r="FW9262" i="3"/>
  <c r="FW9261" i="3"/>
  <c r="FW9259" i="3"/>
  <c r="FY9269" i="3"/>
  <c r="FY9274" i="3"/>
  <c r="HH9316" i="3"/>
  <c r="HH9317" i="3"/>
  <c r="FY9271" i="3"/>
  <c r="FY9278" i="3"/>
  <c r="FY9270" i="3"/>
  <c r="FY9267" i="3"/>
  <c r="FY9266" i="3"/>
  <c r="FY9280" i="3"/>
  <c r="FY9279" i="3"/>
  <c r="FY9276" i="3"/>
  <c r="FY9272" i="3"/>
  <c r="FY9273" i="3"/>
  <c r="FY9268" i="3"/>
  <c r="FY9265" i="3"/>
  <c r="FY9277" i="3"/>
  <c r="FY9275" i="3"/>
  <c r="FT9249" i="3" l="1"/>
  <c r="FT9251" i="3"/>
  <c r="FT9253" i="3"/>
  <c r="FX9261" i="3"/>
  <c r="FX9260" i="3"/>
  <c r="FX9262" i="3"/>
  <c r="FX9263" i="3"/>
  <c r="FT9252" i="3"/>
  <c r="FT9255" i="3"/>
  <c r="FT9254" i="3"/>
  <c r="FT9250" i="3"/>
  <c r="FZ9277" i="3"/>
  <c r="FZ9268" i="3"/>
  <c r="FZ9270" i="3"/>
  <c r="FZ9267" i="3"/>
  <c r="HI9317" i="3"/>
  <c r="HI9318" i="3"/>
  <c r="FZ9269" i="3"/>
  <c r="FZ9279" i="3"/>
  <c r="FZ9278" i="3"/>
  <c r="FZ9273" i="3"/>
  <c r="FZ9272" i="3"/>
  <c r="FZ9271" i="3"/>
  <c r="FZ9266" i="3"/>
  <c r="FZ9274" i="3"/>
  <c r="FZ9275" i="3"/>
  <c r="FZ9276" i="3"/>
  <c r="FZ9281" i="3"/>
  <c r="FZ9280" i="3"/>
  <c r="FU9250" i="3" l="1"/>
  <c r="FU9252" i="3"/>
  <c r="FU9254" i="3"/>
  <c r="FU9253" i="3"/>
  <c r="FU9256" i="3"/>
  <c r="FU9255" i="3"/>
  <c r="FY9263" i="3"/>
  <c r="FY9264" i="3"/>
  <c r="FU9251" i="3"/>
  <c r="FY9262" i="3"/>
  <c r="FY9261" i="3"/>
  <c r="GA9270" i="3"/>
  <c r="GA9278" i="3"/>
  <c r="GA9269" i="3"/>
  <c r="GA9268" i="3"/>
  <c r="HJ9318" i="3"/>
  <c r="HJ9319" i="3"/>
  <c r="GA9276" i="3"/>
  <c r="GA9280" i="3"/>
  <c r="GA9279" i="3"/>
  <c r="GA9275" i="3"/>
  <c r="GA9282" i="3"/>
  <c r="GA9281" i="3"/>
  <c r="GA9274" i="3"/>
  <c r="GA9271" i="3"/>
  <c r="GA9272" i="3"/>
  <c r="GA9267" i="3"/>
  <c r="GA9277" i="3"/>
  <c r="GA9273" i="3"/>
  <c r="FV9251" i="3" l="1"/>
  <c r="FV9253" i="3"/>
  <c r="FV9255" i="3"/>
  <c r="FZ9262" i="3"/>
  <c r="FZ9264" i="3"/>
  <c r="FZ9265" i="3"/>
  <c r="FZ9263" i="3"/>
  <c r="FV9257" i="3"/>
  <c r="FV9256" i="3"/>
  <c r="FV9252" i="3"/>
  <c r="FV9254" i="3"/>
  <c r="GB9270" i="3"/>
  <c r="GB9269" i="3"/>
  <c r="GB9277" i="3"/>
  <c r="HK9319" i="3"/>
  <c r="HK9320" i="3"/>
  <c r="GB9281" i="3"/>
  <c r="GB9279" i="3"/>
  <c r="GB9278" i="3"/>
  <c r="GB9276" i="3"/>
  <c r="GB9271" i="3"/>
  <c r="GB9280" i="3"/>
  <c r="GB9268" i="3"/>
  <c r="GB9272" i="3"/>
  <c r="GB9273" i="3"/>
  <c r="GB9274" i="3"/>
  <c r="GB9283" i="3"/>
  <c r="GB9282" i="3"/>
  <c r="GB9275" i="3"/>
  <c r="FW9254" i="3" l="1"/>
  <c r="FW9252" i="3"/>
  <c r="GA9263" i="3"/>
  <c r="FW9256" i="3"/>
  <c r="FW9253" i="3"/>
  <c r="FW9255" i="3"/>
  <c r="GA9264" i="3"/>
  <c r="GA9266" i="3"/>
  <c r="GA9265" i="3"/>
  <c r="FW9258" i="3"/>
  <c r="FW9257" i="3"/>
  <c r="GC9270" i="3"/>
  <c r="GC9275" i="3"/>
  <c r="GC9280" i="3"/>
  <c r="GC9279" i="3"/>
  <c r="GC9277" i="3"/>
  <c r="HL9320" i="3"/>
  <c r="HL9321" i="3"/>
  <c r="GC9278" i="3"/>
  <c r="GC9272" i="3"/>
  <c r="GC9284" i="3"/>
  <c r="GC9283" i="3"/>
  <c r="GC9269" i="3"/>
  <c r="GC9271" i="3"/>
  <c r="GC9274" i="3"/>
  <c r="GC9276" i="3"/>
  <c r="GC9282" i="3"/>
  <c r="GC9273" i="3"/>
  <c r="GC9281" i="3"/>
  <c r="FX9253" i="3" l="1"/>
  <c r="FX9254" i="3"/>
  <c r="FX9255" i="3"/>
  <c r="GB9265" i="3"/>
  <c r="FX9257" i="3"/>
  <c r="GB9264" i="3"/>
  <c r="FX9259" i="3"/>
  <c r="FX9258" i="3"/>
  <c r="GB9266" i="3"/>
  <c r="GB9267" i="3"/>
  <c r="FX9256" i="3"/>
  <c r="GD9276" i="3"/>
  <c r="GD9270" i="3"/>
  <c r="GD9278" i="3"/>
  <c r="GD9281" i="3"/>
  <c r="HM9321" i="3"/>
  <c r="HM9322" i="3"/>
  <c r="GD9273" i="3"/>
  <c r="GD9279" i="3"/>
  <c r="GD9275" i="3"/>
  <c r="GD9271" i="3"/>
  <c r="GD9282" i="3"/>
  <c r="GD9274" i="3"/>
  <c r="GD9283" i="3"/>
  <c r="GD9277" i="3"/>
  <c r="GD9272" i="3"/>
  <c r="GD9285" i="3"/>
  <c r="GD9284" i="3"/>
  <c r="GD9280" i="3"/>
  <c r="FY9256" i="3" l="1"/>
  <c r="FY9254" i="3"/>
  <c r="FY9258" i="3"/>
  <c r="FY9255" i="3"/>
  <c r="GC9268" i="3"/>
  <c r="GC9267" i="3"/>
  <c r="GC9266" i="3"/>
  <c r="FY9257" i="3"/>
  <c r="FY9260" i="3"/>
  <c r="FY9259" i="3"/>
  <c r="GC9265" i="3"/>
  <c r="GE9271" i="3"/>
  <c r="GE9272" i="3"/>
  <c r="GE9281" i="3"/>
  <c r="GE9274" i="3"/>
  <c r="HN9322" i="3"/>
  <c r="HN9323" i="3"/>
  <c r="GE9273" i="3"/>
  <c r="GE9286" i="3"/>
  <c r="GE9285" i="3"/>
  <c r="GE9282" i="3"/>
  <c r="GE9275" i="3"/>
  <c r="GE9277" i="3"/>
  <c r="GE9278" i="3"/>
  <c r="GE9283" i="3"/>
  <c r="GE9280" i="3"/>
  <c r="GE9279" i="3"/>
  <c r="GE9284" i="3"/>
  <c r="GE9276" i="3"/>
  <c r="FZ9255" i="3" l="1"/>
  <c r="FZ9257" i="3"/>
  <c r="FZ9259" i="3"/>
  <c r="FZ9261" i="3"/>
  <c r="FZ9260" i="3"/>
  <c r="FZ9258" i="3"/>
  <c r="GD9266" i="3"/>
  <c r="GD9268" i="3"/>
  <c r="GD9269" i="3"/>
  <c r="GD9267" i="3"/>
  <c r="FZ9256" i="3"/>
  <c r="GF9273" i="3"/>
  <c r="GF9272" i="3"/>
  <c r="GF9274" i="3"/>
  <c r="GF9284" i="3"/>
  <c r="GF9276" i="3"/>
  <c r="HO9324" i="3"/>
  <c r="HP9325" i="3" s="1"/>
  <c r="HO9323" i="3"/>
  <c r="GF9280" i="3"/>
  <c r="GF9278" i="3"/>
  <c r="GF9275" i="3"/>
  <c r="GF9279" i="3"/>
  <c r="GF9277" i="3"/>
  <c r="GF9281" i="3"/>
  <c r="GF9285" i="3"/>
  <c r="GF9283" i="3"/>
  <c r="GF9282" i="3"/>
  <c r="GF9286" i="3"/>
  <c r="GF9287" i="3"/>
  <c r="GA9256" i="3" l="1"/>
  <c r="GA9259" i="3"/>
  <c r="GA9258" i="3"/>
  <c r="GE9267" i="3"/>
  <c r="GA9260" i="3"/>
  <c r="GE9269" i="3"/>
  <c r="GE9270" i="3"/>
  <c r="GA9257" i="3"/>
  <c r="GA9262" i="3"/>
  <c r="GA9261" i="3"/>
  <c r="GE9268" i="3"/>
  <c r="GG9273" i="3"/>
  <c r="GG9275" i="3"/>
  <c r="GG9282" i="3"/>
  <c r="GG9277" i="3"/>
  <c r="HP9324" i="3"/>
  <c r="HQ9325" i="3" s="1"/>
  <c r="GG9280" i="3"/>
  <c r="GG9274" i="3"/>
  <c r="HQ9326" i="3"/>
  <c r="GG9279" i="3"/>
  <c r="GG9284" i="3"/>
  <c r="GG9285" i="3"/>
  <c r="GG9278" i="3"/>
  <c r="GG9287" i="3"/>
  <c r="GG9288" i="3"/>
  <c r="GG9286" i="3"/>
  <c r="GG9281" i="3"/>
  <c r="GG9283" i="3"/>
  <c r="GG9276" i="3"/>
  <c r="GF9268" i="3" l="1"/>
  <c r="GB9257" i="3"/>
  <c r="GB9259" i="3"/>
  <c r="GB9258" i="3"/>
  <c r="GB9261" i="3"/>
  <c r="GB9260" i="3"/>
  <c r="GF9269" i="3"/>
  <c r="GB9263" i="3"/>
  <c r="GB9262" i="3"/>
  <c r="GF9270" i="3"/>
  <c r="GF9271" i="3"/>
  <c r="GH9276" i="3"/>
  <c r="GH9283" i="3"/>
  <c r="GH9274" i="3"/>
  <c r="GH9281" i="3"/>
  <c r="HR9326" i="3"/>
  <c r="HR9327" i="3"/>
  <c r="GH9286" i="3"/>
  <c r="GH9278" i="3"/>
  <c r="GH9287" i="3"/>
  <c r="GH9279" i="3"/>
  <c r="GH9284" i="3"/>
  <c r="GH9275" i="3"/>
  <c r="GH9285" i="3"/>
  <c r="GH9282" i="3"/>
  <c r="GH9277" i="3"/>
  <c r="GH9280" i="3"/>
  <c r="GH9289" i="3"/>
  <c r="GH9288" i="3"/>
  <c r="GC9258" i="3" l="1"/>
  <c r="GC9259" i="3"/>
  <c r="GC9260" i="3"/>
  <c r="GC9262" i="3"/>
  <c r="GC9264" i="3"/>
  <c r="GC9263" i="3"/>
  <c r="GG9270" i="3"/>
  <c r="GC9261" i="3"/>
  <c r="GG9272" i="3"/>
  <c r="GG9271" i="3"/>
  <c r="GG9269" i="3"/>
  <c r="GI9282" i="3"/>
  <c r="GI9275" i="3"/>
  <c r="GI9277" i="3"/>
  <c r="GI9280" i="3"/>
  <c r="GI9285" i="3"/>
  <c r="HS9327" i="3"/>
  <c r="HS9328" i="3"/>
  <c r="GI9278" i="3"/>
  <c r="GI9283" i="3"/>
  <c r="GI9281" i="3"/>
  <c r="GI9286" i="3"/>
  <c r="GI9290" i="3"/>
  <c r="GI9289" i="3"/>
  <c r="GI9288" i="3"/>
  <c r="GI9284" i="3"/>
  <c r="GI9276" i="3"/>
  <c r="GI9279" i="3"/>
  <c r="GI9287" i="3"/>
  <c r="GD9259" i="3" l="1"/>
  <c r="GD9261" i="3"/>
  <c r="GD9263" i="3"/>
  <c r="GH9273" i="3"/>
  <c r="GH9272" i="3"/>
  <c r="GH9271" i="3"/>
  <c r="GH9270" i="3"/>
  <c r="GD9260" i="3"/>
  <c r="GD9262" i="3"/>
  <c r="GD9265" i="3"/>
  <c r="GD9264" i="3"/>
  <c r="GJ9281" i="3"/>
  <c r="GJ9276" i="3"/>
  <c r="GJ9287" i="3"/>
  <c r="GJ9284" i="3"/>
  <c r="GJ9279" i="3"/>
  <c r="GJ9283" i="3"/>
  <c r="HT9328" i="3"/>
  <c r="HT9329" i="3"/>
  <c r="GJ9289" i="3"/>
  <c r="GJ9285" i="3"/>
  <c r="GJ9288" i="3"/>
  <c r="GJ9278" i="3"/>
  <c r="GJ9291" i="3"/>
  <c r="GJ9290" i="3"/>
  <c r="GJ9277" i="3"/>
  <c r="GJ9286" i="3"/>
  <c r="GJ9282" i="3"/>
  <c r="GJ9280" i="3"/>
  <c r="GE9262" i="3" l="1"/>
  <c r="GE9260" i="3"/>
  <c r="GE9264" i="3"/>
  <c r="GE9266" i="3"/>
  <c r="GE9265" i="3"/>
  <c r="GE9263" i="3"/>
  <c r="GI9272" i="3"/>
  <c r="GI9271" i="3"/>
  <c r="GE9261" i="3"/>
  <c r="GI9273" i="3"/>
  <c r="GI9274" i="3"/>
  <c r="GK9288" i="3"/>
  <c r="GK9277" i="3"/>
  <c r="GK9282" i="3"/>
  <c r="GK9286" i="3"/>
  <c r="GK9280" i="3"/>
  <c r="HU9329" i="3"/>
  <c r="HU9330" i="3"/>
  <c r="GK9290" i="3"/>
  <c r="GK9283" i="3"/>
  <c r="GK9281" i="3"/>
  <c r="GK9292" i="3"/>
  <c r="GK9291" i="3"/>
  <c r="GK9279" i="3"/>
  <c r="GK9278" i="3"/>
  <c r="GK9284" i="3"/>
  <c r="GK9285" i="3"/>
  <c r="GK9289" i="3"/>
  <c r="GK9287" i="3"/>
  <c r="GF9261" i="3" l="1"/>
  <c r="GF9263" i="3"/>
  <c r="GF9265" i="3"/>
  <c r="GJ9274" i="3"/>
  <c r="GJ9275" i="3"/>
  <c r="GF9264" i="3"/>
  <c r="GJ9273" i="3"/>
  <c r="GF9262" i="3"/>
  <c r="GJ9272" i="3"/>
  <c r="GF9267" i="3"/>
  <c r="GF9266" i="3"/>
  <c r="GG9265" i="3" s="1"/>
  <c r="GL9287" i="3"/>
  <c r="GL9289" i="3"/>
  <c r="GL9281" i="3"/>
  <c r="GL9278" i="3"/>
  <c r="HV9330" i="3"/>
  <c r="HV9331" i="3"/>
  <c r="GL9282" i="3"/>
  <c r="GL9280" i="3"/>
  <c r="GL9285" i="3"/>
  <c r="GL9284" i="3"/>
  <c r="GL9290" i="3"/>
  <c r="GL9283" i="3"/>
  <c r="GL9279" i="3"/>
  <c r="GL9291" i="3"/>
  <c r="GL9288" i="3"/>
  <c r="GL9286" i="3"/>
  <c r="GL9293" i="3"/>
  <c r="GL9292" i="3"/>
  <c r="GG9262" i="3" l="1"/>
  <c r="GG9264" i="3"/>
  <c r="GG9263" i="3"/>
  <c r="GG9268" i="3"/>
  <c r="GG9267" i="3"/>
  <c r="GK9276" i="3"/>
  <c r="GK9275" i="3"/>
  <c r="GG9266" i="3"/>
  <c r="GK9273" i="3"/>
  <c r="GK9274" i="3"/>
  <c r="GM9288" i="3"/>
  <c r="GM9286" i="3"/>
  <c r="GM9280" i="3"/>
  <c r="GM9283" i="3"/>
  <c r="HW9332" i="3"/>
  <c r="HW9331" i="3"/>
  <c r="GM9281" i="3"/>
  <c r="GM9279" i="3"/>
  <c r="GM9285" i="3"/>
  <c r="GM9282" i="3"/>
  <c r="GM9292" i="3"/>
  <c r="GM9291" i="3"/>
  <c r="GM9293" i="3"/>
  <c r="GM9294" i="3"/>
  <c r="GM9284" i="3"/>
  <c r="GM9287" i="3"/>
  <c r="GM9290" i="3"/>
  <c r="GM9289" i="3"/>
  <c r="GH9266" i="3" l="1"/>
  <c r="GH9263" i="3"/>
  <c r="GH9264" i="3"/>
  <c r="GL9274" i="3"/>
  <c r="GL9275" i="3"/>
  <c r="GL9276" i="3"/>
  <c r="GL9277" i="3"/>
  <c r="GH9267" i="3"/>
  <c r="GH9269" i="3"/>
  <c r="GH9268" i="3"/>
  <c r="GH9265" i="3"/>
  <c r="GN9287" i="3"/>
  <c r="GN9280" i="3"/>
  <c r="GN9282" i="3"/>
  <c r="GN9284" i="3"/>
  <c r="GN9293" i="3"/>
  <c r="HX9332" i="3"/>
  <c r="HX9333" i="3"/>
  <c r="GN9289" i="3"/>
  <c r="GN9281" i="3"/>
  <c r="GN9288" i="3"/>
  <c r="GN9292" i="3"/>
  <c r="GN9294" i="3"/>
  <c r="GN9295" i="3"/>
  <c r="GN9290" i="3"/>
  <c r="GN9286" i="3"/>
  <c r="GN9283" i="3"/>
  <c r="GN9291" i="3"/>
  <c r="GN9285" i="3"/>
  <c r="GI9265" i="3" l="1"/>
  <c r="GI9268" i="3"/>
  <c r="GI9264" i="3"/>
  <c r="GI9270" i="3"/>
  <c r="GI9269" i="3"/>
  <c r="GM9276" i="3"/>
  <c r="GI9267" i="3"/>
  <c r="GM9277" i="3"/>
  <c r="GM9278" i="3"/>
  <c r="GM9275" i="3"/>
  <c r="GI9266" i="3"/>
  <c r="GO9283" i="3"/>
  <c r="GO9285" i="3"/>
  <c r="GO9281" i="3"/>
  <c r="GO9293" i="3"/>
  <c r="GO9288" i="3"/>
  <c r="HY9333" i="3"/>
  <c r="HY9334" i="3"/>
  <c r="GO9291" i="3"/>
  <c r="GO9294" i="3"/>
  <c r="GO9282" i="3"/>
  <c r="GO9295" i="3"/>
  <c r="GO9296" i="3"/>
  <c r="GO9284" i="3"/>
  <c r="GO9286" i="3"/>
  <c r="GO9287" i="3"/>
  <c r="GO9292" i="3"/>
  <c r="GO9289" i="3"/>
  <c r="GO9290" i="3"/>
  <c r="GJ9266" i="3" l="1"/>
  <c r="GJ9269" i="3"/>
  <c r="GN9277" i="3"/>
  <c r="GJ9265" i="3"/>
  <c r="GN9279" i="3"/>
  <c r="GN9278" i="3"/>
  <c r="GJ9267" i="3"/>
  <c r="GJ9268" i="3"/>
  <c r="GN9276" i="3"/>
  <c r="GJ9271" i="3"/>
  <c r="GJ9270" i="3"/>
  <c r="GP9288" i="3"/>
  <c r="GP9292" i="3"/>
  <c r="GP9284" i="3"/>
  <c r="GP9285" i="3"/>
  <c r="GP9283" i="3"/>
  <c r="GP9294" i="3"/>
  <c r="GP9291" i="3"/>
  <c r="HZ9334" i="3"/>
  <c r="HZ9335" i="3"/>
  <c r="GP9293" i="3"/>
  <c r="GP9290" i="3"/>
  <c r="GP9286" i="3"/>
  <c r="GP9295" i="3"/>
  <c r="GP9282" i="3"/>
  <c r="GP9289" i="3"/>
  <c r="GP9287" i="3"/>
  <c r="GP9297" i="3"/>
  <c r="GP9296" i="3"/>
  <c r="GK9266" i="3" l="1"/>
  <c r="GO9278" i="3"/>
  <c r="GK9270" i="3"/>
  <c r="GK9268" i="3"/>
  <c r="GK9269" i="3"/>
  <c r="GK9272" i="3"/>
  <c r="GK9271" i="3"/>
  <c r="GK9267" i="3"/>
  <c r="GO9279" i="3"/>
  <c r="GO9280" i="3"/>
  <c r="GO9277" i="3"/>
  <c r="GQ9286" i="3"/>
  <c r="GQ9289" i="3"/>
  <c r="GQ9285" i="3"/>
  <c r="GQ9284" i="3"/>
  <c r="GQ9283" i="3"/>
  <c r="GQ9293" i="3"/>
  <c r="GQ9292" i="3"/>
  <c r="GQ9291" i="3"/>
  <c r="GQ9290" i="3"/>
  <c r="IA9336" i="3"/>
  <c r="IA9335" i="3"/>
  <c r="GQ9287" i="3"/>
  <c r="GQ9296" i="3"/>
  <c r="GQ9295" i="3"/>
  <c r="GQ9297" i="3"/>
  <c r="GQ9298" i="3"/>
  <c r="GQ9288" i="3"/>
  <c r="GQ9294" i="3"/>
  <c r="GL9267" i="3" l="1"/>
  <c r="GL9269" i="3"/>
  <c r="GL9271" i="3"/>
  <c r="GP9279" i="3"/>
  <c r="GP9278" i="3"/>
  <c r="GP9281" i="3"/>
  <c r="GP9280" i="3"/>
  <c r="GL9273" i="3"/>
  <c r="GL9272" i="3"/>
  <c r="GL9268" i="3"/>
  <c r="GL9270" i="3"/>
  <c r="GR9286" i="3"/>
  <c r="GR9285" i="3"/>
  <c r="GR9284" i="3"/>
  <c r="GR9291" i="3"/>
  <c r="GR9288" i="3"/>
  <c r="GR9290" i="3"/>
  <c r="GR9292" i="3"/>
  <c r="IB9337" i="3"/>
  <c r="IB9336" i="3"/>
  <c r="GR9296" i="3"/>
  <c r="GR9294" i="3"/>
  <c r="GR9293" i="3"/>
  <c r="GR9289" i="3"/>
  <c r="GR9287" i="3"/>
  <c r="GR9297" i="3"/>
  <c r="GR9299" i="3"/>
  <c r="GR9298" i="3"/>
  <c r="GR9295" i="3"/>
  <c r="GM9268" i="3" l="1"/>
  <c r="GM9270" i="3"/>
  <c r="GM9272" i="3"/>
  <c r="GQ9280" i="3"/>
  <c r="GM9269" i="3"/>
  <c r="GM9271" i="3"/>
  <c r="GM9274" i="3"/>
  <c r="GM9273" i="3"/>
  <c r="GQ9282" i="3"/>
  <c r="GQ9281" i="3"/>
  <c r="GQ9279" i="3"/>
  <c r="GS9285" i="3"/>
  <c r="GS9287" i="3"/>
  <c r="GS9291" i="3"/>
  <c r="GS9295" i="3"/>
  <c r="GS9288" i="3"/>
  <c r="IC9338" i="3"/>
  <c r="IC9337" i="3"/>
  <c r="GS9293" i="3"/>
  <c r="GS9292" i="3"/>
  <c r="GS9289" i="3"/>
  <c r="GS9290" i="3"/>
  <c r="GS9296" i="3"/>
  <c r="GS9298" i="3"/>
  <c r="GS9300" i="3"/>
  <c r="GS9299" i="3"/>
  <c r="GS9297" i="3"/>
  <c r="GS9286" i="3"/>
  <c r="GS9294" i="3"/>
  <c r="GN9269" i="3" l="1"/>
  <c r="GN9271" i="3"/>
  <c r="GN9273" i="3"/>
  <c r="GR9281" i="3"/>
  <c r="GR9282" i="3"/>
  <c r="GR9283" i="3"/>
  <c r="GN9272" i="3"/>
  <c r="GN9275" i="3"/>
  <c r="GN9274" i="3"/>
  <c r="GN9270" i="3"/>
  <c r="GR9280" i="3"/>
  <c r="GT9286" i="3"/>
  <c r="GT9288" i="3"/>
  <c r="GT9294" i="3"/>
  <c r="GT9297" i="3"/>
  <c r="GT9292" i="3"/>
  <c r="ID9338" i="3"/>
  <c r="ID9339" i="3"/>
  <c r="GT9289" i="3"/>
  <c r="GT9296" i="3"/>
  <c r="GT9290" i="3"/>
  <c r="GT9291" i="3"/>
  <c r="GT9295" i="3"/>
  <c r="GT9300" i="3"/>
  <c r="GT9301" i="3"/>
  <c r="GT9299" i="3"/>
  <c r="GT9293" i="3"/>
  <c r="GT9298" i="3"/>
  <c r="GT9287" i="3"/>
  <c r="GO9270" i="3" l="1"/>
  <c r="GO9272" i="3"/>
  <c r="GO9274" i="3"/>
  <c r="GS9284" i="3"/>
  <c r="GS9283" i="3"/>
  <c r="GS9282" i="3"/>
  <c r="GO9276" i="3"/>
  <c r="GO9275" i="3"/>
  <c r="GO9273" i="3"/>
  <c r="GO9271" i="3"/>
  <c r="GS9281" i="3"/>
  <c r="GU9287" i="3"/>
  <c r="GU9293" i="3"/>
  <c r="GU9298" i="3"/>
  <c r="IE9339" i="3"/>
  <c r="IE9340" i="3"/>
  <c r="GU9289" i="3"/>
  <c r="GU9290" i="3"/>
  <c r="GU9296" i="3"/>
  <c r="GU9288" i="3"/>
  <c r="GU9294" i="3"/>
  <c r="GU9299" i="3"/>
  <c r="GU9300" i="3"/>
  <c r="GU9295" i="3"/>
  <c r="GU9301" i="3"/>
  <c r="GU9302" i="3"/>
  <c r="GU9291" i="3"/>
  <c r="GU9292" i="3"/>
  <c r="GU9297" i="3"/>
  <c r="GP9271" i="3" l="1"/>
  <c r="GP9273" i="3"/>
  <c r="GP9275" i="3"/>
  <c r="GP9277" i="3"/>
  <c r="GP9276" i="3"/>
  <c r="GT9282" i="3"/>
  <c r="GT9285" i="3"/>
  <c r="GT9284" i="3"/>
  <c r="GT9283" i="3"/>
  <c r="GP9274" i="3"/>
  <c r="GP9272" i="3"/>
  <c r="GV9298" i="3"/>
  <c r="GV9288" i="3"/>
  <c r="IF9341" i="3"/>
  <c r="IF9340" i="3"/>
  <c r="GV9295" i="3"/>
  <c r="GV9289" i="3"/>
  <c r="GV9292" i="3"/>
  <c r="GV9291" i="3"/>
  <c r="GV9297" i="3"/>
  <c r="GV9294" i="3"/>
  <c r="GV9293" i="3"/>
  <c r="GV9290" i="3"/>
  <c r="GV9303" i="3"/>
  <c r="GV9302" i="3"/>
  <c r="GV9300" i="3"/>
  <c r="GV9301" i="3"/>
  <c r="GV9299" i="3"/>
  <c r="GV9296" i="3"/>
  <c r="GQ9272" i="3" l="1"/>
  <c r="GQ9274" i="3"/>
  <c r="GQ9276" i="3"/>
  <c r="GU9283" i="3"/>
  <c r="GQ9273" i="3"/>
  <c r="GQ9275" i="3"/>
  <c r="GU9286" i="3"/>
  <c r="GU9285" i="3"/>
  <c r="GU9284" i="3"/>
  <c r="GQ9278" i="3"/>
  <c r="GQ9277" i="3"/>
  <c r="GW9293" i="3"/>
  <c r="GW9289" i="3"/>
  <c r="GW9291" i="3"/>
  <c r="IG9342" i="3"/>
  <c r="IG9341" i="3"/>
  <c r="GW9296" i="3"/>
  <c r="GW9290" i="3"/>
  <c r="GW9298" i="3"/>
  <c r="GW9300" i="3"/>
  <c r="GW9295" i="3"/>
  <c r="GW9299" i="3"/>
  <c r="GW9302" i="3"/>
  <c r="GW9294" i="3"/>
  <c r="GW9304" i="3"/>
  <c r="GW9303" i="3"/>
  <c r="GW9301" i="3"/>
  <c r="GW9297" i="3"/>
  <c r="GW9292" i="3"/>
  <c r="GR9275" i="3" l="1"/>
  <c r="GR9273" i="3"/>
  <c r="GV9284" i="3"/>
  <c r="GR9277" i="3"/>
  <c r="GR9279" i="3"/>
  <c r="GR9278" i="3"/>
  <c r="GR9276" i="3"/>
  <c r="GV9285" i="3"/>
  <c r="GV9286" i="3"/>
  <c r="GV9287" i="3"/>
  <c r="GR9274" i="3"/>
  <c r="GX9290" i="3"/>
  <c r="GX9301" i="3"/>
  <c r="GX9294" i="3"/>
  <c r="IH9343" i="3"/>
  <c r="IH9342" i="3"/>
  <c r="GX9299" i="3"/>
  <c r="GX9297" i="3"/>
  <c r="GX9300" i="3"/>
  <c r="GX9296" i="3"/>
  <c r="GX9292" i="3"/>
  <c r="GX9293" i="3"/>
  <c r="GX9291" i="3"/>
  <c r="GX9303" i="3"/>
  <c r="GX9304" i="3"/>
  <c r="GX9305" i="3"/>
  <c r="GX9302" i="3"/>
  <c r="GX9298" i="3"/>
  <c r="GX9295" i="3"/>
  <c r="GS9276" i="3" l="1"/>
  <c r="GS9278" i="3"/>
  <c r="GS9274" i="3"/>
  <c r="GW9285" i="3"/>
  <c r="GW9288" i="3"/>
  <c r="GW9287" i="3"/>
  <c r="GW9286" i="3"/>
  <c r="GS9277" i="3"/>
  <c r="GS9280" i="3"/>
  <c r="GS9279" i="3"/>
  <c r="GS9275" i="3"/>
  <c r="GY9298" i="3"/>
  <c r="GY9295" i="3"/>
  <c r="II9344" i="3"/>
  <c r="II9343" i="3"/>
  <c r="GY9300" i="3"/>
  <c r="GY9302" i="3"/>
  <c r="GY9299" i="3"/>
  <c r="GY9294" i="3"/>
  <c r="GY9292" i="3"/>
  <c r="GY9304" i="3"/>
  <c r="GY9296" i="3"/>
  <c r="GY9305" i="3"/>
  <c r="GY9306" i="3"/>
  <c r="GY9301" i="3"/>
  <c r="GY9303" i="3"/>
  <c r="GY9291" i="3"/>
  <c r="GY9297" i="3"/>
  <c r="GY9293" i="3"/>
  <c r="GT9277" i="3" l="1"/>
  <c r="GT9275" i="3"/>
  <c r="GX9286" i="3"/>
  <c r="GT9279" i="3"/>
  <c r="GT9281" i="3"/>
  <c r="GT9280" i="3"/>
  <c r="GT9276" i="3"/>
  <c r="GX9289" i="3"/>
  <c r="GX9288" i="3"/>
  <c r="GT9278" i="3"/>
  <c r="GX9287" i="3"/>
  <c r="GZ9297" i="3"/>
  <c r="GZ9301" i="3"/>
  <c r="GZ9299" i="3"/>
  <c r="IJ9345" i="3"/>
  <c r="IJ9344" i="3"/>
  <c r="GZ9293" i="3"/>
  <c r="GZ9303" i="3"/>
  <c r="GZ9302" i="3"/>
  <c r="GZ9300" i="3"/>
  <c r="GZ9306" i="3"/>
  <c r="GZ9307" i="3"/>
  <c r="GZ9294" i="3"/>
  <c r="GZ9305" i="3"/>
  <c r="GZ9298" i="3"/>
  <c r="GZ9292" i="3"/>
  <c r="GZ9304" i="3"/>
  <c r="GZ9296" i="3"/>
  <c r="GZ9295" i="3"/>
  <c r="GU9276" i="3" l="1"/>
  <c r="GY9287" i="3"/>
  <c r="GU9278" i="3"/>
  <c r="GU9280" i="3"/>
  <c r="GY9288" i="3"/>
  <c r="GU9277" i="3"/>
  <c r="GY9290" i="3"/>
  <c r="GY9289" i="3"/>
  <c r="GU9279" i="3"/>
  <c r="GU9282" i="3"/>
  <c r="GU9281" i="3"/>
  <c r="HA9301" i="3"/>
  <c r="HA9300" i="3"/>
  <c r="HA9302" i="3"/>
  <c r="IK9346" i="3"/>
  <c r="IK9345" i="3"/>
  <c r="HA9304" i="3"/>
  <c r="HA9306" i="3"/>
  <c r="HA9296" i="3"/>
  <c r="HA9297" i="3"/>
  <c r="HA9305" i="3"/>
  <c r="HA9303" i="3"/>
  <c r="HA9298" i="3"/>
  <c r="HA9299" i="3"/>
  <c r="HA9294" i="3"/>
  <c r="HA9295" i="3"/>
  <c r="HA9307" i="3"/>
  <c r="HA9308" i="3"/>
  <c r="HA9293" i="3"/>
  <c r="GZ9289" i="3" l="1"/>
  <c r="GV9279" i="3"/>
  <c r="GV9277" i="3"/>
  <c r="GV9280" i="3"/>
  <c r="GV9281" i="3"/>
  <c r="GZ9288" i="3"/>
  <c r="GV9278" i="3"/>
  <c r="GV9283" i="3"/>
  <c r="GV9282" i="3"/>
  <c r="GZ9291" i="3"/>
  <c r="GZ9290" i="3"/>
  <c r="HB9304" i="3"/>
  <c r="HB9301" i="3"/>
  <c r="HB9297" i="3"/>
  <c r="HB9303" i="3"/>
  <c r="HB9295" i="3"/>
  <c r="HB9305" i="3"/>
  <c r="IL9346" i="3"/>
  <c r="IL9347" i="3"/>
  <c r="HB9307" i="3"/>
  <c r="HB9306" i="3"/>
  <c r="HB9294" i="3"/>
  <c r="HB9302" i="3"/>
  <c r="HB9308" i="3"/>
  <c r="HB9309" i="3"/>
  <c r="HB9298" i="3"/>
  <c r="HB9299" i="3"/>
  <c r="HB9300" i="3"/>
  <c r="HB9296" i="3"/>
  <c r="GW9280" i="3" l="1"/>
  <c r="GW9278" i="3"/>
  <c r="HA9290" i="3"/>
  <c r="GW9282" i="3"/>
  <c r="HA9289" i="3"/>
  <c r="GW9284" i="3"/>
  <c r="GW9283" i="3"/>
  <c r="HA9291" i="3"/>
  <c r="HA9292" i="3"/>
  <c r="GW9279" i="3"/>
  <c r="GW9281" i="3"/>
  <c r="HC9303" i="3"/>
  <c r="HC9296" i="3"/>
  <c r="HC9302" i="3"/>
  <c r="HC9304" i="3"/>
  <c r="IM9347" i="3"/>
  <c r="IM9348" i="3"/>
  <c r="HC9299" i="3"/>
  <c r="HC9308" i="3"/>
  <c r="HC9306" i="3"/>
  <c r="HC9295" i="3"/>
  <c r="HC9305" i="3"/>
  <c r="HC9300" i="3"/>
  <c r="HC9301" i="3"/>
  <c r="HC9309" i="3"/>
  <c r="HC9310" i="3"/>
  <c r="HC9298" i="3"/>
  <c r="HC9307" i="3"/>
  <c r="HC9297" i="3"/>
  <c r="GX9281" i="3" l="1"/>
  <c r="GX9283" i="3"/>
  <c r="HB9292" i="3"/>
  <c r="HB9293" i="3"/>
  <c r="GX9279" i="3"/>
  <c r="GX9280" i="3"/>
  <c r="HB9291" i="3"/>
  <c r="GX9285" i="3"/>
  <c r="GX9284" i="3"/>
  <c r="GX9282" i="3"/>
  <c r="HB9290" i="3"/>
  <c r="HD9297" i="3"/>
  <c r="HD9303" i="3"/>
  <c r="HD9307" i="3"/>
  <c r="HD9305" i="3"/>
  <c r="IN9348" i="3"/>
  <c r="IN9349" i="3"/>
  <c r="HD9304" i="3"/>
  <c r="HD9299" i="3"/>
  <c r="HD9301" i="3"/>
  <c r="HD9302" i="3"/>
  <c r="HD9308" i="3"/>
  <c r="HD9296" i="3"/>
  <c r="HD9306" i="3"/>
  <c r="HD9300" i="3"/>
  <c r="HD9298" i="3"/>
  <c r="HD9309" i="3"/>
  <c r="HD9311" i="3"/>
  <c r="HD9310" i="3"/>
  <c r="GY9282" i="3" l="1"/>
  <c r="GY9280" i="3"/>
  <c r="GY9284" i="3"/>
  <c r="GY9281" i="3"/>
  <c r="GY9283" i="3"/>
  <c r="GY9286" i="3"/>
  <c r="GY9285" i="3"/>
  <c r="HC9291" i="3"/>
  <c r="HC9293" i="3"/>
  <c r="HC9294" i="3"/>
  <c r="HC9292" i="3"/>
  <c r="HE9304" i="3"/>
  <c r="HE9298" i="3"/>
  <c r="HE9306" i="3"/>
  <c r="HE9302" i="3"/>
  <c r="HE9303" i="3"/>
  <c r="HE9300" i="3"/>
  <c r="IO9349" i="3"/>
  <c r="IO9350" i="3"/>
  <c r="HE9310" i="3"/>
  <c r="HE9309" i="3"/>
  <c r="HE9299" i="3"/>
  <c r="HE9312" i="3"/>
  <c r="HE9311" i="3"/>
  <c r="HE9307" i="3"/>
  <c r="HE9297" i="3"/>
  <c r="HE9305" i="3"/>
  <c r="HE9301" i="3"/>
  <c r="HE9308" i="3"/>
  <c r="GZ9281" i="3" l="1"/>
  <c r="GZ9283" i="3"/>
  <c r="GZ9285" i="3"/>
  <c r="HD9292" i="3"/>
  <c r="HD9294" i="3"/>
  <c r="HD9295" i="3"/>
  <c r="GZ9287" i="3"/>
  <c r="GZ9286" i="3"/>
  <c r="HD9293" i="3"/>
  <c r="GZ9282" i="3"/>
  <c r="GZ9284" i="3"/>
  <c r="HF9305" i="3"/>
  <c r="HF9299" i="3"/>
  <c r="HF9303" i="3"/>
  <c r="IP9351" i="3"/>
  <c r="IQ9352" i="3" s="1"/>
  <c r="IP9350" i="3"/>
  <c r="HF9311" i="3"/>
  <c r="HF9306" i="3"/>
  <c r="HF9301" i="3"/>
  <c r="HF9302" i="3"/>
  <c r="HF9300" i="3"/>
  <c r="HF9304" i="3"/>
  <c r="HF9307" i="3"/>
  <c r="HF9313" i="3"/>
  <c r="HF9312" i="3"/>
  <c r="HF9310" i="3"/>
  <c r="HF9298" i="3"/>
  <c r="HF9308" i="3"/>
  <c r="HF9309" i="3"/>
  <c r="HA9284" i="3" l="1"/>
  <c r="HA9282" i="3"/>
  <c r="HE9293" i="3"/>
  <c r="HA9286" i="3"/>
  <c r="HA9283" i="3"/>
  <c r="HA9285" i="3"/>
  <c r="HE9295" i="3"/>
  <c r="HE9296" i="3"/>
  <c r="HA9288" i="3"/>
  <c r="HA9287" i="3"/>
  <c r="HE9294" i="3"/>
  <c r="HG9304" i="3"/>
  <c r="IQ9351" i="3"/>
  <c r="IR9352" i="3" s="1"/>
  <c r="IR9353" i="3"/>
  <c r="HG9299" i="3"/>
  <c r="HG9312" i="3"/>
  <c r="HG9300" i="3"/>
  <c r="HG9310" i="3"/>
  <c r="HG9305" i="3"/>
  <c r="HG9301" i="3"/>
  <c r="HG9309" i="3"/>
  <c r="HG9314" i="3"/>
  <c r="HG9313" i="3"/>
  <c r="HG9307" i="3"/>
  <c r="HG9308" i="3"/>
  <c r="HG9306" i="3"/>
  <c r="HG9311" i="3"/>
  <c r="HG9302" i="3"/>
  <c r="HG9303" i="3"/>
  <c r="HF9294" i="3" l="1"/>
  <c r="HB9283" i="3"/>
  <c r="HB9285" i="3"/>
  <c r="HB9284" i="3"/>
  <c r="HB9287" i="3"/>
  <c r="HF9296" i="3"/>
  <c r="HF9297" i="3"/>
  <c r="HB9286" i="3"/>
  <c r="HF9295" i="3"/>
  <c r="HB9289" i="3"/>
  <c r="HB9288" i="3"/>
  <c r="HH9304" i="3"/>
  <c r="HH9302" i="3"/>
  <c r="HH9306" i="3"/>
  <c r="IS9353" i="3"/>
  <c r="IS9354" i="3"/>
  <c r="HH9310" i="3"/>
  <c r="HH9311" i="3"/>
  <c r="HH9308" i="3"/>
  <c r="HH9300" i="3"/>
  <c r="HH9305" i="3"/>
  <c r="HH9307" i="3"/>
  <c r="HH9301" i="3"/>
  <c r="HH9313" i="3"/>
  <c r="HH9315" i="3"/>
  <c r="HH9314" i="3"/>
  <c r="HH9312" i="3"/>
  <c r="HH9303" i="3"/>
  <c r="HH9309" i="3"/>
  <c r="HC9285" i="3" l="1"/>
  <c r="HG9295" i="3"/>
  <c r="HC9286" i="3"/>
  <c r="HC9284" i="3"/>
  <c r="HC9288" i="3"/>
  <c r="HC9290" i="3"/>
  <c r="HC9289" i="3"/>
  <c r="HC9287" i="3"/>
  <c r="HG9297" i="3"/>
  <c r="HG9298" i="3"/>
  <c r="HG9296" i="3"/>
  <c r="HI9303" i="3"/>
  <c r="HI9305" i="3"/>
  <c r="HI9301" i="3"/>
  <c r="HI9309" i="3"/>
  <c r="IT9355" i="3"/>
  <c r="IT9354" i="3"/>
  <c r="HI9307" i="3"/>
  <c r="HI9312" i="3"/>
  <c r="HI9306" i="3"/>
  <c r="HI9308" i="3"/>
  <c r="HI9314" i="3"/>
  <c r="HI9311" i="3"/>
  <c r="HI9310" i="3"/>
  <c r="HI9316" i="3"/>
  <c r="HI9315" i="3"/>
  <c r="HI9313" i="3"/>
  <c r="HI9302" i="3"/>
  <c r="HI9304" i="3"/>
  <c r="HD9287" i="3" l="1"/>
  <c r="HD9285" i="3"/>
  <c r="HH9296" i="3"/>
  <c r="HD9289" i="3"/>
  <c r="HD9286" i="3"/>
  <c r="HD9288" i="3"/>
  <c r="HH9299" i="3"/>
  <c r="HH9298" i="3"/>
  <c r="HD9291" i="3"/>
  <c r="HD9290" i="3"/>
  <c r="HH9297" i="3"/>
  <c r="HJ9302" i="3"/>
  <c r="HJ9304" i="3"/>
  <c r="HJ9308" i="3"/>
  <c r="HJ9307" i="3"/>
  <c r="HJ9313" i="3"/>
  <c r="HJ9306" i="3"/>
  <c r="HJ9309" i="3"/>
  <c r="IU9355" i="3"/>
  <c r="IU9356" i="3"/>
  <c r="HJ9310" i="3"/>
  <c r="HJ9315" i="3"/>
  <c r="HJ9305" i="3"/>
  <c r="HJ9311" i="3"/>
  <c r="HJ9316" i="3"/>
  <c r="HJ9317" i="3"/>
  <c r="HJ9303" i="3"/>
  <c r="HJ9314" i="3"/>
  <c r="HJ9312" i="3"/>
  <c r="HI9297" i="3" l="1"/>
  <c r="HE9286" i="3"/>
  <c r="HE9288" i="3"/>
  <c r="HE9287" i="3"/>
  <c r="HE9290" i="3"/>
  <c r="HE9292" i="3"/>
  <c r="HE9291" i="3"/>
  <c r="HI9298" i="3"/>
  <c r="HE9289" i="3"/>
  <c r="HI9299" i="3"/>
  <c r="HI9300" i="3"/>
  <c r="HK9303" i="3"/>
  <c r="HK9307" i="3"/>
  <c r="HK9314" i="3"/>
  <c r="HK9308" i="3"/>
  <c r="HK9312" i="3"/>
  <c r="HK9309" i="3"/>
  <c r="IV9356" i="3"/>
  <c r="IV9357" i="3"/>
  <c r="HK9316" i="3"/>
  <c r="HK9311" i="3"/>
  <c r="HK9310" i="3"/>
  <c r="HK9313" i="3"/>
  <c r="HK9317" i="3"/>
  <c r="HK9318" i="3"/>
  <c r="HK9305" i="3"/>
  <c r="HK9306" i="3"/>
  <c r="HK9315" i="3"/>
  <c r="HK9304" i="3"/>
  <c r="HF9289" i="3" l="1"/>
  <c r="HF9287" i="3"/>
  <c r="HF9291" i="3"/>
  <c r="HJ9299" i="3"/>
  <c r="HF9290" i="3"/>
  <c r="HJ9300" i="3"/>
  <c r="HJ9301" i="3"/>
  <c r="HJ9298" i="3"/>
  <c r="HF9293" i="3"/>
  <c r="HF9292" i="3"/>
  <c r="HF9288" i="3"/>
  <c r="HL9308" i="3"/>
  <c r="HL9313" i="3"/>
  <c r="HL9304" i="3"/>
  <c r="HL9315" i="3"/>
  <c r="IW9357" i="3"/>
  <c r="IW9358" i="3"/>
  <c r="HL9317" i="3"/>
  <c r="HL9312" i="3"/>
  <c r="HL9310" i="3"/>
  <c r="HL9309" i="3"/>
  <c r="HL9306" i="3"/>
  <c r="HL9307" i="3"/>
  <c r="HL9305" i="3"/>
  <c r="HL9318" i="3"/>
  <c r="HL9319" i="3"/>
  <c r="HL9314" i="3"/>
  <c r="HL9311" i="3"/>
  <c r="HL9316" i="3"/>
  <c r="HG9288" i="3" l="1"/>
  <c r="HG9291" i="3"/>
  <c r="HG9290" i="3"/>
  <c r="HG9292" i="3"/>
  <c r="HK9300" i="3"/>
  <c r="HG9289" i="3"/>
  <c r="HG9294" i="3"/>
  <c r="HG9293" i="3"/>
  <c r="HK9302" i="3"/>
  <c r="HK9301" i="3"/>
  <c r="HK9299" i="3"/>
  <c r="HM9316" i="3"/>
  <c r="IX9358" i="3"/>
  <c r="IX9359" i="3"/>
  <c r="HM9311" i="3"/>
  <c r="HM9306" i="3"/>
  <c r="HM9318" i="3"/>
  <c r="HM9315" i="3"/>
  <c r="HM9314" i="3"/>
  <c r="HM9312" i="3"/>
  <c r="HM9307" i="3"/>
  <c r="HM9308" i="3"/>
  <c r="HM9309" i="3"/>
  <c r="HM9310" i="3"/>
  <c r="HM9317" i="3"/>
  <c r="HM9313" i="3"/>
  <c r="HM9319" i="3"/>
  <c r="HM9320" i="3"/>
  <c r="HM9305" i="3"/>
  <c r="HH9290" i="3" l="1"/>
  <c r="HH9291" i="3"/>
  <c r="HH9289" i="3"/>
  <c r="HH9293" i="3"/>
  <c r="HL9301" i="3"/>
  <c r="HL9303" i="3"/>
  <c r="HL9302" i="3"/>
  <c r="HH9295" i="3"/>
  <c r="HH9294" i="3"/>
  <c r="HH9292" i="3"/>
  <c r="HL9300" i="3"/>
  <c r="HN9317" i="3"/>
  <c r="IY9359" i="3"/>
  <c r="IY9360" i="3"/>
  <c r="HN9311" i="3"/>
  <c r="HN9309" i="3"/>
  <c r="HN9315" i="3"/>
  <c r="HN9319" i="3"/>
  <c r="HN9306" i="3"/>
  <c r="HN9318" i="3"/>
  <c r="HN9308" i="3"/>
  <c r="HN9312" i="3"/>
  <c r="HN9320" i="3"/>
  <c r="HN9321" i="3"/>
  <c r="HN9310" i="3"/>
  <c r="HN9307" i="3"/>
  <c r="HN9313" i="3"/>
  <c r="HN9314" i="3"/>
  <c r="HN9316" i="3"/>
  <c r="HI9292" i="3" l="1"/>
  <c r="HI9290" i="3"/>
  <c r="HI9294" i="3"/>
  <c r="HI9291" i="3"/>
  <c r="HM9302" i="3"/>
  <c r="HM9301" i="3"/>
  <c r="HI9296" i="3"/>
  <c r="HI9295" i="3"/>
  <c r="HI9293" i="3"/>
  <c r="HM9304" i="3"/>
  <c r="HM9303" i="3"/>
  <c r="HO9316" i="3"/>
  <c r="HO9307" i="3"/>
  <c r="HO9310" i="3"/>
  <c r="IZ9360" i="3"/>
  <c r="IZ9361" i="3"/>
  <c r="HO9318" i="3"/>
  <c r="HO9314" i="3"/>
  <c r="HO9319" i="3"/>
  <c r="HO9320" i="3"/>
  <c r="HO9308" i="3"/>
  <c r="HO9315" i="3"/>
  <c r="HO9311" i="3"/>
  <c r="HO9313" i="3"/>
  <c r="HO9317" i="3"/>
  <c r="HO9321" i="3"/>
  <c r="HO9322" i="3"/>
  <c r="HO9312" i="3"/>
  <c r="HO9309" i="3"/>
  <c r="HJ9293" i="3" l="1"/>
  <c r="HJ9291" i="3"/>
  <c r="HJ9295" i="3"/>
  <c r="HJ9294" i="3"/>
  <c r="HN9303" i="3"/>
  <c r="HN9302" i="3"/>
  <c r="HN9304" i="3"/>
  <c r="HN9305" i="3"/>
  <c r="HJ9297" i="3"/>
  <c r="HJ9296" i="3"/>
  <c r="HJ9292" i="3"/>
  <c r="HP9317" i="3"/>
  <c r="HP9315" i="3"/>
  <c r="HP9312" i="3"/>
  <c r="HP9309" i="3"/>
  <c r="JA9361" i="3"/>
  <c r="JA9362" i="3"/>
  <c r="HP9319" i="3"/>
  <c r="HP9323" i="3"/>
  <c r="HQ9324" i="3" s="1"/>
  <c r="HP9322" i="3"/>
  <c r="HP9321" i="3"/>
  <c r="HP9310" i="3"/>
  <c r="HP9313" i="3"/>
  <c r="HP9314" i="3"/>
  <c r="HP9308" i="3"/>
  <c r="HP9318" i="3"/>
  <c r="HP9311" i="3"/>
  <c r="HP9316" i="3"/>
  <c r="HP9320" i="3"/>
  <c r="HK9292" i="3" l="1"/>
  <c r="HK9294" i="3"/>
  <c r="HK9296" i="3"/>
  <c r="HK9298" i="3"/>
  <c r="HK9297" i="3"/>
  <c r="HO9304" i="3"/>
  <c r="HK9293" i="3"/>
  <c r="HO9303" i="3"/>
  <c r="HO9305" i="3"/>
  <c r="HO9306" i="3"/>
  <c r="HK9295" i="3"/>
  <c r="HQ9316" i="3"/>
  <c r="HQ9318" i="3"/>
  <c r="HQ9311" i="3"/>
  <c r="HQ9314" i="3"/>
  <c r="HQ9320" i="3"/>
  <c r="JB9362" i="3"/>
  <c r="JB9363" i="3"/>
  <c r="JC9364" i="3" s="1"/>
  <c r="HQ9309" i="3"/>
  <c r="HQ9317" i="3"/>
  <c r="HQ9315" i="3"/>
  <c r="HQ9312" i="3"/>
  <c r="HQ9310" i="3"/>
  <c r="HQ9319" i="3"/>
  <c r="HQ9323" i="3"/>
  <c r="HR9324" i="3" s="1"/>
  <c r="HQ9322" i="3"/>
  <c r="HR9325" i="3"/>
  <c r="HQ9313" i="3"/>
  <c r="HQ9321" i="3"/>
  <c r="HL9295" i="3" l="1"/>
  <c r="HL9297" i="3"/>
  <c r="HP9305" i="3"/>
  <c r="HL9293" i="3"/>
  <c r="HL9294" i="3"/>
  <c r="HP9307" i="3"/>
  <c r="HP9306" i="3"/>
  <c r="HL9296" i="3"/>
  <c r="HP9304" i="3"/>
  <c r="HL9299" i="3"/>
  <c r="HL9298" i="3"/>
  <c r="HR9317" i="3"/>
  <c r="HR9315" i="3"/>
  <c r="HR9310" i="3"/>
  <c r="HR9319" i="3"/>
  <c r="HR9313" i="3"/>
  <c r="JC9363" i="3"/>
  <c r="JD9364" i="3" s="1"/>
  <c r="JD9365" i="3"/>
  <c r="HR9316" i="3"/>
  <c r="HR9322" i="3"/>
  <c r="HR9321" i="3"/>
  <c r="HR9323" i="3"/>
  <c r="HS9324" i="3" s="1"/>
  <c r="HR9320" i="3"/>
  <c r="HR9314" i="3"/>
  <c r="HS9325" i="3"/>
  <c r="HS9326" i="3"/>
  <c r="HR9318" i="3"/>
  <c r="HR9311" i="3"/>
  <c r="HR9312" i="3"/>
  <c r="HM9296" i="3" l="1"/>
  <c r="HQ9306" i="3"/>
  <c r="HM9294" i="3"/>
  <c r="HM9298" i="3"/>
  <c r="HM9300" i="3"/>
  <c r="HM9299" i="3"/>
  <c r="HQ9308" i="3"/>
  <c r="HQ9307" i="3"/>
  <c r="HM9297" i="3"/>
  <c r="HM9295" i="3"/>
  <c r="HQ9305" i="3"/>
  <c r="HS9318" i="3"/>
  <c r="HS9316" i="3"/>
  <c r="HS9314" i="3"/>
  <c r="HS9312" i="3"/>
  <c r="HS9323" i="3"/>
  <c r="HT9324" i="3" s="1"/>
  <c r="HS9320" i="3"/>
  <c r="JE9366" i="3"/>
  <c r="JE9365" i="3"/>
  <c r="HS9317" i="3"/>
  <c r="HS9315" i="3"/>
  <c r="HS9311" i="3"/>
  <c r="HS9321" i="3"/>
  <c r="HT9326" i="3"/>
  <c r="HT9327" i="3"/>
  <c r="HS9313" i="3"/>
  <c r="HS9319" i="3"/>
  <c r="HS9322" i="3"/>
  <c r="HT9325" i="3"/>
  <c r="HN9295" i="3" l="1"/>
  <c r="HN9297" i="3"/>
  <c r="HN9299" i="3"/>
  <c r="HR9307" i="3"/>
  <c r="HR9309" i="3"/>
  <c r="HR9308" i="3"/>
  <c r="HN9296" i="3"/>
  <c r="HN9298" i="3"/>
  <c r="HN9301" i="3"/>
  <c r="HN9300" i="3"/>
  <c r="HR9306" i="3"/>
  <c r="HT9317" i="3"/>
  <c r="HT9315" i="3"/>
  <c r="HT9323" i="3"/>
  <c r="HU9324" i="3" s="1"/>
  <c r="HU9325" i="3"/>
  <c r="HT9319" i="3"/>
  <c r="JF9366" i="3"/>
  <c r="JF9367" i="3"/>
  <c r="JG9368" i="3" s="1"/>
  <c r="HT9314" i="3"/>
  <c r="HT9316" i="3"/>
  <c r="HT9320" i="3"/>
  <c r="HT9322" i="3"/>
  <c r="HT9321" i="3"/>
  <c r="HU9328" i="3"/>
  <c r="HU9327" i="3"/>
  <c r="HT9318" i="3"/>
  <c r="HU9326" i="3"/>
  <c r="HT9312" i="3"/>
  <c r="HT9313" i="3"/>
  <c r="HO9296" i="3" l="1"/>
  <c r="HO9298" i="3"/>
  <c r="HS9308" i="3"/>
  <c r="HO9300" i="3"/>
  <c r="HS9309" i="3"/>
  <c r="HS9310" i="3"/>
  <c r="HO9297" i="3"/>
  <c r="HS9307" i="3"/>
  <c r="HO9302" i="3"/>
  <c r="HO9301" i="3"/>
  <c r="HO9299" i="3"/>
  <c r="HU9318" i="3"/>
  <c r="HU9316" i="3"/>
  <c r="JG9367" i="3"/>
  <c r="JH9368" i="3" s="1"/>
  <c r="HU9323" i="3"/>
  <c r="HV9324" i="3" s="1"/>
  <c r="HV9326" i="3"/>
  <c r="HU9315" i="3"/>
  <c r="JH9369" i="3"/>
  <c r="HU9320" i="3"/>
  <c r="HU9321" i="3"/>
  <c r="HV9327" i="3"/>
  <c r="HU9322" i="3"/>
  <c r="HV9325" i="3"/>
  <c r="HV9328" i="3"/>
  <c r="HV9329" i="3"/>
  <c r="HU9313" i="3"/>
  <c r="HU9317" i="3"/>
  <c r="HU9319" i="3"/>
  <c r="HU9314" i="3"/>
  <c r="HP9299" i="3" l="1"/>
  <c r="HP9297" i="3"/>
  <c r="HP9301" i="3"/>
  <c r="HP9303" i="3"/>
  <c r="HP9302" i="3"/>
  <c r="HT9311" i="3"/>
  <c r="HT9310" i="3"/>
  <c r="HP9300" i="3"/>
  <c r="HT9308" i="3"/>
  <c r="HT9309" i="3"/>
  <c r="HP9298" i="3"/>
  <c r="HW9326" i="3"/>
  <c r="HV9319" i="3"/>
  <c r="HV9314" i="3"/>
  <c r="JI9369" i="3"/>
  <c r="JI9370" i="3"/>
  <c r="HW9328" i="3"/>
  <c r="HV9321" i="3"/>
  <c r="HV9320" i="3"/>
  <c r="HW9327" i="3"/>
  <c r="HV9318" i="3"/>
  <c r="HV9315" i="3"/>
  <c r="HW9329" i="3"/>
  <c r="HW9330" i="3"/>
  <c r="HV9317" i="3"/>
  <c r="HV9316" i="3"/>
  <c r="HW9325" i="3"/>
  <c r="HV9322" i="3"/>
  <c r="HV9323" i="3"/>
  <c r="HQ9298" i="3" l="1"/>
  <c r="HQ9300" i="3"/>
  <c r="HQ9302" i="3"/>
  <c r="HU9309" i="3"/>
  <c r="HQ9299" i="3"/>
  <c r="HU9310" i="3"/>
  <c r="HU9312" i="3"/>
  <c r="HU9311" i="3"/>
  <c r="HQ9304" i="3"/>
  <c r="HQ9303" i="3"/>
  <c r="HQ9301" i="3"/>
  <c r="HX9326" i="3"/>
  <c r="HW9320" i="3"/>
  <c r="HX9327" i="3"/>
  <c r="HX9328" i="3"/>
  <c r="JJ9370" i="3"/>
  <c r="JJ9371" i="3"/>
  <c r="HW9323" i="3"/>
  <c r="HW9321" i="3"/>
  <c r="HW9319" i="3"/>
  <c r="HX9329" i="3"/>
  <c r="HW9317" i="3"/>
  <c r="HW9322" i="3"/>
  <c r="HW9324" i="3"/>
  <c r="HX9330" i="3"/>
  <c r="HX9331" i="3"/>
  <c r="HW9315" i="3"/>
  <c r="HW9316" i="3"/>
  <c r="HW9318" i="3"/>
  <c r="HR9301" i="3" l="1"/>
  <c r="HR9299" i="3"/>
  <c r="HR9303" i="3"/>
  <c r="HV9311" i="3"/>
  <c r="HR9305" i="3"/>
  <c r="HR9304" i="3"/>
  <c r="HR9300" i="3"/>
  <c r="HR9302" i="3"/>
  <c r="HV9313" i="3"/>
  <c r="HV9312" i="3"/>
  <c r="HV9310" i="3"/>
  <c r="HX9324" i="3"/>
  <c r="HY9327" i="3"/>
  <c r="HX9318" i="3"/>
  <c r="HY9328" i="3"/>
  <c r="HY9329" i="3"/>
  <c r="HX9316" i="3"/>
  <c r="JK9372" i="3"/>
  <c r="JK9371" i="3"/>
  <c r="HX9320" i="3"/>
  <c r="HX9322" i="3"/>
  <c r="HX9317" i="3"/>
  <c r="HY9330" i="3"/>
  <c r="HX9323" i="3"/>
  <c r="HX9321" i="3"/>
  <c r="HX9319" i="3"/>
  <c r="HY9331" i="3"/>
  <c r="HY9332" i="3"/>
  <c r="HX9325" i="3"/>
  <c r="HS9300" i="3" l="1"/>
  <c r="HS9302" i="3"/>
  <c r="HS9304" i="3"/>
  <c r="HW9312" i="3"/>
  <c r="HS9303" i="3"/>
  <c r="HS9301" i="3"/>
  <c r="HW9314" i="3"/>
  <c r="HW9313" i="3"/>
  <c r="HS9306" i="3"/>
  <c r="HS9305" i="3"/>
  <c r="HW9311" i="3"/>
  <c r="HY9323" i="3"/>
  <c r="HZ9328" i="3"/>
  <c r="HY9319" i="3"/>
  <c r="HY9317" i="3"/>
  <c r="HY9321" i="3"/>
  <c r="HZ9329" i="3"/>
  <c r="JL9373" i="3"/>
  <c r="JL9372" i="3"/>
  <c r="HZ9332" i="3"/>
  <c r="HZ9333" i="3"/>
  <c r="HY9320" i="3"/>
  <c r="HZ9331" i="3"/>
  <c r="HY9322" i="3"/>
  <c r="HZ9330" i="3"/>
  <c r="HY9318" i="3"/>
  <c r="HY9324" i="3"/>
  <c r="HY9325" i="3"/>
  <c r="HY9326" i="3"/>
  <c r="HT9301" i="3" l="1"/>
  <c r="HT9303" i="3"/>
  <c r="HT9305" i="3"/>
  <c r="HX9313" i="3"/>
  <c r="HX9312" i="3"/>
  <c r="HT9304" i="3"/>
  <c r="HT9307" i="3"/>
  <c r="HT9306" i="3"/>
  <c r="HX9314" i="3"/>
  <c r="HX9315" i="3"/>
  <c r="HT9302" i="3"/>
  <c r="HZ9318" i="3"/>
  <c r="HZ9322" i="3"/>
  <c r="HZ9320" i="3"/>
  <c r="JM9373" i="3"/>
  <c r="JM9374" i="3"/>
  <c r="HZ9321" i="3"/>
  <c r="IA9330" i="3"/>
  <c r="HZ9325" i="3"/>
  <c r="HZ9324" i="3"/>
  <c r="IA9329" i="3"/>
  <c r="HZ9323" i="3"/>
  <c r="HZ9319" i="3"/>
  <c r="IA9331" i="3"/>
  <c r="IA9333" i="3"/>
  <c r="IA9334" i="3"/>
  <c r="HZ9326" i="3"/>
  <c r="HZ9327" i="3"/>
  <c r="IA9332" i="3"/>
  <c r="HU9304" i="3" l="1"/>
  <c r="HU9302" i="3"/>
  <c r="HU9306" i="3"/>
  <c r="HY9314" i="3"/>
  <c r="HU9303" i="3"/>
  <c r="HY9313" i="3"/>
  <c r="HY9315" i="3"/>
  <c r="HY9316" i="3"/>
  <c r="HU9308" i="3"/>
  <c r="HU9307" i="3"/>
  <c r="HU9305" i="3"/>
  <c r="IA9319" i="3"/>
  <c r="IA9321" i="3"/>
  <c r="IA9323" i="3"/>
  <c r="IB9332" i="3"/>
  <c r="IA9322" i="3"/>
  <c r="IB9330" i="3"/>
  <c r="IA9325" i="3"/>
  <c r="JN9374" i="3"/>
  <c r="JN9375" i="3"/>
  <c r="IA9320" i="3"/>
  <c r="IA9326" i="3"/>
  <c r="IB9333" i="3"/>
  <c r="IB9331" i="3"/>
  <c r="IA9327" i="3"/>
  <c r="IA9328" i="3"/>
  <c r="IB9329" i="3" s="1"/>
  <c r="IB9335" i="3"/>
  <c r="IB9334" i="3"/>
  <c r="IA9324" i="3"/>
  <c r="HV9305" i="3" l="1"/>
  <c r="HV9303" i="3"/>
  <c r="HV9307" i="3"/>
  <c r="HV9304" i="3"/>
  <c r="HZ9317" i="3"/>
  <c r="HZ9316" i="3"/>
  <c r="HV9309" i="3"/>
  <c r="HV9308" i="3"/>
  <c r="HZ9314" i="3"/>
  <c r="HV9306" i="3"/>
  <c r="HZ9315" i="3"/>
  <c r="IB9320" i="3"/>
  <c r="IB9322" i="3"/>
  <c r="IB9324" i="3"/>
  <c r="IC9331" i="3"/>
  <c r="IB9321" i="3"/>
  <c r="JO9375" i="3"/>
  <c r="JO9376" i="3"/>
  <c r="IB9326" i="3"/>
  <c r="IB9328" i="3"/>
  <c r="IC9329" i="3" s="1"/>
  <c r="IC9334" i="3"/>
  <c r="IB9325" i="3"/>
  <c r="IB9323" i="3"/>
  <c r="IC9336" i="3"/>
  <c r="IC9335" i="3"/>
  <c r="IB9327" i="3"/>
  <c r="IC9332" i="3"/>
  <c r="IC9333" i="3"/>
  <c r="IC9330" i="3"/>
  <c r="HW9306" i="3" l="1"/>
  <c r="HW9304" i="3"/>
  <c r="HW9308" i="3"/>
  <c r="IA9315" i="3"/>
  <c r="IA9316" i="3"/>
  <c r="HW9305" i="3"/>
  <c r="HW9307" i="3"/>
  <c r="IA9318" i="3"/>
  <c r="IA9317" i="3"/>
  <c r="HW9310" i="3"/>
  <c r="HW9309" i="3"/>
  <c r="IC9323" i="3"/>
  <c r="IC9325" i="3"/>
  <c r="IC9321" i="3"/>
  <c r="IC9327" i="3"/>
  <c r="JP9376" i="3"/>
  <c r="JP9377" i="3"/>
  <c r="IC9322" i="3"/>
  <c r="ID9330" i="3"/>
  <c r="ID9334" i="3"/>
  <c r="ID9332" i="3"/>
  <c r="ID9336" i="3"/>
  <c r="ID9337" i="3"/>
  <c r="IC9324" i="3"/>
  <c r="ID9333" i="3"/>
  <c r="ID9331" i="3"/>
  <c r="ID9335" i="3"/>
  <c r="IC9328" i="3"/>
  <c r="IC9326" i="3"/>
  <c r="HX9307" i="3" l="1"/>
  <c r="HX9305" i="3"/>
  <c r="IB9317" i="3"/>
  <c r="HX9309" i="3"/>
  <c r="HX9311" i="3"/>
  <c r="HX9310" i="3"/>
  <c r="IB9319" i="3"/>
  <c r="IB9318" i="3"/>
  <c r="HX9308" i="3"/>
  <c r="IB9316" i="3"/>
  <c r="HX9306" i="3"/>
  <c r="ID9324" i="3"/>
  <c r="IE9331" i="3"/>
  <c r="ID9326" i="3"/>
  <c r="IE9333" i="3"/>
  <c r="ID9323" i="3"/>
  <c r="ID9322" i="3"/>
  <c r="IE9335" i="3"/>
  <c r="JQ9377" i="3"/>
  <c r="JQ9378" i="3"/>
  <c r="JR9379" i="3" s="1"/>
  <c r="IE9332" i="3"/>
  <c r="IE9336" i="3"/>
  <c r="ID9327" i="3"/>
  <c r="IE9334" i="3"/>
  <c r="ID9328" i="3"/>
  <c r="ID9329" i="3"/>
  <c r="ID9325" i="3"/>
  <c r="IE9337" i="3"/>
  <c r="IE9338" i="3"/>
  <c r="HY9308" i="3" l="1"/>
  <c r="HY9306" i="3"/>
  <c r="IC9318" i="3"/>
  <c r="HY9310" i="3"/>
  <c r="HY9309" i="3"/>
  <c r="HY9312" i="3"/>
  <c r="HY9311" i="3"/>
  <c r="HY9307" i="3"/>
  <c r="IC9319" i="3"/>
  <c r="IC9320" i="3"/>
  <c r="IC9317" i="3"/>
  <c r="IE9325" i="3"/>
  <c r="IF9334" i="3"/>
  <c r="IF9332" i="3"/>
  <c r="IF9333" i="3"/>
  <c r="IE9323" i="3"/>
  <c r="IF9335" i="3"/>
  <c r="JS9380" i="3"/>
  <c r="JR9378" i="3"/>
  <c r="JS9379" i="3" s="1"/>
  <c r="IF9337" i="3"/>
  <c r="IE9324" i="3"/>
  <c r="IF9338" i="3"/>
  <c r="IF9339" i="3"/>
  <c r="IE9328" i="3"/>
  <c r="IF9336" i="3"/>
  <c r="IE9326" i="3"/>
  <c r="IE9329" i="3"/>
  <c r="IE9330" i="3"/>
  <c r="IE9327" i="3"/>
  <c r="HZ9307" i="3" l="1"/>
  <c r="HZ9309" i="3"/>
  <c r="HZ9311" i="3"/>
  <c r="ID9321" i="3"/>
  <c r="ID9320" i="3"/>
  <c r="ID9319" i="3"/>
  <c r="HZ9308" i="3"/>
  <c r="HZ9313" i="3"/>
  <c r="HZ9312" i="3"/>
  <c r="HZ9310" i="3"/>
  <c r="ID9318" i="3"/>
  <c r="IF9324" i="3"/>
  <c r="IG9333" i="3"/>
  <c r="IG9334" i="3"/>
  <c r="IG9336" i="3"/>
  <c r="IF9327" i="3"/>
  <c r="IG9337" i="3"/>
  <c r="IF9325" i="3"/>
  <c r="IG9335" i="3"/>
  <c r="JT9381" i="3"/>
  <c r="JT9380" i="3"/>
  <c r="IG9339" i="3"/>
  <c r="IG9340" i="3"/>
  <c r="IG9338" i="3"/>
  <c r="IF9329" i="3"/>
  <c r="IF9328" i="3"/>
  <c r="IF9330" i="3"/>
  <c r="IF9331" i="3"/>
  <c r="IF9326" i="3"/>
  <c r="IA9310" i="3" l="1"/>
  <c r="IA9311" i="3"/>
  <c r="IA9312" i="3"/>
  <c r="IE9319" i="3"/>
  <c r="IA9314" i="3"/>
  <c r="IA9313" i="3"/>
  <c r="IE9320" i="3"/>
  <c r="IA9308" i="3"/>
  <c r="IA9309" i="3"/>
  <c r="IE9322" i="3"/>
  <c r="IE9321" i="3"/>
  <c r="IH9334" i="3"/>
  <c r="IG9326" i="3"/>
  <c r="IH9337" i="3"/>
  <c r="IH9336" i="3"/>
  <c r="IH9335" i="3"/>
  <c r="JU9382" i="3"/>
  <c r="JU9381" i="3"/>
  <c r="IG9329" i="3"/>
  <c r="IH9341" i="3"/>
  <c r="IH9340" i="3"/>
  <c r="IG9331" i="3"/>
  <c r="IG9332" i="3"/>
  <c r="IG9328" i="3"/>
  <c r="IH9338" i="3"/>
  <c r="IH9339" i="3"/>
  <c r="IG9325" i="3"/>
  <c r="IG9330" i="3"/>
  <c r="IG9327" i="3"/>
  <c r="IB9312" i="3" l="1"/>
  <c r="IB9311" i="3"/>
  <c r="IB9313" i="3"/>
  <c r="IF9321" i="3"/>
  <c r="IB9309" i="3"/>
  <c r="IF9320" i="3"/>
  <c r="IB9310" i="3"/>
  <c r="IF9323" i="3"/>
  <c r="IF9322" i="3"/>
  <c r="IB9315" i="3"/>
  <c r="IB9314" i="3"/>
  <c r="IH9327" i="3"/>
  <c r="IH9330" i="3"/>
  <c r="II9336" i="3"/>
  <c r="II9335" i="3"/>
  <c r="JV9383" i="3"/>
  <c r="JV9382" i="3"/>
  <c r="II9338" i="3"/>
  <c r="II9340" i="3"/>
  <c r="IH9326" i="3"/>
  <c r="II9339" i="3"/>
  <c r="IH9332" i="3"/>
  <c r="IH9333" i="3"/>
  <c r="II9342" i="3"/>
  <c r="II9341" i="3"/>
  <c r="IH9328" i="3"/>
  <c r="IH9331" i="3"/>
  <c r="II9337" i="3"/>
  <c r="IH9329" i="3"/>
  <c r="IC9313" i="3" l="1"/>
  <c r="IC9312" i="3"/>
  <c r="IG9322" i="3"/>
  <c r="IC9314" i="3"/>
  <c r="IC9316" i="3"/>
  <c r="IC9315" i="3"/>
  <c r="IG9324" i="3"/>
  <c r="IG9323" i="3"/>
  <c r="IC9310" i="3"/>
  <c r="IC9311" i="3"/>
  <c r="IG9321" i="3"/>
  <c r="II9331" i="3"/>
  <c r="IJ9337" i="3"/>
  <c r="II9329" i="3"/>
  <c r="IJ9339" i="3"/>
  <c r="JW9384" i="3"/>
  <c r="JW9383" i="3"/>
  <c r="IJ9338" i="3"/>
  <c r="IJ9343" i="3"/>
  <c r="IJ9342" i="3"/>
  <c r="II9330" i="3"/>
  <c r="IJ9336" i="3"/>
  <c r="II9328" i="3"/>
  <c r="II9333" i="3"/>
  <c r="II9334" i="3"/>
  <c r="IJ9340" i="3"/>
  <c r="II9327" i="3"/>
  <c r="IJ9341" i="3"/>
  <c r="II9332" i="3"/>
  <c r="ID9313" i="3" l="1"/>
  <c r="ID9314" i="3"/>
  <c r="IH9323" i="3"/>
  <c r="ID9315" i="3"/>
  <c r="ID9311" i="3"/>
  <c r="ID9312" i="3"/>
  <c r="IH9322" i="3"/>
  <c r="IH9324" i="3"/>
  <c r="IH9325" i="3"/>
  <c r="ID9317" i="3"/>
  <c r="ID9316" i="3"/>
  <c r="IK9337" i="3"/>
  <c r="IJ9330" i="3"/>
  <c r="IK9338" i="3"/>
  <c r="IJ9332" i="3"/>
  <c r="IK9341" i="3"/>
  <c r="IK9339" i="3"/>
  <c r="JX9384" i="3"/>
  <c r="JX9385" i="3"/>
  <c r="IJ9334" i="3"/>
  <c r="IJ9335" i="3"/>
  <c r="IK9336" i="3" s="1"/>
  <c r="IK9343" i="3"/>
  <c r="IK9344" i="3"/>
  <c r="IJ9333" i="3"/>
  <c r="IJ9328" i="3"/>
  <c r="IJ9331" i="3"/>
  <c r="IK9340" i="3"/>
  <c r="IJ9329" i="3"/>
  <c r="IK9342" i="3"/>
  <c r="IE9314" i="3" l="1"/>
  <c r="IE9316" i="3"/>
  <c r="II9326" i="3"/>
  <c r="II9325" i="3"/>
  <c r="IE9318" i="3"/>
  <c r="IE9317" i="3"/>
  <c r="II9324" i="3"/>
  <c r="IE9315" i="3"/>
  <c r="IE9312" i="3"/>
  <c r="IE9313" i="3"/>
  <c r="II9323" i="3"/>
  <c r="IL9338" i="3"/>
  <c r="IK9333" i="3"/>
  <c r="IL9342" i="3"/>
  <c r="IK9331" i="3"/>
  <c r="IL9340" i="3"/>
  <c r="IK9329" i="3"/>
  <c r="JY9385" i="3"/>
  <c r="JY9386" i="3"/>
  <c r="IK9335" i="3"/>
  <c r="IL9336" i="3" s="1"/>
  <c r="IL9344" i="3"/>
  <c r="IL9345" i="3"/>
  <c r="IL9343" i="3"/>
  <c r="IK9330" i="3"/>
  <c r="IL9339" i="3"/>
  <c r="IK9334" i="3"/>
  <c r="IL9341" i="3"/>
  <c r="IK9332" i="3"/>
  <c r="IL9337" i="3"/>
  <c r="IF9315" i="3" l="1"/>
  <c r="IF9317" i="3"/>
  <c r="IF9316" i="3"/>
  <c r="IJ9324" i="3"/>
  <c r="IJ9325" i="3"/>
  <c r="IF9314" i="3"/>
  <c r="IF9313" i="3"/>
  <c r="IF9319" i="3"/>
  <c r="IF9318" i="3"/>
  <c r="IJ9327" i="3"/>
  <c r="IJ9326" i="3"/>
  <c r="IL9332" i="3"/>
  <c r="IM9339" i="3"/>
  <c r="IM9341" i="3"/>
  <c r="IL9330" i="3"/>
  <c r="IL9334" i="3"/>
  <c r="IM9343" i="3"/>
  <c r="IM9337" i="3"/>
  <c r="JZ9386" i="3"/>
  <c r="JZ9387" i="3"/>
  <c r="IL9333" i="3"/>
  <c r="IM9338" i="3"/>
  <c r="IM9344" i="3"/>
  <c r="IM9342" i="3"/>
  <c r="IL9335" i="3"/>
  <c r="IL9331" i="3"/>
  <c r="IM9340" i="3"/>
  <c r="IM9346" i="3"/>
  <c r="IM9345" i="3"/>
  <c r="IG9316" i="3" l="1"/>
  <c r="IG9318" i="3"/>
  <c r="IK9326" i="3"/>
  <c r="IK9327" i="3"/>
  <c r="IK9328" i="3"/>
  <c r="IG9320" i="3"/>
  <c r="IG9319" i="3"/>
  <c r="IG9317" i="3"/>
  <c r="IK9325" i="3"/>
  <c r="IG9314" i="3"/>
  <c r="IG9315" i="3"/>
  <c r="IM9333" i="3"/>
  <c r="IN9338" i="3"/>
  <c r="IN9340" i="3"/>
  <c r="IM9331" i="3"/>
  <c r="IN9342" i="3"/>
  <c r="IN9343" i="3"/>
  <c r="IM9332" i="3"/>
  <c r="KA9388" i="3"/>
  <c r="KA9387" i="3"/>
  <c r="IN9341" i="3"/>
  <c r="IN9339" i="3"/>
  <c r="IN9345" i="3"/>
  <c r="IN9346" i="3"/>
  <c r="IN9347" i="3"/>
  <c r="IN9344" i="3"/>
  <c r="IM9335" i="3"/>
  <c r="IM9336" i="3"/>
  <c r="IM9334" i="3"/>
  <c r="IH9317" i="3" l="1"/>
  <c r="IH9319" i="3"/>
  <c r="IH9318" i="3"/>
  <c r="IH9315" i="3"/>
  <c r="IH9316" i="3"/>
  <c r="IL9328" i="3"/>
  <c r="IL9329" i="3"/>
  <c r="IL9327" i="3"/>
  <c r="IH9321" i="3"/>
  <c r="IH9320" i="3"/>
  <c r="IL9326" i="3"/>
  <c r="IO9339" i="3"/>
  <c r="IN9332" i="3"/>
  <c r="IO9341" i="3"/>
  <c r="IN9334" i="3"/>
  <c r="IO9344" i="3"/>
  <c r="IO9340" i="3"/>
  <c r="IO9342" i="3"/>
  <c r="KB9388" i="3"/>
  <c r="KB9389" i="3"/>
  <c r="IN9335" i="3"/>
  <c r="IO9346" i="3"/>
  <c r="IO9348" i="3"/>
  <c r="IO9347" i="3"/>
  <c r="IO9343" i="3"/>
  <c r="IN9333" i="3"/>
  <c r="IO9345" i="3"/>
  <c r="IN9336" i="3"/>
  <c r="IN9337" i="3"/>
  <c r="II9318" i="3" l="1"/>
  <c r="II9316" i="3"/>
  <c r="II9320" i="3"/>
  <c r="II9322" i="3"/>
  <c r="II9321" i="3"/>
  <c r="II9319" i="3"/>
  <c r="IM9330" i="3"/>
  <c r="IM9329" i="3"/>
  <c r="II9317" i="3"/>
  <c r="IM9327" i="3"/>
  <c r="IM9328" i="3"/>
  <c r="IP9340" i="3"/>
  <c r="IO9333" i="3"/>
  <c r="IP9345" i="3"/>
  <c r="IP9342" i="3"/>
  <c r="IP9341" i="3"/>
  <c r="KC9389" i="3"/>
  <c r="KC9390" i="3"/>
  <c r="IO9336" i="3"/>
  <c r="IP9347" i="3"/>
  <c r="IO9334" i="3"/>
  <c r="IP9344" i="3"/>
  <c r="IP9343" i="3"/>
  <c r="IP9349" i="3"/>
  <c r="IP9348" i="3"/>
  <c r="IO9337" i="3"/>
  <c r="IO9338" i="3"/>
  <c r="IP9346" i="3"/>
  <c r="IO9335" i="3"/>
  <c r="IJ9319" i="3" l="1"/>
  <c r="IJ9321" i="3"/>
  <c r="IJ9320" i="3"/>
  <c r="IN9328" i="3"/>
  <c r="IJ9317" i="3"/>
  <c r="IJ9318" i="3"/>
  <c r="IN9329" i="3"/>
  <c r="IN9330" i="3"/>
  <c r="IN9331" i="3"/>
  <c r="IJ9323" i="3"/>
  <c r="IJ9322" i="3"/>
  <c r="IQ9346" i="3"/>
  <c r="IQ9341" i="3"/>
  <c r="IP9335" i="3"/>
  <c r="IQ9343" i="3"/>
  <c r="KD9390" i="3"/>
  <c r="KD9391" i="3"/>
  <c r="IQ9348" i="3"/>
  <c r="IP9337" i="3"/>
  <c r="IP9338" i="3"/>
  <c r="IP9339" i="3"/>
  <c r="IQ9344" i="3"/>
  <c r="IP9336" i="3"/>
  <c r="IQ9345" i="3"/>
  <c r="IP9334" i="3"/>
  <c r="IQ9347" i="3"/>
  <c r="IQ9350" i="3"/>
  <c r="IQ9349" i="3"/>
  <c r="IQ9342" i="3"/>
  <c r="IK9320" i="3" l="1"/>
  <c r="IK9318" i="3"/>
  <c r="IK9322" i="3"/>
  <c r="IK9319" i="3"/>
  <c r="IO9329" i="3"/>
  <c r="IK9324" i="3"/>
  <c r="IK9323" i="3"/>
  <c r="IK9321" i="3"/>
  <c r="IO9332" i="3"/>
  <c r="IO9331" i="3"/>
  <c r="IO9330" i="3"/>
  <c r="IR9347" i="3"/>
  <c r="IR9342" i="3"/>
  <c r="IQ9336" i="3"/>
  <c r="IR9349" i="3"/>
  <c r="IR9345" i="3"/>
  <c r="KE9391" i="3"/>
  <c r="KE9392" i="3"/>
  <c r="KF9393" i="3" s="1"/>
  <c r="IQ9335" i="3"/>
  <c r="IQ9338" i="3"/>
  <c r="IR9343" i="3"/>
  <c r="IQ9337" i="3"/>
  <c r="IR9344" i="3"/>
  <c r="IR9348" i="3"/>
  <c r="IR9350" i="3"/>
  <c r="IR9351" i="3"/>
  <c r="IR9346" i="3"/>
  <c r="IQ9339" i="3"/>
  <c r="IQ9340" i="3"/>
  <c r="IL9319" i="3" l="1"/>
  <c r="IL9321" i="3"/>
  <c r="IL9320" i="3"/>
  <c r="IL9323" i="3"/>
  <c r="IP9330" i="3"/>
  <c r="IP9331" i="3"/>
  <c r="IL9325" i="3"/>
  <c r="IL9324" i="3"/>
  <c r="IP9332" i="3"/>
  <c r="IP9333" i="3"/>
  <c r="IL9322" i="3"/>
  <c r="IR9336" i="3"/>
  <c r="IS9348" i="3"/>
  <c r="IS9343" i="3"/>
  <c r="IS9344" i="3"/>
  <c r="IS9346" i="3"/>
  <c r="KF9392" i="3"/>
  <c r="KG9393" i="3" s="1"/>
  <c r="IR9338" i="3"/>
  <c r="KG9394" i="3"/>
  <c r="IR9337" i="3"/>
  <c r="IS9351" i="3"/>
  <c r="IS9352" i="3"/>
  <c r="IS9345" i="3"/>
  <c r="IS9349" i="3"/>
  <c r="IR9340" i="3"/>
  <c r="IR9341" i="3"/>
  <c r="IR9339" i="3"/>
  <c r="IS9347" i="3"/>
  <c r="IS9350" i="3"/>
  <c r="IM9320" i="3" l="1"/>
  <c r="IM9322" i="3"/>
  <c r="IM9324" i="3"/>
  <c r="IQ9332" i="3"/>
  <c r="IM9323" i="3"/>
  <c r="IM9326" i="3"/>
  <c r="IM9325" i="3"/>
  <c r="IQ9334" i="3"/>
  <c r="IQ9333" i="3"/>
  <c r="IM9321" i="3"/>
  <c r="IQ9331" i="3"/>
  <c r="IT9347" i="3"/>
  <c r="IT9345" i="3"/>
  <c r="IS9337" i="3"/>
  <c r="IS9339" i="3"/>
  <c r="IT9350" i="3"/>
  <c r="IT9346" i="3"/>
  <c r="IT9351" i="3"/>
  <c r="IS9341" i="3"/>
  <c r="IS9342" i="3"/>
  <c r="IS9340" i="3"/>
  <c r="IT9348" i="3"/>
  <c r="IT9344" i="3"/>
  <c r="IT9349" i="3"/>
  <c r="IT9352" i="3"/>
  <c r="IT9353" i="3"/>
  <c r="IS9338" i="3"/>
  <c r="IN9321" i="3" l="1"/>
  <c r="IN9324" i="3"/>
  <c r="IN9323" i="3"/>
  <c r="IN9325" i="3"/>
  <c r="IR9333" i="3"/>
  <c r="IR9334" i="3"/>
  <c r="IR9335" i="3"/>
  <c r="IN9327" i="3"/>
  <c r="IN9326" i="3"/>
  <c r="IN9322" i="3"/>
  <c r="IR9332" i="3"/>
  <c r="IU9347" i="3"/>
  <c r="IU9346" i="3"/>
  <c r="IT9338" i="3"/>
  <c r="IU9345" i="3"/>
  <c r="IU9349" i="3"/>
  <c r="IT9340" i="3"/>
  <c r="IU9352" i="3"/>
  <c r="IU9350" i="3"/>
  <c r="IU9354" i="3"/>
  <c r="IU9353" i="3"/>
  <c r="IU9351" i="3"/>
  <c r="IT9342" i="3"/>
  <c r="IT9343" i="3"/>
  <c r="IU9344" i="3" s="1"/>
  <c r="IT9339" i="3"/>
  <c r="IU9348" i="3"/>
  <c r="IT9341" i="3"/>
  <c r="IO9322" i="3" l="1"/>
  <c r="IO9325" i="3"/>
  <c r="IO9324" i="3"/>
  <c r="IO9323" i="3"/>
  <c r="IO9326" i="3"/>
  <c r="IS9336" i="3"/>
  <c r="IS9335" i="3"/>
  <c r="IO9328" i="3"/>
  <c r="IO9327" i="3"/>
  <c r="IS9334" i="3"/>
  <c r="IS9333" i="3"/>
  <c r="IV9346" i="3"/>
  <c r="IV9348" i="3"/>
  <c r="IU9339" i="3"/>
  <c r="IV9353" i="3"/>
  <c r="IV9351" i="3"/>
  <c r="IU9341" i="3"/>
  <c r="IV9352" i="3"/>
  <c r="IV9355" i="3"/>
  <c r="IV9354" i="3"/>
  <c r="IV9350" i="3"/>
  <c r="IU9340" i="3"/>
  <c r="IU9343" i="3"/>
  <c r="IV9344" i="3" s="1"/>
  <c r="IV9349" i="3"/>
  <c r="IU9342" i="3"/>
  <c r="IV9347" i="3"/>
  <c r="IV9345" i="3"/>
  <c r="IP9325" i="3" l="1"/>
  <c r="IP9324" i="3"/>
  <c r="IP9323" i="3"/>
  <c r="IP9327" i="3"/>
  <c r="IP9329" i="3"/>
  <c r="IP9328" i="3"/>
  <c r="IT9334" i="3"/>
  <c r="IT9336" i="3"/>
  <c r="IT9337" i="3"/>
  <c r="IT9335" i="3"/>
  <c r="IP9326" i="3"/>
  <c r="IW9349" i="3"/>
  <c r="IW9347" i="3"/>
  <c r="IW9353" i="3"/>
  <c r="IV9340" i="3"/>
  <c r="IW9346" i="3"/>
  <c r="IW9352" i="3"/>
  <c r="IV9342" i="3"/>
  <c r="IW9351" i="3"/>
  <c r="IW9354" i="3"/>
  <c r="IW9345" i="3"/>
  <c r="IV9343" i="3"/>
  <c r="IW9356" i="3"/>
  <c r="IW9355" i="3"/>
  <c r="IW9348" i="3"/>
  <c r="IV9341" i="3"/>
  <c r="IW9350" i="3"/>
  <c r="IQ9326" i="3" l="1"/>
  <c r="IQ9324" i="3"/>
  <c r="IU9335" i="3"/>
  <c r="IQ9328" i="3"/>
  <c r="IU9337" i="3"/>
  <c r="IU9338" i="3"/>
  <c r="IQ9327" i="3"/>
  <c r="IU9336" i="3"/>
  <c r="IQ9325" i="3"/>
  <c r="IQ9330" i="3"/>
  <c r="IQ9329" i="3"/>
  <c r="IX9348" i="3"/>
  <c r="IW9343" i="3"/>
  <c r="IW9341" i="3"/>
  <c r="IX9352" i="3"/>
  <c r="IX9350" i="3"/>
  <c r="IX9355" i="3"/>
  <c r="IW9342" i="3"/>
  <c r="IX9349" i="3"/>
  <c r="IX9354" i="3"/>
  <c r="IX9357" i="3"/>
  <c r="IX9356" i="3"/>
  <c r="IX9347" i="3"/>
  <c r="IX9351" i="3"/>
  <c r="IX9353" i="3"/>
  <c r="IW9344" i="3"/>
  <c r="IX9346" i="3"/>
  <c r="IV9336" i="3" l="1"/>
  <c r="IR9325" i="3"/>
  <c r="IR9327" i="3"/>
  <c r="IR9329" i="3"/>
  <c r="IV9337" i="3"/>
  <c r="IR9331" i="3"/>
  <c r="IR9330" i="3"/>
  <c r="IR9328" i="3"/>
  <c r="IR9326" i="3"/>
  <c r="IV9338" i="3"/>
  <c r="IV9339" i="3"/>
  <c r="IX9344" i="3"/>
  <c r="IY9349" i="3"/>
  <c r="IX9342" i="3"/>
  <c r="IY9353" i="3"/>
  <c r="IY9351" i="3"/>
  <c r="IY9355" i="3"/>
  <c r="IY9347" i="3"/>
  <c r="IY9356" i="3"/>
  <c r="IY9352" i="3"/>
  <c r="IY9357" i="3"/>
  <c r="IY9358" i="3"/>
  <c r="IY9350" i="3"/>
  <c r="IY9354" i="3"/>
  <c r="IX9343" i="3"/>
  <c r="IY9348" i="3"/>
  <c r="IX9345" i="3"/>
  <c r="IS9326" i="3" l="1"/>
  <c r="IS9328" i="3"/>
  <c r="IS9330" i="3"/>
  <c r="IW9338" i="3"/>
  <c r="IW9340" i="3"/>
  <c r="IW9339" i="3"/>
  <c r="IW9337" i="3"/>
  <c r="IS9329" i="3"/>
  <c r="IS9332" i="3"/>
  <c r="IS9331" i="3"/>
  <c r="IS9327" i="3"/>
  <c r="IY9345" i="3"/>
  <c r="IZ9352" i="3"/>
  <c r="IY9343" i="3"/>
  <c r="IZ9350" i="3"/>
  <c r="IZ9348" i="3"/>
  <c r="IZ9354" i="3"/>
  <c r="IZ9357" i="3"/>
  <c r="IY9344" i="3"/>
  <c r="IZ9358" i="3"/>
  <c r="IZ9359" i="3"/>
  <c r="IY9346" i="3"/>
  <c r="IZ9349" i="3"/>
  <c r="IZ9355" i="3"/>
  <c r="IZ9351" i="3"/>
  <c r="IZ9356" i="3"/>
  <c r="IZ9353" i="3"/>
  <c r="IT9327" i="3" l="1"/>
  <c r="IT9329" i="3"/>
  <c r="IT9331" i="3"/>
  <c r="IX9340" i="3"/>
  <c r="IX9341" i="3"/>
  <c r="IT9330" i="3"/>
  <c r="IT9328" i="3"/>
  <c r="IT9333" i="3"/>
  <c r="IT9332" i="3"/>
  <c r="IX9339" i="3"/>
  <c r="IX9338" i="3"/>
  <c r="IZ9346" i="3"/>
  <c r="IZ9344" i="3"/>
  <c r="JA9353" i="3"/>
  <c r="JA9356" i="3"/>
  <c r="JA9358" i="3"/>
  <c r="JA9351" i="3"/>
  <c r="JA9349" i="3"/>
  <c r="IZ9347" i="3"/>
  <c r="IZ9345" i="3"/>
  <c r="JA9352" i="3"/>
  <c r="JA9350" i="3"/>
  <c r="JA9357" i="3"/>
  <c r="JA9354" i="3"/>
  <c r="JA9355" i="3"/>
  <c r="JA9359" i="3"/>
  <c r="JA9360" i="3"/>
  <c r="IU9328" i="3" l="1"/>
  <c r="IU9330" i="3"/>
  <c r="IU9332" i="3"/>
  <c r="IU9334" i="3"/>
  <c r="IU9333" i="3"/>
  <c r="IY9342" i="3"/>
  <c r="IY9341" i="3"/>
  <c r="IY9339" i="3"/>
  <c r="IY9340" i="3"/>
  <c r="IU9329" i="3"/>
  <c r="IU9331" i="3"/>
  <c r="JA9347" i="3"/>
  <c r="JA9348" i="3"/>
  <c r="JB9349" i="3" s="1"/>
  <c r="JA9345" i="3"/>
  <c r="JB9352" i="3"/>
  <c r="JA9346" i="3"/>
  <c r="JB9350" i="3"/>
  <c r="JB9357" i="3"/>
  <c r="JB9355" i="3"/>
  <c r="JB9359" i="3"/>
  <c r="JB9354" i="3"/>
  <c r="JB9353" i="3"/>
  <c r="JB9360" i="3"/>
  <c r="JB9361" i="3"/>
  <c r="JB9358" i="3"/>
  <c r="JB9351" i="3"/>
  <c r="JB9356" i="3"/>
  <c r="IV9331" i="3" l="1"/>
  <c r="IV9329" i="3"/>
  <c r="IV9333" i="3"/>
  <c r="IZ9340" i="3"/>
  <c r="IV9330" i="3"/>
  <c r="IZ9341" i="3"/>
  <c r="IZ9342" i="3"/>
  <c r="IZ9343" i="3"/>
  <c r="IV9332" i="3"/>
  <c r="IV9335" i="3"/>
  <c r="IV9334" i="3"/>
  <c r="JC9356" i="3"/>
  <c r="JB9348" i="3"/>
  <c r="JC9349" i="3" s="1"/>
  <c r="JB9346" i="3"/>
  <c r="JC9351" i="3"/>
  <c r="JB9347" i="3"/>
  <c r="JC9358" i="3"/>
  <c r="JC9353" i="3"/>
  <c r="JC9355" i="3"/>
  <c r="JC9352" i="3"/>
  <c r="JC9357" i="3"/>
  <c r="JC9359" i="3"/>
  <c r="JC9361" i="3"/>
  <c r="JC9362" i="3"/>
  <c r="JC9350" i="3"/>
  <c r="JC9354" i="3"/>
  <c r="JC9360" i="3"/>
  <c r="IW9330" i="3" l="1"/>
  <c r="IW9332" i="3"/>
  <c r="IW9334" i="3"/>
  <c r="IW9336" i="3"/>
  <c r="IW9335" i="3"/>
  <c r="IW9333" i="3"/>
  <c r="IW9331" i="3"/>
  <c r="JA9344" i="3"/>
  <c r="JA9343" i="3"/>
  <c r="JA9342" i="3"/>
  <c r="JA9341" i="3"/>
  <c r="JC9348" i="3"/>
  <c r="JD9349" i="3" s="1"/>
  <c r="JC9347" i="3"/>
  <c r="JD9350" i="3"/>
  <c r="JD9352" i="3"/>
  <c r="JD9357" i="3"/>
  <c r="JD9360" i="3"/>
  <c r="JD9354" i="3"/>
  <c r="JD9358" i="3"/>
  <c r="JD9363" i="3"/>
  <c r="JD9362" i="3"/>
  <c r="JD9351" i="3"/>
  <c r="JD9361" i="3"/>
  <c r="JD9355" i="3"/>
  <c r="JD9356" i="3"/>
  <c r="JD9353" i="3"/>
  <c r="JD9359" i="3"/>
  <c r="IX9331" i="3" l="1"/>
  <c r="IX9333" i="3"/>
  <c r="IX9335" i="3"/>
  <c r="IX9332" i="3"/>
  <c r="IX9334" i="3"/>
  <c r="JB9343" i="3"/>
  <c r="JB9344" i="3"/>
  <c r="JB9345" i="3"/>
  <c r="JB9342" i="3"/>
  <c r="IX9337" i="3"/>
  <c r="IX9336" i="3"/>
  <c r="JD9348" i="3"/>
  <c r="JE9349" i="3" s="1"/>
  <c r="JE9351" i="3"/>
  <c r="JE9361" i="3"/>
  <c r="JE9353" i="3"/>
  <c r="JE9359" i="3"/>
  <c r="JE9356" i="3"/>
  <c r="JE9355" i="3"/>
  <c r="JE9358" i="3"/>
  <c r="JE9350" i="3"/>
  <c r="JE9360" i="3"/>
  <c r="JE9362" i="3"/>
  <c r="JE9352" i="3"/>
  <c r="JE9354" i="3"/>
  <c r="JE9357" i="3"/>
  <c r="JE9364" i="3"/>
  <c r="JE9363" i="3"/>
  <c r="IY9332" i="3" l="1"/>
  <c r="IY9333" i="3"/>
  <c r="IY9334" i="3"/>
  <c r="IY9336" i="3"/>
  <c r="IY9338" i="3"/>
  <c r="IY9337" i="3"/>
  <c r="JC9343" i="3"/>
  <c r="JC9345" i="3"/>
  <c r="JC9346" i="3"/>
  <c r="IY9335" i="3"/>
  <c r="JC9344" i="3"/>
  <c r="JF9350" i="3"/>
  <c r="JF9360" i="3"/>
  <c r="JF9352" i="3"/>
  <c r="JF9357" i="3"/>
  <c r="JF9361" i="3"/>
  <c r="JF9351" i="3"/>
  <c r="JF9354" i="3"/>
  <c r="JF9359" i="3"/>
  <c r="JF9356" i="3"/>
  <c r="JF9363" i="3"/>
  <c r="JF9353" i="3"/>
  <c r="JF9362" i="3"/>
  <c r="JF9355" i="3"/>
  <c r="JF9358" i="3"/>
  <c r="JF9364" i="3"/>
  <c r="JF9365" i="3"/>
  <c r="IZ9335" i="3" l="1"/>
  <c r="IZ9333" i="3"/>
  <c r="JD9344" i="3"/>
  <c r="IZ9337" i="3"/>
  <c r="IZ9334" i="3"/>
  <c r="JD9347" i="3"/>
  <c r="JD9346" i="3"/>
  <c r="JD9345" i="3"/>
  <c r="IZ9339" i="3"/>
  <c r="IZ9338" i="3"/>
  <c r="IZ9336" i="3"/>
  <c r="JG9355" i="3"/>
  <c r="JG9351" i="3"/>
  <c r="JG9362" i="3"/>
  <c r="JG9353" i="3"/>
  <c r="JG9354" i="3"/>
  <c r="JG9358" i="3"/>
  <c r="JG9360" i="3"/>
  <c r="JG9364" i="3"/>
  <c r="JG9366" i="3"/>
  <c r="JG9365" i="3"/>
  <c r="JG9357" i="3"/>
  <c r="JG9363" i="3"/>
  <c r="JG9356" i="3"/>
  <c r="JG9352" i="3"/>
  <c r="JG9361" i="3"/>
  <c r="JG9359" i="3"/>
  <c r="JA9336" i="3" l="1"/>
  <c r="JA9334" i="3"/>
  <c r="JE9345" i="3"/>
  <c r="JA9338" i="3"/>
  <c r="JA9340" i="3"/>
  <c r="JA9339" i="3"/>
  <c r="JA9337" i="3"/>
  <c r="JE9346" i="3"/>
  <c r="JA9335" i="3"/>
  <c r="JE9347" i="3"/>
  <c r="JE9348" i="3"/>
  <c r="JH9354" i="3"/>
  <c r="JH9359" i="3"/>
  <c r="JH9356" i="3"/>
  <c r="JH9355" i="3"/>
  <c r="JH9363" i="3"/>
  <c r="JH9358" i="3"/>
  <c r="JH9367" i="3"/>
  <c r="JH9366" i="3"/>
  <c r="JH9360" i="3"/>
  <c r="JH9357" i="3"/>
  <c r="JH9364" i="3"/>
  <c r="JH9352" i="3"/>
  <c r="JH9362" i="3"/>
  <c r="JH9361" i="3"/>
  <c r="JH9353" i="3"/>
  <c r="JH9365" i="3"/>
  <c r="JB9337" i="3" l="1"/>
  <c r="JB9335" i="3"/>
  <c r="JB9338" i="3"/>
  <c r="JB9339" i="3"/>
  <c r="JF9347" i="3"/>
  <c r="JF9349" i="3"/>
  <c r="JG9350" i="3" s="1"/>
  <c r="JF9348" i="3"/>
  <c r="JB9341" i="3"/>
  <c r="JB9340" i="3"/>
  <c r="JF9346" i="3"/>
  <c r="JB9336" i="3"/>
  <c r="JI9359" i="3"/>
  <c r="JI9365" i="3"/>
  <c r="JI9363" i="3"/>
  <c r="JI9355" i="3"/>
  <c r="JI9358" i="3"/>
  <c r="JI9357" i="3"/>
  <c r="JI9356" i="3"/>
  <c r="JI9362" i="3"/>
  <c r="JI9364" i="3"/>
  <c r="JI9353" i="3"/>
  <c r="JI9354" i="3"/>
  <c r="JI9361" i="3"/>
  <c r="JI9366" i="3"/>
  <c r="JI9360" i="3"/>
  <c r="JI9368" i="3"/>
  <c r="JI9367" i="3"/>
  <c r="JC9336" i="3" l="1"/>
  <c r="JC9338" i="3"/>
  <c r="JC9340" i="3"/>
  <c r="JC9337" i="3"/>
  <c r="JH9351" i="3"/>
  <c r="JC9342" i="3"/>
  <c r="JC9341" i="3"/>
  <c r="JC9339" i="3"/>
  <c r="JG9349" i="3"/>
  <c r="JH9350" i="3" s="1"/>
  <c r="JG9348" i="3"/>
  <c r="JG9347" i="3"/>
  <c r="JJ9358" i="3"/>
  <c r="JJ9365" i="3"/>
  <c r="JJ9364" i="3"/>
  <c r="JJ9357" i="3"/>
  <c r="JJ9356" i="3"/>
  <c r="JJ9363" i="3"/>
  <c r="JJ9360" i="3"/>
  <c r="JJ9362" i="3"/>
  <c r="JJ9359" i="3"/>
  <c r="JJ9367" i="3"/>
  <c r="JJ9361" i="3"/>
  <c r="JJ9354" i="3"/>
  <c r="JJ9355" i="3"/>
  <c r="JJ9369" i="3"/>
  <c r="JJ9368" i="3"/>
  <c r="JJ9366" i="3"/>
  <c r="JD9339" i="3" l="1"/>
  <c r="JD9341" i="3"/>
  <c r="JH9349" i="3"/>
  <c r="JI9350" i="3" s="1"/>
  <c r="JH9348" i="3"/>
  <c r="JD9343" i="3"/>
  <c r="JD9342" i="3"/>
  <c r="JI9352" i="3"/>
  <c r="JI9351" i="3"/>
  <c r="JD9337" i="3"/>
  <c r="JD9338" i="3"/>
  <c r="JD9340" i="3"/>
  <c r="JK9364" i="3"/>
  <c r="JK9363" i="3"/>
  <c r="JK9357" i="3"/>
  <c r="JK9361" i="3"/>
  <c r="JK9366" i="3"/>
  <c r="JK9368" i="3"/>
  <c r="JK9355" i="3"/>
  <c r="JK9356" i="3"/>
  <c r="JK9365" i="3"/>
  <c r="JK9370" i="3"/>
  <c r="JK9369" i="3"/>
  <c r="JK9360" i="3"/>
  <c r="JK9367" i="3"/>
  <c r="JK9359" i="3"/>
  <c r="JK9358" i="3"/>
  <c r="JK9362" i="3"/>
  <c r="JE9340" i="3" l="1"/>
  <c r="JE9342" i="3"/>
  <c r="JE9338" i="3"/>
  <c r="JJ9351" i="3"/>
  <c r="JE9344" i="3"/>
  <c r="JE9343" i="3"/>
  <c r="JE9339" i="3"/>
  <c r="JJ9353" i="3"/>
  <c r="JJ9352" i="3"/>
  <c r="JI9349" i="3"/>
  <c r="JJ9350" i="3" s="1"/>
  <c r="JE9341" i="3"/>
  <c r="JL9367" i="3"/>
  <c r="JL9365" i="3"/>
  <c r="JL9364" i="3"/>
  <c r="JL9362" i="3"/>
  <c r="JL9358" i="3"/>
  <c r="JL9360" i="3"/>
  <c r="JL9369" i="3"/>
  <c r="JL9371" i="3"/>
  <c r="JL9370" i="3"/>
  <c r="JL9359" i="3"/>
  <c r="JL9366" i="3"/>
  <c r="JL9361" i="3"/>
  <c r="JL9363" i="3"/>
  <c r="JL9368" i="3"/>
  <c r="JL9356" i="3"/>
  <c r="JL9357" i="3"/>
  <c r="JF9341" i="3" l="1"/>
  <c r="JF9339" i="3"/>
  <c r="JF9343" i="3"/>
  <c r="JK9352" i="3"/>
  <c r="JF9340" i="3"/>
  <c r="JF9342" i="3"/>
  <c r="JK9353" i="3"/>
  <c r="JK9354" i="3"/>
  <c r="JK9351" i="3"/>
  <c r="JF9345" i="3"/>
  <c r="JF9344" i="3"/>
  <c r="JM9366" i="3"/>
  <c r="JM9363" i="3"/>
  <c r="JM9368" i="3"/>
  <c r="JM9361" i="3"/>
  <c r="JM9359" i="3"/>
  <c r="JM9357" i="3"/>
  <c r="JM9370" i="3"/>
  <c r="JM9367" i="3"/>
  <c r="JM9364" i="3"/>
  <c r="JM9362" i="3"/>
  <c r="JM9372" i="3"/>
  <c r="JM9371" i="3"/>
  <c r="JM9358" i="3"/>
  <c r="JM9365" i="3"/>
  <c r="JM9369" i="3"/>
  <c r="JM9360" i="3"/>
  <c r="JG9340" i="3" l="1"/>
  <c r="JL9352" i="3"/>
  <c r="JG9342" i="3"/>
  <c r="JG9344" i="3"/>
  <c r="JL9353" i="3"/>
  <c r="JG9343" i="3"/>
  <c r="JL9355" i="3"/>
  <c r="JL9354" i="3"/>
  <c r="JG9346" i="3"/>
  <c r="JG9345" i="3"/>
  <c r="JG9341" i="3"/>
  <c r="JN9367" i="3"/>
  <c r="JN9369" i="3"/>
  <c r="JN9365" i="3"/>
  <c r="JN9362" i="3"/>
  <c r="JN9360" i="3"/>
  <c r="JN9358" i="3"/>
  <c r="JN9363" i="3"/>
  <c r="JN9361" i="3"/>
  <c r="JN9368" i="3"/>
  <c r="JN9359" i="3"/>
  <c r="JN9366" i="3"/>
  <c r="JN9371" i="3"/>
  <c r="JN9373" i="3"/>
  <c r="JN9372" i="3"/>
  <c r="JN9364" i="3"/>
  <c r="JN9370" i="3"/>
  <c r="JH9341" i="3" l="1"/>
  <c r="JH9343" i="3"/>
  <c r="JH9345" i="3"/>
  <c r="JM9354" i="3"/>
  <c r="JH9342" i="3"/>
  <c r="JH9347" i="3"/>
  <c r="JH9346" i="3"/>
  <c r="JM9356" i="3"/>
  <c r="JM9355" i="3"/>
  <c r="JM9353" i="3"/>
  <c r="JH9344" i="3"/>
  <c r="JO9368" i="3"/>
  <c r="JO9364" i="3"/>
  <c r="JO9366" i="3"/>
  <c r="JO9359" i="3"/>
  <c r="JO9361" i="3"/>
  <c r="JO9370" i="3"/>
  <c r="JO9362" i="3"/>
  <c r="JO9367" i="3"/>
  <c r="JO9372" i="3"/>
  <c r="JO9360" i="3"/>
  <c r="JO9374" i="3"/>
  <c r="JO9373" i="3"/>
  <c r="JO9371" i="3"/>
  <c r="JO9369" i="3"/>
  <c r="JO9363" i="3"/>
  <c r="JO9365" i="3"/>
  <c r="JI9344" i="3" l="1"/>
  <c r="JI9342" i="3"/>
  <c r="JI9346" i="3"/>
  <c r="JN9355" i="3"/>
  <c r="JI9348" i="3"/>
  <c r="JI9347" i="3"/>
  <c r="JI9343" i="3"/>
  <c r="JN9356" i="3"/>
  <c r="JN9357" i="3"/>
  <c r="JI9345" i="3"/>
  <c r="JN9354" i="3"/>
  <c r="JP9360" i="3"/>
  <c r="JP9365" i="3"/>
  <c r="JP9367" i="3"/>
  <c r="JP9369" i="3"/>
  <c r="JP9363" i="3"/>
  <c r="JP9368" i="3"/>
  <c r="JP9371" i="3"/>
  <c r="JP9373" i="3"/>
  <c r="JP9361" i="3"/>
  <c r="JP9366" i="3"/>
  <c r="JP9374" i="3"/>
  <c r="JP9375" i="3"/>
  <c r="JP9370" i="3"/>
  <c r="JP9362" i="3"/>
  <c r="JP9364" i="3"/>
  <c r="JP9372" i="3"/>
  <c r="JJ9343" i="3" l="1"/>
  <c r="JJ9345" i="3"/>
  <c r="JJ9347" i="3"/>
  <c r="JO9355" i="3"/>
  <c r="JO9358" i="3"/>
  <c r="JO9357" i="3"/>
  <c r="JO9356" i="3"/>
  <c r="JJ9349" i="3"/>
  <c r="JK9350" i="3" s="1"/>
  <c r="JJ9348" i="3"/>
  <c r="JJ9344" i="3"/>
  <c r="JJ9346" i="3"/>
  <c r="JQ9368" i="3"/>
  <c r="JQ9364" i="3"/>
  <c r="JQ9372" i="3"/>
  <c r="JQ9370" i="3"/>
  <c r="JQ9362" i="3"/>
  <c r="JQ9369" i="3"/>
  <c r="JQ9365" i="3"/>
  <c r="JQ9361" i="3"/>
  <c r="JQ9375" i="3"/>
  <c r="JQ9376" i="3"/>
  <c r="JQ9366" i="3"/>
  <c r="JQ9367" i="3"/>
  <c r="JQ9373" i="3"/>
  <c r="JQ9374" i="3"/>
  <c r="JQ9363" i="3"/>
  <c r="JQ9371" i="3"/>
  <c r="JK9346" i="3" l="1"/>
  <c r="JK9344" i="3"/>
  <c r="JP9356" i="3"/>
  <c r="JK9349" i="3"/>
  <c r="JL9350" i="3" s="1"/>
  <c r="JK9348" i="3"/>
  <c r="JK9345" i="3"/>
  <c r="JL9351" i="3"/>
  <c r="JP9358" i="3"/>
  <c r="JP9359" i="3"/>
  <c r="JK9347" i="3"/>
  <c r="JP9357" i="3"/>
  <c r="JR9363" i="3"/>
  <c r="JR9371" i="3"/>
  <c r="JR9369" i="3"/>
  <c r="JR9374" i="3"/>
  <c r="JR9365" i="3"/>
  <c r="JR9375" i="3"/>
  <c r="JR9372" i="3"/>
  <c r="JR9366" i="3"/>
  <c r="JR9367" i="3"/>
  <c r="JR9368" i="3"/>
  <c r="JR9364" i="3"/>
  <c r="JR9373" i="3"/>
  <c r="JR9370" i="3"/>
  <c r="JR9376" i="3"/>
  <c r="JR9377" i="3"/>
  <c r="JR9362" i="3"/>
  <c r="JL9347" i="3" l="1"/>
  <c r="JL9345" i="3"/>
  <c r="JQ9357" i="3"/>
  <c r="JL9346" i="3"/>
  <c r="JQ9358" i="3"/>
  <c r="JM9352" i="3"/>
  <c r="JM9351" i="3"/>
  <c r="JQ9359" i="3"/>
  <c r="JQ9360" i="3"/>
  <c r="JL9349" i="3"/>
  <c r="JM9350" i="3" s="1"/>
  <c r="JL9348" i="3"/>
  <c r="JS9370" i="3"/>
  <c r="JS9364" i="3"/>
  <c r="JS9373" i="3"/>
  <c r="JS9366" i="3"/>
  <c r="JS9374" i="3"/>
  <c r="JS9368" i="3"/>
  <c r="JS9369" i="3"/>
  <c r="JS9372" i="3"/>
  <c r="JS9375" i="3"/>
  <c r="JS9365" i="3"/>
  <c r="JS9378" i="3"/>
  <c r="JS9377" i="3"/>
  <c r="JS9363" i="3"/>
  <c r="JS9376" i="3"/>
  <c r="JS9367" i="3"/>
  <c r="JS9371" i="3"/>
  <c r="JM9346" i="3" l="1"/>
  <c r="JM9348" i="3"/>
  <c r="JM9349" i="3"/>
  <c r="JR9359" i="3"/>
  <c r="JR9358" i="3"/>
  <c r="JR9361" i="3"/>
  <c r="JR9360" i="3"/>
  <c r="JN9353" i="3"/>
  <c r="JN9352" i="3"/>
  <c r="JM9347" i="3"/>
  <c r="JN9351" i="3"/>
  <c r="JT9367" i="3"/>
  <c r="JT9365" i="3"/>
  <c r="JT9371" i="3"/>
  <c r="JT9373" i="3"/>
  <c r="JT9370" i="3"/>
  <c r="JT9364" i="3"/>
  <c r="JT9377" i="3"/>
  <c r="JT9372" i="3"/>
  <c r="JT9369" i="3"/>
  <c r="JT9374" i="3"/>
  <c r="JT9378" i="3"/>
  <c r="JT9379" i="3"/>
  <c r="JT9376" i="3"/>
  <c r="JT9375" i="3"/>
  <c r="JT9366" i="3"/>
  <c r="JT9368" i="3"/>
  <c r="JN9347" i="3" l="1"/>
  <c r="JN9349" i="3"/>
  <c r="JS9360" i="3"/>
  <c r="JS9362" i="3"/>
  <c r="JS9361" i="3"/>
  <c r="JN9348" i="3"/>
  <c r="JO9354" i="3"/>
  <c r="JO9353" i="3"/>
  <c r="JO9352" i="3"/>
  <c r="JS9359" i="3"/>
  <c r="JN9350" i="3"/>
  <c r="JU9372" i="3"/>
  <c r="JU9368" i="3"/>
  <c r="JU9366" i="3"/>
  <c r="JU9370" i="3"/>
  <c r="JU9367" i="3"/>
  <c r="JU9376" i="3"/>
  <c r="JU9375" i="3"/>
  <c r="JU9378" i="3"/>
  <c r="JU9365" i="3"/>
  <c r="JU9377" i="3"/>
  <c r="JU9373" i="3"/>
  <c r="JU9379" i="3"/>
  <c r="JU9380" i="3"/>
  <c r="JU9374" i="3"/>
  <c r="JU9369" i="3"/>
  <c r="JU9371" i="3"/>
  <c r="JO9350" i="3" l="1"/>
  <c r="JO9348" i="3"/>
  <c r="JT9361" i="3"/>
  <c r="JO9351" i="3"/>
  <c r="JT9360" i="3"/>
  <c r="JP9353" i="3"/>
  <c r="JP9355" i="3"/>
  <c r="JP9354" i="3"/>
  <c r="JO9349" i="3"/>
  <c r="JT9363" i="3"/>
  <c r="JT9362" i="3"/>
  <c r="JV9367" i="3"/>
  <c r="JV9374" i="3"/>
  <c r="JV9369" i="3"/>
  <c r="JV9371" i="3"/>
  <c r="JV9377" i="3"/>
  <c r="JV9379" i="3"/>
  <c r="JV9368" i="3"/>
  <c r="JV9366" i="3"/>
  <c r="JV9370" i="3"/>
  <c r="JV9381" i="3"/>
  <c r="JV9380" i="3"/>
  <c r="JV9378" i="3"/>
  <c r="JV9373" i="3"/>
  <c r="JV9372" i="3"/>
  <c r="JV9375" i="3"/>
  <c r="JV9376" i="3"/>
  <c r="JP9349" i="3" l="1"/>
  <c r="JQ9354" i="3"/>
  <c r="JU9362" i="3"/>
  <c r="JU9361" i="3"/>
  <c r="JQ9356" i="3"/>
  <c r="JQ9355" i="3"/>
  <c r="JP9352" i="3"/>
  <c r="JQ9353" i="3" s="1"/>
  <c r="JP9351" i="3"/>
  <c r="JU9363" i="3"/>
  <c r="JU9364" i="3"/>
  <c r="JP9350" i="3"/>
  <c r="JW9378" i="3"/>
  <c r="JW9368" i="3"/>
  <c r="JW9376" i="3"/>
  <c r="JW9369" i="3"/>
  <c r="JW9370" i="3"/>
  <c r="JW9379" i="3"/>
  <c r="JW9380" i="3"/>
  <c r="JW9373" i="3"/>
  <c r="JW9374" i="3"/>
  <c r="JW9382" i="3"/>
  <c r="JW9381" i="3"/>
  <c r="JW9371" i="3"/>
  <c r="JW9375" i="3"/>
  <c r="JW9372" i="3"/>
  <c r="JW9377" i="3"/>
  <c r="JW9367" i="3"/>
  <c r="JQ9350" i="3" l="1"/>
  <c r="JR9355" i="3"/>
  <c r="JR9354" i="3"/>
  <c r="JV9365" i="3"/>
  <c r="JV9364" i="3"/>
  <c r="JQ9352" i="3"/>
  <c r="JR9353" i="3" s="1"/>
  <c r="JQ9351" i="3"/>
  <c r="JV9363" i="3"/>
  <c r="JR9357" i="3"/>
  <c r="JR9356" i="3"/>
  <c r="JV9362" i="3"/>
  <c r="JX9377" i="3"/>
  <c r="JX9368" i="3"/>
  <c r="JX9369" i="3"/>
  <c r="JX9370" i="3"/>
  <c r="JX9372" i="3"/>
  <c r="JX9380" i="3"/>
  <c r="JX9375" i="3"/>
  <c r="JX9373" i="3"/>
  <c r="JX9379" i="3"/>
  <c r="JX9371" i="3"/>
  <c r="JX9381" i="3"/>
  <c r="JX9374" i="3"/>
  <c r="JX9376" i="3"/>
  <c r="JX9378" i="3"/>
  <c r="JX9383" i="3"/>
  <c r="JX9382" i="3"/>
  <c r="JS9356" i="3" l="1"/>
  <c r="JW9363" i="3"/>
  <c r="JS9358" i="3"/>
  <c r="JS9357" i="3"/>
  <c r="JR9352" i="3"/>
  <c r="JS9353" i="3" s="1"/>
  <c r="JR9351" i="3"/>
  <c r="JS9354" i="3"/>
  <c r="JS9355" i="3"/>
  <c r="JW9364" i="3"/>
  <c r="JW9366" i="3"/>
  <c r="JW9365" i="3"/>
  <c r="JY9380" i="3"/>
  <c r="JY9369" i="3"/>
  <c r="JY9371" i="3"/>
  <c r="JY9370" i="3"/>
  <c r="JY9374" i="3"/>
  <c r="JY9382" i="3"/>
  <c r="JY9376" i="3"/>
  <c r="JY9378" i="3"/>
  <c r="JY9379" i="3"/>
  <c r="JY9373" i="3"/>
  <c r="JY9383" i="3"/>
  <c r="JY9384" i="3"/>
  <c r="JY9377" i="3"/>
  <c r="JY9375" i="3"/>
  <c r="JY9372" i="3"/>
  <c r="JY9381" i="3"/>
  <c r="JS9352" i="3" l="1"/>
  <c r="JT9353" i="3" s="1"/>
  <c r="JT9357" i="3"/>
  <c r="JX9364" i="3"/>
  <c r="JT9355" i="3"/>
  <c r="JT9356" i="3"/>
  <c r="JX9367" i="3"/>
  <c r="JX9366" i="3"/>
  <c r="JT9354" i="3"/>
  <c r="JT9359" i="3"/>
  <c r="JT9358" i="3"/>
  <c r="JX9365" i="3"/>
  <c r="JZ9375" i="3"/>
  <c r="JZ9370" i="3"/>
  <c r="JZ9381" i="3"/>
  <c r="JZ9374" i="3"/>
  <c r="JZ9372" i="3"/>
  <c r="JZ9377" i="3"/>
  <c r="JZ9376" i="3"/>
  <c r="JZ9371" i="3"/>
  <c r="JZ9384" i="3"/>
  <c r="JZ9385" i="3"/>
  <c r="JZ9383" i="3"/>
  <c r="JZ9380" i="3"/>
  <c r="JZ9379" i="3"/>
  <c r="JZ9382" i="3"/>
  <c r="JZ9373" i="3"/>
  <c r="JZ9378" i="3"/>
  <c r="JY9365" i="3" l="1"/>
  <c r="JU9354" i="3"/>
  <c r="JU9356" i="3"/>
  <c r="JU9358" i="3"/>
  <c r="JU9360" i="3"/>
  <c r="JU9359" i="3"/>
  <c r="JY9366" i="3"/>
  <c r="JU9355" i="3"/>
  <c r="JU9357" i="3"/>
  <c r="JY9367" i="3"/>
  <c r="JY9368" i="3"/>
  <c r="KA9373" i="3"/>
  <c r="KA9382" i="3"/>
  <c r="KA9375" i="3"/>
  <c r="KA9377" i="3"/>
  <c r="KA9376" i="3"/>
  <c r="KA9378" i="3"/>
  <c r="KA9379" i="3"/>
  <c r="KA9383" i="3"/>
  <c r="KA9371" i="3"/>
  <c r="KA9374" i="3"/>
  <c r="KA9385" i="3"/>
  <c r="KA9386" i="3"/>
  <c r="KA9380" i="3"/>
  <c r="KA9381" i="3"/>
  <c r="KA9384" i="3"/>
  <c r="KA9372" i="3"/>
  <c r="JV9357" i="3" l="1"/>
  <c r="JV9355" i="3"/>
  <c r="JV9359" i="3"/>
  <c r="JZ9367" i="3"/>
  <c r="JV9361" i="3"/>
  <c r="JV9360" i="3"/>
  <c r="JZ9366" i="3"/>
  <c r="JV9358" i="3"/>
  <c r="JZ9368" i="3"/>
  <c r="JZ9369" i="3"/>
  <c r="JV9356" i="3"/>
  <c r="KB9374" i="3"/>
  <c r="KB9384" i="3"/>
  <c r="KB9376" i="3"/>
  <c r="KB9381" i="3"/>
  <c r="KB9373" i="3"/>
  <c r="KB9378" i="3"/>
  <c r="KB9386" i="3"/>
  <c r="KB9387" i="3"/>
  <c r="KB9375" i="3"/>
  <c r="KB9385" i="3"/>
  <c r="KB9383" i="3"/>
  <c r="KB9377" i="3"/>
  <c r="KB9372" i="3"/>
  <c r="KB9380" i="3"/>
  <c r="KB9379" i="3"/>
  <c r="KB9382" i="3"/>
  <c r="JW9356" i="3" l="1"/>
  <c r="JW9358" i="3"/>
  <c r="JW9360" i="3"/>
  <c r="JW9357" i="3"/>
  <c r="KA9368" i="3"/>
  <c r="JW9362" i="3"/>
  <c r="JW9361" i="3"/>
  <c r="KA9367" i="3"/>
  <c r="KA9369" i="3"/>
  <c r="KA9370" i="3"/>
  <c r="JW9359" i="3"/>
  <c r="KC9375" i="3"/>
  <c r="KC9379" i="3"/>
  <c r="KC9377" i="3"/>
  <c r="KC9385" i="3"/>
  <c r="KC9376" i="3"/>
  <c r="KC9381" i="3"/>
  <c r="KC9383" i="3"/>
  <c r="KC9378" i="3"/>
  <c r="KC9380" i="3"/>
  <c r="KC9374" i="3"/>
  <c r="KC9382" i="3"/>
  <c r="KC9373" i="3"/>
  <c r="KC9386" i="3"/>
  <c r="KC9388" i="3"/>
  <c r="KC9387" i="3"/>
  <c r="KC9384" i="3"/>
  <c r="JX9359" i="3" l="1"/>
  <c r="JX9357" i="3"/>
  <c r="JX9361" i="3"/>
  <c r="JX9358" i="3"/>
  <c r="KB9369" i="3"/>
  <c r="JX9360" i="3"/>
  <c r="JX9363" i="3"/>
  <c r="JX9362" i="3"/>
  <c r="KB9371" i="3"/>
  <c r="KB9370" i="3"/>
  <c r="KB9368" i="3"/>
  <c r="KD9378" i="3"/>
  <c r="KD9380" i="3"/>
  <c r="KD9376" i="3"/>
  <c r="KD9382" i="3"/>
  <c r="KD9377" i="3"/>
  <c r="KD9384" i="3"/>
  <c r="KD9379" i="3"/>
  <c r="KD9381" i="3"/>
  <c r="KD9386" i="3"/>
  <c r="KD9374" i="3"/>
  <c r="KD9375" i="3"/>
  <c r="KD9387" i="3"/>
  <c r="KD9383" i="3"/>
  <c r="KD9388" i="3"/>
  <c r="KD9389" i="3"/>
  <c r="KD9385" i="3"/>
  <c r="JY9358" i="3" l="1"/>
  <c r="JY9360" i="3"/>
  <c r="JY9361" i="3"/>
  <c r="KC9370" i="3"/>
  <c r="JY9364" i="3"/>
  <c r="JY9363" i="3"/>
  <c r="KC9369" i="3"/>
  <c r="KC9371" i="3"/>
  <c r="KC9372" i="3"/>
  <c r="JY9362" i="3"/>
  <c r="JY9359" i="3"/>
  <c r="KE9381" i="3"/>
  <c r="KE9377" i="3"/>
  <c r="KE9379" i="3"/>
  <c r="KE9385" i="3"/>
  <c r="KE9378" i="3"/>
  <c r="KE9380" i="3"/>
  <c r="KE9382" i="3"/>
  <c r="KE9383" i="3"/>
  <c r="KE9388" i="3"/>
  <c r="KE9375" i="3"/>
  <c r="KE9376" i="3"/>
  <c r="KE9386" i="3"/>
  <c r="KE9387" i="3"/>
  <c r="KE9389" i="3"/>
  <c r="KE9390" i="3"/>
  <c r="KE9384" i="3"/>
  <c r="JZ9359" i="3" l="1"/>
  <c r="JZ9362" i="3"/>
  <c r="JZ9361" i="3"/>
  <c r="JZ9363" i="3"/>
  <c r="KD9373" i="3"/>
  <c r="KD9372" i="3"/>
  <c r="KD9371" i="3"/>
  <c r="JZ9360" i="3"/>
  <c r="JZ9365" i="3"/>
  <c r="JZ9364" i="3"/>
  <c r="KD9370" i="3"/>
  <c r="KF9380" i="3"/>
  <c r="KF9378" i="3"/>
  <c r="KF9384" i="3"/>
  <c r="KF9387" i="3"/>
  <c r="KF9382" i="3"/>
  <c r="KF9379" i="3"/>
  <c r="KF9381" i="3"/>
  <c r="KF9389" i="3"/>
  <c r="KF9390" i="3"/>
  <c r="KF9391" i="3"/>
  <c r="KF9386" i="3"/>
  <c r="KF9385" i="3"/>
  <c r="KF9383" i="3"/>
  <c r="KF9388" i="3"/>
  <c r="KF9376" i="3"/>
  <c r="KF9377" i="3"/>
  <c r="KA9360" i="3" l="1"/>
  <c r="KA9362" i="3"/>
  <c r="KA9364" i="3"/>
  <c r="KE9371" i="3"/>
  <c r="KE9372" i="3"/>
  <c r="KE9374" i="3"/>
  <c r="KE9373" i="3"/>
  <c r="KA9366" i="3"/>
  <c r="KA9365" i="3"/>
  <c r="KA9363" i="3"/>
  <c r="KA9361" i="3"/>
  <c r="KG9379" i="3"/>
  <c r="KG9388" i="3"/>
  <c r="KG9385" i="3"/>
  <c r="KG9381" i="3"/>
  <c r="KG9380" i="3"/>
  <c r="KG9377" i="3"/>
  <c r="KG9378" i="3"/>
  <c r="KG9390" i="3"/>
  <c r="KG9383" i="3"/>
  <c r="KG9382" i="3"/>
  <c r="KG9389" i="3"/>
  <c r="KG9384" i="3"/>
  <c r="KG9386" i="3"/>
  <c r="KG9391" i="3"/>
  <c r="KG9392" i="3"/>
  <c r="KG9387" i="3"/>
  <c r="KB9361" i="3" l="1"/>
  <c r="KB9363" i="3"/>
  <c r="KF9373" i="3"/>
  <c r="KB9365" i="3"/>
  <c r="KB9362" i="3"/>
  <c r="KB9367" i="3"/>
  <c r="KB9366" i="3"/>
  <c r="KF9375" i="3"/>
  <c r="KF9374" i="3"/>
  <c r="KF9372" i="3"/>
  <c r="KB9364" i="3"/>
  <c r="KC9362" i="3" l="1"/>
  <c r="KC9364" i="3"/>
  <c r="KC9365" i="3"/>
  <c r="KC9366" i="3"/>
  <c r="KG9374" i="3"/>
  <c r="KG9373" i="3"/>
  <c r="KC9363" i="3"/>
  <c r="KG9376" i="3"/>
  <c r="KG9375" i="3"/>
  <c r="KC9368" i="3"/>
  <c r="KC9367" i="3"/>
  <c r="KD9363" i="3" l="1"/>
  <c r="KD9365" i="3"/>
  <c r="KD9367" i="3"/>
  <c r="KD9366" i="3"/>
  <c r="KD9369" i="3"/>
  <c r="KD9368" i="3"/>
  <c r="KD9364" i="3"/>
  <c r="KE9368" i="3" l="1"/>
  <c r="KE9366" i="3"/>
  <c r="KE9364" i="3"/>
  <c r="KE9365" i="3"/>
  <c r="KE9370" i="3"/>
  <c r="KE9369" i="3"/>
  <c r="KE9367" i="3"/>
  <c r="F297" i="3"/>
  <c r="F313" i="3"/>
  <c r="F316" i="3"/>
  <c r="J57" i="3"/>
  <c r="F315" i="3"/>
  <c r="F323" i="3"/>
  <c r="K57" i="3"/>
  <c r="F314" i="3"/>
  <c r="F296" i="3"/>
  <c r="F302" i="3"/>
  <c r="F310" i="3"/>
  <c r="S16" i="3" s="1"/>
  <c r="I57" i="3"/>
  <c r="F306" i="3"/>
  <c r="KF9367" i="3" l="1"/>
  <c r="KF9369" i="3"/>
  <c r="KF9365" i="3"/>
  <c r="KF9371" i="3"/>
  <c r="KF9370" i="3"/>
  <c r="KF9368" i="3"/>
  <c r="KF9366" i="3"/>
  <c r="F308" i="3"/>
  <c r="F307" i="3"/>
  <c r="M21" i="3" s="1"/>
  <c r="G17" i="3" s="1"/>
  <c r="G16" i="3" s="1"/>
  <c r="B10" i="3"/>
  <c r="F42" i="3" s="1"/>
  <c r="F43" i="3" s="1"/>
  <c r="F44" i="3" s="1"/>
  <c r="L56" i="3"/>
  <c r="L55" i="3"/>
  <c r="N57" i="3"/>
  <c r="F79" i="3" s="1"/>
  <c r="KG9368" i="3" l="1"/>
  <c r="KG9366" i="3"/>
  <c r="KG9370" i="3"/>
  <c r="O55" i="3"/>
  <c r="KG9372" i="3"/>
  <c r="KG9371" i="3"/>
  <c r="KG9367" i="3"/>
  <c r="KG9369" i="3"/>
  <c r="F294" i="3"/>
  <c r="F318" i="3" s="1"/>
  <c r="F295" i="3" s="1"/>
  <c r="L49" i="3"/>
  <c r="F77" i="3"/>
  <c r="F96" i="3"/>
  <c r="M19" i="3"/>
  <c r="F78" i="3" l="1"/>
  <c r="F94" i="3"/>
  <c r="F101" i="3"/>
  <c r="G96" i="3"/>
  <c r="F293" i="3"/>
  <c r="L39" i="3"/>
  <c r="G101" i="3" l="1"/>
  <c r="H96" i="3"/>
  <c r="F95" i="3"/>
  <c r="G94" i="3"/>
  <c r="G95" i="3" l="1"/>
  <c r="H94" i="3"/>
  <c r="H101" i="3"/>
  <c r="I96" i="3"/>
  <c r="F110" i="3"/>
  <c r="F100" i="3"/>
  <c r="F102" i="3" s="1"/>
  <c r="I101" i="3" l="1"/>
  <c r="J96" i="3"/>
  <c r="F105" i="3"/>
  <c r="F103" i="3"/>
  <c r="F104" i="3"/>
  <c r="H95" i="3"/>
  <c r="I94" i="3"/>
  <c r="G100" i="3"/>
  <c r="G102" i="3" s="1"/>
  <c r="G110" i="3"/>
  <c r="J101" i="3" l="1"/>
  <c r="K96" i="3"/>
  <c r="G103" i="3"/>
  <c r="G105" i="3"/>
  <c r="G104" i="3"/>
  <c r="I95" i="3"/>
  <c r="J94" i="3"/>
  <c r="H100" i="3"/>
  <c r="H102" i="3" s="1"/>
  <c r="H110" i="3"/>
  <c r="G119" i="3"/>
  <c r="H105" i="3" l="1"/>
  <c r="H103" i="3"/>
  <c r="H104" i="3"/>
  <c r="H119" i="3"/>
  <c r="K101" i="3"/>
  <c r="L96" i="3"/>
  <c r="J95" i="3"/>
  <c r="K94" i="3"/>
  <c r="I100" i="3"/>
  <c r="I102" i="3" s="1"/>
  <c r="I119" i="3" s="1"/>
  <c r="I110" i="3"/>
  <c r="K95" i="3" l="1"/>
  <c r="L94" i="3"/>
  <c r="J100" i="3"/>
  <c r="J102" i="3" s="1"/>
  <c r="J119" i="3" s="1"/>
  <c r="J110" i="3"/>
  <c r="I103" i="3"/>
  <c r="I105" i="3"/>
  <c r="I104" i="3"/>
  <c r="L101" i="3"/>
  <c r="M96" i="3"/>
  <c r="L95" i="3" l="1"/>
  <c r="M94" i="3"/>
  <c r="M101" i="3"/>
  <c r="N96" i="3"/>
  <c r="K110" i="3"/>
  <c r="K100" i="3"/>
  <c r="K102" i="3" s="1"/>
  <c r="J105" i="3"/>
  <c r="J103" i="3"/>
  <c r="J104" i="3"/>
  <c r="K103" i="3" l="1"/>
  <c r="K105" i="3"/>
  <c r="K104" i="3"/>
  <c r="M95" i="3"/>
  <c r="N94" i="3"/>
  <c r="K119" i="3"/>
  <c r="N101" i="3"/>
  <c r="O96" i="3"/>
  <c r="L100" i="3"/>
  <c r="L102" i="3" s="1"/>
  <c r="L119" i="3" s="1"/>
  <c r="L110" i="3"/>
  <c r="O101" i="3" l="1"/>
  <c r="P96" i="3"/>
  <c r="M110" i="3"/>
  <c r="M100" i="3"/>
  <c r="M102" i="3" s="1"/>
  <c r="M119" i="3" s="1"/>
  <c r="N95" i="3"/>
  <c r="O94" i="3"/>
  <c r="L103" i="3"/>
  <c r="L105" i="3"/>
  <c r="L104" i="3"/>
  <c r="N110" i="3" l="1"/>
  <c r="N100" i="3"/>
  <c r="N102" i="3" s="1"/>
  <c r="N119" i="3" s="1"/>
  <c r="O95" i="3"/>
  <c r="P94" i="3"/>
  <c r="M103" i="3"/>
  <c r="M105" i="3"/>
  <c r="M104" i="3"/>
  <c r="P101" i="3"/>
  <c r="Q96" i="3"/>
  <c r="N103" i="3" l="1"/>
  <c r="N105" i="3"/>
  <c r="N104" i="3"/>
  <c r="P95" i="3"/>
  <c r="Q94" i="3"/>
  <c r="O100" i="3"/>
  <c r="O102" i="3" s="1"/>
  <c r="O119" i="3" s="1"/>
  <c r="O110" i="3"/>
  <c r="Q101" i="3"/>
  <c r="R96" i="3"/>
  <c r="Q95" i="3" l="1"/>
  <c r="R94" i="3"/>
  <c r="R101" i="3"/>
  <c r="S96" i="3"/>
  <c r="O105" i="3"/>
  <c r="O103" i="3"/>
  <c r="O104" i="3"/>
  <c r="P100" i="3"/>
  <c r="P102" i="3" s="1"/>
  <c r="P119" i="3" s="1"/>
  <c r="P110" i="3"/>
  <c r="P103" i="3" l="1"/>
  <c r="P105" i="3"/>
  <c r="P104" i="3"/>
  <c r="S101" i="3"/>
  <c r="T96" i="3"/>
  <c r="R95" i="3"/>
  <c r="S94" i="3"/>
  <c r="Q100" i="3"/>
  <c r="Q102" i="3" s="1"/>
  <c r="Q110" i="3"/>
  <c r="Q105" i="3" l="1"/>
  <c r="Q103" i="3"/>
  <c r="Q104" i="3"/>
  <c r="S95" i="3"/>
  <c r="T94" i="3"/>
  <c r="Q119" i="3"/>
  <c r="R110" i="3"/>
  <c r="R100" i="3"/>
  <c r="R102" i="3" s="1"/>
  <c r="R119" i="3" s="1"/>
  <c r="T101" i="3"/>
  <c r="U96" i="3"/>
  <c r="U101" i="3" l="1"/>
  <c r="V96" i="3"/>
  <c r="R105" i="3"/>
  <c r="R103" i="3"/>
  <c r="R104" i="3"/>
  <c r="T95" i="3"/>
  <c r="U94" i="3"/>
  <c r="S110" i="3"/>
  <c r="S100" i="3"/>
  <c r="S102" i="3" s="1"/>
  <c r="S103" i="3" l="1"/>
  <c r="S105" i="3"/>
  <c r="S104" i="3"/>
  <c r="U95" i="3"/>
  <c r="V94" i="3"/>
  <c r="T110" i="3"/>
  <c r="T100" i="3"/>
  <c r="T102" i="3" s="1"/>
  <c r="S119" i="3"/>
  <c r="V101" i="3"/>
  <c r="W96" i="3"/>
  <c r="T105" i="3" l="1"/>
  <c r="T103" i="3"/>
  <c r="T104" i="3"/>
  <c r="U110" i="3"/>
  <c r="U100" i="3"/>
  <c r="U102" i="3" s="1"/>
  <c r="U119" i="3" s="1"/>
  <c r="T119" i="3"/>
  <c r="W101" i="3"/>
  <c r="X96" i="3"/>
  <c r="V95" i="3"/>
  <c r="W94" i="3"/>
  <c r="X101" i="3" l="1"/>
  <c r="Y96" i="3"/>
  <c r="W95" i="3"/>
  <c r="X94" i="3"/>
  <c r="U103" i="3"/>
  <c r="U105" i="3"/>
  <c r="U104" i="3"/>
  <c r="V100" i="3"/>
  <c r="V102" i="3" s="1"/>
  <c r="V110" i="3"/>
  <c r="V103" i="3" l="1"/>
  <c r="V105" i="3"/>
  <c r="V104" i="3"/>
  <c r="W100" i="3"/>
  <c r="W102" i="3" s="1"/>
  <c r="W110" i="3"/>
  <c r="Y101" i="3"/>
  <c r="Z96" i="3"/>
  <c r="V119" i="3"/>
  <c r="X95" i="3"/>
  <c r="Y94" i="3"/>
  <c r="Z101" i="3" l="1"/>
  <c r="AA96" i="3"/>
  <c r="W103" i="3"/>
  <c r="W105" i="3"/>
  <c r="W104" i="3"/>
  <c r="Y95" i="3"/>
  <c r="Z94" i="3"/>
  <c r="X110" i="3"/>
  <c r="X100" i="3"/>
  <c r="X102" i="3" s="1"/>
  <c r="W119" i="3"/>
  <c r="X103" i="3" l="1"/>
  <c r="X105" i="3"/>
  <c r="X104" i="3"/>
  <c r="Z95" i="3"/>
  <c r="AA94" i="3"/>
  <c r="X119" i="3"/>
  <c r="Y100" i="3"/>
  <c r="Y102" i="3" s="1"/>
  <c r="Y110" i="3"/>
  <c r="AA101" i="3"/>
  <c r="AB96" i="3"/>
  <c r="Y103" i="3" l="1"/>
  <c r="Y105" i="3"/>
  <c r="Y104" i="3"/>
  <c r="AA95" i="3"/>
  <c r="AB94" i="3"/>
  <c r="Z110" i="3"/>
  <c r="Z100" i="3"/>
  <c r="Z102" i="3" s="1"/>
  <c r="AB101" i="3"/>
  <c r="AC96" i="3"/>
  <c r="Y119" i="3"/>
  <c r="Z105" i="3" l="1"/>
  <c r="Z103" i="3"/>
  <c r="Z104" i="3"/>
  <c r="AB95" i="3"/>
  <c r="AC94" i="3"/>
  <c r="AA110" i="3"/>
  <c r="AA100" i="3"/>
  <c r="AA102" i="3" s="1"/>
  <c r="Z119" i="3"/>
  <c r="AC101" i="3"/>
  <c r="AD96" i="3"/>
  <c r="AA105" i="3" l="1"/>
  <c r="AA103" i="3"/>
  <c r="AA104" i="3"/>
  <c r="AA119" i="3"/>
  <c r="AB100" i="3"/>
  <c r="AB102" i="3" s="1"/>
  <c r="AB110" i="3"/>
  <c r="AC95" i="3"/>
  <c r="AD94" i="3"/>
  <c r="AD101" i="3"/>
  <c r="AE96" i="3"/>
  <c r="AD95" i="3" l="1"/>
  <c r="AE94" i="3"/>
  <c r="AC110" i="3"/>
  <c r="AC100" i="3"/>
  <c r="AC102" i="3" s="1"/>
  <c r="AC119" i="3" s="1"/>
  <c r="AB103" i="3"/>
  <c r="AB105" i="3"/>
  <c r="AB104" i="3"/>
  <c r="AB119" i="3"/>
  <c r="AE101" i="3"/>
  <c r="AF96" i="3"/>
  <c r="AF101" i="3" l="1"/>
  <c r="AG96" i="3"/>
  <c r="AE95" i="3"/>
  <c r="AF94" i="3"/>
  <c r="AC103" i="3"/>
  <c r="AC105" i="3"/>
  <c r="AC104" i="3"/>
  <c r="AD100" i="3"/>
  <c r="AD102" i="3" s="1"/>
  <c r="AD110" i="3"/>
  <c r="AD105" i="3" l="1"/>
  <c r="AD103" i="3"/>
  <c r="AD104" i="3"/>
  <c r="AD119" i="3"/>
  <c r="AF95" i="3"/>
  <c r="AG94" i="3"/>
  <c r="AE100" i="3"/>
  <c r="AE102" i="3" s="1"/>
  <c r="AE119" i="3" s="1"/>
  <c r="AE110" i="3"/>
  <c r="AG101" i="3"/>
  <c r="AH96" i="3"/>
  <c r="AG95" i="3" l="1"/>
  <c r="AH94" i="3"/>
  <c r="AF110" i="3"/>
  <c r="AF100" i="3"/>
  <c r="AF102" i="3" s="1"/>
  <c r="AF119" i="3" s="1"/>
  <c r="AE103" i="3"/>
  <c r="AE105" i="3"/>
  <c r="AE104" i="3"/>
  <c r="AH101" i="3"/>
  <c r="AI96" i="3"/>
  <c r="AF105" i="3" l="1"/>
  <c r="AF103" i="3"/>
  <c r="AF104" i="3"/>
  <c r="AH95" i="3"/>
  <c r="AI94" i="3"/>
  <c r="AI101" i="3"/>
  <c r="AJ96" i="3"/>
  <c r="AG100" i="3"/>
  <c r="AG102" i="3" s="1"/>
  <c r="AG110" i="3"/>
  <c r="AJ101" i="3" l="1"/>
  <c r="AK96" i="3"/>
  <c r="AG103" i="3"/>
  <c r="AG105" i="3"/>
  <c r="AG104" i="3"/>
  <c r="AI95" i="3"/>
  <c r="AJ94" i="3"/>
  <c r="AH110" i="3"/>
  <c r="AH100" i="3"/>
  <c r="AH102" i="3" s="1"/>
  <c r="AH119" i="3" s="1"/>
  <c r="AG119" i="3"/>
  <c r="AI110" i="3" l="1"/>
  <c r="AI100" i="3"/>
  <c r="AI102" i="3" s="1"/>
  <c r="AI119" i="3" s="1"/>
  <c r="AK101" i="3"/>
  <c r="AL96" i="3"/>
  <c r="AH103" i="3"/>
  <c r="AH105" i="3"/>
  <c r="AH104" i="3"/>
  <c r="AJ95" i="3"/>
  <c r="AK94" i="3"/>
  <c r="AJ110" i="3" l="1"/>
  <c r="AJ100" i="3"/>
  <c r="AJ102" i="3" s="1"/>
  <c r="AJ119" i="3" s="1"/>
  <c r="AI103" i="3"/>
  <c r="AI105" i="3"/>
  <c r="AI104" i="3"/>
  <c r="AL101" i="3"/>
  <c r="AM96" i="3"/>
  <c r="AK95" i="3"/>
  <c r="AL94" i="3"/>
  <c r="AM101" i="3" l="1"/>
  <c r="AN96" i="3"/>
  <c r="AJ105" i="3"/>
  <c r="AJ103" i="3"/>
  <c r="AJ104" i="3"/>
  <c r="AL95" i="3"/>
  <c r="AM94" i="3"/>
  <c r="AK110" i="3"/>
  <c r="AK100" i="3"/>
  <c r="AK102" i="3" s="1"/>
  <c r="AK103" i="3" l="1"/>
  <c r="AK105" i="3"/>
  <c r="AK104" i="3"/>
  <c r="AM95" i="3"/>
  <c r="AN94" i="3"/>
  <c r="AL100" i="3"/>
  <c r="AL102" i="3" s="1"/>
  <c r="AL119" i="3" s="1"/>
  <c r="AL110" i="3"/>
  <c r="AN101" i="3"/>
  <c r="AO96" i="3"/>
  <c r="AK119" i="3"/>
  <c r="AN95" i="3" l="1"/>
  <c r="AO94" i="3"/>
  <c r="AM110" i="3"/>
  <c r="AM100" i="3"/>
  <c r="AM102" i="3" s="1"/>
  <c r="AM119" i="3" s="1"/>
  <c r="AL105" i="3"/>
  <c r="AL103" i="3"/>
  <c r="AL104" i="3"/>
  <c r="AO101" i="3"/>
  <c r="AP96" i="3"/>
  <c r="AN110" i="3" l="1"/>
  <c r="AN100" i="3"/>
  <c r="AN102" i="3" s="1"/>
  <c r="AN119" i="3" s="1"/>
  <c r="AM105" i="3"/>
  <c r="AM103" i="3"/>
  <c r="AM104" i="3"/>
  <c r="AO95" i="3"/>
  <c r="AP94" i="3"/>
  <c r="AP101" i="3"/>
  <c r="AQ96" i="3"/>
  <c r="AO110" i="3" l="1"/>
  <c r="AO100" i="3"/>
  <c r="AO102" i="3" s="1"/>
  <c r="AO119" i="3" s="1"/>
  <c r="AP95" i="3"/>
  <c r="AQ94" i="3"/>
  <c r="AN103" i="3"/>
  <c r="AN105" i="3"/>
  <c r="AN104" i="3"/>
  <c r="AQ101" i="3"/>
  <c r="AR96" i="3"/>
  <c r="AP100" i="3" l="1"/>
  <c r="AP102" i="3" s="1"/>
  <c r="AP119" i="3" s="1"/>
  <c r="AP110" i="3"/>
  <c r="AQ95" i="3"/>
  <c r="AR94" i="3"/>
  <c r="AO105" i="3"/>
  <c r="AO103" i="3"/>
  <c r="AO104" i="3"/>
  <c r="AR101" i="3"/>
  <c r="AS96" i="3"/>
  <c r="AR95" i="3" l="1"/>
  <c r="AS94" i="3"/>
  <c r="AQ110" i="3"/>
  <c r="AQ100" i="3"/>
  <c r="AQ102" i="3" s="1"/>
  <c r="AS101" i="3"/>
  <c r="AT96" i="3"/>
  <c r="AP103" i="3"/>
  <c r="AP105" i="3"/>
  <c r="AP104" i="3"/>
  <c r="AQ103" i="3" l="1"/>
  <c r="AQ105" i="3"/>
  <c r="AQ104" i="3"/>
  <c r="AT101" i="3"/>
  <c r="AU96" i="3"/>
  <c r="AQ119" i="3"/>
  <c r="AS95" i="3"/>
  <c r="AT94" i="3"/>
  <c r="AR100" i="3"/>
  <c r="AR102" i="3" s="1"/>
  <c r="AR119" i="3" s="1"/>
  <c r="AR110" i="3"/>
  <c r="AS100" i="3" l="1"/>
  <c r="AS102" i="3" s="1"/>
  <c r="AS119" i="3" s="1"/>
  <c r="AS110" i="3"/>
  <c r="AT95" i="3"/>
  <c r="AU94" i="3"/>
  <c r="AU101" i="3"/>
  <c r="AV96" i="3"/>
  <c r="AR105" i="3"/>
  <c r="AR103" i="3"/>
  <c r="AR104" i="3"/>
  <c r="AV101" i="3" l="1"/>
  <c r="AW96" i="3"/>
  <c r="AU95" i="3"/>
  <c r="AV94" i="3"/>
  <c r="AT110" i="3"/>
  <c r="AT100" i="3"/>
  <c r="AT102" i="3" s="1"/>
  <c r="AS105" i="3"/>
  <c r="AS103" i="3"/>
  <c r="AS104" i="3"/>
  <c r="AU110" i="3" l="1"/>
  <c r="AU100" i="3"/>
  <c r="AU102" i="3" s="1"/>
  <c r="AT103" i="3"/>
  <c r="AT105" i="3"/>
  <c r="AT104" i="3"/>
  <c r="AV95" i="3"/>
  <c r="AW94" i="3"/>
  <c r="AW101" i="3"/>
  <c r="AX96" i="3"/>
  <c r="AT119" i="3"/>
  <c r="AW95" i="3" l="1"/>
  <c r="AX94" i="3"/>
  <c r="AV100" i="3"/>
  <c r="AV102" i="3" s="1"/>
  <c r="AV119" i="3" s="1"/>
  <c r="AV110" i="3"/>
  <c r="AU103" i="3"/>
  <c r="AU105" i="3"/>
  <c r="AU104" i="3"/>
  <c r="AU119" i="3"/>
  <c r="AX101" i="3"/>
  <c r="AY96" i="3"/>
  <c r="AY101" i="3" l="1"/>
  <c r="AZ96" i="3"/>
  <c r="AV103" i="3"/>
  <c r="AV105" i="3"/>
  <c r="AV104" i="3"/>
  <c r="AX95" i="3"/>
  <c r="AY94" i="3"/>
  <c r="AW110" i="3"/>
  <c r="AW100" i="3"/>
  <c r="AW102" i="3" s="1"/>
  <c r="AW103" i="3" l="1"/>
  <c r="AW105" i="3"/>
  <c r="AW104" i="3"/>
  <c r="AX110" i="3"/>
  <c r="AX100" i="3"/>
  <c r="AX102" i="3" s="1"/>
  <c r="AW119" i="3"/>
  <c r="AZ101" i="3"/>
  <c r="BA96" i="3"/>
  <c r="AY95" i="3"/>
  <c r="AZ94" i="3"/>
  <c r="AX103" i="3" l="1"/>
  <c r="AX105" i="3"/>
  <c r="AX104" i="3"/>
  <c r="AZ95" i="3"/>
  <c r="BA94" i="3"/>
  <c r="BA101" i="3"/>
  <c r="BB96" i="3"/>
  <c r="AY100" i="3"/>
  <c r="AY102" i="3" s="1"/>
  <c r="AY110" i="3"/>
  <c r="AX119" i="3"/>
  <c r="BB101" i="3" l="1"/>
  <c r="BC96" i="3"/>
  <c r="AY105" i="3"/>
  <c r="AY103" i="3"/>
  <c r="AY104" i="3"/>
  <c r="BA95" i="3"/>
  <c r="BB94" i="3"/>
  <c r="AY119" i="3"/>
  <c r="AZ100" i="3"/>
  <c r="AZ102" i="3" s="1"/>
  <c r="AZ110" i="3"/>
  <c r="AZ105" i="3" l="1"/>
  <c r="AZ103" i="3"/>
  <c r="AZ104" i="3"/>
  <c r="BB95" i="3"/>
  <c r="BC94" i="3"/>
  <c r="AZ119" i="3"/>
  <c r="BC101" i="3"/>
  <c r="BD96" i="3"/>
  <c r="BA110" i="3"/>
  <c r="BA100" i="3"/>
  <c r="BA102" i="3" s="1"/>
  <c r="BA103" i="3" l="1"/>
  <c r="BA105" i="3"/>
  <c r="BA104" i="3"/>
  <c r="BD101" i="3"/>
  <c r="BE96" i="3"/>
  <c r="BC95" i="3"/>
  <c r="BD94" i="3"/>
  <c r="BB100" i="3"/>
  <c r="BB102" i="3" s="1"/>
  <c r="BB110" i="3"/>
  <c r="BA119" i="3"/>
  <c r="BD95" i="3" l="1"/>
  <c r="BE94" i="3"/>
  <c r="BE101" i="3"/>
  <c r="BF96" i="3"/>
  <c r="BB103" i="3"/>
  <c r="BB105" i="3"/>
  <c r="BB104" i="3"/>
  <c r="BC110" i="3"/>
  <c r="BC100" i="3"/>
  <c r="BC102" i="3" s="1"/>
  <c r="BB119" i="3"/>
  <c r="BC105" i="3" l="1"/>
  <c r="BC103" i="3"/>
  <c r="BC104" i="3"/>
  <c r="BC119" i="3"/>
  <c r="BF101" i="3"/>
  <c r="BG96" i="3"/>
  <c r="BE95" i="3"/>
  <c r="BF94" i="3"/>
  <c r="BD110" i="3"/>
  <c r="BD100" i="3"/>
  <c r="BD102" i="3" s="1"/>
  <c r="BD119" i="3" s="1"/>
  <c r="BE110" i="3" l="1"/>
  <c r="BE100" i="3"/>
  <c r="BE102" i="3" s="1"/>
  <c r="BG101" i="3"/>
  <c r="BH96" i="3"/>
  <c r="BF95" i="3"/>
  <c r="BG94" i="3"/>
  <c r="BD105" i="3"/>
  <c r="BD103" i="3"/>
  <c r="BD104" i="3"/>
  <c r="BG95" i="3" l="1"/>
  <c r="BH94" i="3"/>
  <c r="BH101" i="3"/>
  <c r="BI96" i="3"/>
  <c r="BE103" i="3"/>
  <c r="BE105" i="3" s="1"/>
  <c r="BF110" i="3"/>
  <c r="BF100" i="3"/>
  <c r="BF102" i="3" s="1"/>
  <c r="BE119" i="3"/>
  <c r="BE104" i="3" l="1"/>
  <c r="BF103" i="3"/>
  <c r="BF105" i="3" s="1"/>
  <c r="BF119" i="3"/>
  <c r="BI101" i="3"/>
  <c r="BJ96" i="3"/>
  <c r="BH95" i="3"/>
  <c r="BI94" i="3"/>
  <c r="BG100" i="3"/>
  <c r="BG102" i="3" s="1"/>
  <c r="BG110" i="3"/>
  <c r="BF104" i="3" l="1"/>
  <c r="BG103" i="3"/>
  <c r="BG105" i="3" s="1"/>
  <c r="BI95" i="3"/>
  <c r="BJ94" i="3"/>
  <c r="BG119" i="3"/>
  <c r="BJ101" i="3"/>
  <c r="BK96" i="3"/>
  <c r="BH100" i="3"/>
  <c r="BH102" i="3" s="1"/>
  <c r="BH110" i="3"/>
  <c r="BG104" i="3" l="1"/>
  <c r="BI100" i="3"/>
  <c r="BI102" i="3" s="1"/>
  <c r="BI119" i="3" s="1"/>
  <c r="BI110" i="3"/>
  <c r="BH103" i="3"/>
  <c r="BH105" i="3" s="1"/>
  <c r="BK101" i="3"/>
  <c r="BL96" i="3"/>
  <c r="BJ95" i="3"/>
  <c r="BK94" i="3"/>
  <c r="BH119" i="3"/>
  <c r="BH104" i="3" l="1"/>
  <c r="BJ110" i="3"/>
  <c r="BJ100" i="3"/>
  <c r="BJ102" i="3" s="1"/>
  <c r="BJ119" i="3" s="1"/>
  <c r="BL101" i="3"/>
  <c r="BM96" i="3"/>
  <c r="BI103" i="3"/>
  <c r="BI105" i="3" s="1"/>
  <c r="BK95" i="3"/>
  <c r="BL94" i="3"/>
  <c r="BI104" i="3" l="1"/>
  <c r="BJ103" i="3"/>
  <c r="BJ105" i="3" s="1"/>
  <c r="BM101" i="3"/>
  <c r="BN96" i="3"/>
  <c r="BL95" i="3"/>
  <c r="BM94" i="3"/>
  <c r="BK110" i="3"/>
  <c r="BK100" i="3"/>
  <c r="BK102" i="3" s="1"/>
  <c r="BK119" i="3" s="1"/>
  <c r="BJ104" i="3" l="1"/>
  <c r="BM95" i="3"/>
  <c r="BN94" i="3"/>
  <c r="BL110" i="3"/>
  <c r="BL100" i="3"/>
  <c r="BL102" i="3" s="1"/>
  <c r="BN101" i="3"/>
  <c r="BO96" i="3"/>
  <c r="BK103" i="3"/>
  <c r="BK104" i="3" s="1"/>
  <c r="BK105" i="3" l="1"/>
  <c r="BL103" i="3"/>
  <c r="BL105" i="3" s="1"/>
  <c r="BO101" i="3"/>
  <c r="BP96" i="3"/>
  <c r="BN95" i="3"/>
  <c r="BO94" i="3"/>
  <c r="BM100" i="3"/>
  <c r="BM102" i="3" s="1"/>
  <c r="BM110" i="3"/>
  <c r="BL119" i="3"/>
  <c r="BL104" i="3" l="1"/>
  <c r="BN100" i="3"/>
  <c r="BN102" i="3" s="1"/>
  <c r="BN119" i="3" s="1"/>
  <c r="BN110" i="3"/>
  <c r="BM103" i="3"/>
  <c r="BM104" i="3" s="1"/>
  <c r="BO95" i="3"/>
  <c r="BP94" i="3"/>
  <c r="BP101" i="3"/>
  <c r="BQ96" i="3"/>
  <c r="BM119" i="3"/>
  <c r="BM105" i="3" l="1"/>
  <c r="BP95" i="3"/>
  <c r="BQ94" i="3"/>
  <c r="BO100" i="3"/>
  <c r="BO102" i="3" s="1"/>
  <c r="BO110" i="3"/>
  <c r="BQ101" i="3"/>
  <c r="BR96" i="3"/>
  <c r="BN103" i="3"/>
  <c r="BN104" i="3" s="1"/>
  <c r="BN105" i="3" l="1"/>
  <c r="BR101" i="3"/>
  <c r="BS96" i="3"/>
  <c r="BO103" i="3"/>
  <c r="BO105" i="3" s="1"/>
  <c r="BQ95" i="3"/>
  <c r="BR94" i="3"/>
  <c r="BP110" i="3"/>
  <c r="BP100" i="3"/>
  <c r="BP102" i="3" s="1"/>
  <c r="BP119" i="3" s="1"/>
  <c r="BO119" i="3"/>
  <c r="BO104" i="3" l="1"/>
  <c r="BQ100" i="3"/>
  <c r="BQ102" i="3" s="1"/>
  <c r="BQ119" i="3" s="1"/>
  <c r="BQ110" i="3"/>
  <c r="BR95" i="3"/>
  <c r="BS94" i="3"/>
  <c r="BS101" i="3"/>
  <c r="BT96" i="3"/>
  <c r="BP103" i="3"/>
  <c r="BP104" i="3" s="1"/>
  <c r="BP105" i="3" l="1"/>
  <c r="BT101" i="3"/>
  <c r="BU96" i="3"/>
  <c r="BS95" i="3"/>
  <c r="BT94" i="3"/>
  <c r="BR100" i="3"/>
  <c r="BR102" i="3" s="1"/>
  <c r="BR119" i="3" s="1"/>
  <c r="BR110" i="3"/>
  <c r="BQ103" i="3"/>
  <c r="BQ104" i="3" s="1"/>
  <c r="BQ105" i="3" l="1"/>
  <c r="BT95" i="3"/>
  <c r="BU94" i="3"/>
  <c r="BU101" i="3"/>
  <c r="BV96" i="3"/>
  <c r="BR103" i="3"/>
  <c r="BR105" i="3" s="1"/>
  <c r="BS100" i="3"/>
  <c r="BS102" i="3" s="1"/>
  <c r="BS110" i="3"/>
  <c r="BR104" i="3" l="1"/>
  <c r="BS103" i="3"/>
  <c r="BS105" i="3" s="1"/>
  <c r="BS119" i="3"/>
  <c r="BV101" i="3"/>
  <c r="BW96" i="3"/>
  <c r="BU95" i="3"/>
  <c r="BV94" i="3"/>
  <c r="BT110" i="3"/>
  <c r="BT100" i="3"/>
  <c r="BT102" i="3" s="1"/>
  <c r="BT119" i="3" s="1"/>
  <c r="BS104" i="3" l="1"/>
  <c r="BU110" i="3"/>
  <c r="BU100" i="3"/>
  <c r="BU102" i="3" s="1"/>
  <c r="BU119" i="3" s="1"/>
  <c r="BW101" i="3"/>
  <c r="BX96" i="3"/>
  <c r="BV95" i="3"/>
  <c r="BW94" i="3"/>
  <c r="BT103" i="3"/>
  <c r="BT105" i="3" s="1"/>
  <c r="BT104" i="3" l="1"/>
  <c r="BW95" i="3"/>
  <c r="BX94" i="3"/>
  <c r="BV110" i="3"/>
  <c r="BV100" i="3"/>
  <c r="BV102" i="3" s="1"/>
  <c r="BV119" i="3" s="1"/>
  <c r="BX101" i="3"/>
  <c r="BY96" i="3"/>
  <c r="BU103" i="3"/>
  <c r="BU105" i="3" s="1"/>
  <c r="BU104" i="3" l="1"/>
  <c r="BY101" i="3"/>
  <c r="BZ96" i="3"/>
  <c r="BV103" i="3"/>
  <c r="BV105" i="3" s="1"/>
  <c r="BX95" i="3"/>
  <c r="BY94" i="3"/>
  <c r="BW100" i="3"/>
  <c r="BW102" i="3" s="1"/>
  <c r="BW110" i="3"/>
  <c r="BV104" i="3" l="1"/>
  <c r="BW103" i="3"/>
  <c r="BW105" i="3" s="1"/>
  <c r="BY95" i="3"/>
  <c r="BZ94" i="3"/>
  <c r="BX110" i="3"/>
  <c r="BX100" i="3"/>
  <c r="BX102" i="3" s="1"/>
  <c r="BX119" i="3" s="1"/>
  <c r="BW119" i="3"/>
  <c r="BZ101" i="3"/>
  <c r="CA96" i="3"/>
  <c r="BW104" i="3" l="1"/>
  <c r="BX103" i="3"/>
  <c r="BX105" i="3" s="1"/>
  <c r="BZ95" i="3"/>
  <c r="CA94" i="3"/>
  <c r="CA101" i="3"/>
  <c r="CB96" i="3"/>
  <c r="BY110" i="3"/>
  <c r="BY100" i="3"/>
  <c r="BY102" i="3" s="1"/>
  <c r="BX104" i="3" l="1"/>
  <c r="BZ110" i="3"/>
  <c r="BZ100" i="3"/>
  <c r="BZ102" i="3" s="1"/>
  <c r="BZ119" i="3" s="1"/>
  <c r="BY103" i="3"/>
  <c r="BY105" i="3" s="1"/>
  <c r="CB101" i="3"/>
  <c r="CC96" i="3"/>
  <c r="CA95" i="3"/>
  <c r="CB94" i="3"/>
  <c r="BY119" i="3"/>
  <c r="BY104" i="3" l="1"/>
  <c r="BZ103" i="3"/>
  <c r="BZ105" i="3" s="1"/>
  <c r="CC101" i="3"/>
  <c r="CD96" i="3"/>
  <c r="CB95" i="3"/>
  <c r="CC94" i="3"/>
  <c r="CA110" i="3"/>
  <c r="CA100" i="3"/>
  <c r="CA102" i="3" s="1"/>
  <c r="BZ104" i="3" l="1"/>
  <c r="CA103" i="3"/>
  <c r="CA105" i="3" s="1"/>
  <c r="CC95" i="3"/>
  <c r="CD94" i="3"/>
  <c r="CD101" i="3"/>
  <c r="CE96" i="3"/>
  <c r="CA119" i="3"/>
  <c r="CB100" i="3"/>
  <c r="CB102" i="3" s="1"/>
  <c r="CB110" i="3"/>
  <c r="CA104" i="3" l="1"/>
  <c r="CB103" i="3"/>
  <c r="CB105" i="3" s="1"/>
  <c r="CE101" i="3"/>
  <c r="CF96" i="3"/>
  <c r="CC110" i="3"/>
  <c r="CC100" i="3"/>
  <c r="CC102" i="3" s="1"/>
  <c r="CD95" i="3"/>
  <c r="CE94" i="3"/>
  <c r="CB119" i="3"/>
  <c r="CB104" i="3" l="1"/>
  <c r="CC103" i="3"/>
  <c r="CC105" i="3" s="1"/>
  <c r="CD100" i="3"/>
  <c r="CD102" i="3" s="1"/>
  <c r="CD110" i="3"/>
  <c r="CF101" i="3"/>
  <c r="CG96" i="3"/>
  <c r="CE95" i="3"/>
  <c r="CF94" i="3"/>
  <c r="CC119" i="3"/>
  <c r="CC104" i="3" l="1"/>
  <c r="CG101" i="3"/>
  <c r="CH96" i="3"/>
  <c r="CF95" i="3"/>
  <c r="CG94" i="3"/>
  <c r="CD103" i="3"/>
  <c r="CD105" i="3" s="1"/>
  <c r="CE110" i="3"/>
  <c r="CE100" i="3"/>
  <c r="CE102" i="3" s="1"/>
  <c r="CD119" i="3"/>
  <c r="CD104" i="3" l="1"/>
  <c r="CE103" i="3"/>
  <c r="CE105" i="3" s="1"/>
  <c r="CE119" i="3"/>
  <c r="CG95" i="3"/>
  <c r="CH94" i="3"/>
  <c r="CF100" i="3"/>
  <c r="CF102" i="3" s="1"/>
  <c r="CF110" i="3"/>
  <c r="CH101" i="3"/>
  <c r="CI96" i="3"/>
  <c r="CE104" i="3" l="1"/>
  <c r="CF103" i="3"/>
  <c r="CF105" i="3" s="1"/>
  <c r="CH95" i="3"/>
  <c r="CI94" i="3"/>
  <c r="CF119" i="3"/>
  <c r="CG110" i="3"/>
  <c r="CG100" i="3"/>
  <c r="CG102" i="3" s="1"/>
  <c r="CG119" i="3" s="1"/>
  <c r="CI101" i="3"/>
  <c r="CJ96" i="3"/>
  <c r="CF104" i="3" l="1"/>
  <c r="CI95" i="3"/>
  <c r="CJ94" i="3"/>
  <c r="CG103" i="3"/>
  <c r="CG105" i="3" s="1"/>
  <c r="CH100" i="3"/>
  <c r="CH102" i="3" s="1"/>
  <c r="CH110" i="3"/>
  <c r="CJ101" i="3"/>
  <c r="CK96" i="3"/>
  <c r="CG104" i="3" l="1"/>
  <c r="CH103" i="3"/>
  <c r="CH105" i="3" s="1"/>
  <c r="CH119" i="3"/>
  <c r="CJ95" i="3"/>
  <c r="CK94" i="3"/>
  <c r="CK101" i="3"/>
  <c r="CL96" i="3"/>
  <c r="CI100" i="3"/>
  <c r="CI102" i="3" s="1"/>
  <c r="CI110" i="3"/>
  <c r="CH104" i="3" l="1"/>
  <c r="CI103" i="3"/>
  <c r="CI105" i="3" s="1"/>
  <c r="CJ110" i="3"/>
  <c r="CJ100" i="3"/>
  <c r="CJ102" i="3" s="1"/>
  <c r="CI119" i="3"/>
  <c r="CL101" i="3"/>
  <c r="CM96" i="3"/>
  <c r="CK95" i="3"/>
  <c r="CL94" i="3"/>
  <c r="CI104" i="3" l="1"/>
  <c r="CJ103" i="3"/>
  <c r="CJ105" i="3" s="1"/>
  <c r="CL95" i="3"/>
  <c r="CM94" i="3"/>
  <c r="CM101" i="3"/>
  <c r="CN96" i="3"/>
  <c r="CK100" i="3"/>
  <c r="CK102" i="3" s="1"/>
  <c r="CK110" i="3"/>
  <c r="CJ119" i="3"/>
  <c r="CJ104" i="3" l="1"/>
  <c r="CK103" i="3"/>
  <c r="CK105" i="3" s="1"/>
  <c r="CN101" i="3"/>
  <c r="CO96" i="3"/>
  <c r="CM95" i="3"/>
  <c r="CN94" i="3"/>
  <c r="CL100" i="3"/>
  <c r="CL102" i="3" s="1"/>
  <c r="CL110" i="3"/>
  <c r="CK119" i="3"/>
  <c r="CK104" i="3" l="1"/>
  <c r="CL103" i="3"/>
  <c r="CL105" i="3" s="1"/>
  <c r="CN95" i="3"/>
  <c r="CO94" i="3"/>
  <c r="CM110" i="3"/>
  <c r="CM100" i="3"/>
  <c r="CM102" i="3" s="1"/>
  <c r="CM119" i="3" s="1"/>
  <c r="CO101" i="3"/>
  <c r="CP96" i="3"/>
  <c r="CL119" i="3"/>
  <c r="CL104" i="3" l="1"/>
  <c r="CN100" i="3"/>
  <c r="CN102" i="3" s="1"/>
  <c r="CN119" i="3" s="1"/>
  <c r="CN110" i="3"/>
  <c r="CO95" i="3"/>
  <c r="CP94" i="3"/>
  <c r="CM103" i="3"/>
  <c r="CM105" i="3" s="1"/>
  <c r="CP101" i="3"/>
  <c r="CQ96" i="3"/>
  <c r="CM104" i="3" l="1"/>
  <c r="CP95" i="3"/>
  <c r="CQ94" i="3"/>
  <c r="CO100" i="3"/>
  <c r="CO102" i="3" s="1"/>
  <c r="CO119" i="3" s="1"/>
  <c r="CO110" i="3"/>
  <c r="CN103" i="3"/>
  <c r="CN105" i="3" s="1"/>
  <c r="CQ101" i="3"/>
  <c r="CR96" i="3"/>
  <c r="CN104" i="3" l="1"/>
  <c r="CO103" i="3"/>
  <c r="CO105" i="3" s="1"/>
  <c r="CQ95" i="3"/>
  <c r="CR94" i="3"/>
  <c r="CR101" i="3"/>
  <c r="CS96" i="3"/>
  <c r="CP100" i="3"/>
  <c r="CP102" i="3" s="1"/>
  <c r="CP119" i="3" s="1"/>
  <c r="CP110" i="3"/>
  <c r="CO104" i="3" l="1"/>
  <c r="CS101" i="3"/>
  <c r="CT96" i="3"/>
  <c r="CR95" i="3"/>
  <c r="CS94" i="3"/>
  <c r="CQ100" i="3"/>
  <c r="CQ102" i="3" s="1"/>
  <c r="CQ110" i="3"/>
  <c r="CP103" i="3"/>
  <c r="CP104" i="3" s="1"/>
  <c r="CP105" i="3" l="1"/>
  <c r="CR110" i="3"/>
  <c r="CR100" i="3"/>
  <c r="CR102" i="3" s="1"/>
  <c r="CR119" i="3" s="1"/>
  <c r="CQ103" i="3"/>
  <c r="CQ105" i="3" s="1"/>
  <c r="CS95" i="3"/>
  <c r="CT94" i="3"/>
  <c r="CT101" i="3"/>
  <c r="CU96" i="3"/>
  <c r="CQ119" i="3"/>
  <c r="CQ104" i="3" l="1"/>
  <c r="CT95" i="3"/>
  <c r="CU94" i="3"/>
  <c r="CS100" i="3"/>
  <c r="CS102" i="3" s="1"/>
  <c r="CS110" i="3"/>
  <c r="CR103" i="3"/>
  <c r="CR105" i="3" s="1"/>
  <c r="CU101" i="3"/>
  <c r="CV96" i="3"/>
  <c r="CR104" i="3" l="1"/>
  <c r="CS103" i="3"/>
  <c r="CS105" i="3" s="1"/>
  <c r="CV101" i="3"/>
  <c r="CW96" i="3"/>
  <c r="CS119" i="3"/>
  <c r="CU95" i="3"/>
  <c r="CV94" i="3"/>
  <c r="CT100" i="3"/>
  <c r="CT102" i="3" s="1"/>
  <c r="CT119" i="3" s="1"/>
  <c r="CT110" i="3"/>
  <c r="CS104" i="3" l="1"/>
  <c r="CU110" i="3"/>
  <c r="CU100" i="3"/>
  <c r="CU102" i="3" s="1"/>
  <c r="CU119" i="3" s="1"/>
  <c r="CW101" i="3"/>
  <c r="CX96" i="3"/>
  <c r="CV95" i="3"/>
  <c r="CW94" i="3"/>
  <c r="CT103" i="3"/>
  <c r="CT105" i="3" s="1"/>
  <c r="CW95" i="3" l="1"/>
  <c r="CX94" i="3"/>
  <c r="CV110" i="3"/>
  <c r="CV100" i="3"/>
  <c r="CV102" i="3" s="1"/>
  <c r="CV119" i="3" s="1"/>
  <c r="CX101" i="3"/>
  <c r="CY96" i="3"/>
  <c r="CU103" i="3"/>
  <c r="CU104" i="3" s="1"/>
  <c r="CT104" i="3"/>
  <c r="CV103" i="3" l="1"/>
  <c r="CV105" i="3" s="1"/>
  <c r="CU105" i="3"/>
  <c r="CY101" i="3"/>
  <c r="CZ96" i="3"/>
  <c r="CX95" i="3"/>
  <c r="CY94" i="3"/>
  <c r="CW110" i="3"/>
  <c r="CW100" i="3"/>
  <c r="CW102" i="3" s="1"/>
  <c r="CW119" i="3" s="1"/>
  <c r="CV104" i="3" l="1"/>
  <c r="CY95" i="3"/>
  <c r="CZ94" i="3"/>
  <c r="CZ101" i="3"/>
  <c r="DA96" i="3"/>
  <c r="CX110" i="3"/>
  <c r="CX100" i="3"/>
  <c r="CX102" i="3" s="1"/>
  <c r="CX119" i="3" s="1"/>
  <c r="CW103" i="3"/>
  <c r="CW105" i="3" s="1"/>
  <c r="DA101" i="3" l="1"/>
  <c r="DB96" i="3"/>
  <c r="CX103" i="3"/>
  <c r="CX104" i="3" s="1"/>
  <c r="CW104" i="3"/>
  <c r="CZ95" i="3"/>
  <c r="DA94" i="3"/>
  <c r="CY100" i="3"/>
  <c r="CY102" i="3" s="1"/>
  <c r="CY110" i="3"/>
  <c r="CX105" i="3" l="1"/>
  <c r="CY103" i="3"/>
  <c r="CY105" i="3" s="1"/>
  <c r="DA95" i="3"/>
  <c r="DB94" i="3"/>
  <c r="CY119" i="3"/>
  <c r="DB101" i="3"/>
  <c r="DC96" i="3"/>
  <c r="CZ110" i="3"/>
  <c r="CZ100" i="3"/>
  <c r="CZ102" i="3" s="1"/>
  <c r="CY104" i="3" l="1"/>
  <c r="CZ103" i="3"/>
  <c r="CZ105" i="3" s="1"/>
  <c r="DC101" i="3"/>
  <c r="DD96" i="3"/>
  <c r="DB95" i="3"/>
  <c r="DC94" i="3"/>
  <c r="DA110" i="3"/>
  <c r="DA100" i="3"/>
  <c r="DA102" i="3" s="1"/>
  <c r="CZ119" i="3"/>
  <c r="CZ104" i="3" l="1"/>
  <c r="DB110" i="3"/>
  <c r="DB100" i="3"/>
  <c r="DB102" i="3" s="1"/>
  <c r="DB119" i="3" s="1"/>
  <c r="DD101" i="3"/>
  <c r="DE96" i="3"/>
  <c r="DA103" i="3"/>
  <c r="DA104" i="3" s="1"/>
  <c r="DC95" i="3"/>
  <c r="DD94" i="3"/>
  <c r="DA119" i="3"/>
  <c r="DD95" i="3" l="1"/>
  <c r="DE94" i="3"/>
  <c r="DA105" i="3"/>
  <c r="DB103" i="3"/>
  <c r="DB105" i="3" s="1"/>
  <c r="DC100" i="3"/>
  <c r="DC102" i="3" s="1"/>
  <c r="DC110" i="3"/>
  <c r="DE101" i="3"/>
  <c r="DF96" i="3"/>
  <c r="DB104" i="3" l="1"/>
  <c r="DC103" i="3"/>
  <c r="DC105" i="3" s="1"/>
  <c r="DF101" i="3"/>
  <c r="DG96" i="3"/>
  <c r="DC119" i="3"/>
  <c r="DE95" i="3"/>
  <c r="DF94" i="3"/>
  <c r="DD110" i="3"/>
  <c r="DD100" i="3"/>
  <c r="DD102" i="3" s="1"/>
  <c r="DC104" i="3" l="1"/>
  <c r="DF95" i="3"/>
  <c r="DG94" i="3"/>
  <c r="DG101" i="3"/>
  <c r="DH96" i="3"/>
  <c r="DD103" i="3"/>
  <c r="DD105" i="3" s="1"/>
  <c r="DE110" i="3"/>
  <c r="DE100" i="3"/>
  <c r="DE102" i="3" s="1"/>
  <c r="DD119" i="3"/>
  <c r="DD104" i="3" l="1"/>
  <c r="DF110" i="3"/>
  <c r="DF100" i="3"/>
  <c r="DF102" i="3" s="1"/>
  <c r="DF119" i="3" s="1"/>
  <c r="DE103" i="3"/>
  <c r="DE105" i="3" s="1"/>
  <c r="DE119" i="3"/>
  <c r="DH101" i="3"/>
  <c r="DI96" i="3"/>
  <c r="DG95" i="3"/>
  <c r="DH94" i="3"/>
  <c r="DE104" i="3" l="1"/>
  <c r="DF103" i="3"/>
  <c r="DF105" i="3" s="1"/>
  <c r="DH95" i="3"/>
  <c r="DI94" i="3"/>
  <c r="DG100" i="3"/>
  <c r="DG102" i="3" s="1"/>
  <c r="DG110" i="3"/>
  <c r="DI101" i="3"/>
  <c r="DJ96" i="3"/>
  <c r="DF104" i="3" l="1"/>
  <c r="DH100" i="3"/>
  <c r="DH102" i="3" s="1"/>
  <c r="DH119" i="3" s="1"/>
  <c r="DH110" i="3"/>
  <c r="DJ101" i="3"/>
  <c r="DK96" i="3"/>
  <c r="DG103" i="3"/>
  <c r="DG105" i="3" s="1"/>
  <c r="DI95" i="3"/>
  <c r="DJ94" i="3"/>
  <c r="DG119" i="3"/>
  <c r="DG104" i="3" l="1"/>
  <c r="DJ95" i="3"/>
  <c r="DK94" i="3"/>
  <c r="DK101" i="3"/>
  <c r="DL96" i="3"/>
  <c r="DI100" i="3"/>
  <c r="DI102" i="3" s="1"/>
  <c r="DI110" i="3"/>
  <c r="DH103" i="3"/>
  <c r="DH105" i="3" s="1"/>
  <c r="DI103" i="3" l="1"/>
  <c r="DI104" i="3" s="1"/>
  <c r="DL101" i="3"/>
  <c r="DM96" i="3"/>
  <c r="DH104" i="3"/>
  <c r="DI119" i="3"/>
  <c r="DK95" i="3"/>
  <c r="DL94" i="3"/>
  <c r="DJ110" i="3"/>
  <c r="DJ100" i="3"/>
  <c r="DJ102" i="3" s="1"/>
  <c r="DI105" i="3" l="1"/>
  <c r="DK110" i="3"/>
  <c r="DK100" i="3"/>
  <c r="DK102" i="3" s="1"/>
  <c r="DK119" i="3" s="1"/>
  <c r="DL95" i="3"/>
  <c r="DM94" i="3"/>
  <c r="DM101" i="3"/>
  <c r="DN96" i="3"/>
  <c r="DJ103" i="3"/>
  <c r="DJ105" i="3" s="1"/>
  <c r="DJ119" i="3"/>
  <c r="DJ104" i="3" l="1"/>
  <c r="DN101" i="3"/>
  <c r="DO96" i="3"/>
  <c r="DL110" i="3"/>
  <c r="DL100" i="3"/>
  <c r="DL102" i="3" s="1"/>
  <c r="DM95" i="3"/>
  <c r="DN94" i="3"/>
  <c r="DK103" i="3"/>
  <c r="DK104" i="3" s="1"/>
  <c r="DK105" i="3" l="1"/>
  <c r="DM100" i="3"/>
  <c r="DM102" i="3" s="1"/>
  <c r="DM119" i="3" s="1"/>
  <c r="DM110" i="3"/>
  <c r="DO101" i="3"/>
  <c r="DP96" i="3"/>
  <c r="DN95" i="3"/>
  <c r="DO94" i="3"/>
  <c r="DL103" i="3"/>
  <c r="DL104" i="3" s="1"/>
  <c r="DL119" i="3"/>
  <c r="DL105" i="3" l="1"/>
  <c r="DO95" i="3"/>
  <c r="DP94" i="3"/>
  <c r="DP101" i="3"/>
  <c r="DQ96" i="3"/>
  <c r="DN100" i="3"/>
  <c r="DN102" i="3" s="1"/>
  <c r="DN119" i="3" s="1"/>
  <c r="DN110" i="3"/>
  <c r="DM103" i="3"/>
  <c r="DM105" i="3" s="1"/>
  <c r="DM104" i="3" l="1"/>
  <c r="DQ101" i="3"/>
  <c r="DR96" i="3"/>
  <c r="DN103" i="3"/>
  <c r="DN105" i="3" s="1"/>
  <c r="DP95" i="3"/>
  <c r="DQ94" i="3"/>
  <c r="DO100" i="3"/>
  <c r="DO102" i="3" s="1"/>
  <c r="DO110" i="3"/>
  <c r="DN104" i="3" l="1"/>
  <c r="DO103" i="3"/>
  <c r="DO105" i="3" s="1"/>
  <c r="DQ95" i="3"/>
  <c r="DR94" i="3"/>
  <c r="DO119" i="3"/>
  <c r="DR101" i="3"/>
  <c r="DS96" i="3"/>
  <c r="DP100" i="3"/>
  <c r="DP102" i="3" s="1"/>
  <c r="DP110" i="3"/>
  <c r="DO104" i="3" l="1"/>
  <c r="DS101" i="3"/>
  <c r="DT96" i="3"/>
  <c r="DQ100" i="3"/>
  <c r="DQ102" i="3" s="1"/>
  <c r="DQ119" i="3" s="1"/>
  <c r="DQ110" i="3"/>
  <c r="DP103" i="3"/>
  <c r="DP105" i="3" s="1"/>
  <c r="DR95" i="3"/>
  <c r="DS94" i="3"/>
  <c r="DP119" i="3"/>
  <c r="DP104" i="3" l="1"/>
  <c r="DQ103" i="3"/>
  <c r="DQ104" i="3" s="1"/>
  <c r="DT101" i="3"/>
  <c r="DU96" i="3"/>
  <c r="DR110" i="3"/>
  <c r="DR100" i="3"/>
  <c r="DR102" i="3" s="1"/>
  <c r="DS95" i="3"/>
  <c r="DT94" i="3"/>
  <c r="DS100" i="3" l="1"/>
  <c r="DS102" i="3" s="1"/>
  <c r="DS119" i="3" s="1"/>
  <c r="DS110" i="3"/>
  <c r="DQ105" i="3"/>
  <c r="DR103" i="3"/>
  <c r="DR105" i="3" s="1"/>
  <c r="DU101" i="3"/>
  <c r="DV96" i="3"/>
  <c r="DR119" i="3"/>
  <c r="DT95" i="3"/>
  <c r="DU94" i="3"/>
  <c r="DR104" i="3" l="1"/>
  <c r="DT110" i="3"/>
  <c r="DT100" i="3"/>
  <c r="DT102" i="3" s="1"/>
  <c r="DT119" i="3" s="1"/>
  <c r="DU95" i="3"/>
  <c r="DV94" i="3"/>
  <c r="DS103" i="3"/>
  <c r="DS104" i="3" s="1"/>
  <c r="DV101" i="3"/>
  <c r="DW96" i="3"/>
  <c r="DS105" i="3" l="1"/>
  <c r="DU110" i="3"/>
  <c r="DU100" i="3"/>
  <c r="DU102" i="3" s="1"/>
  <c r="DU119" i="3" s="1"/>
  <c r="DV95" i="3"/>
  <c r="DW94" i="3"/>
  <c r="DT103" i="3"/>
  <c r="DT105" i="3" s="1"/>
  <c r="DW101" i="3"/>
  <c r="DX96" i="3"/>
  <c r="DT104" i="3" l="1"/>
  <c r="DW95" i="3"/>
  <c r="DX94" i="3"/>
  <c r="DU103" i="3"/>
  <c r="DU105" i="3" s="1"/>
  <c r="DV100" i="3"/>
  <c r="DV102" i="3" s="1"/>
  <c r="DV110" i="3"/>
  <c r="DX101" i="3"/>
  <c r="DY96" i="3"/>
  <c r="DU104" i="3" l="1"/>
  <c r="DV103" i="3"/>
  <c r="DV105" i="3" s="1"/>
  <c r="DY101" i="3"/>
  <c r="DZ96" i="3"/>
  <c r="DV119" i="3"/>
  <c r="DX95" i="3"/>
  <c r="DY94" i="3"/>
  <c r="DW100" i="3"/>
  <c r="DW102" i="3" s="1"/>
  <c r="DW110" i="3"/>
  <c r="DV104" i="3" l="1"/>
  <c r="DW103" i="3"/>
  <c r="DW104" i="3" s="1"/>
  <c r="DY95" i="3"/>
  <c r="DZ94" i="3"/>
  <c r="DX100" i="3"/>
  <c r="DX102" i="3" s="1"/>
  <c r="DX110" i="3"/>
  <c r="DZ101" i="3"/>
  <c r="EA96" i="3"/>
  <c r="DW119" i="3"/>
  <c r="DY110" i="3" l="1"/>
  <c r="DY100" i="3"/>
  <c r="DY102" i="3" s="1"/>
  <c r="DY119" i="3" s="1"/>
  <c r="DW105" i="3"/>
  <c r="DX103" i="3"/>
  <c r="DX105" i="3" s="1"/>
  <c r="DZ95" i="3"/>
  <c r="EA94" i="3"/>
  <c r="DX119" i="3"/>
  <c r="EA101" i="3"/>
  <c r="EB96" i="3"/>
  <c r="DX104" i="3" l="1"/>
  <c r="DY103" i="3"/>
  <c r="DY105" i="3" s="1"/>
  <c r="DZ100" i="3"/>
  <c r="DZ102" i="3" s="1"/>
  <c r="DZ119" i="3" s="1"/>
  <c r="DZ110" i="3"/>
  <c r="EB101" i="3"/>
  <c r="EC96" i="3"/>
  <c r="EA95" i="3"/>
  <c r="EB94" i="3"/>
  <c r="DY104" i="3" l="1"/>
  <c r="EB95" i="3"/>
  <c r="EC94" i="3"/>
  <c r="DZ103" i="3"/>
  <c r="DZ105" i="3" s="1"/>
  <c r="EA100" i="3"/>
  <c r="EA102" i="3" s="1"/>
  <c r="EA110" i="3"/>
  <c r="EC101" i="3"/>
  <c r="ED96" i="3"/>
  <c r="DZ104" i="3" l="1"/>
  <c r="EB100" i="3"/>
  <c r="EB102" i="3" s="1"/>
  <c r="EB119" i="3" s="1"/>
  <c r="EB110" i="3"/>
  <c r="EA103" i="3"/>
  <c r="EA105" i="3" s="1"/>
  <c r="EC95" i="3"/>
  <c r="ED94" i="3"/>
  <c r="ED101" i="3"/>
  <c r="EE96" i="3"/>
  <c r="EA119" i="3"/>
  <c r="EA104" i="3" l="1"/>
  <c r="EE101" i="3"/>
  <c r="EF96" i="3"/>
  <c r="EC110" i="3"/>
  <c r="EC100" i="3"/>
  <c r="EC102" i="3" s="1"/>
  <c r="ED95" i="3"/>
  <c r="EE94" i="3"/>
  <c r="EB103" i="3"/>
  <c r="EB105" i="3" s="1"/>
  <c r="EC103" i="3" l="1"/>
  <c r="EC105" i="3" s="1"/>
  <c r="ED110" i="3"/>
  <c r="ED100" i="3"/>
  <c r="ED102" i="3" s="1"/>
  <c r="EC119" i="3"/>
  <c r="EE95" i="3"/>
  <c r="EF94" i="3"/>
  <c r="EF101" i="3"/>
  <c r="EG96" i="3"/>
  <c r="EB104" i="3"/>
  <c r="EE100" i="3" l="1"/>
  <c r="EE102" i="3" s="1"/>
  <c r="EE119" i="3" s="1"/>
  <c r="EE110" i="3"/>
  <c r="ED103" i="3"/>
  <c r="ED105" i="3" s="1"/>
  <c r="EG101" i="3"/>
  <c r="EH96" i="3"/>
  <c r="ED119" i="3"/>
  <c r="EF95" i="3"/>
  <c r="EG94" i="3"/>
  <c r="EC104" i="3"/>
  <c r="ED104" i="3" l="1"/>
  <c r="EH101" i="3"/>
  <c r="EI96" i="3"/>
  <c r="EG95" i="3"/>
  <c r="EH94" i="3"/>
  <c r="EF110" i="3"/>
  <c r="EF100" i="3"/>
  <c r="EF102" i="3" s="1"/>
  <c r="EE103" i="3"/>
  <c r="EE105" i="3" s="1"/>
  <c r="EF103" i="3" l="1"/>
  <c r="EF105" i="3" s="1"/>
  <c r="EH95" i="3"/>
  <c r="EI94" i="3"/>
  <c r="EG100" i="3"/>
  <c r="EG102" i="3" s="1"/>
  <c r="EG119" i="3" s="1"/>
  <c r="EG110" i="3"/>
  <c r="EE104" i="3"/>
  <c r="EI101" i="3"/>
  <c r="EJ96" i="3"/>
  <c r="EF119" i="3"/>
  <c r="EF104" i="3" l="1"/>
  <c r="EJ101" i="3"/>
  <c r="EK96" i="3"/>
  <c r="EG103" i="3"/>
  <c r="EG105" i="3" s="1"/>
  <c r="EI95" i="3"/>
  <c r="EJ94" i="3"/>
  <c r="EH110" i="3"/>
  <c r="EH100" i="3"/>
  <c r="EH102" i="3" s="1"/>
  <c r="EH119" i="3" s="1"/>
  <c r="EG104" i="3" l="1"/>
  <c r="EI110" i="3"/>
  <c r="EI100" i="3"/>
  <c r="EI102" i="3" s="1"/>
  <c r="EI119" i="3" s="1"/>
  <c r="EH103" i="3"/>
  <c r="EH105" i="3" s="1"/>
  <c r="EJ95" i="3"/>
  <c r="EK94" i="3"/>
  <c r="EK101" i="3"/>
  <c r="EL96" i="3"/>
  <c r="EH104" i="3" l="1"/>
  <c r="EK95" i="3"/>
  <c r="EL94" i="3"/>
  <c r="EI103" i="3"/>
  <c r="EI105" i="3" s="1"/>
  <c r="EJ110" i="3"/>
  <c r="EJ100" i="3"/>
  <c r="EJ102" i="3" s="1"/>
  <c r="EL101" i="3"/>
  <c r="EM96" i="3"/>
  <c r="EI104" i="3" l="1"/>
  <c r="EJ103" i="3"/>
  <c r="EJ105" i="3" s="1"/>
  <c r="EM101" i="3"/>
  <c r="EN96" i="3"/>
  <c r="EL95" i="3"/>
  <c r="EM94" i="3"/>
  <c r="EJ119" i="3"/>
  <c r="EK110" i="3"/>
  <c r="EK100" i="3"/>
  <c r="EK102" i="3" s="1"/>
  <c r="EK119" i="3" s="1"/>
  <c r="EJ104" i="3" l="1"/>
  <c r="EL110" i="3"/>
  <c r="EL100" i="3"/>
  <c r="EL102" i="3" s="1"/>
  <c r="EL119" i="3" s="1"/>
  <c r="EM95" i="3"/>
  <c r="EN94" i="3"/>
  <c r="EN101" i="3"/>
  <c r="EO96" i="3"/>
  <c r="EK103" i="3"/>
  <c r="EK105" i="3" s="1"/>
  <c r="EK104" i="3" l="1"/>
  <c r="EO101" i="3"/>
  <c r="EP96" i="3"/>
  <c r="EN95" i="3"/>
  <c r="EO94" i="3"/>
  <c r="EL103" i="3"/>
  <c r="EL105" i="3" s="1"/>
  <c r="EM110" i="3"/>
  <c r="EM100" i="3"/>
  <c r="EM102" i="3" s="1"/>
  <c r="EL104" i="3" l="1"/>
  <c r="EM103" i="3"/>
  <c r="EM105" i="3" s="1"/>
  <c r="EO95" i="3"/>
  <c r="EP94" i="3"/>
  <c r="EP101" i="3"/>
  <c r="EQ96" i="3"/>
  <c r="EM119" i="3"/>
  <c r="EN100" i="3"/>
  <c r="EN102" i="3" s="1"/>
  <c r="EN110" i="3"/>
  <c r="EM104" i="3" l="1"/>
  <c r="EQ101" i="3"/>
  <c r="ER96" i="3"/>
  <c r="EO100" i="3"/>
  <c r="EO102" i="3" s="1"/>
  <c r="EO119" i="3" s="1"/>
  <c r="EO110" i="3"/>
  <c r="EN103" i="3"/>
  <c r="EN105" i="3" s="1"/>
  <c r="EP95" i="3"/>
  <c r="EQ94" i="3"/>
  <c r="EN119" i="3"/>
  <c r="EN104" i="3" l="1"/>
  <c r="ER101" i="3"/>
  <c r="ES96" i="3"/>
  <c r="EP110" i="3"/>
  <c r="EP100" i="3"/>
  <c r="EP102" i="3" s="1"/>
  <c r="EP119" i="3" s="1"/>
  <c r="EO103" i="3"/>
  <c r="EO105" i="3" s="1"/>
  <c r="EQ95" i="3"/>
  <c r="ER94" i="3"/>
  <c r="EO104" i="3" l="1"/>
  <c r="EQ100" i="3"/>
  <c r="EQ102" i="3" s="1"/>
  <c r="EQ119" i="3" s="1"/>
  <c r="EQ110" i="3"/>
  <c r="ES101" i="3"/>
  <c r="ET96" i="3"/>
  <c r="EP103" i="3"/>
  <c r="EP105" i="3" s="1"/>
  <c r="ER95" i="3"/>
  <c r="ES94" i="3"/>
  <c r="EP104" i="3" l="1"/>
  <c r="ET101" i="3"/>
  <c r="EU96" i="3"/>
  <c r="ES95" i="3"/>
  <c r="ET94" i="3"/>
  <c r="ER110" i="3"/>
  <c r="ER100" i="3"/>
  <c r="ER102" i="3" s="1"/>
  <c r="EQ103" i="3"/>
  <c r="EQ104" i="3" s="1"/>
  <c r="EQ105" i="3" l="1"/>
  <c r="ET95" i="3"/>
  <c r="EU94" i="3"/>
  <c r="ES100" i="3"/>
  <c r="ES102" i="3" s="1"/>
  <c r="ES119" i="3" s="1"/>
  <c r="ES110" i="3"/>
  <c r="EU101" i="3"/>
  <c r="EV96" i="3"/>
  <c r="ER103" i="3"/>
  <c r="ER105" i="3" s="1"/>
  <c r="ER119" i="3"/>
  <c r="EV101" i="3" l="1"/>
  <c r="EW96" i="3"/>
  <c r="ES103" i="3"/>
  <c r="ES105" i="3" s="1"/>
  <c r="EU95" i="3"/>
  <c r="EV94" i="3"/>
  <c r="ER104" i="3"/>
  <c r="ET100" i="3"/>
  <c r="ET102" i="3" s="1"/>
  <c r="ET119" i="3" s="1"/>
  <c r="ET110" i="3"/>
  <c r="ES104" i="3" l="1"/>
  <c r="EV95" i="3"/>
  <c r="EW94" i="3"/>
  <c r="EU110" i="3"/>
  <c r="EU100" i="3"/>
  <c r="EU102" i="3" s="1"/>
  <c r="EU119" i="3" s="1"/>
  <c r="ET103" i="3"/>
  <c r="ET104" i="3" s="1"/>
  <c r="EW101" i="3"/>
  <c r="EX96" i="3"/>
  <c r="EX101" i="3" l="1"/>
  <c r="EY96" i="3"/>
  <c r="EW95" i="3"/>
  <c r="EX94" i="3"/>
  <c r="ET105" i="3"/>
  <c r="EU103" i="3"/>
  <c r="EU105" i="3" s="1"/>
  <c r="EV110" i="3"/>
  <c r="EV100" i="3"/>
  <c r="EV102" i="3" s="1"/>
  <c r="EV119" i="3" s="1"/>
  <c r="EU104" i="3" l="1"/>
  <c r="EX95" i="3"/>
  <c r="EY94" i="3"/>
  <c r="EW100" i="3"/>
  <c r="EW102" i="3" s="1"/>
  <c r="EW110" i="3"/>
  <c r="EY101" i="3"/>
  <c r="EZ96" i="3"/>
  <c r="EV103" i="3"/>
  <c r="EV105" i="3" s="1"/>
  <c r="EV104" i="3" l="1"/>
  <c r="EZ101" i="3"/>
  <c r="FA96" i="3"/>
  <c r="EW103" i="3"/>
  <c r="EW105" i="3" s="1"/>
  <c r="EY95" i="3"/>
  <c r="EZ94" i="3"/>
  <c r="EX110" i="3"/>
  <c r="EX100" i="3"/>
  <c r="EX102" i="3" s="1"/>
  <c r="EW119" i="3"/>
  <c r="EW104" i="3" l="1"/>
  <c r="EZ95" i="3"/>
  <c r="FA94" i="3"/>
  <c r="EY100" i="3"/>
  <c r="EY102" i="3" s="1"/>
  <c r="EY119" i="3" s="1"/>
  <c r="EY110" i="3"/>
  <c r="EX103" i="3"/>
  <c r="EX105" i="3" s="1"/>
  <c r="EX119" i="3"/>
  <c r="FA101" i="3"/>
  <c r="FB96" i="3"/>
  <c r="EX104" i="3" l="1"/>
  <c r="FB101" i="3"/>
  <c r="FC96" i="3"/>
  <c r="EY103" i="3"/>
  <c r="EY105" i="3" s="1"/>
  <c r="FA95" i="3"/>
  <c r="FB94" i="3"/>
  <c r="EZ100" i="3"/>
  <c r="EZ102" i="3" s="1"/>
  <c r="EZ110" i="3"/>
  <c r="EY104" i="3" l="1"/>
  <c r="EZ103" i="3"/>
  <c r="EZ105" i="3" s="1"/>
  <c r="FB95" i="3"/>
  <c r="FC94" i="3"/>
  <c r="FA100" i="3"/>
  <c r="FA102" i="3" s="1"/>
  <c r="FA119" i="3" s="1"/>
  <c r="FA110" i="3"/>
  <c r="EZ119" i="3"/>
  <c r="FC101" i="3"/>
  <c r="FD96" i="3"/>
  <c r="EZ104" i="3" l="1"/>
  <c r="FC95" i="3"/>
  <c r="FD94" i="3"/>
  <c r="FB100" i="3"/>
  <c r="FB102" i="3" s="1"/>
  <c r="FB119" i="3" s="1"/>
  <c r="FB110" i="3"/>
  <c r="FA103" i="3"/>
  <c r="FA105" i="3" s="1"/>
  <c r="FD101" i="3"/>
  <c r="FE96" i="3"/>
  <c r="FA104" i="3" l="1"/>
  <c r="FB103" i="3"/>
  <c r="FB105" i="3" s="1"/>
  <c r="FE101" i="3"/>
  <c r="FF96" i="3"/>
  <c r="FD95" i="3"/>
  <c r="FE94" i="3"/>
  <c r="FC110" i="3"/>
  <c r="FC100" i="3"/>
  <c r="FC102" i="3" s="1"/>
  <c r="FC119" i="3" s="1"/>
  <c r="FB104" i="3" l="1"/>
  <c r="FD100" i="3"/>
  <c r="FD102" i="3" s="1"/>
  <c r="FD119" i="3" s="1"/>
  <c r="FD110" i="3"/>
  <c r="FF101" i="3"/>
  <c r="FG96" i="3"/>
  <c r="FE95" i="3"/>
  <c r="FF94" i="3"/>
  <c r="FC103" i="3"/>
  <c r="FC105" i="3" s="1"/>
  <c r="FE110" i="3" l="1"/>
  <c r="FE100" i="3"/>
  <c r="FE102" i="3" s="1"/>
  <c r="FF95" i="3"/>
  <c r="FG94" i="3"/>
  <c r="FG101" i="3"/>
  <c r="FH96" i="3"/>
  <c r="FC104" i="3"/>
  <c r="FD103" i="3"/>
  <c r="FD104" i="3" s="1"/>
  <c r="FD105" i="3" l="1"/>
  <c r="FH101" i="3"/>
  <c r="FI96" i="3"/>
  <c r="FF110" i="3"/>
  <c r="FF100" i="3"/>
  <c r="FF102" i="3" s="1"/>
  <c r="FF119" i="3" s="1"/>
  <c r="FE103" i="3"/>
  <c r="FE104" i="3" s="1"/>
  <c r="FG95" i="3"/>
  <c r="FH94" i="3"/>
  <c r="FE119" i="3"/>
  <c r="FE105" i="3" l="1"/>
  <c r="FI101" i="3"/>
  <c r="FJ96" i="3"/>
  <c r="FH95" i="3"/>
  <c r="FI94" i="3"/>
  <c r="FF103" i="3"/>
  <c r="FF105" i="3" s="1"/>
  <c r="FG100" i="3"/>
  <c r="FG102" i="3" s="1"/>
  <c r="FG110" i="3"/>
  <c r="FF104" i="3" l="1"/>
  <c r="FG103" i="3"/>
  <c r="FG105" i="3" s="1"/>
  <c r="FG119" i="3"/>
  <c r="FI95" i="3"/>
  <c r="FJ94" i="3"/>
  <c r="FH100" i="3"/>
  <c r="FH102" i="3" s="1"/>
  <c r="FH110" i="3"/>
  <c r="FJ101" i="3"/>
  <c r="FK96" i="3"/>
  <c r="FG104" i="3" l="1"/>
  <c r="FH103" i="3"/>
  <c r="FH105" i="3" s="1"/>
  <c r="FJ95" i="3"/>
  <c r="FK94" i="3"/>
  <c r="FI100" i="3"/>
  <c r="FI102" i="3" s="1"/>
  <c r="FI110" i="3"/>
  <c r="FH119" i="3"/>
  <c r="FK101" i="3"/>
  <c r="FL96" i="3"/>
  <c r="FH104" i="3" l="1"/>
  <c r="FI103" i="3"/>
  <c r="FI105" i="3" s="1"/>
  <c r="FK95" i="3"/>
  <c r="FL94" i="3"/>
  <c r="FJ110" i="3"/>
  <c r="FJ100" i="3"/>
  <c r="FJ102" i="3" s="1"/>
  <c r="FI119" i="3"/>
  <c r="FL101" i="3"/>
  <c r="FM96" i="3"/>
  <c r="FI104" i="3" l="1"/>
  <c r="FM101" i="3"/>
  <c r="FN96" i="3"/>
  <c r="FJ103" i="3"/>
  <c r="FJ105" i="3" s="1"/>
  <c r="FL95" i="3"/>
  <c r="FM94" i="3"/>
  <c r="FK110" i="3"/>
  <c r="FK100" i="3"/>
  <c r="FK102" i="3" s="1"/>
  <c r="FJ119" i="3"/>
  <c r="FJ104" i="3" l="1"/>
  <c r="FL100" i="3"/>
  <c r="FL102" i="3" s="1"/>
  <c r="FL119" i="3" s="1"/>
  <c r="FL110" i="3"/>
  <c r="FN101" i="3"/>
  <c r="FO96" i="3"/>
  <c r="FK103" i="3"/>
  <c r="FK105" i="3" s="1"/>
  <c r="FM95" i="3"/>
  <c r="FN94" i="3"/>
  <c r="FK119" i="3"/>
  <c r="FK104" i="3" l="1"/>
  <c r="FM100" i="3"/>
  <c r="FM102" i="3" s="1"/>
  <c r="FM119" i="3" s="1"/>
  <c r="FM110" i="3"/>
  <c r="FN95" i="3"/>
  <c r="FO94" i="3"/>
  <c r="FO101" i="3"/>
  <c r="FP96" i="3"/>
  <c r="FL103" i="3"/>
  <c r="FL105" i="3" s="1"/>
  <c r="FL104" i="3" l="1"/>
  <c r="FP101" i="3"/>
  <c r="FQ96" i="3"/>
  <c r="FN110" i="3"/>
  <c r="FN100" i="3"/>
  <c r="FN102" i="3" s="1"/>
  <c r="FO95" i="3"/>
  <c r="FP94" i="3"/>
  <c r="FM103" i="3"/>
  <c r="FM104" i="3" s="1"/>
  <c r="FM105" i="3" l="1"/>
  <c r="FP95" i="3"/>
  <c r="FQ94" i="3"/>
  <c r="FQ101" i="3"/>
  <c r="FR96" i="3"/>
  <c r="FO110" i="3"/>
  <c r="FO100" i="3"/>
  <c r="FO102" i="3" s="1"/>
  <c r="FO119" i="3" s="1"/>
  <c r="FN103" i="3"/>
  <c r="FN105" i="3" s="1"/>
  <c r="FN119" i="3"/>
  <c r="FO103" i="3" l="1"/>
  <c r="FO105" i="3" s="1"/>
  <c r="FR101" i="3"/>
  <c r="FS96" i="3"/>
  <c r="FQ95" i="3"/>
  <c r="FR94" i="3"/>
  <c r="FP100" i="3"/>
  <c r="FP102" i="3" s="1"/>
  <c r="FP110" i="3"/>
  <c r="FN104" i="3"/>
  <c r="FO104" i="3" l="1"/>
  <c r="FP103" i="3"/>
  <c r="FP105" i="3" s="1"/>
  <c r="FR95" i="3"/>
  <c r="FS94" i="3"/>
  <c r="FQ100" i="3"/>
  <c r="FQ102" i="3" s="1"/>
  <c r="FQ110" i="3"/>
  <c r="FS101" i="3"/>
  <c r="FT96" i="3"/>
  <c r="FP119" i="3"/>
  <c r="FP104" i="3" l="1"/>
  <c r="FQ103" i="3"/>
  <c r="FQ105" i="3" s="1"/>
  <c r="FS95" i="3"/>
  <c r="FT94" i="3"/>
  <c r="FR110" i="3"/>
  <c r="FR100" i="3"/>
  <c r="FR102" i="3" s="1"/>
  <c r="FR119" i="3" s="1"/>
  <c r="FT101" i="3"/>
  <c r="FU96" i="3"/>
  <c r="FQ119" i="3"/>
  <c r="FQ104" i="3" l="1"/>
  <c r="FT95" i="3"/>
  <c r="FU94" i="3"/>
  <c r="FS100" i="3"/>
  <c r="FS102" i="3" s="1"/>
  <c r="FS119" i="3" s="1"/>
  <c r="FS110" i="3"/>
  <c r="FU101" i="3"/>
  <c r="FV96" i="3"/>
  <c r="FR103" i="3"/>
  <c r="FR104" i="3" s="1"/>
  <c r="FV101" i="3" l="1"/>
  <c r="FW96" i="3"/>
  <c r="FS103" i="3"/>
  <c r="FS105" i="3" s="1"/>
  <c r="FU95" i="3"/>
  <c r="FV94" i="3"/>
  <c r="FR105" i="3"/>
  <c r="FT100" i="3"/>
  <c r="FT102" i="3" s="1"/>
  <c r="FT110" i="3"/>
  <c r="FS104" i="3" l="1"/>
  <c r="FT103" i="3"/>
  <c r="FT105" i="3" s="1"/>
  <c r="FV95" i="3"/>
  <c r="FW94" i="3"/>
  <c r="FU110" i="3"/>
  <c r="FU100" i="3"/>
  <c r="FU102" i="3" s="1"/>
  <c r="FU119" i="3" s="1"/>
  <c r="FT119" i="3"/>
  <c r="FW101" i="3"/>
  <c r="FX96" i="3"/>
  <c r="FW95" i="3" l="1"/>
  <c r="FX94" i="3"/>
  <c r="FX101" i="3"/>
  <c r="FY96" i="3"/>
  <c r="FU103" i="3"/>
  <c r="FU105" i="3" s="1"/>
  <c r="FV100" i="3"/>
  <c r="FV102" i="3" s="1"/>
  <c r="FV110" i="3"/>
  <c r="FT104" i="3"/>
  <c r="FV103" i="3" l="1"/>
  <c r="FV105" i="3" s="1"/>
  <c r="FY101" i="3"/>
  <c r="FZ96" i="3"/>
  <c r="FX95" i="3"/>
  <c r="FY94" i="3"/>
  <c r="FU104" i="3"/>
  <c r="FV119" i="3"/>
  <c r="FW100" i="3"/>
  <c r="FW102" i="3" s="1"/>
  <c r="FW110" i="3"/>
  <c r="FV104" i="3" l="1"/>
  <c r="FY95" i="3"/>
  <c r="FZ94" i="3"/>
  <c r="FZ101" i="3"/>
  <c r="GA96" i="3"/>
  <c r="FX100" i="3"/>
  <c r="FX102" i="3" s="1"/>
  <c r="FX119" i="3" s="1"/>
  <c r="FX110" i="3"/>
  <c r="FW103" i="3"/>
  <c r="FW105" i="3" s="1"/>
  <c r="FW119" i="3"/>
  <c r="FW104" i="3" l="1"/>
  <c r="GA101" i="3"/>
  <c r="GB96" i="3"/>
  <c r="FZ95" i="3"/>
  <c r="GA94" i="3"/>
  <c r="FX103" i="3"/>
  <c r="FX105" i="3" s="1"/>
  <c r="FY100" i="3"/>
  <c r="FY102" i="3" s="1"/>
  <c r="FY110" i="3"/>
  <c r="FX104" i="3" l="1"/>
  <c r="FY103" i="3"/>
  <c r="FY105" i="3" s="1"/>
  <c r="FY119" i="3"/>
  <c r="GA95" i="3"/>
  <c r="GB94" i="3"/>
  <c r="FZ100" i="3"/>
  <c r="FZ102" i="3" s="1"/>
  <c r="FZ119" i="3" s="1"/>
  <c r="FZ110" i="3"/>
  <c r="GB101" i="3"/>
  <c r="GC96" i="3"/>
  <c r="FY104" i="3" l="1"/>
  <c r="GB95" i="3"/>
  <c r="GC94" i="3"/>
  <c r="FZ103" i="3"/>
  <c r="FZ105" i="3" s="1"/>
  <c r="GC101" i="3"/>
  <c r="GD96" i="3"/>
  <c r="GA100" i="3"/>
  <c r="GA102" i="3" s="1"/>
  <c r="GA110" i="3"/>
  <c r="FZ104" i="3" l="1"/>
  <c r="GC95" i="3"/>
  <c r="GD94" i="3"/>
  <c r="GA103" i="3"/>
  <c r="GA105" i="3" s="1"/>
  <c r="GD101" i="3"/>
  <c r="GE96" i="3"/>
  <c r="GA119" i="3"/>
  <c r="GB100" i="3"/>
  <c r="GB102" i="3" s="1"/>
  <c r="GB119" i="3" s="1"/>
  <c r="GB110" i="3"/>
  <c r="GA104" i="3" l="1"/>
  <c r="GE101" i="3"/>
  <c r="GF96" i="3"/>
  <c r="GD95" i="3"/>
  <c r="GE94" i="3"/>
  <c r="GC100" i="3"/>
  <c r="GC102" i="3" s="1"/>
  <c r="GC110" i="3"/>
  <c r="GB103" i="3"/>
  <c r="GB104" i="3" s="1"/>
  <c r="GC103" i="3" l="1"/>
  <c r="GC105" i="3" s="1"/>
  <c r="GC119" i="3"/>
  <c r="GB105" i="3"/>
  <c r="GE95" i="3"/>
  <c r="GF94" i="3"/>
  <c r="GD110" i="3"/>
  <c r="GD100" i="3"/>
  <c r="GD102" i="3" s="1"/>
  <c r="GD119" i="3" s="1"/>
  <c r="GF101" i="3"/>
  <c r="GG96" i="3"/>
  <c r="GC104" i="3" l="1"/>
  <c r="GF95" i="3"/>
  <c r="GG94" i="3"/>
  <c r="GE110" i="3"/>
  <c r="GE100" i="3"/>
  <c r="GE102" i="3" s="1"/>
  <c r="GG101" i="3"/>
  <c r="GH96" i="3"/>
  <c r="GD103" i="3"/>
  <c r="GD104" i="3" s="1"/>
  <c r="GE103" i="3" l="1"/>
  <c r="GE105" i="3" s="1"/>
  <c r="GH101" i="3"/>
  <c r="GI96" i="3"/>
  <c r="GD105" i="3"/>
  <c r="GG95" i="3"/>
  <c r="GH94" i="3"/>
  <c r="GF110" i="3"/>
  <c r="GF100" i="3"/>
  <c r="GF102" i="3" s="1"/>
  <c r="GF119" i="3" s="1"/>
  <c r="GE119" i="3"/>
  <c r="GE104" i="3" l="1"/>
  <c r="GI101" i="3"/>
  <c r="GJ96" i="3"/>
  <c r="GG110" i="3"/>
  <c r="GG100" i="3"/>
  <c r="GG102" i="3" s="1"/>
  <c r="GH95" i="3"/>
  <c r="GI94" i="3"/>
  <c r="GF103" i="3"/>
  <c r="GF105" i="3" s="1"/>
  <c r="GI95" i="3" l="1"/>
  <c r="GJ94" i="3"/>
  <c r="GG103" i="3"/>
  <c r="GG105" i="3" s="1"/>
  <c r="GF104" i="3"/>
  <c r="GH110" i="3"/>
  <c r="GH100" i="3"/>
  <c r="GH102" i="3" s="1"/>
  <c r="GJ101" i="3"/>
  <c r="GK96" i="3"/>
  <c r="GG119" i="3"/>
  <c r="GG104" i="3" l="1"/>
  <c r="GH103" i="3"/>
  <c r="GH105" i="3" s="1"/>
  <c r="GH119" i="3"/>
  <c r="GJ95" i="3"/>
  <c r="GK94" i="3"/>
  <c r="GK101" i="3"/>
  <c r="GL96" i="3"/>
  <c r="GI100" i="3"/>
  <c r="GI102" i="3" s="1"/>
  <c r="GI119" i="3" s="1"/>
  <c r="GI110" i="3"/>
  <c r="GH104" i="3" l="1"/>
  <c r="GL101" i="3"/>
  <c r="GM96" i="3"/>
  <c r="GK95" i="3"/>
  <c r="GL94" i="3"/>
  <c r="GJ110" i="3"/>
  <c r="GJ100" i="3"/>
  <c r="GJ102" i="3" s="1"/>
  <c r="GI103" i="3"/>
  <c r="GI104" i="3" s="1"/>
  <c r="GI105" i="3" l="1"/>
  <c r="GL95" i="3"/>
  <c r="GM94" i="3"/>
  <c r="GM101" i="3"/>
  <c r="GN96" i="3"/>
  <c r="GJ103" i="3"/>
  <c r="GJ105" i="3" s="1"/>
  <c r="GK110" i="3"/>
  <c r="GK100" i="3"/>
  <c r="GK102" i="3" s="1"/>
  <c r="GJ119" i="3"/>
  <c r="GJ104" i="3" l="1"/>
  <c r="GK103" i="3"/>
  <c r="GK105" i="3" s="1"/>
  <c r="GK119" i="3"/>
  <c r="GN101" i="3"/>
  <c r="GO96" i="3"/>
  <c r="GM95" i="3"/>
  <c r="GN94" i="3"/>
  <c r="GL100" i="3"/>
  <c r="GL102" i="3" s="1"/>
  <c r="GL119" i="3" s="1"/>
  <c r="GL110" i="3"/>
  <c r="GK104" i="3" l="1"/>
  <c r="GM100" i="3"/>
  <c r="GM102" i="3" s="1"/>
  <c r="GM119" i="3" s="1"/>
  <c r="GM110" i="3"/>
  <c r="GN95" i="3"/>
  <c r="GO94" i="3"/>
  <c r="GO101" i="3"/>
  <c r="GP96" i="3"/>
  <c r="GL103" i="3"/>
  <c r="GL104" i="3" s="1"/>
  <c r="GO95" i="3" l="1"/>
  <c r="GP94" i="3"/>
  <c r="GL105" i="3"/>
  <c r="GP101" i="3"/>
  <c r="GQ96" i="3"/>
  <c r="GN100" i="3"/>
  <c r="GN102" i="3" s="1"/>
  <c r="GN110" i="3"/>
  <c r="GM103" i="3"/>
  <c r="GM105" i="3" s="1"/>
  <c r="GM104" i="3" l="1"/>
  <c r="GN103" i="3"/>
  <c r="GN105" i="3" s="1"/>
  <c r="GQ101" i="3"/>
  <c r="GR96" i="3"/>
  <c r="GN119" i="3"/>
  <c r="GP95" i="3"/>
  <c r="GQ94" i="3"/>
  <c r="GO110" i="3"/>
  <c r="GO100" i="3"/>
  <c r="GO102" i="3" s="1"/>
  <c r="GN104" i="3" l="1"/>
  <c r="GP100" i="3"/>
  <c r="GP102" i="3" s="1"/>
  <c r="GP110" i="3"/>
  <c r="GR101" i="3"/>
  <c r="GS96" i="3"/>
  <c r="GQ95" i="3"/>
  <c r="GR94" i="3"/>
  <c r="GO103" i="3"/>
  <c r="GO104" i="3" s="1"/>
  <c r="GO119" i="3"/>
  <c r="GO105" i="3" l="1"/>
  <c r="GR95" i="3"/>
  <c r="GS94" i="3"/>
  <c r="GS101" i="3"/>
  <c r="GT96" i="3"/>
  <c r="GQ110" i="3"/>
  <c r="GQ100" i="3"/>
  <c r="GQ102" i="3" s="1"/>
  <c r="GP103" i="3"/>
  <c r="GP104" i="3" s="1"/>
  <c r="GP119" i="3"/>
  <c r="GQ103" i="3" l="1"/>
  <c r="GQ105" i="3" s="1"/>
  <c r="GT101" i="3"/>
  <c r="GU96" i="3"/>
  <c r="GP105" i="3"/>
  <c r="GS95" i="3"/>
  <c r="GT94" i="3"/>
  <c r="GR100" i="3"/>
  <c r="GR102" i="3" s="1"/>
  <c r="GR119" i="3" s="1"/>
  <c r="GR110" i="3"/>
  <c r="GQ119" i="3"/>
  <c r="GQ104" i="3" l="1"/>
  <c r="GS110" i="3"/>
  <c r="GS100" i="3"/>
  <c r="GS102" i="3" s="1"/>
  <c r="GT95" i="3"/>
  <c r="GU94" i="3"/>
  <c r="GU101" i="3"/>
  <c r="GV96" i="3"/>
  <c r="GR103" i="3"/>
  <c r="GR105" i="3" s="1"/>
  <c r="GR104" i="3" l="1"/>
  <c r="GU95" i="3"/>
  <c r="GV94" i="3"/>
  <c r="GT100" i="3"/>
  <c r="GT102" i="3" s="1"/>
  <c r="GT110" i="3"/>
  <c r="GV101" i="3"/>
  <c r="GW96" i="3"/>
  <c r="GS103" i="3"/>
  <c r="GS105" i="3" s="1"/>
  <c r="GS119" i="3"/>
  <c r="GS104" i="3" l="1"/>
  <c r="GV95" i="3"/>
  <c r="GW94" i="3"/>
  <c r="GW101" i="3"/>
  <c r="GX96" i="3"/>
  <c r="GT103" i="3"/>
  <c r="GT105" i="3" s="1"/>
  <c r="GT119" i="3"/>
  <c r="GU100" i="3"/>
  <c r="GU102" i="3" s="1"/>
  <c r="GU110" i="3"/>
  <c r="GT104" i="3" l="1"/>
  <c r="GU103" i="3"/>
  <c r="GU105" i="3" s="1"/>
  <c r="GW95" i="3"/>
  <c r="GX94" i="3"/>
  <c r="GU119" i="3"/>
  <c r="GV100" i="3"/>
  <c r="GV102" i="3" s="1"/>
  <c r="GV110" i="3"/>
  <c r="GX101" i="3"/>
  <c r="GY96" i="3"/>
  <c r="GU104" i="3" l="1"/>
  <c r="GV103" i="3"/>
  <c r="GV105" i="3" s="1"/>
  <c r="GX95" i="3"/>
  <c r="GY94" i="3"/>
  <c r="GY101" i="3"/>
  <c r="GZ96" i="3"/>
  <c r="GW110" i="3"/>
  <c r="GW100" i="3"/>
  <c r="GW102" i="3" s="1"/>
  <c r="GV119" i="3"/>
  <c r="GV104" i="3" l="1"/>
  <c r="GW103" i="3"/>
  <c r="GW105" i="3" s="1"/>
  <c r="GX110" i="3"/>
  <c r="GX100" i="3"/>
  <c r="GX102" i="3" s="1"/>
  <c r="GW119" i="3"/>
  <c r="GZ101" i="3"/>
  <c r="HA96" i="3"/>
  <c r="GY95" i="3"/>
  <c r="GZ94" i="3"/>
  <c r="GW104" i="3" l="1"/>
  <c r="GZ95" i="3"/>
  <c r="HA94" i="3"/>
  <c r="GX103" i="3"/>
  <c r="GX105" i="3" s="1"/>
  <c r="GX119" i="3"/>
  <c r="GY100" i="3"/>
  <c r="GY102" i="3" s="1"/>
  <c r="GY119" i="3" s="1"/>
  <c r="GY110" i="3"/>
  <c r="HA101" i="3"/>
  <c r="HB96" i="3"/>
  <c r="GX104" i="3" l="1"/>
  <c r="HA95" i="3"/>
  <c r="HB94" i="3"/>
  <c r="GY103" i="3"/>
  <c r="GY105" i="3" s="1"/>
  <c r="GZ100" i="3"/>
  <c r="GZ102" i="3" s="1"/>
  <c r="GZ119" i="3" s="1"/>
  <c r="GZ110" i="3"/>
  <c r="HB101" i="3"/>
  <c r="HC96" i="3"/>
  <c r="GY104" i="3" l="1"/>
  <c r="GZ103" i="3"/>
  <c r="GZ105" i="3" s="1"/>
  <c r="HB95" i="3"/>
  <c r="HC94" i="3"/>
  <c r="HA100" i="3"/>
  <c r="HA102" i="3" s="1"/>
  <c r="HA110" i="3"/>
  <c r="HC101" i="3"/>
  <c r="HD96" i="3"/>
  <c r="GZ104" i="3" l="1"/>
  <c r="HC95" i="3"/>
  <c r="HD94" i="3"/>
  <c r="HA103" i="3"/>
  <c r="HA105" i="3" s="1"/>
  <c r="HA119" i="3"/>
  <c r="HB110" i="3"/>
  <c r="HB100" i="3"/>
  <c r="HB102" i="3" s="1"/>
  <c r="HD101" i="3"/>
  <c r="HE96" i="3"/>
  <c r="HA104" i="3" l="1"/>
  <c r="HB103" i="3"/>
  <c r="HB105" i="3" s="1"/>
  <c r="HE101" i="3"/>
  <c r="HF96" i="3"/>
  <c r="HD95" i="3"/>
  <c r="HE94" i="3"/>
  <c r="HB119" i="3"/>
  <c r="HC110" i="3"/>
  <c r="HC100" i="3"/>
  <c r="HC102" i="3" s="1"/>
  <c r="HC119" i="3" s="1"/>
  <c r="HB104" i="3" l="1"/>
  <c r="HE95" i="3"/>
  <c r="HF94" i="3"/>
  <c r="HD110" i="3"/>
  <c r="HD100" i="3"/>
  <c r="HD102" i="3" s="1"/>
  <c r="HD119" i="3" s="1"/>
  <c r="HF101" i="3"/>
  <c r="HG96" i="3"/>
  <c r="HC103" i="3"/>
  <c r="HC105" i="3" s="1"/>
  <c r="HC104" i="3" l="1"/>
  <c r="HG101" i="3"/>
  <c r="HH96" i="3"/>
  <c r="HD103" i="3"/>
  <c r="HD105" i="3" s="1"/>
  <c r="HF95" i="3"/>
  <c r="HG94" i="3"/>
  <c r="HE110" i="3"/>
  <c r="HE100" i="3"/>
  <c r="HE102" i="3" s="1"/>
  <c r="HD104" i="3" l="1"/>
  <c r="HE103" i="3"/>
  <c r="HE105" i="3" s="1"/>
  <c r="HG95" i="3"/>
  <c r="HH94" i="3"/>
  <c r="HF110" i="3"/>
  <c r="HF100" i="3"/>
  <c r="HF102" i="3" s="1"/>
  <c r="HE119" i="3"/>
  <c r="HH101" i="3"/>
  <c r="HI96" i="3"/>
  <c r="HE104" i="3" l="1"/>
  <c r="HF103" i="3"/>
  <c r="HF105" i="3" s="1"/>
  <c r="HG110" i="3"/>
  <c r="HG100" i="3"/>
  <c r="HG102" i="3" s="1"/>
  <c r="HH95" i="3"/>
  <c r="HI94" i="3"/>
  <c r="HI101" i="3"/>
  <c r="HJ96" i="3"/>
  <c r="HF119" i="3"/>
  <c r="HF104" i="3" l="1"/>
  <c r="HH110" i="3"/>
  <c r="HH100" i="3"/>
  <c r="HH102" i="3" s="1"/>
  <c r="HH119" i="3" s="1"/>
  <c r="HG103" i="3"/>
  <c r="HG105" i="3" s="1"/>
  <c r="HG119" i="3"/>
  <c r="HI95" i="3"/>
  <c r="HJ94" i="3"/>
  <c r="HJ101" i="3"/>
  <c r="HK96" i="3"/>
  <c r="HG104" i="3" l="1"/>
  <c r="HJ95" i="3"/>
  <c r="HK94" i="3"/>
  <c r="HI100" i="3"/>
  <c r="HI102" i="3" s="1"/>
  <c r="HI110" i="3"/>
  <c r="HH103" i="3"/>
  <c r="HH105" i="3" s="1"/>
  <c r="HK101" i="3"/>
  <c r="HL96" i="3"/>
  <c r="HH104" i="3" l="1"/>
  <c r="HI103" i="3"/>
  <c r="HI105" i="3" s="1"/>
  <c r="HI119" i="3"/>
  <c r="HK95" i="3"/>
  <c r="HL94" i="3"/>
  <c r="HL101" i="3"/>
  <c r="HM96" i="3"/>
  <c r="HJ100" i="3"/>
  <c r="HJ102" i="3" s="1"/>
  <c r="HJ110" i="3"/>
  <c r="HI104" i="3" l="1"/>
  <c r="HL95" i="3"/>
  <c r="HM94" i="3"/>
  <c r="HJ103" i="3"/>
  <c r="HJ105" i="3" s="1"/>
  <c r="HM101" i="3"/>
  <c r="HN96" i="3"/>
  <c r="HK100" i="3"/>
  <c r="HK102" i="3" s="1"/>
  <c r="HK110" i="3"/>
  <c r="HJ119" i="3"/>
  <c r="HJ104" i="3" l="1"/>
  <c r="HK103" i="3"/>
  <c r="HK105" i="3" s="1"/>
  <c r="HN101" i="3"/>
  <c r="HO96" i="3"/>
  <c r="HK119" i="3"/>
  <c r="HM95" i="3"/>
  <c r="HN94" i="3"/>
  <c r="HL110" i="3"/>
  <c r="HL100" i="3"/>
  <c r="HL102" i="3" s="1"/>
  <c r="HL119" i="3" s="1"/>
  <c r="HK104" i="3" l="1"/>
  <c r="HM100" i="3"/>
  <c r="HM102" i="3" s="1"/>
  <c r="HM119" i="3" s="1"/>
  <c r="HM110" i="3"/>
  <c r="HN95" i="3"/>
  <c r="HO94" i="3"/>
  <c r="HO101" i="3"/>
  <c r="HP96" i="3"/>
  <c r="HL103" i="3"/>
  <c r="HL105" i="3" s="1"/>
  <c r="HL104" i="3" l="1"/>
  <c r="HO95" i="3"/>
  <c r="HP94" i="3"/>
  <c r="HP101" i="3"/>
  <c r="HQ96" i="3"/>
  <c r="HN110" i="3"/>
  <c r="HN100" i="3"/>
  <c r="HN102" i="3" s="1"/>
  <c r="HN119" i="3" s="1"/>
  <c r="HM103" i="3"/>
  <c r="HM105" i="3" s="1"/>
  <c r="HM104" i="3" l="1"/>
  <c r="HN103" i="3"/>
  <c r="HN105" i="3" s="1"/>
  <c r="HQ101" i="3"/>
  <c r="HR96" i="3"/>
  <c r="HP95" i="3"/>
  <c r="HQ94" i="3"/>
  <c r="HO110" i="3"/>
  <c r="HO100" i="3"/>
  <c r="HO102" i="3" s="1"/>
  <c r="HN104" i="3" l="1"/>
  <c r="HR101" i="3"/>
  <c r="HS96" i="3"/>
  <c r="HP100" i="3"/>
  <c r="HP102" i="3" s="1"/>
  <c r="HP110" i="3"/>
  <c r="HQ95" i="3"/>
  <c r="HR94" i="3"/>
  <c r="HO103" i="3"/>
  <c r="HO105" i="3" s="1"/>
  <c r="HO119" i="3"/>
  <c r="HO104" i="3" l="1"/>
  <c r="HR95" i="3"/>
  <c r="HS94" i="3"/>
  <c r="HS101" i="3"/>
  <c r="HT96" i="3"/>
  <c r="HQ100" i="3"/>
  <c r="HQ102" i="3" s="1"/>
  <c r="HQ119" i="3" s="1"/>
  <c r="HQ110" i="3"/>
  <c r="HP103" i="3"/>
  <c r="HP104" i="3" s="1"/>
  <c r="HP119" i="3"/>
  <c r="HP105" i="3" l="1"/>
  <c r="HT101" i="3"/>
  <c r="HU96" i="3"/>
  <c r="HQ103" i="3"/>
  <c r="HQ105" i="3" s="1"/>
  <c r="HS95" i="3"/>
  <c r="HT94" i="3"/>
  <c r="HR110" i="3"/>
  <c r="HR100" i="3"/>
  <c r="HR102" i="3" s="1"/>
  <c r="HR119" i="3" s="1"/>
  <c r="HQ104" i="3" l="1"/>
  <c r="HT95" i="3"/>
  <c r="HU94" i="3"/>
  <c r="HU101" i="3"/>
  <c r="HV96" i="3"/>
  <c r="HS100" i="3"/>
  <c r="HS102" i="3" s="1"/>
  <c r="HS110" i="3"/>
  <c r="HR103" i="3"/>
  <c r="HR105" i="3" s="1"/>
  <c r="HR104" i="3" l="1"/>
  <c r="HS103" i="3"/>
  <c r="HS105" i="3" s="1"/>
  <c r="HV101" i="3"/>
  <c r="HW96" i="3"/>
  <c r="HS119" i="3"/>
  <c r="HU95" i="3"/>
  <c r="HV94" i="3"/>
  <c r="HT110" i="3"/>
  <c r="HT100" i="3"/>
  <c r="HT102" i="3" s="1"/>
  <c r="HT119" i="3" s="1"/>
  <c r="HS104" i="3" l="1"/>
  <c r="HV95" i="3"/>
  <c r="HW94" i="3"/>
  <c r="HU100" i="3"/>
  <c r="HU102" i="3" s="1"/>
  <c r="HU119" i="3" s="1"/>
  <c r="HU110" i="3"/>
  <c r="HW101" i="3"/>
  <c r="HX96" i="3"/>
  <c r="HT103" i="3"/>
  <c r="HT105" i="3" s="1"/>
  <c r="HT104" i="3" l="1"/>
  <c r="HX101" i="3"/>
  <c r="HY96" i="3"/>
  <c r="HW95" i="3"/>
  <c r="HX94" i="3"/>
  <c r="HU103" i="3"/>
  <c r="HU105" i="3" s="1"/>
  <c r="HV100" i="3"/>
  <c r="HV102" i="3" s="1"/>
  <c r="HV110" i="3"/>
  <c r="HU104" i="3" l="1"/>
  <c r="HV103" i="3"/>
  <c r="HV105" i="3" s="1"/>
  <c r="HV119" i="3"/>
  <c r="HY101" i="3"/>
  <c r="HZ96" i="3"/>
  <c r="HX95" i="3"/>
  <c r="HY94" i="3"/>
  <c r="HW100" i="3"/>
  <c r="HW102" i="3" s="1"/>
  <c r="HW110" i="3"/>
  <c r="HV104" i="3" l="1"/>
  <c r="HW103" i="3"/>
  <c r="HW105" i="3" s="1"/>
  <c r="HX110" i="3"/>
  <c r="HX100" i="3"/>
  <c r="HX102" i="3" s="1"/>
  <c r="HY95" i="3"/>
  <c r="HZ94" i="3"/>
  <c r="HZ101" i="3"/>
  <c r="IA96" i="3"/>
  <c r="HW119" i="3"/>
  <c r="HW104" i="3" l="1"/>
  <c r="HY100" i="3"/>
  <c r="HY102" i="3" s="1"/>
  <c r="HY119" i="3" s="1"/>
  <c r="HY110" i="3"/>
  <c r="HX103" i="3"/>
  <c r="HX105" i="3" s="1"/>
  <c r="HZ95" i="3"/>
  <c r="IA94" i="3"/>
  <c r="HX119" i="3"/>
  <c r="IA101" i="3"/>
  <c r="IB96" i="3"/>
  <c r="HX104" i="3" l="1"/>
  <c r="HZ110" i="3"/>
  <c r="HZ100" i="3"/>
  <c r="HZ102" i="3" s="1"/>
  <c r="HZ119" i="3" s="1"/>
  <c r="IA95" i="3"/>
  <c r="IB94" i="3"/>
  <c r="IB101" i="3"/>
  <c r="IC96" i="3"/>
  <c r="HY103" i="3"/>
  <c r="HY105" i="3" s="1"/>
  <c r="HY104" i="3" l="1"/>
  <c r="IC101" i="3"/>
  <c r="ID96" i="3"/>
  <c r="HZ103" i="3"/>
  <c r="HZ105" i="3" s="1"/>
  <c r="IB95" i="3"/>
  <c r="IC94" i="3"/>
  <c r="IA110" i="3"/>
  <c r="IA100" i="3"/>
  <c r="IA102" i="3" s="1"/>
  <c r="HZ104" i="3" l="1"/>
  <c r="IC95" i="3"/>
  <c r="ID94" i="3"/>
  <c r="IA103" i="3"/>
  <c r="IA105" i="3" s="1"/>
  <c r="IB100" i="3"/>
  <c r="IB102" i="3" s="1"/>
  <c r="IB110" i="3"/>
  <c r="ID101" i="3"/>
  <c r="IE96" i="3"/>
  <c r="IA119" i="3"/>
  <c r="IA104" i="3" l="1"/>
  <c r="IB103" i="3"/>
  <c r="IB105" i="3" s="1"/>
  <c r="IB119" i="3"/>
  <c r="ID95" i="3"/>
  <c r="IE94" i="3"/>
  <c r="IE101" i="3"/>
  <c r="IF96" i="3"/>
  <c r="IC110" i="3"/>
  <c r="IC100" i="3"/>
  <c r="IC102" i="3" s="1"/>
  <c r="IC119" i="3" s="1"/>
  <c r="IB104" i="3" l="1"/>
  <c r="ID110" i="3"/>
  <c r="ID100" i="3"/>
  <c r="ID102" i="3" s="1"/>
  <c r="ID119" i="3" s="1"/>
  <c r="IF101" i="3"/>
  <c r="IG96" i="3"/>
  <c r="IE95" i="3"/>
  <c r="IF94" i="3"/>
  <c r="IC103" i="3"/>
  <c r="IC105" i="3" s="1"/>
  <c r="IC104" i="3" l="1"/>
  <c r="IF95" i="3"/>
  <c r="IG94" i="3"/>
  <c r="IG101" i="3"/>
  <c r="IH96" i="3"/>
  <c r="IE100" i="3"/>
  <c r="IE102" i="3" s="1"/>
  <c r="IE119" i="3" s="1"/>
  <c r="IE110" i="3"/>
  <c r="ID103" i="3"/>
  <c r="ID105" i="3" s="1"/>
  <c r="ID104" i="3" l="1"/>
  <c r="IE103" i="3"/>
  <c r="IE105" i="3" s="1"/>
  <c r="IH101" i="3"/>
  <c r="II96" i="3"/>
  <c r="IG95" i="3"/>
  <c r="IH94" i="3"/>
  <c r="IF110" i="3"/>
  <c r="IF100" i="3"/>
  <c r="IF102" i="3" s="1"/>
  <c r="IF119" i="3" s="1"/>
  <c r="IE104" i="3" l="1"/>
  <c r="IH95" i="3"/>
  <c r="II94" i="3"/>
  <c r="IG110" i="3"/>
  <c r="IG100" i="3"/>
  <c r="IG102" i="3" s="1"/>
  <c r="IG119" i="3" s="1"/>
  <c r="II101" i="3"/>
  <c r="IJ96" i="3"/>
  <c r="IF103" i="3"/>
  <c r="IF105" i="3" s="1"/>
  <c r="IF104" i="3" l="1"/>
  <c r="IG103" i="3"/>
  <c r="IG105" i="3" s="1"/>
  <c r="IJ101" i="3"/>
  <c r="IK96" i="3"/>
  <c r="II95" i="3"/>
  <c r="IJ94" i="3"/>
  <c r="IH100" i="3"/>
  <c r="IH102" i="3" s="1"/>
  <c r="IH110" i="3"/>
  <c r="IG104" i="3" l="1"/>
  <c r="IH103" i="3"/>
  <c r="IH105" i="3"/>
  <c r="IH104" i="3"/>
  <c r="IJ95" i="3"/>
  <c r="IK94" i="3"/>
  <c r="II100" i="3"/>
  <c r="II102" i="3" s="1"/>
  <c r="II110" i="3"/>
  <c r="IK101" i="3"/>
  <c r="IL96" i="3"/>
  <c r="IH119" i="3"/>
  <c r="IJ110" i="3" l="1"/>
  <c r="IJ100" i="3"/>
  <c r="IJ102" i="3" s="1"/>
  <c r="IJ119" i="3" s="1"/>
  <c r="II105" i="3"/>
  <c r="II103" i="3"/>
  <c r="II104" i="3"/>
  <c r="IL101" i="3"/>
  <c r="IM96" i="3"/>
  <c r="II119" i="3"/>
  <c r="IK95" i="3"/>
  <c r="IL94" i="3"/>
  <c r="IM101" i="3" l="1"/>
  <c r="IN96" i="3"/>
  <c r="IJ105" i="3"/>
  <c r="IJ103" i="3"/>
  <c r="IJ104" i="3"/>
  <c r="IL95" i="3"/>
  <c r="IM94" i="3"/>
  <c r="IK100" i="3"/>
  <c r="IK102" i="3" s="1"/>
  <c r="IK119" i="3" s="1"/>
  <c r="IK110" i="3"/>
  <c r="IM95" i="3" l="1"/>
  <c r="IN94" i="3"/>
  <c r="IN101" i="3"/>
  <c r="IO96" i="3"/>
  <c r="IK105" i="3"/>
  <c r="IK103" i="3"/>
  <c r="IK104" i="3"/>
  <c r="IL110" i="3"/>
  <c r="IL100" i="3"/>
  <c r="IL102" i="3" s="1"/>
  <c r="IL119" i="3" s="1"/>
  <c r="IL103" i="3" l="1"/>
  <c r="IL105" i="3"/>
  <c r="IL104" i="3"/>
  <c r="IO101" i="3"/>
  <c r="IP96" i="3"/>
  <c r="IN95" i="3"/>
  <c r="IO94" i="3"/>
  <c r="IM100" i="3"/>
  <c r="IM102" i="3" s="1"/>
  <c r="IM110" i="3"/>
  <c r="IO95" i="3" l="1"/>
  <c r="IP94" i="3"/>
  <c r="IN100" i="3"/>
  <c r="IN102" i="3" s="1"/>
  <c r="IN119" i="3" s="1"/>
  <c r="IN110" i="3"/>
  <c r="IP101" i="3"/>
  <c r="IQ96" i="3"/>
  <c r="IM105" i="3"/>
  <c r="IM103" i="3"/>
  <c r="IM104" i="3"/>
  <c r="IM119" i="3"/>
  <c r="IQ101" i="3" l="1"/>
  <c r="IR96" i="3"/>
  <c r="IN103" i="3"/>
  <c r="IN105" i="3"/>
  <c r="IN104" i="3"/>
  <c r="IP95" i="3"/>
  <c r="IQ94" i="3"/>
  <c r="IO110" i="3"/>
  <c r="IO100" i="3"/>
  <c r="IO102" i="3" s="1"/>
  <c r="IO103" i="3" l="1"/>
  <c r="IO105" i="3"/>
  <c r="IO104" i="3"/>
  <c r="IP100" i="3"/>
  <c r="IP102" i="3" s="1"/>
  <c r="IP110" i="3"/>
  <c r="IR101" i="3"/>
  <c r="IS96" i="3"/>
  <c r="IQ95" i="3"/>
  <c r="IR94" i="3"/>
  <c r="IO119" i="3"/>
  <c r="IQ110" i="3" l="1"/>
  <c r="IQ100" i="3"/>
  <c r="IQ102" i="3" s="1"/>
  <c r="IQ119" i="3" s="1"/>
  <c r="IS101" i="3"/>
  <c r="IT96" i="3"/>
  <c r="IR95" i="3"/>
  <c r="IS94" i="3"/>
  <c r="IP105" i="3"/>
  <c r="IP103" i="3"/>
  <c r="IP104" i="3"/>
  <c r="IP119" i="3"/>
  <c r="IR100" i="3" l="1"/>
  <c r="IR102" i="3" s="1"/>
  <c r="IR119" i="3" s="1"/>
  <c r="IR110" i="3"/>
  <c r="IS95" i="3"/>
  <c r="IT94" i="3"/>
  <c r="IT101" i="3"/>
  <c r="IU96" i="3"/>
  <c r="IQ105" i="3"/>
  <c r="IQ103" i="3"/>
  <c r="IQ104" i="3"/>
  <c r="IT95" i="3" l="1"/>
  <c r="IU94" i="3"/>
  <c r="IR103" i="3"/>
  <c r="IR105" i="3"/>
  <c r="IR104" i="3"/>
  <c r="IU101" i="3"/>
  <c r="IV96" i="3"/>
  <c r="IS110" i="3"/>
  <c r="IS100" i="3"/>
  <c r="IS102" i="3" s="1"/>
  <c r="IS105" i="3" l="1"/>
  <c r="IS103" i="3"/>
  <c r="IS104" i="3"/>
  <c r="IV101" i="3"/>
  <c r="IW96" i="3"/>
  <c r="IS119" i="3"/>
  <c r="IT110" i="3"/>
  <c r="IT100" i="3"/>
  <c r="IT102" i="3" s="1"/>
  <c r="IU95" i="3"/>
  <c r="IV94" i="3"/>
  <c r="IT105" i="3" l="1"/>
  <c r="IT103" i="3"/>
  <c r="IT104" i="3"/>
  <c r="IW101" i="3"/>
  <c r="IX96" i="3"/>
  <c r="IV95" i="3"/>
  <c r="IW94" i="3"/>
  <c r="IU110" i="3"/>
  <c r="IU100" i="3"/>
  <c r="IU102" i="3" s="1"/>
  <c r="IT119" i="3"/>
  <c r="IU105" i="3" l="1"/>
  <c r="IU103" i="3"/>
  <c r="IU104" i="3"/>
  <c r="IW95" i="3"/>
  <c r="IX94" i="3"/>
  <c r="IX101" i="3"/>
  <c r="IY96" i="3"/>
  <c r="IV110" i="3"/>
  <c r="IV100" i="3"/>
  <c r="IV102" i="3" s="1"/>
  <c r="IU119" i="3"/>
  <c r="IW110" i="3" l="1"/>
  <c r="IW100" i="3"/>
  <c r="IW102" i="3" s="1"/>
  <c r="IV103" i="3"/>
  <c r="IV105" i="3"/>
  <c r="IV104" i="3"/>
  <c r="IX95" i="3"/>
  <c r="IY94" i="3"/>
  <c r="IY101" i="3"/>
  <c r="IZ96" i="3"/>
  <c r="IV119" i="3"/>
  <c r="IX110" i="3" l="1"/>
  <c r="IX100" i="3"/>
  <c r="IX102" i="3" s="1"/>
  <c r="IW103" i="3"/>
  <c r="IW105" i="3"/>
  <c r="IW104" i="3"/>
  <c r="IY95" i="3"/>
  <c r="IZ94" i="3"/>
  <c r="IW119" i="3"/>
  <c r="IZ101" i="3"/>
  <c r="JA96" i="3"/>
  <c r="IY100" i="3" l="1"/>
  <c r="IY102" i="3" s="1"/>
  <c r="IY119" i="3" s="1"/>
  <c r="IY110" i="3"/>
  <c r="JA101" i="3"/>
  <c r="JB96" i="3"/>
  <c r="IX105" i="3"/>
  <c r="IX103" i="3"/>
  <c r="IX104" i="3"/>
  <c r="IZ95" i="3"/>
  <c r="JA94" i="3"/>
  <c r="IX119" i="3"/>
  <c r="JA95" i="3" l="1"/>
  <c r="JB94" i="3"/>
  <c r="IZ100" i="3"/>
  <c r="IZ102" i="3" s="1"/>
  <c r="IZ110" i="3"/>
  <c r="JB101" i="3"/>
  <c r="JC96" i="3"/>
  <c r="IY105" i="3"/>
  <c r="IY103" i="3"/>
  <c r="IY104" i="3"/>
  <c r="IZ105" i="3" l="1"/>
  <c r="IZ103" i="3"/>
  <c r="IZ104" i="3"/>
  <c r="JC101" i="3"/>
  <c r="JD96" i="3"/>
  <c r="JB95" i="3"/>
  <c r="JC94" i="3"/>
  <c r="JA100" i="3"/>
  <c r="JA102" i="3" s="1"/>
  <c r="JA110" i="3"/>
  <c r="IZ119" i="3"/>
  <c r="JA103" i="3" l="1"/>
  <c r="JA105" i="3"/>
  <c r="JA104" i="3"/>
  <c r="JC95" i="3"/>
  <c r="JD94" i="3"/>
  <c r="JB110" i="3"/>
  <c r="JB100" i="3"/>
  <c r="JB102" i="3" s="1"/>
  <c r="JD101" i="3"/>
  <c r="JE96" i="3"/>
  <c r="JA119" i="3"/>
  <c r="JB105" i="3" l="1"/>
  <c r="JB103" i="3"/>
  <c r="JB104" i="3"/>
  <c r="JD95" i="3"/>
  <c r="JE94" i="3"/>
  <c r="JC100" i="3"/>
  <c r="JC102" i="3" s="1"/>
  <c r="JC110" i="3"/>
  <c r="JB119" i="3"/>
  <c r="JE101" i="3"/>
  <c r="JF96" i="3"/>
  <c r="JC103" i="3" l="1"/>
  <c r="JC105" i="3"/>
  <c r="JC104" i="3"/>
  <c r="JE95" i="3"/>
  <c r="JF94" i="3"/>
  <c r="JF101" i="3"/>
  <c r="JG96" i="3"/>
  <c r="JD110" i="3"/>
  <c r="JD100" i="3"/>
  <c r="JD102" i="3" s="1"/>
  <c r="JC119" i="3"/>
  <c r="JD105" i="3" l="1"/>
  <c r="JD103" i="3"/>
  <c r="JD104" i="3"/>
  <c r="JD119" i="3"/>
  <c r="JE110" i="3"/>
  <c r="JE100" i="3"/>
  <c r="JE102" i="3" s="1"/>
  <c r="JG101" i="3"/>
  <c r="JH96" i="3"/>
  <c r="JF95" i="3"/>
  <c r="JG94" i="3"/>
  <c r="JH101" i="3" l="1"/>
  <c r="JI96" i="3"/>
  <c r="JE103" i="3"/>
  <c r="JE105" i="3"/>
  <c r="JE104" i="3"/>
  <c r="JG95" i="3"/>
  <c r="JH94" i="3"/>
  <c r="JF100" i="3"/>
  <c r="JF102" i="3" s="1"/>
  <c r="JF110" i="3"/>
  <c r="JE119" i="3"/>
  <c r="JG100" i="3" l="1"/>
  <c r="JG102" i="3" s="1"/>
  <c r="JG119" i="3" s="1"/>
  <c r="JG110" i="3"/>
  <c r="JI101" i="3"/>
  <c r="JJ96" i="3"/>
  <c r="JF105" i="3"/>
  <c r="JF103" i="3"/>
  <c r="JF104" i="3"/>
  <c r="JH95" i="3"/>
  <c r="JI94" i="3"/>
  <c r="JF119" i="3"/>
  <c r="JJ101" i="3" l="1"/>
  <c r="JK96" i="3"/>
  <c r="JH100" i="3"/>
  <c r="JH102" i="3" s="1"/>
  <c r="JH110" i="3"/>
  <c r="JI95" i="3"/>
  <c r="JJ94" i="3"/>
  <c r="JG103" i="3"/>
  <c r="JG105" i="3"/>
  <c r="JG104" i="3"/>
  <c r="JJ95" i="3" l="1"/>
  <c r="JK94" i="3"/>
  <c r="JI100" i="3"/>
  <c r="JI102" i="3" s="1"/>
  <c r="JI119" i="3" s="1"/>
  <c r="JI110" i="3"/>
  <c r="JH105" i="3"/>
  <c r="JH103" i="3"/>
  <c r="JH104" i="3"/>
  <c r="JK101" i="3"/>
  <c r="JL96" i="3"/>
  <c r="JH119" i="3"/>
  <c r="JI105" i="3" l="1"/>
  <c r="JI103" i="3"/>
  <c r="JI104" i="3"/>
  <c r="JK95" i="3"/>
  <c r="JL94" i="3"/>
  <c r="JL101" i="3"/>
  <c r="JM96" i="3"/>
  <c r="JJ100" i="3"/>
  <c r="JJ102" i="3" s="1"/>
  <c r="JJ110" i="3"/>
  <c r="JJ105" i="3" l="1"/>
  <c r="JJ103" i="3"/>
  <c r="JJ104" i="3"/>
  <c r="JM101" i="3"/>
  <c r="JN96" i="3"/>
  <c r="JL95" i="3"/>
  <c r="JM94" i="3"/>
  <c r="JJ119" i="3"/>
  <c r="JK110" i="3"/>
  <c r="JK100" i="3"/>
  <c r="JK102" i="3" s="1"/>
  <c r="JK119" i="3" s="1"/>
  <c r="JM95" i="3" l="1"/>
  <c r="JN94" i="3"/>
  <c r="JL110" i="3"/>
  <c r="JL100" i="3"/>
  <c r="JL102" i="3" s="1"/>
  <c r="JL119" i="3" s="1"/>
  <c r="JN101" i="3"/>
  <c r="JO96" i="3"/>
  <c r="JK105" i="3"/>
  <c r="JK103" i="3"/>
  <c r="JK104" i="3"/>
  <c r="JO101" i="3" l="1"/>
  <c r="JP96" i="3"/>
  <c r="JN95" i="3"/>
  <c r="JO94" i="3"/>
  <c r="JL105" i="3"/>
  <c r="JL103" i="3"/>
  <c r="JL104" i="3"/>
  <c r="JM110" i="3"/>
  <c r="JM100" i="3"/>
  <c r="JM102" i="3" s="1"/>
  <c r="JM119" i="3" s="1"/>
  <c r="JP101" i="3" l="1"/>
  <c r="JQ96" i="3"/>
  <c r="JM103" i="3"/>
  <c r="JM105" i="3"/>
  <c r="JM104" i="3"/>
  <c r="JO95" i="3"/>
  <c r="JP94" i="3"/>
  <c r="JN110" i="3"/>
  <c r="JN100" i="3"/>
  <c r="JN102" i="3" s="1"/>
  <c r="JN105" i="3" l="1"/>
  <c r="JN103" i="3"/>
  <c r="JN104" i="3"/>
  <c r="JO110" i="3"/>
  <c r="JO100" i="3"/>
  <c r="JO102" i="3" s="1"/>
  <c r="JN119" i="3"/>
  <c r="JQ101" i="3"/>
  <c r="JR96" i="3"/>
  <c r="JP95" i="3"/>
  <c r="JQ94" i="3"/>
  <c r="JR101" i="3" l="1"/>
  <c r="JS96" i="3"/>
  <c r="JQ95" i="3"/>
  <c r="JR94" i="3"/>
  <c r="JO103" i="3"/>
  <c r="JO105" i="3"/>
  <c r="JO104" i="3"/>
  <c r="JO119" i="3"/>
  <c r="JP110" i="3"/>
  <c r="JP100" i="3"/>
  <c r="JP102" i="3" s="1"/>
  <c r="JP119" i="3" s="1"/>
  <c r="JR95" i="3" l="1"/>
  <c r="JS94" i="3"/>
  <c r="JQ100" i="3"/>
  <c r="JQ102" i="3" s="1"/>
  <c r="JQ119" i="3" s="1"/>
  <c r="JQ110" i="3"/>
  <c r="JS101" i="3"/>
  <c r="JT96" i="3"/>
  <c r="JP105" i="3"/>
  <c r="JP103" i="3"/>
  <c r="JP104" i="3"/>
  <c r="JQ105" i="3" l="1"/>
  <c r="JQ103" i="3"/>
  <c r="JQ104" i="3"/>
  <c r="JS95" i="3"/>
  <c r="JT94" i="3"/>
  <c r="JT101" i="3"/>
  <c r="JU96" i="3"/>
  <c r="JR110" i="3"/>
  <c r="JR100" i="3"/>
  <c r="JR102" i="3" s="1"/>
  <c r="JT95" i="3" l="1"/>
  <c r="JU94" i="3"/>
  <c r="JR103" i="3"/>
  <c r="JR105" i="3"/>
  <c r="JR104" i="3"/>
  <c r="JU101" i="3"/>
  <c r="JV96" i="3"/>
  <c r="JS110" i="3"/>
  <c r="JS100" i="3"/>
  <c r="JS102" i="3" s="1"/>
  <c r="JS119" i="3" s="1"/>
  <c r="JR119" i="3"/>
  <c r="JV101" i="3" l="1"/>
  <c r="JW96" i="3"/>
  <c r="JT100" i="3"/>
  <c r="JT102" i="3" s="1"/>
  <c r="JT110" i="3"/>
  <c r="JU95" i="3"/>
  <c r="JV94" i="3"/>
  <c r="JS103" i="3"/>
  <c r="JS105" i="3"/>
  <c r="JS104" i="3"/>
  <c r="JT105" i="3" l="1"/>
  <c r="JT103" i="3"/>
  <c r="JT104" i="3"/>
  <c r="JU100" i="3"/>
  <c r="JU102" i="3" s="1"/>
  <c r="JU110" i="3"/>
  <c r="JW101" i="3"/>
  <c r="JX96" i="3"/>
  <c r="JV95" i="3"/>
  <c r="JW94" i="3"/>
  <c r="JT119" i="3"/>
  <c r="JV100" i="3" l="1"/>
  <c r="JV102" i="3" s="1"/>
  <c r="JV119" i="3" s="1"/>
  <c r="JV110" i="3"/>
  <c r="JX101" i="3"/>
  <c r="JY96" i="3"/>
  <c r="JW95" i="3"/>
  <c r="JX94" i="3"/>
  <c r="JU105" i="3"/>
  <c r="JU103" i="3"/>
  <c r="JU104" i="3"/>
  <c r="JU119" i="3"/>
  <c r="JX95" i="3" l="1"/>
  <c r="JY94" i="3"/>
  <c r="JW110" i="3"/>
  <c r="JW100" i="3"/>
  <c r="JW102" i="3" s="1"/>
  <c r="JW119" i="3" s="1"/>
  <c r="JY101" i="3"/>
  <c r="JZ96" i="3"/>
  <c r="JV103" i="3"/>
  <c r="JV105" i="3"/>
  <c r="JV104" i="3"/>
  <c r="JW103" i="3" l="1"/>
  <c r="JW105" i="3"/>
  <c r="JW104" i="3"/>
  <c r="JY95" i="3"/>
  <c r="JZ94" i="3"/>
  <c r="JZ101" i="3"/>
  <c r="KA96" i="3"/>
  <c r="JX110" i="3"/>
  <c r="JX100" i="3"/>
  <c r="JX102" i="3" s="1"/>
  <c r="JX103" i="3" l="1"/>
  <c r="JX105" i="3"/>
  <c r="JX104" i="3"/>
  <c r="KA101" i="3"/>
  <c r="KB96" i="3"/>
  <c r="JZ95" i="3"/>
  <c r="KA94" i="3"/>
  <c r="JX119" i="3"/>
  <c r="JY100" i="3"/>
  <c r="JY102" i="3" s="1"/>
  <c r="JY110" i="3"/>
  <c r="KA95" i="3" l="1"/>
  <c r="KB94" i="3"/>
  <c r="JZ100" i="3"/>
  <c r="JZ102" i="3" s="1"/>
  <c r="JZ119" i="3" s="1"/>
  <c r="JZ110" i="3"/>
  <c r="KB101" i="3"/>
  <c r="KC96" i="3"/>
  <c r="JY105" i="3"/>
  <c r="JY103" i="3"/>
  <c r="JY104" i="3"/>
  <c r="JY119" i="3"/>
  <c r="KC101" i="3" l="1"/>
  <c r="KD96" i="3"/>
  <c r="JZ105" i="3"/>
  <c r="JZ103" i="3"/>
  <c r="JZ104" i="3"/>
  <c r="KB95" i="3"/>
  <c r="KC94" i="3"/>
  <c r="KA100" i="3"/>
  <c r="KA102" i="3" s="1"/>
  <c r="KA110" i="3"/>
  <c r="KC95" i="3" l="1"/>
  <c r="KD94" i="3"/>
  <c r="KB100" i="3"/>
  <c r="KB102" i="3" s="1"/>
  <c r="KB119" i="3" s="1"/>
  <c r="KB110" i="3"/>
  <c r="KA105" i="3"/>
  <c r="KA103" i="3"/>
  <c r="KA104" i="3"/>
  <c r="KA119" i="3"/>
  <c r="KD101" i="3"/>
  <c r="KE96" i="3"/>
  <c r="KD95" i="3" l="1"/>
  <c r="KE94" i="3"/>
  <c r="KB105" i="3"/>
  <c r="KB103" i="3"/>
  <c r="KB104" i="3"/>
  <c r="KE101" i="3"/>
  <c r="KF96" i="3"/>
  <c r="KC110" i="3"/>
  <c r="KC100" i="3"/>
  <c r="KC102" i="3" s="1"/>
  <c r="KC105" i="3" l="1"/>
  <c r="KC103" i="3"/>
  <c r="KC104" i="3"/>
  <c r="KF101" i="3"/>
  <c r="KG96" i="3"/>
  <c r="KG101" i="3" s="1"/>
  <c r="KC119" i="3"/>
  <c r="KE95" i="3"/>
  <c r="KF94" i="3"/>
  <c r="KD100" i="3"/>
  <c r="KD102" i="3" s="1"/>
  <c r="KD110" i="3"/>
  <c r="KF95" i="3" l="1"/>
  <c r="KG94" i="3"/>
  <c r="KG95" i="3" s="1"/>
  <c r="KE100" i="3"/>
  <c r="KE102" i="3" s="1"/>
  <c r="KE119" i="3" s="1"/>
  <c r="KE110" i="3"/>
  <c r="KD103" i="3"/>
  <c r="KD105" i="3"/>
  <c r="KD104" i="3"/>
  <c r="KD119" i="3"/>
  <c r="KE103" i="3" l="1"/>
  <c r="KE105" i="3"/>
  <c r="KE104" i="3"/>
  <c r="KG100" i="3"/>
  <c r="KG102" i="3" s="1"/>
  <c r="KG110" i="3"/>
  <c r="KF100" i="3"/>
  <c r="KF102" i="3" s="1"/>
  <c r="KF110" i="3"/>
  <c r="KG103" i="3" l="1"/>
  <c r="KG105" i="3"/>
  <c r="KG104" i="3"/>
  <c r="KG119" i="3"/>
  <c r="KF103" i="3"/>
  <c r="KF105" i="3"/>
  <c r="KF104" i="3"/>
  <c r="KF119" i="3"/>
  <c r="F312" i="3" l="1"/>
  <c r="F322" i="3"/>
  <c r="KF106" i="3" s="1"/>
  <c r="F106" i="3" l="1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AZ106" i="3"/>
  <c r="BA106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DE106" i="3"/>
  <c r="DF106" i="3"/>
  <c r="DG106" i="3"/>
  <c r="DH106" i="3"/>
  <c r="DI106" i="3"/>
  <c r="DJ106" i="3"/>
  <c r="DK106" i="3"/>
  <c r="DL106" i="3"/>
  <c r="DM106" i="3"/>
  <c r="DN106" i="3"/>
  <c r="DO106" i="3"/>
  <c r="DP106" i="3"/>
  <c r="DQ106" i="3"/>
  <c r="DR106" i="3"/>
  <c r="DS106" i="3"/>
  <c r="DT106" i="3"/>
  <c r="DU106" i="3"/>
  <c r="DV106" i="3"/>
  <c r="DW106" i="3"/>
  <c r="DX106" i="3"/>
  <c r="DY106" i="3"/>
  <c r="DZ106" i="3"/>
  <c r="EA106" i="3"/>
  <c r="EB106" i="3"/>
  <c r="ED106" i="3"/>
  <c r="EC106" i="3"/>
  <c r="EE106" i="3"/>
  <c r="EF106" i="3"/>
  <c r="EG106" i="3"/>
  <c r="EH106" i="3"/>
  <c r="EI106" i="3"/>
  <c r="EJ106" i="3"/>
  <c r="EK106" i="3"/>
  <c r="EL106" i="3"/>
  <c r="EM106" i="3"/>
  <c r="EN106" i="3"/>
  <c r="EO106" i="3"/>
  <c r="EP106" i="3"/>
  <c r="EQ106" i="3"/>
  <c r="ES106" i="3"/>
  <c r="ER106" i="3"/>
  <c r="ET106" i="3"/>
  <c r="EU106" i="3"/>
  <c r="EV106" i="3"/>
  <c r="EW106" i="3"/>
  <c r="EY106" i="3"/>
  <c r="EX106" i="3"/>
  <c r="EZ106" i="3"/>
  <c r="FA106" i="3"/>
  <c r="FB106" i="3"/>
  <c r="FD106" i="3"/>
  <c r="FC106" i="3"/>
  <c r="FE106" i="3"/>
  <c r="FF106" i="3"/>
  <c r="FG106" i="3"/>
  <c r="FH106" i="3"/>
  <c r="FI106" i="3"/>
  <c r="FJ106" i="3"/>
  <c r="FK106" i="3"/>
  <c r="FL106" i="3"/>
  <c r="FM106" i="3"/>
  <c r="FO106" i="3"/>
  <c r="FN106" i="3"/>
  <c r="FP106" i="3"/>
  <c r="FQ106" i="3"/>
  <c r="FR106" i="3"/>
  <c r="FS106" i="3"/>
  <c r="FT106" i="3"/>
  <c r="FU106" i="3"/>
  <c r="FV106" i="3"/>
  <c r="FW106" i="3"/>
  <c r="FX106" i="3"/>
  <c r="FY106" i="3"/>
  <c r="FZ106" i="3"/>
  <c r="GA106" i="3"/>
  <c r="GB106" i="3"/>
  <c r="GC106" i="3"/>
  <c r="GD106" i="3"/>
  <c r="GE106" i="3"/>
  <c r="GF106" i="3"/>
  <c r="GG106" i="3"/>
  <c r="GH106" i="3"/>
  <c r="GI106" i="3"/>
  <c r="GJ106" i="3"/>
  <c r="GK106" i="3"/>
  <c r="GL106" i="3"/>
  <c r="GM106" i="3"/>
  <c r="GN106" i="3"/>
  <c r="GO106" i="3"/>
  <c r="GP106" i="3"/>
  <c r="GQ106" i="3"/>
  <c r="GR106" i="3"/>
  <c r="GS106" i="3"/>
  <c r="GT106" i="3"/>
  <c r="GU106" i="3"/>
  <c r="GV106" i="3"/>
  <c r="GW106" i="3"/>
  <c r="GX106" i="3"/>
  <c r="GY106" i="3"/>
  <c r="GZ106" i="3"/>
  <c r="HA106" i="3"/>
  <c r="HB106" i="3"/>
  <c r="HC106" i="3"/>
  <c r="HD106" i="3"/>
  <c r="HE106" i="3"/>
  <c r="HF106" i="3"/>
  <c r="HG106" i="3"/>
  <c r="HH106" i="3"/>
  <c r="HI106" i="3"/>
  <c r="HJ106" i="3"/>
  <c r="HK106" i="3"/>
  <c r="HL106" i="3"/>
  <c r="HM106" i="3"/>
  <c r="HN106" i="3"/>
  <c r="HO106" i="3"/>
  <c r="HP106" i="3"/>
  <c r="HQ106" i="3"/>
  <c r="HR106" i="3"/>
  <c r="HS106" i="3"/>
  <c r="HT106" i="3"/>
  <c r="HU106" i="3"/>
  <c r="HV106" i="3"/>
  <c r="HW106" i="3"/>
  <c r="HX106" i="3"/>
  <c r="HY106" i="3"/>
  <c r="HZ106" i="3"/>
  <c r="IA106" i="3"/>
  <c r="IB106" i="3"/>
  <c r="IC106" i="3"/>
  <c r="ID106" i="3"/>
  <c r="IE106" i="3"/>
  <c r="IF106" i="3"/>
  <c r="IG106" i="3"/>
  <c r="IH106" i="3"/>
  <c r="II106" i="3"/>
  <c r="IJ106" i="3"/>
  <c r="IK106" i="3"/>
  <c r="IL106" i="3"/>
  <c r="IM106" i="3"/>
  <c r="IN106" i="3"/>
  <c r="IO106" i="3"/>
  <c r="IP106" i="3"/>
  <c r="IQ106" i="3"/>
  <c r="IR106" i="3"/>
  <c r="IS106" i="3"/>
  <c r="IT106" i="3"/>
  <c r="IU106" i="3"/>
  <c r="IV106" i="3"/>
  <c r="IW106" i="3"/>
  <c r="IX106" i="3"/>
  <c r="IY106" i="3"/>
  <c r="IZ106" i="3"/>
  <c r="JA106" i="3"/>
  <c r="JB106" i="3"/>
  <c r="JC106" i="3"/>
  <c r="JD106" i="3"/>
  <c r="JE106" i="3"/>
  <c r="JF106" i="3"/>
  <c r="JG106" i="3"/>
  <c r="JH106" i="3"/>
  <c r="JI106" i="3"/>
  <c r="JJ106" i="3"/>
  <c r="JK106" i="3"/>
  <c r="JL106" i="3"/>
  <c r="JM106" i="3"/>
  <c r="JN106" i="3"/>
  <c r="JO106" i="3"/>
  <c r="JP106" i="3"/>
  <c r="JQ106" i="3"/>
  <c r="JR106" i="3"/>
  <c r="JS106" i="3"/>
  <c r="JT106" i="3"/>
  <c r="JU106" i="3"/>
  <c r="JV106" i="3"/>
  <c r="JW106" i="3"/>
  <c r="JX106" i="3"/>
  <c r="JY106" i="3"/>
  <c r="JZ106" i="3"/>
  <c r="KA106" i="3"/>
  <c r="KB106" i="3"/>
  <c r="KC106" i="3"/>
  <c r="KD106" i="3"/>
  <c r="KE106" i="3"/>
  <c r="KG106" i="3"/>
  <c r="F120" i="3"/>
  <c r="F121" i="3" s="1"/>
  <c r="F122" i="3"/>
  <c r="G122" i="3"/>
  <c r="G120" i="3"/>
  <c r="G121" i="3" s="1"/>
  <c r="H122" i="3"/>
  <c r="H120" i="3"/>
  <c r="H121" i="3" s="1"/>
  <c r="I122" i="3"/>
  <c r="I120" i="3"/>
  <c r="I121" i="3" s="1"/>
  <c r="J120" i="3"/>
  <c r="J121" i="3" s="1"/>
  <c r="J122" i="3"/>
  <c r="K120" i="3"/>
  <c r="K121" i="3" s="1"/>
  <c r="K122" i="3"/>
  <c r="L120" i="3"/>
  <c r="L121" i="3" s="1"/>
  <c r="L122" i="3"/>
  <c r="M120" i="3"/>
  <c r="M121" i="3" s="1"/>
  <c r="M122" i="3"/>
  <c r="N120" i="3"/>
  <c r="N121" i="3" s="1"/>
  <c r="N122" i="3"/>
  <c r="O122" i="3"/>
  <c r="O120" i="3"/>
  <c r="O121" i="3" s="1"/>
  <c r="P122" i="3"/>
  <c r="P120" i="3"/>
  <c r="P121" i="3" s="1"/>
  <c r="Q120" i="3"/>
  <c r="Q121" i="3" s="1"/>
  <c r="Q122" i="3"/>
  <c r="R120" i="3"/>
  <c r="R121" i="3" s="1"/>
  <c r="R122" i="3"/>
  <c r="S122" i="3"/>
  <c r="S120" i="3"/>
  <c r="S121" i="3" s="1"/>
  <c r="T120" i="3"/>
  <c r="T121" i="3" s="1"/>
  <c r="T122" i="3"/>
  <c r="U120" i="3"/>
  <c r="U121" i="3" s="1"/>
  <c r="U122" i="3"/>
  <c r="V120" i="3"/>
  <c r="V121" i="3" s="1"/>
  <c r="V122" i="3"/>
  <c r="W122" i="3"/>
  <c r="W120" i="3"/>
  <c r="W121" i="3" s="1"/>
  <c r="X120" i="3"/>
  <c r="X121" i="3" s="1"/>
  <c r="X122" i="3"/>
  <c r="Y122" i="3"/>
  <c r="Y120" i="3"/>
  <c r="Y121" i="3" s="1"/>
  <c r="Z120" i="3"/>
  <c r="Z121" i="3" s="1"/>
  <c r="Z122" i="3"/>
  <c r="AA120" i="3"/>
  <c r="AA121" i="3" s="1"/>
  <c r="AA122" i="3"/>
  <c r="AB120" i="3"/>
  <c r="AB121" i="3" s="1"/>
  <c r="AB122" i="3"/>
  <c r="AC120" i="3"/>
  <c r="AC121" i="3" s="1"/>
  <c r="AC122" i="3"/>
  <c r="AD122" i="3"/>
  <c r="AD120" i="3"/>
  <c r="AD121" i="3" s="1"/>
  <c r="AE122" i="3"/>
  <c r="AE120" i="3"/>
  <c r="AE121" i="3" s="1"/>
  <c r="AF120" i="3"/>
  <c r="AF121" i="3" s="1"/>
  <c r="AF122" i="3"/>
  <c r="AG120" i="3"/>
  <c r="AG121" i="3" s="1"/>
  <c r="AG122" i="3"/>
  <c r="AH122" i="3"/>
  <c r="AH120" i="3"/>
  <c r="AH121" i="3" s="1"/>
  <c r="AI120" i="3"/>
  <c r="AI121" i="3" s="1"/>
  <c r="AI122" i="3"/>
  <c r="AJ122" i="3"/>
  <c r="AJ120" i="3"/>
  <c r="AJ121" i="3" s="1"/>
  <c r="AK120" i="3"/>
  <c r="AK121" i="3" s="1"/>
  <c r="AK122" i="3"/>
  <c r="AL120" i="3"/>
  <c r="AL121" i="3" s="1"/>
  <c r="AL122" i="3"/>
  <c r="AM122" i="3"/>
  <c r="AM120" i="3"/>
  <c r="AM121" i="3" s="1"/>
  <c r="AN120" i="3"/>
  <c r="AN121" i="3" s="1"/>
  <c r="AN122" i="3"/>
  <c r="AO120" i="3"/>
  <c r="AO121" i="3" s="1"/>
  <c r="AO122" i="3"/>
  <c r="AP120" i="3"/>
  <c r="AP121" i="3" s="1"/>
  <c r="AP122" i="3"/>
  <c r="AQ120" i="3"/>
  <c r="AQ121" i="3" s="1"/>
  <c r="AQ122" i="3"/>
  <c r="AR120" i="3"/>
  <c r="AR121" i="3" s="1"/>
  <c r="AR122" i="3"/>
  <c r="AS120" i="3"/>
  <c r="AS121" i="3" s="1"/>
  <c r="AS122" i="3"/>
  <c r="AT120" i="3"/>
  <c r="AT121" i="3" s="1"/>
  <c r="AT122" i="3"/>
  <c r="AU120" i="3"/>
  <c r="AU121" i="3" s="1"/>
  <c r="AU122" i="3"/>
  <c r="AV120" i="3"/>
  <c r="AV121" i="3" s="1"/>
  <c r="AV122" i="3"/>
  <c r="AW120" i="3"/>
  <c r="AW121" i="3" s="1"/>
  <c r="AW122" i="3"/>
  <c r="AX120" i="3"/>
  <c r="AX121" i="3" s="1"/>
  <c r="AX122" i="3"/>
  <c r="AY122" i="3"/>
  <c r="AY120" i="3"/>
  <c r="AY121" i="3" s="1"/>
  <c r="AZ120" i="3"/>
  <c r="AZ121" i="3" s="1"/>
  <c r="AZ122" i="3"/>
  <c r="BA120" i="3"/>
  <c r="BA121" i="3" s="1"/>
  <c r="BA122" i="3"/>
  <c r="BB120" i="3"/>
  <c r="BB121" i="3" s="1"/>
  <c r="BB122" i="3"/>
  <c r="BC122" i="3"/>
  <c r="BC120" i="3"/>
  <c r="BC121" i="3" s="1"/>
  <c r="BD120" i="3"/>
  <c r="BD121" i="3" s="1"/>
  <c r="BD122" i="3"/>
  <c r="BE120" i="3"/>
  <c r="BE121" i="3" s="1"/>
  <c r="BF120" i="3"/>
  <c r="BF121" i="3" s="1"/>
  <c r="BG120" i="3"/>
  <c r="BG121" i="3" s="1"/>
  <c r="BH120" i="3"/>
  <c r="BH121" i="3" s="1"/>
  <c r="BI120" i="3"/>
  <c r="BI121" i="3" s="1"/>
  <c r="BJ120" i="3"/>
  <c r="BJ121" i="3" s="1"/>
  <c r="BK120" i="3"/>
  <c r="BK121" i="3" s="1"/>
  <c r="BL120" i="3"/>
  <c r="BL121" i="3" s="1"/>
  <c r="BM120" i="3"/>
  <c r="BM121" i="3" s="1"/>
  <c r="BN120" i="3"/>
  <c r="BN121" i="3" s="1"/>
  <c r="BO120" i="3"/>
  <c r="BO121" i="3" s="1"/>
  <c r="BP120" i="3"/>
  <c r="BP121" i="3" s="1"/>
  <c r="BQ120" i="3"/>
  <c r="BQ121" i="3" s="1"/>
  <c r="BR120" i="3"/>
  <c r="BR121" i="3" s="1"/>
  <c r="BS120" i="3"/>
  <c r="BS121" i="3" s="1"/>
  <c r="BT120" i="3"/>
  <c r="BT121" i="3" s="1"/>
  <c r="BU120" i="3"/>
  <c r="BU121" i="3" s="1"/>
  <c r="BV120" i="3"/>
  <c r="BV121" i="3" s="1"/>
  <c r="BW120" i="3"/>
  <c r="BW121" i="3" s="1"/>
  <c r="BX120" i="3"/>
  <c r="BX121" i="3" s="1"/>
  <c r="BY120" i="3"/>
  <c r="BY121" i="3" s="1"/>
  <c r="BZ120" i="3"/>
  <c r="BZ121" i="3" s="1"/>
  <c r="CA120" i="3"/>
  <c r="CA121" i="3" s="1"/>
  <c r="CB120" i="3"/>
  <c r="CB121" i="3" s="1"/>
  <c r="CC120" i="3"/>
  <c r="CC121" i="3" s="1"/>
  <c r="CD120" i="3"/>
  <c r="CD121" i="3" s="1"/>
  <c r="CE120" i="3"/>
  <c r="CE121" i="3" s="1"/>
  <c r="CF120" i="3"/>
  <c r="CF121" i="3" s="1"/>
  <c r="CG120" i="3"/>
  <c r="CG121" i="3" s="1"/>
  <c r="CH120" i="3"/>
  <c r="CH121" i="3" s="1"/>
  <c r="CI120" i="3"/>
  <c r="CI121" i="3" s="1"/>
  <c r="CJ120" i="3"/>
  <c r="CJ121" i="3" s="1"/>
  <c r="CK120" i="3"/>
  <c r="CK121" i="3" s="1"/>
  <c r="CL120" i="3"/>
  <c r="CL121" i="3" s="1"/>
  <c r="CM120" i="3"/>
  <c r="CM121" i="3" s="1"/>
  <c r="CN120" i="3"/>
  <c r="CN121" i="3" s="1"/>
  <c r="CO120" i="3"/>
  <c r="CO121" i="3" s="1"/>
  <c r="CP120" i="3"/>
  <c r="CP121" i="3" s="1"/>
  <c r="CQ120" i="3"/>
  <c r="CQ121" i="3" s="1"/>
  <c r="CR120" i="3"/>
  <c r="CR121" i="3" s="1"/>
  <c r="CS120" i="3"/>
  <c r="CS121" i="3" s="1"/>
  <c r="CT120" i="3"/>
  <c r="CT121" i="3" s="1"/>
  <c r="CU120" i="3"/>
  <c r="CU121" i="3" s="1"/>
  <c r="CV120" i="3"/>
  <c r="CV121" i="3" s="1"/>
  <c r="CW120" i="3"/>
  <c r="CW121" i="3" s="1"/>
  <c r="CX120" i="3"/>
  <c r="CX121" i="3" s="1"/>
  <c r="CY120" i="3"/>
  <c r="CY121" i="3" s="1"/>
  <c r="CZ120" i="3"/>
  <c r="CZ121" i="3" s="1"/>
  <c r="DA120" i="3"/>
  <c r="DA121" i="3" s="1"/>
  <c r="DB120" i="3"/>
  <c r="DB121" i="3" s="1"/>
  <c r="DC120" i="3"/>
  <c r="DC121" i="3" s="1"/>
  <c r="DD120" i="3"/>
  <c r="DD121" i="3" s="1"/>
  <c r="DE120" i="3"/>
  <c r="DE121" i="3" s="1"/>
  <c r="DF120" i="3"/>
  <c r="DF121" i="3" s="1"/>
  <c r="DG120" i="3"/>
  <c r="DG121" i="3" s="1"/>
  <c r="DH120" i="3"/>
  <c r="DH121" i="3" s="1"/>
  <c r="DI120" i="3"/>
  <c r="DI121" i="3" s="1"/>
  <c r="DJ120" i="3"/>
  <c r="DJ121" i="3" s="1"/>
  <c r="DK120" i="3"/>
  <c r="DK121" i="3" s="1"/>
  <c r="DL120" i="3"/>
  <c r="DL121" i="3" s="1"/>
  <c r="DM120" i="3"/>
  <c r="DM121" i="3" s="1"/>
  <c r="DN120" i="3"/>
  <c r="DN121" i="3" s="1"/>
  <c r="DO120" i="3"/>
  <c r="DO121" i="3" s="1"/>
  <c r="DP120" i="3"/>
  <c r="DP121" i="3" s="1"/>
  <c r="DQ120" i="3"/>
  <c r="DQ121" i="3" s="1"/>
  <c r="DR120" i="3"/>
  <c r="DR121" i="3" s="1"/>
  <c r="DS120" i="3"/>
  <c r="DS121" i="3" s="1"/>
  <c r="DT120" i="3"/>
  <c r="DT121" i="3" s="1"/>
  <c r="DU120" i="3"/>
  <c r="DU121" i="3" s="1"/>
  <c r="DV120" i="3"/>
  <c r="DV121" i="3" s="1"/>
  <c r="DW120" i="3"/>
  <c r="DW121" i="3" s="1"/>
  <c r="DX120" i="3"/>
  <c r="DX121" i="3" s="1"/>
  <c r="DY120" i="3"/>
  <c r="DY121" i="3" s="1"/>
  <c r="DZ120" i="3"/>
  <c r="DZ121" i="3" s="1"/>
  <c r="EA120" i="3"/>
  <c r="EA121" i="3" s="1"/>
  <c r="EB120" i="3"/>
  <c r="EB121" i="3" s="1"/>
  <c r="EC120" i="3"/>
  <c r="EC121" i="3" s="1"/>
  <c r="ED120" i="3"/>
  <c r="ED121" i="3" s="1"/>
  <c r="EE120" i="3"/>
  <c r="EE121" i="3" s="1"/>
  <c r="EF120" i="3"/>
  <c r="EF121" i="3" s="1"/>
  <c r="EG120" i="3"/>
  <c r="EG121" i="3" s="1"/>
  <c r="EH120" i="3"/>
  <c r="EH121" i="3" s="1"/>
  <c r="EI120" i="3"/>
  <c r="EI121" i="3" s="1"/>
  <c r="EJ120" i="3"/>
  <c r="EJ121" i="3" s="1"/>
  <c r="EK120" i="3"/>
  <c r="EK121" i="3" s="1"/>
  <c r="EL120" i="3"/>
  <c r="EL121" i="3" s="1"/>
  <c r="EM120" i="3"/>
  <c r="EM121" i="3" s="1"/>
  <c r="EN120" i="3"/>
  <c r="EN121" i="3" s="1"/>
  <c r="EO120" i="3"/>
  <c r="EO121" i="3" s="1"/>
  <c r="EP120" i="3"/>
  <c r="EP121" i="3" s="1"/>
  <c r="EQ120" i="3"/>
  <c r="EQ121" i="3" s="1"/>
  <c r="ER120" i="3"/>
  <c r="ER121" i="3" s="1"/>
  <c r="ES120" i="3"/>
  <c r="ES121" i="3" s="1"/>
  <c r="ET120" i="3"/>
  <c r="ET121" i="3" s="1"/>
  <c r="EU120" i="3"/>
  <c r="EU121" i="3" s="1"/>
  <c r="EV120" i="3"/>
  <c r="EV121" i="3" s="1"/>
  <c r="EW120" i="3"/>
  <c r="EW121" i="3" s="1"/>
  <c r="EX120" i="3"/>
  <c r="EX121" i="3" s="1"/>
  <c r="EY120" i="3"/>
  <c r="EY121" i="3" s="1"/>
  <c r="EZ120" i="3"/>
  <c r="EZ121" i="3" s="1"/>
  <c r="FA120" i="3"/>
  <c r="FA121" i="3" s="1"/>
  <c r="FB120" i="3"/>
  <c r="FB121" i="3" s="1"/>
  <c r="FC120" i="3"/>
  <c r="FC121" i="3" s="1"/>
  <c r="FD120" i="3"/>
  <c r="FD121" i="3" s="1"/>
  <c r="FE120" i="3"/>
  <c r="FE121" i="3" s="1"/>
  <c r="FF120" i="3"/>
  <c r="FF121" i="3" s="1"/>
  <c r="FG120" i="3"/>
  <c r="FG121" i="3" s="1"/>
  <c r="FH120" i="3"/>
  <c r="FH121" i="3" s="1"/>
  <c r="FI120" i="3"/>
  <c r="FI121" i="3" s="1"/>
  <c r="FJ120" i="3"/>
  <c r="FJ121" i="3" s="1"/>
  <c r="FK120" i="3"/>
  <c r="FK121" i="3" s="1"/>
  <c r="FL120" i="3"/>
  <c r="FL121" i="3" s="1"/>
  <c r="FM120" i="3"/>
  <c r="FM121" i="3" s="1"/>
  <c r="FN120" i="3"/>
  <c r="FN121" i="3" s="1"/>
  <c r="FO120" i="3"/>
  <c r="FO121" i="3" s="1"/>
  <c r="FP120" i="3"/>
  <c r="FP121" i="3" s="1"/>
  <c r="FQ120" i="3"/>
  <c r="FQ121" i="3" s="1"/>
  <c r="FR120" i="3"/>
  <c r="FR121" i="3" s="1"/>
  <c r="FS120" i="3"/>
  <c r="FS121" i="3" s="1"/>
  <c r="FT120" i="3"/>
  <c r="FT121" i="3" s="1"/>
  <c r="FU120" i="3"/>
  <c r="FU121" i="3" s="1"/>
  <c r="FV120" i="3"/>
  <c r="FV121" i="3" s="1"/>
  <c r="FW120" i="3"/>
  <c r="FW121" i="3" s="1"/>
  <c r="FX120" i="3"/>
  <c r="FX121" i="3" s="1"/>
  <c r="FY120" i="3"/>
  <c r="FY121" i="3" s="1"/>
  <c r="FZ120" i="3"/>
  <c r="FZ121" i="3" s="1"/>
  <c r="GA120" i="3"/>
  <c r="GA121" i="3" s="1"/>
  <c r="GB120" i="3"/>
  <c r="GB121" i="3" s="1"/>
  <c r="GC120" i="3"/>
  <c r="GC121" i="3" s="1"/>
  <c r="GD120" i="3"/>
  <c r="GD121" i="3" s="1"/>
  <c r="GE120" i="3"/>
  <c r="GE121" i="3" s="1"/>
  <c r="GF120" i="3"/>
  <c r="GF121" i="3" s="1"/>
  <c r="GG120" i="3"/>
  <c r="GG121" i="3" s="1"/>
  <c r="GH120" i="3"/>
  <c r="GH121" i="3" s="1"/>
  <c r="GI120" i="3"/>
  <c r="GI121" i="3" s="1"/>
  <c r="GJ120" i="3"/>
  <c r="GJ121" i="3" s="1"/>
  <c r="GK120" i="3"/>
  <c r="GK121" i="3" s="1"/>
  <c r="GL120" i="3"/>
  <c r="GL121" i="3" s="1"/>
  <c r="GM120" i="3"/>
  <c r="GM121" i="3" s="1"/>
  <c r="GN120" i="3"/>
  <c r="GN121" i="3" s="1"/>
  <c r="GO120" i="3"/>
  <c r="GO121" i="3" s="1"/>
  <c r="GP120" i="3"/>
  <c r="GP121" i="3" s="1"/>
  <c r="GQ120" i="3"/>
  <c r="GQ121" i="3" s="1"/>
  <c r="GR120" i="3"/>
  <c r="GR121" i="3" s="1"/>
  <c r="GS120" i="3"/>
  <c r="GS121" i="3" s="1"/>
  <c r="GT120" i="3"/>
  <c r="GT121" i="3" s="1"/>
  <c r="GU120" i="3"/>
  <c r="GU121" i="3" s="1"/>
  <c r="GV120" i="3"/>
  <c r="GV121" i="3" s="1"/>
  <c r="GW120" i="3"/>
  <c r="GW121" i="3" s="1"/>
  <c r="GX120" i="3"/>
  <c r="GX121" i="3" s="1"/>
  <c r="GY120" i="3"/>
  <c r="GY121" i="3" s="1"/>
  <c r="GZ120" i="3"/>
  <c r="GZ121" i="3" s="1"/>
  <c r="HA120" i="3"/>
  <c r="HA121" i="3" s="1"/>
  <c r="HB120" i="3"/>
  <c r="HB121" i="3" s="1"/>
  <c r="HC120" i="3"/>
  <c r="HC121" i="3" s="1"/>
  <c r="HD120" i="3"/>
  <c r="HD121" i="3" s="1"/>
  <c r="HE120" i="3"/>
  <c r="HE121" i="3" s="1"/>
  <c r="HF120" i="3"/>
  <c r="HF121" i="3" s="1"/>
  <c r="HG120" i="3"/>
  <c r="HG121" i="3" s="1"/>
  <c r="HH120" i="3"/>
  <c r="HH121" i="3" s="1"/>
  <c r="HI120" i="3"/>
  <c r="HI121" i="3" s="1"/>
  <c r="HJ120" i="3"/>
  <c r="HJ121" i="3" s="1"/>
  <c r="HK120" i="3"/>
  <c r="HK121" i="3" s="1"/>
  <c r="HL120" i="3"/>
  <c r="HL121" i="3" s="1"/>
  <c r="HM120" i="3"/>
  <c r="HM121" i="3" s="1"/>
  <c r="HN120" i="3"/>
  <c r="HN121" i="3" s="1"/>
  <c r="HO120" i="3"/>
  <c r="HO121" i="3" s="1"/>
  <c r="HP120" i="3"/>
  <c r="HP121" i="3" s="1"/>
  <c r="HQ120" i="3"/>
  <c r="HQ121" i="3" s="1"/>
  <c r="HR120" i="3"/>
  <c r="HR121" i="3" s="1"/>
  <c r="HS120" i="3"/>
  <c r="HS121" i="3" s="1"/>
  <c r="HT120" i="3"/>
  <c r="HT121" i="3" s="1"/>
  <c r="HU120" i="3"/>
  <c r="HU121" i="3" s="1"/>
  <c r="HV120" i="3"/>
  <c r="HV121" i="3" s="1"/>
  <c r="HW120" i="3"/>
  <c r="HW121" i="3" s="1"/>
  <c r="HX120" i="3"/>
  <c r="HX121" i="3" s="1"/>
  <c r="HY120" i="3"/>
  <c r="HY121" i="3" s="1"/>
  <c r="HZ120" i="3"/>
  <c r="HZ121" i="3" s="1"/>
  <c r="IA120" i="3"/>
  <c r="IA121" i="3" s="1"/>
  <c r="IB120" i="3"/>
  <c r="IB121" i="3" s="1"/>
  <c r="IC120" i="3"/>
  <c r="IC121" i="3" s="1"/>
  <c r="ID120" i="3"/>
  <c r="ID121" i="3" s="1"/>
  <c r="IE120" i="3"/>
  <c r="IE121" i="3" s="1"/>
  <c r="IF120" i="3"/>
  <c r="IF121" i="3" s="1"/>
  <c r="IG120" i="3"/>
  <c r="IG121" i="3" s="1"/>
  <c r="IH120" i="3"/>
  <c r="IH121" i="3" s="1"/>
  <c r="II120" i="3"/>
  <c r="II121" i="3" s="1"/>
  <c r="IJ120" i="3"/>
  <c r="IJ121" i="3" s="1"/>
  <c r="IK120" i="3"/>
  <c r="IK121" i="3" s="1"/>
  <c r="IL120" i="3"/>
  <c r="IL121" i="3" s="1"/>
  <c r="IM120" i="3"/>
  <c r="IM121" i="3" s="1"/>
  <c r="IN120" i="3"/>
  <c r="IN121" i="3" s="1"/>
  <c r="IO120" i="3"/>
  <c r="IO121" i="3" s="1"/>
  <c r="IP120" i="3"/>
  <c r="IP121" i="3" s="1"/>
  <c r="IQ120" i="3"/>
  <c r="IQ121" i="3" s="1"/>
  <c r="IR120" i="3"/>
  <c r="IR121" i="3" s="1"/>
  <c r="IS120" i="3"/>
  <c r="IS121" i="3" s="1"/>
  <c r="IT120" i="3"/>
  <c r="IT121" i="3" s="1"/>
  <c r="IU120" i="3"/>
  <c r="IU121" i="3" s="1"/>
  <c r="IV120" i="3"/>
  <c r="IV121" i="3" s="1"/>
  <c r="IW120" i="3"/>
  <c r="IW121" i="3" s="1"/>
  <c r="IX120" i="3"/>
  <c r="IX121" i="3" s="1"/>
  <c r="IY120" i="3"/>
  <c r="IY121" i="3" s="1"/>
  <c r="IZ120" i="3"/>
  <c r="IZ121" i="3" s="1"/>
  <c r="JA120" i="3"/>
  <c r="JA121" i="3" s="1"/>
  <c r="JB120" i="3"/>
  <c r="JB121" i="3" s="1"/>
  <c r="JC120" i="3"/>
  <c r="JC121" i="3" s="1"/>
  <c r="JD120" i="3"/>
  <c r="JD121" i="3" s="1"/>
  <c r="JE120" i="3"/>
  <c r="JE121" i="3" s="1"/>
  <c r="JF120" i="3"/>
  <c r="JF121" i="3" s="1"/>
  <c r="JG120" i="3"/>
  <c r="JG121" i="3" s="1"/>
  <c r="JH120" i="3"/>
  <c r="JH121" i="3" s="1"/>
  <c r="JI120" i="3"/>
  <c r="JI121" i="3" s="1"/>
  <c r="JJ120" i="3"/>
  <c r="JJ121" i="3" s="1"/>
  <c r="JK120" i="3"/>
  <c r="JK121" i="3" s="1"/>
  <c r="JL120" i="3"/>
  <c r="JL121" i="3" s="1"/>
  <c r="JM120" i="3"/>
  <c r="JM121" i="3" s="1"/>
  <c r="JN120" i="3"/>
  <c r="JN121" i="3" s="1"/>
  <c r="JO120" i="3"/>
  <c r="JO121" i="3" s="1"/>
  <c r="JP120" i="3"/>
  <c r="JP121" i="3" s="1"/>
  <c r="JQ120" i="3"/>
  <c r="JQ121" i="3" s="1"/>
  <c r="JR120" i="3"/>
  <c r="JR121" i="3" s="1"/>
  <c r="JS120" i="3"/>
  <c r="JS121" i="3" s="1"/>
  <c r="JT120" i="3"/>
  <c r="JT121" i="3" s="1"/>
  <c r="JU120" i="3"/>
  <c r="JU121" i="3" s="1"/>
  <c r="JV120" i="3"/>
  <c r="JV121" i="3" s="1"/>
  <c r="JW120" i="3"/>
  <c r="JW121" i="3" s="1"/>
  <c r="JX120" i="3"/>
  <c r="JX121" i="3" s="1"/>
  <c r="JY120" i="3"/>
  <c r="JY121" i="3" s="1"/>
  <c r="JZ120" i="3"/>
  <c r="JZ121" i="3" s="1"/>
  <c r="KA120" i="3"/>
  <c r="KA121" i="3" s="1"/>
  <c r="KB120" i="3"/>
  <c r="KB121" i="3" s="1"/>
  <c r="KC120" i="3"/>
  <c r="KC121" i="3" s="1"/>
  <c r="KD120" i="3"/>
  <c r="KD121" i="3" s="1"/>
  <c r="KE120" i="3"/>
  <c r="KE121" i="3" s="1"/>
  <c r="KF120" i="3"/>
  <c r="KF121" i="3" s="1"/>
  <c r="KG120" i="3"/>
  <c r="KG121" i="3" s="1"/>
  <c r="BE122" i="3" l="1"/>
  <c r="BE123" i="3" s="1"/>
  <c r="BE97" i="3" s="1"/>
  <c r="BE116" i="3" s="1"/>
  <c r="BE117" i="3" s="1"/>
  <c r="BF122" i="3"/>
  <c r="AW123" i="3"/>
  <c r="AW97" i="3" s="1"/>
  <c r="AW116" i="3" s="1"/>
  <c r="AQ123" i="3"/>
  <c r="AQ97" i="3" s="1"/>
  <c r="AQ116" i="3" s="1"/>
  <c r="AQ117" i="3" s="1"/>
  <c r="AK123" i="3"/>
  <c r="AK97" i="3" s="1"/>
  <c r="AK116" i="3" s="1"/>
  <c r="AK117" i="3" s="1"/>
  <c r="BJ122" i="3"/>
  <c r="BJ123" i="3" s="1"/>
  <c r="BJ97" i="3" s="1"/>
  <c r="BJ116" i="3" s="1"/>
  <c r="BJ117" i="3" s="1"/>
  <c r="BI122" i="3"/>
  <c r="BI123" i="3" s="1"/>
  <c r="BI97" i="3" s="1"/>
  <c r="BI116" i="3" s="1"/>
  <c r="BG122" i="3"/>
  <c r="BG123" i="3" s="1"/>
  <c r="BG97" i="3" s="1"/>
  <c r="BG116" i="3" s="1"/>
  <c r="BH122" i="3"/>
  <c r="BH123" i="3" s="1"/>
  <c r="BH97" i="3" s="1"/>
  <c r="BH116" i="3" s="1"/>
  <c r="BH117" i="3" s="1"/>
  <c r="BK122" i="3"/>
  <c r="BK123" i="3" s="1"/>
  <c r="BK97" i="3" s="1"/>
  <c r="BK116" i="3" s="1"/>
  <c r="BL122" i="3"/>
  <c r="BL123" i="3" s="1"/>
  <c r="BL97" i="3" s="1"/>
  <c r="BL116" i="3" s="1"/>
  <c r="BL117" i="3" s="1"/>
  <c r="BN122" i="3"/>
  <c r="BN123" i="3" s="1"/>
  <c r="BN97" i="3" s="1"/>
  <c r="BN116" i="3" s="1"/>
  <c r="BM122" i="3"/>
  <c r="BM123" i="3" s="1"/>
  <c r="BM97" i="3" s="1"/>
  <c r="BM116" i="3" s="1"/>
  <c r="BR122" i="3"/>
  <c r="BR123" i="3" s="1"/>
  <c r="BR97" i="3" s="1"/>
  <c r="BR116" i="3" s="1"/>
  <c r="BR117" i="3" s="1"/>
  <c r="CC122" i="3"/>
  <c r="CC123" i="3" s="1"/>
  <c r="CC97" i="3" s="1"/>
  <c r="CC116" i="3" s="1"/>
  <c r="M123" i="3"/>
  <c r="M97" i="3" s="1"/>
  <c r="M116" i="3" s="1"/>
  <c r="M117" i="3" s="1"/>
  <c r="T123" i="3"/>
  <c r="T97" i="3" s="1"/>
  <c r="T116" i="3" s="1"/>
  <c r="T117" i="3" s="1"/>
  <c r="N123" i="3"/>
  <c r="N97" i="3" s="1"/>
  <c r="N116" i="3" s="1"/>
  <c r="N117" i="3" s="1"/>
  <c r="AS123" i="3"/>
  <c r="AS97" i="3" s="1"/>
  <c r="AS116" i="3" s="1"/>
  <c r="AS117" i="3" s="1"/>
  <c r="AG123" i="3"/>
  <c r="AG97" i="3" s="1"/>
  <c r="AG116" i="3" s="1"/>
  <c r="AG117" i="3" s="1"/>
  <c r="AA123" i="3"/>
  <c r="AA97" i="3" s="1"/>
  <c r="AA116" i="3" s="1"/>
  <c r="AA117" i="3" s="1"/>
  <c r="U123" i="3"/>
  <c r="U97" i="3" s="1"/>
  <c r="U116" i="3" s="1"/>
  <c r="U117" i="3" s="1"/>
  <c r="AZ123" i="3"/>
  <c r="AZ97" i="3" s="1"/>
  <c r="AZ116" i="3" s="1"/>
  <c r="AZ117" i="3" s="1"/>
  <c r="AT123" i="3"/>
  <c r="AT97" i="3" s="1"/>
  <c r="AT116" i="3" s="1"/>
  <c r="AT117" i="3" s="1"/>
  <c r="AN123" i="3"/>
  <c r="AN97" i="3" s="1"/>
  <c r="AN116" i="3" s="1"/>
  <c r="AN117" i="3" s="1"/>
  <c r="AB123" i="3"/>
  <c r="AB97" i="3" s="1"/>
  <c r="AB116" i="3" s="1"/>
  <c r="AB117" i="3" s="1"/>
  <c r="V123" i="3"/>
  <c r="V97" i="3" s="1"/>
  <c r="V116" i="3" s="1"/>
  <c r="V117" i="3" s="1"/>
  <c r="HZ122" i="3"/>
  <c r="HZ123" i="3" s="1"/>
  <c r="HZ97" i="3" s="1"/>
  <c r="HZ116" i="3" s="1"/>
  <c r="HZ117" i="3" s="1"/>
  <c r="J123" i="3"/>
  <c r="J97" i="3" s="1"/>
  <c r="J116" i="3" s="1"/>
  <c r="J117" i="3" s="1"/>
  <c r="DN122" i="3"/>
  <c r="DN123" i="3" s="1"/>
  <c r="DN97" i="3" s="1"/>
  <c r="DN116" i="3" s="1"/>
  <c r="DN117" i="3" s="1"/>
  <c r="EH122" i="3"/>
  <c r="EH123" i="3" s="1"/>
  <c r="EH97" i="3" s="1"/>
  <c r="EH116" i="3" s="1"/>
  <c r="EH117" i="3" s="1"/>
  <c r="KB122" i="3"/>
  <c r="KB123" i="3" s="1"/>
  <c r="KB97" i="3" s="1"/>
  <c r="KB116" i="3" s="1"/>
  <c r="KB117" i="3" s="1"/>
  <c r="IL122" i="3"/>
  <c r="IL123" i="3" s="1"/>
  <c r="IL97" i="3" s="1"/>
  <c r="IL116" i="3" s="1"/>
  <c r="IL117" i="3" s="1"/>
  <c r="EL122" i="3"/>
  <c r="EL123" i="3" s="1"/>
  <c r="EL97" i="3" s="1"/>
  <c r="EL116" i="3" s="1"/>
  <c r="EL117" i="3" s="1"/>
  <c r="W123" i="3"/>
  <c r="W97" i="3" s="1"/>
  <c r="W116" i="3" s="1"/>
  <c r="W117" i="3" s="1"/>
  <c r="KC122" i="3"/>
  <c r="KC123" i="3" s="1"/>
  <c r="KC97" i="3" s="1"/>
  <c r="KC116" i="3" s="1"/>
  <c r="KC117" i="3" s="1"/>
  <c r="IJ122" i="3"/>
  <c r="IJ123" i="3" s="1"/>
  <c r="IJ97" i="3" s="1"/>
  <c r="IJ116" i="3" s="1"/>
  <c r="IJ117" i="3" s="1"/>
  <c r="HN122" i="3"/>
  <c r="HN123" i="3" s="1"/>
  <c r="HN97" i="3" s="1"/>
  <c r="HN116" i="3" s="1"/>
  <c r="HN117" i="3" s="1"/>
  <c r="CD122" i="3"/>
  <c r="CD123" i="3" s="1"/>
  <c r="CD97" i="3" s="1"/>
  <c r="CD116" i="3" s="1"/>
  <c r="CD117" i="3" s="1"/>
  <c r="ET122" i="3"/>
  <c r="ET123" i="3" s="1"/>
  <c r="ET97" i="3" s="1"/>
  <c r="ET116" i="3" s="1"/>
  <c r="ET117" i="3" s="1"/>
  <c r="GY122" i="3"/>
  <c r="GY123" i="3" s="1"/>
  <c r="GY97" i="3" s="1"/>
  <c r="GY116" i="3" s="1"/>
  <c r="GY117" i="3" s="1"/>
  <c r="IA122" i="3"/>
  <c r="IA123" i="3" s="1"/>
  <c r="IA97" i="3" s="1"/>
  <c r="IA116" i="3" s="1"/>
  <c r="IA117" i="3" s="1"/>
  <c r="JP122" i="3"/>
  <c r="JP123" i="3" s="1"/>
  <c r="JP97" i="3" s="1"/>
  <c r="JP116" i="3" s="1"/>
  <c r="JP117" i="3" s="1"/>
  <c r="FT122" i="3"/>
  <c r="FT123" i="3" s="1"/>
  <c r="FT97" i="3" s="1"/>
  <c r="FT116" i="3" s="1"/>
  <c r="FT117" i="3" s="1"/>
  <c r="DD122" i="3"/>
  <c r="DD123" i="3" s="1"/>
  <c r="DD97" i="3" s="1"/>
  <c r="DD116" i="3" s="1"/>
  <c r="DD117" i="3" s="1"/>
  <c r="CS122" i="3"/>
  <c r="CS123" i="3" s="1"/>
  <c r="CS97" i="3" s="1"/>
  <c r="CS116" i="3" s="1"/>
  <c r="CS117" i="3" s="1"/>
  <c r="BY122" i="3"/>
  <c r="BY123" i="3" s="1"/>
  <c r="BY97" i="3" s="1"/>
  <c r="BY116" i="3" s="1"/>
  <c r="BY117" i="3" s="1"/>
  <c r="GJ122" i="3"/>
  <c r="GJ123" i="3" s="1"/>
  <c r="GJ97" i="3" s="1"/>
  <c r="GJ116" i="3" s="1"/>
  <c r="GJ117" i="3" s="1"/>
  <c r="EU122" i="3"/>
  <c r="EU123" i="3" s="1"/>
  <c r="EU97" i="3" s="1"/>
  <c r="EU116" i="3" s="1"/>
  <c r="EU117" i="3" s="1"/>
  <c r="FY122" i="3"/>
  <c r="FY123" i="3" s="1"/>
  <c r="FY97" i="3" s="1"/>
  <c r="FY116" i="3" s="1"/>
  <c r="FY117" i="3" s="1"/>
  <c r="CB122" i="3"/>
  <c r="CB123" i="3" s="1"/>
  <c r="CB97" i="3" s="1"/>
  <c r="CB116" i="3" s="1"/>
  <c r="CB117" i="3" s="1"/>
  <c r="BT122" i="3"/>
  <c r="BT123" i="3" s="1"/>
  <c r="BT97" i="3" s="1"/>
  <c r="BT116" i="3" s="1"/>
  <c r="IP122" i="3"/>
  <c r="IP123" i="3" s="1"/>
  <c r="IP97" i="3" s="1"/>
  <c r="IP116" i="3" s="1"/>
  <c r="IP117" i="3" s="1"/>
  <c r="HB122" i="3"/>
  <c r="HB123" i="3" s="1"/>
  <c r="HB97" i="3" s="1"/>
  <c r="HB116" i="3" s="1"/>
  <c r="HB117" i="3" s="1"/>
  <c r="GH122" i="3"/>
  <c r="GH123" i="3" s="1"/>
  <c r="GH97" i="3" s="1"/>
  <c r="GH116" i="3" s="1"/>
  <c r="GH117" i="3" s="1"/>
  <c r="CI122" i="3"/>
  <c r="CI123" i="3" s="1"/>
  <c r="CI97" i="3" s="1"/>
  <c r="CI116" i="3" s="1"/>
  <c r="CA122" i="3"/>
  <c r="CA123" i="3" s="1"/>
  <c r="CA97" i="3" s="1"/>
  <c r="CA116" i="3" s="1"/>
  <c r="CA117" i="3" s="1"/>
  <c r="JT122" i="3"/>
  <c r="JT123" i="3" s="1"/>
  <c r="JT97" i="3" s="1"/>
  <c r="JT116" i="3" s="1"/>
  <c r="JT117" i="3" s="1"/>
  <c r="JJ122" i="3"/>
  <c r="JJ123" i="3" s="1"/>
  <c r="JJ97" i="3" s="1"/>
  <c r="JJ116" i="3" s="1"/>
  <c r="JJ117" i="3" s="1"/>
  <c r="HT122" i="3"/>
  <c r="HT123" i="3" s="1"/>
  <c r="HT97" i="3" s="1"/>
  <c r="HT116" i="3" s="1"/>
  <c r="HT117" i="3" s="1"/>
  <c r="EZ122" i="3"/>
  <c r="EZ123" i="3" s="1"/>
  <c r="EZ97" i="3" s="1"/>
  <c r="EZ116" i="3" s="1"/>
  <c r="EZ117" i="3" s="1"/>
  <c r="DA122" i="3"/>
  <c r="DA123" i="3" s="1"/>
  <c r="DA97" i="3" s="1"/>
  <c r="DA116" i="3" s="1"/>
  <c r="DA117" i="3" s="1"/>
  <c r="BZ122" i="3"/>
  <c r="BZ123" i="3" s="1"/>
  <c r="BZ97" i="3" s="1"/>
  <c r="BZ116" i="3" s="1"/>
  <c r="BQ122" i="3"/>
  <c r="BQ123" i="3" s="1"/>
  <c r="BQ97" i="3" s="1"/>
  <c r="BQ116" i="3" s="1"/>
  <c r="BQ117" i="3" s="1"/>
  <c r="HI122" i="3"/>
  <c r="HI123" i="3" s="1"/>
  <c r="HI97" i="3" s="1"/>
  <c r="HI116" i="3" s="1"/>
  <c r="HI117" i="3" s="1"/>
  <c r="GN122" i="3"/>
  <c r="GN123" i="3" s="1"/>
  <c r="GN97" i="3" s="1"/>
  <c r="GN116" i="3" s="1"/>
  <c r="GN117" i="3" s="1"/>
  <c r="DT122" i="3"/>
  <c r="DT123" i="3" s="1"/>
  <c r="DT97" i="3" s="1"/>
  <c r="DT116" i="3" s="1"/>
  <c r="DT117" i="3" s="1"/>
  <c r="CN122" i="3"/>
  <c r="CN123" i="3" s="1"/>
  <c r="CN97" i="3" s="1"/>
  <c r="CN116" i="3" s="1"/>
  <c r="CN117" i="3" s="1"/>
  <c r="FR122" i="3"/>
  <c r="FR123" i="3" s="1"/>
  <c r="FR97" i="3" s="1"/>
  <c r="FR116" i="3" s="1"/>
  <c r="FR117" i="3" s="1"/>
  <c r="FG122" i="3"/>
  <c r="FG123" i="3" s="1"/>
  <c r="FG97" i="3" s="1"/>
  <c r="FG116" i="3" s="1"/>
  <c r="FG117" i="3" s="1"/>
  <c r="CM122" i="3"/>
  <c r="CM123" i="3" s="1"/>
  <c r="CM97" i="3" s="1"/>
  <c r="CM116" i="3" s="1"/>
  <c r="CM117" i="3" s="1"/>
  <c r="EF122" i="3"/>
  <c r="EF123" i="3" s="1"/>
  <c r="EF97" i="3" s="1"/>
  <c r="EF116" i="3" s="1"/>
  <c r="EF117" i="3" s="1"/>
  <c r="DV122" i="3"/>
  <c r="DV123" i="3" s="1"/>
  <c r="DV97" i="3" s="1"/>
  <c r="DV116" i="3" s="1"/>
  <c r="DV117" i="3" s="1"/>
  <c r="CT122" i="3"/>
  <c r="CT123" i="3" s="1"/>
  <c r="CT97" i="3" s="1"/>
  <c r="CT116" i="3" s="1"/>
  <c r="CT117" i="3" s="1"/>
  <c r="CL122" i="3"/>
  <c r="CL123" i="3" s="1"/>
  <c r="CL97" i="3" s="1"/>
  <c r="CL116" i="3" s="1"/>
  <c r="CE122" i="3"/>
  <c r="CE123" i="3" s="1"/>
  <c r="CE97" i="3" s="1"/>
  <c r="CE116" i="3" s="1"/>
  <c r="BS122" i="3"/>
  <c r="BS123" i="3" s="1"/>
  <c r="BS97" i="3" s="1"/>
  <c r="BS116" i="3" s="1"/>
  <c r="CK122" i="3"/>
  <c r="CK123" i="3" s="1"/>
  <c r="CK97" i="3" s="1"/>
  <c r="CK116" i="3" s="1"/>
  <c r="CK117" i="3" s="1"/>
  <c r="IG122" i="3"/>
  <c r="IG123" i="3" s="1"/>
  <c r="IG97" i="3" s="1"/>
  <c r="IG116" i="3" s="1"/>
  <c r="IG117" i="3" s="1"/>
  <c r="HF122" i="3"/>
  <c r="HF123" i="3" s="1"/>
  <c r="HF97" i="3" s="1"/>
  <c r="HF116" i="3" s="1"/>
  <c r="HF117" i="3" s="1"/>
  <c r="GW122" i="3"/>
  <c r="GW123" i="3" s="1"/>
  <c r="GW97" i="3" s="1"/>
  <c r="GW116" i="3" s="1"/>
  <c r="GW117" i="3" s="1"/>
  <c r="GE122" i="3"/>
  <c r="GE123" i="3" s="1"/>
  <c r="GE97" i="3" s="1"/>
  <c r="GE116" i="3" s="1"/>
  <c r="GE117" i="3" s="1"/>
  <c r="FV122" i="3"/>
  <c r="FV123" i="3" s="1"/>
  <c r="FV97" i="3" s="1"/>
  <c r="FV116" i="3" s="1"/>
  <c r="FV117" i="3" s="1"/>
  <c r="EM122" i="3"/>
  <c r="EM123" i="3" s="1"/>
  <c r="EM97" i="3" s="1"/>
  <c r="EM116" i="3" s="1"/>
  <c r="EM117" i="3" s="1"/>
  <c r="DU122" i="3"/>
  <c r="DU123" i="3" s="1"/>
  <c r="DU97" i="3" s="1"/>
  <c r="DU116" i="3" s="1"/>
  <c r="DU117" i="3" s="1"/>
  <c r="DK122" i="3"/>
  <c r="DK123" i="3" s="1"/>
  <c r="DK97" i="3" s="1"/>
  <c r="DK116" i="3" s="1"/>
  <c r="DK117" i="3" s="1"/>
  <c r="CJ122" i="3"/>
  <c r="CJ123" i="3" s="1"/>
  <c r="CJ97" i="3" s="1"/>
  <c r="CJ116" i="3" s="1"/>
  <c r="CJ117" i="3" s="1"/>
  <c r="BX122" i="3"/>
  <c r="BX123" i="3" s="1"/>
  <c r="BX97" i="3" s="1"/>
  <c r="BX116" i="3" s="1"/>
  <c r="FC122" i="3"/>
  <c r="FC123" i="3" s="1"/>
  <c r="FC97" i="3" s="1"/>
  <c r="FC116" i="3" s="1"/>
  <c r="FC117" i="3" s="1"/>
  <c r="BW122" i="3"/>
  <c r="BW123" i="3" s="1"/>
  <c r="BW97" i="3" s="1"/>
  <c r="BW116" i="3" s="1"/>
  <c r="JQ122" i="3"/>
  <c r="JQ123" i="3" s="1"/>
  <c r="JQ97" i="3" s="1"/>
  <c r="JQ116" i="3" s="1"/>
  <c r="JQ117" i="3" s="1"/>
  <c r="IM122" i="3"/>
  <c r="IM123" i="3" s="1"/>
  <c r="IM97" i="3" s="1"/>
  <c r="IM116" i="3" s="1"/>
  <c r="IM117" i="3" s="1"/>
  <c r="GK122" i="3"/>
  <c r="GK123" i="3" s="1"/>
  <c r="GK97" i="3" s="1"/>
  <c r="GK116" i="3" s="1"/>
  <c r="GK117" i="3" s="1"/>
  <c r="FJ122" i="3"/>
  <c r="FJ123" i="3" s="1"/>
  <c r="FJ97" i="3" s="1"/>
  <c r="FJ116" i="3" s="1"/>
  <c r="FJ117" i="3" s="1"/>
  <c r="BV122" i="3"/>
  <c r="BV123" i="3" s="1"/>
  <c r="BV97" i="3" s="1"/>
  <c r="BV116" i="3" s="1"/>
  <c r="BP122" i="3"/>
  <c r="BP123" i="3" s="1"/>
  <c r="BP97" i="3" s="1"/>
  <c r="BP116" i="3" s="1"/>
  <c r="ID122" i="3"/>
  <c r="ID123" i="3" s="1"/>
  <c r="ID97" i="3" s="1"/>
  <c r="ID116" i="3" s="1"/>
  <c r="ID117" i="3" s="1"/>
  <c r="HU122" i="3"/>
  <c r="HU123" i="3" s="1"/>
  <c r="HU97" i="3" s="1"/>
  <c r="HU116" i="3" s="1"/>
  <c r="HU117" i="3" s="1"/>
  <c r="HL122" i="3"/>
  <c r="HL123" i="3" s="1"/>
  <c r="HL97" i="3" s="1"/>
  <c r="HL116" i="3" s="1"/>
  <c r="HL117" i="3" s="1"/>
  <c r="GT122" i="3"/>
  <c r="GT123" i="3" s="1"/>
  <c r="GT97" i="3" s="1"/>
  <c r="GT116" i="3" s="1"/>
  <c r="GT117" i="3" s="1"/>
  <c r="GB122" i="3"/>
  <c r="GB123" i="3" s="1"/>
  <c r="GB97" i="3" s="1"/>
  <c r="GB116" i="3" s="1"/>
  <c r="GB117" i="3" s="1"/>
  <c r="ER122" i="3"/>
  <c r="ER123" i="3" s="1"/>
  <c r="ER97" i="3" s="1"/>
  <c r="ER116" i="3" s="1"/>
  <c r="ER117" i="3" s="1"/>
  <c r="CG122" i="3"/>
  <c r="CG123" i="3" s="1"/>
  <c r="CG97" i="3" s="1"/>
  <c r="CG116" i="3" s="1"/>
  <c r="BU122" i="3"/>
  <c r="BU123" i="3" s="1"/>
  <c r="BU97" i="3" s="1"/>
  <c r="BU116" i="3" s="1"/>
  <c r="BO122" i="3"/>
  <c r="BO123" i="3" s="1"/>
  <c r="BO97" i="3" s="1"/>
  <c r="BO116" i="3" s="1"/>
  <c r="JL122" i="3"/>
  <c r="JL123" i="3" s="1"/>
  <c r="JL97" i="3" s="1"/>
  <c r="JL116" i="3" s="1"/>
  <c r="JL117" i="3" s="1"/>
  <c r="JW122" i="3"/>
  <c r="JW123" i="3" s="1"/>
  <c r="JW97" i="3" s="1"/>
  <c r="JW116" i="3" s="1"/>
  <c r="JW117" i="3" s="1"/>
  <c r="IT122" i="3"/>
  <c r="IT123" i="3" s="1"/>
  <c r="IT97" i="3" s="1"/>
  <c r="IT116" i="3" s="1"/>
  <c r="IT117" i="3" s="1"/>
  <c r="FH122" i="3"/>
  <c r="FH123" i="3" s="1"/>
  <c r="FH97" i="3" s="1"/>
  <c r="FH116" i="3" s="1"/>
  <c r="FH117" i="3" s="1"/>
  <c r="EQ122" i="3"/>
  <c r="EQ123" i="3" s="1"/>
  <c r="EQ97" i="3" s="1"/>
  <c r="EQ116" i="3" s="1"/>
  <c r="EQ117" i="3" s="1"/>
  <c r="DW122" i="3"/>
  <c r="DW123" i="3" s="1"/>
  <c r="DW97" i="3" s="1"/>
  <c r="DW116" i="3" s="1"/>
  <c r="DW117" i="3" s="1"/>
  <c r="CF122" i="3"/>
  <c r="CF123" i="3" s="1"/>
  <c r="CF97" i="3" s="1"/>
  <c r="CF116" i="3" s="1"/>
  <c r="CF117" i="3" s="1"/>
  <c r="JZ122" i="3"/>
  <c r="JZ123" i="3" s="1"/>
  <c r="JZ97" i="3" s="1"/>
  <c r="JZ116" i="3" s="1"/>
  <c r="JZ117" i="3" s="1"/>
  <c r="JS122" i="3"/>
  <c r="JS123" i="3" s="1"/>
  <c r="JS97" i="3" s="1"/>
  <c r="JS116" i="3" s="1"/>
  <c r="JS117" i="3" s="1"/>
  <c r="JK122" i="3"/>
  <c r="JK123" i="3" s="1"/>
  <c r="JK97" i="3" s="1"/>
  <c r="JK116" i="3" s="1"/>
  <c r="JK117" i="3" s="1"/>
  <c r="FZ122" i="3"/>
  <c r="FZ123" i="3" s="1"/>
  <c r="FZ97" i="3" s="1"/>
  <c r="FZ116" i="3" s="1"/>
  <c r="FZ117" i="3" s="1"/>
  <c r="CX122" i="3"/>
  <c r="CX123" i="3" s="1"/>
  <c r="CX97" i="3" s="1"/>
  <c r="CX116" i="3" s="1"/>
  <c r="CX117" i="3" s="1"/>
  <c r="CQ122" i="3"/>
  <c r="CQ123" i="3" s="1"/>
  <c r="CQ97" i="3" s="1"/>
  <c r="CQ116" i="3" s="1"/>
  <c r="FI122" i="3"/>
  <c r="FI123" i="3" s="1"/>
  <c r="FI97" i="3" s="1"/>
  <c r="FI116" i="3" s="1"/>
  <c r="FI117" i="3" s="1"/>
  <c r="JC122" i="3"/>
  <c r="JC123" i="3" s="1"/>
  <c r="JC97" i="3" s="1"/>
  <c r="JC116" i="3" s="1"/>
  <c r="JC117" i="3" s="1"/>
  <c r="JB122" i="3"/>
  <c r="JB123" i="3" s="1"/>
  <c r="JB97" i="3" s="1"/>
  <c r="JB116" i="3" s="1"/>
  <c r="JB117" i="3" s="1"/>
  <c r="IR122" i="3"/>
  <c r="IR123" i="3" s="1"/>
  <c r="IR97" i="3" s="1"/>
  <c r="IR116" i="3" s="1"/>
  <c r="IR117" i="3" s="1"/>
  <c r="HC122" i="3"/>
  <c r="HC123" i="3" s="1"/>
  <c r="HC97" i="3" s="1"/>
  <c r="HC116" i="3" s="1"/>
  <c r="HC117" i="3" s="1"/>
  <c r="GF122" i="3"/>
  <c r="GF123" i="3" s="1"/>
  <c r="GF97" i="3" s="1"/>
  <c r="GF116" i="3" s="1"/>
  <c r="GF117" i="3" s="1"/>
  <c r="FX122" i="3"/>
  <c r="FX123" i="3" s="1"/>
  <c r="FX97" i="3" s="1"/>
  <c r="FX116" i="3" s="1"/>
  <c r="FX117" i="3" s="1"/>
  <c r="FB122" i="3"/>
  <c r="FB123" i="3" s="1"/>
  <c r="FB97" i="3" s="1"/>
  <c r="FB116" i="3" s="1"/>
  <c r="FB117" i="3" s="1"/>
  <c r="EC122" i="3"/>
  <c r="EC123" i="3" s="1"/>
  <c r="EC97" i="3" s="1"/>
  <c r="EC116" i="3" s="1"/>
  <c r="EC117" i="3" s="1"/>
  <c r="CV122" i="3"/>
  <c r="CV123" i="3" s="1"/>
  <c r="CV97" i="3" s="1"/>
  <c r="CV116" i="3" s="1"/>
  <c r="CV117" i="3" s="1"/>
  <c r="CP122" i="3"/>
  <c r="CP123" i="3" s="1"/>
  <c r="CP97" i="3" s="1"/>
  <c r="CP116" i="3" s="1"/>
  <c r="EK122" i="3"/>
  <c r="EK123" i="3" s="1"/>
  <c r="EK97" i="3" s="1"/>
  <c r="EK116" i="3" s="1"/>
  <c r="EK117" i="3" s="1"/>
  <c r="DC122" i="3"/>
  <c r="DC123" i="3" s="1"/>
  <c r="DC97" i="3" s="1"/>
  <c r="DC116" i="3" s="1"/>
  <c r="DC117" i="3" s="1"/>
  <c r="CO122" i="3"/>
  <c r="CO123" i="3" s="1"/>
  <c r="CO97" i="3" s="1"/>
  <c r="CO116" i="3" s="1"/>
  <c r="CO117" i="3" s="1"/>
  <c r="HK122" i="3"/>
  <c r="HK123" i="3" s="1"/>
  <c r="HK97" i="3" s="1"/>
  <c r="HK116" i="3" s="1"/>
  <c r="HK117" i="3" s="1"/>
  <c r="KD122" i="3"/>
  <c r="KD123" i="3" s="1"/>
  <c r="KD97" i="3" s="1"/>
  <c r="KD116" i="3" s="1"/>
  <c r="KD117" i="3" s="1"/>
  <c r="JV122" i="3"/>
  <c r="JV123" i="3" s="1"/>
  <c r="JV97" i="3" s="1"/>
  <c r="JV116" i="3" s="1"/>
  <c r="JV117" i="3" s="1"/>
  <c r="IQ122" i="3"/>
  <c r="IQ123" i="3" s="1"/>
  <c r="IQ97" i="3" s="1"/>
  <c r="IQ116" i="3" s="1"/>
  <c r="IQ117" i="3" s="1"/>
  <c r="FW122" i="3"/>
  <c r="FW123" i="3" s="1"/>
  <c r="FW97" i="3" s="1"/>
  <c r="FW116" i="3" s="1"/>
  <c r="FW117" i="3" s="1"/>
  <c r="CH122" i="3"/>
  <c r="CH123" i="3" s="1"/>
  <c r="CH97" i="3" s="1"/>
  <c r="CH116" i="3" s="1"/>
  <c r="JI122" i="3"/>
  <c r="JI123" i="3" s="1"/>
  <c r="JI97" i="3" s="1"/>
  <c r="JI116" i="3" s="1"/>
  <c r="JI117" i="3" s="1"/>
  <c r="DZ122" i="3"/>
  <c r="DZ123" i="3" s="1"/>
  <c r="DZ97" i="3" s="1"/>
  <c r="DZ116" i="3" s="1"/>
  <c r="DZ117" i="3" s="1"/>
  <c r="JG122" i="3"/>
  <c r="JG123" i="3" s="1"/>
  <c r="JG97" i="3" s="1"/>
  <c r="JG116" i="3" s="1"/>
  <c r="JG117" i="3" s="1"/>
  <c r="FE122" i="3"/>
  <c r="FE123" i="3" s="1"/>
  <c r="FE97" i="3" s="1"/>
  <c r="FE116" i="3" s="1"/>
  <c r="FE117" i="3" s="1"/>
  <c r="DH122" i="3"/>
  <c r="DH123" i="3" s="1"/>
  <c r="DH97" i="3" s="1"/>
  <c r="DH116" i="3" s="1"/>
  <c r="DH117" i="3" s="1"/>
  <c r="HA122" i="3"/>
  <c r="HA123" i="3" s="1"/>
  <c r="HA97" i="3" s="1"/>
  <c r="HA116" i="3" s="1"/>
  <c r="HA117" i="3" s="1"/>
  <c r="GS122" i="3"/>
  <c r="GS123" i="3" s="1"/>
  <c r="GS97" i="3" s="1"/>
  <c r="GS116" i="3" s="1"/>
  <c r="GS117" i="3" s="1"/>
  <c r="JM122" i="3"/>
  <c r="JM123" i="3" s="1"/>
  <c r="JM97" i="3" s="1"/>
  <c r="JM116" i="3" s="1"/>
  <c r="JM117" i="3" s="1"/>
  <c r="JF122" i="3"/>
  <c r="JF123" i="3" s="1"/>
  <c r="JF97" i="3" s="1"/>
  <c r="JF116" i="3" s="1"/>
  <c r="JF117" i="3" s="1"/>
  <c r="IF122" i="3"/>
  <c r="IF123" i="3" s="1"/>
  <c r="IF97" i="3" s="1"/>
  <c r="IF116" i="3" s="1"/>
  <c r="IF117" i="3" s="1"/>
  <c r="HX122" i="3"/>
  <c r="HX123" i="3" s="1"/>
  <c r="HX97" i="3" s="1"/>
  <c r="HX116" i="3" s="1"/>
  <c r="HX117" i="3" s="1"/>
  <c r="GI122" i="3"/>
  <c r="GI123" i="3" s="1"/>
  <c r="GI97" i="3" s="1"/>
  <c r="GI116" i="3" s="1"/>
  <c r="GI117" i="3" s="1"/>
  <c r="FK122" i="3"/>
  <c r="FK123" i="3" s="1"/>
  <c r="FK97" i="3" s="1"/>
  <c r="FK116" i="3" s="1"/>
  <c r="FK117" i="3" s="1"/>
  <c r="FD122" i="3"/>
  <c r="FD123" i="3" s="1"/>
  <c r="FD97" i="3" s="1"/>
  <c r="FD116" i="3" s="1"/>
  <c r="FD117" i="3" s="1"/>
  <c r="EN122" i="3"/>
  <c r="EN123" i="3" s="1"/>
  <c r="EN97" i="3" s="1"/>
  <c r="EN116" i="3" s="1"/>
  <c r="EN117" i="3" s="1"/>
  <c r="DP122" i="3"/>
  <c r="DP123" i="3" s="1"/>
  <c r="DP97" i="3" s="1"/>
  <c r="DP116" i="3" s="1"/>
  <c r="DP117" i="3" s="1"/>
  <c r="CY122" i="3"/>
  <c r="CY123" i="3" s="1"/>
  <c r="CY97" i="3" s="1"/>
  <c r="CY116" i="3" s="1"/>
  <c r="CY117" i="3" s="1"/>
  <c r="CR122" i="3"/>
  <c r="CR123" i="3" s="1"/>
  <c r="CR97" i="3" s="1"/>
  <c r="CR116" i="3" s="1"/>
  <c r="CR117" i="3" s="1"/>
  <c r="BB123" i="3"/>
  <c r="BB97" i="3" s="1"/>
  <c r="BB116" i="3" s="1"/>
  <c r="BB117" i="3" s="1"/>
  <c r="AV123" i="3"/>
  <c r="AV97" i="3" s="1"/>
  <c r="AV116" i="3" s="1"/>
  <c r="AV117" i="3" s="1"/>
  <c r="AP123" i="3"/>
  <c r="AP97" i="3" s="1"/>
  <c r="AP116" i="3" s="1"/>
  <c r="AP117" i="3" s="1"/>
  <c r="X123" i="3"/>
  <c r="X97" i="3" s="1"/>
  <c r="X116" i="3" s="1"/>
  <c r="X117" i="3" s="1"/>
  <c r="R123" i="3"/>
  <c r="R97" i="3" s="1"/>
  <c r="R116" i="3" s="1"/>
  <c r="R117" i="3" s="1"/>
  <c r="L123" i="3"/>
  <c r="L97" i="3" s="1"/>
  <c r="L116" i="3" s="1"/>
  <c r="L117" i="3" s="1"/>
  <c r="F123" i="3"/>
  <c r="F97" i="3" s="1"/>
  <c r="F116" i="3" s="1"/>
  <c r="F117" i="3" s="1"/>
  <c r="KG122" i="3"/>
  <c r="KG123" i="3" s="1"/>
  <c r="KG97" i="3" s="1"/>
  <c r="KG116" i="3" s="1"/>
  <c r="KA122" i="3"/>
  <c r="KA123" i="3" s="1"/>
  <c r="KA97" i="3" s="1"/>
  <c r="KA116" i="3" s="1"/>
  <c r="JU122" i="3"/>
  <c r="JU123" i="3" s="1"/>
  <c r="JU97" i="3" s="1"/>
  <c r="JU116" i="3" s="1"/>
  <c r="JO122" i="3"/>
  <c r="JO123" i="3" s="1"/>
  <c r="JO97" i="3" s="1"/>
  <c r="JO116" i="3" s="1"/>
  <c r="IW122" i="3"/>
  <c r="IW123" i="3" s="1"/>
  <c r="IW97" i="3" s="1"/>
  <c r="IW116" i="3" s="1"/>
  <c r="IK122" i="3"/>
  <c r="IK123" i="3" s="1"/>
  <c r="IK97" i="3" s="1"/>
  <c r="IK116" i="3" s="1"/>
  <c r="IE122" i="3"/>
  <c r="IE123" i="3" s="1"/>
  <c r="IE97" i="3" s="1"/>
  <c r="IE116" i="3" s="1"/>
  <c r="HY122" i="3"/>
  <c r="HY123" i="3" s="1"/>
  <c r="HY97" i="3" s="1"/>
  <c r="HY116" i="3" s="1"/>
  <c r="HS122" i="3"/>
  <c r="HS123" i="3" s="1"/>
  <c r="HS97" i="3" s="1"/>
  <c r="HS116" i="3" s="1"/>
  <c r="HM122" i="3"/>
  <c r="HM123" i="3" s="1"/>
  <c r="HM97" i="3" s="1"/>
  <c r="HM116" i="3" s="1"/>
  <c r="HG122" i="3"/>
  <c r="HG123" i="3" s="1"/>
  <c r="HG97" i="3" s="1"/>
  <c r="HG116" i="3" s="1"/>
  <c r="GU122" i="3"/>
  <c r="GU123" i="3" s="1"/>
  <c r="GU97" i="3" s="1"/>
  <c r="GU116" i="3" s="1"/>
  <c r="GO122" i="3"/>
  <c r="GO123" i="3" s="1"/>
  <c r="GO97" i="3" s="1"/>
  <c r="GO116" i="3" s="1"/>
  <c r="GC122" i="3"/>
  <c r="GC123" i="3" s="1"/>
  <c r="GC97" i="3" s="1"/>
  <c r="GC116" i="3" s="1"/>
  <c r="FQ122" i="3"/>
  <c r="FQ123" i="3" s="1"/>
  <c r="FQ97" i="3" s="1"/>
  <c r="FQ116" i="3" s="1"/>
  <c r="EY122" i="3"/>
  <c r="EY123" i="3" s="1"/>
  <c r="EY97" i="3" s="1"/>
  <c r="EY116" i="3" s="1"/>
  <c r="ES122" i="3"/>
  <c r="ES123" i="3" s="1"/>
  <c r="ES97" i="3" s="1"/>
  <c r="ES116" i="3" s="1"/>
  <c r="EG122" i="3"/>
  <c r="EG123" i="3" s="1"/>
  <c r="EG97" i="3" s="1"/>
  <c r="EG116" i="3" s="1"/>
  <c r="EA122" i="3"/>
  <c r="EA123" i="3" s="1"/>
  <c r="EA97" i="3" s="1"/>
  <c r="EA116" i="3" s="1"/>
  <c r="DO122" i="3"/>
  <c r="DO123" i="3" s="1"/>
  <c r="DO97" i="3" s="1"/>
  <c r="DO116" i="3" s="1"/>
  <c r="DI122" i="3"/>
  <c r="DI123" i="3" s="1"/>
  <c r="DI97" i="3" s="1"/>
  <c r="DI116" i="3" s="1"/>
  <c r="CW122" i="3"/>
  <c r="CW123" i="3" s="1"/>
  <c r="CW97" i="3" s="1"/>
  <c r="CW116" i="3" s="1"/>
  <c r="BA123" i="3"/>
  <c r="BA97" i="3" s="1"/>
  <c r="BA116" i="3" s="1"/>
  <c r="AU123" i="3"/>
  <c r="AU97" i="3" s="1"/>
  <c r="AU116" i="3" s="1"/>
  <c r="AO123" i="3"/>
  <c r="AO97" i="3" s="1"/>
  <c r="AO116" i="3" s="1"/>
  <c r="AI123" i="3"/>
  <c r="AI97" i="3" s="1"/>
  <c r="AI116" i="3" s="1"/>
  <c r="AC123" i="3"/>
  <c r="AC97" i="3" s="1"/>
  <c r="AC116" i="3" s="1"/>
  <c r="Q123" i="3"/>
  <c r="Q97" i="3" s="1"/>
  <c r="Q116" i="3" s="1"/>
  <c r="K123" i="3"/>
  <c r="K97" i="3" s="1"/>
  <c r="K116" i="3" s="1"/>
  <c r="FP122" i="3"/>
  <c r="FP123" i="3" s="1"/>
  <c r="FP97" i="3" s="1"/>
  <c r="FP116" i="3" s="1"/>
  <c r="EX122" i="3"/>
  <c r="EX123" i="3" s="1"/>
  <c r="EX97" i="3" s="1"/>
  <c r="EX116" i="3" s="1"/>
  <c r="DB122" i="3"/>
  <c r="DB123" i="3" s="1"/>
  <c r="DB97" i="3" s="1"/>
  <c r="DB116" i="3" s="1"/>
  <c r="BF123" i="3"/>
  <c r="BF97" i="3" s="1"/>
  <c r="BF116" i="3" s="1"/>
  <c r="AH123" i="3"/>
  <c r="AH97" i="3" s="1"/>
  <c r="AH116" i="3" s="1"/>
  <c r="P123" i="3"/>
  <c r="P97" i="3" s="1"/>
  <c r="P116" i="3" s="1"/>
  <c r="KF122" i="3"/>
  <c r="KF123" i="3" s="1"/>
  <c r="KF97" i="3" s="1"/>
  <c r="KF116" i="3" s="1"/>
  <c r="JN122" i="3"/>
  <c r="JN123" i="3" s="1"/>
  <c r="JN97" i="3" s="1"/>
  <c r="JN116" i="3" s="1"/>
  <c r="JH122" i="3"/>
  <c r="JH123" i="3" s="1"/>
  <c r="JH97" i="3" s="1"/>
  <c r="JH116" i="3" s="1"/>
  <c r="IV122" i="3"/>
  <c r="IV123" i="3" s="1"/>
  <c r="IV97" i="3" s="1"/>
  <c r="IV116" i="3" s="1"/>
  <c r="HR122" i="3"/>
  <c r="HR123" i="3" s="1"/>
  <c r="HR97" i="3" s="1"/>
  <c r="HR116" i="3" s="1"/>
  <c r="GZ122" i="3"/>
  <c r="GZ123" i="3" s="1"/>
  <c r="GZ97" i="3" s="1"/>
  <c r="GZ116" i="3" s="1"/>
  <c r="KE122" i="3"/>
  <c r="KE123" i="3" s="1"/>
  <c r="KE97" i="3" s="1"/>
  <c r="KE116" i="3" s="1"/>
  <c r="JY122" i="3"/>
  <c r="JY123" i="3" s="1"/>
  <c r="JY97" i="3" s="1"/>
  <c r="JY116" i="3" s="1"/>
  <c r="JA122" i="3"/>
  <c r="JA123" i="3" s="1"/>
  <c r="JA97" i="3" s="1"/>
  <c r="JA116" i="3" s="1"/>
  <c r="IU122" i="3"/>
  <c r="IU123" i="3" s="1"/>
  <c r="IU97" i="3" s="1"/>
  <c r="IU116" i="3" s="1"/>
  <c r="IO122" i="3"/>
  <c r="IO123" i="3" s="1"/>
  <c r="IO97" i="3" s="1"/>
  <c r="IO116" i="3" s="1"/>
  <c r="II122" i="3"/>
  <c r="II123" i="3" s="1"/>
  <c r="II97" i="3" s="1"/>
  <c r="II116" i="3" s="1"/>
  <c r="IC122" i="3"/>
  <c r="IC123" i="3" s="1"/>
  <c r="IC97" i="3" s="1"/>
  <c r="IC116" i="3" s="1"/>
  <c r="HW122" i="3"/>
  <c r="HW123" i="3" s="1"/>
  <c r="HW97" i="3" s="1"/>
  <c r="HW116" i="3" s="1"/>
  <c r="HQ122" i="3"/>
  <c r="HQ123" i="3" s="1"/>
  <c r="HQ97" i="3" s="1"/>
  <c r="HQ116" i="3" s="1"/>
  <c r="HE122" i="3"/>
  <c r="HE123" i="3" s="1"/>
  <c r="HE97" i="3" s="1"/>
  <c r="HE116" i="3" s="1"/>
  <c r="GM122" i="3"/>
  <c r="GM123" i="3" s="1"/>
  <c r="GM97" i="3" s="1"/>
  <c r="GM116" i="3" s="1"/>
  <c r="GG122" i="3"/>
  <c r="GG123" i="3" s="1"/>
  <c r="GG97" i="3" s="1"/>
  <c r="GG116" i="3" s="1"/>
  <c r="GA122" i="3"/>
  <c r="GA123" i="3" s="1"/>
  <c r="GA97" i="3" s="1"/>
  <c r="GA116" i="3" s="1"/>
  <c r="FU122" i="3"/>
  <c r="FU123" i="3" s="1"/>
  <c r="FU97" i="3" s="1"/>
  <c r="FU116" i="3" s="1"/>
  <c r="FO122" i="3"/>
  <c r="FO123" i="3" s="1"/>
  <c r="FO97" i="3" s="1"/>
  <c r="FO116" i="3" s="1"/>
  <c r="EW122" i="3"/>
  <c r="EW123" i="3" s="1"/>
  <c r="EW97" i="3" s="1"/>
  <c r="EW116" i="3" s="1"/>
  <c r="EE122" i="3"/>
  <c r="EE123" i="3" s="1"/>
  <c r="EE97" i="3" s="1"/>
  <c r="EE116" i="3" s="1"/>
  <c r="DY122" i="3"/>
  <c r="DY123" i="3" s="1"/>
  <c r="DY97" i="3" s="1"/>
  <c r="DY116" i="3" s="1"/>
  <c r="DS122" i="3"/>
  <c r="DS123" i="3" s="1"/>
  <c r="DS97" i="3" s="1"/>
  <c r="DS116" i="3" s="1"/>
  <c r="DM122" i="3"/>
  <c r="DM123" i="3" s="1"/>
  <c r="DM97" i="3" s="1"/>
  <c r="DM116" i="3" s="1"/>
  <c r="DG122" i="3"/>
  <c r="DG123" i="3" s="1"/>
  <c r="DG97" i="3" s="1"/>
  <c r="DG116" i="3" s="1"/>
  <c r="CU122" i="3"/>
  <c r="CU123" i="3" s="1"/>
  <c r="CU97" i="3" s="1"/>
  <c r="CU116" i="3" s="1"/>
  <c r="AY123" i="3"/>
  <c r="AY97" i="3" s="1"/>
  <c r="AY116" i="3" s="1"/>
  <c r="AM123" i="3"/>
  <c r="AM97" i="3" s="1"/>
  <c r="AM116" i="3" s="1"/>
  <c r="O123" i="3"/>
  <c r="O97" i="3" s="1"/>
  <c r="O116" i="3" s="1"/>
  <c r="I123" i="3"/>
  <c r="I97" i="3" s="1"/>
  <c r="I116" i="3" s="1"/>
  <c r="JX122" i="3"/>
  <c r="JX123" i="3" s="1"/>
  <c r="JX97" i="3" s="1"/>
  <c r="JX116" i="3" s="1"/>
  <c r="JR122" i="3"/>
  <c r="JR123" i="3" s="1"/>
  <c r="JR97" i="3" s="1"/>
  <c r="JR116" i="3" s="1"/>
  <c r="IZ122" i="3"/>
  <c r="IZ123" i="3" s="1"/>
  <c r="IZ97" i="3" s="1"/>
  <c r="IZ116" i="3" s="1"/>
  <c r="IN122" i="3"/>
  <c r="IN123" i="3" s="1"/>
  <c r="IN97" i="3" s="1"/>
  <c r="IN116" i="3" s="1"/>
  <c r="IH122" i="3"/>
  <c r="IH123" i="3" s="1"/>
  <c r="IH97" i="3" s="1"/>
  <c r="IH116" i="3" s="1"/>
  <c r="IB122" i="3"/>
  <c r="IB123" i="3" s="1"/>
  <c r="IB97" i="3" s="1"/>
  <c r="IB116" i="3" s="1"/>
  <c r="HV122" i="3"/>
  <c r="HV123" i="3" s="1"/>
  <c r="HV97" i="3" s="1"/>
  <c r="HV116" i="3" s="1"/>
  <c r="HP122" i="3"/>
  <c r="HP123" i="3" s="1"/>
  <c r="HP97" i="3" s="1"/>
  <c r="HP116" i="3" s="1"/>
  <c r="HJ122" i="3"/>
  <c r="HJ123" i="3" s="1"/>
  <c r="HJ97" i="3" s="1"/>
  <c r="HJ116" i="3" s="1"/>
  <c r="HD122" i="3"/>
  <c r="HD123" i="3" s="1"/>
  <c r="HD97" i="3" s="1"/>
  <c r="HD116" i="3" s="1"/>
  <c r="GX122" i="3"/>
  <c r="GX123" i="3" s="1"/>
  <c r="GX97" i="3" s="1"/>
  <c r="GX116" i="3" s="1"/>
  <c r="GR122" i="3"/>
  <c r="GR123" i="3" s="1"/>
  <c r="GR97" i="3" s="1"/>
  <c r="GR116" i="3" s="1"/>
  <c r="GL122" i="3"/>
  <c r="GL123" i="3" s="1"/>
  <c r="GL97" i="3" s="1"/>
  <c r="GL116" i="3" s="1"/>
  <c r="FN122" i="3"/>
  <c r="FN123" i="3" s="1"/>
  <c r="FN97" i="3" s="1"/>
  <c r="FN116" i="3" s="1"/>
  <c r="EV122" i="3"/>
  <c r="EV123" i="3" s="1"/>
  <c r="EV97" i="3" s="1"/>
  <c r="EV116" i="3" s="1"/>
  <c r="EP122" i="3"/>
  <c r="EP123" i="3" s="1"/>
  <c r="EP97" i="3" s="1"/>
  <c r="EP116" i="3" s="1"/>
  <c r="EJ122" i="3"/>
  <c r="EJ123" i="3" s="1"/>
  <c r="EJ97" i="3" s="1"/>
  <c r="EJ116" i="3" s="1"/>
  <c r="ED122" i="3"/>
  <c r="ED123" i="3" s="1"/>
  <c r="ED97" i="3" s="1"/>
  <c r="ED116" i="3" s="1"/>
  <c r="DX122" i="3"/>
  <c r="DX123" i="3" s="1"/>
  <c r="DX97" i="3" s="1"/>
  <c r="DX116" i="3" s="1"/>
  <c r="DR122" i="3"/>
  <c r="DR123" i="3" s="1"/>
  <c r="DR97" i="3" s="1"/>
  <c r="DR116" i="3" s="1"/>
  <c r="DL122" i="3"/>
  <c r="DL123" i="3" s="1"/>
  <c r="DL97" i="3" s="1"/>
  <c r="DL116" i="3" s="1"/>
  <c r="DF122" i="3"/>
  <c r="DF123" i="3" s="1"/>
  <c r="DF97" i="3" s="1"/>
  <c r="DF116" i="3" s="1"/>
  <c r="CZ122" i="3"/>
  <c r="CZ123" i="3" s="1"/>
  <c r="CZ97" i="3" s="1"/>
  <c r="CZ116" i="3" s="1"/>
  <c r="BD123" i="3"/>
  <c r="BD97" i="3" s="1"/>
  <c r="BD116" i="3" s="1"/>
  <c r="AX123" i="3"/>
  <c r="AX97" i="3" s="1"/>
  <c r="AX116" i="3" s="1"/>
  <c r="AR123" i="3"/>
  <c r="AR97" i="3" s="1"/>
  <c r="AR116" i="3" s="1"/>
  <c r="AL123" i="3"/>
  <c r="AL97" i="3" s="1"/>
  <c r="AL116" i="3" s="1"/>
  <c r="AF123" i="3"/>
  <c r="AF97" i="3" s="1"/>
  <c r="AF116" i="3" s="1"/>
  <c r="Z123" i="3"/>
  <c r="Z97" i="3" s="1"/>
  <c r="Z116" i="3" s="1"/>
  <c r="H123" i="3"/>
  <c r="H97" i="3" s="1"/>
  <c r="H116" i="3" s="1"/>
  <c r="BI117" i="3"/>
  <c r="BI111" i="3"/>
  <c r="BI112" i="3" s="1"/>
  <c r="AW117" i="3"/>
  <c r="JE122" i="3"/>
  <c r="JE123" i="3" s="1"/>
  <c r="JE97" i="3" s="1"/>
  <c r="JE116" i="3" s="1"/>
  <c r="IY122" i="3"/>
  <c r="IY123" i="3" s="1"/>
  <c r="IY97" i="3" s="1"/>
  <c r="IY116" i="3" s="1"/>
  <c r="IS122" i="3"/>
  <c r="IS123" i="3" s="1"/>
  <c r="IS97" i="3" s="1"/>
  <c r="IS116" i="3" s="1"/>
  <c r="HO122" i="3"/>
  <c r="HO123" i="3" s="1"/>
  <c r="HO97" i="3" s="1"/>
  <c r="HO116" i="3" s="1"/>
  <c r="GQ122" i="3"/>
  <c r="GQ123" i="3" s="1"/>
  <c r="GQ97" i="3" s="1"/>
  <c r="GQ116" i="3" s="1"/>
  <c r="FS122" i="3"/>
  <c r="FS123" i="3" s="1"/>
  <c r="FS97" i="3" s="1"/>
  <c r="FS116" i="3" s="1"/>
  <c r="FM122" i="3"/>
  <c r="FM123" i="3" s="1"/>
  <c r="FM97" i="3" s="1"/>
  <c r="FM116" i="3" s="1"/>
  <c r="FA122" i="3"/>
  <c r="FA123" i="3" s="1"/>
  <c r="FA97" i="3" s="1"/>
  <c r="FA116" i="3" s="1"/>
  <c r="EO122" i="3"/>
  <c r="EO123" i="3" s="1"/>
  <c r="EO97" i="3" s="1"/>
  <c r="EO116" i="3" s="1"/>
  <c r="EI122" i="3"/>
  <c r="EI123" i="3" s="1"/>
  <c r="EI97" i="3" s="1"/>
  <c r="EI116" i="3" s="1"/>
  <c r="DQ122" i="3"/>
  <c r="DQ123" i="3" s="1"/>
  <c r="DQ97" i="3" s="1"/>
  <c r="DQ116" i="3" s="1"/>
  <c r="DE122" i="3"/>
  <c r="DE123" i="3" s="1"/>
  <c r="DE97" i="3" s="1"/>
  <c r="DE116" i="3" s="1"/>
  <c r="BC123" i="3"/>
  <c r="BC97" i="3" s="1"/>
  <c r="BC116" i="3" s="1"/>
  <c r="AE123" i="3"/>
  <c r="AE97" i="3" s="1"/>
  <c r="AE116" i="3" s="1"/>
  <c r="Y123" i="3"/>
  <c r="Y97" i="3" s="1"/>
  <c r="Y116" i="3" s="1"/>
  <c r="S123" i="3"/>
  <c r="S97" i="3" s="1"/>
  <c r="S116" i="3" s="1"/>
  <c r="G123" i="3"/>
  <c r="G97" i="3" s="1"/>
  <c r="G116" i="3" s="1"/>
  <c r="F281" i="3"/>
  <c r="F282" i="3" s="1"/>
  <c r="JD122" i="3"/>
  <c r="JD123" i="3" s="1"/>
  <c r="JD97" i="3" s="1"/>
  <c r="JD116" i="3" s="1"/>
  <c r="IX122" i="3"/>
  <c r="IX123" i="3" s="1"/>
  <c r="IX97" i="3" s="1"/>
  <c r="IX116" i="3" s="1"/>
  <c r="HH122" i="3"/>
  <c r="HH123" i="3" s="1"/>
  <c r="HH97" i="3" s="1"/>
  <c r="HH116" i="3" s="1"/>
  <c r="GV122" i="3"/>
  <c r="GV123" i="3" s="1"/>
  <c r="GV97" i="3" s="1"/>
  <c r="GV116" i="3" s="1"/>
  <c r="GP122" i="3"/>
  <c r="GP123" i="3" s="1"/>
  <c r="GP97" i="3" s="1"/>
  <c r="GP116" i="3" s="1"/>
  <c r="GD122" i="3"/>
  <c r="GD123" i="3" s="1"/>
  <c r="GD97" i="3" s="1"/>
  <c r="GD116" i="3" s="1"/>
  <c r="FL122" i="3"/>
  <c r="FL123" i="3" s="1"/>
  <c r="FL97" i="3" s="1"/>
  <c r="FL116" i="3" s="1"/>
  <c r="FF122" i="3"/>
  <c r="FF123" i="3" s="1"/>
  <c r="FF97" i="3" s="1"/>
  <c r="FF116" i="3" s="1"/>
  <c r="EB122" i="3"/>
  <c r="EB123" i="3" s="1"/>
  <c r="EB97" i="3" s="1"/>
  <c r="EB116" i="3" s="1"/>
  <c r="DJ122" i="3"/>
  <c r="DJ123" i="3" s="1"/>
  <c r="DJ97" i="3" s="1"/>
  <c r="DJ116" i="3" s="1"/>
  <c r="AJ123" i="3"/>
  <c r="AJ97" i="3" s="1"/>
  <c r="AD123" i="3"/>
  <c r="AD97" i="3" s="1"/>
  <c r="AD116" i="3" s="1"/>
  <c r="AK111" i="3" l="1"/>
  <c r="AK112" i="3" s="1"/>
  <c r="AW111" i="3"/>
  <c r="AW112" i="3" s="1"/>
  <c r="AW113" i="3" s="1"/>
  <c r="AQ111" i="3"/>
  <c r="AQ112" i="3" s="1"/>
  <c r="M111" i="3"/>
  <c r="M112" i="3" s="1"/>
  <c r="T111" i="3"/>
  <c r="T112" i="3" s="1"/>
  <c r="T113" i="3" s="1"/>
  <c r="IQ111" i="3"/>
  <c r="IQ112" i="3" s="1"/>
  <c r="IQ113" i="3" s="1"/>
  <c r="GF111" i="3"/>
  <c r="GF112" i="3" s="1"/>
  <c r="GF113" i="3" s="1"/>
  <c r="ET111" i="3"/>
  <c r="ET112" i="3" s="1"/>
  <c r="ET113" i="3" s="1"/>
  <c r="IF111" i="3"/>
  <c r="IF112" i="3" s="1"/>
  <c r="IF113" i="3" s="1"/>
  <c r="BE111" i="3"/>
  <c r="BE112" i="3" s="1"/>
  <c r="BE113" i="3" s="1"/>
  <c r="HZ111" i="3"/>
  <c r="HZ112" i="3" s="1"/>
  <c r="HZ113" i="3" s="1"/>
  <c r="N111" i="3"/>
  <c r="N112" i="3" s="1"/>
  <c r="N113" i="3" s="1"/>
  <c r="BQ111" i="3"/>
  <c r="BQ112" i="3" s="1"/>
  <c r="BQ113" i="3" s="1"/>
  <c r="AS111" i="3"/>
  <c r="AS112" i="3" s="1"/>
  <c r="AS113" i="3" s="1"/>
  <c r="BJ111" i="3"/>
  <c r="BJ112" i="3" s="1"/>
  <c r="BJ113" i="3" s="1"/>
  <c r="BR111" i="3"/>
  <c r="BR112" i="3" s="1"/>
  <c r="BR113" i="3" s="1"/>
  <c r="AG111" i="3"/>
  <c r="AG112" i="3" s="1"/>
  <c r="AG113" i="3" s="1"/>
  <c r="DN111" i="3"/>
  <c r="DN112" i="3" s="1"/>
  <c r="JK111" i="3"/>
  <c r="JK112" i="3" s="1"/>
  <c r="JK113" i="3" s="1"/>
  <c r="IA111" i="3"/>
  <c r="IA112" i="3" s="1"/>
  <c r="IA113" i="3" s="1"/>
  <c r="J111" i="3"/>
  <c r="J112" i="3" s="1"/>
  <c r="HB111" i="3"/>
  <c r="HB112" i="3" s="1"/>
  <c r="HB113" i="3" s="1"/>
  <c r="GN111" i="3"/>
  <c r="GN112" i="3" s="1"/>
  <c r="GN113" i="3" s="1"/>
  <c r="EH111" i="3"/>
  <c r="EH112" i="3" s="1"/>
  <c r="EH113" i="3" s="1"/>
  <c r="KB111" i="3"/>
  <c r="KB112" i="3" s="1"/>
  <c r="KB113" i="3" s="1"/>
  <c r="FT111" i="3"/>
  <c r="FT112" i="3" s="1"/>
  <c r="FT113" i="3" s="1"/>
  <c r="IM111" i="3"/>
  <c r="IM112" i="3" s="1"/>
  <c r="IM113" i="3" s="1"/>
  <c r="CK111" i="3"/>
  <c r="CK112" i="3" s="1"/>
  <c r="CK113" i="3" s="1"/>
  <c r="L111" i="3"/>
  <c r="L112" i="3" s="1"/>
  <c r="L113" i="3" s="1"/>
  <c r="ER111" i="3"/>
  <c r="ER112" i="3" s="1"/>
  <c r="ER113" i="3" s="1"/>
  <c r="GH111" i="3"/>
  <c r="GH112" i="3" s="1"/>
  <c r="GH113" i="3" s="1"/>
  <c r="R111" i="3"/>
  <c r="R112" i="3" s="1"/>
  <c r="R113" i="3" s="1"/>
  <c r="IG111" i="3"/>
  <c r="IG112" i="3" s="1"/>
  <c r="IG113" i="3" s="1"/>
  <c r="BL111" i="3"/>
  <c r="BL112" i="3" s="1"/>
  <c r="BL113" i="3" s="1"/>
  <c r="AV111" i="3"/>
  <c r="AV112" i="3" s="1"/>
  <c r="AV113" i="3" s="1"/>
  <c r="EN111" i="3"/>
  <c r="EN112" i="3" s="1"/>
  <c r="EN113" i="3" s="1"/>
  <c r="GK111" i="3"/>
  <c r="GK112" i="3" s="1"/>
  <c r="GK113" i="3" s="1"/>
  <c r="BY111" i="3"/>
  <c r="BY112" i="3" s="1"/>
  <c r="BY113" i="3" s="1"/>
  <c r="JJ111" i="3"/>
  <c r="JJ112" i="3" s="1"/>
  <c r="JJ113" i="3" s="1"/>
  <c r="FZ111" i="3"/>
  <c r="FZ112" i="3" s="1"/>
  <c r="FZ113" i="3" s="1"/>
  <c r="CV111" i="3"/>
  <c r="CV112" i="3" s="1"/>
  <c r="CV113" i="3" s="1"/>
  <c r="EL111" i="3"/>
  <c r="EL112" i="3" s="1"/>
  <c r="EL113" i="3" s="1"/>
  <c r="FD111" i="3"/>
  <c r="FD112" i="3" s="1"/>
  <c r="FD113" i="3" s="1"/>
  <c r="JG111" i="3"/>
  <c r="JG112" i="3" s="1"/>
  <c r="JG113" i="3" s="1"/>
  <c r="IL111" i="3"/>
  <c r="IL112" i="3" s="1"/>
  <c r="IL113" i="3" s="1"/>
  <c r="FR111" i="3"/>
  <c r="FR112" i="3" s="1"/>
  <c r="FR113" i="3" s="1"/>
  <c r="CM111" i="3"/>
  <c r="CM112" i="3" s="1"/>
  <c r="CM113" i="3" s="1"/>
  <c r="CA111" i="3"/>
  <c r="CA112" i="3" s="1"/>
  <c r="CA113" i="3" s="1"/>
  <c r="FI111" i="3"/>
  <c r="FI112" i="3" s="1"/>
  <c r="FI113" i="3" s="1"/>
  <c r="AA111" i="3"/>
  <c r="AA112" i="3" s="1"/>
  <c r="AA113" i="3" s="1"/>
  <c r="JQ111" i="3"/>
  <c r="JQ112" i="3" s="1"/>
  <c r="JQ113" i="3" s="1"/>
  <c r="CX111" i="3"/>
  <c r="CX112" i="3" s="1"/>
  <c r="CX113" i="3" s="1"/>
  <c r="GE111" i="3"/>
  <c r="GE112" i="3" s="1"/>
  <c r="GE113" i="3" s="1"/>
  <c r="CY111" i="3"/>
  <c r="CY112" i="3" s="1"/>
  <c r="CY113" i="3" s="1"/>
  <c r="JI111" i="3"/>
  <c r="JI112" i="3" s="1"/>
  <c r="JI113" i="3" s="1"/>
  <c r="DT111" i="3"/>
  <c r="DT112" i="3" s="1"/>
  <c r="DT113" i="3" s="1"/>
  <c r="HF111" i="3"/>
  <c r="HF112" i="3" s="1"/>
  <c r="HF113" i="3" s="1"/>
  <c r="GW111" i="3"/>
  <c r="GW112" i="3" s="1"/>
  <c r="GW113" i="3" s="1"/>
  <c r="U111" i="3"/>
  <c r="U112" i="3" s="1"/>
  <c r="U113" i="3" s="1"/>
  <c r="DD111" i="3"/>
  <c r="DD112" i="3" s="1"/>
  <c r="DD113" i="3" s="1"/>
  <c r="JP111" i="3"/>
  <c r="JP112" i="3" s="1"/>
  <c r="JP113" i="3" s="1"/>
  <c r="EC111" i="3"/>
  <c r="EC112" i="3" s="1"/>
  <c r="EC113" i="3" s="1"/>
  <c r="CN111" i="3"/>
  <c r="CN112" i="3" s="1"/>
  <c r="CN113" i="3" s="1"/>
  <c r="AT111" i="3"/>
  <c r="AT112" i="3" s="1"/>
  <c r="AT113" i="3" s="1"/>
  <c r="DZ111" i="3"/>
  <c r="DZ112" i="3" s="1"/>
  <c r="DZ113" i="3" s="1"/>
  <c r="W111" i="3"/>
  <c r="W112" i="3" s="1"/>
  <c r="W113" i="3" s="1"/>
  <c r="F111" i="3"/>
  <c r="F112" i="3" s="1"/>
  <c r="F114" i="3" s="1"/>
  <c r="F115" i="3" s="1"/>
  <c r="F133" i="3" s="1"/>
  <c r="GT111" i="3"/>
  <c r="GT112" i="3" s="1"/>
  <c r="GT113" i="3" s="1"/>
  <c r="DP111" i="3"/>
  <c r="DP112" i="3" s="1"/>
  <c r="DP113" i="3" s="1"/>
  <c r="EK111" i="3"/>
  <c r="EK112" i="3" s="1"/>
  <c r="EK113" i="3" s="1"/>
  <c r="AZ111" i="3"/>
  <c r="AZ112" i="3" s="1"/>
  <c r="AZ113" i="3" s="1"/>
  <c r="JT111" i="3"/>
  <c r="JT112" i="3" s="1"/>
  <c r="JT113" i="3" s="1"/>
  <c r="CS111" i="3"/>
  <c r="CS112" i="3" s="1"/>
  <c r="CS113" i="3" s="1"/>
  <c r="HI111" i="3"/>
  <c r="HI112" i="3" s="1"/>
  <c r="HI113" i="3" s="1"/>
  <c r="JL111" i="3"/>
  <c r="JL112" i="3" s="1"/>
  <c r="JL113" i="3" s="1"/>
  <c r="IP111" i="3"/>
  <c r="IP112" i="3" s="1"/>
  <c r="IP113" i="3" s="1"/>
  <c r="JZ111" i="3"/>
  <c r="JZ112" i="3" s="1"/>
  <c r="JZ113" i="3" s="1"/>
  <c r="FJ111" i="3"/>
  <c r="FJ112" i="3" s="1"/>
  <c r="FJ113" i="3" s="1"/>
  <c r="FC111" i="3"/>
  <c r="FC112" i="3" s="1"/>
  <c r="FC113" i="3" s="1"/>
  <c r="GB111" i="3"/>
  <c r="GB112" i="3" s="1"/>
  <c r="GB113" i="3" s="1"/>
  <c r="FX111" i="3"/>
  <c r="FX112" i="3" s="1"/>
  <c r="FX113" i="3" s="1"/>
  <c r="FG111" i="3"/>
  <c r="FG112" i="3" s="1"/>
  <c r="FG113" i="3" s="1"/>
  <c r="GY111" i="3"/>
  <c r="GY112" i="3" s="1"/>
  <c r="GY113" i="3" s="1"/>
  <c r="JW111" i="3"/>
  <c r="JW112" i="3" s="1"/>
  <c r="JW113" i="3" s="1"/>
  <c r="DH111" i="3"/>
  <c r="DH112" i="3" s="1"/>
  <c r="DH113" i="3" s="1"/>
  <c r="FV111" i="3"/>
  <c r="FV112" i="3" s="1"/>
  <c r="FV113" i="3" s="1"/>
  <c r="EU111" i="3"/>
  <c r="EU112" i="3" s="1"/>
  <c r="EU113" i="3" s="1"/>
  <c r="AB111" i="3"/>
  <c r="AB112" i="3" s="1"/>
  <c r="AB113" i="3" s="1"/>
  <c r="AP111" i="3"/>
  <c r="AP112" i="3" s="1"/>
  <c r="AP113" i="3" s="1"/>
  <c r="HX111" i="3"/>
  <c r="HX112" i="3" s="1"/>
  <c r="HX113" i="3" s="1"/>
  <c r="HT111" i="3"/>
  <c r="HT112" i="3" s="1"/>
  <c r="HT113" i="3" s="1"/>
  <c r="AN111" i="3"/>
  <c r="AN112" i="3" s="1"/>
  <c r="AN113" i="3" s="1"/>
  <c r="KC111" i="3"/>
  <c r="KC112" i="3" s="1"/>
  <c r="KC113" i="3" s="1"/>
  <c r="CR111" i="3"/>
  <c r="CR112" i="3" s="1"/>
  <c r="CR113" i="3" s="1"/>
  <c r="CO111" i="3"/>
  <c r="CO112" i="3" s="1"/>
  <c r="CO113" i="3" s="1"/>
  <c r="JC111" i="3"/>
  <c r="JC112" i="3" s="1"/>
  <c r="JC113" i="3" s="1"/>
  <c r="EF111" i="3"/>
  <c r="EF112" i="3" s="1"/>
  <c r="EF113" i="3" s="1"/>
  <c r="GJ111" i="3"/>
  <c r="GJ112" i="3" s="1"/>
  <c r="GJ113" i="3" s="1"/>
  <c r="DC111" i="3"/>
  <c r="DC112" i="3" s="1"/>
  <c r="DC113" i="3" s="1"/>
  <c r="EM111" i="3"/>
  <c r="EM112" i="3" s="1"/>
  <c r="EM113" i="3" s="1"/>
  <c r="V111" i="3"/>
  <c r="V112" i="3" s="1"/>
  <c r="V113" i="3" s="1"/>
  <c r="JS111" i="3"/>
  <c r="JS112" i="3" s="1"/>
  <c r="JS113" i="3" s="1"/>
  <c r="IT111" i="3"/>
  <c r="IT112" i="3" s="1"/>
  <c r="IT113" i="3" s="1"/>
  <c r="IJ111" i="3"/>
  <c r="IJ112" i="3" s="1"/>
  <c r="IJ113" i="3" s="1"/>
  <c r="X111" i="3"/>
  <c r="X112" i="3" s="1"/>
  <c r="X113" i="3" s="1"/>
  <c r="EZ111" i="3"/>
  <c r="EZ112" i="3" s="1"/>
  <c r="EZ113" i="3" s="1"/>
  <c r="DU111" i="3"/>
  <c r="DU112" i="3" s="1"/>
  <c r="DU113" i="3" s="1"/>
  <c r="ID111" i="3"/>
  <c r="ID112" i="3" s="1"/>
  <c r="ID113" i="3" s="1"/>
  <c r="DV111" i="3"/>
  <c r="DV112" i="3" s="1"/>
  <c r="DV113" i="3" s="1"/>
  <c r="FB111" i="3"/>
  <c r="FB112" i="3" s="1"/>
  <c r="FB113" i="3" s="1"/>
  <c r="GI111" i="3"/>
  <c r="GI112" i="3" s="1"/>
  <c r="GI113" i="3" s="1"/>
  <c r="GS111" i="3"/>
  <c r="GS112" i="3" s="1"/>
  <c r="GS113" i="3" s="1"/>
  <c r="CF111" i="3"/>
  <c r="CF112" i="3" s="1"/>
  <c r="CF113" i="3" s="1"/>
  <c r="FH111" i="3"/>
  <c r="FH112" i="3" s="1"/>
  <c r="FH113" i="3" s="1"/>
  <c r="HK111" i="3"/>
  <c r="HK112" i="3" s="1"/>
  <c r="HK113" i="3" s="1"/>
  <c r="JB111" i="3"/>
  <c r="JB112" i="3" s="1"/>
  <c r="JB113" i="3" s="1"/>
  <c r="CB111" i="3"/>
  <c r="CB112" i="3" s="1"/>
  <c r="CB113" i="3" s="1"/>
  <c r="DA111" i="3"/>
  <c r="DA112" i="3" s="1"/>
  <c r="DA113" i="3" s="1"/>
  <c r="CT111" i="3"/>
  <c r="CT112" i="3" s="1"/>
  <c r="CT113" i="3" s="1"/>
  <c r="EQ111" i="3"/>
  <c r="EQ112" i="3" s="1"/>
  <c r="EQ113" i="3" s="1"/>
  <c r="CD111" i="3"/>
  <c r="CD112" i="3" s="1"/>
  <c r="CD113" i="3" s="1"/>
  <c r="HL111" i="3"/>
  <c r="HL112" i="3" s="1"/>
  <c r="HL113" i="3" s="1"/>
  <c r="CJ111" i="3"/>
  <c r="CJ112" i="3" s="1"/>
  <c r="CJ113" i="3" s="1"/>
  <c r="HN111" i="3"/>
  <c r="HN112" i="3" s="1"/>
  <c r="HN113" i="3" s="1"/>
  <c r="JV111" i="3"/>
  <c r="JV112" i="3" s="1"/>
  <c r="JV113" i="3" s="1"/>
  <c r="FY111" i="3"/>
  <c r="FY112" i="3" s="1"/>
  <c r="FY113" i="3" s="1"/>
  <c r="DK111" i="3"/>
  <c r="DK112" i="3" s="1"/>
  <c r="DK113" i="3" s="1"/>
  <c r="HU111" i="3"/>
  <c r="HU112" i="3" s="1"/>
  <c r="HU113" i="3" s="1"/>
  <c r="JM111" i="3"/>
  <c r="JM112" i="3" s="1"/>
  <c r="JM113" i="3" s="1"/>
  <c r="BB111" i="3"/>
  <c r="BB112" i="3" s="1"/>
  <c r="BB113" i="3" s="1"/>
  <c r="JF111" i="3"/>
  <c r="JF112" i="3" s="1"/>
  <c r="JF113" i="3" s="1"/>
  <c r="BH111" i="3"/>
  <c r="BH112" i="3" s="1"/>
  <c r="BH113" i="3" s="1"/>
  <c r="KD111" i="3"/>
  <c r="KD112" i="3" s="1"/>
  <c r="KD113" i="3" s="1"/>
  <c r="DW111" i="3"/>
  <c r="DW112" i="3" s="1"/>
  <c r="DW113" i="3" s="1"/>
  <c r="HC111" i="3"/>
  <c r="HC112" i="3" s="1"/>
  <c r="HC113" i="3" s="1"/>
  <c r="HA111" i="3"/>
  <c r="HA112" i="3" s="1"/>
  <c r="HA113" i="3" s="1"/>
  <c r="FK111" i="3"/>
  <c r="FK112" i="3" s="1"/>
  <c r="FK113" i="3" s="1"/>
  <c r="FW111" i="3"/>
  <c r="FW112" i="3" s="1"/>
  <c r="FW113" i="3" s="1"/>
  <c r="IR111" i="3"/>
  <c r="IR112" i="3" s="1"/>
  <c r="IR113" i="3" s="1"/>
  <c r="FE111" i="3"/>
  <c r="FE112" i="3" s="1"/>
  <c r="FE113" i="3" s="1"/>
  <c r="F280" i="3"/>
  <c r="AJ116" i="3"/>
  <c r="AJ117" i="3" s="1"/>
  <c r="HH117" i="3"/>
  <c r="HH111" i="3"/>
  <c r="HH112" i="3" s="1"/>
  <c r="AE117" i="3"/>
  <c r="AE111" i="3"/>
  <c r="AE112" i="3" s="1"/>
  <c r="GQ117" i="3"/>
  <c r="GQ111" i="3"/>
  <c r="GQ112" i="3" s="1"/>
  <c r="CH117" i="3"/>
  <c r="CH111" i="3"/>
  <c r="CH112" i="3" s="1"/>
  <c r="GR117" i="3"/>
  <c r="GR111" i="3"/>
  <c r="GR112" i="3" s="1"/>
  <c r="I117" i="3"/>
  <c r="I111" i="3"/>
  <c r="I112" i="3" s="1"/>
  <c r="DM117" i="3"/>
  <c r="DM111" i="3"/>
  <c r="DM112" i="3" s="1"/>
  <c r="HW117" i="3"/>
  <c r="HW111" i="3"/>
  <c r="HW112" i="3" s="1"/>
  <c r="JN117" i="3"/>
  <c r="JN111" i="3"/>
  <c r="JN112" i="3" s="1"/>
  <c r="CP117" i="3"/>
  <c r="CP111" i="3"/>
  <c r="CP112" i="3" s="1"/>
  <c r="CE117" i="3"/>
  <c r="CE111" i="3"/>
  <c r="CE112" i="3" s="1"/>
  <c r="GU117" i="3"/>
  <c r="GU111" i="3"/>
  <c r="GU112" i="3" s="1"/>
  <c r="BC117" i="3"/>
  <c r="BC111" i="3"/>
  <c r="BC112" i="3" s="1"/>
  <c r="HO117" i="3"/>
  <c r="HO111" i="3"/>
  <c r="HO112" i="3" s="1"/>
  <c r="AK113" i="3"/>
  <c r="CZ117" i="3"/>
  <c r="CZ111" i="3"/>
  <c r="CZ112" i="3" s="1"/>
  <c r="GX117" i="3"/>
  <c r="GX111" i="3"/>
  <c r="GX112" i="3" s="1"/>
  <c r="O117" i="3"/>
  <c r="O111" i="3"/>
  <c r="O112" i="3" s="1"/>
  <c r="DS117" i="3"/>
  <c r="DS111" i="3"/>
  <c r="DS112" i="3" s="1"/>
  <c r="IC117" i="3"/>
  <c r="IC111" i="3"/>
  <c r="IC112" i="3" s="1"/>
  <c r="KF117" i="3"/>
  <c r="KF111" i="3"/>
  <c r="KF112" i="3" s="1"/>
  <c r="DB117" i="3"/>
  <c r="DB111" i="3"/>
  <c r="DB112" i="3" s="1"/>
  <c r="CQ117" i="3"/>
  <c r="CQ111" i="3"/>
  <c r="CQ112" i="3" s="1"/>
  <c r="HG117" i="3"/>
  <c r="HG111" i="3"/>
  <c r="HG112" i="3" s="1"/>
  <c r="BO117" i="3"/>
  <c r="BO111" i="3"/>
  <c r="BO112" i="3" s="1"/>
  <c r="IS117" i="3"/>
  <c r="IS111" i="3"/>
  <c r="IS112" i="3" s="1"/>
  <c r="DF117" i="3"/>
  <c r="DF111" i="3"/>
  <c r="DF112" i="3" s="1"/>
  <c r="HD117" i="3"/>
  <c r="HD111" i="3"/>
  <c r="HD112" i="3" s="1"/>
  <c r="AM117" i="3"/>
  <c r="AM111" i="3"/>
  <c r="AM112" i="3" s="1"/>
  <c r="DY117" i="3"/>
  <c r="DY111" i="3"/>
  <c r="DY112" i="3" s="1"/>
  <c r="II117" i="3"/>
  <c r="II111" i="3"/>
  <c r="II112" i="3" s="1"/>
  <c r="EX117" i="3"/>
  <c r="EX111" i="3"/>
  <c r="EX112" i="3" s="1"/>
  <c r="K117" i="3"/>
  <c r="K111" i="3"/>
  <c r="K112" i="3" s="1"/>
  <c r="CW117" i="3"/>
  <c r="CW111" i="3"/>
  <c r="CW112" i="3" s="1"/>
  <c r="HM117" i="3"/>
  <c r="HM111" i="3"/>
  <c r="HM112" i="3" s="1"/>
  <c r="JD117" i="3"/>
  <c r="JD111" i="3"/>
  <c r="JD112" i="3" s="1"/>
  <c r="F98" i="3"/>
  <c r="BU117" i="3"/>
  <c r="BU111" i="3"/>
  <c r="BU112" i="3" s="1"/>
  <c r="IY117" i="3"/>
  <c r="IY111" i="3"/>
  <c r="IY112" i="3" s="1"/>
  <c r="AQ113" i="3"/>
  <c r="DL117" i="3"/>
  <c r="DL111" i="3"/>
  <c r="DL112" i="3" s="1"/>
  <c r="HJ117" i="3"/>
  <c r="HJ111" i="3"/>
  <c r="HJ112" i="3" s="1"/>
  <c r="AY117" i="3"/>
  <c r="AY111" i="3"/>
  <c r="AY112" i="3" s="1"/>
  <c r="EE117" i="3"/>
  <c r="EE111" i="3"/>
  <c r="EE112" i="3" s="1"/>
  <c r="IO117" i="3"/>
  <c r="IO111" i="3"/>
  <c r="IO112" i="3" s="1"/>
  <c r="FP117" i="3"/>
  <c r="FP111" i="3"/>
  <c r="FP112" i="3" s="1"/>
  <c r="Q111" i="3"/>
  <c r="Q112" i="3" s="1"/>
  <c r="Q117" i="3"/>
  <c r="DI117" i="3"/>
  <c r="DI111" i="3"/>
  <c r="DI112" i="3" s="1"/>
  <c r="HS117" i="3"/>
  <c r="HS111" i="3"/>
  <c r="HS112" i="3" s="1"/>
  <c r="CL117" i="3"/>
  <c r="CL111" i="3"/>
  <c r="CL112" i="3" s="1"/>
  <c r="CG117" i="3"/>
  <c r="CG111" i="3"/>
  <c r="CG112" i="3" s="1"/>
  <c r="JE117" i="3"/>
  <c r="JE111" i="3"/>
  <c r="JE112" i="3" s="1"/>
  <c r="Z117" i="3"/>
  <c r="Z111" i="3"/>
  <c r="Z112" i="3" s="1"/>
  <c r="DR117" i="3"/>
  <c r="DR111" i="3"/>
  <c r="DR112" i="3" s="1"/>
  <c r="HP117" i="3"/>
  <c r="HP111" i="3"/>
  <c r="HP112" i="3" s="1"/>
  <c r="BK117" i="3"/>
  <c r="BK111" i="3"/>
  <c r="BK112" i="3" s="1"/>
  <c r="EW117" i="3"/>
  <c r="EW111" i="3"/>
  <c r="EW112" i="3" s="1"/>
  <c r="IU117" i="3"/>
  <c r="IU111" i="3"/>
  <c r="IU112" i="3" s="1"/>
  <c r="AC117" i="3"/>
  <c r="AC111" i="3"/>
  <c r="AC112" i="3" s="1"/>
  <c r="DO117" i="3"/>
  <c r="DO111" i="3"/>
  <c r="DO112" i="3" s="1"/>
  <c r="HY117" i="3"/>
  <c r="HY111" i="3"/>
  <c r="HY112" i="3" s="1"/>
  <c r="DE117" i="3"/>
  <c r="DE111" i="3"/>
  <c r="DE112" i="3" s="1"/>
  <c r="H117" i="3"/>
  <c r="H111" i="3"/>
  <c r="H112" i="3" s="1"/>
  <c r="AF117" i="3"/>
  <c r="AF111" i="3"/>
  <c r="AF112" i="3" s="1"/>
  <c r="DX117" i="3"/>
  <c r="DX111" i="3"/>
  <c r="DX112" i="3" s="1"/>
  <c r="HV117" i="3"/>
  <c r="HV111" i="3"/>
  <c r="HV112" i="3" s="1"/>
  <c r="BW117" i="3"/>
  <c r="BW111" i="3"/>
  <c r="BW112" i="3" s="1"/>
  <c r="FO117" i="3"/>
  <c r="FO111" i="3"/>
  <c r="FO112" i="3" s="1"/>
  <c r="JA117" i="3"/>
  <c r="JA111" i="3"/>
  <c r="JA112" i="3" s="1"/>
  <c r="AI117" i="3"/>
  <c r="AI111" i="3"/>
  <c r="AI112" i="3" s="1"/>
  <c r="EA117" i="3"/>
  <c r="EA111" i="3"/>
  <c r="EA112" i="3" s="1"/>
  <c r="IE117" i="3"/>
  <c r="IE111" i="3"/>
  <c r="IE112" i="3" s="1"/>
  <c r="BN117" i="3"/>
  <c r="BN111" i="3"/>
  <c r="BN112" i="3" s="1"/>
  <c r="DQ117" i="3"/>
  <c r="DQ111" i="3"/>
  <c r="DQ112" i="3" s="1"/>
  <c r="AL117" i="3"/>
  <c r="AL111" i="3"/>
  <c r="AL112" i="3" s="1"/>
  <c r="ED117" i="3"/>
  <c r="ED111" i="3"/>
  <c r="ED112" i="3" s="1"/>
  <c r="IB117" i="3"/>
  <c r="IB111" i="3"/>
  <c r="IB112" i="3" s="1"/>
  <c r="FU117" i="3"/>
  <c r="FU111" i="3"/>
  <c r="FU112" i="3" s="1"/>
  <c r="JY117" i="3"/>
  <c r="JY111" i="3"/>
  <c r="JY112" i="3" s="1"/>
  <c r="AO117" i="3"/>
  <c r="AO111" i="3"/>
  <c r="AO112" i="3" s="1"/>
  <c r="EG117" i="3"/>
  <c r="EG111" i="3"/>
  <c r="EG112" i="3" s="1"/>
  <c r="IK117" i="3"/>
  <c r="IK111" i="3"/>
  <c r="IK112" i="3" s="1"/>
  <c r="BZ117" i="3"/>
  <c r="BZ111" i="3"/>
  <c r="BZ112" i="3" s="1"/>
  <c r="EI117" i="3"/>
  <c r="EI111" i="3"/>
  <c r="EI112" i="3" s="1"/>
  <c r="BI113" i="3"/>
  <c r="AR117" i="3"/>
  <c r="AR111" i="3"/>
  <c r="AR112" i="3" s="1"/>
  <c r="EJ117" i="3"/>
  <c r="EJ111" i="3"/>
  <c r="EJ112" i="3" s="1"/>
  <c r="IH117" i="3"/>
  <c r="IH111" i="3"/>
  <c r="IH112" i="3" s="1"/>
  <c r="GA117" i="3"/>
  <c r="GA111" i="3"/>
  <c r="GA112" i="3" s="1"/>
  <c r="KE117" i="3"/>
  <c r="KE111" i="3"/>
  <c r="KE112" i="3" s="1"/>
  <c r="AU117" i="3"/>
  <c r="AU111" i="3"/>
  <c r="AU112" i="3" s="1"/>
  <c r="ES117" i="3"/>
  <c r="ES111" i="3"/>
  <c r="ES112" i="3" s="1"/>
  <c r="IW117" i="3"/>
  <c r="IW111" i="3"/>
  <c r="IW112" i="3" s="1"/>
  <c r="AJ111" i="3"/>
  <c r="AJ112" i="3" s="1"/>
  <c r="EO117" i="3"/>
  <c r="EO111" i="3"/>
  <c r="EO112" i="3" s="1"/>
  <c r="AX117" i="3"/>
  <c r="AX111" i="3"/>
  <c r="AX112" i="3" s="1"/>
  <c r="EP117" i="3"/>
  <c r="EP111" i="3"/>
  <c r="EP112" i="3" s="1"/>
  <c r="IN117" i="3"/>
  <c r="IN111" i="3"/>
  <c r="IN112" i="3" s="1"/>
  <c r="CC117" i="3"/>
  <c r="CC111" i="3"/>
  <c r="CC112" i="3" s="1"/>
  <c r="GG117" i="3"/>
  <c r="GG111" i="3"/>
  <c r="GG112" i="3" s="1"/>
  <c r="GZ117" i="3"/>
  <c r="GZ111" i="3"/>
  <c r="GZ112" i="3" s="1"/>
  <c r="P117" i="3"/>
  <c r="P111" i="3"/>
  <c r="P112" i="3" s="1"/>
  <c r="DN113" i="3"/>
  <c r="BA117" i="3"/>
  <c r="BA111" i="3"/>
  <c r="BA112" i="3" s="1"/>
  <c r="EY117" i="3"/>
  <c r="EY111" i="3"/>
  <c r="EY112" i="3" s="1"/>
  <c r="JO117" i="3"/>
  <c r="JO111" i="3"/>
  <c r="JO112" i="3" s="1"/>
  <c r="IX117" i="3"/>
  <c r="IX111" i="3"/>
  <c r="IX112" i="3" s="1"/>
  <c r="DJ117" i="3"/>
  <c r="DJ111" i="3"/>
  <c r="DJ112" i="3" s="1"/>
  <c r="FF117" i="3"/>
  <c r="FF111" i="3"/>
  <c r="FF112" i="3" s="1"/>
  <c r="FL117" i="3"/>
  <c r="FL111" i="3"/>
  <c r="FL112" i="3" s="1"/>
  <c r="GD117" i="3"/>
  <c r="GD111" i="3"/>
  <c r="GD112" i="3" s="1"/>
  <c r="G117" i="3"/>
  <c r="G111" i="3"/>
  <c r="G112" i="3" s="1"/>
  <c r="FA117" i="3"/>
  <c r="FA111" i="3"/>
  <c r="FA112" i="3" s="1"/>
  <c r="BD117" i="3"/>
  <c r="BD111" i="3"/>
  <c r="BD112" i="3" s="1"/>
  <c r="EV117" i="3"/>
  <c r="EV111" i="3"/>
  <c r="EV112" i="3" s="1"/>
  <c r="IZ117" i="3"/>
  <c r="IZ111" i="3"/>
  <c r="IZ112" i="3" s="1"/>
  <c r="CI117" i="3"/>
  <c r="CI111" i="3"/>
  <c r="CI112" i="3" s="1"/>
  <c r="GM117" i="3"/>
  <c r="GM111" i="3"/>
  <c r="GM112" i="3" s="1"/>
  <c r="HR117" i="3"/>
  <c r="HR111" i="3"/>
  <c r="HR112" i="3" s="1"/>
  <c r="AH117" i="3"/>
  <c r="AH111" i="3"/>
  <c r="AH112" i="3" s="1"/>
  <c r="J113" i="3"/>
  <c r="BG117" i="3"/>
  <c r="BG111" i="3"/>
  <c r="BG112" i="3" s="1"/>
  <c r="FQ117" i="3"/>
  <c r="FQ111" i="3"/>
  <c r="FQ112" i="3" s="1"/>
  <c r="JU117" i="3"/>
  <c r="JU111" i="3"/>
  <c r="JU112" i="3" s="1"/>
  <c r="BT117" i="3"/>
  <c r="BT111" i="3"/>
  <c r="BT112" i="3" s="1"/>
  <c r="EB117" i="3"/>
  <c r="EB111" i="3"/>
  <c r="EB112" i="3" s="1"/>
  <c r="S117" i="3"/>
  <c r="S111" i="3"/>
  <c r="S112" i="3" s="1"/>
  <c r="FM117" i="3"/>
  <c r="FM111" i="3"/>
  <c r="FM112" i="3" s="1"/>
  <c r="BP117" i="3"/>
  <c r="BP111" i="3"/>
  <c r="BP112" i="3" s="1"/>
  <c r="FN117" i="3"/>
  <c r="FN111" i="3"/>
  <c r="FN112" i="3" s="1"/>
  <c r="JR117" i="3"/>
  <c r="JR111" i="3"/>
  <c r="JR112" i="3" s="1"/>
  <c r="CU117" i="3"/>
  <c r="CU111" i="3"/>
  <c r="CU112" i="3" s="1"/>
  <c r="HE117" i="3"/>
  <c r="HE111" i="3"/>
  <c r="HE112" i="3" s="1"/>
  <c r="IV117" i="3"/>
  <c r="IV111" i="3"/>
  <c r="IV112" i="3" s="1"/>
  <c r="BF117" i="3"/>
  <c r="BF111" i="3"/>
  <c r="BF112" i="3" s="1"/>
  <c r="BM117" i="3"/>
  <c r="BM111" i="3"/>
  <c r="BM112" i="3" s="1"/>
  <c r="GC117" i="3"/>
  <c r="GC111" i="3"/>
  <c r="GC112" i="3" s="1"/>
  <c r="KA117" i="3"/>
  <c r="KA111" i="3"/>
  <c r="KA112" i="3" s="1"/>
  <c r="GP117" i="3"/>
  <c r="GP111" i="3"/>
  <c r="GP112" i="3" s="1"/>
  <c r="AD117" i="3"/>
  <c r="AD111" i="3"/>
  <c r="AD112" i="3" s="1"/>
  <c r="GV117" i="3"/>
  <c r="GV111" i="3"/>
  <c r="GV112" i="3" s="1"/>
  <c r="Y117" i="3"/>
  <c r="Y111" i="3"/>
  <c r="Y112" i="3" s="1"/>
  <c r="FS117" i="3"/>
  <c r="FS111" i="3"/>
  <c r="FS112" i="3" s="1"/>
  <c r="M113" i="3"/>
  <c r="BV117" i="3"/>
  <c r="BV111" i="3"/>
  <c r="BV112" i="3" s="1"/>
  <c r="GL117" i="3"/>
  <c r="GL111" i="3"/>
  <c r="GL112" i="3" s="1"/>
  <c r="JX117" i="3"/>
  <c r="JX111" i="3"/>
  <c r="JX112" i="3" s="1"/>
  <c r="DG117" i="3"/>
  <c r="DG111" i="3"/>
  <c r="DG112" i="3" s="1"/>
  <c r="HQ117" i="3"/>
  <c r="HQ111" i="3"/>
  <c r="HQ112" i="3" s="1"/>
  <c r="JH117" i="3"/>
  <c r="JH111" i="3"/>
  <c r="JH112" i="3" s="1"/>
  <c r="BX117" i="3"/>
  <c r="BX111" i="3"/>
  <c r="BX112" i="3" s="1"/>
  <c r="BS117" i="3"/>
  <c r="BS111" i="3"/>
  <c r="BS112" i="3" s="1"/>
  <c r="GO117" i="3"/>
  <c r="GO111" i="3"/>
  <c r="GO112" i="3" s="1"/>
  <c r="KG117" i="3"/>
  <c r="KG111" i="3"/>
  <c r="KG112" i="3" s="1"/>
  <c r="F113" i="3" l="1"/>
  <c r="G108" i="3"/>
  <c r="G114" i="3" s="1"/>
  <c r="G115" i="3" s="1"/>
  <c r="G109" i="3"/>
  <c r="G167" i="3"/>
  <c r="G134" i="3"/>
  <c r="Q113" i="3"/>
  <c r="JD113" i="3"/>
  <c r="II113" i="3"/>
  <c r="HD113" i="3"/>
  <c r="HG113" i="3"/>
  <c r="DS113" i="3"/>
  <c r="DM113" i="3"/>
  <c r="CH113" i="3"/>
  <c r="P113" i="3"/>
  <c r="EO113" i="3"/>
  <c r="AU113" i="3"/>
  <c r="JY113" i="3"/>
  <c r="IB113" i="3"/>
  <c r="BN113" i="3"/>
  <c r="BW113" i="3"/>
  <c r="HY113" i="3"/>
  <c r="EW113" i="3"/>
  <c r="DR113" i="3"/>
  <c r="CL113" i="3"/>
  <c r="DL113" i="3"/>
  <c r="IY113" i="3"/>
  <c r="BG113" i="3"/>
  <c r="DY113" i="3"/>
  <c r="DF113" i="3"/>
  <c r="CQ113" i="3"/>
  <c r="O113" i="3"/>
  <c r="GU113" i="3"/>
  <c r="JR113" i="3"/>
  <c r="HE113" i="3"/>
  <c r="FN113" i="3"/>
  <c r="EV113" i="3"/>
  <c r="IX113" i="3"/>
  <c r="GZ113" i="3"/>
  <c r="IN113" i="3"/>
  <c r="KE113" i="3"/>
  <c r="IK113" i="3"/>
  <c r="FU113" i="3"/>
  <c r="ED113" i="3"/>
  <c r="IE113" i="3"/>
  <c r="HV113" i="3"/>
  <c r="DO113" i="3"/>
  <c r="Z113" i="3"/>
  <c r="FP113" i="3"/>
  <c r="BU113" i="3"/>
  <c r="IZ113" i="3"/>
  <c r="KA113" i="3"/>
  <c r="HM113" i="3"/>
  <c r="GX113" i="3"/>
  <c r="CE113" i="3"/>
  <c r="JX113" i="3"/>
  <c r="BS113" i="3"/>
  <c r="BX113" i="3"/>
  <c r="BV113" i="3"/>
  <c r="FS113" i="3"/>
  <c r="GC113" i="3"/>
  <c r="CU113" i="3"/>
  <c r="BP113" i="3"/>
  <c r="EB113" i="3"/>
  <c r="AH113" i="3"/>
  <c r="BD113" i="3"/>
  <c r="FA113" i="3"/>
  <c r="GG113" i="3"/>
  <c r="EP113" i="3"/>
  <c r="GA113" i="3"/>
  <c r="EG113" i="3"/>
  <c r="AL113" i="3"/>
  <c r="EA113" i="3"/>
  <c r="DX113" i="3"/>
  <c r="AC113" i="3"/>
  <c r="IO113" i="3"/>
  <c r="CW113" i="3"/>
  <c r="DB113" i="3"/>
  <c r="CZ113" i="3"/>
  <c r="HO113" i="3"/>
  <c r="CP113" i="3"/>
  <c r="I113" i="3"/>
  <c r="GQ113" i="3"/>
  <c r="DJ113" i="3"/>
  <c r="BM113" i="3"/>
  <c r="BT113" i="3"/>
  <c r="HR113" i="3"/>
  <c r="G113" i="3"/>
  <c r="GD113" i="3"/>
  <c r="JO113" i="3"/>
  <c r="CC113" i="3"/>
  <c r="AX113" i="3"/>
  <c r="AJ113" i="3"/>
  <c r="IH113" i="3"/>
  <c r="AO113" i="3"/>
  <c r="AI113" i="3"/>
  <c r="AF113" i="3"/>
  <c r="BK113" i="3"/>
  <c r="JE113" i="3"/>
  <c r="HS113" i="3"/>
  <c r="EE113" i="3"/>
  <c r="GO113" i="3"/>
  <c r="GV113" i="3"/>
  <c r="K113" i="3"/>
  <c r="EX113" i="3"/>
  <c r="AM113" i="3"/>
  <c r="IS113" i="3"/>
  <c r="KF113" i="3"/>
  <c r="BC113" i="3"/>
  <c r="JN113" i="3"/>
  <c r="AE113" i="3"/>
  <c r="S113" i="3"/>
  <c r="JH113" i="3"/>
  <c r="HQ113" i="3"/>
  <c r="AD113" i="3"/>
  <c r="JU113" i="3"/>
  <c r="GM113" i="3"/>
  <c r="FL113" i="3"/>
  <c r="EY113" i="3"/>
  <c r="IW113" i="3"/>
  <c r="EJ113" i="3"/>
  <c r="BZ113" i="3"/>
  <c r="JA113" i="3"/>
  <c r="H113" i="3"/>
  <c r="DE113" i="3"/>
  <c r="CG113" i="3"/>
  <c r="DI113" i="3"/>
  <c r="AY113" i="3"/>
  <c r="Y113" i="3"/>
  <c r="BO113" i="3"/>
  <c r="IC113" i="3"/>
  <c r="HW113" i="3"/>
  <c r="GR113" i="3"/>
  <c r="HH113" i="3"/>
  <c r="IV113" i="3"/>
  <c r="GL113" i="3"/>
  <c r="KG113" i="3"/>
  <c r="DG113" i="3"/>
  <c r="GP113" i="3"/>
  <c r="BF113" i="3"/>
  <c r="FM113" i="3"/>
  <c r="FQ113" i="3"/>
  <c r="CI113" i="3"/>
  <c r="FF113" i="3"/>
  <c r="BA113" i="3"/>
  <c r="ES113" i="3"/>
  <c r="AR113" i="3"/>
  <c r="EI113" i="3"/>
  <c r="DQ113" i="3"/>
  <c r="FO113" i="3"/>
  <c r="IU113" i="3"/>
  <c r="HP113" i="3"/>
  <c r="HJ113" i="3"/>
  <c r="F291" i="3"/>
  <c r="G98" i="3"/>
  <c r="H98" i="3" s="1"/>
  <c r="I98" i="3" s="1"/>
  <c r="J98" i="3" s="1"/>
  <c r="K98" i="3" s="1"/>
  <c r="L98" i="3" s="1"/>
  <c r="M98" i="3" s="1"/>
  <c r="N98" i="3" s="1"/>
  <c r="O98" i="3" s="1"/>
  <c r="P98" i="3" s="1"/>
  <c r="Q98" i="3" s="1"/>
  <c r="R98" i="3" s="1"/>
  <c r="S98" i="3" s="1"/>
  <c r="T98" i="3" s="1"/>
  <c r="U98" i="3" s="1"/>
  <c r="V98" i="3" s="1"/>
  <c r="W98" i="3" s="1"/>
  <c r="X98" i="3" s="1"/>
  <c r="Y98" i="3" s="1"/>
  <c r="Z98" i="3" s="1"/>
  <c r="AA98" i="3" s="1"/>
  <c r="AB98" i="3" s="1"/>
  <c r="AC98" i="3" s="1"/>
  <c r="AD98" i="3" s="1"/>
  <c r="AE98" i="3" s="1"/>
  <c r="AF98" i="3" s="1"/>
  <c r="AG98" i="3" s="1"/>
  <c r="AH98" i="3" s="1"/>
  <c r="AI98" i="3" s="1"/>
  <c r="AJ98" i="3" s="1"/>
  <c r="AK98" i="3" s="1"/>
  <c r="AL98" i="3" s="1"/>
  <c r="AM98" i="3" s="1"/>
  <c r="AN98" i="3" s="1"/>
  <c r="AO98" i="3" s="1"/>
  <c r="AP98" i="3" s="1"/>
  <c r="AQ98" i="3" s="1"/>
  <c r="AR98" i="3" s="1"/>
  <c r="AS98" i="3" s="1"/>
  <c r="AT98" i="3" s="1"/>
  <c r="AU98" i="3" s="1"/>
  <c r="AV98" i="3" s="1"/>
  <c r="AW98" i="3" s="1"/>
  <c r="AX98" i="3" s="1"/>
  <c r="AY98" i="3" s="1"/>
  <c r="AZ98" i="3" s="1"/>
  <c r="BA98" i="3" s="1"/>
  <c r="BB98" i="3" s="1"/>
  <c r="BC98" i="3" s="1"/>
  <c r="BD98" i="3" s="1"/>
  <c r="BE98" i="3" s="1"/>
  <c r="BF98" i="3" s="1"/>
  <c r="BG98" i="3" s="1"/>
  <c r="BH98" i="3" s="1"/>
  <c r="BI98" i="3" s="1"/>
  <c r="BJ98" i="3" s="1"/>
  <c r="BK98" i="3" s="1"/>
  <c r="BL98" i="3" s="1"/>
  <c r="BM98" i="3" s="1"/>
  <c r="BN98" i="3" s="1"/>
  <c r="BO98" i="3" s="1"/>
  <c r="BP98" i="3" s="1"/>
  <c r="BQ98" i="3" s="1"/>
  <c r="BR98" i="3" s="1"/>
  <c r="BS98" i="3" s="1"/>
  <c r="BT98" i="3" s="1"/>
  <c r="BU98" i="3" s="1"/>
  <c r="BV98" i="3" s="1"/>
  <c r="BW98" i="3" s="1"/>
  <c r="BX98" i="3" s="1"/>
  <c r="BY98" i="3" s="1"/>
  <c r="BZ98" i="3" s="1"/>
  <c r="CA98" i="3" s="1"/>
  <c r="CB98" i="3" s="1"/>
  <c r="CC98" i="3" s="1"/>
  <c r="CD98" i="3" s="1"/>
  <c r="CE98" i="3" s="1"/>
  <c r="CF98" i="3" s="1"/>
  <c r="CG98" i="3" s="1"/>
  <c r="CH98" i="3" s="1"/>
  <c r="CI98" i="3" s="1"/>
  <c r="CJ98" i="3" s="1"/>
  <c r="CK98" i="3" s="1"/>
  <c r="CL98" i="3" s="1"/>
  <c r="CM98" i="3" s="1"/>
  <c r="CN98" i="3" s="1"/>
  <c r="CO98" i="3" s="1"/>
  <c r="CP98" i="3" s="1"/>
  <c r="CQ98" i="3" s="1"/>
  <c r="CR98" i="3" s="1"/>
  <c r="CS98" i="3" s="1"/>
  <c r="CT98" i="3" s="1"/>
  <c r="CU98" i="3" s="1"/>
  <c r="CV98" i="3" s="1"/>
  <c r="CW98" i="3" s="1"/>
  <c r="CX98" i="3" s="1"/>
  <c r="CY98" i="3" s="1"/>
  <c r="CZ98" i="3" s="1"/>
  <c r="DA98" i="3" s="1"/>
  <c r="DB98" i="3" s="1"/>
  <c r="DC98" i="3" s="1"/>
  <c r="DD98" i="3" s="1"/>
  <c r="DE98" i="3" s="1"/>
  <c r="DF98" i="3" s="1"/>
  <c r="DG98" i="3" s="1"/>
  <c r="DH98" i="3" s="1"/>
  <c r="DI98" i="3" s="1"/>
  <c r="DJ98" i="3" s="1"/>
  <c r="DK98" i="3" s="1"/>
  <c r="DL98" i="3" s="1"/>
  <c r="DM98" i="3" s="1"/>
  <c r="DN98" i="3" s="1"/>
  <c r="DO98" i="3" s="1"/>
  <c r="DP98" i="3" s="1"/>
  <c r="DQ98" i="3" s="1"/>
  <c r="DR98" i="3" s="1"/>
  <c r="DS98" i="3" s="1"/>
  <c r="DT98" i="3" s="1"/>
  <c r="DU98" i="3" s="1"/>
  <c r="DV98" i="3" s="1"/>
  <c r="DW98" i="3" s="1"/>
  <c r="DX98" i="3" s="1"/>
  <c r="DY98" i="3" s="1"/>
  <c r="DZ98" i="3" s="1"/>
  <c r="EA98" i="3" s="1"/>
  <c r="EB98" i="3" s="1"/>
  <c r="EC98" i="3" s="1"/>
  <c r="ED98" i="3" s="1"/>
  <c r="EE98" i="3" s="1"/>
  <c r="EF98" i="3" s="1"/>
  <c r="EG98" i="3" s="1"/>
  <c r="EH98" i="3" s="1"/>
  <c r="EI98" i="3" s="1"/>
  <c r="EJ98" i="3" s="1"/>
  <c r="EK98" i="3" s="1"/>
  <c r="EL98" i="3" s="1"/>
  <c r="EM98" i="3" s="1"/>
  <c r="EN98" i="3" s="1"/>
  <c r="EO98" i="3" s="1"/>
  <c r="EP98" i="3" s="1"/>
  <c r="EQ98" i="3" s="1"/>
  <c r="ER98" i="3" s="1"/>
  <c r="ES98" i="3" s="1"/>
  <c r="ET98" i="3" s="1"/>
  <c r="EU98" i="3" s="1"/>
  <c r="EV98" i="3" s="1"/>
  <c r="EW98" i="3" s="1"/>
  <c r="EX98" i="3" s="1"/>
  <c r="EY98" i="3" s="1"/>
  <c r="EZ98" i="3" s="1"/>
  <c r="FA98" i="3" s="1"/>
  <c r="FB98" i="3" s="1"/>
  <c r="FC98" i="3" s="1"/>
  <c r="FD98" i="3" s="1"/>
  <c r="FE98" i="3" s="1"/>
  <c r="FF98" i="3" s="1"/>
  <c r="FG98" i="3" s="1"/>
  <c r="FH98" i="3" s="1"/>
  <c r="FI98" i="3" s="1"/>
  <c r="FJ98" i="3" s="1"/>
  <c r="FK98" i="3" s="1"/>
  <c r="FL98" i="3" s="1"/>
  <c r="FM98" i="3" s="1"/>
  <c r="FN98" i="3" s="1"/>
  <c r="FO98" i="3" s="1"/>
  <c r="FP98" i="3" s="1"/>
  <c r="FQ98" i="3" s="1"/>
  <c r="FR98" i="3" s="1"/>
  <c r="FS98" i="3" s="1"/>
  <c r="FT98" i="3" s="1"/>
  <c r="FU98" i="3" s="1"/>
  <c r="FV98" i="3" s="1"/>
  <c r="FW98" i="3" s="1"/>
  <c r="FX98" i="3" s="1"/>
  <c r="FY98" i="3" s="1"/>
  <c r="FZ98" i="3" s="1"/>
  <c r="GA98" i="3" s="1"/>
  <c r="GB98" i="3" s="1"/>
  <c r="GC98" i="3" s="1"/>
  <c r="GD98" i="3" s="1"/>
  <c r="GE98" i="3" s="1"/>
  <c r="GF98" i="3" s="1"/>
  <c r="GG98" i="3" s="1"/>
  <c r="GH98" i="3" s="1"/>
  <c r="GI98" i="3" s="1"/>
  <c r="GJ98" i="3" s="1"/>
  <c r="GK98" i="3" s="1"/>
  <c r="GL98" i="3" s="1"/>
  <c r="GM98" i="3" s="1"/>
  <c r="GN98" i="3" s="1"/>
  <c r="GO98" i="3" s="1"/>
  <c r="GP98" i="3" s="1"/>
  <c r="GQ98" i="3" s="1"/>
  <c r="GR98" i="3" s="1"/>
  <c r="GS98" i="3" s="1"/>
  <c r="GT98" i="3" s="1"/>
  <c r="GU98" i="3" s="1"/>
  <c r="GV98" i="3" s="1"/>
  <c r="GW98" i="3" s="1"/>
  <c r="GX98" i="3" s="1"/>
  <c r="GY98" i="3" s="1"/>
  <c r="GZ98" i="3" s="1"/>
  <c r="HA98" i="3" s="1"/>
  <c r="HB98" i="3" s="1"/>
  <c r="HC98" i="3" s="1"/>
  <c r="HD98" i="3" s="1"/>
  <c r="HE98" i="3" s="1"/>
  <c r="HF98" i="3" s="1"/>
  <c r="HG98" i="3" s="1"/>
  <c r="HH98" i="3" s="1"/>
  <c r="HI98" i="3" s="1"/>
  <c r="HJ98" i="3" s="1"/>
  <c r="HK98" i="3" s="1"/>
  <c r="HL98" i="3" s="1"/>
  <c r="HM98" i="3" s="1"/>
  <c r="HN98" i="3" s="1"/>
  <c r="HO98" i="3" s="1"/>
  <c r="HP98" i="3" s="1"/>
  <c r="HQ98" i="3" s="1"/>
  <c r="HR98" i="3" s="1"/>
  <c r="HS98" i="3" s="1"/>
  <c r="HT98" i="3" s="1"/>
  <c r="HU98" i="3" s="1"/>
  <c r="HV98" i="3" s="1"/>
  <c r="HW98" i="3" s="1"/>
  <c r="HX98" i="3" s="1"/>
  <c r="HY98" i="3" s="1"/>
  <c r="HZ98" i="3" s="1"/>
  <c r="IA98" i="3" s="1"/>
  <c r="IB98" i="3" s="1"/>
  <c r="IC98" i="3" s="1"/>
  <c r="ID98" i="3" s="1"/>
  <c r="IE98" i="3" s="1"/>
  <c r="IF98" i="3" s="1"/>
  <c r="IG98" i="3" s="1"/>
  <c r="IH98" i="3" s="1"/>
  <c r="II98" i="3" s="1"/>
  <c r="IJ98" i="3" s="1"/>
  <c r="IK98" i="3" s="1"/>
  <c r="IL98" i="3" s="1"/>
  <c r="IM98" i="3" s="1"/>
  <c r="IN98" i="3" s="1"/>
  <c r="IO98" i="3" s="1"/>
  <c r="IP98" i="3" s="1"/>
  <c r="IQ98" i="3" s="1"/>
  <c r="IR98" i="3" s="1"/>
  <c r="IS98" i="3" s="1"/>
  <c r="IT98" i="3" s="1"/>
  <c r="IU98" i="3" s="1"/>
  <c r="IV98" i="3" s="1"/>
  <c r="IW98" i="3" s="1"/>
  <c r="IX98" i="3" s="1"/>
  <c r="IY98" i="3" s="1"/>
  <c r="IZ98" i="3" s="1"/>
  <c r="JA98" i="3" s="1"/>
  <c r="JB98" i="3" s="1"/>
  <c r="JC98" i="3" s="1"/>
  <c r="JD98" i="3" s="1"/>
  <c r="JE98" i="3" s="1"/>
  <c r="JF98" i="3" s="1"/>
  <c r="JG98" i="3" s="1"/>
  <c r="JH98" i="3" s="1"/>
  <c r="JI98" i="3" s="1"/>
  <c r="JJ98" i="3" s="1"/>
  <c r="JK98" i="3" s="1"/>
  <c r="JL98" i="3" s="1"/>
  <c r="JM98" i="3" s="1"/>
  <c r="JN98" i="3" s="1"/>
  <c r="JO98" i="3" s="1"/>
  <c r="JP98" i="3" s="1"/>
  <c r="JQ98" i="3" s="1"/>
  <c r="JR98" i="3" s="1"/>
  <c r="JS98" i="3" s="1"/>
  <c r="JT98" i="3" s="1"/>
  <c r="JU98" i="3" s="1"/>
  <c r="JV98" i="3" s="1"/>
  <c r="JW98" i="3" s="1"/>
  <c r="JX98" i="3" s="1"/>
  <c r="JY98" i="3" s="1"/>
  <c r="JZ98" i="3" s="1"/>
  <c r="KA98" i="3" s="1"/>
  <c r="KB98" i="3" s="1"/>
  <c r="KC98" i="3" s="1"/>
  <c r="KD98" i="3" s="1"/>
  <c r="KE98" i="3" s="1"/>
  <c r="KF98" i="3" s="1"/>
  <c r="KG98" i="3" s="1"/>
  <c r="S9" i="3" l="1"/>
  <c r="S11" i="3" s="1"/>
  <c r="S12" i="3" s="1"/>
  <c r="G133" i="3"/>
  <c r="H109" i="3" s="1"/>
  <c r="F283" i="3"/>
  <c r="F284" i="3" s="1"/>
  <c r="H168" i="3"/>
  <c r="H135" i="3"/>
  <c r="L34" i="3" l="1"/>
  <c r="L41" i="3" s="1"/>
  <c r="L44" i="3" s="1"/>
  <c r="L45" i="3" s="1"/>
  <c r="H134" i="3"/>
  <c r="I168" i="3" s="1"/>
  <c r="H108" i="3"/>
  <c r="H114" i="3" s="1"/>
  <c r="H115" i="3" s="1"/>
  <c r="H167" i="3"/>
  <c r="I169" i="3"/>
  <c r="I136" i="3"/>
  <c r="N203" i="3"/>
  <c r="N204" i="3" s="1"/>
  <c r="G203" i="3" l="1"/>
  <c r="K203" i="3" s="1"/>
  <c r="L37" i="3"/>
  <c r="I135" i="3"/>
  <c r="J169" i="3" s="1"/>
  <c r="H133" i="3"/>
  <c r="I167" i="3" s="1"/>
  <c r="J170" i="3"/>
  <c r="J137" i="3"/>
  <c r="L212" i="3"/>
  <c r="M212" i="3" s="1"/>
  <c r="L229" i="3"/>
  <c r="M229" i="3" s="1"/>
  <c r="L237" i="3"/>
  <c r="M237" i="3" s="1"/>
  <c r="L230" i="3"/>
  <c r="M230" i="3" s="1"/>
  <c r="L236" i="3"/>
  <c r="M236" i="3" s="1"/>
  <c r="L228" i="3"/>
  <c r="M228" i="3" s="1"/>
  <c r="L231" i="3"/>
  <c r="M231" i="3" s="1"/>
  <c r="L225" i="3"/>
  <c r="M225" i="3" s="1"/>
  <c r="L223" i="3"/>
  <c r="M223" i="3" s="1"/>
  <c r="L233" i="3"/>
  <c r="M233" i="3" s="1"/>
  <c r="L217" i="3"/>
  <c r="M217" i="3" s="1"/>
  <c r="L210" i="3"/>
  <c r="M210" i="3" s="1"/>
  <c r="L215" i="3"/>
  <c r="M215" i="3" s="1"/>
  <c r="L214" i="3"/>
  <c r="M214" i="3" s="1"/>
  <c r="L235" i="3"/>
  <c r="M235" i="3" s="1"/>
  <c r="L224" i="3"/>
  <c r="M224" i="3" s="1"/>
  <c r="L226" i="3"/>
  <c r="M226" i="3" s="1"/>
  <c r="L220" i="3"/>
  <c r="M220" i="3" s="1"/>
  <c r="L219" i="3"/>
  <c r="M219" i="3" s="1"/>
  <c r="L222" i="3"/>
  <c r="M222" i="3" s="1"/>
  <c r="L216" i="3"/>
  <c r="M216" i="3" s="1"/>
  <c r="L227" i="3"/>
  <c r="M227" i="3" s="1"/>
  <c r="L211" i="3"/>
  <c r="M211" i="3" s="1"/>
  <c r="L238" i="3"/>
  <c r="M238" i="3" s="1"/>
  <c r="L234" i="3"/>
  <c r="M234" i="3" s="1"/>
  <c r="L221" i="3"/>
  <c r="M221" i="3" s="1"/>
  <c r="L232" i="3"/>
  <c r="M232" i="3" s="1"/>
  <c r="L209" i="3"/>
  <c r="L213" i="3"/>
  <c r="M213" i="3" s="1"/>
  <c r="L218" i="3"/>
  <c r="M218" i="3" s="1"/>
  <c r="J136" i="3" l="1"/>
  <c r="K170" i="3" s="1"/>
  <c r="I109" i="3"/>
  <c r="I108" i="3"/>
  <c r="I114" i="3" s="1"/>
  <c r="I115" i="3" s="1"/>
  <c r="I133" i="3" s="1"/>
  <c r="I134" i="3"/>
  <c r="J168" i="3" s="1"/>
  <c r="K171" i="3"/>
  <c r="K138" i="3"/>
  <c r="N205" i="3"/>
  <c r="M209" i="3"/>
  <c r="G204" i="3" s="1"/>
  <c r="K137" i="3" l="1"/>
  <c r="L171" i="3" s="1"/>
  <c r="J135" i="3"/>
  <c r="K169" i="3" s="1"/>
  <c r="J167" i="3"/>
  <c r="J109" i="3"/>
  <c r="J108" i="3"/>
  <c r="J114" i="3" s="1"/>
  <c r="J134" i="3"/>
  <c r="K168" i="3" s="1"/>
  <c r="L172" i="3"/>
  <c r="L139" i="3"/>
  <c r="G205" i="3"/>
  <c r="S204" i="3"/>
  <c r="L138" i="3" l="1"/>
  <c r="M172" i="3" s="1"/>
  <c r="K136" i="3"/>
  <c r="L170" i="3" s="1"/>
  <c r="J115" i="3"/>
  <c r="J133" i="3" s="1"/>
  <c r="K135" i="3"/>
  <c r="M173" i="3"/>
  <c r="M140" i="3"/>
  <c r="M139" i="3" l="1"/>
  <c r="N173" i="3" s="1"/>
  <c r="L137" i="3"/>
  <c r="M171" i="3" s="1"/>
  <c r="K108" i="3"/>
  <c r="K114" i="3" s="1"/>
  <c r="K115" i="3" s="1"/>
  <c r="K167" i="3"/>
  <c r="K109" i="3"/>
  <c r="K134" i="3"/>
  <c r="L168" i="3" s="1"/>
  <c r="L169" i="3"/>
  <c r="L136" i="3"/>
  <c r="N174" i="3"/>
  <c r="N141" i="3"/>
  <c r="N140" i="3" l="1"/>
  <c r="O174" i="3" s="1"/>
  <c r="M138" i="3"/>
  <c r="N172" i="3" s="1"/>
  <c r="L135" i="3"/>
  <c r="M169" i="3" s="1"/>
  <c r="K133" i="3"/>
  <c r="M170" i="3"/>
  <c r="M137" i="3"/>
  <c r="N171" i="3" s="1"/>
  <c r="O175" i="3"/>
  <c r="O142" i="3"/>
  <c r="O141" i="3" l="1"/>
  <c r="P175" i="3" s="1"/>
  <c r="N139" i="3"/>
  <c r="O173" i="3" s="1"/>
  <c r="M136" i="3"/>
  <c r="N170" i="3" s="1"/>
  <c r="L109" i="3"/>
  <c r="L108" i="3"/>
  <c r="L114" i="3" s="1"/>
  <c r="L115" i="3" s="1"/>
  <c r="L167" i="3"/>
  <c r="L134" i="3"/>
  <c r="N138" i="3"/>
  <c r="P176" i="3"/>
  <c r="P143" i="3"/>
  <c r="P142" i="3" l="1"/>
  <c r="Q176" i="3" s="1"/>
  <c r="N137" i="3"/>
  <c r="O171" i="3" s="1"/>
  <c r="O140" i="3"/>
  <c r="P174" i="3" s="1"/>
  <c r="L133" i="3"/>
  <c r="M167" i="3" s="1"/>
  <c r="O139" i="3"/>
  <c r="P173" i="3" s="1"/>
  <c r="O172" i="3"/>
  <c r="M168" i="3"/>
  <c r="M135" i="3"/>
  <c r="Q177" i="3"/>
  <c r="Q144" i="3"/>
  <c r="Q143" i="3" l="1"/>
  <c r="F254" i="3" s="1"/>
  <c r="AG254" i="3" s="1"/>
  <c r="O138" i="3"/>
  <c r="P172" i="3" s="1"/>
  <c r="M134" i="3"/>
  <c r="N168" i="3" s="1"/>
  <c r="M108" i="3"/>
  <c r="M114" i="3" s="1"/>
  <c r="M109" i="3"/>
  <c r="P141" i="3"/>
  <c r="Q175" i="3" s="1"/>
  <c r="N169" i="3"/>
  <c r="N136" i="3"/>
  <c r="P140" i="3"/>
  <c r="R178" i="3"/>
  <c r="F255" i="3"/>
  <c r="R145" i="3"/>
  <c r="R177" i="3" l="1"/>
  <c r="R144" i="3"/>
  <c r="S178" i="3" s="1"/>
  <c r="M115" i="3"/>
  <c r="M133" i="3" s="1"/>
  <c r="N134" i="3" s="1"/>
  <c r="O168" i="3" s="1"/>
  <c r="N135" i="3"/>
  <c r="O169" i="3" s="1"/>
  <c r="P139" i="3"/>
  <c r="Q173" i="3" s="1"/>
  <c r="Q142" i="3"/>
  <c r="O170" i="3"/>
  <c r="O137" i="3"/>
  <c r="Q174" i="3"/>
  <c r="Q141" i="3"/>
  <c r="S179" i="3"/>
  <c r="S146" i="3"/>
  <c r="AG255" i="3"/>
  <c r="S145" i="3" l="1"/>
  <c r="T179" i="3" s="1"/>
  <c r="O135" i="3"/>
  <c r="P169" i="3" s="1"/>
  <c r="N109" i="3"/>
  <c r="Q140" i="3"/>
  <c r="R174" i="3" s="1"/>
  <c r="O136" i="3"/>
  <c r="P170" i="3" s="1"/>
  <c r="N108" i="3"/>
  <c r="N114" i="3" s="1"/>
  <c r="N167" i="3"/>
  <c r="R176" i="3"/>
  <c r="R142" i="3" s="1"/>
  <c r="S176" i="3" s="1"/>
  <c r="F253" i="3"/>
  <c r="AG253" i="3" s="1"/>
  <c r="R143" i="3"/>
  <c r="S177" i="3" s="1"/>
  <c r="P171" i="3"/>
  <c r="P138" i="3"/>
  <c r="F252" i="3"/>
  <c r="AG252" i="3" s="1"/>
  <c r="R175" i="3"/>
  <c r="T180" i="3"/>
  <c r="T147" i="3"/>
  <c r="P137" i="3" l="1"/>
  <c r="Q171" i="3" s="1"/>
  <c r="T146" i="3"/>
  <c r="U180" i="3" s="1"/>
  <c r="P136" i="3"/>
  <c r="Q170" i="3" s="1"/>
  <c r="R141" i="3"/>
  <c r="S175" i="3" s="1"/>
  <c r="F251" i="3"/>
  <c r="AG251" i="3" s="1"/>
  <c r="N115" i="3"/>
  <c r="N133" i="3" s="1"/>
  <c r="O134" i="3" s="1"/>
  <c r="P168" i="3" s="1"/>
  <c r="S144" i="3"/>
  <c r="T178" i="3" s="1"/>
  <c r="Q172" i="3"/>
  <c r="Q139" i="3"/>
  <c r="S143" i="3"/>
  <c r="U181" i="3"/>
  <c r="U147" i="3" s="1"/>
  <c r="U148" i="3"/>
  <c r="S142" i="3" l="1"/>
  <c r="T176" i="3" s="1"/>
  <c r="Q138" i="3"/>
  <c r="R172" i="3" s="1"/>
  <c r="Q137" i="3"/>
  <c r="R171" i="3" s="1"/>
  <c r="O108" i="3"/>
  <c r="O114" i="3" s="1"/>
  <c r="O115" i="3" s="1"/>
  <c r="P135" i="3"/>
  <c r="Q136" i="3" s="1"/>
  <c r="O167" i="3"/>
  <c r="O109" i="3"/>
  <c r="T145" i="3"/>
  <c r="U179" i="3" s="1"/>
  <c r="T177" i="3"/>
  <c r="T144" i="3"/>
  <c r="F249" i="3"/>
  <c r="AG249" i="3" s="1"/>
  <c r="R173" i="3"/>
  <c r="F250" i="3"/>
  <c r="AG250" i="3" s="1"/>
  <c r="R140" i="3"/>
  <c r="S141" i="3" s="1"/>
  <c r="T175" i="3" s="1"/>
  <c r="V182" i="3"/>
  <c r="V148" i="3" s="1"/>
  <c r="V149" i="3"/>
  <c r="V181" i="3"/>
  <c r="T143" i="3" l="1"/>
  <c r="U177" i="3" s="1"/>
  <c r="R138" i="3"/>
  <c r="S172" i="3" s="1"/>
  <c r="F248" i="3"/>
  <c r="AG248" i="3" s="1"/>
  <c r="R139" i="3"/>
  <c r="S173" i="3" s="1"/>
  <c r="R137" i="3"/>
  <c r="S171" i="3" s="1"/>
  <c r="Q169" i="3"/>
  <c r="F247" i="3"/>
  <c r="AG247" i="3" s="1"/>
  <c r="O133" i="3"/>
  <c r="P108" i="3" s="1"/>
  <c r="P114" i="3" s="1"/>
  <c r="R170" i="3"/>
  <c r="U146" i="3"/>
  <c r="V180" i="3" s="1"/>
  <c r="T142" i="3"/>
  <c r="U176" i="3" s="1"/>
  <c r="S174" i="3"/>
  <c r="U178" i="3"/>
  <c r="U145" i="3"/>
  <c r="W182" i="3"/>
  <c r="W183" i="3"/>
  <c r="W149" i="3" s="1"/>
  <c r="W150" i="3"/>
  <c r="U144" i="3" l="1"/>
  <c r="V178" i="3" s="1"/>
  <c r="S140" i="3"/>
  <c r="T174" i="3" s="1"/>
  <c r="S139" i="3"/>
  <c r="T173" i="3" s="1"/>
  <c r="S138" i="3"/>
  <c r="T172" i="3" s="1"/>
  <c r="P115" i="3"/>
  <c r="P167" i="3"/>
  <c r="P134" i="3"/>
  <c r="Q168" i="3" s="1"/>
  <c r="P109" i="3"/>
  <c r="V146" i="3"/>
  <c r="W180" i="3" s="1"/>
  <c r="V147" i="3"/>
  <c r="W181" i="3" s="1"/>
  <c r="U143" i="3"/>
  <c r="V177" i="3" s="1"/>
  <c r="V179" i="3"/>
  <c r="V145" i="3" s="1"/>
  <c r="W179" i="3" s="1"/>
  <c r="X184" i="3"/>
  <c r="X150" i="3" s="1"/>
  <c r="X151" i="3"/>
  <c r="X183" i="3"/>
  <c r="T140" i="3" l="1"/>
  <c r="U174" i="3" s="1"/>
  <c r="T139" i="3"/>
  <c r="U173" i="3" s="1"/>
  <c r="T141" i="3"/>
  <c r="U142" i="3" s="1"/>
  <c r="P133" i="3"/>
  <c r="Q167" i="3" s="1"/>
  <c r="Q135" i="3"/>
  <c r="R136" i="3" s="1"/>
  <c r="S137" i="3" s="1"/>
  <c r="T138" i="3" s="1"/>
  <c r="U172" i="3" s="1"/>
  <c r="V144" i="3"/>
  <c r="W178" i="3" s="1"/>
  <c r="W147" i="3"/>
  <c r="X181" i="3" s="1"/>
  <c r="W148" i="3"/>
  <c r="X182" i="3" s="1"/>
  <c r="W146" i="3"/>
  <c r="X180" i="3" s="1"/>
  <c r="Y184" i="3"/>
  <c r="Y185" i="3"/>
  <c r="Y151" i="3" s="1"/>
  <c r="Y152" i="3"/>
  <c r="U175" i="3" l="1"/>
  <c r="U141" i="3" s="1"/>
  <c r="V175" i="3" s="1"/>
  <c r="U140" i="3"/>
  <c r="V174" i="3" s="1"/>
  <c r="R169" i="3"/>
  <c r="W145" i="3"/>
  <c r="X179" i="3" s="1"/>
  <c r="Q134" i="3"/>
  <c r="Q108" i="3"/>
  <c r="Q114" i="3" s="1"/>
  <c r="Q115" i="3" s="1"/>
  <c r="Q133" i="3" s="1"/>
  <c r="F244" i="3" s="1"/>
  <c r="AG244" i="3" s="1"/>
  <c r="T171" i="3"/>
  <c r="F246" i="3"/>
  <c r="AG246" i="3" s="1"/>
  <c r="Q109" i="3"/>
  <c r="U139" i="3"/>
  <c r="V173" i="3" s="1"/>
  <c r="S170" i="3"/>
  <c r="X148" i="3"/>
  <c r="Y182" i="3" s="1"/>
  <c r="X149" i="3"/>
  <c r="Y183" i="3" s="1"/>
  <c r="X147" i="3"/>
  <c r="Y181" i="3" s="1"/>
  <c r="V176" i="3"/>
  <c r="V143" i="3"/>
  <c r="Z186" i="3"/>
  <c r="Z152" i="3" s="1"/>
  <c r="Z153" i="3"/>
  <c r="Z185" i="3"/>
  <c r="V142" i="3" l="1"/>
  <c r="W176" i="3" s="1"/>
  <c r="V141" i="3"/>
  <c r="W175" i="3" s="1"/>
  <c r="R135" i="3"/>
  <c r="S169" i="3" s="1"/>
  <c r="X146" i="3"/>
  <c r="Y180" i="3" s="1"/>
  <c r="V140" i="3"/>
  <c r="W174" i="3" s="1"/>
  <c r="R168" i="3"/>
  <c r="R134" i="3" s="1"/>
  <c r="S168" i="3" s="1"/>
  <c r="F245" i="3"/>
  <c r="AG245" i="3" s="1"/>
  <c r="F275" i="3" s="1"/>
  <c r="R108" i="3"/>
  <c r="R114" i="3" s="1"/>
  <c r="R109" i="3"/>
  <c r="R167" i="3"/>
  <c r="Y148" i="3"/>
  <c r="Z182" i="3" s="1"/>
  <c r="Y149" i="3"/>
  <c r="Z183" i="3" s="1"/>
  <c r="Y150" i="3"/>
  <c r="Z184" i="3" s="1"/>
  <c r="W177" i="3"/>
  <c r="W144" i="3"/>
  <c r="AA187" i="3"/>
  <c r="AA153" i="3" s="1"/>
  <c r="AA154" i="3"/>
  <c r="AA186" i="3"/>
  <c r="W142" i="3" l="1"/>
  <c r="W143" i="3"/>
  <c r="S136" i="3"/>
  <c r="T170" i="3" s="1"/>
  <c r="Y147" i="3"/>
  <c r="Z181" i="3" s="1"/>
  <c r="R115" i="3"/>
  <c r="R133" i="3" s="1"/>
  <c r="S108" i="3" s="1"/>
  <c r="S114" i="3" s="1"/>
  <c r="S115" i="3" s="1"/>
  <c r="W141" i="3"/>
  <c r="X175" i="3" s="1"/>
  <c r="S135" i="3"/>
  <c r="T169" i="3" s="1"/>
  <c r="Z150" i="3"/>
  <c r="AA184" i="3" s="1"/>
  <c r="Z149" i="3"/>
  <c r="AA183" i="3" s="1"/>
  <c r="Z151" i="3"/>
  <c r="AA185" i="3" s="1"/>
  <c r="X177" i="3"/>
  <c r="X143" i="3" s="1"/>
  <c r="Y177" i="3" s="1"/>
  <c r="X176" i="3"/>
  <c r="X178" i="3"/>
  <c r="X145" i="3"/>
  <c r="AB187" i="3"/>
  <c r="AB188" i="3"/>
  <c r="AB154" i="3" s="1"/>
  <c r="AB155" i="3"/>
  <c r="X144" i="3" l="1"/>
  <c r="T137" i="3"/>
  <c r="U138" i="3" s="1"/>
  <c r="V139" i="3" s="1"/>
  <c r="Z148" i="3"/>
  <c r="AA182" i="3" s="1"/>
  <c r="X142" i="3"/>
  <c r="T136" i="3"/>
  <c r="U170" i="3" s="1"/>
  <c r="S167" i="3"/>
  <c r="S133" i="3" s="1"/>
  <c r="T108" i="3" s="1"/>
  <c r="T114" i="3" s="1"/>
  <c r="T115" i="3" s="1"/>
  <c r="S109" i="3"/>
  <c r="S134" i="3"/>
  <c r="T168" i="3" s="1"/>
  <c r="AA151" i="3"/>
  <c r="AB185" i="3" s="1"/>
  <c r="AA150" i="3"/>
  <c r="AB184" i="3" s="1"/>
  <c r="AA152" i="3"/>
  <c r="AB186" i="3" s="1"/>
  <c r="Y178" i="3"/>
  <c r="Y144" i="3" s="1"/>
  <c r="Z178" i="3" s="1"/>
  <c r="Y146" i="3"/>
  <c r="Y179" i="3"/>
  <c r="AC188" i="3"/>
  <c r="AC189" i="3"/>
  <c r="AC155" i="3" s="1"/>
  <c r="G266" i="3" s="1"/>
  <c r="AC156" i="3"/>
  <c r="Y143" i="3" l="1"/>
  <c r="Z177" i="3" s="1"/>
  <c r="Y145" i="3"/>
  <c r="Z179" i="3" s="1"/>
  <c r="Z145" i="3" s="1"/>
  <c r="AA179" i="3" s="1"/>
  <c r="V172" i="3"/>
  <c r="U171" i="3"/>
  <c r="U137" i="3" s="1"/>
  <c r="V171" i="3" s="1"/>
  <c r="AA149" i="3"/>
  <c r="AB183" i="3" s="1"/>
  <c r="Y176" i="3"/>
  <c r="T109" i="3"/>
  <c r="T167" i="3"/>
  <c r="T133" i="3" s="1"/>
  <c r="T134" i="3"/>
  <c r="U168" i="3" s="1"/>
  <c r="T135" i="3"/>
  <c r="U169" i="3" s="1"/>
  <c r="AB152" i="3"/>
  <c r="AC186" i="3" s="1"/>
  <c r="AB153" i="3"/>
  <c r="AC187" i="3" s="1"/>
  <c r="AB151" i="3"/>
  <c r="AC185" i="3" s="1"/>
  <c r="W140" i="3"/>
  <c r="W173" i="3"/>
  <c r="Z147" i="3"/>
  <c r="Z180" i="3"/>
  <c r="AD190" i="3"/>
  <c r="AD156" i="3" s="1"/>
  <c r="G267" i="3"/>
  <c r="AD157" i="3"/>
  <c r="AH266" i="3"/>
  <c r="AD189" i="3"/>
  <c r="Z144" i="3" l="1"/>
  <c r="Z146" i="3"/>
  <c r="AA180" i="3" s="1"/>
  <c r="AA146" i="3" s="1"/>
  <c r="AB150" i="3"/>
  <c r="AC184" i="3" s="1"/>
  <c r="V138" i="3"/>
  <c r="W172" i="3" s="1"/>
  <c r="U167" i="3"/>
  <c r="U108" i="3"/>
  <c r="U114" i="3" s="1"/>
  <c r="U109" i="3"/>
  <c r="U134" i="3"/>
  <c r="V168" i="3" s="1"/>
  <c r="U136" i="3"/>
  <c r="V170" i="3" s="1"/>
  <c r="U135" i="3"/>
  <c r="AC151" i="3"/>
  <c r="G262" i="3" s="1"/>
  <c r="AH262" i="3" s="1"/>
  <c r="AC153" i="3"/>
  <c r="AC154" i="3"/>
  <c r="AD155" i="3" s="1"/>
  <c r="AE189" i="3" s="1"/>
  <c r="AC152" i="3"/>
  <c r="X174" i="3"/>
  <c r="X141" i="3"/>
  <c r="AA178" i="3"/>
  <c r="AA148" i="3"/>
  <c r="AA181" i="3"/>
  <c r="AA147" i="3" s="1"/>
  <c r="AE190" i="3"/>
  <c r="AH267" i="3"/>
  <c r="AE191" i="3"/>
  <c r="AE157" i="3" s="1"/>
  <c r="AE158" i="3"/>
  <c r="AA145" i="3" l="1"/>
  <c r="AB179" i="3" s="1"/>
  <c r="W139" i="3"/>
  <c r="X173" i="3" s="1"/>
  <c r="U115" i="3"/>
  <c r="U133" i="3" s="1"/>
  <c r="V108" i="3" s="1"/>
  <c r="V114" i="3" s="1"/>
  <c r="V137" i="3"/>
  <c r="W171" i="3" s="1"/>
  <c r="V169" i="3"/>
  <c r="V135" i="3" s="1"/>
  <c r="W169" i="3" s="1"/>
  <c r="V136" i="3"/>
  <c r="W170" i="3" s="1"/>
  <c r="AD185" i="3"/>
  <c r="AD187" i="3"/>
  <c r="AD153" i="3" s="1"/>
  <c r="AE187" i="3" s="1"/>
  <c r="G264" i="3"/>
  <c r="AH264" i="3" s="1"/>
  <c r="AE156" i="3"/>
  <c r="AF190" i="3" s="1"/>
  <c r="G265" i="3"/>
  <c r="AH265" i="3" s="1"/>
  <c r="AD188" i="3"/>
  <c r="AD154" i="3" s="1"/>
  <c r="AE188" i="3" s="1"/>
  <c r="AD186" i="3"/>
  <c r="AD152" i="3" s="1"/>
  <c r="AE186" i="3" s="1"/>
  <c r="G263" i="3"/>
  <c r="AH263" i="3" s="1"/>
  <c r="Y175" i="3"/>
  <c r="Y142" i="3"/>
  <c r="AB180" i="3"/>
  <c r="AB146" i="3" s="1"/>
  <c r="AB181" i="3"/>
  <c r="AB147" i="3" s="1"/>
  <c r="AB182" i="3"/>
  <c r="AB148" i="3" s="1"/>
  <c r="AB149" i="3"/>
  <c r="AF192" i="3"/>
  <c r="AF158" i="3" s="1"/>
  <c r="AF159" i="3"/>
  <c r="AF191" i="3"/>
  <c r="X140" i="3" l="1"/>
  <c r="Y174" i="3" s="1"/>
  <c r="V109" i="3"/>
  <c r="V167" i="3"/>
  <c r="V134" i="3"/>
  <c r="W168" i="3" s="1"/>
  <c r="W138" i="3"/>
  <c r="X172" i="3" s="1"/>
  <c r="W136" i="3"/>
  <c r="X170" i="3" s="1"/>
  <c r="W137" i="3"/>
  <c r="X171" i="3" s="1"/>
  <c r="AF157" i="3"/>
  <c r="AG191" i="3" s="1"/>
  <c r="AE155" i="3"/>
  <c r="AF189" i="3" s="1"/>
  <c r="AE153" i="3"/>
  <c r="AF187" i="3" s="1"/>
  <c r="AE154" i="3"/>
  <c r="AF188" i="3" s="1"/>
  <c r="V115" i="3"/>
  <c r="Z176" i="3"/>
  <c r="Z143" i="3"/>
  <c r="AC181" i="3"/>
  <c r="AC147" i="3" s="1"/>
  <c r="AC183" i="3"/>
  <c r="AC149" i="3" s="1"/>
  <c r="AC150" i="3"/>
  <c r="AC180" i="3"/>
  <c r="AC182" i="3"/>
  <c r="AC148" i="3" s="1"/>
  <c r="AG192" i="3"/>
  <c r="AG193" i="3"/>
  <c r="AG159" i="3" s="1"/>
  <c r="AG160" i="3"/>
  <c r="W135" i="3" l="1"/>
  <c r="X169" i="3" s="1"/>
  <c r="Y141" i="3"/>
  <c r="Z175" i="3" s="1"/>
  <c r="V133" i="3"/>
  <c r="W134" i="3" s="1"/>
  <c r="X168" i="3" s="1"/>
  <c r="AG158" i="3"/>
  <c r="AH192" i="3" s="1"/>
  <c r="X139" i="3"/>
  <c r="Y173" i="3" s="1"/>
  <c r="X137" i="3"/>
  <c r="Y171" i="3" s="1"/>
  <c r="X138" i="3"/>
  <c r="Y172" i="3" s="1"/>
  <c r="X136" i="3"/>
  <c r="AF154" i="3"/>
  <c r="AG188" i="3" s="1"/>
  <c r="AF156" i="3"/>
  <c r="AG190" i="3" s="1"/>
  <c r="W108" i="3"/>
  <c r="W114" i="3" s="1"/>
  <c r="W109" i="3"/>
  <c r="AF155" i="3"/>
  <c r="AG189" i="3" s="1"/>
  <c r="AA177" i="3"/>
  <c r="AA144" i="3"/>
  <c r="G258" i="3"/>
  <c r="AH258" i="3" s="1"/>
  <c r="AD181" i="3"/>
  <c r="AD183" i="3"/>
  <c r="AD149" i="3" s="1"/>
  <c r="AE183" i="3" s="1"/>
  <c r="AD182" i="3"/>
  <c r="AD148" i="3" s="1"/>
  <c r="AE182" i="3" s="1"/>
  <c r="G259" i="3"/>
  <c r="AH259" i="3" s="1"/>
  <c r="AD184" i="3"/>
  <c r="AD150" i="3" s="1"/>
  <c r="AE184" i="3" s="1"/>
  <c r="AD151" i="3"/>
  <c r="G261" i="3"/>
  <c r="AH261" i="3" s="1"/>
  <c r="G260" i="3"/>
  <c r="AH260" i="3" s="1"/>
  <c r="AH193" i="3"/>
  <c r="AH194" i="3"/>
  <c r="AH160" i="3" s="1"/>
  <c r="AH161" i="3"/>
  <c r="W167" i="3" l="1"/>
  <c r="Z142" i="3"/>
  <c r="AA176" i="3" s="1"/>
  <c r="AH159" i="3"/>
  <c r="AI193" i="3" s="1"/>
  <c r="X135" i="3"/>
  <c r="Y169" i="3" s="1"/>
  <c r="Y140" i="3"/>
  <c r="Z174" i="3" s="1"/>
  <c r="Y139" i="3"/>
  <c r="Y138" i="3"/>
  <c r="Z172" i="3" s="1"/>
  <c r="AG155" i="3"/>
  <c r="AH189" i="3" s="1"/>
  <c r="W115" i="3"/>
  <c r="Y170" i="3"/>
  <c r="Y137" i="3"/>
  <c r="AG157" i="3"/>
  <c r="AH191" i="3" s="1"/>
  <c r="AG156" i="3"/>
  <c r="AH190" i="3" s="1"/>
  <c r="AB145" i="3"/>
  <c r="AB178" i="3"/>
  <c r="AE149" i="3"/>
  <c r="AF183" i="3" s="1"/>
  <c r="AE185" i="3"/>
  <c r="AE151" i="3" s="1"/>
  <c r="AE152" i="3"/>
  <c r="AE150" i="3"/>
  <c r="AI194" i="3"/>
  <c r="AI195" i="3"/>
  <c r="AI161" i="3" s="1"/>
  <c r="AI162" i="3"/>
  <c r="AJ9107" i="3" s="1"/>
  <c r="W133" i="3" l="1"/>
  <c r="X134" i="3" s="1"/>
  <c r="Y168" i="3" s="1"/>
  <c r="AA143" i="3"/>
  <c r="AB177" i="3" s="1"/>
  <c r="Y136" i="3"/>
  <c r="Z170" i="3" s="1"/>
  <c r="AI160" i="3"/>
  <c r="AJ194" i="3" s="1"/>
  <c r="Z141" i="3"/>
  <c r="AA175" i="3" s="1"/>
  <c r="Z140" i="3"/>
  <c r="AA174" i="3" s="1"/>
  <c r="Z173" i="3"/>
  <c r="Z139" i="3" s="1"/>
  <c r="X108" i="3"/>
  <c r="X114" i="3" s="1"/>
  <c r="X115" i="3" s="1"/>
  <c r="X109" i="3"/>
  <c r="X167" i="3"/>
  <c r="Y135" i="3"/>
  <c r="Z169" i="3" s="1"/>
  <c r="AH156" i="3"/>
  <c r="AI190" i="3" s="1"/>
  <c r="Z171" i="3"/>
  <c r="Z138" i="3"/>
  <c r="AH158" i="3"/>
  <c r="AI192" i="3" s="1"/>
  <c r="AH157" i="3"/>
  <c r="AI191" i="3" s="1"/>
  <c r="AC179" i="3"/>
  <c r="AC146" i="3"/>
  <c r="AF184" i="3"/>
  <c r="AF150" i="3" s="1"/>
  <c r="AF186" i="3"/>
  <c r="AF152" i="3" s="1"/>
  <c r="AF153" i="3"/>
  <c r="AF185" i="3"/>
  <c r="AF151" i="3" s="1"/>
  <c r="AG185" i="3" s="1"/>
  <c r="AJ195" i="3"/>
  <c r="AJ196" i="3"/>
  <c r="AB144" i="3" l="1"/>
  <c r="AC178" i="3" s="1"/>
  <c r="Z137" i="3"/>
  <c r="AA171" i="3" s="1"/>
  <c r="AJ161" i="3"/>
  <c r="AK195" i="3" s="1"/>
  <c r="AA141" i="3"/>
  <c r="AB175" i="3" s="1"/>
  <c r="AA142" i="3"/>
  <c r="AB176" i="3" s="1"/>
  <c r="AA173" i="3"/>
  <c r="AA139" i="3" s="1"/>
  <c r="AA140" i="3"/>
  <c r="AB174" i="3" s="1"/>
  <c r="X133" i="3"/>
  <c r="Y108" i="3" s="1"/>
  <c r="Y114" i="3" s="1"/>
  <c r="Y115" i="3" s="1"/>
  <c r="Z136" i="3"/>
  <c r="AA170" i="3" s="1"/>
  <c r="AI157" i="3"/>
  <c r="AJ191" i="3" s="1"/>
  <c r="AA172" i="3"/>
  <c r="AA138" i="3" s="1"/>
  <c r="AI159" i="3"/>
  <c r="AJ193" i="3" s="1"/>
  <c r="AI158" i="3"/>
  <c r="AJ192" i="3" s="1"/>
  <c r="AD180" i="3"/>
  <c r="G257" i="3"/>
  <c r="AH257" i="3" s="1"/>
  <c r="AD147" i="3"/>
  <c r="AG184" i="3"/>
  <c r="AG187" i="3"/>
  <c r="AG153" i="3" s="1"/>
  <c r="AH187" i="3" s="1"/>
  <c r="AG154" i="3"/>
  <c r="AG151" i="3"/>
  <c r="AH185" i="3" s="1"/>
  <c r="AG186" i="3"/>
  <c r="AG152" i="3" s="1"/>
  <c r="AJ162" i="3"/>
  <c r="AJ9108" i="3"/>
  <c r="AC145" i="3" l="1"/>
  <c r="AD146" i="3" s="1"/>
  <c r="AE180" i="3" s="1"/>
  <c r="AB143" i="3"/>
  <c r="AC177" i="3" s="1"/>
  <c r="AB142" i="3"/>
  <c r="AC176" i="3" s="1"/>
  <c r="AB141" i="3"/>
  <c r="AC175" i="3" s="1"/>
  <c r="Y134" i="3"/>
  <c r="Z168" i="3" s="1"/>
  <c r="Y167" i="3"/>
  <c r="Y133" i="3" s="1"/>
  <c r="Z109" i="3" s="1"/>
  <c r="Y109" i="3"/>
  <c r="AA137" i="3"/>
  <c r="AB171" i="3" s="1"/>
  <c r="AJ158" i="3"/>
  <c r="AK192" i="3" s="1"/>
  <c r="AB173" i="3"/>
  <c r="AB139" i="3" s="1"/>
  <c r="AB140" i="3"/>
  <c r="AJ160" i="3"/>
  <c r="AK194" i="3" s="1"/>
  <c r="AJ159" i="3"/>
  <c r="AK193" i="3" s="1"/>
  <c r="AE148" i="3"/>
  <c r="AE181" i="3"/>
  <c r="AK9107" i="3"/>
  <c r="AK196" i="3"/>
  <c r="AB172" i="3"/>
  <c r="AK9108" i="3"/>
  <c r="AH186" i="3"/>
  <c r="AH152" i="3" s="1"/>
  <c r="AH188" i="3"/>
  <c r="AH154" i="3" s="1"/>
  <c r="AH155" i="3"/>
  <c r="AH153" i="3"/>
  <c r="AK9109" i="3"/>
  <c r="G256" i="3" l="1"/>
  <c r="AH256" i="3" s="1"/>
  <c r="AD179" i="3"/>
  <c r="AE147" i="3"/>
  <c r="AF181" i="3" s="1"/>
  <c r="AC143" i="3"/>
  <c r="AD177" i="3" s="1"/>
  <c r="AC144" i="3"/>
  <c r="AD178" i="3" s="1"/>
  <c r="AC142" i="3"/>
  <c r="G253" i="3" s="1"/>
  <c r="AH253" i="3" s="1"/>
  <c r="Z134" i="3"/>
  <c r="AA168" i="3" s="1"/>
  <c r="Z135" i="3"/>
  <c r="AA169" i="3" s="1"/>
  <c r="AB138" i="3"/>
  <c r="AC172" i="3" s="1"/>
  <c r="Z108" i="3"/>
  <c r="Z114" i="3" s="1"/>
  <c r="Z167" i="3"/>
  <c r="AK159" i="3"/>
  <c r="AL193" i="3" s="1"/>
  <c r="AC174" i="3"/>
  <c r="AC140" i="3" s="1"/>
  <c r="AC141" i="3"/>
  <c r="AK161" i="3"/>
  <c r="AL195" i="3" s="1"/>
  <c r="AK160" i="3"/>
  <c r="AL194" i="3" s="1"/>
  <c r="AF149" i="3"/>
  <c r="AF182" i="3"/>
  <c r="AK162" i="3"/>
  <c r="AL9107" i="3" s="1"/>
  <c r="AC173" i="3"/>
  <c r="AI186" i="3"/>
  <c r="AI188" i="3"/>
  <c r="AI154" i="3" s="1"/>
  <c r="AJ188" i="3" s="1"/>
  <c r="AI187" i="3"/>
  <c r="AI153" i="3" s="1"/>
  <c r="AJ187" i="3" s="1"/>
  <c r="AI189" i="3"/>
  <c r="AI155" i="3" s="1"/>
  <c r="AJ189" i="3" s="1"/>
  <c r="AI156" i="3"/>
  <c r="AL9109" i="3"/>
  <c r="AL9110" i="3"/>
  <c r="AF148" i="3" l="1"/>
  <c r="AD145" i="3"/>
  <c r="AE179" i="3" s="1"/>
  <c r="G255" i="3"/>
  <c r="AH255" i="3" s="1"/>
  <c r="AD144" i="3"/>
  <c r="AE178" i="3" s="1"/>
  <c r="G254" i="3"/>
  <c r="AH254" i="3" s="1"/>
  <c r="AD143" i="3"/>
  <c r="AE177" i="3" s="1"/>
  <c r="AD176" i="3"/>
  <c r="AD142" i="3" s="1"/>
  <c r="Z115" i="3"/>
  <c r="Z133" i="3" s="1"/>
  <c r="AA108" i="3" s="1"/>
  <c r="AA114" i="3" s="1"/>
  <c r="AA115" i="3" s="1"/>
  <c r="AC139" i="3"/>
  <c r="G250" i="3" s="1"/>
  <c r="AH250" i="3" s="1"/>
  <c r="AA135" i="3"/>
  <c r="AB169" i="3" s="1"/>
  <c r="AA136" i="3"/>
  <c r="AL160" i="3"/>
  <c r="AM194" i="3" s="1"/>
  <c r="G252" i="3"/>
  <c r="AH252" i="3" s="1"/>
  <c r="AD175" i="3"/>
  <c r="AD141" i="3" s="1"/>
  <c r="AL196" i="3"/>
  <c r="AL162" i="3" s="1"/>
  <c r="AM196" i="3" s="1"/>
  <c r="AG183" i="3"/>
  <c r="AG150" i="3"/>
  <c r="AL161" i="3"/>
  <c r="AM195" i="3" s="1"/>
  <c r="AJ154" i="3"/>
  <c r="AK188" i="3" s="1"/>
  <c r="AD174" i="3"/>
  <c r="G251" i="3"/>
  <c r="AH251" i="3" s="1"/>
  <c r="AJ155" i="3"/>
  <c r="AJ190" i="3"/>
  <c r="AJ156" i="3" s="1"/>
  <c r="AJ157" i="3"/>
  <c r="AG182" i="3"/>
  <c r="AM9110" i="3"/>
  <c r="AM9111" i="3"/>
  <c r="AG149" i="3" l="1"/>
  <c r="AH183" i="3" s="1"/>
  <c r="AE146" i="3"/>
  <c r="AF180" i="3" s="1"/>
  <c r="AE145" i="3"/>
  <c r="AF179" i="3" s="1"/>
  <c r="AE144" i="3"/>
  <c r="AF178" i="3" s="1"/>
  <c r="AA167" i="3"/>
  <c r="AA133" i="3" s="1"/>
  <c r="AD140" i="3"/>
  <c r="AE174" i="3" s="1"/>
  <c r="AD173" i="3"/>
  <c r="AA109" i="3"/>
  <c r="AA134" i="3"/>
  <c r="AB168" i="3" s="1"/>
  <c r="AB170" i="3"/>
  <c r="AB136" i="3" s="1"/>
  <c r="AB137" i="3"/>
  <c r="AE176" i="3"/>
  <c r="AE142" i="3" s="1"/>
  <c r="AE143" i="3"/>
  <c r="AM161" i="3"/>
  <c r="AN195" i="3" s="1"/>
  <c r="AH184" i="3"/>
  <c r="AH151" i="3"/>
  <c r="AL9108" i="3"/>
  <c r="AM9107" i="3" s="1"/>
  <c r="AM162" i="3"/>
  <c r="AN196" i="3" s="1"/>
  <c r="AE175" i="3"/>
  <c r="AK158" i="3"/>
  <c r="AK191" i="3"/>
  <c r="AK157" i="3" s="1"/>
  <c r="AK189" i="3"/>
  <c r="AK155" i="3" s="1"/>
  <c r="AK190" i="3"/>
  <c r="AK156" i="3" s="1"/>
  <c r="AN9112" i="3"/>
  <c r="AN9111" i="3"/>
  <c r="AH150" i="3" l="1"/>
  <c r="AI184" i="3" s="1"/>
  <c r="AF147" i="3"/>
  <c r="AG181" i="3" s="1"/>
  <c r="AE141" i="3"/>
  <c r="AF175" i="3" s="1"/>
  <c r="AB135" i="3"/>
  <c r="AC169" i="3" s="1"/>
  <c r="AF145" i="3"/>
  <c r="AG179" i="3" s="1"/>
  <c r="AF146" i="3"/>
  <c r="AG180" i="3" s="1"/>
  <c r="AB134" i="3"/>
  <c r="AC168" i="3" s="1"/>
  <c r="AB109" i="3"/>
  <c r="AB167" i="3"/>
  <c r="AB108" i="3"/>
  <c r="AB114" i="3" s="1"/>
  <c r="AC171" i="3"/>
  <c r="AC137" i="3" s="1"/>
  <c r="AC138" i="3"/>
  <c r="AC170" i="3"/>
  <c r="AF177" i="3"/>
  <c r="AF143" i="3" s="1"/>
  <c r="AF144" i="3"/>
  <c r="AI185" i="3"/>
  <c r="AI152" i="3"/>
  <c r="AM9108" i="3"/>
  <c r="AN9107" i="3" s="1"/>
  <c r="AM9109" i="3"/>
  <c r="AF176" i="3"/>
  <c r="AL189" i="3"/>
  <c r="AL191" i="3"/>
  <c r="AL157" i="3" s="1"/>
  <c r="AM191" i="3" s="1"/>
  <c r="AL190" i="3"/>
  <c r="AL156" i="3" s="1"/>
  <c r="AL192" i="3"/>
  <c r="AL158" i="3" s="1"/>
  <c r="AM192" i="3" s="1"/>
  <c r="AL159" i="3"/>
  <c r="AN162" i="3"/>
  <c r="AO9112" i="3"/>
  <c r="AO9113" i="3"/>
  <c r="AF142" i="3" l="1"/>
  <c r="AG148" i="3"/>
  <c r="AH182" i="3" s="1"/>
  <c r="AI151" i="3"/>
  <c r="AJ185" i="3" s="1"/>
  <c r="AG147" i="3"/>
  <c r="AH181" i="3" s="1"/>
  <c r="AC136" i="3"/>
  <c r="AD170" i="3" s="1"/>
  <c r="AG146" i="3"/>
  <c r="AH180" i="3" s="1"/>
  <c r="AC135" i="3"/>
  <c r="AB115" i="3"/>
  <c r="AB133" i="3" s="1"/>
  <c r="AC167" i="3" s="1"/>
  <c r="AD171" i="3"/>
  <c r="G248" i="3"/>
  <c r="AH248" i="3" s="1"/>
  <c r="G249" i="3"/>
  <c r="AH249" i="3" s="1"/>
  <c r="AD139" i="3"/>
  <c r="AD172" i="3"/>
  <c r="AD138" i="3" s="1"/>
  <c r="AG178" i="3"/>
  <c r="AG144" i="3" s="1"/>
  <c r="AG145" i="3"/>
  <c r="AJ153" i="3"/>
  <c r="AJ186" i="3"/>
  <c r="AN9110" i="3"/>
  <c r="AN9109" i="3"/>
  <c r="AN9108" i="3"/>
  <c r="AG176" i="3"/>
  <c r="AG177" i="3"/>
  <c r="AG143" i="3" s="1"/>
  <c r="AH177" i="3" s="1"/>
  <c r="AO196" i="3"/>
  <c r="AM190" i="3"/>
  <c r="AM157" i="3"/>
  <c r="AM193" i="3"/>
  <c r="AM159" i="3" s="1"/>
  <c r="AN193" i="3" s="1"/>
  <c r="AM160" i="3"/>
  <c r="AM158" i="3"/>
  <c r="AN192" i="3" s="1"/>
  <c r="AP9113" i="3"/>
  <c r="AP9114" i="3"/>
  <c r="AH149" i="3" l="1"/>
  <c r="AI183" i="3" s="1"/>
  <c r="AJ152" i="3"/>
  <c r="AK186" i="3" s="1"/>
  <c r="AD137" i="3"/>
  <c r="AE171" i="3" s="1"/>
  <c r="AH148" i="3"/>
  <c r="AD136" i="3"/>
  <c r="AE170" i="3" s="1"/>
  <c r="G247" i="3"/>
  <c r="AH247" i="3" s="1"/>
  <c r="AH147" i="3"/>
  <c r="AI181" i="3" s="1"/>
  <c r="AD169" i="3"/>
  <c r="G246" i="3"/>
  <c r="AH246" i="3" s="1"/>
  <c r="AI150" i="3"/>
  <c r="AJ184" i="3" s="1"/>
  <c r="AC109" i="3"/>
  <c r="AC108" i="3"/>
  <c r="AC134" i="3"/>
  <c r="AE172" i="3"/>
  <c r="AE173" i="3"/>
  <c r="AE139" i="3" s="1"/>
  <c r="AE140" i="3"/>
  <c r="AH179" i="3"/>
  <c r="AH145" i="3" s="1"/>
  <c r="AH146" i="3"/>
  <c r="AO9108" i="3"/>
  <c r="AK187" i="3"/>
  <c r="AK154" i="3"/>
  <c r="AO9107" i="3"/>
  <c r="AO9109" i="3"/>
  <c r="AO9110" i="3"/>
  <c r="AO9111" i="3"/>
  <c r="AH178" i="3"/>
  <c r="AH144" i="3" s="1"/>
  <c r="AI178" i="3" s="1"/>
  <c r="AN159" i="3"/>
  <c r="AO193" i="3" s="1"/>
  <c r="AN194" i="3"/>
  <c r="AN160" i="3" s="1"/>
  <c r="AN161" i="3"/>
  <c r="AN158" i="3"/>
  <c r="AN191" i="3"/>
  <c r="AQ9115" i="3"/>
  <c r="AQ9114" i="3"/>
  <c r="AI149" i="3" l="1"/>
  <c r="AK153" i="3"/>
  <c r="AL187" i="3" s="1"/>
  <c r="AE138" i="3"/>
  <c r="AF172" i="3" s="1"/>
  <c r="AI182" i="3"/>
  <c r="AI148" i="3" s="1"/>
  <c r="AJ182" i="3" s="1"/>
  <c r="AE137" i="3"/>
  <c r="AF171" i="3" s="1"/>
  <c r="AJ151" i="3"/>
  <c r="AK185" i="3" s="1"/>
  <c r="AJ183" i="3"/>
  <c r="AJ150" i="3"/>
  <c r="AK184" i="3" s="1"/>
  <c r="AC114" i="3"/>
  <c r="AC115" i="3" s="1"/>
  <c r="AC133" i="3" s="1"/>
  <c r="G245" i="3"/>
  <c r="AH245" i="3" s="1"/>
  <c r="AD135" i="3"/>
  <c r="AD168" i="3"/>
  <c r="AF173" i="3"/>
  <c r="AF174" i="3"/>
  <c r="AF140" i="3" s="1"/>
  <c r="AF141" i="3"/>
  <c r="AI180" i="3"/>
  <c r="AI146" i="3" s="1"/>
  <c r="AI147" i="3"/>
  <c r="AL188" i="3"/>
  <c r="AL155" i="3"/>
  <c r="AP9112" i="3"/>
  <c r="AP9111" i="3"/>
  <c r="AP9110" i="3"/>
  <c r="AP9109" i="3"/>
  <c r="AI179" i="3"/>
  <c r="AI145" i="3" s="1"/>
  <c r="AO159" i="3"/>
  <c r="AO194" i="3"/>
  <c r="AO160" i="3" s="1"/>
  <c r="AO192" i="3"/>
  <c r="AO195" i="3"/>
  <c r="AO161" i="3" s="1"/>
  <c r="AO162" i="3"/>
  <c r="AP9107" i="3" s="1"/>
  <c r="AR9115" i="3"/>
  <c r="AR9116" i="3"/>
  <c r="AL154" i="3" l="1"/>
  <c r="AF139" i="3"/>
  <c r="AG173" i="3" s="1"/>
  <c r="AF138" i="3"/>
  <c r="AG172" i="3" s="1"/>
  <c r="AJ149" i="3"/>
  <c r="AK150" i="3" s="1"/>
  <c r="AK152" i="3"/>
  <c r="AL186" i="3" s="1"/>
  <c r="AK151" i="3"/>
  <c r="AL185" i="3" s="1"/>
  <c r="AD134" i="3"/>
  <c r="AE168" i="3" s="1"/>
  <c r="AD108" i="3"/>
  <c r="AD114" i="3" s="1"/>
  <c r="AD109" i="3"/>
  <c r="G244" i="3"/>
  <c r="AH244" i="3" s="1"/>
  <c r="G275" i="3" s="1"/>
  <c r="AD167" i="3"/>
  <c r="AE136" i="3"/>
  <c r="AE169" i="3"/>
  <c r="AG174" i="3"/>
  <c r="AG175" i="3"/>
  <c r="AG141" i="3" s="1"/>
  <c r="AG142" i="3"/>
  <c r="AJ181" i="3"/>
  <c r="AJ147" i="3" s="1"/>
  <c r="AJ148" i="3"/>
  <c r="AM189" i="3"/>
  <c r="AM156" i="3"/>
  <c r="AQ9111" i="3"/>
  <c r="AQ9112" i="3"/>
  <c r="AQ9113" i="3"/>
  <c r="AQ9110" i="3"/>
  <c r="AJ179" i="3"/>
  <c r="AJ180" i="3"/>
  <c r="AJ146" i="3" s="1"/>
  <c r="AK180" i="3" s="1"/>
  <c r="AP194" i="3"/>
  <c r="AP160" i="3" s="1"/>
  <c r="AQ194" i="3" s="1"/>
  <c r="H271" i="3"/>
  <c r="AI271" i="3" s="1"/>
  <c r="AP9108" i="3"/>
  <c r="AP196" i="3"/>
  <c r="H273" i="3"/>
  <c r="AI273" i="3" s="1"/>
  <c r="AP195" i="3"/>
  <c r="AP161" i="3" s="1"/>
  <c r="AM188" i="3"/>
  <c r="AP193" i="3"/>
  <c r="H270" i="3"/>
  <c r="AI270" i="3" s="1"/>
  <c r="H272" i="3"/>
  <c r="AI272" i="3" s="1"/>
  <c r="AS9116" i="3"/>
  <c r="AS9117" i="3"/>
  <c r="AM155" i="3" l="1"/>
  <c r="AN189" i="3" s="1"/>
  <c r="AG140" i="3"/>
  <c r="AH174" i="3" s="1"/>
  <c r="AG139" i="3"/>
  <c r="AH173" i="3" s="1"/>
  <c r="AK183" i="3"/>
  <c r="AK149" i="3" s="1"/>
  <c r="AD115" i="3"/>
  <c r="AD133" i="3" s="1"/>
  <c r="AE109" i="3" s="1"/>
  <c r="AE135" i="3"/>
  <c r="AF169" i="3" s="1"/>
  <c r="AL153" i="3"/>
  <c r="AM187" i="3" s="1"/>
  <c r="AL152" i="3"/>
  <c r="AM186" i="3" s="1"/>
  <c r="AL184" i="3"/>
  <c r="AL151" i="3"/>
  <c r="AM185" i="3" s="1"/>
  <c r="AF170" i="3"/>
  <c r="AF137" i="3"/>
  <c r="AH176" i="3"/>
  <c r="AH142" i="3" s="1"/>
  <c r="AH143" i="3"/>
  <c r="AH175" i="3"/>
  <c r="AR9111" i="3"/>
  <c r="AK182" i="3"/>
  <c r="AK148" i="3" s="1"/>
  <c r="AN190" i="3"/>
  <c r="AN156" i="3" s="1"/>
  <c r="AN157" i="3"/>
  <c r="AR9113" i="3"/>
  <c r="AR9114" i="3"/>
  <c r="AR9112" i="3"/>
  <c r="AP162" i="3"/>
  <c r="AQ9107" i="3" s="1"/>
  <c r="AK181" i="3"/>
  <c r="AK147" i="3" s="1"/>
  <c r="AL181" i="3" s="1"/>
  <c r="AQ9109" i="3"/>
  <c r="AQ195" i="3"/>
  <c r="AT9117" i="3"/>
  <c r="AT9118" i="3"/>
  <c r="AH141" i="3" l="1"/>
  <c r="AH140" i="3"/>
  <c r="AI174" i="3" s="1"/>
  <c r="AF136" i="3"/>
  <c r="AG170" i="3" s="1"/>
  <c r="AE108" i="3"/>
  <c r="AE114" i="3" s="1"/>
  <c r="AE115" i="3" s="1"/>
  <c r="AE167" i="3"/>
  <c r="AE134" i="3"/>
  <c r="AF168" i="3" s="1"/>
  <c r="AM154" i="3"/>
  <c r="AN188" i="3" s="1"/>
  <c r="AM153" i="3"/>
  <c r="AN187" i="3" s="1"/>
  <c r="AM152" i="3"/>
  <c r="AN186" i="3" s="1"/>
  <c r="AG171" i="3"/>
  <c r="AG137" i="3" s="1"/>
  <c r="AH171" i="3" s="1"/>
  <c r="AG138" i="3"/>
  <c r="AI175" i="3"/>
  <c r="AI176" i="3"/>
  <c r="AI142" i="3" s="1"/>
  <c r="AI177" i="3"/>
  <c r="AI143" i="3" s="1"/>
  <c r="AI144" i="3"/>
  <c r="AS9112" i="3"/>
  <c r="AL150" i="3"/>
  <c r="AL183" i="3"/>
  <c r="AL149" i="3" s="1"/>
  <c r="AQ161" i="3"/>
  <c r="AR195" i="3" s="1"/>
  <c r="AO191" i="3"/>
  <c r="AO157" i="3" s="1"/>
  <c r="AO158" i="3"/>
  <c r="AQ196" i="3"/>
  <c r="AQ162" i="3" s="1"/>
  <c r="AS9115" i="3"/>
  <c r="AS9114" i="3"/>
  <c r="AQ9108" i="3"/>
  <c r="AR9108" i="3" s="1"/>
  <c r="AS9113" i="3"/>
  <c r="AL182" i="3"/>
  <c r="AL148" i="3" s="1"/>
  <c r="AM182" i="3" s="1"/>
  <c r="AR9110" i="3"/>
  <c r="AO190" i="3"/>
  <c r="AU9118" i="3"/>
  <c r="AU9119" i="3"/>
  <c r="AI141" i="3" l="1"/>
  <c r="AJ175" i="3" s="1"/>
  <c r="AE133" i="3"/>
  <c r="AF109" i="3" s="1"/>
  <c r="AF135" i="3"/>
  <c r="AN155" i="3"/>
  <c r="AO189" i="3" s="1"/>
  <c r="AN154" i="3"/>
  <c r="AN153" i="3"/>
  <c r="AO187" i="3" s="1"/>
  <c r="AH172" i="3"/>
  <c r="AH138" i="3" s="1"/>
  <c r="AH139" i="3"/>
  <c r="AJ176" i="3"/>
  <c r="AJ142" i="3" s="1"/>
  <c r="AK176" i="3" s="1"/>
  <c r="AJ178" i="3"/>
  <c r="AJ144" i="3" s="1"/>
  <c r="AK178" i="3" s="1"/>
  <c r="AJ145" i="3"/>
  <c r="AJ177" i="3"/>
  <c r="AJ143" i="3" s="1"/>
  <c r="AK177" i="3" s="1"/>
  <c r="AT9113" i="3"/>
  <c r="AM184" i="3"/>
  <c r="AM150" i="3" s="1"/>
  <c r="AM151" i="3"/>
  <c r="AR9107" i="3"/>
  <c r="H269" i="3"/>
  <c r="AI269" i="3" s="1"/>
  <c r="AP192" i="3"/>
  <c r="AP158" i="3" s="1"/>
  <c r="AP159" i="3"/>
  <c r="AR196" i="3"/>
  <c r="AR162" i="3" s="1"/>
  <c r="AR9109" i="3"/>
  <c r="AS9109" i="3" s="1"/>
  <c r="AT9114" i="3"/>
  <c r="AT9116" i="3"/>
  <c r="AT9115" i="3"/>
  <c r="AM183" i="3"/>
  <c r="AM149" i="3" s="1"/>
  <c r="AN183" i="3" s="1"/>
  <c r="AS9111" i="3"/>
  <c r="AP191" i="3"/>
  <c r="H268" i="3"/>
  <c r="AI268" i="3" s="1"/>
  <c r="AV9119" i="3"/>
  <c r="AV9120" i="3"/>
  <c r="AF108" i="3" l="1"/>
  <c r="AF114" i="3" s="1"/>
  <c r="AF115" i="3" s="1"/>
  <c r="AF167" i="3"/>
  <c r="AF134" i="3"/>
  <c r="AG168" i="3" s="1"/>
  <c r="AG169" i="3"/>
  <c r="AG136" i="3"/>
  <c r="AO156" i="3"/>
  <c r="AO188" i="3"/>
  <c r="AO154" i="3" s="1"/>
  <c r="AO155" i="3"/>
  <c r="AI172" i="3"/>
  <c r="AI173" i="3"/>
  <c r="AI139" i="3" s="1"/>
  <c r="AJ173" i="3" s="1"/>
  <c r="AI140" i="3"/>
  <c r="AK143" i="3"/>
  <c r="AL177" i="3" s="1"/>
  <c r="AK179" i="3"/>
  <c r="AK145" i="3" s="1"/>
  <c r="AK146" i="3"/>
  <c r="AK144" i="3"/>
  <c r="AL178" i="3" s="1"/>
  <c r="AS9107" i="3"/>
  <c r="AN185" i="3"/>
  <c r="AN151" i="3" s="1"/>
  <c r="AN152" i="3"/>
  <c r="AS9110" i="3"/>
  <c r="AT9110" i="3" s="1"/>
  <c r="AQ160" i="3"/>
  <c r="AQ193" i="3"/>
  <c r="AQ159" i="3" s="1"/>
  <c r="AU9115" i="3"/>
  <c r="AS196" i="3"/>
  <c r="AS9108" i="3"/>
  <c r="AU9116" i="3"/>
  <c r="AU9117" i="3"/>
  <c r="AU9114" i="3"/>
  <c r="AN184" i="3"/>
  <c r="AN150" i="3" s="1"/>
  <c r="AQ192" i="3"/>
  <c r="AT9112" i="3"/>
  <c r="AW9120" i="3"/>
  <c r="AW9121" i="3"/>
  <c r="AF133" i="3" l="1"/>
  <c r="AG109" i="3" s="1"/>
  <c r="AG135" i="3"/>
  <c r="AH169" i="3" s="1"/>
  <c r="AH170" i="3"/>
  <c r="AH137" i="3"/>
  <c r="AI138" i="3" s="1"/>
  <c r="AP190" i="3"/>
  <c r="AP156" i="3" s="1"/>
  <c r="H267" i="3"/>
  <c r="AI267" i="3" s="1"/>
  <c r="AL144" i="3"/>
  <c r="AM178" i="3" s="1"/>
  <c r="AP157" i="3"/>
  <c r="AQ191" i="3" s="1"/>
  <c r="AP189" i="3"/>
  <c r="AP155" i="3" s="1"/>
  <c r="AQ189" i="3" s="1"/>
  <c r="H266" i="3"/>
  <c r="AI266" i="3" s="1"/>
  <c r="AP188" i="3"/>
  <c r="H265" i="3"/>
  <c r="AI265" i="3" s="1"/>
  <c r="AJ174" i="3"/>
  <c r="AJ140" i="3" s="1"/>
  <c r="AK174" i="3" s="1"/>
  <c r="AJ141" i="3"/>
  <c r="AL180" i="3"/>
  <c r="AL146" i="3" s="1"/>
  <c r="AL147" i="3"/>
  <c r="AL179" i="3"/>
  <c r="AL145" i="3" s="1"/>
  <c r="AT9111" i="3"/>
  <c r="AU9112" i="3" s="1"/>
  <c r="AO186" i="3"/>
  <c r="AO152" i="3" s="1"/>
  <c r="AO153" i="3"/>
  <c r="AT9109" i="3"/>
  <c r="AV9115" i="3"/>
  <c r="AR194" i="3"/>
  <c r="AR160" i="3" s="1"/>
  <c r="AR161" i="3"/>
  <c r="AV9117" i="3"/>
  <c r="AV9118" i="3"/>
  <c r="AV9116" i="3"/>
  <c r="AO185" i="3"/>
  <c r="AO151" i="3" s="1"/>
  <c r="H262" i="3" s="1"/>
  <c r="AI262" i="3" s="1"/>
  <c r="AO184" i="3"/>
  <c r="AU9113" i="3"/>
  <c r="AT9108" i="3"/>
  <c r="AR193" i="3"/>
  <c r="AX9121" i="3"/>
  <c r="AX9122" i="3"/>
  <c r="AG134" i="3" l="1"/>
  <c r="AH168" i="3" s="1"/>
  <c r="AG108" i="3"/>
  <c r="AG114" i="3" s="1"/>
  <c r="AG115" i="3" s="1"/>
  <c r="AG167" i="3"/>
  <c r="AH136" i="3"/>
  <c r="AI170" i="3" s="1"/>
  <c r="AJ172" i="3"/>
  <c r="AJ139" i="3"/>
  <c r="AK173" i="3" s="1"/>
  <c r="AI171" i="3"/>
  <c r="AQ158" i="3"/>
  <c r="AR192" i="3" s="1"/>
  <c r="AQ190" i="3"/>
  <c r="AQ156" i="3" s="1"/>
  <c r="AQ157" i="3"/>
  <c r="AR191" i="3" s="1"/>
  <c r="AK175" i="3"/>
  <c r="AK141" i="3" s="1"/>
  <c r="AK142" i="3"/>
  <c r="AM179" i="3"/>
  <c r="AM145" i="3" s="1"/>
  <c r="AN179" i="3" s="1"/>
  <c r="AM181" i="3"/>
  <c r="AM147" i="3" s="1"/>
  <c r="AN181" i="3" s="1"/>
  <c r="AM148" i="3"/>
  <c r="AM180" i="3"/>
  <c r="AM146" i="3" s="1"/>
  <c r="AU9111" i="3"/>
  <c r="AV9112" i="3" s="1"/>
  <c r="AU9110" i="3"/>
  <c r="H264" i="3"/>
  <c r="AI264" i="3" s="1"/>
  <c r="AP187" i="3"/>
  <c r="AP153" i="3" s="1"/>
  <c r="AP154" i="3"/>
  <c r="AW9116" i="3"/>
  <c r="AU9109" i="3"/>
  <c r="AS195" i="3"/>
  <c r="AS161" i="3" s="1"/>
  <c r="AT195" i="3" s="1"/>
  <c r="AS162" i="3"/>
  <c r="AW9118" i="3"/>
  <c r="AW9119" i="3"/>
  <c r="AW9117" i="3"/>
  <c r="AP186" i="3"/>
  <c r="AP152" i="3" s="1"/>
  <c r="H263" i="3"/>
  <c r="AI263" i="3" s="1"/>
  <c r="AP185" i="3"/>
  <c r="AS194" i="3"/>
  <c r="AV9113" i="3"/>
  <c r="AV9114" i="3"/>
  <c r="AY9123" i="3"/>
  <c r="AY9122" i="3"/>
  <c r="AH135" i="3" l="1"/>
  <c r="AI136" i="3" s="1"/>
  <c r="AK140" i="3"/>
  <c r="AL174" i="3" s="1"/>
  <c r="AG133" i="3"/>
  <c r="AH167" i="3" s="1"/>
  <c r="AI137" i="3"/>
  <c r="AJ171" i="3" s="1"/>
  <c r="AR159" i="3"/>
  <c r="AS193" i="3" s="1"/>
  <c r="AR158" i="3"/>
  <c r="AS192" i="3" s="1"/>
  <c r="AR157" i="3"/>
  <c r="AS191" i="3" s="1"/>
  <c r="AR190" i="3"/>
  <c r="AL175" i="3"/>
  <c r="AL141" i="3" s="1"/>
  <c r="AM175" i="3" s="1"/>
  <c r="AL176" i="3"/>
  <c r="AL142" i="3" s="1"/>
  <c r="AM176" i="3" s="1"/>
  <c r="AL143" i="3"/>
  <c r="AN180" i="3"/>
  <c r="AN146" i="3" s="1"/>
  <c r="AV9111" i="3"/>
  <c r="AW9112" i="3" s="1"/>
  <c r="AN147" i="3"/>
  <c r="AO181" i="3" s="1"/>
  <c r="AN182" i="3"/>
  <c r="AN148" i="3" s="1"/>
  <c r="AN149" i="3"/>
  <c r="AV9110" i="3"/>
  <c r="AQ188" i="3"/>
  <c r="AQ154" i="3" s="1"/>
  <c r="AQ155" i="3"/>
  <c r="AX9117" i="3"/>
  <c r="AT9107" i="3"/>
  <c r="AT196" i="3"/>
  <c r="AT162" i="3" s="1"/>
  <c r="AX9120" i="3"/>
  <c r="AX9119" i="3"/>
  <c r="AX9118" i="3"/>
  <c r="AQ187" i="3"/>
  <c r="AQ153" i="3" s="1"/>
  <c r="AR187" i="3" s="1"/>
  <c r="AW9113" i="3"/>
  <c r="AQ186" i="3"/>
  <c r="AW9114" i="3"/>
  <c r="AW9115" i="3"/>
  <c r="AZ9123" i="3"/>
  <c r="AZ9124" i="3"/>
  <c r="AI169" i="3" l="1"/>
  <c r="AH109" i="3"/>
  <c r="AH134" i="3"/>
  <c r="AI168" i="3" s="1"/>
  <c r="AH108" i="3"/>
  <c r="AH114" i="3" s="1"/>
  <c r="AH115" i="3" s="1"/>
  <c r="AH133" i="3" s="1"/>
  <c r="AI108" i="3" s="1"/>
  <c r="AI114" i="3" s="1"/>
  <c r="AJ138" i="3"/>
  <c r="AK172" i="3" s="1"/>
  <c r="AJ170" i="3"/>
  <c r="AJ137" i="3"/>
  <c r="AS160" i="3"/>
  <c r="AS159" i="3"/>
  <c r="AT193" i="3" s="1"/>
  <c r="AS158" i="3"/>
  <c r="AT192" i="3" s="1"/>
  <c r="AW9111" i="3"/>
  <c r="AX9112" i="3" s="1"/>
  <c r="AM142" i="3"/>
  <c r="AN176" i="3" s="1"/>
  <c r="AM177" i="3"/>
  <c r="AM143" i="3" s="1"/>
  <c r="AM144" i="3"/>
  <c r="AO147" i="3"/>
  <c r="H258" i="3" s="1"/>
  <c r="AI258" i="3" s="1"/>
  <c r="AO180" i="3"/>
  <c r="AO182" i="3"/>
  <c r="AO148" i="3" s="1"/>
  <c r="AP182" i="3" s="1"/>
  <c r="AO183" i="3"/>
  <c r="AO149" i="3" s="1"/>
  <c r="AP183" i="3" s="1"/>
  <c r="AO150" i="3"/>
  <c r="AU9107" i="3"/>
  <c r="AR189" i="3"/>
  <c r="AR155" i="3" s="1"/>
  <c r="AR156" i="3"/>
  <c r="AY9118" i="3"/>
  <c r="AY9119" i="3"/>
  <c r="AY9120" i="3"/>
  <c r="AY9121" i="3"/>
  <c r="AX9113" i="3"/>
  <c r="AR188" i="3"/>
  <c r="AR154" i="3" s="1"/>
  <c r="AX9115" i="3"/>
  <c r="AX9116" i="3"/>
  <c r="AU196" i="3"/>
  <c r="AX9114" i="3"/>
  <c r="BA9124" i="3"/>
  <c r="BA9125" i="3"/>
  <c r="AI135" i="3" l="1"/>
  <c r="AJ169" i="3" s="1"/>
  <c r="AI115" i="3"/>
  <c r="AI167" i="3"/>
  <c r="AI134" i="3"/>
  <c r="AJ168" i="3" s="1"/>
  <c r="AI109" i="3"/>
  <c r="AK139" i="3"/>
  <c r="AL140" i="3" s="1"/>
  <c r="AK171" i="3"/>
  <c r="AK138" i="3"/>
  <c r="AT194" i="3"/>
  <c r="AT160" i="3" s="1"/>
  <c r="AU194" i="3" s="1"/>
  <c r="AT161" i="3"/>
  <c r="AU195" i="3" s="1"/>
  <c r="AT159" i="3"/>
  <c r="AN177" i="3"/>
  <c r="AN143" i="3" s="1"/>
  <c r="AN178" i="3"/>
  <c r="AN144" i="3" s="1"/>
  <c r="AO178" i="3" s="1"/>
  <c r="AN145" i="3"/>
  <c r="AO146" i="3" s="1"/>
  <c r="AP181" i="3"/>
  <c r="H260" i="3"/>
  <c r="AI260" i="3" s="1"/>
  <c r="H259" i="3"/>
  <c r="AI259" i="3" s="1"/>
  <c r="AP148" i="3"/>
  <c r="AQ182" i="3" s="1"/>
  <c r="AP184" i="3"/>
  <c r="AP150" i="3" s="1"/>
  <c r="H261" i="3"/>
  <c r="AI261" i="3" s="1"/>
  <c r="AP151" i="3"/>
  <c r="AP149" i="3"/>
  <c r="AQ183" i="3" s="1"/>
  <c r="AS190" i="3"/>
  <c r="AS156" i="3" s="1"/>
  <c r="AS157" i="3"/>
  <c r="AZ9122" i="3"/>
  <c r="AZ9121" i="3"/>
  <c r="AZ9120" i="3"/>
  <c r="AZ9119" i="3"/>
  <c r="AS188" i="3"/>
  <c r="AS189" i="3"/>
  <c r="AS155" i="3" s="1"/>
  <c r="AY9114" i="3"/>
  <c r="AY9116" i="3"/>
  <c r="AY9117" i="3"/>
  <c r="AY9115" i="3"/>
  <c r="AU9108" i="3"/>
  <c r="AY9113" i="3"/>
  <c r="BB9125" i="3"/>
  <c r="BB9126" i="3"/>
  <c r="AJ136" i="3" l="1"/>
  <c r="AK170" i="3" s="1"/>
  <c r="AJ135" i="3"/>
  <c r="AI133" i="3"/>
  <c r="AJ109" i="3" s="1"/>
  <c r="AL173" i="3"/>
  <c r="AL139" i="3" s="1"/>
  <c r="AM174" i="3"/>
  <c r="AM141" i="3"/>
  <c r="AL172" i="3"/>
  <c r="AU162" i="3"/>
  <c r="AV9107" i="3" s="1"/>
  <c r="AU161" i="3"/>
  <c r="AV195" i="3" s="1"/>
  <c r="AU160" i="3"/>
  <c r="AV194" i="3" s="1"/>
  <c r="AU193" i="3"/>
  <c r="AO177" i="3"/>
  <c r="AP147" i="3"/>
  <c r="AQ181" i="3" s="1"/>
  <c r="AO144" i="3"/>
  <c r="H255" i="3" s="1"/>
  <c r="AI255" i="3" s="1"/>
  <c r="AP180" i="3"/>
  <c r="H257" i="3"/>
  <c r="AI257" i="3" s="1"/>
  <c r="AO179" i="3"/>
  <c r="AO145" i="3" s="1"/>
  <c r="AQ149" i="3"/>
  <c r="AR183" i="3" s="1"/>
  <c r="AQ185" i="3"/>
  <c r="AQ151" i="3" s="1"/>
  <c r="AQ152" i="3"/>
  <c r="AQ184" i="3"/>
  <c r="AQ150" i="3" s="1"/>
  <c r="AR184" i="3" s="1"/>
  <c r="AT158" i="3"/>
  <c r="AT191" i="3"/>
  <c r="AT157" i="3" s="1"/>
  <c r="BA9120" i="3"/>
  <c r="BA9121" i="3"/>
  <c r="BA9123" i="3"/>
  <c r="BA9122" i="3"/>
  <c r="AZ9116" i="3"/>
  <c r="AT190" i="3"/>
  <c r="AT156" i="3" s="1"/>
  <c r="AT189" i="3"/>
  <c r="AZ9114" i="3"/>
  <c r="AZ9115" i="3"/>
  <c r="AV9109" i="3"/>
  <c r="AZ9117" i="3"/>
  <c r="AZ9118" i="3"/>
  <c r="BC9126" i="3"/>
  <c r="BC9127" i="3"/>
  <c r="AK137" i="3" l="1"/>
  <c r="AL171" i="3" s="1"/>
  <c r="AK136" i="3"/>
  <c r="AL170" i="3" s="1"/>
  <c r="AK169" i="3"/>
  <c r="AJ167" i="3"/>
  <c r="AJ108" i="3"/>
  <c r="AJ114" i="3" s="1"/>
  <c r="AJ115" i="3" s="1"/>
  <c r="AJ134" i="3"/>
  <c r="AN175" i="3"/>
  <c r="AN142" i="3"/>
  <c r="AO176" i="3" s="1"/>
  <c r="AV196" i="3"/>
  <c r="AV162" i="3" s="1"/>
  <c r="AW196" i="3" s="1"/>
  <c r="AM173" i="3"/>
  <c r="AM140" i="3"/>
  <c r="AV161" i="3"/>
  <c r="AW195" i="3" s="1"/>
  <c r="AP178" i="3"/>
  <c r="AQ148" i="3"/>
  <c r="AR182" i="3" s="1"/>
  <c r="H256" i="3"/>
  <c r="AI256" i="3" s="1"/>
  <c r="AP179" i="3"/>
  <c r="AP145" i="3" s="1"/>
  <c r="AQ179" i="3" s="1"/>
  <c r="AP146" i="3"/>
  <c r="AR186" i="3"/>
  <c r="AR152" i="3" s="1"/>
  <c r="AS186" i="3" s="1"/>
  <c r="AR153" i="3"/>
  <c r="AR185" i="3"/>
  <c r="AR151" i="3" s="1"/>
  <c r="AR150" i="3"/>
  <c r="AS184" i="3" s="1"/>
  <c r="AU192" i="3"/>
  <c r="AU158" i="3" s="1"/>
  <c r="AU159" i="3"/>
  <c r="BB9122" i="3"/>
  <c r="BB9124" i="3"/>
  <c r="BB9123" i="3"/>
  <c r="BB9121" i="3"/>
  <c r="AV9108" i="3"/>
  <c r="AW9108" i="3" s="1"/>
  <c r="AU190" i="3"/>
  <c r="BA9115" i="3"/>
  <c r="BA9116" i="3"/>
  <c r="AU191" i="3"/>
  <c r="AU157" i="3" s="1"/>
  <c r="AV191" i="3" s="1"/>
  <c r="AW9110" i="3"/>
  <c r="BA9118" i="3"/>
  <c r="BA9119" i="3"/>
  <c r="BA9117" i="3"/>
  <c r="BD9128" i="3"/>
  <c r="BD9127" i="3"/>
  <c r="AL138" i="3" l="1"/>
  <c r="AM172" i="3" s="1"/>
  <c r="AL137" i="3"/>
  <c r="AM171" i="3" s="1"/>
  <c r="AJ133" i="3"/>
  <c r="AK108" i="3" s="1"/>
  <c r="AK114" i="3" s="1"/>
  <c r="AK168" i="3"/>
  <c r="AK135" i="3"/>
  <c r="AO143" i="3"/>
  <c r="AM139" i="3"/>
  <c r="AN173" i="3" s="1"/>
  <c r="AR149" i="3"/>
  <c r="AS183" i="3" s="1"/>
  <c r="AN174" i="3"/>
  <c r="AN141" i="3"/>
  <c r="AQ180" i="3"/>
  <c r="AQ146" i="3" s="1"/>
  <c r="AQ147" i="3"/>
  <c r="AS185" i="3"/>
  <c r="AS151" i="3" s="1"/>
  <c r="AT185" i="3" s="1"/>
  <c r="AS152" i="3"/>
  <c r="AT186" i="3" s="1"/>
  <c r="AS187" i="3"/>
  <c r="AS153" i="3" s="1"/>
  <c r="AT187" i="3" s="1"/>
  <c r="AS154" i="3"/>
  <c r="AV160" i="3"/>
  <c r="AV193" i="3"/>
  <c r="AV159" i="3" s="1"/>
  <c r="BC9123" i="3"/>
  <c r="BC9122" i="3"/>
  <c r="AW9109" i="3"/>
  <c r="AX9109" i="3" s="1"/>
  <c r="AW9107" i="3"/>
  <c r="BC9125" i="3"/>
  <c r="BC9124" i="3"/>
  <c r="AW162" i="3"/>
  <c r="AX196" i="3" s="1"/>
  <c r="BB9116" i="3"/>
  <c r="AV192" i="3"/>
  <c r="AV158" i="3" s="1"/>
  <c r="BB9119" i="3"/>
  <c r="BB9120" i="3"/>
  <c r="AX9111" i="3"/>
  <c r="BB9118" i="3"/>
  <c r="BB9117" i="3"/>
  <c r="BE9128" i="3"/>
  <c r="BE9129" i="3"/>
  <c r="AM138" i="3" l="1"/>
  <c r="AN172" i="3" s="1"/>
  <c r="AK109" i="3"/>
  <c r="AK134" i="3"/>
  <c r="AL168" i="3" s="1"/>
  <c r="AK167" i="3"/>
  <c r="AK115" i="3"/>
  <c r="AL169" i="3"/>
  <c r="AL136" i="3"/>
  <c r="H254" i="3"/>
  <c r="AI254" i="3" s="1"/>
  <c r="AP177" i="3"/>
  <c r="AS150" i="3"/>
  <c r="AT184" i="3" s="1"/>
  <c r="AP144" i="3"/>
  <c r="AN140" i="3"/>
  <c r="AO174" i="3" s="1"/>
  <c r="AO175" i="3"/>
  <c r="AO142" i="3"/>
  <c r="AR148" i="3"/>
  <c r="AR181" i="3"/>
  <c r="AR147" i="3" s="1"/>
  <c r="AS181" i="3" s="1"/>
  <c r="AR180" i="3"/>
  <c r="AT188" i="3"/>
  <c r="AT154" i="3" s="1"/>
  <c r="AT155" i="3"/>
  <c r="AT153" i="3"/>
  <c r="AU187" i="3" s="1"/>
  <c r="AT152" i="3"/>
  <c r="AU186" i="3" s="1"/>
  <c r="AX9108" i="3"/>
  <c r="BD9124" i="3"/>
  <c r="AW194" i="3"/>
  <c r="AW160" i="3" s="1"/>
  <c r="AW161" i="3"/>
  <c r="AX195" i="3" s="1"/>
  <c r="AX9110" i="3"/>
  <c r="AY9110" i="3" s="1"/>
  <c r="AX9107" i="3"/>
  <c r="BD9126" i="3"/>
  <c r="BD9125" i="3"/>
  <c r="BD9123" i="3"/>
  <c r="AW192" i="3"/>
  <c r="AW193" i="3"/>
  <c r="AW159" i="3" s="1"/>
  <c r="BC9119" i="3"/>
  <c r="BC9117" i="3"/>
  <c r="AY9112" i="3"/>
  <c r="AZ9113" i="3" s="1"/>
  <c r="BC9120" i="3"/>
  <c r="BC9121" i="3"/>
  <c r="BC9118" i="3"/>
  <c r="BF9129" i="3"/>
  <c r="BF9130" i="3"/>
  <c r="AN139" i="3" l="1"/>
  <c r="AO173" i="3" s="1"/>
  <c r="AL135" i="3"/>
  <c r="AM169" i="3" s="1"/>
  <c r="AK133" i="3"/>
  <c r="AL109" i="3" s="1"/>
  <c r="AM170" i="3"/>
  <c r="AM137" i="3"/>
  <c r="AT151" i="3"/>
  <c r="AU185" i="3" s="1"/>
  <c r="AQ178" i="3"/>
  <c r="AQ145" i="3"/>
  <c r="AR179" i="3" s="1"/>
  <c r="AO141" i="3"/>
  <c r="AO140" i="3"/>
  <c r="H251" i="3" s="1"/>
  <c r="AI251" i="3" s="1"/>
  <c r="AP176" i="3"/>
  <c r="H253" i="3"/>
  <c r="AI253" i="3" s="1"/>
  <c r="AP143" i="3"/>
  <c r="AS149" i="3"/>
  <c r="AS182" i="3"/>
  <c r="AS148" i="3" s="1"/>
  <c r="AU153" i="3"/>
  <c r="AV187" i="3" s="1"/>
  <c r="AU189" i="3"/>
  <c r="AU155" i="3" s="1"/>
  <c r="AU156" i="3"/>
  <c r="AU188" i="3"/>
  <c r="AU154" i="3" s="1"/>
  <c r="AV188" i="3" s="1"/>
  <c r="AX162" i="3"/>
  <c r="AY196" i="3" s="1"/>
  <c r="AY9111" i="3"/>
  <c r="AZ9112" i="3" s="1"/>
  <c r="BA9113" i="3" s="1"/>
  <c r="AY9109" i="3"/>
  <c r="BE9124" i="3"/>
  <c r="BE9125" i="3"/>
  <c r="BE9127" i="3"/>
  <c r="BE9126" i="3"/>
  <c r="BD9119" i="3"/>
  <c r="AX193" i="3"/>
  <c r="AX194" i="3"/>
  <c r="AX160" i="3" s="1"/>
  <c r="AX161" i="3"/>
  <c r="BD9118" i="3"/>
  <c r="BA9114" i="3"/>
  <c r="AY9108" i="3"/>
  <c r="BD9121" i="3"/>
  <c r="BD9122" i="3"/>
  <c r="BD9120" i="3"/>
  <c r="BG9130" i="3"/>
  <c r="BG9131" i="3"/>
  <c r="AM136" i="3" l="1"/>
  <c r="AN170" i="3" s="1"/>
  <c r="AL134" i="3"/>
  <c r="AM168" i="3" s="1"/>
  <c r="AL167" i="3"/>
  <c r="AL108" i="3"/>
  <c r="AL114" i="3" s="1"/>
  <c r="AL115" i="3" s="1"/>
  <c r="AL133" i="3" s="1"/>
  <c r="AP142" i="3"/>
  <c r="AQ176" i="3" s="1"/>
  <c r="AN171" i="3"/>
  <c r="AN138" i="3"/>
  <c r="AR146" i="3"/>
  <c r="AS180" i="3" s="1"/>
  <c r="AU152" i="3"/>
  <c r="AV186" i="3" s="1"/>
  <c r="AP174" i="3"/>
  <c r="AP175" i="3"/>
  <c r="AP141" i="3" s="1"/>
  <c r="H252" i="3"/>
  <c r="AI252" i="3" s="1"/>
  <c r="AQ177" i="3"/>
  <c r="AQ144" i="3"/>
  <c r="AT182" i="3"/>
  <c r="AT183" i="3"/>
  <c r="AT149" i="3" s="1"/>
  <c r="AT150" i="3"/>
  <c r="AV154" i="3"/>
  <c r="AW188" i="3" s="1"/>
  <c r="AV189" i="3"/>
  <c r="AV155" i="3" s="1"/>
  <c r="AV190" i="3"/>
  <c r="AV156" i="3" s="1"/>
  <c r="AW190" i="3" s="1"/>
  <c r="AV157" i="3"/>
  <c r="AZ9111" i="3"/>
  <c r="BA9112" i="3" s="1"/>
  <c r="AY9107" i="3"/>
  <c r="AZ9110" i="3"/>
  <c r="AZ9109" i="3"/>
  <c r="BF9126" i="3"/>
  <c r="BF9125" i="3"/>
  <c r="BF9127" i="3"/>
  <c r="BF9128" i="3"/>
  <c r="AY194" i="3"/>
  <c r="AY195" i="3"/>
  <c r="AY161" i="3" s="1"/>
  <c r="AY162" i="3"/>
  <c r="BB9114" i="3"/>
  <c r="BB9115" i="3"/>
  <c r="BE9121" i="3"/>
  <c r="BE9122" i="3"/>
  <c r="BE9123" i="3"/>
  <c r="BE9120" i="3"/>
  <c r="BE9119" i="3"/>
  <c r="BH9132" i="3"/>
  <c r="BH9131" i="3"/>
  <c r="AN137" i="3" l="1"/>
  <c r="AO171" i="3" s="1"/>
  <c r="AM167" i="3"/>
  <c r="AM108" i="3"/>
  <c r="AM114" i="3" s="1"/>
  <c r="AM115" i="3" s="1"/>
  <c r="AM135" i="3"/>
  <c r="AN169" i="3" s="1"/>
  <c r="AQ143" i="3"/>
  <c r="AR177" i="3" s="1"/>
  <c r="AM134" i="3"/>
  <c r="AM109" i="3"/>
  <c r="AO172" i="3"/>
  <c r="AO139" i="3"/>
  <c r="AS147" i="3"/>
  <c r="AT181" i="3" s="1"/>
  <c r="AV153" i="3"/>
  <c r="AW187" i="3" s="1"/>
  <c r="AQ175" i="3"/>
  <c r="AQ142" i="3"/>
  <c r="AR176" i="3" s="1"/>
  <c r="AR178" i="3"/>
  <c r="AR145" i="3"/>
  <c r="AU184" i="3"/>
  <c r="AU150" i="3" s="1"/>
  <c r="AU151" i="3"/>
  <c r="AU183" i="3"/>
  <c r="AW189" i="3"/>
  <c r="AW155" i="3" s="1"/>
  <c r="AW191" i="3"/>
  <c r="AW157" i="3" s="1"/>
  <c r="AX191" i="3" s="1"/>
  <c r="AW158" i="3"/>
  <c r="AW156" i="3"/>
  <c r="AX190" i="3" s="1"/>
  <c r="BA9111" i="3"/>
  <c r="BB9112" i="3" s="1"/>
  <c r="BA9110" i="3"/>
  <c r="AZ9107" i="3"/>
  <c r="BG9128" i="3"/>
  <c r="BG9129" i="3"/>
  <c r="BG9127" i="3"/>
  <c r="BG9126" i="3"/>
  <c r="AZ195" i="3"/>
  <c r="AZ196" i="3"/>
  <c r="BF9122" i="3"/>
  <c r="BC9115" i="3"/>
  <c r="BC9116" i="3"/>
  <c r="BF9121" i="3"/>
  <c r="BF9123" i="3"/>
  <c r="BF9124" i="3"/>
  <c r="BB9113" i="3"/>
  <c r="BF9120" i="3"/>
  <c r="BI9133" i="3"/>
  <c r="BI9132" i="3"/>
  <c r="AO138" i="3" l="1"/>
  <c r="H249" i="3" s="1"/>
  <c r="AI249" i="3" s="1"/>
  <c r="AM133" i="3"/>
  <c r="AR144" i="3"/>
  <c r="AS178" i="3" s="1"/>
  <c r="AN135" i="3"/>
  <c r="AO169" i="3" s="1"/>
  <c r="AN136" i="3"/>
  <c r="AO170" i="3" s="1"/>
  <c r="AN168" i="3"/>
  <c r="AP173" i="3"/>
  <c r="H250" i="3"/>
  <c r="AI250" i="3" s="1"/>
  <c r="AP140" i="3"/>
  <c r="AQ174" i="3" s="1"/>
  <c r="AW154" i="3"/>
  <c r="AX188" i="3" s="1"/>
  <c r="AT148" i="3"/>
  <c r="AU182" i="3" s="1"/>
  <c r="AR143" i="3"/>
  <c r="AS177" i="3" s="1"/>
  <c r="AS179" i="3"/>
  <c r="AS146" i="3"/>
  <c r="AV152" i="3"/>
  <c r="AV185" i="3"/>
  <c r="AV151" i="3" s="1"/>
  <c r="AV184" i="3"/>
  <c r="AX189" i="3"/>
  <c r="AX156" i="3"/>
  <c r="AY190" i="3" s="1"/>
  <c r="AX192" i="3"/>
  <c r="AX158" i="3" s="1"/>
  <c r="AX159" i="3"/>
  <c r="AX157" i="3"/>
  <c r="AY191" i="3" s="1"/>
  <c r="BB9111" i="3"/>
  <c r="BC9112" i="3" s="1"/>
  <c r="BC9113" i="3"/>
  <c r="BH9127" i="3"/>
  <c r="BH9130" i="3"/>
  <c r="BH9129" i="3"/>
  <c r="BH9128" i="3"/>
  <c r="BC9114" i="3"/>
  <c r="AZ162" i="3"/>
  <c r="AZ9108" i="3"/>
  <c r="BG9124" i="3"/>
  <c r="BG9125" i="3"/>
  <c r="BG9121" i="3"/>
  <c r="BG9123" i="3"/>
  <c r="BD9116" i="3"/>
  <c r="BD9117" i="3"/>
  <c r="BG9122" i="3"/>
  <c r="BJ9133" i="3"/>
  <c r="BJ9134" i="3"/>
  <c r="AP139" i="3" l="1"/>
  <c r="AQ173" i="3" s="1"/>
  <c r="AP172" i="3"/>
  <c r="AO137" i="3"/>
  <c r="AS145" i="3"/>
  <c r="AT179" i="3" s="1"/>
  <c r="AN134" i="3"/>
  <c r="AO168" i="3" s="1"/>
  <c r="AN108" i="3"/>
  <c r="AN114" i="3" s="1"/>
  <c r="AN115" i="3" s="1"/>
  <c r="AN109" i="3"/>
  <c r="AN167" i="3"/>
  <c r="AO136" i="3"/>
  <c r="AP170" i="3" s="1"/>
  <c r="AP171" i="3"/>
  <c r="H248" i="3"/>
  <c r="AI248" i="3" s="1"/>
  <c r="AQ141" i="3"/>
  <c r="AX155" i="3"/>
  <c r="AY189" i="3" s="1"/>
  <c r="AU149" i="3"/>
  <c r="AV183" i="3" s="1"/>
  <c r="AS144" i="3"/>
  <c r="AT178" i="3" s="1"/>
  <c r="AT180" i="3"/>
  <c r="AT147" i="3"/>
  <c r="AW153" i="3"/>
  <c r="AW186" i="3"/>
  <c r="AW152" i="3" s="1"/>
  <c r="AW185" i="3"/>
  <c r="AY157" i="3"/>
  <c r="AZ191" i="3" s="1"/>
  <c r="AY192" i="3"/>
  <c r="AY158" i="3" s="1"/>
  <c r="AY193" i="3"/>
  <c r="AY159" i="3" s="1"/>
  <c r="AZ193" i="3" s="1"/>
  <c r="AY160" i="3"/>
  <c r="BD9114" i="3"/>
  <c r="BI9128" i="3"/>
  <c r="BA9107" i="3"/>
  <c r="BI9129" i="3"/>
  <c r="BI9131" i="3"/>
  <c r="BI9130" i="3"/>
  <c r="BA196" i="3"/>
  <c r="BD9115" i="3"/>
  <c r="BA9109" i="3"/>
  <c r="BA9108" i="3"/>
  <c r="BH9124" i="3"/>
  <c r="BH9122" i="3"/>
  <c r="BE9117" i="3"/>
  <c r="BE9118" i="3"/>
  <c r="BD9113" i="3"/>
  <c r="BH9125" i="3"/>
  <c r="BH9126" i="3"/>
  <c r="BH9123" i="3"/>
  <c r="BK9134" i="3"/>
  <c r="BK9135" i="3"/>
  <c r="AQ140" i="3" l="1"/>
  <c r="AR174" i="3" s="1"/>
  <c r="AP138" i="3"/>
  <c r="AQ172" i="3" s="1"/>
  <c r="AT146" i="3"/>
  <c r="AU180" i="3" s="1"/>
  <c r="AO135" i="3"/>
  <c r="AP169" i="3" s="1"/>
  <c r="AN133" i="3"/>
  <c r="AY156" i="3"/>
  <c r="AZ190" i="3" s="1"/>
  <c r="AP137" i="3"/>
  <c r="H247" i="3"/>
  <c r="AI247" i="3" s="1"/>
  <c r="AR175" i="3"/>
  <c r="AR141" i="3" s="1"/>
  <c r="AS175" i="3" s="1"/>
  <c r="AR142" i="3"/>
  <c r="AV150" i="3"/>
  <c r="AW184" i="3" s="1"/>
  <c r="AT145" i="3"/>
  <c r="AU179" i="3" s="1"/>
  <c r="AU181" i="3"/>
  <c r="AU148" i="3"/>
  <c r="AX186" i="3"/>
  <c r="AX154" i="3"/>
  <c r="AX187" i="3"/>
  <c r="AX153" i="3" s="1"/>
  <c r="AY187" i="3" s="1"/>
  <c r="AZ192" i="3"/>
  <c r="AZ158" i="3" s="1"/>
  <c r="BA192" i="3" s="1"/>
  <c r="AZ194" i="3"/>
  <c r="AZ160" i="3" s="1"/>
  <c r="BA194" i="3" s="1"/>
  <c r="AZ161" i="3"/>
  <c r="BA162" i="3" s="1"/>
  <c r="AZ159" i="3"/>
  <c r="BA193" i="3" s="1"/>
  <c r="BE9115" i="3"/>
  <c r="BJ9130" i="3"/>
  <c r="BE9116" i="3"/>
  <c r="BF9117" i="3" s="1"/>
  <c r="BB9108" i="3"/>
  <c r="BJ9131" i="3"/>
  <c r="BJ9132" i="3"/>
  <c r="BJ9129" i="3"/>
  <c r="BI9123" i="3"/>
  <c r="BB9109" i="3"/>
  <c r="BB9110" i="3"/>
  <c r="BI9124" i="3"/>
  <c r="BF9118" i="3"/>
  <c r="BF9119" i="3"/>
  <c r="BI9126" i="3"/>
  <c r="BI9127" i="3"/>
  <c r="BI9125" i="3"/>
  <c r="BE9114" i="3"/>
  <c r="BL9135" i="3"/>
  <c r="BL9136" i="3"/>
  <c r="AQ138" i="3" l="1"/>
  <c r="AR172" i="3" s="1"/>
  <c r="AQ139" i="3"/>
  <c r="AR173" i="3" s="1"/>
  <c r="AU147" i="3"/>
  <c r="AV181" i="3" s="1"/>
  <c r="AZ157" i="3"/>
  <c r="BA191" i="3" s="1"/>
  <c r="H246" i="3"/>
  <c r="AI246" i="3" s="1"/>
  <c r="AQ171" i="3"/>
  <c r="AP136" i="3"/>
  <c r="AQ170" i="3" s="1"/>
  <c r="AO167" i="3"/>
  <c r="AO108" i="3"/>
  <c r="AO114" i="3" s="1"/>
  <c r="AO115" i="3" s="1"/>
  <c r="AO109" i="3"/>
  <c r="AO134" i="3"/>
  <c r="AS176" i="3"/>
  <c r="AS142" i="3" s="1"/>
  <c r="AT176" i="3" s="1"/>
  <c r="AS143" i="3"/>
  <c r="AW151" i="3"/>
  <c r="AX185" i="3" s="1"/>
  <c r="AU146" i="3"/>
  <c r="AV180" i="3" s="1"/>
  <c r="AV182" i="3"/>
  <c r="AV149" i="3"/>
  <c r="AY155" i="3"/>
  <c r="AY188" i="3"/>
  <c r="AY154" i="3" s="1"/>
  <c r="BB9107" i="3"/>
  <c r="BC9108" i="3" s="1"/>
  <c r="BB196" i="3"/>
  <c r="I273" i="3"/>
  <c r="AJ273" i="3" s="1"/>
  <c r="BA159" i="3"/>
  <c r="I270" i="3" s="1"/>
  <c r="AJ270" i="3" s="1"/>
  <c r="BA195" i="3"/>
  <c r="BA161" i="3" s="1"/>
  <c r="BA160" i="3"/>
  <c r="BF9116" i="3"/>
  <c r="BG9117" i="3" s="1"/>
  <c r="BK9130" i="3"/>
  <c r="BK9132" i="3"/>
  <c r="BK9133" i="3"/>
  <c r="BJ9124" i="3"/>
  <c r="BK9131" i="3"/>
  <c r="BC9110" i="3"/>
  <c r="BC9111" i="3"/>
  <c r="BC9109" i="3"/>
  <c r="BG9119" i="3"/>
  <c r="BG9120" i="3"/>
  <c r="BG9118" i="3"/>
  <c r="BJ9125" i="3"/>
  <c r="BF9115" i="3"/>
  <c r="BJ9127" i="3"/>
  <c r="BJ9128" i="3"/>
  <c r="BJ9126" i="3"/>
  <c r="BM9137" i="3"/>
  <c r="BM9136" i="3"/>
  <c r="AR140" i="3" l="1"/>
  <c r="AS174" i="3" s="1"/>
  <c r="BA158" i="3"/>
  <c r="BB192" i="3" s="1"/>
  <c r="AR139" i="3"/>
  <c r="AV148" i="3"/>
  <c r="AW182" i="3" s="1"/>
  <c r="AO133" i="3"/>
  <c r="H244" i="3" s="1"/>
  <c r="AI244" i="3" s="1"/>
  <c r="AQ137" i="3"/>
  <c r="AR171" i="3" s="1"/>
  <c r="AP168" i="3"/>
  <c r="H245" i="3"/>
  <c r="AI245" i="3" s="1"/>
  <c r="AP135" i="3"/>
  <c r="AT177" i="3"/>
  <c r="AT143" i="3" s="1"/>
  <c r="AU177" i="3" s="1"/>
  <c r="AT144" i="3"/>
  <c r="AX152" i="3"/>
  <c r="AV147" i="3"/>
  <c r="AW181" i="3" s="1"/>
  <c r="AW183" i="3"/>
  <c r="AW150" i="3"/>
  <c r="AZ188" i="3"/>
  <c r="AZ156" i="3"/>
  <c r="AZ189" i="3"/>
  <c r="AZ155" i="3" s="1"/>
  <c r="BA189" i="3" s="1"/>
  <c r="BB193" i="3"/>
  <c r="BB159" i="3" s="1"/>
  <c r="BC193" i="3" s="1"/>
  <c r="BB194" i="3"/>
  <c r="BB160" i="3" s="1"/>
  <c r="I271" i="3"/>
  <c r="AJ271" i="3" s="1"/>
  <c r="I272" i="3"/>
  <c r="AJ272" i="3" s="1"/>
  <c r="BB195" i="3"/>
  <c r="BB161" i="3" s="1"/>
  <c r="BB162" i="3"/>
  <c r="BG9116" i="3"/>
  <c r="BH9117" i="3" s="1"/>
  <c r="BL9131" i="3"/>
  <c r="BK9126" i="3"/>
  <c r="BL9134" i="3"/>
  <c r="BL9133" i="3"/>
  <c r="BL9132" i="3"/>
  <c r="BD9109" i="3"/>
  <c r="BD9111" i="3"/>
  <c r="BD9112" i="3"/>
  <c r="BD9110" i="3"/>
  <c r="BH9119" i="3"/>
  <c r="BH9120" i="3"/>
  <c r="BH9121" i="3"/>
  <c r="BK9125" i="3"/>
  <c r="BH9118" i="3"/>
  <c r="BK9129" i="3"/>
  <c r="BK9128" i="3"/>
  <c r="BK9127" i="3"/>
  <c r="BN9137" i="3"/>
  <c r="BN9138" i="3"/>
  <c r="I269" i="3" l="1"/>
  <c r="AJ269" i="3" s="1"/>
  <c r="AS141" i="3"/>
  <c r="AS140" i="3"/>
  <c r="AW149" i="3"/>
  <c r="AX183" i="3" s="1"/>
  <c r="AS173" i="3"/>
  <c r="AP109" i="3"/>
  <c r="AP167" i="3"/>
  <c r="AP108" i="3"/>
  <c r="AP114" i="3" s="1"/>
  <c r="AP115" i="3" s="1"/>
  <c r="AP134" i="3"/>
  <c r="AQ168" i="3" s="1"/>
  <c r="H275" i="3"/>
  <c r="AR138" i="3"/>
  <c r="AS172" i="3" s="1"/>
  <c r="AQ169" i="3"/>
  <c r="AQ136" i="3"/>
  <c r="AU178" i="3"/>
  <c r="AU144" i="3" s="1"/>
  <c r="AV178" i="3" s="1"/>
  <c r="AU145" i="3"/>
  <c r="AY153" i="3"/>
  <c r="AZ187" i="3" s="1"/>
  <c r="AY186" i="3"/>
  <c r="AW148" i="3"/>
  <c r="AX182" i="3" s="1"/>
  <c r="AT174" i="3"/>
  <c r="AX184" i="3"/>
  <c r="AX150" i="3" s="1"/>
  <c r="AY184" i="3" s="1"/>
  <c r="AX151" i="3"/>
  <c r="BA157" i="3"/>
  <c r="BA190" i="3"/>
  <c r="BA156" i="3" s="1"/>
  <c r="BC194" i="3"/>
  <c r="BC160" i="3" s="1"/>
  <c r="BD194" i="3" s="1"/>
  <c r="BC196" i="3"/>
  <c r="BC162" i="3" s="1"/>
  <c r="BC9107" i="3"/>
  <c r="BC195" i="3"/>
  <c r="BC161" i="3" s="1"/>
  <c r="BD195" i="3" s="1"/>
  <c r="BM9132" i="3"/>
  <c r="BM9133" i="3"/>
  <c r="BM9135" i="3"/>
  <c r="BM9134" i="3"/>
  <c r="BE9110" i="3"/>
  <c r="BI9118" i="3"/>
  <c r="BE9112" i="3"/>
  <c r="BE9113" i="3"/>
  <c r="BE9111" i="3"/>
  <c r="BI9121" i="3"/>
  <c r="BI9122" i="3"/>
  <c r="BL9130" i="3"/>
  <c r="BL9129" i="3"/>
  <c r="BI9120" i="3"/>
  <c r="BL9126" i="3"/>
  <c r="BL9128" i="3"/>
  <c r="BL9127" i="3"/>
  <c r="BI9119" i="3"/>
  <c r="BO9138" i="3"/>
  <c r="BO9139" i="3"/>
  <c r="AT175" i="3" l="1"/>
  <c r="AT141" i="3" s="1"/>
  <c r="AU175" i="3" s="1"/>
  <c r="AT142" i="3"/>
  <c r="AP133" i="3"/>
  <c r="AQ108" i="3" s="1"/>
  <c r="AQ114" i="3" s="1"/>
  <c r="AQ115" i="3" s="1"/>
  <c r="AQ135" i="3"/>
  <c r="AR169" i="3" s="1"/>
  <c r="AS139" i="3"/>
  <c r="AT173" i="3" s="1"/>
  <c r="AR170" i="3"/>
  <c r="AR137" i="3"/>
  <c r="AV179" i="3"/>
  <c r="AV145" i="3" s="1"/>
  <c r="AW179" i="3" s="1"/>
  <c r="AV146" i="3"/>
  <c r="AZ154" i="3"/>
  <c r="AX149" i="3"/>
  <c r="AY183" i="3" s="1"/>
  <c r="AY185" i="3"/>
  <c r="AY151" i="3" s="1"/>
  <c r="AZ185" i="3" s="1"/>
  <c r="AY152" i="3"/>
  <c r="I267" i="3"/>
  <c r="AJ267" i="3" s="1"/>
  <c r="BB190" i="3"/>
  <c r="BB191" i="3"/>
  <c r="BB157" i="3" s="1"/>
  <c r="BB158" i="3"/>
  <c r="I268" i="3"/>
  <c r="AJ268" i="3" s="1"/>
  <c r="BD9107" i="3"/>
  <c r="BD161" i="3"/>
  <c r="BE195" i="3" s="1"/>
  <c r="BD196" i="3"/>
  <c r="BD162" i="3" s="1"/>
  <c r="BN9134" i="3"/>
  <c r="BD9108" i="3"/>
  <c r="BF9111" i="3"/>
  <c r="BN9135" i="3"/>
  <c r="BN9136" i="3"/>
  <c r="BN9133" i="3"/>
  <c r="BF9114" i="3"/>
  <c r="BF9113" i="3"/>
  <c r="BJ9119" i="3"/>
  <c r="BF9112" i="3"/>
  <c r="BM9129" i="3"/>
  <c r="BJ9122" i="3"/>
  <c r="BJ9123" i="3"/>
  <c r="BM9128" i="3"/>
  <c r="BM9127" i="3"/>
  <c r="BJ9121" i="3"/>
  <c r="BJ9120" i="3"/>
  <c r="BM9131" i="3"/>
  <c r="BM9130" i="3"/>
  <c r="BP9139" i="3"/>
  <c r="BP9140" i="3"/>
  <c r="AU176" i="3" l="1"/>
  <c r="AU142" i="3" s="1"/>
  <c r="AV176" i="3" s="1"/>
  <c r="AU143" i="3"/>
  <c r="AQ134" i="3"/>
  <c r="AR135" i="3" s="1"/>
  <c r="AS169" i="3" s="1"/>
  <c r="AQ109" i="3"/>
  <c r="AQ167" i="3"/>
  <c r="AQ133" i="3" s="1"/>
  <c r="AR136" i="3"/>
  <c r="AS170" i="3" s="1"/>
  <c r="AT140" i="3"/>
  <c r="AU174" i="3" s="1"/>
  <c r="AS171" i="3"/>
  <c r="AS138" i="3"/>
  <c r="AW180" i="3"/>
  <c r="AW146" i="3" s="1"/>
  <c r="AX180" i="3" s="1"/>
  <c r="AW147" i="3"/>
  <c r="AY150" i="3"/>
  <c r="AZ184" i="3" s="1"/>
  <c r="BA155" i="3"/>
  <c r="BA188" i="3"/>
  <c r="AZ186" i="3"/>
  <c r="AZ152" i="3" s="1"/>
  <c r="BA186" i="3" s="1"/>
  <c r="AZ153" i="3"/>
  <c r="BC191" i="3"/>
  <c r="BC159" i="3"/>
  <c r="BC192" i="3"/>
  <c r="BC158" i="3" s="1"/>
  <c r="BD192" i="3" s="1"/>
  <c r="BO9134" i="3"/>
  <c r="BE9107" i="3"/>
  <c r="BO9135" i="3"/>
  <c r="BO9136" i="3"/>
  <c r="BO9137" i="3"/>
  <c r="BE196" i="3"/>
  <c r="BE9109" i="3"/>
  <c r="BK9120" i="3"/>
  <c r="BG9113" i="3"/>
  <c r="BG9112" i="3"/>
  <c r="BG9114" i="3"/>
  <c r="BG9115" i="3"/>
  <c r="BN9129" i="3"/>
  <c r="BN9132" i="3"/>
  <c r="BN9131" i="3"/>
  <c r="BK9123" i="3"/>
  <c r="BK9124" i="3"/>
  <c r="BK9122" i="3"/>
  <c r="BK9121" i="3"/>
  <c r="BN9128" i="3"/>
  <c r="BN9130" i="3"/>
  <c r="BQ9140" i="3"/>
  <c r="BQ9141" i="3"/>
  <c r="AV177" i="3" l="1"/>
  <c r="AV143" i="3" s="1"/>
  <c r="AW177" i="3" s="1"/>
  <c r="AV144" i="3"/>
  <c r="AR168" i="3"/>
  <c r="AR134" i="3" s="1"/>
  <c r="AR167" i="3"/>
  <c r="AR109" i="3"/>
  <c r="AR108" i="3"/>
  <c r="AR114" i="3" s="1"/>
  <c r="AS137" i="3"/>
  <c r="AT171" i="3" s="1"/>
  <c r="AS136" i="3"/>
  <c r="AT170" i="3" s="1"/>
  <c r="AU141" i="3"/>
  <c r="AV175" i="3" s="1"/>
  <c r="AT172" i="3"/>
  <c r="AT139" i="3"/>
  <c r="AX181" i="3"/>
  <c r="AX147" i="3" s="1"/>
  <c r="AY181" i="3" s="1"/>
  <c r="AX148" i="3"/>
  <c r="AZ151" i="3"/>
  <c r="BA185" i="3" s="1"/>
  <c r="I266" i="3"/>
  <c r="AJ266" i="3" s="1"/>
  <c r="BB189" i="3"/>
  <c r="BB156" i="3"/>
  <c r="BC190" i="3" s="1"/>
  <c r="BA187" i="3"/>
  <c r="BA153" i="3" s="1"/>
  <c r="I264" i="3" s="1"/>
  <c r="AJ264" i="3" s="1"/>
  <c r="BA154" i="3"/>
  <c r="BD193" i="3"/>
  <c r="BD159" i="3" s="1"/>
  <c r="BD160" i="3"/>
  <c r="BE162" i="3"/>
  <c r="BE9108" i="3"/>
  <c r="BF9109" i="3" s="1"/>
  <c r="BP9138" i="3"/>
  <c r="BP9137" i="3"/>
  <c r="BF9110" i="3"/>
  <c r="BP9136" i="3"/>
  <c r="BP9135" i="3"/>
  <c r="BH9114" i="3"/>
  <c r="BH9113" i="3"/>
  <c r="BL9121" i="3"/>
  <c r="BL9123" i="3"/>
  <c r="BO9131" i="3"/>
  <c r="BH9115" i="3"/>
  <c r="BH9116" i="3"/>
  <c r="BO9130" i="3"/>
  <c r="BO9132" i="3"/>
  <c r="BO9133" i="3"/>
  <c r="BL9122" i="3"/>
  <c r="BO9129" i="3"/>
  <c r="BL9124" i="3"/>
  <c r="BL9125" i="3"/>
  <c r="BR9141" i="3"/>
  <c r="BR9142" i="3"/>
  <c r="AW178" i="3" l="1"/>
  <c r="AW144" i="3" s="1"/>
  <c r="AX178" i="3" s="1"/>
  <c r="AW145" i="3"/>
  <c r="AS135" i="3"/>
  <c r="AS168" i="3"/>
  <c r="AR115" i="3"/>
  <c r="AR133" i="3" s="1"/>
  <c r="AS167" i="3" s="1"/>
  <c r="AT138" i="3"/>
  <c r="AU172" i="3" s="1"/>
  <c r="AT137" i="3"/>
  <c r="AU171" i="3" s="1"/>
  <c r="AV142" i="3"/>
  <c r="AW176" i="3" s="1"/>
  <c r="AU173" i="3"/>
  <c r="AU140" i="3"/>
  <c r="AT169" i="3"/>
  <c r="AT136" i="3"/>
  <c r="AY182" i="3"/>
  <c r="AY148" i="3" s="1"/>
  <c r="AZ182" i="3" s="1"/>
  <c r="AY149" i="3"/>
  <c r="BA152" i="3"/>
  <c r="I263" i="3" s="1"/>
  <c r="AJ263" i="3" s="1"/>
  <c r="BC157" i="3"/>
  <c r="BB187" i="3"/>
  <c r="BB188" i="3"/>
  <c r="BB154" i="3" s="1"/>
  <c r="BC188" i="3" s="1"/>
  <c r="I265" i="3"/>
  <c r="AJ265" i="3" s="1"/>
  <c r="BB155" i="3"/>
  <c r="BE194" i="3"/>
  <c r="BE160" i="3" s="1"/>
  <c r="BF194" i="3" s="1"/>
  <c r="BE161" i="3"/>
  <c r="BF195" i="3" s="1"/>
  <c r="BE193" i="3"/>
  <c r="BF196" i="3"/>
  <c r="BF9107" i="3"/>
  <c r="BQ9137" i="3"/>
  <c r="BP9130" i="3"/>
  <c r="BG9110" i="3"/>
  <c r="BG9111" i="3"/>
  <c r="BQ9139" i="3"/>
  <c r="BQ9138" i="3"/>
  <c r="BQ9136" i="3"/>
  <c r="BI9114" i="3"/>
  <c r="BP9132" i="3"/>
  <c r="BI9115" i="3"/>
  <c r="BI9116" i="3"/>
  <c r="BI9117" i="3"/>
  <c r="BM9122" i="3"/>
  <c r="BP9131" i="3"/>
  <c r="BM9125" i="3"/>
  <c r="BM9126" i="3"/>
  <c r="BM9124" i="3"/>
  <c r="BP9133" i="3"/>
  <c r="BP9134" i="3"/>
  <c r="BM9123" i="3"/>
  <c r="BS9142" i="3"/>
  <c r="BS9143" i="3"/>
  <c r="AX179" i="3" l="1"/>
  <c r="AX145" i="3" s="1"/>
  <c r="AX146" i="3"/>
  <c r="AS109" i="3"/>
  <c r="AS108" i="3"/>
  <c r="AS114" i="3" s="1"/>
  <c r="AS115" i="3" s="1"/>
  <c r="AS133" i="3" s="1"/>
  <c r="AS134" i="3"/>
  <c r="AT168" i="3" s="1"/>
  <c r="AU139" i="3"/>
  <c r="AV173" i="3" s="1"/>
  <c r="AU138" i="3"/>
  <c r="AV172" i="3" s="1"/>
  <c r="AW143" i="3"/>
  <c r="AX177" i="3" s="1"/>
  <c r="AU170" i="3"/>
  <c r="AU137" i="3"/>
  <c r="AV174" i="3"/>
  <c r="AV140" i="3" s="1"/>
  <c r="AV141" i="3"/>
  <c r="AZ183" i="3"/>
  <c r="AZ149" i="3" s="1"/>
  <c r="BA183" i="3" s="1"/>
  <c r="AZ150" i="3"/>
  <c r="BB153" i="3"/>
  <c r="BC187" i="3" s="1"/>
  <c r="BB186" i="3"/>
  <c r="BD158" i="3"/>
  <c r="BE192" i="3" s="1"/>
  <c r="BD191" i="3"/>
  <c r="AY179" i="3"/>
  <c r="BC189" i="3"/>
  <c r="BC155" i="3" s="1"/>
  <c r="BD189" i="3" s="1"/>
  <c r="BC156" i="3"/>
  <c r="BF161" i="3"/>
  <c r="BG195" i="3" s="1"/>
  <c r="BR9138" i="3"/>
  <c r="BR9137" i="3"/>
  <c r="BF162" i="3"/>
  <c r="BF9108" i="3"/>
  <c r="BG9109" i="3" s="1"/>
  <c r="BH9110" i="3" s="1"/>
  <c r="BH9112" i="3"/>
  <c r="BH9111" i="3"/>
  <c r="BR9139" i="3"/>
  <c r="BR9140" i="3"/>
  <c r="BJ9115" i="3"/>
  <c r="BN9124" i="3"/>
  <c r="BN9125" i="3"/>
  <c r="BJ9117" i="3"/>
  <c r="BJ9118" i="3"/>
  <c r="BQ9131" i="3"/>
  <c r="BJ9116" i="3"/>
  <c r="BN9126" i="3"/>
  <c r="BN9127" i="3"/>
  <c r="BQ9132" i="3"/>
  <c r="BN9123" i="3"/>
  <c r="BQ9134" i="3"/>
  <c r="BQ9135" i="3"/>
  <c r="BQ9133" i="3"/>
  <c r="BT9143" i="3"/>
  <c r="BT9144" i="3"/>
  <c r="AY180" i="3" l="1"/>
  <c r="AY146" i="3" s="1"/>
  <c r="AY147" i="3"/>
  <c r="AT167" i="3"/>
  <c r="AT108" i="3"/>
  <c r="AT114" i="3" s="1"/>
  <c r="AT115" i="3" s="1"/>
  <c r="AT109" i="3"/>
  <c r="AT134" i="3"/>
  <c r="AU168" i="3" s="1"/>
  <c r="AT135" i="3"/>
  <c r="AU169" i="3" s="1"/>
  <c r="AV139" i="3"/>
  <c r="AW173" i="3" s="1"/>
  <c r="BC154" i="3"/>
  <c r="BD188" i="3" s="1"/>
  <c r="AX144" i="3"/>
  <c r="AY178" i="3" s="1"/>
  <c r="AW174" i="3"/>
  <c r="AW175" i="3"/>
  <c r="AW141" i="3" s="1"/>
  <c r="AW142" i="3"/>
  <c r="AV171" i="3"/>
  <c r="AV138" i="3"/>
  <c r="BA184" i="3"/>
  <c r="BA150" i="3" s="1"/>
  <c r="BB184" i="3" s="1"/>
  <c r="BA151" i="3"/>
  <c r="BE159" i="3"/>
  <c r="AZ180" i="3"/>
  <c r="BD190" i="3"/>
  <c r="BD156" i="3" s="1"/>
  <c r="BE190" i="3" s="1"/>
  <c r="BD157" i="3"/>
  <c r="BG9107" i="3"/>
  <c r="BI9111" i="3"/>
  <c r="BS9140" i="3"/>
  <c r="BS9141" i="3"/>
  <c r="BI9112" i="3"/>
  <c r="BI9113" i="3"/>
  <c r="BS9139" i="3"/>
  <c r="BG196" i="3"/>
  <c r="BG9108" i="3"/>
  <c r="BS9138" i="3"/>
  <c r="BR9132" i="3"/>
  <c r="BK9116" i="3"/>
  <c r="BK9117" i="3"/>
  <c r="BK9119" i="3"/>
  <c r="BK9118" i="3"/>
  <c r="BO9126" i="3"/>
  <c r="BR9134" i="3"/>
  <c r="BO9127" i="3"/>
  <c r="BO9128" i="3"/>
  <c r="BO9124" i="3"/>
  <c r="BO9125" i="3"/>
  <c r="BR9136" i="3"/>
  <c r="BR9135" i="3"/>
  <c r="BR9133" i="3"/>
  <c r="BU9144" i="3"/>
  <c r="BU9145" i="3"/>
  <c r="AZ181" i="3" l="1"/>
  <c r="AZ147" i="3" s="1"/>
  <c r="AZ148" i="3"/>
  <c r="AT133" i="3"/>
  <c r="AU109" i="3" s="1"/>
  <c r="AU135" i="3"/>
  <c r="AV169" i="3" s="1"/>
  <c r="AU136" i="3"/>
  <c r="AV170" i="3" s="1"/>
  <c r="AW140" i="3"/>
  <c r="AX174" i="3" s="1"/>
  <c r="BD155" i="3"/>
  <c r="BE189" i="3" s="1"/>
  <c r="AY145" i="3"/>
  <c r="AZ179" i="3" s="1"/>
  <c r="AX175" i="3"/>
  <c r="AX176" i="3"/>
  <c r="AX142" i="3" s="1"/>
  <c r="AY176" i="3" s="1"/>
  <c r="AX143" i="3"/>
  <c r="AW172" i="3"/>
  <c r="AW139" i="3"/>
  <c r="AX173" i="3" s="1"/>
  <c r="I261" i="3"/>
  <c r="AJ261" i="3" s="1"/>
  <c r="I262" i="3"/>
  <c r="AJ262" i="3" s="1"/>
  <c r="BB185" i="3"/>
  <c r="BB151" i="3" s="1"/>
  <c r="BC185" i="3" s="1"/>
  <c r="BB152" i="3"/>
  <c r="BF193" i="3"/>
  <c r="BF160" i="3"/>
  <c r="BA181" i="3"/>
  <c r="BE191" i="3"/>
  <c r="BE157" i="3" s="1"/>
  <c r="BF191" i="3" s="1"/>
  <c r="BE158" i="3"/>
  <c r="BH9109" i="3"/>
  <c r="BI9110" i="3" s="1"/>
  <c r="BJ9111" i="3" s="1"/>
  <c r="BT9139" i="3"/>
  <c r="BJ9114" i="3"/>
  <c r="BJ9113" i="3"/>
  <c r="BJ9112" i="3"/>
  <c r="BT9142" i="3"/>
  <c r="BT9141" i="3"/>
  <c r="BG162" i="3"/>
  <c r="BH9107" i="3" s="1"/>
  <c r="BT9140" i="3"/>
  <c r="BL9118" i="3"/>
  <c r="BL9120" i="3"/>
  <c r="BL9119" i="3"/>
  <c r="BL9117" i="3"/>
  <c r="BS9134" i="3"/>
  <c r="BP9127" i="3"/>
  <c r="BS9133" i="3"/>
  <c r="BS9135" i="3"/>
  <c r="BP9126" i="3"/>
  <c r="BS9136" i="3"/>
  <c r="BS9137" i="3"/>
  <c r="BP9125" i="3"/>
  <c r="BP9128" i="3"/>
  <c r="BP9129" i="3"/>
  <c r="BV9146" i="3"/>
  <c r="BV9145" i="3"/>
  <c r="BA182" i="3" l="1"/>
  <c r="BA148" i="3" s="1"/>
  <c r="BA149" i="3"/>
  <c r="AU108" i="3"/>
  <c r="AU114" i="3" s="1"/>
  <c r="AU115" i="3" s="1"/>
  <c r="AU167" i="3"/>
  <c r="AU134" i="3"/>
  <c r="AV168" i="3" s="1"/>
  <c r="BE156" i="3"/>
  <c r="BF190" i="3" s="1"/>
  <c r="AV136" i="3"/>
  <c r="AW170" i="3" s="1"/>
  <c r="AV137" i="3"/>
  <c r="AW171" i="3" s="1"/>
  <c r="AX141" i="3"/>
  <c r="AY175" i="3" s="1"/>
  <c r="AZ146" i="3"/>
  <c r="BA180" i="3" s="1"/>
  <c r="AY177" i="3"/>
  <c r="AY143" i="3" s="1"/>
  <c r="AZ177" i="3" s="1"/>
  <c r="AY144" i="3"/>
  <c r="AX140" i="3"/>
  <c r="BC186" i="3"/>
  <c r="BC152" i="3" s="1"/>
  <c r="BD186" i="3" s="1"/>
  <c r="BC153" i="3"/>
  <c r="BG194" i="3"/>
  <c r="BG161" i="3"/>
  <c r="BH195" i="3" s="1"/>
  <c r="BB182" i="3"/>
  <c r="I259" i="3"/>
  <c r="AJ259" i="3" s="1"/>
  <c r="BF192" i="3"/>
  <c r="BF158" i="3" s="1"/>
  <c r="BG192" i="3" s="1"/>
  <c r="BF159" i="3"/>
  <c r="BU9140" i="3"/>
  <c r="BU9141" i="3"/>
  <c r="BK9115" i="3"/>
  <c r="BK9114" i="3"/>
  <c r="BH196" i="3"/>
  <c r="BK9113" i="3"/>
  <c r="BU9143" i="3"/>
  <c r="BU9142" i="3"/>
  <c r="BQ9127" i="3"/>
  <c r="BM9119" i="3"/>
  <c r="BK9112" i="3"/>
  <c r="BM9120" i="3"/>
  <c r="BM9121" i="3"/>
  <c r="BM9118" i="3"/>
  <c r="BT9135" i="3"/>
  <c r="BQ9129" i="3"/>
  <c r="BQ9130" i="3"/>
  <c r="BT9137" i="3"/>
  <c r="BT9138" i="3"/>
  <c r="BQ9128" i="3"/>
  <c r="BT9136" i="3"/>
  <c r="BT9134" i="3"/>
  <c r="BQ9126" i="3"/>
  <c r="BW9147" i="3"/>
  <c r="BW9146" i="3"/>
  <c r="BF157" i="3" l="1"/>
  <c r="BG191" i="3" s="1"/>
  <c r="BB183" i="3"/>
  <c r="BB149" i="3" s="1"/>
  <c r="BC183" i="3" s="1"/>
  <c r="I260" i="3"/>
  <c r="AJ260" i="3" s="1"/>
  <c r="BB150" i="3"/>
  <c r="AU133" i="3"/>
  <c r="AV167" i="3" s="1"/>
  <c r="AV135" i="3"/>
  <c r="AW169" i="3" s="1"/>
  <c r="AW137" i="3"/>
  <c r="AX171" i="3" s="1"/>
  <c r="AW138" i="3"/>
  <c r="AY142" i="3"/>
  <c r="AZ176" i="3" s="1"/>
  <c r="AY141" i="3"/>
  <c r="AZ175" i="3" s="1"/>
  <c r="BA147" i="3"/>
  <c r="AZ178" i="3"/>
  <c r="AZ144" i="3" s="1"/>
  <c r="BA178" i="3" s="1"/>
  <c r="AZ145" i="3"/>
  <c r="AY174" i="3"/>
  <c r="BD187" i="3"/>
  <c r="BD153" i="3" s="1"/>
  <c r="BE187" i="3" s="1"/>
  <c r="BD154" i="3"/>
  <c r="BG158" i="3"/>
  <c r="BH192" i="3" s="1"/>
  <c r="BG193" i="3"/>
  <c r="BG159" i="3" s="1"/>
  <c r="BH193" i="3" s="1"/>
  <c r="BG160" i="3"/>
  <c r="BV9142" i="3"/>
  <c r="BH9108" i="3"/>
  <c r="BL9114" i="3"/>
  <c r="BL9116" i="3"/>
  <c r="BL9115" i="3"/>
  <c r="BV9141" i="3"/>
  <c r="BV9144" i="3"/>
  <c r="BV9143" i="3"/>
  <c r="BH162" i="3"/>
  <c r="BN9119" i="3"/>
  <c r="BL9113" i="3"/>
  <c r="BU9137" i="3"/>
  <c r="BN9122" i="3"/>
  <c r="BN9121" i="3"/>
  <c r="BN9120" i="3"/>
  <c r="BR9130" i="3"/>
  <c r="BR9131" i="3"/>
  <c r="BR9127" i="3"/>
  <c r="BU9136" i="3"/>
  <c r="BR9128" i="3"/>
  <c r="BU9135" i="3"/>
  <c r="BR9129" i="3"/>
  <c r="BU9138" i="3"/>
  <c r="BU9139" i="3"/>
  <c r="BX9147" i="3"/>
  <c r="BX9148" i="3"/>
  <c r="BC184" i="3" l="1"/>
  <c r="BC150" i="3" s="1"/>
  <c r="BC151" i="3"/>
  <c r="AV108" i="3"/>
  <c r="AV134" i="3"/>
  <c r="AV109" i="3"/>
  <c r="AW136" i="3"/>
  <c r="AX170" i="3" s="1"/>
  <c r="AX172" i="3"/>
  <c r="AX138" i="3" s="1"/>
  <c r="AY172" i="3" s="1"/>
  <c r="AX139" i="3"/>
  <c r="AY173" i="3" s="1"/>
  <c r="AZ143" i="3"/>
  <c r="BA177" i="3" s="1"/>
  <c r="AZ142" i="3"/>
  <c r="BA176" i="3" s="1"/>
  <c r="BB181" i="3"/>
  <c r="I258" i="3"/>
  <c r="AJ258" i="3" s="1"/>
  <c r="BB148" i="3"/>
  <c r="BC182" i="3" s="1"/>
  <c r="BA179" i="3"/>
  <c r="BA145" i="3" s="1"/>
  <c r="BA146" i="3"/>
  <c r="BE188" i="3"/>
  <c r="BE154" i="3" s="1"/>
  <c r="BE155" i="3"/>
  <c r="BD184" i="3"/>
  <c r="BH159" i="3"/>
  <c r="BI193" i="3" s="1"/>
  <c r="BH194" i="3"/>
  <c r="BH160" i="3" s="1"/>
  <c r="BI194" i="3" s="1"/>
  <c r="BH161" i="3"/>
  <c r="BI195" i="3" s="1"/>
  <c r="BM9115" i="3"/>
  <c r="BW9143" i="3"/>
  <c r="BI9107" i="3"/>
  <c r="BM9117" i="3"/>
  <c r="BM9116" i="3"/>
  <c r="BW9144" i="3"/>
  <c r="BW9145" i="3"/>
  <c r="BI196" i="3"/>
  <c r="BW9142" i="3"/>
  <c r="BI9109" i="3"/>
  <c r="BO9121" i="3"/>
  <c r="BM9114" i="3"/>
  <c r="BS9130" i="3"/>
  <c r="BV9138" i="3"/>
  <c r="BS9128" i="3"/>
  <c r="BO9123" i="3"/>
  <c r="BO9122" i="3"/>
  <c r="BV9136" i="3"/>
  <c r="BO9120" i="3"/>
  <c r="BV9140" i="3"/>
  <c r="BV9139" i="3"/>
  <c r="BS9131" i="3"/>
  <c r="BS9132" i="3"/>
  <c r="BS9129" i="3"/>
  <c r="BV9137" i="3"/>
  <c r="BY9149" i="3"/>
  <c r="BY9148" i="3"/>
  <c r="BD185" i="3" l="1"/>
  <c r="BD151" i="3" s="1"/>
  <c r="BD152" i="3"/>
  <c r="AV114" i="3"/>
  <c r="AV115" i="3" s="1"/>
  <c r="AV133" i="3" s="1"/>
  <c r="AW108" i="3" s="1"/>
  <c r="AW114" i="3" s="1"/>
  <c r="AW115" i="3" s="1"/>
  <c r="AW168" i="3"/>
  <c r="AW135" i="3"/>
  <c r="AX136" i="3" s="1"/>
  <c r="AY170" i="3" s="1"/>
  <c r="AX137" i="3"/>
  <c r="AY171" i="3" s="1"/>
  <c r="AY139" i="3"/>
  <c r="AZ173" i="3" s="1"/>
  <c r="BA144" i="3"/>
  <c r="BB178" i="3" s="1"/>
  <c r="AY140" i="3"/>
  <c r="BA143" i="3"/>
  <c r="BB177" i="3" s="1"/>
  <c r="BC149" i="3"/>
  <c r="BD183" i="3" s="1"/>
  <c r="I256" i="3"/>
  <c r="AJ256" i="3" s="1"/>
  <c r="I257" i="3"/>
  <c r="AJ257" i="3" s="1"/>
  <c r="BB180" i="3"/>
  <c r="BB146" i="3" s="1"/>
  <c r="BB147" i="3"/>
  <c r="BB179" i="3"/>
  <c r="BF188" i="3"/>
  <c r="BF189" i="3"/>
  <c r="BF155" i="3" s="1"/>
  <c r="BG189" i="3" s="1"/>
  <c r="BF156" i="3"/>
  <c r="BI161" i="3"/>
  <c r="BJ195" i="3" s="1"/>
  <c r="BE185" i="3"/>
  <c r="BI160" i="3"/>
  <c r="BJ194" i="3" s="1"/>
  <c r="BI162" i="3"/>
  <c r="BJ196" i="3" s="1"/>
  <c r="BX9143" i="3"/>
  <c r="BN9116" i="3"/>
  <c r="BX9144" i="3"/>
  <c r="BN9118" i="3"/>
  <c r="BN9117" i="3"/>
  <c r="BP9121" i="3"/>
  <c r="BX9145" i="3"/>
  <c r="BX9146" i="3"/>
  <c r="BJ9110" i="3"/>
  <c r="BI9108" i="3"/>
  <c r="BJ9108" i="3" s="1"/>
  <c r="BP9122" i="3"/>
  <c r="BP9123" i="3"/>
  <c r="BP9124" i="3"/>
  <c r="BN9115" i="3"/>
  <c r="BW9137" i="3"/>
  <c r="BT9129" i="3"/>
  <c r="BT9132" i="3"/>
  <c r="BT9133" i="3"/>
  <c r="BT9131" i="3"/>
  <c r="BW9138" i="3"/>
  <c r="BW9139" i="3"/>
  <c r="BW9140" i="3"/>
  <c r="BW9141" i="3"/>
  <c r="BT9130" i="3"/>
  <c r="BZ9149" i="3"/>
  <c r="BZ9150" i="3"/>
  <c r="BE186" i="3" l="1"/>
  <c r="BE152" i="3" s="1"/>
  <c r="BF186" i="3" s="1"/>
  <c r="BE153" i="3"/>
  <c r="BF187" i="3" s="1"/>
  <c r="AW134" i="3"/>
  <c r="AX168" i="3" s="1"/>
  <c r="AW167" i="3"/>
  <c r="AW133" i="3" s="1"/>
  <c r="AX108" i="3" s="1"/>
  <c r="AX114" i="3" s="1"/>
  <c r="AX115" i="3" s="1"/>
  <c r="AW109" i="3"/>
  <c r="AX169" i="3"/>
  <c r="I255" i="3"/>
  <c r="AJ255" i="3" s="1"/>
  <c r="AY137" i="3"/>
  <c r="AZ171" i="3" s="1"/>
  <c r="AY138" i="3"/>
  <c r="AZ172" i="3" s="1"/>
  <c r="BB144" i="3"/>
  <c r="BC178" i="3" s="1"/>
  <c r="BB145" i="3"/>
  <c r="BC179" i="3" s="1"/>
  <c r="I254" i="3"/>
  <c r="AJ254" i="3" s="1"/>
  <c r="AZ141" i="3"/>
  <c r="AZ174" i="3"/>
  <c r="AZ140" i="3" s="1"/>
  <c r="BA174" i="3" s="1"/>
  <c r="BD150" i="3"/>
  <c r="BE184" i="3" s="1"/>
  <c r="BC181" i="3"/>
  <c r="BC147" i="3" s="1"/>
  <c r="BC148" i="3"/>
  <c r="BC180" i="3"/>
  <c r="BG190" i="3"/>
  <c r="BG156" i="3" s="1"/>
  <c r="BH190" i="3" s="1"/>
  <c r="BG157" i="3"/>
  <c r="BJ162" i="3"/>
  <c r="BK196" i="3" s="1"/>
  <c r="BJ161" i="3"/>
  <c r="BK195" i="3" s="1"/>
  <c r="BO9117" i="3"/>
  <c r="BJ9109" i="3"/>
  <c r="BK9109" i="3" s="1"/>
  <c r="BJ9107" i="3"/>
  <c r="BK9111" i="3"/>
  <c r="BY9146" i="3"/>
  <c r="BY9147" i="3"/>
  <c r="BY9145" i="3"/>
  <c r="BO9118" i="3"/>
  <c r="BO9119" i="3"/>
  <c r="BY9144" i="3"/>
  <c r="BO9116" i="3"/>
  <c r="BQ9123" i="3"/>
  <c r="BQ9122" i="3"/>
  <c r="BQ9125" i="3"/>
  <c r="BQ9124" i="3"/>
  <c r="BU9131" i="3"/>
  <c r="BX9138" i="3"/>
  <c r="BX9141" i="3"/>
  <c r="BX9142" i="3"/>
  <c r="BX9140" i="3"/>
  <c r="BX9139" i="3"/>
  <c r="BU9133" i="3"/>
  <c r="BU9134" i="3"/>
  <c r="BU9132" i="3"/>
  <c r="BU9130" i="3"/>
  <c r="CA9150" i="3"/>
  <c r="CA9151" i="3"/>
  <c r="BF153" i="3" l="1"/>
  <c r="BF154" i="3"/>
  <c r="AX135" i="3"/>
  <c r="AX109" i="3"/>
  <c r="AX167" i="3"/>
  <c r="AX133" i="3" s="1"/>
  <c r="AY108" i="3" s="1"/>
  <c r="AY114" i="3" s="1"/>
  <c r="AY115" i="3" s="1"/>
  <c r="AY169" i="3"/>
  <c r="AY136" i="3"/>
  <c r="AZ170" i="3" s="1"/>
  <c r="AX134" i="3"/>
  <c r="AY168" i="3" s="1"/>
  <c r="AY134" i="3" s="1"/>
  <c r="AZ168" i="3" s="1"/>
  <c r="AZ139" i="3"/>
  <c r="BA173" i="3" s="1"/>
  <c r="AZ138" i="3"/>
  <c r="BA172" i="3" s="1"/>
  <c r="BC146" i="3"/>
  <c r="BD180" i="3" s="1"/>
  <c r="BC145" i="3"/>
  <c r="BD179" i="3" s="1"/>
  <c r="BA142" i="3"/>
  <c r="BA175" i="3"/>
  <c r="BA141" i="3" s="1"/>
  <c r="I252" i="3" s="1"/>
  <c r="AJ252" i="3" s="1"/>
  <c r="BE151" i="3"/>
  <c r="BF185" i="3" s="1"/>
  <c r="BD182" i="3"/>
  <c r="BD148" i="3" s="1"/>
  <c r="BD149" i="3"/>
  <c r="BD181" i="3"/>
  <c r="BH191" i="3"/>
  <c r="BH157" i="3" s="1"/>
  <c r="BI191" i="3" s="1"/>
  <c r="BH158" i="3"/>
  <c r="BK9107" i="3"/>
  <c r="BG187" i="3"/>
  <c r="BK9110" i="3"/>
  <c r="BL9111" i="3" s="1"/>
  <c r="BZ9145" i="3"/>
  <c r="BK162" i="3"/>
  <c r="BL196" i="3" s="1"/>
  <c r="BP9118" i="3"/>
  <c r="BZ9147" i="3"/>
  <c r="BZ9148" i="3"/>
  <c r="BK9108" i="3"/>
  <c r="BP9120" i="3"/>
  <c r="BP9119" i="3"/>
  <c r="BZ9146" i="3"/>
  <c r="BL9112" i="3"/>
  <c r="BR9124" i="3"/>
  <c r="BV9131" i="3"/>
  <c r="BR9123" i="3"/>
  <c r="BR9125" i="3"/>
  <c r="BR9126" i="3"/>
  <c r="BP9117" i="3"/>
  <c r="BY9139" i="3"/>
  <c r="BY9142" i="3"/>
  <c r="BY9143" i="3"/>
  <c r="BV9133" i="3"/>
  <c r="BY9141" i="3"/>
  <c r="BV9134" i="3"/>
  <c r="BV9135" i="3"/>
  <c r="BV9132" i="3"/>
  <c r="BY9140" i="3"/>
  <c r="CB9151" i="3"/>
  <c r="CB9152" i="3"/>
  <c r="BG188" i="3" l="1"/>
  <c r="BG154" i="3" s="1"/>
  <c r="BH188" i="3" s="1"/>
  <c r="BG155" i="3"/>
  <c r="BA140" i="3"/>
  <c r="BB174" i="3" s="1"/>
  <c r="AY109" i="3"/>
  <c r="AZ137" i="3"/>
  <c r="BA171" i="3" s="1"/>
  <c r="AY135" i="3"/>
  <c r="AZ169" i="3" s="1"/>
  <c r="AZ135" i="3" s="1"/>
  <c r="BA169" i="3" s="1"/>
  <c r="AY167" i="3"/>
  <c r="AY133" i="3" s="1"/>
  <c r="BA139" i="3"/>
  <c r="I250" i="3" s="1"/>
  <c r="AJ250" i="3" s="1"/>
  <c r="BD147" i="3"/>
  <c r="BE181" i="3" s="1"/>
  <c r="I251" i="3"/>
  <c r="AJ251" i="3" s="1"/>
  <c r="BB175" i="3"/>
  <c r="BD146" i="3"/>
  <c r="BE180" i="3" s="1"/>
  <c r="BB176" i="3"/>
  <c r="BB142" i="3" s="1"/>
  <c r="BC176" i="3" s="1"/>
  <c r="I253" i="3"/>
  <c r="AJ253" i="3" s="1"/>
  <c r="BB143" i="3"/>
  <c r="BF152" i="3"/>
  <c r="BG186" i="3" s="1"/>
  <c r="BE183" i="3"/>
  <c r="BE149" i="3" s="1"/>
  <c r="BE150" i="3"/>
  <c r="BE182" i="3"/>
  <c r="BI192" i="3"/>
  <c r="BI158" i="3" s="1"/>
  <c r="BJ192" i="3" s="1"/>
  <c r="BI159" i="3"/>
  <c r="BL9110" i="3"/>
  <c r="BM9111" i="3" s="1"/>
  <c r="BL9107" i="3"/>
  <c r="BQ9119" i="3"/>
  <c r="CA9146" i="3"/>
  <c r="BL9108" i="3"/>
  <c r="BL9109" i="3"/>
  <c r="BQ9121" i="3"/>
  <c r="BQ9120" i="3"/>
  <c r="CA9147" i="3"/>
  <c r="BM9112" i="3"/>
  <c r="BM9113" i="3"/>
  <c r="CA9148" i="3"/>
  <c r="CA9149" i="3"/>
  <c r="BZ9140" i="3"/>
  <c r="BW9134" i="3"/>
  <c r="BS9124" i="3"/>
  <c r="BS9125" i="3"/>
  <c r="BS9126" i="3"/>
  <c r="BS9127" i="3"/>
  <c r="BQ9118" i="3"/>
  <c r="BW9135" i="3"/>
  <c r="BW9136" i="3"/>
  <c r="BW9133" i="3"/>
  <c r="BZ9143" i="3"/>
  <c r="BZ9144" i="3"/>
  <c r="BZ9142" i="3"/>
  <c r="BW9132" i="3"/>
  <c r="BZ9141" i="3"/>
  <c r="CC9153" i="3"/>
  <c r="CC9152" i="3"/>
  <c r="BB173" i="3" l="1"/>
  <c r="AZ134" i="3"/>
  <c r="BA168" i="3" s="1"/>
  <c r="BE148" i="3"/>
  <c r="AZ136" i="3"/>
  <c r="BA137" i="3" s="1"/>
  <c r="BB140" i="3"/>
  <c r="BC174" i="3" s="1"/>
  <c r="BH189" i="3"/>
  <c r="BH155" i="3" s="1"/>
  <c r="BI189" i="3" s="1"/>
  <c r="BH156" i="3"/>
  <c r="BB141" i="3"/>
  <c r="BC175" i="3" s="1"/>
  <c r="BA138" i="3"/>
  <c r="BB172" i="3" s="1"/>
  <c r="BE147" i="3"/>
  <c r="BF181" i="3" s="1"/>
  <c r="BC177" i="3"/>
  <c r="BC143" i="3" s="1"/>
  <c r="BD177" i="3" s="1"/>
  <c r="BC144" i="3"/>
  <c r="AZ109" i="3"/>
  <c r="AZ167" i="3"/>
  <c r="AZ108" i="3"/>
  <c r="AZ114" i="3" s="1"/>
  <c r="AZ115" i="3" s="1"/>
  <c r="BG153" i="3"/>
  <c r="BH187" i="3" s="1"/>
  <c r="BF182" i="3"/>
  <c r="BF184" i="3"/>
  <c r="BF150" i="3" s="1"/>
  <c r="BF151" i="3"/>
  <c r="BF183" i="3"/>
  <c r="BF149" i="3" s="1"/>
  <c r="BJ193" i="3"/>
  <c r="BJ159" i="3" s="1"/>
  <c r="BK193" i="3" s="1"/>
  <c r="BJ160" i="3"/>
  <c r="BR9120" i="3"/>
  <c r="CB9148" i="3"/>
  <c r="BN9112" i="3"/>
  <c r="CB9147" i="3"/>
  <c r="BM9109" i="3"/>
  <c r="BM9110" i="3"/>
  <c r="BN9114" i="3"/>
  <c r="BN9113" i="3"/>
  <c r="BR9121" i="3"/>
  <c r="BR9122" i="3"/>
  <c r="CB9150" i="3"/>
  <c r="CB9149" i="3"/>
  <c r="CA9141" i="3"/>
  <c r="BX9133" i="3"/>
  <c r="BR9119" i="3"/>
  <c r="BX9135" i="3"/>
  <c r="BT9125" i="3"/>
  <c r="BT9126" i="3"/>
  <c r="BT9127" i="3"/>
  <c r="BT9128" i="3"/>
  <c r="CA9143" i="3"/>
  <c r="BX9134" i="3"/>
  <c r="CA9144" i="3"/>
  <c r="CA9145" i="3"/>
  <c r="CA9142" i="3"/>
  <c r="BX9136" i="3"/>
  <c r="BX9137" i="3"/>
  <c r="CD9153" i="3"/>
  <c r="CD9154" i="3"/>
  <c r="BA135" i="3" l="1"/>
  <c r="BC142" i="3"/>
  <c r="BD176" i="3" s="1"/>
  <c r="BA170" i="3"/>
  <c r="BA136" i="3" s="1"/>
  <c r="I247" i="3" s="1"/>
  <c r="AJ247" i="3" s="1"/>
  <c r="BC141" i="3"/>
  <c r="BD175" i="3" s="1"/>
  <c r="BI190" i="3"/>
  <c r="BI156" i="3" s="1"/>
  <c r="BJ190" i="3" s="1"/>
  <c r="BI157" i="3"/>
  <c r="I249" i="3"/>
  <c r="AJ249" i="3" s="1"/>
  <c r="BB139" i="3"/>
  <c r="BF148" i="3"/>
  <c r="BG182" i="3" s="1"/>
  <c r="BD143" i="3"/>
  <c r="BE177" i="3" s="1"/>
  <c r="BD142" i="3"/>
  <c r="BE176" i="3" s="1"/>
  <c r="BD178" i="3"/>
  <c r="BD144" i="3" s="1"/>
  <c r="BE178" i="3" s="1"/>
  <c r="BD145" i="3"/>
  <c r="AZ133" i="3"/>
  <c r="BA134" i="3" s="1"/>
  <c r="BB168" i="3" s="1"/>
  <c r="BB170" i="3"/>
  <c r="BB136" i="3" s="1"/>
  <c r="BC170" i="3" s="1"/>
  <c r="BB171" i="3"/>
  <c r="BB137" i="3" s="1"/>
  <c r="I248" i="3"/>
  <c r="AJ248" i="3" s="1"/>
  <c r="BB138" i="3"/>
  <c r="BB169" i="3"/>
  <c r="I246" i="3"/>
  <c r="AJ246" i="3" s="1"/>
  <c r="BH154" i="3"/>
  <c r="BI188" i="3" s="1"/>
  <c r="BG183" i="3"/>
  <c r="BG184" i="3"/>
  <c r="BG150" i="3" s="1"/>
  <c r="BH184" i="3" s="1"/>
  <c r="BG185" i="3"/>
  <c r="BG151" i="3" s="1"/>
  <c r="BG152" i="3"/>
  <c r="BK194" i="3"/>
  <c r="BK160" i="3" s="1"/>
  <c r="BL194" i="3" s="1"/>
  <c r="BK161" i="3"/>
  <c r="CC9149" i="3"/>
  <c r="BO9113" i="3"/>
  <c r="BS9121" i="3"/>
  <c r="CC9148" i="3"/>
  <c r="BO9114" i="3"/>
  <c r="BO9115" i="3"/>
  <c r="BN9110" i="3"/>
  <c r="BN9111" i="3"/>
  <c r="BM9108" i="3"/>
  <c r="CC9151" i="3"/>
  <c r="CC9150" i="3"/>
  <c r="BS9122" i="3"/>
  <c r="BS9123" i="3"/>
  <c r="BU9126" i="3"/>
  <c r="CB9142" i="3"/>
  <c r="BU9127" i="3"/>
  <c r="BS9120" i="3"/>
  <c r="BY9134" i="3"/>
  <c r="BU9128" i="3"/>
  <c r="BU9129" i="3"/>
  <c r="BY9136" i="3"/>
  <c r="CB9143" i="3"/>
  <c r="BY9137" i="3"/>
  <c r="BY9138" i="3"/>
  <c r="BY9135" i="3"/>
  <c r="CB9144" i="3"/>
  <c r="CB9145" i="3"/>
  <c r="CB9146" i="3"/>
  <c r="CE9154" i="3"/>
  <c r="CE9155" i="3"/>
  <c r="BG149" i="3" l="1"/>
  <c r="BJ191" i="3"/>
  <c r="BJ157" i="3" s="1"/>
  <c r="BK191" i="3" s="1"/>
  <c r="BJ158" i="3"/>
  <c r="BC173" i="3"/>
  <c r="BC139" i="3" s="1"/>
  <c r="BC140" i="3"/>
  <c r="BE143" i="3"/>
  <c r="BF177" i="3" s="1"/>
  <c r="BE144" i="3"/>
  <c r="BF178" i="3" s="1"/>
  <c r="BA167" i="3"/>
  <c r="BA109" i="3"/>
  <c r="BE179" i="3"/>
  <c r="BE145" i="3" s="1"/>
  <c r="BF179" i="3" s="1"/>
  <c r="BE146" i="3"/>
  <c r="BA108" i="3"/>
  <c r="BA114" i="3" s="1"/>
  <c r="BA115" i="3" s="1"/>
  <c r="BA133" i="3" s="1"/>
  <c r="BB135" i="3"/>
  <c r="BC169" i="3" s="1"/>
  <c r="I245" i="3"/>
  <c r="AJ245" i="3" s="1"/>
  <c r="BC171" i="3"/>
  <c r="BC137" i="3" s="1"/>
  <c r="BD171" i="3" s="1"/>
  <c r="BC172" i="3"/>
  <c r="BC138" i="3" s="1"/>
  <c r="BI155" i="3"/>
  <c r="BJ189" i="3" s="1"/>
  <c r="BH185" i="3"/>
  <c r="BH151" i="3" s="1"/>
  <c r="BI185" i="3" s="1"/>
  <c r="BH183" i="3"/>
  <c r="BH186" i="3"/>
  <c r="BH152" i="3" s="1"/>
  <c r="BH153" i="3"/>
  <c r="BH150" i="3"/>
  <c r="BL195" i="3"/>
  <c r="BL161" i="3" s="1"/>
  <c r="BM195" i="3" s="1"/>
  <c r="BL162" i="3"/>
  <c r="CD9152" i="3"/>
  <c r="CD9151" i="3"/>
  <c r="BO9112" i="3"/>
  <c r="BO9111" i="3"/>
  <c r="BT9123" i="3"/>
  <c r="BT9124" i="3"/>
  <c r="BT9122" i="3"/>
  <c r="BP9115" i="3"/>
  <c r="BP9116" i="3"/>
  <c r="BP9114" i="3"/>
  <c r="BV9127" i="3"/>
  <c r="BN9109" i="3"/>
  <c r="CD9150" i="3"/>
  <c r="CD9149" i="3"/>
  <c r="CC9143" i="3"/>
  <c r="BV9128" i="3"/>
  <c r="BV9129" i="3"/>
  <c r="BV9130" i="3"/>
  <c r="BT9121" i="3"/>
  <c r="BZ9137" i="3"/>
  <c r="BZ9138" i="3"/>
  <c r="BZ9139" i="3"/>
  <c r="CC9147" i="3"/>
  <c r="CC9146" i="3"/>
  <c r="CC9144" i="3"/>
  <c r="BZ9136" i="3"/>
  <c r="BZ9135" i="3"/>
  <c r="CC9145" i="3"/>
  <c r="CF9155" i="3"/>
  <c r="CF9156" i="3"/>
  <c r="BK192" i="3" l="1"/>
  <c r="BK158" i="3" s="1"/>
  <c r="BL192" i="3" s="1"/>
  <c r="BK159" i="3"/>
  <c r="BD174" i="3"/>
  <c r="BD141" i="3"/>
  <c r="BF144" i="3"/>
  <c r="BG178" i="3" s="1"/>
  <c r="BF145" i="3"/>
  <c r="BG179" i="3" s="1"/>
  <c r="BC136" i="3"/>
  <c r="BD170" i="3" s="1"/>
  <c r="BF180" i="3"/>
  <c r="BF146" i="3" s="1"/>
  <c r="BG180" i="3" s="1"/>
  <c r="BF147" i="3"/>
  <c r="BD172" i="3"/>
  <c r="BD138" i="3" s="1"/>
  <c r="BE172" i="3" s="1"/>
  <c r="BD173" i="3"/>
  <c r="BD139" i="3" s="1"/>
  <c r="BD140" i="3"/>
  <c r="BB167" i="3"/>
  <c r="I244" i="3"/>
  <c r="AJ244" i="3" s="1"/>
  <c r="I275" i="3" s="1"/>
  <c r="BB108" i="3"/>
  <c r="BB114" i="3" s="1"/>
  <c r="BB109" i="3"/>
  <c r="BB134" i="3"/>
  <c r="BC135" i="3" s="1"/>
  <c r="BD169" i="3" s="1"/>
  <c r="BJ156" i="3"/>
  <c r="BK190" i="3" s="1"/>
  <c r="BI186" i="3"/>
  <c r="BI152" i="3" s="1"/>
  <c r="BI184" i="3"/>
  <c r="BI187" i="3"/>
  <c r="BI153" i="3" s="1"/>
  <c r="BI154" i="3"/>
  <c r="BI151" i="3"/>
  <c r="BM196" i="3"/>
  <c r="BM162" i="3" s="1"/>
  <c r="J273" i="3" s="1"/>
  <c r="AK273" i="3" s="1"/>
  <c r="BM9107" i="3"/>
  <c r="BN9108" i="3" s="1"/>
  <c r="BO9109" i="3" s="1"/>
  <c r="BQ9115" i="3"/>
  <c r="BU9123" i="3"/>
  <c r="CE9150" i="3"/>
  <c r="BP9112" i="3"/>
  <c r="BP9113" i="3"/>
  <c r="BO9110" i="3"/>
  <c r="BP9111" i="3" s="1"/>
  <c r="CE9151" i="3"/>
  <c r="CE9152" i="3"/>
  <c r="CE9153" i="3"/>
  <c r="BU9125" i="3"/>
  <c r="BU9124" i="3"/>
  <c r="BQ9116" i="3"/>
  <c r="BQ9117" i="3"/>
  <c r="CA9136" i="3"/>
  <c r="CD9144" i="3"/>
  <c r="BW9128" i="3"/>
  <c r="BU9122" i="3"/>
  <c r="BW9130" i="3"/>
  <c r="BW9131" i="3"/>
  <c r="BW9129" i="3"/>
  <c r="CA9139" i="3"/>
  <c r="CA9140" i="3"/>
  <c r="CA9138" i="3"/>
  <c r="CD9145" i="3"/>
  <c r="CD9146" i="3"/>
  <c r="CD9147" i="3"/>
  <c r="CD9148" i="3"/>
  <c r="CA9137" i="3"/>
  <c r="CG9157" i="3"/>
  <c r="CG9156" i="3"/>
  <c r="BL193" i="3" l="1"/>
  <c r="BL159" i="3" s="1"/>
  <c r="BM193" i="3" s="1"/>
  <c r="BL160" i="3"/>
  <c r="BE175" i="3"/>
  <c r="BE142" i="3"/>
  <c r="BD137" i="3"/>
  <c r="BE138" i="3" s="1"/>
  <c r="BF172" i="3" s="1"/>
  <c r="BG145" i="3"/>
  <c r="BH179" i="3" s="1"/>
  <c r="BG146" i="3"/>
  <c r="BH180" i="3" s="1"/>
  <c r="BG181" i="3"/>
  <c r="BG147" i="3" s="1"/>
  <c r="BH181" i="3" s="1"/>
  <c r="BG148" i="3"/>
  <c r="BE173" i="3"/>
  <c r="BE139" i="3" s="1"/>
  <c r="BF173" i="3" s="1"/>
  <c r="BE174" i="3"/>
  <c r="BE140" i="3" s="1"/>
  <c r="BE141" i="3"/>
  <c r="BD136" i="3"/>
  <c r="BE170" i="3" s="1"/>
  <c r="BC168" i="3"/>
  <c r="BB115" i="3"/>
  <c r="BB133" i="3" s="1"/>
  <c r="BK157" i="3"/>
  <c r="BL191" i="3" s="1"/>
  <c r="BJ187" i="3"/>
  <c r="BJ153" i="3" s="1"/>
  <c r="BJ188" i="3"/>
  <c r="BJ154" i="3" s="1"/>
  <c r="BJ155" i="3"/>
  <c r="BJ185" i="3"/>
  <c r="BJ186" i="3"/>
  <c r="BJ152" i="3" s="1"/>
  <c r="BN196" i="3"/>
  <c r="BN9107" i="3"/>
  <c r="BO9108" i="3" s="1"/>
  <c r="BQ9113" i="3"/>
  <c r="CF9152" i="3"/>
  <c r="BQ9114" i="3"/>
  <c r="CF9153" i="3"/>
  <c r="CF9154" i="3"/>
  <c r="BP9110" i="3"/>
  <c r="BQ9111" i="3" s="1"/>
  <c r="CF9151" i="3"/>
  <c r="BR9117" i="3"/>
  <c r="BR9118" i="3"/>
  <c r="BQ9112" i="3"/>
  <c r="BR9116" i="3"/>
  <c r="BV9125" i="3"/>
  <c r="BV9126" i="3"/>
  <c r="BV9124" i="3"/>
  <c r="CB9139" i="3"/>
  <c r="CB9137" i="3"/>
  <c r="CE9146" i="3"/>
  <c r="BV9123" i="3"/>
  <c r="BX9129" i="3"/>
  <c r="BX9132" i="3"/>
  <c r="BX9131" i="3"/>
  <c r="BX9130" i="3"/>
  <c r="CB9140" i="3"/>
  <c r="CB9141" i="3"/>
  <c r="CE9145" i="3"/>
  <c r="CB9138" i="3"/>
  <c r="CE9148" i="3"/>
  <c r="CE9149" i="3"/>
  <c r="CE9147" i="3"/>
  <c r="CH9158" i="3"/>
  <c r="CH9157" i="3"/>
  <c r="BM194" i="3" l="1"/>
  <c r="BM160" i="3" s="1"/>
  <c r="BM161" i="3"/>
  <c r="BF176" i="3"/>
  <c r="BF142" i="3" s="1"/>
  <c r="BF143" i="3"/>
  <c r="BE171" i="3"/>
  <c r="BE137" i="3" s="1"/>
  <c r="BF171" i="3" s="1"/>
  <c r="BH146" i="3"/>
  <c r="BI180" i="3" s="1"/>
  <c r="BH182" i="3"/>
  <c r="BH148" i="3" s="1"/>
  <c r="BH149" i="3"/>
  <c r="BH147" i="3"/>
  <c r="BF174" i="3"/>
  <c r="BF140" i="3" s="1"/>
  <c r="BG174" i="3" s="1"/>
  <c r="BF175" i="3"/>
  <c r="BF141" i="3" s="1"/>
  <c r="BC109" i="3"/>
  <c r="BC108" i="3"/>
  <c r="BC114" i="3" s="1"/>
  <c r="BC115" i="3" s="1"/>
  <c r="BC167" i="3"/>
  <c r="BC134" i="3"/>
  <c r="BF139" i="3"/>
  <c r="BG173" i="3" s="1"/>
  <c r="BL158" i="3"/>
  <c r="BM192" i="3" s="1"/>
  <c r="BK189" i="3"/>
  <c r="BK155" i="3" s="1"/>
  <c r="BK156" i="3"/>
  <c r="BK188" i="3"/>
  <c r="BK154" i="3" s="1"/>
  <c r="BK187" i="3"/>
  <c r="BK153" i="3" s="1"/>
  <c r="BK186" i="3"/>
  <c r="BN194" i="3"/>
  <c r="J271" i="3"/>
  <c r="AK271" i="3" s="1"/>
  <c r="BR9114" i="3"/>
  <c r="BR9115" i="3"/>
  <c r="CG9152" i="3"/>
  <c r="BS9117" i="3"/>
  <c r="BP9109" i="3"/>
  <c r="BW9127" i="3"/>
  <c r="BW9126" i="3"/>
  <c r="BW9125" i="3"/>
  <c r="CG9155" i="3"/>
  <c r="CG9154" i="3"/>
  <c r="CG9153" i="3"/>
  <c r="BR9112" i="3"/>
  <c r="BR9113" i="3"/>
  <c r="BS9119" i="3"/>
  <c r="BS9118" i="3"/>
  <c r="CC9138" i="3"/>
  <c r="BY9130" i="3"/>
  <c r="BY9131" i="3"/>
  <c r="BW9124" i="3"/>
  <c r="BY9132" i="3"/>
  <c r="BY9133" i="3"/>
  <c r="CC9139" i="3"/>
  <c r="CC9141" i="3"/>
  <c r="CC9142" i="3"/>
  <c r="CF9149" i="3"/>
  <c r="CF9150" i="3"/>
  <c r="CC9140" i="3"/>
  <c r="CF9148" i="3"/>
  <c r="CF9147" i="3"/>
  <c r="CF9146" i="3"/>
  <c r="CI9159" i="3"/>
  <c r="CI9158" i="3"/>
  <c r="J272" i="3" l="1"/>
  <c r="AK272" i="3" s="1"/>
  <c r="BN195" i="3"/>
  <c r="BN161" i="3" s="1"/>
  <c r="BO195" i="3" s="1"/>
  <c r="BN162" i="3"/>
  <c r="BG177" i="3"/>
  <c r="BG143" i="3" s="1"/>
  <c r="BG144" i="3"/>
  <c r="BI181" i="3"/>
  <c r="BI147" i="3" s="1"/>
  <c r="BJ181" i="3" s="1"/>
  <c r="BI183" i="3"/>
  <c r="BI149" i="3" s="1"/>
  <c r="BI150" i="3"/>
  <c r="BI182" i="3"/>
  <c r="BI148" i="3" s="1"/>
  <c r="BF138" i="3"/>
  <c r="BG172" i="3" s="1"/>
  <c r="BG176" i="3"/>
  <c r="BG142" i="3" s="1"/>
  <c r="BG175" i="3"/>
  <c r="BG141" i="3" s="1"/>
  <c r="BH175" i="3" s="1"/>
  <c r="BC133" i="3"/>
  <c r="BD167" i="3" s="1"/>
  <c r="BD135" i="3"/>
  <c r="BD168" i="3"/>
  <c r="BG140" i="3"/>
  <c r="BM159" i="3"/>
  <c r="BL188" i="3"/>
  <c r="BL154" i="3" s="1"/>
  <c r="BL187" i="3"/>
  <c r="BL190" i="3"/>
  <c r="BL156" i="3" s="1"/>
  <c r="BL157" i="3"/>
  <c r="BL189" i="3"/>
  <c r="BL155" i="3" s="1"/>
  <c r="BS9115" i="3"/>
  <c r="BS9116" i="3"/>
  <c r="BT9117" i="3" s="1"/>
  <c r="BT9118" i="3"/>
  <c r="CH9154" i="3"/>
  <c r="BX9126" i="3"/>
  <c r="BX9128" i="3"/>
  <c r="BX9127" i="3"/>
  <c r="CH9156" i="3"/>
  <c r="CH9155" i="3"/>
  <c r="BT9120" i="3"/>
  <c r="BT9119" i="3"/>
  <c r="BQ9110" i="3"/>
  <c r="BS9114" i="3"/>
  <c r="BS9113" i="3"/>
  <c r="CH9153" i="3"/>
  <c r="BZ9134" i="3"/>
  <c r="BZ9133" i="3"/>
  <c r="BZ9132" i="3"/>
  <c r="CD9139" i="3"/>
  <c r="CG9148" i="3"/>
  <c r="BX9125" i="3"/>
  <c r="BZ9131" i="3"/>
  <c r="CD9142" i="3"/>
  <c r="CD9143" i="3"/>
  <c r="CD9141" i="3"/>
  <c r="CG9147" i="3"/>
  <c r="CD9140" i="3"/>
  <c r="CG9150" i="3"/>
  <c r="CG9151" i="3"/>
  <c r="CG9149" i="3"/>
  <c r="CJ9160" i="3"/>
  <c r="CJ9159" i="3"/>
  <c r="BO196" i="3" l="1"/>
  <c r="BO162" i="3" s="1"/>
  <c r="BO9107" i="3"/>
  <c r="BP9108" i="3" s="1"/>
  <c r="BQ9109" i="3" s="1"/>
  <c r="BH178" i="3"/>
  <c r="BH145" i="3"/>
  <c r="BJ182" i="3"/>
  <c r="BJ148" i="3" s="1"/>
  <c r="BK182" i="3" s="1"/>
  <c r="BJ184" i="3"/>
  <c r="BJ150" i="3" s="1"/>
  <c r="BJ151" i="3"/>
  <c r="BJ183" i="3"/>
  <c r="BJ149" i="3" s="1"/>
  <c r="BG139" i="3"/>
  <c r="BH173" i="3" s="1"/>
  <c r="BH177" i="3"/>
  <c r="BH143" i="3" s="1"/>
  <c r="BH144" i="3"/>
  <c r="BH176" i="3"/>
  <c r="BH142" i="3" s="1"/>
  <c r="BI176" i="3" s="1"/>
  <c r="BD134" i="3"/>
  <c r="BE168" i="3" s="1"/>
  <c r="BD109" i="3"/>
  <c r="BD108" i="3"/>
  <c r="BD114" i="3" s="1"/>
  <c r="BD115" i="3" s="1"/>
  <c r="BD133" i="3" s="1"/>
  <c r="BE169" i="3"/>
  <c r="BE136" i="3"/>
  <c r="BH141" i="3"/>
  <c r="BH174" i="3"/>
  <c r="J270" i="3"/>
  <c r="AK270" i="3" s="1"/>
  <c r="BN193" i="3"/>
  <c r="BN160" i="3"/>
  <c r="BO194" i="3" s="1"/>
  <c r="BM189" i="3"/>
  <c r="BM155" i="3" s="1"/>
  <c r="J266" i="3" s="1"/>
  <c r="AK266" i="3" s="1"/>
  <c r="BM188" i="3"/>
  <c r="BM191" i="3"/>
  <c r="BM157" i="3" s="1"/>
  <c r="J268" i="3" s="1"/>
  <c r="AK268" i="3" s="1"/>
  <c r="BM158" i="3"/>
  <c r="BM190" i="3"/>
  <c r="BM156" i="3" s="1"/>
  <c r="BT9116" i="3"/>
  <c r="BU9117" i="3" s="1"/>
  <c r="BY9127" i="3"/>
  <c r="CI9155" i="3"/>
  <c r="BU9119" i="3"/>
  <c r="CI9154" i="3"/>
  <c r="BU9121" i="3"/>
  <c r="BU9120" i="3"/>
  <c r="CI9156" i="3"/>
  <c r="CI9157" i="3"/>
  <c r="BY9128" i="3"/>
  <c r="BY9129" i="3"/>
  <c r="BU9118" i="3"/>
  <c r="BR9110" i="3"/>
  <c r="BR9111" i="3"/>
  <c r="BT9115" i="3"/>
  <c r="BT9114" i="3"/>
  <c r="CH9148" i="3"/>
  <c r="CE9140" i="3"/>
  <c r="CA9132" i="3"/>
  <c r="CA9133" i="3"/>
  <c r="BY9126" i="3"/>
  <c r="CA9134" i="3"/>
  <c r="CA9135" i="3"/>
  <c r="CH9151" i="3"/>
  <c r="CH9152" i="3"/>
  <c r="CE9143" i="3"/>
  <c r="CE9144" i="3"/>
  <c r="CE9142" i="3"/>
  <c r="CE9141" i="3"/>
  <c r="CH9150" i="3"/>
  <c r="CH9149" i="3"/>
  <c r="CK9160" i="3"/>
  <c r="CK9161" i="3"/>
  <c r="BP9107" i="3" l="1"/>
  <c r="BQ9108" i="3" s="1"/>
  <c r="BR9109" i="3" s="1"/>
  <c r="BP196" i="3"/>
  <c r="BI179" i="3"/>
  <c r="BI146" i="3"/>
  <c r="BH140" i="3"/>
  <c r="BI174" i="3" s="1"/>
  <c r="BK183" i="3"/>
  <c r="BK149" i="3" s="1"/>
  <c r="BK185" i="3"/>
  <c r="BK151" i="3" s="1"/>
  <c r="BK152" i="3"/>
  <c r="BK184" i="3"/>
  <c r="BK150" i="3" s="1"/>
  <c r="BI178" i="3"/>
  <c r="BI144" i="3" s="1"/>
  <c r="BI145" i="3"/>
  <c r="BI177" i="3"/>
  <c r="BI143" i="3" s="1"/>
  <c r="BJ177" i="3" s="1"/>
  <c r="BE135" i="3"/>
  <c r="BF169" i="3" s="1"/>
  <c r="BE134" i="3"/>
  <c r="BF168" i="3" s="1"/>
  <c r="BE109" i="3"/>
  <c r="BE167" i="3"/>
  <c r="BE108" i="3"/>
  <c r="BE114" i="3" s="1"/>
  <c r="BE115" i="3" s="1"/>
  <c r="BF170" i="3"/>
  <c r="BF137" i="3"/>
  <c r="BI175" i="3"/>
  <c r="BI142" i="3"/>
  <c r="BO161" i="3"/>
  <c r="BP195" i="3" s="1"/>
  <c r="BN190" i="3"/>
  <c r="BN156" i="3" s="1"/>
  <c r="J267" i="3"/>
  <c r="AK267" i="3" s="1"/>
  <c r="BN189" i="3"/>
  <c r="J269" i="3"/>
  <c r="AK269" i="3" s="1"/>
  <c r="BN192" i="3"/>
  <c r="BN158" i="3" s="1"/>
  <c r="BN159" i="3"/>
  <c r="BN191" i="3"/>
  <c r="BN157" i="3" s="1"/>
  <c r="BO191" i="3" s="1"/>
  <c r="BV9118" i="3"/>
  <c r="BV9120" i="3"/>
  <c r="BV9119" i="3"/>
  <c r="CJ9157" i="3"/>
  <c r="CJ9158" i="3"/>
  <c r="BZ9129" i="3"/>
  <c r="BZ9130" i="3"/>
  <c r="CJ9156" i="3"/>
  <c r="BU9116" i="3"/>
  <c r="BU9115" i="3"/>
  <c r="BS9111" i="3"/>
  <c r="BS9112" i="3"/>
  <c r="BV9122" i="3"/>
  <c r="BV9121" i="3"/>
  <c r="BZ9128" i="3"/>
  <c r="BS9110" i="3"/>
  <c r="CJ9155" i="3"/>
  <c r="CI9149" i="3"/>
  <c r="CB9135" i="3"/>
  <c r="CB9136" i="3"/>
  <c r="BZ9127" i="3"/>
  <c r="CB9133" i="3"/>
  <c r="CB9134" i="3"/>
  <c r="CF9143" i="3"/>
  <c r="CF9142" i="3"/>
  <c r="CI9152" i="3"/>
  <c r="CI9153" i="3"/>
  <c r="CI9151" i="3"/>
  <c r="CF9141" i="3"/>
  <c r="CI9150" i="3"/>
  <c r="CF9144" i="3"/>
  <c r="CF9145" i="3"/>
  <c r="CL9161" i="3"/>
  <c r="CL9162" i="3"/>
  <c r="BJ180" i="3" l="1"/>
  <c r="BJ147" i="3"/>
  <c r="BI141" i="3"/>
  <c r="BJ175" i="3" s="1"/>
  <c r="BL184" i="3"/>
  <c r="BL150" i="3" s="1"/>
  <c r="BL186" i="3"/>
  <c r="BL152" i="3" s="1"/>
  <c r="BL153" i="3"/>
  <c r="BL185" i="3"/>
  <c r="BL151" i="3" s="1"/>
  <c r="BL183" i="3"/>
  <c r="BF135" i="3"/>
  <c r="BG169" i="3" s="1"/>
  <c r="BE133" i="3"/>
  <c r="BF109" i="3" s="1"/>
  <c r="BF136" i="3"/>
  <c r="BG170" i="3" s="1"/>
  <c r="BJ179" i="3"/>
  <c r="BJ145" i="3" s="1"/>
  <c r="BJ146" i="3"/>
  <c r="BJ178" i="3"/>
  <c r="BJ144" i="3" s="1"/>
  <c r="BK178" i="3" s="1"/>
  <c r="BG171" i="3"/>
  <c r="BG138" i="3"/>
  <c r="BJ176" i="3"/>
  <c r="BJ143" i="3"/>
  <c r="BP162" i="3"/>
  <c r="BO157" i="3"/>
  <c r="BP191" i="3" s="1"/>
  <c r="BO193" i="3"/>
  <c r="BO159" i="3" s="1"/>
  <c r="BO160" i="3"/>
  <c r="BO192" i="3"/>
  <c r="BO158" i="3" s="1"/>
  <c r="BO190" i="3"/>
  <c r="BW9119" i="3"/>
  <c r="BW9120" i="3"/>
  <c r="BT9111" i="3"/>
  <c r="BW9121" i="3"/>
  <c r="BT9112" i="3"/>
  <c r="BT9113" i="3"/>
  <c r="BV9117" i="3"/>
  <c r="BV9116" i="3"/>
  <c r="CK9156" i="3"/>
  <c r="CA9130" i="3"/>
  <c r="CA9131" i="3"/>
  <c r="CA9129" i="3"/>
  <c r="CK9159" i="3"/>
  <c r="CK9158" i="3"/>
  <c r="CK9157" i="3"/>
  <c r="BW9123" i="3"/>
  <c r="BW9122" i="3"/>
  <c r="CC9135" i="3"/>
  <c r="CA9128" i="3"/>
  <c r="CC9134" i="3"/>
  <c r="CC9136" i="3"/>
  <c r="CC9137" i="3"/>
  <c r="CJ9153" i="3"/>
  <c r="CJ9154" i="3"/>
  <c r="CJ9151" i="3"/>
  <c r="CJ9150" i="3"/>
  <c r="CJ9152" i="3"/>
  <c r="CG9142" i="3"/>
  <c r="CG9144" i="3"/>
  <c r="CG9143" i="3"/>
  <c r="CG9145" i="3"/>
  <c r="CG9146" i="3"/>
  <c r="CM9162" i="3"/>
  <c r="CM9163" i="3"/>
  <c r="BK181" i="3" l="1"/>
  <c r="BK147" i="3" s="1"/>
  <c r="BK148" i="3"/>
  <c r="BL182" i="3" s="1"/>
  <c r="BJ142" i="3"/>
  <c r="BK176" i="3" s="1"/>
  <c r="BM185" i="3"/>
  <c r="BM151" i="3" s="1"/>
  <c r="BM187" i="3"/>
  <c r="BM153" i="3" s="1"/>
  <c r="BM154" i="3"/>
  <c r="BM186" i="3"/>
  <c r="BM152" i="3" s="1"/>
  <c r="BM184" i="3"/>
  <c r="BF167" i="3"/>
  <c r="BF108" i="3"/>
  <c r="BF114" i="3" s="1"/>
  <c r="BF115" i="3" s="1"/>
  <c r="BG136" i="3"/>
  <c r="BH170" i="3" s="1"/>
  <c r="BF134" i="3"/>
  <c r="BG168" i="3" s="1"/>
  <c r="BG137" i="3"/>
  <c r="BH171" i="3" s="1"/>
  <c r="BK180" i="3"/>
  <c r="BK146" i="3" s="1"/>
  <c r="BK179" i="3"/>
  <c r="BK145" i="3" s="1"/>
  <c r="BL179" i="3" s="1"/>
  <c r="BH172" i="3"/>
  <c r="BH139" i="3"/>
  <c r="BK177" i="3"/>
  <c r="BK144" i="3"/>
  <c r="BQ9107" i="3"/>
  <c r="BR9108" i="3" s="1"/>
  <c r="BS9109" i="3" s="1"/>
  <c r="BT9110" i="3" s="1"/>
  <c r="BU9111" i="3" s="1"/>
  <c r="BQ196" i="3"/>
  <c r="BP194" i="3"/>
  <c r="BP160" i="3" s="1"/>
  <c r="BP161" i="3"/>
  <c r="BP192" i="3"/>
  <c r="BP158" i="3" s="1"/>
  <c r="BP193" i="3"/>
  <c r="BP159" i="3" s="1"/>
  <c r="BX9120" i="3"/>
  <c r="BX9122" i="3"/>
  <c r="CL9160" i="3"/>
  <c r="CL9159" i="3"/>
  <c r="CB9130" i="3"/>
  <c r="CB9131" i="3"/>
  <c r="CB9132" i="3"/>
  <c r="BW9118" i="3"/>
  <c r="BW9117" i="3"/>
  <c r="BX9124" i="3"/>
  <c r="BX9123" i="3"/>
  <c r="BU9113" i="3"/>
  <c r="BU9114" i="3"/>
  <c r="CL9157" i="3"/>
  <c r="BU9112" i="3"/>
  <c r="BX9121" i="3"/>
  <c r="CL9158" i="3"/>
  <c r="CH9143" i="3"/>
  <c r="CH9145" i="3"/>
  <c r="CD9135" i="3"/>
  <c r="CB9129" i="3"/>
  <c r="CK9151" i="3"/>
  <c r="CD9137" i="3"/>
  <c r="CD9138" i="3"/>
  <c r="CD9136" i="3"/>
  <c r="CH9144" i="3"/>
  <c r="CK9153" i="3"/>
  <c r="CK9154" i="3"/>
  <c r="CK9155" i="3"/>
  <c r="CH9146" i="3"/>
  <c r="CH9147" i="3"/>
  <c r="CK9152" i="3"/>
  <c r="CN9163" i="3"/>
  <c r="CN9164" i="3"/>
  <c r="BL149" i="3" l="1"/>
  <c r="BM183" i="3" s="1"/>
  <c r="BF133" i="3"/>
  <c r="BG134" i="3" s="1"/>
  <c r="BK143" i="3"/>
  <c r="BL177" i="3" s="1"/>
  <c r="BG135" i="3"/>
  <c r="BH169" i="3" s="1"/>
  <c r="BN186" i="3"/>
  <c r="BN152" i="3" s="1"/>
  <c r="J263" i="3"/>
  <c r="AK263" i="3" s="1"/>
  <c r="BN188" i="3"/>
  <c r="BN154" i="3" s="1"/>
  <c r="J265" i="3"/>
  <c r="AK265" i="3" s="1"/>
  <c r="BN155" i="3"/>
  <c r="BN187" i="3"/>
  <c r="BN153" i="3" s="1"/>
  <c r="J264" i="3"/>
  <c r="AK264" i="3" s="1"/>
  <c r="J262" i="3"/>
  <c r="AK262" i="3" s="1"/>
  <c r="BN185" i="3"/>
  <c r="BH137" i="3"/>
  <c r="BI171" i="3" s="1"/>
  <c r="BH138" i="3"/>
  <c r="BI172" i="3" s="1"/>
  <c r="BL148" i="3"/>
  <c r="BL181" i="3"/>
  <c r="BL147" i="3" s="1"/>
  <c r="BL180" i="3"/>
  <c r="BL146" i="3" s="1"/>
  <c r="BM180" i="3" s="1"/>
  <c r="BG167" i="3"/>
  <c r="BG108" i="3"/>
  <c r="BG114" i="3" s="1"/>
  <c r="BG115" i="3" s="1"/>
  <c r="BG109" i="3"/>
  <c r="BI173" i="3"/>
  <c r="BI140" i="3"/>
  <c r="BL178" i="3"/>
  <c r="BL145" i="3"/>
  <c r="BQ193" i="3"/>
  <c r="BQ159" i="3" s="1"/>
  <c r="BQ192" i="3"/>
  <c r="BQ195" i="3"/>
  <c r="BQ161" i="3" s="1"/>
  <c r="BR195" i="3" s="1"/>
  <c r="BQ162" i="3"/>
  <c r="BQ194" i="3"/>
  <c r="BQ160" i="3" s="1"/>
  <c r="BR194" i="3" s="1"/>
  <c r="CM9158" i="3"/>
  <c r="BY9121" i="3"/>
  <c r="BY9123" i="3"/>
  <c r="BV9113" i="3"/>
  <c r="BX9119" i="3"/>
  <c r="BX9118" i="3"/>
  <c r="BY9125" i="3"/>
  <c r="BY9124" i="3"/>
  <c r="BY9122" i="3"/>
  <c r="CC9132" i="3"/>
  <c r="CC9133" i="3"/>
  <c r="CC9131" i="3"/>
  <c r="CM9159" i="3"/>
  <c r="BV9114" i="3"/>
  <c r="BV9115" i="3"/>
  <c r="CM9160" i="3"/>
  <c r="CM9161" i="3"/>
  <c r="CI9144" i="3"/>
  <c r="CE9136" i="3"/>
  <c r="CL9152" i="3"/>
  <c r="BV9112" i="3"/>
  <c r="CC9130" i="3"/>
  <c r="CE9138" i="3"/>
  <c r="CE9139" i="3"/>
  <c r="CE9137" i="3"/>
  <c r="CI9145" i="3"/>
  <c r="CL9153" i="3"/>
  <c r="CL9154" i="3"/>
  <c r="CI9147" i="3"/>
  <c r="CI9148" i="3"/>
  <c r="CI9146" i="3"/>
  <c r="CL9155" i="3"/>
  <c r="CL9156" i="3"/>
  <c r="CO9164" i="3"/>
  <c r="CO9165" i="3"/>
  <c r="BM150" i="3" l="1"/>
  <c r="BH136" i="3"/>
  <c r="BI170" i="3" s="1"/>
  <c r="BL144" i="3"/>
  <c r="BM178" i="3" s="1"/>
  <c r="BO187" i="3"/>
  <c r="BO153" i="3" s="1"/>
  <c r="BO189" i="3"/>
  <c r="BO155" i="3" s="1"/>
  <c r="BO156" i="3"/>
  <c r="BO188" i="3"/>
  <c r="BO154" i="3" s="1"/>
  <c r="BO186" i="3"/>
  <c r="BI138" i="3"/>
  <c r="BJ172" i="3" s="1"/>
  <c r="BI139" i="3"/>
  <c r="BJ173" i="3" s="1"/>
  <c r="BI137" i="3"/>
  <c r="BJ171" i="3" s="1"/>
  <c r="BM181" i="3"/>
  <c r="BM147" i="3" s="1"/>
  <c r="BN181" i="3" s="1"/>
  <c r="BM149" i="3"/>
  <c r="BM182" i="3"/>
  <c r="BM148" i="3" s="1"/>
  <c r="BN182" i="3" s="1"/>
  <c r="BG133" i="3"/>
  <c r="BH109" i="3" s="1"/>
  <c r="BH168" i="3"/>
  <c r="BH135" i="3"/>
  <c r="BI169" i="3" s="1"/>
  <c r="BJ141" i="3"/>
  <c r="BJ174" i="3"/>
  <c r="BM179" i="3"/>
  <c r="BM145" i="3" s="1"/>
  <c r="BM146" i="3"/>
  <c r="BR160" i="3"/>
  <c r="BS194" i="3" s="1"/>
  <c r="BR161" i="3"/>
  <c r="BS195" i="3" s="1"/>
  <c r="BR196" i="3"/>
  <c r="BR162" i="3" s="1"/>
  <c r="BR9107" i="3"/>
  <c r="BR193" i="3"/>
  <c r="BZ9123" i="3"/>
  <c r="BZ9122" i="3"/>
  <c r="BZ9124" i="3"/>
  <c r="CJ9145" i="3"/>
  <c r="CD9132" i="3"/>
  <c r="BW9115" i="3"/>
  <c r="BW9116" i="3"/>
  <c r="BW9114" i="3"/>
  <c r="CN9162" i="3"/>
  <c r="CN9161" i="3"/>
  <c r="BZ9125" i="3"/>
  <c r="BZ9126" i="3"/>
  <c r="CN9160" i="3"/>
  <c r="BY9120" i="3"/>
  <c r="BY9119" i="3"/>
  <c r="CD9133" i="3"/>
  <c r="CD9134" i="3"/>
  <c r="CN9159" i="3"/>
  <c r="CF9138" i="3"/>
  <c r="CF9140" i="3"/>
  <c r="CF9139" i="3"/>
  <c r="BW9113" i="3"/>
  <c r="CD9131" i="3"/>
  <c r="CM9154" i="3"/>
  <c r="CF9137" i="3"/>
  <c r="CM9153" i="3"/>
  <c r="CJ9148" i="3"/>
  <c r="CJ9149" i="3"/>
  <c r="CJ9147" i="3"/>
  <c r="CM9155" i="3"/>
  <c r="CM9156" i="3"/>
  <c r="CM9157" i="3"/>
  <c r="CJ9146" i="3"/>
  <c r="CP9166" i="3"/>
  <c r="CP9165" i="3"/>
  <c r="BN184" i="3" l="1"/>
  <c r="BN150" i="3" s="1"/>
  <c r="J261" i="3"/>
  <c r="AK261" i="3" s="1"/>
  <c r="BN151" i="3"/>
  <c r="BO185" i="3" s="1"/>
  <c r="BP188" i="3"/>
  <c r="BP154" i="3" s="1"/>
  <c r="BJ140" i="3"/>
  <c r="BK174" i="3" s="1"/>
  <c r="BP190" i="3"/>
  <c r="BP156" i="3" s="1"/>
  <c r="BP157" i="3"/>
  <c r="BP189" i="3"/>
  <c r="BP155" i="3" s="1"/>
  <c r="BP187" i="3"/>
  <c r="BJ139" i="3"/>
  <c r="BK173" i="3" s="1"/>
  <c r="BJ138" i="3"/>
  <c r="BK172" i="3" s="1"/>
  <c r="BN148" i="3"/>
  <c r="BO182" i="3" s="1"/>
  <c r="J258" i="3"/>
  <c r="AK258" i="3" s="1"/>
  <c r="J259" i="3"/>
  <c r="AK259" i="3" s="1"/>
  <c r="BN183" i="3"/>
  <c r="BN149" i="3" s="1"/>
  <c r="BO183" i="3" s="1"/>
  <c r="J260" i="3"/>
  <c r="AK260" i="3" s="1"/>
  <c r="BH134" i="3"/>
  <c r="BI135" i="3" s="1"/>
  <c r="BJ169" i="3" s="1"/>
  <c r="BH167" i="3"/>
  <c r="BH108" i="3"/>
  <c r="BH114" i="3" s="1"/>
  <c r="BH115" i="3" s="1"/>
  <c r="BI136" i="3"/>
  <c r="BN179" i="3"/>
  <c r="J256" i="3"/>
  <c r="AK256" i="3" s="1"/>
  <c r="BK175" i="3"/>
  <c r="BK142" i="3"/>
  <c r="J257" i="3"/>
  <c r="AK257" i="3" s="1"/>
  <c r="BN180" i="3"/>
  <c r="BN146" i="3" s="1"/>
  <c r="BO180" i="3" s="1"/>
  <c r="BN147" i="3"/>
  <c r="BS9108" i="3"/>
  <c r="BT9109" i="3" s="1"/>
  <c r="BS9107" i="3"/>
  <c r="BS196" i="3"/>
  <c r="BS162" i="3" s="1"/>
  <c r="BS161" i="3"/>
  <c r="CA9123" i="3"/>
  <c r="CO9160" i="3"/>
  <c r="CA9127" i="3"/>
  <c r="CA9126" i="3"/>
  <c r="CA9125" i="3"/>
  <c r="CA9124" i="3"/>
  <c r="CO9161" i="3"/>
  <c r="CE9135" i="3"/>
  <c r="CE9134" i="3"/>
  <c r="CO9162" i="3"/>
  <c r="CO9163" i="3"/>
  <c r="CE9133" i="3"/>
  <c r="BZ9120" i="3"/>
  <c r="BZ9121" i="3"/>
  <c r="BX9116" i="3"/>
  <c r="BX9117" i="3"/>
  <c r="BX9115" i="3"/>
  <c r="CK9146" i="3"/>
  <c r="CG9139" i="3"/>
  <c r="CG9138" i="3"/>
  <c r="BX9114" i="3"/>
  <c r="CG9140" i="3"/>
  <c r="CG9141" i="3"/>
  <c r="CE9132" i="3"/>
  <c r="CK9147" i="3"/>
  <c r="CN9156" i="3"/>
  <c r="CN9157" i="3"/>
  <c r="CN9158" i="3"/>
  <c r="CK9149" i="3"/>
  <c r="CK9150" i="3"/>
  <c r="CN9154" i="3"/>
  <c r="CN9155" i="3"/>
  <c r="CK9148" i="3"/>
  <c r="CQ9166" i="3"/>
  <c r="CQ9167" i="3"/>
  <c r="BO152" i="3" l="1"/>
  <c r="BP186" i="3" s="1"/>
  <c r="BK141" i="3"/>
  <c r="BL175" i="3" s="1"/>
  <c r="BQ189" i="3"/>
  <c r="BQ155" i="3" s="1"/>
  <c r="BQ191" i="3"/>
  <c r="BQ157" i="3" s="1"/>
  <c r="BR191" i="3" s="1"/>
  <c r="BQ158" i="3"/>
  <c r="BQ190" i="3"/>
  <c r="BQ156" i="3" s="1"/>
  <c r="BQ188" i="3"/>
  <c r="BK140" i="3"/>
  <c r="BL174" i="3" s="1"/>
  <c r="BK139" i="3"/>
  <c r="BL173" i="3" s="1"/>
  <c r="BO151" i="3"/>
  <c r="BO184" i="3"/>
  <c r="BO150" i="3" s="1"/>
  <c r="BP184" i="3" s="1"/>
  <c r="BO149" i="3"/>
  <c r="BP183" i="3" s="1"/>
  <c r="BH133" i="3"/>
  <c r="BI108" i="3" s="1"/>
  <c r="BI114" i="3" s="1"/>
  <c r="BI115" i="3" s="1"/>
  <c r="BI168" i="3"/>
  <c r="BJ170" i="3"/>
  <c r="BJ136" i="3" s="1"/>
  <c r="BJ137" i="3"/>
  <c r="BL176" i="3"/>
  <c r="BL143" i="3"/>
  <c r="BO181" i="3"/>
  <c r="BO147" i="3" s="1"/>
  <c r="BP181" i="3" s="1"/>
  <c r="BO148" i="3"/>
  <c r="BT195" i="3"/>
  <c r="BT9108" i="3"/>
  <c r="BU9109" i="3" s="1"/>
  <c r="BT9107" i="3"/>
  <c r="BU9110" i="3"/>
  <c r="BV9111" i="3" s="1"/>
  <c r="BT196" i="3"/>
  <c r="BT162" i="3" s="1"/>
  <c r="CB9124" i="3"/>
  <c r="CF9134" i="3"/>
  <c r="CF9136" i="3"/>
  <c r="CF9135" i="3"/>
  <c r="BY9117" i="3"/>
  <c r="BY9118" i="3"/>
  <c r="CP9161" i="3"/>
  <c r="CP9162" i="3"/>
  <c r="BY9116" i="3"/>
  <c r="CA9121" i="3"/>
  <c r="CA9122" i="3"/>
  <c r="CB9125" i="3"/>
  <c r="CP9164" i="3"/>
  <c r="CP9163" i="3"/>
  <c r="CB9126" i="3"/>
  <c r="CB9127" i="3"/>
  <c r="CB9128" i="3"/>
  <c r="CF9133" i="3"/>
  <c r="CH9141" i="3"/>
  <c r="CH9142" i="3"/>
  <c r="CH9140" i="3"/>
  <c r="CL9147" i="3"/>
  <c r="BY9115" i="3"/>
  <c r="CH9139" i="3"/>
  <c r="CO9155" i="3"/>
  <c r="CO9156" i="3"/>
  <c r="CL9150" i="3"/>
  <c r="CL9151" i="3"/>
  <c r="CO9158" i="3"/>
  <c r="CO9159" i="3"/>
  <c r="CO9157" i="3"/>
  <c r="CL9149" i="3"/>
  <c r="CL9148" i="3"/>
  <c r="CR9167" i="3"/>
  <c r="CR9168" i="3"/>
  <c r="BL142" i="3" l="1"/>
  <c r="BP153" i="3"/>
  <c r="BQ187" i="3" s="1"/>
  <c r="BR157" i="3"/>
  <c r="BR190" i="3"/>
  <c r="BR156" i="3" s="1"/>
  <c r="BL141" i="3"/>
  <c r="BM175" i="3" s="1"/>
  <c r="BR192" i="3"/>
  <c r="BR158" i="3" s="1"/>
  <c r="BR159" i="3"/>
  <c r="BR189" i="3"/>
  <c r="BL140" i="3"/>
  <c r="BP150" i="3"/>
  <c r="BQ184" i="3" s="1"/>
  <c r="BP185" i="3"/>
  <c r="BP151" i="3" s="1"/>
  <c r="BQ185" i="3" s="1"/>
  <c r="BP152" i="3"/>
  <c r="BI109" i="3"/>
  <c r="BI167" i="3"/>
  <c r="BI133" i="3" s="1"/>
  <c r="BI134" i="3"/>
  <c r="BJ135" i="3" s="1"/>
  <c r="BK169" i="3" s="1"/>
  <c r="BK170" i="3"/>
  <c r="BK171" i="3"/>
  <c r="BK137" i="3" s="1"/>
  <c r="BK138" i="3"/>
  <c r="BL139" i="3" s="1"/>
  <c r="BM173" i="3" s="1"/>
  <c r="BM176" i="3"/>
  <c r="BM177" i="3"/>
  <c r="BM143" i="3" s="1"/>
  <c r="BM144" i="3"/>
  <c r="BP182" i="3"/>
  <c r="BP148" i="3" s="1"/>
  <c r="BQ182" i="3" s="1"/>
  <c r="BP149" i="3"/>
  <c r="BW9112" i="3"/>
  <c r="BU196" i="3"/>
  <c r="BU9108" i="3"/>
  <c r="BV9109" i="3" s="1"/>
  <c r="BU9107" i="3"/>
  <c r="BV9110" i="3"/>
  <c r="BW9111" i="3" s="1"/>
  <c r="CQ9162" i="3"/>
  <c r="CG9135" i="3"/>
  <c r="CC9125" i="3"/>
  <c r="CB9123" i="3"/>
  <c r="CB9122" i="3"/>
  <c r="CC9127" i="3"/>
  <c r="CC9129" i="3"/>
  <c r="CC9128" i="3"/>
  <c r="BZ9118" i="3"/>
  <c r="BZ9119" i="3"/>
  <c r="CC9126" i="3"/>
  <c r="BZ9117" i="3"/>
  <c r="CG9137" i="3"/>
  <c r="CG9136" i="3"/>
  <c r="CQ9163" i="3"/>
  <c r="CQ9164" i="3"/>
  <c r="CQ9165" i="3"/>
  <c r="CI9140" i="3"/>
  <c r="CM9148" i="3"/>
  <c r="CG9134" i="3"/>
  <c r="BZ9116" i="3"/>
  <c r="CI9142" i="3"/>
  <c r="CI9143" i="3"/>
  <c r="CI9141" i="3"/>
  <c r="CP9157" i="3"/>
  <c r="CP9158" i="3"/>
  <c r="CM9151" i="3"/>
  <c r="CM9152" i="3"/>
  <c r="CM9150" i="3"/>
  <c r="CP9159" i="3"/>
  <c r="CP9160" i="3"/>
  <c r="CP9156" i="3"/>
  <c r="CM9149" i="3"/>
  <c r="CS9169" i="3"/>
  <c r="CS9168" i="3"/>
  <c r="BQ154" i="3" l="1"/>
  <c r="BR188" i="3" s="1"/>
  <c r="BM141" i="3"/>
  <c r="J252" i="3" s="1"/>
  <c r="AK252" i="3" s="1"/>
  <c r="BM142" i="3"/>
  <c r="BN176" i="3" s="1"/>
  <c r="BS193" i="3"/>
  <c r="BS159" i="3" s="1"/>
  <c r="BS160" i="3"/>
  <c r="BS192" i="3"/>
  <c r="BS158" i="3" s="1"/>
  <c r="BM174" i="3"/>
  <c r="BM140" i="3" s="1"/>
  <c r="BN174" i="3" s="1"/>
  <c r="BS190" i="3"/>
  <c r="BS191" i="3"/>
  <c r="BS157" i="3" s="1"/>
  <c r="BQ153" i="3"/>
  <c r="BQ186" i="3"/>
  <c r="BQ152" i="3" s="1"/>
  <c r="BR186" i="3" s="1"/>
  <c r="BQ151" i="3"/>
  <c r="BR185" i="3" s="1"/>
  <c r="BJ168" i="3"/>
  <c r="BJ134" i="3" s="1"/>
  <c r="BK168" i="3" s="1"/>
  <c r="BJ108" i="3"/>
  <c r="BJ114" i="3" s="1"/>
  <c r="BJ115" i="3" s="1"/>
  <c r="BJ167" i="3"/>
  <c r="BJ109" i="3"/>
  <c r="BK136" i="3"/>
  <c r="BL170" i="3" s="1"/>
  <c r="BL171" i="3"/>
  <c r="BL172" i="3"/>
  <c r="BL138" i="3" s="1"/>
  <c r="J253" i="3"/>
  <c r="AK253" i="3" s="1"/>
  <c r="BN177" i="3"/>
  <c r="BN143" i="3" s="1"/>
  <c r="BO177" i="3" s="1"/>
  <c r="J254" i="3"/>
  <c r="AK254" i="3" s="1"/>
  <c r="BN178" i="3"/>
  <c r="BN144" i="3" s="1"/>
  <c r="J255" i="3"/>
  <c r="AK255" i="3" s="1"/>
  <c r="BN145" i="3"/>
  <c r="BN175" i="3"/>
  <c r="BQ183" i="3"/>
  <c r="BQ149" i="3" s="1"/>
  <c r="BQ150" i="3"/>
  <c r="BW9110" i="3"/>
  <c r="BX9111" i="3" s="1"/>
  <c r="BV9108" i="3"/>
  <c r="BX9112" i="3"/>
  <c r="BX9113" i="3"/>
  <c r="CD9128" i="3"/>
  <c r="CD9126" i="3"/>
  <c r="CA9118" i="3"/>
  <c r="CD9129" i="3"/>
  <c r="CD9130" i="3"/>
  <c r="CR9166" i="3"/>
  <c r="CR9165" i="3"/>
  <c r="CA9119" i="3"/>
  <c r="CA9120" i="3"/>
  <c r="CR9164" i="3"/>
  <c r="CD9127" i="3"/>
  <c r="CH9138" i="3"/>
  <c r="CH9137" i="3"/>
  <c r="CR9163" i="3"/>
  <c r="CH9136" i="3"/>
  <c r="CC9123" i="3"/>
  <c r="CC9124" i="3"/>
  <c r="CJ9142" i="3"/>
  <c r="CQ9157" i="3"/>
  <c r="CJ9143" i="3"/>
  <c r="CJ9144" i="3"/>
  <c r="CA9117" i="3"/>
  <c r="CH9135" i="3"/>
  <c r="CJ9141" i="3"/>
  <c r="CQ9159" i="3"/>
  <c r="CN9151" i="3"/>
  <c r="CQ9160" i="3"/>
  <c r="CQ9161" i="3"/>
  <c r="CN9150" i="3"/>
  <c r="CQ9158" i="3"/>
  <c r="CN9152" i="3"/>
  <c r="CN9153" i="3"/>
  <c r="CN9149" i="3"/>
  <c r="CT9170" i="3"/>
  <c r="CT9169" i="3"/>
  <c r="BR155" i="3" l="1"/>
  <c r="BS189" i="3" s="1"/>
  <c r="BN142" i="3"/>
  <c r="BO143" i="3" s="1"/>
  <c r="BT191" i="3"/>
  <c r="BT192" i="3"/>
  <c r="BT158" i="3" s="1"/>
  <c r="BT194" i="3"/>
  <c r="BT160" i="3" s="1"/>
  <c r="BT161" i="3"/>
  <c r="BT193" i="3"/>
  <c r="BT159" i="3" s="1"/>
  <c r="BL137" i="3"/>
  <c r="BM171" i="3" s="1"/>
  <c r="BR152" i="3"/>
  <c r="BS186" i="3" s="1"/>
  <c r="BR154" i="3"/>
  <c r="BR187" i="3"/>
  <c r="BR153" i="3" s="1"/>
  <c r="BS187" i="3" s="1"/>
  <c r="BJ133" i="3"/>
  <c r="BK167" i="3" s="1"/>
  <c r="BK135" i="3"/>
  <c r="BL169" i="3" s="1"/>
  <c r="BN141" i="3"/>
  <c r="BO175" i="3" s="1"/>
  <c r="J251" i="3"/>
  <c r="AK251" i="3" s="1"/>
  <c r="BM172" i="3"/>
  <c r="BM139" i="3"/>
  <c r="BO179" i="3"/>
  <c r="BO145" i="3" s="1"/>
  <c r="BO146" i="3"/>
  <c r="BO178" i="3"/>
  <c r="BO144" i="3" s="1"/>
  <c r="BP178" i="3" s="1"/>
  <c r="BR183" i="3"/>
  <c r="BR151" i="3"/>
  <c r="BR184" i="3"/>
  <c r="BR150" i="3" s="1"/>
  <c r="BS184" i="3" s="1"/>
  <c r="BY9112" i="3"/>
  <c r="BW9109" i="3"/>
  <c r="BY9114" i="3"/>
  <c r="BY9113" i="3"/>
  <c r="CE9127" i="3"/>
  <c r="CS9165" i="3"/>
  <c r="CB9120" i="3"/>
  <c r="CB9121" i="3"/>
  <c r="CS9167" i="3"/>
  <c r="CS9166" i="3"/>
  <c r="CD9125" i="3"/>
  <c r="CD9124" i="3"/>
  <c r="CE9131" i="3"/>
  <c r="CE9130" i="3"/>
  <c r="CE9129" i="3"/>
  <c r="CE9128" i="3"/>
  <c r="CI9137" i="3"/>
  <c r="CI9139" i="3"/>
  <c r="CI9138" i="3"/>
  <c r="CB9119" i="3"/>
  <c r="CS9164" i="3"/>
  <c r="CK9143" i="3"/>
  <c r="CK9144" i="3"/>
  <c r="CK9145" i="3"/>
  <c r="CK9142" i="3"/>
  <c r="CB9118" i="3"/>
  <c r="CR9158" i="3"/>
  <c r="CO9151" i="3"/>
  <c r="CI9136" i="3"/>
  <c r="CR9159" i="3"/>
  <c r="CO9153" i="3"/>
  <c r="CO9154" i="3"/>
  <c r="CO9152" i="3"/>
  <c r="CO9150" i="3"/>
  <c r="CR9162" i="3"/>
  <c r="CS9163" i="3" s="1"/>
  <c r="CR9161" i="3"/>
  <c r="CR9160" i="3"/>
  <c r="CU9170" i="3"/>
  <c r="CU9171" i="3"/>
  <c r="BS156" i="3" l="1"/>
  <c r="BT190" i="3" s="1"/>
  <c r="BO176" i="3"/>
  <c r="BO142" i="3" s="1"/>
  <c r="BP176" i="3" s="1"/>
  <c r="BU193" i="3"/>
  <c r="BU159" i="3" s="1"/>
  <c r="BU195" i="3"/>
  <c r="BU161" i="3" s="1"/>
  <c r="BU162" i="3"/>
  <c r="BU194" i="3"/>
  <c r="BU160" i="3" s="1"/>
  <c r="BU192" i="3"/>
  <c r="BK134" i="3"/>
  <c r="BL168" i="3" s="1"/>
  <c r="BK109" i="3"/>
  <c r="BS153" i="3"/>
  <c r="BT187" i="3" s="1"/>
  <c r="BK108" i="3"/>
  <c r="BK114" i="3" s="1"/>
  <c r="BK115" i="3" s="1"/>
  <c r="BK133" i="3" s="1"/>
  <c r="BL109" i="3" s="1"/>
  <c r="BM138" i="3"/>
  <c r="J249" i="3" s="1"/>
  <c r="AK249" i="3" s="1"/>
  <c r="BS155" i="3"/>
  <c r="BS188" i="3"/>
  <c r="BS154" i="3" s="1"/>
  <c r="BT188" i="3" s="1"/>
  <c r="BL136" i="3"/>
  <c r="BM170" i="3" s="1"/>
  <c r="J250" i="3"/>
  <c r="AK250" i="3" s="1"/>
  <c r="BN173" i="3"/>
  <c r="BN140" i="3"/>
  <c r="BP177" i="3"/>
  <c r="BP144" i="3"/>
  <c r="BP179" i="3"/>
  <c r="BP145" i="3" s="1"/>
  <c r="BP180" i="3"/>
  <c r="BP146" i="3" s="1"/>
  <c r="BQ180" i="3" s="1"/>
  <c r="BP147" i="3"/>
  <c r="BS185" i="3"/>
  <c r="BS151" i="3" s="1"/>
  <c r="BT185" i="3" s="1"/>
  <c r="BS152" i="3"/>
  <c r="BZ9113" i="3"/>
  <c r="BX9110" i="3"/>
  <c r="BZ9114" i="3"/>
  <c r="BZ9115" i="3"/>
  <c r="CJ9138" i="3"/>
  <c r="CT9165" i="3"/>
  <c r="CT9166" i="3"/>
  <c r="CF9129" i="3"/>
  <c r="CE9125" i="3"/>
  <c r="CE9126" i="3"/>
  <c r="CF9131" i="3"/>
  <c r="CF9132" i="3"/>
  <c r="CJ9139" i="3"/>
  <c r="CJ9140" i="3"/>
  <c r="CT9167" i="3"/>
  <c r="CT9168" i="3"/>
  <c r="CC9121" i="3"/>
  <c r="CC9122" i="3"/>
  <c r="CC9120" i="3"/>
  <c r="CF9130" i="3"/>
  <c r="CF9128" i="3"/>
  <c r="CL9143" i="3"/>
  <c r="CJ9137" i="3"/>
  <c r="CL9145" i="3"/>
  <c r="CL9146" i="3"/>
  <c r="CC9119" i="3"/>
  <c r="CL9144" i="3"/>
  <c r="CS9159" i="3"/>
  <c r="CS9160" i="3"/>
  <c r="CP9151" i="3"/>
  <c r="CS9162" i="3"/>
  <c r="CT9163" i="3" s="1"/>
  <c r="CS9161" i="3"/>
  <c r="CP9154" i="3"/>
  <c r="CP9155" i="3"/>
  <c r="CT9164" i="3"/>
  <c r="CP9152" i="3"/>
  <c r="CP9153" i="3"/>
  <c r="CV9171" i="3"/>
  <c r="CV9172" i="3"/>
  <c r="BT157" i="3" l="1"/>
  <c r="BU191" i="3" s="1"/>
  <c r="BL135" i="3"/>
  <c r="BM136" i="3" s="1"/>
  <c r="BV194" i="3"/>
  <c r="BV160" i="3" s="1"/>
  <c r="BV196" i="3"/>
  <c r="BV162" i="3" s="1"/>
  <c r="BV9107" i="3"/>
  <c r="BV195" i="3"/>
  <c r="BV161" i="3" s="1"/>
  <c r="BV193" i="3"/>
  <c r="BN139" i="3"/>
  <c r="BO173" i="3" s="1"/>
  <c r="BL134" i="3"/>
  <c r="BM168" i="3" s="1"/>
  <c r="BT154" i="3"/>
  <c r="BU188" i="3" s="1"/>
  <c r="BP143" i="3"/>
  <c r="BQ177" i="3" s="1"/>
  <c r="BL108" i="3"/>
  <c r="BL114" i="3" s="1"/>
  <c r="BL115" i="3" s="1"/>
  <c r="BL167" i="3"/>
  <c r="BN172" i="3"/>
  <c r="BT189" i="3"/>
  <c r="BT155" i="3" s="1"/>
  <c r="BU189" i="3" s="1"/>
  <c r="BT156" i="3"/>
  <c r="BM137" i="3"/>
  <c r="BO174" i="3"/>
  <c r="BO141" i="3"/>
  <c r="BQ146" i="3"/>
  <c r="BR180" i="3" s="1"/>
  <c r="BQ179" i="3"/>
  <c r="BQ145" i="3" s="1"/>
  <c r="BR179" i="3" s="1"/>
  <c r="BQ178" i="3"/>
  <c r="BQ148" i="3"/>
  <c r="BQ181" i="3"/>
  <c r="BQ147" i="3" s="1"/>
  <c r="BT186" i="3"/>
  <c r="BT152" i="3" s="1"/>
  <c r="BT153" i="3"/>
  <c r="CA9115" i="3"/>
  <c r="CA9116" i="3"/>
  <c r="CA9114" i="3"/>
  <c r="BY9111" i="3"/>
  <c r="BZ9112" i="3" s="1"/>
  <c r="CU9167" i="3"/>
  <c r="CU9169" i="3"/>
  <c r="CU9168" i="3"/>
  <c r="CK9139" i="3"/>
  <c r="CG9132" i="3"/>
  <c r="CG9133" i="3"/>
  <c r="CG9131" i="3"/>
  <c r="CF9127" i="3"/>
  <c r="CF9126" i="3"/>
  <c r="CG9129" i="3"/>
  <c r="CG9130" i="3"/>
  <c r="CK9140" i="3"/>
  <c r="CK9141" i="3"/>
  <c r="CD9122" i="3"/>
  <c r="CD9123" i="3"/>
  <c r="CU9166" i="3"/>
  <c r="CM9144" i="3"/>
  <c r="CD9121" i="3"/>
  <c r="CQ9153" i="3"/>
  <c r="CD9120" i="3"/>
  <c r="CK9138" i="3"/>
  <c r="CT9161" i="3"/>
  <c r="CM9146" i="3"/>
  <c r="CM9147" i="3"/>
  <c r="CM9145" i="3"/>
  <c r="CQ9154" i="3"/>
  <c r="CT9160" i="3"/>
  <c r="CQ9155" i="3"/>
  <c r="CQ9156" i="3"/>
  <c r="CU9164" i="3"/>
  <c r="CU9165" i="3"/>
  <c r="CQ9152" i="3"/>
  <c r="CT9162" i="3"/>
  <c r="CW9172" i="3"/>
  <c r="CW9173" i="3"/>
  <c r="BU158" i="3" l="1"/>
  <c r="BV192" i="3" s="1"/>
  <c r="BM169" i="3"/>
  <c r="BM135" i="3" s="1"/>
  <c r="BN169" i="3" s="1"/>
  <c r="BW195" i="3"/>
  <c r="BW161" i="3" s="1"/>
  <c r="BW9107" i="3"/>
  <c r="BW9108" i="3"/>
  <c r="BW196" i="3"/>
  <c r="BW162" i="3" s="1"/>
  <c r="BW194" i="3"/>
  <c r="BQ144" i="3"/>
  <c r="BR178" i="3" s="1"/>
  <c r="BO140" i="3"/>
  <c r="BP174" i="3" s="1"/>
  <c r="BL133" i="3"/>
  <c r="BM167" i="3" s="1"/>
  <c r="BU190" i="3"/>
  <c r="BU156" i="3" s="1"/>
  <c r="BV190" i="3" s="1"/>
  <c r="BU157" i="3"/>
  <c r="BU155" i="3"/>
  <c r="BV189" i="3" s="1"/>
  <c r="J248" i="3"/>
  <c r="AK248" i="3" s="1"/>
  <c r="BN171" i="3"/>
  <c r="BN137" i="3" s="1"/>
  <c r="BN138" i="3"/>
  <c r="BO172" i="3" s="1"/>
  <c r="BN170" i="3"/>
  <c r="J247" i="3"/>
  <c r="AK247" i="3" s="1"/>
  <c r="BP175" i="3"/>
  <c r="BP142" i="3"/>
  <c r="BU186" i="3"/>
  <c r="BR182" i="3"/>
  <c r="BR148" i="3" s="1"/>
  <c r="BS182" i="3" s="1"/>
  <c r="BR149" i="3"/>
  <c r="BR181" i="3"/>
  <c r="BR147" i="3" s="1"/>
  <c r="BR146" i="3"/>
  <c r="BU187" i="3"/>
  <c r="BU153" i="3" s="1"/>
  <c r="BU154" i="3"/>
  <c r="CB9116" i="3"/>
  <c r="CB9117" i="3"/>
  <c r="CB9115" i="3"/>
  <c r="CA9113" i="3"/>
  <c r="CV9167" i="3"/>
  <c r="CV9168" i="3"/>
  <c r="CH9131" i="3"/>
  <c r="CH9134" i="3"/>
  <c r="CH9133" i="3"/>
  <c r="CL9140" i="3"/>
  <c r="CH9132" i="3"/>
  <c r="CH9130" i="3"/>
  <c r="CL9142" i="3"/>
  <c r="CL9141" i="3"/>
  <c r="CE9122" i="3"/>
  <c r="CV9170" i="3"/>
  <c r="CV9169" i="3"/>
  <c r="CG9127" i="3"/>
  <c r="CG9128" i="3"/>
  <c r="CE9123" i="3"/>
  <c r="CE9124" i="3"/>
  <c r="CU9162" i="3"/>
  <c r="CN9147" i="3"/>
  <c r="CN9148" i="3"/>
  <c r="CL9139" i="3"/>
  <c r="CE9121" i="3"/>
  <c r="CR9155" i="3"/>
  <c r="CN9145" i="3"/>
  <c r="CN9146" i="3"/>
  <c r="CR9156" i="3"/>
  <c r="CR9157" i="3"/>
  <c r="CR9153" i="3"/>
  <c r="CR9154" i="3"/>
  <c r="CU9163" i="3"/>
  <c r="CU9161" i="3"/>
  <c r="CV9166" i="3"/>
  <c r="CV9165" i="3"/>
  <c r="CX9173" i="3"/>
  <c r="CX9174" i="3"/>
  <c r="BV159" i="3" l="1"/>
  <c r="BW193" i="3" s="1"/>
  <c r="BX196" i="3"/>
  <c r="BX162" i="3" s="1"/>
  <c r="BX9109" i="3"/>
  <c r="BX9108" i="3"/>
  <c r="BX9107" i="3"/>
  <c r="BX195" i="3"/>
  <c r="J246" i="3"/>
  <c r="AK246" i="3" s="1"/>
  <c r="BN136" i="3"/>
  <c r="BO170" i="3" s="1"/>
  <c r="BM134" i="3"/>
  <c r="BN168" i="3" s="1"/>
  <c r="BM108" i="3"/>
  <c r="BM114" i="3" s="1"/>
  <c r="BM115" i="3" s="1"/>
  <c r="BM133" i="3" s="1"/>
  <c r="BN109" i="3" s="1"/>
  <c r="BR145" i="3"/>
  <c r="BS179" i="3" s="1"/>
  <c r="BP141" i="3"/>
  <c r="BQ175" i="3" s="1"/>
  <c r="BM109" i="3"/>
  <c r="BV191" i="3"/>
  <c r="BV157" i="3" s="1"/>
  <c r="BW191" i="3" s="1"/>
  <c r="BV158" i="3"/>
  <c r="BV156" i="3"/>
  <c r="BW190" i="3" s="1"/>
  <c r="BO139" i="3"/>
  <c r="BP173" i="3" s="1"/>
  <c r="BO171" i="3"/>
  <c r="BO138" i="3"/>
  <c r="BQ176" i="3"/>
  <c r="BQ143" i="3"/>
  <c r="BR177" i="3" s="1"/>
  <c r="BS180" i="3"/>
  <c r="BS181" i="3"/>
  <c r="BS147" i="3" s="1"/>
  <c r="BS150" i="3"/>
  <c r="BS183" i="3"/>
  <c r="BS149" i="3" s="1"/>
  <c r="BS148" i="3"/>
  <c r="BV187" i="3"/>
  <c r="BV188" i="3"/>
  <c r="BV154" i="3" s="1"/>
  <c r="BV155" i="3"/>
  <c r="CC9117" i="3"/>
  <c r="CC9118" i="3"/>
  <c r="CC9116" i="3"/>
  <c r="CB9114" i="3"/>
  <c r="CI9131" i="3"/>
  <c r="CI9132" i="3"/>
  <c r="CW9169" i="3"/>
  <c r="CM9141" i="3"/>
  <c r="CF9123" i="3"/>
  <c r="CH9128" i="3"/>
  <c r="CH9129" i="3"/>
  <c r="CM9142" i="3"/>
  <c r="CM9143" i="3"/>
  <c r="CI9133" i="3"/>
  <c r="CW9170" i="3"/>
  <c r="CW9171" i="3"/>
  <c r="CI9135" i="3"/>
  <c r="CI9134" i="3"/>
  <c r="CF9124" i="3"/>
  <c r="CF9125" i="3"/>
  <c r="CW9168" i="3"/>
  <c r="CV9163" i="3"/>
  <c r="CS9155" i="3"/>
  <c r="CM9140" i="3"/>
  <c r="CO9149" i="3"/>
  <c r="CO9148" i="3"/>
  <c r="CO9147" i="3"/>
  <c r="CO9146" i="3"/>
  <c r="CS9156" i="3"/>
  <c r="CV9162" i="3"/>
  <c r="CF9122" i="3"/>
  <c r="CW9167" i="3"/>
  <c r="CW9166" i="3"/>
  <c r="CS9154" i="3"/>
  <c r="CV9164" i="3"/>
  <c r="CS9157" i="3"/>
  <c r="CS9158" i="3"/>
  <c r="CT9159" i="3" s="1"/>
  <c r="CY9174" i="3"/>
  <c r="CY9175" i="3"/>
  <c r="BW160" i="3" l="1"/>
  <c r="BX194" i="3" s="1"/>
  <c r="BY9107" i="3"/>
  <c r="BO137" i="3"/>
  <c r="BN135" i="3"/>
  <c r="BO169" i="3" s="1"/>
  <c r="BY9108" i="3"/>
  <c r="J245" i="3"/>
  <c r="AK245" i="3" s="1"/>
  <c r="BY9109" i="3"/>
  <c r="BY9110" i="3"/>
  <c r="BY196" i="3"/>
  <c r="BQ142" i="3"/>
  <c r="BR143" i="3" s="1"/>
  <c r="BS177" i="3" s="1"/>
  <c r="BS146" i="3"/>
  <c r="BT180" i="3" s="1"/>
  <c r="J244" i="3"/>
  <c r="AK244" i="3" s="1"/>
  <c r="BN108" i="3"/>
  <c r="BN114" i="3" s="1"/>
  <c r="BN167" i="3"/>
  <c r="BN134" i="3"/>
  <c r="BO168" i="3" s="1"/>
  <c r="BW192" i="3"/>
  <c r="BW158" i="3" s="1"/>
  <c r="BX192" i="3" s="1"/>
  <c r="BW159" i="3"/>
  <c r="BW157" i="3"/>
  <c r="BX191" i="3" s="1"/>
  <c r="BP140" i="3"/>
  <c r="BP172" i="3"/>
  <c r="BP138" i="3" s="1"/>
  <c r="BP139" i="3"/>
  <c r="BP171" i="3"/>
  <c r="BR144" i="3"/>
  <c r="BS178" i="3" s="1"/>
  <c r="BT182" i="3"/>
  <c r="BT148" i="3" s="1"/>
  <c r="BT183" i="3"/>
  <c r="BT149" i="3" s="1"/>
  <c r="BU183" i="3" s="1"/>
  <c r="BT184" i="3"/>
  <c r="BT150" i="3" s="1"/>
  <c r="BT151" i="3"/>
  <c r="BT181" i="3"/>
  <c r="BW188" i="3"/>
  <c r="BW189" i="3"/>
  <c r="BW155" i="3" s="1"/>
  <c r="BX189" i="3" s="1"/>
  <c r="BW156" i="3"/>
  <c r="CD9118" i="3"/>
  <c r="CD9119" i="3"/>
  <c r="CD9117" i="3"/>
  <c r="CC9115" i="3"/>
  <c r="CI9129" i="3"/>
  <c r="CJ9134" i="3"/>
  <c r="CG9124" i="3"/>
  <c r="CN9142" i="3"/>
  <c r="CX9170" i="3"/>
  <c r="CG9125" i="3"/>
  <c r="CG9126" i="3"/>
  <c r="CJ9135" i="3"/>
  <c r="CJ9136" i="3"/>
  <c r="CJ9133" i="3"/>
  <c r="CJ9132" i="3"/>
  <c r="CX9171" i="3"/>
  <c r="CX9172" i="3"/>
  <c r="CP9147" i="3"/>
  <c r="CN9143" i="3"/>
  <c r="CN9144" i="3"/>
  <c r="CX9169" i="3"/>
  <c r="CI9130" i="3"/>
  <c r="CW9164" i="3"/>
  <c r="CP9149" i="3"/>
  <c r="CP9150" i="3"/>
  <c r="CN9141" i="3"/>
  <c r="CT9155" i="3"/>
  <c r="CG9123" i="3"/>
  <c r="CP9148" i="3"/>
  <c r="CU9160" i="3"/>
  <c r="CW9163" i="3"/>
  <c r="CX9168" i="3"/>
  <c r="CX9167" i="3"/>
  <c r="CW9165" i="3"/>
  <c r="CT9158" i="3"/>
  <c r="CT9157" i="3"/>
  <c r="CT9156" i="3"/>
  <c r="CZ9175" i="3"/>
  <c r="CZ9176" i="3"/>
  <c r="BX161" i="3" l="1"/>
  <c r="BY195" i="3" s="1"/>
  <c r="BO136" i="3"/>
  <c r="BP170" i="3" s="1"/>
  <c r="J275" i="3"/>
  <c r="BR176" i="3"/>
  <c r="BZ9109" i="3"/>
  <c r="BN115" i="3"/>
  <c r="BN133" i="3" s="1"/>
  <c r="BO134" i="3" s="1"/>
  <c r="BP168" i="3" s="1"/>
  <c r="BT147" i="3"/>
  <c r="BU181" i="3" s="1"/>
  <c r="BZ9111" i="3"/>
  <c r="BZ9110" i="3"/>
  <c r="BZ9108" i="3"/>
  <c r="BP137" i="3"/>
  <c r="BQ171" i="3" s="1"/>
  <c r="BO135" i="3"/>
  <c r="BP169" i="3" s="1"/>
  <c r="BX193" i="3"/>
  <c r="BX159" i="3" s="1"/>
  <c r="BY193" i="3" s="1"/>
  <c r="BX160" i="3"/>
  <c r="BX158" i="3"/>
  <c r="BY192" i="3" s="1"/>
  <c r="BQ174" i="3"/>
  <c r="BQ140" i="3" s="1"/>
  <c r="BQ141" i="3"/>
  <c r="BR175" i="3" s="1"/>
  <c r="BQ172" i="3"/>
  <c r="BQ173" i="3"/>
  <c r="BQ139" i="3" s="1"/>
  <c r="BS144" i="3"/>
  <c r="BT178" i="3" s="1"/>
  <c r="BS145" i="3"/>
  <c r="BU185" i="3"/>
  <c r="BU151" i="3" s="1"/>
  <c r="BU152" i="3"/>
  <c r="BU184" i="3"/>
  <c r="BU150" i="3" s="1"/>
  <c r="BU149" i="3"/>
  <c r="BV183" i="3" s="1"/>
  <c r="BU182" i="3"/>
  <c r="BX190" i="3"/>
  <c r="BX156" i="3" s="1"/>
  <c r="BX157" i="3"/>
  <c r="CD9116" i="3"/>
  <c r="CE9120" i="3"/>
  <c r="CE9119" i="3"/>
  <c r="CE9118" i="3"/>
  <c r="CK9133" i="3"/>
  <c r="CH9126" i="3"/>
  <c r="CH9127" i="3"/>
  <c r="CK9135" i="3"/>
  <c r="CH9125" i="3"/>
  <c r="CY9170" i="3"/>
  <c r="CK9137" i="3"/>
  <c r="CK9136" i="3"/>
  <c r="CY9172" i="3"/>
  <c r="CY9173" i="3"/>
  <c r="CY9171" i="3"/>
  <c r="CO9144" i="3"/>
  <c r="CO9145" i="3"/>
  <c r="CO9143" i="3"/>
  <c r="CK9134" i="3"/>
  <c r="CJ9130" i="3"/>
  <c r="CJ9131" i="3"/>
  <c r="CU9157" i="3"/>
  <c r="CX9165" i="3"/>
  <c r="CQ9148" i="3"/>
  <c r="CQ9149" i="3"/>
  <c r="CH9124" i="3"/>
  <c r="CO9142" i="3"/>
  <c r="CQ9150" i="3"/>
  <c r="CQ9151" i="3"/>
  <c r="CU9158" i="3"/>
  <c r="CY9169" i="3"/>
  <c r="CY9168" i="3"/>
  <c r="CU9156" i="3"/>
  <c r="CX9164" i="3"/>
  <c r="CV9161" i="3"/>
  <c r="CU9159" i="3"/>
  <c r="CX9166" i="3"/>
  <c r="DA9177" i="3"/>
  <c r="DA9176" i="3"/>
  <c r="BY162" i="3" l="1"/>
  <c r="CA9109" i="3"/>
  <c r="CA9110" i="3"/>
  <c r="BO167" i="3"/>
  <c r="BO108" i="3"/>
  <c r="BO114" i="3" s="1"/>
  <c r="BO115" i="3" s="1"/>
  <c r="BU148" i="3"/>
  <c r="BO109" i="3"/>
  <c r="BQ138" i="3"/>
  <c r="BR172" i="3" s="1"/>
  <c r="BP135" i="3"/>
  <c r="BQ169" i="3" s="1"/>
  <c r="CA9112" i="3"/>
  <c r="CB9113" i="3" s="1"/>
  <c r="CA9111" i="3"/>
  <c r="BP136" i="3"/>
  <c r="BQ170" i="3" s="1"/>
  <c r="BY194" i="3"/>
  <c r="BY160" i="3" s="1"/>
  <c r="BZ194" i="3" s="1"/>
  <c r="BY161" i="3"/>
  <c r="BY159" i="3"/>
  <c r="BR142" i="3"/>
  <c r="BR174" i="3"/>
  <c r="BR140" i="3" s="1"/>
  <c r="BR141" i="3"/>
  <c r="BR173" i="3"/>
  <c r="BT179" i="3"/>
  <c r="BT145" i="3" s="1"/>
  <c r="BT146" i="3"/>
  <c r="BV149" i="3"/>
  <c r="BV182" i="3"/>
  <c r="BV184" i="3"/>
  <c r="BV150" i="3" s="1"/>
  <c r="BV186" i="3"/>
  <c r="BV152" i="3" s="1"/>
  <c r="BV153" i="3"/>
  <c r="BV185" i="3"/>
  <c r="BV151" i="3" s="1"/>
  <c r="BW185" i="3" s="1"/>
  <c r="BY190" i="3"/>
  <c r="BY191" i="3"/>
  <c r="BY157" i="3" s="1"/>
  <c r="BZ191" i="3" s="1"/>
  <c r="BY158" i="3"/>
  <c r="CE9117" i="3"/>
  <c r="CF9118" i="3" s="1"/>
  <c r="CF9119" i="3"/>
  <c r="CF9120" i="3"/>
  <c r="CF9121" i="3"/>
  <c r="CL9136" i="3"/>
  <c r="CK9131" i="3"/>
  <c r="CZ9171" i="3"/>
  <c r="CP9146" i="3"/>
  <c r="CP9145" i="3"/>
  <c r="CL9138" i="3"/>
  <c r="CL9137" i="3"/>
  <c r="CP9144" i="3"/>
  <c r="CZ9173" i="3"/>
  <c r="CZ9174" i="3"/>
  <c r="CI9127" i="3"/>
  <c r="CI9128" i="3"/>
  <c r="CZ9172" i="3"/>
  <c r="CI9126" i="3"/>
  <c r="CL9135" i="3"/>
  <c r="CL9134" i="3"/>
  <c r="CK9132" i="3"/>
  <c r="CV9159" i="3"/>
  <c r="CY9166" i="3"/>
  <c r="CP9143" i="3"/>
  <c r="CR9150" i="3"/>
  <c r="CR9151" i="3"/>
  <c r="CR9152" i="3"/>
  <c r="CI9125" i="3"/>
  <c r="CV9157" i="3"/>
  <c r="CR9149" i="3"/>
  <c r="CY9167" i="3"/>
  <c r="CV9158" i="3"/>
  <c r="CW9162" i="3"/>
  <c r="CZ9169" i="3"/>
  <c r="CZ9170" i="3"/>
  <c r="CV9160" i="3"/>
  <c r="CY9165" i="3"/>
  <c r="DB9178" i="3"/>
  <c r="DB9177" i="3"/>
  <c r="K273" i="3" l="1"/>
  <c r="AL273" i="3" s="1"/>
  <c r="BZ196" i="3"/>
  <c r="BZ162" i="3" s="1"/>
  <c r="BZ9107" i="3"/>
  <c r="CA9108" i="3" s="1"/>
  <c r="CB9109" i="3" s="1"/>
  <c r="BR139" i="3"/>
  <c r="BS173" i="3" s="1"/>
  <c r="BO133" i="3"/>
  <c r="BP167" i="3" s="1"/>
  <c r="CB9112" i="3"/>
  <c r="CC9113" i="3" s="1"/>
  <c r="CB9111" i="3"/>
  <c r="CC9114" i="3"/>
  <c r="CB9110" i="3"/>
  <c r="BQ136" i="3"/>
  <c r="BR170" i="3" s="1"/>
  <c r="BQ137" i="3"/>
  <c r="BR171" i="3" s="1"/>
  <c r="K271" i="3"/>
  <c r="AL271" i="3" s="1"/>
  <c r="K270" i="3"/>
  <c r="AL270" i="3" s="1"/>
  <c r="BZ193" i="3"/>
  <c r="BZ159" i="3" s="1"/>
  <c r="K272" i="3"/>
  <c r="AL272" i="3" s="1"/>
  <c r="BZ195" i="3"/>
  <c r="BZ161" i="3" s="1"/>
  <c r="CA195" i="3" s="1"/>
  <c r="BZ160" i="3"/>
  <c r="CA194" i="3" s="1"/>
  <c r="BS176" i="3"/>
  <c r="BS142" i="3" s="1"/>
  <c r="BS143" i="3"/>
  <c r="BP134" i="3"/>
  <c r="BP109" i="3"/>
  <c r="K268" i="3"/>
  <c r="AL268" i="3" s="1"/>
  <c r="BS175" i="3"/>
  <c r="BS141" i="3" s="1"/>
  <c r="BS174" i="3"/>
  <c r="BU147" i="3"/>
  <c r="BU180" i="3"/>
  <c r="BU146" i="3" s="1"/>
  <c r="BU179" i="3"/>
  <c r="BW151" i="3"/>
  <c r="BX185" i="3" s="1"/>
  <c r="BW187" i="3"/>
  <c r="BW153" i="3" s="1"/>
  <c r="BW154" i="3"/>
  <c r="BW186" i="3"/>
  <c r="BW152" i="3" s="1"/>
  <c r="BX186" i="3" s="1"/>
  <c r="BW184" i="3"/>
  <c r="BW150" i="3" s="1"/>
  <c r="BW183" i="3"/>
  <c r="K269" i="3"/>
  <c r="AL269" i="3" s="1"/>
  <c r="BZ192" i="3"/>
  <c r="BZ158" i="3" s="1"/>
  <c r="CA192" i="3" s="1"/>
  <c r="CG9120" i="3"/>
  <c r="CG9121" i="3"/>
  <c r="CG9122" i="3"/>
  <c r="CG9119" i="3"/>
  <c r="CM9137" i="3"/>
  <c r="DA9172" i="3"/>
  <c r="CW9160" i="3"/>
  <c r="CM9135" i="3"/>
  <c r="CJ9129" i="3"/>
  <c r="CJ9128" i="3"/>
  <c r="CJ9127" i="3"/>
  <c r="DA9174" i="3"/>
  <c r="DA9175" i="3"/>
  <c r="CM9136" i="3"/>
  <c r="DA9173" i="3"/>
  <c r="CM9139" i="3"/>
  <c r="CM9138" i="3"/>
  <c r="CL9133" i="3"/>
  <c r="CL9132" i="3"/>
  <c r="CQ9145" i="3"/>
  <c r="CQ9146" i="3"/>
  <c r="CQ9147" i="3"/>
  <c r="CW9158" i="3"/>
  <c r="CZ9167" i="3"/>
  <c r="CS9151" i="3"/>
  <c r="CS9152" i="3"/>
  <c r="CS9153" i="3"/>
  <c r="CS9150" i="3"/>
  <c r="CJ9126" i="3"/>
  <c r="CQ9144" i="3"/>
  <c r="CZ9168" i="3"/>
  <c r="CX9163" i="3"/>
  <c r="CW9161" i="3"/>
  <c r="DA9170" i="3"/>
  <c r="DA9171" i="3"/>
  <c r="CW9159" i="3"/>
  <c r="CZ9166" i="3"/>
  <c r="DC9178" i="3"/>
  <c r="DC9179" i="3"/>
  <c r="BP108" i="3" l="1"/>
  <c r="BP114" i="3" s="1"/>
  <c r="BP115" i="3" s="1"/>
  <c r="BP133" i="3" s="1"/>
  <c r="BQ109" i="3" s="1"/>
  <c r="CC9110" i="3"/>
  <c r="BS140" i="3"/>
  <c r="BT174" i="3" s="1"/>
  <c r="CD9115" i="3"/>
  <c r="CD9114" i="3"/>
  <c r="BR137" i="3"/>
  <c r="BS171" i="3" s="1"/>
  <c r="CC9112" i="3"/>
  <c r="CC9111" i="3"/>
  <c r="BR138" i="3"/>
  <c r="BS172" i="3" s="1"/>
  <c r="CA9107" i="3"/>
  <c r="CA196" i="3"/>
  <c r="CA162" i="3" s="1"/>
  <c r="CB196" i="3" s="1"/>
  <c r="CA161" i="3"/>
  <c r="CB195" i="3" s="1"/>
  <c r="BT177" i="3"/>
  <c r="BT143" i="3" s="1"/>
  <c r="BT144" i="3"/>
  <c r="BU178" i="3" s="1"/>
  <c r="BQ168" i="3"/>
  <c r="BQ135" i="3"/>
  <c r="BT176" i="3"/>
  <c r="BT142" i="3" s="1"/>
  <c r="BU176" i="3" s="1"/>
  <c r="BX152" i="3"/>
  <c r="BY186" i="3" s="1"/>
  <c r="BT175" i="3"/>
  <c r="BV180" i="3"/>
  <c r="BV181" i="3"/>
  <c r="BV147" i="3" s="1"/>
  <c r="BV148" i="3"/>
  <c r="BX184" i="3"/>
  <c r="BX151" i="3"/>
  <c r="BX187" i="3"/>
  <c r="BX153" i="3" s="1"/>
  <c r="BY187" i="3" s="1"/>
  <c r="BX188" i="3"/>
  <c r="BX154" i="3" s="1"/>
  <c r="BX155" i="3"/>
  <c r="CA193" i="3"/>
  <c r="CA159" i="3" s="1"/>
  <c r="CA160" i="3"/>
  <c r="CH9120" i="3"/>
  <c r="CH9122" i="3"/>
  <c r="CH9123" i="3"/>
  <c r="CH9121" i="3"/>
  <c r="CN9136" i="3"/>
  <c r="CN9138" i="3"/>
  <c r="DB9173" i="3"/>
  <c r="CX9161" i="3"/>
  <c r="CN9140" i="3"/>
  <c r="CN9139" i="3"/>
  <c r="CK9128" i="3"/>
  <c r="CR9146" i="3"/>
  <c r="DB9176" i="3"/>
  <c r="DB9175" i="3"/>
  <c r="CR9148" i="3"/>
  <c r="CR9147" i="3"/>
  <c r="DB9174" i="3"/>
  <c r="CN9137" i="3"/>
  <c r="CK9129" i="3"/>
  <c r="CK9130" i="3"/>
  <c r="CM9134" i="3"/>
  <c r="CM9133" i="3"/>
  <c r="DA9168" i="3"/>
  <c r="CX9159" i="3"/>
  <c r="CT9151" i="3"/>
  <c r="DA9169" i="3"/>
  <c r="DB9170" i="3" s="1"/>
  <c r="CK9127" i="3"/>
  <c r="CT9153" i="3"/>
  <c r="CT9154" i="3"/>
  <c r="CT9152" i="3"/>
  <c r="CR9145" i="3"/>
  <c r="CX9160" i="3"/>
  <c r="DB9172" i="3"/>
  <c r="DB9171" i="3"/>
  <c r="CY9164" i="3"/>
  <c r="CX9162" i="3"/>
  <c r="DA9167" i="3"/>
  <c r="DD9179" i="3"/>
  <c r="DD9180" i="3"/>
  <c r="BT141" i="3" l="1"/>
  <c r="BU175" i="3" s="1"/>
  <c r="CD9111" i="3"/>
  <c r="BS138" i="3"/>
  <c r="CD9112" i="3"/>
  <c r="BQ108" i="3"/>
  <c r="BQ114" i="3" s="1"/>
  <c r="BQ115" i="3" s="1"/>
  <c r="CD9113" i="3"/>
  <c r="CE9115" i="3"/>
  <c r="CE9116" i="3"/>
  <c r="BS139" i="3"/>
  <c r="BQ167" i="3"/>
  <c r="BT172" i="3"/>
  <c r="CB162" i="3"/>
  <c r="CC196" i="3" s="1"/>
  <c r="CB9107" i="3"/>
  <c r="CB9108" i="3"/>
  <c r="BQ134" i="3"/>
  <c r="BR168" i="3" s="1"/>
  <c r="BU145" i="3"/>
  <c r="BV179" i="3" s="1"/>
  <c r="BR169" i="3"/>
  <c r="BR136" i="3"/>
  <c r="BU177" i="3"/>
  <c r="BU143" i="3" s="1"/>
  <c r="BV177" i="3" s="1"/>
  <c r="BU144" i="3"/>
  <c r="BU142" i="3"/>
  <c r="BV176" i="3" s="1"/>
  <c r="BW182" i="3"/>
  <c r="BW148" i="3" s="1"/>
  <c r="BW181" i="3"/>
  <c r="BW149" i="3"/>
  <c r="BX183" i="3" s="1"/>
  <c r="BY188" i="3"/>
  <c r="BY154" i="3" s="1"/>
  <c r="BY189" i="3"/>
  <c r="BY155" i="3" s="1"/>
  <c r="BY156" i="3"/>
  <c r="BY153" i="3"/>
  <c r="BY185" i="3"/>
  <c r="BY152" i="3"/>
  <c r="CB193" i="3"/>
  <c r="CB161" i="3"/>
  <c r="CB194" i="3"/>
  <c r="CB160" i="3" s="1"/>
  <c r="CC194" i="3" s="1"/>
  <c r="CI9122" i="3"/>
  <c r="CI9121" i="3"/>
  <c r="CI9123" i="3"/>
  <c r="CI9124" i="3"/>
  <c r="CO9137" i="3"/>
  <c r="CY9162" i="3"/>
  <c r="CO9139" i="3"/>
  <c r="CY9160" i="3"/>
  <c r="DC9174" i="3"/>
  <c r="CL9129" i="3"/>
  <c r="CS9147" i="3"/>
  <c r="CS9149" i="3"/>
  <c r="CS9148" i="3"/>
  <c r="CO9140" i="3"/>
  <c r="CO9141" i="3"/>
  <c r="CO9138" i="3"/>
  <c r="CN9135" i="3"/>
  <c r="CN9134" i="3"/>
  <c r="CL9131" i="3"/>
  <c r="CL9130" i="3"/>
  <c r="DC9175" i="3"/>
  <c r="DC9177" i="3"/>
  <c r="DC9176" i="3"/>
  <c r="DB9169" i="3"/>
  <c r="DC9170" i="3" s="1"/>
  <c r="CU9152" i="3"/>
  <c r="CU9154" i="3"/>
  <c r="CU9155" i="3"/>
  <c r="CS9146" i="3"/>
  <c r="CL9128" i="3"/>
  <c r="CU9153" i="3"/>
  <c r="CY9163" i="3"/>
  <c r="DC9173" i="3"/>
  <c r="DC9172" i="3"/>
  <c r="DB9168" i="3"/>
  <c r="CY9161" i="3"/>
  <c r="CZ9165" i="3"/>
  <c r="DC9171" i="3"/>
  <c r="DE9180" i="3"/>
  <c r="DE9181" i="3"/>
  <c r="BQ133" i="3" l="1"/>
  <c r="BR108" i="3" s="1"/>
  <c r="BR114" i="3" s="1"/>
  <c r="BR115" i="3" s="1"/>
  <c r="CE9113" i="3"/>
  <c r="CE9114" i="3"/>
  <c r="CF9115" i="3" s="1"/>
  <c r="CF9117" i="3"/>
  <c r="CF9116" i="3"/>
  <c r="CE9112" i="3"/>
  <c r="BT173" i="3"/>
  <c r="BT139" i="3" s="1"/>
  <c r="BU173" i="3" s="1"/>
  <c r="BT140" i="3"/>
  <c r="BU141" i="3" s="1"/>
  <c r="BR135" i="3"/>
  <c r="BS169" i="3" s="1"/>
  <c r="CC9109" i="3"/>
  <c r="CD9110" i="3" s="1"/>
  <c r="CC9108" i="3"/>
  <c r="CC9107" i="3"/>
  <c r="BV146" i="3"/>
  <c r="BW180" i="3" s="1"/>
  <c r="BS170" i="3"/>
  <c r="BS137" i="3"/>
  <c r="BV143" i="3"/>
  <c r="BW177" i="3" s="1"/>
  <c r="BV178" i="3"/>
  <c r="BV144" i="3" s="1"/>
  <c r="BV145" i="3"/>
  <c r="BX150" i="3"/>
  <c r="BY184" i="3" s="1"/>
  <c r="BX149" i="3"/>
  <c r="BY183" i="3" s="1"/>
  <c r="BX182" i="3"/>
  <c r="K263" i="3"/>
  <c r="AL263" i="3" s="1"/>
  <c r="BZ186" i="3"/>
  <c r="K264" i="3"/>
  <c r="AL264" i="3" s="1"/>
  <c r="BZ187" i="3"/>
  <c r="BZ153" i="3" s="1"/>
  <c r="BZ190" i="3"/>
  <c r="BZ156" i="3" s="1"/>
  <c r="BZ157" i="3"/>
  <c r="K267" i="3"/>
  <c r="AL267" i="3" s="1"/>
  <c r="BZ189" i="3"/>
  <c r="BZ155" i="3" s="1"/>
  <c r="K266" i="3"/>
  <c r="AL266" i="3" s="1"/>
  <c r="K265" i="3"/>
  <c r="AL265" i="3" s="1"/>
  <c r="BZ188" i="3"/>
  <c r="BZ154" i="3" s="1"/>
  <c r="CA188" i="3" s="1"/>
  <c r="CC162" i="3"/>
  <c r="CC195" i="3"/>
  <c r="CC161" i="3" s="1"/>
  <c r="CD195" i="3" s="1"/>
  <c r="CJ9122" i="3"/>
  <c r="CJ9123" i="3"/>
  <c r="CJ9124" i="3"/>
  <c r="CJ9125" i="3"/>
  <c r="CP9138" i="3"/>
  <c r="CZ9163" i="3"/>
  <c r="CZ9161" i="3"/>
  <c r="DD9175" i="3"/>
  <c r="CT9148" i="3"/>
  <c r="CP9140" i="3"/>
  <c r="CP9142" i="3"/>
  <c r="CP9141" i="3"/>
  <c r="CM9130" i="3"/>
  <c r="CM9131" i="3"/>
  <c r="CM9132" i="3"/>
  <c r="CP9139" i="3"/>
  <c r="CO9135" i="3"/>
  <c r="CO9136" i="3"/>
  <c r="DD9176" i="3"/>
  <c r="CT9149" i="3"/>
  <c r="CT9150" i="3"/>
  <c r="DD9178" i="3"/>
  <c r="DD9177" i="3"/>
  <c r="CV9154" i="3"/>
  <c r="CZ9162" i="3"/>
  <c r="DD9171" i="3"/>
  <c r="CV9153" i="3"/>
  <c r="CT9147" i="3"/>
  <c r="CZ9164" i="3"/>
  <c r="CM9129" i="3"/>
  <c r="CV9155" i="3"/>
  <c r="CV9156" i="3"/>
  <c r="DA9166" i="3"/>
  <c r="DC9169" i="3"/>
  <c r="DD9172" i="3"/>
  <c r="DD9173" i="3"/>
  <c r="DD9174" i="3"/>
  <c r="DF9182" i="3"/>
  <c r="DF9181" i="3"/>
  <c r="BR167" i="3" l="1"/>
  <c r="BR133" i="3" s="1"/>
  <c r="BS109" i="3" s="1"/>
  <c r="BR134" i="3"/>
  <c r="BS135" i="3" s="1"/>
  <c r="BT169" i="3" s="1"/>
  <c r="BR109" i="3"/>
  <c r="CF9113" i="3"/>
  <c r="CF9114" i="3"/>
  <c r="CG9115" i="3" s="1"/>
  <c r="CG9116" i="3"/>
  <c r="CG9118" i="3"/>
  <c r="CG9117" i="3"/>
  <c r="BV175" i="3"/>
  <c r="BV142" i="3"/>
  <c r="BW176" i="3" s="1"/>
  <c r="BU174" i="3"/>
  <c r="BU140" i="3" s="1"/>
  <c r="BS136" i="3"/>
  <c r="BT170" i="3" s="1"/>
  <c r="CD9109" i="3"/>
  <c r="CE9110" i="3" s="1"/>
  <c r="CD9108" i="3"/>
  <c r="CE9111" i="3"/>
  <c r="BW147" i="3"/>
  <c r="BX181" i="3" s="1"/>
  <c r="BT171" i="3"/>
  <c r="BT138" i="3"/>
  <c r="BY151" i="3"/>
  <c r="K262" i="3" s="1"/>
  <c r="AL262" i="3" s="1"/>
  <c r="BW179" i="3"/>
  <c r="BW145" i="3" s="1"/>
  <c r="BW146" i="3"/>
  <c r="BW178" i="3"/>
  <c r="BW144" i="3" s="1"/>
  <c r="BX178" i="3" s="1"/>
  <c r="BY150" i="3"/>
  <c r="CA189" i="3"/>
  <c r="CA155" i="3" s="1"/>
  <c r="CA190" i="3"/>
  <c r="CA156" i="3" s="1"/>
  <c r="CA158" i="3"/>
  <c r="CA191" i="3"/>
  <c r="CA157" i="3" s="1"/>
  <c r="CB191" i="3" s="1"/>
  <c r="CA154" i="3"/>
  <c r="CA187" i="3"/>
  <c r="CD196" i="3"/>
  <c r="CD162" i="3" s="1"/>
  <c r="CE196" i="3" s="1"/>
  <c r="CD9107" i="3"/>
  <c r="CK9123" i="3"/>
  <c r="CK9125" i="3"/>
  <c r="CK9126" i="3"/>
  <c r="CK9124" i="3"/>
  <c r="DA9164" i="3"/>
  <c r="DA9162" i="3"/>
  <c r="DE9177" i="3"/>
  <c r="CQ9140" i="3"/>
  <c r="CQ9141" i="3"/>
  <c r="DE9178" i="3"/>
  <c r="DE9179" i="3"/>
  <c r="CN9132" i="3"/>
  <c r="CN9133" i="3"/>
  <c r="CN9131" i="3"/>
  <c r="CU9150" i="3"/>
  <c r="CU9151" i="3"/>
  <c r="CQ9143" i="3"/>
  <c r="CQ9142" i="3"/>
  <c r="CQ9139" i="3"/>
  <c r="CU9149" i="3"/>
  <c r="CP9136" i="3"/>
  <c r="CP9137" i="3"/>
  <c r="DE9176" i="3"/>
  <c r="CW9157" i="3"/>
  <c r="CW9156" i="3"/>
  <c r="DE9173" i="3"/>
  <c r="CW9155" i="3"/>
  <c r="CW9154" i="3"/>
  <c r="CU9148" i="3"/>
  <c r="CN9130" i="3"/>
  <c r="DA9163" i="3"/>
  <c r="DA9165" i="3"/>
  <c r="DB9167" i="3"/>
  <c r="DE9172" i="3"/>
  <c r="DD9170" i="3"/>
  <c r="DE9175" i="3"/>
  <c r="DE9174" i="3"/>
  <c r="DG9183" i="3"/>
  <c r="DG9182" i="3"/>
  <c r="BS168" i="3" l="1"/>
  <c r="BS134" i="3" s="1"/>
  <c r="BT168" i="3" s="1"/>
  <c r="CG9114" i="3"/>
  <c r="CH9115" i="3" s="1"/>
  <c r="CH9117" i="3"/>
  <c r="CH9119" i="3"/>
  <c r="CH9118" i="3"/>
  <c r="CH9116" i="3"/>
  <c r="BW143" i="3"/>
  <c r="BX177" i="3" s="1"/>
  <c r="BT137" i="3"/>
  <c r="BU171" i="3" s="1"/>
  <c r="BV174" i="3"/>
  <c r="BV141" i="3"/>
  <c r="CF9111" i="3"/>
  <c r="CF9112" i="3"/>
  <c r="CE9109" i="3"/>
  <c r="CF9110" i="3" s="1"/>
  <c r="BT136" i="3"/>
  <c r="BU170" i="3" s="1"/>
  <c r="BX148" i="3"/>
  <c r="BS108" i="3"/>
  <c r="BS114" i="3" s="1"/>
  <c r="BS115" i="3" s="1"/>
  <c r="BS167" i="3"/>
  <c r="BU172" i="3"/>
  <c r="BU139" i="3"/>
  <c r="BZ185" i="3"/>
  <c r="BZ151" i="3" s="1"/>
  <c r="CA185" i="3" s="1"/>
  <c r="BZ152" i="3"/>
  <c r="CA186" i="3" s="1"/>
  <c r="BX180" i="3"/>
  <c r="BX146" i="3" s="1"/>
  <c r="BX147" i="3"/>
  <c r="BX179" i="3"/>
  <c r="BX145" i="3" s="1"/>
  <c r="BY179" i="3" s="1"/>
  <c r="BZ184" i="3"/>
  <c r="K261" i="3"/>
  <c r="AL261" i="3" s="1"/>
  <c r="CB157" i="3"/>
  <c r="CC191" i="3" s="1"/>
  <c r="CB188" i="3"/>
  <c r="CB192" i="3"/>
  <c r="CB158" i="3" s="1"/>
  <c r="CC192" i="3" s="1"/>
  <c r="CB159" i="3"/>
  <c r="CB190" i="3"/>
  <c r="CB156" i="3" s="1"/>
  <c r="CB189" i="3"/>
  <c r="CB155" i="3" s="1"/>
  <c r="CL9124" i="3"/>
  <c r="CE9108" i="3"/>
  <c r="CE9107" i="3"/>
  <c r="CL9127" i="3"/>
  <c r="CL9126" i="3"/>
  <c r="CL9125" i="3"/>
  <c r="DB9165" i="3"/>
  <c r="DB9163" i="3"/>
  <c r="DF9177" i="3"/>
  <c r="CR9142" i="3"/>
  <c r="CR9140" i="3"/>
  <c r="CV9150" i="3"/>
  <c r="CO9132" i="3"/>
  <c r="DF9180" i="3"/>
  <c r="DF9179" i="3"/>
  <c r="DF9178" i="3"/>
  <c r="CO9133" i="3"/>
  <c r="CO9134" i="3"/>
  <c r="CQ9137" i="3"/>
  <c r="CQ9138" i="3"/>
  <c r="CR9144" i="3"/>
  <c r="CR9143" i="3"/>
  <c r="DB9166" i="3"/>
  <c r="DC9167" i="3" s="1"/>
  <c r="CV9151" i="3"/>
  <c r="CV9152" i="3"/>
  <c r="CR9141" i="3"/>
  <c r="DF9174" i="3"/>
  <c r="CX9156" i="3"/>
  <c r="CV9149" i="3"/>
  <c r="CX9157" i="3"/>
  <c r="CX9158" i="3"/>
  <c r="CX9155" i="3"/>
  <c r="DB9164" i="3"/>
  <c r="CO9131" i="3"/>
  <c r="DE9171" i="3"/>
  <c r="DF9172" i="3" s="1"/>
  <c r="DC9168" i="3"/>
  <c r="DF9176" i="3"/>
  <c r="DF9175" i="3"/>
  <c r="DF9173" i="3"/>
  <c r="DH9184" i="3"/>
  <c r="DH9183" i="3"/>
  <c r="CI9118" i="3" l="1"/>
  <c r="CI9116" i="3"/>
  <c r="CI9120" i="3"/>
  <c r="CI9119" i="3"/>
  <c r="CI9117" i="3"/>
  <c r="BX144" i="3"/>
  <c r="BY178" i="3" s="1"/>
  <c r="BU138" i="3"/>
  <c r="BV172" i="3" s="1"/>
  <c r="BW175" i="3"/>
  <c r="BW142" i="3"/>
  <c r="BT135" i="3"/>
  <c r="BU169" i="3" s="1"/>
  <c r="CG9111" i="3"/>
  <c r="CG9113" i="3"/>
  <c r="CG9112" i="3"/>
  <c r="BU137" i="3"/>
  <c r="BV171" i="3" s="1"/>
  <c r="BY149" i="3"/>
  <c r="BY182" i="3"/>
  <c r="BY148" i="3" s="1"/>
  <c r="BS133" i="3"/>
  <c r="CA153" i="3"/>
  <c r="CB187" i="3" s="1"/>
  <c r="BV173" i="3"/>
  <c r="BV140" i="3"/>
  <c r="BY180" i="3"/>
  <c r="BY146" i="3" s="1"/>
  <c r="BZ180" i="3" s="1"/>
  <c r="BY181" i="3"/>
  <c r="BY147" i="3" s="1"/>
  <c r="CC158" i="3"/>
  <c r="CD192" i="3" s="1"/>
  <c r="CA152" i="3"/>
  <c r="CC157" i="3"/>
  <c r="CD191" i="3" s="1"/>
  <c r="CC189" i="3"/>
  <c r="CC160" i="3"/>
  <c r="CC193" i="3"/>
  <c r="CC159" i="3" s="1"/>
  <c r="CD193" i="3" s="1"/>
  <c r="CC190" i="3"/>
  <c r="CC156" i="3" s="1"/>
  <c r="CM9125" i="3"/>
  <c r="CF9109" i="3"/>
  <c r="CF9108" i="3"/>
  <c r="CM9126" i="3"/>
  <c r="CM9128" i="3"/>
  <c r="CM9127" i="3"/>
  <c r="DC9164" i="3"/>
  <c r="CR9138" i="3"/>
  <c r="CS9141" i="3"/>
  <c r="CS9143" i="3"/>
  <c r="CP9133" i="3"/>
  <c r="DG9178" i="3"/>
  <c r="DC9166" i="3"/>
  <c r="DD9167" i="3" s="1"/>
  <c r="CW9151" i="3"/>
  <c r="CP9134" i="3"/>
  <c r="CP9135" i="3"/>
  <c r="CS9145" i="3"/>
  <c r="CS9144" i="3"/>
  <c r="DG9179" i="3"/>
  <c r="CW9152" i="3"/>
  <c r="CW9153" i="3"/>
  <c r="DG9181" i="3"/>
  <c r="DG9180" i="3"/>
  <c r="CS9142" i="3"/>
  <c r="CR9139" i="3"/>
  <c r="CY9156" i="3"/>
  <c r="CP9132" i="3"/>
  <c r="DC9165" i="3"/>
  <c r="CY9159" i="3"/>
  <c r="CY9158" i="3"/>
  <c r="CY9157" i="3"/>
  <c r="DG9174" i="3"/>
  <c r="CW9150" i="3"/>
  <c r="DG9175" i="3"/>
  <c r="DD9168" i="3"/>
  <c r="DD9169" i="3"/>
  <c r="DG9176" i="3"/>
  <c r="DG9177" i="3"/>
  <c r="DG9173" i="3"/>
  <c r="DI9184" i="3"/>
  <c r="DI9185" i="3"/>
  <c r="CJ9117" i="3" l="1"/>
  <c r="CJ9119" i="3"/>
  <c r="CJ9121" i="3"/>
  <c r="CJ9120" i="3"/>
  <c r="CJ9118" i="3"/>
  <c r="BV139" i="3"/>
  <c r="BW173" i="3" s="1"/>
  <c r="BY145" i="3"/>
  <c r="BZ179" i="3" s="1"/>
  <c r="BX176" i="3"/>
  <c r="BX143" i="3"/>
  <c r="BU136" i="3"/>
  <c r="BV170" i="3" s="1"/>
  <c r="BV138" i="3"/>
  <c r="BW172" i="3" s="1"/>
  <c r="CH9112" i="3"/>
  <c r="CH9113" i="3"/>
  <c r="CH9114" i="3"/>
  <c r="BZ183" i="3"/>
  <c r="BZ149" i="3" s="1"/>
  <c r="K260" i="3"/>
  <c r="AL260" i="3" s="1"/>
  <c r="BZ150" i="3"/>
  <c r="BT134" i="3"/>
  <c r="BT109" i="3"/>
  <c r="BT167" i="3"/>
  <c r="BT108" i="3"/>
  <c r="BT114" i="3" s="1"/>
  <c r="BT115" i="3" s="1"/>
  <c r="CB154" i="3"/>
  <c r="CC188" i="3" s="1"/>
  <c r="BW141" i="3"/>
  <c r="BW174" i="3"/>
  <c r="BW140" i="3" s="1"/>
  <c r="K257" i="3"/>
  <c r="AL257" i="3" s="1"/>
  <c r="K259" i="3"/>
  <c r="AL259" i="3" s="1"/>
  <c r="BZ182" i="3"/>
  <c r="BZ148" i="3" s="1"/>
  <c r="CA182" i="3" s="1"/>
  <c r="BZ181" i="3"/>
  <c r="BZ147" i="3" s="1"/>
  <c r="K258" i="3"/>
  <c r="AL258" i="3" s="1"/>
  <c r="CD159" i="3"/>
  <c r="CE193" i="3" s="1"/>
  <c r="CB186" i="3"/>
  <c r="CB153" i="3"/>
  <c r="CD158" i="3"/>
  <c r="CE192" i="3" s="1"/>
  <c r="CD190" i="3"/>
  <c r="CD157" i="3"/>
  <c r="CD194" i="3"/>
  <c r="CD160" i="3" s="1"/>
  <c r="CE194" i="3" s="1"/>
  <c r="CD161" i="3"/>
  <c r="CG9109" i="3"/>
  <c r="CG9110" i="3"/>
  <c r="CN9127" i="3"/>
  <c r="CN9129" i="3"/>
  <c r="CN9128" i="3"/>
  <c r="CN9126" i="3"/>
  <c r="CT9142" i="3"/>
  <c r="CT9144" i="3"/>
  <c r="DD9166" i="3"/>
  <c r="DE9167" i="3" s="1"/>
  <c r="CZ9157" i="3"/>
  <c r="DH9180" i="3"/>
  <c r="DH9181" i="3"/>
  <c r="DH9182" i="3"/>
  <c r="CT9145" i="3"/>
  <c r="CT9146" i="3"/>
  <c r="CX9154" i="3"/>
  <c r="CX9153" i="3"/>
  <c r="CX9152" i="3"/>
  <c r="DH9179" i="3"/>
  <c r="CQ9135" i="3"/>
  <c r="CQ9136" i="3"/>
  <c r="CS9140" i="3"/>
  <c r="CS9139" i="3"/>
  <c r="CQ9134" i="3"/>
  <c r="CT9143" i="3"/>
  <c r="CQ9133" i="3"/>
  <c r="DH9174" i="3"/>
  <c r="DD9165" i="3"/>
  <c r="CZ9158" i="3"/>
  <c r="CZ9159" i="3"/>
  <c r="CZ9160" i="3"/>
  <c r="CX9151" i="3"/>
  <c r="DH9175" i="3"/>
  <c r="DE9169" i="3"/>
  <c r="DE9170" i="3"/>
  <c r="DE9168" i="3"/>
  <c r="DH9178" i="3"/>
  <c r="DH9177" i="3"/>
  <c r="DH9176" i="3"/>
  <c r="DJ9185" i="3"/>
  <c r="DJ9186" i="3"/>
  <c r="CK9118" i="3" l="1"/>
  <c r="K256" i="3"/>
  <c r="AL256" i="3" s="1"/>
  <c r="CK9120" i="3"/>
  <c r="BZ146" i="3"/>
  <c r="CA180" i="3" s="1"/>
  <c r="CK9122" i="3"/>
  <c r="CK9121" i="3"/>
  <c r="CK9119" i="3"/>
  <c r="BY177" i="3"/>
  <c r="BY144" i="3"/>
  <c r="BW139" i="3"/>
  <c r="BX173" i="3" s="1"/>
  <c r="BV137" i="3"/>
  <c r="BW171" i="3" s="1"/>
  <c r="CI9114" i="3"/>
  <c r="CI9115" i="3"/>
  <c r="CI9113" i="3"/>
  <c r="CA151" i="3"/>
  <c r="CB185" i="3" s="1"/>
  <c r="CA184" i="3"/>
  <c r="CA150" i="3" s="1"/>
  <c r="CB184" i="3" s="1"/>
  <c r="BT133" i="3"/>
  <c r="BU168" i="3"/>
  <c r="BU135" i="3"/>
  <c r="CC155" i="3"/>
  <c r="CD189" i="3" s="1"/>
  <c r="BX174" i="3"/>
  <c r="BX175" i="3"/>
  <c r="BX141" i="3" s="1"/>
  <c r="BX142" i="3"/>
  <c r="CA181" i="3"/>
  <c r="CA183" i="3"/>
  <c r="CA149" i="3" s="1"/>
  <c r="CA148" i="3"/>
  <c r="CE158" i="3"/>
  <c r="CF192" i="3" s="1"/>
  <c r="CC187" i="3"/>
  <c r="CC154" i="3"/>
  <c r="CE160" i="3"/>
  <c r="CF194" i="3" s="1"/>
  <c r="CE195" i="3"/>
  <c r="CE161" i="3" s="1"/>
  <c r="CE162" i="3"/>
  <c r="CE159" i="3"/>
  <c r="CE191" i="3"/>
  <c r="CO9128" i="3"/>
  <c r="CH9111" i="3"/>
  <c r="CH9110" i="3"/>
  <c r="CO9127" i="3"/>
  <c r="CO9130" i="3"/>
  <c r="CO9129" i="3"/>
  <c r="DE9166" i="3"/>
  <c r="DF9167" i="3" s="1"/>
  <c r="CU9143" i="3"/>
  <c r="DI9180" i="3"/>
  <c r="CU9145" i="3"/>
  <c r="CU9144" i="3"/>
  <c r="CY9153" i="3"/>
  <c r="CU9147" i="3"/>
  <c r="CU9146" i="3"/>
  <c r="CT9141" i="3"/>
  <c r="CT9140" i="3"/>
  <c r="DI9183" i="3"/>
  <c r="DI9182" i="3"/>
  <c r="CR9136" i="3"/>
  <c r="CR9137" i="3"/>
  <c r="DI9181" i="3"/>
  <c r="CY9154" i="3"/>
  <c r="CY9155" i="3"/>
  <c r="CR9135" i="3"/>
  <c r="DI9176" i="3"/>
  <c r="DA9159" i="3"/>
  <c r="DA9160" i="3"/>
  <c r="DA9161" i="3"/>
  <c r="DF9169" i="3"/>
  <c r="CR9134" i="3"/>
  <c r="CY9152" i="3"/>
  <c r="DA9158" i="3"/>
  <c r="DF9170" i="3"/>
  <c r="DF9171" i="3"/>
  <c r="DI9177" i="3"/>
  <c r="DI9179" i="3"/>
  <c r="DI9178" i="3"/>
  <c r="DF9168" i="3"/>
  <c r="DI9175" i="3"/>
  <c r="DK9187" i="3"/>
  <c r="DK9186" i="3"/>
  <c r="CA147" i="3" l="1"/>
  <c r="CB181" i="3" s="1"/>
  <c r="CL9119" i="3"/>
  <c r="CL9121" i="3"/>
  <c r="CL9123" i="3"/>
  <c r="CL9122" i="3"/>
  <c r="CL9120" i="3"/>
  <c r="BX140" i="3"/>
  <c r="BY174" i="3" s="1"/>
  <c r="BZ178" i="3"/>
  <c r="BZ145" i="3"/>
  <c r="K255" i="3"/>
  <c r="AL255" i="3" s="1"/>
  <c r="BW138" i="3"/>
  <c r="BX172" i="3" s="1"/>
  <c r="CJ9116" i="3"/>
  <c r="CJ9115" i="3"/>
  <c r="CJ9114" i="3"/>
  <c r="CB151" i="3"/>
  <c r="CC185" i="3" s="1"/>
  <c r="CB152" i="3"/>
  <c r="CC186" i="3" s="1"/>
  <c r="BV136" i="3"/>
  <c r="BV169" i="3"/>
  <c r="BU134" i="3"/>
  <c r="BV168" i="3" s="1"/>
  <c r="BU109" i="3"/>
  <c r="BU108" i="3"/>
  <c r="BU114" i="3" s="1"/>
  <c r="BU115" i="3" s="1"/>
  <c r="BU167" i="3"/>
  <c r="CD156" i="3"/>
  <c r="CE190" i="3" s="1"/>
  <c r="BY175" i="3"/>
  <c r="BY176" i="3"/>
  <c r="BY142" i="3" s="1"/>
  <c r="BY143" i="3"/>
  <c r="CB182" i="3"/>
  <c r="CB183" i="3"/>
  <c r="CB149" i="3" s="1"/>
  <c r="CB150" i="3"/>
  <c r="CC184" i="3" s="1"/>
  <c r="CD155" i="3"/>
  <c r="CD188" i="3"/>
  <c r="CF160" i="3"/>
  <c r="CG194" i="3" s="1"/>
  <c r="CF193" i="3"/>
  <c r="CF159" i="3" s="1"/>
  <c r="CF195" i="3"/>
  <c r="CF161" i="3" s="1"/>
  <c r="CG195" i="3" s="1"/>
  <c r="CF196" i="3"/>
  <c r="CF162" i="3" s="1"/>
  <c r="CG196" i="3" s="1"/>
  <c r="CF9107" i="3"/>
  <c r="CI9111" i="3"/>
  <c r="CI9112" i="3"/>
  <c r="CP9129" i="3"/>
  <c r="CP9131" i="3"/>
  <c r="CP9130" i="3"/>
  <c r="CP9128" i="3"/>
  <c r="CV9145" i="3"/>
  <c r="CV9146" i="3"/>
  <c r="CV9144" i="3"/>
  <c r="DJ9181" i="3"/>
  <c r="CS9136" i="3"/>
  <c r="CU9141" i="3"/>
  <c r="CU9142" i="3"/>
  <c r="CS9137" i="3"/>
  <c r="CS9138" i="3"/>
  <c r="DJ9184" i="3"/>
  <c r="DJ9183" i="3"/>
  <c r="CZ9156" i="3"/>
  <c r="CZ9155" i="3"/>
  <c r="DJ9182" i="3"/>
  <c r="CZ9154" i="3"/>
  <c r="CV9147" i="3"/>
  <c r="CV9148" i="3"/>
  <c r="DB9159" i="3"/>
  <c r="DJ9176" i="3"/>
  <c r="DB9162" i="3"/>
  <c r="DB9161" i="3"/>
  <c r="DB9160" i="3"/>
  <c r="DG9168" i="3"/>
  <c r="CS9135" i="3"/>
  <c r="CZ9153" i="3"/>
  <c r="DJ9177" i="3"/>
  <c r="DJ9179" i="3"/>
  <c r="DJ9180" i="3"/>
  <c r="DG9169" i="3"/>
  <c r="DG9171" i="3"/>
  <c r="DG9172" i="3"/>
  <c r="DG9170" i="3"/>
  <c r="DJ9178" i="3"/>
  <c r="DL9187" i="3"/>
  <c r="DL9188" i="3"/>
  <c r="BY141" i="3" l="1"/>
  <c r="BZ175" i="3" s="1"/>
  <c r="CB148" i="3"/>
  <c r="CC182" i="3" s="1"/>
  <c r="CM9120" i="3"/>
  <c r="CM9122" i="3"/>
  <c r="CM9124" i="3"/>
  <c r="CM9123" i="3"/>
  <c r="CM9121" i="3"/>
  <c r="CA179" i="3"/>
  <c r="CA146" i="3"/>
  <c r="BX139" i="3"/>
  <c r="BY173" i="3" s="1"/>
  <c r="CK9115" i="3"/>
  <c r="CK9117" i="3"/>
  <c r="CK9116" i="3"/>
  <c r="CC152" i="3"/>
  <c r="CD186" i="3" s="1"/>
  <c r="CC153" i="3"/>
  <c r="CD187" i="3" s="1"/>
  <c r="BU133" i="3"/>
  <c r="BV135" i="3"/>
  <c r="BW169" i="3" s="1"/>
  <c r="BW170" i="3"/>
  <c r="BW137" i="3"/>
  <c r="CE157" i="3"/>
  <c r="K253" i="3"/>
  <c r="AL253" i="3" s="1"/>
  <c r="BZ176" i="3"/>
  <c r="BZ142" i="3" s="1"/>
  <c r="CA176" i="3" s="1"/>
  <c r="BZ177" i="3"/>
  <c r="BZ143" i="3" s="1"/>
  <c r="BZ144" i="3"/>
  <c r="K254" i="3"/>
  <c r="AL254" i="3" s="1"/>
  <c r="CC150" i="3"/>
  <c r="CD184" i="3" s="1"/>
  <c r="CC151" i="3"/>
  <c r="CD185" i="3" s="1"/>
  <c r="CC183" i="3"/>
  <c r="CE156" i="3"/>
  <c r="CF190" i="3" s="1"/>
  <c r="CE189" i="3"/>
  <c r="CG162" i="3"/>
  <c r="CH196" i="3" s="1"/>
  <c r="CG193" i="3"/>
  <c r="CG160" i="3"/>
  <c r="CG161" i="3"/>
  <c r="CH195" i="3" s="1"/>
  <c r="CG9107" i="3"/>
  <c r="CG9108" i="3"/>
  <c r="CJ9112" i="3"/>
  <c r="CJ9113" i="3"/>
  <c r="CQ9129" i="3"/>
  <c r="CQ9130" i="3"/>
  <c r="CQ9131" i="3"/>
  <c r="CQ9132" i="3"/>
  <c r="DK9182" i="3"/>
  <c r="CW9145" i="3"/>
  <c r="CT9137" i="3"/>
  <c r="CW9149" i="3"/>
  <c r="CW9148" i="3"/>
  <c r="CW9147" i="3"/>
  <c r="DA9155" i="3"/>
  <c r="CV9142" i="3"/>
  <c r="CV9143" i="3"/>
  <c r="DA9157" i="3"/>
  <c r="DA9156" i="3"/>
  <c r="DK9183" i="3"/>
  <c r="DK9184" i="3"/>
  <c r="DK9185" i="3"/>
  <c r="CW9146" i="3"/>
  <c r="CT9138" i="3"/>
  <c r="CT9139" i="3"/>
  <c r="DC9160" i="3"/>
  <c r="CT9136" i="3"/>
  <c r="DA9154" i="3"/>
  <c r="DK9178" i="3"/>
  <c r="DC9161" i="3"/>
  <c r="DH9170" i="3"/>
  <c r="DC9162" i="3"/>
  <c r="DC9163" i="3"/>
  <c r="DH9172" i="3"/>
  <c r="DH9173" i="3"/>
  <c r="DH9171" i="3"/>
  <c r="DK9180" i="3"/>
  <c r="DK9181" i="3"/>
  <c r="DK9179" i="3"/>
  <c r="DH9169" i="3"/>
  <c r="DK9177" i="3"/>
  <c r="DM9188" i="3"/>
  <c r="DM9189" i="3"/>
  <c r="CC149" i="3" l="1"/>
  <c r="CD183" i="3" s="1"/>
  <c r="K252" i="3"/>
  <c r="AL252" i="3" s="1"/>
  <c r="CN9121" i="3"/>
  <c r="CN9123" i="3"/>
  <c r="CN9125" i="3"/>
  <c r="CN9124" i="3"/>
  <c r="CN9122" i="3"/>
  <c r="CB180" i="3"/>
  <c r="CB147" i="3"/>
  <c r="CC181" i="3" s="1"/>
  <c r="BY140" i="3"/>
  <c r="CL9116" i="3"/>
  <c r="CL9118" i="3"/>
  <c r="CL9117" i="3"/>
  <c r="CD153" i="3"/>
  <c r="CE187" i="3" s="1"/>
  <c r="BW136" i="3"/>
  <c r="BX170" i="3" s="1"/>
  <c r="CD154" i="3"/>
  <c r="CE188" i="3" s="1"/>
  <c r="BX138" i="3"/>
  <c r="BX171" i="3"/>
  <c r="BV109" i="3"/>
  <c r="BV108" i="3"/>
  <c r="BV114" i="3" s="1"/>
  <c r="BV115" i="3" s="1"/>
  <c r="BV134" i="3"/>
  <c r="BV167" i="3"/>
  <c r="CF158" i="3"/>
  <c r="CG192" i="3" s="1"/>
  <c r="CF191" i="3"/>
  <c r="CF157" i="3" s="1"/>
  <c r="CD152" i="3"/>
  <c r="CE186" i="3" s="1"/>
  <c r="CA177" i="3"/>
  <c r="CA143" i="3" s="1"/>
  <c r="CB177" i="3" s="1"/>
  <c r="CA178" i="3"/>
  <c r="CA144" i="3" s="1"/>
  <c r="CA145" i="3"/>
  <c r="CD151" i="3"/>
  <c r="CE185" i="3" s="1"/>
  <c r="CD150" i="3"/>
  <c r="CH161" i="3"/>
  <c r="CI195" i="3" s="1"/>
  <c r="CH9108" i="3"/>
  <c r="CH9109" i="3"/>
  <c r="CH9107" i="3"/>
  <c r="CH162" i="3"/>
  <c r="CH194" i="3"/>
  <c r="CK9114" i="3"/>
  <c r="CK9113" i="3"/>
  <c r="CR9131" i="3"/>
  <c r="CR9133" i="3"/>
  <c r="CR9132" i="3"/>
  <c r="CR9130" i="3"/>
  <c r="CX9146" i="3"/>
  <c r="CW9143" i="3"/>
  <c r="CW9144" i="3"/>
  <c r="DL9184" i="3"/>
  <c r="CX9147" i="3"/>
  <c r="DL9185" i="3"/>
  <c r="DL9186" i="3"/>
  <c r="CU9140" i="3"/>
  <c r="CU9139" i="3"/>
  <c r="DL9183" i="3"/>
  <c r="CU9138" i="3"/>
  <c r="DB9156" i="3"/>
  <c r="CX9148" i="3"/>
  <c r="DB9157" i="3"/>
  <c r="DB9158" i="3"/>
  <c r="CX9149" i="3"/>
  <c r="CX9150" i="3"/>
  <c r="DL9178" i="3"/>
  <c r="DD9161" i="3"/>
  <c r="DB9155" i="3"/>
  <c r="DD9163" i="3"/>
  <c r="DD9164" i="3"/>
  <c r="CU9137" i="3"/>
  <c r="DD9162" i="3"/>
  <c r="DL9179" i="3"/>
  <c r="DI9174" i="3"/>
  <c r="DI9173" i="3"/>
  <c r="DI9172" i="3"/>
  <c r="DI9170" i="3"/>
  <c r="DL9181" i="3"/>
  <c r="DL9182" i="3"/>
  <c r="DL9180" i="3"/>
  <c r="DI9171" i="3"/>
  <c r="DN9189" i="3"/>
  <c r="DN9190" i="3"/>
  <c r="CO9122" i="3" l="1"/>
  <c r="CO9124" i="3"/>
  <c r="CO9126" i="3"/>
  <c r="CO9125" i="3"/>
  <c r="CO9123" i="3"/>
  <c r="BX137" i="3"/>
  <c r="BY171" i="3" s="1"/>
  <c r="CC148" i="3"/>
  <c r="CD182" i="3" s="1"/>
  <c r="BZ174" i="3"/>
  <c r="K251" i="3"/>
  <c r="AL251" i="3" s="1"/>
  <c r="BZ141" i="3"/>
  <c r="CM9117" i="3"/>
  <c r="CM9118" i="3"/>
  <c r="CM9119" i="3"/>
  <c r="CE154" i="3"/>
  <c r="CF188" i="3" s="1"/>
  <c r="CE155" i="3"/>
  <c r="BV133" i="3"/>
  <c r="BW167" i="3" s="1"/>
  <c r="BW168" i="3"/>
  <c r="BW135" i="3"/>
  <c r="BY172" i="3"/>
  <c r="BY139" i="3"/>
  <c r="CE153" i="3"/>
  <c r="CF187" i="3" s="1"/>
  <c r="CG159" i="3"/>
  <c r="CH193" i="3" s="1"/>
  <c r="CB178" i="3"/>
  <c r="CB144" i="3" s="1"/>
  <c r="CC178" i="3" s="1"/>
  <c r="CB179" i="3"/>
  <c r="CB145" i="3" s="1"/>
  <c r="CB146" i="3"/>
  <c r="CE152" i="3"/>
  <c r="CF186" i="3" s="1"/>
  <c r="CE184" i="3"/>
  <c r="CE151" i="3"/>
  <c r="CG191" i="3"/>
  <c r="CG158" i="3"/>
  <c r="CI196" i="3"/>
  <c r="CI162" i="3" s="1"/>
  <c r="CI9107" i="3"/>
  <c r="CI9110" i="3"/>
  <c r="CI9109" i="3"/>
  <c r="CI9108" i="3"/>
  <c r="CL9114" i="3"/>
  <c r="CL9115" i="3"/>
  <c r="CS9132" i="3"/>
  <c r="CS9131" i="3"/>
  <c r="CS9134" i="3"/>
  <c r="CS9133" i="3"/>
  <c r="CY9147" i="3"/>
  <c r="CY9150" i="3"/>
  <c r="CY9151" i="3"/>
  <c r="CV9140" i="3"/>
  <c r="CV9141" i="3"/>
  <c r="DM9185" i="3"/>
  <c r="CY9149" i="3"/>
  <c r="DM9184" i="3"/>
  <c r="DM9186" i="3"/>
  <c r="DM9187" i="3"/>
  <c r="CX9144" i="3"/>
  <c r="CX9145" i="3"/>
  <c r="CV9139" i="3"/>
  <c r="CY9148" i="3"/>
  <c r="DC9159" i="3"/>
  <c r="DC9158" i="3"/>
  <c r="DC9157" i="3"/>
  <c r="DE9163" i="3"/>
  <c r="DJ9171" i="3"/>
  <c r="DC9156" i="3"/>
  <c r="CV9138" i="3"/>
  <c r="DE9162" i="3"/>
  <c r="DM9181" i="3"/>
  <c r="DM9179" i="3"/>
  <c r="DE9164" i="3"/>
  <c r="DE9165" i="3"/>
  <c r="DJ9172" i="3"/>
  <c r="DM9180" i="3"/>
  <c r="DM9183" i="3"/>
  <c r="DM9182" i="3"/>
  <c r="DJ9173" i="3"/>
  <c r="DJ9174" i="3"/>
  <c r="DJ9175" i="3"/>
  <c r="DO9191" i="3"/>
  <c r="DO9190" i="3"/>
  <c r="CP9123" i="3" l="1"/>
  <c r="CP9125" i="3"/>
  <c r="CP9127" i="3"/>
  <c r="CP9126" i="3"/>
  <c r="CP9124" i="3"/>
  <c r="BY138" i="3"/>
  <c r="K249" i="3" s="1"/>
  <c r="AL249" i="3" s="1"/>
  <c r="CD149" i="3"/>
  <c r="CE183" i="3" s="1"/>
  <c r="CA175" i="3"/>
  <c r="CA142" i="3"/>
  <c r="CN9119" i="3"/>
  <c r="CN9120" i="3"/>
  <c r="CN9118" i="3"/>
  <c r="BW134" i="3"/>
  <c r="BX168" i="3" s="1"/>
  <c r="CF154" i="3"/>
  <c r="CG188" i="3" s="1"/>
  <c r="BW108" i="3"/>
  <c r="BW114" i="3" s="1"/>
  <c r="BW115" i="3" s="1"/>
  <c r="BW133" i="3" s="1"/>
  <c r="CF189" i="3"/>
  <c r="CF155" i="3" s="1"/>
  <c r="CG189" i="3" s="1"/>
  <c r="CF156" i="3"/>
  <c r="CG190" i="3" s="1"/>
  <c r="BW109" i="3"/>
  <c r="BZ173" i="3"/>
  <c r="K250" i="3"/>
  <c r="AL250" i="3" s="1"/>
  <c r="BZ140" i="3"/>
  <c r="BX136" i="3"/>
  <c r="BX169" i="3"/>
  <c r="CH160" i="3"/>
  <c r="CF153" i="3"/>
  <c r="CC179" i="3"/>
  <c r="CC145" i="3" s="1"/>
  <c r="CD179" i="3" s="1"/>
  <c r="CC180" i="3"/>
  <c r="CC146" i="3" s="1"/>
  <c r="CD180" i="3" s="1"/>
  <c r="CC147" i="3"/>
  <c r="CF185" i="3"/>
  <c r="CF152" i="3"/>
  <c r="CJ9108" i="3"/>
  <c r="CH192" i="3"/>
  <c r="CH159" i="3"/>
  <c r="CI193" i="3" s="1"/>
  <c r="CJ9109" i="3"/>
  <c r="CJ9110" i="3"/>
  <c r="CJ9111" i="3"/>
  <c r="CJ9107" i="3"/>
  <c r="CJ196" i="3"/>
  <c r="CM9115" i="3"/>
  <c r="CM9116" i="3"/>
  <c r="CT9132" i="3"/>
  <c r="CT9134" i="3"/>
  <c r="CT9135" i="3"/>
  <c r="CT9133" i="3"/>
  <c r="CZ9149" i="3"/>
  <c r="DN9184" i="3"/>
  <c r="DN9185" i="3"/>
  <c r="CW9140" i="3"/>
  <c r="DD9158" i="3"/>
  <c r="DN9187" i="3"/>
  <c r="DN9188" i="3"/>
  <c r="CZ9152" i="3"/>
  <c r="CZ9151" i="3"/>
  <c r="CY9145" i="3"/>
  <c r="CY9146" i="3"/>
  <c r="CW9141" i="3"/>
  <c r="CW9142" i="3"/>
  <c r="DD9159" i="3"/>
  <c r="DD9160" i="3"/>
  <c r="DN9186" i="3"/>
  <c r="CZ9150" i="3"/>
  <c r="CZ9148" i="3"/>
  <c r="DF9163" i="3"/>
  <c r="CW9139" i="3"/>
  <c r="DF9165" i="3"/>
  <c r="DF9166" i="3"/>
  <c r="DD9157" i="3"/>
  <c r="DF9164" i="3"/>
  <c r="DN9183" i="3"/>
  <c r="DN9182" i="3"/>
  <c r="DN9180" i="3"/>
  <c r="DN9181" i="3"/>
  <c r="DK9175" i="3"/>
  <c r="DK9176" i="3"/>
  <c r="DK9173" i="3"/>
  <c r="DK9174" i="3"/>
  <c r="DK9172" i="3"/>
  <c r="DP9192" i="3"/>
  <c r="DP9191" i="3"/>
  <c r="CQ9124" i="3" l="1"/>
  <c r="CQ9126" i="3"/>
  <c r="CQ9128" i="3"/>
  <c r="CQ9127" i="3"/>
  <c r="CQ9125" i="3"/>
  <c r="BZ139" i="3"/>
  <c r="CA173" i="3" s="1"/>
  <c r="BZ172" i="3"/>
  <c r="CE150" i="3"/>
  <c r="CF184" i="3" s="1"/>
  <c r="CB176" i="3"/>
  <c r="CB143" i="3"/>
  <c r="BX134" i="3"/>
  <c r="BY168" i="3" s="1"/>
  <c r="BX135" i="3"/>
  <c r="BY169" i="3" s="1"/>
  <c r="CO9121" i="3"/>
  <c r="CO9120" i="3"/>
  <c r="CO9119" i="3"/>
  <c r="CG155" i="3"/>
  <c r="CH189" i="3" s="1"/>
  <c r="BX108" i="3"/>
  <c r="BX114" i="3" s="1"/>
  <c r="BX115" i="3" s="1"/>
  <c r="BX167" i="3"/>
  <c r="BX109" i="3"/>
  <c r="CG156" i="3"/>
  <c r="CH190" i="3" s="1"/>
  <c r="CG157" i="3"/>
  <c r="CH191" i="3" s="1"/>
  <c r="BY170" i="3"/>
  <c r="BY137" i="3"/>
  <c r="BZ138" i="3" s="1"/>
  <c r="CA172" i="3" s="1"/>
  <c r="CA174" i="3"/>
  <c r="CA140" i="3" s="1"/>
  <c r="CB174" i="3" s="1"/>
  <c r="CA141" i="3"/>
  <c r="CI194" i="3"/>
  <c r="CI160" i="3" s="1"/>
  <c r="CI161" i="3"/>
  <c r="CJ195" i="3" s="1"/>
  <c r="CD146" i="3"/>
  <c r="CE180" i="3" s="1"/>
  <c r="CD181" i="3"/>
  <c r="CD147" i="3" s="1"/>
  <c r="CD148" i="3"/>
  <c r="CG187" i="3"/>
  <c r="CG153" i="3" s="1"/>
  <c r="CG154" i="3"/>
  <c r="CG186" i="3"/>
  <c r="CK9111" i="3"/>
  <c r="CK9112" i="3"/>
  <c r="CK9110" i="3"/>
  <c r="CK9109" i="3"/>
  <c r="CK9108" i="3"/>
  <c r="CU9133" i="3"/>
  <c r="CN9117" i="3"/>
  <c r="CN9116" i="3"/>
  <c r="CU9135" i="3"/>
  <c r="CU9136" i="3"/>
  <c r="CU9134" i="3"/>
  <c r="DO9185" i="3"/>
  <c r="CX9141" i="3"/>
  <c r="DA9151" i="3"/>
  <c r="CX9142" i="3"/>
  <c r="CX9143" i="3"/>
  <c r="CZ9146" i="3"/>
  <c r="CZ9147" i="3"/>
  <c r="DE9160" i="3"/>
  <c r="DE9161" i="3"/>
  <c r="DA9152" i="3"/>
  <c r="DA9153" i="3"/>
  <c r="DO9189" i="3"/>
  <c r="DO9188" i="3"/>
  <c r="DE9159" i="3"/>
  <c r="DO9187" i="3"/>
  <c r="DA9149" i="3"/>
  <c r="DA9150" i="3"/>
  <c r="DO9186" i="3"/>
  <c r="DO9181" i="3"/>
  <c r="DG9165" i="3"/>
  <c r="DL9175" i="3"/>
  <c r="DG9166" i="3"/>
  <c r="DG9167" i="3"/>
  <c r="DL9174" i="3"/>
  <c r="CX9140" i="3"/>
  <c r="DG9164" i="3"/>
  <c r="DE9158" i="3"/>
  <c r="DL9176" i="3"/>
  <c r="DL9177" i="3"/>
  <c r="DL9173" i="3"/>
  <c r="DO9182" i="3"/>
  <c r="DO9183" i="3"/>
  <c r="DO9184" i="3"/>
  <c r="DQ9192" i="3"/>
  <c r="DQ9193" i="3"/>
  <c r="CR9125" i="3" l="1"/>
  <c r="CR9127" i="3"/>
  <c r="CR9129" i="3"/>
  <c r="CR9128" i="3"/>
  <c r="CR9126" i="3"/>
  <c r="CF151" i="3"/>
  <c r="CG185" i="3" s="1"/>
  <c r="CC177" i="3"/>
  <c r="CC144" i="3"/>
  <c r="BY135" i="3"/>
  <c r="BZ169" i="3" s="1"/>
  <c r="BY136" i="3"/>
  <c r="K247" i="3" s="1"/>
  <c r="AL247" i="3" s="1"/>
  <c r="CP9120" i="3"/>
  <c r="CP9122" i="3"/>
  <c r="CP9121" i="3"/>
  <c r="BX133" i="3"/>
  <c r="CH157" i="3"/>
  <c r="CI191" i="3" s="1"/>
  <c r="CH156" i="3"/>
  <c r="CI190" i="3" s="1"/>
  <c r="CH158" i="3"/>
  <c r="CA139" i="3"/>
  <c r="CB142" i="3"/>
  <c r="CB175" i="3"/>
  <c r="CB141" i="3" s="1"/>
  <c r="CC175" i="3" s="1"/>
  <c r="BZ171" i="3"/>
  <c r="K248" i="3"/>
  <c r="AL248" i="3" s="1"/>
  <c r="CJ162" i="3"/>
  <c r="CH188" i="3"/>
  <c r="CH154" i="3" s="1"/>
  <c r="CH155" i="3"/>
  <c r="CE181" i="3"/>
  <c r="CE147" i="3" s="1"/>
  <c r="CF181" i="3" s="1"/>
  <c r="CE182" i="3"/>
  <c r="CE148" i="3" s="1"/>
  <c r="CE149" i="3"/>
  <c r="CH187" i="3"/>
  <c r="CJ194" i="3"/>
  <c r="CJ161" i="3"/>
  <c r="CL9109" i="3"/>
  <c r="CL9110" i="3"/>
  <c r="CL9113" i="3"/>
  <c r="CL9112" i="3"/>
  <c r="CL9111" i="3"/>
  <c r="CO9118" i="3"/>
  <c r="CO9117" i="3"/>
  <c r="CV9134" i="3"/>
  <c r="CV9137" i="3"/>
  <c r="CV9136" i="3"/>
  <c r="CV9135" i="3"/>
  <c r="DP9186" i="3"/>
  <c r="DA9147" i="3"/>
  <c r="DB9150" i="3"/>
  <c r="DP9188" i="3"/>
  <c r="DB9152" i="3"/>
  <c r="DP9190" i="3"/>
  <c r="DP9189" i="3"/>
  <c r="DB9153" i="3"/>
  <c r="DB9154" i="3"/>
  <c r="CY9143" i="3"/>
  <c r="CY9144" i="3"/>
  <c r="DB9151" i="3"/>
  <c r="CY9142" i="3"/>
  <c r="DP9187" i="3"/>
  <c r="DF9161" i="3"/>
  <c r="DF9162" i="3"/>
  <c r="DA9148" i="3"/>
  <c r="DF9160" i="3"/>
  <c r="DM9174" i="3"/>
  <c r="DM9175" i="3"/>
  <c r="DH9166" i="3"/>
  <c r="DM9176" i="3"/>
  <c r="CY9141" i="3"/>
  <c r="DF9159" i="3"/>
  <c r="DH9165" i="3"/>
  <c r="DH9168" i="3"/>
  <c r="DH9167" i="3"/>
  <c r="DP9183" i="3"/>
  <c r="DP9184" i="3"/>
  <c r="DP9185" i="3"/>
  <c r="DP9182" i="3"/>
  <c r="DM9177" i="3"/>
  <c r="DM9178" i="3"/>
  <c r="DR9194" i="3"/>
  <c r="DR9193" i="3"/>
  <c r="CS9126" i="3" l="1"/>
  <c r="CS9128" i="3"/>
  <c r="CS9130" i="3"/>
  <c r="CS9129" i="3"/>
  <c r="CS9127" i="3"/>
  <c r="CG152" i="3"/>
  <c r="CH186" i="3" s="1"/>
  <c r="CD178" i="3"/>
  <c r="CD145" i="3"/>
  <c r="BZ170" i="3"/>
  <c r="BZ136" i="3" s="1"/>
  <c r="CA170" i="3" s="1"/>
  <c r="K246" i="3"/>
  <c r="AL246" i="3" s="1"/>
  <c r="BZ137" i="3"/>
  <c r="CA171" i="3" s="1"/>
  <c r="CQ9121" i="3"/>
  <c r="CQ9123" i="3"/>
  <c r="CQ9122" i="3"/>
  <c r="CI157" i="3"/>
  <c r="CJ191" i="3" s="1"/>
  <c r="BY109" i="3"/>
  <c r="BY108" i="3"/>
  <c r="BY114" i="3" s="1"/>
  <c r="BY115" i="3" s="1"/>
  <c r="BY167" i="3"/>
  <c r="BY134" i="3"/>
  <c r="CI159" i="3"/>
  <c r="CJ193" i="3" s="1"/>
  <c r="CI192" i="3"/>
  <c r="CI158" i="3" s="1"/>
  <c r="CJ192" i="3" s="1"/>
  <c r="CC176" i="3"/>
  <c r="CC142" i="3" s="1"/>
  <c r="CD176" i="3" s="1"/>
  <c r="CC143" i="3"/>
  <c r="CB140" i="3"/>
  <c r="CB173" i="3"/>
  <c r="CK196" i="3"/>
  <c r="CK162" i="3" s="1"/>
  <c r="CK9107" i="3"/>
  <c r="CL9108" i="3" s="1"/>
  <c r="CM9109" i="3" s="1"/>
  <c r="CF183" i="3"/>
  <c r="CF149" i="3" s="1"/>
  <c r="CF150" i="3"/>
  <c r="CF182" i="3"/>
  <c r="CF148" i="3" s="1"/>
  <c r="CG182" i="3" s="1"/>
  <c r="CI189" i="3"/>
  <c r="CI155" i="3" s="1"/>
  <c r="CI156" i="3"/>
  <c r="CI188" i="3"/>
  <c r="CM9111" i="3"/>
  <c r="CK195" i="3"/>
  <c r="CM9112" i="3"/>
  <c r="CM9114" i="3"/>
  <c r="CM9113" i="3"/>
  <c r="CM9110" i="3"/>
  <c r="CP9119" i="3"/>
  <c r="CP9118" i="3"/>
  <c r="CW9136" i="3"/>
  <c r="CW9135" i="3"/>
  <c r="CW9138" i="3"/>
  <c r="CW9137" i="3"/>
  <c r="DQ9187" i="3"/>
  <c r="DC9152" i="3"/>
  <c r="DB9148" i="3"/>
  <c r="DC9151" i="3"/>
  <c r="DB9149" i="3"/>
  <c r="DC9150" i="3" s="1"/>
  <c r="DQ9189" i="3"/>
  <c r="DG9161" i="3"/>
  <c r="DG9162" i="3"/>
  <c r="DG9163" i="3"/>
  <c r="DC9154" i="3"/>
  <c r="DC9155" i="3"/>
  <c r="DC9153" i="3"/>
  <c r="CZ9144" i="3"/>
  <c r="CZ9145" i="3"/>
  <c r="CZ9143" i="3"/>
  <c r="DQ9191" i="3"/>
  <c r="DQ9190" i="3"/>
  <c r="DQ9188" i="3"/>
  <c r="DN9175" i="3"/>
  <c r="DI9167" i="3"/>
  <c r="DN9176" i="3"/>
  <c r="DG9160" i="3"/>
  <c r="DI9166" i="3"/>
  <c r="DI9169" i="3"/>
  <c r="DI9168" i="3"/>
  <c r="CZ9142" i="3"/>
  <c r="DQ9183" i="3"/>
  <c r="DN9178" i="3"/>
  <c r="DN9179" i="3"/>
  <c r="DN9177" i="3"/>
  <c r="DQ9186" i="3"/>
  <c r="DQ9185" i="3"/>
  <c r="DQ9184" i="3"/>
  <c r="DS9194" i="3"/>
  <c r="DS9195" i="3"/>
  <c r="CT9127" i="3" l="1"/>
  <c r="CT9129" i="3"/>
  <c r="CT9131" i="3"/>
  <c r="CT9130" i="3"/>
  <c r="CT9128" i="3"/>
  <c r="CH153" i="3"/>
  <c r="CI187" i="3" s="1"/>
  <c r="CE179" i="3"/>
  <c r="CE146" i="3"/>
  <c r="CA137" i="3"/>
  <c r="CB171" i="3" s="1"/>
  <c r="CA138" i="3"/>
  <c r="CB172" i="3" s="1"/>
  <c r="CR9122" i="3"/>
  <c r="CR9123" i="3"/>
  <c r="CR9124" i="3"/>
  <c r="BZ168" i="3"/>
  <c r="K245" i="3"/>
  <c r="AL245" i="3" s="1"/>
  <c r="BZ135" i="3"/>
  <c r="BY133" i="3"/>
  <c r="CJ158" i="3"/>
  <c r="CK192" i="3" s="1"/>
  <c r="CJ159" i="3"/>
  <c r="CK193" i="3" s="1"/>
  <c r="CJ160" i="3"/>
  <c r="CC174" i="3"/>
  <c r="CC141" i="3"/>
  <c r="CD177" i="3"/>
  <c r="CD143" i="3" s="1"/>
  <c r="CE177" i="3" s="1"/>
  <c r="CD144" i="3"/>
  <c r="CJ190" i="3"/>
  <c r="CJ156" i="3" s="1"/>
  <c r="CJ157" i="3"/>
  <c r="CG183" i="3"/>
  <c r="CG149" i="3" s="1"/>
  <c r="CG184" i="3"/>
  <c r="CG150" i="3" s="1"/>
  <c r="CH184" i="3" s="1"/>
  <c r="CG151" i="3"/>
  <c r="CJ189" i="3"/>
  <c r="CN9113" i="3"/>
  <c r="CL196" i="3"/>
  <c r="L273" i="3"/>
  <c r="AM273" i="3" s="1"/>
  <c r="CL9107" i="3"/>
  <c r="CM9108" i="3" s="1"/>
  <c r="CN9109" i="3" s="1"/>
  <c r="CN9110" i="3"/>
  <c r="CN9114" i="3"/>
  <c r="CN9115" i="3"/>
  <c r="CN9112" i="3"/>
  <c r="CN9111" i="3"/>
  <c r="CQ9119" i="3"/>
  <c r="CQ9120" i="3"/>
  <c r="CX9137" i="3"/>
  <c r="CX9136" i="3"/>
  <c r="CX9139" i="3"/>
  <c r="CX9138" i="3"/>
  <c r="DD9153" i="3"/>
  <c r="DR9188" i="3"/>
  <c r="DC9149" i="3"/>
  <c r="DD9150" i="3" s="1"/>
  <c r="DD9152" i="3"/>
  <c r="DR9191" i="3"/>
  <c r="DR9192" i="3"/>
  <c r="DA9144" i="3"/>
  <c r="DD9155" i="3"/>
  <c r="DD9156" i="3"/>
  <c r="DD9154" i="3"/>
  <c r="DA9145" i="3"/>
  <c r="DA9146" i="3"/>
  <c r="DH9164" i="3"/>
  <c r="DH9163" i="3"/>
  <c r="DR9189" i="3"/>
  <c r="DR9190" i="3"/>
  <c r="DH9162" i="3"/>
  <c r="DD9151" i="3"/>
  <c r="DO9177" i="3"/>
  <c r="DJ9168" i="3"/>
  <c r="DA9143" i="3"/>
  <c r="DJ9167" i="3"/>
  <c r="DH9161" i="3"/>
  <c r="DR9185" i="3"/>
  <c r="DJ9169" i="3"/>
  <c r="DJ9170" i="3"/>
  <c r="DO9179" i="3"/>
  <c r="DO9180" i="3"/>
  <c r="DO9178" i="3"/>
  <c r="DR9186" i="3"/>
  <c r="DR9187" i="3"/>
  <c r="DR9184" i="3"/>
  <c r="DO9176" i="3"/>
  <c r="DT9195" i="3"/>
  <c r="DT9196" i="3"/>
  <c r="CU9128" i="3" l="1"/>
  <c r="CU9130" i="3"/>
  <c r="CU9132" i="3"/>
  <c r="CU9131" i="3"/>
  <c r="CU9129" i="3"/>
  <c r="CI154" i="3"/>
  <c r="CJ188" i="3" s="1"/>
  <c r="CB139" i="3"/>
  <c r="CC173" i="3" s="1"/>
  <c r="CB138" i="3"/>
  <c r="CC172" i="3" s="1"/>
  <c r="CF180" i="3"/>
  <c r="CF147" i="3"/>
  <c r="CS9124" i="3"/>
  <c r="CS9125" i="3"/>
  <c r="CS9123" i="3"/>
  <c r="CK159" i="3"/>
  <c r="L270" i="3" s="1"/>
  <c r="AM270" i="3" s="1"/>
  <c r="BZ108" i="3"/>
  <c r="BZ114" i="3" s="1"/>
  <c r="BZ115" i="3" s="1"/>
  <c r="K244" i="3"/>
  <c r="AL244" i="3" s="1"/>
  <c r="K275" i="3" s="1"/>
  <c r="BZ109" i="3"/>
  <c r="BZ167" i="3"/>
  <c r="CA169" i="3"/>
  <c r="CA136" i="3"/>
  <c r="BZ134" i="3"/>
  <c r="CA168" i="3" s="1"/>
  <c r="CK194" i="3"/>
  <c r="CK160" i="3" s="1"/>
  <c r="CK161" i="3"/>
  <c r="CE178" i="3"/>
  <c r="CE144" i="3" s="1"/>
  <c r="CF178" i="3" s="1"/>
  <c r="CE145" i="3"/>
  <c r="CD175" i="3"/>
  <c r="CD142" i="3"/>
  <c r="CE176" i="3" s="1"/>
  <c r="CH183" i="3"/>
  <c r="CH150" i="3"/>
  <c r="CI184" i="3" s="1"/>
  <c r="CH185" i="3"/>
  <c r="CH151" i="3" s="1"/>
  <c r="CI185" i="3" s="1"/>
  <c r="CH152" i="3"/>
  <c r="CK191" i="3"/>
  <c r="CK157" i="3" s="1"/>
  <c r="CK158" i="3"/>
  <c r="CK190" i="3"/>
  <c r="CO9111" i="3"/>
  <c r="CO9114" i="3"/>
  <c r="CO9112" i="3"/>
  <c r="CO9115" i="3"/>
  <c r="CO9116" i="3"/>
  <c r="CO9113" i="3"/>
  <c r="CO9110" i="3"/>
  <c r="CR9121" i="3"/>
  <c r="CR9120" i="3"/>
  <c r="CY9138" i="3"/>
  <c r="CY9137" i="3"/>
  <c r="CY9140" i="3"/>
  <c r="CY9139" i="3"/>
  <c r="DE9154" i="3"/>
  <c r="DE9151" i="3"/>
  <c r="DS9188" i="3"/>
  <c r="DI9163" i="3"/>
  <c r="DS9189" i="3"/>
  <c r="DS9191" i="3"/>
  <c r="DE9157" i="3"/>
  <c r="DE9156" i="3"/>
  <c r="DE9155" i="3"/>
  <c r="DE9153" i="3"/>
  <c r="DI9165" i="3"/>
  <c r="DI9164" i="3"/>
  <c r="DS9190" i="3"/>
  <c r="DS9192" i="3"/>
  <c r="DS9193" i="3"/>
  <c r="DB9146" i="3"/>
  <c r="DB9147" i="3"/>
  <c r="DE9152" i="3"/>
  <c r="DB9145" i="3"/>
  <c r="DP9178" i="3"/>
  <c r="DK9168" i="3"/>
  <c r="DK9170" i="3"/>
  <c r="DK9171" i="3"/>
  <c r="DK9169" i="3"/>
  <c r="DI9162" i="3"/>
  <c r="DS9185" i="3"/>
  <c r="DB9144" i="3"/>
  <c r="DP9179" i="3"/>
  <c r="DS9187" i="3"/>
  <c r="DS9186" i="3"/>
  <c r="DP9177" i="3"/>
  <c r="DP9180" i="3"/>
  <c r="DP9181" i="3"/>
  <c r="DU9197" i="3"/>
  <c r="DU9196" i="3"/>
  <c r="CV9129" i="3" l="1"/>
  <c r="CV9131" i="3"/>
  <c r="CV9133" i="3"/>
  <c r="CV9132" i="3"/>
  <c r="CV9130" i="3"/>
  <c r="CJ155" i="3"/>
  <c r="CK189" i="3" s="1"/>
  <c r="CC139" i="3"/>
  <c r="CD173" i="3" s="1"/>
  <c r="CC140" i="3"/>
  <c r="CD174" i="3" s="1"/>
  <c r="CG181" i="3"/>
  <c r="CG148" i="3"/>
  <c r="CH182" i="3" s="1"/>
  <c r="CT9125" i="3"/>
  <c r="CT9126" i="3"/>
  <c r="CL193" i="3"/>
  <c r="CL159" i="3" s="1"/>
  <c r="CT9124" i="3"/>
  <c r="BZ133" i="3"/>
  <c r="CA134" i="3" s="1"/>
  <c r="CB170" i="3"/>
  <c r="CB137" i="3"/>
  <c r="CA135" i="3"/>
  <c r="CB169" i="3" s="1"/>
  <c r="L272" i="3"/>
  <c r="AM272" i="3" s="1"/>
  <c r="CL195" i="3"/>
  <c r="CL161" i="3" s="1"/>
  <c r="L271" i="3"/>
  <c r="AM271" i="3" s="1"/>
  <c r="CL194" i="3"/>
  <c r="CL160" i="3" s="1"/>
  <c r="CM194" i="3" s="1"/>
  <c r="CL162" i="3"/>
  <c r="CE143" i="3"/>
  <c r="CF177" i="3" s="1"/>
  <c r="CF179" i="3"/>
  <c r="CF145" i="3" s="1"/>
  <c r="CG179" i="3" s="1"/>
  <c r="CF146" i="3"/>
  <c r="CI151" i="3"/>
  <c r="CJ185" i="3" s="1"/>
  <c r="L269" i="3"/>
  <c r="AM269" i="3" s="1"/>
  <c r="CL192" i="3"/>
  <c r="CL158" i="3" s="1"/>
  <c r="CI186" i="3"/>
  <c r="CI152" i="3" s="1"/>
  <c r="CI153" i="3"/>
  <c r="L268" i="3"/>
  <c r="AM268" i="3" s="1"/>
  <c r="CL191" i="3"/>
  <c r="CP9113" i="3"/>
  <c r="CP9111" i="3"/>
  <c r="CP9114" i="3"/>
  <c r="CP9116" i="3"/>
  <c r="CP9117" i="3"/>
  <c r="CP9115" i="3"/>
  <c r="CP9112" i="3"/>
  <c r="CS9122" i="3"/>
  <c r="CS9121" i="3"/>
  <c r="CZ9141" i="3"/>
  <c r="CZ9140" i="3"/>
  <c r="CZ9138" i="3"/>
  <c r="CZ9139" i="3"/>
  <c r="DJ9164" i="3"/>
  <c r="DF9152" i="3"/>
  <c r="DF9155" i="3"/>
  <c r="DT9192" i="3"/>
  <c r="DC9147" i="3"/>
  <c r="DC9148" i="3"/>
  <c r="DJ9165" i="3"/>
  <c r="DJ9166" i="3"/>
  <c r="DF9154" i="3"/>
  <c r="DC9146" i="3"/>
  <c r="DT9193" i="3"/>
  <c r="DT9194" i="3"/>
  <c r="DF9156" i="3"/>
  <c r="DF9153" i="3"/>
  <c r="DT9191" i="3"/>
  <c r="DT9190" i="3"/>
  <c r="DF9157" i="3"/>
  <c r="DF9158" i="3"/>
  <c r="DT9189" i="3"/>
  <c r="DT9186" i="3"/>
  <c r="DL9169" i="3"/>
  <c r="DJ9163" i="3"/>
  <c r="DL9171" i="3"/>
  <c r="DL9172" i="3"/>
  <c r="DL9170" i="3"/>
  <c r="DC9145" i="3"/>
  <c r="DQ9181" i="3"/>
  <c r="DQ9182" i="3"/>
  <c r="DQ9180" i="3"/>
  <c r="DQ9179" i="3"/>
  <c r="DT9187" i="3"/>
  <c r="DT9188" i="3"/>
  <c r="DQ9178" i="3"/>
  <c r="DV9197" i="3"/>
  <c r="DV9198" i="3"/>
  <c r="CW9130" i="3" l="1"/>
  <c r="CW9132" i="3"/>
  <c r="CD140" i="3"/>
  <c r="CE174" i="3" s="1"/>
  <c r="CW9134" i="3"/>
  <c r="CW9133" i="3"/>
  <c r="CW9131" i="3"/>
  <c r="CK156" i="3"/>
  <c r="CD141" i="3"/>
  <c r="CH149" i="3"/>
  <c r="CU9126" i="3"/>
  <c r="CU9127" i="3"/>
  <c r="CU9125" i="3"/>
  <c r="CB135" i="3"/>
  <c r="CC169" i="3" s="1"/>
  <c r="CA109" i="3"/>
  <c r="CA167" i="3"/>
  <c r="CA108" i="3"/>
  <c r="CA114" i="3" s="1"/>
  <c r="CA115" i="3" s="1"/>
  <c r="CC171" i="3"/>
  <c r="CC138" i="3"/>
  <c r="CB168" i="3"/>
  <c r="CB136" i="3"/>
  <c r="CM196" i="3"/>
  <c r="CM162" i="3" s="1"/>
  <c r="CM9107" i="3"/>
  <c r="CM195" i="3"/>
  <c r="CM161" i="3" s="1"/>
  <c r="CN195" i="3" s="1"/>
  <c r="CF144" i="3"/>
  <c r="CG178" i="3" s="1"/>
  <c r="CG180" i="3"/>
  <c r="CG146" i="3" s="1"/>
  <c r="CG147" i="3"/>
  <c r="CJ186" i="3"/>
  <c r="CJ152" i="3" s="1"/>
  <c r="CK186" i="3" s="1"/>
  <c r="CJ187" i="3"/>
  <c r="CJ153" i="3" s="1"/>
  <c r="CJ154" i="3"/>
  <c r="CM193" i="3"/>
  <c r="CM159" i="3" s="1"/>
  <c r="CM160" i="3"/>
  <c r="CM192" i="3"/>
  <c r="CQ9115" i="3"/>
  <c r="CQ9113" i="3"/>
  <c r="CQ9112" i="3"/>
  <c r="CQ9117" i="3"/>
  <c r="CQ9118" i="3"/>
  <c r="CQ9116" i="3"/>
  <c r="CQ9114" i="3"/>
  <c r="CT9123" i="3"/>
  <c r="CT9122" i="3"/>
  <c r="DA9139" i="3"/>
  <c r="DA9140" i="3"/>
  <c r="DA9142" i="3"/>
  <c r="DA9141" i="3"/>
  <c r="DG9156" i="3"/>
  <c r="DG9155" i="3"/>
  <c r="DD9147" i="3"/>
  <c r="DU9193" i="3"/>
  <c r="DG9153" i="3"/>
  <c r="DD9149" i="3"/>
  <c r="DD9148" i="3"/>
  <c r="DK9167" i="3"/>
  <c r="DK9166" i="3"/>
  <c r="DG9158" i="3"/>
  <c r="DG9159" i="3"/>
  <c r="DG9157" i="3"/>
  <c r="DU9190" i="3"/>
  <c r="DU9191" i="3"/>
  <c r="DU9194" i="3"/>
  <c r="DU9195" i="3"/>
  <c r="DU9192" i="3"/>
  <c r="DK9165" i="3"/>
  <c r="DG9154" i="3"/>
  <c r="DM9170" i="3"/>
  <c r="DR9179" i="3"/>
  <c r="DK9164" i="3"/>
  <c r="DD9146" i="3"/>
  <c r="DM9172" i="3"/>
  <c r="DM9173" i="3"/>
  <c r="DM9171" i="3"/>
  <c r="DR9182" i="3"/>
  <c r="DR9183" i="3"/>
  <c r="DU9188" i="3"/>
  <c r="DU9189" i="3"/>
  <c r="DU9187" i="3"/>
  <c r="DR9181" i="3"/>
  <c r="DR9180" i="3"/>
  <c r="DW9198" i="3"/>
  <c r="DW9199" i="3"/>
  <c r="CX9131" i="3" l="1"/>
  <c r="CX9133" i="3"/>
  <c r="CX9135" i="3"/>
  <c r="CX9134" i="3"/>
  <c r="CX9132" i="3"/>
  <c r="CL190" i="3"/>
  <c r="L267" i="3"/>
  <c r="AM267" i="3" s="1"/>
  <c r="CL157" i="3"/>
  <c r="CM191" i="3" s="1"/>
  <c r="CE175" i="3"/>
  <c r="CE141" i="3" s="1"/>
  <c r="CF175" i="3" s="1"/>
  <c r="CE142" i="3"/>
  <c r="CI183" i="3"/>
  <c r="CI150" i="3"/>
  <c r="CV9128" i="3"/>
  <c r="CV9127" i="3"/>
  <c r="CV9126" i="3"/>
  <c r="CA133" i="3"/>
  <c r="CC170" i="3"/>
  <c r="CC136" i="3" s="1"/>
  <c r="CD170" i="3" s="1"/>
  <c r="CD172" i="3"/>
  <c r="CD139" i="3"/>
  <c r="CC137" i="3"/>
  <c r="CN9108" i="3"/>
  <c r="CO9109" i="3" s="1"/>
  <c r="CP9110" i="3" s="1"/>
  <c r="CN9107" i="3"/>
  <c r="CN196" i="3"/>
  <c r="CN162" i="3" s="1"/>
  <c r="CO196" i="3" s="1"/>
  <c r="CG145" i="3"/>
  <c r="CH179" i="3" s="1"/>
  <c r="CH180" i="3"/>
  <c r="CH181" i="3"/>
  <c r="CH147" i="3" s="1"/>
  <c r="CH148" i="3"/>
  <c r="CR9114" i="3"/>
  <c r="CN194" i="3"/>
  <c r="CN160" i="3" s="1"/>
  <c r="CN161" i="3"/>
  <c r="CK187" i="3"/>
  <c r="CK153" i="3" s="1"/>
  <c r="CK188" i="3"/>
  <c r="CK154" i="3" s="1"/>
  <c r="CK155" i="3"/>
  <c r="CN193" i="3"/>
  <c r="CR9116" i="3"/>
  <c r="CR9118" i="3"/>
  <c r="CR9119" i="3"/>
  <c r="CR9117" i="3"/>
  <c r="CR9115" i="3"/>
  <c r="CR9113" i="3"/>
  <c r="CU9124" i="3"/>
  <c r="CU9123" i="3"/>
  <c r="DB9141" i="3"/>
  <c r="DB9143" i="3"/>
  <c r="DB9142" i="3"/>
  <c r="DB9140" i="3"/>
  <c r="DH9157" i="3"/>
  <c r="DS9180" i="3"/>
  <c r="DH9154" i="3"/>
  <c r="DH9156" i="3"/>
  <c r="DE9148" i="3"/>
  <c r="DL9166" i="3"/>
  <c r="DV9195" i="3"/>
  <c r="DV9196" i="3"/>
  <c r="DL9167" i="3"/>
  <c r="DL9168" i="3"/>
  <c r="DV9192" i="3"/>
  <c r="DV9193" i="3"/>
  <c r="DE9150" i="3"/>
  <c r="DE9149" i="3"/>
  <c r="DV9194" i="3"/>
  <c r="DH9159" i="3"/>
  <c r="DH9160" i="3"/>
  <c r="DH9158" i="3"/>
  <c r="DV9191" i="3"/>
  <c r="DH9155" i="3"/>
  <c r="DN9172" i="3"/>
  <c r="DN9174" i="3"/>
  <c r="DN9173" i="3"/>
  <c r="DL9165" i="3"/>
  <c r="DE9147" i="3"/>
  <c r="DS9182" i="3"/>
  <c r="DN9171" i="3"/>
  <c r="DV9190" i="3"/>
  <c r="DV9189" i="3"/>
  <c r="DV9188" i="3"/>
  <c r="DS9184" i="3"/>
  <c r="DS9183" i="3"/>
  <c r="DS9181" i="3"/>
  <c r="DX9199" i="3"/>
  <c r="DX9200" i="3"/>
  <c r="CY9132" i="3" l="1"/>
  <c r="CY9134" i="3"/>
  <c r="CY9136" i="3"/>
  <c r="CY9135" i="3"/>
  <c r="CY9133" i="3"/>
  <c r="CM158" i="3"/>
  <c r="CN192" i="3" s="1"/>
  <c r="CF176" i="3"/>
  <c r="CF142" i="3" s="1"/>
  <c r="CG176" i="3" s="1"/>
  <c r="CF143" i="3"/>
  <c r="CJ184" i="3"/>
  <c r="CJ151" i="3"/>
  <c r="CW9127" i="3"/>
  <c r="CW9129" i="3"/>
  <c r="CW9128" i="3"/>
  <c r="CB109" i="3"/>
  <c r="CB134" i="3"/>
  <c r="CB108" i="3"/>
  <c r="CB114" i="3" s="1"/>
  <c r="CB115" i="3" s="1"/>
  <c r="CB167" i="3"/>
  <c r="CH146" i="3"/>
  <c r="CI180" i="3" s="1"/>
  <c r="CD171" i="3"/>
  <c r="CD137" i="3" s="1"/>
  <c r="CE171" i="3" s="1"/>
  <c r="CE173" i="3"/>
  <c r="CE140" i="3"/>
  <c r="CD138" i="3"/>
  <c r="CO9108" i="3"/>
  <c r="CO9107" i="3"/>
  <c r="CQ9111" i="3"/>
  <c r="CI181" i="3"/>
  <c r="CI182" i="3"/>
  <c r="CI148" i="3" s="1"/>
  <c r="CJ182" i="3" s="1"/>
  <c r="CI149" i="3"/>
  <c r="CS9115" i="3"/>
  <c r="L265" i="3"/>
  <c r="AM265" i="3" s="1"/>
  <c r="CL188" i="3"/>
  <c r="CL154" i="3" s="1"/>
  <c r="CM188" i="3" s="1"/>
  <c r="CL189" i="3"/>
  <c r="CL155" i="3" s="1"/>
  <c r="CM189" i="3" s="1"/>
  <c r="L266" i="3"/>
  <c r="AM266" i="3" s="1"/>
  <c r="CL156" i="3"/>
  <c r="L264" i="3"/>
  <c r="AM264" i="3" s="1"/>
  <c r="CL187" i="3"/>
  <c r="CO195" i="3"/>
  <c r="CO161" i="3" s="1"/>
  <c r="CO162" i="3"/>
  <c r="CO194" i="3"/>
  <c r="CS9117" i="3"/>
  <c r="CS9119" i="3"/>
  <c r="CS9120" i="3"/>
  <c r="CS9118" i="3"/>
  <c r="CS9116" i="3"/>
  <c r="CS9114" i="3"/>
  <c r="CV9124" i="3"/>
  <c r="CV9125" i="3"/>
  <c r="DC9142" i="3"/>
  <c r="DC9143" i="3"/>
  <c r="DC9144" i="3"/>
  <c r="DC9141" i="3"/>
  <c r="DI9158" i="3"/>
  <c r="DW9192" i="3"/>
  <c r="DF9149" i="3"/>
  <c r="DI9160" i="3"/>
  <c r="DI9161" i="3"/>
  <c r="DW9193" i="3"/>
  <c r="DM9169" i="3"/>
  <c r="DM9168" i="3"/>
  <c r="DM9167" i="3"/>
  <c r="DW9194" i="3"/>
  <c r="DW9196" i="3"/>
  <c r="DW9197" i="3"/>
  <c r="DI9159" i="3"/>
  <c r="DI9157" i="3"/>
  <c r="DW9195" i="3"/>
  <c r="DI9156" i="3"/>
  <c r="DI9155" i="3"/>
  <c r="DF9151" i="3"/>
  <c r="DF9150" i="3"/>
  <c r="DO9173" i="3"/>
  <c r="DT9181" i="3"/>
  <c r="DT9183" i="3"/>
  <c r="DM9166" i="3"/>
  <c r="DO9175" i="3"/>
  <c r="DO9174" i="3"/>
  <c r="DO9172" i="3"/>
  <c r="DF9148" i="3"/>
  <c r="DT9184" i="3"/>
  <c r="DT9185" i="3"/>
  <c r="DU9186" i="3" s="1"/>
  <c r="DW9189" i="3"/>
  <c r="DW9190" i="3"/>
  <c r="DW9191" i="3"/>
  <c r="DT9182" i="3"/>
  <c r="DY9200" i="3"/>
  <c r="DY9201" i="3"/>
  <c r="CZ9133" i="3" l="1"/>
  <c r="CZ9135" i="3"/>
  <c r="CZ9137" i="3"/>
  <c r="CZ9136" i="3"/>
  <c r="CZ9134" i="3"/>
  <c r="CN159" i="3"/>
  <c r="CO193" i="3" s="1"/>
  <c r="CG177" i="3"/>
  <c r="CG143" i="3" s="1"/>
  <c r="CH177" i="3" s="1"/>
  <c r="CG144" i="3"/>
  <c r="CK185" i="3"/>
  <c r="CK152" i="3"/>
  <c r="CX9128" i="3"/>
  <c r="CX9130" i="3"/>
  <c r="CX9129" i="3"/>
  <c r="CB133" i="3"/>
  <c r="CI147" i="3"/>
  <c r="CJ181" i="3" s="1"/>
  <c r="CC168" i="3"/>
  <c r="CC135" i="3"/>
  <c r="CE172" i="3"/>
  <c r="CE138" i="3" s="1"/>
  <c r="CF172" i="3" s="1"/>
  <c r="CF174" i="3"/>
  <c r="CF141" i="3"/>
  <c r="CE139" i="3"/>
  <c r="CR9112" i="3"/>
  <c r="CP9109" i="3"/>
  <c r="CP9108" i="3"/>
  <c r="CJ183" i="3"/>
  <c r="CJ149" i="3" s="1"/>
  <c r="CJ150" i="3"/>
  <c r="CT9116" i="3"/>
  <c r="CM155" i="3"/>
  <c r="CN189" i="3" s="1"/>
  <c r="CM190" i="3"/>
  <c r="CM156" i="3" s="1"/>
  <c r="CN190" i="3" s="1"/>
  <c r="CM157" i="3"/>
  <c r="CP196" i="3"/>
  <c r="CP162" i="3" s="1"/>
  <c r="CP9107" i="3"/>
  <c r="CP195" i="3"/>
  <c r="CT9118" i="3"/>
  <c r="CT9120" i="3"/>
  <c r="CT9121" i="3"/>
  <c r="CT9119" i="3"/>
  <c r="CT9117" i="3"/>
  <c r="CT9115" i="3"/>
  <c r="CW9125" i="3"/>
  <c r="CW9126" i="3"/>
  <c r="DD9142" i="3"/>
  <c r="DD9145" i="3"/>
  <c r="DD9144" i="3"/>
  <c r="DD9143" i="3"/>
  <c r="DG9150" i="3"/>
  <c r="DJ9158" i="3"/>
  <c r="DX9194" i="3"/>
  <c r="DX9198" i="3"/>
  <c r="DX9197" i="3"/>
  <c r="DN9168" i="3"/>
  <c r="DN9169" i="3"/>
  <c r="DN9170" i="3"/>
  <c r="DX9196" i="3"/>
  <c r="DJ9156" i="3"/>
  <c r="DX9193" i="3"/>
  <c r="DX9195" i="3"/>
  <c r="DJ9162" i="3"/>
  <c r="DJ9161" i="3"/>
  <c r="DG9152" i="3"/>
  <c r="DG9151" i="3"/>
  <c r="DJ9157" i="3"/>
  <c r="DJ9160" i="3"/>
  <c r="DP9174" i="3"/>
  <c r="DJ9159" i="3"/>
  <c r="DU9182" i="3"/>
  <c r="DX9190" i="3"/>
  <c r="DP9173" i="3"/>
  <c r="DG9149" i="3"/>
  <c r="DN9167" i="3"/>
  <c r="DU9183" i="3"/>
  <c r="DP9175" i="3"/>
  <c r="DP9176" i="3"/>
  <c r="DX9192" i="3"/>
  <c r="DX9191" i="3"/>
  <c r="DV9187" i="3"/>
  <c r="DU9185" i="3"/>
  <c r="DU9184" i="3"/>
  <c r="DZ9202" i="3"/>
  <c r="DZ9201" i="3"/>
  <c r="DA9134" i="3" l="1"/>
  <c r="DA9136" i="3"/>
  <c r="DA9138" i="3"/>
  <c r="DA9137" i="3"/>
  <c r="DA9135" i="3"/>
  <c r="CO160" i="3"/>
  <c r="CP194" i="3" s="1"/>
  <c r="CH178" i="3"/>
  <c r="CH144" i="3" s="1"/>
  <c r="CI178" i="3" s="1"/>
  <c r="CH145" i="3"/>
  <c r="L263" i="3"/>
  <c r="AM263" i="3" s="1"/>
  <c r="CL186" i="3"/>
  <c r="CL153" i="3"/>
  <c r="CY9129" i="3"/>
  <c r="CY9130" i="3"/>
  <c r="CY9131" i="3"/>
  <c r="CF140" i="3"/>
  <c r="CG174" i="3" s="1"/>
  <c r="CJ148" i="3"/>
  <c r="CK182" i="3" s="1"/>
  <c r="CD136" i="3"/>
  <c r="CD169" i="3"/>
  <c r="CC134" i="3"/>
  <c r="CD168" i="3" s="1"/>
  <c r="CC167" i="3"/>
  <c r="CC108" i="3"/>
  <c r="CC114" i="3" s="1"/>
  <c r="CC115" i="3" s="1"/>
  <c r="CC109" i="3"/>
  <c r="CF173" i="3"/>
  <c r="CF139" i="3" s="1"/>
  <c r="CQ9108" i="3"/>
  <c r="CG175" i="3"/>
  <c r="CG142" i="3"/>
  <c r="CQ9109" i="3"/>
  <c r="CQ9110" i="3"/>
  <c r="CS9113" i="3"/>
  <c r="CK183" i="3"/>
  <c r="CK184" i="3"/>
  <c r="CK150" i="3" s="1"/>
  <c r="CK151" i="3"/>
  <c r="CN156" i="3"/>
  <c r="CO190" i="3" s="1"/>
  <c r="CN191" i="3"/>
  <c r="CN157" i="3" s="1"/>
  <c r="CN158" i="3"/>
  <c r="CQ196" i="3"/>
  <c r="CQ9107" i="3"/>
  <c r="CU9117" i="3"/>
  <c r="CU9119" i="3"/>
  <c r="CU9121" i="3"/>
  <c r="CU9122" i="3"/>
  <c r="CU9120" i="3"/>
  <c r="CU9118" i="3"/>
  <c r="CU9116" i="3"/>
  <c r="CX9127" i="3"/>
  <c r="CX9126" i="3"/>
  <c r="DE9143" i="3"/>
  <c r="DE9145" i="3"/>
  <c r="DE9146" i="3"/>
  <c r="DE9144" i="3"/>
  <c r="DK9161" i="3"/>
  <c r="DY9197" i="3"/>
  <c r="DK9159" i="3"/>
  <c r="DY9195" i="3"/>
  <c r="DY9194" i="3"/>
  <c r="DK9162" i="3"/>
  <c r="DK9163" i="3"/>
  <c r="DO9169" i="3"/>
  <c r="DO9170" i="3"/>
  <c r="DO9171" i="3"/>
  <c r="DY9198" i="3"/>
  <c r="DY9199" i="3"/>
  <c r="DH9153" i="3"/>
  <c r="DH9152" i="3"/>
  <c r="DY9193" i="3"/>
  <c r="DK9160" i="3"/>
  <c r="DK9157" i="3"/>
  <c r="DK9158" i="3"/>
  <c r="DY9196" i="3"/>
  <c r="DH9151" i="3"/>
  <c r="DQ9175" i="3"/>
  <c r="DQ9174" i="3"/>
  <c r="DQ9176" i="3"/>
  <c r="DQ9177" i="3"/>
  <c r="DV9184" i="3"/>
  <c r="DO9168" i="3"/>
  <c r="DH9150" i="3"/>
  <c r="DY9192" i="3"/>
  <c r="DY9191" i="3"/>
  <c r="DV9185" i="3"/>
  <c r="DW9188" i="3"/>
  <c r="DV9186" i="3"/>
  <c r="DW9187" i="3" s="1"/>
  <c r="DV9183" i="3"/>
  <c r="EA9203" i="3"/>
  <c r="EA9202" i="3"/>
  <c r="DB9135" i="3" l="1"/>
  <c r="DB9137" i="3"/>
  <c r="DB9139" i="3"/>
  <c r="DB9138" i="3"/>
  <c r="DB9136" i="3"/>
  <c r="CP161" i="3"/>
  <c r="CQ195" i="3" s="1"/>
  <c r="CI179" i="3"/>
  <c r="CI145" i="3" s="1"/>
  <c r="CJ179" i="3" s="1"/>
  <c r="CI146" i="3"/>
  <c r="CM187" i="3"/>
  <c r="CM154" i="3"/>
  <c r="CK149" i="3"/>
  <c r="L260" i="3" s="1"/>
  <c r="AM260" i="3" s="1"/>
  <c r="CG141" i="3"/>
  <c r="CH175" i="3" s="1"/>
  <c r="CZ9131" i="3"/>
  <c r="CZ9132" i="3"/>
  <c r="CZ9130" i="3"/>
  <c r="CD135" i="3"/>
  <c r="CE169" i="3" s="1"/>
  <c r="CR9108" i="3"/>
  <c r="CC133" i="3"/>
  <c r="CD134" i="3" s="1"/>
  <c r="CE168" i="3" s="1"/>
  <c r="CE137" i="3"/>
  <c r="CE170" i="3"/>
  <c r="CR9109" i="3"/>
  <c r="CH176" i="3"/>
  <c r="CH143" i="3"/>
  <c r="CG173" i="3"/>
  <c r="CG140" i="3"/>
  <c r="CH174" i="3" s="1"/>
  <c r="CT9114" i="3"/>
  <c r="CR9110" i="3"/>
  <c r="CR9111" i="3"/>
  <c r="CS9112" i="3" s="1"/>
  <c r="CL184" i="3"/>
  <c r="CL185" i="3"/>
  <c r="CL151" i="3" s="1"/>
  <c r="CM185" i="3" s="1"/>
  <c r="L262" i="3"/>
  <c r="AM262" i="3" s="1"/>
  <c r="CL152" i="3"/>
  <c r="L261" i="3"/>
  <c r="AM261" i="3" s="1"/>
  <c r="CO191" i="3"/>
  <c r="CO157" i="3" s="1"/>
  <c r="CP191" i="3" s="1"/>
  <c r="CV9118" i="3"/>
  <c r="CO192" i="3"/>
  <c r="CO158" i="3" s="1"/>
  <c r="CO159" i="3"/>
  <c r="CV9120" i="3"/>
  <c r="CV9117" i="3"/>
  <c r="DF9144" i="3"/>
  <c r="CV9122" i="3"/>
  <c r="CV9123" i="3"/>
  <c r="CV9121" i="3"/>
  <c r="CV9119" i="3"/>
  <c r="CY9127" i="3"/>
  <c r="CY9128" i="3"/>
  <c r="DF9146" i="3"/>
  <c r="DF9147" i="3"/>
  <c r="DF9145" i="3"/>
  <c r="DL9161" i="3"/>
  <c r="DL9158" i="3"/>
  <c r="DL9160" i="3"/>
  <c r="DZ9194" i="3"/>
  <c r="DI9152" i="3"/>
  <c r="DZ9197" i="3"/>
  <c r="DZ9196" i="3"/>
  <c r="DZ9200" i="3"/>
  <c r="DZ9199" i="3"/>
  <c r="DL9163" i="3"/>
  <c r="DL9164" i="3"/>
  <c r="DZ9198" i="3"/>
  <c r="DL9162" i="3"/>
  <c r="DI9154" i="3"/>
  <c r="DI9153" i="3"/>
  <c r="DZ9195" i="3"/>
  <c r="DP9172" i="3"/>
  <c r="DP9171" i="3"/>
  <c r="DP9170" i="3"/>
  <c r="DL9159" i="3"/>
  <c r="DR9175" i="3"/>
  <c r="DR9176" i="3"/>
  <c r="DR9178" i="3"/>
  <c r="DR9177" i="3"/>
  <c r="DP9169" i="3"/>
  <c r="DW9186" i="3"/>
  <c r="DX9187" i="3" s="1"/>
  <c r="DI9151" i="3"/>
  <c r="DX9188" i="3"/>
  <c r="DX9189" i="3"/>
  <c r="DZ9192" i="3"/>
  <c r="DW9185" i="3"/>
  <c r="DW9184" i="3"/>
  <c r="DZ9193" i="3"/>
  <c r="EB9203" i="3"/>
  <c r="EB9204" i="3"/>
  <c r="DC9136" i="3" l="1"/>
  <c r="DC9138" i="3"/>
  <c r="DC9140" i="3"/>
  <c r="DC9139" i="3"/>
  <c r="DC9137" i="3"/>
  <c r="CQ162" i="3"/>
  <c r="CL183" i="3"/>
  <c r="CJ180" i="3"/>
  <c r="CJ146" i="3" s="1"/>
  <c r="CK180" i="3" s="1"/>
  <c r="CJ147" i="3"/>
  <c r="CH142" i="3"/>
  <c r="CI176" i="3" s="1"/>
  <c r="CN188" i="3"/>
  <c r="CN155" i="3"/>
  <c r="CL150" i="3"/>
  <c r="CM184" i="3" s="1"/>
  <c r="CE136" i="3"/>
  <c r="CF170" i="3" s="1"/>
  <c r="DA9133" i="3"/>
  <c r="DA9132" i="3"/>
  <c r="DA9131" i="3"/>
  <c r="CE135" i="3"/>
  <c r="CF169" i="3" s="1"/>
  <c r="CF138" i="3"/>
  <c r="CG172" i="3" s="1"/>
  <c r="CF171" i="3"/>
  <c r="CD109" i="3"/>
  <c r="CD108" i="3"/>
  <c r="CD114" i="3" s="1"/>
  <c r="CD115" i="3" s="1"/>
  <c r="CD167" i="3"/>
  <c r="CH141" i="3"/>
  <c r="CI177" i="3"/>
  <c r="CI144" i="3"/>
  <c r="CS9111" i="3"/>
  <c r="CT9112" i="3" s="1"/>
  <c r="CT9113" i="3"/>
  <c r="CU9114" i="3" s="1"/>
  <c r="CU9115" i="3"/>
  <c r="CS9109" i="3"/>
  <c r="CS9110" i="3"/>
  <c r="CM186" i="3"/>
  <c r="CM152" i="3" s="1"/>
  <c r="CN186" i="3" s="1"/>
  <c r="CM153" i="3"/>
  <c r="CP192" i="3"/>
  <c r="CP158" i="3" s="1"/>
  <c r="CQ192" i="3" s="1"/>
  <c r="CW9119" i="3"/>
  <c r="CP193" i="3"/>
  <c r="CP159" i="3" s="1"/>
  <c r="CQ193" i="3" s="1"/>
  <c r="CP160" i="3"/>
  <c r="CW9121" i="3"/>
  <c r="CW9123" i="3"/>
  <c r="CW9124" i="3"/>
  <c r="CW9122" i="3"/>
  <c r="CW9120" i="3"/>
  <c r="CW9118" i="3"/>
  <c r="CZ9128" i="3"/>
  <c r="CZ9129" i="3"/>
  <c r="DG9146" i="3"/>
  <c r="DG9145" i="3"/>
  <c r="DG9148" i="3"/>
  <c r="DG9147" i="3"/>
  <c r="EA9198" i="3"/>
  <c r="DJ9153" i="3"/>
  <c r="EA9196" i="3"/>
  <c r="DJ9154" i="3"/>
  <c r="DJ9155" i="3"/>
  <c r="DM9163" i="3"/>
  <c r="DM9162" i="3"/>
  <c r="DM9161" i="3"/>
  <c r="DM9165" i="3"/>
  <c r="DM9164" i="3"/>
  <c r="DQ9172" i="3"/>
  <c r="DQ9173" i="3"/>
  <c r="EA9199" i="3"/>
  <c r="DM9159" i="3"/>
  <c r="DM9160" i="3"/>
  <c r="EA9201" i="3"/>
  <c r="EA9200" i="3"/>
  <c r="DQ9171" i="3"/>
  <c r="EA9195" i="3"/>
  <c r="EA9197" i="3"/>
  <c r="DS9176" i="3"/>
  <c r="DX9185" i="3"/>
  <c r="DQ9170" i="3"/>
  <c r="DS9177" i="3"/>
  <c r="DS9178" i="3"/>
  <c r="DS9179" i="3"/>
  <c r="DJ9152" i="3"/>
  <c r="DY9190" i="3"/>
  <c r="DY9189" i="3"/>
  <c r="DY9188" i="3"/>
  <c r="DX9186" i="3"/>
  <c r="EA9193" i="3"/>
  <c r="EA9194" i="3"/>
  <c r="EC9204" i="3"/>
  <c r="EC9205" i="3"/>
  <c r="DD9137" i="3" l="1"/>
  <c r="DD9139" i="3"/>
  <c r="DD9141" i="3"/>
  <c r="DD9140" i="3"/>
  <c r="DD9138" i="3"/>
  <c r="CR196" i="3"/>
  <c r="CR9107" i="3"/>
  <c r="CS9108" i="3" s="1"/>
  <c r="CT9109" i="3" s="1"/>
  <c r="CI143" i="3"/>
  <c r="CJ177" i="3" s="1"/>
  <c r="CF137" i="3"/>
  <c r="CG171" i="3" s="1"/>
  <c r="CK181" i="3"/>
  <c r="CK147" i="3" s="1"/>
  <c r="CK148" i="3"/>
  <c r="CL149" i="3" s="1"/>
  <c r="CM183" i="3" s="1"/>
  <c r="CM151" i="3"/>
  <c r="CN185" i="3" s="1"/>
  <c r="CO189" i="3"/>
  <c r="CO156" i="3"/>
  <c r="DB9132" i="3"/>
  <c r="DB9134" i="3"/>
  <c r="DB9133" i="3"/>
  <c r="CF136" i="3"/>
  <c r="CG170" i="3" s="1"/>
  <c r="CD133" i="3"/>
  <c r="CG139" i="3"/>
  <c r="CJ178" i="3"/>
  <c r="CJ145" i="3"/>
  <c r="CI175" i="3"/>
  <c r="CI142" i="3"/>
  <c r="CT9111" i="3"/>
  <c r="CT9110" i="3"/>
  <c r="CV9116" i="3"/>
  <c r="CV9115" i="3"/>
  <c r="CU9113" i="3"/>
  <c r="CN187" i="3"/>
  <c r="CN153" i="3" s="1"/>
  <c r="CO187" i="3" s="1"/>
  <c r="CN154" i="3"/>
  <c r="CQ159" i="3"/>
  <c r="CR193" i="3" s="1"/>
  <c r="CQ194" i="3"/>
  <c r="CQ160" i="3" s="1"/>
  <c r="CQ161" i="3"/>
  <c r="CX9120" i="3"/>
  <c r="CX9122" i="3"/>
  <c r="CX9124" i="3"/>
  <c r="CX9125" i="3"/>
  <c r="DH9147" i="3"/>
  <c r="CX9123" i="3"/>
  <c r="CX9121" i="3"/>
  <c r="CX9119" i="3"/>
  <c r="DA9130" i="3"/>
  <c r="DA9129" i="3"/>
  <c r="DH9146" i="3"/>
  <c r="DH9149" i="3"/>
  <c r="DH9148" i="3"/>
  <c r="EB9197" i="3"/>
  <c r="EB9200" i="3"/>
  <c r="DN9161" i="3"/>
  <c r="DN9160" i="3"/>
  <c r="DN9163" i="3"/>
  <c r="DN9162" i="3"/>
  <c r="DR9172" i="3"/>
  <c r="EB9201" i="3"/>
  <c r="EB9202" i="3"/>
  <c r="DK9155" i="3"/>
  <c r="DK9156" i="3"/>
  <c r="EB9199" i="3"/>
  <c r="DR9173" i="3"/>
  <c r="DR9174" i="3"/>
  <c r="EB9196" i="3"/>
  <c r="DK9154" i="3"/>
  <c r="DN9164" i="3"/>
  <c r="EB9198" i="3"/>
  <c r="DN9166" i="3"/>
  <c r="DN9165" i="3"/>
  <c r="DY9186" i="3"/>
  <c r="DT9177" i="3"/>
  <c r="DR9171" i="3"/>
  <c r="DK9153" i="3"/>
  <c r="DZ9189" i="3"/>
  <c r="DY9187" i="3"/>
  <c r="DT9179" i="3"/>
  <c r="DT9180" i="3"/>
  <c r="DT9178" i="3"/>
  <c r="EB9194" i="3"/>
  <c r="EB9195" i="3"/>
  <c r="DZ9190" i="3"/>
  <c r="DZ9191" i="3"/>
  <c r="ED9205" i="3"/>
  <c r="ED9206" i="3"/>
  <c r="DE9138" i="3" l="1"/>
  <c r="DE9140" i="3"/>
  <c r="DE9142" i="3"/>
  <c r="DE9141" i="3"/>
  <c r="DE9139" i="3"/>
  <c r="CJ144" i="3"/>
  <c r="CK178" i="3" s="1"/>
  <c r="CG138" i="3"/>
  <c r="CH172" i="3" s="1"/>
  <c r="CL182" i="3"/>
  <c r="CL148" i="3" s="1"/>
  <c r="L259" i="3"/>
  <c r="AM259" i="3" s="1"/>
  <c r="L258" i="3"/>
  <c r="AM258" i="3" s="1"/>
  <c r="CL181" i="3"/>
  <c r="CN152" i="3"/>
  <c r="CO186" i="3" s="1"/>
  <c r="CM150" i="3"/>
  <c r="CN184" i="3" s="1"/>
  <c r="CP190" i="3"/>
  <c r="CP157" i="3"/>
  <c r="DC9133" i="3"/>
  <c r="DC9134" i="3"/>
  <c r="DC9135" i="3"/>
  <c r="CG137" i="3"/>
  <c r="CH171" i="3" s="1"/>
  <c r="CU9110" i="3"/>
  <c r="CH173" i="3"/>
  <c r="CH140" i="3"/>
  <c r="CI174" i="3" s="1"/>
  <c r="CE108" i="3"/>
  <c r="CE114" i="3" s="1"/>
  <c r="CE115" i="3" s="1"/>
  <c r="CE134" i="3"/>
  <c r="CE167" i="3"/>
  <c r="CE109" i="3"/>
  <c r="CJ176" i="3"/>
  <c r="CJ143" i="3"/>
  <c r="CK179" i="3"/>
  <c r="CK146" i="3"/>
  <c r="CW9116" i="3"/>
  <c r="CW9117" i="3"/>
  <c r="CV9114" i="3"/>
  <c r="CU9111" i="3"/>
  <c r="CU9112" i="3"/>
  <c r="CO188" i="3"/>
  <c r="CO154" i="3" s="1"/>
  <c r="CP188" i="3" s="1"/>
  <c r="CO155" i="3"/>
  <c r="CR194" i="3"/>
  <c r="CR160" i="3" s="1"/>
  <c r="CS194" i="3" s="1"/>
  <c r="CY9123" i="3"/>
  <c r="CR195" i="3"/>
  <c r="CR161" i="3" s="1"/>
  <c r="CS195" i="3" s="1"/>
  <c r="CR162" i="3"/>
  <c r="CY9121" i="3"/>
  <c r="CY9125" i="3"/>
  <c r="CY9126" i="3"/>
  <c r="CY9124" i="3"/>
  <c r="CY9122" i="3"/>
  <c r="CY9120" i="3"/>
  <c r="DB9130" i="3"/>
  <c r="DB9131" i="3"/>
  <c r="DI9148" i="3"/>
  <c r="DI9150" i="3"/>
  <c r="DI9149" i="3"/>
  <c r="DI9147" i="3"/>
  <c r="DO9162" i="3"/>
  <c r="DO9165" i="3"/>
  <c r="EC9201" i="3"/>
  <c r="EC9197" i="3"/>
  <c r="EC9199" i="3"/>
  <c r="EC9203" i="3"/>
  <c r="EC9202" i="3"/>
  <c r="DS9174" i="3"/>
  <c r="DS9175" i="3"/>
  <c r="DS9173" i="3"/>
  <c r="DO9163" i="3"/>
  <c r="DO9167" i="3"/>
  <c r="DO9166" i="3"/>
  <c r="DL9156" i="3"/>
  <c r="DL9157" i="3"/>
  <c r="DO9161" i="3"/>
  <c r="EC9198" i="3"/>
  <c r="DL9155" i="3"/>
  <c r="DO9164" i="3"/>
  <c r="EC9200" i="3"/>
  <c r="DU9178" i="3"/>
  <c r="DZ9187" i="3"/>
  <c r="DL9154" i="3"/>
  <c r="DS9172" i="3"/>
  <c r="DZ9188" i="3"/>
  <c r="DU9179" i="3"/>
  <c r="DU9180" i="3"/>
  <c r="DU9181" i="3"/>
  <c r="EA9191" i="3"/>
  <c r="EA9192" i="3"/>
  <c r="EC9196" i="3"/>
  <c r="EC9195" i="3"/>
  <c r="EA9190" i="3"/>
  <c r="EE9206" i="3"/>
  <c r="EE9207" i="3"/>
  <c r="DF9139" i="3" l="1"/>
  <c r="DF9141" i="3"/>
  <c r="CK145" i="3"/>
  <c r="DF9143" i="3"/>
  <c r="DF9142" i="3"/>
  <c r="DF9140" i="3"/>
  <c r="CO153" i="3"/>
  <c r="CP187" i="3" s="1"/>
  <c r="CH139" i="3"/>
  <c r="CI173" i="3" s="1"/>
  <c r="CH138" i="3"/>
  <c r="CI172" i="3" s="1"/>
  <c r="CN151" i="3"/>
  <c r="CM149" i="3"/>
  <c r="CM182" i="3"/>
  <c r="CQ191" i="3"/>
  <c r="CQ158" i="3"/>
  <c r="DD9135" i="3"/>
  <c r="DD9136" i="3"/>
  <c r="DD9134" i="3"/>
  <c r="CE133" i="3"/>
  <c r="CF108" i="3" s="1"/>
  <c r="CF114" i="3" s="1"/>
  <c r="CF115" i="3" s="1"/>
  <c r="CV9112" i="3"/>
  <c r="CF135" i="3"/>
  <c r="CF168" i="3"/>
  <c r="CI141" i="3"/>
  <c r="CJ175" i="3" s="1"/>
  <c r="CL179" i="3"/>
  <c r="L256" i="3"/>
  <c r="AM256" i="3" s="1"/>
  <c r="CL180" i="3"/>
  <c r="L257" i="3"/>
  <c r="AM257" i="3" s="1"/>
  <c r="CL147" i="3"/>
  <c r="CK177" i="3"/>
  <c r="CK144" i="3"/>
  <c r="CV9111" i="3"/>
  <c r="CX9117" i="3"/>
  <c r="CX9118" i="3"/>
  <c r="CW9115" i="3"/>
  <c r="CV9113" i="3"/>
  <c r="CP189" i="3"/>
  <c r="CP155" i="3" s="1"/>
  <c r="CP156" i="3"/>
  <c r="CS161" i="3"/>
  <c r="CT195" i="3" s="1"/>
  <c r="CS196" i="3"/>
  <c r="CS162" i="3" s="1"/>
  <c r="CT196" i="3" s="1"/>
  <c r="CS9107" i="3"/>
  <c r="CZ9122" i="3"/>
  <c r="CZ9124" i="3"/>
  <c r="CZ9126" i="3"/>
  <c r="CZ9127" i="3"/>
  <c r="CZ9125" i="3"/>
  <c r="CZ9123" i="3"/>
  <c r="CZ9121" i="3"/>
  <c r="DC9132" i="3"/>
  <c r="DC9131" i="3"/>
  <c r="DJ9148" i="3"/>
  <c r="DJ9149" i="3"/>
  <c r="DJ9150" i="3"/>
  <c r="DJ9151" i="3"/>
  <c r="DP9166" i="3"/>
  <c r="ED9202" i="3"/>
  <c r="DP9163" i="3"/>
  <c r="ED9200" i="3"/>
  <c r="DM9158" i="3"/>
  <c r="DM9157" i="3"/>
  <c r="DT9174" i="3"/>
  <c r="DT9175" i="3"/>
  <c r="DT9176" i="3"/>
  <c r="DM9156" i="3"/>
  <c r="ED9204" i="3"/>
  <c r="ED9203" i="3"/>
  <c r="DP9167" i="3"/>
  <c r="DP9168" i="3"/>
  <c r="ED9198" i="3"/>
  <c r="ED9199" i="3"/>
  <c r="DP9165" i="3"/>
  <c r="DP9162" i="3"/>
  <c r="DP9164" i="3"/>
  <c r="ED9201" i="3"/>
  <c r="EA9188" i="3"/>
  <c r="DM9155" i="3"/>
  <c r="DT9173" i="3"/>
  <c r="DV9179" i="3"/>
  <c r="DV9181" i="3"/>
  <c r="DV9182" i="3"/>
  <c r="DV9180" i="3"/>
  <c r="EA9189" i="3"/>
  <c r="EB9190" i="3" s="1"/>
  <c r="ED9197" i="3"/>
  <c r="ED9196" i="3"/>
  <c r="EB9192" i="3"/>
  <c r="EB9193" i="3"/>
  <c r="EB9191" i="3"/>
  <c r="EF9208" i="3"/>
  <c r="EF9207" i="3"/>
  <c r="CL146" i="3" l="1"/>
  <c r="CM180" i="3" s="1"/>
  <c r="DG9140" i="3"/>
  <c r="DG9142" i="3"/>
  <c r="CI140" i="3"/>
  <c r="CJ174" i="3" s="1"/>
  <c r="DG9144" i="3"/>
  <c r="DG9143" i="3"/>
  <c r="DG9141" i="3"/>
  <c r="CP154" i="3"/>
  <c r="CQ188" i="3" s="1"/>
  <c r="CI139" i="3"/>
  <c r="CJ173" i="3" s="1"/>
  <c r="CN183" i="3"/>
  <c r="CN150" i="3"/>
  <c r="CO184" i="3" s="1"/>
  <c r="CO185" i="3"/>
  <c r="CO152" i="3"/>
  <c r="CR192" i="3"/>
  <c r="CR159" i="3"/>
  <c r="CW9113" i="3"/>
  <c r="CF109" i="3"/>
  <c r="CF134" i="3"/>
  <c r="CG168" i="3" s="1"/>
  <c r="DE9136" i="3"/>
  <c r="DE9137" i="3"/>
  <c r="DE9135" i="3"/>
  <c r="CF167" i="3"/>
  <c r="CF133" i="3" s="1"/>
  <c r="CG108" i="3" s="1"/>
  <c r="CG114" i="3" s="1"/>
  <c r="CG115" i="3" s="1"/>
  <c r="CW9112" i="3"/>
  <c r="CG136" i="3"/>
  <c r="CG169" i="3"/>
  <c r="CJ142" i="3"/>
  <c r="CK176" i="3" s="1"/>
  <c r="CL178" i="3"/>
  <c r="L255" i="3"/>
  <c r="AM255" i="3" s="1"/>
  <c r="CM181" i="3"/>
  <c r="CM148" i="3"/>
  <c r="CL145" i="3"/>
  <c r="CM179" i="3" s="1"/>
  <c r="CX9116" i="3"/>
  <c r="CY9117" i="3" s="1"/>
  <c r="CY9119" i="3"/>
  <c r="CY9118" i="3"/>
  <c r="CW9114" i="3"/>
  <c r="CQ189" i="3"/>
  <c r="CQ190" i="3"/>
  <c r="CQ156" i="3" s="1"/>
  <c r="CR190" i="3" s="1"/>
  <c r="CQ157" i="3"/>
  <c r="CT162" i="3"/>
  <c r="CU196" i="3" s="1"/>
  <c r="CT9108" i="3"/>
  <c r="CU9109" i="3" s="1"/>
  <c r="CV9110" i="3" s="1"/>
  <c r="CW9111" i="3" s="1"/>
  <c r="CT9107" i="3"/>
  <c r="DA9123" i="3"/>
  <c r="DA9125" i="3"/>
  <c r="DA9122" i="3"/>
  <c r="DA9127" i="3"/>
  <c r="DA9128" i="3"/>
  <c r="DA9126" i="3"/>
  <c r="DA9124" i="3"/>
  <c r="DD9133" i="3"/>
  <c r="DD9132" i="3"/>
  <c r="DK9150" i="3"/>
  <c r="DK9149" i="3"/>
  <c r="DK9151" i="3"/>
  <c r="DK9152" i="3"/>
  <c r="DQ9166" i="3"/>
  <c r="DQ9167" i="3"/>
  <c r="DQ9164" i="3"/>
  <c r="EE9205" i="3"/>
  <c r="EE9204" i="3"/>
  <c r="EE9200" i="3"/>
  <c r="EE9199" i="3"/>
  <c r="DQ9168" i="3"/>
  <c r="DQ9169" i="3"/>
  <c r="DU9177" i="3"/>
  <c r="DU9176" i="3"/>
  <c r="DU9175" i="3"/>
  <c r="DQ9163" i="3"/>
  <c r="DN9157" i="3"/>
  <c r="DQ9165" i="3"/>
  <c r="EE9202" i="3"/>
  <c r="EE9201" i="3"/>
  <c r="EE9203" i="3"/>
  <c r="DN9158" i="3"/>
  <c r="DN9159" i="3"/>
  <c r="EB9189" i="3"/>
  <c r="EC9190" i="3" s="1"/>
  <c r="DW9181" i="3"/>
  <c r="DW9182" i="3"/>
  <c r="DW9183" i="3"/>
  <c r="DN9156" i="3"/>
  <c r="DU9174" i="3"/>
  <c r="DW9180" i="3"/>
  <c r="EC9191" i="3"/>
  <c r="EC9193" i="3"/>
  <c r="EC9194" i="3"/>
  <c r="EC9192" i="3"/>
  <c r="EE9197" i="3"/>
  <c r="EE9198" i="3"/>
  <c r="EG9208" i="3"/>
  <c r="EG9209" i="3"/>
  <c r="DH9141" i="3" l="1"/>
  <c r="CM147" i="3"/>
  <c r="DH9143" i="3"/>
  <c r="CJ141" i="3"/>
  <c r="CK175" i="3" s="1"/>
  <c r="DH9145" i="3"/>
  <c r="DH9144" i="3"/>
  <c r="DH9142" i="3"/>
  <c r="CQ155" i="3"/>
  <c r="CR189" i="3" s="1"/>
  <c r="CJ140" i="3"/>
  <c r="CK174" i="3" s="1"/>
  <c r="CO151" i="3"/>
  <c r="CP185" i="3" s="1"/>
  <c r="CP186" i="3"/>
  <c r="CP153" i="3"/>
  <c r="CG135" i="3"/>
  <c r="CH169" i="3" s="1"/>
  <c r="CS193" i="3"/>
  <c r="CS160" i="3"/>
  <c r="CX9114" i="3"/>
  <c r="DF9137" i="3"/>
  <c r="DF9138" i="3"/>
  <c r="DF9136" i="3"/>
  <c r="CG134" i="3"/>
  <c r="CH168" i="3" s="1"/>
  <c r="CG167" i="3"/>
  <c r="CG133" i="3" s="1"/>
  <c r="CG109" i="3"/>
  <c r="CH170" i="3"/>
  <c r="CH137" i="3"/>
  <c r="CK143" i="3"/>
  <c r="CN181" i="3"/>
  <c r="CM146" i="3"/>
  <c r="CN180" i="3" s="1"/>
  <c r="CN182" i="3"/>
  <c r="CN149" i="3"/>
  <c r="CZ9118" i="3"/>
  <c r="CZ9119" i="3"/>
  <c r="CZ9120" i="3"/>
  <c r="CX9115" i="3"/>
  <c r="CX9113" i="3"/>
  <c r="CR191" i="3"/>
  <c r="CR157" i="3" s="1"/>
  <c r="CS191" i="3" s="1"/>
  <c r="CR158" i="3"/>
  <c r="CU9108" i="3"/>
  <c r="CV9109" i="3" s="1"/>
  <c r="CU9107" i="3"/>
  <c r="DB9124" i="3"/>
  <c r="CX9112" i="3"/>
  <c r="DB9126" i="3"/>
  <c r="DB9129" i="3"/>
  <c r="DB9128" i="3"/>
  <c r="DB9127" i="3"/>
  <c r="DB9125" i="3"/>
  <c r="DB9123" i="3"/>
  <c r="DE9134" i="3"/>
  <c r="DE9133" i="3"/>
  <c r="DL9151" i="3"/>
  <c r="DL9150" i="3"/>
  <c r="DL9153" i="3"/>
  <c r="DL9152" i="3"/>
  <c r="DR9165" i="3"/>
  <c r="EF9204" i="3"/>
  <c r="EF9200" i="3"/>
  <c r="DR9168" i="3"/>
  <c r="DO9159" i="3"/>
  <c r="DO9160" i="3"/>
  <c r="DV9176" i="3"/>
  <c r="DO9158" i="3"/>
  <c r="DV9177" i="3"/>
  <c r="DV9178" i="3"/>
  <c r="EF9205" i="3"/>
  <c r="EF9206" i="3"/>
  <c r="EF9203" i="3"/>
  <c r="DR9167" i="3"/>
  <c r="EF9201" i="3"/>
  <c r="DR9166" i="3"/>
  <c r="EF9202" i="3"/>
  <c r="DR9170" i="3"/>
  <c r="DR9169" i="3"/>
  <c r="DR9164" i="3"/>
  <c r="DX9181" i="3"/>
  <c r="DV9175" i="3"/>
  <c r="DO9157" i="3"/>
  <c r="ED9192" i="3"/>
  <c r="DX9184" i="3"/>
  <c r="DX9183" i="3"/>
  <c r="DX9182" i="3"/>
  <c r="ED9193" i="3"/>
  <c r="EF9198" i="3"/>
  <c r="EF9199" i="3"/>
  <c r="ED9191" i="3"/>
  <c r="ED9194" i="3"/>
  <c r="ED9195" i="3"/>
  <c r="EH9210" i="3"/>
  <c r="EH9209" i="3"/>
  <c r="CN148" i="3" l="1"/>
  <c r="CO182" i="3" s="1"/>
  <c r="CK142" i="3"/>
  <c r="CL176" i="3" s="1"/>
  <c r="DI9142" i="3"/>
  <c r="DI9144" i="3"/>
  <c r="DI9146" i="3"/>
  <c r="DI9145" i="3"/>
  <c r="DI9143" i="3"/>
  <c r="CR156" i="3"/>
  <c r="CS190" i="3" s="1"/>
  <c r="CK141" i="3"/>
  <c r="CP152" i="3"/>
  <c r="CQ186" i="3" s="1"/>
  <c r="CH136" i="3"/>
  <c r="CI170" i="3" s="1"/>
  <c r="CY9115" i="3"/>
  <c r="CQ187" i="3"/>
  <c r="CQ154" i="3"/>
  <c r="CR188" i="3" s="1"/>
  <c r="CT161" i="3"/>
  <c r="CT194" i="3"/>
  <c r="CH135" i="3"/>
  <c r="CI169" i="3" s="1"/>
  <c r="DG9139" i="3"/>
  <c r="DG9138" i="3"/>
  <c r="DG9137" i="3"/>
  <c r="CH109" i="3"/>
  <c r="CH134" i="3"/>
  <c r="CI168" i="3" s="1"/>
  <c r="CH108" i="3"/>
  <c r="CH114" i="3" s="1"/>
  <c r="CH167" i="3"/>
  <c r="CY9114" i="3"/>
  <c r="CL177" i="3"/>
  <c r="L254" i="3"/>
  <c r="AM254" i="3" s="1"/>
  <c r="CL144" i="3"/>
  <c r="CI171" i="3"/>
  <c r="CI138" i="3"/>
  <c r="CN147" i="3"/>
  <c r="CO181" i="3" s="1"/>
  <c r="CO183" i="3"/>
  <c r="CO150" i="3"/>
  <c r="CY9116" i="3"/>
  <c r="DA9121" i="3"/>
  <c r="DA9120" i="3"/>
  <c r="DA9119" i="3"/>
  <c r="CS192" i="3"/>
  <c r="CS158" i="3" s="1"/>
  <c r="CT192" i="3" s="1"/>
  <c r="CS159" i="3"/>
  <c r="DC9125" i="3"/>
  <c r="CY9113" i="3"/>
  <c r="CV9108" i="3"/>
  <c r="CW9109" i="3" s="1"/>
  <c r="CW9110" i="3"/>
  <c r="CX9111" i="3" s="1"/>
  <c r="CY9112" i="3" s="1"/>
  <c r="DC9127" i="3"/>
  <c r="DC9128" i="3"/>
  <c r="DC9129" i="3"/>
  <c r="DC9130" i="3"/>
  <c r="DC9126" i="3"/>
  <c r="DC9124" i="3"/>
  <c r="DF9134" i="3"/>
  <c r="DF9135" i="3"/>
  <c r="DM9154" i="3"/>
  <c r="DM9153" i="3"/>
  <c r="DM9151" i="3"/>
  <c r="DM9152" i="3"/>
  <c r="DS9166" i="3"/>
  <c r="DW9177" i="3"/>
  <c r="EG9201" i="3"/>
  <c r="DS9169" i="3"/>
  <c r="DY9182" i="3"/>
  <c r="DP9160" i="3"/>
  <c r="DP9161" i="3"/>
  <c r="DS9167" i="3"/>
  <c r="DP9159" i="3"/>
  <c r="EG9204" i="3"/>
  <c r="EG9203" i="3"/>
  <c r="DS9168" i="3"/>
  <c r="DS9170" i="3"/>
  <c r="DS9171" i="3"/>
  <c r="EG9207" i="3"/>
  <c r="EG9206" i="3"/>
  <c r="EG9202" i="3"/>
  <c r="EG9205" i="3"/>
  <c r="DW9178" i="3"/>
  <c r="DW9179" i="3"/>
  <c r="DS9165" i="3"/>
  <c r="EE9193" i="3"/>
  <c r="DW9176" i="3"/>
  <c r="DP9158" i="3"/>
  <c r="DY9183" i="3"/>
  <c r="DY9185" i="3"/>
  <c r="DY9184" i="3"/>
  <c r="EE9192" i="3"/>
  <c r="EG9199" i="3"/>
  <c r="EG9200" i="3"/>
  <c r="EE9195" i="3"/>
  <c r="EE9196" i="3"/>
  <c r="EE9194" i="3"/>
  <c r="EI9211" i="3"/>
  <c r="EI9210" i="3"/>
  <c r="CO149" i="3" l="1"/>
  <c r="CP183" i="3" s="1"/>
  <c r="L253" i="3"/>
  <c r="AM253" i="3" s="1"/>
  <c r="CL142" i="3"/>
  <c r="CM176" i="3" s="1"/>
  <c r="DJ9143" i="3"/>
  <c r="CL143" i="3"/>
  <c r="CM177" i="3" s="1"/>
  <c r="DJ9145" i="3"/>
  <c r="CS157" i="3"/>
  <c r="CT191" i="3" s="1"/>
  <c r="L252" i="3"/>
  <c r="AM252" i="3" s="1"/>
  <c r="CL175" i="3"/>
  <c r="DJ9147" i="3"/>
  <c r="DJ9146" i="3"/>
  <c r="DJ9144" i="3"/>
  <c r="DK9144" i="3" s="1"/>
  <c r="CI137" i="3"/>
  <c r="CJ171" i="3" s="1"/>
  <c r="CQ153" i="3"/>
  <c r="CI136" i="3"/>
  <c r="CJ170" i="3" s="1"/>
  <c r="CR155" i="3"/>
  <c r="CU195" i="3"/>
  <c r="CU162" i="3"/>
  <c r="CI135" i="3"/>
  <c r="CJ169" i="3" s="1"/>
  <c r="DH9138" i="3"/>
  <c r="DH9139" i="3"/>
  <c r="DH9140" i="3"/>
  <c r="CH115" i="3"/>
  <c r="CH133" i="3" s="1"/>
  <c r="CI134" i="3" s="1"/>
  <c r="CJ139" i="3"/>
  <c r="CJ172" i="3"/>
  <c r="CM178" i="3"/>
  <c r="CM145" i="3"/>
  <c r="CO148" i="3"/>
  <c r="CP182" i="3" s="1"/>
  <c r="CP184" i="3"/>
  <c r="CP151" i="3"/>
  <c r="DB9120" i="3"/>
  <c r="DB9121" i="3"/>
  <c r="DB9122" i="3"/>
  <c r="CZ9117" i="3"/>
  <c r="CZ9116" i="3"/>
  <c r="CZ9115" i="3"/>
  <c r="CT193" i="3"/>
  <c r="CT159" i="3" s="1"/>
  <c r="CT160" i="3"/>
  <c r="CX9110" i="3"/>
  <c r="CY9111" i="3" s="1"/>
  <c r="CZ9112" i="3" s="1"/>
  <c r="DD9126" i="3"/>
  <c r="CZ9114" i="3"/>
  <c r="CZ9113" i="3"/>
  <c r="DD9125" i="3"/>
  <c r="DD9130" i="3"/>
  <c r="DD9131" i="3"/>
  <c r="DD9129" i="3"/>
  <c r="DD9128" i="3"/>
  <c r="DD9127" i="3"/>
  <c r="DG9136" i="3"/>
  <c r="DG9135" i="3"/>
  <c r="DN9153" i="3"/>
  <c r="DN9155" i="3"/>
  <c r="DN9154" i="3"/>
  <c r="DN9152" i="3"/>
  <c r="EH9205" i="3"/>
  <c r="EH9203" i="3"/>
  <c r="DT9168" i="3"/>
  <c r="EH9204" i="3"/>
  <c r="EH9206" i="3"/>
  <c r="DT9167" i="3"/>
  <c r="EH9208" i="3"/>
  <c r="EH9207" i="3"/>
  <c r="DT9171" i="3"/>
  <c r="DT9172" i="3"/>
  <c r="DT9166" i="3"/>
  <c r="DT9170" i="3"/>
  <c r="DQ9161" i="3"/>
  <c r="DQ9162" i="3"/>
  <c r="DX9180" i="3"/>
  <c r="DX9179" i="3"/>
  <c r="DQ9160" i="3"/>
  <c r="EH9202" i="3"/>
  <c r="DX9178" i="3"/>
  <c r="DT9169" i="3"/>
  <c r="DZ9184" i="3"/>
  <c r="DX9177" i="3"/>
  <c r="DQ9159" i="3"/>
  <c r="DZ9183" i="3"/>
  <c r="DZ9186" i="3"/>
  <c r="DZ9185" i="3"/>
  <c r="EF9194" i="3"/>
  <c r="EF9196" i="3"/>
  <c r="EF9197" i="3"/>
  <c r="EF9195" i="3"/>
  <c r="EF9193" i="3"/>
  <c r="EH9200" i="3"/>
  <c r="EH9201" i="3"/>
  <c r="EJ9211" i="3"/>
  <c r="EJ9212" i="3"/>
  <c r="CP150" i="3" l="1"/>
  <c r="CQ184" i="3" s="1"/>
  <c r="CT158" i="3"/>
  <c r="CU192" i="3" s="1"/>
  <c r="CM144" i="3"/>
  <c r="CN178" i="3" s="1"/>
  <c r="CM143" i="3"/>
  <c r="CN177" i="3" s="1"/>
  <c r="CJ138" i="3"/>
  <c r="CK172" i="3" s="1"/>
  <c r="DK9146" i="3"/>
  <c r="DK9148" i="3"/>
  <c r="DK9147" i="3"/>
  <c r="DK9145" i="3"/>
  <c r="CJ137" i="3"/>
  <c r="CK171" i="3" s="1"/>
  <c r="CR187" i="3"/>
  <c r="CR154" i="3"/>
  <c r="CS188" i="3" s="1"/>
  <c r="CS189" i="3"/>
  <c r="CS156" i="3"/>
  <c r="CV196" i="3"/>
  <c r="CV9107" i="3"/>
  <c r="CW9108" i="3" s="1"/>
  <c r="CX9109" i="3" s="1"/>
  <c r="CY9110" i="3" s="1"/>
  <c r="CZ9111" i="3" s="1"/>
  <c r="DA9112" i="3" s="1"/>
  <c r="CJ136" i="3"/>
  <c r="CK170" i="3" s="1"/>
  <c r="DI9141" i="3"/>
  <c r="DI9140" i="3"/>
  <c r="DI9139" i="3"/>
  <c r="CI109" i="3"/>
  <c r="CJ168" i="3"/>
  <c r="CJ135" i="3"/>
  <c r="CK169" i="3" s="1"/>
  <c r="CI108" i="3"/>
  <c r="CI114" i="3" s="1"/>
  <c r="CI115" i="3" s="1"/>
  <c r="CI167" i="3"/>
  <c r="CP149" i="3"/>
  <c r="CQ183" i="3" s="1"/>
  <c r="CN179" i="3"/>
  <c r="CN146" i="3"/>
  <c r="CK173" i="3"/>
  <c r="CK140" i="3"/>
  <c r="CQ185" i="3"/>
  <c r="CQ151" i="3" s="1"/>
  <c r="CR185" i="3" s="1"/>
  <c r="CQ152" i="3"/>
  <c r="DA9116" i="3"/>
  <c r="DA9117" i="3"/>
  <c r="DA9118" i="3"/>
  <c r="DC9123" i="3"/>
  <c r="DC9122" i="3"/>
  <c r="DC9121" i="3"/>
  <c r="CU193" i="3"/>
  <c r="CU194" i="3"/>
  <c r="CU160" i="3" s="1"/>
  <c r="CU161" i="3"/>
  <c r="DA9113" i="3"/>
  <c r="DA9115" i="3"/>
  <c r="DA9114" i="3"/>
  <c r="DE9127" i="3"/>
  <c r="DE9128" i="3"/>
  <c r="DE9129" i="3"/>
  <c r="DE9131" i="3"/>
  <c r="DE9132" i="3"/>
  <c r="DE9130" i="3"/>
  <c r="DE9126" i="3"/>
  <c r="DH9137" i="3"/>
  <c r="DH9136" i="3"/>
  <c r="DO9154" i="3"/>
  <c r="DO9156" i="3"/>
  <c r="DO9155" i="3"/>
  <c r="DO9153" i="3"/>
  <c r="DU9167" i="3"/>
  <c r="EI9203" i="3"/>
  <c r="EI9207" i="3"/>
  <c r="DU9169" i="3"/>
  <c r="DU9171" i="3"/>
  <c r="DY9179" i="3"/>
  <c r="EI9209" i="3"/>
  <c r="EI9208" i="3"/>
  <c r="DY9180" i="3"/>
  <c r="DY9181" i="3"/>
  <c r="DR9162" i="3"/>
  <c r="DR9163" i="3"/>
  <c r="EI9206" i="3"/>
  <c r="DU9172" i="3"/>
  <c r="DU9173" i="3"/>
  <c r="DR9161" i="3"/>
  <c r="EI9204" i="3"/>
  <c r="EI9205" i="3"/>
  <c r="DU9170" i="3"/>
  <c r="DU9168" i="3"/>
  <c r="EG9194" i="3"/>
  <c r="EA9185" i="3"/>
  <c r="DR9160" i="3"/>
  <c r="DY9178" i="3"/>
  <c r="EA9187" i="3"/>
  <c r="EA9186" i="3"/>
  <c r="EA9184" i="3"/>
  <c r="EG9197" i="3"/>
  <c r="EG9198" i="3"/>
  <c r="EG9196" i="3"/>
  <c r="EG9195" i="3"/>
  <c r="EI9201" i="3"/>
  <c r="EI9202" i="3"/>
  <c r="EK9212" i="3"/>
  <c r="EK9213" i="3"/>
  <c r="CN145" i="3" l="1"/>
  <c r="CO179" i="3" s="1"/>
  <c r="CU159" i="3"/>
  <c r="CV193" i="3" s="1"/>
  <c r="CN144" i="3"/>
  <c r="CO178" i="3" s="1"/>
  <c r="CK139" i="3"/>
  <c r="CL173" i="3" s="1"/>
  <c r="DL9145" i="3"/>
  <c r="DL9147" i="3"/>
  <c r="DL9149" i="3"/>
  <c r="DL9148" i="3"/>
  <c r="DL9146" i="3"/>
  <c r="CK138" i="3"/>
  <c r="CL172" i="3" s="1"/>
  <c r="CS155" i="3"/>
  <c r="CT189" i="3" s="1"/>
  <c r="CK137" i="3"/>
  <c r="L248" i="3" s="1"/>
  <c r="AM248" i="3" s="1"/>
  <c r="CT190" i="3"/>
  <c r="CT157" i="3"/>
  <c r="CK136" i="3"/>
  <c r="L247" i="3" s="1"/>
  <c r="AM247" i="3" s="1"/>
  <c r="DJ9140" i="3"/>
  <c r="DJ9141" i="3"/>
  <c r="DJ9142" i="3"/>
  <c r="CI133" i="3"/>
  <c r="CJ108" i="3" s="1"/>
  <c r="CJ114" i="3" s="1"/>
  <c r="CJ115" i="3" s="1"/>
  <c r="CQ150" i="3"/>
  <c r="CR184" i="3" s="1"/>
  <c r="L251" i="3"/>
  <c r="AM251" i="3" s="1"/>
  <c r="CL141" i="3"/>
  <c r="CL174" i="3"/>
  <c r="CL140" i="3" s="1"/>
  <c r="CO180" i="3"/>
  <c r="CO146" i="3" s="1"/>
  <c r="CO147" i="3"/>
  <c r="CR186" i="3"/>
  <c r="CR152" i="3" s="1"/>
  <c r="CS186" i="3" s="1"/>
  <c r="CR153" i="3"/>
  <c r="DD9122" i="3"/>
  <c r="DD9123" i="3"/>
  <c r="DD9124" i="3"/>
  <c r="DB9119" i="3"/>
  <c r="DB9118" i="3"/>
  <c r="DB9117" i="3"/>
  <c r="CV194" i="3"/>
  <c r="CV160" i="3" s="1"/>
  <c r="CW194" i="3" s="1"/>
  <c r="CV195" i="3"/>
  <c r="CV161" i="3" s="1"/>
  <c r="CV162" i="3"/>
  <c r="DB9114" i="3"/>
  <c r="DB9115" i="3"/>
  <c r="DB9116" i="3"/>
  <c r="DB9113" i="3"/>
  <c r="DF9130" i="3"/>
  <c r="DF9127" i="3"/>
  <c r="DF9132" i="3"/>
  <c r="DF9133" i="3"/>
  <c r="DF9131" i="3"/>
  <c r="DF9129" i="3"/>
  <c r="DF9128" i="3"/>
  <c r="DI9137" i="3"/>
  <c r="DI9138" i="3"/>
  <c r="DP9155" i="3"/>
  <c r="DP9156" i="3"/>
  <c r="DP9157" i="3"/>
  <c r="DP9154" i="3"/>
  <c r="DV9168" i="3"/>
  <c r="EJ9206" i="3"/>
  <c r="EJ9208" i="3"/>
  <c r="DV9171" i="3"/>
  <c r="DV9172" i="3"/>
  <c r="DS9163" i="3"/>
  <c r="DS9164" i="3"/>
  <c r="DV9174" i="3"/>
  <c r="DV9173" i="3"/>
  <c r="DS9162" i="3"/>
  <c r="DZ9182" i="3"/>
  <c r="DZ9181" i="3"/>
  <c r="DZ9180" i="3"/>
  <c r="EJ9210" i="3"/>
  <c r="EJ9209" i="3"/>
  <c r="DV9170" i="3"/>
  <c r="EJ9207" i="3"/>
  <c r="EJ9205" i="3"/>
  <c r="DV9169" i="3"/>
  <c r="EJ9204" i="3"/>
  <c r="EB9185" i="3"/>
  <c r="EB9186" i="3"/>
  <c r="DZ9179" i="3"/>
  <c r="DS9161" i="3"/>
  <c r="EB9187" i="3"/>
  <c r="EB9188" i="3"/>
  <c r="EH9197" i="3"/>
  <c r="EJ9202" i="3"/>
  <c r="EJ9203" i="3"/>
  <c r="EH9198" i="3"/>
  <c r="EH9199" i="3"/>
  <c r="EH9196" i="3"/>
  <c r="EH9195" i="3"/>
  <c r="EL9213" i="3"/>
  <c r="EL9214" i="3"/>
  <c r="CO145" i="3" l="1"/>
  <c r="CP179" i="3" s="1"/>
  <c r="L250" i="3"/>
  <c r="AM250" i="3" s="1"/>
  <c r="DM9146" i="3"/>
  <c r="DM9148" i="3"/>
  <c r="L249" i="3"/>
  <c r="AM249" i="3" s="1"/>
  <c r="CL171" i="3"/>
  <c r="CL137" i="3" s="1"/>
  <c r="CM171" i="3" s="1"/>
  <c r="DM9150" i="3"/>
  <c r="DM9149" i="3"/>
  <c r="CL170" i="3"/>
  <c r="DM9147" i="3"/>
  <c r="CL139" i="3"/>
  <c r="CM173" i="3" s="1"/>
  <c r="CT156" i="3"/>
  <c r="CU190" i="3" s="1"/>
  <c r="CL138" i="3"/>
  <c r="CM172" i="3" s="1"/>
  <c r="CU191" i="3"/>
  <c r="CU158" i="3"/>
  <c r="CR151" i="3"/>
  <c r="CS185" i="3" s="1"/>
  <c r="CJ134" i="3"/>
  <c r="CK135" i="3" s="1"/>
  <c r="CJ167" i="3"/>
  <c r="CJ133" i="3" s="1"/>
  <c r="CJ109" i="3"/>
  <c r="DK9143" i="3"/>
  <c r="DK9142" i="3"/>
  <c r="DK9141" i="3"/>
  <c r="CM174" i="3"/>
  <c r="CP148" i="3"/>
  <c r="CP181" i="3"/>
  <c r="CP147" i="3" s="1"/>
  <c r="CP180" i="3"/>
  <c r="CM142" i="3"/>
  <c r="CM175" i="3"/>
  <c r="CM141" i="3" s="1"/>
  <c r="CN175" i="3" s="1"/>
  <c r="CS187" i="3"/>
  <c r="CS153" i="3" s="1"/>
  <c r="CT187" i="3" s="1"/>
  <c r="CS154" i="3"/>
  <c r="DC9118" i="3"/>
  <c r="DC9120" i="3"/>
  <c r="DC9119" i="3"/>
  <c r="DE9125" i="3"/>
  <c r="DE9124" i="3"/>
  <c r="DE9123" i="3"/>
  <c r="CW195" i="3"/>
  <c r="CW161" i="3" s="1"/>
  <c r="CW196" i="3"/>
  <c r="CW162" i="3" s="1"/>
  <c r="CW9107" i="3"/>
  <c r="DC9114" i="3"/>
  <c r="DC9116" i="3"/>
  <c r="DC9117" i="3"/>
  <c r="DC9115" i="3"/>
  <c r="DG9128" i="3"/>
  <c r="DG9131" i="3"/>
  <c r="DG9129" i="3"/>
  <c r="DG9133" i="3"/>
  <c r="DG9134" i="3"/>
  <c r="DG9132" i="3"/>
  <c r="DG9130" i="3"/>
  <c r="DJ9139" i="3"/>
  <c r="DJ9138" i="3"/>
  <c r="DQ9155" i="3"/>
  <c r="DQ9157" i="3"/>
  <c r="DQ9158" i="3"/>
  <c r="DQ9156" i="3"/>
  <c r="EK9208" i="3"/>
  <c r="EK9209" i="3"/>
  <c r="DW9169" i="3"/>
  <c r="DW9173" i="3"/>
  <c r="EK9207" i="3"/>
  <c r="DW9170" i="3"/>
  <c r="DW9174" i="3"/>
  <c r="DW9175" i="3"/>
  <c r="DW9171" i="3"/>
  <c r="DT9164" i="3"/>
  <c r="DT9165" i="3"/>
  <c r="EK9206" i="3"/>
  <c r="EK9205" i="3"/>
  <c r="DT9163" i="3"/>
  <c r="EK9210" i="3"/>
  <c r="EK9211" i="3"/>
  <c r="DW9172" i="3"/>
  <c r="EA9183" i="3"/>
  <c r="EA9182" i="3"/>
  <c r="EA9181" i="3"/>
  <c r="EC9186" i="3"/>
  <c r="DT9162" i="3"/>
  <c r="EA9180" i="3"/>
  <c r="EC9188" i="3"/>
  <c r="EC9189" i="3"/>
  <c r="EC9187" i="3"/>
  <c r="EI9199" i="3"/>
  <c r="EI9200" i="3"/>
  <c r="EI9198" i="3"/>
  <c r="EI9197" i="3"/>
  <c r="EK9204" i="3"/>
  <c r="EK9203" i="3"/>
  <c r="EI9196" i="3"/>
  <c r="EM9214" i="3"/>
  <c r="EM9215" i="3"/>
  <c r="CP146" i="3" l="1"/>
  <c r="CQ180" i="3" s="1"/>
  <c r="DN9147" i="3"/>
  <c r="DN9149" i="3"/>
  <c r="DN9151" i="3"/>
  <c r="DN9150" i="3"/>
  <c r="CL136" i="3"/>
  <c r="CM170" i="3" s="1"/>
  <c r="DN9148" i="3"/>
  <c r="CM139" i="3"/>
  <c r="CN173" i="3" s="1"/>
  <c r="CM140" i="3"/>
  <c r="CN174" i="3" s="1"/>
  <c r="CM138" i="3"/>
  <c r="CN172" i="3" s="1"/>
  <c r="CU157" i="3"/>
  <c r="CV191" i="3" s="1"/>
  <c r="CK168" i="3"/>
  <c r="CK134" i="3" s="1"/>
  <c r="CL168" i="3" s="1"/>
  <c r="CV192" i="3"/>
  <c r="CV159" i="3"/>
  <c r="CS152" i="3"/>
  <c r="CT186" i="3" s="1"/>
  <c r="CK167" i="3"/>
  <c r="CK108" i="3"/>
  <c r="CK114" i="3" s="1"/>
  <c r="CK115" i="3" s="1"/>
  <c r="CK109" i="3"/>
  <c r="DL9142" i="3"/>
  <c r="DL9143" i="3"/>
  <c r="DL9144" i="3"/>
  <c r="L246" i="3"/>
  <c r="AM246" i="3" s="1"/>
  <c r="CL169" i="3"/>
  <c r="CN143" i="3"/>
  <c r="CN176" i="3"/>
  <c r="CN142" i="3" s="1"/>
  <c r="CO176" i="3" s="1"/>
  <c r="CQ181" i="3"/>
  <c r="DD9119" i="3"/>
  <c r="CQ182" i="3"/>
  <c r="CQ148" i="3" s="1"/>
  <c r="CR182" i="3" s="1"/>
  <c r="CQ149" i="3"/>
  <c r="CT188" i="3"/>
  <c r="CT154" i="3" s="1"/>
  <c r="CU188" i="3" s="1"/>
  <c r="CT155" i="3"/>
  <c r="DF9124" i="3"/>
  <c r="DF9126" i="3"/>
  <c r="DF9125" i="3"/>
  <c r="DD9121" i="3"/>
  <c r="DD9120" i="3"/>
  <c r="CX195" i="3"/>
  <c r="M272" i="3"/>
  <c r="AN272" i="3" s="1"/>
  <c r="CX196" i="3"/>
  <c r="CX162" i="3" s="1"/>
  <c r="M273" i="3"/>
  <c r="AN273" i="3" s="1"/>
  <c r="CX9107" i="3"/>
  <c r="CX9108" i="3"/>
  <c r="DD9115" i="3"/>
  <c r="DD9117" i="3"/>
  <c r="DD9118" i="3"/>
  <c r="DD9116" i="3"/>
  <c r="DH9130" i="3"/>
  <c r="DH9132" i="3"/>
  <c r="DH9134" i="3"/>
  <c r="DH9135" i="3"/>
  <c r="DH9133" i="3"/>
  <c r="DH9131" i="3"/>
  <c r="DH9129" i="3"/>
  <c r="DR9156" i="3"/>
  <c r="DK9140" i="3"/>
  <c r="DK9139" i="3"/>
  <c r="DR9158" i="3"/>
  <c r="DR9159" i="3"/>
  <c r="DR9157" i="3"/>
  <c r="EL9208" i="3"/>
  <c r="EL9206" i="3"/>
  <c r="DX9170" i="3"/>
  <c r="DX9172" i="3"/>
  <c r="DX9174" i="3"/>
  <c r="EL9211" i="3"/>
  <c r="EL9212" i="3"/>
  <c r="EB9184" i="3"/>
  <c r="EB9183" i="3"/>
  <c r="EL9210" i="3"/>
  <c r="DX9175" i="3"/>
  <c r="DX9176" i="3"/>
  <c r="EL9209" i="3"/>
  <c r="EL9207" i="3"/>
  <c r="DU9165" i="3"/>
  <c r="DU9166" i="3"/>
  <c r="DU9164" i="3"/>
  <c r="DX9173" i="3"/>
  <c r="EB9182" i="3"/>
  <c r="DX9171" i="3"/>
  <c r="EJ9198" i="3"/>
  <c r="ED9188" i="3"/>
  <c r="ED9187" i="3"/>
  <c r="DU9163" i="3"/>
  <c r="EB9181" i="3"/>
  <c r="ED9189" i="3"/>
  <c r="ED9190" i="3"/>
  <c r="EL9204" i="3"/>
  <c r="EL9205" i="3"/>
  <c r="EJ9200" i="3"/>
  <c r="EJ9201" i="3"/>
  <c r="EJ9197" i="3"/>
  <c r="EJ9199" i="3"/>
  <c r="EN9216" i="3"/>
  <c r="EN9215" i="3"/>
  <c r="CQ147" i="3" l="1"/>
  <c r="CR181" i="3" s="1"/>
  <c r="CM137" i="3"/>
  <c r="CN171" i="3" s="1"/>
  <c r="DO9148" i="3"/>
  <c r="DO9150" i="3"/>
  <c r="DO9152" i="3"/>
  <c r="DO9151" i="3"/>
  <c r="CN139" i="3"/>
  <c r="CO173" i="3" s="1"/>
  <c r="DO9149" i="3"/>
  <c r="CN140" i="3"/>
  <c r="CO174" i="3" s="1"/>
  <c r="CN141" i="3"/>
  <c r="CO175" i="3" s="1"/>
  <c r="CT153" i="3"/>
  <c r="CU187" i="3" s="1"/>
  <c r="CV158" i="3"/>
  <c r="CW192" i="3" s="1"/>
  <c r="CW193" i="3"/>
  <c r="CW160" i="3"/>
  <c r="L245" i="3"/>
  <c r="AM245" i="3" s="1"/>
  <c r="CK133" i="3"/>
  <c r="CL134" i="3" s="1"/>
  <c r="CM168" i="3" s="1"/>
  <c r="CL135" i="3"/>
  <c r="CM136" i="3" s="1"/>
  <c r="DM9144" i="3"/>
  <c r="DM9145" i="3"/>
  <c r="DM9143" i="3"/>
  <c r="CR148" i="3"/>
  <c r="CS182" i="3" s="1"/>
  <c r="CR150" i="3"/>
  <c r="CR183" i="3"/>
  <c r="CR149" i="3" s="1"/>
  <c r="DG9125" i="3"/>
  <c r="CO177" i="3"/>
  <c r="CO143" i="3" s="1"/>
  <c r="CP177" i="3" s="1"/>
  <c r="CO144" i="3"/>
  <c r="DE9120" i="3"/>
  <c r="CU189" i="3"/>
  <c r="CU155" i="3" s="1"/>
  <c r="CV189" i="3" s="1"/>
  <c r="CU156" i="3"/>
  <c r="DE9121" i="3"/>
  <c r="DE9122" i="3"/>
  <c r="DG9126" i="3"/>
  <c r="DG9127" i="3"/>
  <c r="CY9107" i="3"/>
  <c r="CY196" i="3"/>
  <c r="CY9109" i="3"/>
  <c r="CY9108" i="3"/>
  <c r="DE9116" i="3"/>
  <c r="DI9131" i="3"/>
  <c r="DI9133" i="3"/>
  <c r="DE9119" i="3"/>
  <c r="DE9118" i="3"/>
  <c r="DE9117" i="3"/>
  <c r="DI9130" i="3"/>
  <c r="DI9135" i="3"/>
  <c r="DI9136" i="3"/>
  <c r="DI9134" i="3"/>
  <c r="DI9132" i="3"/>
  <c r="DL9141" i="3"/>
  <c r="DL9140" i="3"/>
  <c r="DS9157" i="3"/>
  <c r="DS9160" i="3"/>
  <c r="DS9159" i="3"/>
  <c r="DS9158" i="3"/>
  <c r="DY9171" i="3"/>
  <c r="DY9173" i="3"/>
  <c r="EM9210" i="3"/>
  <c r="DY9175" i="3"/>
  <c r="EC9183" i="3"/>
  <c r="DV9167" i="3"/>
  <c r="DV9166" i="3"/>
  <c r="EC9184" i="3"/>
  <c r="EC9185" i="3"/>
  <c r="DV9165" i="3"/>
  <c r="EM9213" i="3"/>
  <c r="EM9212" i="3"/>
  <c r="EM9207" i="3"/>
  <c r="EM9208" i="3"/>
  <c r="EM9211" i="3"/>
  <c r="EM9209" i="3"/>
  <c r="DY9174" i="3"/>
  <c r="DY9177" i="3"/>
  <c r="DY9176" i="3"/>
  <c r="DY9172" i="3"/>
  <c r="EK9199" i="3"/>
  <c r="EE9188" i="3"/>
  <c r="EC9182" i="3"/>
  <c r="EE9191" i="3"/>
  <c r="EE9190" i="3"/>
  <c r="EE9189" i="3"/>
  <c r="DV9164" i="3"/>
  <c r="EK9201" i="3"/>
  <c r="EK9202" i="3"/>
  <c r="EK9198" i="3"/>
  <c r="EM9205" i="3"/>
  <c r="EM9206" i="3"/>
  <c r="EK9200" i="3"/>
  <c r="EO9216" i="3"/>
  <c r="EO9217" i="3"/>
  <c r="CN138" i="3" l="1"/>
  <c r="CO172" i="3" s="1"/>
  <c r="DP9149" i="3"/>
  <c r="DP9151" i="3"/>
  <c r="CU154" i="3"/>
  <c r="CV188" i="3" s="1"/>
  <c r="DP9153" i="3"/>
  <c r="DP9152" i="3"/>
  <c r="DP9150" i="3"/>
  <c r="CO140" i="3"/>
  <c r="CP174" i="3" s="1"/>
  <c r="CO142" i="3"/>
  <c r="CP176" i="3" s="1"/>
  <c r="CO141" i="3"/>
  <c r="CP175" i="3" s="1"/>
  <c r="CW159" i="3"/>
  <c r="M271" i="3"/>
  <c r="AN271" i="3" s="1"/>
  <c r="CX194" i="3"/>
  <c r="CX161" i="3"/>
  <c r="CY195" i="3" s="1"/>
  <c r="CM169" i="3"/>
  <c r="CM135" i="3" s="1"/>
  <c r="CN169" i="3" s="1"/>
  <c r="CL109" i="3"/>
  <c r="L244" i="3"/>
  <c r="AM244" i="3" s="1"/>
  <c r="L275" i="3" s="1"/>
  <c r="CL108" i="3"/>
  <c r="CL114" i="3" s="1"/>
  <c r="CL115" i="3" s="1"/>
  <c r="CL167" i="3"/>
  <c r="DN9145" i="3"/>
  <c r="DN9146" i="3"/>
  <c r="DN9144" i="3"/>
  <c r="CN170" i="3"/>
  <c r="CN137" i="3"/>
  <c r="CP145" i="3"/>
  <c r="CP178" i="3"/>
  <c r="CP144" i="3" s="1"/>
  <c r="CQ178" i="3" s="1"/>
  <c r="CS183" i="3"/>
  <c r="CS149" i="3" s="1"/>
  <c r="CT183" i="3" s="1"/>
  <c r="CS184" i="3"/>
  <c r="CS150" i="3" s="1"/>
  <c r="CS151" i="3"/>
  <c r="CZ9108" i="3"/>
  <c r="CV190" i="3"/>
  <c r="CV156" i="3" s="1"/>
  <c r="CW190" i="3" s="1"/>
  <c r="CV157" i="3"/>
  <c r="DH9128" i="3"/>
  <c r="DH9127" i="3"/>
  <c r="DH9126" i="3"/>
  <c r="DF9123" i="3"/>
  <c r="DF9122" i="3"/>
  <c r="DF9121" i="3"/>
  <c r="DJ9132" i="3"/>
  <c r="CZ9110" i="3"/>
  <c r="DA9111" i="3" s="1"/>
  <c r="DB9112" i="3" s="1"/>
  <c r="DC9113" i="3" s="1"/>
  <c r="CZ9109" i="3"/>
  <c r="DF9117" i="3"/>
  <c r="DF9118" i="3"/>
  <c r="DF9119" i="3"/>
  <c r="DF9120" i="3"/>
  <c r="DJ9134" i="3"/>
  <c r="DJ9137" i="3"/>
  <c r="DJ9136" i="3"/>
  <c r="DJ9135" i="3"/>
  <c r="DJ9133" i="3"/>
  <c r="DJ9131" i="3"/>
  <c r="DM9142" i="3"/>
  <c r="DM9141" i="3"/>
  <c r="DT9158" i="3"/>
  <c r="DT9159" i="3"/>
  <c r="DT9160" i="3"/>
  <c r="DT9161" i="3"/>
  <c r="DZ9172" i="3"/>
  <c r="DZ9174" i="3"/>
  <c r="EN9209" i="3"/>
  <c r="EN9212" i="3"/>
  <c r="ED9184" i="3"/>
  <c r="DZ9176" i="3"/>
  <c r="EN9211" i="3"/>
  <c r="ED9185" i="3"/>
  <c r="ED9186" i="3"/>
  <c r="DW9166" i="3"/>
  <c r="DW9168" i="3"/>
  <c r="DW9167" i="3"/>
  <c r="EN9213" i="3"/>
  <c r="EN9214" i="3"/>
  <c r="EN9210" i="3"/>
  <c r="EN9208" i="3"/>
  <c r="DZ9177" i="3"/>
  <c r="DZ9178" i="3"/>
  <c r="DZ9175" i="3"/>
  <c r="DZ9173" i="3"/>
  <c r="EF9189" i="3"/>
  <c r="ED9183" i="3"/>
  <c r="EF9190" i="3"/>
  <c r="EF9191" i="3"/>
  <c r="EF9192" i="3"/>
  <c r="DW9165" i="3"/>
  <c r="EL9202" i="3"/>
  <c r="EL9203" i="3"/>
  <c r="EL9200" i="3"/>
  <c r="EL9201" i="3"/>
  <c r="EL9199" i="3"/>
  <c r="EN9206" i="3"/>
  <c r="EN9207" i="3"/>
  <c r="EP9218" i="3"/>
  <c r="EP9217" i="3"/>
  <c r="CV155" i="3" l="1"/>
  <c r="CW189" i="3" s="1"/>
  <c r="CO139" i="3"/>
  <c r="CP173" i="3" s="1"/>
  <c r="CP141" i="3"/>
  <c r="CQ175" i="3" s="1"/>
  <c r="CP143" i="3"/>
  <c r="CQ177" i="3" s="1"/>
  <c r="DQ9150" i="3"/>
  <c r="DQ9152" i="3"/>
  <c r="DQ9154" i="3"/>
  <c r="DQ9153" i="3"/>
  <c r="DQ9151" i="3"/>
  <c r="CP142" i="3"/>
  <c r="CQ176" i="3" s="1"/>
  <c r="CX160" i="3"/>
  <c r="CY194" i="3" s="1"/>
  <c r="CP140" i="3"/>
  <c r="CQ174" i="3" s="1"/>
  <c r="CX193" i="3"/>
  <c r="M270" i="3"/>
  <c r="AN270" i="3" s="1"/>
  <c r="CY162" i="3"/>
  <c r="CN136" i="3"/>
  <c r="CO170" i="3" s="1"/>
  <c r="CL133" i="3"/>
  <c r="CM134" i="3" s="1"/>
  <c r="DO9146" i="3"/>
  <c r="DO9147" i="3"/>
  <c r="DO9145" i="3"/>
  <c r="CO171" i="3"/>
  <c r="CO138" i="3"/>
  <c r="CQ144" i="3"/>
  <c r="CR178" i="3" s="1"/>
  <c r="CT152" i="3"/>
  <c r="CT185" i="3"/>
  <c r="CT151" i="3" s="1"/>
  <c r="CT184" i="3"/>
  <c r="CT150" i="3" s="1"/>
  <c r="CU184" i="3" s="1"/>
  <c r="DA9109" i="3"/>
  <c r="CQ146" i="3"/>
  <c r="CQ179" i="3"/>
  <c r="CQ145" i="3" s="1"/>
  <c r="CR179" i="3" s="1"/>
  <c r="CW191" i="3"/>
  <c r="CW157" i="3" s="1"/>
  <c r="CW158" i="3"/>
  <c r="CW156" i="3"/>
  <c r="DG9122" i="3"/>
  <c r="DG9124" i="3"/>
  <c r="DG9123" i="3"/>
  <c r="DI9127" i="3"/>
  <c r="DA9110" i="3"/>
  <c r="DI9129" i="3"/>
  <c r="DI9128" i="3"/>
  <c r="DD9114" i="3"/>
  <c r="DG9120" i="3"/>
  <c r="DG9121" i="3"/>
  <c r="DG9119" i="3"/>
  <c r="DG9118" i="3"/>
  <c r="DK9133" i="3"/>
  <c r="DK9135" i="3"/>
  <c r="DK9136" i="3"/>
  <c r="DK9138" i="3"/>
  <c r="DK9137" i="3"/>
  <c r="DK9134" i="3"/>
  <c r="DK9132" i="3"/>
  <c r="DN9143" i="3"/>
  <c r="DN9142" i="3"/>
  <c r="DU9160" i="3"/>
  <c r="DU9162" i="3"/>
  <c r="DU9161" i="3"/>
  <c r="DU9159" i="3"/>
  <c r="EO9209" i="3"/>
  <c r="EO9210" i="3"/>
  <c r="EA9177" i="3"/>
  <c r="EG9190" i="3"/>
  <c r="EA9175" i="3"/>
  <c r="EO9213" i="3"/>
  <c r="EA9178" i="3"/>
  <c r="EA9179" i="3"/>
  <c r="DX9167" i="3"/>
  <c r="EE9186" i="3"/>
  <c r="EE9187" i="3"/>
  <c r="EE9185" i="3"/>
  <c r="EO9211" i="3"/>
  <c r="EO9212" i="3"/>
  <c r="EO9214" i="3"/>
  <c r="EO9215" i="3"/>
  <c r="EA9173" i="3"/>
  <c r="EA9174" i="3"/>
  <c r="EA9176" i="3"/>
  <c r="DX9168" i="3"/>
  <c r="DX9169" i="3"/>
  <c r="DX9166" i="3"/>
  <c r="EG9192" i="3"/>
  <c r="EG9193" i="3"/>
  <c r="EG9191" i="3"/>
  <c r="EE9184" i="3"/>
  <c r="EM9203" i="3"/>
  <c r="EM9204" i="3"/>
  <c r="EM9202" i="3"/>
  <c r="EM9201" i="3"/>
  <c r="EM9200" i="3"/>
  <c r="EO9207" i="3"/>
  <c r="EO9208" i="3"/>
  <c r="EQ9219" i="3"/>
  <c r="EQ9218" i="3"/>
  <c r="DR9151" i="3" l="1"/>
  <c r="DR9153" i="3"/>
  <c r="DR9155" i="3"/>
  <c r="DR9154" i="3"/>
  <c r="DR9152" i="3"/>
  <c r="CQ141" i="3"/>
  <c r="CR175" i="3" s="1"/>
  <c r="CQ142" i="3"/>
  <c r="CR176" i="3" s="1"/>
  <c r="CQ143" i="3"/>
  <c r="CR177" i="3" s="1"/>
  <c r="CY161" i="3"/>
  <c r="CZ195" i="3" s="1"/>
  <c r="CZ196" i="3"/>
  <c r="CZ9107" i="3"/>
  <c r="DA9108" i="3" s="1"/>
  <c r="DB9109" i="3" s="1"/>
  <c r="CO137" i="3"/>
  <c r="CP171" i="3" s="1"/>
  <c r="CM108" i="3"/>
  <c r="CM114" i="3" s="1"/>
  <c r="CM115" i="3" s="1"/>
  <c r="CM167" i="3"/>
  <c r="CM109" i="3"/>
  <c r="CN168" i="3"/>
  <c r="CN135" i="3"/>
  <c r="CO169" i="3" s="1"/>
  <c r="DP9147" i="3"/>
  <c r="DP9148" i="3"/>
  <c r="DP9146" i="3"/>
  <c r="DB9110" i="3"/>
  <c r="CP172" i="3"/>
  <c r="CP139" i="3"/>
  <c r="DH9123" i="3"/>
  <c r="CR147" i="3"/>
  <c r="CR180" i="3"/>
  <c r="CR146" i="3" s="1"/>
  <c r="CS180" i="3" s="1"/>
  <c r="CR145" i="3"/>
  <c r="CS179" i="3" s="1"/>
  <c r="CU185" i="3"/>
  <c r="CU151" i="3" s="1"/>
  <c r="CV185" i="3" s="1"/>
  <c r="CU186" i="3"/>
  <c r="CU152" i="3" s="1"/>
  <c r="CU153" i="3"/>
  <c r="M267" i="3"/>
  <c r="AN267" i="3" s="1"/>
  <c r="CX190" i="3"/>
  <c r="DJ9128" i="3"/>
  <c r="CX191" i="3"/>
  <c r="CX157" i="3" s="1"/>
  <c r="CY191" i="3" s="1"/>
  <c r="M268" i="3"/>
  <c r="AN268" i="3" s="1"/>
  <c r="M269" i="3"/>
  <c r="AN269" i="3" s="1"/>
  <c r="CX192" i="3"/>
  <c r="CX158" i="3" s="1"/>
  <c r="CY192" i="3" s="1"/>
  <c r="CX159" i="3"/>
  <c r="DJ9130" i="3"/>
  <c r="DJ9129" i="3"/>
  <c r="DH9125" i="3"/>
  <c r="DH9124" i="3"/>
  <c r="DB9111" i="3"/>
  <c r="DE9115" i="3"/>
  <c r="DH9119" i="3"/>
  <c r="DL9134" i="3"/>
  <c r="DH9121" i="3"/>
  <c r="DH9122" i="3"/>
  <c r="DH9120" i="3"/>
  <c r="DL9137" i="3"/>
  <c r="DL9139" i="3"/>
  <c r="DL9138" i="3"/>
  <c r="DL9136" i="3"/>
  <c r="DL9135" i="3"/>
  <c r="DL9133" i="3"/>
  <c r="DO9144" i="3"/>
  <c r="DO9143" i="3"/>
  <c r="DV9161" i="3"/>
  <c r="DV9160" i="3"/>
  <c r="DV9163" i="3"/>
  <c r="DV9162" i="3"/>
  <c r="EP9211" i="3"/>
  <c r="EB9176" i="3"/>
  <c r="EB9177" i="3"/>
  <c r="EB9175" i="3"/>
  <c r="EB9174" i="3"/>
  <c r="EF9187" i="3"/>
  <c r="EF9188" i="3"/>
  <c r="EF9186" i="3"/>
  <c r="EP9215" i="3"/>
  <c r="EP9216" i="3"/>
  <c r="EB9179" i="3"/>
  <c r="EB9180" i="3"/>
  <c r="DY9170" i="3"/>
  <c r="DY9169" i="3"/>
  <c r="DY9168" i="3"/>
  <c r="EP9214" i="3"/>
  <c r="EB9178" i="3"/>
  <c r="EP9212" i="3"/>
  <c r="EP9213" i="3"/>
  <c r="EP9210" i="3"/>
  <c r="EH9193" i="3"/>
  <c r="EH9194" i="3"/>
  <c r="EI9195" i="3" s="1"/>
  <c r="EH9192" i="3"/>
  <c r="DY9167" i="3"/>
  <c r="EH9191" i="3"/>
  <c r="EF9185" i="3"/>
  <c r="EN9201" i="3"/>
  <c r="EN9204" i="3"/>
  <c r="EN9205" i="3"/>
  <c r="EP9208" i="3"/>
  <c r="EP9209" i="3"/>
  <c r="EN9203" i="3"/>
  <c r="EN9202" i="3"/>
  <c r="ER9219" i="3"/>
  <c r="ER9220" i="3"/>
  <c r="CR144" i="3" l="1"/>
  <c r="CS178" i="3" s="1"/>
  <c r="DS9152" i="3"/>
  <c r="DS9154" i="3"/>
  <c r="DS9156" i="3"/>
  <c r="DS9155" i="3"/>
  <c r="DS9153" i="3"/>
  <c r="CR143" i="3"/>
  <c r="CS177" i="3" s="1"/>
  <c r="CR142" i="3"/>
  <c r="CS176" i="3" s="1"/>
  <c r="CZ162" i="3"/>
  <c r="DA196" i="3" s="1"/>
  <c r="CP138" i="3"/>
  <c r="CQ172" i="3" s="1"/>
  <c r="CM133" i="3"/>
  <c r="CN167" i="3" s="1"/>
  <c r="CO136" i="3"/>
  <c r="CP170" i="3" s="1"/>
  <c r="DQ9149" i="3"/>
  <c r="DQ9148" i="3"/>
  <c r="DQ9147" i="3"/>
  <c r="CQ173" i="3"/>
  <c r="CQ140" i="3"/>
  <c r="CS146" i="3"/>
  <c r="CT180" i="3" s="1"/>
  <c r="CV187" i="3"/>
  <c r="CV153" i="3" s="1"/>
  <c r="CW187" i="3" s="1"/>
  <c r="CV154" i="3"/>
  <c r="CV186" i="3"/>
  <c r="CV152" i="3" s="1"/>
  <c r="CW186" i="3" s="1"/>
  <c r="DI9124" i="3"/>
  <c r="CS148" i="3"/>
  <c r="CS181" i="3"/>
  <c r="CS147" i="3" s="1"/>
  <c r="CT181" i="3" s="1"/>
  <c r="CY193" i="3"/>
  <c r="CY159" i="3" s="1"/>
  <c r="CZ193" i="3" s="1"/>
  <c r="CY160" i="3"/>
  <c r="CY158" i="3"/>
  <c r="CZ192" i="3" s="1"/>
  <c r="DK9129" i="3"/>
  <c r="DC9112" i="3"/>
  <c r="DC9111" i="3"/>
  <c r="DC9110" i="3"/>
  <c r="DI9126" i="3"/>
  <c r="DI9125" i="3"/>
  <c r="DK9131" i="3"/>
  <c r="DK9130" i="3"/>
  <c r="DI9120" i="3"/>
  <c r="DF9116" i="3"/>
  <c r="DI9123" i="3"/>
  <c r="DI9122" i="3"/>
  <c r="DI9121" i="3"/>
  <c r="DM9135" i="3"/>
  <c r="DM9138" i="3"/>
  <c r="DM9136" i="3"/>
  <c r="DM9139" i="3"/>
  <c r="DM9140" i="3"/>
  <c r="DM9137" i="3"/>
  <c r="DM9134" i="3"/>
  <c r="DP9145" i="3"/>
  <c r="DP9144" i="3"/>
  <c r="DW9162" i="3"/>
  <c r="DW9164" i="3"/>
  <c r="DW9163" i="3"/>
  <c r="DW9161" i="3"/>
  <c r="EQ9211" i="3"/>
  <c r="EC9177" i="3"/>
  <c r="EQ9213" i="3"/>
  <c r="DZ9169" i="3"/>
  <c r="EC9179" i="3"/>
  <c r="EG9188" i="3"/>
  <c r="EG9189" i="3"/>
  <c r="EG9187" i="3"/>
  <c r="DZ9171" i="3"/>
  <c r="DZ9170" i="3"/>
  <c r="EC9180" i="3"/>
  <c r="EC9181" i="3"/>
  <c r="EC9175" i="3"/>
  <c r="EG9186" i="3"/>
  <c r="EQ9212" i="3"/>
  <c r="EQ9215" i="3"/>
  <c r="EC9178" i="3"/>
  <c r="EQ9216" i="3"/>
  <c r="EQ9217" i="3"/>
  <c r="EQ9214" i="3"/>
  <c r="EC9176" i="3"/>
  <c r="DZ9168" i="3"/>
  <c r="EJ9196" i="3"/>
  <c r="EI9194" i="3"/>
  <c r="EI9193" i="3"/>
  <c r="EO9202" i="3"/>
  <c r="EI9192" i="3"/>
  <c r="EO9203" i="3"/>
  <c r="EO9204" i="3"/>
  <c r="EQ9209" i="3"/>
  <c r="EQ9210" i="3"/>
  <c r="EO9205" i="3"/>
  <c r="EO9206" i="3"/>
  <c r="ES9220" i="3"/>
  <c r="ES9221" i="3"/>
  <c r="CS145" i="3" l="1"/>
  <c r="CT179" i="3" s="1"/>
  <c r="CS143" i="3"/>
  <c r="CT177" i="3" s="1"/>
  <c r="DT9153" i="3"/>
  <c r="DT9155" i="3"/>
  <c r="CS144" i="3"/>
  <c r="CT178" i="3" s="1"/>
  <c r="DT9157" i="3"/>
  <c r="DT9156" i="3"/>
  <c r="DT9154" i="3"/>
  <c r="DA9107" i="3"/>
  <c r="DB9108" i="3" s="1"/>
  <c r="DC9109" i="3" s="1"/>
  <c r="CQ139" i="3"/>
  <c r="CR173" i="3" s="1"/>
  <c r="CN134" i="3"/>
  <c r="CO168" i="3" s="1"/>
  <c r="CN108" i="3"/>
  <c r="CN114" i="3" s="1"/>
  <c r="CN115" i="3" s="1"/>
  <c r="CN133" i="3" s="1"/>
  <c r="CN109" i="3"/>
  <c r="CP137" i="3"/>
  <c r="CQ171" i="3" s="1"/>
  <c r="DR9148" i="3"/>
  <c r="DR9150" i="3"/>
  <c r="DR9149" i="3"/>
  <c r="CR174" i="3"/>
  <c r="CR141" i="3"/>
  <c r="CT182" i="3"/>
  <c r="CT148" i="3" s="1"/>
  <c r="CU182" i="3" s="1"/>
  <c r="CT149" i="3"/>
  <c r="CT147" i="3"/>
  <c r="CU181" i="3" s="1"/>
  <c r="CW188" i="3"/>
  <c r="CW154" i="3" s="1"/>
  <c r="CW155" i="3"/>
  <c r="CW153" i="3"/>
  <c r="DJ9125" i="3"/>
  <c r="DL9130" i="3"/>
  <c r="CZ194" i="3"/>
  <c r="CZ160" i="3" s="1"/>
  <c r="DA194" i="3" s="1"/>
  <c r="CZ161" i="3"/>
  <c r="CZ159" i="3"/>
  <c r="DA193" i="3" s="1"/>
  <c r="DL9132" i="3"/>
  <c r="DL9131" i="3"/>
  <c r="DJ9126" i="3"/>
  <c r="DJ9127" i="3"/>
  <c r="DD9111" i="3"/>
  <c r="DD9113" i="3"/>
  <c r="DD9112" i="3"/>
  <c r="DG9117" i="3"/>
  <c r="DJ9121" i="3"/>
  <c r="DJ9122" i="3"/>
  <c r="DJ9124" i="3"/>
  <c r="DJ9123" i="3"/>
  <c r="DN9137" i="3"/>
  <c r="DN9140" i="3"/>
  <c r="DN9141" i="3"/>
  <c r="DN9139" i="3"/>
  <c r="DN9138" i="3"/>
  <c r="DN9136" i="3"/>
  <c r="DN9135" i="3"/>
  <c r="DQ9146" i="3"/>
  <c r="DQ9145" i="3"/>
  <c r="DX9163" i="3"/>
  <c r="DX9162" i="3"/>
  <c r="DX9165" i="3"/>
  <c r="DX9164" i="3"/>
  <c r="ER9212" i="3"/>
  <c r="ER9215" i="3"/>
  <c r="ED9178" i="3"/>
  <c r="ED9180" i="3"/>
  <c r="EA9170" i="3"/>
  <c r="ED9182" i="3"/>
  <c r="ED9181" i="3"/>
  <c r="EA9171" i="3"/>
  <c r="EA9172" i="3"/>
  <c r="ED9177" i="3"/>
  <c r="ED9176" i="3"/>
  <c r="ER9214" i="3"/>
  <c r="EH9189" i="3"/>
  <c r="EH9190" i="3"/>
  <c r="ER9217" i="3"/>
  <c r="ER9218" i="3"/>
  <c r="EH9187" i="3"/>
  <c r="EH9188" i="3"/>
  <c r="ER9216" i="3"/>
  <c r="ED9179" i="3"/>
  <c r="ER9213" i="3"/>
  <c r="EJ9194" i="3"/>
  <c r="EK9197" i="3"/>
  <c r="EJ9193" i="3"/>
  <c r="EJ9195" i="3"/>
  <c r="EA9169" i="3"/>
  <c r="EP9205" i="3"/>
  <c r="EP9206" i="3"/>
  <c r="EP9207" i="3"/>
  <c r="EP9204" i="3"/>
  <c r="EP9203" i="3"/>
  <c r="ER9210" i="3"/>
  <c r="ER9211" i="3"/>
  <c r="ET9222" i="3"/>
  <c r="ET9221" i="3"/>
  <c r="CT146" i="3" l="1"/>
  <c r="CU180" i="3" s="1"/>
  <c r="CT144" i="3"/>
  <c r="CU178" i="3" s="1"/>
  <c r="DU9154" i="3"/>
  <c r="CT145" i="3"/>
  <c r="CU179" i="3" s="1"/>
  <c r="DU9156" i="3"/>
  <c r="DU9158" i="3"/>
  <c r="DU9157" i="3"/>
  <c r="DU9155" i="3"/>
  <c r="CR140" i="3"/>
  <c r="CS174" i="3" s="1"/>
  <c r="CO135" i="3"/>
  <c r="CO108" i="3"/>
  <c r="CO114" i="3" s="1"/>
  <c r="CO115" i="3" s="1"/>
  <c r="CO134" i="3"/>
  <c r="CP168" i="3" s="1"/>
  <c r="CO109" i="3"/>
  <c r="CO167" i="3"/>
  <c r="CQ138" i="3"/>
  <c r="CR172" i="3" s="1"/>
  <c r="DS9149" i="3"/>
  <c r="DS9150" i="3"/>
  <c r="DS9151" i="3"/>
  <c r="CS175" i="3"/>
  <c r="CS142" i="3"/>
  <c r="CU148" i="3"/>
  <c r="CV182" i="3" s="1"/>
  <c r="CU146" i="3"/>
  <c r="CV180" i="3" s="1"/>
  <c r="CU147" i="3"/>
  <c r="CV181" i="3" s="1"/>
  <c r="M264" i="3"/>
  <c r="AN264" i="3" s="1"/>
  <c r="CX187" i="3"/>
  <c r="CX156" i="3"/>
  <c r="M266" i="3"/>
  <c r="AN266" i="3" s="1"/>
  <c r="CX189" i="3"/>
  <c r="CX155" i="3" s="1"/>
  <c r="CY189" i="3" s="1"/>
  <c r="M265" i="3"/>
  <c r="AN265" i="3" s="1"/>
  <c r="CX188" i="3"/>
  <c r="CX154" i="3" s="1"/>
  <c r="CY188" i="3" s="1"/>
  <c r="CU183" i="3"/>
  <c r="CU149" i="3" s="1"/>
  <c r="CV183" i="3" s="1"/>
  <c r="CU150" i="3"/>
  <c r="DE9112" i="3"/>
  <c r="DM9131" i="3"/>
  <c r="DA160" i="3"/>
  <c r="DB194" i="3" s="1"/>
  <c r="DA195" i="3"/>
  <c r="DA161" i="3" s="1"/>
  <c r="DB195" i="3" s="1"/>
  <c r="DA162" i="3"/>
  <c r="DE9114" i="3"/>
  <c r="DE9113" i="3"/>
  <c r="DK9128" i="3"/>
  <c r="DK9127" i="3"/>
  <c r="DK9126" i="3"/>
  <c r="DM9133" i="3"/>
  <c r="DM9132" i="3"/>
  <c r="DH9118" i="3"/>
  <c r="DK9123" i="3"/>
  <c r="DK9124" i="3"/>
  <c r="DK9125" i="3"/>
  <c r="DK9122" i="3"/>
  <c r="DO9138" i="3"/>
  <c r="DO9137" i="3"/>
  <c r="DO9136" i="3"/>
  <c r="DO9139" i="3"/>
  <c r="DO9141" i="3"/>
  <c r="DO9142" i="3"/>
  <c r="DO9140" i="3"/>
  <c r="DR9146" i="3"/>
  <c r="DR9147" i="3"/>
  <c r="DY9164" i="3"/>
  <c r="DY9165" i="3"/>
  <c r="DY9166" i="3"/>
  <c r="DY9163" i="3"/>
  <c r="DD9110" i="3"/>
  <c r="DE9111" i="3" s="1"/>
  <c r="EE9179" i="3"/>
  <c r="ES9213" i="3"/>
  <c r="EE9181" i="3"/>
  <c r="ES9216" i="3"/>
  <c r="EI9188" i="3"/>
  <c r="ES9219" i="3"/>
  <c r="ES9218" i="3"/>
  <c r="EE9177" i="3"/>
  <c r="EE9178" i="3"/>
  <c r="ES9217" i="3"/>
  <c r="EB9172" i="3"/>
  <c r="EB9173" i="3"/>
  <c r="EB9171" i="3"/>
  <c r="EI9190" i="3"/>
  <c r="EI9191" i="3"/>
  <c r="EI9189" i="3"/>
  <c r="ES9215" i="3"/>
  <c r="ES9214" i="3"/>
  <c r="EE9180" i="3"/>
  <c r="EE9183" i="3"/>
  <c r="EE9182" i="3"/>
  <c r="EK9195" i="3"/>
  <c r="EK9194" i="3"/>
  <c r="EL9198" i="3"/>
  <c r="EK9196" i="3"/>
  <c r="EB9170" i="3"/>
  <c r="EQ9207" i="3"/>
  <c r="EQ9208" i="3"/>
  <c r="EQ9204" i="3"/>
  <c r="EQ9206" i="3"/>
  <c r="ES9212" i="3"/>
  <c r="ES9211" i="3"/>
  <c r="EQ9205" i="3"/>
  <c r="EU9222" i="3"/>
  <c r="EU9223" i="3"/>
  <c r="DV9155" i="3" l="1"/>
  <c r="CU145" i="3"/>
  <c r="CV179" i="3" s="1"/>
  <c r="DV9157" i="3"/>
  <c r="CS141" i="3"/>
  <c r="CT175" i="3" s="1"/>
  <c r="DV9159" i="3"/>
  <c r="DV9158" i="3"/>
  <c r="DV9156" i="3"/>
  <c r="CR139" i="3"/>
  <c r="CS173" i="3" s="1"/>
  <c r="CO133" i="3"/>
  <c r="CP167" i="3" s="1"/>
  <c r="CP169" i="3"/>
  <c r="CP135" i="3" s="1"/>
  <c r="CQ169" i="3" s="1"/>
  <c r="CP136" i="3"/>
  <c r="CV147" i="3"/>
  <c r="CW181" i="3" s="1"/>
  <c r="DT9151" i="3"/>
  <c r="DT9152" i="3"/>
  <c r="DT9150" i="3"/>
  <c r="CT176" i="3"/>
  <c r="CT143" i="3"/>
  <c r="CV149" i="3"/>
  <c r="CW183" i="3" s="1"/>
  <c r="CV151" i="3"/>
  <c r="CV184" i="3"/>
  <c r="CV150" i="3" s="1"/>
  <c r="CW184" i="3" s="1"/>
  <c r="CV148" i="3"/>
  <c r="CW182" i="3" s="1"/>
  <c r="DF9113" i="3"/>
  <c r="CY155" i="3"/>
  <c r="CZ189" i="3" s="1"/>
  <c r="CY190" i="3"/>
  <c r="CY156" i="3" s="1"/>
  <c r="CZ190" i="3" s="1"/>
  <c r="CY157" i="3"/>
  <c r="DN9132" i="3"/>
  <c r="DB196" i="3"/>
  <c r="DB162" i="3" s="1"/>
  <c r="DC196" i="3" s="1"/>
  <c r="DB9107" i="3"/>
  <c r="DB161" i="3"/>
  <c r="DC195" i="3" s="1"/>
  <c r="DN9134" i="3"/>
  <c r="DN9133" i="3"/>
  <c r="DL9127" i="3"/>
  <c r="DL9129" i="3"/>
  <c r="DL9128" i="3"/>
  <c r="DF9115" i="3"/>
  <c r="DG9116" i="3" s="1"/>
  <c r="DF9114" i="3"/>
  <c r="DI9119" i="3"/>
  <c r="DL9123" i="3"/>
  <c r="DL9125" i="3"/>
  <c r="DL9126" i="3"/>
  <c r="DL9124" i="3"/>
  <c r="DP9140" i="3"/>
  <c r="DP9142" i="3"/>
  <c r="DP9143" i="3"/>
  <c r="DP9141" i="3"/>
  <c r="DP9139" i="3"/>
  <c r="DP9137" i="3"/>
  <c r="DP9138" i="3"/>
  <c r="DS9147" i="3"/>
  <c r="DS9148" i="3"/>
  <c r="DZ9164" i="3"/>
  <c r="DZ9167" i="3"/>
  <c r="DZ9166" i="3"/>
  <c r="DZ9165" i="3"/>
  <c r="DF9112" i="3"/>
  <c r="EJ9189" i="3"/>
  <c r="EF9178" i="3"/>
  <c r="EF9182" i="3"/>
  <c r="EF9180" i="3"/>
  <c r="ET9214" i="3"/>
  <c r="ET9213" i="3"/>
  <c r="ET9217" i="3"/>
  <c r="ET9216" i="3"/>
  <c r="ET9215" i="3"/>
  <c r="ET9218" i="3"/>
  <c r="EL9196" i="3"/>
  <c r="EJ9191" i="3"/>
  <c r="EJ9192" i="3"/>
  <c r="ET9220" i="3"/>
  <c r="ET9219" i="3"/>
  <c r="EJ9190" i="3"/>
  <c r="EF9183" i="3"/>
  <c r="EF9184" i="3"/>
  <c r="EC9173" i="3"/>
  <c r="EC9174" i="3"/>
  <c r="EF9181" i="3"/>
  <c r="EC9172" i="3"/>
  <c r="EF9179" i="3"/>
  <c r="EL9197" i="3"/>
  <c r="EM9198" i="3" s="1"/>
  <c r="EL9195" i="3"/>
  <c r="EC9171" i="3"/>
  <c r="EM9199" i="3"/>
  <c r="ER9208" i="3"/>
  <c r="ER9209" i="3"/>
  <c r="ET9212" i="3"/>
  <c r="ER9205" i="3"/>
  <c r="ER9206" i="3"/>
  <c r="ER9207" i="3"/>
  <c r="EV9223" i="3"/>
  <c r="EV9224" i="3"/>
  <c r="CV146" i="3" l="1"/>
  <c r="CW180" i="3" s="1"/>
  <c r="DW9156" i="3"/>
  <c r="CT142" i="3"/>
  <c r="CU176" i="3" s="1"/>
  <c r="DW9158" i="3"/>
  <c r="DW9160" i="3"/>
  <c r="DW9159" i="3"/>
  <c r="DW9157" i="3"/>
  <c r="CP134" i="3"/>
  <c r="CQ168" i="3" s="1"/>
  <c r="CS140" i="3"/>
  <c r="CT174" i="3" s="1"/>
  <c r="CP109" i="3"/>
  <c r="CP108" i="3"/>
  <c r="CP114" i="3" s="1"/>
  <c r="CP115" i="3" s="1"/>
  <c r="CP133" i="3" s="1"/>
  <c r="CQ170" i="3"/>
  <c r="CQ136" i="3" s="1"/>
  <c r="CR170" i="3" s="1"/>
  <c r="CQ137" i="3"/>
  <c r="DU9152" i="3"/>
  <c r="DU9153" i="3"/>
  <c r="DU9151" i="3"/>
  <c r="CW150" i="3"/>
  <c r="M261" i="3" s="1"/>
  <c r="AN261" i="3" s="1"/>
  <c r="CU177" i="3"/>
  <c r="CU144" i="3"/>
  <c r="CW148" i="3"/>
  <c r="CX182" i="3" s="1"/>
  <c r="CW147" i="3"/>
  <c r="CX181" i="3" s="1"/>
  <c r="CW149" i="3"/>
  <c r="CX183" i="3" s="1"/>
  <c r="CZ156" i="3"/>
  <c r="DA190" i="3" s="1"/>
  <c r="CZ191" i="3"/>
  <c r="CZ157" i="3" s="1"/>
  <c r="DA191" i="3" s="1"/>
  <c r="CZ158" i="3"/>
  <c r="DO9133" i="3"/>
  <c r="CW185" i="3"/>
  <c r="CW151" i="3" s="1"/>
  <c r="CW152" i="3"/>
  <c r="DM9128" i="3"/>
  <c r="DC162" i="3"/>
  <c r="DD196" i="3" s="1"/>
  <c r="DC9108" i="3"/>
  <c r="DD9109" i="3" s="1"/>
  <c r="DC9107" i="3"/>
  <c r="DG9115" i="3"/>
  <c r="DH9116" i="3" s="1"/>
  <c r="DG9114" i="3"/>
  <c r="DH9117" i="3"/>
  <c r="DM9130" i="3"/>
  <c r="DM9129" i="3"/>
  <c r="DO9134" i="3"/>
  <c r="DO9135" i="3"/>
  <c r="DJ9120" i="3"/>
  <c r="DM9124" i="3"/>
  <c r="DQ9141" i="3"/>
  <c r="DM9127" i="3"/>
  <c r="DM9126" i="3"/>
  <c r="DM9125" i="3"/>
  <c r="DQ9138" i="3"/>
  <c r="DQ9139" i="3"/>
  <c r="DQ9144" i="3"/>
  <c r="DQ9143" i="3"/>
  <c r="DQ9142" i="3"/>
  <c r="DQ9140" i="3"/>
  <c r="DT9149" i="3"/>
  <c r="DT9148" i="3"/>
  <c r="EA9165" i="3"/>
  <c r="EA9166" i="3"/>
  <c r="EA9167" i="3"/>
  <c r="EA9168" i="3"/>
  <c r="DG9113" i="3"/>
  <c r="EG9181" i="3"/>
  <c r="EU9214" i="3"/>
  <c r="EU9213" i="3"/>
  <c r="EU9218" i="3"/>
  <c r="EU9215" i="3"/>
  <c r="ED9173" i="3"/>
  <c r="EG9183" i="3"/>
  <c r="EK9190" i="3"/>
  <c r="EU9216" i="3"/>
  <c r="EG9185" i="3"/>
  <c r="EG9184" i="3"/>
  <c r="EG9180" i="3"/>
  <c r="EG9179" i="3"/>
  <c r="EG9182" i="3"/>
  <c r="EM9197" i="3"/>
  <c r="EN9198" i="3" s="1"/>
  <c r="EU9219" i="3"/>
  <c r="EU9221" i="3"/>
  <c r="EU9220" i="3"/>
  <c r="EK9193" i="3"/>
  <c r="EK9192" i="3"/>
  <c r="ED9174" i="3"/>
  <c r="ED9175" i="3"/>
  <c r="EK9191" i="3"/>
  <c r="EU9217" i="3"/>
  <c r="EM9196" i="3"/>
  <c r="ES9207" i="3"/>
  <c r="EN9199" i="3"/>
  <c r="EN9200" i="3"/>
  <c r="ED9172" i="3"/>
  <c r="ES9209" i="3"/>
  <c r="ES9210" i="3"/>
  <c r="ES9208" i="3"/>
  <c r="ES9206" i="3"/>
  <c r="EW9224" i="3"/>
  <c r="EW9225" i="3"/>
  <c r="DX9157" i="3" l="1"/>
  <c r="CU143" i="3"/>
  <c r="CV177" i="3" s="1"/>
  <c r="DX9159" i="3"/>
  <c r="DX9161" i="3"/>
  <c r="DX9160" i="3"/>
  <c r="DX9158" i="3"/>
  <c r="CQ135" i="3"/>
  <c r="CR169" i="3" s="1"/>
  <c r="CT141" i="3"/>
  <c r="CU175" i="3" s="1"/>
  <c r="CQ109" i="3"/>
  <c r="CQ108" i="3"/>
  <c r="CQ114" i="3" s="1"/>
  <c r="CQ115" i="3" s="1"/>
  <c r="CQ167" i="3"/>
  <c r="CQ134" i="3"/>
  <c r="CR168" i="3" s="1"/>
  <c r="CR171" i="3"/>
  <c r="CR137" i="3" s="1"/>
  <c r="CS171" i="3" s="1"/>
  <c r="CR138" i="3"/>
  <c r="CX184" i="3"/>
  <c r="CX150" i="3" s="1"/>
  <c r="CY184" i="3" s="1"/>
  <c r="DV9153" i="3"/>
  <c r="DV9154" i="3"/>
  <c r="DV9152" i="3"/>
  <c r="M260" i="3"/>
  <c r="AN260" i="3" s="1"/>
  <c r="CX148" i="3"/>
  <c r="CY182" i="3" s="1"/>
  <c r="CX149" i="3"/>
  <c r="CY183" i="3" s="1"/>
  <c r="CV178" i="3"/>
  <c r="CV144" i="3" s="1"/>
  <c r="CV145" i="3"/>
  <c r="M258" i="3"/>
  <c r="AN258" i="3" s="1"/>
  <c r="M259" i="3"/>
  <c r="AN259" i="3" s="1"/>
  <c r="DH9115" i="3"/>
  <c r="DI9116" i="3" s="1"/>
  <c r="M263" i="3"/>
  <c r="AN263" i="3" s="1"/>
  <c r="CX186" i="3"/>
  <c r="CX152" i="3" s="1"/>
  <c r="CX153" i="3"/>
  <c r="CX185" i="3"/>
  <c r="CX151" i="3" s="1"/>
  <c r="CY185" i="3" s="1"/>
  <c r="M262" i="3"/>
  <c r="AN262" i="3" s="1"/>
  <c r="DA192" i="3"/>
  <c r="DA158" i="3" s="1"/>
  <c r="DB192" i="3" s="1"/>
  <c r="DA159" i="3"/>
  <c r="DA157" i="3"/>
  <c r="DB191" i="3" s="1"/>
  <c r="DD9108" i="3"/>
  <c r="DE9109" i="3" s="1"/>
  <c r="DD9107" i="3"/>
  <c r="DE9110" i="3"/>
  <c r="DP9135" i="3"/>
  <c r="DP9136" i="3"/>
  <c r="DP9134" i="3"/>
  <c r="DN9129" i="3"/>
  <c r="DN9131" i="3"/>
  <c r="DN9130" i="3"/>
  <c r="DI9117" i="3"/>
  <c r="DI9118" i="3"/>
  <c r="DK9121" i="3"/>
  <c r="DN9125" i="3"/>
  <c r="DN9126" i="3"/>
  <c r="DN9127" i="3"/>
  <c r="DN9128" i="3"/>
  <c r="DR9140" i="3"/>
  <c r="DR9142" i="3"/>
  <c r="DR9143" i="3"/>
  <c r="DR9145" i="3"/>
  <c r="DR9144" i="3"/>
  <c r="DR9141" i="3"/>
  <c r="DR9139" i="3"/>
  <c r="DU9149" i="3"/>
  <c r="DU9150" i="3"/>
  <c r="EB9169" i="3"/>
  <c r="EB9168" i="3"/>
  <c r="EB9167" i="3"/>
  <c r="EB9166" i="3"/>
  <c r="DH9114" i="3"/>
  <c r="EV9215" i="3"/>
  <c r="EV9214" i="3"/>
  <c r="EH9182" i="3"/>
  <c r="EH9184" i="3"/>
  <c r="EL9191" i="3"/>
  <c r="EV9219" i="3"/>
  <c r="EH9183" i="3"/>
  <c r="EV9221" i="3"/>
  <c r="EV9222" i="3"/>
  <c r="EL9192" i="3"/>
  <c r="EH9180" i="3"/>
  <c r="EH9181" i="3"/>
  <c r="EL9193" i="3"/>
  <c r="EL9194" i="3"/>
  <c r="EE9175" i="3"/>
  <c r="EE9176" i="3"/>
  <c r="EH9185" i="3"/>
  <c r="EH9186" i="3"/>
  <c r="EE9174" i="3"/>
  <c r="EV9217" i="3"/>
  <c r="EV9216" i="3"/>
  <c r="EV9218" i="3"/>
  <c r="EV9220" i="3"/>
  <c r="ET9207" i="3"/>
  <c r="EN9197" i="3"/>
  <c r="EE9173" i="3"/>
  <c r="EO9199" i="3"/>
  <c r="EO9200" i="3"/>
  <c r="EO9201" i="3"/>
  <c r="ET9210" i="3"/>
  <c r="ET9211" i="3"/>
  <c r="ET9209" i="3"/>
  <c r="ET9208" i="3"/>
  <c r="EX9226" i="3"/>
  <c r="EX9225" i="3"/>
  <c r="DY9158" i="3" l="1"/>
  <c r="DY9160" i="3"/>
  <c r="DY9162" i="3"/>
  <c r="DY9161" i="3"/>
  <c r="CR136" i="3"/>
  <c r="CS137" i="3" s="1"/>
  <c r="DY9159" i="3"/>
  <c r="CU142" i="3"/>
  <c r="CR135" i="3"/>
  <c r="CS169" i="3" s="1"/>
  <c r="CQ133" i="3"/>
  <c r="CS172" i="3"/>
  <c r="CS138" i="3" s="1"/>
  <c r="CT172" i="3" s="1"/>
  <c r="CS139" i="3"/>
  <c r="CY150" i="3"/>
  <c r="CZ184" i="3" s="1"/>
  <c r="CY149" i="3"/>
  <c r="CZ183" i="3" s="1"/>
  <c r="CY151" i="3"/>
  <c r="CZ185" i="3" s="1"/>
  <c r="DW9154" i="3"/>
  <c r="DW9155" i="3"/>
  <c r="DW9153" i="3"/>
  <c r="CW178" i="3"/>
  <c r="CW179" i="3"/>
  <c r="CW145" i="3" s="1"/>
  <c r="M256" i="3" s="1"/>
  <c r="AN256" i="3" s="1"/>
  <c r="CW146" i="3"/>
  <c r="DB193" i="3"/>
  <c r="DB159" i="3" s="1"/>
  <c r="DC193" i="3" s="1"/>
  <c r="DB160" i="3"/>
  <c r="DB158" i="3"/>
  <c r="DC192" i="3" s="1"/>
  <c r="CY187" i="3"/>
  <c r="CY153" i="3" s="1"/>
  <c r="CZ187" i="3" s="1"/>
  <c r="CY154" i="3"/>
  <c r="CY186" i="3"/>
  <c r="CY152" i="3" s="1"/>
  <c r="DO9130" i="3"/>
  <c r="DF9111" i="3"/>
  <c r="DG9112" i="3" s="1"/>
  <c r="DF9110" i="3"/>
  <c r="DE9108" i="3"/>
  <c r="DF9109" i="3" s="1"/>
  <c r="DJ9119" i="3"/>
  <c r="DJ9118" i="3"/>
  <c r="DJ9117" i="3"/>
  <c r="DO9132" i="3"/>
  <c r="DO9131" i="3"/>
  <c r="DQ9136" i="3"/>
  <c r="DQ9137" i="3"/>
  <c r="DQ9135" i="3"/>
  <c r="DS9141" i="3"/>
  <c r="DL9122" i="3"/>
  <c r="DO9129" i="3"/>
  <c r="DO9128" i="3"/>
  <c r="DO9127" i="3"/>
  <c r="DO9126" i="3"/>
  <c r="DS9144" i="3"/>
  <c r="DS9140" i="3"/>
  <c r="DS9145" i="3"/>
  <c r="DS9146" i="3"/>
  <c r="DS9143" i="3"/>
  <c r="DS9142" i="3"/>
  <c r="DV9151" i="3"/>
  <c r="DV9150" i="3"/>
  <c r="EC9167" i="3"/>
  <c r="EC9168" i="3"/>
  <c r="EC9169" i="3"/>
  <c r="EC9170" i="3"/>
  <c r="DI9115" i="3"/>
  <c r="EI9181" i="3"/>
  <c r="EI9183" i="3"/>
  <c r="EM9192" i="3"/>
  <c r="EI9185" i="3"/>
  <c r="EW9220" i="3"/>
  <c r="EW9218" i="3"/>
  <c r="EI9187" i="3"/>
  <c r="EI9186" i="3"/>
  <c r="EM9193" i="3"/>
  <c r="EI9184" i="3"/>
  <c r="EF9175" i="3"/>
  <c r="EW9221" i="3"/>
  <c r="EF9176" i="3"/>
  <c r="EF9177" i="3"/>
  <c r="EW9223" i="3"/>
  <c r="EW9222" i="3"/>
  <c r="EW9215" i="3"/>
  <c r="EW9216" i="3"/>
  <c r="EW9217" i="3"/>
  <c r="EI9182" i="3"/>
  <c r="EM9195" i="3"/>
  <c r="EM9194" i="3"/>
  <c r="EW9219" i="3"/>
  <c r="EU9208" i="3"/>
  <c r="EO9198" i="3"/>
  <c r="EP9199" i="3" s="1"/>
  <c r="EP9200" i="3"/>
  <c r="EF9174" i="3"/>
  <c r="EP9201" i="3"/>
  <c r="EP9202" i="3"/>
  <c r="EU9211" i="3"/>
  <c r="EU9212" i="3"/>
  <c r="EU9209" i="3"/>
  <c r="EU9210" i="3"/>
  <c r="EY9227" i="3"/>
  <c r="EY9226" i="3"/>
  <c r="CS170" i="3" l="1"/>
  <c r="CS136" i="3" s="1"/>
  <c r="CT170" i="3" s="1"/>
  <c r="DZ9159" i="3"/>
  <c r="DZ9161" i="3"/>
  <c r="DZ9163" i="3"/>
  <c r="DZ9162" i="3"/>
  <c r="DZ9160" i="3"/>
  <c r="CV176" i="3"/>
  <c r="CV143" i="3"/>
  <c r="CW177" i="3" s="1"/>
  <c r="CR108" i="3"/>
  <c r="CR114" i="3" s="1"/>
  <c r="CR115" i="3" s="1"/>
  <c r="CR167" i="3"/>
  <c r="CR134" i="3"/>
  <c r="CR109" i="3"/>
  <c r="CT173" i="3"/>
  <c r="CT139" i="3" s="1"/>
  <c r="CU173" i="3" s="1"/>
  <c r="CT140" i="3"/>
  <c r="CT171" i="3"/>
  <c r="CT138" i="3"/>
  <c r="CU172" i="3" s="1"/>
  <c r="CZ150" i="3"/>
  <c r="DA184" i="3" s="1"/>
  <c r="DX9156" i="3"/>
  <c r="DX9155" i="3"/>
  <c r="DX9154" i="3"/>
  <c r="CX179" i="3"/>
  <c r="M257" i="3"/>
  <c r="AN257" i="3" s="1"/>
  <c r="CX180" i="3"/>
  <c r="CX146" i="3" s="1"/>
  <c r="CX147" i="3"/>
  <c r="CZ186" i="3"/>
  <c r="CZ152" i="3" s="1"/>
  <c r="CZ151" i="3"/>
  <c r="DA185" i="3" s="1"/>
  <c r="DP9131" i="3"/>
  <c r="CZ155" i="3"/>
  <c r="CZ188" i="3"/>
  <c r="CZ154" i="3" s="1"/>
  <c r="CZ153" i="3"/>
  <c r="DC194" i="3"/>
  <c r="DC160" i="3" s="1"/>
  <c r="DC161" i="3"/>
  <c r="DC159" i="3"/>
  <c r="DD193" i="3" s="1"/>
  <c r="DG9111" i="3"/>
  <c r="DH9112" i="3" s="1"/>
  <c r="DG9110" i="3"/>
  <c r="DH9113" i="3"/>
  <c r="DR9138" i="3"/>
  <c r="DR9137" i="3"/>
  <c r="DR9136" i="3"/>
  <c r="DP9133" i="3"/>
  <c r="DP9132" i="3"/>
  <c r="DK9118" i="3"/>
  <c r="DK9119" i="3"/>
  <c r="DK9120" i="3"/>
  <c r="DM9123" i="3"/>
  <c r="DP9127" i="3"/>
  <c r="DP9128" i="3"/>
  <c r="DP9129" i="3"/>
  <c r="DP9130" i="3"/>
  <c r="DT9142" i="3"/>
  <c r="DT9143" i="3"/>
  <c r="DT9146" i="3"/>
  <c r="DT9147" i="3"/>
  <c r="DT9145" i="3"/>
  <c r="DT9144" i="3"/>
  <c r="DT9141" i="3"/>
  <c r="DW9152" i="3"/>
  <c r="DW9151" i="3"/>
  <c r="ED9171" i="3"/>
  <c r="ED9170" i="3"/>
  <c r="ED9169" i="3"/>
  <c r="ED9168" i="3"/>
  <c r="DJ9116" i="3"/>
  <c r="EJ9185" i="3"/>
  <c r="EJ9184" i="3"/>
  <c r="EX9222" i="3"/>
  <c r="EJ9186" i="3"/>
  <c r="EN9194" i="3"/>
  <c r="EX9217" i="3"/>
  <c r="EX9216" i="3"/>
  <c r="EX9219" i="3"/>
  <c r="EX9220" i="3"/>
  <c r="EG9177" i="3"/>
  <c r="EG9178" i="3"/>
  <c r="EG9176" i="3"/>
  <c r="EN9193" i="3"/>
  <c r="EN9195" i="3"/>
  <c r="EN9196" i="3"/>
  <c r="EJ9188" i="3"/>
  <c r="EJ9187" i="3"/>
  <c r="EX9223" i="3"/>
  <c r="EX9224" i="3"/>
  <c r="EJ9182" i="3"/>
  <c r="EJ9183" i="3"/>
  <c r="EX9221" i="3"/>
  <c r="EX9218" i="3"/>
  <c r="EV9210" i="3"/>
  <c r="EQ9202" i="3"/>
  <c r="EQ9203" i="3"/>
  <c r="EQ9200" i="3"/>
  <c r="EQ9201" i="3"/>
  <c r="EG9175" i="3"/>
  <c r="EV9212" i="3"/>
  <c r="EV9213" i="3"/>
  <c r="EV9211" i="3"/>
  <c r="EV9209" i="3"/>
  <c r="EZ9228" i="3"/>
  <c r="EZ9227" i="3"/>
  <c r="EA9160" i="3" l="1"/>
  <c r="EA9162" i="3"/>
  <c r="CT137" i="3"/>
  <c r="CU171" i="3" s="1"/>
  <c r="EA9164" i="3"/>
  <c r="EA9163" i="3"/>
  <c r="EA9161" i="3"/>
  <c r="CW144" i="3"/>
  <c r="CS135" i="3"/>
  <c r="CS168" i="3"/>
  <c r="CR133" i="3"/>
  <c r="CU174" i="3"/>
  <c r="CU140" i="3" s="1"/>
  <c r="CV174" i="3" s="1"/>
  <c r="CU141" i="3"/>
  <c r="CU139" i="3"/>
  <c r="CV173" i="3" s="1"/>
  <c r="DY9155" i="3"/>
  <c r="DY9157" i="3"/>
  <c r="DY9156" i="3"/>
  <c r="CY181" i="3"/>
  <c r="CY147" i="3" s="1"/>
  <c r="CY148" i="3"/>
  <c r="CY180" i="3"/>
  <c r="DQ9132" i="3"/>
  <c r="DA151" i="3"/>
  <c r="DB185" i="3" s="1"/>
  <c r="DD162" i="3"/>
  <c r="DD195" i="3"/>
  <c r="DD161" i="3" s="1"/>
  <c r="DE195" i="3" s="1"/>
  <c r="DD194" i="3"/>
  <c r="DD160" i="3" s="1"/>
  <c r="DE194" i="3" s="1"/>
  <c r="DA187" i="3"/>
  <c r="DA153" i="3" s="1"/>
  <c r="DA188" i="3"/>
  <c r="DA154" i="3" s="1"/>
  <c r="DA156" i="3"/>
  <c r="DA189" i="3"/>
  <c r="DA155" i="3" s="1"/>
  <c r="DA186" i="3"/>
  <c r="DA152" i="3" s="1"/>
  <c r="DB186" i="3" s="1"/>
  <c r="DI9113" i="3"/>
  <c r="DI9114" i="3"/>
  <c r="DH9111" i="3"/>
  <c r="DI9112" i="3" s="1"/>
  <c r="DL9120" i="3"/>
  <c r="DL9121" i="3"/>
  <c r="DL9119" i="3"/>
  <c r="DQ9133" i="3"/>
  <c r="DQ9134" i="3"/>
  <c r="DS9137" i="3"/>
  <c r="DS9138" i="3"/>
  <c r="DS9139" i="3"/>
  <c r="DN9124" i="3"/>
  <c r="DO9125" i="3" s="1"/>
  <c r="DQ9131" i="3"/>
  <c r="DQ9130" i="3"/>
  <c r="DQ9129" i="3"/>
  <c r="DQ9128" i="3"/>
  <c r="DU9144" i="3"/>
  <c r="DU9145" i="3"/>
  <c r="DU9147" i="3"/>
  <c r="DU9148" i="3"/>
  <c r="DU9146" i="3"/>
  <c r="DU9143" i="3"/>
  <c r="DU9142" i="3"/>
  <c r="DX9153" i="3"/>
  <c r="DX9152" i="3"/>
  <c r="EE9170" i="3"/>
  <c r="EE9169" i="3"/>
  <c r="EE9171" i="3"/>
  <c r="EE9172" i="3"/>
  <c r="DK9117" i="3"/>
  <c r="EK9185" i="3"/>
  <c r="EY9218" i="3"/>
  <c r="EK9187" i="3"/>
  <c r="EY9217" i="3"/>
  <c r="EK9188" i="3"/>
  <c r="EK9189" i="3"/>
  <c r="EK9184" i="3"/>
  <c r="EK9183" i="3"/>
  <c r="EY9220" i="3"/>
  <c r="EY9221" i="3"/>
  <c r="EY9222" i="3"/>
  <c r="EH9177" i="3"/>
  <c r="EK9186" i="3"/>
  <c r="EO9196" i="3"/>
  <c r="EO9197" i="3"/>
  <c r="EH9178" i="3"/>
  <c r="EH9179" i="3"/>
  <c r="EY9219" i="3"/>
  <c r="EY9225" i="3"/>
  <c r="EY9224" i="3"/>
  <c r="EO9195" i="3"/>
  <c r="EO9194" i="3"/>
  <c r="EY9223" i="3"/>
  <c r="ER9201" i="3"/>
  <c r="EH9176" i="3"/>
  <c r="ER9203" i="3"/>
  <c r="ER9204" i="3"/>
  <c r="ER9202" i="3"/>
  <c r="EW9211" i="3"/>
  <c r="EW9214" i="3"/>
  <c r="EW9213" i="3"/>
  <c r="EW9210" i="3"/>
  <c r="EW9212" i="3"/>
  <c r="FA9229" i="3"/>
  <c r="FA9228" i="3"/>
  <c r="EB9161" i="3" l="1"/>
  <c r="CU138" i="3"/>
  <c r="CV172" i="3" s="1"/>
  <c r="EB9163" i="3"/>
  <c r="EB9165" i="3"/>
  <c r="EB9164" i="3"/>
  <c r="EB9162" i="3"/>
  <c r="M255" i="3"/>
  <c r="AN255" i="3" s="1"/>
  <c r="CX178" i="3"/>
  <c r="CX145" i="3"/>
  <c r="CY179" i="3" s="1"/>
  <c r="CV139" i="3"/>
  <c r="CW173" i="3" s="1"/>
  <c r="CS109" i="3"/>
  <c r="CS167" i="3"/>
  <c r="CS108" i="3"/>
  <c r="CS114" i="3" s="1"/>
  <c r="CS115" i="3" s="1"/>
  <c r="CS134" i="3"/>
  <c r="CT169" i="3"/>
  <c r="CT136" i="3"/>
  <c r="CV142" i="3"/>
  <c r="CV175" i="3"/>
  <c r="CV141" i="3" s="1"/>
  <c r="CW175" i="3" s="1"/>
  <c r="CV140" i="3"/>
  <c r="CW174" i="3" s="1"/>
  <c r="DZ9156" i="3"/>
  <c r="DJ9113" i="3"/>
  <c r="DZ9157" i="3"/>
  <c r="DZ9158" i="3"/>
  <c r="CZ182" i="3"/>
  <c r="CZ148" i="3" s="1"/>
  <c r="CZ149" i="3"/>
  <c r="CZ181" i="3"/>
  <c r="DB152" i="3"/>
  <c r="DC186" i="3" s="1"/>
  <c r="DB189" i="3"/>
  <c r="DB155" i="3" s="1"/>
  <c r="DB190" i="3"/>
  <c r="DB156" i="3" s="1"/>
  <c r="DB157" i="3"/>
  <c r="DB188" i="3"/>
  <c r="DB154" i="3" s="1"/>
  <c r="DB187" i="3"/>
  <c r="DB153" i="3" s="1"/>
  <c r="DE161" i="3"/>
  <c r="DF195" i="3" s="1"/>
  <c r="DE196" i="3"/>
  <c r="DE162" i="3" s="1"/>
  <c r="DF196" i="3" s="1"/>
  <c r="DE9107" i="3"/>
  <c r="DJ9115" i="3"/>
  <c r="DJ9114" i="3"/>
  <c r="DT9140" i="3"/>
  <c r="DT9139" i="3"/>
  <c r="DT9138" i="3"/>
  <c r="DR9135" i="3"/>
  <c r="DR9134" i="3"/>
  <c r="DR9133" i="3"/>
  <c r="DM9121" i="3"/>
  <c r="DM9122" i="3"/>
  <c r="DM9120" i="3"/>
  <c r="DP9126" i="3"/>
  <c r="DR9129" i="3"/>
  <c r="DR9130" i="3"/>
  <c r="DR9132" i="3"/>
  <c r="DR9131" i="3"/>
  <c r="DV9146" i="3"/>
  <c r="DV9143" i="3"/>
  <c r="DV9144" i="3"/>
  <c r="DV9149" i="3"/>
  <c r="DV9148" i="3"/>
  <c r="DV9147" i="3"/>
  <c r="DV9145" i="3"/>
  <c r="DY9154" i="3"/>
  <c r="DY9153" i="3"/>
  <c r="EF9173" i="3"/>
  <c r="EF9172" i="3"/>
  <c r="EF9171" i="3"/>
  <c r="EF9170" i="3"/>
  <c r="DL9118" i="3"/>
  <c r="EL9186" i="3"/>
  <c r="EZ9223" i="3"/>
  <c r="EL9188" i="3"/>
  <c r="EZ9221" i="3"/>
  <c r="EZ9219" i="3"/>
  <c r="EZ9222" i="3"/>
  <c r="EI9179" i="3"/>
  <c r="EI9180" i="3"/>
  <c r="EL9187" i="3"/>
  <c r="EP9197" i="3"/>
  <c r="EP9198" i="3"/>
  <c r="EP9196" i="3"/>
  <c r="EP9195" i="3"/>
  <c r="EL9190" i="3"/>
  <c r="EL9189" i="3"/>
  <c r="EI9178" i="3"/>
  <c r="EL9185" i="3"/>
  <c r="EL9184" i="3"/>
  <c r="EZ9224" i="3"/>
  <c r="EZ9220" i="3"/>
  <c r="EZ9226" i="3"/>
  <c r="EZ9225" i="3"/>
  <c r="EZ9218" i="3"/>
  <c r="ES9202" i="3"/>
  <c r="EI9177" i="3"/>
  <c r="ES9204" i="3"/>
  <c r="ES9205" i="3"/>
  <c r="EX9212" i="3"/>
  <c r="ES9203" i="3"/>
  <c r="EX9211" i="3"/>
  <c r="EX9213" i="3"/>
  <c r="EX9214" i="3"/>
  <c r="EX9215" i="3"/>
  <c r="FB9230" i="3"/>
  <c r="FB9229" i="3"/>
  <c r="EC9162" i="3" l="1"/>
  <c r="EC9164" i="3"/>
  <c r="EC9166" i="3"/>
  <c r="EC9165" i="3"/>
  <c r="EC9163" i="3"/>
  <c r="CS133" i="3"/>
  <c r="CT108" i="3" s="1"/>
  <c r="CT114" i="3" s="1"/>
  <c r="CT115" i="3" s="1"/>
  <c r="CW140" i="3"/>
  <c r="CX174" i="3" s="1"/>
  <c r="CY146" i="3"/>
  <c r="CZ180" i="3" s="1"/>
  <c r="CT135" i="3"/>
  <c r="CU169" i="3" s="1"/>
  <c r="CU137" i="3"/>
  <c r="CU170" i="3"/>
  <c r="CT168" i="3"/>
  <c r="CT134" i="3" s="1"/>
  <c r="CW176" i="3"/>
  <c r="CW142" i="3" s="1"/>
  <c r="CW143" i="3"/>
  <c r="CW141" i="3"/>
  <c r="DK9114" i="3"/>
  <c r="EA9159" i="3"/>
  <c r="EA9158" i="3"/>
  <c r="EA9157" i="3"/>
  <c r="DA182" i="3"/>
  <c r="DA183" i="3"/>
  <c r="DA149" i="3" s="1"/>
  <c r="DA150" i="3"/>
  <c r="DC187" i="3"/>
  <c r="DC153" i="3" s="1"/>
  <c r="DD187" i="3" s="1"/>
  <c r="DF9107" i="3"/>
  <c r="DF9108" i="3"/>
  <c r="DF162" i="3"/>
  <c r="DG196" i="3" s="1"/>
  <c r="DC188" i="3"/>
  <c r="DC154" i="3" s="1"/>
  <c r="DD188" i="3" s="1"/>
  <c r="DC191" i="3"/>
  <c r="DC157" i="3" s="1"/>
  <c r="DC158" i="3"/>
  <c r="DC190" i="3"/>
  <c r="DC156" i="3" s="1"/>
  <c r="DC189" i="3"/>
  <c r="DC155" i="3" s="1"/>
  <c r="DK9116" i="3"/>
  <c r="DK9115" i="3"/>
  <c r="DN9123" i="3"/>
  <c r="DN9122" i="3"/>
  <c r="DN9121" i="3"/>
  <c r="DS9134" i="3"/>
  <c r="DS9135" i="3"/>
  <c r="DS9136" i="3"/>
  <c r="DU9139" i="3"/>
  <c r="DU9140" i="3"/>
  <c r="DU9141" i="3"/>
  <c r="DQ9127" i="3"/>
  <c r="DS9131" i="3"/>
  <c r="DW9145" i="3"/>
  <c r="DS9132" i="3"/>
  <c r="DS9133" i="3"/>
  <c r="DS9130" i="3"/>
  <c r="DW9147" i="3"/>
  <c r="DW9148" i="3"/>
  <c r="DW9149" i="3"/>
  <c r="DW9150" i="3"/>
  <c r="DW9146" i="3"/>
  <c r="DW9144" i="3"/>
  <c r="DZ9155" i="3"/>
  <c r="DZ9154" i="3"/>
  <c r="EG9171" i="3"/>
  <c r="EG9172" i="3"/>
  <c r="EG9174" i="3"/>
  <c r="EG9173" i="3"/>
  <c r="DM9119" i="3"/>
  <c r="FA9225" i="3"/>
  <c r="FA9222" i="3"/>
  <c r="FA9220" i="3"/>
  <c r="EM9187" i="3"/>
  <c r="EJ9181" i="3"/>
  <c r="EJ9180" i="3"/>
  <c r="FA9227" i="3"/>
  <c r="FA9226" i="3"/>
  <c r="EQ9196" i="3"/>
  <c r="EJ9179" i="3"/>
  <c r="EM9191" i="3"/>
  <c r="EM9190" i="3"/>
  <c r="EQ9199" i="3"/>
  <c r="EQ9198" i="3"/>
  <c r="FA9224" i="3"/>
  <c r="EQ9197" i="3"/>
  <c r="FA9219" i="3"/>
  <c r="EM9188" i="3"/>
  <c r="EM9189" i="3"/>
  <c r="FA9223" i="3"/>
  <c r="EM9186" i="3"/>
  <c r="EM9185" i="3"/>
  <c r="FA9221" i="3"/>
  <c r="ET9204" i="3"/>
  <c r="EY9212" i="3"/>
  <c r="EJ9178" i="3"/>
  <c r="ET9203" i="3"/>
  <c r="ET9206" i="3"/>
  <c r="ET9205" i="3"/>
  <c r="EY9216" i="3"/>
  <c r="EY9215" i="3"/>
  <c r="EY9214" i="3"/>
  <c r="EY9213" i="3"/>
  <c r="FC9230" i="3"/>
  <c r="FC9231" i="3"/>
  <c r="ED9163" i="3" l="1"/>
  <c r="ED9165" i="3"/>
  <c r="ED9167" i="3"/>
  <c r="ED9166" i="3"/>
  <c r="ED9164" i="3"/>
  <c r="M251" i="3"/>
  <c r="AN251" i="3" s="1"/>
  <c r="CT167" i="3"/>
  <c r="CT133" i="3" s="1"/>
  <c r="CT109" i="3"/>
  <c r="CZ147" i="3"/>
  <c r="DA181" i="3" s="1"/>
  <c r="CU136" i="3"/>
  <c r="CV170" i="3" s="1"/>
  <c r="CU168" i="3"/>
  <c r="CU135" i="3"/>
  <c r="CV171" i="3"/>
  <c r="CV138" i="3"/>
  <c r="CX177" i="3"/>
  <c r="CX143" i="3" s="1"/>
  <c r="CY177" i="3" s="1"/>
  <c r="M254" i="3"/>
  <c r="AN254" i="3" s="1"/>
  <c r="CX144" i="3"/>
  <c r="M253" i="3"/>
  <c r="AN253" i="3" s="1"/>
  <c r="CX176" i="3"/>
  <c r="CX142" i="3" s="1"/>
  <c r="CY176" i="3" s="1"/>
  <c r="M252" i="3"/>
  <c r="AN252" i="3" s="1"/>
  <c r="CX175" i="3"/>
  <c r="CX141" i="3" s="1"/>
  <c r="CY175" i="3" s="1"/>
  <c r="EB9158" i="3"/>
  <c r="EB9159" i="3"/>
  <c r="EB9160" i="3"/>
  <c r="DB184" i="3"/>
  <c r="DB150" i="3" s="1"/>
  <c r="DB151" i="3"/>
  <c r="DB183" i="3"/>
  <c r="DL9115" i="3"/>
  <c r="DD189" i="3"/>
  <c r="DD155" i="3" s="1"/>
  <c r="DD154" i="3"/>
  <c r="DE188" i="3" s="1"/>
  <c r="DD190" i="3"/>
  <c r="DD156" i="3" s="1"/>
  <c r="DD159" i="3"/>
  <c r="DD192" i="3"/>
  <c r="DD158" i="3" s="1"/>
  <c r="DD191" i="3"/>
  <c r="DD157" i="3" s="1"/>
  <c r="DG9108" i="3"/>
  <c r="DG9109" i="3"/>
  <c r="DG9107" i="3"/>
  <c r="DL9117" i="3"/>
  <c r="DL9116" i="3"/>
  <c r="DV9141" i="3"/>
  <c r="DV9142" i="3"/>
  <c r="DV9140" i="3"/>
  <c r="DT9136" i="3"/>
  <c r="DT9137" i="3"/>
  <c r="DT9135" i="3"/>
  <c r="DO9122" i="3"/>
  <c r="DO9123" i="3"/>
  <c r="DO9124" i="3"/>
  <c r="DR9128" i="3"/>
  <c r="DT9133" i="3"/>
  <c r="DT9134" i="3"/>
  <c r="DT9132" i="3"/>
  <c r="DX9146" i="3"/>
  <c r="DT9131" i="3"/>
  <c r="DX9149" i="3"/>
  <c r="EH9173" i="3"/>
  <c r="DX9151" i="3"/>
  <c r="DX9150" i="3"/>
  <c r="DX9148" i="3"/>
  <c r="DX9147" i="3"/>
  <c r="DX9145" i="3"/>
  <c r="EA9156" i="3"/>
  <c r="EA9155" i="3"/>
  <c r="EH9174" i="3"/>
  <c r="EH9175" i="3"/>
  <c r="EH9172" i="3"/>
  <c r="DN9120" i="3"/>
  <c r="FB9226" i="3"/>
  <c r="ER9197" i="3"/>
  <c r="EN9189" i="3"/>
  <c r="FB9220" i="3"/>
  <c r="FB9223" i="3"/>
  <c r="EN9190" i="3"/>
  <c r="EN9192" i="3"/>
  <c r="EN9191" i="3"/>
  <c r="EN9187" i="3"/>
  <c r="EN9186" i="3"/>
  <c r="FB9225" i="3"/>
  <c r="FB9224" i="3"/>
  <c r="FB9227" i="3"/>
  <c r="FB9228" i="3"/>
  <c r="EK9180" i="3"/>
  <c r="EK9181" i="3"/>
  <c r="EK9182" i="3"/>
  <c r="EN9188" i="3"/>
  <c r="ER9198" i="3"/>
  <c r="FB9221" i="3"/>
  <c r="FB9222" i="3"/>
  <c r="ER9200" i="3"/>
  <c r="ER9199" i="3"/>
  <c r="EZ9213" i="3"/>
  <c r="EU9205" i="3"/>
  <c r="EU9204" i="3"/>
  <c r="EK9179" i="3"/>
  <c r="EU9206" i="3"/>
  <c r="EU9207" i="3"/>
  <c r="EZ9214" i="3"/>
  <c r="EZ9215" i="3"/>
  <c r="EZ9216" i="3"/>
  <c r="EZ9217" i="3"/>
  <c r="FD9231" i="3"/>
  <c r="FD9232" i="3"/>
  <c r="EE9164" i="3" l="1"/>
  <c r="EE9166" i="3"/>
  <c r="EE9168" i="3"/>
  <c r="EE9167" i="3"/>
  <c r="EE9165" i="3"/>
  <c r="CV136" i="3"/>
  <c r="CW170" i="3" s="1"/>
  <c r="CV137" i="3"/>
  <c r="CW171" i="3" s="1"/>
  <c r="DA148" i="3"/>
  <c r="DB182" i="3" s="1"/>
  <c r="CU134" i="3"/>
  <c r="CV168" i="3" s="1"/>
  <c r="CW172" i="3"/>
  <c r="CW139" i="3"/>
  <c r="CY142" i="3"/>
  <c r="CZ176" i="3" s="1"/>
  <c r="CV169" i="3"/>
  <c r="CU167" i="3"/>
  <c r="CU108" i="3"/>
  <c r="CU114" i="3" s="1"/>
  <c r="CU115" i="3" s="1"/>
  <c r="CU109" i="3"/>
  <c r="CY178" i="3"/>
  <c r="CY144" i="3" s="1"/>
  <c r="CZ178" i="3" s="1"/>
  <c r="CY145" i="3"/>
  <c r="CY143" i="3"/>
  <c r="CZ177" i="3" s="1"/>
  <c r="EC9161" i="3"/>
  <c r="EC9160" i="3"/>
  <c r="EC9159" i="3"/>
  <c r="DC185" i="3"/>
  <c r="DC151" i="3" s="1"/>
  <c r="DC152" i="3"/>
  <c r="DC184" i="3"/>
  <c r="DM9116" i="3"/>
  <c r="DE189" i="3"/>
  <c r="DE155" i="3" s="1"/>
  <c r="DH9108" i="3"/>
  <c r="DH9110" i="3"/>
  <c r="DH9109" i="3"/>
  <c r="DE191" i="3"/>
  <c r="DE157" i="3" s="1"/>
  <c r="DE192" i="3"/>
  <c r="DE158" i="3" s="1"/>
  <c r="DE193" i="3"/>
  <c r="DE159" i="3" s="1"/>
  <c r="DE160" i="3"/>
  <c r="DE190" i="3"/>
  <c r="DE156" i="3" s="1"/>
  <c r="DF190" i="3" s="1"/>
  <c r="DM9118" i="3"/>
  <c r="DM9117" i="3"/>
  <c r="DP9125" i="3"/>
  <c r="DP9124" i="3"/>
  <c r="DP9123" i="3"/>
  <c r="DU9137" i="3"/>
  <c r="DU9138" i="3"/>
  <c r="DU9136" i="3"/>
  <c r="DW9143" i="3"/>
  <c r="DW9142" i="3"/>
  <c r="DW9141" i="3"/>
  <c r="DS9129" i="3"/>
  <c r="DU9132" i="3"/>
  <c r="DU9134" i="3"/>
  <c r="DU9135" i="3"/>
  <c r="DU9133" i="3"/>
  <c r="DY9147" i="3"/>
  <c r="DY9150" i="3"/>
  <c r="DY9146" i="3"/>
  <c r="DY9148" i="3"/>
  <c r="DY9149" i="3"/>
  <c r="DY9151" i="3"/>
  <c r="DY9152" i="3"/>
  <c r="EB9157" i="3"/>
  <c r="EB9156" i="3"/>
  <c r="EI9173" i="3"/>
  <c r="EI9174" i="3"/>
  <c r="EI9175" i="3"/>
  <c r="EI9176" i="3"/>
  <c r="DO9121" i="3"/>
  <c r="EO9189" i="3"/>
  <c r="ES9198" i="3"/>
  <c r="EO9191" i="3"/>
  <c r="FC9224" i="3"/>
  <c r="EO9188" i="3"/>
  <c r="ES9201" i="3"/>
  <c r="ES9200" i="3"/>
  <c r="FC9221" i="3"/>
  <c r="EO9187" i="3"/>
  <c r="EL9181" i="3"/>
  <c r="FC9229" i="3"/>
  <c r="FC9228" i="3"/>
  <c r="EL9182" i="3"/>
  <c r="EL9183" i="3"/>
  <c r="FC9227" i="3"/>
  <c r="FC9226" i="3"/>
  <c r="FC9225" i="3"/>
  <c r="EO9192" i="3"/>
  <c r="EO9193" i="3"/>
  <c r="FC9222" i="3"/>
  <c r="FC9223" i="3"/>
  <c r="ES9199" i="3"/>
  <c r="EO9190" i="3"/>
  <c r="EV9208" i="3"/>
  <c r="EV9207" i="3"/>
  <c r="EL9180" i="3"/>
  <c r="EV9206" i="3"/>
  <c r="EV9205" i="3"/>
  <c r="FA9217" i="3"/>
  <c r="FA9218" i="3"/>
  <c r="FA9216" i="3"/>
  <c r="FA9215" i="3"/>
  <c r="FA9214" i="3"/>
  <c r="FE9233" i="3"/>
  <c r="FE9232" i="3"/>
  <c r="EF9165" i="3" l="1"/>
  <c r="EF9167" i="3"/>
  <c r="EF9169" i="3"/>
  <c r="EF9168" i="3"/>
  <c r="EF9166" i="3"/>
  <c r="CV135" i="3"/>
  <c r="CW169" i="3" s="1"/>
  <c r="CW137" i="3"/>
  <c r="CX171" i="3" s="1"/>
  <c r="CW138" i="3"/>
  <c r="CX172" i="3" s="1"/>
  <c r="CU133" i="3"/>
  <c r="CV134" i="3" s="1"/>
  <c r="CW168" i="3" s="1"/>
  <c r="DB149" i="3"/>
  <c r="DC183" i="3" s="1"/>
  <c r="CX140" i="3"/>
  <c r="M250" i="3"/>
  <c r="AN250" i="3" s="1"/>
  <c r="CX173" i="3"/>
  <c r="CZ143" i="3"/>
  <c r="DA177" i="3" s="1"/>
  <c r="CZ179" i="3"/>
  <c r="CZ145" i="3" s="1"/>
  <c r="DA179" i="3" s="1"/>
  <c r="CZ146" i="3"/>
  <c r="CZ144" i="3"/>
  <c r="DA178" i="3" s="1"/>
  <c r="ED9160" i="3"/>
  <c r="ED9162" i="3"/>
  <c r="ED9161" i="3"/>
  <c r="DD186" i="3"/>
  <c r="DD152" i="3" s="1"/>
  <c r="DD153" i="3"/>
  <c r="DI9109" i="3"/>
  <c r="DD185" i="3"/>
  <c r="DF189" i="3"/>
  <c r="DF156" i="3"/>
  <c r="DG190" i="3" s="1"/>
  <c r="DX9142" i="3"/>
  <c r="DF161" i="3"/>
  <c r="DF194" i="3"/>
  <c r="DF160" i="3" s="1"/>
  <c r="DF193" i="3"/>
  <c r="DF159" i="3" s="1"/>
  <c r="DF192" i="3"/>
  <c r="DF158" i="3" s="1"/>
  <c r="DF191" i="3"/>
  <c r="DF157" i="3" s="1"/>
  <c r="DN9117" i="3"/>
  <c r="DI9111" i="3"/>
  <c r="DI9110" i="3"/>
  <c r="DN9119" i="3"/>
  <c r="DN9118" i="3"/>
  <c r="DX9143" i="3"/>
  <c r="DX9144" i="3"/>
  <c r="DV9138" i="3"/>
  <c r="DV9139" i="3"/>
  <c r="DV9137" i="3"/>
  <c r="DQ9124" i="3"/>
  <c r="DQ9126" i="3"/>
  <c r="DR9127" i="3" s="1"/>
  <c r="DQ9125" i="3"/>
  <c r="DT9130" i="3"/>
  <c r="DV9133" i="3"/>
  <c r="DV9136" i="3"/>
  <c r="DV9135" i="3"/>
  <c r="DV9134" i="3"/>
  <c r="DZ9149" i="3"/>
  <c r="DZ9153" i="3"/>
  <c r="DZ9152" i="3"/>
  <c r="DZ9151" i="3"/>
  <c r="DZ9150" i="3"/>
  <c r="DZ9148" i="3"/>
  <c r="DZ9147" i="3"/>
  <c r="EC9158" i="3"/>
  <c r="EC9157" i="3"/>
  <c r="EJ9177" i="3"/>
  <c r="EJ9176" i="3"/>
  <c r="EJ9175" i="3"/>
  <c r="EJ9174" i="3"/>
  <c r="DP9122" i="3"/>
  <c r="EP9188" i="3"/>
  <c r="EP9190" i="3"/>
  <c r="FD9228" i="3"/>
  <c r="ET9199" i="3"/>
  <c r="FD9226" i="3"/>
  <c r="FD9222" i="3"/>
  <c r="FD9229" i="3"/>
  <c r="FD9230" i="3"/>
  <c r="EP9191" i="3"/>
  <c r="ET9200" i="3"/>
  <c r="ET9202" i="3"/>
  <c r="ET9201" i="3"/>
  <c r="FD9224" i="3"/>
  <c r="FD9223" i="3"/>
  <c r="FD9227" i="3"/>
  <c r="EP9189" i="3"/>
  <c r="EP9194" i="3"/>
  <c r="EP9193" i="3"/>
  <c r="EP9192" i="3"/>
  <c r="EM9183" i="3"/>
  <c r="EM9184" i="3"/>
  <c r="FD9225" i="3"/>
  <c r="EM9182" i="3"/>
  <c r="EW9206" i="3"/>
  <c r="FB9217" i="3"/>
  <c r="EW9207" i="3"/>
  <c r="EM9181" i="3"/>
  <c r="EW9208" i="3"/>
  <c r="EW9209" i="3"/>
  <c r="FB9216" i="3"/>
  <c r="FB9215" i="3"/>
  <c r="FB9218" i="3"/>
  <c r="FB9219" i="3"/>
  <c r="FF9234" i="3"/>
  <c r="FF9233" i="3"/>
  <c r="EG9166" i="3" l="1"/>
  <c r="EG9168" i="3"/>
  <c r="EG9170" i="3"/>
  <c r="EG9169" i="3"/>
  <c r="M249" i="3"/>
  <c r="AN249" i="3" s="1"/>
  <c r="EG9167" i="3"/>
  <c r="M248" i="3"/>
  <c r="AN248" i="3" s="1"/>
  <c r="CW136" i="3"/>
  <c r="CX137" i="3" s="1"/>
  <c r="CY171" i="3" s="1"/>
  <c r="CV108" i="3"/>
  <c r="CV114" i="3" s="1"/>
  <c r="CV115" i="3" s="1"/>
  <c r="CV167" i="3"/>
  <c r="CV109" i="3"/>
  <c r="CX138" i="3"/>
  <c r="CY172" i="3" s="1"/>
  <c r="CX139" i="3"/>
  <c r="CY173" i="3" s="1"/>
  <c r="DC150" i="3"/>
  <c r="DD184" i="3" s="1"/>
  <c r="CW135" i="3"/>
  <c r="CX169" i="3" s="1"/>
  <c r="CY174" i="3"/>
  <c r="CY141" i="3"/>
  <c r="DA144" i="3"/>
  <c r="DB178" i="3" s="1"/>
  <c r="DA145" i="3"/>
  <c r="DB179" i="3" s="1"/>
  <c r="DA180" i="3"/>
  <c r="DA146" i="3" s="1"/>
  <c r="DB180" i="3" s="1"/>
  <c r="DA147" i="3"/>
  <c r="EE9161" i="3"/>
  <c r="EE9162" i="3"/>
  <c r="EE9163" i="3"/>
  <c r="DO9118" i="3"/>
  <c r="DE187" i="3"/>
  <c r="DE153" i="3" s="1"/>
  <c r="DE154" i="3"/>
  <c r="DE186" i="3"/>
  <c r="DG191" i="3"/>
  <c r="DG157" i="3" s="1"/>
  <c r="DJ9110" i="3"/>
  <c r="DG193" i="3"/>
  <c r="DG159" i="3" s="1"/>
  <c r="DG192" i="3"/>
  <c r="DG158" i="3" s="1"/>
  <c r="DG194" i="3"/>
  <c r="DG160" i="3" s="1"/>
  <c r="DG162" i="3"/>
  <c r="DG195" i="3"/>
  <c r="DG161" i="3" s="1"/>
  <c r="DJ9112" i="3"/>
  <c r="DJ9111" i="3"/>
  <c r="DO9120" i="3"/>
  <c r="DO9119" i="3"/>
  <c r="DS9128" i="3"/>
  <c r="DW9139" i="3"/>
  <c r="DW9140" i="3"/>
  <c r="DW9138" i="3"/>
  <c r="DY9144" i="3"/>
  <c r="DY9145" i="3"/>
  <c r="DY9143" i="3"/>
  <c r="DR9126" i="3"/>
  <c r="DS9127" i="3" s="1"/>
  <c r="DR9125" i="3"/>
  <c r="DU9131" i="3"/>
  <c r="DV9132" i="3" s="1"/>
  <c r="DW9133" i="3" s="1"/>
  <c r="DW9134" i="3"/>
  <c r="DW9135" i="3"/>
  <c r="DW9137" i="3"/>
  <c r="DW9136" i="3"/>
  <c r="EA9150" i="3"/>
  <c r="EA9148" i="3"/>
  <c r="EA9149" i="3"/>
  <c r="EA9151" i="3"/>
  <c r="EA9152" i="3"/>
  <c r="EA9153" i="3"/>
  <c r="EA9154" i="3"/>
  <c r="ED9159" i="3"/>
  <c r="ED9158" i="3"/>
  <c r="EK9175" i="3"/>
  <c r="EK9176" i="3"/>
  <c r="EK9177" i="3"/>
  <c r="EK9178" i="3"/>
  <c r="DQ9123" i="3"/>
  <c r="EQ9189" i="3"/>
  <c r="EU9201" i="3"/>
  <c r="EQ9192" i="3"/>
  <c r="FE9223" i="3"/>
  <c r="FE9225" i="3"/>
  <c r="EQ9190" i="3"/>
  <c r="EN9184" i="3"/>
  <c r="EN9185" i="3"/>
  <c r="FE9224" i="3"/>
  <c r="FE9229" i="3"/>
  <c r="FE9228" i="3"/>
  <c r="FE9227" i="3"/>
  <c r="EN9183" i="3"/>
  <c r="EU9203" i="3"/>
  <c r="EU9202" i="3"/>
  <c r="EQ9193" i="3"/>
  <c r="EQ9195" i="3"/>
  <c r="EQ9194" i="3"/>
  <c r="FE9230" i="3"/>
  <c r="FE9231" i="3"/>
  <c r="EU9200" i="3"/>
  <c r="EQ9191" i="3"/>
  <c r="FE9226" i="3"/>
  <c r="EX9209" i="3"/>
  <c r="EX9210" i="3"/>
  <c r="EX9208" i="3"/>
  <c r="EN9182" i="3"/>
  <c r="EX9207" i="3"/>
  <c r="FC9218" i="3"/>
  <c r="FC9216" i="3"/>
  <c r="FC9217" i="3"/>
  <c r="FC9220" i="3"/>
  <c r="FC9219" i="3"/>
  <c r="FG9234" i="3"/>
  <c r="FG9235" i="3"/>
  <c r="EH9167" i="3" l="1"/>
  <c r="EH9169" i="3"/>
  <c r="M247" i="3"/>
  <c r="AN247" i="3" s="1"/>
  <c r="CX170" i="3"/>
  <c r="CX136" i="3" s="1"/>
  <c r="CY170" i="3" s="1"/>
  <c r="EH9171" i="3"/>
  <c r="EH9170" i="3"/>
  <c r="EH9168" i="3"/>
  <c r="CV133" i="3"/>
  <c r="CW108" i="3" s="1"/>
  <c r="CW114" i="3" s="1"/>
  <c r="CW115" i="3" s="1"/>
  <c r="CY139" i="3"/>
  <c r="CZ173" i="3" s="1"/>
  <c r="M246" i="3"/>
  <c r="AN246" i="3" s="1"/>
  <c r="CY140" i="3"/>
  <c r="CZ174" i="3" s="1"/>
  <c r="CY138" i="3"/>
  <c r="CZ172" i="3" s="1"/>
  <c r="DD151" i="3"/>
  <c r="DE185" i="3" s="1"/>
  <c r="CZ175" i="3"/>
  <c r="CZ142" i="3"/>
  <c r="DB181" i="3"/>
  <c r="DB147" i="3" s="1"/>
  <c r="DC181" i="3" s="1"/>
  <c r="DB148" i="3"/>
  <c r="DB146" i="3"/>
  <c r="DC180" i="3" s="1"/>
  <c r="DB145" i="3"/>
  <c r="DC179" i="3" s="1"/>
  <c r="EF9163" i="3"/>
  <c r="EF9164" i="3"/>
  <c r="EF9162" i="3"/>
  <c r="DF187" i="3"/>
  <c r="DF188" i="3"/>
  <c r="DF154" i="3" s="1"/>
  <c r="DF155" i="3"/>
  <c r="DH191" i="3"/>
  <c r="DP9119" i="3"/>
  <c r="DK9111" i="3"/>
  <c r="DH192" i="3"/>
  <c r="DH158" i="3" s="1"/>
  <c r="DI192" i="3" s="1"/>
  <c r="DK9112" i="3"/>
  <c r="DK9113" i="3"/>
  <c r="DH195" i="3"/>
  <c r="DH161" i="3" s="1"/>
  <c r="DH9107" i="3"/>
  <c r="DH196" i="3"/>
  <c r="DH162" i="3" s="1"/>
  <c r="DH194" i="3"/>
  <c r="DH160" i="3" s="1"/>
  <c r="DH193" i="3"/>
  <c r="DH159" i="3" s="1"/>
  <c r="DS9126" i="3"/>
  <c r="DT9127" i="3" s="1"/>
  <c r="DP9121" i="3"/>
  <c r="DP9120" i="3"/>
  <c r="DZ9145" i="3"/>
  <c r="DZ9146" i="3"/>
  <c r="DZ9144" i="3"/>
  <c r="DX9141" i="3"/>
  <c r="DY9142" i="3" s="1"/>
  <c r="DZ9143" i="3" s="1"/>
  <c r="DX9140" i="3"/>
  <c r="DX9139" i="3"/>
  <c r="DT9129" i="3"/>
  <c r="DT9128" i="3"/>
  <c r="DX9136" i="3"/>
  <c r="DX9134" i="3"/>
  <c r="DX9138" i="3"/>
  <c r="DX9137" i="3"/>
  <c r="DX9135" i="3"/>
  <c r="EB9155" i="3"/>
  <c r="EB9154" i="3"/>
  <c r="EB9153" i="3"/>
  <c r="EB9152" i="3"/>
  <c r="EB9151" i="3"/>
  <c r="EB9149" i="3"/>
  <c r="EB9150" i="3"/>
  <c r="EE9160" i="3"/>
  <c r="EE9159" i="3"/>
  <c r="EL9179" i="3"/>
  <c r="EL9178" i="3"/>
  <c r="EL9177" i="3"/>
  <c r="EL9176" i="3"/>
  <c r="DR9124" i="3"/>
  <c r="EV9202" i="3"/>
  <c r="FF9224" i="3"/>
  <c r="FF9226" i="3"/>
  <c r="ER9192" i="3"/>
  <c r="FF9230" i="3"/>
  <c r="FF9228" i="3"/>
  <c r="ER9194" i="3"/>
  <c r="FF9227" i="3"/>
  <c r="ER9190" i="3"/>
  <c r="ER9191" i="3"/>
  <c r="ER9193" i="3"/>
  <c r="FF9229" i="3"/>
  <c r="EV9201" i="3"/>
  <c r="EO9185" i="3"/>
  <c r="EO9186" i="3"/>
  <c r="ER9195" i="3"/>
  <c r="ER9196" i="3"/>
  <c r="EO9184" i="3"/>
  <c r="EV9204" i="3"/>
  <c r="EV9203" i="3"/>
  <c r="FF9225" i="3"/>
  <c r="FF9231" i="3"/>
  <c r="FF9232" i="3"/>
  <c r="FD9217" i="3"/>
  <c r="EY9208" i="3"/>
  <c r="EO9183" i="3"/>
  <c r="EY9210" i="3"/>
  <c r="EY9211" i="3"/>
  <c r="EY9209" i="3"/>
  <c r="FD9219" i="3"/>
  <c r="FD9221" i="3"/>
  <c r="FD9220" i="3"/>
  <c r="FD9218" i="3"/>
  <c r="FH9236" i="3"/>
  <c r="FH9235" i="3"/>
  <c r="EI9168" i="3" l="1"/>
  <c r="EI9170" i="3"/>
  <c r="EI9172" i="3"/>
  <c r="EI9171" i="3"/>
  <c r="EI9169" i="3"/>
  <c r="CZ141" i="3"/>
  <c r="DA175" i="3" s="1"/>
  <c r="CW167" i="3"/>
  <c r="CW133" i="3" s="1"/>
  <c r="CW109" i="3"/>
  <c r="CW134" i="3"/>
  <c r="CX168" i="3" s="1"/>
  <c r="CY137" i="3"/>
  <c r="CZ171" i="3" s="1"/>
  <c r="CZ140" i="3"/>
  <c r="DA174" i="3" s="1"/>
  <c r="CZ139" i="3"/>
  <c r="DA173" i="3" s="1"/>
  <c r="DE152" i="3"/>
  <c r="DF186" i="3" s="1"/>
  <c r="DA143" i="3"/>
  <c r="DA176" i="3"/>
  <c r="DC146" i="3"/>
  <c r="DD180" i="3" s="1"/>
  <c r="DC182" i="3"/>
  <c r="DC148" i="3" s="1"/>
  <c r="DD182" i="3" s="1"/>
  <c r="DC149" i="3"/>
  <c r="DC147" i="3"/>
  <c r="DD181" i="3" s="1"/>
  <c r="DQ9120" i="3"/>
  <c r="EG9164" i="3"/>
  <c r="EG9165" i="3"/>
  <c r="EG9163" i="3"/>
  <c r="DG189" i="3"/>
  <c r="DG155" i="3" s="1"/>
  <c r="DG156" i="3"/>
  <c r="DG188" i="3"/>
  <c r="DI193" i="3"/>
  <c r="DI159" i="3" s="1"/>
  <c r="DI194" i="3"/>
  <c r="DI160" i="3" s="1"/>
  <c r="DI196" i="3"/>
  <c r="DI162" i="3" s="1"/>
  <c r="DI9108" i="3"/>
  <c r="DI9107" i="3"/>
  <c r="DI195" i="3"/>
  <c r="DI161" i="3" s="1"/>
  <c r="DL9113" i="3"/>
  <c r="DL9114" i="3"/>
  <c r="DL9112" i="3"/>
  <c r="DU9128" i="3"/>
  <c r="DQ9122" i="3"/>
  <c r="DQ9121" i="3"/>
  <c r="DU9130" i="3"/>
  <c r="DU9129" i="3"/>
  <c r="DY9141" i="3"/>
  <c r="DY9140" i="3"/>
  <c r="EA9144" i="3"/>
  <c r="EA9146" i="3"/>
  <c r="EA9147" i="3"/>
  <c r="EA9145" i="3"/>
  <c r="DY9137" i="3"/>
  <c r="DY9136" i="3"/>
  <c r="DY9135" i="3"/>
  <c r="DY9138" i="3"/>
  <c r="DY9139" i="3"/>
  <c r="EC9150" i="3"/>
  <c r="EC9151" i="3"/>
  <c r="EC9152" i="3"/>
  <c r="EC9153" i="3"/>
  <c r="EC9154" i="3"/>
  <c r="EC9155" i="3"/>
  <c r="EC9156" i="3"/>
  <c r="EF9161" i="3"/>
  <c r="EF9160" i="3"/>
  <c r="EM9177" i="3"/>
  <c r="EM9178" i="3"/>
  <c r="EM9180" i="3"/>
  <c r="EM9179" i="3"/>
  <c r="DS9125" i="3"/>
  <c r="EW9203" i="3"/>
  <c r="ES9191" i="3"/>
  <c r="FG9231" i="3"/>
  <c r="FG9229" i="3"/>
  <c r="EP9185" i="3"/>
  <c r="ES9194" i="3"/>
  <c r="FG9233" i="3"/>
  <c r="FG9232" i="3"/>
  <c r="EW9202" i="3"/>
  <c r="FG9226" i="3"/>
  <c r="FG9225" i="3"/>
  <c r="EW9205" i="3"/>
  <c r="EW9204" i="3"/>
  <c r="ES9193" i="3"/>
  <c r="ES9192" i="3"/>
  <c r="ES9197" i="3"/>
  <c r="ES9196" i="3"/>
  <c r="FG9230" i="3"/>
  <c r="ES9195" i="3"/>
  <c r="EP9186" i="3"/>
  <c r="EP9187" i="3"/>
  <c r="FG9228" i="3"/>
  <c r="FG9227" i="3"/>
  <c r="EZ9209" i="3"/>
  <c r="EP9184" i="3"/>
  <c r="FE9218" i="3"/>
  <c r="EZ9211" i="3"/>
  <c r="EZ9212" i="3"/>
  <c r="EZ9210" i="3"/>
  <c r="FE9220" i="3"/>
  <c r="FE9221" i="3"/>
  <c r="FE9222" i="3"/>
  <c r="FE9219" i="3"/>
  <c r="FI9236" i="3"/>
  <c r="FI9237" i="3"/>
  <c r="EJ9169" i="3" l="1"/>
  <c r="EJ9171" i="3"/>
  <c r="DA141" i="3"/>
  <c r="DB175" i="3" s="1"/>
  <c r="DA142" i="3"/>
  <c r="DB176" i="3" s="1"/>
  <c r="EJ9173" i="3"/>
  <c r="EJ9172" i="3"/>
  <c r="EJ9170" i="3"/>
  <c r="CX109" i="3"/>
  <c r="CX108" i="3"/>
  <c r="CX114" i="3" s="1"/>
  <c r="CX115" i="3" s="1"/>
  <c r="CX167" i="3"/>
  <c r="M244" i="3"/>
  <c r="AN244" i="3" s="1"/>
  <c r="CX134" i="3"/>
  <c r="CY168" i="3" s="1"/>
  <c r="CX135" i="3"/>
  <c r="CY136" i="3" s="1"/>
  <c r="M245" i="3"/>
  <c r="AN245" i="3" s="1"/>
  <c r="CZ138" i="3"/>
  <c r="DA139" i="3" s="1"/>
  <c r="DA140" i="3"/>
  <c r="DB174" i="3" s="1"/>
  <c r="DF153" i="3"/>
  <c r="DG187" i="3" s="1"/>
  <c r="DB177" i="3"/>
  <c r="DB144" i="3"/>
  <c r="DD148" i="3"/>
  <c r="DE182" i="3" s="1"/>
  <c r="DD147" i="3"/>
  <c r="DE181" i="3" s="1"/>
  <c r="DD183" i="3"/>
  <c r="DD149" i="3" s="1"/>
  <c r="DE183" i="3" s="1"/>
  <c r="DD150" i="3"/>
  <c r="EH9165" i="3"/>
  <c r="EH9166" i="3"/>
  <c r="EH9164" i="3"/>
  <c r="DH190" i="3"/>
  <c r="DH156" i="3" s="1"/>
  <c r="DH157" i="3"/>
  <c r="DH189" i="3"/>
  <c r="DR9121" i="3"/>
  <c r="DJ9107" i="3"/>
  <c r="DJ195" i="3"/>
  <c r="DJ161" i="3" s="1"/>
  <c r="N272" i="3"/>
  <c r="AO272" i="3" s="1"/>
  <c r="DV9129" i="3"/>
  <c r="DJ9109" i="3"/>
  <c r="DJ9108" i="3"/>
  <c r="N273" i="3"/>
  <c r="AO273" i="3" s="1"/>
  <c r="DJ196" i="3"/>
  <c r="DJ162" i="3" s="1"/>
  <c r="N271" i="3"/>
  <c r="AO271" i="3" s="1"/>
  <c r="DJ194" i="3"/>
  <c r="DJ160" i="3" s="1"/>
  <c r="DM9114" i="3"/>
  <c r="DM9115" i="3"/>
  <c r="DJ193" i="3"/>
  <c r="DM9113" i="3"/>
  <c r="N270" i="3"/>
  <c r="AO270" i="3" s="1"/>
  <c r="EB9145" i="3"/>
  <c r="DR9123" i="3"/>
  <c r="DR9122" i="3"/>
  <c r="EB9148" i="3"/>
  <c r="EB9147" i="3"/>
  <c r="EB9146" i="3"/>
  <c r="DZ9142" i="3"/>
  <c r="DZ9141" i="3"/>
  <c r="DV9131" i="3"/>
  <c r="DV9130" i="3"/>
  <c r="DZ9139" i="3"/>
  <c r="DZ9140" i="3"/>
  <c r="DZ9138" i="3"/>
  <c r="DZ9136" i="3"/>
  <c r="DZ9137" i="3"/>
  <c r="ED9156" i="3"/>
  <c r="ED9157" i="3"/>
  <c r="ED9155" i="3"/>
  <c r="ED9154" i="3"/>
  <c r="ED9153" i="3"/>
  <c r="ED9152" i="3"/>
  <c r="ED9151" i="3"/>
  <c r="EG9162" i="3"/>
  <c r="EG9161" i="3"/>
  <c r="EN9179" i="3"/>
  <c r="EN9180" i="3"/>
  <c r="EN9181" i="3"/>
  <c r="EN9178" i="3"/>
  <c r="DT9126" i="3"/>
  <c r="FH9230" i="3"/>
  <c r="EX9204" i="3"/>
  <c r="FH9232" i="3"/>
  <c r="ET9195" i="3"/>
  <c r="FH9227" i="3"/>
  <c r="ET9192" i="3"/>
  <c r="FH9228" i="3"/>
  <c r="EQ9186" i="3"/>
  <c r="FH9226" i="3"/>
  <c r="ET9193" i="3"/>
  <c r="FH9233" i="3"/>
  <c r="FH9234" i="3"/>
  <c r="EX9203" i="3"/>
  <c r="EX9206" i="3"/>
  <c r="EX9205" i="3"/>
  <c r="FH9229" i="3"/>
  <c r="FH9231" i="3"/>
  <c r="ET9196" i="3"/>
  <c r="EQ9188" i="3"/>
  <c r="EQ9187" i="3"/>
  <c r="ET9198" i="3"/>
  <c r="ET9197" i="3"/>
  <c r="ET9194" i="3"/>
  <c r="FA9211" i="3"/>
  <c r="EQ9185" i="3"/>
  <c r="FF9219" i="3"/>
  <c r="FA9212" i="3"/>
  <c r="FA9213" i="3"/>
  <c r="FA9210" i="3"/>
  <c r="FF9221" i="3"/>
  <c r="FF9222" i="3"/>
  <c r="FF9223" i="3"/>
  <c r="FF9220" i="3"/>
  <c r="FJ9238" i="3"/>
  <c r="FJ9237" i="3"/>
  <c r="DB142" i="3" l="1"/>
  <c r="DB143" i="3"/>
  <c r="DC177" i="3" s="1"/>
  <c r="EK9170" i="3"/>
  <c r="EK9172" i="3"/>
  <c r="CY169" i="3"/>
  <c r="CY135" i="3" s="1"/>
  <c r="CZ169" i="3" s="1"/>
  <c r="EK9174" i="3"/>
  <c r="EK9173" i="3"/>
  <c r="EK9171" i="3"/>
  <c r="CX133" i="3"/>
  <c r="CY108" i="3" s="1"/>
  <c r="CY114" i="3" s="1"/>
  <c r="CY115" i="3" s="1"/>
  <c r="M275" i="3"/>
  <c r="DA172" i="3"/>
  <c r="DB141" i="3"/>
  <c r="DC175" i="3" s="1"/>
  <c r="DG154" i="3"/>
  <c r="DH188" i="3" s="1"/>
  <c r="CZ170" i="3"/>
  <c r="CZ137" i="3"/>
  <c r="DA171" i="3" s="1"/>
  <c r="DE149" i="3"/>
  <c r="DF183" i="3" s="1"/>
  <c r="DC145" i="3"/>
  <c r="DC178" i="3"/>
  <c r="DB173" i="3"/>
  <c r="DB140" i="3"/>
  <c r="DC176" i="3"/>
  <c r="DE184" i="3"/>
  <c r="DE150" i="3" s="1"/>
  <c r="DF184" i="3" s="1"/>
  <c r="DE151" i="3"/>
  <c r="DE148" i="3"/>
  <c r="DF182" i="3" s="1"/>
  <c r="DS9122" i="3"/>
  <c r="EI9166" i="3"/>
  <c r="EI9167" i="3"/>
  <c r="EI9165" i="3"/>
  <c r="DI191" i="3"/>
  <c r="DI157" i="3" s="1"/>
  <c r="DI158" i="3"/>
  <c r="DI190" i="3"/>
  <c r="DK9108" i="3"/>
  <c r="EC9146" i="3"/>
  <c r="DK194" i="3"/>
  <c r="DK196" i="3"/>
  <c r="DK162" i="3" s="1"/>
  <c r="DK9110" i="3"/>
  <c r="DL9111" i="3" s="1"/>
  <c r="DM9112" i="3" s="1"/>
  <c r="DN9113" i="3" s="1"/>
  <c r="DK9109" i="3"/>
  <c r="DW9130" i="3"/>
  <c r="DK9107" i="3"/>
  <c r="DN9116" i="3"/>
  <c r="DN9115" i="3"/>
  <c r="DK195" i="3"/>
  <c r="DK161" i="3" s="1"/>
  <c r="DN9114" i="3"/>
  <c r="DS9124" i="3"/>
  <c r="DS9123" i="3"/>
  <c r="DW9132" i="3"/>
  <c r="DW9131" i="3"/>
  <c r="EA9143" i="3"/>
  <c r="EA9142" i="3"/>
  <c r="EC9147" i="3"/>
  <c r="EC9148" i="3"/>
  <c r="EC9149" i="3"/>
  <c r="EA9137" i="3"/>
  <c r="EA9138" i="3"/>
  <c r="EA9141" i="3"/>
  <c r="EA9140" i="3"/>
  <c r="EA9139" i="3"/>
  <c r="EO9179" i="3"/>
  <c r="EE9155" i="3"/>
  <c r="EE9152" i="3"/>
  <c r="EE9153" i="3"/>
  <c r="EE9157" i="3"/>
  <c r="EE9158" i="3"/>
  <c r="EE9156" i="3"/>
  <c r="EE9154" i="3"/>
  <c r="EH9162" i="3"/>
  <c r="EH9163" i="3"/>
  <c r="EO9182" i="3"/>
  <c r="EO9181" i="3"/>
  <c r="EO9180" i="3"/>
  <c r="DU9127" i="3"/>
  <c r="EY9205" i="3"/>
  <c r="EU9197" i="3"/>
  <c r="EU9195" i="3"/>
  <c r="FI9227" i="3"/>
  <c r="FI9233" i="3"/>
  <c r="EU9193" i="3"/>
  <c r="FI9230" i="3"/>
  <c r="FI9229" i="3"/>
  <c r="FI9232" i="3"/>
  <c r="FI9231" i="3"/>
  <c r="EU9199" i="3"/>
  <c r="EU9198" i="3"/>
  <c r="ER9187" i="3"/>
  <c r="EY9207" i="3"/>
  <c r="EY9206" i="3"/>
  <c r="ER9189" i="3"/>
  <c r="ER9188" i="3"/>
  <c r="EY9204" i="3"/>
  <c r="FI9228" i="3"/>
  <c r="EU9194" i="3"/>
  <c r="EU9196" i="3"/>
  <c r="FI9235" i="3"/>
  <c r="FI9234" i="3"/>
  <c r="FB9211" i="3"/>
  <c r="FB9212" i="3"/>
  <c r="FB9213" i="3"/>
  <c r="FB9214" i="3"/>
  <c r="ER9186" i="3"/>
  <c r="FG9220" i="3"/>
  <c r="FG9223" i="3"/>
  <c r="FG9224" i="3"/>
  <c r="FG9222" i="3"/>
  <c r="FG9221" i="3"/>
  <c r="FK9239" i="3"/>
  <c r="FK9238" i="3"/>
  <c r="DC143" i="3" l="1"/>
  <c r="DC144" i="3"/>
  <c r="DD178" i="3" s="1"/>
  <c r="DD144" i="3" s="1"/>
  <c r="CY109" i="3"/>
  <c r="CY134" i="3"/>
  <c r="CZ168" i="3" s="1"/>
  <c r="EL9171" i="3"/>
  <c r="CZ136" i="3"/>
  <c r="DA170" i="3" s="1"/>
  <c r="EL9173" i="3"/>
  <c r="EL9175" i="3"/>
  <c r="EL9174" i="3"/>
  <c r="EL9172" i="3"/>
  <c r="CY167" i="3"/>
  <c r="CY133" i="3" s="1"/>
  <c r="CZ167" i="3" s="1"/>
  <c r="CZ135" i="3"/>
  <c r="DA169" i="3" s="1"/>
  <c r="DC142" i="3"/>
  <c r="DD176" i="3" s="1"/>
  <c r="DC141" i="3"/>
  <c r="DD175" i="3" s="1"/>
  <c r="DH155" i="3"/>
  <c r="DI189" i="3" s="1"/>
  <c r="DA138" i="3"/>
  <c r="DB172" i="3" s="1"/>
  <c r="DD177" i="3"/>
  <c r="DD146" i="3"/>
  <c r="DD179" i="3"/>
  <c r="DC174" i="3"/>
  <c r="DF152" i="3"/>
  <c r="DF185" i="3"/>
  <c r="DF151" i="3" s="1"/>
  <c r="DG185" i="3" s="1"/>
  <c r="DF150" i="3"/>
  <c r="DG184" i="3" s="1"/>
  <c r="DF149" i="3"/>
  <c r="DG183" i="3" s="1"/>
  <c r="EJ9167" i="3"/>
  <c r="EJ9168" i="3"/>
  <c r="EJ9166" i="3"/>
  <c r="DT9123" i="3"/>
  <c r="N269" i="3"/>
  <c r="AO269" i="3" s="1"/>
  <c r="DJ192" i="3"/>
  <c r="DJ158" i="3" s="1"/>
  <c r="DJ191" i="3"/>
  <c r="N268" i="3"/>
  <c r="AO268" i="3" s="1"/>
  <c r="DJ159" i="3"/>
  <c r="DK193" i="3" s="1"/>
  <c r="DX9131" i="3"/>
  <c r="DL196" i="3"/>
  <c r="DL162" i="3" s="1"/>
  <c r="DL9110" i="3"/>
  <c r="DM9111" i="3" s="1"/>
  <c r="DN9112" i="3" s="1"/>
  <c r="DO9113" i="3" s="1"/>
  <c r="DL9109" i="3"/>
  <c r="DO9114" i="3"/>
  <c r="DL195" i="3"/>
  <c r="DO9115" i="3"/>
  <c r="DO9117" i="3"/>
  <c r="DO9116" i="3"/>
  <c r="DL9108" i="3"/>
  <c r="DL9107" i="3"/>
  <c r="DT9125" i="3"/>
  <c r="DT9124" i="3"/>
  <c r="ED9149" i="3"/>
  <c r="ED9150" i="3"/>
  <c r="ED9148" i="3"/>
  <c r="ED9147" i="3"/>
  <c r="EB9143" i="3"/>
  <c r="EB9144" i="3"/>
  <c r="DX9133" i="3"/>
  <c r="DX9132" i="3"/>
  <c r="EB9139" i="3"/>
  <c r="EB9140" i="3"/>
  <c r="EB9141" i="3"/>
  <c r="EB9142" i="3"/>
  <c r="EB9138" i="3"/>
  <c r="EF9154" i="3"/>
  <c r="EF9156" i="3"/>
  <c r="EF9158" i="3"/>
  <c r="EF9159" i="3"/>
  <c r="EF9157" i="3"/>
  <c r="EF9153" i="3"/>
  <c r="EF9155" i="3"/>
  <c r="EI9164" i="3"/>
  <c r="EI9163" i="3"/>
  <c r="EP9181" i="3"/>
  <c r="EP9180" i="3"/>
  <c r="EP9182" i="3"/>
  <c r="EP9183" i="3"/>
  <c r="DV9128" i="3"/>
  <c r="EV9196" i="3"/>
  <c r="EZ9206" i="3"/>
  <c r="EV9198" i="3"/>
  <c r="FJ9234" i="3"/>
  <c r="EV9194" i="3"/>
  <c r="FJ9232" i="3"/>
  <c r="FJ9229" i="3"/>
  <c r="ES9188" i="3"/>
  <c r="EV9197" i="3"/>
  <c r="EZ9208" i="3"/>
  <c r="EZ9207" i="3"/>
  <c r="FJ9230" i="3"/>
  <c r="EV9195" i="3"/>
  <c r="EV9200" i="3"/>
  <c r="EV9199" i="3"/>
  <c r="EZ9205" i="3"/>
  <c r="FJ9236" i="3"/>
  <c r="FJ9235" i="3"/>
  <c r="FJ9228" i="3"/>
  <c r="FJ9231" i="3"/>
  <c r="ES9189" i="3"/>
  <c r="ES9190" i="3"/>
  <c r="FJ9233" i="3"/>
  <c r="FH9221" i="3"/>
  <c r="FC9212" i="3"/>
  <c r="ES9187" i="3"/>
  <c r="FC9215" i="3"/>
  <c r="FC9214" i="3"/>
  <c r="FC9213" i="3"/>
  <c r="FH9224" i="3"/>
  <c r="FH9225" i="3"/>
  <c r="FH9223" i="3"/>
  <c r="FH9222" i="3"/>
  <c r="FL9239" i="3"/>
  <c r="FL9240" i="3"/>
  <c r="DA137" i="3" l="1"/>
  <c r="DB138" i="3" s="1"/>
  <c r="DC172" i="3" s="1"/>
  <c r="DD145" i="3"/>
  <c r="DE179" i="3" s="1"/>
  <c r="DE145" i="3" s="1"/>
  <c r="EM9172" i="3"/>
  <c r="CZ134" i="3"/>
  <c r="DA168" i="3" s="1"/>
  <c r="DA136" i="3"/>
  <c r="DB170" i="3" s="1"/>
  <c r="EM9174" i="3"/>
  <c r="DD143" i="3"/>
  <c r="DE177" i="3" s="1"/>
  <c r="CZ108" i="3"/>
  <c r="CZ114" i="3" s="1"/>
  <c r="CZ115" i="3" s="1"/>
  <c r="CZ133" i="3" s="1"/>
  <c r="DA134" i="3" s="1"/>
  <c r="DB168" i="3" s="1"/>
  <c r="CZ109" i="3"/>
  <c r="EM9176" i="3"/>
  <c r="EM9175" i="3"/>
  <c r="EM9173" i="3"/>
  <c r="EN9173" i="3" s="1"/>
  <c r="DD142" i="3"/>
  <c r="DE176" i="3" s="1"/>
  <c r="DI156" i="3"/>
  <c r="DB139" i="3"/>
  <c r="DC173" i="3" s="1"/>
  <c r="DE147" i="3"/>
  <c r="DE180" i="3"/>
  <c r="DE178" i="3"/>
  <c r="DB171" i="3"/>
  <c r="DB137" i="3" s="1"/>
  <c r="DG150" i="3"/>
  <c r="DH184" i="3" s="1"/>
  <c r="DG151" i="3"/>
  <c r="DH185" i="3" s="1"/>
  <c r="DG186" i="3"/>
  <c r="DG152" i="3" s="1"/>
  <c r="DH186" i="3" s="1"/>
  <c r="DG153" i="3"/>
  <c r="DK159" i="3"/>
  <c r="DL193" i="3" s="1"/>
  <c r="EK9169" i="3"/>
  <c r="EK9168" i="3"/>
  <c r="EK9167" i="3"/>
  <c r="DK192" i="3"/>
  <c r="DK160" i="3"/>
  <c r="DL194" i="3" s="1"/>
  <c r="DU9124" i="3"/>
  <c r="DP9115" i="3"/>
  <c r="DM9107" i="3"/>
  <c r="DY9132" i="3"/>
  <c r="DP9116" i="3"/>
  <c r="DP9117" i="3"/>
  <c r="DP9118" i="3"/>
  <c r="DP9114" i="3"/>
  <c r="DM9110" i="3"/>
  <c r="DM9109" i="3"/>
  <c r="DM196" i="3"/>
  <c r="DM9108" i="3"/>
  <c r="DU9126" i="3"/>
  <c r="DU9125" i="3"/>
  <c r="DY9134" i="3"/>
  <c r="DY9133" i="3"/>
  <c r="EC9145" i="3"/>
  <c r="EC9144" i="3"/>
  <c r="EE9148" i="3"/>
  <c r="EE9151" i="3"/>
  <c r="EE9150" i="3"/>
  <c r="EE9149" i="3"/>
  <c r="EG9155" i="3"/>
  <c r="EC9139" i="3"/>
  <c r="EC9142" i="3"/>
  <c r="EC9143" i="3"/>
  <c r="EC9141" i="3"/>
  <c r="EC9140" i="3"/>
  <c r="EG9157" i="3"/>
  <c r="EG9154" i="3"/>
  <c r="EG9159" i="3"/>
  <c r="EG9160" i="3"/>
  <c r="EG9158" i="3"/>
  <c r="EG9156" i="3"/>
  <c r="EQ9181" i="3"/>
  <c r="EJ9164" i="3"/>
  <c r="EJ9165" i="3"/>
  <c r="EQ9183" i="3"/>
  <c r="EQ9184" i="3"/>
  <c r="EQ9182" i="3"/>
  <c r="DW9129" i="3"/>
  <c r="EW9197" i="3"/>
  <c r="EW9199" i="3"/>
  <c r="FK9229" i="3"/>
  <c r="ET9189" i="3"/>
  <c r="FK9231" i="3"/>
  <c r="FK9232" i="3"/>
  <c r="FK9235" i="3"/>
  <c r="FA9207" i="3"/>
  <c r="FA9206" i="3"/>
  <c r="FA9209" i="3"/>
  <c r="FA9208" i="3"/>
  <c r="FK9234" i="3"/>
  <c r="FK9233" i="3"/>
  <c r="EW9200" i="3"/>
  <c r="EW9201" i="3"/>
  <c r="FK9230" i="3"/>
  <c r="EW9195" i="3"/>
  <c r="EW9196" i="3"/>
  <c r="FK9236" i="3"/>
  <c r="FK9237" i="3"/>
  <c r="EW9198" i="3"/>
  <c r="ET9191" i="3"/>
  <c r="ET9190" i="3"/>
  <c r="FD9213" i="3"/>
  <c r="ET9188" i="3"/>
  <c r="FD9214" i="3"/>
  <c r="FD9215" i="3"/>
  <c r="FD9216" i="3"/>
  <c r="FI9225" i="3"/>
  <c r="FI9226" i="3"/>
  <c r="FI9222" i="3"/>
  <c r="FI9223" i="3"/>
  <c r="FI9224" i="3"/>
  <c r="FM9240" i="3"/>
  <c r="FM9241" i="3"/>
  <c r="DE144" i="3" l="1"/>
  <c r="DE146" i="3"/>
  <c r="DF180" i="3" s="1"/>
  <c r="DF146" i="3" s="1"/>
  <c r="DA135" i="3"/>
  <c r="DB169" i="3" s="1"/>
  <c r="EN9175" i="3"/>
  <c r="DE143" i="3"/>
  <c r="DF177" i="3" s="1"/>
  <c r="EN9177" i="3"/>
  <c r="EN9176" i="3"/>
  <c r="EN9174" i="3"/>
  <c r="DA109" i="3"/>
  <c r="DA167" i="3"/>
  <c r="DA108" i="3"/>
  <c r="DA114" i="3" s="1"/>
  <c r="DA115" i="3" s="1"/>
  <c r="DB136" i="3"/>
  <c r="DC170" i="3" s="1"/>
  <c r="N267" i="3"/>
  <c r="AO267" i="3" s="1"/>
  <c r="DJ190" i="3"/>
  <c r="DJ157" i="3"/>
  <c r="DK191" i="3" s="1"/>
  <c r="DC139" i="3"/>
  <c r="DD173" i="3" s="1"/>
  <c r="DC140" i="3"/>
  <c r="DC138" i="3"/>
  <c r="DD172" i="3" s="1"/>
  <c r="DF148" i="3"/>
  <c r="DF181" i="3"/>
  <c r="DF147" i="3" s="1"/>
  <c r="DF179" i="3"/>
  <c r="DF145" i="3" s="1"/>
  <c r="DC171" i="3"/>
  <c r="DF178" i="3"/>
  <c r="DF144" i="3" s="1"/>
  <c r="DH152" i="3"/>
  <c r="DI186" i="3" s="1"/>
  <c r="DH187" i="3"/>
  <c r="DH153" i="3" s="1"/>
  <c r="DI187" i="3" s="1"/>
  <c r="DH154" i="3"/>
  <c r="DH151" i="3"/>
  <c r="DI185" i="3" s="1"/>
  <c r="DL160" i="3"/>
  <c r="DM194" i="3" s="1"/>
  <c r="DV9125" i="3"/>
  <c r="EL9168" i="3"/>
  <c r="EL9169" i="3"/>
  <c r="EL9170" i="3"/>
  <c r="DL161" i="3"/>
  <c r="EF9149" i="3"/>
  <c r="DZ9133" i="3"/>
  <c r="DN9108" i="3"/>
  <c r="DN9109" i="3"/>
  <c r="DN9111" i="3"/>
  <c r="DO9112" i="3" s="1"/>
  <c r="DP9113" i="3" s="1"/>
  <c r="DQ9114" i="3" s="1"/>
  <c r="DN9110" i="3"/>
  <c r="DQ9119" i="3"/>
  <c r="DQ9118" i="3"/>
  <c r="DQ9117" i="3"/>
  <c r="DQ9116" i="3"/>
  <c r="DQ9115" i="3"/>
  <c r="DV9127" i="3"/>
  <c r="DV9126" i="3"/>
  <c r="EF9150" i="3"/>
  <c r="EF9152" i="3"/>
  <c r="EF9151" i="3"/>
  <c r="ED9146" i="3"/>
  <c r="ED9145" i="3"/>
  <c r="DZ9135" i="3"/>
  <c r="DZ9134" i="3"/>
  <c r="ED9140" i="3"/>
  <c r="ED9141" i="3"/>
  <c r="EH9156" i="3"/>
  <c r="ED9144" i="3"/>
  <c r="ED9143" i="3"/>
  <c r="ED9142" i="3"/>
  <c r="EH9158" i="3"/>
  <c r="EH9161" i="3"/>
  <c r="EH9160" i="3"/>
  <c r="EH9159" i="3"/>
  <c r="EH9157" i="3"/>
  <c r="EH9155" i="3"/>
  <c r="EK9165" i="3"/>
  <c r="EK9166" i="3"/>
  <c r="ER9182" i="3"/>
  <c r="ER9183" i="3"/>
  <c r="ER9185" i="3"/>
  <c r="ER9184" i="3"/>
  <c r="DX9130" i="3"/>
  <c r="FL9230" i="3"/>
  <c r="EX9198" i="3"/>
  <c r="FL9232" i="3"/>
  <c r="EU9191" i="3"/>
  <c r="EU9192" i="3"/>
  <c r="EX9201" i="3"/>
  <c r="EX9202" i="3"/>
  <c r="EX9197" i="3"/>
  <c r="EX9196" i="3"/>
  <c r="FB9207" i="3"/>
  <c r="FL9237" i="3"/>
  <c r="FL9238" i="3"/>
  <c r="FL9235" i="3"/>
  <c r="EX9200" i="3"/>
  <c r="FL9236" i="3"/>
  <c r="EX9199" i="3"/>
  <c r="FL9233" i="3"/>
  <c r="FL9231" i="3"/>
  <c r="FL9234" i="3"/>
  <c r="FB9210" i="3"/>
  <c r="FB9209" i="3"/>
  <c r="EU9190" i="3"/>
  <c r="FB9208" i="3"/>
  <c r="FE9215" i="3"/>
  <c r="FE9216" i="3"/>
  <c r="FE9217" i="3"/>
  <c r="EU9189" i="3"/>
  <c r="FE9214" i="3"/>
  <c r="FJ9224" i="3"/>
  <c r="FJ9226" i="3"/>
  <c r="FJ9227" i="3"/>
  <c r="FJ9225" i="3"/>
  <c r="FJ9223" i="3"/>
  <c r="FN9241" i="3"/>
  <c r="FN9242" i="3"/>
  <c r="DB135" i="3" l="1"/>
  <c r="DC169" i="3" s="1"/>
  <c r="EO9174" i="3"/>
  <c r="EO9176" i="3"/>
  <c r="DA133" i="3"/>
  <c r="DB109" i="3" s="1"/>
  <c r="EO9178" i="3"/>
  <c r="EO9177" i="3"/>
  <c r="EO9175" i="3"/>
  <c r="DC136" i="3"/>
  <c r="DD170" i="3" s="1"/>
  <c r="DC137" i="3"/>
  <c r="DD171" i="3" s="1"/>
  <c r="DK158" i="3"/>
  <c r="DD139" i="3"/>
  <c r="DE173" i="3" s="1"/>
  <c r="DB134" i="3"/>
  <c r="DC168" i="3" s="1"/>
  <c r="DD141" i="3"/>
  <c r="DD174" i="3"/>
  <c r="DD140" i="3" s="1"/>
  <c r="DE174" i="3" s="1"/>
  <c r="DG181" i="3"/>
  <c r="DG147" i="3" s="1"/>
  <c r="DG149" i="3"/>
  <c r="DG182" i="3"/>
  <c r="DG148" i="3" s="1"/>
  <c r="DG180" i="3"/>
  <c r="DG146" i="3" s="1"/>
  <c r="DH180" i="3" s="1"/>
  <c r="DG178" i="3"/>
  <c r="DG179" i="3"/>
  <c r="DG145" i="3" s="1"/>
  <c r="DI188" i="3"/>
  <c r="DI154" i="3" s="1"/>
  <c r="DI155" i="3"/>
  <c r="DI153" i="3"/>
  <c r="DI152" i="3"/>
  <c r="DW9126" i="3"/>
  <c r="EM9171" i="3"/>
  <c r="EM9170" i="3"/>
  <c r="EM9169" i="3"/>
  <c r="DM195" i="3"/>
  <c r="DM161" i="3" s="1"/>
  <c r="DM162" i="3"/>
  <c r="EG9151" i="3"/>
  <c r="EA9134" i="3"/>
  <c r="DR9116" i="3"/>
  <c r="DR9117" i="3"/>
  <c r="DR9118" i="3"/>
  <c r="DR9120" i="3"/>
  <c r="DR9119" i="3"/>
  <c r="DO9111" i="3"/>
  <c r="DP9112" i="3" s="1"/>
  <c r="DO9110" i="3"/>
  <c r="DO9109" i="3"/>
  <c r="DR9115" i="3"/>
  <c r="DW9128" i="3"/>
  <c r="DW9127" i="3"/>
  <c r="EA9136" i="3"/>
  <c r="EA9135" i="3"/>
  <c r="EE9147" i="3"/>
  <c r="EE9146" i="3"/>
  <c r="EG9152" i="3"/>
  <c r="EG9153" i="3"/>
  <c r="EG9150" i="3"/>
  <c r="EE9142" i="3"/>
  <c r="EE9143" i="3"/>
  <c r="EE9144" i="3"/>
  <c r="EE9145" i="3"/>
  <c r="EI9157" i="3"/>
  <c r="EE9141" i="3"/>
  <c r="EI9159" i="3"/>
  <c r="EI9156" i="3"/>
  <c r="EI9160" i="3"/>
  <c r="EI9161" i="3"/>
  <c r="EI9162" i="3"/>
  <c r="EI9158" i="3"/>
  <c r="EL9166" i="3"/>
  <c r="EL9167" i="3"/>
  <c r="ES9184" i="3"/>
  <c r="ES9185" i="3"/>
  <c r="ES9186" i="3"/>
  <c r="ES9183" i="3"/>
  <c r="DY9131" i="3"/>
  <c r="FM9236" i="3"/>
  <c r="FM9233" i="3"/>
  <c r="EY9199" i="3"/>
  <c r="FC9208" i="3"/>
  <c r="EY9201" i="3"/>
  <c r="FC9209" i="3"/>
  <c r="EY9203" i="3"/>
  <c r="EY9202" i="3"/>
  <c r="FC9211" i="3"/>
  <c r="FC9210" i="3"/>
  <c r="FM9234" i="3"/>
  <c r="EV9193" i="3"/>
  <c r="EV9192" i="3"/>
  <c r="EY9200" i="3"/>
  <c r="EV9191" i="3"/>
  <c r="FM9231" i="3"/>
  <c r="FM9232" i="3"/>
  <c r="FM9235" i="3"/>
  <c r="FM9239" i="3"/>
  <c r="FM9238" i="3"/>
  <c r="EY9197" i="3"/>
  <c r="FM9237" i="3"/>
  <c r="EY9198" i="3"/>
  <c r="FK9225" i="3"/>
  <c r="FF9218" i="3"/>
  <c r="FF9217" i="3"/>
  <c r="FF9216" i="3"/>
  <c r="EV9190" i="3"/>
  <c r="FF9215" i="3"/>
  <c r="FK9228" i="3"/>
  <c r="FK9227" i="3"/>
  <c r="FK9224" i="3"/>
  <c r="FK9226" i="3"/>
  <c r="FO9242" i="3"/>
  <c r="FO9243" i="3"/>
  <c r="DB108" i="3" l="1"/>
  <c r="DB114" i="3" s="1"/>
  <c r="DB115" i="3" s="1"/>
  <c r="DD137" i="3"/>
  <c r="EP9175" i="3"/>
  <c r="DB167" i="3"/>
  <c r="EP9177" i="3"/>
  <c r="DD138" i="3"/>
  <c r="DE139" i="3" s="1"/>
  <c r="DF173" i="3" s="1"/>
  <c r="EP9179" i="3"/>
  <c r="EP9178" i="3"/>
  <c r="EP9176" i="3"/>
  <c r="DL192" i="3"/>
  <c r="DL159" i="3"/>
  <c r="DC135" i="3"/>
  <c r="DD169" i="3" s="1"/>
  <c r="DE175" i="3"/>
  <c r="DE141" i="3" s="1"/>
  <c r="DF175" i="3" s="1"/>
  <c r="DE142" i="3"/>
  <c r="DE140" i="3"/>
  <c r="DF174" i="3" s="1"/>
  <c r="DH182" i="3"/>
  <c r="DH148" i="3" s="1"/>
  <c r="DH179" i="3"/>
  <c r="DH183" i="3"/>
  <c r="DH149" i="3" s="1"/>
  <c r="DH150" i="3"/>
  <c r="DH181" i="3"/>
  <c r="DH147" i="3" s="1"/>
  <c r="DH146" i="3"/>
  <c r="DE171" i="3"/>
  <c r="DJ186" i="3"/>
  <c r="N263" i="3"/>
  <c r="AO263" i="3" s="1"/>
  <c r="DJ187" i="3"/>
  <c r="DJ153" i="3" s="1"/>
  <c r="DK187" i="3" s="1"/>
  <c r="N264" i="3"/>
  <c r="AO264" i="3" s="1"/>
  <c r="DJ189" i="3"/>
  <c r="DJ155" i="3" s="1"/>
  <c r="DK189" i="3" s="1"/>
  <c r="N266" i="3"/>
  <c r="AO266" i="3" s="1"/>
  <c r="DJ156" i="3"/>
  <c r="DJ188" i="3"/>
  <c r="DJ154" i="3" s="1"/>
  <c r="DK188" i="3" s="1"/>
  <c r="N265" i="3"/>
  <c r="AO265" i="3" s="1"/>
  <c r="EN9170" i="3"/>
  <c r="EN9171" i="3"/>
  <c r="EN9172" i="3"/>
  <c r="DN196" i="3"/>
  <c r="DN162" i="3" s="1"/>
  <c r="DN9107" i="3"/>
  <c r="DN195" i="3"/>
  <c r="EB9135" i="3"/>
  <c r="DS9119" i="3"/>
  <c r="DX9127" i="3"/>
  <c r="DS9116" i="3"/>
  <c r="DP9111" i="3"/>
  <c r="DQ9112" i="3" s="1"/>
  <c r="DP9110" i="3"/>
  <c r="DQ9113" i="3"/>
  <c r="DS9120" i="3"/>
  <c r="DS9121" i="3"/>
  <c r="DS9118" i="3"/>
  <c r="DS9117" i="3"/>
  <c r="DX9128" i="3"/>
  <c r="DX9129" i="3"/>
  <c r="EH9151" i="3"/>
  <c r="EH9153" i="3"/>
  <c r="EH9154" i="3"/>
  <c r="EH9152" i="3"/>
  <c r="EF9147" i="3"/>
  <c r="EF9148" i="3"/>
  <c r="EB9137" i="3"/>
  <c r="EB9136" i="3"/>
  <c r="EJ9158" i="3"/>
  <c r="EF9142" i="3"/>
  <c r="EF9145" i="3"/>
  <c r="EF9146" i="3"/>
  <c r="EF9144" i="3"/>
  <c r="EF9143" i="3"/>
  <c r="ET9184" i="3"/>
  <c r="EJ9163" i="3"/>
  <c r="EJ9162" i="3"/>
  <c r="EJ9161" i="3"/>
  <c r="EJ9160" i="3"/>
  <c r="EJ9159" i="3"/>
  <c r="EJ9157" i="3"/>
  <c r="EM9168" i="3"/>
  <c r="EM9167" i="3"/>
  <c r="ET9185" i="3"/>
  <c r="ET9187" i="3"/>
  <c r="ET9186" i="3"/>
  <c r="DZ9132" i="3"/>
  <c r="FD9210" i="3"/>
  <c r="FN9237" i="3"/>
  <c r="EZ9200" i="3"/>
  <c r="FN9234" i="3"/>
  <c r="FD9212" i="3"/>
  <c r="FD9211" i="3"/>
  <c r="EZ9202" i="3"/>
  <c r="FN9238" i="3"/>
  <c r="FD9209" i="3"/>
  <c r="FN9240" i="3"/>
  <c r="FN9239" i="3"/>
  <c r="EZ9203" i="3"/>
  <c r="EZ9204" i="3"/>
  <c r="FN9233" i="3"/>
  <c r="FN9232" i="3"/>
  <c r="EW9192" i="3"/>
  <c r="EZ9199" i="3"/>
  <c r="EZ9198" i="3"/>
  <c r="EW9194" i="3"/>
  <c r="EW9193" i="3"/>
  <c r="FN9235" i="3"/>
  <c r="EZ9201" i="3"/>
  <c r="FN9236" i="3"/>
  <c r="FG9217" i="3"/>
  <c r="FG9218" i="3"/>
  <c r="FG9219" i="3"/>
  <c r="EW9191" i="3"/>
  <c r="FG9216" i="3"/>
  <c r="FL9226" i="3"/>
  <c r="FL9227" i="3"/>
  <c r="FL9228" i="3"/>
  <c r="FL9229" i="3"/>
  <c r="FL9225" i="3"/>
  <c r="FP9243" i="3"/>
  <c r="FP9244" i="3"/>
  <c r="DB133" i="3" l="1"/>
  <c r="DC109" i="3" s="1"/>
  <c r="EQ9176" i="3"/>
  <c r="DE172" i="3"/>
  <c r="DE138" i="3" s="1"/>
  <c r="DF139" i="3" s="1"/>
  <c r="DG173" i="3" s="1"/>
  <c r="EQ9178" i="3"/>
  <c r="EQ9180" i="3"/>
  <c r="EQ9179" i="3"/>
  <c r="EQ9177" i="3"/>
  <c r="DC134" i="3"/>
  <c r="DC108" i="3"/>
  <c r="DC114" i="3" s="1"/>
  <c r="DC115" i="3" s="1"/>
  <c r="DM193" i="3"/>
  <c r="DM160" i="3"/>
  <c r="DN194" i="3" s="1"/>
  <c r="DD136" i="3"/>
  <c r="DE170" i="3" s="1"/>
  <c r="DF176" i="3"/>
  <c r="DF142" i="3" s="1"/>
  <c r="DG176" i="3" s="1"/>
  <c r="DF143" i="3"/>
  <c r="DF140" i="3"/>
  <c r="DG174" i="3" s="1"/>
  <c r="DF141" i="3"/>
  <c r="DG175" i="3" s="1"/>
  <c r="DI181" i="3"/>
  <c r="DI147" i="3" s="1"/>
  <c r="N258" i="3" s="1"/>
  <c r="AO258" i="3" s="1"/>
  <c r="DI182" i="3"/>
  <c r="DI148" i="3" s="1"/>
  <c r="DI184" i="3"/>
  <c r="DI150" i="3" s="1"/>
  <c r="DJ184" i="3" s="1"/>
  <c r="DI151" i="3"/>
  <c r="DI183" i="3"/>
  <c r="DI149" i="3" s="1"/>
  <c r="DF172" i="3"/>
  <c r="DI180" i="3"/>
  <c r="DK155" i="3"/>
  <c r="DL189" i="3" s="1"/>
  <c r="DK154" i="3"/>
  <c r="DL188" i="3" s="1"/>
  <c r="DK190" i="3"/>
  <c r="DK156" i="3" s="1"/>
  <c r="DL190" i="3" s="1"/>
  <c r="DK157" i="3"/>
  <c r="EI9152" i="3"/>
  <c r="EO9172" i="3"/>
  <c r="EO9173" i="3"/>
  <c r="EO9171" i="3"/>
  <c r="DO9107" i="3"/>
  <c r="DO9108" i="3"/>
  <c r="DO196" i="3"/>
  <c r="DT9117" i="3"/>
  <c r="DY9128" i="3"/>
  <c r="DT9118" i="3"/>
  <c r="DT9119" i="3"/>
  <c r="DT9121" i="3"/>
  <c r="DT9122" i="3"/>
  <c r="DT9120" i="3"/>
  <c r="DR9114" i="3"/>
  <c r="DR9113" i="3"/>
  <c r="DQ9111" i="3"/>
  <c r="DR9112" i="3" s="1"/>
  <c r="EC9136" i="3"/>
  <c r="DY9129" i="3"/>
  <c r="DY9130" i="3"/>
  <c r="EC9138" i="3"/>
  <c r="EC9137" i="3"/>
  <c r="EG9149" i="3"/>
  <c r="EG9148" i="3"/>
  <c r="EI9155" i="3"/>
  <c r="EI9154" i="3"/>
  <c r="EI9153" i="3"/>
  <c r="EG9143" i="3"/>
  <c r="EG9144" i="3"/>
  <c r="EG9147" i="3"/>
  <c r="EG9146" i="3"/>
  <c r="EG9145" i="3"/>
  <c r="EK9159" i="3"/>
  <c r="EK9158" i="3"/>
  <c r="EK9160" i="3"/>
  <c r="EK9161" i="3"/>
  <c r="EK9162" i="3"/>
  <c r="EK9163" i="3"/>
  <c r="EK9164" i="3"/>
  <c r="EN9169" i="3"/>
  <c r="EN9168" i="3"/>
  <c r="EU9186" i="3"/>
  <c r="EU9185" i="3"/>
  <c r="EU9188" i="3"/>
  <c r="EU9187" i="3"/>
  <c r="EA9133" i="3"/>
  <c r="FE9211" i="3"/>
  <c r="FO9238" i="3"/>
  <c r="FO9235" i="3"/>
  <c r="FO9239" i="3"/>
  <c r="FA9200" i="3"/>
  <c r="FA9199" i="3"/>
  <c r="FA9204" i="3"/>
  <c r="FA9205" i="3"/>
  <c r="FA9203" i="3"/>
  <c r="FA9202" i="3"/>
  <c r="FO9241" i="3"/>
  <c r="FO9240" i="3"/>
  <c r="EX9193" i="3"/>
  <c r="FE9213" i="3"/>
  <c r="FE9212" i="3"/>
  <c r="FO9236" i="3"/>
  <c r="EX9194" i="3"/>
  <c r="EX9195" i="3"/>
  <c r="FO9237" i="3"/>
  <c r="FO9234" i="3"/>
  <c r="FO9233" i="3"/>
  <c r="FA9201" i="3"/>
  <c r="FE9210" i="3"/>
  <c r="FH9217" i="3"/>
  <c r="FM9227" i="3"/>
  <c r="EX9192" i="3"/>
  <c r="FH9219" i="3"/>
  <c r="FH9220" i="3"/>
  <c r="FH9218" i="3"/>
  <c r="FM9229" i="3"/>
  <c r="FM9230" i="3"/>
  <c r="FM9228" i="3"/>
  <c r="FM9226" i="3"/>
  <c r="FQ9244" i="3"/>
  <c r="FQ9245" i="3"/>
  <c r="DC167" i="3" l="1"/>
  <c r="DC133" i="3" s="1"/>
  <c r="DD109" i="3" s="1"/>
  <c r="ER9177" i="3"/>
  <c r="ER9179" i="3"/>
  <c r="ER9181" i="3"/>
  <c r="ER9180" i="3"/>
  <c r="ER9178" i="3"/>
  <c r="DD168" i="3"/>
  <c r="DD135" i="3"/>
  <c r="DE169" i="3" s="1"/>
  <c r="DN161" i="3"/>
  <c r="DO195" i="3" s="1"/>
  <c r="DE137" i="3"/>
  <c r="DF171" i="3" s="1"/>
  <c r="DG141" i="3"/>
  <c r="DH175" i="3" s="1"/>
  <c r="DG144" i="3"/>
  <c r="DG177" i="3"/>
  <c r="DG143" i="3" s="1"/>
  <c r="DH177" i="3" s="1"/>
  <c r="DG142" i="3"/>
  <c r="DH176" i="3" s="1"/>
  <c r="DG140" i="3"/>
  <c r="DH174" i="3" s="1"/>
  <c r="DJ150" i="3"/>
  <c r="DK184" i="3" s="1"/>
  <c r="N259" i="3"/>
  <c r="AO259" i="3" s="1"/>
  <c r="DJ182" i="3"/>
  <c r="DJ148" i="3" s="1"/>
  <c r="N261" i="3"/>
  <c r="AO261" i="3" s="1"/>
  <c r="N262" i="3"/>
  <c r="AO262" i="3" s="1"/>
  <c r="DJ185" i="3"/>
  <c r="DJ151" i="3" s="1"/>
  <c r="DJ152" i="3"/>
  <c r="DJ181" i="3"/>
  <c r="N260" i="3"/>
  <c r="AO260" i="3" s="1"/>
  <c r="DJ183" i="3"/>
  <c r="DJ149" i="3" s="1"/>
  <c r="DL191" i="3"/>
  <c r="DL157" i="3" s="1"/>
  <c r="DM191" i="3" s="1"/>
  <c r="DL158" i="3"/>
  <c r="DL156" i="3"/>
  <c r="DM190" i="3" s="1"/>
  <c r="DL155" i="3"/>
  <c r="DM189" i="3" s="1"/>
  <c r="EP9174" i="3"/>
  <c r="EP9173" i="3"/>
  <c r="EP9172" i="3"/>
  <c r="DP9108" i="3"/>
  <c r="DP9109" i="3"/>
  <c r="DU9120" i="3"/>
  <c r="DZ9129" i="3"/>
  <c r="DS9113" i="3"/>
  <c r="DS9115" i="3"/>
  <c r="DS9114" i="3"/>
  <c r="ED9137" i="3"/>
  <c r="DU9123" i="3"/>
  <c r="DU9122" i="3"/>
  <c r="DU9121" i="3"/>
  <c r="DU9119" i="3"/>
  <c r="DU9118" i="3"/>
  <c r="EJ9153" i="3"/>
  <c r="DZ9130" i="3"/>
  <c r="DZ9131" i="3"/>
  <c r="EJ9154" i="3"/>
  <c r="EJ9155" i="3"/>
  <c r="EJ9156" i="3"/>
  <c r="EH9150" i="3"/>
  <c r="EH9149" i="3"/>
  <c r="ED9139" i="3"/>
  <c r="ED9138" i="3"/>
  <c r="EH9145" i="3"/>
  <c r="EH9146" i="3"/>
  <c r="EH9147" i="3"/>
  <c r="EH9148" i="3"/>
  <c r="EH9144" i="3"/>
  <c r="EL9164" i="3"/>
  <c r="EL9165" i="3"/>
  <c r="EL9163" i="3"/>
  <c r="EL9162" i="3"/>
  <c r="EL9161" i="3"/>
  <c r="EL9160" i="3"/>
  <c r="EL9159" i="3"/>
  <c r="EO9170" i="3"/>
  <c r="EO9169" i="3"/>
  <c r="EV9187" i="3"/>
  <c r="EV9188" i="3"/>
  <c r="EV9189" i="3"/>
  <c r="EV9186" i="3"/>
  <c r="EB9134" i="3"/>
  <c r="FP9239" i="3"/>
  <c r="FF9212" i="3"/>
  <c r="FB9202" i="3"/>
  <c r="FB9200" i="3"/>
  <c r="FB9204" i="3"/>
  <c r="FP9234" i="3"/>
  <c r="EY9195" i="3"/>
  <c r="EY9196" i="3"/>
  <c r="FP9240" i="3"/>
  <c r="EY9194" i="3"/>
  <c r="FP9242" i="3"/>
  <c r="FP9241" i="3"/>
  <c r="FP9236" i="3"/>
  <c r="FP9237" i="3"/>
  <c r="FP9238" i="3"/>
  <c r="FF9211" i="3"/>
  <c r="FB9203" i="3"/>
  <c r="FB9201" i="3"/>
  <c r="FF9214" i="3"/>
  <c r="FF9213" i="3"/>
  <c r="FB9205" i="3"/>
  <c r="FB9206" i="3"/>
  <c r="FP9235" i="3"/>
  <c r="FI9219" i="3"/>
  <c r="FI9221" i="3"/>
  <c r="FI9220" i="3"/>
  <c r="FI9218" i="3"/>
  <c r="EY9193" i="3"/>
  <c r="FN9227" i="3"/>
  <c r="FN9230" i="3"/>
  <c r="FN9231" i="3"/>
  <c r="FN9229" i="3"/>
  <c r="FN9228" i="3"/>
  <c r="FR9245" i="3"/>
  <c r="FR9246" i="3"/>
  <c r="ES9180" i="3" l="1"/>
  <c r="ES9178" i="3"/>
  <c r="ES9182" i="3"/>
  <c r="ES9181" i="3"/>
  <c r="ES9179" i="3"/>
  <c r="DD167" i="3"/>
  <c r="DD108" i="3"/>
  <c r="DD114" i="3" s="1"/>
  <c r="DD115" i="3" s="1"/>
  <c r="DD134" i="3"/>
  <c r="DE135" i="3" s="1"/>
  <c r="DF169" i="3" s="1"/>
  <c r="DE136" i="3"/>
  <c r="DF170" i="3" s="1"/>
  <c r="DH142" i="3"/>
  <c r="DI176" i="3" s="1"/>
  <c r="DO162" i="3"/>
  <c r="DF138" i="3"/>
  <c r="DH143" i="3"/>
  <c r="DI177" i="3" s="1"/>
  <c r="DH145" i="3"/>
  <c r="DH178" i="3"/>
  <c r="DH144" i="3" s="1"/>
  <c r="DI178" i="3" s="1"/>
  <c r="DH141" i="3"/>
  <c r="DI175" i="3" s="1"/>
  <c r="DK183" i="3"/>
  <c r="DK149" i="3" s="1"/>
  <c r="DL183" i="3" s="1"/>
  <c r="DK150" i="3"/>
  <c r="DK185" i="3"/>
  <c r="DK151" i="3" s="1"/>
  <c r="DK186" i="3"/>
  <c r="DK152" i="3" s="1"/>
  <c r="DK153" i="3"/>
  <c r="DK182" i="3"/>
  <c r="DM156" i="3"/>
  <c r="DN190" i="3" s="1"/>
  <c r="DM157" i="3"/>
  <c r="DM192" i="3"/>
  <c r="DM158" i="3" s="1"/>
  <c r="DN192" i="3" s="1"/>
  <c r="DM159" i="3"/>
  <c r="EQ9173" i="3"/>
  <c r="EQ9174" i="3"/>
  <c r="EQ9175" i="3"/>
  <c r="DQ9110" i="3"/>
  <c r="DQ9109" i="3"/>
  <c r="EA9130" i="3"/>
  <c r="DT9114" i="3"/>
  <c r="DV9122" i="3"/>
  <c r="DV9121" i="3"/>
  <c r="DV9124" i="3"/>
  <c r="DV9123" i="3"/>
  <c r="DT9116" i="3"/>
  <c r="DT9115" i="3"/>
  <c r="DV9120" i="3"/>
  <c r="DV9119" i="3"/>
  <c r="EE9138" i="3"/>
  <c r="EA9131" i="3"/>
  <c r="EA9132" i="3"/>
  <c r="EE9140" i="3"/>
  <c r="EE9139" i="3"/>
  <c r="EI9150" i="3"/>
  <c r="EI9151" i="3"/>
  <c r="EK9157" i="3"/>
  <c r="EK9156" i="3"/>
  <c r="EK9155" i="3"/>
  <c r="EK9154" i="3"/>
  <c r="EI9145" i="3"/>
  <c r="EI9149" i="3"/>
  <c r="EI9148" i="3"/>
  <c r="EI9147" i="3"/>
  <c r="EI9146" i="3"/>
  <c r="EM9160" i="3"/>
  <c r="EM9161" i="3"/>
  <c r="EM9162" i="3"/>
  <c r="EM9163" i="3"/>
  <c r="EM9165" i="3"/>
  <c r="EM9166" i="3"/>
  <c r="EM9164" i="3"/>
  <c r="EP9170" i="3"/>
  <c r="EP9171" i="3"/>
  <c r="EW9190" i="3"/>
  <c r="EW9189" i="3"/>
  <c r="EW9188" i="3"/>
  <c r="EW9187" i="3"/>
  <c r="EC9135" i="3"/>
  <c r="FQ9238" i="3"/>
  <c r="FC9203" i="3"/>
  <c r="FQ9240" i="3"/>
  <c r="FG9213" i="3"/>
  <c r="FQ9243" i="3"/>
  <c r="FQ9242" i="3"/>
  <c r="FG9212" i="3"/>
  <c r="FC9205" i="3"/>
  <c r="EZ9196" i="3"/>
  <c r="EZ9197" i="3"/>
  <c r="FQ9237" i="3"/>
  <c r="EZ9195" i="3"/>
  <c r="FC9206" i="3"/>
  <c r="FC9207" i="3"/>
  <c r="FG9215" i="3"/>
  <c r="FG9214" i="3"/>
  <c r="FQ9236" i="3"/>
  <c r="FC9201" i="3"/>
  <c r="FC9202" i="3"/>
  <c r="FC9204" i="3"/>
  <c r="FQ9235" i="3"/>
  <c r="FQ9241" i="3"/>
  <c r="FQ9239" i="3"/>
  <c r="FJ9219" i="3"/>
  <c r="FO9228" i="3"/>
  <c r="EZ9194" i="3"/>
  <c r="FJ9221" i="3"/>
  <c r="FJ9222" i="3"/>
  <c r="FO9230" i="3"/>
  <c r="FJ9220" i="3"/>
  <c r="FO9232" i="3"/>
  <c r="FO9231" i="3"/>
  <c r="FO9229" i="3"/>
  <c r="FS9246" i="3"/>
  <c r="FS9247" i="3"/>
  <c r="ET9179" i="3" l="1"/>
  <c r="ET9181" i="3"/>
  <c r="ET9183" i="3"/>
  <c r="ET9182" i="3"/>
  <c r="ET9180" i="3"/>
  <c r="DD133" i="3"/>
  <c r="DE109" i="3" s="1"/>
  <c r="DE168" i="3"/>
  <c r="DF136" i="3"/>
  <c r="DG170" i="3" s="1"/>
  <c r="DF137" i="3"/>
  <c r="DI144" i="3"/>
  <c r="DJ178" i="3" s="1"/>
  <c r="DP9107" i="3"/>
  <c r="DQ9108" i="3" s="1"/>
  <c r="DR9109" i="3" s="1"/>
  <c r="DP196" i="3"/>
  <c r="DG172" i="3"/>
  <c r="DG139" i="3"/>
  <c r="DI142" i="3"/>
  <c r="N253" i="3" s="1"/>
  <c r="AO253" i="3" s="1"/>
  <c r="DI179" i="3"/>
  <c r="DI145" i="3" s="1"/>
  <c r="DI146" i="3"/>
  <c r="DI143" i="3"/>
  <c r="DL154" i="3"/>
  <c r="DL187" i="3"/>
  <c r="DL153" i="3" s="1"/>
  <c r="DL186" i="3"/>
  <c r="DL152" i="3" s="1"/>
  <c r="DL185" i="3"/>
  <c r="DL151" i="3" s="1"/>
  <c r="DM185" i="3" s="1"/>
  <c r="DL184" i="3"/>
  <c r="DL150" i="3" s="1"/>
  <c r="DM184" i="3" s="1"/>
  <c r="DN193" i="3"/>
  <c r="DN159" i="3" s="1"/>
  <c r="DO193" i="3" s="1"/>
  <c r="DN160" i="3"/>
  <c r="DN158" i="3"/>
  <c r="DN191" i="3"/>
  <c r="DN157" i="3" s="1"/>
  <c r="DO191" i="3" s="1"/>
  <c r="ER9175" i="3"/>
  <c r="ER9176" i="3"/>
  <c r="ER9174" i="3"/>
  <c r="DR9111" i="3"/>
  <c r="DR9110" i="3"/>
  <c r="EB9131" i="3"/>
  <c r="DU9115" i="3"/>
  <c r="DW9123" i="3"/>
  <c r="DW9120" i="3"/>
  <c r="EF9139" i="3"/>
  <c r="DU9117" i="3"/>
  <c r="DU9116" i="3"/>
  <c r="DW9124" i="3"/>
  <c r="DW9125" i="3"/>
  <c r="DW9121" i="3"/>
  <c r="DW9122" i="3"/>
  <c r="EB9132" i="3"/>
  <c r="EB9133" i="3"/>
  <c r="EL9155" i="3"/>
  <c r="EL9156" i="3"/>
  <c r="EL9157" i="3"/>
  <c r="EL9158" i="3"/>
  <c r="EJ9152" i="3"/>
  <c r="EJ9151" i="3"/>
  <c r="EF9141" i="3"/>
  <c r="EF9140" i="3"/>
  <c r="EJ9146" i="3"/>
  <c r="EJ9147" i="3"/>
  <c r="EJ9148" i="3"/>
  <c r="EJ9150" i="3"/>
  <c r="EJ9149" i="3"/>
  <c r="EN9164" i="3"/>
  <c r="EN9166" i="3"/>
  <c r="EN9167" i="3"/>
  <c r="EN9165" i="3"/>
  <c r="EN9163" i="3"/>
  <c r="EN9162" i="3"/>
  <c r="EN9161" i="3"/>
  <c r="EQ9171" i="3"/>
  <c r="EQ9172" i="3"/>
  <c r="EX9188" i="3"/>
  <c r="EX9189" i="3"/>
  <c r="EX9190" i="3"/>
  <c r="EX9191" i="3"/>
  <c r="ED9136" i="3"/>
  <c r="FR9239" i="3"/>
  <c r="FD9205" i="3"/>
  <c r="FR9241" i="3"/>
  <c r="FH9214" i="3"/>
  <c r="FD9204" i="3"/>
  <c r="FR9237" i="3"/>
  <c r="FR9238" i="3"/>
  <c r="FH9213" i="3"/>
  <c r="FA9196" i="3"/>
  <c r="FR9236" i="3"/>
  <c r="FH9216" i="3"/>
  <c r="FH9215" i="3"/>
  <c r="FD9208" i="3"/>
  <c r="FD9207" i="3"/>
  <c r="FR9242" i="3"/>
  <c r="FA9197" i="3"/>
  <c r="FA9198" i="3"/>
  <c r="FD9206" i="3"/>
  <c r="FR9243" i="3"/>
  <c r="FR9244" i="3"/>
  <c r="FD9203" i="3"/>
  <c r="FD9202" i="3"/>
  <c r="FR9240" i="3"/>
  <c r="FP9229" i="3"/>
  <c r="FK9220" i="3"/>
  <c r="FA9195" i="3"/>
  <c r="FK9222" i="3"/>
  <c r="FK9223" i="3"/>
  <c r="FL9224" i="3" s="1"/>
  <c r="FK9221" i="3"/>
  <c r="FP9231" i="3"/>
  <c r="FP9230" i="3"/>
  <c r="FP9233" i="3"/>
  <c r="FP9232" i="3"/>
  <c r="FT9247" i="3"/>
  <c r="FT9248" i="3"/>
  <c r="EU9180" i="3" l="1"/>
  <c r="EU9182" i="3"/>
  <c r="EU9181" i="3"/>
  <c r="EU9184" i="3"/>
  <c r="EU9183" i="3"/>
  <c r="DE167" i="3"/>
  <c r="DE108" i="3"/>
  <c r="DE114" i="3" s="1"/>
  <c r="DE115" i="3" s="1"/>
  <c r="DE134" i="3"/>
  <c r="DF168" i="3" s="1"/>
  <c r="DG138" i="3"/>
  <c r="DH172" i="3" s="1"/>
  <c r="DG171" i="3"/>
  <c r="DG137" i="3" s="1"/>
  <c r="DJ176" i="3"/>
  <c r="N255" i="3"/>
  <c r="AO255" i="3" s="1"/>
  <c r="DH173" i="3"/>
  <c r="DH140" i="3"/>
  <c r="N254" i="3"/>
  <c r="AO254" i="3" s="1"/>
  <c r="DJ177" i="3"/>
  <c r="DJ143" i="3" s="1"/>
  <c r="DK177" i="3" s="1"/>
  <c r="N256" i="3"/>
  <c r="AO256" i="3" s="1"/>
  <c r="DJ179" i="3"/>
  <c r="DJ145" i="3" s="1"/>
  <c r="DK179" i="3" s="1"/>
  <c r="N257" i="3"/>
  <c r="AO257" i="3" s="1"/>
  <c r="DJ180" i="3"/>
  <c r="DJ146" i="3" s="1"/>
  <c r="DJ147" i="3"/>
  <c r="DJ144" i="3"/>
  <c r="DK178" i="3" s="1"/>
  <c r="DM186" i="3"/>
  <c r="DM152" i="3" s="1"/>
  <c r="DM187" i="3"/>
  <c r="DM153" i="3" s="1"/>
  <c r="DM188" i="3"/>
  <c r="DM154" i="3" s="1"/>
  <c r="DM155" i="3"/>
  <c r="DM151" i="3"/>
  <c r="DO192" i="3"/>
  <c r="DO158" i="3" s="1"/>
  <c r="DP192" i="3" s="1"/>
  <c r="DO159" i="3"/>
  <c r="DP193" i="3" s="1"/>
  <c r="DO194" i="3"/>
  <c r="DO160" i="3" s="1"/>
  <c r="DP194" i="3" s="1"/>
  <c r="DO161" i="3"/>
  <c r="DS9110" i="3"/>
  <c r="ES9177" i="3"/>
  <c r="ES9176" i="3"/>
  <c r="ES9175" i="3"/>
  <c r="DS9112" i="3"/>
  <c r="DS9111" i="3"/>
  <c r="DV9116" i="3"/>
  <c r="EG9140" i="3"/>
  <c r="EC9132" i="3"/>
  <c r="DX9123" i="3"/>
  <c r="DX9122" i="3"/>
  <c r="DX9121" i="3"/>
  <c r="DX9126" i="3"/>
  <c r="DX9125" i="3"/>
  <c r="DX9124" i="3"/>
  <c r="DV9117" i="3"/>
  <c r="DV9118" i="3"/>
  <c r="EC9134" i="3"/>
  <c r="EC9133" i="3"/>
  <c r="EG9142" i="3"/>
  <c r="EG9141" i="3"/>
  <c r="EK9153" i="3"/>
  <c r="EK9152" i="3"/>
  <c r="EM9159" i="3"/>
  <c r="EM9158" i="3"/>
  <c r="EM9157" i="3"/>
  <c r="EM9156" i="3"/>
  <c r="EK9149" i="3"/>
  <c r="EK9151" i="3"/>
  <c r="EK9150" i="3"/>
  <c r="EK9148" i="3"/>
  <c r="EK9147" i="3"/>
  <c r="EO9165" i="3"/>
  <c r="EO9162" i="3"/>
  <c r="EO9163" i="3"/>
  <c r="EO9167" i="3"/>
  <c r="EO9168" i="3"/>
  <c r="EO9166" i="3"/>
  <c r="EO9164" i="3"/>
  <c r="ER9172" i="3"/>
  <c r="ER9173" i="3"/>
  <c r="EY9191" i="3"/>
  <c r="EY9192" i="3"/>
  <c r="EY9190" i="3"/>
  <c r="EY9189" i="3"/>
  <c r="EE9137" i="3"/>
  <c r="FI9215" i="3"/>
  <c r="FE9206" i="3"/>
  <c r="FS9243" i="3"/>
  <c r="FI9217" i="3"/>
  <c r="FI9216" i="3"/>
  <c r="FI9214" i="3"/>
  <c r="FE9205" i="3"/>
  <c r="FE9208" i="3"/>
  <c r="FE9209" i="3"/>
  <c r="FS9238" i="3"/>
  <c r="FS9239" i="3"/>
  <c r="FE9203" i="3"/>
  <c r="FB9198" i="3"/>
  <c r="FB9199" i="3"/>
  <c r="FS9237" i="3"/>
  <c r="FB9197" i="3"/>
  <c r="FE9204" i="3"/>
  <c r="FS9242" i="3"/>
  <c r="FS9245" i="3"/>
  <c r="FS9244" i="3"/>
  <c r="FS9240" i="3"/>
  <c r="FS9241" i="3"/>
  <c r="FE9207" i="3"/>
  <c r="FL9221" i="3"/>
  <c r="FQ9230" i="3"/>
  <c r="FL9223" i="3"/>
  <c r="FL9222" i="3"/>
  <c r="FM9225" i="3"/>
  <c r="FB9196" i="3"/>
  <c r="FQ9232" i="3"/>
  <c r="FQ9233" i="3"/>
  <c r="FQ9234" i="3"/>
  <c r="FQ9231" i="3"/>
  <c r="FU9248" i="3"/>
  <c r="FU9249" i="3"/>
  <c r="EV9183" i="3" l="1"/>
  <c r="EV9181" i="3"/>
  <c r="EV9185" i="3"/>
  <c r="EV9184" i="3"/>
  <c r="EV9182" i="3"/>
  <c r="DH139" i="3"/>
  <c r="DI173" i="3" s="1"/>
  <c r="DE133" i="3"/>
  <c r="DF108" i="3" s="1"/>
  <c r="DF114" i="3" s="1"/>
  <c r="DF115" i="3" s="1"/>
  <c r="DF135" i="3"/>
  <c r="DG169" i="3" s="1"/>
  <c r="DH171" i="3"/>
  <c r="DH138" i="3"/>
  <c r="DI172" i="3" s="1"/>
  <c r="DI174" i="3"/>
  <c r="DI141" i="3"/>
  <c r="DK144" i="3"/>
  <c r="DL178" i="3" s="1"/>
  <c r="DK180" i="3"/>
  <c r="DK146" i="3" s="1"/>
  <c r="DK181" i="3"/>
  <c r="DK147" i="3" s="1"/>
  <c r="DK148" i="3"/>
  <c r="DK145" i="3"/>
  <c r="DL179" i="3" s="1"/>
  <c r="DN187" i="3"/>
  <c r="DN153" i="3" s="1"/>
  <c r="DO187" i="3" s="1"/>
  <c r="DN185" i="3"/>
  <c r="DN186" i="3"/>
  <c r="DN152" i="3" s="1"/>
  <c r="DN189" i="3"/>
  <c r="DN155" i="3" s="1"/>
  <c r="DN156" i="3"/>
  <c r="DN188" i="3"/>
  <c r="DN154" i="3" s="1"/>
  <c r="DP160" i="3"/>
  <c r="DQ194" i="3" s="1"/>
  <c r="DP195" i="3"/>
  <c r="DP161" i="3" s="1"/>
  <c r="DQ195" i="3" s="1"/>
  <c r="DP162" i="3"/>
  <c r="DP159" i="3"/>
  <c r="DQ193" i="3" s="1"/>
  <c r="ET9176" i="3"/>
  <c r="ET9177" i="3"/>
  <c r="ET9178" i="3"/>
  <c r="DT9111" i="3"/>
  <c r="ED9133" i="3"/>
  <c r="DT9113" i="3"/>
  <c r="DT9112" i="3"/>
  <c r="EH9141" i="3"/>
  <c r="DY9124" i="3"/>
  <c r="DW9118" i="3"/>
  <c r="DW9119" i="3"/>
  <c r="DW9117" i="3"/>
  <c r="DY9125" i="3"/>
  <c r="DY9126" i="3"/>
  <c r="DY9127" i="3"/>
  <c r="DY9122" i="3"/>
  <c r="DY9123" i="3"/>
  <c r="ED9134" i="3"/>
  <c r="ED9135" i="3"/>
  <c r="EN9157" i="3"/>
  <c r="EN9158" i="3"/>
  <c r="EN9160" i="3"/>
  <c r="EN9159" i="3"/>
  <c r="EL9154" i="3"/>
  <c r="EL9153" i="3"/>
  <c r="EH9143" i="3"/>
  <c r="EH9142" i="3"/>
  <c r="EL9150" i="3"/>
  <c r="EL9148" i="3"/>
  <c r="EL9149" i="3"/>
  <c r="EP9164" i="3"/>
  <c r="EP9166" i="3"/>
  <c r="EL9151" i="3"/>
  <c r="EL9152" i="3"/>
  <c r="EP9168" i="3"/>
  <c r="EP9169" i="3"/>
  <c r="EP9167" i="3"/>
  <c r="EP9165" i="3"/>
  <c r="EP9163" i="3"/>
  <c r="ES9173" i="3"/>
  <c r="ES9174" i="3"/>
  <c r="EZ9190" i="3"/>
  <c r="EZ9193" i="3"/>
  <c r="EZ9192" i="3"/>
  <c r="EZ9191" i="3"/>
  <c r="EF9138" i="3"/>
  <c r="FJ9216" i="3"/>
  <c r="FF9205" i="3"/>
  <c r="FT9242" i="3"/>
  <c r="FF9208" i="3"/>
  <c r="FT9239" i="3"/>
  <c r="FT9244" i="3"/>
  <c r="FC9198" i="3"/>
  <c r="FJ9215" i="3"/>
  <c r="FC9200" i="3"/>
  <c r="FC9199" i="3"/>
  <c r="FF9204" i="3"/>
  <c r="FJ9218" i="3"/>
  <c r="FJ9217" i="3"/>
  <c r="FF9207" i="3"/>
  <c r="FT9238" i="3"/>
  <c r="FF9206" i="3"/>
  <c r="FT9241" i="3"/>
  <c r="FT9240" i="3"/>
  <c r="FT9243" i="3"/>
  <c r="FT9245" i="3"/>
  <c r="FT9246" i="3"/>
  <c r="FF9209" i="3"/>
  <c r="FF9210" i="3"/>
  <c r="FM9222" i="3"/>
  <c r="FC9197" i="3"/>
  <c r="FR9231" i="3"/>
  <c r="FN9226" i="3"/>
  <c r="FM9223" i="3"/>
  <c r="FM9224" i="3"/>
  <c r="FR9235" i="3"/>
  <c r="FR9234" i="3"/>
  <c r="FR9233" i="3"/>
  <c r="FR9232" i="3"/>
  <c r="FV9250" i="3"/>
  <c r="FV9249" i="3"/>
  <c r="EW9182" i="3" l="1"/>
  <c r="EW9184" i="3"/>
  <c r="EW9186" i="3"/>
  <c r="EW9185" i="3"/>
  <c r="EW9183" i="3"/>
  <c r="DI140" i="3"/>
  <c r="DJ174" i="3" s="1"/>
  <c r="DF167" i="3"/>
  <c r="DF133" i="3" s="1"/>
  <c r="DG109" i="3" s="1"/>
  <c r="DF109" i="3"/>
  <c r="DF134" i="3"/>
  <c r="DG168" i="3" s="1"/>
  <c r="DG136" i="3"/>
  <c r="DH170" i="3" s="1"/>
  <c r="DI139" i="3"/>
  <c r="N250" i="3" s="1"/>
  <c r="AO250" i="3" s="1"/>
  <c r="DL145" i="3"/>
  <c r="DM179" i="3" s="1"/>
  <c r="DJ142" i="3"/>
  <c r="N252" i="3"/>
  <c r="AO252" i="3" s="1"/>
  <c r="DJ175" i="3"/>
  <c r="DL149" i="3"/>
  <c r="DL182" i="3"/>
  <c r="DL148" i="3" s="1"/>
  <c r="DL181" i="3"/>
  <c r="DL147" i="3" s="1"/>
  <c r="DL180" i="3"/>
  <c r="DL146" i="3" s="1"/>
  <c r="DM180" i="3" s="1"/>
  <c r="DO186" i="3"/>
  <c r="DO188" i="3"/>
  <c r="DO154" i="3" s="1"/>
  <c r="DO190" i="3"/>
  <c r="DO156" i="3" s="1"/>
  <c r="DO157" i="3"/>
  <c r="DO189" i="3"/>
  <c r="DO155" i="3" s="1"/>
  <c r="DO153" i="3"/>
  <c r="DP187" i="3" s="1"/>
  <c r="DQ196" i="3"/>
  <c r="DQ162" i="3" s="1"/>
  <c r="DR196" i="3" s="1"/>
  <c r="DQ9107" i="3"/>
  <c r="DQ161" i="3"/>
  <c r="DQ160" i="3"/>
  <c r="DR194" i="3" s="1"/>
  <c r="EU9178" i="3"/>
  <c r="EU9179" i="3"/>
  <c r="EU9177" i="3"/>
  <c r="DU9112" i="3"/>
  <c r="DU9114" i="3"/>
  <c r="DV9115" i="3" s="1"/>
  <c r="DU9113" i="3"/>
  <c r="EO9159" i="3"/>
  <c r="EE9134" i="3"/>
  <c r="DZ9124" i="3"/>
  <c r="DZ9123" i="3"/>
  <c r="DZ9128" i="3"/>
  <c r="DZ9127" i="3"/>
  <c r="DZ9126" i="3"/>
  <c r="DZ9125" i="3"/>
  <c r="DX9120" i="3"/>
  <c r="DX9119" i="3"/>
  <c r="DX9118" i="3"/>
  <c r="EI9142" i="3"/>
  <c r="EE9136" i="3"/>
  <c r="EE9135" i="3"/>
  <c r="EI9144" i="3"/>
  <c r="EI9143" i="3"/>
  <c r="EM9154" i="3"/>
  <c r="EM9155" i="3"/>
  <c r="EO9160" i="3"/>
  <c r="EO9161" i="3"/>
  <c r="EO9158" i="3"/>
  <c r="EQ9165" i="3"/>
  <c r="EM9153" i="3"/>
  <c r="EM9152" i="3"/>
  <c r="EM9151" i="3"/>
  <c r="EM9150" i="3"/>
  <c r="EM9149" i="3"/>
  <c r="EQ9167" i="3"/>
  <c r="EQ9169" i="3"/>
  <c r="EQ9170" i="3"/>
  <c r="EQ9168" i="3"/>
  <c r="EQ9166" i="3"/>
  <c r="EQ9164" i="3"/>
  <c r="ET9175" i="3"/>
  <c r="ET9174" i="3"/>
  <c r="FA9191" i="3"/>
  <c r="FA9192" i="3"/>
  <c r="FA9193" i="3"/>
  <c r="FA9194" i="3"/>
  <c r="EG9139" i="3"/>
  <c r="FG9206" i="3"/>
  <c r="FU9239" i="3"/>
  <c r="FK9217" i="3"/>
  <c r="FU9240" i="3"/>
  <c r="FG9207" i="3"/>
  <c r="FU9243" i="3"/>
  <c r="FU9244" i="3"/>
  <c r="FG9208" i="3"/>
  <c r="FK9216" i="3"/>
  <c r="FU9242" i="3"/>
  <c r="FK9219" i="3"/>
  <c r="FK9218" i="3"/>
  <c r="FG9210" i="3"/>
  <c r="FG9211" i="3"/>
  <c r="FD9200" i="3"/>
  <c r="FD9201" i="3"/>
  <c r="FG9209" i="3"/>
  <c r="FG9205" i="3"/>
  <c r="FU9246" i="3"/>
  <c r="FU9247" i="3"/>
  <c r="FU9245" i="3"/>
  <c r="FU9241" i="3"/>
  <c r="FD9199" i="3"/>
  <c r="FN9224" i="3"/>
  <c r="FS9234" i="3"/>
  <c r="FN9225" i="3"/>
  <c r="FS9232" i="3"/>
  <c r="FD9198" i="3"/>
  <c r="FO9227" i="3"/>
  <c r="FN9223" i="3"/>
  <c r="FS9233" i="3"/>
  <c r="FS9236" i="3"/>
  <c r="FS9235" i="3"/>
  <c r="FW9251" i="3"/>
  <c r="FW9250" i="3"/>
  <c r="EX9183" i="3" l="1"/>
  <c r="EX9185" i="3"/>
  <c r="EX9187" i="3"/>
  <c r="EX9186" i="3"/>
  <c r="EX9184" i="3"/>
  <c r="DJ141" i="3"/>
  <c r="DK175" i="3" s="1"/>
  <c r="N251" i="3"/>
  <c r="AO251" i="3" s="1"/>
  <c r="DG134" i="3"/>
  <c r="DH168" i="3" s="1"/>
  <c r="DG108" i="3"/>
  <c r="DG114" i="3" s="1"/>
  <c r="DG115" i="3" s="1"/>
  <c r="DG167" i="3"/>
  <c r="DG135" i="3"/>
  <c r="DH169" i="3" s="1"/>
  <c r="DJ173" i="3"/>
  <c r="DJ140" i="3"/>
  <c r="DK174" i="3" s="1"/>
  <c r="DH137" i="3"/>
  <c r="DM146" i="3"/>
  <c r="DN180" i="3" s="1"/>
  <c r="DK176" i="3"/>
  <c r="DK143" i="3"/>
  <c r="DM181" i="3"/>
  <c r="DM147" i="3" s="1"/>
  <c r="DM182" i="3"/>
  <c r="DM148" i="3" s="1"/>
  <c r="DM183" i="3"/>
  <c r="DM149" i="3" s="1"/>
  <c r="DM150" i="3"/>
  <c r="DP158" i="3"/>
  <c r="DP191" i="3"/>
  <c r="DP157" i="3" s="1"/>
  <c r="DP190" i="3"/>
  <c r="DP156" i="3" s="1"/>
  <c r="DP188" i="3"/>
  <c r="DP154" i="3" s="1"/>
  <c r="DP189" i="3"/>
  <c r="DP155" i="3" s="1"/>
  <c r="DR162" i="3"/>
  <c r="DS196" i="3" s="1"/>
  <c r="DR195" i="3"/>
  <c r="DR161" i="3" s="1"/>
  <c r="DS195" i="3" s="1"/>
  <c r="DR9108" i="3"/>
  <c r="DR9107" i="3"/>
  <c r="EF9135" i="3"/>
  <c r="EV9179" i="3"/>
  <c r="EV9180" i="3"/>
  <c r="EV9178" i="3"/>
  <c r="DV9114" i="3"/>
  <c r="DW9115" i="3" s="1"/>
  <c r="DV9113" i="3"/>
  <c r="DW9116" i="3"/>
  <c r="EJ9143" i="3"/>
  <c r="EA9125" i="3"/>
  <c r="DY9119" i="3"/>
  <c r="DY9120" i="3"/>
  <c r="DY9121" i="3"/>
  <c r="EA9126" i="3"/>
  <c r="EA9127" i="3"/>
  <c r="EA9128" i="3"/>
  <c r="EA9129" i="3"/>
  <c r="EA9124" i="3"/>
  <c r="EF9137" i="3"/>
  <c r="EF9136" i="3"/>
  <c r="EP9159" i="3"/>
  <c r="EP9162" i="3"/>
  <c r="EP9161" i="3"/>
  <c r="EP9160" i="3"/>
  <c r="EN9156" i="3"/>
  <c r="EN9155" i="3"/>
  <c r="EJ9145" i="3"/>
  <c r="EJ9144" i="3"/>
  <c r="EN9150" i="3"/>
  <c r="EN9151" i="3"/>
  <c r="EN9152" i="3"/>
  <c r="EN9153" i="3"/>
  <c r="EN9154" i="3"/>
  <c r="ER9166" i="3"/>
  <c r="ER9168" i="3"/>
  <c r="ER9165" i="3"/>
  <c r="ER9170" i="3"/>
  <c r="ER9171" i="3"/>
  <c r="ER9169" i="3"/>
  <c r="ER9167" i="3"/>
  <c r="EU9175" i="3"/>
  <c r="EU9176" i="3"/>
  <c r="FB9194" i="3"/>
  <c r="FB9195" i="3"/>
  <c r="FB9193" i="3"/>
  <c r="FB9192" i="3"/>
  <c r="EH9140" i="3"/>
  <c r="FL9218" i="3"/>
  <c r="FV9241" i="3"/>
  <c r="FH9208" i="3"/>
  <c r="FO9224" i="3"/>
  <c r="FV9244" i="3"/>
  <c r="FV9247" i="3"/>
  <c r="FV9248" i="3"/>
  <c r="FH9209" i="3"/>
  <c r="FE9201" i="3"/>
  <c r="FE9202" i="3"/>
  <c r="FL9220" i="3"/>
  <c r="FL9219" i="3"/>
  <c r="FV9243" i="3"/>
  <c r="FV9246" i="3"/>
  <c r="FE9200" i="3"/>
  <c r="FV9242" i="3"/>
  <c r="FV9245" i="3"/>
  <c r="FL9217" i="3"/>
  <c r="FH9207" i="3"/>
  <c r="FH9211" i="3"/>
  <c r="FH9212" i="3"/>
  <c r="FH9210" i="3"/>
  <c r="FV9240" i="3"/>
  <c r="FO9225" i="3"/>
  <c r="FH9206" i="3"/>
  <c r="FT9235" i="3"/>
  <c r="FO9226" i="3"/>
  <c r="FT9233" i="3"/>
  <c r="FE9199" i="3"/>
  <c r="FP9228" i="3"/>
  <c r="FT9234" i="3"/>
  <c r="FT9236" i="3"/>
  <c r="FT9237" i="3"/>
  <c r="FX9251" i="3"/>
  <c r="FX9252" i="3"/>
  <c r="EY9184" i="3" l="1"/>
  <c r="EY9186" i="3"/>
  <c r="DK142" i="3"/>
  <c r="DL176" i="3" s="1"/>
  <c r="EY9188" i="3"/>
  <c r="EY9187" i="3"/>
  <c r="EY9185" i="3"/>
  <c r="DK141" i="3"/>
  <c r="DL175" i="3" s="1"/>
  <c r="DH135" i="3"/>
  <c r="DI169" i="3" s="1"/>
  <c r="DG133" i="3"/>
  <c r="DH108" i="3" s="1"/>
  <c r="DH114" i="3" s="1"/>
  <c r="DH115" i="3" s="1"/>
  <c r="DH136" i="3"/>
  <c r="DI170" i="3" s="1"/>
  <c r="DI171" i="3"/>
  <c r="DI138" i="3"/>
  <c r="DL177" i="3"/>
  <c r="DL144" i="3"/>
  <c r="DN183" i="3"/>
  <c r="DN149" i="3" s="1"/>
  <c r="DN184" i="3"/>
  <c r="DN150" i="3" s="1"/>
  <c r="DN151" i="3"/>
  <c r="DN182" i="3"/>
  <c r="DN148" i="3" s="1"/>
  <c r="DO182" i="3" s="1"/>
  <c r="DN181" i="3"/>
  <c r="DN147" i="3" s="1"/>
  <c r="DO181" i="3" s="1"/>
  <c r="DQ188" i="3"/>
  <c r="DQ190" i="3"/>
  <c r="DQ156" i="3" s="1"/>
  <c r="DR190" i="3" s="1"/>
  <c r="DQ191" i="3"/>
  <c r="DQ157" i="3" s="1"/>
  <c r="DQ192" i="3"/>
  <c r="DQ158" i="3" s="1"/>
  <c r="DQ159" i="3"/>
  <c r="DQ189" i="3"/>
  <c r="DQ155" i="3" s="1"/>
  <c r="DS9107" i="3"/>
  <c r="DS9109" i="3"/>
  <c r="DS9108" i="3"/>
  <c r="DS162" i="3"/>
  <c r="DT196" i="3" s="1"/>
  <c r="EW9181" i="3"/>
  <c r="EW9180" i="3"/>
  <c r="EW9179" i="3"/>
  <c r="DX9117" i="3"/>
  <c r="DX9116" i="3"/>
  <c r="EK9144" i="3"/>
  <c r="DW9114" i="3"/>
  <c r="EG9136" i="3"/>
  <c r="EQ9160" i="3"/>
  <c r="EB9125" i="3"/>
  <c r="EB9130" i="3"/>
  <c r="EB9129" i="3"/>
  <c r="EB9128" i="3"/>
  <c r="EB9127" i="3"/>
  <c r="EB9126" i="3"/>
  <c r="DZ9122" i="3"/>
  <c r="DZ9121" i="3"/>
  <c r="DZ9120" i="3"/>
  <c r="EG9138" i="3"/>
  <c r="EG9137" i="3"/>
  <c r="EK9146" i="3"/>
  <c r="EK9145" i="3"/>
  <c r="EO9156" i="3"/>
  <c r="EO9157" i="3"/>
  <c r="EQ9161" i="3"/>
  <c r="EQ9162" i="3"/>
  <c r="EQ9163" i="3"/>
  <c r="EO9155" i="3"/>
  <c r="EO9154" i="3"/>
  <c r="EO9153" i="3"/>
  <c r="EO9152" i="3"/>
  <c r="ES9167" i="3"/>
  <c r="EO9151" i="3"/>
  <c r="ES9169" i="3"/>
  <c r="ES9171" i="3"/>
  <c r="ES9172" i="3"/>
  <c r="ES9170" i="3"/>
  <c r="ES9168" i="3"/>
  <c r="ES9166" i="3"/>
  <c r="EV9177" i="3"/>
  <c r="EV9176" i="3"/>
  <c r="FC9193" i="3"/>
  <c r="FC9195" i="3"/>
  <c r="FC9196" i="3"/>
  <c r="FC9194" i="3"/>
  <c r="EI9141" i="3"/>
  <c r="FM9219" i="3"/>
  <c r="FP9226" i="3"/>
  <c r="FI9211" i="3"/>
  <c r="FW9246" i="3"/>
  <c r="FW9242" i="3"/>
  <c r="FI9212" i="3"/>
  <c r="FI9213" i="3"/>
  <c r="FI9207" i="3"/>
  <c r="FW9243" i="3"/>
  <c r="FM9218" i="3"/>
  <c r="FM9221" i="3"/>
  <c r="FM9220" i="3"/>
  <c r="FW9248" i="3"/>
  <c r="FW9249" i="3"/>
  <c r="FF9202" i="3"/>
  <c r="FF9203" i="3"/>
  <c r="FW9247" i="3"/>
  <c r="FW9241" i="3"/>
  <c r="FW9245" i="3"/>
  <c r="FF9201" i="3"/>
  <c r="FI9208" i="3"/>
  <c r="FI9210" i="3"/>
  <c r="FW9244" i="3"/>
  <c r="FI9209" i="3"/>
  <c r="FP9227" i="3"/>
  <c r="FQ9228" i="3" s="1"/>
  <c r="FP9225" i="3"/>
  <c r="FU9234" i="3"/>
  <c r="FF9200" i="3"/>
  <c r="FQ9229" i="3"/>
  <c r="FU9235" i="3"/>
  <c r="FU9238" i="3"/>
  <c r="FU9237" i="3"/>
  <c r="FU9236" i="3"/>
  <c r="FY9252" i="3"/>
  <c r="FY9253" i="3"/>
  <c r="EZ9185" i="3" l="1"/>
  <c r="DL143" i="3"/>
  <c r="DM177" i="3" s="1"/>
  <c r="EZ9187" i="3"/>
  <c r="EZ9189" i="3"/>
  <c r="EZ9188" i="3"/>
  <c r="DL142" i="3"/>
  <c r="DM176" i="3" s="1"/>
  <c r="EZ9186" i="3"/>
  <c r="DI137" i="3"/>
  <c r="N248" i="3" s="1"/>
  <c r="AO248" i="3" s="1"/>
  <c r="DH167" i="3"/>
  <c r="DH133" i="3" s="1"/>
  <c r="DH109" i="3"/>
  <c r="DH134" i="3"/>
  <c r="DI168" i="3" s="1"/>
  <c r="DI136" i="3"/>
  <c r="DJ139" i="3"/>
  <c r="DJ172" i="3"/>
  <c r="N249" i="3"/>
  <c r="AO249" i="3" s="1"/>
  <c r="DM178" i="3"/>
  <c r="DM145" i="3"/>
  <c r="DO148" i="3"/>
  <c r="DP182" i="3" s="1"/>
  <c r="DO185" i="3"/>
  <c r="DO151" i="3" s="1"/>
  <c r="DP185" i="3" s="1"/>
  <c r="DO152" i="3"/>
  <c r="DO184" i="3"/>
  <c r="DO150" i="3" s="1"/>
  <c r="DO183" i="3"/>
  <c r="DO149" i="3" s="1"/>
  <c r="DP183" i="3" s="1"/>
  <c r="DR191" i="3"/>
  <c r="DR157" i="3" s="1"/>
  <c r="DR156" i="3"/>
  <c r="DR189" i="3"/>
  <c r="DT9108" i="3"/>
  <c r="DR193" i="3"/>
  <c r="DR159" i="3" s="1"/>
  <c r="DR160" i="3"/>
  <c r="DR192" i="3"/>
  <c r="DR158" i="3" s="1"/>
  <c r="DT9110" i="3"/>
  <c r="DT9109" i="3"/>
  <c r="DT9107" i="3"/>
  <c r="EH9137" i="3"/>
  <c r="EX9180" i="3"/>
  <c r="EX9181" i="3"/>
  <c r="EX9182" i="3"/>
  <c r="DX9115" i="3"/>
  <c r="DY9118" i="3"/>
  <c r="DY9117" i="3"/>
  <c r="EL9145" i="3"/>
  <c r="EC9126" i="3"/>
  <c r="EC9127" i="3"/>
  <c r="EA9121" i="3"/>
  <c r="EA9122" i="3"/>
  <c r="EA9123" i="3"/>
  <c r="EC9128" i="3"/>
  <c r="EC9129" i="3"/>
  <c r="EC9130" i="3"/>
  <c r="EC9131" i="3"/>
  <c r="ER9162" i="3"/>
  <c r="EH9139" i="3"/>
  <c r="EH9138" i="3"/>
  <c r="ER9163" i="3"/>
  <c r="ER9164" i="3"/>
  <c r="ER9161" i="3"/>
  <c r="EP9158" i="3"/>
  <c r="EP9157" i="3"/>
  <c r="EL9147" i="3"/>
  <c r="EL9146" i="3"/>
  <c r="EP9152" i="3"/>
  <c r="ET9168" i="3"/>
  <c r="EP9153" i="3"/>
  <c r="EP9154" i="3"/>
  <c r="EP9156" i="3"/>
  <c r="EP9155" i="3"/>
  <c r="ET9170" i="3"/>
  <c r="ET9167" i="3"/>
  <c r="ET9172" i="3"/>
  <c r="ET9173" i="3"/>
  <c r="ET9171" i="3"/>
  <c r="ET9169" i="3"/>
  <c r="EW9178" i="3"/>
  <c r="EW9177" i="3"/>
  <c r="FD9194" i="3"/>
  <c r="FD9196" i="3"/>
  <c r="FD9197" i="3"/>
  <c r="FD9195" i="3"/>
  <c r="EJ9142" i="3"/>
  <c r="FJ9211" i="3"/>
  <c r="FX9244" i="3"/>
  <c r="FX9242" i="3"/>
  <c r="FJ9209" i="3"/>
  <c r="FX9247" i="3"/>
  <c r="FN9220" i="3"/>
  <c r="FG9203" i="3"/>
  <c r="FG9204" i="3"/>
  <c r="FN9222" i="3"/>
  <c r="FN9221" i="3"/>
  <c r="FX9249" i="3"/>
  <c r="FX9250" i="3"/>
  <c r="FG9202" i="3"/>
  <c r="FJ9213" i="3"/>
  <c r="FJ9214" i="3"/>
  <c r="FJ9212" i="3"/>
  <c r="FJ9210" i="3"/>
  <c r="FN9219" i="3"/>
  <c r="FX9243" i="3"/>
  <c r="FX9248" i="3"/>
  <c r="FJ9208" i="3"/>
  <c r="FX9245" i="3"/>
  <c r="FX9246" i="3"/>
  <c r="FQ9227" i="3"/>
  <c r="FR9228" i="3" s="1"/>
  <c r="FQ9226" i="3"/>
  <c r="FG9201" i="3"/>
  <c r="FV9236" i="3"/>
  <c r="FR9230" i="3"/>
  <c r="FR9229" i="3"/>
  <c r="FV9238" i="3"/>
  <c r="FV9239" i="3"/>
  <c r="FV9235" i="3"/>
  <c r="FV9237" i="3"/>
  <c r="FZ9253" i="3"/>
  <c r="FZ9254" i="3"/>
  <c r="FA9186" i="3" l="1"/>
  <c r="DM144" i="3"/>
  <c r="DN178" i="3" s="1"/>
  <c r="DM143" i="3"/>
  <c r="DN177" i="3" s="1"/>
  <c r="FA9188" i="3"/>
  <c r="FA9190" i="3"/>
  <c r="FA9189" i="3"/>
  <c r="FA9187" i="3"/>
  <c r="DJ138" i="3"/>
  <c r="DK172" i="3" s="1"/>
  <c r="DJ171" i="3"/>
  <c r="DJ137" i="3" s="1"/>
  <c r="DK171" i="3" s="1"/>
  <c r="DI109" i="3"/>
  <c r="DI167" i="3"/>
  <c r="DI108" i="3"/>
  <c r="DI114" i="3" s="1"/>
  <c r="DI115" i="3" s="1"/>
  <c r="DI135" i="3"/>
  <c r="DJ169" i="3" s="1"/>
  <c r="DI134" i="3"/>
  <c r="N247" i="3"/>
  <c r="AO247" i="3" s="1"/>
  <c r="DJ170" i="3"/>
  <c r="DK173" i="3"/>
  <c r="DK140" i="3"/>
  <c r="DP149" i="3"/>
  <c r="DQ183" i="3" s="1"/>
  <c r="DN179" i="3"/>
  <c r="DN145" i="3" s="1"/>
  <c r="DO179" i="3" s="1"/>
  <c r="DN146" i="3"/>
  <c r="DN144" i="3"/>
  <c r="DO178" i="3" s="1"/>
  <c r="DP184" i="3"/>
  <c r="DP150" i="3" s="1"/>
  <c r="DQ184" i="3" s="1"/>
  <c r="DP186" i="3"/>
  <c r="DP152" i="3" s="1"/>
  <c r="DQ186" i="3" s="1"/>
  <c r="DP153" i="3"/>
  <c r="DP151" i="3"/>
  <c r="DU9108" i="3"/>
  <c r="DU9109" i="3"/>
  <c r="DS192" i="3"/>
  <c r="DS158" i="3" s="1"/>
  <c r="DS194" i="3"/>
  <c r="DS160" i="3" s="1"/>
  <c r="DS161" i="3"/>
  <c r="DS193" i="3"/>
  <c r="DS159" i="3" s="1"/>
  <c r="DS190" i="3"/>
  <c r="DS191" i="3"/>
  <c r="DS157" i="3" s="1"/>
  <c r="DU9111" i="3"/>
  <c r="DU9110" i="3"/>
  <c r="EI9138" i="3"/>
  <c r="EY9182" i="3"/>
  <c r="EY9183" i="3"/>
  <c r="EY9181" i="3"/>
  <c r="DY9116" i="3"/>
  <c r="DZ9119" i="3"/>
  <c r="DZ9118" i="3"/>
  <c r="EM9146" i="3"/>
  <c r="ED9132" i="3"/>
  <c r="ED9131" i="3"/>
  <c r="ED9130" i="3"/>
  <c r="ED9129" i="3"/>
  <c r="ED9127" i="3"/>
  <c r="ED9128" i="3"/>
  <c r="EB9124" i="3"/>
  <c r="EB9123" i="3"/>
  <c r="EB9122" i="3"/>
  <c r="EI9139" i="3"/>
  <c r="EI9140" i="3"/>
  <c r="EM9148" i="3"/>
  <c r="EM9147" i="3"/>
  <c r="EQ9158" i="3"/>
  <c r="EQ9159" i="3"/>
  <c r="ES9162" i="3"/>
  <c r="ES9165" i="3"/>
  <c r="ES9164" i="3"/>
  <c r="ES9163" i="3"/>
  <c r="EQ9155" i="3"/>
  <c r="EQ9156" i="3"/>
  <c r="EQ9157" i="3"/>
  <c r="EQ9154" i="3"/>
  <c r="EU9169" i="3"/>
  <c r="EQ9153" i="3"/>
  <c r="EU9171" i="3"/>
  <c r="EU9173" i="3"/>
  <c r="EU9174" i="3"/>
  <c r="EU9172" i="3"/>
  <c r="EU9170" i="3"/>
  <c r="EU9168" i="3"/>
  <c r="EX9179" i="3"/>
  <c r="EX9178" i="3"/>
  <c r="FE9195" i="3"/>
  <c r="FE9198" i="3"/>
  <c r="FE9197" i="3"/>
  <c r="FE9196" i="3"/>
  <c r="EK9143" i="3"/>
  <c r="FK9210" i="3"/>
  <c r="FK9212" i="3"/>
  <c r="FY9246" i="3"/>
  <c r="FK9211" i="3"/>
  <c r="FO9221" i="3"/>
  <c r="FO9223" i="3"/>
  <c r="FO9222" i="3"/>
  <c r="FH9204" i="3"/>
  <c r="FH9205" i="3"/>
  <c r="FH9203" i="3"/>
  <c r="FK9215" i="3"/>
  <c r="FK9214" i="3"/>
  <c r="FK9213" i="3"/>
  <c r="FO9220" i="3"/>
  <c r="FY9247" i="3"/>
  <c r="FY9243" i="3"/>
  <c r="FY9244" i="3"/>
  <c r="FY9245" i="3"/>
  <c r="FY9250" i="3"/>
  <c r="FY9251" i="3"/>
  <c r="FR9227" i="3"/>
  <c r="FS9228" i="3" s="1"/>
  <c r="FY9248" i="3"/>
  <c r="FY9249" i="3"/>
  <c r="FK9209" i="3"/>
  <c r="FS9229" i="3"/>
  <c r="FH9202" i="3"/>
  <c r="FS9230" i="3"/>
  <c r="FS9231" i="3"/>
  <c r="FW9237" i="3"/>
  <c r="FW9240" i="3"/>
  <c r="FW9239" i="3"/>
  <c r="FW9238" i="3"/>
  <c r="FW9236" i="3"/>
  <c r="GA9254" i="3"/>
  <c r="GA9255" i="3"/>
  <c r="FB9187" i="3" l="1"/>
  <c r="FB9189" i="3"/>
  <c r="FB9191" i="3"/>
  <c r="FB9190" i="3"/>
  <c r="FB9188" i="3"/>
  <c r="DJ136" i="3"/>
  <c r="DK170" i="3" s="1"/>
  <c r="N246" i="3"/>
  <c r="AO246" i="3" s="1"/>
  <c r="DI133" i="3"/>
  <c r="DJ108" i="3" s="1"/>
  <c r="DJ114" i="3" s="1"/>
  <c r="DJ115" i="3" s="1"/>
  <c r="DK139" i="3"/>
  <c r="DL173" i="3" s="1"/>
  <c r="DK138" i="3"/>
  <c r="DL172" i="3" s="1"/>
  <c r="DJ135" i="3"/>
  <c r="DK169" i="3" s="1"/>
  <c r="N245" i="3"/>
  <c r="AO245" i="3" s="1"/>
  <c r="DJ168" i="3"/>
  <c r="DL174" i="3"/>
  <c r="DL141" i="3"/>
  <c r="DO180" i="3"/>
  <c r="DO146" i="3" s="1"/>
  <c r="DP180" i="3" s="1"/>
  <c r="DO147" i="3"/>
  <c r="DO145" i="3"/>
  <c r="DP179" i="3" s="1"/>
  <c r="DQ185" i="3"/>
  <c r="DQ151" i="3" s="1"/>
  <c r="DR185" i="3" s="1"/>
  <c r="DQ187" i="3"/>
  <c r="DQ153" i="3" s="1"/>
  <c r="DQ154" i="3"/>
  <c r="DQ152" i="3"/>
  <c r="DQ150" i="3"/>
  <c r="DR184" i="3" s="1"/>
  <c r="DT193" i="3"/>
  <c r="DT159" i="3" s="1"/>
  <c r="DT191" i="3"/>
  <c r="DT162" i="3"/>
  <c r="DT195" i="3"/>
  <c r="DT161" i="3" s="1"/>
  <c r="DT194" i="3"/>
  <c r="DT160" i="3" s="1"/>
  <c r="DT192" i="3"/>
  <c r="DT158" i="3" s="1"/>
  <c r="DV9110" i="3"/>
  <c r="DV9109" i="3"/>
  <c r="DV9112" i="3"/>
  <c r="DV9111" i="3"/>
  <c r="EZ9183" i="3"/>
  <c r="EZ9184" i="3"/>
  <c r="EZ9182" i="3"/>
  <c r="EE9128" i="3"/>
  <c r="DZ9117" i="3"/>
  <c r="EA9119" i="3"/>
  <c r="EA9120" i="3"/>
  <c r="EN9147" i="3"/>
  <c r="ET9163" i="3"/>
  <c r="EJ9139" i="3"/>
  <c r="EC9123" i="3"/>
  <c r="EC9124" i="3"/>
  <c r="EC9125" i="3"/>
  <c r="EE9129" i="3"/>
  <c r="EE9130" i="3"/>
  <c r="EE9131" i="3"/>
  <c r="EE9132" i="3"/>
  <c r="EE9133" i="3"/>
  <c r="EJ9140" i="3"/>
  <c r="EJ9141" i="3"/>
  <c r="ET9164" i="3"/>
  <c r="ET9166" i="3"/>
  <c r="ET9165" i="3"/>
  <c r="ER9160" i="3"/>
  <c r="ER9159" i="3"/>
  <c r="EN9149" i="3"/>
  <c r="EN9148" i="3"/>
  <c r="ER9154" i="3"/>
  <c r="ER9155" i="3"/>
  <c r="EV9170" i="3"/>
  <c r="ER9157" i="3"/>
  <c r="ER9158" i="3"/>
  <c r="ER9156" i="3"/>
  <c r="EV9172" i="3"/>
  <c r="EV9174" i="3"/>
  <c r="EV9175" i="3"/>
  <c r="EV9173" i="3"/>
  <c r="EV9171" i="3"/>
  <c r="EV9169" i="3"/>
  <c r="EY9179" i="3"/>
  <c r="EY9180" i="3"/>
  <c r="FF9196" i="3"/>
  <c r="FF9197" i="3"/>
  <c r="FF9198" i="3"/>
  <c r="FF9199" i="3"/>
  <c r="EL9144" i="3"/>
  <c r="FL9211" i="3"/>
  <c r="FZ9249" i="3"/>
  <c r="FZ9247" i="3"/>
  <c r="FL9212" i="3"/>
  <c r="FL9213" i="3"/>
  <c r="FP9222" i="3"/>
  <c r="FI9204" i="3"/>
  <c r="FZ9246" i="3"/>
  <c r="FZ9245" i="3"/>
  <c r="FP9224" i="3"/>
  <c r="FP9223" i="3"/>
  <c r="FI9205" i="3"/>
  <c r="FI9206" i="3"/>
  <c r="FZ9251" i="3"/>
  <c r="FZ9252" i="3"/>
  <c r="FZ9250" i="3"/>
  <c r="FL9214" i="3"/>
  <c r="FP9221" i="3"/>
  <c r="FZ9248" i="3"/>
  <c r="FZ9244" i="3"/>
  <c r="FL9215" i="3"/>
  <c r="FL9216" i="3"/>
  <c r="FL9210" i="3"/>
  <c r="FT9230" i="3"/>
  <c r="FT9231" i="3"/>
  <c r="FT9232" i="3"/>
  <c r="FT9229" i="3"/>
  <c r="FI9203" i="3"/>
  <c r="FX9238" i="3"/>
  <c r="FX9240" i="3"/>
  <c r="FX9241" i="3"/>
  <c r="FX9237" i="3"/>
  <c r="FX9239" i="3"/>
  <c r="GB9255" i="3"/>
  <c r="GB9256" i="3"/>
  <c r="FC9188" i="3" l="1"/>
  <c r="DJ134" i="3"/>
  <c r="DK135" i="3" s="1"/>
  <c r="FC9190" i="3"/>
  <c r="DJ109" i="3"/>
  <c r="N244" i="3"/>
  <c r="AO244" i="3" s="1"/>
  <c r="N275" i="3" s="1"/>
  <c r="FC9192" i="3"/>
  <c r="FC9191" i="3"/>
  <c r="DJ167" i="3"/>
  <c r="DJ133" i="3" s="1"/>
  <c r="DK108" i="3" s="1"/>
  <c r="DK114" i="3" s="1"/>
  <c r="DK115" i="3" s="1"/>
  <c r="FC9189" i="3"/>
  <c r="DK137" i="3"/>
  <c r="DL171" i="3" s="1"/>
  <c r="DL140" i="3"/>
  <c r="DM174" i="3" s="1"/>
  <c r="DK136" i="3"/>
  <c r="DL170" i="3" s="1"/>
  <c r="DL139" i="3"/>
  <c r="DM173" i="3" s="1"/>
  <c r="DM175" i="3"/>
  <c r="DM142" i="3"/>
  <c r="DP181" i="3"/>
  <c r="DP147" i="3" s="1"/>
  <c r="DQ181" i="3" s="1"/>
  <c r="DP148" i="3"/>
  <c r="DP146" i="3"/>
  <c r="DQ180" i="3" s="1"/>
  <c r="DR186" i="3"/>
  <c r="DR152" i="3" s="1"/>
  <c r="DR188" i="3"/>
  <c r="DR154" i="3" s="1"/>
  <c r="DS188" i="3" s="1"/>
  <c r="DR155" i="3"/>
  <c r="DR187" i="3"/>
  <c r="DR153" i="3" s="1"/>
  <c r="DS187" i="3" s="1"/>
  <c r="DR151" i="3"/>
  <c r="DS185" i="3" s="1"/>
  <c r="DW9111" i="3"/>
  <c r="DU194" i="3"/>
  <c r="DU160" i="3" s="1"/>
  <c r="DU195" i="3"/>
  <c r="DU161" i="3" s="1"/>
  <c r="DU196" i="3"/>
  <c r="DU162" i="3" s="1"/>
  <c r="DV196" i="3" s="1"/>
  <c r="DU9107" i="3"/>
  <c r="DU192" i="3"/>
  <c r="DU193" i="3"/>
  <c r="DU159" i="3" s="1"/>
  <c r="DW9113" i="3"/>
  <c r="DW9112" i="3"/>
  <c r="DW9110" i="3"/>
  <c r="FA9184" i="3"/>
  <c r="FA9185" i="3"/>
  <c r="FA9183" i="3"/>
  <c r="EA9118" i="3"/>
  <c r="EB9121" i="3"/>
  <c r="EB9120" i="3"/>
  <c r="EO9148" i="3"/>
  <c r="EK9140" i="3"/>
  <c r="EF9134" i="3"/>
  <c r="EF9133" i="3"/>
  <c r="EF9132" i="3"/>
  <c r="EF9131" i="3"/>
  <c r="EF9130" i="3"/>
  <c r="EF9129" i="3"/>
  <c r="ED9126" i="3"/>
  <c r="ED9125" i="3"/>
  <c r="ED9124" i="3"/>
  <c r="EU9165" i="3"/>
  <c r="ES9156" i="3"/>
  <c r="EK9142" i="3"/>
  <c r="EK9141" i="3"/>
  <c r="EO9150" i="3"/>
  <c r="EO9149" i="3"/>
  <c r="ES9160" i="3"/>
  <c r="ES9161" i="3"/>
  <c r="EU9167" i="3"/>
  <c r="EU9166" i="3"/>
  <c r="EU9164" i="3"/>
  <c r="ES9158" i="3"/>
  <c r="ES9159" i="3"/>
  <c r="ES9157" i="3"/>
  <c r="ES9155" i="3"/>
  <c r="EW9171" i="3"/>
  <c r="EW9173" i="3"/>
  <c r="EW9175" i="3"/>
  <c r="EW9176" i="3"/>
  <c r="EW9174" i="3"/>
  <c r="EW9172" i="3"/>
  <c r="EW9170" i="3"/>
  <c r="EZ9181" i="3"/>
  <c r="EZ9180" i="3"/>
  <c r="FG9200" i="3"/>
  <c r="FG9199" i="3"/>
  <c r="FG9198" i="3"/>
  <c r="FG9197" i="3"/>
  <c r="EM9145" i="3"/>
  <c r="GA9249" i="3"/>
  <c r="FM9212" i="3"/>
  <c r="FQ9223" i="3"/>
  <c r="GA9248" i="3"/>
  <c r="GA9246" i="3"/>
  <c r="FM9214" i="3"/>
  <c r="GA9251" i="3"/>
  <c r="FJ9205" i="3"/>
  <c r="FM9216" i="3"/>
  <c r="FM9217" i="3"/>
  <c r="FJ9206" i="3"/>
  <c r="FJ9207" i="3"/>
  <c r="FM9215" i="3"/>
  <c r="GA9250" i="3"/>
  <c r="FQ9225" i="3"/>
  <c r="FQ9224" i="3"/>
  <c r="GA9247" i="3"/>
  <c r="FM9213" i="3"/>
  <c r="FM9211" i="3"/>
  <c r="FQ9222" i="3"/>
  <c r="GA9252" i="3"/>
  <c r="GA9253" i="3"/>
  <c r="GA9245" i="3"/>
  <c r="FJ9204" i="3"/>
  <c r="FU9230" i="3"/>
  <c r="FY9239" i="3"/>
  <c r="FU9232" i="3"/>
  <c r="FU9233" i="3"/>
  <c r="FU9231" i="3"/>
  <c r="FY9238" i="3"/>
  <c r="FY9242" i="3"/>
  <c r="FY9241" i="3"/>
  <c r="FY9240" i="3"/>
  <c r="GC9257" i="3"/>
  <c r="GC9256" i="3"/>
  <c r="FD9189" i="3" l="1"/>
  <c r="DK168" i="3"/>
  <c r="DK134" i="3" s="1"/>
  <c r="DL168" i="3" s="1"/>
  <c r="FD9191" i="3"/>
  <c r="DK109" i="3"/>
  <c r="FD9193" i="3"/>
  <c r="FD9192" i="3"/>
  <c r="DK167" i="3"/>
  <c r="DK133" i="3" s="1"/>
  <c r="DL109" i="3" s="1"/>
  <c r="FD9190" i="3"/>
  <c r="DL138" i="3"/>
  <c r="DM172" i="3" s="1"/>
  <c r="DM141" i="3"/>
  <c r="DN175" i="3" s="1"/>
  <c r="DM140" i="3"/>
  <c r="DN174" i="3" s="1"/>
  <c r="DL137" i="3"/>
  <c r="DL169" i="3"/>
  <c r="DL136" i="3"/>
  <c r="DN176" i="3"/>
  <c r="DN143" i="3"/>
  <c r="DQ182" i="3"/>
  <c r="DQ148" i="3" s="1"/>
  <c r="DR182" i="3" s="1"/>
  <c r="DQ149" i="3"/>
  <c r="DQ147" i="3"/>
  <c r="DR181" i="3" s="1"/>
  <c r="DS189" i="3"/>
  <c r="DS155" i="3" s="1"/>
  <c r="DT189" i="3" s="1"/>
  <c r="DS156" i="3"/>
  <c r="DS154" i="3"/>
  <c r="DT188" i="3" s="1"/>
  <c r="DS153" i="3"/>
  <c r="DS186" i="3"/>
  <c r="DS152" i="3" s="1"/>
  <c r="DT186" i="3" s="1"/>
  <c r="DX9111" i="3"/>
  <c r="O271" i="3"/>
  <c r="AP271" i="3" s="1"/>
  <c r="DV194" i="3"/>
  <c r="DV160" i="3" s="1"/>
  <c r="DV9107" i="3"/>
  <c r="DV9108" i="3"/>
  <c r="DV162" i="3"/>
  <c r="DW196" i="3" s="1"/>
  <c r="O273" i="3"/>
  <c r="AP273" i="3" s="1"/>
  <c r="DV195" i="3"/>
  <c r="DV161" i="3" s="1"/>
  <c r="DV193" i="3"/>
  <c r="O270" i="3"/>
  <c r="AP270" i="3" s="1"/>
  <c r="O272" i="3"/>
  <c r="AP272" i="3" s="1"/>
  <c r="DX9112" i="3"/>
  <c r="DX9114" i="3"/>
  <c r="DX9113" i="3"/>
  <c r="EB9119" i="3"/>
  <c r="FB9185" i="3"/>
  <c r="FB9186" i="3"/>
  <c r="EL9141" i="3"/>
  <c r="FB9184" i="3"/>
  <c r="EC9121" i="3"/>
  <c r="EC9122" i="3"/>
  <c r="EP9149" i="3"/>
  <c r="EE9125" i="3"/>
  <c r="EE9126" i="3"/>
  <c r="EE9127" i="3"/>
  <c r="EG9130" i="3"/>
  <c r="EG9131" i="3"/>
  <c r="EG9132" i="3"/>
  <c r="EG9133" i="3"/>
  <c r="EG9134" i="3"/>
  <c r="EG9135" i="3"/>
  <c r="EV9166" i="3"/>
  <c r="EL9142" i="3"/>
  <c r="EL9143" i="3"/>
  <c r="EV9165" i="3"/>
  <c r="EV9167" i="3"/>
  <c r="EV9168" i="3"/>
  <c r="ET9162" i="3"/>
  <c r="ET9161" i="3"/>
  <c r="EP9151" i="3"/>
  <c r="EP9150" i="3"/>
  <c r="ET9157" i="3"/>
  <c r="ET9156" i="3"/>
  <c r="EX9172" i="3"/>
  <c r="ET9160" i="3"/>
  <c r="ET9159" i="3"/>
  <c r="ET9158" i="3"/>
  <c r="EX9174" i="3"/>
  <c r="EX9171" i="3"/>
  <c r="EX9176" i="3"/>
  <c r="EX9177" i="3"/>
  <c r="EX9175" i="3"/>
  <c r="EX9173" i="3"/>
  <c r="FA9182" i="3"/>
  <c r="FA9181" i="3"/>
  <c r="FH9198" i="3"/>
  <c r="FH9199" i="3"/>
  <c r="FH9201" i="3"/>
  <c r="FH9200" i="3"/>
  <c r="EN9146" i="3"/>
  <c r="GB9246" i="3"/>
  <c r="FR9224" i="3"/>
  <c r="GB9252" i="3"/>
  <c r="FN9216" i="3"/>
  <c r="FN9213" i="3"/>
  <c r="GB9247" i="3"/>
  <c r="GB9254" i="3"/>
  <c r="GB9253" i="3"/>
  <c r="FR9223" i="3"/>
  <c r="FN9215" i="3"/>
  <c r="FN9214" i="3"/>
  <c r="FK9207" i="3"/>
  <c r="FK9208" i="3"/>
  <c r="FR9226" i="3"/>
  <c r="FR9225" i="3"/>
  <c r="FK9206" i="3"/>
  <c r="FN9212" i="3"/>
  <c r="GB9251" i="3"/>
  <c r="GB9248" i="3"/>
  <c r="GB9250" i="3"/>
  <c r="GB9249" i="3"/>
  <c r="FN9217" i="3"/>
  <c r="FN9218" i="3"/>
  <c r="FZ9239" i="3"/>
  <c r="FZ9240" i="3"/>
  <c r="FV9232" i="3"/>
  <c r="FK9205" i="3"/>
  <c r="FV9234" i="3"/>
  <c r="FV9233" i="3"/>
  <c r="FV9231" i="3"/>
  <c r="FZ9241" i="3"/>
  <c r="FZ9242" i="3"/>
  <c r="FZ9243" i="3"/>
  <c r="GD9258" i="3"/>
  <c r="GD9257" i="3"/>
  <c r="FE9190" i="3" l="1"/>
  <c r="DL135" i="3"/>
  <c r="DM169" i="3" s="1"/>
  <c r="FE9192" i="3"/>
  <c r="FE9194" i="3"/>
  <c r="FE9193" i="3"/>
  <c r="DN142" i="3"/>
  <c r="DO176" i="3" s="1"/>
  <c r="FE9191" i="3"/>
  <c r="DM139" i="3"/>
  <c r="DN173" i="3" s="1"/>
  <c r="DN141" i="3"/>
  <c r="DO175" i="3" s="1"/>
  <c r="DM171" i="3"/>
  <c r="DM137" i="3" s="1"/>
  <c r="DM138" i="3"/>
  <c r="DN172" i="3" s="1"/>
  <c r="DL134" i="3"/>
  <c r="DM168" i="3" s="1"/>
  <c r="DL167" i="3"/>
  <c r="DL108" i="3"/>
  <c r="DL114" i="3" s="1"/>
  <c r="DL115" i="3" s="1"/>
  <c r="DM170" i="3"/>
  <c r="DO177" i="3"/>
  <c r="DO144" i="3"/>
  <c r="DR148" i="3"/>
  <c r="DS182" i="3" s="1"/>
  <c r="DR183" i="3"/>
  <c r="DR149" i="3" s="1"/>
  <c r="DS183" i="3" s="1"/>
  <c r="DR150" i="3"/>
  <c r="DT187" i="3"/>
  <c r="DT153" i="3" s="1"/>
  <c r="DU187" i="3" s="1"/>
  <c r="DT154" i="3"/>
  <c r="DT190" i="3"/>
  <c r="DT156" i="3" s="1"/>
  <c r="DT157" i="3"/>
  <c r="DT155" i="3"/>
  <c r="DW195" i="3"/>
  <c r="DW161" i="3" s="1"/>
  <c r="DW194" i="3"/>
  <c r="DW162" i="3"/>
  <c r="DW9108" i="3"/>
  <c r="DW9109" i="3"/>
  <c r="DW9107" i="3"/>
  <c r="DY9112" i="3"/>
  <c r="DY9113" i="3"/>
  <c r="DY9115" i="3"/>
  <c r="DY9114" i="3"/>
  <c r="EC9120" i="3"/>
  <c r="FC9186" i="3"/>
  <c r="FC9187" i="3"/>
  <c r="FC9185" i="3"/>
  <c r="ED9123" i="3"/>
  <c r="ED9122" i="3"/>
  <c r="EM9142" i="3"/>
  <c r="EH9134" i="3"/>
  <c r="EH9135" i="3"/>
  <c r="EH9136" i="3"/>
  <c r="EH9133" i="3"/>
  <c r="EH9132" i="3"/>
  <c r="EH9131" i="3"/>
  <c r="EF9128" i="3"/>
  <c r="EF9127" i="3"/>
  <c r="EF9126" i="3"/>
  <c r="EQ9150" i="3"/>
  <c r="EM9144" i="3"/>
  <c r="EM9143" i="3"/>
  <c r="EQ9152" i="3"/>
  <c r="EQ9151" i="3"/>
  <c r="EU9163" i="3"/>
  <c r="EU9162" i="3"/>
  <c r="EW9168" i="3"/>
  <c r="EW9169" i="3"/>
  <c r="EW9167" i="3"/>
  <c r="EW9166" i="3"/>
  <c r="EU9158" i="3"/>
  <c r="EU9159" i="3"/>
  <c r="EU9160" i="3"/>
  <c r="EU9161" i="3"/>
  <c r="EY9173" i="3"/>
  <c r="EY9175" i="3"/>
  <c r="EU9157" i="3"/>
  <c r="EY9178" i="3"/>
  <c r="EY9177" i="3"/>
  <c r="EY9176" i="3"/>
  <c r="EY9174" i="3"/>
  <c r="EY9172" i="3"/>
  <c r="FB9182" i="3"/>
  <c r="FB9183" i="3"/>
  <c r="FI9199" i="3"/>
  <c r="FI9200" i="3"/>
  <c r="FI9201" i="3"/>
  <c r="FI9202" i="3"/>
  <c r="EO9147" i="3"/>
  <c r="GC9253" i="3"/>
  <c r="FO9214" i="3"/>
  <c r="GC9248" i="3"/>
  <c r="GC9251" i="3"/>
  <c r="FS9225" i="3"/>
  <c r="FO9213" i="3"/>
  <c r="FO9217" i="3"/>
  <c r="FS9227" i="3"/>
  <c r="FS9226" i="3"/>
  <c r="GC9254" i="3"/>
  <c r="GC9255" i="3"/>
  <c r="FL9208" i="3"/>
  <c r="FL9209" i="3"/>
  <c r="GC9249" i="3"/>
  <c r="FL9207" i="3"/>
  <c r="GC9247" i="3"/>
  <c r="GC9250" i="3"/>
  <c r="FO9216" i="3"/>
  <c r="FO9215" i="3"/>
  <c r="FO9218" i="3"/>
  <c r="FO9219" i="3"/>
  <c r="FS9224" i="3"/>
  <c r="GC9252" i="3"/>
  <c r="GA9240" i="3"/>
  <c r="FW9233" i="3"/>
  <c r="GA9242" i="3"/>
  <c r="FW9234" i="3"/>
  <c r="FW9235" i="3"/>
  <c r="FW9232" i="3"/>
  <c r="FL9206" i="3"/>
  <c r="GA9243" i="3"/>
  <c r="GA9244" i="3"/>
  <c r="GB9245" i="3" s="1"/>
  <c r="GA9241" i="3"/>
  <c r="GE9258" i="3"/>
  <c r="GE9259" i="3"/>
  <c r="FF9191" i="3" l="1"/>
  <c r="DM136" i="3"/>
  <c r="DN170" i="3" s="1"/>
  <c r="DO143" i="3"/>
  <c r="DP177" i="3" s="1"/>
  <c r="DO142" i="3"/>
  <c r="DP176" i="3" s="1"/>
  <c r="FF9193" i="3"/>
  <c r="FF9195" i="3"/>
  <c r="FF9194" i="3"/>
  <c r="FF9192" i="3"/>
  <c r="DN140" i="3"/>
  <c r="DO174" i="3" s="1"/>
  <c r="DN139" i="3"/>
  <c r="DM135" i="3"/>
  <c r="DN169" i="3" s="1"/>
  <c r="DL133" i="3"/>
  <c r="DN171" i="3"/>
  <c r="DN138" i="3"/>
  <c r="DP178" i="3"/>
  <c r="DP145" i="3"/>
  <c r="DS149" i="3"/>
  <c r="DT183" i="3" s="1"/>
  <c r="DS151" i="3"/>
  <c r="DS184" i="3"/>
  <c r="DS150" i="3" s="1"/>
  <c r="DT184" i="3" s="1"/>
  <c r="DU189" i="3"/>
  <c r="DU155" i="3" s="1"/>
  <c r="DV189" i="3" s="1"/>
  <c r="DU191" i="3"/>
  <c r="DU157" i="3" s="1"/>
  <c r="DV191" i="3" s="1"/>
  <c r="DU158" i="3"/>
  <c r="DU190" i="3"/>
  <c r="DU156" i="3" s="1"/>
  <c r="DV190" i="3" s="1"/>
  <c r="DU188" i="3"/>
  <c r="DU154" i="3" s="1"/>
  <c r="DZ9114" i="3"/>
  <c r="DX9108" i="3"/>
  <c r="DX196" i="3"/>
  <c r="DX162" i="3" s="1"/>
  <c r="DX195" i="3"/>
  <c r="DX9107" i="3"/>
  <c r="DX9109" i="3"/>
  <c r="DX9110" i="3"/>
  <c r="DZ9116" i="3"/>
  <c r="DZ9115" i="3"/>
  <c r="DZ9113" i="3"/>
  <c r="ED9121" i="3"/>
  <c r="EE9122" i="3" s="1"/>
  <c r="EN9143" i="3"/>
  <c r="FD9188" i="3"/>
  <c r="FD9187" i="3"/>
  <c r="FD9186" i="3"/>
  <c r="EE9123" i="3"/>
  <c r="EE9124" i="3"/>
  <c r="ER9151" i="3"/>
  <c r="EG9127" i="3"/>
  <c r="EG9129" i="3"/>
  <c r="EG9128" i="3"/>
  <c r="EI9132" i="3"/>
  <c r="EI9133" i="3"/>
  <c r="EI9136" i="3"/>
  <c r="EI9137" i="3"/>
  <c r="EI9135" i="3"/>
  <c r="EI9134" i="3"/>
  <c r="EN9144" i="3"/>
  <c r="EN9145" i="3"/>
  <c r="EX9167" i="3"/>
  <c r="EX9169" i="3"/>
  <c r="EX9170" i="3"/>
  <c r="EX9168" i="3"/>
  <c r="EV9164" i="3"/>
  <c r="EW9165" i="3" s="1"/>
  <c r="EV9163" i="3"/>
  <c r="ER9153" i="3"/>
  <c r="ER9152" i="3"/>
  <c r="EV9158" i="3"/>
  <c r="EV9161" i="3"/>
  <c r="EV9162" i="3"/>
  <c r="EV9160" i="3"/>
  <c r="EZ9174" i="3"/>
  <c r="EV9159" i="3"/>
  <c r="EZ9176" i="3"/>
  <c r="EZ9177" i="3"/>
  <c r="EZ9179" i="3"/>
  <c r="EZ9178" i="3"/>
  <c r="EZ9175" i="3"/>
  <c r="EZ9173" i="3"/>
  <c r="FC9184" i="3"/>
  <c r="FC9183" i="3"/>
  <c r="FJ9200" i="3"/>
  <c r="FJ9201" i="3"/>
  <c r="FJ9202" i="3"/>
  <c r="FJ9203" i="3"/>
  <c r="EP9148" i="3"/>
  <c r="FP9216" i="3"/>
  <c r="GD9248" i="3"/>
  <c r="FM9208" i="3"/>
  <c r="GD9255" i="3"/>
  <c r="GD9256" i="3"/>
  <c r="FP9214" i="3"/>
  <c r="GD9254" i="3"/>
  <c r="FP9217" i="3"/>
  <c r="GD9252" i="3"/>
  <c r="GD9253" i="3"/>
  <c r="FP9220" i="3"/>
  <c r="FP9219" i="3"/>
  <c r="FT9226" i="3"/>
  <c r="FT9225" i="3"/>
  <c r="GD9251" i="3"/>
  <c r="GD9250" i="3"/>
  <c r="FP9218" i="3"/>
  <c r="FT9228" i="3"/>
  <c r="FT9227" i="3"/>
  <c r="FP9215" i="3"/>
  <c r="GD9249" i="3"/>
  <c r="FM9209" i="3"/>
  <c r="FM9210" i="3"/>
  <c r="GB9241" i="3"/>
  <c r="FX9233" i="3"/>
  <c r="FX9235" i="3"/>
  <c r="FX9236" i="3"/>
  <c r="FX9234" i="3"/>
  <c r="FM9207" i="3"/>
  <c r="GC9246" i="3"/>
  <c r="GB9244" i="3"/>
  <c r="GC9245" i="3" s="1"/>
  <c r="GB9243" i="3"/>
  <c r="GB9242" i="3"/>
  <c r="GF9259" i="3"/>
  <c r="GF9260" i="3"/>
  <c r="FG9192" i="3" l="1"/>
  <c r="DN137" i="3"/>
  <c r="DO171" i="3" s="1"/>
  <c r="FG9194" i="3"/>
  <c r="DP144" i="3"/>
  <c r="DQ178" i="3" s="1"/>
  <c r="DP143" i="3"/>
  <c r="DQ177" i="3" s="1"/>
  <c r="FG9196" i="3"/>
  <c r="FG9195" i="3"/>
  <c r="FG9193" i="3"/>
  <c r="DO141" i="3"/>
  <c r="DO173" i="3"/>
  <c r="DO139" i="3" s="1"/>
  <c r="DO140" i="3"/>
  <c r="DN136" i="3"/>
  <c r="DO170" i="3" s="1"/>
  <c r="DM167" i="3"/>
  <c r="DM109" i="3"/>
  <c r="DM108" i="3"/>
  <c r="DM114" i="3" s="1"/>
  <c r="DM115" i="3" s="1"/>
  <c r="DM134" i="3"/>
  <c r="DO172" i="3"/>
  <c r="DQ179" i="3"/>
  <c r="DQ146" i="3"/>
  <c r="DT150" i="3"/>
  <c r="DU184" i="3" s="1"/>
  <c r="DV156" i="3"/>
  <c r="DW190" i="3" s="1"/>
  <c r="O268" i="3"/>
  <c r="AP268" i="3" s="1"/>
  <c r="DT152" i="3"/>
  <c r="DT185" i="3"/>
  <c r="DT151" i="3" s="1"/>
  <c r="DU185" i="3" s="1"/>
  <c r="DY9108" i="3"/>
  <c r="O266" i="3"/>
  <c r="AP266" i="3" s="1"/>
  <c r="O265" i="3"/>
  <c r="AP265" i="3" s="1"/>
  <c r="DV188" i="3"/>
  <c r="O267" i="3"/>
  <c r="AP267" i="3" s="1"/>
  <c r="O269" i="3"/>
  <c r="AP269" i="3" s="1"/>
  <c r="DV192" i="3"/>
  <c r="DV158" i="3" s="1"/>
  <c r="DV159" i="3"/>
  <c r="DV157" i="3"/>
  <c r="DW191" i="3" s="1"/>
  <c r="DV155" i="3"/>
  <c r="DW189" i="3" s="1"/>
  <c r="DY9109" i="3"/>
  <c r="DY9111" i="3"/>
  <c r="DY9110" i="3"/>
  <c r="DY196" i="3"/>
  <c r="DY9107" i="3"/>
  <c r="EA9115" i="3"/>
  <c r="EA9114" i="3"/>
  <c r="EA9117" i="3"/>
  <c r="EA9116" i="3"/>
  <c r="FE9187" i="3"/>
  <c r="FE9188" i="3"/>
  <c r="FE9189" i="3"/>
  <c r="EY9168" i="3"/>
  <c r="EH9128" i="3"/>
  <c r="EF9125" i="3"/>
  <c r="EF9124" i="3"/>
  <c r="EF9123" i="3"/>
  <c r="EW9164" i="3"/>
  <c r="EX9165" i="3" s="1"/>
  <c r="ES9152" i="3"/>
  <c r="EO9144" i="3"/>
  <c r="EJ9133" i="3"/>
  <c r="EJ9135" i="3"/>
  <c r="EJ9138" i="3"/>
  <c r="EJ9137" i="3"/>
  <c r="EJ9136" i="3"/>
  <c r="EH9129" i="3"/>
  <c r="EH9130" i="3"/>
  <c r="EJ9134" i="3"/>
  <c r="EO9145" i="3"/>
  <c r="EO9146" i="3"/>
  <c r="ES9154" i="3"/>
  <c r="ES9153" i="3"/>
  <c r="EY9170" i="3"/>
  <c r="EY9171" i="3"/>
  <c r="EY9169" i="3"/>
  <c r="EX9166" i="3"/>
  <c r="EW9159" i="3"/>
  <c r="EW9160" i="3"/>
  <c r="EW9163" i="3"/>
  <c r="EW9162" i="3"/>
  <c r="FA9175" i="3"/>
  <c r="EW9161" i="3"/>
  <c r="FA9178" i="3"/>
  <c r="FA9174" i="3"/>
  <c r="FA9179" i="3"/>
  <c r="FA9180" i="3"/>
  <c r="FA9177" i="3"/>
  <c r="FA9176" i="3"/>
  <c r="FD9185" i="3"/>
  <c r="FD9184" i="3"/>
  <c r="FK9202" i="3"/>
  <c r="FK9201" i="3"/>
  <c r="FK9203" i="3"/>
  <c r="FK9204" i="3"/>
  <c r="EQ9149" i="3"/>
  <c r="GE9250" i="3"/>
  <c r="FQ9217" i="3"/>
  <c r="FQ9219" i="3"/>
  <c r="FU9227" i="3"/>
  <c r="GE9253" i="3"/>
  <c r="FN9209" i="3"/>
  <c r="FN9210" i="3"/>
  <c r="FN9211" i="3"/>
  <c r="FU9226" i="3"/>
  <c r="FQ9220" i="3"/>
  <c r="FQ9221" i="3"/>
  <c r="FU9229" i="3"/>
  <c r="FU9228" i="3"/>
  <c r="GE9252" i="3"/>
  <c r="GE9254" i="3"/>
  <c r="FQ9216" i="3"/>
  <c r="FQ9218" i="3"/>
  <c r="GE9256" i="3"/>
  <c r="GE9257" i="3"/>
  <c r="GE9251" i="3"/>
  <c r="GE9255" i="3"/>
  <c r="GE9249" i="3"/>
  <c r="FQ9215" i="3"/>
  <c r="GC9243" i="3"/>
  <c r="FY9235" i="3"/>
  <c r="FY9236" i="3"/>
  <c r="FY9237" i="3"/>
  <c r="FN9208" i="3"/>
  <c r="FY9234" i="3"/>
  <c r="GD9246" i="3"/>
  <c r="GD9247" i="3"/>
  <c r="GC9244" i="3"/>
  <c r="GC9242" i="3"/>
  <c r="GG9260" i="3"/>
  <c r="GG9261" i="3"/>
  <c r="DO138" i="3" l="1"/>
  <c r="DP172" i="3" s="1"/>
  <c r="FH9193" i="3"/>
  <c r="DQ145" i="3"/>
  <c r="DR179" i="3" s="1"/>
  <c r="DQ144" i="3"/>
  <c r="DR178" i="3" s="1"/>
  <c r="FH9195" i="3"/>
  <c r="DO137" i="3"/>
  <c r="DP171" i="3" s="1"/>
  <c r="FH9197" i="3"/>
  <c r="FH9196" i="3"/>
  <c r="FH9194" i="3"/>
  <c r="DP175" i="3"/>
  <c r="DP141" i="3" s="1"/>
  <c r="DP142" i="3"/>
  <c r="DQ176" i="3" s="1"/>
  <c r="DM133" i="3"/>
  <c r="DN109" i="3" s="1"/>
  <c r="DP174" i="3"/>
  <c r="DP140" i="3" s="1"/>
  <c r="DN168" i="3"/>
  <c r="DN135" i="3"/>
  <c r="DP173" i="3"/>
  <c r="DR180" i="3"/>
  <c r="DR147" i="3"/>
  <c r="DU151" i="3"/>
  <c r="DZ9108" i="3"/>
  <c r="DU186" i="3"/>
  <c r="DU152" i="3" s="1"/>
  <c r="DU153" i="3"/>
  <c r="DW157" i="3"/>
  <c r="DX191" i="3" s="1"/>
  <c r="DW156" i="3"/>
  <c r="DX190" i="3" s="1"/>
  <c r="DW160" i="3"/>
  <c r="DW193" i="3"/>
  <c r="DW159" i="3" s="1"/>
  <c r="DX193" i="3" s="1"/>
  <c r="DW192" i="3"/>
  <c r="DW158" i="3" s="1"/>
  <c r="DX192" i="3" s="1"/>
  <c r="DZ9110" i="3"/>
  <c r="DZ9112" i="3"/>
  <c r="DZ9111" i="3"/>
  <c r="DZ9109" i="3"/>
  <c r="EB9116" i="3"/>
  <c r="EB9115" i="3"/>
  <c r="EB9118" i="3"/>
  <c r="EB9117" i="3"/>
  <c r="FF9189" i="3"/>
  <c r="FF9190" i="3"/>
  <c r="FF9188" i="3"/>
  <c r="EZ9169" i="3"/>
  <c r="EY9166" i="3"/>
  <c r="EG9124" i="3"/>
  <c r="EG9125" i="3"/>
  <c r="EG9126" i="3"/>
  <c r="ET9153" i="3"/>
  <c r="EK9134" i="3"/>
  <c r="EK9136" i="3"/>
  <c r="EP9145" i="3"/>
  <c r="EI9131" i="3"/>
  <c r="EI9130" i="3"/>
  <c r="EI9129" i="3"/>
  <c r="EK9137" i="3"/>
  <c r="EK9138" i="3"/>
  <c r="EK9139" i="3"/>
  <c r="EK9135" i="3"/>
  <c r="EP9147" i="3"/>
  <c r="EP9146" i="3"/>
  <c r="EY9167" i="3"/>
  <c r="EZ9172" i="3"/>
  <c r="EZ9171" i="3"/>
  <c r="EZ9170" i="3"/>
  <c r="ET9155" i="3"/>
  <c r="ET9154" i="3"/>
  <c r="EX9161" i="3"/>
  <c r="EX9162" i="3"/>
  <c r="EX9164" i="3"/>
  <c r="EX9163" i="3"/>
  <c r="EX9160" i="3"/>
  <c r="FB9176" i="3"/>
  <c r="FB9177" i="3"/>
  <c r="FB9180" i="3"/>
  <c r="FB9181" i="3"/>
  <c r="FB9179" i="3"/>
  <c r="FB9178" i="3"/>
  <c r="FB9175" i="3"/>
  <c r="FE9186" i="3"/>
  <c r="FE9185" i="3"/>
  <c r="FL9205" i="3"/>
  <c r="FL9204" i="3"/>
  <c r="FL9202" i="3"/>
  <c r="FL9203" i="3"/>
  <c r="ER9150" i="3"/>
  <c r="GF9250" i="3"/>
  <c r="FR9219" i="3"/>
  <c r="FR9218" i="3"/>
  <c r="GF9252" i="3"/>
  <c r="FV9228" i="3"/>
  <c r="GF9256" i="3"/>
  <c r="FR9222" i="3"/>
  <c r="FR9221" i="3"/>
  <c r="FR9220" i="3"/>
  <c r="FV9227" i="3"/>
  <c r="FO9211" i="3"/>
  <c r="FO9212" i="3"/>
  <c r="FV9230" i="3"/>
  <c r="FV9229" i="3"/>
  <c r="FO9210" i="3"/>
  <c r="GF9253" i="3"/>
  <c r="FR9216" i="3"/>
  <c r="FR9217" i="3"/>
  <c r="GF9257" i="3"/>
  <c r="GF9258" i="3"/>
  <c r="GF9255" i="3"/>
  <c r="GF9254" i="3"/>
  <c r="GF9251" i="3"/>
  <c r="GD9244" i="3"/>
  <c r="FO9209" i="3"/>
  <c r="FZ9237" i="3"/>
  <c r="FZ9238" i="3"/>
  <c r="FZ9236" i="3"/>
  <c r="FZ9235" i="3"/>
  <c r="GD9243" i="3"/>
  <c r="GE9247" i="3"/>
  <c r="GE9248" i="3"/>
  <c r="GD9245" i="3"/>
  <c r="GH9261" i="3"/>
  <c r="GH9262" i="3"/>
  <c r="DP139" i="3" l="1"/>
  <c r="DQ173" i="3" s="1"/>
  <c r="DR146" i="3"/>
  <c r="DS180" i="3" s="1"/>
  <c r="FI9194" i="3"/>
  <c r="DR145" i="3"/>
  <c r="DS179" i="3" s="1"/>
  <c r="FI9196" i="3"/>
  <c r="DP138" i="3"/>
  <c r="DQ172" i="3" s="1"/>
  <c r="FI9198" i="3"/>
  <c r="FI9197" i="3"/>
  <c r="FI9195" i="3"/>
  <c r="DQ143" i="3"/>
  <c r="DN167" i="3"/>
  <c r="DN108" i="3"/>
  <c r="DN114" i="3" s="1"/>
  <c r="DN115" i="3" s="1"/>
  <c r="DN134" i="3"/>
  <c r="DO168" i="3" s="1"/>
  <c r="DQ175" i="3"/>
  <c r="DQ141" i="3" s="1"/>
  <c r="DQ142" i="3"/>
  <c r="DO169" i="3"/>
  <c r="DO136" i="3"/>
  <c r="DQ174" i="3"/>
  <c r="DS181" i="3"/>
  <c r="DS148" i="3"/>
  <c r="DX158" i="3"/>
  <c r="DY192" i="3" s="1"/>
  <c r="DV185" i="3"/>
  <c r="O262" i="3"/>
  <c r="AP262" i="3" s="1"/>
  <c r="EA9109" i="3"/>
  <c r="DV187" i="3"/>
  <c r="DV153" i="3" s="1"/>
  <c r="DW187" i="3" s="1"/>
  <c r="O264" i="3"/>
  <c r="AP264" i="3" s="1"/>
  <c r="O263" i="3"/>
  <c r="AP263" i="3" s="1"/>
  <c r="DV186" i="3"/>
  <c r="DV152" i="3" s="1"/>
  <c r="DV154" i="3"/>
  <c r="DX159" i="3"/>
  <c r="DY193" i="3" s="1"/>
  <c r="DX194" i="3"/>
  <c r="DX160" i="3" s="1"/>
  <c r="DY194" i="3" s="1"/>
  <c r="DX161" i="3"/>
  <c r="DX157" i="3"/>
  <c r="DY191" i="3" s="1"/>
  <c r="EA9111" i="3"/>
  <c r="EA9112" i="3"/>
  <c r="EA9113" i="3"/>
  <c r="EA9110" i="3"/>
  <c r="EC9117" i="3"/>
  <c r="EC9119" i="3"/>
  <c r="EC9118" i="3"/>
  <c r="EC9116" i="3"/>
  <c r="FG9190" i="3"/>
  <c r="FG9191" i="3"/>
  <c r="FG9189" i="3"/>
  <c r="EH9127" i="3"/>
  <c r="EH9126" i="3"/>
  <c r="EH9125" i="3"/>
  <c r="EU9154" i="3"/>
  <c r="FA9170" i="3"/>
  <c r="EQ9146" i="3"/>
  <c r="EL9136" i="3"/>
  <c r="EL9135" i="3"/>
  <c r="EL9140" i="3"/>
  <c r="EL9139" i="3"/>
  <c r="EL9138" i="3"/>
  <c r="EL9137" i="3"/>
  <c r="EJ9130" i="3"/>
  <c r="EJ9132" i="3"/>
  <c r="EJ9131" i="3"/>
  <c r="EQ9148" i="3"/>
  <c r="EQ9147" i="3"/>
  <c r="EU9156" i="3"/>
  <c r="EU9155" i="3"/>
  <c r="FA9171" i="3"/>
  <c r="FA9172" i="3"/>
  <c r="FA9173" i="3"/>
  <c r="EZ9168" i="3"/>
  <c r="EZ9167" i="3"/>
  <c r="EY9163" i="3"/>
  <c r="EY9161" i="3"/>
  <c r="EY9164" i="3"/>
  <c r="EY9165" i="3"/>
  <c r="EY9162" i="3"/>
  <c r="FC9178" i="3"/>
  <c r="FC9176" i="3"/>
  <c r="FC9179" i="3"/>
  <c r="FC9181" i="3"/>
  <c r="FC9182" i="3"/>
  <c r="FC9180" i="3"/>
  <c r="FC9177" i="3"/>
  <c r="FF9187" i="3"/>
  <c r="FF9186" i="3"/>
  <c r="FM9203" i="3"/>
  <c r="FM9205" i="3"/>
  <c r="FM9206" i="3"/>
  <c r="FM9204" i="3"/>
  <c r="ES9151" i="3"/>
  <c r="FS9220" i="3"/>
  <c r="GG9251" i="3"/>
  <c r="FW9229" i="3"/>
  <c r="GG9255" i="3"/>
  <c r="GG9254" i="3"/>
  <c r="GG9253" i="3"/>
  <c r="FS9219" i="3"/>
  <c r="FS9221" i="3"/>
  <c r="FS9222" i="3"/>
  <c r="FS9223" i="3"/>
  <c r="GG9259" i="3"/>
  <c r="GG9258" i="3"/>
  <c r="GG9257" i="3"/>
  <c r="FW9231" i="3"/>
  <c r="FW9230" i="3"/>
  <c r="FP9212" i="3"/>
  <c r="FP9213" i="3"/>
  <c r="GG9256" i="3"/>
  <c r="FP9211" i="3"/>
  <c r="FS9217" i="3"/>
  <c r="FS9218" i="3"/>
  <c r="GE9245" i="3"/>
  <c r="GG9252" i="3"/>
  <c r="FW9228" i="3"/>
  <c r="GA9237" i="3"/>
  <c r="GA9239" i="3"/>
  <c r="GA9238" i="3"/>
  <c r="GA9236" i="3"/>
  <c r="FP9210" i="3"/>
  <c r="GE9244" i="3"/>
  <c r="GE9246" i="3"/>
  <c r="GF9249" i="3"/>
  <c r="GF9248" i="3"/>
  <c r="GI9262" i="3"/>
  <c r="GI9263" i="3"/>
  <c r="DS146" i="3" l="1"/>
  <c r="DT180" i="3" s="1"/>
  <c r="DS147" i="3"/>
  <c r="DQ140" i="3"/>
  <c r="DR174" i="3" s="1"/>
  <c r="FJ9195" i="3"/>
  <c r="DQ139" i="3"/>
  <c r="DR173" i="3" s="1"/>
  <c r="DO135" i="3"/>
  <c r="DP169" i="3" s="1"/>
  <c r="FJ9197" i="3"/>
  <c r="FJ9199" i="3"/>
  <c r="FJ9198" i="3"/>
  <c r="FJ9196" i="3"/>
  <c r="DR177" i="3"/>
  <c r="DR143" i="3" s="1"/>
  <c r="DR144" i="3"/>
  <c r="DN133" i="3"/>
  <c r="DO108" i="3" s="1"/>
  <c r="DO114" i="3" s="1"/>
  <c r="DO115" i="3" s="1"/>
  <c r="DR176" i="3"/>
  <c r="DR142" i="3" s="1"/>
  <c r="DP170" i="3"/>
  <c r="DP137" i="3"/>
  <c r="DR175" i="3"/>
  <c r="DT182" i="3"/>
  <c r="DT149" i="3"/>
  <c r="DT181" i="3"/>
  <c r="DT147" i="3" s="1"/>
  <c r="DU181" i="3" s="1"/>
  <c r="EB9110" i="3"/>
  <c r="DW188" i="3"/>
  <c r="DW154" i="3" s="1"/>
  <c r="DX188" i="3" s="1"/>
  <c r="DW155" i="3"/>
  <c r="DW186" i="3"/>
  <c r="DW153" i="3"/>
  <c r="DY195" i="3"/>
  <c r="DY161" i="3" s="1"/>
  <c r="DZ195" i="3" s="1"/>
  <c r="DY162" i="3"/>
  <c r="DY160" i="3"/>
  <c r="DZ194" i="3" s="1"/>
  <c r="DY159" i="3"/>
  <c r="DY158" i="3"/>
  <c r="DZ192" i="3" s="1"/>
  <c r="EB9114" i="3"/>
  <c r="EB9113" i="3"/>
  <c r="EB9112" i="3"/>
  <c r="EB9111" i="3"/>
  <c r="ED9118" i="3"/>
  <c r="ED9117" i="3"/>
  <c r="ED9120" i="3"/>
  <c r="ED9119" i="3"/>
  <c r="FH9192" i="3"/>
  <c r="FH9191" i="3"/>
  <c r="FH9190" i="3"/>
  <c r="EI9126" i="3"/>
  <c r="EI9127" i="3"/>
  <c r="EI9128" i="3"/>
  <c r="EV9155" i="3"/>
  <c r="EM9137" i="3"/>
  <c r="EK9131" i="3"/>
  <c r="ER9147" i="3"/>
  <c r="EK9133" i="3"/>
  <c r="EK9132" i="3"/>
  <c r="EM9138" i="3"/>
  <c r="EM9139" i="3"/>
  <c r="EM9141" i="3"/>
  <c r="EM9140" i="3"/>
  <c r="EM9136" i="3"/>
  <c r="ER9148" i="3"/>
  <c r="ER9149" i="3"/>
  <c r="FA9169" i="3"/>
  <c r="FA9168" i="3"/>
  <c r="FB9173" i="3"/>
  <c r="FB9174" i="3"/>
  <c r="FB9172" i="3"/>
  <c r="FB9171" i="3"/>
  <c r="EV9157" i="3"/>
  <c r="EV9156" i="3"/>
  <c r="EZ9162" i="3"/>
  <c r="EZ9163" i="3"/>
  <c r="EZ9166" i="3"/>
  <c r="FA9167" i="3" s="1"/>
  <c r="EZ9165" i="3"/>
  <c r="EZ9164" i="3"/>
  <c r="FD9180" i="3"/>
  <c r="FD9177" i="3"/>
  <c r="FD9178" i="3"/>
  <c r="FD9183" i="3"/>
  <c r="FD9182" i="3"/>
  <c r="FN9204" i="3"/>
  <c r="FD9181" i="3"/>
  <c r="FD9179" i="3"/>
  <c r="FG9188" i="3"/>
  <c r="FG9187" i="3"/>
  <c r="FN9207" i="3"/>
  <c r="FN9206" i="3"/>
  <c r="FN9205" i="3"/>
  <c r="ET9152" i="3"/>
  <c r="FT9219" i="3"/>
  <c r="GH9253" i="3"/>
  <c r="GH9257" i="3"/>
  <c r="GF9246" i="3"/>
  <c r="FX9230" i="3"/>
  <c r="GH9255" i="3"/>
  <c r="GH9252" i="3"/>
  <c r="FX9232" i="3"/>
  <c r="FX9231" i="3"/>
  <c r="GH9256" i="3"/>
  <c r="GH9258" i="3"/>
  <c r="FX9229" i="3"/>
  <c r="FQ9213" i="3"/>
  <c r="FQ9214" i="3"/>
  <c r="GH9260" i="3"/>
  <c r="GH9259" i="3"/>
  <c r="FQ9212" i="3"/>
  <c r="FT9223" i="3"/>
  <c r="FT9224" i="3"/>
  <c r="FT9220" i="3"/>
  <c r="FT9222" i="3"/>
  <c r="FT9221" i="3"/>
  <c r="GH9254" i="3"/>
  <c r="FT9218" i="3"/>
  <c r="GB9237" i="3"/>
  <c r="GB9239" i="3"/>
  <c r="GB9240" i="3"/>
  <c r="FQ9211" i="3"/>
  <c r="GF9247" i="3"/>
  <c r="GB9238" i="3"/>
  <c r="GF9245" i="3"/>
  <c r="GG9250" i="3"/>
  <c r="GG9249" i="3"/>
  <c r="GJ9263" i="3"/>
  <c r="GJ9264" i="3"/>
  <c r="DT148" i="3" l="1"/>
  <c r="DR141" i="3"/>
  <c r="DS175" i="3" s="1"/>
  <c r="DP136" i="3"/>
  <c r="DQ170" i="3" s="1"/>
  <c r="DR140" i="3"/>
  <c r="DS174" i="3" s="1"/>
  <c r="DO134" i="3"/>
  <c r="DP135" i="3" s="1"/>
  <c r="FK9196" i="3"/>
  <c r="FK9198" i="3"/>
  <c r="DO109" i="3"/>
  <c r="DO167" i="3"/>
  <c r="DO133" i="3" s="1"/>
  <c r="FK9200" i="3"/>
  <c r="FK9199" i="3"/>
  <c r="FK9197" i="3"/>
  <c r="DS178" i="3"/>
  <c r="DS144" i="3" s="1"/>
  <c r="DS145" i="3"/>
  <c r="DT179" i="3" s="1"/>
  <c r="DS177" i="3"/>
  <c r="DS143" i="3" s="1"/>
  <c r="DQ171" i="3"/>
  <c r="DQ138" i="3"/>
  <c r="DS176" i="3"/>
  <c r="DU183" i="3"/>
  <c r="DU149" i="3" s="1"/>
  <c r="O260" i="3" s="1"/>
  <c r="AP260" i="3" s="1"/>
  <c r="DU150" i="3"/>
  <c r="DU182" i="3"/>
  <c r="DU148" i="3" s="1"/>
  <c r="DZ160" i="3"/>
  <c r="EA194" i="3" s="1"/>
  <c r="EC9111" i="3"/>
  <c r="DX187" i="3"/>
  <c r="DX154" i="3"/>
  <c r="DX189" i="3"/>
  <c r="DX155" i="3" s="1"/>
  <c r="DY189" i="3" s="1"/>
  <c r="DX156" i="3"/>
  <c r="DZ193" i="3"/>
  <c r="DZ159" i="3" s="1"/>
  <c r="EA193" i="3" s="1"/>
  <c r="DZ196" i="3"/>
  <c r="DZ162" i="3" s="1"/>
  <c r="DZ9107" i="3"/>
  <c r="DZ161" i="3"/>
  <c r="EA195" i="3" s="1"/>
  <c r="EC9112" i="3"/>
  <c r="EC9113" i="3"/>
  <c r="EC9114" i="3"/>
  <c r="EC9115" i="3"/>
  <c r="EE9119" i="3"/>
  <c r="EE9121" i="3"/>
  <c r="EE9120" i="3"/>
  <c r="EE9118" i="3"/>
  <c r="FI9191" i="3"/>
  <c r="FI9192" i="3"/>
  <c r="FI9193" i="3"/>
  <c r="EJ9129" i="3"/>
  <c r="EJ9128" i="3"/>
  <c r="EJ9127" i="3"/>
  <c r="EL9132" i="3"/>
  <c r="EW9156" i="3"/>
  <c r="EN9140" i="3"/>
  <c r="EN9137" i="3"/>
  <c r="EN9142" i="3"/>
  <c r="EN9141" i="3"/>
  <c r="EN9139" i="3"/>
  <c r="EN9138" i="3"/>
  <c r="EL9134" i="3"/>
  <c r="EL9133" i="3"/>
  <c r="ES9148" i="3"/>
  <c r="ES9149" i="3"/>
  <c r="ES9150" i="3"/>
  <c r="EW9158" i="3"/>
  <c r="EW9157" i="3"/>
  <c r="FC9172" i="3"/>
  <c r="FC9175" i="3"/>
  <c r="FC9174" i="3"/>
  <c r="FC9173" i="3"/>
  <c r="FB9170" i="3"/>
  <c r="FC9171" i="3" s="1"/>
  <c r="FB9169" i="3"/>
  <c r="FA9164" i="3"/>
  <c r="FA9166" i="3"/>
  <c r="FB9167" i="3" s="1"/>
  <c r="FA9165" i="3"/>
  <c r="FB9168" i="3"/>
  <c r="FE9181" i="3"/>
  <c r="FA9163" i="3"/>
  <c r="FE9179" i="3"/>
  <c r="FE9182" i="3"/>
  <c r="FE9183" i="3"/>
  <c r="FE9184" i="3"/>
  <c r="FE9180" i="3"/>
  <c r="FE9178" i="3"/>
  <c r="FH9189" i="3"/>
  <c r="FI9190" i="3" s="1"/>
  <c r="FH9188" i="3"/>
  <c r="FO9205" i="3"/>
  <c r="FO9206" i="3"/>
  <c r="FO9207" i="3"/>
  <c r="FO9208" i="3"/>
  <c r="EU9153" i="3"/>
  <c r="GG9247" i="3"/>
  <c r="FY9230" i="3"/>
  <c r="GI9258" i="3"/>
  <c r="GI9257" i="3"/>
  <c r="GI9254" i="3"/>
  <c r="GI9253" i="3"/>
  <c r="GI9255" i="3"/>
  <c r="FU9221" i="3"/>
  <c r="FY9231" i="3"/>
  <c r="GI9256" i="3"/>
  <c r="FU9222" i="3"/>
  <c r="GI9259" i="3"/>
  <c r="GI9260" i="3"/>
  <c r="GI9261" i="3"/>
  <c r="FU9220" i="3"/>
  <c r="FR9214" i="3"/>
  <c r="FR9215" i="3"/>
  <c r="FY9233" i="3"/>
  <c r="FY9232" i="3"/>
  <c r="FR9213" i="3"/>
  <c r="FU9225" i="3"/>
  <c r="FU9224" i="3"/>
  <c r="FU9223" i="3"/>
  <c r="FU9219" i="3"/>
  <c r="GC9238" i="3"/>
  <c r="GC9241" i="3"/>
  <c r="GC9240" i="3"/>
  <c r="GC9239" i="3"/>
  <c r="GG9248" i="3"/>
  <c r="FR9212" i="3"/>
  <c r="GH9250" i="3"/>
  <c r="GH9251" i="3"/>
  <c r="GG9246" i="3"/>
  <c r="GK9264" i="3"/>
  <c r="GK9265" i="3"/>
  <c r="FL9197" i="3" l="1"/>
  <c r="DS142" i="3"/>
  <c r="DQ137" i="3"/>
  <c r="DR171" i="3" s="1"/>
  <c r="DS141" i="3"/>
  <c r="DT175" i="3" s="1"/>
  <c r="DP168" i="3"/>
  <c r="DP134" i="3" s="1"/>
  <c r="DQ168" i="3" s="1"/>
  <c r="FL9199" i="3"/>
  <c r="FL9201" i="3"/>
  <c r="FL9200" i="3"/>
  <c r="FL9198" i="3"/>
  <c r="DT146" i="3"/>
  <c r="DT178" i="3"/>
  <c r="DT144" i="3" s="1"/>
  <c r="DT145" i="3"/>
  <c r="DU179" i="3" s="1"/>
  <c r="DR172" i="3"/>
  <c r="DR139" i="3"/>
  <c r="DQ169" i="3"/>
  <c r="DQ136" i="3"/>
  <c r="DR170" i="3" s="1"/>
  <c r="DP167" i="3"/>
  <c r="DP109" i="3"/>
  <c r="DP108" i="3"/>
  <c r="DP114" i="3" s="1"/>
  <c r="DP115" i="3" s="1"/>
  <c r="DT176" i="3"/>
  <c r="DT177" i="3"/>
  <c r="DT143" i="3" s="1"/>
  <c r="O259" i="3"/>
  <c r="AP259" i="3" s="1"/>
  <c r="DV182" i="3"/>
  <c r="O261" i="3"/>
  <c r="AP261" i="3" s="1"/>
  <c r="DV184" i="3"/>
  <c r="DV150" i="3" s="1"/>
  <c r="DV151" i="3"/>
  <c r="DV183" i="3"/>
  <c r="DV149" i="3" s="1"/>
  <c r="DW183" i="3" s="1"/>
  <c r="EA161" i="3"/>
  <c r="EB195" i="3" s="1"/>
  <c r="DY190" i="3"/>
  <c r="DY156" i="3" s="1"/>
  <c r="DZ190" i="3" s="1"/>
  <c r="DY157" i="3"/>
  <c r="DY155" i="3"/>
  <c r="DY188" i="3"/>
  <c r="EA9108" i="3"/>
  <c r="EA9107" i="3"/>
  <c r="EA196" i="3"/>
  <c r="EA162" i="3" s="1"/>
  <c r="EB196" i="3" s="1"/>
  <c r="EA160" i="3"/>
  <c r="EB194" i="3" s="1"/>
  <c r="ED9116" i="3"/>
  <c r="ED9115" i="3"/>
  <c r="ED9114" i="3"/>
  <c r="ED9113" i="3"/>
  <c r="ED9112" i="3"/>
  <c r="EF9119" i="3"/>
  <c r="EF9120" i="3"/>
  <c r="EF9122" i="3"/>
  <c r="EF9121" i="3"/>
  <c r="FJ9193" i="3"/>
  <c r="FJ9194" i="3"/>
  <c r="FJ9192" i="3"/>
  <c r="ET9149" i="3"/>
  <c r="EO9138" i="3"/>
  <c r="EK9128" i="3"/>
  <c r="EK9130" i="3"/>
  <c r="EK9129" i="3"/>
  <c r="EM9133" i="3"/>
  <c r="EX9157" i="3"/>
  <c r="EO9141" i="3"/>
  <c r="FD9173" i="3"/>
  <c r="EM9134" i="3"/>
  <c r="EM9135" i="3"/>
  <c r="EO9139" i="3"/>
  <c r="EO9143" i="3"/>
  <c r="EO9142" i="3"/>
  <c r="EO9140" i="3"/>
  <c r="FC9170" i="3"/>
  <c r="FD9171" i="3" s="1"/>
  <c r="ET9151" i="3"/>
  <c r="ET9150" i="3"/>
  <c r="FD9174" i="3"/>
  <c r="FD9175" i="3"/>
  <c r="FD9176" i="3"/>
  <c r="FD9172" i="3"/>
  <c r="EX9159" i="3"/>
  <c r="EX9158" i="3"/>
  <c r="FB9165" i="3"/>
  <c r="FB9164" i="3"/>
  <c r="FC9169" i="3"/>
  <c r="FC9168" i="3"/>
  <c r="FB9166" i="3"/>
  <c r="FF9180" i="3"/>
  <c r="FI9189" i="3"/>
  <c r="FJ9190" i="3" s="1"/>
  <c r="FF9179" i="3"/>
  <c r="FF9184" i="3"/>
  <c r="FF9185" i="3"/>
  <c r="FF9183" i="3"/>
  <c r="FF9182" i="3"/>
  <c r="FF9181" i="3"/>
  <c r="FJ9191" i="3"/>
  <c r="FP9208" i="3"/>
  <c r="FP9209" i="3"/>
  <c r="FP9207" i="3"/>
  <c r="FP9206" i="3"/>
  <c r="EV9154" i="3"/>
  <c r="GH9248" i="3"/>
  <c r="FV9224" i="3"/>
  <c r="GJ9255" i="3"/>
  <c r="FV9220" i="3"/>
  <c r="FV9222" i="3"/>
  <c r="GJ9254" i="3"/>
  <c r="GJ9256" i="3"/>
  <c r="GJ9257" i="3"/>
  <c r="FZ9232" i="3"/>
  <c r="GJ9259" i="3"/>
  <c r="FV9225" i="3"/>
  <c r="FV9226" i="3"/>
  <c r="FS9214" i="3"/>
  <c r="FS9215" i="3"/>
  <c r="FS9216" i="3"/>
  <c r="FV9221" i="3"/>
  <c r="GJ9258" i="3"/>
  <c r="FZ9231" i="3"/>
  <c r="FZ9234" i="3"/>
  <c r="FZ9233" i="3"/>
  <c r="GD9239" i="3"/>
  <c r="FV9223" i="3"/>
  <c r="GJ9261" i="3"/>
  <c r="GJ9262" i="3"/>
  <c r="GJ9260" i="3"/>
  <c r="GH9249" i="3"/>
  <c r="GI9250" i="3" s="1"/>
  <c r="FS9213" i="3"/>
  <c r="GD9240" i="3"/>
  <c r="GD9241" i="3"/>
  <c r="GD9242" i="3"/>
  <c r="GI9251" i="3"/>
  <c r="GI9252" i="3"/>
  <c r="GH9247" i="3"/>
  <c r="GL9265" i="3"/>
  <c r="GL9266" i="3"/>
  <c r="DR138" i="3" l="1"/>
  <c r="DT142" i="3"/>
  <c r="DU176" i="3" s="1"/>
  <c r="FM9198" i="3"/>
  <c r="FM9200" i="3"/>
  <c r="FM9202" i="3"/>
  <c r="FM9201" i="3"/>
  <c r="FM9199" i="3"/>
  <c r="DU180" i="3"/>
  <c r="DU146" i="3" s="1"/>
  <c r="DU147" i="3"/>
  <c r="DR137" i="3"/>
  <c r="DS171" i="3" s="1"/>
  <c r="DS172" i="3"/>
  <c r="DP133" i="3"/>
  <c r="DQ134" i="3" s="1"/>
  <c r="DR168" i="3" s="1"/>
  <c r="DQ135" i="3"/>
  <c r="DS173" i="3"/>
  <c r="DS140" i="3"/>
  <c r="DU178" i="3"/>
  <c r="DU144" i="3" s="1"/>
  <c r="DU145" i="3"/>
  <c r="DU177" i="3"/>
  <c r="DW185" i="3"/>
  <c r="DW151" i="3" s="1"/>
  <c r="DX185" i="3" s="1"/>
  <c r="DW152" i="3"/>
  <c r="DW184" i="3"/>
  <c r="DW150" i="3" s="1"/>
  <c r="DX184" i="3" s="1"/>
  <c r="EB162" i="3"/>
  <c r="EC196" i="3" s="1"/>
  <c r="DZ189" i="3"/>
  <c r="DZ158" i="3"/>
  <c r="DZ191" i="3"/>
  <c r="DZ157" i="3" s="1"/>
  <c r="EA191" i="3" s="1"/>
  <c r="DZ156" i="3"/>
  <c r="EA190" i="3" s="1"/>
  <c r="EE9114" i="3"/>
  <c r="EB161" i="3"/>
  <c r="EC195" i="3" s="1"/>
  <c r="EB9107" i="3"/>
  <c r="EB9108" i="3"/>
  <c r="EB9109" i="3"/>
  <c r="EE9115" i="3"/>
  <c r="EE9117" i="3"/>
  <c r="EE9116" i="3"/>
  <c r="EE9113" i="3"/>
  <c r="EG9121" i="3"/>
  <c r="EG9120" i="3"/>
  <c r="EG9123" i="3"/>
  <c r="EG9122" i="3"/>
  <c r="EL9129" i="3"/>
  <c r="FK9194" i="3"/>
  <c r="FK9195" i="3"/>
  <c r="FK9193" i="3"/>
  <c r="EL9130" i="3"/>
  <c r="EL9131" i="3"/>
  <c r="EY9158" i="3"/>
  <c r="EP9142" i="3"/>
  <c r="EU9150" i="3"/>
  <c r="EP9141" i="3"/>
  <c r="EP9140" i="3"/>
  <c r="EP9143" i="3"/>
  <c r="EP9144" i="3"/>
  <c r="EP9139" i="3"/>
  <c r="EN9135" i="3"/>
  <c r="EN9136" i="3"/>
  <c r="EN9134" i="3"/>
  <c r="EU9151" i="3"/>
  <c r="EU9152" i="3"/>
  <c r="EY9160" i="3"/>
  <c r="EY9159" i="3"/>
  <c r="FE9172" i="3"/>
  <c r="FE9173" i="3"/>
  <c r="FE9176" i="3"/>
  <c r="FE9177" i="3"/>
  <c r="FE9175" i="3"/>
  <c r="FE9174" i="3"/>
  <c r="FC9166" i="3"/>
  <c r="FC9167" i="3"/>
  <c r="FD9170" i="3"/>
  <c r="FD9169" i="3"/>
  <c r="FC9165" i="3"/>
  <c r="FG9181" i="3"/>
  <c r="FG9182" i="3"/>
  <c r="FG9183" i="3"/>
  <c r="FG9185" i="3"/>
  <c r="FG9186" i="3"/>
  <c r="FG9184" i="3"/>
  <c r="FG9180" i="3"/>
  <c r="FK9192" i="3"/>
  <c r="FK9191" i="3"/>
  <c r="FQ9208" i="3"/>
  <c r="FQ9207" i="3"/>
  <c r="FQ9209" i="3"/>
  <c r="FQ9210" i="3"/>
  <c r="EW9155" i="3"/>
  <c r="FW9223" i="3"/>
  <c r="GK9257" i="3"/>
  <c r="GK9258" i="3"/>
  <c r="FW9225" i="3"/>
  <c r="GK9256" i="3"/>
  <c r="GK9255" i="3"/>
  <c r="GK9260" i="3"/>
  <c r="GA9232" i="3"/>
  <c r="GK9261" i="3"/>
  <c r="FW9221" i="3"/>
  <c r="FW9222" i="3"/>
  <c r="FW9226" i="3"/>
  <c r="FW9227" i="3"/>
  <c r="GA9233" i="3"/>
  <c r="GA9235" i="3"/>
  <c r="GA9234" i="3"/>
  <c r="FT9216" i="3"/>
  <c r="FT9217" i="3"/>
  <c r="FT9215" i="3"/>
  <c r="FW9224" i="3"/>
  <c r="GK9259" i="3"/>
  <c r="GK9262" i="3"/>
  <c r="GK9263" i="3"/>
  <c r="GI9249" i="3"/>
  <c r="GJ9250" i="3" s="1"/>
  <c r="GE9241" i="3"/>
  <c r="GE9242" i="3"/>
  <c r="GE9243" i="3"/>
  <c r="FT9214" i="3"/>
  <c r="GE9240" i="3"/>
  <c r="GJ9253" i="3"/>
  <c r="GJ9252" i="3"/>
  <c r="GI9248" i="3"/>
  <c r="GJ9251" i="3"/>
  <c r="GM9266" i="3"/>
  <c r="GM9267" i="3"/>
  <c r="DS139" i="3" l="1"/>
  <c r="DT173" i="3" s="1"/>
  <c r="DU143" i="3"/>
  <c r="FN9199" i="3"/>
  <c r="FN9201" i="3"/>
  <c r="FN9203" i="3"/>
  <c r="FN9202" i="3"/>
  <c r="FN9200" i="3"/>
  <c r="O258" i="3"/>
  <c r="AP258" i="3" s="1"/>
  <c r="DV181" i="3"/>
  <c r="DV147" i="3" s="1"/>
  <c r="DV148" i="3"/>
  <c r="O257" i="3"/>
  <c r="AP257" i="3" s="1"/>
  <c r="DV180" i="3"/>
  <c r="DV146" i="3" s="1"/>
  <c r="DS138" i="3"/>
  <c r="DT172" i="3" s="1"/>
  <c r="DT174" i="3"/>
  <c r="DT141" i="3"/>
  <c r="DR169" i="3"/>
  <c r="DR135" i="3" s="1"/>
  <c r="DS169" i="3" s="1"/>
  <c r="DR136" i="3"/>
  <c r="DQ108" i="3"/>
  <c r="DQ114" i="3" s="1"/>
  <c r="DQ115" i="3" s="1"/>
  <c r="DQ109" i="3"/>
  <c r="DQ167" i="3"/>
  <c r="DV177" i="3"/>
  <c r="O254" i="3"/>
  <c r="AP254" i="3" s="1"/>
  <c r="DV178" i="3"/>
  <c r="DV144" i="3" s="1"/>
  <c r="DW178" i="3" s="1"/>
  <c r="O255" i="3"/>
  <c r="AP255" i="3" s="1"/>
  <c r="O256" i="3"/>
  <c r="AP256" i="3" s="1"/>
  <c r="DV179" i="3"/>
  <c r="DV145" i="3" s="1"/>
  <c r="DX186" i="3"/>
  <c r="DX152" i="3" s="1"/>
  <c r="DY186" i="3" s="1"/>
  <c r="DX153" i="3"/>
  <c r="DX151" i="3"/>
  <c r="DY185" i="3" s="1"/>
  <c r="EA157" i="3"/>
  <c r="EB191" i="3" s="1"/>
  <c r="EA159" i="3"/>
  <c r="EA192" i="3"/>
  <c r="EA158" i="3" s="1"/>
  <c r="EC9110" i="3"/>
  <c r="EC9109" i="3"/>
  <c r="EC9108" i="3"/>
  <c r="EC9107" i="3"/>
  <c r="EC162" i="3"/>
  <c r="ED196" i="3" s="1"/>
  <c r="EF9115" i="3"/>
  <c r="EF9118" i="3"/>
  <c r="EF9117" i="3"/>
  <c r="EF9114" i="3"/>
  <c r="EF9116" i="3"/>
  <c r="EH9122" i="3"/>
  <c r="EH9124" i="3"/>
  <c r="EI9125" i="3" s="1"/>
  <c r="EH9123" i="3"/>
  <c r="EH9121" i="3"/>
  <c r="FL9195" i="3"/>
  <c r="FL9196" i="3"/>
  <c r="FL9194" i="3"/>
  <c r="EM9132" i="3"/>
  <c r="EM9131" i="3"/>
  <c r="EZ9159" i="3"/>
  <c r="EM9130" i="3"/>
  <c r="EV9151" i="3"/>
  <c r="EO9136" i="3"/>
  <c r="EO9137" i="3"/>
  <c r="EO9135" i="3"/>
  <c r="EQ9145" i="3"/>
  <c r="EQ9144" i="3"/>
  <c r="EQ9143" i="3"/>
  <c r="EQ9140" i="3"/>
  <c r="EQ9141" i="3"/>
  <c r="EQ9142" i="3"/>
  <c r="FF9174" i="3"/>
  <c r="EV9152" i="3"/>
  <c r="EV9153" i="3"/>
  <c r="FF9175" i="3"/>
  <c r="FF9177" i="3"/>
  <c r="FF9178" i="3"/>
  <c r="FF9176" i="3"/>
  <c r="FF9173" i="3"/>
  <c r="EZ9161" i="3"/>
  <c r="EZ9160" i="3"/>
  <c r="FE9171" i="3"/>
  <c r="FE9170" i="3"/>
  <c r="FD9168" i="3"/>
  <c r="FD9167" i="3"/>
  <c r="FD9166" i="3"/>
  <c r="FH9184" i="3"/>
  <c r="FH9186" i="3"/>
  <c r="FH9187" i="3"/>
  <c r="FH9185" i="3"/>
  <c r="FH9183" i="3"/>
  <c r="FH9182" i="3"/>
  <c r="FH9181" i="3"/>
  <c r="FL9193" i="3"/>
  <c r="FL9192" i="3"/>
  <c r="FR9208" i="3"/>
  <c r="FR9211" i="3"/>
  <c r="FR9210" i="3"/>
  <c r="FR9209" i="3"/>
  <c r="EX9156" i="3"/>
  <c r="FX9222" i="3"/>
  <c r="GL9257" i="3"/>
  <c r="GL9256" i="3"/>
  <c r="FX9224" i="3"/>
  <c r="GB9234" i="3"/>
  <c r="GL9262" i="3"/>
  <c r="FX9228" i="3"/>
  <c r="FX9227" i="3"/>
  <c r="FU9217" i="3"/>
  <c r="FU9218" i="3"/>
  <c r="FU9216" i="3"/>
  <c r="GL9261" i="3"/>
  <c r="FX9226" i="3"/>
  <c r="GB9236" i="3"/>
  <c r="GB9235" i="3"/>
  <c r="FX9225" i="3"/>
  <c r="GB9233" i="3"/>
  <c r="FX9223" i="3"/>
  <c r="GL9259" i="3"/>
  <c r="GL9260" i="3"/>
  <c r="GL9258" i="3"/>
  <c r="GL9263" i="3"/>
  <c r="GL9264" i="3"/>
  <c r="GF9241" i="3"/>
  <c r="GF9242" i="3"/>
  <c r="GK9252" i="3"/>
  <c r="GF9243" i="3"/>
  <c r="GF9244" i="3"/>
  <c r="FU9215" i="3"/>
  <c r="GK9251" i="3"/>
  <c r="GK9254" i="3"/>
  <c r="GL9255" i="3" s="1"/>
  <c r="GK9253" i="3"/>
  <c r="GJ9249" i="3"/>
  <c r="GK9250" i="3" s="1"/>
  <c r="GN9268" i="3"/>
  <c r="GN9267" i="3"/>
  <c r="DT140" i="3" l="1"/>
  <c r="FO9202" i="3"/>
  <c r="FO9200" i="3"/>
  <c r="FO9204" i="3"/>
  <c r="FO9203" i="3"/>
  <c r="FO9201" i="3"/>
  <c r="DW182" i="3"/>
  <c r="DW148" i="3" s="1"/>
  <c r="DW149" i="3"/>
  <c r="DW181" i="3"/>
  <c r="DW147" i="3" s="1"/>
  <c r="DT139" i="3"/>
  <c r="DU173" i="3" s="1"/>
  <c r="DQ133" i="3"/>
  <c r="DR134" i="3" s="1"/>
  <c r="DU174" i="3"/>
  <c r="DS170" i="3"/>
  <c r="DS136" i="3" s="1"/>
  <c r="DS137" i="3"/>
  <c r="DU175" i="3"/>
  <c r="DU142" i="3"/>
  <c r="DW179" i="3"/>
  <c r="DW145" i="3" s="1"/>
  <c r="DX179" i="3" s="1"/>
  <c r="DW180" i="3"/>
  <c r="DW146" i="3" s="1"/>
  <c r="DY187" i="3"/>
  <c r="DY153" i="3" s="1"/>
  <c r="DZ187" i="3" s="1"/>
  <c r="DY154" i="3"/>
  <c r="DY152" i="3"/>
  <c r="DZ186" i="3" s="1"/>
  <c r="EB192" i="3"/>
  <c r="EB158" i="3" s="1"/>
  <c r="EB193" i="3"/>
  <c r="EB159" i="3" s="1"/>
  <c r="EB160" i="3"/>
  <c r="ED9107" i="3"/>
  <c r="ED9108" i="3"/>
  <c r="ED9109" i="3"/>
  <c r="ED9110" i="3"/>
  <c r="ED9111" i="3"/>
  <c r="EG9116" i="3"/>
  <c r="EG9117" i="3"/>
  <c r="EG9119" i="3"/>
  <c r="EG9118" i="3"/>
  <c r="EG9115" i="3"/>
  <c r="EI9122" i="3"/>
  <c r="EI9124" i="3"/>
  <c r="EJ9125" i="3" s="1"/>
  <c r="EI9123" i="3"/>
  <c r="EJ9126" i="3"/>
  <c r="FM9196" i="3"/>
  <c r="FM9197" i="3"/>
  <c r="FM9195" i="3"/>
  <c r="EW9152" i="3"/>
  <c r="FG9176" i="3"/>
  <c r="FG9174" i="3"/>
  <c r="EN9131" i="3"/>
  <c r="EN9133" i="3"/>
  <c r="EN9132" i="3"/>
  <c r="ER9143" i="3"/>
  <c r="ER9141" i="3"/>
  <c r="ER9144" i="3"/>
  <c r="ER9146" i="3"/>
  <c r="ER9145" i="3"/>
  <c r="EP9138" i="3"/>
  <c r="EP9137" i="3"/>
  <c r="EP9136" i="3"/>
  <c r="ER9142" i="3"/>
  <c r="FA9160" i="3"/>
  <c r="EW9153" i="3"/>
  <c r="EW9154" i="3"/>
  <c r="FA9162" i="3"/>
  <c r="FA9161" i="3"/>
  <c r="FG9179" i="3"/>
  <c r="FG9178" i="3"/>
  <c r="FG9177" i="3"/>
  <c r="FG9175" i="3"/>
  <c r="FE9167" i="3"/>
  <c r="FE9168" i="3"/>
  <c r="FF9172" i="3"/>
  <c r="FF9171" i="3"/>
  <c r="FE9169" i="3"/>
  <c r="FI9185" i="3"/>
  <c r="FI9182" i="3"/>
  <c r="FI9183" i="3"/>
  <c r="FI9188" i="3"/>
  <c r="FJ9189" i="3" s="1"/>
  <c r="FI9187" i="3"/>
  <c r="FI9186" i="3"/>
  <c r="FI9184" i="3"/>
  <c r="FM9194" i="3"/>
  <c r="FM9193" i="3"/>
  <c r="FS9210" i="3"/>
  <c r="FS9209" i="3"/>
  <c r="FS9212" i="3"/>
  <c r="FS9211" i="3"/>
  <c r="EY9157" i="3"/>
  <c r="GM9258" i="3"/>
  <c r="GC9235" i="3"/>
  <c r="FY9225" i="3"/>
  <c r="GM9262" i="3"/>
  <c r="FY9227" i="3"/>
  <c r="GM9260" i="3"/>
  <c r="FV9218" i="3"/>
  <c r="FV9219" i="3"/>
  <c r="FV9217" i="3"/>
  <c r="FY9229" i="3"/>
  <c r="FY9228" i="3"/>
  <c r="GC9234" i="3"/>
  <c r="GM9264" i="3"/>
  <c r="GM9265" i="3"/>
  <c r="FY9223" i="3"/>
  <c r="FY9224" i="3"/>
  <c r="GC9237" i="3"/>
  <c r="GC9236" i="3"/>
  <c r="GM9263" i="3"/>
  <c r="FY9226" i="3"/>
  <c r="GM9257" i="3"/>
  <c r="GM9259" i="3"/>
  <c r="GM9261" i="3"/>
  <c r="GL9252" i="3"/>
  <c r="FV9216" i="3"/>
  <c r="GG9244" i="3"/>
  <c r="GG9245" i="3"/>
  <c r="GG9243" i="3"/>
  <c r="GG9242" i="3"/>
  <c r="GL9254" i="3"/>
  <c r="GL9253" i="3"/>
  <c r="GM9256" i="3"/>
  <c r="GL9251" i="3"/>
  <c r="GO9268" i="3"/>
  <c r="GO9269" i="3"/>
  <c r="DU141" i="3" l="1"/>
  <c r="FP9201" i="3"/>
  <c r="FP9203" i="3"/>
  <c r="FP9205" i="3"/>
  <c r="FP9204" i="3"/>
  <c r="FP9202" i="3"/>
  <c r="DX183" i="3"/>
  <c r="DX149" i="3" s="1"/>
  <c r="DX150" i="3"/>
  <c r="DX182" i="3"/>
  <c r="DX148" i="3" s="1"/>
  <c r="DU140" i="3"/>
  <c r="DV174" i="3" s="1"/>
  <c r="DR167" i="3"/>
  <c r="DS168" i="3"/>
  <c r="DS135" i="3"/>
  <c r="DT169" i="3" s="1"/>
  <c r="DR109" i="3"/>
  <c r="DR108" i="3"/>
  <c r="DR114" i="3" s="1"/>
  <c r="DR115" i="3" s="1"/>
  <c r="O253" i="3"/>
  <c r="AP253" i="3" s="1"/>
  <c r="DV143" i="3"/>
  <c r="DV176" i="3"/>
  <c r="DV175" i="3"/>
  <c r="O252" i="3"/>
  <c r="AP252" i="3" s="1"/>
  <c r="DT138" i="3"/>
  <c r="DT171" i="3"/>
  <c r="DT137" i="3" s="1"/>
  <c r="DT170" i="3"/>
  <c r="DX180" i="3"/>
  <c r="DX146" i="3" s="1"/>
  <c r="DY180" i="3" s="1"/>
  <c r="DX181" i="3"/>
  <c r="DX147" i="3" s="1"/>
  <c r="DZ188" i="3"/>
  <c r="DZ154" i="3" s="1"/>
  <c r="EA188" i="3" s="1"/>
  <c r="DZ155" i="3"/>
  <c r="DZ153" i="3"/>
  <c r="EA187" i="3" s="1"/>
  <c r="EC192" i="3"/>
  <c r="EC161" i="3"/>
  <c r="EC194" i="3"/>
  <c r="EC160" i="3" s="1"/>
  <c r="EC193" i="3"/>
  <c r="EC159" i="3" s="1"/>
  <c r="EE9111" i="3"/>
  <c r="EE9112" i="3"/>
  <c r="EE9110" i="3"/>
  <c r="EE9109" i="3"/>
  <c r="EE9108" i="3"/>
  <c r="EH9118" i="3"/>
  <c r="EH9120" i="3"/>
  <c r="EH9119" i="3"/>
  <c r="EH9117" i="3"/>
  <c r="EH9116" i="3"/>
  <c r="EK9127" i="3"/>
  <c r="EK9126" i="3"/>
  <c r="EJ9124" i="3"/>
  <c r="EK9125" i="3" s="1"/>
  <c r="EJ9123" i="3"/>
  <c r="FN9195" i="3"/>
  <c r="ES9145" i="3"/>
  <c r="FN9197" i="3"/>
  <c r="FN9198" i="3"/>
  <c r="EO9132" i="3"/>
  <c r="FN9196" i="3"/>
  <c r="EX9153" i="3"/>
  <c r="ES9142" i="3"/>
  <c r="EO9134" i="3"/>
  <c r="EO9133" i="3"/>
  <c r="FH9177" i="3"/>
  <c r="EQ9137" i="3"/>
  <c r="EQ9138" i="3"/>
  <c r="EQ9139" i="3"/>
  <c r="FB9161" i="3"/>
  <c r="ES9146" i="3"/>
  <c r="ES9147" i="3"/>
  <c r="ES9144" i="3"/>
  <c r="ES9143" i="3"/>
  <c r="EX9155" i="3"/>
  <c r="EX9154" i="3"/>
  <c r="FH9176" i="3"/>
  <c r="FH9175" i="3"/>
  <c r="FH9178" i="3"/>
  <c r="FH9179" i="3"/>
  <c r="FH9180" i="3"/>
  <c r="FB9163" i="3"/>
  <c r="FB9162" i="3"/>
  <c r="FF9169" i="3"/>
  <c r="FG9173" i="3"/>
  <c r="FG9172" i="3"/>
  <c r="FF9170" i="3"/>
  <c r="FJ9184" i="3"/>
  <c r="FF9168" i="3"/>
  <c r="FJ9186" i="3"/>
  <c r="FJ9188" i="3"/>
  <c r="FK9189" i="3" s="1"/>
  <c r="FJ9187" i="3"/>
  <c r="FK9190" i="3"/>
  <c r="FJ9185" i="3"/>
  <c r="FJ9183" i="3"/>
  <c r="FN9194" i="3"/>
  <c r="FT9211" i="3"/>
  <c r="FT9213" i="3"/>
  <c r="FT9212" i="3"/>
  <c r="FT9210" i="3"/>
  <c r="EZ9158" i="3"/>
  <c r="FZ9226" i="3"/>
  <c r="GN9258" i="3"/>
  <c r="GD9236" i="3"/>
  <c r="GN9264" i="3"/>
  <c r="FZ9228" i="3"/>
  <c r="FW9218" i="3"/>
  <c r="GN9261" i="3"/>
  <c r="GN9263" i="3"/>
  <c r="FW9220" i="3"/>
  <c r="FW9219" i="3"/>
  <c r="GN9265" i="3"/>
  <c r="GN9266" i="3"/>
  <c r="FZ9230" i="3"/>
  <c r="FZ9229" i="3"/>
  <c r="FZ9227" i="3"/>
  <c r="GD9238" i="3"/>
  <c r="GD9237" i="3"/>
  <c r="FZ9224" i="3"/>
  <c r="FZ9225" i="3"/>
  <c r="GN9262" i="3"/>
  <c r="GN9260" i="3"/>
  <c r="GN9259" i="3"/>
  <c r="GD9235" i="3"/>
  <c r="GH9243" i="3"/>
  <c r="GM9253" i="3"/>
  <c r="FW9217" i="3"/>
  <c r="GH9245" i="3"/>
  <c r="GH9246" i="3"/>
  <c r="GH9244" i="3"/>
  <c r="GN9257" i="3"/>
  <c r="GM9252" i="3"/>
  <c r="GM9254" i="3"/>
  <c r="GM9255" i="3"/>
  <c r="GN9256" i="3" s="1"/>
  <c r="GP9269" i="3"/>
  <c r="GP9270" i="3"/>
  <c r="DV142" i="3" l="1"/>
  <c r="DW176" i="3" s="1"/>
  <c r="FQ9202" i="3"/>
  <c r="FQ9204" i="3"/>
  <c r="O251" i="3"/>
  <c r="AP251" i="3" s="1"/>
  <c r="FQ9206" i="3"/>
  <c r="FQ9205" i="3"/>
  <c r="DR133" i="3"/>
  <c r="DS167" i="3" s="1"/>
  <c r="FQ9203" i="3"/>
  <c r="DY184" i="3"/>
  <c r="DY150" i="3" s="1"/>
  <c r="DY151" i="3"/>
  <c r="DT136" i="3"/>
  <c r="DU170" i="3" s="1"/>
  <c r="DV141" i="3"/>
  <c r="DW175" i="3" s="1"/>
  <c r="DY183" i="3"/>
  <c r="DY149" i="3" s="1"/>
  <c r="DU171" i="3"/>
  <c r="DU172" i="3"/>
  <c r="DU138" i="3" s="1"/>
  <c r="DV172" i="3" s="1"/>
  <c r="DU139" i="3"/>
  <c r="DW177" i="3"/>
  <c r="DW144" i="3"/>
  <c r="DY182" i="3"/>
  <c r="DY148" i="3" s="1"/>
  <c r="DY181" i="3"/>
  <c r="DY147" i="3" s="1"/>
  <c r="DZ181" i="3" s="1"/>
  <c r="EA189" i="3"/>
  <c r="EA155" i="3" s="1"/>
  <c r="EB189" i="3" s="1"/>
  <c r="EA156" i="3"/>
  <c r="EA154" i="3"/>
  <c r="EB188" i="3" s="1"/>
  <c r="ED193" i="3"/>
  <c r="ED194" i="3"/>
  <c r="ED160" i="3" s="1"/>
  <c r="ED195" i="3"/>
  <c r="ED161" i="3" s="1"/>
  <c r="EE195" i="3" s="1"/>
  <c r="ED162" i="3"/>
  <c r="EI9119" i="3"/>
  <c r="EF9109" i="3"/>
  <c r="EF9110" i="3"/>
  <c r="EF9113" i="3"/>
  <c r="EF9112" i="3"/>
  <c r="EF9111" i="3"/>
  <c r="EK9124" i="3"/>
  <c r="EL9125" i="3" s="1"/>
  <c r="EI9117" i="3"/>
  <c r="EI9118" i="3"/>
  <c r="EI9121" i="3"/>
  <c r="EI9120" i="3"/>
  <c r="EL9126" i="3"/>
  <c r="EL9128" i="3"/>
  <c r="EL9127" i="3"/>
  <c r="FO9196" i="3"/>
  <c r="FO9195" i="3"/>
  <c r="EP9133" i="3"/>
  <c r="FO9198" i="3"/>
  <c r="FO9199" i="3"/>
  <c r="FO9197" i="3"/>
  <c r="EP9135" i="3"/>
  <c r="EP9134" i="3"/>
  <c r="EY9154" i="3"/>
  <c r="ET9143" i="3"/>
  <c r="ET9144" i="3"/>
  <c r="ET9145" i="3"/>
  <c r="ET9148" i="3"/>
  <c r="ET9147" i="3"/>
  <c r="ET9146" i="3"/>
  <c r="ER9140" i="3"/>
  <c r="ER9139" i="3"/>
  <c r="ER9138" i="3"/>
  <c r="FC9162" i="3"/>
  <c r="EY9155" i="3"/>
  <c r="EY9156" i="3"/>
  <c r="FC9164" i="3"/>
  <c r="FC9163" i="3"/>
  <c r="FI9181" i="3"/>
  <c r="FI9180" i="3"/>
  <c r="FI9179" i="3"/>
  <c r="FI9178" i="3"/>
  <c r="FI9177" i="3"/>
  <c r="FI9176" i="3"/>
  <c r="FG9170" i="3"/>
  <c r="FG9169" i="3"/>
  <c r="FK9185" i="3"/>
  <c r="FH9174" i="3"/>
  <c r="FH9173" i="3"/>
  <c r="FG9171" i="3"/>
  <c r="FK9187" i="3"/>
  <c r="FK9184" i="3"/>
  <c r="FL9190" i="3"/>
  <c r="FL9191" i="3"/>
  <c r="FK9188" i="3"/>
  <c r="FK9186" i="3"/>
  <c r="FU9212" i="3"/>
  <c r="FU9213" i="3"/>
  <c r="FU9214" i="3"/>
  <c r="FU9211" i="3"/>
  <c r="FA9159" i="3"/>
  <c r="GO9259" i="3"/>
  <c r="GO9262" i="3"/>
  <c r="GE9237" i="3"/>
  <c r="GA9227" i="3"/>
  <c r="GA9229" i="3"/>
  <c r="FX9219" i="3"/>
  <c r="GA9230" i="3"/>
  <c r="GA9231" i="3"/>
  <c r="FX9220" i="3"/>
  <c r="FX9221" i="3"/>
  <c r="GE9236" i="3"/>
  <c r="GA9225" i="3"/>
  <c r="GA9226" i="3"/>
  <c r="GO9264" i="3"/>
  <c r="GO9263" i="3"/>
  <c r="GA9228" i="3"/>
  <c r="GO9267" i="3"/>
  <c r="GO9266" i="3"/>
  <c r="GE9239" i="3"/>
  <c r="GE9238" i="3"/>
  <c r="GO9265" i="3"/>
  <c r="GO9260" i="3"/>
  <c r="GO9261" i="3"/>
  <c r="GI9245" i="3"/>
  <c r="GI9246" i="3"/>
  <c r="GI9247" i="3"/>
  <c r="GN9254" i="3"/>
  <c r="FX9218" i="3"/>
  <c r="GI9244" i="3"/>
  <c r="GO9257" i="3"/>
  <c r="GO9258" i="3"/>
  <c r="GN9255" i="3"/>
  <c r="GN9253" i="3"/>
  <c r="GQ9270" i="3"/>
  <c r="GQ9271" i="3"/>
  <c r="DW143" i="3" l="1"/>
  <c r="DX177" i="3" s="1"/>
  <c r="FR9203" i="3"/>
  <c r="FR9205" i="3"/>
  <c r="DU137" i="3"/>
  <c r="O248" i="3" s="1"/>
  <c r="AP248" i="3" s="1"/>
  <c r="DS109" i="3"/>
  <c r="DS134" i="3"/>
  <c r="DT168" i="3" s="1"/>
  <c r="FR9207" i="3"/>
  <c r="FR9206" i="3"/>
  <c r="DS108" i="3"/>
  <c r="DS114" i="3" s="1"/>
  <c r="DS115" i="3" s="1"/>
  <c r="DS133" i="3" s="1"/>
  <c r="DT109" i="3" s="1"/>
  <c r="FR9204" i="3"/>
  <c r="FS9204" i="3" s="1"/>
  <c r="DW142" i="3"/>
  <c r="DX176" i="3" s="1"/>
  <c r="DZ185" i="3"/>
  <c r="DZ151" i="3" s="1"/>
  <c r="DZ152" i="3"/>
  <c r="DZ184" i="3"/>
  <c r="DZ150" i="3" s="1"/>
  <c r="O249" i="3"/>
  <c r="AP249" i="3" s="1"/>
  <c r="DX145" i="3"/>
  <c r="DX178" i="3"/>
  <c r="DX144" i="3" s="1"/>
  <c r="DY178" i="3" s="1"/>
  <c r="DV173" i="3"/>
  <c r="DV139" i="3" s="1"/>
  <c r="O250" i="3"/>
  <c r="AP250" i="3" s="1"/>
  <c r="DV140" i="3"/>
  <c r="DV138" i="3"/>
  <c r="DW172" i="3" s="1"/>
  <c r="DZ183" i="3"/>
  <c r="DZ149" i="3" s="1"/>
  <c r="DZ182" i="3"/>
  <c r="DZ148" i="3" s="1"/>
  <c r="EA182" i="3" s="1"/>
  <c r="EB190" i="3"/>
  <c r="EB156" i="3" s="1"/>
  <c r="EB157" i="3"/>
  <c r="EB155" i="3"/>
  <c r="EC189" i="3" s="1"/>
  <c r="EG9111" i="3"/>
  <c r="EE9107" i="3"/>
  <c r="EE196" i="3"/>
  <c r="EE162" i="3" s="1"/>
  <c r="EE161" i="3"/>
  <c r="EE194" i="3"/>
  <c r="EG9112" i="3"/>
  <c r="EG9113" i="3"/>
  <c r="EG9114" i="3"/>
  <c r="EG9110" i="3"/>
  <c r="EJ9120" i="3"/>
  <c r="EM9127" i="3"/>
  <c r="EJ9118" i="3"/>
  <c r="EJ9119" i="3"/>
  <c r="EJ9122" i="3"/>
  <c r="EJ9121" i="3"/>
  <c r="EM9129" i="3"/>
  <c r="EM9128" i="3"/>
  <c r="EM9126" i="3"/>
  <c r="FP9197" i="3"/>
  <c r="EQ9134" i="3"/>
  <c r="FP9196" i="3"/>
  <c r="FP9199" i="3"/>
  <c r="FP9200" i="3"/>
  <c r="FP9198" i="3"/>
  <c r="EZ9155" i="3"/>
  <c r="EQ9135" i="3"/>
  <c r="EQ9136" i="3"/>
  <c r="FD9163" i="3"/>
  <c r="EU9146" i="3"/>
  <c r="ES9139" i="3"/>
  <c r="ES9140" i="3"/>
  <c r="ES9141" i="3"/>
  <c r="EU9147" i="3"/>
  <c r="EU9148" i="3"/>
  <c r="EU9149" i="3"/>
  <c r="EU9145" i="3"/>
  <c r="EU9144" i="3"/>
  <c r="EZ9156" i="3"/>
  <c r="EZ9157" i="3"/>
  <c r="FJ9177" i="3"/>
  <c r="FJ9178" i="3"/>
  <c r="FJ9179" i="3"/>
  <c r="FJ9180" i="3"/>
  <c r="FH9171" i="3"/>
  <c r="FJ9181" i="3"/>
  <c r="FJ9182" i="3"/>
  <c r="FD9165" i="3"/>
  <c r="FD9164" i="3"/>
  <c r="FL9186" i="3"/>
  <c r="FI9175" i="3"/>
  <c r="FI9174" i="3"/>
  <c r="FL9188" i="3"/>
  <c r="FH9172" i="3"/>
  <c r="FH9170" i="3"/>
  <c r="FL9187" i="3"/>
  <c r="FL9189" i="3"/>
  <c r="FM9190" i="3" s="1"/>
  <c r="FM9191" i="3"/>
  <c r="FM9192" i="3"/>
  <c r="FL9185" i="3"/>
  <c r="FV9212" i="3"/>
  <c r="FV9214" i="3"/>
  <c r="FV9215" i="3"/>
  <c r="FV9213" i="3"/>
  <c r="FB9160" i="3"/>
  <c r="GB9226" i="3"/>
  <c r="GP9260" i="3"/>
  <c r="GP9265" i="3"/>
  <c r="FY9220" i="3"/>
  <c r="GB9230" i="3"/>
  <c r="GF9238" i="3"/>
  <c r="GP9263" i="3"/>
  <c r="GF9240" i="3"/>
  <c r="GF9239" i="3"/>
  <c r="GP9264" i="3"/>
  <c r="GB9229" i="3"/>
  <c r="GP9262" i="3"/>
  <c r="GB9232" i="3"/>
  <c r="GB9231" i="3"/>
  <c r="GP9266" i="3"/>
  <c r="GB9227" i="3"/>
  <c r="GP9261" i="3"/>
  <c r="GP9267" i="3"/>
  <c r="GP9268" i="3"/>
  <c r="GB9228" i="3"/>
  <c r="GF9237" i="3"/>
  <c r="FY9221" i="3"/>
  <c r="FY9222" i="3"/>
  <c r="GO9255" i="3"/>
  <c r="GJ9247" i="3"/>
  <c r="GJ9248" i="3"/>
  <c r="GJ9246" i="3"/>
  <c r="GJ9245" i="3"/>
  <c r="FY9219" i="3"/>
  <c r="GP9259" i="3"/>
  <c r="GP9258" i="3"/>
  <c r="GO9254" i="3"/>
  <c r="GO9256" i="3"/>
  <c r="GR9272" i="3"/>
  <c r="GR9271" i="3"/>
  <c r="DV171" i="3" l="1"/>
  <c r="FS9206" i="3"/>
  <c r="DT135" i="3"/>
  <c r="DU169" i="3" s="1"/>
  <c r="DX143" i="3"/>
  <c r="DY177" i="3" s="1"/>
  <c r="FS9208" i="3"/>
  <c r="FS9207" i="3"/>
  <c r="FS9205" i="3"/>
  <c r="EA186" i="3"/>
  <c r="EA152" i="3" s="1"/>
  <c r="EA153" i="3"/>
  <c r="EA185" i="3"/>
  <c r="EA151" i="3" s="1"/>
  <c r="DT134" i="3"/>
  <c r="DU168" i="3" s="1"/>
  <c r="DT108" i="3"/>
  <c r="DT114" i="3" s="1"/>
  <c r="DT115" i="3" s="1"/>
  <c r="DT167" i="3"/>
  <c r="DW174" i="3"/>
  <c r="DW140" i="3" s="1"/>
  <c r="DX174" i="3" s="1"/>
  <c r="DW141" i="3"/>
  <c r="DW173" i="3"/>
  <c r="DW139" i="3" s="1"/>
  <c r="DX173" i="3" s="1"/>
  <c r="DY146" i="3"/>
  <c r="DY179" i="3"/>
  <c r="DY145" i="3" s="1"/>
  <c r="DZ179" i="3" s="1"/>
  <c r="EA184" i="3"/>
  <c r="EA150" i="3" s="1"/>
  <c r="EA183" i="3"/>
  <c r="EA149" i="3" s="1"/>
  <c r="EB183" i="3" s="1"/>
  <c r="EC190" i="3"/>
  <c r="EC156" i="3" s="1"/>
  <c r="ED190" i="3" s="1"/>
  <c r="EC191" i="3"/>
  <c r="EC157" i="3" s="1"/>
  <c r="ED191" i="3" s="1"/>
  <c r="EC158" i="3"/>
  <c r="EH9111" i="3"/>
  <c r="EF195" i="3"/>
  <c r="EF196" i="3"/>
  <c r="EF162" i="3" s="1"/>
  <c r="EF9107" i="3"/>
  <c r="EF9108" i="3"/>
  <c r="EH9114" i="3"/>
  <c r="EH9115" i="3"/>
  <c r="EH9113" i="3"/>
  <c r="EK9121" i="3"/>
  <c r="EH9112" i="3"/>
  <c r="EK9120" i="3"/>
  <c r="EK9119" i="3"/>
  <c r="EK9122" i="3"/>
  <c r="EK9123" i="3"/>
  <c r="EN9127" i="3"/>
  <c r="EN9128" i="3"/>
  <c r="EN9130" i="3"/>
  <c r="EN9129" i="3"/>
  <c r="FQ9198" i="3"/>
  <c r="FQ9197" i="3"/>
  <c r="FQ9200" i="3"/>
  <c r="FQ9201" i="3"/>
  <c r="FQ9199" i="3"/>
  <c r="ER9137" i="3"/>
  <c r="ER9136" i="3"/>
  <c r="ER9135" i="3"/>
  <c r="FA9156" i="3"/>
  <c r="FE9164" i="3"/>
  <c r="EV9145" i="3"/>
  <c r="EV9149" i="3"/>
  <c r="EV9150" i="3"/>
  <c r="EV9148" i="3"/>
  <c r="EV9147" i="3"/>
  <c r="ET9142" i="3"/>
  <c r="ET9141" i="3"/>
  <c r="ET9140" i="3"/>
  <c r="EV9146" i="3"/>
  <c r="FA9157" i="3"/>
  <c r="FA9158" i="3"/>
  <c r="FE9166" i="3"/>
  <c r="FE9165" i="3"/>
  <c r="FK9182" i="3"/>
  <c r="FK9183" i="3"/>
  <c r="FK9181" i="3"/>
  <c r="FK9180" i="3"/>
  <c r="FK9179" i="3"/>
  <c r="FI9172" i="3"/>
  <c r="FK9178" i="3"/>
  <c r="FI9171" i="3"/>
  <c r="FJ9176" i="3"/>
  <c r="FJ9175" i="3"/>
  <c r="FM9189" i="3"/>
  <c r="FN9190" i="3" s="1"/>
  <c r="FM9187" i="3"/>
  <c r="FI9173" i="3"/>
  <c r="FM9186" i="3"/>
  <c r="FN9192" i="3"/>
  <c r="FN9193" i="3"/>
  <c r="FN9191" i="3"/>
  <c r="FM9188" i="3"/>
  <c r="FW9213" i="3"/>
  <c r="FW9216" i="3"/>
  <c r="FW9215" i="3"/>
  <c r="FW9214" i="3"/>
  <c r="FC9161" i="3"/>
  <c r="GG9238" i="3"/>
  <c r="GQ9261" i="3"/>
  <c r="GQ9266" i="3"/>
  <c r="GQ9264" i="3"/>
  <c r="GC9228" i="3"/>
  <c r="GC9230" i="3"/>
  <c r="GC9229" i="3"/>
  <c r="GQ9268" i="3"/>
  <c r="GQ9269" i="3"/>
  <c r="FZ9222" i="3"/>
  <c r="FZ9223" i="3"/>
  <c r="GQ9267" i="3"/>
  <c r="GG9239" i="3"/>
  <c r="FZ9221" i="3"/>
  <c r="GC9231" i="3"/>
  <c r="GG9241" i="3"/>
  <c r="GG9240" i="3"/>
  <c r="GC9232" i="3"/>
  <c r="GC9233" i="3"/>
  <c r="GQ9262" i="3"/>
  <c r="GQ9265" i="3"/>
  <c r="GC9227" i="3"/>
  <c r="GQ9263" i="3"/>
  <c r="GP9256" i="3"/>
  <c r="GK9246" i="3"/>
  <c r="GK9248" i="3"/>
  <c r="GK9249" i="3"/>
  <c r="GP9255" i="3"/>
  <c r="GP9257" i="3"/>
  <c r="GQ9258" i="3" s="1"/>
  <c r="FZ9220" i="3"/>
  <c r="GK9247" i="3"/>
  <c r="GQ9259" i="3"/>
  <c r="GQ9260" i="3"/>
  <c r="GS9272" i="3"/>
  <c r="GS9273" i="3"/>
  <c r="FT9205" i="3" l="1"/>
  <c r="DU136" i="3"/>
  <c r="DV137" i="3" s="1"/>
  <c r="FT9207" i="3"/>
  <c r="FT9209" i="3"/>
  <c r="FT9208" i="3"/>
  <c r="DY144" i="3"/>
  <c r="DZ178" i="3" s="1"/>
  <c r="FT9206" i="3"/>
  <c r="EB187" i="3"/>
  <c r="EB153" i="3" s="1"/>
  <c r="EB154" i="3"/>
  <c r="DU135" i="3"/>
  <c r="DV169" i="3" s="1"/>
  <c r="EB186" i="3"/>
  <c r="EB152" i="3" s="1"/>
  <c r="DT133" i="3"/>
  <c r="DZ180" i="3"/>
  <c r="DZ146" i="3" s="1"/>
  <c r="EA180" i="3" s="1"/>
  <c r="DZ147" i="3"/>
  <c r="DX175" i="3"/>
  <c r="DX141" i="3" s="1"/>
  <c r="DY175" i="3" s="1"/>
  <c r="DX142" i="3"/>
  <c r="DX140" i="3"/>
  <c r="DY174" i="3" s="1"/>
  <c r="EB185" i="3"/>
  <c r="EB151" i="3" s="1"/>
  <c r="EC185" i="3" s="1"/>
  <c r="EB184" i="3"/>
  <c r="EB150" i="3" s="1"/>
  <c r="EC184" i="3" s="1"/>
  <c r="ED192" i="3"/>
  <c r="ED158" i="3" s="1"/>
  <c r="EE192" i="3" s="1"/>
  <c r="ED159" i="3"/>
  <c r="ED157" i="3"/>
  <c r="EE191" i="3" s="1"/>
  <c r="EI9112" i="3"/>
  <c r="EG196" i="3"/>
  <c r="EG9109" i="3"/>
  <c r="EG9108" i="3"/>
  <c r="EG9107" i="3"/>
  <c r="EI9113" i="3"/>
  <c r="EI9115" i="3"/>
  <c r="EI9116" i="3"/>
  <c r="EI9114" i="3"/>
  <c r="EL9122" i="3"/>
  <c r="EL9124" i="3"/>
  <c r="EL9123" i="3"/>
  <c r="EL9120" i="3"/>
  <c r="EL9121" i="3"/>
  <c r="EO9129" i="3"/>
  <c r="EO9131" i="3"/>
  <c r="EO9130" i="3"/>
  <c r="EO9128" i="3"/>
  <c r="FR9199" i="3"/>
  <c r="FR9198" i="3"/>
  <c r="FR9201" i="3"/>
  <c r="FR9202" i="3"/>
  <c r="FR9200" i="3"/>
  <c r="FB9157" i="3"/>
  <c r="ES9136" i="3"/>
  <c r="ES9137" i="3"/>
  <c r="ES9138" i="3"/>
  <c r="FF9165" i="3"/>
  <c r="EW9147" i="3"/>
  <c r="EU9141" i="3"/>
  <c r="EU9142" i="3"/>
  <c r="EU9143" i="3"/>
  <c r="EW9148" i="3"/>
  <c r="EW9151" i="3"/>
  <c r="EW9150" i="3"/>
  <c r="EW9149" i="3"/>
  <c r="EW9146" i="3"/>
  <c r="FB9159" i="3"/>
  <c r="FB9158" i="3"/>
  <c r="FL9179" i="3"/>
  <c r="FJ9173" i="3"/>
  <c r="FL9180" i="3"/>
  <c r="FL9181" i="3"/>
  <c r="FL9183" i="3"/>
  <c r="FL9184" i="3"/>
  <c r="FL9182" i="3"/>
  <c r="FF9167" i="3"/>
  <c r="FF9166" i="3"/>
  <c r="FN9188" i="3"/>
  <c r="FK9177" i="3"/>
  <c r="FK9176" i="3"/>
  <c r="FO9191" i="3"/>
  <c r="FJ9174" i="3"/>
  <c r="FJ9172" i="3"/>
  <c r="FN9189" i="3"/>
  <c r="FO9193" i="3"/>
  <c r="FO9194" i="3"/>
  <c r="FO9192" i="3"/>
  <c r="FN9187" i="3"/>
  <c r="FX9214" i="3"/>
  <c r="FX9215" i="3"/>
  <c r="FX9216" i="3"/>
  <c r="FX9217" i="3"/>
  <c r="FD9162" i="3"/>
  <c r="GR9262" i="3"/>
  <c r="GH9239" i="3"/>
  <c r="GR9268" i="3"/>
  <c r="GD9231" i="3"/>
  <c r="GR9264" i="3"/>
  <c r="GR9270" i="3"/>
  <c r="GR9269" i="3"/>
  <c r="GD9230" i="3"/>
  <c r="GD9233" i="3"/>
  <c r="GD9234" i="3"/>
  <c r="GR9267" i="3"/>
  <c r="GD9229" i="3"/>
  <c r="GH9242" i="3"/>
  <c r="GH9241" i="3"/>
  <c r="GR9263" i="3"/>
  <c r="GD9232" i="3"/>
  <c r="GA9223" i="3"/>
  <c r="GA9224" i="3"/>
  <c r="GD9228" i="3"/>
  <c r="GA9222" i="3"/>
  <c r="GR9265" i="3"/>
  <c r="GR9266" i="3"/>
  <c r="GH9240" i="3"/>
  <c r="GQ9256" i="3"/>
  <c r="GQ9257" i="3"/>
  <c r="GL9249" i="3"/>
  <c r="GL9250" i="3"/>
  <c r="GL9248" i="3"/>
  <c r="GA9221" i="3"/>
  <c r="GL9247" i="3"/>
  <c r="GR9260" i="3"/>
  <c r="GR9261" i="3"/>
  <c r="GR9259" i="3"/>
  <c r="GT9274" i="3"/>
  <c r="GT9273" i="3"/>
  <c r="FU9206" i="3" l="1"/>
  <c r="DV170" i="3"/>
  <c r="DV136" i="3" s="1"/>
  <c r="DW170" i="3" s="1"/>
  <c r="O247" i="3"/>
  <c r="AP247" i="3" s="1"/>
  <c r="DZ145" i="3"/>
  <c r="EA179" i="3" s="1"/>
  <c r="FU9208" i="3"/>
  <c r="FU9210" i="3"/>
  <c r="FU9209" i="3"/>
  <c r="O246" i="3"/>
  <c r="AP246" i="3" s="1"/>
  <c r="FU9207" i="3"/>
  <c r="EC188" i="3"/>
  <c r="EC154" i="3" s="1"/>
  <c r="EC155" i="3"/>
  <c r="EC187" i="3"/>
  <c r="EC153" i="3" s="1"/>
  <c r="DU134" i="3"/>
  <c r="DU108" i="3"/>
  <c r="DU114" i="3" s="1"/>
  <c r="DU115" i="3" s="1"/>
  <c r="DU167" i="3"/>
  <c r="DU109" i="3"/>
  <c r="DW171" i="3"/>
  <c r="DW138" i="3"/>
  <c r="DY176" i="3"/>
  <c r="DY142" i="3" s="1"/>
  <c r="DZ176" i="3" s="1"/>
  <c r="DY143" i="3"/>
  <c r="DY141" i="3"/>
  <c r="DZ175" i="3" s="1"/>
  <c r="EA181" i="3"/>
  <c r="EA147" i="3" s="1"/>
  <c r="EB181" i="3" s="1"/>
  <c r="EA148" i="3"/>
  <c r="EA146" i="3"/>
  <c r="EB180" i="3" s="1"/>
  <c r="EC186" i="3"/>
  <c r="EC152" i="3" s="1"/>
  <c r="EC151" i="3"/>
  <c r="ED185" i="3" s="1"/>
  <c r="EE193" i="3"/>
  <c r="EE159" i="3" s="1"/>
  <c r="EF193" i="3" s="1"/>
  <c r="EE160" i="3"/>
  <c r="EE158" i="3"/>
  <c r="EF192" i="3" s="1"/>
  <c r="EJ9114" i="3"/>
  <c r="EH9110" i="3"/>
  <c r="EH9109" i="3"/>
  <c r="EH9108" i="3"/>
  <c r="EJ9117" i="3"/>
  <c r="EJ9116" i="3"/>
  <c r="EJ9115" i="3"/>
  <c r="EJ9113" i="3"/>
  <c r="EM9123" i="3"/>
  <c r="EM9125" i="3"/>
  <c r="EM9124" i="3"/>
  <c r="EM9121" i="3"/>
  <c r="EM9122" i="3"/>
  <c r="EP9130" i="3"/>
  <c r="EP9129" i="3"/>
  <c r="EP9132" i="3"/>
  <c r="EP9131" i="3"/>
  <c r="FS9200" i="3"/>
  <c r="FS9199" i="3"/>
  <c r="FC9158" i="3"/>
  <c r="FS9202" i="3"/>
  <c r="FS9203" i="3"/>
  <c r="FS9201" i="3"/>
  <c r="FK9174" i="3"/>
  <c r="ET9139" i="3"/>
  <c r="ET9138" i="3"/>
  <c r="ET9137" i="3"/>
  <c r="FM9182" i="3"/>
  <c r="FG9166" i="3"/>
  <c r="EX9149" i="3"/>
  <c r="EX9147" i="3"/>
  <c r="EX9150" i="3"/>
  <c r="EX9152" i="3"/>
  <c r="EX9151" i="3"/>
  <c r="EX9148" i="3"/>
  <c r="EV9144" i="3"/>
  <c r="EV9143" i="3"/>
  <c r="EV9142" i="3"/>
  <c r="FC9159" i="3"/>
  <c r="FC9160" i="3"/>
  <c r="FG9168" i="3"/>
  <c r="FG9167" i="3"/>
  <c r="FM9185" i="3"/>
  <c r="FM9184" i="3"/>
  <c r="FM9183" i="3"/>
  <c r="FM9181" i="3"/>
  <c r="FM9180" i="3"/>
  <c r="FK9173" i="3"/>
  <c r="FL9178" i="3"/>
  <c r="FL9177" i="3"/>
  <c r="FK9175" i="3"/>
  <c r="FP9192" i="3"/>
  <c r="FO9188" i="3"/>
  <c r="FP9194" i="3"/>
  <c r="FP9195" i="3"/>
  <c r="FP9193" i="3"/>
  <c r="FO9190" i="3"/>
  <c r="FO9189" i="3"/>
  <c r="FY9215" i="3"/>
  <c r="FY9217" i="3"/>
  <c r="FY9218" i="3"/>
  <c r="FY9216" i="3"/>
  <c r="FE9163" i="3"/>
  <c r="GI9240" i="3"/>
  <c r="GR9257" i="3"/>
  <c r="GS9263" i="3"/>
  <c r="GE9230" i="3"/>
  <c r="GE9231" i="3"/>
  <c r="GE9233" i="3"/>
  <c r="GS9269" i="3"/>
  <c r="GE9234" i="3"/>
  <c r="GE9235" i="3"/>
  <c r="GS9267" i="3"/>
  <c r="GS9268" i="3"/>
  <c r="GB9224" i="3"/>
  <c r="GB9225" i="3"/>
  <c r="GB9223" i="3"/>
  <c r="GE9232" i="3"/>
  <c r="GS9270" i="3"/>
  <c r="GS9271" i="3"/>
  <c r="GI9241" i="3"/>
  <c r="GS9264" i="3"/>
  <c r="GS9266" i="3"/>
  <c r="GI9243" i="3"/>
  <c r="GI9242" i="3"/>
  <c r="GS9265" i="3"/>
  <c r="GE9229" i="3"/>
  <c r="GR9258" i="3"/>
  <c r="GB9222" i="3"/>
  <c r="GM9248" i="3"/>
  <c r="GM9250" i="3"/>
  <c r="GM9251" i="3"/>
  <c r="GM9249" i="3"/>
  <c r="GS9261" i="3"/>
  <c r="GS9262" i="3"/>
  <c r="GS9260" i="3"/>
  <c r="GU9274" i="3"/>
  <c r="GU9275" i="3"/>
  <c r="FV9207" i="3" l="1"/>
  <c r="DW137" i="3"/>
  <c r="DX171" i="3" s="1"/>
  <c r="FV9209" i="3"/>
  <c r="FV9211" i="3"/>
  <c r="FV9210" i="3"/>
  <c r="FV9208" i="3"/>
  <c r="ED189" i="3"/>
  <c r="ED155" i="3" s="1"/>
  <c r="ED156" i="3"/>
  <c r="ED188" i="3"/>
  <c r="ED154" i="3" s="1"/>
  <c r="DU133" i="3"/>
  <c r="DV168" i="3"/>
  <c r="O245" i="3"/>
  <c r="AP245" i="3" s="1"/>
  <c r="DV135" i="3"/>
  <c r="DX139" i="3"/>
  <c r="DX172" i="3"/>
  <c r="EB182" i="3"/>
  <c r="EB148" i="3" s="1"/>
  <c r="EC182" i="3" s="1"/>
  <c r="EB149" i="3"/>
  <c r="EB147" i="3"/>
  <c r="EC181" i="3" s="1"/>
  <c r="DZ144" i="3"/>
  <c r="DZ177" i="3"/>
  <c r="DZ143" i="3" s="1"/>
  <c r="EA177" i="3" s="1"/>
  <c r="DZ142" i="3"/>
  <c r="EA176" i="3" s="1"/>
  <c r="ED187" i="3"/>
  <c r="ED153" i="3" s="1"/>
  <c r="EE187" i="3" s="1"/>
  <c r="ED186" i="3"/>
  <c r="ED152" i="3" s="1"/>
  <c r="EE186" i="3" s="1"/>
  <c r="EF194" i="3"/>
  <c r="EF160" i="3" s="1"/>
  <c r="EF161" i="3"/>
  <c r="EF159" i="3"/>
  <c r="EG193" i="3" s="1"/>
  <c r="EK9114" i="3"/>
  <c r="EI9109" i="3"/>
  <c r="EI9110" i="3"/>
  <c r="EI9111" i="3"/>
  <c r="EK9115" i="3"/>
  <c r="EN9124" i="3"/>
  <c r="EK9116" i="3"/>
  <c r="EK9118" i="3"/>
  <c r="EK9117" i="3"/>
  <c r="EN9122" i="3"/>
  <c r="EN9126" i="3"/>
  <c r="EN9125" i="3"/>
  <c r="EN9123" i="3"/>
  <c r="EQ9131" i="3"/>
  <c r="EQ9133" i="3"/>
  <c r="EQ9132" i="3"/>
  <c r="EQ9130" i="3"/>
  <c r="FT9200" i="3"/>
  <c r="FT9201" i="3"/>
  <c r="FT9203" i="3"/>
  <c r="FT9204" i="3"/>
  <c r="FT9202" i="3"/>
  <c r="EU9138" i="3"/>
  <c r="EU9139" i="3"/>
  <c r="EU9140" i="3"/>
  <c r="EY9148" i="3"/>
  <c r="FL9175" i="3"/>
  <c r="FH9167" i="3"/>
  <c r="FN9183" i="3"/>
  <c r="FD9159" i="3"/>
  <c r="EY9151" i="3"/>
  <c r="EW9143" i="3"/>
  <c r="EW9144" i="3"/>
  <c r="EW9145" i="3"/>
  <c r="EY9152" i="3"/>
  <c r="EY9153" i="3"/>
  <c r="EY9150" i="3"/>
  <c r="EY9149" i="3"/>
  <c r="FD9160" i="3"/>
  <c r="FD9161" i="3"/>
  <c r="FN9181" i="3"/>
  <c r="FN9182" i="3"/>
  <c r="FN9184" i="3"/>
  <c r="FN9185" i="3"/>
  <c r="FN9186" i="3"/>
  <c r="FH9169" i="3"/>
  <c r="FH9168" i="3"/>
  <c r="FQ9193" i="3"/>
  <c r="FM9179" i="3"/>
  <c r="FM9178" i="3"/>
  <c r="FL9176" i="3"/>
  <c r="FL9174" i="3"/>
  <c r="FP9189" i="3"/>
  <c r="FP9190" i="3"/>
  <c r="FP9191" i="3"/>
  <c r="FQ9195" i="3"/>
  <c r="FQ9196" i="3"/>
  <c r="FQ9194" i="3"/>
  <c r="FZ9216" i="3"/>
  <c r="FZ9218" i="3"/>
  <c r="FZ9219" i="3"/>
  <c r="FZ9217" i="3"/>
  <c r="FF9164" i="3"/>
  <c r="GS9258" i="3"/>
  <c r="GF9232" i="3"/>
  <c r="GS9259" i="3"/>
  <c r="GT9260" i="3" s="1"/>
  <c r="GJ9242" i="3"/>
  <c r="GC9224" i="3"/>
  <c r="GT9265" i="3"/>
  <c r="GF9230" i="3"/>
  <c r="GJ9241" i="3"/>
  <c r="GT9270" i="3"/>
  <c r="GT9267" i="3"/>
  <c r="GF9235" i="3"/>
  <c r="GF9236" i="3"/>
  <c r="GF9234" i="3"/>
  <c r="GJ9244" i="3"/>
  <c r="GJ9243" i="3"/>
  <c r="GF9231" i="3"/>
  <c r="GT9272" i="3"/>
  <c r="GT9271" i="3"/>
  <c r="GT9266" i="3"/>
  <c r="GF9233" i="3"/>
  <c r="GT9264" i="3"/>
  <c r="GT9268" i="3"/>
  <c r="GT9269" i="3"/>
  <c r="GC9226" i="3"/>
  <c r="GC9225" i="3"/>
  <c r="GN9249" i="3"/>
  <c r="GC9223" i="3"/>
  <c r="GN9251" i="3"/>
  <c r="GN9252" i="3"/>
  <c r="GN9250" i="3"/>
  <c r="GT9262" i="3"/>
  <c r="GT9263" i="3"/>
  <c r="GT9261" i="3"/>
  <c r="GV9276" i="3"/>
  <c r="GV9275" i="3"/>
  <c r="DX138" i="3" l="1"/>
  <c r="DY172" i="3" s="1"/>
  <c r="FW9208" i="3"/>
  <c r="FW9210" i="3"/>
  <c r="FW9212" i="3"/>
  <c r="FW9211" i="3"/>
  <c r="FW9209" i="3"/>
  <c r="EE190" i="3"/>
  <c r="EE156" i="3" s="1"/>
  <c r="EE157" i="3"/>
  <c r="EE189" i="3"/>
  <c r="EE155" i="3" s="1"/>
  <c r="DV134" i="3"/>
  <c r="DW168" i="3" s="1"/>
  <c r="DV109" i="3"/>
  <c r="DV108" i="3"/>
  <c r="DV114" i="3" s="1"/>
  <c r="DV115" i="3" s="1"/>
  <c r="DV167" i="3"/>
  <c r="O244" i="3"/>
  <c r="AP244" i="3" s="1"/>
  <c r="O275" i="3" s="1"/>
  <c r="DW169" i="3"/>
  <c r="DW136" i="3"/>
  <c r="DY173" i="3"/>
  <c r="DY140" i="3"/>
  <c r="EA143" i="3"/>
  <c r="EB177" i="3" s="1"/>
  <c r="EA178" i="3"/>
  <c r="EA144" i="3" s="1"/>
  <c r="EB178" i="3" s="1"/>
  <c r="EA145" i="3"/>
  <c r="EC150" i="3"/>
  <c r="EC183" i="3"/>
  <c r="EC149" i="3" s="1"/>
  <c r="ED183" i="3" s="1"/>
  <c r="EC148" i="3"/>
  <c r="ED182" i="3" s="1"/>
  <c r="EE188" i="3"/>
  <c r="EE154" i="3" s="1"/>
  <c r="EF188" i="3" s="1"/>
  <c r="EE153" i="3"/>
  <c r="EF187" i="3" s="1"/>
  <c r="EG195" i="3"/>
  <c r="EG161" i="3" s="1"/>
  <c r="EH195" i="3" s="1"/>
  <c r="EG162" i="3"/>
  <c r="EG194" i="3"/>
  <c r="EG160" i="3" s="1"/>
  <c r="EH194" i="3" s="1"/>
  <c r="EJ9110" i="3"/>
  <c r="EL9117" i="3"/>
  <c r="EJ9112" i="3"/>
  <c r="EJ9111" i="3"/>
  <c r="EO9125" i="3"/>
  <c r="EL9118" i="3"/>
  <c r="EL9119" i="3"/>
  <c r="EL9116" i="3"/>
  <c r="EO9123" i="3"/>
  <c r="EL9115" i="3"/>
  <c r="EO9127" i="3"/>
  <c r="EO9126" i="3"/>
  <c r="ER9131" i="3"/>
  <c r="EO9124" i="3"/>
  <c r="ER9132" i="3"/>
  <c r="ER9134" i="3"/>
  <c r="ER9133" i="3"/>
  <c r="FU9202" i="3"/>
  <c r="FU9201" i="3"/>
  <c r="FU9204" i="3"/>
  <c r="FU9205" i="3"/>
  <c r="FU9203" i="3"/>
  <c r="FE9160" i="3"/>
  <c r="EV9141" i="3"/>
  <c r="EV9140" i="3"/>
  <c r="EV9139" i="3"/>
  <c r="FM9176" i="3"/>
  <c r="EZ9149" i="3"/>
  <c r="EZ9150" i="3"/>
  <c r="EZ9151" i="3"/>
  <c r="EZ9154" i="3"/>
  <c r="EZ9153" i="3"/>
  <c r="EZ9152" i="3"/>
  <c r="EX9146" i="3"/>
  <c r="EX9145" i="3"/>
  <c r="EX9144" i="3"/>
  <c r="FI9168" i="3"/>
  <c r="FE9161" i="3"/>
  <c r="FE9162" i="3"/>
  <c r="FI9170" i="3"/>
  <c r="FI9169" i="3"/>
  <c r="FO9187" i="3"/>
  <c r="FO9186" i="3"/>
  <c r="FO9185" i="3"/>
  <c r="FO9184" i="3"/>
  <c r="FO9182" i="3"/>
  <c r="FO9183" i="3"/>
  <c r="FN9180" i="3"/>
  <c r="FO9181" i="3" s="1"/>
  <c r="FN9179" i="3"/>
  <c r="FM9177" i="3"/>
  <c r="FR9194" i="3"/>
  <c r="FM9175" i="3"/>
  <c r="FR9196" i="3"/>
  <c r="FR9197" i="3"/>
  <c r="FR9195" i="3"/>
  <c r="FQ9190" i="3"/>
  <c r="FQ9192" i="3"/>
  <c r="FQ9191" i="3"/>
  <c r="GA9217" i="3"/>
  <c r="GA9220" i="3"/>
  <c r="GA9219" i="3"/>
  <c r="GA9218" i="3"/>
  <c r="FG9165" i="3"/>
  <c r="GT9259" i="3"/>
  <c r="GU9260" i="3" s="1"/>
  <c r="GG9233" i="3"/>
  <c r="GU9265" i="3"/>
  <c r="GU9271" i="3"/>
  <c r="GU9266" i="3"/>
  <c r="GK9243" i="3"/>
  <c r="GU9270" i="3"/>
  <c r="GD9226" i="3"/>
  <c r="GD9227" i="3"/>
  <c r="GK9245" i="3"/>
  <c r="GK9244" i="3"/>
  <c r="GU9272" i="3"/>
  <c r="GU9273" i="3"/>
  <c r="GG9234" i="3"/>
  <c r="GG9232" i="3"/>
  <c r="GG9236" i="3"/>
  <c r="GG9237" i="3"/>
  <c r="GG9235" i="3"/>
  <c r="GK9242" i="3"/>
  <c r="GU9267" i="3"/>
  <c r="GU9269" i="3"/>
  <c r="GD9225" i="3"/>
  <c r="GU9268" i="3"/>
  <c r="GG9231" i="3"/>
  <c r="GO9250" i="3"/>
  <c r="GU9262" i="3"/>
  <c r="GD9224" i="3"/>
  <c r="GO9252" i="3"/>
  <c r="GO9253" i="3"/>
  <c r="GO9251" i="3"/>
  <c r="GU9261" i="3"/>
  <c r="GU9263" i="3"/>
  <c r="GU9264" i="3"/>
  <c r="GW9276" i="3"/>
  <c r="GW9277" i="3"/>
  <c r="DY139" i="3" l="1"/>
  <c r="DZ173" i="3" s="1"/>
  <c r="FX9209" i="3"/>
  <c r="FX9211" i="3"/>
  <c r="FX9213" i="3"/>
  <c r="FX9212" i="3"/>
  <c r="FX9210" i="3"/>
  <c r="EF191" i="3"/>
  <c r="EF157" i="3" s="1"/>
  <c r="EF158" i="3"/>
  <c r="DW135" i="3"/>
  <c r="DX169" i="3" s="1"/>
  <c r="EF190" i="3"/>
  <c r="EF156" i="3" s="1"/>
  <c r="DV133" i="3"/>
  <c r="DW134" i="3" s="1"/>
  <c r="DX170" i="3"/>
  <c r="DX137" i="3"/>
  <c r="DZ174" i="3"/>
  <c r="DZ141" i="3"/>
  <c r="ED149" i="3"/>
  <c r="EE183" i="3" s="1"/>
  <c r="ED151" i="3"/>
  <c r="ED184" i="3"/>
  <c r="ED150" i="3" s="1"/>
  <c r="EB179" i="3"/>
  <c r="EB145" i="3" s="1"/>
  <c r="EC179" i="3" s="1"/>
  <c r="EB146" i="3"/>
  <c r="P272" i="3"/>
  <c r="AQ272" i="3" s="1"/>
  <c r="EB144" i="3"/>
  <c r="EC178" i="3" s="1"/>
  <c r="EF189" i="3"/>
  <c r="EF155" i="3" s="1"/>
  <c r="EF154" i="3"/>
  <c r="EG188" i="3" s="1"/>
  <c r="P271" i="3"/>
  <c r="AQ271" i="3" s="1"/>
  <c r="EH9107" i="3"/>
  <c r="EH196" i="3"/>
  <c r="EH162" i="3" s="1"/>
  <c r="EI196" i="3" s="1"/>
  <c r="P273" i="3"/>
  <c r="AQ273" i="3" s="1"/>
  <c r="EH161" i="3"/>
  <c r="EI195" i="3" s="1"/>
  <c r="EK9111" i="3"/>
  <c r="EM9116" i="3"/>
  <c r="EK9113" i="3"/>
  <c r="EK9112" i="3"/>
  <c r="EM9117" i="3"/>
  <c r="EM9120" i="3"/>
  <c r="EM9119" i="3"/>
  <c r="EM9118" i="3"/>
  <c r="EP9126" i="3"/>
  <c r="EP9128" i="3"/>
  <c r="EQ9129" i="3" s="1"/>
  <c r="EP9127" i="3"/>
  <c r="EP9125" i="3"/>
  <c r="EP9124" i="3"/>
  <c r="ES9132" i="3"/>
  <c r="ES9133" i="3"/>
  <c r="ES9135" i="3"/>
  <c r="ES9134" i="3"/>
  <c r="FV9202" i="3"/>
  <c r="FV9203" i="3"/>
  <c r="FV9205" i="3"/>
  <c r="FV9206" i="3"/>
  <c r="FV9204" i="3"/>
  <c r="FF9161" i="3"/>
  <c r="EW9140" i="3"/>
  <c r="EW9141" i="3"/>
  <c r="EW9142" i="3"/>
  <c r="FN9177" i="3"/>
  <c r="FA9152" i="3"/>
  <c r="EY9145" i="3"/>
  <c r="EY9146" i="3"/>
  <c r="EY9147" i="3"/>
  <c r="FA9153" i="3"/>
  <c r="FA9155" i="3"/>
  <c r="FA9154" i="3"/>
  <c r="FA9151" i="3"/>
  <c r="FA9150" i="3"/>
  <c r="FP9183" i="3"/>
  <c r="FJ9169" i="3"/>
  <c r="FF9162" i="3"/>
  <c r="FF9163" i="3"/>
  <c r="FP9184" i="3"/>
  <c r="FP9185" i="3"/>
  <c r="FP9186" i="3"/>
  <c r="FP9188" i="3"/>
  <c r="FP9187" i="3"/>
  <c r="FJ9171" i="3"/>
  <c r="FJ9170" i="3"/>
  <c r="FO9180" i="3"/>
  <c r="FP9181" i="3" s="1"/>
  <c r="FP9182" i="3"/>
  <c r="FN9178" i="3"/>
  <c r="FN9176" i="3"/>
  <c r="FR9191" i="3"/>
  <c r="FR9193" i="3"/>
  <c r="FR9192" i="3"/>
  <c r="FS9196" i="3"/>
  <c r="FS9195" i="3"/>
  <c r="FS9197" i="3"/>
  <c r="FS9198" i="3"/>
  <c r="GB9218" i="3"/>
  <c r="GB9219" i="3"/>
  <c r="GB9221" i="3"/>
  <c r="GB9220" i="3"/>
  <c r="FH9166" i="3"/>
  <c r="GH9234" i="3"/>
  <c r="GL9244" i="3"/>
  <c r="GV9267" i="3"/>
  <c r="GV9269" i="3"/>
  <c r="GH9232" i="3"/>
  <c r="GV9273" i="3"/>
  <c r="GV9274" i="3"/>
  <c r="GV9268" i="3"/>
  <c r="GH9238" i="3"/>
  <c r="GH9237" i="3"/>
  <c r="GH9236" i="3"/>
  <c r="GV9266" i="3"/>
  <c r="GE9227" i="3"/>
  <c r="GE9228" i="3"/>
  <c r="GV9271" i="3"/>
  <c r="GV9270" i="3"/>
  <c r="GL9246" i="3"/>
  <c r="GL9245" i="3"/>
  <c r="GE9226" i="3"/>
  <c r="GV9272" i="3"/>
  <c r="GH9233" i="3"/>
  <c r="GL9243" i="3"/>
  <c r="GH9235" i="3"/>
  <c r="GV9261" i="3"/>
  <c r="GP9251" i="3"/>
  <c r="GE9225" i="3"/>
  <c r="GP9253" i="3"/>
  <c r="GP9254" i="3"/>
  <c r="GP9252" i="3"/>
  <c r="GV9264" i="3"/>
  <c r="GV9265" i="3"/>
  <c r="GV9263" i="3"/>
  <c r="GV9262" i="3"/>
  <c r="GX9278" i="3"/>
  <c r="GX9277" i="3"/>
  <c r="DZ140" i="3" l="1"/>
  <c r="EA174" i="3" s="1"/>
  <c r="FY9210" i="3"/>
  <c r="FY9212" i="3"/>
  <c r="FY9214" i="3"/>
  <c r="FY9213" i="3"/>
  <c r="FY9211" i="3"/>
  <c r="EG192" i="3"/>
  <c r="EG158" i="3" s="1"/>
  <c r="EG159" i="3"/>
  <c r="DX136" i="3"/>
  <c r="DY170" i="3" s="1"/>
  <c r="EG191" i="3"/>
  <c r="EG157" i="3" s="1"/>
  <c r="DX168" i="3"/>
  <c r="DX135" i="3"/>
  <c r="DY169" i="3" s="1"/>
  <c r="DW108" i="3"/>
  <c r="DW114" i="3" s="1"/>
  <c r="DW115" i="3" s="1"/>
  <c r="DW109" i="3"/>
  <c r="DW167" i="3"/>
  <c r="DY171" i="3"/>
  <c r="DY138" i="3"/>
  <c r="EA175" i="3"/>
  <c r="EA142" i="3"/>
  <c r="EC180" i="3"/>
  <c r="EC146" i="3" s="1"/>
  <c r="ED180" i="3" s="1"/>
  <c r="EC147" i="3"/>
  <c r="EC145" i="3"/>
  <c r="ED179" i="3" s="1"/>
  <c r="EE184" i="3"/>
  <c r="EE150" i="3" s="1"/>
  <c r="EF184" i="3" s="1"/>
  <c r="EE185" i="3"/>
  <c r="EE151" i="3" s="1"/>
  <c r="EE152" i="3"/>
  <c r="EG190" i="3"/>
  <c r="EG156" i="3" s="1"/>
  <c r="EH190" i="3" s="1"/>
  <c r="EG189" i="3"/>
  <c r="EG155" i="3" s="1"/>
  <c r="EI162" i="3"/>
  <c r="EJ196" i="3" s="1"/>
  <c r="EI9107" i="3"/>
  <c r="EI9108" i="3"/>
  <c r="EL9112" i="3"/>
  <c r="EL9114" i="3"/>
  <c r="EL9113" i="3"/>
  <c r="EN9118" i="3"/>
  <c r="EN9119" i="3"/>
  <c r="EN9121" i="3"/>
  <c r="EN9120" i="3"/>
  <c r="EN9117" i="3"/>
  <c r="EQ9125" i="3"/>
  <c r="EQ9128" i="3"/>
  <c r="ER9129" i="3" s="1"/>
  <c r="EQ9127" i="3"/>
  <c r="ER9130" i="3"/>
  <c r="EQ9126" i="3"/>
  <c r="ET9134" i="3"/>
  <c r="ET9136" i="3"/>
  <c r="ET9135" i="3"/>
  <c r="ET9133" i="3"/>
  <c r="FW9204" i="3"/>
  <c r="FW9203" i="3"/>
  <c r="FW9206" i="3"/>
  <c r="FW9207" i="3"/>
  <c r="FW9205" i="3"/>
  <c r="FO9178" i="3"/>
  <c r="FG9162" i="3"/>
  <c r="EX9143" i="3"/>
  <c r="EX9142" i="3"/>
  <c r="EX9141" i="3"/>
  <c r="FQ9187" i="3"/>
  <c r="FB9154" i="3"/>
  <c r="FB9151" i="3"/>
  <c r="FB9152" i="3"/>
  <c r="FB9155" i="3"/>
  <c r="FB9156" i="3"/>
  <c r="FB9153" i="3"/>
  <c r="EZ9148" i="3"/>
  <c r="EZ9147" i="3"/>
  <c r="EZ9146" i="3"/>
  <c r="FK9170" i="3"/>
  <c r="FG9163" i="3"/>
  <c r="FG9164" i="3"/>
  <c r="FK9172" i="3"/>
  <c r="FK9171" i="3"/>
  <c r="FQ9189" i="3"/>
  <c r="FQ9188" i="3"/>
  <c r="FQ9186" i="3"/>
  <c r="FQ9185" i="3"/>
  <c r="FQ9184" i="3"/>
  <c r="FQ9183" i="3"/>
  <c r="FQ9182" i="3"/>
  <c r="FO9179" i="3"/>
  <c r="FO9177" i="3"/>
  <c r="FS9192" i="3"/>
  <c r="FT9198" i="3"/>
  <c r="FT9199" i="3"/>
  <c r="FT9197" i="3"/>
  <c r="FT9196" i="3"/>
  <c r="FS9194" i="3"/>
  <c r="FS9193" i="3"/>
  <c r="GC9220" i="3"/>
  <c r="GC9221" i="3"/>
  <c r="GC9222" i="3"/>
  <c r="GC9219" i="3"/>
  <c r="FI9167" i="3"/>
  <c r="GI9237" i="3"/>
  <c r="GM9245" i="3"/>
  <c r="GW9268" i="3"/>
  <c r="GW9267" i="3"/>
  <c r="GI9233" i="3"/>
  <c r="GW9272" i="3"/>
  <c r="GI9235" i="3"/>
  <c r="GF9228" i="3"/>
  <c r="GF9229" i="3"/>
  <c r="GW9273" i="3"/>
  <c r="GF9227" i="3"/>
  <c r="GM9244" i="3"/>
  <c r="GM9247" i="3"/>
  <c r="GM9246" i="3"/>
  <c r="GI9236" i="3"/>
  <c r="GI9239" i="3"/>
  <c r="GI9238" i="3"/>
  <c r="GW9270" i="3"/>
  <c r="GW9269" i="3"/>
  <c r="GW9271" i="3"/>
  <c r="GW9274" i="3"/>
  <c r="GW9275" i="3"/>
  <c r="GI9234" i="3"/>
  <c r="GW9262" i="3"/>
  <c r="GQ9252" i="3"/>
  <c r="GF9226" i="3"/>
  <c r="GQ9255" i="3"/>
  <c r="GQ9254" i="3"/>
  <c r="GQ9253" i="3"/>
  <c r="GW9264" i="3"/>
  <c r="GW9265" i="3"/>
  <c r="GW9266" i="3"/>
  <c r="GW9263" i="3"/>
  <c r="GY9279" i="3"/>
  <c r="GY9278" i="3"/>
  <c r="EA141" i="3" l="1"/>
  <c r="EB175" i="3" s="1"/>
  <c r="FZ9211" i="3"/>
  <c r="FZ9213" i="3"/>
  <c r="DY137" i="3"/>
  <c r="DZ171" i="3" s="1"/>
  <c r="FZ9215" i="3"/>
  <c r="FZ9214" i="3"/>
  <c r="FZ9212" i="3"/>
  <c r="P270" i="3"/>
  <c r="AQ270" i="3" s="1"/>
  <c r="EH160" i="3"/>
  <c r="EH193" i="3"/>
  <c r="EH159" i="3" s="1"/>
  <c r="DY136" i="3"/>
  <c r="DZ170" i="3" s="1"/>
  <c r="P269" i="3"/>
  <c r="AQ269" i="3" s="1"/>
  <c r="EH192" i="3"/>
  <c r="EH158" i="3" s="1"/>
  <c r="DW133" i="3"/>
  <c r="DX109" i="3" s="1"/>
  <c r="DZ172" i="3"/>
  <c r="DZ139" i="3"/>
  <c r="EB176" i="3"/>
  <c r="EB143" i="3"/>
  <c r="EF186" i="3"/>
  <c r="EF152" i="3" s="1"/>
  <c r="EF153" i="3"/>
  <c r="EF185" i="3"/>
  <c r="EF151" i="3" s="1"/>
  <c r="EG185" i="3" s="1"/>
  <c r="ED181" i="3"/>
  <c r="ED147" i="3" s="1"/>
  <c r="EE181" i="3" s="1"/>
  <c r="ED148" i="3"/>
  <c r="ED146" i="3"/>
  <c r="EE180" i="3" s="1"/>
  <c r="P267" i="3"/>
  <c r="AQ267" i="3" s="1"/>
  <c r="P266" i="3"/>
  <c r="AQ266" i="3" s="1"/>
  <c r="EH189" i="3"/>
  <c r="P268" i="3"/>
  <c r="AQ268" i="3" s="1"/>
  <c r="EH191" i="3"/>
  <c r="EH157" i="3" s="1"/>
  <c r="EH156" i="3"/>
  <c r="EI190" i="3" s="1"/>
  <c r="EJ9108" i="3"/>
  <c r="EJ9109" i="3"/>
  <c r="EJ9107" i="3"/>
  <c r="EM9113" i="3"/>
  <c r="EO9120" i="3"/>
  <c r="EO9118" i="3"/>
  <c r="EM9115" i="3"/>
  <c r="EM9114" i="3"/>
  <c r="EO9121" i="3"/>
  <c r="EO9122" i="3"/>
  <c r="EO9119" i="3"/>
  <c r="ER9126" i="3"/>
  <c r="ES9131" i="3"/>
  <c r="ES9130" i="3"/>
  <c r="ER9127" i="3"/>
  <c r="ER9128" i="3"/>
  <c r="EU9134" i="3"/>
  <c r="EU9135" i="3"/>
  <c r="EU9137" i="3"/>
  <c r="EU9136" i="3"/>
  <c r="FX9205" i="3"/>
  <c r="FP9179" i="3"/>
  <c r="FX9204" i="3"/>
  <c r="FX9207" i="3"/>
  <c r="FX9208" i="3"/>
  <c r="FX9206" i="3"/>
  <c r="FH9163" i="3"/>
  <c r="EY9142" i="3"/>
  <c r="EY9143" i="3"/>
  <c r="EY9144" i="3"/>
  <c r="FR9188" i="3"/>
  <c r="FL9171" i="3"/>
  <c r="FA9147" i="3"/>
  <c r="FA9149" i="3"/>
  <c r="FA9148" i="3"/>
  <c r="FC9154" i="3"/>
  <c r="FC9153" i="3"/>
  <c r="FC9156" i="3"/>
  <c r="FC9157" i="3"/>
  <c r="FC9155" i="3"/>
  <c r="FC9152" i="3"/>
  <c r="FH9164" i="3"/>
  <c r="FH9165" i="3"/>
  <c r="FR9185" i="3"/>
  <c r="FR9186" i="3"/>
  <c r="FR9187" i="3"/>
  <c r="FR9189" i="3"/>
  <c r="FR9190" i="3"/>
  <c r="FL9173" i="3"/>
  <c r="FM9174" i="3" s="1"/>
  <c r="FL9172" i="3"/>
  <c r="FP9180" i="3"/>
  <c r="FR9184" i="3"/>
  <c r="FR9183" i="3"/>
  <c r="FP9178" i="3"/>
  <c r="FT9193" i="3"/>
  <c r="FT9194" i="3"/>
  <c r="FT9195" i="3"/>
  <c r="FU9198" i="3"/>
  <c r="FU9197" i="3"/>
  <c r="FU9199" i="3"/>
  <c r="FU9200" i="3"/>
  <c r="GD9223" i="3"/>
  <c r="GD9222" i="3"/>
  <c r="GD9221" i="3"/>
  <c r="GD9220" i="3"/>
  <c r="FJ9168" i="3"/>
  <c r="GX9271" i="3"/>
  <c r="GN9246" i="3"/>
  <c r="GJ9236" i="3"/>
  <c r="GX9269" i="3"/>
  <c r="GG9228" i="3"/>
  <c r="GJ9238" i="3"/>
  <c r="GG9229" i="3"/>
  <c r="GG9230" i="3"/>
  <c r="GJ9234" i="3"/>
  <c r="GJ9235" i="3"/>
  <c r="GJ9240" i="3"/>
  <c r="GJ9239" i="3"/>
  <c r="GX9274" i="3"/>
  <c r="GX9275" i="3"/>
  <c r="GX9276" i="3"/>
  <c r="GJ9237" i="3"/>
  <c r="GN9245" i="3"/>
  <c r="GX9268" i="3"/>
  <c r="GN9248" i="3"/>
  <c r="GN9247" i="3"/>
  <c r="GX9270" i="3"/>
  <c r="GX9273" i="3"/>
  <c r="GX9272" i="3"/>
  <c r="GR9253" i="3"/>
  <c r="GG9227" i="3"/>
  <c r="GR9254" i="3"/>
  <c r="GR9256" i="3"/>
  <c r="GR9255" i="3"/>
  <c r="GX9263" i="3"/>
  <c r="GX9266" i="3"/>
  <c r="GX9267" i="3"/>
  <c r="GX9265" i="3"/>
  <c r="GX9264" i="3"/>
  <c r="GZ9279" i="3"/>
  <c r="GZ9280" i="3"/>
  <c r="EB142" i="3" l="1"/>
  <c r="EC176" i="3" s="1"/>
  <c r="GA9212" i="3"/>
  <c r="DZ138" i="3"/>
  <c r="EA172" i="3" s="1"/>
  <c r="GA9214" i="3"/>
  <c r="GA9216" i="3"/>
  <c r="GA9215" i="3"/>
  <c r="DZ137" i="3"/>
  <c r="EA171" i="3" s="1"/>
  <c r="GA9213" i="3"/>
  <c r="EI194" i="3"/>
  <c r="EI160" i="3" s="1"/>
  <c r="EI161" i="3"/>
  <c r="EI193" i="3"/>
  <c r="EI159" i="3" s="1"/>
  <c r="DX134" i="3"/>
  <c r="DY168" i="3" s="1"/>
  <c r="DX108" i="3"/>
  <c r="DX114" i="3" s="1"/>
  <c r="DX115" i="3" s="1"/>
  <c r="DX167" i="3"/>
  <c r="EA140" i="3"/>
  <c r="EA173" i="3"/>
  <c r="EC177" i="3"/>
  <c r="EC144" i="3"/>
  <c r="EE149" i="3"/>
  <c r="EE182" i="3"/>
  <c r="EE148" i="3" s="1"/>
  <c r="EF182" i="3" s="1"/>
  <c r="EE147" i="3"/>
  <c r="EF181" i="3" s="1"/>
  <c r="EG154" i="3"/>
  <c r="EG187" i="3"/>
  <c r="EG153" i="3" s="1"/>
  <c r="EG186" i="3"/>
  <c r="EG152" i="3" s="1"/>
  <c r="EI192" i="3"/>
  <c r="EI158" i="3" s="1"/>
  <c r="EJ192" i="3" s="1"/>
  <c r="EI191" i="3"/>
  <c r="EI157" i="3" s="1"/>
  <c r="EJ191" i="3" s="1"/>
  <c r="EK9109" i="3"/>
  <c r="EK9110" i="3"/>
  <c r="EK9108" i="3"/>
  <c r="EP9119" i="3"/>
  <c r="EN9114" i="3"/>
  <c r="EN9116" i="3"/>
  <c r="EN9115" i="3"/>
  <c r="EP9123" i="3"/>
  <c r="EP9122" i="3"/>
  <c r="EP9121" i="3"/>
  <c r="EP9120" i="3"/>
  <c r="ES9129" i="3"/>
  <c r="ES9128" i="3"/>
  <c r="ES9127" i="3"/>
  <c r="ET9131" i="3"/>
  <c r="ET9132" i="3"/>
  <c r="EV9135" i="3"/>
  <c r="EV9136" i="3"/>
  <c r="EV9138" i="3"/>
  <c r="EV9137" i="3"/>
  <c r="FQ9180" i="3"/>
  <c r="FY9206" i="3"/>
  <c r="FY9205" i="3"/>
  <c r="FY9208" i="3"/>
  <c r="FY9209" i="3"/>
  <c r="FY9207" i="3"/>
  <c r="FB9148" i="3"/>
  <c r="EZ9145" i="3"/>
  <c r="EZ9144" i="3"/>
  <c r="EZ9143" i="3"/>
  <c r="FI9164" i="3"/>
  <c r="FD9155" i="3"/>
  <c r="FD9158" i="3"/>
  <c r="FD9157" i="3"/>
  <c r="FD9156" i="3"/>
  <c r="FD9153" i="3"/>
  <c r="FD9154" i="3"/>
  <c r="FB9150" i="3"/>
  <c r="FB9149" i="3"/>
  <c r="FS9189" i="3"/>
  <c r="FI9166" i="3"/>
  <c r="FI9165" i="3"/>
  <c r="FM9173" i="3"/>
  <c r="FN9174" i="3" s="1"/>
  <c r="FM9172" i="3"/>
  <c r="FN9175" i="3"/>
  <c r="FS9190" i="3"/>
  <c r="FS9191" i="3"/>
  <c r="FS9187" i="3"/>
  <c r="FS9188" i="3"/>
  <c r="FS9186" i="3"/>
  <c r="FQ9181" i="3"/>
  <c r="FR9182" i="3" s="1"/>
  <c r="FS9183" i="3" s="1"/>
  <c r="FS9185" i="3"/>
  <c r="FS9184" i="3"/>
  <c r="FQ9179" i="3"/>
  <c r="FU9195" i="3"/>
  <c r="FV9200" i="3"/>
  <c r="FV9201" i="3"/>
  <c r="FV9199" i="3"/>
  <c r="FV9198" i="3"/>
  <c r="FU9196" i="3"/>
  <c r="FU9194" i="3"/>
  <c r="GE9221" i="3"/>
  <c r="GE9222" i="3"/>
  <c r="GE9223" i="3"/>
  <c r="GE9224" i="3"/>
  <c r="FK9169" i="3"/>
  <c r="GO9247" i="3"/>
  <c r="GY9273" i="3"/>
  <c r="GK9237" i="3"/>
  <c r="GY9270" i="3"/>
  <c r="GO9246" i="3"/>
  <c r="GK9241" i="3"/>
  <c r="GK9240" i="3"/>
  <c r="GK9236" i="3"/>
  <c r="GK9235" i="3"/>
  <c r="GH9230" i="3"/>
  <c r="GH9231" i="3"/>
  <c r="GH9229" i="3"/>
  <c r="GK9238" i="3"/>
  <c r="GO9249" i="3"/>
  <c r="GO9248" i="3"/>
  <c r="GY9274" i="3"/>
  <c r="GY9277" i="3"/>
  <c r="GY9276" i="3"/>
  <c r="GY9275" i="3"/>
  <c r="GY9269" i="3"/>
  <c r="GY9271" i="3"/>
  <c r="GY9272" i="3"/>
  <c r="GK9239" i="3"/>
  <c r="GS9254" i="3"/>
  <c r="GH9228" i="3"/>
  <c r="GS9255" i="3"/>
  <c r="GY9264" i="3"/>
  <c r="GS9257" i="3"/>
  <c r="GS9256" i="3"/>
  <c r="GY9267" i="3"/>
  <c r="GY9268" i="3"/>
  <c r="GY9266" i="3"/>
  <c r="GY9265" i="3"/>
  <c r="HA9280" i="3"/>
  <c r="HA9281" i="3"/>
  <c r="GB9213" i="3" l="1"/>
  <c r="EC143" i="3"/>
  <c r="ED177" i="3" s="1"/>
  <c r="EA139" i="3"/>
  <c r="EB173" i="3" s="1"/>
  <c r="EA138" i="3"/>
  <c r="EB172" i="3" s="1"/>
  <c r="GB9215" i="3"/>
  <c r="GB9217" i="3"/>
  <c r="GB9216" i="3"/>
  <c r="GB9214" i="3"/>
  <c r="EJ195" i="3"/>
  <c r="EJ161" i="3" s="1"/>
  <c r="EJ162" i="3"/>
  <c r="DY135" i="3"/>
  <c r="EJ194" i="3"/>
  <c r="EJ160" i="3" s="1"/>
  <c r="DX133" i="3"/>
  <c r="DY167" i="3" s="1"/>
  <c r="EB174" i="3"/>
  <c r="EB141" i="3"/>
  <c r="ED178" i="3"/>
  <c r="ED145" i="3"/>
  <c r="EH186" i="3"/>
  <c r="P263" i="3"/>
  <c r="AQ263" i="3" s="1"/>
  <c r="EH187" i="3"/>
  <c r="EH153" i="3" s="1"/>
  <c r="EI187" i="3" s="1"/>
  <c r="P264" i="3"/>
  <c r="AQ264" i="3" s="1"/>
  <c r="EH188" i="3"/>
  <c r="EH154" i="3" s="1"/>
  <c r="P265" i="3"/>
  <c r="AQ265" i="3" s="1"/>
  <c r="EF148" i="3"/>
  <c r="EG182" i="3" s="1"/>
  <c r="EF183" i="3"/>
  <c r="EF149" i="3" s="1"/>
  <c r="EG183" i="3" s="1"/>
  <c r="EF150" i="3"/>
  <c r="EH155" i="3"/>
  <c r="EJ193" i="3"/>
  <c r="EJ159" i="3" s="1"/>
  <c r="EJ158" i="3"/>
  <c r="EK192" i="3" s="1"/>
  <c r="EL9110" i="3"/>
  <c r="EL9111" i="3"/>
  <c r="EL9109" i="3"/>
  <c r="EQ9120" i="3"/>
  <c r="EO9115" i="3"/>
  <c r="EO9117" i="3"/>
  <c r="EO9116" i="3"/>
  <c r="EQ9121" i="3"/>
  <c r="EQ9122" i="3"/>
  <c r="EQ9123" i="3"/>
  <c r="EQ9124" i="3"/>
  <c r="EW9137" i="3"/>
  <c r="ET9128" i="3"/>
  <c r="EU9133" i="3"/>
  <c r="EU9132" i="3"/>
  <c r="ET9130" i="3"/>
  <c r="ET9129" i="3"/>
  <c r="EW9139" i="3"/>
  <c r="EW9138" i="3"/>
  <c r="EW9136" i="3"/>
  <c r="FZ9207" i="3"/>
  <c r="FZ9206" i="3"/>
  <c r="FZ9209" i="3"/>
  <c r="FZ9210" i="3"/>
  <c r="FR9181" i="3"/>
  <c r="FS9182" i="3" s="1"/>
  <c r="FT9183" i="3" s="1"/>
  <c r="FZ9208" i="3"/>
  <c r="FJ9165" i="3"/>
  <c r="FA9144" i="3"/>
  <c r="FA9145" i="3"/>
  <c r="FA9146" i="3"/>
  <c r="FN9173" i="3"/>
  <c r="FO9174" i="3" s="1"/>
  <c r="FC9149" i="3"/>
  <c r="FE9156" i="3"/>
  <c r="FC9150" i="3"/>
  <c r="FC9151" i="3"/>
  <c r="FE9154" i="3"/>
  <c r="FE9155" i="3"/>
  <c r="FE9157" i="3"/>
  <c r="FE9158" i="3"/>
  <c r="FE9159" i="3"/>
  <c r="FJ9166" i="3"/>
  <c r="FJ9167" i="3"/>
  <c r="FT9188" i="3"/>
  <c r="FT9189" i="3"/>
  <c r="FT9187" i="3"/>
  <c r="FT9192" i="3"/>
  <c r="FT9191" i="3"/>
  <c r="FT9190" i="3"/>
  <c r="FO9176" i="3"/>
  <c r="FO9175" i="3"/>
  <c r="FR9180" i="3"/>
  <c r="FT9184" i="3"/>
  <c r="FV9196" i="3"/>
  <c r="FT9185" i="3"/>
  <c r="FT9186" i="3"/>
  <c r="FV9195" i="3"/>
  <c r="FW9199" i="3"/>
  <c r="FV9197" i="3"/>
  <c r="FW9201" i="3"/>
  <c r="FW9202" i="3"/>
  <c r="FW9200" i="3"/>
  <c r="GF9225" i="3"/>
  <c r="GF9224" i="3"/>
  <c r="GF9223" i="3"/>
  <c r="GF9222" i="3"/>
  <c r="FL9170" i="3"/>
  <c r="GL9239" i="3"/>
  <c r="GP9248" i="3"/>
  <c r="GI9230" i="3"/>
  <c r="GZ9274" i="3"/>
  <c r="GZ9272" i="3"/>
  <c r="GZ9270" i="3"/>
  <c r="GI9232" i="3"/>
  <c r="GI9231" i="3"/>
  <c r="GL9240" i="3"/>
  <c r="GZ9271" i="3"/>
  <c r="GZ9275" i="3"/>
  <c r="GP9250" i="3"/>
  <c r="GP9249" i="3"/>
  <c r="GL9241" i="3"/>
  <c r="GL9242" i="3"/>
  <c r="GZ9276" i="3"/>
  <c r="GP9247" i="3"/>
  <c r="GZ9277" i="3"/>
  <c r="GZ9278" i="3"/>
  <c r="GZ9273" i="3"/>
  <c r="GL9238" i="3"/>
  <c r="GL9237" i="3"/>
  <c r="GL9236" i="3"/>
  <c r="GT9255" i="3"/>
  <c r="GT9258" i="3"/>
  <c r="GT9257" i="3"/>
  <c r="GI9229" i="3"/>
  <c r="GZ9266" i="3"/>
  <c r="GT9256" i="3"/>
  <c r="GZ9265" i="3"/>
  <c r="GZ9268" i="3"/>
  <c r="GZ9269" i="3"/>
  <c r="GZ9267" i="3"/>
  <c r="HB9281" i="3"/>
  <c r="HB9282" i="3"/>
  <c r="ED144" i="3" l="1"/>
  <c r="EE178" i="3" s="1"/>
  <c r="EB140" i="3"/>
  <c r="EC174" i="3" s="1"/>
  <c r="EB139" i="3"/>
  <c r="EC173" i="3" s="1"/>
  <c r="GC9214" i="3"/>
  <c r="GC9216" i="3"/>
  <c r="GC9218" i="3"/>
  <c r="GC9217" i="3"/>
  <c r="GC9215" i="3"/>
  <c r="EK196" i="3"/>
  <c r="EK162" i="3" s="1"/>
  <c r="EK9107" i="3"/>
  <c r="EL9108" i="3" s="1"/>
  <c r="EM9109" i="3" s="1"/>
  <c r="DZ169" i="3"/>
  <c r="DZ136" i="3"/>
  <c r="EK195" i="3"/>
  <c r="EK161" i="3" s="1"/>
  <c r="DY134" i="3"/>
  <c r="DY109" i="3"/>
  <c r="DY108" i="3"/>
  <c r="DY114" i="3" s="1"/>
  <c r="DY115" i="3" s="1"/>
  <c r="DY133" i="3" s="1"/>
  <c r="EC142" i="3"/>
  <c r="EC175" i="3"/>
  <c r="EE179" i="3"/>
  <c r="EE145" i="3" s="1"/>
  <c r="EF179" i="3" s="1"/>
  <c r="EE146" i="3"/>
  <c r="EG149" i="3"/>
  <c r="EH183" i="3" s="1"/>
  <c r="EI189" i="3"/>
  <c r="EI155" i="3" s="1"/>
  <c r="EJ189" i="3" s="1"/>
  <c r="EI156" i="3"/>
  <c r="EG184" i="3"/>
  <c r="EG150" i="3" s="1"/>
  <c r="EG151" i="3"/>
  <c r="EH152" i="3" s="1"/>
  <c r="EI188" i="3"/>
  <c r="EI154" i="3" s="1"/>
  <c r="EK194" i="3"/>
  <c r="EK160" i="3" s="1"/>
  <c r="EK193" i="3"/>
  <c r="EK159" i="3" s="1"/>
  <c r="EL193" i="3" s="1"/>
  <c r="EM9111" i="3"/>
  <c r="EM9112" i="3"/>
  <c r="EM9110" i="3"/>
  <c r="EP9116" i="3"/>
  <c r="EP9118" i="3"/>
  <c r="EP9117" i="3"/>
  <c r="EU9129" i="3"/>
  <c r="ER9125" i="3"/>
  <c r="ER9124" i="3"/>
  <c r="ER9123" i="3"/>
  <c r="ER9122" i="3"/>
  <c r="ER9121" i="3"/>
  <c r="EU9131" i="3"/>
  <c r="EU9130" i="3"/>
  <c r="EV9133" i="3"/>
  <c r="EV9134" i="3"/>
  <c r="EX9137" i="3"/>
  <c r="EX9138" i="3"/>
  <c r="EX9140" i="3"/>
  <c r="EX9139" i="3"/>
  <c r="FS9181" i="3"/>
  <c r="FT9182" i="3" s="1"/>
  <c r="FU9183" i="3" s="1"/>
  <c r="GA9208" i="3"/>
  <c r="GA9211" i="3"/>
  <c r="GA9210" i="3"/>
  <c r="GA9209" i="3"/>
  <c r="GA9207" i="3"/>
  <c r="FB9147" i="3"/>
  <c r="FB9146" i="3"/>
  <c r="FB9145" i="3"/>
  <c r="FP9175" i="3"/>
  <c r="FU9190" i="3"/>
  <c r="FK9166" i="3"/>
  <c r="FF9160" i="3"/>
  <c r="FF9159" i="3"/>
  <c r="FF9158" i="3"/>
  <c r="FF9157" i="3"/>
  <c r="FF9156" i="3"/>
  <c r="FF9155" i="3"/>
  <c r="FD9152" i="3"/>
  <c r="FD9151" i="3"/>
  <c r="FD9150" i="3"/>
  <c r="FK9167" i="3"/>
  <c r="FK9168" i="3"/>
  <c r="FP9177" i="3"/>
  <c r="FP9176" i="3"/>
  <c r="FU9191" i="3"/>
  <c r="FU9193" i="3"/>
  <c r="FU9192" i="3"/>
  <c r="FU9189" i="3"/>
  <c r="FU9188" i="3"/>
  <c r="FU9186" i="3"/>
  <c r="FU9187" i="3"/>
  <c r="FU9185" i="3"/>
  <c r="FW9197" i="3"/>
  <c r="FU9184" i="3"/>
  <c r="FX9200" i="3"/>
  <c r="FX9203" i="3"/>
  <c r="FX9202" i="3"/>
  <c r="FX9201" i="3"/>
  <c r="FW9198" i="3"/>
  <c r="FW9196" i="3"/>
  <c r="GG9223" i="3"/>
  <c r="GG9224" i="3"/>
  <c r="GG9226" i="3"/>
  <c r="GG9225" i="3"/>
  <c r="FM9171" i="3"/>
  <c r="HA9273" i="3"/>
  <c r="HA9275" i="3"/>
  <c r="GM9240" i="3"/>
  <c r="GM9237" i="3"/>
  <c r="GJ9231" i="3"/>
  <c r="GQ9248" i="3"/>
  <c r="GQ9249" i="3"/>
  <c r="GM9238" i="3"/>
  <c r="GQ9251" i="3"/>
  <c r="GQ9250" i="3"/>
  <c r="HA9276" i="3"/>
  <c r="HA9271" i="3"/>
  <c r="HA9272" i="3"/>
  <c r="GJ9233" i="3"/>
  <c r="GJ9232" i="3"/>
  <c r="GM9239" i="3"/>
  <c r="HA9279" i="3"/>
  <c r="HA9278" i="3"/>
  <c r="HA9277" i="3"/>
  <c r="GM9242" i="3"/>
  <c r="GM9243" i="3"/>
  <c r="HA9274" i="3"/>
  <c r="GM9241" i="3"/>
  <c r="HA9266" i="3"/>
  <c r="GU9256" i="3"/>
  <c r="GJ9230" i="3"/>
  <c r="GU9257" i="3"/>
  <c r="GU9259" i="3"/>
  <c r="GU9258" i="3"/>
  <c r="HA9268" i="3"/>
  <c r="HA9269" i="3"/>
  <c r="HA9270" i="3"/>
  <c r="HA9267" i="3"/>
  <c r="HC9282" i="3"/>
  <c r="HC9283" i="3"/>
  <c r="EC141" i="3" l="1"/>
  <c r="ED175" i="3" s="1"/>
  <c r="EC140" i="3"/>
  <c r="ED174" i="3" s="1"/>
  <c r="GD9215" i="3"/>
  <c r="GD9217" i="3"/>
  <c r="GD9219" i="3"/>
  <c r="GD9218" i="3"/>
  <c r="GD9216" i="3"/>
  <c r="EA170" i="3"/>
  <c r="EA137" i="3"/>
  <c r="EL196" i="3"/>
  <c r="EL162" i="3" s="1"/>
  <c r="EL9107" i="3"/>
  <c r="EM9108" i="3" s="1"/>
  <c r="EN9109" i="3" s="1"/>
  <c r="DZ108" i="3"/>
  <c r="DZ114" i="3" s="1"/>
  <c r="DZ115" i="3" s="1"/>
  <c r="DZ167" i="3"/>
  <c r="DZ109" i="3"/>
  <c r="DZ168" i="3"/>
  <c r="DZ134" i="3" s="1"/>
  <c r="DZ135" i="3"/>
  <c r="ED176" i="3"/>
  <c r="ED143" i="3"/>
  <c r="EN9110" i="3"/>
  <c r="P260" i="3"/>
  <c r="AQ260" i="3" s="1"/>
  <c r="EF180" i="3"/>
  <c r="EF146" i="3" s="1"/>
  <c r="EG180" i="3" s="1"/>
  <c r="EF147" i="3"/>
  <c r="EI186" i="3"/>
  <c r="EI153" i="3"/>
  <c r="EJ188" i="3"/>
  <c r="P261" i="3"/>
  <c r="AQ261" i="3" s="1"/>
  <c r="EH184" i="3"/>
  <c r="EH150" i="3" s="1"/>
  <c r="EI184" i="3" s="1"/>
  <c r="P262" i="3"/>
  <c r="AQ262" i="3" s="1"/>
  <c r="EH185" i="3"/>
  <c r="EH151" i="3" s="1"/>
  <c r="EJ157" i="3"/>
  <c r="EJ190" i="3"/>
  <c r="EJ156" i="3" s="1"/>
  <c r="EK190" i="3" s="1"/>
  <c r="EJ155" i="3"/>
  <c r="EL195" i="3"/>
  <c r="EL161" i="3" s="1"/>
  <c r="EM195" i="3" s="1"/>
  <c r="EL194" i="3"/>
  <c r="EL160" i="3" s="1"/>
  <c r="EM194" i="3" s="1"/>
  <c r="EN9113" i="3"/>
  <c r="EN9112" i="3"/>
  <c r="EN9111" i="3"/>
  <c r="EQ9117" i="3"/>
  <c r="EV9130" i="3"/>
  <c r="EQ9118" i="3"/>
  <c r="EQ9119" i="3"/>
  <c r="ES9122" i="3"/>
  <c r="ES9123" i="3"/>
  <c r="ES9124" i="3"/>
  <c r="ES9126" i="3"/>
  <c r="ES9125" i="3"/>
  <c r="EV9131" i="3"/>
  <c r="EV9132" i="3"/>
  <c r="EW9134" i="3"/>
  <c r="EW9135" i="3"/>
  <c r="EY9138" i="3"/>
  <c r="EY9139" i="3"/>
  <c r="EY9141" i="3"/>
  <c r="EY9140" i="3"/>
  <c r="GB9208" i="3"/>
  <c r="GB9209" i="3"/>
  <c r="GB9210" i="3"/>
  <c r="GB9211" i="3"/>
  <c r="GB9212" i="3"/>
  <c r="FC9146" i="3"/>
  <c r="FC9147" i="3"/>
  <c r="FC9148" i="3"/>
  <c r="FL9167" i="3"/>
  <c r="FQ9176" i="3"/>
  <c r="FV9192" i="3"/>
  <c r="FE9151" i="3"/>
  <c r="FE9152" i="3"/>
  <c r="FE9153" i="3"/>
  <c r="FG9156" i="3"/>
  <c r="FG9157" i="3"/>
  <c r="FG9158" i="3"/>
  <c r="FG9159" i="3"/>
  <c r="FG9161" i="3"/>
  <c r="FG9160" i="3"/>
  <c r="FL9168" i="3"/>
  <c r="FL9169" i="3"/>
  <c r="FV9190" i="3"/>
  <c r="FV9189" i="3"/>
  <c r="FV9194" i="3"/>
  <c r="FV9193" i="3"/>
  <c r="FV9191" i="3"/>
  <c r="FQ9178" i="3"/>
  <c r="FQ9177" i="3"/>
  <c r="FV9184" i="3"/>
  <c r="FV9185" i="3"/>
  <c r="FV9188" i="3"/>
  <c r="FV9187" i="3"/>
  <c r="FV9186" i="3"/>
  <c r="FX9197" i="3"/>
  <c r="FX9199" i="3"/>
  <c r="FX9198" i="3"/>
  <c r="FY9202" i="3"/>
  <c r="FY9201" i="3"/>
  <c r="FY9203" i="3"/>
  <c r="FY9204" i="3"/>
  <c r="GH9225" i="3"/>
  <c r="GH9227" i="3"/>
  <c r="GH9226" i="3"/>
  <c r="GH9224" i="3"/>
  <c r="FN9172" i="3"/>
  <c r="HB9274" i="3"/>
  <c r="GN9239" i="3"/>
  <c r="GK9232" i="3"/>
  <c r="GR9250" i="3"/>
  <c r="HB9276" i="3"/>
  <c r="HB9278" i="3"/>
  <c r="GK9233" i="3"/>
  <c r="GK9234" i="3"/>
  <c r="HB9279" i="3"/>
  <c r="HB9280" i="3"/>
  <c r="HB9273" i="3"/>
  <c r="HB9272" i="3"/>
  <c r="GN9243" i="3"/>
  <c r="GN9244" i="3"/>
  <c r="GN9242" i="3"/>
  <c r="HB9275" i="3"/>
  <c r="HB9277" i="3"/>
  <c r="GN9240" i="3"/>
  <c r="GR9252" i="3"/>
  <c r="GR9251" i="3"/>
  <c r="GN9241" i="3"/>
  <c r="GN9238" i="3"/>
  <c r="GR9249" i="3"/>
  <c r="GV9258" i="3"/>
  <c r="HB9267" i="3"/>
  <c r="GV9260" i="3"/>
  <c r="GV9259" i="3"/>
  <c r="GV9257" i="3"/>
  <c r="GK9231" i="3"/>
  <c r="HB9270" i="3"/>
  <c r="HB9271" i="3"/>
  <c r="HB9269" i="3"/>
  <c r="HB9268" i="3"/>
  <c r="HD9283" i="3"/>
  <c r="HD9284" i="3"/>
  <c r="ED142" i="3" l="1"/>
  <c r="EE176" i="3" s="1"/>
  <c r="ED141" i="3"/>
  <c r="EE175" i="3" s="1"/>
  <c r="GE9216" i="3"/>
  <c r="GE9218" i="3"/>
  <c r="GE9220" i="3"/>
  <c r="GE9219" i="3"/>
  <c r="GE9217" i="3"/>
  <c r="EB171" i="3"/>
  <c r="EB138" i="3"/>
  <c r="DZ133" i="3"/>
  <c r="EA169" i="3"/>
  <c r="EA135" i="3" s="1"/>
  <c r="EA136" i="3"/>
  <c r="EA168" i="3"/>
  <c r="EE177" i="3"/>
  <c r="EE144" i="3"/>
  <c r="EJ154" i="3"/>
  <c r="EK188" i="3" s="1"/>
  <c r="EG181" i="3"/>
  <c r="EG147" i="3" s="1"/>
  <c r="EG148" i="3"/>
  <c r="EK156" i="3"/>
  <c r="EL190" i="3" s="1"/>
  <c r="EK158" i="3"/>
  <c r="EK191" i="3"/>
  <c r="EK157" i="3" s="1"/>
  <c r="EL191" i="3" s="1"/>
  <c r="EI185" i="3"/>
  <c r="EI151" i="3" s="1"/>
  <c r="EJ185" i="3" s="1"/>
  <c r="EJ187" i="3"/>
  <c r="EK189" i="3"/>
  <c r="EI152" i="3"/>
  <c r="EM196" i="3"/>
  <c r="EM162" i="3" s="1"/>
  <c r="EM9107" i="3"/>
  <c r="EM161" i="3"/>
  <c r="EN195" i="3" s="1"/>
  <c r="EO9111" i="3"/>
  <c r="EO9110" i="3"/>
  <c r="EO9112" i="3"/>
  <c r="EO9113" i="3"/>
  <c r="EO9114" i="3"/>
  <c r="ET9125" i="3"/>
  <c r="ER9120" i="3"/>
  <c r="ER9119" i="3"/>
  <c r="ER9118" i="3"/>
  <c r="ET9126" i="3"/>
  <c r="ET9127" i="3"/>
  <c r="ET9124" i="3"/>
  <c r="ET9123" i="3"/>
  <c r="EW9131" i="3"/>
  <c r="EX9135" i="3"/>
  <c r="EX9136" i="3"/>
  <c r="EW9132" i="3"/>
  <c r="EW9133" i="3"/>
  <c r="EZ9139" i="3"/>
  <c r="EZ9140" i="3"/>
  <c r="EZ9142" i="3"/>
  <c r="EZ9141" i="3"/>
  <c r="GC9209" i="3"/>
  <c r="GC9212" i="3"/>
  <c r="GC9213" i="3"/>
  <c r="GC9211" i="3"/>
  <c r="GC9210" i="3"/>
  <c r="FD9149" i="3"/>
  <c r="FD9148" i="3"/>
  <c r="FD9147" i="3"/>
  <c r="FM9168" i="3"/>
  <c r="FH9159" i="3"/>
  <c r="FW9193" i="3"/>
  <c r="FH9158" i="3"/>
  <c r="FH9157" i="3"/>
  <c r="FF9153" i="3"/>
  <c r="FF9154" i="3"/>
  <c r="FF9152" i="3"/>
  <c r="FH9160" i="3"/>
  <c r="FR9177" i="3"/>
  <c r="FH9161" i="3"/>
  <c r="FH9162" i="3"/>
  <c r="FM9169" i="3"/>
  <c r="FM9170" i="3"/>
  <c r="FR9179" i="3"/>
  <c r="FR9178" i="3"/>
  <c r="FW9192" i="3"/>
  <c r="FW9191" i="3"/>
  <c r="FW9194" i="3"/>
  <c r="FW9195" i="3"/>
  <c r="FW9190" i="3"/>
  <c r="FW9186" i="3"/>
  <c r="FW9187" i="3"/>
  <c r="FW9189" i="3"/>
  <c r="FW9188" i="3"/>
  <c r="FW9185" i="3"/>
  <c r="FY9198" i="3"/>
  <c r="FZ9205" i="3"/>
  <c r="FZ9204" i="3"/>
  <c r="FZ9203" i="3"/>
  <c r="FZ9202" i="3"/>
  <c r="FY9200" i="3"/>
  <c r="FZ9201" i="3" s="1"/>
  <c r="FY9199" i="3"/>
  <c r="GI9226" i="3"/>
  <c r="GI9228" i="3"/>
  <c r="GI9227" i="3"/>
  <c r="GI9225" i="3"/>
  <c r="FO9173" i="3"/>
  <c r="HC9274" i="3"/>
  <c r="GS9251" i="3"/>
  <c r="HC9279" i="3"/>
  <c r="GO9242" i="3"/>
  <c r="GO9239" i="3"/>
  <c r="GL9234" i="3"/>
  <c r="GL9235" i="3"/>
  <c r="GL9233" i="3"/>
  <c r="GO9244" i="3"/>
  <c r="GO9245" i="3"/>
  <c r="HC9278" i="3"/>
  <c r="GO9243" i="3"/>
  <c r="GO9241" i="3"/>
  <c r="GS9250" i="3"/>
  <c r="HC9277" i="3"/>
  <c r="GS9253" i="3"/>
  <c r="GS9252" i="3"/>
  <c r="HC9276" i="3"/>
  <c r="HC9275" i="3"/>
  <c r="GO9240" i="3"/>
  <c r="HC9273" i="3"/>
  <c r="HC9281" i="3"/>
  <c r="HC9280" i="3"/>
  <c r="HC9268" i="3"/>
  <c r="GW9259" i="3"/>
  <c r="GL9232" i="3"/>
  <c r="GW9258" i="3"/>
  <c r="GW9261" i="3"/>
  <c r="GW9260" i="3"/>
  <c r="HC9271" i="3"/>
  <c r="HC9272" i="3"/>
  <c r="HC9270" i="3"/>
  <c r="HC9269" i="3"/>
  <c r="HE9284" i="3"/>
  <c r="HE9285" i="3"/>
  <c r="EE143" i="3" l="1"/>
  <c r="EF177" i="3" s="1"/>
  <c r="EE142" i="3"/>
  <c r="EF176" i="3" s="1"/>
  <c r="GF9219" i="3"/>
  <c r="GF9217" i="3"/>
  <c r="GF9221" i="3"/>
  <c r="GF9220" i="3"/>
  <c r="GF9218" i="3"/>
  <c r="EA134" i="3"/>
  <c r="EB168" i="3" s="1"/>
  <c r="EC172" i="3"/>
  <c r="EC139" i="3"/>
  <c r="EA167" i="3"/>
  <c r="EA109" i="3"/>
  <c r="EA108" i="3"/>
  <c r="EA114" i="3" s="1"/>
  <c r="EA115" i="3" s="1"/>
  <c r="EB169" i="3"/>
  <c r="EB170" i="3"/>
  <c r="EB136" i="3" s="1"/>
  <c r="EB137" i="3"/>
  <c r="EK155" i="3"/>
  <c r="EL189" i="3" s="1"/>
  <c r="EF178" i="3"/>
  <c r="EF145" i="3"/>
  <c r="EL157" i="3"/>
  <c r="EM191" i="3" s="1"/>
  <c r="EP9111" i="3"/>
  <c r="EH149" i="3"/>
  <c r="EH182" i="3"/>
  <c r="EH148" i="3" s="1"/>
  <c r="EI182" i="3" s="1"/>
  <c r="P259" i="3"/>
  <c r="AQ259" i="3" s="1"/>
  <c r="P258" i="3"/>
  <c r="AQ258" i="3" s="1"/>
  <c r="EH181" i="3"/>
  <c r="EJ186" i="3"/>
  <c r="EJ152" i="3" s="1"/>
  <c r="EK186" i="3" s="1"/>
  <c r="EJ153" i="3"/>
  <c r="EL192" i="3"/>
  <c r="EL158" i="3" s="1"/>
  <c r="EM192" i="3" s="1"/>
  <c r="EL159" i="3"/>
  <c r="EN9107" i="3"/>
  <c r="EN9108" i="3"/>
  <c r="EN196" i="3"/>
  <c r="EN162" i="3" s="1"/>
  <c r="EO196" i="3" s="1"/>
  <c r="EP9115" i="3"/>
  <c r="EP9114" i="3"/>
  <c r="EP9113" i="3"/>
  <c r="EP9112" i="3"/>
  <c r="ES9119" i="3"/>
  <c r="ES9120" i="3"/>
  <c r="ES9121" i="3"/>
  <c r="EU9124" i="3"/>
  <c r="EU9127" i="3"/>
  <c r="EU9128" i="3"/>
  <c r="EU9126" i="3"/>
  <c r="EU9125" i="3"/>
  <c r="EX9133" i="3"/>
  <c r="EX9132" i="3"/>
  <c r="EY9137" i="3"/>
  <c r="EY9136" i="3"/>
  <c r="EX9134" i="3"/>
  <c r="FA9140" i="3"/>
  <c r="FA9141" i="3"/>
  <c r="FA9143" i="3"/>
  <c r="FA9142" i="3"/>
  <c r="GD9210" i="3"/>
  <c r="GD9211" i="3"/>
  <c r="GD9213" i="3"/>
  <c r="GD9214" i="3"/>
  <c r="GD9212" i="3"/>
  <c r="FE9148" i="3"/>
  <c r="FE9149" i="3"/>
  <c r="FE9150" i="3"/>
  <c r="FI9160" i="3"/>
  <c r="FG9155" i="3"/>
  <c r="FG9154" i="3"/>
  <c r="FN9169" i="3"/>
  <c r="FG9153" i="3"/>
  <c r="FI9163" i="3"/>
  <c r="FI9162" i="3"/>
  <c r="FI9158" i="3"/>
  <c r="FI9161" i="3"/>
  <c r="FI9159" i="3"/>
  <c r="FS9178" i="3"/>
  <c r="FN9170" i="3"/>
  <c r="FN9171" i="3"/>
  <c r="FX9196" i="3"/>
  <c r="FX9195" i="3"/>
  <c r="FX9194" i="3"/>
  <c r="FX9191" i="3"/>
  <c r="FX9193" i="3"/>
  <c r="FX9192" i="3"/>
  <c r="FS9180" i="3"/>
  <c r="FS9179" i="3"/>
  <c r="FX9186" i="3"/>
  <c r="FX9188" i="3"/>
  <c r="FX9189" i="3"/>
  <c r="FX9190" i="3"/>
  <c r="FX9187" i="3"/>
  <c r="FZ9200" i="3"/>
  <c r="GA9201" i="3" s="1"/>
  <c r="FZ9199" i="3"/>
  <c r="GA9202" i="3"/>
  <c r="GA9203" i="3"/>
  <c r="GA9204" i="3"/>
  <c r="GA9205" i="3"/>
  <c r="GA9206" i="3"/>
  <c r="GJ9226" i="3"/>
  <c r="GJ9227" i="3"/>
  <c r="GJ9228" i="3"/>
  <c r="GJ9229" i="3"/>
  <c r="FP9174" i="3"/>
  <c r="GT9252" i="3"/>
  <c r="HD9277" i="3"/>
  <c r="HD9275" i="3"/>
  <c r="GM9234" i="3"/>
  <c r="HD9274" i="3"/>
  <c r="GM9235" i="3"/>
  <c r="GM9236" i="3"/>
  <c r="GT9251" i="3"/>
  <c r="HD9279" i="3"/>
  <c r="HD9278" i="3"/>
  <c r="GP9245" i="3"/>
  <c r="GP9246" i="3"/>
  <c r="HD9280" i="3"/>
  <c r="GP9244" i="3"/>
  <c r="HD9281" i="3"/>
  <c r="HD9282" i="3"/>
  <c r="HD9276" i="3"/>
  <c r="GP9242" i="3"/>
  <c r="GP9241" i="3"/>
  <c r="GT9254" i="3"/>
  <c r="GT9253" i="3"/>
  <c r="GP9240" i="3"/>
  <c r="GP9243" i="3"/>
  <c r="GX9260" i="3"/>
  <c r="HD9269" i="3"/>
  <c r="GM9233" i="3"/>
  <c r="GX9262" i="3"/>
  <c r="GX9261" i="3"/>
  <c r="GX9259" i="3"/>
  <c r="HD9273" i="3"/>
  <c r="HD9272" i="3"/>
  <c r="HD9271" i="3"/>
  <c r="HD9270" i="3"/>
  <c r="HF9286" i="3"/>
  <c r="HF9285" i="3"/>
  <c r="EF144" i="3" l="1"/>
  <c r="EF143" i="3"/>
  <c r="EG177" i="3" s="1"/>
  <c r="EB135" i="3"/>
  <c r="EC169" i="3" s="1"/>
  <c r="GG9218" i="3"/>
  <c r="GG9220" i="3"/>
  <c r="GG9222" i="3"/>
  <c r="GG9221" i="3"/>
  <c r="GG9219" i="3"/>
  <c r="ED173" i="3"/>
  <c r="ED140" i="3"/>
  <c r="EA133" i="3"/>
  <c r="EB134" i="3" s="1"/>
  <c r="EC168" i="3" s="1"/>
  <c r="EC170" i="3"/>
  <c r="EC136" i="3" s="1"/>
  <c r="ED170" i="3" s="1"/>
  <c r="EL156" i="3"/>
  <c r="EM157" i="3" s="1"/>
  <c r="EC171" i="3"/>
  <c r="EC137" i="3" s="1"/>
  <c r="ED171" i="3" s="1"/>
  <c r="EC138" i="3"/>
  <c r="EG178" i="3"/>
  <c r="EG179" i="3"/>
  <c r="EG145" i="3" s="1"/>
  <c r="EG146" i="3"/>
  <c r="EH147" i="3" s="1"/>
  <c r="EI148" i="3" s="1"/>
  <c r="EJ182" i="3" s="1"/>
  <c r="EI183" i="3"/>
  <c r="EI149" i="3" s="1"/>
  <c r="EI150" i="3"/>
  <c r="EM158" i="3"/>
  <c r="EN192" i="3" s="1"/>
  <c r="EM193" i="3"/>
  <c r="EM159" i="3" s="1"/>
  <c r="EM160" i="3"/>
  <c r="EK187" i="3"/>
  <c r="EK153" i="3" s="1"/>
  <c r="EL187" i="3" s="1"/>
  <c r="EK154" i="3"/>
  <c r="EQ9112" i="3"/>
  <c r="EO9108" i="3"/>
  <c r="EO9109" i="3"/>
  <c r="EO9107" i="3"/>
  <c r="EQ9113" i="3"/>
  <c r="EQ9114" i="3"/>
  <c r="EQ9115" i="3"/>
  <c r="EQ9116" i="3"/>
  <c r="ET9122" i="3"/>
  <c r="ET9121" i="3"/>
  <c r="ET9120" i="3"/>
  <c r="EV9125" i="3"/>
  <c r="EV9126" i="3"/>
  <c r="EV9128" i="3"/>
  <c r="EV9129" i="3"/>
  <c r="EV9127" i="3"/>
  <c r="EY9134" i="3"/>
  <c r="EY9135" i="3"/>
  <c r="EY9133" i="3"/>
  <c r="EZ9137" i="3"/>
  <c r="EZ9138" i="3"/>
  <c r="FB9142" i="3"/>
  <c r="FB9144" i="3"/>
  <c r="FB9143" i="3"/>
  <c r="FB9141" i="3"/>
  <c r="GE9211" i="3"/>
  <c r="GE9212" i="3"/>
  <c r="GE9214" i="3"/>
  <c r="GE9215" i="3"/>
  <c r="GE9213" i="3"/>
  <c r="FF9151" i="3"/>
  <c r="FF9150" i="3"/>
  <c r="FF9149" i="3"/>
  <c r="FJ9161" i="3"/>
  <c r="FJ9159" i="3"/>
  <c r="FJ9160" i="3"/>
  <c r="FJ9162" i="3"/>
  <c r="FJ9163" i="3"/>
  <c r="FJ9164" i="3"/>
  <c r="FH9154" i="3"/>
  <c r="FH9156" i="3"/>
  <c r="FH9155" i="3"/>
  <c r="FY9192" i="3"/>
  <c r="FO9170" i="3"/>
  <c r="FT9179" i="3"/>
  <c r="FO9171" i="3"/>
  <c r="FO9172" i="3"/>
  <c r="FT9181" i="3"/>
  <c r="FT9180" i="3"/>
  <c r="FY9193" i="3"/>
  <c r="FY9194" i="3"/>
  <c r="FY9195" i="3"/>
  <c r="FY9196" i="3"/>
  <c r="FY9197" i="3"/>
  <c r="FY9187" i="3"/>
  <c r="FY9188" i="3"/>
  <c r="FY9191" i="3"/>
  <c r="FY9190" i="3"/>
  <c r="FY9189" i="3"/>
  <c r="GB9207" i="3"/>
  <c r="GB9206" i="3"/>
  <c r="GB9205" i="3"/>
  <c r="GB9204" i="3"/>
  <c r="GB9203" i="3"/>
  <c r="GB9202" i="3"/>
  <c r="GA9200" i="3"/>
  <c r="GB9201" i="3" s="1"/>
  <c r="GK9228" i="3"/>
  <c r="GK9230" i="3"/>
  <c r="GK9229" i="3"/>
  <c r="GK9227" i="3"/>
  <c r="FQ9175" i="3"/>
  <c r="GU9253" i="3"/>
  <c r="HE9275" i="3"/>
  <c r="HE9278" i="3"/>
  <c r="GQ9243" i="3"/>
  <c r="HE9280" i="3"/>
  <c r="GU9252" i="3"/>
  <c r="HE9282" i="3"/>
  <c r="HE9283" i="3"/>
  <c r="GQ9246" i="3"/>
  <c r="GQ9247" i="3"/>
  <c r="GN9237" i="3"/>
  <c r="GN9236" i="3"/>
  <c r="HE9281" i="3"/>
  <c r="GQ9245" i="3"/>
  <c r="GN9235" i="3"/>
  <c r="GQ9244" i="3"/>
  <c r="GQ9241" i="3"/>
  <c r="GQ9242" i="3"/>
  <c r="HE9277" i="3"/>
  <c r="HE9276" i="3"/>
  <c r="HE9279" i="3"/>
  <c r="GU9255" i="3"/>
  <c r="GU9254" i="3"/>
  <c r="GY9261" i="3"/>
  <c r="GN9234" i="3"/>
  <c r="HE9270" i="3"/>
  <c r="GY9263" i="3"/>
  <c r="GY9262" i="3"/>
  <c r="GY9260" i="3"/>
  <c r="HE9272" i="3"/>
  <c r="HE9271" i="3"/>
  <c r="HE9274" i="3"/>
  <c r="HE9273" i="3"/>
  <c r="HG9286" i="3"/>
  <c r="HG9287" i="3"/>
  <c r="EG144" i="3" l="1"/>
  <c r="EH178" i="3" s="1"/>
  <c r="GH9219" i="3"/>
  <c r="GH9221" i="3"/>
  <c r="GH9223" i="3"/>
  <c r="GH9222" i="3"/>
  <c r="GH9220" i="3"/>
  <c r="EB108" i="3"/>
  <c r="EB114" i="3" s="1"/>
  <c r="EB115" i="3" s="1"/>
  <c r="EB109" i="3"/>
  <c r="EB167" i="3"/>
  <c r="EM190" i="3"/>
  <c r="EC135" i="3"/>
  <c r="ED169" i="3" s="1"/>
  <c r="EE174" i="3"/>
  <c r="EE141" i="3"/>
  <c r="ED137" i="3"/>
  <c r="EE171" i="3" s="1"/>
  <c r="ED172" i="3"/>
  <c r="ED138" i="3" s="1"/>
  <c r="ED139" i="3"/>
  <c r="EI181" i="3"/>
  <c r="P256" i="3"/>
  <c r="AQ256" i="3" s="1"/>
  <c r="EH179" i="3"/>
  <c r="EH145" i="3" s="1"/>
  <c r="EI179" i="3" s="1"/>
  <c r="EH180" i="3"/>
  <c r="EH146" i="3" s="1"/>
  <c r="P257" i="3"/>
  <c r="AQ257" i="3" s="1"/>
  <c r="EN158" i="3"/>
  <c r="EO192" i="3" s="1"/>
  <c r="EJ184" i="3"/>
  <c r="EJ150" i="3" s="1"/>
  <c r="EJ151" i="3"/>
  <c r="EJ183" i="3"/>
  <c r="EJ149" i="3" s="1"/>
  <c r="EK183" i="3" s="1"/>
  <c r="EL188" i="3"/>
  <c r="EL154" i="3" s="1"/>
  <c r="EM188" i="3" s="1"/>
  <c r="EL155" i="3"/>
  <c r="EN191" i="3"/>
  <c r="EN194" i="3"/>
  <c r="EN160" i="3" s="1"/>
  <c r="EO194" i="3" s="1"/>
  <c r="EN161" i="3"/>
  <c r="EN193" i="3"/>
  <c r="EN159" i="3" s="1"/>
  <c r="EP9109" i="3"/>
  <c r="EP9110" i="3"/>
  <c r="EP9108" i="3"/>
  <c r="ER9116" i="3"/>
  <c r="ER9117" i="3"/>
  <c r="ER9115" i="3"/>
  <c r="ER9114" i="3"/>
  <c r="ER9113" i="3"/>
  <c r="EU9121" i="3"/>
  <c r="EU9122" i="3"/>
  <c r="EU9123" i="3"/>
  <c r="EW9127" i="3"/>
  <c r="EW9129" i="3"/>
  <c r="EW9130" i="3"/>
  <c r="EW9128" i="3"/>
  <c r="EZ9135" i="3"/>
  <c r="EW9126" i="3"/>
  <c r="EZ9134" i="3"/>
  <c r="FA9139" i="3"/>
  <c r="FA9138" i="3"/>
  <c r="FC9142" i="3"/>
  <c r="EZ9136" i="3"/>
  <c r="FC9143" i="3"/>
  <c r="FC9145" i="3"/>
  <c r="FC9144" i="3"/>
  <c r="GF9212" i="3"/>
  <c r="GF9213" i="3"/>
  <c r="GF9215" i="3"/>
  <c r="GF9216" i="3"/>
  <c r="GF9214" i="3"/>
  <c r="FG9150" i="3"/>
  <c r="FG9151" i="3"/>
  <c r="FG9152" i="3"/>
  <c r="FI9155" i="3"/>
  <c r="FI9157" i="3"/>
  <c r="FI9156" i="3"/>
  <c r="FK9165" i="3"/>
  <c r="FK9164" i="3"/>
  <c r="FK9163" i="3"/>
  <c r="FK9162" i="3"/>
  <c r="FK9161" i="3"/>
  <c r="FK9160" i="3"/>
  <c r="FU9180" i="3"/>
  <c r="FP9171" i="3"/>
  <c r="FP9172" i="3"/>
  <c r="FP9173" i="3"/>
  <c r="FZ9197" i="3"/>
  <c r="FZ9198" i="3"/>
  <c r="FZ9196" i="3"/>
  <c r="FZ9195" i="3"/>
  <c r="FZ9194" i="3"/>
  <c r="FZ9193" i="3"/>
  <c r="FU9182" i="3"/>
  <c r="FU9181" i="3"/>
  <c r="FZ9189" i="3"/>
  <c r="FZ9190" i="3"/>
  <c r="FZ9192" i="3"/>
  <c r="FZ9191" i="3"/>
  <c r="FZ9188" i="3"/>
  <c r="GC9202" i="3"/>
  <c r="GC9203" i="3"/>
  <c r="GC9204" i="3"/>
  <c r="GC9205" i="3"/>
  <c r="GC9206" i="3"/>
  <c r="GC9208" i="3"/>
  <c r="GC9207" i="3"/>
  <c r="GL9228" i="3"/>
  <c r="GL9229" i="3"/>
  <c r="GL9231" i="3"/>
  <c r="GL9230" i="3"/>
  <c r="FR9176" i="3"/>
  <c r="FS9177" i="3" s="1"/>
  <c r="GV9254" i="3"/>
  <c r="HF9276" i="3"/>
  <c r="HF9279" i="3"/>
  <c r="GR9245" i="3"/>
  <c r="HF9281" i="3"/>
  <c r="GV9253" i="3"/>
  <c r="GR9244" i="3"/>
  <c r="GO9236" i="3"/>
  <c r="GO9237" i="3"/>
  <c r="GO9238" i="3"/>
  <c r="GR9247" i="3"/>
  <c r="GR9248" i="3"/>
  <c r="HF9280" i="3"/>
  <c r="GV9256" i="3"/>
  <c r="GV9255" i="3"/>
  <c r="GR9246" i="3"/>
  <c r="HF9283" i="3"/>
  <c r="HF9284" i="3"/>
  <c r="HF9278" i="3"/>
  <c r="HF9277" i="3"/>
  <c r="HF9282" i="3"/>
  <c r="GR9242" i="3"/>
  <c r="GR9243" i="3"/>
  <c r="GZ9261" i="3"/>
  <c r="GZ9264" i="3"/>
  <c r="GZ9263" i="3"/>
  <c r="GO9235" i="3"/>
  <c r="HF9272" i="3"/>
  <c r="GZ9262" i="3"/>
  <c r="HF9273" i="3"/>
  <c r="HF9274" i="3"/>
  <c r="HF9275" i="3"/>
  <c r="HF9271" i="3"/>
  <c r="HH9287" i="3"/>
  <c r="HH9288" i="3"/>
  <c r="P255" i="3" l="1"/>
  <c r="AQ255" i="3" s="1"/>
  <c r="GI9220" i="3"/>
  <c r="GI9222" i="3"/>
  <c r="GI9224" i="3"/>
  <c r="GI9223" i="3"/>
  <c r="GI9221" i="3"/>
  <c r="EB133" i="3"/>
  <c r="EC109" i="3" s="1"/>
  <c r="ED136" i="3"/>
  <c r="EE170" i="3" s="1"/>
  <c r="EE172" i="3"/>
  <c r="EE138" i="3" s="1"/>
  <c r="EF172" i="3" s="1"/>
  <c r="EF175" i="3"/>
  <c r="EF142" i="3"/>
  <c r="EE173" i="3"/>
  <c r="EE139" i="3" s="1"/>
  <c r="EF173" i="3" s="1"/>
  <c r="EE140" i="3"/>
  <c r="EI147" i="3"/>
  <c r="EI180" i="3"/>
  <c r="EI146" i="3" s="1"/>
  <c r="EJ180" i="3" s="1"/>
  <c r="EK185" i="3"/>
  <c r="EK151" i="3" s="1"/>
  <c r="EK152" i="3"/>
  <c r="EK184" i="3"/>
  <c r="EK150" i="3" s="1"/>
  <c r="EL184" i="3" s="1"/>
  <c r="EO193" i="3"/>
  <c r="EO159" i="3" s="1"/>
  <c r="EO162" i="3"/>
  <c r="EO195" i="3"/>
  <c r="EO161" i="3" s="1"/>
  <c r="EO160" i="3"/>
  <c r="EM156" i="3"/>
  <c r="EM189" i="3"/>
  <c r="EM155" i="3" s="1"/>
  <c r="EN189" i="3" s="1"/>
  <c r="EQ9110" i="3"/>
  <c r="EQ9111" i="3"/>
  <c r="EQ9109" i="3"/>
  <c r="ES9114" i="3"/>
  <c r="ES9115" i="3"/>
  <c r="ES9118" i="3"/>
  <c r="ES9117" i="3"/>
  <c r="ES9116" i="3"/>
  <c r="EV9123" i="3"/>
  <c r="EV9124" i="3"/>
  <c r="EV9122" i="3"/>
  <c r="EX9127" i="3"/>
  <c r="EX9128" i="3"/>
  <c r="EX9130" i="3"/>
  <c r="EX9131" i="3"/>
  <c r="EX9129" i="3"/>
  <c r="FB9140" i="3"/>
  <c r="FB9139" i="3"/>
  <c r="FA9136" i="3"/>
  <c r="FA9137" i="3"/>
  <c r="FA9135" i="3"/>
  <c r="FD9144" i="3"/>
  <c r="FD9143" i="3"/>
  <c r="FD9146" i="3"/>
  <c r="FD9145" i="3"/>
  <c r="GG9214" i="3"/>
  <c r="GG9213" i="3"/>
  <c r="GG9216" i="3"/>
  <c r="GG9217" i="3"/>
  <c r="GG9215" i="3"/>
  <c r="FH9152" i="3"/>
  <c r="FH9153" i="3"/>
  <c r="FH9151" i="3"/>
  <c r="FQ9172" i="3"/>
  <c r="FJ9156" i="3"/>
  <c r="FL9161" i="3"/>
  <c r="FL9162" i="3"/>
  <c r="FL9163" i="3"/>
  <c r="FL9164" i="3"/>
  <c r="FL9165" i="3"/>
  <c r="FL9166" i="3"/>
  <c r="FJ9157" i="3"/>
  <c r="FJ9158" i="3"/>
  <c r="FV9181" i="3"/>
  <c r="FQ9174" i="3"/>
  <c r="FQ9173" i="3"/>
  <c r="FV9183" i="3"/>
  <c r="FV9182" i="3"/>
  <c r="GA9194" i="3"/>
  <c r="GA9195" i="3"/>
  <c r="GA9196" i="3"/>
  <c r="GA9199" i="3"/>
  <c r="GA9198" i="3"/>
  <c r="GA9197" i="3"/>
  <c r="GA9189" i="3"/>
  <c r="GA9191" i="3"/>
  <c r="GA9192" i="3"/>
  <c r="GA9193" i="3"/>
  <c r="GA9190" i="3"/>
  <c r="GD9207" i="3"/>
  <c r="GD9209" i="3"/>
  <c r="GD9208" i="3"/>
  <c r="GD9206" i="3"/>
  <c r="GD9205" i="3"/>
  <c r="GD9204" i="3"/>
  <c r="GD9203" i="3"/>
  <c r="GM9230" i="3"/>
  <c r="GM9231" i="3"/>
  <c r="GM9232" i="3"/>
  <c r="GM9229" i="3"/>
  <c r="FT9178" i="3"/>
  <c r="GW9255" i="3"/>
  <c r="GS9245" i="3"/>
  <c r="GS9243" i="3"/>
  <c r="HG9282" i="3"/>
  <c r="HG9277" i="3"/>
  <c r="HG9281" i="3"/>
  <c r="HG9280" i="3"/>
  <c r="GP9237" i="3"/>
  <c r="GS9248" i="3"/>
  <c r="GS9249" i="3"/>
  <c r="GS9247" i="3"/>
  <c r="GS9246" i="3"/>
  <c r="GP9238" i="3"/>
  <c r="GP9239" i="3"/>
  <c r="HG9278" i="3"/>
  <c r="HG9279" i="3"/>
  <c r="GW9254" i="3"/>
  <c r="GS9244" i="3"/>
  <c r="GW9257" i="3"/>
  <c r="GW9256" i="3"/>
  <c r="HG9285" i="3"/>
  <c r="HG9284" i="3"/>
  <c r="HG9283" i="3"/>
  <c r="HA9262" i="3"/>
  <c r="HG9273" i="3"/>
  <c r="HA9263" i="3"/>
  <c r="GP9236" i="3"/>
  <c r="HA9265" i="3"/>
  <c r="HA9264" i="3"/>
  <c r="HG9275" i="3"/>
  <c r="HG9276" i="3"/>
  <c r="HG9274" i="3"/>
  <c r="HG9272" i="3"/>
  <c r="HI9288" i="3"/>
  <c r="HI9289" i="3"/>
  <c r="GJ9221" i="3" l="1"/>
  <c r="GJ9223" i="3"/>
  <c r="GJ9225" i="3"/>
  <c r="GJ9224" i="3"/>
  <c r="GJ9222" i="3"/>
  <c r="EC108" i="3"/>
  <c r="EC114" i="3" s="1"/>
  <c r="EC115" i="3" s="1"/>
  <c r="EC134" i="3"/>
  <c r="ED135" i="3" s="1"/>
  <c r="EC167" i="3"/>
  <c r="EE137" i="3"/>
  <c r="EF171" i="3" s="1"/>
  <c r="EG176" i="3"/>
  <c r="EG143" i="3"/>
  <c r="EF139" i="3"/>
  <c r="EG173" i="3" s="1"/>
  <c r="EF174" i="3"/>
  <c r="EF140" i="3" s="1"/>
  <c r="EG174" i="3" s="1"/>
  <c r="EF141" i="3"/>
  <c r="EJ181" i="3"/>
  <c r="EJ147" i="3" s="1"/>
  <c r="EK181" i="3" s="1"/>
  <c r="EJ148" i="3"/>
  <c r="EL186" i="3"/>
  <c r="EL152" i="3" s="1"/>
  <c r="EL153" i="3"/>
  <c r="EL185" i="3"/>
  <c r="EL151" i="3" s="1"/>
  <c r="EM185" i="3" s="1"/>
  <c r="EN190" i="3"/>
  <c r="EN156" i="3" s="1"/>
  <c r="EO190" i="3" s="1"/>
  <c r="EN157" i="3"/>
  <c r="EP194" i="3"/>
  <c r="EP160" i="3" s="1"/>
  <c r="EP195" i="3"/>
  <c r="EP161" i="3" s="1"/>
  <c r="EP9107" i="3"/>
  <c r="EP196" i="3"/>
  <c r="EP162" i="3" s="1"/>
  <c r="EP193" i="3"/>
  <c r="ET9116" i="3"/>
  <c r="ER9110" i="3"/>
  <c r="ER9111" i="3"/>
  <c r="ER9112" i="3"/>
  <c r="ET9117" i="3"/>
  <c r="ET9118" i="3"/>
  <c r="ET9119" i="3"/>
  <c r="ET9115" i="3"/>
  <c r="EY9129" i="3"/>
  <c r="EW9125" i="3"/>
  <c r="EW9124" i="3"/>
  <c r="EW9123" i="3"/>
  <c r="FB9137" i="3"/>
  <c r="EY9131" i="3"/>
  <c r="EY9132" i="3"/>
  <c r="EY9130" i="3"/>
  <c r="EY9128" i="3"/>
  <c r="FE9145" i="3"/>
  <c r="FB9136" i="3"/>
  <c r="FC9140" i="3"/>
  <c r="FC9141" i="3"/>
  <c r="FB9138" i="3"/>
  <c r="FE9147" i="3"/>
  <c r="FE9146" i="3"/>
  <c r="FE9144" i="3"/>
  <c r="GH9215" i="3"/>
  <c r="GH9214" i="3"/>
  <c r="GH9218" i="3"/>
  <c r="GH9217" i="3"/>
  <c r="GH9216" i="3"/>
  <c r="FI9153" i="3"/>
  <c r="FI9154" i="3"/>
  <c r="FI9152" i="3"/>
  <c r="FR9173" i="3"/>
  <c r="FK9159" i="3"/>
  <c r="FK9158" i="3"/>
  <c r="FK9157" i="3"/>
  <c r="FM9166" i="3"/>
  <c r="FM9167" i="3"/>
  <c r="FM9165" i="3"/>
  <c r="FM9164" i="3"/>
  <c r="FM9163" i="3"/>
  <c r="FM9162" i="3"/>
  <c r="FW9182" i="3"/>
  <c r="FR9174" i="3"/>
  <c r="FR9175" i="3"/>
  <c r="GB9197" i="3"/>
  <c r="GB9198" i="3"/>
  <c r="GB9200" i="3"/>
  <c r="GB9199" i="3"/>
  <c r="GB9196" i="3"/>
  <c r="GB9195" i="3"/>
  <c r="FW9184" i="3"/>
  <c r="FW9183" i="3"/>
  <c r="GB9191" i="3"/>
  <c r="GB9190" i="3"/>
  <c r="GB9194" i="3"/>
  <c r="GB9193" i="3"/>
  <c r="GB9192" i="3"/>
  <c r="GE9208" i="3"/>
  <c r="GE9204" i="3"/>
  <c r="GE9205" i="3"/>
  <c r="GE9206" i="3"/>
  <c r="GE9209" i="3"/>
  <c r="GE9210" i="3"/>
  <c r="GE9207" i="3"/>
  <c r="GN9230" i="3"/>
  <c r="GN9232" i="3"/>
  <c r="GN9233" i="3"/>
  <c r="GN9231" i="3"/>
  <c r="FU9179" i="3"/>
  <c r="GX9256" i="3"/>
  <c r="HH9284" i="3"/>
  <c r="HH9279" i="3"/>
  <c r="GT9246" i="3"/>
  <c r="HH9286" i="3"/>
  <c r="HH9285" i="3"/>
  <c r="GT9249" i="3"/>
  <c r="GT9250" i="3"/>
  <c r="GT9248" i="3"/>
  <c r="GX9255" i="3"/>
  <c r="GT9244" i="3"/>
  <c r="GT9245" i="3"/>
  <c r="HH9280" i="3"/>
  <c r="HH9278" i="3"/>
  <c r="HH9282" i="3"/>
  <c r="HH9281" i="3"/>
  <c r="GX9258" i="3"/>
  <c r="GX9257" i="3"/>
  <c r="GQ9239" i="3"/>
  <c r="GQ9240" i="3"/>
  <c r="HH9273" i="3"/>
  <c r="GQ9238" i="3"/>
  <c r="HH9283" i="3"/>
  <c r="GT9247" i="3"/>
  <c r="HH9274" i="3"/>
  <c r="HB9264" i="3"/>
  <c r="HB9266" i="3"/>
  <c r="HB9265" i="3"/>
  <c r="GQ9237" i="3"/>
  <c r="HB9263" i="3"/>
  <c r="HH9277" i="3"/>
  <c r="HH9276" i="3"/>
  <c r="HH9275" i="3"/>
  <c r="HJ9289" i="3"/>
  <c r="HJ9290" i="3"/>
  <c r="EC133" i="3" l="1"/>
  <c r="ED167" i="3" s="1"/>
  <c r="ED168" i="3"/>
  <c r="GK9222" i="3"/>
  <c r="GK9224" i="3"/>
  <c r="GK9226" i="3"/>
  <c r="GK9225" i="3"/>
  <c r="GK9223" i="3"/>
  <c r="EF138" i="3"/>
  <c r="EG172" i="3" s="1"/>
  <c r="P254" i="3"/>
  <c r="AQ254" i="3" s="1"/>
  <c r="EH144" i="3"/>
  <c r="EH177" i="3"/>
  <c r="EG140" i="3"/>
  <c r="EH174" i="3" s="1"/>
  <c r="ED109" i="3"/>
  <c r="EE169" i="3"/>
  <c r="EE136" i="3"/>
  <c r="EG175" i="3"/>
  <c r="EG141" i="3" s="1"/>
  <c r="EG142" i="3"/>
  <c r="EK182" i="3"/>
  <c r="EK148" i="3" s="1"/>
  <c r="EL182" i="3" s="1"/>
  <c r="EK149" i="3"/>
  <c r="EM154" i="3"/>
  <c r="EM187" i="3"/>
  <c r="EM153" i="3" s="1"/>
  <c r="EM186" i="3"/>
  <c r="EM152" i="3" s="1"/>
  <c r="EN186" i="3" s="1"/>
  <c r="EQ196" i="3"/>
  <c r="EQ162" i="3" s="1"/>
  <c r="EQ9108" i="3"/>
  <c r="EQ9107" i="3"/>
  <c r="EQ195" i="3"/>
  <c r="EQ161" i="3" s="1"/>
  <c r="EQ194" i="3"/>
  <c r="EO191" i="3"/>
  <c r="EO157" i="3" s="1"/>
  <c r="EP191" i="3" s="1"/>
  <c r="EO158" i="3"/>
  <c r="ES9112" i="3"/>
  <c r="ES9113" i="3"/>
  <c r="ES9111" i="3"/>
  <c r="EU9116" i="3"/>
  <c r="EU9120" i="3"/>
  <c r="EU9119" i="3"/>
  <c r="EU9118" i="3"/>
  <c r="EU9117" i="3"/>
  <c r="EX9124" i="3"/>
  <c r="EX9126" i="3"/>
  <c r="EX9125" i="3"/>
  <c r="EZ9129" i="3"/>
  <c r="EZ9130" i="3"/>
  <c r="EZ9132" i="3"/>
  <c r="EZ9133" i="3"/>
  <c r="EZ9131" i="3"/>
  <c r="FC9137" i="3"/>
  <c r="FC9139" i="3"/>
  <c r="FC9138" i="3"/>
  <c r="FD9142" i="3"/>
  <c r="FD9141" i="3"/>
  <c r="FF9145" i="3"/>
  <c r="FF9146" i="3"/>
  <c r="FF9148" i="3"/>
  <c r="FF9147" i="3"/>
  <c r="GI9216" i="3"/>
  <c r="GI9215" i="3"/>
  <c r="GI9217" i="3"/>
  <c r="GI9219" i="3"/>
  <c r="GI9218" i="3"/>
  <c r="FJ9155" i="3"/>
  <c r="FJ9154" i="3"/>
  <c r="FJ9153" i="3"/>
  <c r="FS9174" i="3"/>
  <c r="FN9163" i="3"/>
  <c r="FN9164" i="3"/>
  <c r="FN9165" i="3"/>
  <c r="FN9167" i="3"/>
  <c r="FN9168" i="3"/>
  <c r="FN9166" i="3"/>
  <c r="FL9158" i="3"/>
  <c r="FL9160" i="3"/>
  <c r="FL9159" i="3"/>
  <c r="FX9183" i="3"/>
  <c r="FS9176" i="3"/>
  <c r="FS9175" i="3"/>
  <c r="GC9199" i="3"/>
  <c r="FX9185" i="3"/>
  <c r="FX9184" i="3"/>
  <c r="GC9196" i="3"/>
  <c r="GC9201" i="3"/>
  <c r="GD9202" i="3" s="1"/>
  <c r="GC9200" i="3"/>
  <c r="GC9198" i="3"/>
  <c r="GC9197" i="3"/>
  <c r="GC9192" i="3"/>
  <c r="GC9193" i="3"/>
  <c r="GC9195" i="3"/>
  <c r="GC9194" i="3"/>
  <c r="GC9191" i="3"/>
  <c r="GF9207" i="3"/>
  <c r="GF9209" i="3"/>
  <c r="GF9211" i="3"/>
  <c r="GF9210" i="3"/>
  <c r="GF9208" i="3"/>
  <c r="GF9206" i="3"/>
  <c r="GF9205" i="3"/>
  <c r="GO9231" i="3"/>
  <c r="GO9233" i="3"/>
  <c r="GO9234" i="3"/>
  <c r="GO9232" i="3"/>
  <c r="FV9180" i="3"/>
  <c r="HI9283" i="3"/>
  <c r="GY9257" i="3"/>
  <c r="HI9285" i="3"/>
  <c r="HI9279" i="3"/>
  <c r="HI9280" i="3"/>
  <c r="GU9247" i="3"/>
  <c r="GU9245" i="3"/>
  <c r="GU9246" i="3"/>
  <c r="GR9240" i="3"/>
  <c r="GR9241" i="3"/>
  <c r="GR9239" i="3"/>
  <c r="GU9248" i="3"/>
  <c r="HI9286" i="3"/>
  <c r="HI9287" i="3"/>
  <c r="GY9256" i="3"/>
  <c r="GY9259" i="3"/>
  <c r="GY9258" i="3"/>
  <c r="GU9250" i="3"/>
  <c r="GU9251" i="3"/>
  <c r="HI9281" i="3"/>
  <c r="GU9249" i="3"/>
  <c r="HI9284" i="3"/>
  <c r="HI9282" i="3"/>
  <c r="HI9274" i="3"/>
  <c r="HC9267" i="3"/>
  <c r="HC9266" i="3"/>
  <c r="HC9264" i="3"/>
  <c r="HI9276" i="3"/>
  <c r="GR9238" i="3"/>
  <c r="HC9265" i="3"/>
  <c r="HI9278" i="3"/>
  <c r="HI9277" i="3"/>
  <c r="HI9275" i="3"/>
  <c r="HK9291" i="3"/>
  <c r="HK9290" i="3"/>
  <c r="ED108" i="3" l="1"/>
  <c r="ED114" i="3" s="1"/>
  <c r="ED115" i="3" s="1"/>
  <c r="ED133" i="3" s="1"/>
  <c r="ED134" i="3"/>
  <c r="EE168" i="3" s="1"/>
  <c r="GL9223" i="3"/>
  <c r="GL9225" i="3"/>
  <c r="P251" i="3"/>
  <c r="AQ251" i="3" s="1"/>
  <c r="GL9227" i="3"/>
  <c r="GL9226" i="3"/>
  <c r="GL9224" i="3"/>
  <c r="EG139" i="3"/>
  <c r="EH173" i="3" s="1"/>
  <c r="EE135" i="3"/>
  <c r="EF169" i="3" s="1"/>
  <c r="EI178" i="3"/>
  <c r="EI145" i="3"/>
  <c r="EH175" i="3"/>
  <c r="EH141" i="3" s="1"/>
  <c r="EI175" i="3" s="1"/>
  <c r="P252" i="3"/>
  <c r="AQ252" i="3" s="1"/>
  <c r="EF170" i="3"/>
  <c r="EF137" i="3"/>
  <c r="EH176" i="3"/>
  <c r="EH142" i="3" s="1"/>
  <c r="EI176" i="3" s="1"/>
  <c r="P253" i="3"/>
  <c r="AQ253" i="3" s="1"/>
  <c r="EH143" i="3"/>
  <c r="EL150" i="3"/>
  <c r="EL183" i="3"/>
  <c r="EL149" i="3" s="1"/>
  <c r="EM183" i="3" s="1"/>
  <c r="EV9117" i="3"/>
  <c r="EN187" i="3"/>
  <c r="EN153" i="3" s="1"/>
  <c r="EN188" i="3"/>
  <c r="EN154" i="3" s="1"/>
  <c r="EN155" i="3"/>
  <c r="ER9107" i="3"/>
  <c r="EP192" i="3"/>
  <c r="EP158" i="3" s="1"/>
  <c r="EQ192" i="3" s="1"/>
  <c r="ER195" i="3"/>
  <c r="ER9109" i="3"/>
  <c r="ES9110" i="3" s="1"/>
  <c r="ER9108" i="3"/>
  <c r="ER196" i="3"/>
  <c r="ER162" i="3" s="1"/>
  <c r="EP159" i="3"/>
  <c r="ET9114" i="3"/>
  <c r="ET9113" i="3"/>
  <c r="ET9112" i="3"/>
  <c r="EV9118" i="3"/>
  <c r="EV9119" i="3"/>
  <c r="EV9121" i="3"/>
  <c r="EV9120" i="3"/>
  <c r="EY9125" i="3"/>
  <c r="FA9131" i="3"/>
  <c r="EY9126" i="3"/>
  <c r="EY9127" i="3"/>
  <c r="FA9134" i="3"/>
  <c r="FA9133" i="3"/>
  <c r="FA9132" i="3"/>
  <c r="FA9130" i="3"/>
  <c r="FD9138" i="3"/>
  <c r="FD9139" i="3"/>
  <c r="FD9140" i="3"/>
  <c r="FE9143" i="3"/>
  <c r="FE9142" i="3"/>
  <c r="FG9146" i="3"/>
  <c r="FG9147" i="3"/>
  <c r="FG9149" i="3"/>
  <c r="FG9148" i="3"/>
  <c r="GJ9218" i="3"/>
  <c r="GJ9216" i="3"/>
  <c r="GJ9219" i="3"/>
  <c r="GJ9220" i="3"/>
  <c r="GJ9217" i="3"/>
  <c r="FK9154" i="3"/>
  <c r="FK9155" i="3"/>
  <c r="FK9156" i="3"/>
  <c r="FT9175" i="3"/>
  <c r="FM9159" i="3"/>
  <c r="FO9166" i="3"/>
  <c r="GD9197" i="3"/>
  <c r="FM9161" i="3"/>
  <c r="FM9160" i="3"/>
  <c r="FO9169" i="3"/>
  <c r="FO9168" i="3"/>
  <c r="FO9167" i="3"/>
  <c r="FO9165" i="3"/>
  <c r="FO9164" i="3"/>
  <c r="FY9184" i="3"/>
  <c r="FT9177" i="3"/>
  <c r="FU9178" i="3" s="1"/>
  <c r="FT9176" i="3"/>
  <c r="GD9198" i="3"/>
  <c r="GD9199" i="3"/>
  <c r="GD9201" i="3"/>
  <c r="GE9202" i="3" s="1"/>
  <c r="GD9200" i="3"/>
  <c r="GE9203" i="3"/>
  <c r="FY9186" i="3"/>
  <c r="FY9185" i="3"/>
  <c r="GD9192" i="3"/>
  <c r="GD9194" i="3"/>
  <c r="GD9195" i="3"/>
  <c r="GD9196" i="3"/>
  <c r="GG9208" i="3"/>
  <c r="GD9193" i="3"/>
  <c r="GG9210" i="3"/>
  <c r="GG9206" i="3"/>
  <c r="GG9207" i="3"/>
  <c r="GP9232" i="3"/>
  <c r="GG9211" i="3"/>
  <c r="GG9212" i="3"/>
  <c r="GG9209" i="3"/>
  <c r="GP9234" i="3"/>
  <c r="GP9235" i="3"/>
  <c r="GP9233" i="3"/>
  <c r="FW9181" i="3"/>
  <c r="GV9246" i="3"/>
  <c r="GV9250" i="3"/>
  <c r="GZ9258" i="3"/>
  <c r="GV9249" i="3"/>
  <c r="GZ9257" i="3"/>
  <c r="GZ9260" i="3"/>
  <c r="GZ9259" i="3"/>
  <c r="HJ9287" i="3"/>
  <c r="HJ9288" i="3"/>
  <c r="GV9247" i="3"/>
  <c r="HJ9281" i="3"/>
  <c r="HJ9286" i="3"/>
  <c r="GS9241" i="3"/>
  <c r="GS9242" i="3"/>
  <c r="HJ9282" i="3"/>
  <c r="HJ9283" i="3"/>
  <c r="GV9248" i="3"/>
  <c r="GS9240" i="3"/>
  <c r="HJ9285" i="3"/>
  <c r="HJ9284" i="3"/>
  <c r="GV9251" i="3"/>
  <c r="GV9252" i="3"/>
  <c r="HJ9280" i="3"/>
  <c r="HD9266" i="3"/>
  <c r="HD9268" i="3"/>
  <c r="HD9267" i="3"/>
  <c r="HD9265" i="3"/>
  <c r="GS9239" i="3"/>
  <c r="HJ9277" i="3"/>
  <c r="HJ9279" i="3"/>
  <c r="HJ9278" i="3"/>
  <c r="HJ9275" i="3"/>
  <c r="HJ9276" i="3"/>
  <c r="HL9291" i="3"/>
  <c r="HL9292" i="3"/>
  <c r="GM9224" i="3" l="1"/>
  <c r="EF136" i="3"/>
  <c r="EG170" i="3" s="1"/>
  <c r="GM9226" i="3"/>
  <c r="GM9228" i="3"/>
  <c r="GM9227" i="3"/>
  <c r="GM9225" i="3"/>
  <c r="EH140" i="3"/>
  <c r="EI174" i="3" s="1"/>
  <c r="P250" i="3"/>
  <c r="AQ250" i="3" s="1"/>
  <c r="EJ179" i="3"/>
  <c r="EJ146" i="3"/>
  <c r="EI142" i="3"/>
  <c r="EJ176" i="3" s="1"/>
  <c r="EE134" i="3"/>
  <c r="EE109" i="3"/>
  <c r="EE108" i="3"/>
  <c r="EE114" i="3" s="1"/>
  <c r="EE115" i="3" s="1"/>
  <c r="EE167" i="3"/>
  <c r="EG171" i="3"/>
  <c r="EG138" i="3"/>
  <c r="EI177" i="3"/>
  <c r="EI143" i="3" s="1"/>
  <c r="EJ177" i="3" s="1"/>
  <c r="EI144" i="3"/>
  <c r="EM184" i="3"/>
  <c r="EM150" i="3" s="1"/>
  <c r="EN184" i="3" s="1"/>
  <c r="EM151" i="3"/>
  <c r="EO187" i="3"/>
  <c r="EO189" i="3"/>
  <c r="EO155" i="3" s="1"/>
  <c r="EP189" i="3" s="1"/>
  <c r="EO156" i="3"/>
  <c r="EO188" i="3"/>
  <c r="EO154" i="3" s="1"/>
  <c r="EP188" i="3" s="1"/>
  <c r="EW9120" i="3"/>
  <c r="EQ193" i="3"/>
  <c r="EQ159" i="3" s="1"/>
  <c r="ER193" i="3" s="1"/>
  <c r="EQ160" i="3"/>
  <c r="ES196" i="3"/>
  <c r="ES9107" i="3"/>
  <c r="ES9109" i="3"/>
  <c r="ET9110" i="3" s="1"/>
  <c r="ES9108" i="3"/>
  <c r="ET9111" i="3"/>
  <c r="EU9113" i="3"/>
  <c r="EU9114" i="3"/>
  <c r="EU9115" i="3"/>
  <c r="EW9121" i="3"/>
  <c r="EW9122" i="3"/>
  <c r="EW9119" i="3"/>
  <c r="EW9118" i="3"/>
  <c r="FB9131" i="3"/>
  <c r="FB9132" i="3"/>
  <c r="EZ9126" i="3"/>
  <c r="EZ9127" i="3"/>
  <c r="EZ9128" i="3"/>
  <c r="FB9133" i="3"/>
  <c r="FB9134" i="3"/>
  <c r="FB9135" i="3"/>
  <c r="FH9148" i="3"/>
  <c r="FF9143" i="3"/>
  <c r="FF9144" i="3"/>
  <c r="FE9140" i="3"/>
  <c r="FE9141" i="3"/>
  <c r="FE9139" i="3"/>
  <c r="FH9150" i="3"/>
  <c r="FH9149" i="3"/>
  <c r="FH9147" i="3"/>
  <c r="GK9218" i="3"/>
  <c r="GK9220" i="3"/>
  <c r="GK9221" i="3"/>
  <c r="GK9219" i="3"/>
  <c r="GK9217" i="3"/>
  <c r="FN9160" i="3"/>
  <c r="FL9157" i="3"/>
  <c r="FL9156" i="3"/>
  <c r="FL9155" i="3"/>
  <c r="FP9167" i="3"/>
  <c r="FU9177" i="3"/>
  <c r="FV9178" i="3" s="1"/>
  <c r="FZ9185" i="3"/>
  <c r="FP9165" i="3"/>
  <c r="FP9166" i="3"/>
  <c r="FP9168" i="3"/>
  <c r="FP9170" i="3"/>
  <c r="FP9169" i="3"/>
  <c r="FN9162" i="3"/>
  <c r="FN9161" i="3"/>
  <c r="FU9176" i="3"/>
  <c r="GE9200" i="3"/>
  <c r="FV9179" i="3"/>
  <c r="FZ9187" i="3"/>
  <c r="FZ9186" i="3"/>
  <c r="GF9203" i="3"/>
  <c r="GF9204" i="3"/>
  <c r="GE9201" i="3"/>
  <c r="GE9199" i="3"/>
  <c r="GE9198" i="3"/>
  <c r="GE9194" i="3"/>
  <c r="GE9193" i="3"/>
  <c r="GH9209" i="3"/>
  <c r="GE9196" i="3"/>
  <c r="GE9197" i="3"/>
  <c r="GE9195" i="3"/>
  <c r="GH9211" i="3"/>
  <c r="GH9212" i="3"/>
  <c r="GH9213" i="3"/>
  <c r="GH9210" i="3"/>
  <c r="GH9207" i="3"/>
  <c r="GH9208" i="3"/>
  <c r="GQ9233" i="3"/>
  <c r="GQ9235" i="3"/>
  <c r="GQ9236" i="3"/>
  <c r="GQ9234" i="3"/>
  <c r="FX9182" i="3"/>
  <c r="HK9284" i="3"/>
  <c r="GW9250" i="3"/>
  <c r="GW9247" i="3"/>
  <c r="HK9282" i="3"/>
  <c r="HK9286" i="3"/>
  <c r="HA9259" i="3"/>
  <c r="GT9243" i="3"/>
  <c r="GT9242" i="3"/>
  <c r="HA9261" i="3"/>
  <c r="HA9260" i="3"/>
  <c r="GW9252" i="3"/>
  <c r="GW9253" i="3"/>
  <c r="GT9241" i="3"/>
  <c r="HK9289" i="3"/>
  <c r="HK9288" i="3"/>
  <c r="GW9251" i="3"/>
  <c r="HK9287" i="3"/>
  <c r="HK9281" i="3"/>
  <c r="GW9249" i="3"/>
  <c r="HK9285" i="3"/>
  <c r="GW9248" i="3"/>
  <c r="HK9283" i="3"/>
  <c r="HA9258" i="3"/>
  <c r="HE9267" i="3"/>
  <c r="HE9269" i="3"/>
  <c r="HE9268" i="3"/>
  <c r="GT9240" i="3"/>
  <c r="HK9278" i="3"/>
  <c r="HE9266" i="3"/>
  <c r="HK9279" i="3"/>
  <c r="HK9280" i="3"/>
  <c r="HK9277" i="3"/>
  <c r="HK9276" i="3"/>
  <c r="HM9292" i="3"/>
  <c r="HM9293" i="3"/>
  <c r="EG137" i="3" l="1"/>
  <c r="GN9225" i="3"/>
  <c r="GN9227" i="3"/>
  <c r="EI141" i="3"/>
  <c r="EJ175" i="3" s="1"/>
  <c r="GN9229" i="3"/>
  <c r="GN9228" i="3"/>
  <c r="GN9226" i="3"/>
  <c r="EE133" i="3"/>
  <c r="EF108" i="3" s="1"/>
  <c r="EF114" i="3" s="1"/>
  <c r="EF115" i="3" s="1"/>
  <c r="EK180" i="3"/>
  <c r="EK147" i="3"/>
  <c r="P248" i="3"/>
  <c r="AQ248" i="3" s="1"/>
  <c r="EH171" i="3"/>
  <c r="EH172" i="3"/>
  <c r="EH138" i="3" s="1"/>
  <c r="EI172" i="3" s="1"/>
  <c r="EH139" i="3"/>
  <c r="P249" i="3"/>
  <c r="AQ249" i="3" s="1"/>
  <c r="EF168" i="3"/>
  <c r="EF135" i="3"/>
  <c r="EJ143" i="3"/>
  <c r="EK177" i="3" s="1"/>
  <c r="EJ178" i="3"/>
  <c r="EJ144" i="3" s="1"/>
  <c r="EK178" i="3" s="1"/>
  <c r="EJ145" i="3"/>
  <c r="EN185" i="3"/>
  <c r="EN151" i="3" s="1"/>
  <c r="EO185" i="3" s="1"/>
  <c r="EN152" i="3"/>
  <c r="EP190" i="3"/>
  <c r="EP156" i="3" s="1"/>
  <c r="EP157" i="3"/>
  <c r="EP155" i="3"/>
  <c r="EQ189" i="3" s="1"/>
  <c r="EU9111" i="3"/>
  <c r="ET9109" i="3"/>
  <c r="EU9110" i="3" s="1"/>
  <c r="ET9108" i="3"/>
  <c r="ER194" i="3"/>
  <c r="ER160" i="3" s="1"/>
  <c r="ES194" i="3" s="1"/>
  <c r="ER161" i="3"/>
  <c r="EU9112" i="3"/>
  <c r="EV9115" i="3"/>
  <c r="EV9116" i="3"/>
  <c r="EV9114" i="3"/>
  <c r="EX9119" i="3"/>
  <c r="EX9123" i="3"/>
  <c r="EX9122" i="3"/>
  <c r="EX9121" i="3"/>
  <c r="EX9120" i="3"/>
  <c r="FA9128" i="3"/>
  <c r="FA9129" i="3"/>
  <c r="FA9127" i="3"/>
  <c r="FC9135" i="3"/>
  <c r="FC9136" i="3"/>
  <c r="FC9134" i="3"/>
  <c r="FC9133" i="3"/>
  <c r="FC9132" i="3"/>
  <c r="FG9144" i="3"/>
  <c r="FG9145" i="3"/>
  <c r="FF9142" i="3"/>
  <c r="FF9141" i="3"/>
  <c r="FF9140" i="3"/>
  <c r="FI9149" i="3"/>
  <c r="FI9148" i="3"/>
  <c r="FI9151" i="3"/>
  <c r="FI9150" i="3"/>
  <c r="GL9219" i="3"/>
  <c r="GL9218" i="3"/>
  <c r="GL9222" i="3"/>
  <c r="GL9221" i="3"/>
  <c r="GL9220" i="3"/>
  <c r="FV9177" i="3"/>
  <c r="FW9178" i="3" s="1"/>
  <c r="FM9156" i="3"/>
  <c r="FM9157" i="3"/>
  <c r="FM9158" i="3"/>
  <c r="FQ9169" i="3"/>
  <c r="FO9161" i="3"/>
  <c r="FO9162" i="3"/>
  <c r="FO9163" i="3"/>
  <c r="FQ9171" i="3"/>
  <c r="FQ9170" i="3"/>
  <c r="FQ9168" i="3"/>
  <c r="FQ9166" i="3"/>
  <c r="FQ9167" i="3"/>
  <c r="GA9186" i="3"/>
  <c r="FW9180" i="3"/>
  <c r="FW9179" i="3"/>
  <c r="GF9200" i="3"/>
  <c r="GF9199" i="3"/>
  <c r="GF9201" i="3"/>
  <c r="GF9202" i="3"/>
  <c r="GG9204" i="3"/>
  <c r="GG9205" i="3"/>
  <c r="GF9195" i="3"/>
  <c r="GA9188" i="3"/>
  <c r="GA9187" i="3"/>
  <c r="GF9197" i="3"/>
  <c r="GF9198" i="3"/>
  <c r="GF9196" i="3"/>
  <c r="GF9194" i="3"/>
  <c r="GI9210" i="3"/>
  <c r="GI9208" i="3"/>
  <c r="GI9209" i="3"/>
  <c r="GI9211" i="3"/>
  <c r="GI9214" i="3"/>
  <c r="GI9213" i="3"/>
  <c r="GI9212" i="3"/>
  <c r="GR9234" i="3"/>
  <c r="GR9237" i="3"/>
  <c r="GR9236" i="3"/>
  <c r="GR9235" i="3"/>
  <c r="FY9183" i="3"/>
  <c r="GX9248" i="3"/>
  <c r="HL9282" i="3"/>
  <c r="GX9250" i="3"/>
  <c r="HL9288" i="3"/>
  <c r="HB9259" i="3"/>
  <c r="HL9289" i="3"/>
  <c r="HL9290" i="3"/>
  <c r="GU9243" i="3"/>
  <c r="GU9244" i="3"/>
  <c r="GX9253" i="3"/>
  <c r="GX9254" i="3"/>
  <c r="GX9252" i="3"/>
  <c r="HL9287" i="3"/>
  <c r="HB9260" i="3"/>
  <c r="HL9283" i="3"/>
  <c r="HL9284" i="3"/>
  <c r="HL9286" i="3"/>
  <c r="HL9285" i="3"/>
  <c r="GX9251" i="3"/>
  <c r="HB9262" i="3"/>
  <c r="HB9261" i="3"/>
  <c r="GX9249" i="3"/>
  <c r="GU9242" i="3"/>
  <c r="HF9268" i="3"/>
  <c r="HF9270" i="3"/>
  <c r="HF9269" i="3"/>
  <c r="GU9241" i="3"/>
  <c r="HF9267" i="3"/>
  <c r="HL9280" i="3"/>
  <c r="HL9281" i="3"/>
  <c r="HL9279" i="3"/>
  <c r="HL9277" i="3"/>
  <c r="HL9278" i="3"/>
  <c r="HN9293" i="3"/>
  <c r="HN9294" i="3"/>
  <c r="EJ142" i="3" l="1"/>
  <c r="EK176" i="3" s="1"/>
  <c r="GO9226" i="3"/>
  <c r="GO9228" i="3"/>
  <c r="EF134" i="3"/>
  <c r="EG168" i="3" s="1"/>
  <c r="GO9230" i="3"/>
  <c r="GO9229" i="3"/>
  <c r="EF167" i="3"/>
  <c r="EF133" i="3" s="1"/>
  <c r="EG167" i="3" s="1"/>
  <c r="GO9227" i="3"/>
  <c r="EF109" i="3"/>
  <c r="EL181" i="3"/>
  <c r="EL148" i="3"/>
  <c r="EK144" i="3"/>
  <c r="EL178" i="3" s="1"/>
  <c r="EI173" i="3"/>
  <c r="EI139" i="3" s="1"/>
  <c r="EJ173" i="3" s="1"/>
  <c r="EI140" i="3"/>
  <c r="EG169" i="3"/>
  <c r="EG136" i="3"/>
  <c r="EK179" i="3"/>
  <c r="EK145" i="3" s="1"/>
  <c r="EL179" i="3" s="1"/>
  <c r="EK146" i="3"/>
  <c r="EK143" i="3"/>
  <c r="EL177" i="3" s="1"/>
  <c r="EO186" i="3"/>
  <c r="EO152" i="3" s="1"/>
  <c r="EP186" i="3" s="1"/>
  <c r="EO153" i="3"/>
  <c r="EV9112" i="3"/>
  <c r="EQ191" i="3"/>
  <c r="EQ157" i="3" s="1"/>
  <c r="ER191" i="3" s="1"/>
  <c r="EQ158" i="3"/>
  <c r="EQ190" i="3"/>
  <c r="EQ156" i="3" s="1"/>
  <c r="ER190" i="3" s="1"/>
  <c r="EV9113" i="3"/>
  <c r="ES195" i="3"/>
  <c r="ES161" i="3" s="1"/>
  <c r="ES162" i="3"/>
  <c r="EU9109" i="3"/>
  <c r="EV9110" i="3" s="1"/>
  <c r="EV9111" i="3"/>
  <c r="EW9115" i="3"/>
  <c r="EW9116" i="3"/>
  <c r="EW9117" i="3"/>
  <c r="EY9120" i="3"/>
  <c r="EY9121" i="3"/>
  <c r="EY9122" i="3"/>
  <c r="EY9123" i="3"/>
  <c r="EY9124" i="3"/>
  <c r="FB9129" i="3"/>
  <c r="FB9130" i="3"/>
  <c r="FB9128" i="3"/>
  <c r="FD9133" i="3"/>
  <c r="FD9134" i="3"/>
  <c r="FD9136" i="3"/>
  <c r="FD9137" i="3"/>
  <c r="FD9135" i="3"/>
  <c r="FH9146" i="3"/>
  <c r="FH9145" i="3"/>
  <c r="FG9141" i="3"/>
  <c r="FG9142" i="3"/>
  <c r="FG9143" i="3"/>
  <c r="FJ9150" i="3"/>
  <c r="FJ9149" i="3"/>
  <c r="FJ9152" i="3"/>
  <c r="FJ9151" i="3"/>
  <c r="GM9220" i="3"/>
  <c r="GM9219" i="3"/>
  <c r="GM9221" i="3"/>
  <c r="GM9223" i="3"/>
  <c r="GM9222" i="3"/>
  <c r="FN9158" i="3"/>
  <c r="FN9159" i="3"/>
  <c r="FN9157" i="3"/>
  <c r="GB9187" i="3"/>
  <c r="FP9162" i="3"/>
  <c r="FR9167" i="3"/>
  <c r="FR9170" i="3"/>
  <c r="FR9171" i="3"/>
  <c r="FR9172" i="3"/>
  <c r="FP9164" i="3"/>
  <c r="FP9163" i="3"/>
  <c r="FR9169" i="3"/>
  <c r="FX9179" i="3"/>
  <c r="FR9168" i="3"/>
  <c r="FX9181" i="3"/>
  <c r="FX9180" i="3"/>
  <c r="GB9189" i="3"/>
  <c r="GB9188" i="3"/>
  <c r="GH9206" i="3"/>
  <c r="GH9205" i="3"/>
  <c r="GG9202" i="3"/>
  <c r="GG9203" i="3"/>
  <c r="GG9201" i="3"/>
  <c r="GG9200" i="3"/>
  <c r="GG9195" i="3"/>
  <c r="GG9196" i="3"/>
  <c r="GG9199" i="3"/>
  <c r="GG9198" i="3"/>
  <c r="GG9197" i="3"/>
  <c r="GJ9212" i="3"/>
  <c r="GJ9213" i="3"/>
  <c r="GJ9215" i="3"/>
  <c r="GJ9214" i="3"/>
  <c r="GJ9211" i="3"/>
  <c r="GJ9209" i="3"/>
  <c r="GJ9210" i="3"/>
  <c r="GS9235" i="3"/>
  <c r="GS9236" i="3"/>
  <c r="GS9237" i="3"/>
  <c r="GS9238" i="3"/>
  <c r="FZ9184" i="3"/>
  <c r="HM9287" i="3"/>
  <c r="HM9288" i="3"/>
  <c r="GY9253" i="3"/>
  <c r="HC9261" i="3"/>
  <c r="GV9243" i="3"/>
  <c r="GY9249" i="3"/>
  <c r="GY9250" i="3"/>
  <c r="HC9260" i="3"/>
  <c r="HC9263" i="3"/>
  <c r="HC9262" i="3"/>
  <c r="GY9252" i="3"/>
  <c r="GY9251" i="3"/>
  <c r="HM9285" i="3"/>
  <c r="GV9244" i="3"/>
  <c r="GV9245" i="3"/>
  <c r="HM9286" i="3"/>
  <c r="HM9290" i="3"/>
  <c r="HM9291" i="3"/>
  <c r="HM9284" i="3"/>
  <c r="HM9289" i="3"/>
  <c r="HM9283" i="3"/>
  <c r="GY9254" i="3"/>
  <c r="GY9255" i="3"/>
  <c r="HG9269" i="3"/>
  <c r="HM9279" i="3"/>
  <c r="GV9242" i="3"/>
  <c r="HG9271" i="3"/>
  <c r="HG9270" i="3"/>
  <c r="HG9268" i="3"/>
  <c r="HM9278" i="3"/>
  <c r="HM9281" i="3"/>
  <c r="HM9282" i="3"/>
  <c r="HM9280" i="3"/>
  <c r="HO9294" i="3"/>
  <c r="HO9295" i="3"/>
  <c r="GP9227" i="3" l="1"/>
  <c r="EG135" i="3"/>
  <c r="P246" i="3" s="1"/>
  <c r="AQ246" i="3" s="1"/>
  <c r="GP9229" i="3"/>
  <c r="EG108" i="3"/>
  <c r="EG114" i="3" s="1"/>
  <c r="EG115" i="3" s="1"/>
  <c r="EG133" i="3" s="1"/>
  <c r="EH167" i="3" s="1"/>
  <c r="EG109" i="3"/>
  <c r="GP9231" i="3"/>
  <c r="GP9230" i="3"/>
  <c r="EG134" i="3"/>
  <c r="EH168" i="3" s="1"/>
  <c r="GP9228" i="3"/>
  <c r="EM182" i="3"/>
  <c r="EM149" i="3"/>
  <c r="P247" i="3"/>
  <c r="AQ247" i="3" s="1"/>
  <c r="EH170" i="3"/>
  <c r="EH137" i="3"/>
  <c r="EJ174" i="3"/>
  <c r="EJ140" i="3" s="1"/>
  <c r="EJ141" i="3"/>
  <c r="EL145" i="3"/>
  <c r="EM179" i="3" s="1"/>
  <c r="EL180" i="3"/>
  <c r="EL146" i="3" s="1"/>
  <c r="EM180" i="3" s="1"/>
  <c r="EL147" i="3"/>
  <c r="EL144" i="3"/>
  <c r="EM178" i="3" s="1"/>
  <c r="EP187" i="3"/>
  <c r="EP153" i="3" s="1"/>
  <c r="EQ187" i="3" s="1"/>
  <c r="EP154" i="3"/>
  <c r="EW9113" i="3"/>
  <c r="EW9114" i="3"/>
  <c r="EX9115" i="3" s="1"/>
  <c r="ER192" i="3"/>
  <c r="ER158" i="3" s="1"/>
  <c r="ES192" i="3" s="1"/>
  <c r="ER159" i="3"/>
  <c r="ER157" i="3"/>
  <c r="ES191" i="3" s="1"/>
  <c r="ET195" i="3"/>
  <c r="Q272" i="3"/>
  <c r="AR272" i="3" s="1"/>
  <c r="EW9111" i="3"/>
  <c r="ET196" i="3"/>
  <c r="ET162" i="3" s="1"/>
  <c r="EU196" i="3" s="1"/>
  <c r="Q273" i="3"/>
  <c r="AR273" i="3" s="1"/>
  <c r="ET9107" i="3"/>
  <c r="EW9112" i="3"/>
  <c r="EX9118" i="3"/>
  <c r="EX9117" i="3"/>
  <c r="EX9116" i="3"/>
  <c r="EZ9123" i="3"/>
  <c r="EZ9124" i="3"/>
  <c r="EZ9125" i="3"/>
  <c r="EZ9122" i="3"/>
  <c r="EZ9121" i="3"/>
  <c r="FE9135" i="3"/>
  <c r="FC9131" i="3"/>
  <c r="FC9130" i="3"/>
  <c r="FC9129" i="3"/>
  <c r="FE9137" i="3"/>
  <c r="FE9138" i="3"/>
  <c r="FE9136" i="3"/>
  <c r="FE9134" i="3"/>
  <c r="FI9147" i="3"/>
  <c r="FI9146" i="3"/>
  <c r="FH9143" i="3"/>
  <c r="FH9144" i="3"/>
  <c r="FK9151" i="3"/>
  <c r="FH9142" i="3"/>
  <c r="FK9153" i="3"/>
  <c r="FK9152" i="3"/>
  <c r="FK9150" i="3"/>
  <c r="GN9220" i="3"/>
  <c r="GN9222" i="3"/>
  <c r="GN9224" i="3"/>
  <c r="GN9223" i="3"/>
  <c r="GN9221" i="3"/>
  <c r="FO9160" i="3"/>
  <c r="FO9159" i="3"/>
  <c r="FO9158" i="3"/>
  <c r="FS9169" i="3"/>
  <c r="FQ9163" i="3"/>
  <c r="FQ9165" i="3"/>
  <c r="FQ9164" i="3"/>
  <c r="FS9173" i="3"/>
  <c r="FS9172" i="3"/>
  <c r="FS9171" i="3"/>
  <c r="FY9180" i="3"/>
  <c r="FS9168" i="3"/>
  <c r="FS9170" i="3"/>
  <c r="GC9188" i="3"/>
  <c r="FY9181" i="3"/>
  <c r="FY9182" i="3"/>
  <c r="GH9201" i="3"/>
  <c r="GH9203" i="3"/>
  <c r="GH9204" i="3"/>
  <c r="GH9202" i="3"/>
  <c r="GI9206" i="3"/>
  <c r="GI9207" i="3"/>
  <c r="GC9190" i="3"/>
  <c r="GC9189" i="3"/>
  <c r="GH9196" i="3"/>
  <c r="GH9197" i="3"/>
  <c r="GH9198" i="3"/>
  <c r="GH9200" i="3"/>
  <c r="GH9199" i="3"/>
  <c r="GK9210" i="3"/>
  <c r="GK9214" i="3"/>
  <c r="GK9211" i="3"/>
  <c r="GK9216" i="3"/>
  <c r="GK9215" i="3"/>
  <c r="GK9213" i="3"/>
  <c r="GK9212" i="3"/>
  <c r="GT9239" i="3"/>
  <c r="GT9238" i="3"/>
  <c r="GT9237" i="3"/>
  <c r="GT9236" i="3"/>
  <c r="GA9185" i="3"/>
  <c r="GZ9251" i="3"/>
  <c r="GZ9253" i="3"/>
  <c r="HD9262" i="3"/>
  <c r="HN9284" i="3"/>
  <c r="GZ9250" i="3"/>
  <c r="HN9287" i="3"/>
  <c r="HN9286" i="3"/>
  <c r="HN9291" i="3"/>
  <c r="HN9292" i="3"/>
  <c r="HN9290" i="3"/>
  <c r="HD9261" i="3"/>
  <c r="GW9246" i="3"/>
  <c r="GW9245" i="3"/>
  <c r="GZ9252" i="3"/>
  <c r="GW9244" i="3"/>
  <c r="HN9289" i="3"/>
  <c r="HD9264" i="3"/>
  <c r="HD9263" i="3"/>
  <c r="HN9288" i="3"/>
  <c r="GZ9255" i="3"/>
  <c r="GZ9256" i="3"/>
  <c r="GZ9254" i="3"/>
  <c r="HN9285" i="3"/>
  <c r="HH9270" i="3"/>
  <c r="HN9280" i="3"/>
  <c r="HH9272" i="3"/>
  <c r="HH9271" i="3"/>
  <c r="HH9269" i="3"/>
  <c r="GW9243" i="3"/>
  <c r="HN9282" i="3"/>
  <c r="HN9283" i="3"/>
  <c r="HN9281" i="3"/>
  <c r="HN9279" i="3"/>
  <c r="HP9296" i="3"/>
  <c r="HP9295" i="3"/>
  <c r="P245" i="3" l="1"/>
  <c r="AQ245" i="3" s="1"/>
  <c r="EH169" i="3"/>
  <c r="EH135" i="3" s="1"/>
  <c r="EI169" i="3" s="1"/>
  <c r="GQ9228" i="3"/>
  <c r="P244" i="3"/>
  <c r="AQ244" i="3" s="1"/>
  <c r="EH109" i="3"/>
  <c r="EH108" i="3"/>
  <c r="EH114" i="3" s="1"/>
  <c r="EH115" i="3" s="1"/>
  <c r="EH133" i="3" s="1"/>
  <c r="EI167" i="3" s="1"/>
  <c r="EH134" i="3"/>
  <c r="EI168" i="3" s="1"/>
  <c r="EH136" i="3"/>
  <c r="EI170" i="3" s="1"/>
  <c r="GQ9230" i="3"/>
  <c r="GQ9232" i="3"/>
  <c r="GQ9231" i="3"/>
  <c r="GQ9229" i="3"/>
  <c r="EN183" i="3"/>
  <c r="EN150" i="3"/>
  <c r="EK174" i="3"/>
  <c r="EK175" i="3"/>
  <c r="EK141" i="3" s="1"/>
  <c r="EK142" i="3"/>
  <c r="EI171" i="3"/>
  <c r="EI138" i="3"/>
  <c r="EM181" i="3"/>
  <c r="EM147" i="3" s="1"/>
  <c r="EN181" i="3" s="1"/>
  <c r="EM148" i="3"/>
  <c r="EM146" i="3"/>
  <c r="EN180" i="3" s="1"/>
  <c r="EM145" i="3"/>
  <c r="EN179" i="3" s="1"/>
  <c r="EQ188" i="3"/>
  <c r="EQ154" i="3" s="1"/>
  <c r="ER188" i="3" s="1"/>
  <c r="EQ155" i="3"/>
  <c r="EX9114" i="3"/>
  <c r="EY9115" i="3" s="1"/>
  <c r="ES193" i="3"/>
  <c r="ES159" i="3" s="1"/>
  <c r="ES160" i="3"/>
  <c r="ES158" i="3"/>
  <c r="EX9113" i="3"/>
  <c r="EX9112" i="3"/>
  <c r="EU9107" i="3"/>
  <c r="EU9108" i="3"/>
  <c r="EY9116" i="3"/>
  <c r="EY9117" i="3"/>
  <c r="EY9119" i="3"/>
  <c r="EY9118" i="3"/>
  <c r="FA9122" i="3"/>
  <c r="FA9123" i="3"/>
  <c r="FA9126" i="3"/>
  <c r="FA9125" i="3"/>
  <c r="FA9124" i="3"/>
  <c r="FF9136" i="3"/>
  <c r="FD9130" i="3"/>
  <c r="FD9131" i="3"/>
  <c r="FD9132" i="3"/>
  <c r="FF9135" i="3"/>
  <c r="FF9138" i="3"/>
  <c r="FF9139" i="3"/>
  <c r="FF9137" i="3"/>
  <c r="FI9144" i="3"/>
  <c r="FI9145" i="3"/>
  <c r="FI9143" i="3"/>
  <c r="FJ9148" i="3"/>
  <c r="FJ9147" i="3"/>
  <c r="FL9152" i="3"/>
  <c r="FL9151" i="3"/>
  <c r="FL9154" i="3"/>
  <c r="FL9153" i="3"/>
  <c r="GO9222" i="3"/>
  <c r="GO9223" i="3"/>
  <c r="GO9221" i="3"/>
  <c r="GO9224" i="3"/>
  <c r="GO9225" i="3"/>
  <c r="FP9159" i="3"/>
  <c r="FP9161" i="3"/>
  <c r="FP9160" i="3"/>
  <c r="GD9189" i="3"/>
  <c r="FT9171" i="3"/>
  <c r="FZ9181" i="3"/>
  <c r="FR9164" i="3"/>
  <c r="FT9169" i="3"/>
  <c r="FT9172" i="3"/>
  <c r="FT9173" i="3"/>
  <c r="FT9174" i="3"/>
  <c r="FT9170" i="3"/>
  <c r="FR9165" i="3"/>
  <c r="FR9166" i="3"/>
  <c r="FZ9182" i="3"/>
  <c r="FZ9183" i="3"/>
  <c r="GI9202" i="3"/>
  <c r="GD9191" i="3"/>
  <c r="GD9190" i="3"/>
  <c r="GJ9207" i="3"/>
  <c r="GJ9208" i="3"/>
  <c r="GI9204" i="3"/>
  <c r="GI9205" i="3"/>
  <c r="GI9203" i="3"/>
  <c r="GI9199" i="3"/>
  <c r="GI9200" i="3"/>
  <c r="GI9201" i="3"/>
  <c r="GI9198" i="3"/>
  <c r="GI9197" i="3"/>
  <c r="GL9215" i="3"/>
  <c r="GL9212" i="3"/>
  <c r="GL9213" i="3"/>
  <c r="GL9216" i="3"/>
  <c r="GL9217" i="3"/>
  <c r="GL9214" i="3"/>
  <c r="GL9211" i="3"/>
  <c r="GU9237" i="3"/>
  <c r="GU9238" i="3"/>
  <c r="GU9239" i="3"/>
  <c r="GU9240" i="3"/>
  <c r="GB9186" i="3"/>
  <c r="HA9251" i="3"/>
  <c r="HO9291" i="3"/>
  <c r="HA9252" i="3"/>
  <c r="HO9288" i="3"/>
  <c r="HA9254" i="3"/>
  <c r="HO9285" i="3"/>
  <c r="HE9263" i="3"/>
  <c r="GX9245" i="3"/>
  <c r="GX9247" i="3"/>
  <c r="GX9246" i="3"/>
  <c r="HO9292" i="3"/>
  <c r="HO9293" i="3"/>
  <c r="HA9253" i="3"/>
  <c r="HE9265" i="3"/>
  <c r="HE9264" i="3"/>
  <c r="HO9286" i="3"/>
  <c r="HO9289" i="3"/>
  <c r="HO9287" i="3"/>
  <c r="HA9256" i="3"/>
  <c r="HA9257" i="3"/>
  <c r="HE9262" i="3"/>
  <c r="HO9290" i="3"/>
  <c r="HA9255" i="3"/>
  <c r="HI9271" i="3"/>
  <c r="HI9273" i="3"/>
  <c r="HI9272" i="3"/>
  <c r="GX9244" i="3"/>
  <c r="HI9270" i="3"/>
  <c r="HO9281" i="3"/>
  <c r="HO9284" i="3"/>
  <c r="HO9283" i="3"/>
  <c r="HO9282" i="3"/>
  <c r="HO9280" i="3"/>
  <c r="HQ9296" i="3"/>
  <c r="HQ9297" i="3"/>
  <c r="P275" i="3" l="1"/>
  <c r="EI134" i="3"/>
  <c r="EI135" i="3"/>
  <c r="EJ169" i="3" s="1"/>
  <c r="EI109" i="3"/>
  <c r="EI108" i="3"/>
  <c r="EI114" i="3" s="1"/>
  <c r="EI115" i="3" s="1"/>
  <c r="EI133" i="3" s="1"/>
  <c r="EJ167" i="3" s="1"/>
  <c r="EI136" i="3"/>
  <c r="EJ170" i="3" s="1"/>
  <c r="EI137" i="3"/>
  <c r="EJ171" i="3" s="1"/>
  <c r="GR9229" i="3"/>
  <c r="GR9231" i="3"/>
  <c r="GR9233" i="3"/>
  <c r="GR9232" i="3"/>
  <c r="GR9230" i="3"/>
  <c r="EO184" i="3"/>
  <c r="EO151" i="3"/>
  <c r="EL175" i="3"/>
  <c r="EJ172" i="3"/>
  <c r="EJ139" i="3"/>
  <c r="EL176" i="3"/>
  <c r="EL142" i="3" s="1"/>
  <c r="EM176" i="3" s="1"/>
  <c r="EL143" i="3"/>
  <c r="EN146" i="3"/>
  <c r="EO180" i="3" s="1"/>
  <c r="EN147" i="3"/>
  <c r="EO181" i="3" s="1"/>
  <c r="EN182" i="3"/>
  <c r="EN148" i="3" s="1"/>
  <c r="EO182" i="3" s="1"/>
  <c r="EN149" i="3"/>
  <c r="ER189" i="3"/>
  <c r="ER155" i="3" s="1"/>
  <c r="ES189" i="3" s="1"/>
  <c r="ER156" i="3"/>
  <c r="EY9113" i="3"/>
  <c r="EY9114" i="3"/>
  <c r="EZ9115" i="3" s="1"/>
  <c r="ET192" i="3"/>
  <c r="Q269" i="3"/>
  <c r="AR269" i="3" s="1"/>
  <c r="Q271" i="3"/>
  <c r="AR271" i="3" s="1"/>
  <c r="ET194" i="3"/>
  <c r="ET160" i="3" s="1"/>
  <c r="EU194" i="3" s="1"/>
  <c r="ET161" i="3"/>
  <c r="ET193" i="3"/>
  <c r="ET159" i="3" s="1"/>
  <c r="Q270" i="3"/>
  <c r="AR270" i="3" s="1"/>
  <c r="EZ9118" i="3"/>
  <c r="EV9109" i="3"/>
  <c r="EV9108" i="3"/>
  <c r="EZ9119" i="3"/>
  <c r="EZ9120" i="3"/>
  <c r="EZ9117" i="3"/>
  <c r="EZ9116" i="3"/>
  <c r="FB9124" i="3"/>
  <c r="FB9125" i="3"/>
  <c r="FB9127" i="3"/>
  <c r="FB9126" i="3"/>
  <c r="FB9123" i="3"/>
  <c r="EJ168" i="3"/>
  <c r="FG9137" i="3"/>
  <c r="FE9133" i="3"/>
  <c r="FE9132" i="3"/>
  <c r="FE9131" i="3"/>
  <c r="FG9140" i="3"/>
  <c r="FG9139" i="3"/>
  <c r="FG9138" i="3"/>
  <c r="FG9136" i="3"/>
  <c r="FK9148" i="3"/>
  <c r="FK9149" i="3"/>
  <c r="FJ9145" i="3"/>
  <c r="FJ9146" i="3"/>
  <c r="FJ9144" i="3"/>
  <c r="FM9153" i="3"/>
  <c r="FM9155" i="3"/>
  <c r="FM9154" i="3"/>
  <c r="FM9152" i="3"/>
  <c r="GP9222" i="3"/>
  <c r="FQ9160" i="3"/>
  <c r="GP9225" i="3"/>
  <c r="GP9226" i="3"/>
  <c r="GP9224" i="3"/>
  <c r="GP9223" i="3"/>
  <c r="FQ9162" i="3"/>
  <c r="FQ9161" i="3"/>
  <c r="FU9170" i="3"/>
  <c r="FS9165" i="3"/>
  <c r="FS9167" i="3"/>
  <c r="FS9166" i="3"/>
  <c r="GA9182" i="3"/>
  <c r="FU9175" i="3"/>
  <c r="FU9174" i="3"/>
  <c r="FU9173" i="3"/>
  <c r="FU9172" i="3"/>
  <c r="FU9171" i="3"/>
  <c r="GA9183" i="3"/>
  <c r="GA9184" i="3"/>
  <c r="GJ9203" i="3"/>
  <c r="GE9190" i="3"/>
  <c r="GJ9205" i="3"/>
  <c r="GJ9206" i="3"/>
  <c r="GJ9204" i="3"/>
  <c r="GK9208" i="3"/>
  <c r="GK9209" i="3"/>
  <c r="GE9192" i="3"/>
  <c r="GE9191" i="3"/>
  <c r="GJ9198" i="3"/>
  <c r="GJ9199" i="3"/>
  <c r="GJ9202" i="3"/>
  <c r="GJ9201" i="3"/>
  <c r="GJ9200" i="3"/>
  <c r="GM9214" i="3"/>
  <c r="GM9212" i="3"/>
  <c r="GM9217" i="3"/>
  <c r="GM9218" i="3"/>
  <c r="GM9216" i="3"/>
  <c r="GM9215" i="3"/>
  <c r="GM9213" i="3"/>
  <c r="GV9240" i="3"/>
  <c r="GV9241" i="3"/>
  <c r="GV9239" i="3"/>
  <c r="GV9238" i="3"/>
  <c r="GC9187" i="3"/>
  <c r="HF9263" i="3"/>
  <c r="HB9254" i="3"/>
  <c r="HP9287" i="3"/>
  <c r="HB9256" i="3"/>
  <c r="HP9289" i="3"/>
  <c r="HF9264" i="3"/>
  <c r="HB9255" i="3"/>
  <c r="HB9257" i="3"/>
  <c r="HB9258" i="3"/>
  <c r="HB9252" i="3"/>
  <c r="HB9253" i="3"/>
  <c r="HP9288" i="3"/>
  <c r="GY9248" i="3"/>
  <c r="GY9247" i="3"/>
  <c r="HP9293" i="3"/>
  <c r="HP9294" i="3"/>
  <c r="HP9290" i="3"/>
  <c r="HP9292" i="3"/>
  <c r="HP9291" i="3"/>
  <c r="HP9286" i="3"/>
  <c r="HF9266" i="3"/>
  <c r="HF9265" i="3"/>
  <c r="GY9246" i="3"/>
  <c r="HJ9271" i="3"/>
  <c r="GY9245" i="3"/>
  <c r="HP9283" i="3"/>
  <c r="HJ9272" i="3"/>
  <c r="HP9281" i="3"/>
  <c r="HJ9274" i="3"/>
  <c r="HJ9273" i="3"/>
  <c r="HP9285" i="3"/>
  <c r="HP9284" i="3"/>
  <c r="HP9282" i="3"/>
  <c r="HR9298" i="3"/>
  <c r="HR9297" i="3"/>
  <c r="EJ136" i="3" l="1"/>
  <c r="EK170" i="3" s="1"/>
  <c r="EJ137" i="3"/>
  <c r="EK171" i="3" s="1"/>
  <c r="EJ138" i="3"/>
  <c r="EK172" i="3" s="1"/>
  <c r="EJ135" i="3"/>
  <c r="EK169" i="3" s="1"/>
  <c r="GS9230" i="3"/>
  <c r="GS9232" i="3"/>
  <c r="GS9234" i="3"/>
  <c r="GS9233" i="3"/>
  <c r="GS9231" i="3"/>
  <c r="EP185" i="3"/>
  <c r="EP152" i="3"/>
  <c r="EO148" i="3"/>
  <c r="EP182" i="3" s="1"/>
  <c r="EM177" i="3"/>
  <c r="EM143" i="3" s="1"/>
  <c r="EN177" i="3" s="1"/>
  <c r="EM144" i="3"/>
  <c r="EK173" i="3"/>
  <c r="EK139" i="3" s="1"/>
  <c r="EL173" i="3" s="1"/>
  <c r="EK140" i="3"/>
  <c r="EO183" i="3"/>
  <c r="EO149" i="3" s="1"/>
  <c r="EP183" i="3" s="1"/>
  <c r="EO150" i="3"/>
  <c r="EZ9114" i="3"/>
  <c r="FA9115" i="3" s="1"/>
  <c r="EO147" i="3"/>
  <c r="EP181" i="3" s="1"/>
  <c r="ES190" i="3"/>
  <c r="ES156" i="3" s="1"/>
  <c r="ES157" i="3"/>
  <c r="EK136" i="3"/>
  <c r="EL170" i="3" s="1"/>
  <c r="EU193" i="3"/>
  <c r="EU162" i="3"/>
  <c r="EU195" i="3"/>
  <c r="EU161" i="3" s="1"/>
  <c r="EU160" i="3"/>
  <c r="EW9109" i="3"/>
  <c r="EW9110" i="3"/>
  <c r="FA9116" i="3"/>
  <c r="FA9117" i="3"/>
  <c r="FA9118" i="3"/>
  <c r="FA9120" i="3"/>
  <c r="FA9121" i="3"/>
  <c r="FA9119" i="3"/>
  <c r="FC9126" i="3"/>
  <c r="FC9124" i="3"/>
  <c r="FC9128" i="3"/>
  <c r="FC9127" i="3"/>
  <c r="FC9125" i="3"/>
  <c r="EJ109" i="3"/>
  <c r="EJ134" i="3"/>
  <c r="EK168" i="3" s="1"/>
  <c r="EJ108" i="3"/>
  <c r="EJ114" i="3" s="1"/>
  <c r="EJ115" i="3" s="1"/>
  <c r="EJ133" i="3" s="1"/>
  <c r="FH9137" i="3"/>
  <c r="FF9132" i="3"/>
  <c r="FF9134" i="3"/>
  <c r="FF9133" i="3"/>
  <c r="FH9138" i="3"/>
  <c r="FH9139" i="3"/>
  <c r="FH9141" i="3"/>
  <c r="FH9140" i="3"/>
  <c r="FK9147" i="3"/>
  <c r="FK9146" i="3"/>
  <c r="FK9145" i="3"/>
  <c r="FL9149" i="3"/>
  <c r="FL9150" i="3"/>
  <c r="FN9153" i="3"/>
  <c r="FN9154" i="3"/>
  <c r="FN9156" i="3"/>
  <c r="FN9155" i="3"/>
  <c r="GQ9223" i="3"/>
  <c r="GQ9224" i="3"/>
  <c r="GQ9226" i="3"/>
  <c r="GQ9227" i="3"/>
  <c r="GQ9225" i="3"/>
  <c r="FR9161" i="3"/>
  <c r="FR9162" i="3"/>
  <c r="FR9163" i="3"/>
  <c r="GB9183" i="3"/>
  <c r="FV9172" i="3"/>
  <c r="FT9166" i="3"/>
  <c r="FV9173" i="3"/>
  <c r="FV9174" i="3"/>
  <c r="FV9176" i="3"/>
  <c r="FV9175" i="3"/>
  <c r="FV9171" i="3"/>
  <c r="FT9168" i="3"/>
  <c r="FT9167" i="3"/>
  <c r="GF9191" i="3"/>
  <c r="GB9185" i="3"/>
  <c r="GB9184" i="3"/>
  <c r="GK9204" i="3"/>
  <c r="GF9193" i="3"/>
  <c r="GF9192" i="3"/>
  <c r="GL9209" i="3"/>
  <c r="GL9210" i="3"/>
  <c r="GK9207" i="3"/>
  <c r="GK9206" i="3"/>
  <c r="GK9205" i="3"/>
  <c r="GK9200" i="3"/>
  <c r="GK9201" i="3"/>
  <c r="GK9202" i="3"/>
  <c r="GK9203" i="3"/>
  <c r="GK9199" i="3"/>
  <c r="GN9215" i="3"/>
  <c r="GN9214" i="3"/>
  <c r="GN9213" i="3"/>
  <c r="GN9217" i="3"/>
  <c r="GN9216" i="3"/>
  <c r="GN9218" i="3"/>
  <c r="GN9219" i="3"/>
  <c r="GW9239" i="3"/>
  <c r="GW9241" i="3"/>
  <c r="GW9242" i="3"/>
  <c r="GW9240" i="3"/>
  <c r="GD9188" i="3"/>
  <c r="HC9253" i="3"/>
  <c r="HQ9291" i="3"/>
  <c r="HC9257" i="3"/>
  <c r="HC9255" i="3"/>
  <c r="HQ9287" i="3"/>
  <c r="HQ9293" i="3"/>
  <c r="HG9264" i="3"/>
  <c r="HG9265" i="3"/>
  <c r="HC9254" i="3"/>
  <c r="HG9267" i="3"/>
  <c r="HG9266" i="3"/>
  <c r="HQ9288" i="3"/>
  <c r="HQ9289" i="3"/>
  <c r="HQ9292" i="3"/>
  <c r="HQ9290" i="3"/>
  <c r="GZ9247" i="3"/>
  <c r="HC9256" i="3"/>
  <c r="HQ9295" i="3"/>
  <c r="HQ9294" i="3"/>
  <c r="GZ9248" i="3"/>
  <c r="GZ9249" i="3"/>
  <c r="HC9259" i="3"/>
  <c r="HC9258" i="3"/>
  <c r="HQ9284" i="3"/>
  <c r="HK9273" i="3"/>
  <c r="HK9275" i="3"/>
  <c r="HK9274" i="3"/>
  <c r="GZ9246" i="3"/>
  <c r="HK9272" i="3"/>
  <c r="HQ9285" i="3"/>
  <c r="HQ9286" i="3"/>
  <c r="HQ9282" i="3"/>
  <c r="HQ9283" i="3"/>
  <c r="HS9299" i="3"/>
  <c r="HS9298" i="3"/>
  <c r="EK138" i="3" l="1"/>
  <c r="EL172" i="3" s="1"/>
  <c r="EK137" i="3"/>
  <c r="EL171" i="3" s="1"/>
  <c r="GT9231" i="3"/>
  <c r="GT9233" i="3"/>
  <c r="GT9235" i="3"/>
  <c r="GT9234" i="3"/>
  <c r="GT9232" i="3"/>
  <c r="EQ186" i="3"/>
  <c r="EQ153" i="3"/>
  <c r="EP149" i="3"/>
  <c r="EQ183" i="3" s="1"/>
  <c r="EL174" i="3"/>
  <c r="EL140" i="3" s="1"/>
  <c r="EM174" i="3" s="1"/>
  <c r="EL141" i="3"/>
  <c r="EN178" i="3"/>
  <c r="EN144" i="3" s="1"/>
  <c r="EO178" i="3" s="1"/>
  <c r="EN145" i="3"/>
  <c r="EP184" i="3"/>
  <c r="EP150" i="3" s="1"/>
  <c r="EQ184" i="3" s="1"/>
  <c r="EP151" i="3"/>
  <c r="EP148" i="3"/>
  <c r="EQ182" i="3" s="1"/>
  <c r="ET190" i="3"/>
  <c r="Q267" i="3"/>
  <c r="AR267" i="3" s="1"/>
  <c r="Q268" i="3"/>
  <c r="AR268" i="3" s="1"/>
  <c r="ET191" i="3"/>
  <c r="ET157" i="3" s="1"/>
  <c r="EU191" i="3" s="1"/>
  <c r="ET158" i="3"/>
  <c r="EL137" i="3"/>
  <c r="EM171" i="3" s="1"/>
  <c r="EV194" i="3"/>
  <c r="EV195" i="3"/>
  <c r="EV161" i="3" s="1"/>
  <c r="EV9107" i="3"/>
  <c r="EV196" i="3"/>
  <c r="EV162" i="3" s="1"/>
  <c r="EW196" i="3" s="1"/>
  <c r="FB9119" i="3"/>
  <c r="EX9110" i="3"/>
  <c r="EX9111" i="3"/>
  <c r="EL139" i="3"/>
  <c r="FB9121" i="3"/>
  <c r="FB9122" i="3"/>
  <c r="FB9120" i="3"/>
  <c r="FD9125" i="3"/>
  <c r="FB9118" i="3"/>
  <c r="FB9117" i="3"/>
  <c r="FD9127" i="3"/>
  <c r="FB9116" i="3"/>
  <c r="FD9129" i="3"/>
  <c r="FD9128" i="3"/>
  <c r="FD9126" i="3"/>
  <c r="EK135" i="3"/>
  <c r="EL169" i="3" s="1"/>
  <c r="EK134" i="3"/>
  <c r="EK109" i="3"/>
  <c r="EK108" i="3"/>
  <c r="EK114" i="3" s="1"/>
  <c r="EK115" i="3" s="1"/>
  <c r="EK167" i="3"/>
  <c r="FG9133" i="3"/>
  <c r="FG9134" i="3"/>
  <c r="FG9135" i="3"/>
  <c r="FI9140" i="3"/>
  <c r="FI9141" i="3"/>
  <c r="FI9142" i="3"/>
  <c r="FI9139" i="3"/>
  <c r="FI9138" i="3"/>
  <c r="FM9151" i="3"/>
  <c r="FM9150" i="3"/>
  <c r="FL9146" i="3"/>
  <c r="FL9147" i="3"/>
  <c r="FL9148" i="3"/>
  <c r="FO9155" i="3"/>
  <c r="FO9157" i="3"/>
  <c r="FO9156" i="3"/>
  <c r="FO9154" i="3"/>
  <c r="GR9225" i="3"/>
  <c r="GR9224" i="3"/>
  <c r="GR9227" i="3"/>
  <c r="GR9228" i="3"/>
  <c r="GR9226" i="3"/>
  <c r="FS9163" i="3"/>
  <c r="FS9164" i="3"/>
  <c r="FS9162" i="3"/>
  <c r="FW9175" i="3"/>
  <c r="FU9167" i="3"/>
  <c r="GC9184" i="3"/>
  <c r="FU9168" i="3"/>
  <c r="FU9169" i="3"/>
  <c r="FW9176" i="3"/>
  <c r="FW9177" i="3"/>
  <c r="FW9174" i="3"/>
  <c r="FW9173" i="3"/>
  <c r="FW9172" i="3"/>
  <c r="GC9185" i="3"/>
  <c r="GC9186" i="3"/>
  <c r="GL9205" i="3"/>
  <c r="GL9206" i="3"/>
  <c r="GG9192" i="3"/>
  <c r="GL9207" i="3"/>
  <c r="GL9208" i="3"/>
  <c r="GM9210" i="3"/>
  <c r="GM9211" i="3"/>
  <c r="GG9194" i="3"/>
  <c r="GG9193" i="3"/>
  <c r="GL9200" i="3"/>
  <c r="GL9204" i="3"/>
  <c r="GL9203" i="3"/>
  <c r="GL9202" i="3"/>
  <c r="GL9201" i="3"/>
  <c r="GO9216" i="3"/>
  <c r="GO9219" i="3"/>
  <c r="GO9220" i="3"/>
  <c r="GO9218" i="3"/>
  <c r="GO9217" i="3"/>
  <c r="GO9215" i="3"/>
  <c r="GO9214" i="3"/>
  <c r="GX9240" i="3"/>
  <c r="GX9242" i="3"/>
  <c r="GX9243" i="3"/>
  <c r="GX9241" i="3"/>
  <c r="GE9189" i="3"/>
  <c r="HD9256" i="3"/>
  <c r="HR9292" i="3"/>
  <c r="HR9288" i="3"/>
  <c r="HR9294" i="3"/>
  <c r="HH9266" i="3"/>
  <c r="HD9258" i="3"/>
  <c r="HR9289" i="3"/>
  <c r="HD9254" i="3"/>
  <c r="HD9255" i="3"/>
  <c r="HH9268" i="3"/>
  <c r="HH9267" i="3"/>
  <c r="HA9249" i="3"/>
  <c r="HA9250" i="3"/>
  <c r="HR9291" i="3"/>
  <c r="HR9290" i="3"/>
  <c r="HA9248" i="3"/>
  <c r="HD9260" i="3"/>
  <c r="HD9259" i="3"/>
  <c r="HR9295" i="3"/>
  <c r="HR9296" i="3"/>
  <c r="HH9265" i="3"/>
  <c r="HD9257" i="3"/>
  <c r="HR9293" i="3"/>
  <c r="HL9274" i="3"/>
  <c r="HA9247" i="3"/>
  <c r="HL9276" i="3"/>
  <c r="HL9275" i="3"/>
  <c r="HL9273" i="3"/>
  <c r="HR9283" i="3"/>
  <c r="HR9284" i="3"/>
  <c r="HR9286" i="3"/>
  <c r="HR9287" i="3"/>
  <c r="HR9285" i="3"/>
  <c r="HT9300" i="3"/>
  <c r="HT9299" i="3"/>
  <c r="EL138" i="3" l="1"/>
  <c r="EM172" i="3" s="1"/>
  <c r="GU9232" i="3"/>
  <c r="GU9234" i="3"/>
  <c r="GU9236" i="3"/>
  <c r="GU9235" i="3"/>
  <c r="GU9233" i="3"/>
  <c r="EQ150" i="3"/>
  <c r="ER184" i="3" s="1"/>
  <c r="ER187" i="3"/>
  <c r="ER154" i="3"/>
  <c r="EO179" i="3"/>
  <c r="EO145" i="3" s="1"/>
  <c r="EP179" i="3" s="1"/>
  <c r="EO146" i="3"/>
  <c r="EM142" i="3"/>
  <c r="EM175" i="3"/>
  <c r="EM141" i="3" s="1"/>
  <c r="EN175" i="3" s="1"/>
  <c r="EQ185" i="3"/>
  <c r="EQ151" i="3" s="1"/>
  <c r="ER185" i="3" s="1"/>
  <c r="EQ152" i="3"/>
  <c r="EQ149" i="3"/>
  <c r="EU192" i="3"/>
  <c r="EU158" i="3" s="1"/>
  <c r="EV192" i="3" s="1"/>
  <c r="EU159" i="3"/>
  <c r="EM138" i="3"/>
  <c r="EN172" i="3" s="1"/>
  <c r="EW162" i="3"/>
  <c r="EX196" i="3" s="1"/>
  <c r="EM173" i="3"/>
  <c r="EM139" i="3" s="1"/>
  <c r="EN173" i="3" s="1"/>
  <c r="EW9108" i="3"/>
  <c r="EW9107" i="3"/>
  <c r="EM140" i="3"/>
  <c r="EN174" i="3" s="1"/>
  <c r="FC9120" i="3"/>
  <c r="EW195" i="3"/>
  <c r="FE9126" i="3"/>
  <c r="EY9111" i="3"/>
  <c r="EY9112" i="3"/>
  <c r="FC9118" i="3"/>
  <c r="FC9117" i="3"/>
  <c r="FC9122" i="3"/>
  <c r="FC9123" i="3"/>
  <c r="FC9121" i="3"/>
  <c r="FC9119" i="3"/>
  <c r="FE9128" i="3"/>
  <c r="FE9130" i="3"/>
  <c r="FE9129" i="3"/>
  <c r="FE9127" i="3"/>
  <c r="EL136" i="3"/>
  <c r="EM170" i="3" s="1"/>
  <c r="EK133" i="3"/>
  <c r="EL167" i="3" s="1"/>
  <c r="EL168" i="3"/>
  <c r="EL135" i="3"/>
  <c r="FH9135" i="3"/>
  <c r="FH9136" i="3"/>
  <c r="FH9134" i="3"/>
  <c r="FJ9139" i="3"/>
  <c r="FJ9142" i="3"/>
  <c r="FJ9143" i="3"/>
  <c r="FJ9141" i="3"/>
  <c r="FJ9140" i="3"/>
  <c r="FP9155" i="3"/>
  <c r="FM9148" i="3"/>
  <c r="FM9149" i="3"/>
  <c r="FN9152" i="3"/>
  <c r="FN9151" i="3"/>
  <c r="FM9147" i="3"/>
  <c r="FP9156" i="3"/>
  <c r="FP9158" i="3"/>
  <c r="FP9157" i="3"/>
  <c r="GS9226" i="3"/>
  <c r="GS9225" i="3"/>
  <c r="GS9228" i="3"/>
  <c r="GS9229" i="3"/>
  <c r="GS9227" i="3"/>
  <c r="FT9164" i="3"/>
  <c r="FT9165" i="3"/>
  <c r="FT9163" i="3"/>
  <c r="FX9174" i="3"/>
  <c r="FX9173" i="3"/>
  <c r="FX9178" i="3"/>
  <c r="FX9177" i="3"/>
  <c r="GD9185" i="3"/>
  <c r="FX9176" i="3"/>
  <c r="FV9170" i="3"/>
  <c r="FV9169" i="3"/>
  <c r="FV9168" i="3"/>
  <c r="FX9175" i="3"/>
  <c r="GH9193" i="3"/>
  <c r="GD9187" i="3"/>
  <c r="GD9186" i="3"/>
  <c r="GH9195" i="3"/>
  <c r="GH9194" i="3"/>
  <c r="GN9212" i="3"/>
  <c r="GN9211" i="3"/>
  <c r="GM9208" i="3"/>
  <c r="GM9209" i="3"/>
  <c r="GM9206" i="3"/>
  <c r="GM9207" i="3"/>
  <c r="GM9201" i="3"/>
  <c r="GM9202" i="3"/>
  <c r="GM9203" i="3"/>
  <c r="GM9204" i="3"/>
  <c r="GM9205" i="3"/>
  <c r="GP9217" i="3"/>
  <c r="GP9215" i="3"/>
  <c r="GP9216" i="3"/>
  <c r="GP9218" i="3"/>
  <c r="GP9220" i="3"/>
  <c r="GP9221" i="3"/>
  <c r="GP9219" i="3"/>
  <c r="GY9241" i="3"/>
  <c r="GY9243" i="3"/>
  <c r="GY9244" i="3"/>
  <c r="GY9242" i="3"/>
  <c r="GF9190" i="3"/>
  <c r="HS9293" i="3"/>
  <c r="HE9259" i="3"/>
  <c r="HS9289" i="3"/>
  <c r="HE9258" i="3"/>
  <c r="HE9255" i="3"/>
  <c r="HI9266" i="3"/>
  <c r="HS9290" i="3"/>
  <c r="HI9267" i="3"/>
  <c r="HS9291" i="3"/>
  <c r="HI9269" i="3"/>
  <c r="HI9268" i="3"/>
  <c r="HS9292" i="3"/>
  <c r="HS9297" i="3"/>
  <c r="HS9296" i="3"/>
  <c r="HS9295" i="3"/>
  <c r="HB9251" i="3"/>
  <c r="HB9250" i="3"/>
  <c r="HE9261" i="3"/>
  <c r="HE9260" i="3"/>
  <c r="HB9249" i="3"/>
  <c r="HS9294" i="3"/>
  <c r="HE9257" i="3"/>
  <c r="HE9256" i="3"/>
  <c r="HM9277" i="3"/>
  <c r="HM9276" i="3"/>
  <c r="HB9248" i="3"/>
  <c r="HS9285" i="3"/>
  <c r="HM9275" i="3"/>
  <c r="HM9274" i="3"/>
  <c r="HS9287" i="3"/>
  <c r="HS9288" i="3"/>
  <c r="HS9286" i="3"/>
  <c r="HS9284" i="3"/>
  <c r="HU9300" i="3"/>
  <c r="HU9301" i="3"/>
  <c r="GV9233" i="3" l="1"/>
  <c r="GV9235" i="3"/>
  <c r="GV9237" i="3"/>
  <c r="GV9236" i="3"/>
  <c r="GV9234" i="3"/>
  <c r="ER151" i="3"/>
  <c r="ES185" i="3" s="1"/>
  <c r="ES188" i="3"/>
  <c r="ES155" i="3"/>
  <c r="EN176" i="3"/>
  <c r="EN142" i="3" s="1"/>
  <c r="EO176" i="3" s="1"/>
  <c r="EN143" i="3"/>
  <c r="EP180" i="3"/>
  <c r="EP146" i="3" s="1"/>
  <c r="EQ180" i="3" s="1"/>
  <c r="EP147" i="3"/>
  <c r="ER150" i="3"/>
  <c r="ER183" i="3"/>
  <c r="ER186" i="3"/>
  <c r="ER152" i="3" s="1"/>
  <c r="ES186" i="3" s="1"/>
  <c r="ER153" i="3"/>
  <c r="EV193" i="3"/>
  <c r="EV159" i="3" s="1"/>
  <c r="EW193" i="3" s="1"/>
  <c r="EV160" i="3"/>
  <c r="EX9107" i="3"/>
  <c r="EN140" i="3"/>
  <c r="EO174" i="3" s="1"/>
  <c r="FD9121" i="3"/>
  <c r="EN141" i="3"/>
  <c r="EO175" i="3" s="1"/>
  <c r="EN139" i="3"/>
  <c r="EO173" i="3" s="1"/>
  <c r="EX9109" i="3"/>
  <c r="EX9108" i="3"/>
  <c r="EZ9112" i="3"/>
  <c r="EZ9113" i="3"/>
  <c r="FF9127" i="3"/>
  <c r="FF9129" i="3"/>
  <c r="FD9119" i="3"/>
  <c r="FD9120" i="3"/>
  <c r="FD9124" i="3"/>
  <c r="FD9123" i="3"/>
  <c r="FD9122" i="3"/>
  <c r="FD9118" i="3"/>
  <c r="EL108" i="3"/>
  <c r="EL114" i="3" s="1"/>
  <c r="EL115" i="3" s="1"/>
  <c r="EL133" i="3" s="1"/>
  <c r="EM108" i="3" s="1"/>
  <c r="EM114" i="3" s="1"/>
  <c r="EM115" i="3" s="1"/>
  <c r="EL109" i="3"/>
  <c r="FF9130" i="3"/>
  <c r="FF9131" i="3"/>
  <c r="FF9128" i="3"/>
  <c r="EM137" i="3"/>
  <c r="EN171" i="3" s="1"/>
  <c r="EL134" i="3"/>
  <c r="EM168" i="3" s="1"/>
  <c r="EM169" i="3"/>
  <c r="EM136" i="3"/>
  <c r="FI9136" i="3"/>
  <c r="FI9137" i="3"/>
  <c r="FI9135" i="3"/>
  <c r="FK9140" i="3"/>
  <c r="FK9141" i="3"/>
  <c r="FK9144" i="3"/>
  <c r="FK9143" i="3"/>
  <c r="FK9142" i="3"/>
  <c r="FO9152" i="3"/>
  <c r="FO9153" i="3"/>
  <c r="FN9149" i="3"/>
  <c r="FN9150" i="3"/>
  <c r="FN9148" i="3"/>
  <c r="FQ9156" i="3"/>
  <c r="FQ9157" i="3"/>
  <c r="FQ9159" i="3"/>
  <c r="FQ9158" i="3"/>
  <c r="GT9226" i="3"/>
  <c r="GT9227" i="3"/>
  <c r="GT9229" i="3"/>
  <c r="GT9230" i="3"/>
  <c r="GT9228" i="3"/>
  <c r="FU9165" i="3"/>
  <c r="FU9166" i="3"/>
  <c r="FU9164" i="3"/>
  <c r="FY9175" i="3"/>
  <c r="GE9186" i="3"/>
  <c r="FW9169" i="3"/>
  <c r="FW9170" i="3"/>
  <c r="FW9171" i="3"/>
  <c r="FY9176" i="3"/>
  <c r="FY9177" i="3"/>
  <c r="FY9179" i="3"/>
  <c r="FY9178" i="3"/>
  <c r="FY9174" i="3"/>
  <c r="GN9207" i="3"/>
  <c r="GE9188" i="3"/>
  <c r="GE9187" i="3"/>
  <c r="GI9194" i="3"/>
  <c r="GN9210" i="3"/>
  <c r="GN9209" i="3"/>
  <c r="GN9208" i="3"/>
  <c r="GO9212" i="3"/>
  <c r="GO9213" i="3"/>
  <c r="GI9196" i="3"/>
  <c r="GI9195" i="3"/>
  <c r="GN9206" i="3"/>
  <c r="GN9205" i="3"/>
  <c r="GN9204" i="3"/>
  <c r="GN9203" i="3"/>
  <c r="GN9202" i="3"/>
  <c r="GQ9219" i="3"/>
  <c r="GQ9221" i="3"/>
  <c r="GQ9222" i="3"/>
  <c r="GQ9220" i="3"/>
  <c r="GQ9218" i="3"/>
  <c r="GQ9216" i="3"/>
  <c r="GQ9217" i="3"/>
  <c r="GZ9242" i="3"/>
  <c r="GZ9245" i="3"/>
  <c r="GZ9244" i="3"/>
  <c r="GZ9243" i="3"/>
  <c r="GG9191" i="3"/>
  <c r="HF9259" i="3"/>
  <c r="HT9294" i="3"/>
  <c r="HJ9268" i="3"/>
  <c r="HF9256" i="3"/>
  <c r="HT9290" i="3"/>
  <c r="HF9260" i="3"/>
  <c r="HC9250" i="3"/>
  <c r="HT9295" i="3"/>
  <c r="HT9297" i="3"/>
  <c r="HT9298" i="3"/>
  <c r="HF9257" i="3"/>
  <c r="HT9293" i="3"/>
  <c r="HT9292" i="3"/>
  <c r="HF9258" i="3"/>
  <c r="HJ9267" i="3"/>
  <c r="HC9251" i="3"/>
  <c r="HC9252" i="3"/>
  <c r="HF9262" i="3"/>
  <c r="HF9261" i="3"/>
  <c r="HJ9270" i="3"/>
  <c r="HJ9269" i="3"/>
  <c r="HT9291" i="3"/>
  <c r="HT9296" i="3"/>
  <c r="HN9276" i="3"/>
  <c r="HN9278" i="3"/>
  <c r="HN9277" i="3"/>
  <c r="HT9287" i="3"/>
  <c r="HN9275" i="3"/>
  <c r="HC9249" i="3"/>
  <c r="HT9286" i="3"/>
  <c r="HT9285" i="3"/>
  <c r="HT9289" i="3"/>
  <c r="HT9288" i="3"/>
  <c r="HV9301" i="3"/>
  <c r="HV9302" i="3"/>
  <c r="GW9234" i="3" l="1"/>
  <c r="GW9236" i="3"/>
  <c r="GW9238" i="3"/>
  <c r="GW9237" i="3"/>
  <c r="GW9235" i="3"/>
  <c r="ES152" i="3"/>
  <c r="ET186" i="3" s="1"/>
  <c r="ET156" i="3"/>
  <c r="Q266" i="3"/>
  <c r="AR266" i="3" s="1"/>
  <c r="ET189" i="3"/>
  <c r="EQ181" i="3"/>
  <c r="EQ147" i="3" s="1"/>
  <c r="ER181" i="3" s="1"/>
  <c r="EQ148" i="3"/>
  <c r="EO177" i="3"/>
  <c r="EO143" i="3" s="1"/>
  <c r="EP177" i="3" s="1"/>
  <c r="EO144" i="3"/>
  <c r="EO142" i="3"/>
  <c r="EP176" i="3" s="1"/>
  <c r="ES187" i="3"/>
  <c r="ES153" i="3" s="1"/>
  <c r="ET187" i="3" s="1"/>
  <c r="ES154" i="3"/>
  <c r="EO141" i="3"/>
  <c r="EP175" i="3" s="1"/>
  <c r="ES184" i="3"/>
  <c r="ES151" i="3"/>
  <c r="EW194" i="3"/>
  <c r="EW160" i="3" s="1"/>
  <c r="EX194" i="3" s="1"/>
  <c r="EW161" i="3"/>
  <c r="EY9108" i="3"/>
  <c r="FE9122" i="3"/>
  <c r="EO140" i="3"/>
  <c r="EP174" i="3" s="1"/>
  <c r="EY9110" i="3"/>
  <c r="EY9109" i="3"/>
  <c r="FG9128" i="3"/>
  <c r="FA9114" i="3"/>
  <c r="FA9113" i="3"/>
  <c r="FE9123" i="3"/>
  <c r="FE9124" i="3"/>
  <c r="FE9125" i="3"/>
  <c r="FE9120" i="3"/>
  <c r="FE9121" i="3"/>
  <c r="FE9119" i="3"/>
  <c r="EM135" i="3"/>
  <c r="EN169" i="3" s="1"/>
  <c r="EM134" i="3"/>
  <c r="EN168" i="3" s="1"/>
  <c r="EM167" i="3"/>
  <c r="EM133" i="3" s="1"/>
  <c r="EN108" i="3" s="1"/>
  <c r="EN114" i="3" s="1"/>
  <c r="EN115" i="3" s="1"/>
  <c r="FG9132" i="3"/>
  <c r="FG9131" i="3"/>
  <c r="FG9130" i="3"/>
  <c r="FG9129" i="3"/>
  <c r="EN138" i="3"/>
  <c r="EO172" i="3" s="1"/>
  <c r="EM109" i="3"/>
  <c r="EN170" i="3"/>
  <c r="EN137" i="3"/>
  <c r="FL9142" i="3"/>
  <c r="FJ9137" i="3"/>
  <c r="FJ9138" i="3"/>
  <c r="FJ9136" i="3"/>
  <c r="FL9143" i="3"/>
  <c r="FL9145" i="3"/>
  <c r="FL9144" i="3"/>
  <c r="FL9141" i="3"/>
  <c r="FO9150" i="3"/>
  <c r="FO9149" i="3"/>
  <c r="FP9153" i="3"/>
  <c r="FP9154" i="3"/>
  <c r="FO9151" i="3"/>
  <c r="FR9158" i="3"/>
  <c r="FR9160" i="3"/>
  <c r="FR9159" i="3"/>
  <c r="FR9157" i="3"/>
  <c r="GU9228" i="3"/>
  <c r="GU9230" i="3"/>
  <c r="GU9231" i="3"/>
  <c r="GU9227" i="3"/>
  <c r="GU9229" i="3"/>
  <c r="FV9166" i="3"/>
  <c r="FV9167" i="3"/>
  <c r="FV9165" i="3"/>
  <c r="FZ9178" i="3"/>
  <c r="GF9187" i="3"/>
  <c r="FZ9175" i="3"/>
  <c r="FZ9180" i="3"/>
  <c r="GA9181" i="3" s="1"/>
  <c r="FZ9179" i="3"/>
  <c r="FZ9177" i="3"/>
  <c r="FZ9176" i="3"/>
  <c r="FX9171" i="3"/>
  <c r="FX9172" i="3"/>
  <c r="FX9170" i="3"/>
  <c r="GJ9195" i="3"/>
  <c r="GO9208" i="3"/>
  <c r="GF9189" i="3"/>
  <c r="GF9188" i="3"/>
  <c r="GJ9197" i="3"/>
  <c r="GJ9196" i="3"/>
  <c r="GP9214" i="3"/>
  <c r="GP9213" i="3"/>
  <c r="GO9209" i="3"/>
  <c r="GO9211" i="3"/>
  <c r="GO9210" i="3"/>
  <c r="GO9203" i="3"/>
  <c r="GO9204" i="3"/>
  <c r="GO9205" i="3"/>
  <c r="GO9207" i="3"/>
  <c r="GO9206" i="3"/>
  <c r="GR9220" i="3"/>
  <c r="GR9217" i="3"/>
  <c r="GR9218" i="3"/>
  <c r="GR9223" i="3"/>
  <c r="GR9222" i="3"/>
  <c r="GR9221" i="3"/>
  <c r="GR9219" i="3"/>
  <c r="HA9244" i="3"/>
  <c r="HA9246" i="3"/>
  <c r="HA9245" i="3"/>
  <c r="HA9243" i="3"/>
  <c r="GH9192" i="3"/>
  <c r="HK9269" i="3"/>
  <c r="HG9261" i="3"/>
  <c r="HU9291" i="3"/>
  <c r="HD9251" i="3"/>
  <c r="HG9258" i="3"/>
  <c r="HU9295" i="3"/>
  <c r="HU9294" i="3"/>
  <c r="HG9263" i="3"/>
  <c r="HG9262" i="3"/>
  <c r="HK9268" i="3"/>
  <c r="HK9271" i="3"/>
  <c r="HK9270" i="3"/>
  <c r="HG9257" i="3"/>
  <c r="HD9253" i="3"/>
  <c r="HD9252" i="3"/>
  <c r="HG9259" i="3"/>
  <c r="HU9292" i="3"/>
  <c r="HG9260" i="3"/>
  <c r="HU9293" i="3"/>
  <c r="HU9298" i="3"/>
  <c r="HU9299" i="3"/>
  <c r="HU9296" i="3"/>
  <c r="HU9297" i="3"/>
  <c r="HO9277" i="3"/>
  <c r="HU9288" i="3"/>
  <c r="HO9276" i="3"/>
  <c r="HU9286" i="3"/>
  <c r="HD9250" i="3"/>
  <c r="HO9279" i="3"/>
  <c r="HO9278" i="3"/>
  <c r="HU9289" i="3"/>
  <c r="HU9290" i="3"/>
  <c r="HU9287" i="3"/>
  <c r="HW9302" i="3"/>
  <c r="HW9303" i="3"/>
  <c r="GX9235" i="3" l="1"/>
  <c r="GX9237" i="3"/>
  <c r="GX9239" i="3"/>
  <c r="GX9238" i="3"/>
  <c r="GX9236" i="3"/>
  <c r="Q263" i="3"/>
  <c r="AR263" i="3" s="1"/>
  <c r="EU190" i="3"/>
  <c r="EU157" i="3"/>
  <c r="EP143" i="3"/>
  <c r="EQ177" i="3" s="1"/>
  <c r="Q264" i="3"/>
  <c r="AR264" i="3" s="1"/>
  <c r="EP142" i="3"/>
  <c r="EQ176" i="3" s="1"/>
  <c r="EP178" i="3"/>
  <c r="EP144" i="3" s="1"/>
  <c r="EQ178" i="3" s="1"/>
  <c r="EP145" i="3"/>
  <c r="ER182" i="3"/>
  <c r="ER148" i="3" s="1"/>
  <c r="ES182" i="3" s="1"/>
  <c r="ER149" i="3"/>
  <c r="ET185" i="3"/>
  <c r="Q262" i="3"/>
  <c r="AR262" i="3" s="1"/>
  <c r="ET153" i="3"/>
  <c r="ET188" i="3"/>
  <c r="ET154" i="3" s="1"/>
  <c r="EU188" i="3" s="1"/>
  <c r="Q265" i="3"/>
  <c r="AR265" i="3" s="1"/>
  <c r="ET155" i="3"/>
  <c r="ET152" i="3"/>
  <c r="EU186" i="3" s="1"/>
  <c r="EP141" i="3"/>
  <c r="EQ175" i="3" s="1"/>
  <c r="EX195" i="3"/>
  <c r="EX161" i="3" s="1"/>
  <c r="EY195" i="3" s="1"/>
  <c r="EX162" i="3"/>
  <c r="EZ9109" i="3"/>
  <c r="EZ9111" i="3"/>
  <c r="EZ9110" i="3"/>
  <c r="EN134" i="3"/>
  <c r="EO168" i="3" s="1"/>
  <c r="FB9114" i="3"/>
  <c r="FB9115" i="3"/>
  <c r="EN136" i="3"/>
  <c r="EO170" i="3" s="1"/>
  <c r="FF9121" i="3"/>
  <c r="FF9122" i="3"/>
  <c r="FF9120" i="3"/>
  <c r="FF9125" i="3"/>
  <c r="FF9126" i="3"/>
  <c r="FF9124" i="3"/>
  <c r="FF9123" i="3"/>
  <c r="EN135" i="3"/>
  <c r="EO169" i="3" s="1"/>
  <c r="EN167" i="3"/>
  <c r="EN133" i="3" s="1"/>
  <c r="EO108" i="3" s="1"/>
  <c r="EO114" i="3" s="1"/>
  <c r="EO115" i="3" s="1"/>
  <c r="EN109" i="3"/>
  <c r="FH9129" i="3"/>
  <c r="EO139" i="3"/>
  <c r="EP173" i="3" s="1"/>
  <c r="FH9130" i="3"/>
  <c r="FH9131" i="3"/>
  <c r="FH9133" i="3"/>
  <c r="FH9132" i="3"/>
  <c r="EO171" i="3"/>
  <c r="EO138" i="3"/>
  <c r="FM9144" i="3"/>
  <c r="FK9138" i="3"/>
  <c r="FK9139" i="3"/>
  <c r="FK9137" i="3"/>
  <c r="FM9142" i="3"/>
  <c r="FP9151" i="3"/>
  <c r="FM9145" i="3"/>
  <c r="FM9146" i="3"/>
  <c r="FM9143" i="3"/>
  <c r="FP9152" i="3"/>
  <c r="FQ9155" i="3"/>
  <c r="FQ9154" i="3"/>
  <c r="FP9150" i="3"/>
  <c r="FS9159" i="3"/>
  <c r="FS9158" i="3"/>
  <c r="FS9161" i="3"/>
  <c r="FS9160" i="3"/>
  <c r="GV9228" i="3"/>
  <c r="GV9229" i="3"/>
  <c r="GV9232" i="3"/>
  <c r="GV9231" i="3"/>
  <c r="GV9230" i="3"/>
  <c r="FW9168" i="3"/>
  <c r="FW9167" i="3"/>
  <c r="FW9166" i="3"/>
  <c r="GG9188" i="3"/>
  <c r="GA9176" i="3"/>
  <c r="FY9172" i="3"/>
  <c r="FY9173" i="3"/>
  <c r="FY9171" i="3"/>
  <c r="GA9177" i="3"/>
  <c r="GA9180" i="3"/>
  <c r="GB9181" i="3" s="1"/>
  <c r="GA9179" i="3"/>
  <c r="GB9182" i="3"/>
  <c r="GA9178" i="3"/>
  <c r="GK9196" i="3"/>
  <c r="GP9210" i="3"/>
  <c r="GG9190" i="3"/>
  <c r="GG9189" i="3"/>
  <c r="GP9212" i="3"/>
  <c r="GP9211" i="3"/>
  <c r="GP9209" i="3"/>
  <c r="GQ9214" i="3"/>
  <c r="GQ9215" i="3"/>
  <c r="GK9198" i="3"/>
  <c r="GK9197" i="3"/>
  <c r="GP9206" i="3"/>
  <c r="GP9207" i="3"/>
  <c r="GP9208" i="3"/>
  <c r="GP9205" i="3"/>
  <c r="GS9219" i="3"/>
  <c r="GP9204" i="3"/>
  <c r="GS9221" i="3"/>
  <c r="GS9222" i="3"/>
  <c r="GS9224" i="3"/>
  <c r="GS9223" i="3"/>
  <c r="GS9220" i="3"/>
  <c r="GS9218" i="3"/>
  <c r="HB9245" i="3"/>
  <c r="HB9244" i="3"/>
  <c r="HB9247" i="3"/>
  <c r="HB9246" i="3"/>
  <c r="GI9193" i="3"/>
  <c r="HP9277" i="3"/>
  <c r="HH9262" i="3"/>
  <c r="HL9270" i="3"/>
  <c r="HV9293" i="3"/>
  <c r="HH9260" i="3"/>
  <c r="HH9258" i="3"/>
  <c r="HV9297" i="3"/>
  <c r="HE9252" i="3"/>
  <c r="HL9272" i="3"/>
  <c r="HL9271" i="3"/>
  <c r="HL9269" i="3"/>
  <c r="HV9292" i="3"/>
  <c r="HH9264" i="3"/>
  <c r="HH9263" i="3"/>
  <c r="HV9296" i="3"/>
  <c r="HV9295" i="3"/>
  <c r="HV9294" i="3"/>
  <c r="HE9253" i="3"/>
  <c r="HE9254" i="3"/>
  <c r="HH9261" i="3"/>
  <c r="HV9300" i="3"/>
  <c r="HV9299" i="3"/>
  <c r="HV9298" i="3"/>
  <c r="HH9259" i="3"/>
  <c r="HP9278" i="3"/>
  <c r="HV9289" i="3"/>
  <c r="HP9280" i="3"/>
  <c r="HP9279" i="3"/>
  <c r="HE9251" i="3"/>
  <c r="HV9290" i="3"/>
  <c r="HV9291" i="3"/>
  <c r="HV9287" i="3"/>
  <c r="HV9288" i="3"/>
  <c r="HX9304" i="3"/>
  <c r="HX9303" i="3"/>
  <c r="GY9236" i="3" l="1"/>
  <c r="GY9238" i="3"/>
  <c r="GY9240" i="3"/>
  <c r="GY9239" i="3"/>
  <c r="GY9237" i="3"/>
  <c r="EQ143" i="3"/>
  <c r="ER177" i="3" s="1"/>
  <c r="EQ144" i="3"/>
  <c r="ER178" i="3" s="1"/>
  <c r="EV191" i="3"/>
  <c r="EV158" i="3"/>
  <c r="EQ142" i="3"/>
  <c r="ES183" i="3"/>
  <c r="ES149" i="3" s="1"/>
  <c r="ES150" i="3"/>
  <c r="EQ179" i="3"/>
  <c r="EQ145" i="3" s="1"/>
  <c r="ER179" i="3" s="1"/>
  <c r="EQ146" i="3"/>
  <c r="EU154" i="3"/>
  <c r="EU187" i="3"/>
  <c r="EU153" i="3" s="1"/>
  <c r="EU189" i="3"/>
  <c r="EU155" i="3" s="1"/>
  <c r="EV189" i="3" s="1"/>
  <c r="EU156" i="3"/>
  <c r="EY196" i="3"/>
  <c r="EY162" i="3" s="1"/>
  <c r="EZ196" i="3" s="1"/>
  <c r="EY9107" i="3"/>
  <c r="FA9110" i="3"/>
  <c r="EO137" i="3"/>
  <c r="EP171" i="3" s="1"/>
  <c r="FA9111" i="3"/>
  <c r="FA9112" i="3"/>
  <c r="FC9116" i="3"/>
  <c r="FC9115" i="3"/>
  <c r="FG9123" i="3"/>
  <c r="EO135" i="3"/>
  <c r="EP169" i="3" s="1"/>
  <c r="FG9124" i="3"/>
  <c r="FG9127" i="3"/>
  <c r="FG9126" i="3"/>
  <c r="FG9125" i="3"/>
  <c r="EO136" i="3"/>
  <c r="EP170" i="3" s="1"/>
  <c r="FG9122" i="3"/>
  <c r="FG9121" i="3"/>
  <c r="FI9132" i="3"/>
  <c r="FI9133" i="3"/>
  <c r="FI9134" i="3"/>
  <c r="FI9131" i="3"/>
  <c r="FI9130" i="3"/>
  <c r="EP140" i="3"/>
  <c r="EQ174" i="3" s="1"/>
  <c r="EP172" i="3"/>
  <c r="EP139" i="3"/>
  <c r="FL9139" i="3"/>
  <c r="FL9140" i="3"/>
  <c r="FL9138" i="3"/>
  <c r="FN9143" i="3"/>
  <c r="FQ9152" i="3"/>
  <c r="FN9147" i="3"/>
  <c r="FN9146" i="3"/>
  <c r="FN9145" i="3"/>
  <c r="FN9144" i="3"/>
  <c r="FQ9153" i="3"/>
  <c r="FR9156" i="3"/>
  <c r="FR9155" i="3"/>
  <c r="FQ9151" i="3"/>
  <c r="FT9160" i="3"/>
  <c r="FT9162" i="3"/>
  <c r="FT9161" i="3"/>
  <c r="FT9159" i="3"/>
  <c r="GW9230" i="3"/>
  <c r="GW9229" i="3"/>
  <c r="EO134" i="3"/>
  <c r="EP168" i="3" s="1"/>
  <c r="GW9231" i="3"/>
  <c r="GW9233" i="3"/>
  <c r="GW9232" i="3"/>
  <c r="FX9167" i="3"/>
  <c r="FX9169" i="3"/>
  <c r="FX9168" i="3"/>
  <c r="EO109" i="3"/>
  <c r="EO167" i="3"/>
  <c r="EO133" i="3" s="1"/>
  <c r="EP109" i="3" s="1"/>
  <c r="GB9179" i="3"/>
  <c r="GB9177" i="3"/>
  <c r="GC9183" i="3"/>
  <c r="GC9182" i="3"/>
  <c r="GB9180" i="3"/>
  <c r="GH9189" i="3"/>
  <c r="FZ9174" i="3"/>
  <c r="FZ9173" i="3"/>
  <c r="FZ9172" i="3"/>
  <c r="GB9178" i="3"/>
  <c r="GQ9211" i="3"/>
  <c r="GQ9210" i="3"/>
  <c r="GH9190" i="3"/>
  <c r="GH9191" i="3"/>
  <c r="GL9197" i="3"/>
  <c r="GL9199" i="3"/>
  <c r="GL9198" i="3"/>
  <c r="GR9215" i="3"/>
  <c r="GR9216" i="3"/>
  <c r="GQ9213" i="3"/>
  <c r="GQ9212" i="3"/>
  <c r="GT9220" i="3"/>
  <c r="GQ9206" i="3"/>
  <c r="GQ9205" i="3"/>
  <c r="GQ9209" i="3"/>
  <c r="GQ9208" i="3"/>
  <c r="GQ9207" i="3"/>
  <c r="GT9223" i="3"/>
  <c r="GT9219" i="3"/>
  <c r="GT9224" i="3"/>
  <c r="GT9225" i="3"/>
  <c r="GT9222" i="3"/>
  <c r="GT9221" i="3"/>
  <c r="HC9245" i="3"/>
  <c r="HC9246" i="3"/>
  <c r="HC9247" i="3"/>
  <c r="HC9248" i="3"/>
  <c r="GJ9194" i="3"/>
  <c r="HI9259" i="3"/>
  <c r="HI9261" i="3"/>
  <c r="HW9299" i="3"/>
  <c r="HW9293" i="3"/>
  <c r="HM9271" i="3"/>
  <c r="HI9260" i="3"/>
  <c r="HF9253" i="3"/>
  <c r="HQ9278" i="3"/>
  <c r="HW9296" i="3"/>
  <c r="HI9262" i="3"/>
  <c r="HW9295" i="3"/>
  <c r="HI9263" i="3"/>
  <c r="HI9264" i="3"/>
  <c r="HI9265" i="3"/>
  <c r="HW9301" i="3"/>
  <c r="HW9300" i="3"/>
  <c r="HF9254" i="3"/>
  <c r="HF9255" i="3"/>
  <c r="HW9298" i="3"/>
  <c r="HW9294" i="3"/>
  <c r="HM9273" i="3"/>
  <c r="HM9272" i="3"/>
  <c r="HM9270" i="3"/>
  <c r="HW9297" i="3"/>
  <c r="HQ9281" i="3"/>
  <c r="HQ9280" i="3"/>
  <c r="HW9288" i="3"/>
  <c r="HW9290" i="3"/>
  <c r="HF9252" i="3"/>
  <c r="HQ9279" i="3"/>
  <c r="HW9291" i="3"/>
  <c r="HW9292" i="3"/>
  <c r="HW9289" i="3"/>
  <c r="HY9304" i="3"/>
  <c r="HY9305" i="3"/>
  <c r="GZ9237" i="3" l="1"/>
  <c r="GZ9239" i="3"/>
  <c r="GZ9241" i="3"/>
  <c r="GZ9240" i="3"/>
  <c r="GZ9238" i="3"/>
  <c r="ER143" i="3"/>
  <c r="ES177" i="3" s="1"/>
  <c r="ER176" i="3"/>
  <c r="ER145" i="3"/>
  <c r="ES179" i="3" s="1"/>
  <c r="EW192" i="3"/>
  <c r="EW159" i="3"/>
  <c r="ET183" i="3"/>
  <c r="Q260" i="3"/>
  <c r="AR260" i="3" s="1"/>
  <c r="ER144" i="3"/>
  <c r="ES178" i="3" s="1"/>
  <c r="ER180" i="3"/>
  <c r="ER146" i="3" s="1"/>
  <c r="ES180" i="3" s="1"/>
  <c r="ER147" i="3"/>
  <c r="ET184" i="3"/>
  <c r="ET150" i="3" s="1"/>
  <c r="EU184" i="3" s="1"/>
  <c r="Q261" i="3"/>
  <c r="AR261" i="3" s="1"/>
  <c r="ET151" i="3"/>
  <c r="EV155" i="3"/>
  <c r="EW189" i="3" s="1"/>
  <c r="EV190" i="3"/>
  <c r="EV156" i="3" s="1"/>
  <c r="EW190" i="3" s="1"/>
  <c r="EV157" i="3"/>
  <c r="EV187" i="3"/>
  <c r="EV188" i="3"/>
  <c r="EV154" i="3" s="1"/>
  <c r="EZ9107" i="3"/>
  <c r="EZ9108" i="3"/>
  <c r="EP138" i="3"/>
  <c r="EQ172" i="3" s="1"/>
  <c r="FB9113" i="3"/>
  <c r="FB9112" i="3"/>
  <c r="FB9111" i="3"/>
  <c r="FH9125" i="3"/>
  <c r="EP136" i="3"/>
  <c r="EQ170" i="3" s="1"/>
  <c r="EP137" i="3"/>
  <c r="EQ171" i="3" s="1"/>
  <c r="FD9117" i="3"/>
  <c r="FD9116" i="3"/>
  <c r="FH9122" i="3"/>
  <c r="FH9126" i="3"/>
  <c r="FH9128" i="3"/>
  <c r="FH9127" i="3"/>
  <c r="FH9124" i="3"/>
  <c r="FH9123" i="3"/>
  <c r="FJ9131" i="3"/>
  <c r="FJ9134" i="3"/>
  <c r="FJ9135" i="3"/>
  <c r="FJ9133" i="3"/>
  <c r="EQ141" i="3"/>
  <c r="ER175" i="3" s="1"/>
  <c r="FJ9132" i="3"/>
  <c r="EQ173" i="3"/>
  <c r="EQ140" i="3"/>
  <c r="FM9140" i="3"/>
  <c r="FM9141" i="3"/>
  <c r="FO9144" i="3"/>
  <c r="FM9139" i="3"/>
  <c r="FR9153" i="3"/>
  <c r="FO9145" i="3"/>
  <c r="FO9146" i="3"/>
  <c r="FO9148" i="3"/>
  <c r="FO9147" i="3"/>
  <c r="FS9156" i="3"/>
  <c r="FS9157" i="3"/>
  <c r="FR9154" i="3"/>
  <c r="FR9152" i="3"/>
  <c r="FU9160" i="3"/>
  <c r="FU9161" i="3"/>
  <c r="FU9163" i="3"/>
  <c r="FU9162" i="3"/>
  <c r="GX9230" i="3"/>
  <c r="EP135" i="3"/>
  <c r="EQ169" i="3" s="1"/>
  <c r="GX9232" i="3"/>
  <c r="GX9233" i="3"/>
  <c r="GX9234" i="3"/>
  <c r="GX9231" i="3"/>
  <c r="FY9168" i="3"/>
  <c r="EP134" i="3"/>
  <c r="EQ168" i="3" s="1"/>
  <c r="FY9169" i="3"/>
  <c r="FY9170" i="3"/>
  <c r="EP108" i="3"/>
  <c r="EP114" i="3" s="1"/>
  <c r="EP115" i="3" s="1"/>
  <c r="EP167" i="3"/>
  <c r="GC9178" i="3"/>
  <c r="GC9179" i="3"/>
  <c r="GA9173" i="3"/>
  <c r="GA9174" i="3"/>
  <c r="GA9175" i="3"/>
  <c r="GC9181" i="3"/>
  <c r="GD9182" i="3" s="1"/>
  <c r="GC9180" i="3"/>
  <c r="GD9184" i="3"/>
  <c r="GD9183" i="3"/>
  <c r="GI9190" i="3"/>
  <c r="GI9192" i="3"/>
  <c r="GI9191" i="3"/>
  <c r="GM9198" i="3"/>
  <c r="GR9212" i="3"/>
  <c r="GR9211" i="3"/>
  <c r="GR9214" i="3"/>
  <c r="GR9213" i="3"/>
  <c r="GS9217" i="3"/>
  <c r="GS9216" i="3"/>
  <c r="GM9200" i="3"/>
  <c r="GM9199" i="3"/>
  <c r="GR9207" i="3"/>
  <c r="GR9208" i="3"/>
  <c r="GR9209" i="3"/>
  <c r="GR9210" i="3"/>
  <c r="GR9206" i="3"/>
  <c r="GU9221" i="3"/>
  <c r="GU9222" i="3"/>
  <c r="GU9226" i="3"/>
  <c r="GU9225" i="3"/>
  <c r="GU9224" i="3"/>
  <c r="GU9223" i="3"/>
  <c r="GU9220" i="3"/>
  <c r="HD9249" i="3"/>
  <c r="HD9248" i="3"/>
  <c r="HD9247" i="3"/>
  <c r="HD9246" i="3"/>
  <c r="GK9195" i="3"/>
  <c r="HJ9260" i="3"/>
  <c r="HJ9261" i="3"/>
  <c r="HX9294" i="3"/>
  <c r="HX9298" i="3"/>
  <c r="HX9296" i="3"/>
  <c r="HJ9262" i="3"/>
  <c r="HN9272" i="3"/>
  <c r="HX9299" i="3"/>
  <c r="HJ9264" i="3"/>
  <c r="HJ9266" i="3"/>
  <c r="HJ9265" i="3"/>
  <c r="HX9302" i="3"/>
  <c r="HX9301" i="3"/>
  <c r="HG9255" i="3"/>
  <c r="HG9256" i="3"/>
  <c r="HG9254" i="3"/>
  <c r="HJ9263" i="3"/>
  <c r="HN9271" i="3"/>
  <c r="HX9295" i="3"/>
  <c r="HX9297" i="3"/>
  <c r="HN9274" i="3"/>
  <c r="HN9273" i="3"/>
  <c r="HX9300" i="3"/>
  <c r="HR9279" i="3"/>
  <c r="HR9280" i="3"/>
  <c r="HR9282" i="3"/>
  <c r="HR9281" i="3"/>
  <c r="HG9253" i="3"/>
  <c r="HX9290" i="3"/>
  <c r="HX9289" i="3"/>
  <c r="HX9292" i="3"/>
  <c r="HX9293" i="3"/>
  <c r="HX9291" i="3"/>
  <c r="HZ9305" i="3"/>
  <c r="HZ9306" i="3"/>
  <c r="ES144" i="3" l="1"/>
  <c r="HA9238" i="3"/>
  <c r="HA9240" i="3"/>
  <c r="HA9242" i="3"/>
  <c r="HA9241" i="3"/>
  <c r="HA9239" i="3"/>
  <c r="EX193" i="3"/>
  <c r="EX160" i="3"/>
  <c r="ES145" i="3"/>
  <c r="Q256" i="3" s="1"/>
  <c r="AR256" i="3" s="1"/>
  <c r="ES146" i="3"/>
  <c r="ET180" i="3" s="1"/>
  <c r="EU152" i="3"/>
  <c r="EV186" i="3" s="1"/>
  <c r="EU185" i="3"/>
  <c r="EU151" i="3" s="1"/>
  <c r="EV185" i="3" s="1"/>
  <c r="ES148" i="3"/>
  <c r="ES181" i="3"/>
  <c r="ES147" i="3" s="1"/>
  <c r="ET181" i="3" s="1"/>
  <c r="EQ139" i="3"/>
  <c r="ER173" i="3" s="1"/>
  <c r="EW188" i="3"/>
  <c r="EW191" i="3"/>
  <c r="EW157" i="3" s="1"/>
  <c r="EX191" i="3" s="1"/>
  <c r="EW158" i="3"/>
  <c r="EW156" i="3"/>
  <c r="EW155" i="3"/>
  <c r="FA9108" i="3"/>
  <c r="FA9109" i="3"/>
  <c r="EQ138" i="3"/>
  <c r="ER172" i="3" s="1"/>
  <c r="EQ137" i="3"/>
  <c r="ER171" i="3" s="1"/>
  <c r="FC9112" i="3"/>
  <c r="FC9113" i="3"/>
  <c r="FC9114" i="3"/>
  <c r="FE9118" i="3"/>
  <c r="FE9117" i="3"/>
  <c r="FI9123" i="3"/>
  <c r="FI9127" i="3"/>
  <c r="FI9124" i="3"/>
  <c r="FI9125" i="3"/>
  <c r="FI9128" i="3"/>
  <c r="FI9129" i="3"/>
  <c r="FK9132" i="3"/>
  <c r="FI9126" i="3"/>
  <c r="FK9133" i="3"/>
  <c r="FK9135" i="3"/>
  <c r="FK9136" i="3"/>
  <c r="FK9134" i="3"/>
  <c r="ER142" i="3"/>
  <c r="ES176" i="3" s="1"/>
  <c r="Q255" i="3"/>
  <c r="AR255" i="3" s="1"/>
  <c r="ET178" i="3"/>
  <c r="ER174" i="3"/>
  <c r="ER141" i="3"/>
  <c r="FP9147" i="3"/>
  <c r="FN9142" i="3"/>
  <c r="FN9141" i="3"/>
  <c r="FN9140" i="3"/>
  <c r="FS9154" i="3"/>
  <c r="FP9149" i="3"/>
  <c r="FP9148" i="3"/>
  <c r="FP9146" i="3"/>
  <c r="FP9145" i="3"/>
  <c r="FS9155" i="3"/>
  <c r="FT9156" i="3" s="1"/>
  <c r="FS9153" i="3"/>
  <c r="FT9157" i="3"/>
  <c r="FT9158" i="3"/>
  <c r="FV9162" i="3"/>
  <c r="FV9164" i="3"/>
  <c r="FV9163" i="3"/>
  <c r="FV9161" i="3"/>
  <c r="EQ136" i="3"/>
  <c r="ER170" i="3" s="1"/>
  <c r="GY9231" i="3"/>
  <c r="EQ135" i="3"/>
  <c r="ER169" i="3" s="1"/>
  <c r="GY9232" i="3"/>
  <c r="EP133" i="3"/>
  <c r="EQ134" i="3" s="1"/>
  <c r="ER168" i="3" s="1"/>
  <c r="GY9235" i="3"/>
  <c r="GY9234" i="3"/>
  <c r="GY9233" i="3"/>
  <c r="FZ9170" i="3"/>
  <c r="FZ9171" i="3"/>
  <c r="FZ9169" i="3"/>
  <c r="GJ9191" i="3"/>
  <c r="GE9183" i="3"/>
  <c r="GE9184" i="3"/>
  <c r="GE9185" i="3"/>
  <c r="GD9181" i="3"/>
  <c r="GE9182" i="3" s="1"/>
  <c r="GD9180" i="3"/>
  <c r="GB9176" i="3"/>
  <c r="GB9175" i="3"/>
  <c r="GB9174" i="3"/>
  <c r="GD9179" i="3"/>
  <c r="GN9199" i="3"/>
  <c r="GJ9192" i="3"/>
  <c r="GJ9193" i="3"/>
  <c r="GS9213" i="3"/>
  <c r="GN9201" i="3"/>
  <c r="GN9200" i="3"/>
  <c r="GT9217" i="3"/>
  <c r="GT9218" i="3"/>
  <c r="GS9214" i="3"/>
  <c r="GS9215" i="3"/>
  <c r="GS9212" i="3"/>
  <c r="GS9207" i="3"/>
  <c r="GS9211" i="3"/>
  <c r="GS9210" i="3"/>
  <c r="GS9209" i="3"/>
  <c r="GS9208" i="3"/>
  <c r="GV9223" i="3"/>
  <c r="GV9224" i="3"/>
  <c r="GV9225" i="3"/>
  <c r="GV9226" i="3"/>
  <c r="GV9227" i="3"/>
  <c r="GV9222" i="3"/>
  <c r="GV9221" i="3"/>
  <c r="HE9247" i="3"/>
  <c r="HE9248" i="3"/>
  <c r="HE9250" i="3"/>
  <c r="HE9249" i="3"/>
  <c r="GL9196" i="3"/>
  <c r="HK9261" i="3"/>
  <c r="HY9295" i="3"/>
  <c r="HO9273" i="3"/>
  <c r="HY9301" i="3"/>
  <c r="HK9265" i="3"/>
  <c r="HK9264" i="3"/>
  <c r="HO9272" i="3"/>
  <c r="HY9303" i="3"/>
  <c r="HY9302" i="3"/>
  <c r="HK9263" i="3"/>
  <c r="HK9262" i="3"/>
  <c r="HK9266" i="3"/>
  <c r="HK9267" i="3"/>
  <c r="HY9299" i="3"/>
  <c r="HY9300" i="3"/>
  <c r="HO9275" i="3"/>
  <c r="HO9274" i="3"/>
  <c r="HY9297" i="3"/>
  <c r="HY9298" i="3"/>
  <c r="HH9256" i="3"/>
  <c r="HH9257" i="3"/>
  <c r="HH9255" i="3"/>
  <c r="HY9296" i="3"/>
  <c r="HS9281" i="3"/>
  <c r="HS9283" i="3"/>
  <c r="HS9282" i="3"/>
  <c r="HS9280" i="3"/>
  <c r="HH9254" i="3"/>
  <c r="HY9291" i="3"/>
  <c r="HY9290" i="3"/>
  <c r="HY9294" i="3"/>
  <c r="HY9293" i="3"/>
  <c r="HY9292" i="3"/>
  <c r="IA9306" i="3"/>
  <c r="IA9307" i="3"/>
  <c r="HB9239" i="3" l="1"/>
  <c r="HB9241" i="3"/>
  <c r="HB9243" i="3"/>
  <c r="HB9242" i="3"/>
  <c r="HB9240" i="3"/>
  <c r="ET147" i="3"/>
  <c r="EU181" i="3" s="1"/>
  <c r="ER140" i="3"/>
  <c r="ES174" i="3" s="1"/>
  <c r="Q257" i="3"/>
  <c r="AR257" i="3" s="1"/>
  <c r="ET179" i="3"/>
  <c r="ET145" i="3" s="1"/>
  <c r="EU179" i="3" s="1"/>
  <c r="EY194" i="3"/>
  <c r="EY161" i="3"/>
  <c r="Q258" i="3"/>
  <c r="AR258" i="3" s="1"/>
  <c r="ET146" i="3"/>
  <c r="EU180" i="3" s="1"/>
  <c r="Q259" i="3"/>
  <c r="AR259" i="3" s="1"/>
  <c r="ET149" i="3"/>
  <c r="ET182" i="3"/>
  <c r="ET148" i="3" s="1"/>
  <c r="EU182" i="3" s="1"/>
  <c r="EV152" i="3"/>
  <c r="EW186" i="3" s="1"/>
  <c r="EV153" i="3"/>
  <c r="EX189" i="3"/>
  <c r="ER138" i="3"/>
  <c r="ES172" i="3" s="1"/>
  <c r="ER139" i="3"/>
  <c r="ES173" i="3" s="1"/>
  <c r="EX190" i="3"/>
  <c r="EX156" i="3" s="1"/>
  <c r="EX192" i="3"/>
  <c r="EX158" i="3" s="1"/>
  <c r="EY192" i="3" s="1"/>
  <c r="EX159" i="3"/>
  <c r="EX157" i="3"/>
  <c r="FB9109" i="3"/>
  <c r="FB9110" i="3"/>
  <c r="FJ9126" i="3"/>
  <c r="FD9114" i="3"/>
  <c r="FD9115" i="3"/>
  <c r="FD9113" i="3"/>
  <c r="FF9118" i="3"/>
  <c r="FF9119" i="3"/>
  <c r="FJ9129" i="3"/>
  <c r="FJ9130" i="3"/>
  <c r="FJ9128" i="3"/>
  <c r="FJ9125" i="3"/>
  <c r="FL9134" i="3"/>
  <c r="FJ9124" i="3"/>
  <c r="FJ9127" i="3"/>
  <c r="FL9137" i="3"/>
  <c r="FL9136" i="3"/>
  <c r="FL9135" i="3"/>
  <c r="FL9133" i="3"/>
  <c r="ES143" i="3"/>
  <c r="ET144" i="3" s="1"/>
  <c r="EU178" i="3" s="1"/>
  <c r="ES175" i="3"/>
  <c r="ES142" i="3"/>
  <c r="FT9155" i="3"/>
  <c r="FU9156" i="3" s="1"/>
  <c r="FQ9148" i="3"/>
  <c r="FO9141" i="3"/>
  <c r="FO9142" i="3"/>
  <c r="FO9143" i="3"/>
  <c r="FQ9146" i="3"/>
  <c r="FQ9149" i="3"/>
  <c r="FQ9150" i="3"/>
  <c r="FQ9147" i="3"/>
  <c r="FU9158" i="3"/>
  <c r="FU9159" i="3"/>
  <c r="FU9157" i="3"/>
  <c r="FT9154" i="3"/>
  <c r="FW9162" i="3"/>
  <c r="FW9163" i="3"/>
  <c r="FW9165" i="3"/>
  <c r="FW9164" i="3"/>
  <c r="ER137" i="3"/>
  <c r="ES171" i="3" s="1"/>
  <c r="ER136" i="3"/>
  <c r="ES170" i="3" s="1"/>
  <c r="GZ9232" i="3"/>
  <c r="ER135" i="3"/>
  <c r="ES169" i="3" s="1"/>
  <c r="GZ9233" i="3"/>
  <c r="EQ109" i="3"/>
  <c r="EQ167" i="3"/>
  <c r="EQ108" i="3"/>
  <c r="EQ114" i="3" s="1"/>
  <c r="EQ115" i="3" s="1"/>
  <c r="GZ9234" i="3"/>
  <c r="GZ9235" i="3"/>
  <c r="GZ9236" i="3"/>
  <c r="GA9172" i="3"/>
  <c r="GA9171" i="3"/>
  <c r="GA9170" i="3"/>
  <c r="GK9192" i="3"/>
  <c r="GC9175" i="3"/>
  <c r="GC9177" i="3"/>
  <c r="GC9176" i="3"/>
  <c r="GE9181" i="3"/>
  <c r="GF9182" i="3" s="1"/>
  <c r="GE9180" i="3"/>
  <c r="GF9185" i="3"/>
  <c r="GF9186" i="3"/>
  <c r="GF9184" i="3"/>
  <c r="GF9183" i="3"/>
  <c r="GO9200" i="3"/>
  <c r="GT9213" i="3"/>
  <c r="GK9194" i="3"/>
  <c r="GK9193" i="3"/>
  <c r="GT9215" i="3"/>
  <c r="GT9216" i="3"/>
  <c r="GT9214" i="3"/>
  <c r="GU9218" i="3"/>
  <c r="GU9219" i="3"/>
  <c r="GO9202" i="3"/>
  <c r="GO9201" i="3"/>
  <c r="GT9208" i="3"/>
  <c r="GT9209" i="3"/>
  <c r="GT9210" i="3"/>
  <c r="GT9211" i="3"/>
  <c r="GT9212" i="3"/>
  <c r="GW9222" i="3"/>
  <c r="GW9223" i="3"/>
  <c r="GW9228" i="3"/>
  <c r="GW9227" i="3"/>
  <c r="GW9226" i="3"/>
  <c r="GW9225" i="3"/>
  <c r="GW9224" i="3"/>
  <c r="HF9249" i="3"/>
  <c r="HF9251" i="3"/>
  <c r="HF9250" i="3"/>
  <c r="HF9248" i="3"/>
  <c r="GM9197" i="3"/>
  <c r="HL9262" i="3"/>
  <c r="HI9256" i="3"/>
  <c r="HZ9297" i="3"/>
  <c r="HZ9300" i="3"/>
  <c r="HZ9298" i="3"/>
  <c r="HZ9299" i="3"/>
  <c r="HL9263" i="3"/>
  <c r="HZ9302" i="3"/>
  <c r="HL9264" i="3"/>
  <c r="HP9276" i="3"/>
  <c r="HP9275" i="3"/>
  <c r="HL9267" i="3"/>
  <c r="HL9268" i="3"/>
  <c r="HZ9304" i="3"/>
  <c r="HZ9303" i="3"/>
  <c r="HL9265" i="3"/>
  <c r="HL9266" i="3"/>
  <c r="HZ9301" i="3"/>
  <c r="HZ9296" i="3"/>
  <c r="HP9273" i="3"/>
  <c r="HI9257" i="3"/>
  <c r="HI9258" i="3"/>
  <c r="HP9274" i="3"/>
  <c r="HT9282" i="3"/>
  <c r="HT9281" i="3"/>
  <c r="HZ9292" i="3"/>
  <c r="HI9255" i="3"/>
  <c r="HT9284" i="3"/>
  <c r="HT9283" i="3"/>
  <c r="HZ9293" i="3"/>
  <c r="HZ9294" i="3"/>
  <c r="HZ9295" i="3"/>
  <c r="HZ9291" i="3"/>
  <c r="IB9307" i="3"/>
  <c r="IB9308" i="3"/>
  <c r="ES141" i="3" l="1"/>
  <c r="HC9242" i="3"/>
  <c r="HC9240" i="3"/>
  <c r="HC9244" i="3"/>
  <c r="HC9243" i="3"/>
  <c r="HC9241" i="3"/>
  <c r="EU148" i="3"/>
  <c r="EV182" i="3" s="1"/>
  <c r="EU146" i="3"/>
  <c r="EV180" i="3" s="1"/>
  <c r="EZ195" i="3"/>
  <c r="EZ162" i="3"/>
  <c r="ES139" i="3"/>
  <c r="Q250" i="3" s="1"/>
  <c r="AR250" i="3" s="1"/>
  <c r="EU147" i="3"/>
  <c r="EV181" i="3" s="1"/>
  <c r="EW187" i="3"/>
  <c r="EW153" i="3" s="1"/>
  <c r="EX187" i="3" s="1"/>
  <c r="EU183" i="3"/>
  <c r="EU149" i="3" s="1"/>
  <c r="EV183" i="3" s="1"/>
  <c r="EU150" i="3"/>
  <c r="EW154" i="3"/>
  <c r="ES140" i="3"/>
  <c r="Q251" i="3" s="1"/>
  <c r="AR251" i="3" s="1"/>
  <c r="EY158" i="3"/>
  <c r="EZ192" i="3" s="1"/>
  <c r="EY191" i="3"/>
  <c r="EY157" i="3" s="1"/>
  <c r="EY193" i="3"/>
  <c r="EY159" i="3" s="1"/>
  <c r="EZ193" i="3" s="1"/>
  <c r="EY160" i="3"/>
  <c r="EY190" i="3"/>
  <c r="FC9111" i="3"/>
  <c r="FD9112" i="3" s="1"/>
  <c r="FE9113" i="3" s="1"/>
  <c r="FC9110" i="3"/>
  <c r="FK9127" i="3"/>
  <c r="FE9116" i="3"/>
  <c r="FE9115" i="3"/>
  <c r="FE9114" i="3"/>
  <c r="FG9120" i="3"/>
  <c r="FG9119" i="3"/>
  <c r="FK9125" i="3"/>
  <c r="FK9126" i="3"/>
  <c r="FK9128" i="3"/>
  <c r="FK9131" i="3"/>
  <c r="FK9130" i="3"/>
  <c r="FK9129" i="3"/>
  <c r="FM9135" i="3"/>
  <c r="ET177" i="3"/>
  <c r="ET143" i="3" s="1"/>
  <c r="Q254" i="3"/>
  <c r="AR254" i="3" s="1"/>
  <c r="EU145" i="3"/>
  <c r="EV179" i="3" s="1"/>
  <c r="FM9134" i="3"/>
  <c r="FM9136" i="3"/>
  <c r="FM9137" i="3"/>
  <c r="FM9138" i="3"/>
  <c r="ET175" i="3"/>
  <c r="Q252" i="3"/>
  <c r="AR252" i="3" s="1"/>
  <c r="ET176" i="3"/>
  <c r="ET142" i="3" s="1"/>
  <c r="EU176" i="3" s="1"/>
  <c r="Q253" i="3"/>
  <c r="AR253" i="3" s="1"/>
  <c r="FP9143" i="3"/>
  <c r="FP9144" i="3"/>
  <c r="FR9147" i="3"/>
  <c r="FP9142" i="3"/>
  <c r="FR9151" i="3"/>
  <c r="FR9150" i="3"/>
  <c r="FV9157" i="3"/>
  <c r="FR9149" i="3"/>
  <c r="FR9148" i="3"/>
  <c r="FU9155" i="3"/>
  <c r="FX9164" i="3"/>
  <c r="FV9160" i="3"/>
  <c r="FV9159" i="3"/>
  <c r="FV9158" i="3"/>
  <c r="FX9166" i="3"/>
  <c r="FX9165" i="3"/>
  <c r="FX9163" i="3"/>
  <c r="ES137" i="3"/>
  <c r="Q248" i="3" s="1"/>
  <c r="AR248" i="3" s="1"/>
  <c r="ES138" i="3"/>
  <c r="ET172" i="3" s="1"/>
  <c r="EQ133" i="3"/>
  <c r="ER109" i="3" s="1"/>
  <c r="ES136" i="3"/>
  <c r="Q247" i="3" s="1"/>
  <c r="AR247" i="3" s="1"/>
  <c r="HA9233" i="3"/>
  <c r="HA9236" i="3"/>
  <c r="HA9237" i="3"/>
  <c r="HA9235" i="3"/>
  <c r="HA9234" i="3"/>
  <c r="GB9171" i="3"/>
  <c r="GB9172" i="3"/>
  <c r="GB9173" i="3"/>
  <c r="GD9176" i="3"/>
  <c r="GL9193" i="3"/>
  <c r="GG9184" i="3"/>
  <c r="GG9187" i="3"/>
  <c r="GG9186" i="3"/>
  <c r="GG9185" i="3"/>
  <c r="GF9181" i="3"/>
  <c r="GG9182" i="3" s="1"/>
  <c r="GD9178" i="3"/>
  <c r="GD9177" i="3"/>
  <c r="GG9183" i="3"/>
  <c r="GP9201" i="3"/>
  <c r="GL9195" i="3"/>
  <c r="GL9194" i="3"/>
  <c r="GU9214" i="3"/>
  <c r="GP9203" i="3"/>
  <c r="GP9202" i="3"/>
  <c r="GV9219" i="3"/>
  <c r="GV9220" i="3"/>
  <c r="GU9216" i="3"/>
  <c r="GU9217" i="3"/>
  <c r="GU9215" i="3"/>
  <c r="GU9213" i="3"/>
  <c r="GU9212" i="3"/>
  <c r="GU9211" i="3"/>
  <c r="GU9210" i="3"/>
  <c r="GU9209" i="3"/>
  <c r="GX9224" i="3"/>
  <c r="GX9225" i="3"/>
  <c r="GX9226" i="3"/>
  <c r="GX9227" i="3"/>
  <c r="GX9229" i="3"/>
  <c r="GX9228" i="3"/>
  <c r="GX9223" i="3"/>
  <c r="HG9250" i="3"/>
  <c r="HG9252" i="3"/>
  <c r="HG9251" i="3"/>
  <c r="HG9249" i="3"/>
  <c r="GN9198" i="3"/>
  <c r="IA9301" i="3"/>
  <c r="HM9266" i="3"/>
  <c r="HM9263" i="3"/>
  <c r="IA9303" i="3"/>
  <c r="IA9299" i="3"/>
  <c r="IA9297" i="3"/>
  <c r="IA9304" i="3"/>
  <c r="IA9305" i="3"/>
  <c r="HM9269" i="3"/>
  <c r="HM9268" i="3"/>
  <c r="HM9267" i="3"/>
  <c r="IA9302" i="3"/>
  <c r="HQ9274" i="3"/>
  <c r="IA9298" i="3"/>
  <c r="HJ9259" i="3"/>
  <c r="HJ9258" i="3"/>
  <c r="HM9265" i="3"/>
  <c r="HJ9257" i="3"/>
  <c r="HQ9275" i="3"/>
  <c r="HQ9277" i="3"/>
  <c r="HQ9276" i="3"/>
  <c r="IA9300" i="3"/>
  <c r="HM9264" i="3"/>
  <c r="HU9283" i="3"/>
  <c r="HU9282" i="3"/>
  <c r="HU9285" i="3"/>
  <c r="HU9284" i="3"/>
  <c r="HJ9256" i="3"/>
  <c r="IA9294" i="3"/>
  <c r="IA9296" i="3"/>
  <c r="IA9295" i="3"/>
  <c r="IA9292" i="3"/>
  <c r="IA9293" i="3"/>
  <c r="IC9309" i="3"/>
  <c r="IC9308" i="3"/>
  <c r="HD9241" i="3" l="1"/>
  <c r="EV147" i="3"/>
  <c r="HD9243" i="3"/>
  <c r="HD9245" i="3"/>
  <c r="HD9244" i="3"/>
  <c r="HD9242" i="3"/>
  <c r="ET173" i="3"/>
  <c r="ET139" i="3" s="1"/>
  <c r="EU173" i="3" s="1"/>
  <c r="FA196" i="3"/>
  <c r="FA9107" i="3"/>
  <c r="FB9108" i="3" s="1"/>
  <c r="FC9109" i="3" s="1"/>
  <c r="ET174" i="3"/>
  <c r="ET140" i="3" s="1"/>
  <c r="EU174" i="3" s="1"/>
  <c r="EV149" i="3"/>
  <c r="EW183" i="3" s="1"/>
  <c r="ET141" i="3"/>
  <c r="EU175" i="3" s="1"/>
  <c r="EV148" i="3"/>
  <c r="EW182" i="3" s="1"/>
  <c r="EX188" i="3"/>
  <c r="EX154" i="3" s="1"/>
  <c r="EY188" i="3" s="1"/>
  <c r="EV184" i="3"/>
  <c r="EV150" i="3" s="1"/>
  <c r="EW184" i="3" s="1"/>
  <c r="EV151" i="3"/>
  <c r="EX155" i="3"/>
  <c r="EZ159" i="3"/>
  <c r="FA193" i="3" s="1"/>
  <c r="EZ158" i="3"/>
  <c r="EZ194" i="3"/>
  <c r="EZ160" i="3" s="1"/>
  <c r="FA194" i="3" s="1"/>
  <c r="EZ161" i="3"/>
  <c r="EZ191" i="3"/>
  <c r="FD9111" i="3"/>
  <c r="FE9112" i="3" s="1"/>
  <c r="FF9113" i="3" s="1"/>
  <c r="FF9114" i="3"/>
  <c r="FF9115" i="3"/>
  <c r="FL9129" i="3"/>
  <c r="FF9116" i="3"/>
  <c r="FF9117" i="3"/>
  <c r="FH9121" i="3"/>
  <c r="FH9120" i="3"/>
  <c r="FL9126" i="3"/>
  <c r="EV146" i="3"/>
  <c r="EW180" i="3" s="1"/>
  <c r="FL9130" i="3"/>
  <c r="FL9132" i="3"/>
  <c r="FL9131" i="3"/>
  <c r="FL9128" i="3"/>
  <c r="FL9127" i="3"/>
  <c r="FN9136" i="3"/>
  <c r="FN9138" i="3"/>
  <c r="FN9139" i="3"/>
  <c r="FN9137" i="3"/>
  <c r="FN9135" i="3"/>
  <c r="EW181" i="3"/>
  <c r="EU177" i="3"/>
  <c r="EU143" i="3" s="1"/>
  <c r="EV177" i="3" s="1"/>
  <c r="EU144" i="3"/>
  <c r="FS9148" i="3"/>
  <c r="FQ9144" i="3"/>
  <c r="FQ9145" i="3"/>
  <c r="FQ9143" i="3"/>
  <c r="FW9158" i="3"/>
  <c r="FS9149" i="3"/>
  <c r="FS9150" i="3"/>
  <c r="FS9151" i="3"/>
  <c r="FS9152" i="3"/>
  <c r="ET138" i="3"/>
  <c r="EU172" i="3" s="1"/>
  <c r="FY9164" i="3"/>
  <c r="FW9159" i="3"/>
  <c r="FW9161" i="3"/>
  <c r="FW9160" i="3"/>
  <c r="FV9156" i="3"/>
  <c r="FW9157" i="3" s="1"/>
  <c r="FY9165" i="3"/>
  <c r="ET171" i="3"/>
  <c r="ET137" i="3" s="1"/>
  <c r="EU171" i="3" s="1"/>
  <c r="FY9167" i="3"/>
  <c r="FY9166" i="3"/>
  <c r="Q249" i="3"/>
  <c r="AR249" i="3" s="1"/>
  <c r="ER167" i="3"/>
  <c r="ER108" i="3"/>
  <c r="ER114" i="3" s="1"/>
  <c r="ER115" i="3" s="1"/>
  <c r="ER134" i="3"/>
  <c r="ES168" i="3" s="1"/>
  <c r="ET170" i="3"/>
  <c r="HB9234" i="3"/>
  <c r="HB9235" i="3"/>
  <c r="HB9237" i="3"/>
  <c r="HB9238" i="3"/>
  <c r="HB9236" i="3"/>
  <c r="GC9173" i="3"/>
  <c r="GC9174" i="3"/>
  <c r="GC9172" i="3"/>
  <c r="GH9185" i="3"/>
  <c r="GM9194" i="3"/>
  <c r="GE9177" i="3"/>
  <c r="GE9178" i="3"/>
  <c r="GE9179" i="3"/>
  <c r="GH9186" i="3"/>
  <c r="GH9188" i="3"/>
  <c r="GH9187" i="3"/>
  <c r="GH9183" i="3"/>
  <c r="GH9184" i="3"/>
  <c r="GQ9202" i="3"/>
  <c r="GV9215" i="3"/>
  <c r="GM9195" i="3"/>
  <c r="GM9196" i="3"/>
  <c r="GV9217" i="3"/>
  <c r="GV9218" i="3"/>
  <c r="GV9216" i="3"/>
  <c r="GW9221" i="3"/>
  <c r="GW9220" i="3"/>
  <c r="GQ9204" i="3"/>
  <c r="GQ9203" i="3"/>
  <c r="GV9210" i="3"/>
  <c r="GV9211" i="3"/>
  <c r="GV9212" i="3"/>
  <c r="GV9214" i="3"/>
  <c r="GV9213" i="3"/>
  <c r="GY9228" i="3"/>
  <c r="GY9229" i="3"/>
  <c r="GY9230" i="3"/>
  <c r="GY9227" i="3"/>
  <c r="GY9226" i="3"/>
  <c r="GY9225" i="3"/>
  <c r="GY9224" i="3"/>
  <c r="HH9251" i="3"/>
  <c r="HH9253" i="3"/>
  <c r="HH9252" i="3"/>
  <c r="HH9250" i="3"/>
  <c r="GO9199" i="3"/>
  <c r="IB9302" i="3"/>
  <c r="HR9276" i="3"/>
  <c r="HN9265" i="3"/>
  <c r="HN9267" i="3"/>
  <c r="HN9264" i="3"/>
  <c r="HK9258" i="3"/>
  <c r="HK9260" i="3"/>
  <c r="HK9259" i="3"/>
  <c r="IB9301" i="3"/>
  <c r="IB9300" i="3"/>
  <c r="IB9298" i="3"/>
  <c r="IB9299" i="3"/>
  <c r="IB9306" i="3"/>
  <c r="IB9305" i="3"/>
  <c r="HR9275" i="3"/>
  <c r="IB9304" i="3"/>
  <c r="HR9278" i="3"/>
  <c r="HR9277" i="3"/>
  <c r="HN9268" i="3"/>
  <c r="HN9269" i="3"/>
  <c r="HN9270" i="3"/>
  <c r="HN9266" i="3"/>
  <c r="IB9303" i="3"/>
  <c r="HV9284" i="3"/>
  <c r="HK9257" i="3"/>
  <c r="HV9283" i="3"/>
  <c r="HV9286" i="3"/>
  <c r="HV9285" i="3"/>
  <c r="IB9293" i="3"/>
  <c r="IB9295" i="3"/>
  <c r="IB9297" i="3"/>
  <c r="IB9296" i="3"/>
  <c r="IB9294" i="3"/>
  <c r="ID9310" i="3"/>
  <c r="ID9309" i="3"/>
  <c r="HE9242" i="3" l="1"/>
  <c r="HE9244" i="3"/>
  <c r="HE9246" i="3"/>
  <c r="HE9245" i="3"/>
  <c r="HE9243" i="3"/>
  <c r="EU141" i="3"/>
  <c r="EV175" i="3" s="1"/>
  <c r="EW150" i="3"/>
  <c r="EX184" i="3" s="1"/>
  <c r="EW149" i="3"/>
  <c r="EX183" i="3" s="1"/>
  <c r="EW148" i="3"/>
  <c r="EX182" i="3" s="1"/>
  <c r="EU142" i="3"/>
  <c r="EV176" i="3" s="1"/>
  <c r="FA160" i="3"/>
  <c r="FB194" i="3" s="1"/>
  <c r="EY189" i="3"/>
  <c r="EY155" i="3" s="1"/>
  <c r="EZ189" i="3" s="1"/>
  <c r="EW185" i="3"/>
  <c r="EW151" i="3" s="1"/>
  <c r="EX185" i="3" s="1"/>
  <c r="EW152" i="3"/>
  <c r="FA159" i="3"/>
  <c r="FB193" i="3" s="1"/>
  <c r="EY156" i="3"/>
  <c r="FG9114" i="3"/>
  <c r="FA195" i="3"/>
  <c r="FA161" i="3" s="1"/>
  <c r="FA162" i="3"/>
  <c r="FA192" i="3"/>
  <c r="FD9110" i="3"/>
  <c r="FG9118" i="3"/>
  <c r="FG9117" i="3"/>
  <c r="FG9116" i="3"/>
  <c r="FG9115" i="3"/>
  <c r="EW147" i="3"/>
  <c r="EX181" i="3" s="1"/>
  <c r="FM9127" i="3"/>
  <c r="FI9121" i="3"/>
  <c r="FI9122" i="3"/>
  <c r="FM9131" i="3"/>
  <c r="FO9137" i="3"/>
  <c r="FM9128" i="3"/>
  <c r="FM9129" i="3"/>
  <c r="FM9132" i="3"/>
  <c r="FM9133" i="3"/>
  <c r="FM9130" i="3"/>
  <c r="FO9136" i="3"/>
  <c r="FO9139" i="3"/>
  <c r="FO9140" i="3"/>
  <c r="FO9138" i="3"/>
  <c r="EV178" i="3"/>
  <c r="EV144" i="3" s="1"/>
  <c r="EW178" i="3" s="1"/>
  <c r="EV145" i="3"/>
  <c r="ER133" i="3"/>
  <c r="ES108" i="3" s="1"/>
  <c r="ES114" i="3" s="1"/>
  <c r="ES115" i="3" s="1"/>
  <c r="FR9145" i="3"/>
  <c r="FR9146" i="3"/>
  <c r="FR9144" i="3"/>
  <c r="EU139" i="3"/>
  <c r="EV173" i="3" s="1"/>
  <c r="FT9153" i="3"/>
  <c r="FT9152" i="3"/>
  <c r="FT9151" i="3"/>
  <c r="FT9150" i="3"/>
  <c r="FT9149" i="3"/>
  <c r="EU140" i="3"/>
  <c r="EV174" i="3" s="1"/>
  <c r="FX9159" i="3"/>
  <c r="FX9161" i="3"/>
  <c r="FX9162" i="3"/>
  <c r="FX9160" i="3"/>
  <c r="FX9158" i="3"/>
  <c r="FZ9166" i="3"/>
  <c r="FZ9168" i="3"/>
  <c r="FZ9167" i="3"/>
  <c r="FZ9165" i="3"/>
  <c r="ES135" i="3"/>
  <c r="ET136" i="3" s="1"/>
  <c r="EU170" i="3" s="1"/>
  <c r="EU138" i="3"/>
  <c r="EV172" i="3" s="1"/>
  <c r="HC9235" i="3"/>
  <c r="HC9236" i="3"/>
  <c r="HC9239" i="3"/>
  <c r="HC9238" i="3"/>
  <c r="HC9237" i="3"/>
  <c r="GD9175" i="3"/>
  <c r="GD9174" i="3"/>
  <c r="GD9173" i="3"/>
  <c r="GI9187" i="3"/>
  <c r="GI9185" i="3"/>
  <c r="GI9184" i="3"/>
  <c r="GI9189" i="3"/>
  <c r="GI9188" i="3"/>
  <c r="GI9186" i="3"/>
  <c r="GF9180" i="3"/>
  <c r="GF9179" i="3"/>
  <c r="GF9178" i="3"/>
  <c r="GR9203" i="3"/>
  <c r="GN9195" i="3"/>
  <c r="GN9197" i="3"/>
  <c r="GN9196" i="3"/>
  <c r="GW9216" i="3"/>
  <c r="GR9205" i="3"/>
  <c r="GR9204" i="3"/>
  <c r="GX9222" i="3"/>
  <c r="GX9221" i="3"/>
  <c r="GW9218" i="3"/>
  <c r="GW9219" i="3"/>
  <c r="GW9217" i="3"/>
  <c r="GW9213" i="3"/>
  <c r="GW9215" i="3"/>
  <c r="GW9214" i="3"/>
  <c r="GW9212" i="3"/>
  <c r="GW9211" i="3"/>
  <c r="GZ9225" i="3"/>
  <c r="GZ9226" i="3"/>
  <c r="GZ9227" i="3"/>
  <c r="GZ9230" i="3"/>
  <c r="GZ9231" i="3"/>
  <c r="GZ9229" i="3"/>
  <c r="GZ9228" i="3"/>
  <c r="HI9252" i="3"/>
  <c r="HI9254" i="3"/>
  <c r="HI9253" i="3"/>
  <c r="HI9251" i="3"/>
  <c r="GP9200" i="3"/>
  <c r="HO9266" i="3"/>
  <c r="IC9305" i="3"/>
  <c r="HO9265" i="3"/>
  <c r="HO9269" i="3"/>
  <c r="IC9303" i="3"/>
  <c r="HO9271" i="3"/>
  <c r="HO9270" i="3"/>
  <c r="HS9277" i="3"/>
  <c r="IC9299" i="3"/>
  <c r="HS9279" i="3"/>
  <c r="HS9278" i="3"/>
  <c r="HO9267" i="3"/>
  <c r="HS9276" i="3"/>
  <c r="IC9300" i="3"/>
  <c r="IC9301" i="3"/>
  <c r="IC9306" i="3"/>
  <c r="IC9307" i="3"/>
  <c r="IC9304" i="3"/>
  <c r="HO9268" i="3"/>
  <c r="HL9259" i="3"/>
  <c r="IC9302" i="3"/>
  <c r="HL9261" i="3"/>
  <c r="HL9260" i="3"/>
  <c r="HW9285" i="3"/>
  <c r="HL9258" i="3"/>
  <c r="HW9284" i="3"/>
  <c r="IC9295" i="3"/>
  <c r="HW9287" i="3"/>
  <c r="HW9286" i="3"/>
  <c r="IC9294" i="3"/>
  <c r="IC9296" i="3"/>
  <c r="IC9298" i="3"/>
  <c r="IC9297" i="3"/>
  <c r="IE9310" i="3"/>
  <c r="IE9311" i="3"/>
  <c r="HF9243" i="3" l="1"/>
  <c r="EV142" i="3"/>
  <c r="EW176" i="3" s="1"/>
  <c r="HF9245" i="3"/>
  <c r="HF9247" i="3"/>
  <c r="HF9246" i="3"/>
  <c r="HF9244" i="3"/>
  <c r="EX149" i="3"/>
  <c r="EY183" i="3" s="1"/>
  <c r="EV143" i="3"/>
  <c r="EW177" i="3" s="1"/>
  <c r="EX151" i="3"/>
  <c r="EY185" i="3" s="1"/>
  <c r="EX150" i="3"/>
  <c r="EY184" i="3" s="1"/>
  <c r="EZ157" i="3"/>
  <c r="FA158" i="3" s="1"/>
  <c r="FB192" i="3" s="1"/>
  <c r="EZ190" i="3"/>
  <c r="EZ156" i="3" s="1"/>
  <c r="FA190" i="3" s="1"/>
  <c r="EX186" i="3"/>
  <c r="EX152" i="3" s="1"/>
  <c r="EY186" i="3" s="1"/>
  <c r="EX153" i="3"/>
  <c r="FB196" i="3"/>
  <c r="FB162" i="3" s="1"/>
  <c r="FC196" i="3" s="1"/>
  <c r="FB9107" i="3"/>
  <c r="FB160" i="3"/>
  <c r="FB195" i="3"/>
  <c r="FB161" i="3" s="1"/>
  <c r="FC195" i="3" s="1"/>
  <c r="EX148" i="3"/>
  <c r="EY182" i="3" s="1"/>
  <c r="FH9115" i="3"/>
  <c r="FH9117" i="3"/>
  <c r="FE9111" i="3"/>
  <c r="FH9116" i="3"/>
  <c r="FH9118" i="3"/>
  <c r="FH9119" i="3"/>
  <c r="FJ9122" i="3"/>
  <c r="FJ9123" i="3"/>
  <c r="FN9130" i="3"/>
  <c r="FN9132" i="3"/>
  <c r="FN9131" i="3"/>
  <c r="FN9134" i="3"/>
  <c r="FN9133" i="3"/>
  <c r="FN9129" i="3"/>
  <c r="FN9128" i="3"/>
  <c r="FP9138" i="3"/>
  <c r="FP9141" i="3"/>
  <c r="FP9140" i="3"/>
  <c r="FP9139" i="3"/>
  <c r="FP9137" i="3"/>
  <c r="EW179" i="3"/>
  <c r="EW145" i="3" s="1"/>
  <c r="EX179" i="3" s="1"/>
  <c r="EW146" i="3"/>
  <c r="ES167" i="3"/>
  <c r="ES133" i="3" s="1"/>
  <c r="ES134" i="3"/>
  <c r="ET168" i="3" s="1"/>
  <c r="ES109" i="3"/>
  <c r="EV140" i="3"/>
  <c r="EW174" i="3" s="1"/>
  <c r="FS9146" i="3"/>
  <c r="FS9147" i="3"/>
  <c r="FS9145" i="3"/>
  <c r="EV141" i="3"/>
  <c r="EW175" i="3" s="1"/>
  <c r="FU9150" i="3"/>
  <c r="FU9151" i="3"/>
  <c r="FY9160" i="3"/>
  <c r="FU9152" i="3"/>
  <c r="FU9154" i="3"/>
  <c r="FU9153" i="3"/>
  <c r="FY9159" i="3"/>
  <c r="FY9162" i="3"/>
  <c r="FY9163" i="3"/>
  <c r="FY9161" i="3"/>
  <c r="GA9166" i="3"/>
  <c r="GA9167" i="3"/>
  <c r="ET169" i="3"/>
  <c r="Q246" i="3"/>
  <c r="AR246" i="3" s="1"/>
  <c r="EU137" i="3"/>
  <c r="EV171" i="3" s="1"/>
  <c r="EV139" i="3"/>
  <c r="EW173" i="3" s="1"/>
  <c r="GA9169" i="3"/>
  <c r="GA9168" i="3"/>
  <c r="HD9237" i="3"/>
  <c r="HD9236" i="3"/>
  <c r="HD9238" i="3"/>
  <c r="GJ9186" i="3"/>
  <c r="HD9240" i="3"/>
  <c r="HD9239" i="3"/>
  <c r="GE9174" i="3"/>
  <c r="GE9175" i="3"/>
  <c r="GE9176" i="3"/>
  <c r="GJ9188" i="3"/>
  <c r="GG9179" i="3"/>
  <c r="GG9181" i="3"/>
  <c r="GG9180" i="3"/>
  <c r="GJ9189" i="3"/>
  <c r="GJ9190" i="3"/>
  <c r="GJ9185" i="3"/>
  <c r="GJ9187" i="3"/>
  <c r="GO9196" i="3"/>
  <c r="GX9217" i="3"/>
  <c r="GO9197" i="3"/>
  <c r="GO9198" i="3"/>
  <c r="GS9204" i="3"/>
  <c r="GX9219" i="3"/>
  <c r="GX9220" i="3"/>
  <c r="GX9218" i="3"/>
  <c r="GY9222" i="3"/>
  <c r="GY9223" i="3"/>
  <c r="GS9206" i="3"/>
  <c r="GS9205" i="3"/>
  <c r="GX9214" i="3"/>
  <c r="GX9213" i="3"/>
  <c r="GX9212" i="3"/>
  <c r="GX9215" i="3"/>
  <c r="GX9216" i="3"/>
  <c r="HA9228" i="3"/>
  <c r="HA9230" i="3"/>
  <c r="HA9229" i="3"/>
  <c r="HA9231" i="3"/>
  <c r="HA9232" i="3"/>
  <c r="HA9227" i="3"/>
  <c r="HA9226" i="3"/>
  <c r="HJ9253" i="3"/>
  <c r="HJ9254" i="3"/>
  <c r="HJ9255" i="3"/>
  <c r="HJ9252" i="3"/>
  <c r="GQ9201" i="3"/>
  <c r="HP9268" i="3"/>
  <c r="HT9278" i="3"/>
  <c r="ID9300" i="3"/>
  <c r="HP9269" i="3"/>
  <c r="ID9307" i="3"/>
  <c r="ID9308" i="3"/>
  <c r="HP9271" i="3"/>
  <c r="HP9272" i="3"/>
  <c r="ID9306" i="3"/>
  <c r="ID9301" i="3"/>
  <c r="HT9280" i="3"/>
  <c r="HT9279" i="3"/>
  <c r="HM9260" i="3"/>
  <c r="HM9261" i="3"/>
  <c r="HM9262" i="3"/>
  <c r="HP9267" i="3"/>
  <c r="HP9266" i="3"/>
  <c r="ID9302" i="3"/>
  <c r="ID9303" i="3"/>
  <c r="ID9304" i="3"/>
  <c r="ID9305" i="3"/>
  <c r="HT9277" i="3"/>
  <c r="HP9270" i="3"/>
  <c r="HX9286" i="3"/>
  <c r="HX9285" i="3"/>
  <c r="HM9259" i="3"/>
  <c r="HX9288" i="3"/>
  <c r="HX9287" i="3"/>
  <c r="ID9297" i="3"/>
  <c r="ID9296" i="3"/>
  <c r="ID9299" i="3"/>
  <c r="ID9298" i="3"/>
  <c r="ID9295" i="3"/>
  <c r="IF9311" i="3"/>
  <c r="IF9312" i="3"/>
  <c r="HG9244" i="3" l="1"/>
  <c r="HG9246" i="3"/>
  <c r="EW143" i="3"/>
  <c r="EX177" i="3" s="1"/>
  <c r="EW144" i="3"/>
  <c r="EX178" i="3" s="1"/>
  <c r="HG9248" i="3"/>
  <c r="HG9247" i="3"/>
  <c r="HG9245" i="3"/>
  <c r="EY150" i="3"/>
  <c r="EZ184" i="3" s="1"/>
  <c r="EY152" i="3"/>
  <c r="EZ186" i="3" s="1"/>
  <c r="EY151" i="3"/>
  <c r="EZ185" i="3" s="1"/>
  <c r="FB159" i="3"/>
  <c r="FC193" i="3" s="1"/>
  <c r="EY187" i="3"/>
  <c r="EY153" i="3" s="1"/>
  <c r="EZ187" i="3" s="1"/>
  <c r="EY154" i="3"/>
  <c r="FC161" i="3"/>
  <c r="FD195" i="3" s="1"/>
  <c r="FA191" i="3"/>
  <c r="FA157" i="3" s="1"/>
  <c r="FC194" i="3"/>
  <c r="FC162" i="3"/>
  <c r="FC9108" i="3"/>
  <c r="FC9107" i="3"/>
  <c r="EY149" i="3"/>
  <c r="FO9131" i="3"/>
  <c r="FF9112" i="3"/>
  <c r="FO9133" i="3"/>
  <c r="FI9119" i="3"/>
  <c r="FI9120" i="3"/>
  <c r="FI9118" i="3"/>
  <c r="FI9116" i="3"/>
  <c r="FI9117" i="3"/>
  <c r="FK9124" i="3"/>
  <c r="FL9125" i="3" s="1"/>
  <c r="FK9123" i="3"/>
  <c r="FO9129" i="3"/>
  <c r="FO9134" i="3"/>
  <c r="FO9135" i="3"/>
  <c r="FQ9139" i="3"/>
  <c r="FO9132" i="3"/>
  <c r="FO9130" i="3"/>
  <c r="FQ9138" i="3"/>
  <c r="FQ9140" i="3"/>
  <c r="FQ9141" i="3"/>
  <c r="FQ9142" i="3"/>
  <c r="EX180" i="3"/>
  <c r="EX146" i="3" s="1"/>
  <c r="EY180" i="3" s="1"/>
  <c r="EX147" i="3"/>
  <c r="EY148" i="3" s="1"/>
  <c r="EZ182" i="3" s="1"/>
  <c r="ET135" i="3"/>
  <c r="EU169" i="3" s="1"/>
  <c r="ET108" i="3"/>
  <c r="ET114" i="3" s="1"/>
  <c r="ET115" i="3" s="1"/>
  <c r="Q244" i="3"/>
  <c r="AR244" i="3" s="1"/>
  <c r="ET109" i="3"/>
  <c r="ET167" i="3"/>
  <c r="ET134" i="3"/>
  <c r="EU168" i="3" s="1"/>
  <c r="Q245" i="3"/>
  <c r="AR245" i="3" s="1"/>
  <c r="FV9153" i="3"/>
  <c r="EW141" i="3"/>
  <c r="EX175" i="3" s="1"/>
  <c r="EW142" i="3"/>
  <c r="EX176" i="3" s="1"/>
  <c r="FT9148" i="3"/>
  <c r="FT9147" i="3"/>
  <c r="FT9146" i="3"/>
  <c r="FZ9161" i="3"/>
  <c r="FV9154" i="3"/>
  <c r="FV9155" i="3"/>
  <c r="EV138" i="3"/>
  <c r="EW172" i="3" s="1"/>
  <c r="FV9152" i="3"/>
  <c r="EW140" i="3"/>
  <c r="EX174" i="3" s="1"/>
  <c r="FV9151" i="3"/>
  <c r="FZ9163" i="3"/>
  <c r="FZ9164" i="3"/>
  <c r="FZ9162" i="3"/>
  <c r="FZ9160" i="3"/>
  <c r="GB9167" i="3"/>
  <c r="GB9168" i="3"/>
  <c r="GB9170" i="3"/>
  <c r="GB9169" i="3"/>
  <c r="HE9237" i="3"/>
  <c r="HE9239" i="3"/>
  <c r="HE9240" i="3"/>
  <c r="HE9241" i="3"/>
  <c r="HE9238" i="3"/>
  <c r="GF9177" i="3"/>
  <c r="GF9176" i="3"/>
  <c r="GF9175" i="3"/>
  <c r="GH9180" i="3"/>
  <c r="GK9188" i="3"/>
  <c r="GK9187" i="3"/>
  <c r="GK9186" i="3"/>
  <c r="GK9191" i="3"/>
  <c r="GK9190" i="3"/>
  <c r="GK9189" i="3"/>
  <c r="GH9182" i="3"/>
  <c r="GH9181" i="3"/>
  <c r="GP9197" i="3"/>
  <c r="GT9205" i="3"/>
  <c r="GP9199" i="3"/>
  <c r="GP9198" i="3"/>
  <c r="GY9218" i="3"/>
  <c r="GT9207" i="3"/>
  <c r="GT9206" i="3"/>
  <c r="GZ9224" i="3"/>
  <c r="GZ9223" i="3"/>
  <c r="GY9220" i="3"/>
  <c r="GY9221" i="3"/>
  <c r="GY9219" i="3"/>
  <c r="GY9217" i="3"/>
  <c r="GY9216" i="3"/>
  <c r="GY9215" i="3"/>
  <c r="GY9213" i="3"/>
  <c r="GY9214" i="3"/>
  <c r="HB9227" i="3"/>
  <c r="HB9232" i="3"/>
  <c r="HB9233" i="3"/>
  <c r="HB9231" i="3"/>
  <c r="HB9230" i="3"/>
  <c r="HB9229" i="3"/>
  <c r="HB9228" i="3"/>
  <c r="HK9253" i="3"/>
  <c r="HK9255" i="3"/>
  <c r="HK9256" i="3"/>
  <c r="HK9254" i="3"/>
  <c r="GR9202" i="3"/>
  <c r="HU9279" i="3"/>
  <c r="HQ9269" i="3"/>
  <c r="IE9306" i="3"/>
  <c r="HY9287" i="3"/>
  <c r="IE9302" i="3"/>
  <c r="IE9303" i="3"/>
  <c r="HN9263" i="3"/>
  <c r="HN9262" i="3"/>
  <c r="IE9305" i="3"/>
  <c r="HN9261" i="3"/>
  <c r="IE9304" i="3"/>
  <c r="HQ9273" i="3"/>
  <c r="HQ9272" i="3"/>
  <c r="HQ9271" i="3"/>
  <c r="HU9278" i="3"/>
  <c r="HQ9270" i="3"/>
  <c r="HQ9268" i="3"/>
  <c r="HQ9267" i="3"/>
  <c r="HU9281" i="3"/>
  <c r="HU9280" i="3"/>
  <c r="IE9308" i="3"/>
  <c r="IE9309" i="3"/>
  <c r="IE9301" i="3"/>
  <c r="IE9307" i="3"/>
  <c r="HY9289" i="3"/>
  <c r="HY9288" i="3"/>
  <c r="HY9286" i="3"/>
  <c r="IE9297" i="3"/>
  <c r="HN9260" i="3"/>
  <c r="IE9296" i="3"/>
  <c r="IE9300" i="3"/>
  <c r="IE9299" i="3"/>
  <c r="IE9298" i="3"/>
  <c r="IG9312" i="3"/>
  <c r="IG9313" i="3"/>
  <c r="HH9245" i="3" l="1"/>
  <c r="EX144" i="3"/>
  <c r="EY178" i="3" s="1"/>
  <c r="EX145" i="3"/>
  <c r="EY179" i="3" s="1"/>
  <c r="HH9247" i="3"/>
  <c r="EZ153" i="3"/>
  <c r="FA187" i="3" s="1"/>
  <c r="EZ151" i="3"/>
  <c r="FA185" i="3" s="1"/>
  <c r="HH9249" i="3"/>
  <c r="HH9248" i="3"/>
  <c r="HH9246" i="3"/>
  <c r="HI9246" i="3" s="1"/>
  <c r="EZ150" i="3"/>
  <c r="FA184" i="3" s="1"/>
  <c r="FC160" i="3"/>
  <c r="FD194" i="3" s="1"/>
  <c r="FD9107" i="3"/>
  <c r="EZ152" i="3"/>
  <c r="FA186" i="3" s="1"/>
  <c r="FB191" i="3"/>
  <c r="FB158" i="3"/>
  <c r="FC192" i="3" s="1"/>
  <c r="EZ188" i="3"/>
  <c r="EZ154" i="3" s="1"/>
  <c r="FA188" i="3" s="1"/>
  <c r="EZ155" i="3"/>
  <c r="EZ183" i="3"/>
  <c r="EZ149" i="3" s="1"/>
  <c r="FA183" i="3" s="1"/>
  <c r="FD9109" i="3"/>
  <c r="FD9108" i="3"/>
  <c r="FD196" i="3"/>
  <c r="FD162" i="3" s="1"/>
  <c r="FJ9117" i="3"/>
  <c r="FG9113" i="3"/>
  <c r="FJ9118" i="3"/>
  <c r="FJ9120" i="3"/>
  <c r="FJ9121" i="3"/>
  <c r="FJ9119" i="3"/>
  <c r="FL9124" i="3"/>
  <c r="FM9125" i="3" s="1"/>
  <c r="FM9126" i="3"/>
  <c r="FP9134" i="3"/>
  <c r="FP9130" i="3"/>
  <c r="FP9131" i="3"/>
  <c r="FP9132" i="3"/>
  <c r="FP9133" i="3"/>
  <c r="FP9136" i="3"/>
  <c r="FP9135" i="3"/>
  <c r="FR9142" i="3"/>
  <c r="FR9143" i="3"/>
  <c r="FR9141" i="3"/>
  <c r="FR9140" i="3"/>
  <c r="FR9139" i="3"/>
  <c r="EY181" i="3"/>
  <c r="EY147" i="3" s="1"/>
  <c r="EU136" i="3"/>
  <c r="EV170" i="3" s="1"/>
  <c r="ET133" i="3"/>
  <c r="EU108" i="3" s="1"/>
  <c r="EU114" i="3" s="1"/>
  <c r="EU115" i="3" s="1"/>
  <c r="Q275" i="3"/>
  <c r="EU135" i="3"/>
  <c r="EV169" i="3" s="1"/>
  <c r="EX142" i="3"/>
  <c r="EY176" i="3" s="1"/>
  <c r="EX141" i="3"/>
  <c r="EY175" i="3" s="1"/>
  <c r="EX143" i="3"/>
  <c r="EY177" i="3" s="1"/>
  <c r="EW139" i="3"/>
  <c r="EX140" i="3" s="1"/>
  <c r="FU9147" i="3"/>
  <c r="FU9148" i="3"/>
  <c r="FU9149" i="3"/>
  <c r="FW9152" i="3"/>
  <c r="FW9156" i="3"/>
  <c r="FW9155" i="3"/>
  <c r="FW9154" i="3"/>
  <c r="FW9153" i="3"/>
  <c r="GA9162" i="3"/>
  <c r="GA9164" i="3"/>
  <c r="GA9165" i="3"/>
  <c r="GA9161" i="3"/>
  <c r="GA9163" i="3"/>
  <c r="GC9169" i="3"/>
  <c r="GC9171" i="3"/>
  <c r="GC9170" i="3"/>
  <c r="GC9168" i="3"/>
  <c r="HF9239" i="3"/>
  <c r="HF9238" i="3"/>
  <c r="HF9241" i="3"/>
  <c r="HF9242" i="3"/>
  <c r="HF9240" i="3"/>
  <c r="GG9176" i="3"/>
  <c r="GG9177" i="3"/>
  <c r="GG9178" i="3"/>
  <c r="GL9189" i="3"/>
  <c r="GQ9198" i="3"/>
  <c r="GI9181" i="3"/>
  <c r="GI9183" i="3"/>
  <c r="GI9182" i="3"/>
  <c r="GL9190" i="3"/>
  <c r="GL9192" i="3"/>
  <c r="GL9191" i="3"/>
  <c r="GL9187" i="3"/>
  <c r="GL9188" i="3"/>
  <c r="GZ9219" i="3"/>
  <c r="GU9206" i="3"/>
  <c r="GQ9199" i="3"/>
  <c r="GQ9200" i="3"/>
  <c r="GZ9222" i="3"/>
  <c r="GZ9221" i="3"/>
  <c r="GZ9220" i="3"/>
  <c r="HA9224" i="3"/>
  <c r="HA9225" i="3"/>
  <c r="GU9208" i="3"/>
  <c r="GU9207" i="3"/>
  <c r="GZ9214" i="3"/>
  <c r="GZ9215" i="3"/>
  <c r="GZ9216" i="3"/>
  <c r="GZ9218" i="3"/>
  <c r="GZ9217" i="3"/>
  <c r="HC9228" i="3"/>
  <c r="HC9230" i="3"/>
  <c r="HC9229" i="3"/>
  <c r="HC9231" i="3"/>
  <c r="HC9234" i="3"/>
  <c r="HC9233" i="3"/>
  <c r="HC9232" i="3"/>
  <c r="HL9254" i="3"/>
  <c r="HL9257" i="3"/>
  <c r="HL9256" i="3"/>
  <c r="HL9255" i="3"/>
  <c r="GS9203" i="3"/>
  <c r="IF9308" i="3"/>
  <c r="IF9304" i="3"/>
  <c r="HV9280" i="3"/>
  <c r="IF9302" i="3"/>
  <c r="HR9271" i="3"/>
  <c r="IF9305" i="3"/>
  <c r="HR9269" i="3"/>
  <c r="HR9268" i="3"/>
  <c r="HR9270" i="3"/>
  <c r="IF9310" i="3"/>
  <c r="IF9309" i="3"/>
  <c r="IF9303" i="3"/>
  <c r="IF9306" i="3"/>
  <c r="HO9262" i="3"/>
  <c r="HR9272" i="3"/>
  <c r="HO9263" i="3"/>
  <c r="HO9264" i="3"/>
  <c r="IF9307" i="3"/>
  <c r="HV9279" i="3"/>
  <c r="HR9273" i="3"/>
  <c r="HR9274" i="3"/>
  <c r="HV9282" i="3"/>
  <c r="HV9281" i="3"/>
  <c r="HZ9288" i="3"/>
  <c r="HZ9290" i="3"/>
  <c r="HZ9289" i="3"/>
  <c r="HZ9287" i="3"/>
  <c r="HO9261" i="3"/>
  <c r="IF9298" i="3"/>
  <c r="IF9297" i="3"/>
  <c r="IF9299" i="3"/>
  <c r="IF9300" i="3"/>
  <c r="IF9301" i="3"/>
  <c r="IH9313" i="3"/>
  <c r="IH9314" i="3"/>
  <c r="EY146" i="3" l="1"/>
  <c r="EZ180" i="3" s="1"/>
  <c r="EY145" i="3"/>
  <c r="HI9248" i="3"/>
  <c r="HI9250" i="3"/>
  <c r="HI9249" i="3"/>
  <c r="FA152" i="3"/>
  <c r="FB186" i="3" s="1"/>
  <c r="HI9247" i="3"/>
  <c r="FD161" i="3"/>
  <c r="FE195" i="3" s="1"/>
  <c r="FE9108" i="3"/>
  <c r="FA151" i="3"/>
  <c r="FB185" i="3" s="1"/>
  <c r="FA153" i="3"/>
  <c r="FB187" i="3" s="1"/>
  <c r="FA156" i="3"/>
  <c r="FB190" i="3" s="1"/>
  <c r="FA189" i="3"/>
  <c r="FA155" i="3" s="1"/>
  <c r="FB189" i="3" s="1"/>
  <c r="FA154" i="3"/>
  <c r="FB188" i="3" s="1"/>
  <c r="FC159" i="3"/>
  <c r="FD193" i="3" s="1"/>
  <c r="FE196" i="3"/>
  <c r="FE9107" i="3"/>
  <c r="FE9110" i="3"/>
  <c r="FE9109" i="3"/>
  <c r="FK9119" i="3"/>
  <c r="FH9114" i="3"/>
  <c r="FK9121" i="3"/>
  <c r="FK9122" i="3"/>
  <c r="FK9120" i="3"/>
  <c r="FK9118" i="3"/>
  <c r="FN9126" i="3"/>
  <c r="FN9127" i="3"/>
  <c r="FQ9133" i="3"/>
  <c r="FQ9135" i="3"/>
  <c r="FQ9137" i="3"/>
  <c r="FQ9136" i="3"/>
  <c r="FQ9132" i="3"/>
  <c r="FQ9131" i="3"/>
  <c r="FQ9134" i="3"/>
  <c r="FS9140" i="3"/>
  <c r="FS9141" i="3"/>
  <c r="FS9143" i="3"/>
  <c r="FS9144" i="3"/>
  <c r="FS9142" i="3"/>
  <c r="FA150" i="3"/>
  <c r="FB184" i="3" s="1"/>
  <c r="EZ181" i="3"/>
  <c r="EZ147" i="3" s="1"/>
  <c r="FA181" i="3" s="1"/>
  <c r="EZ148" i="3"/>
  <c r="EV137" i="3"/>
  <c r="EW138" i="3" s="1"/>
  <c r="EX172" i="3" s="1"/>
  <c r="EU109" i="3"/>
  <c r="EU167" i="3"/>
  <c r="EU133" i="3" s="1"/>
  <c r="EV108" i="3" s="1"/>
  <c r="EV114" i="3" s="1"/>
  <c r="EV115" i="3" s="1"/>
  <c r="EU134" i="3"/>
  <c r="EV168" i="3" s="1"/>
  <c r="EY143" i="3"/>
  <c r="EZ177" i="3" s="1"/>
  <c r="EX173" i="3"/>
  <c r="EV136" i="3"/>
  <c r="EW170" i="3" s="1"/>
  <c r="EY142" i="3"/>
  <c r="EZ176" i="3" s="1"/>
  <c r="EY144" i="3"/>
  <c r="EZ178" i="3" s="1"/>
  <c r="FV9149" i="3"/>
  <c r="FV9150" i="3"/>
  <c r="FX9153" i="3"/>
  <c r="FV9148" i="3"/>
  <c r="FX9154" i="3"/>
  <c r="FX9155" i="3"/>
  <c r="FX9157" i="3"/>
  <c r="FX9156" i="3"/>
  <c r="GB9163" i="3"/>
  <c r="GB9166" i="3"/>
  <c r="GB9165" i="3"/>
  <c r="GB9164" i="3"/>
  <c r="GB9162" i="3"/>
  <c r="GD9170" i="3"/>
  <c r="GD9169" i="3"/>
  <c r="GD9172" i="3"/>
  <c r="GD9171" i="3"/>
  <c r="HG9240" i="3"/>
  <c r="HG9239" i="3"/>
  <c r="HG9243" i="3"/>
  <c r="HG9242" i="3"/>
  <c r="HG9241" i="3"/>
  <c r="GH9179" i="3"/>
  <c r="GH9178" i="3"/>
  <c r="GH9177" i="3"/>
  <c r="GJ9182" i="3"/>
  <c r="GM9191" i="3"/>
  <c r="GM9188" i="3"/>
  <c r="GM9189" i="3"/>
  <c r="GM9193" i="3"/>
  <c r="GM9192" i="3"/>
  <c r="GM9190" i="3"/>
  <c r="GJ9184" i="3"/>
  <c r="GJ9183" i="3"/>
  <c r="EY174" i="3"/>
  <c r="EY141" i="3"/>
  <c r="EZ179" i="3"/>
  <c r="EZ146" i="3"/>
  <c r="HA9220" i="3"/>
  <c r="GR9199" i="3"/>
  <c r="GR9201" i="3"/>
  <c r="GR9200" i="3"/>
  <c r="GV9207" i="3"/>
  <c r="GV9209" i="3"/>
  <c r="GV9208" i="3"/>
  <c r="HB9225" i="3"/>
  <c r="HB9226" i="3"/>
  <c r="HA9221" i="3"/>
  <c r="HA9223" i="3"/>
  <c r="HA9222" i="3"/>
  <c r="HA9217" i="3"/>
  <c r="HA9219" i="3"/>
  <c r="HA9218" i="3"/>
  <c r="HA9216" i="3"/>
  <c r="HA9215" i="3"/>
  <c r="HD9232" i="3"/>
  <c r="HD9229" i="3"/>
  <c r="HD9233" i="3"/>
  <c r="HD9235" i="3"/>
  <c r="HD9234" i="3"/>
  <c r="HD9231" i="3"/>
  <c r="HD9230" i="3"/>
  <c r="HM9256" i="3"/>
  <c r="HM9257" i="3"/>
  <c r="HM9258" i="3"/>
  <c r="HM9255" i="3"/>
  <c r="GT9204" i="3"/>
  <c r="HS9272" i="3"/>
  <c r="HS9269" i="3"/>
  <c r="IG9307" i="3"/>
  <c r="IG9308" i="3"/>
  <c r="HP9263" i="3"/>
  <c r="HW9281" i="3"/>
  <c r="HP9264" i="3"/>
  <c r="HP9265" i="3"/>
  <c r="HS9275" i="3"/>
  <c r="HS9274" i="3"/>
  <c r="HS9273" i="3"/>
  <c r="HS9270" i="3"/>
  <c r="IG9311" i="3"/>
  <c r="IG9310" i="3"/>
  <c r="HW9280" i="3"/>
  <c r="IA9288" i="3"/>
  <c r="IG9306" i="3"/>
  <c r="IG9305" i="3"/>
  <c r="HW9283" i="3"/>
  <c r="HW9282" i="3"/>
  <c r="HS9271" i="3"/>
  <c r="IG9303" i="3"/>
  <c r="IG9304" i="3"/>
  <c r="IG9309" i="3"/>
  <c r="IA9289" i="3"/>
  <c r="IA9291" i="3"/>
  <c r="IA9290" i="3"/>
  <c r="IG9299" i="3"/>
  <c r="HP9262" i="3"/>
  <c r="IG9298" i="3"/>
  <c r="IG9301" i="3"/>
  <c r="IG9302" i="3"/>
  <c r="IG9300" i="3"/>
  <c r="II9315" i="3"/>
  <c r="II9314" i="3"/>
  <c r="HJ9247" i="3" l="1"/>
  <c r="HJ9249" i="3"/>
  <c r="FB153" i="3"/>
  <c r="FC187" i="3" s="1"/>
  <c r="FE162" i="3"/>
  <c r="FF196" i="3" s="1"/>
  <c r="HJ9251" i="3"/>
  <c r="HJ9250" i="3"/>
  <c r="HJ9248" i="3"/>
  <c r="FB152" i="3"/>
  <c r="FC186" i="3" s="1"/>
  <c r="FB154" i="3"/>
  <c r="FC188" i="3" s="1"/>
  <c r="FB156" i="3"/>
  <c r="FC190" i="3" s="1"/>
  <c r="FB155" i="3"/>
  <c r="FC189" i="3" s="1"/>
  <c r="FF9109" i="3"/>
  <c r="FB157" i="3"/>
  <c r="FD160" i="3"/>
  <c r="FF9111" i="3"/>
  <c r="FF9110" i="3"/>
  <c r="FF9108" i="3"/>
  <c r="FL9120" i="3"/>
  <c r="FL9119" i="3"/>
  <c r="FR9136" i="3"/>
  <c r="FI9115" i="3"/>
  <c r="FL9122" i="3"/>
  <c r="FL9123" i="3"/>
  <c r="FL9121" i="3"/>
  <c r="FO9127" i="3"/>
  <c r="FO9128" i="3"/>
  <c r="FR9135" i="3"/>
  <c r="FR9134" i="3"/>
  <c r="FR9132" i="3"/>
  <c r="FR9133" i="3"/>
  <c r="FT9142" i="3"/>
  <c r="FR9138" i="3"/>
  <c r="FR9137" i="3"/>
  <c r="FB151" i="3"/>
  <c r="FC185" i="3" s="1"/>
  <c r="FT9145" i="3"/>
  <c r="FT9144" i="3"/>
  <c r="FT9143" i="3"/>
  <c r="FT9141" i="3"/>
  <c r="EW171" i="3"/>
  <c r="EW137" i="3" s="1"/>
  <c r="EX171" i="3" s="1"/>
  <c r="EV109" i="3"/>
  <c r="FA182" i="3"/>
  <c r="FA148" i="3" s="1"/>
  <c r="FB182" i="3" s="1"/>
  <c r="FA149" i="3"/>
  <c r="EV135" i="3"/>
  <c r="EW169" i="3" s="1"/>
  <c r="EX139" i="3"/>
  <c r="EY173" i="3" s="1"/>
  <c r="EV134" i="3"/>
  <c r="EW168" i="3" s="1"/>
  <c r="EV167" i="3"/>
  <c r="EV133" i="3" s="1"/>
  <c r="EW108" i="3" s="1"/>
  <c r="EW114" i="3" s="1"/>
  <c r="EW115" i="3" s="1"/>
  <c r="EZ144" i="3"/>
  <c r="FA178" i="3" s="1"/>
  <c r="EZ145" i="3"/>
  <c r="FA179" i="3" s="1"/>
  <c r="EZ143" i="3"/>
  <c r="FA177" i="3" s="1"/>
  <c r="FY9156" i="3"/>
  <c r="FW9151" i="3"/>
  <c r="FW9150" i="3"/>
  <c r="FW9149" i="3"/>
  <c r="FY9154" i="3"/>
  <c r="FY9158" i="3"/>
  <c r="FY9157" i="3"/>
  <c r="FY9155" i="3"/>
  <c r="GC9164" i="3"/>
  <c r="GC9165" i="3"/>
  <c r="GC9163" i="3"/>
  <c r="GC9167" i="3"/>
  <c r="GC9166" i="3"/>
  <c r="GE9171" i="3"/>
  <c r="GE9173" i="3"/>
  <c r="GE9172" i="3"/>
  <c r="GE9170" i="3"/>
  <c r="HH9240" i="3"/>
  <c r="HH9241" i="3"/>
  <c r="HH9242" i="3"/>
  <c r="HH9243" i="3"/>
  <c r="HH9244" i="3"/>
  <c r="GI9178" i="3"/>
  <c r="GI9180" i="3"/>
  <c r="GI9179" i="3"/>
  <c r="GN9192" i="3"/>
  <c r="GS9200" i="3"/>
  <c r="GK9183" i="3"/>
  <c r="GN9191" i="3"/>
  <c r="GN9190" i="3"/>
  <c r="GN9194" i="3"/>
  <c r="GN9193" i="3"/>
  <c r="GN9189" i="3"/>
  <c r="GK9185" i="3"/>
  <c r="GK9184" i="3"/>
  <c r="FA180" i="3"/>
  <c r="FA147" i="3"/>
  <c r="EZ175" i="3"/>
  <c r="EZ142" i="3"/>
  <c r="HB9222" i="3"/>
  <c r="GW9208" i="3"/>
  <c r="GS9201" i="3"/>
  <c r="GS9202" i="3"/>
  <c r="HB9224" i="3"/>
  <c r="HB9223" i="3"/>
  <c r="HB9221" i="3"/>
  <c r="HC9226" i="3"/>
  <c r="HC9227" i="3"/>
  <c r="GW9210" i="3"/>
  <c r="GW9209" i="3"/>
  <c r="HB9218" i="3"/>
  <c r="HB9217" i="3"/>
  <c r="HB9216" i="3"/>
  <c r="HB9219" i="3"/>
  <c r="HB9220" i="3"/>
  <c r="HE9230" i="3"/>
  <c r="HE9234" i="3"/>
  <c r="HE9231" i="3"/>
  <c r="HE9236" i="3"/>
  <c r="HE9235" i="3"/>
  <c r="HE9233" i="3"/>
  <c r="HE9232" i="3"/>
  <c r="HN9258" i="3"/>
  <c r="HN9259" i="3"/>
  <c r="HN9257" i="3"/>
  <c r="HN9256" i="3"/>
  <c r="GU9205" i="3"/>
  <c r="HT9272" i="3"/>
  <c r="HT9270" i="3"/>
  <c r="HT9273" i="3"/>
  <c r="IH9304" i="3"/>
  <c r="HQ9264" i="3"/>
  <c r="IH9310" i="3"/>
  <c r="HQ9265" i="3"/>
  <c r="HQ9266" i="3"/>
  <c r="IH9311" i="3"/>
  <c r="IH9312" i="3"/>
  <c r="HX9281" i="3"/>
  <c r="HT9271" i="3"/>
  <c r="IH9305" i="3"/>
  <c r="HT9275" i="3"/>
  <c r="HT9276" i="3"/>
  <c r="IH9308" i="3"/>
  <c r="IH9309" i="3"/>
  <c r="IH9306" i="3"/>
  <c r="IH9307" i="3"/>
  <c r="HX9284" i="3"/>
  <c r="HX9283" i="3"/>
  <c r="HX9282" i="3"/>
  <c r="HT9274" i="3"/>
  <c r="IH9300" i="3"/>
  <c r="IB9290" i="3"/>
  <c r="HQ9263" i="3"/>
  <c r="IB9292" i="3"/>
  <c r="IB9291" i="3"/>
  <c r="IB9289" i="3"/>
  <c r="IH9303" i="3"/>
  <c r="IH9302" i="3"/>
  <c r="IH9301" i="3"/>
  <c r="IH9299" i="3"/>
  <c r="IJ9315" i="3"/>
  <c r="IJ9316" i="3"/>
  <c r="HK9248" i="3" l="1"/>
  <c r="FF9107" i="3"/>
  <c r="FG9108" i="3" s="1"/>
  <c r="R273" i="3"/>
  <c r="AS273" i="3" s="1"/>
  <c r="HK9250" i="3"/>
  <c r="FC156" i="3"/>
  <c r="FD190" i="3" s="1"/>
  <c r="HK9252" i="3"/>
  <c r="HK9251" i="3"/>
  <c r="HK9249" i="3"/>
  <c r="FC153" i="3"/>
  <c r="FD187" i="3" s="1"/>
  <c r="FC155" i="3"/>
  <c r="FD189" i="3" s="1"/>
  <c r="FC154" i="3"/>
  <c r="FD188" i="3" s="1"/>
  <c r="FG9110" i="3"/>
  <c r="FE194" i="3"/>
  <c r="FE161" i="3"/>
  <c r="FC191" i="3"/>
  <c r="FC157" i="3" s="1"/>
  <c r="FD191" i="3" s="1"/>
  <c r="FC158" i="3"/>
  <c r="FG9109" i="3"/>
  <c r="FG9112" i="3"/>
  <c r="FG9111" i="3"/>
  <c r="FJ9116" i="3"/>
  <c r="FM9120" i="3"/>
  <c r="FM9121" i="3"/>
  <c r="FM9123" i="3"/>
  <c r="FM9124" i="3"/>
  <c r="FM9122" i="3"/>
  <c r="FS9133" i="3"/>
  <c r="FS9137" i="3"/>
  <c r="FP9128" i="3"/>
  <c r="FP9129" i="3"/>
  <c r="FC152" i="3"/>
  <c r="FD186" i="3" s="1"/>
  <c r="FS9139" i="3"/>
  <c r="FS9138" i="3"/>
  <c r="FS9134" i="3"/>
  <c r="FS9135" i="3"/>
  <c r="FS9136" i="3"/>
  <c r="FU9143" i="3"/>
  <c r="FU9142" i="3"/>
  <c r="FU9144" i="3"/>
  <c r="FU9146" i="3"/>
  <c r="FU9145" i="3"/>
  <c r="EY140" i="3"/>
  <c r="EZ174" i="3" s="1"/>
  <c r="EW135" i="3"/>
  <c r="EX169" i="3" s="1"/>
  <c r="EW136" i="3"/>
  <c r="EX170" i="3" s="1"/>
  <c r="EW109" i="3"/>
  <c r="EW167" i="3"/>
  <c r="EW133" i="3" s="1"/>
  <c r="EX109" i="3" s="1"/>
  <c r="FB183" i="3"/>
  <c r="FB149" i="3" s="1"/>
  <c r="FC183" i="3" s="1"/>
  <c r="FB150" i="3"/>
  <c r="EW134" i="3"/>
  <c r="EX168" i="3" s="1"/>
  <c r="FA145" i="3"/>
  <c r="FB179" i="3" s="1"/>
  <c r="EX138" i="3"/>
  <c r="EY172" i="3" s="1"/>
  <c r="FA146" i="3"/>
  <c r="FB180" i="3" s="1"/>
  <c r="FA144" i="3"/>
  <c r="FB178" i="3" s="1"/>
  <c r="GD9166" i="3"/>
  <c r="FZ9157" i="3"/>
  <c r="FX9150" i="3"/>
  <c r="FX9151" i="3"/>
  <c r="FX9152" i="3"/>
  <c r="FZ9155" i="3"/>
  <c r="FZ9159" i="3"/>
  <c r="FZ9158" i="3"/>
  <c r="FZ9156" i="3"/>
  <c r="GD9167" i="3"/>
  <c r="GD9168" i="3"/>
  <c r="GD9164" i="3"/>
  <c r="GD9165" i="3"/>
  <c r="GF9172" i="3"/>
  <c r="GF9171" i="3"/>
  <c r="GF9174" i="3"/>
  <c r="GF9173" i="3"/>
  <c r="HI9241" i="3"/>
  <c r="GJ9179" i="3"/>
  <c r="HI9245" i="3"/>
  <c r="HI9244" i="3"/>
  <c r="HI9243" i="3"/>
  <c r="HI9242" i="3"/>
  <c r="GJ9180" i="3"/>
  <c r="GJ9181" i="3"/>
  <c r="GO9193" i="3"/>
  <c r="GL9184" i="3"/>
  <c r="GL9186" i="3"/>
  <c r="GL9185" i="3"/>
  <c r="GO9195" i="3"/>
  <c r="GO9194" i="3"/>
  <c r="GO9190" i="3"/>
  <c r="GO9191" i="3"/>
  <c r="GO9192" i="3"/>
  <c r="GX9209" i="3"/>
  <c r="FA176" i="3"/>
  <c r="FA143" i="3"/>
  <c r="FB148" i="3"/>
  <c r="FB181" i="3"/>
  <c r="HC9223" i="3"/>
  <c r="GT9201" i="3"/>
  <c r="HC9222" i="3"/>
  <c r="GT9202" i="3"/>
  <c r="GT9203" i="3"/>
  <c r="GX9211" i="3"/>
  <c r="GX9210" i="3"/>
  <c r="HD9227" i="3"/>
  <c r="HD9228" i="3"/>
  <c r="HC9224" i="3"/>
  <c r="HC9225" i="3"/>
  <c r="HC9221" i="3"/>
  <c r="HC9220" i="3"/>
  <c r="HC9219" i="3"/>
  <c r="HC9217" i="3"/>
  <c r="HC9218" i="3"/>
  <c r="HF9232" i="3"/>
  <c r="HF9235" i="3"/>
  <c r="HF9233" i="3"/>
  <c r="HF9236" i="3"/>
  <c r="HF9237" i="3"/>
  <c r="HF9234" i="3"/>
  <c r="HF9231" i="3"/>
  <c r="HO9257" i="3"/>
  <c r="HO9260" i="3"/>
  <c r="HO9259" i="3"/>
  <c r="HO9258" i="3"/>
  <c r="GV9206" i="3"/>
  <c r="HU9271" i="3"/>
  <c r="II9304" i="3"/>
  <c r="II9308" i="3"/>
  <c r="HU9275" i="3"/>
  <c r="II9310" i="3"/>
  <c r="II9306" i="3"/>
  <c r="HY9282" i="3"/>
  <c r="HU9277" i="3"/>
  <c r="HU9276" i="3"/>
  <c r="HY9285" i="3"/>
  <c r="HY9284" i="3"/>
  <c r="II9312" i="3"/>
  <c r="II9313" i="3"/>
  <c r="II9311" i="3"/>
  <c r="II9307" i="3"/>
  <c r="HU9272" i="3"/>
  <c r="HR9266" i="3"/>
  <c r="HR9267" i="3"/>
  <c r="HU9274" i="3"/>
  <c r="HU9273" i="3"/>
  <c r="HR9265" i="3"/>
  <c r="HY9283" i="3"/>
  <c r="II9309" i="3"/>
  <c r="II9305" i="3"/>
  <c r="IC9291" i="3"/>
  <c r="HR9264" i="3"/>
  <c r="IC9293" i="3"/>
  <c r="IC9292" i="3"/>
  <c r="IC9290" i="3"/>
  <c r="II9303" i="3"/>
  <c r="II9302" i="3"/>
  <c r="II9301" i="3"/>
  <c r="II9300" i="3"/>
  <c r="IK9316" i="3"/>
  <c r="IK9317" i="3"/>
  <c r="HL9249" i="3" l="1"/>
  <c r="HL9251" i="3"/>
  <c r="HL9253" i="3"/>
  <c r="HL9252" i="3"/>
  <c r="HL9250" i="3"/>
  <c r="FD154" i="3"/>
  <c r="FE188" i="3" s="1"/>
  <c r="FD155" i="3"/>
  <c r="FE189" i="3" s="1"/>
  <c r="FD156" i="3"/>
  <c r="FE190" i="3" s="1"/>
  <c r="FD157" i="3"/>
  <c r="FE191" i="3" s="1"/>
  <c r="FD192" i="3"/>
  <c r="FD158" i="3" s="1"/>
  <c r="FD159" i="3"/>
  <c r="FE193" i="3" s="1"/>
  <c r="FF195" i="3"/>
  <c r="R272" i="3"/>
  <c r="AS272" i="3" s="1"/>
  <c r="FF162" i="3"/>
  <c r="FH9111" i="3"/>
  <c r="FH9113" i="3"/>
  <c r="FH9112" i="3"/>
  <c r="FH9110" i="3"/>
  <c r="FH9109" i="3"/>
  <c r="FN9122" i="3"/>
  <c r="FD153" i="3"/>
  <c r="FE187" i="3" s="1"/>
  <c r="FK9117" i="3"/>
  <c r="FN9125" i="3"/>
  <c r="FN9124" i="3"/>
  <c r="FN9123" i="3"/>
  <c r="FN9121" i="3"/>
  <c r="FQ9129" i="3"/>
  <c r="FQ9130" i="3"/>
  <c r="FT9138" i="3"/>
  <c r="FT9136" i="3"/>
  <c r="FT9137" i="3"/>
  <c r="FT9135" i="3"/>
  <c r="FT9134" i="3"/>
  <c r="FT9140" i="3"/>
  <c r="FT9139" i="3"/>
  <c r="FV9145" i="3"/>
  <c r="FV9146" i="3"/>
  <c r="FV9147" i="3"/>
  <c r="FV9144" i="3"/>
  <c r="FV9143" i="3"/>
  <c r="EX137" i="3"/>
  <c r="EY171" i="3" s="1"/>
  <c r="EZ141" i="3"/>
  <c r="FA175" i="3" s="1"/>
  <c r="EX136" i="3"/>
  <c r="EY170" i="3" s="1"/>
  <c r="EX135" i="3"/>
  <c r="EY169" i="3" s="1"/>
  <c r="EX167" i="3"/>
  <c r="EX134" i="3"/>
  <c r="EY168" i="3" s="1"/>
  <c r="EX108" i="3"/>
  <c r="EX114" i="3" s="1"/>
  <c r="EX115" i="3" s="1"/>
  <c r="FC184" i="3"/>
  <c r="FC150" i="3" s="1"/>
  <c r="FD184" i="3" s="1"/>
  <c r="FC151" i="3"/>
  <c r="FB146" i="3"/>
  <c r="FC180" i="3" s="1"/>
  <c r="FB145" i="3"/>
  <c r="FC179" i="3" s="1"/>
  <c r="EY139" i="3"/>
  <c r="EZ140" i="3" s="1"/>
  <c r="FA174" i="3" s="1"/>
  <c r="FB147" i="3"/>
  <c r="FC181" i="3" s="1"/>
  <c r="GA9158" i="3"/>
  <c r="FY9152" i="3"/>
  <c r="FY9153" i="3"/>
  <c r="FY9151" i="3"/>
  <c r="GA9156" i="3"/>
  <c r="GA9160" i="3"/>
  <c r="GA9159" i="3"/>
  <c r="GA9157" i="3"/>
  <c r="GG9173" i="3"/>
  <c r="GE9165" i="3"/>
  <c r="GE9166" i="3"/>
  <c r="GE9168" i="3"/>
  <c r="GE9169" i="3"/>
  <c r="GE9167" i="3"/>
  <c r="GG9175" i="3"/>
  <c r="GG9174" i="3"/>
  <c r="GG9172" i="3"/>
  <c r="HJ9242" i="3"/>
  <c r="HJ9243" i="3"/>
  <c r="HJ9244" i="3"/>
  <c r="HJ9245" i="3"/>
  <c r="HJ9246" i="3"/>
  <c r="GK9182" i="3"/>
  <c r="GK9181" i="3"/>
  <c r="GK9180" i="3"/>
  <c r="GM9185" i="3"/>
  <c r="GP9194" i="3"/>
  <c r="GU9202" i="3"/>
  <c r="GP9195" i="3"/>
  <c r="GP9196" i="3"/>
  <c r="GP9192" i="3"/>
  <c r="GP9193" i="3"/>
  <c r="GP9191" i="3"/>
  <c r="GM9187" i="3"/>
  <c r="GM9186" i="3"/>
  <c r="FC149" i="3"/>
  <c r="FC182" i="3"/>
  <c r="FB177" i="3"/>
  <c r="FB144" i="3"/>
  <c r="GU9204" i="3"/>
  <c r="GU9203" i="3"/>
  <c r="GY9210" i="3"/>
  <c r="HD9226" i="3"/>
  <c r="HD9225" i="3"/>
  <c r="HD9223" i="3"/>
  <c r="HD9224" i="3"/>
  <c r="HE9228" i="3"/>
  <c r="HE9229" i="3"/>
  <c r="GY9212" i="3"/>
  <c r="GY9211" i="3"/>
  <c r="HD9218" i="3"/>
  <c r="HD9219" i="3"/>
  <c r="HD9220" i="3"/>
  <c r="HG9234" i="3"/>
  <c r="HD9222" i="3"/>
  <c r="HD9221" i="3"/>
  <c r="HG9232" i="3"/>
  <c r="HG9238" i="3"/>
  <c r="HG9237" i="3"/>
  <c r="HG9236" i="3"/>
  <c r="HG9235" i="3"/>
  <c r="HG9233" i="3"/>
  <c r="HP9258" i="3"/>
  <c r="HP9259" i="3"/>
  <c r="HP9260" i="3"/>
  <c r="HP9261" i="3"/>
  <c r="GW9207" i="3"/>
  <c r="IJ9308" i="3"/>
  <c r="HV9276" i="3"/>
  <c r="IJ9306" i="3"/>
  <c r="IJ9307" i="3"/>
  <c r="HV9273" i="3"/>
  <c r="HS9266" i="3"/>
  <c r="HZ9284" i="3"/>
  <c r="IJ9311" i="3"/>
  <c r="IJ9312" i="3"/>
  <c r="IJ9305" i="3"/>
  <c r="HV9274" i="3"/>
  <c r="HV9272" i="3"/>
  <c r="HZ9286" i="3"/>
  <c r="HZ9285" i="3"/>
  <c r="IJ9310" i="3"/>
  <c r="IJ9309" i="3"/>
  <c r="HS9267" i="3"/>
  <c r="HS9268" i="3"/>
  <c r="HZ9283" i="3"/>
  <c r="IJ9313" i="3"/>
  <c r="IJ9314" i="3"/>
  <c r="HV9275" i="3"/>
  <c r="HV9277" i="3"/>
  <c r="HV9278" i="3"/>
  <c r="ID9291" i="3"/>
  <c r="ID9292" i="3"/>
  <c r="ID9294" i="3"/>
  <c r="ID9293" i="3"/>
  <c r="IJ9301" i="3"/>
  <c r="HS9265" i="3"/>
  <c r="IJ9302" i="3"/>
  <c r="IJ9304" i="3"/>
  <c r="IJ9303" i="3"/>
  <c r="IL9318" i="3"/>
  <c r="IL9317" i="3"/>
  <c r="HM9250" i="3" l="1"/>
  <c r="HM9252" i="3"/>
  <c r="FE155" i="3"/>
  <c r="FF189" i="3" s="1"/>
  <c r="HM9254" i="3"/>
  <c r="HM9253" i="3"/>
  <c r="HM9251" i="3"/>
  <c r="FE156" i="3"/>
  <c r="FF190" i="3" s="1"/>
  <c r="FE160" i="3"/>
  <c r="FF194" i="3" s="1"/>
  <c r="FE159" i="3"/>
  <c r="FF193" i="3" s="1"/>
  <c r="FE192" i="3"/>
  <c r="FE158" i="3" s="1"/>
  <c r="FF192" i="3" s="1"/>
  <c r="FE157" i="3"/>
  <c r="FF191" i="3" s="1"/>
  <c r="FI9112" i="3"/>
  <c r="FG196" i="3"/>
  <c r="FG9107" i="3"/>
  <c r="FH9108" i="3" s="1"/>
  <c r="FI9109" i="3" s="1"/>
  <c r="FE154" i="3"/>
  <c r="R265" i="3" s="1"/>
  <c r="AS265" i="3" s="1"/>
  <c r="FI9111" i="3"/>
  <c r="FI9110" i="3"/>
  <c r="FI9114" i="3"/>
  <c r="FI9113" i="3"/>
  <c r="FO9123" i="3"/>
  <c r="FO9122" i="3"/>
  <c r="FL9118" i="3"/>
  <c r="FO9124" i="3"/>
  <c r="FO9126" i="3"/>
  <c r="FO9125" i="3"/>
  <c r="FR9130" i="3"/>
  <c r="FR9131" i="3"/>
  <c r="FU9139" i="3"/>
  <c r="EX133" i="3"/>
  <c r="EY167" i="3" s="1"/>
  <c r="FU9140" i="3"/>
  <c r="FU9141" i="3"/>
  <c r="FU9135" i="3"/>
  <c r="FU9137" i="3"/>
  <c r="FU9138" i="3"/>
  <c r="FU9136" i="3"/>
  <c r="FA142" i="3"/>
  <c r="FB176" i="3" s="1"/>
  <c r="EY138" i="3"/>
  <c r="EZ172" i="3" s="1"/>
  <c r="FW9144" i="3"/>
  <c r="FW9147" i="3"/>
  <c r="FW9148" i="3"/>
  <c r="FW9146" i="3"/>
  <c r="FW9145" i="3"/>
  <c r="EY137" i="3"/>
  <c r="EY136" i="3"/>
  <c r="EZ170" i="3" s="1"/>
  <c r="EY135" i="3"/>
  <c r="EZ169" i="3" s="1"/>
  <c r="FA141" i="3"/>
  <c r="FB175" i="3" s="1"/>
  <c r="FC147" i="3"/>
  <c r="FD181" i="3" s="1"/>
  <c r="FC146" i="3"/>
  <c r="FD180" i="3" s="1"/>
  <c r="FD185" i="3"/>
  <c r="FD151" i="3" s="1"/>
  <c r="FE185" i="3" s="1"/>
  <c r="FD152" i="3"/>
  <c r="EZ173" i="3"/>
  <c r="FC148" i="3"/>
  <c r="GF9167" i="3"/>
  <c r="FZ9153" i="3"/>
  <c r="FZ9154" i="3"/>
  <c r="FZ9152" i="3"/>
  <c r="GB9157" i="3"/>
  <c r="GB9159" i="3"/>
  <c r="GB9161" i="3"/>
  <c r="GB9160" i="3"/>
  <c r="GB9158" i="3"/>
  <c r="GH9174" i="3"/>
  <c r="GH9173" i="3"/>
  <c r="GF9166" i="3"/>
  <c r="GF9170" i="3"/>
  <c r="GF9169" i="3"/>
  <c r="GF9168" i="3"/>
  <c r="GH9176" i="3"/>
  <c r="GH9175" i="3"/>
  <c r="HK9243" i="3"/>
  <c r="HK9247" i="3"/>
  <c r="HK9246" i="3"/>
  <c r="HK9245" i="3"/>
  <c r="HK9244" i="3"/>
  <c r="GL9181" i="3"/>
  <c r="GL9182" i="3"/>
  <c r="GL9183" i="3"/>
  <c r="GN9186" i="3"/>
  <c r="GV9203" i="3"/>
  <c r="GN9188" i="3"/>
  <c r="GN9187" i="3"/>
  <c r="GQ9193" i="3"/>
  <c r="GQ9194" i="3"/>
  <c r="GQ9192" i="3"/>
  <c r="GQ9196" i="3"/>
  <c r="GQ9197" i="3"/>
  <c r="GQ9195" i="3"/>
  <c r="FC178" i="3"/>
  <c r="FC145" i="3"/>
  <c r="FD150" i="3"/>
  <c r="FD183" i="3"/>
  <c r="GZ9211" i="3"/>
  <c r="HE9224" i="3"/>
  <c r="GV9205" i="3"/>
  <c r="GV9204" i="3"/>
  <c r="GZ9213" i="3"/>
  <c r="GZ9212" i="3"/>
  <c r="HF9230" i="3"/>
  <c r="HF9229" i="3"/>
  <c r="HE9225" i="3"/>
  <c r="HE9227" i="3"/>
  <c r="HE9226" i="3"/>
  <c r="HE9221" i="3"/>
  <c r="HE9222" i="3"/>
  <c r="HE9223" i="3"/>
  <c r="HE9220" i="3"/>
  <c r="HE9219" i="3"/>
  <c r="HH9235" i="3"/>
  <c r="HH9234" i="3"/>
  <c r="HH9233" i="3"/>
  <c r="HH9236" i="3"/>
  <c r="HH9237" i="3"/>
  <c r="HH9238" i="3"/>
  <c r="HH9239" i="3"/>
  <c r="HQ9261" i="3"/>
  <c r="HQ9262" i="3"/>
  <c r="HQ9260" i="3"/>
  <c r="HQ9259" i="3"/>
  <c r="GX9208" i="3"/>
  <c r="HW9276" i="3"/>
  <c r="IK9307" i="3"/>
  <c r="IK9306" i="3"/>
  <c r="HW9274" i="3"/>
  <c r="IK9312" i="3"/>
  <c r="IA9285" i="3"/>
  <c r="IA9287" i="3"/>
  <c r="IA9286" i="3"/>
  <c r="IA9284" i="3"/>
  <c r="HW9273" i="3"/>
  <c r="IK9314" i="3"/>
  <c r="IK9315" i="3"/>
  <c r="HT9269" i="3"/>
  <c r="HT9268" i="3"/>
  <c r="HW9278" i="3"/>
  <c r="HW9279" i="3"/>
  <c r="HW9275" i="3"/>
  <c r="IK9313" i="3"/>
  <c r="HT9267" i="3"/>
  <c r="IK9310" i="3"/>
  <c r="IK9311" i="3"/>
  <c r="HW9277" i="3"/>
  <c r="IK9308" i="3"/>
  <c r="IK9309" i="3"/>
  <c r="IK9302" i="3"/>
  <c r="IE9292" i="3"/>
  <c r="IE9293" i="3"/>
  <c r="HT9266" i="3"/>
  <c r="IE9295" i="3"/>
  <c r="IE9294" i="3"/>
  <c r="IK9303" i="3"/>
  <c r="IK9305" i="3"/>
  <c r="IK9304" i="3"/>
  <c r="IM9318" i="3"/>
  <c r="IM9319" i="3"/>
  <c r="HN9251" i="3" l="1"/>
  <c r="R266" i="3"/>
  <c r="AS266" i="3" s="1"/>
  <c r="HN9253" i="3"/>
  <c r="FF156" i="3"/>
  <c r="FF161" i="3"/>
  <c r="FG195" i="3" s="1"/>
  <c r="R268" i="3"/>
  <c r="AS268" i="3" s="1"/>
  <c r="R271" i="3"/>
  <c r="AS271" i="3" s="1"/>
  <c r="HN9255" i="3"/>
  <c r="HN9254" i="3"/>
  <c r="R267" i="3"/>
  <c r="AS267" i="3" s="1"/>
  <c r="HN9252" i="3"/>
  <c r="HO9252" i="3" s="1"/>
  <c r="R269" i="3"/>
  <c r="AS269" i="3" s="1"/>
  <c r="FF160" i="3"/>
  <c r="FF157" i="3"/>
  <c r="FG191" i="3" s="1"/>
  <c r="R270" i="3"/>
  <c r="AS270" i="3" s="1"/>
  <c r="FF159" i="3"/>
  <c r="FG193" i="3" s="1"/>
  <c r="FF188" i="3"/>
  <c r="FF158" i="3"/>
  <c r="FG192" i="3" s="1"/>
  <c r="FJ9110" i="3"/>
  <c r="FF155" i="3"/>
  <c r="FG189" i="3" s="1"/>
  <c r="FG162" i="3"/>
  <c r="FJ9113" i="3"/>
  <c r="FJ9115" i="3"/>
  <c r="FJ9114" i="3"/>
  <c r="FJ9111" i="3"/>
  <c r="FJ9112" i="3"/>
  <c r="FP9125" i="3"/>
  <c r="EY109" i="3"/>
  <c r="FM9119" i="3"/>
  <c r="FP9127" i="3"/>
  <c r="FP9126" i="3"/>
  <c r="FP9124" i="3"/>
  <c r="FP9123" i="3"/>
  <c r="EY134" i="3"/>
  <c r="EZ168" i="3" s="1"/>
  <c r="EY108" i="3"/>
  <c r="EY114" i="3" s="1"/>
  <c r="EY115" i="3" s="1"/>
  <c r="EY133" i="3" s="1"/>
  <c r="EZ109" i="3" s="1"/>
  <c r="FS9132" i="3"/>
  <c r="FS9131" i="3"/>
  <c r="FV9136" i="3"/>
  <c r="FV9138" i="3"/>
  <c r="EZ139" i="3"/>
  <c r="FA173" i="3" s="1"/>
  <c r="EZ138" i="3"/>
  <c r="FA172" i="3" s="1"/>
  <c r="FV9137" i="3"/>
  <c r="FB143" i="3"/>
  <c r="FC177" i="3" s="1"/>
  <c r="FV9142" i="3"/>
  <c r="FV9141" i="3"/>
  <c r="FV9140" i="3"/>
  <c r="FB142" i="3"/>
  <c r="FC176" i="3" s="1"/>
  <c r="FV9139" i="3"/>
  <c r="FX9145" i="3"/>
  <c r="EZ136" i="3"/>
  <c r="FA170" i="3" s="1"/>
  <c r="FX9146" i="3"/>
  <c r="FX9148" i="3"/>
  <c r="FX9149" i="3"/>
  <c r="FX9147" i="3"/>
  <c r="EZ171" i="3"/>
  <c r="EZ137" i="3" s="1"/>
  <c r="FD147" i="3"/>
  <c r="FE181" i="3" s="1"/>
  <c r="FD149" i="3"/>
  <c r="FE183" i="3" s="1"/>
  <c r="FG190" i="3"/>
  <c r="FE153" i="3"/>
  <c r="FE186" i="3"/>
  <c r="FE152" i="3" s="1"/>
  <c r="FD182" i="3"/>
  <c r="FD148" i="3" s="1"/>
  <c r="FE182" i="3" s="1"/>
  <c r="GA9155" i="3"/>
  <c r="GA9154" i="3"/>
  <c r="GC9158" i="3"/>
  <c r="GA9153" i="3"/>
  <c r="GC9160" i="3"/>
  <c r="GC9162" i="3"/>
  <c r="GC9161" i="3"/>
  <c r="GC9159" i="3"/>
  <c r="GG9168" i="3"/>
  <c r="GG9169" i="3"/>
  <c r="GG9170" i="3"/>
  <c r="GG9171" i="3"/>
  <c r="GG9167" i="3"/>
  <c r="GI9175" i="3"/>
  <c r="GI9177" i="3"/>
  <c r="GI9176" i="3"/>
  <c r="GI9174" i="3"/>
  <c r="HL9244" i="3"/>
  <c r="HL9245" i="3"/>
  <c r="HL9246" i="3"/>
  <c r="HL9247" i="3"/>
  <c r="HL9248" i="3"/>
  <c r="GM9184" i="3"/>
  <c r="GM9183" i="3"/>
  <c r="GM9182" i="3"/>
  <c r="GR9194" i="3"/>
  <c r="GO9187" i="3"/>
  <c r="GR9193" i="3"/>
  <c r="GO9189" i="3"/>
  <c r="GO9188" i="3"/>
  <c r="GR9195" i="3"/>
  <c r="GR9198" i="3"/>
  <c r="GR9197" i="3"/>
  <c r="GW9204" i="3"/>
  <c r="GR9196" i="3"/>
  <c r="FE184" i="3"/>
  <c r="FE151" i="3"/>
  <c r="FD179" i="3"/>
  <c r="FD146" i="3"/>
  <c r="HA9212" i="3"/>
  <c r="HF9226" i="3"/>
  <c r="GW9205" i="3"/>
  <c r="GW9206" i="3"/>
  <c r="HF9228" i="3"/>
  <c r="HF9227" i="3"/>
  <c r="HF9225" i="3"/>
  <c r="HG9231" i="3"/>
  <c r="HG9230" i="3"/>
  <c r="HA9214" i="3"/>
  <c r="HA9213" i="3"/>
  <c r="HF9220" i="3"/>
  <c r="HF9221" i="3"/>
  <c r="HF9224" i="3"/>
  <c r="HF9223" i="3"/>
  <c r="HF9222" i="3"/>
  <c r="HI9239" i="3"/>
  <c r="HI9240" i="3"/>
  <c r="HI9238" i="3"/>
  <c r="HI9237" i="3"/>
  <c r="HI9236" i="3"/>
  <c r="HI9235" i="3"/>
  <c r="HI9234" i="3"/>
  <c r="HR9260" i="3"/>
  <c r="HR9263" i="3"/>
  <c r="HR9262" i="3"/>
  <c r="HR9261" i="3"/>
  <c r="GY9209" i="3"/>
  <c r="HX9275" i="3"/>
  <c r="IB9285" i="3"/>
  <c r="HX9276" i="3"/>
  <c r="IB9286" i="3"/>
  <c r="IL9314" i="3"/>
  <c r="IL9310" i="3"/>
  <c r="HX9278" i="3"/>
  <c r="IL9311" i="3"/>
  <c r="IL9312" i="3"/>
  <c r="IL9309" i="3"/>
  <c r="IL9308" i="3"/>
  <c r="IL9307" i="3"/>
  <c r="HX9280" i="3"/>
  <c r="HX9279" i="3"/>
  <c r="HU9268" i="3"/>
  <c r="HU9270" i="3"/>
  <c r="HU9269" i="3"/>
  <c r="IB9288" i="3"/>
  <c r="IB9287" i="3"/>
  <c r="HX9277" i="3"/>
  <c r="IL9313" i="3"/>
  <c r="HX9274" i="3"/>
  <c r="IL9315" i="3"/>
  <c r="IL9316" i="3"/>
  <c r="IF9293" i="3"/>
  <c r="HU9267" i="3"/>
  <c r="IF9294" i="3"/>
  <c r="IF9296" i="3"/>
  <c r="IF9295" i="3"/>
  <c r="IL9304" i="3"/>
  <c r="IL9303" i="3"/>
  <c r="IL9306" i="3"/>
  <c r="IL9305" i="3"/>
  <c r="IN9319" i="3"/>
  <c r="IN9320" i="3"/>
  <c r="FG159" i="3" l="1"/>
  <c r="FH193" i="3" s="1"/>
  <c r="HO9254" i="3"/>
  <c r="FG194" i="3"/>
  <c r="FG160" i="3" s="1"/>
  <c r="FH194" i="3" s="1"/>
  <c r="FG161" i="3"/>
  <c r="HO9256" i="3"/>
  <c r="HO9255" i="3"/>
  <c r="HO9253" i="3"/>
  <c r="FG158" i="3"/>
  <c r="FH192" i="3" s="1"/>
  <c r="FG157" i="3"/>
  <c r="FH191" i="3" s="1"/>
  <c r="FG156" i="3"/>
  <c r="FH190" i="3" s="1"/>
  <c r="FK9114" i="3"/>
  <c r="FH196" i="3"/>
  <c r="FH162" i="3" s="1"/>
  <c r="FH9107" i="3"/>
  <c r="FI9108" i="3" s="1"/>
  <c r="FJ9109" i="3" s="1"/>
  <c r="FK9110" i="3" s="1"/>
  <c r="FK9113" i="3"/>
  <c r="FK9112" i="3"/>
  <c r="FK9111" i="3"/>
  <c r="FK9116" i="3"/>
  <c r="FK9115" i="3"/>
  <c r="FQ9126" i="3"/>
  <c r="EZ135" i="3"/>
  <c r="FA169" i="3" s="1"/>
  <c r="FN9120" i="3"/>
  <c r="FQ9124" i="3"/>
  <c r="FQ9125" i="3"/>
  <c r="FY9147" i="3"/>
  <c r="FQ9128" i="3"/>
  <c r="FQ9127" i="3"/>
  <c r="EZ134" i="3"/>
  <c r="FA168" i="3" s="1"/>
  <c r="EZ108" i="3"/>
  <c r="EZ114" i="3" s="1"/>
  <c r="EZ115" i="3" s="1"/>
  <c r="EZ167" i="3"/>
  <c r="FA139" i="3"/>
  <c r="FB173" i="3" s="1"/>
  <c r="FC143" i="3"/>
  <c r="FD177" i="3" s="1"/>
  <c r="FA140" i="3"/>
  <c r="FB174" i="3" s="1"/>
  <c r="FT9133" i="3"/>
  <c r="FT9132" i="3"/>
  <c r="FW9139" i="3"/>
  <c r="FE150" i="3"/>
  <c r="R261" i="3" s="1"/>
  <c r="AS261" i="3" s="1"/>
  <c r="FC144" i="3"/>
  <c r="FD178" i="3" s="1"/>
  <c r="FW9140" i="3"/>
  <c r="FW9141" i="3"/>
  <c r="FW9142" i="3"/>
  <c r="FW9143" i="3"/>
  <c r="FW9137" i="3"/>
  <c r="FW9138" i="3"/>
  <c r="FA171" i="3"/>
  <c r="FA137" i="3" s="1"/>
  <c r="FB171" i="3" s="1"/>
  <c r="FA138" i="3"/>
  <c r="FB172" i="3" s="1"/>
  <c r="FY9150" i="3"/>
  <c r="FY9149" i="3"/>
  <c r="FY9148" i="3"/>
  <c r="FY9146" i="3"/>
  <c r="FE148" i="3"/>
  <c r="FF182" i="3" s="1"/>
  <c r="FE149" i="3"/>
  <c r="R260" i="3" s="1"/>
  <c r="AS260" i="3" s="1"/>
  <c r="FH195" i="3"/>
  <c r="R263" i="3"/>
  <c r="AS263" i="3" s="1"/>
  <c r="FF186" i="3"/>
  <c r="FF152" i="3" s="1"/>
  <c r="FF154" i="3"/>
  <c r="FF187" i="3"/>
  <c r="FF153" i="3" s="1"/>
  <c r="FG187" i="3" s="1"/>
  <c r="R264" i="3"/>
  <c r="AS264" i="3" s="1"/>
  <c r="GB9154" i="3"/>
  <c r="GB9155" i="3"/>
  <c r="GB9156" i="3"/>
  <c r="GD9159" i="3"/>
  <c r="GD9161" i="3"/>
  <c r="GD9163" i="3"/>
  <c r="GD9162" i="3"/>
  <c r="GD9160" i="3"/>
  <c r="GH9168" i="3"/>
  <c r="GJ9176" i="3"/>
  <c r="GH9171" i="3"/>
  <c r="GH9172" i="3"/>
  <c r="GH9170" i="3"/>
  <c r="GH9169" i="3"/>
  <c r="GJ9175" i="3"/>
  <c r="GJ9178" i="3"/>
  <c r="GJ9177" i="3"/>
  <c r="HM9246" i="3"/>
  <c r="HM9248" i="3"/>
  <c r="HM9249" i="3"/>
  <c r="HM9247" i="3"/>
  <c r="HM9245" i="3"/>
  <c r="GS9195" i="3"/>
  <c r="GN9183" i="3"/>
  <c r="GN9184" i="3"/>
  <c r="GN9185" i="3"/>
  <c r="GP9188" i="3"/>
  <c r="GX9205" i="3"/>
  <c r="GS9196" i="3"/>
  <c r="GP9190" i="3"/>
  <c r="GP9189" i="3"/>
  <c r="HB9213" i="3"/>
  <c r="GS9197" i="3"/>
  <c r="GS9198" i="3"/>
  <c r="GS9199" i="3"/>
  <c r="GS9194" i="3"/>
  <c r="R262" i="3"/>
  <c r="AS262" i="3" s="1"/>
  <c r="FF185" i="3"/>
  <c r="FE180" i="3"/>
  <c r="FE147" i="3"/>
  <c r="GX9206" i="3"/>
  <c r="GX9207" i="3"/>
  <c r="HG9226" i="3"/>
  <c r="HG9227" i="3"/>
  <c r="HB9215" i="3"/>
  <c r="HB9214" i="3"/>
  <c r="HH9232" i="3"/>
  <c r="HH9231" i="3"/>
  <c r="HG9229" i="3"/>
  <c r="HG9228" i="3"/>
  <c r="HG9222" i="3"/>
  <c r="HG9223" i="3"/>
  <c r="HG9224" i="3"/>
  <c r="HG9225" i="3"/>
  <c r="HG9221" i="3"/>
  <c r="HJ9235" i="3"/>
  <c r="HJ9236" i="3"/>
  <c r="HJ9237" i="3"/>
  <c r="HJ9238" i="3"/>
  <c r="HJ9240" i="3"/>
  <c r="HJ9241" i="3"/>
  <c r="HJ9239" i="3"/>
  <c r="HS9263" i="3"/>
  <c r="HS9264" i="3"/>
  <c r="HS9261" i="3"/>
  <c r="HS9262" i="3"/>
  <c r="GZ9210" i="3"/>
  <c r="HY9276" i="3"/>
  <c r="HY9278" i="3"/>
  <c r="IM9310" i="3"/>
  <c r="IM9313" i="3"/>
  <c r="IC9287" i="3"/>
  <c r="HY9275" i="3"/>
  <c r="IM9314" i="3"/>
  <c r="HY9279" i="3"/>
  <c r="IM9316" i="3"/>
  <c r="IM9317" i="3"/>
  <c r="HV9269" i="3"/>
  <c r="HY9280" i="3"/>
  <c r="HY9281" i="3"/>
  <c r="IC9289" i="3"/>
  <c r="IC9288" i="3"/>
  <c r="IM9315" i="3"/>
  <c r="HV9271" i="3"/>
  <c r="HV9270" i="3"/>
  <c r="IC9286" i="3"/>
  <c r="IM9308" i="3"/>
  <c r="IM9309" i="3"/>
  <c r="HY9277" i="3"/>
  <c r="IM9312" i="3"/>
  <c r="IM9311" i="3"/>
  <c r="IG9294" i="3"/>
  <c r="HV9268" i="3"/>
  <c r="IG9295" i="3"/>
  <c r="IG9297" i="3"/>
  <c r="IG9296" i="3"/>
  <c r="IM9304" i="3"/>
  <c r="IM9305" i="3"/>
  <c r="IM9306" i="3"/>
  <c r="IM9307" i="3"/>
  <c r="IO9320" i="3"/>
  <c r="IO9321" i="3"/>
  <c r="HP9253" i="3" l="1"/>
  <c r="FH161" i="3"/>
  <c r="FI195" i="3" s="1"/>
  <c r="FH158" i="3"/>
  <c r="FI192" i="3" s="1"/>
  <c r="FH157" i="3"/>
  <c r="FI191" i="3" s="1"/>
  <c r="FH160" i="3"/>
  <c r="FI194" i="3" s="1"/>
  <c r="HP9255" i="3"/>
  <c r="FH159" i="3"/>
  <c r="FI193" i="3" s="1"/>
  <c r="HP9257" i="3"/>
  <c r="HP9256" i="3"/>
  <c r="HP9254" i="3"/>
  <c r="FL9115" i="3"/>
  <c r="FL9117" i="3"/>
  <c r="FL9116" i="3"/>
  <c r="FA136" i="3"/>
  <c r="FB170" i="3" s="1"/>
  <c r="FR9127" i="3"/>
  <c r="FL9111" i="3"/>
  <c r="FL9112" i="3"/>
  <c r="FL9113" i="3"/>
  <c r="FL9114" i="3"/>
  <c r="EZ133" i="3"/>
  <c r="FA109" i="3" s="1"/>
  <c r="FO9121" i="3"/>
  <c r="FD145" i="3"/>
  <c r="FE179" i="3" s="1"/>
  <c r="FR9129" i="3"/>
  <c r="FR9128" i="3"/>
  <c r="FR9126" i="3"/>
  <c r="FR9125" i="3"/>
  <c r="FA135" i="3"/>
  <c r="FB169" i="3" s="1"/>
  <c r="FF184" i="3"/>
  <c r="FF150" i="3" s="1"/>
  <c r="FG184" i="3" s="1"/>
  <c r="FF151" i="3"/>
  <c r="FG185" i="3" s="1"/>
  <c r="FB141" i="3"/>
  <c r="FC175" i="3" s="1"/>
  <c r="FD144" i="3"/>
  <c r="FE178" i="3" s="1"/>
  <c r="FB140" i="3"/>
  <c r="FC174" i="3" s="1"/>
  <c r="FU9133" i="3"/>
  <c r="FU9134" i="3"/>
  <c r="FZ9148" i="3"/>
  <c r="FB138" i="3"/>
  <c r="FC172" i="3" s="1"/>
  <c r="FB139" i="3"/>
  <c r="FC173" i="3" s="1"/>
  <c r="FX9139" i="3"/>
  <c r="FX9138" i="3"/>
  <c r="FX9144" i="3"/>
  <c r="FX9143" i="3"/>
  <c r="FX9142" i="3"/>
  <c r="FX9141" i="3"/>
  <c r="FX9140" i="3"/>
  <c r="FZ9147" i="3"/>
  <c r="FZ9149" i="3"/>
  <c r="FZ9150" i="3"/>
  <c r="FZ9151" i="3"/>
  <c r="R259" i="3"/>
  <c r="AS259" i="3" s="1"/>
  <c r="FF183" i="3"/>
  <c r="FF149" i="3" s="1"/>
  <c r="FG183" i="3" s="1"/>
  <c r="FI196" i="3"/>
  <c r="FI9107" i="3"/>
  <c r="FG188" i="3"/>
  <c r="FG154" i="3" s="1"/>
  <c r="FH188" i="3" s="1"/>
  <c r="FG155" i="3"/>
  <c r="GC9157" i="3"/>
  <c r="GC9156" i="3"/>
  <c r="GC9155" i="3"/>
  <c r="GE9160" i="3"/>
  <c r="GE9162" i="3"/>
  <c r="GE9164" i="3"/>
  <c r="GE9163" i="3"/>
  <c r="GE9161" i="3"/>
  <c r="GI9170" i="3"/>
  <c r="GK9177" i="3"/>
  <c r="GI9173" i="3"/>
  <c r="GI9172" i="3"/>
  <c r="GI9171" i="3"/>
  <c r="GI9169" i="3"/>
  <c r="GK9179" i="3"/>
  <c r="GK9178" i="3"/>
  <c r="GK9176" i="3"/>
  <c r="HN9247" i="3"/>
  <c r="HN9246" i="3"/>
  <c r="HN9249" i="3"/>
  <c r="HN9250" i="3"/>
  <c r="HN9248" i="3"/>
  <c r="GO9186" i="3"/>
  <c r="GO9185" i="3"/>
  <c r="GO9184" i="3"/>
  <c r="GQ9189" i="3"/>
  <c r="GT9197" i="3"/>
  <c r="GY9206" i="3"/>
  <c r="GT9198" i="3"/>
  <c r="GQ9191" i="3"/>
  <c r="GQ9190" i="3"/>
  <c r="GT9196" i="3"/>
  <c r="GT9195" i="3"/>
  <c r="GT9200" i="3"/>
  <c r="GT9199" i="3"/>
  <c r="FG186" i="3"/>
  <c r="FG153" i="3"/>
  <c r="R258" i="3"/>
  <c r="AS258" i="3" s="1"/>
  <c r="FF181" i="3"/>
  <c r="FF148" i="3"/>
  <c r="HC9214" i="3"/>
  <c r="GY9207" i="3"/>
  <c r="GY9208" i="3"/>
  <c r="HH9227" i="3"/>
  <c r="HH9228" i="3"/>
  <c r="HH9229" i="3"/>
  <c r="HH9230" i="3"/>
  <c r="HI9232" i="3"/>
  <c r="HI9233" i="3"/>
  <c r="HC9216" i="3"/>
  <c r="HC9215" i="3"/>
  <c r="HH9222" i="3"/>
  <c r="HH9226" i="3"/>
  <c r="HH9225" i="3"/>
  <c r="HH9224" i="3"/>
  <c r="HH9223" i="3"/>
  <c r="HK9239" i="3"/>
  <c r="HK9241" i="3"/>
  <c r="HK9242" i="3"/>
  <c r="HK9240" i="3"/>
  <c r="HK9238" i="3"/>
  <c r="HK9237" i="3"/>
  <c r="HK9236" i="3"/>
  <c r="HT9262" i="3"/>
  <c r="HT9265" i="3"/>
  <c r="HT9264" i="3"/>
  <c r="HT9263" i="3"/>
  <c r="HA9211" i="3"/>
  <c r="HZ9279" i="3"/>
  <c r="IN9315" i="3"/>
  <c r="HZ9277" i="3"/>
  <c r="HW9270" i="3"/>
  <c r="ID9288" i="3"/>
  <c r="HZ9278" i="3"/>
  <c r="IN9313" i="3"/>
  <c r="IN9312" i="3"/>
  <c r="IN9310" i="3"/>
  <c r="IN9309" i="3"/>
  <c r="IN9317" i="3"/>
  <c r="IN9318" i="3"/>
  <c r="ID9287" i="3"/>
  <c r="IN9316" i="3"/>
  <c r="ID9290" i="3"/>
  <c r="ID9289" i="3"/>
  <c r="IN9311" i="3"/>
  <c r="HZ9282" i="3"/>
  <c r="HZ9281" i="3"/>
  <c r="IN9314" i="3"/>
  <c r="HZ9280" i="3"/>
  <c r="HW9271" i="3"/>
  <c r="HW9272" i="3"/>
  <c r="HZ9276" i="3"/>
  <c r="IH9295" i="3"/>
  <c r="IH9296" i="3"/>
  <c r="IH9298" i="3"/>
  <c r="IH9297" i="3"/>
  <c r="HW9269" i="3"/>
  <c r="IN9306" i="3"/>
  <c r="IN9305" i="3"/>
  <c r="IN9307" i="3"/>
  <c r="IN9308" i="3"/>
  <c r="IP9321" i="3"/>
  <c r="IP9322" i="3"/>
  <c r="FI162" i="3" l="1"/>
  <c r="FJ196" i="3" s="1"/>
  <c r="HQ9254" i="3"/>
  <c r="FI161" i="3"/>
  <c r="FJ195" i="3" s="1"/>
  <c r="FI158" i="3"/>
  <c r="FJ192" i="3" s="1"/>
  <c r="FI159" i="3"/>
  <c r="FI160" i="3"/>
  <c r="FJ194" i="3" s="1"/>
  <c r="FB137" i="3"/>
  <c r="FC171" i="3" s="1"/>
  <c r="HQ9256" i="3"/>
  <c r="HQ9258" i="3"/>
  <c r="HQ9257" i="3"/>
  <c r="HQ9255" i="3"/>
  <c r="FA108" i="3"/>
  <c r="FA114" i="3" s="1"/>
  <c r="FA115" i="3" s="1"/>
  <c r="FM9116" i="3"/>
  <c r="FE146" i="3"/>
  <c r="R257" i="3" s="1"/>
  <c r="AS257" i="3" s="1"/>
  <c r="FA167" i="3"/>
  <c r="FA134" i="3"/>
  <c r="FB168" i="3" s="1"/>
  <c r="FM9115" i="3"/>
  <c r="FM9114" i="3"/>
  <c r="FM9113" i="3"/>
  <c r="FM9112" i="3"/>
  <c r="FM9118" i="3"/>
  <c r="FM9117" i="3"/>
  <c r="FB136" i="3"/>
  <c r="FC170" i="3" s="1"/>
  <c r="FS9128" i="3"/>
  <c r="FG152" i="3"/>
  <c r="FH186" i="3" s="1"/>
  <c r="FP9122" i="3"/>
  <c r="FS9126" i="3"/>
  <c r="FS9127" i="3"/>
  <c r="FS9130" i="3"/>
  <c r="FS9129" i="3"/>
  <c r="FC139" i="3"/>
  <c r="FD173" i="3" s="1"/>
  <c r="FC142" i="3"/>
  <c r="FD176" i="3" s="1"/>
  <c r="FC140" i="3"/>
  <c r="FD174" i="3" s="1"/>
  <c r="FE145" i="3"/>
  <c r="R256" i="3" s="1"/>
  <c r="AS256" i="3" s="1"/>
  <c r="FC141" i="3"/>
  <c r="FD175" i="3" s="1"/>
  <c r="FG151" i="3"/>
  <c r="FH185" i="3" s="1"/>
  <c r="FV9135" i="3"/>
  <c r="FV9134" i="3"/>
  <c r="FY9140" i="3"/>
  <c r="FY9141" i="3"/>
  <c r="FY9142" i="3"/>
  <c r="FY9143" i="3"/>
  <c r="FY9145" i="3"/>
  <c r="FY9144" i="3"/>
  <c r="FY9139" i="3"/>
  <c r="GA9152" i="3"/>
  <c r="GA9151" i="3"/>
  <c r="GA9150" i="3"/>
  <c r="GA9149" i="3"/>
  <c r="GA9148" i="3"/>
  <c r="FG150" i="3"/>
  <c r="FH184" i="3" s="1"/>
  <c r="FJ9108" i="3"/>
  <c r="FH189" i="3"/>
  <c r="FH155" i="3" s="1"/>
  <c r="FI189" i="3" s="1"/>
  <c r="FH156" i="3"/>
  <c r="FJ193" i="3"/>
  <c r="GD9156" i="3"/>
  <c r="GD9158" i="3"/>
  <c r="GD9157" i="3"/>
  <c r="GF9161" i="3"/>
  <c r="GF9163" i="3"/>
  <c r="GF9165" i="3"/>
  <c r="GF9164" i="3"/>
  <c r="GJ9170" i="3"/>
  <c r="GF9162" i="3"/>
  <c r="GJ9172" i="3"/>
  <c r="GJ9174" i="3"/>
  <c r="GJ9173" i="3"/>
  <c r="GJ9171" i="3"/>
  <c r="GL9177" i="3"/>
  <c r="GL9178" i="3"/>
  <c r="GL9180" i="3"/>
  <c r="GL9179" i="3"/>
  <c r="HO9248" i="3"/>
  <c r="HO9247" i="3"/>
  <c r="HO9250" i="3"/>
  <c r="HO9251" i="3"/>
  <c r="HO9249" i="3"/>
  <c r="GP9185" i="3"/>
  <c r="GP9186" i="3"/>
  <c r="GP9187" i="3"/>
  <c r="GR9190" i="3"/>
  <c r="GU9199" i="3"/>
  <c r="HD9215" i="3"/>
  <c r="GU9196" i="3"/>
  <c r="GR9192" i="3"/>
  <c r="GR9191" i="3"/>
  <c r="GU9200" i="3"/>
  <c r="GU9201" i="3"/>
  <c r="GU9198" i="3"/>
  <c r="GU9197" i="3"/>
  <c r="FH154" i="3"/>
  <c r="FH187" i="3"/>
  <c r="FG182" i="3"/>
  <c r="FG149" i="3"/>
  <c r="GZ9208" i="3"/>
  <c r="GZ9209" i="3"/>
  <c r="GZ9207" i="3"/>
  <c r="HD9217" i="3"/>
  <c r="HD9216" i="3"/>
  <c r="HJ9233" i="3"/>
  <c r="HJ9234" i="3"/>
  <c r="HI9230" i="3"/>
  <c r="HI9231" i="3"/>
  <c r="HI9229" i="3"/>
  <c r="HI9228" i="3"/>
  <c r="HI9223" i="3"/>
  <c r="HI9224" i="3"/>
  <c r="HI9225" i="3"/>
  <c r="HI9227" i="3"/>
  <c r="HI9226" i="3"/>
  <c r="HL9240" i="3"/>
  <c r="HL9237" i="3"/>
  <c r="HL9238" i="3"/>
  <c r="HL9243" i="3"/>
  <c r="HL9242" i="3"/>
  <c r="HL9241" i="3"/>
  <c r="HL9239" i="3"/>
  <c r="HU9264" i="3"/>
  <c r="HU9263" i="3"/>
  <c r="HU9266" i="3"/>
  <c r="HU9265" i="3"/>
  <c r="HB9212" i="3"/>
  <c r="IA9279" i="3"/>
  <c r="IA9281" i="3"/>
  <c r="IE9289" i="3"/>
  <c r="IO9314" i="3"/>
  <c r="IO9315" i="3"/>
  <c r="IO9317" i="3"/>
  <c r="IA9278" i="3"/>
  <c r="IA9282" i="3"/>
  <c r="IA9283" i="3"/>
  <c r="IO9316" i="3"/>
  <c r="IA9280" i="3"/>
  <c r="IO9310" i="3"/>
  <c r="IE9288" i="3"/>
  <c r="IA9277" i="3"/>
  <c r="HX9272" i="3"/>
  <c r="HX9273" i="3"/>
  <c r="HX9271" i="3"/>
  <c r="IE9291" i="3"/>
  <c r="IE9290" i="3"/>
  <c r="IO9313" i="3"/>
  <c r="IO9312" i="3"/>
  <c r="IO9311" i="3"/>
  <c r="IO9318" i="3"/>
  <c r="IO9319" i="3"/>
  <c r="II9296" i="3"/>
  <c r="II9297" i="3"/>
  <c r="II9299" i="3"/>
  <c r="II9298" i="3"/>
  <c r="HX9270" i="3"/>
  <c r="IO9306" i="3"/>
  <c r="IO9308" i="3"/>
  <c r="IO9309" i="3"/>
  <c r="IO9307" i="3"/>
  <c r="IQ9323" i="3"/>
  <c r="IQ9322" i="3"/>
  <c r="FJ9107" i="3" l="1"/>
  <c r="FJ159" i="3"/>
  <c r="FK193" i="3" s="1"/>
  <c r="FJ162" i="3"/>
  <c r="FK196" i="3" s="1"/>
  <c r="FJ161" i="3"/>
  <c r="FK195" i="3" s="1"/>
  <c r="FJ160" i="3"/>
  <c r="FK194" i="3" s="1"/>
  <c r="FF147" i="3"/>
  <c r="FG181" i="3" s="1"/>
  <c r="FC138" i="3"/>
  <c r="FD172" i="3" s="1"/>
  <c r="HR9255" i="3"/>
  <c r="HR9257" i="3"/>
  <c r="HR9259" i="3"/>
  <c r="HR9258" i="3"/>
  <c r="HR9256" i="3"/>
  <c r="FN9117" i="3"/>
  <c r="FF180" i="3"/>
  <c r="FF146" i="3" s="1"/>
  <c r="FG180" i="3" s="1"/>
  <c r="FB135" i="3"/>
  <c r="FC169" i="3" s="1"/>
  <c r="FA133" i="3"/>
  <c r="FB109" i="3" s="1"/>
  <c r="FH153" i="3"/>
  <c r="FI187" i="3" s="1"/>
  <c r="FN9119" i="3"/>
  <c r="FN9118" i="3"/>
  <c r="FN9113" i="3"/>
  <c r="FC137" i="3"/>
  <c r="FD171" i="3" s="1"/>
  <c r="FN9114" i="3"/>
  <c r="FN9116" i="3"/>
  <c r="FN9115" i="3"/>
  <c r="FT9129" i="3"/>
  <c r="FD141" i="3"/>
  <c r="FE175" i="3" s="1"/>
  <c r="FH152" i="3"/>
  <c r="FI186" i="3" s="1"/>
  <c r="FQ9123" i="3"/>
  <c r="FT9131" i="3"/>
  <c r="FT9130" i="3"/>
  <c r="FF179" i="3"/>
  <c r="FD142" i="3"/>
  <c r="FE176" i="3" s="1"/>
  <c r="FT9127" i="3"/>
  <c r="FT9128" i="3"/>
  <c r="FD140" i="3"/>
  <c r="FE174" i="3" s="1"/>
  <c r="FD143" i="3"/>
  <c r="FZ9144" i="3"/>
  <c r="FW9135" i="3"/>
  <c r="FW9136" i="3"/>
  <c r="FZ9145" i="3"/>
  <c r="FZ9146" i="3"/>
  <c r="FZ9143" i="3"/>
  <c r="FZ9142" i="3"/>
  <c r="FZ9141" i="3"/>
  <c r="FZ9140" i="3"/>
  <c r="GB9149" i="3"/>
  <c r="FH151" i="3"/>
  <c r="FI185" i="3" s="1"/>
  <c r="GB9150" i="3"/>
  <c r="GB9151" i="3"/>
  <c r="GB9152" i="3"/>
  <c r="GB9153" i="3"/>
  <c r="FK9109" i="3"/>
  <c r="FK9108" i="3"/>
  <c r="FI190" i="3"/>
  <c r="FI156" i="3" s="1"/>
  <c r="FJ190" i="3" s="1"/>
  <c r="FI157" i="3"/>
  <c r="GE9157" i="3"/>
  <c r="GK9173" i="3"/>
  <c r="GG9162" i="3"/>
  <c r="GE9158" i="3"/>
  <c r="GE9159" i="3"/>
  <c r="GG9164" i="3"/>
  <c r="GK9172" i="3"/>
  <c r="GG9166" i="3"/>
  <c r="GG9165" i="3"/>
  <c r="GG9163" i="3"/>
  <c r="GK9175" i="3"/>
  <c r="GK9174" i="3"/>
  <c r="GK9171" i="3"/>
  <c r="GM9179" i="3"/>
  <c r="GM9181" i="3"/>
  <c r="GM9180" i="3"/>
  <c r="GM9178" i="3"/>
  <c r="HP9249" i="3"/>
  <c r="HP9248" i="3"/>
  <c r="HP9252" i="3"/>
  <c r="HP9251" i="3"/>
  <c r="HP9250" i="3"/>
  <c r="GQ9188" i="3"/>
  <c r="GQ9187" i="3"/>
  <c r="GQ9186" i="3"/>
  <c r="HA9208" i="3"/>
  <c r="GS9191" i="3"/>
  <c r="GV9198" i="3"/>
  <c r="GV9199" i="3"/>
  <c r="GV9202" i="3"/>
  <c r="GV9201" i="3"/>
  <c r="GV9200" i="3"/>
  <c r="GS9193" i="3"/>
  <c r="GS9192" i="3"/>
  <c r="GV9197" i="3"/>
  <c r="HE9216" i="3"/>
  <c r="FI188" i="3"/>
  <c r="FI155" i="3"/>
  <c r="FH183" i="3"/>
  <c r="FH150" i="3"/>
  <c r="HA9209" i="3"/>
  <c r="HA9210" i="3"/>
  <c r="HJ9229" i="3"/>
  <c r="HJ9231" i="3"/>
  <c r="HJ9232" i="3"/>
  <c r="HJ9230" i="3"/>
  <c r="HK9235" i="3"/>
  <c r="HK9234" i="3"/>
  <c r="HE9218" i="3"/>
  <c r="HE9217" i="3"/>
  <c r="HJ9226" i="3"/>
  <c r="HJ9227" i="3"/>
  <c r="HJ9228" i="3"/>
  <c r="HJ9225" i="3"/>
  <c r="HM9239" i="3"/>
  <c r="HJ9224" i="3"/>
  <c r="HM9241" i="3"/>
  <c r="HM9242" i="3"/>
  <c r="HM9244" i="3"/>
  <c r="HM9243" i="3"/>
  <c r="HM9240" i="3"/>
  <c r="HM9238" i="3"/>
  <c r="HV9265" i="3"/>
  <c r="HV9266" i="3"/>
  <c r="HV9267" i="3"/>
  <c r="HV9264" i="3"/>
  <c r="HC9213" i="3"/>
  <c r="IB9280" i="3"/>
  <c r="IP9317" i="3"/>
  <c r="IF9290" i="3"/>
  <c r="IB9279" i="3"/>
  <c r="IP9316" i="3"/>
  <c r="IP9311" i="3"/>
  <c r="HY9273" i="3"/>
  <c r="HY9274" i="3"/>
  <c r="IP9312" i="3"/>
  <c r="IP9313" i="3"/>
  <c r="IP9314" i="3"/>
  <c r="HY9272" i="3"/>
  <c r="IF9292" i="3"/>
  <c r="IF9291" i="3"/>
  <c r="IP9319" i="3"/>
  <c r="IP9320" i="3"/>
  <c r="IB9278" i="3"/>
  <c r="IP9318" i="3"/>
  <c r="IB9281" i="3"/>
  <c r="IB9284" i="3"/>
  <c r="IB9283" i="3"/>
  <c r="IF9289" i="3"/>
  <c r="IB9282" i="3"/>
  <c r="IP9315" i="3"/>
  <c r="IJ9298" i="3"/>
  <c r="HY9271" i="3"/>
  <c r="IJ9300" i="3"/>
  <c r="IJ9299" i="3"/>
  <c r="IJ9297" i="3"/>
  <c r="IP9309" i="3"/>
  <c r="IP9310" i="3"/>
  <c r="IP9308" i="3"/>
  <c r="IP9307" i="3"/>
  <c r="IR9323" i="3"/>
  <c r="IR9324" i="3"/>
  <c r="FK160" i="3" l="1"/>
  <c r="FL194" i="3" s="1"/>
  <c r="FK9107" i="3"/>
  <c r="FL9108" i="3" s="1"/>
  <c r="FK162" i="3"/>
  <c r="FL196" i="3" s="1"/>
  <c r="FK161" i="3"/>
  <c r="FG148" i="3"/>
  <c r="FH182" i="3" s="1"/>
  <c r="FD139" i="3"/>
  <c r="FE173" i="3" s="1"/>
  <c r="HS9256" i="3"/>
  <c r="HS9258" i="3"/>
  <c r="HS9260" i="3"/>
  <c r="HS9259" i="3"/>
  <c r="FB108" i="3"/>
  <c r="FB114" i="3" s="1"/>
  <c r="FB115" i="3" s="1"/>
  <c r="HS9257" i="3"/>
  <c r="FI154" i="3"/>
  <c r="FJ188" i="3" s="1"/>
  <c r="FB167" i="3"/>
  <c r="FB134" i="3"/>
  <c r="FC168" i="3" s="1"/>
  <c r="FC136" i="3"/>
  <c r="FD170" i="3" s="1"/>
  <c r="FO9118" i="3"/>
  <c r="FO9115" i="3"/>
  <c r="FD138" i="3"/>
  <c r="FE172" i="3" s="1"/>
  <c r="FI153" i="3"/>
  <c r="FJ187" i="3" s="1"/>
  <c r="FO9116" i="3"/>
  <c r="FO9117" i="3"/>
  <c r="FO9114" i="3"/>
  <c r="FO9120" i="3"/>
  <c r="FO9119" i="3"/>
  <c r="FU9130" i="3"/>
  <c r="FG147" i="3"/>
  <c r="FH181" i="3" s="1"/>
  <c r="FR9124" i="3"/>
  <c r="FE177" i="3"/>
  <c r="FE143" i="3" s="1"/>
  <c r="FF177" i="3" s="1"/>
  <c r="FE144" i="3"/>
  <c r="FU9128" i="3"/>
  <c r="FU9129" i="3"/>
  <c r="FE141" i="3"/>
  <c r="R252" i="3" s="1"/>
  <c r="AS252" i="3" s="1"/>
  <c r="FE142" i="3"/>
  <c r="R253" i="3" s="1"/>
  <c r="AS253" i="3" s="1"/>
  <c r="FU9132" i="3"/>
  <c r="FU9131" i="3"/>
  <c r="FX9137" i="3"/>
  <c r="FX9136" i="3"/>
  <c r="FI152" i="3"/>
  <c r="FJ186" i="3" s="1"/>
  <c r="GA9145" i="3"/>
  <c r="GA9141" i="3"/>
  <c r="GA9142" i="3"/>
  <c r="GA9144" i="3"/>
  <c r="GA9143" i="3"/>
  <c r="GA9146" i="3"/>
  <c r="GA9147" i="3"/>
  <c r="GC9153" i="3"/>
  <c r="GC9154" i="3"/>
  <c r="GC9152" i="3"/>
  <c r="GC9151" i="3"/>
  <c r="GC9150" i="3"/>
  <c r="FL9110" i="3"/>
  <c r="FL9109" i="3"/>
  <c r="FJ191" i="3"/>
  <c r="FJ157" i="3" s="1"/>
  <c r="FK191" i="3" s="1"/>
  <c r="FJ158" i="3"/>
  <c r="FL195" i="3"/>
  <c r="FL161" i="3" s="1"/>
  <c r="FM195" i="3" s="1"/>
  <c r="FL162" i="3"/>
  <c r="GF9159" i="3"/>
  <c r="GF9160" i="3"/>
  <c r="GF9158" i="3"/>
  <c r="GH9163" i="3"/>
  <c r="GH9165" i="3"/>
  <c r="GH9167" i="3"/>
  <c r="GH9166" i="3"/>
  <c r="GH9164" i="3"/>
  <c r="FE140" i="3"/>
  <c r="R251" i="3" s="1"/>
  <c r="AS251" i="3" s="1"/>
  <c r="GL9174" i="3"/>
  <c r="GN9179" i="3"/>
  <c r="GL9172" i="3"/>
  <c r="GL9176" i="3"/>
  <c r="GL9175" i="3"/>
  <c r="GL9173" i="3"/>
  <c r="GN9180" i="3"/>
  <c r="GN9182" i="3"/>
  <c r="GN9181" i="3"/>
  <c r="HQ9249" i="3"/>
  <c r="HQ9250" i="3"/>
  <c r="HQ9251" i="3"/>
  <c r="HQ9252" i="3"/>
  <c r="HQ9253" i="3"/>
  <c r="GR9187" i="3"/>
  <c r="GR9188" i="3"/>
  <c r="GR9189" i="3"/>
  <c r="GW9200" i="3"/>
  <c r="GT9192" i="3"/>
  <c r="HB9209" i="3"/>
  <c r="GT9194" i="3"/>
  <c r="GT9193" i="3"/>
  <c r="GW9201" i="3"/>
  <c r="GW9203" i="3"/>
  <c r="GW9202" i="3"/>
  <c r="GW9199" i="3"/>
  <c r="GW9198" i="3"/>
  <c r="FI184" i="3"/>
  <c r="FI151" i="3"/>
  <c r="FJ189" i="3"/>
  <c r="FJ156" i="3"/>
  <c r="HF9217" i="3"/>
  <c r="HK9230" i="3"/>
  <c r="HB9210" i="3"/>
  <c r="HB9211" i="3"/>
  <c r="HF9219" i="3"/>
  <c r="HF9218" i="3"/>
  <c r="HL9235" i="3"/>
  <c r="HL9236" i="3"/>
  <c r="HK9233" i="3"/>
  <c r="HK9232" i="3"/>
  <c r="HK9231" i="3"/>
  <c r="HK9226" i="3"/>
  <c r="HK9225" i="3"/>
  <c r="HK9229" i="3"/>
  <c r="HK9228" i="3"/>
  <c r="HK9227" i="3"/>
  <c r="HN9241" i="3"/>
  <c r="HN9243" i="3"/>
  <c r="HN9244" i="3"/>
  <c r="HN9245" i="3"/>
  <c r="HN9242" i="3"/>
  <c r="HN9239" i="3"/>
  <c r="HN9240" i="3"/>
  <c r="HW9268" i="3"/>
  <c r="HW9267" i="3"/>
  <c r="HW9266" i="3"/>
  <c r="HW9265" i="3"/>
  <c r="HD9214" i="3"/>
  <c r="IC9279" i="3"/>
  <c r="IC9281" i="3"/>
  <c r="IC9280" i="3"/>
  <c r="IC9283" i="3"/>
  <c r="IQ9313" i="3"/>
  <c r="IQ9312" i="3"/>
  <c r="IG9293" i="3"/>
  <c r="IG9292" i="3"/>
  <c r="IQ9320" i="3"/>
  <c r="IQ9321" i="3"/>
  <c r="IQ9319" i="3"/>
  <c r="IC9285" i="3"/>
  <c r="IC9284" i="3"/>
  <c r="IQ9318" i="3"/>
  <c r="IQ9317" i="3"/>
  <c r="HZ9274" i="3"/>
  <c r="HZ9275" i="3"/>
  <c r="HZ9273" i="3"/>
  <c r="IG9290" i="3"/>
  <c r="IQ9315" i="3"/>
  <c r="IQ9316" i="3"/>
  <c r="IC9282" i="3"/>
  <c r="IG9291" i="3"/>
  <c r="IQ9314" i="3"/>
  <c r="IK9299" i="3"/>
  <c r="IK9301" i="3"/>
  <c r="IK9300" i="3"/>
  <c r="HZ9272" i="3"/>
  <c r="IK9298" i="3"/>
  <c r="IQ9310" i="3"/>
  <c r="IQ9311" i="3"/>
  <c r="IQ9309" i="3"/>
  <c r="IQ9308" i="3"/>
  <c r="IS9324" i="3"/>
  <c r="IS9325" i="3"/>
  <c r="FH149" i="3" l="1"/>
  <c r="FI183" i="3" s="1"/>
  <c r="FL9107" i="3"/>
  <c r="FJ155" i="3"/>
  <c r="FK189" i="3" s="1"/>
  <c r="HT9257" i="3"/>
  <c r="FB133" i="3"/>
  <c r="FC109" i="3" s="1"/>
  <c r="HT9259" i="3"/>
  <c r="FE139" i="3"/>
  <c r="FF173" i="3" s="1"/>
  <c r="HT9261" i="3"/>
  <c r="HT9260" i="3"/>
  <c r="FD137" i="3"/>
  <c r="FE171" i="3" s="1"/>
  <c r="HT9258" i="3"/>
  <c r="FJ154" i="3"/>
  <c r="FK188" i="3" s="1"/>
  <c r="FP9115" i="3"/>
  <c r="FC135" i="3"/>
  <c r="FD169" i="3" s="1"/>
  <c r="FJ153" i="3"/>
  <c r="FK187" i="3" s="1"/>
  <c r="FP9119" i="3"/>
  <c r="FP9121" i="3"/>
  <c r="FP9120" i="3"/>
  <c r="FH148" i="3"/>
  <c r="FI182" i="3" s="1"/>
  <c r="FP9117" i="3"/>
  <c r="FP9118" i="3"/>
  <c r="FP9116" i="3"/>
  <c r="FV9131" i="3"/>
  <c r="FF176" i="3"/>
  <c r="FF142" i="3" s="1"/>
  <c r="FG176" i="3" s="1"/>
  <c r="FS9125" i="3"/>
  <c r="FV9133" i="3"/>
  <c r="FV9132" i="3"/>
  <c r="FV9129" i="3"/>
  <c r="FV9130" i="3"/>
  <c r="FF175" i="3"/>
  <c r="FF141" i="3" s="1"/>
  <c r="FG175" i="3" s="1"/>
  <c r="FF178" i="3"/>
  <c r="FF144" i="3" s="1"/>
  <c r="FG178" i="3" s="1"/>
  <c r="FF145" i="3"/>
  <c r="R255" i="3"/>
  <c r="AS255" i="3" s="1"/>
  <c r="FF143" i="3"/>
  <c r="FG177" i="3" s="1"/>
  <c r="R254" i="3"/>
  <c r="AS254" i="3" s="1"/>
  <c r="GB9143" i="3"/>
  <c r="FY9137" i="3"/>
  <c r="FY9138" i="3"/>
  <c r="GB9148" i="3"/>
  <c r="GB9147" i="3"/>
  <c r="GB9146" i="3"/>
  <c r="GB9144" i="3"/>
  <c r="GB9142" i="3"/>
  <c r="GB9145" i="3"/>
  <c r="GD9151" i="3"/>
  <c r="GD9152" i="3"/>
  <c r="GD9155" i="3"/>
  <c r="GD9154" i="3"/>
  <c r="GD9153" i="3"/>
  <c r="FM9108" i="3"/>
  <c r="FM9109" i="3"/>
  <c r="FM9110" i="3"/>
  <c r="FM9111" i="3"/>
  <c r="FM196" i="3"/>
  <c r="FM162" i="3" s="1"/>
  <c r="FN196" i="3" s="1"/>
  <c r="FM9107" i="3"/>
  <c r="FK192" i="3"/>
  <c r="FK158" i="3" s="1"/>
  <c r="FL192" i="3" s="1"/>
  <c r="FK159" i="3"/>
  <c r="FI150" i="3"/>
  <c r="FJ184" i="3" s="1"/>
  <c r="GI9164" i="3"/>
  <c r="GG9160" i="3"/>
  <c r="GG9161" i="3"/>
  <c r="GG9159" i="3"/>
  <c r="GI9166" i="3"/>
  <c r="GI9168" i="3"/>
  <c r="GI9167" i="3"/>
  <c r="FF174" i="3"/>
  <c r="GI9165" i="3"/>
  <c r="GM9175" i="3"/>
  <c r="R250" i="3"/>
  <c r="AS250" i="3" s="1"/>
  <c r="GM9173" i="3"/>
  <c r="GM9174" i="3"/>
  <c r="GM9177" i="3"/>
  <c r="GM9176" i="3"/>
  <c r="GO9181" i="3"/>
  <c r="GO9180" i="3"/>
  <c r="GO9183" i="3"/>
  <c r="GO9182" i="3"/>
  <c r="HR9250" i="3"/>
  <c r="HR9253" i="3"/>
  <c r="HR9254" i="3"/>
  <c r="HR9252" i="3"/>
  <c r="HR9251" i="3"/>
  <c r="GS9189" i="3"/>
  <c r="GS9190" i="3"/>
  <c r="GS9188" i="3"/>
  <c r="GU9193" i="3"/>
  <c r="HC9210" i="3"/>
  <c r="GX9202" i="3"/>
  <c r="GX9200" i="3"/>
  <c r="GX9199" i="3"/>
  <c r="GX9204" i="3"/>
  <c r="GX9203" i="3"/>
  <c r="GX9201" i="3"/>
  <c r="GU9195" i="3"/>
  <c r="GU9194" i="3"/>
  <c r="FK157" i="3"/>
  <c r="FK190" i="3"/>
  <c r="FJ185" i="3"/>
  <c r="FJ152" i="3"/>
  <c r="HL9231" i="3"/>
  <c r="HG9218" i="3"/>
  <c r="HC9211" i="3"/>
  <c r="HC9212" i="3"/>
  <c r="HL9232" i="3"/>
  <c r="HL9234" i="3"/>
  <c r="HL9233" i="3"/>
  <c r="HM9237" i="3"/>
  <c r="HM9236" i="3"/>
  <c r="HG9220" i="3"/>
  <c r="HG9219" i="3"/>
  <c r="HL9227" i="3"/>
  <c r="HL9228" i="3"/>
  <c r="HL9230" i="3"/>
  <c r="HL9229" i="3"/>
  <c r="HL9226" i="3"/>
  <c r="HO9242" i="3"/>
  <c r="HO9241" i="3"/>
  <c r="HO9240" i="3"/>
  <c r="HO9245" i="3"/>
  <c r="HO9246" i="3"/>
  <c r="HO9244" i="3"/>
  <c r="HO9243" i="3"/>
  <c r="HX9266" i="3"/>
  <c r="HX9267" i="3"/>
  <c r="HX9269" i="3"/>
  <c r="HX9268" i="3"/>
  <c r="HE9215" i="3"/>
  <c r="IR9313" i="3"/>
  <c r="ID9280" i="3"/>
  <c r="IR9314" i="3"/>
  <c r="ID9283" i="3"/>
  <c r="ID9282" i="3"/>
  <c r="ID9284" i="3"/>
  <c r="IR9319" i="3"/>
  <c r="ID9281" i="3"/>
  <c r="IR9321" i="3"/>
  <c r="IR9322" i="3"/>
  <c r="IA9275" i="3"/>
  <c r="IA9276" i="3"/>
  <c r="IR9320" i="3"/>
  <c r="IA9274" i="3"/>
  <c r="ID9286" i="3"/>
  <c r="ID9285" i="3"/>
  <c r="IH9292" i="3"/>
  <c r="IH9294" i="3"/>
  <c r="IH9293" i="3"/>
  <c r="IH9291" i="3"/>
  <c r="IR9316" i="3"/>
  <c r="IR9317" i="3"/>
  <c r="IR9315" i="3"/>
  <c r="IR9318" i="3"/>
  <c r="IL9302" i="3"/>
  <c r="IL9301" i="3"/>
  <c r="IA9273" i="3"/>
  <c r="IL9299" i="3"/>
  <c r="IL9300" i="3"/>
  <c r="IR9311" i="3"/>
  <c r="IR9312" i="3"/>
  <c r="IR9310" i="3"/>
  <c r="IR9309" i="3"/>
  <c r="IT9325" i="3"/>
  <c r="IT9326" i="3"/>
  <c r="FK156" i="3" l="1"/>
  <c r="FF140" i="3"/>
  <c r="FG174" i="3" s="1"/>
  <c r="FC134" i="3"/>
  <c r="FD168" i="3" s="1"/>
  <c r="FC108" i="3"/>
  <c r="FC114" i="3" s="1"/>
  <c r="FC115" i="3" s="1"/>
  <c r="HU9258" i="3"/>
  <c r="FC167" i="3"/>
  <c r="FD136" i="3"/>
  <c r="FE170" i="3" s="1"/>
  <c r="HU9260" i="3"/>
  <c r="FK155" i="3"/>
  <c r="FL189" i="3" s="1"/>
  <c r="FE138" i="3"/>
  <c r="FF172" i="3" s="1"/>
  <c r="FK154" i="3"/>
  <c r="FL188" i="3" s="1"/>
  <c r="HU9262" i="3"/>
  <c r="HU9261" i="3"/>
  <c r="HU9259" i="3"/>
  <c r="FQ9116" i="3"/>
  <c r="FI149" i="3"/>
  <c r="FJ183" i="3" s="1"/>
  <c r="FQ9120" i="3"/>
  <c r="FQ9119" i="3"/>
  <c r="FQ9118" i="3"/>
  <c r="FQ9117" i="3"/>
  <c r="FQ9122" i="3"/>
  <c r="FQ9121" i="3"/>
  <c r="FW9130" i="3"/>
  <c r="FW9132" i="3"/>
  <c r="FT9126" i="3"/>
  <c r="FG146" i="3"/>
  <c r="FG179" i="3"/>
  <c r="FG145" i="3" s="1"/>
  <c r="FH179" i="3" s="1"/>
  <c r="FG143" i="3"/>
  <c r="FH177" i="3" s="1"/>
  <c r="FG144" i="3"/>
  <c r="FH178" i="3" s="1"/>
  <c r="FW9134" i="3"/>
  <c r="FW9133" i="3"/>
  <c r="FW9131" i="3"/>
  <c r="GC9145" i="3"/>
  <c r="FZ9139" i="3"/>
  <c r="FZ9138" i="3"/>
  <c r="FD135" i="3"/>
  <c r="GC9143" i="3"/>
  <c r="GC9144" i="3"/>
  <c r="GE9153" i="3"/>
  <c r="GC9146" i="3"/>
  <c r="GC9147" i="3"/>
  <c r="GC9149" i="3"/>
  <c r="GC9148" i="3"/>
  <c r="GE9154" i="3"/>
  <c r="GE9156" i="3"/>
  <c r="GE9155" i="3"/>
  <c r="GE9152" i="3"/>
  <c r="FN9111" i="3"/>
  <c r="FN9112" i="3"/>
  <c r="FN9110" i="3"/>
  <c r="FN9109" i="3"/>
  <c r="FL193" i="3"/>
  <c r="FL159" i="3" s="1"/>
  <c r="FM193" i="3" s="1"/>
  <c r="FL160" i="3"/>
  <c r="FN9108" i="3"/>
  <c r="FN9107" i="3"/>
  <c r="FG141" i="3"/>
  <c r="FH175" i="3" s="1"/>
  <c r="FG142" i="3"/>
  <c r="FJ151" i="3"/>
  <c r="FK185" i="3" s="1"/>
  <c r="GH9162" i="3"/>
  <c r="GH9161" i="3"/>
  <c r="GJ9165" i="3"/>
  <c r="GH9160" i="3"/>
  <c r="GJ9167" i="3"/>
  <c r="GJ9169" i="3"/>
  <c r="GJ9168" i="3"/>
  <c r="GJ9166" i="3"/>
  <c r="GN9176" i="3"/>
  <c r="GN9178" i="3"/>
  <c r="GN9177" i="3"/>
  <c r="GN9175" i="3"/>
  <c r="GN9174" i="3"/>
  <c r="GP9182" i="3"/>
  <c r="GP9184" i="3"/>
  <c r="GP9183" i="3"/>
  <c r="GP9181" i="3"/>
  <c r="HS9251" i="3"/>
  <c r="HS9252" i="3"/>
  <c r="HS9255" i="3"/>
  <c r="HS9254" i="3"/>
  <c r="HS9253" i="3"/>
  <c r="GY9203" i="3"/>
  <c r="GT9190" i="3"/>
  <c r="GT9191" i="3"/>
  <c r="GT9189" i="3"/>
  <c r="HD9211" i="3"/>
  <c r="GY9201" i="3"/>
  <c r="GY9202" i="3"/>
  <c r="GY9205" i="3"/>
  <c r="GY9204" i="3"/>
  <c r="GV9194" i="3"/>
  <c r="GY9200" i="3"/>
  <c r="GV9196" i="3"/>
  <c r="GV9195" i="3"/>
  <c r="FK186" i="3"/>
  <c r="FK153" i="3"/>
  <c r="FL190" i="3"/>
  <c r="FL158" i="3"/>
  <c r="FL191" i="3"/>
  <c r="FL157" i="3" s="1"/>
  <c r="HM9233" i="3"/>
  <c r="HH9219" i="3"/>
  <c r="HD9212" i="3"/>
  <c r="HD9213" i="3"/>
  <c r="HH9221" i="3"/>
  <c r="HH9220" i="3"/>
  <c r="HN9237" i="3"/>
  <c r="HN9238" i="3"/>
  <c r="HM9235" i="3"/>
  <c r="HM9234" i="3"/>
  <c r="HM9232" i="3"/>
  <c r="HM9227" i="3"/>
  <c r="HM9229" i="3"/>
  <c r="HM9231" i="3"/>
  <c r="HM9230" i="3"/>
  <c r="HM9228" i="3"/>
  <c r="HP9243" i="3"/>
  <c r="HP9244" i="3"/>
  <c r="HP9247" i="3"/>
  <c r="HP9246" i="3"/>
  <c r="HP9245" i="3"/>
  <c r="HP9242" i="3"/>
  <c r="HP9241" i="3"/>
  <c r="HY9268" i="3"/>
  <c r="HY9270" i="3"/>
  <c r="HY9269" i="3"/>
  <c r="HY9267" i="3"/>
  <c r="HF9216" i="3"/>
  <c r="IE9281" i="3"/>
  <c r="IS9319" i="3"/>
  <c r="IS9317" i="3"/>
  <c r="IE9283" i="3"/>
  <c r="IE9284" i="3"/>
  <c r="II9293" i="3"/>
  <c r="IE9285" i="3"/>
  <c r="IE9282" i="3"/>
  <c r="IS9315" i="3"/>
  <c r="IB9276" i="3"/>
  <c r="IB9277" i="3"/>
  <c r="IB9275" i="3"/>
  <c r="IS9316" i="3"/>
  <c r="IS9323" i="3"/>
  <c r="IS9322" i="3"/>
  <c r="IS9321" i="3"/>
  <c r="IS9314" i="3"/>
  <c r="II9295" i="3"/>
  <c r="II9294" i="3"/>
  <c r="II9292" i="3"/>
  <c r="IS9320" i="3"/>
  <c r="IS9318" i="3"/>
  <c r="IE9286" i="3"/>
  <c r="IE9287" i="3"/>
  <c r="IM9301" i="3"/>
  <c r="IM9300" i="3"/>
  <c r="IS9311" i="3"/>
  <c r="IM9303" i="3"/>
  <c r="IM9302" i="3"/>
  <c r="IB9274" i="3"/>
  <c r="IS9310" i="3"/>
  <c r="IS9312" i="3"/>
  <c r="IS9313" i="3"/>
  <c r="IU9326" i="3"/>
  <c r="IU9327" i="3"/>
  <c r="FL156" i="3" l="1"/>
  <c r="FM190" i="3" s="1"/>
  <c r="R249" i="3"/>
  <c r="AS249" i="3" s="1"/>
  <c r="FC133" i="3"/>
  <c r="FD108" i="3" s="1"/>
  <c r="FD114" i="3" s="1"/>
  <c r="FD115" i="3" s="1"/>
  <c r="FL155" i="3"/>
  <c r="FM189" i="3" s="1"/>
  <c r="FE136" i="3"/>
  <c r="R247" i="3" s="1"/>
  <c r="AS247" i="3" s="1"/>
  <c r="FF139" i="3"/>
  <c r="FG173" i="3" s="1"/>
  <c r="FE137" i="3"/>
  <c r="FF171" i="3" s="1"/>
  <c r="HV9259" i="3"/>
  <c r="HV9261" i="3"/>
  <c r="FJ150" i="3"/>
  <c r="FK184" i="3" s="1"/>
  <c r="HV9263" i="3"/>
  <c r="HV9262" i="3"/>
  <c r="HV9260" i="3"/>
  <c r="FR9121" i="3"/>
  <c r="FR9117" i="3"/>
  <c r="FH145" i="3"/>
  <c r="FI179" i="3" s="1"/>
  <c r="FE169" i="3"/>
  <c r="FH143" i="3"/>
  <c r="FI177" i="3" s="1"/>
  <c r="FR9123" i="3"/>
  <c r="FR9122" i="3"/>
  <c r="FR9118" i="3"/>
  <c r="FR9120" i="3"/>
  <c r="FR9119" i="3"/>
  <c r="FD167" i="3"/>
  <c r="FX9133" i="3"/>
  <c r="FH144" i="3"/>
  <c r="FI178" i="3" s="1"/>
  <c r="FU9127" i="3"/>
  <c r="FX9132" i="3"/>
  <c r="FX9131" i="3"/>
  <c r="FX9135" i="3"/>
  <c r="FX9134" i="3"/>
  <c r="FH147" i="3"/>
  <c r="FH180" i="3"/>
  <c r="FH146" i="3" s="1"/>
  <c r="FD109" i="3"/>
  <c r="FD134" i="3"/>
  <c r="FE168" i="3" s="1"/>
  <c r="GD9148" i="3"/>
  <c r="GA9140" i="3"/>
  <c r="GB9141" i="3" s="1"/>
  <c r="GA9139" i="3"/>
  <c r="GD9149" i="3"/>
  <c r="GD9150" i="3"/>
  <c r="GD9147" i="3"/>
  <c r="GD9146" i="3"/>
  <c r="GD9144" i="3"/>
  <c r="GD9145" i="3"/>
  <c r="GF9155" i="3"/>
  <c r="GF9156" i="3"/>
  <c r="GF9157" i="3"/>
  <c r="GF9154" i="3"/>
  <c r="GF9153" i="3"/>
  <c r="FO9110" i="3"/>
  <c r="FO9113" i="3"/>
  <c r="FO9112" i="3"/>
  <c r="FO9111" i="3"/>
  <c r="FO9109" i="3"/>
  <c r="FO9108" i="3"/>
  <c r="FM194" i="3"/>
  <c r="FM160" i="3" s="1"/>
  <c r="FN194" i="3" s="1"/>
  <c r="FM161" i="3"/>
  <c r="FH176" i="3"/>
  <c r="FH142" i="3" s="1"/>
  <c r="FI176" i="3" s="1"/>
  <c r="FK152" i="3"/>
  <c r="FL186" i="3" s="1"/>
  <c r="GO9177" i="3"/>
  <c r="GI9161" i="3"/>
  <c r="GI9163" i="3"/>
  <c r="GI9162" i="3"/>
  <c r="GK9166" i="3"/>
  <c r="GK9168" i="3"/>
  <c r="GK9170" i="3"/>
  <c r="GK9169" i="3"/>
  <c r="GK9167" i="3"/>
  <c r="GO9175" i="3"/>
  <c r="GQ9182" i="3"/>
  <c r="GO9179" i="3"/>
  <c r="GO9178" i="3"/>
  <c r="GQ9183" i="3"/>
  <c r="GO9176" i="3"/>
  <c r="GQ9185" i="3"/>
  <c r="GQ9184" i="3"/>
  <c r="HT9253" i="3"/>
  <c r="HT9252" i="3"/>
  <c r="HT9254" i="3"/>
  <c r="HT9255" i="3"/>
  <c r="HT9256" i="3"/>
  <c r="GU9191" i="3"/>
  <c r="GU9192" i="3"/>
  <c r="GU9190" i="3"/>
  <c r="GZ9204" i="3"/>
  <c r="HE9212" i="3"/>
  <c r="HI9220" i="3"/>
  <c r="GZ9206" i="3"/>
  <c r="GZ9205" i="3"/>
  <c r="GZ9203" i="3"/>
  <c r="GZ9202" i="3"/>
  <c r="GZ9201" i="3"/>
  <c r="GW9195" i="3"/>
  <c r="GW9197" i="3"/>
  <c r="GW9196" i="3"/>
  <c r="FM191" i="3"/>
  <c r="FM157" i="3" s="1"/>
  <c r="FN191" i="3" s="1"/>
  <c r="FM192" i="3"/>
  <c r="FM158" i="3" s="1"/>
  <c r="FM159" i="3"/>
  <c r="FL187" i="3"/>
  <c r="FL154" i="3"/>
  <c r="HN9233" i="3"/>
  <c r="HE9213" i="3"/>
  <c r="HE9214" i="3"/>
  <c r="HN9234" i="3"/>
  <c r="HN9235" i="3"/>
  <c r="HN9236" i="3"/>
  <c r="HO9239" i="3"/>
  <c r="HO9238" i="3"/>
  <c r="HI9222" i="3"/>
  <c r="HI9221" i="3"/>
  <c r="HN9230" i="3"/>
  <c r="HN9229" i="3"/>
  <c r="HN9228" i="3"/>
  <c r="HN9232" i="3"/>
  <c r="HN9231" i="3"/>
  <c r="HQ9245" i="3"/>
  <c r="HQ9242" i="3"/>
  <c r="HQ9246" i="3"/>
  <c r="HQ9247" i="3"/>
  <c r="HQ9248" i="3"/>
  <c r="HQ9244" i="3"/>
  <c r="HQ9243" i="3"/>
  <c r="HZ9269" i="3"/>
  <c r="HZ9268" i="3"/>
  <c r="HZ9271" i="3"/>
  <c r="HZ9270" i="3"/>
  <c r="HG9217" i="3"/>
  <c r="IF9285" i="3"/>
  <c r="IT9322" i="3"/>
  <c r="IF9282" i="3"/>
  <c r="IT9320" i="3"/>
  <c r="IF9284" i="3"/>
  <c r="IJ9294" i="3"/>
  <c r="IT9316" i="3"/>
  <c r="IF9283" i="3"/>
  <c r="IC9276" i="3"/>
  <c r="IC9277" i="3"/>
  <c r="IC9278" i="3"/>
  <c r="IJ9293" i="3"/>
  <c r="IT9317" i="3"/>
  <c r="IF9287" i="3"/>
  <c r="IF9288" i="3"/>
  <c r="IF9286" i="3"/>
  <c r="IJ9296" i="3"/>
  <c r="IJ9295" i="3"/>
  <c r="IT9319" i="3"/>
  <c r="IT9318" i="3"/>
  <c r="IT9315" i="3"/>
  <c r="IT9321" i="3"/>
  <c r="IT9324" i="3"/>
  <c r="IT9323" i="3"/>
  <c r="IN9301" i="3"/>
  <c r="IN9302" i="3"/>
  <c r="IC9275" i="3"/>
  <c r="IT9312" i="3"/>
  <c r="IN9304" i="3"/>
  <c r="IN9303" i="3"/>
  <c r="IT9313" i="3"/>
  <c r="IT9314" i="3"/>
  <c r="IT9311" i="3"/>
  <c r="IV9327" i="3"/>
  <c r="IV9328" i="3"/>
  <c r="FM156" i="3" l="1"/>
  <c r="FN190" i="3" s="1"/>
  <c r="FD133" i="3"/>
  <c r="FE108" i="3" s="1"/>
  <c r="FE114" i="3" s="1"/>
  <c r="FE115" i="3" s="1"/>
  <c r="FF170" i="3"/>
  <c r="FG140" i="3"/>
  <c r="FH174" i="3" s="1"/>
  <c r="FF138" i="3"/>
  <c r="FG172" i="3" s="1"/>
  <c r="R248" i="3"/>
  <c r="AS248" i="3" s="1"/>
  <c r="FF137" i="3"/>
  <c r="FG171" i="3" s="1"/>
  <c r="FK151" i="3"/>
  <c r="FL185" i="3" s="1"/>
  <c r="HW9260" i="3"/>
  <c r="HW9262" i="3"/>
  <c r="HW9264" i="3"/>
  <c r="HW9263" i="3"/>
  <c r="HW9261" i="3"/>
  <c r="FS9122" i="3"/>
  <c r="FS9119" i="3"/>
  <c r="FS9120" i="3"/>
  <c r="FS9121" i="3"/>
  <c r="FS9118" i="3"/>
  <c r="FS9124" i="3"/>
  <c r="FS9123" i="3"/>
  <c r="FY9134" i="3"/>
  <c r="FI144" i="3"/>
  <c r="FJ178" i="3" s="1"/>
  <c r="FE134" i="3"/>
  <c r="R245" i="3" s="1"/>
  <c r="AS245" i="3" s="1"/>
  <c r="FE135" i="3"/>
  <c r="R246" i="3" s="1"/>
  <c r="AS246" i="3" s="1"/>
  <c r="FV9128" i="3"/>
  <c r="FI180" i="3"/>
  <c r="FI146" i="3" s="1"/>
  <c r="FI145" i="3"/>
  <c r="FJ179" i="3" s="1"/>
  <c r="GE9148" i="3"/>
  <c r="FI181" i="3"/>
  <c r="FI147" i="3" s="1"/>
  <c r="FI148" i="3"/>
  <c r="FY9136" i="3"/>
  <c r="FY9135" i="3"/>
  <c r="FE109" i="3"/>
  <c r="FE167" i="3"/>
  <c r="FE133" i="3" s="1"/>
  <c r="R244" i="3" s="1"/>
  <c r="AS244" i="3" s="1"/>
  <c r="FY9132" i="3"/>
  <c r="FY9133" i="3"/>
  <c r="GE9145" i="3"/>
  <c r="GB9140" i="3"/>
  <c r="GC9141" i="3" s="1"/>
  <c r="GC9142" i="3"/>
  <c r="GE9149" i="3"/>
  <c r="GE9146" i="3"/>
  <c r="GE9147" i="3"/>
  <c r="GE9151" i="3"/>
  <c r="GE9150" i="3"/>
  <c r="GG9154" i="3"/>
  <c r="GG9157" i="3"/>
  <c r="GG9158" i="3"/>
  <c r="GG9156" i="3"/>
  <c r="GG9155" i="3"/>
  <c r="FP9111" i="3"/>
  <c r="FP9112" i="3"/>
  <c r="FP9114" i="3"/>
  <c r="FP9113" i="3"/>
  <c r="FN195" i="3"/>
  <c r="FN161" i="3" s="1"/>
  <c r="FO195" i="3" s="1"/>
  <c r="FN162" i="3"/>
  <c r="FP9109" i="3"/>
  <c r="FP9110" i="3"/>
  <c r="FI143" i="3"/>
  <c r="FJ177" i="3" s="1"/>
  <c r="FL153" i="3"/>
  <c r="FM187" i="3" s="1"/>
  <c r="GJ9162" i="3"/>
  <c r="GJ9164" i="3"/>
  <c r="GJ9163" i="3"/>
  <c r="GL9167" i="3"/>
  <c r="GL9169" i="3"/>
  <c r="GL9171" i="3"/>
  <c r="GL9170" i="3"/>
  <c r="GL9168" i="3"/>
  <c r="GP9176" i="3"/>
  <c r="GP9178" i="3"/>
  <c r="GP9180" i="3"/>
  <c r="GP9179" i="3"/>
  <c r="GP9177" i="3"/>
  <c r="GR9183" i="3"/>
  <c r="GR9184" i="3"/>
  <c r="GR9186" i="3"/>
  <c r="GR9185" i="3"/>
  <c r="HU9253" i="3"/>
  <c r="HU9256" i="3"/>
  <c r="HU9257" i="3"/>
  <c r="HU9255" i="3"/>
  <c r="HU9254" i="3"/>
  <c r="HA9205" i="3"/>
  <c r="GV9192" i="3"/>
  <c r="GV9193" i="3"/>
  <c r="GV9191" i="3"/>
  <c r="HF9213" i="3"/>
  <c r="HA9202" i="3"/>
  <c r="HA9204" i="3"/>
  <c r="HA9203" i="3"/>
  <c r="GX9198" i="3"/>
  <c r="GX9197" i="3"/>
  <c r="HJ9221" i="3"/>
  <c r="HA9206" i="3"/>
  <c r="HA9207" i="3"/>
  <c r="GX9196" i="3"/>
  <c r="FM188" i="3"/>
  <c r="FM155" i="3"/>
  <c r="FN160" i="3"/>
  <c r="FN193" i="3"/>
  <c r="FN159" i="3" s="1"/>
  <c r="FN192" i="3"/>
  <c r="FN158" i="3" s="1"/>
  <c r="FO192" i="3" s="1"/>
  <c r="FN157" i="3"/>
  <c r="FO191" i="3" s="1"/>
  <c r="HF9214" i="3"/>
  <c r="HF9215" i="3"/>
  <c r="HJ9223" i="3"/>
  <c r="HJ9222" i="3"/>
  <c r="HP9239" i="3"/>
  <c r="HP9240" i="3"/>
  <c r="HO9236" i="3"/>
  <c r="HO9237" i="3"/>
  <c r="HO9234" i="3"/>
  <c r="HO9235" i="3"/>
  <c r="HO9231" i="3"/>
  <c r="HO9233" i="3"/>
  <c r="HO9232" i="3"/>
  <c r="HO9230" i="3"/>
  <c r="HO9229" i="3"/>
  <c r="HR9243" i="3"/>
  <c r="HR9244" i="3"/>
  <c r="HR9249" i="3"/>
  <c r="HR9248" i="3"/>
  <c r="HR9247" i="3"/>
  <c r="HR9246" i="3"/>
  <c r="HR9245" i="3"/>
  <c r="IA9270" i="3"/>
  <c r="IA9272" i="3"/>
  <c r="IA9271" i="3"/>
  <c r="IA9269" i="3"/>
  <c r="HH9218" i="3"/>
  <c r="IG9285" i="3"/>
  <c r="IG9283" i="3"/>
  <c r="IK9295" i="3"/>
  <c r="IU9317" i="3"/>
  <c r="IG9284" i="3"/>
  <c r="IU9316" i="3"/>
  <c r="IG9288" i="3"/>
  <c r="IG9289" i="3"/>
  <c r="IG9287" i="3"/>
  <c r="IU9323" i="3"/>
  <c r="IK9297" i="3"/>
  <c r="IK9296" i="3"/>
  <c r="ID9277" i="3"/>
  <c r="IU9324" i="3"/>
  <c r="IU9325" i="3"/>
  <c r="IG9286" i="3"/>
  <c r="IU9321" i="3"/>
  <c r="IU9322" i="3"/>
  <c r="ID9279" i="3"/>
  <c r="ID9278" i="3"/>
  <c r="IU9318" i="3"/>
  <c r="IO9302" i="3"/>
  <c r="IU9320" i="3"/>
  <c r="IU9319" i="3"/>
  <c r="IK9294" i="3"/>
  <c r="IO9305" i="3"/>
  <c r="IO9304" i="3"/>
  <c r="ID9276" i="3"/>
  <c r="IU9312" i="3"/>
  <c r="IO9303" i="3"/>
  <c r="IU9314" i="3"/>
  <c r="IU9315" i="3"/>
  <c r="IU9313" i="3"/>
  <c r="IW9328" i="3"/>
  <c r="IW9329" i="3"/>
  <c r="FG139" i="3" l="1"/>
  <c r="FH173" i="3" s="1"/>
  <c r="FH141" i="3"/>
  <c r="FI175" i="3" s="1"/>
  <c r="FG138" i="3"/>
  <c r="FH172" i="3" s="1"/>
  <c r="FL152" i="3"/>
  <c r="FM186" i="3" s="1"/>
  <c r="HX9261" i="3"/>
  <c r="HX9263" i="3"/>
  <c r="HX9265" i="3"/>
  <c r="HX9264" i="3"/>
  <c r="HX9262" i="3"/>
  <c r="FT9123" i="3"/>
  <c r="FT9119" i="3"/>
  <c r="FF169" i="3"/>
  <c r="FF135" i="3" s="1"/>
  <c r="FG169" i="3" s="1"/>
  <c r="FF136" i="3"/>
  <c r="FG170" i="3" s="1"/>
  <c r="FT9125" i="3"/>
  <c r="FT9124" i="3"/>
  <c r="FF109" i="3"/>
  <c r="FF108" i="3"/>
  <c r="FF114" i="3" s="1"/>
  <c r="FF115" i="3" s="1"/>
  <c r="FT9122" i="3"/>
  <c r="FT9121" i="3"/>
  <c r="FF167" i="3"/>
  <c r="FT9120" i="3"/>
  <c r="FF168" i="3"/>
  <c r="FF134" i="3" s="1"/>
  <c r="FG168" i="3" s="1"/>
  <c r="R275" i="3"/>
  <c r="FJ181" i="3"/>
  <c r="FJ147" i="3" s="1"/>
  <c r="FJ145" i="3"/>
  <c r="FK179" i="3" s="1"/>
  <c r="FJ180" i="3"/>
  <c r="FJ146" i="3" s="1"/>
  <c r="FK180" i="3" s="1"/>
  <c r="FW9129" i="3"/>
  <c r="FI142" i="3"/>
  <c r="FJ176" i="3" s="1"/>
  <c r="GF9150" i="3"/>
  <c r="FZ9135" i="3"/>
  <c r="FZ9137" i="3"/>
  <c r="FZ9136" i="3"/>
  <c r="FJ182" i="3"/>
  <c r="FJ148" i="3" s="1"/>
  <c r="FJ149" i="3"/>
  <c r="FZ9134" i="3"/>
  <c r="FZ9133" i="3"/>
  <c r="GD9142" i="3"/>
  <c r="GD9143" i="3"/>
  <c r="GF9151" i="3"/>
  <c r="GF9152" i="3"/>
  <c r="GF9147" i="3"/>
  <c r="GF9148" i="3"/>
  <c r="GF9146" i="3"/>
  <c r="GH9155" i="3"/>
  <c r="GF9149" i="3"/>
  <c r="GH9156" i="3"/>
  <c r="GH9158" i="3"/>
  <c r="GH9159" i="3"/>
  <c r="GH9157" i="3"/>
  <c r="FQ9113" i="3"/>
  <c r="FQ9115" i="3"/>
  <c r="FQ9114" i="3"/>
  <c r="FQ9112" i="3"/>
  <c r="FQ9110" i="3"/>
  <c r="FQ9111" i="3"/>
  <c r="FO196" i="3"/>
  <c r="FO162" i="3" s="1"/>
  <c r="FP196" i="3" s="1"/>
  <c r="FO9107" i="3"/>
  <c r="FM154" i="3"/>
  <c r="FN188" i="3" s="1"/>
  <c r="FJ144" i="3"/>
  <c r="FK178" i="3" s="1"/>
  <c r="GK9163" i="3"/>
  <c r="GK9164" i="3"/>
  <c r="GK9165" i="3"/>
  <c r="GM9168" i="3"/>
  <c r="GM9170" i="3"/>
  <c r="GM9172" i="3"/>
  <c r="GM9171" i="3"/>
  <c r="GQ9179" i="3"/>
  <c r="GM9169" i="3"/>
  <c r="GQ9181" i="3"/>
  <c r="GQ9180" i="3"/>
  <c r="GQ9177" i="3"/>
  <c r="GQ9178" i="3"/>
  <c r="GS9185" i="3"/>
  <c r="GS9187" i="3"/>
  <c r="GS9186" i="3"/>
  <c r="GS9184" i="3"/>
  <c r="HV9254" i="3"/>
  <c r="HB9203" i="3"/>
  <c r="HV9255" i="3"/>
  <c r="HV9258" i="3"/>
  <c r="HV9257" i="3"/>
  <c r="HV9256" i="3"/>
  <c r="GW9194" i="3"/>
  <c r="GW9193" i="3"/>
  <c r="GW9192" i="3"/>
  <c r="HG9214" i="3"/>
  <c r="FO158" i="3"/>
  <c r="FP192" i="3" s="1"/>
  <c r="HB9207" i="3"/>
  <c r="HB9208" i="3"/>
  <c r="HB9206" i="3"/>
  <c r="GY9199" i="3"/>
  <c r="GY9198" i="3"/>
  <c r="HK9222" i="3"/>
  <c r="HB9204" i="3"/>
  <c r="HB9205" i="3"/>
  <c r="GY9197" i="3"/>
  <c r="FO193" i="3"/>
  <c r="FO159" i="3" s="1"/>
  <c r="FP193" i="3" s="1"/>
  <c r="FO194" i="3"/>
  <c r="FO160" i="3" s="1"/>
  <c r="FO161" i="3"/>
  <c r="FN189" i="3"/>
  <c r="FN156" i="3"/>
  <c r="FO190" i="3" s="1"/>
  <c r="HP9235" i="3"/>
  <c r="HG9216" i="3"/>
  <c r="HG9215" i="3"/>
  <c r="HP9237" i="3"/>
  <c r="HP9238" i="3"/>
  <c r="HP9236" i="3"/>
  <c r="HQ9241" i="3"/>
  <c r="HQ9240" i="3"/>
  <c r="HK9224" i="3"/>
  <c r="HK9223" i="3"/>
  <c r="HP9232" i="3"/>
  <c r="HS9245" i="3"/>
  <c r="HP9231" i="3"/>
  <c r="HP9230" i="3"/>
  <c r="HP9233" i="3"/>
  <c r="HP9234" i="3"/>
  <c r="HS9246" i="3"/>
  <c r="HS9247" i="3"/>
  <c r="HS9248" i="3"/>
  <c r="HS9250" i="3"/>
  <c r="HS9249" i="3"/>
  <c r="HS9244" i="3"/>
  <c r="IB9271" i="3"/>
  <c r="IB9273" i="3"/>
  <c r="IB9272" i="3"/>
  <c r="IB9270" i="3"/>
  <c r="HI9219" i="3"/>
  <c r="IH9284" i="3"/>
  <c r="IH9286" i="3"/>
  <c r="IE9278" i="3"/>
  <c r="IV9323" i="3"/>
  <c r="IH9285" i="3"/>
  <c r="IV9319" i="3"/>
  <c r="IL9295" i="3"/>
  <c r="IL9298" i="3"/>
  <c r="IL9297" i="3"/>
  <c r="IV9320" i="3"/>
  <c r="IV9318" i="3"/>
  <c r="IH9289" i="3"/>
  <c r="IH9290" i="3"/>
  <c r="IE9280" i="3"/>
  <c r="IE9279" i="3"/>
  <c r="IV9322" i="3"/>
  <c r="IH9287" i="3"/>
  <c r="IH9288" i="3"/>
  <c r="IV9321" i="3"/>
  <c r="IV9325" i="3"/>
  <c r="IV9326" i="3"/>
  <c r="IV9324" i="3"/>
  <c r="IV9317" i="3"/>
  <c r="IL9296" i="3"/>
  <c r="IP9303" i="3"/>
  <c r="IV9313" i="3"/>
  <c r="IP9304" i="3"/>
  <c r="IE9277" i="3"/>
  <c r="IP9306" i="3"/>
  <c r="IP9305" i="3"/>
  <c r="IV9316" i="3"/>
  <c r="IV9315" i="3"/>
  <c r="IV9314" i="3"/>
  <c r="IX9329" i="3"/>
  <c r="IX9330" i="3"/>
  <c r="FH140" i="3" l="1"/>
  <c r="FH139" i="3"/>
  <c r="FM153" i="3"/>
  <c r="FN187" i="3" s="1"/>
  <c r="HY9262" i="3"/>
  <c r="HY9264" i="3"/>
  <c r="FG137" i="3"/>
  <c r="FH171" i="3" s="1"/>
  <c r="FG136" i="3"/>
  <c r="FH170" i="3" s="1"/>
  <c r="HY9266" i="3"/>
  <c r="HY9265" i="3"/>
  <c r="HY9263" i="3"/>
  <c r="FF133" i="3"/>
  <c r="FG108" i="3" s="1"/>
  <c r="FG114" i="3" s="1"/>
  <c r="FG115" i="3" s="1"/>
  <c r="FJ143" i="3"/>
  <c r="FK177" i="3" s="1"/>
  <c r="FU9120" i="3"/>
  <c r="FU9124" i="3"/>
  <c r="FU9121" i="3"/>
  <c r="FU9122" i="3"/>
  <c r="FU9123" i="3"/>
  <c r="FG135" i="3"/>
  <c r="FH169" i="3" s="1"/>
  <c r="FU9126" i="3"/>
  <c r="FU9125" i="3"/>
  <c r="FK181" i="3"/>
  <c r="FK147" i="3" s="1"/>
  <c r="FL181" i="3" s="1"/>
  <c r="FK146" i="3"/>
  <c r="FL180" i="3" s="1"/>
  <c r="FN154" i="3"/>
  <c r="FO188" i="3" s="1"/>
  <c r="FK182" i="3"/>
  <c r="FK148" i="3" s="1"/>
  <c r="GA9136" i="3"/>
  <c r="FX9130" i="3"/>
  <c r="GA9134" i="3"/>
  <c r="GA9135" i="3"/>
  <c r="FK183" i="3"/>
  <c r="FK149" i="3" s="1"/>
  <c r="FK150" i="3"/>
  <c r="GA9138" i="3"/>
  <c r="GA9137" i="3"/>
  <c r="GE9143" i="3"/>
  <c r="GE9144" i="3"/>
  <c r="GG9149" i="3"/>
  <c r="GG9150" i="3"/>
  <c r="GG9148" i="3"/>
  <c r="GG9147" i="3"/>
  <c r="GG9152" i="3"/>
  <c r="GG9153" i="3"/>
  <c r="GG9151" i="3"/>
  <c r="GI9157" i="3"/>
  <c r="GI9160" i="3"/>
  <c r="GI9159" i="3"/>
  <c r="GI9158" i="3"/>
  <c r="GI9156" i="3"/>
  <c r="FR9113" i="3"/>
  <c r="FN155" i="3"/>
  <c r="FO189" i="3" s="1"/>
  <c r="FR9114" i="3"/>
  <c r="FR9115" i="3"/>
  <c r="FR9116" i="3"/>
  <c r="FP9108" i="3"/>
  <c r="FQ9109" i="3" s="1"/>
  <c r="FR9110" i="3" s="1"/>
  <c r="FP9107" i="3"/>
  <c r="FR9111" i="3"/>
  <c r="FR9112" i="3"/>
  <c r="FK145" i="3"/>
  <c r="FL179" i="3" s="1"/>
  <c r="GN9171" i="3"/>
  <c r="GL9166" i="3"/>
  <c r="GL9165" i="3"/>
  <c r="GL9164" i="3"/>
  <c r="GN9169" i="3"/>
  <c r="GN9173" i="3"/>
  <c r="GN9172" i="3"/>
  <c r="GR9178" i="3"/>
  <c r="GN9170" i="3"/>
  <c r="GR9180" i="3"/>
  <c r="GR9181" i="3"/>
  <c r="GR9182" i="3"/>
  <c r="GT9185" i="3"/>
  <c r="GR9179" i="3"/>
  <c r="GT9186" i="3"/>
  <c r="GT9188" i="3"/>
  <c r="GT9187" i="3"/>
  <c r="HW9256" i="3"/>
  <c r="HW9255" i="3"/>
  <c r="HW9257" i="3"/>
  <c r="HW9258" i="3"/>
  <c r="HW9259" i="3"/>
  <c r="GX9193" i="3"/>
  <c r="GX9195" i="3"/>
  <c r="GX9194" i="3"/>
  <c r="HH9215" i="3"/>
  <c r="HC9204" i="3"/>
  <c r="HC9205" i="3"/>
  <c r="GZ9198" i="3"/>
  <c r="GZ9200" i="3"/>
  <c r="GZ9199" i="3"/>
  <c r="HC9206" i="3"/>
  <c r="HC9209" i="3"/>
  <c r="HC9208" i="3"/>
  <c r="HC9207" i="3"/>
  <c r="HL9223" i="3"/>
  <c r="HQ9236" i="3"/>
  <c r="FP195" i="3"/>
  <c r="FP161" i="3" s="1"/>
  <c r="FP162" i="3"/>
  <c r="FP194" i="3"/>
  <c r="FP160" i="3" s="1"/>
  <c r="FQ194" i="3" s="1"/>
  <c r="FP159" i="3"/>
  <c r="FQ193" i="3" s="1"/>
  <c r="FO157" i="3"/>
  <c r="HH9216" i="3"/>
  <c r="HH9217" i="3"/>
  <c r="HL9225" i="3"/>
  <c r="HL9224" i="3"/>
  <c r="HR9242" i="3"/>
  <c r="HR9241" i="3"/>
  <c r="HQ9239" i="3"/>
  <c r="HQ9238" i="3"/>
  <c r="HQ9237" i="3"/>
  <c r="HQ9235" i="3"/>
  <c r="HQ9234" i="3"/>
  <c r="HQ9233" i="3"/>
  <c r="HQ9232" i="3"/>
  <c r="HQ9231" i="3"/>
  <c r="HT9249" i="3"/>
  <c r="HT9251" i="3"/>
  <c r="HT9250" i="3"/>
  <c r="HT9248" i="3"/>
  <c r="HT9247" i="3"/>
  <c r="HT9246" i="3"/>
  <c r="HT9245" i="3"/>
  <c r="FH137" i="3"/>
  <c r="FI171" i="3" s="1"/>
  <c r="IC9272" i="3"/>
  <c r="IC9274" i="3"/>
  <c r="IC9273" i="3"/>
  <c r="IC9271" i="3"/>
  <c r="HJ9220" i="3"/>
  <c r="II9285" i="3"/>
  <c r="IW9320" i="3"/>
  <c r="IF9279" i="3"/>
  <c r="IW9324" i="3"/>
  <c r="II9287" i="3"/>
  <c r="IM9296" i="3"/>
  <c r="IW9318" i="3"/>
  <c r="IW9322" i="3"/>
  <c r="IW9323" i="3"/>
  <c r="IF9281" i="3"/>
  <c r="IF9280" i="3"/>
  <c r="IW9326" i="3"/>
  <c r="IW9327" i="3"/>
  <c r="IW9325" i="3"/>
  <c r="IW9321" i="3"/>
  <c r="II9286" i="3"/>
  <c r="IM9297" i="3"/>
  <c r="II9290" i="3"/>
  <c r="II9291" i="3"/>
  <c r="IM9299" i="3"/>
  <c r="IM9298" i="3"/>
  <c r="IW9319" i="3"/>
  <c r="II9289" i="3"/>
  <c r="II9288" i="3"/>
  <c r="IW9315" i="3"/>
  <c r="IQ9305" i="3"/>
  <c r="IQ9307" i="3"/>
  <c r="IQ9306" i="3"/>
  <c r="IF9278" i="3"/>
  <c r="IQ9304" i="3"/>
  <c r="IW9317" i="3"/>
  <c r="IW9316" i="3"/>
  <c r="IW9314" i="3"/>
  <c r="IY9330" i="3"/>
  <c r="IY9331" i="3"/>
  <c r="FH138" i="3" l="1"/>
  <c r="FI172" i="3" s="1"/>
  <c r="FI174" i="3"/>
  <c r="FI140" i="3" s="1"/>
  <c r="FI141" i="3"/>
  <c r="FI173" i="3"/>
  <c r="FG134" i="3"/>
  <c r="FG109" i="3"/>
  <c r="FG167" i="3"/>
  <c r="HZ9263" i="3"/>
  <c r="HZ9265" i="3"/>
  <c r="FK144" i="3"/>
  <c r="FL178" i="3" s="1"/>
  <c r="HZ9267" i="3"/>
  <c r="HZ9266" i="3"/>
  <c r="HZ9264" i="3"/>
  <c r="FV9125" i="3"/>
  <c r="FH136" i="3"/>
  <c r="FI170" i="3" s="1"/>
  <c r="FV9127" i="3"/>
  <c r="FV9126" i="3"/>
  <c r="FV9124" i="3"/>
  <c r="FV9123" i="3"/>
  <c r="FV9122" i="3"/>
  <c r="FV9121" i="3"/>
  <c r="FO155" i="3"/>
  <c r="FP189" i="3" s="1"/>
  <c r="FL182" i="3"/>
  <c r="FL148" i="3" s="1"/>
  <c r="FM182" i="3" s="1"/>
  <c r="FL147" i="3"/>
  <c r="FM181" i="3" s="1"/>
  <c r="FL183" i="3"/>
  <c r="FL149" i="3" s="1"/>
  <c r="FM183" i="3" s="1"/>
  <c r="FY9131" i="3"/>
  <c r="GB9137" i="3"/>
  <c r="GB9139" i="3"/>
  <c r="GB9138" i="3"/>
  <c r="GH9151" i="3"/>
  <c r="FL184" i="3"/>
  <c r="FL150" i="3" s="1"/>
  <c r="FM184" i="3" s="1"/>
  <c r="FL151" i="3"/>
  <c r="GB9135" i="3"/>
  <c r="GB9136" i="3"/>
  <c r="GF9144" i="3"/>
  <c r="GF9145" i="3"/>
  <c r="GH9154" i="3"/>
  <c r="GH9153" i="3"/>
  <c r="GH9152" i="3"/>
  <c r="GH9148" i="3"/>
  <c r="GJ9158" i="3"/>
  <c r="GH9150" i="3"/>
  <c r="GH9149" i="3"/>
  <c r="FO156" i="3"/>
  <c r="FP190" i="3" s="1"/>
  <c r="FQ9108" i="3"/>
  <c r="FR9109" i="3" s="1"/>
  <c r="FS9110" i="3" s="1"/>
  <c r="GJ9159" i="3"/>
  <c r="GJ9160" i="3"/>
  <c r="GJ9161" i="3"/>
  <c r="GJ9157" i="3"/>
  <c r="FS9116" i="3"/>
  <c r="FS9117" i="3"/>
  <c r="FS9115" i="3"/>
  <c r="FS9114" i="3"/>
  <c r="FS9112" i="3"/>
  <c r="FS9113" i="3"/>
  <c r="FS9111" i="3"/>
  <c r="FL146" i="3"/>
  <c r="FM180" i="3" s="1"/>
  <c r="GM9165" i="3"/>
  <c r="GO9170" i="3"/>
  <c r="GM9166" i="3"/>
  <c r="GM9167" i="3"/>
  <c r="GO9172" i="3"/>
  <c r="GS9179" i="3"/>
  <c r="GO9174" i="3"/>
  <c r="GO9173" i="3"/>
  <c r="GO9171" i="3"/>
  <c r="GS9181" i="3"/>
  <c r="GS9182" i="3"/>
  <c r="GS9183" i="3"/>
  <c r="GS9180" i="3"/>
  <c r="GU9187" i="3"/>
  <c r="GU9186" i="3"/>
  <c r="GU9189" i="3"/>
  <c r="GU9188" i="3"/>
  <c r="HX9256" i="3"/>
  <c r="GY9194" i="3"/>
  <c r="HX9259" i="3"/>
  <c r="HX9260" i="3"/>
  <c r="HX9258" i="3"/>
  <c r="HX9257" i="3"/>
  <c r="GY9196" i="3"/>
  <c r="GY9195" i="3"/>
  <c r="HI9216" i="3"/>
  <c r="HA9199" i="3"/>
  <c r="HD9208" i="3"/>
  <c r="HM9224" i="3"/>
  <c r="HD9207" i="3"/>
  <c r="HD9210" i="3"/>
  <c r="HD9209" i="3"/>
  <c r="HD9206" i="3"/>
  <c r="HA9201" i="3"/>
  <c r="HA9200" i="3"/>
  <c r="HD9205" i="3"/>
  <c r="FP191" i="3"/>
  <c r="FP158" i="3"/>
  <c r="FQ159" i="3" s="1"/>
  <c r="FQ160" i="3"/>
  <c r="FQ9107" i="3"/>
  <c r="FQ196" i="3"/>
  <c r="FQ162" i="3" s="1"/>
  <c r="FQ195" i="3"/>
  <c r="FQ161" i="3" s="1"/>
  <c r="HI9217" i="3"/>
  <c r="HI9218" i="3"/>
  <c r="HR9237" i="3"/>
  <c r="HR9238" i="3"/>
  <c r="HR9240" i="3"/>
  <c r="HR9239" i="3"/>
  <c r="HS9242" i="3"/>
  <c r="HS9243" i="3"/>
  <c r="HM9226" i="3"/>
  <c r="HM9225" i="3"/>
  <c r="HR9232" i="3"/>
  <c r="HR9233" i="3"/>
  <c r="HR9234" i="3"/>
  <c r="HR9236" i="3"/>
  <c r="HR9235" i="3"/>
  <c r="HU9250" i="3"/>
  <c r="HU9246" i="3"/>
  <c r="HU9247" i="3"/>
  <c r="HU9248" i="3"/>
  <c r="FI138" i="3"/>
  <c r="FJ172" i="3" s="1"/>
  <c r="HU9251" i="3"/>
  <c r="HU9252" i="3"/>
  <c r="HU9249" i="3"/>
  <c r="FI139" i="3"/>
  <c r="FJ173" i="3" s="1"/>
  <c r="ID9272" i="3"/>
  <c r="ID9273" i="3"/>
  <c r="ID9275" i="3"/>
  <c r="ID9274" i="3"/>
  <c r="HK9221" i="3"/>
  <c r="FG133" i="3"/>
  <c r="FH167" i="3" s="1"/>
  <c r="FH168" i="3"/>
  <c r="FH135" i="3"/>
  <c r="IN9298" i="3"/>
  <c r="IX9322" i="3"/>
  <c r="IX9325" i="3"/>
  <c r="IJ9290" i="3"/>
  <c r="IJ9288" i="3"/>
  <c r="IJ9286" i="3"/>
  <c r="IG9280" i="3"/>
  <c r="IX9323" i="3"/>
  <c r="IX9324" i="3"/>
  <c r="IX9328" i="3"/>
  <c r="IX9327" i="3"/>
  <c r="IN9300" i="3"/>
  <c r="IN9299" i="3"/>
  <c r="IX9326" i="3"/>
  <c r="IG9282" i="3"/>
  <c r="IG9281" i="3"/>
  <c r="IJ9292" i="3"/>
  <c r="IJ9291" i="3"/>
  <c r="IN9297" i="3"/>
  <c r="IJ9287" i="3"/>
  <c r="IX9321" i="3"/>
  <c r="IX9316" i="3"/>
  <c r="IJ9289" i="3"/>
  <c r="IX9319" i="3"/>
  <c r="IX9320" i="3"/>
  <c r="IG9279" i="3"/>
  <c r="IR9305" i="3"/>
  <c r="IR9306" i="3"/>
  <c r="IR9308" i="3"/>
  <c r="IR9307" i="3"/>
  <c r="IX9318" i="3"/>
  <c r="IX9317" i="3"/>
  <c r="IX9315" i="3"/>
  <c r="IZ9332" i="3"/>
  <c r="IZ9331" i="3"/>
  <c r="FJ175" i="3" l="1"/>
  <c r="FJ141" i="3" s="1"/>
  <c r="FJ142" i="3"/>
  <c r="FL145" i="3"/>
  <c r="FM179" i="3" s="1"/>
  <c r="FJ174" i="3"/>
  <c r="IA9264" i="3"/>
  <c r="IA9266" i="3"/>
  <c r="FI137" i="3"/>
  <c r="FJ171" i="3" s="1"/>
  <c r="IA9268" i="3"/>
  <c r="IA9267" i="3"/>
  <c r="IA9265" i="3"/>
  <c r="FW9126" i="3"/>
  <c r="FP156" i="3"/>
  <c r="FQ190" i="3" s="1"/>
  <c r="FW9122" i="3"/>
  <c r="FW9123" i="3"/>
  <c r="FW9124" i="3"/>
  <c r="FW9125" i="3"/>
  <c r="FW9128" i="3"/>
  <c r="FW9127" i="3"/>
  <c r="GC9138" i="3"/>
  <c r="FM148" i="3"/>
  <c r="FN182" i="3" s="1"/>
  <c r="GI9149" i="3"/>
  <c r="FZ9132" i="3"/>
  <c r="GC9136" i="3"/>
  <c r="GC9137" i="3"/>
  <c r="FM185" i="3"/>
  <c r="FM151" i="3" s="1"/>
  <c r="FN185" i="3" s="1"/>
  <c r="FM152" i="3"/>
  <c r="FM150" i="3"/>
  <c r="FN184" i="3" s="1"/>
  <c r="FM149" i="3"/>
  <c r="FN183" i="3" s="1"/>
  <c r="GC9140" i="3"/>
  <c r="GC9139" i="3"/>
  <c r="GI9152" i="3"/>
  <c r="GG9145" i="3"/>
  <c r="GG9146" i="3"/>
  <c r="GI9151" i="3"/>
  <c r="GI9150" i="3"/>
  <c r="GI9153" i="3"/>
  <c r="FP157" i="3"/>
  <c r="FQ191" i="3" s="1"/>
  <c r="GI9155" i="3"/>
  <c r="GI9154" i="3"/>
  <c r="GK9158" i="3"/>
  <c r="GK9161" i="3"/>
  <c r="GK9162" i="3"/>
  <c r="GK9160" i="3"/>
  <c r="GK9159" i="3"/>
  <c r="FT9115" i="3"/>
  <c r="FT9117" i="3"/>
  <c r="FT9118" i="3"/>
  <c r="FT9116" i="3"/>
  <c r="FT9111" i="3"/>
  <c r="FT9112" i="3"/>
  <c r="FT9113" i="3"/>
  <c r="FT9114" i="3"/>
  <c r="FM147" i="3"/>
  <c r="FN181" i="3" s="1"/>
  <c r="GN9167" i="3"/>
  <c r="GN9168" i="3"/>
  <c r="GN9166" i="3"/>
  <c r="GP9171" i="3"/>
  <c r="GP9173" i="3"/>
  <c r="GP9175" i="3"/>
  <c r="GP9174" i="3"/>
  <c r="GP9172" i="3"/>
  <c r="GT9180" i="3"/>
  <c r="GT9183" i="3"/>
  <c r="GT9184" i="3"/>
  <c r="GT9182" i="3"/>
  <c r="GV9188" i="3"/>
  <c r="GT9181" i="3"/>
  <c r="GV9190" i="3"/>
  <c r="GV9189" i="3"/>
  <c r="GV9187" i="3"/>
  <c r="HY9257" i="3"/>
  <c r="HY9258" i="3"/>
  <c r="HY9260" i="3"/>
  <c r="HY9261" i="3"/>
  <c r="HY9259" i="3"/>
  <c r="GZ9195" i="3"/>
  <c r="GZ9197" i="3"/>
  <c r="GZ9196" i="3"/>
  <c r="HJ9217" i="3"/>
  <c r="HE9209" i="3"/>
  <c r="HB9200" i="3"/>
  <c r="HN9225" i="3"/>
  <c r="HB9202" i="3"/>
  <c r="HB9201" i="3"/>
  <c r="HE9206" i="3"/>
  <c r="HE9211" i="3"/>
  <c r="HE9210" i="3"/>
  <c r="HE9207" i="3"/>
  <c r="HE9208" i="3"/>
  <c r="S272" i="3"/>
  <c r="AT272" i="3" s="1"/>
  <c r="FR195" i="3"/>
  <c r="FR161" i="3" s="1"/>
  <c r="FS195" i="3" s="1"/>
  <c r="FR196" i="3"/>
  <c r="FR162" i="3" s="1"/>
  <c r="FS196" i="3" s="1"/>
  <c r="S273" i="3"/>
  <c r="AT273" i="3" s="1"/>
  <c r="FR9107" i="3"/>
  <c r="FR9108" i="3"/>
  <c r="S271" i="3"/>
  <c r="AT271" i="3" s="1"/>
  <c r="FR194" i="3"/>
  <c r="FR160" i="3" s="1"/>
  <c r="FS194" i="3" s="1"/>
  <c r="FR193" i="3"/>
  <c r="S270" i="3"/>
  <c r="AT270" i="3" s="1"/>
  <c r="FQ192" i="3"/>
  <c r="HS9239" i="3"/>
  <c r="HJ9219" i="3"/>
  <c r="HJ9218" i="3"/>
  <c r="HN9227" i="3"/>
  <c r="HN9226" i="3"/>
  <c r="HT9243" i="3"/>
  <c r="HT9244" i="3"/>
  <c r="HS9241" i="3"/>
  <c r="HS9240" i="3"/>
  <c r="HS9238" i="3"/>
  <c r="HS9235" i="3"/>
  <c r="HS9237" i="3"/>
  <c r="HS9236" i="3"/>
  <c r="HS9234" i="3"/>
  <c r="HV9249" i="3"/>
  <c r="HS9233" i="3"/>
  <c r="HV9252" i="3"/>
  <c r="HV9253" i="3"/>
  <c r="HV9251" i="3"/>
  <c r="HV9250" i="3"/>
  <c r="HV9248" i="3"/>
  <c r="HV9247" i="3"/>
  <c r="FJ139" i="3"/>
  <c r="FK173" i="3" s="1"/>
  <c r="FJ140" i="3"/>
  <c r="FK174" i="3" s="1"/>
  <c r="IE9274" i="3"/>
  <c r="IE9275" i="3"/>
  <c r="IE9276" i="3"/>
  <c r="IE9273" i="3"/>
  <c r="HL9222" i="3"/>
  <c r="FH134" i="3"/>
  <c r="FI168" i="3" s="1"/>
  <c r="FH108" i="3"/>
  <c r="FH114" i="3" s="1"/>
  <c r="FH115" i="3" s="1"/>
  <c r="FH133" i="3" s="1"/>
  <c r="FH109" i="3"/>
  <c r="FI169" i="3"/>
  <c r="FI136" i="3"/>
  <c r="IK9287" i="3"/>
  <c r="IY9323" i="3"/>
  <c r="IY9321" i="3"/>
  <c r="IK9289" i="3"/>
  <c r="IK9291" i="3"/>
  <c r="IY9326" i="3"/>
  <c r="IO9299" i="3"/>
  <c r="IY9329" i="3"/>
  <c r="IY9328" i="3"/>
  <c r="IO9298" i="3"/>
  <c r="IH9283" i="3"/>
  <c r="IH9282" i="3"/>
  <c r="IY9325" i="3"/>
  <c r="IY9324" i="3"/>
  <c r="IY9322" i="3"/>
  <c r="IY9327" i="3"/>
  <c r="IK9293" i="3"/>
  <c r="IK9292" i="3"/>
  <c r="IO9301" i="3"/>
  <c r="IO9300" i="3"/>
  <c r="IK9290" i="3"/>
  <c r="IK9288" i="3"/>
  <c r="IY9320" i="3"/>
  <c r="IH9281" i="3"/>
  <c r="IS9307" i="3"/>
  <c r="IH9280" i="3"/>
  <c r="IS9309" i="3"/>
  <c r="IS9308" i="3"/>
  <c r="IS9306" i="3"/>
  <c r="IY9316" i="3"/>
  <c r="IY9317" i="3"/>
  <c r="IY9318" i="3"/>
  <c r="IY9319" i="3"/>
  <c r="JA9332" i="3"/>
  <c r="JA9333" i="3"/>
  <c r="FM146" i="3" l="1"/>
  <c r="FN180" i="3" s="1"/>
  <c r="FK176" i="3"/>
  <c r="FK142" i="3" s="1"/>
  <c r="FK143" i="3"/>
  <c r="FK175" i="3"/>
  <c r="FK141" i="3" s="1"/>
  <c r="FL175" i="3" s="1"/>
  <c r="FJ138" i="3"/>
  <c r="FK172" i="3" s="1"/>
  <c r="IB9265" i="3"/>
  <c r="IB9267" i="3"/>
  <c r="IB9269" i="3"/>
  <c r="IB9268" i="3"/>
  <c r="IB9266" i="3"/>
  <c r="FX9127" i="3"/>
  <c r="FQ157" i="3"/>
  <c r="S268" i="3" s="1"/>
  <c r="AT268" i="3" s="1"/>
  <c r="FX9129" i="3"/>
  <c r="FX9128" i="3"/>
  <c r="FX9126" i="3"/>
  <c r="FX9125" i="3"/>
  <c r="FX9124" i="3"/>
  <c r="FX9123" i="3"/>
  <c r="GJ9150" i="3"/>
  <c r="FN150" i="3"/>
  <c r="FO184" i="3" s="1"/>
  <c r="GD9139" i="3"/>
  <c r="FN149" i="3"/>
  <c r="FO183" i="3" s="1"/>
  <c r="FN151" i="3"/>
  <c r="FO185" i="3" s="1"/>
  <c r="GA9133" i="3"/>
  <c r="GD9141" i="3"/>
  <c r="GD9140" i="3"/>
  <c r="FN186" i="3"/>
  <c r="FN152" i="3" s="1"/>
  <c r="FO186" i="3" s="1"/>
  <c r="FN153" i="3"/>
  <c r="GD9137" i="3"/>
  <c r="GD9138" i="3"/>
  <c r="GJ9154" i="3"/>
  <c r="FQ158" i="3"/>
  <c r="FR192" i="3" s="1"/>
  <c r="GH9147" i="3"/>
  <c r="GI9148" i="3" s="1"/>
  <c r="GH9146" i="3"/>
  <c r="GJ9156" i="3"/>
  <c r="GJ9155" i="3"/>
  <c r="GJ9153" i="3"/>
  <c r="GJ9151" i="3"/>
  <c r="GJ9152" i="3"/>
  <c r="GL9159" i="3"/>
  <c r="GL9160" i="3"/>
  <c r="GL9162" i="3"/>
  <c r="GL9163" i="3"/>
  <c r="FU9116" i="3"/>
  <c r="GL9161" i="3"/>
  <c r="FN147" i="3"/>
  <c r="FO181" i="3" s="1"/>
  <c r="FU9119" i="3"/>
  <c r="FU9118" i="3"/>
  <c r="FU9117" i="3"/>
  <c r="FN148" i="3"/>
  <c r="FO182" i="3" s="1"/>
  <c r="FU9114" i="3"/>
  <c r="FU9115" i="3"/>
  <c r="FU9113" i="3"/>
  <c r="FU9112" i="3"/>
  <c r="GQ9172" i="3"/>
  <c r="GQ9174" i="3"/>
  <c r="GO9168" i="3"/>
  <c r="GO9169" i="3"/>
  <c r="GO9167" i="3"/>
  <c r="GQ9176" i="3"/>
  <c r="GQ9175" i="3"/>
  <c r="GQ9173" i="3"/>
  <c r="GU9183" i="3"/>
  <c r="GU9181" i="3"/>
  <c r="GU9182" i="3"/>
  <c r="GW9188" i="3"/>
  <c r="GU9184" i="3"/>
  <c r="GU9185" i="3"/>
  <c r="GW9189" i="3"/>
  <c r="GW9191" i="3"/>
  <c r="GW9190" i="3"/>
  <c r="HZ9259" i="3"/>
  <c r="HZ9258" i="3"/>
  <c r="HZ9262" i="3"/>
  <c r="HZ9261" i="3"/>
  <c r="HZ9260" i="3"/>
  <c r="HA9196" i="3"/>
  <c r="HA9198" i="3"/>
  <c r="HA9197" i="3"/>
  <c r="HC9201" i="3"/>
  <c r="HK9218" i="3"/>
  <c r="HF9210" i="3"/>
  <c r="HF9207" i="3"/>
  <c r="HF9208" i="3"/>
  <c r="HF9209" i="3"/>
  <c r="HF9211" i="3"/>
  <c r="HF9212" i="3"/>
  <c r="HC9203" i="3"/>
  <c r="HC9202" i="3"/>
  <c r="HO9226" i="3"/>
  <c r="FS9108" i="3"/>
  <c r="FS9109" i="3"/>
  <c r="FS9107" i="3"/>
  <c r="FS162" i="3"/>
  <c r="FT196" i="3" s="1"/>
  <c r="FS161" i="3"/>
  <c r="FT195" i="3" s="1"/>
  <c r="HT9240" i="3"/>
  <c r="HT9239" i="3"/>
  <c r="HK9220" i="3"/>
  <c r="HK9219" i="3"/>
  <c r="HT9242" i="3"/>
  <c r="HT9241" i="3"/>
  <c r="HU9245" i="3"/>
  <c r="HU9244" i="3"/>
  <c r="HO9228" i="3"/>
  <c r="HO9227" i="3"/>
  <c r="HT9236" i="3"/>
  <c r="HT9235" i="3"/>
  <c r="HT9234" i="3"/>
  <c r="HT9237" i="3"/>
  <c r="HT9238" i="3"/>
  <c r="HW9250" i="3"/>
  <c r="FK140" i="3"/>
  <c r="FL174" i="3" s="1"/>
  <c r="HW9248" i="3"/>
  <c r="HW9251" i="3"/>
  <c r="HW9254" i="3"/>
  <c r="HW9253" i="3"/>
  <c r="HW9252" i="3"/>
  <c r="HW9249" i="3"/>
  <c r="IF9276" i="3"/>
  <c r="IF9277" i="3"/>
  <c r="IF9275" i="3"/>
  <c r="IF9274" i="3"/>
  <c r="FK139" i="3"/>
  <c r="FL173" i="3" s="1"/>
  <c r="HM9223" i="3"/>
  <c r="FI135" i="3"/>
  <c r="FJ169" i="3" s="1"/>
  <c r="FI134" i="3"/>
  <c r="FJ168" i="3" s="1"/>
  <c r="FI167" i="3"/>
  <c r="FI108" i="3"/>
  <c r="FI114" i="3" s="1"/>
  <c r="FI115" i="3" s="1"/>
  <c r="FI109" i="3"/>
  <c r="FJ170" i="3"/>
  <c r="FJ137" i="3"/>
  <c r="IZ9322" i="3"/>
  <c r="IL9288" i="3"/>
  <c r="IZ9324" i="3"/>
  <c r="IP9299" i="3"/>
  <c r="IL9292" i="3"/>
  <c r="IZ9321" i="3"/>
  <c r="IL9290" i="3"/>
  <c r="IZ9327" i="3"/>
  <c r="IL9291" i="3"/>
  <c r="IL9293" i="3"/>
  <c r="IL9294" i="3"/>
  <c r="II9282" i="3"/>
  <c r="IZ9328" i="3"/>
  <c r="II9284" i="3"/>
  <c r="II9283" i="3"/>
  <c r="IZ9330" i="3"/>
  <c r="IZ9329" i="3"/>
  <c r="IZ9325" i="3"/>
  <c r="IZ9323" i="3"/>
  <c r="IP9302" i="3"/>
  <c r="IP9301" i="3"/>
  <c r="IL9289" i="3"/>
  <c r="IP9300" i="3"/>
  <c r="IZ9326" i="3"/>
  <c r="IT9308" i="3"/>
  <c r="IZ9317" i="3"/>
  <c r="IT9310" i="3"/>
  <c r="IT9309" i="3"/>
  <c r="IT9307" i="3"/>
  <c r="II9281" i="3"/>
  <c r="IZ9319" i="3"/>
  <c r="IZ9320" i="3"/>
  <c r="IZ9318" i="3"/>
  <c r="JB9333" i="3"/>
  <c r="JB9334" i="3"/>
  <c r="FL177" i="3" l="1"/>
  <c r="FL143" i="3" s="1"/>
  <c r="FL144" i="3"/>
  <c r="FL176" i="3"/>
  <c r="FR191" i="3"/>
  <c r="IC9266" i="3"/>
  <c r="IC9268" i="3"/>
  <c r="FR158" i="3"/>
  <c r="FS192" i="3" s="1"/>
  <c r="IC9270" i="3"/>
  <c r="IC9269" i="3"/>
  <c r="IC9267" i="3"/>
  <c r="FY9128" i="3"/>
  <c r="FY9124" i="3"/>
  <c r="FY9125" i="3"/>
  <c r="FY9127" i="3"/>
  <c r="FY9126" i="3"/>
  <c r="FY9130" i="3"/>
  <c r="FY9129" i="3"/>
  <c r="GE9140" i="3"/>
  <c r="FR159" i="3"/>
  <c r="FS160" i="3" s="1"/>
  <c r="FT194" i="3" s="1"/>
  <c r="FO150" i="3"/>
  <c r="FP184" i="3" s="1"/>
  <c r="GE9138" i="3"/>
  <c r="GB9134" i="3"/>
  <c r="FO152" i="3"/>
  <c r="FP186" i="3" s="1"/>
  <c r="FO151" i="3"/>
  <c r="FP185" i="3" s="1"/>
  <c r="FO187" i="3"/>
  <c r="FO153" i="3" s="1"/>
  <c r="FP187" i="3" s="1"/>
  <c r="FO154" i="3"/>
  <c r="S269" i="3"/>
  <c r="AT269" i="3" s="1"/>
  <c r="GE9142" i="3"/>
  <c r="GE9141" i="3"/>
  <c r="GE9139" i="3"/>
  <c r="GJ9149" i="3"/>
  <c r="GK9150" i="3" s="1"/>
  <c r="GI9147" i="3"/>
  <c r="GJ9148" i="3" s="1"/>
  <c r="GK9152" i="3"/>
  <c r="GK9155" i="3"/>
  <c r="GK9151" i="3"/>
  <c r="FO149" i="3"/>
  <c r="FP183" i="3" s="1"/>
  <c r="GK9153" i="3"/>
  <c r="GM9161" i="3"/>
  <c r="GK9156" i="3"/>
  <c r="GK9157" i="3"/>
  <c r="GK9154" i="3"/>
  <c r="GM9164" i="3"/>
  <c r="GM9163" i="3"/>
  <c r="GM9162" i="3"/>
  <c r="GM9160" i="3"/>
  <c r="FO148" i="3"/>
  <c r="FP182" i="3" s="1"/>
  <c r="FV9118" i="3"/>
  <c r="FV9117" i="3"/>
  <c r="FV9119" i="3"/>
  <c r="FV9120" i="3"/>
  <c r="FV9113" i="3"/>
  <c r="FV9116" i="3"/>
  <c r="FV9115" i="3"/>
  <c r="FV9114" i="3"/>
  <c r="GP9170" i="3"/>
  <c r="GP9169" i="3"/>
  <c r="GP9168" i="3"/>
  <c r="GR9173" i="3"/>
  <c r="GR9175" i="3"/>
  <c r="GR9177" i="3"/>
  <c r="GR9176" i="3"/>
  <c r="GR9174" i="3"/>
  <c r="GV9182" i="3"/>
  <c r="GV9185" i="3"/>
  <c r="GV9186" i="3"/>
  <c r="GV9184" i="3"/>
  <c r="GV9183" i="3"/>
  <c r="GX9189" i="3"/>
  <c r="GX9190" i="3"/>
  <c r="GX9192" i="3"/>
  <c r="GX9191" i="3"/>
  <c r="IA9260" i="3"/>
  <c r="IA9259" i="3"/>
  <c r="HB9197" i="3"/>
  <c r="IA9261" i="3"/>
  <c r="IA9263" i="3"/>
  <c r="IA9262" i="3"/>
  <c r="HB9199" i="3"/>
  <c r="HB9198" i="3"/>
  <c r="HD9202" i="3"/>
  <c r="HD9204" i="3"/>
  <c r="HD9203" i="3"/>
  <c r="HG9213" i="3"/>
  <c r="HG9212" i="3"/>
  <c r="HG9211" i="3"/>
  <c r="HG9209" i="3"/>
  <c r="HG9210" i="3"/>
  <c r="HG9208" i="3"/>
  <c r="FT162" i="3"/>
  <c r="FU196" i="3" s="1"/>
  <c r="HL9219" i="3"/>
  <c r="FT9107" i="3"/>
  <c r="FT9110" i="3"/>
  <c r="FT9109" i="3"/>
  <c r="FT9108" i="3"/>
  <c r="HP9227" i="3"/>
  <c r="HL9220" i="3"/>
  <c r="HL9221" i="3"/>
  <c r="HP9229" i="3"/>
  <c r="HP9228" i="3"/>
  <c r="HV9245" i="3"/>
  <c r="HV9246" i="3"/>
  <c r="HU9241" i="3"/>
  <c r="HU9240" i="3"/>
  <c r="HU9243" i="3"/>
  <c r="HU9242" i="3"/>
  <c r="FL141" i="3"/>
  <c r="FM175" i="3" s="1"/>
  <c r="FL142" i="3"/>
  <c r="FM176" i="3" s="1"/>
  <c r="HU9238" i="3"/>
  <c r="HU9239" i="3"/>
  <c r="HX9249" i="3"/>
  <c r="HU9237" i="3"/>
  <c r="HU9235" i="3"/>
  <c r="HU9236" i="3"/>
  <c r="HX9252" i="3"/>
  <c r="HX9253" i="3"/>
  <c r="HX9254" i="3"/>
  <c r="HX9255" i="3"/>
  <c r="HX9251" i="3"/>
  <c r="HX9250" i="3"/>
  <c r="IG9275" i="3"/>
  <c r="IG9277" i="3"/>
  <c r="IG9278" i="3"/>
  <c r="IG9276" i="3"/>
  <c r="FL140" i="3"/>
  <c r="FM174" i="3" s="1"/>
  <c r="HN9224" i="3"/>
  <c r="FJ136" i="3"/>
  <c r="FK170" i="3" s="1"/>
  <c r="FK171" i="3"/>
  <c r="FK138" i="3"/>
  <c r="FI133" i="3"/>
  <c r="FJ134" i="3" s="1"/>
  <c r="FJ135" i="3"/>
  <c r="JA9329" i="3"/>
  <c r="IM9291" i="3"/>
  <c r="IM9293" i="3"/>
  <c r="IQ9300" i="3"/>
  <c r="IM9292" i="3"/>
  <c r="IQ9301" i="3"/>
  <c r="IQ9303" i="3"/>
  <c r="IQ9302" i="3"/>
  <c r="JA9324" i="3"/>
  <c r="JA9323" i="3"/>
  <c r="JA9328" i="3"/>
  <c r="JA9330" i="3"/>
  <c r="JA9331" i="3"/>
  <c r="IM9290" i="3"/>
  <c r="IM9289" i="3"/>
  <c r="JA9325" i="3"/>
  <c r="IJ9283" i="3"/>
  <c r="IM9295" i="3"/>
  <c r="IM9294" i="3"/>
  <c r="IJ9284" i="3"/>
  <c r="IJ9285" i="3"/>
  <c r="JA9326" i="3"/>
  <c r="JA9327" i="3"/>
  <c r="JA9322" i="3"/>
  <c r="IU9308" i="3"/>
  <c r="IU9309" i="3"/>
  <c r="IJ9282" i="3"/>
  <c r="IU9311" i="3"/>
  <c r="IU9310" i="3"/>
  <c r="JA9321" i="3"/>
  <c r="JA9320" i="3"/>
  <c r="JA9319" i="3"/>
  <c r="JA9318" i="3"/>
  <c r="JC9335" i="3"/>
  <c r="JC9334" i="3"/>
  <c r="FM178" i="3" l="1"/>
  <c r="FM144" i="3" s="1"/>
  <c r="FM145" i="3"/>
  <c r="FM177" i="3"/>
  <c r="FM143" i="3" s="1"/>
  <c r="FN177" i="3" s="1"/>
  <c r="ID9267" i="3"/>
  <c r="ID9269" i="3"/>
  <c r="ID9271" i="3"/>
  <c r="ID9270" i="3"/>
  <c r="ID9268" i="3"/>
  <c r="FZ9129" i="3"/>
  <c r="FZ9126" i="3"/>
  <c r="FZ9131" i="3"/>
  <c r="FZ9130" i="3"/>
  <c r="FZ9128" i="3"/>
  <c r="FZ9127" i="3"/>
  <c r="FZ9125" i="3"/>
  <c r="FP151" i="3"/>
  <c r="FQ185" i="3" s="1"/>
  <c r="FT161" i="3"/>
  <c r="FU195" i="3" s="1"/>
  <c r="FS193" i="3"/>
  <c r="FS159" i="3" s="1"/>
  <c r="FT193" i="3" s="1"/>
  <c r="GF9141" i="3"/>
  <c r="FP153" i="3"/>
  <c r="FQ187" i="3" s="1"/>
  <c r="GC9135" i="3"/>
  <c r="FP152" i="3"/>
  <c r="FQ186" i="3" s="1"/>
  <c r="GF9139" i="3"/>
  <c r="GF9140" i="3"/>
  <c r="GF9143" i="3"/>
  <c r="GF9142" i="3"/>
  <c r="FP188" i="3"/>
  <c r="FP154" i="3" s="1"/>
  <c r="FQ188" i="3" s="1"/>
  <c r="FP155" i="3"/>
  <c r="GK9149" i="3"/>
  <c r="GL9150" i="3" s="1"/>
  <c r="FP150" i="3"/>
  <c r="FQ184" i="3" s="1"/>
  <c r="GL9155" i="3"/>
  <c r="GL9154" i="3"/>
  <c r="GL9157" i="3"/>
  <c r="GL9158" i="3"/>
  <c r="GL9156" i="3"/>
  <c r="GL9153" i="3"/>
  <c r="GL9151" i="3"/>
  <c r="GL9152" i="3"/>
  <c r="GN9162" i="3"/>
  <c r="FP149" i="3"/>
  <c r="FQ183" i="3" s="1"/>
  <c r="GN9163" i="3"/>
  <c r="GN9165" i="3"/>
  <c r="GN9164" i="3"/>
  <c r="GN9161" i="3"/>
  <c r="FW9114" i="3"/>
  <c r="FW9118" i="3"/>
  <c r="FW9120" i="3"/>
  <c r="FW9121" i="3"/>
  <c r="FW9119" i="3"/>
  <c r="FW9115" i="3"/>
  <c r="FW9116" i="3"/>
  <c r="FW9117" i="3"/>
  <c r="GS9174" i="3"/>
  <c r="GS9176" i="3"/>
  <c r="GQ9169" i="3"/>
  <c r="GQ9171" i="3"/>
  <c r="GQ9170" i="3"/>
  <c r="GW9183" i="3"/>
  <c r="GS9178" i="3"/>
  <c r="GS9177" i="3"/>
  <c r="GS9175" i="3"/>
  <c r="GY9191" i="3"/>
  <c r="GW9184" i="3"/>
  <c r="GW9186" i="3"/>
  <c r="GW9187" i="3"/>
  <c r="GW9185" i="3"/>
  <c r="GY9193" i="3"/>
  <c r="GY9192" i="3"/>
  <c r="GY9190" i="3"/>
  <c r="IB9260" i="3"/>
  <c r="IB9262" i="3"/>
  <c r="IB9263" i="3"/>
  <c r="IB9264" i="3"/>
  <c r="HC9198" i="3"/>
  <c r="IB9261" i="3"/>
  <c r="FU9108" i="3"/>
  <c r="HC9200" i="3"/>
  <c r="HC9199" i="3"/>
  <c r="HE9203" i="3"/>
  <c r="HM9220" i="3"/>
  <c r="HH9210" i="3"/>
  <c r="HH9209" i="3"/>
  <c r="HH9211" i="3"/>
  <c r="HH9212" i="3"/>
  <c r="HH9214" i="3"/>
  <c r="HH9213" i="3"/>
  <c r="HE9205" i="3"/>
  <c r="HE9204" i="3"/>
  <c r="HQ9228" i="3"/>
  <c r="FU9109" i="3"/>
  <c r="FU9110" i="3"/>
  <c r="FU9111" i="3"/>
  <c r="FU9107" i="3"/>
  <c r="HV9242" i="3"/>
  <c r="HM9222" i="3"/>
  <c r="HM9221" i="3"/>
  <c r="FM142" i="3"/>
  <c r="FN176" i="3" s="1"/>
  <c r="HV9243" i="3"/>
  <c r="HV9244" i="3"/>
  <c r="HV9241" i="3"/>
  <c r="HW9246" i="3"/>
  <c r="HW9247" i="3"/>
  <c r="HQ9230" i="3"/>
  <c r="HQ9229" i="3"/>
  <c r="HV9236" i="3"/>
  <c r="HY9250" i="3"/>
  <c r="HV9237" i="3"/>
  <c r="HV9240" i="3"/>
  <c r="HV9239" i="3"/>
  <c r="HV9238" i="3"/>
  <c r="HY9251" i="3"/>
  <c r="HY9256" i="3"/>
  <c r="HY9255" i="3"/>
  <c r="HY9254" i="3"/>
  <c r="HY9253" i="3"/>
  <c r="HY9252" i="3"/>
  <c r="IH9276" i="3"/>
  <c r="IH9279" i="3"/>
  <c r="IH9278" i="3"/>
  <c r="IH9277" i="3"/>
  <c r="FM141" i="3"/>
  <c r="FN175" i="3" s="1"/>
  <c r="HO9225" i="3"/>
  <c r="FK137" i="3"/>
  <c r="FL171" i="3" s="1"/>
  <c r="FK169" i="3"/>
  <c r="FK135" i="3" s="1"/>
  <c r="FK168" i="3"/>
  <c r="FJ109" i="3"/>
  <c r="FJ167" i="3"/>
  <c r="FJ108" i="3"/>
  <c r="FJ114" i="3" s="1"/>
  <c r="FJ115" i="3" s="1"/>
  <c r="FK136" i="3"/>
  <c r="FL172" i="3"/>
  <c r="FL139" i="3"/>
  <c r="IN9291" i="3"/>
  <c r="IN9294" i="3"/>
  <c r="IK9284" i="3"/>
  <c r="JB9323" i="3"/>
  <c r="IR9301" i="3"/>
  <c r="IN9292" i="3"/>
  <c r="JB9327" i="3"/>
  <c r="JB9324" i="3"/>
  <c r="JB9331" i="3"/>
  <c r="JB9332" i="3"/>
  <c r="JB9330" i="3"/>
  <c r="IN9296" i="3"/>
  <c r="IN9295" i="3"/>
  <c r="IN9293" i="3"/>
  <c r="JB9326" i="3"/>
  <c r="IK9286" i="3"/>
  <c r="IK9285" i="3"/>
  <c r="JB9325" i="3"/>
  <c r="JB9329" i="3"/>
  <c r="JB9328" i="3"/>
  <c r="IN9290" i="3"/>
  <c r="IR9302" i="3"/>
  <c r="IR9304" i="3"/>
  <c r="IR9303" i="3"/>
  <c r="IV9310" i="3"/>
  <c r="IV9312" i="3"/>
  <c r="IV9311" i="3"/>
  <c r="JB9320" i="3"/>
  <c r="IV9309" i="3"/>
  <c r="IK9283" i="3"/>
  <c r="JB9319" i="3"/>
  <c r="JB9321" i="3"/>
  <c r="JB9322" i="3"/>
  <c r="JD9336" i="3"/>
  <c r="JD9335" i="3"/>
  <c r="FN179" i="3" l="1"/>
  <c r="FN145" i="3" s="1"/>
  <c r="FN146" i="3"/>
  <c r="FN178" i="3"/>
  <c r="IE9268" i="3"/>
  <c r="IE9270" i="3"/>
  <c r="IE9272" i="3"/>
  <c r="IE9271" i="3"/>
  <c r="IE9269" i="3"/>
  <c r="GA9127" i="3"/>
  <c r="GA9130" i="3"/>
  <c r="GA9126" i="3"/>
  <c r="FU162" i="3"/>
  <c r="FV196" i="3" s="1"/>
  <c r="FT160" i="3"/>
  <c r="FU194" i="3" s="1"/>
  <c r="GA9128" i="3"/>
  <c r="GA9129" i="3"/>
  <c r="GA9132" i="3"/>
  <c r="GA9131" i="3"/>
  <c r="GM9156" i="3"/>
  <c r="GG9142" i="3"/>
  <c r="FQ152" i="3"/>
  <c r="FR186" i="3" s="1"/>
  <c r="FQ151" i="3"/>
  <c r="FR185" i="3" s="1"/>
  <c r="FQ154" i="3"/>
  <c r="S265" i="3" s="1"/>
  <c r="AT265" i="3" s="1"/>
  <c r="GD9136" i="3"/>
  <c r="FQ153" i="3"/>
  <c r="FR187" i="3" s="1"/>
  <c r="FQ189" i="3"/>
  <c r="FQ155" i="3" s="1"/>
  <c r="FQ156" i="3"/>
  <c r="GG9144" i="3"/>
  <c r="GG9143" i="3"/>
  <c r="GG9141" i="3"/>
  <c r="GG9140" i="3"/>
  <c r="GM9152" i="3"/>
  <c r="FQ150" i="3"/>
  <c r="S261" i="3" s="1"/>
  <c r="AT261" i="3" s="1"/>
  <c r="GO9164" i="3"/>
  <c r="GM9151" i="3"/>
  <c r="GM9153" i="3"/>
  <c r="GM9158" i="3"/>
  <c r="GM9159" i="3"/>
  <c r="GM9157" i="3"/>
  <c r="GM9154" i="3"/>
  <c r="GM9155" i="3"/>
  <c r="GO9162" i="3"/>
  <c r="GO9166" i="3"/>
  <c r="GO9165" i="3"/>
  <c r="GO9163" i="3"/>
  <c r="FX9119" i="3"/>
  <c r="FX9121" i="3"/>
  <c r="FX9122" i="3"/>
  <c r="FX9120" i="3"/>
  <c r="FX9117" i="3"/>
  <c r="FX9118" i="3"/>
  <c r="FX9116" i="3"/>
  <c r="FX9115" i="3"/>
  <c r="GR9170" i="3"/>
  <c r="GT9175" i="3"/>
  <c r="GR9171" i="3"/>
  <c r="GR9172" i="3"/>
  <c r="GT9177" i="3"/>
  <c r="GX9184" i="3"/>
  <c r="GT9179" i="3"/>
  <c r="GT9178" i="3"/>
  <c r="GT9176" i="3"/>
  <c r="GZ9191" i="3"/>
  <c r="GX9185" i="3"/>
  <c r="GX9187" i="3"/>
  <c r="GX9188" i="3"/>
  <c r="GX9186" i="3"/>
  <c r="GZ9192" i="3"/>
  <c r="GZ9194" i="3"/>
  <c r="GZ9193" i="3"/>
  <c r="IC9261" i="3"/>
  <c r="IC9262" i="3"/>
  <c r="HD9199" i="3"/>
  <c r="HI9213" i="3"/>
  <c r="IC9264" i="3"/>
  <c r="IC9265" i="3"/>
  <c r="IC9263" i="3"/>
  <c r="HD9200" i="3"/>
  <c r="HD9201" i="3"/>
  <c r="HF9204" i="3"/>
  <c r="HN9221" i="3"/>
  <c r="HW9242" i="3"/>
  <c r="HF9206" i="3"/>
  <c r="HF9205" i="3"/>
  <c r="HI9214" i="3"/>
  <c r="HI9215" i="3"/>
  <c r="HI9212" i="3"/>
  <c r="HI9211" i="3"/>
  <c r="HI9210" i="3"/>
  <c r="FV9108" i="3"/>
  <c r="FV9112" i="3"/>
  <c r="FV9111" i="3"/>
  <c r="FV9110" i="3"/>
  <c r="FV9109" i="3"/>
  <c r="HR9229" i="3"/>
  <c r="FN144" i="3"/>
  <c r="FO178" i="3" s="1"/>
  <c r="FN143" i="3"/>
  <c r="FO177" i="3" s="1"/>
  <c r="HN9223" i="3"/>
  <c r="HN9222" i="3"/>
  <c r="HR9231" i="3"/>
  <c r="HR9230" i="3"/>
  <c r="HX9247" i="3"/>
  <c r="HX9248" i="3"/>
  <c r="HW9244" i="3"/>
  <c r="HW9245" i="3"/>
  <c r="HW9243" i="3"/>
  <c r="HW9238" i="3"/>
  <c r="HW9239" i="3"/>
  <c r="HW9241" i="3"/>
  <c r="HW9240" i="3"/>
  <c r="HW9237" i="3"/>
  <c r="HZ9252" i="3"/>
  <c r="HZ9253" i="3"/>
  <c r="HZ9254" i="3"/>
  <c r="HZ9255" i="3"/>
  <c r="HZ9257" i="3"/>
  <c r="HZ9256" i="3"/>
  <c r="HZ9251" i="3"/>
  <c r="II9277" i="3"/>
  <c r="II9278" i="3"/>
  <c r="II9279" i="3"/>
  <c r="II9280" i="3"/>
  <c r="FN142" i="3"/>
  <c r="HP9226" i="3"/>
  <c r="FL138" i="3"/>
  <c r="FM172" i="3" s="1"/>
  <c r="FL137" i="3"/>
  <c r="FJ133" i="3"/>
  <c r="FK167" i="3" s="1"/>
  <c r="FL170" i="3"/>
  <c r="FL136" i="3" s="1"/>
  <c r="FL169" i="3"/>
  <c r="FM173" i="3"/>
  <c r="FM140" i="3"/>
  <c r="JC9325" i="3"/>
  <c r="IO9295" i="3"/>
  <c r="IS9302" i="3"/>
  <c r="IO9291" i="3"/>
  <c r="IO9293" i="3"/>
  <c r="JC9329" i="3"/>
  <c r="IO9292" i="3"/>
  <c r="IL9285" i="3"/>
  <c r="JC9332" i="3"/>
  <c r="JC9333" i="3"/>
  <c r="IL9287" i="3"/>
  <c r="IL9286" i="3"/>
  <c r="JC9330" i="3"/>
  <c r="JC9331" i="3"/>
  <c r="IS9303" i="3"/>
  <c r="IS9305" i="3"/>
  <c r="IS9304" i="3"/>
  <c r="JC9328" i="3"/>
  <c r="JC9326" i="3"/>
  <c r="IO9294" i="3"/>
  <c r="JC9324" i="3"/>
  <c r="IO9296" i="3"/>
  <c r="IO9297" i="3"/>
  <c r="JC9327" i="3"/>
  <c r="IW9311" i="3"/>
  <c r="IW9313" i="3"/>
  <c r="IW9312" i="3"/>
  <c r="IW9310" i="3"/>
  <c r="IL9284" i="3"/>
  <c r="JC9323" i="3"/>
  <c r="JC9322" i="3"/>
  <c r="JC9321" i="3"/>
  <c r="JC9320" i="3"/>
  <c r="JE9336" i="3"/>
  <c r="JE9337" i="3"/>
  <c r="FO180" i="3" l="1"/>
  <c r="FO146" i="3" s="1"/>
  <c r="FO147" i="3"/>
  <c r="FO179" i="3"/>
  <c r="FO145" i="3" s="1"/>
  <c r="FP179" i="3" s="1"/>
  <c r="IF9269" i="3"/>
  <c r="FU161" i="3"/>
  <c r="FV195" i="3" s="1"/>
  <c r="IF9271" i="3"/>
  <c r="FV9107" i="3"/>
  <c r="FW9108" i="3" s="1"/>
  <c r="IF9273" i="3"/>
  <c r="IF9272" i="3"/>
  <c r="IF9270" i="3"/>
  <c r="GB9131" i="3"/>
  <c r="S264" i="3"/>
  <c r="AT264" i="3" s="1"/>
  <c r="GB9133" i="3"/>
  <c r="GB9132" i="3"/>
  <c r="GB9130" i="3"/>
  <c r="GB9129" i="3"/>
  <c r="GB9128" i="3"/>
  <c r="GB9127" i="3"/>
  <c r="FR153" i="3"/>
  <c r="FS187" i="3" s="1"/>
  <c r="FR184" i="3"/>
  <c r="S263" i="3"/>
  <c r="AT263" i="3" s="1"/>
  <c r="GH9143" i="3"/>
  <c r="FR152" i="3"/>
  <c r="FS186" i="3" s="1"/>
  <c r="S262" i="3"/>
  <c r="AT262" i="3" s="1"/>
  <c r="FR188" i="3"/>
  <c r="FR154" i="3" s="1"/>
  <c r="FS188" i="3" s="1"/>
  <c r="FR151" i="3"/>
  <c r="FS185" i="3" s="1"/>
  <c r="GE9137" i="3"/>
  <c r="GH9141" i="3"/>
  <c r="GH9142" i="3"/>
  <c r="GH9145" i="3"/>
  <c r="GH9144" i="3"/>
  <c r="S266" i="3"/>
  <c r="AT266" i="3" s="1"/>
  <c r="FR189" i="3"/>
  <c r="FR155" i="3" s="1"/>
  <c r="FS189" i="3" s="1"/>
  <c r="FR190" i="3"/>
  <c r="FR156" i="3" s="1"/>
  <c r="FS190" i="3" s="1"/>
  <c r="FR157" i="3"/>
  <c r="S267" i="3"/>
  <c r="AT267" i="3" s="1"/>
  <c r="GN9158" i="3"/>
  <c r="GN9155" i="3"/>
  <c r="GN9156" i="3"/>
  <c r="GN9154" i="3"/>
  <c r="GN9157" i="3"/>
  <c r="GN9160" i="3"/>
  <c r="GN9159" i="3"/>
  <c r="GN9153" i="3"/>
  <c r="GN9152" i="3"/>
  <c r="GP9163" i="3"/>
  <c r="GP9165" i="3"/>
  <c r="GP9166" i="3"/>
  <c r="GP9167" i="3"/>
  <c r="GP9164" i="3"/>
  <c r="FY9120" i="3"/>
  <c r="FY9123" i="3"/>
  <c r="FY9122" i="3"/>
  <c r="FY9121" i="3"/>
  <c r="FY9116" i="3"/>
  <c r="FY9118" i="3"/>
  <c r="FY9119" i="3"/>
  <c r="FY9117" i="3"/>
  <c r="GS9172" i="3"/>
  <c r="GS9173" i="3"/>
  <c r="GU9176" i="3"/>
  <c r="GS9171" i="3"/>
  <c r="GU9178" i="3"/>
  <c r="GU9180" i="3"/>
  <c r="GU9179" i="3"/>
  <c r="GU9177" i="3"/>
  <c r="GY9186" i="3"/>
  <c r="GY9189" i="3"/>
  <c r="GY9188" i="3"/>
  <c r="GY9187" i="3"/>
  <c r="GY9185" i="3"/>
  <c r="HA9192" i="3"/>
  <c r="HA9193" i="3"/>
  <c r="HA9195" i="3"/>
  <c r="HA9194" i="3"/>
  <c r="ID9262" i="3"/>
  <c r="ID9263" i="3"/>
  <c r="ID9265" i="3"/>
  <c r="ID9266" i="3"/>
  <c r="ID9264" i="3"/>
  <c r="HE9202" i="3"/>
  <c r="HE9201" i="3"/>
  <c r="HE9200" i="3"/>
  <c r="HO9222" i="3"/>
  <c r="FW9109" i="3"/>
  <c r="HG9205" i="3"/>
  <c r="HJ9211" i="3"/>
  <c r="FO144" i="3"/>
  <c r="FP178" i="3" s="1"/>
  <c r="HJ9212" i="3"/>
  <c r="HJ9213" i="3"/>
  <c r="HJ9215" i="3"/>
  <c r="HJ9216" i="3"/>
  <c r="HJ9214" i="3"/>
  <c r="HG9207" i="3"/>
  <c r="HG9206" i="3"/>
  <c r="FW9110" i="3"/>
  <c r="FW9111" i="3"/>
  <c r="FW9113" i="3"/>
  <c r="FW9112" i="3"/>
  <c r="FV162" i="3"/>
  <c r="HX9243" i="3"/>
  <c r="HS9230" i="3"/>
  <c r="HO9223" i="3"/>
  <c r="HO9224" i="3"/>
  <c r="HX9246" i="3"/>
  <c r="HX9245" i="3"/>
  <c r="HX9244" i="3"/>
  <c r="HY9248" i="3"/>
  <c r="HY9249" i="3"/>
  <c r="HS9232" i="3"/>
  <c r="HS9231" i="3"/>
  <c r="HX9238" i="3"/>
  <c r="HX9240" i="3"/>
  <c r="HX9241" i="3"/>
  <c r="HX9242" i="3"/>
  <c r="HX9239" i="3"/>
  <c r="IA9256" i="3"/>
  <c r="IA9258" i="3"/>
  <c r="IA9257" i="3"/>
  <c r="IA9255" i="3"/>
  <c r="IA9254" i="3"/>
  <c r="IA9253" i="3"/>
  <c r="IA9252" i="3"/>
  <c r="IJ9278" i="3"/>
  <c r="IJ9281" i="3"/>
  <c r="IJ9280" i="3"/>
  <c r="IJ9279" i="3"/>
  <c r="FO176" i="3"/>
  <c r="FO143" i="3"/>
  <c r="HQ9227" i="3"/>
  <c r="FM138" i="3"/>
  <c r="FN172" i="3" s="1"/>
  <c r="FM139" i="3"/>
  <c r="FN173" i="3" s="1"/>
  <c r="FM171" i="3"/>
  <c r="FM137" i="3" s="1"/>
  <c r="FK134" i="3"/>
  <c r="FL135" i="3" s="1"/>
  <c r="FM169" i="3" s="1"/>
  <c r="FK108" i="3"/>
  <c r="FK114" i="3" s="1"/>
  <c r="FK115" i="3" s="1"/>
  <c r="FK133" i="3" s="1"/>
  <c r="FL167" i="3" s="1"/>
  <c r="FK109" i="3"/>
  <c r="FN174" i="3"/>
  <c r="FN141" i="3"/>
  <c r="FM170" i="3"/>
  <c r="IP9294" i="3"/>
  <c r="JD9325" i="3"/>
  <c r="IP9292" i="3"/>
  <c r="IP9293" i="3"/>
  <c r="JD9327" i="3"/>
  <c r="IT9304" i="3"/>
  <c r="JD9330" i="3"/>
  <c r="IM9288" i="3"/>
  <c r="IM9287" i="3"/>
  <c r="IT9306" i="3"/>
  <c r="IT9305" i="3"/>
  <c r="JD9333" i="3"/>
  <c r="JD9334" i="3"/>
  <c r="JD9331" i="3"/>
  <c r="JD9332" i="3"/>
  <c r="IM9286" i="3"/>
  <c r="IT9303" i="3"/>
  <c r="IP9298" i="3"/>
  <c r="IP9297" i="3"/>
  <c r="IP9296" i="3"/>
  <c r="IP9295" i="3"/>
  <c r="JD9326" i="3"/>
  <c r="JD9328" i="3"/>
  <c r="JD9329" i="3"/>
  <c r="IX9312" i="3"/>
  <c r="IM9285" i="3"/>
  <c r="IX9314" i="3"/>
  <c r="IX9313" i="3"/>
  <c r="IX9311" i="3"/>
  <c r="JD9322" i="3"/>
  <c r="JD9324" i="3"/>
  <c r="JD9323" i="3"/>
  <c r="JD9321" i="3"/>
  <c r="JF9337" i="3"/>
  <c r="JF9338" i="3"/>
  <c r="FP181" i="3" l="1"/>
  <c r="FP147" i="3" s="1"/>
  <c r="FP148" i="3"/>
  <c r="FP180" i="3"/>
  <c r="IG9270" i="3"/>
  <c r="IG9272" i="3"/>
  <c r="IG9274" i="3"/>
  <c r="IG9273" i="3"/>
  <c r="IG9271" i="3"/>
  <c r="GC9132" i="3"/>
  <c r="GC9128" i="3"/>
  <c r="FS152" i="3"/>
  <c r="FT186" i="3" s="1"/>
  <c r="GC9129" i="3"/>
  <c r="GC9131" i="3"/>
  <c r="GC9130" i="3"/>
  <c r="GC9134" i="3"/>
  <c r="GC9133" i="3"/>
  <c r="GI9144" i="3"/>
  <c r="FS153" i="3"/>
  <c r="FT187" i="3" s="1"/>
  <c r="GI9142" i="3"/>
  <c r="FS155" i="3"/>
  <c r="FT189" i="3" s="1"/>
  <c r="GF9138" i="3"/>
  <c r="FS154" i="3"/>
  <c r="FT188" i="3" s="1"/>
  <c r="FS191" i="3"/>
  <c r="FS157" i="3" s="1"/>
  <c r="FS158" i="3"/>
  <c r="FS156" i="3"/>
  <c r="FT190" i="3" s="1"/>
  <c r="GO9159" i="3"/>
  <c r="GI9146" i="3"/>
  <c r="GI9145" i="3"/>
  <c r="GI9143" i="3"/>
  <c r="GO9153" i="3"/>
  <c r="GO9160" i="3"/>
  <c r="GO9161" i="3"/>
  <c r="GO9157" i="3"/>
  <c r="GO9158" i="3"/>
  <c r="GO9154" i="3"/>
  <c r="GO9156" i="3"/>
  <c r="GO9155" i="3"/>
  <c r="GQ9164" i="3"/>
  <c r="GQ9167" i="3"/>
  <c r="GQ9168" i="3"/>
  <c r="GQ9166" i="3"/>
  <c r="GQ9165" i="3"/>
  <c r="FZ9122" i="3"/>
  <c r="FZ9117" i="3"/>
  <c r="FZ9121" i="3"/>
  <c r="FZ9123" i="3"/>
  <c r="FZ9124" i="3"/>
  <c r="FZ9119" i="3"/>
  <c r="FZ9120" i="3"/>
  <c r="FZ9118" i="3"/>
  <c r="GV9179" i="3"/>
  <c r="GT9173" i="3"/>
  <c r="GT9174" i="3"/>
  <c r="GT9172" i="3"/>
  <c r="GV9177" i="3"/>
  <c r="GV9181" i="3"/>
  <c r="GW9182" i="3" s="1"/>
  <c r="GV9180" i="3"/>
  <c r="GV9178" i="3"/>
  <c r="HB9194" i="3"/>
  <c r="GZ9188" i="3"/>
  <c r="GZ9189" i="3"/>
  <c r="GZ9190" i="3"/>
  <c r="GZ9186" i="3"/>
  <c r="GZ9187" i="3"/>
  <c r="HB9196" i="3"/>
  <c r="HB9195" i="3"/>
  <c r="HB9193" i="3"/>
  <c r="IE9263" i="3"/>
  <c r="IE9264" i="3"/>
  <c r="HP9223" i="3"/>
  <c r="IE9266" i="3"/>
  <c r="IE9267" i="3"/>
  <c r="IE9265" i="3"/>
  <c r="HF9201" i="3"/>
  <c r="HF9203" i="3"/>
  <c r="HF9202" i="3"/>
  <c r="FP145" i="3"/>
  <c r="FQ179" i="3" s="1"/>
  <c r="FX9112" i="3"/>
  <c r="FP146" i="3"/>
  <c r="FQ180" i="3" s="1"/>
  <c r="HK9214" i="3"/>
  <c r="HH9206" i="3"/>
  <c r="HH9208" i="3"/>
  <c r="HH9207" i="3"/>
  <c r="HK9216" i="3"/>
  <c r="HK9217" i="3"/>
  <c r="HK9215" i="3"/>
  <c r="HK9213" i="3"/>
  <c r="HK9212" i="3"/>
  <c r="FW196" i="3"/>
  <c r="FW9107" i="3"/>
  <c r="FX9108" i="3" s="1"/>
  <c r="HY9244" i="3"/>
  <c r="FX9113" i="3"/>
  <c r="FX9114" i="3"/>
  <c r="FX9111" i="3"/>
  <c r="FX9110" i="3"/>
  <c r="FX9109" i="3"/>
  <c r="HT9231" i="3"/>
  <c r="HP9224" i="3"/>
  <c r="HP9225" i="3"/>
  <c r="HT9233" i="3"/>
  <c r="HT9232" i="3"/>
  <c r="HZ9249" i="3"/>
  <c r="HZ9250" i="3"/>
  <c r="HY9245" i="3"/>
  <c r="HY9246" i="3"/>
  <c r="HY9247" i="3"/>
  <c r="HY9240" i="3"/>
  <c r="HY9239" i="3"/>
  <c r="HY9243" i="3"/>
  <c r="HY9242" i="3"/>
  <c r="HY9241" i="3"/>
  <c r="IB9257" i="3"/>
  <c r="IB9253" i="3"/>
  <c r="IB9254" i="3"/>
  <c r="IB9255" i="3"/>
  <c r="IB9259" i="3"/>
  <c r="IB9258" i="3"/>
  <c r="IB9256" i="3"/>
  <c r="IK9280" i="3"/>
  <c r="IK9281" i="3"/>
  <c r="IK9282" i="3"/>
  <c r="IK9279" i="3"/>
  <c r="FP177" i="3"/>
  <c r="FP144" i="3"/>
  <c r="HR9228" i="3"/>
  <c r="FN139" i="3"/>
  <c r="FO173" i="3" s="1"/>
  <c r="FN140" i="3"/>
  <c r="FO174" i="3" s="1"/>
  <c r="FN171" i="3"/>
  <c r="FN138" i="3"/>
  <c r="FO172" i="3" s="1"/>
  <c r="FL168" i="3"/>
  <c r="FL134" i="3" s="1"/>
  <c r="FM168" i="3" s="1"/>
  <c r="FL108" i="3"/>
  <c r="FL114" i="3" s="1"/>
  <c r="FL115" i="3" s="1"/>
  <c r="FL133" i="3" s="1"/>
  <c r="FL109" i="3"/>
  <c r="FM136" i="3"/>
  <c r="FO175" i="3"/>
  <c r="FO142" i="3"/>
  <c r="JE9332" i="3"/>
  <c r="IQ9293" i="3"/>
  <c r="IU9305" i="3"/>
  <c r="JE9328" i="3"/>
  <c r="IQ9295" i="3"/>
  <c r="JE9329" i="3"/>
  <c r="JE9330" i="3"/>
  <c r="IQ9297" i="3"/>
  <c r="IN9287" i="3"/>
  <c r="IN9288" i="3"/>
  <c r="IN9289" i="3"/>
  <c r="JE9331" i="3"/>
  <c r="IU9307" i="3"/>
  <c r="IU9306" i="3"/>
  <c r="IQ9299" i="3"/>
  <c r="IQ9298" i="3"/>
  <c r="JE9334" i="3"/>
  <c r="JE9335" i="3"/>
  <c r="IQ9294" i="3"/>
  <c r="IU9304" i="3"/>
  <c r="JE9333" i="3"/>
  <c r="IQ9296" i="3"/>
  <c r="JE9326" i="3"/>
  <c r="JE9327" i="3"/>
  <c r="JE9323" i="3"/>
  <c r="IY9313" i="3"/>
  <c r="IN9286" i="3"/>
  <c r="IY9312" i="3"/>
  <c r="IY9315" i="3"/>
  <c r="IY9314" i="3"/>
  <c r="JE9322" i="3"/>
  <c r="JE9324" i="3"/>
  <c r="JE9325" i="3"/>
  <c r="JG9338" i="3"/>
  <c r="JG9339" i="3"/>
  <c r="FQ182" i="3" l="1"/>
  <c r="FQ148" i="3" s="1"/>
  <c r="FQ149" i="3"/>
  <c r="FQ181" i="3"/>
  <c r="IH9271" i="3"/>
  <c r="IH9273" i="3"/>
  <c r="IH9275" i="3"/>
  <c r="IH9274" i="3"/>
  <c r="IH9272" i="3"/>
  <c r="GD9133" i="3"/>
  <c r="GD9130" i="3"/>
  <c r="GD9135" i="3"/>
  <c r="GD9134" i="3"/>
  <c r="GD9131" i="3"/>
  <c r="GD9132" i="3"/>
  <c r="GD9129" i="3"/>
  <c r="FT154" i="3"/>
  <c r="FU188" i="3" s="1"/>
  <c r="FT153" i="3"/>
  <c r="FU187" i="3" s="1"/>
  <c r="GP9155" i="3"/>
  <c r="FT191" i="3"/>
  <c r="FT157" i="3" s="1"/>
  <c r="FT156" i="3"/>
  <c r="FU190" i="3" s="1"/>
  <c r="GJ9145" i="3"/>
  <c r="FT155" i="3"/>
  <c r="FU189" i="3" s="1"/>
  <c r="GG9139" i="3"/>
  <c r="GJ9144" i="3"/>
  <c r="GJ9143" i="3"/>
  <c r="GJ9147" i="3"/>
  <c r="GJ9146" i="3"/>
  <c r="FT192" i="3"/>
  <c r="FT158" i="3" s="1"/>
  <c r="FU192" i="3" s="1"/>
  <c r="FT159" i="3"/>
  <c r="GP9158" i="3"/>
  <c r="GP9156" i="3"/>
  <c r="GP9154" i="3"/>
  <c r="GP9157" i="3"/>
  <c r="GP9161" i="3"/>
  <c r="GP9162" i="3"/>
  <c r="GP9160" i="3"/>
  <c r="GP9159" i="3"/>
  <c r="GR9165" i="3"/>
  <c r="GA9118" i="3"/>
  <c r="GR9166" i="3"/>
  <c r="GR9168" i="3"/>
  <c r="GR9169" i="3"/>
  <c r="GR9167" i="3"/>
  <c r="GA9125" i="3"/>
  <c r="GA9124" i="3"/>
  <c r="GA9123" i="3"/>
  <c r="GA9122" i="3"/>
  <c r="GA9120" i="3"/>
  <c r="GA9121" i="3"/>
  <c r="GA9119" i="3"/>
  <c r="GW9178" i="3"/>
  <c r="GU9174" i="3"/>
  <c r="GU9175" i="3"/>
  <c r="GU9173" i="3"/>
  <c r="GW9181" i="3"/>
  <c r="GX9182" i="3" s="1"/>
  <c r="HC9195" i="3"/>
  <c r="GX9183" i="3"/>
  <c r="GW9179" i="3"/>
  <c r="GW9180" i="3"/>
  <c r="HA9187" i="3"/>
  <c r="HA9191" i="3"/>
  <c r="HA9190" i="3"/>
  <c r="HA9189" i="3"/>
  <c r="HA9188" i="3"/>
  <c r="HC9194" i="3"/>
  <c r="HC9197" i="3"/>
  <c r="HC9196" i="3"/>
  <c r="IF9265" i="3"/>
  <c r="FQ147" i="3"/>
  <c r="FR181" i="3" s="1"/>
  <c r="IF9264" i="3"/>
  <c r="IF9267" i="3"/>
  <c r="IF9268" i="3"/>
  <c r="HG9202" i="3"/>
  <c r="IF9266" i="3"/>
  <c r="HG9203" i="3"/>
  <c r="HG9204" i="3"/>
  <c r="FQ146" i="3"/>
  <c r="FR180" i="3" s="1"/>
  <c r="HI9207" i="3"/>
  <c r="HL9215" i="3"/>
  <c r="FY9109" i="3"/>
  <c r="HQ9224" i="3"/>
  <c r="HL9214" i="3"/>
  <c r="HL9213" i="3"/>
  <c r="HL9217" i="3"/>
  <c r="HL9218" i="3"/>
  <c r="HL9216" i="3"/>
  <c r="HI9209" i="3"/>
  <c r="HI9208" i="3"/>
  <c r="FY9110" i="3"/>
  <c r="FY9111" i="3"/>
  <c r="FY9112" i="3"/>
  <c r="FY9114" i="3"/>
  <c r="FY9115" i="3"/>
  <c r="FY9113" i="3"/>
  <c r="HU9232" i="3"/>
  <c r="HQ9225" i="3"/>
  <c r="HQ9226" i="3"/>
  <c r="HZ9247" i="3"/>
  <c r="HZ9248" i="3"/>
  <c r="HZ9246" i="3"/>
  <c r="HZ9245" i="3"/>
  <c r="IA9251" i="3"/>
  <c r="IA9250" i="3"/>
  <c r="HU9234" i="3"/>
  <c r="HU9233" i="3"/>
  <c r="HZ9241" i="3"/>
  <c r="IC9256" i="3"/>
  <c r="HZ9242" i="3"/>
  <c r="HZ9244" i="3"/>
  <c r="HZ9243" i="3"/>
  <c r="IC9258" i="3"/>
  <c r="HZ9240" i="3"/>
  <c r="IC9260" i="3"/>
  <c r="IC9259" i="3"/>
  <c r="IC9257" i="3"/>
  <c r="IC9255" i="3"/>
  <c r="IC9254" i="3"/>
  <c r="IL9282" i="3"/>
  <c r="IL9283" i="3"/>
  <c r="IL9281" i="3"/>
  <c r="IL9280" i="3"/>
  <c r="FQ178" i="3"/>
  <c r="FQ145" i="3"/>
  <c r="HS9229" i="3"/>
  <c r="FN137" i="3"/>
  <c r="FO171" i="3" s="1"/>
  <c r="FO141" i="3"/>
  <c r="FP175" i="3" s="1"/>
  <c r="FO140" i="3"/>
  <c r="FP174" i="3" s="1"/>
  <c r="FO139" i="3"/>
  <c r="FP173" i="3" s="1"/>
  <c r="FM135" i="3"/>
  <c r="FN169" i="3" s="1"/>
  <c r="FN170" i="3"/>
  <c r="FP176" i="3"/>
  <c r="FP143" i="3"/>
  <c r="FM167" i="3"/>
  <c r="FM109" i="3"/>
  <c r="FM108" i="3"/>
  <c r="FM114" i="3" s="1"/>
  <c r="FM115" i="3" s="1"/>
  <c r="FM134" i="3"/>
  <c r="IR9296" i="3"/>
  <c r="IR9298" i="3"/>
  <c r="IV9306" i="3"/>
  <c r="IR9295" i="3"/>
  <c r="JF9333" i="3"/>
  <c r="IV9305" i="3"/>
  <c r="JF9327" i="3"/>
  <c r="IR9294" i="3"/>
  <c r="JF9330" i="3"/>
  <c r="JF9334" i="3"/>
  <c r="IR9297" i="3"/>
  <c r="JF9329" i="3"/>
  <c r="IO9290" i="3"/>
  <c r="IO9289" i="3"/>
  <c r="IV9308" i="3"/>
  <c r="IV9307" i="3"/>
  <c r="IR9300" i="3"/>
  <c r="IR9299" i="3"/>
  <c r="IO9288" i="3"/>
  <c r="JF9331" i="3"/>
  <c r="JF9332" i="3"/>
  <c r="JF9335" i="3"/>
  <c r="JF9336" i="3"/>
  <c r="JF9328" i="3"/>
  <c r="IZ9314" i="3"/>
  <c r="IZ9316" i="3"/>
  <c r="IZ9315" i="3"/>
  <c r="IZ9313" i="3"/>
  <c r="JF9324" i="3"/>
  <c r="IO9287" i="3"/>
  <c r="JF9323" i="3"/>
  <c r="JF9326" i="3"/>
  <c r="JF9325" i="3"/>
  <c r="JH9340" i="3"/>
  <c r="JH9339" i="3"/>
  <c r="FR183" i="3" l="1"/>
  <c r="FR149" i="3" s="1"/>
  <c r="S260" i="3"/>
  <c r="AT260" i="3" s="1"/>
  <c r="FR150" i="3"/>
  <c r="FR182" i="3"/>
  <c r="S259" i="3"/>
  <c r="AT259" i="3" s="1"/>
  <c r="II9272" i="3"/>
  <c r="II9274" i="3"/>
  <c r="II9276" i="3"/>
  <c r="II9275" i="3"/>
  <c r="II9273" i="3"/>
  <c r="GE9130" i="3"/>
  <c r="GE9134" i="3"/>
  <c r="FU154" i="3"/>
  <c r="FV188" i="3" s="1"/>
  <c r="GE9133" i="3"/>
  <c r="GE9132" i="3"/>
  <c r="GE9131" i="3"/>
  <c r="GE9136" i="3"/>
  <c r="GE9135" i="3"/>
  <c r="FU155" i="3"/>
  <c r="FV189" i="3" s="1"/>
  <c r="FU191" i="3"/>
  <c r="FU157" i="3" s="1"/>
  <c r="FV191" i="3" s="1"/>
  <c r="FU156" i="3"/>
  <c r="FV190" i="3" s="1"/>
  <c r="GK9146" i="3"/>
  <c r="GH9140" i="3"/>
  <c r="FU193" i="3"/>
  <c r="FU159" i="3" s="1"/>
  <c r="FV193" i="3" s="1"/>
  <c r="FU160" i="3"/>
  <c r="GQ9159" i="3"/>
  <c r="GK9148" i="3"/>
  <c r="GK9147" i="3"/>
  <c r="FU158" i="3"/>
  <c r="FV192" i="3" s="1"/>
  <c r="GK9144" i="3"/>
  <c r="GK9145" i="3"/>
  <c r="GQ9155" i="3"/>
  <c r="GQ9160" i="3"/>
  <c r="GQ9162" i="3"/>
  <c r="GQ9163" i="3"/>
  <c r="GQ9161" i="3"/>
  <c r="GQ9157" i="3"/>
  <c r="GQ9158" i="3"/>
  <c r="GQ9156" i="3"/>
  <c r="GS9167" i="3"/>
  <c r="GS9169" i="3"/>
  <c r="GS9170" i="3"/>
  <c r="GS9168" i="3"/>
  <c r="GS9166" i="3"/>
  <c r="GB9123" i="3"/>
  <c r="GB9124" i="3"/>
  <c r="GB9126" i="3"/>
  <c r="GB9125" i="3"/>
  <c r="GB9120" i="3"/>
  <c r="GB9119" i="3"/>
  <c r="GB9122" i="3"/>
  <c r="GB9121" i="3"/>
  <c r="FR148" i="3"/>
  <c r="FS182" i="3" s="1"/>
  <c r="GV9175" i="3"/>
  <c r="GV9176" i="3"/>
  <c r="GV9174" i="3"/>
  <c r="GX9180" i="3"/>
  <c r="GX9179" i="3"/>
  <c r="GY9183" i="3"/>
  <c r="GY9184" i="3"/>
  <c r="GX9181" i="3"/>
  <c r="HB9188" i="3"/>
  <c r="HB9189" i="3"/>
  <c r="HB9190" i="3"/>
  <c r="HB9191" i="3"/>
  <c r="HB9192" i="3"/>
  <c r="HD9195" i="3"/>
  <c r="HD9196" i="3"/>
  <c r="HD9198" i="3"/>
  <c r="HD9197" i="3"/>
  <c r="S258" i="3"/>
  <c r="AT258" i="3" s="1"/>
  <c r="IG9265" i="3"/>
  <c r="FR147" i="3"/>
  <c r="FS181" i="3" s="1"/>
  <c r="S257" i="3"/>
  <c r="AT257" i="3" s="1"/>
  <c r="IG9266" i="3"/>
  <c r="HR9225" i="3"/>
  <c r="IG9268" i="3"/>
  <c r="IG9269" i="3"/>
  <c r="IG9267" i="3"/>
  <c r="HH9204" i="3"/>
  <c r="HH9205" i="3"/>
  <c r="HH9203" i="3"/>
  <c r="FZ9113" i="3"/>
  <c r="HJ9208" i="3"/>
  <c r="HM9216" i="3"/>
  <c r="HJ9210" i="3"/>
  <c r="HJ9209" i="3"/>
  <c r="HM9219" i="3"/>
  <c r="HM9218" i="3"/>
  <c r="HM9217" i="3"/>
  <c r="HV9233" i="3"/>
  <c r="HM9214" i="3"/>
  <c r="HM9215" i="3"/>
  <c r="FZ9115" i="3"/>
  <c r="FZ9116" i="3"/>
  <c r="FZ9114" i="3"/>
  <c r="FZ9112" i="3"/>
  <c r="FZ9111" i="3"/>
  <c r="FZ9110" i="3"/>
  <c r="HR9226" i="3"/>
  <c r="HR9227" i="3"/>
  <c r="HV9235" i="3"/>
  <c r="HV9234" i="3"/>
  <c r="IA9241" i="3"/>
  <c r="IB9252" i="3"/>
  <c r="IB9251" i="3"/>
  <c r="IA9246" i="3"/>
  <c r="IA9248" i="3"/>
  <c r="IA9249" i="3"/>
  <c r="IA9247" i="3"/>
  <c r="IA9243" i="3"/>
  <c r="IA9245" i="3"/>
  <c r="IA9244" i="3"/>
  <c r="IA9242" i="3"/>
  <c r="ID9257" i="3"/>
  <c r="ID9259" i="3"/>
  <c r="ID9255" i="3"/>
  <c r="ID9260" i="3"/>
  <c r="ID9261" i="3"/>
  <c r="ID9258" i="3"/>
  <c r="ID9256" i="3"/>
  <c r="IM9281" i="3"/>
  <c r="IM9284" i="3"/>
  <c r="IM9283" i="3"/>
  <c r="IM9282" i="3"/>
  <c r="S256" i="3"/>
  <c r="AT256" i="3" s="1"/>
  <c r="FR179" i="3"/>
  <c r="FR146" i="3"/>
  <c r="HT9230" i="3"/>
  <c r="FO138" i="3"/>
  <c r="FP172" i="3" s="1"/>
  <c r="FP140" i="3"/>
  <c r="FQ174" i="3" s="1"/>
  <c r="FP141" i="3"/>
  <c r="FQ175" i="3" s="1"/>
  <c r="FP142" i="3"/>
  <c r="FQ176" i="3" s="1"/>
  <c r="FN136" i="3"/>
  <c r="FO170" i="3" s="1"/>
  <c r="FN135" i="3"/>
  <c r="FM133" i="3"/>
  <c r="FN109" i="3" s="1"/>
  <c r="FN168" i="3"/>
  <c r="FQ177" i="3"/>
  <c r="FQ144" i="3"/>
  <c r="IS9296" i="3"/>
  <c r="IS9297" i="3"/>
  <c r="JG9332" i="3"/>
  <c r="IS9295" i="3"/>
  <c r="IW9307" i="3"/>
  <c r="JG9328" i="3"/>
  <c r="JG9331" i="3"/>
  <c r="JG9335" i="3"/>
  <c r="JG9334" i="3"/>
  <c r="JG9329" i="3"/>
  <c r="IW9309" i="3"/>
  <c r="IW9308" i="3"/>
  <c r="JG9336" i="3"/>
  <c r="JG9337" i="3"/>
  <c r="IP9289" i="3"/>
  <c r="IW9306" i="3"/>
  <c r="IP9291" i="3"/>
  <c r="IP9290" i="3"/>
  <c r="IS9299" i="3"/>
  <c r="IS9298" i="3"/>
  <c r="JG9330" i="3"/>
  <c r="IS9301" i="3"/>
  <c r="IS9300" i="3"/>
  <c r="JG9333" i="3"/>
  <c r="JG9325" i="3"/>
  <c r="JA9314" i="3"/>
  <c r="JA9315" i="3"/>
  <c r="IP9288" i="3"/>
  <c r="JA9317" i="3"/>
  <c r="JA9316" i="3"/>
  <c r="JG9327" i="3"/>
  <c r="JG9326" i="3"/>
  <c r="JG9324" i="3"/>
  <c r="JI9340" i="3"/>
  <c r="JI9341" i="3"/>
  <c r="FS184" i="3" l="1"/>
  <c r="FS150" i="3" s="1"/>
  <c r="FS151" i="3"/>
  <c r="FS183" i="3"/>
  <c r="IJ9273" i="3"/>
  <c r="IJ9275" i="3"/>
  <c r="IJ9277" i="3"/>
  <c r="IJ9276" i="3"/>
  <c r="IJ9274" i="3"/>
  <c r="GF9131" i="3"/>
  <c r="GF9135" i="3"/>
  <c r="FV155" i="3"/>
  <c r="FW189" i="3" s="1"/>
  <c r="GF9137" i="3"/>
  <c r="GF9136" i="3"/>
  <c r="GF9132" i="3"/>
  <c r="GF9134" i="3"/>
  <c r="GF9133" i="3"/>
  <c r="GL9147" i="3"/>
  <c r="FV158" i="3"/>
  <c r="FW192" i="3" s="1"/>
  <c r="FV157" i="3"/>
  <c r="FW191" i="3" s="1"/>
  <c r="FV156" i="3"/>
  <c r="FW190" i="3" s="1"/>
  <c r="GI9141" i="3"/>
  <c r="GL9145" i="3"/>
  <c r="GL9146" i="3"/>
  <c r="GR9156" i="3"/>
  <c r="FV159" i="3"/>
  <c r="FW193" i="3" s="1"/>
  <c r="GL9149" i="3"/>
  <c r="GL9148" i="3"/>
  <c r="GR9161" i="3"/>
  <c r="FV194" i="3"/>
  <c r="FV160" i="3" s="1"/>
  <c r="FW194" i="3" s="1"/>
  <c r="FV161" i="3"/>
  <c r="GR9158" i="3"/>
  <c r="GR9157" i="3"/>
  <c r="GT9168" i="3"/>
  <c r="GR9163" i="3"/>
  <c r="GR9164" i="3"/>
  <c r="GR9162" i="3"/>
  <c r="GR9160" i="3"/>
  <c r="GR9159" i="3"/>
  <c r="GT9167" i="3"/>
  <c r="GT9170" i="3"/>
  <c r="GT9171" i="3"/>
  <c r="GT9169" i="3"/>
  <c r="GC9121" i="3"/>
  <c r="GC9125" i="3"/>
  <c r="GC9127" i="3"/>
  <c r="GC9126" i="3"/>
  <c r="GC9124" i="3"/>
  <c r="GC9122" i="3"/>
  <c r="GC9123" i="3"/>
  <c r="GC9120" i="3"/>
  <c r="FS149" i="3"/>
  <c r="FT183" i="3" s="1"/>
  <c r="GW9176" i="3"/>
  <c r="GW9177" i="3"/>
  <c r="GY9181" i="3"/>
  <c r="GW9175" i="3"/>
  <c r="GY9180" i="3"/>
  <c r="GZ9184" i="3"/>
  <c r="GZ9185" i="3"/>
  <c r="GY9182" i="3"/>
  <c r="HE9197" i="3"/>
  <c r="HC9190" i="3"/>
  <c r="HC9191" i="3"/>
  <c r="HC9189" i="3"/>
  <c r="HC9192" i="3"/>
  <c r="HC9193" i="3"/>
  <c r="HE9199" i="3"/>
  <c r="HE9198" i="3"/>
  <c r="HE9196" i="3"/>
  <c r="IH9266" i="3"/>
  <c r="FS148" i="3"/>
  <c r="FT182" i="3" s="1"/>
  <c r="IH9267" i="3"/>
  <c r="IH9269" i="3"/>
  <c r="IH9270" i="3"/>
  <c r="IH9268" i="3"/>
  <c r="HI9205" i="3"/>
  <c r="HI9206" i="3"/>
  <c r="HI9204" i="3"/>
  <c r="GA9114" i="3"/>
  <c r="HK9209" i="3"/>
  <c r="IB9247" i="3"/>
  <c r="HS9226" i="3"/>
  <c r="HN9217" i="3"/>
  <c r="HN9218" i="3"/>
  <c r="HN9219" i="3"/>
  <c r="HN9220" i="3"/>
  <c r="HK9211" i="3"/>
  <c r="HK9210" i="3"/>
  <c r="HN9215" i="3"/>
  <c r="HN9216" i="3"/>
  <c r="GA9111" i="3"/>
  <c r="GA9112" i="3"/>
  <c r="GA9113" i="3"/>
  <c r="GA9117" i="3"/>
  <c r="GA9116" i="3"/>
  <c r="GA9115" i="3"/>
  <c r="HW9234" i="3"/>
  <c r="HS9227" i="3"/>
  <c r="HS9228" i="3"/>
  <c r="IB9249" i="3"/>
  <c r="IB9250" i="3"/>
  <c r="IB9248" i="3"/>
  <c r="IC9253" i="3"/>
  <c r="IC9252" i="3"/>
  <c r="HW9236" i="3"/>
  <c r="HW9235" i="3"/>
  <c r="IE9258" i="3"/>
  <c r="IB9244" i="3"/>
  <c r="IB9243" i="3"/>
  <c r="IB9242" i="3"/>
  <c r="IB9246" i="3"/>
  <c r="IB9245" i="3"/>
  <c r="IE9256" i="3"/>
  <c r="IE9260" i="3"/>
  <c r="IE9262" i="3"/>
  <c r="IE9261" i="3"/>
  <c r="IE9259" i="3"/>
  <c r="IE9257" i="3"/>
  <c r="IN9282" i="3"/>
  <c r="IN9283" i="3"/>
  <c r="IN9285" i="3"/>
  <c r="IN9284" i="3"/>
  <c r="FS180" i="3"/>
  <c r="FS147" i="3"/>
  <c r="FP139" i="3"/>
  <c r="FQ140" i="3" s="1"/>
  <c r="HU9231" i="3"/>
  <c r="FQ141" i="3"/>
  <c r="FR175" i="3" s="1"/>
  <c r="FO137" i="3"/>
  <c r="FP171" i="3" s="1"/>
  <c r="FQ143" i="3"/>
  <c r="FR177" i="3" s="1"/>
  <c r="FQ142" i="3"/>
  <c r="FR176" i="3" s="1"/>
  <c r="FO136" i="3"/>
  <c r="FN167" i="3"/>
  <c r="FN134" i="3"/>
  <c r="FO168" i="3" s="1"/>
  <c r="FO169" i="3"/>
  <c r="FN108" i="3"/>
  <c r="FN114" i="3" s="1"/>
  <c r="FN115" i="3" s="1"/>
  <c r="FR178" i="3"/>
  <c r="S255" i="3"/>
  <c r="AT255" i="3" s="1"/>
  <c r="FR145" i="3"/>
  <c r="IT9297" i="3"/>
  <c r="IT9296" i="3"/>
  <c r="IX9308" i="3"/>
  <c r="IT9299" i="3"/>
  <c r="IX9307" i="3"/>
  <c r="IQ9291" i="3"/>
  <c r="IQ9292" i="3"/>
  <c r="JH9333" i="3"/>
  <c r="JH9332" i="3"/>
  <c r="JH9329" i="3"/>
  <c r="JH9330" i="3"/>
  <c r="JH9331" i="3"/>
  <c r="JH9338" i="3"/>
  <c r="JH9337" i="3"/>
  <c r="JH9336" i="3"/>
  <c r="JH9334" i="3"/>
  <c r="JH9335" i="3"/>
  <c r="IT9298" i="3"/>
  <c r="IT9300" i="3"/>
  <c r="IX9310" i="3"/>
  <c r="IX9309" i="3"/>
  <c r="IT9302" i="3"/>
  <c r="IT9301" i="3"/>
  <c r="IQ9290" i="3"/>
  <c r="IQ9289" i="3"/>
  <c r="JH9326" i="3"/>
  <c r="JB9316" i="3"/>
  <c r="JB9318" i="3"/>
  <c r="JB9317" i="3"/>
  <c r="JB9315" i="3"/>
  <c r="JH9327" i="3"/>
  <c r="JH9328" i="3"/>
  <c r="JH9325" i="3"/>
  <c r="JJ9342" i="3"/>
  <c r="JJ9341" i="3"/>
  <c r="FT185" i="3" l="1"/>
  <c r="FT151" i="3" s="1"/>
  <c r="FT152" i="3"/>
  <c r="FT184" i="3"/>
  <c r="FT150" i="3" s="1"/>
  <c r="FU184" i="3" s="1"/>
  <c r="IK9274" i="3"/>
  <c r="IK9276" i="3"/>
  <c r="IK9278" i="3"/>
  <c r="IK9277" i="3"/>
  <c r="IK9275" i="3"/>
  <c r="GG9136" i="3"/>
  <c r="FW156" i="3"/>
  <c r="FX190" i="3" s="1"/>
  <c r="GG9133" i="3"/>
  <c r="FW157" i="3"/>
  <c r="FX191" i="3" s="1"/>
  <c r="GG9135" i="3"/>
  <c r="GG9134" i="3"/>
  <c r="GG9132" i="3"/>
  <c r="GG9138" i="3"/>
  <c r="GG9137" i="3"/>
  <c r="GM9148" i="3"/>
  <c r="GJ9142" i="3"/>
  <c r="FW158" i="3"/>
  <c r="FX192" i="3" s="1"/>
  <c r="FW195" i="3"/>
  <c r="FW161" i="3" s="1"/>
  <c r="FX195" i="3" s="1"/>
  <c r="FW162" i="3"/>
  <c r="GS9159" i="3"/>
  <c r="GM9150" i="3"/>
  <c r="GM9149" i="3"/>
  <c r="FW160" i="3"/>
  <c r="FX194" i="3" s="1"/>
  <c r="FW159" i="3"/>
  <c r="FX193" i="3" s="1"/>
  <c r="GM9147" i="3"/>
  <c r="GM9146" i="3"/>
  <c r="GS9162" i="3"/>
  <c r="GS9160" i="3"/>
  <c r="GS9165" i="3"/>
  <c r="GS9164" i="3"/>
  <c r="GS9163" i="3"/>
  <c r="GU9169" i="3"/>
  <c r="GS9158" i="3"/>
  <c r="GS9157" i="3"/>
  <c r="GS9161" i="3"/>
  <c r="GU9171" i="3"/>
  <c r="GU9172" i="3"/>
  <c r="GU9170" i="3"/>
  <c r="GU9168" i="3"/>
  <c r="GD9121" i="3"/>
  <c r="GD9125" i="3"/>
  <c r="GD9126" i="3"/>
  <c r="GD9127" i="3"/>
  <c r="GD9128" i="3"/>
  <c r="GD9124" i="3"/>
  <c r="GD9123" i="3"/>
  <c r="GD9122" i="3"/>
  <c r="GZ9181" i="3"/>
  <c r="GZ9182" i="3"/>
  <c r="GX9177" i="3"/>
  <c r="GX9178" i="3"/>
  <c r="GX9176" i="3"/>
  <c r="GZ9183" i="3"/>
  <c r="HA9184" i="3" s="1"/>
  <c r="HA9185" i="3"/>
  <c r="HA9186" i="3"/>
  <c r="HD9194" i="3"/>
  <c r="HD9193" i="3"/>
  <c r="HD9192" i="3"/>
  <c r="HD9191" i="3"/>
  <c r="HF9197" i="3"/>
  <c r="HD9190" i="3"/>
  <c r="HF9198" i="3"/>
  <c r="FT149" i="3"/>
  <c r="FU183" i="3" s="1"/>
  <c r="HF9200" i="3"/>
  <c r="HF9199" i="3"/>
  <c r="II9267" i="3"/>
  <c r="II9268" i="3"/>
  <c r="II9270" i="3"/>
  <c r="II9271" i="3"/>
  <c r="II9269" i="3"/>
  <c r="HJ9206" i="3"/>
  <c r="HJ9207" i="3"/>
  <c r="HJ9205" i="3"/>
  <c r="HL9210" i="3"/>
  <c r="GB9115" i="3"/>
  <c r="HX9235" i="3"/>
  <c r="HO9216" i="3"/>
  <c r="HO9217" i="3"/>
  <c r="HL9212" i="3"/>
  <c r="HL9211" i="3"/>
  <c r="HO9221" i="3"/>
  <c r="HO9220" i="3"/>
  <c r="HO9219" i="3"/>
  <c r="HO9218" i="3"/>
  <c r="HT9227" i="3"/>
  <c r="GB9116" i="3"/>
  <c r="GB9118" i="3"/>
  <c r="GB9117" i="3"/>
  <c r="GB9114" i="3"/>
  <c r="GB9113" i="3"/>
  <c r="GB9112" i="3"/>
  <c r="IC9248" i="3"/>
  <c r="HT9229" i="3"/>
  <c r="HT9228" i="3"/>
  <c r="HX9237" i="3"/>
  <c r="HX9236" i="3"/>
  <c r="ID9253" i="3"/>
  <c r="ID9254" i="3"/>
  <c r="IC9251" i="3"/>
  <c r="IC9250" i="3"/>
  <c r="IC9249" i="3"/>
  <c r="IF9257" i="3"/>
  <c r="IC9245" i="3"/>
  <c r="IC9246" i="3"/>
  <c r="IC9247" i="3"/>
  <c r="IC9244" i="3"/>
  <c r="IC9243" i="3"/>
  <c r="IF9259" i="3"/>
  <c r="IF9261" i="3"/>
  <c r="IF9260" i="3"/>
  <c r="IF9262" i="3"/>
  <c r="IF9263" i="3"/>
  <c r="IF9258" i="3"/>
  <c r="IO9284" i="3"/>
  <c r="IO9285" i="3"/>
  <c r="IO9286" i="3"/>
  <c r="IO9283" i="3"/>
  <c r="FQ173" i="3"/>
  <c r="FT181" i="3"/>
  <c r="FT148" i="3"/>
  <c r="HV9232" i="3"/>
  <c r="FP137" i="3"/>
  <c r="FQ171" i="3" s="1"/>
  <c r="FR144" i="3"/>
  <c r="FS178" i="3" s="1"/>
  <c r="S252" i="3"/>
  <c r="AT252" i="3" s="1"/>
  <c r="S254" i="3"/>
  <c r="AT254" i="3" s="1"/>
  <c r="FP138" i="3"/>
  <c r="FQ172" i="3" s="1"/>
  <c r="FR143" i="3"/>
  <c r="FS177" i="3" s="1"/>
  <c r="S253" i="3"/>
  <c r="AT253" i="3" s="1"/>
  <c r="FP170" i="3"/>
  <c r="FR142" i="3"/>
  <c r="FS176" i="3" s="1"/>
  <c r="FN133" i="3"/>
  <c r="FO134" i="3" s="1"/>
  <c r="FO135" i="3"/>
  <c r="FP169" i="3" s="1"/>
  <c r="FR141" i="3"/>
  <c r="FS175" i="3" s="1"/>
  <c r="FR174" i="3"/>
  <c r="S251" i="3"/>
  <c r="AT251" i="3" s="1"/>
  <c r="FS179" i="3"/>
  <c r="FS146" i="3"/>
  <c r="IY9308" i="3"/>
  <c r="IU9298" i="3"/>
  <c r="JI9335" i="3"/>
  <c r="JI9332" i="3"/>
  <c r="JI9337" i="3"/>
  <c r="IU9300" i="3"/>
  <c r="IY9309" i="3"/>
  <c r="JI9334" i="3"/>
  <c r="JI9339" i="3"/>
  <c r="JI9338" i="3"/>
  <c r="JI9333" i="3"/>
  <c r="JI9331" i="3"/>
  <c r="IU9301" i="3"/>
  <c r="JI9336" i="3"/>
  <c r="JI9330" i="3"/>
  <c r="IR9293" i="3"/>
  <c r="IR9292" i="3"/>
  <c r="IU9302" i="3"/>
  <c r="IU9303" i="3"/>
  <c r="IU9297" i="3"/>
  <c r="IR9291" i="3"/>
  <c r="IY9311" i="3"/>
  <c r="IY9310" i="3"/>
  <c r="IU9299" i="3"/>
  <c r="JC9317" i="3"/>
  <c r="JC9319" i="3"/>
  <c r="JC9318" i="3"/>
  <c r="JC9316" i="3"/>
  <c r="IR9290" i="3"/>
  <c r="JI9329" i="3"/>
  <c r="JI9328" i="3"/>
  <c r="JI9327" i="3"/>
  <c r="JI9326" i="3"/>
  <c r="JK9342" i="3"/>
  <c r="JK9343" i="3"/>
  <c r="FU186" i="3" l="1"/>
  <c r="FU152" i="3" s="1"/>
  <c r="FU153" i="3"/>
  <c r="FU185" i="3"/>
  <c r="FU151" i="3" s="1"/>
  <c r="FV185" i="3" s="1"/>
  <c r="IL9277" i="3"/>
  <c r="IL9275" i="3"/>
  <c r="IL9279" i="3"/>
  <c r="IL9278" i="3"/>
  <c r="IL9276" i="3"/>
  <c r="GH9133" i="3"/>
  <c r="GH9134" i="3"/>
  <c r="GH9137" i="3"/>
  <c r="GH9139" i="3"/>
  <c r="GH9138" i="3"/>
  <c r="FX157" i="3"/>
  <c r="FY191" i="3" s="1"/>
  <c r="GH9136" i="3"/>
  <c r="GH9135" i="3"/>
  <c r="GN9149" i="3"/>
  <c r="FX160" i="3"/>
  <c r="FY194" i="3" s="1"/>
  <c r="FX159" i="3"/>
  <c r="FY193" i="3" s="1"/>
  <c r="FX158" i="3"/>
  <c r="FY192" i="3" s="1"/>
  <c r="GK9143" i="3"/>
  <c r="GN9147" i="3"/>
  <c r="GN9148" i="3"/>
  <c r="FX161" i="3"/>
  <c r="FY195" i="3" s="1"/>
  <c r="GN9151" i="3"/>
  <c r="GN9150" i="3"/>
  <c r="GT9163" i="3"/>
  <c r="FX196" i="3"/>
  <c r="FX162" i="3" s="1"/>
  <c r="FY196" i="3" s="1"/>
  <c r="FX9107" i="3"/>
  <c r="GT9161" i="3"/>
  <c r="GT9160" i="3"/>
  <c r="GT9158" i="3"/>
  <c r="GT9159" i="3"/>
  <c r="GT9164" i="3"/>
  <c r="GT9165" i="3"/>
  <c r="GT9166" i="3"/>
  <c r="GT9162" i="3"/>
  <c r="GV9170" i="3"/>
  <c r="GV9173" i="3"/>
  <c r="GV9172" i="3"/>
  <c r="GV9171" i="3"/>
  <c r="GV9169" i="3"/>
  <c r="GE9122" i="3"/>
  <c r="GE9129" i="3"/>
  <c r="GE9128" i="3"/>
  <c r="GE9127" i="3"/>
  <c r="GE9126" i="3"/>
  <c r="GE9123" i="3"/>
  <c r="GE9124" i="3"/>
  <c r="GE9125" i="3"/>
  <c r="GY9179" i="3"/>
  <c r="GY9178" i="3"/>
  <c r="GY9177" i="3"/>
  <c r="HA9183" i="3"/>
  <c r="HB9184" i="3" s="1"/>
  <c r="HA9182" i="3"/>
  <c r="HB9186" i="3"/>
  <c r="HB9187" i="3"/>
  <c r="HE9192" i="3"/>
  <c r="HB9185" i="3"/>
  <c r="HE9193" i="3"/>
  <c r="HE9194" i="3"/>
  <c r="HE9195" i="3"/>
  <c r="HE9191" i="3"/>
  <c r="FU150" i="3"/>
  <c r="FV184" i="3" s="1"/>
  <c r="HG9199" i="3"/>
  <c r="HG9201" i="3"/>
  <c r="HG9200" i="3"/>
  <c r="HG9198" i="3"/>
  <c r="IJ9268" i="3"/>
  <c r="IJ9269" i="3"/>
  <c r="IJ9271" i="3"/>
  <c r="IJ9272" i="3"/>
  <c r="IJ9270" i="3"/>
  <c r="HK9208" i="3"/>
  <c r="HK9207" i="3"/>
  <c r="HK9206" i="3"/>
  <c r="HM9211" i="3"/>
  <c r="GC9117" i="3"/>
  <c r="ID9249" i="3"/>
  <c r="HP9219" i="3"/>
  <c r="HU9228" i="3"/>
  <c r="HP9218" i="3"/>
  <c r="HP9220" i="3"/>
  <c r="HP9222" i="3"/>
  <c r="HP9221" i="3"/>
  <c r="HM9213" i="3"/>
  <c r="HM9212" i="3"/>
  <c r="HP9217" i="3"/>
  <c r="GC9113" i="3"/>
  <c r="GC9114" i="3"/>
  <c r="GC9115" i="3"/>
  <c r="GC9118" i="3"/>
  <c r="GC9119" i="3"/>
  <c r="GC9116" i="3"/>
  <c r="HY9236" i="3"/>
  <c r="HU9230" i="3"/>
  <c r="HU9229" i="3"/>
  <c r="ID9250" i="3"/>
  <c r="ID9252" i="3"/>
  <c r="ID9251" i="3"/>
  <c r="IE9255" i="3"/>
  <c r="IE9254" i="3"/>
  <c r="HY9238" i="3"/>
  <c r="HY9237" i="3"/>
  <c r="IG9260" i="3"/>
  <c r="ID9244" i="3"/>
  <c r="ID9245" i="3"/>
  <c r="ID9248" i="3"/>
  <c r="ID9247" i="3"/>
  <c r="IG9258" i="3"/>
  <c r="ID9246" i="3"/>
  <c r="IG9264" i="3"/>
  <c r="IG9263" i="3"/>
  <c r="IG9262" i="3"/>
  <c r="IG9261" i="3"/>
  <c r="IG9259" i="3"/>
  <c r="IP9284" i="3"/>
  <c r="IP9285" i="3"/>
  <c r="IP9287" i="3"/>
  <c r="IP9286" i="3"/>
  <c r="FU182" i="3"/>
  <c r="FU149" i="3"/>
  <c r="HW9233" i="3"/>
  <c r="FS145" i="3"/>
  <c r="FT179" i="3" s="1"/>
  <c r="FQ138" i="3"/>
  <c r="FR172" i="3" s="1"/>
  <c r="FQ139" i="3"/>
  <c r="FR173" i="3" s="1"/>
  <c r="FS144" i="3"/>
  <c r="FS143" i="3"/>
  <c r="FT177" i="3" s="1"/>
  <c r="FO108" i="3"/>
  <c r="FO114" i="3" s="1"/>
  <c r="FO167" i="3"/>
  <c r="FO109" i="3"/>
  <c r="FP136" i="3"/>
  <c r="FQ137" i="3" s="1"/>
  <c r="FS142" i="3"/>
  <c r="FT176" i="3" s="1"/>
  <c r="FP168" i="3"/>
  <c r="FP135" i="3"/>
  <c r="FT180" i="3"/>
  <c r="FT147" i="3"/>
  <c r="IV9301" i="3"/>
  <c r="JJ9338" i="3"/>
  <c r="IV9299" i="3"/>
  <c r="JJ9334" i="3"/>
  <c r="JJ9333" i="3"/>
  <c r="JJ9335" i="3"/>
  <c r="JJ9340" i="3"/>
  <c r="JJ9339" i="3"/>
  <c r="IV9303" i="3"/>
  <c r="IV9304" i="3"/>
  <c r="IV9302" i="3"/>
  <c r="JJ9331" i="3"/>
  <c r="JJ9332" i="3"/>
  <c r="IZ9309" i="3"/>
  <c r="IZ9310" i="3"/>
  <c r="IS9292" i="3"/>
  <c r="IV9298" i="3"/>
  <c r="IZ9312" i="3"/>
  <c r="IZ9311" i="3"/>
  <c r="IS9293" i="3"/>
  <c r="IS9294" i="3"/>
  <c r="IV9300" i="3"/>
  <c r="JJ9336" i="3"/>
  <c r="JJ9337" i="3"/>
  <c r="JD9318" i="3"/>
  <c r="IS9291" i="3"/>
  <c r="JJ9328" i="3"/>
  <c r="JD9320" i="3"/>
  <c r="JD9319" i="3"/>
  <c r="JD9317" i="3"/>
  <c r="JJ9329" i="3"/>
  <c r="JJ9330" i="3"/>
  <c r="JJ9327" i="3"/>
  <c r="JL9343" i="3"/>
  <c r="JL9344" i="3"/>
  <c r="FV187" i="3" l="1"/>
  <c r="FV153" i="3" s="1"/>
  <c r="FV154" i="3"/>
  <c r="FV186" i="3"/>
  <c r="IM9276" i="3"/>
  <c r="IM9278" i="3"/>
  <c r="IM9280" i="3"/>
  <c r="IM9279" i="3"/>
  <c r="IM9277" i="3"/>
  <c r="GI9138" i="3"/>
  <c r="GI9135" i="3"/>
  <c r="GI9134" i="3"/>
  <c r="GI9137" i="3"/>
  <c r="GI9136" i="3"/>
  <c r="GI9140" i="3"/>
  <c r="GI9139" i="3"/>
  <c r="GO9150" i="3"/>
  <c r="FY158" i="3"/>
  <c r="FZ192" i="3" s="1"/>
  <c r="FY159" i="3"/>
  <c r="FZ193" i="3" s="1"/>
  <c r="FY160" i="3"/>
  <c r="FZ194" i="3" s="1"/>
  <c r="GL9144" i="3"/>
  <c r="FY9108" i="3"/>
  <c r="FZ9109" i="3" s="1"/>
  <c r="FY9107" i="3"/>
  <c r="FY162" i="3"/>
  <c r="FZ196" i="3" s="1"/>
  <c r="GO9152" i="3"/>
  <c r="GO9151" i="3"/>
  <c r="FY161" i="3"/>
  <c r="FZ195" i="3" s="1"/>
  <c r="GO9149" i="3"/>
  <c r="GO9148" i="3"/>
  <c r="GU9159" i="3"/>
  <c r="FV152" i="3"/>
  <c r="GU9162" i="3"/>
  <c r="GU9163" i="3"/>
  <c r="GU9166" i="3"/>
  <c r="GU9167" i="3"/>
  <c r="GU9165" i="3"/>
  <c r="GU9164" i="3"/>
  <c r="GW9171" i="3"/>
  <c r="GU9160" i="3"/>
  <c r="GU9161" i="3"/>
  <c r="GW9170" i="3"/>
  <c r="GW9172" i="3"/>
  <c r="GW9173" i="3"/>
  <c r="GW9174" i="3"/>
  <c r="GF9127" i="3"/>
  <c r="GF9128" i="3"/>
  <c r="GF9129" i="3"/>
  <c r="GF9130" i="3"/>
  <c r="GF9123" i="3"/>
  <c r="GF9125" i="3"/>
  <c r="GF9126" i="3"/>
  <c r="GF9124" i="3"/>
  <c r="HB9183" i="3"/>
  <c r="HC9184" i="3" s="1"/>
  <c r="GZ9178" i="3"/>
  <c r="HC9185" i="3"/>
  <c r="GZ9180" i="3"/>
  <c r="GZ9179" i="3"/>
  <c r="HC9188" i="3"/>
  <c r="HC9187" i="3"/>
  <c r="HC9186" i="3"/>
  <c r="FV151" i="3"/>
  <c r="FW185" i="3" s="1"/>
  <c r="HF9195" i="3"/>
  <c r="HF9196" i="3"/>
  <c r="HF9194" i="3"/>
  <c r="HF9193" i="3"/>
  <c r="HF9192" i="3"/>
  <c r="HH9200" i="3"/>
  <c r="HH9199" i="3"/>
  <c r="HH9202" i="3"/>
  <c r="HH9201" i="3"/>
  <c r="IK9269" i="3"/>
  <c r="IK9270" i="3"/>
  <c r="IK9272" i="3"/>
  <c r="IK9273" i="3"/>
  <c r="IK9271" i="3"/>
  <c r="IE9251" i="3"/>
  <c r="HL9207" i="3"/>
  <c r="HL9209" i="3"/>
  <c r="HL9208" i="3"/>
  <c r="HQ9221" i="3"/>
  <c r="HN9212" i="3"/>
  <c r="HV9229" i="3"/>
  <c r="HN9214" i="3"/>
  <c r="HN9213" i="3"/>
  <c r="HQ9222" i="3"/>
  <c r="HQ9223" i="3"/>
  <c r="HQ9220" i="3"/>
  <c r="HQ9219" i="3"/>
  <c r="HQ9218" i="3"/>
  <c r="GD9116" i="3"/>
  <c r="GD9117" i="3"/>
  <c r="GD9119" i="3"/>
  <c r="GD9120" i="3"/>
  <c r="GD9118" i="3"/>
  <c r="GD9115" i="3"/>
  <c r="GD9114" i="3"/>
  <c r="HZ9237" i="3"/>
  <c r="HV9230" i="3"/>
  <c r="HV9231" i="3"/>
  <c r="HZ9239" i="3"/>
  <c r="HZ9238" i="3"/>
  <c r="IF9255" i="3"/>
  <c r="IF9256" i="3"/>
  <c r="IE9253" i="3"/>
  <c r="IE9252" i="3"/>
  <c r="IE9250" i="3"/>
  <c r="IH9259" i="3"/>
  <c r="IE9246" i="3"/>
  <c r="IE9247" i="3"/>
  <c r="IE9248" i="3"/>
  <c r="IE9249" i="3"/>
  <c r="IE9245" i="3"/>
  <c r="IH9261" i="3"/>
  <c r="IH9260" i="3"/>
  <c r="IH9262" i="3"/>
  <c r="IH9263" i="3"/>
  <c r="IH9264" i="3"/>
  <c r="IH9265" i="3"/>
  <c r="IQ9285" i="3"/>
  <c r="IQ9286" i="3"/>
  <c r="IQ9287" i="3"/>
  <c r="IQ9288" i="3"/>
  <c r="FV183" i="3"/>
  <c r="FV150" i="3"/>
  <c r="FT145" i="3"/>
  <c r="FU179" i="3" s="1"/>
  <c r="HX9234" i="3"/>
  <c r="FT146" i="3"/>
  <c r="FU180" i="3" s="1"/>
  <c r="FT178" i="3"/>
  <c r="FT144" i="3" s="1"/>
  <c r="FU178" i="3" s="1"/>
  <c r="FR139" i="3"/>
  <c r="FS173" i="3" s="1"/>
  <c r="S249" i="3"/>
  <c r="AT249" i="3" s="1"/>
  <c r="FR140" i="3"/>
  <c r="FS174" i="3" s="1"/>
  <c r="S250" i="3"/>
  <c r="AT250" i="3" s="1"/>
  <c r="FO115" i="3"/>
  <c r="FO133" i="3" s="1"/>
  <c r="FP108" i="3" s="1"/>
  <c r="FP114" i="3" s="1"/>
  <c r="FP115" i="3" s="1"/>
  <c r="FQ170" i="3"/>
  <c r="FQ136" i="3" s="1"/>
  <c r="S247" i="3" s="1"/>
  <c r="AT247" i="3" s="1"/>
  <c r="FT143" i="3"/>
  <c r="FU177" i="3" s="1"/>
  <c r="FR138" i="3"/>
  <c r="FR171" i="3"/>
  <c r="S248" i="3"/>
  <c r="AT248" i="3" s="1"/>
  <c r="FU181" i="3"/>
  <c r="FU148" i="3"/>
  <c r="FQ169" i="3"/>
  <c r="JK9339" i="3"/>
  <c r="IW9300" i="3"/>
  <c r="JK9337" i="3"/>
  <c r="JK9338" i="3"/>
  <c r="IT9293" i="3"/>
  <c r="IW9303" i="3"/>
  <c r="IW9301" i="3"/>
  <c r="IT9295" i="3"/>
  <c r="IT9294" i="3"/>
  <c r="IW9302" i="3"/>
  <c r="IW9305" i="3"/>
  <c r="IW9304" i="3"/>
  <c r="IW9299" i="3"/>
  <c r="JK9335" i="3"/>
  <c r="JK9334" i="3"/>
  <c r="JA9311" i="3"/>
  <c r="JA9313" i="3"/>
  <c r="JA9312" i="3"/>
  <c r="JK9336" i="3"/>
  <c r="JK9340" i="3"/>
  <c r="JK9341" i="3"/>
  <c r="JE9319" i="3"/>
  <c r="JA9310" i="3"/>
  <c r="JK9332" i="3"/>
  <c r="JK9333" i="3"/>
  <c r="JK9329" i="3"/>
  <c r="IT9292" i="3"/>
  <c r="JE9318" i="3"/>
  <c r="JE9321" i="3"/>
  <c r="JE9320" i="3"/>
  <c r="JK9328" i="3"/>
  <c r="JK9330" i="3"/>
  <c r="JK9331" i="3"/>
  <c r="JM9344" i="3"/>
  <c r="JM9345" i="3"/>
  <c r="FW188" i="3" l="1"/>
  <c r="FW154" i="3" s="1"/>
  <c r="FX188" i="3" s="1"/>
  <c r="FW155" i="3"/>
  <c r="FW187" i="3"/>
  <c r="FW153" i="3" s="1"/>
  <c r="IN9277" i="3"/>
  <c r="IN9279" i="3"/>
  <c r="IN9281" i="3"/>
  <c r="IN9280" i="3"/>
  <c r="IN9278" i="3"/>
  <c r="GJ9139" i="3"/>
  <c r="FZ159" i="3"/>
  <c r="GA193" i="3" s="1"/>
  <c r="GJ9136" i="3"/>
  <c r="GJ9141" i="3"/>
  <c r="GJ9140" i="3"/>
  <c r="GJ9138" i="3"/>
  <c r="GJ9137" i="3"/>
  <c r="GJ9135" i="3"/>
  <c r="FZ9108" i="3"/>
  <c r="GA9109" i="3" s="1"/>
  <c r="GP9151" i="3"/>
  <c r="FZ161" i="3"/>
  <c r="GA195" i="3" s="1"/>
  <c r="FZ160" i="3"/>
  <c r="GA194" i="3" s="1"/>
  <c r="GM9145" i="3"/>
  <c r="FZ9107" i="3"/>
  <c r="GV9161" i="3"/>
  <c r="GP9150" i="3"/>
  <c r="GP9149" i="3"/>
  <c r="FW186" i="3"/>
  <c r="FW152" i="3" s="1"/>
  <c r="FX186" i="3" s="1"/>
  <c r="GP9153" i="3"/>
  <c r="GP9152" i="3"/>
  <c r="FZ162" i="3"/>
  <c r="GA196" i="3" s="1"/>
  <c r="GA9110" i="3"/>
  <c r="GB9111" i="3" s="1"/>
  <c r="GV9164" i="3"/>
  <c r="GV9160" i="3"/>
  <c r="GV9165" i="3"/>
  <c r="GV9168" i="3"/>
  <c r="GV9167" i="3"/>
  <c r="GV9166" i="3"/>
  <c r="GV9163" i="3"/>
  <c r="GV9162" i="3"/>
  <c r="GG9124" i="3"/>
  <c r="GX9173" i="3"/>
  <c r="GX9175" i="3"/>
  <c r="GX9174" i="3"/>
  <c r="GX9172" i="3"/>
  <c r="GX9171" i="3"/>
  <c r="GG9130" i="3"/>
  <c r="GG9131" i="3"/>
  <c r="GG9129" i="3"/>
  <c r="GG9128" i="3"/>
  <c r="GG9127" i="3"/>
  <c r="GG9126" i="3"/>
  <c r="GG9125" i="3"/>
  <c r="HA9179" i="3"/>
  <c r="HA9181" i="3"/>
  <c r="HA9180" i="3"/>
  <c r="HD9186" i="3"/>
  <c r="HD9187" i="3"/>
  <c r="HD9189" i="3"/>
  <c r="HD9188" i="3"/>
  <c r="HD9185" i="3"/>
  <c r="HG9193" i="3"/>
  <c r="HG9194" i="3"/>
  <c r="HG9196" i="3"/>
  <c r="HG9197" i="3"/>
  <c r="HG9195" i="3"/>
  <c r="HI9201" i="3"/>
  <c r="HI9200" i="3"/>
  <c r="HI9203" i="3"/>
  <c r="HI9202" i="3"/>
  <c r="IL9270" i="3"/>
  <c r="IL9271" i="3"/>
  <c r="HM9208" i="3"/>
  <c r="IL9273" i="3"/>
  <c r="IL9274" i="3"/>
  <c r="IL9272" i="3"/>
  <c r="HO9213" i="3"/>
  <c r="HM9210" i="3"/>
  <c r="HM9209" i="3"/>
  <c r="IF9251" i="3"/>
  <c r="GE9118" i="3"/>
  <c r="HR9219" i="3"/>
  <c r="HW9230" i="3"/>
  <c r="HR9220" i="3"/>
  <c r="HR9221" i="3"/>
  <c r="HR9224" i="3"/>
  <c r="HR9223" i="3"/>
  <c r="HR9222" i="3"/>
  <c r="HO9215" i="3"/>
  <c r="HO9214" i="3"/>
  <c r="IA9238" i="3"/>
  <c r="GE9115" i="3"/>
  <c r="GE9120" i="3"/>
  <c r="GE9121" i="3"/>
  <c r="GE9119" i="3"/>
  <c r="GE9117" i="3"/>
  <c r="GE9116" i="3"/>
  <c r="HW9231" i="3"/>
  <c r="HW9232" i="3"/>
  <c r="IF9252" i="3"/>
  <c r="IF9254" i="3"/>
  <c r="IF9253" i="3"/>
  <c r="IG9256" i="3"/>
  <c r="IG9257" i="3"/>
  <c r="IF9246" i="3"/>
  <c r="IA9240" i="3"/>
  <c r="IA9239" i="3"/>
  <c r="IF9250" i="3"/>
  <c r="IF9249" i="3"/>
  <c r="IF9248" i="3"/>
  <c r="IF9247" i="3"/>
  <c r="II9260" i="3"/>
  <c r="II9264" i="3"/>
  <c r="II9265" i="3"/>
  <c r="II9266" i="3"/>
  <c r="II9263" i="3"/>
  <c r="II9262" i="3"/>
  <c r="II9261" i="3"/>
  <c r="IR9288" i="3"/>
  <c r="IR9289" i="3"/>
  <c r="IR9287" i="3"/>
  <c r="IR9286" i="3"/>
  <c r="FW184" i="3"/>
  <c r="FW151" i="3"/>
  <c r="FU145" i="3"/>
  <c r="FV179" i="3" s="1"/>
  <c r="FU147" i="3"/>
  <c r="FV181" i="3" s="1"/>
  <c r="HY9235" i="3"/>
  <c r="FU146" i="3"/>
  <c r="FV180" i="3" s="1"/>
  <c r="FS140" i="3"/>
  <c r="FT174" i="3" s="1"/>
  <c r="FS141" i="3"/>
  <c r="FT142" i="3" s="1"/>
  <c r="FU176" i="3" s="1"/>
  <c r="FP134" i="3"/>
  <c r="FQ168" i="3" s="1"/>
  <c r="FP109" i="3"/>
  <c r="FP167" i="3"/>
  <c r="FP133" i="3" s="1"/>
  <c r="FU144" i="3"/>
  <c r="FV178" i="3" s="1"/>
  <c r="FR170" i="3"/>
  <c r="FR137" i="3"/>
  <c r="FS171" i="3" s="1"/>
  <c r="FS139" i="3"/>
  <c r="FS172" i="3"/>
  <c r="FV182" i="3"/>
  <c r="FV149" i="3"/>
  <c r="JL9338" i="3"/>
  <c r="IX9300" i="3"/>
  <c r="IU9294" i="3"/>
  <c r="IX9304" i="3"/>
  <c r="IX9301" i="3"/>
  <c r="JL9333" i="3"/>
  <c r="JB9312" i="3"/>
  <c r="JB9314" i="3"/>
  <c r="JB9313" i="3"/>
  <c r="JB9311" i="3"/>
  <c r="JL9341" i="3"/>
  <c r="JL9342" i="3"/>
  <c r="JL9340" i="3"/>
  <c r="JL9339" i="3"/>
  <c r="IX9305" i="3"/>
  <c r="IX9306" i="3"/>
  <c r="JF9320" i="3"/>
  <c r="JL9334" i="3"/>
  <c r="IX9302" i="3"/>
  <c r="JL9335" i="3"/>
  <c r="IX9303" i="3"/>
  <c r="IU9296" i="3"/>
  <c r="IU9295" i="3"/>
  <c r="JL9337" i="3"/>
  <c r="JL9336" i="3"/>
  <c r="IU9293" i="3"/>
  <c r="JL9330" i="3"/>
  <c r="JL9329" i="3"/>
  <c r="JF9322" i="3"/>
  <c r="JF9321" i="3"/>
  <c r="JF9319" i="3"/>
  <c r="JL9332" i="3"/>
  <c r="JL9331" i="3"/>
  <c r="JN9345" i="3"/>
  <c r="JN9346" i="3"/>
  <c r="FX189" i="3" l="1"/>
  <c r="FX155" i="3" s="1"/>
  <c r="FY189" i="3" s="1"/>
  <c r="FX156" i="3"/>
  <c r="FX187" i="3"/>
  <c r="FX154" i="3"/>
  <c r="FY188" i="3" s="1"/>
  <c r="IO9278" i="3"/>
  <c r="IO9280" i="3"/>
  <c r="IO9282" i="3"/>
  <c r="IO9281" i="3"/>
  <c r="IO9279" i="3"/>
  <c r="GK9136" i="3"/>
  <c r="GK9140" i="3"/>
  <c r="GK9137" i="3"/>
  <c r="GA160" i="3"/>
  <c r="GB194" i="3" s="1"/>
  <c r="GK9139" i="3"/>
  <c r="GK9138" i="3"/>
  <c r="GA9108" i="3"/>
  <c r="GB9109" i="3" s="1"/>
  <c r="GK9142" i="3"/>
  <c r="GK9141" i="3"/>
  <c r="GB9110" i="3"/>
  <c r="GC9111" i="3" s="1"/>
  <c r="GW9162" i="3"/>
  <c r="GQ9152" i="3"/>
  <c r="GN9146" i="3"/>
  <c r="GC9112" i="3"/>
  <c r="GQ9154" i="3"/>
  <c r="GQ9153" i="3"/>
  <c r="GA162" i="3"/>
  <c r="GB196" i="3" s="1"/>
  <c r="GA161" i="3"/>
  <c r="GB195" i="3" s="1"/>
  <c r="GW9166" i="3"/>
  <c r="GA9107" i="3"/>
  <c r="GQ9151" i="3"/>
  <c r="GQ9150" i="3"/>
  <c r="GW9163" i="3"/>
  <c r="GW9167" i="3"/>
  <c r="GW9168" i="3"/>
  <c r="GW9169" i="3"/>
  <c r="GW9165" i="3"/>
  <c r="GW9161" i="3"/>
  <c r="GW9164" i="3"/>
  <c r="GY9174" i="3"/>
  <c r="GY9172" i="3"/>
  <c r="GY9175" i="3"/>
  <c r="GY9176" i="3"/>
  <c r="GY9173" i="3"/>
  <c r="GH9129" i="3"/>
  <c r="GH9132" i="3"/>
  <c r="GH9131" i="3"/>
  <c r="GH9130" i="3"/>
  <c r="GH9126" i="3"/>
  <c r="GH9125" i="3"/>
  <c r="GH9128" i="3"/>
  <c r="GH9127" i="3"/>
  <c r="HB9180" i="3"/>
  <c r="FX153" i="3"/>
  <c r="FY187" i="3" s="1"/>
  <c r="HE9186" i="3"/>
  <c r="HE9188" i="3"/>
  <c r="HB9182" i="3"/>
  <c r="HB9181" i="3"/>
  <c r="HE9189" i="3"/>
  <c r="HE9190" i="3"/>
  <c r="HE9187" i="3"/>
  <c r="HJ9202" i="3"/>
  <c r="HH9194" i="3"/>
  <c r="HH9198" i="3"/>
  <c r="HH9197" i="3"/>
  <c r="HH9196" i="3"/>
  <c r="HH9195" i="3"/>
  <c r="HJ9204" i="3"/>
  <c r="HJ9203" i="3"/>
  <c r="HJ9201" i="3"/>
  <c r="IM9271" i="3"/>
  <c r="IM9272" i="3"/>
  <c r="HN9209" i="3"/>
  <c r="IM9274" i="3"/>
  <c r="IM9275" i="3"/>
  <c r="IM9273" i="3"/>
  <c r="HN9210" i="3"/>
  <c r="HN9211" i="3"/>
  <c r="HP9214" i="3"/>
  <c r="GF9119" i="3"/>
  <c r="HX9231" i="3"/>
  <c r="GF9116" i="3"/>
  <c r="HS9222" i="3"/>
  <c r="IB9239" i="3"/>
  <c r="HP9216" i="3"/>
  <c r="HP9215" i="3"/>
  <c r="HS9223" i="3"/>
  <c r="HS9225" i="3"/>
  <c r="HS9224" i="3"/>
  <c r="HS9221" i="3"/>
  <c r="HS9220" i="3"/>
  <c r="GF9118" i="3"/>
  <c r="GF9117" i="3"/>
  <c r="GF9121" i="3"/>
  <c r="GF9122" i="3"/>
  <c r="GF9120" i="3"/>
  <c r="HX9232" i="3"/>
  <c r="HX9233" i="3"/>
  <c r="IB9241" i="3"/>
  <c r="IB9240" i="3"/>
  <c r="IH9257" i="3"/>
  <c r="IH9258" i="3"/>
  <c r="IG9252" i="3"/>
  <c r="IG9253" i="3"/>
  <c r="IG9254" i="3"/>
  <c r="IG9255" i="3"/>
  <c r="IG9247" i="3"/>
  <c r="IG9248" i="3"/>
  <c r="IG9249" i="3"/>
  <c r="IG9250" i="3"/>
  <c r="IG9251" i="3"/>
  <c r="IJ9261" i="3"/>
  <c r="IJ9262" i="3"/>
  <c r="IJ9263" i="3"/>
  <c r="IJ9264" i="3"/>
  <c r="IJ9267" i="3"/>
  <c r="IJ9266" i="3"/>
  <c r="IJ9265" i="3"/>
  <c r="IS9287" i="3"/>
  <c r="IS9290" i="3"/>
  <c r="IS9289" i="3"/>
  <c r="IS9288" i="3"/>
  <c r="FV148" i="3"/>
  <c r="FW182" i="3" s="1"/>
  <c r="FX185" i="3"/>
  <c r="FX152" i="3"/>
  <c r="FV146" i="3"/>
  <c r="FW180" i="3" s="1"/>
  <c r="FV147" i="3"/>
  <c r="FW181" i="3" s="1"/>
  <c r="FT175" i="3"/>
  <c r="FT141" i="3" s="1"/>
  <c r="FU142" i="3" s="1"/>
  <c r="FV176" i="3" s="1"/>
  <c r="HZ9236" i="3"/>
  <c r="FU143" i="3"/>
  <c r="FV177" i="3" s="1"/>
  <c r="FQ135" i="3"/>
  <c r="FR169" i="3" s="1"/>
  <c r="FQ108" i="3"/>
  <c r="FQ114" i="3" s="1"/>
  <c r="FQ115" i="3" s="1"/>
  <c r="FQ109" i="3"/>
  <c r="FQ167" i="3"/>
  <c r="FQ134" i="3"/>
  <c r="FR168" i="3" s="1"/>
  <c r="FV145" i="3"/>
  <c r="FW179" i="3" s="1"/>
  <c r="FS138" i="3"/>
  <c r="FT172" i="3" s="1"/>
  <c r="FW183" i="3"/>
  <c r="FW150" i="3"/>
  <c r="FT173" i="3"/>
  <c r="FT140" i="3"/>
  <c r="IY9303" i="3"/>
  <c r="JM9339" i="3"/>
  <c r="IV9295" i="3"/>
  <c r="JC9313" i="3"/>
  <c r="JM9335" i="3"/>
  <c r="IY9304" i="3"/>
  <c r="IY9302" i="3"/>
  <c r="IV9296" i="3"/>
  <c r="IV9297" i="3"/>
  <c r="JM9334" i="3"/>
  <c r="IY9307" i="3"/>
  <c r="IY9306" i="3"/>
  <c r="JM9337" i="3"/>
  <c r="JM9338" i="3"/>
  <c r="IY9305" i="3"/>
  <c r="IY9301" i="3"/>
  <c r="JM9342" i="3"/>
  <c r="JM9343" i="3"/>
  <c r="JM9341" i="3"/>
  <c r="JC9315" i="3"/>
  <c r="JC9314" i="3"/>
  <c r="JM9336" i="3"/>
  <c r="JM9340" i="3"/>
  <c r="JC9312" i="3"/>
  <c r="JG9320" i="3"/>
  <c r="JG9321" i="3"/>
  <c r="IV9294" i="3"/>
  <c r="JG9323" i="3"/>
  <c r="JG9322" i="3"/>
  <c r="JM9331" i="3"/>
  <c r="JM9330" i="3"/>
  <c r="JM9333" i="3"/>
  <c r="JM9332" i="3"/>
  <c r="JO9347" i="3"/>
  <c r="JO9346" i="3"/>
  <c r="FY190" i="3" l="1"/>
  <c r="FY156" i="3" s="1"/>
  <c r="FY157" i="3"/>
  <c r="FY155" i="3"/>
  <c r="FZ189" i="3" s="1"/>
  <c r="IP9279" i="3"/>
  <c r="IP9281" i="3"/>
  <c r="IP9283" i="3"/>
  <c r="IP9282" i="3"/>
  <c r="IP9280" i="3"/>
  <c r="GB9108" i="3"/>
  <c r="GC9109" i="3" s="1"/>
  <c r="GL9141" i="3"/>
  <c r="GL9138" i="3"/>
  <c r="GL9143" i="3"/>
  <c r="GL9142" i="3"/>
  <c r="GL9140" i="3"/>
  <c r="GL9139" i="3"/>
  <c r="GL9137" i="3"/>
  <c r="GR9153" i="3"/>
  <c r="GB161" i="3"/>
  <c r="GC195" i="3" s="1"/>
  <c r="GB162" i="3"/>
  <c r="GC196" i="3" s="1"/>
  <c r="GO9147" i="3"/>
  <c r="GR9151" i="3"/>
  <c r="GX9164" i="3"/>
  <c r="GB9107" i="3"/>
  <c r="GX9162" i="3"/>
  <c r="GR9155" i="3"/>
  <c r="GR9154" i="3"/>
  <c r="GD9112" i="3"/>
  <c r="GD9113" i="3"/>
  <c r="GR9152" i="3"/>
  <c r="GX9165" i="3"/>
  <c r="GX9170" i="3"/>
  <c r="GX9169" i="3"/>
  <c r="GX9168" i="3"/>
  <c r="GZ9173" i="3"/>
  <c r="GX9167" i="3"/>
  <c r="GX9163" i="3"/>
  <c r="GX9166" i="3"/>
  <c r="GZ9174" i="3"/>
  <c r="GZ9177" i="3"/>
  <c r="GZ9176" i="3"/>
  <c r="GZ9175" i="3"/>
  <c r="GI9127" i="3"/>
  <c r="GI9130" i="3"/>
  <c r="GI9131" i="3"/>
  <c r="GI9132" i="3"/>
  <c r="GI9133" i="3"/>
  <c r="GI9128" i="3"/>
  <c r="GI9129" i="3"/>
  <c r="GI9126" i="3"/>
  <c r="FY154" i="3"/>
  <c r="FZ188" i="3" s="1"/>
  <c r="HC9181" i="3"/>
  <c r="HC9182" i="3"/>
  <c r="HC9183" i="3"/>
  <c r="HF9187" i="3"/>
  <c r="HF9191" i="3"/>
  <c r="HF9190" i="3"/>
  <c r="HI9195" i="3"/>
  <c r="HF9189" i="3"/>
  <c r="HF9188" i="3"/>
  <c r="HI9196" i="3"/>
  <c r="HI9197" i="3"/>
  <c r="HI9198" i="3"/>
  <c r="HI9199" i="3"/>
  <c r="HK9202" i="3"/>
  <c r="HK9203" i="3"/>
  <c r="HK9205" i="3"/>
  <c r="HK9204" i="3"/>
  <c r="GC9110" i="3"/>
  <c r="IN9272" i="3"/>
  <c r="IN9273" i="3"/>
  <c r="IN9275" i="3"/>
  <c r="IN9276" i="3"/>
  <c r="IN9274" i="3"/>
  <c r="HO9211" i="3"/>
  <c r="HO9212" i="3"/>
  <c r="HO9210" i="3"/>
  <c r="HQ9215" i="3"/>
  <c r="HT9224" i="3"/>
  <c r="IC9240" i="3"/>
  <c r="GG9120" i="3"/>
  <c r="HT9221" i="3"/>
  <c r="HT9222" i="3"/>
  <c r="HY9232" i="3"/>
  <c r="HT9226" i="3"/>
  <c r="HT9225" i="3"/>
  <c r="HT9223" i="3"/>
  <c r="HQ9217" i="3"/>
  <c r="HQ9216" i="3"/>
  <c r="GG9117" i="3"/>
  <c r="GG9122" i="3"/>
  <c r="GG9123" i="3"/>
  <c r="GG9121" i="3"/>
  <c r="GG9118" i="3"/>
  <c r="GG9119" i="3"/>
  <c r="HY9233" i="3"/>
  <c r="HY9234" i="3"/>
  <c r="IH9256" i="3"/>
  <c r="IH9255" i="3"/>
  <c r="IH9254" i="3"/>
  <c r="IH9253" i="3"/>
  <c r="II9258" i="3"/>
  <c r="II9259" i="3"/>
  <c r="IC9242" i="3"/>
  <c r="IC9241" i="3"/>
  <c r="IH9252" i="3"/>
  <c r="IH9251" i="3"/>
  <c r="IH9250" i="3"/>
  <c r="IH9249" i="3"/>
  <c r="IH9248" i="3"/>
  <c r="IK9265" i="3"/>
  <c r="IK9266" i="3"/>
  <c r="IK9268" i="3"/>
  <c r="IK9267" i="3"/>
  <c r="IK9264" i="3"/>
  <c r="IK9263" i="3"/>
  <c r="IK9262" i="3"/>
  <c r="IT9288" i="3"/>
  <c r="IT9289" i="3"/>
  <c r="IT9290" i="3"/>
  <c r="IT9291" i="3"/>
  <c r="FW149" i="3"/>
  <c r="FX183" i="3" s="1"/>
  <c r="FW148" i="3"/>
  <c r="FX182" i="3" s="1"/>
  <c r="FW147" i="3"/>
  <c r="FX181" i="3" s="1"/>
  <c r="FY186" i="3"/>
  <c r="FY153" i="3"/>
  <c r="FV144" i="3"/>
  <c r="FW178" i="3" s="1"/>
  <c r="FU175" i="3"/>
  <c r="FU141" i="3" s="1"/>
  <c r="FV175" i="3" s="1"/>
  <c r="IA9237" i="3"/>
  <c r="FV143" i="3"/>
  <c r="FW177" i="3" s="1"/>
  <c r="S246" i="3"/>
  <c r="AT246" i="3" s="1"/>
  <c r="FR136" i="3"/>
  <c r="FS170" i="3" s="1"/>
  <c r="FR135" i="3"/>
  <c r="FS169" i="3" s="1"/>
  <c r="S245" i="3"/>
  <c r="AT245" i="3" s="1"/>
  <c r="FQ133" i="3"/>
  <c r="FT139" i="3"/>
  <c r="FU173" i="3" s="1"/>
  <c r="FW146" i="3"/>
  <c r="FX180" i="3" s="1"/>
  <c r="FX184" i="3"/>
  <c r="FX151" i="3"/>
  <c r="FU174" i="3"/>
  <c r="JD9314" i="3"/>
  <c r="JH9322" i="3"/>
  <c r="IZ9303" i="3"/>
  <c r="IZ9304" i="3"/>
  <c r="JN9336" i="3"/>
  <c r="JN9342" i="3"/>
  <c r="JN9340" i="3"/>
  <c r="JD9313" i="3"/>
  <c r="JN9344" i="3"/>
  <c r="JN9343" i="3"/>
  <c r="IZ9302" i="3"/>
  <c r="JN9341" i="3"/>
  <c r="IZ9306" i="3"/>
  <c r="IZ9305" i="3"/>
  <c r="IZ9308" i="3"/>
  <c r="IZ9307" i="3"/>
  <c r="JN9335" i="3"/>
  <c r="JN9338" i="3"/>
  <c r="JN9339" i="3"/>
  <c r="IW9298" i="3"/>
  <c r="IW9297" i="3"/>
  <c r="JN9337" i="3"/>
  <c r="IW9296" i="3"/>
  <c r="JD9316" i="3"/>
  <c r="JD9315" i="3"/>
  <c r="JH9324" i="3"/>
  <c r="JH9323" i="3"/>
  <c r="IW9295" i="3"/>
  <c r="JH9321" i="3"/>
  <c r="JN9331" i="3"/>
  <c r="JN9332" i="3"/>
  <c r="JN9333" i="3"/>
  <c r="JN9334" i="3"/>
  <c r="JP9347" i="3"/>
  <c r="JP9348" i="3"/>
  <c r="FZ191" i="3" l="1"/>
  <c r="FZ157" i="3" s="1"/>
  <c r="FZ158" i="3"/>
  <c r="FZ190" i="3"/>
  <c r="FZ156" i="3" s="1"/>
  <c r="GA190" i="3" s="1"/>
  <c r="IQ9280" i="3"/>
  <c r="IQ9282" i="3"/>
  <c r="IQ9284" i="3"/>
  <c r="IQ9283" i="3"/>
  <c r="IQ9281" i="3"/>
  <c r="GC162" i="3"/>
  <c r="GD196" i="3" s="1"/>
  <c r="GM9138" i="3"/>
  <c r="GM9142" i="3"/>
  <c r="GM9139" i="3"/>
  <c r="GM9141" i="3"/>
  <c r="GM9140" i="3"/>
  <c r="GM9144" i="3"/>
  <c r="GM9143" i="3"/>
  <c r="GC9107" i="3"/>
  <c r="GS9154" i="3"/>
  <c r="GS9152" i="3"/>
  <c r="GP9148" i="3"/>
  <c r="GC9108" i="3"/>
  <c r="GE9114" i="3"/>
  <c r="GE9113" i="3"/>
  <c r="GY9166" i="3"/>
  <c r="GS9156" i="3"/>
  <c r="GS9155" i="3"/>
  <c r="GS9153" i="3"/>
  <c r="GY9164" i="3"/>
  <c r="GY9163" i="3"/>
  <c r="GY9167" i="3"/>
  <c r="GY9168" i="3"/>
  <c r="GY9169" i="3"/>
  <c r="GY9170" i="3"/>
  <c r="GY9171" i="3"/>
  <c r="GY9165" i="3"/>
  <c r="HA9175" i="3"/>
  <c r="HA9176" i="3"/>
  <c r="HA9177" i="3"/>
  <c r="HA9178" i="3"/>
  <c r="HA9174" i="3"/>
  <c r="GJ9127" i="3"/>
  <c r="GJ9133" i="3"/>
  <c r="GJ9134" i="3"/>
  <c r="GJ9132" i="3"/>
  <c r="GJ9131" i="3"/>
  <c r="GJ9130" i="3"/>
  <c r="GJ9129" i="3"/>
  <c r="GJ9128" i="3"/>
  <c r="FZ155" i="3"/>
  <c r="GA189" i="3" s="1"/>
  <c r="HD9183" i="3"/>
  <c r="HD9184" i="3"/>
  <c r="HD9182" i="3"/>
  <c r="HG9188" i="3"/>
  <c r="HJ9196" i="3"/>
  <c r="HG9189" i="3"/>
  <c r="HG9190" i="3"/>
  <c r="HG9192" i="3"/>
  <c r="HG9191" i="3"/>
  <c r="HJ9199" i="3"/>
  <c r="HJ9200" i="3"/>
  <c r="HJ9198" i="3"/>
  <c r="HJ9197" i="3"/>
  <c r="HL9204" i="3"/>
  <c r="HL9203" i="3"/>
  <c r="HL9206" i="3"/>
  <c r="HL9205" i="3"/>
  <c r="GD9111" i="3"/>
  <c r="GD9110" i="3"/>
  <c r="IO9274" i="3"/>
  <c r="IO9273" i="3"/>
  <c r="IO9276" i="3"/>
  <c r="IO9277" i="3"/>
  <c r="IO9275" i="3"/>
  <c r="HP9212" i="3"/>
  <c r="HP9213" i="3"/>
  <c r="HP9211" i="3"/>
  <c r="GH9121" i="3"/>
  <c r="HR9216" i="3"/>
  <c r="HU9225" i="3"/>
  <c r="HZ9233" i="3"/>
  <c r="HR9218" i="3"/>
  <c r="HR9217" i="3"/>
  <c r="HU9223" i="3"/>
  <c r="HU9224" i="3"/>
  <c r="HU9227" i="3"/>
  <c r="HU9226" i="3"/>
  <c r="HU9222" i="3"/>
  <c r="GH9119" i="3"/>
  <c r="GH9120" i="3"/>
  <c r="GH9118" i="3"/>
  <c r="GH9123" i="3"/>
  <c r="GH9124" i="3"/>
  <c r="GH9122" i="3"/>
  <c r="ID9241" i="3"/>
  <c r="HZ9235" i="3"/>
  <c r="HZ9234" i="3"/>
  <c r="ID9243" i="3"/>
  <c r="ID9242" i="3"/>
  <c r="IJ9260" i="3"/>
  <c r="IJ9259" i="3"/>
  <c r="II9254" i="3"/>
  <c r="II9255" i="3"/>
  <c r="II9257" i="3"/>
  <c r="II9256" i="3"/>
  <c r="II9249" i="3"/>
  <c r="II9250" i="3"/>
  <c r="II9251" i="3"/>
  <c r="II9252" i="3"/>
  <c r="II9253" i="3"/>
  <c r="IL9267" i="3"/>
  <c r="IL9263" i="3"/>
  <c r="IL9264" i="3"/>
  <c r="IL9268" i="3"/>
  <c r="IL9269" i="3"/>
  <c r="IL9266" i="3"/>
  <c r="IL9265" i="3"/>
  <c r="IU9292" i="3"/>
  <c r="IU9291" i="3"/>
  <c r="IU9290" i="3"/>
  <c r="IU9289" i="3"/>
  <c r="FX150" i="3"/>
  <c r="FY184" i="3" s="1"/>
  <c r="FX148" i="3"/>
  <c r="FY182" i="3" s="1"/>
  <c r="FX149" i="3"/>
  <c r="FY183" i="3" s="1"/>
  <c r="FW145" i="3"/>
  <c r="FX179" i="3" s="1"/>
  <c r="FZ187" i="3"/>
  <c r="FZ154" i="3"/>
  <c r="FV142" i="3"/>
  <c r="FW143" i="3" s="1"/>
  <c r="FW144" i="3"/>
  <c r="FX178" i="3" s="1"/>
  <c r="IB9238" i="3"/>
  <c r="FS136" i="3"/>
  <c r="FT170" i="3" s="1"/>
  <c r="FS137" i="3"/>
  <c r="FU140" i="3"/>
  <c r="FV141" i="3" s="1"/>
  <c r="S244" i="3"/>
  <c r="AT244" i="3" s="1"/>
  <c r="S275" i="3" s="1"/>
  <c r="FR109" i="3"/>
  <c r="FR108" i="3"/>
  <c r="FR114" i="3" s="1"/>
  <c r="FR115" i="3" s="1"/>
  <c r="FR167" i="3"/>
  <c r="FR134" i="3"/>
  <c r="FX147" i="3"/>
  <c r="FY181" i="3" s="1"/>
  <c r="FY185" i="3"/>
  <c r="FY152" i="3"/>
  <c r="JA9304" i="3"/>
  <c r="JE9315" i="3"/>
  <c r="JO9343" i="3"/>
  <c r="JO9341" i="3"/>
  <c r="JO9337" i="3"/>
  <c r="JA9306" i="3"/>
  <c r="JE9317" i="3"/>
  <c r="JE9316" i="3"/>
  <c r="JO9336" i="3"/>
  <c r="IX9297" i="3"/>
  <c r="JA9307" i="3"/>
  <c r="JO9345" i="3"/>
  <c r="JO9344" i="3"/>
  <c r="IX9298" i="3"/>
  <c r="IX9299" i="3"/>
  <c r="JA9308" i="3"/>
  <c r="JA9309" i="3"/>
  <c r="JO9339" i="3"/>
  <c r="JA9305" i="3"/>
  <c r="JO9338" i="3"/>
  <c r="JA9303" i="3"/>
  <c r="JO9342" i="3"/>
  <c r="JE9314" i="3"/>
  <c r="JO9340" i="3"/>
  <c r="JI9323" i="3"/>
  <c r="JI9322" i="3"/>
  <c r="IX9296" i="3"/>
  <c r="JI9325" i="3"/>
  <c r="JI9324" i="3"/>
  <c r="JO9332" i="3"/>
  <c r="JO9334" i="3"/>
  <c r="JO9335" i="3"/>
  <c r="JO9333" i="3"/>
  <c r="JQ9348" i="3"/>
  <c r="JQ9349" i="3"/>
  <c r="GA159" i="3" l="1"/>
  <c r="GA192" i="3"/>
  <c r="GA158" i="3" s="1"/>
  <c r="GA191" i="3"/>
  <c r="GA157" i="3" s="1"/>
  <c r="GB191" i="3" s="1"/>
  <c r="T273" i="3"/>
  <c r="AU273" i="3" s="1"/>
  <c r="IR9281" i="3"/>
  <c r="IR9283" i="3"/>
  <c r="IR9285" i="3"/>
  <c r="IR9284" i="3"/>
  <c r="IR9282" i="3"/>
  <c r="GD9108" i="3"/>
  <c r="GN9143" i="3"/>
  <c r="GD9109" i="3"/>
  <c r="GT9153" i="3"/>
  <c r="GN9145" i="3"/>
  <c r="GN9144" i="3"/>
  <c r="GN9140" i="3"/>
  <c r="GN9139" i="3"/>
  <c r="GD9107" i="3"/>
  <c r="GN9142" i="3"/>
  <c r="GN9141" i="3"/>
  <c r="GT9155" i="3"/>
  <c r="GQ9149" i="3"/>
  <c r="GT9157" i="3"/>
  <c r="GT9156" i="3"/>
  <c r="GF9114" i="3"/>
  <c r="GF9115" i="3"/>
  <c r="GT9154" i="3"/>
  <c r="GZ9165" i="3"/>
  <c r="GZ9166" i="3"/>
  <c r="GZ9172" i="3"/>
  <c r="GZ9171" i="3"/>
  <c r="GZ9170" i="3"/>
  <c r="GZ9169" i="3"/>
  <c r="GZ9168" i="3"/>
  <c r="GZ9167" i="3"/>
  <c r="GZ9164" i="3"/>
  <c r="GK9128" i="3"/>
  <c r="HB9179" i="3"/>
  <c r="HB9178" i="3"/>
  <c r="HB9177" i="3"/>
  <c r="HB9176" i="3"/>
  <c r="HB9175" i="3"/>
  <c r="GK9132" i="3"/>
  <c r="GK9134" i="3"/>
  <c r="GK9135" i="3"/>
  <c r="GK9133" i="3"/>
  <c r="GK9129" i="3"/>
  <c r="GK9131" i="3"/>
  <c r="GK9130" i="3"/>
  <c r="GA156" i="3"/>
  <c r="GB190" i="3" s="1"/>
  <c r="HH9191" i="3"/>
  <c r="HE9184" i="3"/>
  <c r="HE9185" i="3"/>
  <c r="HE9183" i="3"/>
  <c r="HH9192" i="3"/>
  <c r="HH9193" i="3"/>
  <c r="HI9194" i="3" s="1"/>
  <c r="HH9190" i="3"/>
  <c r="HK9198" i="3"/>
  <c r="HH9189" i="3"/>
  <c r="HK9200" i="3"/>
  <c r="HK9201" i="3"/>
  <c r="HK9197" i="3"/>
  <c r="HK9199" i="3"/>
  <c r="HM9205" i="3"/>
  <c r="HM9207" i="3"/>
  <c r="HM9206" i="3"/>
  <c r="HM9204" i="3"/>
  <c r="GE9112" i="3"/>
  <c r="GE9111" i="3"/>
  <c r="IP9274" i="3"/>
  <c r="IP9275" i="3"/>
  <c r="IP9277" i="3"/>
  <c r="IP9278" i="3"/>
  <c r="IP9276" i="3"/>
  <c r="HQ9214" i="3"/>
  <c r="HQ9213" i="3"/>
  <c r="HQ9212" i="3"/>
  <c r="HS9217" i="3"/>
  <c r="GI9122" i="3"/>
  <c r="IJ9256" i="3"/>
  <c r="IA9234" i="3"/>
  <c r="HV9226" i="3"/>
  <c r="HV9228" i="3"/>
  <c r="HV9227" i="3"/>
  <c r="HV9224" i="3"/>
  <c r="HV9225" i="3"/>
  <c r="HV9223" i="3"/>
  <c r="HS9219" i="3"/>
  <c r="HS9218" i="3"/>
  <c r="GI9125" i="3"/>
  <c r="GI9124" i="3"/>
  <c r="IE9242" i="3"/>
  <c r="GI9123" i="3"/>
  <c r="GI9121" i="3"/>
  <c r="GI9120" i="3"/>
  <c r="GI9119" i="3"/>
  <c r="IA9236" i="3"/>
  <c r="IA9235" i="3"/>
  <c r="IJ9257" i="3"/>
  <c r="IJ9258" i="3"/>
  <c r="IJ9255" i="3"/>
  <c r="IK9260" i="3"/>
  <c r="IK9261" i="3"/>
  <c r="IE9244" i="3"/>
  <c r="IE9243" i="3"/>
  <c r="IJ9253" i="3"/>
  <c r="IJ9254" i="3"/>
  <c r="IJ9252" i="3"/>
  <c r="IJ9251" i="3"/>
  <c r="IJ9250" i="3"/>
  <c r="IM9265" i="3"/>
  <c r="IM9266" i="3"/>
  <c r="IM9270" i="3"/>
  <c r="IM9269" i="3"/>
  <c r="IM9268" i="3"/>
  <c r="IM9267" i="3"/>
  <c r="IM9264" i="3"/>
  <c r="FY151" i="3"/>
  <c r="FZ185" i="3" s="1"/>
  <c r="IV9290" i="3"/>
  <c r="IV9291" i="3"/>
  <c r="IV9293" i="3"/>
  <c r="IV9292" i="3"/>
  <c r="FY149" i="3"/>
  <c r="FZ183" i="3" s="1"/>
  <c r="FY150" i="3"/>
  <c r="FZ184" i="3" s="1"/>
  <c r="FX146" i="3"/>
  <c r="FY180" i="3" s="1"/>
  <c r="FW176" i="3"/>
  <c r="FW142" i="3" s="1"/>
  <c r="FX176" i="3" s="1"/>
  <c r="GA188" i="3"/>
  <c r="GA155" i="3"/>
  <c r="FX145" i="3"/>
  <c r="FY179" i="3" s="1"/>
  <c r="IC9239" i="3"/>
  <c r="FT171" i="3"/>
  <c r="FT137" i="3" s="1"/>
  <c r="FU171" i="3" s="1"/>
  <c r="FT138" i="3"/>
  <c r="FV174" i="3"/>
  <c r="FR133" i="3"/>
  <c r="FS109" i="3" s="1"/>
  <c r="FY148" i="3"/>
  <c r="FZ182" i="3" s="1"/>
  <c r="FS168" i="3"/>
  <c r="FS135" i="3"/>
  <c r="FZ186" i="3"/>
  <c r="FZ153" i="3"/>
  <c r="FW175" i="3"/>
  <c r="FX177" i="3"/>
  <c r="FX144" i="3"/>
  <c r="JF9315" i="3"/>
  <c r="JP9342" i="3"/>
  <c r="JP9344" i="3"/>
  <c r="JB9307" i="3"/>
  <c r="JP9337" i="3"/>
  <c r="JP9339" i="3"/>
  <c r="IY9298" i="3"/>
  <c r="JP9343" i="3"/>
  <c r="IY9299" i="3"/>
  <c r="IY9300" i="3"/>
  <c r="JP9340" i="3"/>
  <c r="JP9341" i="3"/>
  <c r="JP9338" i="3"/>
  <c r="JF9318" i="3"/>
  <c r="JF9317" i="3"/>
  <c r="JB9304" i="3"/>
  <c r="JB9305" i="3"/>
  <c r="JP9345" i="3"/>
  <c r="JP9346" i="3"/>
  <c r="JB9306" i="3"/>
  <c r="JB9310" i="3"/>
  <c r="JB9309" i="3"/>
  <c r="JB9308" i="3"/>
  <c r="JF9316" i="3"/>
  <c r="JP9333" i="3"/>
  <c r="JJ9324" i="3"/>
  <c r="JJ9326" i="3"/>
  <c r="JJ9325" i="3"/>
  <c r="JJ9323" i="3"/>
  <c r="IY9297" i="3"/>
  <c r="JP9336" i="3"/>
  <c r="JP9335" i="3"/>
  <c r="JP9334" i="3"/>
  <c r="JR9349" i="3"/>
  <c r="JR9350" i="3"/>
  <c r="GB193" i="3" l="1"/>
  <c r="GB159" i="3" s="1"/>
  <c r="GB160" i="3"/>
  <c r="GB192" i="3"/>
  <c r="GB158" i="3" s="1"/>
  <c r="GC192" i="3" s="1"/>
  <c r="IS9282" i="3"/>
  <c r="IS9284" i="3"/>
  <c r="IS9286" i="3"/>
  <c r="IS9285" i="3"/>
  <c r="IS9283" i="3"/>
  <c r="GO9144" i="3"/>
  <c r="GE9109" i="3"/>
  <c r="GE9108" i="3"/>
  <c r="GE9110" i="3"/>
  <c r="GF9111" i="3" s="1"/>
  <c r="GO9141" i="3"/>
  <c r="GO9142" i="3"/>
  <c r="GU9154" i="3"/>
  <c r="GO9140" i="3"/>
  <c r="GO9146" i="3"/>
  <c r="GO9145" i="3"/>
  <c r="GO9143" i="3"/>
  <c r="GU9156" i="3"/>
  <c r="GR9150" i="3"/>
  <c r="GG9115" i="3"/>
  <c r="GG9116" i="3"/>
  <c r="GU9158" i="3"/>
  <c r="GU9157" i="3"/>
  <c r="GU9155" i="3"/>
  <c r="HA9167" i="3"/>
  <c r="HA9168" i="3"/>
  <c r="HA9169" i="3"/>
  <c r="HA9170" i="3"/>
  <c r="HA9171" i="3"/>
  <c r="HA9172" i="3"/>
  <c r="HA9173" i="3"/>
  <c r="HA9166" i="3"/>
  <c r="HA9165" i="3"/>
  <c r="HC9176" i="3"/>
  <c r="HC9177" i="3"/>
  <c r="HC9178" i="3"/>
  <c r="HC9179" i="3"/>
  <c r="HC9180" i="3"/>
  <c r="GL9133" i="3"/>
  <c r="GL9135" i="3"/>
  <c r="GL9136" i="3"/>
  <c r="GL9134" i="3"/>
  <c r="GL9130" i="3"/>
  <c r="GL9131" i="3"/>
  <c r="GL9132" i="3"/>
  <c r="GL9129" i="3"/>
  <c r="GB157" i="3"/>
  <c r="GC191" i="3" s="1"/>
  <c r="HF9185" i="3"/>
  <c r="HF9186" i="3"/>
  <c r="HF9184" i="3"/>
  <c r="HI9191" i="3"/>
  <c r="HI9190" i="3"/>
  <c r="HL9199" i="3"/>
  <c r="HJ9195" i="3"/>
  <c r="HI9193" i="3"/>
  <c r="HI9192" i="3"/>
  <c r="HL9201" i="3"/>
  <c r="HL9202" i="3"/>
  <c r="HL9200" i="3"/>
  <c r="HN9205" i="3"/>
  <c r="HL9198" i="3"/>
  <c r="HN9206" i="3"/>
  <c r="HN9208" i="3"/>
  <c r="HN9207" i="3"/>
  <c r="GF9113" i="3"/>
  <c r="GF9112" i="3"/>
  <c r="IQ9276" i="3"/>
  <c r="IQ9275" i="3"/>
  <c r="IQ9278" i="3"/>
  <c r="IQ9279" i="3"/>
  <c r="IQ9277" i="3"/>
  <c r="HR9213" i="3"/>
  <c r="HR9215" i="3"/>
  <c r="HR9214" i="3"/>
  <c r="IK9256" i="3"/>
  <c r="HW9225" i="3"/>
  <c r="HT9218" i="3"/>
  <c r="GJ9123" i="3"/>
  <c r="HW9227" i="3"/>
  <c r="IB9235" i="3"/>
  <c r="HT9220" i="3"/>
  <c r="HT9219" i="3"/>
  <c r="HW9224" i="3"/>
  <c r="HW9228" i="3"/>
  <c r="HW9229" i="3"/>
  <c r="HW9226" i="3"/>
  <c r="GJ9120" i="3"/>
  <c r="GJ9122" i="3"/>
  <c r="GJ9121" i="3"/>
  <c r="GJ9124" i="3"/>
  <c r="GJ9126" i="3"/>
  <c r="GJ9125" i="3"/>
  <c r="IB9236" i="3"/>
  <c r="IB9237" i="3"/>
  <c r="IF9243" i="3"/>
  <c r="IF9245" i="3"/>
  <c r="IF9244" i="3"/>
  <c r="IL9261" i="3"/>
  <c r="IL9262" i="3"/>
  <c r="IK9258" i="3"/>
  <c r="IK9259" i="3"/>
  <c r="IK9257" i="3"/>
  <c r="IK9251" i="3"/>
  <c r="IK9252" i="3"/>
  <c r="IK9254" i="3"/>
  <c r="IK9255" i="3"/>
  <c r="IK9253" i="3"/>
  <c r="IN9267" i="3"/>
  <c r="IN9268" i="3"/>
  <c r="IN9269" i="3"/>
  <c r="IN9271" i="3"/>
  <c r="IN9270" i="3"/>
  <c r="IN9266" i="3"/>
  <c r="IN9265" i="3"/>
  <c r="FZ152" i="3"/>
  <c r="GA186" i="3" s="1"/>
  <c r="IW9292" i="3"/>
  <c r="IW9293" i="3"/>
  <c r="IW9294" i="3"/>
  <c r="IW9291" i="3"/>
  <c r="FZ151" i="3"/>
  <c r="GA185" i="3" s="1"/>
  <c r="FZ150" i="3"/>
  <c r="GA184" i="3" s="1"/>
  <c r="FY147" i="3"/>
  <c r="FZ181" i="3" s="1"/>
  <c r="FY146" i="3"/>
  <c r="FZ180" i="3" s="1"/>
  <c r="GB189" i="3"/>
  <c r="GB156" i="3"/>
  <c r="ID9240" i="3"/>
  <c r="FU139" i="3"/>
  <c r="FU172" i="3"/>
  <c r="FU138" i="3" s="1"/>
  <c r="FV172" i="3" s="1"/>
  <c r="FZ149" i="3"/>
  <c r="GA183" i="3" s="1"/>
  <c r="FS134" i="3"/>
  <c r="FT168" i="3" s="1"/>
  <c r="FS108" i="3"/>
  <c r="FS114" i="3" s="1"/>
  <c r="FS115" i="3" s="1"/>
  <c r="FS167" i="3"/>
  <c r="FT169" i="3"/>
  <c r="FT136" i="3"/>
  <c r="FX143" i="3"/>
  <c r="FY177" i="3" s="1"/>
  <c r="GA187" i="3"/>
  <c r="GA154" i="3"/>
  <c r="FY145" i="3"/>
  <c r="FY178" i="3"/>
  <c r="JG9316" i="3"/>
  <c r="JC9305" i="3"/>
  <c r="JQ9341" i="3"/>
  <c r="JC9309" i="3"/>
  <c r="JC9307" i="3"/>
  <c r="JQ9337" i="3"/>
  <c r="JQ9345" i="3"/>
  <c r="JC9308" i="3"/>
  <c r="JQ9344" i="3"/>
  <c r="JQ9343" i="3"/>
  <c r="JQ9338" i="3"/>
  <c r="JQ9339" i="3"/>
  <c r="JG9319" i="3"/>
  <c r="JG9318" i="3"/>
  <c r="JC9306" i="3"/>
  <c r="JQ9347" i="3"/>
  <c r="JQ9346" i="3"/>
  <c r="JQ9340" i="3"/>
  <c r="IZ9300" i="3"/>
  <c r="IZ9301" i="3"/>
  <c r="JQ9342" i="3"/>
  <c r="JC9311" i="3"/>
  <c r="JC9310" i="3"/>
  <c r="JG9317" i="3"/>
  <c r="IZ9299" i="3"/>
  <c r="JK9324" i="3"/>
  <c r="IZ9298" i="3"/>
  <c r="JK9325" i="3"/>
  <c r="JK9327" i="3"/>
  <c r="JK9326" i="3"/>
  <c r="JQ9336" i="3"/>
  <c r="JQ9335" i="3"/>
  <c r="JQ9334" i="3"/>
  <c r="JS9351" i="3"/>
  <c r="JS9350" i="3"/>
  <c r="GC194" i="3" l="1"/>
  <c r="GC160" i="3" s="1"/>
  <c r="GC161" i="3"/>
  <c r="GC193" i="3"/>
  <c r="GC159" i="3" s="1"/>
  <c r="IT9283" i="3"/>
  <c r="IT9285" i="3"/>
  <c r="IT9287" i="3"/>
  <c r="IT9286" i="3"/>
  <c r="IT9284" i="3"/>
  <c r="GF9109" i="3"/>
  <c r="GF9110" i="3"/>
  <c r="GG9111" i="3" s="1"/>
  <c r="GP9141" i="3"/>
  <c r="GP9145" i="3"/>
  <c r="GP9143" i="3"/>
  <c r="GP9144" i="3"/>
  <c r="GP9147" i="3"/>
  <c r="GP9146" i="3"/>
  <c r="GP9142" i="3"/>
  <c r="GV9157" i="3"/>
  <c r="GS9151" i="3"/>
  <c r="GV9156" i="3"/>
  <c r="GV9155" i="3"/>
  <c r="GV9159" i="3"/>
  <c r="GV9158" i="3"/>
  <c r="GH9117" i="3"/>
  <c r="GH9116" i="3"/>
  <c r="HB9167" i="3"/>
  <c r="HB9166" i="3"/>
  <c r="HB9174" i="3"/>
  <c r="HB9173" i="3"/>
  <c r="HB9172" i="3"/>
  <c r="HB9171" i="3"/>
  <c r="HB9170" i="3"/>
  <c r="HB9169" i="3"/>
  <c r="HB9168" i="3"/>
  <c r="HD9180" i="3"/>
  <c r="HD9181" i="3"/>
  <c r="HD9179" i="3"/>
  <c r="HD9178" i="3"/>
  <c r="HD9177" i="3"/>
  <c r="GM9134" i="3"/>
  <c r="GM9136" i="3"/>
  <c r="GM9137" i="3"/>
  <c r="GM9135" i="3"/>
  <c r="GM9132" i="3"/>
  <c r="GM9133" i="3"/>
  <c r="GM9131" i="3"/>
  <c r="GM9130" i="3"/>
  <c r="GC158" i="3"/>
  <c r="HJ9192" i="3"/>
  <c r="HG9186" i="3"/>
  <c r="HG9187" i="3"/>
  <c r="HG9185" i="3"/>
  <c r="HJ9193" i="3"/>
  <c r="HK9196" i="3"/>
  <c r="HJ9194" i="3"/>
  <c r="HJ9191" i="3"/>
  <c r="HM9200" i="3"/>
  <c r="HM9202" i="3"/>
  <c r="HM9203" i="3"/>
  <c r="HM9201" i="3"/>
  <c r="HM9199" i="3"/>
  <c r="HO9206" i="3"/>
  <c r="HO9207" i="3"/>
  <c r="HO9209" i="3"/>
  <c r="HO9208" i="3"/>
  <c r="GG9114" i="3"/>
  <c r="GG9113" i="3"/>
  <c r="GG9112" i="3"/>
  <c r="IR9276" i="3"/>
  <c r="IR9277" i="3"/>
  <c r="HS9214" i="3"/>
  <c r="IR9279" i="3"/>
  <c r="IR9280" i="3"/>
  <c r="IR9278" i="3"/>
  <c r="IL9257" i="3"/>
  <c r="HS9215" i="3"/>
  <c r="HS9216" i="3"/>
  <c r="GK9121" i="3"/>
  <c r="HU9219" i="3"/>
  <c r="GK9125" i="3"/>
  <c r="IC9236" i="3"/>
  <c r="HX9226" i="3"/>
  <c r="HX9227" i="3"/>
  <c r="HX9230" i="3"/>
  <c r="HX9229" i="3"/>
  <c r="HX9228" i="3"/>
  <c r="HX9225" i="3"/>
  <c r="HU9221" i="3"/>
  <c r="HU9220" i="3"/>
  <c r="GK9126" i="3"/>
  <c r="GK9127" i="3"/>
  <c r="GK9124" i="3"/>
  <c r="GK9122" i="3"/>
  <c r="GK9123" i="3"/>
  <c r="IG9244" i="3"/>
  <c r="IC9237" i="3"/>
  <c r="IC9238" i="3"/>
  <c r="IL9260" i="3"/>
  <c r="IL9259" i="3"/>
  <c r="IL9258" i="3"/>
  <c r="IM9263" i="3"/>
  <c r="IM9262" i="3"/>
  <c r="IG9246" i="3"/>
  <c r="IG9245" i="3"/>
  <c r="IL9253" i="3"/>
  <c r="IL9255" i="3"/>
  <c r="IL9256" i="3"/>
  <c r="IL9254" i="3"/>
  <c r="IL9252" i="3"/>
  <c r="IO9270" i="3"/>
  <c r="GA153" i="3"/>
  <c r="GB187" i="3" s="1"/>
  <c r="IO9266" i="3"/>
  <c r="IO9272" i="3"/>
  <c r="IO9271" i="3"/>
  <c r="IO9269" i="3"/>
  <c r="IO9268" i="3"/>
  <c r="IO9267" i="3"/>
  <c r="GA152" i="3"/>
  <c r="GB186" i="3" s="1"/>
  <c r="IX9295" i="3"/>
  <c r="IX9294" i="3"/>
  <c r="IX9293" i="3"/>
  <c r="IX9292" i="3"/>
  <c r="GA151" i="3"/>
  <c r="GB185" i="3" s="1"/>
  <c r="FZ148" i="3"/>
  <c r="GA182" i="3" s="1"/>
  <c r="FZ147" i="3"/>
  <c r="GA181" i="3" s="1"/>
  <c r="GC190" i="3"/>
  <c r="GC157" i="3"/>
  <c r="IE9241" i="3"/>
  <c r="GA150" i="3"/>
  <c r="GB184" i="3" s="1"/>
  <c r="FV173" i="3"/>
  <c r="FV139" i="3" s="1"/>
  <c r="FW173" i="3" s="1"/>
  <c r="FV140" i="3"/>
  <c r="FT135" i="3"/>
  <c r="FU169" i="3" s="1"/>
  <c r="FS133" i="3"/>
  <c r="FT108" i="3" s="1"/>
  <c r="FT114" i="3" s="1"/>
  <c r="FT115" i="3" s="1"/>
  <c r="FU170" i="3"/>
  <c r="FU137" i="3"/>
  <c r="FY144" i="3"/>
  <c r="FZ178" i="3" s="1"/>
  <c r="GB188" i="3"/>
  <c r="GB155" i="3"/>
  <c r="FZ179" i="3"/>
  <c r="FZ146" i="3"/>
  <c r="JR9340" i="3"/>
  <c r="JD9310" i="3"/>
  <c r="JD9308" i="3"/>
  <c r="JR9346" i="3"/>
  <c r="JR9338" i="3"/>
  <c r="JD9306" i="3"/>
  <c r="JR9342" i="3"/>
  <c r="JH9317" i="3"/>
  <c r="JR9339" i="3"/>
  <c r="JR9348" i="3"/>
  <c r="JR9347" i="3"/>
  <c r="JD9311" i="3"/>
  <c r="JD9312" i="3"/>
  <c r="JD9309" i="3"/>
  <c r="JR9343" i="3"/>
  <c r="JR9341" i="3"/>
  <c r="JA9301" i="3"/>
  <c r="JA9302" i="3"/>
  <c r="JH9318" i="3"/>
  <c r="JR9344" i="3"/>
  <c r="JR9345" i="3"/>
  <c r="JA9300" i="3"/>
  <c r="JH9320" i="3"/>
  <c r="JH9319" i="3"/>
  <c r="JD9307" i="3"/>
  <c r="JL9326" i="3"/>
  <c r="JL9328" i="3"/>
  <c r="JL9327" i="3"/>
  <c r="JL9325" i="3"/>
  <c r="JR9336" i="3"/>
  <c r="JA9299" i="3"/>
  <c r="JR9337" i="3"/>
  <c r="JR9335" i="3"/>
  <c r="JT9352" i="3"/>
  <c r="JT9351" i="3"/>
  <c r="GD195" i="3" l="1"/>
  <c r="GD161" i="3" s="1"/>
  <c r="GD162" i="3"/>
  <c r="T272" i="3"/>
  <c r="AU272" i="3" s="1"/>
  <c r="GD194" i="3"/>
  <c r="GD160" i="3" s="1"/>
  <c r="GE194" i="3" s="1"/>
  <c r="T271" i="3"/>
  <c r="AU271" i="3" s="1"/>
  <c r="T270" i="3"/>
  <c r="AU270" i="3" s="1"/>
  <c r="GD193" i="3"/>
  <c r="GD159" i="3" s="1"/>
  <c r="GE193" i="3" s="1"/>
  <c r="GG9110" i="3"/>
  <c r="GH9111" i="3" s="1"/>
  <c r="IU9284" i="3"/>
  <c r="IU9286" i="3"/>
  <c r="IU9288" i="3"/>
  <c r="IU9287" i="3"/>
  <c r="IU9285" i="3"/>
  <c r="GQ9142" i="3"/>
  <c r="GQ9146" i="3"/>
  <c r="GQ9148" i="3"/>
  <c r="GQ9147" i="3"/>
  <c r="GQ9144" i="3"/>
  <c r="GQ9145" i="3"/>
  <c r="GQ9143" i="3"/>
  <c r="GW9158" i="3"/>
  <c r="GT9152" i="3"/>
  <c r="GI9117" i="3"/>
  <c r="GI9118" i="3"/>
  <c r="GW9160" i="3"/>
  <c r="GX9161" i="3" s="1"/>
  <c r="GW9159" i="3"/>
  <c r="GW9156" i="3"/>
  <c r="GW9157" i="3"/>
  <c r="HC9168" i="3"/>
  <c r="HC9169" i="3"/>
  <c r="HC9170" i="3"/>
  <c r="HC9171" i="3"/>
  <c r="HC9172" i="3"/>
  <c r="HC9173" i="3"/>
  <c r="HC9175" i="3"/>
  <c r="HC9174" i="3"/>
  <c r="HC9167" i="3"/>
  <c r="HE9178" i="3"/>
  <c r="HE9179" i="3"/>
  <c r="HE9182" i="3"/>
  <c r="HE9181" i="3"/>
  <c r="HE9180" i="3"/>
  <c r="GN9135" i="3"/>
  <c r="GN9138" i="3"/>
  <c r="GN9137" i="3"/>
  <c r="GN9136" i="3"/>
  <c r="GN9131" i="3"/>
  <c r="GN9133" i="3"/>
  <c r="GN9134" i="3"/>
  <c r="GN9132" i="3"/>
  <c r="T269" i="3"/>
  <c r="AU269" i="3" s="1"/>
  <c r="GD192" i="3"/>
  <c r="GD158" i="3" s="1"/>
  <c r="HH9187" i="3"/>
  <c r="HH9188" i="3"/>
  <c r="HH9186" i="3"/>
  <c r="HK9192" i="3"/>
  <c r="HK9194" i="3"/>
  <c r="HK9195" i="3"/>
  <c r="HN9201" i="3"/>
  <c r="HL9197" i="3"/>
  <c r="HK9193" i="3"/>
  <c r="HP9208" i="3"/>
  <c r="HN9204" i="3"/>
  <c r="HN9203" i="3"/>
  <c r="HN9202" i="3"/>
  <c r="HN9200" i="3"/>
  <c r="HP9210" i="3"/>
  <c r="HP9209" i="3"/>
  <c r="HP9207" i="3"/>
  <c r="GH9115" i="3"/>
  <c r="GH9114" i="3"/>
  <c r="GH9112" i="3"/>
  <c r="GH9113" i="3"/>
  <c r="IS9278" i="3"/>
  <c r="IS9277" i="3"/>
  <c r="ID9237" i="3"/>
  <c r="IS9280" i="3"/>
  <c r="IS9281" i="3"/>
  <c r="IS9279" i="3"/>
  <c r="HT9216" i="3"/>
  <c r="HT9217" i="3"/>
  <c r="HT9215" i="3"/>
  <c r="HY9228" i="3"/>
  <c r="IM9258" i="3"/>
  <c r="GL9123" i="3"/>
  <c r="HV9220" i="3"/>
  <c r="HV9222" i="3"/>
  <c r="HV9221" i="3"/>
  <c r="HY9229" i="3"/>
  <c r="HY9230" i="3"/>
  <c r="HY9231" i="3"/>
  <c r="HY9227" i="3"/>
  <c r="HY9226" i="3"/>
  <c r="GL9122" i="3"/>
  <c r="GL9125" i="3"/>
  <c r="GL9124" i="3"/>
  <c r="GL9128" i="3"/>
  <c r="GL9127" i="3"/>
  <c r="GL9126" i="3"/>
  <c r="IH9245" i="3"/>
  <c r="ID9238" i="3"/>
  <c r="ID9239" i="3"/>
  <c r="GB154" i="3"/>
  <c r="GC188" i="3" s="1"/>
  <c r="IH9247" i="3"/>
  <c r="IH9246" i="3"/>
  <c r="IN9263" i="3"/>
  <c r="IN9264" i="3"/>
  <c r="IM9259" i="3"/>
  <c r="IM9253" i="3"/>
  <c r="IM9261" i="3"/>
  <c r="IM9260" i="3"/>
  <c r="IM9254" i="3"/>
  <c r="IM9257" i="3"/>
  <c r="IM9256" i="3"/>
  <c r="IP9267" i="3"/>
  <c r="IM9255" i="3"/>
  <c r="IP9271" i="3"/>
  <c r="GB153" i="3"/>
  <c r="GC187" i="3" s="1"/>
  <c r="IP9268" i="3"/>
  <c r="IP9269" i="3"/>
  <c r="IP9273" i="3"/>
  <c r="IP9272" i="3"/>
  <c r="IP9270" i="3"/>
  <c r="IY9293" i="3"/>
  <c r="IY9294" i="3"/>
  <c r="IY9296" i="3"/>
  <c r="IY9295" i="3"/>
  <c r="GB152" i="3"/>
  <c r="GC186" i="3" s="1"/>
  <c r="GA149" i="3"/>
  <c r="GB183" i="3" s="1"/>
  <c r="GA148" i="3"/>
  <c r="GB182" i="3" s="1"/>
  <c r="T268" i="3"/>
  <c r="AU268" i="3" s="1"/>
  <c r="GD191" i="3"/>
  <c r="IF9242" i="3"/>
  <c r="FU136" i="3"/>
  <c r="FV170" i="3" s="1"/>
  <c r="GB151" i="3"/>
  <c r="GC185" i="3" s="1"/>
  <c r="FW174" i="3"/>
  <c r="FW140" i="3" s="1"/>
  <c r="FX174" i="3" s="1"/>
  <c r="FW141" i="3"/>
  <c r="FT109" i="3"/>
  <c r="FT167" i="3"/>
  <c r="FT133" i="3" s="1"/>
  <c r="FT134" i="3"/>
  <c r="FU168" i="3" s="1"/>
  <c r="FV171" i="3"/>
  <c r="FV138" i="3"/>
  <c r="FZ145" i="3"/>
  <c r="GA179" i="3" s="1"/>
  <c r="GA180" i="3"/>
  <c r="GA147" i="3"/>
  <c r="GC189" i="3"/>
  <c r="GC156" i="3"/>
  <c r="JS9339" i="3"/>
  <c r="JS9347" i="3"/>
  <c r="JE9309" i="3"/>
  <c r="JE9307" i="3"/>
  <c r="JS9341" i="3"/>
  <c r="JS9343" i="3"/>
  <c r="JI9318" i="3"/>
  <c r="JS9340" i="3"/>
  <c r="JE9311" i="3"/>
  <c r="JE9308" i="3"/>
  <c r="JS9345" i="3"/>
  <c r="JS9346" i="3"/>
  <c r="JS9342" i="3"/>
  <c r="JS9344" i="3"/>
  <c r="JI9319" i="3"/>
  <c r="JS9348" i="3"/>
  <c r="JS9349" i="3"/>
  <c r="JI9321" i="3"/>
  <c r="JI9320" i="3"/>
  <c r="JB9303" i="3"/>
  <c r="JB9302" i="3"/>
  <c r="JE9310" i="3"/>
  <c r="JB9301" i="3"/>
  <c r="JE9313" i="3"/>
  <c r="JE9312" i="3"/>
  <c r="JM9326" i="3"/>
  <c r="JS9337" i="3"/>
  <c r="JS9338" i="3"/>
  <c r="JM9329" i="3"/>
  <c r="JM9328" i="3"/>
  <c r="JB9300" i="3"/>
  <c r="JS9336" i="3"/>
  <c r="JM9327" i="3"/>
  <c r="JU9352" i="3"/>
  <c r="JU9353" i="3"/>
  <c r="GE196" i="3" l="1"/>
  <c r="GE162" i="3" s="1"/>
  <c r="GE9107" i="3"/>
  <c r="GF9108" i="3" s="1"/>
  <c r="GG9109" i="3" s="1"/>
  <c r="GH9110" i="3" s="1"/>
  <c r="GE195" i="3"/>
  <c r="GE161" i="3" s="1"/>
  <c r="GF195" i="3" s="1"/>
  <c r="IV9285" i="3"/>
  <c r="IV9287" i="3"/>
  <c r="IV9289" i="3"/>
  <c r="IV9288" i="3"/>
  <c r="IV9286" i="3"/>
  <c r="GR9147" i="3"/>
  <c r="GR9143" i="3"/>
  <c r="GR9145" i="3"/>
  <c r="GR9144" i="3"/>
  <c r="GR9149" i="3"/>
  <c r="GR9148" i="3"/>
  <c r="GR9146" i="3"/>
  <c r="GU9153" i="3"/>
  <c r="GX9158" i="3"/>
  <c r="GX9157" i="3"/>
  <c r="GX9160" i="3"/>
  <c r="GY9161" i="3" s="1"/>
  <c r="GX9159" i="3"/>
  <c r="HD9168" i="3"/>
  <c r="GY9162" i="3"/>
  <c r="GJ9118" i="3"/>
  <c r="GJ9119" i="3"/>
  <c r="HD9174" i="3"/>
  <c r="HD9176" i="3"/>
  <c r="HD9175" i="3"/>
  <c r="HD9173" i="3"/>
  <c r="HD9172" i="3"/>
  <c r="HD9171" i="3"/>
  <c r="HD9170" i="3"/>
  <c r="HD9169" i="3"/>
  <c r="HF9180" i="3"/>
  <c r="HF9181" i="3"/>
  <c r="HF9183" i="3"/>
  <c r="HF9182" i="3"/>
  <c r="HF9179" i="3"/>
  <c r="GO9132" i="3"/>
  <c r="GO9136" i="3"/>
  <c r="GO9137" i="3"/>
  <c r="GO9138" i="3"/>
  <c r="GO9139" i="3"/>
  <c r="GO9134" i="3"/>
  <c r="GO9135" i="3"/>
  <c r="GO9133" i="3"/>
  <c r="GE159" i="3"/>
  <c r="GF193" i="3" s="1"/>
  <c r="GE192" i="3"/>
  <c r="GE160" i="3"/>
  <c r="GF194" i="3" s="1"/>
  <c r="HL9193" i="3"/>
  <c r="HI9189" i="3"/>
  <c r="HI9188" i="3"/>
  <c r="HI9187" i="3"/>
  <c r="HL9195" i="3"/>
  <c r="HL9196" i="3"/>
  <c r="HM9197" i="3" s="1"/>
  <c r="HM9198" i="3"/>
  <c r="HL9194" i="3"/>
  <c r="HO9202" i="3"/>
  <c r="HO9203" i="3"/>
  <c r="HO9204" i="3"/>
  <c r="HO9205" i="3"/>
  <c r="HO9201" i="3"/>
  <c r="HQ9209" i="3"/>
  <c r="HQ9208" i="3"/>
  <c r="HQ9211" i="3"/>
  <c r="HQ9210" i="3"/>
  <c r="GI9116" i="3"/>
  <c r="GI9115" i="3"/>
  <c r="GI9114" i="3"/>
  <c r="GI9113" i="3"/>
  <c r="IT9278" i="3"/>
  <c r="IT9279" i="3"/>
  <c r="IT9281" i="3"/>
  <c r="IT9282" i="3"/>
  <c r="IT9280" i="3"/>
  <c r="GC155" i="3"/>
  <c r="GD189" i="3" s="1"/>
  <c r="HU9217" i="3"/>
  <c r="HU9218" i="3"/>
  <c r="HU9216" i="3"/>
  <c r="IE9238" i="3"/>
  <c r="GM9126" i="3"/>
  <c r="GM9124" i="3"/>
  <c r="HW9221" i="3"/>
  <c r="HZ9227" i="3"/>
  <c r="HZ9231" i="3"/>
  <c r="HZ9232" i="3"/>
  <c r="HZ9230" i="3"/>
  <c r="HZ9229" i="3"/>
  <c r="HW9223" i="3"/>
  <c r="HW9222" i="3"/>
  <c r="HZ9228" i="3"/>
  <c r="GM9127" i="3"/>
  <c r="GM9129" i="3"/>
  <c r="GM9128" i="3"/>
  <c r="GM9125" i="3"/>
  <c r="GM9123" i="3"/>
  <c r="II9246" i="3"/>
  <c r="GC154" i="3"/>
  <c r="GD188" i="3" s="1"/>
  <c r="IN9260" i="3"/>
  <c r="IE9239" i="3"/>
  <c r="IE9240" i="3"/>
  <c r="IN9262" i="3"/>
  <c r="IN9261" i="3"/>
  <c r="IN9259" i="3"/>
  <c r="IO9264" i="3"/>
  <c r="IO9265" i="3"/>
  <c r="II9248" i="3"/>
  <c r="II9247" i="3"/>
  <c r="IN9255" i="3"/>
  <c r="IN9254" i="3"/>
  <c r="IN9256" i="3"/>
  <c r="IN9258" i="3"/>
  <c r="IN9257" i="3"/>
  <c r="IQ9270" i="3"/>
  <c r="IQ9272" i="3"/>
  <c r="IQ9273" i="3"/>
  <c r="IQ9274" i="3"/>
  <c r="IQ9271" i="3"/>
  <c r="IQ9269" i="3"/>
  <c r="IQ9268" i="3"/>
  <c r="IZ9295" i="3"/>
  <c r="GC153" i="3"/>
  <c r="GD187" i="3" s="1"/>
  <c r="IZ9296" i="3"/>
  <c r="IZ9297" i="3"/>
  <c r="IZ9294" i="3"/>
  <c r="GB150" i="3"/>
  <c r="GC184" i="3" s="1"/>
  <c r="GB149" i="3"/>
  <c r="GC183" i="3" s="1"/>
  <c r="FV137" i="3"/>
  <c r="FW171" i="3" s="1"/>
  <c r="IG9243" i="3"/>
  <c r="GC152" i="3"/>
  <c r="GD186" i="3" s="1"/>
  <c r="FX142" i="3"/>
  <c r="FX175" i="3"/>
  <c r="FX141" i="3" s="1"/>
  <c r="FY175" i="3" s="1"/>
  <c r="FU135" i="3"/>
  <c r="FV169" i="3" s="1"/>
  <c r="FU109" i="3"/>
  <c r="FU167" i="3"/>
  <c r="FU108" i="3"/>
  <c r="FU114" i="3" s="1"/>
  <c r="FU115" i="3" s="1"/>
  <c r="FU134" i="3"/>
  <c r="FV168" i="3" s="1"/>
  <c r="FW172" i="3"/>
  <c r="FW139" i="3"/>
  <c r="GA146" i="3"/>
  <c r="GB180" i="3" s="1"/>
  <c r="GB181" i="3"/>
  <c r="GB148" i="3"/>
  <c r="GD157" i="3"/>
  <c r="T267" i="3"/>
  <c r="AU267" i="3" s="1"/>
  <c r="GD190" i="3"/>
  <c r="GI9111" i="3"/>
  <c r="GI9112" i="3"/>
  <c r="JF9310" i="3"/>
  <c r="JT9339" i="3"/>
  <c r="JF9308" i="3"/>
  <c r="JT9340" i="3"/>
  <c r="JF9312" i="3"/>
  <c r="JC9302" i="3"/>
  <c r="JJ9319" i="3"/>
  <c r="JT9344" i="3"/>
  <c r="JT9348" i="3"/>
  <c r="JF9309" i="3"/>
  <c r="JC9303" i="3"/>
  <c r="JC9304" i="3"/>
  <c r="JJ9320" i="3"/>
  <c r="JJ9322" i="3"/>
  <c r="JJ9321" i="3"/>
  <c r="JT9346" i="3"/>
  <c r="JT9347" i="3"/>
  <c r="JT9345" i="3"/>
  <c r="JT9349" i="3"/>
  <c r="JT9350" i="3"/>
  <c r="JT9341" i="3"/>
  <c r="JT9342" i="3"/>
  <c r="JF9314" i="3"/>
  <c r="JF9313" i="3"/>
  <c r="JF9311" i="3"/>
  <c r="JT9343" i="3"/>
  <c r="JN9327" i="3"/>
  <c r="JT9338" i="3"/>
  <c r="JT9337" i="3"/>
  <c r="JC9301" i="3"/>
  <c r="JN9328" i="3"/>
  <c r="JN9330" i="3"/>
  <c r="JN9329" i="3"/>
  <c r="JV9354" i="3"/>
  <c r="JV9353" i="3"/>
  <c r="GF196" i="3" l="1"/>
  <c r="GF162" i="3" s="1"/>
  <c r="GG196" i="3" s="1"/>
  <c r="GF9107" i="3"/>
  <c r="IW9286" i="3"/>
  <c r="IW9288" i="3"/>
  <c r="IW9290" i="3"/>
  <c r="IW9289" i="3"/>
  <c r="IW9287" i="3"/>
  <c r="GS9148" i="3"/>
  <c r="GS9144" i="3"/>
  <c r="GS9147" i="3"/>
  <c r="GS9146" i="3"/>
  <c r="GS9150" i="3"/>
  <c r="GS9149" i="3"/>
  <c r="GS9145" i="3"/>
  <c r="GY9159" i="3"/>
  <c r="GV9154" i="3"/>
  <c r="GK9120" i="3"/>
  <c r="GK9119" i="3"/>
  <c r="GZ9163" i="3"/>
  <c r="GZ9162" i="3"/>
  <c r="GY9160" i="3"/>
  <c r="GY9158" i="3"/>
  <c r="HE9175" i="3"/>
  <c r="HE9169" i="3"/>
  <c r="HE9170" i="3"/>
  <c r="HE9171" i="3"/>
  <c r="HE9172" i="3"/>
  <c r="HE9173" i="3"/>
  <c r="HE9176" i="3"/>
  <c r="HE9177" i="3"/>
  <c r="HE9174" i="3"/>
  <c r="HG9182" i="3"/>
  <c r="HG9183" i="3"/>
  <c r="HG9184" i="3"/>
  <c r="HG9181" i="3"/>
  <c r="HG9180" i="3"/>
  <c r="GP9133" i="3"/>
  <c r="GP9139" i="3"/>
  <c r="GP9140" i="3"/>
  <c r="GP9138" i="3"/>
  <c r="GP9137" i="3"/>
  <c r="GP9136" i="3"/>
  <c r="GP9135" i="3"/>
  <c r="GP9134" i="3"/>
  <c r="GF160" i="3"/>
  <c r="GG194" i="3" s="1"/>
  <c r="GF161" i="3"/>
  <c r="GG195" i="3" s="1"/>
  <c r="HM9196" i="3"/>
  <c r="HN9197" i="3" s="1"/>
  <c r="HJ9188" i="3"/>
  <c r="HJ9189" i="3"/>
  <c r="HJ9190" i="3"/>
  <c r="HM9194" i="3"/>
  <c r="HM9195" i="3"/>
  <c r="HN9199" i="3"/>
  <c r="HN9198" i="3"/>
  <c r="GD156" i="3"/>
  <c r="GE190" i="3" s="1"/>
  <c r="HP9205" i="3"/>
  <c r="HP9206" i="3"/>
  <c r="HP9204" i="3"/>
  <c r="HP9203" i="3"/>
  <c r="HP9202" i="3"/>
  <c r="HR9209" i="3"/>
  <c r="HR9210" i="3"/>
  <c r="HR9212" i="3"/>
  <c r="HR9211" i="3"/>
  <c r="GJ9117" i="3"/>
  <c r="GJ9116" i="3"/>
  <c r="GJ9114" i="3"/>
  <c r="GJ9115" i="3"/>
  <c r="T266" i="3"/>
  <c r="AU266" i="3" s="1"/>
  <c r="IU9280" i="3"/>
  <c r="IU9279" i="3"/>
  <c r="IU9282" i="3"/>
  <c r="IU9283" i="3"/>
  <c r="IU9281" i="3"/>
  <c r="HV9218" i="3"/>
  <c r="HV9219" i="3"/>
  <c r="HV9217" i="3"/>
  <c r="IA9228" i="3"/>
  <c r="GD155" i="3"/>
  <c r="GE189" i="3" s="1"/>
  <c r="HX9222" i="3"/>
  <c r="HX9224" i="3"/>
  <c r="HX9223" i="3"/>
  <c r="IA9229" i="3"/>
  <c r="IA9230" i="3"/>
  <c r="IA9233" i="3"/>
  <c r="IA9232" i="3"/>
  <c r="IA9231" i="3"/>
  <c r="GN9128" i="3"/>
  <c r="IJ9247" i="3"/>
  <c r="IO9261" i="3"/>
  <c r="GN9124" i="3"/>
  <c r="GN9125" i="3"/>
  <c r="GN9126" i="3"/>
  <c r="T265" i="3"/>
  <c r="AU265" i="3" s="1"/>
  <c r="GN9129" i="3"/>
  <c r="GN9130" i="3"/>
  <c r="GN9127" i="3"/>
  <c r="IO9260" i="3"/>
  <c r="IF9239" i="3"/>
  <c r="IR9271" i="3"/>
  <c r="IF9240" i="3"/>
  <c r="IF9241" i="3"/>
  <c r="IJ9249" i="3"/>
  <c r="IJ9248" i="3"/>
  <c r="IP9265" i="3"/>
  <c r="IP9266" i="3"/>
  <c r="IO9263" i="3"/>
  <c r="IO9262" i="3"/>
  <c r="IO9257" i="3"/>
  <c r="IR9270" i="3"/>
  <c r="IO9259" i="3"/>
  <c r="IO9258" i="3"/>
  <c r="IO9256" i="3"/>
  <c r="IO9255" i="3"/>
  <c r="GD154" i="3"/>
  <c r="GE188" i="3" s="1"/>
  <c r="IR9269" i="3"/>
  <c r="IR9275" i="3"/>
  <c r="IR9274" i="3"/>
  <c r="IR9273" i="3"/>
  <c r="IR9272" i="3"/>
  <c r="T264" i="3"/>
  <c r="AU264" i="3" s="1"/>
  <c r="JA9298" i="3"/>
  <c r="JA9297" i="3"/>
  <c r="JA9296" i="3"/>
  <c r="JA9295" i="3"/>
  <c r="GC151" i="3"/>
  <c r="T262" i="3" s="1"/>
  <c r="AU262" i="3" s="1"/>
  <c r="GC150" i="3"/>
  <c r="T261" i="3" s="1"/>
  <c r="AU261" i="3" s="1"/>
  <c r="GD153" i="3"/>
  <c r="GE187" i="3" s="1"/>
  <c r="FW138" i="3"/>
  <c r="FX172" i="3" s="1"/>
  <c r="IH9244" i="3"/>
  <c r="T263" i="3"/>
  <c r="AU263" i="3" s="1"/>
  <c r="FU133" i="3"/>
  <c r="FV134" i="3" s="1"/>
  <c r="FW168" i="3" s="1"/>
  <c r="FV136" i="3"/>
  <c r="FW170" i="3" s="1"/>
  <c r="FY143" i="3"/>
  <c r="FY176" i="3"/>
  <c r="FY142" i="3" s="1"/>
  <c r="FZ176" i="3" s="1"/>
  <c r="FV135" i="3"/>
  <c r="FW169" i="3" s="1"/>
  <c r="FX173" i="3"/>
  <c r="FX140" i="3"/>
  <c r="GB147" i="3"/>
  <c r="GC181" i="3" s="1"/>
  <c r="GC149" i="3"/>
  <c r="GC182" i="3"/>
  <c r="GE191" i="3"/>
  <c r="GE158" i="3"/>
  <c r="GJ9112" i="3"/>
  <c r="GJ9113" i="3"/>
  <c r="JG9309" i="3"/>
  <c r="JG9311" i="3"/>
  <c r="JG9312" i="3"/>
  <c r="JU9340" i="3"/>
  <c r="JU9349" i="3"/>
  <c r="JU9346" i="3"/>
  <c r="JD9303" i="3"/>
  <c r="JU9342" i="3"/>
  <c r="JU9341" i="3"/>
  <c r="JG9313" i="3"/>
  <c r="JU9351" i="3"/>
  <c r="JU9350" i="3"/>
  <c r="JK9321" i="3"/>
  <c r="JK9320" i="3"/>
  <c r="JG9315" i="3"/>
  <c r="JG9314" i="3"/>
  <c r="JK9323" i="3"/>
  <c r="JK9322" i="3"/>
  <c r="JU9344" i="3"/>
  <c r="JU9343" i="3"/>
  <c r="JU9348" i="3"/>
  <c r="JU9347" i="3"/>
  <c r="JG9310" i="3"/>
  <c r="JU9345" i="3"/>
  <c r="JD9304" i="3"/>
  <c r="JD9305" i="3"/>
  <c r="JO9329" i="3"/>
  <c r="JU9338" i="3"/>
  <c r="JU9339" i="3"/>
  <c r="JD9302" i="3"/>
  <c r="JO9331" i="3"/>
  <c r="JO9330" i="3"/>
  <c r="JO9328" i="3"/>
  <c r="JW9354" i="3"/>
  <c r="JW9355" i="3"/>
  <c r="GG9108" i="3" l="1"/>
  <c r="GH9109" i="3" s="1"/>
  <c r="GI9110" i="3" s="1"/>
  <c r="GG9107" i="3"/>
  <c r="IX9287" i="3"/>
  <c r="IX9289" i="3"/>
  <c r="IX9291" i="3"/>
  <c r="IX9290" i="3"/>
  <c r="IX9288" i="3"/>
  <c r="GT9145" i="3"/>
  <c r="GT9149" i="3"/>
  <c r="GT9151" i="3"/>
  <c r="GT9150" i="3"/>
  <c r="GT9146" i="3"/>
  <c r="GT9147" i="3"/>
  <c r="GT9148" i="3"/>
  <c r="GZ9159" i="3"/>
  <c r="GW9155" i="3"/>
  <c r="GZ9161" i="3"/>
  <c r="HA9162" i="3" s="1"/>
  <c r="GZ9160" i="3"/>
  <c r="HA9164" i="3"/>
  <c r="HA9163" i="3"/>
  <c r="GL9121" i="3"/>
  <c r="GL9120" i="3"/>
  <c r="HF9176" i="3"/>
  <c r="HF9175" i="3"/>
  <c r="HF9174" i="3"/>
  <c r="HF9178" i="3"/>
  <c r="HF9177" i="3"/>
  <c r="HF9173" i="3"/>
  <c r="HF9172" i="3"/>
  <c r="HF9171" i="3"/>
  <c r="HF9170" i="3"/>
  <c r="HH9181" i="3"/>
  <c r="HH9184" i="3"/>
  <c r="HH9185" i="3"/>
  <c r="HH9183" i="3"/>
  <c r="HH9182" i="3"/>
  <c r="GQ9134" i="3"/>
  <c r="GQ9138" i="3"/>
  <c r="GQ9141" i="3"/>
  <c r="GQ9140" i="3"/>
  <c r="GQ9139" i="3"/>
  <c r="GQ9135" i="3"/>
  <c r="GQ9136" i="3"/>
  <c r="GQ9137" i="3"/>
  <c r="GG161" i="3"/>
  <c r="GH195" i="3" s="1"/>
  <c r="GG162" i="3"/>
  <c r="GE157" i="3"/>
  <c r="GF191" i="3" s="1"/>
  <c r="HK9190" i="3"/>
  <c r="HK9191" i="3"/>
  <c r="HK9189" i="3"/>
  <c r="HO9198" i="3"/>
  <c r="HO9200" i="3"/>
  <c r="HO9199" i="3"/>
  <c r="HN9195" i="3"/>
  <c r="HN9196" i="3"/>
  <c r="HQ9203" i="3"/>
  <c r="HQ9204" i="3"/>
  <c r="HS9211" i="3"/>
  <c r="HQ9207" i="3"/>
  <c r="HQ9206" i="3"/>
  <c r="HQ9205" i="3"/>
  <c r="HS9213" i="3"/>
  <c r="HS9212" i="3"/>
  <c r="HS9210" i="3"/>
  <c r="GK9118" i="3"/>
  <c r="GK9117" i="3"/>
  <c r="GK9115" i="3"/>
  <c r="GK9116" i="3"/>
  <c r="IV9281" i="3"/>
  <c r="IV9280" i="3"/>
  <c r="IV9283" i="3"/>
  <c r="IV9284" i="3"/>
  <c r="IV9282" i="3"/>
  <c r="GE156" i="3"/>
  <c r="GF190" i="3" s="1"/>
  <c r="HW9219" i="3"/>
  <c r="HW9220" i="3"/>
  <c r="HW9218" i="3"/>
  <c r="HY9223" i="3"/>
  <c r="IG9240" i="3"/>
  <c r="IB9231" i="3"/>
  <c r="IK9248" i="3"/>
  <c r="IB9232" i="3"/>
  <c r="IB9234" i="3"/>
  <c r="IB9233" i="3"/>
  <c r="IB9230" i="3"/>
  <c r="GO9125" i="3"/>
  <c r="IB9229" i="3"/>
  <c r="HY9225" i="3"/>
  <c r="HY9224" i="3"/>
  <c r="GO9127" i="3"/>
  <c r="GO9128" i="3"/>
  <c r="GO9130" i="3"/>
  <c r="GO9131" i="3"/>
  <c r="GO9129" i="3"/>
  <c r="GO9126" i="3"/>
  <c r="IG9242" i="3"/>
  <c r="IG9241" i="3"/>
  <c r="IP9261" i="3"/>
  <c r="IP9262" i="3"/>
  <c r="IP9264" i="3"/>
  <c r="IP9263" i="3"/>
  <c r="IQ9266" i="3"/>
  <c r="IQ9267" i="3"/>
  <c r="IK9250" i="3"/>
  <c r="IK9249" i="3"/>
  <c r="GE155" i="3"/>
  <c r="GF189" i="3" s="1"/>
  <c r="IP9258" i="3"/>
  <c r="IP9257" i="3"/>
  <c r="IP9256" i="3"/>
  <c r="IP9260" i="3"/>
  <c r="IP9259" i="3"/>
  <c r="IS9272" i="3"/>
  <c r="IS9273" i="3"/>
  <c r="IS9274" i="3"/>
  <c r="IS9275" i="3"/>
  <c r="IS9276" i="3"/>
  <c r="IS9271" i="3"/>
  <c r="IS9270" i="3"/>
  <c r="GD152" i="3"/>
  <c r="GE186" i="3" s="1"/>
  <c r="JB9297" i="3"/>
  <c r="GD185" i="3"/>
  <c r="GD151" i="3" s="1"/>
  <c r="GE185" i="3" s="1"/>
  <c r="JB9296" i="3"/>
  <c r="JB9299" i="3"/>
  <c r="JB9298" i="3"/>
  <c r="GD184" i="3"/>
  <c r="GD150" i="3" s="1"/>
  <c r="FX139" i="3"/>
  <c r="FY173" i="3" s="1"/>
  <c r="GE154" i="3"/>
  <c r="GF188" i="3" s="1"/>
  <c r="II9245" i="3"/>
  <c r="FV108" i="3"/>
  <c r="FV114" i="3" s="1"/>
  <c r="FV115" i="3" s="1"/>
  <c r="FV109" i="3"/>
  <c r="FV167" i="3"/>
  <c r="FW137" i="3"/>
  <c r="FX171" i="3" s="1"/>
  <c r="FZ144" i="3"/>
  <c r="FZ177" i="3"/>
  <c r="FZ143" i="3" s="1"/>
  <c r="GA177" i="3" s="1"/>
  <c r="FW136" i="3"/>
  <c r="FX170" i="3" s="1"/>
  <c r="FW135" i="3"/>
  <c r="FY174" i="3"/>
  <c r="FY141" i="3"/>
  <c r="GC148" i="3"/>
  <c r="T259" i="3" s="1"/>
  <c r="AU259" i="3" s="1"/>
  <c r="GF192" i="3"/>
  <c r="GF159" i="3"/>
  <c r="GD183" i="3"/>
  <c r="T260" i="3"/>
  <c r="AU260" i="3" s="1"/>
  <c r="GK9114" i="3"/>
  <c r="GK9113" i="3"/>
  <c r="JH9310" i="3"/>
  <c r="JV9350" i="3"/>
  <c r="JV9341" i="3"/>
  <c r="JH9314" i="3"/>
  <c r="JE9304" i="3"/>
  <c r="JL9322" i="3"/>
  <c r="JE9305" i="3"/>
  <c r="JE9306" i="3"/>
  <c r="JH9316" i="3"/>
  <c r="JH9315" i="3"/>
  <c r="JH9313" i="3"/>
  <c r="JV9345" i="3"/>
  <c r="JV9346" i="3"/>
  <c r="JV9343" i="3"/>
  <c r="JV9344" i="3"/>
  <c r="JV9342" i="3"/>
  <c r="JL9324" i="3"/>
  <c r="JL9323" i="3"/>
  <c r="JL9321" i="3"/>
  <c r="JV9349" i="3"/>
  <c r="JV9348" i="3"/>
  <c r="JV9352" i="3"/>
  <c r="JV9351" i="3"/>
  <c r="JH9312" i="3"/>
  <c r="JH9311" i="3"/>
  <c r="JV9347" i="3"/>
  <c r="JV9339" i="3"/>
  <c r="JV9340" i="3"/>
  <c r="JP9330" i="3"/>
  <c r="JE9303" i="3"/>
  <c r="JP9332" i="3"/>
  <c r="JP9331" i="3"/>
  <c r="JP9329" i="3"/>
  <c r="JX9355" i="3"/>
  <c r="JX9356" i="3"/>
  <c r="GH9108" i="3" l="1"/>
  <c r="GI9109" i="3" s="1"/>
  <c r="GJ9110" i="3" s="1"/>
  <c r="GJ9111" i="3"/>
  <c r="IY9288" i="3"/>
  <c r="IY9290" i="3"/>
  <c r="IY9292" i="3"/>
  <c r="IY9291" i="3"/>
  <c r="IY9289" i="3"/>
  <c r="GU9148" i="3"/>
  <c r="GU9150" i="3"/>
  <c r="GU9147" i="3"/>
  <c r="GU9146" i="3"/>
  <c r="GU9152" i="3"/>
  <c r="GU9151" i="3"/>
  <c r="GU9149" i="3"/>
  <c r="HB9163" i="3"/>
  <c r="GX9156" i="3"/>
  <c r="HG9177" i="3"/>
  <c r="GM9122" i="3"/>
  <c r="GM9121" i="3"/>
  <c r="HB9165" i="3"/>
  <c r="HB9164" i="3"/>
  <c r="HA9161" i="3"/>
  <c r="HA9160" i="3"/>
  <c r="HG9171" i="3"/>
  <c r="HG9172" i="3"/>
  <c r="HG9173" i="3"/>
  <c r="HG9178" i="3"/>
  <c r="HG9179" i="3"/>
  <c r="HI9182" i="3"/>
  <c r="HG9174" i="3"/>
  <c r="HG9175" i="3"/>
  <c r="HG9176" i="3"/>
  <c r="HI9183" i="3"/>
  <c r="HI9185" i="3"/>
  <c r="HI9186" i="3"/>
  <c r="HI9184" i="3"/>
  <c r="GR9139" i="3"/>
  <c r="GR9140" i="3"/>
  <c r="GR9141" i="3"/>
  <c r="GR9142" i="3"/>
  <c r="GR9137" i="3"/>
  <c r="GR9138" i="3"/>
  <c r="GR9136" i="3"/>
  <c r="GR9135" i="3"/>
  <c r="GF158" i="3"/>
  <c r="GG192" i="3" s="1"/>
  <c r="GH196" i="3"/>
  <c r="GH162" i="3" s="1"/>
  <c r="GI196" i="3" s="1"/>
  <c r="GH9107" i="3"/>
  <c r="GI9108" i="3" s="1"/>
  <c r="GJ9109" i="3" s="1"/>
  <c r="HL9191" i="3"/>
  <c r="HL9192" i="3"/>
  <c r="HL9190" i="3"/>
  <c r="HP9199" i="3"/>
  <c r="HO9196" i="3"/>
  <c r="HO9197" i="3"/>
  <c r="HR9204" i="3"/>
  <c r="HP9201" i="3"/>
  <c r="HP9200" i="3"/>
  <c r="HT9211" i="3"/>
  <c r="HR9205" i="3"/>
  <c r="HR9206" i="3"/>
  <c r="HR9207" i="3"/>
  <c r="HR9208" i="3"/>
  <c r="HT9212" i="3"/>
  <c r="HT9214" i="3"/>
  <c r="HT9213" i="3"/>
  <c r="GL9119" i="3"/>
  <c r="GL9118" i="3"/>
  <c r="GF157" i="3"/>
  <c r="GG191" i="3" s="1"/>
  <c r="GL9116" i="3"/>
  <c r="GL9117" i="3"/>
  <c r="IW9282" i="3"/>
  <c r="IW9281" i="3"/>
  <c r="IW9284" i="3"/>
  <c r="IW9285" i="3"/>
  <c r="IW9283" i="3"/>
  <c r="HX9220" i="3"/>
  <c r="HX9221" i="3"/>
  <c r="HX9219" i="3"/>
  <c r="IH9241" i="3"/>
  <c r="GP9129" i="3"/>
  <c r="HZ9224" i="3"/>
  <c r="IC9233" i="3"/>
  <c r="HZ9226" i="3"/>
  <c r="HZ9225" i="3"/>
  <c r="GP9126" i="3"/>
  <c r="IC9230" i="3"/>
  <c r="IC9231" i="3"/>
  <c r="IC9235" i="3"/>
  <c r="IC9234" i="3"/>
  <c r="IC9232" i="3"/>
  <c r="GP9132" i="3"/>
  <c r="GP9131" i="3"/>
  <c r="GP9130" i="3"/>
  <c r="GP9128" i="3"/>
  <c r="GF156" i="3"/>
  <c r="GG190" i="3" s="1"/>
  <c r="GP9127" i="3"/>
  <c r="IQ9263" i="3"/>
  <c r="IH9242" i="3"/>
  <c r="IH9243" i="3"/>
  <c r="IL9249" i="3"/>
  <c r="IL9251" i="3"/>
  <c r="IL9250" i="3"/>
  <c r="IR9268" i="3"/>
  <c r="IR9267" i="3"/>
  <c r="IQ9264" i="3"/>
  <c r="IQ9265" i="3"/>
  <c r="IQ9262" i="3"/>
  <c r="IQ9259" i="3"/>
  <c r="IQ9260" i="3"/>
  <c r="IQ9261" i="3"/>
  <c r="IQ9257" i="3"/>
  <c r="IQ9258" i="3"/>
  <c r="IT9271" i="3"/>
  <c r="IT9276" i="3"/>
  <c r="IT9277" i="3"/>
  <c r="GE153" i="3"/>
  <c r="GF187" i="3" s="1"/>
  <c r="IT9275" i="3"/>
  <c r="IT9274" i="3"/>
  <c r="IT9273" i="3"/>
  <c r="IT9272" i="3"/>
  <c r="JC9298" i="3"/>
  <c r="JC9299" i="3"/>
  <c r="JC9300" i="3"/>
  <c r="JC9297" i="3"/>
  <c r="GE152" i="3"/>
  <c r="GF186" i="3" s="1"/>
  <c r="GF155" i="3"/>
  <c r="GG189" i="3" s="1"/>
  <c r="FY140" i="3"/>
  <c r="FZ174" i="3" s="1"/>
  <c r="IJ9246" i="3"/>
  <c r="FV133" i="3"/>
  <c r="FW134" i="3" s="1"/>
  <c r="FX168" i="3" s="1"/>
  <c r="FX138" i="3"/>
  <c r="FY172" i="3" s="1"/>
  <c r="FX136" i="3"/>
  <c r="FY170" i="3" s="1"/>
  <c r="FX137" i="3"/>
  <c r="FY171" i="3" s="1"/>
  <c r="GA178" i="3"/>
  <c r="GA144" i="3" s="1"/>
  <c r="GB178" i="3" s="1"/>
  <c r="GA145" i="3"/>
  <c r="FX169" i="3"/>
  <c r="GD149" i="3"/>
  <c r="GE183" i="3" s="1"/>
  <c r="FZ175" i="3"/>
  <c r="FZ142" i="3"/>
  <c r="GD182" i="3"/>
  <c r="GE151" i="3"/>
  <c r="GE184" i="3"/>
  <c r="GG193" i="3"/>
  <c r="GG160" i="3"/>
  <c r="GL9115" i="3"/>
  <c r="GL9114" i="3"/>
  <c r="JW9351" i="3"/>
  <c r="JI9313" i="3"/>
  <c r="JW9343" i="3"/>
  <c r="JW9347" i="3"/>
  <c r="JI9315" i="3"/>
  <c r="JI9317" i="3"/>
  <c r="JI9316" i="3"/>
  <c r="JM9322" i="3"/>
  <c r="JF9306" i="3"/>
  <c r="JF9307" i="3"/>
  <c r="JM9323" i="3"/>
  <c r="JF9305" i="3"/>
  <c r="JI9312" i="3"/>
  <c r="JI9314" i="3"/>
  <c r="JM9325" i="3"/>
  <c r="JM9324" i="3"/>
  <c r="JW9353" i="3"/>
  <c r="JW9352" i="3"/>
  <c r="JW9344" i="3"/>
  <c r="JI9311" i="3"/>
  <c r="JW9348" i="3"/>
  <c r="JW9350" i="3"/>
  <c r="JW9349" i="3"/>
  <c r="JW9346" i="3"/>
  <c r="JW9342" i="3"/>
  <c r="JW9345" i="3"/>
  <c r="JW9341" i="3"/>
  <c r="JW9340" i="3"/>
  <c r="JQ9333" i="3"/>
  <c r="JQ9332" i="3"/>
  <c r="JQ9330" i="3"/>
  <c r="JF9304" i="3"/>
  <c r="JQ9331" i="3"/>
  <c r="JY9356" i="3"/>
  <c r="JY9357" i="3"/>
  <c r="GK9111" i="3" l="1"/>
  <c r="GK9112" i="3"/>
  <c r="IZ9291" i="3"/>
  <c r="IZ9289" i="3"/>
  <c r="IZ9293" i="3"/>
  <c r="IZ9292" i="3"/>
  <c r="IZ9290" i="3"/>
  <c r="GV9151" i="3"/>
  <c r="GV9150" i="3"/>
  <c r="GV9149" i="3"/>
  <c r="GV9153" i="3"/>
  <c r="GV9152" i="3"/>
  <c r="GV9147" i="3"/>
  <c r="GV9148" i="3"/>
  <c r="HC9164" i="3"/>
  <c r="GY9157" i="3"/>
  <c r="HB9161" i="3"/>
  <c r="HB9162" i="3"/>
  <c r="HC9166" i="3"/>
  <c r="HC9165" i="3"/>
  <c r="GN9122" i="3"/>
  <c r="GN9123" i="3"/>
  <c r="HH9177" i="3"/>
  <c r="HH9176" i="3"/>
  <c r="HH9175" i="3"/>
  <c r="HH9174" i="3"/>
  <c r="HH9179" i="3"/>
  <c r="HH9180" i="3"/>
  <c r="HH9178" i="3"/>
  <c r="HH9173" i="3"/>
  <c r="HJ9184" i="3"/>
  <c r="HH9172" i="3"/>
  <c r="HJ9187" i="3"/>
  <c r="HJ9186" i="3"/>
  <c r="HJ9185" i="3"/>
  <c r="HJ9183" i="3"/>
  <c r="GG159" i="3"/>
  <c r="GH193" i="3" s="1"/>
  <c r="GS9143" i="3"/>
  <c r="GS9142" i="3"/>
  <c r="GS9141" i="3"/>
  <c r="GS9140" i="3"/>
  <c r="GS9136" i="3"/>
  <c r="GS9137" i="3"/>
  <c r="GS9138" i="3"/>
  <c r="GS9139" i="3"/>
  <c r="GI9107" i="3"/>
  <c r="GJ9108" i="3" s="1"/>
  <c r="GK9109" i="3" s="1"/>
  <c r="GG158" i="3"/>
  <c r="GH192" i="3" s="1"/>
  <c r="HM9193" i="3"/>
  <c r="HM9192" i="3"/>
  <c r="HM9191" i="3"/>
  <c r="HQ9200" i="3"/>
  <c r="HQ9202" i="3"/>
  <c r="HQ9201" i="3"/>
  <c r="HP9198" i="3"/>
  <c r="HP9197" i="3"/>
  <c r="HS9206" i="3"/>
  <c r="HS9205" i="3"/>
  <c r="HS9208" i="3"/>
  <c r="HS9209" i="3"/>
  <c r="HS9207" i="3"/>
  <c r="HU9213" i="3"/>
  <c r="HU9212" i="3"/>
  <c r="HU9215" i="3"/>
  <c r="HU9214" i="3"/>
  <c r="GM9120" i="3"/>
  <c r="GM9119" i="3"/>
  <c r="GM9117" i="3"/>
  <c r="GM9118" i="3"/>
  <c r="IX9283" i="3"/>
  <c r="IX9282" i="3"/>
  <c r="IX9286" i="3"/>
  <c r="IX9285" i="3"/>
  <c r="IX9284" i="3"/>
  <c r="HY9222" i="3"/>
  <c r="HY9221" i="3"/>
  <c r="HY9220" i="3"/>
  <c r="IA9225" i="3"/>
  <c r="GQ9130" i="3"/>
  <c r="GQ9127" i="3"/>
  <c r="ID9231" i="3"/>
  <c r="GG157" i="3"/>
  <c r="GH191" i="3" s="1"/>
  <c r="ID9236" i="3"/>
  <c r="ID9235" i="3"/>
  <c r="IA9227" i="3"/>
  <c r="IA9226" i="3"/>
  <c r="IR9263" i="3"/>
  <c r="ID9233" i="3"/>
  <c r="ID9232" i="3"/>
  <c r="ID9234" i="3"/>
  <c r="II9242" i="3"/>
  <c r="GQ9129" i="3"/>
  <c r="GQ9128" i="3"/>
  <c r="GQ9131" i="3"/>
  <c r="GQ9132" i="3"/>
  <c r="GQ9133" i="3"/>
  <c r="IM9250" i="3"/>
  <c r="II9243" i="3"/>
  <c r="II9244" i="3"/>
  <c r="IR9266" i="3"/>
  <c r="IR9265" i="3"/>
  <c r="IR9264" i="3"/>
  <c r="IS9269" i="3"/>
  <c r="IS9268" i="3"/>
  <c r="IM9252" i="3"/>
  <c r="IM9251" i="3"/>
  <c r="IR9259" i="3"/>
  <c r="IR9258" i="3"/>
  <c r="IR9262" i="3"/>
  <c r="IR9261" i="3"/>
  <c r="GF154" i="3"/>
  <c r="GG188" i="3" s="1"/>
  <c r="IR9260" i="3"/>
  <c r="IU9272" i="3"/>
  <c r="IU9275" i="3"/>
  <c r="IU9273" i="3"/>
  <c r="IU9274" i="3"/>
  <c r="IU9278" i="3"/>
  <c r="IU9277" i="3"/>
  <c r="IU9276" i="3"/>
  <c r="GF153" i="3"/>
  <c r="GG187" i="3" s="1"/>
  <c r="JD9298" i="3"/>
  <c r="JD9299" i="3"/>
  <c r="JD9300" i="3"/>
  <c r="JD9301" i="3"/>
  <c r="GG156" i="3"/>
  <c r="GH190" i="3" s="1"/>
  <c r="FZ141" i="3"/>
  <c r="GA175" i="3" s="1"/>
  <c r="FX135" i="3"/>
  <c r="FY169" i="3" s="1"/>
  <c r="IK9247" i="3"/>
  <c r="FW167" i="3"/>
  <c r="FW108" i="3"/>
  <c r="FW114" i="3" s="1"/>
  <c r="FW115" i="3" s="1"/>
  <c r="FW109" i="3"/>
  <c r="FY138" i="3"/>
  <c r="FZ172" i="3" s="1"/>
  <c r="FY139" i="3"/>
  <c r="FZ173" i="3" s="1"/>
  <c r="FY137" i="3"/>
  <c r="FZ171" i="3" s="1"/>
  <c r="GB179" i="3"/>
  <c r="GB145" i="3" s="1"/>
  <c r="GC179" i="3" s="1"/>
  <c r="GB146" i="3"/>
  <c r="GE150" i="3"/>
  <c r="GF184" i="3" s="1"/>
  <c r="GA176" i="3"/>
  <c r="GA143" i="3"/>
  <c r="GH194" i="3"/>
  <c r="GH161" i="3"/>
  <c r="GF185" i="3"/>
  <c r="GF152" i="3"/>
  <c r="GK9110" i="3"/>
  <c r="GM9116" i="3"/>
  <c r="GM9115" i="3"/>
  <c r="JX9352" i="3"/>
  <c r="JJ9315" i="3"/>
  <c r="JJ9313" i="3"/>
  <c r="JX9344" i="3"/>
  <c r="JX9348" i="3"/>
  <c r="JN9324" i="3"/>
  <c r="JN9326" i="3"/>
  <c r="JN9325" i="3"/>
  <c r="JG9308" i="3"/>
  <c r="JG9307" i="3"/>
  <c r="JJ9314" i="3"/>
  <c r="JG9306" i="3"/>
  <c r="JJ9316" i="3"/>
  <c r="JJ9312" i="3"/>
  <c r="JJ9318" i="3"/>
  <c r="JJ9317" i="3"/>
  <c r="JX9345" i="3"/>
  <c r="JX9346" i="3"/>
  <c r="JX9347" i="3"/>
  <c r="JX9343" i="3"/>
  <c r="JX9354" i="3"/>
  <c r="JX9353" i="3"/>
  <c r="JN9323" i="3"/>
  <c r="JX9350" i="3"/>
  <c r="JX9351" i="3"/>
  <c r="JX9349" i="3"/>
  <c r="JR9331" i="3"/>
  <c r="JX9341" i="3"/>
  <c r="JX9342" i="3"/>
  <c r="JR9332" i="3"/>
  <c r="JR9334" i="3"/>
  <c r="JR9333" i="3"/>
  <c r="JG9305" i="3"/>
  <c r="JZ9357" i="3"/>
  <c r="JZ9358" i="3"/>
  <c r="GL9112" i="3" l="1"/>
  <c r="GL9113" i="3"/>
  <c r="JA9290" i="3"/>
  <c r="JA9292" i="3"/>
  <c r="JA9294" i="3"/>
  <c r="JA9293" i="3"/>
  <c r="JA9291" i="3"/>
  <c r="GW9148" i="3"/>
  <c r="GW9152" i="3"/>
  <c r="GW9154" i="3"/>
  <c r="GW9153" i="3"/>
  <c r="GW9149" i="3"/>
  <c r="GW9150" i="3"/>
  <c r="GW9151" i="3"/>
  <c r="HD9165" i="3"/>
  <c r="GZ9158" i="3"/>
  <c r="GO9123" i="3"/>
  <c r="GO9124" i="3"/>
  <c r="HD9167" i="3"/>
  <c r="HD9166" i="3"/>
  <c r="HC9163" i="3"/>
  <c r="HC9162" i="3"/>
  <c r="HI9178" i="3"/>
  <c r="HI9173" i="3"/>
  <c r="HI9181" i="3"/>
  <c r="HI9180" i="3"/>
  <c r="HI9179" i="3"/>
  <c r="HI9174" i="3"/>
  <c r="HK9185" i="3"/>
  <c r="HI9175" i="3"/>
  <c r="HI9176" i="3"/>
  <c r="HI9177" i="3"/>
  <c r="GH160" i="3"/>
  <c r="GI194" i="3" s="1"/>
  <c r="HK9186" i="3"/>
  <c r="HK9188" i="3"/>
  <c r="HK9187" i="3"/>
  <c r="HK9184" i="3"/>
  <c r="GT9141" i="3"/>
  <c r="GT9142" i="3"/>
  <c r="GT9143" i="3"/>
  <c r="GT9144" i="3"/>
  <c r="GT9137" i="3"/>
  <c r="GT9139" i="3"/>
  <c r="GT9140" i="3"/>
  <c r="GT9138" i="3"/>
  <c r="GH159" i="3"/>
  <c r="GI193" i="3" s="1"/>
  <c r="HT9207" i="3"/>
  <c r="HR9201" i="3"/>
  <c r="HN9192" i="3"/>
  <c r="HN9193" i="3"/>
  <c r="HN9194" i="3"/>
  <c r="HQ9199" i="3"/>
  <c r="HQ9198" i="3"/>
  <c r="HR9203" i="3"/>
  <c r="HS9204" i="3" s="1"/>
  <c r="HT9205" i="3" s="1"/>
  <c r="HR9202" i="3"/>
  <c r="HT9210" i="3"/>
  <c r="HT9209" i="3"/>
  <c r="HV9214" i="3"/>
  <c r="HT9208" i="3"/>
  <c r="HT9206" i="3"/>
  <c r="HV9216" i="3"/>
  <c r="HV9215" i="3"/>
  <c r="HV9213" i="3"/>
  <c r="GN9121" i="3"/>
  <c r="GN9120" i="3"/>
  <c r="GN9119" i="3"/>
  <c r="GN9118" i="3"/>
  <c r="IY9284" i="3"/>
  <c r="IY9283" i="3"/>
  <c r="GH158" i="3"/>
  <c r="GI192" i="3" s="1"/>
  <c r="IY9285" i="3"/>
  <c r="IY9286" i="3"/>
  <c r="IY9287" i="3"/>
  <c r="HZ9221" i="3"/>
  <c r="HZ9223" i="3"/>
  <c r="HZ9222" i="3"/>
  <c r="IB9226" i="3"/>
  <c r="IJ9243" i="3"/>
  <c r="GR9128" i="3"/>
  <c r="IE9232" i="3"/>
  <c r="IS9264" i="3"/>
  <c r="IE9234" i="3"/>
  <c r="IE9233" i="3"/>
  <c r="IB9228" i="3"/>
  <c r="IB9227" i="3"/>
  <c r="IE9235" i="3"/>
  <c r="IE9236" i="3"/>
  <c r="IE9237" i="3"/>
  <c r="GR9133" i="3"/>
  <c r="GR9134" i="3"/>
  <c r="GR9132" i="3"/>
  <c r="GR9131" i="3"/>
  <c r="GR9130" i="3"/>
  <c r="GR9129" i="3"/>
  <c r="IJ9245" i="3"/>
  <c r="IJ9244" i="3"/>
  <c r="IN9251" i="3"/>
  <c r="IN9253" i="3"/>
  <c r="IN9252" i="3"/>
  <c r="IT9270" i="3"/>
  <c r="IT9269" i="3"/>
  <c r="IS9265" i="3"/>
  <c r="IS9266" i="3"/>
  <c r="IS9267" i="3"/>
  <c r="GG155" i="3"/>
  <c r="GH189" i="3" s="1"/>
  <c r="IS9260" i="3"/>
  <c r="IS9261" i="3"/>
  <c r="IS9262" i="3"/>
  <c r="IS9263" i="3"/>
  <c r="IS9259" i="3"/>
  <c r="IV9276" i="3"/>
  <c r="IV9274" i="3"/>
  <c r="IV9277" i="3"/>
  <c r="GG154" i="3"/>
  <c r="GH188" i="3" s="1"/>
  <c r="IV9279" i="3"/>
  <c r="IV9278" i="3"/>
  <c r="IV9275" i="3"/>
  <c r="IV9273" i="3"/>
  <c r="JE9299" i="3"/>
  <c r="JE9302" i="3"/>
  <c r="JE9301" i="3"/>
  <c r="JE9300" i="3"/>
  <c r="GH157" i="3"/>
  <c r="GI191" i="3" s="1"/>
  <c r="GA142" i="3"/>
  <c r="GB176" i="3" s="1"/>
  <c r="FY136" i="3"/>
  <c r="FZ170" i="3" s="1"/>
  <c r="FW133" i="3"/>
  <c r="FX134" i="3" s="1"/>
  <c r="FY168" i="3" s="1"/>
  <c r="IL9248" i="3"/>
  <c r="FZ140" i="3"/>
  <c r="GA174" i="3" s="1"/>
  <c r="FZ139" i="3"/>
  <c r="GA173" i="3" s="1"/>
  <c r="FZ138" i="3"/>
  <c r="GA172" i="3" s="1"/>
  <c r="GC180" i="3"/>
  <c r="GC146" i="3" s="1"/>
  <c r="GC147" i="3"/>
  <c r="GF151" i="3"/>
  <c r="GG185" i="3" s="1"/>
  <c r="GB177" i="3"/>
  <c r="GB144" i="3"/>
  <c r="GI195" i="3"/>
  <c r="GI162" i="3"/>
  <c r="GG186" i="3"/>
  <c r="GG153" i="3"/>
  <c r="GL9110" i="3"/>
  <c r="GL9111" i="3"/>
  <c r="GN9116" i="3"/>
  <c r="GN9117" i="3"/>
  <c r="JH9307" i="3"/>
  <c r="JY9353" i="3"/>
  <c r="JK9316" i="3"/>
  <c r="JY9349" i="3"/>
  <c r="JK9314" i="3"/>
  <c r="JY9346" i="3"/>
  <c r="JK9313" i="3"/>
  <c r="JK9317" i="3"/>
  <c r="JK9319" i="3"/>
  <c r="JK9318" i="3"/>
  <c r="JK9315" i="3"/>
  <c r="JY9348" i="3"/>
  <c r="JY9347" i="3"/>
  <c r="JH9309" i="3"/>
  <c r="JH9308" i="3"/>
  <c r="JO9325" i="3"/>
  <c r="JO9327" i="3"/>
  <c r="JO9326" i="3"/>
  <c r="JY9354" i="3"/>
  <c r="JY9355" i="3"/>
  <c r="JY9345" i="3"/>
  <c r="JO9324" i="3"/>
  <c r="JY9351" i="3"/>
  <c r="JY9352" i="3"/>
  <c r="JY9350" i="3"/>
  <c r="JY9344" i="3"/>
  <c r="JS9333" i="3"/>
  <c r="JY9342" i="3"/>
  <c r="JY9343" i="3"/>
  <c r="JH9306" i="3"/>
  <c r="JS9335" i="3"/>
  <c r="JS9334" i="3"/>
  <c r="JS9332" i="3"/>
  <c r="KA9358" i="3"/>
  <c r="KA9359" i="3"/>
  <c r="GM9114" i="3" l="1"/>
  <c r="GM9113" i="3"/>
  <c r="JB9291" i="3"/>
  <c r="JB9293" i="3"/>
  <c r="JB9295" i="3"/>
  <c r="JB9294" i="3"/>
  <c r="JB9292" i="3"/>
  <c r="GX9151" i="3"/>
  <c r="GX9153" i="3"/>
  <c r="GX9150" i="3"/>
  <c r="GX9149" i="3"/>
  <c r="GX9155" i="3"/>
  <c r="GX9154" i="3"/>
  <c r="GX9152" i="3"/>
  <c r="HE9166" i="3"/>
  <c r="HJ9179" i="3"/>
  <c r="HA9159" i="3"/>
  <c r="HD9164" i="3"/>
  <c r="HD9163" i="3"/>
  <c r="HE9168" i="3"/>
  <c r="HE9167" i="3"/>
  <c r="GP9124" i="3"/>
  <c r="GP9125" i="3"/>
  <c r="HJ9177" i="3"/>
  <c r="GI161" i="3"/>
  <c r="GJ195" i="3" s="1"/>
  <c r="HL9187" i="3"/>
  <c r="HJ9176" i="3"/>
  <c r="HJ9175" i="3"/>
  <c r="HJ9174" i="3"/>
  <c r="HJ9180" i="3"/>
  <c r="HJ9182" i="3"/>
  <c r="HJ9181" i="3"/>
  <c r="HJ9178" i="3"/>
  <c r="HL9185" i="3"/>
  <c r="HL9188" i="3"/>
  <c r="HL9189" i="3"/>
  <c r="HL9186" i="3"/>
  <c r="GU9138" i="3"/>
  <c r="GU9144" i="3"/>
  <c r="GU9145" i="3"/>
  <c r="GU9143" i="3"/>
  <c r="GU9142" i="3"/>
  <c r="GU9140" i="3"/>
  <c r="GU9141" i="3"/>
  <c r="GU9139" i="3"/>
  <c r="GI160" i="3"/>
  <c r="GJ194" i="3" s="1"/>
  <c r="HO9195" i="3"/>
  <c r="HO9194" i="3"/>
  <c r="HO9193" i="3"/>
  <c r="HS9203" i="3"/>
  <c r="HS9202" i="3"/>
  <c r="HW9215" i="3"/>
  <c r="HR9200" i="3"/>
  <c r="HR9199" i="3"/>
  <c r="HU9208" i="3"/>
  <c r="HU9211" i="3"/>
  <c r="HU9210" i="3"/>
  <c r="HU9206" i="3"/>
  <c r="HU9207" i="3"/>
  <c r="HW9214" i="3"/>
  <c r="HU9209" i="3"/>
  <c r="HW9217" i="3"/>
  <c r="HW9216" i="3"/>
  <c r="GO9122" i="3"/>
  <c r="GO9121" i="3"/>
  <c r="GO9120" i="3"/>
  <c r="GO9119" i="3"/>
  <c r="IZ9284" i="3"/>
  <c r="GI159" i="3"/>
  <c r="GJ193" i="3" s="1"/>
  <c r="IZ9288" i="3"/>
  <c r="IZ9287" i="3"/>
  <c r="IZ9286" i="3"/>
  <c r="IA9222" i="3"/>
  <c r="IZ9285" i="3"/>
  <c r="IA9224" i="3"/>
  <c r="IA9223" i="3"/>
  <c r="GS9129" i="3"/>
  <c r="IK9244" i="3"/>
  <c r="IC9227" i="3"/>
  <c r="IF9237" i="3"/>
  <c r="IF9238" i="3"/>
  <c r="IF9236" i="3"/>
  <c r="IF9235" i="3"/>
  <c r="IO9252" i="3"/>
  <c r="IC9229" i="3"/>
  <c r="IC9228" i="3"/>
  <c r="IF9234" i="3"/>
  <c r="IF9233" i="3"/>
  <c r="GS9130" i="3"/>
  <c r="GS9131" i="3"/>
  <c r="GS9132" i="3"/>
  <c r="GS9134" i="3"/>
  <c r="GS9135" i="3"/>
  <c r="GS9133" i="3"/>
  <c r="IK9245" i="3"/>
  <c r="IK9246" i="3"/>
  <c r="IT9267" i="3"/>
  <c r="IT9268" i="3"/>
  <c r="IT9266" i="3"/>
  <c r="IT9265" i="3"/>
  <c r="GH156" i="3"/>
  <c r="GI190" i="3" s="1"/>
  <c r="IU9271" i="3"/>
  <c r="IU9270" i="3"/>
  <c r="IO9254" i="3"/>
  <c r="IO9253" i="3"/>
  <c r="IT9260" i="3"/>
  <c r="IT9261" i="3"/>
  <c r="IT9264" i="3"/>
  <c r="IT9263" i="3"/>
  <c r="IT9262" i="3"/>
  <c r="IW9275" i="3"/>
  <c r="IW9278" i="3"/>
  <c r="GH155" i="3"/>
  <c r="GI189" i="3" s="1"/>
  <c r="IW9274" i="3"/>
  <c r="IW9280" i="3"/>
  <c r="IW9279" i="3"/>
  <c r="IW9277" i="3"/>
  <c r="IW9276" i="3"/>
  <c r="JF9300" i="3"/>
  <c r="JF9301" i="3"/>
  <c r="JF9303" i="3"/>
  <c r="JF9302" i="3"/>
  <c r="GI158" i="3"/>
  <c r="GJ192" i="3" s="1"/>
  <c r="GB143" i="3"/>
  <c r="GC177" i="3" s="1"/>
  <c r="FZ137" i="3"/>
  <c r="GA171" i="3" s="1"/>
  <c r="FY135" i="3"/>
  <c r="FZ169" i="3" s="1"/>
  <c r="FX108" i="3"/>
  <c r="FX114" i="3" s="1"/>
  <c r="FX115" i="3" s="1"/>
  <c r="FX167" i="3"/>
  <c r="FX109" i="3"/>
  <c r="GA140" i="3"/>
  <c r="GB174" i="3" s="1"/>
  <c r="IM9249" i="3"/>
  <c r="GA139" i="3"/>
  <c r="GB173" i="3" s="1"/>
  <c r="GA141" i="3"/>
  <c r="GB175" i="3" s="1"/>
  <c r="T257" i="3"/>
  <c r="AU257" i="3" s="1"/>
  <c r="GD180" i="3"/>
  <c r="GD181" i="3"/>
  <c r="GD147" i="3" s="1"/>
  <c r="GE181" i="3" s="1"/>
  <c r="T258" i="3"/>
  <c r="AU258" i="3" s="1"/>
  <c r="GD148" i="3"/>
  <c r="GG152" i="3"/>
  <c r="GH186" i="3" s="1"/>
  <c r="GC178" i="3"/>
  <c r="GC145" i="3"/>
  <c r="GH187" i="3"/>
  <c r="GH154" i="3"/>
  <c r="GJ196" i="3"/>
  <c r="GJ9107" i="3"/>
  <c r="GM9112" i="3"/>
  <c r="GM9111" i="3"/>
  <c r="GO9117" i="3"/>
  <c r="GO9118" i="3"/>
  <c r="JL9315" i="3"/>
  <c r="JZ9349" i="3"/>
  <c r="JL9318" i="3"/>
  <c r="JL9314" i="3"/>
  <c r="JZ9347" i="3"/>
  <c r="JZ9351" i="3"/>
  <c r="JP9326" i="3"/>
  <c r="JZ9352" i="3"/>
  <c r="JZ9353" i="3"/>
  <c r="JP9328" i="3"/>
  <c r="JP9327" i="3"/>
  <c r="JZ9348" i="3"/>
  <c r="JI9309" i="3"/>
  <c r="JI9310" i="3"/>
  <c r="JL9316" i="3"/>
  <c r="JL9319" i="3"/>
  <c r="JL9320" i="3"/>
  <c r="JL9317" i="3"/>
  <c r="JZ9345" i="3"/>
  <c r="JZ9346" i="3"/>
  <c r="JZ9350" i="3"/>
  <c r="JZ9356" i="3"/>
  <c r="JZ9355" i="3"/>
  <c r="JP9325" i="3"/>
  <c r="JZ9354" i="3"/>
  <c r="JI9308" i="3"/>
  <c r="JZ9344" i="3"/>
  <c r="JZ9343" i="3"/>
  <c r="JT9334" i="3"/>
  <c r="JT9333" i="3"/>
  <c r="JT9336" i="3"/>
  <c r="JT9335" i="3"/>
  <c r="JI9307" i="3"/>
  <c r="KB9359" i="3"/>
  <c r="KB9360" i="3"/>
  <c r="GN9114" i="3" l="1"/>
  <c r="GN9115" i="3"/>
  <c r="JC9292" i="3"/>
  <c r="JC9294" i="3"/>
  <c r="JC9296" i="3"/>
  <c r="JC9295" i="3"/>
  <c r="JC9293" i="3"/>
  <c r="GY9154" i="3"/>
  <c r="GY9153" i="3"/>
  <c r="GY9152" i="3"/>
  <c r="GY9156" i="3"/>
  <c r="GY9155" i="3"/>
  <c r="GY9151" i="3"/>
  <c r="GY9150" i="3"/>
  <c r="GJ162" i="3"/>
  <c r="GK196" i="3" s="1"/>
  <c r="HF9167" i="3"/>
  <c r="HB9160" i="3"/>
  <c r="GQ9126" i="3"/>
  <c r="GQ9125" i="3"/>
  <c r="HK9178" i="3"/>
  <c r="HF9169" i="3"/>
  <c r="HF9168" i="3"/>
  <c r="HE9165" i="3"/>
  <c r="HE9164" i="3"/>
  <c r="HK9181" i="3"/>
  <c r="HK9182" i="3"/>
  <c r="HK9183" i="3"/>
  <c r="HK9180" i="3"/>
  <c r="HK9175" i="3"/>
  <c r="HK9176" i="3"/>
  <c r="HM9186" i="3"/>
  <c r="HK9177" i="3"/>
  <c r="HK9179" i="3"/>
  <c r="HM9189" i="3"/>
  <c r="HM9190" i="3"/>
  <c r="HM9188" i="3"/>
  <c r="HM9187" i="3"/>
  <c r="GJ161" i="3"/>
  <c r="GV9139" i="3"/>
  <c r="GV9143" i="3"/>
  <c r="GV9146" i="3"/>
  <c r="GV9145" i="3"/>
  <c r="GV9144" i="3"/>
  <c r="GV9140" i="3"/>
  <c r="GV9141" i="3"/>
  <c r="GV9142" i="3"/>
  <c r="HP9194" i="3"/>
  <c r="HP9195" i="3"/>
  <c r="HP9196" i="3"/>
  <c r="HS9200" i="3"/>
  <c r="HS9201" i="3"/>
  <c r="HT9204" i="3"/>
  <c r="HT9203" i="3"/>
  <c r="HV9209" i="3"/>
  <c r="HV9207" i="3"/>
  <c r="HV9208" i="3"/>
  <c r="HV9210" i="3"/>
  <c r="HV9212" i="3"/>
  <c r="HV9211" i="3"/>
  <c r="HX9216" i="3"/>
  <c r="HX9215" i="3"/>
  <c r="HX9218" i="3"/>
  <c r="HX9217" i="3"/>
  <c r="GP9123" i="3"/>
  <c r="GP9122" i="3"/>
  <c r="GP9121" i="3"/>
  <c r="GP9120" i="3"/>
  <c r="GJ160" i="3"/>
  <c r="GK194" i="3" s="1"/>
  <c r="JA9285" i="3"/>
  <c r="IB9223" i="3"/>
  <c r="JA9286" i="3"/>
  <c r="JA9287" i="3"/>
  <c r="JA9288" i="3"/>
  <c r="JA9289" i="3"/>
  <c r="IB9225" i="3"/>
  <c r="IB9224" i="3"/>
  <c r="GT9133" i="3"/>
  <c r="IL9245" i="3"/>
  <c r="ID9228" i="3"/>
  <c r="IG9234" i="3"/>
  <c r="ID9230" i="3"/>
  <c r="ID9229" i="3"/>
  <c r="IG9235" i="3"/>
  <c r="IG9236" i="3"/>
  <c r="IG9239" i="3"/>
  <c r="IG9238" i="3"/>
  <c r="IG9237" i="3"/>
  <c r="GT9136" i="3"/>
  <c r="GT9135" i="3"/>
  <c r="GT9134" i="3"/>
  <c r="GT9132" i="3"/>
  <c r="GT9131" i="3"/>
  <c r="IP9253" i="3"/>
  <c r="GT9130" i="3"/>
  <c r="GI157" i="3"/>
  <c r="GJ191" i="3" s="1"/>
  <c r="IL9247" i="3"/>
  <c r="IL9246" i="3"/>
  <c r="IP9255" i="3"/>
  <c r="IP9254" i="3"/>
  <c r="IV9271" i="3"/>
  <c r="IV9272" i="3"/>
  <c r="IU9266" i="3"/>
  <c r="IU9269" i="3"/>
  <c r="IU9268" i="3"/>
  <c r="IU9267" i="3"/>
  <c r="GI156" i="3"/>
  <c r="GJ190" i="3" s="1"/>
  <c r="IU9263" i="3"/>
  <c r="IU9261" i="3"/>
  <c r="IU9262" i="3"/>
  <c r="IU9264" i="3"/>
  <c r="IU9265" i="3"/>
  <c r="GJ159" i="3"/>
  <c r="GK193" i="3" s="1"/>
  <c r="IX9276" i="3"/>
  <c r="IX9279" i="3"/>
  <c r="IX9277" i="3"/>
  <c r="IX9280" i="3"/>
  <c r="IX9281" i="3"/>
  <c r="IX9278" i="3"/>
  <c r="IX9275" i="3"/>
  <c r="JG9301" i="3"/>
  <c r="JG9303" i="3"/>
  <c r="JG9304" i="3"/>
  <c r="JG9302" i="3"/>
  <c r="GC144" i="3"/>
  <c r="GD178" i="3" s="1"/>
  <c r="GA138" i="3"/>
  <c r="GB172" i="3" s="1"/>
  <c r="FX133" i="3"/>
  <c r="FY134" i="3" s="1"/>
  <c r="FZ168" i="3" s="1"/>
  <c r="FZ136" i="3"/>
  <c r="GA170" i="3" s="1"/>
  <c r="GB141" i="3"/>
  <c r="GC175" i="3" s="1"/>
  <c r="GB140" i="3"/>
  <c r="GC174" i="3" s="1"/>
  <c r="IN9250" i="3"/>
  <c r="GB142" i="3"/>
  <c r="GC176" i="3" s="1"/>
  <c r="GE149" i="3"/>
  <c r="GE182" i="3"/>
  <c r="GE148" i="3" s="1"/>
  <c r="GF182" i="3" s="1"/>
  <c r="GH153" i="3"/>
  <c r="GI187" i="3" s="1"/>
  <c r="T256" i="3"/>
  <c r="AU256" i="3" s="1"/>
  <c r="GD179" i="3"/>
  <c r="GD146" i="3"/>
  <c r="GK9108" i="3"/>
  <c r="GI188" i="3"/>
  <c r="GI155" i="3"/>
  <c r="GN9113" i="3"/>
  <c r="GN9112" i="3"/>
  <c r="GP9118" i="3"/>
  <c r="GP9119" i="3"/>
  <c r="KA9355" i="3"/>
  <c r="JM9317" i="3"/>
  <c r="KA9348" i="3"/>
  <c r="JQ9327" i="3"/>
  <c r="JM9319" i="3"/>
  <c r="KA9352" i="3"/>
  <c r="KA9354" i="3"/>
  <c r="KA9356" i="3"/>
  <c r="KA9357" i="3"/>
  <c r="JQ9329" i="3"/>
  <c r="JQ9328" i="3"/>
  <c r="JJ9310" i="3"/>
  <c r="JJ9311" i="3"/>
  <c r="KA9353" i="3"/>
  <c r="JJ9309" i="3"/>
  <c r="JM9321" i="3"/>
  <c r="JM9320" i="3"/>
  <c r="JM9318" i="3"/>
  <c r="KA9346" i="3"/>
  <c r="KA9347" i="3"/>
  <c r="JM9316" i="3"/>
  <c r="JM9315" i="3"/>
  <c r="KA9350" i="3"/>
  <c r="KA9351" i="3"/>
  <c r="KA9349" i="3"/>
  <c r="JQ9326" i="3"/>
  <c r="JU9335" i="3"/>
  <c r="KA9345" i="3"/>
  <c r="KA9344" i="3"/>
  <c r="JJ9308" i="3"/>
  <c r="JU9337" i="3"/>
  <c r="JU9336" i="3"/>
  <c r="JU9334" i="3"/>
  <c r="KC9361" i="3"/>
  <c r="KC9360" i="3"/>
  <c r="GO9116" i="3" l="1"/>
  <c r="GO9115" i="3"/>
  <c r="JD9293" i="3"/>
  <c r="JD9295" i="3"/>
  <c r="JD9297" i="3"/>
  <c r="JD9296" i="3"/>
  <c r="JD9294" i="3"/>
  <c r="GK9107" i="3"/>
  <c r="GZ9155" i="3"/>
  <c r="GK162" i="3"/>
  <c r="GL196" i="3" s="1"/>
  <c r="GZ9151" i="3"/>
  <c r="GZ9157" i="3"/>
  <c r="GZ9156" i="3"/>
  <c r="GZ9152" i="3"/>
  <c r="GZ9154" i="3"/>
  <c r="GZ9153" i="3"/>
  <c r="HG9168" i="3"/>
  <c r="GK195" i="3"/>
  <c r="GK161" i="3" s="1"/>
  <c r="GL195" i="3" s="1"/>
  <c r="HL9181" i="3"/>
  <c r="HC9161" i="3"/>
  <c r="HF9166" i="3"/>
  <c r="HF9165" i="3"/>
  <c r="HL9179" i="3"/>
  <c r="HG9170" i="3"/>
  <c r="HG9169" i="3"/>
  <c r="GR9127" i="3"/>
  <c r="GR9126" i="3"/>
  <c r="HL9182" i="3"/>
  <c r="HL9177" i="3"/>
  <c r="HL9178" i="3"/>
  <c r="HL9176" i="3"/>
  <c r="HL9180" i="3"/>
  <c r="HL9183" i="3"/>
  <c r="HL9184" i="3"/>
  <c r="HN9187" i="3"/>
  <c r="GW9144" i="3"/>
  <c r="HN9188" i="3"/>
  <c r="HN9191" i="3"/>
  <c r="HN9190" i="3"/>
  <c r="HN9189" i="3"/>
  <c r="GW9145" i="3"/>
  <c r="GW9146" i="3"/>
  <c r="GW9147" i="3"/>
  <c r="GW9142" i="3"/>
  <c r="GW9143" i="3"/>
  <c r="GW9141" i="3"/>
  <c r="GW9140" i="3"/>
  <c r="HQ9197" i="3"/>
  <c r="HQ9196" i="3"/>
  <c r="HQ9195" i="3"/>
  <c r="HU9204" i="3"/>
  <c r="HU9205" i="3"/>
  <c r="HT9202" i="3"/>
  <c r="HT9201" i="3"/>
  <c r="HW9208" i="3"/>
  <c r="HW9211" i="3"/>
  <c r="HY9217" i="3"/>
  <c r="HW9213" i="3"/>
  <c r="HW9212" i="3"/>
  <c r="HW9210" i="3"/>
  <c r="HW9209" i="3"/>
  <c r="HY9219" i="3"/>
  <c r="HY9218" i="3"/>
  <c r="HY9216" i="3"/>
  <c r="GQ9124" i="3"/>
  <c r="GQ9123" i="3"/>
  <c r="GQ9121" i="3"/>
  <c r="GQ9122" i="3"/>
  <c r="JB9286" i="3"/>
  <c r="IM9246" i="3"/>
  <c r="JB9289" i="3"/>
  <c r="JB9290" i="3"/>
  <c r="JB9288" i="3"/>
  <c r="JB9287" i="3"/>
  <c r="IC9224" i="3"/>
  <c r="IC9226" i="3"/>
  <c r="IC9225" i="3"/>
  <c r="IE9229" i="3"/>
  <c r="GU9134" i="3"/>
  <c r="IH9237" i="3"/>
  <c r="IH9238" i="3"/>
  <c r="IH9240" i="3"/>
  <c r="IH9239" i="3"/>
  <c r="GJ158" i="3"/>
  <c r="GK192" i="3" s="1"/>
  <c r="IH9236" i="3"/>
  <c r="IH9235" i="3"/>
  <c r="IE9231" i="3"/>
  <c r="IE9230" i="3"/>
  <c r="GU9131" i="3"/>
  <c r="IQ9254" i="3"/>
  <c r="GU9133" i="3"/>
  <c r="GU9132" i="3"/>
  <c r="GU9135" i="3"/>
  <c r="GU9137" i="3"/>
  <c r="GU9136" i="3"/>
  <c r="GK160" i="3"/>
  <c r="GL194" i="3" s="1"/>
  <c r="IV9267" i="3"/>
  <c r="IM9247" i="3"/>
  <c r="IM9248" i="3"/>
  <c r="IV9268" i="3"/>
  <c r="IV9269" i="3"/>
  <c r="IV9270" i="3"/>
  <c r="IW9272" i="3"/>
  <c r="IW9273" i="3"/>
  <c r="GJ157" i="3"/>
  <c r="GK191" i="3" s="1"/>
  <c r="IQ9256" i="3"/>
  <c r="IQ9255" i="3"/>
  <c r="IY9278" i="3"/>
  <c r="IV9265" i="3"/>
  <c r="IV9266" i="3"/>
  <c r="IV9264" i="3"/>
  <c r="IV9262" i="3"/>
  <c r="IV9263" i="3"/>
  <c r="IY9282" i="3"/>
  <c r="IY9281" i="3"/>
  <c r="IY9280" i="3"/>
  <c r="IY9279" i="3"/>
  <c r="IY9277" i="3"/>
  <c r="IY9276" i="3"/>
  <c r="JH9302" i="3"/>
  <c r="JH9304" i="3"/>
  <c r="JH9305" i="3"/>
  <c r="JH9303" i="3"/>
  <c r="GD145" i="3"/>
  <c r="GE179" i="3" s="1"/>
  <c r="T255" i="3"/>
  <c r="AU255" i="3" s="1"/>
  <c r="GB139" i="3"/>
  <c r="GC173" i="3" s="1"/>
  <c r="GA137" i="3"/>
  <c r="GB171" i="3" s="1"/>
  <c r="FY109" i="3"/>
  <c r="FY167" i="3"/>
  <c r="FY108" i="3"/>
  <c r="FY114" i="3" s="1"/>
  <c r="FY115" i="3" s="1"/>
  <c r="FZ135" i="3"/>
  <c r="GA136" i="3" s="1"/>
  <c r="GC142" i="3"/>
  <c r="T253" i="3" s="1"/>
  <c r="AU253" i="3" s="1"/>
  <c r="GC143" i="3"/>
  <c r="GD177" i="3" s="1"/>
  <c r="GC141" i="3"/>
  <c r="GD175" i="3" s="1"/>
  <c r="IO9251" i="3"/>
  <c r="GI154" i="3"/>
  <c r="GJ188" i="3" s="1"/>
  <c r="GF183" i="3"/>
  <c r="GF149" i="3" s="1"/>
  <c r="GG183" i="3" s="1"/>
  <c r="GF150" i="3"/>
  <c r="GE180" i="3"/>
  <c r="GE147" i="3"/>
  <c r="GJ156" i="3"/>
  <c r="GJ189" i="3"/>
  <c r="GL9109" i="3"/>
  <c r="GL9108" i="3"/>
  <c r="GO9114" i="3"/>
  <c r="GO9113" i="3"/>
  <c r="GQ9119" i="3"/>
  <c r="GQ9120" i="3"/>
  <c r="JK9310" i="3"/>
  <c r="KB9351" i="3"/>
  <c r="JN9318" i="3"/>
  <c r="JN9316" i="3"/>
  <c r="KB9349" i="3"/>
  <c r="KB9353" i="3"/>
  <c r="JN9320" i="3"/>
  <c r="JK9309" i="3"/>
  <c r="JR9330" i="3"/>
  <c r="JR9329" i="3"/>
  <c r="JN9321" i="3"/>
  <c r="JN9322" i="3"/>
  <c r="JN9317" i="3"/>
  <c r="JN9319" i="3"/>
  <c r="KB9357" i="3"/>
  <c r="KB9358" i="3"/>
  <c r="KB9347" i="3"/>
  <c r="KB9348" i="3"/>
  <c r="KB9356" i="3"/>
  <c r="KB9354" i="3"/>
  <c r="KB9352" i="3"/>
  <c r="JK9311" i="3"/>
  <c r="JK9312" i="3"/>
  <c r="KB9355" i="3"/>
  <c r="KB9350" i="3"/>
  <c r="JR9328" i="3"/>
  <c r="JR9327" i="3"/>
  <c r="JV9336" i="3"/>
  <c r="KB9345" i="3"/>
  <c r="KB9346" i="3"/>
  <c r="JV9338" i="3"/>
  <c r="JV9337" i="3"/>
  <c r="JV9335" i="3"/>
  <c r="KD9361" i="3"/>
  <c r="KD9362" i="3"/>
  <c r="GP9117" i="3" l="1"/>
  <c r="GP9116" i="3"/>
  <c r="JE9294" i="3"/>
  <c r="JE9296" i="3"/>
  <c r="JE9298" i="3"/>
  <c r="JE9297" i="3"/>
  <c r="JE9295" i="3"/>
  <c r="GL9107" i="3"/>
  <c r="GM9108" i="3" s="1"/>
  <c r="HA9153" i="3"/>
  <c r="HA9156" i="3"/>
  <c r="HA9155" i="3"/>
  <c r="HA9154" i="3"/>
  <c r="HA9152" i="3"/>
  <c r="HA9158" i="3"/>
  <c r="HA9157" i="3"/>
  <c r="HH9169" i="3"/>
  <c r="HM9180" i="3"/>
  <c r="HD9162" i="3"/>
  <c r="HM9178" i="3"/>
  <c r="GS9127" i="3"/>
  <c r="GS9128" i="3"/>
  <c r="HH9171" i="3"/>
  <c r="HH9170" i="3"/>
  <c r="HG9167" i="3"/>
  <c r="HG9166" i="3"/>
  <c r="HM9185" i="3"/>
  <c r="HM9184" i="3"/>
  <c r="HM9183" i="3"/>
  <c r="HM9177" i="3"/>
  <c r="HM9182" i="3"/>
  <c r="HM9179" i="3"/>
  <c r="HM9181" i="3"/>
  <c r="HO9189" i="3"/>
  <c r="HO9190" i="3"/>
  <c r="HO9192" i="3"/>
  <c r="HO9191" i="3"/>
  <c r="HO9188" i="3"/>
  <c r="GX9147" i="3"/>
  <c r="GX9148" i="3"/>
  <c r="GX9146" i="3"/>
  <c r="GX9145" i="3"/>
  <c r="GX9141" i="3"/>
  <c r="GX9143" i="3"/>
  <c r="GX9144" i="3"/>
  <c r="GX9142" i="3"/>
  <c r="HR9196" i="3"/>
  <c r="HR9197" i="3"/>
  <c r="HR9198" i="3"/>
  <c r="HU9202" i="3"/>
  <c r="HU9203" i="3"/>
  <c r="HX9209" i="3"/>
  <c r="HV9205" i="3"/>
  <c r="HV9206" i="3"/>
  <c r="GL162" i="3"/>
  <c r="HX9212" i="3"/>
  <c r="HX9214" i="3"/>
  <c r="HX9213" i="3"/>
  <c r="HX9211" i="3"/>
  <c r="HX9210" i="3"/>
  <c r="HZ9217" i="3"/>
  <c r="HZ9218" i="3"/>
  <c r="HZ9220" i="3"/>
  <c r="HZ9219" i="3"/>
  <c r="GR9125" i="3"/>
  <c r="GR9124" i="3"/>
  <c r="GR9123" i="3"/>
  <c r="GR9122" i="3"/>
  <c r="JC9287" i="3"/>
  <c r="ID9225" i="3"/>
  <c r="JC9288" i="3"/>
  <c r="JC9291" i="3"/>
  <c r="JC9290" i="3"/>
  <c r="JC9289" i="3"/>
  <c r="ID9226" i="3"/>
  <c r="ID9227" i="3"/>
  <c r="II9239" i="3"/>
  <c r="GK159" i="3"/>
  <c r="GL193" i="3" s="1"/>
  <c r="GK158" i="3"/>
  <c r="GL192" i="3" s="1"/>
  <c r="GV9136" i="3"/>
  <c r="GV9132" i="3"/>
  <c r="IF9232" i="3"/>
  <c r="IF9231" i="3"/>
  <c r="II9236" i="3"/>
  <c r="II9241" i="3"/>
  <c r="II9240" i="3"/>
  <c r="II9238" i="3"/>
  <c r="IF9230" i="3"/>
  <c r="II9237" i="3"/>
  <c r="GV9138" i="3"/>
  <c r="GV9137" i="3"/>
  <c r="GV9135" i="3"/>
  <c r="GL161" i="3"/>
  <c r="GM195" i="3" s="1"/>
  <c r="GV9133" i="3"/>
  <c r="GV9134" i="3"/>
  <c r="IR9255" i="3"/>
  <c r="IN9248" i="3"/>
  <c r="IN9249" i="3"/>
  <c r="IN9247" i="3"/>
  <c r="IR9257" i="3"/>
  <c r="IR9256" i="3"/>
  <c r="IX9274" i="3"/>
  <c r="IX9273" i="3"/>
  <c r="IW9270" i="3"/>
  <c r="IW9271" i="3"/>
  <c r="IW9269" i="3"/>
  <c r="IW9268" i="3"/>
  <c r="IW9263" i="3"/>
  <c r="IW9264" i="3"/>
  <c r="IW9266" i="3"/>
  <c r="IW9267" i="3"/>
  <c r="IW9265" i="3"/>
  <c r="IZ9279" i="3"/>
  <c r="IZ9277" i="3"/>
  <c r="IZ9280" i="3"/>
  <c r="IZ9281" i="3"/>
  <c r="IZ9283" i="3"/>
  <c r="IZ9282" i="3"/>
  <c r="IZ9278" i="3"/>
  <c r="GE146" i="3"/>
  <c r="GF180" i="3" s="1"/>
  <c r="JI9305" i="3"/>
  <c r="JI9306" i="3"/>
  <c r="JI9304" i="3"/>
  <c r="JI9303" i="3"/>
  <c r="GC140" i="3"/>
  <c r="GD174" i="3" s="1"/>
  <c r="FY133" i="3"/>
  <c r="FZ134" i="3" s="1"/>
  <c r="GA168" i="3" s="1"/>
  <c r="GB138" i="3"/>
  <c r="GC172" i="3" s="1"/>
  <c r="GA169" i="3"/>
  <c r="GB170" i="3"/>
  <c r="GB137" i="3"/>
  <c r="GC171" i="3" s="1"/>
  <c r="GD176" i="3"/>
  <c r="GD142" i="3" s="1"/>
  <c r="GE176" i="3" s="1"/>
  <c r="GD143" i="3"/>
  <c r="GE177" i="3" s="1"/>
  <c r="GD144" i="3"/>
  <c r="GE178" i="3" s="1"/>
  <c r="T254" i="3"/>
  <c r="AU254" i="3" s="1"/>
  <c r="T252" i="3"/>
  <c r="AU252" i="3" s="1"/>
  <c r="IP9252" i="3"/>
  <c r="GJ155" i="3"/>
  <c r="GK189" i="3" s="1"/>
  <c r="GG151" i="3"/>
  <c r="GG184" i="3"/>
  <c r="GG150" i="3" s="1"/>
  <c r="GH184" i="3" s="1"/>
  <c r="GF181" i="3"/>
  <c r="GF148" i="3"/>
  <c r="GK190" i="3"/>
  <c r="GK157" i="3"/>
  <c r="GM9109" i="3"/>
  <c r="GM9110" i="3"/>
  <c r="GP9115" i="3"/>
  <c r="GP9114" i="3"/>
  <c r="GR9121" i="3"/>
  <c r="GR9120" i="3"/>
  <c r="KC9352" i="3"/>
  <c r="KC9354" i="3"/>
  <c r="JL9310" i="3"/>
  <c r="JO9317" i="3"/>
  <c r="JL9311" i="3"/>
  <c r="JO9321" i="3"/>
  <c r="JO9319" i="3"/>
  <c r="JO9320" i="3"/>
  <c r="JS9328" i="3"/>
  <c r="KC9355" i="3"/>
  <c r="KC9348" i="3"/>
  <c r="JO9318" i="3"/>
  <c r="KC9351" i="3"/>
  <c r="KC9350" i="3"/>
  <c r="JL9313" i="3"/>
  <c r="JL9312" i="3"/>
  <c r="JS9329" i="3"/>
  <c r="JS9331" i="3"/>
  <c r="JS9330" i="3"/>
  <c r="KC9349" i="3"/>
  <c r="KC9358" i="3"/>
  <c r="KC9359" i="3"/>
  <c r="KC9356" i="3"/>
  <c r="KC9357" i="3"/>
  <c r="JO9322" i="3"/>
  <c r="JO9323" i="3"/>
  <c r="KC9353" i="3"/>
  <c r="KC9347" i="3"/>
  <c r="KC9346" i="3"/>
  <c r="JW9337" i="3"/>
  <c r="JW9339" i="3"/>
  <c r="JW9338" i="3"/>
  <c r="JW9336" i="3"/>
  <c r="KE9362" i="3"/>
  <c r="KE9363" i="3"/>
  <c r="GQ9117" i="3" l="1"/>
  <c r="GQ9118" i="3"/>
  <c r="JF9295" i="3"/>
  <c r="GM9107" i="3"/>
  <c r="JF9297" i="3"/>
  <c r="JF9299" i="3"/>
  <c r="JF9298" i="3"/>
  <c r="JF9296" i="3"/>
  <c r="HB9157" i="3"/>
  <c r="HB9153" i="3"/>
  <c r="HB9154" i="3"/>
  <c r="HB9159" i="3"/>
  <c r="HB9158" i="3"/>
  <c r="HB9156" i="3"/>
  <c r="HB9155" i="3"/>
  <c r="HI9170" i="3"/>
  <c r="HN9179" i="3"/>
  <c r="HE9163" i="3"/>
  <c r="HH9168" i="3"/>
  <c r="HH9167" i="3"/>
  <c r="HI9172" i="3"/>
  <c r="HI9171" i="3"/>
  <c r="GT9129" i="3"/>
  <c r="GT9128" i="3"/>
  <c r="HN9181" i="3"/>
  <c r="HN9182" i="3"/>
  <c r="HN9178" i="3"/>
  <c r="HN9183" i="3"/>
  <c r="HN9184" i="3"/>
  <c r="HN9186" i="3"/>
  <c r="HN9185" i="3"/>
  <c r="HN9180" i="3"/>
  <c r="HP9191" i="3"/>
  <c r="HP9189" i="3"/>
  <c r="HP9192" i="3"/>
  <c r="HP9193" i="3"/>
  <c r="HP9190" i="3"/>
  <c r="GY9142" i="3"/>
  <c r="GY9146" i="3"/>
  <c r="GY9148" i="3"/>
  <c r="GY9149" i="3"/>
  <c r="GY9147" i="3"/>
  <c r="GY9145" i="3"/>
  <c r="GY9144" i="3"/>
  <c r="GY9143" i="3"/>
  <c r="GM196" i="3"/>
  <c r="GM162" i="3" s="1"/>
  <c r="GN196" i="3" s="1"/>
  <c r="HY9210" i="3"/>
  <c r="HS9198" i="3"/>
  <c r="HS9199" i="3"/>
  <c r="HS9197" i="3"/>
  <c r="HW9206" i="3"/>
  <c r="HW9207" i="3"/>
  <c r="HV9203" i="3"/>
  <c r="HV9204" i="3"/>
  <c r="HY9213" i="3"/>
  <c r="HY9211" i="3"/>
  <c r="HY9215" i="3"/>
  <c r="HY9214" i="3"/>
  <c r="HY9212" i="3"/>
  <c r="IA9219" i="3"/>
  <c r="IA9218" i="3"/>
  <c r="IA9221" i="3"/>
  <c r="IA9220" i="3"/>
  <c r="GS9126" i="3"/>
  <c r="GS9125" i="3"/>
  <c r="GS9123" i="3"/>
  <c r="GS9124" i="3"/>
  <c r="JD9289" i="3"/>
  <c r="JD9288" i="3"/>
  <c r="GL159" i="3"/>
  <c r="GM193" i="3" s="1"/>
  <c r="JD9290" i="3"/>
  <c r="JD9291" i="3"/>
  <c r="JD9292" i="3"/>
  <c r="IE9228" i="3"/>
  <c r="IE9227" i="3"/>
  <c r="IE9226" i="3"/>
  <c r="GL160" i="3"/>
  <c r="GM194" i="3" s="1"/>
  <c r="IO9248" i="3"/>
  <c r="IJ9237" i="3"/>
  <c r="GW9134" i="3"/>
  <c r="IJ9240" i="3"/>
  <c r="GW9137" i="3"/>
  <c r="IJ9238" i="3"/>
  <c r="IJ9239" i="3"/>
  <c r="GW9133" i="3"/>
  <c r="IJ9242" i="3"/>
  <c r="IJ9241" i="3"/>
  <c r="IG9231" i="3"/>
  <c r="IG9233" i="3"/>
  <c r="IG9232" i="3"/>
  <c r="IS9256" i="3"/>
  <c r="GW9135" i="3"/>
  <c r="GW9139" i="3"/>
  <c r="GW9138" i="3"/>
  <c r="GW9136" i="3"/>
  <c r="IO9249" i="3"/>
  <c r="IO9250" i="3"/>
  <c r="IX9269" i="3"/>
  <c r="IX9271" i="3"/>
  <c r="IX9272" i="3"/>
  <c r="IX9270" i="3"/>
  <c r="IY9275" i="3"/>
  <c r="IY9274" i="3"/>
  <c r="IS9258" i="3"/>
  <c r="IS9257" i="3"/>
  <c r="IX9265" i="3"/>
  <c r="JA9278" i="3"/>
  <c r="IX9268" i="3"/>
  <c r="IX9267" i="3"/>
  <c r="IX9266" i="3"/>
  <c r="IX9264" i="3"/>
  <c r="JA9282" i="3"/>
  <c r="JA9283" i="3"/>
  <c r="JA9284" i="3"/>
  <c r="GF147" i="3"/>
  <c r="GG181" i="3" s="1"/>
  <c r="JA9281" i="3"/>
  <c r="JA9280" i="3"/>
  <c r="JA9279" i="3"/>
  <c r="FZ167" i="3"/>
  <c r="T251" i="3"/>
  <c r="AU251" i="3" s="1"/>
  <c r="JJ9304" i="3"/>
  <c r="JJ9307" i="3"/>
  <c r="JJ9306" i="3"/>
  <c r="JJ9305" i="3"/>
  <c r="GC139" i="3"/>
  <c r="T250" i="3" s="1"/>
  <c r="AU250" i="3" s="1"/>
  <c r="GD141" i="3"/>
  <c r="GE175" i="3" s="1"/>
  <c r="GC138" i="3"/>
  <c r="GD172" i="3" s="1"/>
  <c r="FZ108" i="3"/>
  <c r="FZ114" i="3" s="1"/>
  <c r="FZ115" i="3" s="1"/>
  <c r="GA135" i="3"/>
  <c r="GB169" i="3" s="1"/>
  <c r="FZ109" i="3"/>
  <c r="GE144" i="3"/>
  <c r="GF178" i="3" s="1"/>
  <c r="GE143" i="3"/>
  <c r="GF177" i="3" s="1"/>
  <c r="GE145" i="3"/>
  <c r="GF179" i="3" s="1"/>
  <c r="IQ9253" i="3"/>
  <c r="GK156" i="3"/>
  <c r="GL190" i="3" s="1"/>
  <c r="GH185" i="3"/>
  <c r="GH151" i="3" s="1"/>
  <c r="GI185" i="3" s="1"/>
  <c r="GH152" i="3"/>
  <c r="GG182" i="3"/>
  <c r="GG149" i="3"/>
  <c r="GN9108" i="3"/>
  <c r="GN9110" i="3"/>
  <c r="GN9111" i="3"/>
  <c r="GN9109" i="3"/>
  <c r="GL191" i="3"/>
  <c r="GL158" i="3"/>
  <c r="GQ9116" i="3"/>
  <c r="GQ9115" i="3"/>
  <c r="GS9122" i="3"/>
  <c r="GS9121" i="3"/>
  <c r="KD9353" i="3"/>
  <c r="JP9322" i="3"/>
  <c r="JP9321" i="3"/>
  <c r="KD9350" i="3"/>
  <c r="JT9330" i="3"/>
  <c r="JM9312" i="3"/>
  <c r="JP9318" i="3"/>
  <c r="KD9356" i="3"/>
  <c r="JP9320" i="3"/>
  <c r="JT9332" i="3"/>
  <c r="JT9331" i="3"/>
  <c r="KD9351" i="3"/>
  <c r="KD9352" i="3"/>
  <c r="KD9349" i="3"/>
  <c r="JM9314" i="3"/>
  <c r="JM9313" i="3"/>
  <c r="JP9319" i="3"/>
  <c r="JP9323" i="3"/>
  <c r="JP9324" i="3"/>
  <c r="KD9354" i="3"/>
  <c r="JT9329" i="3"/>
  <c r="KD9360" i="3"/>
  <c r="KD9359" i="3"/>
  <c r="JM9311" i="3"/>
  <c r="KD9357" i="3"/>
  <c r="KD9358" i="3"/>
  <c r="KD9355" i="3"/>
  <c r="KD9347" i="3"/>
  <c r="KD9348" i="3"/>
  <c r="JX9337" i="3"/>
  <c r="JX9338" i="3"/>
  <c r="JX9340" i="3"/>
  <c r="JX9339" i="3"/>
  <c r="KF9364" i="3"/>
  <c r="KF9363" i="3"/>
  <c r="GR9119" i="3" l="1"/>
  <c r="GR9118" i="3"/>
  <c r="JG9296" i="3"/>
  <c r="JG9298" i="3"/>
  <c r="JG9300" i="3"/>
  <c r="JG9299" i="3"/>
  <c r="JG9297" i="3"/>
  <c r="HC9158" i="3"/>
  <c r="HC9155" i="3"/>
  <c r="HC9154" i="3"/>
  <c r="HC9156" i="3"/>
  <c r="HC9160" i="3"/>
  <c r="HC9159" i="3"/>
  <c r="HC9157" i="3"/>
  <c r="HJ9171" i="3"/>
  <c r="HF9164" i="3"/>
  <c r="GU9130" i="3"/>
  <c r="GU9129" i="3"/>
  <c r="HJ9173" i="3"/>
  <c r="HJ9172" i="3"/>
  <c r="HO9185" i="3"/>
  <c r="HI9169" i="3"/>
  <c r="HI9168" i="3"/>
  <c r="HO9180" i="3"/>
  <c r="HO9181" i="3"/>
  <c r="HO9187" i="3"/>
  <c r="HO9186" i="3"/>
  <c r="HO9184" i="3"/>
  <c r="HO9183" i="3"/>
  <c r="HO9179" i="3"/>
  <c r="HQ9190" i="3"/>
  <c r="HO9182" i="3"/>
  <c r="HQ9194" i="3"/>
  <c r="HQ9193" i="3"/>
  <c r="HQ9192" i="3"/>
  <c r="HQ9191" i="3"/>
  <c r="GZ9143" i="3"/>
  <c r="GZ9147" i="3"/>
  <c r="GZ9150" i="3"/>
  <c r="GZ9149" i="3"/>
  <c r="GZ9148" i="3"/>
  <c r="GZ9144" i="3"/>
  <c r="GZ9145" i="3"/>
  <c r="GZ9146" i="3"/>
  <c r="HW9204" i="3"/>
  <c r="HT9199" i="3"/>
  <c r="HT9200" i="3"/>
  <c r="HT9198" i="3"/>
  <c r="HZ9211" i="3"/>
  <c r="HZ9214" i="3"/>
  <c r="HX9207" i="3"/>
  <c r="HX9208" i="3"/>
  <c r="HW9205" i="3"/>
  <c r="IB9220" i="3"/>
  <c r="HZ9212" i="3"/>
  <c r="HZ9213" i="3"/>
  <c r="HZ9216" i="3"/>
  <c r="HZ9215" i="3"/>
  <c r="IB9222" i="3"/>
  <c r="IB9221" i="3"/>
  <c r="IB9219" i="3"/>
  <c r="GT9127" i="3"/>
  <c r="GT9126" i="3"/>
  <c r="GT9125" i="3"/>
  <c r="GT9124" i="3"/>
  <c r="JE9289" i="3"/>
  <c r="GN9107" i="3"/>
  <c r="GO9108" i="3" s="1"/>
  <c r="GM160" i="3"/>
  <c r="GN194" i="3" s="1"/>
  <c r="JE9292" i="3"/>
  <c r="JE9293" i="3"/>
  <c r="JE9291" i="3"/>
  <c r="JE9290" i="3"/>
  <c r="IF9227" i="3"/>
  <c r="IF9228" i="3"/>
  <c r="IF9229" i="3"/>
  <c r="GM161" i="3"/>
  <c r="GN195" i="3" s="1"/>
  <c r="GX9138" i="3"/>
  <c r="IK9241" i="3"/>
  <c r="IH9232" i="3"/>
  <c r="IH9234" i="3"/>
  <c r="IH9233" i="3"/>
  <c r="IT9257" i="3"/>
  <c r="IK9242" i="3"/>
  <c r="IK9243" i="3"/>
  <c r="IY9270" i="3"/>
  <c r="IK9240" i="3"/>
  <c r="IK9239" i="3"/>
  <c r="IK9238" i="3"/>
  <c r="GX9136" i="3"/>
  <c r="GX9137" i="3"/>
  <c r="GX9140" i="3"/>
  <c r="GX9139" i="3"/>
  <c r="GX9134" i="3"/>
  <c r="GX9135" i="3"/>
  <c r="IP9249" i="3"/>
  <c r="IP9250" i="3"/>
  <c r="IP9251" i="3"/>
  <c r="IT9259" i="3"/>
  <c r="IT9258" i="3"/>
  <c r="IZ9276" i="3"/>
  <c r="IZ9275" i="3"/>
  <c r="IY9273" i="3"/>
  <c r="IY9272" i="3"/>
  <c r="IY9271" i="3"/>
  <c r="IY9266" i="3"/>
  <c r="IY9265" i="3"/>
  <c r="GG148" i="3"/>
  <c r="GH182" i="3" s="1"/>
  <c r="IY9267" i="3"/>
  <c r="IY9269" i="3"/>
  <c r="IY9268" i="3"/>
  <c r="JB9279" i="3"/>
  <c r="JB9281" i="3"/>
  <c r="JB9280" i="3"/>
  <c r="JB9285" i="3"/>
  <c r="JB9284" i="3"/>
  <c r="JB9283" i="3"/>
  <c r="JB9282" i="3"/>
  <c r="GD173" i="3"/>
  <c r="GD139" i="3" s="1"/>
  <c r="GE173" i="3" s="1"/>
  <c r="FZ133" i="3"/>
  <c r="GA109" i="3" s="1"/>
  <c r="T249" i="3"/>
  <c r="AU249" i="3" s="1"/>
  <c r="JK9306" i="3"/>
  <c r="JK9308" i="3"/>
  <c r="JK9307" i="3"/>
  <c r="JK9305" i="3"/>
  <c r="GD140" i="3"/>
  <c r="GE174" i="3" s="1"/>
  <c r="GE142" i="3"/>
  <c r="GF176" i="3" s="1"/>
  <c r="GB136" i="3"/>
  <c r="GC170" i="3" s="1"/>
  <c r="GF144" i="3"/>
  <c r="GG178" i="3" s="1"/>
  <c r="GF145" i="3"/>
  <c r="GG179" i="3" s="1"/>
  <c r="GF146" i="3"/>
  <c r="IR9254" i="3"/>
  <c r="GL157" i="3"/>
  <c r="GM191" i="3" s="1"/>
  <c r="GI186" i="3"/>
  <c r="GI152" i="3" s="1"/>
  <c r="GJ186" i="3" s="1"/>
  <c r="GI153" i="3"/>
  <c r="GH183" i="3"/>
  <c r="GH150" i="3"/>
  <c r="GO9109" i="3"/>
  <c r="GM192" i="3"/>
  <c r="GM159" i="3"/>
  <c r="GO9111" i="3"/>
  <c r="GO9112" i="3"/>
  <c r="GO9110" i="3"/>
  <c r="GR9117" i="3"/>
  <c r="GR9116" i="3"/>
  <c r="GT9123" i="3"/>
  <c r="GT9122" i="3"/>
  <c r="JQ9322" i="3"/>
  <c r="KE9353" i="3"/>
  <c r="JQ9321" i="3"/>
  <c r="JQ9319" i="3"/>
  <c r="KE9355" i="3"/>
  <c r="JU9331" i="3"/>
  <c r="KE9358" i="3"/>
  <c r="KE9350" i="3"/>
  <c r="KE9357" i="3"/>
  <c r="JQ9320" i="3"/>
  <c r="JN9313" i="3"/>
  <c r="KE9352" i="3"/>
  <c r="JN9314" i="3"/>
  <c r="JN9315" i="3"/>
  <c r="JQ9324" i="3"/>
  <c r="JQ9325" i="3"/>
  <c r="JQ9323" i="3"/>
  <c r="JU9330" i="3"/>
  <c r="KE9354" i="3"/>
  <c r="KE9359" i="3"/>
  <c r="KE9351" i="3"/>
  <c r="KE9356" i="3"/>
  <c r="KE9360" i="3"/>
  <c r="KE9361" i="3"/>
  <c r="JN9312" i="3"/>
  <c r="JU9333" i="3"/>
  <c r="JU9332" i="3"/>
  <c r="KE9348" i="3"/>
  <c r="KE9349" i="3"/>
  <c r="JY9339" i="3"/>
  <c r="JY9341" i="3"/>
  <c r="JY9340" i="3"/>
  <c r="JY9338" i="3"/>
  <c r="KG9365" i="3"/>
  <c r="KG9364" i="3"/>
  <c r="GS9120" i="3" l="1"/>
  <c r="GS9119" i="3"/>
  <c r="JH9297" i="3"/>
  <c r="JH9299" i="3"/>
  <c r="JH9301" i="3"/>
  <c r="JH9300" i="3"/>
  <c r="JH9298" i="3"/>
  <c r="HD9157" i="3"/>
  <c r="HD9159" i="3"/>
  <c r="HD9161" i="3"/>
  <c r="HD9160" i="3"/>
  <c r="HD9156" i="3"/>
  <c r="HD9155" i="3"/>
  <c r="HD9158" i="3"/>
  <c r="HK9172" i="3"/>
  <c r="HG9165" i="3"/>
  <c r="HP9186" i="3"/>
  <c r="HJ9170" i="3"/>
  <c r="HJ9169" i="3"/>
  <c r="HP9182" i="3"/>
  <c r="HK9174" i="3"/>
  <c r="HK9173" i="3"/>
  <c r="GV9131" i="3"/>
  <c r="GV9130" i="3"/>
  <c r="HP9183" i="3"/>
  <c r="HP9184" i="3"/>
  <c r="HP9187" i="3"/>
  <c r="HP9188" i="3"/>
  <c r="HP9181" i="3"/>
  <c r="HP9180" i="3"/>
  <c r="HP9185" i="3"/>
  <c r="HR9191" i="3"/>
  <c r="HR9192" i="3"/>
  <c r="HR9193" i="3"/>
  <c r="HR9194" i="3"/>
  <c r="HR9195" i="3"/>
  <c r="HA9148" i="3"/>
  <c r="HA9149" i="3"/>
  <c r="HA9150" i="3"/>
  <c r="HA9151" i="3"/>
  <c r="HA9146" i="3"/>
  <c r="HA9147" i="3"/>
  <c r="HA9145" i="3"/>
  <c r="HA9144" i="3"/>
  <c r="HU9201" i="3"/>
  <c r="HU9200" i="3"/>
  <c r="HU9199" i="3"/>
  <c r="HX9205" i="3"/>
  <c r="HX9206" i="3"/>
  <c r="HY9208" i="3"/>
  <c r="HY9209" i="3"/>
  <c r="IA9215" i="3"/>
  <c r="IA9213" i="3"/>
  <c r="IA9214" i="3"/>
  <c r="IA9212" i="3"/>
  <c r="IA9217" i="3"/>
  <c r="IA9216" i="3"/>
  <c r="IC9221" i="3"/>
  <c r="IC9220" i="3"/>
  <c r="IC9223" i="3"/>
  <c r="IC9222" i="3"/>
  <c r="GU9128" i="3"/>
  <c r="GU9127" i="3"/>
  <c r="GU9125" i="3"/>
  <c r="GU9126" i="3"/>
  <c r="JF9290" i="3"/>
  <c r="GN162" i="3"/>
  <c r="GO196" i="3" s="1"/>
  <c r="JF9291" i="3"/>
  <c r="JF9293" i="3"/>
  <c r="JF9294" i="3"/>
  <c r="JF9292" i="3"/>
  <c r="II9233" i="3"/>
  <c r="IG9228" i="3"/>
  <c r="IG9230" i="3"/>
  <c r="IG9229" i="3"/>
  <c r="GN161" i="3"/>
  <c r="GO195" i="3" s="1"/>
  <c r="GY9139" i="3"/>
  <c r="IQ9250" i="3"/>
  <c r="GY9135" i="3"/>
  <c r="IL9239" i="3"/>
  <c r="IL9240" i="3"/>
  <c r="IL9241" i="3"/>
  <c r="IL9244" i="3"/>
  <c r="IL9243" i="3"/>
  <c r="IL9242" i="3"/>
  <c r="II9235" i="3"/>
  <c r="II9234" i="3"/>
  <c r="GY9141" i="3"/>
  <c r="GY9140" i="3"/>
  <c r="GY9137" i="3"/>
  <c r="GY9138" i="3"/>
  <c r="GY9136" i="3"/>
  <c r="GH149" i="3"/>
  <c r="GI183" i="3" s="1"/>
  <c r="IU9258" i="3"/>
  <c r="IQ9252" i="3"/>
  <c r="IQ9251" i="3"/>
  <c r="IZ9271" i="3"/>
  <c r="IZ9272" i="3"/>
  <c r="IZ9273" i="3"/>
  <c r="IZ9274" i="3"/>
  <c r="JA9277" i="3"/>
  <c r="JA9276" i="3"/>
  <c r="IU9260" i="3"/>
  <c r="IU9259" i="3"/>
  <c r="IZ9268" i="3"/>
  <c r="IZ9269" i="3"/>
  <c r="IZ9270" i="3"/>
  <c r="IZ9266" i="3"/>
  <c r="IZ9267" i="3"/>
  <c r="JC9282" i="3"/>
  <c r="JC9280" i="3"/>
  <c r="JC9283" i="3"/>
  <c r="JC9284" i="3"/>
  <c r="JC9286" i="3"/>
  <c r="JC9285" i="3"/>
  <c r="JC9281" i="3"/>
  <c r="GE141" i="3"/>
  <c r="GF175" i="3" s="1"/>
  <c r="GF143" i="3"/>
  <c r="GG177" i="3" s="1"/>
  <c r="GA134" i="3"/>
  <c r="GB168" i="3" s="1"/>
  <c r="GA167" i="3"/>
  <c r="GA108" i="3"/>
  <c r="GA114" i="3" s="1"/>
  <c r="GA115" i="3" s="1"/>
  <c r="JL9307" i="3"/>
  <c r="JL9309" i="3"/>
  <c r="JL9308" i="3"/>
  <c r="JL9306" i="3"/>
  <c r="GE140" i="3"/>
  <c r="GF174" i="3" s="1"/>
  <c r="GC137" i="3"/>
  <c r="T248" i="3" s="1"/>
  <c r="AU248" i="3" s="1"/>
  <c r="GG145" i="3"/>
  <c r="GH179" i="3" s="1"/>
  <c r="GG180" i="3"/>
  <c r="GG146" i="3" s="1"/>
  <c r="GG147" i="3"/>
  <c r="IS9255" i="3"/>
  <c r="GM158" i="3"/>
  <c r="GN192" i="3" s="1"/>
  <c r="GJ187" i="3"/>
  <c r="GJ153" i="3" s="1"/>
  <c r="GK187" i="3" s="1"/>
  <c r="GJ154" i="3"/>
  <c r="GI184" i="3"/>
  <c r="GI151" i="3"/>
  <c r="GP9110" i="3"/>
  <c r="GP9111" i="3"/>
  <c r="GP9109" i="3"/>
  <c r="GP9113" i="3"/>
  <c r="GP9112" i="3"/>
  <c r="GN193" i="3"/>
  <c r="GN160" i="3"/>
  <c r="GS9118" i="3"/>
  <c r="GS9117" i="3"/>
  <c r="GU9123" i="3"/>
  <c r="GU9124" i="3"/>
  <c r="JO9313" i="3"/>
  <c r="JV9332" i="3"/>
  <c r="JR9320" i="3"/>
  <c r="JR9323" i="3"/>
  <c r="JR9321" i="3"/>
  <c r="KF9356" i="3"/>
  <c r="KF9357" i="3"/>
  <c r="KF9351" i="3"/>
  <c r="KF9352" i="3"/>
  <c r="JR9326" i="3"/>
  <c r="JR9325" i="3"/>
  <c r="JR9324" i="3"/>
  <c r="JV9334" i="3"/>
  <c r="JV9333" i="3"/>
  <c r="JR9322" i="3"/>
  <c r="KF9358" i="3"/>
  <c r="KF9359" i="3"/>
  <c r="JO9315" i="3"/>
  <c r="JO9316" i="3"/>
  <c r="KF9362" i="3"/>
  <c r="KF9361" i="3"/>
  <c r="JO9314" i="3"/>
  <c r="KF9360" i="3"/>
  <c r="KF9353" i="3"/>
  <c r="KF9354" i="3"/>
  <c r="JV9331" i="3"/>
  <c r="KF9355" i="3"/>
  <c r="KF9349" i="3"/>
  <c r="KF9350" i="3"/>
  <c r="JZ9340" i="3"/>
  <c r="JZ9342" i="3"/>
  <c r="JZ9341" i="3"/>
  <c r="JZ9339" i="3"/>
  <c r="GT9121" i="3" l="1"/>
  <c r="GT9120" i="3"/>
  <c r="JI9298" i="3"/>
  <c r="JI9300" i="3"/>
  <c r="JI9302" i="3"/>
  <c r="JI9301" i="3"/>
  <c r="JI9299" i="3"/>
  <c r="HE9160" i="3"/>
  <c r="HE9158" i="3"/>
  <c r="HE9159" i="3"/>
  <c r="HE9157" i="3"/>
  <c r="HE9156" i="3"/>
  <c r="HE9162" i="3"/>
  <c r="HE9161" i="3"/>
  <c r="HL9173" i="3"/>
  <c r="HH9166" i="3"/>
  <c r="GW9132" i="3"/>
  <c r="GW9131" i="3"/>
  <c r="HL9175" i="3"/>
  <c r="HL9174" i="3"/>
  <c r="HK9171" i="3"/>
  <c r="HK9170" i="3"/>
  <c r="HQ9185" i="3"/>
  <c r="HQ9186" i="3"/>
  <c r="HQ9181" i="3"/>
  <c r="HQ9188" i="3"/>
  <c r="HQ9189" i="3"/>
  <c r="HQ9187" i="3"/>
  <c r="HQ9184" i="3"/>
  <c r="HQ9183" i="3"/>
  <c r="HQ9182" i="3"/>
  <c r="HS9196" i="3"/>
  <c r="HS9195" i="3"/>
  <c r="HS9194" i="3"/>
  <c r="HS9193" i="3"/>
  <c r="HS9192" i="3"/>
  <c r="HB9151" i="3"/>
  <c r="HB9152" i="3"/>
  <c r="HB9150" i="3"/>
  <c r="HB9149" i="3"/>
  <c r="HB9145" i="3"/>
  <c r="HB9147" i="3"/>
  <c r="HB9148" i="3"/>
  <c r="HB9146" i="3"/>
  <c r="HV9200" i="3"/>
  <c r="HV9202" i="3"/>
  <c r="HV9201" i="3"/>
  <c r="HZ9209" i="3"/>
  <c r="HZ9210" i="3"/>
  <c r="HY9206" i="3"/>
  <c r="HY9207" i="3"/>
  <c r="IB9216" i="3"/>
  <c r="IB9214" i="3"/>
  <c r="IB9215" i="3"/>
  <c r="IB9213" i="3"/>
  <c r="IB9218" i="3"/>
  <c r="IB9217" i="3"/>
  <c r="ID9221" i="3"/>
  <c r="ID9222" i="3"/>
  <c r="ID9224" i="3"/>
  <c r="ID9223" i="3"/>
  <c r="GV9129" i="3"/>
  <c r="GV9128" i="3"/>
  <c r="GV9126" i="3"/>
  <c r="GV9127" i="3"/>
  <c r="GO9107" i="3"/>
  <c r="GP9108" i="3" s="1"/>
  <c r="GQ9109" i="3" s="1"/>
  <c r="JG9291" i="3"/>
  <c r="IR9251" i="3"/>
  <c r="JG9292" i="3"/>
  <c r="IH9229" i="3"/>
  <c r="JG9295" i="3"/>
  <c r="JG9294" i="3"/>
  <c r="JG9293" i="3"/>
  <c r="IH9230" i="3"/>
  <c r="IH9231" i="3"/>
  <c r="GO162" i="3"/>
  <c r="U273" i="3" s="1"/>
  <c r="AV273" i="3" s="1"/>
  <c r="GZ9140" i="3"/>
  <c r="IM9242" i="3"/>
  <c r="GZ9136" i="3"/>
  <c r="GI150" i="3"/>
  <c r="GJ184" i="3" s="1"/>
  <c r="IJ9236" i="3"/>
  <c r="IJ9235" i="3"/>
  <c r="IM9243" i="3"/>
  <c r="IM9244" i="3"/>
  <c r="IM9245" i="3"/>
  <c r="IM9241" i="3"/>
  <c r="IM9240" i="3"/>
  <c r="IJ9234" i="3"/>
  <c r="IV9259" i="3"/>
  <c r="GZ9139" i="3"/>
  <c r="GZ9138" i="3"/>
  <c r="GZ9137" i="3"/>
  <c r="GZ9142" i="3"/>
  <c r="GZ9141" i="3"/>
  <c r="IR9252" i="3"/>
  <c r="IR9253" i="3"/>
  <c r="IV9261" i="3"/>
  <c r="IV9260" i="3"/>
  <c r="JB9278" i="3"/>
  <c r="JB9277" i="3"/>
  <c r="JA9275" i="3"/>
  <c r="JA9274" i="3"/>
  <c r="JA9273" i="3"/>
  <c r="JA9272" i="3"/>
  <c r="JA9268" i="3"/>
  <c r="JA9267" i="3"/>
  <c r="JA9270" i="3"/>
  <c r="JA9271" i="3"/>
  <c r="JD9281" i="3"/>
  <c r="JA9269" i="3"/>
  <c r="GA133" i="3"/>
  <c r="GB109" i="3" s="1"/>
  <c r="JD9285" i="3"/>
  <c r="GG144" i="3"/>
  <c r="GH178" i="3" s="1"/>
  <c r="GF142" i="3"/>
  <c r="GG176" i="3" s="1"/>
  <c r="JD9286" i="3"/>
  <c r="JD9287" i="3"/>
  <c r="JD9284" i="3"/>
  <c r="JD9283" i="3"/>
  <c r="JD9282" i="3"/>
  <c r="GB135" i="3"/>
  <c r="GC169" i="3" s="1"/>
  <c r="JM9308" i="3"/>
  <c r="GF141" i="3"/>
  <c r="GG175" i="3" s="1"/>
  <c r="JM9310" i="3"/>
  <c r="JM9309" i="3"/>
  <c r="JM9307" i="3"/>
  <c r="GD171" i="3"/>
  <c r="GD138" i="3"/>
  <c r="GH180" i="3"/>
  <c r="GH146" i="3" s="1"/>
  <c r="GI180" i="3" s="1"/>
  <c r="GH181" i="3"/>
  <c r="GH147" i="3" s="1"/>
  <c r="GH148" i="3"/>
  <c r="IT9256" i="3"/>
  <c r="GN159" i="3"/>
  <c r="GO193" i="3" s="1"/>
  <c r="GK155" i="3"/>
  <c r="GK188" i="3"/>
  <c r="GK154" i="3" s="1"/>
  <c r="GL188" i="3" s="1"/>
  <c r="GJ185" i="3"/>
  <c r="GJ152" i="3"/>
  <c r="GQ9110" i="3"/>
  <c r="GQ9112" i="3"/>
  <c r="GQ9113" i="3"/>
  <c r="GQ9114" i="3"/>
  <c r="GO194" i="3"/>
  <c r="GO161" i="3"/>
  <c r="GQ9111" i="3"/>
  <c r="GT9119" i="3"/>
  <c r="GT9118" i="3"/>
  <c r="GV9124" i="3"/>
  <c r="GV9125" i="3"/>
  <c r="JP9314" i="3"/>
  <c r="JW9333" i="3"/>
  <c r="JS9325" i="3"/>
  <c r="KG9359" i="3"/>
  <c r="KG9354" i="3"/>
  <c r="KG9358" i="3"/>
  <c r="JS9326" i="3"/>
  <c r="JS9327" i="3"/>
  <c r="JS9322" i="3"/>
  <c r="JS9321" i="3"/>
  <c r="JS9324" i="3"/>
  <c r="KG9360" i="3"/>
  <c r="JS9323" i="3"/>
  <c r="KG9352" i="3"/>
  <c r="KG9361" i="3"/>
  <c r="KG9355" i="3"/>
  <c r="KG9363" i="3"/>
  <c r="KG9362" i="3"/>
  <c r="KG9357" i="3"/>
  <c r="KG9353" i="3"/>
  <c r="KG9356" i="3"/>
  <c r="JP9317" i="3"/>
  <c r="JP9316" i="3"/>
  <c r="JW9335" i="3"/>
  <c r="JW9334" i="3"/>
  <c r="JP9315" i="3"/>
  <c r="JW9332" i="3"/>
  <c r="KG9351" i="3"/>
  <c r="KG9350" i="3"/>
  <c r="KA9341" i="3"/>
  <c r="KA9340" i="3"/>
  <c r="KA9343" i="3"/>
  <c r="KA9342" i="3"/>
  <c r="GU9121" i="3" l="1"/>
  <c r="GU9122" i="3"/>
  <c r="JJ9299" i="3"/>
  <c r="JJ9301" i="3"/>
  <c r="JJ9303" i="3"/>
  <c r="JJ9302" i="3"/>
  <c r="JJ9300" i="3"/>
  <c r="HF9161" i="3"/>
  <c r="HF9163" i="3"/>
  <c r="HF9162" i="3"/>
  <c r="HF9157" i="3"/>
  <c r="HF9160" i="3"/>
  <c r="HF9159" i="3"/>
  <c r="HF9158" i="3"/>
  <c r="HM9174" i="3"/>
  <c r="HI9167" i="3"/>
  <c r="HL9172" i="3"/>
  <c r="HL9171" i="3"/>
  <c r="HR9182" i="3"/>
  <c r="HM9176" i="3"/>
  <c r="HM9175" i="3"/>
  <c r="GX9132" i="3"/>
  <c r="GX9133" i="3"/>
  <c r="HR9187" i="3"/>
  <c r="HR9183" i="3"/>
  <c r="HR9184" i="3"/>
  <c r="HR9189" i="3"/>
  <c r="HR9190" i="3"/>
  <c r="HR9188" i="3"/>
  <c r="HR9186" i="3"/>
  <c r="HR9185" i="3"/>
  <c r="HC9146" i="3"/>
  <c r="HT9193" i="3"/>
  <c r="HT9194" i="3"/>
  <c r="HT9195" i="3"/>
  <c r="HT9197" i="3"/>
  <c r="HT9196" i="3"/>
  <c r="HC9150" i="3"/>
  <c r="HC9152" i="3"/>
  <c r="HC9153" i="3"/>
  <c r="HC9151" i="3"/>
  <c r="HC9148" i="3"/>
  <c r="HC9149" i="3"/>
  <c r="HC9147" i="3"/>
  <c r="HW9201" i="3"/>
  <c r="HW9202" i="3"/>
  <c r="HW9203" i="3"/>
  <c r="HZ9207" i="3"/>
  <c r="HZ9208" i="3"/>
  <c r="IC9215" i="3"/>
  <c r="IA9210" i="3"/>
  <c r="IA9211" i="3"/>
  <c r="IC9217" i="3"/>
  <c r="IC9214" i="3"/>
  <c r="IE9223" i="3"/>
  <c r="IC9219" i="3"/>
  <c r="IC9218" i="3"/>
  <c r="IC9216" i="3"/>
  <c r="IE9225" i="3"/>
  <c r="IE9224" i="3"/>
  <c r="IE9222" i="3"/>
  <c r="GW9130" i="3"/>
  <c r="GW9129" i="3"/>
  <c r="GW9128" i="3"/>
  <c r="GW9127" i="3"/>
  <c r="JH9293" i="3"/>
  <c r="JH9292" i="3"/>
  <c r="GP196" i="3"/>
  <c r="GP162" i="3" s="1"/>
  <c r="GJ151" i="3"/>
  <c r="GK185" i="3" s="1"/>
  <c r="JH9294" i="3"/>
  <c r="JH9295" i="3"/>
  <c r="JH9296" i="3"/>
  <c r="II9231" i="3"/>
  <c r="II9232" i="3"/>
  <c r="II9230" i="3"/>
  <c r="GP9107" i="3"/>
  <c r="GQ9108" i="3" s="1"/>
  <c r="GR9109" i="3" s="1"/>
  <c r="HA9141" i="3"/>
  <c r="IS9252" i="3"/>
  <c r="HA9137" i="3"/>
  <c r="IN9242" i="3"/>
  <c r="IN9241" i="3"/>
  <c r="IN9245" i="3"/>
  <c r="IN9246" i="3"/>
  <c r="IN9244" i="3"/>
  <c r="IN9243" i="3"/>
  <c r="IK9235" i="3"/>
  <c r="IK9237" i="3"/>
  <c r="IK9236" i="3"/>
  <c r="HA9143" i="3"/>
  <c r="HA9142" i="3"/>
  <c r="HA9138" i="3"/>
  <c r="HA9140" i="3"/>
  <c r="HA9139" i="3"/>
  <c r="GB134" i="3"/>
  <c r="GC168" i="3" s="1"/>
  <c r="GB108" i="3"/>
  <c r="GB114" i="3" s="1"/>
  <c r="GB115" i="3" s="1"/>
  <c r="GB167" i="3"/>
  <c r="IW9260" i="3"/>
  <c r="IS9253" i="3"/>
  <c r="IS9254" i="3"/>
  <c r="JB9273" i="3"/>
  <c r="JB9274" i="3"/>
  <c r="JB9275" i="3"/>
  <c r="JB9276" i="3"/>
  <c r="JB9269" i="3"/>
  <c r="JC9278" i="3"/>
  <c r="JC9279" i="3"/>
  <c r="IW9262" i="3"/>
  <c r="IW9261" i="3"/>
  <c r="GH145" i="3"/>
  <c r="GI179" i="3" s="1"/>
  <c r="JB9272" i="3"/>
  <c r="JB9271" i="3"/>
  <c r="JB9270" i="3"/>
  <c r="GG143" i="3"/>
  <c r="GH177" i="3" s="1"/>
  <c r="JB9268" i="3"/>
  <c r="JE9282" i="3"/>
  <c r="JE9283" i="3"/>
  <c r="JE9284" i="3"/>
  <c r="JE9287" i="3"/>
  <c r="JE9288" i="3"/>
  <c r="JE9286" i="3"/>
  <c r="JE9285" i="3"/>
  <c r="GC136" i="3"/>
  <c r="T247" i="3" s="1"/>
  <c r="AU247" i="3" s="1"/>
  <c r="GG142" i="3"/>
  <c r="JN9309" i="3"/>
  <c r="JN9308" i="3"/>
  <c r="JN9310" i="3"/>
  <c r="JN9311" i="3"/>
  <c r="GE172" i="3"/>
  <c r="GE139" i="3"/>
  <c r="GI181" i="3"/>
  <c r="GI147" i="3" s="1"/>
  <c r="GI182" i="3"/>
  <c r="GI148" i="3" s="1"/>
  <c r="GI149" i="3"/>
  <c r="IU9257" i="3"/>
  <c r="GO160" i="3"/>
  <c r="GP194" i="3" s="1"/>
  <c r="GL189" i="3"/>
  <c r="GL155" i="3" s="1"/>
  <c r="GM189" i="3" s="1"/>
  <c r="GL156" i="3"/>
  <c r="GK186" i="3"/>
  <c r="GK153" i="3"/>
  <c r="GR9110" i="3"/>
  <c r="GR9111" i="3"/>
  <c r="GP195" i="3"/>
  <c r="U272" i="3"/>
  <c r="AV272" i="3" s="1"/>
  <c r="GR9114" i="3"/>
  <c r="GR9115" i="3"/>
  <c r="GR9113" i="3"/>
  <c r="GR9112" i="3"/>
  <c r="GU9120" i="3"/>
  <c r="GU9119" i="3"/>
  <c r="GW9126" i="3"/>
  <c r="GW9125" i="3"/>
  <c r="JQ9315" i="3"/>
  <c r="JT9324" i="3"/>
  <c r="JT9325" i="3"/>
  <c r="JX9334" i="3"/>
  <c r="JQ9316" i="3"/>
  <c r="JQ9317" i="3"/>
  <c r="JQ9318" i="3"/>
  <c r="JT9327" i="3"/>
  <c r="JT9328" i="3"/>
  <c r="JT9326" i="3"/>
  <c r="JT9322" i="3"/>
  <c r="JX9336" i="3"/>
  <c r="JX9335" i="3"/>
  <c r="JT9323" i="3"/>
  <c r="JX9333" i="3"/>
  <c r="KB9342" i="3"/>
  <c r="KB9341" i="3"/>
  <c r="KB9344" i="3"/>
  <c r="KB9343" i="3"/>
  <c r="GV9123" i="3" l="1"/>
  <c r="GV9122" i="3"/>
  <c r="JK9300" i="3"/>
  <c r="JK9302" i="3"/>
  <c r="JK9304" i="3"/>
  <c r="JK9303" i="3"/>
  <c r="JK9301" i="3"/>
  <c r="HG9162" i="3"/>
  <c r="HG9158" i="3"/>
  <c r="HG9159" i="3"/>
  <c r="HG9160" i="3"/>
  <c r="HG9164" i="3"/>
  <c r="HG9163" i="3"/>
  <c r="HG9161" i="3"/>
  <c r="HN9175" i="3"/>
  <c r="HJ9168" i="3"/>
  <c r="GY9134" i="3"/>
  <c r="GY9133" i="3"/>
  <c r="HN9177" i="3"/>
  <c r="HN9176" i="3"/>
  <c r="HS9188" i="3"/>
  <c r="HM9173" i="3"/>
  <c r="HM9172" i="3"/>
  <c r="HS9185" i="3"/>
  <c r="HS9186" i="3"/>
  <c r="HS9191" i="3"/>
  <c r="HS9190" i="3"/>
  <c r="HS9189" i="3"/>
  <c r="HS9184" i="3"/>
  <c r="HS9183" i="3"/>
  <c r="HS9187" i="3"/>
  <c r="HU9196" i="3"/>
  <c r="HD9147" i="3"/>
  <c r="HU9197" i="3"/>
  <c r="HU9198" i="3"/>
  <c r="HU9195" i="3"/>
  <c r="HU9194" i="3"/>
  <c r="HD9151" i="3"/>
  <c r="HD9153" i="3"/>
  <c r="HD9154" i="3"/>
  <c r="HD9152" i="3"/>
  <c r="HD9149" i="3"/>
  <c r="HD9150" i="3"/>
  <c r="HD9148" i="3"/>
  <c r="HX9203" i="3"/>
  <c r="HX9204" i="3"/>
  <c r="HX9202" i="3"/>
  <c r="IB9212" i="3"/>
  <c r="IB9211" i="3"/>
  <c r="IA9208" i="3"/>
  <c r="IA9209" i="3"/>
  <c r="ID9218" i="3"/>
  <c r="ID9215" i="3"/>
  <c r="ID9216" i="3"/>
  <c r="ID9219" i="3"/>
  <c r="ID9220" i="3"/>
  <c r="ID9217" i="3"/>
  <c r="IF9223" i="3"/>
  <c r="IF9224" i="3"/>
  <c r="IF9226" i="3"/>
  <c r="IF9225" i="3"/>
  <c r="GX9131" i="3"/>
  <c r="GX9130" i="3"/>
  <c r="GX9129" i="3"/>
  <c r="GX9128" i="3"/>
  <c r="JI9293" i="3"/>
  <c r="GK152" i="3"/>
  <c r="GL186" i="3" s="1"/>
  <c r="JI9296" i="3"/>
  <c r="JI9297" i="3"/>
  <c r="JI9295" i="3"/>
  <c r="JI9294" i="3"/>
  <c r="IJ9233" i="3"/>
  <c r="IJ9232" i="3"/>
  <c r="IJ9231" i="3"/>
  <c r="HB9139" i="3"/>
  <c r="IO9243" i="3"/>
  <c r="HB9142" i="3"/>
  <c r="GB133" i="3"/>
  <c r="GC108" i="3" s="1"/>
  <c r="GC114" i="3" s="1"/>
  <c r="GC115" i="3" s="1"/>
  <c r="IX9261" i="3"/>
  <c r="IL9236" i="3"/>
  <c r="IL9238" i="3"/>
  <c r="IL9237" i="3"/>
  <c r="GH143" i="3"/>
  <c r="GI177" i="3" s="1"/>
  <c r="IO9244" i="3"/>
  <c r="IO9247" i="3"/>
  <c r="IO9246" i="3"/>
  <c r="IO9245" i="3"/>
  <c r="IO9242" i="3"/>
  <c r="HB9141" i="3"/>
  <c r="HB9140" i="3"/>
  <c r="GC135" i="3"/>
  <c r="GD169" i="3" s="1"/>
  <c r="HB9138" i="3"/>
  <c r="HB9144" i="3"/>
  <c r="HB9143" i="3"/>
  <c r="IT9254" i="3"/>
  <c r="IT9255" i="3"/>
  <c r="IT9253" i="3"/>
  <c r="JC9269" i="3"/>
  <c r="IX9263" i="3"/>
  <c r="IX9262" i="3"/>
  <c r="JD9280" i="3"/>
  <c r="JD9279" i="3"/>
  <c r="JC9277" i="3"/>
  <c r="JC9276" i="3"/>
  <c r="JC9275" i="3"/>
  <c r="JC9274" i="3"/>
  <c r="JC9270" i="3"/>
  <c r="GH144" i="3"/>
  <c r="GI178" i="3" s="1"/>
  <c r="GI146" i="3"/>
  <c r="GJ180" i="3" s="1"/>
  <c r="JC9271" i="3"/>
  <c r="JC9272" i="3"/>
  <c r="JC9273" i="3"/>
  <c r="GH176" i="3"/>
  <c r="JF9285" i="3"/>
  <c r="GD170" i="3"/>
  <c r="JF9286" i="3"/>
  <c r="JF9288" i="3"/>
  <c r="JF9289" i="3"/>
  <c r="JF9287" i="3"/>
  <c r="JF9284" i="3"/>
  <c r="JF9283" i="3"/>
  <c r="GD137" i="3"/>
  <c r="GE171" i="3" s="1"/>
  <c r="JO9310" i="3"/>
  <c r="JO9311" i="3"/>
  <c r="JO9312" i="3"/>
  <c r="JO9309" i="3"/>
  <c r="GF173" i="3"/>
  <c r="GF140" i="3"/>
  <c r="GJ181" i="3"/>
  <c r="GJ183" i="3"/>
  <c r="GJ149" i="3" s="1"/>
  <c r="GJ182" i="3"/>
  <c r="GJ148" i="3" s="1"/>
  <c r="GJ150" i="3"/>
  <c r="U271" i="3"/>
  <c r="AV271" i="3" s="1"/>
  <c r="IV9258" i="3"/>
  <c r="GP161" i="3"/>
  <c r="GQ195" i="3" s="1"/>
  <c r="GM190" i="3"/>
  <c r="GM156" i="3" s="1"/>
  <c r="GN190" i="3" s="1"/>
  <c r="GM157" i="3"/>
  <c r="GL187" i="3"/>
  <c r="GL154" i="3"/>
  <c r="GS9110" i="3"/>
  <c r="GS9111" i="3"/>
  <c r="GS9113" i="3"/>
  <c r="GS9114" i="3"/>
  <c r="GS9112" i="3"/>
  <c r="GS9115" i="3"/>
  <c r="GS9116" i="3"/>
  <c r="GQ196" i="3"/>
  <c r="GQ9107" i="3"/>
  <c r="GV9121" i="3"/>
  <c r="GV9120" i="3"/>
  <c r="GX9127" i="3"/>
  <c r="GX9126" i="3"/>
  <c r="JU9324" i="3"/>
  <c r="JU9327" i="3"/>
  <c r="JR9317" i="3"/>
  <c r="JU9328" i="3"/>
  <c r="JU9329" i="3"/>
  <c r="JR9318" i="3"/>
  <c r="JR9319" i="3"/>
  <c r="JR9316" i="3"/>
  <c r="JY9335" i="3"/>
  <c r="JU9326" i="3"/>
  <c r="JU9325" i="3"/>
  <c r="JY9337" i="3"/>
  <c r="JY9336" i="3"/>
  <c r="JU9323" i="3"/>
  <c r="JY9334" i="3"/>
  <c r="KC9343" i="3"/>
  <c r="KC9345" i="3"/>
  <c r="KC9344" i="3"/>
  <c r="KC9342" i="3"/>
  <c r="GW9123" i="3" l="1"/>
  <c r="GW9124" i="3"/>
  <c r="JL9301" i="3"/>
  <c r="JL9303" i="3"/>
  <c r="JL9305" i="3"/>
  <c r="JL9304" i="3"/>
  <c r="JL9302" i="3"/>
  <c r="HH9163" i="3"/>
  <c r="HH9162" i="3"/>
  <c r="HH9161" i="3"/>
  <c r="HH9165" i="3"/>
  <c r="HH9164" i="3"/>
  <c r="HH9160" i="3"/>
  <c r="HH9159" i="3"/>
  <c r="HO9176" i="3"/>
  <c r="HK9169" i="3"/>
  <c r="HN9174" i="3"/>
  <c r="HO9175" i="3" s="1"/>
  <c r="HN9173" i="3"/>
  <c r="HT9187" i="3"/>
  <c r="HO9178" i="3"/>
  <c r="HO9177" i="3"/>
  <c r="GZ9134" i="3"/>
  <c r="GZ9135" i="3"/>
  <c r="HT9189" i="3"/>
  <c r="HT9185" i="3"/>
  <c r="HT9184" i="3"/>
  <c r="HT9190" i="3"/>
  <c r="HT9191" i="3"/>
  <c r="HT9192" i="3"/>
  <c r="HT9186" i="3"/>
  <c r="HT9188" i="3"/>
  <c r="HE9148" i="3"/>
  <c r="HV9195" i="3"/>
  <c r="HV9199" i="3"/>
  <c r="HV9198" i="3"/>
  <c r="HV9197" i="3"/>
  <c r="HV9196" i="3"/>
  <c r="HE9152" i="3"/>
  <c r="HE9154" i="3"/>
  <c r="HE9155" i="3"/>
  <c r="HE9153" i="3"/>
  <c r="HE9150" i="3"/>
  <c r="HE9151" i="3"/>
  <c r="HE9149" i="3"/>
  <c r="HY9205" i="3"/>
  <c r="HY9204" i="3"/>
  <c r="HY9203" i="3"/>
  <c r="IB9209" i="3"/>
  <c r="IB9210" i="3"/>
  <c r="IE9217" i="3"/>
  <c r="IC9212" i="3"/>
  <c r="IC9213" i="3"/>
  <c r="IE9219" i="3"/>
  <c r="IE9221" i="3"/>
  <c r="IE9220" i="3"/>
  <c r="IE9216" i="3"/>
  <c r="IE9218" i="3"/>
  <c r="IG9225" i="3"/>
  <c r="IG9227" i="3"/>
  <c r="IG9226" i="3"/>
  <c r="IG9224" i="3"/>
  <c r="GY9132" i="3"/>
  <c r="GY9131" i="3"/>
  <c r="GC134" i="3"/>
  <c r="T245" i="3" s="1"/>
  <c r="AU245" i="3" s="1"/>
  <c r="GY9129" i="3"/>
  <c r="GY9130" i="3"/>
  <c r="GL153" i="3"/>
  <c r="GM187" i="3" s="1"/>
  <c r="JJ9294" i="3"/>
  <c r="T246" i="3"/>
  <c r="AU246" i="3" s="1"/>
  <c r="GC167" i="3"/>
  <c r="GC133" i="3" s="1"/>
  <c r="GD108" i="3" s="1"/>
  <c r="GD114" i="3" s="1"/>
  <c r="GD115" i="3" s="1"/>
  <c r="GC109" i="3"/>
  <c r="JJ9295" i="3"/>
  <c r="JJ9297" i="3"/>
  <c r="JJ9298" i="3"/>
  <c r="JJ9296" i="3"/>
  <c r="IK9232" i="3"/>
  <c r="IK9233" i="3"/>
  <c r="IK9234" i="3"/>
  <c r="HC9140" i="3"/>
  <c r="IM9237" i="3"/>
  <c r="HC9143" i="3"/>
  <c r="IY9262" i="3"/>
  <c r="IU9254" i="3"/>
  <c r="IP9245" i="3"/>
  <c r="IP9243" i="3"/>
  <c r="IP9246" i="3"/>
  <c r="IP9247" i="3"/>
  <c r="IP9248" i="3"/>
  <c r="IP9244" i="3"/>
  <c r="IM9239" i="3"/>
  <c r="IM9238" i="3"/>
  <c r="HC9145" i="3"/>
  <c r="HC9144" i="3"/>
  <c r="GD136" i="3"/>
  <c r="GE170" i="3" s="1"/>
  <c r="HC9142" i="3"/>
  <c r="HC9141" i="3"/>
  <c r="HC9139" i="3"/>
  <c r="JD9276" i="3"/>
  <c r="IU9256" i="3"/>
  <c r="IU9255" i="3"/>
  <c r="GJ147" i="3"/>
  <c r="GK181" i="3" s="1"/>
  <c r="JD9275" i="3"/>
  <c r="JD9278" i="3"/>
  <c r="JD9277" i="3"/>
  <c r="GI144" i="3"/>
  <c r="GJ178" i="3" s="1"/>
  <c r="JE9281" i="3"/>
  <c r="JE9280" i="3"/>
  <c r="IY9264" i="3"/>
  <c r="IY9263" i="3"/>
  <c r="GI145" i="3"/>
  <c r="GJ179" i="3" s="1"/>
  <c r="JD9274" i="3"/>
  <c r="JD9273" i="3"/>
  <c r="JD9272" i="3"/>
  <c r="JD9271" i="3"/>
  <c r="JD9270" i="3"/>
  <c r="JG9287" i="3"/>
  <c r="GE138" i="3"/>
  <c r="GF172" i="3" s="1"/>
  <c r="JG9284" i="3"/>
  <c r="JG9290" i="3"/>
  <c r="JG9289" i="3"/>
  <c r="JG9288" i="3"/>
  <c r="JG9286" i="3"/>
  <c r="JG9285" i="3"/>
  <c r="JP9310" i="3"/>
  <c r="JP9312" i="3"/>
  <c r="JP9313" i="3"/>
  <c r="JP9311" i="3"/>
  <c r="GG174" i="3"/>
  <c r="GG141" i="3"/>
  <c r="GK151" i="3"/>
  <c r="GK184" i="3"/>
  <c r="GK150" i="3" s="1"/>
  <c r="GL184" i="3" s="1"/>
  <c r="GK182" i="3"/>
  <c r="GK183" i="3"/>
  <c r="GK149" i="3" s="1"/>
  <c r="GQ162" i="3"/>
  <c r="GR196" i="3" s="1"/>
  <c r="IW9259" i="3"/>
  <c r="GN158" i="3"/>
  <c r="GN191" i="3"/>
  <c r="GN157" i="3" s="1"/>
  <c r="GO191" i="3" s="1"/>
  <c r="GM188" i="3"/>
  <c r="GM155" i="3"/>
  <c r="GT9112" i="3"/>
  <c r="GT9111" i="3"/>
  <c r="GR9108" i="3"/>
  <c r="GT9116" i="3"/>
  <c r="GT9117" i="3"/>
  <c r="GT9115" i="3"/>
  <c r="GT9113" i="3"/>
  <c r="GT9114" i="3"/>
  <c r="GW9121" i="3"/>
  <c r="GW9122" i="3"/>
  <c r="GY9128" i="3"/>
  <c r="GY9127" i="3"/>
  <c r="JV9325" i="3"/>
  <c r="JV9327" i="3"/>
  <c r="JV9324" i="3"/>
  <c r="JS9318" i="3"/>
  <c r="JZ9335" i="3"/>
  <c r="JV9330" i="3"/>
  <c r="JV9329" i="3"/>
  <c r="JZ9336" i="3"/>
  <c r="JZ9338" i="3"/>
  <c r="JZ9337" i="3"/>
  <c r="JV9328" i="3"/>
  <c r="JS9317" i="3"/>
  <c r="JV9326" i="3"/>
  <c r="JS9320" i="3"/>
  <c r="JS9319" i="3"/>
  <c r="KD9346" i="3"/>
  <c r="KD9345" i="3"/>
  <c r="KD9343" i="3"/>
  <c r="KD9344" i="3"/>
  <c r="GX9125" i="3" l="1"/>
  <c r="GX9124" i="3"/>
  <c r="JM9302" i="3"/>
  <c r="JM9304" i="3"/>
  <c r="JM9306" i="3"/>
  <c r="JM9305" i="3"/>
  <c r="JM9303" i="3"/>
  <c r="HI9164" i="3"/>
  <c r="HI9160" i="3"/>
  <c r="HI9166" i="3"/>
  <c r="HI9165" i="3"/>
  <c r="HI9161" i="3"/>
  <c r="HI9162" i="3"/>
  <c r="HI9163" i="3"/>
  <c r="HO9174" i="3"/>
  <c r="HP9175" i="3" s="1"/>
  <c r="HP9177" i="3"/>
  <c r="HL9170" i="3"/>
  <c r="HA9136" i="3"/>
  <c r="HA9135" i="3"/>
  <c r="HP9179" i="3"/>
  <c r="HP9178" i="3"/>
  <c r="HU9188" i="3"/>
  <c r="HP9176" i="3"/>
  <c r="HU9186" i="3"/>
  <c r="HU9187" i="3"/>
  <c r="HU9193" i="3"/>
  <c r="HU9192" i="3"/>
  <c r="HU9191" i="3"/>
  <c r="HU9190" i="3"/>
  <c r="HU9185" i="3"/>
  <c r="HU9189" i="3"/>
  <c r="HW9196" i="3"/>
  <c r="HW9197" i="3"/>
  <c r="HW9198" i="3"/>
  <c r="HW9200" i="3"/>
  <c r="HW9199" i="3"/>
  <c r="HF9153" i="3"/>
  <c r="HF9156" i="3"/>
  <c r="HF9155" i="3"/>
  <c r="HF9154" i="3"/>
  <c r="HF9149" i="3"/>
  <c r="HF9151" i="3"/>
  <c r="HF9152" i="3"/>
  <c r="HF9150" i="3"/>
  <c r="IC9210" i="3"/>
  <c r="HZ9204" i="3"/>
  <c r="HZ9206" i="3"/>
  <c r="HZ9205" i="3"/>
  <c r="GD168" i="3"/>
  <c r="GD134" i="3" s="1"/>
  <c r="GE168" i="3" s="1"/>
  <c r="ID9214" i="3"/>
  <c r="ID9213" i="3"/>
  <c r="IF9218" i="3"/>
  <c r="IC9211" i="3"/>
  <c r="IF9220" i="3"/>
  <c r="IF9222" i="3"/>
  <c r="IF9221" i="3"/>
  <c r="IF9217" i="3"/>
  <c r="IH9225" i="3"/>
  <c r="IH9226" i="3"/>
  <c r="IF9219" i="3"/>
  <c r="IH9228" i="3"/>
  <c r="IH9227" i="3"/>
  <c r="GZ9133" i="3"/>
  <c r="GZ9132" i="3"/>
  <c r="GD135" i="3"/>
  <c r="GE169" i="3" s="1"/>
  <c r="GZ9130" i="3"/>
  <c r="GZ9131" i="3"/>
  <c r="GM154" i="3"/>
  <c r="GN188" i="3" s="1"/>
  <c r="T244" i="3"/>
  <c r="AU244" i="3" s="1"/>
  <c r="T275" i="3" s="1"/>
  <c r="GD109" i="3"/>
  <c r="JK9296" i="3"/>
  <c r="GD167" i="3"/>
  <c r="GD133" i="3" s="1"/>
  <c r="GE108" i="3" s="1"/>
  <c r="GE114" i="3" s="1"/>
  <c r="GE115" i="3" s="1"/>
  <c r="JK9295" i="3"/>
  <c r="JK9299" i="3"/>
  <c r="JK9298" i="3"/>
  <c r="JK9297" i="3"/>
  <c r="IL9235" i="3"/>
  <c r="IL9234" i="3"/>
  <c r="IL9233" i="3"/>
  <c r="HD9141" i="3"/>
  <c r="GE137" i="3"/>
  <c r="GF171" i="3" s="1"/>
  <c r="IV9255" i="3"/>
  <c r="IN9238" i="3"/>
  <c r="GK148" i="3"/>
  <c r="GL182" i="3" s="1"/>
  <c r="HD9144" i="3"/>
  <c r="IN9240" i="3"/>
  <c r="IN9239" i="3"/>
  <c r="IQ9244" i="3"/>
  <c r="IQ9245" i="3"/>
  <c r="IQ9248" i="3"/>
  <c r="IQ9249" i="3"/>
  <c r="IQ9247" i="3"/>
  <c r="IQ9246" i="3"/>
  <c r="HD9140" i="3"/>
  <c r="HD9142" i="3"/>
  <c r="HD9143" i="3"/>
  <c r="HD9145" i="3"/>
  <c r="HD9146" i="3"/>
  <c r="IZ9263" i="3"/>
  <c r="IV9257" i="3"/>
  <c r="IV9256" i="3"/>
  <c r="GJ146" i="3"/>
  <c r="GK180" i="3" s="1"/>
  <c r="IZ9265" i="3"/>
  <c r="IZ9264" i="3"/>
  <c r="JF9281" i="3"/>
  <c r="JF9282" i="3"/>
  <c r="GJ145" i="3"/>
  <c r="JE9277" i="3"/>
  <c r="JE9279" i="3"/>
  <c r="JE9278" i="3"/>
  <c r="JE9276" i="3"/>
  <c r="JE9271" i="3"/>
  <c r="JE9272" i="3"/>
  <c r="JE9273" i="3"/>
  <c r="JE9274" i="3"/>
  <c r="JE9275" i="3"/>
  <c r="JH9288" i="3"/>
  <c r="JH9285" i="3"/>
  <c r="JH9286" i="3"/>
  <c r="JH9289" i="3"/>
  <c r="JH9291" i="3"/>
  <c r="JH9290" i="3"/>
  <c r="JH9287" i="3"/>
  <c r="GF139" i="3"/>
  <c r="GG173" i="3" s="1"/>
  <c r="JQ9311" i="3"/>
  <c r="JQ9313" i="3"/>
  <c r="JQ9314" i="3"/>
  <c r="JQ9312" i="3"/>
  <c r="GH175" i="3"/>
  <c r="GH142" i="3"/>
  <c r="GL183" i="3"/>
  <c r="GR9107" i="3"/>
  <c r="GS9108" i="3" s="1"/>
  <c r="GL150" i="3"/>
  <c r="GL185" i="3"/>
  <c r="GL151" i="3" s="1"/>
  <c r="GL152" i="3"/>
  <c r="IX9260" i="3"/>
  <c r="GO159" i="3"/>
  <c r="GO192" i="3"/>
  <c r="GO158" i="3" s="1"/>
  <c r="GP192" i="3" s="1"/>
  <c r="GN189" i="3"/>
  <c r="GN156" i="3"/>
  <c r="GU9114" i="3"/>
  <c r="GU9113" i="3"/>
  <c r="GU9115" i="3"/>
  <c r="GU9117" i="3"/>
  <c r="GU9118" i="3"/>
  <c r="GU9116" i="3"/>
  <c r="GU9112" i="3"/>
  <c r="GS9109" i="3"/>
  <c r="GX9122" i="3"/>
  <c r="GX9123" i="3"/>
  <c r="GZ9128" i="3"/>
  <c r="GZ9129" i="3"/>
  <c r="JW9326" i="3"/>
  <c r="JT9319" i="3"/>
  <c r="JW9328" i="3"/>
  <c r="JT9318" i="3"/>
  <c r="KA9336" i="3"/>
  <c r="JW9327" i="3"/>
  <c r="JW9329" i="3"/>
  <c r="JW9330" i="3"/>
  <c r="JW9331" i="3"/>
  <c r="JW9325" i="3"/>
  <c r="JT9320" i="3"/>
  <c r="JT9321" i="3"/>
  <c r="KA9337" i="3"/>
  <c r="KA9339" i="3"/>
  <c r="KA9338" i="3"/>
  <c r="KE9344" i="3"/>
  <c r="KE9345" i="3"/>
  <c r="KE9347" i="3"/>
  <c r="KE9346" i="3"/>
  <c r="GY9126" i="3" l="1"/>
  <c r="GY9125" i="3"/>
  <c r="JN9303" i="3"/>
  <c r="JN9305" i="3"/>
  <c r="JN9307" i="3"/>
  <c r="JN9306" i="3"/>
  <c r="JN9304" i="3"/>
  <c r="HJ9163" i="3"/>
  <c r="HJ9165" i="3"/>
  <c r="HJ9162" i="3"/>
  <c r="HJ9161" i="3"/>
  <c r="HJ9167" i="3"/>
  <c r="HJ9166" i="3"/>
  <c r="HJ9164" i="3"/>
  <c r="HQ9176" i="3"/>
  <c r="HQ9178" i="3"/>
  <c r="HV9187" i="3"/>
  <c r="HM9171" i="3"/>
  <c r="HV9189" i="3"/>
  <c r="HQ9180" i="3"/>
  <c r="HQ9179" i="3"/>
  <c r="HB9137" i="3"/>
  <c r="HB9136" i="3"/>
  <c r="HQ9177" i="3"/>
  <c r="HV9190" i="3"/>
  <c r="HV9191" i="3"/>
  <c r="HV9192" i="3"/>
  <c r="HV9193" i="3"/>
  <c r="HV9194" i="3"/>
  <c r="HX9199" i="3"/>
  <c r="HV9186" i="3"/>
  <c r="HV9188" i="3"/>
  <c r="HX9200" i="3"/>
  <c r="HX9201" i="3"/>
  <c r="HX9198" i="3"/>
  <c r="HX9197" i="3"/>
  <c r="HG9154" i="3"/>
  <c r="HG9155" i="3"/>
  <c r="HG9156" i="3"/>
  <c r="HG9157" i="3"/>
  <c r="HG9150" i="3"/>
  <c r="HG9152" i="3"/>
  <c r="HG9153" i="3"/>
  <c r="HG9151" i="3"/>
  <c r="GN155" i="3"/>
  <c r="GO189" i="3" s="1"/>
  <c r="IA9205" i="3"/>
  <c r="IG9219" i="3"/>
  <c r="IA9206" i="3"/>
  <c r="IA9207" i="3"/>
  <c r="ID9211" i="3"/>
  <c r="ID9212" i="3"/>
  <c r="IG9218" i="3"/>
  <c r="IE9214" i="3"/>
  <c r="IE9215" i="3"/>
  <c r="IG9221" i="3"/>
  <c r="IG9223" i="3"/>
  <c r="IG9222" i="3"/>
  <c r="IG9220" i="3"/>
  <c r="II9226" i="3"/>
  <c r="II9227" i="3"/>
  <c r="GE136" i="3"/>
  <c r="GF170" i="3" s="1"/>
  <c r="II9229" i="3"/>
  <c r="II9228" i="3"/>
  <c r="HA9134" i="3"/>
  <c r="HA9133" i="3"/>
  <c r="HA9131" i="3"/>
  <c r="HA9132" i="3"/>
  <c r="GE135" i="3"/>
  <c r="GF169" i="3" s="1"/>
  <c r="GE167" i="3"/>
  <c r="GE133" i="3" s="1"/>
  <c r="GF109" i="3" s="1"/>
  <c r="GE109" i="3"/>
  <c r="GE134" i="3"/>
  <c r="GF168" i="3" s="1"/>
  <c r="JL9297" i="3"/>
  <c r="GL149" i="3"/>
  <c r="GM183" i="3" s="1"/>
  <c r="GF138" i="3"/>
  <c r="GG172" i="3" s="1"/>
  <c r="JL9298" i="3"/>
  <c r="JL9296" i="3"/>
  <c r="JL9299" i="3"/>
  <c r="JL9300" i="3"/>
  <c r="IM9234" i="3"/>
  <c r="IM9236" i="3"/>
  <c r="IM9235" i="3"/>
  <c r="IO9239" i="3"/>
  <c r="GK146" i="3"/>
  <c r="GL180" i="3" s="1"/>
  <c r="IR9247" i="3"/>
  <c r="IR9246" i="3"/>
  <c r="IR9249" i="3"/>
  <c r="IR9250" i="3"/>
  <c r="IR9248" i="3"/>
  <c r="IR9245" i="3"/>
  <c r="IO9241" i="3"/>
  <c r="IO9240" i="3"/>
  <c r="IW9256" i="3"/>
  <c r="HE9146" i="3"/>
  <c r="HE9147" i="3"/>
  <c r="HE9145" i="3"/>
  <c r="HE9144" i="3"/>
  <c r="HE9143" i="3"/>
  <c r="HE9142" i="3"/>
  <c r="HE9141" i="3"/>
  <c r="JA9264" i="3"/>
  <c r="GK179" i="3"/>
  <c r="JF9278" i="3"/>
  <c r="GK147" i="3"/>
  <c r="GL181" i="3" s="1"/>
  <c r="IW9257" i="3"/>
  <c r="IW9258" i="3"/>
  <c r="JF9279" i="3"/>
  <c r="JF9280" i="3"/>
  <c r="JF9277" i="3"/>
  <c r="JG9282" i="3"/>
  <c r="JG9283" i="3"/>
  <c r="JA9266" i="3"/>
  <c r="JA9265" i="3"/>
  <c r="JF9275" i="3"/>
  <c r="JF9276" i="3"/>
  <c r="JF9274" i="3"/>
  <c r="JI9287" i="3"/>
  <c r="JF9273" i="3"/>
  <c r="JF9272" i="3"/>
  <c r="JI9290" i="3"/>
  <c r="JI9292" i="3"/>
  <c r="JI9291" i="3"/>
  <c r="JI9289" i="3"/>
  <c r="JI9288" i="3"/>
  <c r="GG140" i="3"/>
  <c r="GH174" i="3" s="1"/>
  <c r="JI9286" i="3"/>
  <c r="JR9312" i="3"/>
  <c r="JR9314" i="3"/>
  <c r="JR9315" i="3"/>
  <c r="JR9313" i="3"/>
  <c r="GI176" i="3"/>
  <c r="GI143" i="3"/>
  <c r="GM186" i="3"/>
  <c r="GM152" i="3" s="1"/>
  <c r="GM153" i="3"/>
  <c r="GN154" i="3" s="1"/>
  <c r="GO188" i="3" s="1"/>
  <c r="GM185" i="3"/>
  <c r="GM151" i="3" s="1"/>
  <c r="GM184" i="3"/>
  <c r="IY9261" i="3"/>
  <c r="U269" i="3"/>
  <c r="AV269" i="3" s="1"/>
  <c r="U270" i="3"/>
  <c r="AV270" i="3" s="1"/>
  <c r="GP160" i="3"/>
  <c r="GP193" i="3"/>
  <c r="GP159" i="3" s="1"/>
  <c r="GQ193" i="3" s="1"/>
  <c r="GO190" i="3"/>
  <c r="GO157" i="3"/>
  <c r="GV9113" i="3"/>
  <c r="GV9114" i="3"/>
  <c r="GV9116" i="3"/>
  <c r="GV9115" i="3"/>
  <c r="GT9109" i="3"/>
  <c r="GT9110" i="3"/>
  <c r="GV9119" i="3"/>
  <c r="GV9118" i="3"/>
  <c r="GV9117" i="3"/>
  <c r="GY9123" i="3"/>
  <c r="GY9124" i="3"/>
  <c r="HA9129" i="3"/>
  <c r="HA9130" i="3"/>
  <c r="JX9327" i="3"/>
  <c r="JU9320" i="3"/>
  <c r="JU9319" i="3"/>
  <c r="JX9330" i="3"/>
  <c r="KB9337" i="3"/>
  <c r="JX9332" i="3"/>
  <c r="JX9331" i="3"/>
  <c r="JX9328" i="3"/>
  <c r="JX9329" i="3"/>
  <c r="JX9326" i="3"/>
  <c r="KB9340" i="3"/>
  <c r="KB9339" i="3"/>
  <c r="JU9321" i="3"/>
  <c r="JU9322" i="3"/>
  <c r="KB9338" i="3"/>
  <c r="KF9345" i="3"/>
  <c r="KF9346" i="3"/>
  <c r="KF9348" i="3"/>
  <c r="KF9347" i="3"/>
  <c r="GZ9126" i="3" l="1"/>
  <c r="GZ9127" i="3"/>
  <c r="JO9304" i="3"/>
  <c r="JO9306" i="3"/>
  <c r="JO9308" i="3"/>
  <c r="JO9307" i="3"/>
  <c r="JO9305" i="3"/>
  <c r="HK9166" i="3"/>
  <c r="HK9165" i="3"/>
  <c r="HK9164" i="3"/>
  <c r="HK9168" i="3"/>
  <c r="HK9167" i="3"/>
  <c r="HK9162" i="3"/>
  <c r="HK9163" i="3"/>
  <c r="HW9188" i="3"/>
  <c r="HR9179" i="3"/>
  <c r="HN9172" i="3"/>
  <c r="HR9177" i="3"/>
  <c r="HR9178" i="3"/>
  <c r="HC9137" i="3"/>
  <c r="HC9138" i="3"/>
  <c r="HR9181" i="3"/>
  <c r="HR9180" i="3"/>
  <c r="HW9187" i="3"/>
  <c r="HW9195" i="3"/>
  <c r="HW9194" i="3"/>
  <c r="HW9193" i="3"/>
  <c r="HW9192" i="3"/>
  <c r="HH9151" i="3"/>
  <c r="HW9191" i="3"/>
  <c r="HW9190" i="3"/>
  <c r="HW9189" i="3"/>
  <c r="HY9198" i="3"/>
  <c r="HY9202" i="3"/>
  <c r="HY9201" i="3"/>
  <c r="HY9200" i="3"/>
  <c r="HY9199" i="3"/>
  <c r="HH9158" i="3"/>
  <c r="HH9157" i="3"/>
  <c r="HH9156" i="3"/>
  <c r="HH9155" i="3"/>
  <c r="HH9153" i="3"/>
  <c r="HH9154" i="3"/>
  <c r="HH9152" i="3"/>
  <c r="GO156" i="3"/>
  <c r="GP190" i="3" s="1"/>
  <c r="IH9220" i="3"/>
  <c r="IB9208" i="3"/>
  <c r="IB9207" i="3"/>
  <c r="IB9206" i="3"/>
  <c r="IF9216" i="3"/>
  <c r="IF9215" i="3"/>
  <c r="IE9212" i="3"/>
  <c r="IE9213" i="3"/>
  <c r="IH9222" i="3"/>
  <c r="GF137" i="3"/>
  <c r="GG171" i="3" s="1"/>
  <c r="IH9221" i="3"/>
  <c r="IH9223" i="3"/>
  <c r="IH9224" i="3"/>
  <c r="IH9219" i="3"/>
  <c r="IJ9228" i="3"/>
  <c r="IJ9230" i="3"/>
  <c r="IJ9229" i="3"/>
  <c r="IJ9227" i="3"/>
  <c r="HB9135" i="3"/>
  <c r="HB9134" i="3"/>
  <c r="HB9133" i="3"/>
  <c r="HB9132" i="3"/>
  <c r="GF136" i="3"/>
  <c r="GG170" i="3" s="1"/>
  <c r="JM9297" i="3"/>
  <c r="GM150" i="3"/>
  <c r="GN184" i="3" s="1"/>
  <c r="GF135" i="3"/>
  <c r="GG169" i="3" s="1"/>
  <c r="GG139" i="3"/>
  <c r="GH173" i="3" s="1"/>
  <c r="JM9300" i="3"/>
  <c r="JM9301" i="3"/>
  <c r="JM9299" i="3"/>
  <c r="IN9235" i="3"/>
  <c r="JM9298" i="3"/>
  <c r="IN9237" i="3"/>
  <c r="IN9236" i="3"/>
  <c r="GL148" i="3"/>
  <c r="GM182" i="3" s="1"/>
  <c r="IP9240" i="3"/>
  <c r="IX9257" i="3"/>
  <c r="IS9248" i="3"/>
  <c r="GL147" i="3"/>
  <c r="GM181" i="3" s="1"/>
  <c r="IP9242" i="3"/>
  <c r="IP9241" i="3"/>
  <c r="HF9144" i="3"/>
  <c r="IS9251" i="3"/>
  <c r="IS9250" i="3"/>
  <c r="IS9249" i="3"/>
  <c r="IS9246" i="3"/>
  <c r="IS9247" i="3"/>
  <c r="HF9142" i="3"/>
  <c r="HF9143" i="3"/>
  <c r="HF9145" i="3"/>
  <c r="HF9147" i="3"/>
  <c r="HF9148" i="3"/>
  <c r="HF9146" i="3"/>
  <c r="JB9265" i="3"/>
  <c r="JG9278" i="3"/>
  <c r="IX9258" i="3"/>
  <c r="IX9259" i="3"/>
  <c r="JB9267" i="3"/>
  <c r="JB9266" i="3"/>
  <c r="JH9284" i="3"/>
  <c r="JH9283" i="3"/>
  <c r="JG9280" i="3"/>
  <c r="JG9281" i="3"/>
  <c r="JG9279" i="3"/>
  <c r="JG9273" i="3"/>
  <c r="JG9274" i="3"/>
  <c r="JG9277" i="3"/>
  <c r="JG9276" i="3"/>
  <c r="JG9275" i="3"/>
  <c r="JJ9288" i="3"/>
  <c r="JJ9291" i="3"/>
  <c r="JJ9289" i="3"/>
  <c r="JJ9293" i="3"/>
  <c r="JJ9292" i="3"/>
  <c r="JJ9290" i="3"/>
  <c r="GH141" i="3"/>
  <c r="GI175" i="3" s="1"/>
  <c r="JJ9287" i="3"/>
  <c r="GF134" i="3"/>
  <c r="GG168" i="3" s="1"/>
  <c r="JS9313" i="3"/>
  <c r="JS9316" i="3"/>
  <c r="JS9315" i="3"/>
  <c r="JS9314" i="3"/>
  <c r="GF167" i="3"/>
  <c r="GF108" i="3"/>
  <c r="GF114" i="3" s="1"/>
  <c r="GF115" i="3" s="1"/>
  <c r="GJ177" i="3"/>
  <c r="GJ144" i="3"/>
  <c r="GN185" i="3"/>
  <c r="GO155" i="3"/>
  <c r="GP189" i="3" s="1"/>
  <c r="GN187" i="3"/>
  <c r="GN153" i="3" s="1"/>
  <c r="GN186" i="3"/>
  <c r="GN152" i="3" s="1"/>
  <c r="IZ9262" i="3"/>
  <c r="GQ194" i="3"/>
  <c r="GQ160" i="3" s="1"/>
  <c r="GR194" i="3" s="1"/>
  <c r="GQ161" i="3"/>
  <c r="GP158" i="3"/>
  <c r="U268" i="3"/>
  <c r="AV268" i="3" s="1"/>
  <c r="GP191" i="3"/>
  <c r="GW9114" i="3"/>
  <c r="GW9115" i="3"/>
  <c r="GW9117" i="3"/>
  <c r="GW9119" i="3"/>
  <c r="GW9120" i="3"/>
  <c r="GW9116" i="3"/>
  <c r="GW9118" i="3"/>
  <c r="GU9111" i="3"/>
  <c r="GU9110" i="3"/>
  <c r="GZ9124" i="3"/>
  <c r="GZ9125" i="3"/>
  <c r="HB9130" i="3"/>
  <c r="HB9131" i="3"/>
  <c r="JY9327" i="3"/>
  <c r="JY9329" i="3"/>
  <c r="JY9331" i="3"/>
  <c r="JV9321" i="3"/>
  <c r="KC9339" i="3"/>
  <c r="KC9338" i="3"/>
  <c r="KC9341" i="3"/>
  <c r="KC9340" i="3"/>
  <c r="JY9333" i="3"/>
  <c r="JY9332" i="3"/>
  <c r="JV9320" i="3"/>
  <c r="JY9330" i="3"/>
  <c r="JY9328" i="3"/>
  <c r="JV9322" i="3"/>
  <c r="JV9323" i="3"/>
  <c r="KG9346" i="3"/>
  <c r="KG9347" i="3"/>
  <c r="KG9349" i="3"/>
  <c r="KG9348" i="3"/>
  <c r="HA9127" i="3" l="1"/>
  <c r="HA9128" i="3"/>
  <c r="JP9305" i="3"/>
  <c r="JP9307" i="3"/>
  <c r="JP9309" i="3"/>
  <c r="JP9308" i="3"/>
  <c r="JP9306" i="3"/>
  <c r="HL9167" i="3"/>
  <c r="HL9163" i="3"/>
  <c r="HL9169" i="3"/>
  <c r="HL9168" i="3"/>
  <c r="HL9164" i="3"/>
  <c r="HL9165" i="3"/>
  <c r="HL9166" i="3"/>
  <c r="HX9189" i="3"/>
  <c r="HS9180" i="3"/>
  <c r="HS9178" i="3"/>
  <c r="HO9173" i="3"/>
  <c r="HS9182" i="3"/>
  <c r="HS9181" i="3"/>
  <c r="HD9139" i="3"/>
  <c r="HD9138" i="3"/>
  <c r="HS9179" i="3"/>
  <c r="HX9190" i="3"/>
  <c r="HX9191" i="3"/>
  <c r="HX9192" i="3"/>
  <c r="HX9193" i="3"/>
  <c r="HZ9199" i="3"/>
  <c r="HX9194" i="3"/>
  <c r="HX9195" i="3"/>
  <c r="HX9196" i="3"/>
  <c r="HX9188" i="3"/>
  <c r="HZ9200" i="3"/>
  <c r="HZ9201" i="3"/>
  <c r="HZ9203" i="3"/>
  <c r="HZ9202" i="3"/>
  <c r="HI9152" i="3"/>
  <c r="GP157" i="3"/>
  <c r="GQ191" i="3" s="1"/>
  <c r="U267" i="3"/>
  <c r="AV267" i="3" s="1"/>
  <c r="HI9156" i="3"/>
  <c r="HI9157" i="3"/>
  <c r="HI9158" i="3"/>
  <c r="HI9159" i="3"/>
  <c r="HI9154" i="3"/>
  <c r="HI9155" i="3"/>
  <c r="HI9153" i="3"/>
  <c r="GG138" i="3"/>
  <c r="GH172" i="3" s="1"/>
  <c r="IC9207" i="3"/>
  <c r="IC9209" i="3"/>
  <c r="IC9208" i="3"/>
  <c r="IF9213" i="3"/>
  <c r="IF9214" i="3"/>
  <c r="II9220" i="3"/>
  <c r="IG9217" i="3"/>
  <c r="IG9216" i="3"/>
  <c r="II9224" i="3"/>
  <c r="II9225" i="3"/>
  <c r="II9223" i="3"/>
  <c r="II9221" i="3"/>
  <c r="II9222" i="3"/>
  <c r="IK9229" i="3"/>
  <c r="IK9228" i="3"/>
  <c r="IK9231" i="3"/>
  <c r="IK9230" i="3"/>
  <c r="HC9136" i="3"/>
  <c r="HC9135" i="3"/>
  <c r="GG137" i="3"/>
  <c r="GH171" i="3" s="1"/>
  <c r="HC9134" i="3"/>
  <c r="HC9133" i="3"/>
  <c r="GN151" i="3"/>
  <c r="GO185" i="3" s="1"/>
  <c r="GH140" i="3"/>
  <c r="GI174" i="3" s="1"/>
  <c r="GG136" i="3"/>
  <c r="GH170" i="3" s="1"/>
  <c r="JN9298" i="3"/>
  <c r="IO9236" i="3"/>
  <c r="JN9299" i="3"/>
  <c r="JN9301" i="3"/>
  <c r="JN9302" i="3"/>
  <c r="JN9300" i="3"/>
  <c r="GM148" i="3"/>
  <c r="GN182" i="3" s="1"/>
  <c r="GM149" i="3"/>
  <c r="GN183" i="3" s="1"/>
  <c r="IO9237" i="3"/>
  <c r="IO9238" i="3"/>
  <c r="IQ9241" i="3"/>
  <c r="HG9146" i="3"/>
  <c r="IY9258" i="3"/>
  <c r="IT9249" i="3"/>
  <c r="IT9248" i="3"/>
  <c r="IT9247" i="3"/>
  <c r="IT9250" i="3"/>
  <c r="IT9251" i="3"/>
  <c r="IT9252" i="3"/>
  <c r="IQ9243" i="3"/>
  <c r="IQ9242" i="3"/>
  <c r="JC9266" i="3"/>
  <c r="HG9149" i="3"/>
  <c r="HG9148" i="3"/>
  <c r="HG9147" i="3"/>
  <c r="HG9145" i="3"/>
  <c r="HG9144" i="3"/>
  <c r="HG9143" i="3"/>
  <c r="JH9279" i="3"/>
  <c r="IY9259" i="3"/>
  <c r="IY9260" i="3"/>
  <c r="JH9282" i="3"/>
  <c r="JH9281" i="3"/>
  <c r="JH9280" i="3"/>
  <c r="JI9285" i="3"/>
  <c r="JI9284" i="3"/>
  <c r="JC9268" i="3"/>
  <c r="JC9267" i="3"/>
  <c r="JH9275" i="3"/>
  <c r="JH9276" i="3"/>
  <c r="JK9290" i="3"/>
  <c r="JH9278" i="3"/>
  <c r="JH9277" i="3"/>
  <c r="JH9274" i="3"/>
  <c r="JK9292" i="3"/>
  <c r="JK9294" i="3"/>
  <c r="JK9293" i="3"/>
  <c r="JK9291" i="3"/>
  <c r="JK9289" i="3"/>
  <c r="JK9288" i="3"/>
  <c r="GI142" i="3"/>
  <c r="GJ176" i="3" s="1"/>
  <c r="GF133" i="3"/>
  <c r="GG134" i="3" s="1"/>
  <c r="GH168" i="3" s="1"/>
  <c r="GG135" i="3"/>
  <c r="GH169" i="3" s="1"/>
  <c r="JT9314" i="3"/>
  <c r="JT9315" i="3"/>
  <c r="JT9317" i="3"/>
  <c r="JT9316" i="3"/>
  <c r="GK178" i="3"/>
  <c r="GK145" i="3"/>
  <c r="GP156" i="3"/>
  <c r="GQ190" i="3" s="1"/>
  <c r="U266" i="3"/>
  <c r="AV266" i="3" s="1"/>
  <c r="GO186" i="3"/>
  <c r="GO187" i="3"/>
  <c r="GO153" i="3" s="1"/>
  <c r="GO154" i="3"/>
  <c r="JA9263" i="3"/>
  <c r="GR162" i="3"/>
  <c r="GR195" i="3"/>
  <c r="GR161" i="3" s="1"/>
  <c r="GS195" i="3" s="1"/>
  <c r="GQ192" i="3"/>
  <c r="GQ159" i="3"/>
  <c r="GX9115" i="3"/>
  <c r="GX9118" i="3"/>
  <c r="GX9117" i="3"/>
  <c r="GV9112" i="3"/>
  <c r="GV9111" i="3"/>
  <c r="GX9116" i="3"/>
  <c r="GX9121" i="3"/>
  <c r="GX9120" i="3"/>
  <c r="GX9119" i="3"/>
  <c r="HA9126" i="3"/>
  <c r="HA9125" i="3"/>
  <c r="HC9131" i="3"/>
  <c r="HC9132" i="3"/>
  <c r="JZ9328" i="3"/>
  <c r="JZ9330" i="3"/>
  <c r="KD9340" i="3"/>
  <c r="JZ9329" i="3"/>
  <c r="JZ9332" i="3"/>
  <c r="JW9322" i="3"/>
  <c r="JW9323" i="3"/>
  <c r="JW9324" i="3"/>
  <c r="JZ9333" i="3"/>
  <c r="JZ9334" i="3"/>
  <c r="KD9342" i="3"/>
  <c r="KD9341" i="3"/>
  <c r="KD9339" i="3"/>
  <c r="JW9321" i="3"/>
  <c r="JZ9331" i="3"/>
  <c r="HB9129" i="3" l="1"/>
  <c r="HB9128" i="3"/>
  <c r="JQ9306" i="3"/>
  <c r="JQ9308" i="3"/>
  <c r="JQ9310" i="3"/>
  <c r="JQ9309" i="3"/>
  <c r="JQ9307" i="3"/>
  <c r="HM9168" i="3"/>
  <c r="HM9167" i="3"/>
  <c r="HM9166" i="3"/>
  <c r="HM9165" i="3"/>
  <c r="HT9179" i="3"/>
  <c r="HM9164" i="3"/>
  <c r="HM9170" i="3"/>
  <c r="HM9169" i="3"/>
  <c r="HT9181" i="3"/>
  <c r="HP9174" i="3"/>
  <c r="HE9139" i="3"/>
  <c r="HE9140" i="3"/>
  <c r="HY9189" i="3"/>
  <c r="HT9183" i="3"/>
  <c r="HT9182" i="3"/>
  <c r="HT9180" i="3"/>
  <c r="IA9202" i="3"/>
  <c r="HY9196" i="3"/>
  <c r="HY9197" i="3"/>
  <c r="HY9195" i="3"/>
  <c r="HY9194" i="3"/>
  <c r="HY9193" i="3"/>
  <c r="HY9192" i="3"/>
  <c r="HY9191" i="3"/>
  <c r="HY9190" i="3"/>
  <c r="IA9204" i="3"/>
  <c r="IA9203" i="3"/>
  <c r="IA9201" i="3"/>
  <c r="IA9200" i="3"/>
  <c r="GQ158" i="3"/>
  <c r="GR192" i="3" s="1"/>
  <c r="HJ9153" i="3"/>
  <c r="HJ9160" i="3"/>
  <c r="HJ9159" i="3"/>
  <c r="HJ9158" i="3"/>
  <c r="HJ9157" i="3"/>
  <c r="HJ9156" i="3"/>
  <c r="HJ9155" i="3"/>
  <c r="HJ9154" i="3"/>
  <c r="GH139" i="3"/>
  <c r="GI173" i="3" s="1"/>
  <c r="ID9208" i="3"/>
  <c r="ID9210" i="3"/>
  <c r="ID9209" i="3"/>
  <c r="IJ9222" i="3"/>
  <c r="IJ9224" i="3"/>
  <c r="IH9217" i="3"/>
  <c r="IH9218" i="3"/>
  <c r="IG9215" i="3"/>
  <c r="IG9214" i="3"/>
  <c r="GH138" i="3"/>
  <c r="GI172" i="3" s="1"/>
  <c r="IJ9221" i="3"/>
  <c r="IJ9223" i="3"/>
  <c r="IJ9225" i="3"/>
  <c r="IJ9226" i="3"/>
  <c r="IL9230" i="3"/>
  <c r="IL9232" i="3"/>
  <c r="IL9231" i="3"/>
  <c r="IL9229" i="3"/>
  <c r="HD9137" i="3"/>
  <c r="HD9136" i="3"/>
  <c r="GH137" i="3"/>
  <c r="GI171" i="3" s="1"/>
  <c r="HD9135" i="3"/>
  <c r="HD9134" i="3"/>
  <c r="GO152" i="3"/>
  <c r="GP186" i="3" s="1"/>
  <c r="GI141" i="3"/>
  <c r="GJ175" i="3" s="1"/>
  <c r="JO9300" i="3"/>
  <c r="JO9303" i="3"/>
  <c r="JO9302" i="3"/>
  <c r="JO9299" i="3"/>
  <c r="JO9301" i="3"/>
  <c r="GN149" i="3"/>
  <c r="GO183" i="3" s="1"/>
  <c r="GN150" i="3"/>
  <c r="GO184" i="3" s="1"/>
  <c r="IP9238" i="3"/>
  <c r="IP9239" i="3"/>
  <c r="IP9237" i="3"/>
  <c r="IZ9259" i="3"/>
  <c r="HH9147" i="3"/>
  <c r="IR9242" i="3"/>
  <c r="IR9244" i="3"/>
  <c r="IR9243" i="3"/>
  <c r="IU9253" i="3"/>
  <c r="IU9252" i="3"/>
  <c r="IU9251" i="3"/>
  <c r="IU9250" i="3"/>
  <c r="IU9248" i="3"/>
  <c r="IU9249" i="3"/>
  <c r="HH9144" i="3"/>
  <c r="HH9146" i="3"/>
  <c r="HH9145" i="3"/>
  <c r="HH9148" i="3"/>
  <c r="HH9150" i="3"/>
  <c r="HH9149" i="3"/>
  <c r="JI9280" i="3"/>
  <c r="IZ9261" i="3"/>
  <c r="IZ9260" i="3"/>
  <c r="JD9267" i="3"/>
  <c r="JD9269" i="3"/>
  <c r="JD9268" i="3"/>
  <c r="JJ9285" i="3"/>
  <c r="JJ9286" i="3"/>
  <c r="JI9281" i="3"/>
  <c r="JI9283" i="3"/>
  <c r="JI9282" i="3"/>
  <c r="JL9291" i="3"/>
  <c r="JI9275" i="3"/>
  <c r="JI9277" i="3"/>
  <c r="JI9278" i="3"/>
  <c r="JI9279" i="3"/>
  <c r="JI9276" i="3"/>
  <c r="JL9293" i="3"/>
  <c r="GG109" i="3"/>
  <c r="JL9289" i="3"/>
  <c r="GH135" i="3"/>
  <c r="GI169" i="3" s="1"/>
  <c r="JL9295" i="3"/>
  <c r="JL9294" i="3"/>
  <c r="JL9292" i="3"/>
  <c r="JL9290" i="3"/>
  <c r="GG167" i="3"/>
  <c r="GJ143" i="3"/>
  <c r="GK177" i="3" s="1"/>
  <c r="GG108" i="3"/>
  <c r="GG114" i="3" s="1"/>
  <c r="GG115" i="3" s="1"/>
  <c r="GH136" i="3"/>
  <c r="GI170" i="3" s="1"/>
  <c r="JU9316" i="3"/>
  <c r="JU9317" i="3"/>
  <c r="JU9318" i="3"/>
  <c r="JU9315" i="3"/>
  <c r="GL179" i="3"/>
  <c r="GL146" i="3"/>
  <c r="GQ157" i="3"/>
  <c r="GR191" i="3" s="1"/>
  <c r="GP188" i="3"/>
  <c r="GP154" i="3" s="1"/>
  <c r="U265" i="3"/>
  <c r="AV265" i="3" s="1"/>
  <c r="GP187" i="3"/>
  <c r="U264" i="3"/>
  <c r="AV264" i="3" s="1"/>
  <c r="GP155" i="3"/>
  <c r="JB9264" i="3"/>
  <c r="GS196" i="3"/>
  <c r="GS162" i="3" s="1"/>
  <c r="GT196" i="3" s="1"/>
  <c r="GS9107" i="3"/>
  <c r="GR193" i="3"/>
  <c r="GR160" i="3"/>
  <c r="GY9117" i="3"/>
  <c r="GY9119" i="3"/>
  <c r="GY9120" i="3"/>
  <c r="GY9121" i="3"/>
  <c r="GY9122" i="3"/>
  <c r="GY9118" i="3"/>
  <c r="GW9112" i="3"/>
  <c r="GW9113" i="3"/>
  <c r="GY9116" i="3"/>
  <c r="HB9126" i="3"/>
  <c r="HB9127" i="3"/>
  <c r="HD9133" i="3"/>
  <c r="HD9132" i="3"/>
  <c r="KA9329" i="3"/>
  <c r="JX9322" i="3"/>
  <c r="KA9332" i="3"/>
  <c r="KA9331" i="3"/>
  <c r="KA9333" i="3"/>
  <c r="KE9341" i="3"/>
  <c r="KA9335" i="3"/>
  <c r="KA9334" i="3"/>
  <c r="KE9343" i="3"/>
  <c r="KE9342" i="3"/>
  <c r="KE9340" i="3"/>
  <c r="JX9324" i="3"/>
  <c r="JX9325" i="3"/>
  <c r="JX9323" i="3"/>
  <c r="KA9330" i="3"/>
  <c r="HC9130" i="3" l="1"/>
  <c r="HC9129" i="3"/>
  <c r="JR9307" i="3"/>
  <c r="JR9309" i="3"/>
  <c r="JR9311" i="3"/>
  <c r="JR9310" i="3"/>
  <c r="JR9308" i="3"/>
  <c r="HN9169" i="3"/>
  <c r="HN9171" i="3"/>
  <c r="HN9170" i="3"/>
  <c r="HN9165" i="3"/>
  <c r="HN9166" i="3"/>
  <c r="HN9168" i="3"/>
  <c r="HN9167" i="3"/>
  <c r="GR159" i="3"/>
  <c r="GS193" i="3" s="1"/>
  <c r="HU9182" i="3"/>
  <c r="HQ9175" i="3"/>
  <c r="HU9180" i="3"/>
  <c r="HU9181" i="3"/>
  <c r="HU9184" i="3"/>
  <c r="HV9185" i="3" s="1"/>
  <c r="HW9186" i="3" s="1"/>
  <c r="HU9183" i="3"/>
  <c r="HF9141" i="3"/>
  <c r="HF9140" i="3"/>
  <c r="HZ9190" i="3"/>
  <c r="HZ9192" i="3"/>
  <c r="IB9203" i="3"/>
  <c r="HZ9191" i="3"/>
  <c r="HZ9193" i="3"/>
  <c r="HZ9194" i="3"/>
  <c r="HZ9195" i="3"/>
  <c r="HZ9198" i="3"/>
  <c r="HZ9197" i="3"/>
  <c r="HZ9196" i="3"/>
  <c r="IB9201" i="3"/>
  <c r="IB9205" i="3"/>
  <c r="IB9204" i="3"/>
  <c r="IB9202" i="3"/>
  <c r="HK9154" i="3"/>
  <c r="HK9158" i="3"/>
  <c r="HK9159" i="3"/>
  <c r="HK9161" i="3"/>
  <c r="HK9160" i="3"/>
  <c r="HK9155" i="3"/>
  <c r="GI140" i="3"/>
  <c r="GJ174" i="3" s="1"/>
  <c r="HK9156" i="3"/>
  <c r="HK9157" i="3"/>
  <c r="IE9209" i="3"/>
  <c r="IK9223" i="3"/>
  <c r="IE9211" i="3"/>
  <c r="IE9210" i="3"/>
  <c r="GI139" i="3"/>
  <c r="GJ173" i="3" s="1"/>
  <c r="GP153" i="3"/>
  <c r="GQ187" i="3" s="1"/>
  <c r="IH9215" i="3"/>
  <c r="IH9216" i="3"/>
  <c r="II9218" i="3"/>
  <c r="II9219" i="3"/>
  <c r="IJ9220" i="3" s="1"/>
  <c r="IK9221" i="3" s="1"/>
  <c r="IK9222" i="3"/>
  <c r="IK9225" i="3"/>
  <c r="IK9227" i="3"/>
  <c r="IK9226" i="3"/>
  <c r="IM9230" i="3"/>
  <c r="IK9224" i="3"/>
  <c r="IM9231" i="3"/>
  <c r="GI138" i="3"/>
  <c r="GJ172" i="3" s="1"/>
  <c r="IM9233" i="3"/>
  <c r="IM9232" i="3"/>
  <c r="HE9138" i="3"/>
  <c r="HE9137" i="3"/>
  <c r="U263" i="3"/>
  <c r="AV263" i="3" s="1"/>
  <c r="GJ142" i="3"/>
  <c r="GK176" i="3" s="1"/>
  <c r="HE9135" i="3"/>
  <c r="HE9136" i="3"/>
  <c r="JP9300" i="3"/>
  <c r="JP9301" i="3"/>
  <c r="GO151" i="3"/>
  <c r="GP185" i="3" s="1"/>
  <c r="GO150" i="3"/>
  <c r="IS9243" i="3"/>
  <c r="JP9302" i="3"/>
  <c r="JP9304" i="3"/>
  <c r="JP9303" i="3"/>
  <c r="IQ9239" i="3"/>
  <c r="IQ9240" i="3"/>
  <c r="IQ9238" i="3"/>
  <c r="HI9149" i="3"/>
  <c r="IV9250" i="3"/>
  <c r="JA9260" i="3"/>
  <c r="IV9251" i="3"/>
  <c r="IV9252" i="3"/>
  <c r="HI9145" i="3"/>
  <c r="IV9254" i="3"/>
  <c r="IV9253" i="3"/>
  <c r="IS9245" i="3"/>
  <c r="IS9244" i="3"/>
  <c r="IV9249" i="3"/>
  <c r="HI9151" i="3"/>
  <c r="HI9150" i="3"/>
  <c r="HI9148" i="3"/>
  <c r="HI9147" i="3"/>
  <c r="HI9146" i="3"/>
  <c r="JE9268" i="3"/>
  <c r="JA9262" i="3"/>
  <c r="JA9261" i="3"/>
  <c r="JJ9282" i="3"/>
  <c r="JJ9283" i="3"/>
  <c r="JJ9284" i="3"/>
  <c r="JJ9281" i="3"/>
  <c r="JK9286" i="3"/>
  <c r="JK9287" i="3"/>
  <c r="JE9270" i="3"/>
  <c r="JE9269" i="3"/>
  <c r="JJ9277" i="3"/>
  <c r="JJ9276" i="3"/>
  <c r="JM9290" i="3"/>
  <c r="JJ9280" i="3"/>
  <c r="JJ9279" i="3"/>
  <c r="JM9292" i="3"/>
  <c r="JJ9278" i="3"/>
  <c r="JM9294" i="3"/>
  <c r="GI137" i="3"/>
  <c r="GJ171" i="3" s="1"/>
  <c r="GI136" i="3"/>
  <c r="GJ170" i="3" s="1"/>
  <c r="GG133" i="3"/>
  <c r="GH134" i="3" s="1"/>
  <c r="GI135" i="3" s="1"/>
  <c r="GJ169" i="3" s="1"/>
  <c r="JM9296" i="3"/>
  <c r="JM9295" i="3"/>
  <c r="JM9293" i="3"/>
  <c r="JM9291" i="3"/>
  <c r="GK144" i="3"/>
  <c r="GL178" i="3" s="1"/>
  <c r="JV9318" i="3"/>
  <c r="JV9319" i="3"/>
  <c r="JV9317" i="3"/>
  <c r="JV9316" i="3"/>
  <c r="GM180" i="3"/>
  <c r="GM147" i="3"/>
  <c r="GR158" i="3"/>
  <c r="GS192" i="3" s="1"/>
  <c r="GQ189" i="3"/>
  <c r="GQ155" i="3" s="1"/>
  <c r="GQ156" i="3"/>
  <c r="GQ188" i="3"/>
  <c r="JC9265" i="3"/>
  <c r="GT9107" i="3"/>
  <c r="GT9108" i="3"/>
  <c r="GS194" i="3"/>
  <c r="GS161" i="3"/>
  <c r="GZ9119" i="3"/>
  <c r="GZ9118" i="3"/>
  <c r="GX9113" i="3"/>
  <c r="GX9114" i="3"/>
  <c r="GZ9117" i="3"/>
  <c r="GZ9122" i="3"/>
  <c r="GZ9123" i="3"/>
  <c r="GZ9121" i="3"/>
  <c r="GZ9120" i="3"/>
  <c r="HC9127" i="3"/>
  <c r="HC9128" i="3"/>
  <c r="HE9133" i="3"/>
  <c r="HE9134" i="3"/>
  <c r="KB9330" i="3"/>
  <c r="KB9334" i="3"/>
  <c r="KB9332" i="3"/>
  <c r="KF9341" i="3"/>
  <c r="JY9323" i="3"/>
  <c r="KB9331" i="3"/>
  <c r="KB9333" i="3"/>
  <c r="KF9342" i="3"/>
  <c r="JY9325" i="3"/>
  <c r="JY9326" i="3"/>
  <c r="KF9344" i="3"/>
  <c r="KF9343" i="3"/>
  <c r="JY9324" i="3"/>
  <c r="KB9336" i="3"/>
  <c r="KC9337" i="3" s="1"/>
  <c r="KB9335" i="3"/>
  <c r="HD9131" i="3" l="1"/>
  <c r="HD9130" i="3"/>
  <c r="JS9308" i="3"/>
  <c r="JS9310" i="3"/>
  <c r="JS9312" i="3"/>
  <c r="JS9311" i="3"/>
  <c r="JS9309" i="3"/>
  <c r="GS160" i="3"/>
  <c r="GT194" i="3" s="1"/>
  <c r="HO9167" i="3"/>
  <c r="HO9170" i="3"/>
  <c r="HO9168" i="3"/>
  <c r="HO9169" i="3"/>
  <c r="HO9166" i="3"/>
  <c r="HO9172" i="3"/>
  <c r="HO9171" i="3"/>
  <c r="HV9181" i="3"/>
  <c r="HR9176" i="3"/>
  <c r="HG9141" i="3"/>
  <c r="HG9142" i="3"/>
  <c r="HV9184" i="3"/>
  <c r="HV9183" i="3"/>
  <c r="HX9187" i="3"/>
  <c r="HV9182" i="3"/>
  <c r="IA9196" i="3"/>
  <c r="IC9204" i="3"/>
  <c r="IA9197" i="3"/>
  <c r="IA9199" i="3"/>
  <c r="IA9198" i="3"/>
  <c r="IA9195" i="3"/>
  <c r="GJ141" i="3"/>
  <c r="GK175" i="3" s="1"/>
  <c r="IA9194" i="3"/>
  <c r="IA9193" i="3"/>
  <c r="IA9191" i="3"/>
  <c r="IA9192" i="3"/>
  <c r="IC9202" i="3"/>
  <c r="IC9205" i="3"/>
  <c r="IC9206" i="3"/>
  <c r="IC9203" i="3"/>
  <c r="HL9160" i="3"/>
  <c r="HL9162" i="3"/>
  <c r="HL9161" i="3"/>
  <c r="HL9159" i="3"/>
  <c r="HL9157" i="3"/>
  <c r="HL9158" i="3"/>
  <c r="HL9156" i="3"/>
  <c r="HL9155" i="3"/>
  <c r="IF9210" i="3"/>
  <c r="II9216" i="3"/>
  <c r="IF9212" i="3"/>
  <c r="IF9211" i="3"/>
  <c r="GJ140" i="3"/>
  <c r="GK174" i="3" s="1"/>
  <c r="GQ154" i="3"/>
  <c r="GR188" i="3" s="1"/>
  <c r="IL9222" i="3"/>
  <c r="IJ9219" i="3"/>
  <c r="IK9220" i="3" s="1"/>
  <c r="IL9221" i="3" s="1"/>
  <c r="II9217" i="3"/>
  <c r="IL9226" i="3"/>
  <c r="GJ139" i="3"/>
  <c r="GK173" i="3" s="1"/>
  <c r="IL9224" i="3"/>
  <c r="IL9225" i="3"/>
  <c r="IL9223" i="3"/>
  <c r="IL9228" i="3"/>
  <c r="IL9227" i="3"/>
  <c r="IN9232" i="3"/>
  <c r="IN9231" i="3"/>
  <c r="IN9234" i="3"/>
  <c r="IN9233" i="3"/>
  <c r="HF9139" i="3"/>
  <c r="HF9138" i="3"/>
  <c r="GK143" i="3"/>
  <c r="GL177" i="3" s="1"/>
  <c r="HF9136" i="3"/>
  <c r="HF9137" i="3"/>
  <c r="GP151" i="3"/>
  <c r="GQ185" i="3" s="1"/>
  <c r="U262" i="3"/>
  <c r="AV262" i="3" s="1"/>
  <c r="GP184" i="3"/>
  <c r="JQ9301" i="3"/>
  <c r="U261" i="3"/>
  <c r="AV261" i="3" s="1"/>
  <c r="JB9261" i="3"/>
  <c r="GP152" i="3"/>
  <c r="GQ186" i="3" s="1"/>
  <c r="JQ9303" i="3"/>
  <c r="JQ9304" i="3"/>
  <c r="JQ9305" i="3"/>
  <c r="JQ9302" i="3"/>
  <c r="IW9253" i="3"/>
  <c r="IR9241" i="3"/>
  <c r="IR9240" i="3"/>
  <c r="IR9239" i="3"/>
  <c r="HJ9146" i="3"/>
  <c r="IT9244" i="3"/>
  <c r="HJ9150" i="3"/>
  <c r="IW9250" i="3"/>
  <c r="IT9246" i="3"/>
  <c r="IT9245" i="3"/>
  <c r="IW9255" i="3"/>
  <c r="IW9254" i="3"/>
  <c r="IW9252" i="3"/>
  <c r="IW9251" i="3"/>
  <c r="JF9269" i="3"/>
  <c r="HJ9147" i="3"/>
  <c r="HJ9148" i="3"/>
  <c r="HJ9151" i="3"/>
  <c r="HJ9152" i="3"/>
  <c r="HJ9149" i="3"/>
  <c r="JB9262" i="3"/>
  <c r="JB9263" i="3"/>
  <c r="JF9271" i="3"/>
  <c r="JF9270" i="3"/>
  <c r="JL9287" i="3"/>
  <c r="JL9288" i="3"/>
  <c r="JK9278" i="3"/>
  <c r="JK9284" i="3"/>
  <c r="JK9285" i="3"/>
  <c r="JK9283" i="3"/>
  <c r="JK9282" i="3"/>
  <c r="GJ137" i="3"/>
  <c r="GK171" i="3" s="1"/>
  <c r="GJ138" i="3"/>
  <c r="GK172" i="3" s="1"/>
  <c r="GJ136" i="3"/>
  <c r="GK170" i="3" s="1"/>
  <c r="JN9291" i="3"/>
  <c r="JK9279" i="3"/>
  <c r="GH167" i="3"/>
  <c r="JN9293" i="3"/>
  <c r="JK9281" i="3"/>
  <c r="JK9280" i="3"/>
  <c r="GH108" i="3"/>
  <c r="GH114" i="3" s="1"/>
  <c r="GH115" i="3" s="1"/>
  <c r="GH109" i="3"/>
  <c r="JK9277" i="3"/>
  <c r="GI168" i="3"/>
  <c r="JN9295" i="3"/>
  <c r="GL145" i="3"/>
  <c r="GM146" i="3" s="1"/>
  <c r="GN180" i="3" s="1"/>
  <c r="JN9297" i="3"/>
  <c r="JN9296" i="3"/>
  <c r="JN9294" i="3"/>
  <c r="JN9292" i="3"/>
  <c r="JW9317" i="3"/>
  <c r="JW9320" i="3"/>
  <c r="JW9319" i="3"/>
  <c r="JW9318" i="3"/>
  <c r="GN181" i="3"/>
  <c r="GN148" i="3"/>
  <c r="GS159" i="3"/>
  <c r="GT193" i="3" s="1"/>
  <c r="GR190" i="3"/>
  <c r="GR156" i="3" s="1"/>
  <c r="GR157" i="3"/>
  <c r="GR189" i="3"/>
  <c r="JD9266" i="3"/>
  <c r="GU9109" i="3"/>
  <c r="GU9108" i="3"/>
  <c r="GT195" i="3"/>
  <c r="GT162" i="3"/>
  <c r="HA9120" i="3"/>
  <c r="HA9123" i="3"/>
  <c r="HA9124" i="3"/>
  <c r="HA9122" i="3"/>
  <c r="HA9119" i="3"/>
  <c r="HA9118" i="3"/>
  <c r="GY9115" i="3"/>
  <c r="GY9114" i="3"/>
  <c r="HA9121" i="3"/>
  <c r="HD9128" i="3"/>
  <c r="HD9129" i="3"/>
  <c r="HF9135" i="3"/>
  <c r="HF9134" i="3"/>
  <c r="KC9333" i="3"/>
  <c r="KC9331" i="3"/>
  <c r="JZ9324" i="3"/>
  <c r="KG9342" i="3"/>
  <c r="KC9332" i="3"/>
  <c r="KG9343" i="3"/>
  <c r="KG9345" i="3"/>
  <c r="KG9344" i="3"/>
  <c r="KC9336" i="3"/>
  <c r="KD9337" i="3" s="1"/>
  <c r="KC9335" i="3"/>
  <c r="JZ9326" i="3"/>
  <c r="JZ9327" i="3"/>
  <c r="KD9338" i="3"/>
  <c r="KE9339" i="3" s="1"/>
  <c r="KC9334" i="3"/>
  <c r="JZ9325" i="3"/>
  <c r="GT161" i="3" l="1"/>
  <c r="GU195" i="3" s="1"/>
  <c r="HE9132" i="3"/>
  <c r="HE9131" i="3"/>
  <c r="JT9309" i="3"/>
  <c r="JT9311" i="3"/>
  <c r="JT9313" i="3"/>
  <c r="JT9312" i="3"/>
  <c r="JT9310" i="3"/>
  <c r="HP9171" i="3"/>
  <c r="HP9167" i="3"/>
  <c r="HP9173" i="3"/>
  <c r="HP9172" i="3"/>
  <c r="HP9170" i="3"/>
  <c r="HP9169" i="3"/>
  <c r="HP9168" i="3"/>
  <c r="HW9182" i="3"/>
  <c r="GK142" i="3"/>
  <c r="GL176" i="3" s="1"/>
  <c r="HS9177" i="3"/>
  <c r="HY9188" i="3"/>
  <c r="HW9183" i="3"/>
  <c r="HW9185" i="3"/>
  <c r="HW9184" i="3"/>
  <c r="HH9142" i="3"/>
  <c r="HH9143" i="3"/>
  <c r="IB9192" i="3"/>
  <c r="IB9198" i="3"/>
  <c r="IB9193" i="3"/>
  <c r="IB9194" i="3"/>
  <c r="IB9195" i="3"/>
  <c r="IB9196" i="3"/>
  <c r="IB9199" i="3"/>
  <c r="IB9200" i="3"/>
  <c r="ID9203" i="3"/>
  <c r="IB9197" i="3"/>
  <c r="ID9207" i="3"/>
  <c r="ID9206" i="3"/>
  <c r="ID9205" i="3"/>
  <c r="ID9204" i="3"/>
  <c r="HM9161" i="3"/>
  <c r="HM9160" i="3"/>
  <c r="HM9162" i="3"/>
  <c r="HM9163" i="3"/>
  <c r="HM9156" i="3"/>
  <c r="HM9158" i="3"/>
  <c r="HM9159" i="3"/>
  <c r="HM9157" i="3"/>
  <c r="IG9211" i="3"/>
  <c r="GR155" i="3"/>
  <c r="GS189" i="3" s="1"/>
  <c r="GK141" i="3"/>
  <c r="GL175" i="3" s="1"/>
  <c r="GK140" i="3"/>
  <c r="GL174" i="3" s="1"/>
  <c r="IG9213" i="3"/>
  <c r="IG9212" i="3"/>
  <c r="IJ9217" i="3"/>
  <c r="IJ9218" i="3"/>
  <c r="IM9227" i="3"/>
  <c r="IM9222" i="3"/>
  <c r="IM9223" i="3"/>
  <c r="IM9228" i="3"/>
  <c r="IM9229" i="3"/>
  <c r="IM9225" i="3"/>
  <c r="IM9226" i="3"/>
  <c r="IM9224" i="3"/>
  <c r="GL144" i="3"/>
  <c r="GM178" i="3" s="1"/>
  <c r="IO9233" i="3"/>
  <c r="IO9235" i="3"/>
  <c r="IO9234" i="3"/>
  <c r="IO9232" i="3"/>
  <c r="HG9140" i="3"/>
  <c r="HG9139" i="3"/>
  <c r="HG9137" i="3"/>
  <c r="HG9138" i="3"/>
  <c r="GQ152" i="3"/>
  <c r="GR186" i="3" s="1"/>
  <c r="GQ153" i="3"/>
  <c r="GR187" i="3" s="1"/>
  <c r="JR9303" i="3"/>
  <c r="JR9302" i="3"/>
  <c r="JO9292" i="3"/>
  <c r="JR9305" i="3"/>
  <c r="JR9306" i="3"/>
  <c r="JR9304" i="3"/>
  <c r="JG9270" i="3"/>
  <c r="IU9245" i="3"/>
  <c r="IS9240" i="3"/>
  <c r="IS9242" i="3"/>
  <c r="IS9241" i="3"/>
  <c r="IX9254" i="3"/>
  <c r="JC9262" i="3"/>
  <c r="IX9252" i="3"/>
  <c r="IX9251" i="3"/>
  <c r="IX9255" i="3"/>
  <c r="IX9256" i="3"/>
  <c r="IU9247" i="3"/>
  <c r="IU9246" i="3"/>
  <c r="IX9253" i="3"/>
  <c r="HK9149" i="3"/>
  <c r="HK9150" i="3"/>
  <c r="HK9152" i="3"/>
  <c r="HK9153" i="3"/>
  <c r="HK9151" i="3"/>
  <c r="HK9148" i="3"/>
  <c r="HK9147" i="3"/>
  <c r="GK137" i="3"/>
  <c r="GL171" i="3" s="1"/>
  <c r="JL9278" i="3"/>
  <c r="JC9263" i="3"/>
  <c r="JC9264" i="3"/>
  <c r="JL9283" i="3"/>
  <c r="JL9285" i="3"/>
  <c r="JL9286" i="3"/>
  <c r="JL9284" i="3"/>
  <c r="JM9289" i="3"/>
  <c r="JM9288" i="3"/>
  <c r="GK139" i="3"/>
  <c r="GL173" i="3" s="1"/>
  <c r="JG9272" i="3"/>
  <c r="JG9271" i="3"/>
  <c r="JL9280" i="3"/>
  <c r="GK138" i="3"/>
  <c r="GL172" i="3" s="1"/>
  <c r="GH133" i="3"/>
  <c r="GI109" i="3" s="1"/>
  <c r="JL9282" i="3"/>
  <c r="JL9281" i="3"/>
  <c r="JL9279" i="3"/>
  <c r="JO9294" i="3"/>
  <c r="JO9296" i="3"/>
  <c r="GN147" i="3"/>
  <c r="GO181" i="3" s="1"/>
  <c r="JO9297" i="3"/>
  <c r="JO9298" i="3"/>
  <c r="JO9295" i="3"/>
  <c r="JO9293" i="3"/>
  <c r="GM179" i="3"/>
  <c r="JX9318" i="3"/>
  <c r="JX9319" i="3"/>
  <c r="JX9321" i="3"/>
  <c r="JX9320" i="3"/>
  <c r="GO182" i="3"/>
  <c r="GO149" i="3"/>
  <c r="GT160" i="3"/>
  <c r="GU194" i="3" s="1"/>
  <c r="GS191" i="3"/>
  <c r="GS157" i="3" s="1"/>
  <c r="GS158" i="3"/>
  <c r="GS190" i="3"/>
  <c r="JE9267" i="3"/>
  <c r="GV9109" i="3"/>
  <c r="GV9110" i="3"/>
  <c r="GU196" i="3"/>
  <c r="GU162" i="3" s="1"/>
  <c r="GV196" i="3" s="1"/>
  <c r="GU9107" i="3"/>
  <c r="HB9121" i="3"/>
  <c r="HB9119" i="3"/>
  <c r="HB9120" i="3"/>
  <c r="GZ9115" i="3"/>
  <c r="GZ9116" i="3"/>
  <c r="HB9122" i="3"/>
  <c r="HB9125" i="3"/>
  <c r="HB9124" i="3"/>
  <c r="HB9123" i="3"/>
  <c r="HE9129" i="3"/>
  <c r="HE9130" i="3"/>
  <c r="HG9136" i="3"/>
  <c r="HG9135" i="3"/>
  <c r="KD9332" i="3"/>
  <c r="KE9338" i="3"/>
  <c r="KF9339" i="3" s="1"/>
  <c r="KA9326" i="3"/>
  <c r="KF9340" i="3"/>
  <c r="KD9335" i="3"/>
  <c r="KD9336" i="3"/>
  <c r="KD9334" i="3"/>
  <c r="KD9333" i="3"/>
  <c r="KA9325" i="3"/>
  <c r="KA9328" i="3"/>
  <c r="KA9327" i="3"/>
  <c r="HF9132" i="3" l="1"/>
  <c r="HF9133" i="3"/>
  <c r="JU9310" i="3"/>
  <c r="JU9312" i="3"/>
  <c r="JU9314" i="3"/>
  <c r="JU9313" i="3"/>
  <c r="JU9311" i="3"/>
  <c r="HQ9168" i="3"/>
  <c r="HQ9172" i="3"/>
  <c r="HQ9169" i="3"/>
  <c r="HQ9170" i="3"/>
  <c r="GL143" i="3"/>
  <c r="GM177" i="3" s="1"/>
  <c r="HQ9174" i="3"/>
  <c r="HQ9173" i="3"/>
  <c r="HQ9171" i="3"/>
  <c r="HX9184" i="3"/>
  <c r="HT9178" i="3"/>
  <c r="HI9143" i="3"/>
  <c r="HI9144" i="3"/>
  <c r="IC9197" i="3"/>
  <c r="HX9185" i="3"/>
  <c r="HX9186" i="3"/>
  <c r="HX9183" i="3"/>
  <c r="HZ9189" i="3"/>
  <c r="IC9198" i="3"/>
  <c r="IC9199" i="3"/>
  <c r="IC9201" i="3"/>
  <c r="IC9200" i="3"/>
  <c r="IC9196" i="3"/>
  <c r="HN9157" i="3"/>
  <c r="IC9195" i="3"/>
  <c r="IC9194" i="3"/>
  <c r="IC9193" i="3"/>
  <c r="IE9204" i="3"/>
  <c r="IE9205" i="3"/>
  <c r="IE9206" i="3"/>
  <c r="IE9207" i="3"/>
  <c r="IE9208" i="3"/>
  <c r="HN9164" i="3"/>
  <c r="HN9163" i="3"/>
  <c r="HN9162" i="3"/>
  <c r="HN9161" i="3"/>
  <c r="HN9159" i="3"/>
  <c r="HN9160" i="3"/>
  <c r="HN9158" i="3"/>
  <c r="GS156" i="3"/>
  <c r="GT190" i="3" s="1"/>
  <c r="GL141" i="3"/>
  <c r="GM175" i="3" s="1"/>
  <c r="IH9212" i="3"/>
  <c r="GL142" i="3"/>
  <c r="GM176" i="3" s="1"/>
  <c r="IN9223" i="3"/>
  <c r="IH9214" i="3"/>
  <c r="IH9213" i="3"/>
  <c r="IK9219" i="3"/>
  <c r="IK9218" i="3"/>
  <c r="IN9224" i="3"/>
  <c r="GM145" i="3"/>
  <c r="GN146" i="3" s="1"/>
  <c r="IN9227" i="3"/>
  <c r="IN9226" i="3"/>
  <c r="IN9225" i="3"/>
  <c r="IN9230" i="3"/>
  <c r="IN9229" i="3"/>
  <c r="IN9228" i="3"/>
  <c r="IP9233" i="3"/>
  <c r="IP9234" i="3"/>
  <c r="IP9236" i="3"/>
  <c r="IP9235" i="3"/>
  <c r="HH9141" i="3"/>
  <c r="HH9140" i="3"/>
  <c r="HH9139" i="3"/>
  <c r="HH9138" i="3"/>
  <c r="GR153" i="3"/>
  <c r="GS187" i="3" s="1"/>
  <c r="JS9304" i="3"/>
  <c r="GR154" i="3"/>
  <c r="GS188" i="3" s="1"/>
  <c r="JS9303" i="3"/>
  <c r="IT9241" i="3"/>
  <c r="JS9306" i="3"/>
  <c r="JS9307" i="3"/>
  <c r="JS9305" i="3"/>
  <c r="IT9243" i="3"/>
  <c r="IT9242" i="3"/>
  <c r="IV9246" i="3"/>
  <c r="JM9284" i="3"/>
  <c r="GI134" i="3"/>
  <c r="GJ168" i="3" s="1"/>
  <c r="GI167" i="3"/>
  <c r="JD9263" i="3"/>
  <c r="GI108" i="3"/>
  <c r="GI114" i="3" s="1"/>
  <c r="GI115" i="3" s="1"/>
  <c r="JH9271" i="3"/>
  <c r="GL140" i="3"/>
  <c r="HL9151" i="3"/>
  <c r="IY9254" i="3"/>
  <c r="IY9253" i="3"/>
  <c r="IV9248" i="3"/>
  <c r="IV9247" i="3"/>
  <c r="IY9257" i="3"/>
  <c r="IY9256" i="3"/>
  <c r="IY9255" i="3"/>
  <c r="IY9252" i="3"/>
  <c r="HL9148" i="3"/>
  <c r="GL138" i="3"/>
  <c r="GM172" i="3" s="1"/>
  <c r="HL9153" i="3"/>
  <c r="HL9154" i="3"/>
  <c r="HL9152" i="3"/>
  <c r="HL9150" i="3"/>
  <c r="HL9149" i="3"/>
  <c r="JD9264" i="3"/>
  <c r="JD9265" i="3"/>
  <c r="GL139" i="3"/>
  <c r="GM173" i="3" s="1"/>
  <c r="JH9273" i="3"/>
  <c r="JH9272" i="3"/>
  <c r="JN9289" i="3"/>
  <c r="JN9290" i="3"/>
  <c r="JM9287" i="3"/>
  <c r="JM9286" i="3"/>
  <c r="JM9285" i="3"/>
  <c r="JP9293" i="3"/>
  <c r="JM9281" i="3"/>
  <c r="JM9280" i="3"/>
  <c r="JM9279" i="3"/>
  <c r="JM9282" i="3"/>
  <c r="JM9283" i="3"/>
  <c r="JP9295" i="3"/>
  <c r="GO148" i="3"/>
  <c r="JP9298" i="3"/>
  <c r="JP9299" i="3"/>
  <c r="JP9297" i="3"/>
  <c r="JP9296" i="3"/>
  <c r="JP9294" i="3"/>
  <c r="JY9320" i="3"/>
  <c r="JY9322" i="3"/>
  <c r="JY9321" i="3"/>
  <c r="JY9319" i="3"/>
  <c r="GP183" i="3"/>
  <c r="U260" i="3"/>
  <c r="AV260" i="3" s="1"/>
  <c r="GP150" i="3"/>
  <c r="GU161" i="3"/>
  <c r="GV195" i="3" s="1"/>
  <c r="GT191" i="3"/>
  <c r="GT192" i="3"/>
  <c r="GT158" i="3" s="1"/>
  <c r="GT159" i="3"/>
  <c r="JF9268" i="3"/>
  <c r="GW9110" i="3"/>
  <c r="GW9111" i="3"/>
  <c r="GV9108" i="3"/>
  <c r="GV9107" i="3"/>
  <c r="HC9120" i="3"/>
  <c r="HC9122" i="3"/>
  <c r="HC9124" i="3"/>
  <c r="HA9117" i="3"/>
  <c r="HA9116" i="3"/>
  <c r="HC9121" i="3"/>
  <c r="HC9125" i="3"/>
  <c r="HC9126" i="3"/>
  <c r="HC9123" i="3"/>
  <c r="HF9130" i="3"/>
  <c r="HF9131" i="3"/>
  <c r="HH9136" i="3"/>
  <c r="HH9137" i="3"/>
  <c r="KB9327" i="3"/>
  <c r="KE9334" i="3"/>
  <c r="KE9333" i="3"/>
  <c r="KE9335" i="3"/>
  <c r="KE9337" i="3"/>
  <c r="KF9338" i="3" s="1"/>
  <c r="KE9336" i="3"/>
  <c r="KB9326" i="3"/>
  <c r="KB9329" i="3"/>
  <c r="KB9328" i="3"/>
  <c r="KG9340" i="3"/>
  <c r="KG9341" i="3"/>
  <c r="HG9133" i="3" l="1"/>
  <c r="HG9134" i="3"/>
  <c r="JV9311" i="3"/>
  <c r="JV9313" i="3"/>
  <c r="JV9315" i="3"/>
  <c r="JV9314" i="3"/>
  <c r="JV9312" i="3"/>
  <c r="HR9171" i="3"/>
  <c r="GM144" i="3"/>
  <c r="GN178" i="3" s="1"/>
  <c r="HR9173" i="3"/>
  <c r="HR9175" i="3"/>
  <c r="HR9174" i="3"/>
  <c r="HR9170" i="3"/>
  <c r="HR9169" i="3"/>
  <c r="HR9172" i="3"/>
  <c r="HY9184" i="3"/>
  <c r="HU9179" i="3"/>
  <c r="IA9190" i="3"/>
  <c r="HY9187" i="3"/>
  <c r="HY9186" i="3"/>
  <c r="HY9185" i="3"/>
  <c r="HJ9145" i="3"/>
  <c r="HJ9144" i="3"/>
  <c r="ID9200" i="3"/>
  <c r="ID9198" i="3"/>
  <c r="ID9194" i="3"/>
  <c r="ID9195" i="3"/>
  <c r="ID9196" i="3"/>
  <c r="ID9197" i="3"/>
  <c r="ID9202" i="3"/>
  <c r="ID9201" i="3"/>
  <c r="ID9199" i="3"/>
  <c r="IF9208" i="3"/>
  <c r="IF9209" i="3"/>
  <c r="IF9207" i="3"/>
  <c r="IF9206" i="3"/>
  <c r="IF9205" i="3"/>
  <c r="HO9158" i="3"/>
  <c r="HO9162" i="3"/>
  <c r="HO9163" i="3"/>
  <c r="HO9165" i="3"/>
  <c r="HO9164" i="3"/>
  <c r="HO9160" i="3"/>
  <c r="HO9161" i="3"/>
  <c r="HO9159" i="3"/>
  <c r="GT157" i="3"/>
  <c r="GU191" i="3" s="1"/>
  <c r="GM142" i="3"/>
  <c r="GN176" i="3" s="1"/>
  <c r="GM143" i="3"/>
  <c r="GN177" i="3" s="1"/>
  <c r="II9213" i="3"/>
  <c r="GM141" i="3"/>
  <c r="GN175" i="3" s="1"/>
  <c r="GN179" i="3"/>
  <c r="II9215" i="3"/>
  <c r="II9214" i="3"/>
  <c r="IL9219" i="3"/>
  <c r="IL9220" i="3"/>
  <c r="IO9225" i="3"/>
  <c r="IO9228" i="3"/>
  <c r="IO9224" i="3"/>
  <c r="IO9231" i="3"/>
  <c r="IO9230" i="3"/>
  <c r="IO9226" i="3"/>
  <c r="IO9227" i="3"/>
  <c r="IO9229" i="3"/>
  <c r="IQ9234" i="3"/>
  <c r="IQ9235" i="3"/>
  <c r="IQ9237" i="3"/>
  <c r="IQ9236" i="3"/>
  <c r="HI9142" i="3"/>
  <c r="HI9141" i="3"/>
  <c r="GS154" i="3"/>
  <c r="GT188" i="3" s="1"/>
  <c r="HI9140" i="3"/>
  <c r="HI9139" i="3"/>
  <c r="GS155" i="3"/>
  <c r="GT189" i="3" s="1"/>
  <c r="GJ135" i="3"/>
  <c r="GK169" i="3" s="1"/>
  <c r="GI133" i="3"/>
  <c r="GJ109" i="3" s="1"/>
  <c r="JT9305" i="3"/>
  <c r="IU9242" i="3"/>
  <c r="JE9264" i="3"/>
  <c r="JT9307" i="3"/>
  <c r="JT9308" i="3"/>
  <c r="JT9306" i="3"/>
  <c r="JT9304" i="3"/>
  <c r="IU9243" i="3"/>
  <c r="IU9244" i="3"/>
  <c r="GM174" i="3"/>
  <c r="GM140" i="3" s="1"/>
  <c r="GN174" i="3" s="1"/>
  <c r="IW9247" i="3"/>
  <c r="GM139" i="3"/>
  <c r="GN173" i="3" s="1"/>
  <c r="JI9272" i="3"/>
  <c r="HM9152" i="3"/>
  <c r="IZ9256" i="3"/>
  <c r="IZ9255" i="3"/>
  <c r="IZ9257" i="3"/>
  <c r="IZ9258" i="3"/>
  <c r="IW9249" i="3"/>
  <c r="IW9248" i="3"/>
  <c r="IZ9253" i="3"/>
  <c r="HM9149" i="3"/>
  <c r="IZ9254" i="3"/>
  <c r="HM9150" i="3"/>
  <c r="HM9151" i="3"/>
  <c r="HM9154" i="3"/>
  <c r="HM9155" i="3"/>
  <c r="HM9153" i="3"/>
  <c r="JN9285" i="3"/>
  <c r="JE9266" i="3"/>
  <c r="JE9265" i="3"/>
  <c r="JN9286" i="3"/>
  <c r="JN9287" i="3"/>
  <c r="JN9288" i="3"/>
  <c r="JO9291" i="3"/>
  <c r="JO9290" i="3"/>
  <c r="JI9274" i="3"/>
  <c r="JI9273" i="3"/>
  <c r="JN9284" i="3"/>
  <c r="JN9283" i="3"/>
  <c r="JN9282" i="3"/>
  <c r="JQ9294" i="3"/>
  <c r="JN9280" i="3"/>
  <c r="JN9281" i="3"/>
  <c r="GP149" i="3"/>
  <c r="GQ183" i="3" s="1"/>
  <c r="GP182" i="3"/>
  <c r="U259" i="3"/>
  <c r="AV259" i="3" s="1"/>
  <c r="JQ9296" i="3"/>
  <c r="JQ9297" i="3"/>
  <c r="JQ9300" i="3"/>
  <c r="JQ9299" i="3"/>
  <c r="JQ9298" i="3"/>
  <c r="JQ9295" i="3"/>
  <c r="GO180" i="3"/>
  <c r="GO147" i="3"/>
  <c r="JZ9320" i="3"/>
  <c r="JZ9321" i="3"/>
  <c r="JZ9322" i="3"/>
  <c r="JZ9323" i="3"/>
  <c r="GV162" i="3"/>
  <c r="GW196" i="3" s="1"/>
  <c r="GQ184" i="3"/>
  <c r="GQ151" i="3"/>
  <c r="GU193" i="3"/>
  <c r="GU159" i="3" s="1"/>
  <c r="GU160" i="3"/>
  <c r="GU192" i="3"/>
  <c r="JG9269" i="3"/>
  <c r="GX9112" i="3"/>
  <c r="GX9111" i="3"/>
  <c r="GW9109" i="3"/>
  <c r="GW9108" i="3"/>
  <c r="HD9121" i="3"/>
  <c r="HD9127" i="3"/>
  <c r="HD9126" i="3"/>
  <c r="HD9125" i="3"/>
  <c r="HD9122" i="3"/>
  <c r="HB9117" i="3"/>
  <c r="HB9118" i="3"/>
  <c r="HD9124" i="3"/>
  <c r="HD9123" i="3"/>
  <c r="HG9131" i="3"/>
  <c r="HG9132" i="3"/>
  <c r="HI9137" i="3"/>
  <c r="HI9138" i="3"/>
  <c r="KF9337" i="3"/>
  <c r="KG9338" i="3" s="1"/>
  <c r="KC9327" i="3"/>
  <c r="KF9336" i="3"/>
  <c r="KF9335" i="3"/>
  <c r="KF9334" i="3"/>
  <c r="KC9329" i="3"/>
  <c r="KC9330" i="3"/>
  <c r="KG9339" i="3"/>
  <c r="KC9328" i="3"/>
  <c r="HH9134" i="3" l="1"/>
  <c r="HH9135" i="3"/>
  <c r="GN145" i="3"/>
  <c r="GO179" i="3" s="1"/>
  <c r="JW9312" i="3"/>
  <c r="JW9314" i="3"/>
  <c r="JW9316" i="3"/>
  <c r="JW9315" i="3"/>
  <c r="JW9313" i="3"/>
  <c r="HS9172" i="3"/>
  <c r="HS9174" i="3"/>
  <c r="HS9171" i="3"/>
  <c r="HS9170" i="3"/>
  <c r="HS9176" i="3"/>
  <c r="HS9175" i="3"/>
  <c r="HS9173" i="3"/>
  <c r="HZ9185" i="3"/>
  <c r="HV9180" i="3"/>
  <c r="HK9146" i="3"/>
  <c r="HK9145" i="3"/>
  <c r="IE9199" i="3"/>
  <c r="HZ9186" i="3"/>
  <c r="IE9201" i="3"/>
  <c r="HZ9187" i="3"/>
  <c r="HZ9188" i="3"/>
  <c r="IB9191" i="3"/>
  <c r="IE9203" i="3"/>
  <c r="IE9202" i="3"/>
  <c r="IE9197" i="3"/>
  <c r="IE9198" i="3"/>
  <c r="IE9196" i="3"/>
  <c r="IE9195" i="3"/>
  <c r="IE9200" i="3"/>
  <c r="IG9206" i="3"/>
  <c r="IG9207" i="3"/>
  <c r="IG9210" i="3"/>
  <c r="IG9209" i="3"/>
  <c r="IG9208" i="3"/>
  <c r="HP9159" i="3"/>
  <c r="HP9164" i="3"/>
  <c r="GU158" i="3"/>
  <c r="GV192" i="3" s="1"/>
  <c r="HP9166" i="3"/>
  <c r="HP9165" i="3"/>
  <c r="HP9163" i="3"/>
  <c r="HP9160" i="3"/>
  <c r="HP9161" i="3"/>
  <c r="HP9162" i="3"/>
  <c r="GN144" i="3"/>
  <c r="GO178" i="3" s="1"/>
  <c r="GN142" i="3"/>
  <c r="GO176" i="3" s="1"/>
  <c r="GN143" i="3"/>
  <c r="GO177" i="3" s="1"/>
  <c r="IJ9214" i="3"/>
  <c r="IP9229" i="3"/>
  <c r="IJ9215" i="3"/>
  <c r="IJ9216" i="3"/>
  <c r="GT155" i="3"/>
  <c r="GU189" i="3" s="1"/>
  <c r="IM9220" i="3"/>
  <c r="IM9221" i="3"/>
  <c r="IP9225" i="3"/>
  <c r="IP9226" i="3"/>
  <c r="IP9230" i="3"/>
  <c r="IP9227" i="3"/>
  <c r="IP9228" i="3"/>
  <c r="IP9232" i="3"/>
  <c r="IP9231" i="3"/>
  <c r="IR9236" i="3"/>
  <c r="IR9238" i="3"/>
  <c r="IR9237" i="3"/>
  <c r="GJ108" i="3"/>
  <c r="GJ114" i="3" s="1"/>
  <c r="GJ115" i="3" s="1"/>
  <c r="IR9235" i="3"/>
  <c r="GJ134" i="3"/>
  <c r="GK168" i="3" s="1"/>
  <c r="HJ9143" i="3"/>
  <c r="HJ9142" i="3"/>
  <c r="HJ9141" i="3"/>
  <c r="HJ9140" i="3"/>
  <c r="GK136" i="3"/>
  <c r="GL170" i="3" s="1"/>
  <c r="GT156" i="3"/>
  <c r="GU190" i="3" s="1"/>
  <c r="GJ167" i="3"/>
  <c r="JU9306" i="3"/>
  <c r="JU9305" i="3"/>
  <c r="GN140" i="3"/>
  <c r="GO174" i="3" s="1"/>
  <c r="JU9309" i="3"/>
  <c r="JU9308" i="3"/>
  <c r="JU9307" i="3"/>
  <c r="IV9245" i="3"/>
  <c r="IV9244" i="3"/>
  <c r="IV9243" i="3"/>
  <c r="JF9265" i="3"/>
  <c r="HN9153" i="3"/>
  <c r="IX9248" i="3"/>
  <c r="JA9254" i="3"/>
  <c r="GN141" i="3"/>
  <c r="GO175" i="3" s="1"/>
  <c r="IX9250" i="3"/>
  <c r="IX9249" i="3"/>
  <c r="JA9258" i="3"/>
  <c r="JA9259" i="3"/>
  <c r="JA9257" i="3"/>
  <c r="JA9255" i="3"/>
  <c r="JA9256" i="3"/>
  <c r="HN9155" i="3"/>
  <c r="HN9156" i="3"/>
  <c r="HN9154" i="3"/>
  <c r="HN9152" i="3"/>
  <c r="HN9151" i="3"/>
  <c r="HN9150" i="3"/>
  <c r="JF9267" i="3"/>
  <c r="JF9266" i="3"/>
  <c r="JJ9273" i="3"/>
  <c r="JJ9275" i="3"/>
  <c r="JJ9274" i="3"/>
  <c r="JP9291" i="3"/>
  <c r="JP9292" i="3"/>
  <c r="JO9288" i="3"/>
  <c r="JO9289" i="3"/>
  <c r="JO9287" i="3"/>
  <c r="JO9286" i="3"/>
  <c r="JO9281" i="3"/>
  <c r="JR9295" i="3"/>
  <c r="JO9282" i="3"/>
  <c r="GQ150" i="3"/>
  <c r="GR184" i="3" s="1"/>
  <c r="JO9283" i="3"/>
  <c r="JO9284" i="3"/>
  <c r="JO9285" i="3"/>
  <c r="JR9298" i="3"/>
  <c r="U258" i="3"/>
  <c r="AV258" i="3" s="1"/>
  <c r="GP148" i="3"/>
  <c r="GP181" i="3"/>
  <c r="JR9299" i="3"/>
  <c r="JR9301" i="3"/>
  <c r="JR9300" i="3"/>
  <c r="JR9297" i="3"/>
  <c r="JR9296" i="3"/>
  <c r="KA9322" i="3"/>
  <c r="KA9324" i="3"/>
  <c r="KA9323" i="3"/>
  <c r="KA9321" i="3"/>
  <c r="GW9107" i="3"/>
  <c r="GX9108" i="3" s="1"/>
  <c r="GR185" i="3"/>
  <c r="GR152" i="3"/>
  <c r="GV194" i="3"/>
  <c r="GV160" i="3" s="1"/>
  <c r="GV161" i="3"/>
  <c r="GV193" i="3"/>
  <c r="JH9270" i="3"/>
  <c r="GY9112" i="3"/>
  <c r="GY9113" i="3"/>
  <c r="GX9110" i="3"/>
  <c r="GX9109" i="3"/>
  <c r="HE9124" i="3"/>
  <c r="HE9122" i="3"/>
  <c r="HC9118" i="3"/>
  <c r="HC9119" i="3"/>
  <c r="HE9123" i="3"/>
  <c r="HE9125" i="3"/>
  <c r="HE9126" i="3"/>
  <c r="HE9127" i="3"/>
  <c r="HE9128" i="3"/>
  <c r="HH9132" i="3"/>
  <c r="HH9133" i="3"/>
  <c r="HJ9138" i="3"/>
  <c r="HJ9139" i="3"/>
  <c r="KG9337" i="3"/>
  <c r="KD9329" i="3"/>
  <c r="KD9328" i="3"/>
  <c r="KD9331" i="3"/>
  <c r="KD9330" i="3"/>
  <c r="KG9335" i="3"/>
  <c r="KG9336" i="3"/>
  <c r="GO146" i="3" l="1"/>
  <c r="GP180" i="3" s="1"/>
  <c r="HI9135" i="3"/>
  <c r="HI9136" i="3"/>
  <c r="JX9313" i="3"/>
  <c r="JX9315" i="3"/>
  <c r="JX9317" i="3"/>
  <c r="JX9316" i="3"/>
  <c r="JX9314" i="3"/>
  <c r="HT9173" i="3"/>
  <c r="HT9175" i="3"/>
  <c r="HT9177" i="3"/>
  <c r="HT9176" i="3"/>
  <c r="HT9171" i="3"/>
  <c r="HT9174" i="3"/>
  <c r="HT9172" i="3"/>
  <c r="IA9187" i="3"/>
  <c r="HW9181" i="3"/>
  <c r="IC9192" i="3"/>
  <c r="IA9189" i="3"/>
  <c r="IA9188" i="3"/>
  <c r="IF9200" i="3"/>
  <c r="IA9186" i="3"/>
  <c r="HL9146" i="3"/>
  <c r="HL9147" i="3"/>
  <c r="IF9198" i="3"/>
  <c r="IF9202" i="3"/>
  <c r="IH9208" i="3"/>
  <c r="IF9196" i="3"/>
  <c r="IF9197" i="3"/>
  <c r="IF9204" i="3"/>
  <c r="IF9203" i="3"/>
  <c r="IF9201" i="3"/>
  <c r="IF9199" i="3"/>
  <c r="GV159" i="3"/>
  <c r="GW193" i="3" s="1"/>
  <c r="IH9209" i="3"/>
  <c r="IH9211" i="3"/>
  <c r="IH9210" i="3"/>
  <c r="IH9207" i="3"/>
  <c r="HQ9164" i="3"/>
  <c r="HQ9165" i="3"/>
  <c r="HQ9166" i="3"/>
  <c r="HQ9167" i="3"/>
  <c r="HQ9162" i="3"/>
  <c r="HQ9163" i="3"/>
  <c r="HQ9161" i="3"/>
  <c r="HQ9160" i="3"/>
  <c r="GO145" i="3"/>
  <c r="U256" i="3" s="1"/>
  <c r="AV256" i="3" s="1"/>
  <c r="GO143" i="3"/>
  <c r="U254" i="3" s="1"/>
  <c r="AV254" i="3" s="1"/>
  <c r="GO144" i="3"/>
  <c r="GP178" i="3" s="1"/>
  <c r="IQ9226" i="3"/>
  <c r="IK9216" i="3"/>
  <c r="IK9217" i="3"/>
  <c r="IK9215" i="3"/>
  <c r="IQ9231" i="3"/>
  <c r="IN9221" i="3"/>
  <c r="IN9222" i="3"/>
  <c r="IQ9227" i="3"/>
  <c r="GK135" i="3"/>
  <c r="GL169" i="3" s="1"/>
  <c r="IQ9233" i="3"/>
  <c r="IQ9232" i="3"/>
  <c r="GJ133" i="3"/>
  <c r="GK109" i="3" s="1"/>
  <c r="IQ9228" i="3"/>
  <c r="IQ9229" i="3"/>
  <c r="IQ9230" i="3"/>
  <c r="IS9236" i="3"/>
  <c r="IS9237" i="3"/>
  <c r="GU156" i="3"/>
  <c r="GV190" i="3" s="1"/>
  <c r="IS9239" i="3"/>
  <c r="IS9238" i="3"/>
  <c r="HK9144" i="3"/>
  <c r="HK9143" i="3"/>
  <c r="GL137" i="3"/>
  <c r="GM138" i="3" s="1"/>
  <c r="GN172" i="3" s="1"/>
  <c r="HK9142" i="3"/>
  <c r="HK9141" i="3"/>
  <c r="GU157" i="3"/>
  <c r="GV191" i="3" s="1"/>
  <c r="JV9307" i="3"/>
  <c r="GO141" i="3"/>
  <c r="U252" i="3" s="1"/>
  <c r="AV252" i="3" s="1"/>
  <c r="JV9308" i="3"/>
  <c r="JV9310" i="3"/>
  <c r="JV9309" i="3"/>
  <c r="JV9306" i="3"/>
  <c r="GO142" i="3"/>
  <c r="GP176" i="3" s="1"/>
  <c r="IW9244" i="3"/>
  <c r="IW9245" i="3"/>
  <c r="IW9246" i="3"/>
  <c r="JG9266" i="3"/>
  <c r="HO9154" i="3"/>
  <c r="IY9249" i="3"/>
  <c r="JB9255" i="3"/>
  <c r="JB9256" i="3"/>
  <c r="JB9257" i="3"/>
  <c r="JB9260" i="3"/>
  <c r="JB9259" i="3"/>
  <c r="JB9258" i="3"/>
  <c r="IY9251" i="3"/>
  <c r="IY9250" i="3"/>
  <c r="HO9151" i="3"/>
  <c r="HO9152" i="3"/>
  <c r="HO9153" i="3"/>
  <c r="HO9156" i="3"/>
  <c r="HO9157" i="3"/>
  <c r="HO9155" i="3"/>
  <c r="JK9274" i="3"/>
  <c r="JG9268" i="3"/>
  <c r="JG9267" i="3"/>
  <c r="JP9287" i="3"/>
  <c r="JP9289" i="3"/>
  <c r="JP9290" i="3"/>
  <c r="JP9288" i="3"/>
  <c r="JQ9293" i="3"/>
  <c r="JQ9292" i="3"/>
  <c r="JK9276" i="3"/>
  <c r="JK9275" i="3"/>
  <c r="GR151" i="3"/>
  <c r="GS185" i="3" s="1"/>
  <c r="JP9286" i="3"/>
  <c r="JP9285" i="3"/>
  <c r="JP9284" i="3"/>
  <c r="JP9283" i="3"/>
  <c r="JP9282" i="3"/>
  <c r="JS9300" i="3"/>
  <c r="JS9297" i="3"/>
  <c r="JS9296" i="3"/>
  <c r="JS9302" i="3"/>
  <c r="JS9301" i="3"/>
  <c r="JS9299" i="3"/>
  <c r="JS9298" i="3"/>
  <c r="GQ182" i="3"/>
  <c r="GQ149" i="3"/>
  <c r="KB9322" i="3"/>
  <c r="KB9323" i="3"/>
  <c r="KB9325" i="3"/>
  <c r="KB9324" i="3"/>
  <c r="GS186" i="3"/>
  <c r="GS153" i="3"/>
  <c r="GW194" i="3"/>
  <c r="GW195" i="3"/>
  <c r="GW161" i="3" s="1"/>
  <c r="GW162" i="3"/>
  <c r="JI9271" i="3"/>
  <c r="GZ9114" i="3"/>
  <c r="GZ9113" i="3"/>
  <c r="GY9109" i="3"/>
  <c r="GY9111" i="3"/>
  <c r="GY9110" i="3"/>
  <c r="HF9123" i="3"/>
  <c r="HF9127" i="3"/>
  <c r="HF9126" i="3"/>
  <c r="HF9125" i="3"/>
  <c r="HF9129" i="3"/>
  <c r="HF9128" i="3"/>
  <c r="HF9124" i="3"/>
  <c r="HD9120" i="3"/>
  <c r="HD9119" i="3"/>
  <c r="HI9134" i="3"/>
  <c r="HI9133" i="3"/>
  <c r="HK9140" i="3"/>
  <c r="HK9139" i="3"/>
  <c r="KE9329" i="3"/>
  <c r="KE9330" i="3"/>
  <c r="KE9332" i="3"/>
  <c r="KE9331" i="3"/>
  <c r="U257" i="3" l="1"/>
  <c r="AV257" i="3" s="1"/>
  <c r="GP147" i="3"/>
  <c r="GQ181" i="3" s="1"/>
  <c r="HJ9136" i="3"/>
  <c r="HJ9137" i="3"/>
  <c r="JY9314" i="3"/>
  <c r="JY9316" i="3"/>
  <c r="JY9318" i="3"/>
  <c r="JY9317" i="3"/>
  <c r="JY9315" i="3"/>
  <c r="HU9172" i="3"/>
  <c r="HU9176" i="3"/>
  <c r="HU9174" i="3"/>
  <c r="HU9175" i="3"/>
  <c r="IB9187" i="3"/>
  <c r="HU9178" i="3"/>
  <c r="HU9177" i="3"/>
  <c r="HU9173" i="3"/>
  <c r="IB9188" i="3"/>
  <c r="HX9182" i="3"/>
  <c r="HM9148" i="3"/>
  <c r="HM9147" i="3"/>
  <c r="IG9199" i="3"/>
  <c r="IB9189" i="3"/>
  <c r="IB9190" i="3"/>
  <c r="ID9193" i="3"/>
  <c r="II9210" i="3"/>
  <c r="GW160" i="3"/>
  <c r="GX194" i="3" s="1"/>
  <c r="IG9203" i="3"/>
  <c r="IG9202" i="3"/>
  <c r="IG9201" i="3"/>
  <c r="IG9204" i="3"/>
  <c r="IG9205" i="3"/>
  <c r="IG9198" i="3"/>
  <c r="IG9197" i="3"/>
  <c r="IG9200" i="3"/>
  <c r="II9212" i="3"/>
  <c r="II9211" i="3"/>
  <c r="II9209" i="3"/>
  <c r="II9208" i="3"/>
  <c r="GP177" i="3"/>
  <c r="GP143" i="3" s="1"/>
  <c r="GQ177" i="3" s="1"/>
  <c r="HR9168" i="3"/>
  <c r="HR9167" i="3"/>
  <c r="HR9165" i="3"/>
  <c r="HR9166" i="3"/>
  <c r="HR9161" i="3"/>
  <c r="HR9163" i="3"/>
  <c r="HR9164" i="3"/>
  <c r="HR9162" i="3"/>
  <c r="GP146" i="3"/>
  <c r="GQ180" i="3" s="1"/>
  <c r="GP179" i="3"/>
  <c r="GP145" i="3" s="1"/>
  <c r="GQ179" i="3" s="1"/>
  <c r="U255" i="3"/>
  <c r="AV255" i="3" s="1"/>
  <c r="GP144" i="3"/>
  <c r="GQ178" i="3" s="1"/>
  <c r="GQ148" i="3"/>
  <c r="GR182" i="3" s="1"/>
  <c r="GL136" i="3"/>
  <c r="GM170" i="3" s="1"/>
  <c r="GN139" i="3"/>
  <c r="GO173" i="3" s="1"/>
  <c r="IL9218" i="3"/>
  <c r="IL9217" i="3"/>
  <c r="IL9216" i="3"/>
  <c r="IO9223" i="3"/>
  <c r="IO9222" i="3"/>
  <c r="IR9228" i="3"/>
  <c r="IR9232" i="3"/>
  <c r="GK134" i="3"/>
  <c r="GL168" i="3" s="1"/>
  <c r="GK108" i="3"/>
  <c r="GK114" i="3" s="1"/>
  <c r="GK115" i="3" s="1"/>
  <c r="IR9227" i="3"/>
  <c r="GK167" i="3"/>
  <c r="IR9234" i="3"/>
  <c r="IR9233" i="3"/>
  <c r="IR9230" i="3"/>
  <c r="IR9231" i="3"/>
  <c r="GV157" i="3"/>
  <c r="GW191" i="3" s="1"/>
  <c r="IR9229" i="3"/>
  <c r="GM171" i="3"/>
  <c r="IT9237" i="3"/>
  <c r="IT9238" i="3"/>
  <c r="IT9240" i="3"/>
  <c r="IT9239" i="3"/>
  <c r="HL9145" i="3"/>
  <c r="HL9144" i="3"/>
  <c r="HL9142" i="3"/>
  <c r="HL9143" i="3"/>
  <c r="GP175" i="3"/>
  <c r="U253" i="3"/>
  <c r="AV253" i="3" s="1"/>
  <c r="GV158" i="3"/>
  <c r="GW192" i="3" s="1"/>
  <c r="GP142" i="3"/>
  <c r="GQ176" i="3" s="1"/>
  <c r="JW9307" i="3"/>
  <c r="JW9309" i="3"/>
  <c r="JW9310" i="3"/>
  <c r="JW9311" i="3"/>
  <c r="JW9308" i="3"/>
  <c r="HP9155" i="3"/>
  <c r="IX9246" i="3"/>
  <c r="IX9247" i="3"/>
  <c r="IX9245" i="3"/>
  <c r="JC9258" i="3"/>
  <c r="JH9267" i="3"/>
  <c r="IZ9250" i="3"/>
  <c r="IZ9252" i="3"/>
  <c r="IZ9251" i="3"/>
  <c r="JC9259" i="3"/>
  <c r="JC9260" i="3"/>
  <c r="JC9261" i="3"/>
  <c r="JC9257" i="3"/>
  <c r="JC9256" i="3"/>
  <c r="JL9275" i="3"/>
  <c r="HP9158" i="3"/>
  <c r="HP9157" i="3"/>
  <c r="HP9156" i="3"/>
  <c r="HP9153" i="3"/>
  <c r="HP9154" i="3"/>
  <c r="HP9152" i="3"/>
  <c r="JQ9288" i="3"/>
  <c r="JH9268" i="3"/>
  <c r="JH9269" i="3"/>
  <c r="GS152" i="3"/>
  <c r="GT186" i="3" s="1"/>
  <c r="JL9277" i="3"/>
  <c r="JL9276" i="3"/>
  <c r="JR9294" i="3"/>
  <c r="JR9293" i="3"/>
  <c r="JQ9290" i="3"/>
  <c r="JQ9291" i="3"/>
  <c r="JQ9289" i="3"/>
  <c r="JT9298" i="3"/>
  <c r="JQ9283" i="3"/>
  <c r="JQ9284" i="3"/>
  <c r="JQ9285" i="3"/>
  <c r="JQ9286" i="3"/>
  <c r="JQ9287" i="3"/>
  <c r="JT9301" i="3"/>
  <c r="GR183" i="3"/>
  <c r="GR150" i="3"/>
  <c r="JT9299" i="3"/>
  <c r="JT9303" i="3"/>
  <c r="JT9302" i="3"/>
  <c r="JT9300" i="3"/>
  <c r="JT9297" i="3"/>
  <c r="KC9324" i="3"/>
  <c r="KC9326" i="3"/>
  <c r="KC9325" i="3"/>
  <c r="KC9323" i="3"/>
  <c r="GT187" i="3"/>
  <c r="GT154" i="3"/>
  <c r="GX196" i="3"/>
  <c r="GX162" i="3" s="1"/>
  <c r="GX9107" i="3"/>
  <c r="GX195" i="3"/>
  <c r="JJ9272" i="3"/>
  <c r="HA9114" i="3"/>
  <c r="HA9115" i="3"/>
  <c r="GZ9110" i="3"/>
  <c r="GZ9112" i="3"/>
  <c r="GZ9111" i="3"/>
  <c r="HG9128" i="3"/>
  <c r="HG9124" i="3"/>
  <c r="HG9125" i="3"/>
  <c r="HG9129" i="3"/>
  <c r="HG9130" i="3"/>
  <c r="HE9120" i="3"/>
  <c r="HE9121" i="3"/>
  <c r="HG9126" i="3"/>
  <c r="HG9127" i="3"/>
  <c r="HJ9134" i="3"/>
  <c r="HJ9135" i="3"/>
  <c r="HL9141" i="3"/>
  <c r="HL9140" i="3"/>
  <c r="KF9331" i="3"/>
  <c r="KF9330" i="3"/>
  <c r="KF9332" i="3"/>
  <c r="KF9333" i="3"/>
  <c r="HK9138" i="3" l="1"/>
  <c r="HK9137" i="3"/>
  <c r="JZ9317" i="3"/>
  <c r="JZ9315" i="3"/>
  <c r="JZ9319" i="3"/>
  <c r="JZ9318" i="3"/>
  <c r="JZ9316" i="3"/>
  <c r="HV9173" i="3"/>
  <c r="HV9177" i="3"/>
  <c r="HV9179" i="3"/>
  <c r="HV9178" i="3"/>
  <c r="HV9176" i="3"/>
  <c r="HV9175" i="3"/>
  <c r="HV9174" i="3"/>
  <c r="GX161" i="3"/>
  <c r="GY195" i="3" s="1"/>
  <c r="HY9183" i="3"/>
  <c r="IE9194" i="3"/>
  <c r="IH9200" i="3"/>
  <c r="IC9191" i="3"/>
  <c r="IC9190" i="3"/>
  <c r="IC9188" i="3"/>
  <c r="IC9189" i="3"/>
  <c r="HN9148" i="3"/>
  <c r="HN9149" i="3"/>
  <c r="IH9198" i="3"/>
  <c r="IH9199" i="3"/>
  <c r="IH9206" i="3"/>
  <c r="IH9205" i="3"/>
  <c r="IH9204" i="3"/>
  <c r="IH9201" i="3"/>
  <c r="IH9203" i="3"/>
  <c r="IH9202" i="3"/>
  <c r="IJ9211" i="3"/>
  <c r="IJ9209" i="3"/>
  <c r="IJ9212" i="3"/>
  <c r="IJ9213" i="3"/>
  <c r="IJ9210" i="3"/>
  <c r="HS9166" i="3"/>
  <c r="HS9167" i="3"/>
  <c r="GQ147" i="3"/>
  <c r="GR181" i="3" s="1"/>
  <c r="HS9169" i="3"/>
  <c r="HS9168" i="3"/>
  <c r="HS9162" i="3"/>
  <c r="HS9164" i="3"/>
  <c r="HS9165" i="3"/>
  <c r="HS9163" i="3"/>
  <c r="GQ145" i="3"/>
  <c r="GR179" i="3" s="1"/>
  <c r="GQ146" i="3"/>
  <c r="GR180" i="3" s="1"/>
  <c r="GR149" i="3"/>
  <c r="GS183" i="3" s="1"/>
  <c r="GM137" i="3"/>
  <c r="GN171" i="3" s="1"/>
  <c r="GO140" i="3"/>
  <c r="U251" i="3" s="1"/>
  <c r="AV251" i="3" s="1"/>
  <c r="GK133" i="3"/>
  <c r="GL167" i="3" s="1"/>
  <c r="IM9217" i="3"/>
  <c r="IM9218" i="3"/>
  <c r="IM9219" i="3"/>
  <c r="GL135" i="3"/>
  <c r="GM169" i="3" s="1"/>
  <c r="IP9224" i="3"/>
  <c r="IP9223" i="3"/>
  <c r="IS9233" i="3"/>
  <c r="IS9229" i="3"/>
  <c r="IS9231" i="3"/>
  <c r="IS9228" i="3"/>
  <c r="IU9239" i="3"/>
  <c r="IS9230" i="3"/>
  <c r="IS9235" i="3"/>
  <c r="IS9234" i="3"/>
  <c r="IS9232" i="3"/>
  <c r="GW158" i="3"/>
  <c r="GX192" i="3" s="1"/>
  <c r="IU9241" i="3"/>
  <c r="IU9240" i="3"/>
  <c r="IU9238" i="3"/>
  <c r="HM9146" i="3"/>
  <c r="HM9145" i="3"/>
  <c r="HM9144" i="3"/>
  <c r="HM9143" i="3"/>
  <c r="GW159" i="3"/>
  <c r="GX193" i="3" s="1"/>
  <c r="HQ9156" i="3"/>
  <c r="GQ144" i="3"/>
  <c r="GR178" i="3" s="1"/>
  <c r="JA9251" i="3"/>
  <c r="JX9308" i="3"/>
  <c r="GQ143" i="3"/>
  <c r="GR177" i="3" s="1"/>
  <c r="JX9309" i="3"/>
  <c r="JX9312" i="3"/>
  <c r="JX9311" i="3"/>
  <c r="JX9310" i="3"/>
  <c r="IY9248" i="3"/>
  <c r="IY9247" i="3"/>
  <c r="IY9246" i="3"/>
  <c r="JI9268" i="3"/>
  <c r="JD9257" i="3"/>
  <c r="JD9258" i="3"/>
  <c r="JD9261" i="3"/>
  <c r="JD9262" i="3"/>
  <c r="JM9276" i="3"/>
  <c r="JD9260" i="3"/>
  <c r="JD9259" i="3"/>
  <c r="JA9253" i="3"/>
  <c r="JA9252" i="3"/>
  <c r="HQ9155" i="3"/>
  <c r="HQ9154" i="3"/>
  <c r="HQ9153" i="3"/>
  <c r="HQ9157" i="3"/>
  <c r="HQ9159" i="3"/>
  <c r="HQ9158" i="3"/>
  <c r="GT153" i="3"/>
  <c r="GU187" i="3" s="1"/>
  <c r="JR9289" i="3"/>
  <c r="JI9269" i="3"/>
  <c r="JI9270" i="3"/>
  <c r="JR9292" i="3"/>
  <c r="JR9291" i="3"/>
  <c r="JR9290" i="3"/>
  <c r="JS9294" i="3"/>
  <c r="JS9295" i="3"/>
  <c r="JM9278" i="3"/>
  <c r="JM9277" i="3"/>
  <c r="JR9288" i="3"/>
  <c r="JR9287" i="3"/>
  <c r="JU9300" i="3"/>
  <c r="JR9286" i="3"/>
  <c r="JR9285" i="3"/>
  <c r="JR9284" i="3"/>
  <c r="JU9302" i="3"/>
  <c r="JU9303" i="3"/>
  <c r="JU9304" i="3"/>
  <c r="JU9301" i="3"/>
  <c r="JU9299" i="3"/>
  <c r="JU9298" i="3"/>
  <c r="GS184" i="3"/>
  <c r="GS151" i="3"/>
  <c r="KD9325" i="3"/>
  <c r="KD9326" i="3"/>
  <c r="KD9327" i="3"/>
  <c r="KD9324" i="3"/>
  <c r="GU188" i="3"/>
  <c r="GU155" i="3"/>
  <c r="GY196" i="3"/>
  <c r="GY9107" i="3"/>
  <c r="GY9108" i="3"/>
  <c r="JK9273" i="3"/>
  <c r="HB9115" i="3"/>
  <c r="HB9116" i="3"/>
  <c r="HA9111" i="3"/>
  <c r="HA9113" i="3"/>
  <c r="HA9112" i="3"/>
  <c r="HH9125" i="3"/>
  <c r="HH9127" i="3"/>
  <c r="HF9121" i="3"/>
  <c r="HF9122" i="3"/>
  <c r="HH9130" i="3"/>
  <c r="HH9131" i="3"/>
  <c r="HH9126" i="3"/>
  <c r="HH9129" i="3"/>
  <c r="HH9128" i="3"/>
  <c r="HK9135" i="3"/>
  <c r="HK9136" i="3"/>
  <c r="HM9141" i="3"/>
  <c r="HM9142" i="3"/>
  <c r="KG9333" i="3"/>
  <c r="KG9334" i="3"/>
  <c r="KG9332" i="3"/>
  <c r="KG9331" i="3"/>
  <c r="HL9139" i="3" l="1"/>
  <c r="HL9138" i="3"/>
  <c r="KA9318" i="3"/>
  <c r="KA9316" i="3"/>
  <c r="KA9320" i="3"/>
  <c r="KA9319" i="3"/>
  <c r="KA9317" i="3"/>
  <c r="HW9174" i="3"/>
  <c r="HW9178" i="3"/>
  <c r="GY162" i="3"/>
  <c r="GZ196" i="3" s="1"/>
  <c r="HW9175" i="3"/>
  <c r="HW9177" i="3"/>
  <c r="HW9176" i="3"/>
  <c r="HW9180" i="3"/>
  <c r="HW9179" i="3"/>
  <c r="ID9189" i="3"/>
  <c r="II9202" i="3"/>
  <c r="HZ9184" i="3"/>
  <c r="HO9149" i="3"/>
  <c r="HO9150" i="3"/>
  <c r="ID9190" i="3"/>
  <c r="ID9192" i="3"/>
  <c r="ID9191" i="3"/>
  <c r="IF9195" i="3"/>
  <c r="II9203" i="3"/>
  <c r="II9201" i="3"/>
  <c r="II9204" i="3"/>
  <c r="II9205" i="3"/>
  <c r="II9206" i="3"/>
  <c r="II9207" i="3"/>
  <c r="IK9210" i="3"/>
  <c r="II9200" i="3"/>
  <c r="II9199" i="3"/>
  <c r="IK9214" i="3"/>
  <c r="IK9213" i="3"/>
  <c r="IK9212" i="3"/>
  <c r="IK9211" i="3"/>
  <c r="HT9163" i="3"/>
  <c r="HT9168" i="3"/>
  <c r="GS150" i="3"/>
  <c r="GT184" i="3" s="1"/>
  <c r="GR148" i="3"/>
  <c r="GS182" i="3" s="1"/>
  <c r="GR146" i="3"/>
  <c r="GS180" i="3" s="1"/>
  <c r="GP141" i="3"/>
  <c r="GQ142" i="3" s="1"/>
  <c r="GR176" i="3" s="1"/>
  <c r="GR147" i="3"/>
  <c r="GS181" i="3" s="1"/>
  <c r="HT9170" i="3"/>
  <c r="HT9169" i="3"/>
  <c r="HT9167" i="3"/>
  <c r="GN138" i="3"/>
  <c r="GO139" i="3" s="1"/>
  <c r="HT9166" i="3"/>
  <c r="HT9165" i="3"/>
  <c r="HT9164" i="3"/>
  <c r="GP174" i="3"/>
  <c r="GL109" i="3"/>
  <c r="GL108" i="3"/>
  <c r="GL114" i="3" s="1"/>
  <c r="GL115" i="3" s="1"/>
  <c r="GL133" i="3" s="1"/>
  <c r="GM108" i="3" s="1"/>
  <c r="GM114" i="3" s="1"/>
  <c r="GM115" i="3" s="1"/>
  <c r="GL134" i="3"/>
  <c r="GM168" i="3" s="1"/>
  <c r="IN9220" i="3"/>
  <c r="IN9219" i="3"/>
  <c r="IN9218" i="3"/>
  <c r="GM136" i="3"/>
  <c r="GN170" i="3" s="1"/>
  <c r="IT9230" i="3"/>
  <c r="IQ9225" i="3"/>
  <c r="IQ9224" i="3"/>
  <c r="IT9234" i="3"/>
  <c r="IT9232" i="3"/>
  <c r="IT9229" i="3"/>
  <c r="IT9231" i="3"/>
  <c r="IT9236" i="3"/>
  <c r="IT9235" i="3"/>
  <c r="GX159" i="3"/>
  <c r="GY193" i="3" s="1"/>
  <c r="IT9233" i="3"/>
  <c r="IV9240" i="3"/>
  <c r="IV9239" i="3"/>
  <c r="IV9242" i="3"/>
  <c r="IV9241" i="3"/>
  <c r="GR145" i="3"/>
  <c r="GS179" i="3" s="1"/>
  <c r="HN9147" i="3"/>
  <c r="HN9146" i="3"/>
  <c r="HN9144" i="3"/>
  <c r="HN9145" i="3"/>
  <c r="GX160" i="3"/>
  <c r="GY194" i="3" s="1"/>
  <c r="GR144" i="3"/>
  <c r="GS178" i="3" s="1"/>
  <c r="JY9309" i="3"/>
  <c r="JY9310" i="3"/>
  <c r="JJ9269" i="3"/>
  <c r="JY9311" i="3"/>
  <c r="JY9312" i="3"/>
  <c r="JY9313" i="3"/>
  <c r="JE9259" i="3"/>
  <c r="IZ9247" i="3"/>
  <c r="IZ9249" i="3"/>
  <c r="IZ9248" i="3"/>
  <c r="JS9290" i="3"/>
  <c r="HR9158" i="3"/>
  <c r="JB9252" i="3"/>
  <c r="GU154" i="3"/>
  <c r="GV188" i="3" s="1"/>
  <c r="JB9254" i="3"/>
  <c r="JB9253" i="3"/>
  <c r="JE9260" i="3"/>
  <c r="JE9262" i="3"/>
  <c r="JE9263" i="3"/>
  <c r="JE9261" i="3"/>
  <c r="JE9258" i="3"/>
  <c r="JN9277" i="3"/>
  <c r="HR9160" i="3"/>
  <c r="HR9159" i="3"/>
  <c r="HR9157" i="3"/>
  <c r="HR9154" i="3"/>
  <c r="HR9156" i="3"/>
  <c r="HR9155" i="3"/>
  <c r="JJ9271" i="3"/>
  <c r="JJ9270" i="3"/>
  <c r="JN9279" i="3"/>
  <c r="JN9278" i="3"/>
  <c r="JT9296" i="3"/>
  <c r="JT9295" i="3"/>
  <c r="JS9291" i="3"/>
  <c r="JS9293" i="3"/>
  <c r="JS9292" i="3"/>
  <c r="JS9285" i="3"/>
  <c r="JS9286" i="3"/>
  <c r="JV9301" i="3"/>
  <c r="JS9287" i="3"/>
  <c r="JS9289" i="3"/>
  <c r="JS9288" i="3"/>
  <c r="GT185" i="3"/>
  <c r="GT152" i="3"/>
  <c r="JV9299" i="3"/>
  <c r="JV9304" i="3"/>
  <c r="JV9305" i="3"/>
  <c r="JV9303" i="3"/>
  <c r="JV9302" i="3"/>
  <c r="JV9300" i="3"/>
  <c r="KE9328" i="3"/>
  <c r="KE9327" i="3"/>
  <c r="KE9326" i="3"/>
  <c r="KE9325" i="3"/>
  <c r="GV189" i="3"/>
  <c r="GV156" i="3"/>
  <c r="GZ9109" i="3"/>
  <c r="GZ9108" i="3"/>
  <c r="JL9274" i="3"/>
  <c r="HC9117" i="3"/>
  <c r="HC9116" i="3"/>
  <c r="HB9112" i="3"/>
  <c r="HB9114" i="3"/>
  <c r="HB9113" i="3"/>
  <c r="HI9128" i="3"/>
  <c r="HI9127" i="3"/>
  <c r="HI9129" i="3"/>
  <c r="HI9132" i="3"/>
  <c r="HI9131" i="3"/>
  <c r="HI9130" i="3"/>
  <c r="HG9122" i="3"/>
  <c r="HG9123" i="3"/>
  <c r="HI9126" i="3"/>
  <c r="HL9136" i="3"/>
  <c r="HL9137" i="3"/>
  <c r="HN9143" i="3"/>
  <c r="HN9142" i="3"/>
  <c r="HM9139" i="3" l="1"/>
  <c r="HM9140" i="3"/>
  <c r="GZ9107" i="3"/>
  <c r="KB9317" i="3"/>
  <c r="KB9319" i="3"/>
  <c r="KB9321" i="3"/>
  <c r="KB9320" i="3"/>
  <c r="KB9318" i="3"/>
  <c r="HX9176" i="3"/>
  <c r="HX9179" i="3"/>
  <c r="HX9181" i="3"/>
  <c r="HX9180" i="3"/>
  <c r="HX9178" i="3"/>
  <c r="HX9177" i="3"/>
  <c r="HX9175" i="3"/>
  <c r="IE9191" i="3"/>
  <c r="IA9185" i="3"/>
  <c r="IG9196" i="3"/>
  <c r="IE9193" i="3"/>
  <c r="IE9192" i="3"/>
  <c r="IE9190" i="3"/>
  <c r="HP9151" i="3"/>
  <c r="HP9150" i="3"/>
  <c r="IJ9200" i="3"/>
  <c r="GS149" i="3"/>
  <c r="GT183" i="3" s="1"/>
  <c r="IJ9204" i="3"/>
  <c r="IJ9207" i="3"/>
  <c r="IJ9208" i="3"/>
  <c r="GS147" i="3"/>
  <c r="GT181" i="3" s="1"/>
  <c r="IJ9206" i="3"/>
  <c r="IJ9205" i="3"/>
  <c r="IL9211" i="3"/>
  <c r="IJ9201" i="3"/>
  <c r="IJ9203" i="3"/>
  <c r="IJ9202" i="3"/>
  <c r="GT151" i="3"/>
  <c r="GU185" i="3" s="1"/>
  <c r="HU9169" i="3"/>
  <c r="IL9212" i="3"/>
  <c r="IL9213" i="3"/>
  <c r="IL9215" i="3"/>
  <c r="IL9214" i="3"/>
  <c r="GR143" i="3"/>
  <c r="GS144" i="3" s="1"/>
  <c r="GQ175" i="3"/>
  <c r="HU9168" i="3"/>
  <c r="GS148" i="3"/>
  <c r="GT182" i="3" s="1"/>
  <c r="GO172" i="3"/>
  <c r="HU9164" i="3"/>
  <c r="HU9170" i="3"/>
  <c r="HU9171" i="3"/>
  <c r="HU9165" i="3"/>
  <c r="HU9167" i="3"/>
  <c r="HU9166" i="3"/>
  <c r="GM135" i="3"/>
  <c r="GN169" i="3" s="1"/>
  <c r="GM167" i="3"/>
  <c r="GM133" i="3" s="1"/>
  <c r="GN167" i="3" s="1"/>
  <c r="GM109" i="3"/>
  <c r="GM134" i="3"/>
  <c r="GN168" i="3" s="1"/>
  <c r="GN137" i="3"/>
  <c r="GO171" i="3" s="1"/>
  <c r="IO9219" i="3"/>
  <c r="IO9221" i="3"/>
  <c r="IO9220" i="3"/>
  <c r="IR9225" i="3"/>
  <c r="IR9226" i="3"/>
  <c r="IU9235" i="3"/>
  <c r="IU9232" i="3"/>
  <c r="GS145" i="3"/>
  <c r="GT179" i="3" s="1"/>
  <c r="IU9230" i="3"/>
  <c r="IU9231" i="3"/>
  <c r="IU9236" i="3"/>
  <c r="IU9237" i="3"/>
  <c r="IU9234" i="3"/>
  <c r="IU9233" i="3"/>
  <c r="GS146" i="3"/>
  <c r="GT180" i="3" s="1"/>
  <c r="IW9241" i="3"/>
  <c r="IW9240" i="3"/>
  <c r="IW9243" i="3"/>
  <c r="IW9242" i="3"/>
  <c r="HO9148" i="3"/>
  <c r="HO9147" i="3"/>
  <c r="HO9146" i="3"/>
  <c r="HO9145" i="3"/>
  <c r="GY160" i="3"/>
  <c r="GY161" i="3"/>
  <c r="GZ195" i="3" s="1"/>
  <c r="JZ9310" i="3"/>
  <c r="JZ9314" i="3"/>
  <c r="JZ9313" i="3"/>
  <c r="JZ9312" i="3"/>
  <c r="JC9253" i="3"/>
  <c r="JA9248" i="3"/>
  <c r="JZ9311" i="3"/>
  <c r="JK9270" i="3"/>
  <c r="JA9250" i="3"/>
  <c r="JA9249" i="3"/>
  <c r="HS9159" i="3"/>
  <c r="GV155" i="3"/>
  <c r="GW189" i="3" s="1"/>
  <c r="JF9261" i="3"/>
  <c r="HS9155" i="3"/>
  <c r="JO9278" i="3"/>
  <c r="JF9259" i="3"/>
  <c r="JF9263" i="3"/>
  <c r="JF9264" i="3"/>
  <c r="JF9262" i="3"/>
  <c r="JF9260" i="3"/>
  <c r="JC9255" i="3"/>
  <c r="JC9254" i="3"/>
  <c r="HS9156" i="3"/>
  <c r="HS9157" i="3"/>
  <c r="HS9158" i="3"/>
  <c r="HS9160" i="3"/>
  <c r="HS9161" i="3"/>
  <c r="JT9292" i="3"/>
  <c r="JK9272" i="3"/>
  <c r="JK9271" i="3"/>
  <c r="JT9294" i="3"/>
  <c r="JT9293" i="3"/>
  <c r="JT9291" i="3"/>
  <c r="JU9296" i="3"/>
  <c r="JU9297" i="3"/>
  <c r="JO9280" i="3"/>
  <c r="JO9279" i="3"/>
  <c r="JT9288" i="3"/>
  <c r="JW9300" i="3"/>
  <c r="JT9289" i="3"/>
  <c r="JT9290" i="3"/>
  <c r="JT9287" i="3"/>
  <c r="JT9286" i="3"/>
  <c r="JW9302" i="3"/>
  <c r="JW9303" i="3"/>
  <c r="JW9306" i="3"/>
  <c r="JW9305" i="3"/>
  <c r="JW9304" i="3"/>
  <c r="JW9301" i="3"/>
  <c r="GU153" i="3"/>
  <c r="GU186" i="3"/>
  <c r="KF9326" i="3"/>
  <c r="KF9327" i="3"/>
  <c r="KF9328" i="3"/>
  <c r="KF9329" i="3"/>
  <c r="GW190" i="3"/>
  <c r="GW157" i="3"/>
  <c r="GP173" i="3"/>
  <c r="U250" i="3"/>
  <c r="AV250" i="3" s="1"/>
  <c r="GP140" i="3"/>
  <c r="HA9108" i="3"/>
  <c r="HA9110" i="3"/>
  <c r="HA9109" i="3"/>
  <c r="JM9275" i="3"/>
  <c r="HD9118" i="3"/>
  <c r="HD9117" i="3"/>
  <c r="HC9113" i="3"/>
  <c r="HC9115" i="3"/>
  <c r="HC9114" i="3"/>
  <c r="HJ9128" i="3"/>
  <c r="HJ9130" i="3"/>
  <c r="HH9123" i="3"/>
  <c r="HH9124" i="3"/>
  <c r="HJ9127" i="3"/>
  <c r="HJ9131" i="3"/>
  <c r="HJ9132" i="3"/>
  <c r="HJ9133" i="3"/>
  <c r="HJ9129" i="3"/>
  <c r="HM9137" i="3"/>
  <c r="HM9138" i="3"/>
  <c r="HO9143" i="3"/>
  <c r="HO9144" i="3"/>
  <c r="HN9140" i="3" l="1"/>
  <c r="HN9141" i="3"/>
  <c r="KC9318" i="3"/>
  <c r="KC9320" i="3"/>
  <c r="KC9322" i="3"/>
  <c r="KC9321" i="3"/>
  <c r="KC9319" i="3"/>
  <c r="HY9180" i="3"/>
  <c r="HY9176" i="3"/>
  <c r="HY9177" i="3"/>
  <c r="HY9179" i="3"/>
  <c r="HY9178" i="3"/>
  <c r="HY9182" i="3"/>
  <c r="HY9181" i="3"/>
  <c r="IF9192" i="3"/>
  <c r="GU152" i="3"/>
  <c r="GV186" i="3" s="1"/>
  <c r="GT148" i="3"/>
  <c r="GU182" i="3" s="1"/>
  <c r="IB9186" i="3"/>
  <c r="HQ9152" i="3"/>
  <c r="HQ9151" i="3"/>
  <c r="IF9191" i="3"/>
  <c r="GT150" i="3"/>
  <c r="GU184" i="3" s="1"/>
  <c r="IF9194" i="3"/>
  <c r="IF9193" i="3"/>
  <c r="IH9197" i="3"/>
  <c r="IK9205" i="3"/>
  <c r="IM9214" i="3"/>
  <c r="GS177" i="3"/>
  <c r="IK9201" i="3"/>
  <c r="GN109" i="3"/>
  <c r="IK9203" i="3"/>
  <c r="GN108" i="3"/>
  <c r="GN114" i="3" s="1"/>
  <c r="GN115" i="3" s="1"/>
  <c r="GN133" i="3" s="1"/>
  <c r="GO108" i="3" s="1"/>
  <c r="GO114" i="3" s="1"/>
  <c r="GO115" i="3" s="1"/>
  <c r="GT149" i="3"/>
  <c r="GU183" i="3" s="1"/>
  <c r="IK9202" i="3"/>
  <c r="IK9206" i="3"/>
  <c r="IK9208" i="3"/>
  <c r="IK9209" i="3"/>
  <c r="IK9207" i="3"/>
  <c r="IK9204" i="3"/>
  <c r="IM9216" i="3"/>
  <c r="IM9215" i="3"/>
  <c r="IM9213" i="3"/>
  <c r="IM9212" i="3"/>
  <c r="HV9166" i="3"/>
  <c r="HV9172" i="3"/>
  <c r="HV9171" i="3"/>
  <c r="HV9170" i="3"/>
  <c r="HV9169" i="3"/>
  <c r="HV9167" i="3"/>
  <c r="HV9168" i="3"/>
  <c r="HV9165" i="3"/>
  <c r="GO138" i="3"/>
  <c r="U249" i="3" s="1"/>
  <c r="AV249" i="3" s="1"/>
  <c r="GN136" i="3"/>
  <c r="GO170" i="3" s="1"/>
  <c r="GN135" i="3"/>
  <c r="GO169" i="3" s="1"/>
  <c r="GN134" i="3"/>
  <c r="GO168" i="3" s="1"/>
  <c r="GT146" i="3"/>
  <c r="GU180" i="3" s="1"/>
  <c r="IP9220" i="3"/>
  <c r="IV9231" i="3"/>
  <c r="IP9222" i="3"/>
  <c r="IP9221" i="3"/>
  <c r="IS9226" i="3"/>
  <c r="IS9227" i="3"/>
  <c r="GT147" i="3"/>
  <c r="GU181" i="3" s="1"/>
  <c r="IV9233" i="3"/>
  <c r="IV9232" i="3"/>
  <c r="IV9234" i="3"/>
  <c r="IV9235" i="3"/>
  <c r="IV9238" i="3"/>
  <c r="IV9237" i="3"/>
  <c r="IV9236" i="3"/>
  <c r="IX9242" i="3"/>
  <c r="IX9244" i="3"/>
  <c r="IX9243" i="3"/>
  <c r="IX9241" i="3"/>
  <c r="GZ161" i="3"/>
  <c r="HA195" i="3" s="1"/>
  <c r="HP9149" i="3"/>
  <c r="HP9148" i="3"/>
  <c r="GZ194" i="3"/>
  <c r="HP9146" i="3"/>
  <c r="HP9147" i="3"/>
  <c r="GZ162" i="3"/>
  <c r="KA9311" i="3"/>
  <c r="JG9260" i="3"/>
  <c r="KA9312" i="3"/>
  <c r="KA9313" i="3"/>
  <c r="JU9292" i="3"/>
  <c r="JB9249" i="3"/>
  <c r="KA9314" i="3"/>
  <c r="KA9315" i="3"/>
  <c r="JB9251" i="3"/>
  <c r="JB9250" i="3"/>
  <c r="GW156" i="3"/>
  <c r="GX190" i="3" s="1"/>
  <c r="JD9254" i="3"/>
  <c r="JU9293" i="3"/>
  <c r="JG9262" i="3"/>
  <c r="JL9271" i="3"/>
  <c r="JD9256" i="3"/>
  <c r="JD9255" i="3"/>
  <c r="JG9264" i="3"/>
  <c r="JG9265" i="3"/>
  <c r="JG9263" i="3"/>
  <c r="JG9261" i="3"/>
  <c r="HT9162" i="3"/>
  <c r="HT9161" i="3"/>
  <c r="HT9160" i="3"/>
  <c r="HT9159" i="3"/>
  <c r="HT9158" i="3"/>
  <c r="HT9157" i="3"/>
  <c r="HT9156" i="3"/>
  <c r="JP9279" i="3"/>
  <c r="JL9273" i="3"/>
  <c r="JL9272" i="3"/>
  <c r="JP9281" i="3"/>
  <c r="JP9280" i="3"/>
  <c r="JV9298" i="3"/>
  <c r="JV9297" i="3"/>
  <c r="JU9294" i="3"/>
  <c r="JU9295" i="3"/>
  <c r="JU9288" i="3"/>
  <c r="JU9287" i="3"/>
  <c r="JU9291" i="3"/>
  <c r="JU9290" i="3"/>
  <c r="JU9289" i="3"/>
  <c r="JX9301" i="3"/>
  <c r="JX9304" i="3"/>
  <c r="GV187" i="3"/>
  <c r="JX9305" i="3"/>
  <c r="JX9307" i="3"/>
  <c r="JX9306" i="3"/>
  <c r="JX9303" i="3"/>
  <c r="JX9302" i="3"/>
  <c r="GV154" i="3"/>
  <c r="KG9329" i="3"/>
  <c r="KG9330" i="3"/>
  <c r="KG9328" i="3"/>
  <c r="KG9327" i="3"/>
  <c r="GX191" i="3"/>
  <c r="GX158" i="3"/>
  <c r="HB9109" i="3"/>
  <c r="GQ174" i="3"/>
  <c r="GQ141" i="3"/>
  <c r="HB9111" i="3"/>
  <c r="HB9110" i="3"/>
  <c r="JN9276" i="3"/>
  <c r="GT145" i="3"/>
  <c r="GT178" i="3"/>
  <c r="HE9118" i="3"/>
  <c r="HE9119" i="3"/>
  <c r="HD9114" i="3"/>
  <c r="HD9116" i="3"/>
  <c r="HD9115" i="3"/>
  <c r="HK9129" i="3"/>
  <c r="HK9131" i="3"/>
  <c r="HK9134" i="3"/>
  <c r="HK9133" i="3"/>
  <c r="HK9130" i="3"/>
  <c r="HK9132" i="3"/>
  <c r="HI9124" i="3"/>
  <c r="HI9125" i="3"/>
  <c r="HK9128" i="3"/>
  <c r="HN9139" i="3"/>
  <c r="HN9138" i="3"/>
  <c r="HP9144" i="3"/>
  <c r="HP9145" i="3"/>
  <c r="HO9142" i="3" l="1"/>
  <c r="HO9141" i="3"/>
  <c r="KD9321" i="3"/>
  <c r="KD9319" i="3"/>
  <c r="KD9323" i="3"/>
  <c r="KD9322" i="3"/>
  <c r="KD9320" i="3"/>
  <c r="GV153" i="3"/>
  <c r="GW187" i="3" s="1"/>
  <c r="HZ9181" i="3"/>
  <c r="HZ9178" i="3"/>
  <c r="GU149" i="3"/>
  <c r="GV183" i="3" s="1"/>
  <c r="HZ9183" i="3"/>
  <c r="HZ9182" i="3"/>
  <c r="HZ9180" i="3"/>
  <c r="HZ9179" i="3"/>
  <c r="HZ9177" i="3"/>
  <c r="IG9193" i="3"/>
  <c r="GU151" i="3"/>
  <c r="GV185" i="3" s="1"/>
  <c r="GU150" i="3"/>
  <c r="GV184" i="3" s="1"/>
  <c r="IC9187" i="3"/>
  <c r="II9198" i="3"/>
  <c r="IG9195" i="3"/>
  <c r="IG9194" i="3"/>
  <c r="IG9192" i="3"/>
  <c r="HR9152" i="3"/>
  <c r="HR9153" i="3"/>
  <c r="GO137" i="3"/>
  <c r="GP171" i="3" s="1"/>
  <c r="IL9207" i="3"/>
  <c r="IN9215" i="3"/>
  <c r="IL9204" i="3"/>
  <c r="IL9205" i="3"/>
  <c r="IL9210" i="3"/>
  <c r="IL9209" i="3"/>
  <c r="IL9208" i="3"/>
  <c r="GP172" i="3"/>
  <c r="IL9206" i="3"/>
  <c r="IL9203" i="3"/>
  <c r="IL9202" i="3"/>
  <c r="IN9213" i="3"/>
  <c r="IN9216" i="3"/>
  <c r="IN9217" i="3"/>
  <c r="IN9214" i="3"/>
  <c r="GP139" i="3"/>
  <c r="GQ173" i="3" s="1"/>
  <c r="HW9170" i="3"/>
  <c r="HW9171" i="3"/>
  <c r="HW9172" i="3"/>
  <c r="HW9173" i="3"/>
  <c r="HW9166" i="3"/>
  <c r="HW9168" i="3"/>
  <c r="HW9169" i="3"/>
  <c r="HW9167" i="3"/>
  <c r="GO136" i="3"/>
  <c r="U247" i="3" s="1"/>
  <c r="AV247" i="3" s="1"/>
  <c r="GO134" i="3"/>
  <c r="GP168" i="3" s="1"/>
  <c r="GO135" i="3"/>
  <c r="GP169" i="3" s="1"/>
  <c r="GO109" i="3"/>
  <c r="GO167" i="3"/>
  <c r="GO133" i="3" s="1"/>
  <c r="U244" i="3" s="1"/>
  <c r="AV244" i="3" s="1"/>
  <c r="GU147" i="3"/>
  <c r="GV181" i="3" s="1"/>
  <c r="IQ9221" i="3"/>
  <c r="IW9232" i="3"/>
  <c r="GU148" i="3"/>
  <c r="GV182" i="3" s="1"/>
  <c r="IQ9223" i="3"/>
  <c r="IQ9222" i="3"/>
  <c r="IT9227" i="3"/>
  <c r="IT9228" i="3"/>
  <c r="IY9243" i="3"/>
  <c r="IY9242" i="3"/>
  <c r="IW9235" i="3"/>
  <c r="IW9234" i="3"/>
  <c r="IW9233" i="3"/>
  <c r="IW9236" i="3"/>
  <c r="IW9237" i="3"/>
  <c r="IW9238" i="3"/>
  <c r="IW9239" i="3"/>
  <c r="IY9245" i="3"/>
  <c r="IY9244" i="3"/>
  <c r="HQ9150" i="3"/>
  <c r="HQ9149" i="3"/>
  <c r="HQ9147" i="3"/>
  <c r="HQ9148" i="3"/>
  <c r="HA196" i="3"/>
  <c r="HA162" i="3" s="1"/>
  <c r="HB196" i="3" s="1"/>
  <c r="HA9107" i="3"/>
  <c r="HB9108" i="3" s="1"/>
  <c r="HC9109" i="3" s="1"/>
  <c r="KB9315" i="3"/>
  <c r="KB9316" i="3"/>
  <c r="KB9314" i="3"/>
  <c r="KB9313" i="3"/>
  <c r="JC9250" i="3"/>
  <c r="KB9312" i="3"/>
  <c r="JE9255" i="3"/>
  <c r="JC9252" i="3"/>
  <c r="JC9251" i="3"/>
  <c r="GX157" i="3"/>
  <c r="GY191" i="3" s="1"/>
  <c r="JH9263" i="3"/>
  <c r="JM9272" i="3"/>
  <c r="JH9261" i="3"/>
  <c r="JH9262" i="3"/>
  <c r="JH9265" i="3"/>
  <c r="JH9266" i="3"/>
  <c r="JH9264" i="3"/>
  <c r="JE9257" i="3"/>
  <c r="JE9256" i="3"/>
  <c r="JQ9280" i="3"/>
  <c r="HU9157" i="3"/>
  <c r="HU9158" i="3"/>
  <c r="HU9159" i="3"/>
  <c r="HU9160" i="3"/>
  <c r="HU9161" i="3"/>
  <c r="HU9162" i="3"/>
  <c r="HU9163" i="3"/>
  <c r="JM9273" i="3"/>
  <c r="JM9274" i="3"/>
  <c r="JV9295" i="3"/>
  <c r="JV9296" i="3"/>
  <c r="JV9293" i="3"/>
  <c r="JV9294" i="3"/>
  <c r="JW9299" i="3"/>
  <c r="JW9298" i="3"/>
  <c r="JQ9282" i="3"/>
  <c r="JQ9281" i="3"/>
  <c r="JV9289" i="3"/>
  <c r="JV9290" i="3"/>
  <c r="JV9292" i="3"/>
  <c r="JV9291" i="3"/>
  <c r="JV9288" i="3"/>
  <c r="JY9306" i="3"/>
  <c r="JY9303" i="3"/>
  <c r="JY9302" i="3"/>
  <c r="JY9308" i="3"/>
  <c r="JY9307" i="3"/>
  <c r="JY9305" i="3"/>
  <c r="JY9304" i="3"/>
  <c r="GW188" i="3"/>
  <c r="GW154" i="3" s="1"/>
  <c r="GX188" i="3" s="1"/>
  <c r="GW155" i="3"/>
  <c r="GY192" i="3"/>
  <c r="GY159" i="3"/>
  <c r="HC9110" i="3"/>
  <c r="GR175" i="3"/>
  <c r="GR142" i="3"/>
  <c r="HC9112" i="3"/>
  <c r="HC9111" i="3"/>
  <c r="JO9277" i="3"/>
  <c r="GU179" i="3"/>
  <c r="GU146" i="3"/>
  <c r="HF9119" i="3"/>
  <c r="HF9120" i="3"/>
  <c r="HE9115" i="3"/>
  <c r="HE9117" i="3"/>
  <c r="HE9116" i="3"/>
  <c r="HL9132" i="3"/>
  <c r="HL9130" i="3"/>
  <c r="HJ9125" i="3"/>
  <c r="HJ9126" i="3"/>
  <c r="HL9129" i="3"/>
  <c r="HL9133" i="3"/>
  <c r="HL9134" i="3"/>
  <c r="HL9135" i="3"/>
  <c r="HL9131" i="3"/>
  <c r="HO9140" i="3"/>
  <c r="HO9139" i="3"/>
  <c r="HQ9145" i="3"/>
  <c r="HQ9146" i="3"/>
  <c r="HP9142" i="3" l="1"/>
  <c r="HP9143" i="3"/>
  <c r="KE9320" i="3"/>
  <c r="KE9322" i="3"/>
  <c r="KE9324" i="3"/>
  <c r="KE9323" i="3"/>
  <c r="KE9321" i="3"/>
  <c r="IA9179" i="3"/>
  <c r="GV152" i="3"/>
  <c r="GW186" i="3" s="1"/>
  <c r="IA9182" i="3"/>
  <c r="IA9178" i="3"/>
  <c r="IA9180" i="3"/>
  <c r="IA9181" i="3"/>
  <c r="IA9184" i="3"/>
  <c r="IA9183" i="3"/>
  <c r="GV151" i="3"/>
  <c r="GW185" i="3" s="1"/>
  <c r="GV150" i="3"/>
  <c r="GW184" i="3" s="1"/>
  <c r="IH9193" i="3"/>
  <c r="IH9194" i="3"/>
  <c r="U248" i="3"/>
  <c r="AV248" i="3" s="1"/>
  <c r="ID9188" i="3"/>
  <c r="HS9154" i="3"/>
  <c r="HS9153" i="3"/>
  <c r="IM9206" i="3"/>
  <c r="GP138" i="3"/>
  <c r="GQ172" i="3" s="1"/>
  <c r="IH9196" i="3"/>
  <c r="IH9195" i="3"/>
  <c r="IJ9199" i="3"/>
  <c r="IM9208" i="3"/>
  <c r="IO9214" i="3"/>
  <c r="IM9203" i="3"/>
  <c r="IM9209" i="3"/>
  <c r="IM9211" i="3"/>
  <c r="IM9210" i="3"/>
  <c r="IM9205" i="3"/>
  <c r="IM9204" i="3"/>
  <c r="IM9207" i="3"/>
  <c r="IO9217" i="3"/>
  <c r="IO9218" i="3"/>
  <c r="IO9216" i="3"/>
  <c r="GQ140" i="3"/>
  <c r="GR174" i="3" s="1"/>
  <c r="IO9215" i="3"/>
  <c r="U245" i="3"/>
  <c r="AV245" i="3" s="1"/>
  <c r="HX9167" i="3"/>
  <c r="GP137" i="3"/>
  <c r="GQ171" i="3" s="1"/>
  <c r="HX9173" i="3"/>
  <c r="HX9174" i="3"/>
  <c r="HX9172" i="3"/>
  <c r="HX9171" i="3"/>
  <c r="HX9170" i="3"/>
  <c r="HX9169" i="3"/>
  <c r="HX9168" i="3"/>
  <c r="GP170" i="3"/>
  <c r="GP136" i="3" s="1"/>
  <c r="GQ170" i="3" s="1"/>
  <c r="GV148" i="3"/>
  <c r="GW182" i="3" s="1"/>
  <c r="GP135" i="3"/>
  <c r="GQ169" i="3" s="1"/>
  <c r="U246" i="3"/>
  <c r="AV246" i="3" s="1"/>
  <c r="GP134" i="3"/>
  <c r="GQ168" i="3" s="1"/>
  <c r="GP109" i="3"/>
  <c r="GP108" i="3"/>
  <c r="GP114" i="3" s="1"/>
  <c r="GP115" i="3" s="1"/>
  <c r="GP167" i="3"/>
  <c r="IR9222" i="3"/>
  <c r="GV149" i="3"/>
  <c r="GW183" i="3" s="1"/>
  <c r="IR9223" i="3"/>
  <c r="IR9224" i="3"/>
  <c r="IU9228" i="3"/>
  <c r="IU9229" i="3"/>
  <c r="IX9234" i="3"/>
  <c r="IX9233" i="3"/>
  <c r="IX9235" i="3"/>
  <c r="IX9236" i="3"/>
  <c r="IX9239" i="3"/>
  <c r="IX9240" i="3"/>
  <c r="IX9238" i="3"/>
  <c r="IX9237" i="3"/>
  <c r="V273" i="3"/>
  <c r="AW273" i="3" s="1"/>
  <c r="IZ9244" i="3"/>
  <c r="IZ9243" i="3"/>
  <c r="IZ9246" i="3"/>
  <c r="IZ9245" i="3"/>
  <c r="HR9151" i="3"/>
  <c r="HR9150" i="3"/>
  <c r="HR9148" i="3"/>
  <c r="HR9149" i="3"/>
  <c r="HB9107" i="3"/>
  <c r="HC9108" i="3" s="1"/>
  <c r="GY158" i="3"/>
  <c r="GZ192" i="3" s="1"/>
  <c r="KC9313" i="3"/>
  <c r="KC9314" i="3"/>
  <c r="KC9316" i="3"/>
  <c r="KC9317" i="3"/>
  <c r="JD9251" i="3"/>
  <c r="KC9315" i="3"/>
  <c r="JN9273" i="3"/>
  <c r="JD9252" i="3"/>
  <c r="JD9253" i="3"/>
  <c r="JF9256" i="3"/>
  <c r="JI9264" i="3"/>
  <c r="JW9294" i="3"/>
  <c r="JF9258" i="3"/>
  <c r="JF9257" i="3"/>
  <c r="JI9266" i="3"/>
  <c r="JI9267" i="3"/>
  <c r="JI9265" i="3"/>
  <c r="JI9262" i="3"/>
  <c r="JI9263" i="3"/>
  <c r="HV9164" i="3"/>
  <c r="HV9163" i="3"/>
  <c r="HV9162" i="3"/>
  <c r="HV9161" i="3"/>
  <c r="HV9160" i="3"/>
  <c r="HV9159" i="3"/>
  <c r="HV9158" i="3"/>
  <c r="JR9281" i="3"/>
  <c r="JN9274" i="3"/>
  <c r="JN9275" i="3"/>
  <c r="JR9283" i="3"/>
  <c r="JR9282" i="3"/>
  <c r="JX9300" i="3"/>
  <c r="JX9299" i="3"/>
  <c r="JW9289" i="3"/>
  <c r="JW9297" i="3"/>
  <c r="JW9296" i="3"/>
  <c r="JW9295" i="3"/>
  <c r="JW9291" i="3"/>
  <c r="JW9292" i="3"/>
  <c r="JW9293" i="3"/>
  <c r="JW9290" i="3"/>
  <c r="JZ9307" i="3"/>
  <c r="JZ9304" i="3"/>
  <c r="GX189" i="3"/>
  <c r="GX155" i="3" s="1"/>
  <c r="GY189" i="3" s="1"/>
  <c r="GX156" i="3"/>
  <c r="JZ9305" i="3"/>
  <c r="JZ9309" i="3"/>
  <c r="JZ9308" i="3"/>
  <c r="JZ9306" i="3"/>
  <c r="JZ9303" i="3"/>
  <c r="GZ193" i="3"/>
  <c r="GZ160" i="3"/>
  <c r="GS176" i="3"/>
  <c r="GS143" i="3"/>
  <c r="HD9111" i="3"/>
  <c r="HD9110" i="3"/>
  <c r="HD9113" i="3"/>
  <c r="HD9112" i="3"/>
  <c r="JP9278" i="3"/>
  <c r="GV180" i="3"/>
  <c r="GV147" i="3"/>
  <c r="HG9121" i="3"/>
  <c r="HG9120" i="3"/>
  <c r="HF9116" i="3"/>
  <c r="HF9118" i="3"/>
  <c r="HF9117" i="3"/>
  <c r="HM9131" i="3"/>
  <c r="HM9133" i="3"/>
  <c r="HM9136" i="3"/>
  <c r="HM9135" i="3"/>
  <c r="HM9134" i="3"/>
  <c r="HM9132" i="3"/>
  <c r="HM9130" i="3"/>
  <c r="HK9126" i="3"/>
  <c r="HK9127" i="3"/>
  <c r="HP9140" i="3"/>
  <c r="HP9141" i="3"/>
  <c r="HR9147" i="3"/>
  <c r="HR9146" i="3"/>
  <c r="HQ9143" i="3" l="1"/>
  <c r="HQ9144" i="3"/>
  <c r="GW153" i="3"/>
  <c r="GX187" i="3" s="1"/>
  <c r="KF9321" i="3"/>
  <c r="KF9323" i="3"/>
  <c r="KF9325" i="3"/>
  <c r="KF9324" i="3"/>
  <c r="KF9322" i="3"/>
  <c r="IB9183" i="3"/>
  <c r="GW151" i="3"/>
  <c r="GX185" i="3" s="1"/>
  <c r="GW152" i="3"/>
  <c r="GX186" i="3" s="1"/>
  <c r="IB9185" i="3"/>
  <c r="IB9184" i="3"/>
  <c r="IB9182" i="3"/>
  <c r="IB9181" i="3"/>
  <c r="IB9180" i="3"/>
  <c r="IB9179" i="3"/>
  <c r="GQ138" i="3"/>
  <c r="GR172" i="3" s="1"/>
  <c r="GQ139" i="3"/>
  <c r="GR173" i="3" s="1"/>
  <c r="IE9189" i="3"/>
  <c r="IK9200" i="3"/>
  <c r="II9195" i="3"/>
  <c r="II9194" i="3"/>
  <c r="II9197" i="3"/>
  <c r="II9196" i="3"/>
  <c r="HT9155" i="3"/>
  <c r="HT9154" i="3"/>
  <c r="IN9204" i="3"/>
  <c r="IN9210" i="3"/>
  <c r="IN9208" i="3"/>
  <c r="IN9207" i="3"/>
  <c r="IN9205" i="3"/>
  <c r="IN9206" i="3"/>
  <c r="GR141" i="3"/>
  <c r="GS175" i="3" s="1"/>
  <c r="IN9211" i="3"/>
  <c r="IN9212" i="3"/>
  <c r="IN9209" i="3"/>
  <c r="IP9215" i="3"/>
  <c r="IP9216" i="3"/>
  <c r="U275" i="3"/>
  <c r="IP9218" i="3"/>
  <c r="IP9219" i="3"/>
  <c r="IP9217" i="3"/>
  <c r="HY9168" i="3"/>
  <c r="HY9172" i="3"/>
  <c r="HY9174" i="3"/>
  <c r="HY9175" i="3"/>
  <c r="HY9173" i="3"/>
  <c r="GQ137" i="3"/>
  <c r="GR171" i="3" s="1"/>
  <c r="HY9169" i="3"/>
  <c r="HY9170" i="3"/>
  <c r="HY9171" i="3"/>
  <c r="GQ136" i="3"/>
  <c r="GR170" i="3" s="1"/>
  <c r="GQ135" i="3"/>
  <c r="GR169" i="3" s="1"/>
  <c r="GW149" i="3"/>
  <c r="GX183" i="3" s="1"/>
  <c r="GW150" i="3"/>
  <c r="GX184" i="3" s="1"/>
  <c r="GP133" i="3"/>
  <c r="GQ109" i="3" s="1"/>
  <c r="IS9225" i="3"/>
  <c r="IS9224" i="3"/>
  <c r="IS9223" i="3"/>
  <c r="IY9235" i="3"/>
  <c r="IY9234" i="3"/>
  <c r="IV9229" i="3"/>
  <c r="IV9230" i="3"/>
  <c r="IY9237" i="3"/>
  <c r="IY9240" i="3"/>
  <c r="IY9241" i="3"/>
  <c r="IY9239" i="3"/>
  <c r="IY9236" i="3"/>
  <c r="IY9238" i="3"/>
  <c r="JA9245" i="3"/>
  <c r="JA9247" i="3"/>
  <c r="JA9246" i="3"/>
  <c r="JA9244" i="3"/>
  <c r="HS9152" i="3"/>
  <c r="HS9151" i="3"/>
  <c r="GZ159" i="3"/>
  <c r="HA193" i="3" s="1"/>
  <c r="HS9150" i="3"/>
  <c r="HS9149" i="3"/>
  <c r="KD9314" i="3"/>
  <c r="KD9315" i="3"/>
  <c r="KD9318" i="3"/>
  <c r="KD9317" i="3"/>
  <c r="KD9316" i="3"/>
  <c r="JE9253" i="3"/>
  <c r="JE9254" i="3"/>
  <c r="JE9252" i="3"/>
  <c r="JG9257" i="3"/>
  <c r="JJ9265" i="3"/>
  <c r="JO9274" i="3"/>
  <c r="JX9295" i="3"/>
  <c r="JJ9264" i="3"/>
  <c r="JJ9263" i="3"/>
  <c r="JJ9268" i="3"/>
  <c r="JJ9267" i="3"/>
  <c r="JJ9266" i="3"/>
  <c r="JG9259" i="3"/>
  <c r="JG9258" i="3"/>
  <c r="JS9282" i="3"/>
  <c r="HW9159" i="3"/>
  <c r="HW9160" i="3"/>
  <c r="HW9161" i="3"/>
  <c r="HW9162" i="3"/>
  <c r="HW9163" i="3"/>
  <c r="HW9164" i="3"/>
  <c r="HW9165" i="3"/>
  <c r="JO9276" i="3"/>
  <c r="JO9275" i="3"/>
  <c r="JX9296" i="3"/>
  <c r="JX9298" i="3"/>
  <c r="JX9297" i="3"/>
  <c r="JY9300" i="3"/>
  <c r="JY9301" i="3"/>
  <c r="JS9284" i="3"/>
  <c r="JS9283" i="3"/>
  <c r="JX9290" i="3"/>
  <c r="JX9291" i="3"/>
  <c r="JX9294" i="3"/>
  <c r="JX9293" i="3"/>
  <c r="JX9292" i="3"/>
  <c r="KA9306" i="3"/>
  <c r="KA9308" i="3"/>
  <c r="KA9310" i="3"/>
  <c r="KA9309" i="3"/>
  <c r="KA9307" i="3"/>
  <c r="KA9305" i="3"/>
  <c r="KA9304" i="3"/>
  <c r="GY190" i="3"/>
  <c r="GY156" i="3" s="1"/>
  <c r="GZ190" i="3" s="1"/>
  <c r="GY157" i="3"/>
  <c r="HA194" i="3"/>
  <c r="HA161" i="3"/>
  <c r="GT177" i="3"/>
  <c r="GT144" i="3"/>
  <c r="HE9112" i="3"/>
  <c r="HE9114" i="3"/>
  <c r="HE9113" i="3"/>
  <c r="HE9111" i="3"/>
  <c r="JQ9279" i="3"/>
  <c r="GW181" i="3"/>
  <c r="GW148" i="3"/>
  <c r="HH9121" i="3"/>
  <c r="HH9122" i="3"/>
  <c r="HG9117" i="3"/>
  <c r="HD9109" i="3"/>
  <c r="HG9119" i="3"/>
  <c r="HG9118" i="3"/>
  <c r="HN9134" i="3"/>
  <c r="HN9131" i="3"/>
  <c r="HN9133" i="3"/>
  <c r="HN9132" i="3"/>
  <c r="HL9127" i="3"/>
  <c r="HL9128" i="3"/>
  <c r="HN9135" i="3"/>
  <c r="HN9136" i="3"/>
  <c r="HN9137" i="3"/>
  <c r="HQ9141" i="3"/>
  <c r="HQ9142" i="3"/>
  <c r="HS9148" i="3"/>
  <c r="HS9147" i="3"/>
  <c r="GX154" i="3" l="1"/>
  <c r="GY188" i="3" s="1"/>
  <c r="HR9144" i="3"/>
  <c r="HR9145" i="3"/>
  <c r="KG9322" i="3"/>
  <c r="KG9324" i="3"/>
  <c r="KG9326" i="3"/>
  <c r="KG9325" i="3"/>
  <c r="KG9323" i="3"/>
  <c r="GX152" i="3"/>
  <c r="GY186" i="3" s="1"/>
  <c r="GX153" i="3"/>
  <c r="GY187" i="3" s="1"/>
  <c r="IC9184" i="3"/>
  <c r="GR139" i="3"/>
  <c r="GS173" i="3" s="1"/>
  <c r="GR140" i="3"/>
  <c r="GS174" i="3" s="1"/>
  <c r="IC9180" i="3"/>
  <c r="IC9181" i="3"/>
  <c r="IC9182" i="3"/>
  <c r="IC9183" i="3"/>
  <c r="IC9186" i="3"/>
  <c r="IC9185" i="3"/>
  <c r="IJ9196" i="3"/>
  <c r="IF9190" i="3"/>
  <c r="HU9155" i="3"/>
  <c r="HU9156" i="3"/>
  <c r="IJ9197" i="3"/>
  <c r="IJ9198" i="3"/>
  <c r="IJ9195" i="3"/>
  <c r="IL9201" i="3"/>
  <c r="IO9206" i="3"/>
  <c r="GR138" i="3"/>
  <c r="GS172" i="3" s="1"/>
  <c r="IO9211" i="3"/>
  <c r="IQ9217" i="3"/>
  <c r="GS142" i="3"/>
  <c r="GT176" i="3" s="1"/>
  <c r="IO9210" i="3"/>
  <c r="IO9209" i="3"/>
  <c r="IO9213" i="3"/>
  <c r="IO9212" i="3"/>
  <c r="IO9205" i="3"/>
  <c r="IO9207" i="3"/>
  <c r="IO9208" i="3"/>
  <c r="GX151" i="3"/>
  <c r="GY185" i="3" s="1"/>
  <c r="IQ9219" i="3"/>
  <c r="IQ9220" i="3"/>
  <c r="IQ9218" i="3"/>
  <c r="IQ9216" i="3"/>
  <c r="HZ9173" i="3"/>
  <c r="GR137" i="3"/>
  <c r="GS171" i="3" s="1"/>
  <c r="HZ9176" i="3"/>
  <c r="HZ9175" i="3"/>
  <c r="HZ9174" i="3"/>
  <c r="GR136" i="3"/>
  <c r="GS170" i="3" s="1"/>
  <c r="HZ9170" i="3"/>
  <c r="HZ9171" i="3"/>
  <c r="HZ9172" i="3"/>
  <c r="HZ9169" i="3"/>
  <c r="GQ134" i="3"/>
  <c r="GR168" i="3" s="1"/>
  <c r="GQ108" i="3"/>
  <c r="GQ114" i="3" s="1"/>
  <c r="GQ115" i="3" s="1"/>
  <c r="GQ167" i="3"/>
  <c r="GX150" i="3"/>
  <c r="GY184" i="3" s="1"/>
  <c r="IZ9235" i="3"/>
  <c r="IT9224" i="3"/>
  <c r="IT9225" i="3"/>
  <c r="IT9226" i="3"/>
  <c r="IW9230" i="3"/>
  <c r="IW9231" i="3"/>
  <c r="IZ9238" i="3"/>
  <c r="IZ9237" i="3"/>
  <c r="IZ9236" i="3"/>
  <c r="IZ9239" i="3"/>
  <c r="IZ9241" i="3"/>
  <c r="IZ9242" i="3"/>
  <c r="IZ9240" i="3"/>
  <c r="JB9245" i="3"/>
  <c r="HA160" i="3"/>
  <c r="HB194" i="3" s="1"/>
  <c r="JB9246" i="3"/>
  <c r="JB9248" i="3"/>
  <c r="JB9247" i="3"/>
  <c r="HT9153" i="3"/>
  <c r="HT9152" i="3"/>
  <c r="HT9150" i="3"/>
  <c r="HT9151" i="3"/>
  <c r="KE9316" i="3"/>
  <c r="KE9315" i="3"/>
  <c r="JP9275" i="3"/>
  <c r="JY9297" i="3"/>
  <c r="JK9266" i="3"/>
  <c r="KE9317" i="3"/>
  <c r="JH9258" i="3"/>
  <c r="KE9318" i="3"/>
  <c r="KE9319" i="3"/>
  <c r="JF9254" i="3"/>
  <c r="JF9255" i="3"/>
  <c r="JF9253" i="3"/>
  <c r="JT9283" i="3"/>
  <c r="HX9164" i="3"/>
  <c r="JH9260" i="3"/>
  <c r="JH9259" i="3"/>
  <c r="JK9267" i="3"/>
  <c r="JK9269" i="3"/>
  <c r="JK9268" i="3"/>
  <c r="JK9264" i="3"/>
  <c r="JK9265" i="3"/>
  <c r="HX9166" i="3"/>
  <c r="HX9165" i="3"/>
  <c r="HX9163" i="3"/>
  <c r="HX9162" i="3"/>
  <c r="HX9161" i="3"/>
  <c r="HX9160" i="3"/>
  <c r="JP9276" i="3"/>
  <c r="JP9277" i="3"/>
  <c r="KB9307" i="3"/>
  <c r="JT9285" i="3"/>
  <c r="JT9284" i="3"/>
  <c r="JZ9302" i="3"/>
  <c r="JZ9301" i="3"/>
  <c r="JY9299" i="3"/>
  <c r="JY9298" i="3"/>
  <c r="JY9296" i="3"/>
  <c r="JY9292" i="3"/>
  <c r="JY9293" i="3"/>
  <c r="JY9295" i="3"/>
  <c r="JY9294" i="3"/>
  <c r="JY9291" i="3"/>
  <c r="KB9309" i="3"/>
  <c r="GZ191" i="3"/>
  <c r="GZ157" i="3" s="1"/>
  <c r="GZ158" i="3"/>
  <c r="KB9305" i="3"/>
  <c r="KB9311" i="3"/>
  <c r="KB9310" i="3"/>
  <c r="KB9308" i="3"/>
  <c r="KB9306" i="3"/>
  <c r="HB195" i="3"/>
  <c r="V272" i="3"/>
  <c r="AW272" i="3" s="1"/>
  <c r="HB162" i="3"/>
  <c r="GU178" i="3"/>
  <c r="GU145" i="3"/>
  <c r="HF9112" i="3"/>
  <c r="HF9113" i="3"/>
  <c r="HF9115" i="3"/>
  <c r="HF9114" i="3"/>
  <c r="JR9280" i="3"/>
  <c r="GX182" i="3"/>
  <c r="GX149" i="3"/>
  <c r="HI9123" i="3"/>
  <c r="HI9122" i="3"/>
  <c r="HE9110" i="3"/>
  <c r="HH9118" i="3"/>
  <c r="HH9120" i="3"/>
  <c r="HH9119" i="3"/>
  <c r="HO9132" i="3"/>
  <c r="HO9133" i="3"/>
  <c r="HO9136" i="3"/>
  <c r="HO9138" i="3"/>
  <c r="HO9137" i="3"/>
  <c r="HO9135" i="3"/>
  <c r="HM9128" i="3"/>
  <c r="HM9129" i="3"/>
  <c r="HO9134" i="3"/>
  <c r="HR9142" i="3"/>
  <c r="HR9143" i="3"/>
  <c r="HT9148" i="3"/>
  <c r="HT9149" i="3"/>
  <c r="GY155" i="3" l="1"/>
  <c r="GZ189" i="3" s="1"/>
  <c r="GY153" i="3"/>
  <c r="GY154" i="3"/>
  <c r="GZ188" i="3" s="1"/>
  <c r="HS9145" i="3"/>
  <c r="HS9146" i="3"/>
  <c r="GS140" i="3"/>
  <c r="GT174" i="3" s="1"/>
  <c r="GS141" i="3"/>
  <c r="GT175" i="3" s="1"/>
  <c r="ID9185" i="3"/>
  <c r="ID9187" i="3"/>
  <c r="ID9186" i="3"/>
  <c r="ID9183" i="3"/>
  <c r="ID9184" i="3"/>
  <c r="ID9182" i="3"/>
  <c r="ID9181" i="3"/>
  <c r="IK9196" i="3"/>
  <c r="GS139" i="3"/>
  <c r="GT173" i="3" s="1"/>
  <c r="IG9191" i="3"/>
  <c r="IM9202" i="3"/>
  <c r="IP9212" i="3"/>
  <c r="IK9198" i="3"/>
  <c r="IK9199" i="3"/>
  <c r="IK9197" i="3"/>
  <c r="HV9157" i="3"/>
  <c r="HV9156" i="3"/>
  <c r="GT143" i="3"/>
  <c r="GU177" i="3" s="1"/>
  <c r="IP9208" i="3"/>
  <c r="GY152" i="3"/>
  <c r="GZ186" i="3" s="1"/>
  <c r="IP9207" i="3"/>
  <c r="IP9206" i="3"/>
  <c r="IP9213" i="3"/>
  <c r="IP9214" i="3"/>
  <c r="IP9209" i="3"/>
  <c r="IP9210" i="3"/>
  <c r="IP9211" i="3"/>
  <c r="IR9218" i="3"/>
  <c r="IR9217" i="3"/>
  <c r="GS138" i="3"/>
  <c r="GT172" i="3" s="1"/>
  <c r="IR9221" i="3"/>
  <c r="IR9220" i="3"/>
  <c r="GS137" i="3"/>
  <c r="GT171" i="3" s="1"/>
  <c r="IR9219" i="3"/>
  <c r="IA9174" i="3"/>
  <c r="GQ133" i="3"/>
  <c r="GR167" i="3" s="1"/>
  <c r="GR135" i="3"/>
  <c r="GS169" i="3" s="1"/>
  <c r="IA9175" i="3"/>
  <c r="IA9177" i="3"/>
  <c r="IA9176" i="3"/>
  <c r="IA9173" i="3"/>
  <c r="IA9172" i="3"/>
  <c r="IA9171" i="3"/>
  <c r="IA9170" i="3"/>
  <c r="GY151" i="3"/>
  <c r="GZ185" i="3" s="1"/>
  <c r="IU9227" i="3"/>
  <c r="IU9226" i="3"/>
  <c r="IU9225" i="3"/>
  <c r="IX9232" i="3"/>
  <c r="IX9231" i="3"/>
  <c r="JA9236" i="3"/>
  <c r="JA9237" i="3"/>
  <c r="JA9240" i="3"/>
  <c r="V271" i="3"/>
  <c r="AW271" i="3" s="1"/>
  <c r="JA9243" i="3"/>
  <c r="JA9242" i="3"/>
  <c r="JA9241" i="3"/>
  <c r="JA9239" i="3"/>
  <c r="HB161" i="3"/>
  <c r="HC195" i="3" s="1"/>
  <c r="JA9238" i="3"/>
  <c r="JC9246" i="3"/>
  <c r="JC9247" i="3"/>
  <c r="JC9249" i="3"/>
  <c r="JC9248" i="3"/>
  <c r="HU9154" i="3"/>
  <c r="HU9153" i="3"/>
  <c r="HU9152" i="3"/>
  <c r="HU9151" i="3"/>
  <c r="KF9316" i="3"/>
  <c r="JL9268" i="3"/>
  <c r="KF9320" i="3"/>
  <c r="KF9319" i="3"/>
  <c r="KF9318" i="3"/>
  <c r="KF9317" i="3"/>
  <c r="JG9256" i="3"/>
  <c r="JG9255" i="3"/>
  <c r="JG9254" i="3"/>
  <c r="JU9284" i="3"/>
  <c r="JZ9298" i="3"/>
  <c r="JI9259" i="3"/>
  <c r="JL9265" i="3"/>
  <c r="JL9266" i="3"/>
  <c r="JQ9276" i="3"/>
  <c r="JL9269" i="3"/>
  <c r="JL9270" i="3"/>
  <c r="JL9267" i="3"/>
  <c r="JI9261" i="3"/>
  <c r="JI9260" i="3"/>
  <c r="HY9165" i="3"/>
  <c r="JZ9297" i="3"/>
  <c r="HY9161" i="3"/>
  <c r="HY9162" i="3"/>
  <c r="HY9164" i="3"/>
  <c r="HY9163" i="3"/>
  <c r="HY9166" i="3"/>
  <c r="HY9167" i="3"/>
  <c r="JQ9277" i="3"/>
  <c r="JQ9278" i="3"/>
  <c r="JZ9299" i="3"/>
  <c r="JZ9300" i="3"/>
  <c r="KA9302" i="3"/>
  <c r="KA9303" i="3"/>
  <c r="JU9286" i="3"/>
  <c r="JU9285" i="3"/>
  <c r="JZ9292" i="3"/>
  <c r="JZ9294" i="3"/>
  <c r="KC9306" i="3"/>
  <c r="KC9308" i="3"/>
  <c r="JZ9296" i="3"/>
  <c r="JZ9295" i="3"/>
  <c r="JZ9293" i="3"/>
  <c r="KC9310" i="3"/>
  <c r="HA191" i="3"/>
  <c r="KC9311" i="3"/>
  <c r="KC9312" i="3"/>
  <c r="KC9309" i="3"/>
  <c r="KC9307" i="3"/>
  <c r="HA192" i="3"/>
  <c r="HA158" i="3" s="1"/>
  <c r="HA159" i="3"/>
  <c r="HC9107" i="3"/>
  <c r="HC196" i="3"/>
  <c r="GV179" i="3"/>
  <c r="GV146" i="3"/>
  <c r="HG9114" i="3"/>
  <c r="HG9113" i="3"/>
  <c r="HG9116" i="3"/>
  <c r="HG9115" i="3"/>
  <c r="JS9281" i="3"/>
  <c r="GZ187" i="3"/>
  <c r="GY183" i="3"/>
  <c r="GY150" i="3"/>
  <c r="HJ9124" i="3"/>
  <c r="HJ9123" i="3"/>
  <c r="HF9111" i="3"/>
  <c r="HI9119" i="3"/>
  <c r="HI9121" i="3"/>
  <c r="HI9120" i="3"/>
  <c r="HP9133" i="3"/>
  <c r="HP9137" i="3"/>
  <c r="HP9134" i="3"/>
  <c r="HN9129" i="3"/>
  <c r="HN9130" i="3"/>
  <c r="HP9135" i="3"/>
  <c r="HP9136" i="3"/>
  <c r="HP9138" i="3"/>
  <c r="HP9139" i="3"/>
  <c r="HS9143" i="3"/>
  <c r="HS9144" i="3"/>
  <c r="HU9149" i="3"/>
  <c r="HU9150" i="3"/>
  <c r="GZ156" i="3" l="1"/>
  <c r="HA190" i="3" s="1"/>
  <c r="GZ154" i="3"/>
  <c r="GZ155" i="3"/>
  <c r="HA189" i="3" s="1"/>
  <c r="HT9146" i="3"/>
  <c r="HT9147" i="3"/>
  <c r="GT142" i="3"/>
  <c r="GU176" i="3" s="1"/>
  <c r="GT141" i="3"/>
  <c r="GU175" i="3" s="1"/>
  <c r="IE9186" i="3"/>
  <c r="GT140" i="3"/>
  <c r="GU174" i="3" s="1"/>
  <c r="GZ153" i="3"/>
  <c r="HA187" i="3" s="1"/>
  <c r="IE9182" i="3"/>
  <c r="IE9184" i="3"/>
  <c r="IE9185" i="3"/>
  <c r="IE9183" i="3"/>
  <c r="IE9188" i="3"/>
  <c r="IE9187" i="3"/>
  <c r="IL9197" i="3"/>
  <c r="GU144" i="3"/>
  <c r="GV178" i="3" s="1"/>
  <c r="IH9192" i="3"/>
  <c r="HW9158" i="3"/>
  <c r="HW9157" i="3"/>
  <c r="IL9200" i="3"/>
  <c r="IL9199" i="3"/>
  <c r="IL9198" i="3"/>
  <c r="IN9203" i="3"/>
  <c r="GR134" i="3"/>
  <c r="GS168" i="3" s="1"/>
  <c r="GR109" i="3"/>
  <c r="GR108" i="3"/>
  <c r="GR114" i="3" s="1"/>
  <c r="GR115" i="3" s="1"/>
  <c r="GR133" i="3" s="1"/>
  <c r="GS167" i="3" s="1"/>
  <c r="GT138" i="3"/>
  <c r="GU172" i="3" s="1"/>
  <c r="IQ9211" i="3"/>
  <c r="IQ9212" i="3"/>
  <c r="IQ9210" i="3"/>
  <c r="IS9219" i="3"/>
  <c r="IQ9209" i="3"/>
  <c r="IQ9215" i="3"/>
  <c r="IQ9214" i="3"/>
  <c r="IQ9213" i="3"/>
  <c r="IQ9207" i="3"/>
  <c r="IQ9208" i="3"/>
  <c r="GT139" i="3"/>
  <c r="GU173" i="3" s="1"/>
  <c r="IS9220" i="3"/>
  <c r="IS9222" i="3"/>
  <c r="IS9221" i="3"/>
  <c r="IS9218" i="3"/>
  <c r="GS136" i="3"/>
  <c r="GT137" i="3" s="1"/>
  <c r="IB9174" i="3"/>
  <c r="IB9176" i="3"/>
  <c r="GZ152" i="3"/>
  <c r="HA186" i="3" s="1"/>
  <c r="IB9178" i="3"/>
  <c r="IB9177" i="3"/>
  <c r="IB9175" i="3"/>
  <c r="IB9171" i="3"/>
  <c r="IB9173" i="3"/>
  <c r="IB9172" i="3"/>
  <c r="HA157" i="3"/>
  <c r="V268" i="3" s="1"/>
  <c r="AW268" i="3" s="1"/>
  <c r="IV9226" i="3"/>
  <c r="IV9227" i="3"/>
  <c r="IV9228" i="3"/>
  <c r="IY9232" i="3"/>
  <c r="IY9233" i="3"/>
  <c r="JB9237" i="3"/>
  <c r="JB9241" i="3"/>
  <c r="JB9238" i="3"/>
  <c r="JB9242" i="3"/>
  <c r="JB9244" i="3"/>
  <c r="JB9243" i="3"/>
  <c r="JB9239" i="3"/>
  <c r="JD9248" i="3"/>
  <c r="HC162" i="3"/>
  <c r="HD9107" i="3" s="1"/>
  <c r="JB9240" i="3"/>
  <c r="JD9250" i="3"/>
  <c r="JD9249" i="3"/>
  <c r="JD9247" i="3"/>
  <c r="HV9155" i="3"/>
  <c r="HV9154" i="3"/>
  <c r="HV9152" i="3"/>
  <c r="HV9153" i="3"/>
  <c r="KG9317" i="3"/>
  <c r="KG9318" i="3"/>
  <c r="KG9319" i="3"/>
  <c r="KG9321" i="3"/>
  <c r="KG9320" i="3"/>
  <c r="JH9255" i="3"/>
  <c r="JH9256" i="3"/>
  <c r="JH9257" i="3"/>
  <c r="HZ9163" i="3"/>
  <c r="JJ9260" i="3"/>
  <c r="JJ9262" i="3"/>
  <c r="JJ9261" i="3"/>
  <c r="JM9267" i="3"/>
  <c r="JM9268" i="3"/>
  <c r="JM9271" i="3"/>
  <c r="JM9270" i="3"/>
  <c r="JM9269" i="3"/>
  <c r="JM9266" i="3"/>
  <c r="HZ9168" i="3"/>
  <c r="HZ9167" i="3"/>
  <c r="HZ9166" i="3"/>
  <c r="HZ9165" i="3"/>
  <c r="HZ9164" i="3"/>
  <c r="HZ9162" i="3"/>
  <c r="JR9277" i="3"/>
  <c r="JR9278" i="3"/>
  <c r="JR9279" i="3"/>
  <c r="JV9285" i="3"/>
  <c r="JV9287" i="3"/>
  <c r="JV9286" i="3"/>
  <c r="KB9303" i="3"/>
  <c r="KB9304" i="3"/>
  <c r="KA9301" i="3"/>
  <c r="KA9300" i="3"/>
  <c r="KA9295" i="3"/>
  <c r="KA9299" i="3"/>
  <c r="KA9298" i="3"/>
  <c r="KD9309" i="3"/>
  <c r="KD9307" i="3"/>
  <c r="KA9294" i="3"/>
  <c r="KA9293" i="3"/>
  <c r="KA9297" i="3"/>
  <c r="KA9296" i="3"/>
  <c r="HB192" i="3"/>
  <c r="V269" i="3"/>
  <c r="AW269" i="3" s="1"/>
  <c r="V270" i="3"/>
  <c r="AW270" i="3" s="1"/>
  <c r="HB193" i="3"/>
  <c r="HB159" i="3" s="1"/>
  <c r="HC193" i="3" s="1"/>
  <c r="HB160" i="3"/>
  <c r="KD9312" i="3"/>
  <c r="KD9313" i="3"/>
  <c r="KD9311" i="3"/>
  <c r="KD9310" i="3"/>
  <c r="KD9308" i="3"/>
  <c r="GU142" i="3"/>
  <c r="GV176" i="3" s="1"/>
  <c r="HD9108" i="3"/>
  <c r="HE9109" i="3" s="1"/>
  <c r="GW180" i="3"/>
  <c r="GW147" i="3"/>
  <c r="HH9115" i="3"/>
  <c r="HH9116" i="3"/>
  <c r="HH9117" i="3"/>
  <c r="HH9114" i="3"/>
  <c r="JT9282" i="3"/>
  <c r="HA188" i="3"/>
  <c r="HA155" i="3"/>
  <c r="GZ184" i="3"/>
  <c r="GZ151" i="3"/>
  <c r="HK9125" i="3"/>
  <c r="HK9124" i="3"/>
  <c r="HJ9120" i="3"/>
  <c r="HG9112" i="3"/>
  <c r="HJ9122" i="3"/>
  <c r="HJ9121" i="3"/>
  <c r="HQ9136" i="3"/>
  <c r="HQ9138" i="3"/>
  <c r="HQ9135" i="3"/>
  <c r="HQ9134" i="3"/>
  <c r="HQ9140" i="3"/>
  <c r="HQ9139" i="3"/>
  <c r="HQ9137" i="3"/>
  <c r="HO9130" i="3"/>
  <c r="HO9131" i="3"/>
  <c r="HT9145" i="3"/>
  <c r="HT9144" i="3"/>
  <c r="HV9151" i="3"/>
  <c r="HV9150" i="3"/>
  <c r="HA156" i="3" l="1"/>
  <c r="HB190" i="3" s="1"/>
  <c r="GU141" i="3"/>
  <c r="GV175" i="3" s="1"/>
  <c r="GU143" i="3"/>
  <c r="GV177" i="3" s="1"/>
  <c r="HU9148" i="3"/>
  <c r="HU9147" i="3"/>
  <c r="HA154" i="3"/>
  <c r="V265" i="3" s="1"/>
  <c r="AW265" i="3" s="1"/>
  <c r="IF9187" i="3"/>
  <c r="IF9183" i="3"/>
  <c r="GV145" i="3"/>
  <c r="GW179" i="3" s="1"/>
  <c r="IF9189" i="3"/>
  <c r="IF9188" i="3"/>
  <c r="IF9186" i="3"/>
  <c r="IF9185" i="3"/>
  <c r="IF9184" i="3"/>
  <c r="IM9198" i="3"/>
  <c r="II9193" i="3"/>
  <c r="GU140" i="3"/>
  <c r="GV174" i="3" s="1"/>
  <c r="IO9204" i="3"/>
  <c r="GS109" i="3"/>
  <c r="IM9199" i="3"/>
  <c r="GS134" i="3"/>
  <c r="GT168" i="3" s="1"/>
  <c r="IM9201" i="3"/>
  <c r="IM9200" i="3"/>
  <c r="GS108" i="3"/>
  <c r="GS114" i="3" s="1"/>
  <c r="GS115" i="3" s="1"/>
  <c r="GS133" i="3" s="1"/>
  <c r="GT109" i="3" s="1"/>
  <c r="GS135" i="3"/>
  <c r="GT169" i="3" s="1"/>
  <c r="HX9158" i="3"/>
  <c r="HX9159" i="3"/>
  <c r="GT170" i="3"/>
  <c r="IR9213" i="3"/>
  <c r="IR9208" i="3"/>
  <c r="IR9214" i="3"/>
  <c r="IR9215" i="3"/>
  <c r="IR9216" i="3"/>
  <c r="IR9209" i="3"/>
  <c r="GU139" i="3"/>
  <c r="GV173" i="3" s="1"/>
  <c r="IR9210" i="3"/>
  <c r="IR9212" i="3"/>
  <c r="IR9211" i="3"/>
  <c r="IT9221" i="3"/>
  <c r="HA153" i="3"/>
  <c r="HB187" i="3" s="1"/>
  <c r="IC9174" i="3"/>
  <c r="IT9219" i="3"/>
  <c r="IT9222" i="3"/>
  <c r="IT9223" i="3"/>
  <c r="IT9220" i="3"/>
  <c r="IC9177" i="3"/>
  <c r="IC9176" i="3"/>
  <c r="IC9175" i="3"/>
  <c r="IC9178" i="3"/>
  <c r="IC9179" i="3"/>
  <c r="IC9173" i="3"/>
  <c r="IC9172" i="3"/>
  <c r="HB158" i="3"/>
  <c r="HC192" i="3" s="1"/>
  <c r="HB191" i="3"/>
  <c r="HB157" i="3" s="1"/>
  <c r="HC191" i="3" s="1"/>
  <c r="IW9228" i="3"/>
  <c r="IW9229" i="3"/>
  <c r="IW9227" i="3"/>
  <c r="IZ9233" i="3"/>
  <c r="IZ9234" i="3"/>
  <c r="HD196" i="3"/>
  <c r="JC9239" i="3"/>
  <c r="JE9249" i="3"/>
  <c r="JC9243" i="3"/>
  <c r="V267" i="3"/>
  <c r="AW267" i="3" s="1"/>
  <c r="JC9240" i="3"/>
  <c r="JC9238" i="3"/>
  <c r="JC9245" i="3"/>
  <c r="JC9244" i="3"/>
  <c r="JC9242" i="3"/>
  <c r="JC9241" i="3"/>
  <c r="JE9248" i="3"/>
  <c r="GV144" i="3"/>
  <c r="GW178" i="3" s="1"/>
  <c r="JE9251" i="3"/>
  <c r="JE9250" i="3"/>
  <c r="HW9156" i="3"/>
  <c r="HW9155" i="3"/>
  <c r="HW9154" i="3"/>
  <c r="HW9153" i="3"/>
  <c r="JI9257" i="3"/>
  <c r="JI9258" i="3"/>
  <c r="JI9256" i="3"/>
  <c r="JK9261" i="3"/>
  <c r="IA9164" i="3"/>
  <c r="JN9269" i="3"/>
  <c r="JW9286" i="3"/>
  <c r="JS9278" i="3"/>
  <c r="JN9270" i="3"/>
  <c r="JN9272" i="3"/>
  <c r="JN9271" i="3"/>
  <c r="JN9268" i="3"/>
  <c r="JN9267" i="3"/>
  <c r="JK9263" i="3"/>
  <c r="JK9262" i="3"/>
  <c r="IA9163" i="3"/>
  <c r="IA9165" i="3"/>
  <c r="IA9166" i="3"/>
  <c r="IA9167" i="3"/>
  <c r="IA9168" i="3"/>
  <c r="IA9169" i="3"/>
  <c r="JS9279" i="3"/>
  <c r="JS9280" i="3"/>
  <c r="KB9299" i="3"/>
  <c r="KE9308" i="3"/>
  <c r="KB9300" i="3"/>
  <c r="KB9301" i="3"/>
  <c r="KB9302" i="3"/>
  <c r="KC9305" i="3"/>
  <c r="KC9304" i="3"/>
  <c r="JW9288" i="3"/>
  <c r="JW9287" i="3"/>
  <c r="KB9296" i="3"/>
  <c r="KB9298" i="3"/>
  <c r="KB9297" i="3"/>
  <c r="GV142" i="3"/>
  <c r="GW176" i="3" s="1"/>
  <c r="KB9295" i="3"/>
  <c r="KB9294" i="3"/>
  <c r="KE9310" i="3"/>
  <c r="GV143" i="3"/>
  <c r="GW177" i="3" s="1"/>
  <c r="KE9312" i="3"/>
  <c r="KE9309" i="3"/>
  <c r="KE9314" i="3"/>
  <c r="KE9313" i="3"/>
  <c r="HC194" i="3"/>
  <c r="HC160" i="3" s="1"/>
  <c r="HD194" i="3" s="1"/>
  <c r="HC161" i="3"/>
  <c r="KE9311" i="3"/>
  <c r="GU171" i="3"/>
  <c r="GU138" i="3"/>
  <c r="HE9108" i="3"/>
  <c r="HF9109" i="3" s="1"/>
  <c r="HF9110" i="3"/>
  <c r="HI9115" i="3"/>
  <c r="GX181" i="3"/>
  <c r="GX148" i="3"/>
  <c r="HI9118" i="3"/>
  <c r="HI9117" i="3"/>
  <c r="HI9116" i="3"/>
  <c r="JU9283" i="3"/>
  <c r="HB189" i="3"/>
  <c r="V266" i="3"/>
  <c r="AW266" i="3" s="1"/>
  <c r="HB156" i="3"/>
  <c r="HB188" i="3"/>
  <c r="HA152" i="3"/>
  <c r="HA185" i="3"/>
  <c r="HL9125" i="3"/>
  <c r="HL9126" i="3"/>
  <c r="HH9113" i="3"/>
  <c r="HK9121" i="3"/>
  <c r="HK9123" i="3"/>
  <c r="HK9122" i="3"/>
  <c r="HR9135" i="3"/>
  <c r="HR9137" i="3"/>
  <c r="HR9139" i="3"/>
  <c r="HR9136" i="3"/>
  <c r="HP9131" i="3"/>
  <c r="HP9132" i="3"/>
  <c r="HR9138" i="3"/>
  <c r="HR9141" i="3"/>
  <c r="HR9140" i="3"/>
  <c r="HU9145" i="3"/>
  <c r="HU9146" i="3"/>
  <c r="HW9151" i="3"/>
  <c r="HW9152" i="3"/>
  <c r="HB155" i="3" l="1"/>
  <c r="HV9148" i="3"/>
  <c r="HV9149" i="3"/>
  <c r="IG9184" i="3"/>
  <c r="GW146" i="3"/>
  <c r="GX180" i="3" s="1"/>
  <c r="V264" i="3"/>
  <c r="AW264" i="3" s="1"/>
  <c r="GV141" i="3"/>
  <c r="GW175" i="3" s="1"/>
  <c r="IG9188" i="3"/>
  <c r="IG9185" i="3"/>
  <c r="IG9186" i="3"/>
  <c r="IG9187" i="3"/>
  <c r="IG9190" i="3"/>
  <c r="IG9189" i="3"/>
  <c r="IN9200" i="3"/>
  <c r="GT167" i="3"/>
  <c r="GT134" i="3"/>
  <c r="GU168" i="3" s="1"/>
  <c r="GT135" i="3"/>
  <c r="GU169" i="3" s="1"/>
  <c r="GT136" i="3"/>
  <c r="GU170" i="3" s="1"/>
  <c r="GT108" i="3"/>
  <c r="GT114" i="3" s="1"/>
  <c r="GT115" i="3" s="1"/>
  <c r="IJ9194" i="3"/>
  <c r="HY9159" i="3"/>
  <c r="HY9160" i="3"/>
  <c r="IN9202" i="3"/>
  <c r="IN9201" i="3"/>
  <c r="IN9199" i="3"/>
  <c r="IP9205" i="3"/>
  <c r="IS9211" i="3"/>
  <c r="GV140" i="3"/>
  <c r="GW174" i="3" s="1"/>
  <c r="ID9174" i="3"/>
  <c r="HB154" i="3"/>
  <c r="HC188" i="3" s="1"/>
  <c r="IS9212" i="3"/>
  <c r="IS9210" i="3"/>
  <c r="IU9220" i="3"/>
  <c r="IS9209" i="3"/>
  <c r="IS9216" i="3"/>
  <c r="IS9217" i="3"/>
  <c r="IS9215" i="3"/>
  <c r="IS9214" i="3"/>
  <c r="IS9213" i="3"/>
  <c r="IU9224" i="3"/>
  <c r="IU9223" i="3"/>
  <c r="IU9222" i="3"/>
  <c r="IU9221" i="3"/>
  <c r="ID9175" i="3"/>
  <c r="ID9180" i="3"/>
  <c r="ID9179" i="3"/>
  <c r="ID9178" i="3"/>
  <c r="ID9177" i="3"/>
  <c r="ID9176" i="3"/>
  <c r="ID9173" i="3"/>
  <c r="HC159" i="3"/>
  <c r="HD193" i="3" s="1"/>
  <c r="HD162" i="3"/>
  <c r="HE9107" i="3" s="1"/>
  <c r="HF9108" i="3" s="1"/>
  <c r="HG9109" i="3" s="1"/>
  <c r="HC158" i="3"/>
  <c r="HD192" i="3" s="1"/>
  <c r="JD9239" i="3"/>
  <c r="IX9229" i="3"/>
  <c r="IX9230" i="3"/>
  <c r="IX9228" i="3"/>
  <c r="JD9241" i="3"/>
  <c r="JA9234" i="3"/>
  <c r="JA9235" i="3"/>
  <c r="JD9244" i="3"/>
  <c r="JD9240" i="3"/>
  <c r="JD9245" i="3"/>
  <c r="JD9246" i="3"/>
  <c r="GW145" i="3"/>
  <c r="GX179" i="3" s="1"/>
  <c r="JD9242" i="3"/>
  <c r="JD9243" i="3"/>
  <c r="JF9249" i="3"/>
  <c r="JF9250" i="3"/>
  <c r="JF9252" i="3"/>
  <c r="JF9251" i="3"/>
  <c r="HX9157" i="3"/>
  <c r="HX9156" i="3"/>
  <c r="HX9155" i="3"/>
  <c r="HX9154" i="3"/>
  <c r="JO9271" i="3"/>
  <c r="JJ9259" i="3"/>
  <c r="JJ9258" i="3"/>
  <c r="JJ9257" i="3"/>
  <c r="JL9262" i="3"/>
  <c r="JT9279" i="3"/>
  <c r="JL9264" i="3"/>
  <c r="JL9263" i="3"/>
  <c r="JO9268" i="3"/>
  <c r="IB9166" i="3"/>
  <c r="JO9272" i="3"/>
  <c r="JO9273" i="3"/>
  <c r="JO9270" i="3"/>
  <c r="JO9269" i="3"/>
  <c r="IB9169" i="3"/>
  <c r="IB9170" i="3"/>
  <c r="IB9168" i="3"/>
  <c r="IB9167" i="3"/>
  <c r="IB9165" i="3"/>
  <c r="IB9164" i="3"/>
  <c r="JX9287" i="3"/>
  <c r="JT9280" i="3"/>
  <c r="JT9281" i="3"/>
  <c r="GW143" i="3"/>
  <c r="GX177" i="3" s="1"/>
  <c r="JX9289" i="3"/>
  <c r="JX9288" i="3"/>
  <c r="KD9305" i="3"/>
  <c r="KD9306" i="3"/>
  <c r="KC9303" i="3"/>
  <c r="KC9302" i="3"/>
  <c r="KC9301" i="3"/>
  <c r="KC9300" i="3"/>
  <c r="KF9309" i="3"/>
  <c r="KC9297" i="3"/>
  <c r="KC9296" i="3"/>
  <c r="KC9295" i="3"/>
  <c r="KC9299" i="3"/>
  <c r="KC9298" i="3"/>
  <c r="GW144" i="3"/>
  <c r="GX178" i="3" s="1"/>
  <c r="KF9311" i="3"/>
  <c r="KF9313" i="3"/>
  <c r="GW142" i="3"/>
  <c r="GX176" i="3" s="1"/>
  <c r="HD195" i="3"/>
  <c r="HD161" i="3" s="1"/>
  <c r="KF9312" i="3"/>
  <c r="KF9310" i="3"/>
  <c r="KF9314" i="3"/>
  <c r="KF9315" i="3"/>
  <c r="GV172" i="3"/>
  <c r="GV139" i="3"/>
  <c r="HG9111" i="3"/>
  <c r="HG9110" i="3"/>
  <c r="GY182" i="3"/>
  <c r="GY149" i="3"/>
  <c r="HJ9116" i="3"/>
  <c r="HJ9117" i="3"/>
  <c r="HJ9119" i="3"/>
  <c r="HJ9118" i="3"/>
  <c r="JV9284" i="3"/>
  <c r="HC190" i="3"/>
  <c r="HC156" i="3" s="1"/>
  <c r="HC157" i="3"/>
  <c r="HC189" i="3"/>
  <c r="HB186" i="3"/>
  <c r="V263" i="3"/>
  <c r="AW263" i="3" s="1"/>
  <c r="HB153" i="3"/>
  <c r="HM9126" i="3"/>
  <c r="HM9127" i="3"/>
  <c r="HI9114" i="3"/>
  <c r="HL9122" i="3"/>
  <c r="HL9124" i="3"/>
  <c r="HL9123" i="3"/>
  <c r="HS9136" i="3"/>
  <c r="HS9138" i="3"/>
  <c r="HS9140" i="3"/>
  <c r="HS9142" i="3"/>
  <c r="HS9141" i="3"/>
  <c r="HS9139" i="3"/>
  <c r="HQ9133" i="3"/>
  <c r="HQ9132" i="3"/>
  <c r="HS9137" i="3"/>
  <c r="HV9146" i="3"/>
  <c r="HV9147" i="3"/>
  <c r="HX9152" i="3"/>
  <c r="HX9153" i="3"/>
  <c r="HW9149" i="3" l="1"/>
  <c r="HW9150" i="3"/>
  <c r="GX147" i="3"/>
  <c r="GY181" i="3" s="1"/>
  <c r="GT133" i="3"/>
  <c r="GU167" i="3" s="1"/>
  <c r="GU135" i="3"/>
  <c r="GV169" i="3" s="1"/>
  <c r="IH9189" i="3"/>
  <c r="GW141" i="3"/>
  <c r="GX175" i="3" s="1"/>
  <c r="GU136" i="3"/>
  <c r="GV170" i="3" s="1"/>
  <c r="GU137" i="3"/>
  <c r="GV171" i="3" s="1"/>
  <c r="IH9191" i="3"/>
  <c r="IH9190" i="3"/>
  <c r="IH9187" i="3"/>
  <c r="IH9188" i="3"/>
  <c r="IH9186" i="3"/>
  <c r="IH9185" i="3"/>
  <c r="HC155" i="3"/>
  <c r="HD189" i="3" s="1"/>
  <c r="IO9201" i="3"/>
  <c r="IO9200" i="3"/>
  <c r="IK9195" i="3"/>
  <c r="IQ9206" i="3"/>
  <c r="IO9203" i="3"/>
  <c r="IO9202" i="3"/>
  <c r="HZ9161" i="3"/>
  <c r="HZ9160" i="3"/>
  <c r="IT9213" i="3"/>
  <c r="IT9214" i="3"/>
  <c r="IT9216" i="3"/>
  <c r="IT9215" i="3"/>
  <c r="IE9175" i="3"/>
  <c r="IT9218" i="3"/>
  <c r="IT9217" i="3"/>
  <c r="IT9211" i="3"/>
  <c r="IT9210" i="3"/>
  <c r="IV9221" i="3"/>
  <c r="IT9212" i="3"/>
  <c r="IE9174" i="3"/>
  <c r="IV9222" i="3"/>
  <c r="IV9223" i="3"/>
  <c r="IV9224" i="3"/>
  <c r="IV9225" i="3"/>
  <c r="IE9176" i="3"/>
  <c r="IE9177" i="3"/>
  <c r="IE9178" i="3"/>
  <c r="IE9179" i="3"/>
  <c r="IE9181" i="3"/>
  <c r="IE9180" i="3"/>
  <c r="HD160" i="3"/>
  <c r="HE194" i="3" s="1"/>
  <c r="HD159" i="3"/>
  <c r="HE193" i="3" s="1"/>
  <c r="HE196" i="3"/>
  <c r="HE162" i="3" s="1"/>
  <c r="JE9241" i="3"/>
  <c r="JE9240" i="3"/>
  <c r="IY9231" i="3"/>
  <c r="IY9230" i="3"/>
  <c r="IY9229" i="3"/>
  <c r="JB9236" i="3"/>
  <c r="JB9235" i="3"/>
  <c r="JE9243" i="3"/>
  <c r="JE9242" i="3"/>
  <c r="GY148" i="3"/>
  <c r="GZ182" i="3" s="1"/>
  <c r="JE9247" i="3"/>
  <c r="JE9246" i="3"/>
  <c r="JE9245" i="3"/>
  <c r="GX146" i="3"/>
  <c r="GY180" i="3" s="1"/>
  <c r="JE9244" i="3"/>
  <c r="JG9251" i="3"/>
  <c r="JG9253" i="3"/>
  <c r="JG9252" i="3"/>
  <c r="JG9250" i="3"/>
  <c r="HY9158" i="3"/>
  <c r="HY9157" i="3"/>
  <c r="HY9155" i="3"/>
  <c r="HY9156" i="3"/>
  <c r="JK9258" i="3"/>
  <c r="JK9260" i="3"/>
  <c r="JK9259" i="3"/>
  <c r="JU9280" i="3"/>
  <c r="JM9263" i="3"/>
  <c r="JP9269" i="3"/>
  <c r="JP9271" i="3"/>
  <c r="JP9270" i="3"/>
  <c r="JP9274" i="3"/>
  <c r="JP9273" i="3"/>
  <c r="JP9272" i="3"/>
  <c r="IC9167" i="3"/>
  <c r="JM9265" i="3"/>
  <c r="JM9264" i="3"/>
  <c r="JY9288" i="3"/>
  <c r="IC9165" i="3"/>
  <c r="IC9166" i="3"/>
  <c r="IC9168" i="3"/>
  <c r="IC9170" i="3"/>
  <c r="IC9171" i="3"/>
  <c r="IC9169" i="3"/>
  <c r="GX145" i="3"/>
  <c r="GY179" i="3" s="1"/>
  <c r="KD9302" i="3"/>
  <c r="JU9281" i="3"/>
  <c r="JU9282" i="3"/>
  <c r="KD9301" i="3"/>
  <c r="KD9304" i="3"/>
  <c r="KD9303" i="3"/>
  <c r="KE9306" i="3"/>
  <c r="KE9307" i="3"/>
  <c r="KF9308" i="3" s="1"/>
  <c r="JY9290" i="3"/>
  <c r="JY9289" i="3"/>
  <c r="GX144" i="3"/>
  <c r="GY178" i="3" s="1"/>
  <c r="KD9298" i="3"/>
  <c r="KD9300" i="3"/>
  <c r="KD9299" i="3"/>
  <c r="KG9312" i="3"/>
  <c r="KD9296" i="3"/>
  <c r="KD9297" i="3"/>
  <c r="GX143" i="3"/>
  <c r="GY177" i="3" s="1"/>
  <c r="HE195" i="3"/>
  <c r="KG9316" i="3"/>
  <c r="KG9315" i="3"/>
  <c r="KG9314" i="3"/>
  <c r="KG9313" i="3"/>
  <c r="KG9310" i="3"/>
  <c r="KG9311" i="3"/>
  <c r="GV138" i="3"/>
  <c r="GW172" i="3" s="1"/>
  <c r="GW173" i="3"/>
  <c r="GW140" i="3"/>
  <c r="HH9111" i="3"/>
  <c r="HH9112" i="3"/>
  <c r="GZ183" i="3"/>
  <c r="GZ150" i="3"/>
  <c r="HK9118" i="3"/>
  <c r="HK9119" i="3"/>
  <c r="HK9120" i="3"/>
  <c r="HK9117" i="3"/>
  <c r="JW9285" i="3"/>
  <c r="HD191" i="3"/>
  <c r="HD157" i="3" s="1"/>
  <c r="HD158" i="3"/>
  <c r="HD190" i="3"/>
  <c r="HC187" i="3"/>
  <c r="HC154" i="3"/>
  <c r="HN9128" i="3"/>
  <c r="HN9127" i="3"/>
  <c r="HM9123" i="3"/>
  <c r="HH9110" i="3"/>
  <c r="HJ9115" i="3"/>
  <c r="HM9125" i="3"/>
  <c r="HM9124" i="3"/>
  <c r="HT9139" i="3"/>
  <c r="HT9141" i="3"/>
  <c r="HT9138" i="3"/>
  <c r="HR9133" i="3"/>
  <c r="HR9134" i="3"/>
  <c r="HT9142" i="3"/>
  <c r="HT9143" i="3"/>
  <c r="HT9137" i="3"/>
  <c r="HT9140" i="3"/>
  <c r="HW9147" i="3"/>
  <c r="HW9148" i="3"/>
  <c r="HY9153" i="3"/>
  <c r="HY9154" i="3"/>
  <c r="GU109" i="3" l="1"/>
  <c r="GU134" i="3"/>
  <c r="GV168" i="3" s="1"/>
  <c r="HX9151" i="3"/>
  <c r="HX9150" i="3"/>
  <c r="GU108" i="3"/>
  <c r="GU114" i="3" s="1"/>
  <c r="GU115" i="3" s="1"/>
  <c r="GU133" i="3" s="1"/>
  <c r="GV167" i="3" s="1"/>
  <c r="GV137" i="3"/>
  <c r="GW171" i="3" s="1"/>
  <c r="GX142" i="3"/>
  <c r="GY176" i="3" s="1"/>
  <c r="GV136" i="3"/>
  <c r="GW170" i="3" s="1"/>
  <c r="II9190" i="3"/>
  <c r="HD156" i="3"/>
  <c r="HE190" i="3" s="1"/>
  <c r="II9186" i="3"/>
  <c r="II9188" i="3"/>
  <c r="II9189" i="3"/>
  <c r="II9187" i="3"/>
  <c r="II9192" i="3"/>
  <c r="II9191" i="3"/>
  <c r="IL9196" i="3"/>
  <c r="IA9161" i="3"/>
  <c r="IA9162" i="3"/>
  <c r="IP9201" i="3"/>
  <c r="IP9202" i="3"/>
  <c r="IP9203" i="3"/>
  <c r="IP9204" i="3"/>
  <c r="IR9207" i="3"/>
  <c r="IU9215" i="3"/>
  <c r="IU9217" i="3"/>
  <c r="IU9212" i="3"/>
  <c r="IU9213" i="3"/>
  <c r="IF9175" i="3"/>
  <c r="IU9211" i="3"/>
  <c r="IU9219" i="3"/>
  <c r="IU9218" i="3"/>
  <c r="IU9216" i="3"/>
  <c r="IU9214" i="3"/>
  <c r="IF9180" i="3"/>
  <c r="IW9226" i="3"/>
  <c r="IW9225" i="3"/>
  <c r="IF9176" i="3"/>
  <c r="IW9224" i="3"/>
  <c r="IW9223" i="3"/>
  <c r="IW9222" i="3"/>
  <c r="HE161" i="3"/>
  <c r="HF195" i="3" s="1"/>
  <c r="IF9182" i="3"/>
  <c r="IF9181" i="3"/>
  <c r="IF9179" i="3"/>
  <c r="IF9178" i="3"/>
  <c r="IF9177" i="3"/>
  <c r="HE160" i="3"/>
  <c r="HF194" i="3" s="1"/>
  <c r="JF9241" i="3"/>
  <c r="GZ149" i="3"/>
  <c r="HA183" i="3" s="1"/>
  <c r="IZ9230" i="3"/>
  <c r="IZ9231" i="3"/>
  <c r="IZ9232" i="3"/>
  <c r="JC9236" i="3"/>
  <c r="JC9237" i="3"/>
  <c r="JF9244" i="3"/>
  <c r="JF9242" i="3"/>
  <c r="JF9243" i="3"/>
  <c r="JF9245" i="3"/>
  <c r="JH9252" i="3"/>
  <c r="JF9246" i="3"/>
  <c r="JF9247" i="3"/>
  <c r="JF9248" i="3"/>
  <c r="GY147" i="3"/>
  <c r="JH9251" i="3"/>
  <c r="JH9254" i="3"/>
  <c r="JH9253" i="3"/>
  <c r="HZ9159" i="3"/>
  <c r="HZ9158" i="3"/>
  <c r="HZ9157" i="3"/>
  <c r="HZ9156" i="3"/>
  <c r="JL9259" i="3"/>
  <c r="JV9281" i="3"/>
  <c r="JL9260" i="3"/>
  <c r="JL9261" i="3"/>
  <c r="ID9169" i="3"/>
  <c r="JN9264" i="3"/>
  <c r="JQ9272" i="3"/>
  <c r="GY145" i="3"/>
  <c r="GZ179" i="3" s="1"/>
  <c r="JQ9270" i="3"/>
  <c r="JN9266" i="3"/>
  <c r="JN9265" i="3"/>
  <c r="JQ9273" i="3"/>
  <c r="JQ9275" i="3"/>
  <c r="JQ9274" i="3"/>
  <c r="JQ9271" i="3"/>
  <c r="ID9172" i="3"/>
  <c r="ID9171" i="3"/>
  <c r="ID9170" i="3"/>
  <c r="ID9168" i="3"/>
  <c r="ID9167" i="3"/>
  <c r="ID9166" i="3"/>
  <c r="JZ9289" i="3"/>
  <c r="KE9303" i="3"/>
  <c r="JV9282" i="3"/>
  <c r="JV9283" i="3"/>
  <c r="GY146" i="3"/>
  <c r="GZ180" i="3" s="1"/>
  <c r="GY144" i="3"/>
  <c r="GZ178" i="3" s="1"/>
  <c r="JZ9291" i="3"/>
  <c r="JZ9290" i="3"/>
  <c r="KF9307" i="3"/>
  <c r="KG9308" i="3" s="1"/>
  <c r="KG9309" i="3"/>
  <c r="KE9304" i="3"/>
  <c r="KE9305" i="3"/>
  <c r="KE9302" i="3"/>
  <c r="GY143" i="3"/>
  <c r="GZ177" i="3" s="1"/>
  <c r="KE9299" i="3"/>
  <c r="KE9298" i="3"/>
  <c r="KE9297" i="3"/>
  <c r="KE9300" i="3"/>
  <c r="KE9301" i="3"/>
  <c r="HF196" i="3"/>
  <c r="HF9107" i="3"/>
  <c r="HG9108" i="3" s="1"/>
  <c r="HH9109" i="3" s="1"/>
  <c r="HI9110" i="3" s="1"/>
  <c r="GW139" i="3"/>
  <c r="GX173" i="3" s="1"/>
  <c r="GV135" i="3"/>
  <c r="GW169" i="3" s="1"/>
  <c r="GW138" i="3"/>
  <c r="GX172" i="3" s="1"/>
  <c r="GX174" i="3"/>
  <c r="GX141" i="3"/>
  <c r="GV134" i="3"/>
  <c r="GW168" i="3" s="1"/>
  <c r="HI9112" i="3"/>
  <c r="HI9113" i="3"/>
  <c r="HA184" i="3"/>
  <c r="HA151" i="3"/>
  <c r="HL9118" i="3"/>
  <c r="HL9120" i="3"/>
  <c r="HL9121" i="3"/>
  <c r="HL9119" i="3"/>
  <c r="JX9286" i="3"/>
  <c r="HE192" i="3"/>
  <c r="HE158" i="3" s="1"/>
  <c r="HE159" i="3"/>
  <c r="HE191" i="3"/>
  <c r="HD188" i="3"/>
  <c r="HD155" i="3"/>
  <c r="HO9129" i="3"/>
  <c r="HO9128" i="3"/>
  <c r="HI9111" i="3"/>
  <c r="HK9116" i="3"/>
  <c r="HN9124" i="3"/>
  <c r="HN9126" i="3"/>
  <c r="HN9125" i="3"/>
  <c r="HU9140" i="3"/>
  <c r="HU9138" i="3"/>
  <c r="HU9143" i="3"/>
  <c r="HU9144" i="3"/>
  <c r="HU9142" i="3"/>
  <c r="HU9139" i="3"/>
  <c r="HU9141" i="3"/>
  <c r="HS9134" i="3"/>
  <c r="HS9135" i="3"/>
  <c r="HX9148" i="3"/>
  <c r="HX9149" i="3"/>
  <c r="HZ9155" i="3"/>
  <c r="HZ9154" i="3"/>
  <c r="GV108" i="3" l="1"/>
  <c r="GV114" i="3" s="1"/>
  <c r="GV115" i="3" s="1"/>
  <c r="GV133" i="3" s="1"/>
  <c r="GW167" i="3" s="1"/>
  <c r="HE157" i="3"/>
  <c r="HF191" i="3" s="1"/>
  <c r="GV109" i="3"/>
  <c r="HY9151" i="3"/>
  <c r="HY9152" i="3"/>
  <c r="GW137" i="3"/>
  <c r="GX171" i="3" s="1"/>
  <c r="IJ9187" i="3"/>
  <c r="IJ9191" i="3"/>
  <c r="IJ9193" i="3"/>
  <c r="IJ9192" i="3"/>
  <c r="IJ9190" i="3"/>
  <c r="IJ9189" i="3"/>
  <c r="IJ9188" i="3"/>
  <c r="IM9197" i="3"/>
  <c r="IS9208" i="3"/>
  <c r="IQ9205" i="3"/>
  <c r="IQ9204" i="3"/>
  <c r="IV9216" i="3"/>
  <c r="IQ9203" i="3"/>
  <c r="IQ9202" i="3"/>
  <c r="IB9163" i="3"/>
  <c r="IB9162" i="3"/>
  <c r="IG9176" i="3"/>
  <c r="IV9218" i="3"/>
  <c r="IV9215" i="3"/>
  <c r="IV9214" i="3"/>
  <c r="IV9220" i="3"/>
  <c r="IV9219" i="3"/>
  <c r="IV9213" i="3"/>
  <c r="IV9212" i="3"/>
  <c r="IV9217" i="3"/>
  <c r="IX9224" i="3"/>
  <c r="IX9223" i="3"/>
  <c r="IX9225" i="3"/>
  <c r="IX9227" i="3"/>
  <c r="IX9226" i="3"/>
  <c r="HF162" i="3"/>
  <c r="HG196" i="3" s="1"/>
  <c r="IG9177" i="3"/>
  <c r="IG9181" i="3"/>
  <c r="HF161" i="3"/>
  <c r="HG195" i="3" s="1"/>
  <c r="IG9178" i="3"/>
  <c r="IG9179" i="3"/>
  <c r="IG9183" i="3"/>
  <c r="IG9182" i="3"/>
  <c r="IG9180" i="3"/>
  <c r="JG9243" i="3"/>
  <c r="HA150" i="3"/>
  <c r="V261" i="3" s="1"/>
  <c r="AW261" i="3" s="1"/>
  <c r="JG9242" i="3"/>
  <c r="JA9232" i="3"/>
  <c r="JA9233" i="3"/>
  <c r="JA9231" i="3"/>
  <c r="JD9238" i="3"/>
  <c r="JD9237" i="3"/>
  <c r="JG9245" i="3"/>
  <c r="GZ148" i="3"/>
  <c r="HA182" i="3" s="1"/>
  <c r="GZ181" i="3"/>
  <c r="GZ147" i="3" s="1"/>
  <c r="HA181" i="3" s="1"/>
  <c r="JG9249" i="3"/>
  <c r="JG9248" i="3"/>
  <c r="JG9247" i="3"/>
  <c r="JG9246" i="3"/>
  <c r="JG9244" i="3"/>
  <c r="JI9252" i="3"/>
  <c r="JI9253" i="3"/>
  <c r="JI9255" i="3"/>
  <c r="JI9254" i="3"/>
  <c r="IA9160" i="3"/>
  <c r="IA9159" i="3"/>
  <c r="IA9158" i="3"/>
  <c r="IA9157" i="3"/>
  <c r="GZ146" i="3"/>
  <c r="HA180" i="3" s="1"/>
  <c r="JM9261" i="3"/>
  <c r="JM9262" i="3"/>
  <c r="JM9260" i="3"/>
  <c r="JW9282" i="3"/>
  <c r="JO9265" i="3"/>
  <c r="JR9274" i="3"/>
  <c r="IE9170" i="3"/>
  <c r="JR9271" i="3"/>
  <c r="JR9272" i="3"/>
  <c r="JR9275" i="3"/>
  <c r="JR9276" i="3"/>
  <c r="JR9273" i="3"/>
  <c r="JO9267" i="3"/>
  <c r="JO9266" i="3"/>
  <c r="KA9290" i="3"/>
  <c r="IE9167" i="3"/>
  <c r="IE9169" i="3"/>
  <c r="IE9168" i="3"/>
  <c r="KF9303" i="3"/>
  <c r="IE9171" i="3"/>
  <c r="IE9173" i="3"/>
  <c r="IE9172" i="3"/>
  <c r="GZ145" i="3"/>
  <c r="HA179" i="3" s="1"/>
  <c r="JW9283" i="3"/>
  <c r="JW9284" i="3"/>
  <c r="KF9305" i="3"/>
  <c r="KF9306" i="3"/>
  <c r="KF9304" i="3"/>
  <c r="KA9292" i="3"/>
  <c r="KA9291" i="3"/>
  <c r="GZ144" i="3"/>
  <c r="HA178" i="3" s="1"/>
  <c r="GX140" i="3"/>
  <c r="GY174" i="3" s="1"/>
  <c r="KF9301" i="3"/>
  <c r="KF9302" i="3"/>
  <c r="KF9300" i="3"/>
  <c r="KF9299" i="3"/>
  <c r="KF9298" i="3"/>
  <c r="GX139" i="3"/>
  <c r="GY173" i="3" s="1"/>
  <c r="GW136" i="3"/>
  <c r="GX170" i="3" s="1"/>
  <c r="GY175" i="3"/>
  <c r="GY142" i="3"/>
  <c r="GW135" i="3"/>
  <c r="GX169" i="3" s="1"/>
  <c r="GW134" i="3"/>
  <c r="GX168" i="3" s="1"/>
  <c r="GW109" i="3"/>
  <c r="HJ9114" i="3"/>
  <c r="HJ9113" i="3"/>
  <c r="HM9119" i="3"/>
  <c r="HB185" i="3"/>
  <c r="HB152" i="3"/>
  <c r="V262" i="3"/>
  <c r="AW262" i="3" s="1"/>
  <c r="HM9121" i="3"/>
  <c r="HM9122" i="3"/>
  <c r="HM9120" i="3"/>
  <c r="JY9287" i="3"/>
  <c r="HF193" i="3"/>
  <c r="HF159" i="3" s="1"/>
  <c r="HF160" i="3"/>
  <c r="HF192" i="3"/>
  <c r="HF158" i="3" s="1"/>
  <c r="HG192" i="3" s="1"/>
  <c r="HE156" i="3"/>
  <c r="HE189" i="3"/>
  <c r="HP9129" i="3"/>
  <c r="HP9130" i="3"/>
  <c r="HO9125" i="3"/>
  <c r="HJ9112" i="3"/>
  <c r="HJ9111" i="3"/>
  <c r="HL9117" i="3"/>
  <c r="HO9127" i="3"/>
  <c r="HO9126" i="3"/>
  <c r="HV9141" i="3"/>
  <c r="HV9140" i="3"/>
  <c r="HV9139" i="3"/>
  <c r="HV9142" i="3"/>
  <c r="HT9135" i="3"/>
  <c r="HT9136" i="3"/>
  <c r="HV9144" i="3"/>
  <c r="HV9145" i="3"/>
  <c r="HV9143" i="3"/>
  <c r="HY9149" i="3"/>
  <c r="HY9150" i="3"/>
  <c r="IA9156" i="3"/>
  <c r="IA9155" i="3"/>
  <c r="GW108" i="3" l="1"/>
  <c r="GW114" i="3" s="1"/>
  <c r="GW115" i="3" s="1"/>
  <c r="GW133" i="3" s="1"/>
  <c r="GX167" i="3" s="1"/>
  <c r="HZ9153" i="3"/>
  <c r="HZ9152" i="3"/>
  <c r="GX138" i="3"/>
  <c r="GY172" i="3" s="1"/>
  <c r="IK9188" i="3"/>
  <c r="IK9192" i="3"/>
  <c r="IK9189" i="3"/>
  <c r="IK9190" i="3"/>
  <c r="IK9194" i="3"/>
  <c r="IK9193" i="3"/>
  <c r="IK9191" i="3"/>
  <c r="IN9198" i="3"/>
  <c r="IC9163" i="3"/>
  <c r="IC9164" i="3"/>
  <c r="IW9217" i="3"/>
  <c r="IR9203" i="3"/>
  <c r="IR9204" i="3"/>
  <c r="IR9205" i="3"/>
  <c r="IR9206" i="3"/>
  <c r="IT9209" i="3"/>
  <c r="IW9219" i="3"/>
  <c r="IY9226" i="3"/>
  <c r="IH9178" i="3"/>
  <c r="IW9213" i="3"/>
  <c r="IW9221" i="3"/>
  <c r="IW9220" i="3"/>
  <c r="IW9214" i="3"/>
  <c r="IW9215" i="3"/>
  <c r="IW9216" i="3"/>
  <c r="IW9218" i="3"/>
  <c r="HG162" i="3"/>
  <c r="HH196" i="3" s="1"/>
  <c r="HG9107" i="3"/>
  <c r="HH9108" i="3" s="1"/>
  <c r="HI9109" i="3" s="1"/>
  <c r="IH9180" i="3"/>
  <c r="IY9227" i="3"/>
  <c r="IY9228" i="3"/>
  <c r="IY9225" i="3"/>
  <c r="IY9224" i="3"/>
  <c r="IH9177" i="3"/>
  <c r="IH9182" i="3"/>
  <c r="IH9184" i="3"/>
  <c r="IH9183" i="3"/>
  <c r="IH9179" i="3"/>
  <c r="IH9181" i="3"/>
  <c r="HB151" i="3"/>
  <c r="HC185" i="3" s="1"/>
  <c r="HB184" i="3"/>
  <c r="HA149" i="3"/>
  <c r="V260" i="3" s="1"/>
  <c r="AW260" i="3" s="1"/>
  <c r="JB9233" i="3"/>
  <c r="JB9234" i="3"/>
  <c r="JB9232" i="3"/>
  <c r="JE9239" i="3"/>
  <c r="JE9238" i="3"/>
  <c r="JH9245" i="3"/>
  <c r="JH9247" i="3"/>
  <c r="JH9244" i="3"/>
  <c r="JH9243" i="3"/>
  <c r="JH9248" i="3"/>
  <c r="JH9250" i="3"/>
  <c r="JH9249" i="3"/>
  <c r="JH9246" i="3"/>
  <c r="JJ9254" i="3"/>
  <c r="JJ9256" i="3"/>
  <c r="JJ9255" i="3"/>
  <c r="JJ9253" i="3"/>
  <c r="IB9161" i="3"/>
  <c r="IB9160" i="3"/>
  <c r="IB9159" i="3"/>
  <c r="IB9158" i="3"/>
  <c r="HA147" i="3"/>
  <c r="HB181" i="3" s="1"/>
  <c r="HA148" i="3"/>
  <c r="HB182" i="3" s="1"/>
  <c r="JX9283" i="3"/>
  <c r="JN9263" i="3"/>
  <c r="JN9262" i="3"/>
  <c r="JN9261" i="3"/>
  <c r="KG9304" i="3"/>
  <c r="IF9172" i="3"/>
  <c r="JP9266" i="3"/>
  <c r="IF9168" i="3"/>
  <c r="JP9268" i="3"/>
  <c r="JP9267" i="3"/>
  <c r="JS9274" i="3"/>
  <c r="JS9273" i="3"/>
  <c r="JS9277" i="3"/>
  <c r="JS9276" i="3"/>
  <c r="JS9275" i="3"/>
  <c r="JS9272" i="3"/>
  <c r="IF9173" i="3"/>
  <c r="IF9174" i="3"/>
  <c r="IF9171" i="3"/>
  <c r="IF9169" i="3"/>
  <c r="IF9170" i="3"/>
  <c r="GY141" i="3"/>
  <c r="GZ175" i="3" s="1"/>
  <c r="JX9285" i="3"/>
  <c r="JX9284" i="3"/>
  <c r="HA146" i="3"/>
  <c r="HB180" i="3" s="1"/>
  <c r="KB9291" i="3"/>
  <c r="KB9293" i="3"/>
  <c r="KB9292" i="3"/>
  <c r="KG9307" i="3"/>
  <c r="KG9306" i="3"/>
  <c r="KG9305" i="3"/>
  <c r="HA145" i="3"/>
  <c r="V256" i="3" s="1"/>
  <c r="AW256" i="3" s="1"/>
  <c r="KG9299" i="3"/>
  <c r="GY140" i="3"/>
  <c r="GZ174" i="3" s="1"/>
  <c r="GX137" i="3"/>
  <c r="GY171" i="3" s="1"/>
  <c r="KG9300" i="3"/>
  <c r="KG9303" i="3"/>
  <c r="KG9302" i="3"/>
  <c r="KG9301" i="3"/>
  <c r="GY139" i="3"/>
  <c r="GZ173" i="3" s="1"/>
  <c r="GX135" i="3"/>
  <c r="GY169" i="3" s="1"/>
  <c r="GZ176" i="3"/>
  <c r="GZ143" i="3"/>
  <c r="GX136" i="3"/>
  <c r="GX109" i="3"/>
  <c r="GX108" i="3"/>
  <c r="GX114" i="3" s="1"/>
  <c r="GX115" i="3" s="1"/>
  <c r="GX133" i="3" s="1"/>
  <c r="GY167" i="3" s="1"/>
  <c r="HK9114" i="3"/>
  <c r="HK9115" i="3"/>
  <c r="HC186" i="3"/>
  <c r="HC153" i="3"/>
  <c r="HN9120" i="3"/>
  <c r="HN9122" i="3"/>
  <c r="HN9123" i="3"/>
  <c r="HN9121" i="3"/>
  <c r="JZ9288" i="3"/>
  <c r="HG194" i="3"/>
  <c r="HG160" i="3" s="1"/>
  <c r="HH194" i="3" s="1"/>
  <c r="HG161" i="3"/>
  <c r="HG193" i="3"/>
  <c r="HG159" i="3" s="1"/>
  <c r="HH193" i="3" s="1"/>
  <c r="HF190" i="3"/>
  <c r="HF157" i="3"/>
  <c r="HQ9130" i="3"/>
  <c r="HQ9131" i="3"/>
  <c r="HK9113" i="3"/>
  <c r="HK9112" i="3"/>
  <c r="HP9126" i="3"/>
  <c r="HM9118" i="3"/>
  <c r="HP9128" i="3"/>
  <c r="HP9127" i="3"/>
  <c r="HW9140" i="3"/>
  <c r="HW9143" i="3"/>
  <c r="HW9146" i="3"/>
  <c r="HW9145" i="3"/>
  <c r="HW9144" i="3"/>
  <c r="HU9136" i="3"/>
  <c r="HU9137" i="3"/>
  <c r="HW9142" i="3"/>
  <c r="HW9141" i="3"/>
  <c r="HZ9150" i="3"/>
  <c r="HZ9151" i="3"/>
  <c r="IB9156" i="3"/>
  <c r="IB9157" i="3"/>
  <c r="GX134" i="3" l="1"/>
  <c r="GY168" i="3" s="1"/>
  <c r="IA9153" i="3"/>
  <c r="IA9154" i="3"/>
  <c r="IL9193" i="3"/>
  <c r="IL9192" i="3"/>
  <c r="IL9191" i="3"/>
  <c r="IL9195" i="3"/>
  <c r="IL9194" i="3"/>
  <c r="IL9190" i="3"/>
  <c r="IL9189" i="3"/>
  <c r="IO9199" i="3"/>
  <c r="IU9210" i="3"/>
  <c r="IX9218" i="3"/>
  <c r="IS9207" i="3"/>
  <c r="IS9206" i="3"/>
  <c r="IS9205" i="3"/>
  <c r="IS9204" i="3"/>
  <c r="IX9220" i="3"/>
  <c r="ID9164" i="3"/>
  <c r="ID9165" i="3"/>
  <c r="IX9216" i="3"/>
  <c r="IX9215" i="3"/>
  <c r="IX9214" i="3"/>
  <c r="IX9222" i="3"/>
  <c r="IX9221" i="3"/>
  <c r="HH9107" i="3"/>
  <c r="HI9108" i="3" s="1"/>
  <c r="HJ9109" i="3" s="1"/>
  <c r="IX9217" i="3"/>
  <c r="IX9219" i="3"/>
  <c r="IZ9225" i="3"/>
  <c r="II9181" i="3"/>
  <c r="IZ9229" i="3"/>
  <c r="IZ9228" i="3"/>
  <c r="II9178" i="3"/>
  <c r="IZ9227" i="3"/>
  <c r="IZ9226" i="3"/>
  <c r="HC152" i="3"/>
  <c r="HD186" i="3" s="1"/>
  <c r="II9179" i="3"/>
  <c r="II9183" i="3"/>
  <c r="II9180" i="3"/>
  <c r="II9185" i="3"/>
  <c r="II9184" i="3"/>
  <c r="II9182" i="3"/>
  <c r="HB183" i="3"/>
  <c r="HB149" i="3" s="1"/>
  <c r="HC183" i="3" s="1"/>
  <c r="JI9244" i="3"/>
  <c r="HB150" i="3"/>
  <c r="JC9235" i="3"/>
  <c r="JC9234" i="3"/>
  <c r="JC9233" i="3"/>
  <c r="JI9246" i="3"/>
  <c r="JF9239" i="3"/>
  <c r="JF9240" i="3"/>
  <c r="JI9245" i="3"/>
  <c r="JI9249" i="3"/>
  <c r="JK9254" i="3"/>
  <c r="JI9251" i="3"/>
  <c r="JI9250" i="3"/>
  <c r="JI9248" i="3"/>
  <c r="JI9247" i="3"/>
  <c r="JK9255" i="3"/>
  <c r="JK9257" i="3"/>
  <c r="JK9256" i="3"/>
  <c r="IC9162" i="3"/>
  <c r="IC9161" i="3"/>
  <c r="V258" i="3"/>
  <c r="AW258" i="3" s="1"/>
  <c r="IC9160" i="3"/>
  <c r="IC9159" i="3"/>
  <c r="V257" i="3"/>
  <c r="AW257" i="3" s="1"/>
  <c r="HB148" i="3"/>
  <c r="HC182" i="3" s="1"/>
  <c r="V259" i="3"/>
  <c r="AW259" i="3" s="1"/>
  <c r="JO9262" i="3"/>
  <c r="JO9263" i="3"/>
  <c r="JO9264" i="3"/>
  <c r="JQ9267" i="3"/>
  <c r="JT9275" i="3"/>
  <c r="KC9292" i="3"/>
  <c r="JY9284" i="3"/>
  <c r="JT9276" i="3"/>
  <c r="JT9277" i="3"/>
  <c r="JT9278" i="3"/>
  <c r="JT9273" i="3"/>
  <c r="JT9274" i="3"/>
  <c r="IG9169" i="3"/>
  <c r="IG9171" i="3"/>
  <c r="JQ9269" i="3"/>
  <c r="JQ9268" i="3"/>
  <c r="HB146" i="3"/>
  <c r="HC180" i="3" s="1"/>
  <c r="IG9170" i="3"/>
  <c r="GZ142" i="3"/>
  <c r="HA176" i="3" s="1"/>
  <c r="IG9174" i="3"/>
  <c r="IG9175" i="3"/>
  <c r="IG9173" i="3"/>
  <c r="IG9172" i="3"/>
  <c r="HB147" i="3"/>
  <c r="JY9286" i="3"/>
  <c r="JY9285" i="3"/>
  <c r="GZ141" i="3"/>
  <c r="HA175" i="3" s="1"/>
  <c r="GY137" i="3"/>
  <c r="GZ171" i="3" s="1"/>
  <c r="KC9294" i="3"/>
  <c r="KC9293" i="3"/>
  <c r="HB179" i="3"/>
  <c r="GZ140" i="3"/>
  <c r="GY138" i="3"/>
  <c r="GZ172" i="3" s="1"/>
  <c r="GY135" i="3"/>
  <c r="GZ169" i="3" s="1"/>
  <c r="GY170" i="3"/>
  <c r="GY136" i="3" s="1"/>
  <c r="GZ170" i="3" s="1"/>
  <c r="HA177" i="3"/>
  <c r="HA144" i="3"/>
  <c r="GY109" i="3"/>
  <c r="GY108" i="3"/>
  <c r="GY114" i="3" s="1"/>
  <c r="GY115" i="3" s="1"/>
  <c r="GY133" i="3" s="1"/>
  <c r="GZ167" i="3" s="1"/>
  <c r="GY134" i="3"/>
  <c r="GZ168" i="3" s="1"/>
  <c r="HL9115" i="3"/>
  <c r="HL9116" i="3"/>
  <c r="HD187" i="3"/>
  <c r="HD154" i="3"/>
  <c r="HO9121" i="3"/>
  <c r="HO9123" i="3"/>
  <c r="HO9124" i="3"/>
  <c r="HO9122" i="3"/>
  <c r="KA9289" i="3"/>
  <c r="HJ9110" i="3"/>
  <c r="HH195" i="3"/>
  <c r="HH161" i="3" s="1"/>
  <c r="HH162" i="3"/>
  <c r="HH160" i="3"/>
  <c r="HI194" i="3" s="1"/>
  <c r="HG191" i="3"/>
  <c r="HG158" i="3"/>
  <c r="HR9132" i="3"/>
  <c r="HR9131" i="3"/>
  <c r="HQ9127" i="3"/>
  <c r="HL9114" i="3"/>
  <c r="HL9113" i="3"/>
  <c r="HN9119" i="3"/>
  <c r="HQ9129" i="3"/>
  <c r="HQ9128" i="3"/>
  <c r="HX9143" i="3"/>
  <c r="HX9144" i="3"/>
  <c r="HX9141" i="3"/>
  <c r="HX9142" i="3"/>
  <c r="HV9138" i="3"/>
  <c r="HV9137" i="3"/>
  <c r="HX9145" i="3"/>
  <c r="HX9146" i="3"/>
  <c r="HX9147" i="3"/>
  <c r="IA9152" i="3"/>
  <c r="IA9151" i="3"/>
  <c r="IC9158" i="3"/>
  <c r="IC9157" i="3"/>
  <c r="IB9154" i="3" l="1"/>
  <c r="IB9155" i="3"/>
  <c r="IM9194" i="3"/>
  <c r="IM9190" i="3"/>
  <c r="IM9196" i="3"/>
  <c r="IM9195" i="3"/>
  <c r="IM9191" i="3"/>
  <c r="IM9193" i="3"/>
  <c r="IM9192" i="3"/>
  <c r="IP9200" i="3"/>
  <c r="IE9165" i="3"/>
  <c r="IE9166" i="3"/>
  <c r="IY9219" i="3"/>
  <c r="IT9205" i="3"/>
  <c r="IY9217" i="3"/>
  <c r="IT9206" i="3"/>
  <c r="IT9207" i="3"/>
  <c r="IT9208" i="3"/>
  <c r="IY9221" i="3"/>
  <c r="IV9211" i="3"/>
  <c r="JA9226" i="3"/>
  <c r="IY9223" i="3"/>
  <c r="IY9222" i="3"/>
  <c r="IY9215" i="3"/>
  <c r="IY9216" i="3"/>
  <c r="IY9220" i="3"/>
  <c r="IY9218" i="3"/>
  <c r="HD153" i="3"/>
  <c r="HE187" i="3" s="1"/>
  <c r="JA9227" i="3"/>
  <c r="JA9228" i="3"/>
  <c r="JA9230" i="3"/>
  <c r="JA9229" i="3"/>
  <c r="IJ9184" i="3"/>
  <c r="IJ9179" i="3"/>
  <c r="IJ9180" i="3"/>
  <c r="IJ9182" i="3"/>
  <c r="IJ9183" i="3"/>
  <c r="IJ9186" i="3"/>
  <c r="IJ9185" i="3"/>
  <c r="IJ9181" i="3"/>
  <c r="JJ9246" i="3"/>
  <c r="HC151" i="3"/>
  <c r="HC184" i="3"/>
  <c r="HC150" i="3" s="1"/>
  <c r="HD184" i="3" s="1"/>
  <c r="JJ9245" i="3"/>
  <c r="JD9234" i="3"/>
  <c r="JD9236" i="3"/>
  <c r="JD9235" i="3"/>
  <c r="JG9240" i="3"/>
  <c r="JG9241" i="3"/>
  <c r="JJ9250" i="3"/>
  <c r="JJ9248" i="3"/>
  <c r="JJ9247" i="3"/>
  <c r="JJ9251" i="3"/>
  <c r="JJ9252" i="3"/>
  <c r="JJ9249" i="3"/>
  <c r="JL9255" i="3"/>
  <c r="JL9256" i="3"/>
  <c r="JL9258" i="3"/>
  <c r="JL9257" i="3"/>
  <c r="ID9163" i="3"/>
  <c r="ID9162" i="3"/>
  <c r="ID9160" i="3"/>
  <c r="ID9161" i="3"/>
  <c r="HC149" i="3"/>
  <c r="HD183" i="3" s="1"/>
  <c r="HC148" i="3"/>
  <c r="HD182" i="3" s="1"/>
  <c r="JP9264" i="3"/>
  <c r="JP9265" i="3"/>
  <c r="JP9263" i="3"/>
  <c r="JZ9285" i="3"/>
  <c r="HA142" i="3"/>
  <c r="HB176" i="3" s="1"/>
  <c r="KD9293" i="3"/>
  <c r="IH9172" i="3"/>
  <c r="JR9268" i="3"/>
  <c r="JR9270" i="3"/>
  <c r="JR9269" i="3"/>
  <c r="JU9275" i="3"/>
  <c r="JU9274" i="3"/>
  <c r="JU9279" i="3"/>
  <c r="JU9278" i="3"/>
  <c r="JU9277" i="3"/>
  <c r="JU9276" i="3"/>
  <c r="IH9173" i="3"/>
  <c r="IH9175" i="3"/>
  <c r="IH9176" i="3"/>
  <c r="IH9174" i="3"/>
  <c r="IH9170" i="3"/>
  <c r="IH9171" i="3"/>
  <c r="HA143" i="3"/>
  <c r="HB177" i="3" s="1"/>
  <c r="HC181" i="3"/>
  <c r="HC147" i="3" s="1"/>
  <c r="HD181" i="3" s="1"/>
  <c r="JZ9286" i="3"/>
  <c r="JZ9287" i="3"/>
  <c r="HA141" i="3"/>
  <c r="V252" i="3" s="1"/>
  <c r="AW252" i="3" s="1"/>
  <c r="KD9295" i="3"/>
  <c r="KD9294" i="3"/>
  <c r="HA174" i="3"/>
  <c r="GZ139" i="3"/>
  <c r="HA173" i="3" s="1"/>
  <c r="GZ138" i="3"/>
  <c r="HA172" i="3" s="1"/>
  <c r="GZ136" i="3"/>
  <c r="HA170" i="3" s="1"/>
  <c r="GZ137" i="3"/>
  <c r="HA171" i="3" s="1"/>
  <c r="GZ135" i="3"/>
  <c r="HA169" i="3" s="1"/>
  <c r="V255" i="3"/>
  <c r="AW255" i="3" s="1"/>
  <c r="HB178" i="3"/>
  <c r="HB145" i="3"/>
  <c r="GZ108" i="3"/>
  <c r="GZ114" i="3" s="1"/>
  <c r="GZ115" i="3" s="1"/>
  <c r="GZ133" i="3" s="1"/>
  <c r="HA109" i="3" s="1"/>
  <c r="GZ109" i="3"/>
  <c r="GZ134" i="3"/>
  <c r="HA168" i="3" s="1"/>
  <c r="HM9116" i="3"/>
  <c r="HM9117" i="3"/>
  <c r="HP9122" i="3"/>
  <c r="HE188" i="3"/>
  <c r="HE155" i="3"/>
  <c r="HP9125" i="3"/>
  <c r="HP9124" i="3"/>
  <c r="HP9123" i="3"/>
  <c r="KB9290" i="3"/>
  <c r="HK9110" i="3"/>
  <c r="HK9111" i="3"/>
  <c r="HI196" i="3"/>
  <c r="HI162" i="3" s="1"/>
  <c r="HI9107" i="3"/>
  <c r="HI195" i="3"/>
  <c r="HI161" i="3" s="1"/>
  <c r="HJ195" i="3" s="1"/>
  <c r="HH192" i="3"/>
  <c r="HH159" i="3"/>
  <c r="HS9133" i="3"/>
  <c r="HS9132" i="3"/>
  <c r="HM9115" i="3"/>
  <c r="HM9114" i="3"/>
  <c r="HR9128" i="3"/>
  <c r="HO9120" i="3"/>
  <c r="HR9130" i="3"/>
  <c r="HR9129" i="3"/>
  <c r="HY9142" i="3"/>
  <c r="HY9143" i="3"/>
  <c r="HY9145" i="3"/>
  <c r="HY9146" i="3"/>
  <c r="HY9144" i="3"/>
  <c r="HW9138" i="3"/>
  <c r="HW9139" i="3"/>
  <c r="HY9148" i="3"/>
  <c r="HY9147" i="3"/>
  <c r="IB9152" i="3"/>
  <c r="IB9153" i="3"/>
  <c r="ID9158" i="3"/>
  <c r="ID9159" i="3"/>
  <c r="IC9156" i="3" l="1"/>
  <c r="IC9155" i="3"/>
  <c r="IN9192" i="3"/>
  <c r="IN9195" i="3"/>
  <c r="IN9194" i="3"/>
  <c r="IN9193" i="3"/>
  <c r="IN9191" i="3"/>
  <c r="IN9197" i="3"/>
  <c r="IN9196" i="3"/>
  <c r="IZ9218" i="3"/>
  <c r="HE154" i="3"/>
  <c r="HF188" i="3" s="1"/>
  <c r="IQ9201" i="3"/>
  <c r="IW9212" i="3"/>
  <c r="IU9209" i="3"/>
  <c r="IU9208" i="3"/>
  <c r="IU9207" i="3"/>
  <c r="IU9206" i="3"/>
  <c r="IZ9220" i="3"/>
  <c r="IF9167" i="3"/>
  <c r="IF9166" i="3"/>
  <c r="IZ9222" i="3"/>
  <c r="IZ9217" i="3"/>
  <c r="IZ9216" i="3"/>
  <c r="IZ9224" i="3"/>
  <c r="IZ9223" i="3"/>
  <c r="IZ9219" i="3"/>
  <c r="IZ9221" i="3"/>
  <c r="JB9229" i="3"/>
  <c r="IK9181" i="3"/>
  <c r="JB9230" i="3"/>
  <c r="JB9231" i="3"/>
  <c r="JB9228" i="3"/>
  <c r="JB9227" i="3"/>
  <c r="IK9185" i="3"/>
  <c r="IK9187" i="3"/>
  <c r="IK9186" i="3"/>
  <c r="IK9184" i="3"/>
  <c r="IK9183" i="3"/>
  <c r="IK9182" i="3"/>
  <c r="IK9180" i="3"/>
  <c r="JE9235" i="3"/>
  <c r="HD185" i="3"/>
  <c r="HD151" i="3" s="1"/>
  <c r="HE185" i="3" s="1"/>
  <c r="HD152" i="3"/>
  <c r="JE9237" i="3"/>
  <c r="JE9236" i="3"/>
  <c r="JH9241" i="3"/>
  <c r="JH9242" i="3"/>
  <c r="JM9257" i="3"/>
  <c r="JK9248" i="3"/>
  <c r="JK9246" i="3"/>
  <c r="JK9247" i="3"/>
  <c r="JK9253" i="3"/>
  <c r="JK9252" i="3"/>
  <c r="JK9251" i="3"/>
  <c r="JK9249" i="3"/>
  <c r="JK9250" i="3"/>
  <c r="JM9259" i="3"/>
  <c r="JM9258" i="3"/>
  <c r="JM9256" i="3"/>
  <c r="HD150" i="3"/>
  <c r="HE184" i="3" s="1"/>
  <c r="IE9164" i="3"/>
  <c r="IE9163" i="3"/>
  <c r="IE9161" i="3"/>
  <c r="IE9162" i="3"/>
  <c r="HD149" i="3"/>
  <c r="HE183" i="3" s="1"/>
  <c r="V253" i="3"/>
  <c r="AW253" i="3" s="1"/>
  <c r="HB143" i="3"/>
  <c r="HC177" i="3" s="1"/>
  <c r="JQ9265" i="3"/>
  <c r="JQ9266" i="3"/>
  <c r="JQ9264" i="3"/>
  <c r="HB144" i="3"/>
  <c r="HC178" i="3" s="1"/>
  <c r="II9174" i="3"/>
  <c r="JS9269" i="3"/>
  <c r="V254" i="3"/>
  <c r="AW254" i="3" s="1"/>
  <c r="KE9294" i="3"/>
  <c r="JV9276" i="3"/>
  <c r="JV9277" i="3"/>
  <c r="JV9278" i="3"/>
  <c r="JV9280" i="3"/>
  <c r="JV9279" i="3"/>
  <c r="HB142" i="3"/>
  <c r="HC176" i="3" s="1"/>
  <c r="JV9275" i="3"/>
  <c r="JS9271" i="3"/>
  <c r="JS9270" i="3"/>
  <c r="KA9286" i="3"/>
  <c r="II9172" i="3"/>
  <c r="II9171" i="3"/>
  <c r="HD148" i="3"/>
  <c r="HE182" i="3" s="1"/>
  <c r="II9177" i="3"/>
  <c r="II9176" i="3"/>
  <c r="II9175" i="3"/>
  <c r="II9173" i="3"/>
  <c r="HB175" i="3"/>
  <c r="KA9287" i="3"/>
  <c r="KA9288" i="3"/>
  <c r="KE9296" i="3"/>
  <c r="KE9295" i="3"/>
  <c r="HA140" i="3"/>
  <c r="HA139" i="3"/>
  <c r="HA137" i="3"/>
  <c r="V248" i="3" s="1"/>
  <c r="AW248" i="3" s="1"/>
  <c r="HA138" i="3"/>
  <c r="V249" i="3" s="1"/>
  <c r="AW249" i="3" s="1"/>
  <c r="HA136" i="3"/>
  <c r="V247" i="3" s="1"/>
  <c r="AW247" i="3" s="1"/>
  <c r="HA108" i="3"/>
  <c r="HA114" i="3" s="1"/>
  <c r="HA115" i="3" s="1"/>
  <c r="HA134" i="3"/>
  <c r="HB168" i="3" s="1"/>
  <c r="HC179" i="3"/>
  <c r="HC146" i="3"/>
  <c r="HA167" i="3"/>
  <c r="HA135" i="3"/>
  <c r="V246" i="3" s="1"/>
  <c r="AW246" i="3" s="1"/>
  <c r="HN9118" i="3"/>
  <c r="HN9117" i="3"/>
  <c r="HQ9123" i="3"/>
  <c r="HF189" i="3"/>
  <c r="HF156" i="3"/>
  <c r="HQ9124" i="3"/>
  <c r="HQ9126" i="3"/>
  <c r="HQ9125" i="3"/>
  <c r="KC9291" i="3"/>
  <c r="HL9112" i="3"/>
  <c r="HL9111" i="3"/>
  <c r="HJ9107" i="3"/>
  <c r="HJ9108" i="3"/>
  <c r="HJ196" i="3"/>
  <c r="HJ162" i="3" s="1"/>
  <c r="HK196" i="3" s="1"/>
  <c r="HI193" i="3"/>
  <c r="HI160" i="3"/>
  <c r="HT9133" i="3"/>
  <c r="HT9134" i="3"/>
  <c r="HS9129" i="3"/>
  <c r="HN9116" i="3"/>
  <c r="HN9115" i="3"/>
  <c r="HP9121" i="3"/>
  <c r="HS9131" i="3"/>
  <c r="HS9130" i="3"/>
  <c r="HZ9145" i="3"/>
  <c r="HZ9144" i="3"/>
  <c r="HZ9147" i="3"/>
  <c r="HZ9143" i="3"/>
  <c r="HZ9149" i="3"/>
  <c r="HZ9148" i="3"/>
  <c r="HX9139" i="3"/>
  <c r="HX9140" i="3"/>
  <c r="HZ9146" i="3"/>
  <c r="IC9154" i="3"/>
  <c r="IC9153" i="3"/>
  <c r="IE9160" i="3"/>
  <c r="IE9159" i="3"/>
  <c r="ID9156" i="3" l="1"/>
  <c r="ID9157" i="3"/>
  <c r="IO9196" i="3"/>
  <c r="IO9192" i="3"/>
  <c r="IO9193" i="3"/>
  <c r="HF155" i="3"/>
  <c r="HG189" i="3" s="1"/>
  <c r="IO9198" i="3"/>
  <c r="IO9197" i="3"/>
  <c r="IO9195" i="3"/>
  <c r="IO9194" i="3"/>
  <c r="IR9202" i="3"/>
  <c r="IG9167" i="3"/>
  <c r="IG9168" i="3"/>
  <c r="IV9207" i="3"/>
  <c r="IV9208" i="3"/>
  <c r="JA9219" i="3"/>
  <c r="IV9209" i="3"/>
  <c r="IV9210" i="3"/>
  <c r="JA9223" i="3"/>
  <c r="IX9213" i="3"/>
  <c r="JA9222" i="3"/>
  <c r="JA9221" i="3"/>
  <c r="JA9225" i="3"/>
  <c r="JA9224" i="3"/>
  <c r="JA9217" i="3"/>
  <c r="JA9220" i="3"/>
  <c r="JA9218" i="3"/>
  <c r="JC9228" i="3"/>
  <c r="JC9231" i="3"/>
  <c r="JC9232" i="3"/>
  <c r="JC9230" i="3"/>
  <c r="JC9229" i="3"/>
  <c r="IL9181" i="3"/>
  <c r="IL9182" i="3"/>
  <c r="IL9186" i="3"/>
  <c r="IL9183" i="3"/>
  <c r="IL9185" i="3"/>
  <c r="IL9184" i="3"/>
  <c r="IL9188" i="3"/>
  <c r="IL9187" i="3"/>
  <c r="JF9236" i="3"/>
  <c r="HE186" i="3"/>
  <c r="HE152" i="3" s="1"/>
  <c r="HF186" i="3" s="1"/>
  <c r="HE153" i="3"/>
  <c r="JL9247" i="3"/>
  <c r="JF9238" i="3"/>
  <c r="JF9237" i="3"/>
  <c r="JI9242" i="3"/>
  <c r="JI9243" i="3"/>
  <c r="JL9250" i="3"/>
  <c r="JL9248" i="3"/>
  <c r="JN9257" i="3"/>
  <c r="JL9249" i="3"/>
  <c r="JL9251" i="3"/>
  <c r="JL9252" i="3"/>
  <c r="JL9253" i="3"/>
  <c r="JL9254" i="3"/>
  <c r="JN9258" i="3"/>
  <c r="HE151" i="3"/>
  <c r="HF185" i="3" s="1"/>
  <c r="JN9260" i="3"/>
  <c r="JN9259" i="3"/>
  <c r="IF9165" i="3"/>
  <c r="IF9164" i="3"/>
  <c r="IF9162" i="3"/>
  <c r="IF9163" i="3"/>
  <c r="HE150" i="3"/>
  <c r="HF184" i="3" s="1"/>
  <c r="HC144" i="3"/>
  <c r="HD178" i="3" s="1"/>
  <c r="JR9267" i="3"/>
  <c r="JR9266" i="3"/>
  <c r="JR9265" i="3"/>
  <c r="HC145" i="3"/>
  <c r="HD179" i="3" s="1"/>
  <c r="JW9279" i="3"/>
  <c r="HB141" i="3"/>
  <c r="HC175" i="3" s="1"/>
  <c r="HC143" i="3"/>
  <c r="HD177" i="3" s="1"/>
  <c r="JT9270" i="3"/>
  <c r="KB9287" i="3"/>
  <c r="KF9295" i="3"/>
  <c r="IJ9176" i="3"/>
  <c r="JT9272" i="3"/>
  <c r="JT9271" i="3"/>
  <c r="JW9276" i="3"/>
  <c r="JW9281" i="3"/>
  <c r="JW9280" i="3"/>
  <c r="JW9278" i="3"/>
  <c r="JW9277" i="3"/>
  <c r="IJ9175" i="3"/>
  <c r="IJ9174" i="3"/>
  <c r="IJ9173" i="3"/>
  <c r="IJ9178" i="3"/>
  <c r="IJ9177" i="3"/>
  <c r="IJ9172" i="3"/>
  <c r="HE149" i="3"/>
  <c r="HF183" i="3" s="1"/>
  <c r="KB9289" i="3"/>
  <c r="KB9288" i="3"/>
  <c r="HB171" i="3"/>
  <c r="HB137" i="3" s="1"/>
  <c r="HC171" i="3" s="1"/>
  <c r="KF9297" i="3"/>
  <c r="KF9296" i="3"/>
  <c r="V251" i="3"/>
  <c r="AW251" i="3" s="1"/>
  <c r="HB174" i="3"/>
  <c r="HB140" i="3" s="1"/>
  <c r="V250" i="3"/>
  <c r="AW250" i="3" s="1"/>
  <c r="HB173" i="3"/>
  <c r="HB139" i="3" s="1"/>
  <c r="HC173" i="3" s="1"/>
  <c r="HB172" i="3"/>
  <c r="HB138" i="3" s="1"/>
  <c r="HC172" i="3" s="1"/>
  <c r="V245" i="3"/>
  <c r="AW245" i="3" s="1"/>
  <c r="HA133" i="3"/>
  <c r="HB167" i="3" s="1"/>
  <c r="HB170" i="3"/>
  <c r="HB136" i="3" s="1"/>
  <c r="HC170" i="3" s="1"/>
  <c r="HB169" i="3"/>
  <c r="HB135" i="3" s="1"/>
  <c r="HC169" i="3" s="1"/>
  <c r="HD180" i="3"/>
  <c r="HD147" i="3"/>
  <c r="HO9118" i="3"/>
  <c r="HO9119" i="3"/>
  <c r="HG190" i="3"/>
  <c r="HG157" i="3"/>
  <c r="HR9125" i="3"/>
  <c r="HR9126" i="3"/>
  <c r="HR9127" i="3"/>
  <c r="HR9124" i="3"/>
  <c r="KD9292" i="3"/>
  <c r="HM9112" i="3"/>
  <c r="HM9113" i="3"/>
  <c r="HK9109" i="3"/>
  <c r="HK9108" i="3"/>
  <c r="HK9107" i="3"/>
  <c r="HJ194" i="3"/>
  <c r="HJ161" i="3"/>
  <c r="HU9134" i="3"/>
  <c r="HU9135" i="3"/>
  <c r="HT9130" i="3"/>
  <c r="HO9116" i="3"/>
  <c r="HO9117" i="3"/>
  <c r="HQ9122" i="3"/>
  <c r="HT9132" i="3"/>
  <c r="HT9131" i="3"/>
  <c r="IA9144" i="3"/>
  <c r="IA9146" i="3"/>
  <c r="IA9148" i="3"/>
  <c r="IA9145" i="3"/>
  <c r="HY9141" i="3"/>
  <c r="HY9140" i="3"/>
  <c r="IA9149" i="3"/>
  <c r="IA9150" i="3"/>
  <c r="IA9147" i="3"/>
  <c r="ID9154" i="3"/>
  <c r="ID9155" i="3"/>
  <c r="IF9160" i="3"/>
  <c r="IF9161" i="3"/>
  <c r="HG156" i="3" l="1"/>
  <c r="HH190" i="3" s="1"/>
  <c r="IE9158" i="3"/>
  <c r="IE9157" i="3"/>
  <c r="IP9194" i="3"/>
  <c r="IP9197" i="3"/>
  <c r="IP9195" i="3"/>
  <c r="IP9199" i="3"/>
  <c r="IP9198" i="3"/>
  <c r="IP9196" i="3"/>
  <c r="IP9193" i="3"/>
  <c r="JB9218" i="3"/>
  <c r="IS9203" i="3"/>
  <c r="IT9204" i="3" s="1"/>
  <c r="IY9214" i="3"/>
  <c r="IW9211" i="3"/>
  <c r="IW9210" i="3"/>
  <c r="IW9209" i="3"/>
  <c r="JB9220" i="3"/>
  <c r="IW9208" i="3"/>
  <c r="IH9168" i="3"/>
  <c r="IH9169" i="3"/>
  <c r="JB9224" i="3"/>
  <c r="JB9226" i="3"/>
  <c r="JB9225" i="3"/>
  <c r="JD9229" i="3"/>
  <c r="JB9221" i="3"/>
  <c r="JB9222" i="3"/>
  <c r="JB9223" i="3"/>
  <c r="JB9219" i="3"/>
  <c r="JD9230" i="3"/>
  <c r="JD9232" i="3"/>
  <c r="JD9233" i="3"/>
  <c r="JD9231" i="3"/>
  <c r="IM9187" i="3"/>
  <c r="IM9184" i="3"/>
  <c r="IM9188" i="3"/>
  <c r="IM9189" i="3"/>
  <c r="IM9186" i="3"/>
  <c r="IM9185" i="3"/>
  <c r="IM9183" i="3"/>
  <c r="IM9182" i="3"/>
  <c r="JG9237" i="3"/>
  <c r="HF187" i="3"/>
  <c r="HF153" i="3" s="1"/>
  <c r="HG187" i="3" s="1"/>
  <c r="HF154" i="3"/>
  <c r="JG9238" i="3"/>
  <c r="JG9239" i="3"/>
  <c r="JJ9243" i="3"/>
  <c r="JJ9244" i="3"/>
  <c r="JM9251" i="3"/>
  <c r="JM9250" i="3"/>
  <c r="JM9249" i="3"/>
  <c r="JM9253" i="3"/>
  <c r="JM9248" i="3"/>
  <c r="JM9254" i="3"/>
  <c r="JM9255" i="3"/>
  <c r="HF152" i="3"/>
  <c r="HG186" i="3" s="1"/>
  <c r="JM9252" i="3"/>
  <c r="JO9258" i="3"/>
  <c r="JO9259" i="3"/>
  <c r="JO9261" i="3"/>
  <c r="JO9260" i="3"/>
  <c r="IG9166" i="3"/>
  <c r="IG9165" i="3"/>
  <c r="HF151" i="3"/>
  <c r="HG185" i="3" s="1"/>
  <c r="IG9163" i="3"/>
  <c r="IG9164" i="3"/>
  <c r="HD145" i="3"/>
  <c r="HE179" i="3" s="1"/>
  <c r="HC142" i="3"/>
  <c r="HD176" i="3" s="1"/>
  <c r="JS9266" i="3"/>
  <c r="JS9267" i="3"/>
  <c r="JS9268" i="3"/>
  <c r="HD146" i="3"/>
  <c r="HE180" i="3" s="1"/>
  <c r="IK9177" i="3"/>
  <c r="JU9271" i="3"/>
  <c r="HD144" i="3"/>
  <c r="HE178" i="3" s="1"/>
  <c r="JX9280" i="3"/>
  <c r="JX9277" i="3"/>
  <c r="KC9288" i="3"/>
  <c r="JX9278" i="3"/>
  <c r="JX9279" i="3"/>
  <c r="JX9282" i="3"/>
  <c r="JX9281" i="3"/>
  <c r="JU9273" i="3"/>
  <c r="JU9272" i="3"/>
  <c r="IK9175" i="3"/>
  <c r="HF150" i="3"/>
  <c r="HG184" i="3" s="1"/>
  <c r="IK9179" i="3"/>
  <c r="IK9178" i="3"/>
  <c r="IK9173" i="3"/>
  <c r="IK9174" i="3"/>
  <c r="IK9176" i="3"/>
  <c r="KG9296" i="3"/>
  <c r="KC9289" i="3"/>
  <c r="KC9290" i="3"/>
  <c r="KG9298" i="3"/>
  <c r="KG9297" i="3"/>
  <c r="HC174" i="3"/>
  <c r="HC140" i="3" s="1"/>
  <c r="HD174" i="3" s="1"/>
  <c r="HC141" i="3"/>
  <c r="HC138" i="3"/>
  <c r="HD172" i="3" s="1"/>
  <c r="HC139" i="3"/>
  <c r="HD173" i="3" s="1"/>
  <c r="HB134" i="3"/>
  <c r="HC168" i="3" s="1"/>
  <c r="HB108" i="3"/>
  <c r="HB114" i="3" s="1"/>
  <c r="HB115" i="3" s="1"/>
  <c r="HB133" i="3" s="1"/>
  <c r="HC109" i="3" s="1"/>
  <c r="V244" i="3"/>
  <c r="AW244" i="3" s="1"/>
  <c r="V275" i="3" s="1"/>
  <c r="HB109" i="3"/>
  <c r="HC137" i="3"/>
  <c r="HD171" i="3" s="1"/>
  <c r="HC136" i="3"/>
  <c r="HD170" i="3" s="1"/>
  <c r="HE181" i="3"/>
  <c r="HE148" i="3"/>
  <c r="HP9120" i="3"/>
  <c r="HP9119" i="3"/>
  <c r="HS9125" i="3"/>
  <c r="HH191" i="3"/>
  <c r="HH157" i="3" s="1"/>
  <c r="HH158" i="3"/>
  <c r="HS9128" i="3"/>
  <c r="HS9127" i="3"/>
  <c r="HS9126" i="3"/>
  <c r="KE9293" i="3"/>
  <c r="HN9113" i="3"/>
  <c r="HN9114" i="3"/>
  <c r="HL9108" i="3"/>
  <c r="HL9110" i="3"/>
  <c r="HL9109" i="3"/>
  <c r="HK162" i="3"/>
  <c r="HK195" i="3"/>
  <c r="HV9135" i="3"/>
  <c r="HV9136" i="3"/>
  <c r="HU9131" i="3"/>
  <c r="HP9118" i="3"/>
  <c r="HP9117" i="3"/>
  <c r="HR9123" i="3"/>
  <c r="HU9133" i="3"/>
  <c r="HU9132" i="3"/>
  <c r="IB9145" i="3"/>
  <c r="IB9147" i="3"/>
  <c r="IB9146" i="3"/>
  <c r="IB9148" i="3"/>
  <c r="IB9150" i="3"/>
  <c r="IB9151" i="3"/>
  <c r="IB9149" i="3"/>
  <c r="HZ9141" i="3"/>
  <c r="HZ9142" i="3"/>
  <c r="IE9155" i="3"/>
  <c r="IE9156" i="3"/>
  <c r="IG9162" i="3"/>
  <c r="IG9161" i="3"/>
  <c r="IF9158" i="3" l="1"/>
  <c r="IF9159" i="3"/>
  <c r="IQ9194" i="3"/>
  <c r="IQ9196" i="3"/>
  <c r="IQ9198" i="3"/>
  <c r="IQ9200" i="3"/>
  <c r="IQ9199" i="3"/>
  <c r="IQ9195" i="3"/>
  <c r="IQ9197" i="3"/>
  <c r="IU9205" i="3"/>
  <c r="II9169" i="3"/>
  <c r="II9170" i="3"/>
  <c r="IX9209" i="3"/>
  <c r="IX9210" i="3"/>
  <c r="IX9211" i="3"/>
  <c r="IX9212" i="3"/>
  <c r="IZ9215" i="3"/>
  <c r="JC9225" i="3"/>
  <c r="JC9219" i="3"/>
  <c r="JC9220" i="3"/>
  <c r="JC9223" i="3"/>
  <c r="JC9224" i="3"/>
  <c r="JC9222" i="3"/>
  <c r="JC9221" i="3"/>
  <c r="JC9226" i="3"/>
  <c r="JC9227" i="3"/>
  <c r="JE9231" i="3"/>
  <c r="JE9234" i="3"/>
  <c r="JE9233" i="3"/>
  <c r="JE9232" i="3"/>
  <c r="JE9230" i="3"/>
  <c r="IN9183" i="3"/>
  <c r="IN9184" i="3"/>
  <c r="IN9185" i="3"/>
  <c r="IN9187" i="3"/>
  <c r="IN9186" i="3"/>
  <c r="IN9189" i="3"/>
  <c r="IN9190" i="3"/>
  <c r="IN9188" i="3"/>
  <c r="HG188" i="3"/>
  <c r="HG154" i="3" s="1"/>
  <c r="HH188" i="3" s="1"/>
  <c r="HG155" i="3"/>
  <c r="JH9240" i="3"/>
  <c r="JH9239" i="3"/>
  <c r="JH9238" i="3"/>
  <c r="JN9249" i="3"/>
  <c r="JN9250" i="3"/>
  <c r="JK9245" i="3"/>
  <c r="JK9244" i="3"/>
  <c r="JN9252" i="3"/>
  <c r="JN9254" i="3"/>
  <c r="JN9251" i="3"/>
  <c r="HG153" i="3"/>
  <c r="HH187" i="3" s="1"/>
  <c r="JN9256" i="3"/>
  <c r="JN9255" i="3"/>
  <c r="JN9253" i="3"/>
  <c r="JP9260" i="3"/>
  <c r="HG152" i="3"/>
  <c r="HH186" i="3" s="1"/>
  <c r="HD143" i="3"/>
  <c r="HE177" i="3" s="1"/>
  <c r="JP9262" i="3"/>
  <c r="JP9261" i="3"/>
  <c r="JP9259" i="3"/>
  <c r="IH9167" i="3"/>
  <c r="IH9166" i="3"/>
  <c r="HE146" i="3"/>
  <c r="HF180" i="3" s="1"/>
  <c r="IH9165" i="3"/>
  <c r="IH9164" i="3"/>
  <c r="HE145" i="3"/>
  <c r="HF179" i="3" s="1"/>
  <c r="JT9269" i="3"/>
  <c r="JT9268" i="3"/>
  <c r="JT9267" i="3"/>
  <c r="HE147" i="3"/>
  <c r="HF181" i="3" s="1"/>
  <c r="JY9281" i="3"/>
  <c r="JV9272" i="3"/>
  <c r="HG151" i="3"/>
  <c r="HH185" i="3" s="1"/>
  <c r="IL9178" i="3"/>
  <c r="JV9274" i="3"/>
  <c r="JV9273" i="3"/>
  <c r="JY9283" i="3"/>
  <c r="JY9282" i="3"/>
  <c r="JY9279" i="3"/>
  <c r="JY9280" i="3"/>
  <c r="JY9278" i="3"/>
  <c r="IL9177" i="3"/>
  <c r="IL9176" i="3"/>
  <c r="IL9175" i="3"/>
  <c r="IL9174" i="3"/>
  <c r="IL9179" i="3"/>
  <c r="IL9180" i="3"/>
  <c r="KD9289" i="3"/>
  <c r="KD9290" i="3"/>
  <c r="KD9291" i="3"/>
  <c r="HD175" i="3"/>
  <c r="HD141" i="3" s="1"/>
  <c r="HE175" i="3" s="1"/>
  <c r="HD142" i="3"/>
  <c r="HD140" i="3"/>
  <c r="HE174" i="3" s="1"/>
  <c r="HD139" i="3"/>
  <c r="HE173" i="3" s="1"/>
  <c r="HC135" i="3"/>
  <c r="HD169" i="3" s="1"/>
  <c r="HC134" i="3"/>
  <c r="HD168" i="3" s="1"/>
  <c r="HC108" i="3"/>
  <c r="HC114" i="3" s="1"/>
  <c r="HC115" i="3" s="1"/>
  <c r="HC167" i="3"/>
  <c r="HD138" i="3"/>
  <c r="HE172" i="3" s="1"/>
  <c r="HD137" i="3"/>
  <c r="HE171" i="3" s="1"/>
  <c r="HF182" i="3"/>
  <c r="HF149" i="3"/>
  <c r="HQ9121" i="3"/>
  <c r="HQ9120" i="3"/>
  <c r="HT9126" i="3"/>
  <c r="HI192" i="3"/>
  <c r="HI158" i="3" s="1"/>
  <c r="HI159" i="3"/>
  <c r="HI191" i="3"/>
  <c r="HT9127" i="3"/>
  <c r="HT9128" i="3"/>
  <c r="HT9129" i="3"/>
  <c r="KF9294" i="3"/>
  <c r="HO9115" i="3"/>
  <c r="HO9114" i="3"/>
  <c r="HM9109" i="3"/>
  <c r="HM9110" i="3"/>
  <c r="HM9111" i="3"/>
  <c r="HL9107" i="3"/>
  <c r="HM9108" i="3" s="1"/>
  <c r="HL196" i="3"/>
  <c r="HW9136" i="3"/>
  <c r="HW9137" i="3"/>
  <c r="HV9132" i="3"/>
  <c r="HQ9118" i="3"/>
  <c r="HQ9119" i="3"/>
  <c r="HS9124" i="3"/>
  <c r="HV9134" i="3"/>
  <c r="HV9133" i="3"/>
  <c r="IC9149" i="3"/>
  <c r="IC9147" i="3"/>
  <c r="IC9146" i="3"/>
  <c r="IA9143" i="3"/>
  <c r="IA9142" i="3"/>
  <c r="IC9151" i="3"/>
  <c r="IC9152" i="3"/>
  <c r="IC9150" i="3"/>
  <c r="IC9148" i="3"/>
  <c r="IF9157" i="3"/>
  <c r="IF9156" i="3"/>
  <c r="IH9163" i="3"/>
  <c r="IH9162" i="3"/>
  <c r="IG9159" i="3" l="1"/>
  <c r="IG9160" i="3"/>
  <c r="IR9195" i="3"/>
  <c r="IR9199" i="3"/>
  <c r="IR9197" i="3"/>
  <c r="IR9198" i="3"/>
  <c r="IR9201" i="3"/>
  <c r="IR9200" i="3"/>
  <c r="IR9196" i="3"/>
  <c r="IV9206" i="3"/>
  <c r="JA9216" i="3"/>
  <c r="IY9213" i="3"/>
  <c r="IY9212" i="3"/>
  <c r="IY9211" i="3"/>
  <c r="IY9210" i="3"/>
  <c r="JD9221" i="3"/>
  <c r="IJ9170" i="3"/>
  <c r="IJ9171" i="3"/>
  <c r="JF9232" i="3"/>
  <c r="JD9228" i="3"/>
  <c r="JD9227" i="3"/>
  <c r="JD9226" i="3"/>
  <c r="JD9222" i="3"/>
  <c r="JD9224" i="3"/>
  <c r="JD9225" i="3"/>
  <c r="JD9223" i="3"/>
  <c r="JD9220" i="3"/>
  <c r="IO9188" i="3"/>
  <c r="JF9233" i="3"/>
  <c r="JF9234" i="3"/>
  <c r="JF9235" i="3"/>
  <c r="JF9231" i="3"/>
  <c r="IO9186" i="3"/>
  <c r="IO9190" i="3"/>
  <c r="IO9191" i="3"/>
  <c r="IO9189" i="3"/>
  <c r="IO9187" i="3"/>
  <c r="IO9185" i="3"/>
  <c r="IO9184" i="3"/>
  <c r="JO9253" i="3"/>
  <c r="JO9255" i="3"/>
  <c r="JO9251" i="3"/>
  <c r="HH189" i="3"/>
  <c r="HH155" i="3" s="1"/>
  <c r="HI189" i="3" s="1"/>
  <c r="HH156" i="3"/>
  <c r="HI190" i="3" s="1"/>
  <c r="JI9239" i="3"/>
  <c r="JI9241" i="3"/>
  <c r="JI9240" i="3"/>
  <c r="JL9245" i="3"/>
  <c r="JL9246" i="3"/>
  <c r="HH153" i="3"/>
  <c r="HI187" i="3" s="1"/>
  <c r="HH154" i="3"/>
  <c r="HI188" i="3" s="1"/>
  <c r="JO9256" i="3"/>
  <c r="JO9257" i="3"/>
  <c r="JO9252" i="3"/>
  <c r="JQ9260" i="3"/>
  <c r="HE144" i="3"/>
  <c r="HF178" i="3" s="1"/>
  <c r="JO9250" i="3"/>
  <c r="JQ9261" i="3"/>
  <c r="JO9254" i="3"/>
  <c r="JQ9263" i="3"/>
  <c r="JQ9262" i="3"/>
  <c r="HF147" i="3"/>
  <c r="HG181" i="3" s="1"/>
  <c r="II9168" i="3"/>
  <c r="II9167" i="3"/>
  <c r="II9166" i="3"/>
  <c r="II9165" i="3"/>
  <c r="HH152" i="3"/>
  <c r="HI186" i="3" s="1"/>
  <c r="HF148" i="3"/>
  <c r="HG182" i="3" s="1"/>
  <c r="HF146" i="3"/>
  <c r="HG180" i="3" s="1"/>
  <c r="JU9268" i="3"/>
  <c r="JU9270" i="3"/>
  <c r="JU9269" i="3"/>
  <c r="JZ9282" i="3"/>
  <c r="JW9273" i="3"/>
  <c r="KE9290" i="3"/>
  <c r="JZ9280" i="3"/>
  <c r="JZ9281" i="3"/>
  <c r="IM9179" i="3"/>
  <c r="JZ9279" i="3"/>
  <c r="JZ9283" i="3"/>
  <c r="JZ9284" i="3"/>
  <c r="JW9275" i="3"/>
  <c r="JW9274" i="3"/>
  <c r="IM9180" i="3"/>
  <c r="IM9181" i="3"/>
  <c r="IM9175" i="3"/>
  <c r="IM9176" i="3"/>
  <c r="IM9178" i="3"/>
  <c r="IM9177" i="3"/>
  <c r="HD136" i="3"/>
  <c r="HE170" i="3" s="1"/>
  <c r="KE9292" i="3"/>
  <c r="KE9291" i="3"/>
  <c r="HE140" i="3"/>
  <c r="HF174" i="3" s="1"/>
  <c r="HE141" i="3"/>
  <c r="HF175" i="3" s="1"/>
  <c r="HE176" i="3"/>
  <c r="HE142" i="3" s="1"/>
  <c r="HF176" i="3" s="1"/>
  <c r="HE143" i="3"/>
  <c r="HD135" i="3"/>
  <c r="HE169" i="3" s="1"/>
  <c r="HC133" i="3"/>
  <c r="HD108" i="3" s="1"/>
  <c r="HD114" i="3" s="1"/>
  <c r="HD115" i="3" s="1"/>
  <c r="HE139" i="3"/>
  <c r="HF173" i="3" s="1"/>
  <c r="HE138" i="3"/>
  <c r="HF172" i="3" s="1"/>
  <c r="HG183" i="3"/>
  <c r="HG150" i="3"/>
  <c r="HR9122" i="3"/>
  <c r="HR9121" i="3"/>
  <c r="HJ193" i="3"/>
  <c r="HJ159" i="3" s="1"/>
  <c r="HJ160" i="3"/>
  <c r="HJ192" i="3"/>
  <c r="HU9130" i="3"/>
  <c r="HU9129" i="3"/>
  <c r="HU9128" i="3"/>
  <c r="HU9127" i="3"/>
  <c r="KG9295" i="3"/>
  <c r="HP9116" i="3"/>
  <c r="HP9115" i="3"/>
  <c r="HN9109" i="3"/>
  <c r="HN9112" i="3"/>
  <c r="HN9111" i="3"/>
  <c r="HN9110" i="3"/>
  <c r="HX9138" i="3"/>
  <c r="HX9137" i="3"/>
  <c r="HW9133" i="3"/>
  <c r="HR9119" i="3"/>
  <c r="HR9120" i="3"/>
  <c r="HT9125" i="3"/>
  <c r="HW9135" i="3"/>
  <c r="HW9134" i="3"/>
  <c r="ID9150" i="3"/>
  <c r="ID9149" i="3"/>
  <c r="ID9148" i="3"/>
  <c r="ID9147" i="3"/>
  <c r="ID9152" i="3"/>
  <c r="ID9153" i="3"/>
  <c r="ID9151" i="3"/>
  <c r="IB9144" i="3"/>
  <c r="IB9143" i="3"/>
  <c r="IG9158" i="3"/>
  <c r="IG9157" i="3"/>
  <c r="II9163" i="3"/>
  <c r="II9164" i="3"/>
  <c r="IH9161" i="3" l="1"/>
  <c r="IH9160" i="3"/>
  <c r="IS9196" i="3"/>
  <c r="IS9198" i="3"/>
  <c r="IS9200" i="3"/>
  <c r="IS9202" i="3"/>
  <c r="IS9201" i="3"/>
  <c r="IS9197" i="3"/>
  <c r="IS9199" i="3"/>
  <c r="JE9223" i="3"/>
  <c r="JE9221" i="3"/>
  <c r="IW9207" i="3"/>
  <c r="IK9172" i="3"/>
  <c r="IK9171" i="3"/>
  <c r="IZ9211" i="3"/>
  <c r="IZ9212" i="3"/>
  <c r="IZ9213" i="3"/>
  <c r="IZ9214" i="3"/>
  <c r="JB9217" i="3"/>
  <c r="JE9225" i="3"/>
  <c r="JE9224" i="3"/>
  <c r="JE9222" i="3"/>
  <c r="JE9226" i="3"/>
  <c r="JE9227" i="3"/>
  <c r="JE9228" i="3"/>
  <c r="JE9229" i="3"/>
  <c r="JG9232" i="3"/>
  <c r="JG9236" i="3"/>
  <c r="JG9235" i="3"/>
  <c r="JG9234" i="3"/>
  <c r="JG9233" i="3"/>
  <c r="IP9189" i="3"/>
  <c r="IP9185" i="3"/>
  <c r="IP9188" i="3"/>
  <c r="IP9187" i="3"/>
  <c r="IP9186" i="3"/>
  <c r="IP9192" i="3"/>
  <c r="IP9191" i="3"/>
  <c r="IP9190" i="3"/>
  <c r="HI156" i="3"/>
  <c r="HJ190" i="3" s="1"/>
  <c r="JP9254" i="3"/>
  <c r="HI154" i="3"/>
  <c r="HJ188" i="3" s="1"/>
  <c r="HI157" i="3"/>
  <c r="HJ191" i="3" s="1"/>
  <c r="JJ9240" i="3"/>
  <c r="JJ9241" i="3"/>
  <c r="JJ9242" i="3"/>
  <c r="JM9246" i="3"/>
  <c r="JM9247" i="3"/>
  <c r="HI155" i="3"/>
  <c r="HJ189" i="3" s="1"/>
  <c r="HF145" i="3"/>
  <c r="HG179" i="3" s="1"/>
  <c r="JP9253" i="3"/>
  <c r="JP9251" i="3"/>
  <c r="JP9252" i="3"/>
  <c r="JP9258" i="3"/>
  <c r="JP9257" i="3"/>
  <c r="JP9256" i="3"/>
  <c r="JP9255" i="3"/>
  <c r="JR9261" i="3"/>
  <c r="JR9262" i="3"/>
  <c r="JR9264" i="3"/>
  <c r="JR9263" i="3"/>
  <c r="IJ9169" i="3"/>
  <c r="IJ9168" i="3"/>
  <c r="IJ9167" i="3"/>
  <c r="IJ9166" i="3"/>
  <c r="HI153" i="3"/>
  <c r="HG149" i="3"/>
  <c r="HH183" i="3" s="1"/>
  <c r="HG148" i="3"/>
  <c r="HH182" i="3" s="1"/>
  <c r="HG147" i="3"/>
  <c r="HH181" i="3" s="1"/>
  <c r="JV9269" i="3"/>
  <c r="JV9270" i="3"/>
  <c r="JV9271" i="3"/>
  <c r="HE137" i="3"/>
  <c r="HF171" i="3" s="1"/>
  <c r="KF9291" i="3"/>
  <c r="IN9177" i="3"/>
  <c r="JX9274" i="3"/>
  <c r="JX9276" i="3"/>
  <c r="JX9275" i="3"/>
  <c r="KA9284" i="3"/>
  <c r="KA9285" i="3"/>
  <c r="KA9283" i="3"/>
  <c r="KA9282" i="3"/>
  <c r="KA9281" i="3"/>
  <c r="KA9280" i="3"/>
  <c r="IN9178" i="3"/>
  <c r="IN9179" i="3"/>
  <c r="IN9176" i="3"/>
  <c r="IN9182" i="3"/>
  <c r="IN9181" i="3"/>
  <c r="IN9180" i="3"/>
  <c r="KF9292" i="3"/>
  <c r="KF9293" i="3"/>
  <c r="HF141" i="3"/>
  <c r="HG175" i="3" s="1"/>
  <c r="HF142" i="3"/>
  <c r="HG176" i="3" s="1"/>
  <c r="HF144" i="3"/>
  <c r="HF177" i="3"/>
  <c r="HF143" i="3" s="1"/>
  <c r="HG177" i="3" s="1"/>
  <c r="HD134" i="3"/>
  <c r="HE168" i="3" s="1"/>
  <c r="HE136" i="3"/>
  <c r="HF170" i="3" s="1"/>
  <c r="HD167" i="3"/>
  <c r="HD133" i="3" s="1"/>
  <c r="HE109" i="3" s="1"/>
  <c r="HF140" i="3"/>
  <c r="HG174" i="3" s="1"/>
  <c r="HD109" i="3"/>
  <c r="HF139" i="3"/>
  <c r="HG173" i="3" s="1"/>
  <c r="HH184" i="3"/>
  <c r="HH151" i="3"/>
  <c r="HS9123" i="3"/>
  <c r="HS9122" i="3"/>
  <c r="HK194" i="3"/>
  <c r="HK160" i="3" s="1"/>
  <c r="HL194" i="3" s="1"/>
  <c r="HK161" i="3"/>
  <c r="HK193" i="3"/>
  <c r="HV9128" i="3"/>
  <c r="HV9129" i="3"/>
  <c r="HV9130" i="3"/>
  <c r="HV9131" i="3"/>
  <c r="HQ9117" i="3"/>
  <c r="HQ9116" i="3"/>
  <c r="HO9110" i="3"/>
  <c r="HO9111" i="3"/>
  <c r="HO9113" i="3"/>
  <c r="HO9112" i="3"/>
  <c r="HY9138" i="3"/>
  <c r="HY9139" i="3"/>
  <c r="HS9120" i="3"/>
  <c r="HS9121" i="3"/>
  <c r="HU9126" i="3"/>
  <c r="HX9134" i="3"/>
  <c r="HX9136" i="3"/>
  <c r="HX9135" i="3"/>
  <c r="IE9148" i="3"/>
  <c r="IE9149" i="3"/>
  <c r="IE9151" i="3"/>
  <c r="IC9144" i="3"/>
  <c r="IC9145" i="3"/>
  <c r="IE9154" i="3"/>
  <c r="IE9153" i="3"/>
  <c r="IE9152" i="3"/>
  <c r="IE9150" i="3"/>
  <c r="IH9158" i="3"/>
  <c r="IH9159" i="3"/>
  <c r="IJ9164" i="3"/>
  <c r="IJ9165" i="3"/>
  <c r="II9162" i="3" l="1"/>
  <c r="II9161" i="3"/>
  <c r="IT9201" i="3"/>
  <c r="IT9199" i="3"/>
  <c r="IT9200" i="3"/>
  <c r="IT9197" i="3"/>
  <c r="IT9198" i="3"/>
  <c r="IT9203" i="3"/>
  <c r="IT9202" i="3"/>
  <c r="IX9208" i="3"/>
  <c r="JC9218" i="3"/>
  <c r="JA9215" i="3"/>
  <c r="JA9214" i="3"/>
  <c r="JA9213" i="3"/>
  <c r="JA9212" i="3"/>
  <c r="IL9172" i="3"/>
  <c r="IL9173" i="3"/>
  <c r="JF9224" i="3"/>
  <c r="JF9228" i="3"/>
  <c r="JF9229" i="3"/>
  <c r="JF9230" i="3"/>
  <c r="JF9227" i="3"/>
  <c r="JF9226" i="3"/>
  <c r="JF9222" i="3"/>
  <c r="JF9223" i="3"/>
  <c r="JH9233" i="3"/>
  <c r="JF9225" i="3"/>
  <c r="JH9234" i="3"/>
  <c r="JH9235" i="3"/>
  <c r="JH9237" i="3"/>
  <c r="JH9236" i="3"/>
  <c r="IQ9190" i="3"/>
  <c r="IQ9186" i="3"/>
  <c r="IQ9191" i="3"/>
  <c r="IQ9192" i="3"/>
  <c r="IQ9193" i="3"/>
  <c r="IQ9187" i="3"/>
  <c r="IQ9188" i="3"/>
  <c r="IQ9189" i="3"/>
  <c r="HJ157" i="3"/>
  <c r="HK191" i="3" s="1"/>
  <c r="HJ158" i="3"/>
  <c r="HK192" i="3" s="1"/>
  <c r="HJ155" i="3"/>
  <c r="HK189" i="3" s="1"/>
  <c r="HJ156" i="3"/>
  <c r="HK190" i="3" s="1"/>
  <c r="JK9243" i="3"/>
  <c r="JK9242" i="3"/>
  <c r="JK9241" i="3"/>
  <c r="JQ9252" i="3"/>
  <c r="HG146" i="3"/>
  <c r="HH180" i="3" s="1"/>
  <c r="JN9247" i="3"/>
  <c r="JN9248" i="3"/>
  <c r="HJ154" i="3"/>
  <c r="HK188" i="3" s="1"/>
  <c r="JS9263" i="3"/>
  <c r="JQ9255" i="3"/>
  <c r="JQ9257" i="3"/>
  <c r="JQ9254" i="3"/>
  <c r="JQ9256" i="3"/>
  <c r="JQ9259" i="3"/>
  <c r="JQ9258" i="3"/>
  <c r="JQ9253" i="3"/>
  <c r="JS9265" i="3"/>
  <c r="JS9264" i="3"/>
  <c r="JS9262" i="3"/>
  <c r="IK9170" i="3"/>
  <c r="IK9169" i="3"/>
  <c r="IK9167" i="3"/>
  <c r="IK9168" i="3"/>
  <c r="HJ187" i="3"/>
  <c r="HH149" i="3"/>
  <c r="HI183" i="3" s="1"/>
  <c r="HF138" i="3"/>
  <c r="HG172" i="3" s="1"/>
  <c r="HH150" i="3"/>
  <c r="HI184" i="3" s="1"/>
  <c r="HH148" i="3"/>
  <c r="HI182" i="3" s="1"/>
  <c r="JW9271" i="3"/>
  <c r="JW9272" i="3"/>
  <c r="JW9270" i="3"/>
  <c r="JY9275" i="3"/>
  <c r="KG9292" i="3"/>
  <c r="IO9180" i="3"/>
  <c r="KB9281" i="3"/>
  <c r="KB9282" i="3"/>
  <c r="KB9283" i="3"/>
  <c r="KB9286" i="3"/>
  <c r="KB9285" i="3"/>
  <c r="KB9284" i="3"/>
  <c r="IO9178" i="3"/>
  <c r="JY9277" i="3"/>
  <c r="JY9276" i="3"/>
  <c r="HF137" i="3"/>
  <c r="HG171" i="3" s="1"/>
  <c r="IO9181" i="3"/>
  <c r="IO9183" i="3"/>
  <c r="IO9182" i="3"/>
  <c r="IO9179" i="3"/>
  <c r="IO9177" i="3"/>
  <c r="HE135" i="3"/>
  <c r="HF169" i="3" s="1"/>
  <c r="KG9293" i="3"/>
  <c r="KG9294" i="3"/>
  <c r="HG142" i="3"/>
  <c r="HH176" i="3" s="1"/>
  <c r="HG143" i="3"/>
  <c r="HH177" i="3" s="1"/>
  <c r="HG178" i="3"/>
  <c r="HG144" i="3" s="1"/>
  <c r="HH178" i="3" s="1"/>
  <c r="HG145" i="3"/>
  <c r="HE134" i="3"/>
  <c r="HF168" i="3" s="1"/>
  <c r="HE108" i="3"/>
  <c r="HE114" i="3" s="1"/>
  <c r="HE115" i="3" s="1"/>
  <c r="HE167" i="3"/>
  <c r="HG141" i="3"/>
  <c r="HH175" i="3" s="1"/>
  <c r="HG140" i="3"/>
  <c r="HH174" i="3" s="1"/>
  <c r="HI185" i="3"/>
  <c r="HI152" i="3"/>
  <c r="HT9123" i="3"/>
  <c r="HT9124" i="3"/>
  <c r="HL195" i="3"/>
  <c r="HL161" i="3" s="1"/>
  <c r="HM195" i="3" s="1"/>
  <c r="HL162" i="3"/>
  <c r="HW9132" i="3"/>
  <c r="HW9131" i="3"/>
  <c r="HW9130" i="3"/>
  <c r="HW9129" i="3"/>
  <c r="HR9117" i="3"/>
  <c r="HR9118" i="3"/>
  <c r="HP9112" i="3"/>
  <c r="HP9111" i="3"/>
  <c r="HP9113" i="3"/>
  <c r="HP9114" i="3"/>
  <c r="HZ9140" i="3"/>
  <c r="HZ9139" i="3"/>
  <c r="HT9121" i="3"/>
  <c r="HT9122" i="3"/>
  <c r="HV9127" i="3"/>
  <c r="HY9135" i="3"/>
  <c r="HY9137" i="3"/>
  <c r="HY9136" i="3"/>
  <c r="IF9150" i="3"/>
  <c r="IF9152" i="3"/>
  <c r="IF9149" i="3"/>
  <c r="IF9153" i="3"/>
  <c r="IF9151" i="3"/>
  <c r="ID9145" i="3"/>
  <c r="ID9146" i="3"/>
  <c r="IF9154" i="3"/>
  <c r="IF9155" i="3"/>
  <c r="II9160" i="3"/>
  <c r="II9159" i="3"/>
  <c r="IK9165" i="3"/>
  <c r="IK9166" i="3"/>
  <c r="IJ9162" i="3" l="1"/>
  <c r="IJ9163" i="3"/>
  <c r="IU9202" i="3"/>
  <c r="IU9200" i="3"/>
  <c r="IU9198" i="3"/>
  <c r="IU9204" i="3"/>
  <c r="IU9203" i="3"/>
  <c r="IU9199" i="3"/>
  <c r="IU9201" i="3"/>
  <c r="IY9209" i="3"/>
  <c r="IM9173" i="3"/>
  <c r="IM9174" i="3"/>
  <c r="JG9225" i="3"/>
  <c r="JB9213" i="3"/>
  <c r="JB9214" i="3"/>
  <c r="JB9215" i="3"/>
  <c r="JB9216" i="3"/>
  <c r="JD9219" i="3"/>
  <c r="JG9224" i="3"/>
  <c r="JG9223" i="3"/>
  <c r="JG9226" i="3"/>
  <c r="JG9227" i="3"/>
  <c r="JG9228" i="3"/>
  <c r="JG9230" i="3"/>
  <c r="JG9231" i="3"/>
  <c r="JG9229" i="3"/>
  <c r="JI9235" i="3"/>
  <c r="JI9236" i="3"/>
  <c r="JI9238" i="3"/>
  <c r="JI9237" i="3"/>
  <c r="JI9234" i="3"/>
  <c r="IR9189" i="3"/>
  <c r="IR9188" i="3"/>
  <c r="IR9187" i="3"/>
  <c r="IR9194" i="3"/>
  <c r="IR9193" i="3"/>
  <c r="IR9192" i="3"/>
  <c r="IR9191" i="3"/>
  <c r="IR9190" i="3"/>
  <c r="HK158" i="3"/>
  <c r="HL192" i="3" s="1"/>
  <c r="HK159" i="3"/>
  <c r="HK157" i="3"/>
  <c r="HL191" i="3" s="1"/>
  <c r="HK156" i="3"/>
  <c r="HL190" i="3" s="1"/>
  <c r="JL9242" i="3"/>
  <c r="JL9244" i="3"/>
  <c r="JL9243" i="3"/>
  <c r="HH147" i="3"/>
  <c r="HI181" i="3" s="1"/>
  <c r="JR9254" i="3"/>
  <c r="JR9256" i="3"/>
  <c r="JO9249" i="3"/>
  <c r="JO9248" i="3"/>
  <c r="HK155" i="3"/>
  <c r="HL189" i="3" s="1"/>
  <c r="JR9258" i="3"/>
  <c r="JR9253" i="3"/>
  <c r="JT9263" i="3"/>
  <c r="JR9260" i="3"/>
  <c r="JR9259" i="3"/>
  <c r="JR9255" i="3"/>
  <c r="JR9257" i="3"/>
  <c r="JT9264" i="3"/>
  <c r="JT9266" i="3"/>
  <c r="JT9265" i="3"/>
  <c r="IL9171" i="3"/>
  <c r="IL9170" i="3"/>
  <c r="IL9169" i="3"/>
  <c r="IL9168" i="3"/>
  <c r="HI150" i="3"/>
  <c r="HJ184" i="3" s="1"/>
  <c r="HG139" i="3"/>
  <c r="HH173" i="3" s="1"/>
  <c r="HI149" i="3"/>
  <c r="HJ183" i="3" s="1"/>
  <c r="HI151" i="3"/>
  <c r="HJ185" i="3" s="1"/>
  <c r="JX9272" i="3"/>
  <c r="JX9273" i="3"/>
  <c r="JX9271" i="3"/>
  <c r="HG138" i="3"/>
  <c r="HH172" i="3" s="1"/>
  <c r="KC9284" i="3"/>
  <c r="JZ9276" i="3"/>
  <c r="IP9182" i="3"/>
  <c r="JZ9278" i="3"/>
  <c r="JZ9277" i="3"/>
  <c r="KC9285" i="3"/>
  <c r="KC9286" i="3"/>
  <c r="KC9287" i="3"/>
  <c r="KC9283" i="3"/>
  <c r="KC9282" i="3"/>
  <c r="IP9178" i="3"/>
  <c r="IP9180" i="3"/>
  <c r="IP9179" i="3"/>
  <c r="IP9183" i="3"/>
  <c r="IP9184" i="3"/>
  <c r="HF136" i="3"/>
  <c r="HG170" i="3" s="1"/>
  <c r="IP9181" i="3"/>
  <c r="HH144" i="3"/>
  <c r="HI178" i="3" s="1"/>
  <c r="HH143" i="3"/>
  <c r="HI177" i="3" s="1"/>
  <c r="HH179" i="3"/>
  <c r="HH145" i="3" s="1"/>
  <c r="HI179" i="3" s="1"/>
  <c r="HH146" i="3"/>
  <c r="HF135" i="3"/>
  <c r="HG169" i="3" s="1"/>
  <c r="HH142" i="3"/>
  <c r="HI176" i="3" s="1"/>
  <c r="HE133" i="3"/>
  <c r="HF109" i="3" s="1"/>
  <c r="HH141" i="3"/>
  <c r="HI175" i="3" s="1"/>
  <c r="HJ186" i="3"/>
  <c r="HJ153" i="3"/>
  <c r="HU9124" i="3"/>
  <c r="HU9125" i="3"/>
  <c r="HM9107" i="3"/>
  <c r="HM196" i="3"/>
  <c r="HM162" i="3" s="1"/>
  <c r="HX9131" i="3"/>
  <c r="HX9130" i="3"/>
  <c r="HX9133" i="3"/>
  <c r="HX9132" i="3"/>
  <c r="HS9119" i="3"/>
  <c r="HS9118" i="3"/>
  <c r="HQ9113" i="3"/>
  <c r="HQ9114" i="3"/>
  <c r="HQ9115" i="3"/>
  <c r="HQ9112" i="3"/>
  <c r="IA9140" i="3"/>
  <c r="IA9141" i="3"/>
  <c r="HZ9136" i="3"/>
  <c r="HU9122" i="3"/>
  <c r="HU9123" i="3"/>
  <c r="HW9128" i="3"/>
  <c r="HZ9138" i="3"/>
  <c r="HZ9137" i="3"/>
  <c r="IG9152" i="3"/>
  <c r="IG9151" i="3"/>
  <c r="IG9150" i="3"/>
  <c r="IG9156" i="3"/>
  <c r="IG9155" i="3"/>
  <c r="IG9154" i="3"/>
  <c r="IE9146" i="3"/>
  <c r="IE9147" i="3"/>
  <c r="IG9153" i="3"/>
  <c r="IJ9161" i="3"/>
  <c r="IJ9160" i="3"/>
  <c r="IL9166" i="3"/>
  <c r="IL9167" i="3"/>
  <c r="IK9163" i="3" l="1"/>
  <c r="IK9164" i="3"/>
  <c r="IV9203" i="3"/>
  <c r="JH9229" i="3"/>
  <c r="IV9201" i="3"/>
  <c r="IV9202" i="3"/>
  <c r="IV9200" i="3"/>
  <c r="IV9199" i="3"/>
  <c r="IV9205" i="3"/>
  <c r="IV9204" i="3"/>
  <c r="IZ9210" i="3"/>
  <c r="JE9220" i="3"/>
  <c r="JC9217" i="3"/>
  <c r="JC9216" i="3"/>
  <c r="JC9215" i="3"/>
  <c r="JC9214" i="3"/>
  <c r="IN9174" i="3"/>
  <c r="IN9175" i="3"/>
  <c r="JJ9237" i="3"/>
  <c r="JH9232" i="3"/>
  <c r="JH9231" i="3"/>
  <c r="JH9230" i="3"/>
  <c r="JH9228" i="3"/>
  <c r="JH9227" i="3"/>
  <c r="JH9226" i="3"/>
  <c r="JH9225" i="3"/>
  <c r="JH9224" i="3"/>
  <c r="JJ9235" i="3"/>
  <c r="JJ9239" i="3"/>
  <c r="JJ9238" i="3"/>
  <c r="JJ9236" i="3"/>
  <c r="IS9190" i="3"/>
  <c r="IS9191" i="3"/>
  <c r="IS9192" i="3"/>
  <c r="IS9193" i="3"/>
  <c r="IS9195" i="3"/>
  <c r="IS9194" i="3"/>
  <c r="IS9188" i="3"/>
  <c r="IS9189" i="3"/>
  <c r="HL158" i="3"/>
  <c r="HM192" i="3" s="1"/>
  <c r="HL157" i="3"/>
  <c r="HM191" i="3" s="1"/>
  <c r="JM9243" i="3"/>
  <c r="HL160" i="3"/>
  <c r="HL193" i="3"/>
  <c r="HL159" i="3" s="1"/>
  <c r="HM193" i="3" s="1"/>
  <c r="JS9254" i="3"/>
  <c r="JM9245" i="3"/>
  <c r="JM9244" i="3"/>
  <c r="HL156" i="3"/>
  <c r="HM190" i="3" s="1"/>
  <c r="HI148" i="3"/>
  <c r="HJ182" i="3" s="1"/>
  <c r="JP9249" i="3"/>
  <c r="JP9250" i="3"/>
  <c r="JS9257" i="3"/>
  <c r="JS9259" i="3"/>
  <c r="JS9256" i="3"/>
  <c r="JS9255" i="3"/>
  <c r="JS9261" i="3"/>
  <c r="JS9260" i="3"/>
  <c r="JS9258" i="3"/>
  <c r="JU9265" i="3"/>
  <c r="JU9264" i="3"/>
  <c r="JU9267" i="3"/>
  <c r="JU9266" i="3"/>
  <c r="IM9172" i="3"/>
  <c r="IM9171" i="3"/>
  <c r="IM9170" i="3"/>
  <c r="IM9169" i="3"/>
  <c r="HJ152" i="3"/>
  <c r="HK186" i="3" s="1"/>
  <c r="HH140" i="3"/>
  <c r="HI174" i="3" s="1"/>
  <c r="HJ150" i="3"/>
  <c r="HK184" i="3" s="1"/>
  <c r="HJ151" i="3"/>
  <c r="HH139" i="3"/>
  <c r="IQ9179" i="3"/>
  <c r="JY9274" i="3"/>
  <c r="JY9273" i="3"/>
  <c r="JY9272" i="3"/>
  <c r="KA9277" i="3"/>
  <c r="HG137" i="3"/>
  <c r="HH171" i="3" s="1"/>
  <c r="KD9284" i="3"/>
  <c r="KD9283" i="3"/>
  <c r="KD9287" i="3"/>
  <c r="KD9288" i="3"/>
  <c r="KD9286" i="3"/>
  <c r="KD9285" i="3"/>
  <c r="KA9279" i="3"/>
  <c r="KA9278" i="3"/>
  <c r="IQ9181" i="3"/>
  <c r="IQ9182" i="3"/>
  <c r="IQ9184" i="3"/>
  <c r="IQ9185" i="3"/>
  <c r="IQ9183" i="3"/>
  <c r="HI144" i="3"/>
  <c r="HJ178" i="3" s="1"/>
  <c r="IQ9180" i="3"/>
  <c r="HF108" i="3"/>
  <c r="HF114" i="3" s="1"/>
  <c r="HF115" i="3" s="1"/>
  <c r="HG136" i="3"/>
  <c r="HH170" i="3" s="1"/>
  <c r="HI145" i="3"/>
  <c r="HJ179" i="3" s="1"/>
  <c r="HF134" i="3"/>
  <c r="HG168" i="3" s="1"/>
  <c r="HF167" i="3"/>
  <c r="HI147" i="3"/>
  <c r="HI180" i="3"/>
  <c r="HI146" i="3" s="1"/>
  <c r="HJ180" i="3" s="1"/>
  <c r="HI143" i="3"/>
  <c r="HJ177" i="3" s="1"/>
  <c r="HI142" i="3"/>
  <c r="HJ176" i="3" s="1"/>
  <c r="HK187" i="3"/>
  <c r="HK154" i="3"/>
  <c r="HV9126" i="3"/>
  <c r="HV9125" i="3"/>
  <c r="W273" i="3"/>
  <c r="AX273" i="3" s="1"/>
  <c r="HN196" i="3"/>
  <c r="HN9108" i="3"/>
  <c r="HN9107" i="3"/>
  <c r="HY9132" i="3"/>
  <c r="HY9133" i="3"/>
  <c r="HY9134" i="3"/>
  <c r="HY9131" i="3"/>
  <c r="HT9120" i="3"/>
  <c r="HT9119" i="3"/>
  <c r="HR9113" i="3"/>
  <c r="HR9115" i="3"/>
  <c r="HR9116" i="3"/>
  <c r="HR9114" i="3"/>
  <c r="IB9141" i="3"/>
  <c r="IB9142" i="3"/>
  <c r="IA9137" i="3"/>
  <c r="HV9123" i="3"/>
  <c r="HV9124" i="3"/>
  <c r="HX9129" i="3"/>
  <c r="IA9139" i="3"/>
  <c r="IA9138" i="3"/>
  <c r="IH9151" i="3"/>
  <c r="IH9153" i="3"/>
  <c r="IF9148" i="3"/>
  <c r="IF9147" i="3"/>
  <c r="IH9152" i="3"/>
  <c r="IH9154" i="3"/>
  <c r="IH9155" i="3"/>
  <c r="IH9157" i="3"/>
  <c r="IH9156" i="3"/>
  <c r="IK9162" i="3"/>
  <c r="IK9161" i="3"/>
  <c r="IM9168" i="3"/>
  <c r="IM9167" i="3"/>
  <c r="IL9164" i="3" l="1"/>
  <c r="IL9165" i="3"/>
  <c r="IW9204" i="3"/>
  <c r="IW9206" i="3"/>
  <c r="IW9205" i="3"/>
  <c r="IW9200" i="3"/>
  <c r="IW9202" i="3"/>
  <c r="IW9203" i="3"/>
  <c r="IW9201" i="3"/>
  <c r="JA9211" i="3"/>
  <c r="JI9230" i="3"/>
  <c r="IO9176" i="3"/>
  <c r="IO9175" i="3"/>
  <c r="JD9215" i="3"/>
  <c r="JD9216" i="3"/>
  <c r="JD9217" i="3"/>
  <c r="JD9218" i="3"/>
  <c r="JF9221" i="3"/>
  <c r="JI9225" i="3"/>
  <c r="JI9226" i="3"/>
  <c r="JI9227" i="3"/>
  <c r="JI9228" i="3"/>
  <c r="JK9236" i="3"/>
  <c r="JI9231" i="3"/>
  <c r="JI9233" i="3"/>
  <c r="JI9232" i="3"/>
  <c r="JI9229" i="3"/>
  <c r="JK9238" i="3"/>
  <c r="JK9239" i="3"/>
  <c r="JK9240" i="3"/>
  <c r="JK9237" i="3"/>
  <c r="IT9189" i="3"/>
  <c r="IT9194" i="3"/>
  <c r="IT9196" i="3"/>
  <c r="IU9197" i="3" s="1"/>
  <c r="IT9195" i="3"/>
  <c r="IT9193" i="3"/>
  <c r="IT9192" i="3"/>
  <c r="IT9191" i="3"/>
  <c r="IT9190" i="3"/>
  <c r="HM158" i="3"/>
  <c r="HN192" i="3" s="1"/>
  <c r="HM159" i="3"/>
  <c r="HN193" i="3" s="1"/>
  <c r="HM194" i="3"/>
  <c r="HM160" i="3" s="1"/>
  <c r="HM161" i="3"/>
  <c r="JN9244" i="3"/>
  <c r="HJ149" i="3"/>
  <c r="HK183" i="3" s="1"/>
  <c r="JN9246" i="3"/>
  <c r="JN9245" i="3"/>
  <c r="HM157" i="3"/>
  <c r="HN191" i="3" s="1"/>
  <c r="JQ9251" i="3"/>
  <c r="JR9252" i="3" s="1"/>
  <c r="JS9253" i="3" s="1"/>
  <c r="JQ9250" i="3"/>
  <c r="JT9260" i="3"/>
  <c r="JT9255" i="3"/>
  <c r="JT9262" i="3"/>
  <c r="JT9261" i="3"/>
  <c r="JT9258" i="3"/>
  <c r="JT9257" i="3"/>
  <c r="JT9256" i="3"/>
  <c r="JT9259" i="3"/>
  <c r="JV9266" i="3"/>
  <c r="JV9268" i="3"/>
  <c r="JV9267" i="3"/>
  <c r="JV9265" i="3"/>
  <c r="IN9173" i="3"/>
  <c r="IN9172" i="3"/>
  <c r="HK153" i="3"/>
  <c r="HL187" i="3" s="1"/>
  <c r="IN9170" i="3"/>
  <c r="IN9171" i="3"/>
  <c r="HK152" i="3"/>
  <c r="HL186" i="3" s="1"/>
  <c r="HK185" i="3"/>
  <c r="HK151" i="3" s="1"/>
  <c r="HL185" i="3" s="1"/>
  <c r="HI141" i="3"/>
  <c r="HJ175" i="3" s="1"/>
  <c r="HI140" i="3"/>
  <c r="HJ174" i="3" s="1"/>
  <c r="HI173" i="3"/>
  <c r="HH137" i="3"/>
  <c r="HI171" i="3" s="1"/>
  <c r="JZ9273" i="3"/>
  <c r="JZ9274" i="3"/>
  <c r="JZ9275" i="3"/>
  <c r="HH138" i="3"/>
  <c r="HI172" i="3" s="1"/>
  <c r="HG135" i="3"/>
  <c r="HH169" i="3" s="1"/>
  <c r="KB9278" i="3"/>
  <c r="IR9183" i="3"/>
  <c r="KE9285" i="3"/>
  <c r="IR9180" i="3"/>
  <c r="KB9280" i="3"/>
  <c r="KB9279" i="3"/>
  <c r="KE9286" i="3"/>
  <c r="KE9288" i="3"/>
  <c r="KE9289" i="3"/>
  <c r="KE9287" i="3"/>
  <c r="KE9284" i="3"/>
  <c r="HF133" i="3"/>
  <c r="HG167" i="3" s="1"/>
  <c r="IR9186" i="3"/>
  <c r="IR9185" i="3"/>
  <c r="IR9184" i="3"/>
  <c r="IR9182" i="3"/>
  <c r="IR9181" i="3"/>
  <c r="HJ145" i="3"/>
  <c r="HK179" i="3" s="1"/>
  <c r="HJ146" i="3"/>
  <c r="HK180" i="3" s="1"/>
  <c r="HJ181" i="3"/>
  <c r="HJ147" i="3" s="1"/>
  <c r="HK181" i="3" s="1"/>
  <c r="HJ148" i="3"/>
  <c r="HJ144" i="3"/>
  <c r="HK178" i="3" s="1"/>
  <c r="HJ143" i="3"/>
  <c r="HK177" i="3" s="1"/>
  <c r="HL188" i="3"/>
  <c r="HL155" i="3"/>
  <c r="HW9126" i="3"/>
  <c r="HW9127" i="3"/>
  <c r="HZ9132" i="3"/>
  <c r="HO9109" i="3"/>
  <c r="HP9110" i="3" s="1"/>
  <c r="HO9108" i="3"/>
  <c r="HZ9134" i="3"/>
  <c r="HZ9135" i="3"/>
  <c r="HZ9133" i="3"/>
  <c r="HU9121" i="3"/>
  <c r="HU9120" i="3"/>
  <c r="HS9114" i="3"/>
  <c r="HS9117" i="3"/>
  <c r="HS9116" i="3"/>
  <c r="HS9115" i="3"/>
  <c r="IC9142" i="3"/>
  <c r="IC9143" i="3"/>
  <c r="IB9138" i="3"/>
  <c r="HW9124" i="3"/>
  <c r="HW9125" i="3"/>
  <c r="HY9130" i="3"/>
  <c r="IB9140" i="3"/>
  <c r="IB9139" i="3"/>
  <c r="II9152" i="3"/>
  <c r="II9154" i="3"/>
  <c r="II9155" i="3"/>
  <c r="II9153" i="3"/>
  <c r="IG9149" i="3"/>
  <c r="IG9148" i="3"/>
  <c r="II9156" i="3"/>
  <c r="II9158" i="3"/>
  <c r="II9157" i="3"/>
  <c r="IL9162" i="3"/>
  <c r="IL9163" i="3"/>
  <c r="IN9169" i="3"/>
  <c r="IN9168" i="3"/>
  <c r="IM9165" i="3" l="1"/>
  <c r="IM9166" i="3"/>
  <c r="IX9201" i="3"/>
  <c r="IX9205" i="3"/>
  <c r="IX9203" i="3"/>
  <c r="IX9204" i="3"/>
  <c r="IX9202" i="3"/>
  <c r="IX9207" i="3"/>
  <c r="IX9206" i="3"/>
  <c r="JJ9229" i="3"/>
  <c r="JJ9232" i="3"/>
  <c r="JB9212" i="3"/>
  <c r="JG9222" i="3"/>
  <c r="JE9219" i="3"/>
  <c r="JE9218" i="3"/>
  <c r="JE9217" i="3"/>
  <c r="JE9216" i="3"/>
  <c r="IP9177" i="3"/>
  <c r="IP9176" i="3"/>
  <c r="JJ9233" i="3"/>
  <c r="JJ9234" i="3"/>
  <c r="JJ9231" i="3"/>
  <c r="JJ9228" i="3"/>
  <c r="JJ9227" i="3"/>
  <c r="JJ9226" i="3"/>
  <c r="JL9237" i="3"/>
  <c r="JJ9230" i="3"/>
  <c r="JL9240" i="3"/>
  <c r="JL9241" i="3"/>
  <c r="JL9239" i="3"/>
  <c r="JL9238" i="3"/>
  <c r="IU9190" i="3"/>
  <c r="IU9191" i="3"/>
  <c r="IU9192" i="3"/>
  <c r="IU9193" i="3"/>
  <c r="IU9196" i="3"/>
  <c r="IV9197" i="3" s="1"/>
  <c r="IU9195" i="3"/>
  <c r="IV9198" i="3"/>
  <c r="IU9194" i="3"/>
  <c r="W269" i="3"/>
  <c r="AX269" i="3" s="1"/>
  <c r="HN159" i="3"/>
  <c r="HO193" i="3" s="1"/>
  <c r="W270" i="3"/>
  <c r="AX270" i="3" s="1"/>
  <c r="JO9245" i="3"/>
  <c r="HN195" i="3"/>
  <c r="HN161" i="3" s="1"/>
  <c r="HO195" i="3" s="1"/>
  <c r="W272" i="3"/>
  <c r="AX272" i="3" s="1"/>
  <c r="HK150" i="3"/>
  <c r="HL184" i="3" s="1"/>
  <c r="W271" i="3"/>
  <c r="AX271" i="3" s="1"/>
  <c r="HN194" i="3"/>
  <c r="HN160" i="3" s="1"/>
  <c r="HO194" i="3" s="1"/>
  <c r="HN162" i="3"/>
  <c r="W268" i="3"/>
  <c r="AX268" i="3" s="1"/>
  <c r="JR9251" i="3"/>
  <c r="JS9252" i="3" s="1"/>
  <c r="JT9253" i="3" s="1"/>
  <c r="JO9247" i="3"/>
  <c r="JO9246" i="3"/>
  <c r="HN158" i="3"/>
  <c r="HO192" i="3" s="1"/>
  <c r="JU9261" i="3"/>
  <c r="JT9254" i="3"/>
  <c r="JU9255" i="3" s="1"/>
  <c r="JU9259" i="3"/>
  <c r="JU9257" i="3"/>
  <c r="HL152" i="3"/>
  <c r="HM186" i="3" s="1"/>
  <c r="JU9258" i="3"/>
  <c r="JU9256" i="3"/>
  <c r="JU9262" i="3"/>
  <c r="JU9263" i="3"/>
  <c r="JU9260" i="3"/>
  <c r="JW9266" i="3"/>
  <c r="JW9267" i="3"/>
  <c r="HL153" i="3"/>
  <c r="HM187" i="3" s="1"/>
  <c r="HL154" i="3"/>
  <c r="HM188" i="3" s="1"/>
  <c r="JW9269" i="3"/>
  <c r="JW9268" i="3"/>
  <c r="IO9174" i="3"/>
  <c r="IO9173" i="3"/>
  <c r="HJ142" i="3"/>
  <c r="HK176" i="3" s="1"/>
  <c r="IO9172" i="3"/>
  <c r="IO9171" i="3"/>
  <c r="HJ141" i="3"/>
  <c r="HK175" i="3" s="1"/>
  <c r="HH136" i="3"/>
  <c r="HI170" i="3" s="1"/>
  <c r="HI139" i="3"/>
  <c r="HJ173" i="3" s="1"/>
  <c r="KA9275" i="3"/>
  <c r="KA9276" i="3"/>
  <c r="KA9274" i="3"/>
  <c r="HI138" i="3"/>
  <c r="HJ172" i="3" s="1"/>
  <c r="HG134" i="3"/>
  <c r="HH168" i="3" s="1"/>
  <c r="IS9181" i="3"/>
  <c r="IS9184" i="3"/>
  <c r="KC9279" i="3"/>
  <c r="HG108" i="3"/>
  <c r="HG114" i="3" s="1"/>
  <c r="HG115" i="3" s="1"/>
  <c r="HG133" i="3" s="1"/>
  <c r="HH109" i="3" s="1"/>
  <c r="KF9287" i="3"/>
  <c r="KF9285" i="3"/>
  <c r="KF9290" i="3"/>
  <c r="KF9289" i="3"/>
  <c r="KF9288" i="3"/>
  <c r="KF9286" i="3"/>
  <c r="KC9281" i="3"/>
  <c r="KC9280" i="3"/>
  <c r="HK146" i="3"/>
  <c r="HL180" i="3" s="1"/>
  <c r="IS9183" i="3"/>
  <c r="IS9182" i="3"/>
  <c r="IS9185" i="3"/>
  <c r="IS9187" i="3"/>
  <c r="IS9186" i="3"/>
  <c r="HG109" i="3"/>
  <c r="HK147" i="3"/>
  <c r="HL181" i="3" s="1"/>
  <c r="HK182" i="3"/>
  <c r="HK148" i="3" s="1"/>
  <c r="HL182" i="3" s="1"/>
  <c r="HK149" i="3"/>
  <c r="HK145" i="3"/>
  <c r="HL179" i="3" s="1"/>
  <c r="HK144" i="3"/>
  <c r="HL178" i="3" s="1"/>
  <c r="HM189" i="3"/>
  <c r="HM156" i="3"/>
  <c r="HX9127" i="3"/>
  <c r="HX9128" i="3"/>
  <c r="IA9133" i="3"/>
  <c r="HP9109" i="3"/>
  <c r="HQ9110" i="3" s="1"/>
  <c r="HQ9111" i="3"/>
  <c r="IA9135" i="3"/>
  <c r="IA9136" i="3"/>
  <c r="IA9134" i="3"/>
  <c r="HV9121" i="3"/>
  <c r="HV9122" i="3"/>
  <c r="HT9115" i="3"/>
  <c r="HT9116" i="3"/>
  <c r="HT9118" i="3"/>
  <c r="HT9117" i="3"/>
  <c r="ID9144" i="3"/>
  <c r="ID9143" i="3"/>
  <c r="HX9125" i="3"/>
  <c r="HX9126" i="3"/>
  <c r="HZ9131" i="3"/>
  <c r="IC9139" i="3"/>
  <c r="IC9141" i="3"/>
  <c r="IC9140" i="3"/>
  <c r="IJ9154" i="3"/>
  <c r="IJ9153" i="3"/>
  <c r="IJ9156" i="3"/>
  <c r="IJ9158" i="3"/>
  <c r="IJ9159" i="3"/>
  <c r="IH9149" i="3"/>
  <c r="IH9150" i="3"/>
  <c r="IJ9157" i="3"/>
  <c r="IJ9155" i="3"/>
  <c r="IM9163" i="3"/>
  <c r="IM9164" i="3"/>
  <c r="IO9169" i="3"/>
  <c r="IO9170" i="3"/>
  <c r="IN9166" i="3" l="1"/>
  <c r="IN9167" i="3"/>
  <c r="IY9202" i="3"/>
  <c r="IY9206" i="3"/>
  <c r="IY9208" i="3"/>
  <c r="IY9207" i="3"/>
  <c r="IY9205" i="3"/>
  <c r="IY9204" i="3"/>
  <c r="IY9203" i="3"/>
  <c r="JC9213" i="3"/>
  <c r="IQ9178" i="3"/>
  <c r="IQ9177" i="3"/>
  <c r="JF9217" i="3"/>
  <c r="JK9230" i="3"/>
  <c r="JF9218" i="3"/>
  <c r="JF9219" i="3"/>
  <c r="JF9220" i="3"/>
  <c r="JH9223" i="3"/>
  <c r="JK9227" i="3"/>
  <c r="JK9228" i="3"/>
  <c r="IV9194" i="3"/>
  <c r="JK9231" i="3"/>
  <c r="JK9234" i="3"/>
  <c r="JK9235" i="3"/>
  <c r="JK9233" i="3"/>
  <c r="JK9232" i="3"/>
  <c r="JK9229" i="3"/>
  <c r="JM9238" i="3"/>
  <c r="JM9239" i="3"/>
  <c r="JM9242" i="3"/>
  <c r="JM9241" i="3"/>
  <c r="JM9240" i="3"/>
  <c r="IW9199" i="3"/>
  <c r="IW9198" i="3"/>
  <c r="IV9196" i="3"/>
  <c r="IW9197" i="3" s="1"/>
  <c r="IV9195" i="3"/>
  <c r="IV9192" i="3"/>
  <c r="IV9193" i="3"/>
  <c r="IV9191" i="3"/>
  <c r="HL151" i="3"/>
  <c r="HM185" i="3" s="1"/>
  <c r="HO161" i="3"/>
  <c r="HP195" i="3" s="1"/>
  <c r="HO196" i="3"/>
  <c r="HO162" i="3" s="1"/>
  <c r="HP196" i="3" s="1"/>
  <c r="HO9107" i="3"/>
  <c r="HO160" i="3"/>
  <c r="HP194" i="3" s="1"/>
  <c r="JP9246" i="3"/>
  <c r="JU9254" i="3"/>
  <c r="JV9255" i="3" s="1"/>
  <c r="HO159" i="3"/>
  <c r="HP193" i="3" s="1"/>
  <c r="JP9248" i="3"/>
  <c r="JP9247" i="3"/>
  <c r="JV9256" i="3"/>
  <c r="HM154" i="3"/>
  <c r="HN188" i="3" s="1"/>
  <c r="JV9262" i="3"/>
  <c r="HM153" i="3"/>
  <c r="W264" i="3" s="1"/>
  <c r="AX264" i="3" s="1"/>
  <c r="JV9258" i="3"/>
  <c r="JV9259" i="3"/>
  <c r="HM155" i="3"/>
  <c r="HN189" i="3" s="1"/>
  <c r="JV9264" i="3"/>
  <c r="JV9263" i="3"/>
  <c r="JV9257" i="3"/>
  <c r="JV9261" i="3"/>
  <c r="JV9260" i="3"/>
  <c r="JX9267" i="3"/>
  <c r="JX9268" i="3"/>
  <c r="HK143" i="3"/>
  <c r="HL177" i="3" s="1"/>
  <c r="JX9270" i="3"/>
  <c r="JX9269" i="3"/>
  <c r="IP9175" i="3"/>
  <c r="IP9174" i="3"/>
  <c r="IP9172" i="3"/>
  <c r="IP9173" i="3"/>
  <c r="HK142" i="3"/>
  <c r="HL176" i="3" s="1"/>
  <c r="HI137" i="3"/>
  <c r="HJ171" i="3" s="1"/>
  <c r="HH135" i="3"/>
  <c r="HI169" i="3" s="1"/>
  <c r="HJ139" i="3"/>
  <c r="HK173" i="3" s="1"/>
  <c r="KB9277" i="3"/>
  <c r="KB9276" i="3"/>
  <c r="KB9275" i="3"/>
  <c r="HJ140" i="3"/>
  <c r="HK174" i="3" s="1"/>
  <c r="KG9286" i="3"/>
  <c r="HL148" i="3"/>
  <c r="HM182" i="3" s="1"/>
  <c r="IT9186" i="3"/>
  <c r="KG9288" i="3"/>
  <c r="HH134" i="3"/>
  <c r="HI168" i="3" s="1"/>
  <c r="HH167" i="3"/>
  <c r="HH108" i="3"/>
  <c r="HH114" i="3" s="1"/>
  <c r="HH115" i="3" s="1"/>
  <c r="KD9280" i="3"/>
  <c r="IT9182" i="3"/>
  <c r="HL147" i="3"/>
  <c r="HM181" i="3" s="1"/>
  <c r="KD9282" i="3"/>
  <c r="KD9281" i="3"/>
  <c r="KG9289" i="3"/>
  <c r="KG9291" i="3"/>
  <c r="KG9290" i="3"/>
  <c r="KG9287" i="3"/>
  <c r="IT9187" i="3"/>
  <c r="IT9188" i="3"/>
  <c r="IT9185" i="3"/>
  <c r="IT9184" i="3"/>
  <c r="IT9183" i="3"/>
  <c r="HL146" i="3"/>
  <c r="HM180" i="3" s="1"/>
  <c r="HL183" i="3"/>
  <c r="HL149" i="3" s="1"/>
  <c r="HM183" i="3" s="1"/>
  <c r="HL150" i="3"/>
  <c r="HL145" i="3"/>
  <c r="HM179" i="3" s="1"/>
  <c r="HN190" i="3"/>
  <c r="W267" i="3"/>
  <c r="AX267" i="3" s="1"/>
  <c r="HN157" i="3"/>
  <c r="HY9129" i="3"/>
  <c r="HY9128" i="3"/>
  <c r="HR9112" i="3"/>
  <c r="HR9111" i="3"/>
  <c r="IB9134" i="3"/>
  <c r="IB9137" i="3"/>
  <c r="IB9136" i="3"/>
  <c r="IB9135" i="3"/>
  <c r="HW9123" i="3"/>
  <c r="HW9122" i="3"/>
  <c r="HU9117" i="3"/>
  <c r="HU9118" i="3"/>
  <c r="HU9119" i="3"/>
  <c r="HU9116" i="3"/>
  <c r="IE9145" i="3"/>
  <c r="IE9144" i="3"/>
  <c r="ID9140" i="3"/>
  <c r="HY9126" i="3"/>
  <c r="HY9127" i="3"/>
  <c r="IA9132" i="3"/>
  <c r="ID9142" i="3"/>
  <c r="ID9141" i="3"/>
  <c r="IK9155" i="3"/>
  <c r="IK9157" i="3"/>
  <c r="IK9154" i="3"/>
  <c r="II9150" i="3"/>
  <c r="II9151" i="3"/>
  <c r="IK9156" i="3"/>
  <c r="IK9160" i="3"/>
  <c r="IK9159" i="3"/>
  <c r="IK9158" i="3"/>
  <c r="IN9165" i="3"/>
  <c r="IN9164" i="3"/>
  <c r="IP9170" i="3"/>
  <c r="IP9171" i="3"/>
  <c r="IO9167" i="3" l="1"/>
  <c r="IO9168" i="3"/>
  <c r="IZ9203" i="3"/>
  <c r="IZ9207" i="3"/>
  <c r="IZ9204" i="3"/>
  <c r="IZ9205" i="3"/>
  <c r="IZ9206" i="3"/>
  <c r="IZ9209" i="3"/>
  <c r="IZ9208" i="3"/>
  <c r="JL9232" i="3"/>
  <c r="JD9214" i="3"/>
  <c r="JI9224" i="3"/>
  <c r="JG9221" i="3"/>
  <c r="JG9220" i="3"/>
  <c r="JL9229" i="3"/>
  <c r="JG9219" i="3"/>
  <c r="JG9218" i="3"/>
  <c r="IR9179" i="3"/>
  <c r="IR9178" i="3"/>
  <c r="JL9233" i="3"/>
  <c r="JL9235" i="3"/>
  <c r="JL9236" i="3"/>
  <c r="JL9234" i="3"/>
  <c r="JL9231" i="3"/>
  <c r="JN9240" i="3"/>
  <c r="JL9228" i="3"/>
  <c r="JL9230" i="3"/>
  <c r="JN9241" i="3"/>
  <c r="JN9242" i="3"/>
  <c r="JN9243" i="3"/>
  <c r="JN9239" i="3"/>
  <c r="IW9193" i="3"/>
  <c r="IW9194" i="3"/>
  <c r="IW9192" i="3"/>
  <c r="IW9196" i="3"/>
  <c r="IX9197" i="3" s="1"/>
  <c r="IW9195" i="3"/>
  <c r="IX9198" i="3"/>
  <c r="IX9199" i="3"/>
  <c r="IX9200" i="3"/>
  <c r="HM152" i="3"/>
  <c r="W263" i="3" s="1"/>
  <c r="AX263" i="3" s="1"/>
  <c r="HP161" i="3"/>
  <c r="HQ195" i="3" s="1"/>
  <c r="HP162" i="3"/>
  <c r="HQ196" i="3" s="1"/>
  <c r="HP160" i="3"/>
  <c r="HQ194" i="3" s="1"/>
  <c r="HP9108" i="3"/>
  <c r="HP9107" i="3"/>
  <c r="HN187" i="3"/>
  <c r="HN156" i="3"/>
  <c r="HO190" i="3" s="1"/>
  <c r="JQ9247" i="3"/>
  <c r="HN155" i="3"/>
  <c r="HO189" i="3" s="1"/>
  <c r="JQ9248" i="3"/>
  <c r="JQ9249" i="3"/>
  <c r="W265" i="3"/>
  <c r="AX265" i="3" s="1"/>
  <c r="JW9263" i="3"/>
  <c r="JW9257" i="3"/>
  <c r="W266" i="3"/>
  <c r="AX266" i="3" s="1"/>
  <c r="HN154" i="3"/>
  <c r="HO188" i="3" s="1"/>
  <c r="JW9260" i="3"/>
  <c r="JW9256" i="3"/>
  <c r="JW9258" i="3"/>
  <c r="JW9259" i="3"/>
  <c r="JY9269" i="3"/>
  <c r="JW9261" i="3"/>
  <c r="JW9265" i="3"/>
  <c r="JW9264" i="3"/>
  <c r="JW9262" i="3"/>
  <c r="HL144" i="3"/>
  <c r="HM178" i="3" s="1"/>
  <c r="JY9271" i="3"/>
  <c r="JY9270" i="3"/>
  <c r="JY9268" i="3"/>
  <c r="IQ9176" i="3"/>
  <c r="IQ9175" i="3"/>
  <c r="HL143" i="3"/>
  <c r="HM177" i="3" s="1"/>
  <c r="HJ138" i="3"/>
  <c r="HK172" i="3" s="1"/>
  <c r="IQ9174" i="3"/>
  <c r="IQ9173" i="3"/>
  <c r="HI136" i="3"/>
  <c r="HJ170" i="3" s="1"/>
  <c r="HH133" i="3"/>
  <c r="HI108" i="3" s="1"/>
  <c r="HI114" i="3" s="1"/>
  <c r="HI115" i="3" s="1"/>
  <c r="HI135" i="3"/>
  <c r="HJ169" i="3" s="1"/>
  <c r="HK141" i="3"/>
  <c r="HL175" i="3" s="1"/>
  <c r="HK140" i="3"/>
  <c r="HL174" i="3" s="1"/>
  <c r="KC9276" i="3"/>
  <c r="KC9277" i="3"/>
  <c r="KC9278" i="3"/>
  <c r="HM149" i="3"/>
  <c r="HN183" i="3" s="1"/>
  <c r="IU9183" i="3"/>
  <c r="KE9281" i="3"/>
  <c r="KE9283" i="3"/>
  <c r="KE9282" i="3"/>
  <c r="IU9184" i="3"/>
  <c r="IU9186" i="3"/>
  <c r="IU9185" i="3"/>
  <c r="IU9188" i="3"/>
  <c r="IU9189" i="3"/>
  <c r="IU9187" i="3"/>
  <c r="HM147" i="3"/>
  <c r="HN181" i="3" s="1"/>
  <c r="HM146" i="3"/>
  <c r="HN180" i="3" s="1"/>
  <c r="HM148" i="3"/>
  <c r="HN182" i="3" s="1"/>
  <c r="HM184" i="3"/>
  <c r="HM150" i="3" s="1"/>
  <c r="HM151" i="3"/>
  <c r="HO191" i="3"/>
  <c r="HO158" i="3"/>
  <c r="HZ9129" i="3"/>
  <c r="HZ9130" i="3"/>
  <c r="HS9113" i="3"/>
  <c r="HS9112" i="3"/>
  <c r="IC9135" i="3"/>
  <c r="IC9136" i="3"/>
  <c r="IC9137" i="3"/>
  <c r="IC9138" i="3"/>
  <c r="HX9123" i="3"/>
  <c r="HX9124" i="3"/>
  <c r="HV9117" i="3"/>
  <c r="HV9119" i="3"/>
  <c r="HV9120" i="3"/>
  <c r="HV9118" i="3"/>
  <c r="IF9146" i="3"/>
  <c r="IF9145" i="3"/>
  <c r="IE9141" i="3"/>
  <c r="HZ9128" i="3"/>
  <c r="HZ9127" i="3"/>
  <c r="IB9133" i="3"/>
  <c r="IE9143" i="3"/>
  <c r="IE9142" i="3"/>
  <c r="IL9157" i="3"/>
  <c r="IL9156" i="3"/>
  <c r="IL9155" i="3"/>
  <c r="IL9159" i="3"/>
  <c r="IL9161" i="3"/>
  <c r="IL9160" i="3"/>
  <c r="IJ9151" i="3"/>
  <c r="IJ9152" i="3"/>
  <c r="IL9158" i="3"/>
  <c r="IO9165" i="3"/>
  <c r="IO9166" i="3"/>
  <c r="IQ9171" i="3"/>
  <c r="IQ9172" i="3"/>
  <c r="IP9169" i="3" l="1"/>
  <c r="IP9168" i="3"/>
  <c r="JA9208" i="3"/>
  <c r="JA9206" i="3"/>
  <c r="JA9210" i="3"/>
  <c r="JA9209" i="3"/>
  <c r="JA9205" i="3"/>
  <c r="JA9204" i="3"/>
  <c r="JM9230" i="3"/>
  <c r="JA9207" i="3"/>
  <c r="JE9215" i="3"/>
  <c r="IS9179" i="3"/>
  <c r="IS9180" i="3"/>
  <c r="JH9219" i="3"/>
  <c r="JH9220" i="3"/>
  <c r="JH9221" i="3"/>
  <c r="JH9222" i="3"/>
  <c r="JJ9225" i="3"/>
  <c r="JM9234" i="3"/>
  <c r="JM9229" i="3"/>
  <c r="JM9231" i="3"/>
  <c r="JM9237" i="3"/>
  <c r="JM9236" i="3"/>
  <c r="JM9235" i="3"/>
  <c r="JM9233" i="3"/>
  <c r="JM9232" i="3"/>
  <c r="JO9241" i="3"/>
  <c r="JO9240" i="3"/>
  <c r="JO9244" i="3"/>
  <c r="JO9243" i="3"/>
  <c r="JO9242" i="3"/>
  <c r="IY9201" i="3"/>
  <c r="IY9200" i="3"/>
  <c r="IY9199" i="3"/>
  <c r="IY9198" i="3"/>
  <c r="IX9196" i="3"/>
  <c r="IX9195" i="3"/>
  <c r="IX9194" i="3"/>
  <c r="IX9193" i="3"/>
  <c r="HN153" i="3"/>
  <c r="HO187" i="3" s="1"/>
  <c r="HN186" i="3"/>
  <c r="HN152" i="3" s="1"/>
  <c r="HQ161" i="3"/>
  <c r="HR195" i="3" s="1"/>
  <c r="HO157" i="3"/>
  <c r="HP191" i="3" s="1"/>
  <c r="HO156" i="3"/>
  <c r="HP190" i="3" s="1"/>
  <c r="HQ162" i="3"/>
  <c r="HR196" i="3" s="1"/>
  <c r="HQ9107" i="3"/>
  <c r="HQ9108" i="3"/>
  <c r="HQ9109" i="3"/>
  <c r="JX9259" i="3"/>
  <c r="JR9249" i="3"/>
  <c r="JR9250" i="3"/>
  <c r="JR9248" i="3"/>
  <c r="JX9257" i="3"/>
  <c r="JX9258" i="3"/>
  <c r="JX9264" i="3"/>
  <c r="HO155" i="3"/>
  <c r="HP189" i="3" s="1"/>
  <c r="JX9260" i="3"/>
  <c r="JZ9270" i="3"/>
  <c r="JX9262" i="3"/>
  <c r="JX9263" i="3"/>
  <c r="HK139" i="3"/>
  <c r="HL173" i="3" s="1"/>
  <c r="HM145" i="3"/>
  <c r="W256" i="3" s="1"/>
  <c r="AX256" i="3" s="1"/>
  <c r="JX9261" i="3"/>
  <c r="JX9266" i="3"/>
  <c r="JX9265" i="3"/>
  <c r="JZ9269" i="3"/>
  <c r="HM144" i="3"/>
  <c r="HN178" i="3" s="1"/>
  <c r="JZ9272" i="3"/>
  <c r="JZ9271" i="3"/>
  <c r="IR9177" i="3"/>
  <c r="IR9176" i="3"/>
  <c r="IR9175" i="3"/>
  <c r="IR9174" i="3"/>
  <c r="HJ137" i="3"/>
  <c r="HK171" i="3" s="1"/>
  <c r="HI134" i="3"/>
  <c r="HJ168" i="3" s="1"/>
  <c r="HI109" i="3"/>
  <c r="HJ136" i="3"/>
  <c r="HK170" i="3" s="1"/>
  <c r="HI167" i="3"/>
  <c r="HI133" i="3" s="1"/>
  <c r="HJ109" i="3" s="1"/>
  <c r="HL141" i="3"/>
  <c r="HM175" i="3" s="1"/>
  <c r="KD9278" i="3"/>
  <c r="KD9279" i="3"/>
  <c r="KD9277" i="3"/>
  <c r="HL142" i="3"/>
  <c r="HM176" i="3" s="1"/>
  <c r="W260" i="3"/>
  <c r="AX260" i="3" s="1"/>
  <c r="KF9282" i="3"/>
  <c r="IV9185" i="3"/>
  <c r="IV9187" i="3"/>
  <c r="KF9284" i="3"/>
  <c r="KF9283" i="3"/>
  <c r="W258" i="3"/>
  <c r="AX258" i="3" s="1"/>
  <c r="HN148" i="3"/>
  <c r="HO182" i="3" s="1"/>
  <c r="IV9190" i="3"/>
  <c r="IV9189" i="3"/>
  <c r="IV9188" i="3"/>
  <c r="IV9186" i="3"/>
  <c r="W257" i="3"/>
  <c r="AX257" i="3" s="1"/>
  <c r="IV9184" i="3"/>
  <c r="W259" i="3"/>
  <c r="AX259" i="3" s="1"/>
  <c r="HN147" i="3"/>
  <c r="HO181" i="3" s="1"/>
  <c r="HN149" i="3"/>
  <c r="HO183" i="3" s="1"/>
  <c r="HN185" i="3"/>
  <c r="HN151" i="3" s="1"/>
  <c r="HO185" i="3" s="1"/>
  <c r="W262" i="3"/>
  <c r="AX262" i="3" s="1"/>
  <c r="HN184" i="3"/>
  <c r="HN150" i="3" s="1"/>
  <c r="HO184" i="3" s="1"/>
  <c r="W261" i="3"/>
  <c r="AX261" i="3" s="1"/>
  <c r="HP192" i="3"/>
  <c r="HP159" i="3"/>
  <c r="IA9130" i="3"/>
  <c r="IA9131" i="3"/>
  <c r="HT9113" i="3"/>
  <c r="HT9114" i="3"/>
  <c r="ID9138" i="3"/>
  <c r="ID9139" i="3"/>
  <c r="ID9137" i="3"/>
  <c r="ID9136" i="3"/>
  <c r="HY9125" i="3"/>
  <c r="HY9124" i="3"/>
  <c r="HW9118" i="3"/>
  <c r="HW9120" i="3"/>
  <c r="HW9121" i="3"/>
  <c r="HW9119" i="3"/>
  <c r="IG9146" i="3"/>
  <c r="IG9147" i="3"/>
  <c r="IF9142" i="3"/>
  <c r="IA9129" i="3"/>
  <c r="IA9128" i="3"/>
  <c r="IC9134" i="3"/>
  <c r="IF9144" i="3"/>
  <c r="IF9143" i="3"/>
  <c r="IM9156" i="3"/>
  <c r="IM9160" i="3"/>
  <c r="IM9158" i="3"/>
  <c r="IM9157" i="3"/>
  <c r="IK9152" i="3"/>
  <c r="IK9153" i="3"/>
  <c r="IM9162" i="3"/>
  <c r="IM9161" i="3"/>
  <c r="IM9159" i="3"/>
  <c r="IP9167" i="3"/>
  <c r="IP9166" i="3"/>
  <c r="IR9173" i="3"/>
  <c r="IR9172" i="3"/>
  <c r="JB9207" i="3" l="1"/>
  <c r="IQ9169" i="3"/>
  <c r="IQ9170" i="3"/>
  <c r="JB9209" i="3"/>
  <c r="JB9206" i="3"/>
  <c r="JB9205" i="3"/>
  <c r="JB9211" i="3"/>
  <c r="JB9210" i="3"/>
  <c r="JB9208" i="3"/>
  <c r="JF9216" i="3"/>
  <c r="JK9226" i="3"/>
  <c r="JI9223" i="3"/>
  <c r="JI9222" i="3"/>
  <c r="JI9221" i="3"/>
  <c r="JI9220" i="3"/>
  <c r="JN9235" i="3"/>
  <c r="IT9180" i="3"/>
  <c r="IT9181" i="3"/>
  <c r="JN9232" i="3"/>
  <c r="JN9233" i="3"/>
  <c r="JN9236" i="3"/>
  <c r="JN9238" i="3"/>
  <c r="JN9237" i="3"/>
  <c r="JN9231" i="3"/>
  <c r="JP9242" i="3"/>
  <c r="JN9234" i="3"/>
  <c r="JN9230" i="3"/>
  <c r="JP9243" i="3"/>
  <c r="JP9245" i="3"/>
  <c r="JP9244" i="3"/>
  <c r="JP9241" i="3"/>
  <c r="IY9194" i="3"/>
  <c r="IY9195" i="3"/>
  <c r="IY9196" i="3"/>
  <c r="HO154" i="3"/>
  <c r="HP188" i="3" s="1"/>
  <c r="IZ9199" i="3"/>
  <c r="IZ9200" i="3"/>
  <c r="IZ9202" i="3"/>
  <c r="IZ9201" i="3"/>
  <c r="IY9197" i="3"/>
  <c r="HP158" i="3"/>
  <c r="HQ192" i="3" s="1"/>
  <c r="JY9260" i="3"/>
  <c r="HP157" i="3"/>
  <c r="HQ191" i="3" s="1"/>
  <c r="HR162" i="3"/>
  <c r="HS196" i="3" s="1"/>
  <c r="HR9110" i="3"/>
  <c r="HR9109" i="3"/>
  <c r="HR9108" i="3"/>
  <c r="HR9107" i="3"/>
  <c r="JY9258" i="3"/>
  <c r="HP156" i="3"/>
  <c r="HQ190" i="3" s="1"/>
  <c r="JY9259" i="3"/>
  <c r="JS9250" i="3"/>
  <c r="JS9251" i="3"/>
  <c r="JS9249" i="3"/>
  <c r="JY9261" i="3"/>
  <c r="JY9265" i="3"/>
  <c r="HN179" i="3"/>
  <c r="HN145" i="3" s="1"/>
  <c r="HO179" i="3" s="1"/>
  <c r="W255" i="3"/>
  <c r="AX255" i="3" s="1"/>
  <c r="HN146" i="3"/>
  <c r="HO180" i="3" s="1"/>
  <c r="HL140" i="3"/>
  <c r="HM174" i="3" s="1"/>
  <c r="JY9264" i="3"/>
  <c r="JY9263" i="3"/>
  <c r="JY9262" i="3"/>
  <c r="JY9266" i="3"/>
  <c r="JY9267" i="3"/>
  <c r="KA9271" i="3"/>
  <c r="KA9270" i="3"/>
  <c r="KA9273" i="3"/>
  <c r="KA9272" i="3"/>
  <c r="HJ135" i="3"/>
  <c r="HK169" i="3" s="1"/>
  <c r="IS9178" i="3"/>
  <c r="IS9177" i="3"/>
  <c r="HK138" i="3"/>
  <c r="HL172" i="3" s="1"/>
  <c r="IS9175" i="3"/>
  <c r="IS9176" i="3"/>
  <c r="HK137" i="3"/>
  <c r="HL171" i="3" s="1"/>
  <c r="HJ134" i="3"/>
  <c r="HK168" i="3" s="1"/>
  <c r="HJ108" i="3"/>
  <c r="HJ114" i="3" s="1"/>
  <c r="HJ115" i="3" s="1"/>
  <c r="HJ167" i="3"/>
  <c r="IW9188" i="3"/>
  <c r="HM142" i="3"/>
  <c r="HN176" i="3" s="1"/>
  <c r="HM143" i="3"/>
  <c r="KE9279" i="3"/>
  <c r="KE9280" i="3"/>
  <c r="KE9278" i="3"/>
  <c r="KG9283" i="3"/>
  <c r="HO150" i="3"/>
  <c r="HP184" i="3" s="1"/>
  <c r="KG9285" i="3"/>
  <c r="KG9284" i="3"/>
  <c r="IW9185" i="3"/>
  <c r="IW9186" i="3"/>
  <c r="IW9187" i="3"/>
  <c r="IW9189" i="3"/>
  <c r="IW9191" i="3"/>
  <c r="IW9190" i="3"/>
  <c r="HO149" i="3"/>
  <c r="HP183" i="3" s="1"/>
  <c r="HO148" i="3"/>
  <c r="HP182" i="3" s="1"/>
  <c r="HO151" i="3"/>
  <c r="HP185" i="3" s="1"/>
  <c r="HO186" i="3"/>
  <c r="HO152" i="3" s="1"/>
  <c r="HP186" i="3" s="1"/>
  <c r="HO153" i="3"/>
  <c r="HQ193" i="3"/>
  <c r="HQ160" i="3"/>
  <c r="IB9132" i="3"/>
  <c r="IB9131" i="3"/>
  <c r="HU9115" i="3"/>
  <c r="HU9114" i="3"/>
  <c r="IE9137" i="3"/>
  <c r="IE9140" i="3"/>
  <c r="IE9139" i="3"/>
  <c r="IE9138" i="3"/>
  <c r="HX9119" i="3"/>
  <c r="HZ9126" i="3"/>
  <c r="HZ9125" i="3"/>
  <c r="HX9122" i="3"/>
  <c r="HX9121" i="3"/>
  <c r="HX9120" i="3"/>
  <c r="IH9147" i="3"/>
  <c r="IH9148" i="3"/>
  <c r="IG9143" i="3"/>
  <c r="IB9130" i="3"/>
  <c r="IB9129" i="3"/>
  <c r="ID9135" i="3"/>
  <c r="IG9145" i="3"/>
  <c r="IG9144" i="3"/>
  <c r="IN9157" i="3"/>
  <c r="IN9161" i="3"/>
  <c r="IN9158" i="3"/>
  <c r="IN9159" i="3"/>
  <c r="IN9163" i="3"/>
  <c r="IN9162" i="3"/>
  <c r="IN9160" i="3"/>
  <c r="IL9154" i="3"/>
  <c r="IL9153" i="3"/>
  <c r="IQ9168" i="3"/>
  <c r="IQ9167" i="3"/>
  <c r="IS9173" i="3"/>
  <c r="IS9174" i="3"/>
  <c r="IR9171" i="3" l="1"/>
  <c r="IR9170" i="3"/>
  <c r="JC9208" i="3"/>
  <c r="JC9210" i="3"/>
  <c r="JC9212" i="3"/>
  <c r="JC9211" i="3"/>
  <c r="JC9206" i="3"/>
  <c r="JC9207" i="3"/>
  <c r="JC9209" i="3"/>
  <c r="JG9217" i="3"/>
  <c r="IU9182" i="3"/>
  <c r="IU9181" i="3"/>
  <c r="JO9234" i="3"/>
  <c r="JJ9221" i="3"/>
  <c r="JJ9222" i="3"/>
  <c r="JJ9223" i="3"/>
  <c r="JJ9224" i="3"/>
  <c r="JL9227" i="3"/>
  <c r="JO9237" i="3"/>
  <c r="JO9231" i="3"/>
  <c r="JO9232" i="3"/>
  <c r="JO9238" i="3"/>
  <c r="JO9239" i="3"/>
  <c r="JO9236" i="3"/>
  <c r="JO9233" i="3"/>
  <c r="JO9235" i="3"/>
  <c r="JQ9244" i="3"/>
  <c r="HP155" i="3"/>
  <c r="HQ189" i="3" s="1"/>
  <c r="IZ9197" i="3"/>
  <c r="JQ9242" i="3"/>
  <c r="JQ9246" i="3"/>
  <c r="JQ9245" i="3"/>
  <c r="JQ9243" i="3"/>
  <c r="JA9201" i="3"/>
  <c r="JA9202" i="3"/>
  <c r="JA9203" i="3"/>
  <c r="JA9200" i="3"/>
  <c r="IZ9198" i="3"/>
  <c r="IZ9196" i="3"/>
  <c r="IZ9195" i="3"/>
  <c r="HQ159" i="3"/>
  <c r="HR193" i="3" s="1"/>
  <c r="HQ158" i="3"/>
  <c r="HR192" i="3" s="1"/>
  <c r="HQ157" i="3"/>
  <c r="HR191" i="3" s="1"/>
  <c r="HS9107" i="3"/>
  <c r="JZ9261" i="3"/>
  <c r="HS9108" i="3"/>
  <c r="HS9109" i="3"/>
  <c r="HS9111" i="3"/>
  <c r="HT9112" i="3" s="1"/>
  <c r="HS9110" i="3"/>
  <c r="JZ9259" i="3"/>
  <c r="HO147" i="3"/>
  <c r="HP181" i="3" s="1"/>
  <c r="JZ9260" i="3"/>
  <c r="JT9252" i="3"/>
  <c r="JT9251" i="3"/>
  <c r="JT9250" i="3"/>
  <c r="HM141" i="3"/>
  <c r="HN175" i="3" s="1"/>
  <c r="HO146" i="3"/>
  <c r="HP180" i="3" s="1"/>
  <c r="KB9272" i="3"/>
  <c r="JZ9262" i="3"/>
  <c r="JZ9263" i="3"/>
  <c r="JZ9264" i="3"/>
  <c r="JZ9265" i="3"/>
  <c r="JZ9268" i="3"/>
  <c r="JZ9267" i="3"/>
  <c r="HK136" i="3"/>
  <c r="HL170" i="3" s="1"/>
  <c r="JZ9266" i="3"/>
  <c r="HL139" i="3"/>
  <c r="HM173" i="3" s="1"/>
  <c r="KB9274" i="3"/>
  <c r="KB9273" i="3"/>
  <c r="KB9271" i="3"/>
  <c r="IT9179" i="3"/>
  <c r="IT9178" i="3"/>
  <c r="IT9176" i="3"/>
  <c r="IT9177" i="3"/>
  <c r="HJ133" i="3"/>
  <c r="HK109" i="3" s="1"/>
  <c r="HL138" i="3"/>
  <c r="HM172" i="3" s="1"/>
  <c r="HK135" i="3"/>
  <c r="HL169" i="3" s="1"/>
  <c r="W253" i="3"/>
  <c r="AX253" i="3" s="1"/>
  <c r="KF9280" i="3"/>
  <c r="KF9281" i="3"/>
  <c r="KF9279" i="3"/>
  <c r="W254" i="3"/>
  <c r="AX254" i="3" s="1"/>
  <c r="HN177" i="3"/>
  <c r="HN143" i="3" s="1"/>
  <c r="HO177" i="3" s="1"/>
  <c r="HN144" i="3"/>
  <c r="IX9190" i="3"/>
  <c r="IX9191" i="3"/>
  <c r="IX9192" i="3"/>
  <c r="IX9189" i="3"/>
  <c r="IX9188" i="3"/>
  <c r="IX9187" i="3"/>
  <c r="IX9186" i="3"/>
  <c r="HP150" i="3"/>
  <c r="HQ184" i="3" s="1"/>
  <c r="HP149" i="3"/>
  <c r="HQ183" i="3" s="1"/>
  <c r="HP151" i="3"/>
  <c r="HQ185" i="3" s="1"/>
  <c r="HP152" i="3"/>
  <c r="HQ186" i="3" s="1"/>
  <c r="HP154" i="3"/>
  <c r="HP187" i="3"/>
  <c r="HP153" i="3" s="1"/>
  <c r="HQ187" i="3" s="1"/>
  <c r="HR194" i="3"/>
  <c r="HR161" i="3"/>
  <c r="IC9132" i="3"/>
  <c r="IC9133" i="3"/>
  <c r="HV9116" i="3"/>
  <c r="HV9115" i="3"/>
  <c r="IF9138" i="3"/>
  <c r="IF9139" i="3"/>
  <c r="IF9141" i="3"/>
  <c r="IF9140" i="3"/>
  <c r="IA9126" i="3"/>
  <c r="IA9127" i="3"/>
  <c r="HY9120" i="3"/>
  <c r="HY9121" i="3"/>
  <c r="HY9123" i="3"/>
  <c r="HY9122" i="3"/>
  <c r="II9149" i="3"/>
  <c r="II9148" i="3"/>
  <c r="IC9131" i="3"/>
  <c r="IC9130" i="3"/>
  <c r="IE9136" i="3"/>
  <c r="IH9144" i="3"/>
  <c r="IH9146" i="3"/>
  <c r="IH9145" i="3"/>
  <c r="IO9158" i="3"/>
  <c r="IO9160" i="3"/>
  <c r="IO9162" i="3"/>
  <c r="IM9154" i="3"/>
  <c r="IM9155" i="3"/>
  <c r="IO9159" i="3"/>
  <c r="IO9164" i="3"/>
  <c r="IO9163" i="3"/>
  <c r="IO9161" i="3"/>
  <c r="IR9168" i="3"/>
  <c r="IR9169" i="3"/>
  <c r="IT9174" i="3"/>
  <c r="IT9175" i="3"/>
  <c r="IS9171" i="3" l="1"/>
  <c r="IS9172" i="3"/>
  <c r="JD9209" i="3"/>
  <c r="JD9207" i="3"/>
  <c r="JD9211" i="3"/>
  <c r="JD9213" i="3"/>
  <c r="JD9212" i="3"/>
  <c r="JD9210" i="3"/>
  <c r="JD9208" i="3"/>
  <c r="JP9235" i="3"/>
  <c r="JH9218" i="3"/>
  <c r="JM9228" i="3"/>
  <c r="JK9225" i="3"/>
  <c r="JK9224" i="3"/>
  <c r="JK9223" i="3"/>
  <c r="JK9222" i="3"/>
  <c r="JP9233" i="3"/>
  <c r="IV9183" i="3"/>
  <c r="IV9182" i="3"/>
  <c r="JP9238" i="3"/>
  <c r="JP9236" i="3"/>
  <c r="JP9237" i="3"/>
  <c r="JR9243" i="3"/>
  <c r="JP9240" i="3"/>
  <c r="JP9239" i="3"/>
  <c r="JR9245" i="3"/>
  <c r="JP9232" i="3"/>
  <c r="HQ156" i="3"/>
  <c r="HR190" i="3" s="1"/>
  <c r="JP9234" i="3"/>
  <c r="JR9247" i="3"/>
  <c r="JR9246" i="3"/>
  <c r="JR9244" i="3"/>
  <c r="HR160" i="3"/>
  <c r="HS194" i="3" s="1"/>
  <c r="JA9196" i="3"/>
  <c r="JA9199" i="3"/>
  <c r="JB9200" i="3" s="1"/>
  <c r="JA9198" i="3"/>
  <c r="JB9203" i="3"/>
  <c r="JB9204" i="3"/>
  <c r="JB9202" i="3"/>
  <c r="JA9197" i="3"/>
  <c r="JB9201" i="3"/>
  <c r="HR159" i="3"/>
  <c r="HS193" i="3" s="1"/>
  <c r="HR158" i="3"/>
  <c r="HS192" i="3" s="1"/>
  <c r="KA9260" i="3"/>
  <c r="HP148" i="3"/>
  <c r="HQ182" i="3" s="1"/>
  <c r="HT9108" i="3"/>
  <c r="HT9111" i="3"/>
  <c r="HU9112" i="3" s="1"/>
  <c r="HT9110" i="3"/>
  <c r="HU9113" i="3"/>
  <c r="HT9109" i="3"/>
  <c r="KA9261" i="3"/>
  <c r="HN142" i="3"/>
  <c r="HO176" i="3" s="1"/>
  <c r="W252" i="3"/>
  <c r="AX252" i="3" s="1"/>
  <c r="KA9266" i="3"/>
  <c r="HP147" i="3"/>
  <c r="HQ181" i="3" s="1"/>
  <c r="JU9251" i="3"/>
  <c r="JU9253" i="3"/>
  <c r="JU9252" i="3"/>
  <c r="KC9273" i="3"/>
  <c r="KA9262" i="3"/>
  <c r="KA9263" i="3"/>
  <c r="KC9272" i="3"/>
  <c r="KA9264" i="3"/>
  <c r="KA9267" i="3"/>
  <c r="KA9269" i="3"/>
  <c r="KA9268" i="3"/>
  <c r="HL137" i="3"/>
  <c r="HM171" i="3" s="1"/>
  <c r="KA9265" i="3"/>
  <c r="HM140" i="3"/>
  <c r="HL136" i="3"/>
  <c r="HM170" i="3" s="1"/>
  <c r="KC9275" i="3"/>
  <c r="KC9274" i="3"/>
  <c r="IU9180" i="3"/>
  <c r="IU9179" i="3"/>
  <c r="HK108" i="3"/>
  <c r="HK114" i="3" s="1"/>
  <c r="HK115" i="3" s="1"/>
  <c r="IU9178" i="3"/>
  <c r="IU9177" i="3"/>
  <c r="HK134" i="3"/>
  <c r="HL168" i="3" s="1"/>
  <c r="HM139" i="3"/>
  <c r="HN173" i="3" s="1"/>
  <c r="HK167" i="3"/>
  <c r="HQ150" i="3"/>
  <c r="HR184" i="3" s="1"/>
  <c r="HO178" i="3"/>
  <c r="HO144" i="3" s="1"/>
  <c r="HP178" i="3" s="1"/>
  <c r="HO145" i="3"/>
  <c r="KG9281" i="3"/>
  <c r="KG9282" i="3"/>
  <c r="KG9280" i="3"/>
  <c r="IY9187" i="3"/>
  <c r="IY9188" i="3"/>
  <c r="IY9189" i="3"/>
  <c r="IY9190" i="3"/>
  <c r="IY9193" i="3"/>
  <c r="IY9192" i="3"/>
  <c r="IY9191" i="3"/>
  <c r="HQ151" i="3"/>
  <c r="HR185" i="3" s="1"/>
  <c r="HQ153" i="3"/>
  <c r="HR187" i="3" s="1"/>
  <c r="HQ152" i="3"/>
  <c r="HR186" i="3" s="1"/>
  <c r="HQ155" i="3"/>
  <c r="HQ188" i="3"/>
  <c r="HQ154" i="3" s="1"/>
  <c r="HS195" i="3"/>
  <c r="HS162" i="3"/>
  <c r="ID9134" i="3"/>
  <c r="ID9133" i="3"/>
  <c r="HW9117" i="3"/>
  <c r="HW9116" i="3"/>
  <c r="IG9140" i="3"/>
  <c r="IG9142" i="3"/>
  <c r="IG9141" i="3"/>
  <c r="IG9139" i="3"/>
  <c r="IB9127" i="3"/>
  <c r="IB9128" i="3"/>
  <c r="HZ9122" i="3"/>
  <c r="HZ9124" i="3"/>
  <c r="HZ9123" i="3"/>
  <c r="HZ9121" i="3"/>
  <c r="IJ9150" i="3"/>
  <c r="IJ9149" i="3"/>
  <c r="II9145" i="3"/>
  <c r="ID9132" i="3"/>
  <c r="ID9131" i="3"/>
  <c r="IF9137" i="3"/>
  <c r="II9147" i="3"/>
  <c r="II9146" i="3"/>
  <c r="IP9159" i="3"/>
  <c r="IP9161" i="3"/>
  <c r="IP9163" i="3"/>
  <c r="IP9164" i="3"/>
  <c r="IP9165" i="3"/>
  <c r="IP9162" i="3"/>
  <c r="IN9155" i="3"/>
  <c r="IN9156" i="3"/>
  <c r="IP9160" i="3"/>
  <c r="IS9169" i="3"/>
  <c r="IS9170" i="3"/>
  <c r="IU9175" i="3"/>
  <c r="IU9176" i="3"/>
  <c r="IT9172" i="3" l="1"/>
  <c r="IT9173" i="3"/>
  <c r="HS161" i="3"/>
  <c r="HT195" i="3" s="1"/>
  <c r="JE9212" i="3"/>
  <c r="JE9208" i="3"/>
  <c r="JE9209" i="3"/>
  <c r="JE9211" i="3"/>
  <c r="JE9210" i="3"/>
  <c r="JE9214" i="3"/>
  <c r="JE9213" i="3"/>
  <c r="JQ9234" i="3"/>
  <c r="JI9219" i="3"/>
  <c r="IW9184" i="3"/>
  <c r="IW9183" i="3"/>
  <c r="JL9223" i="3"/>
  <c r="JL9224" i="3"/>
  <c r="JQ9239" i="3"/>
  <c r="JL9225" i="3"/>
  <c r="JL9226" i="3"/>
  <c r="JN9229" i="3"/>
  <c r="JQ9237" i="3"/>
  <c r="JQ9233" i="3"/>
  <c r="HR157" i="3"/>
  <c r="HS191" i="3" s="1"/>
  <c r="JQ9241" i="3"/>
  <c r="JQ9240" i="3"/>
  <c r="JQ9236" i="3"/>
  <c r="JS9244" i="3"/>
  <c r="JQ9238" i="3"/>
  <c r="JQ9235" i="3"/>
  <c r="JS9246" i="3"/>
  <c r="JB9197" i="3"/>
  <c r="JS9248" i="3"/>
  <c r="JS9247" i="3"/>
  <c r="JS9245" i="3"/>
  <c r="HS160" i="3"/>
  <c r="HT194" i="3" s="1"/>
  <c r="JC9201" i="3"/>
  <c r="JC9202" i="3"/>
  <c r="JC9204" i="3"/>
  <c r="JC9205" i="3"/>
  <c r="JC9203" i="3"/>
  <c r="JB9198" i="3"/>
  <c r="JB9199" i="3"/>
  <c r="HS159" i="3"/>
  <c r="HT193" i="3" s="1"/>
  <c r="HU9109" i="3"/>
  <c r="HQ149" i="3"/>
  <c r="HR183" i="3" s="1"/>
  <c r="KB9261" i="3"/>
  <c r="HO143" i="3"/>
  <c r="HP177" i="3" s="1"/>
  <c r="HQ148" i="3"/>
  <c r="HR182" i="3" s="1"/>
  <c r="HV9114" i="3"/>
  <c r="HV9113" i="3"/>
  <c r="HU9111" i="3"/>
  <c r="HV9112" i="3" s="1"/>
  <c r="HU9110" i="3"/>
  <c r="KB9263" i="3"/>
  <c r="KB9262" i="3"/>
  <c r="JV9252" i="3"/>
  <c r="KB9265" i="3"/>
  <c r="JV9254" i="3"/>
  <c r="JV9253" i="3"/>
  <c r="KB9267" i="3"/>
  <c r="HK133" i="3"/>
  <c r="HL109" i="3" s="1"/>
  <c r="KB9264" i="3"/>
  <c r="HM137" i="3"/>
  <c r="W248" i="3" s="1"/>
  <c r="AX248" i="3" s="1"/>
  <c r="HM138" i="3"/>
  <c r="W249" i="3" s="1"/>
  <c r="AX249" i="3" s="1"/>
  <c r="KB9268" i="3"/>
  <c r="KB9269" i="3"/>
  <c r="KB9270" i="3"/>
  <c r="KB9266" i="3"/>
  <c r="HN174" i="3"/>
  <c r="HN140" i="3" s="1"/>
  <c r="HO174" i="3" s="1"/>
  <c r="W251" i="3"/>
  <c r="AX251" i="3" s="1"/>
  <c r="HN141" i="3"/>
  <c r="KD9273" i="3"/>
  <c r="KD9274" i="3"/>
  <c r="KD9276" i="3"/>
  <c r="KD9275" i="3"/>
  <c r="W250" i="3"/>
  <c r="AX250" i="3" s="1"/>
  <c r="IV9181" i="3"/>
  <c r="IV9180" i="3"/>
  <c r="IV9179" i="3"/>
  <c r="IV9178" i="3"/>
  <c r="HL135" i="3"/>
  <c r="HM169" i="3" s="1"/>
  <c r="HP146" i="3"/>
  <c r="HP179" i="3"/>
  <c r="HP145" i="3" s="1"/>
  <c r="HQ179" i="3" s="1"/>
  <c r="IZ9191" i="3"/>
  <c r="IZ9192" i="3"/>
  <c r="IZ9194" i="3"/>
  <c r="IZ9193" i="3"/>
  <c r="IZ9190" i="3"/>
  <c r="IZ9189" i="3"/>
  <c r="IZ9188" i="3"/>
  <c r="HR152" i="3"/>
  <c r="HS186" i="3" s="1"/>
  <c r="HR151" i="3"/>
  <c r="HS185" i="3" s="1"/>
  <c r="HR153" i="3"/>
  <c r="HS187" i="3" s="1"/>
  <c r="HR188" i="3"/>
  <c r="HR154" i="3" s="1"/>
  <c r="HR189" i="3"/>
  <c r="HR155" i="3" s="1"/>
  <c r="HR156" i="3"/>
  <c r="HT196" i="3"/>
  <c r="HT162" i="3" s="1"/>
  <c r="HT9107" i="3"/>
  <c r="IE9134" i="3"/>
  <c r="IE9135" i="3"/>
  <c r="HX9118" i="3"/>
  <c r="HX9117" i="3"/>
  <c r="IH9140" i="3"/>
  <c r="IH9141" i="3"/>
  <c r="IH9142" i="3"/>
  <c r="IH9143" i="3"/>
  <c r="IC9129" i="3"/>
  <c r="IC9128" i="3"/>
  <c r="IA9122" i="3"/>
  <c r="IA9123" i="3"/>
  <c r="IA9124" i="3"/>
  <c r="IA9125" i="3"/>
  <c r="IK9151" i="3"/>
  <c r="IK9150" i="3"/>
  <c r="IE9133" i="3"/>
  <c r="IE9132" i="3"/>
  <c r="IG9138" i="3"/>
  <c r="IJ9146" i="3"/>
  <c r="IJ9148" i="3"/>
  <c r="IJ9147" i="3"/>
  <c r="IQ9160" i="3"/>
  <c r="IQ9162" i="3"/>
  <c r="IQ9161" i="3"/>
  <c r="IO9156" i="3"/>
  <c r="IO9157" i="3"/>
  <c r="IQ9166" i="3"/>
  <c r="IQ9165" i="3"/>
  <c r="IQ9164" i="3"/>
  <c r="IQ9163" i="3"/>
  <c r="IT9171" i="3"/>
  <c r="IT9170" i="3"/>
  <c r="IV9176" i="3"/>
  <c r="IV9177" i="3"/>
  <c r="IU9173" i="3" l="1"/>
  <c r="IU9174" i="3"/>
  <c r="JF9210" i="3"/>
  <c r="JF9213" i="3"/>
  <c r="JF9215" i="3"/>
  <c r="JF9214" i="3"/>
  <c r="JF9212" i="3"/>
  <c r="JF9211" i="3"/>
  <c r="JF9209" i="3"/>
  <c r="JR9235" i="3"/>
  <c r="JJ9220" i="3"/>
  <c r="HS158" i="3"/>
  <c r="HT192" i="3" s="1"/>
  <c r="JO9230" i="3"/>
  <c r="JM9227" i="3"/>
  <c r="JM9226" i="3"/>
  <c r="JM9225" i="3"/>
  <c r="JR9238" i="3"/>
  <c r="JM9224" i="3"/>
  <c r="IX9185" i="3"/>
  <c r="IX9184" i="3"/>
  <c r="JR9240" i="3"/>
  <c r="JR9236" i="3"/>
  <c r="JR9237" i="3"/>
  <c r="JR9242" i="3"/>
  <c r="JR9241" i="3"/>
  <c r="JT9245" i="3"/>
  <c r="JR9234" i="3"/>
  <c r="JT9247" i="3"/>
  <c r="JR9239" i="3"/>
  <c r="HT161" i="3"/>
  <c r="HU195" i="3" s="1"/>
  <c r="JT9248" i="3"/>
  <c r="JT9249" i="3"/>
  <c r="JT9246" i="3"/>
  <c r="JD9203" i="3"/>
  <c r="JC9199" i="3"/>
  <c r="JC9198" i="3"/>
  <c r="JC9200" i="3"/>
  <c r="JD9206" i="3"/>
  <c r="JD9205" i="3"/>
  <c r="JD9204" i="3"/>
  <c r="JD9202" i="3"/>
  <c r="HT160" i="3"/>
  <c r="HU194" i="3" s="1"/>
  <c r="HR149" i="3"/>
  <c r="HS183" i="3" s="1"/>
  <c r="HR150" i="3"/>
  <c r="HS184" i="3" s="1"/>
  <c r="KC9262" i="3"/>
  <c r="HP144" i="3"/>
  <c r="HQ178" i="3" s="1"/>
  <c r="KC9264" i="3"/>
  <c r="HV9111" i="3"/>
  <c r="HW9112" i="3" s="1"/>
  <c r="HV9110" i="3"/>
  <c r="HW9113" i="3"/>
  <c r="KC9263" i="3"/>
  <c r="JW9253" i="3"/>
  <c r="HW9115" i="3"/>
  <c r="HW9114" i="3"/>
  <c r="KC9266" i="3"/>
  <c r="JW9255" i="3"/>
  <c r="JW9254" i="3"/>
  <c r="KC9265" i="3"/>
  <c r="HL134" i="3"/>
  <c r="HM168" i="3" s="1"/>
  <c r="HL108" i="3"/>
  <c r="HL114" i="3" s="1"/>
  <c r="HL115" i="3" s="1"/>
  <c r="HL167" i="3"/>
  <c r="HN171" i="3"/>
  <c r="HN139" i="3"/>
  <c r="HO173" i="3" s="1"/>
  <c r="HN172" i="3"/>
  <c r="HN138" i="3" s="1"/>
  <c r="HO172" i="3" s="1"/>
  <c r="KE9275" i="3"/>
  <c r="KC9268" i="3"/>
  <c r="KC9270" i="3"/>
  <c r="KC9271" i="3"/>
  <c r="KC9269" i="3"/>
  <c r="KC9267" i="3"/>
  <c r="HO175" i="3"/>
  <c r="HO141" i="3" s="1"/>
  <c r="HP175" i="3" s="1"/>
  <c r="HO142" i="3"/>
  <c r="KE9277" i="3"/>
  <c r="KE9276" i="3"/>
  <c r="KE9274" i="3"/>
  <c r="IW9182" i="3"/>
  <c r="IW9181" i="3"/>
  <c r="HM136" i="3"/>
  <c r="HN170" i="3" s="1"/>
  <c r="IW9180" i="3"/>
  <c r="IW9179" i="3"/>
  <c r="HQ180" i="3"/>
  <c r="HQ146" i="3" s="1"/>
  <c r="HR180" i="3" s="1"/>
  <c r="HQ147" i="3"/>
  <c r="JA9193" i="3"/>
  <c r="JA9189" i="3"/>
  <c r="JA9190" i="3"/>
  <c r="JA9194" i="3"/>
  <c r="JA9195" i="3"/>
  <c r="JA9192" i="3"/>
  <c r="JA9191" i="3"/>
  <c r="HS152" i="3"/>
  <c r="HT186" i="3" s="1"/>
  <c r="HS188" i="3"/>
  <c r="HS154" i="3" s="1"/>
  <c r="HS153" i="3"/>
  <c r="HT187" i="3" s="1"/>
  <c r="HS157" i="3"/>
  <c r="HS190" i="3"/>
  <c r="HS156" i="3" s="1"/>
  <c r="HS189" i="3"/>
  <c r="HS155" i="3" s="1"/>
  <c r="HU196" i="3"/>
  <c r="HU9107" i="3"/>
  <c r="HU9108" i="3"/>
  <c r="IF9136" i="3"/>
  <c r="IF9135" i="3"/>
  <c r="HY9118" i="3"/>
  <c r="HY9119" i="3"/>
  <c r="II9143" i="3"/>
  <c r="II9144" i="3"/>
  <c r="II9142" i="3"/>
  <c r="II9141" i="3"/>
  <c r="ID9129" i="3"/>
  <c r="ID9130" i="3"/>
  <c r="IB9126" i="3"/>
  <c r="IB9125" i="3"/>
  <c r="IB9124" i="3"/>
  <c r="IB9123" i="3"/>
  <c r="IL9152" i="3"/>
  <c r="IL9151" i="3"/>
  <c r="IK9147" i="3"/>
  <c r="IF9134" i="3"/>
  <c r="IF9133" i="3"/>
  <c r="IH9139" i="3"/>
  <c r="IK9149" i="3"/>
  <c r="IK9148" i="3"/>
  <c r="IR9161" i="3"/>
  <c r="IR9162" i="3"/>
  <c r="IR9164" i="3"/>
  <c r="IR9165" i="3"/>
  <c r="IR9167" i="3"/>
  <c r="IR9166" i="3"/>
  <c r="IP9158" i="3"/>
  <c r="IP9157" i="3"/>
  <c r="IR9163" i="3"/>
  <c r="IU9171" i="3"/>
  <c r="IU9172" i="3"/>
  <c r="IW9177" i="3"/>
  <c r="IW9178" i="3"/>
  <c r="IV9175" i="3" l="1"/>
  <c r="IV9174" i="3"/>
  <c r="JG9210" i="3"/>
  <c r="JG9214" i="3"/>
  <c r="JG9211" i="3"/>
  <c r="JG9212" i="3"/>
  <c r="JG9216" i="3"/>
  <c r="JG9215" i="3"/>
  <c r="JG9213" i="3"/>
  <c r="HT159" i="3"/>
  <c r="HU193" i="3" s="1"/>
  <c r="JK9221" i="3"/>
  <c r="IY9186" i="3"/>
  <c r="IY9185" i="3"/>
  <c r="JN9225" i="3"/>
  <c r="JS9235" i="3"/>
  <c r="JN9226" i="3"/>
  <c r="JN9227" i="3"/>
  <c r="JN9228" i="3"/>
  <c r="JS9241" i="3"/>
  <c r="JP9231" i="3"/>
  <c r="JQ9232" i="3" s="1"/>
  <c r="JS9240" i="3"/>
  <c r="JS9239" i="3"/>
  <c r="HU162" i="3"/>
  <c r="HV196" i="3" s="1"/>
  <c r="JS9243" i="3"/>
  <c r="JS9242" i="3"/>
  <c r="JU9246" i="3"/>
  <c r="JS9238" i="3"/>
  <c r="JS9237" i="3"/>
  <c r="JS9236" i="3"/>
  <c r="JU9249" i="3"/>
  <c r="JU9250" i="3"/>
  <c r="JE9204" i="3"/>
  <c r="JU9248" i="3"/>
  <c r="JU9247" i="3"/>
  <c r="HU161" i="3"/>
  <c r="HV195" i="3" s="1"/>
  <c r="JD9199" i="3"/>
  <c r="JE9203" i="3"/>
  <c r="JE9205" i="3"/>
  <c r="JE9207" i="3"/>
  <c r="JE9206" i="3"/>
  <c r="JD9200" i="3"/>
  <c r="JD9201" i="3"/>
  <c r="HS151" i="3"/>
  <c r="HT185" i="3" s="1"/>
  <c r="HS150" i="3"/>
  <c r="HT184" i="3" s="1"/>
  <c r="HQ145" i="3"/>
  <c r="HR179" i="3" s="1"/>
  <c r="HL133" i="3"/>
  <c r="HM109" i="3" s="1"/>
  <c r="KD9263" i="3"/>
  <c r="KD9264" i="3"/>
  <c r="HW9111" i="3"/>
  <c r="HX9112" i="3" s="1"/>
  <c r="HX9114" i="3"/>
  <c r="HX9115" i="3"/>
  <c r="HX9116" i="3"/>
  <c r="HX9113" i="3"/>
  <c r="JX9254" i="3"/>
  <c r="KD9265" i="3"/>
  <c r="JX9256" i="3"/>
  <c r="JX9255" i="3"/>
  <c r="HM135" i="3"/>
  <c r="HN169" i="3" s="1"/>
  <c r="KD9269" i="3"/>
  <c r="HO139" i="3"/>
  <c r="HP173" i="3" s="1"/>
  <c r="KD9267" i="3"/>
  <c r="HO140" i="3"/>
  <c r="HP174" i="3" s="1"/>
  <c r="KF9276" i="3"/>
  <c r="KD9266" i="3"/>
  <c r="KD9272" i="3"/>
  <c r="KD9271" i="3"/>
  <c r="KD9270" i="3"/>
  <c r="KD9268" i="3"/>
  <c r="KF9275" i="3"/>
  <c r="HP176" i="3"/>
  <c r="HP142" i="3" s="1"/>
  <c r="HQ176" i="3" s="1"/>
  <c r="HP143" i="3"/>
  <c r="W247" i="3"/>
  <c r="AX247" i="3" s="1"/>
  <c r="HN137" i="3"/>
  <c r="HO171" i="3" s="1"/>
  <c r="KF9278" i="3"/>
  <c r="KF9277" i="3"/>
  <c r="IX9183" i="3"/>
  <c r="IX9182" i="3"/>
  <c r="IX9180" i="3"/>
  <c r="IX9181" i="3"/>
  <c r="HR148" i="3"/>
  <c r="HR181" i="3"/>
  <c r="HR147" i="3" s="1"/>
  <c r="HS181" i="3" s="1"/>
  <c r="JB9191" i="3"/>
  <c r="JB9193" i="3"/>
  <c r="JB9192" i="3"/>
  <c r="JB9195" i="3"/>
  <c r="JB9196" i="3"/>
  <c r="JB9194" i="3"/>
  <c r="JB9190" i="3"/>
  <c r="HT188" i="3"/>
  <c r="HT154" i="3" s="1"/>
  <c r="HT153" i="3"/>
  <c r="HU187" i="3" s="1"/>
  <c r="HT189" i="3"/>
  <c r="HT155" i="3" s="1"/>
  <c r="HT190" i="3"/>
  <c r="HT156" i="3" s="1"/>
  <c r="HT158" i="3"/>
  <c r="HT191" i="3"/>
  <c r="HT157" i="3" s="1"/>
  <c r="HV9109" i="3"/>
  <c r="HV9108" i="3"/>
  <c r="IG9136" i="3"/>
  <c r="IG9137" i="3"/>
  <c r="HZ9120" i="3"/>
  <c r="HZ9119" i="3"/>
  <c r="IJ9142" i="3"/>
  <c r="IJ9145" i="3"/>
  <c r="IJ9144" i="3"/>
  <c r="IJ9143" i="3"/>
  <c r="IE9130" i="3"/>
  <c r="IE9131" i="3"/>
  <c r="IC9124" i="3"/>
  <c r="IC9125" i="3"/>
  <c r="IC9127" i="3"/>
  <c r="IC9126" i="3"/>
  <c r="IM9153" i="3"/>
  <c r="IM9152" i="3"/>
  <c r="IL9148" i="3"/>
  <c r="IG9134" i="3"/>
  <c r="IG9135" i="3"/>
  <c r="II9140" i="3"/>
  <c r="IL9150" i="3"/>
  <c r="IL9149" i="3"/>
  <c r="IS9166" i="3"/>
  <c r="IS9163" i="3"/>
  <c r="IS9164" i="3"/>
  <c r="IQ9158" i="3"/>
  <c r="IQ9159" i="3"/>
  <c r="IS9162" i="3"/>
  <c r="IS9167" i="3"/>
  <c r="IS9168" i="3"/>
  <c r="IS9165" i="3"/>
  <c r="IV9172" i="3"/>
  <c r="IV9173" i="3"/>
  <c r="IX9179" i="3"/>
  <c r="IX9178" i="3"/>
  <c r="IW9176" i="3" l="1"/>
  <c r="IW9175" i="3"/>
  <c r="HV9107" i="3"/>
  <c r="HW9108" i="3" s="1"/>
  <c r="JH9215" i="3"/>
  <c r="HU160" i="3"/>
  <c r="HV194" i="3" s="1"/>
  <c r="JH9214" i="3"/>
  <c r="JH9213" i="3"/>
  <c r="JH9217" i="3"/>
  <c r="JH9216" i="3"/>
  <c r="JH9212" i="3"/>
  <c r="JH9211" i="3"/>
  <c r="JL9222" i="3"/>
  <c r="JR9233" i="3"/>
  <c r="JO9229" i="3"/>
  <c r="JO9228" i="3"/>
  <c r="JO9227" i="3"/>
  <c r="JO9226" i="3"/>
  <c r="IZ9186" i="3"/>
  <c r="IZ9187" i="3"/>
  <c r="JT9242" i="3"/>
  <c r="JT9236" i="3"/>
  <c r="JT9237" i="3"/>
  <c r="JT9238" i="3"/>
  <c r="JT9243" i="3"/>
  <c r="JT9244" i="3"/>
  <c r="JT9239" i="3"/>
  <c r="JT9240" i="3"/>
  <c r="JT9241" i="3"/>
  <c r="JE9201" i="3"/>
  <c r="JV9247" i="3"/>
  <c r="HV162" i="3"/>
  <c r="HW196" i="3" s="1"/>
  <c r="JV9248" i="3"/>
  <c r="JV9251" i="3"/>
  <c r="JV9250" i="3"/>
  <c r="JV9249" i="3"/>
  <c r="HM167" i="3"/>
  <c r="JF9206" i="3"/>
  <c r="JE9200" i="3"/>
  <c r="HM108" i="3"/>
  <c r="HM114" i="3" s="1"/>
  <c r="HM115" i="3" s="1"/>
  <c r="JF9207" i="3"/>
  <c r="JF9208" i="3"/>
  <c r="JF9205" i="3"/>
  <c r="JF9204" i="3"/>
  <c r="JE9202" i="3"/>
  <c r="HM134" i="3"/>
  <c r="HN135" i="3" s="1"/>
  <c r="HO169" i="3" s="1"/>
  <c r="HT151" i="3"/>
  <c r="HU185" i="3" s="1"/>
  <c r="HT152" i="3"/>
  <c r="HU186" i="3" s="1"/>
  <c r="HR146" i="3"/>
  <c r="HS180" i="3" s="1"/>
  <c r="KE9264" i="3"/>
  <c r="KE9265" i="3"/>
  <c r="HY9113" i="3"/>
  <c r="HY9114" i="3"/>
  <c r="HY9116" i="3"/>
  <c r="HY9117" i="3"/>
  <c r="HY9115" i="3"/>
  <c r="HP141" i="3"/>
  <c r="HQ175" i="3" s="1"/>
  <c r="JY9255" i="3"/>
  <c r="KE9266" i="3"/>
  <c r="KE9270" i="3"/>
  <c r="HP140" i="3"/>
  <c r="HQ174" i="3" s="1"/>
  <c r="HN136" i="3"/>
  <c r="HO170" i="3" s="1"/>
  <c r="W246" i="3"/>
  <c r="AX246" i="3" s="1"/>
  <c r="JY9256" i="3"/>
  <c r="JY9257" i="3"/>
  <c r="HO138" i="3"/>
  <c r="HP172" i="3" s="1"/>
  <c r="KE9268" i="3"/>
  <c r="KE9269" i="3"/>
  <c r="KE9267" i="3"/>
  <c r="KE9271" i="3"/>
  <c r="KE9273" i="3"/>
  <c r="KE9272" i="3"/>
  <c r="HQ177" i="3"/>
  <c r="HQ143" i="3" s="1"/>
  <c r="HR177" i="3" s="1"/>
  <c r="HQ144" i="3"/>
  <c r="KG9276" i="3"/>
  <c r="KG9277" i="3"/>
  <c r="KG9279" i="3"/>
  <c r="KG9278" i="3"/>
  <c r="IY9184" i="3"/>
  <c r="IY9183" i="3"/>
  <c r="IY9181" i="3"/>
  <c r="IY9182" i="3"/>
  <c r="HS149" i="3"/>
  <c r="HS182" i="3"/>
  <c r="HS148" i="3" s="1"/>
  <c r="HT182" i="3" s="1"/>
  <c r="JC9192" i="3"/>
  <c r="JC9194" i="3"/>
  <c r="JC9191" i="3"/>
  <c r="JC9197" i="3"/>
  <c r="JC9196" i="3"/>
  <c r="JC9195" i="3"/>
  <c r="JC9193" i="3"/>
  <c r="HU188" i="3"/>
  <c r="HU154" i="3" s="1"/>
  <c r="HV188" i="3" s="1"/>
  <c r="HU189" i="3"/>
  <c r="HU155" i="3" s="1"/>
  <c r="HV189" i="3" s="1"/>
  <c r="HU192" i="3"/>
  <c r="HU158" i="3" s="1"/>
  <c r="HU159" i="3"/>
  <c r="HU190" i="3"/>
  <c r="HU156" i="3" s="1"/>
  <c r="HU191" i="3"/>
  <c r="HU157" i="3" s="1"/>
  <c r="HW9109" i="3"/>
  <c r="HW9110" i="3"/>
  <c r="IH9137" i="3"/>
  <c r="IH9138" i="3"/>
  <c r="IK9143" i="3"/>
  <c r="IA9121" i="3"/>
  <c r="IA9120" i="3"/>
  <c r="IK9144" i="3"/>
  <c r="IK9145" i="3"/>
  <c r="IK9146" i="3"/>
  <c r="IF9131" i="3"/>
  <c r="IF9132" i="3"/>
  <c r="ID9126" i="3"/>
  <c r="ID9128" i="3"/>
  <c r="ID9127" i="3"/>
  <c r="ID9125" i="3"/>
  <c r="IN9154" i="3"/>
  <c r="IN9153" i="3"/>
  <c r="IM9149" i="3"/>
  <c r="IH9136" i="3"/>
  <c r="IH9135" i="3"/>
  <c r="IJ9141" i="3"/>
  <c r="IM9151" i="3"/>
  <c r="IM9150" i="3"/>
  <c r="IT9165" i="3"/>
  <c r="IT9167" i="3"/>
  <c r="IT9168" i="3"/>
  <c r="IT9169" i="3"/>
  <c r="IT9166" i="3"/>
  <c r="IT9164" i="3"/>
  <c r="IT9163" i="3"/>
  <c r="IR9159" i="3"/>
  <c r="IR9160" i="3"/>
  <c r="IW9173" i="3"/>
  <c r="IW9174" i="3"/>
  <c r="IY9180" i="3"/>
  <c r="IY9179" i="3"/>
  <c r="IX9177" i="3" l="1"/>
  <c r="IX9176" i="3"/>
  <c r="HV161" i="3"/>
  <c r="HW195" i="3" s="1"/>
  <c r="JI9216" i="3"/>
  <c r="JI9212" i="3"/>
  <c r="JI9218" i="3"/>
  <c r="JI9217" i="3"/>
  <c r="JI9213" i="3"/>
  <c r="JI9215" i="3"/>
  <c r="JI9214" i="3"/>
  <c r="JM9223" i="3"/>
  <c r="JA9187" i="3"/>
  <c r="JA9188" i="3"/>
  <c r="JP9227" i="3"/>
  <c r="JP9228" i="3"/>
  <c r="JP9229" i="3"/>
  <c r="JP9230" i="3"/>
  <c r="JS9234" i="3"/>
  <c r="HW9107" i="3"/>
  <c r="HX9108" i="3" s="1"/>
  <c r="JW9249" i="3"/>
  <c r="JU9241" i="3"/>
  <c r="JU9242" i="3"/>
  <c r="JU9240" i="3"/>
  <c r="JU9239" i="3"/>
  <c r="JF9202" i="3"/>
  <c r="JU9245" i="3"/>
  <c r="JU9244" i="3"/>
  <c r="JU9243" i="3"/>
  <c r="JU9238" i="3"/>
  <c r="JU9237" i="3"/>
  <c r="JW9250" i="3"/>
  <c r="JW9252" i="3"/>
  <c r="JW9251" i="3"/>
  <c r="JW9248" i="3"/>
  <c r="HM133" i="3"/>
  <c r="HN167" i="3" s="1"/>
  <c r="HU153" i="3"/>
  <c r="HV187" i="3" s="1"/>
  <c r="W245" i="3"/>
  <c r="AX245" i="3" s="1"/>
  <c r="HN168" i="3"/>
  <c r="JF9203" i="3"/>
  <c r="JG9205" i="3"/>
  <c r="JG9208" i="3"/>
  <c r="JG9209" i="3"/>
  <c r="JG9207" i="3"/>
  <c r="JF9201" i="3"/>
  <c r="HW162" i="3"/>
  <c r="HX196" i="3" s="1"/>
  <c r="JG9206" i="3"/>
  <c r="HU152" i="3"/>
  <c r="HV186" i="3" s="1"/>
  <c r="HS147" i="3"/>
  <c r="HT181" i="3" s="1"/>
  <c r="KF9265" i="3"/>
  <c r="HZ9115" i="3"/>
  <c r="HO136" i="3"/>
  <c r="HP170" i="3" s="1"/>
  <c r="HZ9118" i="3"/>
  <c r="HZ9117" i="3"/>
  <c r="HZ9116" i="3"/>
  <c r="HZ9114" i="3"/>
  <c r="HQ142" i="3"/>
  <c r="HR176" i="3" s="1"/>
  <c r="KF9266" i="3"/>
  <c r="HO137" i="3"/>
  <c r="HP171" i="3" s="1"/>
  <c r="KF9267" i="3"/>
  <c r="HQ141" i="3"/>
  <c r="HR175" i="3" s="1"/>
  <c r="KF9272" i="3"/>
  <c r="JZ9257" i="3"/>
  <c r="JZ9258" i="3"/>
  <c r="JZ9256" i="3"/>
  <c r="HP139" i="3"/>
  <c r="HQ140" i="3" s="1"/>
  <c r="KF9269" i="3"/>
  <c r="KF9270" i="3"/>
  <c r="KF9268" i="3"/>
  <c r="KF9274" i="3"/>
  <c r="KF9273" i="3"/>
  <c r="KF9271" i="3"/>
  <c r="HR178" i="3"/>
  <c r="HR144" i="3" s="1"/>
  <c r="HS178" i="3" s="1"/>
  <c r="HR145" i="3"/>
  <c r="IZ9185" i="3"/>
  <c r="IZ9184" i="3"/>
  <c r="IZ9183" i="3"/>
  <c r="IZ9182" i="3"/>
  <c r="HT183" i="3"/>
  <c r="HT149" i="3" s="1"/>
  <c r="HU183" i="3" s="1"/>
  <c r="HT150" i="3"/>
  <c r="JD9195" i="3"/>
  <c r="JD9193" i="3"/>
  <c r="JD9194" i="3"/>
  <c r="JD9196" i="3"/>
  <c r="JD9197" i="3"/>
  <c r="JD9198" i="3"/>
  <c r="JD9192" i="3"/>
  <c r="HV190" i="3"/>
  <c r="HV156" i="3" s="1"/>
  <c r="HW190" i="3" s="1"/>
  <c r="HV191" i="3"/>
  <c r="HV157" i="3" s="1"/>
  <c r="HV160" i="3"/>
  <c r="HV193" i="3"/>
  <c r="HV159" i="3" s="1"/>
  <c r="HV192" i="3"/>
  <c r="HV158" i="3" s="1"/>
  <c r="HV155" i="3"/>
  <c r="HW189" i="3" s="1"/>
  <c r="HX9111" i="3"/>
  <c r="HY9112" i="3" s="1"/>
  <c r="HX9110" i="3"/>
  <c r="HX9109" i="3"/>
  <c r="II9138" i="3"/>
  <c r="II9139" i="3"/>
  <c r="IB9122" i="3"/>
  <c r="IB9121" i="3"/>
  <c r="IL9146" i="3"/>
  <c r="IL9147" i="3"/>
  <c r="IL9145" i="3"/>
  <c r="IL9144" i="3"/>
  <c r="IG9133" i="3"/>
  <c r="IG9132" i="3"/>
  <c r="IE9127" i="3"/>
  <c r="IE9126" i="3"/>
  <c r="IE9128" i="3"/>
  <c r="IE9129" i="3"/>
  <c r="IO9154" i="3"/>
  <c r="IO9155" i="3"/>
  <c r="IN9150" i="3"/>
  <c r="II9136" i="3"/>
  <c r="II9137" i="3"/>
  <c r="IK9142" i="3"/>
  <c r="IN9152" i="3"/>
  <c r="IN9151" i="3"/>
  <c r="IU9166" i="3"/>
  <c r="IU9164" i="3"/>
  <c r="IS9160" i="3"/>
  <c r="IS9161" i="3"/>
  <c r="IU9165" i="3"/>
  <c r="IU9170" i="3"/>
  <c r="IU9169" i="3"/>
  <c r="IU9168" i="3"/>
  <c r="IU9167" i="3"/>
  <c r="IX9175" i="3"/>
  <c r="IX9174" i="3"/>
  <c r="IZ9181" i="3"/>
  <c r="IZ9180" i="3"/>
  <c r="IY9177" i="3" l="1"/>
  <c r="IY9178" i="3"/>
  <c r="JJ9217" i="3"/>
  <c r="JJ9214" i="3"/>
  <c r="JJ9215" i="3"/>
  <c r="JJ9216" i="3"/>
  <c r="JJ9213" i="3"/>
  <c r="JJ9219" i="3"/>
  <c r="JJ9218" i="3"/>
  <c r="JG9203" i="3"/>
  <c r="HN134" i="3"/>
  <c r="HO168" i="3" s="1"/>
  <c r="W244" i="3"/>
  <c r="AX244" i="3" s="1"/>
  <c r="W275" i="3" s="1"/>
  <c r="JN9224" i="3"/>
  <c r="JQ9231" i="3"/>
  <c r="JR9232" i="3" s="1"/>
  <c r="JQ9230" i="3"/>
  <c r="JQ9229" i="3"/>
  <c r="JQ9228" i="3"/>
  <c r="JT9235" i="3"/>
  <c r="JB9188" i="3"/>
  <c r="JB9189" i="3"/>
  <c r="JV9243" i="3"/>
  <c r="HN108" i="3"/>
  <c r="HN114" i="3" s="1"/>
  <c r="HN115" i="3" s="1"/>
  <c r="HN133" i="3" s="1"/>
  <c r="HO109" i="3" s="1"/>
  <c r="HN109" i="3"/>
  <c r="HV154" i="3"/>
  <c r="HW188" i="3" s="1"/>
  <c r="JV9238" i="3"/>
  <c r="JV9244" i="3"/>
  <c r="JV9245" i="3"/>
  <c r="JV9246" i="3"/>
  <c r="JG9202" i="3"/>
  <c r="JV9239" i="3"/>
  <c r="JV9240" i="3"/>
  <c r="JV9242" i="3"/>
  <c r="JV9241" i="3"/>
  <c r="JX9251" i="3"/>
  <c r="JX9249" i="3"/>
  <c r="JX9252" i="3"/>
  <c r="JX9253" i="3"/>
  <c r="JX9250" i="3"/>
  <c r="JH9206" i="3"/>
  <c r="HX9107" i="3"/>
  <c r="HY9108" i="3" s="1"/>
  <c r="HV153" i="3"/>
  <c r="HW187" i="3" s="1"/>
  <c r="JG9204" i="3"/>
  <c r="JH9205" i="3" s="1"/>
  <c r="JH9207" i="3"/>
  <c r="JH9209" i="3"/>
  <c r="JH9210" i="3"/>
  <c r="JH9208" i="3"/>
  <c r="HT148" i="3"/>
  <c r="HU182" i="3" s="1"/>
  <c r="IA9115" i="3"/>
  <c r="IA9116" i="3"/>
  <c r="KG9266" i="3"/>
  <c r="HR143" i="3"/>
  <c r="HS177" i="3" s="1"/>
  <c r="HP138" i="3"/>
  <c r="HQ172" i="3" s="1"/>
  <c r="HQ173" i="3"/>
  <c r="KG9267" i="3"/>
  <c r="HP137" i="3"/>
  <c r="HQ171" i="3" s="1"/>
  <c r="IA9117" i="3"/>
  <c r="IA9119" i="3"/>
  <c r="IA9118" i="3"/>
  <c r="KG9270" i="3"/>
  <c r="HR142" i="3"/>
  <c r="HS176" i="3" s="1"/>
  <c r="KA9259" i="3"/>
  <c r="KA9258" i="3"/>
  <c r="KA9257" i="3"/>
  <c r="KG9273" i="3"/>
  <c r="KG9269" i="3"/>
  <c r="KG9268" i="3"/>
  <c r="KG9272" i="3"/>
  <c r="KG9271" i="3"/>
  <c r="KG9274" i="3"/>
  <c r="KG9275" i="3"/>
  <c r="HS179" i="3"/>
  <c r="HS145" i="3" s="1"/>
  <c r="HT179" i="3" s="1"/>
  <c r="HS146" i="3"/>
  <c r="JA9186" i="3"/>
  <c r="JA9185" i="3"/>
  <c r="JA9184" i="3"/>
  <c r="JA9183" i="3"/>
  <c r="HU184" i="3"/>
  <c r="HU150" i="3" s="1"/>
  <c r="HV184" i="3" s="1"/>
  <c r="HU151" i="3"/>
  <c r="JE9199" i="3"/>
  <c r="JE9198" i="3"/>
  <c r="JE9197" i="3"/>
  <c r="JE9196" i="3"/>
  <c r="JE9195" i="3"/>
  <c r="JE9194" i="3"/>
  <c r="JE9193" i="3"/>
  <c r="HW156" i="3"/>
  <c r="HX190" i="3" s="1"/>
  <c r="HW192" i="3"/>
  <c r="HW158" i="3" s="1"/>
  <c r="HW193" i="3"/>
  <c r="HW159" i="3" s="1"/>
  <c r="HW194" i="3"/>
  <c r="HW160" i="3" s="1"/>
  <c r="HW161" i="3"/>
  <c r="HW191" i="3"/>
  <c r="HW157" i="3" s="1"/>
  <c r="HX191" i="3" s="1"/>
  <c r="HR174" i="3"/>
  <c r="HR141" i="3"/>
  <c r="HY9109" i="3"/>
  <c r="HY9111" i="3"/>
  <c r="HZ9112" i="3" s="1"/>
  <c r="HY9110" i="3"/>
  <c r="HZ9113" i="3"/>
  <c r="IJ9139" i="3"/>
  <c r="IJ9140" i="3"/>
  <c r="IC9122" i="3"/>
  <c r="IC9123" i="3"/>
  <c r="IM9145" i="3"/>
  <c r="IM9147" i="3"/>
  <c r="IM9148" i="3"/>
  <c r="IM9146" i="3"/>
  <c r="IH9134" i="3"/>
  <c r="IH9133" i="3"/>
  <c r="IF9130" i="3"/>
  <c r="IF9129" i="3"/>
  <c r="IF9128" i="3"/>
  <c r="IF9127" i="3"/>
  <c r="IP9155" i="3"/>
  <c r="IP9156" i="3"/>
  <c r="IJ9138" i="3"/>
  <c r="IJ9137" i="3"/>
  <c r="IO9151" i="3"/>
  <c r="IL9143" i="3"/>
  <c r="IO9153" i="3"/>
  <c r="IO9152" i="3"/>
  <c r="IV9165" i="3"/>
  <c r="IV9168" i="3"/>
  <c r="IV9167" i="3"/>
  <c r="IV9169" i="3"/>
  <c r="IV9171" i="3"/>
  <c r="IV9170" i="3"/>
  <c r="IV9166" i="3"/>
  <c r="IT9161" i="3"/>
  <c r="IT9162" i="3"/>
  <c r="IY9176" i="3"/>
  <c r="IY9175" i="3"/>
  <c r="JA9182" i="3"/>
  <c r="JA9181" i="3"/>
  <c r="IZ9179" i="3" l="1"/>
  <c r="IZ9178" i="3"/>
  <c r="JK9218" i="3"/>
  <c r="JK9214" i="3"/>
  <c r="JK9220" i="3"/>
  <c r="JK9219" i="3"/>
  <c r="JK9216" i="3"/>
  <c r="JK9217" i="3"/>
  <c r="JK9215" i="3"/>
  <c r="HO135" i="3"/>
  <c r="HP169" i="3" s="1"/>
  <c r="JO9225" i="3"/>
  <c r="JC9189" i="3"/>
  <c r="JC9190" i="3"/>
  <c r="HO108" i="3"/>
  <c r="HO114" i="3" s="1"/>
  <c r="HO115" i="3" s="1"/>
  <c r="HO167" i="3"/>
  <c r="JU9236" i="3"/>
  <c r="HO134" i="3"/>
  <c r="HP168" i="3" s="1"/>
  <c r="JR9229" i="3"/>
  <c r="JR9231" i="3"/>
  <c r="JS9232" i="3" s="1"/>
  <c r="JR9230" i="3"/>
  <c r="HW155" i="3"/>
  <c r="HX189" i="3" s="1"/>
  <c r="JS9233" i="3"/>
  <c r="JW9241" i="3"/>
  <c r="JW9242" i="3"/>
  <c r="JW9243" i="3"/>
  <c r="JW9240" i="3"/>
  <c r="JW9239" i="3"/>
  <c r="JH9204" i="3"/>
  <c r="JI9205" i="3" s="1"/>
  <c r="JY9250" i="3"/>
  <c r="JW9246" i="3"/>
  <c r="JW9247" i="3"/>
  <c r="JW9245" i="3"/>
  <c r="JW9244" i="3"/>
  <c r="JY9253" i="3"/>
  <c r="JY9254" i="3"/>
  <c r="JY9252" i="3"/>
  <c r="JY9251" i="3"/>
  <c r="HW154" i="3"/>
  <c r="HX188" i="3" s="1"/>
  <c r="JH9203" i="3"/>
  <c r="JI9208" i="3"/>
  <c r="HU149" i="3"/>
  <c r="HV183" i="3" s="1"/>
  <c r="JI9211" i="3"/>
  <c r="JI9210" i="3"/>
  <c r="JI9209" i="3"/>
  <c r="JI9207" i="3"/>
  <c r="JI9206" i="3"/>
  <c r="HS144" i="3"/>
  <c r="HT178" i="3" s="1"/>
  <c r="HQ139" i="3"/>
  <c r="HR173" i="3" s="1"/>
  <c r="IB9118" i="3"/>
  <c r="HQ138" i="3"/>
  <c r="HR172" i="3" s="1"/>
  <c r="HS143" i="3"/>
  <c r="HT177" i="3" s="1"/>
  <c r="IB9120" i="3"/>
  <c r="IB9119" i="3"/>
  <c r="IB9117" i="3"/>
  <c r="IB9116" i="3"/>
  <c r="KB9258" i="3"/>
  <c r="KB9260" i="3"/>
  <c r="KB9259" i="3"/>
  <c r="HT180" i="3"/>
  <c r="HT146" i="3" s="1"/>
  <c r="HU180" i="3" s="1"/>
  <c r="HT147" i="3"/>
  <c r="JB9187" i="3"/>
  <c r="JB9186" i="3"/>
  <c r="JB9185" i="3"/>
  <c r="JB9184" i="3"/>
  <c r="HV185" i="3"/>
  <c r="HV151" i="3" s="1"/>
  <c r="HW185" i="3" s="1"/>
  <c r="HV152" i="3"/>
  <c r="JF9194" i="3"/>
  <c r="JF9195" i="3"/>
  <c r="JF9196" i="3"/>
  <c r="JF9197" i="3"/>
  <c r="JF9198" i="3"/>
  <c r="JF9199" i="3"/>
  <c r="JF9200" i="3"/>
  <c r="HX157" i="3"/>
  <c r="HY191" i="3" s="1"/>
  <c r="HX162" i="3"/>
  <c r="HX195" i="3"/>
  <c r="HX161" i="3" s="1"/>
  <c r="HX194" i="3"/>
  <c r="HX160" i="3" s="1"/>
  <c r="HX193" i="3"/>
  <c r="HX159" i="3" s="1"/>
  <c r="HX192" i="3"/>
  <c r="HX158" i="3" s="1"/>
  <c r="HY192" i="3" s="1"/>
  <c r="HS175" i="3"/>
  <c r="HS142" i="3"/>
  <c r="HZ9110" i="3"/>
  <c r="IA9114" i="3"/>
  <c r="IA9113" i="3"/>
  <c r="HZ9111" i="3"/>
  <c r="HZ9109" i="3"/>
  <c r="IK9141" i="3"/>
  <c r="IK9140" i="3"/>
  <c r="IN9146" i="3"/>
  <c r="ID9124" i="3"/>
  <c r="ID9123" i="3"/>
  <c r="IN9148" i="3"/>
  <c r="IN9149" i="3"/>
  <c r="IN9147" i="3"/>
  <c r="II9134" i="3"/>
  <c r="II9135" i="3"/>
  <c r="IG9128" i="3"/>
  <c r="IG9129" i="3"/>
  <c r="IG9130" i="3"/>
  <c r="IG9131" i="3"/>
  <c r="IQ9157" i="3"/>
  <c r="IQ9156" i="3"/>
  <c r="IK9138" i="3"/>
  <c r="IK9139" i="3"/>
  <c r="IP9152" i="3"/>
  <c r="IM9144" i="3"/>
  <c r="IP9154" i="3"/>
  <c r="IP9153" i="3"/>
  <c r="IW9167" i="3"/>
  <c r="IW9168" i="3"/>
  <c r="IW9170" i="3"/>
  <c r="IU9162" i="3"/>
  <c r="IU9163" i="3"/>
  <c r="IW9172" i="3"/>
  <c r="IW9171" i="3"/>
  <c r="IW9166" i="3"/>
  <c r="IW9169" i="3"/>
  <c r="IZ9176" i="3"/>
  <c r="IZ9177" i="3"/>
  <c r="JB9183" i="3"/>
  <c r="JB9182" i="3"/>
  <c r="HP136" i="3" l="1"/>
  <c r="HQ170" i="3" s="1"/>
  <c r="JA9180" i="3"/>
  <c r="JA9179" i="3"/>
  <c r="JL9215" i="3"/>
  <c r="JL9219" i="3"/>
  <c r="JL9217" i="3"/>
  <c r="JL9218" i="3"/>
  <c r="JL9216" i="3"/>
  <c r="JL9221" i="3"/>
  <c r="JL9220" i="3"/>
  <c r="JI9204" i="3"/>
  <c r="JJ9205" i="3" s="1"/>
  <c r="HO133" i="3"/>
  <c r="HP108" i="3" s="1"/>
  <c r="HP114" i="3" s="1"/>
  <c r="HP115" i="3" s="1"/>
  <c r="JP9226" i="3"/>
  <c r="JS9231" i="3"/>
  <c r="JT9232" i="3" s="1"/>
  <c r="JS9230" i="3"/>
  <c r="JV9237" i="3"/>
  <c r="HX156" i="3"/>
  <c r="HY190" i="3" s="1"/>
  <c r="HP135" i="3"/>
  <c r="HQ169" i="3" s="1"/>
  <c r="JD9190" i="3"/>
  <c r="JD9191" i="3"/>
  <c r="JT9234" i="3"/>
  <c r="JT9233" i="3"/>
  <c r="JX9244" i="3"/>
  <c r="JX9245" i="3"/>
  <c r="JX9247" i="3"/>
  <c r="JX9248" i="3"/>
  <c r="JX9246" i="3"/>
  <c r="JX9240" i="3"/>
  <c r="JX9243" i="3"/>
  <c r="JX9242" i="3"/>
  <c r="JX9241" i="3"/>
  <c r="JZ9251" i="3"/>
  <c r="HX155" i="3"/>
  <c r="HY189" i="3" s="1"/>
  <c r="JZ9252" i="3"/>
  <c r="JZ9254" i="3"/>
  <c r="JZ9255" i="3"/>
  <c r="JZ9253" i="3"/>
  <c r="JJ9209" i="3"/>
  <c r="JJ9206" i="3"/>
  <c r="HV150" i="3"/>
  <c r="HW184" i="3" s="1"/>
  <c r="JJ9207" i="3"/>
  <c r="JJ9208" i="3"/>
  <c r="JJ9210" i="3"/>
  <c r="JJ9212" i="3"/>
  <c r="JJ9211" i="3"/>
  <c r="HT145" i="3"/>
  <c r="HU179" i="3" s="1"/>
  <c r="HR140" i="3"/>
  <c r="HS174" i="3" s="1"/>
  <c r="HT144" i="3"/>
  <c r="HU178" i="3" s="1"/>
  <c r="HR139" i="3"/>
  <c r="HS173" i="3" s="1"/>
  <c r="KC9259" i="3"/>
  <c r="IC9119" i="3"/>
  <c r="IC9117" i="3"/>
  <c r="IC9118" i="3"/>
  <c r="IC9121" i="3"/>
  <c r="IC9120" i="3"/>
  <c r="KC9261" i="3"/>
  <c r="KC9260" i="3"/>
  <c r="HU181" i="3"/>
  <c r="HU147" i="3" s="1"/>
  <c r="HV181" i="3" s="1"/>
  <c r="HU148" i="3"/>
  <c r="JC9188" i="3"/>
  <c r="JC9187" i="3"/>
  <c r="JC9186" i="3"/>
  <c r="JC9185" i="3"/>
  <c r="HW153" i="3"/>
  <c r="HX187" i="3" s="1"/>
  <c r="HW186" i="3"/>
  <c r="HW152" i="3" s="1"/>
  <c r="HX186" i="3" s="1"/>
  <c r="JG9201" i="3"/>
  <c r="JH9202" i="3" s="1"/>
  <c r="JG9200" i="3"/>
  <c r="JG9199" i="3"/>
  <c r="JG9198" i="3"/>
  <c r="JG9197" i="3"/>
  <c r="JG9196" i="3"/>
  <c r="JG9195" i="3"/>
  <c r="HQ137" i="3"/>
  <c r="HR171" i="3" s="1"/>
  <c r="HY193" i="3"/>
  <c r="HY159" i="3" s="1"/>
  <c r="X270" i="3" s="1"/>
  <c r="AY270" i="3" s="1"/>
  <c r="HY158" i="3"/>
  <c r="HZ192" i="3" s="1"/>
  <c r="HY194" i="3"/>
  <c r="HY160" i="3" s="1"/>
  <c r="HY195" i="3"/>
  <c r="HY161" i="3" s="1"/>
  <c r="HY196" i="3"/>
  <c r="HY162" i="3" s="1"/>
  <c r="HY9107" i="3"/>
  <c r="HT176" i="3"/>
  <c r="HT143" i="3"/>
  <c r="IA9111" i="3"/>
  <c r="IA9110" i="3"/>
  <c r="IB9114" i="3"/>
  <c r="IB9115" i="3"/>
  <c r="IA9112" i="3"/>
  <c r="IL9141" i="3"/>
  <c r="IL9142" i="3"/>
  <c r="IO9147" i="3"/>
  <c r="IE9124" i="3"/>
  <c r="IE9125" i="3"/>
  <c r="IO9150" i="3"/>
  <c r="IO9149" i="3"/>
  <c r="IO9148" i="3"/>
  <c r="IJ9136" i="3"/>
  <c r="IJ9135" i="3"/>
  <c r="IH9131" i="3"/>
  <c r="IH9132" i="3"/>
  <c r="IH9130" i="3"/>
  <c r="IH9129" i="3"/>
  <c r="IR9158" i="3"/>
  <c r="IR9157" i="3"/>
  <c r="IQ9153" i="3"/>
  <c r="IL9140" i="3"/>
  <c r="IL9139" i="3"/>
  <c r="IN9145" i="3"/>
  <c r="IQ9155" i="3"/>
  <c r="IQ9154" i="3"/>
  <c r="IX9169" i="3"/>
  <c r="IX9171" i="3"/>
  <c r="IX9168" i="3"/>
  <c r="IX9167" i="3"/>
  <c r="IX9172" i="3"/>
  <c r="IX9173" i="3"/>
  <c r="IX9170" i="3"/>
  <c r="IV9163" i="3"/>
  <c r="IV9164" i="3"/>
  <c r="JA9178" i="3"/>
  <c r="JA9177" i="3"/>
  <c r="JC9183" i="3"/>
  <c r="JC9184" i="3"/>
  <c r="JB9181" i="3" l="1"/>
  <c r="JB9180" i="3"/>
  <c r="JM9220" i="3"/>
  <c r="JM9216" i="3"/>
  <c r="JM9222" i="3"/>
  <c r="JM9221" i="3"/>
  <c r="HP109" i="3"/>
  <c r="HP167" i="3"/>
  <c r="HP133" i="3" s="1"/>
  <c r="HQ109" i="3" s="1"/>
  <c r="JM9218" i="3"/>
  <c r="JM9219" i="3"/>
  <c r="HP134" i="3"/>
  <c r="HQ135" i="3" s="1"/>
  <c r="HR169" i="3" s="1"/>
  <c r="JM9217" i="3"/>
  <c r="JY9241" i="3"/>
  <c r="HY157" i="3"/>
  <c r="HZ191" i="3" s="1"/>
  <c r="JU9233" i="3"/>
  <c r="JQ9227" i="3"/>
  <c r="JU9235" i="3"/>
  <c r="JU9234" i="3"/>
  <c r="JE9192" i="3"/>
  <c r="JE9191" i="3"/>
  <c r="HQ136" i="3"/>
  <c r="HR170" i="3" s="1"/>
  <c r="JW9238" i="3"/>
  <c r="JT9231" i="3"/>
  <c r="JU9232" i="3" s="1"/>
  <c r="JY9246" i="3"/>
  <c r="HY156" i="3"/>
  <c r="HZ190" i="3" s="1"/>
  <c r="KA9253" i="3"/>
  <c r="JY9242" i="3"/>
  <c r="JY9243" i="3"/>
  <c r="JY9248" i="3"/>
  <c r="JY9249" i="3"/>
  <c r="JY9247" i="3"/>
  <c r="JY9245" i="3"/>
  <c r="JY9244" i="3"/>
  <c r="JK9206" i="3"/>
  <c r="KA9256" i="3"/>
  <c r="KA9255" i="3"/>
  <c r="KA9254" i="3"/>
  <c r="KA9252" i="3"/>
  <c r="HW151" i="3"/>
  <c r="HX185" i="3" s="1"/>
  <c r="JK9211" i="3"/>
  <c r="JK9213" i="3"/>
  <c r="JK9212" i="3"/>
  <c r="JK9210" i="3"/>
  <c r="JK9207" i="3"/>
  <c r="JK9208" i="3"/>
  <c r="JK9209" i="3"/>
  <c r="HU146" i="3"/>
  <c r="HV180" i="3" s="1"/>
  <c r="HU145" i="3"/>
  <c r="HV179" i="3" s="1"/>
  <c r="HS141" i="3"/>
  <c r="HT175" i="3" s="1"/>
  <c r="HS140" i="3"/>
  <c r="HT174" i="3" s="1"/>
  <c r="ID9120" i="3"/>
  <c r="KD9260" i="3"/>
  <c r="ID9121" i="3"/>
  <c r="ID9122" i="3"/>
  <c r="ID9118" i="3"/>
  <c r="ID9119" i="3"/>
  <c r="KD9261" i="3"/>
  <c r="KD9262" i="3"/>
  <c r="HV182" i="3"/>
  <c r="HV148" i="3" s="1"/>
  <c r="HW182" i="3" s="1"/>
  <c r="HV149" i="3"/>
  <c r="JD9189" i="3"/>
  <c r="JD9188" i="3"/>
  <c r="JD9187" i="3"/>
  <c r="JD9186" i="3"/>
  <c r="HX153" i="3"/>
  <c r="HY187" i="3" s="1"/>
  <c r="HX154" i="3"/>
  <c r="HY188" i="3" s="1"/>
  <c r="JH9196" i="3"/>
  <c r="JH9197" i="3"/>
  <c r="HR138" i="3"/>
  <c r="HS172" i="3" s="1"/>
  <c r="JH9198" i="3"/>
  <c r="JH9199" i="3"/>
  <c r="JH9201" i="3"/>
  <c r="JI9202" i="3" s="1"/>
  <c r="JH9200" i="3"/>
  <c r="JI9203" i="3"/>
  <c r="X269" i="3"/>
  <c r="AY269" i="3" s="1"/>
  <c r="HZ9107" i="3"/>
  <c r="HZ9108" i="3"/>
  <c r="X273" i="3"/>
  <c r="AY273" i="3" s="1"/>
  <c r="HZ196" i="3"/>
  <c r="HZ162" i="3" s="1"/>
  <c r="IA196" i="3" s="1"/>
  <c r="X272" i="3"/>
  <c r="AY272" i="3" s="1"/>
  <c r="HZ195" i="3"/>
  <c r="HZ161" i="3" s="1"/>
  <c r="HZ194" i="3"/>
  <c r="HZ160" i="3" s="1"/>
  <c r="X271" i="3"/>
  <c r="AY271" i="3" s="1"/>
  <c r="HZ193" i="3"/>
  <c r="HZ159" i="3" s="1"/>
  <c r="HU177" i="3"/>
  <c r="HU144" i="3"/>
  <c r="IB9112" i="3"/>
  <c r="IC9116" i="3"/>
  <c r="IC9115" i="3"/>
  <c r="IB9113" i="3"/>
  <c r="IB9111" i="3"/>
  <c r="IM9142" i="3"/>
  <c r="IM9143" i="3"/>
  <c r="IP9148" i="3"/>
  <c r="IF9125" i="3"/>
  <c r="IF9126" i="3"/>
  <c r="IP9149" i="3"/>
  <c r="IP9151" i="3"/>
  <c r="IP9150" i="3"/>
  <c r="IK9136" i="3"/>
  <c r="IK9137" i="3"/>
  <c r="II9130" i="3"/>
  <c r="II9133" i="3"/>
  <c r="II9132" i="3"/>
  <c r="II9131" i="3"/>
  <c r="IS9158" i="3"/>
  <c r="IS9159" i="3"/>
  <c r="IR9154" i="3"/>
  <c r="IM9141" i="3"/>
  <c r="IM9140" i="3"/>
  <c r="IO9146" i="3"/>
  <c r="IR9156" i="3"/>
  <c r="IR9155" i="3"/>
  <c r="IY9170" i="3"/>
  <c r="IY9168" i="3"/>
  <c r="IW9164" i="3"/>
  <c r="IW9165" i="3"/>
  <c r="IY9173" i="3"/>
  <c r="IY9174" i="3"/>
  <c r="IY9169" i="3"/>
  <c r="IY9172" i="3"/>
  <c r="IY9171" i="3"/>
  <c r="JB9179" i="3"/>
  <c r="JB9178" i="3"/>
  <c r="JD9184" i="3"/>
  <c r="JD9185" i="3"/>
  <c r="JC9182" i="3" l="1"/>
  <c r="JC9181" i="3"/>
  <c r="HQ108" i="3"/>
  <c r="HQ114" i="3" s="1"/>
  <c r="HQ115" i="3" s="1"/>
  <c r="HQ167" i="3"/>
  <c r="HQ168" i="3"/>
  <c r="HQ134" i="3" s="1"/>
  <c r="HR168" i="3" s="1"/>
  <c r="JN9217" i="3"/>
  <c r="JN9221" i="3"/>
  <c r="HR136" i="3"/>
  <c r="HS170" i="3" s="1"/>
  <c r="X268" i="3"/>
  <c r="AY268" i="3" s="1"/>
  <c r="HR137" i="3"/>
  <c r="HS171" i="3" s="1"/>
  <c r="JN9220" i="3"/>
  <c r="JN9219" i="3"/>
  <c r="JN9218" i="3"/>
  <c r="JN9223" i="3"/>
  <c r="JN9222" i="3"/>
  <c r="JV9234" i="3"/>
  <c r="JV9233" i="3"/>
  <c r="HZ158" i="3"/>
  <c r="IA192" i="3" s="1"/>
  <c r="HZ157" i="3"/>
  <c r="IA191" i="3" s="1"/>
  <c r="X267" i="3"/>
  <c r="AY267" i="3" s="1"/>
  <c r="JR9228" i="3"/>
  <c r="JX9239" i="3"/>
  <c r="JF9192" i="3"/>
  <c r="JF9193" i="3"/>
  <c r="JV9236" i="3"/>
  <c r="JV9235" i="3"/>
  <c r="JZ9244" i="3"/>
  <c r="JZ9247" i="3"/>
  <c r="JZ9245" i="3"/>
  <c r="JZ9246" i="3"/>
  <c r="JZ9250" i="3"/>
  <c r="JZ9249" i="3"/>
  <c r="JZ9248" i="3"/>
  <c r="JZ9243" i="3"/>
  <c r="JZ9242" i="3"/>
  <c r="KB9254" i="3"/>
  <c r="HX152" i="3"/>
  <c r="HY186" i="3" s="1"/>
  <c r="KB9253" i="3"/>
  <c r="KB9255" i="3"/>
  <c r="KB9256" i="3"/>
  <c r="KB9257" i="3"/>
  <c r="JL9209" i="3"/>
  <c r="HT142" i="3"/>
  <c r="HU176" i="3" s="1"/>
  <c r="JL9212" i="3"/>
  <c r="HV147" i="3"/>
  <c r="HW181" i="3" s="1"/>
  <c r="JL9208" i="3"/>
  <c r="JL9207" i="3"/>
  <c r="HV146" i="3"/>
  <c r="HW180" i="3" s="1"/>
  <c r="JL9210" i="3"/>
  <c r="JL9214" i="3"/>
  <c r="JL9213" i="3"/>
  <c r="JL9211" i="3"/>
  <c r="HT141" i="3"/>
  <c r="IE9119" i="3"/>
  <c r="IE9120" i="3"/>
  <c r="IE9122" i="3"/>
  <c r="IE9123" i="3"/>
  <c r="IE9121" i="3"/>
  <c r="KE9262" i="3"/>
  <c r="KE9263" i="3"/>
  <c r="KE9261" i="3"/>
  <c r="HW150" i="3"/>
  <c r="HW183" i="3"/>
  <c r="HW149" i="3" s="1"/>
  <c r="HX183" i="3" s="1"/>
  <c r="JE9190" i="3"/>
  <c r="JE9189" i="3"/>
  <c r="JE9188" i="3"/>
  <c r="JE9187" i="3"/>
  <c r="HY154" i="3"/>
  <c r="HY155" i="3"/>
  <c r="JI9200" i="3"/>
  <c r="JI9201" i="3"/>
  <c r="JI9199" i="3"/>
  <c r="JI9198" i="3"/>
  <c r="HS139" i="3"/>
  <c r="HT173" i="3" s="1"/>
  <c r="JI9197" i="3"/>
  <c r="JJ9204" i="3"/>
  <c r="JJ9203" i="3"/>
  <c r="IA193" i="3"/>
  <c r="IA194" i="3"/>
  <c r="IA160" i="3" s="1"/>
  <c r="IA195" i="3"/>
  <c r="IA161" i="3" s="1"/>
  <c r="IA162" i="3"/>
  <c r="IA9108" i="3"/>
  <c r="IA9109" i="3"/>
  <c r="IA9107" i="3"/>
  <c r="IC9113" i="3"/>
  <c r="HV178" i="3"/>
  <c r="HV145" i="3"/>
  <c r="IC9114" i="3"/>
  <c r="ID9116" i="3"/>
  <c r="ID9117" i="3"/>
  <c r="IC9112" i="3"/>
  <c r="IN9143" i="3"/>
  <c r="IN9144" i="3"/>
  <c r="IQ9150" i="3"/>
  <c r="IG9126" i="3"/>
  <c r="IG9127" i="3"/>
  <c r="IQ9152" i="3"/>
  <c r="IQ9151" i="3"/>
  <c r="IQ9149" i="3"/>
  <c r="IL9138" i="3"/>
  <c r="IL9137" i="3"/>
  <c r="IJ9131" i="3"/>
  <c r="IJ9132" i="3"/>
  <c r="IJ9133" i="3"/>
  <c r="IJ9134" i="3"/>
  <c r="IT9160" i="3"/>
  <c r="IT9159" i="3"/>
  <c r="IN9141" i="3"/>
  <c r="IN9142" i="3"/>
  <c r="IP9147" i="3"/>
  <c r="IS9155" i="3"/>
  <c r="IS9157" i="3"/>
  <c r="IS9156" i="3"/>
  <c r="IZ9169" i="3"/>
  <c r="IZ9171" i="3"/>
  <c r="IZ9170" i="3"/>
  <c r="IZ9172" i="3"/>
  <c r="IZ9174" i="3"/>
  <c r="IZ9175" i="3"/>
  <c r="IZ9173" i="3"/>
  <c r="IX9165" i="3"/>
  <c r="IX9166" i="3"/>
  <c r="JC9179" i="3"/>
  <c r="JC9180" i="3"/>
  <c r="JE9186" i="3"/>
  <c r="JE9185" i="3"/>
  <c r="JD9183" i="3" l="1"/>
  <c r="JD9182" i="3"/>
  <c r="HR135" i="3"/>
  <c r="HS169" i="3" s="1"/>
  <c r="HS138" i="3"/>
  <c r="HT172" i="3" s="1"/>
  <c r="HQ133" i="3"/>
  <c r="HR109" i="3" s="1"/>
  <c r="JO9218" i="3"/>
  <c r="JO9222" i="3"/>
  <c r="HS137" i="3"/>
  <c r="HT171" i="3" s="1"/>
  <c r="JO9224" i="3"/>
  <c r="JO9223" i="3"/>
  <c r="JO9219" i="3"/>
  <c r="JO9221" i="3"/>
  <c r="JO9220" i="3"/>
  <c r="IA158" i="3"/>
  <c r="IB192" i="3" s="1"/>
  <c r="JW9235" i="3"/>
  <c r="IA159" i="3"/>
  <c r="IB193" i="3" s="1"/>
  <c r="JS9229" i="3"/>
  <c r="JW9237" i="3"/>
  <c r="JW9236" i="3"/>
  <c r="JG9194" i="3"/>
  <c r="JG9193" i="3"/>
  <c r="JW9234" i="3"/>
  <c r="KA9248" i="3"/>
  <c r="JY9240" i="3"/>
  <c r="KA9243" i="3"/>
  <c r="KA9249" i="3"/>
  <c r="KA9250" i="3"/>
  <c r="KA9251" i="3"/>
  <c r="KA9247" i="3"/>
  <c r="KA9246" i="3"/>
  <c r="HY153" i="3"/>
  <c r="HZ187" i="3" s="1"/>
  <c r="KA9245" i="3"/>
  <c r="KA9244" i="3"/>
  <c r="HU143" i="3"/>
  <c r="HV177" i="3" s="1"/>
  <c r="KC9258" i="3"/>
  <c r="KC9257" i="3"/>
  <c r="KC9256" i="3"/>
  <c r="KC9255" i="3"/>
  <c r="KC9254" i="3"/>
  <c r="HW148" i="3"/>
  <c r="HX182" i="3" s="1"/>
  <c r="JM9213" i="3"/>
  <c r="HU142" i="3"/>
  <c r="JM9210" i="3"/>
  <c r="JM9211" i="3"/>
  <c r="JM9212" i="3"/>
  <c r="JM9214" i="3"/>
  <c r="JM9215" i="3"/>
  <c r="HU175" i="3"/>
  <c r="HW147" i="3"/>
  <c r="HX181" i="3" s="1"/>
  <c r="JM9208" i="3"/>
  <c r="JM9209" i="3"/>
  <c r="IF9121" i="3"/>
  <c r="IF9124" i="3"/>
  <c r="IF9123" i="3"/>
  <c r="IF9122" i="3"/>
  <c r="IF9120" i="3"/>
  <c r="KF9263" i="3"/>
  <c r="KF9264" i="3"/>
  <c r="KF9262" i="3"/>
  <c r="HX151" i="3"/>
  <c r="HX184" i="3"/>
  <c r="HX150" i="3" s="1"/>
  <c r="HY184" i="3" s="1"/>
  <c r="JF9191" i="3"/>
  <c r="JF9190" i="3"/>
  <c r="JF9189" i="3"/>
  <c r="JF9188" i="3"/>
  <c r="X265" i="3"/>
  <c r="AY265" i="3" s="1"/>
  <c r="HZ188" i="3"/>
  <c r="HZ189" i="3"/>
  <c r="HZ155" i="3" s="1"/>
  <c r="IA189" i="3" s="1"/>
  <c r="X266" i="3"/>
  <c r="AY266" i="3" s="1"/>
  <c r="HZ156" i="3"/>
  <c r="JJ9201" i="3"/>
  <c r="JK9204" i="3"/>
  <c r="JK9205" i="3"/>
  <c r="JJ9198" i="3"/>
  <c r="HT140" i="3"/>
  <c r="HU174" i="3" s="1"/>
  <c r="JJ9200" i="3"/>
  <c r="JJ9199" i="3"/>
  <c r="JJ9202" i="3"/>
  <c r="IB9107" i="3"/>
  <c r="IB9110" i="3"/>
  <c r="IB9109" i="3"/>
  <c r="IB9108" i="3"/>
  <c r="IB196" i="3"/>
  <c r="IB162" i="3" s="1"/>
  <c r="IB195" i="3"/>
  <c r="IB161" i="3" s="1"/>
  <c r="IB194" i="3"/>
  <c r="HW179" i="3"/>
  <c r="HW146" i="3"/>
  <c r="IE9117" i="3"/>
  <c r="IE9118" i="3"/>
  <c r="ID9115" i="3"/>
  <c r="IE9116" i="3" s="1"/>
  <c r="ID9114" i="3"/>
  <c r="ID9113" i="3"/>
  <c r="IO9145" i="3"/>
  <c r="IO9144" i="3"/>
  <c r="IR9150" i="3"/>
  <c r="IR9151" i="3"/>
  <c r="IH9127" i="3"/>
  <c r="IH9128" i="3"/>
  <c r="IR9153" i="3"/>
  <c r="IR9152" i="3"/>
  <c r="IM9138" i="3"/>
  <c r="IM9139" i="3"/>
  <c r="IK9134" i="3"/>
  <c r="IK9135" i="3"/>
  <c r="IK9133" i="3"/>
  <c r="IK9132" i="3"/>
  <c r="IU9160" i="3"/>
  <c r="IU9161" i="3"/>
  <c r="IO9143" i="3"/>
  <c r="IO9142" i="3"/>
  <c r="IQ9148" i="3"/>
  <c r="IT9156" i="3"/>
  <c r="IT9158" i="3"/>
  <c r="IT9157" i="3"/>
  <c r="JA9170" i="3"/>
  <c r="JA9171" i="3"/>
  <c r="JA9173" i="3"/>
  <c r="IY9167" i="3"/>
  <c r="IY9166" i="3"/>
  <c r="JA9175" i="3"/>
  <c r="JA9176" i="3"/>
  <c r="JA9174" i="3"/>
  <c r="JA9172" i="3"/>
  <c r="JD9180" i="3"/>
  <c r="JD9181" i="3"/>
  <c r="JF9186" i="3"/>
  <c r="JF9187" i="3"/>
  <c r="HS136" i="3" l="1"/>
  <c r="JE9183" i="3"/>
  <c r="JE9184" i="3"/>
  <c r="HT139" i="3"/>
  <c r="HU173" i="3" s="1"/>
  <c r="HR134" i="3"/>
  <c r="HS168" i="3" s="1"/>
  <c r="HR108" i="3"/>
  <c r="HR114" i="3" s="1"/>
  <c r="HR115" i="3" s="1"/>
  <c r="HR167" i="3"/>
  <c r="HT138" i="3"/>
  <c r="HU172" i="3" s="1"/>
  <c r="HT137" i="3"/>
  <c r="HU171" i="3" s="1"/>
  <c r="JP9220" i="3"/>
  <c r="JP9223" i="3"/>
  <c r="IB160" i="3"/>
  <c r="IC194" i="3" s="1"/>
  <c r="IB159" i="3"/>
  <c r="IC193" i="3" s="1"/>
  <c r="X264" i="3"/>
  <c r="AY264" i="3" s="1"/>
  <c r="JP9221" i="3"/>
  <c r="JP9222" i="3"/>
  <c r="JX9235" i="3"/>
  <c r="JP9219" i="3"/>
  <c r="JP9225" i="3"/>
  <c r="JP9224" i="3"/>
  <c r="JX9236" i="3"/>
  <c r="HV144" i="3"/>
  <c r="HW178" i="3" s="1"/>
  <c r="JT9230" i="3"/>
  <c r="JZ9241" i="3"/>
  <c r="KB9244" i="3"/>
  <c r="JH9194" i="3"/>
  <c r="JH9195" i="3"/>
  <c r="JX9238" i="3"/>
  <c r="JX9237" i="3"/>
  <c r="HZ154" i="3"/>
  <c r="IA188" i="3" s="1"/>
  <c r="KB9245" i="3"/>
  <c r="KB9246" i="3"/>
  <c r="KB9248" i="3"/>
  <c r="KB9247" i="3"/>
  <c r="KB9252" i="3"/>
  <c r="KB9251" i="3"/>
  <c r="KB9250" i="3"/>
  <c r="KB9249" i="3"/>
  <c r="HV143" i="3"/>
  <c r="KD9255" i="3"/>
  <c r="KD9256" i="3"/>
  <c r="KD9257" i="3"/>
  <c r="KD9259" i="3"/>
  <c r="KD9258" i="3"/>
  <c r="HV176" i="3"/>
  <c r="HT170" i="3"/>
  <c r="HX149" i="3"/>
  <c r="HY183" i="3" s="1"/>
  <c r="JN9209" i="3"/>
  <c r="JN9215" i="3"/>
  <c r="JN9216" i="3"/>
  <c r="JN9214" i="3"/>
  <c r="JN9212" i="3"/>
  <c r="JN9213" i="3"/>
  <c r="HX148" i="3"/>
  <c r="HY182" i="3" s="1"/>
  <c r="JN9211" i="3"/>
  <c r="JN9210" i="3"/>
  <c r="HS135" i="3"/>
  <c r="HT169" i="3" s="1"/>
  <c r="IG9121" i="3"/>
  <c r="IG9122" i="3"/>
  <c r="IG9123" i="3"/>
  <c r="IG9125" i="3"/>
  <c r="IG9124" i="3"/>
  <c r="KG9264" i="3"/>
  <c r="KG9265" i="3"/>
  <c r="KG9263" i="3"/>
  <c r="HY152" i="3"/>
  <c r="HY185" i="3"/>
  <c r="HY151" i="3" s="1"/>
  <c r="JG9192" i="3"/>
  <c r="JG9191" i="3"/>
  <c r="JG9190" i="3"/>
  <c r="JG9189" i="3"/>
  <c r="JK9202" i="3"/>
  <c r="IA190" i="3"/>
  <c r="IA156" i="3" s="1"/>
  <c r="IA157" i="3"/>
  <c r="JK9199" i="3"/>
  <c r="JK9201" i="3"/>
  <c r="JK9200" i="3"/>
  <c r="HU141" i="3"/>
  <c r="HV175" i="3" s="1"/>
  <c r="JL9205" i="3"/>
  <c r="JL9206" i="3"/>
  <c r="JK9203" i="3"/>
  <c r="IC9108" i="3"/>
  <c r="IC195" i="3"/>
  <c r="IC196" i="3"/>
  <c r="IC162" i="3" s="1"/>
  <c r="IC9109" i="3"/>
  <c r="IC9111" i="3"/>
  <c r="IC9110" i="3"/>
  <c r="IC9107" i="3"/>
  <c r="HX180" i="3"/>
  <c r="HX147" i="3"/>
  <c r="IE9115" i="3"/>
  <c r="IF9116" i="3" s="1"/>
  <c r="IE9114" i="3"/>
  <c r="IF9118" i="3"/>
  <c r="IF9119" i="3"/>
  <c r="IF9117" i="3"/>
  <c r="IP9145" i="3"/>
  <c r="IP9146" i="3"/>
  <c r="II9128" i="3"/>
  <c r="II9129" i="3"/>
  <c r="IS9152" i="3"/>
  <c r="IS9151" i="3"/>
  <c r="IS9153" i="3"/>
  <c r="IS9154" i="3"/>
  <c r="IN9140" i="3"/>
  <c r="IN9139" i="3"/>
  <c r="IL9133" i="3"/>
  <c r="IL9135" i="3"/>
  <c r="IL9136" i="3"/>
  <c r="IL9134" i="3"/>
  <c r="IV9162" i="3"/>
  <c r="IV9161" i="3"/>
  <c r="IP9144" i="3"/>
  <c r="IP9143" i="3"/>
  <c r="IU9157" i="3"/>
  <c r="IR9149" i="3"/>
  <c r="IU9159" i="3"/>
  <c r="IU9158" i="3"/>
  <c r="JB9171" i="3"/>
  <c r="JB9174" i="3"/>
  <c r="JB9172" i="3"/>
  <c r="JB9176" i="3"/>
  <c r="JB9177" i="3"/>
  <c r="JB9175" i="3"/>
  <c r="JB9173" i="3"/>
  <c r="IZ9168" i="3"/>
  <c r="IZ9167" i="3"/>
  <c r="JE9182" i="3"/>
  <c r="JE9181" i="3"/>
  <c r="JG9188" i="3"/>
  <c r="JG9187" i="3"/>
  <c r="JF9184" i="3" l="1"/>
  <c r="JF9185" i="3"/>
  <c r="HU139" i="3"/>
  <c r="HV173" i="3" s="1"/>
  <c r="HU140" i="3"/>
  <c r="HV174" i="3" s="1"/>
  <c r="HU138" i="3"/>
  <c r="HV172" i="3" s="1"/>
  <c r="HR133" i="3"/>
  <c r="HS167" i="3" s="1"/>
  <c r="JQ9220" i="3"/>
  <c r="IC161" i="3"/>
  <c r="ID195" i="3" s="1"/>
  <c r="IC160" i="3"/>
  <c r="ID194" i="3" s="1"/>
  <c r="JQ9224" i="3"/>
  <c r="HW145" i="3"/>
  <c r="HX179" i="3" s="1"/>
  <c r="JQ9226" i="3"/>
  <c r="JQ9225" i="3"/>
  <c r="HW144" i="3"/>
  <c r="HX178" i="3" s="1"/>
  <c r="JQ9223" i="3"/>
  <c r="JQ9222" i="3"/>
  <c r="JQ9221" i="3"/>
  <c r="IA155" i="3"/>
  <c r="IB189" i="3" s="1"/>
  <c r="JU9231" i="3"/>
  <c r="KC9247" i="3"/>
  <c r="JY9236" i="3"/>
  <c r="JY9237" i="3"/>
  <c r="JY9239" i="3"/>
  <c r="JY9238" i="3"/>
  <c r="JI9195" i="3"/>
  <c r="JI9196" i="3"/>
  <c r="KC9249" i="3"/>
  <c r="KA9242" i="3"/>
  <c r="HW177" i="3"/>
  <c r="KC9250" i="3"/>
  <c r="KC9251" i="3"/>
  <c r="KC9253" i="3"/>
  <c r="KC9252" i="3"/>
  <c r="KC9248" i="3"/>
  <c r="KC9246" i="3"/>
  <c r="KC9245" i="3"/>
  <c r="KE9258" i="3"/>
  <c r="KE9259" i="3"/>
  <c r="KE9260" i="3"/>
  <c r="HY150" i="3"/>
  <c r="HZ184" i="3" s="1"/>
  <c r="KE9257" i="3"/>
  <c r="KE9256" i="3"/>
  <c r="JO9210" i="3"/>
  <c r="JO9213" i="3"/>
  <c r="HY149" i="3"/>
  <c r="X260" i="3" s="1"/>
  <c r="AY260" i="3" s="1"/>
  <c r="JO9211" i="3"/>
  <c r="JO9212" i="3"/>
  <c r="JO9214" i="3"/>
  <c r="JO9217" i="3"/>
  <c r="JO9216" i="3"/>
  <c r="JO9215" i="3"/>
  <c r="HT136" i="3"/>
  <c r="HU170" i="3" s="1"/>
  <c r="IH9124" i="3"/>
  <c r="IH9125" i="3"/>
  <c r="IH9126" i="3"/>
  <c r="IH9122" i="3"/>
  <c r="IH9123" i="3"/>
  <c r="X262" i="3"/>
  <c r="AY262" i="3" s="1"/>
  <c r="HZ185" i="3"/>
  <c r="X263" i="3"/>
  <c r="AY263" i="3" s="1"/>
  <c r="HZ186" i="3"/>
  <c r="HZ152" i="3" s="1"/>
  <c r="IA186" i="3" s="1"/>
  <c r="HZ153" i="3"/>
  <c r="JH9193" i="3"/>
  <c r="JH9192" i="3"/>
  <c r="JH9191" i="3"/>
  <c r="JH9190" i="3"/>
  <c r="IB191" i="3"/>
  <c r="IB157" i="3" s="1"/>
  <c r="IB190" i="3"/>
  <c r="IB158" i="3"/>
  <c r="HV142" i="3"/>
  <c r="HW176" i="3" s="1"/>
  <c r="JL9200" i="3"/>
  <c r="JL9203" i="3"/>
  <c r="JL9204" i="3"/>
  <c r="JL9201" i="3"/>
  <c r="JM9206" i="3"/>
  <c r="JM9207" i="3"/>
  <c r="JL9202" i="3"/>
  <c r="ID9110" i="3"/>
  <c r="ID9107" i="3"/>
  <c r="ID9108" i="3"/>
  <c r="ID9112" i="3"/>
  <c r="ID9111" i="3"/>
  <c r="ID9109" i="3"/>
  <c r="ID196" i="3"/>
  <c r="HY181" i="3"/>
  <c r="HY148" i="3"/>
  <c r="IG9117" i="3"/>
  <c r="IG9119" i="3"/>
  <c r="IG9120" i="3"/>
  <c r="IG9118" i="3"/>
  <c r="IF9115" i="3"/>
  <c r="IG9116" i="3" s="1"/>
  <c r="IQ9147" i="3"/>
  <c r="IQ9146" i="3"/>
  <c r="IJ9129" i="3"/>
  <c r="IJ9130" i="3"/>
  <c r="IT9155" i="3"/>
  <c r="IT9154" i="3"/>
  <c r="IT9153" i="3"/>
  <c r="IT9152" i="3"/>
  <c r="IO9140" i="3"/>
  <c r="IO9141" i="3"/>
  <c r="IM9134" i="3"/>
  <c r="IM9136" i="3"/>
  <c r="IM9137" i="3"/>
  <c r="IM9135" i="3"/>
  <c r="IW9162" i="3"/>
  <c r="IW9163" i="3"/>
  <c r="IV9158" i="3"/>
  <c r="IQ9144" i="3"/>
  <c r="IQ9145" i="3"/>
  <c r="IS9150" i="3"/>
  <c r="IV9160" i="3"/>
  <c r="IV9159" i="3"/>
  <c r="JC9175" i="3"/>
  <c r="JC9174" i="3"/>
  <c r="JA9169" i="3"/>
  <c r="JA9168" i="3"/>
  <c r="JC9177" i="3"/>
  <c r="JC9178" i="3"/>
  <c r="JC9172" i="3"/>
  <c r="JC9176" i="3"/>
  <c r="JC9173" i="3"/>
  <c r="JF9182" i="3"/>
  <c r="JF9183" i="3"/>
  <c r="JH9189" i="3"/>
  <c r="JH9188" i="3"/>
  <c r="HV141" i="3" l="1"/>
  <c r="HW175" i="3" s="1"/>
  <c r="HV139" i="3"/>
  <c r="HW173" i="3" s="1"/>
  <c r="ID162" i="3"/>
  <c r="IE196" i="3" s="1"/>
  <c r="JG9186" i="3"/>
  <c r="JG9185" i="3"/>
  <c r="HV140" i="3"/>
  <c r="HW174" i="3" s="1"/>
  <c r="ID161" i="3"/>
  <c r="IE195" i="3" s="1"/>
  <c r="HS108" i="3"/>
  <c r="HS114" i="3" s="1"/>
  <c r="HS115" i="3" s="1"/>
  <c r="HS133" i="3" s="1"/>
  <c r="HT167" i="3" s="1"/>
  <c r="HS109" i="3"/>
  <c r="HS134" i="3"/>
  <c r="HT168" i="3" s="1"/>
  <c r="HX146" i="3"/>
  <c r="HY180" i="3" s="1"/>
  <c r="HX145" i="3"/>
  <c r="HY179" i="3" s="1"/>
  <c r="JR9221" i="3"/>
  <c r="JR9225" i="3"/>
  <c r="IB156" i="3"/>
  <c r="IC190" i="3" s="1"/>
  <c r="JR9222" i="3"/>
  <c r="JR9223" i="3"/>
  <c r="JR9224" i="3"/>
  <c r="JR9227" i="3"/>
  <c r="JR9226" i="3"/>
  <c r="JZ9238" i="3"/>
  <c r="JV9232" i="3"/>
  <c r="KB9243" i="3"/>
  <c r="JJ9197" i="3"/>
  <c r="JJ9196" i="3"/>
  <c r="JZ9240" i="3"/>
  <c r="JZ9239" i="3"/>
  <c r="JZ9237" i="3"/>
  <c r="KD9252" i="3"/>
  <c r="HZ150" i="3"/>
  <c r="IA184" i="3" s="1"/>
  <c r="HZ151" i="3"/>
  <c r="IA185" i="3" s="1"/>
  <c r="KD9247" i="3"/>
  <c r="KD9246" i="3"/>
  <c r="KD9248" i="3"/>
  <c r="KD9249" i="3"/>
  <c r="X261" i="3"/>
  <c r="AY261" i="3" s="1"/>
  <c r="KD9254" i="3"/>
  <c r="KD9253" i="3"/>
  <c r="KD9251" i="3"/>
  <c r="KD9250" i="3"/>
  <c r="KF9257" i="3"/>
  <c r="KF9261" i="3"/>
  <c r="KF9260" i="3"/>
  <c r="KF9259" i="3"/>
  <c r="KF9258" i="3"/>
  <c r="JP9215" i="3"/>
  <c r="HZ183" i="3"/>
  <c r="HZ149" i="3" s="1"/>
  <c r="JP9212" i="3"/>
  <c r="JP9216" i="3"/>
  <c r="JP9218" i="3"/>
  <c r="JP9217" i="3"/>
  <c r="JP9214" i="3"/>
  <c r="JP9211" i="3"/>
  <c r="JP9213" i="3"/>
  <c r="HU137" i="3"/>
  <c r="HV171" i="3" s="1"/>
  <c r="II9123" i="3"/>
  <c r="II9124" i="3"/>
  <c r="II9126" i="3"/>
  <c r="II9127" i="3"/>
  <c r="II9125" i="3"/>
  <c r="IA187" i="3"/>
  <c r="IA153" i="3" s="1"/>
  <c r="IB187" i="3" s="1"/>
  <c r="IA154" i="3"/>
  <c r="JI9194" i="3"/>
  <c r="JI9193" i="3"/>
  <c r="JI9191" i="3"/>
  <c r="JI9192" i="3"/>
  <c r="HW142" i="3"/>
  <c r="HX176" i="3" s="1"/>
  <c r="JM9201" i="3"/>
  <c r="IC192" i="3"/>
  <c r="IC158" i="3" s="1"/>
  <c r="HW141" i="3"/>
  <c r="HX175" i="3" s="1"/>
  <c r="IC159" i="3"/>
  <c r="IC191" i="3"/>
  <c r="HW143" i="3"/>
  <c r="HX177" i="3" s="1"/>
  <c r="JM9204" i="3"/>
  <c r="JN9207" i="3"/>
  <c r="JN9208" i="3"/>
  <c r="JM9203" i="3"/>
  <c r="JM9202" i="3"/>
  <c r="JM9205" i="3"/>
  <c r="IE9111" i="3"/>
  <c r="IE9109" i="3"/>
  <c r="IE9113" i="3"/>
  <c r="IE9112" i="3"/>
  <c r="IE9108" i="3"/>
  <c r="IE9110" i="3"/>
  <c r="X259" i="3"/>
  <c r="AY259" i="3" s="1"/>
  <c r="HZ182" i="3"/>
  <c r="IH9118" i="3"/>
  <c r="IH9121" i="3"/>
  <c r="IH9120" i="3"/>
  <c r="IH9119" i="3"/>
  <c r="IH9117" i="3"/>
  <c r="IR9147" i="3"/>
  <c r="IR9148" i="3"/>
  <c r="IK9131" i="3"/>
  <c r="IK9130" i="3"/>
  <c r="IU9153" i="3"/>
  <c r="IU9154" i="3"/>
  <c r="IU9156" i="3"/>
  <c r="IU9155" i="3"/>
  <c r="IP9141" i="3"/>
  <c r="IP9142" i="3"/>
  <c r="IN9135" i="3"/>
  <c r="IN9138" i="3"/>
  <c r="IN9137" i="3"/>
  <c r="IN9136" i="3"/>
  <c r="IX9164" i="3"/>
  <c r="IX9163" i="3"/>
  <c r="IR9146" i="3"/>
  <c r="IR9145" i="3"/>
  <c r="IW9159" i="3"/>
  <c r="IT9151" i="3"/>
  <c r="IW9161" i="3"/>
  <c r="IW9160" i="3"/>
  <c r="JD9174" i="3"/>
  <c r="JD9176" i="3"/>
  <c r="JD9173" i="3"/>
  <c r="JD9178" i="3"/>
  <c r="JD9179" i="3"/>
  <c r="JD9177" i="3"/>
  <c r="JD9175" i="3"/>
  <c r="JB9169" i="3"/>
  <c r="JB9170" i="3"/>
  <c r="JG9183" i="3"/>
  <c r="JG9184" i="3"/>
  <c r="JI9190" i="3"/>
  <c r="JI9189" i="3"/>
  <c r="HW140" i="3" l="1"/>
  <c r="IE162" i="3"/>
  <c r="IE9107" i="3"/>
  <c r="JH9186" i="3"/>
  <c r="JH9187" i="3"/>
  <c r="HY147" i="3"/>
  <c r="X258" i="3" s="1"/>
  <c r="AY258" i="3" s="1"/>
  <c r="HT109" i="3"/>
  <c r="HY146" i="3"/>
  <c r="HT135" i="3"/>
  <c r="HU169" i="3" s="1"/>
  <c r="HT134" i="3"/>
  <c r="HU168" i="3" s="1"/>
  <c r="HT108" i="3"/>
  <c r="HT114" i="3" s="1"/>
  <c r="HT115" i="3" s="1"/>
  <c r="HT133" i="3" s="1"/>
  <c r="HU109" i="3" s="1"/>
  <c r="IC157" i="3"/>
  <c r="ID191" i="3" s="1"/>
  <c r="JS9226" i="3"/>
  <c r="JS9228" i="3"/>
  <c r="JS9227" i="3"/>
  <c r="JS9225" i="3"/>
  <c r="JS9224" i="3"/>
  <c r="JS9223" i="3"/>
  <c r="JS9222" i="3"/>
  <c r="KA9239" i="3"/>
  <c r="KA9238" i="3"/>
  <c r="IA151" i="3"/>
  <c r="IB185" i="3" s="1"/>
  <c r="JW9233" i="3"/>
  <c r="KE9253" i="3"/>
  <c r="KA9240" i="3"/>
  <c r="KA9241" i="3"/>
  <c r="JK9197" i="3"/>
  <c r="JK9198" i="3"/>
  <c r="KC9244" i="3"/>
  <c r="IA152" i="3"/>
  <c r="IB186" i="3" s="1"/>
  <c r="KE9250" i="3"/>
  <c r="KG9258" i="3"/>
  <c r="KE9251" i="3"/>
  <c r="KE9252" i="3"/>
  <c r="KE9255" i="3"/>
  <c r="KE9254" i="3"/>
  <c r="KE9249" i="3"/>
  <c r="KE9248" i="3"/>
  <c r="KE9247" i="3"/>
  <c r="KG9259" i="3"/>
  <c r="KG9260" i="3"/>
  <c r="KG9261" i="3"/>
  <c r="KG9262" i="3"/>
  <c r="JQ9213" i="3"/>
  <c r="JQ9217" i="3"/>
  <c r="JQ9212" i="3"/>
  <c r="JQ9215" i="3"/>
  <c r="JQ9214" i="3"/>
  <c r="JQ9218" i="3"/>
  <c r="JQ9219" i="3"/>
  <c r="JQ9216" i="3"/>
  <c r="HV138" i="3"/>
  <c r="IJ9125" i="3"/>
  <c r="IJ9128" i="3"/>
  <c r="IJ9127" i="3"/>
  <c r="IJ9126" i="3"/>
  <c r="IJ9124" i="3"/>
  <c r="IB188" i="3"/>
  <c r="IB154" i="3" s="1"/>
  <c r="IC188" i="3" s="1"/>
  <c r="IB155" i="3"/>
  <c r="JJ9195" i="3"/>
  <c r="JJ9194" i="3"/>
  <c r="JJ9193" i="3"/>
  <c r="JJ9192" i="3"/>
  <c r="HX143" i="3"/>
  <c r="HY177" i="3" s="1"/>
  <c r="HX142" i="3"/>
  <c r="HY176" i="3" s="1"/>
  <c r="HX144" i="3"/>
  <c r="HY178" i="3" s="1"/>
  <c r="ID193" i="3"/>
  <c r="ID159" i="3" s="1"/>
  <c r="ID160" i="3"/>
  <c r="IE161" i="3" s="1"/>
  <c r="IF195" i="3" s="1"/>
  <c r="ID192" i="3"/>
  <c r="IF9110" i="3"/>
  <c r="JN9202" i="3"/>
  <c r="JN9205" i="3"/>
  <c r="JN9206" i="3"/>
  <c r="JN9203" i="3"/>
  <c r="JN9204" i="3"/>
  <c r="JO9208" i="3"/>
  <c r="JO9209" i="3"/>
  <c r="IF9112" i="3"/>
  <c r="IF9108" i="3"/>
  <c r="IF9113" i="3"/>
  <c r="IF9114" i="3"/>
  <c r="IF9111" i="3"/>
  <c r="IF9109" i="3"/>
  <c r="HZ148" i="3"/>
  <c r="IA182" i="3" s="1"/>
  <c r="IA183" i="3"/>
  <c r="IA150" i="3"/>
  <c r="HX174" i="3"/>
  <c r="HX141" i="3"/>
  <c r="IF196" i="3"/>
  <c r="IF9107" i="3"/>
  <c r="II9119" i="3"/>
  <c r="X257" i="3"/>
  <c r="AY257" i="3" s="1"/>
  <c r="HZ180" i="3"/>
  <c r="II9120" i="3"/>
  <c r="II9122" i="3"/>
  <c r="II9121" i="3"/>
  <c r="II9118" i="3"/>
  <c r="IS9148" i="3"/>
  <c r="IS9149" i="3"/>
  <c r="IV9155" i="3"/>
  <c r="IL9131" i="3"/>
  <c r="IL9132" i="3"/>
  <c r="IV9156" i="3"/>
  <c r="IV9157" i="3"/>
  <c r="IV9154" i="3"/>
  <c r="IO9136" i="3"/>
  <c r="IQ9143" i="3"/>
  <c r="IQ9142" i="3"/>
  <c r="IO9137" i="3"/>
  <c r="IO9139" i="3"/>
  <c r="IO9138" i="3"/>
  <c r="IY9164" i="3"/>
  <c r="IY9165" i="3"/>
  <c r="IS9146" i="3"/>
  <c r="IS9147" i="3"/>
  <c r="IU9152" i="3"/>
  <c r="IX9160" i="3"/>
  <c r="IX9162" i="3"/>
  <c r="IX9161" i="3"/>
  <c r="JE9177" i="3"/>
  <c r="JE9176" i="3"/>
  <c r="JE9174" i="3"/>
  <c r="JE9175" i="3"/>
  <c r="JC9171" i="3"/>
  <c r="JC9170" i="3"/>
  <c r="JE9180" i="3"/>
  <c r="JE9179" i="3"/>
  <c r="JE9178" i="3"/>
  <c r="JH9185" i="3"/>
  <c r="JH9184" i="3"/>
  <c r="JJ9190" i="3"/>
  <c r="JJ9191" i="3"/>
  <c r="HZ181" i="3" l="1"/>
  <c r="HZ147" i="3" s="1"/>
  <c r="JI9188" i="3"/>
  <c r="JI9187" i="3"/>
  <c r="HU108" i="3"/>
  <c r="HU114" i="3" s="1"/>
  <c r="HU115" i="3" s="1"/>
  <c r="HU167" i="3"/>
  <c r="HU136" i="3"/>
  <c r="HV170" i="3" s="1"/>
  <c r="HU134" i="3"/>
  <c r="HV168" i="3" s="1"/>
  <c r="HU135" i="3"/>
  <c r="HV169" i="3" s="1"/>
  <c r="ID158" i="3"/>
  <c r="IE192" i="3" s="1"/>
  <c r="JT9227" i="3"/>
  <c r="JT9223" i="3"/>
  <c r="JT9224" i="3"/>
  <c r="JT9226" i="3"/>
  <c r="JT9225" i="3"/>
  <c r="JT9229" i="3"/>
  <c r="JT9228" i="3"/>
  <c r="IB153" i="3"/>
  <c r="IC187" i="3" s="1"/>
  <c r="IB152" i="3"/>
  <c r="IC186" i="3" s="1"/>
  <c r="JX9234" i="3"/>
  <c r="KD9245" i="3"/>
  <c r="JL9198" i="3"/>
  <c r="JL9199" i="3"/>
  <c r="KB9242" i="3"/>
  <c r="KB9241" i="3"/>
  <c r="KB9239" i="3"/>
  <c r="KB9240" i="3"/>
  <c r="KF9254" i="3"/>
  <c r="KF9249" i="3"/>
  <c r="KF9248" i="3"/>
  <c r="KF9256" i="3"/>
  <c r="KF9255" i="3"/>
  <c r="KF9252" i="3"/>
  <c r="KF9253" i="3"/>
  <c r="KF9251" i="3"/>
  <c r="KF9250" i="3"/>
  <c r="JR9214" i="3"/>
  <c r="JR9215" i="3"/>
  <c r="JR9217" i="3"/>
  <c r="JR9216" i="3"/>
  <c r="JR9219" i="3"/>
  <c r="JR9220" i="3"/>
  <c r="JR9218" i="3"/>
  <c r="JR9213" i="3"/>
  <c r="HW139" i="3"/>
  <c r="HX173" i="3" s="1"/>
  <c r="HW172" i="3"/>
  <c r="IK9126" i="3"/>
  <c r="IK9125" i="3"/>
  <c r="IK9127" i="3"/>
  <c r="IK9128" i="3"/>
  <c r="IK9129" i="3"/>
  <c r="IC189" i="3"/>
  <c r="IC155" i="3" s="1"/>
  <c r="ID189" i="3" s="1"/>
  <c r="IC156" i="3"/>
  <c r="JK9196" i="3"/>
  <c r="JK9195" i="3"/>
  <c r="JK9193" i="3"/>
  <c r="JK9194" i="3"/>
  <c r="HY145" i="3"/>
  <c r="X256" i="3" s="1"/>
  <c r="AY256" i="3" s="1"/>
  <c r="HY143" i="3"/>
  <c r="HZ177" i="3" s="1"/>
  <c r="HY144" i="3"/>
  <c r="HZ178" i="3" s="1"/>
  <c r="IE193" i="3"/>
  <c r="IE194" i="3"/>
  <c r="IE160" i="3" s="1"/>
  <c r="IF161" i="3" s="1"/>
  <c r="IF162" i="3"/>
  <c r="IG196" i="3" s="1"/>
  <c r="JO9204" i="3"/>
  <c r="IG9109" i="3"/>
  <c r="JP9209" i="3"/>
  <c r="JP9210" i="3"/>
  <c r="JO9203" i="3"/>
  <c r="JO9207" i="3"/>
  <c r="JP9208" i="3" s="1"/>
  <c r="JO9206" i="3"/>
  <c r="JO9205" i="3"/>
  <c r="IG9111" i="3"/>
  <c r="IG9112" i="3"/>
  <c r="IG9108" i="3"/>
  <c r="IG9114" i="3"/>
  <c r="IG9115" i="3"/>
  <c r="IG9113" i="3"/>
  <c r="IG9110" i="3"/>
  <c r="IA149" i="3"/>
  <c r="IB183" i="3" s="1"/>
  <c r="IB184" i="3"/>
  <c r="IB151" i="3"/>
  <c r="HY175" i="3"/>
  <c r="HY142" i="3"/>
  <c r="IJ9121" i="3"/>
  <c r="IJ9122" i="3"/>
  <c r="IJ9123" i="3"/>
  <c r="IJ9120" i="3"/>
  <c r="IJ9119" i="3"/>
  <c r="IT9149" i="3"/>
  <c r="IT9150" i="3"/>
  <c r="IM9132" i="3"/>
  <c r="IM9133" i="3"/>
  <c r="IW9155" i="3"/>
  <c r="IW9157" i="3"/>
  <c r="IW9158" i="3"/>
  <c r="IW9156" i="3"/>
  <c r="IR9143" i="3"/>
  <c r="IR9144" i="3"/>
  <c r="IP9138" i="3"/>
  <c r="IP9139" i="3"/>
  <c r="IP9140" i="3"/>
  <c r="IP9137" i="3"/>
  <c r="IZ9165" i="3"/>
  <c r="IZ9166" i="3"/>
  <c r="IY9161" i="3"/>
  <c r="IT9147" i="3"/>
  <c r="IT9148" i="3"/>
  <c r="IV9153" i="3"/>
  <c r="IY9163" i="3"/>
  <c r="IY9162" i="3"/>
  <c r="JF9176" i="3"/>
  <c r="JF9175" i="3"/>
  <c r="JF9179" i="3"/>
  <c r="JF9178" i="3"/>
  <c r="JF9181" i="3"/>
  <c r="JF9180" i="3"/>
  <c r="JF9177" i="3"/>
  <c r="JD9172" i="3"/>
  <c r="JD9171" i="3"/>
  <c r="JI9185" i="3"/>
  <c r="JI9186" i="3"/>
  <c r="JK9191" i="3"/>
  <c r="JK9192" i="3"/>
  <c r="IA148" i="3" l="1"/>
  <c r="IA181" i="3"/>
  <c r="HU133" i="3"/>
  <c r="HV108" i="3" s="1"/>
  <c r="HV114" i="3" s="1"/>
  <c r="HV115" i="3" s="1"/>
  <c r="JJ9189" i="3"/>
  <c r="JJ9188" i="3"/>
  <c r="HV137" i="3"/>
  <c r="HW171" i="3" s="1"/>
  <c r="HV136" i="3"/>
  <c r="HW170" i="3" s="1"/>
  <c r="HV135" i="3"/>
  <c r="HW169" i="3" s="1"/>
  <c r="IE159" i="3"/>
  <c r="IF193" i="3" s="1"/>
  <c r="IC154" i="3"/>
  <c r="ID188" i="3" s="1"/>
  <c r="IC153" i="3"/>
  <c r="ID187" i="3" s="1"/>
  <c r="JU9225" i="3"/>
  <c r="JU9228" i="3"/>
  <c r="JU9230" i="3"/>
  <c r="JU9229" i="3"/>
  <c r="JU9226" i="3"/>
  <c r="JU9227" i="3"/>
  <c r="JU9224" i="3"/>
  <c r="KC9240" i="3"/>
  <c r="JY9235" i="3"/>
  <c r="JZ9236" i="3" s="1"/>
  <c r="KC9241" i="3"/>
  <c r="KG9250" i="3"/>
  <c r="KC9243" i="3"/>
  <c r="KC9242" i="3"/>
  <c r="JM9200" i="3"/>
  <c r="JM9199" i="3"/>
  <c r="JS9216" i="3"/>
  <c r="KG9255" i="3"/>
  <c r="KE9246" i="3"/>
  <c r="JS9214" i="3"/>
  <c r="KG9251" i="3"/>
  <c r="HV134" i="3"/>
  <c r="HW168" i="3" s="1"/>
  <c r="KG9253" i="3"/>
  <c r="KG9254" i="3"/>
  <c r="KG9252" i="3"/>
  <c r="KG9257" i="3"/>
  <c r="KG9256" i="3"/>
  <c r="KG9249" i="3"/>
  <c r="JS9218" i="3"/>
  <c r="JS9221" i="3"/>
  <c r="JS9220" i="3"/>
  <c r="JS9219" i="3"/>
  <c r="JS9217" i="3"/>
  <c r="JS9215" i="3"/>
  <c r="HX140" i="3"/>
  <c r="HY174" i="3" s="1"/>
  <c r="HW137" i="3"/>
  <c r="HX171" i="3" s="1"/>
  <c r="HW136" i="3"/>
  <c r="HX170" i="3" s="1"/>
  <c r="IL9129" i="3"/>
  <c r="IL9130" i="3"/>
  <c r="IL9128" i="3"/>
  <c r="IL9127" i="3"/>
  <c r="IL9126" i="3"/>
  <c r="HZ179" i="3"/>
  <c r="HZ145" i="3" s="1"/>
  <c r="IA179" i="3" s="1"/>
  <c r="ID190" i="3"/>
  <c r="ID156" i="3" s="1"/>
  <c r="IE190" i="3" s="1"/>
  <c r="ID157" i="3"/>
  <c r="HZ146" i="3"/>
  <c r="IA180" i="3" s="1"/>
  <c r="JL9197" i="3"/>
  <c r="JL9196" i="3"/>
  <c r="JL9194" i="3"/>
  <c r="JL9195" i="3"/>
  <c r="X254" i="3"/>
  <c r="AY254" i="3" s="1"/>
  <c r="HZ144" i="3"/>
  <c r="IA178" i="3" s="1"/>
  <c r="X255" i="3"/>
  <c r="AY255" i="3" s="1"/>
  <c r="IG9107" i="3"/>
  <c r="IH9108" i="3" s="1"/>
  <c r="IG195" i="3"/>
  <c r="IG162" i="3"/>
  <c r="IH196" i="3" s="1"/>
  <c r="IF194" i="3"/>
  <c r="JP9205" i="3"/>
  <c r="JP9207" i="3"/>
  <c r="JP9206" i="3"/>
  <c r="JP9204" i="3"/>
  <c r="JQ9210" i="3"/>
  <c r="JQ9211" i="3"/>
  <c r="JQ9209" i="3"/>
  <c r="IH9110" i="3"/>
  <c r="IH9113" i="3"/>
  <c r="IH9116" i="3"/>
  <c r="II9117" i="3" s="1"/>
  <c r="IH9115" i="3"/>
  <c r="IH9114" i="3"/>
  <c r="IH9109" i="3"/>
  <c r="IH9112" i="3"/>
  <c r="IH9111" i="3"/>
  <c r="IB150" i="3"/>
  <c r="IC184" i="3" s="1"/>
  <c r="IC185" i="3"/>
  <c r="IC152" i="3"/>
  <c r="HZ176" i="3"/>
  <c r="X253" i="3"/>
  <c r="AY253" i="3" s="1"/>
  <c r="HZ143" i="3"/>
  <c r="IA177" i="3" s="1"/>
  <c r="IB182" i="3"/>
  <c r="IB149" i="3"/>
  <c r="IK9120" i="3"/>
  <c r="IK9124" i="3"/>
  <c r="IK9123" i="3"/>
  <c r="IK9122" i="3"/>
  <c r="IK9121" i="3"/>
  <c r="IU9150" i="3"/>
  <c r="IU9151" i="3"/>
  <c r="IN9134" i="3"/>
  <c r="IN9133" i="3"/>
  <c r="IX9156" i="3"/>
  <c r="IX9159" i="3"/>
  <c r="IX9158" i="3"/>
  <c r="IX9157" i="3"/>
  <c r="IS9145" i="3"/>
  <c r="IS9144" i="3"/>
  <c r="IQ9138" i="3"/>
  <c r="IQ9140" i="3"/>
  <c r="IQ9141" i="3"/>
  <c r="IQ9139" i="3"/>
  <c r="JA9167" i="3"/>
  <c r="JA9166" i="3"/>
  <c r="IU9149" i="3"/>
  <c r="IU9148" i="3"/>
  <c r="IZ9162" i="3"/>
  <c r="IW9154" i="3"/>
  <c r="IZ9164" i="3"/>
  <c r="IZ9163" i="3"/>
  <c r="JG9180" i="3"/>
  <c r="JG9177" i="3"/>
  <c r="JG9176" i="3"/>
  <c r="JG9182" i="3"/>
  <c r="JG9181" i="3"/>
  <c r="JG9179" i="3"/>
  <c r="JE9172" i="3"/>
  <c r="JE9173" i="3"/>
  <c r="JG9178" i="3"/>
  <c r="JJ9186" i="3"/>
  <c r="JJ9187" i="3"/>
  <c r="JL9193" i="3"/>
  <c r="JL9192" i="3"/>
  <c r="IF160" i="3" l="1"/>
  <c r="IG161" i="3" s="1"/>
  <c r="IH195" i="3" s="1"/>
  <c r="HV167" i="3"/>
  <c r="HV133" i="3" s="1"/>
  <c r="HW134" i="3" s="1"/>
  <c r="HX168" i="3" s="1"/>
  <c r="HW138" i="3"/>
  <c r="HX172" i="3" s="1"/>
  <c r="HV109" i="3"/>
  <c r="JK9190" i="3"/>
  <c r="JK9189" i="3"/>
  <c r="ID155" i="3"/>
  <c r="IE189" i="3" s="1"/>
  <c r="ID154" i="3"/>
  <c r="IE188" i="3" s="1"/>
  <c r="JV9225" i="3"/>
  <c r="JV9227" i="3"/>
  <c r="JV9229" i="3"/>
  <c r="JV9226" i="3"/>
  <c r="JV9231" i="3"/>
  <c r="JV9230" i="3"/>
  <c r="JV9228" i="3"/>
  <c r="HW135" i="3"/>
  <c r="HX169" i="3" s="1"/>
  <c r="KD9242" i="3"/>
  <c r="KA9237" i="3"/>
  <c r="KF9247" i="3"/>
  <c r="JT9215" i="3"/>
  <c r="JN9201" i="3"/>
  <c r="JN9200" i="3"/>
  <c r="HX139" i="3"/>
  <c r="HY173" i="3" s="1"/>
  <c r="KD9244" i="3"/>
  <c r="KD9243" i="3"/>
  <c r="KD9241" i="3"/>
  <c r="JT9217" i="3"/>
  <c r="JT9219" i="3"/>
  <c r="JT9220" i="3"/>
  <c r="JT9221" i="3"/>
  <c r="JT9222" i="3"/>
  <c r="JT9216" i="3"/>
  <c r="JT9218" i="3"/>
  <c r="HX138" i="3"/>
  <c r="HY172" i="3" s="1"/>
  <c r="HY141" i="3"/>
  <c r="IM9127" i="3"/>
  <c r="IM9128" i="3"/>
  <c r="IM9131" i="3"/>
  <c r="IM9130" i="3"/>
  <c r="IM9129" i="3"/>
  <c r="HW108" i="3"/>
  <c r="HW114" i="3" s="1"/>
  <c r="HW115" i="3" s="1"/>
  <c r="IE191" i="3"/>
  <c r="IE157" i="3" s="1"/>
  <c r="IF191" i="3" s="1"/>
  <c r="IE158" i="3"/>
  <c r="IF159" i="3" s="1"/>
  <c r="IG193" i="3" s="1"/>
  <c r="IA147" i="3"/>
  <c r="IB181" i="3" s="1"/>
  <c r="IA145" i="3"/>
  <c r="IB179" i="3" s="1"/>
  <c r="JM9198" i="3"/>
  <c r="JM9197" i="3"/>
  <c r="HW109" i="3"/>
  <c r="JM9195" i="3"/>
  <c r="JM9196" i="3"/>
  <c r="IH9107" i="3"/>
  <c r="II9108" i="3" s="1"/>
  <c r="IA146" i="3"/>
  <c r="IG194" i="3"/>
  <c r="JQ9206" i="3"/>
  <c r="JR9212" i="3"/>
  <c r="JR9211" i="3"/>
  <c r="JR9210" i="3"/>
  <c r="JQ9207" i="3"/>
  <c r="JQ9205" i="3"/>
  <c r="JQ9208" i="3"/>
  <c r="II9109" i="3"/>
  <c r="II9111" i="3"/>
  <c r="II9114" i="3"/>
  <c r="II9110" i="3"/>
  <c r="II9112" i="3"/>
  <c r="II9113" i="3"/>
  <c r="II9116" i="3"/>
  <c r="IJ9117" i="3" s="1"/>
  <c r="II9115" i="3"/>
  <c r="IJ9118" i="3"/>
  <c r="IC151" i="3"/>
  <c r="ID185" i="3" s="1"/>
  <c r="ID186" i="3"/>
  <c r="ID153" i="3"/>
  <c r="IA144" i="3"/>
  <c r="IC183" i="3"/>
  <c r="IC150" i="3"/>
  <c r="IL9121" i="3"/>
  <c r="IL9122" i="3"/>
  <c r="IL9123" i="3"/>
  <c r="IL9125" i="3"/>
  <c r="IL9124" i="3"/>
  <c r="IV9152" i="3"/>
  <c r="IV9151" i="3"/>
  <c r="IY9157" i="3"/>
  <c r="IO9135" i="3"/>
  <c r="IO9134" i="3"/>
  <c r="IY9158" i="3"/>
  <c r="IY9159" i="3"/>
  <c r="IY9160" i="3"/>
  <c r="IR9139" i="3"/>
  <c r="IT9145" i="3"/>
  <c r="IT9146" i="3"/>
  <c r="IR9141" i="3"/>
  <c r="IR9142" i="3"/>
  <c r="IR9140" i="3"/>
  <c r="JB9167" i="3"/>
  <c r="JB9168" i="3"/>
  <c r="JA9163" i="3"/>
  <c r="IV9149" i="3"/>
  <c r="IV9150" i="3"/>
  <c r="IX9155" i="3"/>
  <c r="JA9165" i="3"/>
  <c r="JA9164" i="3"/>
  <c r="JH9177" i="3"/>
  <c r="JH9181" i="3"/>
  <c r="JH9179" i="3"/>
  <c r="JH9178" i="3"/>
  <c r="JF9174" i="3"/>
  <c r="JF9173" i="3"/>
  <c r="JH9183" i="3"/>
  <c r="JH9182" i="3"/>
  <c r="JH9180" i="3"/>
  <c r="JK9188" i="3"/>
  <c r="JK9187" i="3"/>
  <c r="JM9194" i="3"/>
  <c r="JM9193" i="3"/>
  <c r="HW167" i="3" l="1"/>
  <c r="HX137" i="3"/>
  <c r="HY171" i="3" s="1"/>
  <c r="JL9191" i="3"/>
  <c r="JL9190" i="3"/>
  <c r="IE156" i="3"/>
  <c r="IF190" i="3" s="1"/>
  <c r="IE155" i="3"/>
  <c r="IF189" i="3" s="1"/>
  <c r="JW9228" i="3"/>
  <c r="JW9230" i="3"/>
  <c r="HX136" i="3"/>
  <c r="HY170" i="3" s="1"/>
  <c r="HX135" i="3"/>
  <c r="HY169" i="3" s="1"/>
  <c r="JW9232" i="3"/>
  <c r="JW9231" i="3"/>
  <c r="JW9227" i="3"/>
  <c r="JW9226" i="3"/>
  <c r="JW9229" i="3"/>
  <c r="KE9243" i="3"/>
  <c r="KE9242" i="3"/>
  <c r="KB9238" i="3"/>
  <c r="KE9244" i="3"/>
  <c r="KE9245" i="3"/>
  <c r="JU9216" i="3"/>
  <c r="JO9201" i="3"/>
  <c r="JO9202" i="3"/>
  <c r="HY140" i="3"/>
  <c r="X251" i="3" s="1"/>
  <c r="AY251" i="3" s="1"/>
  <c r="KG9248" i="3"/>
  <c r="HY139" i="3"/>
  <c r="X250" i="3" s="1"/>
  <c r="AY250" i="3" s="1"/>
  <c r="JU9218" i="3"/>
  <c r="JU9219" i="3"/>
  <c r="JU9223" i="3"/>
  <c r="JU9222" i="3"/>
  <c r="JU9221" i="3"/>
  <c r="JU9220" i="3"/>
  <c r="JU9217" i="3"/>
  <c r="X252" i="3"/>
  <c r="AY252" i="3" s="1"/>
  <c r="HZ175" i="3"/>
  <c r="HZ142" i="3"/>
  <c r="IN9129" i="3"/>
  <c r="IN9130" i="3"/>
  <c r="IN9132" i="3"/>
  <c r="IN9131" i="3"/>
  <c r="IN9128" i="3"/>
  <c r="IB148" i="3"/>
  <c r="IC182" i="3" s="1"/>
  <c r="HW133" i="3"/>
  <c r="HX109" i="3" s="1"/>
  <c r="IF192" i="3"/>
  <c r="IF158" i="3" s="1"/>
  <c r="IF157" i="3"/>
  <c r="IG160" i="3"/>
  <c r="IH194" i="3" s="1"/>
  <c r="JN9199" i="3"/>
  <c r="JN9198" i="3"/>
  <c r="JN9197" i="3"/>
  <c r="JN9196" i="3"/>
  <c r="IH162" i="3"/>
  <c r="IB180" i="3"/>
  <c r="IB146" i="3" s="1"/>
  <c r="IC180" i="3" s="1"/>
  <c r="IB147" i="3"/>
  <c r="JR9208" i="3"/>
  <c r="JR9206" i="3"/>
  <c r="IJ9109" i="3"/>
  <c r="JR9207" i="3"/>
  <c r="JS9211" i="3"/>
  <c r="JS9213" i="3"/>
  <c r="JS9212" i="3"/>
  <c r="JR9209" i="3"/>
  <c r="IJ9110" i="3"/>
  <c r="IK9118" i="3"/>
  <c r="IK9119" i="3"/>
  <c r="IJ9116" i="3"/>
  <c r="IK9117" i="3" s="1"/>
  <c r="IJ9115" i="3"/>
  <c r="IJ9113" i="3"/>
  <c r="IJ9114" i="3"/>
  <c r="IJ9112" i="3"/>
  <c r="IJ9111" i="3"/>
  <c r="ID152" i="3"/>
  <c r="IE186" i="3" s="1"/>
  <c r="IE187" i="3"/>
  <c r="IE154" i="3"/>
  <c r="IB178" i="3"/>
  <c r="IB145" i="3"/>
  <c r="ID184" i="3"/>
  <c r="ID151" i="3"/>
  <c r="IM9124" i="3"/>
  <c r="IM9125" i="3"/>
  <c r="IM9126" i="3"/>
  <c r="IM9123" i="3"/>
  <c r="IM9122" i="3"/>
  <c r="IW9153" i="3"/>
  <c r="IW9152" i="3"/>
  <c r="IP9135" i="3"/>
  <c r="IP9136" i="3"/>
  <c r="IZ9161" i="3"/>
  <c r="IZ9160" i="3"/>
  <c r="IZ9159" i="3"/>
  <c r="IZ9158" i="3"/>
  <c r="IU9147" i="3"/>
  <c r="IU9146" i="3"/>
  <c r="IS9140" i="3"/>
  <c r="IS9143" i="3"/>
  <c r="IS9142" i="3"/>
  <c r="IS9141" i="3"/>
  <c r="JC9168" i="3"/>
  <c r="JC9169" i="3"/>
  <c r="JB9164" i="3"/>
  <c r="IW9150" i="3"/>
  <c r="IW9151" i="3"/>
  <c r="IY9156" i="3"/>
  <c r="JB9166" i="3"/>
  <c r="JB9165" i="3"/>
  <c r="JI9179" i="3"/>
  <c r="JI9180" i="3"/>
  <c r="JI9182" i="3"/>
  <c r="JG9174" i="3"/>
  <c r="JG9175" i="3"/>
  <c r="JI9181" i="3"/>
  <c r="JI9178" i="3"/>
  <c r="JI9183" i="3"/>
  <c r="JI9184" i="3"/>
  <c r="JL9188" i="3"/>
  <c r="JL9189" i="3"/>
  <c r="JN9195" i="3"/>
  <c r="JN9194" i="3"/>
  <c r="HY138" i="3" l="1"/>
  <c r="HZ172" i="3" s="1"/>
  <c r="JM9191" i="3"/>
  <c r="JM9192" i="3"/>
  <c r="IF156" i="3"/>
  <c r="IG190" i="3" s="1"/>
  <c r="HY136" i="3"/>
  <c r="HZ170" i="3" s="1"/>
  <c r="HY137" i="3"/>
  <c r="HZ171" i="3" s="1"/>
  <c r="JX9231" i="3"/>
  <c r="JX9230" i="3"/>
  <c r="JX9229" i="3"/>
  <c r="JX9227" i="3"/>
  <c r="JX9228" i="3"/>
  <c r="JX9233" i="3"/>
  <c r="JX9232" i="3"/>
  <c r="HZ141" i="3"/>
  <c r="IA175" i="3" s="1"/>
  <c r="JV9217" i="3"/>
  <c r="KC9239" i="3"/>
  <c r="JP9203" i="3"/>
  <c r="JP9202" i="3"/>
  <c r="HZ174" i="3"/>
  <c r="HZ140" i="3" s="1"/>
  <c r="IA174" i="3" s="1"/>
  <c r="KF9246" i="3"/>
  <c r="KF9245" i="3"/>
  <c r="KF9244" i="3"/>
  <c r="HZ173" i="3"/>
  <c r="HZ139" i="3" s="1"/>
  <c r="IA173" i="3" s="1"/>
  <c r="KF9243" i="3"/>
  <c r="JV9220" i="3"/>
  <c r="JV9221" i="3"/>
  <c r="JV9222" i="3"/>
  <c r="JV9224" i="3"/>
  <c r="JV9223" i="3"/>
  <c r="JV9218" i="3"/>
  <c r="JV9219" i="3"/>
  <c r="IA176" i="3"/>
  <c r="IA143" i="3"/>
  <c r="IB177" i="3" s="1"/>
  <c r="IO9129" i="3"/>
  <c r="X247" i="3"/>
  <c r="AY247" i="3" s="1"/>
  <c r="IO9131" i="3"/>
  <c r="HX167" i="3"/>
  <c r="IO9133" i="3"/>
  <c r="IO9132" i="3"/>
  <c r="IO9130" i="3"/>
  <c r="IC149" i="3"/>
  <c r="ID183" i="3" s="1"/>
  <c r="HX108" i="3"/>
  <c r="HX114" i="3" s="1"/>
  <c r="HX115" i="3" s="1"/>
  <c r="HX134" i="3"/>
  <c r="HY168" i="3" s="1"/>
  <c r="IH161" i="3"/>
  <c r="II195" i="3" s="1"/>
  <c r="IG191" i="3"/>
  <c r="IG157" i="3" s="1"/>
  <c r="IH191" i="3" s="1"/>
  <c r="IG192" i="3"/>
  <c r="IG158" i="3" s="1"/>
  <c r="IH192" i="3" s="1"/>
  <c r="IG159" i="3"/>
  <c r="JO9200" i="3"/>
  <c r="JO9199" i="3"/>
  <c r="JO9197" i="3"/>
  <c r="JO9198" i="3"/>
  <c r="II196" i="3"/>
  <c r="II9107" i="3"/>
  <c r="IJ9108" i="3" s="1"/>
  <c r="IK9109" i="3" s="1"/>
  <c r="IC181" i="3"/>
  <c r="IC147" i="3" s="1"/>
  <c r="ID181" i="3" s="1"/>
  <c r="IC148" i="3"/>
  <c r="JS9209" i="3"/>
  <c r="JS9207" i="3"/>
  <c r="JS9208" i="3"/>
  <c r="JS9210" i="3"/>
  <c r="JT9211" i="3" s="1"/>
  <c r="JT9212" i="3"/>
  <c r="JT9214" i="3"/>
  <c r="JT9213" i="3"/>
  <c r="IK9114" i="3"/>
  <c r="IK9111" i="3"/>
  <c r="IK9110" i="3"/>
  <c r="IK9112" i="3"/>
  <c r="IE153" i="3"/>
  <c r="IF187" i="3" s="1"/>
  <c r="IK9113" i="3"/>
  <c r="IK9116" i="3"/>
  <c r="IK9115" i="3"/>
  <c r="IL9119" i="3"/>
  <c r="IL9120" i="3"/>
  <c r="IL9118" i="3"/>
  <c r="IF188" i="3"/>
  <c r="IF155" i="3"/>
  <c r="IC179" i="3"/>
  <c r="IC146" i="3"/>
  <c r="IE185" i="3"/>
  <c r="IE152" i="3"/>
  <c r="IN9123" i="3"/>
  <c r="IN9126" i="3"/>
  <c r="IN9127" i="3"/>
  <c r="IN9125" i="3"/>
  <c r="IN9124" i="3"/>
  <c r="IX9154" i="3"/>
  <c r="IX9153" i="3"/>
  <c r="IQ9137" i="3"/>
  <c r="IQ9136" i="3"/>
  <c r="JA9159" i="3"/>
  <c r="JA9160" i="3"/>
  <c r="JA9161" i="3"/>
  <c r="JA9162" i="3"/>
  <c r="IV9148" i="3"/>
  <c r="IV9147" i="3"/>
  <c r="IT9141" i="3"/>
  <c r="IT9142" i="3"/>
  <c r="IT9144" i="3"/>
  <c r="IT9143" i="3"/>
  <c r="JD9170" i="3"/>
  <c r="JD9169" i="3"/>
  <c r="IX9152" i="3"/>
  <c r="IX9151" i="3"/>
  <c r="IZ9157" i="3"/>
  <c r="JC9165" i="3"/>
  <c r="JC9167" i="3"/>
  <c r="JC9166" i="3"/>
  <c r="JJ9179" i="3"/>
  <c r="JJ9181" i="3"/>
  <c r="JJ9185" i="3"/>
  <c r="JJ9184" i="3"/>
  <c r="JJ9183" i="3"/>
  <c r="JH9175" i="3"/>
  <c r="JH9176" i="3"/>
  <c r="JJ9180" i="3"/>
  <c r="JJ9182" i="3"/>
  <c r="JM9189" i="3"/>
  <c r="JM9190" i="3"/>
  <c r="JO9195" i="3"/>
  <c r="JO9196" i="3"/>
  <c r="X249" i="3" l="1"/>
  <c r="AY249" i="3" s="1"/>
  <c r="HZ137" i="3"/>
  <c r="IA171" i="3" s="1"/>
  <c r="JN9193" i="3"/>
  <c r="JN9192" i="3"/>
  <c r="HZ138" i="3"/>
  <c r="IA172" i="3" s="1"/>
  <c r="X248" i="3"/>
  <c r="AY248" i="3" s="1"/>
  <c r="JY9232" i="3"/>
  <c r="JY9228" i="3"/>
  <c r="IA142" i="3"/>
  <c r="IB176" i="3" s="1"/>
  <c r="JY9234" i="3"/>
  <c r="JY9233" i="3"/>
  <c r="JY9229" i="3"/>
  <c r="JY9231" i="3"/>
  <c r="JY9230" i="3"/>
  <c r="IA140" i="3"/>
  <c r="IB174" i="3" s="1"/>
  <c r="IA141" i="3"/>
  <c r="IB175" i="3" s="1"/>
  <c r="KD9240" i="3"/>
  <c r="KG9244" i="3"/>
  <c r="KG9245" i="3"/>
  <c r="KG9247" i="3"/>
  <c r="KG9246" i="3"/>
  <c r="JQ9204" i="3"/>
  <c r="JQ9203" i="3"/>
  <c r="JW9223" i="3"/>
  <c r="JW9219" i="3"/>
  <c r="JW9220" i="3"/>
  <c r="JW9218" i="3"/>
  <c r="JW9224" i="3"/>
  <c r="JW9225" i="3"/>
  <c r="JW9222" i="3"/>
  <c r="JW9221" i="3"/>
  <c r="IB144" i="3"/>
  <c r="IC178" i="3" s="1"/>
  <c r="IA138" i="3"/>
  <c r="IB172" i="3" s="1"/>
  <c r="HX133" i="3"/>
  <c r="HY167" i="3" s="1"/>
  <c r="IP9132" i="3"/>
  <c r="II162" i="3"/>
  <c r="IJ196" i="3" s="1"/>
  <c r="IP9131" i="3"/>
  <c r="IP9130" i="3"/>
  <c r="HY135" i="3"/>
  <c r="HZ136" i="3" s="1"/>
  <c r="IA170" i="3" s="1"/>
  <c r="IP9134" i="3"/>
  <c r="IP9133" i="3"/>
  <c r="ID150" i="3"/>
  <c r="IE184" i="3" s="1"/>
  <c r="IH193" i="3"/>
  <c r="IH159" i="3" s="1"/>
  <c r="II193" i="3" s="1"/>
  <c r="IH160" i="3"/>
  <c r="IH158" i="3"/>
  <c r="II192" i="3" s="1"/>
  <c r="JP9201" i="3"/>
  <c r="JP9200" i="3"/>
  <c r="JP9199" i="3"/>
  <c r="JP9198" i="3"/>
  <c r="JT9208" i="3"/>
  <c r="ID182" i="3"/>
  <c r="ID148" i="3" s="1"/>
  <c r="IE182" i="3" s="1"/>
  <c r="ID149" i="3"/>
  <c r="IE183" i="3" s="1"/>
  <c r="JT9210" i="3"/>
  <c r="JU9211" i="3" s="1"/>
  <c r="JU9213" i="3"/>
  <c r="JT9209" i="3"/>
  <c r="JU9214" i="3"/>
  <c r="JU9215" i="3"/>
  <c r="JU9212" i="3"/>
  <c r="IF154" i="3"/>
  <c r="IG188" i="3" s="1"/>
  <c r="IL9113" i="3"/>
  <c r="IL9115" i="3"/>
  <c r="IL9110" i="3"/>
  <c r="IM9120" i="3"/>
  <c r="IM9121" i="3"/>
  <c r="IM9119" i="3"/>
  <c r="IL9116" i="3"/>
  <c r="IL9112" i="3"/>
  <c r="IL9111" i="3"/>
  <c r="IL9117" i="3"/>
  <c r="IM9118" i="3" s="1"/>
  <c r="IL9114" i="3"/>
  <c r="IG189" i="3"/>
  <c r="IG156" i="3"/>
  <c r="ID180" i="3"/>
  <c r="ID147" i="3"/>
  <c r="IF186" i="3"/>
  <c r="IF153" i="3"/>
  <c r="IO9124" i="3"/>
  <c r="IO9125" i="3"/>
  <c r="IO9127" i="3"/>
  <c r="IO9128" i="3"/>
  <c r="IO9126" i="3"/>
  <c r="IY9154" i="3"/>
  <c r="IY9155" i="3"/>
  <c r="IR9137" i="3"/>
  <c r="IR9138" i="3"/>
  <c r="JB9161" i="3"/>
  <c r="JB9162" i="3"/>
  <c r="JB9163" i="3"/>
  <c r="JB9160" i="3"/>
  <c r="IW9149" i="3"/>
  <c r="IW9148" i="3"/>
  <c r="IU9143" i="3"/>
  <c r="IU9145" i="3"/>
  <c r="IU9144" i="3"/>
  <c r="IU9142" i="3"/>
  <c r="JE9171" i="3"/>
  <c r="JE9170" i="3"/>
  <c r="IY9153" i="3"/>
  <c r="IY9152" i="3"/>
  <c r="JA9158" i="3"/>
  <c r="JD9166" i="3"/>
  <c r="JD9168" i="3"/>
  <c r="JD9167" i="3"/>
  <c r="JK9180" i="3"/>
  <c r="JK9183" i="3"/>
  <c r="JI9177" i="3"/>
  <c r="JI9176" i="3"/>
  <c r="JK9184" i="3"/>
  <c r="JK9181" i="3"/>
  <c r="JK9185" i="3"/>
  <c r="JK9186" i="3"/>
  <c r="JK9182" i="3"/>
  <c r="JN9190" i="3"/>
  <c r="JN9191" i="3"/>
  <c r="JP9196" i="3"/>
  <c r="JP9197" i="3"/>
  <c r="IB143" i="3" l="1"/>
  <c r="IC177" i="3" s="1"/>
  <c r="JO9193" i="3"/>
  <c r="JO9194" i="3"/>
  <c r="IA139" i="3"/>
  <c r="IB173" i="3" s="1"/>
  <c r="JZ9230" i="3"/>
  <c r="JZ9233" i="3"/>
  <c r="JZ9232" i="3"/>
  <c r="JZ9231" i="3"/>
  <c r="JZ9229" i="3"/>
  <c r="IB141" i="3"/>
  <c r="IC175" i="3" s="1"/>
  <c r="JZ9235" i="3"/>
  <c r="JZ9234" i="3"/>
  <c r="IB142" i="3"/>
  <c r="IC176" i="3" s="1"/>
  <c r="KE9241" i="3"/>
  <c r="JR9204" i="3"/>
  <c r="JR9205" i="3"/>
  <c r="JX9220" i="3"/>
  <c r="JX9221" i="3"/>
  <c r="JX9222" i="3"/>
  <c r="JX9223" i="3"/>
  <c r="JX9226" i="3"/>
  <c r="JX9225" i="3"/>
  <c r="JX9224" i="3"/>
  <c r="JX9219" i="3"/>
  <c r="IC145" i="3"/>
  <c r="ID179" i="3" s="1"/>
  <c r="HY108" i="3"/>
  <c r="HY114" i="3" s="1"/>
  <c r="HY115" i="3" s="1"/>
  <c r="HY133" i="3" s="1"/>
  <c r="X244" i="3" s="1"/>
  <c r="AY244" i="3" s="1"/>
  <c r="HY109" i="3"/>
  <c r="HY134" i="3"/>
  <c r="X245" i="3" s="1"/>
  <c r="AY245" i="3" s="1"/>
  <c r="IJ9107" i="3"/>
  <c r="IK9108" i="3" s="1"/>
  <c r="IL9109" i="3" s="1"/>
  <c r="IM9110" i="3" s="1"/>
  <c r="HZ169" i="3"/>
  <c r="IQ9133" i="3"/>
  <c r="IA137" i="3"/>
  <c r="IB171" i="3" s="1"/>
  <c r="X246" i="3"/>
  <c r="AY246" i="3" s="1"/>
  <c r="IQ9134" i="3"/>
  <c r="IQ9135" i="3"/>
  <c r="IQ9131" i="3"/>
  <c r="IQ9132" i="3"/>
  <c r="IE151" i="3"/>
  <c r="IF185" i="3" s="1"/>
  <c r="II194" i="3"/>
  <c r="II160" i="3" s="1"/>
  <c r="II161" i="3"/>
  <c r="IJ195" i="3" s="1"/>
  <c r="II159" i="3"/>
  <c r="IJ193" i="3" s="1"/>
  <c r="JQ9202" i="3"/>
  <c r="JQ9201" i="3"/>
  <c r="JU9209" i="3"/>
  <c r="JQ9199" i="3"/>
  <c r="JQ9200" i="3"/>
  <c r="IC144" i="3"/>
  <c r="ID178" i="3" s="1"/>
  <c r="IE149" i="3"/>
  <c r="IF183" i="3" s="1"/>
  <c r="IE150" i="3"/>
  <c r="JU9210" i="3"/>
  <c r="JV9211" i="3" s="1"/>
  <c r="JV9213" i="3"/>
  <c r="JV9212" i="3"/>
  <c r="JV9216" i="3"/>
  <c r="JV9215" i="3"/>
  <c r="JV9214" i="3"/>
  <c r="IG155" i="3"/>
  <c r="IH189" i="3" s="1"/>
  <c r="IM9111" i="3"/>
  <c r="IM9114" i="3"/>
  <c r="IM9115" i="3"/>
  <c r="IM9112" i="3"/>
  <c r="IM9117" i="3"/>
  <c r="IM9116" i="3"/>
  <c r="IN9119" i="3"/>
  <c r="IN9121" i="3"/>
  <c r="IN9122" i="3"/>
  <c r="IN9120" i="3"/>
  <c r="IM9113" i="3"/>
  <c r="IH190" i="3"/>
  <c r="IH157" i="3"/>
  <c r="IE181" i="3"/>
  <c r="IE148" i="3"/>
  <c r="IG187" i="3"/>
  <c r="IG154" i="3"/>
  <c r="IP9126" i="3"/>
  <c r="IP9129" i="3"/>
  <c r="IP9128" i="3"/>
  <c r="IP9127" i="3"/>
  <c r="IP9125" i="3"/>
  <c r="IZ9155" i="3"/>
  <c r="IZ9156" i="3"/>
  <c r="JC9161" i="3"/>
  <c r="IS9139" i="3"/>
  <c r="IS9138" i="3"/>
  <c r="JC9163" i="3"/>
  <c r="JC9164" i="3"/>
  <c r="JC9162" i="3"/>
  <c r="IV9143" i="3"/>
  <c r="IX9149" i="3"/>
  <c r="IX9150" i="3"/>
  <c r="IV9144" i="3"/>
  <c r="IV9145" i="3"/>
  <c r="IV9146" i="3"/>
  <c r="JF9172" i="3"/>
  <c r="JF9171" i="3"/>
  <c r="JE9167" i="3"/>
  <c r="IZ9154" i="3"/>
  <c r="IZ9153" i="3"/>
  <c r="JB9159" i="3"/>
  <c r="JE9169" i="3"/>
  <c r="JE9168" i="3"/>
  <c r="JL9181" i="3"/>
  <c r="JL9185" i="3"/>
  <c r="JL9186" i="3"/>
  <c r="JL9187" i="3"/>
  <c r="JL9184" i="3"/>
  <c r="JL9182" i="3"/>
  <c r="JL9183" i="3"/>
  <c r="JJ9177" i="3"/>
  <c r="JJ9178" i="3"/>
  <c r="JO9191" i="3"/>
  <c r="JO9192" i="3"/>
  <c r="JQ9198" i="3"/>
  <c r="JQ9197" i="3"/>
  <c r="IB139" i="3" l="1"/>
  <c r="IC173" i="3" s="1"/>
  <c r="JP9195" i="3"/>
  <c r="JP9194" i="3"/>
  <c r="IB140" i="3"/>
  <c r="IC174" i="3" s="1"/>
  <c r="KA9230" i="3"/>
  <c r="KA9234" i="3"/>
  <c r="KA9231" i="3"/>
  <c r="IC142" i="3"/>
  <c r="ID176" i="3" s="1"/>
  <c r="KA9236" i="3"/>
  <c r="KA9235" i="3"/>
  <c r="IC141" i="3"/>
  <c r="ID175" i="3" s="1"/>
  <c r="IC143" i="3"/>
  <c r="ID177" i="3" s="1"/>
  <c r="KA9233" i="3"/>
  <c r="KA9232" i="3"/>
  <c r="KF9242" i="3"/>
  <c r="JS9205" i="3"/>
  <c r="JS9206" i="3"/>
  <c r="JY9224" i="3"/>
  <c r="JY9225" i="3"/>
  <c r="JY9227" i="3"/>
  <c r="JY9226" i="3"/>
  <c r="JY9223" i="3"/>
  <c r="JY9222" i="3"/>
  <c r="IC140" i="3"/>
  <c r="ID174" i="3" s="1"/>
  <c r="JY9221" i="3"/>
  <c r="JY9220" i="3"/>
  <c r="ID146" i="3"/>
  <c r="IE180" i="3" s="1"/>
  <c r="HZ135" i="3"/>
  <c r="IA169" i="3" s="1"/>
  <c r="HZ167" i="3"/>
  <c r="HZ109" i="3"/>
  <c r="X275" i="3"/>
  <c r="HZ168" i="3"/>
  <c r="HZ134" i="3" s="1"/>
  <c r="IA168" i="3" s="1"/>
  <c r="HZ108" i="3"/>
  <c r="HZ114" i="3" s="1"/>
  <c r="HZ115" i="3" s="1"/>
  <c r="IB138" i="3"/>
  <c r="IC139" i="3" s="1"/>
  <c r="IJ161" i="3"/>
  <c r="IK195" i="3" s="1"/>
  <c r="IR9132" i="3"/>
  <c r="IR9133" i="3"/>
  <c r="IR9136" i="3"/>
  <c r="IR9135" i="3"/>
  <c r="IR9134" i="3"/>
  <c r="IF152" i="3"/>
  <c r="IG186" i="3" s="1"/>
  <c r="IJ194" i="3"/>
  <c r="IJ160" i="3" s="1"/>
  <c r="IJ162" i="3"/>
  <c r="JR9203" i="3"/>
  <c r="JR9202" i="3"/>
  <c r="JR9201" i="3"/>
  <c r="JR9200" i="3"/>
  <c r="JV9210" i="3"/>
  <c r="JW9211" i="3" s="1"/>
  <c r="ID145" i="3"/>
  <c r="IE179" i="3" s="1"/>
  <c r="IF184" i="3"/>
  <c r="IF150" i="3" s="1"/>
  <c r="IG184" i="3" s="1"/>
  <c r="IF151" i="3"/>
  <c r="JW9214" i="3"/>
  <c r="IH156" i="3"/>
  <c r="II190" i="3" s="1"/>
  <c r="JW9215" i="3"/>
  <c r="JW9216" i="3"/>
  <c r="JW9217" i="3"/>
  <c r="JW9212" i="3"/>
  <c r="JW9213" i="3"/>
  <c r="IN9111" i="3"/>
  <c r="IN9116" i="3"/>
  <c r="IO9120" i="3"/>
  <c r="IN9112" i="3"/>
  <c r="IO9122" i="3"/>
  <c r="IO9123" i="3"/>
  <c r="IO9121" i="3"/>
  <c r="IN9117" i="3"/>
  <c r="IN9115" i="3"/>
  <c r="IN9114" i="3"/>
  <c r="IN9113" i="3"/>
  <c r="IN9118" i="3"/>
  <c r="IO9119" i="3" s="1"/>
  <c r="II191" i="3"/>
  <c r="II158" i="3"/>
  <c r="IF182" i="3"/>
  <c r="IF149" i="3"/>
  <c r="IH188" i="3"/>
  <c r="IH155" i="3"/>
  <c r="IQ9127" i="3"/>
  <c r="IQ9128" i="3"/>
  <c r="IQ9129" i="3"/>
  <c r="IQ9130" i="3"/>
  <c r="IQ9126" i="3"/>
  <c r="JA9157" i="3"/>
  <c r="JA9156" i="3"/>
  <c r="IT9139" i="3"/>
  <c r="IT9140" i="3"/>
  <c r="JD9162" i="3"/>
  <c r="IW9144" i="3"/>
  <c r="JD9164" i="3"/>
  <c r="JD9165" i="3"/>
  <c r="JD9163" i="3"/>
  <c r="IY9150" i="3"/>
  <c r="IY9151" i="3"/>
  <c r="IW9147" i="3"/>
  <c r="IW9146" i="3"/>
  <c r="IW9145" i="3"/>
  <c r="JG9172" i="3"/>
  <c r="JG9173" i="3"/>
  <c r="JA9154" i="3"/>
  <c r="JA9155" i="3"/>
  <c r="JF9168" i="3"/>
  <c r="JC9160" i="3"/>
  <c r="JF9170" i="3"/>
  <c r="JF9169" i="3"/>
  <c r="JM9185" i="3"/>
  <c r="JM9182" i="3"/>
  <c r="JM9183" i="3"/>
  <c r="JM9184" i="3"/>
  <c r="JM9188" i="3"/>
  <c r="JM9187" i="3"/>
  <c r="JM9186" i="3"/>
  <c r="JK9179" i="3"/>
  <c r="JK9178" i="3"/>
  <c r="JP9193" i="3"/>
  <c r="JP9192" i="3"/>
  <c r="JR9198" i="3"/>
  <c r="JR9199" i="3"/>
  <c r="JQ9195" i="3" l="1"/>
  <c r="JQ9196" i="3"/>
  <c r="ID143" i="3"/>
  <c r="IE177" i="3" s="1"/>
  <c r="KB9235" i="3"/>
  <c r="ID142" i="3"/>
  <c r="IE176" i="3" s="1"/>
  <c r="KB9232" i="3"/>
  <c r="KB9231" i="3"/>
  <c r="KB9233" i="3"/>
  <c r="KB9234" i="3"/>
  <c r="ID144" i="3"/>
  <c r="IE178" i="3" s="1"/>
  <c r="IE144" i="3" s="1"/>
  <c r="KB9237" i="3"/>
  <c r="KB9236" i="3"/>
  <c r="HZ133" i="3"/>
  <c r="IA167" i="3" s="1"/>
  <c r="KG9243" i="3"/>
  <c r="JT9207" i="3"/>
  <c r="JT9206" i="3"/>
  <c r="JZ9226" i="3"/>
  <c r="ID141" i="3"/>
  <c r="IE175" i="3" s="1"/>
  <c r="IA136" i="3"/>
  <c r="IB170" i="3" s="1"/>
  <c r="JZ9221" i="3"/>
  <c r="JZ9222" i="3"/>
  <c r="JZ9223" i="3"/>
  <c r="JZ9227" i="3"/>
  <c r="JZ9228" i="3"/>
  <c r="JZ9225" i="3"/>
  <c r="JZ9224" i="3"/>
  <c r="IE147" i="3"/>
  <c r="IF181" i="3" s="1"/>
  <c r="IC172" i="3"/>
  <c r="IA135" i="3"/>
  <c r="IB169" i="3" s="1"/>
  <c r="IS9134" i="3"/>
  <c r="IS9135" i="3"/>
  <c r="IS9136" i="3"/>
  <c r="IS9137" i="3"/>
  <c r="IS9133" i="3"/>
  <c r="IG153" i="3"/>
  <c r="IH187" i="3" s="1"/>
  <c r="IK196" i="3"/>
  <c r="IK162" i="3" s="1"/>
  <c r="IK9107" i="3"/>
  <c r="IK161" i="3"/>
  <c r="IK194" i="3"/>
  <c r="JS9204" i="3"/>
  <c r="JS9203" i="3"/>
  <c r="JS9201" i="3"/>
  <c r="JS9202" i="3"/>
  <c r="IE146" i="3"/>
  <c r="IG185" i="3"/>
  <c r="IG151" i="3" s="1"/>
  <c r="IH185" i="3" s="1"/>
  <c r="IG152" i="3"/>
  <c r="II157" i="3"/>
  <c r="IJ191" i="3" s="1"/>
  <c r="JX9214" i="3"/>
  <c r="JX9213" i="3"/>
  <c r="JX9212" i="3"/>
  <c r="JX9218" i="3"/>
  <c r="JX9217" i="3"/>
  <c r="JX9216" i="3"/>
  <c r="JX9215" i="3"/>
  <c r="IO9113" i="3"/>
  <c r="IP9121" i="3"/>
  <c r="IP9120" i="3"/>
  <c r="IO9114" i="3"/>
  <c r="IO9115" i="3"/>
  <c r="IO9118" i="3"/>
  <c r="IP9119" i="3" s="1"/>
  <c r="IO9117" i="3"/>
  <c r="IP9124" i="3"/>
  <c r="IP9123" i="3"/>
  <c r="IP9122" i="3"/>
  <c r="IO9116" i="3"/>
  <c r="IO9112" i="3"/>
  <c r="IJ159" i="3"/>
  <c r="IJ192" i="3"/>
  <c r="IG183" i="3"/>
  <c r="IG150" i="3"/>
  <c r="ID173" i="3"/>
  <c r="ID140" i="3"/>
  <c r="II189" i="3"/>
  <c r="II156" i="3"/>
  <c r="IR9131" i="3"/>
  <c r="IR9130" i="3"/>
  <c r="IR9129" i="3"/>
  <c r="IR9128" i="3"/>
  <c r="IR9127" i="3"/>
  <c r="JB9158" i="3"/>
  <c r="JB9157" i="3"/>
  <c r="JE9163" i="3"/>
  <c r="IU9141" i="3"/>
  <c r="IU9140" i="3"/>
  <c r="JE9166" i="3"/>
  <c r="JE9165" i="3"/>
  <c r="JE9164" i="3"/>
  <c r="IX9145" i="3"/>
  <c r="IZ9152" i="3"/>
  <c r="IZ9151" i="3"/>
  <c r="IX9146" i="3"/>
  <c r="IX9148" i="3"/>
  <c r="IX9147" i="3"/>
  <c r="JH9174" i="3"/>
  <c r="JH9173" i="3"/>
  <c r="JG9169" i="3"/>
  <c r="JB9156" i="3"/>
  <c r="JB9155" i="3"/>
  <c r="JD9161" i="3"/>
  <c r="JG9171" i="3"/>
  <c r="JG9170" i="3"/>
  <c r="JN9184" i="3"/>
  <c r="JN9186" i="3"/>
  <c r="JN9185" i="3"/>
  <c r="JL9179" i="3"/>
  <c r="JL9180" i="3"/>
  <c r="JN9187" i="3"/>
  <c r="JN9188" i="3"/>
  <c r="JN9189" i="3"/>
  <c r="JN9183" i="3"/>
  <c r="JQ9193" i="3"/>
  <c r="JQ9194" i="3"/>
  <c r="JS9200" i="3"/>
  <c r="JS9199" i="3"/>
  <c r="JR9197" i="3" l="1"/>
  <c r="JR9196" i="3"/>
  <c r="KC9236" i="3"/>
  <c r="IA109" i="3"/>
  <c r="IE145" i="3"/>
  <c r="IF179" i="3" s="1"/>
  <c r="KC9238" i="3"/>
  <c r="KC9237" i="3"/>
  <c r="KC9234" i="3"/>
  <c r="KC9235" i="3"/>
  <c r="KC9233" i="3"/>
  <c r="IA108" i="3"/>
  <c r="IA114" i="3" s="1"/>
  <c r="IA115" i="3" s="1"/>
  <c r="IA133" i="3" s="1"/>
  <c r="IB167" i="3" s="1"/>
  <c r="IE143" i="3"/>
  <c r="IF177" i="3" s="1"/>
  <c r="IA134" i="3"/>
  <c r="IB168" i="3" s="1"/>
  <c r="KC9232" i="3"/>
  <c r="IB137" i="3"/>
  <c r="IC171" i="3" s="1"/>
  <c r="IE142" i="3"/>
  <c r="IF176" i="3" s="1"/>
  <c r="JU9207" i="3"/>
  <c r="JU9208" i="3"/>
  <c r="KA9224" i="3"/>
  <c r="KA9225" i="3"/>
  <c r="KA9226" i="3"/>
  <c r="KA9228" i="3"/>
  <c r="KA9229" i="3"/>
  <c r="KA9227" i="3"/>
  <c r="KA9223" i="3"/>
  <c r="KA9222" i="3"/>
  <c r="IB136" i="3"/>
  <c r="IC170" i="3" s="1"/>
  <c r="IF148" i="3"/>
  <c r="IG182" i="3" s="1"/>
  <c r="IT9134" i="3"/>
  <c r="IT9138" i="3"/>
  <c r="IT9137" i="3"/>
  <c r="IT9136" i="3"/>
  <c r="IT9135" i="3"/>
  <c r="IH154" i="3"/>
  <c r="II188" i="3" s="1"/>
  <c r="Y272" i="3"/>
  <c r="AZ272" i="3" s="1"/>
  <c r="IL195" i="3"/>
  <c r="IL9107" i="3"/>
  <c r="IL9108" i="3"/>
  <c r="Y273" i="3"/>
  <c r="AZ273" i="3" s="1"/>
  <c r="IL196" i="3"/>
  <c r="IL162" i="3" s="1"/>
  <c r="IM196" i="3" s="1"/>
  <c r="JT9205" i="3"/>
  <c r="JT9204" i="3"/>
  <c r="JT9203" i="3"/>
  <c r="JT9202" i="3"/>
  <c r="IJ158" i="3"/>
  <c r="IK192" i="3" s="1"/>
  <c r="IF180" i="3"/>
  <c r="IF178" i="3"/>
  <c r="IF145" i="3"/>
  <c r="IG179" i="3" s="1"/>
  <c r="IF147" i="3"/>
  <c r="IG181" i="3" s="1"/>
  <c r="IH186" i="3"/>
  <c r="IH152" i="3" s="1"/>
  <c r="II186" i="3" s="1"/>
  <c r="IH153" i="3"/>
  <c r="II187" i="3" s="1"/>
  <c r="JY9215" i="3"/>
  <c r="JY9216" i="3"/>
  <c r="JY9217" i="3"/>
  <c r="JY9219" i="3"/>
  <c r="JY9218" i="3"/>
  <c r="JY9213" i="3"/>
  <c r="JY9214" i="3"/>
  <c r="IP9116" i="3"/>
  <c r="IP9113" i="3"/>
  <c r="IQ9122" i="3"/>
  <c r="IQ9123" i="3"/>
  <c r="IQ9124" i="3"/>
  <c r="IQ9125" i="3"/>
  <c r="IP9118" i="3"/>
  <c r="IQ9119" i="3" s="1"/>
  <c r="IP9117" i="3"/>
  <c r="IP9115" i="3"/>
  <c r="IP9114" i="3"/>
  <c r="IQ9121" i="3"/>
  <c r="IQ9120" i="3"/>
  <c r="IK193" i="3"/>
  <c r="IK160" i="3"/>
  <c r="IH184" i="3"/>
  <c r="IH151" i="3"/>
  <c r="IE174" i="3"/>
  <c r="IE141" i="3"/>
  <c r="IJ190" i="3"/>
  <c r="IJ157" i="3"/>
  <c r="IS9128" i="3"/>
  <c r="IS9129" i="3"/>
  <c r="IS9130" i="3"/>
  <c r="IS9132" i="3"/>
  <c r="IS9131" i="3"/>
  <c r="JC9158" i="3"/>
  <c r="JC9159" i="3"/>
  <c r="IV9141" i="3"/>
  <c r="IV9142" i="3"/>
  <c r="JF9164" i="3"/>
  <c r="JF9165" i="3"/>
  <c r="JF9166" i="3"/>
  <c r="JF9167" i="3"/>
  <c r="JA9152" i="3"/>
  <c r="JA9153" i="3"/>
  <c r="IY9147" i="3"/>
  <c r="IY9148" i="3"/>
  <c r="IY9149" i="3"/>
  <c r="IY9146" i="3"/>
  <c r="JI9175" i="3"/>
  <c r="JI9174" i="3"/>
  <c r="JC9157" i="3"/>
  <c r="JC9156" i="3"/>
  <c r="JE9162" i="3"/>
  <c r="JH9170" i="3"/>
  <c r="JH9172" i="3"/>
  <c r="JH9171" i="3"/>
  <c r="JO9185" i="3"/>
  <c r="JO9184" i="3"/>
  <c r="JO9190" i="3"/>
  <c r="JO9189" i="3"/>
  <c r="JO9188" i="3"/>
  <c r="JO9187" i="3"/>
  <c r="JO9186" i="3"/>
  <c r="JM9181" i="3"/>
  <c r="JM9180" i="3"/>
  <c r="JR9195" i="3"/>
  <c r="JR9194" i="3"/>
  <c r="JT9201" i="3"/>
  <c r="JT9200" i="3"/>
  <c r="JS9198" i="3" l="1"/>
  <c r="JS9197" i="3"/>
  <c r="IF146" i="3"/>
  <c r="KD9235" i="3"/>
  <c r="KD9237" i="3"/>
  <c r="IB108" i="3"/>
  <c r="IB114" i="3" s="1"/>
  <c r="IB115" i="3" s="1"/>
  <c r="IB133" i="3" s="1"/>
  <c r="IC109" i="3" s="1"/>
  <c r="IB109" i="3"/>
  <c r="IF143" i="3"/>
  <c r="IG177" i="3" s="1"/>
  <c r="KD9233" i="3"/>
  <c r="KD9234" i="3"/>
  <c r="IF144" i="3"/>
  <c r="IG178" i="3" s="1"/>
  <c r="IC138" i="3"/>
  <c r="ID172" i="3" s="1"/>
  <c r="KD9239" i="3"/>
  <c r="KD9238" i="3"/>
  <c r="IB135" i="3"/>
  <c r="IC169" i="3" s="1"/>
  <c r="IB134" i="3"/>
  <c r="IC168" i="3" s="1"/>
  <c r="KD9236" i="3"/>
  <c r="JV9208" i="3"/>
  <c r="JV9209" i="3"/>
  <c r="KB9227" i="3"/>
  <c r="KB9223" i="3"/>
  <c r="KB9224" i="3"/>
  <c r="KB9230" i="3"/>
  <c r="KB9229" i="3"/>
  <c r="KB9228" i="3"/>
  <c r="KB9226" i="3"/>
  <c r="IC137" i="3"/>
  <c r="ID171" i="3" s="1"/>
  <c r="KB9225" i="3"/>
  <c r="IG149" i="3"/>
  <c r="IH183" i="3" s="1"/>
  <c r="IU9135" i="3"/>
  <c r="IU9136" i="3"/>
  <c r="IU9137" i="3"/>
  <c r="IU9139" i="3"/>
  <c r="IU9138" i="3"/>
  <c r="II155" i="3"/>
  <c r="IJ189" i="3" s="1"/>
  <c r="IM9109" i="3"/>
  <c r="IM9108" i="3"/>
  <c r="IM9107" i="3"/>
  <c r="JU9206" i="3"/>
  <c r="JU9205" i="3"/>
  <c r="JU9204" i="3"/>
  <c r="JU9203" i="3"/>
  <c r="IK159" i="3"/>
  <c r="IL193" i="3" s="1"/>
  <c r="IG147" i="3"/>
  <c r="IH181" i="3" s="1"/>
  <c r="IG148" i="3"/>
  <c r="IH182" i="3" s="1"/>
  <c r="IG180" i="3"/>
  <c r="IG146" i="3" s="1"/>
  <c r="II153" i="3"/>
  <c r="IJ187" i="3" s="1"/>
  <c r="II154" i="3"/>
  <c r="IJ188" i="3" s="1"/>
  <c r="JZ9218" i="3"/>
  <c r="JZ9215" i="3"/>
  <c r="JZ9214" i="3"/>
  <c r="JZ9219" i="3"/>
  <c r="JZ9220" i="3"/>
  <c r="JZ9217" i="3"/>
  <c r="JZ9216" i="3"/>
  <c r="IQ9114" i="3"/>
  <c r="IR9120" i="3"/>
  <c r="IR9122" i="3"/>
  <c r="IR9121" i="3"/>
  <c r="IQ9115" i="3"/>
  <c r="IQ9118" i="3"/>
  <c r="IQ9117" i="3"/>
  <c r="IR9126" i="3"/>
  <c r="IR9125" i="3"/>
  <c r="IR9124" i="3"/>
  <c r="IR9123" i="3"/>
  <c r="IQ9116" i="3"/>
  <c r="IL194" i="3"/>
  <c r="Y271" i="3"/>
  <c r="AZ271" i="3" s="1"/>
  <c r="IL161" i="3"/>
  <c r="II185" i="3"/>
  <c r="II152" i="3"/>
  <c r="IF175" i="3"/>
  <c r="IF142" i="3"/>
  <c r="IK191" i="3"/>
  <c r="IK158" i="3"/>
  <c r="IT9131" i="3"/>
  <c r="IT9133" i="3"/>
  <c r="IT9132" i="3"/>
  <c r="IT9130" i="3"/>
  <c r="IT9129" i="3"/>
  <c r="JD9160" i="3"/>
  <c r="JD9159" i="3"/>
  <c r="IW9142" i="3"/>
  <c r="IW9143" i="3"/>
  <c r="JG9167" i="3"/>
  <c r="JG9168" i="3"/>
  <c r="JG9166" i="3"/>
  <c r="JG9165" i="3"/>
  <c r="JB9154" i="3"/>
  <c r="JB9153" i="3"/>
  <c r="IZ9147" i="3"/>
  <c r="IZ9150" i="3"/>
  <c r="IZ9149" i="3"/>
  <c r="IZ9148" i="3"/>
  <c r="JJ9176" i="3"/>
  <c r="JJ9175" i="3"/>
  <c r="JD9158" i="3"/>
  <c r="JD9157" i="3"/>
  <c r="JI9171" i="3"/>
  <c r="JF9163" i="3"/>
  <c r="JI9173" i="3"/>
  <c r="JI9172" i="3"/>
  <c r="JP9185" i="3"/>
  <c r="JN9182" i="3"/>
  <c r="JN9181" i="3"/>
  <c r="JP9187" i="3"/>
  <c r="JP9188" i="3"/>
  <c r="JP9189" i="3"/>
  <c r="JP9186" i="3"/>
  <c r="JP9191" i="3"/>
  <c r="JP9190" i="3"/>
  <c r="JS9196" i="3"/>
  <c r="JS9195" i="3"/>
  <c r="JU9201" i="3"/>
  <c r="JU9202" i="3"/>
  <c r="JT9199" i="3" l="1"/>
  <c r="JT9198" i="3"/>
  <c r="KE9234" i="3"/>
  <c r="KE9238" i="3"/>
  <c r="IG144" i="3"/>
  <c r="IH178" i="3" s="1"/>
  <c r="KE9236" i="3"/>
  <c r="IC136" i="3"/>
  <c r="ID137" i="3" s="1"/>
  <c r="IE171" i="3" s="1"/>
  <c r="IG145" i="3"/>
  <c r="IH179" i="3" s="1"/>
  <c r="KE9240" i="3"/>
  <c r="KE9239" i="3"/>
  <c r="IC135" i="3"/>
  <c r="ID169" i="3" s="1"/>
  <c r="ID139" i="3"/>
  <c r="IE173" i="3" s="1"/>
  <c r="KE9235" i="3"/>
  <c r="KE9237" i="3"/>
  <c r="JW9209" i="3"/>
  <c r="JW9210" i="3"/>
  <c r="KC9225" i="3"/>
  <c r="KC9228" i="3"/>
  <c r="ID138" i="3"/>
  <c r="IE172" i="3" s="1"/>
  <c r="KC9226" i="3"/>
  <c r="KC9229" i="3"/>
  <c r="KC9230" i="3"/>
  <c r="KC9231" i="3"/>
  <c r="KC9224" i="3"/>
  <c r="KC9227" i="3"/>
  <c r="IH150" i="3"/>
  <c r="II184" i="3" s="1"/>
  <c r="Y270" i="3"/>
  <c r="AZ270" i="3" s="1"/>
  <c r="IV9138" i="3"/>
  <c r="IV9139" i="3"/>
  <c r="IV9140" i="3"/>
  <c r="IV9137" i="3"/>
  <c r="IV9136" i="3"/>
  <c r="IJ156" i="3"/>
  <c r="IK190" i="3" s="1"/>
  <c r="IN9108" i="3"/>
  <c r="IL160" i="3"/>
  <c r="IM194" i="3" s="1"/>
  <c r="IN9109" i="3"/>
  <c r="IN9110" i="3"/>
  <c r="IJ154" i="3"/>
  <c r="IK188" i="3" s="1"/>
  <c r="JV9207" i="3"/>
  <c r="JV9206" i="3"/>
  <c r="JV9204" i="3"/>
  <c r="JV9205" i="3"/>
  <c r="IH148" i="3"/>
  <c r="II182" i="3" s="1"/>
  <c r="IH149" i="3"/>
  <c r="II183" i="3" s="1"/>
  <c r="IH180" i="3"/>
  <c r="IH147" i="3"/>
  <c r="II181" i="3" s="1"/>
  <c r="IH145" i="3"/>
  <c r="II179" i="3" s="1"/>
  <c r="IJ155" i="3"/>
  <c r="IK189" i="3" s="1"/>
  <c r="KA9216" i="3"/>
  <c r="KA9217" i="3"/>
  <c r="KA9221" i="3"/>
  <c r="KA9220" i="3"/>
  <c r="KA9219" i="3"/>
  <c r="KA9215" i="3"/>
  <c r="KA9218" i="3"/>
  <c r="IR9116" i="3"/>
  <c r="IS9121" i="3"/>
  <c r="IS9123" i="3"/>
  <c r="IR9115" i="3"/>
  <c r="IS9124" i="3"/>
  <c r="IS9125" i="3"/>
  <c r="IS9126" i="3"/>
  <c r="IS9127" i="3"/>
  <c r="IR9117" i="3"/>
  <c r="IR9118" i="3"/>
  <c r="IS9122" i="3"/>
  <c r="IR9119" i="3"/>
  <c r="IC134" i="3"/>
  <c r="ID168" i="3" s="1"/>
  <c r="IC167" i="3"/>
  <c r="IM195" i="3"/>
  <c r="IM162" i="3"/>
  <c r="IC108" i="3"/>
  <c r="IC114" i="3" s="1"/>
  <c r="IC115" i="3" s="1"/>
  <c r="IJ186" i="3"/>
  <c r="IJ153" i="3"/>
  <c r="IG176" i="3"/>
  <c r="IG143" i="3"/>
  <c r="IL192" i="3"/>
  <c r="Y269" i="3"/>
  <c r="AZ269" i="3" s="1"/>
  <c r="IL159" i="3"/>
  <c r="IU9132" i="3"/>
  <c r="IU9130" i="3"/>
  <c r="IU9133" i="3"/>
  <c r="IU9134" i="3"/>
  <c r="IU9131" i="3"/>
  <c r="JE9160" i="3"/>
  <c r="JE9161" i="3"/>
  <c r="IX9143" i="3"/>
  <c r="IX9144" i="3"/>
  <c r="JH9166" i="3"/>
  <c r="JH9168" i="3"/>
  <c r="JH9169" i="3"/>
  <c r="JH9167" i="3"/>
  <c r="JC9155" i="3"/>
  <c r="JC9154" i="3"/>
  <c r="JA9148" i="3"/>
  <c r="JA9149" i="3"/>
  <c r="JA9150" i="3"/>
  <c r="JA9151" i="3"/>
  <c r="JK9176" i="3"/>
  <c r="JK9177" i="3"/>
  <c r="JE9159" i="3"/>
  <c r="JE9158" i="3"/>
  <c r="JG9164" i="3"/>
  <c r="JJ9172" i="3"/>
  <c r="JJ9174" i="3"/>
  <c r="JJ9173" i="3"/>
  <c r="JQ9186" i="3"/>
  <c r="JQ9187" i="3"/>
  <c r="JQ9190" i="3"/>
  <c r="JQ9189" i="3"/>
  <c r="JQ9188" i="3"/>
  <c r="JQ9192" i="3"/>
  <c r="JQ9191" i="3"/>
  <c r="JO9182" i="3"/>
  <c r="JO9183" i="3"/>
  <c r="JT9196" i="3"/>
  <c r="JT9197" i="3"/>
  <c r="JV9202" i="3"/>
  <c r="JV9203" i="3"/>
  <c r="KF9237" i="3" l="1"/>
  <c r="KF9235" i="3"/>
  <c r="JU9199" i="3"/>
  <c r="JU9200" i="3"/>
  <c r="IH146" i="3"/>
  <c r="II180" i="3" s="1"/>
  <c r="ID170" i="3"/>
  <c r="ID136" i="3" s="1"/>
  <c r="IE170" i="3" s="1"/>
  <c r="KF9239" i="3"/>
  <c r="IE140" i="3"/>
  <c r="IF174" i="3" s="1"/>
  <c r="KF9241" i="3"/>
  <c r="KG9242" i="3" s="1"/>
  <c r="KF9240" i="3"/>
  <c r="KF9238" i="3"/>
  <c r="KF9236" i="3"/>
  <c r="KG9236" i="3" s="1"/>
  <c r="KD9225" i="3"/>
  <c r="JX9210" i="3"/>
  <c r="JX9211" i="3"/>
  <c r="IE138" i="3"/>
  <c r="IF172" i="3" s="1"/>
  <c r="KD9227" i="3"/>
  <c r="IE139" i="3"/>
  <c r="IF173" i="3" s="1"/>
  <c r="KD9231" i="3"/>
  <c r="KD9232" i="3"/>
  <c r="KD9230" i="3"/>
  <c r="KD9229" i="3"/>
  <c r="KD9226" i="3"/>
  <c r="KD9228" i="3"/>
  <c r="II151" i="3"/>
  <c r="IJ185" i="3" s="1"/>
  <c r="IK155" i="3"/>
  <c r="IL189" i="3" s="1"/>
  <c r="IW9137" i="3"/>
  <c r="IW9141" i="3"/>
  <c r="IW9140" i="3"/>
  <c r="IW9139" i="3"/>
  <c r="IW9138" i="3"/>
  <c r="IM161" i="3"/>
  <c r="IN195" i="3" s="1"/>
  <c r="IK157" i="3"/>
  <c r="IO9111" i="3"/>
  <c r="IO9110" i="3"/>
  <c r="IO9109" i="3"/>
  <c r="JW9208" i="3"/>
  <c r="JW9207" i="3"/>
  <c r="JW9205" i="3"/>
  <c r="JW9206" i="3"/>
  <c r="II149" i="3"/>
  <c r="IJ183" i="3" s="1"/>
  <c r="II150" i="3"/>
  <c r="IJ184" i="3" s="1"/>
  <c r="II148" i="3"/>
  <c r="IJ182" i="3" s="1"/>
  <c r="KB9216" i="3"/>
  <c r="KB9218" i="3"/>
  <c r="IK156" i="3"/>
  <c r="KB9219" i="3"/>
  <c r="KB9220" i="3"/>
  <c r="KB9222" i="3"/>
  <c r="KB9221" i="3"/>
  <c r="KB9217" i="3"/>
  <c r="IS9119" i="3"/>
  <c r="IS9120" i="3"/>
  <c r="IT9123" i="3"/>
  <c r="IT9122" i="3"/>
  <c r="IS9118" i="3"/>
  <c r="IS9117" i="3"/>
  <c r="IT9128" i="3"/>
  <c r="IT9127" i="3"/>
  <c r="IT9126" i="3"/>
  <c r="IT9125" i="3"/>
  <c r="IS9116" i="3"/>
  <c r="IT9124" i="3"/>
  <c r="IC133" i="3"/>
  <c r="ID167" i="3" s="1"/>
  <c r="ID135" i="3"/>
  <c r="IE169" i="3" s="1"/>
  <c r="IN9107" i="3"/>
  <c r="IN196" i="3"/>
  <c r="IK187" i="3"/>
  <c r="IK154" i="3"/>
  <c r="IH177" i="3"/>
  <c r="IH144" i="3"/>
  <c r="IV9131" i="3"/>
  <c r="IM193" i="3"/>
  <c r="IM160" i="3"/>
  <c r="IV9135" i="3"/>
  <c r="IV9134" i="3"/>
  <c r="IV9133" i="3"/>
  <c r="IV9132" i="3"/>
  <c r="JF9162" i="3"/>
  <c r="JF9161" i="3"/>
  <c r="JI9167" i="3"/>
  <c r="IY9145" i="3"/>
  <c r="IY9144" i="3"/>
  <c r="JI9170" i="3"/>
  <c r="JI9169" i="3"/>
  <c r="JI9168" i="3"/>
  <c r="JD9156" i="3"/>
  <c r="JD9155" i="3"/>
  <c r="JB9151" i="3"/>
  <c r="JB9152" i="3"/>
  <c r="JB9150" i="3"/>
  <c r="JB9149" i="3"/>
  <c r="JL9178" i="3"/>
  <c r="JL9177" i="3"/>
  <c r="JF9160" i="3"/>
  <c r="JF9159" i="3"/>
  <c r="JK9173" i="3"/>
  <c r="JH9165" i="3"/>
  <c r="JK9175" i="3"/>
  <c r="JK9174" i="3"/>
  <c r="JR9187" i="3"/>
  <c r="JR9191" i="3"/>
  <c r="JR9188" i="3"/>
  <c r="JP9183" i="3"/>
  <c r="JP9184" i="3"/>
  <c r="JR9193" i="3"/>
  <c r="JR9192" i="3"/>
  <c r="JR9189" i="3"/>
  <c r="JR9190" i="3"/>
  <c r="JU9197" i="3"/>
  <c r="JU9198" i="3"/>
  <c r="JW9203" i="3"/>
  <c r="JW9204" i="3"/>
  <c r="JV9201" i="3" l="1"/>
  <c r="JV9200" i="3"/>
  <c r="II147" i="3"/>
  <c r="II146" i="3"/>
  <c r="IJ180" i="3" s="1"/>
  <c r="IF141" i="3"/>
  <c r="IG175" i="3" s="1"/>
  <c r="IE137" i="3"/>
  <c r="IF171" i="3" s="1"/>
  <c r="IF140" i="3"/>
  <c r="IG174" i="3" s="1"/>
  <c r="KG9238" i="3"/>
  <c r="KG9239" i="3"/>
  <c r="KG9241" i="3"/>
  <c r="KG9240" i="3"/>
  <c r="KG9237" i="3"/>
  <c r="IF139" i="3"/>
  <c r="JY9211" i="3"/>
  <c r="JY9212" i="3"/>
  <c r="KE9228" i="3"/>
  <c r="Y266" i="3"/>
  <c r="AZ266" i="3" s="1"/>
  <c r="KE9226" i="3"/>
  <c r="KE9227" i="3"/>
  <c r="KE9229" i="3"/>
  <c r="KE9230" i="3"/>
  <c r="KE9232" i="3"/>
  <c r="KE9233" i="3"/>
  <c r="KE9231" i="3"/>
  <c r="IJ152" i="3"/>
  <c r="IK186" i="3" s="1"/>
  <c r="IX9138" i="3"/>
  <c r="IX9139" i="3"/>
  <c r="IX9140" i="3"/>
  <c r="IX9142" i="3"/>
  <c r="IX9141" i="3"/>
  <c r="IN162" i="3"/>
  <c r="IO196" i="3" s="1"/>
  <c r="IL191" i="3"/>
  <c r="IL157" i="3" s="1"/>
  <c r="Y268" i="3"/>
  <c r="AZ268" i="3" s="1"/>
  <c r="IL158" i="3"/>
  <c r="IM192" i="3" s="1"/>
  <c r="IP9110" i="3"/>
  <c r="IP9112" i="3"/>
  <c r="IP9111" i="3"/>
  <c r="JX9209" i="3"/>
  <c r="JX9208" i="3"/>
  <c r="JX9206" i="3"/>
  <c r="JX9207" i="3"/>
  <c r="IJ150" i="3"/>
  <c r="IK184" i="3" s="1"/>
  <c r="IJ149" i="3"/>
  <c r="IK183" i="3" s="1"/>
  <c r="IJ151" i="3"/>
  <c r="IK185" i="3" s="1"/>
  <c r="KC9217" i="3"/>
  <c r="IJ181" i="3"/>
  <c r="IJ147" i="3" s="1"/>
  <c r="IK181" i="3" s="1"/>
  <c r="IJ148" i="3"/>
  <c r="IL190" i="3"/>
  <c r="IL156" i="3" s="1"/>
  <c r="IM190" i="3" s="1"/>
  <c r="Y267" i="3"/>
  <c r="AZ267" i="3" s="1"/>
  <c r="KC9221" i="3"/>
  <c r="KC9223" i="3"/>
  <c r="KC9222" i="3"/>
  <c r="KC9220" i="3"/>
  <c r="KC9219" i="3"/>
  <c r="KC9218" i="3"/>
  <c r="IT9117" i="3"/>
  <c r="ID134" i="3"/>
  <c r="IE168" i="3" s="1"/>
  <c r="IU9125" i="3"/>
  <c r="IU9124" i="3"/>
  <c r="IU9126" i="3"/>
  <c r="IU9127" i="3"/>
  <c r="IU9128" i="3"/>
  <c r="IU9129" i="3"/>
  <c r="IT9118" i="3"/>
  <c r="IU9123" i="3"/>
  <c r="IT9121" i="3"/>
  <c r="IT9120" i="3"/>
  <c r="IT9119" i="3"/>
  <c r="ID108" i="3"/>
  <c r="ID114" i="3" s="1"/>
  <c r="ID115" i="3" s="1"/>
  <c r="ID133" i="3" s="1"/>
  <c r="IE108" i="3" s="1"/>
  <c r="IE114" i="3" s="1"/>
  <c r="IE115" i="3" s="1"/>
  <c r="ID109" i="3"/>
  <c r="IE136" i="3"/>
  <c r="IO9108" i="3"/>
  <c r="IL188" i="3"/>
  <c r="Y265" i="3"/>
  <c r="AZ265" i="3" s="1"/>
  <c r="IL155" i="3"/>
  <c r="II178" i="3"/>
  <c r="II145" i="3"/>
  <c r="IN194" i="3"/>
  <c r="IN161" i="3"/>
  <c r="IW9132" i="3"/>
  <c r="IW9133" i="3"/>
  <c r="IW9134" i="3"/>
  <c r="IW9136" i="3"/>
  <c r="IW9135" i="3"/>
  <c r="JG9162" i="3"/>
  <c r="JG9163" i="3"/>
  <c r="JJ9168" i="3"/>
  <c r="IZ9146" i="3"/>
  <c r="IZ9145" i="3"/>
  <c r="JJ9169" i="3"/>
  <c r="JJ9170" i="3"/>
  <c r="JJ9171" i="3"/>
  <c r="JE9157" i="3"/>
  <c r="JE9156" i="3"/>
  <c r="JC9150" i="3"/>
  <c r="JC9153" i="3"/>
  <c r="JC9152" i="3"/>
  <c r="JC9151" i="3"/>
  <c r="JM9179" i="3"/>
  <c r="JM9178" i="3"/>
  <c r="JG9161" i="3"/>
  <c r="JG9160" i="3"/>
  <c r="JL9174" i="3"/>
  <c r="JI9166" i="3"/>
  <c r="JL9176" i="3"/>
  <c r="JL9175" i="3"/>
  <c r="JS9190" i="3"/>
  <c r="JS9192" i="3"/>
  <c r="JS9188" i="3"/>
  <c r="JS9189" i="3"/>
  <c r="JS9193" i="3"/>
  <c r="JS9194" i="3"/>
  <c r="JS9191" i="3"/>
  <c r="JQ9185" i="3"/>
  <c r="JQ9184" i="3"/>
  <c r="JV9198" i="3"/>
  <c r="JV9199" i="3"/>
  <c r="JX9205" i="3"/>
  <c r="JX9204" i="3"/>
  <c r="IF137" i="3" l="1"/>
  <c r="IG171" i="3" s="1"/>
  <c r="JW9201" i="3"/>
  <c r="JW9202" i="3"/>
  <c r="IG142" i="3"/>
  <c r="IH176" i="3" s="1"/>
  <c r="IG141" i="3"/>
  <c r="IH175" i="3" s="1"/>
  <c r="IG140" i="3"/>
  <c r="IF138" i="3"/>
  <c r="IG172" i="3" s="1"/>
  <c r="IG173" i="3"/>
  <c r="JZ9213" i="3"/>
  <c r="JZ9212" i="3"/>
  <c r="KF9227" i="3"/>
  <c r="KF9231" i="3"/>
  <c r="KF9234" i="3"/>
  <c r="KF9233" i="3"/>
  <c r="KF9232" i="3"/>
  <c r="KF9230" i="3"/>
  <c r="KF9228" i="3"/>
  <c r="KF9229" i="3"/>
  <c r="IK153" i="3"/>
  <c r="IY9141" i="3"/>
  <c r="IO9107" i="3"/>
  <c r="IP9108" i="3" s="1"/>
  <c r="IY9143" i="3"/>
  <c r="IY9142" i="3"/>
  <c r="IY9140" i="3"/>
  <c r="IY9139" i="3"/>
  <c r="IM159" i="3"/>
  <c r="IN193" i="3" s="1"/>
  <c r="IQ9111" i="3"/>
  <c r="IQ9112" i="3"/>
  <c r="IQ9113" i="3"/>
  <c r="JY9210" i="3"/>
  <c r="JY9209" i="3"/>
  <c r="JY9208" i="3"/>
  <c r="JY9207" i="3"/>
  <c r="IK151" i="3"/>
  <c r="IK150" i="3"/>
  <c r="IK152" i="3"/>
  <c r="IK182" i="3"/>
  <c r="IK148" i="3" s="1"/>
  <c r="IK149" i="3"/>
  <c r="IM191" i="3"/>
  <c r="IM157" i="3" s="1"/>
  <c r="IN191" i="3" s="1"/>
  <c r="KD9218" i="3"/>
  <c r="IM158" i="3"/>
  <c r="KD9222" i="3"/>
  <c r="KD9219" i="3"/>
  <c r="KD9221" i="3"/>
  <c r="KD9220" i="3"/>
  <c r="KD9223" i="3"/>
  <c r="KD9224" i="3"/>
  <c r="IE135" i="3"/>
  <c r="IF169" i="3" s="1"/>
  <c r="IU9119" i="3"/>
  <c r="IU9120" i="3"/>
  <c r="IU9121" i="3"/>
  <c r="IU9122" i="3"/>
  <c r="IV9129" i="3"/>
  <c r="IV9130" i="3"/>
  <c r="IV9128" i="3"/>
  <c r="IV9127" i="3"/>
  <c r="IU9118" i="3"/>
  <c r="IV9126" i="3"/>
  <c r="IV9125" i="3"/>
  <c r="IV9124" i="3"/>
  <c r="IF170" i="3"/>
  <c r="IP9109" i="3"/>
  <c r="IE134" i="3"/>
  <c r="IF168" i="3" s="1"/>
  <c r="IM189" i="3"/>
  <c r="IM156" i="3"/>
  <c r="IE167" i="3"/>
  <c r="IE133" i="3" s="1"/>
  <c r="IF109" i="3" s="1"/>
  <c r="IE109" i="3"/>
  <c r="IH174" i="3"/>
  <c r="IH141" i="3"/>
  <c r="IJ179" i="3"/>
  <c r="IJ146" i="3"/>
  <c r="IO195" i="3"/>
  <c r="IO162" i="3"/>
  <c r="IX9135" i="3"/>
  <c r="IX9137" i="3"/>
  <c r="IX9136" i="3"/>
  <c r="IX9134" i="3"/>
  <c r="IX9133" i="3"/>
  <c r="JH9164" i="3"/>
  <c r="JH9163" i="3"/>
  <c r="JA9146" i="3"/>
  <c r="JA9147" i="3"/>
  <c r="JK9172" i="3"/>
  <c r="JK9171" i="3"/>
  <c r="JK9170" i="3"/>
  <c r="JK9169" i="3"/>
  <c r="JF9158" i="3"/>
  <c r="JF9157" i="3"/>
  <c r="JD9151" i="3"/>
  <c r="JD9152" i="3"/>
  <c r="JD9153" i="3"/>
  <c r="JD9154" i="3"/>
  <c r="JN9180" i="3"/>
  <c r="JN9179" i="3"/>
  <c r="JM9175" i="3"/>
  <c r="JH9162" i="3"/>
  <c r="JH9161" i="3"/>
  <c r="JJ9167" i="3"/>
  <c r="JM9177" i="3"/>
  <c r="JM9176" i="3"/>
  <c r="JT9189" i="3"/>
  <c r="JT9191" i="3"/>
  <c r="JT9190" i="3"/>
  <c r="JR9186" i="3"/>
  <c r="JR9185" i="3"/>
  <c r="JT9194" i="3"/>
  <c r="JT9195" i="3"/>
  <c r="JT9193" i="3"/>
  <c r="JT9192" i="3"/>
  <c r="JW9199" i="3"/>
  <c r="JW9200" i="3"/>
  <c r="JY9205" i="3"/>
  <c r="JY9206" i="3"/>
  <c r="IH143" i="3" l="1"/>
  <c r="II177" i="3" s="1"/>
  <c r="IH142" i="3"/>
  <c r="II176" i="3" s="1"/>
  <c r="IG138" i="3"/>
  <c r="IH172" i="3" s="1"/>
  <c r="JX9203" i="3"/>
  <c r="JX9202" i="3"/>
  <c r="IG139" i="3"/>
  <c r="IH173" i="3" s="1"/>
  <c r="KA9213" i="3"/>
  <c r="KA9214" i="3"/>
  <c r="KG9232" i="3"/>
  <c r="KG9229" i="3"/>
  <c r="KG9228" i="3"/>
  <c r="KG9230" i="3"/>
  <c r="KG9231" i="3"/>
  <c r="KG9233" i="3"/>
  <c r="KG9234" i="3"/>
  <c r="KG9235" i="3"/>
  <c r="Y264" i="3"/>
  <c r="AZ264" i="3" s="1"/>
  <c r="IL187" i="3"/>
  <c r="IL153" i="3" s="1"/>
  <c r="IM187" i="3" s="1"/>
  <c r="IL154" i="3"/>
  <c r="IM188" i="3" s="1"/>
  <c r="II143" i="3"/>
  <c r="IJ177" i="3" s="1"/>
  <c r="IZ9142" i="3"/>
  <c r="IZ9140" i="3"/>
  <c r="IZ9141" i="3"/>
  <c r="IZ9144" i="3"/>
  <c r="IZ9143" i="3"/>
  <c r="IN160" i="3"/>
  <c r="IO194" i="3" s="1"/>
  <c r="IR9114" i="3"/>
  <c r="IR9113" i="3"/>
  <c r="IR9112" i="3"/>
  <c r="JZ9211" i="3"/>
  <c r="JZ9210" i="3"/>
  <c r="JZ9208" i="3"/>
  <c r="JZ9209" i="3"/>
  <c r="IL185" i="3"/>
  <c r="IL151" i="3" s="1"/>
  <c r="IM185" i="3" s="1"/>
  <c r="Y262" i="3"/>
  <c r="AZ262" i="3" s="1"/>
  <c r="Y263" i="3"/>
  <c r="AZ263" i="3" s="1"/>
  <c r="IL186" i="3"/>
  <c r="IL152" i="3" s="1"/>
  <c r="IL184" i="3"/>
  <c r="IL150" i="3" s="1"/>
  <c r="Y261" i="3"/>
  <c r="AZ261" i="3" s="1"/>
  <c r="Y260" i="3"/>
  <c r="AZ260" i="3" s="1"/>
  <c r="IL183" i="3"/>
  <c r="IL149" i="3" s="1"/>
  <c r="IM183" i="3" s="1"/>
  <c r="IL182" i="3"/>
  <c r="Y259" i="3"/>
  <c r="AZ259" i="3" s="1"/>
  <c r="IN192" i="3"/>
  <c r="IN158" i="3" s="1"/>
  <c r="IO192" i="3" s="1"/>
  <c r="IN159" i="3"/>
  <c r="KE9219" i="3"/>
  <c r="KE9224" i="3"/>
  <c r="KE9225" i="3"/>
  <c r="KE9223" i="3"/>
  <c r="IV9119" i="3"/>
  <c r="KE9220" i="3"/>
  <c r="KE9222" i="3"/>
  <c r="KE9221" i="3"/>
  <c r="IF136" i="3"/>
  <c r="IG170" i="3" s="1"/>
  <c r="IV9122" i="3"/>
  <c r="IW9125" i="3"/>
  <c r="IW9126" i="3"/>
  <c r="IW9127" i="3"/>
  <c r="IW9128" i="3"/>
  <c r="IW9130" i="3"/>
  <c r="IW9131" i="3"/>
  <c r="IW9129" i="3"/>
  <c r="IV9123" i="3"/>
  <c r="IV9121" i="3"/>
  <c r="IV9120" i="3"/>
  <c r="IF135" i="3"/>
  <c r="IG169" i="3" s="1"/>
  <c r="IQ9110" i="3"/>
  <c r="IQ9109" i="3"/>
  <c r="IF167" i="3"/>
  <c r="IN190" i="3"/>
  <c r="IN157" i="3"/>
  <c r="IF134" i="3"/>
  <c r="IG168" i="3" s="1"/>
  <c r="IF108" i="3"/>
  <c r="IF114" i="3" s="1"/>
  <c r="IF115" i="3" s="1"/>
  <c r="IK180" i="3"/>
  <c r="IK147" i="3"/>
  <c r="II175" i="3"/>
  <c r="IP196" i="3"/>
  <c r="IP9107" i="3"/>
  <c r="IY9136" i="3"/>
  <c r="IY9134" i="3"/>
  <c r="IY9137" i="3"/>
  <c r="IY9138" i="3"/>
  <c r="IY9135" i="3"/>
  <c r="JI9164" i="3"/>
  <c r="JI9165" i="3"/>
  <c r="JB9147" i="3"/>
  <c r="JB9148" i="3"/>
  <c r="JL9170" i="3"/>
  <c r="JL9171" i="3"/>
  <c r="JL9173" i="3"/>
  <c r="JL9172" i="3"/>
  <c r="JG9159" i="3"/>
  <c r="JG9158" i="3"/>
  <c r="JE9155" i="3"/>
  <c r="JE9154" i="3"/>
  <c r="JE9153" i="3"/>
  <c r="JE9152" i="3"/>
  <c r="JO9181" i="3"/>
  <c r="JO9180" i="3"/>
  <c r="JN9176" i="3"/>
  <c r="JI9163" i="3"/>
  <c r="JI9162" i="3"/>
  <c r="JK9168" i="3"/>
  <c r="JN9178" i="3"/>
  <c r="JN9177" i="3"/>
  <c r="JU9190" i="3"/>
  <c r="JU9192" i="3"/>
  <c r="JU9193" i="3"/>
  <c r="JU9196" i="3"/>
  <c r="JU9195" i="3"/>
  <c r="JU9194" i="3"/>
  <c r="JS9186" i="3"/>
  <c r="JS9187" i="3"/>
  <c r="JU9191" i="3"/>
  <c r="JX9200" i="3"/>
  <c r="JX9201" i="3"/>
  <c r="JZ9206" i="3"/>
  <c r="JZ9207" i="3"/>
  <c r="II144" i="3" l="1"/>
  <c r="IJ178" i="3" s="1"/>
  <c r="II142" i="3"/>
  <c r="JY9204" i="3"/>
  <c r="JY9203" i="3"/>
  <c r="IH139" i="3"/>
  <c r="II173" i="3" s="1"/>
  <c r="IH140" i="3"/>
  <c r="II174" i="3" s="1"/>
  <c r="KB9215" i="3"/>
  <c r="KB9214" i="3"/>
  <c r="IJ144" i="3"/>
  <c r="IK178" i="3" s="1"/>
  <c r="IM155" i="3"/>
  <c r="IN189" i="3" s="1"/>
  <c r="JA9143" i="3"/>
  <c r="JA9144" i="3"/>
  <c r="JA9145" i="3"/>
  <c r="JA9141" i="3"/>
  <c r="JA9142" i="3"/>
  <c r="IO161" i="3"/>
  <c r="IP195" i="3" s="1"/>
  <c r="IS9113" i="3"/>
  <c r="IS9115" i="3"/>
  <c r="IS9114" i="3"/>
  <c r="IM154" i="3"/>
  <c r="IN188" i="3" s="1"/>
  <c r="KA9212" i="3"/>
  <c r="KA9211" i="3"/>
  <c r="KA9210" i="3"/>
  <c r="KA9209" i="3"/>
  <c r="IM153" i="3"/>
  <c r="IN187" i="3" s="1"/>
  <c r="IM186" i="3"/>
  <c r="IM152" i="3" s="1"/>
  <c r="IM184" i="3"/>
  <c r="IM150" i="3" s="1"/>
  <c r="IN184" i="3" s="1"/>
  <c r="IM151" i="3"/>
  <c r="IO193" i="3"/>
  <c r="IO159" i="3" s="1"/>
  <c r="IP193" i="3" s="1"/>
  <c r="IW9123" i="3"/>
  <c r="IF133" i="3"/>
  <c r="IG108" i="3" s="1"/>
  <c r="IG114" i="3" s="1"/>
  <c r="IG115" i="3" s="1"/>
  <c r="IO160" i="3"/>
  <c r="KF9221" i="3"/>
  <c r="KF9223" i="3"/>
  <c r="KF9222" i="3"/>
  <c r="KF9220" i="3"/>
  <c r="IG137" i="3"/>
  <c r="IH171" i="3" s="1"/>
  <c r="KF9225" i="3"/>
  <c r="KF9226" i="3"/>
  <c r="KF9224" i="3"/>
  <c r="IX9129" i="3"/>
  <c r="IW9120" i="3"/>
  <c r="IW9121" i="3"/>
  <c r="IW9122" i="3"/>
  <c r="IX9132" i="3"/>
  <c r="IX9131" i="3"/>
  <c r="IX9130" i="3"/>
  <c r="IX9128" i="3"/>
  <c r="IX9127" i="3"/>
  <c r="IX9126" i="3"/>
  <c r="IW9124" i="3"/>
  <c r="IG136" i="3"/>
  <c r="IR9111" i="3"/>
  <c r="IR9110" i="3"/>
  <c r="IG135" i="3"/>
  <c r="IH169" i="3" s="1"/>
  <c r="IO191" i="3"/>
  <c r="IO158" i="3"/>
  <c r="IJ176" i="3"/>
  <c r="IJ143" i="3"/>
  <c r="Y258" i="3"/>
  <c r="AZ258" i="3" s="1"/>
  <c r="IL181" i="3"/>
  <c r="IL148" i="3"/>
  <c r="IZ9135" i="3"/>
  <c r="IQ9108" i="3"/>
  <c r="IR9109" i="3" s="1"/>
  <c r="IZ9139" i="3"/>
  <c r="IZ9138" i="3"/>
  <c r="IZ9137" i="3"/>
  <c r="IZ9136" i="3"/>
  <c r="JJ9166" i="3"/>
  <c r="JJ9165" i="3"/>
  <c r="JM9172" i="3"/>
  <c r="JC9148" i="3"/>
  <c r="JC9149" i="3"/>
  <c r="JM9174" i="3"/>
  <c r="JM9173" i="3"/>
  <c r="JM9171" i="3"/>
  <c r="JH9160" i="3"/>
  <c r="JH9159" i="3"/>
  <c r="JF9153" i="3"/>
  <c r="JF9154" i="3"/>
  <c r="JF9156" i="3"/>
  <c r="JF9155" i="3"/>
  <c r="JP9182" i="3"/>
  <c r="JP9181" i="3"/>
  <c r="JO9177" i="3"/>
  <c r="JJ9163" i="3"/>
  <c r="JJ9164" i="3"/>
  <c r="JL9169" i="3"/>
  <c r="JO9179" i="3"/>
  <c r="JO9178" i="3"/>
  <c r="JV9194" i="3"/>
  <c r="JV9191" i="3"/>
  <c r="JV9192" i="3"/>
  <c r="JT9187" i="3"/>
  <c r="JT9188" i="3"/>
  <c r="JV9195" i="3"/>
  <c r="JV9196" i="3"/>
  <c r="JV9197" i="3"/>
  <c r="JV9193" i="3"/>
  <c r="JY9202" i="3"/>
  <c r="JY9201" i="3"/>
  <c r="KA9207" i="3"/>
  <c r="KA9208" i="3"/>
  <c r="IJ145" i="3" l="1"/>
  <c r="IK179" i="3" s="1"/>
  <c r="JZ9204" i="3"/>
  <c r="JZ9205" i="3"/>
  <c r="II141" i="3"/>
  <c r="IJ175" i="3" s="1"/>
  <c r="II140" i="3"/>
  <c r="IJ174" i="3" s="1"/>
  <c r="IK146" i="3"/>
  <c r="KC9215" i="3"/>
  <c r="KC9216" i="3"/>
  <c r="IN156" i="3"/>
  <c r="IO190" i="3" s="1"/>
  <c r="IJ142" i="3"/>
  <c r="IK176" i="3" s="1"/>
  <c r="JB9143" i="3"/>
  <c r="JB9142" i="3"/>
  <c r="JB9146" i="3"/>
  <c r="JB9145" i="3"/>
  <c r="JB9144" i="3"/>
  <c r="IN155" i="3"/>
  <c r="IO189" i="3" s="1"/>
  <c r="IP162" i="3"/>
  <c r="IT9114" i="3"/>
  <c r="IT9115" i="3"/>
  <c r="IT9116" i="3"/>
  <c r="IH138" i="3"/>
  <c r="II172" i="3" s="1"/>
  <c r="IH137" i="3"/>
  <c r="II171" i="3" s="1"/>
  <c r="KB9213" i="3"/>
  <c r="KB9212" i="3"/>
  <c r="KB9210" i="3"/>
  <c r="KB9211" i="3"/>
  <c r="IG109" i="3"/>
  <c r="IN154" i="3"/>
  <c r="IO188" i="3" s="1"/>
  <c r="IN186" i="3"/>
  <c r="IN152" i="3" s="1"/>
  <c r="IN153" i="3"/>
  <c r="IO187" i="3" s="1"/>
  <c r="IN185" i="3"/>
  <c r="IN151" i="3" s="1"/>
  <c r="IO185" i="3" s="1"/>
  <c r="IG134" i="3"/>
  <c r="IH168" i="3" s="1"/>
  <c r="IG167" i="3"/>
  <c r="IG133" i="3" s="1"/>
  <c r="IH108" i="3" s="1"/>
  <c r="IH114" i="3" s="1"/>
  <c r="IH115" i="3" s="1"/>
  <c r="IP194" i="3"/>
  <c r="IP160" i="3" s="1"/>
  <c r="IQ194" i="3" s="1"/>
  <c r="KG9224" i="3"/>
  <c r="KG9221" i="3"/>
  <c r="IP161" i="3"/>
  <c r="IX9121" i="3"/>
  <c r="KG9226" i="3"/>
  <c r="KG9227" i="3"/>
  <c r="KG9225" i="3"/>
  <c r="KG9223" i="3"/>
  <c r="KG9222" i="3"/>
  <c r="IY9130" i="3"/>
  <c r="IX9122" i="3"/>
  <c r="IH170" i="3"/>
  <c r="IH136" i="3" s="1"/>
  <c r="II170" i="3" s="1"/>
  <c r="IX9124" i="3"/>
  <c r="IX9125" i="3"/>
  <c r="IY9126" i="3" s="1"/>
  <c r="IY9127" i="3"/>
  <c r="IY9129" i="3"/>
  <c r="IY9128" i="3"/>
  <c r="IY9131" i="3"/>
  <c r="IY9133" i="3"/>
  <c r="IY9132" i="3"/>
  <c r="IX9123" i="3"/>
  <c r="IS9112" i="3"/>
  <c r="IS9111" i="3"/>
  <c r="IP192" i="3"/>
  <c r="IP159" i="3"/>
  <c r="IM182" i="3"/>
  <c r="IM149" i="3"/>
  <c r="IK177" i="3"/>
  <c r="IS9110" i="3"/>
  <c r="JA9136" i="3"/>
  <c r="JA9137" i="3"/>
  <c r="JA9138" i="3"/>
  <c r="JA9140" i="3"/>
  <c r="JA9139" i="3"/>
  <c r="JK9167" i="3"/>
  <c r="JK9166" i="3"/>
  <c r="JD9150" i="3"/>
  <c r="JD9149" i="3"/>
  <c r="JN9172" i="3"/>
  <c r="JN9173" i="3"/>
  <c r="JN9174" i="3"/>
  <c r="JN9175" i="3"/>
  <c r="JI9161" i="3"/>
  <c r="JI9160" i="3"/>
  <c r="JG9155" i="3"/>
  <c r="JG9157" i="3"/>
  <c r="JG9156" i="3"/>
  <c r="JG9154" i="3"/>
  <c r="JQ9182" i="3"/>
  <c r="JQ9183" i="3"/>
  <c r="JK9165" i="3"/>
  <c r="JK9164" i="3"/>
  <c r="JP9178" i="3"/>
  <c r="JM9170" i="3"/>
  <c r="JP9180" i="3"/>
  <c r="JP9179" i="3"/>
  <c r="JW9193" i="3"/>
  <c r="JW9196" i="3"/>
  <c r="JW9192" i="3"/>
  <c r="JW9198" i="3"/>
  <c r="JW9197" i="3"/>
  <c r="JU9188" i="3"/>
  <c r="JU9189" i="3"/>
  <c r="JW9194" i="3"/>
  <c r="JW9195" i="3"/>
  <c r="JZ9203" i="3"/>
  <c r="JZ9202" i="3"/>
  <c r="KB9208" i="3"/>
  <c r="KB9209" i="3"/>
  <c r="IK145" i="3" l="1"/>
  <c r="IL179" i="3" s="1"/>
  <c r="IK144" i="3"/>
  <c r="IJ141" i="3"/>
  <c r="IK175" i="3" s="1"/>
  <c r="KA9205" i="3"/>
  <c r="KA9206" i="3"/>
  <c r="Y256" i="3"/>
  <c r="AZ256" i="3" s="1"/>
  <c r="Y257" i="3"/>
  <c r="AZ257" i="3" s="1"/>
  <c r="IL180" i="3"/>
  <c r="IL146" i="3" s="1"/>
  <c r="IM180" i="3" s="1"/>
  <c r="IL147" i="3"/>
  <c r="IM181" i="3" s="1"/>
  <c r="KD9216" i="3"/>
  <c r="KD9217" i="3"/>
  <c r="IK143" i="3"/>
  <c r="IL177" i="3" s="1"/>
  <c r="IO157" i="3"/>
  <c r="IP191" i="3" s="1"/>
  <c r="IO156" i="3"/>
  <c r="IP190" i="3" s="1"/>
  <c r="II139" i="3"/>
  <c r="IJ173" i="3" s="1"/>
  <c r="JC9144" i="3"/>
  <c r="JC9145" i="3"/>
  <c r="JC9147" i="3"/>
  <c r="JC9146" i="3"/>
  <c r="JC9143" i="3"/>
  <c r="IQ196" i="3"/>
  <c r="IQ162" i="3" s="1"/>
  <c r="IQ9107" i="3"/>
  <c r="IR9108" i="3" s="1"/>
  <c r="IS9109" i="3" s="1"/>
  <c r="IT9110" i="3" s="1"/>
  <c r="II138" i="3"/>
  <c r="IJ172" i="3" s="1"/>
  <c r="IU9117" i="3"/>
  <c r="IU9116" i="3"/>
  <c r="IU9115" i="3"/>
  <c r="KC9214" i="3"/>
  <c r="KC9213" i="3"/>
  <c r="KC9212" i="3"/>
  <c r="KC9211" i="3"/>
  <c r="IO154" i="3"/>
  <c r="IP188" i="3" s="1"/>
  <c r="IO155" i="3"/>
  <c r="IP189" i="3" s="1"/>
  <c r="IH135" i="3"/>
  <c r="II169" i="3" s="1"/>
  <c r="IH134" i="3"/>
  <c r="II168" i="3" s="1"/>
  <c r="IH109" i="3"/>
  <c r="IO186" i="3"/>
  <c r="IO152" i="3" s="1"/>
  <c r="IP186" i="3" s="1"/>
  <c r="IO153" i="3"/>
  <c r="IH167" i="3"/>
  <c r="IH133" i="3" s="1"/>
  <c r="II108" i="3" s="1"/>
  <c r="II114" i="3" s="1"/>
  <c r="II115" i="3" s="1"/>
  <c r="IQ195" i="3"/>
  <c r="IQ161" i="3" s="1"/>
  <c r="IR195" i="3" s="1"/>
  <c r="IK142" i="3"/>
  <c r="IL176" i="3" s="1"/>
  <c r="IZ9132" i="3"/>
  <c r="IY9123" i="3"/>
  <c r="II137" i="3"/>
  <c r="IJ171" i="3" s="1"/>
  <c r="IZ9128" i="3"/>
  <c r="IY9125" i="3"/>
  <c r="IZ9126" i="3" s="1"/>
  <c r="IZ9134" i="3"/>
  <c r="IZ9133" i="3"/>
  <c r="IZ9131" i="3"/>
  <c r="IZ9129" i="3"/>
  <c r="IZ9130" i="3"/>
  <c r="IZ9127" i="3"/>
  <c r="IY9122" i="3"/>
  <c r="IY9124" i="3"/>
  <c r="IT9111" i="3"/>
  <c r="IT9113" i="3"/>
  <c r="IT9112" i="3"/>
  <c r="IQ193" i="3"/>
  <c r="IQ160" i="3"/>
  <c r="IL145" i="3"/>
  <c r="IL178" i="3"/>
  <c r="Y255" i="3"/>
  <c r="AZ255" i="3" s="1"/>
  <c r="IN183" i="3"/>
  <c r="IN150" i="3"/>
  <c r="JB9139" i="3"/>
  <c r="JB9140" i="3"/>
  <c r="JB9141" i="3"/>
  <c r="JB9138" i="3"/>
  <c r="JB9137" i="3"/>
  <c r="JL9167" i="3"/>
  <c r="JL9168" i="3"/>
  <c r="JE9151" i="3"/>
  <c r="JE9150" i="3"/>
  <c r="JO9175" i="3"/>
  <c r="JO9176" i="3"/>
  <c r="JO9174" i="3"/>
  <c r="JO9173" i="3"/>
  <c r="JJ9161" i="3"/>
  <c r="JJ9162" i="3"/>
  <c r="JH9156" i="3"/>
  <c r="JH9155" i="3"/>
  <c r="JH9157" i="3"/>
  <c r="JH9158" i="3"/>
  <c r="JR9183" i="3"/>
  <c r="JR9184" i="3"/>
  <c r="JQ9179" i="3"/>
  <c r="JL9165" i="3"/>
  <c r="JL9166" i="3"/>
  <c r="JN9171" i="3"/>
  <c r="JQ9181" i="3"/>
  <c r="JQ9180" i="3"/>
  <c r="JX9193" i="3"/>
  <c r="JX9195" i="3"/>
  <c r="JX9197" i="3"/>
  <c r="JX9196" i="3"/>
  <c r="JV9189" i="3"/>
  <c r="JV9190" i="3"/>
  <c r="JX9194" i="3"/>
  <c r="JX9199" i="3"/>
  <c r="JX9198" i="3"/>
  <c r="KA9204" i="3"/>
  <c r="KA9203" i="3"/>
  <c r="KC9210" i="3"/>
  <c r="KC9209" i="3"/>
  <c r="IL144" i="3" l="1"/>
  <c r="KB9206" i="3"/>
  <c r="KB9207" i="3"/>
  <c r="Y254" i="3"/>
  <c r="AZ254" i="3" s="1"/>
  <c r="IM147" i="3"/>
  <c r="IN181" i="3" s="1"/>
  <c r="IM148" i="3"/>
  <c r="IN182" i="3" s="1"/>
  <c r="KE9217" i="3"/>
  <c r="KE9218" i="3"/>
  <c r="IJ140" i="3"/>
  <c r="IK174" i="3" s="1"/>
  <c r="IP158" i="3"/>
  <c r="IQ192" i="3" s="1"/>
  <c r="IP157" i="3"/>
  <c r="IQ191" i="3" s="1"/>
  <c r="JD9144" i="3"/>
  <c r="JD9146" i="3"/>
  <c r="JD9148" i="3"/>
  <c r="JD9147" i="3"/>
  <c r="IJ139" i="3"/>
  <c r="JD9145" i="3"/>
  <c r="II136" i="3"/>
  <c r="IJ170" i="3" s="1"/>
  <c r="IV9116" i="3"/>
  <c r="IV9117" i="3"/>
  <c r="IV9118" i="3"/>
  <c r="II135" i="3"/>
  <c r="IJ169" i="3" s="1"/>
  <c r="KD9215" i="3"/>
  <c r="KD9214" i="3"/>
  <c r="KD9213" i="3"/>
  <c r="KD9212" i="3"/>
  <c r="IP155" i="3"/>
  <c r="IQ189" i="3" s="1"/>
  <c r="II167" i="3"/>
  <c r="II133" i="3" s="1"/>
  <c r="IJ109" i="3" s="1"/>
  <c r="II109" i="3"/>
  <c r="Y253" i="3"/>
  <c r="AZ253" i="3" s="1"/>
  <c r="II134" i="3"/>
  <c r="IJ168" i="3" s="1"/>
  <c r="IP156" i="3"/>
  <c r="IP187" i="3"/>
  <c r="IP153" i="3" s="1"/>
  <c r="IQ187" i="3" s="1"/>
  <c r="IL143" i="3"/>
  <c r="IM177" i="3" s="1"/>
  <c r="IP154" i="3"/>
  <c r="IJ138" i="3"/>
  <c r="IK172" i="3" s="1"/>
  <c r="IR196" i="3"/>
  <c r="IR162" i="3" s="1"/>
  <c r="IS196" i="3" s="1"/>
  <c r="IR9107" i="3"/>
  <c r="JA9133" i="3"/>
  <c r="IZ9124" i="3"/>
  <c r="JA9130" i="3"/>
  <c r="IZ9123" i="3"/>
  <c r="IZ9125" i="3"/>
  <c r="JA9128" i="3"/>
  <c r="JA9127" i="3"/>
  <c r="JA9129" i="3"/>
  <c r="JA9132" i="3"/>
  <c r="JA9131" i="3"/>
  <c r="JA9134" i="3"/>
  <c r="JA9135" i="3"/>
  <c r="IU9111" i="3"/>
  <c r="IU9112" i="3"/>
  <c r="IU9114" i="3"/>
  <c r="IU9113" i="3"/>
  <c r="IR194" i="3"/>
  <c r="IR161" i="3"/>
  <c r="IM178" i="3"/>
  <c r="IO184" i="3"/>
  <c r="IO151" i="3"/>
  <c r="IM179" i="3"/>
  <c r="IM145" i="3" s="1"/>
  <c r="IN179" i="3" s="1"/>
  <c r="IM146" i="3"/>
  <c r="JC9138" i="3"/>
  <c r="JC9141" i="3"/>
  <c r="JC9142" i="3"/>
  <c r="JC9140" i="3"/>
  <c r="JC9139" i="3"/>
  <c r="JM9169" i="3"/>
  <c r="JM9168" i="3"/>
  <c r="JF9152" i="3"/>
  <c r="JF9151" i="3"/>
  <c r="JP9174" i="3"/>
  <c r="JP9177" i="3"/>
  <c r="JP9176" i="3"/>
  <c r="JP9175" i="3"/>
  <c r="JK9162" i="3"/>
  <c r="JK9163" i="3"/>
  <c r="JI9158" i="3"/>
  <c r="JI9159" i="3"/>
  <c r="JI9157" i="3"/>
  <c r="JI9156" i="3"/>
  <c r="JS9184" i="3"/>
  <c r="JS9185" i="3"/>
  <c r="JR9180" i="3"/>
  <c r="JM9167" i="3"/>
  <c r="JM9166" i="3"/>
  <c r="JO9172" i="3"/>
  <c r="JR9182" i="3"/>
  <c r="JR9181" i="3"/>
  <c r="JY9196" i="3"/>
  <c r="JY9194" i="3"/>
  <c r="JY9198" i="3"/>
  <c r="JY9199" i="3"/>
  <c r="JY9200" i="3"/>
  <c r="JW9190" i="3"/>
  <c r="JW9191" i="3"/>
  <c r="JY9197" i="3"/>
  <c r="JY9195" i="3"/>
  <c r="KB9204" i="3"/>
  <c r="KB9205" i="3"/>
  <c r="KD9211" i="3"/>
  <c r="KD9210" i="3"/>
  <c r="IK141" i="3" l="1"/>
  <c r="Y252" i="3" s="1"/>
  <c r="AZ252" i="3" s="1"/>
  <c r="KC9207" i="3"/>
  <c r="KC9208" i="3"/>
  <c r="IK140" i="3"/>
  <c r="Y251" i="3" s="1"/>
  <c r="AZ251" i="3" s="1"/>
  <c r="IN148" i="3"/>
  <c r="IO182" i="3" s="1"/>
  <c r="IN149" i="3"/>
  <c r="IO183" i="3" s="1"/>
  <c r="KF9219" i="3"/>
  <c r="KF9218" i="3"/>
  <c r="IQ159" i="3"/>
  <c r="IR193" i="3" s="1"/>
  <c r="IQ158" i="3"/>
  <c r="IR192" i="3" s="1"/>
  <c r="IK173" i="3"/>
  <c r="IK139" i="3" s="1"/>
  <c r="IL173" i="3" s="1"/>
  <c r="JE9147" i="3"/>
  <c r="IJ137" i="3"/>
  <c r="IK171" i="3" s="1"/>
  <c r="JE9145" i="3"/>
  <c r="JE9146" i="3"/>
  <c r="JE9148" i="3"/>
  <c r="JE9149" i="3"/>
  <c r="IJ136" i="3"/>
  <c r="IK170" i="3" s="1"/>
  <c r="IW9118" i="3"/>
  <c r="IW9119" i="3"/>
  <c r="IW9117" i="3"/>
  <c r="IJ135" i="3"/>
  <c r="IK169" i="3" s="1"/>
  <c r="KE9216" i="3"/>
  <c r="KE9215" i="3"/>
  <c r="IJ134" i="3"/>
  <c r="IK168" i="3" s="1"/>
  <c r="IJ167" i="3"/>
  <c r="IJ108" i="3"/>
  <c r="IJ114" i="3" s="1"/>
  <c r="IJ115" i="3" s="1"/>
  <c r="KE9214" i="3"/>
  <c r="KE9213" i="3"/>
  <c r="IM144" i="3"/>
  <c r="IN178" i="3" s="1"/>
  <c r="IQ190" i="3"/>
  <c r="IQ156" i="3" s="1"/>
  <c r="IR190" i="3" s="1"/>
  <c r="IQ157" i="3"/>
  <c r="IL142" i="3"/>
  <c r="IM176" i="3" s="1"/>
  <c r="IQ188" i="3"/>
  <c r="IQ154" i="3" s="1"/>
  <c r="IR188" i="3" s="1"/>
  <c r="IQ155" i="3"/>
  <c r="IL175" i="3"/>
  <c r="IL141" i="3" s="1"/>
  <c r="JA9124" i="3"/>
  <c r="IS9107" i="3"/>
  <c r="IS9108" i="3"/>
  <c r="JA9125" i="3"/>
  <c r="JB9131" i="3"/>
  <c r="JA9126" i="3"/>
  <c r="JB9127" i="3" s="1"/>
  <c r="JB9135" i="3"/>
  <c r="JB9136" i="3"/>
  <c r="JB9134" i="3"/>
  <c r="JB9132" i="3"/>
  <c r="JB9133" i="3"/>
  <c r="JB9129" i="3"/>
  <c r="JB9130" i="3"/>
  <c r="JB9128" i="3"/>
  <c r="IV9112" i="3"/>
  <c r="IV9113" i="3"/>
  <c r="IV9115" i="3"/>
  <c r="IV9114" i="3"/>
  <c r="IS195" i="3"/>
  <c r="IS162" i="3"/>
  <c r="IL174" i="3"/>
  <c r="IN180" i="3"/>
  <c r="IN146" i="3" s="1"/>
  <c r="IN147" i="3"/>
  <c r="IP185" i="3"/>
  <c r="IP152" i="3"/>
  <c r="JD9139" i="3"/>
  <c r="JD9140" i="3"/>
  <c r="JD9143" i="3"/>
  <c r="JD9142" i="3"/>
  <c r="JD9141" i="3"/>
  <c r="JN9169" i="3"/>
  <c r="JN9170" i="3"/>
  <c r="JQ9175" i="3"/>
  <c r="JG9153" i="3"/>
  <c r="JG9152" i="3"/>
  <c r="JQ9176" i="3"/>
  <c r="JQ9177" i="3"/>
  <c r="JQ9178" i="3"/>
  <c r="JL9164" i="3"/>
  <c r="JL9163" i="3"/>
  <c r="JJ9157" i="3"/>
  <c r="JJ9160" i="3"/>
  <c r="JJ9159" i="3"/>
  <c r="JJ9158" i="3"/>
  <c r="JT9185" i="3"/>
  <c r="JT9186" i="3"/>
  <c r="JS9181" i="3"/>
  <c r="JN9168" i="3"/>
  <c r="JN9167" i="3"/>
  <c r="JP9173" i="3"/>
  <c r="JS9183" i="3"/>
  <c r="JS9182" i="3"/>
  <c r="JZ9195" i="3"/>
  <c r="JZ9197" i="3"/>
  <c r="JZ9198" i="3"/>
  <c r="JZ9196" i="3"/>
  <c r="JX9191" i="3"/>
  <c r="JX9192" i="3"/>
  <c r="JZ9200" i="3"/>
  <c r="JZ9201" i="3"/>
  <c r="JZ9199" i="3"/>
  <c r="KC9206" i="3"/>
  <c r="KC9205" i="3"/>
  <c r="KE9212" i="3"/>
  <c r="KE9211" i="3"/>
  <c r="KD9208" i="3" l="1"/>
  <c r="KD9209" i="3"/>
  <c r="IO149" i="3"/>
  <c r="IP183" i="3" s="1"/>
  <c r="IO150" i="3"/>
  <c r="IP184" i="3" s="1"/>
  <c r="KG9220" i="3"/>
  <c r="KG9219" i="3"/>
  <c r="IR160" i="3"/>
  <c r="IS194" i="3" s="1"/>
  <c r="IR159" i="3"/>
  <c r="IS193" i="3" s="1"/>
  <c r="IK137" i="3"/>
  <c r="IL171" i="3" s="1"/>
  <c r="IK138" i="3"/>
  <c r="Y249" i="3" s="1"/>
  <c r="AZ249" i="3" s="1"/>
  <c r="JF9149" i="3"/>
  <c r="JF9150" i="3"/>
  <c r="JF9148" i="3"/>
  <c r="JF9146" i="3"/>
  <c r="JF9147" i="3"/>
  <c r="IK136" i="3"/>
  <c r="IL170" i="3" s="1"/>
  <c r="IX9120" i="3"/>
  <c r="IX9119" i="3"/>
  <c r="IX9118" i="3"/>
  <c r="IK135" i="3"/>
  <c r="IL169" i="3" s="1"/>
  <c r="IJ133" i="3"/>
  <c r="IK167" i="3" s="1"/>
  <c r="KF9217" i="3"/>
  <c r="KF9216" i="3"/>
  <c r="Y250" i="3"/>
  <c r="AZ250" i="3" s="1"/>
  <c r="IN145" i="3"/>
  <c r="IO179" i="3" s="1"/>
  <c r="KF9215" i="3"/>
  <c r="KF9214" i="3"/>
  <c r="IL140" i="3"/>
  <c r="IM174" i="3" s="1"/>
  <c r="IR191" i="3"/>
  <c r="IR157" i="3" s="1"/>
  <c r="IS191" i="3" s="1"/>
  <c r="IM143" i="3"/>
  <c r="IN177" i="3" s="1"/>
  <c r="IR158" i="3"/>
  <c r="IR189" i="3"/>
  <c r="IR155" i="3" s="1"/>
  <c r="IS189" i="3" s="1"/>
  <c r="IR156" i="3"/>
  <c r="IT9109" i="3"/>
  <c r="IT9108" i="3"/>
  <c r="JB9125" i="3"/>
  <c r="JB9126" i="3"/>
  <c r="JC9130" i="3"/>
  <c r="JC9133" i="3"/>
  <c r="JC9128" i="3"/>
  <c r="JC9129" i="3"/>
  <c r="JC9132" i="3"/>
  <c r="JC9134" i="3"/>
  <c r="JC9137" i="3"/>
  <c r="JC9136" i="3"/>
  <c r="JC9135" i="3"/>
  <c r="JC9131" i="3"/>
  <c r="IW9113" i="3"/>
  <c r="IW9114" i="3"/>
  <c r="IW9115" i="3"/>
  <c r="IW9116" i="3"/>
  <c r="IT196" i="3"/>
  <c r="IT9107" i="3"/>
  <c r="IO180" i="3"/>
  <c r="IM175" i="3"/>
  <c r="IM142" i="3"/>
  <c r="IQ186" i="3"/>
  <c r="IQ153" i="3"/>
  <c r="IO181" i="3"/>
  <c r="IO147" i="3" s="1"/>
  <c r="IP181" i="3" s="1"/>
  <c r="IO148" i="3"/>
  <c r="JE9141" i="3"/>
  <c r="JE9142" i="3"/>
  <c r="JE9143" i="3"/>
  <c r="JE9144" i="3"/>
  <c r="JE9140" i="3"/>
  <c r="JO9170" i="3"/>
  <c r="JO9171" i="3"/>
  <c r="JH9154" i="3"/>
  <c r="JH9153" i="3"/>
  <c r="JR9179" i="3"/>
  <c r="JR9178" i="3"/>
  <c r="JR9177" i="3"/>
  <c r="JR9176" i="3"/>
  <c r="JM9165" i="3"/>
  <c r="JM9164" i="3"/>
  <c r="JK9158" i="3"/>
  <c r="JK9159" i="3"/>
  <c r="JK9160" i="3"/>
  <c r="JK9161" i="3"/>
  <c r="JU9186" i="3"/>
  <c r="JU9187" i="3"/>
  <c r="JO9168" i="3"/>
  <c r="JO9169" i="3"/>
  <c r="JT9182" i="3"/>
  <c r="JQ9174" i="3"/>
  <c r="JT9184" i="3"/>
  <c r="JT9183" i="3"/>
  <c r="KA9197" i="3"/>
  <c r="KA9199" i="3"/>
  <c r="KA9196" i="3"/>
  <c r="KA9200" i="3"/>
  <c r="JY9192" i="3"/>
  <c r="JY9193" i="3"/>
  <c r="KA9202" i="3"/>
  <c r="KA9201" i="3"/>
  <c r="KA9198" i="3"/>
  <c r="KD9207" i="3"/>
  <c r="KD9206" i="3"/>
  <c r="KF9213" i="3"/>
  <c r="KF9212" i="3"/>
  <c r="KE9210" i="3" l="1"/>
  <c r="KE9209" i="3"/>
  <c r="IP150" i="3"/>
  <c r="IQ184" i="3" s="1"/>
  <c r="IL139" i="3"/>
  <c r="IM173" i="3" s="1"/>
  <c r="IP151" i="3"/>
  <c r="IQ185" i="3" s="1"/>
  <c r="IS161" i="3"/>
  <c r="IT195" i="3" s="1"/>
  <c r="IS160" i="3"/>
  <c r="IT194" i="3" s="1"/>
  <c r="IL137" i="3"/>
  <c r="IM171" i="3" s="1"/>
  <c r="Y248" i="3"/>
  <c r="AZ248" i="3" s="1"/>
  <c r="Y247" i="3"/>
  <c r="AZ247" i="3" s="1"/>
  <c r="IL172" i="3"/>
  <c r="IL138" i="3" s="1"/>
  <c r="IM172" i="3" s="1"/>
  <c r="JG9147" i="3"/>
  <c r="IK109" i="3"/>
  <c r="IK108" i="3"/>
  <c r="IK114" i="3" s="1"/>
  <c r="IK115" i="3" s="1"/>
  <c r="IK133" i="3" s="1"/>
  <c r="IL109" i="3" s="1"/>
  <c r="JG9148" i="3"/>
  <c r="JG9151" i="3"/>
  <c r="JG9150" i="3"/>
  <c r="IK134" i="3"/>
  <c r="IL168" i="3" s="1"/>
  <c r="JG9149" i="3"/>
  <c r="IL136" i="3"/>
  <c r="IM170" i="3" s="1"/>
  <c r="IY9119" i="3"/>
  <c r="IY9120" i="3"/>
  <c r="IY9121" i="3"/>
  <c r="IO146" i="3"/>
  <c r="IP180" i="3" s="1"/>
  <c r="Y246" i="3"/>
  <c r="AZ246" i="3" s="1"/>
  <c r="KG9218" i="3"/>
  <c r="KG9217" i="3"/>
  <c r="KG9216" i="3"/>
  <c r="KG9215" i="3"/>
  <c r="IM141" i="3"/>
  <c r="IN175" i="3" s="1"/>
  <c r="IN144" i="3"/>
  <c r="IO178" i="3" s="1"/>
  <c r="IS192" i="3"/>
  <c r="IS158" i="3" s="1"/>
  <c r="IT192" i="3" s="1"/>
  <c r="IS159" i="3"/>
  <c r="IT193" i="3" s="1"/>
  <c r="IU9108" i="3"/>
  <c r="IS190" i="3"/>
  <c r="IS156" i="3" s="1"/>
  <c r="IT190" i="3" s="1"/>
  <c r="IS157" i="3"/>
  <c r="JC9126" i="3"/>
  <c r="IU9110" i="3"/>
  <c r="IU9109" i="3"/>
  <c r="JC9127" i="3"/>
  <c r="JD9128" i="3" s="1"/>
  <c r="JD9131" i="3"/>
  <c r="JD9135" i="3"/>
  <c r="JD9136" i="3"/>
  <c r="JD9138" i="3"/>
  <c r="JD9137" i="3"/>
  <c r="JD9134" i="3"/>
  <c r="JD9132" i="3"/>
  <c r="JD9130" i="3"/>
  <c r="JD9129" i="3"/>
  <c r="JD9133" i="3"/>
  <c r="IX9114" i="3"/>
  <c r="IX9115" i="3"/>
  <c r="IX9116" i="3"/>
  <c r="IX9117" i="3"/>
  <c r="IN176" i="3"/>
  <c r="IN143" i="3"/>
  <c r="IP182" i="3"/>
  <c r="IP148" i="3" s="1"/>
  <c r="IP149" i="3"/>
  <c r="IR187" i="3"/>
  <c r="IR154" i="3"/>
  <c r="JF9144" i="3"/>
  <c r="JF9145" i="3"/>
  <c r="JF9143" i="3"/>
  <c r="JF9142" i="3"/>
  <c r="JF9141" i="3"/>
  <c r="JP9171" i="3"/>
  <c r="JP9172" i="3"/>
  <c r="JI9154" i="3"/>
  <c r="JI9155" i="3"/>
  <c r="JS9177" i="3"/>
  <c r="JS9178" i="3"/>
  <c r="JS9179" i="3"/>
  <c r="JS9180" i="3"/>
  <c r="JN9165" i="3"/>
  <c r="JN9166" i="3"/>
  <c r="JL9162" i="3"/>
  <c r="JL9161" i="3"/>
  <c r="JL9160" i="3"/>
  <c r="JL9159" i="3"/>
  <c r="JV9187" i="3"/>
  <c r="JV9188" i="3"/>
  <c r="JU9183" i="3"/>
  <c r="JP9170" i="3"/>
  <c r="JP9169" i="3"/>
  <c r="JR9175" i="3"/>
  <c r="JU9185" i="3"/>
  <c r="JU9184" i="3"/>
  <c r="KB9201" i="3"/>
  <c r="KB9199" i="3"/>
  <c r="KB9202" i="3"/>
  <c r="KB9203" i="3"/>
  <c r="KB9198" i="3"/>
  <c r="JZ9193" i="3"/>
  <c r="JZ9194" i="3"/>
  <c r="KB9197" i="3"/>
  <c r="KB9200" i="3"/>
  <c r="KE9207" i="3"/>
  <c r="KE9208" i="3"/>
  <c r="KG9213" i="3"/>
  <c r="KG9214" i="3"/>
  <c r="KF9210" i="3" l="1"/>
  <c r="KF9211" i="3"/>
  <c r="IQ151" i="3"/>
  <c r="IR185" i="3" s="1"/>
  <c r="IM140" i="3"/>
  <c r="IN174" i="3" s="1"/>
  <c r="IQ152" i="3"/>
  <c r="IR186" i="3" s="1"/>
  <c r="IM139" i="3"/>
  <c r="IN173" i="3" s="1"/>
  <c r="IT162" i="3"/>
  <c r="IM138" i="3"/>
  <c r="IN172" i="3" s="1"/>
  <c r="IT161" i="3"/>
  <c r="IU195" i="3" s="1"/>
  <c r="IL135" i="3"/>
  <c r="IM136" i="3" s="1"/>
  <c r="Y245" i="3"/>
  <c r="AZ245" i="3" s="1"/>
  <c r="IL134" i="3"/>
  <c r="IM168" i="3" s="1"/>
  <c r="JH9149" i="3"/>
  <c r="Y244" i="3"/>
  <c r="AZ244" i="3" s="1"/>
  <c r="IL167" i="3"/>
  <c r="IL108" i="3"/>
  <c r="IL114" i="3" s="1"/>
  <c r="IL115" i="3" s="1"/>
  <c r="IP147" i="3"/>
  <c r="IQ181" i="3" s="1"/>
  <c r="IM137" i="3"/>
  <c r="IN171" i="3" s="1"/>
  <c r="JH9150" i="3"/>
  <c r="JH9152" i="3"/>
  <c r="JH9151" i="3"/>
  <c r="JH9148" i="3"/>
  <c r="IN142" i="3"/>
  <c r="IO176" i="3" s="1"/>
  <c r="IO145" i="3"/>
  <c r="IP179" i="3" s="1"/>
  <c r="IZ9121" i="3"/>
  <c r="IZ9122" i="3"/>
  <c r="IZ9120" i="3"/>
  <c r="IT159" i="3"/>
  <c r="IU193" i="3" s="1"/>
  <c r="IT160" i="3"/>
  <c r="IU194" i="3" s="1"/>
  <c r="IT191" i="3"/>
  <c r="IT157" i="3" s="1"/>
  <c r="IU191" i="3" s="1"/>
  <c r="IT158" i="3"/>
  <c r="JD9127" i="3"/>
  <c r="JE9128" i="3" s="1"/>
  <c r="IV9109" i="3"/>
  <c r="IV9111" i="3"/>
  <c r="IV9110" i="3"/>
  <c r="JE9133" i="3"/>
  <c r="JE9137" i="3"/>
  <c r="JE9129" i="3"/>
  <c r="JE9131" i="3"/>
  <c r="JE9130" i="3"/>
  <c r="JE9132" i="3"/>
  <c r="JE9134" i="3"/>
  <c r="JE9135" i="3"/>
  <c r="JE9139" i="3"/>
  <c r="JE9138" i="3"/>
  <c r="JE9136" i="3"/>
  <c r="IY9116" i="3"/>
  <c r="IY9115" i="3"/>
  <c r="IY9118" i="3"/>
  <c r="IY9117" i="3"/>
  <c r="IQ182" i="3"/>
  <c r="IO177" i="3"/>
  <c r="IO144" i="3"/>
  <c r="IS188" i="3"/>
  <c r="IS155" i="3"/>
  <c r="IQ183" i="3"/>
  <c r="IQ149" i="3" s="1"/>
  <c r="IQ150" i="3"/>
  <c r="JG9142" i="3"/>
  <c r="JG9143" i="3"/>
  <c r="JG9145" i="3"/>
  <c r="JG9146" i="3"/>
  <c r="JG9144" i="3"/>
  <c r="JQ9172" i="3"/>
  <c r="JQ9173" i="3"/>
  <c r="JJ9155" i="3"/>
  <c r="JJ9156" i="3"/>
  <c r="JT9180" i="3"/>
  <c r="JT9181" i="3"/>
  <c r="JT9179" i="3"/>
  <c r="JT9178" i="3"/>
  <c r="JO9166" i="3"/>
  <c r="JO9167" i="3"/>
  <c r="JM9160" i="3"/>
  <c r="JM9161" i="3"/>
  <c r="JM9163" i="3"/>
  <c r="JM9162" i="3"/>
  <c r="JW9188" i="3"/>
  <c r="JW9189" i="3"/>
  <c r="JV9184" i="3"/>
  <c r="JQ9171" i="3"/>
  <c r="JQ9170" i="3"/>
  <c r="JS9176" i="3"/>
  <c r="JV9186" i="3"/>
  <c r="JV9185" i="3"/>
  <c r="KC9200" i="3"/>
  <c r="KC9199" i="3"/>
  <c r="KC9198" i="3"/>
  <c r="KA9194" i="3"/>
  <c r="KA9195" i="3"/>
  <c r="KC9203" i="3"/>
  <c r="KC9204" i="3"/>
  <c r="KC9202" i="3"/>
  <c r="KC9201" i="3"/>
  <c r="KF9208" i="3"/>
  <c r="KF9209" i="3"/>
  <c r="IN141" i="3" l="1"/>
  <c r="IO175" i="3" s="1"/>
  <c r="KG9212" i="3"/>
  <c r="KG9211" i="3"/>
  <c r="IN140" i="3"/>
  <c r="IO174" i="3" s="1"/>
  <c r="IR152" i="3"/>
  <c r="IS186" i="3" s="1"/>
  <c r="IN139" i="3"/>
  <c r="IO173" i="3" s="1"/>
  <c r="IR153" i="3"/>
  <c r="IS187" i="3" s="1"/>
  <c r="IU196" i="3"/>
  <c r="IU162" i="3" s="1"/>
  <c r="IU9107" i="3"/>
  <c r="IV9108" i="3" s="1"/>
  <c r="IW9109" i="3" s="1"/>
  <c r="IM169" i="3"/>
  <c r="IM135" i="3" s="1"/>
  <c r="IN169" i="3" s="1"/>
  <c r="IL133" i="3"/>
  <c r="IM108" i="3" s="1"/>
  <c r="IM114" i="3" s="1"/>
  <c r="IM115" i="3" s="1"/>
  <c r="Y275" i="3"/>
  <c r="IQ148" i="3"/>
  <c r="IR182" i="3" s="1"/>
  <c r="JI9149" i="3"/>
  <c r="JI9151" i="3"/>
  <c r="IN138" i="3"/>
  <c r="IO172" i="3" s="1"/>
  <c r="IO143" i="3"/>
  <c r="IP177" i="3" s="1"/>
  <c r="JI9152" i="3"/>
  <c r="JI9153" i="3"/>
  <c r="JI9150" i="3"/>
  <c r="IU160" i="3"/>
  <c r="IV194" i="3" s="1"/>
  <c r="IP146" i="3"/>
  <c r="IQ180" i="3" s="1"/>
  <c r="JA9122" i="3"/>
  <c r="JA9123" i="3"/>
  <c r="IO142" i="3"/>
  <c r="IP176" i="3" s="1"/>
  <c r="JA9121" i="3"/>
  <c r="IU161" i="3"/>
  <c r="IU192" i="3"/>
  <c r="IU158" i="3" s="1"/>
  <c r="IV192" i="3" s="1"/>
  <c r="IU159" i="3"/>
  <c r="IW9110" i="3"/>
  <c r="IW9112" i="3"/>
  <c r="IW9111" i="3"/>
  <c r="JF9138" i="3"/>
  <c r="JF9130" i="3"/>
  <c r="JF9137" i="3"/>
  <c r="JF9136" i="3"/>
  <c r="JF9139" i="3"/>
  <c r="JF9140" i="3"/>
  <c r="JF9135" i="3"/>
  <c r="JF9134" i="3"/>
  <c r="JF9132" i="3"/>
  <c r="JF9133" i="3"/>
  <c r="JF9131" i="3"/>
  <c r="IZ9117" i="3"/>
  <c r="IZ9116" i="3"/>
  <c r="IZ9119" i="3"/>
  <c r="IZ9118" i="3"/>
  <c r="IN170" i="3"/>
  <c r="IN137" i="3"/>
  <c r="IR183" i="3"/>
  <c r="IP178" i="3"/>
  <c r="IP145" i="3"/>
  <c r="IR184" i="3"/>
  <c r="IR150" i="3" s="1"/>
  <c r="IS184" i="3" s="1"/>
  <c r="IR151" i="3"/>
  <c r="IT189" i="3"/>
  <c r="IT156" i="3"/>
  <c r="JH9144" i="3"/>
  <c r="JH9146" i="3"/>
  <c r="JH9147" i="3"/>
  <c r="JH9145" i="3"/>
  <c r="JH9143" i="3"/>
  <c r="JR9173" i="3"/>
  <c r="JR9174" i="3"/>
  <c r="JK9157" i="3"/>
  <c r="JK9156" i="3"/>
  <c r="JU9179" i="3"/>
  <c r="JU9181" i="3"/>
  <c r="JU9182" i="3"/>
  <c r="JU9180" i="3"/>
  <c r="JP9168" i="3"/>
  <c r="JP9167" i="3"/>
  <c r="JN9162" i="3"/>
  <c r="JN9164" i="3"/>
  <c r="JN9163" i="3"/>
  <c r="JN9161" i="3"/>
  <c r="JF9129" i="3"/>
  <c r="JX9189" i="3"/>
  <c r="JX9190" i="3"/>
  <c r="JR9172" i="3"/>
  <c r="JR9171" i="3"/>
  <c r="JW9185" i="3"/>
  <c r="JT9177" i="3"/>
  <c r="JW9187" i="3"/>
  <c r="JW9186" i="3"/>
  <c r="KD9199" i="3"/>
  <c r="KD9201" i="3"/>
  <c r="KD9202" i="3"/>
  <c r="KD9205" i="3"/>
  <c r="KD9204" i="3"/>
  <c r="KD9203" i="3"/>
  <c r="KD9200" i="3"/>
  <c r="KB9195" i="3"/>
  <c r="KB9196" i="3"/>
  <c r="KG9210" i="3"/>
  <c r="KG9209" i="3"/>
  <c r="IO141" i="3" l="1"/>
  <c r="IP175" i="3" s="1"/>
  <c r="IN136" i="3"/>
  <c r="IO170" i="3" s="1"/>
  <c r="IM134" i="3"/>
  <c r="IN168" i="3" s="1"/>
  <c r="IO140" i="3"/>
  <c r="IP174" i="3" s="1"/>
  <c r="IS153" i="3"/>
  <c r="IT187" i="3" s="1"/>
  <c r="IM167" i="3"/>
  <c r="IM109" i="3"/>
  <c r="IS154" i="3"/>
  <c r="IT188" i="3" s="1"/>
  <c r="IO139" i="3"/>
  <c r="IP173" i="3" s="1"/>
  <c r="IR149" i="3"/>
  <c r="IS183" i="3" s="1"/>
  <c r="IV196" i="3"/>
  <c r="IV162" i="3" s="1"/>
  <c r="IV9107" i="3"/>
  <c r="IW9108" i="3" s="1"/>
  <c r="IX9109" i="3" s="1"/>
  <c r="IP144" i="3"/>
  <c r="IQ178" i="3" s="1"/>
  <c r="IQ147" i="3"/>
  <c r="IR181" i="3" s="1"/>
  <c r="JJ9151" i="3"/>
  <c r="JJ9150" i="3"/>
  <c r="JJ9153" i="3"/>
  <c r="JJ9154" i="3"/>
  <c r="JJ9152" i="3"/>
  <c r="JB9123" i="3"/>
  <c r="JB9124" i="3"/>
  <c r="IP142" i="3"/>
  <c r="IQ176" i="3" s="1"/>
  <c r="JB9122" i="3"/>
  <c r="IP143" i="3"/>
  <c r="IQ177" i="3" s="1"/>
  <c r="IV195" i="3"/>
  <c r="IV161" i="3" s="1"/>
  <c r="IW195" i="3" s="1"/>
  <c r="IV193" i="3"/>
  <c r="IV159" i="3" s="1"/>
  <c r="IW193" i="3" s="1"/>
  <c r="IV160" i="3"/>
  <c r="IX9111" i="3"/>
  <c r="IX9113" i="3"/>
  <c r="IX9112" i="3"/>
  <c r="JG9131" i="3"/>
  <c r="JG9133" i="3"/>
  <c r="JG9132" i="3"/>
  <c r="JG9134" i="3"/>
  <c r="JG9135" i="3"/>
  <c r="JG9141" i="3"/>
  <c r="JG9140" i="3"/>
  <c r="JG9139" i="3"/>
  <c r="JG9136" i="3"/>
  <c r="JG9137" i="3"/>
  <c r="JG9138" i="3"/>
  <c r="JA9117" i="3"/>
  <c r="JA9118" i="3"/>
  <c r="JA9119" i="3"/>
  <c r="JA9120" i="3"/>
  <c r="IM133" i="3"/>
  <c r="IN109" i="3" s="1"/>
  <c r="IO171" i="3"/>
  <c r="IO137" i="3" s="1"/>
  <c r="IO138" i="3"/>
  <c r="IQ179" i="3"/>
  <c r="IQ146" i="3"/>
  <c r="IU190" i="3"/>
  <c r="IU157" i="3"/>
  <c r="IS152" i="3"/>
  <c r="IS185" i="3"/>
  <c r="IS151" i="3" s="1"/>
  <c r="IT185" i="3" s="1"/>
  <c r="IX9110" i="3"/>
  <c r="JI9145" i="3"/>
  <c r="JI9148" i="3"/>
  <c r="JI9147" i="3"/>
  <c r="JI9146" i="3"/>
  <c r="JI9144" i="3"/>
  <c r="JS9175" i="3"/>
  <c r="JS9174" i="3"/>
  <c r="JL9158" i="3"/>
  <c r="JL9157" i="3"/>
  <c r="JV9180" i="3"/>
  <c r="JV9183" i="3"/>
  <c r="JV9182" i="3"/>
  <c r="JV9181" i="3"/>
  <c r="JQ9168" i="3"/>
  <c r="JQ9169" i="3"/>
  <c r="JO9163" i="3"/>
  <c r="JO9162" i="3"/>
  <c r="JO9165" i="3"/>
  <c r="JO9164" i="3"/>
  <c r="JG9130" i="3"/>
  <c r="JY9191" i="3"/>
  <c r="JY9190" i="3"/>
  <c r="JS9173" i="3"/>
  <c r="JS9172" i="3"/>
  <c r="JU9178" i="3"/>
  <c r="JX9186" i="3"/>
  <c r="JX9188" i="3"/>
  <c r="JX9187" i="3"/>
  <c r="KE9203" i="3"/>
  <c r="KE9201" i="3"/>
  <c r="KE9200" i="3"/>
  <c r="KC9196" i="3"/>
  <c r="KC9197" i="3"/>
  <c r="KE9204" i="3"/>
  <c r="KE9205" i="3"/>
  <c r="KE9206" i="3"/>
  <c r="KE9202" i="3"/>
  <c r="IP141" i="3" l="1"/>
  <c r="IQ175" i="3" s="1"/>
  <c r="IN135" i="3"/>
  <c r="IO169" i="3" s="1"/>
  <c r="IT154" i="3"/>
  <c r="IU188" i="3" s="1"/>
  <c r="IP140" i="3"/>
  <c r="IQ174" i="3" s="1"/>
  <c r="IQ145" i="3"/>
  <c r="IR179" i="3" s="1"/>
  <c r="IS150" i="3"/>
  <c r="IT184" i="3" s="1"/>
  <c r="IT155" i="3"/>
  <c r="IU189" i="3" s="1"/>
  <c r="IR148" i="3"/>
  <c r="IS182" i="3" s="1"/>
  <c r="JK9152" i="3"/>
  <c r="IQ143" i="3"/>
  <c r="IR177" i="3" s="1"/>
  <c r="JK9154" i="3"/>
  <c r="JK9155" i="3"/>
  <c r="JK9153" i="3"/>
  <c r="JK9151" i="3"/>
  <c r="IQ144" i="3"/>
  <c r="IR178" i="3" s="1"/>
  <c r="JC9124" i="3"/>
  <c r="JC9125" i="3"/>
  <c r="JC9123" i="3"/>
  <c r="IW196" i="3"/>
  <c r="IW162" i="3" s="1"/>
  <c r="IW9107" i="3"/>
  <c r="IW194" i="3"/>
  <c r="IW160" i="3" s="1"/>
  <c r="JB9118" i="3"/>
  <c r="IW161" i="3"/>
  <c r="IY9112" i="3"/>
  <c r="IY9114" i="3"/>
  <c r="IY9113" i="3"/>
  <c r="JH9138" i="3"/>
  <c r="JH9137" i="3"/>
  <c r="JH9136" i="3"/>
  <c r="JH9139" i="3"/>
  <c r="JH9140" i="3"/>
  <c r="JH9141" i="3"/>
  <c r="JH9142" i="3"/>
  <c r="JH9135" i="3"/>
  <c r="IQ142" i="3"/>
  <c r="IR176" i="3" s="1"/>
  <c r="JH9134" i="3"/>
  <c r="JH9132" i="3"/>
  <c r="JH9133" i="3"/>
  <c r="IN108" i="3"/>
  <c r="IN114" i="3" s="1"/>
  <c r="IN115" i="3" s="1"/>
  <c r="IN134" i="3"/>
  <c r="IO168" i="3" s="1"/>
  <c r="IN167" i="3"/>
  <c r="IO136" i="3"/>
  <c r="IP170" i="3" s="1"/>
  <c r="JB9119" i="3"/>
  <c r="JB9121" i="3"/>
  <c r="JB9120" i="3"/>
  <c r="IP172" i="3"/>
  <c r="IP138" i="3" s="1"/>
  <c r="IP139" i="3"/>
  <c r="IP171" i="3"/>
  <c r="IR180" i="3"/>
  <c r="IR147" i="3"/>
  <c r="IT186" i="3"/>
  <c r="IT152" i="3" s="1"/>
  <c r="IU186" i="3" s="1"/>
  <c r="IT153" i="3"/>
  <c r="IV191" i="3"/>
  <c r="IV158" i="3"/>
  <c r="IY9110" i="3"/>
  <c r="IY9111" i="3"/>
  <c r="JJ9146" i="3"/>
  <c r="JJ9147" i="3"/>
  <c r="JJ9149" i="3"/>
  <c r="JJ9148" i="3"/>
  <c r="JJ9145" i="3"/>
  <c r="JT9175" i="3"/>
  <c r="JT9176" i="3"/>
  <c r="JM9159" i="3"/>
  <c r="JM9158" i="3"/>
  <c r="JW9181" i="3"/>
  <c r="JW9182" i="3"/>
  <c r="JW9184" i="3"/>
  <c r="JW9183" i="3"/>
  <c r="JR9170" i="3"/>
  <c r="JR9169" i="3"/>
  <c r="JP9164" i="3"/>
  <c r="JP9166" i="3"/>
  <c r="JP9165" i="3"/>
  <c r="JP9163" i="3"/>
  <c r="JH9131" i="3"/>
  <c r="JZ9191" i="3"/>
  <c r="JZ9192" i="3"/>
  <c r="JY9187" i="3"/>
  <c r="JT9173" i="3"/>
  <c r="JT9174" i="3"/>
  <c r="JV9179" i="3"/>
  <c r="JY9189" i="3"/>
  <c r="JY9188" i="3"/>
  <c r="KF9202" i="3"/>
  <c r="KF9204" i="3"/>
  <c r="KF9201" i="3"/>
  <c r="KF9205" i="3"/>
  <c r="KF9203" i="3"/>
  <c r="KF9206" i="3"/>
  <c r="KF9207" i="3"/>
  <c r="KD9197" i="3"/>
  <c r="KD9198" i="3"/>
  <c r="IT151" i="3" l="1"/>
  <c r="IU185" i="3" s="1"/>
  <c r="IU155" i="3"/>
  <c r="IV189" i="3" s="1"/>
  <c r="IR146" i="3"/>
  <c r="IS180" i="3" s="1"/>
  <c r="IS149" i="3"/>
  <c r="IT183" i="3" s="1"/>
  <c r="IQ141" i="3"/>
  <c r="IR175" i="3" s="1"/>
  <c r="IU156" i="3"/>
  <c r="IV190" i="3" s="1"/>
  <c r="IR144" i="3"/>
  <c r="IS178" i="3" s="1"/>
  <c r="IR145" i="3"/>
  <c r="IS179" i="3" s="1"/>
  <c r="JL9153" i="3"/>
  <c r="JL9152" i="3"/>
  <c r="JL9155" i="3"/>
  <c r="JL9156" i="3"/>
  <c r="JL9154" i="3"/>
  <c r="JD9126" i="3"/>
  <c r="JD9125" i="3"/>
  <c r="JD9124" i="3"/>
  <c r="IX9107" i="3"/>
  <c r="IX9108" i="3"/>
  <c r="IX196" i="3"/>
  <c r="IX162" i="3" s="1"/>
  <c r="Z273" i="3"/>
  <c r="BA273" i="3" s="1"/>
  <c r="IX195" i="3"/>
  <c r="IX161" i="3" s="1"/>
  <c r="IY195" i="3" s="1"/>
  <c r="Z272" i="3"/>
  <c r="BA272" i="3" s="1"/>
  <c r="Z271" i="3"/>
  <c r="BA271" i="3" s="1"/>
  <c r="IX194" i="3"/>
  <c r="IZ9113" i="3"/>
  <c r="IO135" i="3"/>
  <c r="IP169" i="3" s="1"/>
  <c r="IZ9115" i="3"/>
  <c r="IZ9114" i="3"/>
  <c r="JI9134" i="3"/>
  <c r="JI9135" i="3"/>
  <c r="JI9142" i="3"/>
  <c r="JI9143" i="3"/>
  <c r="JI9141" i="3"/>
  <c r="JI9140" i="3"/>
  <c r="JI9139" i="3"/>
  <c r="IR143" i="3"/>
  <c r="IS177" i="3" s="1"/>
  <c r="JI9136" i="3"/>
  <c r="JI9137" i="3"/>
  <c r="JI9133" i="3"/>
  <c r="JI9138" i="3"/>
  <c r="JC9120" i="3"/>
  <c r="JC9119" i="3"/>
  <c r="IN133" i="3"/>
  <c r="IO108" i="3" s="1"/>
  <c r="IO114" i="3" s="1"/>
  <c r="IO115" i="3" s="1"/>
  <c r="IP137" i="3"/>
  <c r="IQ171" i="3" s="1"/>
  <c r="IT150" i="3"/>
  <c r="IU184" i="3" s="1"/>
  <c r="JC9121" i="3"/>
  <c r="JC9122" i="3"/>
  <c r="IQ173" i="3"/>
  <c r="IQ139" i="3" s="1"/>
  <c r="IQ140" i="3"/>
  <c r="IQ172" i="3"/>
  <c r="IS181" i="3"/>
  <c r="IS148" i="3"/>
  <c r="IW192" i="3"/>
  <c r="IW159" i="3"/>
  <c r="IU187" i="3"/>
  <c r="IU153" i="3" s="1"/>
  <c r="IU154" i="3"/>
  <c r="IZ9111" i="3"/>
  <c r="IZ9112" i="3"/>
  <c r="JK9148" i="3"/>
  <c r="JK9149" i="3"/>
  <c r="JK9150" i="3"/>
  <c r="JK9147" i="3"/>
  <c r="JK9146" i="3"/>
  <c r="JU9176" i="3"/>
  <c r="JU9177" i="3"/>
  <c r="JX9183" i="3"/>
  <c r="JN9160" i="3"/>
  <c r="JN9159" i="3"/>
  <c r="JX9184" i="3"/>
  <c r="JX9185" i="3"/>
  <c r="JX9182" i="3"/>
  <c r="JS9170" i="3"/>
  <c r="JS9171" i="3"/>
  <c r="JQ9164" i="3"/>
  <c r="JQ9165" i="3"/>
  <c r="JQ9167" i="3"/>
  <c r="JQ9166" i="3"/>
  <c r="JI9132" i="3"/>
  <c r="KA9193" i="3"/>
  <c r="KA9192" i="3"/>
  <c r="JZ9188" i="3"/>
  <c r="JU9175" i="3"/>
  <c r="JU9174" i="3"/>
  <c r="JW9180" i="3"/>
  <c r="JZ9190" i="3"/>
  <c r="JZ9189" i="3"/>
  <c r="KG9204" i="3"/>
  <c r="KG9202" i="3"/>
  <c r="KG9203" i="3"/>
  <c r="KE9198" i="3"/>
  <c r="KE9199" i="3"/>
  <c r="KG9208" i="3"/>
  <c r="KG9207" i="3"/>
  <c r="KG9206" i="3"/>
  <c r="KG9205" i="3"/>
  <c r="IS147" i="3" l="1"/>
  <c r="IU152" i="3"/>
  <c r="IV186" i="3" s="1"/>
  <c r="IV156" i="3"/>
  <c r="IW190" i="3" s="1"/>
  <c r="IR142" i="3"/>
  <c r="IS176" i="3" s="1"/>
  <c r="IV157" i="3"/>
  <c r="IW191" i="3" s="1"/>
  <c r="IS146" i="3"/>
  <c r="IT180" i="3" s="1"/>
  <c r="IS145" i="3"/>
  <c r="IT179" i="3" s="1"/>
  <c r="JM9154" i="3"/>
  <c r="JM9157" i="3"/>
  <c r="JM9156" i="3"/>
  <c r="JM9155" i="3"/>
  <c r="JM9153" i="3"/>
  <c r="JE9125" i="3"/>
  <c r="JE9127" i="3"/>
  <c r="JE9126" i="3"/>
  <c r="IY9108" i="3"/>
  <c r="IY9109" i="3"/>
  <c r="IP136" i="3"/>
  <c r="IQ170" i="3" s="1"/>
  <c r="IY196" i="3"/>
  <c r="IY162" i="3" s="1"/>
  <c r="IZ196" i="3" s="1"/>
  <c r="IY9107" i="3"/>
  <c r="JA9114" i="3"/>
  <c r="JA9116" i="3"/>
  <c r="JA9115" i="3"/>
  <c r="JJ9134" i="3"/>
  <c r="JJ9137" i="3"/>
  <c r="IS144" i="3"/>
  <c r="JJ9139" i="3"/>
  <c r="JJ9136" i="3"/>
  <c r="JJ9140" i="3"/>
  <c r="JJ9141" i="3"/>
  <c r="JJ9143" i="3"/>
  <c r="JJ9144" i="3"/>
  <c r="JJ9142" i="3"/>
  <c r="JJ9135" i="3"/>
  <c r="IS143" i="3"/>
  <c r="IT177" i="3" s="1"/>
  <c r="JJ9138" i="3"/>
  <c r="JD9120" i="3"/>
  <c r="JD9121" i="3"/>
  <c r="IO167" i="3"/>
  <c r="IO133" i="3" s="1"/>
  <c r="IP108" i="3" s="1"/>
  <c r="IP114" i="3" s="1"/>
  <c r="IP115" i="3" s="1"/>
  <c r="IO134" i="3"/>
  <c r="IP135" i="3" s="1"/>
  <c r="IQ169" i="3" s="1"/>
  <c r="IO109" i="3"/>
  <c r="IQ138" i="3"/>
  <c r="IR172" i="3" s="1"/>
  <c r="IU151" i="3"/>
  <c r="IV185" i="3" s="1"/>
  <c r="JD9123" i="3"/>
  <c r="JD9122" i="3"/>
  <c r="IR174" i="3"/>
  <c r="IR140" i="3" s="1"/>
  <c r="IR141" i="3"/>
  <c r="IR173" i="3"/>
  <c r="IT181" i="3"/>
  <c r="IT182" i="3"/>
  <c r="IT149" i="3"/>
  <c r="IV187" i="3"/>
  <c r="IV153" i="3" s="1"/>
  <c r="IW187" i="3" s="1"/>
  <c r="Z270" i="3"/>
  <c r="BA270" i="3" s="1"/>
  <c r="IX193" i="3"/>
  <c r="IX160" i="3"/>
  <c r="IV188" i="3"/>
  <c r="IV154" i="3" s="1"/>
  <c r="IW188" i="3" s="1"/>
  <c r="IV155" i="3"/>
  <c r="JA9112" i="3"/>
  <c r="JA9113" i="3"/>
  <c r="JL9147" i="3"/>
  <c r="JL9151" i="3"/>
  <c r="JL9150" i="3"/>
  <c r="JL9149" i="3"/>
  <c r="JL9148" i="3"/>
  <c r="JV9177" i="3"/>
  <c r="JV9178" i="3"/>
  <c r="JY9183" i="3"/>
  <c r="JO9161" i="3"/>
  <c r="JO9160" i="3"/>
  <c r="JY9185" i="3"/>
  <c r="JY9186" i="3"/>
  <c r="JY9184" i="3"/>
  <c r="JT9171" i="3"/>
  <c r="JT9172" i="3"/>
  <c r="JR9166" i="3"/>
  <c r="JR9168" i="3"/>
  <c r="JR9167" i="3"/>
  <c r="JR9165" i="3"/>
  <c r="JJ9133" i="3"/>
  <c r="KB9194" i="3"/>
  <c r="KB9193" i="3"/>
  <c r="JV9175" i="3"/>
  <c r="JV9176" i="3"/>
  <c r="JX9181" i="3"/>
  <c r="KA9189" i="3"/>
  <c r="KA9191" i="3"/>
  <c r="KA9190" i="3"/>
  <c r="KF9199" i="3"/>
  <c r="KF9200" i="3"/>
  <c r="IT148" i="3" l="1"/>
  <c r="IU182" i="3" s="1"/>
  <c r="IT147" i="3"/>
  <c r="IU181" i="3" s="1"/>
  <c r="IT145" i="3"/>
  <c r="IU179" i="3" s="1"/>
  <c r="IW157" i="3"/>
  <c r="IT146" i="3"/>
  <c r="IW158" i="3"/>
  <c r="JN9155" i="3"/>
  <c r="JN9154" i="3"/>
  <c r="IQ137" i="3"/>
  <c r="IR171" i="3" s="1"/>
  <c r="JN9156" i="3"/>
  <c r="JN9158" i="3"/>
  <c r="JN9157" i="3"/>
  <c r="JF9126" i="3"/>
  <c r="JF9128" i="3"/>
  <c r="JF9127" i="3"/>
  <c r="IZ9110" i="3"/>
  <c r="IZ9109" i="3"/>
  <c r="IZ9107" i="3"/>
  <c r="IZ9108" i="3"/>
  <c r="JB9115" i="3"/>
  <c r="JK9135" i="3"/>
  <c r="JB9117" i="3"/>
  <c r="JB9116" i="3"/>
  <c r="IP167" i="3"/>
  <c r="IP133" i="3" s="1"/>
  <c r="IQ109" i="3" s="1"/>
  <c r="JK9142" i="3"/>
  <c r="IP109" i="3"/>
  <c r="IT178" i="3"/>
  <c r="IT144" i="3" s="1"/>
  <c r="IU178" i="3" s="1"/>
  <c r="JK9138" i="3"/>
  <c r="JK9139" i="3"/>
  <c r="JE9121" i="3"/>
  <c r="JK9144" i="3"/>
  <c r="JK9145" i="3"/>
  <c r="JK9143" i="3"/>
  <c r="JK9141" i="3"/>
  <c r="JK9140" i="3"/>
  <c r="JK9136" i="3"/>
  <c r="JK9137" i="3"/>
  <c r="IR139" i="3"/>
  <c r="IS173" i="3" s="1"/>
  <c r="IP168" i="3"/>
  <c r="IP134" i="3" s="1"/>
  <c r="IQ168" i="3" s="1"/>
  <c r="IQ136" i="3"/>
  <c r="JE9122" i="3"/>
  <c r="IV152" i="3"/>
  <c r="IW186" i="3" s="1"/>
  <c r="JE9123" i="3"/>
  <c r="JE9124" i="3"/>
  <c r="IS175" i="3"/>
  <c r="IS141" i="3" s="1"/>
  <c r="IS142" i="3"/>
  <c r="IS174" i="3"/>
  <c r="IU148" i="3"/>
  <c r="IV182" i="3" s="1"/>
  <c r="IW154" i="3"/>
  <c r="IX188" i="3" s="1"/>
  <c r="IU183" i="3"/>
  <c r="IU150" i="3"/>
  <c r="IW156" i="3"/>
  <c r="IW189" i="3"/>
  <c r="IW155" i="3" s="1"/>
  <c r="Z266" i="3" s="1"/>
  <c r="BA266" i="3" s="1"/>
  <c r="IY194" i="3"/>
  <c r="IY161" i="3"/>
  <c r="JB9113" i="3"/>
  <c r="JB9114" i="3"/>
  <c r="JM9148" i="3"/>
  <c r="JM9149" i="3"/>
  <c r="JM9150" i="3"/>
  <c r="JM9152" i="3"/>
  <c r="JM9151" i="3"/>
  <c r="JW9179" i="3"/>
  <c r="JW9178" i="3"/>
  <c r="JP9162" i="3"/>
  <c r="JP9161" i="3"/>
  <c r="JZ9184" i="3"/>
  <c r="JZ9187" i="3"/>
  <c r="JZ9186" i="3"/>
  <c r="JZ9185" i="3"/>
  <c r="JU9172" i="3"/>
  <c r="JU9173" i="3"/>
  <c r="JS9166" i="3"/>
  <c r="JS9167" i="3"/>
  <c r="JS9168" i="3"/>
  <c r="JS9169" i="3"/>
  <c r="JK9134" i="3"/>
  <c r="KC9194" i="3"/>
  <c r="KC9195" i="3"/>
  <c r="KB9190" i="3"/>
  <c r="JW9177" i="3"/>
  <c r="JW9176" i="3"/>
  <c r="JY9182" i="3"/>
  <c r="KB9192" i="3"/>
  <c r="KB9191" i="3"/>
  <c r="KG9200" i="3"/>
  <c r="KG9201" i="3"/>
  <c r="IU149" i="3" l="1"/>
  <c r="IV183" i="3" s="1"/>
  <c r="IU147" i="3"/>
  <c r="IV181" i="3" s="1"/>
  <c r="IR137" i="3"/>
  <c r="IX191" i="3"/>
  <c r="IX157" i="3" s="1"/>
  <c r="Z268" i="3"/>
  <c r="BA268" i="3" s="1"/>
  <c r="IU180" i="3"/>
  <c r="IU146" i="3" s="1"/>
  <c r="IV180" i="3" s="1"/>
  <c r="IR138" i="3"/>
  <c r="IS172" i="3" s="1"/>
  <c r="Z269" i="3"/>
  <c r="BA269" i="3" s="1"/>
  <c r="IX192" i="3"/>
  <c r="IX158" i="3" s="1"/>
  <c r="IY192" i="3" s="1"/>
  <c r="IX159" i="3"/>
  <c r="JO9157" i="3"/>
  <c r="JO9159" i="3"/>
  <c r="JO9158" i="3"/>
  <c r="JO9156" i="3"/>
  <c r="JO9155" i="3"/>
  <c r="JG9127" i="3"/>
  <c r="JG9128" i="3"/>
  <c r="JG9129" i="3"/>
  <c r="JA9110" i="3"/>
  <c r="JA9111" i="3"/>
  <c r="JA9109" i="3"/>
  <c r="JA9108" i="3"/>
  <c r="JC9116" i="3"/>
  <c r="JC9118" i="3"/>
  <c r="JC9117" i="3"/>
  <c r="IS140" i="3"/>
  <c r="IT174" i="3" s="1"/>
  <c r="JL9143" i="3"/>
  <c r="IQ135" i="3"/>
  <c r="IR169" i="3" s="1"/>
  <c r="JL9140" i="3"/>
  <c r="JL9137" i="3"/>
  <c r="JL9136" i="3"/>
  <c r="JL9142" i="3"/>
  <c r="JL9141" i="3"/>
  <c r="JL9145" i="3"/>
  <c r="JL9146" i="3"/>
  <c r="JL9144" i="3"/>
  <c r="JL9139" i="3"/>
  <c r="IU145" i="3"/>
  <c r="IV179" i="3" s="1"/>
  <c r="JL9138" i="3"/>
  <c r="JF9122" i="3"/>
  <c r="JF9123" i="3"/>
  <c r="IR170" i="3"/>
  <c r="IQ108" i="3"/>
  <c r="IQ114" i="3" s="1"/>
  <c r="IQ115" i="3" s="1"/>
  <c r="IQ134" i="3"/>
  <c r="IR168" i="3" s="1"/>
  <c r="IQ167" i="3"/>
  <c r="IW153" i="3"/>
  <c r="IX187" i="3" s="1"/>
  <c r="JF9124" i="3"/>
  <c r="JF9125" i="3"/>
  <c r="IT176" i="3"/>
  <c r="IT142" i="3" s="1"/>
  <c r="IT143" i="3"/>
  <c r="IS171" i="3"/>
  <c r="IT175" i="3"/>
  <c r="Z265" i="3"/>
  <c r="BA265" i="3" s="1"/>
  <c r="IX189" i="3"/>
  <c r="IX155" i="3" s="1"/>
  <c r="IY189" i="3" s="1"/>
  <c r="IV184" i="3"/>
  <c r="IV150" i="3" s="1"/>
  <c r="IV151" i="3"/>
  <c r="IV149" i="3"/>
  <c r="IV148" i="3"/>
  <c r="IW182" i="3" s="1"/>
  <c r="IZ195" i="3"/>
  <c r="IZ162" i="3"/>
  <c r="IX190" i="3"/>
  <c r="IX156" i="3" s="1"/>
  <c r="IY190" i="3" s="1"/>
  <c r="Z267" i="3"/>
  <c r="BA267" i="3" s="1"/>
  <c r="JC9114" i="3"/>
  <c r="JC9115" i="3"/>
  <c r="JN9151" i="3"/>
  <c r="JN9153" i="3"/>
  <c r="JN9152" i="3"/>
  <c r="JN9150" i="3"/>
  <c r="JN9149" i="3"/>
  <c r="JX9180" i="3"/>
  <c r="JX9179" i="3"/>
  <c r="KA9185" i="3"/>
  <c r="JQ9162" i="3"/>
  <c r="JQ9163" i="3"/>
  <c r="KA9186" i="3"/>
  <c r="KA9188" i="3"/>
  <c r="KA9187" i="3"/>
  <c r="JV9174" i="3"/>
  <c r="JV9173" i="3"/>
  <c r="JT9169" i="3"/>
  <c r="JT9170" i="3"/>
  <c r="JT9168" i="3"/>
  <c r="JT9167" i="3"/>
  <c r="JL9135" i="3"/>
  <c r="KD9196" i="3"/>
  <c r="KD9195" i="3"/>
  <c r="JX9178" i="3"/>
  <c r="JX9177" i="3"/>
  <c r="KC9191" i="3"/>
  <c r="JZ9183" i="3"/>
  <c r="KC9193" i="3"/>
  <c r="KC9192" i="3"/>
  <c r="IV147" i="3" l="1"/>
  <c r="IW181" i="3" s="1"/>
  <c r="IS138" i="3"/>
  <c r="IT172" i="3" s="1"/>
  <c r="IS139" i="3"/>
  <c r="IT173" i="3" s="1"/>
  <c r="IY193" i="3"/>
  <c r="IY159" i="3" s="1"/>
  <c r="IZ193" i="3" s="1"/>
  <c r="IY160" i="3"/>
  <c r="IZ194" i="3" s="1"/>
  <c r="JP9158" i="3"/>
  <c r="JP9156" i="3"/>
  <c r="JP9157" i="3"/>
  <c r="JP9159" i="3"/>
  <c r="JP9160" i="3"/>
  <c r="IT141" i="3"/>
  <c r="IU175" i="3" s="1"/>
  <c r="JH9129" i="3"/>
  <c r="JH9130" i="3"/>
  <c r="JH9128" i="3"/>
  <c r="JB9111" i="3"/>
  <c r="JB9112" i="3"/>
  <c r="IR136" i="3"/>
  <c r="IS170" i="3" s="1"/>
  <c r="JB9110" i="3"/>
  <c r="JB9109" i="3"/>
  <c r="JD9117" i="3"/>
  <c r="JD9119" i="3"/>
  <c r="JD9118" i="3"/>
  <c r="JM9141" i="3"/>
  <c r="JM9144" i="3"/>
  <c r="JM9138" i="3"/>
  <c r="JM9137" i="3"/>
  <c r="JM9139" i="3"/>
  <c r="JM9140" i="3"/>
  <c r="JM9146" i="3"/>
  <c r="JM9147" i="3"/>
  <c r="JG9123" i="3"/>
  <c r="JM9145" i="3"/>
  <c r="IV146" i="3"/>
  <c r="IW180" i="3" s="1"/>
  <c r="JM9142" i="3"/>
  <c r="JM9143" i="3"/>
  <c r="IT139" i="3"/>
  <c r="IU173" i="3" s="1"/>
  <c r="IX154" i="3"/>
  <c r="IY188" i="3" s="1"/>
  <c r="IQ133" i="3"/>
  <c r="IR167" i="3" s="1"/>
  <c r="IR135" i="3"/>
  <c r="Z264" i="3"/>
  <c r="BA264" i="3" s="1"/>
  <c r="JG9124" i="3"/>
  <c r="JG9125" i="3"/>
  <c r="JG9126" i="3"/>
  <c r="IU177" i="3"/>
  <c r="IU143" i="3" s="1"/>
  <c r="IU144" i="3"/>
  <c r="IU176" i="3"/>
  <c r="IW148" i="3"/>
  <c r="IX182" i="3" s="1"/>
  <c r="IY156" i="3"/>
  <c r="IZ190" i="3" s="1"/>
  <c r="IW183" i="3"/>
  <c r="IW149" i="3" s="1"/>
  <c r="IX183" i="3" s="1"/>
  <c r="IW185" i="3"/>
  <c r="IW151" i="3" s="1"/>
  <c r="IX185" i="3" s="1"/>
  <c r="IW152" i="3"/>
  <c r="IW184" i="3"/>
  <c r="IW150" i="3" s="1"/>
  <c r="Z261" i="3" s="1"/>
  <c r="BA261" i="3" s="1"/>
  <c r="IY191" i="3"/>
  <c r="IY157" i="3" s="1"/>
  <c r="IY158" i="3"/>
  <c r="JA196" i="3"/>
  <c r="JA9107" i="3"/>
  <c r="JD9115" i="3"/>
  <c r="JD9116" i="3"/>
  <c r="JO9152" i="3"/>
  <c r="JO9150" i="3"/>
  <c r="JO9153" i="3"/>
  <c r="JO9154" i="3"/>
  <c r="JO9151" i="3"/>
  <c r="JY9181" i="3"/>
  <c r="JY9180" i="3"/>
  <c r="KB9187" i="3"/>
  <c r="JR9163" i="3"/>
  <c r="JR9164" i="3"/>
  <c r="KB9188" i="3"/>
  <c r="KB9189" i="3"/>
  <c r="KB9186" i="3"/>
  <c r="JW9174" i="3"/>
  <c r="JW9175" i="3"/>
  <c r="JU9168" i="3"/>
  <c r="JU9171" i="3"/>
  <c r="JU9170" i="3"/>
  <c r="JU9169" i="3"/>
  <c r="JM9136" i="3"/>
  <c r="KE9197" i="3"/>
  <c r="KE9196" i="3"/>
  <c r="JY9178" i="3"/>
  <c r="JY9179" i="3"/>
  <c r="KD9192" i="3"/>
  <c r="KA9184" i="3"/>
  <c r="KD9194" i="3"/>
  <c r="KD9193" i="3"/>
  <c r="IT140" i="3" l="1"/>
  <c r="IU174" i="3" s="1"/>
  <c r="IZ160" i="3"/>
  <c r="JA194" i="3" s="1"/>
  <c r="IZ161" i="3"/>
  <c r="JA195" i="3" s="1"/>
  <c r="IU142" i="3"/>
  <c r="IV176" i="3" s="1"/>
  <c r="JQ9159" i="3"/>
  <c r="JQ9160" i="3"/>
  <c r="JQ9161" i="3"/>
  <c r="JQ9158" i="3"/>
  <c r="JQ9157" i="3"/>
  <c r="JI9131" i="3"/>
  <c r="JI9130" i="3"/>
  <c r="JI9129" i="3"/>
  <c r="IS137" i="3"/>
  <c r="IT171" i="3" s="1"/>
  <c r="JC9113" i="3"/>
  <c r="JC9112" i="3"/>
  <c r="IS136" i="3"/>
  <c r="IT170" i="3" s="1"/>
  <c r="JC9111" i="3"/>
  <c r="JC9110" i="3"/>
  <c r="JN9145" i="3"/>
  <c r="JE9118" i="3"/>
  <c r="JE9120" i="3"/>
  <c r="JE9119" i="3"/>
  <c r="IY155" i="3"/>
  <c r="IZ189" i="3" s="1"/>
  <c r="JN9144" i="3"/>
  <c r="JN9143" i="3"/>
  <c r="JN9142" i="3"/>
  <c r="IW147" i="3"/>
  <c r="IX181" i="3" s="1"/>
  <c r="JN9147" i="3"/>
  <c r="JN9148" i="3"/>
  <c r="JN9146" i="3"/>
  <c r="JN9140" i="3"/>
  <c r="JN9141" i="3"/>
  <c r="JN9139" i="3"/>
  <c r="JN9138" i="3"/>
  <c r="IR134" i="3"/>
  <c r="IS168" i="3" s="1"/>
  <c r="IU141" i="3"/>
  <c r="IV175" i="3" s="1"/>
  <c r="IS169" i="3"/>
  <c r="IR109" i="3"/>
  <c r="IR108" i="3"/>
  <c r="IR114" i="3" s="1"/>
  <c r="IR115" i="3" s="1"/>
  <c r="IR133" i="3" s="1"/>
  <c r="IS108" i="3" s="1"/>
  <c r="IS114" i="3" s="1"/>
  <c r="IS115" i="3" s="1"/>
  <c r="JH9124" i="3"/>
  <c r="JH9125" i="3"/>
  <c r="JH9127" i="3"/>
  <c r="JH9126" i="3"/>
  <c r="IV178" i="3"/>
  <c r="IV144" i="3" s="1"/>
  <c r="IV145" i="3"/>
  <c r="IV177" i="3"/>
  <c r="IV143" i="3" s="1"/>
  <c r="Z259" i="3"/>
  <c r="BA259" i="3" s="1"/>
  <c r="Z260" i="3"/>
  <c r="BA260" i="3" s="1"/>
  <c r="Z262" i="3"/>
  <c r="BA262" i="3" s="1"/>
  <c r="IX151" i="3"/>
  <c r="IX186" i="3"/>
  <c r="IX152" i="3" s="1"/>
  <c r="IX153" i="3"/>
  <c r="Z263" i="3"/>
  <c r="BA263" i="3" s="1"/>
  <c r="IZ191" i="3"/>
  <c r="IZ157" i="3" s="1"/>
  <c r="JA191" i="3" s="1"/>
  <c r="IX149" i="3"/>
  <c r="IY183" i="3" s="1"/>
  <c r="IX184" i="3"/>
  <c r="IX150" i="3" s="1"/>
  <c r="IY184" i="3" s="1"/>
  <c r="JB9108" i="3"/>
  <c r="IZ159" i="3"/>
  <c r="IZ192" i="3"/>
  <c r="IZ158" i="3" s="1"/>
  <c r="JA192" i="3" s="1"/>
  <c r="JE9116" i="3"/>
  <c r="JE9117" i="3"/>
  <c r="JP9151" i="3"/>
  <c r="JP9154" i="3"/>
  <c r="JP9155" i="3"/>
  <c r="JP9153" i="3"/>
  <c r="JP9152" i="3"/>
  <c r="JZ9182" i="3"/>
  <c r="JZ9181" i="3"/>
  <c r="KC9187" i="3"/>
  <c r="JS9164" i="3"/>
  <c r="JS9165" i="3"/>
  <c r="KC9190" i="3"/>
  <c r="KC9189" i="3"/>
  <c r="KC9188" i="3"/>
  <c r="JX9176" i="3"/>
  <c r="JX9175" i="3"/>
  <c r="JV9169" i="3"/>
  <c r="JV9170" i="3"/>
  <c r="JV9172" i="3"/>
  <c r="JV9171" i="3"/>
  <c r="JN9137" i="3"/>
  <c r="KF9197" i="3"/>
  <c r="KF9198" i="3"/>
  <c r="JZ9179" i="3"/>
  <c r="JZ9180" i="3"/>
  <c r="KB9185" i="3"/>
  <c r="KE9193" i="3"/>
  <c r="KE9195" i="3"/>
  <c r="KE9194" i="3"/>
  <c r="IU140" i="3" l="1"/>
  <c r="IV174" i="3" s="1"/>
  <c r="JA161" i="3"/>
  <c r="JB195" i="3" s="1"/>
  <c r="JA162" i="3"/>
  <c r="IT138" i="3"/>
  <c r="IU172" i="3" s="1"/>
  <c r="JR9158" i="3"/>
  <c r="JR9159" i="3"/>
  <c r="JR9162" i="3"/>
  <c r="JR9161" i="3"/>
  <c r="JR9160" i="3"/>
  <c r="JJ9130" i="3"/>
  <c r="JJ9131" i="3"/>
  <c r="JJ9132" i="3"/>
  <c r="IT137" i="3"/>
  <c r="IU171" i="3" s="1"/>
  <c r="IV142" i="3"/>
  <c r="IW176" i="3" s="1"/>
  <c r="IZ156" i="3"/>
  <c r="JA190" i="3" s="1"/>
  <c r="JD9114" i="3"/>
  <c r="JD9113" i="3"/>
  <c r="IX148" i="3"/>
  <c r="IY182" i="3" s="1"/>
  <c r="JD9111" i="3"/>
  <c r="JD9112" i="3"/>
  <c r="Z258" i="3"/>
  <c r="BA258" i="3" s="1"/>
  <c r="JO9146" i="3"/>
  <c r="JF9119" i="3"/>
  <c r="JF9121" i="3"/>
  <c r="JF9120" i="3"/>
  <c r="JO9141" i="3"/>
  <c r="JO9139" i="3"/>
  <c r="JO9140" i="3"/>
  <c r="JO9148" i="3"/>
  <c r="JO9149" i="3"/>
  <c r="JO9147" i="3"/>
  <c r="JO9142" i="3"/>
  <c r="JO9143" i="3"/>
  <c r="JO9144" i="3"/>
  <c r="JO9145" i="3"/>
  <c r="IS135" i="3"/>
  <c r="IT169" i="3" s="1"/>
  <c r="IS109" i="3"/>
  <c r="IS134" i="3"/>
  <c r="IT168" i="3" s="1"/>
  <c r="IS167" i="3"/>
  <c r="IS133" i="3" s="1"/>
  <c r="JI9126" i="3"/>
  <c r="JI9125" i="3"/>
  <c r="JI9127" i="3"/>
  <c r="JI9128" i="3"/>
  <c r="IW179" i="3"/>
  <c r="IW145" i="3" s="1"/>
  <c r="IW146" i="3"/>
  <c r="IW177" i="3"/>
  <c r="IW178" i="3"/>
  <c r="IW144" i="3" s="1"/>
  <c r="IY150" i="3"/>
  <c r="IZ184" i="3" s="1"/>
  <c r="JA158" i="3"/>
  <c r="JB192" i="3" s="1"/>
  <c r="IY187" i="3"/>
  <c r="IY153" i="3" s="1"/>
  <c r="IY154" i="3"/>
  <c r="IY186" i="3"/>
  <c r="IY152" i="3" s="1"/>
  <c r="IY185" i="3"/>
  <c r="IY151" i="3" s="1"/>
  <c r="IZ185" i="3" s="1"/>
  <c r="JA193" i="3"/>
  <c r="JA159" i="3" s="1"/>
  <c r="JB193" i="3" s="1"/>
  <c r="JA160" i="3"/>
  <c r="JC9109" i="3"/>
  <c r="JF9118" i="3"/>
  <c r="JF9117" i="3"/>
  <c r="JQ9152" i="3"/>
  <c r="JQ9153" i="3"/>
  <c r="JQ9155" i="3"/>
  <c r="JQ9156" i="3"/>
  <c r="JQ9154" i="3"/>
  <c r="KA9183" i="3"/>
  <c r="KA9182" i="3"/>
  <c r="KD9188" i="3"/>
  <c r="JT9166" i="3"/>
  <c r="JT9165" i="3"/>
  <c r="KD9189" i="3"/>
  <c r="KD9191" i="3"/>
  <c r="KD9190" i="3"/>
  <c r="JY9176" i="3"/>
  <c r="JY9177" i="3"/>
  <c r="JW9171" i="3"/>
  <c r="JW9173" i="3"/>
  <c r="JW9172" i="3"/>
  <c r="JW9170" i="3"/>
  <c r="JO9138" i="3"/>
  <c r="KG9198" i="3"/>
  <c r="KG9199" i="3"/>
  <c r="KA9181" i="3"/>
  <c r="KA9180" i="3"/>
  <c r="KF9194" i="3"/>
  <c r="KC9186" i="3"/>
  <c r="KF9196" i="3"/>
  <c r="KF9195" i="3"/>
  <c r="IV141" i="3" l="1"/>
  <c r="IW175" i="3" s="1"/>
  <c r="IU139" i="3"/>
  <c r="IV173" i="3" s="1"/>
  <c r="JB196" i="3"/>
  <c r="JB162" i="3" s="1"/>
  <c r="JC196" i="3" s="1"/>
  <c r="JB9107" i="3"/>
  <c r="JS9160" i="3"/>
  <c r="JS9161" i="3"/>
  <c r="JS9163" i="3"/>
  <c r="JS9162" i="3"/>
  <c r="JS9159" i="3"/>
  <c r="IW143" i="3"/>
  <c r="Z254" i="3" s="1"/>
  <c r="BA254" i="3" s="1"/>
  <c r="IU138" i="3"/>
  <c r="IV139" i="3" s="1"/>
  <c r="JA157" i="3"/>
  <c r="JB191" i="3" s="1"/>
  <c r="JK9132" i="3"/>
  <c r="JK9133" i="3"/>
  <c r="JK9131" i="3"/>
  <c r="IY149" i="3"/>
  <c r="IZ183" i="3" s="1"/>
  <c r="JG9120" i="3"/>
  <c r="JE9115" i="3"/>
  <c r="JE9114" i="3"/>
  <c r="JE9112" i="3"/>
  <c r="JE9113" i="3"/>
  <c r="JG9122" i="3"/>
  <c r="JG9121" i="3"/>
  <c r="JP9147" i="3"/>
  <c r="JP9145" i="3"/>
  <c r="JP9144" i="3"/>
  <c r="JP9143" i="3"/>
  <c r="JP9142" i="3"/>
  <c r="IT136" i="3"/>
  <c r="IU170" i="3" s="1"/>
  <c r="JP9150" i="3"/>
  <c r="JP9149" i="3"/>
  <c r="JP9148" i="3"/>
  <c r="JP9140" i="3"/>
  <c r="JP9141" i="3"/>
  <c r="JP9146" i="3"/>
  <c r="IV140" i="3"/>
  <c r="IW174" i="3" s="1"/>
  <c r="IT135" i="3"/>
  <c r="IU169" i="3" s="1"/>
  <c r="IT134" i="3"/>
  <c r="IU168" i="3" s="1"/>
  <c r="JJ9126" i="3"/>
  <c r="IT108" i="3"/>
  <c r="IT114" i="3" s="1"/>
  <c r="IT115" i="3" s="1"/>
  <c r="IT109" i="3"/>
  <c r="JJ9127" i="3"/>
  <c r="JJ9129" i="3"/>
  <c r="JJ9128" i="3"/>
  <c r="IT167" i="3"/>
  <c r="Z257" i="3"/>
  <c r="BA257" i="3" s="1"/>
  <c r="IX180" i="3"/>
  <c r="IX146" i="3" s="1"/>
  <c r="IX147" i="3"/>
  <c r="Z255" i="3"/>
  <c r="BA255" i="3" s="1"/>
  <c r="IX178" i="3"/>
  <c r="IX179" i="3"/>
  <c r="IX145" i="3" s="1"/>
  <c r="Z256" i="3"/>
  <c r="BA256" i="3" s="1"/>
  <c r="JB159" i="3"/>
  <c r="JC193" i="3" s="1"/>
  <c r="IZ151" i="3"/>
  <c r="JA185" i="3" s="1"/>
  <c r="IZ186" i="3"/>
  <c r="IZ152" i="3" s="1"/>
  <c r="JA186" i="3" s="1"/>
  <c r="IZ188" i="3"/>
  <c r="IZ154" i="3" s="1"/>
  <c r="JA188" i="3" s="1"/>
  <c r="IZ155" i="3"/>
  <c r="IZ187" i="3"/>
  <c r="IZ153" i="3" s="1"/>
  <c r="JD9110" i="3"/>
  <c r="JB194" i="3"/>
  <c r="JB160" i="3" s="1"/>
  <c r="JC194" i="3" s="1"/>
  <c r="JB161" i="3"/>
  <c r="JG9119" i="3"/>
  <c r="JG9118" i="3"/>
  <c r="JR9154" i="3"/>
  <c r="JR9156" i="3"/>
  <c r="JR9157" i="3"/>
  <c r="JR9155" i="3"/>
  <c r="JR9153" i="3"/>
  <c r="KB9183" i="3"/>
  <c r="KB9184" i="3"/>
  <c r="KE9190" i="3"/>
  <c r="JU9167" i="3"/>
  <c r="JU9166" i="3"/>
  <c r="KE9192" i="3"/>
  <c r="KE9191" i="3"/>
  <c r="KE9189" i="3"/>
  <c r="JZ9178" i="3"/>
  <c r="JZ9177" i="3"/>
  <c r="JX9172" i="3"/>
  <c r="JX9171" i="3"/>
  <c r="JX9173" i="3"/>
  <c r="JX9174" i="3"/>
  <c r="JP9139" i="3"/>
  <c r="KG9195" i="3"/>
  <c r="KB9181" i="3"/>
  <c r="KB9182" i="3"/>
  <c r="KD9187" i="3"/>
  <c r="KG9197" i="3"/>
  <c r="KG9196" i="3"/>
  <c r="IW142" i="3" l="1"/>
  <c r="IX176" i="3" s="1"/>
  <c r="JC9107" i="3"/>
  <c r="JC9108" i="3"/>
  <c r="IV172" i="3"/>
  <c r="JB158" i="3"/>
  <c r="JC192" i="3" s="1"/>
  <c r="JT9160" i="3"/>
  <c r="IX177" i="3"/>
  <c r="IX143" i="3" s="1"/>
  <c r="IY177" i="3" s="1"/>
  <c r="IX144" i="3"/>
  <c r="IY178" i="3" s="1"/>
  <c r="JT9162" i="3"/>
  <c r="JT9163" i="3"/>
  <c r="JT9164" i="3"/>
  <c r="JT9161" i="3"/>
  <c r="IZ150" i="3"/>
  <c r="JA184" i="3" s="1"/>
  <c r="JL9134" i="3"/>
  <c r="JL9133" i="3"/>
  <c r="JL9132" i="3"/>
  <c r="JF9116" i="3"/>
  <c r="JF9115" i="3"/>
  <c r="JF9114" i="3"/>
  <c r="JF9113" i="3"/>
  <c r="JH9121" i="3"/>
  <c r="JH9123" i="3"/>
  <c r="JH9122" i="3"/>
  <c r="JQ9148" i="3"/>
  <c r="JQ9141" i="3"/>
  <c r="JQ9146" i="3"/>
  <c r="JQ9147" i="3"/>
  <c r="IU135" i="3"/>
  <c r="IV169" i="3" s="1"/>
  <c r="JQ9149" i="3"/>
  <c r="JQ9151" i="3"/>
  <c r="JQ9150" i="3"/>
  <c r="IW141" i="3"/>
  <c r="Z252" i="3" s="1"/>
  <c r="BA252" i="3" s="1"/>
  <c r="IU137" i="3"/>
  <c r="IV171" i="3" s="1"/>
  <c r="JQ9142" i="3"/>
  <c r="JQ9143" i="3"/>
  <c r="JQ9145" i="3"/>
  <c r="JQ9144" i="3"/>
  <c r="IU136" i="3"/>
  <c r="JK9127" i="3"/>
  <c r="IT133" i="3"/>
  <c r="IU109" i="3" s="1"/>
  <c r="JK9128" i="3"/>
  <c r="JK9129" i="3"/>
  <c r="JK9130" i="3"/>
  <c r="IY181" i="3"/>
  <c r="IY147" i="3" s="1"/>
  <c r="IY148" i="3"/>
  <c r="IW173" i="3"/>
  <c r="IW140" i="3"/>
  <c r="IY180" i="3"/>
  <c r="IY146" i="3" s="1"/>
  <c r="IY179" i="3"/>
  <c r="JC160" i="3"/>
  <c r="JD194" i="3" s="1"/>
  <c r="JA187" i="3"/>
  <c r="JA153" i="3" s="1"/>
  <c r="JA189" i="3"/>
  <c r="JA155" i="3" s="1"/>
  <c r="JA156" i="3"/>
  <c r="JA152" i="3"/>
  <c r="JB186" i="3" s="1"/>
  <c r="JA154" i="3"/>
  <c r="JC159" i="3"/>
  <c r="JD193" i="3" s="1"/>
  <c r="JC162" i="3"/>
  <c r="JC195" i="3"/>
  <c r="JC161" i="3" s="1"/>
  <c r="JE9111" i="3"/>
  <c r="JH9119" i="3"/>
  <c r="JH9120" i="3"/>
  <c r="JS9155" i="3"/>
  <c r="JS9158" i="3"/>
  <c r="JS9157" i="3"/>
  <c r="JS9156" i="3"/>
  <c r="JS9154" i="3"/>
  <c r="KC9184" i="3"/>
  <c r="KC9185" i="3"/>
  <c r="KF9190" i="3"/>
  <c r="KF9191" i="3"/>
  <c r="JV9167" i="3"/>
  <c r="JV9168" i="3"/>
  <c r="KF9192" i="3"/>
  <c r="KF9193" i="3"/>
  <c r="KA9178" i="3"/>
  <c r="KA9179" i="3"/>
  <c r="JY9175" i="3"/>
  <c r="JY9174" i="3"/>
  <c r="JY9173" i="3"/>
  <c r="JY9172" i="3"/>
  <c r="JQ9140" i="3"/>
  <c r="KC9183" i="3"/>
  <c r="KC9182" i="3"/>
  <c r="KE9188" i="3"/>
  <c r="Z253" i="3" l="1"/>
  <c r="BA253" i="3" s="1"/>
  <c r="JD9108" i="3"/>
  <c r="JD9109" i="3"/>
  <c r="IY145" i="3"/>
  <c r="IZ179" i="3" s="1"/>
  <c r="JA151" i="3"/>
  <c r="JB185" i="3" s="1"/>
  <c r="JU9162" i="3"/>
  <c r="JU9161" i="3"/>
  <c r="JU9164" i="3"/>
  <c r="JU9165" i="3"/>
  <c r="JU9163" i="3"/>
  <c r="JM9133" i="3"/>
  <c r="JM9135" i="3"/>
  <c r="JM9134" i="3"/>
  <c r="JG9116" i="3"/>
  <c r="JG9117" i="3"/>
  <c r="JG9115" i="3"/>
  <c r="JG9114" i="3"/>
  <c r="JI9122" i="3"/>
  <c r="JI9124" i="3"/>
  <c r="JI9123" i="3"/>
  <c r="JR9150" i="3"/>
  <c r="IV138" i="3"/>
  <c r="IW172" i="3" s="1"/>
  <c r="JR9143" i="3"/>
  <c r="JR9147" i="3"/>
  <c r="JR9142" i="3"/>
  <c r="IX175" i="3"/>
  <c r="IX141" i="3" s="1"/>
  <c r="IY175" i="3" s="1"/>
  <c r="IX142" i="3"/>
  <c r="IY176" i="3" s="1"/>
  <c r="JR9151" i="3"/>
  <c r="JR9152" i="3"/>
  <c r="JR9149" i="3"/>
  <c r="IY144" i="3"/>
  <c r="IZ178" i="3" s="1"/>
  <c r="JR9144" i="3"/>
  <c r="JR9146" i="3"/>
  <c r="JR9145" i="3"/>
  <c r="JR9148" i="3"/>
  <c r="IU134" i="3"/>
  <c r="IV168" i="3" s="1"/>
  <c r="IV170" i="3"/>
  <c r="IV136" i="3" s="1"/>
  <c r="IW170" i="3" s="1"/>
  <c r="IV137" i="3"/>
  <c r="IW171" i="3" s="1"/>
  <c r="IU167" i="3"/>
  <c r="IU108" i="3"/>
  <c r="IU114" i="3" s="1"/>
  <c r="IU115" i="3" s="1"/>
  <c r="JL9128" i="3"/>
  <c r="JL9129" i="3"/>
  <c r="JL9130" i="3"/>
  <c r="JL9131" i="3"/>
  <c r="IZ182" i="3"/>
  <c r="IZ148" i="3" s="1"/>
  <c r="IZ149" i="3"/>
  <c r="IX174" i="3"/>
  <c r="Z251" i="3"/>
  <c r="BA251" i="3" s="1"/>
  <c r="IZ180" i="3"/>
  <c r="IZ181" i="3"/>
  <c r="IZ147" i="3" s="1"/>
  <c r="JD160" i="3"/>
  <c r="JE194" i="3" s="1"/>
  <c r="JB187" i="3"/>
  <c r="JB153" i="3" s="1"/>
  <c r="JC187" i="3" s="1"/>
  <c r="JB188" i="3"/>
  <c r="JB154" i="3" s="1"/>
  <c r="JC188" i="3" s="1"/>
  <c r="JD195" i="3"/>
  <c r="JD161" i="3" s="1"/>
  <c r="JE195" i="3" s="1"/>
  <c r="JB157" i="3"/>
  <c r="JB190" i="3"/>
  <c r="JB156" i="3" s="1"/>
  <c r="JB189" i="3"/>
  <c r="JB155" i="3" s="1"/>
  <c r="JF9112" i="3"/>
  <c r="JD9107" i="3"/>
  <c r="JE9108" i="3" s="1"/>
  <c r="JD196" i="3"/>
  <c r="JD162" i="3" s="1"/>
  <c r="JI9120" i="3"/>
  <c r="JI9121" i="3"/>
  <c r="JT9156" i="3"/>
  <c r="JT9157" i="3"/>
  <c r="JT9159" i="3"/>
  <c r="JT9158" i="3"/>
  <c r="JT9155" i="3"/>
  <c r="KD9186" i="3"/>
  <c r="KD9185" i="3"/>
  <c r="JW9168" i="3"/>
  <c r="JW9169" i="3"/>
  <c r="KG9194" i="3"/>
  <c r="KG9193" i="3"/>
  <c r="KG9192" i="3"/>
  <c r="KG9191" i="3"/>
  <c r="KB9179" i="3"/>
  <c r="KB9180" i="3"/>
  <c r="JZ9173" i="3"/>
  <c r="JZ9174" i="3"/>
  <c r="JZ9176" i="3"/>
  <c r="JZ9175" i="3"/>
  <c r="JR9141" i="3"/>
  <c r="KD9183" i="3"/>
  <c r="KD9184" i="3"/>
  <c r="KF9189" i="3"/>
  <c r="IZ146" i="3" l="1"/>
  <c r="JE9110" i="3"/>
  <c r="JE9109" i="3"/>
  <c r="JB152" i="3"/>
  <c r="JC186" i="3" s="1"/>
  <c r="JV9163" i="3"/>
  <c r="JV9166" i="3"/>
  <c r="JV9165" i="3"/>
  <c r="JV9164" i="3"/>
  <c r="JV9162" i="3"/>
  <c r="JN9134" i="3"/>
  <c r="JN9136" i="3"/>
  <c r="JN9135" i="3"/>
  <c r="JJ9123" i="3"/>
  <c r="JH9118" i="3"/>
  <c r="JH9117" i="3"/>
  <c r="JH9116" i="3"/>
  <c r="JH9115" i="3"/>
  <c r="IW139" i="3"/>
  <c r="Z250" i="3" s="1"/>
  <c r="BA250" i="3" s="1"/>
  <c r="JJ9125" i="3"/>
  <c r="JJ9124" i="3"/>
  <c r="JS9145" i="3"/>
  <c r="JS9148" i="3"/>
  <c r="IZ145" i="3"/>
  <c r="JA179" i="3" s="1"/>
  <c r="IY143" i="3"/>
  <c r="IZ177" i="3" s="1"/>
  <c r="IV135" i="3"/>
  <c r="IW169" i="3" s="1"/>
  <c r="JS9146" i="3"/>
  <c r="JS9147" i="3"/>
  <c r="JS9144" i="3"/>
  <c r="JS9149" i="3"/>
  <c r="JS9150" i="3"/>
  <c r="JS9152" i="3"/>
  <c r="JS9153" i="3"/>
  <c r="JS9151" i="3"/>
  <c r="JS9143" i="3"/>
  <c r="IW137" i="3"/>
  <c r="IX171" i="3" s="1"/>
  <c r="IW138" i="3"/>
  <c r="IU133" i="3"/>
  <c r="IV109" i="3" s="1"/>
  <c r="JM9129" i="3"/>
  <c r="JM9130" i="3"/>
  <c r="IY142" i="3"/>
  <c r="IZ176" i="3" s="1"/>
  <c r="JM9132" i="3"/>
  <c r="JM9131" i="3"/>
  <c r="JA183" i="3"/>
  <c r="JA149" i="3" s="1"/>
  <c r="JA150" i="3"/>
  <c r="JA180" i="3"/>
  <c r="JE161" i="3"/>
  <c r="JF195" i="3" s="1"/>
  <c r="JA181" i="3"/>
  <c r="JA147" i="3" s="1"/>
  <c r="JB181" i="3" s="1"/>
  <c r="JA182" i="3"/>
  <c r="JA148" i="3" s="1"/>
  <c r="JE9107" i="3"/>
  <c r="JC154" i="3"/>
  <c r="JD188" i="3" s="1"/>
  <c r="JE196" i="3"/>
  <c r="JE162" i="3" s="1"/>
  <c r="JF196" i="3" s="1"/>
  <c r="JC190" i="3"/>
  <c r="JC156" i="3" s="1"/>
  <c r="JC191" i="3"/>
  <c r="JC157" i="3" s="1"/>
  <c r="JC158" i="3"/>
  <c r="JC189" i="3"/>
  <c r="JC155" i="3" s="1"/>
  <c r="JD189" i="3" s="1"/>
  <c r="JG9113" i="3"/>
  <c r="JJ9121" i="3"/>
  <c r="JJ9122" i="3"/>
  <c r="JU9158" i="3"/>
  <c r="JU9159" i="3"/>
  <c r="JU9160" i="3"/>
  <c r="JU9157" i="3"/>
  <c r="JU9156" i="3"/>
  <c r="KE9186" i="3"/>
  <c r="KE9187" i="3"/>
  <c r="JX9170" i="3"/>
  <c r="JX9169" i="3"/>
  <c r="KC9181" i="3"/>
  <c r="KC9180" i="3"/>
  <c r="KA9175" i="3"/>
  <c r="KA9176" i="3"/>
  <c r="KA9177" i="3"/>
  <c r="KA9174" i="3"/>
  <c r="JS9142" i="3"/>
  <c r="KE9184" i="3"/>
  <c r="KE9185" i="3"/>
  <c r="KG9190" i="3"/>
  <c r="JF9108" i="3" l="1"/>
  <c r="JC153" i="3"/>
  <c r="JD187" i="3" s="1"/>
  <c r="JF9109" i="3"/>
  <c r="JF9111" i="3"/>
  <c r="JF9110" i="3"/>
  <c r="IX173" i="3"/>
  <c r="IX139" i="3" s="1"/>
  <c r="JW9163" i="3"/>
  <c r="JW9164" i="3"/>
  <c r="JW9165" i="3"/>
  <c r="JW9166" i="3"/>
  <c r="JW9167" i="3"/>
  <c r="JO9135" i="3"/>
  <c r="JO9137" i="3"/>
  <c r="JO9136" i="3"/>
  <c r="IX140" i="3"/>
  <c r="IY174" i="3" s="1"/>
  <c r="JA146" i="3"/>
  <c r="JB180" i="3" s="1"/>
  <c r="JI9118" i="3"/>
  <c r="JI9119" i="3"/>
  <c r="JI9117" i="3"/>
  <c r="JI9116" i="3"/>
  <c r="JT9144" i="3"/>
  <c r="IZ144" i="3"/>
  <c r="JA178" i="3" s="1"/>
  <c r="JK9124" i="3"/>
  <c r="IW136" i="3"/>
  <c r="IX170" i="3" s="1"/>
  <c r="JK9126" i="3"/>
  <c r="JK9125" i="3"/>
  <c r="JT9147" i="3"/>
  <c r="JT9151" i="3"/>
  <c r="JT9153" i="3"/>
  <c r="JT9154" i="3"/>
  <c r="JT9152" i="3"/>
  <c r="JT9150" i="3"/>
  <c r="JT9149" i="3"/>
  <c r="JT9146" i="3"/>
  <c r="JT9148" i="3"/>
  <c r="JT9145" i="3"/>
  <c r="JN9130" i="3"/>
  <c r="Z248" i="3"/>
  <c r="BA248" i="3" s="1"/>
  <c r="IX172" i="3"/>
  <c r="IX138" i="3" s="1"/>
  <c r="IY172" i="3" s="1"/>
  <c r="Z249" i="3"/>
  <c r="BA249" i="3" s="1"/>
  <c r="IV134" i="3"/>
  <c r="IW168" i="3" s="1"/>
  <c r="IV167" i="3"/>
  <c r="IV108" i="3"/>
  <c r="IV114" i="3" s="1"/>
  <c r="IV115" i="3" s="1"/>
  <c r="JN9131" i="3"/>
  <c r="IZ143" i="3"/>
  <c r="JA177" i="3" s="1"/>
  <c r="JN9132" i="3"/>
  <c r="JN9133" i="3"/>
  <c r="JB184" i="3"/>
  <c r="JB150" i="3" s="1"/>
  <c r="JB151" i="3"/>
  <c r="JB183" i="3"/>
  <c r="JB149" i="3" s="1"/>
  <c r="JC183" i="3" s="1"/>
  <c r="JB182" i="3"/>
  <c r="JB148" i="3" s="1"/>
  <c r="JF9107" i="3"/>
  <c r="JF162" i="3"/>
  <c r="JG196" i="3" s="1"/>
  <c r="JD154" i="3"/>
  <c r="JE188" i="3" s="1"/>
  <c r="JD155" i="3"/>
  <c r="JE189" i="3" s="1"/>
  <c r="JD159" i="3"/>
  <c r="JD192" i="3"/>
  <c r="JD158" i="3" s="1"/>
  <c r="JD191" i="3"/>
  <c r="JD157" i="3" s="1"/>
  <c r="JD190" i="3"/>
  <c r="JD156" i="3" s="1"/>
  <c r="JE190" i="3" s="1"/>
  <c r="JH9114" i="3"/>
  <c r="JK9122" i="3"/>
  <c r="JK9123" i="3"/>
  <c r="JV9157" i="3"/>
  <c r="JV9161" i="3"/>
  <c r="JV9160" i="3"/>
  <c r="JV9159" i="3"/>
  <c r="JV9158" i="3"/>
  <c r="KF9187" i="3"/>
  <c r="KF9188" i="3"/>
  <c r="JY9171" i="3"/>
  <c r="JY9170" i="3"/>
  <c r="KD9182" i="3"/>
  <c r="KD9181" i="3"/>
  <c r="KB9175" i="3"/>
  <c r="KB9177" i="3"/>
  <c r="KB9178" i="3"/>
  <c r="KB9176" i="3"/>
  <c r="JT9143" i="3"/>
  <c r="KF9186" i="3"/>
  <c r="KF9185" i="3"/>
  <c r="JG9109" i="3" l="1"/>
  <c r="JG9110" i="3"/>
  <c r="JG9111" i="3"/>
  <c r="JG9112" i="3"/>
  <c r="IY141" i="3"/>
  <c r="IZ175" i="3" s="1"/>
  <c r="JB147" i="3"/>
  <c r="JC181" i="3" s="1"/>
  <c r="JX9167" i="3"/>
  <c r="JX9168" i="3"/>
  <c r="JX9166" i="3"/>
  <c r="JX9164" i="3"/>
  <c r="JX9165" i="3"/>
  <c r="JP9136" i="3"/>
  <c r="JP9137" i="3"/>
  <c r="JP9138" i="3"/>
  <c r="IX137" i="3"/>
  <c r="IY171" i="3" s="1"/>
  <c r="JA145" i="3"/>
  <c r="JB179" i="3" s="1"/>
  <c r="JJ9120" i="3"/>
  <c r="JJ9119" i="3"/>
  <c r="JJ9117" i="3"/>
  <c r="JJ9118" i="3"/>
  <c r="JL9125" i="3"/>
  <c r="Z247" i="3"/>
  <c r="BA247" i="3" s="1"/>
  <c r="JL9127" i="3"/>
  <c r="JL9126" i="3"/>
  <c r="JU9148" i="3"/>
  <c r="JU9145" i="3"/>
  <c r="JU9152" i="3"/>
  <c r="JU9146" i="3"/>
  <c r="JU9147" i="3"/>
  <c r="JU9149" i="3"/>
  <c r="JU9150" i="3"/>
  <c r="JU9154" i="3"/>
  <c r="JU9155" i="3"/>
  <c r="JU9153" i="3"/>
  <c r="JU9151" i="3"/>
  <c r="IY173" i="3"/>
  <c r="IY139" i="3" s="1"/>
  <c r="IZ173" i="3" s="1"/>
  <c r="IY140" i="3"/>
  <c r="IW135" i="3"/>
  <c r="Z246" i="3" s="1"/>
  <c r="BA246" i="3" s="1"/>
  <c r="IV133" i="3"/>
  <c r="IW167" i="3" s="1"/>
  <c r="JA144" i="3"/>
  <c r="JB178" i="3" s="1"/>
  <c r="JO9132" i="3"/>
  <c r="JO9131" i="3"/>
  <c r="JO9134" i="3"/>
  <c r="JO9133" i="3"/>
  <c r="JC185" i="3"/>
  <c r="JC151" i="3" s="1"/>
  <c r="JC152" i="3"/>
  <c r="JG9107" i="3"/>
  <c r="JG9108" i="3"/>
  <c r="JC182" i="3"/>
  <c r="JC149" i="3"/>
  <c r="JC184" i="3"/>
  <c r="JC150" i="3" s="1"/>
  <c r="JD184" i="3" s="1"/>
  <c r="JE156" i="3"/>
  <c r="JF190" i="3" s="1"/>
  <c r="JE191" i="3"/>
  <c r="JE157" i="3" s="1"/>
  <c r="JF191" i="3" s="1"/>
  <c r="JE192" i="3"/>
  <c r="JE158" i="3" s="1"/>
  <c r="JE160" i="3"/>
  <c r="JE193" i="3"/>
  <c r="JE159" i="3" s="1"/>
  <c r="JE155" i="3"/>
  <c r="JF189" i="3" s="1"/>
  <c r="JI9115" i="3"/>
  <c r="JL9123" i="3"/>
  <c r="JL9124" i="3"/>
  <c r="JW9158" i="3"/>
  <c r="JW9159" i="3"/>
  <c r="JW9160" i="3"/>
  <c r="JW9161" i="3"/>
  <c r="JW9162" i="3"/>
  <c r="KG9188" i="3"/>
  <c r="KG9189" i="3"/>
  <c r="JH9110" i="3"/>
  <c r="JZ9172" i="3"/>
  <c r="JZ9171" i="3"/>
  <c r="KE9182" i="3"/>
  <c r="KE9183" i="3"/>
  <c r="KC9176" i="3"/>
  <c r="KC9178" i="3"/>
  <c r="KC9179" i="3"/>
  <c r="KC9177" i="3"/>
  <c r="JU9144" i="3"/>
  <c r="KG9187" i="3"/>
  <c r="KG9186" i="3"/>
  <c r="JC148" i="3" l="1"/>
  <c r="JH9112" i="3"/>
  <c r="JH9113" i="3"/>
  <c r="JH9111" i="3"/>
  <c r="IZ142" i="3"/>
  <c r="JA176" i="3" s="1"/>
  <c r="JY9165" i="3"/>
  <c r="JY9166" i="3"/>
  <c r="JY9169" i="3"/>
  <c r="JY9168" i="3"/>
  <c r="JY9167" i="3"/>
  <c r="JQ9138" i="3"/>
  <c r="JQ9139" i="3"/>
  <c r="JQ9137" i="3"/>
  <c r="IY138" i="3"/>
  <c r="IZ172" i="3" s="1"/>
  <c r="JB146" i="3"/>
  <c r="JC180" i="3" s="1"/>
  <c r="JK9121" i="3"/>
  <c r="JK9120" i="3"/>
  <c r="JK9118" i="3"/>
  <c r="JK9119" i="3"/>
  <c r="JM9126" i="3"/>
  <c r="JM9128" i="3"/>
  <c r="JM9127" i="3"/>
  <c r="JV9153" i="3"/>
  <c r="JV9147" i="3"/>
  <c r="JV9152" i="3"/>
  <c r="JV9151" i="3"/>
  <c r="JV9156" i="3"/>
  <c r="JV9155" i="3"/>
  <c r="JV9154" i="3"/>
  <c r="JV9150" i="3"/>
  <c r="JV9149" i="3"/>
  <c r="JV9146" i="3"/>
  <c r="JV9148" i="3"/>
  <c r="IZ174" i="3"/>
  <c r="IZ140" i="3" s="1"/>
  <c r="JA174" i="3" s="1"/>
  <c r="IZ141" i="3"/>
  <c r="IX136" i="3"/>
  <c r="IY137" i="3" s="1"/>
  <c r="IZ171" i="3" s="1"/>
  <c r="IX169" i="3"/>
  <c r="IW108" i="3"/>
  <c r="IW114" i="3" s="1"/>
  <c r="IW115" i="3" s="1"/>
  <c r="IW133" i="3" s="1"/>
  <c r="Z244" i="3" s="1"/>
  <c r="BA244" i="3" s="1"/>
  <c r="IW109" i="3"/>
  <c r="IW134" i="3"/>
  <c r="Z245" i="3" s="1"/>
  <c r="BA245" i="3" s="1"/>
  <c r="JB145" i="3"/>
  <c r="JC179" i="3" s="1"/>
  <c r="JP9133" i="3"/>
  <c r="JP9132" i="3"/>
  <c r="JP9134" i="3"/>
  <c r="JP9135" i="3"/>
  <c r="JH9108" i="3"/>
  <c r="JD186" i="3"/>
  <c r="JD152" i="3" s="1"/>
  <c r="JD153" i="3"/>
  <c r="JH9109" i="3"/>
  <c r="JD182" i="3"/>
  <c r="JD185" i="3"/>
  <c r="JD151" i="3" s="1"/>
  <c r="JE185" i="3" s="1"/>
  <c r="JD150" i="3"/>
  <c r="JE184" i="3" s="1"/>
  <c r="JD183" i="3"/>
  <c r="JD149" i="3" s="1"/>
  <c r="JF157" i="3"/>
  <c r="JG191" i="3" s="1"/>
  <c r="JF193" i="3"/>
  <c r="JF159" i="3" s="1"/>
  <c r="JF192" i="3"/>
  <c r="JF158" i="3" s="1"/>
  <c r="JG192" i="3" s="1"/>
  <c r="JF156" i="3"/>
  <c r="JG190" i="3" s="1"/>
  <c r="JF194" i="3"/>
  <c r="JF160" i="3" s="1"/>
  <c r="JF161" i="3"/>
  <c r="JJ9116" i="3"/>
  <c r="JM9125" i="3"/>
  <c r="JM9124" i="3"/>
  <c r="JX9162" i="3"/>
  <c r="JX9163" i="3"/>
  <c r="JX9161" i="3"/>
  <c r="JX9160" i="3"/>
  <c r="JX9159" i="3"/>
  <c r="KA9173" i="3"/>
  <c r="KA9172" i="3"/>
  <c r="KD9177" i="3"/>
  <c r="KF9183" i="3"/>
  <c r="KF9184" i="3"/>
  <c r="KD9179" i="3"/>
  <c r="KD9180" i="3"/>
  <c r="KD9178" i="3"/>
  <c r="JV9145" i="3"/>
  <c r="JI9111" i="3" l="1"/>
  <c r="JI9113" i="3"/>
  <c r="JI9114" i="3"/>
  <c r="JI9112" i="3"/>
  <c r="JA143" i="3"/>
  <c r="JB177" i="3" s="1"/>
  <c r="JZ9167" i="3"/>
  <c r="JC147" i="3"/>
  <c r="JD181" i="3" s="1"/>
  <c r="IZ139" i="3"/>
  <c r="JA173" i="3" s="1"/>
  <c r="JZ9168" i="3"/>
  <c r="JZ9170" i="3"/>
  <c r="JZ9169" i="3"/>
  <c r="JZ9166" i="3"/>
  <c r="JR9140" i="3"/>
  <c r="JR9139" i="3"/>
  <c r="JR9138" i="3"/>
  <c r="JL9121" i="3"/>
  <c r="JL9122" i="3"/>
  <c r="JL9119" i="3"/>
  <c r="JL9120" i="3"/>
  <c r="JN9127" i="3"/>
  <c r="JN9129" i="3"/>
  <c r="JN9128" i="3"/>
  <c r="JW9154" i="3"/>
  <c r="JW9148" i="3"/>
  <c r="IZ138" i="3"/>
  <c r="JA172" i="3" s="1"/>
  <c r="IY170" i="3"/>
  <c r="JW9147" i="3"/>
  <c r="JW9149" i="3"/>
  <c r="JW9150" i="3"/>
  <c r="JW9155" i="3"/>
  <c r="JW9157" i="3"/>
  <c r="JW9156" i="3"/>
  <c r="JW9151" i="3"/>
  <c r="JW9152" i="3"/>
  <c r="JW9153" i="3"/>
  <c r="JA142" i="3"/>
  <c r="JA175" i="3"/>
  <c r="JA141" i="3" s="1"/>
  <c r="JB175" i="3" s="1"/>
  <c r="JC146" i="3"/>
  <c r="JD180" i="3" s="1"/>
  <c r="IX108" i="3"/>
  <c r="IX114" i="3" s="1"/>
  <c r="IX115" i="3" s="1"/>
  <c r="IX109" i="3"/>
  <c r="IX167" i="3"/>
  <c r="Z275" i="3"/>
  <c r="IX168" i="3"/>
  <c r="IX134" i="3" s="1"/>
  <c r="IY168" i="3" s="1"/>
  <c r="IX135" i="3"/>
  <c r="IY169" i="3" s="1"/>
  <c r="JQ9134" i="3"/>
  <c r="JQ9133" i="3"/>
  <c r="JI9109" i="3"/>
  <c r="JQ9135" i="3"/>
  <c r="JQ9136" i="3"/>
  <c r="JI9110" i="3"/>
  <c r="JE187" i="3"/>
  <c r="JE153" i="3" s="1"/>
  <c r="JE154" i="3"/>
  <c r="JE183" i="3"/>
  <c r="JE150" i="3"/>
  <c r="JF184" i="3" s="1"/>
  <c r="JE186" i="3"/>
  <c r="JE152" i="3" s="1"/>
  <c r="JF186" i="3" s="1"/>
  <c r="JE151" i="3"/>
  <c r="JG158" i="3"/>
  <c r="JH192" i="3" s="1"/>
  <c r="JG157" i="3"/>
  <c r="JH191" i="3" s="1"/>
  <c r="JG194" i="3"/>
  <c r="JG160" i="3" s="1"/>
  <c r="JG195" i="3"/>
  <c r="JG161" i="3" s="1"/>
  <c r="JG162" i="3"/>
  <c r="JG193" i="3"/>
  <c r="JG159" i="3" s="1"/>
  <c r="JH193" i="3" s="1"/>
  <c r="JK9117" i="3"/>
  <c r="JN9125" i="3"/>
  <c r="JN9126" i="3"/>
  <c r="JY9160" i="3"/>
  <c r="JY9161" i="3"/>
  <c r="JY9164" i="3"/>
  <c r="JY9163" i="3"/>
  <c r="JY9162" i="3"/>
  <c r="JJ9112" i="3"/>
  <c r="KB9173" i="3"/>
  <c r="KB9174" i="3"/>
  <c r="KG9184" i="3"/>
  <c r="KG9185" i="3"/>
  <c r="KE9178" i="3"/>
  <c r="KE9181" i="3"/>
  <c r="KE9180" i="3"/>
  <c r="KE9179" i="3"/>
  <c r="JW9146" i="3"/>
  <c r="JB144" i="3" l="1"/>
  <c r="JC178" i="3" s="1"/>
  <c r="JJ9115" i="3"/>
  <c r="JJ9114" i="3"/>
  <c r="JJ9113" i="3"/>
  <c r="JD148" i="3"/>
  <c r="JE182" i="3" s="1"/>
  <c r="JA140" i="3"/>
  <c r="JB174" i="3" s="1"/>
  <c r="KA9167" i="3"/>
  <c r="KA9169" i="3"/>
  <c r="KA9170" i="3"/>
  <c r="KA9171" i="3"/>
  <c r="KA9168" i="3"/>
  <c r="JS9139" i="3"/>
  <c r="JS9141" i="3"/>
  <c r="JS9140" i="3"/>
  <c r="JM9122" i="3"/>
  <c r="JM9123" i="3"/>
  <c r="JM9120" i="3"/>
  <c r="JM9121" i="3"/>
  <c r="JO9128" i="3"/>
  <c r="JA139" i="3"/>
  <c r="JB173" i="3" s="1"/>
  <c r="JD147" i="3"/>
  <c r="JE181" i="3" s="1"/>
  <c r="JO9130" i="3"/>
  <c r="JO9129" i="3"/>
  <c r="JX9156" i="3"/>
  <c r="JX9148" i="3"/>
  <c r="JX9154" i="3"/>
  <c r="JX9153" i="3"/>
  <c r="JX9152" i="3"/>
  <c r="JX9151" i="3"/>
  <c r="JX9158" i="3"/>
  <c r="JX9157" i="3"/>
  <c r="JX9155" i="3"/>
  <c r="JX9150" i="3"/>
  <c r="JX9149" i="3"/>
  <c r="JB141" i="3"/>
  <c r="JC175" i="3" s="1"/>
  <c r="JB176" i="3"/>
  <c r="JB142" i="3" s="1"/>
  <c r="JB143" i="3"/>
  <c r="IX133" i="3"/>
  <c r="IY167" i="3" s="1"/>
  <c r="IY135" i="3"/>
  <c r="IZ169" i="3" s="1"/>
  <c r="IY136" i="3"/>
  <c r="JJ9110" i="3"/>
  <c r="JR9134" i="3"/>
  <c r="JJ9111" i="3"/>
  <c r="JR9135" i="3"/>
  <c r="JR9137" i="3"/>
  <c r="JR9136" i="3"/>
  <c r="JE149" i="3"/>
  <c r="JF183" i="3" s="1"/>
  <c r="JF188" i="3"/>
  <c r="JF154" i="3" s="1"/>
  <c r="JF155" i="3"/>
  <c r="JF185" i="3"/>
  <c r="JF151" i="3" s="1"/>
  <c r="JF152" i="3"/>
  <c r="JG186" i="3" s="1"/>
  <c r="JF187" i="3"/>
  <c r="JF153" i="3" s="1"/>
  <c r="JG187" i="3" s="1"/>
  <c r="JH196" i="3"/>
  <c r="JH162" i="3" s="1"/>
  <c r="JH9107" i="3"/>
  <c r="JH195" i="3"/>
  <c r="JH161" i="3" s="1"/>
  <c r="JH159" i="3"/>
  <c r="JI193" i="3" s="1"/>
  <c r="JH158" i="3"/>
  <c r="JI192" i="3" s="1"/>
  <c r="JH194" i="3"/>
  <c r="JH160" i="3" s="1"/>
  <c r="JL9118" i="3"/>
  <c r="JO9126" i="3"/>
  <c r="JO9127" i="3"/>
  <c r="JZ9162" i="3"/>
  <c r="JZ9163" i="3"/>
  <c r="JZ9164" i="3"/>
  <c r="JZ9165" i="3"/>
  <c r="JZ9161" i="3"/>
  <c r="JK9113" i="3"/>
  <c r="KC9175" i="3"/>
  <c r="KC9174" i="3"/>
  <c r="KF9179" i="3"/>
  <c r="KF9180" i="3"/>
  <c r="KF9181" i="3"/>
  <c r="KF9182" i="3"/>
  <c r="JX9147" i="3"/>
  <c r="JC145" i="3" l="1"/>
  <c r="JD179" i="3" s="1"/>
  <c r="JK9114" i="3"/>
  <c r="JK9116" i="3"/>
  <c r="JK9115" i="3"/>
  <c r="KB9168" i="3"/>
  <c r="KB9169" i="3"/>
  <c r="KB9171" i="3"/>
  <c r="KB9172" i="3"/>
  <c r="KB9170" i="3"/>
  <c r="JT9140" i="3"/>
  <c r="JT9141" i="3"/>
  <c r="JT9142" i="3"/>
  <c r="JE148" i="3"/>
  <c r="JF182" i="3" s="1"/>
  <c r="JN9124" i="3"/>
  <c r="JN9123" i="3"/>
  <c r="JN9122" i="3"/>
  <c r="JN9121" i="3"/>
  <c r="JB140" i="3"/>
  <c r="JC174" i="3" s="1"/>
  <c r="JP9129" i="3"/>
  <c r="JP9131" i="3"/>
  <c r="JP9130" i="3"/>
  <c r="JY9157" i="3"/>
  <c r="JY9149" i="3"/>
  <c r="JY9150" i="3"/>
  <c r="JY9156" i="3"/>
  <c r="JY9155" i="3"/>
  <c r="JY9159" i="3"/>
  <c r="JY9158" i="3"/>
  <c r="JY9151" i="3"/>
  <c r="JY9152" i="3"/>
  <c r="JY9153" i="3"/>
  <c r="JY9154" i="3"/>
  <c r="JC176" i="3"/>
  <c r="JC142" i="3" s="1"/>
  <c r="JD176" i="3" s="1"/>
  <c r="JC177" i="3"/>
  <c r="JC143" i="3" s="1"/>
  <c r="JD177" i="3" s="1"/>
  <c r="JC144" i="3"/>
  <c r="IY134" i="3"/>
  <c r="IZ168" i="3" s="1"/>
  <c r="IY108" i="3"/>
  <c r="IY114" i="3" s="1"/>
  <c r="IY115" i="3" s="1"/>
  <c r="IY133" i="3" s="1"/>
  <c r="IZ109" i="3" s="1"/>
  <c r="IY109" i="3"/>
  <c r="IZ137" i="3"/>
  <c r="IZ170" i="3"/>
  <c r="IZ136" i="3" s="1"/>
  <c r="JK9111" i="3"/>
  <c r="JK9112" i="3"/>
  <c r="JS9135" i="3"/>
  <c r="JF150" i="3"/>
  <c r="JG184" i="3" s="1"/>
  <c r="JS9136" i="3"/>
  <c r="JS9137" i="3"/>
  <c r="JS9138" i="3"/>
  <c r="JG189" i="3"/>
  <c r="JG155" i="3" s="1"/>
  <c r="JG156" i="3"/>
  <c r="JG153" i="3"/>
  <c r="JH187" i="3" s="1"/>
  <c r="JG188" i="3"/>
  <c r="JG154" i="3" s="1"/>
  <c r="JG152" i="3"/>
  <c r="JH186" i="3" s="1"/>
  <c r="JG185" i="3"/>
  <c r="JI159" i="3"/>
  <c r="JJ193" i="3" s="1"/>
  <c r="JI195" i="3"/>
  <c r="JI161" i="3" s="1"/>
  <c r="JI9108" i="3"/>
  <c r="JI9107" i="3"/>
  <c r="JI196" i="3"/>
  <c r="JI162" i="3" s="1"/>
  <c r="JJ196" i="3" s="1"/>
  <c r="JI194" i="3"/>
  <c r="JI160" i="3" s="1"/>
  <c r="JM9119" i="3"/>
  <c r="JP9127" i="3"/>
  <c r="JP9128" i="3"/>
  <c r="KA9166" i="3"/>
  <c r="KA9165" i="3"/>
  <c r="KA9164" i="3"/>
  <c r="KA9163" i="3"/>
  <c r="KA9162" i="3"/>
  <c r="JL9114" i="3"/>
  <c r="KD9175" i="3"/>
  <c r="KD9176" i="3"/>
  <c r="KG9182" i="3"/>
  <c r="KG9183" i="3"/>
  <c r="KG9181" i="3"/>
  <c r="KG9180" i="3"/>
  <c r="JY9148" i="3"/>
  <c r="JD146" i="3" l="1"/>
  <c r="JE180" i="3" s="1"/>
  <c r="JL9113" i="3"/>
  <c r="JL9115" i="3"/>
  <c r="JL9117" i="3"/>
  <c r="JL9116" i="3"/>
  <c r="KC9170" i="3"/>
  <c r="KC9173" i="3"/>
  <c r="KC9172" i="3"/>
  <c r="KC9171" i="3"/>
  <c r="JF149" i="3"/>
  <c r="JG183" i="3" s="1"/>
  <c r="KC9169" i="3"/>
  <c r="JU9143" i="3"/>
  <c r="JU9142" i="3"/>
  <c r="JU9141" i="3"/>
  <c r="JO9124" i="3"/>
  <c r="JO9125" i="3"/>
  <c r="JC141" i="3"/>
  <c r="JD175" i="3" s="1"/>
  <c r="JO9123" i="3"/>
  <c r="JO9122" i="3"/>
  <c r="JQ9130" i="3"/>
  <c r="JQ9132" i="3"/>
  <c r="JQ9131" i="3"/>
  <c r="JZ9158" i="3"/>
  <c r="JZ9154" i="3"/>
  <c r="JZ9153" i="3"/>
  <c r="JZ9152" i="3"/>
  <c r="JZ9151" i="3"/>
  <c r="JZ9160" i="3"/>
  <c r="JZ9159" i="3"/>
  <c r="JZ9155" i="3"/>
  <c r="JZ9156" i="3"/>
  <c r="JZ9150" i="3"/>
  <c r="JZ9157" i="3"/>
  <c r="JD143" i="3"/>
  <c r="JE177" i="3" s="1"/>
  <c r="JD178" i="3"/>
  <c r="JD144" i="3" s="1"/>
  <c r="JD145" i="3"/>
  <c r="IZ135" i="3"/>
  <c r="JA169" i="3" s="1"/>
  <c r="IZ108" i="3"/>
  <c r="IZ114" i="3" s="1"/>
  <c r="IZ115" i="3" s="1"/>
  <c r="IZ134" i="3"/>
  <c r="IZ167" i="3"/>
  <c r="JL9112" i="3"/>
  <c r="JM9113" i="3" s="1"/>
  <c r="JA170" i="3"/>
  <c r="JA138" i="3"/>
  <c r="JA171" i="3"/>
  <c r="JA137" i="3" s="1"/>
  <c r="JG151" i="3"/>
  <c r="JH185" i="3" s="1"/>
  <c r="JT9136" i="3"/>
  <c r="JT9137" i="3"/>
  <c r="JT9138" i="3"/>
  <c r="JT9139" i="3"/>
  <c r="JH190" i="3"/>
  <c r="JH156" i="3" s="1"/>
  <c r="JH157" i="3"/>
  <c r="JJ162" i="3"/>
  <c r="JK196" i="3" s="1"/>
  <c r="JH153" i="3"/>
  <c r="JI187" i="3" s="1"/>
  <c r="AA270" i="3"/>
  <c r="BB270" i="3" s="1"/>
  <c r="JH189" i="3"/>
  <c r="JH155" i="3" s="1"/>
  <c r="JI189" i="3" s="1"/>
  <c r="JH188" i="3"/>
  <c r="JH154" i="3" s="1"/>
  <c r="AA273" i="3"/>
  <c r="BB273" i="3" s="1"/>
  <c r="JJ9107" i="3"/>
  <c r="JJ194" i="3"/>
  <c r="JJ160" i="3" s="1"/>
  <c r="AA271" i="3"/>
  <c r="BB271" i="3" s="1"/>
  <c r="JJ9109" i="3"/>
  <c r="JJ9108" i="3"/>
  <c r="AA272" i="3"/>
  <c r="BB272" i="3" s="1"/>
  <c r="JJ195" i="3"/>
  <c r="JJ161" i="3" s="1"/>
  <c r="JN9120" i="3"/>
  <c r="JQ9128" i="3"/>
  <c r="JQ9129" i="3"/>
  <c r="KB9163" i="3"/>
  <c r="KB9164" i="3"/>
  <c r="KB9165" i="3"/>
  <c r="KB9167" i="3"/>
  <c r="KB9166" i="3"/>
  <c r="KE9177" i="3"/>
  <c r="KE9176" i="3"/>
  <c r="JZ9149" i="3"/>
  <c r="JE147" i="3" l="1"/>
  <c r="JF181" i="3" s="1"/>
  <c r="JM9114" i="3"/>
  <c r="JG150" i="3"/>
  <c r="JH184" i="3" s="1"/>
  <c r="JM9115" i="3"/>
  <c r="JM9116" i="3"/>
  <c r="JM9117" i="3"/>
  <c r="JM9118" i="3"/>
  <c r="KD9170" i="3"/>
  <c r="KD9171" i="3"/>
  <c r="KD9172" i="3"/>
  <c r="KD9173" i="3"/>
  <c r="KD9174" i="3"/>
  <c r="JD142" i="3"/>
  <c r="JE176" i="3" s="1"/>
  <c r="JV9142" i="3"/>
  <c r="JV9144" i="3"/>
  <c r="JV9143" i="3"/>
  <c r="JP9126" i="3"/>
  <c r="JP9125" i="3"/>
  <c r="JA136" i="3"/>
  <c r="JB170" i="3" s="1"/>
  <c r="JP9123" i="3"/>
  <c r="JP9124" i="3"/>
  <c r="JR9131" i="3"/>
  <c r="JR9133" i="3"/>
  <c r="JR9132" i="3"/>
  <c r="KA9159" i="3"/>
  <c r="KA9155" i="3"/>
  <c r="KA9157" i="3"/>
  <c r="KA9158" i="3"/>
  <c r="KA9156" i="3"/>
  <c r="KA9160" i="3"/>
  <c r="KA9161" i="3"/>
  <c r="KA9151" i="3"/>
  <c r="KA9152" i="3"/>
  <c r="KA9153" i="3"/>
  <c r="KA9154" i="3"/>
  <c r="JA135" i="3"/>
  <c r="JB169" i="3" s="1"/>
  <c r="JE178" i="3"/>
  <c r="JE144" i="3" s="1"/>
  <c r="JF178" i="3" s="1"/>
  <c r="JE179" i="3"/>
  <c r="JE145" i="3" s="1"/>
  <c r="JF179" i="3" s="1"/>
  <c r="JE146" i="3"/>
  <c r="JA168" i="3"/>
  <c r="IZ133" i="3"/>
  <c r="JB171" i="3"/>
  <c r="JB172" i="3"/>
  <c r="JB138" i="3" s="1"/>
  <c r="JB139" i="3"/>
  <c r="JU9137" i="3"/>
  <c r="JH152" i="3"/>
  <c r="JI186" i="3" s="1"/>
  <c r="JH151" i="3"/>
  <c r="JI185" i="3" s="1"/>
  <c r="JU9138" i="3"/>
  <c r="JU9140" i="3"/>
  <c r="JU9139" i="3"/>
  <c r="JI191" i="3"/>
  <c r="JI157" i="3" s="1"/>
  <c r="JI158" i="3"/>
  <c r="JI190" i="3"/>
  <c r="JI156" i="3" s="1"/>
  <c r="JI155" i="3"/>
  <c r="JI188" i="3"/>
  <c r="JI154" i="3" s="1"/>
  <c r="JK9108" i="3"/>
  <c r="KC9166" i="3"/>
  <c r="JK195" i="3"/>
  <c r="JK161" i="3" s="1"/>
  <c r="JK194" i="3"/>
  <c r="JK162" i="3"/>
  <c r="JL196" i="3" s="1"/>
  <c r="JK9109" i="3"/>
  <c r="JK9110" i="3"/>
  <c r="JK9107" i="3"/>
  <c r="JO9121" i="3"/>
  <c r="JR9129" i="3"/>
  <c r="JR9130" i="3"/>
  <c r="KC9168" i="3"/>
  <c r="KC9167" i="3"/>
  <c r="KC9165" i="3"/>
  <c r="KC9164" i="3"/>
  <c r="JN9114" i="3"/>
  <c r="KF9178" i="3"/>
  <c r="KF9177" i="3"/>
  <c r="KA9150" i="3"/>
  <c r="JF148" i="3" l="1"/>
  <c r="JN9116" i="3"/>
  <c r="JN9115" i="3"/>
  <c r="JN9119" i="3"/>
  <c r="JN9118" i="3"/>
  <c r="JN9117" i="3"/>
  <c r="KE9174" i="3"/>
  <c r="KE9175" i="3"/>
  <c r="KE9173" i="3"/>
  <c r="KE9172" i="3"/>
  <c r="KE9171" i="3"/>
  <c r="JB137" i="3"/>
  <c r="JC171" i="3" s="1"/>
  <c r="JE143" i="3"/>
  <c r="JF177" i="3" s="1"/>
  <c r="JW9143" i="3"/>
  <c r="JW9145" i="3"/>
  <c r="JW9144" i="3"/>
  <c r="JQ9127" i="3"/>
  <c r="JQ9126" i="3"/>
  <c r="JQ9124" i="3"/>
  <c r="JQ9125" i="3"/>
  <c r="JS9132" i="3"/>
  <c r="JS9134" i="3"/>
  <c r="JS9133" i="3"/>
  <c r="KB9156" i="3"/>
  <c r="JB136" i="3"/>
  <c r="JC170" i="3" s="1"/>
  <c r="KB9154" i="3"/>
  <c r="KB9155" i="3"/>
  <c r="KB9153" i="3"/>
  <c r="KB9152" i="3"/>
  <c r="KB9161" i="3"/>
  <c r="KB9162" i="3"/>
  <c r="KB9160" i="3"/>
  <c r="KB9158" i="3"/>
  <c r="KB9159" i="3"/>
  <c r="KB9157" i="3"/>
  <c r="JF145" i="3"/>
  <c r="JG179" i="3" s="1"/>
  <c r="JF180" i="3"/>
  <c r="JF146" i="3" s="1"/>
  <c r="JF147" i="3"/>
  <c r="JA167" i="3"/>
  <c r="JA109" i="3"/>
  <c r="JA108" i="3"/>
  <c r="JA114" i="3" s="1"/>
  <c r="JA115" i="3" s="1"/>
  <c r="JA134" i="3"/>
  <c r="JI153" i="3"/>
  <c r="JJ187" i="3" s="1"/>
  <c r="JC173" i="3"/>
  <c r="JC139" i="3" s="1"/>
  <c r="JC140" i="3"/>
  <c r="JC172" i="3"/>
  <c r="JV9138" i="3"/>
  <c r="JI152" i="3"/>
  <c r="JJ186" i="3" s="1"/>
  <c r="JV9139" i="3"/>
  <c r="JV9141" i="3"/>
  <c r="JV9140" i="3"/>
  <c r="JJ192" i="3"/>
  <c r="JJ158" i="3" s="1"/>
  <c r="JJ159" i="3"/>
  <c r="JK193" i="3" s="1"/>
  <c r="AA269" i="3"/>
  <c r="BB269" i="3" s="1"/>
  <c r="JJ188" i="3"/>
  <c r="AA265" i="3"/>
  <c r="BB265" i="3" s="1"/>
  <c r="JL9107" i="3"/>
  <c r="AA266" i="3"/>
  <c r="BB266" i="3" s="1"/>
  <c r="JJ189" i="3"/>
  <c r="JJ155" i="3" s="1"/>
  <c r="JJ191" i="3"/>
  <c r="JJ157" i="3" s="1"/>
  <c r="AA268" i="3"/>
  <c r="BB268" i="3" s="1"/>
  <c r="JJ190" i="3"/>
  <c r="JJ156" i="3" s="1"/>
  <c r="AA267" i="3"/>
  <c r="BB267" i="3" s="1"/>
  <c r="JL195" i="3"/>
  <c r="JL162" i="3"/>
  <c r="JM196" i="3" s="1"/>
  <c r="JL9110" i="3"/>
  <c r="JL9111" i="3"/>
  <c r="JL9109" i="3"/>
  <c r="JL9108" i="3"/>
  <c r="JP9122" i="3"/>
  <c r="JS9130" i="3"/>
  <c r="JS9131" i="3"/>
  <c r="KD9167" i="3"/>
  <c r="KD9165" i="3"/>
  <c r="KD9169" i="3"/>
  <c r="KD9168" i="3"/>
  <c r="KD9166" i="3"/>
  <c r="JO9115" i="3"/>
  <c r="KG9179" i="3"/>
  <c r="KG9178" i="3"/>
  <c r="KB9151" i="3"/>
  <c r="JO9116" i="3" l="1"/>
  <c r="JG182" i="3"/>
  <c r="JG148" i="3" s="1"/>
  <c r="JG149" i="3"/>
  <c r="JO9117" i="3"/>
  <c r="JO9118" i="3"/>
  <c r="JO9119" i="3"/>
  <c r="JO9120" i="3"/>
  <c r="JC138" i="3"/>
  <c r="JD172" i="3" s="1"/>
  <c r="KF9172" i="3"/>
  <c r="KF9173" i="3"/>
  <c r="KF9175" i="3"/>
  <c r="KF9176" i="3"/>
  <c r="KF9174" i="3"/>
  <c r="JF144" i="3"/>
  <c r="JG178" i="3" s="1"/>
  <c r="JX9144" i="3"/>
  <c r="JX9146" i="3"/>
  <c r="JX9145" i="3"/>
  <c r="JR9128" i="3"/>
  <c r="JR9127" i="3"/>
  <c r="JR9126" i="3"/>
  <c r="JR9125" i="3"/>
  <c r="JT9133" i="3"/>
  <c r="JT9135" i="3"/>
  <c r="JT9134" i="3"/>
  <c r="JC137" i="3"/>
  <c r="JD171" i="3" s="1"/>
  <c r="KC9159" i="3"/>
  <c r="KC9157" i="3"/>
  <c r="KC9158" i="3"/>
  <c r="KC9160" i="3"/>
  <c r="KC9162" i="3"/>
  <c r="KC9163" i="3"/>
  <c r="KC9161" i="3"/>
  <c r="KC9153" i="3"/>
  <c r="KC9156" i="3"/>
  <c r="KC9155" i="3"/>
  <c r="KC9154" i="3"/>
  <c r="JG180" i="3"/>
  <c r="JG146" i="3" s="1"/>
  <c r="JH180" i="3" s="1"/>
  <c r="JG181" i="3"/>
  <c r="JG147" i="3" s="1"/>
  <c r="JH181" i="3" s="1"/>
  <c r="AA263" i="3"/>
  <c r="BB263" i="3" s="1"/>
  <c r="JA133" i="3"/>
  <c r="JB109" i="3" s="1"/>
  <c r="JB168" i="3"/>
  <c r="JB135" i="3"/>
  <c r="JJ154" i="3"/>
  <c r="JK188" i="3" s="1"/>
  <c r="AA264" i="3"/>
  <c r="BB264" i="3" s="1"/>
  <c r="JW9139" i="3"/>
  <c r="JD174" i="3"/>
  <c r="JD140" i="3" s="1"/>
  <c r="JD141" i="3"/>
  <c r="JD173" i="3"/>
  <c r="JD139" i="3" s="1"/>
  <c r="JJ153" i="3"/>
  <c r="JK187" i="3" s="1"/>
  <c r="JW9140" i="3"/>
  <c r="JW9142" i="3"/>
  <c r="JW9141" i="3"/>
  <c r="JK160" i="3"/>
  <c r="JL194" i="3" s="1"/>
  <c r="JK190" i="3"/>
  <c r="JK156" i="3" s="1"/>
  <c r="JK192" i="3"/>
  <c r="JK158" i="3" s="1"/>
  <c r="JK159" i="3"/>
  <c r="JK189" i="3"/>
  <c r="JK191" i="3"/>
  <c r="JK157" i="3" s="1"/>
  <c r="JL191" i="3" s="1"/>
  <c r="JM9107" i="3"/>
  <c r="JM9108" i="3"/>
  <c r="JM9109" i="3"/>
  <c r="JM9111" i="3"/>
  <c r="JM9112" i="3"/>
  <c r="JM9110" i="3"/>
  <c r="JQ9123" i="3"/>
  <c r="JT9132" i="3"/>
  <c r="JT9131" i="3"/>
  <c r="KE9166" i="3"/>
  <c r="KE9168" i="3"/>
  <c r="KE9170" i="3"/>
  <c r="KE9169" i="3"/>
  <c r="KE9167" i="3"/>
  <c r="KC9152" i="3"/>
  <c r="JP9116" i="3" l="1"/>
  <c r="JH183" i="3"/>
  <c r="JH149" i="3" s="1"/>
  <c r="JH150" i="3"/>
  <c r="JP9117" i="3"/>
  <c r="JP9118" i="3"/>
  <c r="JP9120" i="3"/>
  <c r="JP9121" i="3"/>
  <c r="JP9119" i="3"/>
  <c r="KG9174" i="3"/>
  <c r="JG145" i="3"/>
  <c r="JH179" i="3" s="1"/>
  <c r="KG9177" i="3"/>
  <c r="KG9176" i="3"/>
  <c r="KG9175" i="3"/>
  <c r="KG9173" i="3"/>
  <c r="JY9145" i="3"/>
  <c r="JY9147" i="3"/>
  <c r="JY9146" i="3"/>
  <c r="JS9128" i="3"/>
  <c r="JS9129" i="3"/>
  <c r="JS9127" i="3"/>
  <c r="JS9126" i="3"/>
  <c r="JU9134" i="3"/>
  <c r="JD138" i="3"/>
  <c r="JE172" i="3" s="1"/>
  <c r="JU9136" i="3"/>
  <c r="JU9135" i="3"/>
  <c r="KD9154" i="3"/>
  <c r="KD9158" i="3"/>
  <c r="KD9161" i="3"/>
  <c r="KD9156" i="3"/>
  <c r="KD9164" i="3"/>
  <c r="KD9163" i="3"/>
  <c r="KD9155" i="3"/>
  <c r="KD9162" i="3"/>
  <c r="KD9160" i="3"/>
  <c r="KD9157" i="3"/>
  <c r="KD9159" i="3"/>
  <c r="JH147" i="3"/>
  <c r="JI181" i="3" s="1"/>
  <c r="JH182" i="3"/>
  <c r="JH148" i="3" s="1"/>
  <c r="JB167" i="3"/>
  <c r="JB108" i="3"/>
  <c r="JB114" i="3" s="1"/>
  <c r="JB115" i="3" s="1"/>
  <c r="JB134" i="3"/>
  <c r="JC168" i="3" s="1"/>
  <c r="JK155" i="3"/>
  <c r="JL189" i="3" s="1"/>
  <c r="JC169" i="3"/>
  <c r="JC136" i="3"/>
  <c r="JK154" i="3"/>
  <c r="JL188" i="3" s="1"/>
  <c r="JE173" i="3"/>
  <c r="JE142" i="3"/>
  <c r="JE175" i="3"/>
  <c r="JE141" i="3" s="1"/>
  <c r="JF175" i="3" s="1"/>
  <c r="JE174" i="3"/>
  <c r="JE140" i="3" s="1"/>
  <c r="JX9141" i="3"/>
  <c r="JX9140" i="3"/>
  <c r="JN9110" i="3"/>
  <c r="JX9142" i="3"/>
  <c r="JX9143" i="3"/>
  <c r="JL161" i="3"/>
  <c r="JL157" i="3"/>
  <c r="JM191" i="3" s="1"/>
  <c r="JL193" i="3"/>
  <c r="JL159" i="3" s="1"/>
  <c r="JL160" i="3"/>
  <c r="JL192" i="3"/>
  <c r="JL158" i="3" s="1"/>
  <c r="JL190" i="3"/>
  <c r="JN9113" i="3"/>
  <c r="JN9112" i="3"/>
  <c r="JN9111" i="3"/>
  <c r="JN9109" i="3"/>
  <c r="JN9108" i="3"/>
  <c r="JR9124" i="3"/>
  <c r="JU9132" i="3"/>
  <c r="JU9133" i="3"/>
  <c r="KF9167" i="3"/>
  <c r="KF9169" i="3"/>
  <c r="KF9171" i="3"/>
  <c r="KF9170" i="3"/>
  <c r="KF9168" i="3"/>
  <c r="KD9153" i="3"/>
  <c r="JQ9118" i="3" l="1"/>
  <c r="JQ9117" i="3"/>
  <c r="JI184" i="3"/>
  <c r="JI151" i="3"/>
  <c r="JQ9119" i="3"/>
  <c r="JQ9122" i="3"/>
  <c r="JQ9121" i="3"/>
  <c r="JQ9120" i="3"/>
  <c r="JH146" i="3"/>
  <c r="JI180" i="3" s="1"/>
  <c r="JE139" i="3"/>
  <c r="JF173" i="3" s="1"/>
  <c r="JZ9146" i="3"/>
  <c r="JZ9148" i="3"/>
  <c r="JZ9147" i="3"/>
  <c r="JT9129" i="3"/>
  <c r="JT9130" i="3"/>
  <c r="KE9155" i="3"/>
  <c r="JT9128" i="3"/>
  <c r="JT9127" i="3"/>
  <c r="JV9135" i="3"/>
  <c r="KE9162" i="3"/>
  <c r="JV9137" i="3"/>
  <c r="JV9136" i="3"/>
  <c r="KE9159" i="3"/>
  <c r="KE9158" i="3"/>
  <c r="KE9157" i="3"/>
  <c r="KE9160" i="3"/>
  <c r="KE9161" i="3"/>
  <c r="KE9163" i="3"/>
  <c r="KE9165" i="3"/>
  <c r="KE9164" i="3"/>
  <c r="KE9156" i="3"/>
  <c r="JI182" i="3"/>
  <c r="JI148" i="3" s="1"/>
  <c r="JI183" i="3"/>
  <c r="JI149" i="3" s="1"/>
  <c r="JI150" i="3"/>
  <c r="JB133" i="3"/>
  <c r="JC108" i="3" s="1"/>
  <c r="JC114" i="3" s="1"/>
  <c r="JC115" i="3" s="1"/>
  <c r="JC135" i="3"/>
  <c r="JD169" i="3" s="1"/>
  <c r="JL156" i="3"/>
  <c r="JM157" i="3" s="1"/>
  <c r="JN191" i="3" s="1"/>
  <c r="JL155" i="3"/>
  <c r="JM189" i="3" s="1"/>
  <c r="JD170" i="3"/>
  <c r="JD137" i="3"/>
  <c r="JF174" i="3"/>
  <c r="JF141" i="3"/>
  <c r="JF176" i="3"/>
  <c r="JF142" i="3" s="1"/>
  <c r="JG176" i="3" s="1"/>
  <c r="JF143" i="3"/>
  <c r="JY9141" i="3"/>
  <c r="JY9142" i="3"/>
  <c r="JO9110" i="3"/>
  <c r="JY9143" i="3"/>
  <c r="JY9144" i="3"/>
  <c r="JM195" i="3"/>
  <c r="JM161" i="3" s="1"/>
  <c r="JM162" i="3"/>
  <c r="JO9109" i="3"/>
  <c r="JM192" i="3"/>
  <c r="JM158" i="3" s="1"/>
  <c r="JM193" i="3"/>
  <c r="JM159" i="3" s="1"/>
  <c r="JM194" i="3"/>
  <c r="JM160" i="3" s="1"/>
  <c r="JO9111" i="3"/>
  <c r="JO9112" i="3"/>
  <c r="JO9113" i="3"/>
  <c r="JO9114" i="3"/>
  <c r="JS9125" i="3"/>
  <c r="JV9133" i="3"/>
  <c r="JV9134" i="3"/>
  <c r="KG9168" i="3"/>
  <c r="KG9170" i="3"/>
  <c r="KG9171" i="3"/>
  <c r="KG9172" i="3"/>
  <c r="KG9169" i="3"/>
  <c r="KE9154" i="3"/>
  <c r="JR9118" i="3" l="1"/>
  <c r="JJ185" i="3"/>
  <c r="JJ151" i="3" s="1"/>
  <c r="JJ152" i="3"/>
  <c r="AA262" i="3"/>
  <c r="BB262" i="3" s="1"/>
  <c r="JR9119" i="3"/>
  <c r="JI147" i="3"/>
  <c r="AA258" i="3" s="1"/>
  <c r="BB258" i="3" s="1"/>
  <c r="JR9120" i="3"/>
  <c r="JR9121" i="3"/>
  <c r="JF140" i="3"/>
  <c r="JG174" i="3" s="1"/>
  <c r="JR9123" i="3"/>
  <c r="JR9122" i="3"/>
  <c r="KA9147" i="3"/>
  <c r="KA9149" i="3"/>
  <c r="KA9148" i="3"/>
  <c r="JU9130" i="3"/>
  <c r="JU9131" i="3"/>
  <c r="JU9129" i="3"/>
  <c r="JU9128" i="3"/>
  <c r="KF9156" i="3"/>
  <c r="JW9136" i="3"/>
  <c r="JW9138" i="3"/>
  <c r="JW9137" i="3"/>
  <c r="KF9164" i="3"/>
  <c r="KF9165" i="3"/>
  <c r="KF9166" i="3"/>
  <c r="KF9163" i="3"/>
  <c r="KF9161" i="3"/>
  <c r="KF9162" i="3"/>
  <c r="KF9160" i="3"/>
  <c r="KF9157" i="3"/>
  <c r="KF9158" i="3"/>
  <c r="KF9159" i="3"/>
  <c r="JJ182" i="3"/>
  <c r="AA259" i="3"/>
  <c r="BB259" i="3" s="1"/>
  <c r="JJ183" i="3"/>
  <c r="JJ149" i="3" s="1"/>
  <c r="JK183" i="3" s="1"/>
  <c r="AA260" i="3"/>
  <c r="BB260" i="3" s="1"/>
  <c r="JJ184" i="3"/>
  <c r="JJ150" i="3" s="1"/>
  <c r="AA261" i="3"/>
  <c r="BB261" i="3" s="1"/>
  <c r="JC134" i="3"/>
  <c r="JD168" i="3" s="1"/>
  <c r="JC109" i="3"/>
  <c r="JD136" i="3"/>
  <c r="JE170" i="3" s="1"/>
  <c r="JC167" i="3"/>
  <c r="JC133" i="3" s="1"/>
  <c r="JM190" i="3"/>
  <c r="JM156" i="3" s="1"/>
  <c r="JN190" i="3" s="1"/>
  <c r="JE171" i="3"/>
  <c r="JE138" i="3"/>
  <c r="JG142" i="3"/>
  <c r="JH176" i="3" s="1"/>
  <c r="JG177" i="3"/>
  <c r="JG143" i="3" s="1"/>
  <c r="JH177" i="3" s="1"/>
  <c r="JG144" i="3"/>
  <c r="JG175" i="3"/>
  <c r="JZ9143" i="3"/>
  <c r="JZ9142" i="3"/>
  <c r="JZ9145" i="3"/>
  <c r="JZ9144" i="3"/>
  <c r="JN196" i="3"/>
  <c r="JN162" i="3" s="1"/>
  <c r="JN9107" i="3"/>
  <c r="JO9108" i="3" s="1"/>
  <c r="JP9109" i="3" s="1"/>
  <c r="JP9110" i="3"/>
  <c r="JN194" i="3"/>
  <c r="JN160" i="3" s="1"/>
  <c r="JN195" i="3"/>
  <c r="JN161" i="3" s="1"/>
  <c r="JN193" i="3"/>
  <c r="JN159" i="3" s="1"/>
  <c r="JO193" i="3" s="1"/>
  <c r="JN192" i="3"/>
  <c r="JN158" i="3" s="1"/>
  <c r="JP9114" i="3"/>
  <c r="JP9115" i="3"/>
  <c r="JP9113" i="3"/>
  <c r="JP9112" i="3"/>
  <c r="JP9111" i="3"/>
  <c r="JT9126" i="3"/>
  <c r="JW9134" i="3"/>
  <c r="JW9135" i="3"/>
  <c r="KF9155" i="3"/>
  <c r="JS9119" i="3" l="1"/>
  <c r="JS9121" i="3"/>
  <c r="JS9120" i="3"/>
  <c r="JG141" i="3"/>
  <c r="JK186" i="3"/>
  <c r="JK153" i="3"/>
  <c r="JJ148" i="3"/>
  <c r="JK182" i="3" s="1"/>
  <c r="JJ181" i="3"/>
  <c r="JS9122" i="3"/>
  <c r="JT9121" i="3" s="1"/>
  <c r="JS9123" i="3"/>
  <c r="JS9124" i="3"/>
  <c r="KB9148" i="3"/>
  <c r="KB9149" i="3"/>
  <c r="KB9150" i="3"/>
  <c r="JV9132" i="3"/>
  <c r="JV9131" i="3"/>
  <c r="JV9129" i="3"/>
  <c r="JV9130" i="3"/>
  <c r="JX9137" i="3"/>
  <c r="JX9139" i="3"/>
  <c r="JX9138" i="3"/>
  <c r="KG9159" i="3"/>
  <c r="KG9162" i="3"/>
  <c r="KG9158" i="3"/>
  <c r="KG9157" i="3"/>
  <c r="KG9160" i="3"/>
  <c r="KG9161" i="3"/>
  <c r="KG9163" i="3"/>
  <c r="KG9164" i="3"/>
  <c r="KG9166" i="3"/>
  <c r="KG9167" i="3"/>
  <c r="KG9165" i="3"/>
  <c r="JD134" i="3"/>
  <c r="JE168" i="3" s="1"/>
  <c r="JK184" i="3"/>
  <c r="JK150" i="3" s="1"/>
  <c r="JL184" i="3" s="1"/>
  <c r="JK185" i="3"/>
  <c r="JK151" i="3" s="1"/>
  <c r="JL185" i="3" s="1"/>
  <c r="JK152" i="3"/>
  <c r="JD108" i="3"/>
  <c r="JD114" i="3" s="1"/>
  <c r="JD115" i="3" s="1"/>
  <c r="JD167" i="3"/>
  <c r="JD109" i="3"/>
  <c r="JE137" i="3"/>
  <c r="JF171" i="3" s="1"/>
  <c r="JD135" i="3"/>
  <c r="JE169" i="3" s="1"/>
  <c r="JH143" i="3"/>
  <c r="JI177" i="3" s="1"/>
  <c r="JN157" i="3"/>
  <c r="JO191" i="3" s="1"/>
  <c r="JF172" i="3"/>
  <c r="JF139" i="3"/>
  <c r="JG140" i="3" s="1"/>
  <c r="JH174" i="3" s="1"/>
  <c r="JH175" i="3"/>
  <c r="JH142" i="3"/>
  <c r="JH178" i="3"/>
  <c r="JH144" i="3" s="1"/>
  <c r="JI178" i="3" s="1"/>
  <c r="JH145" i="3"/>
  <c r="KA9143" i="3"/>
  <c r="KA9144" i="3"/>
  <c r="KA9145" i="3"/>
  <c r="KA9146" i="3"/>
  <c r="JO192" i="3"/>
  <c r="JO196" i="3"/>
  <c r="JO162" i="3" s="1"/>
  <c r="JO9107" i="3"/>
  <c r="JO195" i="3"/>
  <c r="JO161" i="3" s="1"/>
  <c r="JO159" i="3"/>
  <c r="JO194" i="3"/>
  <c r="JO160" i="3" s="1"/>
  <c r="JQ9111" i="3"/>
  <c r="JQ9110" i="3"/>
  <c r="JQ9112" i="3"/>
  <c r="JQ9113" i="3"/>
  <c r="JQ9115" i="3"/>
  <c r="JQ9116" i="3"/>
  <c r="JQ9114" i="3"/>
  <c r="JU9127" i="3"/>
  <c r="JX9135" i="3"/>
  <c r="JX9136" i="3"/>
  <c r="JT9120" i="3"/>
  <c r="KG9156" i="3"/>
  <c r="JT9122" i="3" l="1"/>
  <c r="JU9121" i="3" s="1"/>
  <c r="JL187" i="3"/>
  <c r="JL153" i="3" s="1"/>
  <c r="JM187" i="3" s="1"/>
  <c r="JL154" i="3"/>
  <c r="JK149" i="3"/>
  <c r="JL183" i="3" s="1"/>
  <c r="JT9125" i="3"/>
  <c r="JT9124" i="3"/>
  <c r="JT9123" i="3"/>
  <c r="KC9150" i="3"/>
  <c r="KC9151" i="3"/>
  <c r="KC9149" i="3"/>
  <c r="JW9132" i="3"/>
  <c r="JW9133" i="3"/>
  <c r="JW9130" i="3"/>
  <c r="JW9131" i="3"/>
  <c r="JY9138" i="3"/>
  <c r="JY9140" i="3"/>
  <c r="JY9139" i="3"/>
  <c r="JE135" i="3"/>
  <c r="JF169" i="3" s="1"/>
  <c r="JD133" i="3"/>
  <c r="JE134" i="3" s="1"/>
  <c r="JF168" i="3" s="1"/>
  <c r="JL186" i="3"/>
  <c r="JL152" i="3" s="1"/>
  <c r="JF138" i="3"/>
  <c r="JG172" i="3" s="1"/>
  <c r="JL151" i="3"/>
  <c r="JM185" i="3" s="1"/>
  <c r="JI144" i="3"/>
  <c r="AA255" i="3" s="1"/>
  <c r="BB255" i="3" s="1"/>
  <c r="JE136" i="3"/>
  <c r="JF170" i="3" s="1"/>
  <c r="JO158" i="3"/>
  <c r="JP192" i="3" s="1"/>
  <c r="JH141" i="3"/>
  <c r="JI175" i="3" s="1"/>
  <c r="JG173" i="3"/>
  <c r="JI179" i="3"/>
  <c r="JI145" i="3" s="1"/>
  <c r="JI146" i="3"/>
  <c r="KB9144" i="3"/>
  <c r="JI176" i="3"/>
  <c r="JI143" i="3"/>
  <c r="KB9145" i="3"/>
  <c r="KB9147" i="3"/>
  <c r="KB9146" i="3"/>
  <c r="JP195" i="3"/>
  <c r="JP161" i="3" s="1"/>
  <c r="JP193" i="3"/>
  <c r="JP9107" i="3"/>
  <c r="JP9108" i="3"/>
  <c r="JP196" i="3"/>
  <c r="JP162" i="3" s="1"/>
  <c r="JP194" i="3"/>
  <c r="JP160" i="3" s="1"/>
  <c r="JR9113" i="3"/>
  <c r="JR9115" i="3"/>
  <c r="JR9117" i="3"/>
  <c r="JR9116" i="3"/>
  <c r="JR9112" i="3"/>
  <c r="JR9114" i="3"/>
  <c r="JR9111" i="3"/>
  <c r="JV9128" i="3"/>
  <c r="JY9136" i="3"/>
  <c r="JY9137" i="3"/>
  <c r="JM153" i="3" l="1"/>
  <c r="JN187" i="3" s="1"/>
  <c r="JM188" i="3"/>
  <c r="JM154" i="3" s="1"/>
  <c r="JN188" i="3" s="1"/>
  <c r="JM155" i="3"/>
  <c r="JU9123" i="3"/>
  <c r="JL150" i="3"/>
  <c r="JM184" i="3" s="1"/>
  <c r="JU9122" i="3"/>
  <c r="JU9124" i="3"/>
  <c r="JU9125" i="3"/>
  <c r="JU9126" i="3"/>
  <c r="KD9152" i="3"/>
  <c r="KD9151" i="3"/>
  <c r="KD9150" i="3"/>
  <c r="JX9133" i="3"/>
  <c r="JX9134" i="3"/>
  <c r="JX9132" i="3"/>
  <c r="JX9131" i="3"/>
  <c r="JF136" i="3"/>
  <c r="JG170" i="3" s="1"/>
  <c r="JZ9139" i="3"/>
  <c r="JZ9141" i="3"/>
  <c r="JZ9140" i="3"/>
  <c r="JF135" i="3"/>
  <c r="JG169" i="3" s="1"/>
  <c r="JN154" i="3"/>
  <c r="JO188" i="3" s="1"/>
  <c r="JG139" i="3"/>
  <c r="JH140" i="3" s="1"/>
  <c r="JI174" i="3" s="1"/>
  <c r="JM151" i="3"/>
  <c r="JN185" i="3" s="1"/>
  <c r="JJ178" i="3"/>
  <c r="JJ144" i="3" s="1"/>
  <c r="JK178" i="3" s="1"/>
  <c r="JM186" i="3"/>
  <c r="JM152" i="3" s="1"/>
  <c r="JP159" i="3"/>
  <c r="JQ193" i="3" s="1"/>
  <c r="JE108" i="3"/>
  <c r="JE114" i="3" s="1"/>
  <c r="JE115" i="3" s="1"/>
  <c r="JE109" i="3"/>
  <c r="JE167" i="3"/>
  <c r="JF137" i="3"/>
  <c r="JG171" i="3" s="1"/>
  <c r="JI142" i="3"/>
  <c r="AA253" i="3" s="1"/>
  <c r="BB253" i="3" s="1"/>
  <c r="JJ179" i="3"/>
  <c r="JJ145" i="3" s="1"/>
  <c r="JK179" i="3" s="1"/>
  <c r="AA256" i="3"/>
  <c r="BB256" i="3" s="1"/>
  <c r="KC9145" i="3"/>
  <c r="JJ177" i="3"/>
  <c r="AA254" i="3"/>
  <c r="BB254" i="3" s="1"/>
  <c r="AA257" i="3"/>
  <c r="BB257" i="3" s="1"/>
  <c r="JJ180" i="3"/>
  <c r="JJ146" i="3" s="1"/>
  <c r="JJ147" i="3"/>
  <c r="KC9146" i="3"/>
  <c r="KC9147" i="3"/>
  <c r="KC9148" i="3"/>
  <c r="JS9116" i="3"/>
  <c r="JQ9108" i="3"/>
  <c r="JQ9109" i="3"/>
  <c r="JQ9107" i="3"/>
  <c r="JQ194" i="3"/>
  <c r="JQ195" i="3"/>
  <c r="JQ161" i="3" s="1"/>
  <c r="JR195" i="3" s="1"/>
  <c r="JQ196" i="3"/>
  <c r="JQ162" i="3" s="1"/>
  <c r="JS9114" i="3"/>
  <c r="JS9113" i="3"/>
  <c r="JS9112" i="3"/>
  <c r="JS9118" i="3"/>
  <c r="JS9117" i="3"/>
  <c r="JS9115" i="3"/>
  <c r="JW9129" i="3"/>
  <c r="JZ9138" i="3"/>
  <c r="JZ9137" i="3"/>
  <c r="JV9122" i="3"/>
  <c r="JN189" i="3" l="1"/>
  <c r="JN155" i="3" s="1"/>
  <c r="JO189" i="3" s="1"/>
  <c r="JN156" i="3"/>
  <c r="JV9123" i="3"/>
  <c r="JV9124" i="3"/>
  <c r="JV9127" i="3"/>
  <c r="JV9126" i="3"/>
  <c r="JG137" i="3"/>
  <c r="JH171" i="3" s="1"/>
  <c r="JV9125" i="3"/>
  <c r="KE9151" i="3"/>
  <c r="KE9152" i="3"/>
  <c r="KE9153" i="3"/>
  <c r="JY9135" i="3"/>
  <c r="JY9134" i="3"/>
  <c r="JY9132" i="3"/>
  <c r="JY9133" i="3"/>
  <c r="KA9140" i="3"/>
  <c r="KA9142" i="3"/>
  <c r="KA9141" i="3"/>
  <c r="JE133" i="3"/>
  <c r="JF109" i="3" s="1"/>
  <c r="JH173" i="3"/>
  <c r="JQ160" i="3"/>
  <c r="JR194" i="3" s="1"/>
  <c r="JI141" i="3"/>
  <c r="JJ175" i="3" s="1"/>
  <c r="JG136" i="3"/>
  <c r="JH170" i="3" s="1"/>
  <c r="JN186" i="3"/>
  <c r="JN152" i="3" s="1"/>
  <c r="JO186" i="3" s="1"/>
  <c r="JN153" i="3"/>
  <c r="JJ143" i="3"/>
  <c r="JK177" i="3" s="1"/>
  <c r="JJ176" i="3"/>
  <c r="JG138" i="3"/>
  <c r="JH172" i="3" s="1"/>
  <c r="JK145" i="3"/>
  <c r="JL179" i="3" s="1"/>
  <c r="JK180" i="3"/>
  <c r="JK146" i="3" s="1"/>
  <c r="JK181" i="3"/>
  <c r="JK147" i="3" s="1"/>
  <c r="JK148" i="3"/>
  <c r="KD9146" i="3"/>
  <c r="KD9147" i="3"/>
  <c r="KD9149" i="3"/>
  <c r="KD9148" i="3"/>
  <c r="JT9115" i="3"/>
  <c r="JR196" i="3"/>
  <c r="JR162" i="3" s="1"/>
  <c r="JS196" i="3" s="1"/>
  <c r="JR9108" i="3"/>
  <c r="JR9107" i="3"/>
  <c r="JR9110" i="3"/>
  <c r="JR9109" i="3"/>
  <c r="JT9116" i="3"/>
  <c r="JT9114" i="3"/>
  <c r="JT9118" i="3"/>
  <c r="JT9119" i="3"/>
  <c r="JT9113" i="3"/>
  <c r="JT9117" i="3"/>
  <c r="JX9130" i="3"/>
  <c r="KA9139" i="3"/>
  <c r="KA9138" i="3"/>
  <c r="JO155" i="3" l="1"/>
  <c r="JP189" i="3" s="1"/>
  <c r="JW9123" i="3"/>
  <c r="JO157" i="3"/>
  <c r="JO190" i="3"/>
  <c r="JO156" i="3" s="1"/>
  <c r="JP190" i="3" s="1"/>
  <c r="JW9125" i="3"/>
  <c r="JW9124" i="3"/>
  <c r="JH138" i="3"/>
  <c r="JI172" i="3" s="1"/>
  <c r="JW9126" i="3"/>
  <c r="JW9128" i="3"/>
  <c r="JW9127" i="3"/>
  <c r="KF9153" i="3"/>
  <c r="KF9154" i="3"/>
  <c r="KF9152" i="3"/>
  <c r="JZ9136" i="3"/>
  <c r="JZ9135" i="3"/>
  <c r="JZ9134" i="3"/>
  <c r="JZ9133" i="3"/>
  <c r="JF134" i="3"/>
  <c r="JG168" i="3" s="1"/>
  <c r="KB9141" i="3"/>
  <c r="KB9143" i="3"/>
  <c r="KB9142" i="3"/>
  <c r="JP156" i="3"/>
  <c r="JQ190" i="3" s="1"/>
  <c r="JR161" i="3"/>
  <c r="JS195" i="3" s="1"/>
  <c r="JF167" i="3"/>
  <c r="JF108" i="3"/>
  <c r="JF114" i="3" s="1"/>
  <c r="JF115" i="3" s="1"/>
  <c r="AA252" i="3"/>
  <c r="BB252" i="3" s="1"/>
  <c r="JJ142" i="3"/>
  <c r="JK176" i="3" s="1"/>
  <c r="JH137" i="3"/>
  <c r="JI171" i="3" s="1"/>
  <c r="JO187" i="3"/>
  <c r="JO153" i="3" s="1"/>
  <c r="JP187" i="3" s="1"/>
  <c r="JO154" i="3"/>
  <c r="JK144" i="3"/>
  <c r="JL145" i="3" s="1"/>
  <c r="JM179" i="3" s="1"/>
  <c r="JH139" i="3"/>
  <c r="KE9147" i="3"/>
  <c r="JL181" i="3"/>
  <c r="JL147" i="3" s="1"/>
  <c r="JL182" i="3"/>
  <c r="JL148" i="3" s="1"/>
  <c r="JL149" i="3"/>
  <c r="JL180" i="3"/>
  <c r="JL146" i="3" s="1"/>
  <c r="KE9148" i="3"/>
  <c r="JU9115" i="3"/>
  <c r="KE9149" i="3"/>
  <c r="KE9150" i="3"/>
  <c r="JS9109" i="3"/>
  <c r="JS9107" i="3"/>
  <c r="JS9110" i="3"/>
  <c r="JS9111" i="3"/>
  <c r="JU9117" i="3"/>
  <c r="JS9108" i="3"/>
  <c r="JU9116" i="3"/>
  <c r="JU9114" i="3"/>
  <c r="JU9120" i="3"/>
  <c r="JU9119" i="3"/>
  <c r="JU9118" i="3"/>
  <c r="JY9131" i="3"/>
  <c r="KB9139" i="3"/>
  <c r="KB9140" i="3"/>
  <c r="JX9126" i="3" l="1"/>
  <c r="JX9124" i="3"/>
  <c r="JX9125" i="3"/>
  <c r="JP191" i="3"/>
  <c r="JP157" i="3" s="1"/>
  <c r="JQ191" i="3" s="1"/>
  <c r="JP158" i="3"/>
  <c r="JX9127" i="3"/>
  <c r="JY9126" i="3" s="1"/>
  <c r="JX9128" i="3"/>
  <c r="JX9129" i="3"/>
  <c r="KG9155" i="3"/>
  <c r="KG9154" i="3"/>
  <c r="KG9153" i="3"/>
  <c r="JG135" i="3"/>
  <c r="JH169" i="3" s="1"/>
  <c r="KA9136" i="3"/>
  <c r="KA9137" i="3"/>
  <c r="JF133" i="3"/>
  <c r="JG134" i="3" s="1"/>
  <c r="JH168" i="3" s="1"/>
  <c r="JS162" i="3"/>
  <c r="JT196" i="3" s="1"/>
  <c r="KA9135" i="3"/>
  <c r="KA9134" i="3"/>
  <c r="KC9142" i="3"/>
  <c r="JK143" i="3"/>
  <c r="JL177" i="3" s="1"/>
  <c r="KC9144" i="3"/>
  <c r="KC9143" i="3"/>
  <c r="JI138" i="3"/>
  <c r="JJ172" i="3" s="1"/>
  <c r="JL178" i="3"/>
  <c r="JP188" i="3"/>
  <c r="JP154" i="3" s="1"/>
  <c r="JP155" i="3"/>
  <c r="JI173" i="3"/>
  <c r="JI139" i="3" s="1"/>
  <c r="JI140" i="3"/>
  <c r="JM182" i="3"/>
  <c r="JM148" i="3" s="1"/>
  <c r="JN182" i="3" s="1"/>
  <c r="JM183" i="3"/>
  <c r="JM149" i="3" s="1"/>
  <c r="JN183" i="3" s="1"/>
  <c r="JM150" i="3"/>
  <c r="JM180" i="3"/>
  <c r="JM146" i="3" s="1"/>
  <c r="JM181" i="3"/>
  <c r="JM147" i="3" s="1"/>
  <c r="KF9148" i="3"/>
  <c r="KF9149" i="3"/>
  <c r="KF9151" i="3"/>
  <c r="KF9150" i="3"/>
  <c r="JV9116" i="3"/>
  <c r="JV9118" i="3"/>
  <c r="JT9109" i="3"/>
  <c r="JT9108" i="3"/>
  <c r="JT9111" i="3"/>
  <c r="JT9112" i="3"/>
  <c r="JT9110" i="3"/>
  <c r="JV9117" i="3"/>
  <c r="JV9119" i="3"/>
  <c r="JV9115" i="3"/>
  <c r="JV9120" i="3"/>
  <c r="JV9121" i="3"/>
  <c r="JZ9132" i="3"/>
  <c r="KC9140" i="3"/>
  <c r="KC9141" i="3"/>
  <c r="JY9125" i="3"/>
  <c r="JY9127" i="3" l="1"/>
  <c r="JQ157" i="3"/>
  <c r="JR191" i="3" s="1"/>
  <c r="JQ192" i="3"/>
  <c r="JQ158" i="3" s="1"/>
  <c r="JR192" i="3" s="1"/>
  <c r="JQ159" i="3"/>
  <c r="JY9130" i="3"/>
  <c r="JY9129" i="3"/>
  <c r="JY9128" i="3"/>
  <c r="JH136" i="3"/>
  <c r="JI170" i="3" s="1"/>
  <c r="JG108" i="3"/>
  <c r="JG114" i="3" s="1"/>
  <c r="JG115" i="3" s="1"/>
  <c r="KD9143" i="3"/>
  <c r="JT9107" i="3"/>
  <c r="JU9108" i="3" s="1"/>
  <c r="JG167" i="3"/>
  <c r="KB9138" i="3"/>
  <c r="KB9137" i="3"/>
  <c r="JG109" i="3"/>
  <c r="KB9135" i="3"/>
  <c r="KB9136" i="3"/>
  <c r="JL144" i="3"/>
  <c r="JM178" i="3" s="1"/>
  <c r="KD9145" i="3"/>
  <c r="KD9144" i="3"/>
  <c r="JH135" i="3"/>
  <c r="JI169" i="3" s="1"/>
  <c r="AA249" i="3"/>
  <c r="BB249" i="3" s="1"/>
  <c r="JI137" i="3"/>
  <c r="JJ138" i="3" s="1"/>
  <c r="JK172" i="3" s="1"/>
  <c r="JQ189" i="3"/>
  <c r="JQ155" i="3" s="1"/>
  <c r="JR189" i="3" s="1"/>
  <c r="JQ156" i="3"/>
  <c r="JQ188" i="3"/>
  <c r="JJ141" i="3"/>
  <c r="AA251" i="3"/>
  <c r="BB251" i="3" s="1"/>
  <c r="JJ174" i="3"/>
  <c r="JJ140" i="3" s="1"/>
  <c r="JJ173" i="3"/>
  <c r="JJ139" i="3" s="1"/>
  <c r="JK173" i="3" s="1"/>
  <c r="AA250" i="3"/>
  <c r="BB250" i="3" s="1"/>
  <c r="JN149" i="3"/>
  <c r="JO183" i="3" s="1"/>
  <c r="JN180" i="3"/>
  <c r="JN181" i="3"/>
  <c r="JN147" i="3" s="1"/>
  <c r="JO181" i="3" s="1"/>
  <c r="JN184" i="3"/>
  <c r="JN150" i="3" s="1"/>
  <c r="JO184" i="3" s="1"/>
  <c r="JN151" i="3"/>
  <c r="JN148" i="3"/>
  <c r="KG9149" i="3"/>
  <c r="KG9150" i="3"/>
  <c r="KG9151" i="3"/>
  <c r="KG9152" i="3"/>
  <c r="JW9117" i="3"/>
  <c r="JU9110" i="3"/>
  <c r="JU9112" i="3"/>
  <c r="JU9113" i="3"/>
  <c r="JU9111" i="3"/>
  <c r="JU9109" i="3"/>
  <c r="JW9120" i="3"/>
  <c r="JW9119" i="3"/>
  <c r="JW9122" i="3"/>
  <c r="JW9121" i="3"/>
  <c r="JW9118" i="3"/>
  <c r="JW9116" i="3"/>
  <c r="KA9133" i="3"/>
  <c r="KB9134" i="3" s="1"/>
  <c r="KD9141" i="3"/>
  <c r="KD9142" i="3"/>
  <c r="JZ9126" i="3"/>
  <c r="JZ9127" i="3"/>
  <c r="JR158" i="3" l="1"/>
  <c r="JS192" i="3" s="1"/>
  <c r="JR193" i="3"/>
  <c r="JR159" i="3" s="1"/>
  <c r="JS193" i="3" s="1"/>
  <c r="JR160" i="3"/>
  <c r="JZ9128" i="3"/>
  <c r="KA9127" i="3" s="1"/>
  <c r="JZ9129" i="3"/>
  <c r="JZ9131" i="3"/>
  <c r="JZ9130" i="3"/>
  <c r="JG133" i="3"/>
  <c r="JH167" i="3" s="1"/>
  <c r="KE9144" i="3"/>
  <c r="JM145" i="3"/>
  <c r="JN179" i="3" s="1"/>
  <c r="KC9139" i="3"/>
  <c r="KC9138" i="3"/>
  <c r="KC9137" i="3"/>
  <c r="KC9136" i="3"/>
  <c r="KE9146" i="3"/>
  <c r="KE9145" i="3"/>
  <c r="JI136" i="3"/>
  <c r="JR190" i="3"/>
  <c r="JR156" i="3" s="1"/>
  <c r="JS190" i="3" s="1"/>
  <c r="JR157" i="3"/>
  <c r="JJ171" i="3"/>
  <c r="AA248" i="3"/>
  <c r="BB248" i="3" s="1"/>
  <c r="JK139" i="3"/>
  <c r="JL173" i="3" s="1"/>
  <c r="JK174" i="3"/>
  <c r="JK140" i="3" s="1"/>
  <c r="JK175" i="3"/>
  <c r="JK141" i="3" s="1"/>
  <c r="JK142" i="3"/>
  <c r="JO150" i="3"/>
  <c r="JP184" i="3" s="1"/>
  <c r="JO182" i="3"/>
  <c r="JO148" i="3" s="1"/>
  <c r="JO185" i="3"/>
  <c r="JO151" i="3" s="1"/>
  <c r="JO152" i="3"/>
  <c r="JO149" i="3"/>
  <c r="JV9111" i="3"/>
  <c r="JV9109" i="3"/>
  <c r="JV9114" i="3"/>
  <c r="JV9113" i="3"/>
  <c r="JX9118" i="3"/>
  <c r="JV9112" i="3"/>
  <c r="JV9110" i="3"/>
  <c r="JX9121" i="3"/>
  <c r="JX9122" i="3"/>
  <c r="JX9123" i="3"/>
  <c r="JX9117" i="3"/>
  <c r="JX9119" i="3"/>
  <c r="JX9120" i="3"/>
  <c r="KC9135" i="3"/>
  <c r="KE9142" i="3"/>
  <c r="KE9143" i="3"/>
  <c r="JS159" i="3" l="1"/>
  <c r="JT193" i="3" s="1"/>
  <c r="JS194" i="3"/>
  <c r="JS160" i="3" s="1"/>
  <c r="JT194" i="3" s="1"/>
  <c r="JS161" i="3"/>
  <c r="KA9129" i="3"/>
  <c r="KA9128" i="3"/>
  <c r="KA9130" i="3"/>
  <c r="JH109" i="3"/>
  <c r="JH108" i="3"/>
  <c r="JH114" i="3" s="1"/>
  <c r="JH115" i="3" s="1"/>
  <c r="JH133" i="3" s="1"/>
  <c r="JI167" i="3" s="1"/>
  <c r="KA9131" i="3"/>
  <c r="KA9132" i="3"/>
  <c r="JH134" i="3"/>
  <c r="JI168" i="3" s="1"/>
  <c r="JN146" i="3"/>
  <c r="JO180" i="3" s="1"/>
  <c r="JJ137" i="3"/>
  <c r="JK171" i="3" s="1"/>
  <c r="KD9139" i="3"/>
  <c r="KD9140" i="3"/>
  <c r="KD9138" i="3"/>
  <c r="KD9137" i="3"/>
  <c r="KF9145" i="3"/>
  <c r="KF9147" i="3"/>
  <c r="KF9146" i="3"/>
  <c r="AA247" i="3"/>
  <c r="BB247" i="3" s="1"/>
  <c r="JJ170" i="3"/>
  <c r="JS191" i="3"/>
  <c r="JS157" i="3" s="1"/>
  <c r="JT191" i="3" s="1"/>
  <c r="JS158" i="3"/>
  <c r="JL176" i="3"/>
  <c r="JL142" i="3" s="1"/>
  <c r="JL143" i="3"/>
  <c r="JL175" i="3"/>
  <c r="JL141" i="3" s="1"/>
  <c r="JL174" i="3"/>
  <c r="JL140" i="3" s="1"/>
  <c r="JM174" i="3" s="1"/>
  <c r="JP183" i="3"/>
  <c r="JP149" i="3" s="1"/>
  <c r="JP185" i="3"/>
  <c r="JP151" i="3" s="1"/>
  <c r="JQ185" i="3" s="1"/>
  <c r="JP186" i="3"/>
  <c r="JP152" i="3" s="1"/>
  <c r="JP153" i="3"/>
  <c r="JP182" i="3"/>
  <c r="JP150" i="3"/>
  <c r="JQ184" i="3" s="1"/>
  <c r="JW9112" i="3"/>
  <c r="JW9110" i="3"/>
  <c r="JY9120" i="3"/>
  <c r="JW9113" i="3"/>
  <c r="JW9114" i="3"/>
  <c r="JW9115" i="3"/>
  <c r="JW9111" i="3"/>
  <c r="JY9119" i="3"/>
  <c r="JY9121" i="3"/>
  <c r="JY9123" i="3"/>
  <c r="JY9124" i="3"/>
  <c r="JY9122" i="3"/>
  <c r="JY9118" i="3"/>
  <c r="KD9136" i="3"/>
  <c r="KF9144" i="3"/>
  <c r="KF9143" i="3"/>
  <c r="JT160" i="3" l="1"/>
  <c r="JU194" i="3" s="1"/>
  <c r="JT162" i="3"/>
  <c r="JT195" i="3"/>
  <c r="JT161" i="3" s="1"/>
  <c r="JU195" i="3" s="1"/>
  <c r="KB9128" i="3"/>
  <c r="KB9129" i="3"/>
  <c r="KB9130" i="3"/>
  <c r="KB9132" i="3"/>
  <c r="KB9133" i="3"/>
  <c r="KB9131" i="3"/>
  <c r="JI135" i="3"/>
  <c r="JJ136" i="3" s="1"/>
  <c r="JO147" i="3"/>
  <c r="JP181" i="3" s="1"/>
  <c r="JK138" i="3"/>
  <c r="JL172" i="3" s="1"/>
  <c r="KE9140" i="3"/>
  <c r="KE9141" i="3"/>
  <c r="KG9146" i="3"/>
  <c r="KE9138" i="3"/>
  <c r="KE9139" i="3"/>
  <c r="KG9148" i="3"/>
  <c r="KG9147" i="3"/>
  <c r="JI109" i="3"/>
  <c r="JI108" i="3"/>
  <c r="JI114" i="3" s="1"/>
  <c r="JI115" i="3" s="1"/>
  <c r="JI133" i="3" s="1"/>
  <c r="JJ108" i="3" s="1"/>
  <c r="JJ114" i="3" s="1"/>
  <c r="JJ115" i="3" s="1"/>
  <c r="JI134" i="3"/>
  <c r="AA245" i="3" s="1"/>
  <c r="BB245" i="3" s="1"/>
  <c r="JT192" i="3"/>
  <c r="JT158" i="3" s="1"/>
  <c r="JU192" i="3" s="1"/>
  <c r="JT159" i="3"/>
  <c r="JM175" i="3"/>
  <c r="JM141" i="3" s="1"/>
  <c r="JN175" i="3" s="1"/>
  <c r="JM144" i="3"/>
  <c r="JM177" i="3"/>
  <c r="JM143" i="3" s="1"/>
  <c r="JM176" i="3"/>
  <c r="JM142" i="3" s="1"/>
  <c r="JQ150" i="3"/>
  <c r="JR184" i="3" s="1"/>
  <c r="JQ186" i="3"/>
  <c r="JQ152" i="3" s="1"/>
  <c r="JR186" i="3" s="1"/>
  <c r="JQ187" i="3"/>
  <c r="JQ153" i="3" s="1"/>
  <c r="JQ154" i="3"/>
  <c r="JQ151" i="3"/>
  <c r="JR185" i="3" s="1"/>
  <c r="JQ183" i="3"/>
  <c r="JX9111" i="3"/>
  <c r="JZ9122" i="3"/>
  <c r="JX9116" i="3"/>
  <c r="JX9115" i="3"/>
  <c r="JX9114" i="3"/>
  <c r="JX9112" i="3"/>
  <c r="JX9113" i="3"/>
  <c r="JZ9124" i="3"/>
  <c r="JZ9125" i="3"/>
  <c r="JZ9123" i="3"/>
  <c r="JZ9121" i="3"/>
  <c r="JZ9119" i="3"/>
  <c r="JZ9120" i="3"/>
  <c r="KE9137" i="3"/>
  <c r="KG9144" i="3"/>
  <c r="KG9145" i="3"/>
  <c r="JU161" i="3" l="1"/>
  <c r="AB272" i="3" s="1"/>
  <c r="BC272" i="3" s="1"/>
  <c r="KC9129" i="3"/>
  <c r="JU9107" i="3"/>
  <c r="JU196" i="3"/>
  <c r="JU162" i="3" s="1"/>
  <c r="KC9130" i="3"/>
  <c r="AA246" i="3"/>
  <c r="BB246" i="3" s="1"/>
  <c r="KC9131" i="3"/>
  <c r="JJ169" i="3"/>
  <c r="JJ135" i="3" s="1"/>
  <c r="JK169" i="3" s="1"/>
  <c r="JL139" i="3"/>
  <c r="JM173" i="3" s="1"/>
  <c r="KC9134" i="3"/>
  <c r="KC9133" i="3"/>
  <c r="KC9132" i="3"/>
  <c r="JP148" i="3"/>
  <c r="JQ182" i="3" s="1"/>
  <c r="KF9141" i="3"/>
  <c r="KF9142" i="3"/>
  <c r="KF9140" i="3"/>
  <c r="KF9139" i="3"/>
  <c r="JJ168" i="3"/>
  <c r="JJ134" i="3" s="1"/>
  <c r="JK168" i="3" s="1"/>
  <c r="JJ167" i="3"/>
  <c r="JJ133" i="3" s="1"/>
  <c r="AA244" i="3"/>
  <c r="BB244" i="3" s="1"/>
  <c r="JJ109" i="3"/>
  <c r="JK170" i="3"/>
  <c r="JK137" i="3"/>
  <c r="JU193" i="3"/>
  <c r="JU159" i="3" s="1"/>
  <c r="JU160" i="3"/>
  <c r="JN176" i="3"/>
  <c r="JN142" i="3" s="1"/>
  <c r="JN177" i="3"/>
  <c r="JN143" i="3" s="1"/>
  <c r="JN145" i="3"/>
  <c r="JN178" i="3"/>
  <c r="JN144" i="3" s="1"/>
  <c r="JR151" i="3"/>
  <c r="JS185" i="3" s="1"/>
  <c r="JR187" i="3"/>
  <c r="JR153" i="3" s="1"/>
  <c r="JS187" i="3" s="1"/>
  <c r="JR188" i="3"/>
  <c r="JR154" i="3" s="1"/>
  <c r="JR155" i="3"/>
  <c r="JR152" i="3"/>
  <c r="JS186" i="3" s="1"/>
  <c r="KA9123" i="3"/>
  <c r="JY9113" i="3"/>
  <c r="KA9120" i="3"/>
  <c r="JY9112" i="3"/>
  <c r="JY9114" i="3"/>
  <c r="JY9115" i="3"/>
  <c r="JY9116" i="3"/>
  <c r="JY9117" i="3"/>
  <c r="KA9121" i="3"/>
  <c r="KA9126" i="3"/>
  <c r="KA9125" i="3"/>
  <c r="KA9122" i="3"/>
  <c r="KA9124" i="3"/>
  <c r="KF9138" i="3"/>
  <c r="JV195" i="3" l="1"/>
  <c r="JV161" i="3" s="1"/>
  <c r="JW195" i="3" s="1"/>
  <c r="JV196" i="3"/>
  <c r="JV162" i="3" s="1"/>
  <c r="AB273" i="3"/>
  <c r="BC273" i="3" s="1"/>
  <c r="JV9108" i="3"/>
  <c r="JW9109" i="3" s="1"/>
  <c r="JX9110" i="3" s="1"/>
  <c r="JV9107" i="3"/>
  <c r="KD9130" i="3"/>
  <c r="AA275" i="3"/>
  <c r="JM140" i="3"/>
  <c r="JN174" i="3" s="1"/>
  <c r="KD9131" i="3"/>
  <c r="KD9132" i="3"/>
  <c r="KG9139" i="3"/>
  <c r="KD9133" i="3"/>
  <c r="KD9135" i="3"/>
  <c r="KE9136" i="3" s="1"/>
  <c r="KD9134" i="3"/>
  <c r="JQ149" i="3"/>
  <c r="JR183" i="3" s="1"/>
  <c r="JK136" i="3"/>
  <c r="JL170" i="3" s="1"/>
  <c r="KG9143" i="3"/>
  <c r="KG9142" i="3"/>
  <c r="KG9141" i="3"/>
  <c r="KG9140" i="3"/>
  <c r="JK135" i="3"/>
  <c r="JL169" i="3" s="1"/>
  <c r="JK109" i="3"/>
  <c r="JK167" i="3"/>
  <c r="JK134" i="3"/>
  <c r="JL168" i="3" s="1"/>
  <c r="JK108" i="3"/>
  <c r="JK114" i="3" s="1"/>
  <c r="JK115" i="3" s="1"/>
  <c r="JL171" i="3"/>
  <c r="JL138" i="3"/>
  <c r="JV193" i="3"/>
  <c r="AB270" i="3"/>
  <c r="BC270" i="3" s="1"/>
  <c r="JV194" i="3"/>
  <c r="JV160" i="3" s="1"/>
  <c r="AB271" i="3"/>
  <c r="BC271" i="3" s="1"/>
  <c r="JO176" i="3"/>
  <c r="JO178" i="3"/>
  <c r="JO144" i="3" s="1"/>
  <c r="JO179" i="3"/>
  <c r="JO145" i="3" s="1"/>
  <c r="JP179" i="3" s="1"/>
  <c r="JO146" i="3"/>
  <c r="JO177" i="3"/>
  <c r="JO143" i="3" s="1"/>
  <c r="JS152" i="3"/>
  <c r="JT186" i="3" s="1"/>
  <c r="JS188" i="3"/>
  <c r="JS154" i="3" s="1"/>
  <c r="JT188" i="3" s="1"/>
  <c r="JS189" i="3"/>
  <c r="JS155" i="3" s="1"/>
  <c r="JS156" i="3"/>
  <c r="JS153" i="3"/>
  <c r="JT187" i="3" s="1"/>
  <c r="KB9122" i="3"/>
  <c r="JZ9117" i="3"/>
  <c r="JZ9118" i="3"/>
  <c r="JZ9115" i="3"/>
  <c r="JZ9114" i="3"/>
  <c r="JZ9116" i="3"/>
  <c r="JZ9113" i="3"/>
  <c r="KB9124" i="3"/>
  <c r="KB9125" i="3"/>
  <c r="KB9126" i="3"/>
  <c r="KB9127" i="3"/>
  <c r="KB9121" i="3"/>
  <c r="KB9123" i="3"/>
  <c r="JW196" i="3" l="1"/>
  <c r="JW162" i="3" s="1"/>
  <c r="JX196" i="3" s="1"/>
  <c r="JW9108" i="3"/>
  <c r="JX9109" i="3" s="1"/>
  <c r="JY9110" i="3" s="1"/>
  <c r="JW9107" i="3"/>
  <c r="JY9111" i="3"/>
  <c r="JN141" i="3"/>
  <c r="JO175" i="3" s="1"/>
  <c r="KE9131" i="3"/>
  <c r="KE9133" i="3"/>
  <c r="KE9132" i="3"/>
  <c r="JR150" i="3"/>
  <c r="JS184" i="3" s="1"/>
  <c r="JL137" i="3"/>
  <c r="JM171" i="3" s="1"/>
  <c r="KE9135" i="3"/>
  <c r="KF9136" i="3" s="1"/>
  <c r="KE9134" i="3"/>
  <c r="KF9137" i="3"/>
  <c r="JK133" i="3"/>
  <c r="JL167" i="3" s="1"/>
  <c r="JL135" i="3"/>
  <c r="JM169" i="3" s="1"/>
  <c r="JL136" i="3"/>
  <c r="JM170" i="3" s="1"/>
  <c r="JM172" i="3"/>
  <c r="JM139" i="3"/>
  <c r="JW194" i="3"/>
  <c r="JW161" i="3"/>
  <c r="JX195" i="3" s="1"/>
  <c r="JP177" i="3"/>
  <c r="JP180" i="3"/>
  <c r="JP146" i="3" s="1"/>
  <c r="JQ180" i="3" s="1"/>
  <c r="JP147" i="3"/>
  <c r="JP145" i="3"/>
  <c r="JP178" i="3"/>
  <c r="JP144" i="3" s="1"/>
  <c r="JT153" i="3"/>
  <c r="JU187" i="3" s="1"/>
  <c r="JT154" i="3"/>
  <c r="JU188" i="3" s="1"/>
  <c r="JT190" i="3"/>
  <c r="JT156" i="3" s="1"/>
  <c r="JT157" i="3"/>
  <c r="JT189" i="3"/>
  <c r="JT155" i="3" s="1"/>
  <c r="JU189" i="3" s="1"/>
  <c r="KC9123" i="3"/>
  <c r="KA9116" i="3"/>
  <c r="KA9114" i="3"/>
  <c r="KA9115" i="3"/>
  <c r="KA9118" i="3"/>
  <c r="KA9119" i="3"/>
  <c r="KA9117" i="3"/>
  <c r="KC9127" i="3"/>
  <c r="KC9128" i="3"/>
  <c r="KC9126" i="3"/>
  <c r="KC9124" i="3"/>
  <c r="KC9125" i="3"/>
  <c r="KC9122" i="3"/>
  <c r="JX9108" i="3" l="1"/>
  <c r="JY9109" i="3" s="1"/>
  <c r="JZ9110" i="3" s="1"/>
  <c r="JX9107" i="3"/>
  <c r="KF9132" i="3"/>
  <c r="JZ9111" i="3"/>
  <c r="JZ9112" i="3"/>
  <c r="KF9133" i="3"/>
  <c r="JO142" i="3"/>
  <c r="JP176" i="3" s="1"/>
  <c r="KF9134" i="3"/>
  <c r="JM138" i="3"/>
  <c r="JN172" i="3" s="1"/>
  <c r="JS151" i="3"/>
  <c r="JT152" i="3" s="1"/>
  <c r="JU153" i="3" s="1"/>
  <c r="KF9135" i="3"/>
  <c r="KG9136" i="3" s="1"/>
  <c r="KG9138" i="3"/>
  <c r="KG9137" i="3"/>
  <c r="JL109" i="3"/>
  <c r="JM137" i="3"/>
  <c r="JN171" i="3" s="1"/>
  <c r="JL108" i="3"/>
  <c r="JL114" i="3" s="1"/>
  <c r="JL115" i="3" s="1"/>
  <c r="JL133" i="3" s="1"/>
  <c r="JM108" i="3" s="1"/>
  <c r="JM114" i="3" s="1"/>
  <c r="JM115" i="3" s="1"/>
  <c r="JL134" i="3"/>
  <c r="JM168" i="3" s="1"/>
  <c r="JM136" i="3"/>
  <c r="JN170" i="3" s="1"/>
  <c r="JN173" i="3"/>
  <c r="JN140" i="3"/>
  <c r="JX162" i="3"/>
  <c r="JQ179" i="3"/>
  <c r="JQ145" i="3" s="1"/>
  <c r="JQ181" i="3"/>
  <c r="JQ147" i="3" s="1"/>
  <c r="JR181" i="3" s="1"/>
  <c r="JQ148" i="3"/>
  <c r="JQ146" i="3"/>
  <c r="JR180" i="3" s="1"/>
  <c r="JQ178" i="3"/>
  <c r="JU155" i="3"/>
  <c r="JV189" i="3" s="1"/>
  <c r="JU158" i="3"/>
  <c r="JU191" i="3"/>
  <c r="JU157" i="3" s="1"/>
  <c r="AB268" i="3" s="1"/>
  <c r="BC268" i="3" s="1"/>
  <c r="JU190" i="3"/>
  <c r="JU156" i="3" s="1"/>
  <c r="JU154" i="3"/>
  <c r="JV188" i="3" s="1"/>
  <c r="KD9125" i="3"/>
  <c r="KB9117" i="3"/>
  <c r="KB9115" i="3"/>
  <c r="KB9116" i="3"/>
  <c r="KB9119" i="3"/>
  <c r="KB9120" i="3"/>
  <c r="KB9118" i="3"/>
  <c r="KD9124" i="3"/>
  <c r="KD9126" i="3"/>
  <c r="KD9129" i="3"/>
  <c r="KD9128" i="3"/>
  <c r="KD9127" i="3"/>
  <c r="KD9123" i="3"/>
  <c r="JY9108" i="3" l="1"/>
  <c r="JZ9109" i="3" s="1"/>
  <c r="KA9110" i="3" s="1"/>
  <c r="KG9134" i="3"/>
  <c r="KG9133" i="3"/>
  <c r="KA9112" i="3"/>
  <c r="KA9113" i="3"/>
  <c r="KA9111" i="3"/>
  <c r="JU186" i="3"/>
  <c r="KG9135" i="3"/>
  <c r="JT185" i="3"/>
  <c r="JP143" i="3"/>
  <c r="JQ177" i="3" s="1"/>
  <c r="JN139" i="3"/>
  <c r="JO173" i="3" s="1"/>
  <c r="JN138" i="3"/>
  <c r="JO172" i="3" s="1"/>
  <c r="JN137" i="3"/>
  <c r="JO171" i="3" s="1"/>
  <c r="JM167" i="3"/>
  <c r="JM133" i="3" s="1"/>
  <c r="JN167" i="3" s="1"/>
  <c r="JM109" i="3"/>
  <c r="JM134" i="3"/>
  <c r="JN168" i="3" s="1"/>
  <c r="JM135" i="3"/>
  <c r="JN169" i="3" s="1"/>
  <c r="JO174" i="3"/>
  <c r="JO141" i="3"/>
  <c r="JY196" i="3"/>
  <c r="JY9107" i="3"/>
  <c r="JR146" i="3"/>
  <c r="JS180" i="3" s="1"/>
  <c r="JR149" i="3"/>
  <c r="JR182" i="3"/>
  <c r="JR148" i="3" s="1"/>
  <c r="JS182" i="3" s="1"/>
  <c r="JR147" i="3"/>
  <c r="JS181" i="3" s="1"/>
  <c r="JR179" i="3"/>
  <c r="AB266" i="3"/>
  <c r="BC266" i="3" s="1"/>
  <c r="JV190" i="3"/>
  <c r="JV156" i="3" s="1"/>
  <c r="JW190" i="3" s="1"/>
  <c r="AB267" i="3"/>
  <c r="BC267" i="3" s="1"/>
  <c r="AB265" i="3"/>
  <c r="BC265" i="3" s="1"/>
  <c r="JV191" i="3"/>
  <c r="JV157" i="3" s="1"/>
  <c r="JV192" i="3"/>
  <c r="JV158" i="3" s="1"/>
  <c r="JW192" i="3" s="1"/>
  <c r="JV159" i="3"/>
  <c r="AB269" i="3"/>
  <c r="BC269" i="3" s="1"/>
  <c r="JV187" i="3"/>
  <c r="AB264" i="3"/>
  <c r="BC264" i="3" s="1"/>
  <c r="JV154" i="3"/>
  <c r="JV155" i="3"/>
  <c r="JW189" i="3" s="1"/>
  <c r="KC9118" i="3"/>
  <c r="KE9125" i="3"/>
  <c r="KC9116" i="3"/>
  <c r="KE9127" i="3"/>
  <c r="KC9119" i="3"/>
  <c r="KC9120" i="3"/>
  <c r="KC9121" i="3"/>
  <c r="KC9117" i="3"/>
  <c r="KE9128" i="3"/>
  <c r="KE9129" i="3"/>
  <c r="KE9130" i="3"/>
  <c r="KE9126" i="3"/>
  <c r="KE9124" i="3"/>
  <c r="JZ9108" i="3" l="1"/>
  <c r="KA9109" i="3" s="1"/>
  <c r="KB9110" i="3" s="1"/>
  <c r="KB9111" i="3"/>
  <c r="JO140" i="3"/>
  <c r="JP174" i="3" s="1"/>
  <c r="KB9114" i="3"/>
  <c r="KB9113" i="3"/>
  <c r="KB9112" i="3"/>
  <c r="JQ144" i="3"/>
  <c r="JR178" i="3" s="1"/>
  <c r="JO138" i="3"/>
  <c r="JP172" i="3" s="1"/>
  <c r="JO139" i="3"/>
  <c r="JP173" i="3" s="1"/>
  <c r="JN108" i="3"/>
  <c r="JN114" i="3" s="1"/>
  <c r="JN115" i="3" s="1"/>
  <c r="JN133" i="3" s="1"/>
  <c r="JO109" i="3" s="1"/>
  <c r="JN109" i="3"/>
  <c r="JN134" i="3"/>
  <c r="JO168" i="3" s="1"/>
  <c r="JN135" i="3"/>
  <c r="JO169" i="3" s="1"/>
  <c r="JN136" i="3"/>
  <c r="JP175" i="3"/>
  <c r="JP142" i="3"/>
  <c r="JS147" i="3"/>
  <c r="JT181" i="3" s="1"/>
  <c r="JS148" i="3"/>
  <c r="JT182" i="3" s="1"/>
  <c r="JS183" i="3"/>
  <c r="JS149" i="3" s="1"/>
  <c r="JT183" i="3" s="1"/>
  <c r="JS150" i="3"/>
  <c r="JW155" i="3"/>
  <c r="JX189" i="3" s="1"/>
  <c r="JW193" i="3"/>
  <c r="JW159" i="3" s="1"/>
  <c r="JW160" i="3"/>
  <c r="JW158" i="3"/>
  <c r="JX192" i="3" s="1"/>
  <c r="JW191" i="3"/>
  <c r="JW157" i="3" s="1"/>
  <c r="JW188" i="3"/>
  <c r="JW156" i="3"/>
  <c r="JX190" i="3" s="1"/>
  <c r="KD9117" i="3"/>
  <c r="KF9126" i="3"/>
  <c r="KD9121" i="3"/>
  <c r="KD9122" i="3"/>
  <c r="KD9120" i="3"/>
  <c r="KD9118" i="3"/>
  <c r="KD9119" i="3"/>
  <c r="KF9131" i="3"/>
  <c r="KF9130" i="3"/>
  <c r="KF9129" i="3"/>
  <c r="KF9127" i="3"/>
  <c r="KF9125" i="3"/>
  <c r="KF9128" i="3"/>
  <c r="KC9112" i="3" l="1"/>
  <c r="JP141" i="3"/>
  <c r="JQ175" i="3" s="1"/>
  <c r="KC9113" i="3"/>
  <c r="KC9115" i="3"/>
  <c r="KC9114" i="3"/>
  <c r="JP140" i="3"/>
  <c r="JQ174" i="3" s="1"/>
  <c r="KC9111" i="3"/>
  <c r="KD9112" i="3" s="1"/>
  <c r="JR145" i="3"/>
  <c r="JP139" i="3"/>
  <c r="JQ173" i="3" s="1"/>
  <c r="JO135" i="3"/>
  <c r="JP169" i="3" s="1"/>
  <c r="JO108" i="3"/>
  <c r="JO114" i="3" s="1"/>
  <c r="JO115" i="3" s="1"/>
  <c r="JO167" i="3"/>
  <c r="JO134" i="3"/>
  <c r="JP168" i="3" s="1"/>
  <c r="JO170" i="3"/>
  <c r="JO136" i="3" s="1"/>
  <c r="JP170" i="3" s="1"/>
  <c r="JO137" i="3"/>
  <c r="JQ176" i="3"/>
  <c r="JQ143" i="3"/>
  <c r="JT149" i="3"/>
  <c r="JU183" i="3" s="1"/>
  <c r="JT184" i="3"/>
  <c r="JT150" i="3" s="1"/>
  <c r="JT151" i="3"/>
  <c r="JT148" i="3"/>
  <c r="JX156" i="3"/>
  <c r="JY190" i="3" s="1"/>
  <c r="JX158" i="3"/>
  <c r="JX191" i="3"/>
  <c r="JX157" i="3" s="1"/>
  <c r="JY191" i="3" s="1"/>
  <c r="JX194" i="3"/>
  <c r="JX160" i="3" s="1"/>
  <c r="JX161" i="3"/>
  <c r="JX193" i="3"/>
  <c r="JX159" i="3" s="1"/>
  <c r="KE9120" i="3"/>
  <c r="KE9118" i="3"/>
  <c r="KE9123" i="3"/>
  <c r="KE9122" i="3"/>
  <c r="KE9119" i="3"/>
  <c r="KE9121" i="3"/>
  <c r="KG9129" i="3"/>
  <c r="KG9131" i="3"/>
  <c r="KG9132" i="3"/>
  <c r="KG9128" i="3"/>
  <c r="KG9130" i="3"/>
  <c r="KG9126" i="3"/>
  <c r="KG9127" i="3"/>
  <c r="JQ142" i="3" l="1"/>
  <c r="JR176" i="3" s="1"/>
  <c r="KD9114" i="3"/>
  <c r="JQ140" i="3"/>
  <c r="JR174" i="3" s="1"/>
  <c r="JQ141" i="3"/>
  <c r="JR175" i="3" s="1"/>
  <c r="KD9116" i="3"/>
  <c r="KD9115" i="3"/>
  <c r="KD9113" i="3"/>
  <c r="JS179" i="3"/>
  <c r="JS146" i="3"/>
  <c r="JP135" i="3"/>
  <c r="JQ169" i="3" s="1"/>
  <c r="JO133" i="3"/>
  <c r="JP108" i="3" s="1"/>
  <c r="JP114" i="3" s="1"/>
  <c r="JP115" i="3" s="1"/>
  <c r="JP136" i="3"/>
  <c r="JQ170" i="3" s="1"/>
  <c r="JP171" i="3"/>
  <c r="JP137" i="3" s="1"/>
  <c r="JQ171" i="3" s="1"/>
  <c r="JP138" i="3"/>
  <c r="JR177" i="3"/>
  <c r="JR144" i="3"/>
  <c r="JU182" i="3"/>
  <c r="JU185" i="3"/>
  <c r="JU151" i="3" s="1"/>
  <c r="JU152" i="3"/>
  <c r="JU184" i="3"/>
  <c r="JU150" i="3" s="1"/>
  <c r="JU149" i="3"/>
  <c r="JY157" i="3"/>
  <c r="JZ191" i="3" s="1"/>
  <c r="JY193" i="3"/>
  <c r="JY159" i="3" s="1"/>
  <c r="JY194" i="3"/>
  <c r="JY160" i="3" s="1"/>
  <c r="JY195" i="3"/>
  <c r="JY161" i="3" s="1"/>
  <c r="JY162" i="3"/>
  <c r="JY192" i="3"/>
  <c r="JY158" i="3" s="1"/>
  <c r="JZ192" i="3" s="1"/>
  <c r="KF9121" i="3"/>
  <c r="KF9119" i="3"/>
  <c r="KF9124" i="3"/>
  <c r="KF9123" i="3"/>
  <c r="KF9122" i="3"/>
  <c r="KF9120" i="3"/>
  <c r="JR143" i="3" l="1"/>
  <c r="JS177" i="3" s="1"/>
  <c r="KE9115" i="3"/>
  <c r="JR141" i="3"/>
  <c r="JS175" i="3" s="1"/>
  <c r="JR142" i="3"/>
  <c r="JS176" i="3" s="1"/>
  <c r="KE9113" i="3"/>
  <c r="KE9114" i="3"/>
  <c r="KE9116" i="3"/>
  <c r="KE9117" i="3"/>
  <c r="JT180" i="3"/>
  <c r="JT147" i="3"/>
  <c r="JU181" i="3" s="1"/>
  <c r="JP167" i="3"/>
  <c r="JP133" i="3" s="1"/>
  <c r="JQ108" i="3" s="1"/>
  <c r="JQ114" i="3" s="1"/>
  <c r="JQ115" i="3" s="1"/>
  <c r="JP134" i="3"/>
  <c r="JQ168" i="3" s="1"/>
  <c r="JP109" i="3"/>
  <c r="JQ136" i="3"/>
  <c r="JR170" i="3" s="1"/>
  <c r="JQ137" i="3"/>
  <c r="JR171" i="3" s="1"/>
  <c r="JQ172" i="3"/>
  <c r="JQ138" i="3" s="1"/>
  <c r="JR172" i="3" s="1"/>
  <c r="JQ139" i="3"/>
  <c r="JS178" i="3"/>
  <c r="JS144" i="3" s="1"/>
  <c r="JS145" i="3"/>
  <c r="JV186" i="3"/>
  <c r="JV152" i="3" s="1"/>
  <c r="JV153" i="3"/>
  <c r="AB263" i="3"/>
  <c r="BC263" i="3" s="1"/>
  <c r="AB262" i="3"/>
  <c r="BC262" i="3" s="1"/>
  <c r="JV185" i="3"/>
  <c r="JV151" i="3" s="1"/>
  <c r="JW185" i="3" s="1"/>
  <c r="JV183" i="3"/>
  <c r="AB260" i="3"/>
  <c r="BC260" i="3" s="1"/>
  <c r="JV184" i="3"/>
  <c r="JV150" i="3" s="1"/>
  <c r="AB261" i="3"/>
  <c r="BC261" i="3" s="1"/>
  <c r="JZ158" i="3"/>
  <c r="KA192" i="3" s="1"/>
  <c r="JZ9107" i="3"/>
  <c r="JZ196" i="3"/>
  <c r="JZ162" i="3" s="1"/>
  <c r="JZ195" i="3"/>
  <c r="JZ161" i="3" s="1"/>
  <c r="JZ194" i="3"/>
  <c r="JZ160" i="3" s="1"/>
  <c r="JZ193" i="3"/>
  <c r="JZ159" i="3" s="1"/>
  <c r="KA193" i="3" s="1"/>
  <c r="KG9122" i="3"/>
  <c r="KG9120" i="3"/>
  <c r="KG9125" i="3"/>
  <c r="KG9124" i="3"/>
  <c r="KG9121" i="3"/>
  <c r="KG9123" i="3"/>
  <c r="JS143" i="3" l="1"/>
  <c r="JT177" i="3" s="1"/>
  <c r="JS142" i="3"/>
  <c r="JT176" i="3" s="1"/>
  <c r="KF9114" i="3"/>
  <c r="KF9118" i="3"/>
  <c r="KF9117" i="3"/>
  <c r="KF9116" i="3"/>
  <c r="KF9115" i="3"/>
  <c r="JU148" i="3"/>
  <c r="JQ135" i="3"/>
  <c r="JR169" i="3" s="1"/>
  <c r="JR137" i="3"/>
  <c r="JS171" i="3" s="1"/>
  <c r="JR173" i="3"/>
  <c r="JR139" i="3" s="1"/>
  <c r="JR140" i="3"/>
  <c r="JR138" i="3"/>
  <c r="JS172" i="3" s="1"/>
  <c r="JQ134" i="3"/>
  <c r="JR168" i="3" s="1"/>
  <c r="JQ167" i="3"/>
  <c r="JQ133" i="3" s="1"/>
  <c r="JQ109" i="3"/>
  <c r="JT178" i="3"/>
  <c r="JT144" i="3" s="1"/>
  <c r="JU178" i="3" s="1"/>
  <c r="JT179" i="3"/>
  <c r="JT145" i="3" s="1"/>
  <c r="JU179" i="3" s="1"/>
  <c r="JT146" i="3"/>
  <c r="JT143" i="3"/>
  <c r="JU177" i="3" s="1"/>
  <c r="JW151" i="3"/>
  <c r="JX185" i="3" s="1"/>
  <c r="JW187" i="3"/>
  <c r="JW153" i="3" s="1"/>
  <c r="JW154" i="3"/>
  <c r="JW186" i="3"/>
  <c r="JW152" i="3" s="1"/>
  <c r="JW184" i="3"/>
  <c r="KA195" i="3"/>
  <c r="KA161" i="3" s="1"/>
  <c r="KA194" i="3"/>
  <c r="KA160" i="3" s="1"/>
  <c r="KB194" i="3" s="1"/>
  <c r="KA196" i="3"/>
  <c r="KA162" i="3" s="1"/>
  <c r="KB196" i="3" s="1"/>
  <c r="KA9108" i="3"/>
  <c r="KA9107" i="3"/>
  <c r="KA159" i="3"/>
  <c r="KG9115" i="3" l="1"/>
  <c r="KG9116" i="3"/>
  <c r="KG9117" i="3"/>
  <c r="KG9119" i="3"/>
  <c r="KG9118" i="3"/>
  <c r="JV182" i="3"/>
  <c r="AB259" i="3"/>
  <c r="BC259" i="3" s="1"/>
  <c r="JV149" i="3"/>
  <c r="JW183" i="3" s="1"/>
  <c r="JR136" i="3"/>
  <c r="JS170" i="3" s="1"/>
  <c r="JR135" i="3"/>
  <c r="JS169" i="3" s="1"/>
  <c r="JS174" i="3"/>
  <c r="JS140" i="3" s="1"/>
  <c r="JS141" i="3"/>
  <c r="JS138" i="3"/>
  <c r="JS173" i="3"/>
  <c r="JS139" i="3" s="1"/>
  <c r="JT173" i="3" s="1"/>
  <c r="JR108" i="3"/>
  <c r="JR114" i="3" s="1"/>
  <c r="JR115" i="3" s="1"/>
  <c r="JR134" i="3"/>
  <c r="JS168" i="3" s="1"/>
  <c r="JR109" i="3"/>
  <c r="JR167" i="3"/>
  <c r="JU144" i="3"/>
  <c r="AB255" i="3" s="1"/>
  <c r="BC255" i="3" s="1"/>
  <c r="JU180" i="3"/>
  <c r="JU146" i="3" s="1"/>
  <c r="JV180" i="3" s="1"/>
  <c r="JU147" i="3"/>
  <c r="JU145" i="3"/>
  <c r="JV179" i="3" s="1"/>
  <c r="JX187" i="3"/>
  <c r="JX153" i="3" s="1"/>
  <c r="JX155" i="3"/>
  <c r="JX188" i="3"/>
  <c r="JX154" i="3" s="1"/>
  <c r="JY188" i="3" s="1"/>
  <c r="JX186" i="3"/>
  <c r="JX152" i="3" s="1"/>
  <c r="KB9107" i="3"/>
  <c r="KB162" i="3"/>
  <c r="KC196" i="3" s="1"/>
  <c r="KB193" i="3"/>
  <c r="KB160" i="3"/>
  <c r="KB9109" i="3"/>
  <c r="KB9108" i="3"/>
  <c r="KB195" i="3"/>
  <c r="KB161" i="3" s="1"/>
  <c r="JS136" i="3" l="1"/>
  <c r="JW150" i="3"/>
  <c r="JS137" i="3"/>
  <c r="JT171" i="3" s="1"/>
  <c r="JT139" i="3"/>
  <c r="JU173" i="3" s="1"/>
  <c r="JS135" i="3"/>
  <c r="JT169" i="3" s="1"/>
  <c r="JT174" i="3"/>
  <c r="JT140" i="3" s="1"/>
  <c r="JT175" i="3"/>
  <c r="JT141" i="3" s="1"/>
  <c r="JT142" i="3"/>
  <c r="JT172" i="3"/>
  <c r="JT170" i="3"/>
  <c r="JR133" i="3"/>
  <c r="JV178" i="3"/>
  <c r="JV145" i="3"/>
  <c r="JW179" i="3" s="1"/>
  <c r="AB256" i="3"/>
  <c r="BC256" i="3" s="1"/>
  <c r="JV146" i="3"/>
  <c r="JW180" i="3" s="1"/>
  <c r="JV181" i="3"/>
  <c r="JV147" i="3" s="1"/>
  <c r="JW181" i="3" s="1"/>
  <c r="AB258" i="3"/>
  <c r="BC258" i="3" s="1"/>
  <c r="JV148" i="3"/>
  <c r="AB257" i="3"/>
  <c r="BC257" i="3" s="1"/>
  <c r="JY186" i="3"/>
  <c r="JY154" i="3"/>
  <c r="JY187" i="3"/>
  <c r="JY153" i="3" s="1"/>
  <c r="JZ187" i="3" s="1"/>
  <c r="JY189" i="3"/>
  <c r="JY155" i="3" s="1"/>
  <c r="JY156" i="3"/>
  <c r="KC9108" i="3"/>
  <c r="KC195" i="3"/>
  <c r="KC161" i="3" s="1"/>
  <c r="KD195" i="3" s="1"/>
  <c r="KC162" i="3"/>
  <c r="KD196" i="3" s="1"/>
  <c r="KC9107" i="3"/>
  <c r="KC194" i="3"/>
  <c r="KC9110" i="3"/>
  <c r="KC9109" i="3"/>
  <c r="JX184" i="3" l="1"/>
  <c r="JX151" i="3"/>
  <c r="JY185" i="3" s="1"/>
  <c r="JT136" i="3"/>
  <c r="JU170" i="3" s="1"/>
  <c r="JT138" i="3"/>
  <c r="JU172" i="3" s="1"/>
  <c r="JT137" i="3"/>
  <c r="JU171" i="3" s="1"/>
  <c r="JU175" i="3"/>
  <c r="JU141" i="3" s="1"/>
  <c r="AB252" i="3" s="1"/>
  <c r="BC252" i="3" s="1"/>
  <c r="JU174" i="3"/>
  <c r="JU140" i="3" s="1"/>
  <c r="JU176" i="3"/>
  <c r="JU142" i="3" s="1"/>
  <c r="JU143" i="3"/>
  <c r="JS108" i="3"/>
  <c r="JS114" i="3" s="1"/>
  <c r="JS115" i="3" s="1"/>
  <c r="JS167" i="3"/>
  <c r="JS134" i="3"/>
  <c r="JS109" i="3"/>
  <c r="JW146" i="3"/>
  <c r="JX180" i="3" s="1"/>
  <c r="JW147" i="3"/>
  <c r="JX181" i="3" s="1"/>
  <c r="JW182" i="3"/>
  <c r="JW148" i="3" s="1"/>
  <c r="JX182" i="3" s="1"/>
  <c r="JW149" i="3"/>
  <c r="JZ157" i="3"/>
  <c r="JZ190" i="3"/>
  <c r="JZ156" i="3" s="1"/>
  <c r="JZ189" i="3"/>
  <c r="JZ155" i="3" s="1"/>
  <c r="JZ188" i="3"/>
  <c r="JZ154" i="3" s="1"/>
  <c r="KA188" i="3" s="1"/>
  <c r="KD9107" i="3"/>
  <c r="KD9109" i="3"/>
  <c r="KD9108" i="3"/>
  <c r="KD9111" i="3"/>
  <c r="KD9110" i="3"/>
  <c r="KD162" i="3"/>
  <c r="JY152" i="3" l="1"/>
  <c r="JU139" i="3"/>
  <c r="JV173" i="3" s="1"/>
  <c r="JU137" i="3"/>
  <c r="JV171" i="3" s="1"/>
  <c r="JU138" i="3"/>
  <c r="JV177" i="3"/>
  <c r="JV143" i="3" s="1"/>
  <c r="AB254" i="3"/>
  <c r="BC254" i="3" s="1"/>
  <c r="JV174" i="3"/>
  <c r="JV140" i="3" s="1"/>
  <c r="JW174" i="3" s="1"/>
  <c r="AB251" i="3"/>
  <c r="BC251" i="3" s="1"/>
  <c r="JV144" i="3"/>
  <c r="AB253" i="3"/>
  <c r="BC253" i="3" s="1"/>
  <c r="JV176" i="3"/>
  <c r="JV142" i="3" s="1"/>
  <c r="JV175" i="3"/>
  <c r="JV141" i="3" s="1"/>
  <c r="JS133" i="3"/>
  <c r="JT109" i="3" s="1"/>
  <c r="JT168" i="3"/>
  <c r="JT135" i="3"/>
  <c r="JX147" i="3"/>
  <c r="JY181" i="3" s="1"/>
  <c r="JX183" i="3"/>
  <c r="JX149" i="3" s="1"/>
  <c r="JY183" i="3" s="1"/>
  <c r="JX150" i="3"/>
  <c r="JX148" i="3"/>
  <c r="JY182" i="3" s="1"/>
  <c r="KA189" i="3"/>
  <c r="KA155" i="3" s="1"/>
  <c r="KB189" i="3" s="1"/>
  <c r="KA190" i="3"/>
  <c r="KA156" i="3" s="1"/>
  <c r="KA191" i="3"/>
  <c r="KA157" i="3" s="1"/>
  <c r="KA158" i="3"/>
  <c r="KE9108" i="3"/>
  <c r="KE9107" i="3"/>
  <c r="KE9112" i="3"/>
  <c r="KE9111" i="3"/>
  <c r="KE9110" i="3"/>
  <c r="KE9109" i="3"/>
  <c r="KE196" i="3"/>
  <c r="AB250" i="3" l="1"/>
  <c r="BC250" i="3" s="1"/>
  <c r="JZ153" i="3"/>
  <c r="JZ186" i="3"/>
  <c r="AB248" i="3"/>
  <c r="BC248" i="3" s="1"/>
  <c r="JV139" i="3"/>
  <c r="JW173" i="3" s="1"/>
  <c r="AB249" i="3"/>
  <c r="BC249" i="3" s="1"/>
  <c r="JV172" i="3"/>
  <c r="JV138" i="3" s="1"/>
  <c r="JW172" i="3" s="1"/>
  <c r="JT134" i="3"/>
  <c r="JU168" i="3" s="1"/>
  <c r="JW177" i="3"/>
  <c r="JW143" i="3" s="1"/>
  <c r="JW175" i="3"/>
  <c r="JW141" i="3" s="1"/>
  <c r="JW176" i="3"/>
  <c r="JW142" i="3" s="1"/>
  <c r="JW140" i="3"/>
  <c r="JX174" i="3" s="1"/>
  <c r="JW178" i="3"/>
  <c r="JW144" i="3" s="1"/>
  <c r="JX178" i="3" s="1"/>
  <c r="JW145" i="3"/>
  <c r="JT108" i="3"/>
  <c r="JT114" i="3" s="1"/>
  <c r="JT115" i="3" s="1"/>
  <c r="JT167" i="3"/>
  <c r="JU169" i="3"/>
  <c r="JU136" i="3"/>
  <c r="JY148" i="3"/>
  <c r="JZ182" i="3" s="1"/>
  <c r="JY149" i="3"/>
  <c r="JZ183" i="3" s="1"/>
  <c r="JY184" i="3"/>
  <c r="JY150" i="3" s="1"/>
  <c r="JZ184" i="3" s="1"/>
  <c r="JY151" i="3"/>
  <c r="KB190" i="3"/>
  <c r="KB156" i="3" s="1"/>
  <c r="KC190" i="3" s="1"/>
  <c r="KB191" i="3"/>
  <c r="KB157" i="3" s="1"/>
  <c r="KB192" i="3"/>
  <c r="KB158" i="3" s="1"/>
  <c r="KB159" i="3"/>
  <c r="KF9109" i="3"/>
  <c r="KF9111" i="3"/>
  <c r="KF9110" i="3"/>
  <c r="KF9113" i="3"/>
  <c r="KF9112" i="3"/>
  <c r="KF9108" i="3"/>
  <c r="KA187" i="3" l="1"/>
  <c r="KA154" i="3"/>
  <c r="JW139" i="3"/>
  <c r="JX173" i="3" s="1"/>
  <c r="JU135" i="3"/>
  <c r="JV169" i="3" s="1"/>
  <c r="JX175" i="3"/>
  <c r="JX141" i="3" s="1"/>
  <c r="JY175" i="3" s="1"/>
  <c r="JX179" i="3"/>
  <c r="JX145" i="3" s="1"/>
  <c r="JX146" i="3"/>
  <c r="JX176" i="3"/>
  <c r="JX142" i="3" s="1"/>
  <c r="JX144" i="3"/>
  <c r="JY178" i="3" s="1"/>
  <c r="JX177" i="3"/>
  <c r="JX143" i="3" s="1"/>
  <c r="JX140" i="3"/>
  <c r="JY174" i="3" s="1"/>
  <c r="JT133" i="3"/>
  <c r="JU167" i="3" s="1"/>
  <c r="JV170" i="3"/>
  <c r="JV137" i="3"/>
  <c r="AB247" i="3"/>
  <c r="BC247" i="3" s="1"/>
  <c r="JZ150" i="3"/>
  <c r="KA184" i="3" s="1"/>
  <c r="JZ185" i="3"/>
  <c r="JZ151" i="3" s="1"/>
  <c r="KA185" i="3" s="1"/>
  <c r="JZ152" i="3"/>
  <c r="JZ149" i="3"/>
  <c r="KC192" i="3"/>
  <c r="KC158" i="3" s="1"/>
  <c r="KC193" i="3"/>
  <c r="KC159" i="3" s="1"/>
  <c r="KC160" i="3"/>
  <c r="KC191" i="3"/>
  <c r="KC157" i="3" s="1"/>
  <c r="KD191" i="3" s="1"/>
  <c r="KG9112" i="3"/>
  <c r="KG9111" i="3"/>
  <c r="KG9110" i="3"/>
  <c r="KG9113" i="3"/>
  <c r="KG9114" i="3"/>
  <c r="KG9109" i="3"/>
  <c r="KB188" i="3" l="1"/>
  <c r="KB155" i="3"/>
  <c r="AB246" i="3"/>
  <c r="BC246" i="3" s="1"/>
  <c r="JV136" i="3"/>
  <c r="JW170" i="3" s="1"/>
  <c r="JY180" i="3"/>
  <c r="JY146" i="3" s="1"/>
  <c r="JZ180" i="3" s="1"/>
  <c r="JY147" i="3"/>
  <c r="JY176" i="3"/>
  <c r="JY142" i="3" s="1"/>
  <c r="JY179" i="3"/>
  <c r="JY145" i="3" s="1"/>
  <c r="JY177" i="3"/>
  <c r="JY143" i="3" s="1"/>
  <c r="JY144" i="3"/>
  <c r="JY141" i="3"/>
  <c r="JZ175" i="3" s="1"/>
  <c r="JU108" i="3"/>
  <c r="JU114" i="3" s="1"/>
  <c r="JU115" i="3" s="1"/>
  <c r="JU133" i="3" s="1"/>
  <c r="AB244" i="3" s="1"/>
  <c r="BC244" i="3" s="1"/>
  <c r="JU134" i="3"/>
  <c r="JV135" i="3" s="1"/>
  <c r="JU109" i="3"/>
  <c r="KA150" i="3"/>
  <c r="KB184" i="3" s="1"/>
  <c r="JW171" i="3"/>
  <c r="JW138" i="3"/>
  <c r="KA183" i="3"/>
  <c r="KA151" i="3"/>
  <c r="KB185" i="3" s="1"/>
  <c r="KA186" i="3"/>
  <c r="KA152" i="3" s="1"/>
  <c r="KB186" i="3" s="1"/>
  <c r="KA153" i="3"/>
  <c r="KD194" i="3"/>
  <c r="KD160" i="3" s="1"/>
  <c r="KE194" i="3" s="1"/>
  <c r="KD161" i="3"/>
  <c r="KD193" i="3"/>
  <c r="KD159" i="3" s="1"/>
  <c r="KD192" i="3"/>
  <c r="KD158" i="3" s="1"/>
  <c r="KE192" i="3" s="1"/>
  <c r="JW137" i="3" l="1"/>
  <c r="KC156" i="3"/>
  <c r="KC189" i="3"/>
  <c r="AB245" i="3"/>
  <c r="BC245" i="3" s="1"/>
  <c r="AB275" i="3" s="1"/>
  <c r="JV168" i="3"/>
  <c r="JV134" i="3" s="1"/>
  <c r="JZ179" i="3"/>
  <c r="JZ145" i="3" s="1"/>
  <c r="JZ177" i="3"/>
  <c r="JZ143" i="3" s="1"/>
  <c r="JZ176" i="3"/>
  <c r="JZ142" i="3" s="1"/>
  <c r="KA176" i="3" s="1"/>
  <c r="JZ178" i="3"/>
  <c r="JZ144" i="3" s="1"/>
  <c r="KA178" i="3" s="1"/>
  <c r="JZ146" i="3"/>
  <c r="KA180" i="3" s="1"/>
  <c r="JZ181" i="3"/>
  <c r="JZ147" i="3" s="1"/>
  <c r="JZ148" i="3"/>
  <c r="JV167" i="3"/>
  <c r="JW169" i="3"/>
  <c r="JW136" i="3"/>
  <c r="JX170" i="3" s="1"/>
  <c r="JV109" i="3"/>
  <c r="JV108" i="3"/>
  <c r="JV114" i="3" s="1"/>
  <c r="JV115" i="3" s="1"/>
  <c r="JX172" i="3"/>
  <c r="JX138" i="3" s="1"/>
  <c r="JY172" i="3" s="1"/>
  <c r="JX139" i="3"/>
  <c r="JX171" i="3"/>
  <c r="KB187" i="3"/>
  <c r="KB153" i="3" s="1"/>
  <c r="KC187" i="3" s="1"/>
  <c r="KB154" i="3"/>
  <c r="KB152" i="3"/>
  <c r="KC186" i="3" s="1"/>
  <c r="KB151" i="3"/>
  <c r="KC185" i="3" s="1"/>
  <c r="KE193" i="3"/>
  <c r="KE159" i="3" s="1"/>
  <c r="KF193" i="3" s="1"/>
  <c r="KE195" i="3"/>
  <c r="KE161" i="3" s="1"/>
  <c r="KE162" i="3"/>
  <c r="KE160" i="3"/>
  <c r="KD190" i="3" l="1"/>
  <c r="KD157" i="3"/>
  <c r="JW168" i="3"/>
  <c r="JW135" i="3"/>
  <c r="JX169" i="3" s="1"/>
  <c r="JV133" i="3"/>
  <c r="KA144" i="3"/>
  <c r="KB178" i="3" s="1"/>
  <c r="KA181" i="3"/>
  <c r="KA147" i="3" s="1"/>
  <c r="KA146" i="3"/>
  <c r="KA177" i="3"/>
  <c r="KA143" i="3" s="1"/>
  <c r="KB177" i="3" s="1"/>
  <c r="KA179" i="3"/>
  <c r="KA145" i="3" s="1"/>
  <c r="KA182" i="3"/>
  <c r="KA148" i="3" s="1"/>
  <c r="KA149" i="3"/>
  <c r="JX137" i="3"/>
  <c r="JY138" i="3" s="1"/>
  <c r="JY140" i="3"/>
  <c r="JY173" i="3"/>
  <c r="JY139" i="3" s="1"/>
  <c r="JZ173" i="3" s="1"/>
  <c r="KC152" i="3"/>
  <c r="KC153" i="3"/>
  <c r="KD187" i="3" s="1"/>
  <c r="KC188" i="3"/>
  <c r="KC154" i="3" s="1"/>
  <c r="KD188" i="3" s="1"/>
  <c r="KC155" i="3"/>
  <c r="KF195" i="3"/>
  <c r="KF161" i="3" s="1"/>
  <c r="KF194" i="3"/>
  <c r="KF160" i="3" s="1"/>
  <c r="KF9107" i="3"/>
  <c r="KF196" i="3"/>
  <c r="KF162" i="3" s="1"/>
  <c r="KG196" i="3" s="1"/>
  <c r="KE191" i="3" l="1"/>
  <c r="KE158" i="3"/>
  <c r="JW134" i="3"/>
  <c r="JX168" i="3" s="1"/>
  <c r="JY171" i="3"/>
  <c r="JW108" i="3"/>
  <c r="JW114" i="3" s="1"/>
  <c r="JW115" i="3" s="1"/>
  <c r="JW109" i="3"/>
  <c r="JW167" i="3"/>
  <c r="JX136" i="3"/>
  <c r="JY170" i="3" s="1"/>
  <c r="KB179" i="3"/>
  <c r="KB145" i="3" s="1"/>
  <c r="KB144" i="3"/>
  <c r="KC178" i="3" s="1"/>
  <c r="KB182" i="3"/>
  <c r="KB148" i="3" s="1"/>
  <c r="KB181" i="3"/>
  <c r="KB147" i="3" s="1"/>
  <c r="KB183" i="3"/>
  <c r="KB149" i="3" s="1"/>
  <c r="KB150" i="3"/>
  <c r="KB180" i="3"/>
  <c r="KB146" i="3" s="1"/>
  <c r="JZ139" i="3"/>
  <c r="JZ141" i="3"/>
  <c r="JZ174" i="3"/>
  <c r="JZ140" i="3" s="1"/>
  <c r="KA174" i="3" s="1"/>
  <c r="JZ172" i="3"/>
  <c r="KD186" i="3"/>
  <c r="KD153" i="3"/>
  <c r="KD154" i="3"/>
  <c r="KE188" i="3" s="1"/>
  <c r="KD189" i="3"/>
  <c r="KD155" i="3" s="1"/>
  <c r="KE189" i="3" s="1"/>
  <c r="KD156" i="3"/>
  <c r="KG194" i="3"/>
  <c r="KG195" i="3"/>
  <c r="KG161" i="3" s="1"/>
  <c r="KG162" i="3"/>
  <c r="KG9108" i="3"/>
  <c r="KG9107" i="3"/>
  <c r="KF192" i="3" l="1"/>
  <c r="KF159" i="3"/>
  <c r="KG193" i="3" s="1"/>
  <c r="JX135" i="3"/>
  <c r="JY169" i="3" s="1"/>
  <c r="JW133" i="3"/>
  <c r="JX108" i="3" s="1"/>
  <c r="JX114" i="3" s="1"/>
  <c r="JX115" i="3" s="1"/>
  <c r="JY137" i="3"/>
  <c r="JZ171" i="3" s="1"/>
  <c r="KC180" i="3"/>
  <c r="KC146" i="3" s="1"/>
  <c r="KC183" i="3"/>
  <c r="KC149" i="3" s="1"/>
  <c r="KC182" i="3"/>
  <c r="KC148" i="3" s="1"/>
  <c r="KC184" i="3"/>
  <c r="KC150" i="3" s="1"/>
  <c r="KC151" i="3"/>
  <c r="KC179" i="3"/>
  <c r="KC145" i="3" s="1"/>
  <c r="KD179" i="3" s="1"/>
  <c r="KC181" i="3"/>
  <c r="KC147" i="3" s="1"/>
  <c r="KA140" i="3"/>
  <c r="KB174" i="3" s="1"/>
  <c r="KA175" i="3"/>
  <c r="KA141" i="3" s="1"/>
  <c r="KA142" i="3"/>
  <c r="KA173" i="3"/>
  <c r="KE154" i="3"/>
  <c r="KF188" i="3" s="1"/>
  <c r="KE187" i="3"/>
  <c r="KE155" i="3"/>
  <c r="KF189" i="3" s="1"/>
  <c r="KE190" i="3"/>
  <c r="KE156" i="3" s="1"/>
  <c r="KF190" i="3" s="1"/>
  <c r="KE157" i="3"/>
  <c r="AC272" i="3"/>
  <c r="F237" i="3"/>
  <c r="F238" i="3"/>
  <c r="AC273" i="3"/>
  <c r="KG160" i="3" l="1"/>
  <c r="JX109" i="3"/>
  <c r="JX167" i="3"/>
  <c r="JX133" i="3" s="1"/>
  <c r="JY167" i="3" s="1"/>
  <c r="JY136" i="3"/>
  <c r="JZ170" i="3" s="1"/>
  <c r="JX134" i="3"/>
  <c r="JZ138" i="3"/>
  <c r="KA172" i="3" s="1"/>
  <c r="KD181" i="3"/>
  <c r="KD147" i="3" s="1"/>
  <c r="KD185" i="3"/>
  <c r="KD151" i="3" s="1"/>
  <c r="KD182" i="3"/>
  <c r="KD148" i="3" s="1"/>
  <c r="KD184" i="3"/>
  <c r="KD150" i="3" s="1"/>
  <c r="KD183" i="3"/>
  <c r="KD149" i="3" s="1"/>
  <c r="KD152" i="3"/>
  <c r="KD180" i="3"/>
  <c r="KD146" i="3" s="1"/>
  <c r="KE180" i="3" s="1"/>
  <c r="KB143" i="3"/>
  <c r="KB176" i="3"/>
  <c r="KB142" i="3" s="1"/>
  <c r="KC176" i="3" s="1"/>
  <c r="KB175" i="3"/>
  <c r="KB141" i="3" s="1"/>
  <c r="KF155" i="3"/>
  <c r="KG189" i="3" s="1"/>
  <c r="KF156" i="3"/>
  <c r="KG190" i="3" s="1"/>
  <c r="KF191" i="3"/>
  <c r="KF157" i="3" s="1"/>
  <c r="KF158" i="3"/>
  <c r="AD273" i="3"/>
  <c r="BD273" i="3"/>
  <c r="I238" i="3"/>
  <c r="G238" i="3"/>
  <c r="J238" i="3" s="1"/>
  <c r="N238" i="3" s="1"/>
  <c r="O238" i="3" s="1"/>
  <c r="P238" i="3" s="1"/>
  <c r="Q238" i="3" s="1"/>
  <c r="G237" i="3"/>
  <c r="J237" i="3" s="1"/>
  <c r="N237" i="3" s="1"/>
  <c r="O237" i="3" s="1"/>
  <c r="P237" i="3" s="1"/>
  <c r="Q237" i="3" s="1"/>
  <c r="I237" i="3"/>
  <c r="AD272" i="3"/>
  <c r="BD272" i="3"/>
  <c r="F236" i="3" l="1"/>
  <c r="AC271" i="3"/>
  <c r="JZ137" i="3"/>
  <c r="KA171" i="3" s="1"/>
  <c r="JY109" i="3"/>
  <c r="JY108" i="3"/>
  <c r="JY114" i="3" s="1"/>
  <c r="JY115" i="3" s="1"/>
  <c r="JY133" i="3" s="1"/>
  <c r="JZ108" i="3" s="1"/>
  <c r="JZ114" i="3" s="1"/>
  <c r="JZ115" i="3" s="1"/>
  <c r="JY168" i="3"/>
  <c r="JY134" i="3" s="1"/>
  <c r="JZ168" i="3" s="1"/>
  <c r="JY135" i="3"/>
  <c r="KA139" i="3"/>
  <c r="KE183" i="3"/>
  <c r="KE149" i="3" s="1"/>
  <c r="KE182" i="3"/>
  <c r="KE148" i="3" s="1"/>
  <c r="KE185" i="3"/>
  <c r="KE151" i="3" s="1"/>
  <c r="KE186" i="3"/>
  <c r="KE152" i="3" s="1"/>
  <c r="KE184" i="3"/>
  <c r="KE150" i="3" s="1"/>
  <c r="KE153" i="3"/>
  <c r="KE181" i="3"/>
  <c r="KE147" i="3" s="1"/>
  <c r="KF181" i="3" s="1"/>
  <c r="KC144" i="3"/>
  <c r="KC177" i="3"/>
  <c r="KC143" i="3" s="1"/>
  <c r="KC175" i="3"/>
  <c r="KC142" i="3"/>
  <c r="KD176" i="3" s="1"/>
  <c r="KG191" i="3"/>
  <c r="KG157" i="3" s="1"/>
  <c r="KG156" i="3"/>
  <c r="F232" i="3" s="1"/>
  <c r="G232" i="3" s="1"/>
  <c r="J232" i="3" s="1"/>
  <c r="N232" i="3" s="1"/>
  <c r="O232" i="3" s="1"/>
  <c r="P232" i="3" s="1"/>
  <c r="Q232" i="3" s="1"/>
  <c r="KG192" i="3"/>
  <c r="KG158" i="3" s="1"/>
  <c r="KG159" i="3"/>
  <c r="AE272" i="3"/>
  <c r="BE272" i="3"/>
  <c r="BE273" i="3"/>
  <c r="AE273" i="3"/>
  <c r="BD271" i="3" l="1"/>
  <c r="AD271" i="3"/>
  <c r="I236" i="3"/>
  <c r="G236" i="3"/>
  <c r="J236" i="3" s="1"/>
  <c r="N236" i="3" s="1"/>
  <c r="O236" i="3" s="1"/>
  <c r="P236" i="3" s="1"/>
  <c r="Q236" i="3" s="1"/>
  <c r="KA138" i="3"/>
  <c r="KB172" i="3" s="1"/>
  <c r="JZ134" i="3"/>
  <c r="KA168" i="3" s="1"/>
  <c r="JZ167" i="3"/>
  <c r="JZ133" i="3" s="1"/>
  <c r="KA109" i="3" s="1"/>
  <c r="JZ109" i="3"/>
  <c r="JZ136" i="3"/>
  <c r="JZ169" i="3"/>
  <c r="JZ135" i="3" s="1"/>
  <c r="KA169" i="3" s="1"/>
  <c r="KB173" i="3"/>
  <c r="KB140" i="3"/>
  <c r="KF184" i="3"/>
  <c r="KF150" i="3" s="1"/>
  <c r="KG184" i="3" s="1"/>
  <c r="KF186" i="3"/>
  <c r="KF152" i="3" s="1"/>
  <c r="KF185" i="3"/>
  <c r="KF151" i="3" s="1"/>
  <c r="KF182" i="3"/>
  <c r="KF148" i="3" s="1"/>
  <c r="KG182" i="3" s="1"/>
  <c r="KF187" i="3"/>
  <c r="KF153" i="3" s="1"/>
  <c r="KF154" i="3"/>
  <c r="KF183" i="3"/>
  <c r="KF149" i="3" s="1"/>
  <c r="KD177" i="3"/>
  <c r="KD143" i="3" s="1"/>
  <c r="KD145" i="3"/>
  <c r="KD178" i="3"/>
  <c r="KD144" i="3" s="1"/>
  <c r="KE178" i="3" s="1"/>
  <c r="AC268" i="3"/>
  <c r="BD268" i="3" s="1"/>
  <c r="F233" i="3"/>
  <c r="G233" i="3" s="1"/>
  <c r="J233" i="3" s="1"/>
  <c r="N233" i="3" s="1"/>
  <c r="O233" i="3" s="1"/>
  <c r="P233" i="3" s="1"/>
  <c r="Q233" i="3" s="1"/>
  <c r="F234" i="3"/>
  <c r="G234" i="3" s="1"/>
  <c r="J234" i="3" s="1"/>
  <c r="N234" i="3" s="1"/>
  <c r="O234" i="3" s="1"/>
  <c r="P234" i="3" s="1"/>
  <c r="Q234" i="3" s="1"/>
  <c r="AC269" i="3"/>
  <c r="BD269" i="3" s="1"/>
  <c r="AC267" i="3"/>
  <c r="AD267" i="3" s="1"/>
  <c r="BE267" i="3" s="1"/>
  <c r="F235" i="3"/>
  <c r="AC270" i="3"/>
  <c r="I232" i="3"/>
  <c r="AE271" i="3" l="1"/>
  <c r="BE271" i="3"/>
  <c r="KB139" i="3"/>
  <c r="KC173" i="3" s="1"/>
  <c r="KA135" i="3"/>
  <c r="KB169" i="3" s="1"/>
  <c r="KA170" i="3"/>
  <c r="KA136" i="3" s="1"/>
  <c r="KB170" i="3" s="1"/>
  <c r="KA137" i="3"/>
  <c r="KA108" i="3"/>
  <c r="KA114" i="3" s="1"/>
  <c r="KA115" i="3" s="1"/>
  <c r="KA134" i="3"/>
  <c r="KB168" i="3" s="1"/>
  <c r="KA167" i="3"/>
  <c r="KC174" i="3"/>
  <c r="KC141" i="3"/>
  <c r="KG188" i="3"/>
  <c r="KG154" i="3" s="1"/>
  <c r="KG155" i="3"/>
  <c r="KG185" i="3"/>
  <c r="KG151" i="3" s="1"/>
  <c r="KG186" i="3"/>
  <c r="KG152" i="3" s="1"/>
  <c r="KG187" i="3"/>
  <c r="KG153" i="3" s="1"/>
  <c r="F229" i="3" s="1"/>
  <c r="KG183" i="3"/>
  <c r="KG149" i="3" s="1"/>
  <c r="KG150" i="3"/>
  <c r="KE144" i="3"/>
  <c r="KF178" i="3" s="1"/>
  <c r="KE177" i="3"/>
  <c r="KE179" i="3"/>
  <c r="KE145" i="3" s="1"/>
  <c r="KF179" i="3" s="1"/>
  <c r="KE146" i="3"/>
  <c r="KB135" i="3"/>
  <c r="AD268" i="3"/>
  <c r="BE268" i="3" s="1"/>
  <c r="I233" i="3"/>
  <c r="AE267" i="3"/>
  <c r="BD267" i="3"/>
  <c r="I234" i="3"/>
  <c r="AD269" i="3"/>
  <c r="BE269" i="3" s="1"/>
  <c r="AD270" i="3"/>
  <c r="BD270" i="3"/>
  <c r="G235" i="3"/>
  <c r="J235" i="3" s="1"/>
  <c r="N235" i="3" s="1"/>
  <c r="O235" i="3" s="1"/>
  <c r="P235" i="3" s="1"/>
  <c r="Q235" i="3" s="1"/>
  <c r="I235" i="3"/>
  <c r="KC140" i="3" l="1"/>
  <c r="KD174" i="3" s="1"/>
  <c r="KA133" i="3"/>
  <c r="KB108" i="3" s="1"/>
  <c r="KB114" i="3" s="1"/>
  <c r="KB115" i="3" s="1"/>
  <c r="KB136" i="3"/>
  <c r="KC170" i="3" s="1"/>
  <c r="KB138" i="3"/>
  <c r="KB171" i="3"/>
  <c r="KB137" i="3" s="1"/>
  <c r="KC171" i="3" s="1"/>
  <c r="KD142" i="3"/>
  <c r="KE143" i="3" s="1"/>
  <c r="KF177" i="3" s="1"/>
  <c r="KD175" i="3"/>
  <c r="F227" i="3"/>
  <c r="G227" i="3" s="1"/>
  <c r="J227" i="3" s="1"/>
  <c r="N227" i="3" s="1"/>
  <c r="O227" i="3" s="1"/>
  <c r="P227" i="3" s="1"/>
  <c r="Q227" i="3" s="1"/>
  <c r="AC262" i="3"/>
  <c r="AC260" i="3"/>
  <c r="F225" i="3"/>
  <c r="G229" i="3"/>
  <c r="J229" i="3" s="1"/>
  <c r="N229" i="3" s="1"/>
  <c r="O229" i="3" s="1"/>
  <c r="P229" i="3" s="1"/>
  <c r="Q229" i="3" s="1"/>
  <c r="I229" i="3"/>
  <c r="F231" i="3"/>
  <c r="AC266" i="3"/>
  <c r="AC265" i="3"/>
  <c r="F230" i="3"/>
  <c r="F226" i="3"/>
  <c r="AC261" i="3"/>
  <c r="F228" i="3"/>
  <c r="AC263" i="3"/>
  <c r="AC264" i="3"/>
  <c r="KF180" i="3"/>
  <c r="KF146" i="3" s="1"/>
  <c r="KG180" i="3" s="1"/>
  <c r="KF147" i="3"/>
  <c r="KF145" i="3"/>
  <c r="AE268" i="3"/>
  <c r="KC169" i="3"/>
  <c r="AE269" i="3"/>
  <c r="AE270" i="3"/>
  <c r="BE270" i="3"/>
  <c r="KD141" i="3" l="1"/>
  <c r="KE175" i="3" s="1"/>
  <c r="KB134" i="3"/>
  <c r="KC168" i="3" s="1"/>
  <c r="KB167" i="3"/>
  <c r="KC136" i="3"/>
  <c r="KD170" i="3" s="1"/>
  <c r="KB109" i="3"/>
  <c r="KC137" i="3"/>
  <c r="KD171" i="3" s="1"/>
  <c r="KC172" i="3"/>
  <c r="KC138" i="3" s="1"/>
  <c r="KD172" i="3" s="1"/>
  <c r="KC139" i="3"/>
  <c r="KD173" i="3" s="1"/>
  <c r="KF144" i="3"/>
  <c r="KG178" i="3" s="1"/>
  <c r="I227" i="3"/>
  <c r="KE176" i="3"/>
  <c r="KE142" i="3" s="1"/>
  <c r="KF176" i="3" s="1"/>
  <c r="AD262" i="3"/>
  <c r="BD262" i="3"/>
  <c r="I226" i="3"/>
  <c r="G226" i="3"/>
  <c r="J226" i="3" s="1"/>
  <c r="N226" i="3" s="1"/>
  <c r="O226" i="3" s="1"/>
  <c r="P226" i="3" s="1"/>
  <c r="Q226" i="3" s="1"/>
  <c r="G231" i="3"/>
  <c r="J231" i="3" s="1"/>
  <c r="N231" i="3" s="1"/>
  <c r="O231" i="3" s="1"/>
  <c r="P231" i="3" s="1"/>
  <c r="Q231" i="3" s="1"/>
  <c r="I231" i="3"/>
  <c r="I230" i="3"/>
  <c r="G230" i="3"/>
  <c r="J230" i="3" s="1"/>
  <c r="N230" i="3" s="1"/>
  <c r="O230" i="3" s="1"/>
  <c r="P230" i="3" s="1"/>
  <c r="Q230" i="3" s="1"/>
  <c r="BD264" i="3"/>
  <c r="AD264" i="3"/>
  <c r="AD265" i="3"/>
  <c r="BD265" i="3"/>
  <c r="I228" i="3"/>
  <c r="G228" i="3"/>
  <c r="J228" i="3" s="1"/>
  <c r="N228" i="3" s="1"/>
  <c r="O228" i="3" s="1"/>
  <c r="P228" i="3" s="1"/>
  <c r="Q228" i="3" s="1"/>
  <c r="I225" i="3"/>
  <c r="G225" i="3"/>
  <c r="J225" i="3" s="1"/>
  <c r="N225" i="3" s="1"/>
  <c r="O225" i="3" s="1"/>
  <c r="P225" i="3" s="1"/>
  <c r="Q225" i="3" s="1"/>
  <c r="BD266" i="3"/>
  <c r="AD266" i="3"/>
  <c r="BD263" i="3"/>
  <c r="AD263" i="3"/>
  <c r="AD261" i="3"/>
  <c r="BD261" i="3"/>
  <c r="BD260" i="3"/>
  <c r="AD260" i="3"/>
  <c r="KB133" i="3"/>
  <c r="KC134" i="3" s="1"/>
  <c r="KD168" i="3" s="1"/>
  <c r="KG179" i="3"/>
  <c r="KG181" i="3"/>
  <c r="KG147" i="3" s="1"/>
  <c r="KG148" i="3"/>
  <c r="KG146" i="3"/>
  <c r="KD138" i="3" l="1"/>
  <c r="KE172" i="3" s="1"/>
  <c r="KD139" i="3"/>
  <c r="KE173" i="3" s="1"/>
  <c r="KC135" i="3"/>
  <c r="KD169" i="3" s="1"/>
  <c r="KD137" i="3"/>
  <c r="KG145" i="3"/>
  <c r="F221" i="3" s="1"/>
  <c r="KD140" i="3"/>
  <c r="KF143" i="3"/>
  <c r="KG177" i="3" s="1"/>
  <c r="AE262" i="3"/>
  <c r="BE262" i="3"/>
  <c r="AE265" i="3"/>
  <c r="BE265" i="3"/>
  <c r="KC167" i="3"/>
  <c r="KC109" i="3"/>
  <c r="AE263" i="3"/>
  <c r="BE263" i="3"/>
  <c r="BE260" i="3"/>
  <c r="AE260" i="3"/>
  <c r="KC108" i="3"/>
  <c r="KC114" i="3" s="1"/>
  <c r="KC115" i="3" s="1"/>
  <c r="AE264" i="3"/>
  <c r="BE264" i="3"/>
  <c r="BE266" i="3"/>
  <c r="AE266" i="3"/>
  <c r="AE261" i="3"/>
  <c r="BE261" i="3"/>
  <c r="F222" i="3"/>
  <c r="AC257" i="3"/>
  <c r="AC258" i="3"/>
  <c r="F223" i="3"/>
  <c r="F224" i="3"/>
  <c r="AC259" i="3"/>
  <c r="KD135" i="3"/>
  <c r="KE169" i="3" s="1"/>
  <c r="KE171" i="3"/>
  <c r="KE138" i="3" l="1"/>
  <c r="KE139" i="3"/>
  <c r="KF173" i="3" s="1"/>
  <c r="KD136" i="3"/>
  <c r="KE170" i="3" s="1"/>
  <c r="AC256" i="3"/>
  <c r="AD256" i="3" s="1"/>
  <c r="KE174" i="3"/>
  <c r="KE140" i="3" s="1"/>
  <c r="KF174" i="3" s="1"/>
  <c r="KE141" i="3"/>
  <c r="KG144" i="3"/>
  <c r="KC133" i="3"/>
  <c r="KD109" i="3" s="1"/>
  <c r="I221" i="3"/>
  <c r="G221" i="3"/>
  <c r="J221" i="3" s="1"/>
  <c r="N221" i="3" s="1"/>
  <c r="O221" i="3" s="1"/>
  <c r="P221" i="3" s="1"/>
  <c r="Q221" i="3" s="1"/>
  <c r="G224" i="3"/>
  <c r="J224" i="3" s="1"/>
  <c r="N224" i="3" s="1"/>
  <c r="O224" i="3" s="1"/>
  <c r="P224" i="3" s="1"/>
  <c r="Q224" i="3" s="1"/>
  <c r="I224" i="3"/>
  <c r="AD258" i="3"/>
  <c r="BD258" i="3"/>
  <c r="BD257" i="3"/>
  <c r="AD257" i="3"/>
  <c r="G223" i="3"/>
  <c r="J223" i="3" s="1"/>
  <c r="N223" i="3" s="1"/>
  <c r="O223" i="3" s="1"/>
  <c r="P223" i="3" s="1"/>
  <c r="Q223" i="3" s="1"/>
  <c r="I223" i="3"/>
  <c r="BD259" i="3"/>
  <c r="AD259" i="3"/>
  <c r="I222" i="3"/>
  <c r="G222" i="3"/>
  <c r="J222" i="3" s="1"/>
  <c r="N222" i="3" s="1"/>
  <c r="O222" i="3" s="1"/>
  <c r="P222" i="3" s="1"/>
  <c r="Q222" i="3" s="1"/>
  <c r="KF172" i="3"/>
  <c r="KE136" i="3" l="1"/>
  <c r="KF170" i="3" s="1"/>
  <c r="KE137" i="3"/>
  <c r="KF171" i="3" s="1"/>
  <c r="BD256" i="3"/>
  <c r="KF139" i="3"/>
  <c r="KG173" i="3" s="1"/>
  <c r="KF140" i="3"/>
  <c r="KG174" i="3" s="1"/>
  <c r="KD134" i="3"/>
  <c r="KE168" i="3" s="1"/>
  <c r="KF175" i="3"/>
  <c r="KF141" i="3" s="1"/>
  <c r="KG175" i="3" s="1"/>
  <c r="KF142" i="3"/>
  <c r="KD167" i="3"/>
  <c r="KD108" i="3"/>
  <c r="KD114" i="3" s="1"/>
  <c r="KD115" i="3" s="1"/>
  <c r="KD133" i="3" s="1"/>
  <c r="KE109" i="3" s="1"/>
  <c r="F220" i="3"/>
  <c r="AC255" i="3"/>
  <c r="BE257" i="3"/>
  <c r="AE257" i="3"/>
  <c r="AE258" i="3"/>
  <c r="BE258" i="3"/>
  <c r="BE259" i="3"/>
  <c r="AE259" i="3"/>
  <c r="KF138" i="3"/>
  <c r="KG172" i="3" s="1"/>
  <c r="BE256" i="3"/>
  <c r="AE256" i="3"/>
  <c r="KE135" i="3" l="1"/>
  <c r="KF169" i="3" s="1"/>
  <c r="KF137" i="3"/>
  <c r="KG171" i="3" s="1"/>
  <c r="KG140" i="3"/>
  <c r="F216" i="3" s="1"/>
  <c r="KG141" i="3"/>
  <c r="F217" i="3" s="1"/>
  <c r="G217" i="3" s="1"/>
  <c r="J217" i="3" s="1"/>
  <c r="N217" i="3" s="1"/>
  <c r="O217" i="3" s="1"/>
  <c r="P217" i="3" s="1"/>
  <c r="Q217" i="3" s="1"/>
  <c r="KG176" i="3"/>
  <c r="KG142" i="3" s="1"/>
  <c r="AC253" i="3" s="1"/>
  <c r="KG143" i="3"/>
  <c r="I220" i="3"/>
  <c r="G220" i="3"/>
  <c r="J220" i="3" s="1"/>
  <c r="N220" i="3" s="1"/>
  <c r="O220" i="3" s="1"/>
  <c r="P220" i="3" s="1"/>
  <c r="Q220" i="3" s="1"/>
  <c r="BD255" i="3"/>
  <c r="AD255" i="3"/>
  <c r="KE134" i="3"/>
  <c r="KF168" i="3" s="1"/>
  <c r="KE167" i="3"/>
  <c r="KE108" i="3"/>
  <c r="KE114" i="3" s="1"/>
  <c r="KE115" i="3" s="1"/>
  <c r="KG139" i="3"/>
  <c r="F215" i="3" s="1"/>
  <c r="KG138" i="3" l="1"/>
  <c r="F214" i="3" s="1"/>
  <c r="G214" i="3" s="1"/>
  <c r="J214" i="3" s="1"/>
  <c r="N214" i="3" s="1"/>
  <c r="O214" i="3" s="1"/>
  <c r="P214" i="3" s="1"/>
  <c r="Q214" i="3" s="1"/>
  <c r="KF136" i="3"/>
  <c r="KG170" i="3" s="1"/>
  <c r="AC251" i="3"/>
  <c r="AD251" i="3" s="1"/>
  <c r="F218" i="3"/>
  <c r="I218" i="3" s="1"/>
  <c r="AC252" i="3"/>
  <c r="AD252" i="3" s="1"/>
  <c r="AE252" i="3" s="1"/>
  <c r="I217" i="3"/>
  <c r="KE133" i="3"/>
  <c r="KF109" i="3" s="1"/>
  <c r="F219" i="3"/>
  <c r="AC254" i="3"/>
  <c r="BD253" i="3"/>
  <c r="AD253" i="3"/>
  <c r="BE255" i="3"/>
  <c r="AE255" i="3"/>
  <c r="KF135" i="3"/>
  <c r="KG169" i="3" s="1"/>
  <c r="AC250" i="3"/>
  <c r="AD250" i="3" s="1"/>
  <c r="G215" i="3"/>
  <c r="J215" i="3" s="1"/>
  <c r="N215" i="3" s="1"/>
  <c r="O215" i="3" s="1"/>
  <c r="P215" i="3" s="1"/>
  <c r="Q215" i="3" s="1"/>
  <c r="I215" i="3"/>
  <c r="I216" i="3"/>
  <c r="G216" i="3"/>
  <c r="J216" i="3" s="1"/>
  <c r="N216" i="3" s="1"/>
  <c r="O216" i="3" s="1"/>
  <c r="P216" i="3" s="1"/>
  <c r="Q216" i="3" s="1"/>
  <c r="I214" i="3" l="1"/>
  <c r="AC249" i="3"/>
  <c r="BD249" i="3" s="1"/>
  <c r="KG137" i="3"/>
  <c r="F213" i="3" s="1"/>
  <c r="G213" i="3" s="1"/>
  <c r="J213" i="3" s="1"/>
  <c r="N213" i="3" s="1"/>
  <c r="O213" i="3" s="1"/>
  <c r="P213" i="3" s="1"/>
  <c r="Q213" i="3" s="1"/>
  <c r="G218" i="3"/>
  <c r="J218" i="3" s="1"/>
  <c r="N218" i="3" s="1"/>
  <c r="O218" i="3" s="1"/>
  <c r="P218" i="3" s="1"/>
  <c r="Q218" i="3" s="1"/>
  <c r="BD251" i="3"/>
  <c r="BE252" i="3"/>
  <c r="BD252" i="3"/>
  <c r="KF134" i="3"/>
  <c r="KG168" i="3" s="1"/>
  <c r="KF167" i="3"/>
  <c r="KF108" i="3"/>
  <c r="KF114" i="3" s="1"/>
  <c r="KF115" i="3" s="1"/>
  <c r="BD254" i="3"/>
  <c r="AD254" i="3"/>
  <c r="I219" i="3"/>
  <c r="G219" i="3"/>
  <c r="J219" i="3" s="1"/>
  <c r="N219" i="3" s="1"/>
  <c r="O219" i="3" s="1"/>
  <c r="P219" i="3" s="1"/>
  <c r="Q219" i="3" s="1"/>
  <c r="BE253" i="3"/>
  <c r="AE253" i="3"/>
  <c r="KG136" i="3"/>
  <c r="BD250" i="3"/>
  <c r="BE251" i="3"/>
  <c r="AE251" i="3"/>
  <c r="BE250" i="3"/>
  <c r="AE250" i="3"/>
  <c r="AC248" i="3" l="1"/>
  <c r="BD248" i="3" s="1"/>
  <c r="AD249" i="3"/>
  <c r="BE249" i="3" s="1"/>
  <c r="I213" i="3"/>
  <c r="KG135" i="3"/>
  <c r="F211" i="3" s="1"/>
  <c r="KF133" i="3"/>
  <c r="KG134" i="3" s="1"/>
  <c r="AE254" i="3"/>
  <c r="BE254" i="3"/>
  <c r="AC247" i="3"/>
  <c r="F212" i="3"/>
  <c r="AE249" i="3" l="1"/>
  <c r="AD248" i="3"/>
  <c r="BE248" i="3" s="1"/>
  <c r="AC246" i="3"/>
  <c r="BD246" i="3" s="1"/>
  <c r="KG108" i="3"/>
  <c r="KG114" i="3" s="1"/>
  <c r="KG115" i="3" s="1"/>
  <c r="KG167" i="3"/>
  <c r="KG109" i="3"/>
  <c r="G212" i="3"/>
  <c r="J212" i="3" s="1"/>
  <c r="N212" i="3" s="1"/>
  <c r="O212" i="3" s="1"/>
  <c r="P212" i="3" s="1"/>
  <c r="Q212" i="3" s="1"/>
  <c r="I212" i="3"/>
  <c r="AD247" i="3"/>
  <c r="BD247" i="3"/>
  <c r="F210" i="3"/>
  <c r="AC245" i="3"/>
  <c r="G211" i="3"/>
  <c r="J211" i="3" s="1"/>
  <c r="N211" i="3" s="1"/>
  <c r="O211" i="3" s="1"/>
  <c r="P211" i="3" s="1"/>
  <c r="Q211" i="3" s="1"/>
  <c r="I211" i="3"/>
  <c r="AE248" i="3" l="1"/>
  <c r="AD246" i="3"/>
  <c r="AE246" i="3" s="1"/>
  <c r="KG133" i="3"/>
  <c r="F209" i="3" s="1"/>
  <c r="AE247" i="3"/>
  <c r="BE247" i="3"/>
  <c r="BD245" i="3"/>
  <c r="AD245" i="3"/>
  <c r="I210" i="3"/>
  <c r="G210" i="3"/>
  <c r="J210" i="3" s="1"/>
  <c r="N210" i="3" s="1"/>
  <c r="O210" i="3" s="1"/>
  <c r="P210" i="3" s="1"/>
  <c r="Q210" i="3" s="1"/>
  <c r="BE246" i="3" l="1"/>
  <c r="AC244" i="3"/>
  <c r="BD244" i="3" s="1"/>
  <c r="AC275" i="3" s="1"/>
  <c r="AE245" i="3"/>
  <c r="BE245" i="3"/>
  <c r="I209" i="3"/>
  <c r="G209" i="3"/>
  <c r="J209" i="3" s="1"/>
  <c r="AD244" i="3" l="1"/>
  <c r="AE244" i="3" s="1"/>
  <c r="N209" i="3"/>
  <c r="K202" i="3"/>
  <c r="BE244" i="3" l="1"/>
  <c r="AD275" i="3" s="1"/>
  <c r="AE275" i="3" s="1"/>
  <c r="O209" i="3"/>
  <c r="P209" i="3" s="1"/>
  <c r="Q209" i="3" s="1"/>
  <c r="K204" i="3"/>
  <c r="K205" i="3" s="1"/>
  <c r="F277" i="3" l="1"/>
  <c r="F278" i="3" s="1"/>
</calcChain>
</file>

<file path=xl/comments1.xml><?xml version="1.0" encoding="utf-8"?>
<comments xmlns="http://schemas.openxmlformats.org/spreadsheetml/2006/main">
  <authors>
    <author>Author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2.50 measured onsite at Fraser Farms (2013-2015). 4.1 m/s comes from Ottawa International Airport? Ottawa NRC has 3.31 m/s obs.
This value is based on a 10 m height (approach velocity)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0.75 for clear days; 0.4 for overcast, typically 0.6 to 0.7
can set value based on env canada data
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Above sea level</t>
        </r>
      </text>
    </comment>
    <comment ref="B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Axaopoulos et al. 2001 used 0.95 for manure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hieght minus freeboard (30cm min for concrete structures in Manitoba) divided by days of year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OMAFRA requires a minimum of 125 mm thickness for concrete floor slabs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Saturated Clay = 2000
Dry clay = 1600
Saturated sand = 2000
Dry sand = 1600
Oke, 1988
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Saturated Clay = 1.58
Dry clay = 0.25
Saturated sand = 2.2
Dry sand = 0.3
Oke, 1988
</t>
        </r>
      </text>
    </comment>
    <comment ref="B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Saturated Clay = 1550
Dry clay = 890
Saturated sand = 1480
Dry sand = 800
Oke, 1988</t>
        </r>
      </text>
    </comment>
    <comment ref="F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Used to set cell dimension ratio between middel CVs to edge CVs in vertical direction</t>
        </r>
      </text>
    </comment>
    <comment ref="E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Timestep used in the model. Has been set at 300 s (5 minutes). The twelve iterations below result in 1 hour of simulation.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 am not sure if this is ever used in the current version.</t>
        </r>
      </text>
    </comment>
    <comment ref="F110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=_xlfn.IFS(F95&lt;6,-(($F$296-$F$297)/2)*COS((-9-+F95)*PI()/15)+(($F$296+$F$297)/2),F95&gt;15,(($F$296-$F$297)/2)*COS((6-+F95)*PI()/9)+(($F$296+$F$297)/2),AND(F95&gt;=6,F95&lt;=15),(($F$296-$F$297)/2)*COS((6-+F95)*PI()/9)+(($F$296+$F$297)/2))</t>
        </r>
      </text>
    </comment>
    <comment ref="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A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B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C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D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F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G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H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I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H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I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J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K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L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M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N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O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P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Q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R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S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T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U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V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W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X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Y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JZ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A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B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C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D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E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F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KG1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daily average as it is not possible to estimate cloud cover on an hourly (or less) basis for the nighttime.</t>
        </r>
      </text>
    </comment>
    <comment ref="E1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of when the sunrise occurs, in order to use the air temperature calculation of Schaub, 1991</t>
        </r>
      </text>
    </comment>
    <comment ref="F122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=_xlfn.IFS(F95&lt;$F$312,1,AND(F120&gt;=0,F120&lt;=14-$F$312),2,AND(F95&gt;$F$312,F120&gt;14-$F$312),3)
</t>
        </r>
      </text>
    </comment>
    <comment ref="E1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Air temperature is calculated based on Tmin and Tmax as outlined in Schaub, 1991.</t>
        </r>
      </text>
    </comment>
    <comment ref="F12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=_xlfn.IFS(F122=1,((($F$316-$F$314)/2)*F121+($F$316+$F$314)/2),F122=2,(-(($F$313-$F$314)/2)*F121+($F$313+$F$314)/2),F122=3,((($F$313-$F$315)/2)*F121+($F$313+$F$315)/2))</t>
        </r>
      </text>
    </comment>
    <comment ref="F30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average cloud cover for a particular day.
Estimated based on the measured SR versus the theoretical maximum SR</t>
        </r>
      </text>
    </comment>
    <comment ref="F30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handy conversion to a 2m height assuming that F306 is at 10m</t>
        </r>
      </text>
    </comment>
    <comment ref="F30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a handy conversion to a 10m height assuming that F306 is at 2m</t>
        </r>
      </text>
    </comment>
    <comment ref="C910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depth from the botton of the tank to the midpoint of the cell. Each cell set at a height of 10 cm
</t>
        </r>
      </text>
    </comment>
  </commentList>
</comments>
</file>

<file path=xl/sharedStrings.xml><?xml version="1.0" encoding="utf-8"?>
<sst xmlns="http://schemas.openxmlformats.org/spreadsheetml/2006/main" count="491" uniqueCount="333">
  <si>
    <t>Air Temperature Data</t>
  </si>
  <si>
    <t>Values</t>
  </si>
  <si>
    <t>Day</t>
  </si>
  <si>
    <t>Time (hour)</t>
  </si>
  <si>
    <t>Solar Data</t>
  </si>
  <si>
    <t>Hour angle (°), H</t>
  </si>
  <si>
    <r>
      <t xml:space="preserve">Seasonal declination (°), </t>
    </r>
    <r>
      <rPr>
        <sz val="11"/>
        <color theme="1"/>
        <rFont val="Calibri"/>
        <family val="2"/>
      </rPr>
      <t>δ</t>
    </r>
  </si>
  <si>
    <r>
      <t>Sin(</t>
    </r>
    <r>
      <rPr>
        <sz val="11"/>
        <color theme="1"/>
        <rFont val="Calibri"/>
        <family val="2"/>
      </rPr>
      <t>α)</t>
    </r>
  </si>
  <si>
    <t>Optical air mass number (-), m</t>
  </si>
  <si>
    <t>Local Air Pressure, Pa</t>
  </si>
  <si>
    <t>Diffuse Radiation, Sd (W/m2)</t>
  </si>
  <si>
    <t>Solar Beam Radiation, Sb (W/m2)</t>
  </si>
  <si>
    <t>Net Solar Radiation, q''</t>
  </si>
  <si>
    <t>Long Wave Radiation Data</t>
  </si>
  <si>
    <r>
      <t xml:space="preserve">Stefan-Boltzmann constant, </t>
    </r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/>
    </r>
  </si>
  <si>
    <r>
      <t xml:space="preserve">Emissivity, </t>
    </r>
    <r>
      <rPr>
        <sz val="11"/>
        <color theme="1"/>
        <rFont val="Calibri"/>
        <family val="2"/>
      </rPr>
      <t>ϵ</t>
    </r>
  </si>
  <si>
    <t>Manure Storage Data</t>
  </si>
  <si>
    <t>Overall Heat Transfer Calculations</t>
  </si>
  <si>
    <r>
      <t>Floor insulance, R</t>
    </r>
    <r>
      <rPr>
        <vertAlign val="subscript"/>
        <sz val="11"/>
        <color theme="1"/>
        <rFont val="Calibri"/>
        <family val="2"/>
        <scheme val="minor"/>
      </rPr>
      <t>f</t>
    </r>
  </si>
  <si>
    <r>
      <t>OHTC of floor, U</t>
    </r>
    <r>
      <rPr>
        <vertAlign val="subscript"/>
        <sz val="11"/>
        <color theme="1"/>
        <rFont val="Calibri"/>
        <family val="2"/>
        <scheme val="minor"/>
      </rPr>
      <t>f</t>
    </r>
  </si>
  <si>
    <r>
      <t>Air thermal conductivity, k</t>
    </r>
    <r>
      <rPr>
        <vertAlign val="subscript"/>
        <sz val="11"/>
        <color theme="1"/>
        <rFont val="Calibri"/>
        <family val="2"/>
        <scheme val="minor"/>
      </rPr>
      <t>a</t>
    </r>
  </si>
  <si>
    <t>Air Prandtl Number, Pr</t>
  </si>
  <si>
    <t>Manure Surface Heat Transfer Calculations</t>
  </si>
  <si>
    <r>
      <t>Heat transfer coefficient, h</t>
    </r>
    <r>
      <rPr>
        <vertAlign val="subscript"/>
        <sz val="11"/>
        <color theme="1"/>
        <rFont val="Calibri"/>
        <family val="2"/>
        <scheme val="minor"/>
      </rPr>
      <t>cv,ms</t>
    </r>
  </si>
  <si>
    <t>Units</t>
  </si>
  <si>
    <t xml:space="preserve"> °C</t>
  </si>
  <si>
    <t>rad/day</t>
  </si>
  <si>
    <t>rad/s</t>
  </si>
  <si>
    <t>rad</t>
  </si>
  <si>
    <t>m/s</t>
  </si>
  <si>
    <t>Average air velocity, v</t>
  </si>
  <si>
    <t>W/(mK)</t>
  </si>
  <si>
    <t>-</t>
  </si>
  <si>
    <r>
      <t xml:space="preserve">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</t>
    </r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</si>
  <si>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</si>
  <si>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</si>
  <si>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Extraterrestrial solar flux density, E</t>
    </r>
    <r>
      <rPr>
        <vertAlign val="subscript"/>
        <sz val="11"/>
        <color theme="1"/>
        <rFont val="Calibri"/>
        <family val="2"/>
        <scheme val="minor"/>
      </rPr>
      <t>b</t>
    </r>
  </si>
  <si>
    <r>
      <t xml:space="preserve">Air density, </t>
    </r>
    <r>
      <rPr>
        <sz val="11"/>
        <color theme="1"/>
        <rFont val="Calibri"/>
        <family val="2"/>
      </rPr>
      <t>ρ</t>
    </r>
    <r>
      <rPr>
        <vertAlign val="subscript"/>
        <sz val="11"/>
        <color theme="1"/>
        <rFont val="Calibri"/>
        <family val="2"/>
      </rPr>
      <t>air</t>
    </r>
    <r>
      <rPr>
        <sz val="11"/>
        <color theme="1"/>
        <rFont val="Calibri"/>
        <family val="2"/>
        <scheme val="minor"/>
      </rPr>
      <t xml:space="preserve"> </t>
    </r>
  </si>
  <si>
    <t>Soil Data</t>
  </si>
  <si>
    <t>Manure Data</t>
  </si>
  <si>
    <r>
      <t xml:space="preserve">Manure density, </t>
    </r>
    <r>
      <rPr>
        <sz val="11"/>
        <color theme="1"/>
        <rFont val="Calibri"/>
        <family val="2"/>
      </rPr>
      <t>ρ</t>
    </r>
    <r>
      <rPr>
        <vertAlign val="subscript"/>
        <sz val="11"/>
        <color theme="1"/>
        <rFont val="Calibri"/>
        <family val="2"/>
      </rPr>
      <t>m</t>
    </r>
    <r>
      <rPr>
        <sz val="11"/>
        <color theme="1"/>
        <rFont val="Calibri"/>
        <family val="2"/>
        <scheme val="minor"/>
      </rPr>
      <t xml:space="preserve"> </t>
    </r>
  </si>
  <si>
    <r>
      <t>Manure thermal conductivity, k</t>
    </r>
    <r>
      <rPr>
        <vertAlign val="subscript"/>
        <sz val="11"/>
        <color theme="1"/>
        <rFont val="Calibri"/>
        <family val="2"/>
        <scheme val="minor"/>
      </rPr>
      <t>m</t>
    </r>
  </si>
  <si>
    <t>m</t>
  </si>
  <si>
    <r>
      <t>Soil temperature</t>
    </r>
    <r>
      <rPr>
        <sz val="11"/>
        <color theme="1"/>
        <rFont val="Calibri"/>
        <family val="2"/>
      </rPr>
      <t>, T</t>
    </r>
    <r>
      <rPr>
        <vertAlign val="subscript"/>
        <sz val="11"/>
        <color theme="1"/>
        <rFont val="Calibri"/>
        <family val="2"/>
      </rPr>
      <t>s,∞</t>
    </r>
    <r>
      <rPr>
        <sz val="11"/>
        <color theme="1"/>
        <rFont val="Calibri"/>
        <family val="2"/>
      </rPr>
      <t xml:space="preserve"> </t>
    </r>
  </si>
  <si>
    <t>°</t>
  </si>
  <si>
    <t>n</t>
  </si>
  <si>
    <t>Grid Constant - depth</t>
  </si>
  <si>
    <t>Number of cells</t>
  </si>
  <si>
    <r>
      <t>Manure specific heat, C</t>
    </r>
    <r>
      <rPr>
        <vertAlign val="subscript"/>
        <sz val="11"/>
        <color theme="1"/>
        <rFont val="Calibri"/>
        <family val="2"/>
        <scheme val="minor"/>
      </rPr>
      <t>pm</t>
    </r>
  </si>
  <si>
    <t>Delta T</t>
  </si>
  <si>
    <t>J/(kgK)</t>
  </si>
  <si>
    <t>Initial Temperature</t>
  </si>
  <si>
    <t>Time</t>
  </si>
  <si>
    <t xml:space="preserve">Time Step </t>
  </si>
  <si>
    <t>day</t>
  </si>
  <si>
    <t>hr</t>
  </si>
  <si>
    <t>s</t>
  </si>
  <si>
    <r>
      <t xml:space="preserve">Air kinematic viscosity, </t>
    </r>
    <r>
      <rPr>
        <sz val="11"/>
        <color theme="1"/>
        <rFont val="Calibri"/>
        <family val="2"/>
      </rPr>
      <t>ν</t>
    </r>
    <r>
      <rPr>
        <vertAlign val="subscript"/>
        <sz val="11"/>
        <color theme="1"/>
        <rFont val="Calibri"/>
        <family val="2"/>
      </rPr>
      <t>air</t>
    </r>
  </si>
  <si>
    <t xml:space="preserve"> °</t>
  </si>
  <si>
    <t>Pa</t>
  </si>
  <si>
    <t>Latitude, L</t>
  </si>
  <si>
    <t>Altitude, A</t>
  </si>
  <si>
    <r>
      <t xml:space="preserve">Atmospheric transmittance, </t>
    </r>
    <r>
      <rPr>
        <sz val="11"/>
        <color theme="1"/>
        <rFont val="Calibri"/>
        <family val="2"/>
      </rPr>
      <t>τ</t>
    </r>
  </si>
  <si>
    <r>
      <t>Solar absorptivity, α</t>
    </r>
    <r>
      <rPr>
        <vertAlign val="subscript"/>
        <sz val="11"/>
        <color theme="1"/>
        <rFont val="Calibri"/>
        <family val="2"/>
        <scheme val="minor"/>
      </rPr>
      <t>s</t>
    </r>
  </si>
  <si>
    <r>
      <t>W/(m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K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</si>
  <si>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r>
      <t>Depth of manure, z</t>
    </r>
    <r>
      <rPr>
        <vertAlign val="subscript"/>
        <sz val="11"/>
        <color theme="1"/>
        <rFont val="Calibri"/>
        <family val="2"/>
        <scheme val="minor"/>
      </rPr>
      <t>m,max</t>
    </r>
  </si>
  <si>
    <r>
      <t>Height of tank, H</t>
    </r>
    <r>
      <rPr>
        <vertAlign val="subscript"/>
        <sz val="11"/>
        <color theme="1"/>
        <rFont val="Calibri"/>
        <family val="2"/>
        <scheme val="minor"/>
      </rPr>
      <t>tank</t>
    </r>
  </si>
  <si>
    <r>
      <t>Inner radius of tank, r</t>
    </r>
    <r>
      <rPr>
        <vertAlign val="subscript"/>
        <sz val="11"/>
        <color theme="1"/>
        <rFont val="Calibri"/>
        <family val="2"/>
        <scheme val="minor"/>
      </rPr>
      <t>i</t>
    </r>
  </si>
  <si>
    <t>Soil thermal conductivity, ks</t>
  </si>
  <si>
    <r>
      <t>W/(m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K)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</si>
  <si>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K)/W</t>
    </r>
  </si>
  <si>
    <t>Nusselt Number, Nu</t>
  </si>
  <si>
    <t>Reynolds Number, Re</t>
  </si>
  <si>
    <r>
      <t>A</t>
    </r>
    <r>
      <rPr>
        <vertAlign val="subscript"/>
        <sz val="11"/>
        <color theme="1"/>
        <rFont val="Calibri"/>
        <family val="2"/>
        <scheme val="minor"/>
      </rPr>
      <t>u</t>
    </r>
  </si>
  <si>
    <r>
      <t>z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</si>
  <si>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z</t>
    </r>
  </si>
  <si>
    <r>
      <t>z</t>
    </r>
    <r>
      <rPr>
        <vertAlign val="subscript"/>
        <sz val="11"/>
        <color theme="1"/>
        <rFont val="Calibri"/>
        <family val="2"/>
        <scheme val="minor"/>
      </rPr>
      <t>d</t>
    </r>
  </si>
  <si>
    <r>
      <t>z</t>
    </r>
    <r>
      <rPr>
        <vertAlign val="subscript"/>
        <sz val="11"/>
        <color theme="1"/>
        <rFont val="Calibri"/>
        <family val="2"/>
        <scheme val="minor"/>
      </rPr>
      <t>u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</si>
  <si>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d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</si>
  <si>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u</t>
    </r>
  </si>
  <si>
    <t>Hour</t>
  </si>
  <si>
    <t>Determining start time (input day and hour)</t>
  </si>
  <si>
    <t>Determining stop time (input day and hour)</t>
  </si>
  <si>
    <t># Iterations</t>
  </si>
  <si>
    <t>Volume</t>
  </si>
  <si>
    <t>Average Temperature</t>
  </si>
  <si>
    <t>Notes</t>
  </si>
  <si>
    <t>Day 1 = January 1</t>
  </si>
  <si>
    <t>Day 365 = December 31</t>
  </si>
  <si>
    <t>Hour 0 = midnight</t>
  </si>
  <si>
    <r>
      <t>Air Temp (</t>
    </r>
    <r>
      <rPr>
        <sz val="11"/>
        <color theme="1"/>
        <rFont val="Calibri"/>
        <family val="2"/>
      </rPr>
      <t>K)</t>
    </r>
  </si>
  <si>
    <t>Average Daily Air Temperature (K)</t>
  </si>
  <si>
    <t>K</t>
  </si>
  <si>
    <t>Frozen Manure Data</t>
  </si>
  <si>
    <r>
      <t>Frozen manure tc, k</t>
    </r>
    <r>
      <rPr>
        <vertAlign val="subscript"/>
        <sz val="11"/>
        <color theme="1"/>
        <rFont val="Calibri"/>
        <family val="2"/>
        <scheme val="minor"/>
      </rPr>
      <t>ice</t>
    </r>
  </si>
  <si>
    <r>
      <t>Frozen manure specific heat, C</t>
    </r>
    <r>
      <rPr>
        <vertAlign val="subscript"/>
        <sz val="11"/>
        <color theme="1"/>
        <rFont val="Calibri"/>
        <family val="2"/>
        <scheme val="minor"/>
      </rPr>
      <t>pice</t>
    </r>
  </si>
  <si>
    <t>Frozen manure - fusion</t>
  </si>
  <si>
    <t>Thermal Conductivity/ Specific Heat Correction</t>
  </si>
  <si>
    <t>Cp</t>
  </si>
  <si>
    <t>Middle of Tank</t>
  </si>
  <si>
    <t>Bottom of Tank</t>
  </si>
  <si>
    <t>Surface</t>
  </si>
  <si>
    <t>Cell size ratio (middle/edge)</t>
  </si>
  <si>
    <t>Changing Depth</t>
  </si>
  <si>
    <t>Depth</t>
  </si>
  <si>
    <t>Initial Depth</t>
  </si>
  <si>
    <t>Depth per day</t>
  </si>
  <si>
    <t>m/day</t>
  </si>
  <si>
    <t>Initial Day</t>
  </si>
  <si>
    <t xml:space="preserve">Incoming manure </t>
  </si>
  <si>
    <t>Incoming Manure Temp</t>
  </si>
  <si>
    <t>Average Manure Temp</t>
  </si>
  <si>
    <t>Incoming Volume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</si>
  <si>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</si>
  <si>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Current Volume</t>
  </si>
  <si>
    <t>Average New Temp</t>
  </si>
  <si>
    <t>Temp Adjustement</t>
  </si>
  <si>
    <t>This term is updated by the solver</t>
  </si>
  <si>
    <r>
      <t>Initital Air Temp (</t>
    </r>
    <r>
      <rPr>
        <sz val="11"/>
        <color theme="1"/>
        <rFont val="Calibri"/>
        <family val="2"/>
      </rPr>
      <t>K)</t>
    </r>
  </si>
  <si>
    <t>Average Yearly Barn Temp</t>
  </si>
  <si>
    <t>Barn Temp Amplitude</t>
  </si>
  <si>
    <t>Temp Phase Constant</t>
  </si>
  <si>
    <t>Manure Properties</t>
  </si>
  <si>
    <t xml:space="preserve">Total Solids </t>
  </si>
  <si>
    <t>%</t>
  </si>
  <si>
    <t>Manure Inlet Temp (°C):</t>
  </si>
  <si>
    <t>Day:</t>
  </si>
  <si>
    <t>Current State: 0 = Ice, 1=mid, 2=liquid</t>
  </si>
  <si>
    <t>Increase factor:</t>
  </si>
  <si>
    <t>Δz - New</t>
  </si>
  <si>
    <t>New Enthalpy (MJ):</t>
  </si>
  <si>
    <t>Added Enthalpy (MJ):</t>
  </si>
  <si>
    <r>
      <t>Added Enthalpy per volume (MJ/m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):</t>
    </r>
  </si>
  <si>
    <r>
      <t>Enthalpy at 273.15K (MJ/m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):</t>
    </r>
  </si>
  <si>
    <r>
      <t>Enthalpy at 272.15K (MJ/m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):</t>
    </r>
  </si>
  <si>
    <t>Fusion:</t>
  </si>
  <si>
    <t>RH (%):</t>
  </si>
  <si>
    <t>a</t>
  </si>
  <si>
    <t>b</t>
  </si>
  <si>
    <t>c</t>
  </si>
  <si>
    <t>kPa</t>
  </si>
  <si>
    <r>
      <rPr>
        <sz val="11"/>
        <color theme="1"/>
        <rFont val="Times New Roman"/>
        <family val="1"/>
      </rPr>
      <t>°</t>
    </r>
    <r>
      <rPr>
        <sz val="9.9"/>
        <color theme="1"/>
        <rFont val="Calibri"/>
        <family val="2"/>
      </rPr>
      <t>C</t>
    </r>
  </si>
  <si>
    <t>Evaporation Rate Calculations</t>
  </si>
  <si>
    <t>Teten - H2O</t>
  </si>
  <si>
    <t>Teten - Ice</t>
  </si>
  <si>
    <r>
      <t xml:space="preserve">Water density, </t>
    </r>
    <r>
      <rPr>
        <sz val="11"/>
        <color theme="1"/>
        <rFont val="Times New Roman"/>
        <family val="1"/>
      </rPr>
      <t>ρ</t>
    </r>
    <r>
      <rPr>
        <vertAlign val="subscript"/>
        <sz val="9.9"/>
        <color theme="1"/>
        <rFont val="Calibri"/>
        <family val="2"/>
      </rPr>
      <t>w</t>
    </r>
  </si>
  <si>
    <r>
      <t xml:space="preserve">Latent heat of vaporization, </t>
    </r>
    <r>
      <rPr>
        <sz val="11"/>
        <color theme="1"/>
        <rFont val="Times New Roman"/>
        <family val="1"/>
      </rPr>
      <t>λ</t>
    </r>
  </si>
  <si>
    <t>J/kg</t>
  </si>
  <si>
    <t>Wind Function</t>
  </si>
  <si>
    <t>mm/d/kPa</t>
  </si>
  <si>
    <t>DOY</t>
  </si>
  <si>
    <t>Ts</t>
  </si>
  <si>
    <t>E (kg/s)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</si>
  <si>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T-evap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</si>
  <si>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T-rad+evap</t>
    </r>
  </si>
  <si>
    <t>Windspeed</t>
  </si>
  <si>
    <t>WVPD (kPa):</t>
  </si>
  <si>
    <t>Manure Surface Mass Transfer Calculations</t>
  </si>
  <si>
    <t>Mass transfer coefficient</t>
  </si>
  <si>
    <r>
      <t>Air specific heat, C</t>
    </r>
    <r>
      <rPr>
        <vertAlign val="subscript"/>
        <sz val="11"/>
        <color theme="1"/>
        <rFont val="Calibri"/>
        <family val="2"/>
        <scheme val="minor"/>
      </rPr>
      <t>pa</t>
    </r>
  </si>
  <si>
    <t>Max SR</t>
  </si>
  <si>
    <t>Cloud Cover</t>
  </si>
  <si>
    <t>Cloud cover, c:</t>
  </si>
  <si>
    <t>Cloud-corrected air emissivity, ea(c):</t>
  </si>
  <si>
    <t>Air emissvity, Eac</t>
  </si>
  <si>
    <t>Windspeed (m/s):</t>
  </si>
  <si>
    <t>Corrected WS to 2 m (m/s):</t>
  </si>
  <si>
    <t>Corrected WS to 10 m (m/s):</t>
  </si>
  <si>
    <t>Month</t>
  </si>
  <si>
    <t>Tank Storage</t>
  </si>
  <si>
    <t>Manure Volume:</t>
  </si>
  <si>
    <t>Design tank depth:</t>
  </si>
  <si>
    <t>Days of storage:</t>
  </si>
  <si>
    <t>Freeboard:</t>
  </si>
  <si>
    <t>Sludge:</t>
  </si>
  <si>
    <t>Manure Surface Area (M2):</t>
  </si>
  <si>
    <t>mm</t>
  </si>
  <si>
    <t>Depth of manure:</t>
  </si>
  <si>
    <t>New Depth:</t>
  </si>
  <si>
    <r>
      <t>Constants - (</t>
    </r>
    <r>
      <rPr>
        <sz val="11"/>
        <color theme="1"/>
        <rFont val="Times New Roman"/>
        <family val="1"/>
      </rPr>
      <t>Δ</t>
    </r>
    <r>
      <rPr>
        <sz val="11"/>
        <color theme="1"/>
        <rFont val="Calibri"/>
        <family val="2"/>
        <scheme val="minor"/>
      </rPr>
      <t>t)/(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*V)</t>
    </r>
  </si>
  <si>
    <t>Total Volume:</t>
  </si>
  <si>
    <t>State</t>
  </si>
  <si>
    <t>Enthalpy</t>
  </si>
  <si>
    <r>
      <t>Volume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</si>
  <si>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V*T</t>
  </si>
  <si>
    <t>E (kg/time step)</t>
  </si>
  <si>
    <t>Time Step, Air Temperature, and Solar Radiation Calculations</t>
  </si>
  <si>
    <t>Temperature Calculations</t>
  </si>
  <si>
    <t>Time (min)</t>
  </si>
  <si>
    <t>RH(%):</t>
  </si>
  <si>
    <t>Current Iteration</t>
  </si>
  <si>
    <t>Initial Temp</t>
  </si>
  <si>
    <t>Volume (m3)</t>
  </si>
  <si>
    <t>Time (hr)</t>
  </si>
  <si>
    <t>Temperature and Depth Adjustmen</t>
  </si>
  <si>
    <t>Temp</t>
  </si>
  <si>
    <t xml:space="preserve">Current   </t>
  </si>
  <si>
    <t>New</t>
  </si>
  <si>
    <t>Enthalpy (MJ):</t>
  </si>
  <si>
    <t>Volume (m3):</t>
  </si>
  <si>
    <t>New Volume (m3):</t>
  </si>
  <si>
    <t>Added Volume (m3):</t>
  </si>
  <si>
    <t>New Depth (m):</t>
  </si>
  <si>
    <t>Depth (m):</t>
  </si>
  <si>
    <t>Added Depth (m):</t>
  </si>
  <si>
    <t>Balance Check:</t>
  </si>
  <si>
    <t>Enthalpy/V</t>
  </si>
  <si>
    <t>Environmental Inputs</t>
  </si>
  <si>
    <t>Average</t>
  </si>
  <si>
    <t>T*V</t>
  </si>
  <si>
    <t>Daily Depth (m):</t>
  </si>
  <si>
    <t>Daily Air Temperature (C):</t>
  </si>
  <si>
    <t>Temperature Output</t>
  </si>
  <si>
    <t>Average Daily Manure Temperature (K):</t>
  </si>
  <si>
    <t>Average Daily Manure Temperature (C):</t>
  </si>
  <si>
    <t>Average Net Solar Radiation, q''</t>
  </si>
  <si>
    <t>Net Solar Radiation (MJ)</t>
  </si>
  <si>
    <t>Evaporation (kg/day)</t>
  </si>
  <si>
    <t>Evaporation (mm/day)</t>
  </si>
  <si>
    <t>Final</t>
  </si>
  <si>
    <t>Temp (K)</t>
  </si>
  <si>
    <t>(C)</t>
  </si>
  <si>
    <t>(K)</t>
  </si>
  <si>
    <t>Daily Temperature</t>
  </si>
  <si>
    <t>Daily Evaporation (kg):</t>
  </si>
  <si>
    <t>Daily Evaporation depth (m):</t>
  </si>
  <si>
    <t>Current Day</t>
  </si>
  <si>
    <t>Daily precipitation (m/d):</t>
  </si>
  <si>
    <t>Total Evaporation and Precipitation</t>
  </si>
  <si>
    <t>Precipitation (m/d):</t>
  </si>
  <si>
    <t>Final T</t>
  </si>
  <si>
    <t>Location:</t>
  </si>
  <si>
    <t>This term is calculated by assuming that the incoming manure temperature is equal to the average daily barn temperature</t>
  </si>
  <si>
    <t>Total Tank Volume:</t>
  </si>
  <si>
    <t>Yearly Rain Volume:</t>
  </si>
  <si>
    <t>Yearly Manure Storage Volume:</t>
  </si>
  <si>
    <t>RH (%)</t>
  </si>
  <si>
    <t>Air Temperatures</t>
  </si>
  <si>
    <t>Min 1</t>
  </si>
  <si>
    <t>Max 1</t>
  </si>
  <si>
    <t>Sunrise</t>
  </si>
  <si>
    <t>Sunrise (hr):</t>
  </si>
  <si>
    <t>Min 2</t>
  </si>
  <si>
    <t>x</t>
  </si>
  <si>
    <t>Max 1:</t>
  </si>
  <si>
    <t>Min 1:</t>
  </si>
  <si>
    <t>Min 2:</t>
  </si>
  <si>
    <t>hr, sunrise reference:</t>
  </si>
  <si>
    <t>Max -1</t>
  </si>
  <si>
    <t>Max -1:</t>
  </si>
  <si>
    <t>Tair:</t>
  </si>
  <si>
    <t>Phase:</t>
  </si>
  <si>
    <r>
      <t>MJ/M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/d</t>
    </r>
  </si>
  <si>
    <t>Solar Radiation</t>
  </si>
  <si>
    <t>Precipitation</t>
  </si>
  <si>
    <t>(mm)</t>
  </si>
  <si>
    <t>Month:</t>
  </si>
  <si>
    <t>WS (km/h)</t>
  </si>
  <si>
    <t>Tair, average (year):</t>
  </si>
  <si>
    <t>Parameters no longer used</t>
  </si>
  <si>
    <r>
      <t>Yearly Amplitude, A</t>
    </r>
    <r>
      <rPr>
        <vertAlign val="subscript"/>
        <sz val="11"/>
        <color rgb="FF00B050"/>
        <rFont val="Calibri"/>
        <family val="2"/>
        <scheme val="minor"/>
      </rPr>
      <t>a,y</t>
    </r>
  </si>
  <si>
    <r>
      <t>Daily Amplitude, A</t>
    </r>
    <r>
      <rPr>
        <vertAlign val="subscript"/>
        <sz val="11"/>
        <color rgb="FF00B050"/>
        <rFont val="Calibri"/>
        <family val="2"/>
        <scheme val="minor"/>
      </rPr>
      <t>a,d</t>
    </r>
  </si>
  <si>
    <r>
      <t xml:space="preserve">Yearly frequency, </t>
    </r>
    <r>
      <rPr>
        <sz val="11"/>
        <color rgb="FF00B050"/>
        <rFont val="Calibri"/>
        <family val="2"/>
      </rPr>
      <t>ω</t>
    </r>
    <r>
      <rPr>
        <vertAlign val="subscript"/>
        <sz val="11"/>
        <color rgb="FF00B050"/>
        <rFont val="Calibri"/>
        <family val="2"/>
        <scheme val="minor"/>
      </rPr>
      <t>y</t>
    </r>
  </si>
  <si>
    <r>
      <t>Daily frequency, ω</t>
    </r>
    <r>
      <rPr>
        <vertAlign val="subscript"/>
        <sz val="11"/>
        <color rgb="FF00B050"/>
        <rFont val="Calibri"/>
        <family val="2"/>
        <scheme val="minor"/>
      </rPr>
      <t>d</t>
    </r>
  </si>
  <si>
    <r>
      <t>Yearly phase constant,ψ</t>
    </r>
    <r>
      <rPr>
        <vertAlign val="subscript"/>
        <sz val="11"/>
        <color rgb="FF00B050"/>
        <rFont val="Calibri"/>
        <family val="2"/>
        <scheme val="minor"/>
      </rPr>
      <t>a,y</t>
    </r>
  </si>
  <si>
    <r>
      <t>Daily phase constant, ψ</t>
    </r>
    <r>
      <rPr>
        <vertAlign val="subscript"/>
        <sz val="11"/>
        <color rgb="FF00B050"/>
        <rFont val="Calibri"/>
        <family val="2"/>
        <scheme val="minor"/>
      </rPr>
      <t>a,d</t>
    </r>
  </si>
  <si>
    <t>Corrected 2m Air Velocity:</t>
  </si>
  <si>
    <r>
      <t>Average yearly, T</t>
    </r>
    <r>
      <rPr>
        <vertAlign val="subscript"/>
        <sz val="11"/>
        <rFont val="Calibri"/>
        <family val="2"/>
        <scheme val="minor"/>
      </rPr>
      <t>a,y</t>
    </r>
  </si>
  <si>
    <t>Daily Average Air Temperature (°C):</t>
  </si>
  <si>
    <t>Ottawa</t>
  </si>
  <si>
    <t>Yearly Maximum Storage Volume:</t>
  </si>
  <si>
    <t>Precipitation:</t>
  </si>
  <si>
    <t>Tank Diameter:</t>
  </si>
  <si>
    <t xml:space="preserve">m </t>
  </si>
  <si>
    <t>Set by user</t>
  </si>
  <si>
    <t>Calculated</t>
  </si>
  <si>
    <r>
      <t>Thickness of tank wall, l</t>
    </r>
    <r>
      <rPr>
        <vertAlign val="subscript"/>
        <sz val="11"/>
        <color rgb="FF00B050"/>
        <rFont val="Calibri"/>
        <family val="2"/>
        <scheme val="minor"/>
      </rPr>
      <t>w</t>
    </r>
  </si>
  <si>
    <r>
      <t>Outer radius of tank, r</t>
    </r>
    <r>
      <rPr>
        <vertAlign val="subscript"/>
        <sz val="11"/>
        <color rgb="FF00B050"/>
        <rFont val="Calibri"/>
        <family val="2"/>
        <scheme val="minor"/>
      </rPr>
      <t>o</t>
    </r>
  </si>
  <si>
    <r>
      <t>Thermal conductivity of wall, k</t>
    </r>
    <r>
      <rPr>
        <vertAlign val="subscript"/>
        <sz val="11"/>
        <color rgb="FF00B050"/>
        <rFont val="Calibri"/>
        <family val="2"/>
        <scheme val="minor"/>
      </rPr>
      <t>w</t>
    </r>
  </si>
  <si>
    <r>
      <t>Depth of tank into the soil, z</t>
    </r>
    <r>
      <rPr>
        <vertAlign val="subscript"/>
        <sz val="11"/>
        <color rgb="FF00B050"/>
        <rFont val="Calibri"/>
        <family val="2"/>
        <scheme val="minor"/>
      </rPr>
      <t>s,max</t>
    </r>
  </si>
  <si>
    <r>
      <t xml:space="preserve">Wall anlge, </t>
    </r>
    <r>
      <rPr>
        <sz val="11"/>
        <color rgb="FF00B050"/>
        <rFont val="Calibri"/>
        <family val="2"/>
      </rPr>
      <t>ϴ</t>
    </r>
    <r>
      <rPr>
        <vertAlign val="subscript"/>
        <sz val="11"/>
        <color rgb="FF00B050"/>
        <rFont val="Calibri"/>
        <family val="2"/>
      </rPr>
      <t>w</t>
    </r>
  </si>
  <si>
    <t>RH(%) - 6am</t>
  </si>
  <si>
    <t>RH(%) - 3pm</t>
  </si>
  <si>
    <t>6am</t>
  </si>
  <si>
    <t>3pm</t>
  </si>
  <si>
    <t>RH</t>
  </si>
  <si>
    <t>Soil Temperature</t>
  </si>
  <si>
    <t>***</t>
  </si>
  <si>
    <t>Cell #</t>
  </si>
  <si>
    <t>Soil Specific Heat</t>
  </si>
  <si>
    <t>Soil Slice Depth (m)</t>
  </si>
  <si>
    <t>thermalnconductivity/specific heat</t>
  </si>
  <si>
    <t>Delta Depth 1 (m)</t>
  </si>
  <si>
    <t>Hourly Environmental Inputs</t>
  </si>
  <si>
    <t>Incoming Manure Temperature</t>
  </si>
  <si>
    <t>Time (s)</t>
  </si>
  <si>
    <t>Time (h)</t>
  </si>
  <si>
    <t>W/m²</t>
  </si>
  <si>
    <t>Air Temperature (°C)</t>
  </si>
  <si>
    <t>Day of Year</t>
  </si>
  <si>
    <t>Barn Temperature</t>
  </si>
  <si>
    <t>Year</t>
  </si>
  <si>
    <t>Date ID</t>
  </si>
  <si>
    <t>C Cover</t>
  </si>
  <si>
    <t>Start Date</t>
  </si>
  <si>
    <t>End Date</t>
  </si>
  <si>
    <t>DATE ID</t>
  </si>
  <si>
    <t>Emptying Check</t>
  </si>
  <si>
    <t>Current Date</t>
  </si>
  <si>
    <t>SR Total</t>
  </si>
  <si>
    <t>Daily SR (MJ)</t>
  </si>
  <si>
    <r>
      <t>Thickness of storage floor, l</t>
    </r>
    <r>
      <rPr>
        <vertAlign val="subscript"/>
        <sz val="11"/>
        <color rgb="FF00B050"/>
        <rFont val="Calibri"/>
        <family val="2"/>
        <scheme val="minor"/>
      </rPr>
      <t>f</t>
    </r>
  </si>
  <si>
    <r>
      <t>Thermal conductivity of floor, k</t>
    </r>
    <r>
      <rPr>
        <vertAlign val="subscript"/>
        <sz val="11"/>
        <color rgb="FF00B050"/>
        <rFont val="Calibri"/>
        <family val="2"/>
        <scheme val="minor"/>
      </rPr>
      <t>f</t>
    </r>
  </si>
  <si>
    <t>Soil density</t>
  </si>
  <si>
    <t xml:space="preserve">WS   </t>
  </si>
  <si>
    <t>(km/h)</t>
  </si>
  <si>
    <t xml:space="preserve">CC </t>
  </si>
  <si>
    <t>Data</t>
  </si>
  <si>
    <t>Removal Dates</t>
  </si>
  <si>
    <t>Removal Depth:</t>
  </si>
  <si>
    <t>Temperature (C)</t>
  </si>
  <si>
    <t>Depth (cm)</t>
  </si>
  <si>
    <t>Evaporation (cm)</t>
  </si>
  <si>
    <t>Precipitation (cm)</t>
  </si>
  <si>
    <t>Surface Area (m2):</t>
  </si>
  <si>
    <t>Starting Depth (m):</t>
  </si>
  <si>
    <t>Starting Volume (m3):</t>
  </si>
  <si>
    <t>Total Solids (%):</t>
  </si>
  <si>
    <t>m3</t>
  </si>
  <si>
    <t>Average Tm (C):</t>
  </si>
  <si>
    <t>Max Tm (C):</t>
  </si>
  <si>
    <t>Min Tm (C):</t>
  </si>
  <si>
    <t>Max d (cm):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</si>
</sst>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0.00000"/>
    <numFmt numFmtId="167" formatCode="0.0000"/>
    <numFmt numFmtId="168" formatCode="0.000000"/>
    <numFmt numFmtId="169" formatCode="0.00000000"/>
    <numFmt numFmtId="170" formatCode="0.0000000"/>
    <numFmt numFmtId="171" formatCode="0.000000000"/>
    <numFmt numFmtId="172" formatCode="0.00000000000"/>
    <numFmt numFmtId="173" formatCode="0.000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1"/>
      <name val="Times New Roman"/>
      <family val="1"/>
    </font>
    <font>
      <sz val="9.9"/>
      <color theme="1"/>
      <name val="Calibri"/>
      <family val="2"/>
    </font>
    <font>
      <sz val="11"/>
      <color theme="1"/>
      <name val="Calibri"/>
      <family val="1"/>
    </font>
    <font>
      <vertAlign val="subscript"/>
      <sz val="9.9"/>
      <color theme="1"/>
      <name val="Calibri"/>
      <family val="2"/>
    </font>
    <font>
      <sz val="11"/>
      <color rgb="FF33333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bscript"/>
      <sz val="11"/>
      <color rgb="FF00B050"/>
      <name val="Calibri"/>
      <family val="2"/>
      <scheme val="minor"/>
    </font>
    <font>
      <sz val="11"/>
      <color rgb="FF00B050"/>
      <name val="Calibri"/>
      <family val="2"/>
    </font>
    <font>
      <vertAlign val="subscript"/>
      <sz val="11"/>
      <name val="Calibri"/>
      <family val="2"/>
      <scheme val="minor"/>
    </font>
    <font>
      <sz val="11"/>
      <color theme="8"/>
      <name val="Calibri"/>
      <family val="2"/>
      <scheme val="minor"/>
    </font>
    <font>
      <vertAlign val="subscript"/>
      <sz val="11"/>
      <color rgb="FF00B05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0" fillId="0" borderId="0" xfId="0" applyNumberFormat="1"/>
    <xf numFmtId="0" fontId="9" fillId="0" borderId="0" xfId="0" quotePrefix="1" applyFont="1" applyAlignment="1">
      <alignment horizontal="righ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2" fontId="0" fillId="3" borderId="0" xfId="0" applyNumberFormat="1" applyFill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5" borderId="0" xfId="0" applyFont="1" applyFill="1"/>
    <xf numFmtId="0" fontId="11" fillId="0" borderId="0" xfId="0" quotePrefix="1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/>
    </xf>
    <xf numFmtId="165" fontId="0" fillId="0" borderId="0" xfId="0" applyNumberFormat="1"/>
    <xf numFmtId="0" fontId="0" fillId="0" borderId="0" xfId="0" applyNumberFormat="1"/>
    <xf numFmtId="166" fontId="0" fillId="0" borderId="0" xfId="0" applyNumberFormat="1"/>
    <xf numFmtId="0" fontId="15" fillId="0" borderId="0" xfId="0" applyFont="1"/>
    <xf numFmtId="2" fontId="17" fillId="0" borderId="0" xfId="0" applyNumberFormat="1" applyFont="1" applyFill="1" applyBorder="1" applyAlignment="1"/>
    <xf numFmtId="167" fontId="0" fillId="0" borderId="0" xfId="0" applyNumberFormat="1"/>
    <xf numFmtId="0" fontId="2" fillId="0" borderId="0" xfId="0" applyFont="1" applyAlignment="1">
      <alignment horizontal="right"/>
    </xf>
    <xf numFmtId="0" fontId="18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/>
    <xf numFmtId="0" fontId="0" fillId="0" borderId="0" xfId="0" applyFont="1" applyFill="1"/>
    <xf numFmtId="0" fontId="0" fillId="0" borderId="0" xfId="0" applyFont="1" applyFill="1" applyAlignment="1"/>
    <xf numFmtId="0" fontId="0" fillId="0" borderId="0" xfId="0" applyFont="1" applyFill="1" applyBorder="1"/>
    <xf numFmtId="0" fontId="17" fillId="0" borderId="0" xfId="0" applyFont="1" applyFill="1" applyBorder="1" applyAlignment="1">
      <alignment wrapText="1"/>
    </xf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9" fillId="0" borderId="0" xfId="0" applyFont="1"/>
    <xf numFmtId="0" fontId="0" fillId="0" borderId="0" xfId="0" applyFill="1"/>
    <xf numFmtId="0" fontId="19" fillId="5" borderId="0" xfId="0" applyFont="1" applyFill="1"/>
    <xf numFmtId="165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  <xf numFmtId="0" fontId="0" fillId="0" borderId="0" xfId="0" applyFont="1" applyAlignment="1">
      <alignment horizontal="center"/>
    </xf>
    <xf numFmtId="0" fontId="20" fillId="0" borderId="0" xfId="0" applyFont="1" applyAlignment="1">
      <alignment horizontal="right"/>
    </xf>
    <xf numFmtId="0" fontId="11" fillId="0" borderId="0" xfId="0" applyFont="1" applyFill="1"/>
    <xf numFmtId="0" fontId="19" fillId="0" borderId="0" xfId="0" applyFont="1" applyAlignment="1">
      <alignment horizontal="right"/>
    </xf>
    <xf numFmtId="0" fontId="0" fillId="0" borderId="0" xfId="0" applyFill="1" applyAlignment="1">
      <alignment horizontal="right"/>
    </xf>
    <xf numFmtId="165" fontId="0" fillId="0" borderId="0" xfId="0" applyNumberFormat="1" applyFill="1" applyAlignment="1">
      <alignment horizontal="center"/>
    </xf>
    <xf numFmtId="0" fontId="12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11" fillId="0" borderId="0" xfId="0" quotePrefix="1" applyFont="1" applyBorder="1" applyAlignment="1">
      <alignment horizontal="center"/>
    </xf>
    <xf numFmtId="0" fontId="9" fillId="0" borderId="0" xfId="0" quotePrefix="1" applyFont="1" applyBorder="1" applyAlignment="1">
      <alignment horizontal="left"/>
    </xf>
    <xf numFmtId="0" fontId="0" fillId="0" borderId="5" xfId="0" applyBorder="1"/>
    <xf numFmtId="0" fontId="9" fillId="0" borderId="0" xfId="0" quotePrefix="1" applyFont="1" applyBorder="1" applyAlignment="1">
      <alignment horizontal="right"/>
    </xf>
    <xf numFmtId="0" fontId="0" fillId="0" borderId="6" xfId="0" applyBorder="1"/>
    <xf numFmtId="2" fontId="0" fillId="0" borderId="7" xfId="0" applyNumberFormat="1" applyBorder="1"/>
    <xf numFmtId="0" fontId="11" fillId="0" borderId="7" xfId="0" applyFont="1" applyBorder="1" applyAlignment="1">
      <alignment horizontal="center" vertical="center"/>
    </xf>
    <xf numFmtId="0" fontId="9" fillId="0" borderId="7" xfId="0" quotePrefix="1" applyFont="1" applyBorder="1" applyAlignment="1">
      <alignment horizontal="right"/>
    </xf>
    <xf numFmtId="0" fontId="0" fillId="0" borderId="8" xfId="0" applyBorder="1"/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2" fontId="9" fillId="0" borderId="0" xfId="0" applyNumberFormat="1" applyFont="1"/>
    <xf numFmtId="0" fontId="9" fillId="0" borderId="0" xfId="0" applyFont="1" applyAlignment="1">
      <alignment horizontal="center" vertical="center"/>
    </xf>
    <xf numFmtId="11" fontId="9" fillId="0" borderId="0" xfId="0" applyNumberFormat="1" applyFont="1"/>
    <xf numFmtId="0" fontId="19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9" fillId="0" borderId="0" xfId="0" applyFont="1" applyAlignment="1">
      <alignment horizontal="center" wrapText="1"/>
    </xf>
    <xf numFmtId="2" fontId="0" fillId="4" borderId="0" xfId="0" applyNumberFormat="1" applyFill="1" applyAlignment="1">
      <alignment horizontal="center"/>
    </xf>
    <xf numFmtId="0" fontId="25" fillId="0" borderId="0" xfId="0" applyFont="1"/>
    <xf numFmtId="0" fontId="9" fillId="0" borderId="0" xfId="0" applyFont="1"/>
    <xf numFmtId="165" fontId="19" fillId="0" borderId="0" xfId="0" applyNumberFormat="1" applyFont="1" applyFill="1"/>
    <xf numFmtId="0" fontId="0" fillId="6" borderId="0" xfId="0" applyFill="1"/>
    <xf numFmtId="164" fontId="0" fillId="6" borderId="0" xfId="0" applyNumberFormat="1" applyFill="1"/>
    <xf numFmtId="14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165" fontId="19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/>
    <xf numFmtId="0" fontId="20" fillId="0" borderId="0" xfId="0" applyFont="1" applyAlignment="1">
      <alignment horizontal="center"/>
    </xf>
    <xf numFmtId="0" fontId="0" fillId="0" borderId="0" xfId="0"/>
    <xf numFmtId="2" fontId="0" fillId="0" borderId="0" xfId="0" applyNumberFormat="1"/>
    <xf numFmtId="164" fontId="0" fillId="0" borderId="0" xfId="0" applyNumberFormat="1"/>
    <xf numFmtId="2" fontId="19" fillId="0" borderId="0" xfId="0" applyNumberFormat="1" applyFont="1" applyAlignment="1">
      <alignment horizontal="right"/>
    </xf>
    <xf numFmtId="167" fontId="0" fillId="4" borderId="0" xfId="0" applyNumberFormat="1" applyFill="1" applyAlignment="1">
      <alignment horizontal="center"/>
    </xf>
    <xf numFmtId="167" fontId="10" fillId="0" borderId="0" xfId="0" applyNumberFormat="1" applyFont="1"/>
    <xf numFmtId="169" fontId="0" fillId="0" borderId="0" xfId="0" applyNumberFormat="1" applyFill="1"/>
    <xf numFmtId="168" fontId="0" fillId="0" borderId="0" xfId="0" applyNumberFormat="1"/>
    <xf numFmtId="170" fontId="0" fillId="0" borderId="0" xfId="0" applyNumberFormat="1"/>
    <xf numFmtId="169" fontId="0" fillId="0" borderId="0" xfId="0" applyNumberFormat="1"/>
    <xf numFmtId="171" fontId="0" fillId="0" borderId="0" xfId="0" applyNumberFormat="1"/>
    <xf numFmtId="173" fontId="0" fillId="0" borderId="0" xfId="0" applyNumberFormat="1"/>
    <xf numFmtId="168" fontId="0" fillId="0" borderId="0" xfId="0" applyNumberFormat="1" applyFill="1"/>
    <xf numFmtId="171" fontId="11" fillId="0" borderId="0" xfId="0" applyNumberFormat="1" applyFont="1"/>
    <xf numFmtId="170" fontId="11" fillId="0" borderId="0" xfId="0" applyNumberFormat="1" applyFont="1"/>
    <xf numFmtId="172" fontId="11" fillId="0" borderId="0" xfId="0" applyNumberFormat="1" applyFont="1"/>
    <xf numFmtId="168" fontId="0" fillId="4" borderId="0" xfId="0" applyNumberFormat="1" applyFill="1" applyAlignment="1">
      <alignment horizontal="center"/>
    </xf>
    <xf numFmtId="170" fontId="0" fillId="4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Output!$F$1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Output!$F$2:$F$1096</c:f>
              <c:numCache>
                <c:formatCode>General</c:formatCode>
                <c:ptCount val="1095"/>
                <c:pt idx="0">
                  <c:v>4.9000000000000004</c:v>
                </c:pt>
                <c:pt idx="1">
                  <c:v>4.9400000000000004</c:v>
                </c:pt>
                <c:pt idx="2">
                  <c:v>4.93</c:v>
                </c:pt>
                <c:pt idx="3">
                  <c:v>4.91</c:v>
                </c:pt>
                <c:pt idx="4">
                  <c:v>4.91</c:v>
                </c:pt>
                <c:pt idx="5">
                  <c:v>4.91</c:v>
                </c:pt>
                <c:pt idx="6">
                  <c:v>4.9000000000000004</c:v>
                </c:pt>
                <c:pt idx="7">
                  <c:v>4.87</c:v>
                </c:pt>
                <c:pt idx="8">
                  <c:v>4.87</c:v>
                </c:pt>
                <c:pt idx="9">
                  <c:v>4.87</c:v>
                </c:pt>
                <c:pt idx="10">
                  <c:v>4.87</c:v>
                </c:pt>
                <c:pt idx="11">
                  <c:v>4.8600000000000003</c:v>
                </c:pt>
                <c:pt idx="12">
                  <c:v>4.84</c:v>
                </c:pt>
                <c:pt idx="13">
                  <c:v>4.8600000000000003</c:v>
                </c:pt>
                <c:pt idx="14">
                  <c:v>4.8600000000000003</c:v>
                </c:pt>
                <c:pt idx="15">
                  <c:v>4.83</c:v>
                </c:pt>
                <c:pt idx="16">
                  <c:v>4.82</c:v>
                </c:pt>
                <c:pt idx="17">
                  <c:v>4.8600000000000003</c:v>
                </c:pt>
                <c:pt idx="18">
                  <c:v>4.8499999999999996</c:v>
                </c:pt>
                <c:pt idx="19">
                  <c:v>4.84</c:v>
                </c:pt>
                <c:pt idx="20">
                  <c:v>4.8</c:v>
                </c:pt>
                <c:pt idx="21">
                  <c:v>4.78</c:v>
                </c:pt>
                <c:pt idx="22">
                  <c:v>4.82</c:v>
                </c:pt>
                <c:pt idx="23">
                  <c:v>4.82</c:v>
                </c:pt>
                <c:pt idx="24">
                  <c:v>4.8099999999999996</c:v>
                </c:pt>
                <c:pt idx="25">
                  <c:v>4.8</c:v>
                </c:pt>
                <c:pt idx="26">
                  <c:v>4.8</c:v>
                </c:pt>
                <c:pt idx="27">
                  <c:v>4.79</c:v>
                </c:pt>
                <c:pt idx="28">
                  <c:v>4.78</c:v>
                </c:pt>
                <c:pt idx="29">
                  <c:v>4.78</c:v>
                </c:pt>
                <c:pt idx="30">
                  <c:v>4.78</c:v>
                </c:pt>
                <c:pt idx="31">
                  <c:v>4.7699999999999996</c:v>
                </c:pt>
                <c:pt idx="32">
                  <c:v>4.76</c:v>
                </c:pt>
                <c:pt idx="33">
                  <c:v>4.76</c:v>
                </c:pt>
                <c:pt idx="34">
                  <c:v>4.76</c:v>
                </c:pt>
                <c:pt idx="35">
                  <c:v>4.76</c:v>
                </c:pt>
                <c:pt idx="36">
                  <c:v>4.76</c:v>
                </c:pt>
                <c:pt idx="37">
                  <c:v>4.76</c:v>
                </c:pt>
                <c:pt idx="38">
                  <c:v>4.75</c:v>
                </c:pt>
                <c:pt idx="39">
                  <c:v>4.75</c:v>
                </c:pt>
                <c:pt idx="40">
                  <c:v>4.76</c:v>
                </c:pt>
                <c:pt idx="41">
                  <c:v>4.76</c:v>
                </c:pt>
                <c:pt idx="42">
                  <c:v>4.7699999999999996</c:v>
                </c:pt>
                <c:pt idx="43">
                  <c:v>4.76</c:v>
                </c:pt>
                <c:pt idx="44">
                  <c:v>4.78</c:v>
                </c:pt>
                <c:pt idx="45">
                  <c:v>4.78</c:v>
                </c:pt>
                <c:pt idx="46">
                  <c:v>4.8</c:v>
                </c:pt>
                <c:pt idx="47">
                  <c:v>4.78</c:v>
                </c:pt>
                <c:pt idx="48">
                  <c:v>4.8</c:v>
                </c:pt>
                <c:pt idx="49">
                  <c:v>4.8</c:v>
                </c:pt>
                <c:pt idx="50">
                  <c:v>4.8099999999999996</c:v>
                </c:pt>
                <c:pt idx="51">
                  <c:v>4.8099999999999996</c:v>
                </c:pt>
                <c:pt idx="52">
                  <c:v>4.8099999999999996</c:v>
                </c:pt>
                <c:pt idx="53">
                  <c:v>4.83</c:v>
                </c:pt>
                <c:pt idx="54">
                  <c:v>4.84</c:v>
                </c:pt>
                <c:pt idx="55">
                  <c:v>4.84</c:v>
                </c:pt>
                <c:pt idx="56">
                  <c:v>4.8499999999999996</c:v>
                </c:pt>
                <c:pt idx="57">
                  <c:v>4.87</c:v>
                </c:pt>
                <c:pt idx="58">
                  <c:v>4.87</c:v>
                </c:pt>
                <c:pt idx="59">
                  <c:v>4.88</c:v>
                </c:pt>
                <c:pt idx="60">
                  <c:v>4.9000000000000004</c:v>
                </c:pt>
                <c:pt idx="61">
                  <c:v>4.8899999999999997</c:v>
                </c:pt>
                <c:pt idx="62">
                  <c:v>4.9000000000000004</c:v>
                </c:pt>
                <c:pt idx="63">
                  <c:v>4.9400000000000004</c:v>
                </c:pt>
                <c:pt idx="64">
                  <c:v>4.9400000000000004</c:v>
                </c:pt>
                <c:pt idx="65">
                  <c:v>4.96</c:v>
                </c:pt>
                <c:pt idx="66">
                  <c:v>4.96</c:v>
                </c:pt>
                <c:pt idx="67">
                  <c:v>4.99</c:v>
                </c:pt>
                <c:pt idx="68">
                  <c:v>5</c:v>
                </c:pt>
                <c:pt idx="69">
                  <c:v>5.01</c:v>
                </c:pt>
                <c:pt idx="70">
                  <c:v>5.0199999999999996</c:v>
                </c:pt>
                <c:pt idx="71">
                  <c:v>5.05</c:v>
                </c:pt>
                <c:pt idx="72">
                  <c:v>5.07</c:v>
                </c:pt>
                <c:pt idx="73">
                  <c:v>5.08</c:v>
                </c:pt>
                <c:pt idx="74">
                  <c:v>5.1100000000000003</c:v>
                </c:pt>
                <c:pt idx="75">
                  <c:v>5.1100000000000003</c:v>
                </c:pt>
                <c:pt idx="76">
                  <c:v>5.14</c:v>
                </c:pt>
                <c:pt idx="77">
                  <c:v>5.15</c:v>
                </c:pt>
                <c:pt idx="78">
                  <c:v>5.19</c:v>
                </c:pt>
                <c:pt idx="79">
                  <c:v>5.21</c:v>
                </c:pt>
                <c:pt idx="80">
                  <c:v>5.23</c:v>
                </c:pt>
                <c:pt idx="81">
                  <c:v>5.26</c:v>
                </c:pt>
                <c:pt idx="82">
                  <c:v>5.29</c:v>
                </c:pt>
                <c:pt idx="83">
                  <c:v>5.32</c:v>
                </c:pt>
                <c:pt idx="84">
                  <c:v>5.32</c:v>
                </c:pt>
                <c:pt idx="85">
                  <c:v>5.36</c:v>
                </c:pt>
                <c:pt idx="86">
                  <c:v>5.39</c:v>
                </c:pt>
                <c:pt idx="87">
                  <c:v>5.42</c:v>
                </c:pt>
                <c:pt idx="88">
                  <c:v>5.43</c:v>
                </c:pt>
                <c:pt idx="89">
                  <c:v>5.46</c:v>
                </c:pt>
                <c:pt idx="90">
                  <c:v>5.48</c:v>
                </c:pt>
                <c:pt idx="91">
                  <c:v>5.51</c:v>
                </c:pt>
                <c:pt idx="92">
                  <c:v>5.54</c:v>
                </c:pt>
                <c:pt idx="93">
                  <c:v>5.56</c:v>
                </c:pt>
                <c:pt idx="94">
                  <c:v>5.57</c:v>
                </c:pt>
                <c:pt idx="95">
                  <c:v>5.61</c:v>
                </c:pt>
                <c:pt idx="96">
                  <c:v>5.66</c:v>
                </c:pt>
                <c:pt idx="97">
                  <c:v>5.68</c:v>
                </c:pt>
                <c:pt idx="98">
                  <c:v>5.71</c:v>
                </c:pt>
                <c:pt idx="99">
                  <c:v>5.74</c:v>
                </c:pt>
                <c:pt idx="100">
                  <c:v>5.79</c:v>
                </c:pt>
                <c:pt idx="101">
                  <c:v>5.83</c:v>
                </c:pt>
                <c:pt idx="102">
                  <c:v>5.84</c:v>
                </c:pt>
                <c:pt idx="103">
                  <c:v>5.87</c:v>
                </c:pt>
                <c:pt idx="104">
                  <c:v>5.9</c:v>
                </c:pt>
                <c:pt idx="105">
                  <c:v>5.96</c:v>
                </c:pt>
                <c:pt idx="106">
                  <c:v>5.99</c:v>
                </c:pt>
                <c:pt idx="107">
                  <c:v>6.03</c:v>
                </c:pt>
                <c:pt idx="108">
                  <c:v>6.07</c:v>
                </c:pt>
                <c:pt idx="109">
                  <c:v>6.08</c:v>
                </c:pt>
                <c:pt idx="110">
                  <c:v>6.15</c:v>
                </c:pt>
                <c:pt idx="111">
                  <c:v>6.16</c:v>
                </c:pt>
                <c:pt idx="112">
                  <c:v>6.18</c:v>
                </c:pt>
                <c:pt idx="113">
                  <c:v>6.21</c:v>
                </c:pt>
                <c:pt idx="114">
                  <c:v>7.13</c:v>
                </c:pt>
                <c:pt idx="115">
                  <c:v>8.2100000000000009</c:v>
                </c:pt>
                <c:pt idx="116">
                  <c:v>8.81</c:v>
                </c:pt>
                <c:pt idx="117">
                  <c:v>9.27</c:v>
                </c:pt>
                <c:pt idx="118">
                  <c:v>9.4700000000000006</c:v>
                </c:pt>
                <c:pt idx="119">
                  <c:v>9.86</c:v>
                </c:pt>
                <c:pt idx="120">
                  <c:v>10.19</c:v>
                </c:pt>
                <c:pt idx="121">
                  <c:v>10.29</c:v>
                </c:pt>
                <c:pt idx="122">
                  <c:v>10.4</c:v>
                </c:pt>
                <c:pt idx="123">
                  <c:v>10.57</c:v>
                </c:pt>
                <c:pt idx="124">
                  <c:v>10.82</c:v>
                </c:pt>
                <c:pt idx="125">
                  <c:v>11.22</c:v>
                </c:pt>
                <c:pt idx="126">
                  <c:v>11.45</c:v>
                </c:pt>
                <c:pt idx="127">
                  <c:v>11.42</c:v>
                </c:pt>
                <c:pt idx="128">
                  <c:v>11.63</c:v>
                </c:pt>
                <c:pt idx="129">
                  <c:v>11.95</c:v>
                </c:pt>
                <c:pt idx="130">
                  <c:v>12.09</c:v>
                </c:pt>
                <c:pt idx="131">
                  <c:v>12.24</c:v>
                </c:pt>
                <c:pt idx="132">
                  <c:v>12.37</c:v>
                </c:pt>
                <c:pt idx="133">
                  <c:v>12.5</c:v>
                </c:pt>
                <c:pt idx="134">
                  <c:v>12.68</c:v>
                </c:pt>
                <c:pt idx="135">
                  <c:v>12.78</c:v>
                </c:pt>
                <c:pt idx="136">
                  <c:v>12.83</c:v>
                </c:pt>
                <c:pt idx="137">
                  <c:v>13.05</c:v>
                </c:pt>
                <c:pt idx="138">
                  <c:v>13.32</c:v>
                </c:pt>
                <c:pt idx="139">
                  <c:v>13.41</c:v>
                </c:pt>
                <c:pt idx="140">
                  <c:v>13.66</c:v>
                </c:pt>
                <c:pt idx="141">
                  <c:v>13.88</c:v>
                </c:pt>
                <c:pt idx="142">
                  <c:v>13.98</c:v>
                </c:pt>
                <c:pt idx="143">
                  <c:v>14.21</c:v>
                </c:pt>
                <c:pt idx="144">
                  <c:v>14.37</c:v>
                </c:pt>
                <c:pt idx="145">
                  <c:v>14.36</c:v>
                </c:pt>
                <c:pt idx="146">
                  <c:v>14.38</c:v>
                </c:pt>
                <c:pt idx="147">
                  <c:v>14.59</c:v>
                </c:pt>
                <c:pt idx="148">
                  <c:v>14.79</c:v>
                </c:pt>
                <c:pt idx="149">
                  <c:v>14.92</c:v>
                </c:pt>
                <c:pt idx="150">
                  <c:v>14.95</c:v>
                </c:pt>
                <c:pt idx="151">
                  <c:v>15.01</c:v>
                </c:pt>
                <c:pt idx="152">
                  <c:v>15.13</c:v>
                </c:pt>
                <c:pt idx="153">
                  <c:v>15.23</c:v>
                </c:pt>
                <c:pt idx="154">
                  <c:v>15.34</c:v>
                </c:pt>
                <c:pt idx="155">
                  <c:v>15.41</c:v>
                </c:pt>
                <c:pt idx="156">
                  <c:v>15.52</c:v>
                </c:pt>
                <c:pt idx="157">
                  <c:v>15.67</c:v>
                </c:pt>
                <c:pt idx="158">
                  <c:v>15.77</c:v>
                </c:pt>
                <c:pt idx="159">
                  <c:v>15.81</c:v>
                </c:pt>
                <c:pt idx="160">
                  <c:v>15.84</c:v>
                </c:pt>
                <c:pt idx="161">
                  <c:v>15.89</c:v>
                </c:pt>
                <c:pt idx="162">
                  <c:v>15.93</c:v>
                </c:pt>
                <c:pt idx="163">
                  <c:v>16.09</c:v>
                </c:pt>
                <c:pt idx="164">
                  <c:v>16.23</c:v>
                </c:pt>
                <c:pt idx="165">
                  <c:v>16.39</c:v>
                </c:pt>
                <c:pt idx="166">
                  <c:v>16.420000000000002</c:v>
                </c:pt>
                <c:pt idx="167">
                  <c:v>16.600000000000001</c:v>
                </c:pt>
                <c:pt idx="168">
                  <c:v>16.75</c:v>
                </c:pt>
                <c:pt idx="169">
                  <c:v>16.87</c:v>
                </c:pt>
                <c:pt idx="170">
                  <c:v>16.95</c:v>
                </c:pt>
                <c:pt idx="171">
                  <c:v>17.05</c:v>
                </c:pt>
                <c:pt idx="172">
                  <c:v>17.09</c:v>
                </c:pt>
                <c:pt idx="173">
                  <c:v>17.100000000000001</c:v>
                </c:pt>
                <c:pt idx="174">
                  <c:v>17.16</c:v>
                </c:pt>
                <c:pt idx="175">
                  <c:v>17.260000000000002</c:v>
                </c:pt>
                <c:pt idx="176">
                  <c:v>17.34</c:v>
                </c:pt>
                <c:pt idx="177">
                  <c:v>17.420000000000002</c:v>
                </c:pt>
                <c:pt idx="178">
                  <c:v>17.57</c:v>
                </c:pt>
                <c:pt idx="179">
                  <c:v>17.579999999999998</c:v>
                </c:pt>
                <c:pt idx="180">
                  <c:v>17.670000000000002</c:v>
                </c:pt>
                <c:pt idx="181">
                  <c:v>17.690000000000001</c:v>
                </c:pt>
                <c:pt idx="182">
                  <c:v>17.78</c:v>
                </c:pt>
                <c:pt idx="183">
                  <c:v>17.88</c:v>
                </c:pt>
                <c:pt idx="184">
                  <c:v>17.95</c:v>
                </c:pt>
                <c:pt idx="185">
                  <c:v>18.02</c:v>
                </c:pt>
                <c:pt idx="186">
                  <c:v>18.14</c:v>
                </c:pt>
                <c:pt idx="187">
                  <c:v>18.149999999999999</c:v>
                </c:pt>
                <c:pt idx="188">
                  <c:v>18.21</c:v>
                </c:pt>
                <c:pt idx="189">
                  <c:v>18.3</c:v>
                </c:pt>
                <c:pt idx="190">
                  <c:v>18.309999999999999</c:v>
                </c:pt>
                <c:pt idx="191">
                  <c:v>18.25</c:v>
                </c:pt>
                <c:pt idx="192">
                  <c:v>18.28</c:v>
                </c:pt>
                <c:pt idx="193">
                  <c:v>18.329999999999998</c:v>
                </c:pt>
                <c:pt idx="194">
                  <c:v>18.39</c:v>
                </c:pt>
                <c:pt idx="195">
                  <c:v>18.53</c:v>
                </c:pt>
                <c:pt idx="196">
                  <c:v>18.66</c:v>
                </c:pt>
                <c:pt idx="197">
                  <c:v>18.72</c:v>
                </c:pt>
                <c:pt idx="198">
                  <c:v>18.850000000000001</c:v>
                </c:pt>
                <c:pt idx="199">
                  <c:v>18.89</c:v>
                </c:pt>
                <c:pt idx="200">
                  <c:v>18.89</c:v>
                </c:pt>
                <c:pt idx="201">
                  <c:v>18.84</c:v>
                </c:pt>
                <c:pt idx="202">
                  <c:v>18.84</c:v>
                </c:pt>
                <c:pt idx="203">
                  <c:v>18.920000000000002</c:v>
                </c:pt>
                <c:pt idx="204">
                  <c:v>19.02</c:v>
                </c:pt>
                <c:pt idx="205">
                  <c:v>19.07</c:v>
                </c:pt>
                <c:pt idx="206">
                  <c:v>19.09</c:v>
                </c:pt>
                <c:pt idx="207">
                  <c:v>19.149999999999999</c:v>
                </c:pt>
                <c:pt idx="208">
                  <c:v>19.18</c:v>
                </c:pt>
                <c:pt idx="209">
                  <c:v>19.2</c:v>
                </c:pt>
                <c:pt idx="210">
                  <c:v>19.25</c:v>
                </c:pt>
                <c:pt idx="211">
                  <c:v>19.260000000000002</c:v>
                </c:pt>
                <c:pt idx="212">
                  <c:v>19.309999999999999</c:v>
                </c:pt>
                <c:pt idx="213">
                  <c:v>19.399999999999999</c:v>
                </c:pt>
                <c:pt idx="214">
                  <c:v>19.55</c:v>
                </c:pt>
                <c:pt idx="215">
                  <c:v>19.62</c:v>
                </c:pt>
                <c:pt idx="216">
                  <c:v>19.600000000000001</c:v>
                </c:pt>
                <c:pt idx="217">
                  <c:v>19.579999999999998</c:v>
                </c:pt>
                <c:pt idx="218">
                  <c:v>19.579999999999998</c:v>
                </c:pt>
                <c:pt idx="219">
                  <c:v>19.64</c:v>
                </c:pt>
                <c:pt idx="220">
                  <c:v>19.670000000000002</c:v>
                </c:pt>
                <c:pt idx="221">
                  <c:v>19.68</c:v>
                </c:pt>
                <c:pt idx="222">
                  <c:v>19.71</c:v>
                </c:pt>
                <c:pt idx="223">
                  <c:v>19.75</c:v>
                </c:pt>
                <c:pt idx="224">
                  <c:v>19.809999999999999</c:v>
                </c:pt>
                <c:pt idx="225">
                  <c:v>19.87</c:v>
                </c:pt>
                <c:pt idx="226">
                  <c:v>19.84</c:v>
                </c:pt>
                <c:pt idx="227">
                  <c:v>19.82</c:v>
                </c:pt>
                <c:pt idx="228">
                  <c:v>19.809999999999999</c:v>
                </c:pt>
                <c:pt idx="229">
                  <c:v>19.829999999999998</c:v>
                </c:pt>
                <c:pt idx="230">
                  <c:v>19.86</c:v>
                </c:pt>
                <c:pt idx="231">
                  <c:v>19.88</c:v>
                </c:pt>
                <c:pt idx="232">
                  <c:v>19.850000000000001</c:v>
                </c:pt>
                <c:pt idx="233">
                  <c:v>19.87</c:v>
                </c:pt>
                <c:pt idx="234">
                  <c:v>19.899999999999999</c:v>
                </c:pt>
                <c:pt idx="235">
                  <c:v>19.88</c:v>
                </c:pt>
                <c:pt idx="236">
                  <c:v>19.88</c:v>
                </c:pt>
                <c:pt idx="237">
                  <c:v>19.940000000000001</c:v>
                </c:pt>
                <c:pt idx="238">
                  <c:v>20</c:v>
                </c:pt>
                <c:pt idx="239">
                  <c:v>19.989999999999998</c:v>
                </c:pt>
                <c:pt idx="240">
                  <c:v>19.940000000000001</c:v>
                </c:pt>
                <c:pt idx="241">
                  <c:v>19.93</c:v>
                </c:pt>
                <c:pt idx="242">
                  <c:v>19.95</c:v>
                </c:pt>
                <c:pt idx="243">
                  <c:v>19.96</c:v>
                </c:pt>
                <c:pt idx="244">
                  <c:v>19.940000000000001</c:v>
                </c:pt>
                <c:pt idx="245">
                  <c:v>19.940000000000001</c:v>
                </c:pt>
                <c:pt idx="246">
                  <c:v>19.97</c:v>
                </c:pt>
                <c:pt idx="247">
                  <c:v>19.98</c:v>
                </c:pt>
                <c:pt idx="248">
                  <c:v>19.95</c:v>
                </c:pt>
                <c:pt idx="249">
                  <c:v>19.940000000000001</c:v>
                </c:pt>
                <c:pt idx="250">
                  <c:v>19.93</c:v>
                </c:pt>
                <c:pt idx="251">
                  <c:v>19.88</c:v>
                </c:pt>
                <c:pt idx="252">
                  <c:v>19.850000000000001</c:v>
                </c:pt>
                <c:pt idx="253">
                  <c:v>19.84</c:v>
                </c:pt>
                <c:pt idx="254">
                  <c:v>19.84</c:v>
                </c:pt>
                <c:pt idx="255">
                  <c:v>19.89</c:v>
                </c:pt>
                <c:pt idx="256">
                  <c:v>19.89</c:v>
                </c:pt>
                <c:pt idx="257">
                  <c:v>19.88</c:v>
                </c:pt>
                <c:pt idx="258">
                  <c:v>19.829999999999998</c:v>
                </c:pt>
                <c:pt idx="259">
                  <c:v>19.82</c:v>
                </c:pt>
                <c:pt idx="260">
                  <c:v>19.809999999999999</c:v>
                </c:pt>
                <c:pt idx="261">
                  <c:v>19.78</c:v>
                </c:pt>
                <c:pt idx="262">
                  <c:v>19.73</c:v>
                </c:pt>
                <c:pt idx="263">
                  <c:v>19.7</c:v>
                </c:pt>
                <c:pt idx="264">
                  <c:v>19.66</c:v>
                </c:pt>
                <c:pt idx="265">
                  <c:v>19.64</c:v>
                </c:pt>
                <c:pt idx="266">
                  <c:v>19.579999999999998</c:v>
                </c:pt>
                <c:pt idx="267">
                  <c:v>19.579999999999998</c:v>
                </c:pt>
                <c:pt idx="268">
                  <c:v>19.600000000000001</c:v>
                </c:pt>
                <c:pt idx="269">
                  <c:v>19.62</c:v>
                </c:pt>
                <c:pt idx="270">
                  <c:v>19.579999999999998</c:v>
                </c:pt>
                <c:pt idx="271">
                  <c:v>19.55</c:v>
                </c:pt>
                <c:pt idx="272">
                  <c:v>19.510000000000002</c:v>
                </c:pt>
                <c:pt idx="273">
                  <c:v>19.47</c:v>
                </c:pt>
                <c:pt idx="274">
                  <c:v>19.43</c:v>
                </c:pt>
                <c:pt idx="275">
                  <c:v>19.399999999999999</c:v>
                </c:pt>
                <c:pt idx="276">
                  <c:v>19.36</c:v>
                </c:pt>
                <c:pt idx="277">
                  <c:v>19.32</c:v>
                </c:pt>
                <c:pt idx="278">
                  <c:v>19.27</c:v>
                </c:pt>
                <c:pt idx="279">
                  <c:v>18.100000000000001</c:v>
                </c:pt>
                <c:pt idx="280">
                  <c:v>16.920000000000002</c:v>
                </c:pt>
                <c:pt idx="281">
                  <c:v>16.25</c:v>
                </c:pt>
                <c:pt idx="282">
                  <c:v>15.72</c:v>
                </c:pt>
                <c:pt idx="283">
                  <c:v>15.4</c:v>
                </c:pt>
                <c:pt idx="284">
                  <c:v>15.41</c:v>
                </c:pt>
                <c:pt idx="285">
                  <c:v>15.4</c:v>
                </c:pt>
                <c:pt idx="286">
                  <c:v>15.4</c:v>
                </c:pt>
                <c:pt idx="287">
                  <c:v>15.24</c:v>
                </c:pt>
                <c:pt idx="288">
                  <c:v>15.12</c:v>
                </c:pt>
                <c:pt idx="289">
                  <c:v>15.02</c:v>
                </c:pt>
                <c:pt idx="290">
                  <c:v>14.95</c:v>
                </c:pt>
                <c:pt idx="291">
                  <c:v>14.8</c:v>
                </c:pt>
                <c:pt idx="292">
                  <c:v>14.75</c:v>
                </c:pt>
                <c:pt idx="293">
                  <c:v>14.79</c:v>
                </c:pt>
                <c:pt idx="294">
                  <c:v>14.87</c:v>
                </c:pt>
                <c:pt idx="295">
                  <c:v>14.78</c:v>
                </c:pt>
                <c:pt idx="296">
                  <c:v>14.73</c:v>
                </c:pt>
                <c:pt idx="297">
                  <c:v>14.71</c:v>
                </c:pt>
                <c:pt idx="298">
                  <c:v>14.67</c:v>
                </c:pt>
                <c:pt idx="299">
                  <c:v>14.63</c:v>
                </c:pt>
                <c:pt idx="300">
                  <c:v>14.55</c:v>
                </c:pt>
                <c:pt idx="301">
                  <c:v>14.47</c:v>
                </c:pt>
                <c:pt idx="302">
                  <c:v>14.27</c:v>
                </c:pt>
                <c:pt idx="303">
                  <c:v>14.19</c:v>
                </c:pt>
                <c:pt idx="304">
                  <c:v>14.15</c:v>
                </c:pt>
                <c:pt idx="305">
                  <c:v>14.11</c:v>
                </c:pt>
                <c:pt idx="306">
                  <c:v>14.06</c:v>
                </c:pt>
                <c:pt idx="307">
                  <c:v>13.99</c:v>
                </c:pt>
                <c:pt idx="308">
                  <c:v>13.91</c:v>
                </c:pt>
                <c:pt idx="309">
                  <c:v>13.86</c:v>
                </c:pt>
                <c:pt idx="310">
                  <c:v>13.71</c:v>
                </c:pt>
                <c:pt idx="311">
                  <c:v>13.61</c:v>
                </c:pt>
                <c:pt idx="312">
                  <c:v>13.58</c:v>
                </c:pt>
                <c:pt idx="313">
                  <c:v>13.51</c:v>
                </c:pt>
                <c:pt idx="314">
                  <c:v>13.38</c:v>
                </c:pt>
                <c:pt idx="315">
                  <c:v>13.25</c:v>
                </c:pt>
                <c:pt idx="316">
                  <c:v>13.08</c:v>
                </c:pt>
                <c:pt idx="317">
                  <c:v>13.02</c:v>
                </c:pt>
                <c:pt idx="318">
                  <c:v>12.95</c:v>
                </c:pt>
                <c:pt idx="319">
                  <c:v>12.84</c:v>
                </c:pt>
                <c:pt idx="320">
                  <c:v>12.78</c:v>
                </c:pt>
                <c:pt idx="321">
                  <c:v>12.77</c:v>
                </c:pt>
                <c:pt idx="322">
                  <c:v>12.75</c:v>
                </c:pt>
                <c:pt idx="323">
                  <c:v>12.68</c:v>
                </c:pt>
                <c:pt idx="324">
                  <c:v>12.6</c:v>
                </c:pt>
                <c:pt idx="325">
                  <c:v>12.54</c:v>
                </c:pt>
                <c:pt idx="326">
                  <c:v>12.5</c:v>
                </c:pt>
                <c:pt idx="327">
                  <c:v>12.4</c:v>
                </c:pt>
                <c:pt idx="328">
                  <c:v>12.27</c:v>
                </c:pt>
                <c:pt idx="329">
                  <c:v>12.3</c:v>
                </c:pt>
                <c:pt idx="330">
                  <c:v>12.28</c:v>
                </c:pt>
                <c:pt idx="331">
                  <c:v>12.22</c:v>
                </c:pt>
                <c:pt idx="332">
                  <c:v>12.16</c:v>
                </c:pt>
                <c:pt idx="333">
                  <c:v>12.1</c:v>
                </c:pt>
                <c:pt idx="334">
                  <c:v>12.03</c:v>
                </c:pt>
                <c:pt idx="335">
                  <c:v>11.95</c:v>
                </c:pt>
                <c:pt idx="336">
                  <c:v>11.89</c:v>
                </c:pt>
                <c:pt idx="337">
                  <c:v>11.82</c:v>
                </c:pt>
                <c:pt idx="338">
                  <c:v>11.78</c:v>
                </c:pt>
                <c:pt idx="339">
                  <c:v>11.74</c:v>
                </c:pt>
                <c:pt idx="340">
                  <c:v>11.68</c:v>
                </c:pt>
                <c:pt idx="341">
                  <c:v>11.63</c:v>
                </c:pt>
                <c:pt idx="342">
                  <c:v>11.58</c:v>
                </c:pt>
                <c:pt idx="343">
                  <c:v>11.52</c:v>
                </c:pt>
                <c:pt idx="344">
                  <c:v>11.47</c:v>
                </c:pt>
                <c:pt idx="345">
                  <c:v>11.43</c:v>
                </c:pt>
                <c:pt idx="346">
                  <c:v>11.38</c:v>
                </c:pt>
                <c:pt idx="347">
                  <c:v>11.32</c:v>
                </c:pt>
                <c:pt idx="348">
                  <c:v>11.26</c:v>
                </c:pt>
                <c:pt idx="349">
                  <c:v>11.22</c:v>
                </c:pt>
                <c:pt idx="350">
                  <c:v>11.17</c:v>
                </c:pt>
                <c:pt idx="351">
                  <c:v>11.12</c:v>
                </c:pt>
                <c:pt idx="352">
                  <c:v>11.07</c:v>
                </c:pt>
                <c:pt idx="353">
                  <c:v>11.03</c:v>
                </c:pt>
                <c:pt idx="354">
                  <c:v>10.98</c:v>
                </c:pt>
                <c:pt idx="355">
                  <c:v>10.93</c:v>
                </c:pt>
                <c:pt idx="356">
                  <c:v>10.89</c:v>
                </c:pt>
                <c:pt idx="357">
                  <c:v>10.84</c:v>
                </c:pt>
                <c:pt idx="358">
                  <c:v>10.79</c:v>
                </c:pt>
                <c:pt idx="359">
                  <c:v>10.74</c:v>
                </c:pt>
                <c:pt idx="360">
                  <c:v>10.69</c:v>
                </c:pt>
                <c:pt idx="361">
                  <c:v>10.64</c:v>
                </c:pt>
                <c:pt idx="362">
                  <c:v>10.6</c:v>
                </c:pt>
                <c:pt idx="363">
                  <c:v>10.55</c:v>
                </c:pt>
                <c:pt idx="364">
                  <c:v>10.51</c:v>
                </c:pt>
                <c:pt idx="365">
                  <c:v>10.47</c:v>
                </c:pt>
                <c:pt idx="366">
                  <c:v>10.42</c:v>
                </c:pt>
                <c:pt idx="367">
                  <c:v>10.37</c:v>
                </c:pt>
                <c:pt idx="368">
                  <c:v>10.33</c:v>
                </c:pt>
                <c:pt idx="369">
                  <c:v>10.28</c:v>
                </c:pt>
                <c:pt idx="370">
                  <c:v>10.24</c:v>
                </c:pt>
                <c:pt idx="371">
                  <c:v>10.199999999999999</c:v>
                </c:pt>
                <c:pt idx="372">
                  <c:v>10.16</c:v>
                </c:pt>
                <c:pt idx="373">
                  <c:v>10.11</c:v>
                </c:pt>
                <c:pt idx="374">
                  <c:v>10.07</c:v>
                </c:pt>
                <c:pt idx="375">
                  <c:v>10.02</c:v>
                </c:pt>
                <c:pt idx="376">
                  <c:v>9.98</c:v>
                </c:pt>
                <c:pt idx="377">
                  <c:v>9.94</c:v>
                </c:pt>
                <c:pt idx="378">
                  <c:v>9.9</c:v>
                </c:pt>
                <c:pt idx="379">
                  <c:v>9.85</c:v>
                </c:pt>
                <c:pt idx="380">
                  <c:v>9.82</c:v>
                </c:pt>
                <c:pt idx="381">
                  <c:v>9.77</c:v>
                </c:pt>
                <c:pt idx="382">
                  <c:v>9.74</c:v>
                </c:pt>
                <c:pt idx="383">
                  <c:v>9.6999999999999993</c:v>
                </c:pt>
                <c:pt idx="384">
                  <c:v>9.66</c:v>
                </c:pt>
                <c:pt idx="385">
                  <c:v>9.6300000000000008</c:v>
                </c:pt>
                <c:pt idx="386">
                  <c:v>9.59</c:v>
                </c:pt>
                <c:pt idx="387">
                  <c:v>9.56</c:v>
                </c:pt>
                <c:pt idx="388">
                  <c:v>9.51</c:v>
                </c:pt>
                <c:pt idx="389">
                  <c:v>9.48</c:v>
                </c:pt>
                <c:pt idx="390">
                  <c:v>9.44</c:v>
                </c:pt>
                <c:pt idx="391">
                  <c:v>9.41</c:v>
                </c:pt>
                <c:pt idx="392">
                  <c:v>9.3800000000000008</c:v>
                </c:pt>
                <c:pt idx="393">
                  <c:v>9.35</c:v>
                </c:pt>
                <c:pt idx="394">
                  <c:v>9.31</c:v>
                </c:pt>
                <c:pt idx="395">
                  <c:v>9.2799999999999994</c:v>
                </c:pt>
                <c:pt idx="396">
                  <c:v>9.25</c:v>
                </c:pt>
                <c:pt idx="397">
                  <c:v>9.2100000000000009</c:v>
                </c:pt>
                <c:pt idx="398">
                  <c:v>9.19</c:v>
                </c:pt>
                <c:pt idx="399">
                  <c:v>9.16</c:v>
                </c:pt>
                <c:pt idx="400">
                  <c:v>9.1300000000000008</c:v>
                </c:pt>
                <c:pt idx="401">
                  <c:v>9.11</c:v>
                </c:pt>
                <c:pt idx="402">
                  <c:v>9</c:v>
                </c:pt>
                <c:pt idx="403">
                  <c:v>9.02</c:v>
                </c:pt>
                <c:pt idx="404">
                  <c:v>9</c:v>
                </c:pt>
                <c:pt idx="405">
                  <c:v>8.9700000000000006</c:v>
                </c:pt>
                <c:pt idx="406">
                  <c:v>8.94</c:v>
                </c:pt>
                <c:pt idx="407">
                  <c:v>8.92</c:v>
                </c:pt>
                <c:pt idx="408">
                  <c:v>8.85</c:v>
                </c:pt>
                <c:pt idx="409">
                  <c:v>8.8699999999999992</c:v>
                </c:pt>
                <c:pt idx="410">
                  <c:v>8.85</c:v>
                </c:pt>
                <c:pt idx="411">
                  <c:v>8.83</c:v>
                </c:pt>
                <c:pt idx="412">
                  <c:v>8.81</c:v>
                </c:pt>
                <c:pt idx="413">
                  <c:v>8.7899999999999991</c:v>
                </c:pt>
                <c:pt idx="414">
                  <c:v>8.77</c:v>
                </c:pt>
                <c:pt idx="415">
                  <c:v>8.74</c:v>
                </c:pt>
                <c:pt idx="416">
                  <c:v>8.7200000000000006</c:v>
                </c:pt>
                <c:pt idx="417">
                  <c:v>8.6999999999999993</c:v>
                </c:pt>
                <c:pt idx="418">
                  <c:v>8.68</c:v>
                </c:pt>
                <c:pt idx="419">
                  <c:v>8.67</c:v>
                </c:pt>
                <c:pt idx="420">
                  <c:v>8.65</c:v>
                </c:pt>
                <c:pt idx="421">
                  <c:v>8.6300000000000008</c:v>
                </c:pt>
                <c:pt idx="422">
                  <c:v>8.6199999999999992</c:v>
                </c:pt>
                <c:pt idx="423">
                  <c:v>8.61</c:v>
                </c:pt>
                <c:pt idx="424">
                  <c:v>8.59</c:v>
                </c:pt>
                <c:pt idx="425">
                  <c:v>8.58</c:v>
                </c:pt>
                <c:pt idx="426">
                  <c:v>8.57</c:v>
                </c:pt>
                <c:pt idx="427">
                  <c:v>8.5299999999999994</c:v>
                </c:pt>
                <c:pt idx="428">
                  <c:v>8.5500000000000007</c:v>
                </c:pt>
                <c:pt idx="429">
                  <c:v>8.5399999999999991</c:v>
                </c:pt>
                <c:pt idx="430">
                  <c:v>8.5299999999999994</c:v>
                </c:pt>
                <c:pt idx="431">
                  <c:v>8.5299999999999994</c:v>
                </c:pt>
                <c:pt idx="432">
                  <c:v>8.52</c:v>
                </c:pt>
                <c:pt idx="433">
                  <c:v>8.52</c:v>
                </c:pt>
                <c:pt idx="434">
                  <c:v>8.51</c:v>
                </c:pt>
                <c:pt idx="435">
                  <c:v>8.5</c:v>
                </c:pt>
                <c:pt idx="436">
                  <c:v>8.5</c:v>
                </c:pt>
                <c:pt idx="437">
                  <c:v>8.49</c:v>
                </c:pt>
                <c:pt idx="438">
                  <c:v>8.49</c:v>
                </c:pt>
                <c:pt idx="439">
                  <c:v>8.49</c:v>
                </c:pt>
                <c:pt idx="440">
                  <c:v>8.49</c:v>
                </c:pt>
                <c:pt idx="441">
                  <c:v>8.5500000000000007</c:v>
                </c:pt>
                <c:pt idx="442">
                  <c:v>8.49</c:v>
                </c:pt>
                <c:pt idx="443">
                  <c:v>8.49</c:v>
                </c:pt>
                <c:pt idx="444">
                  <c:v>8.49</c:v>
                </c:pt>
                <c:pt idx="445">
                  <c:v>8.5500000000000007</c:v>
                </c:pt>
                <c:pt idx="446">
                  <c:v>8.56</c:v>
                </c:pt>
                <c:pt idx="447">
                  <c:v>8.57</c:v>
                </c:pt>
                <c:pt idx="448">
                  <c:v>8.58</c:v>
                </c:pt>
                <c:pt idx="449">
                  <c:v>8.56</c:v>
                </c:pt>
                <c:pt idx="450">
                  <c:v>8.6</c:v>
                </c:pt>
                <c:pt idx="451">
                  <c:v>8.61</c:v>
                </c:pt>
                <c:pt idx="452">
                  <c:v>8.6199999999999992</c:v>
                </c:pt>
                <c:pt idx="453">
                  <c:v>8.58</c:v>
                </c:pt>
                <c:pt idx="454">
                  <c:v>8.6199999999999992</c:v>
                </c:pt>
                <c:pt idx="455">
                  <c:v>8.6</c:v>
                </c:pt>
                <c:pt idx="456">
                  <c:v>8.61</c:v>
                </c:pt>
                <c:pt idx="457">
                  <c:v>8.5500000000000007</c:v>
                </c:pt>
                <c:pt idx="458">
                  <c:v>8.56</c:v>
                </c:pt>
                <c:pt idx="459">
                  <c:v>8.57</c:v>
                </c:pt>
                <c:pt idx="460">
                  <c:v>8.57</c:v>
                </c:pt>
                <c:pt idx="461">
                  <c:v>8.66</c:v>
                </c:pt>
                <c:pt idx="462">
                  <c:v>8.69</c:v>
                </c:pt>
                <c:pt idx="463">
                  <c:v>8.69</c:v>
                </c:pt>
                <c:pt idx="464">
                  <c:v>8.6999999999999993</c:v>
                </c:pt>
                <c:pt idx="465">
                  <c:v>8.75</c:v>
                </c:pt>
                <c:pt idx="466">
                  <c:v>8.77</c:v>
                </c:pt>
                <c:pt idx="467">
                  <c:v>8.77</c:v>
                </c:pt>
                <c:pt idx="468">
                  <c:v>8.77</c:v>
                </c:pt>
                <c:pt idx="469">
                  <c:v>8.77</c:v>
                </c:pt>
                <c:pt idx="470">
                  <c:v>8.89</c:v>
                </c:pt>
                <c:pt idx="471">
                  <c:v>8.91</c:v>
                </c:pt>
                <c:pt idx="472">
                  <c:v>8.8699999999999992</c:v>
                </c:pt>
                <c:pt idx="473">
                  <c:v>8.9</c:v>
                </c:pt>
                <c:pt idx="474">
                  <c:v>8.9600000000000009</c:v>
                </c:pt>
                <c:pt idx="475">
                  <c:v>9</c:v>
                </c:pt>
                <c:pt idx="476">
                  <c:v>9.01</c:v>
                </c:pt>
                <c:pt idx="477">
                  <c:v>9</c:v>
                </c:pt>
                <c:pt idx="478">
                  <c:v>9.0299999999999994</c:v>
                </c:pt>
                <c:pt idx="479">
                  <c:v>9.6999999999999993</c:v>
                </c:pt>
                <c:pt idx="480">
                  <c:v>10.42</c:v>
                </c:pt>
                <c:pt idx="481">
                  <c:v>10.8</c:v>
                </c:pt>
                <c:pt idx="482">
                  <c:v>11.13</c:v>
                </c:pt>
                <c:pt idx="483">
                  <c:v>11.21</c:v>
                </c:pt>
                <c:pt idx="484">
                  <c:v>11.53</c:v>
                </c:pt>
                <c:pt idx="485">
                  <c:v>11.8</c:v>
                </c:pt>
                <c:pt idx="486">
                  <c:v>11.85</c:v>
                </c:pt>
                <c:pt idx="487">
                  <c:v>11.91</c:v>
                </c:pt>
                <c:pt idx="488">
                  <c:v>12.04</c:v>
                </c:pt>
                <c:pt idx="489">
                  <c:v>12.26</c:v>
                </c:pt>
                <c:pt idx="490">
                  <c:v>12.64</c:v>
                </c:pt>
                <c:pt idx="491">
                  <c:v>12.82</c:v>
                </c:pt>
                <c:pt idx="492">
                  <c:v>12.77</c:v>
                </c:pt>
                <c:pt idx="493">
                  <c:v>12.96</c:v>
                </c:pt>
                <c:pt idx="494">
                  <c:v>13.25</c:v>
                </c:pt>
                <c:pt idx="495">
                  <c:v>13.37</c:v>
                </c:pt>
                <c:pt idx="496">
                  <c:v>13.49</c:v>
                </c:pt>
                <c:pt idx="497">
                  <c:v>13.6</c:v>
                </c:pt>
                <c:pt idx="498">
                  <c:v>13.71</c:v>
                </c:pt>
                <c:pt idx="499">
                  <c:v>13.87</c:v>
                </c:pt>
                <c:pt idx="500">
                  <c:v>13.95</c:v>
                </c:pt>
                <c:pt idx="501">
                  <c:v>13.99</c:v>
                </c:pt>
                <c:pt idx="502">
                  <c:v>14.19</c:v>
                </c:pt>
                <c:pt idx="503">
                  <c:v>14.44</c:v>
                </c:pt>
                <c:pt idx="504">
                  <c:v>14.52</c:v>
                </c:pt>
                <c:pt idx="505">
                  <c:v>14.73</c:v>
                </c:pt>
                <c:pt idx="506">
                  <c:v>14.94</c:v>
                </c:pt>
                <c:pt idx="507">
                  <c:v>15.02</c:v>
                </c:pt>
                <c:pt idx="508">
                  <c:v>15.23</c:v>
                </c:pt>
                <c:pt idx="509">
                  <c:v>15.38</c:v>
                </c:pt>
                <c:pt idx="510">
                  <c:v>15.35</c:v>
                </c:pt>
                <c:pt idx="511">
                  <c:v>15.36</c:v>
                </c:pt>
                <c:pt idx="512">
                  <c:v>15.56</c:v>
                </c:pt>
                <c:pt idx="513">
                  <c:v>15.75</c:v>
                </c:pt>
                <c:pt idx="514">
                  <c:v>15.85</c:v>
                </c:pt>
                <c:pt idx="515">
                  <c:v>15.88</c:v>
                </c:pt>
                <c:pt idx="516">
                  <c:v>15.93</c:v>
                </c:pt>
                <c:pt idx="517">
                  <c:v>16.02</c:v>
                </c:pt>
                <c:pt idx="518">
                  <c:v>16.11</c:v>
                </c:pt>
                <c:pt idx="519">
                  <c:v>16.21</c:v>
                </c:pt>
                <c:pt idx="520">
                  <c:v>16.28</c:v>
                </c:pt>
                <c:pt idx="521">
                  <c:v>16.38</c:v>
                </c:pt>
                <c:pt idx="522">
                  <c:v>16.510000000000002</c:v>
                </c:pt>
                <c:pt idx="523">
                  <c:v>16.61</c:v>
                </c:pt>
                <c:pt idx="524">
                  <c:v>16.63</c:v>
                </c:pt>
                <c:pt idx="525">
                  <c:v>16.66</c:v>
                </c:pt>
                <c:pt idx="526">
                  <c:v>16.7</c:v>
                </c:pt>
                <c:pt idx="527">
                  <c:v>16.72</c:v>
                </c:pt>
                <c:pt idx="528">
                  <c:v>16.87</c:v>
                </c:pt>
                <c:pt idx="529">
                  <c:v>17.010000000000002</c:v>
                </c:pt>
                <c:pt idx="530">
                  <c:v>17.16</c:v>
                </c:pt>
                <c:pt idx="531">
                  <c:v>17.190000000000001</c:v>
                </c:pt>
                <c:pt idx="532">
                  <c:v>17.36</c:v>
                </c:pt>
                <c:pt idx="533">
                  <c:v>17.5</c:v>
                </c:pt>
                <c:pt idx="534">
                  <c:v>17.61</c:v>
                </c:pt>
                <c:pt idx="535">
                  <c:v>17.68</c:v>
                </c:pt>
                <c:pt idx="536">
                  <c:v>17.78</c:v>
                </c:pt>
                <c:pt idx="537">
                  <c:v>17.809999999999999</c:v>
                </c:pt>
                <c:pt idx="538">
                  <c:v>17.809999999999999</c:v>
                </c:pt>
                <c:pt idx="539">
                  <c:v>17.86</c:v>
                </c:pt>
                <c:pt idx="540">
                  <c:v>17.96</c:v>
                </c:pt>
                <c:pt idx="541">
                  <c:v>18.03</c:v>
                </c:pt>
                <c:pt idx="542">
                  <c:v>18.11</c:v>
                </c:pt>
                <c:pt idx="543">
                  <c:v>18.25</c:v>
                </c:pt>
                <c:pt idx="544">
                  <c:v>18.25</c:v>
                </c:pt>
                <c:pt idx="545">
                  <c:v>18.34</c:v>
                </c:pt>
                <c:pt idx="546">
                  <c:v>18.350000000000001</c:v>
                </c:pt>
                <c:pt idx="547">
                  <c:v>18.43</c:v>
                </c:pt>
                <c:pt idx="548">
                  <c:v>18.53</c:v>
                </c:pt>
                <c:pt idx="549">
                  <c:v>18.600000000000001</c:v>
                </c:pt>
                <c:pt idx="550">
                  <c:v>18.66</c:v>
                </c:pt>
                <c:pt idx="551">
                  <c:v>18.77</c:v>
                </c:pt>
                <c:pt idx="552">
                  <c:v>18.78</c:v>
                </c:pt>
                <c:pt idx="553">
                  <c:v>18.829999999999998</c:v>
                </c:pt>
                <c:pt idx="554">
                  <c:v>18.920000000000002</c:v>
                </c:pt>
                <c:pt idx="555">
                  <c:v>18.920000000000002</c:v>
                </c:pt>
                <c:pt idx="556">
                  <c:v>18.86</c:v>
                </c:pt>
                <c:pt idx="557">
                  <c:v>18.89</c:v>
                </c:pt>
                <c:pt idx="558">
                  <c:v>18.93</c:v>
                </c:pt>
                <c:pt idx="559">
                  <c:v>18.989999999999998</c:v>
                </c:pt>
                <c:pt idx="560">
                  <c:v>19.12</c:v>
                </c:pt>
                <c:pt idx="561">
                  <c:v>19.239999999999998</c:v>
                </c:pt>
                <c:pt idx="562">
                  <c:v>19.3</c:v>
                </c:pt>
                <c:pt idx="563">
                  <c:v>19.420000000000002</c:v>
                </c:pt>
                <c:pt idx="564">
                  <c:v>19.46</c:v>
                </c:pt>
                <c:pt idx="565">
                  <c:v>19.45</c:v>
                </c:pt>
                <c:pt idx="566">
                  <c:v>19.399999999999999</c:v>
                </c:pt>
                <c:pt idx="567">
                  <c:v>19.39</c:v>
                </c:pt>
                <c:pt idx="568">
                  <c:v>19.47</c:v>
                </c:pt>
                <c:pt idx="569">
                  <c:v>19.559999999999999</c:v>
                </c:pt>
                <c:pt idx="570">
                  <c:v>19.61</c:v>
                </c:pt>
                <c:pt idx="571">
                  <c:v>19.63</c:v>
                </c:pt>
                <c:pt idx="572">
                  <c:v>19.68</c:v>
                </c:pt>
                <c:pt idx="573">
                  <c:v>19.71</c:v>
                </c:pt>
                <c:pt idx="574">
                  <c:v>19.73</c:v>
                </c:pt>
                <c:pt idx="575">
                  <c:v>19.77</c:v>
                </c:pt>
                <c:pt idx="576">
                  <c:v>19.78</c:v>
                </c:pt>
                <c:pt idx="577">
                  <c:v>19.82</c:v>
                </c:pt>
                <c:pt idx="578">
                  <c:v>19.899999999999999</c:v>
                </c:pt>
                <c:pt idx="579">
                  <c:v>20.05</c:v>
                </c:pt>
                <c:pt idx="580">
                  <c:v>20.12</c:v>
                </c:pt>
                <c:pt idx="581">
                  <c:v>20.09</c:v>
                </c:pt>
                <c:pt idx="582">
                  <c:v>20.07</c:v>
                </c:pt>
                <c:pt idx="583">
                  <c:v>20.07</c:v>
                </c:pt>
                <c:pt idx="584">
                  <c:v>20.12</c:v>
                </c:pt>
                <c:pt idx="585">
                  <c:v>20.149999999999999</c:v>
                </c:pt>
                <c:pt idx="586">
                  <c:v>20.16</c:v>
                </c:pt>
                <c:pt idx="587">
                  <c:v>20.190000000000001</c:v>
                </c:pt>
                <c:pt idx="588">
                  <c:v>20.22</c:v>
                </c:pt>
                <c:pt idx="589">
                  <c:v>20.28</c:v>
                </c:pt>
                <c:pt idx="590">
                  <c:v>20.329999999999998</c:v>
                </c:pt>
                <c:pt idx="591">
                  <c:v>20.309999999999999</c:v>
                </c:pt>
                <c:pt idx="592">
                  <c:v>20.28</c:v>
                </c:pt>
                <c:pt idx="593">
                  <c:v>20.27</c:v>
                </c:pt>
                <c:pt idx="594">
                  <c:v>20.28</c:v>
                </c:pt>
                <c:pt idx="595">
                  <c:v>20.309999999999999</c:v>
                </c:pt>
                <c:pt idx="596">
                  <c:v>20.32</c:v>
                </c:pt>
                <c:pt idx="597">
                  <c:v>20.3</c:v>
                </c:pt>
                <c:pt idx="598">
                  <c:v>20.309999999999999</c:v>
                </c:pt>
                <c:pt idx="599">
                  <c:v>20.329999999999998</c:v>
                </c:pt>
                <c:pt idx="600">
                  <c:v>20.309999999999999</c:v>
                </c:pt>
                <c:pt idx="601">
                  <c:v>20.309999999999999</c:v>
                </c:pt>
                <c:pt idx="602">
                  <c:v>20.36</c:v>
                </c:pt>
                <c:pt idx="603">
                  <c:v>20.420000000000002</c:v>
                </c:pt>
                <c:pt idx="604">
                  <c:v>20.41</c:v>
                </c:pt>
                <c:pt idx="605">
                  <c:v>20.36</c:v>
                </c:pt>
                <c:pt idx="606">
                  <c:v>20.34</c:v>
                </c:pt>
                <c:pt idx="607">
                  <c:v>20.36</c:v>
                </c:pt>
                <c:pt idx="608">
                  <c:v>20.36</c:v>
                </c:pt>
                <c:pt idx="609">
                  <c:v>20.34</c:v>
                </c:pt>
                <c:pt idx="610">
                  <c:v>20.34</c:v>
                </c:pt>
                <c:pt idx="611">
                  <c:v>20.37</c:v>
                </c:pt>
                <c:pt idx="612">
                  <c:v>20.38</c:v>
                </c:pt>
                <c:pt idx="613">
                  <c:v>20.34</c:v>
                </c:pt>
                <c:pt idx="614">
                  <c:v>20.34</c:v>
                </c:pt>
                <c:pt idx="615">
                  <c:v>20.32</c:v>
                </c:pt>
                <c:pt idx="616">
                  <c:v>20.27</c:v>
                </c:pt>
                <c:pt idx="617">
                  <c:v>20.23</c:v>
                </c:pt>
                <c:pt idx="618">
                  <c:v>20.22</c:v>
                </c:pt>
                <c:pt idx="619">
                  <c:v>20.23</c:v>
                </c:pt>
                <c:pt idx="620">
                  <c:v>20.27</c:v>
                </c:pt>
                <c:pt idx="621">
                  <c:v>20.27</c:v>
                </c:pt>
                <c:pt idx="622">
                  <c:v>20.25</c:v>
                </c:pt>
                <c:pt idx="623">
                  <c:v>20.2</c:v>
                </c:pt>
                <c:pt idx="624">
                  <c:v>20.190000000000001</c:v>
                </c:pt>
                <c:pt idx="625">
                  <c:v>20.18</c:v>
                </c:pt>
                <c:pt idx="626">
                  <c:v>20.14</c:v>
                </c:pt>
                <c:pt idx="627">
                  <c:v>20.09</c:v>
                </c:pt>
                <c:pt idx="628">
                  <c:v>20.05</c:v>
                </c:pt>
                <c:pt idx="629">
                  <c:v>20.02</c:v>
                </c:pt>
                <c:pt idx="630">
                  <c:v>19.989999999999998</c:v>
                </c:pt>
                <c:pt idx="631">
                  <c:v>19.940000000000001</c:v>
                </c:pt>
                <c:pt idx="632">
                  <c:v>19.93</c:v>
                </c:pt>
                <c:pt idx="633">
                  <c:v>19.96</c:v>
                </c:pt>
                <c:pt idx="634">
                  <c:v>19.97</c:v>
                </c:pt>
                <c:pt idx="635">
                  <c:v>19.93</c:v>
                </c:pt>
                <c:pt idx="636">
                  <c:v>19.899999999999999</c:v>
                </c:pt>
                <c:pt idx="637">
                  <c:v>19.86</c:v>
                </c:pt>
                <c:pt idx="638">
                  <c:v>19.809999999999999</c:v>
                </c:pt>
                <c:pt idx="639">
                  <c:v>19.77</c:v>
                </c:pt>
                <c:pt idx="640">
                  <c:v>19.739999999999998</c:v>
                </c:pt>
                <c:pt idx="641">
                  <c:v>19.7</c:v>
                </c:pt>
                <c:pt idx="642">
                  <c:v>19.649999999999999</c:v>
                </c:pt>
                <c:pt idx="643">
                  <c:v>19.600000000000001</c:v>
                </c:pt>
                <c:pt idx="644">
                  <c:v>18.45</c:v>
                </c:pt>
                <c:pt idx="645">
                  <c:v>17.28</c:v>
                </c:pt>
                <c:pt idx="646">
                  <c:v>16.59</c:v>
                </c:pt>
                <c:pt idx="647">
                  <c:v>16.04</c:v>
                </c:pt>
                <c:pt idx="648">
                  <c:v>15.71</c:v>
                </c:pt>
                <c:pt idx="649">
                  <c:v>15.72</c:v>
                </c:pt>
                <c:pt idx="650">
                  <c:v>15.7</c:v>
                </c:pt>
                <c:pt idx="651">
                  <c:v>15.69</c:v>
                </c:pt>
                <c:pt idx="652">
                  <c:v>15.53</c:v>
                </c:pt>
                <c:pt idx="653">
                  <c:v>15.41</c:v>
                </c:pt>
                <c:pt idx="654">
                  <c:v>15.3</c:v>
                </c:pt>
                <c:pt idx="655">
                  <c:v>15.21</c:v>
                </c:pt>
                <c:pt idx="656">
                  <c:v>15.05</c:v>
                </c:pt>
                <c:pt idx="657">
                  <c:v>14.99</c:v>
                </c:pt>
                <c:pt idx="658">
                  <c:v>15.02</c:v>
                </c:pt>
                <c:pt idx="659">
                  <c:v>15.1</c:v>
                </c:pt>
                <c:pt idx="660">
                  <c:v>15.01</c:v>
                </c:pt>
                <c:pt idx="661">
                  <c:v>14.95</c:v>
                </c:pt>
                <c:pt idx="662">
                  <c:v>14.92</c:v>
                </c:pt>
                <c:pt idx="663">
                  <c:v>14.88</c:v>
                </c:pt>
                <c:pt idx="664">
                  <c:v>14.83</c:v>
                </c:pt>
                <c:pt idx="665">
                  <c:v>14.74</c:v>
                </c:pt>
                <c:pt idx="666">
                  <c:v>14.66</c:v>
                </c:pt>
                <c:pt idx="667">
                  <c:v>14.46</c:v>
                </c:pt>
                <c:pt idx="668">
                  <c:v>14.37</c:v>
                </c:pt>
                <c:pt idx="669">
                  <c:v>14.33</c:v>
                </c:pt>
                <c:pt idx="670">
                  <c:v>14.28</c:v>
                </c:pt>
                <c:pt idx="671">
                  <c:v>14.23</c:v>
                </c:pt>
                <c:pt idx="672">
                  <c:v>14.16</c:v>
                </c:pt>
                <c:pt idx="673">
                  <c:v>14.08</c:v>
                </c:pt>
                <c:pt idx="674">
                  <c:v>14.02</c:v>
                </c:pt>
                <c:pt idx="675">
                  <c:v>13.87</c:v>
                </c:pt>
                <c:pt idx="676">
                  <c:v>13.77</c:v>
                </c:pt>
                <c:pt idx="677">
                  <c:v>13.74</c:v>
                </c:pt>
                <c:pt idx="678">
                  <c:v>13.66</c:v>
                </c:pt>
                <c:pt idx="679">
                  <c:v>13.53</c:v>
                </c:pt>
                <c:pt idx="680">
                  <c:v>13.4</c:v>
                </c:pt>
                <c:pt idx="681">
                  <c:v>13.24</c:v>
                </c:pt>
                <c:pt idx="682">
                  <c:v>13.17</c:v>
                </c:pt>
                <c:pt idx="683">
                  <c:v>13.1</c:v>
                </c:pt>
                <c:pt idx="684">
                  <c:v>12.99</c:v>
                </c:pt>
                <c:pt idx="685">
                  <c:v>12.93</c:v>
                </c:pt>
                <c:pt idx="686">
                  <c:v>12.91</c:v>
                </c:pt>
                <c:pt idx="687">
                  <c:v>12.89</c:v>
                </c:pt>
                <c:pt idx="688">
                  <c:v>12.82</c:v>
                </c:pt>
                <c:pt idx="689">
                  <c:v>12.73</c:v>
                </c:pt>
                <c:pt idx="690">
                  <c:v>12.67</c:v>
                </c:pt>
                <c:pt idx="691">
                  <c:v>12.63</c:v>
                </c:pt>
                <c:pt idx="692">
                  <c:v>12.53</c:v>
                </c:pt>
                <c:pt idx="693">
                  <c:v>12.45</c:v>
                </c:pt>
                <c:pt idx="694">
                  <c:v>12.44</c:v>
                </c:pt>
                <c:pt idx="695">
                  <c:v>12.4</c:v>
                </c:pt>
                <c:pt idx="696">
                  <c:v>12.34</c:v>
                </c:pt>
                <c:pt idx="697">
                  <c:v>12.29</c:v>
                </c:pt>
                <c:pt idx="698">
                  <c:v>12.22</c:v>
                </c:pt>
                <c:pt idx="699">
                  <c:v>12.15</c:v>
                </c:pt>
                <c:pt idx="700">
                  <c:v>12.06</c:v>
                </c:pt>
                <c:pt idx="701">
                  <c:v>12</c:v>
                </c:pt>
                <c:pt idx="702">
                  <c:v>11.94</c:v>
                </c:pt>
                <c:pt idx="703">
                  <c:v>11.9</c:v>
                </c:pt>
                <c:pt idx="704">
                  <c:v>11.85</c:v>
                </c:pt>
                <c:pt idx="705">
                  <c:v>11.79</c:v>
                </c:pt>
                <c:pt idx="706">
                  <c:v>11.74</c:v>
                </c:pt>
                <c:pt idx="707">
                  <c:v>11.69</c:v>
                </c:pt>
                <c:pt idx="708">
                  <c:v>11.63</c:v>
                </c:pt>
                <c:pt idx="709">
                  <c:v>11.58</c:v>
                </c:pt>
                <c:pt idx="710">
                  <c:v>11.53</c:v>
                </c:pt>
                <c:pt idx="711">
                  <c:v>11.48</c:v>
                </c:pt>
                <c:pt idx="712">
                  <c:v>11.43</c:v>
                </c:pt>
                <c:pt idx="713">
                  <c:v>11.36</c:v>
                </c:pt>
                <c:pt idx="714">
                  <c:v>11.32</c:v>
                </c:pt>
                <c:pt idx="715">
                  <c:v>11.27</c:v>
                </c:pt>
                <c:pt idx="716">
                  <c:v>11.22</c:v>
                </c:pt>
                <c:pt idx="717">
                  <c:v>11.17</c:v>
                </c:pt>
                <c:pt idx="718">
                  <c:v>11.13</c:v>
                </c:pt>
                <c:pt idx="719">
                  <c:v>11.07</c:v>
                </c:pt>
                <c:pt idx="720">
                  <c:v>11.02</c:v>
                </c:pt>
                <c:pt idx="721">
                  <c:v>10.98</c:v>
                </c:pt>
                <c:pt idx="722">
                  <c:v>10.93</c:v>
                </c:pt>
                <c:pt idx="723">
                  <c:v>10.88</c:v>
                </c:pt>
                <c:pt idx="724">
                  <c:v>10.83</c:v>
                </c:pt>
                <c:pt idx="725">
                  <c:v>10.79</c:v>
                </c:pt>
                <c:pt idx="726">
                  <c:v>10.73</c:v>
                </c:pt>
                <c:pt idx="727">
                  <c:v>10.69</c:v>
                </c:pt>
                <c:pt idx="728">
                  <c:v>10.64</c:v>
                </c:pt>
                <c:pt idx="729">
                  <c:v>10.6</c:v>
                </c:pt>
                <c:pt idx="730">
                  <c:v>10.56</c:v>
                </c:pt>
                <c:pt idx="731">
                  <c:v>10.51</c:v>
                </c:pt>
                <c:pt idx="732">
                  <c:v>10.46</c:v>
                </c:pt>
                <c:pt idx="733">
                  <c:v>10.42</c:v>
                </c:pt>
                <c:pt idx="734">
                  <c:v>10.37</c:v>
                </c:pt>
                <c:pt idx="735">
                  <c:v>10.32</c:v>
                </c:pt>
                <c:pt idx="736">
                  <c:v>10.28</c:v>
                </c:pt>
                <c:pt idx="737">
                  <c:v>10.25</c:v>
                </c:pt>
                <c:pt idx="738">
                  <c:v>10.199999999999999</c:v>
                </c:pt>
                <c:pt idx="739">
                  <c:v>10.15</c:v>
                </c:pt>
                <c:pt idx="740">
                  <c:v>10.11</c:v>
                </c:pt>
                <c:pt idx="741">
                  <c:v>10.06</c:v>
                </c:pt>
                <c:pt idx="742">
                  <c:v>10.029999999999999</c:v>
                </c:pt>
                <c:pt idx="743">
                  <c:v>9.98</c:v>
                </c:pt>
                <c:pt idx="744">
                  <c:v>9.93</c:v>
                </c:pt>
                <c:pt idx="745">
                  <c:v>9.9</c:v>
                </c:pt>
                <c:pt idx="746">
                  <c:v>9.85</c:v>
                </c:pt>
                <c:pt idx="747">
                  <c:v>9.82</c:v>
                </c:pt>
                <c:pt idx="748">
                  <c:v>9.7799999999999994</c:v>
                </c:pt>
                <c:pt idx="749">
                  <c:v>9.74</c:v>
                </c:pt>
                <c:pt idx="750">
                  <c:v>9.7100000000000009</c:v>
                </c:pt>
                <c:pt idx="751">
                  <c:v>9.67</c:v>
                </c:pt>
                <c:pt idx="752">
                  <c:v>9.6300000000000008</c:v>
                </c:pt>
                <c:pt idx="753">
                  <c:v>9.59</c:v>
                </c:pt>
                <c:pt idx="754">
                  <c:v>9.56</c:v>
                </c:pt>
                <c:pt idx="755">
                  <c:v>9.52</c:v>
                </c:pt>
                <c:pt idx="756">
                  <c:v>9.49</c:v>
                </c:pt>
                <c:pt idx="757">
                  <c:v>9.4499999999999993</c:v>
                </c:pt>
                <c:pt idx="758">
                  <c:v>9.42</c:v>
                </c:pt>
                <c:pt idx="759">
                  <c:v>9.39</c:v>
                </c:pt>
                <c:pt idx="760">
                  <c:v>9.35</c:v>
                </c:pt>
                <c:pt idx="761">
                  <c:v>9.32</c:v>
                </c:pt>
                <c:pt idx="762">
                  <c:v>9.2799999999999994</c:v>
                </c:pt>
                <c:pt idx="763">
                  <c:v>9.26</c:v>
                </c:pt>
                <c:pt idx="764">
                  <c:v>9.2200000000000006</c:v>
                </c:pt>
                <c:pt idx="765">
                  <c:v>9.1999999999999993</c:v>
                </c:pt>
                <c:pt idx="766">
                  <c:v>9.18</c:v>
                </c:pt>
                <c:pt idx="767">
                  <c:v>9.07</c:v>
                </c:pt>
                <c:pt idx="768">
                  <c:v>9.09</c:v>
                </c:pt>
                <c:pt idx="769">
                  <c:v>9.07</c:v>
                </c:pt>
                <c:pt idx="770">
                  <c:v>9.0399999999999991</c:v>
                </c:pt>
                <c:pt idx="771">
                  <c:v>9.01</c:v>
                </c:pt>
                <c:pt idx="772">
                  <c:v>8.98</c:v>
                </c:pt>
                <c:pt idx="773">
                  <c:v>8.92</c:v>
                </c:pt>
                <c:pt idx="774">
                  <c:v>8.94</c:v>
                </c:pt>
                <c:pt idx="775">
                  <c:v>8.92</c:v>
                </c:pt>
                <c:pt idx="776">
                  <c:v>8.89</c:v>
                </c:pt>
                <c:pt idx="777">
                  <c:v>8.8699999999999992</c:v>
                </c:pt>
                <c:pt idx="778">
                  <c:v>8.85</c:v>
                </c:pt>
                <c:pt idx="779">
                  <c:v>8.83</c:v>
                </c:pt>
                <c:pt idx="780">
                  <c:v>8.81</c:v>
                </c:pt>
                <c:pt idx="781">
                  <c:v>8.7899999999999991</c:v>
                </c:pt>
                <c:pt idx="782">
                  <c:v>8.77</c:v>
                </c:pt>
                <c:pt idx="783">
                  <c:v>8.75</c:v>
                </c:pt>
                <c:pt idx="784">
                  <c:v>8.73</c:v>
                </c:pt>
                <c:pt idx="785">
                  <c:v>8.7100000000000009</c:v>
                </c:pt>
                <c:pt idx="786">
                  <c:v>8.6999999999999993</c:v>
                </c:pt>
                <c:pt idx="787">
                  <c:v>8.68</c:v>
                </c:pt>
                <c:pt idx="788">
                  <c:v>8.67</c:v>
                </c:pt>
                <c:pt idx="789">
                  <c:v>8.66</c:v>
                </c:pt>
                <c:pt idx="790">
                  <c:v>8.64</c:v>
                </c:pt>
                <c:pt idx="791">
                  <c:v>8.6300000000000008</c:v>
                </c:pt>
                <c:pt idx="792">
                  <c:v>8.59</c:v>
                </c:pt>
                <c:pt idx="793">
                  <c:v>8.61</c:v>
                </c:pt>
                <c:pt idx="794">
                  <c:v>8.6</c:v>
                </c:pt>
                <c:pt idx="795">
                  <c:v>8.6</c:v>
                </c:pt>
                <c:pt idx="796">
                  <c:v>8.59</c:v>
                </c:pt>
                <c:pt idx="797">
                  <c:v>8.58</c:v>
                </c:pt>
                <c:pt idx="798">
                  <c:v>8.58</c:v>
                </c:pt>
                <c:pt idx="799">
                  <c:v>8.57</c:v>
                </c:pt>
                <c:pt idx="800">
                  <c:v>8.56</c:v>
                </c:pt>
                <c:pt idx="801">
                  <c:v>8.56</c:v>
                </c:pt>
                <c:pt idx="802">
                  <c:v>8.5500000000000007</c:v>
                </c:pt>
                <c:pt idx="803">
                  <c:v>8.5500000000000007</c:v>
                </c:pt>
                <c:pt idx="804">
                  <c:v>8.5500000000000007</c:v>
                </c:pt>
                <c:pt idx="805">
                  <c:v>8.5500000000000007</c:v>
                </c:pt>
                <c:pt idx="806">
                  <c:v>8.61</c:v>
                </c:pt>
                <c:pt idx="807">
                  <c:v>8.5399999999999991</c:v>
                </c:pt>
                <c:pt idx="808">
                  <c:v>8.5399999999999991</c:v>
                </c:pt>
                <c:pt idx="809">
                  <c:v>8.5500000000000007</c:v>
                </c:pt>
                <c:pt idx="810">
                  <c:v>8.61</c:v>
                </c:pt>
                <c:pt idx="811">
                  <c:v>8.6199999999999992</c:v>
                </c:pt>
                <c:pt idx="812">
                  <c:v>8.6300000000000008</c:v>
                </c:pt>
                <c:pt idx="813">
                  <c:v>8.64</c:v>
                </c:pt>
                <c:pt idx="814">
                  <c:v>8.6199999999999992</c:v>
                </c:pt>
                <c:pt idx="815">
                  <c:v>8.65</c:v>
                </c:pt>
                <c:pt idx="816">
                  <c:v>8.66</c:v>
                </c:pt>
                <c:pt idx="817">
                  <c:v>8.68</c:v>
                </c:pt>
                <c:pt idx="818">
                  <c:v>8.64</c:v>
                </c:pt>
                <c:pt idx="819">
                  <c:v>8.67</c:v>
                </c:pt>
                <c:pt idx="820">
                  <c:v>8.66</c:v>
                </c:pt>
                <c:pt idx="821">
                  <c:v>8.67</c:v>
                </c:pt>
                <c:pt idx="822">
                  <c:v>8.6</c:v>
                </c:pt>
                <c:pt idx="823">
                  <c:v>8.61</c:v>
                </c:pt>
                <c:pt idx="824">
                  <c:v>8.6199999999999992</c:v>
                </c:pt>
                <c:pt idx="825">
                  <c:v>8.6199999999999992</c:v>
                </c:pt>
                <c:pt idx="826">
                  <c:v>8.7200000000000006</c:v>
                </c:pt>
                <c:pt idx="827">
                  <c:v>8.74</c:v>
                </c:pt>
                <c:pt idx="828">
                  <c:v>8.75</c:v>
                </c:pt>
                <c:pt idx="829">
                  <c:v>8.75</c:v>
                </c:pt>
                <c:pt idx="830">
                  <c:v>8.8000000000000007</c:v>
                </c:pt>
                <c:pt idx="831">
                  <c:v>8.82</c:v>
                </c:pt>
                <c:pt idx="832">
                  <c:v>8.82</c:v>
                </c:pt>
                <c:pt idx="833">
                  <c:v>8.82</c:v>
                </c:pt>
                <c:pt idx="834">
                  <c:v>8.82</c:v>
                </c:pt>
                <c:pt idx="835">
                  <c:v>8.94</c:v>
                </c:pt>
                <c:pt idx="836">
                  <c:v>8.9600000000000009</c:v>
                </c:pt>
                <c:pt idx="837">
                  <c:v>8.92</c:v>
                </c:pt>
                <c:pt idx="838">
                  <c:v>8.9499999999999993</c:v>
                </c:pt>
                <c:pt idx="839">
                  <c:v>9.01</c:v>
                </c:pt>
                <c:pt idx="840">
                  <c:v>9.0500000000000007</c:v>
                </c:pt>
                <c:pt idx="841">
                  <c:v>9.06</c:v>
                </c:pt>
                <c:pt idx="842">
                  <c:v>9.0500000000000007</c:v>
                </c:pt>
                <c:pt idx="843">
                  <c:v>9.07</c:v>
                </c:pt>
                <c:pt idx="844">
                  <c:v>9.75</c:v>
                </c:pt>
                <c:pt idx="845">
                  <c:v>10.46</c:v>
                </c:pt>
                <c:pt idx="846">
                  <c:v>10.83</c:v>
                </c:pt>
                <c:pt idx="847">
                  <c:v>11.15</c:v>
                </c:pt>
                <c:pt idx="848">
                  <c:v>11.24</c:v>
                </c:pt>
                <c:pt idx="849">
                  <c:v>11.55</c:v>
                </c:pt>
                <c:pt idx="850">
                  <c:v>11.82</c:v>
                </c:pt>
                <c:pt idx="851">
                  <c:v>11.87</c:v>
                </c:pt>
                <c:pt idx="852">
                  <c:v>11.93</c:v>
                </c:pt>
                <c:pt idx="853">
                  <c:v>12.07</c:v>
                </c:pt>
                <c:pt idx="854">
                  <c:v>12.28</c:v>
                </c:pt>
                <c:pt idx="855">
                  <c:v>12.66</c:v>
                </c:pt>
                <c:pt idx="856">
                  <c:v>12.84</c:v>
                </c:pt>
                <c:pt idx="857">
                  <c:v>12.79</c:v>
                </c:pt>
                <c:pt idx="858">
                  <c:v>12.98</c:v>
                </c:pt>
                <c:pt idx="859">
                  <c:v>13.27</c:v>
                </c:pt>
                <c:pt idx="860">
                  <c:v>13.39</c:v>
                </c:pt>
                <c:pt idx="861">
                  <c:v>13.51</c:v>
                </c:pt>
                <c:pt idx="862">
                  <c:v>13.62</c:v>
                </c:pt>
                <c:pt idx="863">
                  <c:v>13.73</c:v>
                </c:pt>
                <c:pt idx="864">
                  <c:v>13.89</c:v>
                </c:pt>
                <c:pt idx="865">
                  <c:v>13.97</c:v>
                </c:pt>
                <c:pt idx="866">
                  <c:v>14.01</c:v>
                </c:pt>
                <c:pt idx="867">
                  <c:v>14.21</c:v>
                </c:pt>
                <c:pt idx="868">
                  <c:v>14.46</c:v>
                </c:pt>
                <c:pt idx="869">
                  <c:v>14.54</c:v>
                </c:pt>
                <c:pt idx="870">
                  <c:v>14.75</c:v>
                </c:pt>
                <c:pt idx="871">
                  <c:v>14.95</c:v>
                </c:pt>
                <c:pt idx="872">
                  <c:v>15.04</c:v>
                </c:pt>
                <c:pt idx="873">
                  <c:v>15.25</c:v>
                </c:pt>
                <c:pt idx="874">
                  <c:v>15.4</c:v>
                </c:pt>
                <c:pt idx="875">
                  <c:v>15.37</c:v>
                </c:pt>
                <c:pt idx="876">
                  <c:v>15.38</c:v>
                </c:pt>
                <c:pt idx="877">
                  <c:v>15.58</c:v>
                </c:pt>
                <c:pt idx="878">
                  <c:v>15.76</c:v>
                </c:pt>
                <c:pt idx="879">
                  <c:v>15.87</c:v>
                </c:pt>
                <c:pt idx="880">
                  <c:v>15.9</c:v>
                </c:pt>
                <c:pt idx="881">
                  <c:v>15.94</c:v>
                </c:pt>
                <c:pt idx="882">
                  <c:v>16.04</c:v>
                </c:pt>
                <c:pt idx="883">
                  <c:v>16.13</c:v>
                </c:pt>
                <c:pt idx="884">
                  <c:v>16.23</c:v>
                </c:pt>
                <c:pt idx="885">
                  <c:v>16.3</c:v>
                </c:pt>
                <c:pt idx="886">
                  <c:v>16.399999999999999</c:v>
                </c:pt>
                <c:pt idx="887">
                  <c:v>16.54</c:v>
                </c:pt>
                <c:pt idx="888">
                  <c:v>16.63</c:v>
                </c:pt>
                <c:pt idx="889">
                  <c:v>16.649999999999999</c:v>
                </c:pt>
                <c:pt idx="890">
                  <c:v>16.68</c:v>
                </c:pt>
                <c:pt idx="891">
                  <c:v>16.72</c:v>
                </c:pt>
                <c:pt idx="892">
                  <c:v>16.739999999999998</c:v>
                </c:pt>
                <c:pt idx="893">
                  <c:v>16.89</c:v>
                </c:pt>
                <c:pt idx="894">
                  <c:v>17.03</c:v>
                </c:pt>
                <c:pt idx="895">
                  <c:v>17.18</c:v>
                </c:pt>
                <c:pt idx="896">
                  <c:v>17.21</c:v>
                </c:pt>
                <c:pt idx="897">
                  <c:v>17.38</c:v>
                </c:pt>
                <c:pt idx="898">
                  <c:v>17.52</c:v>
                </c:pt>
                <c:pt idx="899">
                  <c:v>17.62</c:v>
                </c:pt>
                <c:pt idx="900">
                  <c:v>17.7</c:v>
                </c:pt>
                <c:pt idx="901">
                  <c:v>17.8</c:v>
                </c:pt>
                <c:pt idx="902">
                  <c:v>17.829999999999998</c:v>
                </c:pt>
                <c:pt idx="903">
                  <c:v>17.829999999999998</c:v>
                </c:pt>
                <c:pt idx="904">
                  <c:v>17.88</c:v>
                </c:pt>
                <c:pt idx="905">
                  <c:v>17.98</c:v>
                </c:pt>
                <c:pt idx="906">
                  <c:v>18.05</c:v>
                </c:pt>
                <c:pt idx="907">
                  <c:v>18.12</c:v>
                </c:pt>
                <c:pt idx="908">
                  <c:v>18.260000000000002</c:v>
                </c:pt>
                <c:pt idx="909">
                  <c:v>18.27</c:v>
                </c:pt>
                <c:pt idx="910">
                  <c:v>18.36</c:v>
                </c:pt>
                <c:pt idx="911">
                  <c:v>18.36</c:v>
                </c:pt>
                <c:pt idx="912">
                  <c:v>18.45</c:v>
                </c:pt>
                <c:pt idx="913">
                  <c:v>18.55</c:v>
                </c:pt>
                <c:pt idx="914">
                  <c:v>18.62</c:v>
                </c:pt>
                <c:pt idx="915">
                  <c:v>18.68</c:v>
                </c:pt>
                <c:pt idx="916">
                  <c:v>18.79</c:v>
                </c:pt>
                <c:pt idx="917">
                  <c:v>18.8</c:v>
                </c:pt>
                <c:pt idx="918">
                  <c:v>18.850000000000001</c:v>
                </c:pt>
                <c:pt idx="919">
                  <c:v>18.940000000000001</c:v>
                </c:pt>
                <c:pt idx="920">
                  <c:v>18.940000000000001</c:v>
                </c:pt>
                <c:pt idx="921">
                  <c:v>18.87</c:v>
                </c:pt>
                <c:pt idx="922">
                  <c:v>18.899999999999999</c:v>
                </c:pt>
                <c:pt idx="923">
                  <c:v>18.95</c:v>
                </c:pt>
                <c:pt idx="924">
                  <c:v>19</c:v>
                </c:pt>
                <c:pt idx="925">
                  <c:v>19.14</c:v>
                </c:pt>
                <c:pt idx="926">
                  <c:v>19.260000000000002</c:v>
                </c:pt>
                <c:pt idx="927">
                  <c:v>19.309999999999999</c:v>
                </c:pt>
                <c:pt idx="928">
                  <c:v>19.440000000000001</c:v>
                </c:pt>
                <c:pt idx="929">
                  <c:v>19.47</c:v>
                </c:pt>
                <c:pt idx="930">
                  <c:v>19.46</c:v>
                </c:pt>
                <c:pt idx="931">
                  <c:v>19.41</c:v>
                </c:pt>
                <c:pt idx="932">
                  <c:v>19.41</c:v>
                </c:pt>
                <c:pt idx="933">
                  <c:v>19.48</c:v>
                </c:pt>
                <c:pt idx="934">
                  <c:v>19.579999999999998</c:v>
                </c:pt>
                <c:pt idx="935">
                  <c:v>19.62</c:v>
                </c:pt>
                <c:pt idx="936">
                  <c:v>19.649999999999999</c:v>
                </c:pt>
                <c:pt idx="937">
                  <c:v>19.7</c:v>
                </c:pt>
                <c:pt idx="938">
                  <c:v>19.72</c:v>
                </c:pt>
                <c:pt idx="939">
                  <c:v>19.739999999999998</c:v>
                </c:pt>
                <c:pt idx="940">
                  <c:v>19.79</c:v>
                </c:pt>
                <c:pt idx="941">
                  <c:v>19.8</c:v>
                </c:pt>
                <c:pt idx="942">
                  <c:v>19.84</c:v>
                </c:pt>
                <c:pt idx="943">
                  <c:v>19.920000000000002</c:v>
                </c:pt>
                <c:pt idx="944">
                  <c:v>20.059999999999999</c:v>
                </c:pt>
                <c:pt idx="945">
                  <c:v>20.13</c:v>
                </c:pt>
                <c:pt idx="946">
                  <c:v>20.100000000000001</c:v>
                </c:pt>
                <c:pt idx="947">
                  <c:v>20.079999999999998</c:v>
                </c:pt>
                <c:pt idx="948">
                  <c:v>20.079999999999998</c:v>
                </c:pt>
                <c:pt idx="949">
                  <c:v>20.13</c:v>
                </c:pt>
                <c:pt idx="950">
                  <c:v>20.170000000000002</c:v>
                </c:pt>
                <c:pt idx="951">
                  <c:v>20.170000000000002</c:v>
                </c:pt>
                <c:pt idx="952">
                  <c:v>20.2</c:v>
                </c:pt>
                <c:pt idx="953">
                  <c:v>20.23</c:v>
                </c:pt>
                <c:pt idx="954">
                  <c:v>20.29</c:v>
                </c:pt>
                <c:pt idx="955">
                  <c:v>20.350000000000001</c:v>
                </c:pt>
                <c:pt idx="956">
                  <c:v>20.32</c:v>
                </c:pt>
                <c:pt idx="957">
                  <c:v>20.29</c:v>
                </c:pt>
                <c:pt idx="958">
                  <c:v>20.28</c:v>
                </c:pt>
                <c:pt idx="959">
                  <c:v>20.29</c:v>
                </c:pt>
                <c:pt idx="960">
                  <c:v>20.329999999999998</c:v>
                </c:pt>
                <c:pt idx="961">
                  <c:v>20.34</c:v>
                </c:pt>
                <c:pt idx="962">
                  <c:v>20.309999999999999</c:v>
                </c:pt>
                <c:pt idx="963">
                  <c:v>20.32</c:v>
                </c:pt>
                <c:pt idx="964">
                  <c:v>20.350000000000001</c:v>
                </c:pt>
                <c:pt idx="965">
                  <c:v>20.32</c:v>
                </c:pt>
                <c:pt idx="966">
                  <c:v>20.32</c:v>
                </c:pt>
                <c:pt idx="967">
                  <c:v>20.38</c:v>
                </c:pt>
                <c:pt idx="968">
                  <c:v>20.440000000000001</c:v>
                </c:pt>
                <c:pt idx="969">
                  <c:v>20.43</c:v>
                </c:pt>
                <c:pt idx="970">
                  <c:v>20.37</c:v>
                </c:pt>
                <c:pt idx="971">
                  <c:v>20.36</c:v>
                </c:pt>
                <c:pt idx="972">
                  <c:v>20.37</c:v>
                </c:pt>
                <c:pt idx="973">
                  <c:v>20.38</c:v>
                </c:pt>
                <c:pt idx="974">
                  <c:v>20.36</c:v>
                </c:pt>
                <c:pt idx="975">
                  <c:v>20.36</c:v>
                </c:pt>
                <c:pt idx="976">
                  <c:v>20.39</c:v>
                </c:pt>
                <c:pt idx="977">
                  <c:v>20.399999999999999</c:v>
                </c:pt>
                <c:pt idx="978">
                  <c:v>20.36</c:v>
                </c:pt>
                <c:pt idx="979">
                  <c:v>20.350000000000001</c:v>
                </c:pt>
                <c:pt idx="980">
                  <c:v>20.34</c:v>
                </c:pt>
                <c:pt idx="981">
                  <c:v>20.28</c:v>
                </c:pt>
                <c:pt idx="982">
                  <c:v>20.25</c:v>
                </c:pt>
                <c:pt idx="983">
                  <c:v>20.239999999999998</c:v>
                </c:pt>
                <c:pt idx="984">
                  <c:v>20.239999999999998</c:v>
                </c:pt>
                <c:pt idx="985">
                  <c:v>20.28</c:v>
                </c:pt>
                <c:pt idx="986">
                  <c:v>20.28</c:v>
                </c:pt>
                <c:pt idx="987">
                  <c:v>20.27</c:v>
                </c:pt>
                <c:pt idx="988">
                  <c:v>20.22</c:v>
                </c:pt>
                <c:pt idx="989">
                  <c:v>20.21</c:v>
                </c:pt>
                <c:pt idx="990">
                  <c:v>20.190000000000001</c:v>
                </c:pt>
                <c:pt idx="991">
                  <c:v>20.149999999999999</c:v>
                </c:pt>
                <c:pt idx="992">
                  <c:v>20.11</c:v>
                </c:pt>
                <c:pt idx="993">
                  <c:v>20.07</c:v>
                </c:pt>
                <c:pt idx="994">
                  <c:v>20.03</c:v>
                </c:pt>
                <c:pt idx="995">
                  <c:v>20</c:v>
                </c:pt>
                <c:pt idx="996">
                  <c:v>19.95</c:v>
                </c:pt>
                <c:pt idx="997">
                  <c:v>19.95</c:v>
                </c:pt>
                <c:pt idx="998">
                  <c:v>19.97</c:v>
                </c:pt>
                <c:pt idx="999">
                  <c:v>19.98</c:v>
                </c:pt>
                <c:pt idx="1000">
                  <c:v>19.95</c:v>
                </c:pt>
                <c:pt idx="1001">
                  <c:v>19.91</c:v>
                </c:pt>
                <c:pt idx="1002">
                  <c:v>19.87</c:v>
                </c:pt>
                <c:pt idx="1003">
                  <c:v>19.82</c:v>
                </c:pt>
                <c:pt idx="1004">
                  <c:v>19.78</c:v>
                </c:pt>
                <c:pt idx="1005">
                  <c:v>19.75</c:v>
                </c:pt>
                <c:pt idx="1006">
                  <c:v>19.71</c:v>
                </c:pt>
                <c:pt idx="1007">
                  <c:v>19.670000000000002</c:v>
                </c:pt>
                <c:pt idx="1008">
                  <c:v>19.61</c:v>
                </c:pt>
                <c:pt idx="1009">
                  <c:v>18.48</c:v>
                </c:pt>
                <c:pt idx="1010">
                  <c:v>17.329999999999998</c:v>
                </c:pt>
                <c:pt idx="1011">
                  <c:v>16.63</c:v>
                </c:pt>
                <c:pt idx="1012">
                  <c:v>16.09</c:v>
                </c:pt>
                <c:pt idx="1013">
                  <c:v>15.77</c:v>
                </c:pt>
                <c:pt idx="1014">
                  <c:v>15.76</c:v>
                </c:pt>
                <c:pt idx="1015">
                  <c:v>15.76</c:v>
                </c:pt>
                <c:pt idx="1016">
                  <c:v>15.74</c:v>
                </c:pt>
                <c:pt idx="1017">
                  <c:v>15.57</c:v>
                </c:pt>
                <c:pt idx="1018">
                  <c:v>15.45</c:v>
                </c:pt>
                <c:pt idx="1019">
                  <c:v>15.34</c:v>
                </c:pt>
                <c:pt idx="1020">
                  <c:v>15.25</c:v>
                </c:pt>
                <c:pt idx="1021">
                  <c:v>15.1</c:v>
                </c:pt>
                <c:pt idx="1022">
                  <c:v>15.03</c:v>
                </c:pt>
                <c:pt idx="1023">
                  <c:v>15.06</c:v>
                </c:pt>
                <c:pt idx="1024">
                  <c:v>15.14</c:v>
                </c:pt>
                <c:pt idx="1025">
                  <c:v>15.04</c:v>
                </c:pt>
                <c:pt idx="1026">
                  <c:v>14.98</c:v>
                </c:pt>
                <c:pt idx="1027">
                  <c:v>14.96</c:v>
                </c:pt>
                <c:pt idx="1028">
                  <c:v>14.92</c:v>
                </c:pt>
                <c:pt idx="1029">
                  <c:v>14.87</c:v>
                </c:pt>
                <c:pt idx="1030">
                  <c:v>14.78</c:v>
                </c:pt>
                <c:pt idx="1031">
                  <c:v>14.7</c:v>
                </c:pt>
                <c:pt idx="1032">
                  <c:v>14.49</c:v>
                </c:pt>
                <c:pt idx="1033">
                  <c:v>14.41</c:v>
                </c:pt>
                <c:pt idx="1034">
                  <c:v>14.37</c:v>
                </c:pt>
                <c:pt idx="1035">
                  <c:v>14.31</c:v>
                </c:pt>
                <c:pt idx="1036">
                  <c:v>14.26</c:v>
                </c:pt>
                <c:pt idx="1037">
                  <c:v>14.19</c:v>
                </c:pt>
                <c:pt idx="1038">
                  <c:v>14.11</c:v>
                </c:pt>
                <c:pt idx="1039">
                  <c:v>14.05</c:v>
                </c:pt>
                <c:pt idx="1040">
                  <c:v>13.9</c:v>
                </c:pt>
                <c:pt idx="1041">
                  <c:v>13.8</c:v>
                </c:pt>
                <c:pt idx="1042">
                  <c:v>13.77</c:v>
                </c:pt>
                <c:pt idx="1043">
                  <c:v>13.69</c:v>
                </c:pt>
                <c:pt idx="1044">
                  <c:v>13.56</c:v>
                </c:pt>
                <c:pt idx="1045">
                  <c:v>13.43</c:v>
                </c:pt>
                <c:pt idx="1046">
                  <c:v>13.26</c:v>
                </c:pt>
                <c:pt idx="1047">
                  <c:v>13.2</c:v>
                </c:pt>
                <c:pt idx="1048">
                  <c:v>13.11</c:v>
                </c:pt>
                <c:pt idx="1049">
                  <c:v>13.01</c:v>
                </c:pt>
                <c:pt idx="1050">
                  <c:v>12.95</c:v>
                </c:pt>
                <c:pt idx="1051">
                  <c:v>12.94</c:v>
                </c:pt>
                <c:pt idx="1052">
                  <c:v>12.91</c:v>
                </c:pt>
                <c:pt idx="1053">
                  <c:v>12.84</c:v>
                </c:pt>
                <c:pt idx="1054">
                  <c:v>12.75</c:v>
                </c:pt>
                <c:pt idx="1055">
                  <c:v>12.7</c:v>
                </c:pt>
                <c:pt idx="1056">
                  <c:v>12.65</c:v>
                </c:pt>
                <c:pt idx="1057">
                  <c:v>12.55</c:v>
                </c:pt>
                <c:pt idx="1058">
                  <c:v>12.46</c:v>
                </c:pt>
                <c:pt idx="1059">
                  <c:v>12.46</c:v>
                </c:pt>
                <c:pt idx="1060">
                  <c:v>12.42</c:v>
                </c:pt>
                <c:pt idx="1061">
                  <c:v>12.36</c:v>
                </c:pt>
                <c:pt idx="1062">
                  <c:v>12.31</c:v>
                </c:pt>
                <c:pt idx="1063">
                  <c:v>12.24</c:v>
                </c:pt>
                <c:pt idx="1064">
                  <c:v>12.13</c:v>
                </c:pt>
                <c:pt idx="1065">
                  <c:v>12.08</c:v>
                </c:pt>
                <c:pt idx="1066">
                  <c:v>12.02</c:v>
                </c:pt>
                <c:pt idx="1067">
                  <c:v>11.95</c:v>
                </c:pt>
                <c:pt idx="1068">
                  <c:v>11.92</c:v>
                </c:pt>
                <c:pt idx="1069">
                  <c:v>11.87</c:v>
                </c:pt>
                <c:pt idx="1070">
                  <c:v>11.8</c:v>
                </c:pt>
                <c:pt idx="1071">
                  <c:v>11.76</c:v>
                </c:pt>
                <c:pt idx="1072">
                  <c:v>11.71</c:v>
                </c:pt>
                <c:pt idx="1073">
                  <c:v>11.65</c:v>
                </c:pt>
                <c:pt idx="1074">
                  <c:v>11.6</c:v>
                </c:pt>
                <c:pt idx="1075">
                  <c:v>11.55</c:v>
                </c:pt>
                <c:pt idx="1076">
                  <c:v>11.5</c:v>
                </c:pt>
                <c:pt idx="1077">
                  <c:v>11.44</c:v>
                </c:pt>
                <c:pt idx="1078">
                  <c:v>11.37</c:v>
                </c:pt>
                <c:pt idx="1079">
                  <c:v>11.33</c:v>
                </c:pt>
                <c:pt idx="1080">
                  <c:v>11.29</c:v>
                </c:pt>
                <c:pt idx="1081">
                  <c:v>11.23</c:v>
                </c:pt>
                <c:pt idx="1082">
                  <c:v>11.19</c:v>
                </c:pt>
                <c:pt idx="1083">
                  <c:v>11.14</c:v>
                </c:pt>
                <c:pt idx="1084">
                  <c:v>11.09</c:v>
                </c:pt>
                <c:pt idx="1085">
                  <c:v>11.03</c:v>
                </c:pt>
                <c:pt idx="1086">
                  <c:v>11</c:v>
                </c:pt>
                <c:pt idx="1087">
                  <c:v>10.94</c:v>
                </c:pt>
                <c:pt idx="1088">
                  <c:v>10.89</c:v>
                </c:pt>
                <c:pt idx="1089">
                  <c:v>10.85</c:v>
                </c:pt>
                <c:pt idx="1090">
                  <c:v>10.8</c:v>
                </c:pt>
                <c:pt idx="1091">
                  <c:v>10.75</c:v>
                </c:pt>
                <c:pt idx="1092">
                  <c:v>10.7</c:v>
                </c:pt>
                <c:pt idx="1093">
                  <c:v>10.66</c:v>
                </c:pt>
                <c:pt idx="1094">
                  <c:v>10.61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1A-4D5F-AB02-D1727C7ED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7463584"/>
        <c:axId val="807464896"/>
      </c:lineChart>
      <c:catAx>
        <c:axId val="807463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64896"/>
        <c:crosses val="autoZero"/>
        <c:auto val="1"/>
        <c:lblAlgn val="ctr"/>
        <c:lblOffset val="100"/>
        <c:noMultiLvlLbl val="0"/>
      </c:catAx>
      <c:valAx>
        <c:axId val="80746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6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190501</xdr:colOff>
      <xdr:row>18</xdr:row>
      <xdr:rowOff>189442</xdr:rowOff>
    </xdr:from>
    <xdr:to>
      <xdr:col>15</xdr:col>
      <xdr:colOff>10584</xdr:colOff>
      <xdr:row>40</xdr:row>
      <xdr:rowOff>52916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A10964"/>
  <sheetViews>
    <sheetView topLeftCell="A9094" zoomScale="70" zoomScaleNormal="70" workbookViewId="0">
      <selection activeCell="E9107" sqref="E9107:E9405"/>
    </sheetView>
  </sheetViews>
  <sheetFormatPr defaultRowHeight="14.5" x14ac:dyDescent="0.35"/>
  <cols>
    <col min="1" max="1" width="27.7265625" customWidth="1"/>
    <col min="2" max="2" width="4.90625" customWidth="1"/>
    <col min="3" max="3" width="26.54296875" customWidth="1"/>
    <col min="4" max="4" width="9.1796875" style="12"/>
    <col min="5" max="5" width="33.7265625" customWidth="1"/>
    <col min="6" max="6" width="11.1796875" customWidth="1"/>
    <col min="7" max="7" width="11.36328125" bestFit="1" customWidth="1"/>
    <col min="8" max="8" width="10.36328125" bestFit="1" customWidth="1"/>
    <col min="10" max="10" width="11.453125" customWidth="1"/>
    <col min="11" max="11" width="13" customWidth="1"/>
    <col min="12" max="12" width="10.7265625" customWidth="1"/>
    <col min="13" max="13" width="12" bestFit="1" customWidth="1"/>
    <col min="14" max="14" width="11.54296875" customWidth="1"/>
    <col min="15" max="16" width="12" bestFit="1" customWidth="1"/>
    <col min="19" max="19" width="10.1796875" customWidth="1"/>
    <col min="22" max="22" width="10.36328125" bestFit="1" customWidth="1"/>
    <col min="24" max="24" width="17.54296875" bestFit="1" customWidth="1"/>
    <col min="30" max="30" width="11.26953125" customWidth="1"/>
    <col min="34" max="34" width="9.1796875" customWidth="1"/>
    <col min="38" max="38" width="9.81640625" customWidth="1"/>
    <col min="60" max="60" width="12" bestFit="1" customWidth="1"/>
    <col min="61" max="61" width="13.26953125" customWidth="1"/>
    <col min="98" max="98" width="10.36328125" bestFit="1" customWidth="1"/>
    <col min="99" max="100" width="11.36328125" bestFit="1" customWidth="1"/>
    <col min="126" max="126" width="11.81640625" bestFit="1" customWidth="1"/>
    <col min="127" max="127" width="10.453125" bestFit="1" customWidth="1"/>
    <col min="131" max="131" width="11.453125" bestFit="1" customWidth="1"/>
    <col min="156" max="156" width="13.453125" bestFit="1" customWidth="1"/>
    <col min="296" max="296" width="11.54296875" bestFit="1" customWidth="1"/>
    <col min="297" max="297" width="13" customWidth="1"/>
    <col min="298" max="298" width="11.54296875" bestFit="1" customWidth="1"/>
    <col min="307" max="307" width="12.1796875" customWidth="1"/>
    <col min="308" max="308" width="11.81640625" customWidth="1"/>
    <col min="309" max="309" width="12.453125" customWidth="1"/>
    <col min="314" max="314" width="12.54296875" customWidth="1"/>
    <col min="315" max="315" width="10.81640625" customWidth="1"/>
  </cols>
  <sheetData>
    <row r="1" spans="1:315" x14ac:dyDescent="0.35">
      <c r="KQ1" s="40" t="s">
        <v>237</v>
      </c>
      <c r="KU1" s="40" t="s">
        <v>253</v>
      </c>
      <c r="KW1" s="4"/>
      <c r="KX1" s="40" t="s">
        <v>254</v>
      </c>
      <c r="KZ1" s="88" t="s">
        <v>285</v>
      </c>
      <c r="LA1" s="88" t="s">
        <v>285</v>
      </c>
      <c r="LB1" s="88" t="s">
        <v>314</v>
      </c>
      <c r="LC1" s="71" t="s">
        <v>316</v>
      </c>
    </row>
    <row r="2" spans="1:315" ht="16.5" x14ac:dyDescent="0.35">
      <c r="A2" s="6" t="s">
        <v>0</v>
      </c>
      <c r="B2" s="7" t="s">
        <v>1</v>
      </c>
      <c r="C2" s="10" t="s">
        <v>24</v>
      </c>
      <c r="E2" s="52" t="s">
        <v>86</v>
      </c>
      <c r="F2" s="53"/>
      <c r="G2" s="53"/>
      <c r="H2" s="53"/>
      <c r="I2" s="53"/>
      <c r="J2" s="54"/>
      <c r="KL2" t="s">
        <v>302</v>
      </c>
      <c r="KM2" t="s">
        <v>301</v>
      </c>
      <c r="KN2" t="s">
        <v>168</v>
      </c>
      <c r="KO2" t="s">
        <v>2</v>
      </c>
      <c r="KP2" s="71" t="s">
        <v>150</v>
      </c>
      <c r="KQ2" s="71" t="s">
        <v>239</v>
      </c>
      <c r="KR2" s="71" t="s">
        <v>238</v>
      </c>
      <c r="KS2" s="71" t="s">
        <v>242</v>
      </c>
      <c r="KT2" s="71" t="s">
        <v>248</v>
      </c>
      <c r="KU2" s="71" t="s">
        <v>252</v>
      </c>
      <c r="KV2" s="71" t="s">
        <v>160</v>
      </c>
      <c r="KW2" s="76" t="s">
        <v>303</v>
      </c>
      <c r="KX2" s="71" t="s">
        <v>255</v>
      </c>
      <c r="KZ2" s="71" t="s">
        <v>283</v>
      </c>
      <c r="LA2" s="71" t="s">
        <v>284</v>
      </c>
      <c r="LB2" s="76" t="s">
        <v>315</v>
      </c>
      <c r="LC2" s="71" t="s">
        <v>317</v>
      </c>
    </row>
    <row r="3" spans="1:315" ht="16.5" x14ac:dyDescent="0.45">
      <c r="A3" s="67" t="s">
        <v>267</v>
      </c>
      <c r="B3" s="4">
        <f>F320</f>
        <v>6.32</v>
      </c>
      <c r="C3" s="11" t="s">
        <v>25</v>
      </c>
      <c r="E3" s="55" t="s">
        <v>231</v>
      </c>
      <c r="F3" s="56" t="s">
        <v>269</v>
      </c>
      <c r="G3" s="57"/>
      <c r="H3" s="58" t="s">
        <v>259</v>
      </c>
      <c r="I3" s="56"/>
      <c r="J3" s="59"/>
      <c r="KK3" s="83"/>
      <c r="KL3" s="84">
        <f>DATEVALUE(KM3 &amp; "/" &amp; KN3 &amp; "/" &amp; KO3)</f>
        <v>26665</v>
      </c>
      <c r="KM3">
        <v>1973</v>
      </c>
      <c r="KN3">
        <v>1</v>
      </c>
      <c r="KO3">
        <v>1</v>
      </c>
      <c r="KP3" s="84">
        <f>DATE(KM3,KN3,KO3)-DATE(KM3,1,1)+1</f>
        <v>1</v>
      </c>
      <c r="KQ3" s="74">
        <v>-5.3</v>
      </c>
      <c r="KR3" s="74">
        <v>-13.8</v>
      </c>
      <c r="KS3" s="74">
        <f t="shared" ref="KS3" si="0">KR4</f>
        <v>-13.8</v>
      </c>
      <c r="KT3" s="74">
        <f>KQ1097</f>
        <v>-5.5</v>
      </c>
      <c r="KU3" s="74">
        <v>4.7</v>
      </c>
      <c r="KV3" s="74">
        <v>9.9</v>
      </c>
      <c r="KW3" s="72">
        <f>MIN(IF(KU3&lt;KV3,((1-KU3/KV3)/0.72)^(1/3.2),0),1)</f>
        <v>0.91</v>
      </c>
      <c r="KX3" s="74">
        <v>1.5</v>
      </c>
      <c r="KZ3" s="74">
        <v>78.400000000000006</v>
      </c>
      <c r="LA3" s="74">
        <v>70.8</v>
      </c>
      <c r="LB3" s="74">
        <v>14.2</v>
      </c>
      <c r="LC3" s="74">
        <v>0.8</v>
      </c>
    </row>
    <row r="4" spans="1:315" ht="16.5" x14ac:dyDescent="0.45">
      <c r="A4" s="66" t="s">
        <v>260</v>
      </c>
      <c r="B4" s="68">
        <v>16.45</v>
      </c>
      <c r="C4" s="69" t="s">
        <v>25</v>
      </c>
      <c r="E4" s="55" t="s">
        <v>87</v>
      </c>
      <c r="F4" s="56"/>
      <c r="G4" s="57"/>
      <c r="H4" s="60"/>
      <c r="I4" s="56"/>
      <c r="J4" s="59"/>
      <c r="KK4" s="83"/>
      <c r="KL4" s="84">
        <f>DATEVALUE(KM4 &amp; "/" &amp; KN4 &amp; "/" &amp; KO4)</f>
        <v>26666</v>
      </c>
      <c r="KM4">
        <v>1973</v>
      </c>
      <c r="KN4">
        <v>1</v>
      </c>
      <c r="KO4">
        <v>2</v>
      </c>
      <c r="KP4" s="84">
        <f>DATE(KM4,KN4,KO4)-DATE(KM4,1,1)+1</f>
        <v>2</v>
      </c>
      <c r="KQ4" s="74">
        <v>-6</v>
      </c>
      <c r="KR4" s="74">
        <v>-13.8</v>
      </c>
      <c r="KS4" s="74">
        <f t="shared" ref="KS4" si="1">KR5</f>
        <v>-14.5</v>
      </c>
      <c r="KT4" s="74">
        <f>KQ3</f>
        <v>-5.3</v>
      </c>
      <c r="KU4" s="74">
        <v>5.0999999999999996</v>
      </c>
      <c r="KV4" s="74">
        <v>8.1</v>
      </c>
      <c r="KW4" s="72">
        <f t="shared" ref="KW4:KW67" si="2">MIN(IF(KU4&lt;KV4,((1-KU4/KV4)/0.72)^(1/3.2),0),1)</f>
        <v>0.81</v>
      </c>
      <c r="KX4" s="74">
        <v>1.9</v>
      </c>
      <c r="KZ4" s="74">
        <v>76.5</v>
      </c>
      <c r="LA4" s="74">
        <v>70</v>
      </c>
      <c r="LB4" s="74">
        <v>13</v>
      </c>
      <c r="LC4" s="74">
        <v>0.7</v>
      </c>
    </row>
    <row r="5" spans="1:315" ht="16.5" x14ac:dyDescent="0.45">
      <c r="A5" s="66" t="s">
        <v>261</v>
      </c>
      <c r="B5" s="68">
        <v>3.39</v>
      </c>
      <c r="C5" s="69" t="s">
        <v>25</v>
      </c>
      <c r="E5" s="55" t="s">
        <v>88</v>
      </c>
      <c r="F5" s="56"/>
      <c r="G5" s="57"/>
      <c r="H5" s="60"/>
      <c r="I5" s="56"/>
      <c r="J5" s="59"/>
      <c r="KK5" s="83"/>
      <c r="KL5" s="84">
        <f>DATEVALUE(KM5 &amp; "/" &amp; KN5 &amp; "/" &amp; KO5)</f>
        <v>26667</v>
      </c>
      <c r="KM5">
        <v>1973</v>
      </c>
      <c r="KN5">
        <v>1</v>
      </c>
      <c r="KO5">
        <v>3</v>
      </c>
      <c r="KP5" s="84">
        <f>DATE(KM5,KN5,KO5)-DATE(KM5,1,1)+1</f>
        <v>3</v>
      </c>
      <c r="KQ5" s="74">
        <v>-5</v>
      </c>
      <c r="KR5" s="74">
        <v>-14.5</v>
      </c>
      <c r="KS5" s="74">
        <f t="shared" ref="KS5:KS6" si="3">KR6</f>
        <v>-13.3</v>
      </c>
      <c r="KT5" s="74">
        <f>KQ4</f>
        <v>-6</v>
      </c>
      <c r="KU5" s="74">
        <v>4.9000000000000004</v>
      </c>
      <c r="KV5" s="74">
        <v>8.3000000000000007</v>
      </c>
      <c r="KW5" s="72">
        <f t="shared" si="2"/>
        <v>0.84</v>
      </c>
      <c r="KX5" s="74">
        <v>1.6</v>
      </c>
      <c r="KZ5" s="74">
        <v>76.900000000000006</v>
      </c>
      <c r="LA5" s="74">
        <v>71</v>
      </c>
      <c r="LB5" s="74">
        <v>13.2</v>
      </c>
      <c r="LC5" s="74">
        <v>0.7</v>
      </c>
    </row>
    <row r="6" spans="1:315" ht="16.5" x14ac:dyDescent="0.45">
      <c r="A6" s="66" t="s">
        <v>262</v>
      </c>
      <c r="B6" s="70">
        <v>1.72E-2</v>
      </c>
      <c r="C6" s="69" t="s">
        <v>26</v>
      </c>
      <c r="E6" s="61" t="s">
        <v>89</v>
      </c>
      <c r="F6" s="62"/>
      <c r="G6" s="63"/>
      <c r="H6" s="64"/>
      <c r="I6" s="62"/>
      <c r="J6" s="65"/>
      <c r="K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KL6" s="84">
        <f>DATEVALUE(KM6 &amp; "/" &amp; KN6 &amp; "/" &amp; KO6)</f>
        <v>26668</v>
      </c>
      <c r="KM6">
        <v>1973</v>
      </c>
      <c r="KN6">
        <v>1</v>
      </c>
      <c r="KO6">
        <v>4</v>
      </c>
      <c r="KP6" s="84">
        <f>DATE(KM6,KN6,KO6)-DATE(KM6,1,1)+1</f>
        <v>4</v>
      </c>
      <c r="KQ6" s="74">
        <v>-4.5999999999999996</v>
      </c>
      <c r="KR6" s="74">
        <v>-13.3</v>
      </c>
      <c r="KS6" s="74">
        <f t="shared" si="3"/>
        <v>-14.2</v>
      </c>
      <c r="KT6" s="74">
        <f>KQ5</f>
        <v>-5</v>
      </c>
      <c r="KU6" s="74">
        <v>5</v>
      </c>
      <c r="KV6" s="74">
        <v>9.4</v>
      </c>
      <c r="KW6" s="72">
        <f t="shared" si="2"/>
        <v>0.87</v>
      </c>
      <c r="KX6" s="74">
        <v>3.7</v>
      </c>
      <c r="KZ6" s="74">
        <v>74.900000000000006</v>
      </c>
      <c r="LA6" s="74">
        <v>72.599999999999994</v>
      </c>
      <c r="LB6" s="74">
        <v>16.3</v>
      </c>
      <c r="LC6" s="74">
        <v>0.7</v>
      </c>
    </row>
    <row r="7" spans="1:315" ht="16.5" x14ac:dyDescent="0.45">
      <c r="A7" s="66" t="s">
        <v>263</v>
      </c>
      <c r="B7" s="70">
        <v>7.2700000000000005E-5</v>
      </c>
      <c r="C7" s="69" t="s">
        <v>27</v>
      </c>
      <c r="F7" s="4"/>
      <c r="G7" s="22"/>
      <c r="H7" s="9"/>
      <c r="I7" s="4"/>
      <c r="K7" s="4"/>
      <c r="P7" s="4"/>
      <c r="Q7" s="33" t="s">
        <v>228</v>
      </c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KL7" s="84">
        <f t="shared" ref="KL7:KL70" si="4">DATEVALUE(KM7 &amp; "/" &amp; KN7 &amp; "/" &amp; KO7)</f>
        <v>26669</v>
      </c>
      <c r="KM7">
        <v>1973</v>
      </c>
      <c r="KN7">
        <v>1</v>
      </c>
      <c r="KO7">
        <v>5</v>
      </c>
      <c r="KP7" s="84">
        <f t="shared" ref="KP7:KP70" si="5">DATE(KM7,KN7,KO7)-DATE(KM7,1,1)+1</f>
        <v>5</v>
      </c>
      <c r="KQ7" s="74">
        <v>-6.3</v>
      </c>
      <c r="KR7" s="74">
        <v>-14.2</v>
      </c>
      <c r="KS7" s="74">
        <f t="shared" ref="KS7:KS70" si="6">KR8</f>
        <v>-14.5</v>
      </c>
      <c r="KT7" s="74">
        <f t="shared" ref="KT7:KT70" si="7">KQ6</f>
        <v>-4.5999999999999996</v>
      </c>
      <c r="KU7" s="74">
        <v>5.5</v>
      </c>
      <c r="KV7" s="74">
        <v>8.8000000000000007</v>
      </c>
      <c r="KW7" s="72">
        <f t="shared" si="2"/>
        <v>0.82</v>
      </c>
      <c r="KX7" s="74">
        <v>2.1</v>
      </c>
      <c r="KZ7" s="74">
        <v>76</v>
      </c>
      <c r="LA7" s="74">
        <v>66.2</v>
      </c>
      <c r="LB7" s="74">
        <v>14.8</v>
      </c>
      <c r="LC7" s="74">
        <v>0.6</v>
      </c>
    </row>
    <row r="8" spans="1:315" ht="16.5" x14ac:dyDescent="0.45">
      <c r="A8" s="66" t="s">
        <v>264</v>
      </c>
      <c r="B8" s="68">
        <v>4.32</v>
      </c>
      <c r="C8" s="69" t="s">
        <v>28</v>
      </c>
      <c r="E8" s="33" t="s">
        <v>142</v>
      </c>
      <c r="F8" s="4"/>
      <c r="G8" s="4"/>
      <c r="H8" s="4"/>
      <c r="I8" s="4"/>
      <c r="R8" s="49" t="s">
        <v>226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KL8" s="84">
        <f t="shared" si="4"/>
        <v>26670</v>
      </c>
      <c r="KM8">
        <v>1973</v>
      </c>
      <c r="KN8">
        <v>1</v>
      </c>
      <c r="KO8">
        <v>6</v>
      </c>
      <c r="KP8" s="84">
        <f t="shared" si="5"/>
        <v>6</v>
      </c>
      <c r="KQ8" s="74">
        <v>-6.1</v>
      </c>
      <c r="KR8" s="74">
        <v>-14.5</v>
      </c>
      <c r="KS8" s="74">
        <f t="shared" si="6"/>
        <v>-13.9</v>
      </c>
      <c r="KT8" s="74">
        <f t="shared" si="7"/>
        <v>-6.3</v>
      </c>
      <c r="KU8" s="74">
        <v>5.5</v>
      </c>
      <c r="KV8" s="74">
        <v>8.8000000000000007</v>
      </c>
      <c r="KW8" s="72">
        <f t="shared" si="2"/>
        <v>0.82</v>
      </c>
      <c r="KX8" s="74">
        <v>1.9</v>
      </c>
      <c r="KZ8" s="74">
        <v>75.7</v>
      </c>
      <c r="LA8" s="74">
        <v>71.2</v>
      </c>
      <c r="LB8" s="74">
        <v>13.2</v>
      </c>
      <c r="LC8" s="74">
        <v>0.7</v>
      </c>
    </row>
    <row r="9" spans="1:315" ht="16.5" x14ac:dyDescent="0.45">
      <c r="A9" s="66" t="s">
        <v>265</v>
      </c>
      <c r="B9" s="68">
        <v>3.91</v>
      </c>
      <c r="C9" s="69" t="s">
        <v>28</v>
      </c>
      <c r="E9" s="2" t="s">
        <v>143</v>
      </c>
      <c r="F9" s="2" t="s">
        <v>137</v>
      </c>
      <c r="G9">
        <v>0.61099999999999999</v>
      </c>
      <c r="H9" t="s">
        <v>140</v>
      </c>
      <c r="R9" s="2" t="s">
        <v>224</v>
      </c>
      <c r="S9" s="4">
        <f>SUM(F113:KG113)</f>
        <v>622.39</v>
      </c>
      <c r="KL9" s="84">
        <f t="shared" si="4"/>
        <v>26671</v>
      </c>
      <c r="KM9">
        <v>1973</v>
      </c>
      <c r="KN9">
        <v>1</v>
      </c>
      <c r="KO9">
        <v>7</v>
      </c>
      <c r="KP9" s="84">
        <f t="shared" si="5"/>
        <v>7</v>
      </c>
      <c r="KQ9" s="74">
        <v>-5.9</v>
      </c>
      <c r="KR9" s="74">
        <v>-13.9</v>
      </c>
      <c r="KS9" s="74">
        <f t="shared" si="6"/>
        <v>-16.899999999999999</v>
      </c>
      <c r="KT9" s="74">
        <f t="shared" si="7"/>
        <v>-6.1</v>
      </c>
      <c r="KU9" s="74">
        <v>4.5</v>
      </c>
      <c r="KV9" s="74">
        <v>9.3000000000000007</v>
      </c>
      <c r="KW9" s="72">
        <f t="shared" si="2"/>
        <v>0.9</v>
      </c>
      <c r="KX9" s="74">
        <v>1.7</v>
      </c>
      <c r="KZ9" s="74">
        <v>74.5</v>
      </c>
      <c r="LA9" s="74">
        <v>69.8</v>
      </c>
      <c r="LB9" s="74">
        <v>17</v>
      </c>
      <c r="LC9" s="74">
        <v>0.7</v>
      </c>
    </row>
    <row r="10" spans="1:315" x14ac:dyDescent="0.35">
      <c r="A10" s="3" t="s">
        <v>30</v>
      </c>
      <c r="B10" s="8">
        <f>F306</f>
        <v>0</v>
      </c>
      <c r="C10" s="11" t="s">
        <v>29</v>
      </c>
      <c r="F10" s="2" t="s">
        <v>138</v>
      </c>
      <c r="G10">
        <v>17.501999999999999</v>
      </c>
      <c r="R10" s="2" t="s">
        <v>175</v>
      </c>
      <c r="S10" s="4">
        <f>PI()*B32^2</f>
        <v>592.23</v>
      </c>
      <c r="KL10" s="84">
        <f t="shared" si="4"/>
        <v>26672</v>
      </c>
      <c r="KM10">
        <v>1973</v>
      </c>
      <c r="KN10">
        <v>1</v>
      </c>
      <c r="KO10">
        <v>8</v>
      </c>
      <c r="KP10" s="84">
        <f t="shared" si="5"/>
        <v>8</v>
      </c>
      <c r="KQ10" s="74">
        <v>-8.8000000000000007</v>
      </c>
      <c r="KR10" s="74">
        <v>-16.899999999999999</v>
      </c>
      <c r="KS10" s="74">
        <f t="shared" si="6"/>
        <v>-16.600000000000001</v>
      </c>
      <c r="KT10" s="74">
        <f t="shared" si="7"/>
        <v>-5.9</v>
      </c>
      <c r="KU10" s="74">
        <v>6.4</v>
      </c>
      <c r="KV10" s="74">
        <v>9.8000000000000007</v>
      </c>
      <c r="KW10" s="72">
        <f t="shared" si="2"/>
        <v>0.8</v>
      </c>
      <c r="KX10" s="74">
        <v>2.1</v>
      </c>
      <c r="KZ10" s="74">
        <v>70.599999999999994</v>
      </c>
      <c r="LA10" s="74">
        <v>63.5</v>
      </c>
      <c r="LB10" s="74">
        <v>14.7</v>
      </c>
      <c r="LC10" s="74">
        <v>0.6</v>
      </c>
    </row>
    <row r="11" spans="1:315" ht="16.5" x14ac:dyDescent="0.45">
      <c r="A11" s="3" t="s">
        <v>20</v>
      </c>
      <c r="B11">
        <v>2.5000000000000001E-2</v>
      </c>
      <c r="C11" s="11" t="s">
        <v>31</v>
      </c>
      <c r="F11" s="2" t="s">
        <v>139</v>
      </c>
      <c r="G11">
        <v>240.97</v>
      </c>
      <c r="H11" s="27" t="s">
        <v>141</v>
      </c>
      <c r="R11" s="2" t="s">
        <v>225</v>
      </c>
      <c r="S11" s="1">
        <f>S9/G14/S10</f>
        <v>1.0499999999999999E-3</v>
      </c>
      <c r="T11" t="s">
        <v>42</v>
      </c>
      <c r="KL11" s="84">
        <f t="shared" si="4"/>
        <v>26673</v>
      </c>
      <c r="KM11">
        <v>1973</v>
      </c>
      <c r="KN11">
        <v>1</v>
      </c>
      <c r="KO11">
        <v>9</v>
      </c>
      <c r="KP11" s="84">
        <f t="shared" si="5"/>
        <v>9</v>
      </c>
      <c r="KQ11" s="74">
        <v>-7.7</v>
      </c>
      <c r="KR11" s="74">
        <v>-16.600000000000001</v>
      </c>
      <c r="KS11" s="74">
        <f t="shared" si="6"/>
        <v>-15.2</v>
      </c>
      <c r="KT11" s="74">
        <f t="shared" si="7"/>
        <v>-8.8000000000000007</v>
      </c>
      <c r="KU11" s="74">
        <v>5.8</v>
      </c>
      <c r="KV11" s="74">
        <v>9.9</v>
      </c>
      <c r="KW11" s="72">
        <f t="shared" si="2"/>
        <v>0.84</v>
      </c>
      <c r="KX11" s="74">
        <v>2.5</v>
      </c>
      <c r="KZ11" s="74">
        <v>73.400000000000006</v>
      </c>
      <c r="LA11" s="74">
        <v>68.7</v>
      </c>
      <c r="LB11" s="74">
        <v>13.9</v>
      </c>
      <c r="LC11" s="74">
        <v>0.7</v>
      </c>
    </row>
    <row r="12" spans="1:315" x14ac:dyDescent="0.35">
      <c r="A12" s="3" t="s">
        <v>21</v>
      </c>
      <c r="B12">
        <v>0.71399999999999997</v>
      </c>
      <c r="C12" s="11" t="s">
        <v>32</v>
      </c>
      <c r="E12" s="2" t="s">
        <v>144</v>
      </c>
      <c r="F12" s="2" t="s">
        <v>138</v>
      </c>
      <c r="G12">
        <v>21.87</v>
      </c>
      <c r="S12" s="4">
        <f>S11*1000</f>
        <v>1.05</v>
      </c>
      <c r="T12" t="s">
        <v>176</v>
      </c>
      <c r="KL12" s="84">
        <f t="shared" si="4"/>
        <v>26674</v>
      </c>
      <c r="KM12">
        <v>1973</v>
      </c>
      <c r="KN12">
        <v>1</v>
      </c>
      <c r="KO12">
        <v>10</v>
      </c>
      <c r="KP12" s="84">
        <f t="shared" si="5"/>
        <v>10</v>
      </c>
      <c r="KQ12" s="74">
        <v>-7.4</v>
      </c>
      <c r="KR12" s="74">
        <v>-15.2</v>
      </c>
      <c r="KS12" s="74">
        <f t="shared" si="6"/>
        <v>-15.6</v>
      </c>
      <c r="KT12" s="74">
        <f t="shared" si="7"/>
        <v>-7.7</v>
      </c>
      <c r="KU12" s="74">
        <v>5.7</v>
      </c>
      <c r="KV12" s="74">
        <v>10.3</v>
      </c>
      <c r="KW12" s="72">
        <f t="shared" si="2"/>
        <v>0.86</v>
      </c>
      <c r="KX12" s="74">
        <v>2.7</v>
      </c>
      <c r="KZ12" s="74">
        <v>75.5</v>
      </c>
      <c r="LA12" s="74">
        <v>65.7</v>
      </c>
      <c r="LB12" s="74">
        <v>15.1</v>
      </c>
      <c r="LC12" s="74">
        <v>0.7</v>
      </c>
    </row>
    <row r="13" spans="1:315" ht="16.5" x14ac:dyDescent="0.45">
      <c r="A13" s="3" t="s">
        <v>57</v>
      </c>
      <c r="B13">
        <f>14.2*10^-6</f>
        <v>1.42E-5</v>
      </c>
      <c r="C13" s="11" t="s">
        <v>33</v>
      </c>
      <c r="F13" s="2" t="s">
        <v>139</v>
      </c>
      <c r="G13">
        <v>265.5</v>
      </c>
      <c r="H13" s="27" t="s">
        <v>141</v>
      </c>
      <c r="R13" s="49"/>
      <c r="KL13" s="84">
        <f t="shared" si="4"/>
        <v>26675</v>
      </c>
      <c r="KM13">
        <v>1973</v>
      </c>
      <c r="KN13">
        <v>1</v>
      </c>
      <c r="KO13">
        <v>11</v>
      </c>
      <c r="KP13" s="84">
        <f t="shared" si="5"/>
        <v>11</v>
      </c>
      <c r="KQ13" s="74">
        <v>-7.2</v>
      </c>
      <c r="KR13" s="74">
        <v>-15.6</v>
      </c>
      <c r="KS13" s="74">
        <f t="shared" si="6"/>
        <v>-16.399999999999999</v>
      </c>
      <c r="KT13" s="74">
        <f t="shared" si="7"/>
        <v>-7.4</v>
      </c>
      <c r="KU13" s="74">
        <v>5.2</v>
      </c>
      <c r="KV13" s="74">
        <v>9.9</v>
      </c>
      <c r="KW13" s="72">
        <f t="shared" si="2"/>
        <v>0.88</v>
      </c>
      <c r="KX13" s="74">
        <v>2.2000000000000002</v>
      </c>
      <c r="KZ13" s="74">
        <v>71.7</v>
      </c>
      <c r="LA13" s="74">
        <v>66.900000000000006</v>
      </c>
      <c r="LB13" s="74">
        <v>16.100000000000001</v>
      </c>
      <c r="LC13" s="74">
        <v>0.7</v>
      </c>
    </row>
    <row r="14" spans="1:315" ht="16.5" x14ac:dyDescent="0.45">
      <c r="A14" s="3" t="s">
        <v>37</v>
      </c>
      <c r="B14">
        <v>1.2490000000000001</v>
      </c>
      <c r="C14" s="11" t="s">
        <v>34</v>
      </c>
      <c r="F14" s="2" t="s">
        <v>145</v>
      </c>
      <c r="G14">
        <v>1000</v>
      </c>
      <c r="H14" s="11" t="s">
        <v>34</v>
      </c>
      <c r="R14" s="2"/>
      <c r="KL14" s="84">
        <f t="shared" si="4"/>
        <v>26676</v>
      </c>
      <c r="KM14">
        <v>1973</v>
      </c>
      <c r="KN14">
        <v>1</v>
      </c>
      <c r="KO14">
        <v>12</v>
      </c>
      <c r="KP14" s="84">
        <f t="shared" si="5"/>
        <v>12</v>
      </c>
      <c r="KQ14" s="74">
        <v>-7.9</v>
      </c>
      <c r="KR14" s="74">
        <v>-16.399999999999999</v>
      </c>
      <c r="KS14" s="74">
        <f t="shared" si="6"/>
        <v>-16.600000000000001</v>
      </c>
      <c r="KT14" s="74">
        <f t="shared" si="7"/>
        <v>-7.2</v>
      </c>
      <c r="KU14" s="74">
        <v>6.1</v>
      </c>
      <c r="KV14" s="74">
        <v>10.6</v>
      </c>
      <c r="KW14" s="72">
        <f t="shared" si="2"/>
        <v>0.85</v>
      </c>
      <c r="KX14" s="74">
        <v>1</v>
      </c>
      <c r="KZ14" s="74">
        <v>68</v>
      </c>
      <c r="LA14" s="74">
        <v>62.5</v>
      </c>
      <c r="LB14" s="74">
        <v>15.1</v>
      </c>
      <c r="LC14" s="74">
        <v>0.6</v>
      </c>
    </row>
    <row r="15" spans="1:315" x14ac:dyDescent="0.35">
      <c r="A15" s="2"/>
      <c r="C15" s="11"/>
      <c r="F15" s="2" t="s">
        <v>146</v>
      </c>
      <c r="G15">
        <v>2450000</v>
      </c>
      <c r="H15" s="27" t="s">
        <v>147</v>
      </c>
      <c r="KL15" s="84">
        <f t="shared" si="4"/>
        <v>26677</v>
      </c>
      <c r="KM15">
        <v>1973</v>
      </c>
      <c r="KN15">
        <v>1</v>
      </c>
      <c r="KO15">
        <v>13</v>
      </c>
      <c r="KP15" s="84">
        <f t="shared" si="5"/>
        <v>13</v>
      </c>
      <c r="KQ15" s="74">
        <v>-6.9</v>
      </c>
      <c r="KR15" s="74">
        <v>-16.600000000000001</v>
      </c>
      <c r="KS15" s="74">
        <f t="shared" si="6"/>
        <v>-15.7</v>
      </c>
      <c r="KT15" s="74">
        <f t="shared" si="7"/>
        <v>-7.9</v>
      </c>
      <c r="KU15" s="74">
        <v>6</v>
      </c>
      <c r="KV15" s="74">
        <v>9.6</v>
      </c>
      <c r="KW15" s="72">
        <f t="shared" si="2"/>
        <v>0.82</v>
      </c>
      <c r="KX15" s="74">
        <v>2.8</v>
      </c>
      <c r="KZ15" s="74">
        <v>71</v>
      </c>
      <c r="LA15" s="74">
        <v>64.8</v>
      </c>
      <c r="LB15" s="74">
        <v>14.8</v>
      </c>
      <c r="LC15" s="74">
        <v>0.7</v>
      </c>
    </row>
    <row r="16" spans="1:315" x14ac:dyDescent="0.35">
      <c r="A16" s="6" t="s">
        <v>4</v>
      </c>
      <c r="B16" s="7" t="s">
        <v>1</v>
      </c>
      <c r="C16" s="10" t="s">
        <v>24</v>
      </c>
      <c r="F16" s="2" t="s">
        <v>148</v>
      </c>
      <c r="G16" s="4">
        <f>(2.36+1.67*G17)*(PI()*B32^2)^(-0.05)</f>
        <v>1.72</v>
      </c>
      <c r="H16" t="s">
        <v>149</v>
      </c>
      <c r="R16" s="2" t="s">
        <v>229</v>
      </c>
      <c r="S16" s="26">
        <f>F310</f>
        <v>0</v>
      </c>
      <c r="T16" t="s">
        <v>42</v>
      </c>
      <c r="KL16" s="84">
        <f t="shared" si="4"/>
        <v>26678</v>
      </c>
      <c r="KM16">
        <v>1973</v>
      </c>
      <c r="KN16">
        <v>1</v>
      </c>
      <c r="KO16">
        <v>14</v>
      </c>
      <c r="KP16" s="84">
        <f t="shared" si="5"/>
        <v>14</v>
      </c>
      <c r="KQ16" s="74">
        <v>-6.4</v>
      </c>
      <c r="KR16" s="74">
        <v>-15.7</v>
      </c>
      <c r="KS16" s="74">
        <f t="shared" si="6"/>
        <v>-15.5</v>
      </c>
      <c r="KT16" s="74">
        <f t="shared" si="7"/>
        <v>-6.9</v>
      </c>
      <c r="KU16" s="74">
        <v>5.3</v>
      </c>
      <c r="KV16" s="74">
        <v>9</v>
      </c>
      <c r="KW16" s="72">
        <f t="shared" si="2"/>
        <v>0.84</v>
      </c>
      <c r="KX16" s="74">
        <v>2.5</v>
      </c>
      <c r="KZ16" s="74">
        <v>74.2</v>
      </c>
      <c r="LA16" s="74">
        <v>70.3</v>
      </c>
      <c r="LB16" s="74">
        <v>15.3</v>
      </c>
      <c r="LC16" s="74">
        <v>0.8</v>
      </c>
    </row>
    <row r="17" spans="1:315" x14ac:dyDescent="0.35">
      <c r="A17" t="s">
        <v>60</v>
      </c>
      <c r="B17">
        <v>45.383333299999997</v>
      </c>
      <c r="C17" s="11" t="s">
        <v>58</v>
      </c>
      <c r="F17" s="2" t="s">
        <v>155</v>
      </c>
      <c r="G17" s="29">
        <f>M21</f>
        <v>0</v>
      </c>
      <c r="H17" t="s">
        <v>29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KL17" s="84">
        <f t="shared" si="4"/>
        <v>26679</v>
      </c>
      <c r="KM17">
        <v>1973</v>
      </c>
      <c r="KN17">
        <v>1</v>
      </c>
      <c r="KO17">
        <v>15</v>
      </c>
      <c r="KP17" s="84">
        <f t="shared" si="5"/>
        <v>15</v>
      </c>
      <c r="KQ17" s="74">
        <v>-8.8000000000000007</v>
      </c>
      <c r="KR17" s="74">
        <v>-15.5</v>
      </c>
      <c r="KS17" s="74">
        <f t="shared" si="6"/>
        <v>-17.3</v>
      </c>
      <c r="KT17" s="74">
        <f t="shared" si="7"/>
        <v>-6.4</v>
      </c>
      <c r="KU17" s="74">
        <v>5.6</v>
      </c>
      <c r="KV17" s="74">
        <v>9.5</v>
      </c>
      <c r="KW17" s="72">
        <f t="shared" si="2"/>
        <v>0.84</v>
      </c>
      <c r="KX17" s="74">
        <v>2.4</v>
      </c>
      <c r="KZ17" s="74">
        <v>72.3</v>
      </c>
      <c r="LA17" s="74">
        <v>68.400000000000006</v>
      </c>
      <c r="LB17" s="74">
        <v>14.5</v>
      </c>
      <c r="LC17" s="74">
        <v>0.7</v>
      </c>
    </row>
    <row r="18" spans="1:315" ht="16.5" x14ac:dyDescent="0.45">
      <c r="A18" t="s">
        <v>63</v>
      </c>
      <c r="B18">
        <v>0.8</v>
      </c>
      <c r="C18" s="11" t="s">
        <v>32</v>
      </c>
      <c r="E18" s="3"/>
      <c r="F18" s="8"/>
      <c r="G18" s="21"/>
      <c r="H18" s="9"/>
      <c r="I18" s="8"/>
      <c r="L18" s="5" t="s">
        <v>157</v>
      </c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KL18" s="84">
        <f t="shared" si="4"/>
        <v>26680</v>
      </c>
      <c r="KM18">
        <v>1973</v>
      </c>
      <c r="KN18">
        <v>1</v>
      </c>
      <c r="KO18">
        <v>16</v>
      </c>
      <c r="KP18" s="84">
        <f t="shared" si="5"/>
        <v>16</v>
      </c>
      <c r="KQ18" s="74">
        <v>-7.3</v>
      </c>
      <c r="KR18" s="74">
        <v>-17.3</v>
      </c>
      <c r="KS18" s="74">
        <f t="shared" si="6"/>
        <v>-16.899999999999999</v>
      </c>
      <c r="KT18" s="74">
        <f t="shared" si="7"/>
        <v>-8.8000000000000007</v>
      </c>
      <c r="KU18" s="74">
        <v>6.1</v>
      </c>
      <c r="KV18" s="74">
        <v>10</v>
      </c>
      <c r="KW18" s="72">
        <f t="shared" si="2"/>
        <v>0.83</v>
      </c>
      <c r="KX18" s="74">
        <v>1.6</v>
      </c>
      <c r="KZ18" s="74">
        <v>74.099999999999994</v>
      </c>
      <c r="LA18" s="74">
        <v>66.400000000000006</v>
      </c>
      <c r="LB18" s="74">
        <v>14.5</v>
      </c>
      <c r="LC18" s="74">
        <v>0.7</v>
      </c>
    </row>
    <row r="19" spans="1:315" ht="16.5" x14ac:dyDescent="0.45">
      <c r="A19" t="s">
        <v>36</v>
      </c>
      <c r="B19">
        <v>1395</v>
      </c>
      <c r="C19" s="11" t="s">
        <v>35</v>
      </c>
      <c r="E19" s="3"/>
      <c r="G19" s="21"/>
      <c r="H19" s="9"/>
      <c r="L19" s="2" t="s">
        <v>158</v>
      </c>
      <c r="M19">
        <f>F44/(M20*B14)</f>
        <v>0</v>
      </c>
      <c r="N19" s="11" t="s">
        <v>29</v>
      </c>
      <c r="KL19" s="84">
        <f t="shared" si="4"/>
        <v>26681</v>
      </c>
      <c r="KM19">
        <v>1973</v>
      </c>
      <c r="KN19">
        <v>1</v>
      </c>
      <c r="KO19">
        <v>17</v>
      </c>
      <c r="KP19" s="84">
        <f t="shared" si="5"/>
        <v>17</v>
      </c>
      <c r="KQ19" s="74">
        <v>-7.8</v>
      </c>
      <c r="KR19" s="74">
        <v>-16.899999999999999</v>
      </c>
      <c r="KS19" s="74">
        <f t="shared" si="6"/>
        <v>-14.5</v>
      </c>
      <c r="KT19" s="74">
        <f t="shared" si="7"/>
        <v>-7.3</v>
      </c>
      <c r="KU19" s="74">
        <v>5.8</v>
      </c>
      <c r="KV19" s="74">
        <v>11.5</v>
      </c>
      <c r="KW19" s="72">
        <f t="shared" si="2"/>
        <v>0.89</v>
      </c>
      <c r="KX19" s="74">
        <v>1.3</v>
      </c>
      <c r="KZ19" s="74">
        <v>69.2</v>
      </c>
      <c r="LA19" s="74">
        <v>64.7</v>
      </c>
      <c r="LB19" s="74">
        <v>15.6</v>
      </c>
      <c r="LC19" s="74">
        <v>0.7</v>
      </c>
    </row>
    <row r="20" spans="1:315" ht="16.5" x14ac:dyDescent="0.45">
      <c r="A20" t="s">
        <v>62</v>
      </c>
      <c r="B20">
        <v>0.75</v>
      </c>
      <c r="C20" s="11" t="s">
        <v>32</v>
      </c>
      <c r="L20" s="2" t="s">
        <v>159</v>
      </c>
      <c r="M20">
        <v>1006</v>
      </c>
      <c r="N20" s="11" t="s">
        <v>50</v>
      </c>
      <c r="KL20" s="84">
        <f t="shared" si="4"/>
        <v>26682</v>
      </c>
      <c r="KM20">
        <v>1973</v>
      </c>
      <c r="KN20">
        <v>1</v>
      </c>
      <c r="KO20">
        <v>18</v>
      </c>
      <c r="KP20" s="84">
        <f t="shared" si="5"/>
        <v>18</v>
      </c>
      <c r="KQ20" s="74">
        <v>-6.5</v>
      </c>
      <c r="KR20" s="74">
        <v>-14.5</v>
      </c>
      <c r="KS20" s="74">
        <f t="shared" si="6"/>
        <v>-14.1</v>
      </c>
      <c r="KT20" s="74">
        <f t="shared" si="7"/>
        <v>-7.8</v>
      </c>
      <c r="KU20" s="74">
        <v>5.5</v>
      </c>
      <c r="KV20" s="74">
        <v>9.5</v>
      </c>
      <c r="KW20" s="72">
        <f t="shared" si="2"/>
        <v>0.85</v>
      </c>
      <c r="KX20" s="74">
        <v>2</v>
      </c>
      <c r="KZ20" s="74">
        <v>73.3</v>
      </c>
      <c r="LA20" s="74">
        <v>70.2</v>
      </c>
      <c r="LB20" s="74">
        <v>14.2</v>
      </c>
      <c r="LC20" s="74">
        <v>0.7</v>
      </c>
    </row>
    <row r="21" spans="1:315" x14ac:dyDescent="0.35">
      <c r="A21" t="s">
        <v>61</v>
      </c>
      <c r="B21">
        <v>79.2</v>
      </c>
      <c r="C21" s="11" t="s">
        <v>42</v>
      </c>
      <c r="G21" s="11"/>
      <c r="H21" s="9"/>
      <c r="L21" s="2" t="s">
        <v>266</v>
      </c>
      <c r="M21" s="4">
        <f>F307</f>
        <v>0</v>
      </c>
      <c r="N21" s="16" t="s">
        <v>29</v>
      </c>
      <c r="KL21" s="84">
        <f t="shared" si="4"/>
        <v>26683</v>
      </c>
      <c r="KM21">
        <v>1973</v>
      </c>
      <c r="KN21">
        <v>1</v>
      </c>
      <c r="KO21">
        <v>19</v>
      </c>
      <c r="KP21" s="84">
        <f t="shared" si="5"/>
        <v>19</v>
      </c>
      <c r="KQ21" s="74">
        <v>-4.9000000000000004</v>
      </c>
      <c r="KR21" s="74">
        <v>-14.1</v>
      </c>
      <c r="KS21" s="74">
        <f t="shared" si="6"/>
        <v>-13.9</v>
      </c>
      <c r="KT21" s="74">
        <f t="shared" si="7"/>
        <v>-6.5</v>
      </c>
      <c r="KU21" s="74">
        <v>6.3</v>
      </c>
      <c r="KV21" s="74">
        <v>11.8</v>
      </c>
      <c r="KW21" s="72">
        <f t="shared" si="2"/>
        <v>0.87</v>
      </c>
      <c r="KX21" s="74">
        <v>2</v>
      </c>
      <c r="KZ21" s="74">
        <v>74.8</v>
      </c>
      <c r="LA21" s="74">
        <v>66.2</v>
      </c>
      <c r="LB21" s="74">
        <v>13.8</v>
      </c>
      <c r="LC21" s="74">
        <v>0.7</v>
      </c>
    </row>
    <row r="22" spans="1:315" x14ac:dyDescent="0.35">
      <c r="A22" t="s">
        <v>9</v>
      </c>
      <c r="B22">
        <f>101325*EXP(-B21/8200)</f>
        <v>100351.059770502</v>
      </c>
      <c r="C22" s="11" t="s">
        <v>59</v>
      </c>
      <c r="G22" s="11"/>
      <c r="H22" s="9"/>
      <c r="L22" s="2"/>
      <c r="N22" s="16"/>
      <c r="KL22" s="84">
        <f t="shared" si="4"/>
        <v>26684</v>
      </c>
      <c r="KM22">
        <v>1973</v>
      </c>
      <c r="KN22">
        <v>1</v>
      </c>
      <c r="KO22">
        <v>20</v>
      </c>
      <c r="KP22" s="84">
        <f t="shared" si="5"/>
        <v>20</v>
      </c>
      <c r="KQ22" s="74">
        <v>-5.8</v>
      </c>
      <c r="KR22" s="74">
        <v>-13.9</v>
      </c>
      <c r="KS22" s="74">
        <f t="shared" si="6"/>
        <v>-16</v>
      </c>
      <c r="KT22" s="74">
        <f t="shared" si="7"/>
        <v>-4.9000000000000004</v>
      </c>
      <c r="KU22" s="74">
        <v>6.4</v>
      </c>
      <c r="KV22" s="74">
        <v>10.1</v>
      </c>
      <c r="KW22" s="72">
        <f t="shared" si="2"/>
        <v>0.81</v>
      </c>
      <c r="KX22" s="74">
        <v>1.4</v>
      </c>
      <c r="KZ22" s="74">
        <v>73.2</v>
      </c>
      <c r="LA22" s="74">
        <v>66.8</v>
      </c>
      <c r="LB22" s="74">
        <v>15.9</v>
      </c>
      <c r="LC22" s="74">
        <v>0.6</v>
      </c>
    </row>
    <row r="23" spans="1:315" x14ac:dyDescent="0.35">
      <c r="C23" s="11"/>
      <c r="G23" s="21"/>
      <c r="H23" s="9"/>
      <c r="KL23" s="84">
        <f t="shared" si="4"/>
        <v>26685</v>
      </c>
      <c r="KM23">
        <v>1973</v>
      </c>
      <c r="KN23">
        <v>1</v>
      </c>
      <c r="KO23">
        <v>21</v>
      </c>
      <c r="KP23" s="84">
        <f t="shared" si="5"/>
        <v>21</v>
      </c>
      <c r="KQ23" s="74">
        <v>-6.1</v>
      </c>
      <c r="KR23" s="74">
        <v>-16</v>
      </c>
      <c r="KS23" s="74">
        <f t="shared" si="6"/>
        <v>-15.1</v>
      </c>
      <c r="KT23" s="74">
        <f t="shared" si="7"/>
        <v>-5.8</v>
      </c>
      <c r="KU23" s="74">
        <v>6.4</v>
      </c>
      <c r="KV23" s="74">
        <v>10.6</v>
      </c>
      <c r="KW23" s="72">
        <f t="shared" si="2"/>
        <v>0.83</v>
      </c>
      <c r="KX23" s="74">
        <v>2.1</v>
      </c>
      <c r="KZ23" s="74">
        <v>72.400000000000006</v>
      </c>
      <c r="LA23" s="74">
        <v>68</v>
      </c>
      <c r="LB23" s="74">
        <v>15.4</v>
      </c>
      <c r="LC23" s="74">
        <v>0.6</v>
      </c>
    </row>
    <row r="24" spans="1:315" x14ac:dyDescent="0.35">
      <c r="A24" s="6" t="s">
        <v>13</v>
      </c>
      <c r="B24" s="7" t="s">
        <v>1</v>
      </c>
      <c r="C24" s="11"/>
      <c r="G24" s="21"/>
      <c r="H24" s="9"/>
      <c r="KL24" s="84">
        <f t="shared" si="4"/>
        <v>26686</v>
      </c>
      <c r="KM24">
        <v>1973</v>
      </c>
      <c r="KN24">
        <v>1</v>
      </c>
      <c r="KO24">
        <v>22</v>
      </c>
      <c r="KP24" s="84">
        <f t="shared" si="5"/>
        <v>22</v>
      </c>
      <c r="KQ24" s="74">
        <v>-5.3</v>
      </c>
      <c r="KR24" s="74">
        <v>-15.1</v>
      </c>
      <c r="KS24" s="74">
        <f t="shared" si="6"/>
        <v>-13.1</v>
      </c>
      <c r="KT24" s="74">
        <f t="shared" si="7"/>
        <v>-6.1</v>
      </c>
      <c r="KU24" s="74">
        <v>6.4</v>
      </c>
      <c r="KV24" s="74">
        <v>12.1</v>
      </c>
      <c r="KW24" s="72">
        <f t="shared" si="2"/>
        <v>0.88</v>
      </c>
      <c r="KX24" s="74">
        <v>2.5</v>
      </c>
      <c r="KZ24" s="74">
        <v>73.5</v>
      </c>
      <c r="LA24" s="74">
        <v>65</v>
      </c>
      <c r="LB24" s="74">
        <v>16.3</v>
      </c>
      <c r="LC24" s="74">
        <v>0.7</v>
      </c>
    </row>
    <row r="25" spans="1:315" ht="16.5" x14ac:dyDescent="0.35">
      <c r="A25" t="s">
        <v>14</v>
      </c>
      <c r="B25">
        <f>5.67*10^-8</f>
        <v>5.6699999999999998E-8</v>
      </c>
      <c r="C25" s="11" t="s">
        <v>64</v>
      </c>
      <c r="G25" s="11"/>
      <c r="H25" s="9"/>
      <c r="L25" s="30" t="s">
        <v>169</v>
      </c>
      <c r="P25" s="5" t="s">
        <v>122</v>
      </c>
      <c r="KL25" s="84">
        <f t="shared" si="4"/>
        <v>26687</v>
      </c>
      <c r="KM25">
        <v>1973</v>
      </c>
      <c r="KN25">
        <v>1</v>
      </c>
      <c r="KO25">
        <v>23</v>
      </c>
      <c r="KP25" s="84">
        <f t="shared" si="5"/>
        <v>23</v>
      </c>
      <c r="KQ25" s="74">
        <v>-3.6</v>
      </c>
      <c r="KR25" s="74">
        <v>-13.1</v>
      </c>
      <c r="KS25" s="74">
        <f t="shared" si="6"/>
        <v>-12</v>
      </c>
      <c r="KT25" s="74">
        <f t="shared" si="7"/>
        <v>-5.3</v>
      </c>
      <c r="KU25" s="74">
        <v>6.1</v>
      </c>
      <c r="KV25" s="74">
        <v>10.199999999999999</v>
      </c>
      <c r="KW25" s="72">
        <f t="shared" si="2"/>
        <v>0.83</v>
      </c>
      <c r="KX25" s="74">
        <v>3.2</v>
      </c>
      <c r="KZ25" s="74">
        <v>75.099999999999994</v>
      </c>
      <c r="LA25" s="74">
        <v>71.3</v>
      </c>
      <c r="LB25" s="74">
        <v>14.6</v>
      </c>
      <c r="LC25" s="74">
        <v>0.8</v>
      </c>
    </row>
    <row r="26" spans="1:315" ht="16.5" x14ac:dyDescent="0.35">
      <c r="A26" t="s">
        <v>15</v>
      </c>
      <c r="B26">
        <v>0.95</v>
      </c>
      <c r="C26" s="11" t="s">
        <v>32</v>
      </c>
      <c r="G26" s="11"/>
      <c r="H26" s="9"/>
      <c r="L26" s="2" t="s">
        <v>233</v>
      </c>
      <c r="M26">
        <f>B29*PI()*(B32^2)</f>
        <v>2220.8652815508999</v>
      </c>
      <c r="N26" s="16" t="s">
        <v>113</v>
      </c>
      <c r="Q26" s="2" t="s">
        <v>123</v>
      </c>
      <c r="R26">
        <v>8</v>
      </c>
      <c r="S26" t="s">
        <v>124</v>
      </c>
      <c r="KL26" s="84">
        <f t="shared" si="4"/>
        <v>26688</v>
      </c>
      <c r="KM26">
        <v>1973</v>
      </c>
      <c r="KN26">
        <v>1</v>
      </c>
      <c r="KO26">
        <v>24</v>
      </c>
      <c r="KP26" s="84">
        <f t="shared" si="5"/>
        <v>24</v>
      </c>
      <c r="KQ26" s="74">
        <v>-2.7</v>
      </c>
      <c r="KR26" s="74">
        <v>-12</v>
      </c>
      <c r="KS26" s="74">
        <f t="shared" si="6"/>
        <v>-13.1</v>
      </c>
      <c r="KT26" s="74">
        <f t="shared" si="7"/>
        <v>-3.6</v>
      </c>
      <c r="KU26" s="74">
        <v>6.4</v>
      </c>
      <c r="KV26" s="74">
        <v>12.4</v>
      </c>
      <c r="KW26" s="72">
        <f t="shared" si="2"/>
        <v>0.88</v>
      </c>
      <c r="KX26" s="74">
        <v>2.4</v>
      </c>
      <c r="KZ26" s="74">
        <v>77.8</v>
      </c>
      <c r="LA26" s="74">
        <v>69.099999999999994</v>
      </c>
      <c r="LB26" s="74">
        <v>15.6</v>
      </c>
      <c r="LC26" s="74">
        <v>0.8</v>
      </c>
    </row>
    <row r="27" spans="1:315" ht="17.5" x14ac:dyDescent="0.45">
      <c r="C27" s="11"/>
      <c r="G27" s="11"/>
      <c r="H27" s="9"/>
      <c r="L27" s="2" t="s">
        <v>270</v>
      </c>
      <c r="M27">
        <f>M29+M28</f>
        <v>3540.7836572113501</v>
      </c>
      <c r="N27" s="16" t="s">
        <v>113</v>
      </c>
      <c r="Q27" s="2" t="s">
        <v>41</v>
      </c>
      <c r="R27">
        <f>0.6173-0.0069*R26</f>
        <v>0.56210000000000004</v>
      </c>
      <c r="S27" s="11" t="s">
        <v>31</v>
      </c>
      <c r="KL27" s="84">
        <f t="shared" si="4"/>
        <v>26689</v>
      </c>
      <c r="KM27">
        <v>1973</v>
      </c>
      <c r="KN27">
        <v>1</v>
      </c>
      <c r="KO27">
        <v>25</v>
      </c>
      <c r="KP27" s="84">
        <f t="shared" si="5"/>
        <v>25</v>
      </c>
      <c r="KQ27" s="74">
        <v>-4.5999999999999996</v>
      </c>
      <c r="KR27" s="74">
        <v>-13.1</v>
      </c>
      <c r="KS27" s="74">
        <f t="shared" si="6"/>
        <v>-14.3</v>
      </c>
      <c r="KT27" s="74">
        <f t="shared" si="7"/>
        <v>-2.7</v>
      </c>
      <c r="KU27" s="74">
        <v>6.1</v>
      </c>
      <c r="KV27" s="74">
        <v>10.4</v>
      </c>
      <c r="KW27" s="72">
        <f t="shared" si="2"/>
        <v>0.84</v>
      </c>
      <c r="KX27" s="74">
        <v>3.2</v>
      </c>
      <c r="KZ27" s="74">
        <v>72.5</v>
      </c>
      <c r="LA27" s="74">
        <v>65.5</v>
      </c>
      <c r="LB27" s="74">
        <v>16.5</v>
      </c>
      <c r="LC27" s="74">
        <v>0.6</v>
      </c>
    </row>
    <row r="28" spans="1:315" ht="17.5" x14ac:dyDescent="0.45">
      <c r="A28" s="6" t="s">
        <v>16</v>
      </c>
      <c r="B28" s="7" t="s">
        <v>1</v>
      </c>
      <c r="C28" s="10" t="s">
        <v>24</v>
      </c>
      <c r="L28" s="2" t="s">
        <v>234</v>
      </c>
      <c r="M28">
        <f>(SUM(P291:P655)/1000)*PI()*(B32^2)</f>
        <v>540.78365721135299</v>
      </c>
      <c r="N28" s="16" t="s">
        <v>113</v>
      </c>
      <c r="Q28" s="2" t="s">
        <v>40</v>
      </c>
      <c r="R28">
        <f>996.4+4.439*R26</f>
        <v>1031.912</v>
      </c>
      <c r="S28" s="11" t="s">
        <v>34</v>
      </c>
      <c r="KL28" s="84">
        <f t="shared" si="4"/>
        <v>26690</v>
      </c>
      <c r="KM28">
        <v>1973</v>
      </c>
      <c r="KN28">
        <v>1</v>
      </c>
      <c r="KO28">
        <v>26</v>
      </c>
      <c r="KP28" s="84">
        <f t="shared" si="5"/>
        <v>26</v>
      </c>
      <c r="KQ28" s="74">
        <v>-5.5</v>
      </c>
      <c r="KR28" s="74">
        <v>-14.3</v>
      </c>
      <c r="KS28" s="74">
        <f t="shared" si="6"/>
        <v>-14.9</v>
      </c>
      <c r="KT28" s="74">
        <f t="shared" si="7"/>
        <v>-4.5999999999999996</v>
      </c>
      <c r="KU28" s="74">
        <v>7</v>
      </c>
      <c r="KV28" s="74">
        <v>11.7</v>
      </c>
      <c r="KW28" s="72">
        <f t="shared" si="2"/>
        <v>0.83</v>
      </c>
      <c r="KX28" s="74">
        <v>2.1</v>
      </c>
      <c r="KZ28" s="74">
        <v>73.3</v>
      </c>
      <c r="LA28" s="74">
        <v>65.400000000000006</v>
      </c>
      <c r="LB28" s="74">
        <v>16.399999999999999</v>
      </c>
      <c r="LC28" s="74">
        <v>0.6</v>
      </c>
    </row>
    <row r="29" spans="1:315" ht="17.5" x14ac:dyDescent="0.45">
      <c r="A29" t="s">
        <v>66</v>
      </c>
      <c r="B29">
        <v>3.75</v>
      </c>
      <c r="C29" s="11" t="s">
        <v>42</v>
      </c>
      <c r="E29" s="5" t="s">
        <v>17</v>
      </c>
      <c r="L29" s="2" t="s">
        <v>235</v>
      </c>
      <c r="M29">
        <f>P32</f>
        <v>3000</v>
      </c>
      <c r="N29" s="16" t="s">
        <v>113</v>
      </c>
      <c r="Q29" s="2" t="s">
        <v>48</v>
      </c>
      <c r="R29">
        <f>4187.5-28.9*R26</f>
        <v>3956.3</v>
      </c>
      <c r="S29" s="11" t="s">
        <v>50</v>
      </c>
      <c r="KL29" s="84">
        <f t="shared" si="4"/>
        <v>26691</v>
      </c>
      <c r="KM29">
        <v>1973</v>
      </c>
      <c r="KN29">
        <v>1</v>
      </c>
      <c r="KO29">
        <v>27</v>
      </c>
      <c r="KP29" s="84">
        <f t="shared" si="5"/>
        <v>27</v>
      </c>
      <c r="KQ29" s="74">
        <v>-5.6</v>
      </c>
      <c r="KR29" s="74">
        <v>-14.9</v>
      </c>
      <c r="KS29" s="74">
        <f t="shared" si="6"/>
        <v>-14.2</v>
      </c>
      <c r="KT29" s="74">
        <f t="shared" si="7"/>
        <v>-5.5</v>
      </c>
      <c r="KU29" s="74">
        <v>6.6</v>
      </c>
      <c r="KV29" s="74">
        <v>10.9</v>
      </c>
      <c r="KW29" s="72">
        <f t="shared" si="2"/>
        <v>0.83</v>
      </c>
      <c r="KX29" s="74">
        <v>1.7</v>
      </c>
      <c r="KZ29" s="74">
        <v>74.3</v>
      </c>
      <c r="LA29" s="74">
        <v>64.900000000000006</v>
      </c>
      <c r="LB29" s="74">
        <v>17.399999999999999</v>
      </c>
      <c r="LC29" s="74">
        <v>0.7</v>
      </c>
    </row>
    <row r="30" spans="1:315" ht="16.5" x14ac:dyDescent="0.45">
      <c r="A30" s="79" t="s">
        <v>279</v>
      </c>
      <c r="B30" s="79">
        <f>B29</f>
        <v>3.75</v>
      </c>
      <c r="C30" s="69" t="s">
        <v>42</v>
      </c>
      <c r="E30" t="s">
        <v>18</v>
      </c>
      <c r="F30">
        <f>$B$36/$B$37+1/0.437</f>
        <v>2.5008295194508001</v>
      </c>
      <c r="G30" s="11" t="s">
        <v>70</v>
      </c>
      <c r="L30" s="2" t="s">
        <v>272</v>
      </c>
      <c r="M30">
        <f>B32*2</f>
        <v>27.46</v>
      </c>
      <c r="N30" s="16" t="s">
        <v>273</v>
      </c>
      <c r="KL30" s="84">
        <f t="shared" si="4"/>
        <v>26692</v>
      </c>
      <c r="KM30">
        <v>1973</v>
      </c>
      <c r="KN30">
        <v>1</v>
      </c>
      <c r="KO30">
        <v>28</v>
      </c>
      <c r="KP30" s="84">
        <f t="shared" si="5"/>
        <v>28</v>
      </c>
      <c r="KQ30" s="74">
        <v>-5.6</v>
      </c>
      <c r="KR30" s="74">
        <v>-14.2</v>
      </c>
      <c r="KS30" s="74">
        <f t="shared" si="6"/>
        <v>-15</v>
      </c>
      <c r="KT30" s="74">
        <f t="shared" si="7"/>
        <v>-5.6</v>
      </c>
      <c r="KU30" s="74">
        <v>7.5</v>
      </c>
      <c r="KV30" s="74">
        <v>11.9</v>
      </c>
      <c r="KW30" s="72">
        <f t="shared" si="2"/>
        <v>0.81</v>
      </c>
      <c r="KX30" s="74">
        <v>1.6</v>
      </c>
      <c r="KZ30" s="74">
        <v>71.900000000000006</v>
      </c>
      <c r="LA30" s="74">
        <v>64.3</v>
      </c>
      <c r="LB30" s="74">
        <v>14.6</v>
      </c>
      <c r="LC30" s="74">
        <v>0.6</v>
      </c>
    </row>
    <row r="31" spans="1:315" ht="16.5" x14ac:dyDescent="0.45">
      <c r="A31" t="s">
        <v>65</v>
      </c>
      <c r="B31">
        <f>L32</f>
        <v>1.81</v>
      </c>
      <c r="C31" s="11" t="s">
        <v>42</v>
      </c>
      <c r="E31" t="s">
        <v>19</v>
      </c>
      <c r="F31">
        <f>1/F30</f>
        <v>0.39986732091182597</v>
      </c>
      <c r="G31" s="11" t="s">
        <v>69</v>
      </c>
      <c r="K31" s="5" t="s">
        <v>103</v>
      </c>
      <c r="L31" s="31"/>
      <c r="KL31" s="84">
        <f t="shared" si="4"/>
        <v>26693</v>
      </c>
      <c r="KM31">
        <v>1973</v>
      </c>
      <c r="KN31">
        <v>1</v>
      </c>
      <c r="KO31">
        <v>29</v>
      </c>
      <c r="KP31" s="84">
        <f t="shared" si="5"/>
        <v>29</v>
      </c>
      <c r="KQ31" s="74">
        <v>-6</v>
      </c>
      <c r="KR31" s="74">
        <v>-15</v>
      </c>
      <c r="KS31" s="74">
        <f t="shared" si="6"/>
        <v>-13.8</v>
      </c>
      <c r="KT31" s="74">
        <f t="shared" si="7"/>
        <v>-5.6</v>
      </c>
      <c r="KU31" s="74">
        <v>7.6</v>
      </c>
      <c r="KV31" s="74">
        <v>11.4</v>
      </c>
      <c r="KW31" s="72">
        <f t="shared" si="2"/>
        <v>0.79</v>
      </c>
      <c r="KX31" s="74">
        <v>1.6</v>
      </c>
      <c r="KZ31" s="74">
        <v>74.599999999999994</v>
      </c>
      <c r="LA31" s="74">
        <v>63</v>
      </c>
      <c r="LB31" s="74">
        <v>14.3</v>
      </c>
      <c r="LC31" s="74">
        <v>0.6</v>
      </c>
    </row>
    <row r="32" spans="1:315" ht="17.5" x14ac:dyDescent="0.45">
      <c r="A32" t="s">
        <v>67</v>
      </c>
      <c r="B32">
        <v>13.73</v>
      </c>
      <c r="C32" s="11" t="s">
        <v>42</v>
      </c>
      <c r="K32" s="2" t="s">
        <v>104</v>
      </c>
      <c r="L32">
        <v>1.81</v>
      </c>
      <c r="M32" t="s">
        <v>42</v>
      </c>
      <c r="O32" s="2" t="s">
        <v>170</v>
      </c>
      <c r="P32">
        <v>3000</v>
      </c>
      <c r="Q32" s="16" t="s">
        <v>113</v>
      </c>
      <c r="KL32" s="84">
        <f t="shared" si="4"/>
        <v>26694</v>
      </c>
      <c r="KM32">
        <v>1973</v>
      </c>
      <c r="KN32">
        <v>1</v>
      </c>
      <c r="KO32">
        <v>30</v>
      </c>
      <c r="KP32" s="84">
        <f t="shared" si="5"/>
        <v>30</v>
      </c>
      <c r="KQ32" s="74">
        <v>-6.1</v>
      </c>
      <c r="KR32" s="74">
        <v>-13.8</v>
      </c>
      <c r="KS32" s="74">
        <f t="shared" si="6"/>
        <v>-14.4</v>
      </c>
      <c r="KT32" s="74">
        <f t="shared" si="7"/>
        <v>-6</v>
      </c>
      <c r="KU32" s="74">
        <v>7</v>
      </c>
      <c r="KV32" s="74">
        <v>11.5</v>
      </c>
      <c r="KW32" s="72">
        <f t="shared" si="2"/>
        <v>0.83</v>
      </c>
      <c r="KX32" s="74">
        <v>1.7</v>
      </c>
      <c r="KZ32" s="74">
        <v>73.7</v>
      </c>
      <c r="LA32" s="74">
        <v>65.900000000000006</v>
      </c>
      <c r="LB32" s="74">
        <v>14.6</v>
      </c>
      <c r="LC32" s="74">
        <v>0.7</v>
      </c>
    </row>
    <row r="33" spans="1:315" ht="16.5" x14ac:dyDescent="0.45">
      <c r="A33" s="79" t="s">
        <v>276</v>
      </c>
      <c r="B33" s="79">
        <v>0.17</v>
      </c>
      <c r="C33" s="69" t="s">
        <v>42</v>
      </c>
      <c r="G33" s="21"/>
      <c r="H33" s="9"/>
      <c r="K33" s="2" t="s">
        <v>105</v>
      </c>
      <c r="L33">
        <v>1</v>
      </c>
      <c r="M33" t="s">
        <v>42</v>
      </c>
      <c r="O33" s="2" t="s">
        <v>172</v>
      </c>
      <c r="P33">
        <v>365</v>
      </c>
      <c r="KL33" s="84">
        <f t="shared" si="4"/>
        <v>26695</v>
      </c>
      <c r="KM33">
        <v>1973</v>
      </c>
      <c r="KN33">
        <v>1</v>
      </c>
      <c r="KO33">
        <v>31</v>
      </c>
      <c r="KP33" s="84">
        <f t="shared" si="5"/>
        <v>31</v>
      </c>
      <c r="KQ33" s="74">
        <v>-5.9</v>
      </c>
      <c r="KR33" s="74">
        <v>-14.4</v>
      </c>
      <c r="KS33" s="74">
        <f t="shared" si="6"/>
        <v>-15.2</v>
      </c>
      <c r="KT33" s="74">
        <f t="shared" si="7"/>
        <v>-6.1</v>
      </c>
      <c r="KU33" s="74">
        <v>7.8</v>
      </c>
      <c r="KV33" s="74">
        <v>13.6</v>
      </c>
      <c r="KW33" s="72">
        <f t="shared" si="2"/>
        <v>0.85</v>
      </c>
      <c r="KX33" s="74">
        <v>1.4</v>
      </c>
      <c r="KZ33" s="74">
        <v>71.8</v>
      </c>
      <c r="LA33" s="74">
        <v>63.8</v>
      </c>
      <c r="LB33" s="74">
        <v>15</v>
      </c>
      <c r="LC33" s="74">
        <v>0.7</v>
      </c>
    </row>
    <row r="34" spans="1:315" ht="16.5" x14ac:dyDescent="0.45">
      <c r="A34" s="79" t="s">
        <v>277</v>
      </c>
      <c r="B34" s="79">
        <f>B32+B33</f>
        <v>13.9</v>
      </c>
      <c r="C34" s="69" t="s">
        <v>42</v>
      </c>
      <c r="G34" s="11"/>
      <c r="H34" s="9"/>
      <c r="K34" s="2" t="s">
        <v>106</v>
      </c>
      <c r="L34" s="24">
        <f>P32/(PI()*B32^2)/365+S16-S11</f>
        <v>1.2999999999999999E-2</v>
      </c>
      <c r="M34" t="s">
        <v>107</v>
      </c>
      <c r="O34" s="2" t="s">
        <v>173</v>
      </c>
      <c r="P34">
        <v>0.3</v>
      </c>
      <c r="Q34" s="16" t="s">
        <v>42</v>
      </c>
      <c r="KL34" s="84">
        <f t="shared" si="4"/>
        <v>26696</v>
      </c>
      <c r="KM34">
        <v>1973</v>
      </c>
      <c r="KN34">
        <v>2</v>
      </c>
      <c r="KO34">
        <v>1</v>
      </c>
      <c r="KP34" s="84">
        <f t="shared" si="5"/>
        <v>32</v>
      </c>
      <c r="KQ34" s="74">
        <v>-6.1</v>
      </c>
      <c r="KR34" s="74">
        <v>-15.2</v>
      </c>
      <c r="KS34" s="74">
        <f t="shared" si="6"/>
        <v>-17.399999999999999</v>
      </c>
      <c r="KT34" s="74">
        <f t="shared" si="7"/>
        <v>-5.9</v>
      </c>
      <c r="KU34" s="74">
        <v>7.6</v>
      </c>
      <c r="KV34" s="74">
        <v>12</v>
      </c>
      <c r="KW34" s="72">
        <f t="shared" si="2"/>
        <v>0.81</v>
      </c>
      <c r="KX34" s="74">
        <v>1.2</v>
      </c>
      <c r="KZ34" s="74">
        <v>72.599999999999994</v>
      </c>
      <c r="LA34" s="74">
        <v>62</v>
      </c>
      <c r="LB34" s="74">
        <v>14.6</v>
      </c>
      <c r="LC34" s="74">
        <v>0.6</v>
      </c>
    </row>
    <row r="35" spans="1:315" ht="16.5" x14ac:dyDescent="0.45">
      <c r="A35" s="79" t="s">
        <v>278</v>
      </c>
      <c r="B35" s="79">
        <v>0.8</v>
      </c>
      <c r="C35" s="69" t="s">
        <v>31</v>
      </c>
      <c r="G35" s="11"/>
      <c r="H35" s="9"/>
      <c r="K35" s="2" t="s">
        <v>2</v>
      </c>
      <c r="L35">
        <f>INT(F76*F62/86400)</f>
        <v>0</v>
      </c>
      <c r="M35" t="s">
        <v>54</v>
      </c>
      <c r="O35" s="2" t="s">
        <v>271</v>
      </c>
      <c r="P35">
        <f>M28/(PI()*B32^2)</f>
        <v>0.913129999999999</v>
      </c>
      <c r="Q35" s="16" t="s">
        <v>42</v>
      </c>
      <c r="KL35" s="84">
        <f t="shared" si="4"/>
        <v>26697</v>
      </c>
      <c r="KM35">
        <v>1973</v>
      </c>
      <c r="KN35">
        <v>2</v>
      </c>
      <c r="KO35">
        <v>2</v>
      </c>
      <c r="KP35" s="84">
        <f t="shared" si="5"/>
        <v>33</v>
      </c>
      <c r="KQ35" s="74">
        <v>-6.8</v>
      </c>
      <c r="KR35" s="74">
        <v>-17.399999999999999</v>
      </c>
      <c r="KS35" s="74">
        <f t="shared" si="6"/>
        <v>-15</v>
      </c>
      <c r="KT35" s="74">
        <f t="shared" si="7"/>
        <v>-6.1</v>
      </c>
      <c r="KU35" s="74">
        <v>8.5</v>
      </c>
      <c r="KV35" s="74">
        <v>13.6</v>
      </c>
      <c r="KW35" s="72">
        <f t="shared" si="2"/>
        <v>0.82</v>
      </c>
      <c r="KX35" s="74">
        <v>2.2000000000000002</v>
      </c>
      <c r="KZ35" s="74">
        <v>68.5</v>
      </c>
      <c r="LA35" s="74">
        <v>60.3</v>
      </c>
      <c r="LB35" s="74">
        <v>15.2</v>
      </c>
      <c r="LC35" s="74">
        <v>0.6</v>
      </c>
    </row>
    <row r="36" spans="1:315" ht="16.5" x14ac:dyDescent="0.45">
      <c r="A36" s="79" t="s">
        <v>311</v>
      </c>
      <c r="B36" s="79">
        <v>0.17</v>
      </c>
      <c r="C36" s="69" t="s">
        <v>42</v>
      </c>
      <c r="K36" s="2" t="s">
        <v>108</v>
      </c>
      <c r="L36">
        <f>F65</f>
        <v>1</v>
      </c>
      <c r="M36" t="s">
        <v>54</v>
      </c>
      <c r="O36" s="2" t="s">
        <v>174</v>
      </c>
      <c r="P36">
        <v>0.5</v>
      </c>
      <c r="Q36" s="16" t="s">
        <v>42</v>
      </c>
      <c r="KL36" s="84">
        <f t="shared" si="4"/>
        <v>26698</v>
      </c>
      <c r="KM36">
        <v>1973</v>
      </c>
      <c r="KN36">
        <v>2</v>
      </c>
      <c r="KO36">
        <v>3</v>
      </c>
      <c r="KP36" s="84">
        <f t="shared" si="5"/>
        <v>34</v>
      </c>
      <c r="KQ36" s="74">
        <v>-5.7</v>
      </c>
      <c r="KR36" s="74">
        <v>-15</v>
      </c>
      <c r="KS36" s="74">
        <f t="shared" si="6"/>
        <v>-15.1</v>
      </c>
      <c r="KT36" s="74">
        <f t="shared" si="7"/>
        <v>-6.8</v>
      </c>
      <c r="KU36" s="74">
        <v>8.1</v>
      </c>
      <c r="KV36" s="74">
        <v>12.7</v>
      </c>
      <c r="KW36" s="72">
        <f t="shared" si="2"/>
        <v>0.81</v>
      </c>
      <c r="KX36" s="74">
        <v>2.2000000000000002</v>
      </c>
      <c r="KZ36" s="74">
        <v>69.599999999999994</v>
      </c>
      <c r="LA36" s="74">
        <v>58.8</v>
      </c>
      <c r="LB36" s="74">
        <v>14.2</v>
      </c>
      <c r="LC36" s="74">
        <v>0.5</v>
      </c>
    </row>
    <row r="37" spans="1:315" ht="16.5" x14ac:dyDescent="0.45">
      <c r="A37" s="79" t="s">
        <v>312</v>
      </c>
      <c r="B37" s="79">
        <v>0.8</v>
      </c>
      <c r="C37" s="69" t="s">
        <v>31</v>
      </c>
      <c r="G37" s="11"/>
      <c r="K37" s="2" t="s">
        <v>178</v>
      </c>
      <c r="L37">
        <f>L34+L32</f>
        <v>1.823</v>
      </c>
      <c r="M37" t="s">
        <v>42</v>
      </c>
      <c r="O37" s="2" t="s">
        <v>171</v>
      </c>
      <c r="P37">
        <f>(P32)/(PI()*(B32^2))+P34+P35+P36</f>
        <v>6.7787231692280603</v>
      </c>
      <c r="Q37" s="16" t="s">
        <v>42</v>
      </c>
      <c r="KL37" s="84">
        <f t="shared" si="4"/>
        <v>26699</v>
      </c>
      <c r="KM37">
        <v>1973</v>
      </c>
      <c r="KN37">
        <v>2</v>
      </c>
      <c r="KO37">
        <v>4</v>
      </c>
      <c r="KP37" s="84">
        <f t="shared" si="5"/>
        <v>35</v>
      </c>
      <c r="KQ37" s="74">
        <v>-6.3</v>
      </c>
      <c r="KR37" s="74">
        <v>-15.1</v>
      </c>
      <c r="KS37" s="74">
        <f t="shared" si="6"/>
        <v>-16.8</v>
      </c>
      <c r="KT37" s="74">
        <f t="shared" si="7"/>
        <v>-5.7</v>
      </c>
      <c r="KU37" s="74">
        <v>8.3000000000000007</v>
      </c>
      <c r="KV37" s="74">
        <v>13.1</v>
      </c>
      <c r="KW37" s="72">
        <f t="shared" si="2"/>
        <v>0.81</v>
      </c>
      <c r="KX37" s="74">
        <v>1.4</v>
      </c>
      <c r="KZ37" s="74">
        <v>68</v>
      </c>
      <c r="LA37" s="74">
        <v>60.9</v>
      </c>
      <c r="LB37" s="74">
        <v>14.4</v>
      </c>
      <c r="LC37" s="74">
        <v>0.6</v>
      </c>
    </row>
    <row r="38" spans="1:315" ht="16.5" x14ac:dyDescent="0.45">
      <c r="A38" s="79" t="s">
        <v>280</v>
      </c>
      <c r="B38" s="79">
        <v>90</v>
      </c>
      <c r="C38" s="69" t="s">
        <v>44</v>
      </c>
      <c r="G38" s="11"/>
      <c r="K38" s="32" t="s">
        <v>109</v>
      </c>
      <c r="L38" s="31"/>
      <c r="M38" s="16"/>
      <c r="O38" s="2" t="s">
        <v>177</v>
      </c>
      <c r="P38">
        <f>(P32)/(PI()*(B32^2))</f>
        <v>5.0655931692280598</v>
      </c>
      <c r="KL38" s="84">
        <f t="shared" si="4"/>
        <v>26700</v>
      </c>
      <c r="KM38">
        <v>1973</v>
      </c>
      <c r="KN38">
        <v>2</v>
      </c>
      <c r="KO38">
        <v>5</v>
      </c>
      <c r="KP38" s="84">
        <f t="shared" si="5"/>
        <v>36</v>
      </c>
      <c r="KQ38" s="74">
        <v>-7.1</v>
      </c>
      <c r="KR38" s="74">
        <v>-16.8</v>
      </c>
      <c r="KS38" s="74">
        <f t="shared" si="6"/>
        <v>-16.600000000000001</v>
      </c>
      <c r="KT38" s="74">
        <f t="shared" si="7"/>
        <v>-6.3</v>
      </c>
      <c r="KU38" s="74">
        <v>8.6</v>
      </c>
      <c r="KV38" s="74">
        <v>13</v>
      </c>
      <c r="KW38" s="72">
        <f t="shared" si="2"/>
        <v>0.79</v>
      </c>
      <c r="KX38" s="74">
        <v>1.4</v>
      </c>
      <c r="KZ38" s="74">
        <v>69.5</v>
      </c>
      <c r="LA38" s="74">
        <v>62</v>
      </c>
      <c r="LB38" s="74">
        <v>15.1</v>
      </c>
      <c r="LC38" s="74">
        <v>0.6</v>
      </c>
    </row>
    <row r="39" spans="1:315" ht="16.5" x14ac:dyDescent="0.45">
      <c r="A39" s="79" t="s">
        <v>280</v>
      </c>
      <c r="B39" s="79">
        <f>2*PI()*B38/360</f>
        <v>1.5707963267949001</v>
      </c>
      <c r="C39" s="69" t="s">
        <v>28</v>
      </c>
      <c r="F39" s="94"/>
      <c r="G39" s="11"/>
      <c r="K39" s="2" t="s">
        <v>110</v>
      </c>
      <c r="L39">
        <f>L49</f>
        <v>5.6955640723730196</v>
      </c>
      <c r="M39" s="11" t="s">
        <v>25</v>
      </c>
      <c r="N39" s="78" t="s">
        <v>232</v>
      </c>
      <c r="KL39" s="84">
        <f t="shared" si="4"/>
        <v>26701</v>
      </c>
      <c r="KM39">
        <v>1973</v>
      </c>
      <c r="KN39">
        <v>2</v>
      </c>
      <c r="KO39">
        <v>6</v>
      </c>
      <c r="KP39" s="84">
        <f t="shared" si="5"/>
        <v>37</v>
      </c>
      <c r="KQ39" s="74">
        <v>-7.5</v>
      </c>
      <c r="KR39" s="74">
        <v>-16.600000000000001</v>
      </c>
      <c r="KS39" s="74">
        <f t="shared" si="6"/>
        <v>-15.5</v>
      </c>
      <c r="KT39" s="74">
        <f t="shared" si="7"/>
        <v>-7.1</v>
      </c>
      <c r="KU39" s="74">
        <v>9.6</v>
      </c>
      <c r="KV39" s="74">
        <v>13.4</v>
      </c>
      <c r="KW39" s="72">
        <f t="shared" si="2"/>
        <v>0.75</v>
      </c>
      <c r="KX39" s="74">
        <v>0.4</v>
      </c>
      <c r="KZ39" s="74">
        <v>69.400000000000006</v>
      </c>
      <c r="LA39" s="74">
        <v>60.1</v>
      </c>
      <c r="LB39" s="74">
        <v>13.6</v>
      </c>
      <c r="LC39" s="74">
        <v>0.6</v>
      </c>
    </row>
    <row r="40" spans="1:315" x14ac:dyDescent="0.35">
      <c r="A40" s="6" t="s">
        <v>38</v>
      </c>
      <c r="B40" s="7" t="s">
        <v>1</v>
      </c>
      <c r="C40" s="10" t="s">
        <v>24</v>
      </c>
      <c r="K40" s="2" t="s">
        <v>111</v>
      </c>
      <c r="L40">
        <v>20.382064995850602</v>
      </c>
      <c r="M40" s="11" t="s">
        <v>25</v>
      </c>
      <c r="N40" s="78" t="s">
        <v>117</v>
      </c>
      <c r="KL40" s="84">
        <f t="shared" si="4"/>
        <v>26702</v>
      </c>
      <c r="KM40">
        <v>1973</v>
      </c>
      <c r="KN40">
        <v>2</v>
      </c>
      <c r="KO40">
        <v>7</v>
      </c>
      <c r="KP40" s="84">
        <f t="shared" si="5"/>
        <v>38</v>
      </c>
      <c r="KQ40" s="74">
        <v>-6.1</v>
      </c>
      <c r="KR40" s="74">
        <v>-15.5</v>
      </c>
      <c r="KS40" s="74">
        <f t="shared" si="6"/>
        <v>-14.2</v>
      </c>
      <c r="KT40" s="74">
        <f t="shared" si="7"/>
        <v>-7.5</v>
      </c>
      <c r="KU40" s="74">
        <v>8.4</v>
      </c>
      <c r="KV40" s="74">
        <v>14.1</v>
      </c>
      <c r="KW40" s="72">
        <f t="shared" si="2"/>
        <v>0.83</v>
      </c>
      <c r="KX40" s="74">
        <v>1.3</v>
      </c>
      <c r="KZ40" s="74">
        <v>70.3</v>
      </c>
      <c r="LA40" s="74">
        <v>59.8</v>
      </c>
      <c r="LB40" s="74">
        <v>14.3</v>
      </c>
      <c r="LC40" s="74">
        <v>0.6</v>
      </c>
    </row>
    <row r="41" spans="1:315" ht="16.5" x14ac:dyDescent="0.35">
      <c r="A41" s="17" t="s">
        <v>313</v>
      </c>
      <c r="B41" s="17">
        <v>1800</v>
      </c>
      <c r="C41" s="11" t="s">
        <v>34</v>
      </c>
      <c r="E41" s="5" t="s">
        <v>22</v>
      </c>
      <c r="K41" s="2" t="s">
        <v>112</v>
      </c>
      <c r="L41">
        <f>L34*PI()*B32^2</f>
        <v>7.6989996427097998</v>
      </c>
      <c r="M41" s="11" t="s">
        <v>113</v>
      </c>
      <c r="N41" s="78" t="s">
        <v>275</v>
      </c>
      <c r="KL41" s="84">
        <f t="shared" si="4"/>
        <v>26703</v>
      </c>
      <c r="KM41">
        <v>1973</v>
      </c>
      <c r="KN41">
        <v>2</v>
      </c>
      <c r="KO41">
        <v>8</v>
      </c>
      <c r="KP41" s="84">
        <f t="shared" si="5"/>
        <v>39</v>
      </c>
      <c r="KQ41" s="74">
        <v>-5</v>
      </c>
      <c r="KR41" s="74">
        <v>-14.2</v>
      </c>
      <c r="KS41" s="74">
        <f t="shared" si="6"/>
        <v>-15.6</v>
      </c>
      <c r="KT41" s="74">
        <f t="shared" si="7"/>
        <v>-6.1</v>
      </c>
      <c r="KU41" s="74">
        <v>8.5</v>
      </c>
      <c r="KV41" s="74">
        <v>14.8</v>
      </c>
      <c r="KW41" s="72">
        <f t="shared" si="2"/>
        <v>0.85</v>
      </c>
      <c r="KX41" s="74">
        <v>1.9</v>
      </c>
      <c r="KZ41" s="74">
        <v>71.400000000000006</v>
      </c>
      <c r="LA41" s="74">
        <v>59.7</v>
      </c>
      <c r="LB41" s="74">
        <v>14.6</v>
      </c>
      <c r="LC41" s="74">
        <v>0.6</v>
      </c>
    </row>
    <row r="42" spans="1:315" ht="16.5" x14ac:dyDescent="0.35">
      <c r="A42" t="s">
        <v>68</v>
      </c>
      <c r="B42">
        <v>0.91500000000000004</v>
      </c>
      <c r="C42" s="11" t="s">
        <v>31</v>
      </c>
      <c r="E42" t="s">
        <v>72</v>
      </c>
      <c r="F42" s="1">
        <f>$B$10*$B$32/$B$13</f>
        <v>0</v>
      </c>
      <c r="G42" s="21" t="s">
        <v>32</v>
      </c>
      <c r="H42" s="9"/>
      <c r="K42" s="2" t="s">
        <v>114</v>
      </c>
      <c r="L42" s="4">
        <f>SUM(T60:T89)</f>
        <v>1071.8</v>
      </c>
      <c r="M42" s="11" t="s">
        <v>113</v>
      </c>
      <c r="N42" s="78" t="s">
        <v>275</v>
      </c>
      <c r="KL42" s="84">
        <f t="shared" si="4"/>
        <v>26704</v>
      </c>
      <c r="KM42">
        <v>1973</v>
      </c>
      <c r="KN42">
        <v>2</v>
      </c>
      <c r="KO42">
        <v>9</v>
      </c>
      <c r="KP42" s="84">
        <f t="shared" si="5"/>
        <v>40</v>
      </c>
      <c r="KQ42" s="74">
        <v>-6.6</v>
      </c>
      <c r="KR42" s="74">
        <v>-15.6</v>
      </c>
      <c r="KS42" s="74">
        <f t="shared" si="6"/>
        <v>-16.100000000000001</v>
      </c>
      <c r="KT42" s="74">
        <f t="shared" si="7"/>
        <v>-5</v>
      </c>
      <c r="KU42" s="74">
        <v>9.9</v>
      </c>
      <c r="KV42" s="74">
        <v>14.8</v>
      </c>
      <c r="KW42" s="72">
        <f t="shared" si="2"/>
        <v>0.78</v>
      </c>
      <c r="KX42" s="74">
        <v>0.6</v>
      </c>
      <c r="KZ42" s="74">
        <v>66.8</v>
      </c>
      <c r="LA42" s="74">
        <v>60.5</v>
      </c>
      <c r="LB42" s="74">
        <v>14.3</v>
      </c>
      <c r="LC42" s="74">
        <v>0.5</v>
      </c>
    </row>
    <row r="43" spans="1:315" ht="16.5" x14ac:dyDescent="0.45">
      <c r="A43" t="s">
        <v>43</v>
      </c>
      <c r="B43" s="4">
        <f>B3</f>
        <v>6.32</v>
      </c>
      <c r="C43" s="11" t="s">
        <v>25</v>
      </c>
      <c r="E43" t="s">
        <v>71</v>
      </c>
      <c r="F43">
        <f>IF(F42&lt;500000, 0.453*(F42^(0.5))*($B$12^(1/3)),(0.037*($F$42^(4/5))-871)*($B$12^(1/3)))</f>
        <v>0</v>
      </c>
      <c r="G43" s="21" t="s">
        <v>32</v>
      </c>
      <c r="H43" s="9"/>
      <c r="KL43" s="84">
        <f t="shared" si="4"/>
        <v>26705</v>
      </c>
      <c r="KM43">
        <v>1973</v>
      </c>
      <c r="KN43">
        <v>2</v>
      </c>
      <c r="KO43">
        <v>10</v>
      </c>
      <c r="KP43" s="84">
        <f t="shared" si="5"/>
        <v>41</v>
      </c>
      <c r="KQ43" s="74">
        <v>-5.3</v>
      </c>
      <c r="KR43" s="74">
        <v>-16.100000000000001</v>
      </c>
      <c r="KS43" s="74">
        <f t="shared" si="6"/>
        <v>-14</v>
      </c>
      <c r="KT43" s="74">
        <f t="shared" si="7"/>
        <v>-6.6</v>
      </c>
      <c r="KU43" s="74">
        <v>10.3</v>
      </c>
      <c r="KV43" s="74">
        <v>15.8</v>
      </c>
      <c r="KW43" s="72">
        <f t="shared" si="2"/>
        <v>0.8</v>
      </c>
      <c r="KX43" s="74">
        <v>1.8</v>
      </c>
      <c r="KZ43" s="74">
        <v>67.599999999999994</v>
      </c>
      <c r="LA43" s="74">
        <v>58.1</v>
      </c>
      <c r="LB43" s="74">
        <v>11.8</v>
      </c>
      <c r="LC43" s="74">
        <v>0.5</v>
      </c>
    </row>
    <row r="44" spans="1:315" ht="16.5" x14ac:dyDescent="0.45">
      <c r="A44" t="s">
        <v>43</v>
      </c>
      <c r="B44">
        <f>273.15+B43</f>
        <v>279.47000000000003</v>
      </c>
      <c r="C44" s="11" t="s">
        <v>92</v>
      </c>
      <c r="E44" t="s">
        <v>23</v>
      </c>
      <c r="F44">
        <f>F43*$B$11/$B$32</f>
        <v>0</v>
      </c>
      <c r="G44" s="11" t="s">
        <v>69</v>
      </c>
      <c r="H44" s="9"/>
      <c r="K44" s="2" t="s">
        <v>115</v>
      </c>
      <c r="L44">
        <f>(L42*L40+L41*L39)/(L41+L42)</f>
        <v>20.277320697430699</v>
      </c>
      <c r="M44" s="11" t="s">
        <v>25</v>
      </c>
      <c r="N44" s="78" t="s">
        <v>275</v>
      </c>
      <c r="KL44" s="84">
        <f t="shared" si="4"/>
        <v>26706</v>
      </c>
      <c r="KM44">
        <v>1973</v>
      </c>
      <c r="KN44">
        <v>2</v>
      </c>
      <c r="KO44">
        <v>11</v>
      </c>
      <c r="KP44" s="84">
        <f t="shared" si="5"/>
        <v>42</v>
      </c>
      <c r="KQ44" s="74">
        <v>-5.0999999999999996</v>
      </c>
      <c r="KR44" s="74">
        <v>-14</v>
      </c>
      <c r="KS44" s="74">
        <f t="shared" si="6"/>
        <v>-15.6</v>
      </c>
      <c r="KT44" s="74">
        <f t="shared" si="7"/>
        <v>-5.3</v>
      </c>
      <c r="KU44" s="74">
        <v>9.3000000000000007</v>
      </c>
      <c r="KV44" s="74">
        <v>14.8</v>
      </c>
      <c r="KW44" s="72">
        <f t="shared" si="2"/>
        <v>0.81</v>
      </c>
      <c r="KX44" s="74">
        <v>1</v>
      </c>
      <c r="KZ44" s="74">
        <v>70.900000000000006</v>
      </c>
      <c r="LA44" s="74">
        <v>61.9</v>
      </c>
      <c r="LB44" s="74">
        <v>14.4</v>
      </c>
      <c r="LC44" s="74">
        <v>0.6</v>
      </c>
    </row>
    <row r="45" spans="1:315" x14ac:dyDescent="0.35">
      <c r="A45" t="s">
        <v>289</v>
      </c>
      <c r="B45">
        <v>1220</v>
      </c>
      <c r="C45" s="11" t="s">
        <v>50</v>
      </c>
      <c r="G45" s="11"/>
      <c r="H45" s="9"/>
      <c r="K45" s="2" t="s">
        <v>116</v>
      </c>
      <c r="L45">
        <f>L44-L40</f>
        <v>-0.104744298419902</v>
      </c>
      <c r="M45" s="11" t="s">
        <v>25</v>
      </c>
      <c r="N45" s="78" t="s">
        <v>275</v>
      </c>
      <c r="KL45" s="84">
        <f t="shared" si="4"/>
        <v>26707</v>
      </c>
      <c r="KM45">
        <v>1973</v>
      </c>
      <c r="KN45">
        <v>2</v>
      </c>
      <c r="KO45">
        <v>12</v>
      </c>
      <c r="KP45" s="84">
        <f t="shared" si="5"/>
        <v>43</v>
      </c>
      <c r="KQ45" s="74">
        <v>-5</v>
      </c>
      <c r="KR45" s="74">
        <v>-15.6</v>
      </c>
      <c r="KS45" s="74">
        <f t="shared" si="6"/>
        <v>-14</v>
      </c>
      <c r="KT45" s="74">
        <f t="shared" si="7"/>
        <v>-5.0999999999999996</v>
      </c>
      <c r="KU45" s="74">
        <v>9.1999999999999993</v>
      </c>
      <c r="KV45" s="74">
        <v>13.8</v>
      </c>
      <c r="KW45" s="72">
        <f t="shared" si="2"/>
        <v>0.79</v>
      </c>
      <c r="KX45" s="74">
        <v>2.2999999999999998</v>
      </c>
      <c r="KZ45" s="74">
        <v>70.2</v>
      </c>
      <c r="LA45" s="74">
        <v>60.7</v>
      </c>
      <c r="LB45" s="74">
        <v>13</v>
      </c>
      <c r="LC45" s="74">
        <v>0.6</v>
      </c>
    </row>
    <row r="46" spans="1:315" x14ac:dyDescent="0.35">
      <c r="A46" s="6" t="s">
        <v>39</v>
      </c>
      <c r="B46" s="7" t="s">
        <v>1</v>
      </c>
      <c r="C46" s="10" t="s">
        <v>24</v>
      </c>
      <c r="E46" s="6" t="s">
        <v>93</v>
      </c>
      <c r="F46" s="7" t="s">
        <v>1</v>
      </c>
      <c r="G46" s="10" t="s">
        <v>24</v>
      </c>
      <c r="K46" s="2" t="s">
        <v>119</v>
      </c>
      <c r="L46">
        <v>15</v>
      </c>
      <c r="M46" s="11" t="s">
        <v>25</v>
      </c>
      <c r="N46" s="78" t="s">
        <v>274</v>
      </c>
      <c r="KL46" s="84">
        <f t="shared" si="4"/>
        <v>26708</v>
      </c>
      <c r="KM46">
        <v>1973</v>
      </c>
      <c r="KN46">
        <v>2</v>
      </c>
      <c r="KO46">
        <v>13</v>
      </c>
      <c r="KP46" s="84">
        <f t="shared" si="5"/>
        <v>44</v>
      </c>
      <c r="KQ46" s="74">
        <v>-4.4000000000000004</v>
      </c>
      <c r="KR46" s="74">
        <v>-14</v>
      </c>
      <c r="KS46" s="74">
        <f t="shared" si="6"/>
        <v>-13.5</v>
      </c>
      <c r="KT46" s="74">
        <f t="shared" si="7"/>
        <v>-5</v>
      </c>
      <c r="KU46" s="74">
        <v>8.8000000000000007</v>
      </c>
      <c r="KV46" s="74">
        <v>16.3</v>
      </c>
      <c r="KW46" s="72">
        <f t="shared" si="2"/>
        <v>0.87</v>
      </c>
      <c r="KX46" s="74">
        <v>3.4</v>
      </c>
      <c r="KZ46" s="74">
        <v>74.400000000000006</v>
      </c>
      <c r="LA46" s="74">
        <v>63.6</v>
      </c>
      <c r="LB46" s="74">
        <v>15.6</v>
      </c>
      <c r="LC46" s="74">
        <v>0.6</v>
      </c>
    </row>
    <row r="47" spans="1:315" ht="16.5" x14ac:dyDescent="0.45">
      <c r="A47" s="3" t="s">
        <v>41</v>
      </c>
      <c r="B47">
        <f>R27</f>
        <v>0.56210000000000004</v>
      </c>
      <c r="C47" s="11" t="s">
        <v>31</v>
      </c>
      <c r="E47" s="3" t="s">
        <v>94</v>
      </c>
      <c r="F47">
        <f>B47</f>
        <v>0.56210000000000004</v>
      </c>
      <c r="G47" s="11" t="s">
        <v>31</v>
      </c>
      <c r="K47" s="2" t="s">
        <v>120</v>
      </c>
      <c r="L47">
        <v>10</v>
      </c>
      <c r="M47" s="11" t="s">
        <v>25</v>
      </c>
      <c r="N47" s="78" t="s">
        <v>274</v>
      </c>
      <c r="KL47" s="84">
        <f t="shared" si="4"/>
        <v>26709</v>
      </c>
      <c r="KM47">
        <v>1973</v>
      </c>
      <c r="KN47">
        <v>2</v>
      </c>
      <c r="KO47">
        <v>14</v>
      </c>
      <c r="KP47" s="84">
        <f t="shared" si="5"/>
        <v>45</v>
      </c>
      <c r="KQ47" s="74">
        <v>-5</v>
      </c>
      <c r="KR47" s="74">
        <v>-13.5</v>
      </c>
      <c r="KS47" s="74">
        <f t="shared" si="6"/>
        <v>-13.8</v>
      </c>
      <c r="KT47" s="74">
        <f t="shared" si="7"/>
        <v>-4.4000000000000004</v>
      </c>
      <c r="KU47" s="74">
        <v>9.6</v>
      </c>
      <c r="KV47" s="74">
        <v>15.4</v>
      </c>
      <c r="KW47" s="72">
        <f t="shared" si="2"/>
        <v>0.82</v>
      </c>
      <c r="KX47" s="74">
        <v>1.7</v>
      </c>
      <c r="KZ47" s="74">
        <v>71</v>
      </c>
      <c r="LA47" s="74">
        <v>61.5</v>
      </c>
      <c r="LB47" s="74">
        <v>14.5</v>
      </c>
      <c r="LC47" s="74">
        <v>0.6</v>
      </c>
    </row>
    <row r="48" spans="1:315" ht="16.5" x14ac:dyDescent="0.45">
      <c r="A48" s="3" t="s">
        <v>40</v>
      </c>
      <c r="B48">
        <f>R28</f>
        <v>1031.912</v>
      </c>
      <c r="C48" s="11" t="s">
        <v>34</v>
      </c>
      <c r="E48" t="s">
        <v>96</v>
      </c>
      <c r="F48">
        <f>334000+F49</f>
        <v>337956.3</v>
      </c>
      <c r="G48" s="11" t="s">
        <v>50</v>
      </c>
      <c r="K48" s="2" t="s">
        <v>121</v>
      </c>
      <c r="L48">
        <v>4.32</v>
      </c>
      <c r="N48" s="78" t="s">
        <v>274</v>
      </c>
      <c r="KL48" s="84">
        <f t="shared" si="4"/>
        <v>26710</v>
      </c>
      <c r="KM48">
        <v>1973</v>
      </c>
      <c r="KN48">
        <v>2</v>
      </c>
      <c r="KO48">
        <v>15</v>
      </c>
      <c r="KP48" s="84">
        <f t="shared" si="5"/>
        <v>46</v>
      </c>
      <c r="KQ48" s="74">
        <v>-3.1</v>
      </c>
      <c r="KR48" s="74">
        <v>-13.8</v>
      </c>
      <c r="KS48" s="74">
        <f t="shared" si="6"/>
        <v>-13.5</v>
      </c>
      <c r="KT48" s="74">
        <f t="shared" si="7"/>
        <v>-5</v>
      </c>
      <c r="KU48" s="74">
        <v>9.5</v>
      </c>
      <c r="KV48" s="74">
        <v>16.899999999999999</v>
      </c>
      <c r="KW48" s="72">
        <f t="shared" si="2"/>
        <v>0.86</v>
      </c>
      <c r="KX48" s="74">
        <v>1.9</v>
      </c>
      <c r="KZ48" s="74">
        <v>73.599999999999994</v>
      </c>
      <c r="LA48" s="74">
        <v>62.2</v>
      </c>
      <c r="LB48" s="74">
        <v>12.8</v>
      </c>
      <c r="LC48" s="74">
        <v>0.7</v>
      </c>
    </row>
    <row r="49" spans="1:315" ht="16.5" x14ac:dyDescent="0.45">
      <c r="A49" t="s">
        <v>48</v>
      </c>
      <c r="B49">
        <f>R29</f>
        <v>3956.3</v>
      </c>
      <c r="C49" s="11" t="s">
        <v>50</v>
      </c>
      <c r="E49" t="s">
        <v>95</v>
      </c>
      <c r="F49">
        <f>B49</f>
        <v>3956.3</v>
      </c>
      <c r="G49" s="11" t="s">
        <v>50</v>
      </c>
      <c r="K49" s="2" t="s">
        <v>110</v>
      </c>
      <c r="L49">
        <f>L46+L47*SIN(2*PI()/365*F79+L48)</f>
        <v>5.6955640723730196</v>
      </c>
      <c r="M49" s="11" t="s">
        <v>25</v>
      </c>
      <c r="N49" s="78" t="s">
        <v>275</v>
      </c>
      <c r="AD49" s="4"/>
      <c r="AE49" s="4"/>
      <c r="AF49" s="4"/>
      <c r="KL49" s="84">
        <f t="shared" si="4"/>
        <v>26711</v>
      </c>
      <c r="KM49">
        <v>1973</v>
      </c>
      <c r="KN49">
        <v>2</v>
      </c>
      <c r="KO49">
        <v>16</v>
      </c>
      <c r="KP49" s="84">
        <f t="shared" si="5"/>
        <v>47</v>
      </c>
      <c r="KQ49" s="74">
        <v>-4.7</v>
      </c>
      <c r="KR49" s="74">
        <v>-13.5</v>
      </c>
      <c r="KS49" s="74">
        <f t="shared" si="6"/>
        <v>-13.7</v>
      </c>
      <c r="KT49" s="74">
        <f t="shared" si="7"/>
        <v>-3.1</v>
      </c>
      <c r="KU49" s="74">
        <v>11.3</v>
      </c>
      <c r="KV49" s="74">
        <v>16</v>
      </c>
      <c r="KW49" s="72">
        <f t="shared" si="2"/>
        <v>0.76</v>
      </c>
      <c r="KX49" s="74">
        <v>1.2</v>
      </c>
      <c r="KZ49" s="74">
        <v>70.5</v>
      </c>
      <c r="LA49" s="74">
        <v>58.4</v>
      </c>
      <c r="LB49" s="74">
        <v>13.9</v>
      </c>
      <c r="LC49" s="74">
        <v>0.6</v>
      </c>
    </row>
    <row r="50" spans="1:315" x14ac:dyDescent="0.35">
      <c r="AD50" s="4"/>
      <c r="AE50" s="4"/>
      <c r="AF50" s="4"/>
      <c r="KL50" s="84">
        <f t="shared" si="4"/>
        <v>26712</v>
      </c>
      <c r="KM50">
        <v>1973</v>
      </c>
      <c r="KN50">
        <v>2</v>
      </c>
      <c r="KO50">
        <v>17</v>
      </c>
      <c r="KP50" s="84">
        <f t="shared" si="5"/>
        <v>48</v>
      </c>
      <c r="KQ50" s="74">
        <v>-4.0999999999999996</v>
      </c>
      <c r="KR50" s="74">
        <v>-13.7</v>
      </c>
      <c r="KS50" s="74">
        <f t="shared" si="6"/>
        <v>-13.2</v>
      </c>
      <c r="KT50" s="74">
        <f t="shared" si="7"/>
        <v>-4.7</v>
      </c>
      <c r="KU50" s="74">
        <v>10.7</v>
      </c>
      <c r="KV50" s="74">
        <v>16.600000000000001</v>
      </c>
      <c r="KW50" s="72">
        <f t="shared" si="2"/>
        <v>0.8</v>
      </c>
      <c r="KX50" s="74">
        <v>1.2</v>
      </c>
      <c r="KZ50" s="74">
        <v>70.900000000000006</v>
      </c>
      <c r="LA50" s="74">
        <v>61.1</v>
      </c>
      <c r="LB50" s="74">
        <v>15.2</v>
      </c>
      <c r="LC50" s="74">
        <v>0.6</v>
      </c>
    </row>
    <row r="51" spans="1:315" s="41" customFormat="1" x14ac:dyDescent="0.3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5"/>
      <c r="AE51" s="15"/>
      <c r="AF51" s="15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KL51" s="84">
        <f t="shared" si="4"/>
        <v>26713</v>
      </c>
      <c r="KM51">
        <v>1973</v>
      </c>
      <c r="KN51">
        <v>2</v>
      </c>
      <c r="KO51">
        <v>18</v>
      </c>
      <c r="KP51" s="84">
        <f t="shared" si="5"/>
        <v>49</v>
      </c>
      <c r="KQ51" s="74">
        <v>-2</v>
      </c>
      <c r="KR51" s="74">
        <v>-13.2</v>
      </c>
      <c r="KS51" s="74">
        <f t="shared" si="6"/>
        <v>-8.9</v>
      </c>
      <c r="KT51" s="74">
        <f t="shared" si="7"/>
        <v>-4.0999999999999996</v>
      </c>
      <c r="KU51" s="74">
        <v>10.1</v>
      </c>
      <c r="KV51" s="74">
        <v>15.6</v>
      </c>
      <c r="KW51" s="72">
        <f t="shared" si="2"/>
        <v>0.8</v>
      </c>
      <c r="KX51" s="74">
        <v>1.4</v>
      </c>
      <c r="KZ51" s="89">
        <v>72.900000000000006</v>
      </c>
      <c r="LA51" s="89">
        <v>63.4</v>
      </c>
      <c r="LB51" s="89">
        <v>13.1</v>
      </c>
      <c r="LC51" s="89">
        <v>0.6</v>
      </c>
    </row>
    <row r="52" spans="1:315" x14ac:dyDescent="0.35">
      <c r="B52" s="4"/>
      <c r="C52" s="4"/>
      <c r="D52" s="13"/>
      <c r="H52" s="4"/>
      <c r="I52" s="72" t="s">
        <v>301</v>
      </c>
      <c r="J52" s="72" t="s">
        <v>168</v>
      </c>
      <c r="K52" s="72" t="s">
        <v>2</v>
      </c>
      <c r="L52" s="4"/>
      <c r="M52" s="72" t="s">
        <v>306</v>
      </c>
      <c r="N52" s="72" t="s">
        <v>150</v>
      </c>
      <c r="O52" s="4" t="s">
        <v>307</v>
      </c>
      <c r="P52" s="4"/>
      <c r="Q52" s="92"/>
      <c r="R52" s="95" t="s">
        <v>319</v>
      </c>
      <c r="S52" s="93">
        <v>0.5</v>
      </c>
      <c r="T52" s="93" t="s">
        <v>42</v>
      </c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KL52" s="84">
        <f t="shared" si="4"/>
        <v>26714</v>
      </c>
      <c r="KM52">
        <v>1973</v>
      </c>
      <c r="KN52">
        <v>2</v>
      </c>
      <c r="KO52">
        <v>19</v>
      </c>
      <c r="KP52" s="84">
        <f t="shared" si="5"/>
        <v>50</v>
      </c>
      <c r="KQ52" s="74">
        <v>0.1</v>
      </c>
      <c r="KR52" s="74">
        <v>-8.9</v>
      </c>
      <c r="KS52" s="74">
        <f t="shared" si="6"/>
        <v>-7.9</v>
      </c>
      <c r="KT52" s="74">
        <f t="shared" si="7"/>
        <v>-2</v>
      </c>
      <c r="KU52" s="74">
        <v>8.5</v>
      </c>
      <c r="KV52" s="74">
        <v>17.8</v>
      </c>
      <c r="KW52" s="72">
        <f t="shared" si="2"/>
        <v>0.9</v>
      </c>
      <c r="KX52" s="74">
        <v>2.5</v>
      </c>
      <c r="KZ52" s="74">
        <v>75.7</v>
      </c>
      <c r="LA52" s="74">
        <v>70.599999999999994</v>
      </c>
      <c r="LB52" s="74">
        <v>13.9</v>
      </c>
      <c r="LC52" s="74">
        <v>0.8</v>
      </c>
    </row>
    <row r="53" spans="1:315" x14ac:dyDescent="0.35">
      <c r="E53" t="s">
        <v>179</v>
      </c>
      <c r="H53" s="49" t="s">
        <v>304</v>
      </c>
      <c r="I53" s="86">
        <v>1973</v>
      </c>
      <c r="J53" s="86">
        <v>1</v>
      </c>
      <c r="K53" s="86">
        <v>1</v>
      </c>
      <c r="M53" s="85">
        <f>DATEVALUE(I53 &amp; "/" &amp; J53 &amp; "/" &amp; K53)</f>
        <v>26665</v>
      </c>
      <c r="N53" s="16">
        <f>DATE(I53,J53,K53)-DATE(I53,1,1)+1</f>
        <v>1</v>
      </c>
      <c r="KL53" s="84">
        <f t="shared" si="4"/>
        <v>26715</v>
      </c>
      <c r="KM53">
        <v>1973</v>
      </c>
      <c r="KN53">
        <v>2</v>
      </c>
      <c r="KO53">
        <v>20</v>
      </c>
      <c r="KP53" s="84">
        <f t="shared" si="5"/>
        <v>51</v>
      </c>
      <c r="KQ53" s="74">
        <v>-0.2</v>
      </c>
      <c r="KR53" s="74">
        <v>-7.9</v>
      </c>
      <c r="KS53" s="74">
        <f t="shared" si="6"/>
        <v>-9</v>
      </c>
      <c r="KT53" s="74">
        <f t="shared" si="7"/>
        <v>0.1</v>
      </c>
      <c r="KU53" s="74">
        <v>9.5</v>
      </c>
      <c r="KV53" s="74">
        <v>18.399999999999999</v>
      </c>
      <c r="KW53" s="72">
        <f t="shared" si="2"/>
        <v>0.88</v>
      </c>
      <c r="KX53" s="74">
        <v>3.1</v>
      </c>
      <c r="KZ53" s="74">
        <v>77.8</v>
      </c>
      <c r="LA53" s="74">
        <v>66.7</v>
      </c>
      <c r="LB53" s="74">
        <v>14.4</v>
      </c>
      <c r="LC53" s="74">
        <v>0.8</v>
      </c>
    </row>
    <row r="54" spans="1:315" x14ac:dyDescent="0.35">
      <c r="E54" s="2" t="s">
        <v>180</v>
      </c>
      <c r="F54" s="93">
        <f>SUM(T60:T89)</f>
        <v>1071.8</v>
      </c>
      <c r="H54" s="49" t="s">
        <v>305</v>
      </c>
      <c r="I54" s="86">
        <v>1975</v>
      </c>
      <c r="J54" s="86">
        <v>12</v>
      </c>
      <c r="K54" s="86">
        <v>31</v>
      </c>
      <c r="M54" s="85">
        <f>DATEVALUE(I54 &amp; "/" &amp; J54 &amp; "/" &amp; K54)</f>
        <v>27759</v>
      </c>
      <c r="N54" s="16">
        <f>DATE(I54,J54,K54)-DATE(I54,1,1)+1</f>
        <v>365</v>
      </c>
      <c r="KL54" s="84">
        <f t="shared" si="4"/>
        <v>26716</v>
      </c>
      <c r="KM54">
        <v>1973</v>
      </c>
      <c r="KN54">
        <v>2</v>
      </c>
      <c r="KO54">
        <v>21</v>
      </c>
      <c r="KP54" s="84">
        <f t="shared" si="5"/>
        <v>52</v>
      </c>
      <c r="KQ54" s="74">
        <v>-0.3</v>
      </c>
      <c r="KR54" s="74">
        <v>-9</v>
      </c>
      <c r="KS54" s="74">
        <f t="shared" si="6"/>
        <v>-10</v>
      </c>
      <c r="KT54" s="74">
        <f t="shared" si="7"/>
        <v>-0.2</v>
      </c>
      <c r="KU54" s="74">
        <v>9.4</v>
      </c>
      <c r="KV54" s="74">
        <v>15.5</v>
      </c>
      <c r="KW54" s="72">
        <f t="shared" si="2"/>
        <v>0.83</v>
      </c>
      <c r="KX54" s="74">
        <v>3.5</v>
      </c>
      <c r="KZ54" s="74">
        <v>79.2</v>
      </c>
      <c r="LA54" s="74">
        <v>66.2</v>
      </c>
      <c r="LB54" s="74">
        <v>14.4</v>
      </c>
      <c r="LC54" s="74">
        <v>0.7</v>
      </c>
    </row>
    <row r="55" spans="1:315" ht="16.5" x14ac:dyDescent="0.45">
      <c r="E55" s="2" t="s">
        <v>73</v>
      </c>
      <c r="F55">
        <f>PI()*((B32)^2)</f>
        <v>592.23074174690703</v>
      </c>
      <c r="H55" s="49" t="s">
        <v>318</v>
      </c>
      <c r="J55" s="91">
        <v>4</v>
      </c>
      <c r="K55" s="91">
        <v>25</v>
      </c>
      <c r="L55" s="90">
        <f>DATE(I57,J57,K57)-DATE(I57,J55,K55)</f>
        <v>-115</v>
      </c>
      <c r="M55" s="90"/>
      <c r="N55" s="90"/>
      <c r="O55" s="90">
        <f>IF(OR(L55=0,L56=0),0,1)</f>
        <v>1</v>
      </c>
      <c r="P55" s="2"/>
      <c r="AN55" s="2"/>
      <c r="KL55" s="84">
        <f t="shared" si="4"/>
        <v>26717</v>
      </c>
      <c r="KM55">
        <v>1973</v>
      </c>
      <c r="KN55">
        <v>2</v>
      </c>
      <c r="KO55">
        <v>22</v>
      </c>
      <c r="KP55" s="84">
        <f t="shared" si="5"/>
        <v>53</v>
      </c>
      <c r="KQ55" s="74">
        <v>-0.7</v>
      </c>
      <c r="KR55" s="74">
        <v>-10</v>
      </c>
      <c r="KS55" s="74">
        <f t="shared" si="6"/>
        <v>-9.9</v>
      </c>
      <c r="KT55" s="74">
        <f t="shared" si="7"/>
        <v>-0.3</v>
      </c>
      <c r="KU55" s="74">
        <v>9.4</v>
      </c>
      <c r="KV55" s="74">
        <v>16.899999999999999</v>
      </c>
      <c r="KW55" s="72">
        <f t="shared" si="2"/>
        <v>0.86</v>
      </c>
      <c r="KX55" s="74">
        <v>2.7</v>
      </c>
      <c r="KZ55" s="74">
        <v>73</v>
      </c>
      <c r="LA55" s="74">
        <v>65.2</v>
      </c>
      <c r="LB55" s="74">
        <v>14.5</v>
      </c>
      <c r="LC55" s="74">
        <v>0.7</v>
      </c>
    </row>
    <row r="56" spans="1:315" x14ac:dyDescent="0.35">
      <c r="E56" s="2"/>
      <c r="J56" s="91">
        <v>10</v>
      </c>
      <c r="K56" s="91">
        <v>7</v>
      </c>
      <c r="L56" s="90">
        <f>DATE(I57,J57,K57)-DATE(I57,J56,K56)</f>
        <v>-280</v>
      </c>
      <c r="M56" s="90"/>
      <c r="N56" s="90"/>
      <c r="O56" s="90"/>
      <c r="P56" s="2"/>
      <c r="AN56" s="2"/>
      <c r="KL56" s="84">
        <f t="shared" si="4"/>
        <v>26718</v>
      </c>
      <c r="KM56">
        <v>1973</v>
      </c>
      <c r="KN56">
        <v>2</v>
      </c>
      <c r="KO56">
        <v>23</v>
      </c>
      <c r="KP56" s="84">
        <f t="shared" si="5"/>
        <v>54</v>
      </c>
      <c r="KQ56" s="74">
        <v>-1.6</v>
      </c>
      <c r="KR56" s="74">
        <v>-9.9</v>
      </c>
      <c r="KS56" s="74">
        <f t="shared" si="6"/>
        <v>-9.8000000000000007</v>
      </c>
      <c r="KT56" s="74">
        <f t="shared" si="7"/>
        <v>-0.7</v>
      </c>
      <c r="KU56" s="74">
        <v>10.8</v>
      </c>
      <c r="KV56" s="74">
        <v>20.2</v>
      </c>
      <c r="KW56" s="72">
        <f t="shared" si="2"/>
        <v>0.87</v>
      </c>
      <c r="KX56" s="74">
        <v>2.8</v>
      </c>
      <c r="KZ56" s="74">
        <v>73.599999999999994</v>
      </c>
      <c r="LA56" s="74">
        <v>60.3</v>
      </c>
      <c r="LB56" s="74">
        <v>14.8</v>
      </c>
      <c r="LC56" s="74">
        <v>0.7</v>
      </c>
    </row>
    <row r="57" spans="1:315" x14ac:dyDescent="0.35">
      <c r="E57" s="2"/>
      <c r="H57" s="49" t="s">
        <v>308</v>
      </c>
      <c r="I57" s="16">
        <f>YEAR(M57)</f>
        <v>1976</v>
      </c>
      <c r="J57" s="16">
        <f>MONTH(M57)</f>
        <v>1</v>
      </c>
      <c r="K57" s="16">
        <f>DAY(M57)</f>
        <v>1</v>
      </c>
      <c r="L57" s="16"/>
      <c r="M57" s="85">
        <v>27760</v>
      </c>
      <c r="N57" s="16">
        <f>DATE(I57,J57,K57)-DATE(I57,1,1)+1</f>
        <v>1</v>
      </c>
      <c r="P57" s="2"/>
      <c r="AN57" s="2"/>
      <c r="KL57" s="84">
        <f t="shared" si="4"/>
        <v>26719</v>
      </c>
      <c r="KM57">
        <v>1973</v>
      </c>
      <c r="KN57">
        <v>2</v>
      </c>
      <c r="KO57">
        <v>24</v>
      </c>
      <c r="KP57" s="84">
        <f t="shared" si="5"/>
        <v>55</v>
      </c>
      <c r="KQ57" s="74">
        <v>-1.9</v>
      </c>
      <c r="KR57" s="74">
        <v>-9.8000000000000007</v>
      </c>
      <c r="KS57" s="74">
        <f t="shared" si="6"/>
        <v>-11.8</v>
      </c>
      <c r="KT57" s="74">
        <f t="shared" si="7"/>
        <v>-1.6</v>
      </c>
      <c r="KU57" s="74">
        <v>11.1</v>
      </c>
      <c r="KV57" s="74">
        <v>20</v>
      </c>
      <c r="KW57" s="72">
        <f t="shared" si="2"/>
        <v>0.86</v>
      </c>
      <c r="KX57" s="74">
        <v>2</v>
      </c>
      <c r="KZ57" s="74">
        <v>76.2</v>
      </c>
      <c r="LA57" s="74">
        <v>66.7</v>
      </c>
      <c r="LB57" s="74">
        <v>14.9</v>
      </c>
      <c r="LC57" s="74">
        <v>0.7</v>
      </c>
    </row>
    <row r="58" spans="1:315" x14ac:dyDescent="0.35">
      <c r="E58" s="2" t="s">
        <v>46</v>
      </c>
      <c r="F58">
        <f>F60^(1/(F59/2-1))-1</f>
        <v>5.0756638653219402E-2</v>
      </c>
      <c r="P58" s="2"/>
      <c r="KL58" s="84">
        <f t="shared" si="4"/>
        <v>26720</v>
      </c>
      <c r="KM58">
        <v>1973</v>
      </c>
      <c r="KN58">
        <v>2</v>
      </c>
      <c r="KO58">
        <v>25</v>
      </c>
      <c r="KP58" s="84">
        <f t="shared" si="5"/>
        <v>56</v>
      </c>
      <c r="KQ58" s="74">
        <v>-3.4</v>
      </c>
      <c r="KR58" s="74">
        <v>-11.8</v>
      </c>
      <c r="KS58" s="74">
        <f t="shared" si="6"/>
        <v>-12.1</v>
      </c>
      <c r="KT58" s="74">
        <f t="shared" si="7"/>
        <v>-1.9</v>
      </c>
      <c r="KU58" s="74">
        <v>11.2</v>
      </c>
      <c r="KV58" s="74">
        <v>19.100000000000001</v>
      </c>
      <c r="KW58" s="72">
        <f t="shared" si="2"/>
        <v>0.84</v>
      </c>
      <c r="KX58" s="74">
        <v>0.7</v>
      </c>
      <c r="KZ58" s="74">
        <v>73.2</v>
      </c>
      <c r="LA58" s="74">
        <v>61</v>
      </c>
      <c r="LB58" s="74">
        <v>15.4</v>
      </c>
      <c r="LC58" s="74">
        <v>0.5</v>
      </c>
    </row>
    <row r="59" spans="1:315" ht="16.5" x14ac:dyDescent="0.45">
      <c r="E59" s="2" t="s">
        <v>47</v>
      </c>
      <c r="F59">
        <f>P89</f>
        <v>30</v>
      </c>
      <c r="J59" s="16" t="s">
        <v>79</v>
      </c>
      <c r="K59" s="16" t="s">
        <v>78</v>
      </c>
      <c r="L59" s="16" t="s">
        <v>77</v>
      </c>
      <c r="M59" s="16" t="s">
        <v>76</v>
      </c>
      <c r="N59" s="16" t="s">
        <v>75</v>
      </c>
      <c r="O59" s="16" t="s">
        <v>74</v>
      </c>
      <c r="P59" s="11" t="s">
        <v>45</v>
      </c>
      <c r="Q59" s="3" t="s">
        <v>191</v>
      </c>
      <c r="R59" s="16" t="s">
        <v>230</v>
      </c>
      <c r="S59" t="str">
        <f>P59</f>
        <v>n</v>
      </c>
      <c r="T59" t="s">
        <v>192</v>
      </c>
      <c r="U59" t="s">
        <v>184</v>
      </c>
      <c r="V59" t="str">
        <f>E53</f>
        <v>Constants - (Δt)/(ρ*V)</v>
      </c>
      <c r="KL59" s="84">
        <f t="shared" si="4"/>
        <v>26721</v>
      </c>
      <c r="KM59">
        <v>1973</v>
      </c>
      <c r="KN59">
        <v>2</v>
      </c>
      <c r="KO59">
        <v>26</v>
      </c>
      <c r="KP59" s="84">
        <f t="shared" si="5"/>
        <v>57</v>
      </c>
      <c r="KQ59" s="74">
        <v>-2.2999999999999998</v>
      </c>
      <c r="KR59" s="74">
        <v>-12.1</v>
      </c>
      <c r="KS59" s="74">
        <f t="shared" si="6"/>
        <v>-10.7</v>
      </c>
      <c r="KT59" s="74">
        <f t="shared" si="7"/>
        <v>-3.4</v>
      </c>
      <c r="KU59" s="74">
        <v>12.4</v>
      </c>
      <c r="KV59" s="74">
        <v>17</v>
      </c>
      <c r="KW59" s="72">
        <f t="shared" si="2"/>
        <v>0.74</v>
      </c>
      <c r="KX59" s="74">
        <v>0.7</v>
      </c>
      <c r="KZ59" s="74">
        <v>69.3</v>
      </c>
      <c r="LA59" s="74">
        <v>57.3</v>
      </c>
      <c r="LB59" s="74">
        <v>14.5</v>
      </c>
      <c r="LC59" s="74">
        <v>0.5</v>
      </c>
    </row>
    <row r="60" spans="1:315" x14ac:dyDescent="0.35">
      <c r="E60" s="2" t="s">
        <v>102</v>
      </c>
      <c r="F60">
        <v>2</v>
      </c>
      <c r="J60" s="75">
        <v>0</v>
      </c>
      <c r="K60" s="75">
        <f t="shared" ref="K60:K88" si="8">ABS(O60-O61)</f>
        <v>4.2700000000000002E-2</v>
      </c>
      <c r="L60" s="75">
        <v>0</v>
      </c>
      <c r="M60" s="75">
        <f>($B$31/2)/(SERIESSUM((1+$F$58),0,1,{1,1,1,1,1,1,1,1,1,1,1,1,1,1,1}))</f>
        <v>4.1700000000000001E-2</v>
      </c>
      <c r="N60" s="75">
        <f t="shared" ref="N60:N74" si="9">((1+$F$58)^(P60-1))*$M$60</f>
        <v>4.1700000000000001E-2</v>
      </c>
      <c r="O60" s="75">
        <f>(L60+M60)/2</f>
        <v>2.0899999999999998E-2</v>
      </c>
      <c r="P60">
        <v>1</v>
      </c>
      <c r="Q60" s="97">
        <v>272.69</v>
      </c>
      <c r="R60">
        <v>272.69</v>
      </c>
      <c r="S60">
        <f t="shared" ref="S60:S89" si="10">P60</f>
        <v>1</v>
      </c>
      <c r="T60" s="4">
        <f t="shared" ref="T60:T89" si="11">F$55*$N60</f>
        <v>24.7</v>
      </c>
      <c r="U60">
        <f t="shared" ref="U60:U89" si="12">T60*Q60</f>
        <v>6735.4430000000002</v>
      </c>
      <c r="V60" s="98">
        <f t="shared" ref="V60:V89" si="13">$F$62/($B$48*(F$55*$N60))</f>
        <v>1.1772039999999999E-2</v>
      </c>
      <c r="W60" s="41"/>
      <c r="X60" s="104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KL60" s="84">
        <f t="shared" si="4"/>
        <v>26722</v>
      </c>
      <c r="KM60">
        <v>1973</v>
      </c>
      <c r="KN60">
        <v>2</v>
      </c>
      <c r="KO60">
        <v>27</v>
      </c>
      <c r="KP60" s="84">
        <f t="shared" si="5"/>
        <v>58</v>
      </c>
      <c r="KQ60" s="74">
        <v>-0.8</v>
      </c>
      <c r="KR60" s="74">
        <v>-10.7</v>
      </c>
      <c r="KS60" s="74">
        <f t="shared" si="6"/>
        <v>-11.1</v>
      </c>
      <c r="KT60" s="74">
        <f t="shared" si="7"/>
        <v>-2.2999999999999998</v>
      </c>
      <c r="KU60" s="74">
        <v>11.6</v>
      </c>
      <c r="KV60" s="74">
        <v>17.600000000000001</v>
      </c>
      <c r="KW60" s="72">
        <f t="shared" si="2"/>
        <v>0.79</v>
      </c>
      <c r="KX60" s="74">
        <v>1.2</v>
      </c>
      <c r="KZ60" s="74">
        <v>71.400000000000006</v>
      </c>
      <c r="LA60" s="74">
        <v>60.7</v>
      </c>
      <c r="LB60" s="74">
        <v>14.7</v>
      </c>
      <c r="LC60" s="74">
        <v>0.6</v>
      </c>
    </row>
    <row r="61" spans="1:315" x14ac:dyDescent="0.35">
      <c r="J61" s="75">
        <f>ABS(O60-O61)</f>
        <v>4.2700000000000002E-2</v>
      </c>
      <c r="K61" s="75">
        <f t="shared" si="8"/>
        <v>4.4900000000000002E-2</v>
      </c>
      <c r="L61" s="75">
        <f>M60</f>
        <v>4.1700000000000001E-2</v>
      </c>
      <c r="M61" s="75">
        <f t="shared" ref="M61:M89" si="14">M60+N61</f>
        <v>8.5500000000000007E-2</v>
      </c>
      <c r="N61" s="75">
        <f t="shared" si="9"/>
        <v>4.3799999999999999E-2</v>
      </c>
      <c r="O61" s="75">
        <f>(L61+M61)/2</f>
        <v>6.3600000000000004E-2</v>
      </c>
      <c r="P61">
        <f t="shared" ref="P61:P89" si="15">P60+1</f>
        <v>2</v>
      </c>
      <c r="Q61" s="97">
        <v>274.45</v>
      </c>
      <c r="R61">
        <v>274.45</v>
      </c>
      <c r="S61">
        <f t="shared" si="10"/>
        <v>2</v>
      </c>
      <c r="T61" s="4">
        <f t="shared" si="11"/>
        <v>25.94</v>
      </c>
      <c r="U61">
        <f t="shared" si="12"/>
        <v>7119.2330000000002</v>
      </c>
      <c r="V61" s="41">
        <f>$F$62/($B$48*(F$55*$N61))</f>
        <v>1.12076235263116E-2</v>
      </c>
      <c r="W61" s="41"/>
      <c r="X61" s="104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KL61" s="84">
        <f t="shared" si="4"/>
        <v>26723</v>
      </c>
      <c r="KM61">
        <v>1973</v>
      </c>
      <c r="KN61">
        <v>2</v>
      </c>
      <c r="KO61">
        <v>28</v>
      </c>
      <c r="KP61" s="84">
        <f t="shared" si="5"/>
        <v>59</v>
      </c>
      <c r="KQ61" s="74">
        <v>-1.2</v>
      </c>
      <c r="KR61" s="74">
        <v>-11.1</v>
      </c>
      <c r="KS61" s="74">
        <f t="shared" si="6"/>
        <v>-9.1999999999999993</v>
      </c>
      <c r="KT61" s="74">
        <f t="shared" si="7"/>
        <v>-0.8</v>
      </c>
      <c r="KU61" s="74">
        <v>11.5</v>
      </c>
      <c r="KV61" s="74">
        <v>19</v>
      </c>
      <c r="KW61" s="72">
        <f t="shared" si="2"/>
        <v>0.83</v>
      </c>
      <c r="KX61" s="74">
        <v>2.7</v>
      </c>
      <c r="KZ61" s="74">
        <v>72</v>
      </c>
      <c r="LA61" s="74">
        <v>60</v>
      </c>
      <c r="LB61" s="74">
        <v>12.9</v>
      </c>
      <c r="LC61" s="74">
        <v>0.7</v>
      </c>
    </row>
    <row r="62" spans="1:315" x14ac:dyDescent="0.35">
      <c r="E62" t="s">
        <v>49</v>
      </c>
      <c r="F62">
        <v>300</v>
      </c>
      <c r="J62" s="75">
        <f t="shared" ref="J62:J89" si="16">ABS(O61-O62)</f>
        <v>4.4900000000000002E-2</v>
      </c>
      <c r="K62" s="75">
        <f t="shared" si="8"/>
        <v>4.7199999999999999E-2</v>
      </c>
      <c r="L62" s="75">
        <f t="shared" ref="L62:L89" si="17">M61</f>
        <v>8.5500000000000007E-2</v>
      </c>
      <c r="M62" s="75">
        <f t="shared" si="14"/>
        <v>0.13150000000000001</v>
      </c>
      <c r="N62" s="75">
        <f t="shared" si="9"/>
        <v>4.5999999999999999E-2</v>
      </c>
      <c r="O62" s="75">
        <f>(L62+M62)/2</f>
        <v>0.1085</v>
      </c>
      <c r="P62">
        <f t="shared" si="15"/>
        <v>3</v>
      </c>
      <c r="Q62" s="97">
        <v>276.04000000000002</v>
      </c>
      <c r="R62">
        <v>276.04000000000002</v>
      </c>
      <c r="S62">
        <f t="shared" si="10"/>
        <v>3</v>
      </c>
      <c r="T62" s="4">
        <f t="shared" si="11"/>
        <v>27.24</v>
      </c>
      <c r="U62">
        <f t="shared" si="12"/>
        <v>7519.3296</v>
      </c>
      <c r="V62" s="41">
        <f t="shared" si="13"/>
        <v>1.0671606748966301E-2</v>
      </c>
      <c r="W62" s="41"/>
      <c r="X62" s="104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KL62" s="84">
        <f t="shared" si="4"/>
        <v>26724</v>
      </c>
      <c r="KM62">
        <v>1973</v>
      </c>
      <c r="KN62">
        <v>3</v>
      </c>
      <c r="KO62">
        <v>1</v>
      </c>
      <c r="KP62" s="84">
        <f t="shared" si="5"/>
        <v>60</v>
      </c>
      <c r="KQ62" s="74">
        <v>-1.3</v>
      </c>
      <c r="KR62" s="74">
        <v>-9.1999999999999993</v>
      </c>
      <c r="KS62" s="74">
        <f t="shared" si="6"/>
        <v>-9.6</v>
      </c>
      <c r="KT62" s="74">
        <f t="shared" si="7"/>
        <v>-1.2</v>
      </c>
      <c r="KU62" s="74">
        <v>11.4</v>
      </c>
      <c r="KV62" s="74">
        <v>21.6</v>
      </c>
      <c r="KW62" s="72">
        <f t="shared" si="2"/>
        <v>0.88</v>
      </c>
      <c r="KX62" s="74">
        <v>3.2</v>
      </c>
      <c r="KZ62" s="74">
        <v>75.400000000000006</v>
      </c>
      <c r="LA62" s="74">
        <v>65.5</v>
      </c>
      <c r="LB62" s="74">
        <v>15.8</v>
      </c>
      <c r="LC62" s="74">
        <v>0.7</v>
      </c>
    </row>
    <row r="63" spans="1:315" x14ac:dyDescent="0.35">
      <c r="J63" s="75">
        <f t="shared" si="16"/>
        <v>4.7199999999999999E-2</v>
      </c>
      <c r="K63" s="75">
        <f t="shared" si="8"/>
        <v>4.9599999999999998E-2</v>
      </c>
      <c r="L63" s="75">
        <f t="shared" si="17"/>
        <v>0.13150000000000001</v>
      </c>
      <c r="M63" s="75">
        <f t="shared" si="14"/>
        <v>0.1799</v>
      </c>
      <c r="N63" s="75">
        <f t="shared" si="9"/>
        <v>4.8399999999999999E-2</v>
      </c>
      <c r="O63" s="75">
        <f t="shared" ref="O63:O89" si="18">(L63+M63)/2</f>
        <v>0.15570000000000001</v>
      </c>
      <c r="P63">
        <f t="shared" si="15"/>
        <v>4</v>
      </c>
      <c r="Q63" s="97">
        <v>277.45999999999998</v>
      </c>
      <c r="R63">
        <v>277.45999999999998</v>
      </c>
      <c r="S63">
        <f t="shared" si="10"/>
        <v>4</v>
      </c>
      <c r="T63" s="4">
        <f t="shared" si="11"/>
        <v>28.66</v>
      </c>
      <c r="U63">
        <f t="shared" si="12"/>
        <v>7952.0036</v>
      </c>
      <c r="V63" s="41">
        <f t="shared" si="13"/>
        <v>1.0142436166372899E-2</v>
      </c>
      <c r="W63" s="41"/>
      <c r="X63" s="104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KL63" s="84">
        <f t="shared" si="4"/>
        <v>26725</v>
      </c>
      <c r="KM63">
        <v>1973</v>
      </c>
      <c r="KN63">
        <v>3</v>
      </c>
      <c r="KO63">
        <v>2</v>
      </c>
      <c r="KP63" s="84">
        <f t="shared" si="5"/>
        <v>61</v>
      </c>
      <c r="KQ63" s="74">
        <v>-1.6</v>
      </c>
      <c r="KR63" s="74">
        <v>-9.6</v>
      </c>
      <c r="KS63" s="74">
        <f t="shared" si="6"/>
        <v>-11.6</v>
      </c>
      <c r="KT63" s="74">
        <f t="shared" si="7"/>
        <v>-1.3</v>
      </c>
      <c r="KU63" s="74">
        <v>11.5</v>
      </c>
      <c r="KV63" s="74">
        <v>17.899999999999999</v>
      </c>
      <c r="KW63" s="72">
        <f t="shared" si="2"/>
        <v>0.8</v>
      </c>
      <c r="KX63" s="74">
        <v>1.1000000000000001</v>
      </c>
      <c r="KZ63" s="74">
        <v>76.5</v>
      </c>
      <c r="LA63" s="74">
        <v>62.9</v>
      </c>
      <c r="LB63" s="74">
        <v>14.8</v>
      </c>
      <c r="LC63" s="74">
        <v>0.7</v>
      </c>
    </row>
    <row r="64" spans="1:315" x14ac:dyDescent="0.35">
      <c r="E64" s="23" t="s">
        <v>81</v>
      </c>
      <c r="J64" s="75">
        <f t="shared" si="16"/>
        <v>4.9599999999999998E-2</v>
      </c>
      <c r="K64" s="75">
        <f t="shared" si="8"/>
        <v>5.21E-2</v>
      </c>
      <c r="L64" s="75">
        <f t="shared" si="17"/>
        <v>0.1799</v>
      </c>
      <c r="M64" s="75">
        <f t="shared" si="14"/>
        <v>0.23069999999999999</v>
      </c>
      <c r="N64" s="75">
        <f t="shared" si="9"/>
        <v>5.0799999999999998E-2</v>
      </c>
      <c r="O64" s="75">
        <f t="shared" si="18"/>
        <v>0.20530000000000001</v>
      </c>
      <c r="P64">
        <f t="shared" si="15"/>
        <v>5</v>
      </c>
      <c r="Q64" s="97">
        <v>278.75</v>
      </c>
      <c r="R64">
        <v>278.75</v>
      </c>
      <c r="S64">
        <f t="shared" si="10"/>
        <v>5</v>
      </c>
      <c r="T64" s="4">
        <f t="shared" si="11"/>
        <v>30.09</v>
      </c>
      <c r="U64">
        <f t="shared" si="12"/>
        <v>8387.5874999999996</v>
      </c>
      <c r="V64" s="41">
        <f t="shared" si="13"/>
        <v>9.6632659537883407E-3</v>
      </c>
      <c r="W64" s="41"/>
      <c r="X64" s="104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KL64" s="84">
        <f t="shared" si="4"/>
        <v>26726</v>
      </c>
      <c r="KM64">
        <v>1973</v>
      </c>
      <c r="KN64">
        <v>3</v>
      </c>
      <c r="KO64">
        <v>3</v>
      </c>
      <c r="KP64" s="84">
        <f t="shared" si="5"/>
        <v>62</v>
      </c>
      <c r="KQ64" s="74">
        <v>-2.7</v>
      </c>
      <c r="KR64" s="74">
        <v>-11.6</v>
      </c>
      <c r="KS64" s="74">
        <f t="shared" si="6"/>
        <v>-10.7</v>
      </c>
      <c r="KT64" s="74">
        <f t="shared" si="7"/>
        <v>-1.6</v>
      </c>
      <c r="KU64" s="74">
        <v>11.3</v>
      </c>
      <c r="KV64" s="74">
        <v>18.5</v>
      </c>
      <c r="KW64" s="72">
        <f t="shared" si="2"/>
        <v>0.83</v>
      </c>
      <c r="KX64" s="74">
        <v>3</v>
      </c>
      <c r="KZ64" s="74">
        <v>69.400000000000006</v>
      </c>
      <c r="LA64" s="74">
        <v>59</v>
      </c>
      <c r="LB64" s="74">
        <v>15</v>
      </c>
      <c r="LC64" s="74">
        <v>0.7</v>
      </c>
    </row>
    <row r="65" spans="5:315" x14ac:dyDescent="0.35">
      <c r="E65" s="2" t="s">
        <v>2</v>
      </c>
      <c r="F65">
        <f>N53</f>
        <v>1</v>
      </c>
      <c r="J65" s="75">
        <f t="shared" si="16"/>
        <v>5.21E-2</v>
      </c>
      <c r="K65" s="75">
        <f t="shared" si="8"/>
        <v>5.4800000000000001E-2</v>
      </c>
      <c r="L65" s="75">
        <f t="shared" si="17"/>
        <v>0.23069999999999999</v>
      </c>
      <c r="M65" s="75">
        <f t="shared" si="14"/>
        <v>0.28410000000000002</v>
      </c>
      <c r="N65" s="75">
        <f t="shared" si="9"/>
        <v>5.3400000000000003E-2</v>
      </c>
      <c r="O65" s="75">
        <f t="shared" si="18"/>
        <v>0.25740000000000002</v>
      </c>
      <c r="P65">
        <f t="shared" si="15"/>
        <v>6</v>
      </c>
      <c r="Q65" s="97">
        <v>279.92</v>
      </c>
      <c r="R65">
        <v>279.92</v>
      </c>
      <c r="S65">
        <f t="shared" si="10"/>
        <v>6</v>
      </c>
      <c r="T65" s="4">
        <f t="shared" si="11"/>
        <v>31.63</v>
      </c>
      <c r="U65">
        <f t="shared" si="12"/>
        <v>8853.8696</v>
      </c>
      <c r="V65" s="41">
        <f t="shared" si="13"/>
        <v>9.1927698586600701E-3</v>
      </c>
      <c r="W65" s="41"/>
      <c r="X65" s="104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KL65" s="84">
        <f t="shared" si="4"/>
        <v>26727</v>
      </c>
      <c r="KM65">
        <v>1973</v>
      </c>
      <c r="KN65">
        <v>3</v>
      </c>
      <c r="KO65">
        <v>4</v>
      </c>
      <c r="KP65" s="84">
        <f t="shared" si="5"/>
        <v>63</v>
      </c>
      <c r="KQ65" s="74">
        <v>-1.6</v>
      </c>
      <c r="KR65" s="74">
        <v>-10.7</v>
      </c>
      <c r="KS65" s="74">
        <f t="shared" si="6"/>
        <v>-10.1</v>
      </c>
      <c r="KT65" s="74">
        <f t="shared" si="7"/>
        <v>-2.7</v>
      </c>
      <c r="KU65" s="74">
        <v>11.3</v>
      </c>
      <c r="KV65" s="74">
        <v>18.899999999999999</v>
      </c>
      <c r="KW65" s="72">
        <f t="shared" si="2"/>
        <v>0.83</v>
      </c>
      <c r="KX65" s="74">
        <v>4.0999999999999996</v>
      </c>
      <c r="KZ65" s="74">
        <v>73.900000000000006</v>
      </c>
      <c r="LA65" s="74">
        <v>65</v>
      </c>
      <c r="LB65" s="74">
        <v>15.7</v>
      </c>
      <c r="LC65" s="74">
        <v>0.7</v>
      </c>
    </row>
    <row r="66" spans="5:315" x14ac:dyDescent="0.35">
      <c r="E66" s="2" t="s">
        <v>80</v>
      </c>
      <c r="F66">
        <v>0</v>
      </c>
      <c r="J66" s="75">
        <f t="shared" si="16"/>
        <v>5.4800000000000001E-2</v>
      </c>
      <c r="K66" s="75">
        <f t="shared" si="8"/>
        <v>5.7500000000000002E-2</v>
      </c>
      <c r="L66" s="75">
        <f t="shared" si="17"/>
        <v>0.28410000000000002</v>
      </c>
      <c r="M66" s="75">
        <f t="shared" si="14"/>
        <v>0.3402</v>
      </c>
      <c r="N66" s="75">
        <f t="shared" si="9"/>
        <v>5.6099999999999997E-2</v>
      </c>
      <c r="O66" s="75">
        <f t="shared" si="18"/>
        <v>0.31219999999999998</v>
      </c>
      <c r="P66">
        <f t="shared" si="15"/>
        <v>7</v>
      </c>
      <c r="Q66" s="97">
        <v>281.01</v>
      </c>
      <c r="R66">
        <v>281.01</v>
      </c>
      <c r="S66">
        <f t="shared" si="10"/>
        <v>7</v>
      </c>
      <c r="T66" s="4">
        <f t="shared" si="11"/>
        <v>33.22</v>
      </c>
      <c r="U66">
        <f t="shared" si="12"/>
        <v>9335.1522000000004</v>
      </c>
      <c r="V66" s="41">
        <f t="shared" si="13"/>
        <v>8.7503370847138596E-3</v>
      </c>
      <c r="W66" s="41"/>
      <c r="X66" s="104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KL66" s="84">
        <f t="shared" si="4"/>
        <v>26728</v>
      </c>
      <c r="KM66">
        <v>1973</v>
      </c>
      <c r="KN66">
        <v>3</v>
      </c>
      <c r="KO66">
        <v>5</v>
      </c>
      <c r="KP66" s="84">
        <f t="shared" si="5"/>
        <v>64</v>
      </c>
      <c r="KQ66" s="74">
        <v>-0.9</v>
      </c>
      <c r="KR66" s="74">
        <v>-10.1</v>
      </c>
      <c r="KS66" s="74">
        <f t="shared" si="6"/>
        <v>-9.1999999999999993</v>
      </c>
      <c r="KT66" s="74">
        <f t="shared" si="7"/>
        <v>-1.6</v>
      </c>
      <c r="KU66" s="74">
        <v>13.4</v>
      </c>
      <c r="KV66" s="74">
        <v>19.600000000000001</v>
      </c>
      <c r="KW66" s="72">
        <f t="shared" si="2"/>
        <v>0.77</v>
      </c>
      <c r="KX66" s="74">
        <v>1.8</v>
      </c>
      <c r="KZ66" s="74">
        <v>75.099999999999994</v>
      </c>
      <c r="LA66" s="74">
        <v>60.3</v>
      </c>
      <c r="LB66" s="74">
        <v>14.2</v>
      </c>
      <c r="LC66" s="74">
        <v>0.6</v>
      </c>
    </row>
    <row r="67" spans="5:315" x14ac:dyDescent="0.35">
      <c r="E67" s="2" t="s">
        <v>52</v>
      </c>
      <c r="F67">
        <f>(F65-1)*24*60*60+F66*60*60</f>
        <v>0</v>
      </c>
      <c r="J67" s="75">
        <f t="shared" si="16"/>
        <v>5.7500000000000002E-2</v>
      </c>
      <c r="K67" s="75">
        <f t="shared" si="8"/>
        <v>6.0499999999999998E-2</v>
      </c>
      <c r="L67" s="75">
        <f t="shared" si="17"/>
        <v>0.3402</v>
      </c>
      <c r="M67" s="75">
        <f t="shared" si="14"/>
        <v>0.3992</v>
      </c>
      <c r="N67" s="75">
        <f t="shared" si="9"/>
        <v>5.8999999999999997E-2</v>
      </c>
      <c r="O67" s="75">
        <f t="shared" si="18"/>
        <v>0.36969999999999997</v>
      </c>
      <c r="P67">
        <f t="shared" si="15"/>
        <v>8</v>
      </c>
      <c r="Q67" s="97">
        <v>282.08</v>
      </c>
      <c r="R67">
        <v>282.08</v>
      </c>
      <c r="S67">
        <f t="shared" si="10"/>
        <v>8</v>
      </c>
      <c r="T67" s="4">
        <f t="shared" si="11"/>
        <v>34.94</v>
      </c>
      <c r="U67">
        <f t="shared" si="12"/>
        <v>9855.8752000000004</v>
      </c>
      <c r="V67" s="41">
        <f t="shared" si="13"/>
        <v>8.32023577038047E-3</v>
      </c>
      <c r="W67" s="41"/>
      <c r="X67" s="104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KL67" s="84">
        <f t="shared" si="4"/>
        <v>26729</v>
      </c>
      <c r="KM67">
        <v>1973</v>
      </c>
      <c r="KN67">
        <v>3</v>
      </c>
      <c r="KO67">
        <v>6</v>
      </c>
      <c r="KP67" s="84">
        <f t="shared" si="5"/>
        <v>65</v>
      </c>
      <c r="KQ67" s="74">
        <v>0.1</v>
      </c>
      <c r="KR67" s="74">
        <v>-9.1999999999999993</v>
      </c>
      <c r="KS67" s="74">
        <f t="shared" si="6"/>
        <v>-8.3000000000000007</v>
      </c>
      <c r="KT67" s="74">
        <f t="shared" si="7"/>
        <v>-0.9</v>
      </c>
      <c r="KU67" s="74">
        <v>12.1</v>
      </c>
      <c r="KV67" s="74">
        <v>19.3</v>
      </c>
      <c r="KW67" s="72">
        <f t="shared" si="2"/>
        <v>0.81</v>
      </c>
      <c r="KX67" s="74">
        <v>1.9</v>
      </c>
      <c r="KZ67" s="74">
        <v>76.5</v>
      </c>
      <c r="LA67" s="74">
        <v>65.3</v>
      </c>
      <c r="LB67" s="74">
        <v>13.2</v>
      </c>
      <c r="LC67" s="74">
        <v>0.7</v>
      </c>
    </row>
    <row r="68" spans="5:315" x14ac:dyDescent="0.35">
      <c r="E68" s="2" t="s">
        <v>118</v>
      </c>
      <c r="F68" s="4">
        <f>$F$292+273.15</f>
        <v>273.14999999999998</v>
      </c>
      <c r="G68" s="11" t="s">
        <v>92</v>
      </c>
      <c r="J68" s="75">
        <f t="shared" si="16"/>
        <v>6.0499999999999998E-2</v>
      </c>
      <c r="K68" s="75">
        <f t="shared" si="8"/>
        <v>6.3600000000000004E-2</v>
      </c>
      <c r="L68" s="75">
        <f t="shared" si="17"/>
        <v>0.3992</v>
      </c>
      <c r="M68" s="75">
        <f t="shared" si="14"/>
        <v>0.4612</v>
      </c>
      <c r="N68" s="75">
        <f t="shared" si="9"/>
        <v>6.2E-2</v>
      </c>
      <c r="O68" s="75">
        <f t="shared" si="18"/>
        <v>0.43020000000000003</v>
      </c>
      <c r="P68">
        <f t="shared" si="15"/>
        <v>9</v>
      </c>
      <c r="Q68" s="97">
        <v>283.16000000000003</v>
      </c>
      <c r="R68">
        <v>283.16000000000003</v>
      </c>
      <c r="S68">
        <f t="shared" si="10"/>
        <v>9</v>
      </c>
      <c r="T68" s="4">
        <f t="shared" si="11"/>
        <v>36.72</v>
      </c>
      <c r="U68">
        <f t="shared" si="12"/>
        <v>10397.635200000001</v>
      </c>
      <c r="V68" s="41">
        <f t="shared" si="13"/>
        <v>7.9176437169749606E-3</v>
      </c>
      <c r="W68" s="41"/>
      <c r="X68" s="104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KL68" s="84">
        <f t="shared" si="4"/>
        <v>26730</v>
      </c>
      <c r="KM68">
        <v>1973</v>
      </c>
      <c r="KN68">
        <v>3</v>
      </c>
      <c r="KO68">
        <v>7</v>
      </c>
      <c r="KP68" s="84">
        <f t="shared" si="5"/>
        <v>66</v>
      </c>
      <c r="KQ68" s="74">
        <v>-0.2</v>
      </c>
      <c r="KR68" s="74">
        <v>-8.3000000000000007</v>
      </c>
      <c r="KS68" s="74">
        <f t="shared" si="6"/>
        <v>-9</v>
      </c>
      <c r="KT68" s="74">
        <f t="shared" si="7"/>
        <v>0.1</v>
      </c>
      <c r="KU68" s="74">
        <v>12.4</v>
      </c>
      <c r="KV68" s="74">
        <v>18.7</v>
      </c>
      <c r="KW68" s="72">
        <f t="shared" ref="KW68:KW131" si="19">MIN(IF(KU68&lt;KV68,((1-KU68/KV68)/0.72)^(1/3.2),0),1)</f>
        <v>0.79</v>
      </c>
      <c r="KX68" s="74">
        <v>1.5</v>
      </c>
      <c r="KZ68" s="74">
        <v>74.2</v>
      </c>
      <c r="LA68" s="74">
        <v>62.5</v>
      </c>
      <c r="LB68" s="74">
        <v>16.399999999999999</v>
      </c>
      <c r="LC68" s="74">
        <v>0.6</v>
      </c>
    </row>
    <row r="69" spans="5:315" x14ac:dyDescent="0.35">
      <c r="E69" s="23" t="s">
        <v>82</v>
      </c>
      <c r="J69" s="75">
        <f t="shared" si="16"/>
        <v>6.3600000000000004E-2</v>
      </c>
      <c r="K69" s="75">
        <f t="shared" si="8"/>
        <v>6.6699999999999995E-2</v>
      </c>
      <c r="L69" s="75">
        <f t="shared" si="17"/>
        <v>0.4612</v>
      </c>
      <c r="M69" s="75">
        <f t="shared" si="14"/>
        <v>0.52629999999999999</v>
      </c>
      <c r="N69" s="75">
        <f t="shared" si="9"/>
        <v>6.5100000000000005E-2</v>
      </c>
      <c r="O69" s="75">
        <f t="shared" si="18"/>
        <v>0.49380000000000002</v>
      </c>
      <c r="P69">
        <f t="shared" si="15"/>
        <v>10</v>
      </c>
      <c r="Q69" s="97">
        <v>283.83999999999997</v>
      </c>
      <c r="R69">
        <v>283.83999999999997</v>
      </c>
      <c r="S69">
        <f t="shared" si="10"/>
        <v>10</v>
      </c>
      <c r="T69" s="4">
        <f t="shared" si="11"/>
        <v>38.549999999999997</v>
      </c>
      <c r="U69">
        <f t="shared" si="12"/>
        <v>10942.031999999999</v>
      </c>
      <c r="V69" s="41">
        <f t="shared" si="13"/>
        <v>7.5406130637856797E-3</v>
      </c>
      <c r="W69" s="41"/>
      <c r="X69" s="104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KL69" s="84">
        <f t="shared" si="4"/>
        <v>26731</v>
      </c>
      <c r="KM69">
        <v>1973</v>
      </c>
      <c r="KN69">
        <v>3</v>
      </c>
      <c r="KO69">
        <v>8</v>
      </c>
      <c r="KP69" s="84">
        <f t="shared" si="5"/>
        <v>67</v>
      </c>
      <c r="KQ69" s="74">
        <v>-0.2</v>
      </c>
      <c r="KR69" s="74">
        <v>-9</v>
      </c>
      <c r="KS69" s="74">
        <f t="shared" si="6"/>
        <v>-10.199999999999999</v>
      </c>
      <c r="KT69" s="74">
        <f t="shared" si="7"/>
        <v>-0.2</v>
      </c>
      <c r="KU69" s="74">
        <v>13.5</v>
      </c>
      <c r="KV69" s="74">
        <v>20.5</v>
      </c>
      <c r="KW69" s="72">
        <f t="shared" si="19"/>
        <v>0.79</v>
      </c>
      <c r="KX69" s="74">
        <v>1.2</v>
      </c>
      <c r="KZ69" s="74">
        <v>73.400000000000006</v>
      </c>
      <c r="LA69" s="74">
        <v>58.5</v>
      </c>
      <c r="LB69" s="74">
        <v>15</v>
      </c>
      <c r="LC69" s="74">
        <v>0.6</v>
      </c>
    </row>
    <row r="70" spans="5:315" x14ac:dyDescent="0.35">
      <c r="E70" s="2" t="s">
        <v>2</v>
      </c>
      <c r="F70">
        <f>F65+364</f>
        <v>365</v>
      </c>
      <c r="J70" s="75">
        <f t="shared" si="16"/>
        <v>6.6699999999999995E-2</v>
      </c>
      <c r="K70" s="75">
        <f t="shared" si="8"/>
        <v>7.0199999999999999E-2</v>
      </c>
      <c r="L70" s="75">
        <f t="shared" si="17"/>
        <v>0.52629999999999999</v>
      </c>
      <c r="M70" s="75">
        <f t="shared" si="14"/>
        <v>0.59470000000000001</v>
      </c>
      <c r="N70" s="75">
        <f t="shared" si="9"/>
        <v>6.8400000000000002E-2</v>
      </c>
      <c r="O70" s="75">
        <f t="shared" si="18"/>
        <v>0.5605</v>
      </c>
      <c r="P70">
        <f t="shared" si="15"/>
        <v>11</v>
      </c>
      <c r="Q70" s="97">
        <v>284.47000000000003</v>
      </c>
      <c r="R70">
        <v>284.47000000000003</v>
      </c>
      <c r="S70">
        <f t="shared" si="10"/>
        <v>11</v>
      </c>
      <c r="T70" s="4">
        <f t="shared" si="11"/>
        <v>40.51</v>
      </c>
      <c r="U70">
        <f t="shared" si="12"/>
        <v>11523.8797</v>
      </c>
      <c r="V70" s="41">
        <f t="shared" si="13"/>
        <v>7.1768115563223302E-3</v>
      </c>
      <c r="W70" s="41"/>
      <c r="X70" s="104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KL70" s="84">
        <f t="shared" si="4"/>
        <v>26732</v>
      </c>
      <c r="KM70">
        <v>1973</v>
      </c>
      <c r="KN70">
        <v>3</v>
      </c>
      <c r="KO70">
        <v>9</v>
      </c>
      <c r="KP70" s="84">
        <f t="shared" si="5"/>
        <v>68</v>
      </c>
      <c r="KQ70" s="74">
        <v>-1.2</v>
      </c>
      <c r="KR70" s="74">
        <v>-10.199999999999999</v>
      </c>
      <c r="KS70" s="74">
        <f t="shared" si="6"/>
        <v>-9.5</v>
      </c>
      <c r="KT70" s="74">
        <f t="shared" si="7"/>
        <v>-0.2</v>
      </c>
      <c r="KU70" s="74">
        <v>14.1</v>
      </c>
      <c r="KV70" s="74">
        <v>22.5</v>
      </c>
      <c r="KW70" s="72">
        <f t="shared" si="19"/>
        <v>0.81</v>
      </c>
      <c r="KX70" s="74">
        <v>2</v>
      </c>
      <c r="KZ70" s="74">
        <v>68.400000000000006</v>
      </c>
      <c r="LA70" s="74">
        <v>55.2</v>
      </c>
      <c r="LB70" s="74">
        <v>14.7</v>
      </c>
      <c r="LC70" s="74">
        <v>0.6</v>
      </c>
    </row>
    <row r="71" spans="5:315" x14ac:dyDescent="0.35">
      <c r="E71" s="2" t="s">
        <v>80</v>
      </c>
      <c r="F71">
        <v>23</v>
      </c>
      <c r="J71" s="75">
        <f t="shared" si="16"/>
        <v>7.0199999999999999E-2</v>
      </c>
      <c r="K71" s="75">
        <f t="shared" si="8"/>
        <v>7.3700000000000002E-2</v>
      </c>
      <c r="L71" s="75">
        <f t="shared" si="17"/>
        <v>0.59470000000000001</v>
      </c>
      <c r="M71" s="75">
        <f t="shared" si="14"/>
        <v>0.66659999999999997</v>
      </c>
      <c r="N71" s="75">
        <f t="shared" si="9"/>
        <v>7.1900000000000006E-2</v>
      </c>
      <c r="O71" s="75">
        <f t="shared" si="18"/>
        <v>0.63070000000000004</v>
      </c>
      <c r="P71">
        <f t="shared" si="15"/>
        <v>12</v>
      </c>
      <c r="Q71" s="97">
        <v>284.87</v>
      </c>
      <c r="R71">
        <v>284.87</v>
      </c>
      <c r="S71">
        <f t="shared" si="10"/>
        <v>12</v>
      </c>
      <c r="T71" s="4">
        <f t="shared" si="11"/>
        <v>42.58</v>
      </c>
      <c r="U71">
        <f t="shared" si="12"/>
        <v>12129.7646</v>
      </c>
      <c r="V71" s="41">
        <f t="shared" si="13"/>
        <v>6.8274535528852201E-3</v>
      </c>
      <c r="W71" s="41"/>
      <c r="X71" s="104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KL71" s="84">
        <f t="shared" ref="KL71:KL134" si="20">DATEVALUE(KM71 &amp; "/" &amp; KN71 &amp; "/" &amp; KO71)</f>
        <v>26733</v>
      </c>
      <c r="KM71">
        <v>1973</v>
      </c>
      <c r="KN71">
        <v>3</v>
      </c>
      <c r="KO71">
        <v>10</v>
      </c>
      <c r="KP71" s="84">
        <f t="shared" ref="KP71:KP134" si="21">DATE(KM71,KN71,KO71)-DATE(KM71,1,1)+1</f>
        <v>69</v>
      </c>
      <c r="KQ71" s="74">
        <v>1</v>
      </c>
      <c r="KR71" s="74">
        <v>-9.5</v>
      </c>
      <c r="KS71" s="74">
        <f t="shared" ref="KS71:KS134" si="22">KR72</f>
        <v>-8.8000000000000007</v>
      </c>
      <c r="KT71" s="74">
        <f t="shared" ref="KT71:KT134" si="23">KQ70</f>
        <v>-1.2</v>
      </c>
      <c r="KU71" s="74">
        <v>13.4</v>
      </c>
      <c r="KV71" s="74">
        <v>21.3</v>
      </c>
      <c r="KW71" s="72">
        <f t="shared" si="19"/>
        <v>0.81</v>
      </c>
      <c r="KX71" s="74">
        <v>0.9</v>
      </c>
      <c r="KZ71" s="74">
        <v>71.400000000000006</v>
      </c>
      <c r="LA71" s="74">
        <v>59.7</v>
      </c>
      <c r="LB71" s="74">
        <v>13.5</v>
      </c>
      <c r="LC71" s="74">
        <v>0.6</v>
      </c>
    </row>
    <row r="72" spans="5:315" x14ac:dyDescent="0.35">
      <c r="E72" s="2" t="s">
        <v>52</v>
      </c>
      <c r="F72">
        <f>(F70-1)*24*60*60+F71*60*60</f>
        <v>31532400</v>
      </c>
      <c r="J72" s="75">
        <f t="shared" si="16"/>
        <v>7.3700000000000002E-2</v>
      </c>
      <c r="K72" s="75">
        <f t="shared" si="8"/>
        <v>7.7399999999999997E-2</v>
      </c>
      <c r="L72" s="75">
        <f t="shared" si="17"/>
        <v>0.66659999999999997</v>
      </c>
      <c r="M72" s="75">
        <f t="shared" si="14"/>
        <v>0.74209999999999998</v>
      </c>
      <c r="N72" s="75">
        <f t="shared" si="9"/>
        <v>7.5499999999999998E-2</v>
      </c>
      <c r="O72" s="75">
        <f t="shared" si="18"/>
        <v>0.70440000000000003</v>
      </c>
      <c r="P72">
        <f t="shared" si="15"/>
        <v>13</v>
      </c>
      <c r="Q72" s="97">
        <v>285.14</v>
      </c>
      <c r="R72">
        <v>285.14</v>
      </c>
      <c r="S72">
        <f t="shared" si="10"/>
        <v>13</v>
      </c>
      <c r="T72" s="4">
        <f t="shared" si="11"/>
        <v>44.71</v>
      </c>
      <c r="U72">
        <f t="shared" si="12"/>
        <v>12748.609399999999</v>
      </c>
      <c r="V72" s="41">
        <f t="shared" si="13"/>
        <v>6.5019060987079099E-3</v>
      </c>
      <c r="W72" s="41"/>
      <c r="X72" s="104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KL72" s="84">
        <f t="shared" si="20"/>
        <v>26734</v>
      </c>
      <c r="KM72">
        <v>1973</v>
      </c>
      <c r="KN72">
        <v>3</v>
      </c>
      <c r="KO72">
        <v>11</v>
      </c>
      <c r="KP72" s="84">
        <f t="shared" si="21"/>
        <v>70</v>
      </c>
      <c r="KQ72" s="74">
        <v>0.3</v>
      </c>
      <c r="KR72" s="74">
        <v>-8.8000000000000007</v>
      </c>
      <c r="KS72" s="74">
        <f t="shared" si="22"/>
        <v>-9</v>
      </c>
      <c r="KT72" s="74">
        <f t="shared" si="23"/>
        <v>1</v>
      </c>
      <c r="KU72" s="74">
        <v>13</v>
      </c>
      <c r="KV72" s="74">
        <v>21.5</v>
      </c>
      <c r="KW72" s="72">
        <f t="shared" si="19"/>
        <v>0.83</v>
      </c>
      <c r="KX72" s="74">
        <v>1.4</v>
      </c>
      <c r="KZ72" s="74">
        <v>73.2</v>
      </c>
      <c r="LA72" s="74">
        <v>58.2</v>
      </c>
      <c r="LB72" s="74">
        <v>14.7</v>
      </c>
      <c r="LC72" s="74">
        <v>0.6</v>
      </c>
    </row>
    <row r="73" spans="5:315" x14ac:dyDescent="0.35">
      <c r="E73" s="2" t="s">
        <v>83</v>
      </c>
      <c r="F73">
        <f>(F72-F67)/(12*F62)</f>
        <v>8759</v>
      </c>
      <c r="J73" s="75">
        <f t="shared" si="16"/>
        <v>7.7399999999999997E-2</v>
      </c>
      <c r="K73" s="75">
        <f t="shared" si="8"/>
        <v>8.14E-2</v>
      </c>
      <c r="L73" s="75">
        <f t="shared" si="17"/>
        <v>0.74209999999999998</v>
      </c>
      <c r="M73" s="75">
        <f t="shared" si="14"/>
        <v>0.82150000000000001</v>
      </c>
      <c r="N73" s="75">
        <f t="shared" si="9"/>
        <v>7.9399999999999998E-2</v>
      </c>
      <c r="O73" s="75">
        <f t="shared" si="18"/>
        <v>0.78180000000000005</v>
      </c>
      <c r="P73">
        <f t="shared" si="15"/>
        <v>14</v>
      </c>
      <c r="Q73" s="97">
        <v>285.36</v>
      </c>
      <c r="R73">
        <v>285.36</v>
      </c>
      <c r="S73">
        <f t="shared" si="10"/>
        <v>14</v>
      </c>
      <c r="T73" s="4">
        <f t="shared" si="11"/>
        <v>47.02</v>
      </c>
      <c r="U73">
        <f t="shared" si="12"/>
        <v>13417.627200000001</v>
      </c>
      <c r="V73" s="41">
        <f t="shared" si="13"/>
        <v>6.1825429528016103E-3</v>
      </c>
      <c r="W73" s="41"/>
      <c r="X73" s="104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KL73" s="84">
        <f t="shared" si="20"/>
        <v>26735</v>
      </c>
      <c r="KM73">
        <v>1973</v>
      </c>
      <c r="KN73">
        <v>3</v>
      </c>
      <c r="KO73">
        <v>12</v>
      </c>
      <c r="KP73" s="84">
        <f t="shared" si="21"/>
        <v>71</v>
      </c>
      <c r="KQ73" s="74">
        <v>-0.9</v>
      </c>
      <c r="KR73" s="74">
        <v>-9</v>
      </c>
      <c r="KS73" s="74">
        <f t="shared" si="22"/>
        <v>-10</v>
      </c>
      <c r="KT73" s="74">
        <f t="shared" si="23"/>
        <v>0.3</v>
      </c>
      <c r="KU73" s="74">
        <v>13.3</v>
      </c>
      <c r="KV73" s="74">
        <v>22.4</v>
      </c>
      <c r="KW73" s="72">
        <f t="shared" si="19"/>
        <v>0.84</v>
      </c>
      <c r="KX73" s="74">
        <v>2.5</v>
      </c>
      <c r="KZ73" s="74">
        <v>70.2</v>
      </c>
      <c r="LA73" s="74">
        <v>56.2</v>
      </c>
      <c r="LB73" s="74">
        <v>16.399999999999999</v>
      </c>
      <c r="LC73" s="74">
        <v>0.6</v>
      </c>
    </row>
    <row r="74" spans="5:315" x14ac:dyDescent="0.35">
      <c r="J74" s="75">
        <f t="shared" si="16"/>
        <v>8.14E-2</v>
      </c>
      <c r="K74" s="75">
        <f t="shared" si="8"/>
        <v>8.3400000000000002E-2</v>
      </c>
      <c r="L74" s="75">
        <f t="shared" si="17"/>
        <v>0.82150000000000001</v>
      </c>
      <c r="M74" s="75">
        <f t="shared" si="14"/>
        <v>0.90490000000000004</v>
      </c>
      <c r="N74" s="75">
        <f t="shared" si="9"/>
        <v>8.3400000000000002E-2</v>
      </c>
      <c r="O74" s="75">
        <f t="shared" si="18"/>
        <v>0.86319999999999997</v>
      </c>
      <c r="P74">
        <f t="shared" si="15"/>
        <v>15</v>
      </c>
      <c r="Q74" s="97">
        <v>285.72000000000003</v>
      </c>
      <c r="R74">
        <v>285.72000000000003</v>
      </c>
      <c r="S74">
        <f t="shared" si="10"/>
        <v>15</v>
      </c>
      <c r="T74" s="4">
        <f t="shared" si="11"/>
        <v>49.39</v>
      </c>
      <c r="U74">
        <f t="shared" si="12"/>
        <v>14111.710800000001</v>
      </c>
      <c r="V74" s="41">
        <f t="shared" si="13"/>
        <v>5.8860181109406202E-3</v>
      </c>
      <c r="W74" s="41"/>
      <c r="X74" s="104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KL74" s="84">
        <f t="shared" si="20"/>
        <v>26736</v>
      </c>
      <c r="KM74">
        <v>1973</v>
      </c>
      <c r="KN74">
        <v>3</v>
      </c>
      <c r="KO74">
        <v>13</v>
      </c>
      <c r="KP74" s="84">
        <f t="shared" si="21"/>
        <v>72</v>
      </c>
      <c r="KQ74" s="74">
        <v>1.5</v>
      </c>
      <c r="KR74" s="74">
        <v>-10</v>
      </c>
      <c r="KS74" s="74">
        <f t="shared" si="22"/>
        <v>-7.3</v>
      </c>
      <c r="KT74" s="74">
        <f t="shared" si="23"/>
        <v>-0.9</v>
      </c>
      <c r="KU74" s="74">
        <v>14.3</v>
      </c>
      <c r="KV74" s="74">
        <v>21.2</v>
      </c>
      <c r="KW74" s="72">
        <f t="shared" si="19"/>
        <v>0.78</v>
      </c>
      <c r="KX74" s="74">
        <v>2.2000000000000002</v>
      </c>
      <c r="KZ74" s="74">
        <v>71</v>
      </c>
      <c r="LA74" s="74">
        <v>58.5</v>
      </c>
      <c r="LB74" s="74">
        <v>14.5</v>
      </c>
      <c r="LC74" s="74">
        <v>0.6</v>
      </c>
    </row>
    <row r="75" spans="5:315" x14ac:dyDescent="0.35">
      <c r="E75" s="47" t="s">
        <v>190</v>
      </c>
      <c r="J75" s="75">
        <f t="shared" si="16"/>
        <v>8.3400000000000002E-2</v>
      </c>
      <c r="K75" s="75">
        <f t="shared" si="8"/>
        <v>8.14E-2</v>
      </c>
      <c r="L75" s="75">
        <f t="shared" si="17"/>
        <v>0.90490000000000004</v>
      </c>
      <c r="M75" s="75">
        <f t="shared" si="14"/>
        <v>0.98829999999999996</v>
      </c>
      <c r="N75" s="75">
        <f t="shared" ref="N75:N89" si="24">((1+$F$58)^($F$59-P75))*$M$60</f>
        <v>8.3400000000000002E-2</v>
      </c>
      <c r="O75" s="75">
        <f t="shared" si="18"/>
        <v>0.9466</v>
      </c>
      <c r="P75">
        <f t="shared" si="15"/>
        <v>16</v>
      </c>
      <c r="Q75" s="97">
        <v>285.86</v>
      </c>
      <c r="R75">
        <v>285.86</v>
      </c>
      <c r="S75">
        <f t="shared" si="10"/>
        <v>16</v>
      </c>
      <c r="T75" s="4">
        <f t="shared" si="11"/>
        <v>49.39</v>
      </c>
      <c r="U75">
        <f t="shared" si="12"/>
        <v>14118.625400000001</v>
      </c>
      <c r="V75" s="41">
        <f t="shared" si="13"/>
        <v>5.8860181109406202E-3</v>
      </c>
      <c r="W75" s="41"/>
      <c r="X75" s="104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KL75" s="84">
        <f t="shared" si="20"/>
        <v>26737</v>
      </c>
      <c r="KM75">
        <v>1973</v>
      </c>
      <c r="KN75">
        <v>3</v>
      </c>
      <c r="KO75">
        <v>14</v>
      </c>
      <c r="KP75" s="84">
        <f t="shared" si="21"/>
        <v>73</v>
      </c>
      <c r="KQ75" s="74">
        <v>1.7</v>
      </c>
      <c r="KR75" s="74">
        <v>-7.3</v>
      </c>
      <c r="KS75" s="74">
        <f t="shared" si="22"/>
        <v>-6.5</v>
      </c>
      <c r="KT75" s="74">
        <f t="shared" si="23"/>
        <v>1.5</v>
      </c>
      <c r="KU75" s="74">
        <v>13.4</v>
      </c>
      <c r="KV75" s="74">
        <v>23.9</v>
      </c>
      <c r="KW75" s="72">
        <f t="shared" si="19"/>
        <v>0.86</v>
      </c>
      <c r="KX75" s="74">
        <v>2.4</v>
      </c>
      <c r="KZ75" s="74">
        <v>70.7</v>
      </c>
      <c r="LA75" s="74">
        <v>62</v>
      </c>
      <c r="LB75" s="74">
        <v>15.6</v>
      </c>
      <c r="LC75" s="74">
        <v>0.7</v>
      </c>
    </row>
    <row r="76" spans="5:315" x14ac:dyDescent="0.35">
      <c r="E76" s="2" t="s">
        <v>53</v>
      </c>
      <c r="F76">
        <v>0</v>
      </c>
      <c r="J76" s="75">
        <f t="shared" si="16"/>
        <v>8.14E-2</v>
      </c>
      <c r="K76" s="75">
        <f t="shared" si="8"/>
        <v>7.7499999999999999E-2</v>
      </c>
      <c r="L76" s="75">
        <f t="shared" si="17"/>
        <v>0.98829999999999996</v>
      </c>
      <c r="M76" s="75">
        <f t="shared" si="14"/>
        <v>1.0677000000000001</v>
      </c>
      <c r="N76" s="75">
        <f t="shared" si="24"/>
        <v>7.9399999999999998E-2</v>
      </c>
      <c r="O76" s="75">
        <f t="shared" si="18"/>
        <v>1.028</v>
      </c>
      <c r="P76">
        <f t="shared" si="15"/>
        <v>17</v>
      </c>
      <c r="Q76" s="97">
        <v>285.7</v>
      </c>
      <c r="R76">
        <v>285.7</v>
      </c>
      <c r="S76">
        <f t="shared" si="10"/>
        <v>17</v>
      </c>
      <c r="T76" s="4">
        <f t="shared" si="11"/>
        <v>47.02</v>
      </c>
      <c r="U76">
        <f t="shared" si="12"/>
        <v>13433.614</v>
      </c>
      <c r="V76" s="41">
        <f t="shared" si="13"/>
        <v>6.1825429528016103E-3</v>
      </c>
      <c r="W76" s="41"/>
      <c r="X76" s="104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KL76" s="84">
        <f t="shared" si="20"/>
        <v>26738</v>
      </c>
      <c r="KM76">
        <v>1973</v>
      </c>
      <c r="KN76">
        <v>3</v>
      </c>
      <c r="KO76">
        <v>15</v>
      </c>
      <c r="KP76" s="84">
        <f t="shared" si="21"/>
        <v>74</v>
      </c>
      <c r="KQ76" s="74">
        <v>2.1</v>
      </c>
      <c r="KR76" s="74">
        <v>-6.5</v>
      </c>
      <c r="KS76" s="74">
        <f t="shared" si="22"/>
        <v>-7.2</v>
      </c>
      <c r="KT76" s="74">
        <f t="shared" si="23"/>
        <v>1.7</v>
      </c>
      <c r="KU76" s="74">
        <v>12.7</v>
      </c>
      <c r="KV76" s="74">
        <v>20.8</v>
      </c>
      <c r="KW76" s="72">
        <f t="shared" si="19"/>
        <v>0.83</v>
      </c>
      <c r="KX76" s="74">
        <v>1</v>
      </c>
      <c r="KZ76" s="74">
        <v>74.2</v>
      </c>
      <c r="LA76" s="74">
        <v>62.1</v>
      </c>
      <c r="LB76" s="74">
        <v>14.2</v>
      </c>
      <c r="LC76" s="74">
        <v>0.7</v>
      </c>
    </row>
    <row r="77" spans="5:315" x14ac:dyDescent="0.35">
      <c r="E77" s="2" t="s">
        <v>52</v>
      </c>
      <c r="F77">
        <f>F79*24*60*60-24*60*60</f>
        <v>0</v>
      </c>
      <c r="G77" s="16" t="s">
        <v>56</v>
      </c>
      <c r="J77" s="75">
        <f t="shared" si="16"/>
        <v>7.7499999999999999E-2</v>
      </c>
      <c r="K77" s="75">
        <f t="shared" si="8"/>
        <v>7.3700000000000002E-2</v>
      </c>
      <c r="L77" s="75">
        <f t="shared" si="17"/>
        <v>1.0677000000000001</v>
      </c>
      <c r="M77" s="75">
        <f t="shared" si="14"/>
        <v>1.1432</v>
      </c>
      <c r="N77" s="75">
        <f t="shared" si="24"/>
        <v>7.5499999999999998E-2</v>
      </c>
      <c r="O77" s="75">
        <f t="shared" si="18"/>
        <v>1.1054999999999999</v>
      </c>
      <c r="P77">
        <f t="shared" si="15"/>
        <v>18</v>
      </c>
      <c r="Q77" s="97">
        <v>285.77999999999997</v>
      </c>
      <c r="R77">
        <v>285.77999999999997</v>
      </c>
      <c r="S77">
        <f t="shared" si="10"/>
        <v>18</v>
      </c>
      <c r="T77" s="4">
        <f t="shared" si="11"/>
        <v>44.71</v>
      </c>
      <c r="U77">
        <f t="shared" si="12"/>
        <v>12777.2238</v>
      </c>
      <c r="V77" s="41">
        <f t="shared" si="13"/>
        <v>6.5019060987079099E-3</v>
      </c>
      <c r="W77" s="41"/>
      <c r="X77" s="104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KL77" s="84">
        <f t="shared" si="20"/>
        <v>26739</v>
      </c>
      <c r="KM77">
        <v>1973</v>
      </c>
      <c r="KN77">
        <v>3</v>
      </c>
      <c r="KO77">
        <v>16</v>
      </c>
      <c r="KP77" s="84">
        <f t="shared" si="21"/>
        <v>75</v>
      </c>
      <c r="KQ77" s="74">
        <v>1.4</v>
      </c>
      <c r="KR77" s="74">
        <v>-7.2</v>
      </c>
      <c r="KS77" s="74">
        <f t="shared" si="22"/>
        <v>-7.1</v>
      </c>
      <c r="KT77" s="74">
        <f t="shared" si="23"/>
        <v>2.1</v>
      </c>
      <c r="KU77" s="74">
        <v>14.7</v>
      </c>
      <c r="KV77" s="74">
        <v>22</v>
      </c>
      <c r="KW77" s="72">
        <f t="shared" si="19"/>
        <v>0.78</v>
      </c>
      <c r="KX77" s="74">
        <v>2.1</v>
      </c>
      <c r="KZ77" s="74">
        <v>73.8</v>
      </c>
      <c r="LA77" s="74">
        <v>61.4</v>
      </c>
      <c r="LB77" s="74">
        <v>14.6</v>
      </c>
      <c r="LC77" s="74">
        <v>0.6</v>
      </c>
    </row>
    <row r="78" spans="5:315" x14ac:dyDescent="0.35">
      <c r="E78" s="2" t="s">
        <v>3</v>
      </c>
      <c r="F78">
        <f>(F77-(F79-1)*24*60*60)/3600</f>
        <v>0</v>
      </c>
      <c r="G78" s="16" t="s">
        <v>55</v>
      </c>
      <c r="J78" s="75">
        <f t="shared" si="16"/>
        <v>7.3700000000000002E-2</v>
      </c>
      <c r="K78" s="75">
        <f t="shared" si="8"/>
        <v>7.0099999999999996E-2</v>
      </c>
      <c r="L78" s="75">
        <f t="shared" si="17"/>
        <v>1.1432</v>
      </c>
      <c r="M78" s="75">
        <f t="shared" si="14"/>
        <v>1.2151000000000001</v>
      </c>
      <c r="N78" s="75">
        <f t="shared" si="24"/>
        <v>7.1900000000000006E-2</v>
      </c>
      <c r="O78" s="75">
        <f t="shared" si="18"/>
        <v>1.1792</v>
      </c>
      <c r="P78">
        <f t="shared" si="15"/>
        <v>19</v>
      </c>
      <c r="Q78" s="97">
        <v>285.98</v>
      </c>
      <c r="R78">
        <v>285.98</v>
      </c>
      <c r="S78">
        <f t="shared" si="10"/>
        <v>19</v>
      </c>
      <c r="T78" s="4">
        <f t="shared" si="11"/>
        <v>42.58</v>
      </c>
      <c r="U78">
        <f t="shared" si="12"/>
        <v>12177.028399999999</v>
      </c>
      <c r="V78" s="41">
        <f t="shared" si="13"/>
        <v>6.8274535528852201E-3</v>
      </c>
      <c r="W78" s="41"/>
      <c r="X78" s="104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KL78" s="84">
        <f t="shared" si="20"/>
        <v>26740</v>
      </c>
      <c r="KM78">
        <v>1973</v>
      </c>
      <c r="KN78">
        <v>3</v>
      </c>
      <c r="KO78">
        <v>17</v>
      </c>
      <c r="KP78" s="84">
        <f t="shared" si="21"/>
        <v>76</v>
      </c>
      <c r="KQ78" s="74">
        <v>1.6</v>
      </c>
      <c r="KR78" s="74">
        <v>-7.1</v>
      </c>
      <c r="KS78" s="74">
        <f t="shared" si="22"/>
        <v>-7.4</v>
      </c>
      <c r="KT78" s="74">
        <f t="shared" si="23"/>
        <v>1.4</v>
      </c>
      <c r="KU78" s="74">
        <v>14.2</v>
      </c>
      <c r="KV78" s="74">
        <v>20.8</v>
      </c>
      <c r="KW78" s="72">
        <f t="shared" si="19"/>
        <v>0.77</v>
      </c>
      <c r="KX78" s="74">
        <v>2.7</v>
      </c>
      <c r="KZ78" s="74">
        <v>71.3</v>
      </c>
      <c r="LA78" s="74">
        <v>55.2</v>
      </c>
      <c r="LB78" s="74">
        <v>16.100000000000001</v>
      </c>
      <c r="LC78" s="74">
        <v>0.6</v>
      </c>
    </row>
    <row r="79" spans="5:315" x14ac:dyDescent="0.35">
      <c r="E79" s="2" t="s">
        <v>2</v>
      </c>
      <c r="F79">
        <f>N57</f>
        <v>1</v>
      </c>
      <c r="G79" s="16" t="s">
        <v>54</v>
      </c>
      <c r="J79" s="75">
        <f t="shared" si="16"/>
        <v>7.0099999999999996E-2</v>
      </c>
      <c r="K79" s="75">
        <f t="shared" si="8"/>
        <v>6.6799999999999998E-2</v>
      </c>
      <c r="L79" s="75">
        <f t="shared" si="17"/>
        <v>1.2151000000000001</v>
      </c>
      <c r="M79" s="75">
        <f t="shared" si="14"/>
        <v>1.2835000000000001</v>
      </c>
      <c r="N79" s="75">
        <f t="shared" si="24"/>
        <v>6.8400000000000002E-2</v>
      </c>
      <c r="O79" s="75">
        <f t="shared" si="18"/>
        <v>1.2493000000000001</v>
      </c>
      <c r="P79">
        <f t="shared" si="15"/>
        <v>20</v>
      </c>
      <c r="Q79" s="97">
        <v>285.98</v>
      </c>
      <c r="R79">
        <v>285.98</v>
      </c>
      <c r="S79">
        <f t="shared" si="10"/>
        <v>20</v>
      </c>
      <c r="T79" s="4">
        <f t="shared" si="11"/>
        <v>40.51</v>
      </c>
      <c r="U79">
        <f t="shared" si="12"/>
        <v>11585.049800000001</v>
      </c>
      <c r="V79" s="41">
        <f t="shared" si="13"/>
        <v>7.1768115563223302E-3</v>
      </c>
      <c r="W79" s="41"/>
      <c r="X79" s="104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KL79" s="84">
        <f t="shared" si="20"/>
        <v>26741</v>
      </c>
      <c r="KM79">
        <v>1973</v>
      </c>
      <c r="KN79">
        <v>3</v>
      </c>
      <c r="KO79">
        <v>18</v>
      </c>
      <c r="KP79" s="84">
        <f t="shared" si="21"/>
        <v>77</v>
      </c>
      <c r="KQ79" s="74">
        <v>1.8</v>
      </c>
      <c r="KR79" s="74">
        <v>-7.4</v>
      </c>
      <c r="KS79" s="74">
        <f t="shared" si="22"/>
        <v>-7</v>
      </c>
      <c r="KT79" s="74">
        <f t="shared" si="23"/>
        <v>1.6</v>
      </c>
      <c r="KU79" s="74">
        <v>15.5</v>
      </c>
      <c r="KV79" s="74">
        <v>22.1</v>
      </c>
      <c r="KW79" s="72">
        <f t="shared" si="19"/>
        <v>0.76</v>
      </c>
      <c r="KX79" s="74">
        <v>1.4</v>
      </c>
      <c r="KZ79" s="74">
        <v>69.2</v>
      </c>
      <c r="LA79" s="74">
        <v>52.1</v>
      </c>
      <c r="LB79" s="74">
        <v>14.6</v>
      </c>
      <c r="LC79" s="74">
        <v>0.5</v>
      </c>
    </row>
    <row r="80" spans="5:315" x14ac:dyDescent="0.35">
      <c r="E80" s="47" t="s">
        <v>51</v>
      </c>
      <c r="J80" s="75">
        <f t="shared" si="16"/>
        <v>6.6799999999999998E-2</v>
      </c>
      <c r="K80" s="75">
        <f t="shared" si="8"/>
        <v>6.3500000000000001E-2</v>
      </c>
      <c r="L80" s="75">
        <f t="shared" si="17"/>
        <v>1.2835000000000001</v>
      </c>
      <c r="M80" s="75">
        <f t="shared" si="14"/>
        <v>1.3486</v>
      </c>
      <c r="N80" s="75">
        <f t="shared" si="24"/>
        <v>6.5100000000000005E-2</v>
      </c>
      <c r="O80" s="75">
        <f t="shared" si="18"/>
        <v>1.3161</v>
      </c>
      <c r="P80">
        <f t="shared" si="15"/>
        <v>21</v>
      </c>
      <c r="Q80" s="97">
        <v>285.89</v>
      </c>
      <c r="R80">
        <v>285.89</v>
      </c>
      <c r="S80">
        <f t="shared" si="10"/>
        <v>21</v>
      </c>
      <c r="T80" s="4">
        <f t="shared" si="11"/>
        <v>38.549999999999997</v>
      </c>
      <c r="U80">
        <f t="shared" si="12"/>
        <v>11021.059499999999</v>
      </c>
      <c r="V80" s="41">
        <f t="shared" si="13"/>
        <v>7.5406130637856797E-3</v>
      </c>
      <c r="W80" s="41"/>
      <c r="X80" s="104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KL80" s="84">
        <f t="shared" si="20"/>
        <v>26742</v>
      </c>
      <c r="KM80">
        <v>1973</v>
      </c>
      <c r="KN80">
        <v>3</v>
      </c>
      <c r="KO80">
        <v>19</v>
      </c>
      <c r="KP80" s="84">
        <f t="shared" si="21"/>
        <v>78</v>
      </c>
      <c r="KQ80" s="74">
        <v>2.4</v>
      </c>
      <c r="KR80" s="74">
        <v>-7</v>
      </c>
      <c r="KS80" s="74">
        <f t="shared" si="22"/>
        <v>-6.8</v>
      </c>
      <c r="KT80" s="74">
        <f t="shared" si="23"/>
        <v>1.8</v>
      </c>
      <c r="KU80" s="74">
        <v>13.9</v>
      </c>
      <c r="KV80" s="74">
        <v>23.7</v>
      </c>
      <c r="KW80" s="72">
        <f t="shared" si="19"/>
        <v>0.84</v>
      </c>
      <c r="KX80" s="74">
        <v>2.2999999999999998</v>
      </c>
      <c r="KZ80" s="74">
        <v>72</v>
      </c>
      <c r="LA80" s="74">
        <v>57.3</v>
      </c>
      <c r="LB80" s="74">
        <v>16.600000000000001</v>
      </c>
      <c r="LC80" s="74">
        <v>0.6</v>
      </c>
    </row>
    <row r="81" spans="5:315" x14ac:dyDescent="0.35">
      <c r="E81" s="2" t="s">
        <v>85</v>
      </c>
      <c r="F81">
        <f>(SUM(U60:U89)/SUM(T60:T89))</f>
        <v>283.729169527897</v>
      </c>
      <c r="G81" s="11" t="s">
        <v>25</v>
      </c>
      <c r="J81" s="75">
        <f t="shared" si="16"/>
        <v>6.3500000000000001E-2</v>
      </c>
      <c r="K81" s="75">
        <f t="shared" si="8"/>
        <v>6.0499999999999998E-2</v>
      </c>
      <c r="L81" s="75">
        <f t="shared" si="17"/>
        <v>1.3486</v>
      </c>
      <c r="M81" s="75">
        <f t="shared" si="14"/>
        <v>1.4106000000000001</v>
      </c>
      <c r="N81" s="75">
        <f t="shared" si="24"/>
        <v>6.2E-2</v>
      </c>
      <c r="O81" s="75">
        <f t="shared" si="18"/>
        <v>1.3795999999999999</v>
      </c>
      <c r="P81">
        <f t="shared" si="15"/>
        <v>22</v>
      </c>
      <c r="Q81" s="97">
        <v>285.94</v>
      </c>
      <c r="R81">
        <v>285.94</v>
      </c>
      <c r="S81">
        <f t="shared" si="10"/>
        <v>22</v>
      </c>
      <c r="T81" s="4">
        <f t="shared" si="11"/>
        <v>36.72</v>
      </c>
      <c r="U81">
        <f t="shared" si="12"/>
        <v>10499.7168</v>
      </c>
      <c r="V81" s="41">
        <f t="shared" si="13"/>
        <v>7.9176437169749606E-3</v>
      </c>
      <c r="W81" s="41"/>
      <c r="X81" s="104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KL81" s="84">
        <f t="shared" si="20"/>
        <v>26743</v>
      </c>
      <c r="KM81">
        <v>1973</v>
      </c>
      <c r="KN81">
        <v>3</v>
      </c>
      <c r="KO81">
        <v>20</v>
      </c>
      <c r="KP81" s="84">
        <f t="shared" si="21"/>
        <v>79</v>
      </c>
      <c r="KQ81" s="74">
        <v>1.6</v>
      </c>
      <c r="KR81" s="74">
        <v>-6.8</v>
      </c>
      <c r="KS81" s="74">
        <f t="shared" si="22"/>
        <v>-5.8</v>
      </c>
      <c r="KT81" s="74">
        <f t="shared" si="23"/>
        <v>2.4</v>
      </c>
      <c r="KU81" s="74">
        <v>14.5</v>
      </c>
      <c r="KV81" s="74">
        <v>26.1</v>
      </c>
      <c r="KW81" s="72">
        <f t="shared" si="19"/>
        <v>0.86</v>
      </c>
      <c r="KX81" s="74">
        <v>1.3</v>
      </c>
      <c r="KZ81" s="74">
        <v>72.7</v>
      </c>
      <c r="LA81" s="74">
        <v>58.7</v>
      </c>
      <c r="LB81" s="74">
        <v>14.1</v>
      </c>
      <c r="LC81" s="74">
        <v>0.6</v>
      </c>
    </row>
    <row r="82" spans="5:315" x14ac:dyDescent="0.35">
      <c r="E82" s="2" t="s">
        <v>101</v>
      </c>
      <c r="F82">
        <f>Q60</f>
        <v>272.69</v>
      </c>
      <c r="G82" s="11" t="s">
        <v>25</v>
      </c>
      <c r="J82" s="75">
        <f t="shared" si="16"/>
        <v>6.0499999999999998E-2</v>
      </c>
      <c r="K82" s="75">
        <f t="shared" si="8"/>
        <v>5.7599999999999998E-2</v>
      </c>
      <c r="L82" s="75">
        <f t="shared" si="17"/>
        <v>1.4106000000000001</v>
      </c>
      <c r="M82" s="75">
        <f t="shared" si="14"/>
        <v>1.4696</v>
      </c>
      <c r="N82" s="75">
        <f t="shared" si="24"/>
        <v>5.8999999999999997E-2</v>
      </c>
      <c r="O82" s="75">
        <f t="shared" si="18"/>
        <v>1.4400999999999999</v>
      </c>
      <c r="P82">
        <f t="shared" si="15"/>
        <v>23</v>
      </c>
      <c r="Q82" s="97">
        <v>285.7</v>
      </c>
      <c r="R82">
        <v>285.7</v>
      </c>
      <c r="S82">
        <f t="shared" si="10"/>
        <v>23</v>
      </c>
      <c r="T82" s="4">
        <f t="shared" si="11"/>
        <v>34.94</v>
      </c>
      <c r="U82">
        <f t="shared" si="12"/>
        <v>9982.3580000000002</v>
      </c>
      <c r="V82" s="41">
        <f t="shared" si="13"/>
        <v>8.32023577038047E-3</v>
      </c>
      <c r="W82" s="41"/>
      <c r="X82" s="104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KL82" s="84">
        <f t="shared" si="20"/>
        <v>26744</v>
      </c>
      <c r="KM82">
        <v>1973</v>
      </c>
      <c r="KN82">
        <v>3</v>
      </c>
      <c r="KO82">
        <v>21</v>
      </c>
      <c r="KP82" s="84">
        <f t="shared" si="21"/>
        <v>80</v>
      </c>
      <c r="KQ82" s="74">
        <v>2.2000000000000002</v>
      </c>
      <c r="KR82" s="74">
        <v>-5.8</v>
      </c>
      <c r="KS82" s="74">
        <f t="shared" si="22"/>
        <v>-4.8</v>
      </c>
      <c r="KT82" s="74">
        <f t="shared" si="23"/>
        <v>1.6</v>
      </c>
      <c r="KU82" s="74">
        <v>14.3</v>
      </c>
      <c r="KV82" s="74">
        <v>21.7</v>
      </c>
      <c r="KW82" s="72">
        <f t="shared" si="19"/>
        <v>0.79</v>
      </c>
      <c r="KX82" s="74">
        <v>3</v>
      </c>
      <c r="KZ82" s="74">
        <v>71.900000000000006</v>
      </c>
      <c r="LA82" s="74">
        <v>61.1</v>
      </c>
      <c r="LB82" s="74">
        <v>15.2</v>
      </c>
      <c r="LC82" s="74">
        <v>0.7</v>
      </c>
    </row>
    <row r="83" spans="5:315" x14ac:dyDescent="0.35">
      <c r="E83" s="2" t="s">
        <v>99</v>
      </c>
      <c r="F83">
        <f>AVERAGE(Q74:Q75)</f>
        <v>285.79000000000002</v>
      </c>
      <c r="G83" s="11" t="s">
        <v>25</v>
      </c>
      <c r="J83" s="75">
        <f t="shared" si="16"/>
        <v>5.7599999999999998E-2</v>
      </c>
      <c r="K83" s="75">
        <f t="shared" si="8"/>
        <v>5.4699999999999999E-2</v>
      </c>
      <c r="L83" s="75">
        <f t="shared" si="17"/>
        <v>1.4696</v>
      </c>
      <c r="M83" s="75">
        <f t="shared" si="14"/>
        <v>1.5257000000000001</v>
      </c>
      <c r="N83" s="75">
        <f t="shared" si="24"/>
        <v>5.6099999999999997E-2</v>
      </c>
      <c r="O83" s="75">
        <f t="shared" si="18"/>
        <v>1.4977</v>
      </c>
      <c r="P83">
        <f t="shared" si="15"/>
        <v>24</v>
      </c>
      <c r="Q83" s="97">
        <v>285.66000000000003</v>
      </c>
      <c r="R83">
        <v>285.66000000000003</v>
      </c>
      <c r="S83">
        <f t="shared" si="10"/>
        <v>24</v>
      </c>
      <c r="T83" s="4">
        <f t="shared" si="11"/>
        <v>33.22</v>
      </c>
      <c r="U83">
        <f t="shared" si="12"/>
        <v>9489.6252000000004</v>
      </c>
      <c r="V83" s="41">
        <f t="shared" si="13"/>
        <v>8.7503370847138596E-3</v>
      </c>
      <c r="W83" s="41"/>
      <c r="X83" s="104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KL83" s="84">
        <f t="shared" si="20"/>
        <v>26745</v>
      </c>
      <c r="KM83">
        <v>1973</v>
      </c>
      <c r="KN83">
        <v>3</v>
      </c>
      <c r="KO83">
        <v>22</v>
      </c>
      <c r="KP83" s="84">
        <f t="shared" si="21"/>
        <v>81</v>
      </c>
      <c r="KQ83" s="74">
        <v>3.2</v>
      </c>
      <c r="KR83" s="74">
        <v>-4.8</v>
      </c>
      <c r="KS83" s="74">
        <f t="shared" si="22"/>
        <v>-6</v>
      </c>
      <c r="KT83" s="74">
        <f t="shared" si="23"/>
        <v>2.2000000000000002</v>
      </c>
      <c r="KU83" s="74">
        <v>14.8</v>
      </c>
      <c r="KV83" s="74">
        <v>26</v>
      </c>
      <c r="KW83" s="72">
        <f t="shared" si="19"/>
        <v>0.85</v>
      </c>
      <c r="KX83" s="74">
        <v>4</v>
      </c>
      <c r="KZ83" s="74">
        <v>75</v>
      </c>
      <c r="LA83" s="74">
        <v>60.3</v>
      </c>
      <c r="LB83" s="74">
        <v>16.100000000000001</v>
      </c>
      <c r="LC83" s="74">
        <v>0.6</v>
      </c>
    </row>
    <row r="84" spans="5:315" x14ac:dyDescent="0.35">
      <c r="E84" s="2" t="s">
        <v>100</v>
      </c>
      <c r="F84">
        <f>Q89</f>
        <v>284.83999999999997</v>
      </c>
      <c r="G84" s="11" t="s">
        <v>25</v>
      </c>
      <c r="J84" s="75">
        <f t="shared" si="16"/>
        <v>5.4699999999999999E-2</v>
      </c>
      <c r="K84" s="75">
        <f t="shared" si="8"/>
        <v>5.21E-2</v>
      </c>
      <c r="L84" s="75">
        <f t="shared" si="17"/>
        <v>1.5257000000000001</v>
      </c>
      <c r="M84" s="75">
        <f t="shared" si="14"/>
        <v>1.5790999999999999</v>
      </c>
      <c r="N84" s="75">
        <f t="shared" si="24"/>
        <v>5.3400000000000003E-2</v>
      </c>
      <c r="O84" s="75">
        <f t="shared" si="18"/>
        <v>1.5524</v>
      </c>
      <c r="P84">
        <f t="shared" si="15"/>
        <v>25</v>
      </c>
      <c r="Q84" s="97">
        <v>285.45</v>
      </c>
      <c r="R84">
        <v>285.45</v>
      </c>
      <c r="S84">
        <f t="shared" si="10"/>
        <v>25</v>
      </c>
      <c r="T84" s="4">
        <f t="shared" si="11"/>
        <v>31.63</v>
      </c>
      <c r="U84">
        <f t="shared" si="12"/>
        <v>9028.7834999999995</v>
      </c>
      <c r="V84" s="41">
        <f t="shared" si="13"/>
        <v>9.1927698586600701E-3</v>
      </c>
      <c r="W84" s="41"/>
      <c r="X84" s="104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KL84" s="84">
        <f t="shared" si="20"/>
        <v>26746</v>
      </c>
      <c r="KM84">
        <v>1973</v>
      </c>
      <c r="KN84">
        <v>3</v>
      </c>
      <c r="KO84">
        <v>23</v>
      </c>
      <c r="KP84" s="84">
        <f t="shared" si="21"/>
        <v>82</v>
      </c>
      <c r="KQ84" s="74">
        <v>3.5</v>
      </c>
      <c r="KR84" s="74">
        <v>-6</v>
      </c>
      <c r="KS84" s="74">
        <f t="shared" si="22"/>
        <v>-6.1</v>
      </c>
      <c r="KT84" s="74">
        <f t="shared" si="23"/>
        <v>3.2</v>
      </c>
      <c r="KU84" s="74">
        <v>15.1</v>
      </c>
      <c r="KV84" s="74">
        <v>27.9</v>
      </c>
      <c r="KW84" s="72">
        <f t="shared" si="19"/>
        <v>0.87</v>
      </c>
      <c r="KX84" s="74">
        <v>1.5</v>
      </c>
      <c r="KZ84" s="74">
        <v>71.400000000000006</v>
      </c>
      <c r="LA84" s="74">
        <v>54.4</v>
      </c>
      <c r="LB84" s="74">
        <v>13.9</v>
      </c>
      <c r="LC84" s="74">
        <v>0.6</v>
      </c>
    </row>
    <row r="85" spans="5:315" x14ac:dyDescent="0.35">
      <c r="J85" s="75">
        <f t="shared" si="16"/>
        <v>5.21E-2</v>
      </c>
      <c r="K85" s="75">
        <f t="shared" si="8"/>
        <v>4.9599999999999998E-2</v>
      </c>
      <c r="L85" s="75">
        <f t="shared" si="17"/>
        <v>1.5790999999999999</v>
      </c>
      <c r="M85" s="75">
        <f t="shared" si="14"/>
        <v>1.6298999999999999</v>
      </c>
      <c r="N85" s="75">
        <f t="shared" si="24"/>
        <v>5.0799999999999998E-2</v>
      </c>
      <c r="O85" s="75">
        <f t="shared" si="18"/>
        <v>1.6045</v>
      </c>
      <c r="P85">
        <f t="shared" si="15"/>
        <v>26</v>
      </c>
      <c r="Q85" s="97">
        <v>285.41000000000003</v>
      </c>
      <c r="R85">
        <v>285.41000000000003</v>
      </c>
      <c r="S85">
        <f t="shared" si="10"/>
        <v>26</v>
      </c>
      <c r="T85" s="4">
        <f t="shared" si="11"/>
        <v>30.09</v>
      </c>
      <c r="U85">
        <f t="shared" si="12"/>
        <v>8587.9868999999999</v>
      </c>
      <c r="V85" s="41">
        <f t="shared" si="13"/>
        <v>9.6632659537883407E-3</v>
      </c>
      <c r="W85" s="41"/>
      <c r="X85" s="104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KL85" s="84">
        <f t="shared" si="20"/>
        <v>26747</v>
      </c>
      <c r="KM85">
        <v>1973</v>
      </c>
      <c r="KN85">
        <v>3</v>
      </c>
      <c r="KO85">
        <v>24</v>
      </c>
      <c r="KP85" s="84">
        <f t="shared" si="21"/>
        <v>83</v>
      </c>
      <c r="KQ85" s="74">
        <v>3.3</v>
      </c>
      <c r="KR85" s="74">
        <v>-6.1</v>
      </c>
      <c r="KS85" s="74">
        <f t="shared" si="22"/>
        <v>-5.4</v>
      </c>
      <c r="KT85" s="74">
        <f t="shared" si="23"/>
        <v>3.5</v>
      </c>
      <c r="KU85" s="74">
        <v>16.5</v>
      </c>
      <c r="KV85" s="74">
        <v>28.7</v>
      </c>
      <c r="KW85" s="72">
        <f t="shared" si="19"/>
        <v>0.85</v>
      </c>
      <c r="KX85" s="74">
        <v>0.9</v>
      </c>
      <c r="KZ85" s="74">
        <v>73.099999999999994</v>
      </c>
      <c r="LA85" s="74">
        <v>54</v>
      </c>
      <c r="LB85" s="74">
        <v>15.5</v>
      </c>
      <c r="LC85" s="74">
        <v>0.6</v>
      </c>
    </row>
    <row r="86" spans="5:315" x14ac:dyDescent="0.35">
      <c r="E86" s="2" t="s">
        <v>85</v>
      </c>
      <c r="F86">
        <f>F81-273.15</f>
        <v>10.579169527896999</v>
      </c>
      <c r="G86" s="11" t="s">
        <v>25</v>
      </c>
      <c r="J86" s="75">
        <f t="shared" si="16"/>
        <v>4.9599999999999998E-2</v>
      </c>
      <c r="K86" s="75">
        <f t="shared" si="8"/>
        <v>4.7199999999999999E-2</v>
      </c>
      <c r="L86" s="75">
        <f t="shared" si="17"/>
        <v>1.6298999999999999</v>
      </c>
      <c r="M86" s="75">
        <f t="shared" si="14"/>
        <v>1.6782999999999999</v>
      </c>
      <c r="N86" s="75">
        <f t="shared" si="24"/>
        <v>4.8399999999999999E-2</v>
      </c>
      <c r="O86" s="75">
        <f t="shared" si="18"/>
        <v>1.6540999999999999</v>
      </c>
      <c r="P86">
        <f t="shared" si="15"/>
        <v>27</v>
      </c>
      <c r="Q86" s="97">
        <v>285.27999999999997</v>
      </c>
      <c r="R86">
        <v>285.27999999999997</v>
      </c>
      <c r="S86">
        <f t="shared" si="10"/>
        <v>27</v>
      </c>
      <c r="T86" s="4">
        <f t="shared" si="11"/>
        <v>28.66</v>
      </c>
      <c r="U86">
        <f t="shared" si="12"/>
        <v>8176.1247999999996</v>
      </c>
      <c r="V86" s="41">
        <f t="shared" si="13"/>
        <v>1.0142436166372899E-2</v>
      </c>
      <c r="W86" s="41"/>
      <c r="X86" s="104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KL86" s="84">
        <f t="shared" si="20"/>
        <v>26748</v>
      </c>
      <c r="KM86">
        <v>1973</v>
      </c>
      <c r="KN86">
        <v>3</v>
      </c>
      <c r="KO86">
        <v>25</v>
      </c>
      <c r="KP86" s="84">
        <f t="shared" si="21"/>
        <v>84</v>
      </c>
      <c r="KQ86" s="74">
        <v>4.7</v>
      </c>
      <c r="KR86" s="74">
        <v>-5.4</v>
      </c>
      <c r="KS86" s="74">
        <f t="shared" si="22"/>
        <v>-4.4000000000000004</v>
      </c>
      <c r="KT86" s="74">
        <f t="shared" si="23"/>
        <v>3.3</v>
      </c>
      <c r="KU86" s="74">
        <v>16.100000000000001</v>
      </c>
      <c r="KV86" s="74">
        <v>28.3</v>
      </c>
      <c r="KW86" s="72">
        <f t="shared" si="19"/>
        <v>0.85</v>
      </c>
      <c r="KX86" s="74">
        <v>1.5</v>
      </c>
      <c r="KZ86" s="74">
        <v>70.099999999999994</v>
      </c>
      <c r="LA86" s="74">
        <v>55.6</v>
      </c>
      <c r="LB86" s="74">
        <v>12.3</v>
      </c>
      <c r="LC86" s="74">
        <v>0.6</v>
      </c>
    </row>
    <row r="87" spans="5:315" x14ac:dyDescent="0.35">
      <c r="E87" s="2" t="s">
        <v>101</v>
      </c>
      <c r="F87">
        <f>F82-273.15</f>
        <v>-0.45999999999997998</v>
      </c>
      <c r="G87" s="11" t="s">
        <v>25</v>
      </c>
      <c r="J87" s="75">
        <f t="shared" si="16"/>
        <v>4.7199999999999999E-2</v>
      </c>
      <c r="K87" s="75">
        <f t="shared" si="8"/>
        <v>4.4900000000000002E-2</v>
      </c>
      <c r="L87" s="75">
        <f t="shared" si="17"/>
        <v>1.6782999999999999</v>
      </c>
      <c r="M87" s="75">
        <f t="shared" si="14"/>
        <v>1.7242999999999999</v>
      </c>
      <c r="N87" s="75">
        <f t="shared" si="24"/>
        <v>4.5999999999999999E-2</v>
      </c>
      <c r="O87" s="75">
        <f t="shared" si="18"/>
        <v>1.7013</v>
      </c>
      <c r="P87">
        <f t="shared" si="15"/>
        <v>28</v>
      </c>
      <c r="Q87" s="97">
        <v>285.04000000000002</v>
      </c>
      <c r="R87">
        <v>285.04000000000002</v>
      </c>
      <c r="S87">
        <f t="shared" si="10"/>
        <v>28</v>
      </c>
      <c r="T87" s="4">
        <f t="shared" si="11"/>
        <v>27.24</v>
      </c>
      <c r="U87">
        <f t="shared" si="12"/>
        <v>7764.4895999999999</v>
      </c>
      <c r="V87" s="41">
        <f t="shared" si="13"/>
        <v>1.0671606748966301E-2</v>
      </c>
      <c r="W87" s="41"/>
      <c r="X87" s="104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KL87" s="84">
        <f t="shared" si="20"/>
        <v>26749</v>
      </c>
      <c r="KM87">
        <v>1973</v>
      </c>
      <c r="KN87">
        <v>3</v>
      </c>
      <c r="KO87">
        <v>26</v>
      </c>
      <c r="KP87" s="84">
        <f t="shared" si="21"/>
        <v>85</v>
      </c>
      <c r="KQ87" s="74">
        <v>5.4</v>
      </c>
      <c r="KR87" s="74">
        <v>-4.4000000000000004</v>
      </c>
      <c r="KS87" s="74">
        <f t="shared" si="22"/>
        <v>-4.5</v>
      </c>
      <c r="KT87" s="74">
        <f t="shared" si="23"/>
        <v>4.7</v>
      </c>
      <c r="KU87" s="74">
        <v>14.9</v>
      </c>
      <c r="KV87" s="74">
        <v>23.3</v>
      </c>
      <c r="KW87" s="72">
        <f t="shared" si="19"/>
        <v>0.81</v>
      </c>
      <c r="KX87" s="74">
        <v>2.2000000000000002</v>
      </c>
      <c r="KZ87" s="74">
        <v>71.3</v>
      </c>
      <c r="LA87" s="74">
        <v>57.1</v>
      </c>
      <c r="LB87" s="74">
        <v>15.3</v>
      </c>
      <c r="LC87" s="74">
        <v>0.6</v>
      </c>
    </row>
    <row r="88" spans="5:315" x14ac:dyDescent="0.35">
      <c r="E88" s="2" t="s">
        <v>99</v>
      </c>
      <c r="F88">
        <f>F83-273.15</f>
        <v>12.64</v>
      </c>
      <c r="G88" s="11" t="s">
        <v>25</v>
      </c>
      <c r="J88" s="75">
        <f t="shared" si="16"/>
        <v>4.4900000000000002E-2</v>
      </c>
      <c r="K88" s="75">
        <f t="shared" si="8"/>
        <v>4.2799999999999998E-2</v>
      </c>
      <c r="L88" s="75">
        <f t="shared" si="17"/>
        <v>1.7242999999999999</v>
      </c>
      <c r="M88" s="75">
        <f t="shared" si="14"/>
        <v>1.7681</v>
      </c>
      <c r="N88" s="75">
        <f t="shared" si="24"/>
        <v>4.3799999999999999E-2</v>
      </c>
      <c r="O88" s="75">
        <f t="shared" si="18"/>
        <v>1.7462</v>
      </c>
      <c r="P88">
        <f t="shared" si="15"/>
        <v>29</v>
      </c>
      <c r="Q88" s="97">
        <v>285.04000000000002</v>
      </c>
      <c r="R88">
        <v>285.04000000000002</v>
      </c>
      <c r="S88">
        <f t="shared" si="10"/>
        <v>29</v>
      </c>
      <c r="T88" s="4">
        <f t="shared" si="11"/>
        <v>25.94</v>
      </c>
      <c r="U88">
        <f t="shared" si="12"/>
        <v>7393.9376000000002</v>
      </c>
      <c r="V88" s="41">
        <f t="shared" si="13"/>
        <v>1.12076235263116E-2</v>
      </c>
      <c r="W88" s="41"/>
      <c r="X88" s="104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KL88" s="84">
        <f t="shared" si="20"/>
        <v>26750</v>
      </c>
      <c r="KM88">
        <v>1973</v>
      </c>
      <c r="KN88">
        <v>3</v>
      </c>
      <c r="KO88">
        <v>27</v>
      </c>
      <c r="KP88" s="84">
        <f t="shared" si="21"/>
        <v>86</v>
      </c>
      <c r="KQ88" s="74">
        <v>6</v>
      </c>
      <c r="KR88" s="74">
        <v>-4.5</v>
      </c>
      <c r="KS88" s="74">
        <f t="shared" si="22"/>
        <v>-3</v>
      </c>
      <c r="KT88" s="74">
        <f t="shared" si="23"/>
        <v>5.4</v>
      </c>
      <c r="KU88" s="74">
        <v>16.5</v>
      </c>
      <c r="KV88" s="74">
        <v>29</v>
      </c>
      <c r="KW88" s="72">
        <f t="shared" si="19"/>
        <v>0.85</v>
      </c>
      <c r="KX88" s="74">
        <v>2.4</v>
      </c>
      <c r="KZ88" s="74">
        <v>73.3</v>
      </c>
      <c r="LA88" s="74">
        <v>54.5</v>
      </c>
      <c r="LB88" s="74">
        <v>14.3</v>
      </c>
      <c r="LC88" s="74">
        <v>0.5</v>
      </c>
    </row>
    <row r="89" spans="5:315" x14ac:dyDescent="0.35">
      <c r="E89" s="2" t="s">
        <v>100</v>
      </c>
      <c r="F89">
        <f>F84-273.15</f>
        <v>11.69</v>
      </c>
      <c r="G89" s="11" t="s">
        <v>25</v>
      </c>
      <c r="J89" s="75">
        <f t="shared" si="16"/>
        <v>4.2799999999999998E-2</v>
      </c>
      <c r="K89" s="75">
        <v>0</v>
      </c>
      <c r="L89" s="75">
        <f t="shared" si="17"/>
        <v>1.7681</v>
      </c>
      <c r="M89" s="75">
        <f t="shared" si="14"/>
        <v>1.8098000000000001</v>
      </c>
      <c r="N89" s="75">
        <f t="shared" si="24"/>
        <v>4.1700000000000001E-2</v>
      </c>
      <c r="O89" s="75">
        <f t="shared" si="18"/>
        <v>1.7889999999999999</v>
      </c>
      <c r="P89">
        <f t="shared" si="15"/>
        <v>30</v>
      </c>
      <c r="Q89" s="97">
        <v>284.83999999999997</v>
      </c>
      <c r="R89">
        <v>284.83999999999997</v>
      </c>
      <c r="S89">
        <f t="shared" si="10"/>
        <v>30</v>
      </c>
      <c r="T89" s="4">
        <f t="shared" si="11"/>
        <v>24.7</v>
      </c>
      <c r="U89">
        <f t="shared" si="12"/>
        <v>7035.5479999999998</v>
      </c>
      <c r="V89" s="41">
        <f t="shared" si="13"/>
        <v>1.1772036221881201E-2</v>
      </c>
      <c r="W89" s="41"/>
      <c r="X89" s="104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KL89" s="84">
        <f t="shared" si="20"/>
        <v>26751</v>
      </c>
      <c r="KM89">
        <v>1973</v>
      </c>
      <c r="KN89">
        <v>3</v>
      </c>
      <c r="KO89">
        <v>28</v>
      </c>
      <c r="KP89" s="84">
        <f t="shared" si="21"/>
        <v>87</v>
      </c>
      <c r="KQ89" s="74">
        <v>7.2</v>
      </c>
      <c r="KR89" s="74">
        <v>-3</v>
      </c>
      <c r="KS89" s="74">
        <f t="shared" si="22"/>
        <v>-2.2000000000000002</v>
      </c>
      <c r="KT89" s="74">
        <f t="shared" si="23"/>
        <v>6</v>
      </c>
      <c r="KU89" s="74">
        <v>16</v>
      </c>
      <c r="KV89" s="74">
        <v>25.3</v>
      </c>
      <c r="KW89" s="72">
        <f t="shared" si="19"/>
        <v>0.81</v>
      </c>
      <c r="KX89" s="74">
        <v>2.4</v>
      </c>
      <c r="KZ89" s="74">
        <v>74.3</v>
      </c>
      <c r="LA89" s="74">
        <v>52.3</v>
      </c>
      <c r="LB89" s="74">
        <v>12.9</v>
      </c>
      <c r="LC89" s="74">
        <v>0.6</v>
      </c>
    </row>
    <row r="90" spans="5:315" x14ac:dyDescent="0.35">
      <c r="KL90" s="84">
        <f t="shared" si="20"/>
        <v>26752</v>
      </c>
      <c r="KM90">
        <v>1973</v>
      </c>
      <c r="KN90">
        <v>3</v>
      </c>
      <c r="KO90">
        <v>29</v>
      </c>
      <c r="KP90" s="84">
        <f t="shared" si="21"/>
        <v>88</v>
      </c>
      <c r="KQ90" s="74">
        <v>7.3</v>
      </c>
      <c r="KR90" s="74">
        <v>-2.2000000000000002</v>
      </c>
      <c r="KS90" s="74">
        <f t="shared" si="22"/>
        <v>-1.6</v>
      </c>
      <c r="KT90" s="74">
        <f t="shared" si="23"/>
        <v>7.2</v>
      </c>
      <c r="KU90" s="74">
        <v>16.100000000000001</v>
      </c>
      <c r="KV90" s="74">
        <v>25.6</v>
      </c>
      <c r="KW90" s="72">
        <f t="shared" si="19"/>
        <v>0.81</v>
      </c>
      <c r="KX90" s="74">
        <v>1.6</v>
      </c>
      <c r="KZ90" s="74">
        <v>73</v>
      </c>
      <c r="LA90" s="74">
        <v>57</v>
      </c>
      <c r="LB90" s="74">
        <v>14.5</v>
      </c>
      <c r="LC90" s="74">
        <v>0.7</v>
      </c>
    </row>
    <row r="91" spans="5:315" x14ac:dyDescent="0.35">
      <c r="E91" s="42" t="s">
        <v>186</v>
      </c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KL91" s="84">
        <f t="shared" si="20"/>
        <v>26753</v>
      </c>
      <c r="KM91">
        <v>1973</v>
      </c>
      <c r="KN91">
        <v>3</v>
      </c>
      <c r="KO91">
        <v>30</v>
      </c>
      <c r="KP91" s="84">
        <f t="shared" si="21"/>
        <v>89</v>
      </c>
      <c r="KQ91" s="74">
        <v>7.5</v>
      </c>
      <c r="KR91" s="74">
        <v>-1.6</v>
      </c>
      <c r="KS91" s="74">
        <f t="shared" si="22"/>
        <v>-0.8</v>
      </c>
      <c r="KT91" s="74">
        <f t="shared" si="23"/>
        <v>7.3</v>
      </c>
      <c r="KU91" s="74">
        <v>14.5</v>
      </c>
      <c r="KV91" s="74">
        <v>24.8</v>
      </c>
      <c r="KW91" s="72">
        <f t="shared" si="19"/>
        <v>0.84</v>
      </c>
      <c r="KX91" s="74">
        <v>3.4</v>
      </c>
      <c r="KZ91" s="74">
        <v>69.8</v>
      </c>
      <c r="LA91" s="74">
        <v>55.9</v>
      </c>
      <c r="LB91" s="74">
        <v>15.5</v>
      </c>
      <c r="LC91" s="74">
        <v>0.7</v>
      </c>
    </row>
    <row r="92" spans="5:315" x14ac:dyDescent="0.35">
      <c r="P92" s="2"/>
      <c r="CS92" s="92"/>
      <c r="CT92" s="92"/>
      <c r="KL92" s="84">
        <f t="shared" si="20"/>
        <v>26754</v>
      </c>
      <c r="KM92">
        <v>1973</v>
      </c>
      <c r="KN92">
        <v>3</v>
      </c>
      <c r="KO92">
        <v>31</v>
      </c>
      <c r="KP92" s="84">
        <f t="shared" si="21"/>
        <v>90</v>
      </c>
      <c r="KQ92" s="74">
        <v>7.1</v>
      </c>
      <c r="KR92" s="74">
        <v>-0.8</v>
      </c>
      <c r="KS92" s="74">
        <f t="shared" si="22"/>
        <v>-1.6</v>
      </c>
      <c r="KT92" s="74">
        <f t="shared" si="23"/>
        <v>7.5</v>
      </c>
      <c r="KU92" s="74">
        <v>15.3</v>
      </c>
      <c r="KV92" s="74">
        <v>27.3</v>
      </c>
      <c r="KW92" s="72">
        <f t="shared" si="19"/>
        <v>0.86</v>
      </c>
      <c r="KX92" s="74">
        <v>2.1</v>
      </c>
      <c r="KZ92" s="74">
        <v>73</v>
      </c>
      <c r="LA92" s="74">
        <v>56.7</v>
      </c>
      <c r="LB92" s="74">
        <v>14.4</v>
      </c>
      <c r="LC92" s="74">
        <v>0.7</v>
      </c>
    </row>
    <row r="93" spans="5:315" x14ac:dyDescent="0.35">
      <c r="E93" s="2" t="s">
        <v>53</v>
      </c>
      <c r="F93">
        <f>F76+1</f>
        <v>1</v>
      </c>
      <c r="G93">
        <f t="shared" ref="G93:Q93" si="25">F93+1</f>
        <v>2</v>
      </c>
      <c r="H93">
        <f t="shared" si="25"/>
        <v>3</v>
      </c>
      <c r="I93">
        <f t="shared" si="25"/>
        <v>4</v>
      </c>
      <c r="J93">
        <f t="shared" si="25"/>
        <v>5</v>
      </c>
      <c r="K93">
        <f t="shared" si="25"/>
        <v>6</v>
      </c>
      <c r="L93">
        <f t="shared" si="25"/>
        <v>7</v>
      </c>
      <c r="M93">
        <f t="shared" si="25"/>
        <v>8</v>
      </c>
      <c r="N93">
        <f t="shared" si="25"/>
        <v>9</v>
      </c>
      <c r="O93">
        <f t="shared" si="25"/>
        <v>10</v>
      </c>
      <c r="P93">
        <f t="shared" si="25"/>
        <v>11</v>
      </c>
      <c r="Q93">
        <f t="shared" si="25"/>
        <v>12</v>
      </c>
      <c r="R93">
        <f t="shared" ref="R93:AC93" si="26">Q93+1</f>
        <v>13</v>
      </c>
      <c r="S93">
        <f t="shared" si="26"/>
        <v>14</v>
      </c>
      <c r="T93">
        <f t="shared" si="26"/>
        <v>15</v>
      </c>
      <c r="U93">
        <f t="shared" si="26"/>
        <v>16</v>
      </c>
      <c r="V93">
        <f t="shared" si="26"/>
        <v>17</v>
      </c>
      <c r="W93">
        <f t="shared" si="26"/>
        <v>18</v>
      </c>
      <c r="X93">
        <f t="shared" si="26"/>
        <v>19</v>
      </c>
      <c r="Y93">
        <f t="shared" si="26"/>
        <v>20</v>
      </c>
      <c r="Z93">
        <f t="shared" si="26"/>
        <v>21</v>
      </c>
      <c r="AA93">
        <f t="shared" si="26"/>
        <v>22</v>
      </c>
      <c r="AB93">
        <f t="shared" si="26"/>
        <v>23</v>
      </c>
      <c r="AC93">
        <f t="shared" si="26"/>
        <v>24</v>
      </c>
      <c r="AD93">
        <f t="shared" ref="AD93" si="27">AC93+1</f>
        <v>25</v>
      </c>
      <c r="AE93">
        <f t="shared" ref="AE93" si="28">AD93+1</f>
        <v>26</v>
      </c>
      <c r="AF93">
        <f t="shared" ref="AF93" si="29">AE93+1</f>
        <v>27</v>
      </c>
      <c r="AG93">
        <f t="shared" ref="AG93" si="30">AF93+1</f>
        <v>28</v>
      </c>
      <c r="AH93">
        <f t="shared" ref="AH93" si="31">AG93+1</f>
        <v>29</v>
      </c>
      <c r="AI93">
        <f t="shared" ref="AI93" si="32">AH93+1</f>
        <v>30</v>
      </c>
      <c r="AJ93">
        <f t="shared" ref="AJ93" si="33">AI93+1</f>
        <v>31</v>
      </c>
      <c r="AK93">
        <f t="shared" ref="AK93" si="34">AJ93+1</f>
        <v>32</v>
      </c>
      <c r="AL93">
        <f t="shared" ref="AL93" si="35">AK93+1</f>
        <v>33</v>
      </c>
      <c r="AM93">
        <f t="shared" ref="AM93" si="36">AL93+1</f>
        <v>34</v>
      </c>
      <c r="AN93">
        <f t="shared" ref="AN93" si="37">AM93+1</f>
        <v>35</v>
      </c>
      <c r="AO93">
        <f t="shared" ref="AO93" si="38">AN93+1</f>
        <v>36</v>
      </c>
      <c r="AP93">
        <f t="shared" ref="AP93" si="39">AO93+1</f>
        <v>37</v>
      </c>
      <c r="AQ93">
        <f t="shared" ref="AQ93" si="40">AP93+1</f>
        <v>38</v>
      </c>
      <c r="AR93">
        <f t="shared" ref="AR93" si="41">AQ93+1</f>
        <v>39</v>
      </c>
      <c r="AS93">
        <f t="shared" ref="AS93" si="42">AR93+1</f>
        <v>40</v>
      </c>
      <c r="AT93">
        <f t="shared" ref="AT93" si="43">AS93+1</f>
        <v>41</v>
      </c>
      <c r="AU93">
        <f t="shared" ref="AU93" si="44">AT93+1</f>
        <v>42</v>
      </c>
      <c r="AV93">
        <f t="shared" ref="AV93" si="45">AU93+1</f>
        <v>43</v>
      </c>
      <c r="AW93">
        <f t="shared" ref="AW93" si="46">AV93+1</f>
        <v>44</v>
      </c>
      <c r="AX93">
        <f t="shared" ref="AX93" si="47">AW93+1</f>
        <v>45</v>
      </c>
      <c r="AY93">
        <f t="shared" ref="AY93" si="48">AX93+1</f>
        <v>46</v>
      </c>
      <c r="AZ93">
        <f t="shared" ref="AZ93" si="49">AY93+1</f>
        <v>47</v>
      </c>
      <c r="BA93">
        <f t="shared" ref="BA93" si="50">AZ93+1</f>
        <v>48</v>
      </c>
      <c r="BB93">
        <f t="shared" ref="BB93" si="51">BA93+1</f>
        <v>49</v>
      </c>
      <c r="BC93">
        <f t="shared" ref="BC93" si="52">BB93+1</f>
        <v>50</v>
      </c>
      <c r="BD93">
        <f t="shared" ref="BD93" si="53">BC93+1</f>
        <v>51</v>
      </c>
      <c r="BE93">
        <f t="shared" ref="BE93" si="54">BD93+1</f>
        <v>52</v>
      </c>
      <c r="BF93">
        <f t="shared" ref="BF93" si="55">BE93+1</f>
        <v>53</v>
      </c>
      <c r="BG93">
        <f t="shared" ref="BG93" si="56">BF93+1</f>
        <v>54</v>
      </c>
      <c r="BH93">
        <f t="shared" ref="BH93" si="57">BG93+1</f>
        <v>55</v>
      </c>
      <c r="BI93">
        <f t="shared" ref="BI93" si="58">BH93+1</f>
        <v>56</v>
      </c>
      <c r="BJ93">
        <f t="shared" ref="BJ93" si="59">BI93+1</f>
        <v>57</v>
      </c>
      <c r="BK93">
        <f t="shared" ref="BK93" si="60">BJ93+1</f>
        <v>58</v>
      </c>
      <c r="BL93">
        <f t="shared" ref="BL93" si="61">BK93+1</f>
        <v>59</v>
      </c>
      <c r="BM93">
        <f t="shared" ref="BM93" si="62">BL93+1</f>
        <v>60</v>
      </c>
      <c r="BN93">
        <f t="shared" ref="BN93" si="63">BM93+1</f>
        <v>61</v>
      </c>
      <c r="BO93">
        <f t="shared" ref="BO93" si="64">BN93+1</f>
        <v>62</v>
      </c>
      <c r="BP93">
        <f t="shared" ref="BP93" si="65">BO93+1</f>
        <v>63</v>
      </c>
      <c r="BQ93">
        <f t="shared" ref="BQ93" si="66">BP93+1</f>
        <v>64</v>
      </c>
      <c r="BR93">
        <f t="shared" ref="BR93" si="67">BQ93+1</f>
        <v>65</v>
      </c>
      <c r="BS93">
        <f t="shared" ref="BS93" si="68">BR93+1</f>
        <v>66</v>
      </c>
      <c r="BT93">
        <f t="shared" ref="BT93" si="69">BS93+1</f>
        <v>67</v>
      </c>
      <c r="BU93">
        <f t="shared" ref="BU93" si="70">BT93+1</f>
        <v>68</v>
      </c>
      <c r="BV93">
        <f t="shared" ref="BV93" si="71">BU93+1</f>
        <v>69</v>
      </c>
      <c r="BW93">
        <f t="shared" ref="BW93" si="72">BV93+1</f>
        <v>70</v>
      </c>
      <c r="BX93">
        <f t="shared" ref="BX93" si="73">BW93+1</f>
        <v>71</v>
      </c>
      <c r="BY93">
        <f t="shared" ref="BY93" si="74">BX93+1</f>
        <v>72</v>
      </c>
      <c r="BZ93">
        <f t="shared" ref="BZ93" si="75">BY93+1</f>
        <v>73</v>
      </c>
      <c r="CA93">
        <f t="shared" ref="CA93" si="76">BZ93+1</f>
        <v>74</v>
      </c>
      <c r="CB93">
        <f t="shared" ref="CB93" si="77">CA93+1</f>
        <v>75</v>
      </c>
      <c r="CC93">
        <f t="shared" ref="CC93" si="78">CB93+1</f>
        <v>76</v>
      </c>
      <c r="CD93">
        <f t="shared" ref="CD93" si="79">CC93+1</f>
        <v>77</v>
      </c>
      <c r="CE93">
        <f t="shared" ref="CE93" si="80">CD93+1</f>
        <v>78</v>
      </c>
      <c r="CF93">
        <f t="shared" ref="CF93" si="81">CE93+1</f>
        <v>79</v>
      </c>
      <c r="CG93">
        <f t="shared" ref="CG93" si="82">CF93+1</f>
        <v>80</v>
      </c>
      <c r="CH93">
        <f t="shared" ref="CH93" si="83">CG93+1</f>
        <v>81</v>
      </c>
      <c r="CI93">
        <f t="shared" ref="CI93" si="84">CH93+1</f>
        <v>82</v>
      </c>
      <c r="CJ93">
        <f t="shared" ref="CJ93" si="85">CI93+1</f>
        <v>83</v>
      </c>
      <c r="CK93">
        <f t="shared" ref="CK93" si="86">CJ93+1</f>
        <v>84</v>
      </c>
      <c r="CL93">
        <f t="shared" ref="CL93" si="87">CK93+1</f>
        <v>85</v>
      </c>
      <c r="CM93">
        <f t="shared" ref="CM93" si="88">CL93+1</f>
        <v>86</v>
      </c>
      <c r="CN93">
        <f t="shared" ref="CN93" si="89">CM93+1</f>
        <v>87</v>
      </c>
      <c r="CO93">
        <f t="shared" ref="CO93" si="90">CN93+1</f>
        <v>88</v>
      </c>
      <c r="CP93">
        <f t="shared" ref="CP93" si="91">CO93+1</f>
        <v>89</v>
      </c>
      <c r="CQ93">
        <f t="shared" ref="CQ93" si="92">CP93+1</f>
        <v>90</v>
      </c>
      <c r="CR93">
        <f t="shared" ref="CR93" si="93">CQ93+1</f>
        <v>91</v>
      </c>
      <c r="CS93">
        <f t="shared" ref="CS93" si="94">CR93+1</f>
        <v>92</v>
      </c>
      <c r="CT93">
        <f t="shared" ref="CT93" si="95">CS93+1</f>
        <v>93</v>
      </c>
      <c r="CU93">
        <f t="shared" ref="CU93" si="96">CT93+1</f>
        <v>94</v>
      </c>
      <c r="CV93">
        <f t="shared" ref="CV93" si="97">CU93+1</f>
        <v>95</v>
      </c>
      <c r="CW93">
        <f t="shared" ref="CW93" si="98">CV93+1</f>
        <v>96</v>
      </c>
      <c r="CX93">
        <f t="shared" ref="CX93" si="99">CW93+1</f>
        <v>97</v>
      </c>
      <c r="CY93">
        <f t="shared" ref="CY93" si="100">CX93+1</f>
        <v>98</v>
      </c>
      <c r="CZ93">
        <f t="shared" ref="CZ93" si="101">CY93+1</f>
        <v>99</v>
      </c>
      <c r="DA93">
        <f t="shared" ref="DA93" si="102">CZ93+1</f>
        <v>100</v>
      </c>
      <c r="DB93">
        <f t="shared" ref="DB93" si="103">DA93+1</f>
        <v>101</v>
      </c>
      <c r="DC93">
        <f t="shared" ref="DC93" si="104">DB93+1</f>
        <v>102</v>
      </c>
      <c r="DD93">
        <f t="shared" ref="DD93" si="105">DC93+1</f>
        <v>103</v>
      </c>
      <c r="DE93">
        <f t="shared" ref="DE93" si="106">DD93+1</f>
        <v>104</v>
      </c>
      <c r="DF93">
        <f t="shared" ref="DF93" si="107">DE93+1</f>
        <v>105</v>
      </c>
      <c r="DG93">
        <f t="shared" ref="DG93" si="108">DF93+1</f>
        <v>106</v>
      </c>
      <c r="DH93">
        <f t="shared" ref="DH93" si="109">DG93+1</f>
        <v>107</v>
      </c>
      <c r="DI93">
        <f t="shared" ref="DI93" si="110">DH93+1</f>
        <v>108</v>
      </c>
      <c r="DJ93">
        <f t="shared" ref="DJ93" si="111">DI93+1</f>
        <v>109</v>
      </c>
      <c r="DK93">
        <f t="shared" ref="DK93" si="112">DJ93+1</f>
        <v>110</v>
      </c>
      <c r="DL93">
        <f t="shared" ref="DL93" si="113">DK93+1</f>
        <v>111</v>
      </c>
      <c r="DM93">
        <f t="shared" ref="DM93" si="114">DL93+1</f>
        <v>112</v>
      </c>
      <c r="DN93">
        <f t="shared" ref="DN93" si="115">DM93+1</f>
        <v>113</v>
      </c>
      <c r="DO93">
        <f t="shared" ref="DO93" si="116">DN93+1</f>
        <v>114</v>
      </c>
      <c r="DP93">
        <f t="shared" ref="DP93" si="117">DO93+1</f>
        <v>115</v>
      </c>
      <c r="DQ93">
        <f t="shared" ref="DQ93" si="118">DP93+1</f>
        <v>116</v>
      </c>
      <c r="DR93">
        <f t="shared" ref="DR93" si="119">DQ93+1</f>
        <v>117</v>
      </c>
      <c r="DS93">
        <f t="shared" ref="DS93" si="120">DR93+1</f>
        <v>118</v>
      </c>
      <c r="DT93">
        <f t="shared" ref="DT93" si="121">DS93+1</f>
        <v>119</v>
      </c>
      <c r="DU93">
        <f t="shared" ref="DU93" si="122">DT93+1</f>
        <v>120</v>
      </c>
      <c r="DV93">
        <f t="shared" ref="DV93" si="123">DU93+1</f>
        <v>121</v>
      </c>
      <c r="DW93">
        <f t="shared" ref="DW93" si="124">DV93+1</f>
        <v>122</v>
      </c>
      <c r="DX93">
        <f t="shared" ref="DX93" si="125">DW93+1</f>
        <v>123</v>
      </c>
      <c r="DY93">
        <f t="shared" ref="DY93" si="126">DX93+1</f>
        <v>124</v>
      </c>
      <c r="DZ93">
        <f t="shared" ref="DZ93" si="127">DY93+1</f>
        <v>125</v>
      </c>
      <c r="EA93">
        <f t="shared" ref="EA93" si="128">DZ93+1</f>
        <v>126</v>
      </c>
      <c r="EB93">
        <f t="shared" ref="EB93" si="129">EA93+1</f>
        <v>127</v>
      </c>
      <c r="EC93">
        <f t="shared" ref="EC93" si="130">EB93+1</f>
        <v>128</v>
      </c>
      <c r="ED93">
        <f t="shared" ref="ED93" si="131">EC93+1</f>
        <v>129</v>
      </c>
      <c r="EE93">
        <f t="shared" ref="EE93" si="132">ED93+1</f>
        <v>130</v>
      </c>
      <c r="EF93">
        <f t="shared" ref="EF93" si="133">EE93+1</f>
        <v>131</v>
      </c>
      <c r="EG93">
        <f t="shared" ref="EG93" si="134">EF93+1</f>
        <v>132</v>
      </c>
      <c r="EH93">
        <f t="shared" ref="EH93" si="135">EG93+1</f>
        <v>133</v>
      </c>
      <c r="EI93">
        <f t="shared" ref="EI93" si="136">EH93+1</f>
        <v>134</v>
      </c>
      <c r="EJ93">
        <f t="shared" ref="EJ93" si="137">EI93+1</f>
        <v>135</v>
      </c>
      <c r="EK93">
        <f t="shared" ref="EK93" si="138">EJ93+1</f>
        <v>136</v>
      </c>
      <c r="EL93">
        <f t="shared" ref="EL93" si="139">EK93+1</f>
        <v>137</v>
      </c>
      <c r="EM93">
        <f t="shared" ref="EM93" si="140">EL93+1</f>
        <v>138</v>
      </c>
      <c r="EN93">
        <f t="shared" ref="EN93" si="141">EM93+1</f>
        <v>139</v>
      </c>
      <c r="EO93">
        <f t="shared" ref="EO93" si="142">EN93+1</f>
        <v>140</v>
      </c>
      <c r="EP93">
        <f t="shared" ref="EP93" si="143">EO93+1</f>
        <v>141</v>
      </c>
      <c r="EQ93">
        <f t="shared" ref="EQ93" si="144">EP93+1</f>
        <v>142</v>
      </c>
      <c r="ER93">
        <f t="shared" ref="ER93" si="145">EQ93+1</f>
        <v>143</v>
      </c>
      <c r="ES93">
        <f t="shared" ref="ES93" si="146">ER93+1</f>
        <v>144</v>
      </c>
      <c r="ET93">
        <f t="shared" ref="ET93" si="147">ES93+1</f>
        <v>145</v>
      </c>
      <c r="EU93">
        <f t="shared" ref="EU93" si="148">ET93+1</f>
        <v>146</v>
      </c>
      <c r="EV93">
        <f t="shared" ref="EV93" si="149">EU93+1</f>
        <v>147</v>
      </c>
      <c r="EW93">
        <f t="shared" ref="EW93" si="150">EV93+1</f>
        <v>148</v>
      </c>
      <c r="EX93">
        <f t="shared" ref="EX93" si="151">EW93+1</f>
        <v>149</v>
      </c>
      <c r="EY93">
        <f t="shared" ref="EY93" si="152">EX93+1</f>
        <v>150</v>
      </c>
      <c r="EZ93">
        <f t="shared" ref="EZ93" si="153">EY93+1</f>
        <v>151</v>
      </c>
      <c r="FA93">
        <f t="shared" ref="FA93" si="154">EZ93+1</f>
        <v>152</v>
      </c>
      <c r="FB93">
        <f t="shared" ref="FB93" si="155">FA93+1</f>
        <v>153</v>
      </c>
      <c r="FC93">
        <f t="shared" ref="FC93" si="156">FB93+1</f>
        <v>154</v>
      </c>
      <c r="FD93">
        <f t="shared" ref="FD93" si="157">FC93+1</f>
        <v>155</v>
      </c>
      <c r="FE93">
        <f t="shared" ref="FE93" si="158">FD93+1</f>
        <v>156</v>
      </c>
      <c r="FF93">
        <f t="shared" ref="FF93" si="159">FE93+1</f>
        <v>157</v>
      </c>
      <c r="FG93">
        <f t="shared" ref="FG93" si="160">FF93+1</f>
        <v>158</v>
      </c>
      <c r="FH93">
        <f t="shared" ref="FH93" si="161">FG93+1</f>
        <v>159</v>
      </c>
      <c r="FI93">
        <f t="shared" ref="FI93" si="162">FH93+1</f>
        <v>160</v>
      </c>
      <c r="FJ93">
        <f t="shared" ref="FJ93" si="163">FI93+1</f>
        <v>161</v>
      </c>
      <c r="FK93">
        <f t="shared" ref="FK93" si="164">FJ93+1</f>
        <v>162</v>
      </c>
      <c r="FL93">
        <f t="shared" ref="FL93" si="165">FK93+1</f>
        <v>163</v>
      </c>
      <c r="FM93">
        <f t="shared" ref="FM93" si="166">FL93+1</f>
        <v>164</v>
      </c>
      <c r="FN93">
        <f t="shared" ref="FN93" si="167">FM93+1</f>
        <v>165</v>
      </c>
      <c r="FO93">
        <f t="shared" ref="FO93" si="168">FN93+1</f>
        <v>166</v>
      </c>
      <c r="FP93">
        <f t="shared" ref="FP93" si="169">FO93+1</f>
        <v>167</v>
      </c>
      <c r="FQ93">
        <f t="shared" ref="FQ93" si="170">FP93+1</f>
        <v>168</v>
      </c>
      <c r="FR93">
        <f t="shared" ref="FR93" si="171">FQ93+1</f>
        <v>169</v>
      </c>
      <c r="FS93">
        <f t="shared" ref="FS93" si="172">FR93+1</f>
        <v>170</v>
      </c>
      <c r="FT93">
        <f t="shared" ref="FT93" si="173">FS93+1</f>
        <v>171</v>
      </c>
      <c r="FU93">
        <f t="shared" ref="FU93" si="174">FT93+1</f>
        <v>172</v>
      </c>
      <c r="FV93">
        <f t="shared" ref="FV93" si="175">FU93+1</f>
        <v>173</v>
      </c>
      <c r="FW93">
        <f t="shared" ref="FW93" si="176">FV93+1</f>
        <v>174</v>
      </c>
      <c r="FX93">
        <f t="shared" ref="FX93" si="177">FW93+1</f>
        <v>175</v>
      </c>
      <c r="FY93">
        <f t="shared" ref="FY93" si="178">FX93+1</f>
        <v>176</v>
      </c>
      <c r="FZ93">
        <f t="shared" ref="FZ93" si="179">FY93+1</f>
        <v>177</v>
      </c>
      <c r="GA93">
        <f t="shared" ref="GA93" si="180">FZ93+1</f>
        <v>178</v>
      </c>
      <c r="GB93">
        <f t="shared" ref="GB93" si="181">GA93+1</f>
        <v>179</v>
      </c>
      <c r="GC93">
        <f t="shared" ref="GC93" si="182">GB93+1</f>
        <v>180</v>
      </c>
      <c r="GD93">
        <f t="shared" ref="GD93" si="183">GC93+1</f>
        <v>181</v>
      </c>
      <c r="GE93">
        <f t="shared" ref="GE93" si="184">GD93+1</f>
        <v>182</v>
      </c>
      <c r="GF93">
        <f t="shared" ref="GF93" si="185">GE93+1</f>
        <v>183</v>
      </c>
      <c r="GG93">
        <f t="shared" ref="GG93" si="186">GF93+1</f>
        <v>184</v>
      </c>
      <c r="GH93">
        <f t="shared" ref="GH93" si="187">GG93+1</f>
        <v>185</v>
      </c>
      <c r="GI93">
        <f t="shared" ref="GI93" si="188">GH93+1</f>
        <v>186</v>
      </c>
      <c r="GJ93">
        <f t="shared" ref="GJ93" si="189">GI93+1</f>
        <v>187</v>
      </c>
      <c r="GK93">
        <f t="shared" ref="GK93" si="190">GJ93+1</f>
        <v>188</v>
      </c>
      <c r="GL93">
        <f t="shared" ref="GL93" si="191">GK93+1</f>
        <v>189</v>
      </c>
      <c r="GM93">
        <f t="shared" ref="GM93" si="192">GL93+1</f>
        <v>190</v>
      </c>
      <c r="GN93">
        <f t="shared" ref="GN93" si="193">GM93+1</f>
        <v>191</v>
      </c>
      <c r="GO93">
        <f t="shared" ref="GO93" si="194">GN93+1</f>
        <v>192</v>
      </c>
      <c r="GP93">
        <f t="shared" ref="GP93" si="195">GO93+1</f>
        <v>193</v>
      </c>
      <c r="GQ93">
        <f t="shared" ref="GQ93" si="196">GP93+1</f>
        <v>194</v>
      </c>
      <c r="GR93">
        <f t="shared" ref="GR93" si="197">GQ93+1</f>
        <v>195</v>
      </c>
      <c r="GS93">
        <f t="shared" ref="GS93" si="198">GR93+1</f>
        <v>196</v>
      </c>
      <c r="GT93">
        <f t="shared" ref="GT93" si="199">GS93+1</f>
        <v>197</v>
      </c>
      <c r="GU93">
        <f t="shared" ref="GU93" si="200">GT93+1</f>
        <v>198</v>
      </c>
      <c r="GV93">
        <f t="shared" ref="GV93" si="201">GU93+1</f>
        <v>199</v>
      </c>
      <c r="GW93">
        <f t="shared" ref="GW93" si="202">GV93+1</f>
        <v>200</v>
      </c>
      <c r="GX93">
        <f t="shared" ref="GX93" si="203">GW93+1</f>
        <v>201</v>
      </c>
      <c r="GY93">
        <f t="shared" ref="GY93" si="204">GX93+1</f>
        <v>202</v>
      </c>
      <c r="GZ93">
        <f t="shared" ref="GZ93" si="205">GY93+1</f>
        <v>203</v>
      </c>
      <c r="HA93">
        <f t="shared" ref="HA93" si="206">GZ93+1</f>
        <v>204</v>
      </c>
      <c r="HB93">
        <f t="shared" ref="HB93" si="207">HA93+1</f>
        <v>205</v>
      </c>
      <c r="HC93">
        <f t="shared" ref="HC93" si="208">HB93+1</f>
        <v>206</v>
      </c>
      <c r="HD93">
        <f t="shared" ref="HD93" si="209">HC93+1</f>
        <v>207</v>
      </c>
      <c r="HE93">
        <f t="shared" ref="HE93" si="210">HD93+1</f>
        <v>208</v>
      </c>
      <c r="HF93">
        <f t="shared" ref="HF93" si="211">HE93+1</f>
        <v>209</v>
      </c>
      <c r="HG93">
        <f t="shared" ref="HG93" si="212">HF93+1</f>
        <v>210</v>
      </c>
      <c r="HH93">
        <f t="shared" ref="HH93" si="213">HG93+1</f>
        <v>211</v>
      </c>
      <c r="HI93">
        <f t="shared" ref="HI93" si="214">HH93+1</f>
        <v>212</v>
      </c>
      <c r="HJ93">
        <f t="shared" ref="HJ93" si="215">HI93+1</f>
        <v>213</v>
      </c>
      <c r="HK93">
        <f t="shared" ref="HK93" si="216">HJ93+1</f>
        <v>214</v>
      </c>
      <c r="HL93">
        <f t="shared" ref="HL93" si="217">HK93+1</f>
        <v>215</v>
      </c>
      <c r="HM93">
        <f t="shared" ref="HM93" si="218">HL93+1</f>
        <v>216</v>
      </c>
      <c r="HN93">
        <f t="shared" ref="HN93" si="219">HM93+1</f>
        <v>217</v>
      </c>
      <c r="HO93">
        <f t="shared" ref="HO93" si="220">HN93+1</f>
        <v>218</v>
      </c>
      <c r="HP93">
        <f t="shared" ref="HP93" si="221">HO93+1</f>
        <v>219</v>
      </c>
      <c r="HQ93">
        <f t="shared" ref="HQ93" si="222">HP93+1</f>
        <v>220</v>
      </c>
      <c r="HR93">
        <f t="shared" ref="HR93" si="223">HQ93+1</f>
        <v>221</v>
      </c>
      <c r="HS93">
        <f t="shared" ref="HS93" si="224">HR93+1</f>
        <v>222</v>
      </c>
      <c r="HT93">
        <f t="shared" ref="HT93" si="225">HS93+1</f>
        <v>223</v>
      </c>
      <c r="HU93">
        <f t="shared" ref="HU93" si="226">HT93+1</f>
        <v>224</v>
      </c>
      <c r="HV93">
        <f t="shared" ref="HV93" si="227">HU93+1</f>
        <v>225</v>
      </c>
      <c r="HW93">
        <f t="shared" ref="HW93" si="228">HV93+1</f>
        <v>226</v>
      </c>
      <c r="HX93">
        <f t="shared" ref="HX93" si="229">HW93+1</f>
        <v>227</v>
      </c>
      <c r="HY93">
        <f t="shared" ref="HY93" si="230">HX93+1</f>
        <v>228</v>
      </c>
      <c r="HZ93">
        <f t="shared" ref="HZ93" si="231">HY93+1</f>
        <v>229</v>
      </c>
      <c r="IA93">
        <f t="shared" ref="IA93" si="232">HZ93+1</f>
        <v>230</v>
      </c>
      <c r="IB93">
        <f t="shared" ref="IB93" si="233">IA93+1</f>
        <v>231</v>
      </c>
      <c r="IC93">
        <f t="shared" ref="IC93" si="234">IB93+1</f>
        <v>232</v>
      </c>
      <c r="ID93">
        <f t="shared" ref="ID93" si="235">IC93+1</f>
        <v>233</v>
      </c>
      <c r="IE93">
        <f t="shared" ref="IE93" si="236">ID93+1</f>
        <v>234</v>
      </c>
      <c r="IF93">
        <f t="shared" ref="IF93" si="237">IE93+1</f>
        <v>235</v>
      </c>
      <c r="IG93">
        <f t="shared" ref="IG93" si="238">IF93+1</f>
        <v>236</v>
      </c>
      <c r="IH93">
        <f t="shared" ref="IH93" si="239">IG93+1</f>
        <v>237</v>
      </c>
      <c r="II93">
        <f t="shared" ref="II93" si="240">IH93+1</f>
        <v>238</v>
      </c>
      <c r="IJ93">
        <f t="shared" ref="IJ93" si="241">II93+1</f>
        <v>239</v>
      </c>
      <c r="IK93">
        <f t="shared" ref="IK93" si="242">IJ93+1</f>
        <v>240</v>
      </c>
      <c r="IL93">
        <f t="shared" ref="IL93" si="243">IK93+1</f>
        <v>241</v>
      </c>
      <c r="IM93">
        <f t="shared" ref="IM93" si="244">IL93+1</f>
        <v>242</v>
      </c>
      <c r="IN93">
        <f t="shared" ref="IN93" si="245">IM93+1</f>
        <v>243</v>
      </c>
      <c r="IO93">
        <f t="shared" ref="IO93" si="246">IN93+1</f>
        <v>244</v>
      </c>
      <c r="IP93">
        <f t="shared" ref="IP93" si="247">IO93+1</f>
        <v>245</v>
      </c>
      <c r="IQ93">
        <f t="shared" ref="IQ93" si="248">IP93+1</f>
        <v>246</v>
      </c>
      <c r="IR93">
        <f t="shared" ref="IR93" si="249">IQ93+1</f>
        <v>247</v>
      </c>
      <c r="IS93">
        <f t="shared" ref="IS93" si="250">IR93+1</f>
        <v>248</v>
      </c>
      <c r="IT93">
        <f t="shared" ref="IT93" si="251">IS93+1</f>
        <v>249</v>
      </c>
      <c r="IU93">
        <f t="shared" ref="IU93" si="252">IT93+1</f>
        <v>250</v>
      </c>
      <c r="IV93">
        <f t="shared" ref="IV93" si="253">IU93+1</f>
        <v>251</v>
      </c>
      <c r="IW93">
        <f t="shared" ref="IW93" si="254">IV93+1</f>
        <v>252</v>
      </c>
      <c r="IX93">
        <f t="shared" ref="IX93" si="255">IW93+1</f>
        <v>253</v>
      </c>
      <c r="IY93">
        <f t="shared" ref="IY93" si="256">IX93+1</f>
        <v>254</v>
      </c>
      <c r="IZ93">
        <f t="shared" ref="IZ93" si="257">IY93+1</f>
        <v>255</v>
      </c>
      <c r="JA93">
        <f t="shared" ref="JA93" si="258">IZ93+1</f>
        <v>256</v>
      </c>
      <c r="JB93">
        <f t="shared" ref="JB93" si="259">JA93+1</f>
        <v>257</v>
      </c>
      <c r="JC93">
        <f t="shared" ref="JC93" si="260">JB93+1</f>
        <v>258</v>
      </c>
      <c r="JD93">
        <f t="shared" ref="JD93" si="261">JC93+1</f>
        <v>259</v>
      </c>
      <c r="JE93">
        <f t="shared" ref="JE93" si="262">JD93+1</f>
        <v>260</v>
      </c>
      <c r="JF93">
        <f t="shared" ref="JF93" si="263">JE93+1</f>
        <v>261</v>
      </c>
      <c r="JG93">
        <f t="shared" ref="JG93" si="264">JF93+1</f>
        <v>262</v>
      </c>
      <c r="JH93">
        <f t="shared" ref="JH93" si="265">JG93+1</f>
        <v>263</v>
      </c>
      <c r="JI93">
        <f t="shared" ref="JI93" si="266">JH93+1</f>
        <v>264</v>
      </c>
      <c r="JJ93">
        <f t="shared" ref="JJ93" si="267">JI93+1</f>
        <v>265</v>
      </c>
      <c r="JK93">
        <f t="shared" ref="JK93" si="268">JJ93+1</f>
        <v>266</v>
      </c>
      <c r="JL93">
        <f t="shared" ref="JL93" si="269">JK93+1</f>
        <v>267</v>
      </c>
      <c r="JM93">
        <f t="shared" ref="JM93" si="270">JL93+1</f>
        <v>268</v>
      </c>
      <c r="JN93">
        <f t="shared" ref="JN93" si="271">JM93+1</f>
        <v>269</v>
      </c>
      <c r="JO93">
        <f t="shared" ref="JO93" si="272">JN93+1</f>
        <v>270</v>
      </c>
      <c r="JP93">
        <f t="shared" ref="JP93" si="273">JO93+1</f>
        <v>271</v>
      </c>
      <c r="JQ93">
        <f t="shared" ref="JQ93" si="274">JP93+1</f>
        <v>272</v>
      </c>
      <c r="JR93">
        <f t="shared" ref="JR93" si="275">JQ93+1</f>
        <v>273</v>
      </c>
      <c r="JS93">
        <f t="shared" ref="JS93" si="276">JR93+1</f>
        <v>274</v>
      </c>
      <c r="JT93">
        <f t="shared" ref="JT93" si="277">JS93+1</f>
        <v>275</v>
      </c>
      <c r="JU93">
        <f t="shared" ref="JU93" si="278">JT93+1</f>
        <v>276</v>
      </c>
      <c r="JV93">
        <f t="shared" ref="JV93" si="279">JU93+1</f>
        <v>277</v>
      </c>
      <c r="JW93">
        <f t="shared" ref="JW93" si="280">JV93+1</f>
        <v>278</v>
      </c>
      <c r="JX93">
        <f t="shared" ref="JX93" si="281">JW93+1</f>
        <v>279</v>
      </c>
      <c r="JY93">
        <f t="shared" ref="JY93" si="282">JX93+1</f>
        <v>280</v>
      </c>
      <c r="JZ93">
        <f t="shared" ref="JZ93" si="283">JY93+1</f>
        <v>281</v>
      </c>
      <c r="KA93">
        <f t="shared" ref="KA93" si="284">JZ93+1</f>
        <v>282</v>
      </c>
      <c r="KB93">
        <f t="shared" ref="KB93" si="285">KA93+1</f>
        <v>283</v>
      </c>
      <c r="KC93">
        <f t="shared" ref="KC93" si="286">KB93+1</f>
        <v>284</v>
      </c>
      <c r="KD93">
        <f t="shared" ref="KD93" si="287">KC93+1</f>
        <v>285</v>
      </c>
      <c r="KE93">
        <f t="shared" ref="KE93" si="288">KD93+1</f>
        <v>286</v>
      </c>
      <c r="KF93">
        <f t="shared" ref="KF93" si="289">KE93+1</f>
        <v>287</v>
      </c>
      <c r="KG93">
        <f t="shared" ref="KG93" si="290">KF93+1</f>
        <v>288</v>
      </c>
      <c r="KL93" s="84">
        <f t="shared" si="20"/>
        <v>26755</v>
      </c>
      <c r="KM93">
        <v>1973</v>
      </c>
      <c r="KN93">
        <v>4</v>
      </c>
      <c r="KO93">
        <v>1</v>
      </c>
      <c r="KP93" s="84">
        <f t="shared" si="21"/>
        <v>91</v>
      </c>
      <c r="KQ93" s="74">
        <v>6.7</v>
      </c>
      <c r="KR93" s="74">
        <v>-1.6</v>
      </c>
      <c r="KS93" s="74">
        <f t="shared" si="22"/>
        <v>-1.7</v>
      </c>
      <c r="KT93" s="74">
        <f t="shared" si="23"/>
        <v>7.1</v>
      </c>
      <c r="KU93" s="74">
        <v>15.5</v>
      </c>
      <c r="KV93" s="74">
        <v>24.2</v>
      </c>
      <c r="KW93" s="72">
        <f t="shared" si="19"/>
        <v>0.8</v>
      </c>
      <c r="KX93" s="74">
        <v>3.9</v>
      </c>
      <c r="KZ93" s="74">
        <v>74.3</v>
      </c>
      <c r="LA93" s="74">
        <v>55.3</v>
      </c>
      <c r="LB93" s="74">
        <v>14.8</v>
      </c>
      <c r="LC93" s="74">
        <v>0.6</v>
      </c>
    </row>
    <row r="94" spans="5:315" x14ac:dyDescent="0.35">
      <c r="E94" s="2" t="s">
        <v>52</v>
      </c>
      <c r="F94">
        <f>F77+$F$62</f>
        <v>300</v>
      </c>
      <c r="G94">
        <f t="shared" ref="G94:Q94" si="291">F94+$F$62</f>
        <v>600</v>
      </c>
      <c r="H94">
        <f t="shared" si="291"/>
        <v>900</v>
      </c>
      <c r="I94">
        <f t="shared" si="291"/>
        <v>1200</v>
      </c>
      <c r="J94">
        <f t="shared" si="291"/>
        <v>1500</v>
      </c>
      <c r="K94">
        <f t="shared" si="291"/>
        <v>1800</v>
      </c>
      <c r="L94">
        <f t="shared" si="291"/>
        <v>2100</v>
      </c>
      <c r="M94">
        <f t="shared" si="291"/>
        <v>2400</v>
      </c>
      <c r="N94">
        <f t="shared" si="291"/>
        <v>2700</v>
      </c>
      <c r="O94">
        <f t="shared" si="291"/>
        <v>3000</v>
      </c>
      <c r="P94">
        <f t="shared" si="291"/>
        <v>3300</v>
      </c>
      <c r="Q94">
        <f t="shared" si="291"/>
        <v>3600</v>
      </c>
      <c r="R94">
        <f t="shared" ref="R94:AC94" si="292">Q94+$F$62</f>
        <v>3900</v>
      </c>
      <c r="S94">
        <f t="shared" si="292"/>
        <v>4200</v>
      </c>
      <c r="T94">
        <f t="shared" si="292"/>
        <v>4500</v>
      </c>
      <c r="U94">
        <f t="shared" si="292"/>
        <v>4800</v>
      </c>
      <c r="V94">
        <f t="shared" si="292"/>
        <v>5100</v>
      </c>
      <c r="W94">
        <f t="shared" si="292"/>
        <v>5400</v>
      </c>
      <c r="X94">
        <f t="shared" si="292"/>
        <v>5700</v>
      </c>
      <c r="Y94">
        <f t="shared" si="292"/>
        <v>6000</v>
      </c>
      <c r="Z94">
        <f t="shared" si="292"/>
        <v>6300</v>
      </c>
      <c r="AA94">
        <f t="shared" si="292"/>
        <v>6600</v>
      </c>
      <c r="AB94">
        <f t="shared" si="292"/>
        <v>6900</v>
      </c>
      <c r="AC94">
        <f t="shared" si="292"/>
        <v>7200</v>
      </c>
      <c r="AD94">
        <f t="shared" ref="AD94" si="293">AC94+$F$62</f>
        <v>7500</v>
      </c>
      <c r="AE94">
        <f t="shared" ref="AE94" si="294">AD94+$F$62</f>
        <v>7800</v>
      </c>
      <c r="AF94">
        <f t="shared" ref="AF94" si="295">AE94+$F$62</f>
        <v>8100</v>
      </c>
      <c r="AG94">
        <f t="shared" ref="AG94" si="296">AF94+$F$62</f>
        <v>8400</v>
      </c>
      <c r="AH94">
        <f t="shared" ref="AH94" si="297">AG94+$F$62</f>
        <v>8700</v>
      </c>
      <c r="AI94">
        <f t="shared" ref="AI94" si="298">AH94+$F$62</f>
        <v>9000</v>
      </c>
      <c r="AJ94">
        <f t="shared" ref="AJ94" si="299">AI94+$F$62</f>
        <v>9300</v>
      </c>
      <c r="AK94">
        <f t="shared" ref="AK94" si="300">AJ94+$F$62</f>
        <v>9600</v>
      </c>
      <c r="AL94">
        <f t="shared" ref="AL94" si="301">AK94+$F$62</f>
        <v>9900</v>
      </c>
      <c r="AM94">
        <f t="shared" ref="AM94" si="302">AL94+$F$62</f>
        <v>10200</v>
      </c>
      <c r="AN94">
        <f t="shared" ref="AN94" si="303">AM94+$F$62</f>
        <v>10500</v>
      </c>
      <c r="AO94">
        <f t="shared" ref="AO94" si="304">AN94+$F$62</f>
        <v>10800</v>
      </c>
      <c r="AP94">
        <f t="shared" ref="AP94" si="305">AO94+$F$62</f>
        <v>11100</v>
      </c>
      <c r="AQ94">
        <f t="shared" ref="AQ94" si="306">AP94+$F$62</f>
        <v>11400</v>
      </c>
      <c r="AR94">
        <f t="shared" ref="AR94" si="307">AQ94+$F$62</f>
        <v>11700</v>
      </c>
      <c r="AS94">
        <f t="shared" ref="AS94" si="308">AR94+$F$62</f>
        <v>12000</v>
      </c>
      <c r="AT94">
        <f t="shared" ref="AT94" si="309">AS94+$F$62</f>
        <v>12300</v>
      </c>
      <c r="AU94">
        <f t="shared" ref="AU94" si="310">AT94+$F$62</f>
        <v>12600</v>
      </c>
      <c r="AV94">
        <f t="shared" ref="AV94" si="311">AU94+$F$62</f>
        <v>12900</v>
      </c>
      <c r="AW94">
        <f t="shared" ref="AW94" si="312">AV94+$F$62</f>
        <v>13200</v>
      </c>
      <c r="AX94">
        <f t="shared" ref="AX94" si="313">AW94+$F$62</f>
        <v>13500</v>
      </c>
      <c r="AY94">
        <f t="shared" ref="AY94" si="314">AX94+$F$62</f>
        <v>13800</v>
      </c>
      <c r="AZ94">
        <f t="shared" ref="AZ94" si="315">AY94+$F$62</f>
        <v>14100</v>
      </c>
      <c r="BA94">
        <f t="shared" ref="BA94" si="316">AZ94+$F$62</f>
        <v>14400</v>
      </c>
      <c r="BB94">
        <f t="shared" ref="BB94" si="317">BA94+$F$62</f>
        <v>14700</v>
      </c>
      <c r="BC94">
        <f t="shared" ref="BC94" si="318">BB94+$F$62</f>
        <v>15000</v>
      </c>
      <c r="BD94">
        <f t="shared" ref="BD94" si="319">BC94+$F$62</f>
        <v>15300</v>
      </c>
      <c r="BE94">
        <f t="shared" ref="BE94" si="320">BD94+$F$62</f>
        <v>15600</v>
      </c>
      <c r="BF94">
        <f t="shared" ref="BF94" si="321">BE94+$F$62</f>
        <v>15900</v>
      </c>
      <c r="BG94">
        <f t="shared" ref="BG94" si="322">BF94+$F$62</f>
        <v>16200</v>
      </c>
      <c r="BH94">
        <f t="shared" ref="BH94" si="323">BG94+$F$62</f>
        <v>16500</v>
      </c>
      <c r="BI94">
        <f t="shared" ref="BI94" si="324">BH94+$F$62</f>
        <v>16800</v>
      </c>
      <c r="BJ94">
        <f t="shared" ref="BJ94" si="325">BI94+$F$62</f>
        <v>17100</v>
      </c>
      <c r="BK94">
        <f t="shared" ref="BK94" si="326">BJ94+$F$62</f>
        <v>17400</v>
      </c>
      <c r="BL94">
        <f t="shared" ref="BL94" si="327">BK94+$F$62</f>
        <v>17700</v>
      </c>
      <c r="BM94">
        <f t="shared" ref="BM94" si="328">BL94+$F$62</f>
        <v>18000</v>
      </c>
      <c r="BN94">
        <f t="shared" ref="BN94" si="329">BM94+$F$62</f>
        <v>18300</v>
      </c>
      <c r="BO94">
        <f t="shared" ref="BO94" si="330">BN94+$F$62</f>
        <v>18600</v>
      </c>
      <c r="BP94">
        <f t="shared" ref="BP94" si="331">BO94+$F$62</f>
        <v>18900</v>
      </c>
      <c r="BQ94">
        <f t="shared" ref="BQ94" si="332">BP94+$F$62</f>
        <v>19200</v>
      </c>
      <c r="BR94">
        <f t="shared" ref="BR94" si="333">BQ94+$F$62</f>
        <v>19500</v>
      </c>
      <c r="BS94">
        <f t="shared" ref="BS94" si="334">BR94+$F$62</f>
        <v>19800</v>
      </c>
      <c r="BT94">
        <f t="shared" ref="BT94" si="335">BS94+$F$62</f>
        <v>20100</v>
      </c>
      <c r="BU94">
        <f t="shared" ref="BU94" si="336">BT94+$F$62</f>
        <v>20400</v>
      </c>
      <c r="BV94">
        <f t="shared" ref="BV94" si="337">BU94+$F$62</f>
        <v>20700</v>
      </c>
      <c r="BW94">
        <f t="shared" ref="BW94" si="338">BV94+$F$62</f>
        <v>21000</v>
      </c>
      <c r="BX94">
        <f t="shared" ref="BX94" si="339">BW94+$F$62</f>
        <v>21300</v>
      </c>
      <c r="BY94">
        <f t="shared" ref="BY94" si="340">BX94+$F$62</f>
        <v>21600</v>
      </c>
      <c r="BZ94">
        <f t="shared" ref="BZ94" si="341">BY94+$F$62</f>
        <v>21900</v>
      </c>
      <c r="CA94">
        <f t="shared" ref="CA94" si="342">BZ94+$F$62</f>
        <v>22200</v>
      </c>
      <c r="CB94">
        <f t="shared" ref="CB94" si="343">CA94+$F$62</f>
        <v>22500</v>
      </c>
      <c r="CC94">
        <f t="shared" ref="CC94" si="344">CB94+$F$62</f>
        <v>22800</v>
      </c>
      <c r="CD94">
        <f t="shared" ref="CD94" si="345">CC94+$F$62</f>
        <v>23100</v>
      </c>
      <c r="CE94">
        <f t="shared" ref="CE94" si="346">CD94+$F$62</f>
        <v>23400</v>
      </c>
      <c r="CF94">
        <f t="shared" ref="CF94" si="347">CE94+$F$62</f>
        <v>23700</v>
      </c>
      <c r="CG94">
        <f t="shared" ref="CG94" si="348">CF94+$F$62</f>
        <v>24000</v>
      </c>
      <c r="CH94">
        <f t="shared" ref="CH94" si="349">CG94+$F$62</f>
        <v>24300</v>
      </c>
      <c r="CI94">
        <f t="shared" ref="CI94" si="350">CH94+$F$62</f>
        <v>24600</v>
      </c>
      <c r="CJ94">
        <f t="shared" ref="CJ94" si="351">CI94+$F$62</f>
        <v>24900</v>
      </c>
      <c r="CK94">
        <f t="shared" ref="CK94" si="352">CJ94+$F$62</f>
        <v>25200</v>
      </c>
      <c r="CL94">
        <f t="shared" ref="CL94" si="353">CK94+$F$62</f>
        <v>25500</v>
      </c>
      <c r="CM94">
        <f t="shared" ref="CM94" si="354">CL94+$F$62</f>
        <v>25800</v>
      </c>
      <c r="CN94">
        <f t="shared" ref="CN94" si="355">CM94+$F$62</f>
        <v>26100</v>
      </c>
      <c r="CO94">
        <f t="shared" ref="CO94" si="356">CN94+$F$62</f>
        <v>26400</v>
      </c>
      <c r="CP94">
        <f t="shared" ref="CP94" si="357">CO94+$F$62</f>
        <v>26700</v>
      </c>
      <c r="CQ94">
        <f t="shared" ref="CQ94" si="358">CP94+$F$62</f>
        <v>27000</v>
      </c>
      <c r="CR94">
        <f t="shared" ref="CR94" si="359">CQ94+$F$62</f>
        <v>27300</v>
      </c>
      <c r="CS94">
        <f t="shared" ref="CS94" si="360">CR94+$F$62</f>
        <v>27600</v>
      </c>
      <c r="CT94">
        <f t="shared" ref="CT94" si="361">CS94+$F$62</f>
        <v>27900</v>
      </c>
      <c r="CU94">
        <f t="shared" ref="CU94" si="362">CT94+$F$62</f>
        <v>28200</v>
      </c>
      <c r="CV94">
        <f t="shared" ref="CV94" si="363">CU94+$F$62</f>
        <v>28500</v>
      </c>
      <c r="CW94">
        <f t="shared" ref="CW94" si="364">CV94+$F$62</f>
        <v>28800</v>
      </c>
      <c r="CX94">
        <f t="shared" ref="CX94" si="365">CW94+$F$62</f>
        <v>29100</v>
      </c>
      <c r="CY94">
        <f t="shared" ref="CY94" si="366">CX94+$F$62</f>
        <v>29400</v>
      </c>
      <c r="CZ94">
        <f t="shared" ref="CZ94" si="367">CY94+$F$62</f>
        <v>29700</v>
      </c>
      <c r="DA94">
        <f t="shared" ref="DA94" si="368">CZ94+$F$62</f>
        <v>30000</v>
      </c>
      <c r="DB94">
        <f t="shared" ref="DB94" si="369">DA94+$F$62</f>
        <v>30300</v>
      </c>
      <c r="DC94">
        <f t="shared" ref="DC94" si="370">DB94+$F$62</f>
        <v>30600</v>
      </c>
      <c r="DD94">
        <f t="shared" ref="DD94" si="371">DC94+$F$62</f>
        <v>30900</v>
      </c>
      <c r="DE94">
        <f t="shared" ref="DE94" si="372">DD94+$F$62</f>
        <v>31200</v>
      </c>
      <c r="DF94">
        <f t="shared" ref="DF94" si="373">DE94+$F$62</f>
        <v>31500</v>
      </c>
      <c r="DG94">
        <f t="shared" ref="DG94" si="374">DF94+$F$62</f>
        <v>31800</v>
      </c>
      <c r="DH94">
        <f t="shared" ref="DH94" si="375">DG94+$F$62</f>
        <v>32100</v>
      </c>
      <c r="DI94">
        <f t="shared" ref="DI94" si="376">DH94+$F$62</f>
        <v>32400</v>
      </c>
      <c r="DJ94">
        <f t="shared" ref="DJ94" si="377">DI94+$F$62</f>
        <v>32700</v>
      </c>
      <c r="DK94">
        <f t="shared" ref="DK94" si="378">DJ94+$F$62</f>
        <v>33000</v>
      </c>
      <c r="DL94">
        <f t="shared" ref="DL94" si="379">DK94+$F$62</f>
        <v>33300</v>
      </c>
      <c r="DM94">
        <f t="shared" ref="DM94" si="380">DL94+$F$62</f>
        <v>33600</v>
      </c>
      <c r="DN94">
        <f t="shared" ref="DN94" si="381">DM94+$F$62</f>
        <v>33900</v>
      </c>
      <c r="DO94">
        <f t="shared" ref="DO94" si="382">DN94+$F$62</f>
        <v>34200</v>
      </c>
      <c r="DP94">
        <f t="shared" ref="DP94" si="383">DO94+$F$62</f>
        <v>34500</v>
      </c>
      <c r="DQ94">
        <f t="shared" ref="DQ94" si="384">DP94+$F$62</f>
        <v>34800</v>
      </c>
      <c r="DR94">
        <f t="shared" ref="DR94" si="385">DQ94+$F$62</f>
        <v>35100</v>
      </c>
      <c r="DS94">
        <f t="shared" ref="DS94" si="386">DR94+$F$62</f>
        <v>35400</v>
      </c>
      <c r="DT94">
        <f t="shared" ref="DT94" si="387">DS94+$F$62</f>
        <v>35700</v>
      </c>
      <c r="DU94">
        <f t="shared" ref="DU94" si="388">DT94+$F$62</f>
        <v>36000</v>
      </c>
      <c r="DV94">
        <f t="shared" ref="DV94" si="389">DU94+$F$62</f>
        <v>36300</v>
      </c>
      <c r="DW94">
        <f t="shared" ref="DW94" si="390">DV94+$F$62</f>
        <v>36600</v>
      </c>
      <c r="DX94">
        <f t="shared" ref="DX94" si="391">DW94+$F$62</f>
        <v>36900</v>
      </c>
      <c r="DY94">
        <f t="shared" ref="DY94" si="392">DX94+$F$62</f>
        <v>37200</v>
      </c>
      <c r="DZ94">
        <f t="shared" ref="DZ94" si="393">DY94+$F$62</f>
        <v>37500</v>
      </c>
      <c r="EA94">
        <f t="shared" ref="EA94" si="394">DZ94+$F$62</f>
        <v>37800</v>
      </c>
      <c r="EB94">
        <f t="shared" ref="EB94" si="395">EA94+$F$62</f>
        <v>38100</v>
      </c>
      <c r="EC94">
        <f t="shared" ref="EC94" si="396">EB94+$F$62</f>
        <v>38400</v>
      </c>
      <c r="ED94">
        <f t="shared" ref="ED94" si="397">EC94+$F$62</f>
        <v>38700</v>
      </c>
      <c r="EE94">
        <f t="shared" ref="EE94" si="398">ED94+$F$62</f>
        <v>39000</v>
      </c>
      <c r="EF94">
        <f t="shared" ref="EF94" si="399">EE94+$F$62</f>
        <v>39300</v>
      </c>
      <c r="EG94">
        <f t="shared" ref="EG94" si="400">EF94+$F$62</f>
        <v>39600</v>
      </c>
      <c r="EH94">
        <f t="shared" ref="EH94" si="401">EG94+$F$62</f>
        <v>39900</v>
      </c>
      <c r="EI94">
        <f t="shared" ref="EI94" si="402">EH94+$F$62</f>
        <v>40200</v>
      </c>
      <c r="EJ94">
        <f t="shared" ref="EJ94" si="403">EI94+$F$62</f>
        <v>40500</v>
      </c>
      <c r="EK94">
        <f t="shared" ref="EK94" si="404">EJ94+$F$62</f>
        <v>40800</v>
      </c>
      <c r="EL94">
        <f t="shared" ref="EL94" si="405">EK94+$F$62</f>
        <v>41100</v>
      </c>
      <c r="EM94">
        <f t="shared" ref="EM94" si="406">EL94+$F$62</f>
        <v>41400</v>
      </c>
      <c r="EN94">
        <f t="shared" ref="EN94" si="407">EM94+$F$62</f>
        <v>41700</v>
      </c>
      <c r="EO94">
        <f t="shared" ref="EO94" si="408">EN94+$F$62</f>
        <v>42000</v>
      </c>
      <c r="EP94">
        <f t="shared" ref="EP94" si="409">EO94+$F$62</f>
        <v>42300</v>
      </c>
      <c r="EQ94">
        <f t="shared" ref="EQ94" si="410">EP94+$F$62</f>
        <v>42600</v>
      </c>
      <c r="ER94">
        <f t="shared" ref="ER94" si="411">EQ94+$F$62</f>
        <v>42900</v>
      </c>
      <c r="ES94">
        <f t="shared" ref="ES94" si="412">ER94+$F$62</f>
        <v>43200</v>
      </c>
      <c r="ET94">
        <f t="shared" ref="ET94" si="413">ES94+$F$62</f>
        <v>43500</v>
      </c>
      <c r="EU94">
        <f t="shared" ref="EU94" si="414">ET94+$F$62</f>
        <v>43800</v>
      </c>
      <c r="EV94">
        <f t="shared" ref="EV94" si="415">EU94+$F$62</f>
        <v>44100</v>
      </c>
      <c r="EW94">
        <f t="shared" ref="EW94" si="416">EV94+$F$62</f>
        <v>44400</v>
      </c>
      <c r="EX94">
        <f t="shared" ref="EX94" si="417">EW94+$F$62</f>
        <v>44700</v>
      </c>
      <c r="EY94">
        <f t="shared" ref="EY94" si="418">EX94+$F$62</f>
        <v>45000</v>
      </c>
      <c r="EZ94">
        <f t="shared" ref="EZ94" si="419">EY94+$F$62</f>
        <v>45300</v>
      </c>
      <c r="FA94">
        <f t="shared" ref="FA94" si="420">EZ94+$F$62</f>
        <v>45600</v>
      </c>
      <c r="FB94">
        <f t="shared" ref="FB94" si="421">FA94+$F$62</f>
        <v>45900</v>
      </c>
      <c r="FC94">
        <f t="shared" ref="FC94" si="422">FB94+$F$62</f>
        <v>46200</v>
      </c>
      <c r="FD94">
        <f t="shared" ref="FD94" si="423">FC94+$F$62</f>
        <v>46500</v>
      </c>
      <c r="FE94">
        <f t="shared" ref="FE94" si="424">FD94+$F$62</f>
        <v>46800</v>
      </c>
      <c r="FF94">
        <f t="shared" ref="FF94" si="425">FE94+$F$62</f>
        <v>47100</v>
      </c>
      <c r="FG94">
        <f t="shared" ref="FG94" si="426">FF94+$F$62</f>
        <v>47400</v>
      </c>
      <c r="FH94">
        <f t="shared" ref="FH94" si="427">FG94+$F$62</f>
        <v>47700</v>
      </c>
      <c r="FI94">
        <f t="shared" ref="FI94" si="428">FH94+$F$62</f>
        <v>48000</v>
      </c>
      <c r="FJ94">
        <f t="shared" ref="FJ94" si="429">FI94+$F$62</f>
        <v>48300</v>
      </c>
      <c r="FK94">
        <f t="shared" ref="FK94" si="430">FJ94+$F$62</f>
        <v>48600</v>
      </c>
      <c r="FL94">
        <f t="shared" ref="FL94" si="431">FK94+$F$62</f>
        <v>48900</v>
      </c>
      <c r="FM94">
        <f t="shared" ref="FM94" si="432">FL94+$F$62</f>
        <v>49200</v>
      </c>
      <c r="FN94">
        <f t="shared" ref="FN94" si="433">FM94+$F$62</f>
        <v>49500</v>
      </c>
      <c r="FO94">
        <f t="shared" ref="FO94" si="434">FN94+$F$62</f>
        <v>49800</v>
      </c>
      <c r="FP94">
        <f t="shared" ref="FP94" si="435">FO94+$F$62</f>
        <v>50100</v>
      </c>
      <c r="FQ94">
        <f t="shared" ref="FQ94" si="436">FP94+$F$62</f>
        <v>50400</v>
      </c>
      <c r="FR94">
        <f t="shared" ref="FR94" si="437">FQ94+$F$62</f>
        <v>50700</v>
      </c>
      <c r="FS94">
        <f t="shared" ref="FS94" si="438">FR94+$F$62</f>
        <v>51000</v>
      </c>
      <c r="FT94">
        <f t="shared" ref="FT94" si="439">FS94+$F$62</f>
        <v>51300</v>
      </c>
      <c r="FU94">
        <f t="shared" ref="FU94" si="440">FT94+$F$62</f>
        <v>51600</v>
      </c>
      <c r="FV94">
        <f t="shared" ref="FV94" si="441">FU94+$F$62</f>
        <v>51900</v>
      </c>
      <c r="FW94">
        <f t="shared" ref="FW94" si="442">FV94+$F$62</f>
        <v>52200</v>
      </c>
      <c r="FX94">
        <f t="shared" ref="FX94" si="443">FW94+$F$62</f>
        <v>52500</v>
      </c>
      <c r="FY94">
        <f t="shared" ref="FY94" si="444">FX94+$F$62</f>
        <v>52800</v>
      </c>
      <c r="FZ94">
        <f t="shared" ref="FZ94" si="445">FY94+$F$62</f>
        <v>53100</v>
      </c>
      <c r="GA94">
        <f t="shared" ref="GA94" si="446">FZ94+$F$62</f>
        <v>53400</v>
      </c>
      <c r="GB94">
        <f t="shared" ref="GB94" si="447">GA94+$F$62</f>
        <v>53700</v>
      </c>
      <c r="GC94">
        <f t="shared" ref="GC94" si="448">GB94+$F$62</f>
        <v>54000</v>
      </c>
      <c r="GD94">
        <f t="shared" ref="GD94" si="449">GC94+$F$62</f>
        <v>54300</v>
      </c>
      <c r="GE94">
        <f t="shared" ref="GE94" si="450">GD94+$F$62</f>
        <v>54600</v>
      </c>
      <c r="GF94">
        <f t="shared" ref="GF94" si="451">GE94+$F$62</f>
        <v>54900</v>
      </c>
      <c r="GG94">
        <f t="shared" ref="GG94" si="452">GF94+$F$62</f>
        <v>55200</v>
      </c>
      <c r="GH94">
        <f t="shared" ref="GH94" si="453">GG94+$F$62</f>
        <v>55500</v>
      </c>
      <c r="GI94">
        <f t="shared" ref="GI94" si="454">GH94+$F$62</f>
        <v>55800</v>
      </c>
      <c r="GJ94">
        <f t="shared" ref="GJ94" si="455">GI94+$F$62</f>
        <v>56100</v>
      </c>
      <c r="GK94">
        <f t="shared" ref="GK94" si="456">GJ94+$F$62</f>
        <v>56400</v>
      </c>
      <c r="GL94">
        <f t="shared" ref="GL94" si="457">GK94+$F$62</f>
        <v>56700</v>
      </c>
      <c r="GM94">
        <f t="shared" ref="GM94" si="458">GL94+$F$62</f>
        <v>57000</v>
      </c>
      <c r="GN94">
        <f t="shared" ref="GN94" si="459">GM94+$F$62</f>
        <v>57300</v>
      </c>
      <c r="GO94">
        <f t="shared" ref="GO94" si="460">GN94+$F$62</f>
        <v>57600</v>
      </c>
      <c r="GP94">
        <f t="shared" ref="GP94" si="461">GO94+$F$62</f>
        <v>57900</v>
      </c>
      <c r="GQ94">
        <f t="shared" ref="GQ94" si="462">GP94+$F$62</f>
        <v>58200</v>
      </c>
      <c r="GR94">
        <f t="shared" ref="GR94" si="463">GQ94+$F$62</f>
        <v>58500</v>
      </c>
      <c r="GS94">
        <f t="shared" ref="GS94" si="464">GR94+$F$62</f>
        <v>58800</v>
      </c>
      <c r="GT94">
        <f t="shared" ref="GT94" si="465">GS94+$F$62</f>
        <v>59100</v>
      </c>
      <c r="GU94">
        <f t="shared" ref="GU94" si="466">GT94+$F$62</f>
        <v>59400</v>
      </c>
      <c r="GV94">
        <f t="shared" ref="GV94" si="467">GU94+$F$62</f>
        <v>59700</v>
      </c>
      <c r="GW94">
        <f t="shared" ref="GW94" si="468">GV94+$F$62</f>
        <v>60000</v>
      </c>
      <c r="GX94">
        <f t="shared" ref="GX94" si="469">GW94+$F$62</f>
        <v>60300</v>
      </c>
      <c r="GY94">
        <f t="shared" ref="GY94" si="470">GX94+$F$62</f>
        <v>60600</v>
      </c>
      <c r="GZ94">
        <f t="shared" ref="GZ94" si="471">GY94+$F$62</f>
        <v>60900</v>
      </c>
      <c r="HA94">
        <f t="shared" ref="HA94" si="472">GZ94+$F$62</f>
        <v>61200</v>
      </c>
      <c r="HB94">
        <f t="shared" ref="HB94" si="473">HA94+$F$62</f>
        <v>61500</v>
      </c>
      <c r="HC94">
        <f t="shared" ref="HC94" si="474">HB94+$F$62</f>
        <v>61800</v>
      </c>
      <c r="HD94">
        <f t="shared" ref="HD94" si="475">HC94+$F$62</f>
        <v>62100</v>
      </c>
      <c r="HE94">
        <f t="shared" ref="HE94" si="476">HD94+$F$62</f>
        <v>62400</v>
      </c>
      <c r="HF94">
        <f t="shared" ref="HF94" si="477">HE94+$F$62</f>
        <v>62700</v>
      </c>
      <c r="HG94">
        <f t="shared" ref="HG94" si="478">HF94+$F$62</f>
        <v>63000</v>
      </c>
      <c r="HH94">
        <f t="shared" ref="HH94" si="479">HG94+$F$62</f>
        <v>63300</v>
      </c>
      <c r="HI94">
        <f t="shared" ref="HI94" si="480">HH94+$F$62</f>
        <v>63600</v>
      </c>
      <c r="HJ94">
        <f t="shared" ref="HJ94" si="481">HI94+$F$62</f>
        <v>63900</v>
      </c>
      <c r="HK94">
        <f t="shared" ref="HK94" si="482">HJ94+$F$62</f>
        <v>64200</v>
      </c>
      <c r="HL94">
        <f t="shared" ref="HL94" si="483">HK94+$F$62</f>
        <v>64500</v>
      </c>
      <c r="HM94">
        <f t="shared" ref="HM94" si="484">HL94+$F$62</f>
        <v>64800</v>
      </c>
      <c r="HN94">
        <f t="shared" ref="HN94" si="485">HM94+$F$62</f>
        <v>65100</v>
      </c>
      <c r="HO94">
        <f t="shared" ref="HO94" si="486">HN94+$F$62</f>
        <v>65400</v>
      </c>
      <c r="HP94">
        <f t="shared" ref="HP94" si="487">HO94+$F$62</f>
        <v>65700</v>
      </c>
      <c r="HQ94">
        <f t="shared" ref="HQ94" si="488">HP94+$F$62</f>
        <v>66000</v>
      </c>
      <c r="HR94">
        <f t="shared" ref="HR94" si="489">HQ94+$F$62</f>
        <v>66300</v>
      </c>
      <c r="HS94">
        <f t="shared" ref="HS94" si="490">HR94+$F$62</f>
        <v>66600</v>
      </c>
      <c r="HT94">
        <f t="shared" ref="HT94" si="491">HS94+$F$62</f>
        <v>66900</v>
      </c>
      <c r="HU94">
        <f t="shared" ref="HU94" si="492">HT94+$F$62</f>
        <v>67200</v>
      </c>
      <c r="HV94">
        <f t="shared" ref="HV94" si="493">HU94+$F$62</f>
        <v>67500</v>
      </c>
      <c r="HW94">
        <f t="shared" ref="HW94" si="494">HV94+$F$62</f>
        <v>67800</v>
      </c>
      <c r="HX94">
        <f t="shared" ref="HX94" si="495">HW94+$F$62</f>
        <v>68100</v>
      </c>
      <c r="HY94">
        <f t="shared" ref="HY94" si="496">HX94+$F$62</f>
        <v>68400</v>
      </c>
      <c r="HZ94">
        <f t="shared" ref="HZ94" si="497">HY94+$F$62</f>
        <v>68700</v>
      </c>
      <c r="IA94">
        <f t="shared" ref="IA94" si="498">HZ94+$F$62</f>
        <v>69000</v>
      </c>
      <c r="IB94">
        <f t="shared" ref="IB94" si="499">IA94+$F$62</f>
        <v>69300</v>
      </c>
      <c r="IC94">
        <f t="shared" ref="IC94" si="500">IB94+$F$62</f>
        <v>69600</v>
      </c>
      <c r="ID94">
        <f t="shared" ref="ID94" si="501">IC94+$F$62</f>
        <v>69900</v>
      </c>
      <c r="IE94">
        <f t="shared" ref="IE94" si="502">ID94+$F$62</f>
        <v>70200</v>
      </c>
      <c r="IF94">
        <f t="shared" ref="IF94" si="503">IE94+$F$62</f>
        <v>70500</v>
      </c>
      <c r="IG94">
        <f t="shared" ref="IG94" si="504">IF94+$F$62</f>
        <v>70800</v>
      </c>
      <c r="IH94">
        <f t="shared" ref="IH94" si="505">IG94+$F$62</f>
        <v>71100</v>
      </c>
      <c r="II94">
        <f t="shared" ref="II94" si="506">IH94+$F$62</f>
        <v>71400</v>
      </c>
      <c r="IJ94">
        <f t="shared" ref="IJ94" si="507">II94+$F$62</f>
        <v>71700</v>
      </c>
      <c r="IK94">
        <f t="shared" ref="IK94" si="508">IJ94+$F$62</f>
        <v>72000</v>
      </c>
      <c r="IL94">
        <f t="shared" ref="IL94" si="509">IK94+$F$62</f>
        <v>72300</v>
      </c>
      <c r="IM94">
        <f t="shared" ref="IM94" si="510">IL94+$F$62</f>
        <v>72600</v>
      </c>
      <c r="IN94">
        <f t="shared" ref="IN94" si="511">IM94+$F$62</f>
        <v>72900</v>
      </c>
      <c r="IO94">
        <f t="shared" ref="IO94" si="512">IN94+$F$62</f>
        <v>73200</v>
      </c>
      <c r="IP94">
        <f t="shared" ref="IP94" si="513">IO94+$F$62</f>
        <v>73500</v>
      </c>
      <c r="IQ94">
        <f t="shared" ref="IQ94" si="514">IP94+$F$62</f>
        <v>73800</v>
      </c>
      <c r="IR94">
        <f t="shared" ref="IR94" si="515">IQ94+$F$62</f>
        <v>74100</v>
      </c>
      <c r="IS94">
        <f t="shared" ref="IS94" si="516">IR94+$F$62</f>
        <v>74400</v>
      </c>
      <c r="IT94">
        <f t="shared" ref="IT94" si="517">IS94+$F$62</f>
        <v>74700</v>
      </c>
      <c r="IU94">
        <f t="shared" ref="IU94" si="518">IT94+$F$62</f>
        <v>75000</v>
      </c>
      <c r="IV94">
        <f t="shared" ref="IV94" si="519">IU94+$F$62</f>
        <v>75300</v>
      </c>
      <c r="IW94">
        <f t="shared" ref="IW94" si="520">IV94+$F$62</f>
        <v>75600</v>
      </c>
      <c r="IX94">
        <f t="shared" ref="IX94" si="521">IW94+$F$62</f>
        <v>75900</v>
      </c>
      <c r="IY94">
        <f t="shared" ref="IY94" si="522">IX94+$F$62</f>
        <v>76200</v>
      </c>
      <c r="IZ94">
        <f t="shared" ref="IZ94" si="523">IY94+$F$62</f>
        <v>76500</v>
      </c>
      <c r="JA94">
        <f t="shared" ref="JA94" si="524">IZ94+$F$62</f>
        <v>76800</v>
      </c>
      <c r="JB94">
        <f t="shared" ref="JB94" si="525">JA94+$F$62</f>
        <v>77100</v>
      </c>
      <c r="JC94">
        <f t="shared" ref="JC94" si="526">JB94+$F$62</f>
        <v>77400</v>
      </c>
      <c r="JD94">
        <f t="shared" ref="JD94" si="527">JC94+$F$62</f>
        <v>77700</v>
      </c>
      <c r="JE94">
        <f t="shared" ref="JE94" si="528">JD94+$F$62</f>
        <v>78000</v>
      </c>
      <c r="JF94">
        <f t="shared" ref="JF94" si="529">JE94+$F$62</f>
        <v>78300</v>
      </c>
      <c r="JG94">
        <f t="shared" ref="JG94" si="530">JF94+$F$62</f>
        <v>78600</v>
      </c>
      <c r="JH94">
        <f t="shared" ref="JH94" si="531">JG94+$F$62</f>
        <v>78900</v>
      </c>
      <c r="JI94">
        <f t="shared" ref="JI94" si="532">JH94+$F$62</f>
        <v>79200</v>
      </c>
      <c r="JJ94">
        <f t="shared" ref="JJ94" si="533">JI94+$F$62</f>
        <v>79500</v>
      </c>
      <c r="JK94">
        <f t="shared" ref="JK94" si="534">JJ94+$F$62</f>
        <v>79800</v>
      </c>
      <c r="JL94">
        <f t="shared" ref="JL94" si="535">JK94+$F$62</f>
        <v>80100</v>
      </c>
      <c r="JM94">
        <f t="shared" ref="JM94" si="536">JL94+$F$62</f>
        <v>80400</v>
      </c>
      <c r="JN94">
        <f t="shared" ref="JN94" si="537">JM94+$F$62</f>
        <v>80700</v>
      </c>
      <c r="JO94">
        <f t="shared" ref="JO94" si="538">JN94+$F$62</f>
        <v>81000</v>
      </c>
      <c r="JP94">
        <f t="shared" ref="JP94" si="539">JO94+$F$62</f>
        <v>81300</v>
      </c>
      <c r="JQ94">
        <f t="shared" ref="JQ94" si="540">JP94+$F$62</f>
        <v>81600</v>
      </c>
      <c r="JR94">
        <f t="shared" ref="JR94" si="541">JQ94+$F$62</f>
        <v>81900</v>
      </c>
      <c r="JS94">
        <f t="shared" ref="JS94" si="542">JR94+$F$62</f>
        <v>82200</v>
      </c>
      <c r="JT94">
        <f t="shared" ref="JT94" si="543">JS94+$F$62</f>
        <v>82500</v>
      </c>
      <c r="JU94">
        <f t="shared" ref="JU94" si="544">JT94+$F$62</f>
        <v>82800</v>
      </c>
      <c r="JV94">
        <f t="shared" ref="JV94" si="545">JU94+$F$62</f>
        <v>83100</v>
      </c>
      <c r="JW94">
        <f t="shared" ref="JW94" si="546">JV94+$F$62</f>
        <v>83400</v>
      </c>
      <c r="JX94">
        <f t="shared" ref="JX94" si="547">JW94+$F$62</f>
        <v>83700</v>
      </c>
      <c r="JY94">
        <f t="shared" ref="JY94" si="548">JX94+$F$62</f>
        <v>84000</v>
      </c>
      <c r="JZ94">
        <f t="shared" ref="JZ94" si="549">JY94+$F$62</f>
        <v>84300</v>
      </c>
      <c r="KA94">
        <f t="shared" ref="KA94" si="550">JZ94+$F$62</f>
        <v>84600</v>
      </c>
      <c r="KB94">
        <f t="shared" ref="KB94" si="551">KA94+$F$62</f>
        <v>84900</v>
      </c>
      <c r="KC94">
        <f t="shared" ref="KC94" si="552">KB94+$F$62</f>
        <v>85200</v>
      </c>
      <c r="KD94">
        <f t="shared" ref="KD94" si="553">KC94+$F$62</f>
        <v>85500</v>
      </c>
      <c r="KE94">
        <f t="shared" ref="KE94" si="554">KD94+$F$62</f>
        <v>85800</v>
      </c>
      <c r="KF94">
        <f t="shared" ref="KF94" si="555">KE94+$F$62</f>
        <v>86100</v>
      </c>
      <c r="KG94">
        <f t="shared" ref="KG94" si="556">KF94+$F$62</f>
        <v>86400</v>
      </c>
      <c r="KL94" s="84">
        <f t="shared" si="20"/>
        <v>26756</v>
      </c>
      <c r="KM94">
        <v>1973</v>
      </c>
      <c r="KN94">
        <v>4</v>
      </c>
      <c r="KO94">
        <v>2</v>
      </c>
      <c r="KP94" s="84">
        <f t="shared" si="21"/>
        <v>92</v>
      </c>
      <c r="KQ94" s="74">
        <v>6.6</v>
      </c>
      <c r="KR94" s="74">
        <v>-1.7</v>
      </c>
      <c r="KS94" s="74">
        <f t="shared" si="22"/>
        <v>-1.1000000000000001</v>
      </c>
      <c r="KT94" s="74">
        <f t="shared" si="23"/>
        <v>6.7</v>
      </c>
      <c r="KU94" s="74">
        <v>14.9</v>
      </c>
      <c r="KV94" s="74">
        <v>27.9</v>
      </c>
      <c r="KW94" s="72">
        <f t="shared" si="19"/>
        <v>0.87</v>
      </c>
      <c r="KX94" s="74">
        <v>2.8</v>
      </c>
      <c r="KZ94" s="74">
        <v>75.7</v>
      </c>
      <c r="LA94" s="74">
        <v>60.3</v>
      </c>
      <c r="LB94" s="74">
        <v>14.8</v>
      </c>
      <c r="LC94" s="74">
        <v>0.7</v>
      </c>
    </row>
    <row r="95" spans="5:315" x14ac:dyDescent="0.35">
      <c r="E95" s="2" t="s">
        <v>3</v>
      </c>
      <c r="F95">
        <f t="shared" ref="F95:Q95" si="557">(F94-(F96-1)*24*60*60)/3600</f>
        <v>8.3333333333333301E-2</v>
      </c>
      <c r="G95">
        <f t="shared" si="557"/>
        <v>0.16666666666666699</v>
      </c>
      <c r="H95">
        <f t="shared" si="557"/>
        <v>0.25</v>
      </c>
      <c r="I95">
        <f t="shared" si="557"/>
        <v>0.33333333333333298</v>
      </c>
      <c r="J95">
        <f t="shared" si="557"/>
        <v>0.41666666666666702</v>
      </c>
      <c r="K95">
        <f t="shared" si="557"/>
        <v>0.5</v>
      </c>
      <c r="L95">
        <f t="shared" si="557"/>
        <v>0.58333333333333304</v>
      </c>
      <c r="M95">
        <f t="shared" si="557"/>
        <v>0.66666666666666696</v>
      </c>
      <c r="N95">
        <f t="shared" si="557"/>
        <v>0.75</v>
      </c>
      <c r="O95">
        <f t="shared" si="557"/>
        <v>0.83333333333333304</v>
      </c>
      <c r="P95">
        <f t="shared" si="557"/>
        <v>0.91666666666666696</v>
      </c>
      <c r="Q95">
        <f t="shared" si="557"/>
        <v>1</v>
      </c>
      <c r="R95">
        <f t="shared" ref="R95" si="558">(R94-(R96-1)*24*60*60)/3600</f>
        <v>1.0833333333333299</v>
      </c>
      <c r="S95">
        <f t="shared" ref="S95" si="559">(S94-(S96-1)*24*60*60)/3600</f>
        <v>1.1666666666666701</v>
      </c>
      <c r="T95">
        <f t="shared" ref="T95" si="560">(T94-(T96-1)*24*60*60)/3600</f>
        <v>1.25</v>
      </c>
      <c r="U95">
        <f t="shared" ref="U95" si="561">(U94-(U96-1)*24*60*60)/3600</f>
        <v>1.3333333333333299</v>
      </c>
      <c r="V95">
        <f t="shared" ref="V95" si="562">(V94-(V96-1)*24*60*60)/3600</f>
        <v>1.4166666666666701</v>
      </c>
      <c r="W95">
        <f t="shared" ref="W95" si="563">(W94-(W96-1)*24*60*60)/3600</f>
        <v>1.5</v>
      </c>
      <c r="X95">
        <f t="shared" ref="X95" si="564">(X94-(X96-1)*24*60*60)/3600</f>
        <v>1.5833333333333299</v>
      </c>
      <c r="Y95">
        <f t="shared" ref="Y95" si="565">(Y94-(Y96-1)*24*60*60)/3600</f>
        <v>1.6666666666666701</v>
      </c>
      <c r="Z95">
        <f t="shared" ref="Z95" si="566">(Z94-(Z96-1)*24*60*60)/3600</f>
        <v>1.75</v>
      </c>
      <c r="AA95">
        <f t="shared" ref="AA95" si="567">(AA94-(AA96-1)*24*60*60)/3600</f>
        <v>1.8333333333333299</v>
      </c>
      <c r="AB95">
        <f t="shared" ref="AB95" si="568">(AB94-(AB96-1)*24*60*60)/3600</f>
        <v>1.9166666666666701</v>
      </c>
      <c r="AC95">
        <f t="shared" ref="AC95:CN95" si="569">(AC94-(AC96-1)*24*60*60)/3600</f>
        <v>2</v>
      </c>
      <c r="AD95">
        <f t="shared" si="569"/>
        <v>2.0833333333333299</v>
      </c>
      <c r="AE95">
        <f t="shared" si="569"/>
        <v>2.1666666666666701</v>
      </c>
      <c r="AF95">
        <f t="shared" si="569"/>
        <v>2.25</v>
      </c>
      <c r="AG95">
        <f t="shared" si="569"/>
        <v>2.3333333333333299</v>
      </c>
      <c r="AH95">
        <f t="shared" si="569"/>
        <v>2.4166666666666701</v>
      </c>
      <c r="AI95">
        <f t="shared" si="569"/>
        <v>2.5</v>
      </c>
      <c r="AJ95">
        <f t="shared" si="569"/>
        <v>2.5833333333333299</v>
      </c>
      <c r="AK95">
        <f t="shared" si="569"/>
        <v>2.6666666666666701</v>
      </c>
      <c r="AL95">
        <f t="shared" si="569"/>
        <v>2.75</v>
      </c>
      <c r="AM95">
        <f t="shared" si="569"/>
        <v>2.8333333333333299</v>
      </c>
      <c r="AN95">
        <f t="shared" si="569"/>
        <v>2.9166666666666701</v>
      </c>
      <c r="AO95">
        <f t="shared" si="569"/>
        <v>3</v>
      </c>
      <c r="AP95">
        <f t="shared" si="569"/>
        <v>3.0833333333333299</v>
      </c>
      <c r="AQ95">
        <f t="shared" si="569"/>
        <v>3.1666666666666701</v>
      </c>
      <c r="AR95">
        <f t="shared" si="569"/>
        <v>3.25</v>
      </c>
      <c r="AS95">
        <f t="shared" si="569"/>
        <v>3.3333333333333299</v>
      </c>
      <c r="AT95">
        <f t="shared" si="569"/>
        <v>3.4166666666666701</v>
      </c>
      <c r="AU95">
        <f t="shared" si="569"/>
        <v>3.5</v>
      </c>
      <c r="AV95">
        <f t="shared" si="569"/>
        <v>3.5833333333333299</v>
      </c>
      <c r="AW95">
        <f t="shared" si="569"/>
        <v>3.6666666666666701</v>
      </c>
      <c r="AX95">
        <f t="shared" si="569"/>
        <v>3.75</v>
      </c>
      <c r="AY95">
        <f t="shared" si="569"/>
        <v>3.8333333333333299</v>
      </c>
      <c r="AZ95">
        <f t="shared" si="569"/>
        <v>3.9166666666666701</v>
      </c>
      <c r="BA95">
        <f t="shared" si="569"/>
        <v>4</v>
      </c>
      <c r="BB95">
        <f t="shared" si="569"/>
        <v>4.0833333333333304</v>
      </c>
      <c r="BC95">
        <f t="shared" si="569"/>
        <v>4.1666666666666696</v>
      </c>
      <c r="BD95">
        <f t="shared" si="569"/>
        <v>4.25</v>
      </c>
      <c r="BE95">
        <f t="shared" si="569"/>
        <v>4.3333333333333304</v>
      </c>
      <c r="BF95">
        <f t="shared" si="569"/>
        <v>4.4166666666666696</v>
      </c>
      <c r="BG95">
        <f t="shared" si="569"/>
        <v>4.5</v>
      </c>
      <c r="BH95">
        <f t="shared" si="569"/>
        <v>4.5833333333333304</v>
      </c>
      <c r="BI95">
        <f t="shared" si="569"/>
        <v>4.6666666666666696</v>
      </c>
      <c r="BJ95">
        <f t="shared" si="569"/>
        <v>4.75</v>
      </c>
      <c r="BK95">
        <f t="shared" si="569"/>
        <v>4.8333333333333304</v>
      </c>
      <c r="BL95">
        <f t="shared" si="569"/>
        <v>4.9166666666666696</v>
      </c>
      <c r="BM95">
        <f t="shared" si="569"/>
        <v>5</v>
      </c>
      <c r="BN95">
        <f t="shared" si="569"/>
        <v>5.0833333333333304</v>
      </c>
      <c r="BO95">
        <f t="shared" si="569"/>
        <v>5.1666666666666696</v>
      </c>
      <c r="BP95">
        <f t="shared" si="569"/>
        <v>5.25</v>
      </c>
      <c r="BQ95">
        <f t="shared" si="569"/>
        <v>5.3333333333333304</v>
      </c>
      <c r="BR95">
        <f t="shared" si="569"/>
        <v>5.4166666666666696</v>
      </c>
      <c r="BS95">
        <f t="shared" si="569"/>
        <v>5.5</v>
      </c>
      <c r="BT95">
        <f t="shared" si="569"/>
        <v>5.5833333333333304</v>
      </c>
      <c r="BU95">
        <f t="shared" si="569"/>
        <v>5.6666666666666696</v>
      </c>
      <c r="BV95">
        <f t="shared" si="569"/>
        <v>5.75</v>
      </c>
      <c r="BW95">
        <f t="shared" si="569"/>
        <v>5.8333333333333304</v>
      </c>
      <c r="BX95">
        <f t="shared" si="569"/>
        <v>5.9166666666666696</v>
      </c>
      <c r="BY95">
        <f t="shared" si="569"/>
        <v>6</v>
      </c>
      <c r="BZ95">
        <f t="shared" si="569"/>
        <v>6.0833333333333304</v>
      </c>
      <c r="CA95">
        <f t="shared" si="569"/>
        <v>6.1666666666666696</v>
      </c>
      <c r="CB95">
        <f t="shared" si="569"/>
        <v>6.25</v>
      </c>
      <c r="CC95">
        <f t="shared" si="569"/>
        <v>6.3333333333333304</v>
      </c>
      <c r="CD95">
        <f t="shared" si="569"/>
        <v>6.4166666666666696</v>
      </c>
      <c r="CE95">
        <f t="shared" si="569"/>
        <v>6.5</v>
      </c>
      <c r="CF95">
        <f t="shared" si="569"/>
        <v>6.5833333333333304</v>
      </c>
      <c r="CG95">
        <f t="shared" si="569"/>
        <v>6.6666666666666696</v>
      </c>
      <c r="CH95">
        <f t="shared" si="569"/>
        <v>6.75</v>
      </c>
      <c r="CI95">
        <f t="shared" si="569"/>
        <v>6.8333333333333304</v>
      </c>
      <c r="CJ95">
        <f t="shared" si="569"/>
        <v>6.9166666666666696</v>
      </c>
      <c r="CK95">
        <f t="shared" si="569"/>
        <v>7</v>
      </c>
      <c r="CL95">
        <f t="shared" si="569"/>
        <v>7.0833333333333304</v>
      </c>
      <c r="CM95">
        <f t="shared" si="569"/>
        <v>7.1666666666666696</v>
      </c>
      <c r="CN95">
        <f t="shared" si="569"/>
        <v>7.25</v>
      </c>
      <c r="CO95">
        <f t="shared" ref="CO95:EZ95" si="570">(CO94-(CO96-1)*24*60*60)/3600</f>
        <v>7.3333333333333304</v>
      </c>
      <c r="CP95">
        <f t="shared" si="570"/>
        <v>7.4166666666666696</v>
      </c>
      <c r="CQ95">
        <f t="shared" si="570"/>
        <v>7.5</v>
      </c>
      <c r="CR95">
        <f t="shared" si="570"/>
        <v>7.5833333333333304</v>
      </c>
      <c r="CS95">
        <f t="shared" si="570"/>
        <v>7.6666666666666696</v>
      </c>
      <c r="CT95">
        <f t="shared" si="570"/>
        <v>7.75</v>
      </c>
      <c r="CU95">
        <f t="shared" si="570"/>
        <v>7.8333333333333304</v>
      </c>
      <c r="CV95">
        <f t="shared" si="570"/>
        <v>7.9166666666666696</v>
      </c>
      <c r="CW95">
        <f t="shared" si="570"/>
        <v>8</v>
      </c>
      <c r="CX95">
        <f t="shared" si="570"/>
        <v>8.0833333333333304</v>
      </c>
      <c r="CY95">
        <f t="shared" si="570"/>
        <v>8.1666666666666696</v>
      </c>
      <c r="CZ95">
        <f t="shared" si="570"/>
        <v>8.25</v>
      </c>
      <c r="DA95">
        <f t="shared" si="570"/>
        <v>8.3333333333333304</v>
      </c>
      <c r="DB95">
        <f t="shared" si="570"/>
        <v>8.4166666666666696</v>
      </c>
      <c r="DC95">
        <f t="shared" si="570"/>
        <v>8.5</v>
      </c>
      <c r="DD95">
        <f t="shared" si="570"/>
        <v>8.5833333333333304</v>
      </c>
      <c r="DE95">
        <f t="shared" si="570"/>
        <v>8.6666666666666696</v>
      </c>
      <c r="DF95">
        <f t="shared" si="570"/>
        <v>8.75</v>
      </c>
      <c r="DG95">
        <f t="shared" si="570"/>
        <v>8.8333333333333304</v>
      </c>
      <c r="DH95">
        <f t="shared" si="570"/>
        <v>8.9166666666666696</v>
      </c>
      <c r="DI95">
        <f t="shared" si="570"/>
        <v>9</v>
      </c>
      <c r="DJ95">
        <f t="shared" si="570"/>
        <v>9.0833333333333304</v>
      </c>
      <c r="DK95">
        <f t="shared" si="570"/>
        <v>9.1666666666666696</v>
      </c>
      <c r="DL95">
        <f t="shared" si="570"/>
        <v>9.25</v>
      </c>
      <c r="DM95">
        <f t="shared" si="570"/>
        <v>9.3333333333333304</v>
      </c>
      <c r="DN95">
        <f t="shared" si="570"/>
        <v>9.4166666666666696</v>
      </c>
      <c r="DO95">
        <f t="shared" si="570"/>
        <v>9.5</v>
      </c>
      <c r="DP95">
        <f t="shared" si="570"/>
        <v>9.5833333333333304</v>
      </c>
      <c r="DQ95">
        <f t="shared" si="570"/>
        <v>9.6666666666666696</v>
      </c>
      <c r="DR95">
        <f t="shared" si="570"/>
        <v>9.75</v>
      </c>
      <c r="DS95">
        <f t="shared" si="570"/>
        <v>9.8333333333333304</v>
      </c>
      <c r="DT95">
        <f t="shared" si="570"/>
        <v>9.9166666666666696</v>
      </c>
      <c r="DU95">
        <f t="shared" si="570"/>
        <v>10</v>
      </c>
      <c r="DV95">
        <f t="shared" si="570"/>
        <v>10.0833333333333</v>
      </c>
      <c r="DW95">
        <f t="shared" si="570"/>
        <v>10.1666666666667</v>
      </c>
      <c r="DX95">
        <f t="shared" si="570"/>
        <v>10.25</v>
      </c>
      <c r="DY95">
        <f t="shared" si="570"/>
        <v>10.3333333333333</v>
      </c>
      <c r="DZ95">
        <f t="shared" si="570"/>
        <v>10.4166666666667</v>
      </c>
      <c r="EA95">
        <f t="shared" si="570"/>
        <v>10.5</v>
      </c>
      <c r="EB95">
        <f t="shared" si="570"/>
        <v>10.5833333333333</v>
      </c>
      <c r="EC95">
        <f t="shared" si="570"/>
        <v>10.6666666666667</v>
      </c>
      <c r="ED95">
        <f t="shared" si="570"/>
        <v>10.75</v>
      </c>
      <c r="EE95">
        <f t="shared" si="570"/>
        <v>10.8333333333333</v>
      </c>
      <c r="EF95">
        <f t="shared" si="570"/>
        <v>10.9166666666667</v>
      </c>
      <c r="EG95">
        <f t="shared" si="570"/>
        <v>11</v>
      </c>
      <c r="EH95">
        <f t="shared" si="570"/>
        <v>11.0833333333333</v>
      </c>
      <c r="EI95">
        <f t="shared" si="570"/>
        <v>11.1666666666667</v>
      </c>
      <c r="EJ95">
        <f t="shared" si="570"/>
        <v>11.25</v>
      </c>
      <c r="EK95">
        <f t="shared" si="570"/>
        <v>11.3333333333333</v>
      </c>
      <c r="EL95">
        <f t="shared" si="570"/>
        <v>11.4166666666667</v>
      </c>
      <c r="EM95">
        <f t="shared" si="570"/>
        <v>11.5</v>
      </c>
      <c r="EN95">
        <f t="shared" si="570"/>
        <v>11.5833333333333</v>
      </c>
      <c r="EO95">
        <f t="shared" si="570"/>
        <v>11.6666666666667</v>
      </c>
      <c r="EP95">
        <f t="shared" si="570"/>
        <v>11.75</v>
      </c>
      <c r="EQ95">
        <f t="shared" si="570"/>
        <v>11.8333333333333</v>
      </c>
      <c r="ER95">
        <f t="shared" si="570"/>
        <v>11.9166666666667</v>
      </c>
      <c r="ES95">
        <f t="shared" si="570"/>
        <v>12</v>
      </c>
      <c r="ET95">
        <f t="shared" si="570"/>
        <v>12.0833333333333</v>
      </c>
      <c r="EU95">
        <f t="shared" si="570"/>
        <v>12.1666666666667</v>
      </c>
      <c r="EV95">
        <f t="shared" si="570"/>
        <v>12.25</v>
      </c>
      <c r="EW95">
        <f t="shared" si="570"/>
        <v>12.3333333333333</v>
      </c>
      <c r="EX95">
        <f t="shared" si="570"/>
        <v>12.4166666666667</v>
      </c>
      <c r="EY95">
        <f t="shared" si="570"/>
        <v>12.5</v>
      </c>
      <c r="EZ95">
        <f t="shared" si="570"/>
        <v>12.5833333333333</v>
      </c>
      <c r="FA95">
        <f t="shared" ref="FA95:HL95" si="571">(FA94-(FA96-1)*24*60*60)/3600</f>
        <v>12.6666666666667</v>
      </c>
      <c r="FB95">
        <f t="shared" si="571"/>
        <v>12.75</v>
      </c>
      <c r="FC95">
        <f t="shared" si="571"/>
        <v>12.8333333333333</v>
      </c>
      <c r="FD95">
        <f t="shared" si="571"/>
        <v>12.9166666666667</v>
      </c>
      <c r="FE95">
        <f t="shared" si="571"/>
        <v>13</v>
      </c>
      <c r="FF95">
        <f t="shared" si="571"/>
        <v>13.0833333333333</v>
      </c>
      <c r="FG95">
        <f t="shared" si="571"/>
        <v>13.1666666666667</v>
      </c>
      <c r="FH95">
        <f t="shared" si="571"/>
        <v>13.25</v>
      </c>
      <c r="FI95">
        <f t="shared" si="571"/>
        <v>13.3333333333333</v>
      </c>
      <c r="FJ95">
        <f t="shared" si="571"/>
        <v>13.4166666666667</v>
      </c>
      <c r="FK95">
        <f t="shared" si="571"/>
        <v>13.5</v>
      </c>
      <c r="FL95">
        <f t="shared" si="571"/>
        <v>13.5833333333333</v>
      </c>
      <c r="FM95">
        <f t="shared" si="571"/>
        <v>13.6666666666667</v>
      </c>
      <c r="FN95">
        <f t="shared" si="571"/>
        <v>13.75</v>
      </c>
      <c r="FO95">
        <f t="shared" si="571"/>
        <v>13.8333333333333</v>
      </c>
      <c r="FP95">
        <f t="shared" si="571"/>
        <v>13.9166666666667</v>
      </c>
      <c r="FQ95">
        <f t="shared" si="571"/>
        <v>14</v>
      </c>
      <c r="FR95">
        <f t="shared" si="571"/>
        <v>14.0833333333333</v>
      </c>
      <c r="FS95">
        <f t="shared" si="571"/>
        <v>14.1666666666667</v>
      </c>
      <c r="FT95">
        <f t="shared" si="571"/>
        <v>14.25</v>
      </c>
      <c r="FU95">
        <f t="shared" si="571"/>
        <v>14.3333333333333</v>
      </c>
      <c r="FV95">
        <f t="shared" si="571"/>
        <v>14.4166666666667</v>
      </c>
      <c r="FW95">
        <f t="shared" si="571"/>
        <v>14.5</v>
      </c>
      <c r="FX95">
        <f t="shared" si="571"/>
        <v>14.5833333333333</v>
      </c>
      <c r="FY95">
        <f t="shared" si="571"/>
        <v>14.6666666666667</v>
      </c>
      <c r="FZ95">
        <f t="shared" si="571"/>
        <v>14.75</v>
      </c>
      <c r="GA95">
        <f t="shared" si="571"/>
        <v>14.8333333333333</v>
      </c>
      <c r="GB95">
        <f t="shared" si="571"/>
        <v>14.9166666666667</v>
      </c>
      <c r="GC95">
        <f t="shared" si="571"/>
        <v>15</v>
      </c>
      <c r="GD95">
        <f t="shared" si="571"/>
        <v>15.0833333333333</v>
      </c>
      <c r="GE95">
        <f t="shared" si="571"/>
        <v>15.1666666666667</v>
      </c>
      <c r="GF95">
        <f t="shared" si="571"/>
        <v>15.25</v>
      </c>
      <c r="GG95">
        <f t="shared" si="571"/>
        <v>15.3333333333333</v>
      </c>
      <c r="GH95">
        <f t="shared" si="571"/>
        <v>15.4166666666667</v>
      </c>
      <c r="GI95">
        <f t="shared" si="571"/>
        <v>15.5</v>
      </c>
      <c r="GJ95">
        <f t="shared" si="571"/>
        <v>15.5833333333333</v>
      </c>
      <c r="GK95">
        <f t="shared" si="571"/>
        <v>15.6666666666667</v>
      </c>
      <c r="GL95">
        <f t="shared" si="571"/>
        <v>15.75</v>
      </c>
      <c r="GM95">
        <f t="shared" si="571"/>
        <v>15.8333333333333</v>
      </c>
      <c r="GN95">
        <f t="shared" si="571"/>
        <v>15.9166666666667</v>
      </c>
      <c r="GO95">
        <f t="shared" si="571"/>
        <v>16</v>
      </c>
      <c r="GP95">
        <f t="shared" si="571"/>
        <v>16.0833333333333</v>
      </c>
      <c r="GQ95">
        <f t="shared" si="571"/>
        <v>16.1666666666667</v>
      </c>
      <c r="GR95">
        <f t="shared" si="571"/>
        <v>16.25</v>
      </c>
      <c r="GS95">
        <f t="shared" si="571"/>
        <v>16.3333333333333</v>
      </c>
      <c r="GT95">
        <f t="shared" si="571"/>
        <v>16.4166666666667</v>
      </c>
      <c r="GU95">
        <f t="shared" si="571"/>
        <v>16.5</v>
      </c>
      <c r="GV95">
        <f t="shared" si="571"/>
        <v>16.5833333333333</v>
      </c>
      <c r="GW95">
        <f t="shared" si="571"/>
        <v>16.6666666666667</v>
      </c>
      <c r="GX95">
        <f t="shared" si="571"/>
        <v>16.75</v>
      </c>
      <c r="GY95">
        <f t="shared" si="571"/>
        <v>16.8333333333333</v>
      </c>
      <c r="GZ95">
        <f t="shared" si="571"/>
        <v>16.9166666666667</v>
      </c>
      <c r="HA95">
        <f t="shared" si="571"/>
        <v>17</v>
      </c>
      <c r="HB95">
        <f t="shared" si="571"/>
        <v>17.0833333333333</v>
      </c>
      <c r="HC95">
        <f t="shared" si="571"/>
        <v>17.1666666666667</v>
      </c>
      <c r="HD95">
        <f t="shared" si="571"/>
        <v>17.25</v>
      </c>
      <c r="HE95">
        <f t="shared" si="571"/>
        <v>17.3333333333333</v>
      </c>
      <c r="HF95">
        <f t="shared" si="571"/>
        <v>17.4166666666667</v>
      </c>
      <c r="HG95">
        <f t="shared" si="571"/>
        <v>17.5</v>
      </c>
      <c r="HH95">
        <f t="shared" si="571"/>
        <v>17.5833333333333</v>
      </c>
      <c r="HI95">
        <f t="shared" si="571"/>
        <v>17.6666666666667</v>
      </c>
      <c r="HJ95">
        <f t="shared" si="571"/>
        <v>17.75</v>
      </c>
      <c r="HK95">
        <f t="shared" si="571"/>
        <v>17.8333333333333</v>
      </c>
      <c r="HL95">
        <f t="shared" si="571"/>
        <v>17.9166666666667</v>
      </c>
      <c r="HM95">
        <f t="shared" ref="HM95:JX95" si="572">(HM94-(HM96-1)*24*60*60)/3600</f>
        <v>18</v>
      </c>
      <c r="HN95">
        <f t="shared" si="572"/>
        <v>18.0833333333333</v>
      </c>
      <c r="HO95">
        <f t="shared" si="572"/>
        <v>18.1666666666667</v>
      </c>
      <c r="HP95">
        <f t="shared" si="572"/>
        <v>18.25</v>
      </c>
      <c r="HQ95">
        <f t="shared" si="572"/>
        <v>18.3333333333333</v>
      </c>
      <c r="HR95">
        <f t="shared" si="572"/>
        <v>18.4166666666667</v>
      </c>
      <c r="HS95">
        <f t="shared" si="572"/>
        <v>18.5</v>
      </c>
      <c r="HT95">
        <f t="shared" si="572"/>
        <v>18.5833333333333</v>
      </c>
      <c r="HU95">
        <f t="shared" si="572"/>
        <v>18.6666666666667</v>
      </c>
      <c r="HV95">
        <f t="shared" si="572"/>
        <v>18.75</v>
      </c>
      <c r="HW95">
        <f t="shared" si="572"/>
        <v>18.8333333333333</v>
      </c>
      <c r="HX95">
        <f t="shared" si="572"/>
        <v>18.9166666666667</v>
      </c>
      <c r="HY95">
        <f t="shared" si="572"/>
        <v>19</v>
      </c>
      <c r="HZ95">
        <f t="shared" si="572"/>
        <v>19.0833333333333</v>
      </c>
      <c r="IA95">
        <f t="shared" si="572"/>
        <v>19.1666666666667</v>
      </c>
      <c r="IB95">
        <f t="shared" si="572"/>
        <v>19.25</v>
      </c>
      <c r="IC95">
        <f t="shared" si="572"/>
        <v>19.3333333333333</v>
      </c>
      <c r="ID95">
        <f t="shared" si="572"/>
        <v>19.4166666666667</v>
      </c>
      <c r="IE95">
        <f t="shared" si="572"/>
        <v>19.5</v>
      </c>
      <c r="IF95">
        <f t="shared" si="572"/>
        <v>19.5833333333333</v>
      </c>
      <c r="IG95">
        <f t="shared" si="572"/>
        <v>19.6666666666667</v>
      </c>
      <c r="IH95">
        <f t="shared" si="572"/>
        <v>19.75</v>
      </c>
      <c r="II95">
        <f t="shared" si="572"/>
        <v>19.8333333333333</v>
      </c>
      <c r="IJ95">
        <f t="shared" si="572"/>
        <v>19.9166666666667</v>
      </c>
      <c r="IK95">
        <f t="shared" si="572"/>
        <v>20</v>
      </c>
      <c r="IL95">
        <f t="shared" si="572"/>
        <v>20.0833333333333</v>
      </c>
      <c r="IM95">
        <f t="shared" si="572"/>
        <v>20.1666666666667</v>
      </c>
      <c r="IN95">
        <f t="shared" si="572"/>
        <v>20.25</v>
      </c>
      <c r="IO95">
        <f t="shared" si="572"/>
        <v>20.3333333333333</v>
      </c>
      <c r="IP95">
        <f t="shared" si="572"/>
        <v>20.4166666666667</v>
      </c>
      <c r="IQ95">
        <f t="shared" si="572"/>
        <v>20.5</v>
      </c>
      <c r="IR95">
        <f t="shared" si="572"/>
        <v>20.5833333333333</v>
      </c>
      <c r="IS95">
        <f t="shared" si="572"/>
        <v>20.6666666666667</v>
      </c>
      <c r="IT95">
        <f t="shared" si="572"/>
        <v>20.75</v>
      </c>
      <c r="IU95">
        <f t="shared" si="572"/>
        <v>20.8333333333333</v>
      </c>
      <c r="IV95">
        <f t="shared" si="572"/>
        <v>20.9166666666667</v>
      </c>
      <c r="IW95">
        <f t="shared" si="572"/>
        <v>21</v>
      </c>
      <c r="IX95">
        <f t="shared" si="572"/>
        <v>21.0833333333333</v>
      </c>
      <c r="IY95">
        <f t="shared" si="572"/>
        <v>21.1666666666667</v>
      </c>
      <c r="IZ95">
        <f t="shared" si="572"/>
        <v>21.25</v>
      </c>
      <c r="JA95">
        <f t="shared" si="572"/>
        <v>21.3333333333333</v>
      </c>
      <c r="JB95">
        <f t="shared" si="572"/>
        <v>21.4166666666667</v>
      </c>
      <c r="JC95">
        <f t="shared" si="572"/>
        <v>21.5</v>
      </c>
      <c r="JD95">
        <f t="shared" si="572"/>
        <v>21.5833333333333</v>
      </c>
      <c r="JE95">
        <f t="shared" si="572"/>
        <v>21.6666666666667</v>
      </c>
      <c r="JF95">
        <f t="shared" si="572"/>
        <v>21.75</v>
      </c>
      <c r="JG95">
        <f t="shared" si="572"/>
        <v>21.8333333333333</v>
      </c>
      <c r="JH95">
        <f t="shared" si="572"/>
        <v>21.9166666666667</v>
      </c>
      <c r="JI95">
        <f t="shared" si="572"/>
        <v>22</v>
      </c>
      <c r="JJ95">
        <f t="shared" si="572"/>
        <v>22.0833333333333</v>
      </c>
      <c r="JK95">
        <f t="shared" si="572"/>
        <v>22.1666666666667</v>
      </c>
      <c r="JL95">
        <f t="shared" si="572"/>
        <v>22.25</v>
      </c>
      <c r="JM95">
        <f t="shared" si="572"/>
        <v>22.3333333333333</v>
      </c>
      <c r="JN95">
        <f t="shared" si="572"/>
        <v>22.4166666666667</v>
      </c>
      <c r="JO95">
        <f t="shared" si="572"/>
        <v>22.5</v>
      </c>
      <c r="JP95">
        <f t="shared" si="572"/>
        <v>22.5833333333333</v>
      </c>
      <c r="JQ95">
        <f t="shared" si="572"/>
        <v>22.6666666666667</v>
      </c>
      <c r="JR95">
        <f t="shared" si="572"/>
        <v>22.75</v>
      </c>
      <c r="JS95">
        <f t="shared" si="572"/>
        <v>22.8333333333333</v>
      </c>
      <c r="JT95">
        <f t="shared" si="572"/>
        <v>22.9166666666667</v>
      </c>
      <c r="JU95">
        <f t="shared" si="572"/>
        <v>23</v>
      </c>
      <c r="JV95">
        <f t="shared" si="572"/>
        <v>23.0833333333333</v>
      </c>
      <c r="JW95">
        <f t="shared" si="572"/>
        <v>23.1666666666667</v>
      </c>
      <c r="JX95">
        <f t="shared" si="572"/>
        <v>23.25</v>
      </c>
      <c r="JY95">
        <f t="shared" ref="JY95:KG95" si="573">(JY94-(JY96-1)*24*60*60)/3600</f>
        <v>23.3333333333333</v>
      </c>
      <c r="JZ95">
        <f t="shared" si="573"/>
        <v>23.4166666666667</v>
      </c>
      <c r="KA95">
        <f t="shared" si="573"/>
        <v>23.5</v>
      </c>
      <c r="KB95">
        <f t="shared" si="573"/>
        <v>23.5833333333333</v>
      </c>
      <c r="KC95">
        <f t="shared" si="573"/>
        <v>23.6666666666667</v>
      </c>
      <c r="KD95">
        <f t="shared" si="573"/>
        <v>23.75</v>
      </c>
      <c r="KE95">
        <f t="shared" si="573"/>
        <v>23.8333333333333</v>
      </c>
      <c r="KF95">
        <f t="shared" si="573"/>
        <v>23.9166666666667</v>
      </c>
      <c r="KG95">
        <f t="shared" si="573"/>
        <v>24</v>
      </c>
      <c r="KL95" s="84">
        <f t="shared" si="20"/>
        <v>26757</v>
      </c>
      <c r="KM95">
        <v>1973</v>
      </c>
      <c r="KN95">
        <v>4</v>
      </c>
      <c r="KO95">
        <v>3</v>
      </c>
      <c r="KP95" s="84">
        <f t="shared" si="21"/>
        <v>93</v>
      </c>
      <c r="KQ95" s="74">
        <v>6.9</v>
      </c>
      <c r="KR95" s="74">
        <v>-1.1000000000000001</v>
      </c>
      <c r="KS95" s="74">
        <f t="shared" si="22"/>
        <v>-0.8</v>
      </c>
      <c r="KT95" s="74">
        <f t="shared" si="23"/>
        <v>6.6</v>
      </c>
      <c r="KU95" s="74">
        <v>14.7</v>
      </c>
      <c r="KV95" s="74">
        <v>26.2</v>
      </c>
      <c r="KW95" s="72">
        <f t="shared" si="19"/>
        <v>0.86</v>
      </c>
      <c r="KX95" s="74">
        <v>3.2</v>
      </c>
      <c r="KZ95" s="74">
        <v>75.900000000000006</v>
      </c>
      <c r="LA95" s="74">
        <v>58.6</v>
      </c>
      <c r="LB95" s="74">
        <v>15.1</v>
      </c>
      <c r="LC95" s="74">
        <v>0.7</v>
      </c>
    </row>
    <row r="96" spans="5:315" x14ac:dyDescent="0.35">
      <c r="E96" s="2" t="s">
        <v>2</v>
      </c>
      <c r="F96">
        <f>F79</f>
        <v>1</v>
      </c>
      <c r="G96">
        <f>F96</f>
        <v>1</v>
      </c>
      <c r="H96">
        <f t="shared" ref="H96:BS96" si="574">G96</f>
        <v>1</v>
      </c>
      <c r="I96">
        <f t="shared" si="574"/>
        <v>1</v>
      </c>
      <c r="J96">
        <f t="shared" si="574"/>
        <v>1</v>
      </c>
      <c r="K96">
        <f t="shared" si="574"/>
        <v>1</v>
      </c>
      <c r="L96">
        <f t="shared" si="574"/>
        <v>1</v>
      </c>
      <c r="M96">
        <f t="shared" si="574"/>
        <v>1</v>
      </c>
      <c r="N96">
        <f t="shared" si="574"/>
        <v>1</v>
      </c>
      <c r="O96">
        <f t="shared" si="574"/>
        <v>1</v>
      </c>
      <c r="P96">
        <f t="shared" si="574"/>
        <v>1</v>
      </c>
      <c r="Q96">
        <f t="shared" si="574"/>
        <v>1</v>
      </c>
      <c r="R96">
        <f t="shared" si="574"/>
        <v>1</v>
      </c>
      <c r="S96">
        <f t="shared" si="574"/>
        <v>1</v>
      </c>
      <c r="T96">
        <f t="shared" si="574"/>
        <v>1</v>
      </c>
      <c r="U96">
        <f t="shared" si="574"/>
        <v>1</v>
      </c>
      <c r="V96">
        <f t="shared" si="574"/>
        <v>1</v>
      </c>
      <c r="W96">
        <f t="shared" si="574"/>
        <v>1</v>
      </c>
      <c r="X96">
        <f t="shared" si="574"/>
        <v>1</v>
      </c>
      <c r="Y96">
        <f t="shared" si="574"/>
        <v>1</v>
      </c>
      <c r="Z96">
        <f t="shared" si="574"/>
        <v>1</v>
      </c>
      <c r="AA96">
        <f t="shared" si="574"/>
        <v>1</v>
      </c>
      <c r="AB96">
        <f t="shared" si="574"/>
        <v>1</v>
      </c>
      <c r="AC96">
        <f t="shared" si="574"/>
        <v>1</v>
      </c>
      <c r="AD96">
        <f t="shared" si="574"/>
        <v>1</v>
      </c>
      <c r="AE96">
        <f t="shared" si="574"/>
        <v>1</v>
      </c>
      <c r="AF96">
        <f t="shared" si="574"/>
        <v>1</v>
      </c>
      <c r="AG96">
        <f t="shared" si="574"/>
        <v>1</v>
      </c>
      <c r="AH96">
        <f t="shared" si="574"/>
        <v>1</v>
      </c>
      <c r="AI96">
        <f t="shared" si="574"/>
        <v>1</v>
      </c>
      <c r="AJ96">
        <f t="shared" si="574"/>
        <v>1</v>
      </c>
      <c r="AK96">
        <f t="shared" si="574"/>
        <v>1</v>
      </c>
      <c r="AL96">
        <f t="shared" si="574"/>
        <v>1</v>
      </c>
      <c r="AM96">
        <f t="shared" si="574"/>
        <v>1</v>
      </c>
      <c r="AN96">
        <f t="shared" si="574"/>
        <v>1</v>
      </c>
      <c r="AO96">
        <f t="shared" si="574"/>
        <v>1</v>
      </c>
      <c r="AP96">
        <f t="shared" si="574"/>
        <v>1</v>
      </c>
      <c r="AQ96">
        <f t="shared" si="574"/>
        <v>1</v>
      </c>
      <c r="AR96">
        <f t="shared" si="574"/>
        <v>1</v>
      </c>
      <c r="AS96">
        <f t="shared" si="574"/>
        <v>1</v>
      </c>
      <c r="AT96">
        <f t="shared" si="574"/>
        <v>1</v>
      </c>
      <c r="AU96">
        <f t="shared" si="574"/>
        <v>1</v>
      </c>
      <c r="AV96">
        <f t="shared" si="574"/>
        <v>1</v>
      </c>
      <c r="AW96">
        <f t="shared" si="574"/>
        <v>1</v>
      </c>
      <c r="AX96">
        <f t="shared" si="574"/>
        <v>1</v>
      </c>
      <c r="AY96">
        <f t="shared" si="574"/>
        <v>1</v>
      </c>
      <c r="AZ96">
        <f t="shared" si="574"/>
        <v>1</v>
      </c>
      <c r="BA96">
        <f t="shared" si="574"/>
        <v>1</v>
      </c>
      <c r="BB96">
        <f t="shared" si="574"/>
        <v>1</v>
      </c>
      <c r="BC96">
        <f t="shared" si="574"/>
        <v>1</v>
      </c>
      <c r="BD96">
        <f t="shared" si="574"/>
        <v>1</v>
      </c>
      <c r="BE96">
        <f t="shared" si="574"/>
        <v>1</v>
      </c>
      <c r="BF96">
        <f t="shared" si="574"/>
        <v>1</v>
      </c>
      <c r="BG96">
        <f t="shared" si="574"/>
        <v>1</v>
      </c>
      <c r="BH96">
        <f t="shared" si="574"/>
        <v>1</v>
      </c>
      <c r="BI96">
        <f t="shared" si="574"/>
        <v>1</v>
      </c>
      <c r="BJ96">
        <f t="shared" si="574"/>
        <v>1</v>
      </c>
      <c r="BK96">
        <f t="shared" si="574"/>
        <v>1</v>
      </c>
      <c r="BL96">
        <f t="shared" si="574"/>
        <v>1</v>
      </c>
      <c r="BM96">
        <f t="shared" si="574"/>
        <v>1</v>
      </c>
      <c r="BN96">
        <f t="shared" si="574"/>
        <v>1</v>
      </c>
      <c r="BO96">
        <f t="shared" si="574"/>
        <v>1</v>
      </c>
      <c r="BP96">
        <f t="shared" si="574"/>
        <v>1</v>
      </c>
      <c r="BQ96">
        <f t="shared" si="574"/>
        <v>1</v>
      </c>
      <c r="BR96">
        <f t="shared" si="574"/>
        <v>1</v>
      </c>
      <c r="BS96">
        <f t="shared" si="574"/>
        <v>1</v>
      </c>
      <c r="BT96">
        <f t="shared" ref="BT96:EE96" si="575">BS96</f>
        <v>1</v>
      </c>
      <c r="BU96">
        <f t="shared" si="575"/>
        <v>1</v>
      </c>
      <c r="BV96">
        <f t="shared" si="575"/>
        <v>1</v>
      </c>
      <c r="BW96">
        <f t="shared" si="575"/>
        <v>1</v>
      </c>
      <c r="BX96">
        <f t="shared" si="575"/>
        <v>1</v>
      </c>
      <c r="BY96">
        <f t="shared" si="575"/>
        <v>1</v>
      </c>
      <c r="BZ96">
        <f t="shared" si="575"/>
        <v>1</v>
      </c>
      <c r="CA96">
        <f t="shared" si="575"/>
        <v>1</v>
      </c>
      <c r="CB96">
        <f t="shared" si="575"/>
        <v>1</v>
      </c>
      <c r="CC96">
        <f t="shared" si="575"/>
        <v>1</v>
      </c>
      <c r="CD96">
        <f t="shared" si="575"/>
        <v>1</v>
      </c>
      <c r="CE96">
        <f t="shared" si="575"/>
        <v>1</v>
      </c>
      <c r="CF96">
        <f t="shared" si="575"/>
        <v>1</v>
      </c>
      <c r="CG96">
        <f t="shared" si="575"/>
        <v>1</v>
      </c>
      <c r="CH96">
        <f t="shared" si="575"/>
        <v>1</v>
      </c>
      <c r="CI96">
        <f t="shared" si="575"/>
        <v>1</v>
      </c>
      <c r="CJ96">
        <f t="shared" si="575"/>
        <v>1</v>
      </c>
      <c r="CK96">
        <f t="shared" si="575"/>
        <v>1</v>
      </c>
      <c r="CL96">
        <f t="shared" si="575"/>
        <v>1</v>
      </c>
      <c r="CM96">
        <f t="shared" si="575"/>
        <v>1</v>
      </c>
      <c r="CN96">
        <f t="shared" si="575"/>
        <v>1</v>
      </c>
      <c r="CO96">
        <f t="shared" si="575"/>
        <v>1</v>
      </c>
      <c r="CP96">
        <f t="shared" si="575"/>
        <v>1</v>
      </c>
      <c r="CQ96">
        <f t="shared" si="575"/>
        <v>1</v>
      </c>
      <c r="CR96">
        <f t="shared" si="575"/>
        <v>1</v>
      </c>
      <c r="CS96">
        <f t="shared" si="575"/>
        <v>1</v>
      </c>
      <c r="CT96">
        <f t="shared" si="575"/>
        <v>1</v>
      </c>
      <c r="CU96">
        <f t="shared" si="575"/>
        <v>1</v>
      </c>
      <c r="CV96">
        <f t="shared" si="575"/>
        <v>1</v>
      </c>
      <c r="CW96">
        <f t="shared" si="575"/>
        <v>1</v>
      </c>
      <c r="CX96">
        <f t="shared" si="575"/>
        <v>1</v>
      </c>
      <c r="CY96">
        <f t="shared" si="575"/>
        <v>1</v>
      </c>
      <c r="CZ96">
        <f t="shared" si="575"/>
        <v>1</v>
      </c>
      <c r="DA96">
        <f t="shared" si="575"/>
        <v>1</v>
      </c>
      <c r="DB96">
        <f t="shared" si="575"/>
        <v>1</v>
      </c>
      <c r="DC96">
        <f t="shared" si="575"/>
        <v>1</v>
      </c>
      <c r="DD96">
        <f t="shared" si="575"/>
        <v>1</v>
      </c>
      <c r="DE96">
        <f t="shared" si="575"/>
        <v>1</v>
      </c>
      <c r="DF96">
        <f t="shared" si="575"/>
        <v>1</v>
      </c>
      <c r="DG96">
        <f t="shared" si="575"/>
        <v>1</v>
      </c>
      <c r="DH96">
        <f t="shared" si="575"/>
        <v>1</v>
      </c>
      <c r="DI96">
        <f t="shared" si="575"/>
        <v>1</v>
      </c>
      <c r="DJ96">
        <f t="shared" si="575"/>
        <v>1</v>
      </c>
      <c r="DK96">
        <f t="shared" si="575"/>
        <v>1</v>
      </c>
      <c r="DL96">
        <f t="shared" si="575"/>
        <v>1</v>
      </c>
      <c r="DM96">
        <f t="shared" si="575"/>
        <v>1</v>
      </c>
      <c r="DN96">
        <f t="shared" si="575"/>
        <v>1</v>
      </c>
      <c r="DO96">
        <f t="shared" si="575"/>
        <v>1</v>
      </c>
      <c r="DP96">
        <f t="shared" si="575"/>
        <v>1</v>
      </c>
      <c r="DQ96">
        <f t="shared" si="575"/>
        <v>1</v>
      </c>
      <c r="DR96">
        <f t="shared" si="575"/>
        <v>1</v>
      </c>
      <c r="DS96">
        <f t="shared" si="575"/>
        <v>1</v>
      </c>
      <c r="DT96">
        <f t="shared" si="575"/>
        <v>1</v>
      </c>
      <c r="DU96">
        <f t="shared" si="575"/>
        <v>1</v>
      </c>
      <c r="DV96">
        <f t="shared" si="575"/>
        <v>1</v>
      </c>
      <c r="DW96">
        <f t="shared" si="575"/>
        <v>1</v>
      </c>
      <c r="DX96">
        <f t="shared" si="575"/>
        <v>1</v>
      </c>
      <c r="DY96">
        <f t="shared" si="575"/>
        <v>1</v>
      </c>
      <c r="DZ96">
        <f t="shared" si="575"/>
        <v>1</v>
      </c>
      <c r="EA96">
        <f t="shared" si="575"/>
        <v>1</v>
      </c>
      <c r="EB96">
        <f t="shared" si="575"/>
        <v>1</v>
      </c>
      <c r="EC96">
        <f t="shared" si="575"/>
        <v>1</v>
      </c>
      <c r="ED96">
        <f t="shared" si="575"/>
        <v>1</v>
      </c>
      <c r="EE96">
        <f t="shared" si="575"/>
        <v>1</v>
      </c>
      <c r="EF96">
        <f t="shared" ref="EF96:GQ96" si="576">EE96</f>
        <v>1</v>
      </c>
      <c r="EG96">
        <f t="shared" si="576"/>
        <v>1</v>
      </c>
      <c r="EH96">
        <f t="shared" si="576"/>
        <v>1</v>
      </c>
      <c r="EI96">
        <f t="shared" si="576"/>
        <v>1</v>
      </c>
      <c r="EJ96">
        <f t="shared" si="576"/>
        <v>1</v>
      </c>
      <c r="EK96">
        <f t="shared" si="576"/>
        <v>1</v>
      </c>
      <c r="EL96">
        <f t="shared" si="576"/>
        <v>1</v>
      </c>
      <c r="EM96">
        <f t="shared" si="576"/>
        <v>1</v>
      </c>
      <c r="EN96">
        <f t="shared" si="576"/>
        <v>1</v>
      </c>
      <c r="EO96">
        <f t="shared" si="576"/>
        <v>1</v>
      </c>
      <c r="EP96">
        <f t="shared" si="576"/>
        <v>1</v>
      </c>
      <c r="EQ96">
        <f t="shared" si="576"/>
        <v>1</v>
      </c>
      <c r="ER96">
        <f t="shared" si="576"/>
        <v>1</v>
      </c>
      <c r="ES96">
        <f t="shared" si="576"/>
        <v>1</v>
      </c>
      <c r="ET96">
        <f t="shared" si="576"/>
        <v>1</v>
      </c>
      <c r="EU96">
        <f t="shared" si="576"/>
        <v>1</v>
      </c>
      <c r="EV96">
        <f t="shared" si="576"/>
        <v>1</v>
      </c>
      <c r="EW96">
        <f t="shared" si="576"/>
        <v>1</v>
      </c>
      <c r="EX96">
        <f t="shared" si="576"/>
        <v>1</v>
      </c>
      <c r="EY96">
        <f t="shared" si="576"/>
        <v>1</v>
      </c>
      <c r="EZ96">
        <f t="shared" si="576"/>
        <v>1</v>
      </c>
      <c r="FA96">
        <f t="shared" si="576"/>
        <v>1</v>
      </c>
      <c r="FB96">
        <f t="shared" si="576"/>
        <v>1</v>
      </c>
      <c r="FC96">
        <f t="shared" si="576"/>
        <v>1</v>
      </c>
      <c r="FD96">
        <f t="shared" si="576"/>
        <v>1</v>
      </c>
      <c r="FE96">
        <f t="shared" si="576"/>
        <v>1</v>
      </c>
      <c r="FF96">
        <f t="shared" si="576"/>
        <v>1</v>
      </c>
      <c r="FG96">
        <f t="shared" si="576"/>
        <v>1</v>
      </c>
      <c r="FH96">
        <f t="shared" si="576"/>
        <v>1</v>
      </c>
      <c r="FI96">
        <f t="shared" si="576"/>
        <v>1</v>
      </c>
      <c r="FJ96">
        <f t="shared" si="576"/>
        <v>1</v>
      </c>
      <c r="FK96">
        <f t="shared" si="576"/>
        <v>1</v>
      </c>
      <c r="FL96">
        <f t="shared" si="576"/>
        <v>1</v>
      </c>
      <c r="FM96">
        <f t="shared" si="576"/>
        <v>1</v>
      </c>
      <c r="FN96">
        <f t="shared" si="576"/>
        <v>1</v>
      </c>
      <c r="FO96">
        <f t="shared" si="576"/>
        <v>1</v>
      </c>
      <c r="FP96">
        <f t="shared" si="576"/>
        <v>1</v>
      </c>
      <c r="FQ96">
        <f t="shared" si="576"/>
        <v>1</v>
      </c>
      <c r="FR96">
        <f t="shared" si="576"/>
        <v>1</v>
      </c>
      <c r="FS96">
        <f t="shared" si="576"/>
        <v>1</v>
      </c>
      <c r="FT96">
        <f t="shared" si="576"/>
        <v>1</v>
      </c>
      <c r="FU96">
        <f t="shared" si="576"/>
        <v>1</v>
      </c>
      <c r="FV96">
        <f t="shared" si="576"/>
        <v>1</v>
      </c>
      <c r="FW96">
        <f t="shared" si="576"/>
        <v>1</v>
      </c>
      <c r="FX96">
        <f t="shared" si="576"/>
        <v>1</v>
      </c>
      <c r="FY96">
        <f t="shared" si="576"/>
        <v>1</v>
      </c>
      <c r="FZ96">
        <f t="shared" si="576"/>
        <v>1</v>
      </c>
      <c r="GA96">
        <f t="shared" si="576"/>
        <v>1</v>
      </c>
      <c r="GB96">
        <f t="shared" si="576"/>
        <v>1</v>
      </c>
      <c r="GC96">
        <f t="shared" si="576"/>
        <v>1</v>
      </c>
      <c r="GD96">
        <f t="shared" si="576"/>
        <v>1</v>
      </c>
      <c r="GE96">
        <f t="shared" si="576"/>
        <v>1</v>
      </c>
      <c r="GF96">
        <f t="shared" si="576"/>
        <v>1</v>
      </c>
      <c r="GG96">
        <f t="shared" si="576"/>
        <v>1</v>
      </c>
      <c r="GH96">
        <f t="shared" si="576"/>
        <v>1</v>
      </c>
      <c r="GI96">
        <f t="shared" si="576"/>
        <v>1</v>
      </c>
      <c r="GJ96">
        <f t="shared" si="576"/>
        <v>1</v>
      </c>
      <c r="GK96">
        <f t="shared" si="576"/>
        <v>1</v>
      </c>
      <c r="GL96">
        <f t="shared" si="576"/>
        <v>1</v>
      </c>
      <c r="GM96">
        <f t="shared" si="576"/>
        <v>1</v>
      </c>
      <c r="GN96">
        <f t="shared" si="576"/>
        <v>1</v>
      </c>
      <c r="GO96">
        <f t="shared" si="576"/>
        <v>1</v>
      </c>
      <c r="GP96">
        <f t="shared" si="576"/>
        <v>1</v>
      </c>
      <c r="GQ96">
        <f t="shared" si="576"/>
        <v>1</v>
      </c>
      <c r="GR96">
        <f t="shared" ref="GR96:JC96" si="577">GQ96</f>
        <v>1</v>
      </c>
      <c r="GS96">
        <f t="shared" si="577"/>
        <v>1</v>
      </c>
      <c r="GT96">
        <f t="shared" si="577"/>
        <v>1</v>
      </c>
      <c r="GU96">
        <f t="shared" si="577"/>
        <v>1</v>
      </c>
      <c r="GV96">
        <f t="shared" si="577"/>
        <v>1</v>
      </c>
      <c r="GW96">
        <f t="shared" si="577"/>
        <v>1</v>
      </c>
      <c r="GX96">
        <f t="shared" si="577"/>
        <v>1</v>
      </c>
      <c r="GY96">
        <f t="shared" si="577"/>
        <v>1</v>
      </c>
      <c r="GZ96">
        <f t="shared" si="577"/>
        <v>1</v>
      </c>
      <c r="HA96">
        <f t="shared" si="577"/>
        <v>1</v>
      </c>
      <c r="HB96">
        <f t="shared" si="577"/>
        <v>1</v>
      </c>
      <c r="HC96">
        <f t="shared" si="577"/>
        <v>1</v>
      </c>
      <c r="HD96">
        <f t="shared" si="577"/>
        <v>1</v>
      </c>
      <c r="HE96">
        <f t="shared" si="577"/>
        <v>1</v>
      </c>
      <c r="HF96">
        <f t="shared" si="577"/>
        <v>1</v>
      </c>
      <c r="HG96">
        <f t="shared" si="577"/>
        <v>1</v>
      </c>
      <c r="HH96">
        <f t="shared" si="577"/>
        <v>1</v>
      </c>
      <c r="HI96">
        <f t="shared" si="577"/>
        <v>1</v>
      </c>
      <c r="HJ96">
        <f t="shared" si="577"/>
        <v>1</v>
      </c>
      <c r="HK96">
        <f t="shared" si="577"/>
        <v>1</v>
      </c>
      <c r="HL96">
        <f t="shared" si="577"/>
        <v>1</v>
      </c>
      <c r="HM96">
        <f t="shared" si="577"/>
        <v>1</v>
      </c>
      <c r="HN96">
        <f t="shared" si="577"/>
        <v>1</v>
      </c>
      <c r="HO96">
        <f t="shared" si="577"/>
        <v>1</v>
      </c>
      <c r="HP96">
        <f t="shared" si="577"/>
        <v>1</v>
      </c>
      <c r="HQ96">
        <f t="shared" si="577"/>
        <v>1</v>
      </c>
      <c r="HR96">
        <f t="shared" si="577"/>
        <v>1</v>
      </c>
      <c r="HS96">
        <f t="shared" si="577"/>
        <v>1</v>
      </c>
      <c r="HT96">
        <f t="shared" si="577"/>
        <v>1</v>
      </c>
      <c r="HU96">
        <f t="shared" si="577"/>
        <v>1</v>
      </c>
      <c r="HV96">
        <f t="shared" si="577"/>
        <v>1</v>
      </c>
      <c r="HW96">
        <f t="shared" si="577"/>
        <v>1</v>
      </c>
      <c r="HX96">
        <f t="shared" si="577"/>
        <v>1</v>
      </c>
      <c r="HY96">
        <f t="shared" si="577"/>
        <v>1</v>
      </c>
      <c r="HZ96">
        <f t="shared" si="577"/>
        <v>1</v>
      </c>
      <c r="IA96">
        <f t="shared" si="577"/>
        <v>1</v>
      </c>
      <c r="IB96">
        <f t="shared" si="577"/>
        <v>1</v>
      </c>
      <c r="IC96">
        <f t="shared" si="577"/>
        <v>1</v>
      </c>
      <c r="ID96">
        <f t="shared" si="577"/>
        <v>1</v>
      </c>
      <c r="IE96">
        <f t="shared" si="577"/>
        <v>1</v>
      </c>
      <c r="IF96">
        <f t="shared" si="577"/>
        <v>1</v>
      </c>
      <c r="IG96">
        <f t="shared" si="577"/>
        <v>1</v>
      </c>
      <c r="IH96">
        <f t="shared" si="577"/>
        <v>1</v>
      </c>
      <c r="II96">
        <f t="shared" si="577"/>
        <v>1</v>
      </c>
      <c r="IJ96">
        <f t="shared" si="577"/>
        <v>1</v>
      </c>
      <c r="IK96">
        <f t="shared" si="577"/>
        <v>1</v>
      </c>
      <c r="IL96">
        <f t="shared" si="577"/>
        <v>1</v>
      </c>
      <c r="IM96">
        <f t="shared" si="577"/>
        <v>1</v>
      </c>
      <c r="IN96">
        <f t="shared" si="577"/>
        <v>1</v>
      </c>
      <c r="IO96">
        <f t="shared" si="577"/>
        <v>1</v>
      </c>
      <c r="IP96">
        <f t="shared" si="577"/>
        <v>1</v>
      </c>
      <c r="IQ96">
        <f t="shared" si="577"/>
        <v>1</v>
      </c>
      <c r="IR96">
        <f t="shared" si="577"/>
        <v>1</v>
      </c>
      <c r="IS96">
        <f t="shared" si="577"/>
        <v>1</v>
      </c>
      <c r="IT96">
        <f t="shared" si="577"/>
        <v>1</v>
      </c>
      <c r="IU96">
        <f t="shared" si="577"/>
        <v>1</v>
      </c>
      <c r="IV96">
        <f t="shared" si="577"/>
        <v>1</v>
      </c>
      <c r="IW96">
        <f t="shared" si="577"/>
        <v>1</v>
      </c>
      <c r="IX96">
        <f t="shared" si="577"/>
        <v>1</v>
      </c>
      <c r="IY96">
        <f t="shared" si="577"/>
        <v>1</v>
      </c>
      <c r="IZ96">
        <f t="shared" si="577"/>
        <v>1</v>
      </c>
      <c r="JA96">
        <f t="shared" si="577"/>
        <v>1</v>
      </c>
      <c r="JB96">
        <f t="shared" si="577"/>
        <v>1</v>
      </c>
      <c r="JC96">
        <f t="shared" si="577"/>
        <v>1</v>
      </c>
      <c r="JD96">
        <f t="shared" ref="JD96:KG96" si="578">JC96</f>
        <v>1</v>
      </c>
      <c r="JE96">
        <f t="shared" si="578"/>
        <v>1</v>
      </c>
      <c r="JF96">
        <f t="shared" si="578"/>
        <v>1</v>
      </c>
      <c r="JG96">
        <f t="shared" si="578"/>
        <v>1</v>
      </c>
      <c r="JH96">
        <f t="shared" si="578"/>
        <v>1</v>
      </c>
      <c r="JI96">
        <f t="shared" si="578"/>
        <v>1</v>
      </c>
      <c r="JJ96">
        <f t="shared" si="578"/>
        <v>1</v>
      </c>
      <c r="JK96">
        <f t="shared" si="578"/>
        <v>1</v>
      </c>
      <c r="JL96">
        <f t="shared" si="578"/>
        <v>1</v>
      </c>
      <c r="JM96">
        <f t="shared" si="578"/>
        <v>1</v>
      </c>
      <c r="JN96">
        <f t="shared" si="578"/>
        <v>1</v>
      </c>
      <c r="JO96">
        <f t="shared" si="578"/>
        <v>1</v>
      </c>
      <c r="JP96">
        <f t="shared" si="578"/>
        <v>1</v>
      </c>
      <c r="JQ96">
        <f t="shared" si="578"/>
        <v>1</v>
      </c>
      <c r="JR96">
        <f t="shared" si="578"/>
        <v>1</v>
      </c>
      <c r="JS96">
        <f t="shared" si="578"/>
        <v>1</v>
      </c>
      <c r="JT96">
        <f t="shared" si="578"/>
        <v>1</v>
      </c>
      <c r="JU96">
        <f t="shared" si="578"/>
        <v>1</v>
      </c>
      <c r="JV96">
        <f t="shared" si="578"/>
        <v>1</v>
      </c>
      <c r="JW96">
        <f t="shared" si="578"/>
        <v>1</v>
      </c>
      <c r="JX96">
        <f t="shared" si="578"/>
        <v>1</v>
      </c>
      <c r="JY96">
        <f t="shared" si="578"/>
        <v>1</v>
      </c>
      <c r="JZ96">
        <f t="shared" si="578"/>
        <v>1</v>
      </c>
      <c r="KA96">
        <f t="shared" si="578"/>
        <v>1</v>
      </c>
      <c r="KB96">
        <f t="shared" si="578"/>
        <v>1</v>
      </c>
      <c r="KC96">
        <f t="shared" si="578"/>
        <v>1</v>
      </c>
      <c r="KD96">
        <f t="shared" si="578"/>
        <v>1</v>
      </c>
      <c r="KE96">
        <f t="shared" si="578"/>
        <v>1</v>
      </c>
      <c r="KF96">
        <f t="shared" si="578"/>
        <v>1</v>
      </c>
      <c r="KG96">
        <f t="shared" si="578"/>
        <v>1</v>
      </c>
      <c r="KL96" s="84">
        <f t="shared" si="20"/>
        <v>26758</v>
      </c>
      <c r="KM96">
        <v>1973</v>
      </c>
      <c r="KN96">
        <v>4</v>
      </c>
      <c r="KO96">
        <v>4</v>
      </c>
      <c r="KP96" s="84">
        <f t="shared" si="21"/>
        <v>94</v>
      </c>
      <c r="KQ96" s="74">
        <v>7.1</v>
      </c>
      <c r="KR96" s="74">
        <v>-0.8</v>
      </c>
      <c r="KS96" s="74">
        <f t="shared" si="22"/>
        <v>-1</v>
      </c>
      <c r="KT96" s="74">
        <f t="shared" si="23"/>
        <v>6.9</v>
      </c>
      <c r="KU96" s="74">
        <v>14.1</v>
      </c>
      <c r="KV96" s="74">
        <v>24</v>
      </c>
      <c r="KW96" s="72">
        <f t="shared" si="19"/>
        <v>0.84</v>
      </c>
      <c r="KX96" s="74">
        <v>4.9000000000000004</v>
      </c>
      <c r="KZ96" s="74">
        <v>77.2</v>
      </c>
      <c r="LA96" s="74">
        <v>58.9</v>
      </c>
      <c r="LB96" s="74">
        <v>15.7</v>
      </c>
      <c r="LC96" s="74">
        <v>0.7</v>
      </c>
    </row>
    <row r="97" spans="3:315" x14ac:dyDescent="0.35">
      <c r="C97" s="26"/>
      <c r="E97" s="2" t="s">
        <v>90</v>
      </c>
      <c r="F97" s="100">
        <f>F123+273.15</f>
        <v>273.14999999999998</v>
      </c>
      <c r="G97" s="4">
        <f t="shared" ref="G97:BR97" si="579">G123+273.15</f>
        <v>273.14999999999998</v>
      </c>
      <c r="H97" s="4">
        <f t="shared" si="579"/>
        <v>273.14999999999998</v>
      </c>
      <c r="I97" s="4">
        <f t="shared" si="579"/>
        <v>273.14999999999998</v>
      </c>
      <c r="J97" s="4">
        <f t="shared" si="579"/>
        <v>273.14999999999998</v>
      </c>
      <c r="K97" s="99">
        <f t="shared" si="579"/>
        <v>273.14999999999998</v>
      </c>
      <c r="L97" s="99">
        <f t="shared" si="579"/>
        <v>273.14999999999998</v>
      </c>
      <c r="M97" s="99">
        <f t="shared" si="579"/>
        <v>273.14999999999998</v>
      </c>
      <c r="N97" s="99">
        <f t="shared" si="579"/>
        <v>273.14999999999998</v>
      </c>
      <c r="O97" s="99">
        <f t="shared" si="579"/>
        <v>273.14999999999998</v>
      </c>
      <c r="P97" s="99">
        <f t="shared" si="579"/>
        <v>273.14999999999998</v>
      </c>
      <c r="Q97" s="4">
        <f t="shared" si="579"/>
        <v>273.14999999999998</v>
      </c>
      <c r="R97" s="4">
        <f t="shared" si="579"/>
        <v>273.14999999999998</v>
      </c>
      <c r="S97" s="4">
        <f t="shared" si="579"/>
        <v>273.14999999999998</v>
      </c>
      <c r="T97" s="4">
        <f t="shared" si="579"/>
        <v>273.14999999999998</v>
      </c>
      <c r="U97" s="4">
        <f t="shared" si="579"/>
        <v>273.14999999999998</v>
      </c>
      <c r="V97" s="4">
        <f t="shared" si="579"/>
        <v>273.14999999999998</v>
      </c>
      <c r="W97" s="4">
        <f t="shared" si="579"/>
        <v>273.14999999999998</v>
      </c>
      <c r="X97" s="4">
        <f t="shared" si="579"/>
        <v>273.14999999999998</v>
      </c>
      <c r="Y97" s="4">
        <f t="shared" si="579"/>
        <v>273.14999999999998</v>
      </c>
      <c r="Z97" s="4">
        <f t="shared" si="579"/>
        <v>273.14999999999998</v>
      </c>
      <c r="AA97" s="4">
        <f t="shared" si="579"/>
        <v>273.14999999999998</v>
      </c>
      <c r="AB97" s="4">
        <f t="shared" si="579"/>
        <v>273.14999999999998</v>
      </c>
      <c r="AC97" s="4">
        <f t="shared" si="579"/>
        <v>273.14999999999998</v>
      </c>
      <c r="AD97" s="4">
        <f t="shared" si="579"/>
        <v>273.14999999999998</v>
      </c>
      <c r="AE97" s="4">
        <f t="shared" si="579"/>
        <v>273.14999999999998</v>
      </c>
      <c r="AF97" s="4">
        <f t="shared" si="579"/>
        <v>273.14999999999998</v>
      </c>
      <c r="AG97" s="4">
        <f t="shared" si="579"/>
        <v>273.14999999999998</v>
      </c>
      <c r="AH97" s="4">
        <f t="shared" si="579"/>
        <v>273.14999999999998</v>
      </c>
      <c r="AI97" s="4">
        <f t="shared" si="579"/>
        <v>273.14999999999998</v>
      </c>
      <c r="AJ97" s="4">
        <f t="shared" si="579"/>
        <v>273.14999999999998</v>
      </c>
      <c r="AK97" s="4">
        <f t="shared" si="579"/>
        <v>273.14999999999998</v>
      </c>
      <c r="AL97" s="4">
        <f t="shared" si="579"/>
        <v>273.14999999999998</v>
      </c>
      <c r="AM97" s="4">
        <f t="shared" si="579"/>
        <v>273.14999999999998</v>
      </c>
      <c r="AN97" s="4">
        <f t="shared" si="579"/>
        <v>273.14999999999998</v>
      </c>
      <c r="AO97" s="4">
        <f t="shared" si="579"/>
        <v>273.14999999999998</v>
      </c>
      <c r="AP97" s="4">
        <f t="shared" si="579"/>
        <v>273.14999999999998</v>
      </c>
      <c r="AQ97" s="4">
        <f t="shared" si="579"/>
        <v>273.14999999999998</v>
      </c>
      <c r="AR97" s="4">
        <f t="shared" si="579"/>
        <v>273.14999999999998</v>
      </c>
      <c r="AS97" s="4">
        <f t="shared" si="579"/>
        <v>273.14999999999998</v>
      </c>
      <c r="AT97" s="4">
        <f t="shared" si="579"/>
        <v>273.14999999999998</v>
      </c>
      <c r="AU97" s="4">
        <f t="shared" si="579"/>
        <v>273.14999999999998</v>
      </c>
      <c r="AV97" s="4">
        <f t="shared" si="579"/>
        <v>273.14999999999998</v>
      </c>
      <c r="AW97" s="4">
        <f t="shared" si="579"/>
        <v>273.14999999999998</v>
      </c>
      <c r="AX97" s="4">
        <f t="shared" si="579"/>
        <v>273.14999999999998</v>
      </c>
      <c r="AY97" s="4">
        <f t="shared" si="579"/>
        <v>273.14999999999998</v>
      </c>
      <c r="AZ97" s="4">
        <f t="shared" si="579"/>
        <v>273.14999999999998</v>
      </c>
      <c r="BA97" s="4">
        <f t="shared" si="579"/>
        <v>273.14999999999998</v>
      </c>
      <c r="BB97" s="4">
        <f t="shared" si="579"/>
        <v>273.14999999999998</v>
      </c>
      <c r="BC97" s="4">
        <f t="shared" si="579"/>
        <v>273.14999999999998</v>
      </c>
      <c r="BD97" s="4">
        <f t="shared" si="579"/>
        <v>273.14999999999998</v>
      </c>
      <c r="BE97" s="4">
        <f t="shared" si="579"/>
        <v>273.14999999999998</v>
      </c>
      <c r="BF97" s="4">
        <f t="shared" si="579"/>
        <v>273.14999999999998</v>
      </c>
      <c r="BG97" s="4">
        <f t="shared" si="579"/>
        <v>273.14999999999998</v>
      </c>
      <c r="BH97" s="4">
        <f t="shared" si="579"/>
        <v>273.14999999999998</v>
      </c>
      <c r="BI97" s="4">
        <f t="shared" si="579"/>
        <v>273.14999999999998</v>
      </c>
      <c r="BJ97" s="4">
        <f t="shared" si="579"/>
        <v>273.14999999999998</v>
      </c>
      <c r="BK97" s="4">
        <f t="shared" si="579"/>
        <v>273.14999999999998</v>
      </c>
      <c r="BL97" s="4">
        <f t="shared" si="579"/>
        <v>273.14999999999998</v>
      </c>
      <c r="BM97" s="4">
        <f t="shared" si="579"/>
        <v>273.14999999999998</v>
      </c>
      <c r="BN97" s="4">
        <f t="shared" si="579"/>
        <v>273.14999999999998</v>
      </c>
      <c r="BO97" s="4">
        <f t="shared" si="579"/>
        <v>273.14999999999998</v>
      </c>
      <c r="BP97" s="4">
        <f t="shared" si="579"/>
        <v>273.14999999999998</v>
      </c>
      <c r="BQ97" s="4">
        <f t="shared" si="579"/>
        <v>273.14999999999998</v>
      </c>
      <c r="BR97" s="4">
        <f t="shared" si="579"/>
        <v>273.14999999999998</v>
      </c>
      <c r="BS97" s="4">
        <f t="shared" ref="BS97:ED97" si="580">BS123+273.15</f>
        <v>273.14999999999998</v>
      </c>
      <c r="BT97" s="4">
        <f t="shared" si="580"/>
        <v>273.14999999999998</v>
      </c>
      <c r="BU97" s="4">
        <f t="shared" si="580"/>
        <v>273.14999999999998</v>
      </c>
      <c r="BV97" s="4">
        <f t="shared" si="580"/>
        <v>273.14999999999998</v>
      </c>
      <c r="BW97" s="4">
        <f t="shared" si="580"/>
        <v>273.14999999999998</v>
      </c>
      <c r="BX97" s="4">
        <f t="shared" si="580"/>
        <v>273.14999999999998</v>
      </c>
      <c r="BY97" s="4">
        <f t="shared" si="580"/>
        <v>273.14999999999998</v>
      </c>
      <c r="BZ97" s="4">
        <f t="shared" si="580"/>
        <v>273.14999999999998</v>
      </c>
      <c r="CA97" s="4">
        <f t="shared" si="580"/>
        <v>273.14999999999998</v>
      </c>
      <c r="CB97" s="4">
        <f t="shared" si="580"/>
        <v>273.14999999999998</v>
      </c>
      <c r="CC97" s="4">
        <f t="shared" si="580"/>
        <v>273.14999999999998</v>
      </c>
      <c r="CD97" s="4">
        <f t="shared" si="580"/>
        <v>273.14999999999998</v>
      </c>
      <c r="CE97" s="4">
        <f t="shared" si="580"/>
        <v>273.14999999999998</v>
      </c>
      <c r="CF97" s="4">
        <f t="shared" si="580"/>
        <v>273.14999999999998</v>
      </c>
      <c r="CG97" s="4">
        <f t="shared" si="580"/>
        <v>273.14999999999998</v>
      </c>
      <c r="CH97" s="4">
        <f t="shared" si="580"/>
        <v>273.14999999999998</v>
      </c>
      <c r="CI97" s="4">
        <f t="shared" si="580"/>
        <v>273.14999999999998</v>
      </c>
      <c r="CJ97" s="4">
        <f t="shared" si="580"/>
        <v>273.14999999999998</v>
      </c>
      <c r="CK97" s="4">
        <f t="shared" si="580"/>
        <v>273.14999999999998</v>
      </c>
      <c r="CL97" s="4">
        <f t="shared" si="580"/>
        <v>273.14999999999998</v>
      </c>
      <c r="CM97" s="4">
        <f t="shared" si="580"/>
        <v>273.14999999999998</v>
      </c>
      <c r="CN97" s="4">
        <f t="shared" si="580"/>
        <v>273.14999999999998</v>
      </c>
      <c r="CO97" s="4">
        <f t="shared" si="580"/>
        <v>273.14999999999998</v>
      </c>
      <c r="CP97" s="4">
        <f t="shared" si="580"/>
        <v>273.14999999999998</v>
      </c>
      <c r="CQ97" s="4">
        <f t="shared" si="580"/>
        <v>273.14999999999998</v>
      </c>
      <c r="CR97" s="4">
        <f t="shared" si="580"/>
        <v>273.14999999999998</v>
      </c>
      <c r="CS97" s="4">
        <f t="shared" si="580"/>
        <v>273.14999999999998</v>
      </c>
      <c r="CT97" s="99">
        <f t="shared" si="580"/>
        <v>273.14999999999998</v>
      </c>
      <c r="CU97" s="100">
        <f t="shared" si="580"/>
        <v>273.14999999999998</v>
      </c>
      <c r="CV97" s="100">
        <f t="shared" si="580"/>
        <v>273.14999999999998</v>
      </c>
      <c r="CW97" s="4">
        <f t="shared" si="580"/>
        <v>273.14999999999998</v>
      </c>
      <c r="CX97" s="4">
        <f t="shared" si="580"/>
        <v>273.14999999999998</v>
      </c>
      <c r="CY97" s="4">
        <f t="shared" si="580"/>
        <v>273.14999999999998</v>
      </c>
      <c r="CZ97" s="4">
        <f t="shared" si="580"/>
        <v>273.14999999999998</v>
      </c>
      <c r="DA97" s="4">
        <f t="shared" si="580"/>
        <v>273.14999999999998</v>
      </c>
      <c r="DB97" s="4">
        <f t="shared" si="580"/>
        <v>273.14999999999998</v>
      </c>
      <c r="DC97" s="4">
        <f t="shared" si="580"/>
        <v>273.14999999999998</v>
      </c>
      <c r="DD97" s="4">
        <f t="shared" si="580"/>
        <v>273.14999999999998</v>
      </c>
      <c r="DE97" s="4">
        <f t="shared" si="580"/>
        <v>273.14999999999998</v>
      </c>
      <c r="DF97" s="4">
        <f t="shared" si="580"/>
        <v>273.14999999999998</v>
      </c>
      <c r="DG97" s="4">
        <f t="shared" si="580"/>
        <v>273.14999999999998</v>
      </c>
      <c r="DH97" s="4">
        <f t="shared" si="580"/>
        <v>273.14999999999998</v>
      </c>
      <c r="DI97" s="4">
        <f t="shared" si="580"/>
        <v>273.14999999999998</v>
      </c>
      <c r="DJ97" s="4">
        <f t="shared" si="580"/>
        <v>273.14999999999998</v>
      </c>
      <c r="DK97" s="4">
        <f t="shared" si="580"/>
        <v>273.14999999999998</v>
      </c>
      <c r="DL97" s="4">
        <f t="shared" si="580"/>
        <v>273.14999999999998</v>
      </c>
      <c r="DM97" s="4">
        <f t="shared" si="580"/>
        <v>273.14999999999998</v>
      </c>
      <c r="DN97" s="4">
        <f t="shared" si="580"/>
        <v>273.14999999999998</v>
      </c>
      <c r="DO97" s="4">
        <f t="shared" si="580"/>
        <v>273.14999999999998</v>
      </c>
      <c r="DP97" s="4">
        <f t="shared" si="580"/>
        <v>273.14999999999998</v>
      </c>
      <c r="DQ97" s="4">
        <f t="shared" si="580"/>
        <v>273.14999999999998</v>
      </c>
      <c r="DR97" s="4">
        <f t="shared" si="580"/>
        <v>273.14999999999998</v>
      </c>
      <c r="DS97" s="4">
        <f t="shared" si="580"/>
        <v>273.14999999999998</v>
      </c>
      <c r="DT97" s="4">
        <f t="shared" si="580"/>
        <v>273.14999999999998</v>
      </c>
      <c r="DU97" s="4">
        <f t="shared" si="580"/>
        <v>273.14999999999998</v>
      </c>
      <c r="DV97" s="4">
        <f t="shared" si="580"/>
        <v>273.14999999999998</v>
      </c>
      <c r="DW97" s="4">
        <f t="shared" si="580"/>
        <v>273.14999999999998</v>
      </c>
      <c r="DX97" s="4">
        <f t="shared" si="580"/>
        <v>273.14999999999998</v>
      </c>
      <c r="DY97" s="4">
        <f t="shared" si="580"/>
        <v>273.14999999999998</v>
      </c>
      <c r="DZ97" s="4">
        <f t="shared" si="580"/>
        <v>273.14999999999998</v>
      </c>
      <c r="EA97" s="4">
        <f t="shared" si="580"/>
        <v>273.14999999999998</v>
      </c>
      <c r="EB97" s="4">
        <f t="shared" si="580"/>
        <v>273.14999999999998</v>
      </c>
      <c r="EC97" s="4">
        <f t="shared" si="580"/>
        <v>273.14999999999998</v>
      </c>
      <c r="ED97" s="4">
        <f t="shared" si="580"/>
        <v>273.14999999999998</v>
      </c>
      <c r="EE97" s="4">
        <f t="shared" ref="EE97:GP97" si="581">EE123+273.15</f>
        <v>273.14999999999998</v>
      </c>
      <c r="EF97" s="4">
        <f t="shared" si="581"/>
        <v>273.14999999999998</v>
      </c>
      <c r="EG97" s="4">
        <f t="shared" si="581"/>
        <v>273.14999999999998</v>
      </c>
      <c r="EH97" s="4">
        <f t="shared" si="581"/>
        <v>273.14999999999998</v>
      </c>
      <c r="EI97" s="4">
        <f t="shared" si="581"/>
        <v>273.14999999999998</v>
      </c>
      <c r="EJ97" s="4">
        <f t="shared" si="581"/>
        <v>273.14999999999998</v>
      </c>
      <c r="EK97" s="4">
        <f t="shared" si="581"/>
        <v>273.14999999999998</v>
      </c>
      <c r="EL97" s="4">
        <f t="shared" si="581"/>
        <v>273.14999999999998</v>
      </c>
      <c r="EM97" s="4">
        <f t="shared" si="581"/>
        <v>273.14999999999998</v>
      </c>
      <c r="EN97" s="4">
        <f t="shared" si="581"/>
        <v>273.14999999999998</v>
      </c>
      <c r="EO97" s="4">
        <f t="shared" si="581"/>
        <v>273.14999999999998</v>
      </c>
      <c r="EP97" s="4">
        <f t="shared" si="581"/>
        <v>273.14999999999998</v>
      </c>
      <c r="EQ97" s="4">
        <f t="shared" si="581"/>
        <v>273.14999999999998</v>
      </c>
      <c r="ER97" s="4">
        <f t="shared" si="581"/>
        <v>273.14999999999998</v>
      </c>
      <c r="ES97" s="4">
        <f t="shared" si="581"/>
        <v>273.14999999999998</v>
      </c>
      <c r="ET97" s="4">
        <f t="shared" si="581"/>
        <v>273.14999999999998</v>
      </c>
      <c r="EU97" s="4">
        <f t="shared" si="581"/>
        <v>273.14999999999998</v>
      </c>
      <c r="EV97" s="4">
        <f t="shared" si="581"/>
        <v>273.14999999999998</v>
      </c>
      <c r="EW97" s="4">
        <f t="shared" si="581"/>
        <v>273.14999999999998</v>
      </c>
      <c r="EX97" s="4">
        <f t="shared" si="581"/>
        <v>273.14999999999998</v>
      </c>
      <c r="EY97" s="4">
        <f t="shared" si="581"/>
        <v>273.14999999999998</v>
      </c>
      <c r="EZ97" s="4">
        <f t="shared" si="581"/>
        <v>273.14999999999998</v>
      </c>
      <c r="FA97" s="4">
        <f t="shared" si="581"/>
        <v>273.14999999999998</v>
      </c>
      <c r="FB97" s="4">
        <f t="shared" si="581"/>
        <v>273.14999999999998</v>
      </c>
      <c r="FC97" s="4">
        <f t="shared" si="581"/>
        <v>273.14999999999998</v>
      </c>
      <c r="FD97" s="4">
        <f t="shared" si="581"/>
        <v>273.14999999999998</v>
      </c>
      <c r="FE97" s="4">
        <f t="shared" si="581"/>
        <v>273.14999999999998</v>
      </c>
      <c r="FF97" s="4">
        <f t="shared" si="581"/>
        <v>273.14999999999998</v>
      </c>
      <c r="FG97" s="4">
        <f t="shared" si="581"/>
        <v>273.14999999999998</v>
      </c>
      <c r="FH97" s="4">
        <f t="shared" si="581"/>
        <v>273.14999999999998</v>
      </c>
      <c r="FI97" s="4">
        <f t="shared" si="581"/>
        <v>273.14999999999998</v>
      </c>
      <c r="FJ97" s="4">
        <f t="shared" si="581"/>
        <v>273.14999999999998</v>
      </c>
      <c r="FK97" s="4">
        <f t="shared" si="581"/>
        <v>273.14999999999998</v>
      </c>
      <c r="FL97" s="4">
        <f t="shared" si="581"/>
        <v>273.14999999999998</v>
      </c>
      <c r="FM97" s="4">
        <f t="shared" si="581"/>
        <v>273.14999999999998</v>
      </c>
      <c r="FN97" s="4">
        <f t="shared" si="581"/>
        <v>273.14999999999998</v>
      </c>
      <c r="FO97" s="4">
        <f t="shared" si="581"/>
        <v>273.14999999999998</v>
      </c>
      <c r="FP97" s="4">
        <f t="shared" si="581"/>
        <v>273.14999999999998</v>
      </c>
      <c r="FQ97" s="4">
        <f t="shared" si="581"/>
        <v>273.14999999999998</v>
      </c>
      <c r="FR97" s="4">
        <f t="shared" si="581"/>
        <v>273.14999999999998</v>
      </c>
      <c r="FS97" s="4">
        <f t="shared" si="581"/>
        <v>273.14999999999998</v>
      </c>
      <c r="FT97" s="4">
        <f t="shared" si="581"/>
        <v>273.14999999999998</v>
      </c>
      <c r="FU97" s="4">
        <f t="shared" si="581"/>
        <v>273.14999999999998</v>
      </c>
      <c r="FV97" s="4">
        <f t="shared" si="581"/>
        <v>273.14999999999998</v>
      </c>
      <c r="FW97" s="4">
        <f t="shared" si="581"/>
        <v>273.14999999999998</v>
      </c>
      <c r="FX97" s="4">
        <f t="shared" si="581"/>
        <v>273.14999999999998</v>
      </c>
      <c r="FY97" s="4">
        <f t="shared" si="581"/>
        <v>273.14999999999998</v>
      </c>
      <c r="FZ97" s="4">
        <f t="shared" si="581"/>
        <v>273.14999999999998</v>
      </c>
      <c r="GA97" s="4">
        <f t="shared" si="581"/>
        <v>273.14999999999998</v>
      </c>
      <c r="GB97" s="4">
        <f t="shared" si="581"/>
        <v>273.14999999999998</v>
      </c>
      <c r="GC97" s="4">
        <f t="shared" si="581"/>
        <v>273.14999999999998</v>
      </c>
      <c r="GD97" s="4">
        <f t="shared" si="581"/>
        <v>273.14999999999998</v>
      </c>
      <c r="GE97" s="4">
        <f t="shared" si="581"/>
        <v>273.14999999999998</v>
      </c>
      <c r="GF97" s="4">
        <f t="shared" si="581"/>
        <v>273.14999999999998</v>
      </c>
      <c r="GG97" s="4">
        <f t="shared" si="581"/>
        <v>273.14999999999998</v>
      </c>
      <c r="GH97" s="4">
        <f t="shared" si="581"/>
        <v>273.14999999999998</v>
      </c>
      <c r="GI97" s="4">
        <f t="shared" si="581"/>
        <v>273.14999999999998</v>
      </c>
      <c r="GJ97" s="4">
        <f t="shared" si="581"/>
        <v>273.14999999999998</v>
      </c>
      <c r="GK97" s="4">
        <f t="shared" si="581"/>
        <v>273.14999999999998</v>
      </c>
      <c r="GL97" s="4">
        <f t="shared" si="581"/>
        <v>273.14999999999998</v>
      </c>
      <c r="GM97" s="4">
        <f t="shared" si="581"/>
        <v>273.14999999999998</v>
      </c>
      <c r="GN97" s="4">
        <f t="shared" si="581"/>
        <v>273.14999999999998</v>
      </c>
      <c r="GO97" s="4">
        <f t="shared" si="581"/>
        <v>273.14999999999998</v>
      </c>
      <c r="GP97" s="4">
        <f t="shared" si="581"/>
        <v>273.14999999999998</v>
      </c>
      <c r="GQ97" s="4">
        <f t="shared" ref="GQ97:JB97" si="582">GQ123+273.15</f>
        <v>273.14999999999998</v>
      </c>
      <c r="GR97" s="4">
        <f t="shared" si="582"/>
        <v>273.14999999999998</v>
      </c>
      <c r="GS97" s="4">
        <f t="shared" si="582"/>
        <v>273.14999999999998</v>
      </c>
      <c r="GT97" s="4">
        <f t="shared" si="582"/>
        <v>273.14999999999998</v>
      </c>
      <c r="GU97" s="4">
        <f t="shared" si="582"/>
        <v>273.14999999999998</v>
      </c>
      <c r="GV97" s="4">
        <f t="shared" si="582"/>
        <v>273.14999999999998</v>
      </c>
      <c r="GW97" s="4">
        <f t="shared" si="582"/>
        <v>273.14999999999998</v>
      </c>
      <c r="GX97" s="4">
        <f t="shared" si="582"/>
        <v>273.14999999999998</v>
      </c>
      <c r="GY97" s="4">
        <f t="shared" si="582"/>
        <v>273.14999999999998</v>
      </c>
      <c r="GZ97" s="4">
        <f t="shared" si="582"/>
        <v>273.14999999999998</v>
      </c>
      <c r="HA97" s="4">
        <f t="shared" si="582"/>
        <v>273.14999999999998</v>
      </c>
      <c r="HB97" s="4">
        <f t="shared" si="582"/>
        <v>273.14999999999998</v>
      </c>
      <c r="HC97" s="4">
        <f t="shared" si="582"/>
        <v>273.14999999999998</v>
      </c>
      <c r="HD97" s="4">
        <f t="shared" si="582"/>
        <v>273.14999999999998</v>
      </c>
      <c r="HE97" s="4">
        <f t="shared" si="582"/>
        <v>273.14999999999998</v>
      </c>
      <c r="HF97" s="4">
        <f t="shared" si="582"/>
        <v>273.14999999999998</v>
      </c>
      <c r="HG97" s="4">
        <f t="shared" si="582"/>
        <v>273.14999999999998</v>
      </c>
      <c r="HH97" s="4">
        <f t="shared" si="582"/>
        <v>273.14999999999998</v>
      </c>
      <c r="HI97" s="4">
        <f t="shared" si="582"/>
        <v>273.14999999999998</v>
      </c>
      <c r="HJ97" s="4">
        <f t="shared" si="582"/>
        <v>273.14999999999998</v>
      </c>
      <c r="HK97" s="4">
        <f t="shared" si="582"/>
        <v>273.14999999999998</v>
      </c>
      <c r="HL97" s="4">
        <f t="shared" si="582"/>
        <v>273.14999999999998</v>
      </c>
      <c r="HM97" s="4">
        <f t="shared" si="582"/>
        <v>273.14999999999998</v>
      </c>
      <c r="HN97" s="4">
        <f t="shared" si="582"/>
        <v>273.14999999999998</v>
      </c>
      <c r="HO97" s="4">
        <f t="shared" si="582"/>
        <v>273.14999999999998</v>
      </c>
      <c r="HP97" s="4">
        <f t="shared" si="582"/>
        <v>273.14999999999998</v>
      </c>
      <c r="HQ97" s="4">
        <f t="shared" si="582"/>
        <v>273.14999999999998</v>
      </c>
      <c r="HR97" s="4">
        <f t="shared" si="582"/>
        <v>273.14999999999998</v>
      </c>
      <c r="HS97" s="4">
        <f t="shared" si="582"/>
        <v>273.14999999999998</v>
      </c>
      <c r="HT97" s="4">
        <f t="shared" si="582"/>
        <v>273.14999999999998</v>
      </c>
      <c r="HU97" s="4">
        <f t="shared" si="582"/>
        <v>273.14999999999998</v>
      </c>
      <c r="HV97" s="4">
        <f t="shared" si="582"/>
        <v>273.14999999999998</v>
      </c>
      <c r="HW97" s="4">
        <f t="shared" si="582"/>
        <v>273.14999999999998</v>
      </c>
      <c r="HX97" s="4">
        <f t="shared" si="582"/>
        <v>273.14999999999998</v>
      </c>
      <c r="HY97" s="4">
        <f t="shared" si="582"/>
        <v>273.14999999999998</v>
      </c>
      <c r="HZ97" s="4">
        <f t="shared" si="582"/>
        <v>273.14999999999998</v>
      </c>
      <c r="IA97" s="4">
        <f t="shared" si="582"/>
        <v>273.14999999999998</v>
      </c>
      <c r="IB97" s="4">
        <f t="shared" si="582"/>
        <v>273.14999999999998</v>
      </c>
      <c r="IC97" s="4">
        <f t="shared" si="582"/>
        <v>273.14999999999998</v>
      </c>
      <c r="ID97" s="4">
        <f t="shared" si="582"/>
        <v>273.14999999999998</v>
      </c>
      <c r="IE97" s="4">
        <f t="shared" si="582"/>
        <v>273.14999999999998</v>
      </c>
      <c r="IF97" s="4">
        <f t="shared" si="582"/>
        <v>273.14999999999998</v>
      </c>
      <c r="IG97" s="4">
        <f t="shared" si="582"/>
        <v>273.14999999999998</v>
      </c>
      <c r="IH97" s="4">
        <f t="shared" si="582"/>
        <v>273.14999999999998</v>
      </c>
      <c r="II97" s="4">
        <f t="shared" si="582"/>
        <v>273.14999999999998</v>
      </c>
      <c r="IJ97" s="4">
        <f t="shared" si="582"/>
        <v>273.14999999999998</v>
      </c>
      <c r="IK97" s="4">
        <f t="shared" si="582"/>
        <v>273.14999999999998</v>
      </c>
      <c r="IL97" s="4">
        <f t="shared" si="582"/>
        <v>273.14999999999998</v>
      </c>
      <c r="IM97" s="4">
        <f t="shared" si="582"/>
        <v>273.14999999999998</v>
      </c>
      <c r="IN97" s="4">
        <f t="shared" si="582"/>
        <v>273.14999999999998</v>
      </c>
      <c r="IO97" s="4">
        <f t="shared" si="582"/>
        <v>273.14999999999998</v>
      </c>
      <c r="IP97" s="4">
        <f t="shared" si="582"/>
        <v>273.14999999999998</v>
      </c>
      <c r="IQ97" s="4">
        <f t="shared" si="582"/>
        <v>273.14999999999998</v>
      </c>
      <c r="IR97" s="4">
        <f t="shared" si="582"/>
        <v>273.14999999999998</v>
      </c>
      <c r="IS97" s="4">
        <f t="shared" si="582"/>
        <v>273.14999999999998</v>
      </c>
      <c r="IT97" s="4">
        <f t="shared" si="582"/>
        <v>273.14999999999998</v>
      </c>
      <c r="IU97" s="4">
        <f t="shared" si="582"/>
        <v>273.14999999999998</v>
      </c>
      <c r="IV97" s="4">
        <f t="shared" si="582"/>
        <v>273.14999999999998</v>
      </c>
      <c r="IW97" s="4">
        <f t="shared" si="582"/>
        <v>273.14999999999998</v>
      </c>
      <c r="IX97" s="4">
        <f t="shared" si="582"/>
        <v>273.14999999999998</v>
      </c>
      <c r="IY97" s="4">
        <f t="shared" si="582"/>
        <v>273.14999999999998</v>
      </c>
      <c r="IZ97" s="4">
        <f t="shared" si="582"/>
        <v>273.14999999999998</v>
      </c>
      <c r="JA97" s="4">
        <f t="shared" si="582"/>
        <v>273.14999999999998</v>
      </c>
      <c r="JB97" s="4">
        <f t="shared" si="582"/>
        <v>273.14999999999998</v>
      </c>
      <c r="JC97" s="4">
        <f t="shared" ref="JC97:KG97" si="583">JC123+273.15</f>
        <v>273.14999999999998</v>
      </c>
      <c r="JD97" s="4">
        <f t="shared" si="583"/>
        <v>273.14999999999998</v>
      </c>
      <c r="JE97" s="4">
        <f t="shared" si="583"/>
        <v>273.14999999999998</v>
      </c>
      <c r="JF97" s="4">
        <f t="shared" si="583"/>
        <v>273.14999999999998</v>
      </c>
      <c r="JG97" s="4">
        <f t="shared" si="583"/>
        <v>273.14999999999998</v>
      </c>
      <c r="JH97" s="4">
        <f t="shared" si="583"/>
        <v>273.14999999999998</v>
      </c>
      <c r="JI97" s="4">
        <f t="shared" si="583"/>
        <v>273.14999999999998</v>
      </c>
      <c r="JJ97" s="4">
        <f t="shared" si="583"/>
        <v>273.14999999999998</v>
      </c>
      <c r="JK97" s="4">
        <f t="shared" si="583"/>
        <v>273.14999999999998</v>
      </c>
      <c r="JL97" s="4">
        <f t="shared" si="583"/>
        <v>273.14999999999998</v>
      </c>
      <c r="JM97" s="4">
        <f t="shared" si="583"/>
        <v>273.14999999999998</v>
      </c>
      <c r="JN97" s="4">
        <f t="shared" si="583"/>
        <v>273.14999999999998</v>
      </c>
      <c r="JO97" s="4">
        <f t="shared" si="583"/>
        <v>273.14999999999998</v>
      </c>
      <c r="JP97" s="4">
        <f t="shared" si="583"/>
        <v>273.14999999999998</v>
      </c>
      <c r="JQ97" s="4">
        <f t="shared" si="583"/>
        <v>273.14999999999998</v>
      </c>
      <c r="JR97" s="4">
        <f t="shared" si="583"/>
        <v>273.14999999999998</v>
      </c>
      <c r="JS97" s="4">
        <f t="shared" si="583"/>
        <v>273.14999999999998</v>
      </c>
      <c r="JT97" s="4">
        <f t="shared" si="583"/>
        <v>273.14999999999998</v>
      </c>
      <c r="JU97" s="4">
        <f t="shared" si="583"/>
        <v>273.14999999999998</v>
      </c>
      <c r="JV97" s="4">
        <f t="shared" si="583"/>
        <v>273.14999999999998</v>
      </c>
      <c r="JW97" s="4">
        <f t="shared" si="583"/>
        <v>273.14999999999998</v>
      </c>
      <c r="JX97" s="4">
        <f t="shared" si="583"/>
        <v>273.14999999999998</v>
      </c>
      <c r="JY97" s="4">
        <f t="shared" si="583"/>
        <v>273.14999999999998</v>
      </c>
      <c r="JZ97" s="4">
        <f t="shared" si="583"/>
        <v>273.14999999999998</v>
      </c>
      <c r="KA97" s="4">
        <f t="shared" si="583"/>
        <v>273.14999999999998</v>
      </c>
      <c r="KB97" s="4">
        <f t="shared" si="583"/>
        <v>273.14999999999998</v>
      </c>
      <c r="KC97" s="4">
        <f t="shared" si="583"/>
        <v>273.14999999999998</v>
      </c>
      <c r="KD97" s="4">
        <f t="shared" si="583"/>
        <v>273.14999999999998</v>
      </c>
      <c r="KE97" s="4">
        <f t="shared" si="583"/>
        <v>273.14999999999998</v>
      </c>
      <c r="KF97" s="4">
        <f t="shared" si="583"/>
        <v>273.14999999999998</v>
      </c>
      <c r="KG97" s="4">
        <f t="shared" si="583"/>
        <v>273.14999999999998</v>
      </c>
      <c r="KL97" s="84">
        <f t="shared" si="20"/>
        <v>26759</v>
      </c>
      <c r="KM97">
        <v>1973</v>
      </c>
      <c r="KN97">
        <v>4</v>
      </c>
      <c r="KO97">
        <v>5</v>
      </c>
      <c r="KP97" s="84">
        <f t="shared" si="21"/>
        <v>95</v>
      </c>
      <c r="KQ97" s="74">
        <v>7.4</v>
      </c>
      <c r="KR97" s="74">
        <v>-1</v>
      </c>
      <c r="KS97" s="74">
        <f t="shared" si="22"/>
        <v>-1.8</v>
      </c>
      <c r="KT97" s="74">
        <f t="shared" si="23"/>
        <v>7.1</v>
      </c>
      <c r="KU97" s="74">
        <v>13</v>
      </c>
      <c r="KV97" s="74">
        <v>25.2</v>
      </c>
      <c r="KW97" s="72">
        <f t="shared" si="19"/>
        <v>0.88</v>
      </c>
      <c r="KX97" s="74">
        <v>2.9</v>
      </c>
      <c r="KZ97" s="74">
        <v>75.2</v>
      </c>
      <c r="LA97" s="74">
        <v>60.2</v>
      </c>
      <c r="LB97" s="74">
        <v>17.399999999999999</v>
      </c>
      <c r="LC97" s="74">
        <v>0.7</v>
      </c>
    </row>
    <row r="98" spans="3:315" x14ac:dyDescent="0.35">
      <c r="E98" s="2" t="s">
        <v>91</v>
      </c>
      <c r="F98" s="4">
        <f>AVERAGE(F97:KG97)</f>
        <v>273.14999999999998</v>
      </c>
      <c r="G98" s="4">
        <f>F98</f>
        <v>273.14999999999998</v>
      </c>
      <c r="H98" s="4">
        <f t="shared" ref="H98:BS98" si="584">G98</f>
        <v>273.14999999999998</v>
      </c>
      <c r="I98" s="4">
        <f t="shared" si="584"/>
        <v>273.14999999999998</v>
      </c>
      <c r="J98" s="4">
        <f t="shared" si="584"/>
        <v>273.14999999999998</v>
      </c>
      <c r="K98" s="4">
        <f t="shared" si="584"/>
        <v>273.14999999999998</v>
      </c>
      <c r="L98" s="4">
        <f t="shared" si="584"/>
        <v>273.14999999999998</v>
      </c>
      <c r="M98" s="4">
        <f t="shared" si="584"/>
        <v>273.14999999999998</v>
      </c>
      <c r="N98" s="4">
        <f t="shared" si="584"/>
        <v>273.14999999999998</v>
      </c>
      <c r="O98" s="4">
        <f t="shared" si="584"/>
        <v>273.14999999999998</v>
      </c>
      <c r="P98" s="4">
        <f t="shared" si="584"/>
        <v>273.14999999999998</v>
      </c>
      <c r="Q98" s="4">
        <f t="shared" si="584"/>
        <v>273.14999999999998</v>
      </c>
      <c r="R98" s="4">
        <f t="shared" si="584"/>
        <v>273.14999999999998</v>
      </c>
      <c r="S98" s="4">
        <f t="shared" si="584"/>
        <v>273.14999999999998</v>
      </c>
      <c r="T98" s="4">
        <f t="shared" si="584"/>
        <v>273.14999999999998</v>
      </c>
      <c r="U98" s="4">
        <f t="shared" si="584"/>
        <v>273.14999999999998</v>
      </c>
      <c r="V98" s="4">
        <f t="shared" si="584"/>
        <v>273.14999999999998</v>
      </c>
      <c r="W98" s="4">
        <f t="shared" si="584"/>
        <v>273.14999999999998</v>
      </c>
      <c r="X98" s="4">
        <f t="shared" si="584"/>
        <v>273.14999999999998</v>
      </c>
      <c r="Y98" s="4">
        <f t="shared" si="584"/>
        <v>273.14999999999998</v>
      </c>
      <c r="Z98" s="4">
        <f t="shared" si="584"/>
        <v>273.14999999999998</v>
      </c>
      <c r="AA98" s="4">
        <f t="shared" si="584"/>
        <v>273.14999999999998</v>
      </c>
      <c r="AB98" s="4">
        <f t="shared" si="584"/>
        <v>273.14999999999998</v>
      </c>
      <c r="AC98" s="4">
        <f t="shared" si="584"/>
        <v>273.14999999999998</v>
      </c>
      <c r="AD98" s="4">
        <f t="shared" si="584"/>
        <v>273.14999999999998</v>
      </c>
      <c r="AE98" s="4">
        <f t="shared" si="584"/>
        <v>273.14999999999998</v>
      </c>
      <c r="AF98" s="4">
        <f t="shared" si="584"/>
        <v>273.14999999999998</v>
      </c>
      <c r="AG98" s="4">
        <f t="shared" si="584"/>
        <v>273.14999999999998</v>
      </c>
      <c r="AH98" s="4">
        <f t="shared" si="584"/>
        <v>273.14999999999998</v>
      </c>
      <c r="AI98" s="4">
        <f t="shared" si="584"/>
        <v>273.14999999999998</v>
      </c>
      <c r="AJ98" s="4">
        <f t="shared" si="584"/>
        <v>273.14999999999998</v>
      </c>
      <c r="AK98" s="4">
        <f t="shared" si="584"/>
        <v>273.14999999999998</v>
      </c>
      <c r="AL98" s="4">
        <f t="shared" si="584"/>
        <v>273.14999999999998</v>
      </c>
      <c r="AM98" s="4">
        <f t="shared" si="584"/>
        <v>273.14999999999998</v>
      </c>
      <c r="AN98" s="4">
        <f t="shared" si="584"/>
        <v>273.14999999999998</v>
      </c>
      <c r="AO98" s="4">
        <f t="shared" si="584"/>
        <v>273.14999999999998</v>
      </c>
      <c r="AP98" s="4">
        <f t="shared" si="584"/>
        <v>273.14999999999998</v>
      </c>
      <c r="AQ98" s="4">
        <f t="shared" si="584"/>
        <v>273.14999999999998</v>
      </c>
      <c r="AR98" s="4">
        <f t="shared" si="584"/>
        <v>273.14999999999998</v>
      </c>
      <c r="AS98" s="4">
        <f t="shared" si="584"/>
        <v>273.14999999999998</v>
      </c>
      <c r="AT98" s="4">
        <f t="shared" si="584"/>
        <v>273.14999999999998</v>
      </c>
      <c r="AU98" s="4">
        <f t="shared" si="584"/>
        <v>273.14999999999998</v>
      </c>
      <c r="AV98" s="4">
        <f t="shared" si="584"/>
        <v>273.14999999999998</v>
      </c>
      <c r="AW98" s="4">
        <f t="shared" si="584"/>
        <v>273.14999999999998</v>
      </c>
      <c r="AX98" s="4">
        <f t="shared" si="584"/>
        <v>273.14999999999998</v>
      </c>
      <c r="AY98" s="4">
        <f t="shared" si="584"/>
        <v>273.14999999999998</v>
      </c>
      <c r="AZ98" s="4">
        <f t="shared" si="584"/>
        <v>273.14999999999998</v>
      </c>
      <c r="BA98" s="4">
        <f t="shared" si="584"/>
        <v>273.14999999999998</v>
      </c>
      <c r="BB98" s="4">
        <f t="shared" si="584"/>
        <v>273.14999999999998</v>
      </c>
      <c r="BC98" s="4">
        <f t="shared" si="584"/>
        <v>273.14999999999998</v>
      </c>
      <c r="BD98" s="4">
        <f t="shared" si="584"/>
        <v>273.14999999999998</v>
      </c>
      <c r="BE98" s="4">
        <f t="shared" si="584"/>
        <v>273.14999999999998</v>
      </c>
      <c r="BF98" s="4">
        <f t="shared" si="584"/>
        <v>273.14999999999998</v>
      </c>
      <c r="BG98" s="4">
        <f t="shared" si="584"/>
        <v>273.14999999999998</v>
      </c>
      <c r="BH98" s="4">
        <f t="shared" si="584"/>
        <v>273.14999999999998</v>
      </c>
      <c r="BI98" s="4">
        <f t="shared" si="584"/>
        <v>273.14999999999998</v>
      </c>
      <c r="BJ98" s="4">
        <f t="shared" si="584"/>
        <v>273.14999999999998</v>
      </c>
      <c r="BK98" s="4">
        <f t="shared" si="584"/>
        <v>273.14999999999998</v>
      </c>
      <c r="BL98" s="4">
        <f t="shared" si="584"/>
        <v>273.14999999999998</v>
      </c>
      <c r="BM98" s="4">
        <f t="shared" si="584"/>
        <v>273.14999999999998</v>
      </c>
      <c r="BN98" s="4">
        <f t="shared" si="584"/>
        <v>273.14999999999998</v>
      </c>
      <c r="BO98" s="4">
        <f t="shared" si="584"/>
        <v>273.14999999999998</v>
      </c>
      <c r="BP98" s="4">
        <f t="shared" si="584"/>
        <v>273.14999999999998</v>
      </c>
      <c r="BQ98" s="4">
        <f t="shared" si="584"/>
        <v>273.14999999999998</v>
      </c>
      <c r="BR98" s="4">
        <f t="shared" si="584"/>
        <v>273.14999999999998</v>
      </c>
      <c r="BS98" s="4">
        <f t="shared" si="584"/>
        <v>273.14999999999998</v>
      </c>
      <c r="BT98" s="4">
        <f t="shared" ref="BT98:EE98" si="585">BS98</f>
        <v>273.14999999999998</v>
      </c>
      <c r="BU98" s="4">
        <f t="shared" si="585"/>
        <v>273.14999999999998</v>
      </c>
      <c r="BV98" s="4">
        <f t="shared" si="585"/>
        <v>273.14999999999998</v>
      </c>
      <c r="BW98" s="4">
        <f t="shared" si="585"/>
        <v>273.14999999999998</v>
      </c>
      <c r="BX98" s="4">
        <f t="shared" si="585"/>
        <v>273.14999999999998</v>
      </c>
      <c r="BY98" s="4">
        <f t="shared" si="585"/>
        <v>273.14999999999998</v>
      </c>
      <c r="BZ98" s="4">
        <f t="shared" si="585"/>
        <v>273.14999999999998</v>
      </c>
      <c r="CA98" s="4">
        <f t="shared" si="585"/>
        <v>273.14999999999998</v>
      </c>
      <c r="CB98" s="4">
        <f t="shared" si="585"/>
        <v>273.14999999999998</v>
      </c>
      <c r="CC98" s="4">
        <f t="shared" si="585"/>
        <v>273.14999999999998</v>
      </c>
      <c r="CD98" s="4">
        <f t="shared" si="585"/>
        <v>273.14999999999998</v>
      </c>
      <c r="CE98" s="4">
        <f t="shared" si="585"/>
        <v>273.14999999999998</v>
      </c>
      <c r="CF98" s="4">
        <f t="shared" si="585"/>
        <v>273.14999999999998</v>
      </c>
      <c r="CG98" s="4">
        <f t="shared" si="585"/>
        <v>273.14999999999998</v>
      </c>
      <c r="CH98" s="4">
        <f t="shared" si="585"/>
        <v>273.14999999999998</v>
      </c>
      <c r="CI98" s="4">
        <f t="shared" si="585"/>
        <v>273.14999999999998</v>
      </c>
      <c r="CJ98" s="4">
        <f t="shared" si="585"/>
        <v>273.14999999999998</v>
      </c>
      <c r="CK98" s="4">
        <f t="shared" si="585"/>
        <v>273.14999999999998</v>
      </c>
      <c r="CL98" s="4">
        <f t="shared" si="585"/>
        <v>273.14999999999998</v>
      </c>
      <c r="CM98" s="4">
        <f t="shared" si="585"/>
        <v>273.14999999999998</v>
      </c>
      <c r="CN98" s="4">
        <f t="shared" si="585"/>
        <v>273.14999999999998</v>
      </c>
      <c r="CO98" s="4">
        <f t="shared" si="585"/>
        <v>273.14999999999998</v>
      </c>
      <c r="CP98" s="4">
        <f t="shared" si="585"/>
        <v>273.14999999999998</v>
      </c>
      <c r="CQ98" s="4">
        <f t="shared" si="585"/>
        <v>273.14999999999998</v>
      </c>
      <c r="CR98" s="4">
        <f t="shared" si="585"/>
        <v>273.14999999999998</v>
      </c>
      <c r="CS98" s="4">
        <f t="shared" si="585"/>
        <v>273.14999999999998</v>
      </c>
      <c r="CT98" s="4">
        <f t="shared" si="585"/>
        <v>273.14999999999998</v>
      </c>
      <c r="CU98" s="4">
        <f t="shared" si="585"/>
        <v>273.14999999999998</v>
      </c>
      <c r="CV98" s="4">
        <f t="shared" si="585"/>
        <v>273.14999999999998</v>
      </c>
      <c r="CW98" s="4">
        <f t="shared" si="585"/>
        <v>273.14999999999998</v>
      </c>
      <c r="CX98" s="4">
        <f t="shared" si="585"/>
        <v>273.14999999999998</v>
      </c>
      <c r="CY98" s="4">
        <f t="shared" si="585"/>
        <v>273.14999999999998</v>
      </c>
      <c r="CZ98" s="4">
        <f t="shared" si="585"/>
        <v>273.14999999999998</v>
      </c>
      <c r="DA98" s="4">
        <f t="shared" si="585"/>
        <v>273.14999999999998</v>
      </c>
      <c r="DB98" s="4">
        <f t="shared" si="585"/>
        <v>273.14999999999998</v>
      </c>
      <c r="DC98" s="4">
        <f t="shared" si="585"/>
        <v>273.14999999999998</v>
      </c>
      <c r="DD98" s="4">
        <f t="shared" si="585"/>
        <v>273.14999999999998</v>
      </c>
      <c r="DE98" s="4">
        <f t="shared" si="585"/>
        <v>273.14999999999998</v>
      </c>
      <c r="DF98" s="4">
        <f t="shared" si="585"/>
        <v>273.14999999999998</v>
      </c>
      <c r="DG98" s="4">
        <f t="shared" si="585"/>
        <v>273.14999999999998</v>
      </c>
      <c r="DH98" s="4">
        <f t="shared" si="585"/>
        <v>273.14999999999998</v>
      </c>
      <c r="DI98" s="4">
        <f t="shared" si="585"/>
        <v>273.14999999999998</v>
      </c>
      <c r="DJ98" s="4">
        <f t="shared" si="585"/>
        <v>273.14999999999998</v>
      </c>
      <c r="DK98" s="4">
        <f t="shared" si="585"/>
        <v>273.14999999999998</v>
      </c>
      <c r="DL98" s="4">
        <f t="shared" si="585"/>
        <v>273.14999999999998</v>
      </c>
      <c r="DM98" s="4">
        <f t="shared" si="585"/>
        <v>273.14999999999998</v>
      </c>
      <c r="DN98" s="4">
        <f t="shared" si="585"/>
        <v>273.14999999999998</v>
      </c>
      <c r="DO98" s="4">
        <f t="shared" si="585"/>
        <v>273.14999999999998</v>
      </c>
      <c r="DP98" s="4">
        <f t="shared" si="585"/>
        <v>273.14999999999998</v>
      </c>
      <c r="DQ98" s="4">
        <f t="shared" si="585"/>
        <v>273.14999999999998</v>
      </c>
      <c r="DR98" s="4">
        <f t="shared" si="585"/>
        <v>273.14999999999998</v>
      </c>
      <c r="DS98" s="4">
        <f t="shared" si="585"/>
        <v>273.14999999999998</v>
      </c>
      <c r="DT98" s="4">
        <f t="shared" si="585"/>
        <v>273.14999999999998</v>
      </c>
      <c r="DU98" s="4">
        <f t="shared" si="585"/>
        <v>273.14999999999998</v>
      </c>
      <c r="DV98" s="4">
        <f t="shared" si="585"/>
        <v>273.14999999999998</v>
      </c>
      <c r="DW98" s="4">
        <f t="shared" si="585"/>
        <v>273.14999999999998</v>
      </c>
      <c r="DX98" s="4">
        <f t="shared" si="585"/>
        <v>273.14999999999998</v>
      </c>
      <c r="DY98" s="4">
        <f t="shared" si="585"/>
        <v>273.14999999999998</v>
      </c>
      <c r="DZ98" s="4">
        <f t="shared" si="585"/>
        <v>273.14999999999998</v>
      </c>
      <c r="EA98" s="4">
        <f t="shared" si="585"/>
        <v>273.14999999999998</v>
      </c>
      <c r="EB98" s="4">
        <f t="shared" si="585"/>
        <v>273.14999999999998</v>
      </c>
      <c r="EC98" s="4">
        <f t="shared" si="585"/>
        <v>273.14999999999998</v>
      </c>
      <c r="ED98" s="4">
        <f t="shared" si="585"/>
        <v>273.14999999999998</v>
      </c>
      <c r="EE98" s="4">
        <f t="shared" si="585"/>
        <v>273.14999999999998</v>
      </c>
      <c r="EF98" s="4">
        <f t="shared" ref="EF98:GQ98" si="586">EE98</f>
        <v>273.14999999999998</v>
      </c>
      <c r="EG98" s="4">
        <f t="shared" si="586"/>
        <v>273.14999999999998</v>
      </c>
      <c r="EH98" s="4">
        <f t="shared" si="586"/>
        <v>273.14999999999998</v>
      </c>
      <c r="EI98" s="4">
        <f t="shared" si="586"/>
        <v>273.14999999999998</v>
      </c>
      <c r="EJ98" s="4">
        <f t="shared" si="586"/>
        <v>273.14999999999998</v>
      </c>
      <c r="EK98" s="4">
        <f t="shared" si="586"/>
        <v>273.14999999999998</v>
      </c>
      <c r="EL98" s="4">
        <f t="shared" si="586"/>
        <v>273.14999999999998</v>
      </c>
      <c r="EM98" s="4">
        <f t="shared" si="586"/>
        <v>273.14999999999998</v>
      </c>
      <c r="EN98" s="4">
        <f t="shared" si="586"/>
        <v>273.14999999999998</v>
      </c>
      <c r="EO98" s="4">
        <f t="shared" si="586"/>
        <v>273.14999999999998</v>
      </c>
      <c r="EP98" s="4">
        <f t="shared" si="586"/>
        <v>273.14999999999998</v>
      </c>
      <c r="EQ98" s="4">
        <f t="shared" si="586"/>
        <v>273.14999999999998</v>
      </c>
      <c r="ER98" s="4">
        <f t="shared" si="586"/>
        <v>273.14999999999998</v>
      </c>
      <c r="ES98" s="4">
        <f t="shared" si="586"/>
        <v>273.14999999999998</v>
      </c>
      <c r="ET98" s="4">
        <f t="shared" si="586"/>
        <v>273.14999999999998</v>
      </c>
      <c r="EU98" s="4">
        <f t="shared" si="586"/>
        <v>273.14999999999998</v>
      </c>
      <c r="EV98" s="4">
        <f t="shared" si="586"/>
        <v>273.14999999999998</v>
      </c>
      <c r="EW98" s="4">
        <f t="shared" si="586"/>
        <v>273.14999999999998</v>
      </c>
      <c r="EX98" s="4">
        <f t="shared" si="586"/>
        <v>273.14999999999998</v>
      </c>
      <c r="EY98" s="4">
        <f t="shared" si="586"/>
        <v>273.14999999999998</v>
      </c>
      <c r="EZ98" s="4">
        <f t="shared" si="586"/>
        <v>273.14999999999998</v>
      </c>
      <c r="FA98" s="4">
        <f t="shared" si="586"/>
        <v>273.14999999999998</v>
      </c>
      <c r="FB98" s="4">
        <f t="shared" si="586"/>
        <v>273.14999999999998</v>
      </c>
      <c r="FC98" s="4">
        <f t="shared" si="586"/>
        <v>273.14999999999998</v>
      </c>
      <c r="FD98" s="4">
        <f t="shared" si="586"/>
        <v>273.14999999999998</v>
      </c>
      <c r="FE98" s="4">
        <f t="shared" si="586"/>
        <v>273.14999999999998</v>
      </c>
      <c r="FF98" s="4">
        <f t="shared" si="586"/>
        <v>273.14999999999998</v>
      </c>
      <c r="FG98" s="4">
        <f t="shared" si="586"/>
        <v>273.14999999999998</v>
      </c>
      <c r="FH98" s="4">
        <f t="shared" si="586"/>
        <v>273.14999999999998</v>
      </c>
      <c r="FI98" s="4">
        <f t="shared" si="586"/>
        <v>273.14999999999998</v>
      </c>
      <c r="FJ98" s="4">
        <f t="shared" si="586"/>
        <v>273.14999999999998</v>
      </c>
      <c r="FK98" s="4">
        <f t="shared" si="586"/>
        <v>273.14999999999998</v>
      </c>
      <c r="FL98" s="4">
        <f t="shared" si="586"/>
        <v>273.14999999999998</v>
      </c>
      <c r="FM98" s="4">
        <f t="shared" si="586"/>
        <v>273.14999999999998</v>
      </c>
      <c r="FN98" s="4">
        <f t="shared" si="586"/>
        <v>273.14999999999998</v>
      </c>
      <c r="FO98" s="4">
        <f t="shared" si="586"/>
        <v>273.14999999999998</v>
      </c>
      <c r="FP98" s="4">
        <f t="shared" si="586"/>
        <v>273.14999999999998</v>
      </c>
      <c r="FQ98" s="4">
        <f t="shared" si="586"/>
        <v>273.14999999999998</v>
      </c>
      <c r="FR98" s="4">
        <f t="shared" si="586"/>
        <v>273.14999999999998</v>
      </c>
      <c r="FS98" s="4">
        <f t="shared" si="586"/>
        <v>273.14999999999998</v>
      </c>
      <c r="FT98" s="4">
        <f t="shared" si="586"/>
        <v>273.14999999999998</v>
      </c>
      <c r="FU98" s="4">
        <f t="shared" si="586"/>
        <v>273.14999999999998</v>
      </c>
      <c r="FV98" s="4">
        <f t="shared" si="586"/>
        <v>273.14999999999998</v>
      </c>
      <c r="FW98" s="4">
        <f t="shared" si="586"/>
        <v>273.14999999999998</v>
      </c>
      <c r="FX98" s="4">
        <f t="shared" si="586"/>
        <v>273.14999999999998</v>
      </c>
      <c r="FY98" s="4">
        <f t="shared" si="586"/>
        <v>273.14999999999998</v>
      </c>
      <c r="FZ98" s="4">
        <f t="shared" si="586"/>
        <v>273.14999999999998</v>
      </c>
      <c r="GA98" s="4">
        <f t="shared" si="586"/>
        <v>273.14999999999998</v>
      </c>
      <c r="GB98" s="4">
        <f t="shared" si="586"/>
        <v>273.14999999999998</v>
      </c>
      <c r="GC98" s="4">
        <f t="shared" si="586"/>
        <v>273.14999999999998</v>
      </c>
      <c r="GD98" s="4">
        <f t="shared" si="586"/>
        <v>273.14999999999998</v>
      </c>
      <c r="GE98" s="4">
        <f t="shared" si="586"/>
        <v>273.14999999999998</v>
      </c>
      <c r="GF98" s="4">
        <f t="shared" si="586"/>
        <v>273.14999999999998</v>
      </c>
      <c r="GG98" s="4">
        <f t="shared" si="586"/>
        <v>273.14999999999998</v>
      </c>
      <c r="GH98" s="4">
        <f t="shared" si="586"/>
        <v>273.14999999999998</v>
      </c>
      <c r="GI98" s="4">
        <f t="shared" si="586"/>
        <v>273.14999999999998</v>
      </c>
      <c r="GJ98" s="4">
        <f t="shared" si="586"/>
        <v>273.14999999999998</v>
      </c>
      <c r="GK98" s="4">
        <f t="shared" si="586"/>
        <v>273.14999999999998</v>
      </c>
      <c r="GL98" s="4">
        <f t="shared" si="586"/>
        <v>273.14999999999998</v>
      </c>
      <c r="GM98" s="4">
        <f t="shared" si="586"/>
        <v>273.14999999999998</v>
      </c>
      <c r="GN98" s="4">
        <f t="shared" si="586"/>
        <v>273.14999999999998</v>
      </c>
      <c r="GO98" s="4">
        <f t="shared" si="586"/>
        <v>273.14999999999998</v>
      </c>
      <c r="GP98" s="4">
        <f t="shared" si="586"/>
        <v>273.14999999999998</v>
      </c>
      <c r="GQ98" s="4">
        <f t="shared" si="586"/>
        <v>273.14999999999998</v>
      </c>
      <c r="GR98" s="4">
        <f t="shared" ref="GR98:JC98" si="587">GQ98</f>
        <v>273.14999999999998</v>
      </c>
      <c r="GS98" s="4">
        <f t="shared" si="587"/>
        <v>273.14999999999998</v>
      </c>
      <c r="GT98" s="4">
        <f t="shared" si="587"/>
        <v>273.14999999999998</v>
      </c>
      <c r="GU98" s="4">
        <f t="shared" si="587"/>
        <v>273.14999999999998</v>
      </c>
      <c r="GV98" s="4">
        <f t="shared" si="587"/>
        <v>273.14999999999998</v>
      </c>
      <c r="GW98" s="4">
        <f t="shared" si="587"/>
        <v>273.14999999999998</v>
      </c>
      <c r="GX98" s="4">
        <f t="shared" si="587"/>
        <v>273.14999999999998</v>
      </c>
      <c r="GY98" s="4">
        <f t="shared" si="587"/>
        <v>273.14999999999998</v>
      </c>
      <c r="GZ98" s="4">
        <f t="shared" si="587"/>
        <v>273.14999999999998</v>
      </c>
      <c r="HA98" s="4">
        <f t="shared" si="587"/>
        <v>273.14999999999998</v>
      </c>
      <c r="HB98" s="4">
        <f t="shared" si="587"/>
        <v>273.14999999999998</v>
      </c>
      <c r="HC98" s="4">
        <f t="shared" si="587"/>
        <v>273.14999999999998</v>
      </c>
      <c r="HD98" s="4">
        <f t="shared" si="587"/>
        <v>273.14999999999998</v>
      </c>
      <c r="HE98" s="4">
        <f t="shared" si="587"/>
        <v>273.14999999999998</v>
      </c>
      <c r="HF98" s="4">
        <f t="shared" si="587"/>
        <v>273.14999999999998</v>
      </c>
      <c r="HG98" s="4">
        <f t="shared" si="587"/>
        <v>273.14999999999998</v>
      </c>
      <c r="HH98" s="4">
        <f t="shared" si="587"/>
        <v>273.14999999999998</v>
      </c>
      <c r="HI98" s="4">
        <f t="shared" si="587"/>
        <v>273.14999999999998</v>
      </c>
      <c r="HJ98" s="4">
        <f t="shared" si="587"/>
        <v>273.14999999999998</v>
      </c>
      <c r="HK98" s="4">
        <f t="shared" si="587"/>
        <v>273.14999999999998</v>
      </c>
      <c r="HL98" s="4">
        <f t="shared" si="587"/>
        <v>273.14999999999998</v>
      </c>
      <c r="HM98" s="4">
        <f t="shared" si="587"/>
        <v>273.14999999999998</v>
      </c>
      <c r="HN98" s="4">
        <f t="shared" si="587"/>
        <v>273.14999999999998</v>
      </c>
      <c r="HO98" s="4">
        <f t="shared" si="587"/>
        <v>273.14999999999998</v>
      </c>
      <c r="HP98" s="4">
        <f t="shared" si="587"/>
        <v>273.14999999999998</v>
      </c>
      <c r="HQ98" s="4">
        <f t="shared" si="587"/>
        <v>273.14999999999998</v>
      </c>
      <c r="HR98" s="4">
        <f t="shared" si="587"/>
        <v>273.14999999999998</v>
      </c>
      <c r="HS98" s="4">
        <f t="shared" si="587"/>
        <v>273.14999999999998</v>
      </c>
      <c r="HT98" s="4">
        <f t="shared" si="587"/>
        <v>273.14999999999998</v>
      </c>
      <c r="HU98" s="4">
        <f t="shared" si="587"/>
        <v>273.14999999999998</v>
      </c>
      <c r="HV98" s="4">
        <f t="shared" si="587"/>
        <v>273.14999999999998</v>
      </c>
      <c r="HW98" s="4">
        <f t="shared" si="587"/>
        <v>273.14999999999998</v>
      </c>
      <c r="HX98" s="4">
        <f t="shared" si="587"/>
        <v>273.14999999999998</v>
      </c>
      <c r="HY98" s="4">
        <f t="shared" si="587"/>
        <v>273.14999999999998</v>
      </c>
      <c r="HZ98" s="4">
        <f t="shared" si="587"/>
        <v>273.14999999999998</v>
      </c>
      <c r="IA98" s="4">
        <f t="shared" si="587"/>
        <v>273.14999999999998</v>
      </c>
      <c r="IB98" s="4">
        <f t="shared" si="587"/>
        <v>273.14999999999998</v>
      </c>
      <c r="IC98" s="4">
        <f t="shared" si="587"/>
        <v>273.14999999999998</v>
      </c>
      <c r="ID98" s="4">
        <f t="shared" si="587"/>
        <v>273.14999999999998</v>
      </c>
      <c r="IE98" s="4">
        <f t="shared" si="587"/>
        <v>273.14999999999998</v>
      </c>
      <c r="IF98" s="4">
        <f t="shared" si="587"/>
        <v>273.14999999999998</v>
      </c>
      <c r="IG98" s="4">
        <f t="shared" si="587"/>
        <v>273.14999999999998</v>
      </c>
      <c r="IH98" s="4">
        <f t="shared" si="587"/>
        <v>273.14999999999998</v>
      </c>
      <c r="II98" s="4">
        <f t="shared" si="587"/>
        <v>273.14999999999998</v>
      </c>
      <c r="IJ98" s="4">
        <f t="shared" si="587"/>
        <v>273.14999999999998</v>
      </c>
      <c r="IK98" s="4">
        <f t="shared" si="587"/>
        <v>273.14999999999998</v>
      </c>
      <c r="IL98" s="4">
        <f t="shared" si="587"/>
        <v>273.14999999999998</v>
      </c>
      <c r="IM98" s="4">
        <f t="shared" si="587"/>
        <v>273.14999999999998</v>
      </c>
      <c r="IN98" s="4">
        <f t="shared" si="587"/>
        <v>273.14999999999998</v>
      </c>
      <c r="IO98" s="4">
        <f t="shared" si="587"/>
        <v>273.14999999999998</v>
      </c>
      <c r="IP98" s="4">
        <f t="shared" si="587"/>
        <v>273.14999999999998</v>
      </c>
      <c r="IQ98" s="4">
        <f t="shared" si="587"/>
        <v>273.14999999999998</v>
      </c>
      <c r="IR98" s="4">
        <f t="shared" si="587"/>
        <v>273.14999999999998</v>
      </c>
      <c r="IS98" s="4">
        <f t="shared" si="587"/>
        <v>273.14999999999998</v>
      </c>
      <c r="IT98" s="4">
        <f t="shared" si="587"/>
        <v>273.14999999999998</v>
      </c>
      <c r="IU98" s="4">
        <f t="shared" si="587"/>
        <v>273.14999999999998</v>
      </c>
      <c r="IV98" s="4">
        <f t="shared" si="587"/>
        <v>273.14999999999998</v>
      </c>
      <c r="IW98" s="4">
        <f t="shared" si="587"/>
        <v>273.14999999999998</v>
      </c>
      <c r="IX98" s="4">
        <f t="shared" si="587"/>
        <v>273.14999999999998</v>
      </c>
      <c r="IY98" s="4">
        <f t="shared" si="587"/>
        <v>273.14999999999998</v>
      </c>
      <c r="IZ98" s="4">
        <f t="shared" si="587"/>
        <v>273.14999999999998</v>
      </c>
      <c r="JA98" s="4">
        <f t="shared" si="587"/>
        <v>273.14999999999998</v>
      </c>
      <c r="JB98" s="4">
        <f t="shared" si="587"/>
        <v>273.14999999999998</v>
      </c>
      <c r="JC98" s="4">
        <f t="shared" si="587"/>
        <v>273.14999999999998</v>
      </c>
      <c r="JD98" s="4">
        <f t="shared" ref="JD98:KG98" si="588">JC98</f>
        <v>273.14999999999998</v>
      </c>
      <c r="JE98" s="4">
        <f t="shared" si="588"/>
        <v>273.14999999999998</v>
      </c>
      <c r="JF98" s="4">
        <f t="shared" si="588"/>
        <v>273.14999999999998</v>
      </c>
      <c r="JG98" s="4">
        <f t="shared" si="588"/>
        <v>273.14999999999998</v>
      </c>
      <c r="JH98" s="4">
        <f t="shared" si="588"/>
        <v>273.14999999999998</v>
      </c>
      <c r="JI98" s="4">
        <f t="shared" si="588"/>
        <v>273.14999999999998</v>
      </c>
      <c r="JJ98" s="4">
        <f t="shared" si="588"/>
        <v>273.14999999999998</v>
      </c>
      <c r="JK98" s="4">
        <f t="shared" si="588"/>
        <v>273.14999999999998</v>
      </c>
      <c r="JL98" s="4">
        <f t="shared" si="588"/>
        <v>273.14999999999998</v>
      </c>
      <c r="JM98" s="4">
        <f t="shared" si="588"/>
        <v>273.14999999999998</v>
      </c>
      <c r="JN98" s="4">
        <f t="shared" si="588"/>
        <v>273.14999999999998</v>
      </c>
      <c r="JO98" s="4">
        <f t="shared" si="588"/>
        <v>273.14999999999998</v>
      </c>
      <c r="JP98" s="4">
        <f t="shared" si="588"/>
        <v>273.14999999999998</v>
      </c>
      <c r="JQ98" s="4">
        <f t="shared" si="588"/>
        <v>273.14999999999998</v>
      </c>
      <c r="JR98" s="4">
        <f t="shared" si="588"/>
        <v>273.14999999999998</v>
      </c>
      <c r="JS98" s="4">
        <f t="shared" si="588"/>
        <v>273.14999999999998</v>
      </c>
      <c r="JT98" s="4">
        <f t="shared" si="588"/>
        <v>273.14999999999998</v>
      </c>
      <c r="JU98" s="4">
        <f t="shared" si="588"/>
        <v>273.14999999999998</v>
      </c>
      <c r="JV98" s="4">
        <f t="shared" si="588"/>
        <v>273.14999999999998</v>
      </c>
      <c r="JW98" s="4">
        <f t="shared" si="588"/>
        <v>273.14999999999998</v>
      </c>
      <c r="JX98" s="4">
        <f t="shared" si="588"/>
        <v>273.14999999999998</v>
      </c>
      <c r="JY98" s="4">
        <f t="shared" si="588"/>
        <v>273.14999999999998</v>
      </c>
      <c r="JZ98" s="4">
        <f t="shared" si="588"/>
        <v>273.14999999999998</v>
      </c>
      <c r="KA98" s="4">
        <f t="shared" si="588"/>
        <v>273.14999999999998</v>
      </c>
      <c r="KB98" s="4">
        <f t="shared" si="588"/>
        <v>273.14999999999998</v>
      </c>
      <c r="KC98" s="4">
        <f t="shared" si="588"/>
        <v>273.14999999999998</v>
      </c>
      <c r="KD98" s="4">
        <f t="shared" si="588"/>
        <v>273.14999999999998</v>
      </c>
      <c r="KE98" s="4">
        <f t="shared" si="588"/>
        <v>273.14999999999998</v>
      </c>
      <c r="KF98" s="4">
        <f t="shared" si="588"/>
        <v>273.14999999999998</v>
      </c>
      <c r="KG98" s="4">
        <f t="shared" si="588"/>
        <v>273.14999999999998</v>
      </c>
      <c r="KL98" s="84">
        <f t="shared" si="20"/>
        <v>26760</v>
      </c>
      <c r="KM98">
        <v>1973</v>
      </c>
      <c r="KN98">
        <v>4</v>
      </c>
      <c r="KO98">
        <v>6</v>
      </c>
      <c r="KP98" s="84">
        <f t="shared" si="21"/>
        <v>96</v>
      </c>
      <c r="KQ98" s="74">
        <v>6.7</v>
      </c>
      <c r="KR98" s="74">
        <v>-1.8</v>
      </c>
      <c r="KS98" s="74">
        <f t="shared" si="22"/>
        <v>-2.2000000000000002</v>
      </c>
      <c r="KT98" s="74">
        <f t="shared" si="23"/>
        <v>7.4</v>
      </c>
      <c r="KU98" s="74">
        <v>14.8</v>
      </c>
      <c r="KV98" s="74">
        <v>27.2</v>
      </c>
      <c r="KW98" s="72">
        <f t="shared" si="19"/>
        <v>0.87</v>
      </c>
      <c r="KX98" s="74">
        <v>2</v>
      </c>
      <c r="KZ98" s="74">
        <v>73.2</v>
      </c>
      <c r="LA98" s="74">
        <v>54.9</v>
      </c>
      <c r="LB98" s="74">
        <v>18.2</v>
      </c>
      <c r="LC98" s="74">
        <v>0.7</v>
      </c>
    </row>
    <row r="99" spans="3:315" x14ac:dyDescent="0.35">
      <c r="E99" s="2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L99" s="84">
        <f t="shared" si="20"/>
        <v>26761</v>
      </c>
      <c r="KM99">
        <v>1973</v>
      </c>
      <c r="KN99">
        <v>4</v>
      </c>
      <c r="KO99">
        <v>7</v>
      </c>
      <c r="KP99" s="84">
        <f t="shared" si="21"/>
        <v>97</v>
      </c>
      <c r="KQ99" s="74">
        <v>6.9</v>
      </c>
      <c r="KR99" s="74">
        <v>-2.2000000000000002</v>
      </c>
      <c r="KS99" s="74">
        <f t="shared" si="22"/>
        <v>-2</v>
      </c>
      <c r="KT99" s="74">
        <f t="shared" si="23"/>
        <v>6.7</v>
      </c>
      <c r="KU99" s="74">
        <v>16.8</v>
      </c>
      <c r="KV99" s="74">
        <v>25.6</v>
      </c>
      <c r="KW99" s="72">
        <f t="shared" si="19"/>
        <v>0.79</v>
      </c>
      <c r="KX99" s="74">
        <v>1.3</v>
      </c>
      <c r="KZ99" s="74">
        <v>71.5</v>
      </c>
      <c r="LA99" s="74">
        <v>52</v>
      </c>
      <c r="LB99" s="74">
        <v>17.3</v>
      </c>
      <c r="LC99" s="74">
        <v>0.6</v>
      </c>
    </row>
    <row r="100" spans="3:315" x14ac:dyDescent="0.35">
      <c r="E100" s="2" t="s">
        <v>5</v>
      </c>
      <c r="F100">
        <f t="shared" ref="F100:Q100" si="589">15*(F95-12)</f>
        <v>-178.75</v>
      </c>
      <c r="G100">
        <f t="shared" si="589"/>
        <v>-177.5</v>
      </c>
      <c r="H100">
        <f t="shared" si="589"/>
        <v>-176.25</v>
      </c>
      <c r="I100">
        <f t="shared" si="589"/>
        <v>-175</v>
      </c>
      <c r="J100">
        <f t="shared" si="589"/>
        <v>-173.75</v>
      </c>
      <c r="K100">
        <f t="shared" si="589"/>
        <v>-172.5</v>
      </c>
      <c r="L100">
        <f t="shared" si="589"/>
        <v>-171.25</v>
      </c>
      <c r="M100">
        <f t="shared" si="589"/>
        <v>-170</v>
      </c>
      <c r="N100">
        <f t="shared" si="589"/>
        <v>-168.75</v>
      </c>
      <c r="O100">
        <f t="shared" si="589"/>
        <v>-167.5</v>
      </c>
      <c r="P100">
        <f t="shared" si="589"/>
        <v>-166.25</v>
      </c>
      <c r="Q100">
        <f t="shared" si="589"/>
        <v>-165</v>
      </c>
      <c r="R100">
        <f t="shared" ref="R100:AC100" si="590">15*(R95-12)</f>
        <v>-163.75</v>
      </c>
      <c r="S100">
        <f t="shared" si="590"/>
        <v>-162.5</v>
      </c>
      <c r="T100">
        <f t="shared" si="590"/>
        <v>-161.25</v>
      </c>
      <c r="U100">
        <f t="shared" si="590"/>
        <v>-160</v>
      </c>
      <c r="V100">
        <f t="shared" si="590"/>
        <v>-158.75</v>
      </c>
      <c r="W100">
        <f t="shared" si="590"/>
        <v>-157.5</v>
      </c>
      <c r="X100">
        <f t="shared" si="590"/>
        <v>-156.25</v>
      </c>
      <c r="Y100">
        <f t="shared" si="590"/>
        <v>-155</v>
      </c>
      <c r="Z100">
        <f t="shared" si="590"/>
        <v>-153.75</v>
      </c>
      <c r="AA100">
        <f t="shared" si="590"/>
        <v>-152.5</v>
      </c>
      <c r="AB100">
        <f t="shared" si="590"/>
        <v>-151.25</v>
      </c>
      <c r="AC100">
        <f t="shared" si="590"/>
        <v>-150</v>
      </c>
      <c r="AD100">
        <f t="shared" ref="AD100:CO100" si="591">15*(AD95-12)</f>
        <v>-148.75</v>
      </c>
      <c r="AE100">
        <f t="shared" si="591"/>
        <v>-147.5</v>
      </c>
      <c r="AF100">
        <f t="shared" si="591"/>
        <v>-146.25</v>
      </c>
      <c r="AG100">
        <f t="shared" si="591"/>
        <v>-145</v>
      </c>
      <c r="AH100">
        <f t="shared" si="591"/>
        <v>-143.75</v>
      </c>
      <c r="AI100">
        <f t="shared" si="591"/>
        <v>-142.5</v>
      </c>
      <c r="AJ100">
        <f t="shared" si="591"/>
        <v>-141.25</v>
      </c>
      <c r="AK100">
        <f t="shared" si="591"/>
        <v>-140</v>
      </c>
      <c r="AL100">
        <f t="shared" si="591"/>
        <v>-138.75</v>
      </c>
      <c r="AM100">
        <f t="shared" si="591"/>
        <v>-137.5</v>
      </c>
      <c r="AN100">
        <f t="shared" si="591"/>
        <v>-136.25</v>
      </c>
      <c r="AO100">
        <f t="shared" si="591"/>
        <v>-135</v>
      </c>
      <c r="AP100">
        <f t="shared" si="591"/>
        <v>-133.75</v>
      </c>
      <c r="AQ100">
        <f t="shared" si="591"/>
        <v>-132.5</v>
      </c>
      <c r="AR100">
        <f t="shared" si="591"/>
        <v>-131.25</v>
      </c>
      <c r="AS100">
        <f t="shared" si="591"/>
        <v>-130</v>
      </c>
      <c r="AT100">
        <f t="shared" si="591"/>
        <v>-128.75</v>
      </c>
      <c r="AU100">
        <f t="shared" si="591"/>
        <v>-127.5</v>
      </c>
      <c r="AV100">
        <f t="shared" si="591"/>
        <v>-126.25</v>
      </c>
      <c r="AW100">
        <f t="shared" si="591"/>
        <v>-125</v>
      </c>
      <c r="AX100">
        <f t="shared" si="591"/>
        <v>-123.75</v>
      </c>
      <c r="AY100">
        <f t="shared" si="591"/>
        <v>-122.5</v>
      </c>
      <c r="AZ100">
        <f t="shared" si="591"/>
        <v>-121.25</v>
      </c>
      <c r="BA100">
        <f t="shared" si="591"/>
        <v>-120</v>
      </c>
      <c r="BB100">
        <f t="shared" si="591"/>
        <v>-118.75</v>
      </c>
      <c r="BC100">
        <f t="shared" si="591"/>
        <v>-117.5</v>
      </c>
      <c r="BD100">
        <f t="shared" si="591"/>
        <v>-116.25</v>
      </c>
      <c r="BE100">
        <f t="shared" si="591"/>
        <v>-115</v>
      </c>
      <c r="BF100">
        <f t="shared" si="591"/>
        <v>-113.75</v>
      </c>
      <c r="BG100">
        <f t="shared" si="591"/>
        <v>-112.5</v>
      </c>
      <c r="BH100">
        <f t="shared" si="591"/>
        <v>-111.25</v>
      </c>
      <c r="BI100">
        <f t="shared" si="591"/>
        <v>-110</v>
      </c>
      <c r="BJ100">
        <f t="shared" si="591"/>
        <v>-108.75</v>
      </c>
      <c r="BK100">
        <f t="shared" si="591"/>
        <v>-107.5</v>
      </c>
      <c r="BL100">
        <f t="shared" si="591"/>
        <v>-106.25</v>
      </c>
      <c r="BM100">
        <f t="shared" si="591"/>
        <v>-105</v>
      </c>
      <c r="BN100">
        <f t="shared" si="591"/>
        <v>-103.75</v>
      </c>
      <c r="BO100">
        <f t="shared" si="591"/>
        <v>-102.5</v>
      </c>
      <c r="BP100">
        <f t="shared" si="591"/>
        <v>-101.25</v>
      </c>
      <c r="BQ100">
        <f t="shared" si="591"/>
        <v>-100</v>
      </c>
      <c r="BR100">
        <f t="shared" si="591"/>
        <v>-98.75</v>
      </c>
      <c r="BS100">
        <f t="shared" si="591"/>
        <v>-97.5</v>
      </c>
      <c r="BT100">
        <f t="shared" si="591"/>
        <v>-96.25</v>
      </c>
      <c r="BU100">
        <f t="shared" si="591"/>
        <v>-95</v>
      </c>
      <c r="BV100">
        <f t="shared" si="591"/>
        <v>-93.75</v>
      </c>
      <c r="BW100">
        <f t="shared" si="591"/>
        <v>-92.5</v>
      </c>
      <c r="BX100">
        <f t="shared" si="591"/>
        <v>-91.25</v>
      </c>
      <c r="BY100">
        <f t="shared" si="591"/>
        <v>-90</v>
      </c>
      <c r="BZ100">
        <f t="shared" si="591"/>
        <v>-88.75</v>
      </c>
      <c r="CA100">
        <f t="shared" si="591"/>
        <v>-87.5</v>
      </c>
      <c r="CB100">
        <f t="shared" si="591"/>
        <v>-86.25</v>
      </c>
      <c r="CC100">
        <f t="shared" si="591"/>
        <v>-85</v>
      </c>
      <c r="CD100">
        <f t="shared" si="591"/>
        <v>-83.75</v>
      </c>
      <c r="CE100">
        <f t="shared" si="591"/>
        <v>-82.5</v>
      </c>
      <c r="CF100">
        <f t="shared" si="591"/>
        <v>-81.25</v>
      </c>
      <c r="CG100">
        <f t="shared" si="591"/>
        <v>-80</v>
      </c>
      <c r="CH100">
        <f t="shared" si="591"/>
        <v>-78.75</v>
      </c>
      <c r="CI100">
        <f t="shared" si="591"/>
        <v>-77.5</v>
      </c>
      <c r="CJ100">
        <f t="shared" si="591"/>
        <v>-76.25</v>
      </c>
      <c r="CK100">
        <f t="shared" si="591"/>
        <v>-75</v>
      </c>
      <c r="CL100">
        <f t="shared" si="591"/>
        <v>-73.75</v>
      </c>
      <c r="CM100">
        <f t="shared" si="591"/>
        <v>-72.5</v>
      </c>
      <c r="CN100">
        <f t="shared" si="591"/>
        <v>-71.25</v>
      </c>
      <c r="CO100">
        <f t="shared" si="591"/>
        <v>-70</v>
      </c>
      <c r="CP100">
        <f t="shared" ref="CP100:FA100" si="592">15*(CP95-12)</f>
        <v>-68.75</v>
      </c>
      <c r="CQ100">
        <f t="shared" si="592"/>
        <v>-67.5</v>
      </c>
      <c r="CR100">
        <f t="shared" si="592"/>
        <v>-66.25</v>
      </c>
      <c r="CS100">
        <f t="shared" si="592"/>
        <v>-65</v>
      </c>
      <c r="CT100">
        <f t="shared" si="592"/>
        <v>-63.75</v>
      </c>
      <c r="CU100">
        <f t="shared" si="592"/>
        <v>-62.5</v>
      </c>
      <c r="CV100">
        <f t="shared" si="592"/>
        <v>-61.25</v>
      </c>
      <c r="CW100">
        <f t="shared" si="592"/>
        <v>-60</v>
      </c>
      <c r="CX100">
        <f t="shared" si="592"/>
        <v>-58.75</v>
      </c>
      <c r="CY100">
        <f t="shared" si="592"/>
        <v>-57.5</v>
      </c>
      <c r="CZ100">
        <f t="shared" si="592"/>
        <v>-56.25</v>
      </c>
      <c r="DA100">
        <f t="shared" si="592"/>
        <v>-55</v>
      </c>
      <c r="DB100">
        <f t="shared" si="592"/>
        <v>-53.75</v>
      </c>
      <c r="DC100">
        <f t="shared" si="592"/>
        <v>-52.5</v>
      </c>
      <c r="DD100">
        <f t="shared" si="592"/>
        <v>-51.25</v>
      </c>
      <c r="DE100">
        <f t="shared" si="592"/>
        <v>-50</v>
      </c>
      <c r="DF100">
        <f t="shared" si="592"/>
        <v>-48.75</v>
      </c>
      <c r="DG100">
        <f t="shared" si="592"/>
        <v>-47.5</v>
      </c>
      <c r="DH100">
        <f t="shared" si="592"/>
        <v>-46.25</v>
      </c>
      <c r="DI100">
        <f t="shared" si="592"/>
        <v>-45</v>
      </c>
      <c r="DJ100">
        <f t="shared" si="592"/>
        <v>-43.75</v>
      </c>
      <c r="DK100">
        <f t="shared" si="592"/>
        <v>-42.5</v>
      </c>
      <c r="DL100">
        <f t="shared" si="592"/>
        <v>-41.25</v>
      </c>
      <c r="DM100">
        <f t="shared" si="592"/>
        <v>-40</v>
      </c>
      <c r="DN100">
        <f t="shared" si="592"/>
        <v>-38.75</v>
      </c>
      <c r="DO100">
        <f t="shared" si="592"/>
        <v>-37.5</v>
      </c>
      <c r="DP100">
        <f t="shared" si="592"/>
        <v>-36.25</v>
      </c>
      <c r="DQ100">
        <f t="shared" si="592"/>
        <v>-35</v>
      </c>
      <c r="DR100">
        <f t="shared" si="592"/>
        <v>-33.75</v>
      </c>
      <c r="DS100">
        <f t="shared" si="592"/>
        <v>-32.5</v>
      </c>
      <c r="DT100">
        <f t="shared" si="592"/>
        <v>-31.25</v>
      </c>
      <c r="DU100">
        <f t="shared" si="592"/>
        <v>-30</v>
      </c>
      <c r="DV100">
        <f t="shared" si="592"/>
        <v>-28.750000000000501</v>
      </c>
      <c r="DW100">
        <f t="shared" si="592"/>
        <v>-27.499999999999499</v>
      </c>
      <c r="DX100">
        <f t="shared" si="592"/>
        <v>-26.25</v>
      </c>
      <c r="DY100">
        <f t="shared" si="592"/>
        <v>-25.000000000000501</v>
      </c>
      <c r="DZ100">
        <f t="shared" si="592"/>
        <v>-23.749999999999499</v>
      </c>
      <c r="EA100">
        <f t="shared" si="592"/>
        <v>-22.5</v>
      </c>
      <c r="EB100">
        <f t="shared" si="592"/>
        <v>-21.250000000000501</v>
      </c>
      <c r="EC100">
        <f t="shared" si="592"/>
        <v>-19.999999999999499</v>
      </c>
      <c r="ED100">
        <f t="shared" si="592"/>
        <v>-18.75</v>
      </c>
      <c r="EE100">
        <f t="shared" si="592"/>
        <v>-17.500000000000501</v>
      </c>
      <c r="EF100">
        <f t="shared" si="592"/>
        <v>-16.249999999999499</v>
      </c>
      <c r="EG100">
        <f t="shared" si="592"/>
        <v>-15</v>
      </c>
      <c r="EH100">
        <f t="shared" si="592"/>
        <v>-13.750000000000499</v>
      </c>
      <c r="EI100">
        <f t="shared" si="592"/>
        <v>-12.499999999999501</v>
      </c>
      <c r="EJ100">
        <f t="shared" si="592"/>
        <v>-11.25</v>
      </c>
      <c r="EK100">
        <f t="shared" si="592"/>
        <v>-10.000000000000499</v>
      </c>
      <c r="EL100">
        <f t="shared" si="592"/>
        <v>-8.7499999999995008</v>
      </c>
      <c r="EM100">
        <f t="shared" si="592"/>
        <v>-7.5</v>
      </c>
      <c r="EN100">
        <f t="shared" si="592"/>
        <v>-6.2500000000005</v>
      </c>
      <c r="EO100">
        <f t="shared" si="592"/>
        <v>-4.9999999999995</v>
      </c>
      <c r="EP100">
        <f t="shared" si="592"/>
        <v>-3.75</v>
      </c>
      <c r="EQ100">
        <f t="shared" si="592"/>
        <v>-2.5000000000005</v>
      </c>
      <c r="ER100">
        <f t="shared" si="592"/>
        <v>-1.2499999999995</v>
      </c>
      <c r="ES100">
        <f t="shared" si="592"/>
        <v>0</v>
      </c>
      <c r="ET100">
        <f t="shared" si="592"/>
        <v>1.2499999999995</v>
      </c>
      <c r="EU100">
        <f t="shared" si="592"/>
        <v>2.5000000000005</v>
      </c>
      <c r="EV100">
        <f t="shared" si="592"/>
        <v>3.75</v>
      </c>
      <c r="EW100">
        <f t="shared" si="592"/>
        <v>4.9999999999995</v>
      </c>
      <c r="EX100">
        <f t="shared" si="592"/>
        <v>6.2500000000005</v>
      </c>
      <c r="EY100">
        <f t="shared" si="592"/>
        <v>7.5</v>
      </c>
      <c r="EZ100">
        <f t="shared" si="592"/>
        <v>8.7499999999995008</v>
      </c>
      <c r="FA100">
        <f t="shared" si="592"/>
        <v>10.000000000000499</v>
      </c>
      <c r="FB100">
        <f t="shared" ref="FB100:HM100" si="593">15*(FB95-12)</f>
        <v>11.25</v>
      </c>
      <c r="FC100">
        <f t="shared" si="593"/>
        <v>12.499999999999501</v>
      </c>
      <c r="FD100">
        <f t="shared" si="593"/>
        <v>13.750000000000499</v>
      </c>
      <c r="FE100">
        <f t="shared" si="593"/>
        <v>15</v>
      </c>
      <c r="FF100">
        <f t="shared" si="593"/>
        <v>16.249999999999499</v>
      </c>
      <c r="FG100">
        <f t="shared" si="593"/>
        <v>17.500000000000501</v>
      </c>
      <c r="FH100">
        <f t="shared" si="593"/>
        <v>18.75</v>
      </c>
      <c r="FI100">
        <f t="shared" si="593"/>
        <v>19.999999999999499</v>
      </c>
      <c r="FJ100">
        <f t="shared" si="593"/>
        <v>21.250000000000501</v>
      </c>
      <c r="FK100">
        <f t="shared" si="593"/>
        <v>22.5</v>
      </c>
      <c r="FL100">
        <f t="shared" si="593"/>
        <v>23.749999999999499</v>
      </c>
      <c r="FM100">
        <f t="shared" si="593"/>
        <v>25.000000000000501</v>
      </c>
      <c r="FN100">
        <f t="shared" si="593"/>
        <v>26.25</v>
      </c>
      <c r="FO100">
        <f t="shared" si="593"/>
        <v>27.499999999999499</v>
      </c>
      <c r="FP100">
        <f t="shared" si="593"/>
        <v>28.750000000000501</v>
      </c>
      <c r="FQ100">
        <f t="shared" si="593"/>
        <v>30</v>
      </c>
      <c r="FR100">
        <f t="shared" si="593"/>
        <v>31.249999999999499</v>
      </c>
      <c r="FS100">
        <f t="shared" si="593"/>
        <v>32.500000000000497</v>
      </c>
      <c r="FT100">
        <f t="shared" si="593"/>
        <v>33.75</v>
      </c>
      <c r="FU100">
        <f t="shared" si="593"/>
        <v>34.999999999999503</v>
      </c>
      <c r="FV100">
        <f t="shared" si="593"/>
        <v>36.250000000000497</v>
      </c>
      <c r="FW100">
        <f t="shared" si="593"/>
        <v>37.5</v>
      </c>
      <c r="FX100">
        <f t="shared" si="593"/>
        <v>38.749999999999503</v>
      </c>
      <c r="FY100">
        <f t="shared" si="593"/>
        <v>40.000000000000497</v>
      </c>
      <c r="FZ100">
        <f t="shared" si="593"/>
        <v>41.25</v>
      </c>
      <c r="GA100">
        <f t="shared" si="593"/>
        <v>42.499999999999503</v>
      </c>
      <c r="GB100">
        <f t="shared" si="593"/>
        <v>43.750000000000497</v>
      </c>
      <c r="GC100">
        <f t="shared" si="593"/>
        <v>45</v>
      </c>
      <c r="GD100">
        <f t="shared" si="593"/>
        <v>46.249999999999503</v>
      </c>
      <c r="GE100">
        <f t="shared" si="593"/>
        <v>47.500000000000497</v>
      </c>
      <c r="GF100">
        <f t="shared" si="593"/>
        <v>48.75</v>
      </c>
      <c r="GG100">
        <f t="shared" si="593"/>
        <v>49.999999999999503</v>
      </c>
      <c r="GH100">
        <f t="shared" si="593"/>
        <v>51.250000000000497</v>
      </c>
      <c r="GI100">
        <f t="shared" si="593"/>
        <v>52.5</v>
      </c>
      <c r="GJ100">
        <f t="shared" si="593"/>
        <v>53.749999999999503</v>
      </c>
      <c r="GK100">
        <f t="shared" si="593"/>
        <v>55.000000000000497</v>
      </c>
      <c r="GL100">
        <f t="shared" si="593"/>
        <v>56.25</v>
      </c>
      <c r="GM100">
        <f t="shared" si="593"/>
        <v>57.499999999999503</v>
      </c>
      <c r="GN100">
        <f t="shared" si="593"/>
        <v>58.750000000000497</v>
      </c>
      <c r="GO100">
        <f t="shared" si="593"/>
        <v>60</v>
      </c>
      <c r="GP100">
        <f t="shared" si="593"/>
        <v>61.249999999999503</v>
      </c>
      <c r="GQ100">
        <f t="shared" si="593"/>
        <v>62.500000000000497</v>
      </c>
      <c r="GR100">
        <f t="shared" si="593"/>
        <v>63.75</v>
      </c>
      <c r="GS100">
        <f t="shared" si="593"/>
        <v>64.999999999999503</v>
      </c>
      <c r="GT100">
        <f t="shared" si="593"/>
        <v>66.250000000000497</v>
      </c>
      <c r="GU100">
        <f t="shared" si="593"/>
        <v>67.5</v>
      </c>
      <c r="GV100">
        <f t="shared" si="593"/>
        <v>68.749999999999503</v>
      </c>
      <c r="GW100">
        <f t="shared" si="593"/>
        <v>70.000000000000497</v>
      </c>
      <c r="GX100">
        <f t="shared" si="593"/>
        <v>71.25</v>
      </c>
      <c r="GY100">
        <f t="shared" si="593"/>
        <v>72.499999999999503</v>
      </c>
      <c r="GZ100">
        <f t="shared" si="593"/>
        <v>73.750000000000497</v>
      </c>
      <c r="HA100">
        <f t="shared" si="593"/>
        <v>75</v>
      </c>
      <c r="HB100">
        <f t="shared" si="593"/>
        <v>76.249999999999503</v>
      </c>
      <c r="HC100">
        <f t="shared" si="593"/>
        <v>77.500000000000497</v>
      </c>
      <c r="HD100">
        <f t="shared" si="593"/>
        <v>78.75</v>
      </c>
      <c r="HE100">
        <f t="shared" si="593"/>
        <v>79.999999999999503</v>
      </c>
      <c r="HF100">
        <f t="shared" si="593"/>
        <v>81.250000000000497</v>
      </c>
      <c r="HG100">
        <f t="shared" si="593"/>
        <v>82.5</v>
      </c>
      <c r="HH100">
        <f t="shared" si="593"/>
        <v>83.749999999999503</v>
      </c>
      <c r="HI100">
        <f t="shared" si="593"/>
        <v>85.000000000000497</v>
      </c>
      <c r="HJ100">
        <f t="shared" si="593"/>
        <v>86.25</v>
      </c>
      <c r="HK100">
        <f t="shared" si="593"/>
        <v>87.499999999999503</v>
      </c>
      <c r="HL100">
        <f t="shared" si="593"/>
        <v>88.750000000000497</v>
      </c>
      <c r="HM100">
        <f t="shared" si="593"/>
        <v>90</v>
      </c>
      <c r="HN100">
        <f t="shared" ref="HN100:JY100" si="594">15*(HN95-12)</f>
        <v>91.249999999999503</v>
      </c>
      <c r="HO100">
        <f t="shared" si="594"/>
        <v>92.500000000000497</v>
      </c>
      <c r="HP100">
        <f t="shared" si="594"/>
        <v>93.75</v>
      </c>
      <c r="HQ100">
        <f t="shared" si="594"/>
        <v>94.999999999999503</v>
      </c>
      <c r="HR100">
        <f t="shared" si="594"/>
        <v>96.250000000000497</v>
      </c>
      <c r="HS100">
        <f t="shared" si="594"/>
        <v>97.5</v>
      </c>
      <c r="HT100">
        <f t="shared" si="594"/>
        <v>98.749999999999503</v>
      </c>
      <c r="HU100">
        <f t="shared" si="594"/>
        <v>100</v>
      </c>
      <c r="HV100">
        <f t="shared" si="594"/>
        <v>101.25</v>
      </c>
      <c r="HW100">
        <f t="shared" si="594"/>
        <v>102.5</v>
      </c>
      <c r="HX100">
        <f t="shared" si="594"/>
        <v>103.75</v>
      </c>
      <c r="HY100">
        <f t="shared" si="594"/>
        <v>105</v>
      </c>
      <c r="HZ100">
        <f t="shared" si="594"/>
        <v>106.25</v>
      </c>
      <c r="IA100">
        <f t="shared" si="594"/>
        <v>107.5</v>
      </c>
      <c r="IB100">
        <f t="shared" si="594"/>
        <v>108.75</v>
      </c>
      <c r="IC100">
        <f t="shared" si="594"/>
        <v>110</v>
      </c>
      <c r="ID100">
        <f t="shared" si="594"/>
        <v>111.25</v>
      </c>
      <c r="IE100">
        <f t="shared" si="594"/>
        <v>112.5</v>
      </c>
      <c r="IF100">
        <f t="shared" si="594"/>
        <v>113.75</v>
      </c>
      <c r="IG100">
        <f t="shared" si="594"/>
        <v>115</v>
      </c>
      <c r="IH100">
        <f t="shared" si="594"/>
        <v>116.25</v>
      </c>
      <c r="II100">
        <f t="shared" si="594"/>
        <v>117.5</v>
      </c>
      <c r="IJ100">
        <f t="shared" si="594"/>
        <v>118.75</v>
      </c>
      <c r="IK100">
        <f t="shared" si="594"/>
        <v>120</v>
      </c>
      <c r="IL100">
        <f t="shared" si="594"/>
        <v>121.25</v>
      </c>
      <c r="IM100">
        <f t="shared" si="594"/>
        <v>122.5</v>
      </c>
      <c r="IN100">
        <f t="shared" si="594"/>
        <v>123.75</v>
      </c>
      <c r="IO100">
        <f t="shared" si="594"/>
        <v>125</v>
      </c>
      <c r="IP100">
        <f t="shared" si="594"/>
        <v>126.25</v>
      </c>
      <c r="IQ100">
        <f t="shared" si="594"/>
        <v>127.5</v>
      </c>
      <c r="IR100">
        <f t="shared" si="594"/>
        <v>128.74999999999901</v>
      </c>
      <c r="IS100">
        <f t="shared" si="594"/>
        <v>130.00000000000099</v>
      </c>
      <c r="IT100">
        <f t="shared" si="594"/>
        <v>131.25</v>
      </c>
      <c r="IU100">
        <f t="shared" si="594"/>
        <v>132.49999999999901</v>
      </c>
      <c r="IV100">
        <f t="shared" si="594"/>
        <v>133.75000000000099</v>
      </c>
      <c r="IW100">
        <f t="shared" si="594"/>
        <v>135</v>
      </c>
      <c r="IX100">
        <f t="shared" si="594"/>
        <v>136.24999999999901</v>
      </c>
      <c r="IY100">
        <f t="shared" si="594"/>
        <v>137.50000000000099</v>
      </c>
      <c r="IZ100">
        <f t="shared" si="594"/>
        <v>138.75</v>
      </c>
      <c r="JA100">
        <f t="shared" si="594"/>
        <v>139.99999999999901</v>
      </c>
      <c r="JB100">
        <f t="shared" si="594"/>
        <v>141.25000000000099</v>
      </c>
      <c r="JC100">
        <f t="shared" si="594"/>
        <v>142.5</v>
      </c>
      <c r="JD100">
        <f t="shared" si="594"/>
        <v>143.74999999999901</v>
      </c>
      <c r="JE100">
        <f t="shared" si="594"/>
        <v>145.00000000000099</v>
      </c>
      <c r="JF100">
        <f t="shared" si="594"/>
        <v>146.25</v>
      </c>
      <c r="JG100">
        <f t="shared" si="594"/>
        <v>147.49999999999901</v>
      </c>
      <c r="JH100">
        <f t="shared" si="594"/>
        <v>148.75000000000099</v>
      </c>
      <c r="JI100">
        <f t="shared" si="594"/>
        <v>150</v>
      </c>
      <c r="JJ100">
        <f t="shared" si="594"/>
        <v>151.24999999999901</v>
      </c>
      <c r="JK100">
        <f t="shared" si="594"/>
        <v>152.50000000000099</v>
      </c>
      <c r="JL100">
        <f t="shared" si="594"/>
        <v>153.75</v>
      </c>
      <c r="JM100">
        <f t="shared" si="594"/>
        <v>154.99999999999901</v>
      </c>
      <c r="JN100">
        <f t="shared" si="594"/>
        <v>156.25000000000099</v>
      </c>
      <c r="JO100">
        <f t="shared" si="594"/>
        <v>157.5</v>
      </c>
      <c r="JP100">
        <f t="shared" si="594"/>
        <v>158.74999999999901</v>
      </c>
      <c r="JQ100">
        <f t="shared" si="594"/>
        <v>160.00000000000099</v>
      </c>
      <c r="JR100">
        <f t="shared" si="594"/>
        <v>161.25</v>
      </c>
      <c r="JS100">
        <f t="shared" si="594"/>
        <v>162.49999999999901</v>
      </c>
      <c r="JT100">
        <f t="shared" si="594"/>
        <v>163.75000000000099</v>
      </c>
      <c r="JU100">
        <f t="shared" si="594"/>
        <v>165</v>
      </c>
      <c r="JV100">
        <f t="shared" si="594"/>
        <v>166.24999999999901</v>
      </c>
      <c r="JW100">
        <f t="shared" si="594"/>
        <v>167.50000000000099</v>
      </c>
      <c r="JX100">
        <f t="shared" si="594"/>
        <v>168.75</v>
      </c>
      <c r="JY100">
        <f t="shared" si="594"/>
        <v>169.99999999999901</v>
      </c>
      <c r="JZ100">
        <f t="shared" ref="JZ100:KG100" si="595">15*(JZ95-12)</f>
        <v>171.25000000000099</v>
      </c>
      <c r="KA100">
        <f t="shared" si="595"/>
        <v>172.5</v>
      </c>
      <c r="KB100">
        <f t="shared" si="595"/>
        <v>173.74999999999901</v>
      </c>
      <c r="KC100">
        <f t="shared" si="595"/>
        <v>175.00000000000099</v>
      </c>
      <c r="KD100">
        <f t="shared" si="595"/>
        <v>176.25</v>
      </c>
      <c r="KE100">
        <f t="shared" si="595"/>
        <v>177.49999999999901</v>
      </c>
      <c r="KF100">
        <f t="shared" si="595"/>
        <v>178.75000000000099</v>
      </c>
      <c r="KG100">
        <f t="shared" si="595"/>
        <v>180</v>
      </c>
      <c r="KL100" s="84">
        <f t="shared" si="20"/>
        <v>26762</v>
      </c>
      <c r="KM100">
        <v>1973</v>
      </c>
      <c r="KN100">
        <v>4</v>
      </c>
      <c r="KO100">
        <v>8</v>
      </c>
      <c r="KP100" s="84">
        <f t="shared" si="21"/>
        <v>98</v>
      </c>
      <c r="KQ100" s="74">
        <v>7.1</v>
      </c>
      <c r="KR100" s="74">
        <v>-2</v>
      </c>
      <c r="KS100" s="74">
        <f t="shared" si="22"/>
        <v>-2</v>
      </c>
      <c r="KT100" s="74">
        <f t="shared" si="23"/>
        <v>6.9</v>
      </c>
      <c r="KU100" s="74">
        <v>17.8</v>
      </c>
      <c r="KV100" s="74">
        <v>26.3</v>
      </c>
      <c r="KW100" s="72">
        <f t="shared" si="19"/>
        <v>0.78</v>
      </c>
      <c r="KX100" s="74">
        <v>1.8</v>
      </c>
      <c r="KZ100" s="74">
        <v>69.2</v>
      </c>
      <c r="LA100" s="74">
        <v>48.4</v>
      </c>
      <c r="LB100" s="74">
        <v>16.3</v>
      </c>
      <c r="LC100" s="74">
        <v>0.6</v>
      </c>
    </row>
    <row r="101" spans="3:315" x14ac:dyDescent="0.35">
      <c r="E101" s="2" t="s">
        <v>6</v>
      </c>
      <c r="F101">
        <f t="shared" ref="F101:Q101" si="596">23.45*SIN((2*PI())*(284+F96)/365)</f>
        <v>-23.011636727869199</v>
      </c>
      <c r="G101">
        <f t="shared" si="596"/>
        <v>-23.011636727869199</v>
      </c>
      <c r="H101">
        <f t="shared" si="596"/>
        <v>-23.011636727869199</v>
      </c>
      <c r="I101">
        <f t="shared" si="596"/>
        <v>-23.011636727869199</v>
      </c>
      <c r="J101">
        <f t="shared" si="596"/>
        <v>-23.011636727869199</v>
      </c>
      <c r="K101">
        <f t="shared" si="596"/>
        <v>-23.011636727869199</v>
      </c>
      <c r="L101">
        <f t="shared" si="596"/>
        <v>-23.011636727869199</v>
      </c>
      <c r="M101">
        <f t="shared" si="596"/>
        <v>-23.011636727869199</v>
      </c>
      <c r="N101">
        <f t="shared" si="596"/>
        <v>-23.011636727869199</v>
      </c>
      <c r="O101">
        <f t="shared" si="596"/>
        <v>-23.011636727869199</v>
      </c>
      <c r="P101">
        <f t="shared" si="596"/>
        <v>-23.011636727869199</v>
      </c>
      <c r="Q101">
        <f t="shared" si="596"/>
        <v>-23.011636727869199</v>
      </c>
      <c r="R101">
        <f t="shared" ref="R101:AC101" si="597">23.45*SIN((2*PI())*(284+R96)/365)</f>
        <v>-23.011636727869199</v>
      </c>
      <c r="S101">
        <f t="shared" si="597"/>
        <v>-23.011636727869199</v>
      </c>
      <c r="T101">
        <f t="shared" si="597"/>
        <v>-23.011636727869199</v>
      </c>
      <c r="U101">
        <f t="shared" si="597"/>
        <v>-23.011636727869199</v>
      </c>
      <c r="V101">
        <f t="shared" si="597"/>
        <v>-23.011636727869199</v>
      </c>
      <c r="W101">
        <f t="shared" si="597"/>
        <v>-23.011636727869199</v>
      </c>
      <c r="X101">
        <f t="shared" si="597"/>
        <v>-23.011636727869199</v>
      </c>
      <c r="Y101">
        <f t="shared" si="597"/>
        <v>-23.011636727869199</v>
      </c>
      <c r="Z101">
        <f t="shared" si="597"/>
        <v>-23.011636727869199</v>
      </c>
      <c r="AA101">
        <f t="shared" si="597"/>
        <v>-23.011636727869199</v>
      </c>
      <c r="AB101">
        <f t="shared" si="597"/>
        <v>-23.011636727869199</v>
      </c>
      <c r="AC101">
        <f t="shared" si="597"/>
        <v>-23.011636727869199</v>
      </c>
      <c r="AD101">
        <f t="shared" ref="AD101:CO101" si="598">23.45*SIN((2*PI())*(284+AD96)/365)</f>
        <v>-23.011636727869199</v>
      </c>
      <c r="AE101">
        <f t="shared" si="598"/>
        <v>-23.011636727869199</v>
      </c>
      <c r="AF101">
        <f t="shared" si="598"/>
        <v>-23.011636727869199</v>
      </c>
      <c r="AG101">
        <f t="shared" si="598"/>
        <v>-23.011636727869199</v>
      </c>
      <c r="AH101">
        <f t="shared" si="598"/>
        <v>-23.011636727869199</v>
      </c>
      <c r="AI101">
        <f t="shared" si="598"/>
        <v>-23.011636727869199</v>
      </c>
      <c r="AJ101">
        <f t="shared" si="598"/>
        <v>-23.011636727869199</v>
      </c>
      <c r="AK101">
        <f t="shared" si="598"/>
        <v>-23.011636727869199</v>
      </c>
      <c r="AL101">
        <f t="shared" si="598"/>
        <v>-23.011636727869199</v>
      </c>
      <c r="AM101">
        <f t="shared" si="598"/>
        <v>-23.011636727869199</v>
      </c>
      <c r="AN101">
        <f t="shared" si="598"/>
        <v>-23.011636727869199</v>
      </c>
      <c r="AO101">
        <f t="shared" si="598"/>
        <v>-23.011636727869199</v>
      </c>
      <c r="AP101">
        <f t="shared" si="598"/>
        <v>-23.011636727869199</v>
      </c>
      <c r="AQ101">
        <f t="shared" si="598"/>
        <v>-23.011636727869199</v>
      </c>
      <c r="AR101">
        <f t="shared" si="598"/>
        <v>-23.011636727869199</v>
      </c>
      <c r="AS101">
        <f t="shared" si="598"/>
        <v>-23.011636727869199</v>
      </c>
      <c r="AT101">
        <f t="shared" si="598"/>
        <v>-23.011636727869199</v>
      </c>
      <c r="AU101">
        <f t="shared" si="598"/>
        <v>-23.011636727869199</v>
      </c>
      <c r="AV101">
        <f t="shared" si="598"/>
        <v>-23.011636727869199</v>
      </c>
      <c r="AW101">
        <f t="shared" si="598"/>
        <v>-23.011636727869199</v>
      </c>
      <c r="AX101">
        <f t="shared" si="598"/>
        <v>-23.011636727869199</v>
      </c>
      <c r="AY101">
        <f t="shared" si="598"/>
        <v>-23.011636727869199</v>
      </c>
      <c r="AZ101">
        <f t="shared" si="598"/>
        <v>-23.011636727869199</v>
      </c>
      <c r="BA101">
        <f t="shared" si="598"/>
        <v>-23.011636727869199</v>
      </c>
      <c r="BB101">
        <f t="shared" si="598"/>
        <v>-23.011636727869199</v>
      </c>
      <c r="BC101">
        <f t="shared" si="598"/>
        <v>-23.011636727869199</v>
      </c>
      <c r="BD101">
        <f t="shared" si="598"/>
        <v>-23.011636727869199</v>
      </c>
      <c r="BE101">
        <f t="shared" si="598"/>
        <v>-23.011636727869199</v>
      </c>
      <c r="BF101">
        <f t="shared" si="598"/>
        <v>-23.011636727869199</v>
      </c>
      <c r="BG101">
        <f t="shared" si="598"/>
        <v>-23.011636727869199</v>
      </c>
      <c r="BH101">
        <f t="shared" si="598"/>
        <v>-23.011636727869199</v>
      </c>
      <c r="BI101">
        <f t="shared" si="598"/>
        <v>-23.011636727869199</v>
      </c>
      <c r="BJ101">
        <f t="shared" si="598"/>
        <v>-23.011636727869199</v>
      </c>
      <c r="BK101">
        <f t="shared" si="598"/>
        <v>-23.011636727869199</v>
      </c>
      <c r="BL101">
        <f t="shared" si="598"/>
        <v>-23.011636727869199</v>
      </c>
      <c r="BM101">
        <f t="shared" si="598"/>
        <v>-23.011636727869199</v>
      </c>
      <c r="BN101">
        <f t="shared" si="598"/>
        <v>-23.011636727869199</v>
      </c>
      <c r="BO101">
        <f t="shared" si="598"/>
        <v>-23.011636727869199</v>
      </c>
      <c r="BP101">
        <f t="shared" si="598"/>
        <v>-23.011636727869199</v>
      </c>
      <c r="BQ101">
        <f t="shared" si="598"/>
        <v>-23.011636727869199</v>
      </c>
      <c r="BR101">
        <f t="shared" si="598"/>
        <v>-23.011636727869199</v>
      </c>
      <c r="BS101">
        <f t="shared" si="598"/>
        <v>-23.011636727869199</v>
      </c>
      <c r="BT101">
        <f t="shared" si="598"/>
        <v>-23.011636727869199</v>
      </c>
      <c r="BU101">
        <f t="shared" si="598"/>
        <v>-23.011636727869199</v>
      </c>
      <c r="BV101">
        <f t="shared" si="598"/>
        <v>-23.011636727869199</v>
      </c>
      <c r="BW101">
        <f t="shared" si="598"/>
        <v>-23.011636727869199</v>
      </c>
      <c r="BX101">
        <f t="shared" si="598"/>
        <v>-23.011636727869199</v>
      </c>
      <c r="BY101">
        <f t="shared" si="598"/>
        <v>-23.011636727869199</v>
      </c>
      <c r="BZ101">
        <f t="shared" si="598"/>
        <v>-23.011636727869199</v>
      </c>
      <c r="CA101">
        <f t="shared" si="598"/>
        <v>-23.011636727869199</v>
      </c>
      <c r="CB101">
        <f t="shared" si="598"/>
        <v>-23.011636727869199</v>
      </c>
      <c r="CC101">
        <f t="shared" si="598"/>
        <v>-23.011636727869199</v>
      </c>
      <c r="CD101">
        <f t="shared" si="598"/>
        <v>-23.011636727869199</v>
      </c>
      <c r="CE101">
        <f t="shared" si="598"/>
        <v>-23.011636727869199</v>
      </c>
      <c r="CF101">
        <f t="shared" si="598"/>
        <v>-23.011636727869199</v>
      </c>
      <c r="CG101">
        <f t="shared" si="598"/>
        <v>-23.011636727869199</v>
      </c>
      <c r="CH101">
        <f t="shared" si="598"/>
        <v>-23.011636727869199</v>
      </c>
      <c r="CI101">
        <f t="shared" si="598"/>
        <v>-23.011636727869199</v>
      </c>
      <c r="CJ101">
        <f t="shared" si="598"/>
        <v>-23.011636727869199</v>
      </c>
      <c r="CK101">
        <f t="shared" si="598"/>
        <v>-23.011636727869199</v>
      </c>
      <c r="CL101">
        <f t="shared" si="598"/>
        <v>-23.011636727869199</v>
      </c>
      <c r="CM101">
        <f t="shared" si="598"/>
        <v>-23.011636727869199</v>
      </c>
      <c r="CN101">
        <f t="shared" si="598"/>
        <v>-23.011636727869199</v>
      </c>
      <c r="CO101">
        <f t="shared" si="598"/>
        <v>-23.011636727869199</v>
      </c>
      <c r="CP101">
        <f t="shared" ref="CP101:FA101" si="599">23.45*SIN((2*PI())*(284+CP96)/365)</f>
        <v>-23.011636727869199</v>
      </c>
      <c r="CQ101">
        <f t="shared" si="599"/>
        <v>-23.011636727869199</v>
      </c>
      <c r="CR101">
        <f t="shared" si="599"/>
        <v>-23.011636727869199</v>
      </c>
      <c r="CS101">
        <f t="shared" si="599"/>
        <v>-23.011636727869199</v>
      </c>
      <c r="CT101">
        <f t="shared" si="599"/>
        <v>-23.011636727869199</v>
      </c>
      <c r="CU101">
        <f t="shared" si="599"/>
        <v>-23.011636727869199</v>
      </c>
      <c r="CV101">
        <f t="shared" si="599"/>
        <v>-23.011636727869199</v>
      </c>
      <c r="CW101">
        <f t="shared" si="599"/>
        <v>-23.011636727869199</v>
      </c>
      <c r="CX101">
        <f t="shared" si="599"/>
        <v>-23.011636727869199</v>
      </c>
      <c r="CY101">
        <f t="shared" si="599"/>
        <v>-23.011636727869199</v>
      </c>
      <c r="CZ101">
        <f t="shared" si="599"/>
        <v>-23.011636727869199</v>
      </c>
      <c r="DA101">
        <f t="shared" si="599"/>
        <v>-23.011636727869199</v>
      </c>
      <c r="DB101">
        <f t="shared" si="599"/>
        <v>-23.011636727869199</v>
      </c>
      <c r="DC101">
        <f t="shared" si="599"/>
        <v>-23.011636727869199</v>
      </c>
      <c r="DD101">
        <f t="shared" si="599"/>
        <v>-23.011636727869199</v>
      </c>
      <c r="DE101">
        <f t="shared" si="599"/>
        <v>-23.011636727869199</v>
      </c>
      <c r="DF101">
        <f t="shared" si="599"/>
        <v>-23.011636727869199</v>
      </c>
      <c r="DG101">
        <f t="shared" si="599"/>
        <v>-23.011636727869199</v>
      </c>
      <c r="DH101">
        <f t="shared" si="599"/>
        <v>-23.011636727869199</v>
      </c>
      <c r="DI101">
        <f t="shared" si="599"/>
        <v>-23.011636727869199</v>
      </c>
      <c r="DJ101">
        <f t="shared" si="599"/>
        <v>-23.011636727869199</v>
      </c>
      <c r="DK101">
        <f t="shared" si="599"/>
        <v>-23.011636727869199</v>
      </c>
      <c r="DL101">
        <f t="shared" si="599"/>
        <v>-23.011636727869199</v>
      </c>
      <c r="DM101">
        <f t="shared" si="599"/>
        <v>-23.011636727869199</v>
      </c>
      <c r="DN101">
        <f t="shared" si="599"/>
        <v>-23.011636727869199</v>
      </c>
      <c r="DO101">
        <f t="shared" si="599"/>
        <v>-23.011636727869199</v>
      </c>
      <c r="DP101">
        <f t="shared" si="599"/>
        <v>-23.011636727869199</v>
      </c>
      <c r="DQ101">
        <f t="shared" si="599"/>
        <v>-23.011636727869199</v>
      </c>
      <c r="DR101">
        <f t="shared" si="599"/>
        <v>-23.011636727869199</v>
      </c>
      <c r="DS101">
        <f t="shared" si="599"/>
        <v>-23.011636727869199</v>
      </c>
      <c r="DT101">
        <f t="shared" si="599"/>
        <v>-23.011636727869199</v>
      </c>
      <c r="DU101">
        <f t="shared" si="599"/>
        <v>-23.011636727869199</v>
      </c>
      <c r="DV101">
        <f t="shared" si="599"/>
        <v>-23.011636727869199</v>
      </c>
      <c r="DW101">
        <f t="shared" si="599"/>
        <v>-23.011636727869199</v>
      </c>
      <c r="DX101">
        <f t="shared" si="599"/>
        <v>-23.011636727869199</v>
      </c>
      <c r="DY101">
        <f t="shared" si="599"/>
        <v>-23.011636727869199</v>
      </c>
      <c r="DZ101">
        <f t="shared" si="599"/>
        <v>-23.011636727869199</v>
      </c>
      <c r="EA101">
        <f t="shared" si="599"/>
        <v>-23.011636727869199</v>
      </c>
      <c r="EB101">
        <f t="shared" si="599"/>
        <v>-23.011636727869199</v>
      </c>
      <c r="EC101">
        <f t="shared" si="599"/>
        <v>-23.011636727869199</v>
      </c>
      <c r="ED101">
        <f t="shared" si="599"/>
        <v>-23.011636727869199</v>
      </c>
      <c r="EE101">
        <f t="shared" si="599"/>
        <v>-23.011636727869199</v>
      </c>
      <c r="EF101">
        <f t="shared" si="599"/>
        <v>-23.011636727869199</v>
      </c>
      <c r="EG101">
        <f t="shared" si="599"/>
        <v>-23.011636727869199</v>
      </c>
      <c r="EH101">
        <f t="shared" si="599"/>
        <v>-23.011636727869199</v>
      </c>
      <c r="EI101">
        <f t="shared" si="599"/>
        <v>-23.011636727869199</v>
      </c>
      <c r="EJ101">
        <f t="shared" si="599"/>
        <v>-23.011636727869199</v>
      </c>
      <c r="EK101">
        <f t="shared" si="599"/>
        <v>-23.011636727869199</v>
      </c>
      <c r="EL101">
        <f t="shared" si="599"/>
        <v>-23.011636727869199</v>
      </c>
      <c r="EM101">
        <f t="shared" si="599"/>
        <v>-23.011636727869199</v>
      </c>
      <c r="EN101">
        <f t="shared" si="599"/>
        <v>-23.011636727869199</v>
      </c>
      <c r="EO101">
        <f t="shared" si="599"/>
        <v>-23.011636727869199</v>
      </c>
      <c r="EP101">
        <f t="shared" si="599"/>
        <v>-23.011636727869199</v>
      </c>
      <c r="EQ101">
        <f t="shared" si="599"/>
        <v>-23.011636727869199</v>
      </c>
      <c r="ER101">
        <f t="shared" si="599"/>
        <v>-23.011636727869199</v>
      </c>
      <c r="ES101">
        <f t="shared" si="599"/>
        <v>-23.011636727869199</v>
      </c>
      <c r="ET101">
        <f t="shared" si="599"/>
        <v>-23.011636727869199</v>
      </c>
      <c r="EU101">
        <f t="shared" si="599"/>
        <v>-23.011636727869199</v>
      </c>
      <c r="EV101">
        <f t="shared" si="599"/>
        <v>-23.011636727869199</v>
      </c>
      <c r="EW101">
        <f t="shared" si="599"/>
        <v>-23.011636727869199</v>
      </c>
      <c r="EX101">
        <f t="shared" si="599"/>
        <v>-23.011636727869199</v>
      </c>
      <c r="EY101">
        <f t="shared" si="599"/>
        <v>-23.011636727869199</v>
      </c>
      <c r="EZ101">
        <f t="shared" si="599"/>
        <v>-23.011636727869199</v>
      </c>
      <c r="FA101">
        <f t="shared" si="599"/>
        <v>-23.011636727869199</v>
      </c>
      <c r="FB101">
        <f t="shared" ref="FB101:HM101" si="600">23.45*SIN((2*PI())*(284+FB96)/365)</f>
        <v>-23.011636727869199</v>
      </c>
      <c r="FC101">
        <f t="shared" si="600"/>
        <v>-23.011636727869199</v>
      </c>
      <c r="FD101">
        <f t="shared" si="600"/>
        <v>-23.011636727869199</v>
      </c>
      <c r="FE101">
        <f t="shared" si="600"/>
        <v>-23.011636727869199</v>
      </c>
      <c r="FF101">
        <f t="shared" si="600"/>
        <v>-23.011636727869199</v>
      </c>
      <c r="FG101">
        <f t="shared" si="600"/>
        <v>-23.011636727869199</v>
      </c>
      <c r="FH101">
        <f t="shared" si="600"/>
        <v>-23.011636727869199</v>
      </c>
      <c r="FI101">
        <f t="shared" si="600"/>
        <v>-23.011636727869199</v>
      </c>
      <c r="FJ101">
        <f t="shared" si="600"/>
        <v>-23.011636727869199</v>
      </c>
      <c r="FK101">
        <f t="shared" si="600"/>
        <v>-23.011636727869199</v>
      </c>
      <c r="FL101">
        <f t="shared" si="600"/>
        <v>-23.011636727869199</v>
      </c>
      <c r="FM101">
        <f t="shared" si="600"/>
        <v>-23.011636727869199</v>
      </c>
      <c r="FN101">
        <f t="shared" si="600"/>
        <v>-23.011636727869199</v>
      </c>
      <c r="FO101">
        <f t="shared" si="600"/>
        <v>-23.011636727869199</v>
      </c>
      <c r="FP101">
        <f t="shared" si="600"/>
        <v>-23.011636727869199</v>
      </c>
      <c r="FQ101">
        <f t="shared" si="600"/>
        <v>-23.011636727869199</v>
      </c>
      <c r="FR101">
        <f t="shared" si="600"/>
        <v>-23.011636727869199</v>
      </c>
      <c r="FS101">
        <f t="shared" si="600"/>
        <v>-23.011636727869199</v>
      </c>
      <c r="FT101">
        <f t="shared" si="600"/>
        <v>-23.011636727869199</v>
      </c>
      <c r="FU101">
        <f t="shared" si="600"/>
        <v>-23.011636727869199</v>
      </c>
      <c r="FV101">
        <f t="shared" si="600"/>
        <v>-23.011636727869199</v>
      </c>
      <c r="FW101">
        <f t="shared" si="600"/>
        <v>-23.011636727869199</v>
      </c>
      <c r="FX101">
        <f t="shared" si="600"/>
        <v>-23.011636727869199</v>
      </c>
      <c r="FY101">
        <f t="shared" si="600"/>
        <v>-23.011636727869199</v>
      </c>
      <c r="FZ101">
        <f t="shared" si="600"/>
        <v>-23.011636727869199</v>
      </c>
      <c r="GA101">
        <f t="shared" si="600"/>
        <v>-23.011636727869199</v>
      </c>
      <c r="GB101">
        <f t="shared" si="600"/>
        <v>-23.011636727869199</v>
      </c>
      <c r="GC101">
        <f t="shared" si="600"/>
        <v>-23.011636727869199</v>
      </c>
      <c r="GD101">
        <f t="shared" si="600"/>
        <v>-23.011636727869199</v>
      </c>
      <c r="GE101">
        <f t="shared" si="600"/>
        <v>-23.011636727869199</v>
      </c>
      <c r="GF101">
        <f t="shared" si="600"/>
        <v>-23.011636727869199</v>
      </c>
      <c r="GG101">
        <f t="shared" si="600"/>
        <v>-23.011636727869199</v>
      </c>
      <c r="GH101">
        <f t="shared" si="600"/>
        <v>-23.011636727869199</v>
      </c>
      <c r="GI101">
        <f t="shared" si="600"/>
        <v>-23.011636727869199</v>
      </c>
      <c r="GJ101">
        <f t="shared" si="600"/>
        <v>-23.011636727869199</v>
      </c>
      <c r="GK101">
        <f t="shared" si="600"/>
        <v>-23.011636727869199</v>
      </c>
      <c r="GL101">
        <f t="shared" si="600"/>
        <v>-23.011636727869199</v>
      </c>
      <c r="GM101">
        <f t="shared" si="600"/>
        <v>-23.011636727869199</v>
      </c>
      <c r="GN101">
        <f t="shared" si="600"/>
        <v>-23.011636727869199</v>
      </c>
      <c r="GO101">
        <f t="shared" si="600"/>
        <v>-23.011636727869199</v>
      </c>
      <c r="GP101">
        <f t="shared" si="600"/>
        <v>-23.011636727869199</v>
      </c>
      <c r="GQ101">
        <f t="shared" si="600"/>
        <v>-23.011636727869199</v>
      </c>
      <c r="GR101">
        <f t="shared" si="600"/>
        <v>-23.011636727869199</v>
      </c>
      <c r="GS101">
        <f t="shared" si="600"/>
        <v>-23.011636727869199</v>
      </c>
      <c r="GT101">
        <f t="shared" si="600"/>
        <v>-23.011636727869199</v>
      </c>
      <c r="GU101">
        <f t="shared" si="600"/>
        <v>-23.011636727869199</v>
      </c>
      <c r="GV101">
        <f t="shared" si="600"/>
        <v>-23.011636727869199</v>
      </c>
      <c r="GW101">
        <f t="shared" si="600"/>
        <v>-23.011636727869199</v>
      </c>
      <c r="GX101">
        <f t="shared" si="600"/>
        <v>-23.011636727869199</v>
      </c>
      <c r="GY101">
        <f t="shared" si="600"/>
        <v>-23.011636727869199</v>
      </c>
      <c r="GZ101">
        <f t="shared" si="600"/>
        <v>-23.011636727869199</v>
      </c>
      <c r="HA101">
        <f t="shared" si="600"/>
        <v>-23.011636727869199</v>
      </c>
      <c r="HB101">
        <f t="shared" si="600"/>
        <v>-23.011636727869199</v>
      </c>
      <c r="HC101">
        <f t="shared" si="600"/>
        <v>-23.011636727869199</v>
      </c>
      <c r="HD101">
        <f t="shared" si="600"/>
        <v>-23.011636727869199</v>
      </c>
      <c r="HE101">
        <f t="shared" si="600"/>
        <v>-23.011636727869199</v>
      </c>
      <c r="HF101">
        <f t="shared" si="600"/>
        <v>-23.011636727869199</v>
      </c>
      <c r="HG101">
        <f t="shared" si="600"/>
        <v>-23.011636727869199</v>
      </c>
      <c r="HH101">
        <f t="shared" si="600"/>
        <v>-23.011636727869199</v>
      </c>
      <c r="HI101">
        <f t="shared" si="600"/>
        <v>-23.011636727869199</v>
      </c>
      <c r="HJ101">
        <f t="shared" si="600"/>
        <v>-23.011636727869199</v>
      </c>
      <c r="HK101">
        <f t="shared" si="600"/>
        <v>-23.011636727869199</v>
      </c>
      <c r="HL101">
        <f t="shared" si="600"/>
        <v>-23.011636727869199</v>
      </c>
      <c r="HM101">
        <f t="shared" si="600"/>
        <v>-23.011636727869199</v>
      </c>
      <c r="HN101">
        <f t="shared" ref="HN101:JY101" si="601">23.45*SIN((2*PI())*(284+HN96)/365)</f>
        <v>-23.011636727869199</v>
      </c>
      <c r="HO101">
        <f t="shared" si="601"/>
        <v>-23.011636727869199</v>
      </c>
      <c r="HP101">
        <f t="shared" si="601"/>
        <v>-23.011636727869199</v>
      </c>
      <c r="HQ101">
        <f t="shared" si="601"/>
        <v>-23.011636727869199</v>
      </c>
      <c r="HR101">
        <f t="shared" si="601"/>
        <v>-23.011636727869199</v>
      </c>
      <c r="HS101">
        <f t="shared" si="601"/>
        <v>-23.011636727869199</v>
      </c>
      <c r="HT101">
        <f t="shared" si="601"/>
        <v>-23.011636727869199</v>
      </c>
      <c r="HU101">
        <f t="shared" si="601"/>
        <v>-23.011636727869199</v>
      </c>
      <c r="HV101">
        <f t="shared" si="601"/>
        <v>-23.011636727869199</v>
      </c>
      <c r="HW101">
        <f t="shared" si="601"/>
        <v>-23.011636727869199</v>
      </c>
      <c r="HX101">
        <f t="shared" si="601"/>
        <v>-23.011636727869199</v>
      </c>
      <c r="HY101">
        <f t="shared" si="601"/>
        <v>-23.011636727869199</v>
      </c>
      <c r="HZ101">
        <f t="shared" si="601"/>
        <v>-23.011636727869199</v>
      </c>
      <c r="IA101">
        <f t="shared" si="601"/>
        <v>-23.011636727869199</v>
      </c>
      <c r="IB101">
        <f t="shared" si="601"/>
        <v>-23.011636727869199</v>
      </c>
      <c r="IC101">
        <f t="shared" si="601"/>
        <v>-23.011636727869199</v>
      </c>
      <c r="ID101">
        <f t="shared" si="601"/>
        <v>-23.011636727869199</v>
      </c>
      <c r="IE101">
        <f t="shared" si="601"/>
        <v>-23.011636727869199</v>
      </c>
      <c r="IF101">
        <f t="shared" si="601"/>
        <v>-23.011636727869199</v>
      </c>
      <c r="IG101">
        <f t="shared" si="601"/>
        <v>-23.011636727869199</v>
      </c>
      <c r="IH101">
        <f t="shared" si="601"/>
        <v>-23.011636727869199</v>
      </c>
      <c r="II101">
        <f t="shared" si="601"/>
        <v>-23.011636727869199</v>
      </c>
      <c r="IJ101">
        <f t="shared" si="601"/>
        <v>-23.011636727869199</v>
      </c>
      <c r="IK101">
        <f t="shared" si="601"/>
        <v>-23.011636727869199</v>
      </c>
      <c r="IL101">
        <f t="shared" si="601"/>
        <v>-23.011636727869199</v>
      </c>
      <c r="IM101">
        <f t="shared" si="601"/>
        <v>-23.011636727869199</v>
      </c>
      <c r="IN101">
        <f t="shared" si="601"/>
        <v>-23.011636727869199</v>
      </c>
      <c r="IO101">
        <f t="shared" si="601"/>
        <v>-23.011636727869199</v>
      </c>
      <c r="IP101">
        <f t="shared" si="601"/>
        <v>-23.011636727869199</v>
      </c>
      <c r="IQ101">
        <f t="shared" si="601"/>
        <v>-23.011636727869199</v>
      </c>
      <c r="IR101">
        <f t="shared" si="601"/>
        <v>-23.011636727869199</v>
      </c>
      <c r="IS101">
        <f t="shared" si="601"/>
        <v>-23.011636727869199</v>
      </c>
      <c r="IT101">
        <f t="shared" si="601"/>
        <v>-23.011636727869199</v>
      </c>
      <c r="IU101">
        <f t="shared" si="601"/>
        <v>-23.011636727869199</v>
      </c>
      <c r="IV101">
        <f t="shared" si="601"/>
        <v>-23.011636727869199</v>
      </c>
      <c r="IW101">
        <f t="shared" si="601"/>
        <v>-23.011636727869199</v>
      </c>
      <c r="IX101">
        <f t="shared" si="601"/>
        <v>-23.011636727869199</v>
      </c>
      <c r="IY101">
        <f t="shared" si="601"/>
        <v>-23.011636727869199</v>
      </c>
      <c r="IZ101">
        <f t="shared" si="601"/>
        <v>-23.011636727869199</v>
      </c>
      <c r="JA101">
        <f t="shared" si="601"/>
        <v>-23.011636727869199</v>
      </c>
      <c r="JB101">
        <f t="shared" si="601"/>
        <v>-23.011636727869199</v>
      </c>
      <c r="JC101">
        <f t="shared" si="601"/>
        <v>-23.011636727869199</v>
      </c>
      <c r="JD101">
        <f t="shared" si="601"/>
        <v>-23.011636727869199</v>
      </c>
      <c r="JE101">
        <f t="shared" si="601"/>
        <v>-23.011636727869199</v>
      </c>
      <c r="JF101">
        <f t="shared" si="601"/>
        <v>-23.011636727869199</v>
      </c>
      <c r="JG101">
        <f t="shared" si="601"/>
        <v>-23.011636727869199</v>
      </c>
      <c r="JH101">
        <f t="shared" si="601"/>
        <v>-23.011636727869199</v>
      </c>
      <c r="JI101">
        <f t="shared" si="601"/>
        <v>-23.011636727869199</v>
      </c>
      <c r="JJ101">
        <f t="shared" si="601"/>
        <v>-23.011636727869199</v>
      </c>
      <c r="JK101">
        <f t="shared" si="601"/>
        <v>-23.011636727869199</v>
      </c>
      <c r="JL101">
        <f t="shared" si="601"/>
        <v>-23.011636727869199</v>
      </c>
      <c r="JM101">
        <f t="shared" si="601"/>
        <v>-23.011636727869199</v>
      </c>
      <c r="JN101">
        <f t="shared" si="601"/>
        <v>-23.011636727869199</v>
      </c>
      <c r="JO101">
        <f t="shared" si="601"/>
        <v>-23.011636727869199</v>
      </c>
      <c r="JP101">
        <f t="shared" si="601"/>
        <v>-23.011636727869199</v>
      </c>
      <c r="JQ101">
        <f t="shared" si="601"/>
        <v>-23.011636727869199</v>
      </c>
      <c r="JR101">
        <f t="shared" si="601"/>
        <v>-23.011636727869199</v>
      </c>
      <c r="JS101">
        <f t="shared" si="601"/>
        <v>-23.011636727869199</v>
      </c>
      <c r="JT101">
        <f t="shared" si="601"/>
        <v>-23.011636727869199</v>
      </c>
      <c r="JU101">
        <f t="shared" si="601"/>
        <v>-23.011636727869199</v>
      </c>
      <c r="JV101">
        <f t="shared" si="601"/>
        <v>-23.011636727869199</v>
      </c>
      <c r="JW101">
        <f t="shared" si="601"/>
        <v>-23.011636727869199</v>
      </c>
      <c r="JX101">
        <f t="shared" si="601"/>
        <v>-23.011636727869199</v>
      </c>
      <c r="JY101">
        <f t="shared" si="601"/>
        <v>-23.011636727869199</v>
      </c>
      <c r="JZ101">
        <f t="shared" ref="JZ101:KG101" si="602">23.45*SIN((2*PI())*(284+JZ96)/365)</f>
        <v>-23.011636727869199</v>
      </c>
      <c r="KA101">
        <f t="shared" si="602"/>
        <v>-23.011636727869199</v>
      </c>
      <c r="KB101">
        <f t="shared" si="602"/>
        <v>-23.011636727869199</v>
      </c>
      <c r="KC101">
        <f t="shared" si="602"/>
        <v>-23.011636727869199</v>
      </c>
      <c r="KD101">
        <f t="shared" si="602"/>
        <v>-23.011636727869199</v>
      </c>
      <c r="KE101">
        <f t="shared" si="602"/>
        <v>-23.011636727869199</v>
      </c>
      <c r="KF101">
        <f t="shared" si="602"/>
        <v>-23.011636727869199</v>
      </c>
      <c r="KG101">
        <f t="shared" si="602"/>
        <v>-23.011636727869199</v>
      </c>
      <c r="KL101" s="84">
        <f t="shared" si="20"/>
        <v>26763</v>
      </c>
      <c r="KM101">
        <v>1973</v>
      </c>
      <c r="KN101">
        <v>4</v>
      </c>
      <c r="KO101">
        <v>9</v>
      </c>
      <c r="KP101" s="84">
        <f t="shared" si="21"/>
        <v>99</v>
      </c>
      <c r="KQ101" s="74">
        <v>6.9</v>
      </c>
      <c r="KR101" s="74">
        <v>-2</v>
      </c>
      <c r="KS101" s="74">
        <f t="shared" si="22"/>
        <v>-1.4</v>
      </c>
      <c r="KT101" s="74">
        <f t="shared" si="23"/>
        <v>7.1</v>
      </c>
      <c r="KU101" s="74">
        <v>17.3</v>
      </c>
      <c r="KV101" s="74">
        <v>25.4</v>
      </c>
      <c r="KW101" s="72">
        <f t="shared" si="19"/>
        <v>0.78</v>
      </c>
      <c r="KX101" s="74">
        <v>3</v>
      </c>
      <c r="KZ101" s="74">
        <v>66.900000000000006</v>
      </c>
      <c r="LA101" s="74">
        <v>49.2</v>
      </c>
      <c r="LB101" s="74">
        <v>16.8</v>
      </c>
      <c r="LC101" s="74">
        <v>0.6</v>
      </c>
    </row>
    <row r="102" spans="3:315" x14ac:dyDescent="0.35">
      <c r="E102" s="2" t="s">
        <v>7</v>
      </c>
      <c r="F102">
        <f t="shared" ref="F102:Q102" si="603">MAX((COS(RADIANS($B$17))*COS(RADIANS(F101))*COS(RADIANS(F100))+SIN(RADIANS($B$17))*SIN(RADIANS(F101))),0)</f>
        <v>0</v>
      </c>
      <c r="G102">
        <f t="shared" si="603"/>
        <v>0</v>
      </c>
      <c r="H102">
        <f t="shared" si="603"/>
        <v>0</v>
      </c>
      <c r="I102">
        <f t="shared" si="603"/>
        <v>0</v>
      </c>
      <c r="J102">
        <f t="shared" si="603"/>
        <v>0</v>
      </c>
      <c r="K102">
        <f t="shared" si="603"/>
        <v>0</v>
      </c>
      <c r="L102">
        <f t="shared" si="603"/>
        <v>0</v>
      </c>
      <c r="M102">
        <f t="shared" si="603"/>
        <v>0</v>
      </c>
      <c r="N102">
        <f t="shared" si="603"/>
        <v>0</v>
      </c>
      <c r="O102">
        <f t="shared" si="603"/>
        <v>0</v>
      </c>
      <c r="P102">
        <f t="shared" si="603"/>
        <v>0</v>
      </c>
      <c r="Q102">
        <f t="shared" si="603"/>
        <v>0</v>
      </c>
      <c r="R102">
        <f t="shared" ref="R102" si="604">MAX((COS(RADIANS($B$17))*COS(RADIANS(R101))*COS(RADIANS(R100))+SIN(RADIANS($B$17))*SIN(RADIANS(R101))),0)</f>
        <v>0</v>
      </c>
      <c r="S102">
        <f t="shared" ref="S102" si="605">MAX((COS(RADIANS($B$17))*COS(RADIANS(S101))*COS(RADIANS(S100))+SIN(RADIANS($B$17))*SIN(RADIANS(S101))),0)</f>
        <v>0</v>
      </c>
      <c r="T102">
        <f t="shared" ref="T102" si="606">MAX((COS(RADIANS($B$17))*COS(RADIANS(T101))*COS(RADIANS(T100))+SIN(RADIANS($B$17))*SIN(RADIANS(T101))),0)</f>
        <v>0</v>
      </c>
      <c r="U102">
        <f t="shared" ref="U102" si="607">MAX((COS(RADIANS($B$17))*COS(RADIANS(U101))*COS(RADIANS(U100))+SIN(RADIANS($B$17))*SIN(RADIANS(U101))),0)</f>
        <v>0</v>
      </c>
      <c r="V102">
        <f t="shared" ref="V102" si="608">MAX((COS(RADIANS($B$17))*COS(RADIANS(V101))*COS(RADIANS(V100))+SIN(RADIANS($B$17))*SIN(RADIANS(V101))),0)</f>
        <v>0</v>
      </c>
      <c r="W102">
        <f t="shared" ref="W102" si="609">MAX((COS(RADIANS($B$17))*COS(RADIANS(W101))*COS(RADIANS(W100))+SIN(RADIANS($B$17))*SIN(RADIANS(W101))),0)</f>
        <v>0</v>
      </c>
      <c r="X102">
        <f t="shared" ref="X102" si="610">MAX((COS(RADIANS($B$17))*COS(RADIANS(X101))*COS(RADIANS(X100))+SIN(RADIANS($B$17))*SIN(RADIANS(X101))),0)</f>
        <v>0</v>
      </c>
      <c r="Y102">
        <f t="shared" ref="Y102" si="611">MAX((COS(RADIANS($B$17))*COS(RADIANS(Y101))*COS(RADIANS(Y100))+SIN(RADIANS($B$17))*SIN(RADIANS(Y101))),0)</f>
        <v>0</v>
      </c>
      <c r="Z102">
        <f t="shared" ref="Z102" si="612">MAX((COS(RADIANS($B$17))*COS(RADIANS(Z101))*COS(RADIANS(Z100))+SIN(RADIANS($B$17))*SIN(RADIANS(Z101))),0)</f>
        <v>0</v>
      </c>
      <c r="AA102">
        <f t="shared" ref="AA102" si="613">MAX((COS(RADIANS($B$17))*COS(RADIANS(AA101))*COS(RADIANS(AA100))+SIN(RADIANS($B$17))*SIN(RADIANS(AA101))),0)</f>
        <v>0</v>
      </c>
      <c r="AB102">
        <f t="shared" ref="AB102" si="614">MAX((COS(RADIANS($B$17))*COS(RADIANS(AB101))*COS(RADIANS(AB100))+SIN(RADIANS($B$17))*SIN(RADIANS(AB101))),0)</f>
        <v>0</v>
      </c>
      <c r="AC102">
        <f t="shared" ref="AC102:CN102" si="615">MAX((COS(RADIANS($B$17))*COS(RADIANS(AC101))*COS(RADIANS(AC100))+SIN(RADIANS($B$17))*SIN(RADIANS(AC101))),0)</f>
        <v>0</v>
      </c>
      <c r="AD102">
        <f t="shared" si="615"/>
        <v>0</v>
      </c>
      <c r="AE102">
        <f t="shared" si="615"/>
        <v>0</v>
      </c>
      <c r="AF102">
        <f t="shared" si="615"/>
        <v>0</v>
      </c>
      <c r="AG102">
        <f t="shared" si="615"/>
        <v>0</v>
      </c>
      <c r="AH102">
        <f t="shared" si="615"/>
        <v>0</v>
      </c>
      <c r="AI102">
        <f t="shared" si="615"/>
        <v>0</v>
      </c>
      <c r="AJ102">
        <f t="shared" si="615"/>
        <v>0</v>
      </c>
      <c r="AK102">
        <f t="shared" si="615"/>
        <v>0</v>
      </c>
      <c r="AL102">
        <f t="shared" si="615"/>
        <v>0</v>
      </c>
      <c r="AM102">
        <f t="shared" si="615"/>
        <v>0</v>
      </c>
      <c r="AN102">
        <f t="shared" si="615"/>
        <v>0</v>
      </c>
      <c r="AO102">
        <f t="shared" si="615"/>
        <v>0</v>
      </c>
      <c r="AP102">
        <f t="shared" si="615"/>
        <v>0</v>
      </c>
      <c r="AQ102">
        <f t="shared" si="615"/>
        <v>0</v>
      </c>
      <c r="AR102">
        <f t="shared" si="615"/>
        <v>0</v>
      </c>
      <c r="AS102">
        <f t="shared" si="615"/>
        <v>0</v>
      </c>
      <c r="AT102">
        <f t="shared" si="615"/>
        <v>0</v>
      </c>
      <c r="AU102">
        <f t="shared" si="615"/>
        <v>0</v>
      </c>
      <c r="AV102">
        <f t="shared" si="615"/>
        <v>0</v>
      </c>
      <c r="AW102">
        <f t="shared" si="615"/>
        <v>0</v>
      </c>
      <c r="AX102">
        <f t="shared" si="615"/>
        <v>0</v>
      </c>
      <c r="AY102">
        <f t="shared" si="615"/>
        <v>0</v>
      </c>
      <c r="AZ102">
        <f t="shared" si="615"/>
        <v>0</v>
      </c>
      <c r="BA102">
        <f t="shared" si="615"/>
        <v>0</v>
      </c>
      <c r="BB102">
        <f t="shared" si="615"/>
        <v>0</v>
      </c>
      <c r="BC102">
        <f t="shared" si="615"/>
        <v>0</v>
      </c>
      <c r="BD102">
        <f t="shared" si="615"/>
        <v>0</v>
      </c>
      <c r="BE102">
        <f t="shared" si="615"/>
        <v>0</v>
      </c>
      <c r="BF102">
        <f t="shared" si="615"/>
        <v>0</v>
      </c>
      <c r="BG102">
        <f t="shared" si="615"/>
        <v>0</v>
      </c>
      <c r="BH102">
        <f t="shared" si="615"/>
        <v>0</v>
      </c>
      <c r="BI102">
        <f t="shared" si="615"/>
        <v>0</v>
      </c>
      <c r="BJ102">
        <f t="shared" si="615"/>
        <v>0</v>
      </c>
      <c r="BK102">
        <f t="shared" si="615"/>
        <v>0</v>
      </c>
      <c r="BL102">
        <f t="shared" si="615"/>
        <v>0</v>
      </c>
      <c r="BM102">
        <f t="shared" si="615"/>
        <v>0</v>
      </c>
      <c r="BN102">
        <f t="shared" si="615"/>
        <v>0</v>
      </c>
      <c r="BO102">
        <f t="shared" si="615"/>
        <v>0</v>
      </c>
      <c r="BP102">
        <f t="shared" si="615"/>
        <v>0</v>
      </c>
      <c r="BQ102">
        <f t="shared" si="615"/>
        <v>0</v>
      </c>
      <c r="BR102">
        <f t="shared" si="615"/>
        <v>0</v>
      </c>
      <c r="BS102">
        <f t="shared" si="615"/>
        <v>0</v>
      </c>
      <c r="BT102">
        <f t="shared" si="615"/>
        <v>0</v>
      </c>
      <c r="BU102">
        <f t="shared" si="615"/>
        <v>0</v>
      </c>
      <c r="BV102">
        <f t="shared" si="615"/>
        <v>0</v>
      </c>
      <c r="BW102">
        <f t="shared" si="615"/>
        <v>0</v>
      </c>
      <c r="BX102">
        <f t="shared" si="615"/>
        <v>0</v>
      </c>
      <c r="BY102">
        <f t="shared" si="615"/>
        <v>0</v>
      </c>
      <c r="BZ102">
        <f t="shared" si="615"/>
        <v>0</v>
      </c>
      <c r="CA102">
        <f t="shared" si="615"/>
        <v>0</v>
      </c>
      <c r="CB102">
        <f t="shared" si="615"/>
        <v>0</v>
      </c>
      <c r="CC102">
        <f t="shared" si="615"/>
        <v>0</v>
      </c>
      <c r="CD102">
        <f t="shared" si="615"/>
        <v>0</v>
      </c>
      <c r="CE102">
        <f t="shared" si="615"/>
        <v>0</v>
      </c>
      <c r="CF102">
        <f t="shared" si="615"/>
        <v>0</v>
      </c>
      <c r="CG102">
        <f t="shared" si="615"/>
        <v>0</v>
      </c>
      <c r="CH102">
        <f t="shared" si="615"/>
        <v>0</v>
      </c>
      <c r="CI102">
        <f t="shared" si="615"/>
        <v>0</v>
      </c>
      <c r="CJ102">
        <f t="shared" si="615"/>
        <v>0</v>
      </c>
      <c r="CK102">
        <f t="shared" si="615"/>
        <v>0</v>
      </c>
      <c r="CL102">
        <f t="shared" si="615"/>
        <v>0</v>
      </c>
      <c r="CM102">
        <f t="shared" si="615"/>
        <v>0</v>
      </c>
      <c r="CN102">
        <f t="shared" si="615"/>
        <v>0</v>
      </c>
      <c r="CO102">
        <f t="shared" ref="CO102:EZ102" si="616">MAX((COS(RADIANS($B$17))*COS(RADIANS(CO101))*COS(RADIANS(CO100))+SIN(RADIANS($B$17))*SIN(RADIANS(CO101))),0)</f>
        <v>0</v>
      </c>
      <c r="CP102">
        <f t="shared" si="616"/>
        <v>0</v>
      </c>
      <c r="CQ102">
        <f t="shared" si="616"/>
        <v>0</v>
      </c>
      <c r="CR102">
        <f t="shared" si="616"/>
        <v>0</v>
      </c>
      <c r="CS102">
        <f t="shared" si="616"/>
        <v>0</v>
      </c>
      <c r="CT102">
        <f t="shared" si="616"/>
        <v>7.6624504405852197E-3</v>
      </c>
      <c r="CU102">
        <f t="shared" si="616"/>
        <v>2.02427101901194E-2</v>
      </c>
      <c r="CV102">
        <f t="shared" si="616"/>
        <v>3.2680896915278999E-2</v>
      </c>
      <c r="CW102">
        <f t="shared" si="616"/>
        <v>4.4971090712832999E-2</v>
      </c>
      <c r="CX102">
        <f t="shared" si="616"/>
        <v>5.7107442116168201E-2</v>
      </c>
      <c r="CY102">
        <f t="shared" si="616"/>
        <v>6.9084174879319199E-2</v>
      </c>
      <c r="CZ102">
        <f t="shared" si="616"/>
        <v>8.0895588726148396E-2</v>
      </c>
      <c r="DA102">
        <f t="shared" si="616"/>
        <v>9.2536062063369007E-2</v>
      </c>
      <c r="DB102">
        <f t="shared" si="616"/>
        <v>0.104000054656118</v>
      </c>
      <c r="DC102">
        <f t="shared" si="616"/>
        <v>0.115282110264809</v>
      </c>
      <c r="DD102">
        <f t="shared" si="616"/>
        <v>0.12637685924200701</v>
      </c>
      <c r="DE102">
        <f t="shared" si="616"/>
        <v>0.13727902108808801</v>
      </c>
      <c r="DF102">
        <f t="shared" si="616"/>
        <v>0.14798340696447199</v>
      </c>
      <c r="DG102">
        <f t="shared" si="616"/>
        <v>0.15848492216323001</v>
      </c>
      <c r="DH102">
        <f t="shared" si="616"/>
        <v>0.168778568531888</v>
      </c>
      <c r="DI102">
        <f t="shared" si="616"/>
        <v>0.17885944685227501</v>
      </c>
      <c r="DJ102">
        <f t="shared" si="616"/>
        <v>0.18872275917229001</v>
      </c>
      <c r="DK102">
        <f t="shared" si="616"/>
        <v>0.19836381108946399</v>
      </c>
      <c r="DL102">
        <f t="shared" si="616"/>
        <v>0.20777801398524201</v>
      </c>
      <c r="DM102">
        <f t="shared" si="616"/>
        <v>0.21696088720891701</v>
      </c>
      <c r="DN102">
        <f t="shared" si="616"/>
        <v>0.22590806021017701</v>
      </c>
      <c r="DO102">
        <f t="shared" si="616"/>
        <v>0.234615274619251</v>
      </c>
      <c r="DP102">
        <f t="shared" si="616"/>
        <v>0.24307838627366099</v>
      </c>
      <c r="DQ102">
        <f t="shared" si="616"/>
        <v>0.25129336719062101</v>
      </c>
      <c r="DR102">
        <f t="shared" si="616"/>
        <v>0.25925630748413497</v>
      </c>
      <c r="DS102">
        <f t="shared" si="616"/>
        <v>0.266963417225896</v>
      </c>
      <c r="DT102">
        <f t="shared" si="616"/>
        <v>0.27441102824908198</v>
      </c>
      <c r="DU102">
        <f t="shared" si="616"/>
        <v>0.28159559589420702</v>
      </c>
      <c r="DV102">
        <f t="shared" si="616"/>
        <v>0.28851370069618498</v>
      </c>
      <c r="DW102">
        <f t="shared" si="616"/>
        <v>0.295162050011824</v>
      </c>
      <c r="DX102">
        <f t="shared" si="616"/>
        <v>0.30153747958690602</v>
      </c>
      <c r="DY102">
        <f t="shared" si="616"/>
        <v>0.30763695506225502</v>
      </c>
      <c r="DZ102">
        <f t="shared" si="616"/>
        <v>0.31345757341789698</v>
      </c>
      <c r="EA102">
        <f t="shared" si="616"/>
        <v>0.31899656435472501</v>
      </c>
      <c r="EB102">
        <f t="shared" si="616"/>
        <v>0.324251291613051</v>
      </c>
      <c r="EC102">
        <f t="shared" si="616"/>
        <v>0.32921925422729997</v>
      </c>
      <c r="ED102">
        <f t="shared" si="616"/>
        <v>0.33389808771632101</v>
      </c>
      <c r="EE102">
        <f t="shared" si="616"/>
        <v>0.338285565208783</v>
      </c>
      <c r="EF102">
        <f t="shared" si="616"/>
        <v>0.34237959850303001</v>
      </c>
      <c r="EG102">
        <f t="shared" si="616"/>
        <v>0.34617823906093598</v>
      </c>
      <c r="EH102">
        <f t="shared" si="616"/>
        <v>0.34967967893533403</v>
      </c>
      <c r="EI102">
        <f t="shared" si="616"/>
        <v>0.35288225163048598</v>
      </c>
      <c r="EJ102">
        <f t="shared" si="616"/>
        <v>0.35578443289522999</v>
      </c>
      <c r="EK102">
        <f t="shared" si="616"/>
        <v>0.35838484144847099</v>
      </c>
      <c r="EL102">
        <f t="shared" si="616"/>
        <v>0.36068223963657797</v>
      </c>
      <c r="EM102">
        <f t="shared" si="616"/>
        <v>0.36267553402243402</v>
      </c>
      <c r="EN102">
        <f t="shared" si="616"/>
        <v>0.36436377590587099</v>
      </c>
      <c r="EO102">
        <f t="shared" si="616"/>
        <v>0.36574616177518898</v>
      </c>
      <c r="EP102">
        <f t="shared" si="616"/>
        <v>0.366822033689581</v>
      </c>
      <c r="EQ102">
        <f t="shared" si="616"/>
        <v>0.36759087959228498</v>
      </c>
      <c r="ER102">
        <f t="shared" si="616"/>
        <v>0.36805233355429401</v>
      </c>
      <c r="ES102">
        <f t="shared" si="616"/>
        <v>0.36820617594851301</v>
      </c>
      <c r="ET102">
        <f t="shared" si="616"/>
        <v>0.36805233355429401</v>
      </c>
      <c r="EU102">
        <f t="shared" si="616"/>
        <v>0.36759087959228498</v>
      </c>
      <c r="EV102">
        <f t="shared" si="616"/>
        <v>0.366822033689581</v>
      </c>
      <c r="EW102">
        <f t="shared" si="616"/>
        <v>0.36574616177518898</v>
      </c>
      <c r="EX102">
        <f t="shared" si="616"/>
        <v>0.36436377590587099</v>
      </c>
      <c r="EY102">
        <f t="shared" si="616"/>
        <v>0.36267553402243402</v>
      </c>
      <c r="EZ102">
        <f t="shared" si="616"/>
        <v>0.36068223963657797</v>
      </c>
      <c r="FA102">
        <f t="shared" ref="FA102:HL102" si="617">MAX((COS(RADIANS($B$17))*COS(RADIANS(FA101))*COS(RADIANS(FA100))+SIN(RADIANS($B$17))*SIN(RADIANS(FA101))),0)</f>
        <v>0.35838484144847099</v>
      </c>
      <c r="FB102">
        <f t="shared" si="617"/>
        <v>0.35578443289522999</v>
      </c>
      <c r="FC102">
        <f t="shared" si="617"/>
        <v>0.35288225163048598</v>
      </c>
      <c r="FD102">
        <f t="shared" si="617"/>
        <v>0.34967967893533403</v>
      </c>
      <c r="FE102">
        <f t="shared" si="617"/>
        <v>0.34617823906093598</v>
      </c>
      <c r="FF102">
        <f t="shared" si="617"/>
        <v>0.34237959850303001</v>
      </c>
      <c r="FG102">
        <f t="shared" si="617"/>
        <v>0.338285565208783</v>
      </c>
      <c r="FH102">
        <f t="shared" si="617"/>
        <v>0.33389808771632101</v>
      </c>
      <c r="FI102">
        <f t="shared" si="617"/>
        <v>0.32921925422729997</v>
      </c>
      <c r="FJ102">
        <f t="shared" si="617"/>
        <v>0.324251291613051</v>
      </c>
      <c r="FK102">
        <f t="shared" si="617"/>
        <v>0.31899656435472501</v>
      </c>
      <c r="FL102">
        <f t="shared" si="617"/>
        <v>0.31345757341789698</v>
      </c>
      <c r="FM102">
        <f t="shared" si="617"/>
        <v>0.30763695506225502</v>
      </c>
      <c r="FN102">
        <f t="shared" si="617"/>
        <v>0.30153747958690602</v>
      </c>
      <c r="FO102">
        <f t="shared" si="617"/>
        <v>0.295162050011824</v>
      </c>
      <c r="FP102">
        <f t="shared" si="617"/>
        <v>0.28851370069618498</v>
      </c>
      <c r="FQ102">
        <f t="shared" si="617"/>
        <v>0.28159559589420702</v>
      </c>
      <c r="FR102">
        <f t="shared" si="617"/>
        <v>0.27441102824908498</v>
      </c>
      <c r="FS102">
        <f t="shared" si="617"/>
        <v>0.26696341722589301</v>
      </c>
      <c r="FT102">
        <f t="shared" si="617"/>
        <v>0.25925630748413497</v>
      </c>
      <c r="FU102">
        <f t="shared" si="617"/>
        <v>0.25129336719062401</v>
      </c>
      <c r="FV102">
        <f t="shared" si="617"/>
        <v>0.24307838627365799</v>
      </c>
      <c r="FW102">
        <f t="shared" si="617"/>
        <v>0.234615274619251</v>
      </c>
      <c r="FX102">
        <f t="shared" si="617"/>
        <v>0.22590806021018001</v>
      </c>
      <c r="FY102">
        <f t="shared" si="617"/>
        <v>0.21696088720891299</v>
      </c>
      <c r="FZ102">
        <f t="shared" si="617"/>
        <v>0.20777801398524201</v>
      </c>
      <c r="GA102">
        <f t="shared" si="617"/>
        <v>0.19836381108946799</v>
      </c>
      <c r="GB102">
        <f t="shared" si="617"/>
        <v>0.18872275917228601</v>
      </c>
      <c r="GC102">
        <f t="shared" si="617"/>
        <v>0.17885944685227501</v>
      </c>
      <c r="GD102">
        <f t="shared" si="617"/>
        <v>0.16877856853189199</v>
      </c>
      <c r="GE102">
        <f t="shared" si="617"/>
        <v>0.15848492216322599</v>
      </c>
      <c r="GF102">
        <f t="shared" si="617"/>
        <v>0.14798340696447199</v>
      </c>
      <c r="GG102">
        <f t="shared" si="617"/>
        <v>0.13727902108809201</v>
      </c>
      <c r="GH102">
        <f t="shared" si="617"/>
        <v>0.12637685924200301</v>
      </c>
      <c r="GI102">
        <f t="shared" si="617"/>
        <v>0.115282110264809</v>
      </c>
      <c r="GJ102">
        <f t="shared" si="617"/>
        <v>0.104000054656122</v>
      </c>
      <c r="GK102">
        <f t="shared" si="617"/>
        <v>9.2536062063364302E-2</v>
      </c>
      <c r="GL102">
        <f t="shared" si="617"/>
        <v>8.0895588726148396E-2</v>
      </c>
      <c r="GM102">
        <f t="shared" si="617"/>
        <v>6.9084174879323904E-2</v>
      </c>
      <c r="GN102">
        <f t="shared" si="617"/>
        <v>5.71074421161634E-2</v>
      </c>
      <c r="GO102">
        <f t="shared" si="617"/>
        <v>4.4971090712832999E-2</v>
      </c>
      <c r="GP102">
        <f t="shared" si="617"/>
        <v>3.2680896915284002E-2</v>
      </c>
      <c r="GQ102">
        <f t="shared" si="617"/>
        <v>2.02427101901144E-2</v>
      </c>
      <c r="GR102">
        <f t="shared" si="617"/>
        <v>7.6624504405852197E-3</v>
      </c>
      <c r="GS102">
        <f t="shared" si="617"/>
        <v>0</v>
      </c>
      <c r="GT102">
        <f t="shared" si="617"/>
        <v>0</v>
      </c>
      <c r="GU102">
        <f t="shared" si="617"/>
        <v>0</v>
      </c>
      <c r="GV102">
        <f t="shared" si="617"/>
        <v>0</v>
      </c>
      <c r="GW102">
        <f t="shared" si="617"/>
        <v>0</v>
      </c>
      <c r="GX102">
        <f t="shared" si="617"/>
        <v>0</v>
      </c>
      <c r="GY102">
        <f t="shared" si="617"/>
        <v>0</v>
      </c>
      <c r="GZ102">
        <f t="shared" si="617"/>
        <v>0</v>
      </c>
      <c r="HA102">
        <f t="shared" si="617"/>
        <v>0</v>
      </c>
      <c r="HB102">
        <f t="shared" si="617"/>
        <v>0</v>
      </c>
      <c r="HC102">
        <f t="shared" si="617"/>
        <v>0</v>
      </c>
      <c r="HD102">
        <f t="shared" si="617"/>
        <v>0</v>
      </c>
      <c r="HE102">
        <f t="shared" si="617"/>
        <v>0</v>
      </c>
      <c r="HF102">
        <f t="shared" si="617"/>
        <v>0</v>
      </c>
      <c r="HG102">
        <f t="shared" si="617"/>
        <v>0</v>
      </c>
      <c r="HH102">
        <f t="shared" si="617"/>
        <v>0</v>
      </c>
      <c r="HI102">
        <f t="shared" si="617"/>
        <v>0</v>
      </c>
      <c r="HJ102">
        <f t="shared" si="617"/>
        <v>0</v>
      </c>
      <c r="HK102">
        <f t="shared" si="617"/>
        <v>0</v>
      </c>
      <c r="HL102">
        <f t="shared" si="617"/>
        <v>0</v>
      </c>
      <c r="HM102">
        <f t="shared" ref="HM102:JX102" si="618">MAX((COS(RADIANS($B$17))*COS(RADIANS(HM101))*COS(RADIANS(HM100))+SIN(RADIANS($B$17))*SIN(RADIANS(HM101))),0)</f>
        <v>0</v>
      </c>
      <c r="HN102">
        <f t="shared" si="618"/>
        <v>0</v>
      </c>
      <c r="HO102">
        <f t="shared" si="618"/>
        <v>0</v>
      </c>
      <c r="HP102">
        <f t="shared" si="618"/>
        <v>0</v>
      </c>
      <c r="HQ102">
        <f t="shared" si="618"/>
        <v>0</v>
      </c>
      <c r="HR102">
        <f t="shared" si="618"/>
        <v>0</v>
      </c>
      <c r="HS102">
        <f t="shared" si="618"/>
        <v>0</v>
      </c>
      <c r="HT102">
        <f t="shared" si="618"/>
        <v>0</v>
      </c>
      <c r="HU102">
        <f t="shared" si="618"/>
        <v>0</v>
      </c>
      <c r="HV102">
        <f t="shared" si="618"/>
        <v>0</v>
      </c>
      <c r="HW102">
        <f t="shared" si="618"/>
        <v>0</v>
      </c>
      <c r="HX102">
        <f t="shared" si="618"/>
        <v>0</v>
      </c>
      <c r="HY102">
        <f t="shared" si="618"/>
        <v>0</v>
      </c>
      <c r="HZ102">
        <f t="shared" si="618"/>
        <v>0</v>
      </c>
      <c r="IA102">
        <f t="shared" si="618"/>
        <v>0</v>
      </c>
      <c r="IB102">
        <f t="shared" si="618"/>
        <v>0</v>
      </c>
      <c r="IC102">
        <f t="shared" si="618"/>
        <v>0</v>
      </c>
      <c r="ID102">
        <f t="shared" si="618"/>
        <v>0</v>
      </c>
      <c r="IE102">
        <f t="shared" si="618"/>
        <v>0</v>
      </c>
      <c r="IF102">
        <f t="shared" si="618"/>
        <v>0</v>
      </c>
      <c r="IG102">
        <f t="shared" si="618"/>
        <v>0</v>
      </c>
      <c r="IH102">
        <f t="shared" si="618"/>
        <v>0</v>
      </c>
      <c r="II102">
        <f t="shared" si="618"/>
        <v>0</v>
      </c>
      <c r="IJ102">
        <f t="shared" si="618"/>
        <v>0</v>
      </c>
      <c r="IK102">
        <f t="shared" si="618"/>
        <v>0</v>
      </c>
      <c r="IL102">
        <f t="shared" si="618"/>
        <v>0</v>
      </c>
      <c r="IM102">
        <f t="shared" si="618"/>
        <v>0</v>
      </c>
      <c r="IN102">
        <f t="shared" si="618"/>
        <v>0</v>
      </c>
      <c r="IO102">
        <f t="shared" si="618"/>
        <v>0</v>
      </c>
      <c r="IP102">
        <f t="shared" si="618"/>
        <v>0</v>
      </c>
      <c r="IQ102">
        <f t="shared" si="618"/>
        <v>0</v>
      </c>
      <c r="IR102">
        <f t="shared" si="618"/>
        <v>0</v>
      </c>
      <c r="IS102">
        <f t="shared" si="618"/>
        <v>0</v>
      </c>
      <c r="IT102">
        <f t="shared" si="618"/>
        <v>0</v>
      </c>
      <c r="IU102">
        <f t="shared" si="618"/>
        <v>0</v>
      </c>
      <c r="IV102">
        <f t="shared" si="618"/>
        <v>0</v>
      </c>
      <c r="IW102">
        <f t="shared" si="618"/>
        <v>0</v>
      </c>
      <c r="IX102">
        <f t="shared" si="618"/>
        <v>0</v>
      </c>
      <c r="IY102">
        <f t="shared" si="618"/>
        <v>0</v>
      </c>
      <c r="IZ102">
        <f t="shared" si="618"/>
        <v>0</v>
      </c>
      <c r="JA102">
        <f t="shared" si="618"/>
        <v>0</v>
      </c>
      <c r="JB102">
        <f t="shared" si="618"/>
        <v>0</v>
      </c>
      <c r="JC102">
        <f t="shared" si="618"/>
        <v>0</v>
      </c>
      <c r="JD102">
        <f t="shared" si="618"/>
        <v>0</v>
      </c>
      <c r="JE102">
        <f t="shared" si="618"/>
        <v>0</v>
      </c>
      <c r="JF102">
        <f t="shared" si="618"/>
        <v>0</v>
      </c>
      <c r="JG102">
        <f t="shared" si="618"/>
        <v>0</v>
      </c>
      <c r="JH102">
        <f t="shared" si="618"/>
        <v>0</v>
      </c>
      <c r="JI102">
        <f t="shared" si="618"/>
        <v>0</v>
      </c>
      <c r="JJ102">
        <f t="shared" si="618"/>
        <v>0</v>
      </c>
      <c r="JK102">
        <f t="shared" si="618"/>
        <v>0</v>
      </c>
      <c r="JL102">
        <f t="shared" si="618"/>
        <v>0</v>
      </c>
      <c r="JM102">
        <f t="shared" si="618"/>
        <v>0</v>
      </c>
      <c r="JN102">
        <f t="shared" si="618"/>
        <v>0</v>
      </c>
      <c r="JO102">
        <f t="shared" si="618"/>
        <v>0</v>
      </c>
      <c r="JP102">
        <f t="shared" si="618"/>
        <v>0</v>
      </c>
      <c r="JQ102">
        <f t="shared" si="618"/>
        <v>0</v>
      </c>
      <c r="JR102">
        <f t="shared" si="618"/>
        <v>0</v>
      </c>
      <c r="JS102">
        <f t="shared" si="618"/>
        <v>0</v>
      </c>
      <c r="JT102">
        <f t="shared" si="618"/>
        <v>0</v>
      </c>
      <c r="JU102">
        <f t="shared" si="618"/>
        <v>0</v>
      </c>
      <c r="JV102">
        <f t="shared" si="618"/>
        <v>0</v>
      </c>
      <c r="JW102">
        <f t="shared" si="618"/>
        <v>0</v>
      </c>
      <c r="JX102">
        <f t="shared" si="618"/>
        <v>0</v>
      </c>
      <c r="JY102">
        <f t="shared" ref="JY102:KG102" si="619">MAX((COS(RADIANS($B$17))*COS(RADIANS(JY101))*COS(RADIANS(JY100))+SIN(RADIANS($B$17))*SIN(RADIANS(JY101))),0)</f>
        <v>0</v>
      </c>
      <c r="JZ102">
        <f t="shared" si="619"/>
        <v>0</v>
      </c>
      <c r="KA102">
        <f t="shared" si="619"/>
        <v>0</v>
      </c>
      <c r="KB102">
        <f t="shared" si="619"/>
        <v>0</v>
      </c>
      <c r="KC102">
        <f t="shared" si="619"/>
        <v>0</v>
      </c>
      <c r="KD102">
        <f t="shared" si="619"/>
        <v>0</v>
      </c>
      <c r="KE102">
        <f t="shared" si="619"/>
        <v>0</v>
      </c>
      <c r="KF102">
        <f t="shared" si="619"/>
        <v>0</v>
      </c>
      <c r="KG102">
        <f t="shared" si="619"/>
        <v>0</v>
      </c>
      <c r="KL102" s="84">
        <f t="shared" si="20"/>
        <v>26764</v>
      </c>
      <c r="KM102">
        <v>1973</v>
      </c>
      <c r="KN102">
        <v>4</v>
      </c>
      <c r="KO102">
        <v>10</v>
      </c>
      <c r="KP102" s="84">
        <f t="shared" si="21"/>
        <v>100</v>
      </c>
      <c r="KQ102" s="74">
        <v>7.3</v>
      </c>
      <c r="KR102" s="74">
        <v>-1.4</v>
      </c>
      <c r="KS102" s="74">
        <f t="shared" si="22"/>
        <v>-1.2</v>
      </c>
      <c r="KT102" s="74">
        <f t="shared" si="23"/>
        <v>6.9</v>
      </c>
      <c r="KU102" s="74">
        <v>17.5</v>
      </c>
      <c r="KV102" s="74">
        <v>28.7</v>
      </c>
      <c r="KW102" s="72">
        <f t="shared" si="19"/>
        <v>0.83</v>
      </c>
      <c r="KX102" s="74">
        <v>3.4</v>
      </c>
      <c r="KZ102" s="74">
        <v>67.8</v>
      </c>
      <c r="LA102" s="74">
        <v>51.4</v>
      </c>
      <c r="LB102" s="74">
        <v>16.100000000000001</v>
      </c>
      <c r="LC102" s="74">
        <v>0.5</v>
      </c>
    </row>
    <row r="103" spans="3:315" x14ac:dyDescent="0.35">
      <c r="E103" s="2" t="s">
        <v>8</v>
      </c>
      <c r="F103" s="16" t="str">
        <f t="shared" ref="F103:Q103" si="620">IF(F102&gt;0,$B$22/(101325*F102),"-")</f>
        <v>-</v>
      </c>
      <c r="G103" s="16" t="str">
        <f t="shared" si="620"/>
        <v>-</v>
      </c>
      <c r="H103" s="16" t="str">
        <f t="shared" si="620"/>
        <v>-</v>
      </c>
      <c r="I103" s="16" t="str">
        <f t="shared" si="620"/>
        <v>-</v>
      </c>
      <c r="J103" s="16" t="str">
        <f t="shared" si="620"/>
        <v>-</v>
      </c>
      <c r="K103" s="16" t="str">
        <f t="shared" si="620"/>
        <v>-</v>
      </c>
      <c r="L103" s="16" t="str">
        <f t="shared" si="620"/>
        <v>-</v>
      </c>
      <c r="M103" s="16" t="str">
        <f t="shared" si="620"/>
        <v>-</v>
      </c>
      <c r="N103" s="16" t="str">
        <f t="shared" si="620"/>
        <v>-</v>
      </c>
      <c r="O103" s="16" t="str">
        <f t="shared" si="620"/>
        <v>-</v>
      </c>
      <c r="P103" s="16" t="str">
        <f t="shared" si="620"/>
        <v>-</v>
      </c>
      <c r="Q103" s="16" t="str">
        <f t="shared" si="620"/>
        <v>-</v>
      </c>
      <c r="R103" s="16" t="str">
        <f t="shared" ref="R103" si="621">IF(R102&gt;0,$B$22/(101325*R102),"-")</f>
        <v>-</v>
      </c>
      <c r="S103" s="16" t="str">
        <f t="shared" ref="S103" si="622">IF(S102&gt;0,$B$22/(101325*S102),"-")</f>
        <v>-</v>
      </c>
      <c r="T103" s="16" t="str">
        <f t="shared" ref="T103" si="623">IF(T102&gt;0,$B$22/(101325*T102),"-")</f>
        <v>-</v>
      </c>
      <c r="U103" s="16" t="str">
        <f t="shared" ref="U103" si="624">IF(U102&gt;0,$B$22/(101325*U102),"-")</f>
        <v>-</v>
      </c>
      <c r="V103" s="16" t="str">
        <f t="shared" ref="V103" si="625">IF(V102&gt;0,$B$22/(101325*V102),"-")</f>
        <v>-</v>
      </c>
      <c r="W103" s="16" t="str">
        <f t="shared" ref="W103" si="626">IF(W102&gt;0,$B$22/(101325*W102),"-")</f>
        <v>-</v>
      </c>
      <c r="X103" s="16" t="str">
        <f t="shared" ref="X103" si="627">IF(X102&gt;0,$B$22/(101325*X102),"-")</f>
        <v>-</v>
      </c>
      <c r="Y103" s="16" t="str">
        <f t="shared" ref="Y103" si="628">IF(Y102&gt;0,$B$22/(101325*Y102),"-")</f>
        <v>-</v>
      </c>
      <c r="Z103" s="16" t="str">
        <f t="shared" ref="Z103" si="629">IF(Z102&gt;0,$B$22/(101325*Z102),"-")</f>
        <v>-</v>
      </c>
      <c r="AA103" s="16" t="str">
        <f t="shared" ref="AA103" si="630">IF(AA102&gt;0,$B$22/(101325*AA102),"-")</f>
        <v>-</v>
      </c>
      <c r="AB103" s="16" t="str">
        <f t="shared" ref="AB103" si="631">IF(AB102&gt;0,$B$22/(101325*AB102),"-")</f>
        <v>-</v>
      </c>
      <c r="AC103" s="16" t="str">
        <f t="shared" ref="AC103:CN103" si="632">IF(AC102&gt;0,$B$22/(101325*AC102),"-")</f>
        <v>-</v>
      </c>
      <c r="AD103" s="16" t="str">
        <f t="shared" si="632"/>
        <v>-</v>
      </c>
      <c r="AE103" s="16" t="str">
        <f t="shared" si="632"/>
        <v>-</v>
      </c>
      <c r="AF103" s="16" t="str">
        <f t="shared" si="632"/>
        <v>-</v>
      </c>
      <c r="AG103" s="16" t="str">
        <f t="shared" si="632"/>
        <v>-</v>
      </c>
      <c r="AH103" s="16" t="str">
        <f t="shared" si="632"/>
        <v>-</v>
      </c>
      <c r="AI103" s="16" t="str">
        <f t="shared" si="632"/>
        <v>-</v>
      </c>
      <c r="AJ103" s="16" t="str">
        <f t="shared" si="632"/>
        <v>-</v>
      </c>
      <c r="AK103" s="16" t="str">
        <f t="shared" si="632"/>
        <v>-</v>
      </c>
      <c r="AL103" s="16" t="str">
        <f t="shared" si="632"/>
        <v>-</v>
      </c>
      <c r="AM103" s="16" t="str">
        <f t="shared" si="632"/>
        <v>-</v>
      </c>
      <c r="AN103" s="16" t="str">
        <f t="shared" si="632"/>
        <v>-</v>
      </c>
      <c r="AO103" s="16" t="str">
        <f t="shared" si="632"/>
        <v>-</v>
      </c>
      <c r="AP103" s="16" t="str">
        <f t="shared" si="632"/>
        <v>-</v>
      </c>
      <c r="AQ103" s="16" t="str">
        <f t="shared" si="632"/>
        <v>-</v>
      </c>
      <c r="AR103" s="16" t="str">
        <f t="shared" si="632"/>
        <v>-</v>
      </c>
      <c r="AS103" s="16" t="str">
        <f t="shared" si="632"/>
        <v>-</v>
      </c>
      <c r="AT103" s="16" t="str">
        <f t="shared" si="632"/>
        <v>-</v>
      </c>
      <c r="AU103" s="16" t="str">
        <f t="shared" si="632"/>
        <v>-</v>
      </c>
      <c r="AV103" s="16" t="str">
        <f t="shared" si="632"/>
        <v>-</v>
      </c>
      <c r="AW103" s="16" t="str">
        <f t="shared" si="632"/>
        <v>-</v>
      </c>
      <c r="AX103" s="16" t="str">
        <f t="shared" si="632"/>
        <v>-</v>
      </c>
      <c r="AY103" s="16" t="str">
        <f t="shared" si="632"/>
        <v>-</v>
      </c>
      <c r="AZ103" s="16" t="str">
        <f t="shared" si="632"/>
        <v>-</v>
      </c>
      <c r="BA103" s="16" t="str">
        <f t="shared" si="632"/>
        <v>-</v>
      </c>
      <c r="BB103" s="16" t="str">
        <f t="shared" si="632"/>
        <v>-</v>
      </c>
      <c r="BC103" s="16" t="str">
        <f t="shared" si="632"/>
        <v>-</v>
      </c>
      <c r="BD103" s="16" t="str">
        <f t="shared" si="632"/>
        <v>-</v>
      </c>
      <c r="BE103" s="16" t="str">
        <f t="shared" si="632"/>
        <v>-</v>
      </c>
      <c r="BF103" s="16" t="str">
        <f t="shared" si="632"/>
        <v>-</v>
      </c>
      <c r="BG103" s="16" t="str">
        <f t="shared" si="632"/>
        <v>-</v>
      </c>
      <c r="BH103" s="16" t="str">
        <f t="shared" si="632"/>
        <v>-</v>
      </c>
      <c r="BI103" s="16" t="str">
        <f t="shared" si="632"/>
        <v>-</v>
      </c>
      <c r="BJ103" s="16" t="str">
        <f t="shared" si="632"/>
        <v>-</v>
      </c>
      <c r="BK103" s="16" t="str">
        <f t="shared" si="632"/>
        <v>-</v>
      </c>
      <c r="BL103" s="16" t="str">
        <f t="shared" si="632"/>
        <v>-</v>
      </c>
      <c r="BM103" s="16" t="str">
        <f t="shared" si="632"/>
        <v>-</v>
      </c>
      <c r="BN103" s="16" t="str">
        <f t="shared" si="632"/>
        <v>-</v>
      </c>
      <c r="BO103" s="16" t="str">
        <f t="shared" si="632"/>
        <v>-</v>
      </c>
      <c r="BP103" s="16" t="str">
        <f t="shared" si="632"/>
        <v>-</v>
      </c>
      <c r="BQ103" s="16" t="str">
        <f t="shared" si="632"/>
        <v>-</v>
      </c>
      <c r="BR103" s="16" t="str">
        <f t="shared" si="632"/>
        <v>-</v>
      </c>
      <c r="BS103" s="16" t="str">
        <f t="shared" si="632"/>
        <v>-</v>
      </c>
      <c r="BT103" s="16" t="str">
        <f t="shared" si="632"/>
        <v>-</v>
      </c>
      <c r="BU103" s="16" t="str">
        <f t="shared" si="632"/>
        <v>-</v>
      </c>
      <c r="BV103" s="16" t="str">
        <f t="shared" si="632"/>
        <v>-</v>
      </c>
      <c r="BW103" s="16" t="str">
        <f t="shared" si="632"/>
        <v>-</v>
      </c>
      <c r="BX103" s="16" t="str">
        <f t="shared" si="632"/>
        <v>-</v>
      </c>
      <c r="BY103" s="16" t="str">
        <f t="shared" si="632"/>
        <v>-</v>
      </c>
      <c r="BZ103" s="16" t="str">
        <f t="shared" si="632"/>
        <v>-</v>
      </c>
      <c r="CA103" s="16" t="str">
        <f t="shared" si="632"/>
        <v>-</v>
      </c>
      <c r="CB103" s="16" t="str">
        <f t="shared" si="632"/>
        <v>-</v>
      </c>
      <c r="CC103" s="16" t="str">
        <f t="shared" si="632"/>
        <v>-</v>
      </c>
      <c r="CD103" s="16" t="str">
        <f t="shared" si="632"/>
        <v>-</v>
      </c>
      <c r="CE103" s="16" t="str">
        <f t="shared" si="632"/>
        <v>-</v>
      </c>
      <c r="CF103" s="16" t="str">
        <f t="shared" si="632"/>
        <v>-</v>
      </c>
      <c r="CG103" s="16" t="str">
        <f t="shared" si="632"/>
        <v>-</v>
      </c>
      <c r="CH103" s="16" t="str">
        <f t="shared" si="632"/>
        <v>-</v>
      </c>
      <c r="CI103" s="16" t="str">
        <f t="shared" si="632"/>
        <v>-</v>
      </c>
      <c r="CJ103" s="16" t="str">
        <f t="shared" si="632"/>
        <v>-</v>
      </c>
      <c r="CK103" s="16" t="str">
        <f t="shared" si="632"/>
        <v>-</v>
      </c>
      <c r="CL103" s="16" t="str">
        <f t="shared" si="632"/>
        <v>-</v>
      </c>
      <c r="CM103" s="16" t="str">
        <f t="shared" si="632"/>
        <v>-</v>
      </c>
      <c r="CN103" s="16" t="str">
        <f t="shared" si="632"/>
        <v>-</v>
      </c>
      <c r="CO103" s="16" t="str">
        <f t="shared" ref="CO103:EZ103" si="633">IF(CO102&gt;0,$B$22/(101325*CO102),"-")</f>
        <v>-</v>
      </c>
      <c r="CP103" s="16" t="str">
        <f t="shared" si="633"/>
        <v>-</v>
      </c>
      <c r="CQ103" s="16" t="str">
        <f t="shared" si="633"/>
        <v>-</v>
      </c>
      <c r="CR103" s="16" t="str">
        <f t="shared" si="633"/>
        <v>-</v>
      </c>
      <c r="CS103" s="16" t="str">
        <f t="shared" si="633"/>
        <v>-</v>
      </c>
      <c r="CT103" s="16">
        <f t="shared" si="633"/>
        <v>129.252119142651</v>
      </c>
      <c r="CU103" s="16">
        <f t="shared" si="633"/>
        <v>48.925660050925003</v>
      </c>
      <c r="CV103" s="16">
        <f t="shared" si="633"/>
        <v>30.304797320545699</v>
      </c>
      <c r="CW103" s="16">
        <f t="shared" si="633"/>
        <v>22.022769329643101</v>
      </c>
      <c r="CX103" s="16">
        <f t="shared" si="633"/>
        <v>17.342537514751999</v>
      </c>
      <c r="CY103" s="16">
        <f t="shared" si="633"/>
        <v>14.335959848999501</v>
      </c>
      <c r="CZ103" s="16">
        <f t="shared" si="633"/>
        <v>12.242793122179799</v>
      </c>
      <c r="DA103" s="16">
        <f t="shared" si="633"/>
        <v>10.7027242697334</v>
      </c>
      <c r="DB103" s="16">
        <f t="shared" si="633"/>
        <v>9.5229561229169608</v>
      </c>
      <c r="DC103" s="16">
        <f t="shared" si="633"/>
        <v>8.5909943441892604</v>
      </c>
      <c r="DD103" s="16">
        <f t="shared" si="633"/>
        <v>7.8367824870106997</v>
      </c>
      <c r="DE103" s="16">
        <f t="shared" si="633"/>
        <v>7.2144159349422603</v>
      </c>
      <c r="DF103" s="16">
        <f t="shared" si="633"/>
        <v>6.69256085926546</v>
      </c>
      <c r="DG103" s="16">
        <f t="shared" si="633"/>
        <v>6.2490989284844201</v>
      </c>
      <c r="DH103" s="16">
        <f t="shared" si="633"/>
        <v>5.8679722543331003</v>
      </c>
      <c r="DI103" s="16">
        <f t="shared" si="633"/>
        <v>5.5372415307152698</v>
      </c>
      <c r="DJ103" s="16">
        <f t="shared" si="633"/>
        <v>5.2478458963554298</v>
      </c>
      <c r="DK103" s="16">
        <f t="shared" si="633"/>
        <v>4.9927854875933102</v>
      </c>
      <c r="DL103" s="16">
        <f t="shared" si="633"/>
        <v>4.7665676376207999</v>
      </c>
      <c r="DM103" s="16">
        <f t="shared" si="633"/>
        <v>4.5648225816734804</v>
      </c>
      <c r="DN103" s="16">
        <f t="shared" si="633"/>
        <v>4.3840310803862197</v>
      </c>
      <c r="DO103" s="16">
        <f t="shared" si="633"/>
        <v>4.2213276986267996</v>
      </c>
      <c r="DP103" s="16">
        <f t="shared" si="633"/>
        <v>4.0743563113677403</v>
      </c>
      <c r="DQ103" s="16">
        <f t="shared" si="633"/>
        <v>3.9411623487853902</v>
      </c>
      <c r="DR103" s="16">
        <f t="shared" si="633"/>
        <v>3.8201113287544</v>
      </c>
      <c r="DS103" s="16">
        <f t="shared" si="633"/>
        <v>3.70982649069532</v>
      </c>
      <c r="DT103" s="16">
        <f t="shared" si="633"/>
        <v>3.6091405057241501</v>
      </c>
      <c r="DU103" s="16">
        <f t="shared" si="633"/>
        <v>3.5170576944791998</v>
      </c>
      <c r="DV103" s="16">
        <f t="shared" si="633"/>
        <v>3.43272418218395</v>
      </c>
      <c r="DW103" s="16">
        <f t="shared" si="633"/>
        <v>3.3554041152360301</v>
      </c>
      <c r="DX103" s="16">
        <f t="shared" si="633"/>
        <v>3.2844605540510798</v>
      </c>
      <c r="DY103" s="16">
        <f t="shared" si="633"/>
        <v>3.2193400076748202</v>
      </c>
      <c r="DZ103" s="16">
        <f t="shared" si="633"/>
        <v>3.1595598296513501</v>
      </c>
      <c r="EA103" s="16">
        <f t="shared" si="633"/>
        <v>3.10469788060119</v>
      </c>
      <c r="EB103" s="16">
        <f t="shared" si="633"/>
        <v>3.0543840005826999</v>
      </c>
      <c r="EC103" s="16">
        <f t="shared" si="633"/>
        <v>3.0082929371664</v>
      </c>
      <c r="ED103" s="16">
        <f t="shared" si="633"/>
        <v>2.9661384527383299</v>
      </c>
      <c r="EE103" s="16">
        <f t="shared" si="633"/>
        <v>2.9276683935950101</v>
      </c>
      <c r="EF103" s="16">
        <f t="shared" si="633"/>
        <v>2.8926605487050101</v>
      </c>
      <c r="EG103" s="16">
        <f t="shared" si="633"/>
        <v>2.8609191610592402</v>
      </c>
      <c r="EH103" s="16">
        <f t="shared" si="633"/>
        <v>2.8322719818509299</v>
      </c>
      <c r="EI103" s="16">
        <f t="shared" si="633"/>
        <v>2.8065677791815999</v>
      </c>
      <c r="EJ103" s="16">
        <f t="shared" si="633"/>
        <v>2.7836742299594199</v>
      </c>
      <c r="EK103" s="16">
        <f t="shared" si="633"/>
        <v>2.7634761371835999</v>
      </c>
      <c r="EL103" s="16">
        <f t="shared" si="633"/>
        <v>2.7458739256723299</v>
      </c>
      <c r="EM103" s="16">
        <f t="shared" si="633"/>
        <v>2.7307823780854101</v>
      </c>
      <c r="EN103" s="16">
        <f t="shared" si="633"/>
        <v>2.71812958027702</v>
      </c>
      <c r="EO103" s="16">
        <f t="shared" si="633"/>
        <v>2.7078560509404102</v>
      </c>
      <c r="EP103" s="16">
        <f t="shared" si="633"/>
        <v>2.6999140354509898</v>
      </c>
      <c r="EQ103" s="16">
        <f t="shared" si="633"/>
        <v>2.69426694799846</v>
      </c>
      <c r="ER103" s="16">
        <f t="shared" si="633"/>
        <v>2.6908889496962698</v>
      </c>
      <c r="ES103" s="16">
        <f t="shared" si="633"/>
        <v>2.68976465351213</v>
      </c>
      <c r="ET103" s="16">
        <f t="shared" si="633"/>
        <v>2.6908889496962698</v>
      </c>
      <c r="EU103" s="16">
        <f t="shared" si="633"/>
        <v>2.69426694799846</v>
      </c>
      <c r="EV103" s="16">
        <f t="shared" si="633"/>
        <v>2.6999140354509898</v>
      </c>
      <c r="EW103" s="16">
        <f t="shared" si="633"/>
        <v>2.7078560509404102</v>
      </c>
      <c r="EX103" s="16">
        <f t="shared" si="633"/>
        <v>2.71812958027702</v>
      </c>
      <c r="EY103" s="16">
        <f t="shared" si="633"/>
        <v>2.7307823780854101</v>
      </c>
      <c r="EZ103" s="16">
        <f t="shared" si="633"/>
        <v>2.7458739256723299</v>
      </c>
      <c r="FA103" s="16">
        <f t="shared" ref="FA103:HL103" si="634">IF(FA102&gt;0,$B$22/(101325*FA102),"-")</f>
        <v>2.7634761371835999</v>
      </c>
      <c r="FB103" s="16">
        <f t="shared" si="634"/>
        <v>2.7836742299594199</v>
      </c>
      <c r="FC103" s="16">
        <f t="shared" si="634"/>
        <v>2.8065677791815999</v>
      </c>
      <c r="FD103" s="16">
        <f t="shared" si="634"/>
        <v>2.8322719818509299</v>
      </c>
      <c r="FE103" s="16">
        <f t="shared" si="634"/>
        <v>2.8609191610592402</v>
      </c>
      <c r="FF103" s="16">
        <f t="shared" si="634"/>
        <v>2.8926605487050101</v>
      </c>
      <c r="FG103" s="16">
        <f t="shared" si="634"/>
        <v>2.9276683935950101</v>
      </c>
      <c r="FH103" s="16">
        <f t="shared" si="634"/>
        <v>2.9661384527383299</v>
      </c>
      <c r="FI103" s="16">
        <f t="shared" si="634"/>
        <v>3.0082929371664</v>
      </c>
      <c r="FJ103" s="16">
        <f t="shared" si="634"/>
        <v>3.0543840005826999</v>
      </c>
      <c r="FK103" s="16">
        <f t="shared" si="634"/>
        <v>3.10469788060119</v>
      </c>
      <c r="FL103" s="16">
        <f t="shared" si="634"/>
        <v>3.1595598296513501</v>
      </c>
      <c r="FM103" s="16">
        <f t="shared" si="634"/>
        <v>3.2193400076748202</v>
      </c>
      <c r="FN103" s="16">
        <f t="shared" si="634"/>
        <v>3.2844605540510798</v>
      </c>
      <c r="FO103" s="16">
        <f t="shared" si="634"/>
        <v>3.3554041152360301</v>
      </c>
      <c r="FP103" s="16">
        <f t="shared" si="634"/>
        <v>3.43272418218395</v>
      </c>
      <c r="FQ103" s="16">
        <f t="shared" si="634"/>
        <v>3.5170576944791998</v>
      </c>
      <c r="FR103" s="16">
        <f t="shared" si="634"/>
        <v>3.6091405057241199</v>
      </c>
      <c r="FS103" s="16">
        <f t="shared" si="634"/>
        <v>3.70982649069536</v>
      </c>
      <c r="FT103" s="16">
        <f t="shared" si="634"/>
        <v>3.8201113287544</v>
      </c>
      <c r="FU103" s="16">
        <f t="shared" si="634"/>
        <v>3.94116234878534</v>
      </c>
      <c r="FV103" s="16">
        <f t="shared" si="634"/>
        <v>4.0743563113677901</v>
      </c>
      <c r="FW103" s="16">
        <f t="shared" si="634"/>
        <v>4.2213276986267996</v>
      </c>
      <c r="FX103" s="16">
        <f t="shared" si="634"/>
        <v>4.3840310803861602</v>
      </c>
      <c r="FY103" s="16">
        <f t="shared" si="634"/>
        <v>4.5648225816735604</v>
      </c>
      <c r="FZ103" s="16">
        <f t="shared" si="634"/>
        <v>4.7665676376207999</v>
      </c>
      <c r="GA103" s="16">
        <f t="shared" si="634"/>
        <v>4.9927854875932098</v>
      </c>
      <c r="GB103" s="16">
        <f t="shared" si="634"/>
        <v>5.2478458963555497</v>
      </c>
      <c r="GC103" s="16">
        <f t="shared" si="634"/>
        <v>5.5372415307152698</v>
      </c>
      <c r="GD103" s="16">
        <f t="shared" si="634"/>
        <v>5.86797225433296</v>
      </c>
      <c r="GE103" s="16">
        <f t="shared" si="634"/>
        <v>6.2490989284845799</v>
      </c>
      <c r="GF103" s="16">
        <f t="shared" si="634"/>
        <v>6.69256085926546</v>
      </c>
      <c r="GG103" s="16">
        <f t="shared" si="634"/>
        <v>7.2144159349420498</v>
      </c>
      <c r="GH103" s="16">
        <f t="shared" si="634"/>
        <v>7.8367824870109501</v>
      </c>
      <c r="GI103" s="16">
        <f t="shared" si="634"/>
        <v>8.5909943441892604</v>
      </c>
      <c r="GJ103" s="16">
        <f t="shared" si="634"/>
        <v>9.5229561229165895</v>
      </c>
      <c r="GK103" s="16">
        <f t="shared" si="634"/>
        <v>10.702724269734</v>
      </c>
      <c r="GL103" s="16">
        <f t="shared" si="634"/>
        <v>12.242793122179799</v>
      </c>
      <c r="GM103" s="16">
        <f t="shared" si="634"/>
        <v>14.335959848998501</v>
      </c>
      <c r="GN103" s="16">
        <f t="shared" si="634"/>
        <v>17.342537514753499</v>
      </c>
      <c r="GO103" s="16">
        <f t="shared" si="634"/>
        <v>22.022769329643101</v>
      </c>
      <c r="GP103" s="16">
        <f t="shared" si="634"/>
        <v>30.304797320540999</v>
      </c>
      <c r="GQ103" s="16">
        <f t="shared" si="634"/>
        <v>48.925660050937097</v>
      </c>
      <c r="GR103" s="16">
        <f t="shared" si="634"/>
        <v>129.252119142651</v>
      </c>
      <c r="GS103" s="16" t="str">
        <f t="shared" si="634"/>
        <v>-</v>
      </c>
      <c r="GT103" s="16" t="str">
        <f t="shared" si="634"/>
        <v>-</v>
      </c>
      <c r="GU103" s="16" t="str">
        <f t="shared" si="634"/>
        <v>-</v>
      </c>
      <c r="GV103" s="16" t="str">
        <f t="shared" si="634"/>
        <v>-</v>
      </c>
      <c r="GW103" s="16" t="str">
        <f t="shared" si="634"/>
        <v>-</v>
      </c>
      <c r="GX103" s="16" t="str">
        <f t="shared" si="634"/>
        <v>-</v>
      </c>
      <c r="GY103" s="16" t="str">
        <f t="shared" si="634"/>
        <v>-</v>
      </c>
      <c r="GZ103" s="16" t="str">
        <f t="shared" si="634"/>
        <v>-</v>
      </c>
      <c r="HA103" s="16" t="str">
        <f t="shared" si="634"/>
        <v>-</v>
      </c>
      <c r="HB103" s="16" t="str">
        <f t="shared" si="634"/>
        <v>-</v>
      </c>
      <c r="HC103" s="16" t="str">
        <f t="shared" si="634"/>
        <v>-</v>
      </c>
      <c r="HD103" s="16" t="str">
        <f t="shared" si="634"/>
        <v>-</v>
      </c>
      <c r="HE103" s="16" t="str">
        <f t="shared" si="634"/>
        <v>-</v>
      </c>
      <c r="HF103" s="16" t="str">
        <f t="shared" si="634"/>
        <v>-</v>
      </c>
      <c r="HG103" s="16" t="str">
        <f t="shared" si="634"/>
        <v>-</v>
      </c>
      <c r="HH103" s="16" t="str">
        <f t="shared" si="634"/>
        <v>-</v>
      </c>
      <c r="HI103" s="16" t="str">
        <f t="shared" si="634"/>
        <v>-</v>
      </c>
      <c r="HJ103" s="16" t="str">
        <f t="shared" si="634"/>
        <v>-</v>
      </c>
      <c r="HK103" s="16" t="str">
        <f t="shared" si="634"/>
        <v>-</v>
      </c>
      <c r="HL103" s="16" t="str">
        <f t="shared" si="634"/>
        <v>-</v>
      </c>
      <c r="HM103" s="16" t="str">
        <f t="shared" ref="HM103:JX103" si="635">IF(HM102&gt;0,$B$22/(101325*HM102),"-")</f>
        <v>-</v>
      </c>
      <c r="HN103" s="16" t="str">
        <f t="shared" si="635"/>
        <v>-</v>
      </c>
      <c r="HO103" s="16" t="str">
        <f t="shared" si="635"/>
        <v>-</v>
      </c>
      <c r="HP103" s="16" t="str">
        <f t="shared" si="635"/>
        <v>-</v>
      </c>
      <c r="HQ103" s="16" t="str">
        <f t="shared" si="635"/>
        <v>-</v>
      </c>
      <c r="HR103" s="16" t="str">
        <f t="shared" si="635"/>
        <v>-</v>
      </c>
      <c r="HS103" s="16" t="str">
        <f t="shared" si="635"/>
        <v>-</v>
      </c>
      <c r="HT103" s="16" t="str">
        <f t="shared" si="635"/>
        <v>-</v>
      </c>
      <c r="HU103" s="16" t="str">
        <f t="shared" si="635"/>
        <v>-</v>
      </c>
      <c r="HV103" s="16" t="str">
        <f t="shared" si="635"/>
        <v>-</v>
      </c>
      <c r="HW103" s="16" t="str">
        <f t="shared" si="635"/>
        <v>-</v>
      </c>
      <c r="HX103" s="16" t="str">
        <f t="shared" si="635"/>
        <v>-</v>
      </c>
      <c r="HY103" s="16" t="str">
        <f t="shared" si="635"/>
        <v>-</v>
      </c>
      <c r="HZ103" s="16" t="str">
        <f t="shared" si="635"/>
        <v>-</v>
      </c>
      <c r="IA103" s="16" t="str">
        <f t="shared" si="635"/>
        <v>-</v>
      </c>
      <c r="IB103" s="16" t="str">
        <f t="shared" si="635"/>
        <v>-</v>
      </c>
      <c r="IC103" s="16" t="str">
        <f t="shared" si="635"/>
        <v>-</v>
      </c>
      <c r="ID103" s="16" t="str">
        <f t="shared" si="635"/>
        <v>-</v>
      </c>
      <c r="IE103" s="16" t="str">
        <f t="shared" si="635"/>
        <v>-</v>
      </c>
      <c r="IF103" s="16" t="str">
        <f t="shared" si="635"/>
        <v>-</v>
      </c>
      <c r="IG103" s="16" t="str">
        <f t="shared" si="635"/>
        <v>-</v>
      </c>
      <c r="IH103" s="16" t="str">
        <f t="shared" si="635"/>
        <v>-</v>
      </c>
      <c r="II103" s="16" t="str">
        <f t="shared" si="635"/>
        <v>-</v>
      </c>
      <c r="IJ103" s="16" t="str">
        <f t="shared" si="635"/>
        <v>-</v>
      </c>
      <c r="IK103" s="16" t="str">
        <f t="shared" si="635"/>
        <v>-</v>
      </c>
      <c r="IL103" s="16" t="str">
        <f t="shared" si="635"/>
        <v>-</v>
      </c>
      <c r="IM103" s="16" t="str">
        <f t="shared" si="635"/>
        <v>-</v>
      </c>
      <c r="IN103" s="16" t="str">
        <f t="shared" si="635"/>
        <v>-</v>
      </c>
      <c r="IO103" s="16" t="str">
        <f t="shared" si="635"/>
        <v>-</v>
      </c>
      <c r="IP103" s="16" t="str">
        <f t="shared" si="635"/>
        <v>-</v>
      </c>
      <c r="IQ103" s="16" t="str">
        <f t="shared" si="635"/>
        <v>-</v>
      </c>
      <c r="IR103" s="16" t="str">
        <f t="shared" si="635"/>
        <v>-</v>
      </c>
      <c r="IS103" s="16" t="str">
        <f t="shared" si="635"/>
        <v>-</v>
      </c>
      <c r="IT103" s="16" t="str">
        <f t="shared" si="635"/>
        <v>-</v>
      </c>
      <c r="IU103" s="16" t="str">
        <f t="shared" si="635"/>
        <v>-</v>
      </c>
      <c r="IV103" s="16" t="str">
        <f t="shared" si="635"/>
        <v>-</v>
      </c>
      <c r="IW103" s="16" t="str">
        <f t="shared" si="635"/>
        <v>-</v>
      </c>
      <c r="IX103" s="16" t="str">
        <f t="shared" si="635"/>
        <v>-</v>
      </c>
      <c r="IY103" s="16" t="str">
        <f t="shared" si="635"/>
        <v>-</v>
      </c>
      <c r="IZ103" s="16" t="str">
        <f t="shared" si="635"/>
        <v>-</v>
      </c>
      <c r="JA103" s="16" t="str">
        <f t="shared" si="635"/>
        <v>-</v>
      </c>
      <c r="JB103" s="16" t="str">
        <f t="shared" si="635"/>
        <v>-</v>
      </c>
      <c r="JC103" s="16" t="str">
        <f t="shared" si="635"/>
        <v>-</v>
      </c>
      <c r="JD103" s="16" t="str">
        <f t="shared" si="635"/>
        <v>-</v>
      </c>
      <c r="JE103" s="16" t="str">
        <f t="shared" si="635"/>
        <v>-</v>
      </c>
      <c r="JF103" s="16" t="str">
        <f t="shared" si="635"/>
        <v>-</v>
      </c>
      <c r="JG103" s="16" t="str">
        <f t="shared" si="635"/>
        <v>-</v>
      </c>
      <c r="JH103" s="16" t="str">
        <f t="shared" si="635"/>
        <v>-</v>
      </c>
      <c r="JI103" s="16" t="str">
        <f t="shared" si="635"/>
        <v>-</v>
      </c>
      <c r="JJ103" s="16" t="str">
        <f t="shared" si="635"/>
        <v>-</v>
      </c>
      <c r="JK103" s="16" t="str">
        <f t="shared" si="635"/>
        <v>-</v>
      </c>
      <c r="JL103" s="16" t="str">
        <f t="shared" si="635"/>
        <v>-</v>
      </c>
      <c r="JM103" s="16" t="str">
        <f t="shared" si="635"/>
        <v>-</v>
      </c>
      <c r="JN103" s="16" t="str">
        <f t="shared" si="635"/>
        <v>-</v>
      </c>
      <c r="JO103" s="16" t="str">
        <f t="shared" si="635"/>
        <v>-</v>
      </c>
      <c r="JP103" s="16" t="str">
        <f t="shared" si="635"/>
        <v>-</v>
      </c>
      <c r="JQ103" s="16" t="str">
        <f t="shared" si="635"/>
        <v>-</v>
      </c>
      <c r="JR103" s="16" t="str">
        <f t="shared" si="635"/>
        <v>-</v>
      </c>
      <c r="JS103" s="16" t="str">
        <f t="shared" si="635"/>
        <v>-</v>
      </c>
      <c r="JT103" s="16" t="str">
        <f t="shared" si="635"/>
        <v>-</v>
      </c>
      <c r="JU103" s="16" t="str">
        <f t="shared" si="635"/>
        <v>-</v>
      </c>
      <c r="JV103" s="16" t="str">
        <f t="shared" si="635"/>
        <v>-</v>
      </c>
      <c r="JW103" s="16" t="str">
        <f t="shared" si="635"/>
        <v>-</v>
      </c>
      <c r="JX103" s="16" t="str">
        <f t="shared" si="635"/>
        <v>-</v>
      </c>
      <c r="JY103" s="16" t="str">
        <f t="shared" ref="JY103:KG103" si="636">IF(JY102&gt;0,$B$22/(101325*JY102),"-")</f>
        <v>-</v>
      </c>
      <c r="JZ103" s="16" t="str">
        <f t="shared" si="636"/>
        <v>-</v>
      </c>
      <c r="KA103" s="16" t="str">
        <f t="shared" si="636"/>
        <v>-</v>
      </c>
      <c r="KB103" s="16" t="str">
        <f t="shared" si="636"/>
        <v>-</v>
      </c>
      <c r="KC103" s="16" t="str">
        <f t="shared" si="636"/>
        <v>-</v>
      </c>
      <c r="KD103" s="16" t="str">
        <f t="shared" si="636"/>
        <v>-</v>
      </c>
      <c r="KE103" s="16" t="str">
        <f t="shared" si="636"/>
        <v>-</v>
      </c>
      <c r="KF103" s="16" t="str">
        <f t="shared" si="636"/>
        <v>-</v>
      </c>
      <c r="KG103" s="16" t="str">
        <f t="shared" si="636"/>
        <v>-</v>
      </c>
      <c r="KL103" s="84">
        <f t="shared" si="20"/>
        <v>26765</v>
      </c>
      <c r="KM103">
        <v>1973</v>
      </c>
      <c r="KN103">
        <v>4</v>
      </c>
      <c r="KO103">
        <v>11</v>
      </c>
      <c r="KP103" s="84">
        <f t="shared" si="21"/>
        <v>101</v>
      </c>
      <c r="KQ103" s="74">
        <v>8.6999999999999993</v>
      </c>
      <c r="KR103" s="74">
        <v>-1.2</v>
      </c>
      <c r="KS103" s="74">
        <f t="shared" si="22"/>
        <v>-1.1000000000000001</v>
      </c>
      <c r="KT103" s="74">
        <f t="shared" si="23"/>
        <v>7.3</v>
      </c>
      <c r="KU103" s="74">
        <v>18.8</v>
      </c>
      <c r="KV103" s="74">
        <v>26.8</v>
      </c>
      <c r="KW103" s="72">
        <f t="shared" si="19"/>
        <v>0.76</v>
      </c>
      <c r="KX103" s="74">
        <v>0.9</v>
      </c>
      <c r="KZ103" s="74">
        <v>70.8</v>
      </c>
      <c r="LA103" s="74">
        <v>46.7</v>
      </c>
      <c r="LB103" s="74">
        <v>15.6</v>
      </c>
      <c r="LC103" s="74">
        <v>0.6</v>
      </c>
    </row>
    <row r="104" spans="3:315" x14ac:dyDescent="0.35">
      <c r="E104" s="2" t="s">
        <v>11</v>
      </c>
      <c r="F104">
        <f t="shared" ref="F104:Q104" si="637">IF(F102&gt;0, $B$19*($B$20^F103)*F102, 0)</f>
        <v>0</v>
      </c>
      <c r="G104">
        <f t="shared" si="637"/>
        <v>0</v>
      </c>
      <c r="H104">
        <f t="shared" si="637"/>
        <v>0</v>
      </c>
      <c r="I104">
        <f t="shared" si="637"/>
        <v>0</v>
      </c>
      <c r="J104">
        <f t="shared" si="637"/>
        <v>0</v>
      </c>
      <c r="K104">
        <f t="shared" si="637"/>
        <v>0</v>
      </c>
      <c r="L104">
        <f t="shared" si="637"/>
        <v>0</v>
      </c>
      <c r="M104">
        <f t="shared" si="637"/>
        <v>0</v>
      </c>
      <c r="N104">
        <f t="shared" si="637"/>
        <v>0</v>
      </c>
      <c r="O104">
        <f t="shared" si="637"/>
        <v>0</v>
      </c>
      <c r="P104">
        <f t="shared" si="637"/>
        <v>0</v>
      </c>
      <c r="Q104">
        <f t="shared" si="637"/>
        <v>0</v>
      </c>
      <c r="R104">
        <f t="shared" ref="R104" si="638">IF(R102&gt;0, $B$19*($B$20^R103)*R102, 0)</f>
        <v>0</v>
      </c>
      <c r="S104">
        <f t="shared" ref="S104" si="639">IF(S102&gt;0, $B$19*($B$20^S103)*S102, 0)</f>
        <v>0</v>
      </c>
      <c r="T104">
        <f t="shared" ref="T104" si="640">IF(T102&gt;0, $B$19*($B$20^T103)*T102, 0)</f>
        <v>0</v>
      </c>
      <c r="U104">
        <f t="shared" ref="U104" si="641">IF(U102&gt;0, $B$19*($B$20^U103)*U102, 0)</f>
        <v>0</v>
      </c>
      <c r="V104">
        <f t="shared" ref="V104" si="642">IF(V102&gt;0, $B$19*($B$20^V103)*V102, 0)</f>
        <v>0</v>
      </c>
      <c r="W104">
        <f t="shared" ref="W104" si="643">IF(W102&gt;0, $B$19*($B$20^W103)*W102, 0)</f>
        <v>0</v>
      </c>
      <c r="X104">
        <f t="shared" ref="X104" si="644">IF(X102&gt;0, $B$19*($B$20^X103)*X102, 0)</f>
        <v>0</v>
      </c>
      <c r="Y104">
        <f t="shared" ref="Y104" si="645">IF(Y102&gt;0, $B$19*($B$20^Y103)*Y102, 0)</f>
        <v>0</v>
      </c>
      <c r="Z104">
        <f t="shared" ref="Z104" si="646">IF(Z102&gt;0, $B$19*($B$20^Z103)*Z102, 0)</f>
        <v>0</v>
      </c>
      <c r="AA104">
        <f t="shared" ref="AA104" si="647">IF(AA102&gt;0, $B$19*($B$20^AA103)*AA102, 0)</f>
        <v>0</v>
      </c>
      <c r="AB104">
        <f t="shared" ref="AB104" si="648">IF(AB102&gt;0, $B$19*($B$20^AB103)*AB102, 0)</f>
        <v>0</v>
      </c>
      <c r="AC104">
        <f t="shared" ref="AC104:CN104" si="649">IF(AC102&gt;0, $B$19*($B$20^AC103)*AC102, 0)</f>
        <v>0</v>
      </c>
      <c r="AD104">
        <f t="shared" si="649"/>
        <v>0</v>
      </c>
      <c r="AE104">
        <f t="shared" si="649"/>
        <v>0</v>
      </c>
      <c r="AF104">
        <f t="shared" si="649"/>
        <v>0</v>
      </c>
      <c r="AG104">
        <f t="shared" si="649"/>
        <v>0</v>
      </c>
      <c r="AH104">
        <f t="shared" si="649"/>
        <v>0</v>
      </c>
      <c r="AI104">
        <f t="shared" si="649"/>
        <v>0</v>
      </c>
      <c r="AJ104">
        <f t="shared" si="649"/>
        <v>0</v>
      </c>
      <c r="AK104">
        <f t="shared" si="649"/>
        <v>0</v>
      </c>
      <c r="AL104">
        <f t="shared" si="649"/>
        <v>0</v>
      </c>
      <c r="AM104">
        <f t="shared" si="649"/>
        <v>0</v>
      </c>
      <c r="AN104">
        <f t="shared" si="649"/>
        <v>0</v>
      </c>
      <c r="AO104">
        <f t="shared" si="649"/>
        <v>0</v>
      </c>
      <c r="AP104">
        <f t="shared" si="649"/>
        <v>0</v>
      </c>
      <c r="AQ104">
        <f t="shared" si="649"/>
        <v>0</v>
      </c>
      <c r="AR104">
        <f t="shared" si="649"/>
        <v>0</v>
      </c>
      <c r="AS104">
        <f t="shared" si="649"/>
        <v>0</v>
      </c>
      <c r="AT104">
        <f t="shared" si="649"/>
        <v>0</v>
      </c>
      <c r="AU104">
        <f t="shared" si="649"/>
        <v>0</v>
      </c>
      <c r="AV104">
        <f t="shared" si="649"/>
        <v>0</v>
      </c>
      <c r="AW104">
        <f t="shared" si="649"/>
        <v>0</v>
      </c>
      <c r="AX104">
        <f t="shared" si="649"/>
        <v>0</v>
      </c>
      <c r="AY104">
        <f t="shared" si="649"/>
        <v>0</v>
      </c>
      <c r="AZ104">
        <f t="shared" si="649"/>
        <v>0</v>
      </c>
      <c r="BA104">
        <f t="shared" si="649"/>
        <v>0</v>
      </c>
      <c r="BB104">
        <f t="shared" si="649"/>
        <v>0</v>
      </c>
      <c r="BC104">
        <f t="shared" si="649"/>
        <v>0</v>
      </c>
      <c r="BD104">
        <f t="shared" si="649"/>
        <v>0</v>
      </c>
      <c r="BE104">
        <f t="shared" si="649"/>
        <v>0</v>
      </c>
      <c r="BF104">
        <f t="shared" si="649"/>
        <v>0</v>
      </c>
      <c r="BG104">
        <f t="shared" si="649"/>
        <v>0</v>
      </c>
      <c r="BH104">
        <f t="shared" si="649"/>
        <v>0</v>
      </c>
      <c r="BI104">
        <f t="shared" si="649"/>
        <v>0</v>
      </c>
      <c r="BJ104">
        <f t="shared" si="649"/>
        <v>0</v>
      </c>
      <c r="BK104">
        <f t="shared" si="649"/>
        <v>0</v>
      </c>
      <c r="BL104">
        <f t="shared" si="649"/>
        <v>0</v>
      </c>
      <c r="BM104">
        <f t="shared" si="649"/>
        <v>0</v>
      </c>
      <c r="BN104">
        <f t="shared" si="649"/>
        <v>0</v>
      </c>
      <c r="BO104">
        <f t="shared" si="649"/>
        <v>0</v>
      </c>
      <c r="BP104">
        <f t="shared" si="649"/>
        <v>0</v>
      </c>
      <c r="BQ104">
        <f t="shared" si="649"/>
        <v>0</v>
      </c>
      <c r="BR104">
        <f t="shared" si="649"/>
        <v>0</v>
      </c>
      <c r="BS104">
        <f t="shared" si="649"/>
        <v>0</v>
      </c>
      <c r="BT104">
        <f t="shared" si="649"/>
        <v>0</v>
      </c>
      <c r="BU104">
        <f t="shared" si="649"/>
        <v>0</v>
      </c>
      <c r="BV104">
        <f t="shared" si="649"/>
        <v>0</v>
      </c>
      <c r="BW104">
        <f t="shared" si="649"/>
        <v>0</v>
      </c>
      <c r="BX104">
        <f t="shared" si="649"/>
        <v>0</v>
      </c>
      <c r="BY104">
        <f t="shared" si="649"/>
        <v>0</v>
      </c>
      <c r="BZ104">
        <f t="shared" si="649"/>
        <v>0</v>
      </c>
      <c r="CA104">
        <f t="shared" si="649"/>
        <v>0</v>
      </c>
      <c r="CB104">
        <f t="shared" si="649"/>
        <v>0</v>
      </c>
      <c r="CC104">
        <f t="shared" si="649"/>
        <v>0</v>
      </c>
      <c r="CD104">
        <f t="shared" si="649"/>
        <v>0</v>
      </c>
      <c r="CE104">
        <f t="shared" si="649"/>
        <v>0</v>
      </c>
      <c r="CF104">
        <f t="shared" si="649"/>
        <v>0</v>
      </c>
      <c r="CG104">
        <f t="shared" si="649"/>
        <v>0</v>
      </c>
      <c r="CH104">
        <f t="shared" si="649"/>
        <v>0</v>
      </c>
      <c r="CI104">
        <f t="shared" si="649"/>
        <v>0</v>
      </c>
      <c r="CJ104">
        <f t="shared" si="649"/>
        <v>0</v>
      </c>
      <c r="CK104">
        <f t="shared" si="649"/>
        <v>0</v>
      </c>
      <c r="CL104">
        <f t="shared" si="649"/>
        <v>0</v>
      </c>
      <c r="CM104">
        <f t="shared" si="649"/>
        <v>0</v>
      </c>
      <c r="CN104">
        <f t="shared" si="649"/>
        <v>0</v>
      </c>
      <c r="CO104">
        <f t="shared" ref="CO104:EZ104" si="650">IF(CO102&gt;0, $B$19*($B$20^CO103)*CO102, 0)</f>
        <v>0</v>
      </c>
      <c r="CP104">
        <f t="shared" si="650"/>
        <v>0</v>
      </c>
      <c r="CQ104">
        <f t="shared" si="650"/>
        <v>0</v>
      </c>
      <c r="CR104">
        <f t="shared" si="650"/>
        <v>0</v>
      </c>
      <c r="CS104">
        <f t="shared" si="650"/>
        <v>0</v>
      </c>
      <c r="CT104">
        <f t="shared" si="650"/>
        <v>7.5918115049974598E-16</v>
      </c>
      <c r="CU104">
        <f t="shared" si="650"/>
        <v>2.1783753329700102E-5</v>
      </c>
      <c r="CV104">
        <f t="shared" si="650"/>
        <v>7.45804645674439E-3</v>
      </c>
      <c r="CW104">
        <f t="shared" si="650"/>
        <v>0.11117589948725499</v>
      </c>
      <c r="CX104">
        <f t="shared" si="650"/>
        <v>0.54264048118850405</v>
      </c>
      <c r="CY104">
        <f t="shared" si="650"/>
        <v>1.5589639440701799</v>
      </c>
      <c r="CZ104">
        <f t="shared" si="650"/>
        <v>3.3334960308010202</v>
      </c>
      <c r="DA104">
        <f t="shared" si="650"/>
        <v>5.9388228786768096</v>
      </c>
      <c r="DB104">
        <f t="shared" si="650"/>
        <v>9.3717710073541394</v>
      </c>
      <c r="DC104">
        <f t="shared" si="650"/>
        <v>13.5827637143268</v>
      </c>
      <c r="DD104">
        <f t="shared" si="650"/>
        <v>18.4979696496078</v>
      </c>
      <c r="DE104">
        <f t="shared" si="650"/>
        <v>24.033574554775299</v>
      </c>
      <c r="DF104">
        <f t="shared" si="650"/>
        <v>30.104202791849598</v>
      </c>
      <c r="DG104">
        <f t="shared" si="650"/>
        <v>36.627530058811601</v>
      </c>
      <c r="DH104">
        <f t="shared" si="650"/>
        <v>43.526572187546897</v>
      </c>
      <c r="DI104">
        <f t="shared" si="650"/>
        <v>50.730615295531997</v>
      </c>
      <c r="DJ104">
        <f t="shared" si="650"/>
        <v>58.175382685805701</v>
      </c>
      <c r="DK104">
        <f t="shared" si="650"/>
        <v>65.802794913979795</v>
      </c>
      <c r="DL104">
        <f t="shared" si="650"/>
        <v>73.560531723320196</v>
      </c>
      <c r="DM104">
        <f t="shared" si="650"/>
        <v>81.401515324931395</v>
      </c>
      <c r="DN104">
        <f t="shared" si="650"/>
        <v>89.283381366705598</v>
      </c>
      <c r="DO104">
        <f t="shared" si="650"/>
        <v>97.167972655264805</v>
      </c>
      <c r="DP104">
        <f t="shared" si="650"/>
        <v>105.02087251859599</v>
      </c>
      <c r="DQ104">
        <f t="shared" si="650"/>
        <v>112.810984328111</v>
      </c>
      <c r="DR104">
        <f t="shared" si="650"/>
        <v>120.510157956345</v>
      </c>
      <c r="DS104">
        <f t="shared" si="650"/>
        <v>128.092860925721</v>
      </c>
      <c r="DT104">
        <f t="shared" si="650"/>
        <v>135.535890566105</v>
      </c>
      <c r="DU104">
        <f t="shared" si="650"/>
        <v>142.818122965274</v>
      </c>
      <c r="DV104">
        <f t="shared" si="650"/>
        <v>149.92029446305099</v>
      </c>
      <c r="DW104">
        <f t="shared" si="650"/>
        <v>156.824811668633</v>
      </c>
      <c r="DX104">
        <f t="shared" si="650"/>
        <v>163.515586332326</v>
      </c>
      <c r="DY104">
        <f t="shared" si="650"/>
        <v>169.97789179832199</v>
      </c>
      <c r="DZ104">
        <f t="shared" si="650"/>
        <v>176.19823815967101</v>
      </c>
      <c r="EA104">
        <f t="shared" si="650"/>
        <v>182.16426360830999</v>
      </c>
      <c r="EB104">
        <f t="shared" si="650"/>
        <v>187.86463981058</v>
      </c>
      <c r="EC104">
        <f t="shared" si="650"/>
        <v>193.28898943872301</v>
      </c>
      <c r="ED104">
        <f t="shared" si="650"/>
        <v>198.42781425236001</v>
      </c>
      <c r="EE104">
        <f t="shared" si="650"/>
        <v>203.27243235281699</v>
      </c>
      <c r="EF104">
        <f t="shared" si="650"/>
        <v>207.81492343068601</v>
      </c>
      <c r="EG104">
        <f t="shared" si="650"/>
        <v>212.04808099743801</v>
      </c>
      <c r="EH104">
        <f t="shared" si="650"/>
        <v>215.965370738187</v>
      </c>
      <c r="EI104">
        <f t="shared" si="650"/>
        <v>219.56089424825399</v>
      </c>
      <c r="EJ104">
        <f t="shared" si="650"/>
        <v>222.829357524388</v>
      </c>
      <c r="EK104">
        <f t="shared" si="650"/>
        <v>225.76604367461999</v>
      </c>
      <c r="EL104">
        <f t="shared" si="650"/>
        <v>228.36678939094199</v>
      </c>
      <c r="EM104">
        <f t="shared" si="650"/>
        <v>230.62796479902599</v>
      </c>
      <c r="EN104">
        <f t="shared" si="650"/>
        <v>232.54645635989101</v>
      </c>
      <c r="EO104">
        <f t="shared" si="650"/>
        <v>234.119652551825</v>
      </c>
      <c r="EP104">
        <f t="shared" si="650"/>
        <v>235.34543210821701</v>
      </c>
      <c r="EQ104">
        <f t="shared" si="650"/>
        <v>236.22215462915901</v>
      </c>
      <c r="ER104">
        <f t="shared" si="650"/>
        <v>236.748653422915</v>
      </c>
      <c r="ES104">
        <f t="shared" si="650"/>
        <v>236.92423046844499</v>
      </c>
      <c r="ET104">
        <f t="shared" si="650"/>
        <v>236.748653422915</v>
      </c>
      <c r="EU104">
        <f t="shared" si="650"/>
        <v>236.22215462915901</v>
      </c>
      <c r="EV104">
        <f t="shared" si="650"/>
        <v>235.34543210821701</v>
      </c>
      <c r="EW104">
        <f t="shared" si="650"/>
        <v>234.119652551825</v>
      </c>
      <c r="EX104">
        <f t="shared" si="650"/>
        <v>232.54645635989101</v>
      </c>
      <c r="EY104">
        <f t="shared" si="650"/>
        <v>230.62796479902599</v>
      </c>
      <c r="EZ104">
        <f t="shared" si="650"/>
        <v>228.36678939094199</v>
      </c>
      <c r="FA104">
        <f t="shared" ref="FA104:HL104" si="651">IF(FA102&gt;0, $B$19*($B$20^FA103)*FA102, 0)</f>
        <v>225.76604367461999</v>
      </c>
      <c r="FB104">
        <f t="shared" si="651"/>
        <v>222.829357524388</v>
      </c>
      <c r="FC104">
        <f t="shared" si="651"/>
        <v>219.56089424825399</v>
      </c>
      <c r="FD104">
        <f t="shared" si="651"/>
        <v>215.965370738187</v>
      </c>
      <c r="FE104">
        <f t="shared" si="651"/>
        <v>212.04808099743801</v>
      </c>
      <c r="FF104">
        <f t="shared" si="651"/>
        <v>207.81492343068601</v>
      </c>
      <c r="FG104">
        <f t="shared" si="651"/>
        <v>203.27243235281699</v>
      </c>
      <c r="FH104">
        <f t="shared" si="651"/>
        <v>198.42781425236001</v>
      </c>
      <c r="FI104">
        <f t="shared" si="651"/>
        <v>193.28898943872301</v>
      </c>
      <c r="FJ104">
        <f t="shared" si="651"/>
        <v>187.86463981058</v>
      </c>
      <c r="FK104">
        <f t="shared" si="651"/>
        <v>182.16426360830999</v>
      </c>
      <c r="FL104">
        <f t="shared" si="651"/>
        <v>176.19823815967101</v>
      </c>
      <c r="FM104">
        <f t="shared" si="651"/>
        <v>169.97789179832199</v>
      </c>
      <c r="FN104">
        <f t="shared" si="651"/>
        <v>163.515586332326</v>
      </c>
      <c r="FO104">
        <f t="shared" si="651"/>
        <v>156.824811668633</v>
      </c>
      <c r="FP104">
        <f t="shared" si="651"/>
        <v>149.92029446305099</v>
      </c>
      <c r="FQ104">
        <f t="shared" si="651"/>
        <v>142.818122965274</v>
      </c>
      <c r="FR104">
        <f t="shared" si="651"/>
        <v>135.53589056610701</v>
      </c>
      <c r="FS104">
        <f t="shared" si="651"/>
        <v>128.09286092571801</v>
      </c>
      <c r="FT104">
        <f t="shared" si="651"/>
        <v>120.510157956345</v>
      </c>
      <c r="FU104">
        <f t="shared" si="651"/>
        <v>112.810984328114</v>
      </c>
      <c r="FV104">
        <f t="shared" si="651"/>
        <v>105.02087251859299</v>
      </c>
      <c r="FW104">
        <f t="shared" si="651"/>
        <v>97.167972655264805</v>
      </c>
      <c r="FX104">
        <f t="shared" si="651"/>
        <v>89.283381366708397</v>
      </c>
      <c r="FY104">
        <f t="shared" si="651"/>
        <v>81.401515324927999</v>
      </c>
      <c r="FZ104">
        <f t="shared" si="651"/>
        <v>73.560531723320196</v>
      </c>
      <c r="GA104">
        <f t="shared" si="651"/>
        <v>65.802794913983007</v>
      </c>
      <c r="GB104">
        <f t="shared" si="651"/>
        <v>58.175382685802496</v>
      </c>
      <c r="GC104">
        <f t="shared" si="651"/>
        <v>50.730615295531997</v>
      </c>
      <c r="GD104">
        <f t="shared" si="651"/>
        <v>43.526572187549696</v>
      </c>
      <c r="GE104">
        <f t="shared" si="651"/>
        <v>36.627530058809</v>
      </c>
      <c r="GF104">
        <f t="shared" si="651"/>
        <v>30.104202791849598</v>
      </c>
      <c r="GG104">
        <f t="shared" si="651"/>
        <v>24.033574554777399</v>
      </c>
      <c r="GH104">
        <f t="shared" si="651"/>
        <v>18.497969649605899</v>
      </c>
      <c r="GI104">
        <f t="shared" si="651"/>
        <v>13.5827637143268</v>
      </c>
      <c r="GJ104">
        <f t="shared" si="651"/>
        <v>9.3717710073555001</v>
      </c>
      <c r="GK104">
        <f t="shared" si="651"/>
        <v>5.93882287867548</v>
      </c>
      <c r="GL104">
        <f t="shared" si="651"/>
        <v>3.3334960308010202</v>
      </c>
      <c r="GM104">
        <f t="shared" si="651"/>
        <v>1.5589639440707399</v>
      </c>
      <c r="GN104">
        <f t="shared" si="651"/>
        <v>0.54264048118822505</v>
      </c>
      <c r="GO104">
        <f t="shared" si="651"/>
        <v>0.11117589948725499</v>
      </c>
      <c r="GP104">
        <f t="shared" si="651"/>
        <v>7.4580464567556197E-3</v>
      </c>
      <c r="GQ104">
        <f t="shared" si="651"/>
        <v>2.1783753329619E-5</v>
      </c>
      <c r="GR104">
        <f t="shared" si="651"/>
        <v>7.5918115049974598E-16</v>
      </c>
      <c r="GS104">
        <f t="shared" si="651"/>
        <v>0</v>
      </c>
      <c r="GT104">
        <f t="shared" si="651"/>
        <v>0</v>
      </c>
      <c r="GU104">
        <f t="shared" si="651"/>
        <v>0</v>
      </c>
      <c r="GV104">
        <f t="shared" si="651"/>
        <v>0</v>
      </c>
      <c r="GW104">
        <f t="shared" si="651"/>
        <v>0</v>
      </c>
      <c r="GX104">
        <f t="shared" si="651"/>
        <v>0</v>
      </c>
      <c r="GY104">
        <f t="shared" si="651"/>
        <v>0</v>
      </c>
      <c r="GZ104">
        <f t="shared" si="651"/>
        <v>0</v>
      </c>
      <c r="HA104">
        <f t="shared" si="651"/>
        <v>0</v>
      </c>
      <c r="HB104">
        <f t="shared" si="651"/>
        <v>0</v>
      </c>
      <c r="HC104">
        <f t="shared" si="651"/>
        <v>0</v>
      </c>
      <c r="HD104">
        <f t="shared" si="651"/>
        <v>0</v>
      </c>
      <c r="HE104">
        <f t="shared" si="651"/>
        <v>0</v>
      </c>
      <c r="HF104">
        <f t="shared" si="651"/>
        <v>0</v>
      </c>
      <c r="HG104">
        <f t="shared" si="651"/>
        <v>0</v>
      </c>
      <c r="HH104">
        <f t="shared" si="651"/>
        <v>0</v>
      </c>
      <c r="HI104">
        <f t="shared" si="651"/>
        <v>0</v>
      </c>
      <c r="HJ104">
        <f t="shared" si="651"/>
        <v>0</v>
      </c>
      <c r="HK104">
        <f t="shared" si="651"/>
        <v>0</v>
      </c>
      <c r="HL104">
        <f t="shared" si="651"/>
        <v>0</v>
      </c>
      <c r="HM104">
        <f t="shared" ref="HM104:JX104" si="652">IF(HM102&gt;0, $B$19*($B$20^HM103)*HM102, 0)</f>
        <v>0</v>
      </c>
      <c r="HN104">
        <f t="shared" si="652"/>
        <v>0</v>
      </c>
      <c r="HO104">
        <f t="shared" si="652"/>
        <v>0</v>
      </c>
      <c r="HP104">
        <f t="shared" si="652"/>
        <v>0</v>
      </c>
      <c r="HQ104">
        <f t="shared" si="652"/>
        <v>0</v>
      </c>
      <c r="HR104">
        <f t="shared" si="652"/>
        <v>0</v>
      </c>
      <c r="HS104">
        <f t="shared" si="652"/>
        <v>0</v>
      </c>
      <c r="HT104">
        <f t="shared" si="652"/>
        <v>0</v>
      </c>
      <c r="HU104">
        <f t="shared" si="652"/>
        <v>0</v>
      </c>
      <c r="HV104">
        <f t="shared" si="652"/>
        <v>0</v>
      </c>
      <c r="HW104">
        <f t="shared" si="652"/>
        <v>0</v>
      </c>
      <c r="HX104">
        <f t="shared" si="652"/>
        <v>0</v>
      </c>
      <c r="HY104">
        <f t="shared" si="652"/>
        <v>0</v>
      </c>
      <c r="HZ104">
        <f t="shared" si="652"/>
        <v>0</v>
      </c>
      <c r="IA104">
        <f t="shared" si="652"/>
        <v>0</v>
      </c>
      <c r="IB104">
        <f t="shared" si="652"/>
        <v>0</v>
      </c>
      <c r="IC104">
        <f t="shared" si="652"/>
        <v>0</v>
      </c>
      <c r="ID104">
        <f t="shared" si="652"/>
        <v>0</v>
      </c>
      <c r="IE104">
        <f t="shared" si="652"/>
        <v>0</v>
      </c>
      <c r="IF104">
        <f t="shared" si="652"/>
        <v>0</v>
      </c>
      <c r="IG104">
        <f t="shared" si="652"/>
        <v>0</v>
      </c>
      <c r="IH104">
        <f t="shared" si="652"/>
        <v>0</v>
      </c>
      <c r="II104">
        <f t="shared" si="652"/>
        <v>0</v>
      </c>
      <c r="IJ104">
        <f t="shared" si="652"/>
        <v>0</v>
      </c>
      <c r="IK104">
        <f t="shared" si="652"/>
        <v>0</v>
      </c>
      <c r="IL104">
        <f t="shared" si="652"/>
        <v>0</v>
      </c>
      <c r="IM104">
        <f t="shared" si="652"/>
        <v>0</v>
      </c>
      <c r="IN104">
        <f t="shared" si="652"/>
        <v>0</v>
      </c>
      <c r="IO104">
        <f t="shared" si="652"/>
        <v>0</v>
      </c>
      <c r="IP104">
        <f t="shared" si="652"/>
        <v>0</v>
      </c>
      <c r="IQ104">
        <f t="shared" si="652"/>
        <v>0</v>
      </c>
      <c r="IR104">
        <f t="shared" si="652"/>
        <v>0</v>
      </c>
      <c r="IS104">
        <f t="shared" si="652"/>
        <v>0</v>
      </c>
      <c r="IT104">
        <f t="shared" si="652"/>
        <v>0</v>
      </c>
      <c r="IU104">
        <f t="shared" si="652"/>
        <v>0</v>
      </c>
      <c r="IV104">
        <f t="shared" si="652"/>
        <v>0</v>
      </c>
      <c r="IW104">
        <f t="shared" si="652"/>
        <v>0</v>
      </c>
      <c r="IX104">
        <f t="shared" si="652"/>
        <v>0</v>
      </c>
      <c r="IY104">
        <f t="shared" si="652"/>
        <v>0</v>
      </c>
      <c r="IZ104">
        <f t="shared" si="652"/>
        <v>0</v>
      </c>
      <c r="JA104">
        <f t="shared" si="652"/>
        <v>0</v>
      </c>
      <c r="JB104">
        <f t="shared" si="652"/>
        <v>0</v>
      </c>
      <c r="JC104">
        <f t="shared" si="652"/>
        <v>0</v>
      </c>
      <c r="JD104">
        <f t="shared" si="652"/>
        <v>0</v>
      </c>
      <c r="JE104">
        <f t="shared" si="652"/>
        <v>0</v>
      </c>
      <c r="JF104">
        <f t="shared" si="652"/>
        <v>0</v>
      </c>
      <c r="JG104">
        <f t="shared" si="652"/>
        <v>0</v>
      </c>
      <c r="JH104">
        <f t="shared" si="652"/>
        <v>0</v>
      </c>
      <c r="JI104">
        <f t="shared" si="652"/>
        <v>0</v>
      </c>
      <c r="JJ104">
        <f t="shared" si="652"/>
        <v>0</v>
      </c>
      <c r="JK104">
        <f t="shared" si="652"/>
        <v>0</v>
      </c>
      <c r="JL104">
        <f t="shared" si="652"/>
        <v>0</v>
      </c>
      <c r="JM104">
        <f t="shared" si="652"/>
        <v>0</v>
      </c>
      <c r="JN104">
        <f t="shared" si="652"/>
        <v>0</v>
      </c>
      <c r="JO104">
        <f t="shared" si="652"/>
        <v>0</v>
      </c>
      <c r="JP104">
        <f t="shared" si="652"/>
        <v>0</v>
      </c>
      <c r="JQ104">
        <f t="shared" si="652"/>
        <v>0</v>
      </c>
      <c r="JR104">
        <f t="shared" si="652"/>
        <v>0</v>
      </c>
      <c r="JS104">
        <f t="shared" si="652"/>
        <v>0</v>
      </c>
      <c r="JT104">
        <f t="shared" si="652"/>
        <v>0</v>
      </c>
      <c r="JU104">
        <f t="shared" si="652"/>
        <v>0</v>
      </c>
      <c r="JV104">
        <f t="shared" si="652"/>
        <v>0</v>
      </c>
      <c r="JW104">
        <f t="shared" si="652"/>
        <v>0</v>
      </c>
      <c r="JX104">
        <f t="shared" si="652"/>
        <v>0</v>
      </c>
      <c r="JY104">
        <f t="shared" ref="JY104:KG104" si="653">IF(JY102&gt;0, $B$19*($B$20^JY103)*JY102, 0)</f>
        <v>0</v>
      </c>
      <c r="JZ104">
        <f t="shared" si="653"/>
        <v>0</v>
      </c>
      <c r="KA104">
        <f t="shared" si="653"/>
        <v>0</v>
      </c>
      <c r="KB104">
        <f t="shared" si="653"/>
        <v>0</v>
      </c>
      <c r="KC104">
        <f t="shared" si="653"/>
        <v>0</v>
      </c>
      <c r="KD104">
        <f t="shared" si="653"/>
        <v>0</v>
      </c>
      <c r="KE104">
        <f t="shared" si="653"/>
        <v>0</v>
      </c>
      <c r="KF104">
        <f t="shared" si="653"/>
        <v>0</v>
      </c>
      <c r="KG104">
        <f t="shared" si="653"/>
        <v>0</v>
      </c>
      <c r="KL104" s="84">
        <f t="shared" si="20"/>
        <v>26766</v>
      </c>
      <c r="KM104">
        <v>1973</v>
      </c>
      <c r="KN104">
        <v>4</v>
      </c>
      <c r="KO104">
        <v>12</v>
      </c>
      <c r="KP104" s="84">
        <f t="shared" si="21"/>
        <v>102</v>
      </c>
      <c r="KQ104" s="74">
        <v>8.5</v>
      </c>
      <c r="KR104" s="74">
        <v>-1.1000000000000001</v>
      </c>
      <c r="KS104" s="74">
        <f t="shared" si="22"/>
        <v>0.1</v>
      </c>
      <c r="KT104" s="74">
        <f t="shared" si="23"/>
        <v>8.6999999999999993</v>
      </c>
      <c r="KU104" s="74">
        <v>18.8</v>
      </c>
      <c r="KV104" s="74">
        <v>30.5</v>
      </c>
      <c r="KW104" s="72">
        <f t="shared" si="19"/>
        <v>0.82</v>
      </c>
      <c r="KX104" s="74">
        <v>1.6</v>
      </c>
      <c r="KZ104" s="74">
        <v>69.400000000000006</v>
      </c>
      <c r="LA104" s="74">
        <v>47</v>
      </c>
      <c r="LB104" s="74">
        <v>14.7</v>
      </c>
      <c r="LC104" s="74">
        <v>0.7</v>
      </c>
    </row>
    <row r="105" spans="3:315" x14ac:dyDescent="0.35">
      <c r="E105" s="2" t="s">
        <v>10</v>
      </c>
      <c r="F105">
        <f t="shared" ref="F105:Q105" si="654">IF(F102&gt;0, 0.3*(1-$B$20^F103)*$B$19*F102, 0)</f>
        <v>0</v>
      </c>
      <c r="G105">
        <f t="shared" si="654"/>
        <v>0</v>
      </c>
      <c r="H105">
        <f t="shared" si="654"/>
        <v>0</v>
      </c>
      <c r="I105">
        <f t="shared" si="654"/>
        <v>0</v>
      </c>
      <c r="J105">
        <f t="shared" si="654"/>
        <v>0</v>
      </c>
      <c r="K105">
        <f t="shared" si="654"/>
        <v>0</v>
      </c>
      <c r="L105">
        <f t="shared" si="654"/>
        <v>0</v>
      </c>
      <c r="M105">
        <f t="shared" si="654"/>
        <v>0</v>
      </c>
      <c r="N105">
        <f t="shared" si="654"/>
        <v>0</v>
      </c>
      <c r="O105">
        <f t="shared" si="654"/>
        <v>0</v>
      </c>
      <c r="P105">
        <f t="shared" si="654"/>
        <v>0</v>
      </c>
      <c r="Q105">
        <f t="shared" si="654"/>
        <v>0</v>
      </c>
      <c r="R105">
        <f t="shared" ref="R105:AC105" si="655">IF(R102&gt;0, 0.3*(1-$B$20^R103)*$B$19*R102, 0)</f>
        <v>0</v>
      </c>
      <c r="S105">
        <f t="shared" si="655"/>
        <v>0</v>
      </c>
      <c r="T105">
        <f t="shared" si="655"/>
        <v>0</v>
      </c>
      <c r="U105">
        <f t="shared" si="655"/>
        <v>0</v>
      </c>
      <c r="V105">
        <f t="shared" si="655"/>
        <v>0</v>
      </c>
      <c r="W105">
        <f t="shared" si="655"/>
        <v>0</v>
      </c>
      <c r="X105">
        <f t="shared" si="655"/>
        <v>0</v>
      </c>
      <c r="Y105">
        <f t="shared" si="655"/>
        <v>0</v>
      </c>
      <c r="Z105">
        <f t="shared" si="655"/>
        <v>0</v>
      </c>
      <c r="AA105">
        <f t="shared" si="655"/>
        <v>0</v>
      </c>
      <c r="AB105">
        <f t="shared" si="655"/>
        <v>0</v>
      </c>
      <c r="AC105">
        <f t="shared" si="655"/>
        <v>0</v>
      </c>
      <c r="AD105">
        <f t="shared" ref="AD105:CO105" si="656">IF(AD102&gt;0, 0.3*(1-$B$20^AD103)*$B$19*AD102, 0)</f>
        <v>0</v>
      </c>
      <c r="AE105">
        <f t="shared" si="656"/>
        <v>0</v>
      </c>
      <c r="AF105">
        <f t="shared" si="656"/>
        <v>0</v>
      </c>
      <c r="AG105">
        <f t="shared" si="656"/>
        <v>0</v>
      </c>
      <c r="AH105">
        <f t="shared" si="656"/>
        <v>0</v>
      </c>
      <c r="AI105">
        <f t="shared" si="656"/>
        <v>0</v>
      </c>
      <c r="AJ105">
        <f t="shared" si="656"/>
        <v>0</v>
      </c>
      <c r="AK105">
        <f t="shared" si="656"/>
        <v>0</v>
      </c>
      <c r="AL105">
        <f t="shared" si="656"/>
        <v>0</v>
      </c>
      <c r="AM105">
        <f t="shared" si="656"/>
        <v>0</v>
      </c>
      <c r="AN105">
        <f t="shared" si="656"/>
        <v>0</v>
      </c>
      <c r="AO105">
        <f t="shared" si="656"/>
        <v>0</v>
      </c>
      <c r="AP105">
        <f t="shared" si="656"/>
        <v>0</v>
      </c>
      <c r="AQ105">
        <f t="shared" si="656"/>
        <v>0</v>
      </c>
      <c r="AR105">
        <f t="shared" si="656"/>
        <v>0</v>
      </c>
      <c r="AS105">
        <f t="shared" si="656"/>
        <v>0</v>
      </c>
      <c r="AT105">
        <f t="shared" si="656"/>
        <v>0</v>
      </c>
      <c r="AU105">
        <f t="shared" si="656"/>
        <v>0</v>
      </c>
      <c r="AV105">
        <f t="shared" si="656"/>
        <v>0</v>
      </c>
      <c r="AW105">
        <f t="shared" si="656"/>
        <v>0</v>
      </c>
      <c r="AX105">
        <f t="shared" si="656"/>
        <v>0</v>
      </c>
      <c r="AY105">
        <f t="shared" si="656"/>
        <v>0</v>
      </c>
      <c r="AZ105">
        <f t="shared" si="656"/>
        <v>0</v>
      </c>
      <c r="BA105">
        <f t="shared" si="656"/>
        <v>0</v>
      </c>
      <c r="BB105">
        <f t="shared" si="656"/>
        <v>0</v>
      </c>
      <c r="BC105">
        <f t="shared" si="656"/>
        <v>0</v>
      </c>
      <c r="BD105">
        <f t="shared" si="656"/>
        <v>0</v>
      </c>
      <c r="BE105">
        <f t="shared" si="656"/>
        <v>0</v>
      </c>
      <c r="BF105">
        <f t="shared" si="656"/>
        <v>0</v>
      </c>
      <c r="BG105">
        <f t="shared" si="656"/>
        <v>0</v>
      </c>
      <c r="BH105">
        <f t="shared" si="656"/>
        <v>0</v>
      </c>
      <c r="BI105">
        <f t="shared" si="656"/>
        <v>0</v>
      </c>
      <c r="BJ105">
        <f t="shared" si="656"/>
        <v>0</v>
      </c>
      <c r="BK105">
        <f t="shared" si="656"/>
        <v>0</v>
      </c>
      <c r="BL105">
        <f t="shared" si="656"/>
        <v>0</v>
      </c>
      <c r="BM105">
        <f t="shared" si="656"/>
        <v>0</v>
      </c>
      <c r="BN105">
        <f t="shared" si="656"/>
        <v>0</v>
      </c>
      <c r="BO105">
        <f t="shared" si="656"/>
        <v>0</v>
      </c>
      <c r="BP105">
        <f t="shared" si="656"/>
        <v>0</v>
      </c>
      <c r="BQ105">
        <f t="shared" si="656"/>
        <v>0</v>
      </c>
      <c r="BR105">
        <f t="shared" si="656"/>
        <v>0</v>
      </c>
      <c r="BS105">
        <f t="shared" si="656"/>
        <v>0</v>
      </c>
      <c r="BT105">
        <f t="shared" si="656"/>
        <v>0</v>
      </c>
      <c r="BU105">
        <f t="shared" si="656"/>
        <v>0</v>
      </c>
      <c r="BV105">
        <f t="shared" si="656"/>
        <v>0</v>
      </c>
      <c r="BW105">
        <f t="shared" si="656"/>
        <v>0</v>
      </c>
      <c r="BX105">
        <f t="shared" si="656"/>
        <v>0</v>
      </c>
      <c r="BY105">
        <f t="shared" si="656"/>
        <v>0</v>
      </c>
      <c r="BZ105">
        <f t="shared" si="656"/>
        <v>0</v>
      </c>
      <c r="CA105">
        <f t="shared" si="656"/>
        <v>0</v>
      </c>
      <c r="CB105">
        <f t="shared" si="656"/>
        <v>0</v>
      </c>
      <c r="CC105">
        <f t="shared" si="656"/>
        <v>0</v>
      </c>
      <c r="CD105">
        <f t="shared" si="656"/>
        <v>0</v>
      </c>
      <c r="CE105">
        <f t="shared" si="656"/>
        <v>0</v>
      </c>
      <c r="CF105">
        <f t="shared" si="656"/>
        <v>0</v>
      </c>
      <c r="CG105">
        <f t="shared" si="656"/>
        <v>0</v>
      </c>
      <c r="CH105">
        <f t="shared" si="656"/>
        <v>0</v>
      </c>
      <c r="CI105">
        <f t="shared" si="656"/>
        <v>0</v>
      </c>
      <c r="CJ105">
        <f t="shared" si="656"/>
        <v>0</v>
      </c>
      <c r="CK105">
        <f t="shared" si="656"/>
        <v>0</v>
      </c>
      <c r="CL105">
        <f t="shared" si="656"/>
        <v>0</v>
      </c>
      <c r="CM105">
        <f t="shared" si="656"/>
        <v>0</v>
      </c>
      <c r="CN105">
        <f t="shared" si="656"/>
        <v>0</v>
      </c>
      <c r="CO105">
        <f t="shared" si="656"/>
        <v>0</v>
      </c>
      <c r="CP105">
        <f t="shared" ref="CP105:FA105" si="657">IF(CP102&gt;0, 0.3*(1-$B$20^CP103)*$B$19*CP102, 0)</f>
        <v>0</v>
      </c>
      <c r="CQ105">
        <f t="shared" si="657"/>
        <v>0</v>
      </c>
      <c r="CR105">
        <f t="shared" si="657"/>
        <v>0</v>
      </c>
      <c r="CS105">
        <f t="shared" si="657"/>
        <v>0</v>
      </c>
      <c r="CT105">
        <f t="shared" si="657"/>
        <v>3.2067355093849099</v>
      </c>
      <c r="CU105">
        <f t="shared" si="657"/>
        <v>8.4715676794389694</v>
      </c>
      <c r="CV105">
        <f t="shared" si="657"/>
        <v>13.674717945107201</v>
      </c>
      <c r="CW105">
        <f t="shared" si="657"/>
        <v>18.7870486934744</v>
      </c>
      <c r="CX105">
        <f t="shared" si="657"/>
        <v>23.736672381259801</v>
      </c>
      <c r="CY105">
        <f t="shared" si="657"/>
        <v>28.444038003774001</v>
      </c>
      <c r="CZ105">
        <f t="shared" si="657"/>
        <v>32.8547550726528</v>
      </c>
      <c r="DA105">
        <f t="shared" si="657"/>
        <v>36.9446951099169</v>
      </c>
      <c r="DB105">
        <f t="shared" si="657"/>
        <v>40.712491571379097</v>
      </c>
      <c r="DC105">
        <f t="shared" si="657"/>
        <v>44.170734031524503</v>
      </c>
      <c r="DD105">
        <f t="shared" si="657"/>
        <v>47.339324697897602</v>
      </c>
      <c r="DE105">
        <f t="shared" si="657"/>
        <v>50.241197958932297</v>
      </c>
      <c r="DF105">
        <f t="shared" si="657"/>
        <v>52.899794977076603</v>
      </c>
      <c r="DG105">
        <f t="shared" si="657"/>
        <v>55.3376809076683</v>
      </c>
      <c r="DH105">
        <f t="shared" si="657"/>
        <v>57.575859274331101</v>
      </c>
      <c r="DI105">
        <f t="shared" si="657"/>
        <v>59.633493919017504</v>
      </c>
      <c r="DJ105">
        <f t="shared" si="657"/>
        <v>61.527859907861597</v>
      </c>
      <c r="DK105">
        <f t="shared" si="657"/>
        <v>63.2744164667467</v>
      </c>
      <c r="DL105">
        <f t="shared" si="657"/>
        <v>64.886939335827705</v>
      </c>
      <c r="DM105">
        <f t="shared" si="657"/>
        <v>66.377676699452394</v>
      </c>
      <c r="DN105">
        <f t="shared" si="657"/>
        <v>67.757508787947401</v>
      </c>
      <c r="DO105">
        <f t="shared" si="657"/>
        <v>69.036100631577099</v>
      </c>
      <c r="DP105">
        <f t="shared" si="657"/>
        <v>70.222042899948207</v>
      </c>
      <c r="DQ105">
        <f t="shared" si="657"/>
        <v>71.322978870841496</v>
      </c>
      <c r="DR105">
        <f t="shared" si="657"/>
        <v>72.345717295206896</v>
      </c>
      <c r="DS105">
        <f t="shared" si="657"/>
        <v>73.296331831321297</v>
      </c>
      <c r="DT105">
        <f t="shared" si="657"/>
        <v>74.180248152409405</v>
      </c>
      <c r="DU105">
        <f t="shared" si="657"/>
        <v>75.002319992143299</v>
      </c>
      <c r="DV105">
        <f t="shared" si="657"/>
        <v>75.766895402438195</v>
      </c>
      <c r="DW105">
        <f t="shared" si="657"/>
        <v>76.477874429358494</v>
      </c>
      <c r="DX105">
        <f t="shared" si="657"/>
        <v>77.138759307422404</v>
      </c>
      <c r="DY105">
        <f t="shared" si="657"/>
        <v>77.7526981540572</v>
      </c>
      <c r="DZ105">
        <f t="shared" si="657"/>
        <v>78.3225230274887</v>
      </c>
      <c r="EA105">
        <f t="shared" si="657"/>
        <v>78.8507830999596</v>
      </c>
      <c r="EB105">
        <f t="shared" si="657"/>
        <v>79.339773596887696</v>
      </c>
      <c r="EC105">
        <f t="shared" si="657"/>
        <v>79.791561062508094</v>
      </c>
      <c r="ED105">
        <f t="shared" si="657"/>
        <v>80.208005433572296</v>
      </c>
      <c r="EE105">
        <f t="shared" si="657"/>
        <v>80.590779334030699</v>
      </c>
      <c r="EF105">
        <f t="shared" si="657"/>
        <v>80.941384944312304</v>
      </c>
      <c r="EG105">
        <f t="shared" si="657"/>
        <v>81.261168747770398</v>
      </c>
      <c r="EH105">
        <f t="shared" si="657"/>
        <v>81.551334412981106</v>
      </c>
      <c r="EI105">
        <f t="shared" si="657"/>
        <v>81.812954032882303</v>
      </c>
      <c r="EJ105">
        <f t="shared" si="657"/>
        <v>82.046977909337201</v>
      </c>
      <c r="EK105">
        <f t="shared" si="657"/>
        <v>82.254243043799207</v>
      </c>
      <c r="EL105">
        <f t="shared" si="657"/>
        <v>82.435480470625293</v>
      </c>
      <c r="EM105">
        <f t="shared" si="657"/>
        <v>82.591321548680796</v>
      </c>
      <c r="EN105">
        <f t="shared" si="657"/>
        <v>82.722303308639695</v>
      </c>
      <c r="EO105">
        <f t="shared" si="657"/>
        <v>82.828872937368999</v>
      </c>
      <c r="EP105">
        <f t="shared" si="657"/>
        <v>82.911391466624494</v>
      </c>
      <c r="EQ105">
        <f t="shared" si="657"/>
        <v>82.970136720623401</v>
      </c>
      <c r="ER105">
        <f t="shared" si="657"/>
        <v>83.005305565597396</v>
      </c>
      <c r="ES105">
        <f t="shared" si="657"/>
        <v>83.017015493919104</v>
      </c>
      <c r="ET105">
        <f t="shared" si="657"/>
        <v>83.005305565597396</v>
      </c>
      <c r="EU105">
        <f t="shared" si="657"/>
        <v>82.970136720623401</v>
      </c>
      <c r="EV105">
        <f t="shared" si="657"/>
        <v>82.911391466624494</v>
      </c>
      <c r="EW105">
        <f t="shared" si="657"/>
        <v>82.828872937368999</v>
      </c>
      <c r="EX105">
        <f t="shared" si="657"/>
        <v>82.722303308639695</v>
      </c>
      <c r="EY105">
        <f t="shared" si="657"/>
        <v>82.591321548680796</v>
      </c>
      <c r="EZ105">
        <f t="shared" si="657"/>
        <v>82.435480470625293</v>
      </c>
      <c r="FA105">
        <f t="shared" si="657"/>
        <v>82.254243043799207</v>
      </c>
      <c r="FB105">
        <f t="shared" ref="FB105:HM105" si="658">IF(FB102&gt;0, 0.3*(1-$B$20^FB103)*$B$19*FB102, 0)</f>
        <v>82.046977909337201</v>
      </c>
      <c r="FC105">
        <f t="shared" si="658"/>
        <v>81.812954032882303</v>
      </c>
      <c r="FD105">
        <f t="shared" si="658"/>
        <v>81.551334412981106</v>
      </c>
      <c r="FE105">
        <f t="shared" si="658"/>
        <v>81.261168747770398</v>
      </c>
      <c r="FF105">
        <f t="shared" si="658"/>
        <v>80.941384944312304</v>
      </c>
      <c r="FG105">
        <f t="shared" si="658"/>
        <v>80.590779334030699</v>
      </c>
      <c r="FH105">
        <f t="shared" si="658"/>
        <v>80.208005433572296</v>
      </c>
      <c r="FI105">
        <f t="shared" si="658"/>
        <v>79.791561062508094</v>
      </c>
      <c r="FJ105">
        <f t="shared" si="658"/>
        <v>79.339773596887696</v>
      </c>
      <c r="FK105">
        <f t="shared" si="658"/>
        <v>78.8507830999596</v>
      </c>
      <c r="FL105">
        <f t="shared" si="658"/>
        <v>78.3225230274887</v>
      </c>
      <c r="FM105">
        <f t="shared" si="658"/>
        <v>77.7526981540572</v>
      </c>
      <c r="FN105">
        <f t="shared" si="658"/>
        <v>77.138759307422404</v>
      </c>
      <c r="FO105">
        <f t="shared" si="658"/>
        <v>76.477874429358494</v>
      </c>
      <c r="FP105">
        <f t="shared" si="658"/>
        <v>75.766895402438195</v>
      </c>
      <c r="FQ105">
        <f t="shared" si="658"/>
        <v>75.002319992143299</v>
      </c>
      <c r="FR105">
        <f t="shared" si="658"/>
        <v>74.180248152409902</v>
      </c>
      <c r="FS105">
        <f t="shared" si="658"/>
        <v>73.296331831320899</v>
      </c>
      <c r="FT105">
        <f t="shared" si="658"/>
        <v>72.345717295206896</v>
      </c>
      <c r="FU105">
        <f t="shared" si="658"/>
        <v>71.322978870841894</v>
      </c>
      <c r="FV105">
        <f t="shared" si="658"/>
        <v>70.222042899947795</v>
      </c>
      <c r="FW105">
        <f t="shared" si="658"/>
        <v>69.036100631577099</v>
      </c>
      <c r="FX105">
        <f t="shared" si="658"/>
        <v>67.757508787947799</v>
      </c>
      <c r="FY105">
        <f t="shared" si="658"/>
        <v>66.377676699451698</v>
      </c>
      <c r="FZ105">
        <f t="shared" si="658"/>
        <v>64.886939335827705</v>
      </c>
      <c r="GA105">
        <f t="shared" si="658"/>
        <v>63.274416466747397</v>
      </c>
      <c r="GB105">
        <f t="shared" si="658"/>
        <v>61.527859907861</v>
      </c>
      <c r="GC105">
        <f t="shared" si="658"/>
        <v>59.633493919017504</v>
      </c>
      <c r="GD105">
        <f t="shared" si="658"/>
        <v>57.575859274331897</v>
      </c>
      <c r="GE105">
        <f t="shared" si="658"/>
        <v>55.337680907667398</v>
      </c>
      <c r="GF105">
        <f t="shared" si="658"/>
        <v>52.899794977076603</v>
      </c>
      <c r="GG105">
        <f t="shared" si="658"/>
        <v>50.241197958933299</v>
      </c>
      <c r="GH105">
        <f t="shared" si="658"/>
        <v>47.339324697896501</v>
      </c>
      <c r="GI105">
        <f t="shared" si="658"/>
        <v>44.170734031524503</v>
      </c>
      <c r="GJ105">
        <f t="shared" si="658"/>
        <v>40.712491571380397</v>
      </c>
      <c r="GK105">
        <f t="shared" si="658"/>
        <v>36.944695109915301</v>
      </c>
      <c r="GL105">
        <f t="shared" si="658"/>
        <v>32.8547550726528</v>
      </c>
      <c r="GM105">
        <f t="shared" si="658"/>
        <v>28.444038003775798</v>
      </c>
      <c r="GN105">
        <f t="shared" si="658"/>
        <v>23.7366723812579</v>
      </c>
      <c r="GO105">
        <f t="shared" si="658"/>
        <v>18.7870486934744</v>
      </c>
      <c r="GP105">
        <f t="shared" si="658"/>
        <v>13.6747179451093</v>
      </c>
      <c r="GQ105">
        <f t="shared" si="658"/>
        <v>8.4715676794368804</v>
      </c>
      <c r="GR105">
        <f t="shared" si="658"/>
        <v>3.2067355093849099</v>
      </c>
      <c r="GS105">
        <f t="shared" si="658"/>
        <v>0</v>
      </c>
      <c r="GT105">
        <f t="shared" si="658"/>
        <v>0</v>
      </c>
      <c r="GU105">
        <f t="shared" si="658"/>
        <v>0</v>
      </c>
      <c r="GV105">
        <f t="shared" si="658"/>
        <v>0</v>
      </c>
      <c r="GW105">
        <f t="shared" si="658"/>
        <v>0</v>
      </c>
      <c r="GX105">
        <f t="shared" si="658"/>
        <v>0</v>
      </c>
      <c r="GY105">
        <f t="shared" si="658"/>
        <v>0</v>
      </c>
      <c r="GZ105">
        <f t="shared" si="658"/>
        <v>0</v>
      </c>
      <c r="HA105">
        <f t="shared" si="658"/>
        <v>0</v>
      </c>
      <c r="HB105">
        <f t="shared" si="658"/>
        <v>0</v>
      </c>
      <c r="HC105">
        <f t="shared" si="658"/>
        <v>0</v>
      </c>
      <c r="HD105">
        <f t="shared" si="658"/>
        <v>0</v>
      </c>
      <c r="HE105">
        <f t="shared" si="658"/>
        <v>0</v>
      </c>
      <c r="HF105">
        <f t="shared" si="658"/>
        <v>0</v>
      </c>
      <c r="HG105">
        <f t="shared" si="658"/>
        <v>0</v>
      </c>
      <c r="HH105">
        <f t="shared" si="658"/>
        <v>0</v>
      </c>
      <c r="HI105">
        <f t="shared" si="658"/>
        <v>0</v>
      </c>
      <c r="HJ105">
        <f t="shared" si="658"/>
        <v>0</v>
      </c>
      <c r="HK105">
        <f t="shared" si="658"/>
        <v>0</v>
      </c>
      <c r="HL105">
        <f t="shared" si="658"/>
        <v>0</v>
      </c>
      <c r="HM105">
        <f t="shared" si="658"/>
        <v>0</v>
      </c>
      <c r="HN105">
        <f t="shared" ref="HN105:JY105" si="659">IF(HN102&gt;0, 0.3*(1-$B$20^HN103)*$B$19*HN102, 0)</f>
        <v>0</v>
      </c>
      <c r="HO105">
        <f t="shared" si="659"/>
        <v>0</v>
      </c>
      <c r="HP105">
        <f t="shared" si="659"/>
        <v>0</v>
      </c>
      <c r="HQ105">
        <f t="shared" si="659"/>
        <v>0</v>
      </c>
      <c r="HR105">
        <f t="shared" si="659"/>
        <v>0</v>
      </c>
      <c r="HS105">
        <f t="shared" si="659"/>
        <v>0</v>
      </c>
      <c r="HT105">
        <f t="shared" si="659"/>
        <v>0</v>
      </c>
      <c r="HU105">
        <f t="shared" si="659"/>
        <v>0</v>
      </c>
      <c r="HV105">
        <f t="shared" si="659"/>
        <v>0</v>
      </c>
      <c r="HW105">
        <f t="shared" si="659"/>
        <v>0</v>
      </c>
      <c r="HX105">
        <f t="shared" si="659"/>
        <v>0</v>
      </c>
      <c r="HY105">
        <f t="shared" si="659"/>
        <v>0</v>
      </c>
      <c r="HZ105">
        <f t="shared" si="659"/>
        <v>0</v>
      </c>
      <c r="IA105">
        <f t="shared" si="659"/>
        <v>0</v>
      </c>
      <c r="IB105">
        <f t="shared" si="659"/>
        <v>0</v>
      </c>
      <c r="IC105">
        <f t="shared" si="659"/>
        <v>0</v>
      </c>
      <c r="ID105">
        <f t="shared" si="659"/>
        <v>0</v>
      </c>
      <c r="IE105">
        <f t="shared" si="659"/>
        <v>0</v>
      </c>
      <c r="IF105">
        <f t="shared" si="659"/>
        <v>0</v>
      </c>
      <c r="IG105">
        <f t="shared" si="659"/>
        <v>0</v>
      </c>
      <c r="IH105">
        <f t="shared" si="659"/>
        <v>0</v>
      </c>
      <c r="II105">
        <f t="shared" si="659"/>
        <v>0</v>
      </c>
      <c r="IJ105">
        <f t="shared" si="659"/>
        <v>0</v>
      </c>
      <c r="IK105">
        <f t="shared" si="659"/>
        <v>0</v>
      </c>
      <c r="IL105">
        <f t="shared" si="659"/>
        <v>0</v>
      </c>
      <c r="IM105">
        <f t="shared" si="659"/>
        <v>0</v>
      </c>
      <c r="IN105">
        <f t="shared" si="659"/>
        <v>0</v>
      </c>
      <c r="IO105">
        <f t="shared" si="659"/>
        <v>0</v>
      </c>
      <c r="IP105">
        <f t="shared" si="659"/>
        <v>0</v>
      </c>
      <c r="IQ105">
        <f t="shared" si="659"/>
        <v>0</v>
      </c>
      <c r="IR105">
        <f t="shared" si="659"/>
        <v>0</v>
      </c>
      <c r="IS105">
        <f t="shared" si="659"/>
        <v>0</v>
      </c>
      <c r="IT105">
        <f t="shared" si="659"/>
        <v>0</v>
      </c>
      <c r="IU105">
        <f t="shared" si="659"/>
        <v>0</v>
      </c>
      <c r="IV105">
        <f t="shared" si="659"/>
        <v>0</v>
      </c>
      <c r="IW105">
        <f t="shared" si="659"/>
        <v>0</v>
      </c>
      <c r="IX105">
        <f t="shared" si="659"/>
        <v>0</v>
      </c>
      <c r="IY105">
        <f t="shared" si="659"/>
        <v>0</v>
      </c>
      <c r="IZ105">
        <f t="shared" si="659"/>
        <v>0</v>
      </c>
      <c r="JA105">
        <f t="shared" si="659"/>
        <v>0</v>
      </c>
      <c r="JB105">
        <f t="shared" si="659"/>
        <v>0</v>
      </c>
      <c r="JC105">
        <f t="shared" si="659"/>
        <v>0</v>
      </c>
      <c r="JD105">
        <f t="shared" si="659"/>
        <v>0</v>
      </c>
      <c r="JE105">
        <f t="shared" si="659"/>
        <v>0</v>
      </c>
      <c r="JF105">
        <f t="shared" si="659"/>
        <v>0</v>
      </c>
      <c r="JG105">
        <f t="shared" si="659"/>
        <v>0</v>
      </c>
      <c r="JH105">
        <f t="shared" si="659"/>
        <v>0</v>
      </c>
      <c r="JI105">
        <f t="shared" si="659"/>
        <v>0</v>
      </c>
      <c r="JJ105">
        <f t="shared" si="659"/>
        <v>0</v>
      </c>
      <c r="JK105">
        <f t="shared" si="659"/>
        <v>0</v>
      </c>
      <c r="JL105">
        <f t="shared" si="659"/>
        <v>0</v>
      </c>
      <c r="JM105">
        <f t="shared" si="659"/>
        <v>0</v>
      </c>
      <c r="JN105">
        <f t="shared" si="659"/>
        <v>0</v>
      </c>
      <c r="JO105">
        <f t="shared" si="659"/>
        <v>0</v>
      </c>
      <c r="JP105">
        <f t="shared" si="659"/>
        <v>0</v>
      </c>
      <c r="JQ105">
        <f t="shared" si="659"/>
        <v>0</v>
      </c>
      <c r="JR105">
        <f t="shared" si="659"/>
        <v>0</v>
      </c>
      <c r="JS105">
        <f t="shared" si="659"/>
        <v>0</v>
      </c>
      <c r="JT105">
        <f t="shared" si="659"/>
        <v>0</v>
      </c>
      <c r="JU105">
        <f t="shared" si="659"/>
        <v>0</v>
      </c>
      <c r="JV105">
        <f t="shared" si="659"/>
        <v>0</v>
      </c>
      <c r="JW105">
        <f t="shared" si="659"/>
        <v>0</v>
      </c>
      <c r="JX105">
        <f t="shared" si="659"/>
        <v>0</v>
      </c>
      <c r="JY105">
        <f t="shared" si="659"/>
        <v>0</v>
      </c>
      <c r="JZ105">
        <f t="shared" ref="JZ105:KG105" si="660">IF(JZ102&gt;0, 0.3*(1-$B$20^JZ103)*$B$19*JZ102, 0)</f>
        <v>0</v>
      </c>
      <c r="KA105">
        <f t="shared" si="660"/>
        <v>0</v>
      </c>
      <c r="KB105">
        <f t="shared" si="660"/>
        <v>0</v>
      </c>
      <c r="KC105">
        <f t="shared" si="660"/>
        <v>0</v>
      </c>
      <c r="KD105">
        <f t="shared" si="660"/>
        <v>0</v>
      </c>
      <c r="KE105">
        <f t="shared" si="660"/>
        <v>0</v>
      </c>
      <c r="KF105">
        <f t="shared" si="660"/>
        <v>0</v>
      </c>
      <c r="KG105">
        <f t="shared" si="660"/>
        <v>0</v>
      </c>
      <c r="KL105" s="84">
        <f t="shared" si="20"/>
        <v>26767</v>
      </c>
      <c r="KM105">
        <v>1973</v>
      </c>
      <c r="KN105">
        <v>4</v>
      </c>
      <c r="KO105">
        <v>13</v>
      </c>
      <c r="KP105" s="84">
        <f t="shared" si="21"/>
        <v>103</v>
      </c>
      <c r="KQ105" s="74">
        <v>9.5</v>
      </c>
      <c r="KR105" s="74">
        <v>0.1</v>
      </c>
      <c r="KS105" s="74">
        <f t="shared" si="22"/>
        <v>0.1</v>
      </c>
      <c r="KT105" s="74">
        <f t="shared" si="23"/>
        <v>8.5</v>
      </c>
      <c r="KU105" s="74">
        <v>17.8</v>
      </c>
      <c r="KV105" s="74">
        <v>28</v>
      </c>
      <c r="KW105" s="72">
        <f t="shared" si="19"/>
        <v>0.81</v>
      </c>
      <c r="KX105" s="74">
        <v>2.1</v>
      </c>
      <c r="KZ105" s="74">
        <v>71.8</v>
      </c>
      <c r="LA105" s="74">
        <v>54.3</v>
      </c>
      <c r="LB105" s="74">
        <v>15.4</v>
      </c>
      <c r="LC105" s="74">
        <v>0.6</v>
      </c>
    </row>
    <row r="106" spans="3:315" x14ac:dyDescent="0.35">
      <c r="E106" s="2" t="s">
        <v>12</v>
      </c>
      <c r="F106">
        <f t="shared" ref="F106:BM106" si="661">$B$18*((F104+F105)/$F$322)*(($F$323*1000*1000)/$F$62)</f>
        <v>0</v>
      </c>
      <c r="G106">
        <f t="shared" si="661"/>
        <v>0</v>
      </c>
      <c r="H106">
        <f t="shared" si="661"/>
        <v>0</v>
      </c>
      <c r="I106">
        <f t="shared" si="661"/>
        <v>0</v>
      </c>
      <c r="J106">
        <f t="shared" si="661"/>
        <v>0</v>
      </c>
      <c r="K106">
        <f t="shared" si="661"/>
        <v>0</v>
      </c>
      <c r="L106">
        <f t="shared" si="661"/>
        <v>0</v>
      </c>
      <c r="M106">
        <f t="shared" si="661"/>
        <v>0</v>
      </c>
      <c r="N106">
        <f t="shared" si="661"/>
        <v>0</v>
      </c>
      <c r="O106">
        <f t="shared" si="661"/>
        <v>0</v>
      </c>
      <c r="P106">
        <f t="shared" si="661"/>
        <v>0</v>
      </c>
      <c r="Q106">
        <f t="shared" si="661"/>
        <v>0</v>
      </c>
      <c r="R106">
        <f t="shared" si="661"/>
        <v>0</v>
      </c>
      <c r="S106">
        <f t="shared" si="661"/>
        <v>0</v>
      </c>
      <c r="T106">
        <f t="shared" si="661"/>
        <v>0</v>
      </c>
      <c r="U106">
        <f t="shared" si="661"/>
        <v>0</v>
      </c>
      <c r="V106">
        <f t="shared" si="661"/>
        <v>0</v>
      </c>
      <c r="W106">
        <f t="shared" si="661"/>
        <v>0</v>
      </c>
      <c r="X106">
        <f t="shared" si="661"/>
        <v>0</v>
      </c>
      <c r="Y106">
        <f t="shared" si="661"/>
        <v>0</v>
      </c>
      <c r="Z106">
        <f t="shared" si="661"/>
        <v>0</v>
      </c>
      <c r="AA106">
        <f t="shared" si="661"/>
        <v>0</v>
      </c>
      <c r="AB106">
        <f t="shared" si="661"/>
        <v>0</v>
      </c>
      <c r="AC106">
        <f t="shared" si="661"/>
        <v>0</v>
      </c>
      <c r="AD106">
        <f t="shared" si="661"/>
        <v>0</v>
      </c>
      <c r="AE106">
        <f t="shared" si="661"/>
        <v>0</v>
      </c>
      <c r="AF106">
        <f t="shared" si="661"/>
        <v>0</v>
      </c>
      <c r="AG106">
        <f t="shared" si="661"/>
        <v>0</v>
      </c>
      <c r="AH106">
        <f t="shared" si="661"/>
        <v>0</v>
      </c>
      <c r="AI106">
        <f t="shared" si="661"/>
        <v>0</v>
      </c>
      <c r="AJ106">
        <f t="shared" si="661"/>
        <v>0</v>
      </c>
      <c r="AK106">
        <f t="shared" si="661"/>
        <v>0</v>
      </c>
      <c r="AL106">
        <f t="shared" si="661"/>
        <v>0</v>
      </c>
      <c r="AM106">
        <f t="shared" si="661"/>
        <v>0</v>
      </c>
      <c r="AN106">
        <f t="shared" si="661"/>
        <v>0</v>
      </c>
      <c r="AO106">
        <f t="shared" si="661"/>
        <v>0</v>
      </c>
      <c r="AP106">
        <f t="shared" si="661"/>
        <v>0</v>
      </c>
      <c r="AQ106">
        <f t="shared" si="661"/>
        <v>0</v>
      </c>
      <c r="AR106">
        <f t="shared" si="661"/>
        <v>0</v>
      </c>
      <c r="AS106">
        <f t="shared" si="661"/>
        <v>0</v>
      </c>
      <c r="AT106">
        <f t="shared" si="661"/>
        <v>0</v>
      </c>
      <c r="AU106">
        <f t="shared" si="661"/>
        <v>0</v>
      </c>
      <c r="AV106">
        <f t="shared" si="661"/>
        <v>0</v>
      </c>
      <c r="AW106">
        <f t="shared" si="661"/>
        <v>0</v>
      </c>
      <c r="AX106">
        <f t="shared" si="661"/>
        <v>0</v>
      </c>
      <c r="AY106">
        <f t="shared" si="661"/>
        <v>0</v>
      </c>
      <c r="AZ106">
        <f t="shared" si="661"/>
        <v>0</v>
      </c>
      <c r="BA106">
        <f t="shared" si="661"/>
        <v>0</v>
      </c>
      <c r="BB106">
        <f t="shared" si="661"/>
        <v>0</v>
      </c>
      <c r="BC106">
        <f t="shared" si="661"/>
        <v>0</v>
      </c>
      <c r="BD106">
        <f t="shared" si="661"/>
        <v>0</v>
      </c>
      <c r="BE106">
        <f t="shared" si="661"/>
        <v>0</v>
      </c>
      <c r="BF106">
        <f t="shared" si="661"/>
        <v>0</v>
      </c>
      <c r="BG106">
        <f t="shared" si="661"/>
        <v>0</v>
      </c>
      <c r="BH106">
        <f t="shared" si="661"/>
        <v>0</v>
      </c>
      <c r="BI106">
        <f t="shared" si="661"/>
        <v>0</v>
      </c>
      <c r="BJ106">
        <f t="shared" si="661"/>
        <v>0</v>
      </c>
      <c r="BK106">
        <f t="shared" si="661"/>
        <v>0</v>
      </c>
      <c r="BL106">
        <f t="shared" si="661"/>
        <v>0</v>
      </c>
      <c r="BM106">
        <f t="shared" si="661"/>
        <v>0</v>
      </c>
      <c r="BN106">
        <f t="shared" ref="BN106" si="662">$B$18*((BN104+BN105)/$F$322)*(($F$323*1000*1000)/$F$62)</f>
        <v>0</v>
      </c>
      <c r="BO106">
        <f t="shared" ref="BO106" si="663">$B$18*((BO104+BO105)/$F$322)*(($F$323*1000*1000)/$F$62)</f>
        <v>0</v>
      </c>
      <c r="BP106">
        <f t="shared" ref="BP106" si="664">$B$18*((BP104+BP105)/$F$322)*(($F$323*1000*1000)/$F$62)</f>
        <v>0</v>
      </c>
      <c r="BQ106">
        <f t="shared" ref="BQ106" si="665">$B$18*((BQ104+BQ105)/$F$322)*(($F$323*1000*1000)/$F$62)</f>
        <v>0</v>
      </c>
      <c r="BR106">
        <f t="shared" ref="BR106" si="666">$B$18*((BR104+BR105)/$F$322)*(($F$323*1000*1000)/$F$62)</f>
        <v>0</v>
      </c>
      <c r="BS106">
        <f t="shared" ref="BS106" si="667">$B$18*((BS104+BS105)/$F$322)*(($F$323*1000*1000)/$F$62)</f>
        <v>0</v>
      </c>
      <c r="BT106">
        <f t="shared" ref="BT106" si="668">$B$18*((BT104+BT105)/$F$322)*(($F$323*1000*1000)/$F$62)</f>
        <v>0</v>
      </c>
      <c r="BU106">
        <f t="shared" ref="BU106" si="669">$B$18*((BU104+BU105)/$F$322)*(($F$323*1000*1000)/$F$62)</f>
        <v>0</v>
      </c>
      <c r="BV106">
        <f t="shared" ref="BV106" si="670">$B$18*((BV104+BV105)/$F$322)*(($F$323*1000*1000)/$F$62)</f>
        <v>0</v>
      </c>
      <c r="BW106">
        <f t="shared" ref="BW106" si="671">$B$18*((BW104+BW105)/$F$322)*(($F$323*1000*1000)/$F$62)</f>
        <v>0</v>
      </c>
      <c r="BX106">
        <f t="shared" ref="BX106" si="672">$B$18*((BX104+BX105)/$F$322)*(($F$323*1000*1000)/$F$62)</f>
        <v>0</v>
      </c>
      <c r="BY106">
        <f t="shared" ref="BY106" si="673">$B$18*((BY104+BY105)/$F$322)*(($F$323*1000*1000)/$F$62)</f>
        <v>0</v>
      </c>
      <c r="BZ106">
        <f t="shared" ref="BZ106" si="674">$B$18*((BZ104+BZ105)/$F$322)*(($F$323*1000*1000)/$F$62)</f>
        <v>0</v>
      </c>
      <c r="CA106">
        <f t="shared" ref="CA106" si="675">$B$18*((CA104+CA105)/$F$322)*(($F$323*1000*1000)/$F$62)</f>
        <v>0</v>
      </c>
      <c r="CB106">
        <f t="shared" ref="CB106" si="676">$B$18*((CB104+CB105)/$F$322)*(($F$323*1000*1000)/$F$62)</f>
        <v>0</v>
      </c>
      <c r="CC106">
        <f t="shared" ref="CC106" si="677">$B$18*((CC104+CC105)/$F$322)*(($F$323*1000*1000)/$F$62)</f>
        <v>0</v>
      </c>
      <c r="CD106">
        <f t="shared" ref="CD106" si="678">$B$18*((CD104+CD105)/$F$322)*(($F$323*1000*1000)/$F$62)</f>
        <v>0</v>
      </c>
      <c r="CE106">
        <f t="shared" ref="CE106" si="679">$B$18*((CE104+CE105)/$F$322)*(($F$323*1000*1000)/$F$62)</f>
        <v>0</v>
      </c>
      <c r="CF106">
        <f t="shared" ref="CF106" si="680">$B$18*((CF104+CF105)/$F$322)*(($F$323*1000*1000)/$F$62)</f>
        <v>0</v>
      </c>
      <c r="CG106">
        <f t="shared" ref="CG106" si="681">$B$18*((CG104+CG105)/$F$322)*(($F$323*1000*1000)/$F$62)</f>
        <v>0</v>
      </c>
      <c r="CH106">
        <f t="shared" ref="CH106" si="682">$B$18*((CH104+CH105)/$F$322)*(($F$323*1000*1000)/$F$62)</f>
        <v>0</v>
      </c>
      <c r="CI106">
        <f t="shared" ref="CI106" si="683">$B$18*((CI104+CI105)/$F$322)*(($F$323*1000*1000)/$F$62)</f>
        <v>0</v>
      </c>
      <c r="CJ106">
        <f t="shared" ref="CJ106" si="684">$B$18*((CJ104+CJ105)/$F$322)*(($F$323*1000*1000)/$F$62)</f>
        <v>0</v>
      </c>
      <c r="CK106">
        <f t="shared" ref="CK106" si="685">$B$18*((CK104+CK105)/$F$322)*(($F$323*1000*1000)/$F$62)</f>
        <v>0</v>
      </c>
      <c r="CL106">
        <f t="shared" ref="CL106" si="686">$B$18*((CL104+CL105)/$F$322)*(($F$323*1000*1000)/$F$62)</f>
        <v>0</v>
      </c>
      <c r="CM106">
        <f t="shared" ref="CM106" si="687">$B$18*((CM104+CM105)/$F$322)*(($F$323*1000*1000)/$F$62)</f>
        <v>0</v>
      </c>
      <c r="CN106">
        <f t="shared" ref="CN106" si="688">$B$18*((CN104+CN105)/$F$322)*(($F$323*1000*1000)/$F$62)</f>
        <v>0</v>
      </c>
      <c r="CO106">
        <f t="shared" ref="CO106" si="689">$B$18*((CO104+CO105)/$F$322)*(($F$323*1000*1000)/$F$62)</f>
        <v>0</v>
      </c>
      <c r="CP106">
        <f t="shared" ref="CP106" si="690">$B$18*((CP104+CP105)/$F$322)*(($F$323*1000*1000)/$F$62)</f>
        <v>0</v>
      </c>
      <c r="CQ106">
        <f t="shared" ref="CQ106" si="691">$B$18*((CQ104+CQ105)/$F$322)*(($F$323*1000*1000)/$F$62)</f>
        <v>0</v>
      </c>
      <c r="CR106">
        <f t="shared" ref="CR106" si="692">$B$18*((CR104+CR105)/$F$322)*(($F$323*1000*1000)/$F$62)</f>
        <v>0</v>
      </c>
      <c r="CS106">
        <f t="shared" ref="CS106" si="693">$B$18*((CS104+CS105)/$F$322)*(($F$323*1000*1000)/$F$62)</f>
        <v>0</v>
      </c>
      <c r="CT106">
        <f t="shared" ref="CT106" si="694">$B$18*((CT104+CT105)/$F$322)*(($F$323*1000*1000)/$F$62)</f>
        <v>0</v>
      </c>
      <c r="CU106">
        <f t="shared" ref="CU106" si="695">$B$18*((CU104+CU105)/$F$322)*(($F$323*1000*1000)/$F$62)</f>
        <v>0</v>
      </c>
      <c r="CV106">
        <f t="shared" ref="CV106" si="696">$B$18*((CV104+CV105)/$F$322)*(($F$323*1000*1000)/$F$62)</f>
        <v>0</v>
      </c>
      <c r="CW106">
        <f t="shared" ref="CW106" si="697">$B$18*((CW104+CW105)/$F$322)*(($F$323*1000*1000)/$F$62)</f>
        <v>0</v>
      </c>
      <c r="CX106">
        <f t="shared" ref="CX106" si="698">$B$18*((CX104+CX105)/$F$322)*(($F$323*1000*1000)/$F$62)</f>
        <v>0</v>
      </c>
      <c r="CY106">
        <f t="shared" ref="CY106" si="699">$B$18*((CY104+CY105)/$F$322)*(($F$323*1000*1000)/$F$62)</f>
        <v>0</v>
      </c>
      <c r="CZ106">
        <f t="shared" ref="CZ106" si="700">$B$18*((CZ104+CZ105)/$F$322)*(($F$323*1000*1000)/$F$62)</f>
        <v>0</v>
      </c>
      <c r="DA106">
        <f t="shared" ref="DA106" si="701">$B$18*((DA104+DA105)/$F$322)*(($F$323*1000*1000)/$F$62)</f>
        <v>0</v>
      </c>
      <c r="DB106">
        <f t="shared" ref="DB106" si="702">$B$18*((DB104+DB105)/$F$322)*(($F$323*1000*1000)/$F$62)</f>
        <v>0</v>
      </c>
      <c r="DC106">
        <f t="shared" ref="DC106" si="703">$B$18*((DC104+DC105)/$F$322)*(($F$323*1000*1000)/$F$62)</f>
        <v>0</v>
      </c>
      <c r="DD106">
        <f t="shared" ref="DD106" si="704">$B$18*((DD104+DD105)/$F$322)*(($F$323*1000*1000)/$F$62)</f>
        <v>0</v>
      </c>
      <c r="DE106">
        <f t="shared" ref="DE106" si="705">$B$18*((DE104+DE105)/$F$322)*(($F$323*1000*1000)/$F$62)</f>
        <v>0</v>
      </c>
      <c r="DF106">
        <f t="shared" ref="DF106" si="706">$B$18*((DF104+DF105)/$F$322)*(($F$323*1000*1000)/$F$62)</f>
        <v>0</v>
      </c>
      <c r="DG106">
        <f t="shared" ref="DG106" si="707">$B$18*((DG104+DG105)/$F$322)*(($F$323*1000*1000)/$F$62)</f>
        <v>0</v>
      </c>
      <c r="DH106">
        <f t="shared" ref="DH106" si="708">$B$18*((DH104+DH105)/$F$322)*(($F$323*1000*1000)/$F$62)</f>
        <v>0</v>
      </c>
      <c r="DI106">
        <f t="shared" ref="DI106" si="709">$B$18*((DI104+DI105)/$F$322)*(($F$323*1000*1000)/$F$62)</f>
        <v>0</v>
      </c>
      <c r="DJ106">
        <f t="shared" ref="DJ106" si="710">$B$18*((DJ104+DJ105)/$F$322)*(($F$323*1000*1000)/$F$62)</f>
        <v>0</v>
      </c>
      <c r="DK106">
        <f t="shared" ref="DK106" si="711">$B$18*((DK104+DK105)/$F$322)*(($F$323*1000*1000)/$F$62)</f>
        <v>0</v>
      </c>
      <c r="DL106">
        <f t="shared" ref="DL106" si="712">$B$18*((DL104+DL105)/$F$322)*(($F$323*1000*1000)/$F$62)</f>
        <v>0</v>
      </c>
      <c r="DM106">
        <f t="shared" ref="DM106" si="713">$B$18*((DM104+DM105)/$F$322)*(($F$323*1000*1000)/$F$62)</f>
        <v>0</v>
      </c>
      <c r="DN106">
        <f t="shared" ref="DN106" si="714">$B$18*((DN104+DN105)/$F$322)*(($F$323*1000*1000)/$F$62)</f>
        <v>0</v>
      </c>
      <c r="DO106">
        <f t="shared" ref="DO106" si="715">$B$18*((DO104+DO105)/$F$322)*(($F$323*1000*1000)/$F$62)</f>
        <v>0</v>
      </c>
      <c r="DP106">
        <f t="shared" ref="DP106" si="716">$B$18*((DP104+DP105)/$F$322)*(($F$323*1000*1000)/$F$62)</f>
        <v>0</v>
      </c>
      <c r="DQ106">
        <f t="shared" ref="DQ106" si="717">$B$18*((DQ104+DQ105)/$F$322)*(($F$323*1000*1000)/$F$62)</f>
        <v>0</v>
      </c>
      <c r="DR106">
        <f t="shared" ref="DR106" si="718">$B$18*((DR104+DR105)/$F$322)*(($F$323*1000*1000)/$F$62)</f>
        <v>0</v>
      </c>
      <c r="DS106">
        <f t="shared" ref="DS106" si="719">$B$18*((DS104+DS105)/$F$322)*(($F$323*1000*1000)/$F$62)</f>
        <v>0</v>
      </c>
      <c r="DT106">
        <f t="shared" ref="DT106" si="720">$B$18*((DT104+DT105)/$F$322)*(($F$323*1000*1000)/$F$62)</f>
        <v>0</v>
      </c>
      <c r="DU106">
        <f t="shared" ref="DU106" si="721">$B$18*((DU104+DU105)/$F$322)*(($F$323*1000*1000)/$F$62)</f>
        <v>0</v>
      </c>
      <c r="DV106">
        <f t="shared" ref="DV106" si="722">$B$18*((DV104+DV105)/$F$322)*(($F$323*1000*1000)/$F$62)</f>
        <v>0</v>
      </c>
      <c r="DW106">
        <f t="shared" ref="DW106" si="723">$B$18*((DW104+DW105)/$F$322)*(($F$323*1000*1000)/$F$62)</f>
        <v>0</v>
      </c>
      <c r="DX106">
        <f t="shared" ref="DX106" si="724">$B$18*((DX104+DX105)/$F$322)*(($F$323*1000*1000)/$F$62)</f>
        <v>0</v>
      </c>
      <c r="DY106">
        <f t="shared" ref="DY106" si="725">$B$18*((DY104+DY105)/$F$322)*(($F$323*1000*1000)/$F$62)</f>
        <v>0</v>
      </c>
      <c r="DZ106">
        <f t="shared" ref="DZ106" si="726">$B$18*((DZ104+DZ105)/$F$322)*(($F$323*1000*1000)/$F$62)</f>
        <v>0</v>
      </c>
      <c r="EA106">
        <f t="shared" ref="EA106" si="727">$B$18*((EA104+EA105)/$F$322)*(($F$323*1000*1000)/$F$62)</f>
        <v>0</v>
      </c>
      <c r="EB106">
        <f t="shared" ref="EB106" si="728">$B$18*((EB104+EB105)/$F$322)*(($F$323*1000*1000)/$F$62)</f>
        <v>0</v>
      </c>
      <c r="EC106">
        <f t="shared" ref="EC106" si="729">$B$18*((EC104+EC105)/$F$322)*(($F$323*1000*1000)/$F$62)</f>
        <v>0</v>
      </c>
      <c r="ED106">
        <f t="shared" ref="ED106" si="730">$B$18*((ED104+ED105)/$F$322)*(($F$323*1000*1000)/$F$62)</f>
        <v>0</v>
      </c>
      <c r="EE106">
        <f t="shared" ref="EE106" si="731">$B$18*((EE104+EE105)/$F$322)*(($F$323*1000*1000)/$F$62)</f>
        <v>0</v>
      </c>
      <c r="EF106">
        <f t="shared" ref="EF106" si="732">$B$18*((EF104+EF105)/$F$322)*(($F$323*1000*1000)/$F$62)</f>
        <v>0</v>
      </c>
      <c r="EG106">
        <f t="shared" ref="EG106" si="733">$B$18*((EG104+EG105)/$F$322)*(($F$323*1000*1000)/$F$62)</f>
        <v>0</v>
      </c>
      <c r="EH106">
        <f t="shared" ref="EH106" si="734">$B$18*((EH104+EH105)/$F$322)*(($F$323*1000*1000)/$F$62)</f>
        <v>0</v>
      </c>
      <c r="EI106">
        <f t="shared" ref="EI106" si="735">$B$18*((EI104+EI105)/$F$322)*(($F$323*1000*1000)/$F$62)</f>
        <v>0</v>
      </c>
      <c r="EJ106">
        <f t="shared" ref="EJ106" si="736">$B$18*((EJ104+EJ105)/$F$322)*(($F$323*1000*1000)/$F$62)</f>
        <v>0</v>
      </c>
      <c r="EK106">
        <f t="shared" ref="EK106" si="737">$B$18*((EK104+EK105)/$F$322)*(($F$323*1000*1000)/$F$62)</f>
        <v>0</v>
      </c>
      <c r="EL106">
        <f t="shared" ref="EL106" si="738">$B$18*((EL104+EL105)/$F$322)*(($F$323*1000*1000)/$F$62)</f>
        <v>0</v>
      </c>
      <c r="EM106">
        <f t="shared" ref="EM106" si="739">$B$18*((EM104+EM105)/$F$322)*(($F$323*1000*1000)/$F$62)</f>
        <v>0</v>
      </c>
      <c r="EN106">
        <f t="shared" ref="EN106" si="740">$B$18*((EN104+EN105)/$F$322)*(($F$323*1000*1000)/$F$62)</f>
        <v>0</v>
      </c>
      <c r="EO106">
        <f t="shared" ref="EO106" si="741">$B$18*((EO104+EO105)/$F$322)*(($F$323*1000*1000)/$F$62)</f>
        <v>0</v>
      </c>
      <c r="EP106">
        <f t="shared" ref="EP106" si="742">$B$18*((EP104+EP105)/$F$322)*(($F$323*1000*1000)/$F$62)</f>
        <v>0</v>
      </c>
      <c r="EQ106">
        <f t="shared" ref="EQ106" si="743">$B$18*((EQ104+EQ105)/$F$322)*(($F$323*1000*1000)/$F$62)</f>
        <v>0</v>
      </c>
      <c r="ER106">
        <f t="shared" ref="ER106" si="744">$B$18*((ER104+ER105)/$F$322)*(($F$323*1000*1000)/$F$62)</f>
        <v>0</v>
      </c>
      <c r="ES106">
        <f t="shared" ref="ES106" si="745">$B$18*((ES104+ES105)/$F$322)*(($F$323*1000*1000)/$F$62)</f>
        <v>0</v>
      </c>
      <c r="ET106">
        <f t="shared" ref="ET106" si="746">$B$18*((ET104+ET105)/$F$322)*(($F$323*1000*1000)/$F$62)</f>
        <v>0</v>
      </c>
      <c r="EU106">
        <f t="shared" ref="EU106" si="747">$B$18*((EU104+EU105)/$F$322)*(($F$323*1000*1000)/$F$62)</f>
        <v>0</v>
      </c>
      <c r="EV106">
        <f t="shared" ref="EV106" si="748">$B$18*((EV104+EV105)/$F$322)*(($F$323*1000*1000)/$F$62)</f>
        <v>0</v>
      </c>
      <c r="EW106">
        <f t="shared" ref="EW106" si="749">$B$18*((EW104+EW105)/$F$322)*(($F$323*1000*1000)/$F$62)</f>
        <v>0</v>
      </c>
      <c r="EX106">
        <f t="shared" ref="EX106" si="750">$B$18*((EX104+EX105)/$F$322)*(($F$323*1000*1000)/$F$62)</f>
        <v>0</v>
      </c>
      <c r="EY106">
        <f t="shared" ref="EY106" si="751">$B$18*((EY104+EY105)/$F$322)*(($F$323*1000*1000)/$F$62)</f>
        <v>0</v>
      </c>
      <c r="EZ106">
        <f t="shared" ref="EZ106" si="752">$B$18*((EZ104+EZ105)/$F$322)*(($F$323*1000*1000)/$F$62)</f>
        <v>0</v>
      </c>
      <c r="FA106">
        <f t="shared" ref="FA106" si="753">$B$18*((FA104+FA105)/$F$322)*(($F$323*1000*1000)/$F$62)</f>
        <v>0</v>
      </c>
      <c r="FB106">
        <f t="shared" ref="FB106" si="754">$B$18*((FB104+FB105)/$F$322)*(($F$323*1000*1000)/$F$62)</f>
        <v>0</v>
      </c>
      <c r="FC106">
        <f t="shared" ref="FC106" si="755">$B$18*((FC104+FC105)/$F$322)*(($F$323*1000*1000)/$F$62)</f>
        <v>0</v>
      </c>
      <c r="FD106">
        <f t="shared" ref="FD106" si="756">$B$18*((FD104+FD105)/$F$322)*(($F$323*1000*1000)/$F$62)</f>
        <v>0</v>
      </c>
      <c r="FE106">
        <f t="shared" ref="FE106" si="757">$B$18*((FE104+FE105)/$F$322)*(($F$323*1000*1000)/$F$62)</f>
        <v>0</v>
      </c>
      <c r="FF106">
        <f t="shared" ref="FF106" si="758">$B$18*((FF104+FF105)/$F$322)*(($F$323*1000*1000)/$F$62)</f>
        <v>0</v>
      </c>
      <c r="FG106">
        <f t="shared" ref="FG106" si="759">$B$18*((FG104+FG105)/$F$322)*(($F$323*1000*1000)/$F$62)</f>
        <v>0</v>
      </c>
      <c r="FH106">
        <f t="shared" ref="FH106" si="760">$B$18*((FH104+FH105)/$F$322)*(($F$323*1000*1000)/$F$62)</f>
        <v>0</v>
      </c>
      <c r="FI106">
        <f t="shared" ref="FI106" si="761">$B$18*((FI104+FI105)/$F$322)*(($F$323*1000*1000)/$F$62)</f>
        <v>0</v>
      </c>
      <c r="FJ106">
        <f t="shared" ref="FJ106" si="762">$B$18*((FJ104+FJ105)/$F$322)*(($F$323*1000*1000)/$F$62)</f>
        <v>0</v>
      </c>
      <c r="FK106">
        <f t="shared" ref="FK106" si="763">$B$18*((FK104+FK105)/$F$322)*(($F$323*1000*1000)/$F$62)</f>
        <v>0</v>
      </c>
      <c r="FL106">
        <f t="shared" ref="FL106" si="764">$B$18*((FL104+FL105)/$F$322)*(($F$323*1000*1000)/$F$62)</f>
        <v>0</v>
      </c>
      <c r="FM106">
        <f t="shared" ref="FM106" si="765">$B$18*((FM104+FM105)/$F$322)*(($F$323*1000*1000)/$F$62)</f>
        <v>0</v>
      </c>
      <c r="FN106">
        <f t="shared" ref="FN106" si="766">$B$18*((FN104+FN105)/$F$322)*(($F$323*1000*1000)/$F$62)</f>
        <v>0</v>
      </c>
      <c r="FO106">
        <f t="shared" ref="FO106" si="767">$B$18*((FO104+FO105)/$F$322)*(($F$323*1000*1000)/$F$62)</f>
        <v>0</v>
      </c>
      <c r="FP106">
        <f t="shared" ref="FP106" si="768">$B$18*((FP104+FP105)/$F$322)*(($F$323*1000*1000)/$F$62)</f>
        <v>0</v>
      </c>
      <c r="FQ106">
        <f t="shared" ref="FQ106" si="769">$B$18*((FQ104+FQ105)/$F$322)*(($F$323*1000*1000)/$F$62)</f>
        <v>0</v>
      </c>
      <c r="FR106">
        <f t="shared" ref="FR106" si="770">$B$18*((FR104+FR105)/$F$322)*(($F$323*1000*1000)/$F$62)</f>
        <v>0</v>
      </c>
      <c r="FS106">
        <f t="shared" ref="FS106" si="771">$B$18*((FS104+FS105)/$F$322)*(($F$323*1000*1000)/$F$62)</f>
        <v>0</v>
      </c>
      <c r="FT106">
        <f t="shared" ref="FT106" si="772">$B$18*((FT104+FT105)/$F$322)*(($F$323*1000*1000)/$F$62)</f>
        <v>0</v>
      </c>
      <c r="FU106">
        <f t="shared" ref="FU106" si="773">$B$18*((FU104+FU105)/$F$322)*(($F$323*1000*1000)/$F$62)</f>
        <v>0</v>
      </c>
      <c r="FV106">
        <f t="shared" ref="FV106" si="774">$B$18*((FV104+FV105)/$F$322)*(($F$323*1000*1000)/$F$62)</f>
        <v>0</v>
      </c>
      <c r="FW106">
        <f t="shared" ref="FW106" si="775">$B$18*((FW104+FW105)/$F$322)*(($F$323*1000*1000)/$F$62)</f>
        <v>0</v>
      </c>
      <c r="FX106">
        <f t="shared" ref="FX106" si="776">$B$18*((FX104+FX105)/$F$322)*(($F$323*1000*1000)/$F$62)</f>
        <v>0</v>
      </c>
      <c r="FY106">
        <f t="shared" ref="FY106" si="777">$B$18*((FY104+FY105)/$F$322)*(($F$323*1000*1000)/$F$62)</f>
        <v>0</v>
      </c>
      <c r="FZ106">
        <f t="shared" ref="FZ106" si="778">$B$18*((FZ104+FZ105)/$F$322)*(($F$323*1000*1000)/$F$62)</f>
        <v>0</v>
      </c>
      <c r="GA106">
        <f t="shared" ref="GA106" si="779">$B$18*((GA104+GA105)/$F$322)*(($F$323*1000*1000)/$F$62)</f>
        <v>0</v>
      </c>
      <c r="GB106">
        <f t="shared" ref="GB106" si="780">$B$18*((GB104+GB105)/$F$322)*(($F$323*1000*1000)/$F$62)</f>
        <v>0</v>
      </c>
      <c r="GC106">
        <f t="shared" ref="GC106" si="781">$B$18*((GC104+GC105)/$F$322)*(($F$323*1000*1000)/$F$62)</f>
        <v>0</v>
      </c>
      <c r="GD106">
        <f t="shared" ref="GD106" si="782">$B$18*((GD104+GD105)/$F$322)*(($F$323*1000*1000)/$F$62)</f>
        <v>0</v>
      </c>
      <c r="GE106">
        <f t="shared" ref="GE106" si="783">$B$18*((GE104+GE105)/$F$322)*(($F$323*1000*1000)/$F$62)</f>
        <v>0</v>
      </c>
      <c r="GF106">
        <f t="shared" ref="GF106" si="784">$B$18*((GF104+GF105)/$F$322)*(($F$323*1000*1000)/$F$62)</f>
        <v>0</v>
      </c>
      <c r="GG106">
        <f t="shared" ref="GG106" si="785">$B$18*((GG104+GG105)/$F$322)*(($F$323*1000*1000)/$F$62)</f>
        <v>0</v>
      </c>
      <c r="GH106">
        <f t="shared" ref="GH106" si="786">$B$18*((GH104+GH105)/$F$322)*(($F$323*1000*1000)/$F$62)</f>
        <v>0</v>
      </c>
      <c r="GI106">
        <f t="shared" ref="GI106" si="787">$B$18*((GI104+GI105)/$F$322)*(($F$323*1000*1000)/$F$62)</f>
        <v>0</v>
      </c>
      <c r="GJ106">
        <f t="shared" ref="GJ106" si="788">$B$18*((GJ104+GJ105)/$F$322)*(($F$323*1000*1000)/$F$62)</f>
        <v>0</v>
      </c>
      <c r="GK106">
        <f t="shared" ref="GK106" si="789">$B$18*((GK104+GK105)/$F$322)*(($F$323*1000*1000)/$F$62)</f>
        <v>0</v>
      </c>
      <c r="GL106">
        <f t="shared" ref="GL106" si="790">$B$18*((GL104+GL105)/$F$322)*(($F$323*1000*1000)/$F$62)</f>
        <v>0</v>
      </c>
      <c r="GM106">
        <f t="shared" ref="GM106" si="791">$B$18*((GM104+GM105)/$F$322)*(($F$323*1000*1000)/$F$62)</f>
        <v>0</v>
      </c>
      <c r="GN106">
        <f t="shared" ref="GN106" si="792">$B$18*((GN104+GN105)/$F$322)*(($F$323*1000*1000)/$F$62)</f>
        <v>0</v>
      </c>
      <c r="GO106">
        <f t="shared" ref="GO106" si="793">$B$18*((GO104+GO105)/$F$322)*(($F$323*1000*1000)/$F$62)</f>
        <v>0</v>
      </c>
      <c r="GP106">
        <f t="shared" ref="GP106" si="794">$B$18*((GP104+GP105)/$F$322)*(($F$323*1000*1000)/$F$62)</f>
        <v>0</v>
      </c>
      <c r="GQ106">
        <f t="shared" ref="GQ106" si="795">$B$18*((GQ104+GQ105)/$F$322)*(($F$323*1000*1000)/$F$62)</f>
        <v>0</v>
      </c>
      <c r="GR106">
        <f t="shared" ref="GR106" si="796">$B$18*((GR104+GR105)/$F$322)*(($F$323*1000*1000)/$F$62)</f>
        <v>0</v>
      </c>
      <c r="GS106">
        <f t="shared" ref="GS106" si="797">$B$18*((GS104+GS105)/$F$322)*(($F$323*1000*1000)/$F$62)</f>
        <v>0</v>
      </c>
      <c r="GT106">
        <f t="shared" ref="GT106" si="798">$B$18*((GT104+GT105)/$F$322)*(($F$323*1000*1000)/$F$62)</f>
        <v>0</v>
      </c>
      <c r="GU106">
        <f t="shared" ref="GU106" si="799">$B$18*((GU104+GU105)/$F$322)*(($F$323*1000*1000)/$F$62)</f>
        <v>0</v>
      </c>
      <c r="GV106">
        <f t="shared" ref="GV106" si="800">$B$18*((GV104+GV105)/$F$322)*(($F$323*1000*1000)/$F$62)</f>
        <v>0</v>
      </c>
      <c r="GW106">
        <f t="shared" ref="GW106" si="801">$B$18*((GW104+GW105)/$F$322)*(($F$323*1000*1000)/$F$62)</f>
        <v>0</v>
      </c>
      <c r="GX106">
        <f t="shared" ref="GX106" si="802">$B$18*((GX104+GX105)/$F$322)*(($F$323*1000*1000)/$F$62)</f>
        <v>0</v>
      </c>
      <c r="GY106">
        <f t="shared" ref="GY106" si="803">$B$18*((GY104+GY105)/$F$322)*(($F$323*1000*1000)/$F$62)</f>
        <v>0</v>
      </c>
      <c r="GZ106">
        <f t="shared" ref="GZ106" si="804">$B$18*((GZ104+GZ105)/$F$322)*(($F$323*1000*1000)/$F$62)</f>
        <v>0</v>
      </c>
      <c r="HA106">
        <f t="shared" ref="HA106" si="805">$B$18*((HA104+HA105)/$F$322)*(($F$323*1000*1000)/$F$62)</f>
        <v>0</v>
      </c>
      <c r="HB106">
        <f t="shared" ref="HB106" si="806">$B$18*((HB104+HB105)/$F$322)*(($F$323*1000*1000)/$F$62)</f>
        <v>0</v>
      </c>
      <c r="HC106">
        <f t="shared" ref="HC106" si="807">$B$18*((HC104+HC105)/$F$322)*(($F$323*1000*1000)/$F$62)</f>
        <v>0</v>
      </c>
      <c r="HD106">
        <f t="shared" ref="HD106" si="808">$B$18*((HD104+HD105)/$F$322)*(($F$323*1000*1000)/$F$62)</f>
        <v>0</v>
      </c>
      <c r="HE106">
        <f t="shared" ref="HE106" si="809">$B$18*((HE104+HE105)/$F$322)*(($F$323*1000*1000)/$F$62)</f>
        <v>0</v>
      </c>
      <c r="HF106">
        <f t="shared" ref="HF106" si="810">$B$18*((HF104+HF105)/$F$322)*(($F$323*1000*1000)/$F$62)</f>
        <v>0</v>
      </c>
      <c r="HG106">
        <f t="shared" ref="HG106" si="811">$B$18*((HG104+HG105)/$F$322)*(($F$323*1000*1000)/$F$62)</f>
        <v>0</v>
      </c>
      <c r="HH106">
        <f t="shared" ref="HH106" si="812">$B$18*((HH104+HH105)/$F$322)*(($F$323*1000*1000)/$F$62)</f>
        <v>0</v>
      </c>
      <c r="HI106">
        <f t="shared" ref="HI106" si="813">$B$18*((HI104+HI105)/$F$322)*(($F$323*1000*1000)/$F$62)</f>
        <v>0</v>
      </c>
      <c r="HJ106">
        <f t="shared" ref="HJ106" si="814">$B$18*((HJ104+HJ105)/$F$322)*(($F$323*1000*1000)/$F$62)</f>
        <v>0</v>
      </c>
      <c r="HK106">
        <f t="shared" ref="HK106" si="815">$B$18*((HK104+HK105)/$F$322)*(($F$323*1000*1000)/$F$62)</f>
        <v>0</v>
      </c>
      <c r="HL106">
        <f t="shared" ref="HL106" si="816">$B$18*((HL104+HL105)/$F$322)*(($F$323*1000*1000)/$F$62)</f>
        <v>0</v>
      </c>
      <c r="HM106">
        <f t="shared" ref="HM106" si="817">$B$18*((HM104+HM105)/$F$322)*(($F$323*1000*1000)/$F$62)</f>
        <v>0</v>
      </c>
      <c r="HN106">
        <f t="shared" ref="HN106" si="818">$B$18*((HN104+HN105)/$F$322)*(($F$323*1000*1000)/$F$62)</f>
        <v>0</v>
      </c>
      <c r="HO106">
        <f t="shared" ref="HO106" si="819">$B$18*((HO104+HO105)/$F$322)*(($F$323*1000*1000)/$F$62)</f>
        <v>0</v>
      </c>
      <c r="HP106">
        <f t="shared" ref="HP106" si="820">$B$18*((HP104+HP105)/$F$322)*(($F$323*1000*1000)/$F$62)</f>
        <v>0</v>
      </c>
      <c r="HQ106">
        <f t="shared" ref="HQ106" si="821">$B$18*((HQ104+HQ105)/$F$322)*(($F$323*1000*1000)/$F$62)</f>
        <v>0</v>
      </c>
      <c r="HR106">
        <f t="shared" ref="HR106" si="822">$B$18*((HR104+HR105)/$F$322)*(($F$323*1000*1000)/$F$62)</f>
        <v>0</v>
      </c>
      <c r="HS106">
        <f t="shared" ref="HS106" si="823">$B$18*((HS104+HS105)/$F$322)*(($F$323*1000*1000)/$F$62)</f>
        <v>0</v>
      </c>
      <c r="HT106">
        <f t="shared" ref="HT106" si="824">$B$18*((HT104+HT105)/$F$322)*(($F$323*1000*1000)/$F$62)</f>
        <v>0</v>
      </c>
      <c r="HU106">
        <f t="shared" ref="HU106" si="825">$B$18*((HU104+HU105)/$F$322)*(($F$323*1000*1000)/$F$62)</f>
        <v>0</v>
      </c>
      <c r="HV106">
        <f t="shared" ref="HV106" si="826">$B$18*((HV104+HV105)/$F$322)*(($F$323*1000*1000)/$F$62)</f>
        <v>0</v>
      </c>
      <c r="HW106">
        <f t="shared" ref="HW106" si="827">$B$18*((HW104+HW105)/$F$322)*(($F$323*1000*1000)/$F$62)</f>
        <v>0</v>
      </c>
      <c r="HX106">
        <f t="shared" ref="HX106" si="828">$B$18*((HX104+HX105)/$F$322)*(($F$323*1000*1000)/$F$62)</f>
        <v>0</v>
      </c>
      <c r="HY106">
        <f t="shared" ref="HY106" si="829">$B$18*((HY104+HY105)/$F$322)*(($F$323*1000*1000)/$F$62)</f>
        <v>0</v>
      </c>
      <c r="HZ106">
        <f t="shared" ref="HZ106" si="830">$B$18*((HZ104+HZ105)/$F$322)*(($F$323*1000*1000)/$F$62)</f>
        <v>0</v>
      </c>
      <c r="IA106">
        <f t="shared" ref="IA106" si="831">$B$18*((IA104+IA105)/$F$322)*(($F$323*1000*1000)/$F$62)</f>
        <v>0</v>
      </c>
      <c r="IB106">
        <f t="shared" ref="IB106" si="832">$B$18*((IB104+IB105)/$F$322)*(($F$323*1000*1000)/$F$62)</f>
        <v>0</v>
      </c>
      <c r="IC106">
        <f t="shared" ref="IC106" si="833">$B$18*((IC104+IC105)/$F$322)*(($F$323*1000*1000)/$F$62)</f>
        <v>0</v>
      </c>
      <c r="ID106">
        <f t="shared" ref="ID106" si="834">$B$18*((ID104+ID105)/$F$322)*(($F$323*1000*1000)/$F$62)</f>
        <v>0</v>
      </c>
      <c r="IE106">
        <f t="shared" ref="IE106" si="835">$B$18*((IE104+IE105)/$F$322)*(($F$323*1000*1000)/$F$62)</f>
        <v>0</v>
      </c>
      <c r="IF106">
        <f t="shared" ref="IF106" si="836">$B$18*((IF104+IF105)/$F$322)*(($F$323*1000*1000)/$F$62)</f>
        <v>0</v>
      </c>
      <c r="IG106">
        <f t="shared" ref="IG106" si="837">$B$18*((IG104+IG105)/$F$322)*(($F$323*1000*1000)/$F$62)</f>
        <v>0</v>
      </c>
      <c r="IH106">
        <f t="shared" ref="IH106" si="838">$B$18*((IH104+IH105)/$F$322)*(($F$323*1000*1000)/$F$62)</f>
        <v>0</v>
      </c>
      <c r="II106">
        <f t="shared" ref="II106" si="839">$B$18*((II104+II105)/$F$322)*(($F$323*1000*1000)/$F$62)</f>
        <v>0</v>
      </c>
      <c r="IJ106">
        <f t="shared" ref="IJ106" si="840">$B$18*((IJ104+IJ105)/$F$322)*(($F$323*1000*1000)/$F$62)</f>
        <v>0</v>
      </c>
      <c r="IK106">
        <f t="shared" ref="IK106" si="841">$B$18*((IK104+IK105)/$F$322)*(($F$323*1000*1000)/$F$62)</f>
        <v>0</v>
      </c>
      <c r="IL106">
        <f t="shared" ref="IL106" si="842">$B$18*((IL104+IL105)/$F$322)*(($F$323*1000*1000)/$F$62)</f>
        <v>0</v>
      </c>
      <c r="IM106">
        <f t="shared" ref="IM106" si="843">$B$18*((IM104+IM105)/$F$322)*(($F$323*1000*1000)/$F$62)</f>
        <v>0</v>
      </c>
      <c r="IN106">
        <f t="shared" ref="IN106" si="844">$B$18*((IN104+IN105)/$F$322)*(($F$323*1000*1000)/$F$62)</f>
        <v>0</v>
      </c>
      <c r="IO106">
        <f t="shared" ref="IO106" si="845">$B$18*((IO104+IO105)/$F$322)*(($F$323*1000*1000)/$F$62)</f>
        <v>0</v>
      </c>
      <c r="IP106">
        <f t="shared" ref="IP106" si="846">$B$18*((IP104+IP105)/$F$322)*(($F$323*1000*1000)/$F$62)</f>
        <v>0</v>
      </c>
      <c r="IQ106">
        <f t="shared" ref="IQ106" si="847">$B$18*((IQ104+IQ105)/$F$322)*(($F$323*1000*1000)/$F$62)</f>
        <v>0</v>
      </c>
      <c r="IR106">
        <f t="shared" ref="IR106" si="848">$B$18*((IR104+IR105)/$F$322)*(($F$323*1000*1000)/$F$62)</f>
        <v>0</v>
      </c>
      <c r="IS106">
        <f t="shared" ref="IS106" si="849">$B$18*((IS104+IS105)/$F$322)*(($F$323*1000*1000)/$F$62)</f>
        <v>0</v>
      </c>
      <c r="IT106">
        <f t="shared" ref="IT106" si="850">$B$18*((IT104+IT105)/$F$322)*(($F$323*1000*1000)/$F$62)</f>
        <v>0</v>
      </c>
      <c r="IU106">
        <f t="shared" ref="IU106" si="851">$B$18*((IU104+IU105)/$F$322)*(($F$323*1000*1000)/$F$62)</f>
        <v>0</v>
      </c>
      <c r="IV106">
        <f t="shared" ref="IV106" si="852">$B$18*((IV104+IV105)/$F$322)*(($F$323*1000*1000)/$F$62)</f>
        <v>0</v>
      </c>
      <c r="IW106">
        <f t="shared" ref="IW106" si="853">$B$18*((IW104+IW105)/$F$322)*(($F$323*1000*1000)/$F$62)</f>
        <v>0</v>
      </c>
      <c r="IX106">
        <f t="shared" ref="IX106" si="854">$B$18*((IX104+IX105)/$F$322)*(($F$323*1000*1000)/$F$62)</f>
        <v>0</v>
      </c>
      <c r="IY106">
        <f t="shared" ref="IY106" si="855">$B$18*((IY104+IY105)/$F$322)*(($F$323*1000*1000)/$F$62)</f>
        <v>0</v>
      </c>
      <c r="IZ106">
        <f t="shared" ref="IZ106" si="856">$B$18*((IZ104+IZ105)/$F$322)*(($F$323*1000*1000)/$F$62)</f>
        <v>0</v>
      </c>
      <c r="JA106">
        <f t="shared" ref="JA106" si="857">$B$18*((JA104+JA105)/$F$322)*(($F$323*1000*1000)/$F$62)</f>
        <v>0</v>
      </c>
      <c r="JB106">
        <f t="shared" ref="JB106" si="858">$B$18*((JB104+JB105)/$F$322)*(($F$323*1000*1000)/$F$62)</f>
        <v>0</v>
      </c>
      <c r="JC106">
        <f t="shared" ref="JC106" si="859">$B$18*((JC104+JC105)/$F$322)*(($F$323*1000*1000)/$F$62)</f>
        <v>0</v>
      </c>
      <c r="JD106">
        <f t="shared" ref="JD106" si="860">$B$18*((JD104+JD105)/$F$322)*(($F$323*1000*1000)/$F$62)</f>
        <v>0</v>
      </c>
      <c r="JE106">
        <f t="shared" ref="JE106" si="861">$B$18*((JE104+JE105)/$F$322)*(($F$323*1000*1000)/$F$62)</f>
        <v>0</v>
      </c>
      <c r="JF106">
        <f t="shared" ref="JF106" si="862">$B$18*((JF104+JF105)/$F$322)*(($F$323*1000*1000)/$F$62)</f>
        <v>0</v>
      </c>
      <c r="JG106">
        <f t="shared" ref="JG106" si="863">$B$18*((JG104+JG105)/$F$322)*(($F$323*1000*1000)/$F$62)</f>
        <v>0</v>
      </c>
      <c r="JH106">
        <f t="shared" ref="JH106" si="864">$B$18*((JH104+JH105)/$F$322)*(($F$323*1000*1000)/$F$62)</f>
        <v>0</v>
      </c>
      <c r="JI106">
        <f t="shared" ref="JI106" si="865">$B$18*((JI104+JI105)/$F$322)*(($F$323*1000*1000)/$F$62)</f>
        <v>0</v>
      </c>
      <c r="JJ106">
        <f t="shared" ref="JJ106" si="866">$B$18*((JJ104+JJ105)/$F$322)*(($F$323*1000*1000)/$F$62)</f>
        <v>0</v>
      </c>
      <c r="JK106">
        <f t="shared" ref="JK106" si="867">$B$18*((JK104+JK105)/$F$322)*(($F$323*1000*1000)/$F$62)</f>
        <v>0</v>
      </c>
      <c r="JL106">
        <f t="shared" ref="JL106" si="868">$B$18*((JL104+JL105)/$F$322)*(($F$323*1000*1000)/$F$62)</f>
        <v>0</v>
      </c>
      <c r="JM106">
        <f t="shared" ref="JM106" si="869">$B$18*((JM104+JM105)/$F$322)*(($F$323*1000*1000)/$F$62)</f>
        <v>0</v>
      </c>
      <c r="JN106">
        <f t="shared" ref="JN106" si="870">$B$18*((JN104+JN105)/$F$322)*(($F$323*1000*1000)/$F$62)</f>
        <v>0</v>
      </c>
      <c r="JO106">
        <f t="shared" ref="JO106" si="871">$B$18*((JO104+JO105)/$F$322)*(($F$323*1000*1000)/$F$62)</f>
        <v>0</v>
      </c>
      <c r="JP106">
        <f t="shared" ref="JP106" si="872">$B$18*((JP104+JP105)/$F$322)*(($F$323*1000*1000)/$F$62)</f>
        <v>0</v>
      </c>
      <c r="JQ106">
        <f t="shared" ref="JQ106" si="873">$B$18*((JQ104+JQ105)/$F$322)*(($F$323*1000*1000)/$F$62)</f>
        <v>0</v>
      </c>
      <c r="JR106">
        <f t="shared" ref="JR106" si="874">$B$18*((JR104+JR105)/$F$322)*(($F$323*1000*1000)/$F$62)</f>
        <v>0</v>
      </c>
      <c r="JS106">
        <f t="shared" ref="JS106" si="875">$B$18*((JS104+JS105)/$F$322)*(($F$323*1000*1000)/$F$62)</f>
        <v>0</v>
      </c>
      <c r="JT106">
        <f t="shared" ref="JT106" si="876">$B$18*((JT104+JT105)/$F$322)*(($F$323*1000*1000)/$F$62)</f>
        <v>0</v>
      </c>
      <c r="JU106">
        <f t="shared" ref="JU106" si="877">$B$18*((JU104+JU105)/$F$322)*(($F$323*1000*1000)/$F$62)</f>
        <v>0</v>
      </c>
      <c r="JV106">
        <f t="shared" ref="JV106" si="878">$B$18*((JV104+JV105)/$F$322)*(($F$323*1000*1000)/$F$62)</f>
        <v>0</v>
      </c>
      <c r="JW106">
        <f t="shared" ref="JW106" si="879">$B$18*((JW104+JW105)/$F$322)*(($F$323*1000*1000)/$F$62)</f>
        <v>0</v>
      </c>
      <c r="JX106">
        <f t="shared" ref="JX106" si="880">$B$18*((JX104+JX105)/$F$322)*(($F$323*1000*1000)/$F$62)</f>
        <v>0</v>
      </c>
      <c r="JY106">
        <f t="shared" ref="JY106" si="881">$B$18*((JY104+JY105)/$F$322)*(($F$323*1000*1000)/$F$62)</f>
        <v>0</v>
      </c>
      <c r="JZ106">
        <f t="shared" ref="JZ106" si="882">$B$18*((JZ104+JZ105)/$F$322)*(($F$323*1000*1000)/$F$62)</f>
        <v>0</v>
      </c>
      <c r="KA106">
        <f t="shared" ref="KA106" si="883">$B$18*((KA104+KA105)/$F$322)*(($F$323*1000*1000)/$F$62)</f>
        <v>0</v>
      </c>
      <c r="KB106">
        <f t="shared" ref="KB106" si="884">$B$18*((KB104+KB105)/$F$322)*(($F$323*1000*1000)/$F$62)</f>
        <v>0</v>
      </c>
      <c r="KC106">
        <f t="shared" ref="KC106" si="885">$B$18*((KC104+KC105)/$F$322)*(($F$323*1000*1000)/$F$62)</f>
        <v>0</v>
      </c>
      <c r="KD106">
        <f t="shared" ref="KD106" si="886">$B$18*((KD104+KD105)/$F$322)*(($F$323*1000*1000)/$F$62)</f>
        <v>0</v>
      </c>
      <c r="KE106">
        <f t="shared" ref="KE106" si="887">$B$18*((KE104+KE105)/$F$322)*(($F$323*1000*1000)/$F$62)</f>
        <v>0</v>
      </c>
      <c r="KF106">
        <f t="shared" ref="KF106" si="888">$B$18*((KF104+KF105)/$F$322)*(($F$323*1000*1000)/$F$62)</f>
        <v>0</v>
      </c>
      <c r="KG106">
        <f t="shared" ref="KG106" si="889">$B$18*((KG104+KG105)/$F$322)*(($F$323*1000*1000)/$F$62)</f>
        <v>0</v>
      </c>
      <c r="KL106" s="84">
        <f t="shared" si="20"/>
        <v>26768</v>
      </c>
      <c r="KM106">
        <v>1973</v>
      </c>
      <c r="KN106">
        <v>4</v>
      </c>
      <c r="KO106">
        <v>14</v>
      </c>
      <c r="KP106" s="84">
        <f t="shared" si="21"/>
        <v>104</v>
      </c>
      <c r="KQ106" s="74">
        <v>10.199999999999999</v>
      </c>
      <c r="KR106" s="74">
        <v>0.1</v>
      </c>
      <c r="KS106" s="74">
        <f t="shared" si="22"/>
        <v>1.1000000000000001</v>
      </c>
      <c r="KT106" s="74">
        <f t="shared" si="23"/>
        <v>9.5</v>
      </c>
      <c r="KU106" s="74">
        <v>17.7</v>
      </c>
      <c r="KV106" s="74">
        <v>26.9</v>
      </c>
      <c r="KW106" s="72">
        <f t="shared" si="19"/>
        <v>0.79</v>
      </c>
      <c r="KX106" s="74">
        <v>1.7</v>
      </c>
      <c r="KZ106" s="74">
        <v>69.3</v>
      </c>
      <c r="LA106" s="74">
        <v>46.4</v>
      </c>
      <c r="LB106" s="74">
        <v>17</v>
      </c>
      <c r="LC106" s="74">
        <v>0.6</v>
      </c>
    </row>
    <row r="107" spans="3:315" x14ac:dyDescent="0.35">
      <c r="KL107" s="84">
        <f t="shared" si="20"/>
        <v>26769</v>
      </c>
      <c r="KM107">
        <v>1973</v>
      </c>
      <c r="KN107">
        <v>4</v>
      </c>
      <c r="KO107">
        <v>15</v>
      </c>
      <c r="KP107" s="84">
        <f t="shared" si="21"/>
        <v>105</v>
      </c>
      <c r="KQ107" s="74">
        <v>11.7</v>
      </c>
      <c r="KR107" s="74">
        <v>1.1000000000000001</v>
      </c>
      <c r="KS107" s="74">
        <f t="shared" si="22"/>
        <v>2.9</v>
      </c>
      <c r="KT107" s="74">
        <f t="shared" si="23"/>
        <v>10.199999999999999</v>
      </c>
      <c r="KU107" s="74">
        <v>16.100000000000001</v>
      </c>
      <c r="KV107" s="74">
        <v>30</v>
      </c>
      <c r="KW107" s="72">
        <f t="shared" si="19"/>
        <v>0.87</v>
      </c>
      <c r="KX107" s="74">
        <v>2.2999999999999998</v>
      </c>
      <c r="KZ107" s="74">
        <v>73.099999999999994</v>
      </c>
      <c r="LA107" s="74">
        <v>50.5</v>
      </c>
      <c r="LB107" s="74">
        <v>15.3</v>
      </c>
      <c r="LC107" s="74">
        <v>0.7</v>
      </c>
    </row>
    <row r="108" spans="3:315" x14ac:dyDescent="0.35">
      <c r="E108" s="2" t="s">
        <v>98</v>
      </c>
      <c r="F108">
        <f>IF(Q60&gt;=273.15, $B$49, IF(Q60&lt;272.15, $F$49, $F$48))</f>
        <v>337956.3</v>
      </c>
      <c r="G108">
        <f t="shared" ref="G108:Q108" si="890">IF(F133&gt;=273.15, $B$49, IF(F133&lt;272.15, $F$49, $F$48))</f>
        <v>337956.3</v>
      </c>
      <c r="H108">
        <f t="shared" si="890"/>
        <v>337956.3</v>
      </c>
      <c r="I108">
        <f t="shared" si="890"/>
        <v>337956.3</v>
      </c>
      <c r="J108">
        <f t="shared" si="890"/>
        <v>337956.3</v>
      </c>
      <c r="K108">
        <f t="shared" si="890"/>
        <v>337956.3</v>
      </c>
      <c r="L108">
        <f t="shared" si="890"/>
        <v>337956.3</v>
      </c>
      <c r="M108">
        <f t="shared" si="890"/>
        <v>337956.3</v>
      </c>
      <c r="N108">
        <f t="shared" si="890"/>
        <v>337956.3</v>
      </c>
      <c r="O108">
        <f t="shared" si="890"/>
        <v>337956.3</v>
      </c>
      <c r="P108">
        <f t="shared" si="890"/>
        <v>337956.3</v>
      </c>
      <c r="Q108">
        <f t="shared" si="890"/>
        <v>337956.3</v>
      </c>
      <c r="R108">
        <f t="shared" ref="R108:AC108" si="891">IF(Q133&gt;=273.15, $B$49, IF(Q133&lt;272.15, $F$49, $F$48))</f>
        <v>337956.3</v>
      </c>
      <c r="S108">
        <f t="shared" si="891"/>
        <v>337956.3</v>
      </c>
      <c r="T108">
        <f t="shared" si="891"/>
        <v>337956.3</v>
      </c>
      <c r="U108">
        <f t="shared" si="891"/>
        <v>337956.3</v>
      </c>
      <c r="V108">
        <f t="shared" si="891"/>
        <v>337956.3</v>
      </c>
      <c r="W108">
        <f t="shared" si="891"/>
        <v>337956.3</v>
      </c>
      <c r="X108">
        <f t="shared" si="891"/>
        <v>337956.3</v>
      </c>
      <c r="Y108">
        <f t="shared" si="891"/>
        <v>337956.3</v>
      </c>
      <c r="Z108">
        <f t="shared" si="891"/>
        <v>337956.3</v>
      </c>
      <c r="AA108">
        <f t="shared" si="891"/>
        <v>337956.3</v>
      </c>
      <c r="AB108">
        <f t="shared" si="891"/>
        <v>337956.3</v>
      </c>
      <c r="AC108">
        <f t="shared" si="891"/>
        <v>337956.3</v>
      </c>
      <c r="AD108">
        <f t="shared" ref="AD108" si="892">IF(AC133&gt;=273.15, $B$49, IF(AC133&lt;272.15, $F$49, $F$48))</f>
        <v>337956.3</v>
      </c>
      <c r="AE108">
        <f t="shared" ref="AE108" si="893">IF(AD133&gt;=273.15, $B$49, IF(AD133&lt;272.15, $F$49, $F$48))</f>
        <v>337956.3</v>
      </c>
      <c r="AF108">
        <f t="shared" ref="AF108" si="894">IF(AE133&gt;=273.15, $B$49, IF(AE133&lt;272.15, $F$49, $F$48))</f>
        <v>337956.3</v>
      </c>
      <c r="AG108">
        <f t="shared" ref="AG108" si="895">IF(AF133&gt;=273.15, $B$49, IF(AF133&lt;272.15, $F$49, $F$48))</f>
        <v>337956.3</v>
      </c>
      <c r="AH108">
        <f t="shared" ref="AH108" si="896">IF(AG133&gt;=273.15, $B$49, IF(AG133&lt;272.15, $F$49, $F$48))</f>
        <v>337956.3</v>
      </c>
      <c r="AI108">
        <f t="shared" ref="AI108" si="897">IF(AH133&gt;=273.15, $B$49, IF(AH133&lt;272.15, $F$49, $F$48))</f>
        <v>337956.3</v>
      </c>
      <c r="AJ108">
        <f t="shared" ref="AJ108" si="898">IF(AI133&gt;=273.15, $B$49, IF(AI133&lt;272.15, $F$49, $F$48))</f>
        <v>337956.3</v>
      </c>
      <c r="AK108">
        <f t="shared" ref="AK108" si="899">IF(AJ133&gt;=273.15, $B$49, IF(AJ133&lt;272.15, $F$49, $F$48))</f>
        <v>337956.3</v>
      </c>
      <c r="AL108">
        <f t="shared" ref="AL108" si="900">IF(AK133&gt;=273.15, $B$49, IF(AK133&lt;272.15, $F$49, $F$48))</f>
        <v>337956.3</v>
      </c>
      <c r="AM108">
        <f t="shared" ref="AM108" si="901">IF(AL133&gt;=273.15, $B$49, IF(AL133&lt;272.15, $F$49, $F$48))</f>
        <v>337956.3</v>
      </c>
      <c r="AN108">
        <f t="shared" ref="AN108" si="902">IF(AM133&gt;=273.15, $B$49, IF(AM133&lt;272.15, $F$49, $F$48))</f>
        <v>337956.3</v>
      </c>
      <c r="AO108">
        <f t="shared" ref="AO108" si="903">IF(AN133&gt;=273.15, $B$49, IF(AN133&lt;272.15, $F$49, $F$48))</f>
        <v>337956.3</v>
      </c>
      <c r="AP108">
        <f t="shared" ref="AP108" si="904">IF(AO133&gt;=273.15, $B$49, IF(AO133&lt;272.15, $F$49, $F$48))</f>
        <v>337956.3</v>
      </c>
      <c r="AQ108">
        <f t="shared" ref="AQ108" si="905">IF(AP133&gt;=273.15, $B$49, IF(AP133&lt;272.15, $F$49, $F$48))</f>
        <v>337956.3</v>
      </c>
      <c r="AR108">
        <f t="shared" ref="AR108" si="906">IF(AQ133&gt;=273.15, $B$49, IF(AQ133&lt;272.15, $F$49, $F$48))</f>
        <v>337956.3</v>
      </c>
      <c r="AS108">
        <f t="shared" ref="AS108" si="907">IF(AR133&gt;=273.15, $B$49, IF(AR133&lt;272.15, $F$49, $F$48))</f>
        <v>337956.3</v>
      </c>
      <c r="AT108">
        <f t="shared" ref="AT108" si="908">IF(AS133&gt;=273.15, $B$49, IF(AS133&lt;272.15, $F$49, $F$48))</f>
        <v>337956.3</v>
      </c>
      <c r="AU108">
        <f t="shared" ref="AU108" si="909">IF(AT133&gt;=273.15, $B$49, IF(AT133&lt;272.15, $F$49, $F$48))</f>
        <v>337956.3</v>
      </c>
      <c r="AV108">
        <f t="shared" ref="AV108" si="910">IF(AU133&gt;=273.15, $B$49, IF(AU133&lt;272.15, $F$49, $F$48))</f>
        <v>337956.3</v>
      </c>
      <c r="AW108">
        <f t="shared" ref="AW108" si="911">IF(AV133&gt;=273.15, $B$49, IF(AV133&lt;272.15, $F$49, $F$48))</f>
        <v>337956.3</v>
      </c>
      <c r="AX108">
        <f t="shared" ref="AX108" si="912">IF(AW133&gt;=273.15, $B$49, IF(AW133&lt;272.15, $F$49, $F$48))</f>
        <v>337956.3</v>
      </c>
      <c r="AY108">
        <f t="shared" ref="AY108" si="913">IF(AX133&gt;=273.15, $B$49, IF(AX133&lt;272.15, $F$49, $F$48))</f>
        <v>337956.3</v>
      </c>
      <c r="AZ108">
        <f t="shared" ref="AZ108" si="914">IF(AY133&gt;=273.15, $B$49, IF(AY133&lt;272.15, $F$49, $F$48))</f>
        <v>337956.3</v>
      </c>
      <c r="BA108">
        <f t="shared" ref="BA108" si="915">IF(AZ133&gt;=273.15, $B$49, IF(AZ133&lt;272.15, $F$49, $F$48))</f>
        <v>337956.3</v>
      </c>
      <c r="BB108">
        <f t="shared" ref="BB108" si="916">IF(BA133&gt;=273.15, $B$49, IF(BA133&lt;272.15, $F$49, $F$48))</f>
        <v>337956.3</v>
      </c>
      <c r="BC108">
        <f t="shared" ref="BC108" si="917">IF(BB133&gt;=273.15, $B$49, IF(BB133&lt;272.15, $F$49, $F$48))</f>
        <v>337956.3</v>
      </c>
      <c r="BD108">
        <f t="shared" ref="BD108" si="918">IF(BC133&gt;=273.15, $B$49, IF(BC133&lt;272.15, $F$49, $F$48))</f>
        <v>337956.3</v>
      </c>
      <c r="BE108">
        <f t="shared" ref="BE108" si="919">IF(BD133&gt;=273.15, $B$49, IF(BD133&lt;272.15, $F$49, $F$48))</f>
        <v>337956.3</v>
      </c>
      <c r="BF108">
        <f t="shared" ref="BF108" si="920">IF(BE133&gt;=273.15, $B$49, IF(BE133&lt;272.15, $F$49, $F$48))</f>
        <v>337956.3</v>
      </c>
      <c r="BG108">
        <f t="shared" ref="BG108" si="921">IF(BF133&gt;=273.15, $B$49, IF(BF133&lt;272.15, $F$49, $F$48))</f>
        <v>337956.3</v>
      </c>
      <c r="BH108">
        <f t="shared" ref="BH108" si="922">IF(BG133&gt;=273.15, $B$49, IF(BG133&lt;272.15, $F$49, $F$48))</f>
        <v>337956.3</v>
      </c>
      <c r="BI108">
        <f t="shared" ref="BI108" si="923">IF(BH133&gt;=273.15, $B$49, IF(BH133&lt;272.15, $F$49, $F$48))</f>
        <v>337956.3</v>
      </c>
      <c r="BJ108">
        <f t="shared" ref="BJ108" si="924">IF(BI133&gt;=273.15, $B$49, IF(BI133&lt;272.15, $F$49, $F$48))</f>
        <v>337956.3</v>
      </c>
      <c r="BK108">
        <f t="shared" ref="BK108" si="925">IF(BJ133&gt;=273.15, $B$49, IF(BJ133&lt;272.15, $F$49, $F$48))</f>
        <v>337956.3</v>
      </c>
      <c r="BL108">
        <f t="shared" ref="BL108" si="926">IF(BK133&gt;=273.15, $B$49, IF(BK133&lt;272.15, $F$49, $F$48))</f>
        <v>3956.3</v>
      </c>
      <c r="BM108">
        <f t="shared" ref="BM108" si="927">IF(BL133&gt;=273.15, $B$49, IF(BL133&lt;272.15, $F$49, $F$48))</f>
        <v>3956.3</v>
      </c>
      <c r="BN108">
        <f t="shared" ref="BN108" si="928">IF(BM133&gt;=273.15, $B$49, IF(BM133&lt;272.15, $F$49, $F$48))</f>
        <v>3956.3</v>
      </c>
      <c r="BO108">
        <f t="shared" ref="BO108" si="929">IF(BN133&gt;=273.15, $B$49, IF(BN133&lt;272.15, $F$49, $F$48))</f>
        <v>3956.3</v>
      </c>
      <c r="BP108">
        <f t="shared" ref="BP108" si="930">IF(BO133&gt;=273.15, $B$49, IF(BO133&lt;272.15, $F$49, $F$48))</f>
        <v>3956.3</v>
      </c>
      <c r="BQ108">
        <f t="shared" ref="BQ108" si="931">IF(BP133&gt;=273.15, $B$49, IF(BP133&lt;272.15, $F$49, $F$48))</f>
        <v>3956.3</v>
      </c>
      <c r="BR108">
        <f t="shared" ref="BR108" si="932">IF(BQ133&gt;=273.15, $B$49, IF(BQ133&lt;272.15, $F$49, $F$48))</f>
        <v>3956.3</v>
      </c>
      <c r="BS108">
        <f t="shared" ref="BS108" si="933">IF(BR133&gt;=273.15, $B$49, IF(BR133&lt;272.15, $F$49, $F$48))</f>
        <v>3956.3</v>
      </c>
      <c r="BT108">
        <f t="shared" ref="BT108" si="934">IF(BS133&gt;=273.15, $B$49, IF(BS133&lt;272.15, $F$49, $F$48))</f>
        <v>3956.3</v>
      </c>
      <c r="BU108">
        <f t="shared" ref="BU108" si="935">IF(BT133&gt;=273.15, $B$49, IF(BT133&lt;272.15, $F$49, $F$48))</f>
        <v>3956.3</v>
      </c>
      <c r="BV108">
        <f t="shared" ref="BV108" si="936">IF(BU133&gt;=273.15, $B$49, IF(BU133&lt;272.15, $F$49, $F$48))</f>
        <v>3956.3</v>
      </c>
      <c r="BW108">
        <f t="shared" ref="BW108" si="937">IF(BV133&gt;=273.15, $B$49, IF(BV133&lt;272.15, $F$49, $F$48))</f>
        <v>3956.3</v>
      </c>
      <c r="BX108">
        <f t="shared" ref="BX108" si="938">IF(BW133&gt;=273.15, $B$49, IF(BW133&lt;272.15, $F$49, $F$48))</f>
        <v>3956.3</v>
      </c>
      <c r="BY108">
        <f t="shared" ref="BY108" si="939">IF(BX133&gt;=273.15, $B$49, IF(BX133&lt;272.15, $F$49, $F$48))</f>
        <v>3956.3</v>
      </c>
      <c r="BZ108">
        <f t="shared" ref="BZ108" si="940">IF(BY133&gt;=273.15, $B$49, IF(BY133&lt;272.15, $F$49, $F$48))</f>
        <v>3956.3</v>
      </c>
      <c r="CA108">
        <f t="shared" ref="CA108" si="941">IF(BZ133&gt;=273.15, $B$49, IF(BZ133&lt;272.15, $F$49, $F$48))</f>
        <v>3956.3</v>
      </c>
      <c r="CB108">
        <f t="shared" ref="CB108" si="942">IF(CA133&gt;=273.15, $B$49, IF(CA133&lt;272.15, $F$49, $F$48))</f>
        <v>3956.3</v>
      </c>
      <c r="CC108">
        <f t="shared" ref="CC108" si="943">IF(CB133&gt;=273.15, $B$49, IF(CB133&lt;272.15, $F$49, $F$48))</f>
        <v>3956.3</v>
      </c>
      <c r="CD108">
        <f t="shared" ref="CD108" si="944">IF(CC133&gt;=273.15, $B$49, IF(CC133&lt;272.15, $F$49, $F$48))</f>
        <v>3956.3</v>
      </c>
      <c r="CE108">
        <f t="shared" ref="CE108" si="945">IF(CD133&gt;=273.15, $B$49, IF(CD133&lt;272.15, $F$49, $F$48))</f>
        <v>3956.3</v>
      </c>
      <c r="CF108">
        <f t="shared" ref="CF108" si="946">IF(CE133&gt;=273.15, $B$49, IF(CE133&lt;272.15, $F$49, $F$48))</f>
        <v>3956.3</v>
      </c>
      <c r="CG108">
        <f t="shared" ref="CG108" si="947">IF(CF133&gt;=273.15, $B$49, IF(CF133&lt;272.15, $F$49, $F$48))</f>
        <v>3956.3</v>
      </c>
      <c r="CH108">
        <f t="shared" ref="CH108" si="948">IF(CG133&gt;=273.15, $B$49, IF(CG133&lt;272.15, $F$49, $F$48))</f>
        <v>3956.3</v>
      </c>
      <c r="CI108">
        <f t="shared" ref="CI108" si="949">IF(CH133&gt;=273.15, $B$49, IF(CH133&lt;272.15, $F$49, $F$48))</f>
        <v>3956.3</v>
      </c>
      <c r="CJ108">
        <f t="shared" ref="CJ108" si="950">IF(CI133&gt;=273.15, $B$49, IF(CI133&lt;272.15, $F$49, $F$48))</f>
        <v>3956.3</v>
      </c>
      <c r="CK108">
        <f t="shared" ref="CK108" si="951">IF(CJ133&gt;=273.15, $B$49, IF(CJ133&lt;272.15, $F$49, $F$48))</f>
        <v>3956.3</v>
      </c>
      <c r="CL108">
        <f t="shared" ref="CL108" si="952">IF(CK133&gt;=273.15, $B$49, IF(CK133&lt;272.15, $F$49, $F$48))</f>
        <v>3956.3</v>
      </c>
      <c r="CM108">
        <f t="shared" ref="CM108" si="953">IF(CL133&gt;=273.15, $B$49, IF(CL133&lt;272.15, $F$49, $F$48))</f>
        <v>3956.3</v>
      </c>
      <c r="CN108">
        <f t="shared" ref="CN108" si="954">IF(CM133&gt;=273.15, $B$49, IF(CM133&lt;272.15, $F$49, $F$48))</f>
        <v>3956.3</v>
      </c>
      <c r="CO108">
        <f t="shared" ref="CO108" si="955">IF(CN133&gt;=273.15, $B$49, IF(CN133&lt;272.15, $F$49, $F$48))</f>
        <v>3956.3</v>
      </c>
      <c r="CP108">
        <f t="shared" ref="CP108" si="956">IF(CO133&gt;=273.15, $B$49, IF(CO133&lt;272.15, $F$49, $F$48))</f>
        <v>3956.3</v>
      </c>
      <c r="CQ108">
        <f t="shared" ref="CQ108" si="957">IF(CP133&gt;=273.15, $B$49, IF(CP133&lt;272.15, $F$49, $F$48))</f>
        <v>3956.3</v>
      </c>
      <c r="CR108">
        <f t="shared" ref="CR108" si="958">IF(CQ133&gt;=273.15, $B$49, IF(CQ133&lt;272.15, $F$49, $F$48))</f>
        <v>3956.3</v>
      </c>
      <c r="CS108">
        <f t="shared" ref="CS108" si="959">IF(CR133&gt;=273.15, $B$49, IF(CR133&lt;272.15, $F$49, $F$48))</f>
        <v>3956.3</v>
      </c>
      <c r="CT108">
        <f t="shared" ref="CT108" si="960">IF(CS133&gt;=273.15, $B$49, IF(CS133&lt;272.15, $F$49, $F$48))</f>
        <v>3956.3</v>
      </c>
      <c r="CU108">
        <f t="shared" ref="CU108" si="961">IF(CT133&gt;=273.15, $B$49, IF(CT133&lt;272.15, $F$49, $F$48))</f>
        <v>3956.3</v>
      </c>
      <c r="CV108">
        <f t="shared" ref="CV108" si="962">IF(CU133&gt;=273.15, $B$49, IF(CU133&lt;272.15, $F$49, $F$48))</f>
        <v>3956.3</v>
      </c>
      <c r="CW108">
        <f t="shared" ref="CW108" si="963">IF(CV133&gt;=273.15, $B$49, IF(CV133&lt;272.15, $F$49, $F$48))</f>
        <v>3956.3</v>
      </c>
      <c r="CX108">
        <f t="shared" ref="CX108" si="964">IF(CW133&gt;=273.15, $B$49, IF(CW133&lt;272.15, $F$49, $F$48))</f>
        <v>3956.3</v>
      </c>
      <c r="CY108">
        <f t="shared" ref="CY108" si="965">IF(CX133&gt;=273.15, $B$49, IF(CX133&lt;272.15, $F$49, $F$48))</f>
        <v>3956.3</v>
      </c>
      <c r="CZ108">
        <f t="shared" ref="CZ108" si="966">IF(CY133&gt;=273.15, $B$49, IF(CY133&lt;272.15, $F$49, $F$48))</f>
        <v>3956.3</v>
      </c>
      <c r="DA108">
        <f t="shared" ref="DA108" si="967">IF(CZ133&gt;=273.15, $B$49, IF(CZ133&lt;272.15, $F$49, $F$48))</f>
        <v>3956.3</v>
      </c>
      <c r="DB108">
        <f t="shared" ref="DB108" si="968">IF(DA133&gt;=273.15, $B$49, IF(DA133&lt;272.15, $F$49, $F$48))</f>
        <v>3956.3</v>
      </c>
      <c r="DC108">
        <f t="shared" ref="DC108" si="969">IF(DB133&gt;=273.15, $B$49, IF(DB133&lt;272.15, $F$49, $F$48))</f>
        <v>3956.3</v>
      </c>
      <c r="DD108">
        <f t="shared" ref="DD108" si="970">IF(DC133&gt;=273.15, $B$49, IF(DC133&lt;272.15, $F$49, $F$48))</f>
        <v>3956.3</v>
      </c>
      <c r="DE108">
        <f t="shared" ref="DE108" si="971">IF(DD133&gt;=273.15, $B$49, IF(DD133&lt;272.15, $F$49, $F$48))</f>
        <v>3956.3</v>
      </c>
      <c r="DF108">
        <f t="shared" ref="DF108" si="972">IF(DE133&gt;=273.15, $B$49, IF(DE133&lt;272.15, $F$49, $F$48))</f>
        <v>3956.3</v>
      </c>
      <c r="DG108">
        <f t="shared" ref="DG108" si="973">IF(DF133&gt;=273.15, $B$49, IF(DF133&lt;272.15, $F$49, $F$48))</f>
        <v>3956.3</v>
      </c>
      <c r="DH108">
        <f t="shared" ref="DH108" si="974">IF(DG133&gt;=273.15, $B$49, IF(DG133&lt;272.15, $F$49, $F$48))</f>
        <v>3956.3</v>
      </c>
      <c r="DI108">
        <f t="shared" ref="DI108" si="975">IF(DH133&gt;=273.15, $B$49, IF(DH133&lt;272.15, $F$49, $F$48))</f>
        <v>3956.3</v>
      </c>
      <c r="DJ108">
        <f t="shared" ref="DJ108" si="976">IF(DI133&gt;=273.15, $B$49, IF(DI133&lt;272.15, $F$49, $F$48))</f>
        <v>3956.3</v>
      </c>
      <c r="DK108">
        <f t="shared" ref="DK108" si="977">IF(DJ133&gt;=273.15, $B$49, IF(DJ133&lt;272.15, $F$49, $F$48))</f>
        <v>3956.3</v>
      </c>
      <c r="DL108">
        <f t="shared" ref="DL108" si="978">IF(DK133&gt;=273.15, $B$49, IF(DK133&lt;272.15, $F$49, $F$48))</f>
        <v>3956.3</v>
      </c>
      <c r="DM108">
        <f t="shared" ref="DM108" si="979">IF(DL133&gt;=273.15, $B$49, IF(DL133&lt;272.15, $F$49, $F$48))</f>
        <v>3956.3</v>
      </c>
      <c r="DN108">
        <f t="shared" ref="DN108" si="980">IF(DM133&gt;=273.15, $B$49, IF(DM133&lt;272.15, $F$49, $F$48))</f>
        <v>3956.3</v>
      </c>
      <c r="DO108">
        <f t="shared" ref="DO108" si="981">IF(DN133&gt;=273.15, $B$49, IF(DN133&lt;272.15, $F$49, $F$48))</f>
        <v>3956.3</v>
      </c>
      <c r="DP108">
        <f t="shared" ref="DP108" si="982">IF(DO133&gt;=273.15, $B$49, IF(DO133&lt;272.15, $F$49, $F$48))</f>
        <v>3956.3</v>
      </c>
      <c r="DQ108">
        <f t="shared" ref="DQ108" si="983">IF(DP133&gt;=273.15, $B$49, IF(DP133&lt;272.15, $F$49, $F$48))</f>
        <v>3956.3</v>
      </c>
      <c r="DR108">
        <f t="shared" ref="DR108" si="984">IF(DQ133&gt;=273.15, $B$49, IF(DQ133&lt;272.15, $F$49, $F$48))</f>
        <v>3956.3</v>
      </c>
      <c r="DS108">
        <f t="shared" ref="DS108" si="985">IF(DR133&gt;=273.15, $B$49, IF(DR133&lt;272.15, $F$49, $F$48))</f>
        <v>3956.3</v>
      </c>
      <c r="DT108">
        <f t="shared" ref="DT108" si="986">IF(DS133&gt;=273.15, $B$49, IF(DS133&lt;272.15, $F$49, $F$48))</f>
        <v>3956.3</v>
      </c>
      <c r="DU108">
        <f t="shared" ref="DU108" si="987">IF(DT133&gt;=273.15, $B$49, IF(DT133&lt;272.15, $F$49, $F$48))</f>
        <v>3956.3</v>
      </c>
      <c r="DV108">
        <f t="shared" ref="DV108" si="988">IF(DU133&gt;=273.15, $B$49, IF(DU133&lt;272.15, $F$49, $F$48))</f>
        <v>3956.3</v>
      </c>
      <c r="DW108">
        <f t="shared" ref="DW108" si="989">IF(DV133&gt;=273.15, $B$49, IF(DV133&lt;272.15, $F$49, $F$48))</f>
        <v>3956.3</v>
      </c>
      <c r="DX108">
        <f t="shared" ref="DX108" si="990">IF(DW133&gt;=273.15, $B$49, IF(DW133&lt;272.15, $F$49, $F$48))</f>
        <v>3956.3</v>
      </c>
      <c r="DY108">
        <f t="shared" ref="DY108" si="991">IF(DX133&gt;=273.15, $B$49, IF(DX133&lt;272.15, $F$49, $F$48))</f>
        <v>3956.3</v>
      </c>
      <c r="DZ108">
        <f t="shared" ref="DZ108" si="992">IF(DY133&gt;=273.15, $B$49, IF(DY133&lt;272.15, $F$49, $F$48))</f>
        <v>3956.3</v>
      </c>
      <c r="EA108">
        <f t="shared" ref="EA108" si="993">IF(DZ133&gt;=273.15, $B$49, IF(DZ133&lt;272.15, $F$49, $F$48))</f>
        <v>3956.3</v>
      </c>
      <c r="EB108">
        <f t="shared" ref="EB108" si="994">IF(EA133&gt;=273.15, $B$49, IF(EA133&lt;272.15, $F$49, $F$48))</f>
        <v>3956.3</v>
      </c>
      <c r="EC108">
        <f t="shared" ref="EC108" si="995">IF(EB133&gt;=273.15, $B$49, IF(EB133&lt;272.15, $F$49, $F$48))</f>
        <v>3956.3</v>
      </c>
      <c r="ED108">
        <f t="shared" ref="ED108" si="996">IF(EC133&gt;=273.15, $B$49, IF(EC133&lt;272.15, $F$49, $F$48))</f>
        <v>3956.3</v>
      </c>
      <c r="EE108">
        <f t="shared" ref="EE108" si="997">IF(ED133&gt;=273.15, $B$49, IF(ED133&lt;272.15, $F$49, $F$48))</f>
        <v>3956.3</v>
      </c>
      <c r="EF108">
        <f t="shared" ref="EF108" si="998">IF(EE133&gt;=273.15, $B$49, IF(EE133&lt;272.15, $F$49, $F$48))</f>
        <v>3956.3</v>
      </c>
      <c r="EG108">
        <f t="shared" ref="EG108" si="999">IF(EF133&gt;=273.15, $B$49, IF(EF133&lt;272.15, $F$49, $F$48))</f>
        <v>3956.3</v>
      </c>
      <c r="EH108">
        <f t="shared" ref="EH108" si="1000">IF(EG133&gt;=273.15, $B$49, IF(EG133&lt;272.15, $F$49, $F$48))</f>
        <v>3956.3</v>
      </c>
      <c r="EI108">
        <f t="shared" ref="EI108" si="1001">IF(EH133&gt;=273.15, $B$49, IF(EH133&lt;272.15, $F$49, $F$48))</f>
        <v>3956.3</v>
      </c>
      <c r="EJ108">
        <f t="shared" ref="EJ108" si="1002">IF(EI133&gt;=273.15, $B$49, IF(EI133&lt;272.15, $F$49, $F$48))</f>
        <v>3956.3</v>
      </c>
      <c r="EK108">
        <f t="shared" ref="EK108" si="1003">IF(EJ133&gt;=273.15, $B$49, IF(EJ133&lt;272.15, $F$49, $F$48))</f>
        <v>3956.3</v>
      </c>
      <c r="EL108">
        <f t="shared" ref="EL108" si="1004">IF(EK133&gt;=273.15, $B$49, IF(EK133&lt;272.15, $F$49, $F$48))</f>
        <v>3956.3</v>
      </c>
      <c r="EM108">
        <f t="shared" ref="EM108" si="1005">IF(EL133&gt;=273.15, $B$49, IF(EL133&lt;272.15, $F$49, $F$48))</f>
        <v>3956.3</v>
      </c>
      <c r="EN108">
        <f t="shared" ref="EN108" si="1006">IF(EM133&gt;=273.15, $B$49, IF(EM133&lt;272.15, $F$49, $F$48))</f>
        <v>3956.3</v>
      </c>
      <c r="EO108">
        <f t="shared" ref="EO108" si="1007">IF(EN133&gt;=273.15, $B$49, IF(EN133&lt;272.15, $F$49, $F$48))</f>
        <v>3956.3</v>
      </c>
      <c r="EP108">
        <f t="shared" ref="EP108" si="1008">IF(EO133&gt;=273.15, $B$49, IF(EO133&lt;272.15, $F$49, $F$48))</f>
        <v>3956.3</v>
      </c>
      <c r="EQ108">
        <f t="shared" ref="EQ108" si="1009">IF(EP133&gt;=273.15, $B$49, IF(EP133&lt;272.15, $F$49, $F$48))</f>
        <v>3956.3</v>
      </c>
      <c r="ER108">
        <f t="shared" ref="ER108" si="1010">IF(EQ133&gt;=273.15, $B$49, IF(EQ133&lt;272.15, $F$49, $F$48))</f>
        <v>3956.3</v>
      </c>
      <c r="ES108">
        <f t="shared" ref="ES108" si="1011">IF(ER133&gt;=273.15, $B$49, IF(ER133&lt;272.15, $F$49, $F$48))</f>
        <v>3956.3</v>
      </c>
      <c r="ET108">
        <f t="shared" ref="ET108" si="1012">IF(ES133&gt;=273.15, $B$49, IF(ES133&lt;272.15, $F$49, $F$48))</f>
        <v>3956.3</v>
      </c>
      <c r="EU108">
        <f t="shared" ref="EU108" si="1013">IF(ET133&gt;=273.15, $B$49, IF(ET133&lt;272.15, $F$49, $F$48))</f>
        <v>3956.3</v>
      </c>
      <c r="EV108">
        <f t="shared" ref="EV108" si="1014">IF(EU133&gt;=273.15, $B$49, IF(EU133&lt;272.15, $F$49, $F$48))</f>
        <v>3956.3</v>
      </c>
      <c r="EW108">
        <f t="shared" ref="EW108" si="1015">IF(EV133&gt;=273.15, $B$49, IF(EV133&lt;272.15, $F$49, $F$48))</f>
        <v>3956.3</v>
      </c>
      <c r="EX108">
        <f t="shared" ref="EX108" si="1016">IF(EW133&gt;=273.15, $B$49, IF(EW133&lt;272.15, $F$49, $F$48))</f>
        <v>3956.3</v>
      </c>
      <c r="EY108">
        <f t="shared" ref="EY108" si="1017">IF(EX133&gt;=273.15, $B$49, IF(EX133&lt;272.15, $F$49, $F$48))</f>
        <v>3956.3</v>
      </c>
      <c r="EZ108">
        <f t="shared" ref="EZ108" si="1018">IF(EY133&gt;=273.15, $B$49, IF(EY133&lt;272.15, $F$49, $F$48))</f>
        <v>3956.3</v>
      </c>
      <c r="FA108">
        <f t="shared" ref="FA108" si="1019">IF(EZ133&gt;=273.15, $B$49, IF(EZ133&lt;272.15, $F$49, $F$48))</f>
        <v>3956.3</v>
      </c>
      <c r="FB108">
        <f t="shared" ref="FB108" si="1020">IF(FA133&gt;=273.15, $B$49, IF(FA133&lt;272.15, $F$49, $F$48))</f>
        <v>3956.3</v>
      </c>
      <c r="FC108">
        <f t="shared" ref="FC108" si="1021">IF(FB133&gt;=273.15, $B$49, IF(FB133&lt;272.15, $F$49, $F$48))</f>
        <v>3956.3</v>
      </c>
      <c r="FD108">
        <f t="shared" ref="FD108" si="1022">IF(FC133&gt;=273.15, $B$49, IF(FC133&lt;272.15, $F$49, $F$48))</f>
        <v>3956.3</v>
      </c>
      <c r="FE108">
        <f t="shared" ref="FE108" si="1023">IF(FD133&gt;=273.15, $B$49, IF(FD133&lt;272.15, $F$49, $F$48))</f>
        <v>3956.3</v>
      </c>
      <c r="FF108">
        <f t="shared" ref="FF108" si="1024">IF(FE133&gt;=273.15, $B$49, IF(FE133&lt;272.15, $F$49, $F$48))</f>
        <v>3956.3</v>
      </c>
      <c r="FG108">
        <f t="shared" ref="FG108" si="1025">IF(FF133&gt;=273.15, $B$49, IF(FF133&lt;272.15, $F$49, $F$48))</f>
        <v>3956.3</v>
      </c>
      <c r="FH108">
        <f t="shared" ref="FH108" si="1026">IF(FG133&gt;=273.15, $B$49, IF(FG133&lt;272.15, $F$49, $F$48))</f>
        <v>3956.3</v>
      </c>
      <c r="FI108">
        <f t="shared" ref="FI108" si="1027">IF(FH133&gt;=273.15, $B$49, IF(FH133&lt;272.15, $F$49, $F$48))</f>
        <v>3956.3</v>
      </c>
      <c r="FJ108">
        <f t="shared" ref="FJ108" si="1028">IF(FI133&gt;=273.15, $B$49, IF(FI133&lt;272.15, $F$49, $F$48))</f>
        <v>3956.3</v>
      </c>
      <c r="FK108">
        <f t="shared" ref="FK108" si="1029">IF(FJ133&gt;=273.15, $B$49, IF(FJ133&lt;272.15, $F$49, $F$48))</f>
        <v>3956.3</v>
      </c>
      <c r="FL108">
        <f t="shared" ref="FL108" si="1030">IF(FK133&gt;=273.15, $B$49, IF(FK133&lt;272.15, $F$49, $F$48))</f>
        <v>3956.3</v>
      </c>
      <c r="FM108">
        <f t="shared" ref="FM108" si="1031">IF(FL133&gt;=273.15, $B$49, IF(FL133&lt;272.15, $F$49, $F$48))</f>
        <v>3956.3</v>
      </c>
      <c r="FN108">
        <f t="shared" ref="FN108" si="1032">IF(FM133&gt;=273.15, $B$49, IF(FM133&lt;272.15, $F$49, $F$48))</f>
        <v>3956.3</v>
      </c>
      <c r="FO108">
        <f t="shared" ref="FO108" si="1033">IF(FN133&gt;=273.15, $B$49, IF(FN133&lt;272.15, $F$49, $F$48))</f>
        <v>3956.3</v>
      </c>
      <c r="FP108">
        <f t="shared" ref="FP108" si="1034">IF(FO133&gt;=273.15, $B$49, IF(FO133&lt;272.15, $F$49, $F$48))</f>
        <v>3956.3</v>
      </c>
      <c r="FQ108">
        <f t="shared" ref="FQ108" si="1035">IF(FP133&gt;=273.15, $B$49, IF(FP133&lt;272.15, $F$49, $F$48))</f>
        <v>3956.3</v>
      </c>
      <c r="FR108">
        <f t="shared" ref="FR108" si="1036">IF(FQ133&gt;=273.15, $B$49, IF(FQ133&lt;272.15, $F$49, $F$48))</f>
        <v>3956.3</v>
      </c>
      <c r="FS108">
        <f t="shared" ref="FS108" si="1037">IF(FR133&gt;=273.15, $B$49, IF(FR133&lt;272.15, $F$49, $F$48))</f>
        <v>3956.3</v>
      </c>
      <c r="FT108">
        <f t="shared" ref="FT108" si="1038">IF(FS133&gt;=273.15, $B$49, IF(FS133&lt;272.15, $F$49, $F$48))</f>
        <v>3956.3</v>
      </c>
      <c r="FU108">
        <f t="shared" ref="FU108" si="1039">IF(FT133&gt;=273.15, $B$49, IF(FT133&lt;272.15, $F$49, $F$48))</f>
        <v>3956.3</v>
      </c>
      <c r="FV108">
        <f t="shared" ref="FV108" si="1040">IF(FU133&gt;=273.15, $B$49, IF(FU133&lt;272.15, $F$49, $F$48))</f>
        <v>3956.3</v>
      </c>
      <c r="FW108">
        <f t="shared" ref="FW108" si="1041">IF(FV133&gt;=273.15, $B$49, IF(FV133&lt;272.15, $F$49, $F$48))</f>
        <v>3956.3</v>
      </c>
      <c r="FX108">
        <f t="shared" ref="FX108" si="1042">IF(FW133&gt;=273.15, $B$49, IF(FW133&lt;272.15, $F$49, $F$48))</f>
        <v>3956.3</v>
      </c>
      <c r="FY108">
        <f t="shared" ref="FY108" si="1043">IF(FX133&gt;=273.15, $B$49, IF(FX133&lt;272.15, $F$49, $F$48))</f>
        <v>3956.3</v>
      </c>
      <c r="FZ108">
        <f t="shared" ref="FZ108" si="1044">IF(FY133&gt;=273.15, $B$49, IF(FY133&lt;272.15, $F$49, $F$48))</f>
        <v>3956.3</v>
      </c>
      <c r="GA108">
        <f t="shared" ref="GA108" si="1045">IF(FZ133&gt;=273.15, $B$49, IF(FZ133&lt;272.15, $F$49, $F$48))</f>
        <v>3956.3</v>
      </c>
      <c r="GB108">
        <f t="shared" ref="GB108" si="1046">IF(GA133&gt;=273.15, $B$49, IF(GA133&lt;272.15, $F$49, $F$48))</f>
        <v>3956.3</v>
      </c>
      <c r="GC108">
        <f t="shared" ref="GC108" si="1047">IF(GB133&gt;=273.15, $B$49, IF(GB133&lt;272.15, $F$49, $F$48))</f>
        <v>3956.3</v>
      </c>
      <c r="GD108">
        <f t="shared" ref="GD108" si="1048">IF(GC133&gt;=273.15, $B$49, IF(GC133&lt;272.15, $F$49, $F$48))</f>
        <v>3956.3</v>
      </c>
      <c r="GE108">
        <f t="shared" ref="GE108" si="1049">IF(GD133&gt;=273.15, $B$49, IF(GD133&lt;272.15, $F$49, $F$48))</f>
        <v>3956.3</v>
      </c>
      <c r="GF108">
        <f t="shared" ref="GF108" si="1050">IF(GE133&gt;=273.15, $B$49, IF(GE133&lt;272.15, $F$49, $F$48))</f>
        <v>3956.3</v>
      </c>
      <c r="GG108">
        <f t="shared" ref="GG108" si="1051">IF(GF133&gt;=273.15, $B$49, IF(GF133&lt;272.15, $F$49, $F$48))</f>
        <v>3956.3</v>
      </c>
      <c r="GH108">
        <f t="shared" ref="GH108" si="1052">IF(GG133&gt;=273.15, $B$49, IF(GG133&lt;272.15, $F$49, $F$48))</f>
        <v>3956.3</v>
      </c>
      <c r="GI108">
        <f t="shared" ref="GI108" si="1053">IF(GH133&gt;=273.15, $B$49, IF(GH133&lt;272.15, $F$49, $F$48))</f>
        <v>3956.3</v>
      </c>
      <c r="GJ108">
        <f t="shared" ref="GJ108" si="1054">IF(GI133&gt;=273.15, $B$49, IF(GI133&lt;272.15, $F$49, $F$48))</f>
        <v>3956.3</v>
      </c>
      <c r="GK108">
        <f t="shared" ref="GK108" si="1055">IF(GJ133&gt;=273.15, $B$49, IF(GJ133&lt;272.15, $F$49, $F$48))</f>
        <v>3956.3</v>
      </c>
      <c r="GL108">
        <f t="shared" ref="GL108" si="1056">IF(GK133&gt;=273.15, $B$49, IF(GK133&lt;272.15, $F$49, $F$48))</f>
        <v>3956.3</v>
      </c>
      <c r="GM108">
        <f t="shared" ref="GM108" si="1057">IF(GL133&gt;=273.15, $B$49, IF(GL133&lt;272.15, $F$49, $F$48))</f>
        <v>3956.3</v>
      </c>
      <c r="GN108">
        <f t="shared" ref="GN108" si="1058">IF(GM133&gt;=273.15, $B$49, IF(GM133&lt;272.15, $F$49, $F$48))</f>
        <v>3956.3</v>
      </c>
      <c r="GO108">
        <f t="shared" ref="GO108" si="1059">IF(GN133&gt;=273.15, $B$49, IF(GN133&lt;272.15, $F$49, $F$48))</f>
        <v>3956.3</v>
      </c>
      <c r="GP108">
        <f t="shared" ref="GP108" si="1060">IF(GO133&gt;=273.15, $B$49, IF(GO133&lt;272.15, $F$49, $F$48))</f>
        <v>3956.3</v>
      </c>
      <c r="GQ108">
        <f t="shared" ref="GQ108" si="1061">IF(GP133&gt;=273.15, $B$49, IF(GP133&lt;272.15, $F$49, $F$48))</f>
        <v>3956.3</v>
      </c>
      <c r="GR108">
        <f t="shared" ref="GR108" si="1062">IF(GQ133&gt;=273.15, $B$49, IF(GQ133&lt;272.15, $F$49, $F$48))</f>
        <v>3956.3</v>
      </c>
      <c r="GS108">
        <f t="shared" ref="GS108" si="1063">IF(GR133&gt;=273.15, $B$49, IF(GR133&lt;272.15, $F$49, $F$48))</f>
        <v>3956.3</v>
      </c>
      <c r="GT108">
        <f t="shared" ref="GT108" si="1064">IF(GS133&gt;=273.15, $B$49, IF(GS133&lt;272.15, $F$49, $F$48))</f>
        <v>3956.3</v>
      </c>
      <c r="GU108">
        <f t="shared" ref="GU108" si="1065">IF(GT133&gt;=273.15, $B$49, IF(GT133&lt;272.15, $F$49, $F$48))</f>
        <v>3956.3</v>
      </c>
      <c r="GV108">
        <f t="shared" ref="GV108" si="1066">IF(GU133&gt;=273.15, $B$49, IF(GU133&lt;272.15, $F$49, $F$48))</f>
        <v>3956.3</v>
      </c>
      <c r="GW108">
        <f t="shared" ref="GW108" si="1067">IF(GV133&gt;=273.15, $B$49, IF(GV133&lt;272.15, $F$49, $F$48))</f>
        <v>3956.3</v>
      </c>
      <c r="GX108">
        <f t="shared" ref="GX108" si="1068">IF(GW133&gt;=273.15, $B$49, IF(GW133&lt;272.15, $F$49, $F$48))</f>
        <v>3956.3</v>
      </c>
      <c r="GY108">
        <f t="shared" ref="GY108" si="1069">IF(GX133&gt;=273.15, $B$49, IF(GX133&lt;272.15, $F$49, $F$48))</f>
        <v>3956.3</v>
      </c>
      <c r="GZ108">
        <f t="shared" ref="GZ108" si="1070">IF(GY133&gt;=273.15, $B$49, IF(GY133&lt;272.15, $F$49, $F$48))</f>
        <v>3956.3</v>
      </c>
      <c r="HA108">
        <f t="shared" ref="HA108" si="1071">IF(GZ133&gt;=273.15, $B$49, IF(GZ133&lt;272.15, $F$49, $F$48))</f>
        <v>3956.3</v>
      </c>
      <c r="HB108">
        <f t="shared" ref="HB108" si="1072">IF(HA133&gt;=273.15, $B$49, IF(HA133&lt;272.15, $F$49, $F$48))</f>
        <v>3956.3</v>
      </c>
      <c r="HC108">
        <f t="shared" ref="HC108" si="1073">IF(HB133&gt;=273.15, $B$49, IF(HB133&lt;272.15, $F$49, $F$48))</f>
        <v>3956.3</v>
      </c>
      <c r="HD108">
        <f t="shared" ref="HD108" si="1074">IF(HC133&gt;=273.15, $B$49, IF(HC133&lt;272.15, $F$49, $F$48))</f>
        <v>3956.3</v>
      </c>
      <c r="HE108">
        <f t="shared" ref="HE108" si="1075">IF(HD133&gt;=273.15, $B$49, IF(HD133&lt;272.15, $F$49, $F$48))</f>
        <v>3956.3</v>
      </c>
      <c r="HF108">
        <f t="shared" ref="HF108" si="1076">IF(HE133&gt;=273.15, $B$49, IF(HE133&lt;272.15, $F$49, $F$48))</f>
        <v>3956.3</v>
      </c>
      <c r="HG108">
        <f t="shared" ref="HG108" si="1077">IF(HF133&gt;=273.15, $B$49, IF(HF133&lt;272.15, $F$49, $F$48))</f>
        <v>3956.3</v>
      </c>
      <c r="HH108">
        <f t="shared" ref="HH108" si="1078">IF(HG133&gt;=273.15, $B$49, IF(HG133&lt;272.15, $F$49, $F$48))</f>
        <v>3956.3</v>
      </c>
      <c r="HI108">
        <f t="shared" ref="HI108" si="1079">IF(HH133&gt;=273.15, $B$49, IF(HH133&lt;272.15, $F$49, $F$48))</f>
        <v>3956.3</v>
      </c>
      <c r="HJ108">
        <f t="shared" ref="HJ108" si="1080">IF(HI133&gt;=273.15, $B$49, IF(HI133&lt;272.15, $F$49, $F$48))</f>
        <v>3956.3</v>
      </c>
      <c r="HK108">
        <f t="shared" ref="HK108" si="1081">IF(HJ133&gt;=273.15, $B$49, IF(HJ133&lt;272.15, $F$49, $F$48))</f>
        <v>3956.3</v>
      </c>
      <c r="HL108">
        <f t="shared" ref="HL108" si="1082">IF(HK133&gt;=273.15, $B$49, IF(HK133&lt;272.15, $F$49, $F$48))</f>
        <v>3956.3</v>
      </c>
      <c r="HM108">
        <f t="shared" ref="HM108" si="1083">IF(HL133&gt;=273.15, $B$49, IF(HL133&lt;272.15, $F$49, $F$48))</f>
        <v>3956.3</v>
      </c>
      <c r="HN108">
        <f t="shared" ref="HN108" si="1084">IF(HM133&gt;=273.15, $B$49, IF(HM133&lt;272.15, $F$49, $F$48))</f>
        <v>3956.3</v>
      </c>
      <c r="HO108">
        <f t="shared" ref="HO108" si="1085">IF(HN133&gt;=273.15, $B$49, IF(HN133&lt;272.15, $F$49, $F$48))</f>
        <v>3956.3</v>
      </c>
      <c r="HP108">
        <f t="shared" ref="HP108" si="1086">IF(HO133&gt;=273.15, $B$49, IF(HO133&lt;272.15, $F$49, $F$48))</f>
        <v>3956.3</v>
      </c>
      <c r="HQ108">
        <f t="shared" ref="HQ108" si="1087">IF(HP133&gt;=273.15, $B$49, IF(HP133&lt;272.15, $F$49, $F$48))</f>
        <v>3956.3</v>
      </c>
      <c r="HR108">
        <f t="shared" ref="HR108" si="1088">IF(HQ133&gt;=273.15, $B$49, IF(HQ133&lt;272.15, $F$49, $F$48))</f>
        <v>3956.3</v>
      </c>
      <c r="HS108">
        <f t="shared" ref="HS108" si="1089">IF(HR133&gt;=273.15, $B$49, IF(HR133&lt;272.15, $F$49, $F$48))</f>
        <v>3956.3</v>
      </c>
      <c r="HT108">
        <f t="shared" ref="HT108" si="1090">IF(HS133&gt;=273.15, $B$49, IF(HS133&lt;272.15, $F$49, $F$48))</f>
        <v>3956.3</v>
      </c>
      <c r="HU108">
        <f t="shared" ref="HU108" si="1091">IF(HT133&gt;=273.15, $B$49, IF(HT133&lt;272.15, $F$49, $F$48))</f>
        <v>3956.3</v>
      </c>
      <c r="HV108">
        <f t="shared" ref="HV108" si="1092">IF(HU133&gt;=273.15, $B$49, IF(HU133&lt;272.15, $F$49, $F$48))</f>
        <v>3956.3</v>
      </c>
      <c r="HW108">
        <f t="shared" ref="HW108" si="1093">IF(HV133&gt;=273.15, $B$49, IF(HV133&lt;272.15, $F$49, $F$48))</f>
        <v>3956.3</v>
      </c>
      <c r="HX108">
        <f t="shared" ref="HX108" si="1094">IF(HW133&gt;=273.15, $B$49, IF(HW133&lt;272.15, $F$49, $F$48))</f>
        <v>3956.3</v>
      </c>
      <c r="HY108">
        <f t="shared" ref="HY108" si="1095">IF(HX133&gt;=273.15, $B$49, IF(HX133&lt;272.15, $F$49, $F$48))</f>
        <v>3956.3</v>
      </c>
      <c r="HZ108">
        <f t="shared" ref="HZ108" si="1096">IF(HY133&gt;=273.15, $B$49, IF(HY133&lt;272.15, $F$49, $F$48))</f>
        <v>3956.3</v>
      </c>
      <c r="IA108">
        <f t="shared" ref="IA108" si="1097">IF(HZ133&gt;=273.15, $B$49, IF(HZ133&lt;272.15, $F$49, $F$48))</f>
        <v>3956.3</v>
      </c>
      <c r="IB108">
        <f t="shared" ref="IB108" si="1098">IF(IA133&gt;=273.15, $B$49, IF(IA133&lt;272.15, $F$49, $F$48))</f>
        <v>3956.3</v>
      </c>
      <c r="IC108">
        <f t="shared" ref="IC108" si="1099">IF(IB133&gt;=273.15, $B$49, IF(IB133&lt;272.15, $F$49, $F$48))</f>
        <v>3956.3</v>
      </c>
      <c r="ID108">
        <f t="shared" ref="ID108" si="1100">IF(IC133&gt;=273.15, $B$49, IF(IC133&lt;272.15, $F$49, $F$48))</f>
        <v>3956.3</v>
      </c>
      <c r="IE108">
        <f t="shared" ref="IE108" si="1101">IF(ID133&gt;=273.15, $B$49, IF(ID133&lt;272.15, $F$49, $F$48))</f>
        <v>3956.3</v>
      </c>
      <c r="IF108">
        <f t="shared" ref="IF108" si="1102">IF(IE133&gt;=273.15, $B$49, IF(IE133&lt;272.15, $F$49, $F$48))</f>
        <v>3956.3</v>
      </c>
      <c r="IG108">
        <f t="shared" ref="IG108" si="1103">IF(IF133&gt;=273.15, $B$49, IF(IF133&lt;272.15, $F$49, $F$48))</f>
        <v>3956.3</v>
      </c>
      <c r="IH108">
        <f t="shared" ref="IH108" si="1104">IF(IG133&gt;=273.15, $B$49, IF(IG133&lt;272.15, $F$49, $F$48))</f>
        <v>3956.3</v>
      </c>
      <c r="II108">
        <f t="shared" ref="II108" si="1105">IF(IH133&gt;=273.15, $B$49, IF(IH133&lt;272.15, $F$49, $F$48))</f>
        <v>3956.3</v>
      </c>
      <c r="IJ108">
        <f t="shared" ref="IJ108" si="1106">IF(II133&gt;=273.15, $B$49, IF(II133&lt;272.15, $F$49, $F$48))</f>
        <v>3956.3</v>
      </c>
      <c r="IK108">
        <f t="shared" ref="IK108" si="1107">IF(IJ133&gt;=273.15, $B$49, IF(IJ133&lt;272.15, $F$49, $F$48))</f>
        <v>3956.3</v>
      </c>
      <c r="IL108">
        <f t="shared" ref="IL108" si="1108">IF(IK133&gt;=273.15, $B$49, IF(IK133&lt;272.15, $F$49, $F$48))</f>
        <v>3956.3</v>
      </c>
      <c r="IM108">
        <f t="shared" ref="IM108" si="1109">IF(IL133&gt;=273.15, $B$49, IF(IL133&lt;272.15, $F$49, $F$48))</f>
        <v>3956.3</v>
      </c>
      <c r="IN108">
        <f t="shared" ref="IN108" si="1110">IF(IM133&gt;=273.15, $B$49, IF(IM133&lt;272.15, $F$49, $F$48))</f>
        <v>3956.3</v>
      </c>
      <c r="IO108">
        <f t="shared" ref="IO108" si="1111">IF(IN133&gt;=273.15, $B$49, IF(IN133&lt;272.15, $F$49, $F$48))</f>
        <v>3956.3</v>
      </c>
      <c r="IP108">
        <f t="shared" ref="IP108" si="1112">IF(IO133&gt;=273.15, $B$49, IF(IO133&lt;272.15, $F$49, $F$48))</f>
        <v>3956.3</v>
      </c>
      <c r="IQ108">
        <f t="shared" ref="IQ108" si="1113">IF(IP133&gt;=273.15, $B$49, IF(IP133&lt;272.15, $F$49, $F$48))</f>
        <v>3956.3</v>
      </c>
      <c r="IR108">
        <f t="shared" ref="IR108" si="1114">IF(IQ133&gt;=273.15, $B$49, IF(IQ133&lt;272.15, $F$49, $F$48))</f>
        <v>3956.3</v>
      </c>
      <c r="IS108">
        <f t="shared" ref="IS108" si="1115">IF(IR133&gt;=273.15, $B$49, IF(IR133&lt;272.15, $F$49, $F$48))</f>
        <v>3956.3</v>
      </c>
      <c r="IT108">
        <f t="shared" ref="IT108" si="1116">IF(IS133&gt;=273.15, $B$49, IF(IS133&lt;272.15, $F$49, $F$48))</f>
        <v>3956.3</v>
      </c>
      <c r="IU108">
        <f t="shared" ref="IU108" si="1117">IF(IT133&gt;=273.15, $B$49, IF(IT133&lt;272.15, $F$49, $F$48))</f>
        <v>3956.3</v>
      </c>
      <c r="IV108">
        <f t="shared" ref="IV108" si="1118">IF(IU133&gt;=273.15, $B$49, IF(IU133&lt;272.15, $F$49, $F$48))</f>
        <v>3956.3</v>
      </c>
      <c r="IW108">
        <f t="shared" ref="IW108" si="1119">IF(IV133&gt;=273.15, $B$49, IF(IV133&lt;272.15, $F$49, $F$48))</f>
        <v>3956.3</v>
      </c>
      <c r="IX108">
        <f t="shared" ref="IX108" si="1120">IF(IW133&gt;=273.15, $B$49, IF(IW133&lt;272.15, $F$49, $F$48))</f>
        <v>3956.3</v>
      </c>
      <c r="IY108">
        <f t="shared" ref="IY108" si="1121">IF(IX133&gt;=273.15, $B$49, IF(IX133&lt;272.15, $F$49, $F$48))</f>
        <v>3956.3</v>
      </c>
      <c r="IZ108">
        <f t="shared" ref="IZ108" si="1122">IF(IY133&gt;=273.15, $B$49, IF(IY133&lt;272.15, $F$49, $F$48))</f>
        <v>3956.3</v>
      </c>
      <c r="JA108">
        <f t="shared" ref="JA108" si="1123">IF(IZ133&gt;=273.15, $B$49, IF(IZ133&lt;272.15, $F$49, $F$48))</f>
        <v>3956.3</v>
      </c>
      <c r="JB108">
        <f t="shared" ref="JB108" si="1124">IF(JA133&gt;=273.15, $B$49, IF(JA133&lt;272.15, $F$49, $F$48))</f>
        <v>3956.3</v>
      </c>
      <c r="JC108">
        <f t="shared" ref="JC108" si="1125">IF(JB133&gt;=273.15, $B$49, IF(JB133&lt;272.15, $F$49, $F$48))</f>
        <v>3956.3</v>
      </c>
      <c r="JD108">
        <f t="shared" ref="JD108" si="1126">IF(JC133&gt;=273.15, $B$49, IF(JC133&lt;272.15, $F$49, $F$48))</f>
        <v>3956.3</v>
      </c>
      <c r="JE108">
        <f t="shared" ref="JE108" si="1127">IF(JD133&gt;=273.15, $B$49, IF(JD133&lt;272.15, $F$49, $F$48))</f>
        <v>3956.3</v>
      </c>
      <c r="JF108">
        <f t="shared" ref="JF108" si="1128">IF(JE133&gt;=273.15, $B$49, IF(JE133&lt;272.15, $F$49, $F$48))</f>
        <v>3956.3</v>
      </c>
      <c r="JG108">
        <f t="shared" ref="JG108" si="1129">IF(JF133&gt;=273.15, $B$49, IF(JF133&lt;272.15, $F$49, $F$48))</f>
        <v>3956.3</v>
      </c>
      <c r="JH108">
        <f t="shared" ref="JH108" si="1130">IF(JG133&gt;=273.15, $B$49, IF(JG133&lt;272.15, $F$49, $F$48))</f>
        <v>3956.3</v>
      </c>
      <c r="JI108">
        <f t="shared" ref="JI108" si="1131">IF(JH133&gt;=273.15, $B$49, IF(JH133&lt;272.15, $F$49, $F$48))</f>
        <v>3956.3</v>
      </c>
      <c r="JJ108">
        <f t="shared" ref="JJ108" si="1132">IF(JI133&gt;=273.15, $B$49, IF(JI133&lt;272.15, $F$49, $F$48))</f>
        <v>3956.3</v>
      </c>
      <c r="JK108">
        <f t="shared" ref="JK108" si="1133">IF(JJ133&gt;=273.15, $B$49, IF(JJ133&lt;272.15, $F$49, $F$48))</f>
        <v>3956.3</v>
      </c>
      <c r="JL108">
        <f t="shared" ref="JL108" si="1134">IF(JK133&gt;=273.15, $B$49, IF(JK133&lt;272.15, $F$49, $F$48))</f>
        <v>3956.3</v>
      </c>
      <c r="JM108">
        <f t="shared" ref="JM108" si="1135">IF(JL133&gt;=273.15, $B$49, IF(JL133&lt;272.15, $F$49, $F$48))</f>
        <v>3956.3</v>
      </c>
      <c r="JN108">
        <f t="shared" ref="JN108" si="1136">IF(JM133&gt;=273.15, $B$49, IF(JM133&lt;272.15, $F$49, $F$48))</f>
        <v>3956.3</v>
      </c>
      <c r="JO108">
        <f t="shared" ref="JO108" si="1137">IF(JN133&gt;=273.15, $B$49, IF(JN133&lt;272.15, $F$49, $F$48))</f>
        <v>3956.3</v>
      </c>
      <c r="JP108">
        <f t="shared" ref="JP108" si="1138">IF(JO133&gt;=273.15, $B$49, IF(JO133&lt;272.15, $F$49, $F$48))</f>
        <v>3956.3</v>
      </c>
      <c r="JQ108">
        <f t="shared" ref="JQ108" si="1139">IF(JP133&gt;=273.15, $B$49, IF(JP133&lt;272.15, $F$49, $F$48))</f>
        <v>3956.3</v>
      </c>
      <c r="JR108">
        <f t="shared" ref="JR108" si="1140">IF(JQ133&gt;=273.15, $B$49, IF(JQ133&lt;272.15, $F$49, $F$48))</f>
        <v>3956.3</v>
      </c>
      <c r="JS108">
        <f t="shared" ref="JS108" si="1141">IF(JR133&gt;=273.15, $B$49, IF(JR133&lt;272.15, $F$49, $F$48))</f>
        <v>3956.3</v>
      </c>
      <c r="JT108">
        <f t="shared" ref="JT108" si="1142">IF(JS133&gt;=273.15, $B$49, IF(JS133&lt;272.15, $F$49, $F$48))</f>
        <v>3956.3</v>
      </c>
      <c r="JU108">
        <f t="shared" ref="JU108" si="1143">IF(JT133&gt;=273.15, $B$49, IF(JT133&lt;272.15, $F$49, $F$48))</f>
        <v>3956.3</v>
      </c>
      <c r="JV108">
        <f t="shared" ref="JV108" si="1144">IF(JU133&gt;=273.15, $B$49, IF(JU133&lt;272.15, $F$49, $F$48))</f>
        <v>3956.3</v>
      </c>
      <c r="JW108">
        <f t="shared" ref="JW108" si="1145">IF(JV133&gt;=273.15, $B$49, IF(JV133&lt;272.15, $F$49, $F$48))</f>
        <v>3956.3</v>
      </c>
      <c r="JX108">
        <f t="shared" ref="JX108" si="1146">IF(JW133&gt;=273.15, $B$49, IF(JW133&lt;272.15, $F$49, $F$48))</f>
        <v>3956.3</v>
      </c>
      <c r="JY108">
        <f t="shared" ref="JY108" si="1147">IF(JX133&gt;=273.15, $B$49, IF(JX133&lt;272.15, $F$49, $F$48))</f>
        <v>3956.3</v>
      </c>
      <c r="JZ108">
        <f t="shared" ref="JZ108" si="1148">IF(JY133&gt;=273.15, $B$49, IF(JY133&lt;272.15, $F$49, $F$48))</f>
        <v>3956.3</v>
      </c>
      <c r="KA108">
        <f t="shared" ref="KA108" si="1149">IF(JZ133&gt;=273.15, $B$49, IF(JZ133&lt;272.15, $F$49, $F$48))</f>
        <v>3956.3</v>
      </c>
      <c r="KB108">
        <f t="shared" ref="KB108" si="1150">IF(KA133&gt;=273.15, $B$49, IF(KA133&lt;272.15, $F$49, $F$48))</f>
        <v>3956.3</v>
      </c>
      <c r="KC108">
        <f t="shared" ref="KC108" si="1151">IF(KB133&gt;=273.15, $B$49, IF(KB133&lt;272.15, $F$49, $F$48))</f>
        <v>3956.3</v>
      </c>
      <c r="KD108">
        <f t="shared" ref="KD108" si="1152">IF(KC133&gt;=273.15, $B$49, IF(KC133&lt;272.15, $F$49, $F$48))</f>
        <v>3956.3</v>
      </c>
      <c r="KE108">
        <f t="shared" ref="KE108" si="1153">IF(KD133&gt;=273.15, $B$49, IF(KD133&lt;272.15, $F$49, $F$48))</f>
        <v>3956.3</v>
      </c>
      <c r="KF108">
        <f t="shared" ref="KF108" si="1154">IF(KE133&gt;=273.15, $B$49, IF(KE133&lt;272.15, $F$49, $F$48))</f>
        <v>3956.3</v>
      </c>
      <c r="KG108">
        <f t="shared" ref="KG108" si="1155">IF(KF133&gt;=273.15, $B$49, IF(KF133&lt;272.15, $F$49, $F$48))</f>
        <v>3956.3</v>
      </c>
      <c r="KL108" s="84">
        <f t="shared" si="20"/>
        <v>26770</v>
      </c>
      <c r="KM108">
        <v>1973</v>
      </c>
      <c r="KN108">
        <v>4</v>
      </c>
      <c r="KO108">
        <v>16</v>
      </c>
      <c r="KP108" s="84">
        <f t="shared" si="21"/>
        <v>106</v>
      </c>
      <c r="KQ108" s="74">
        <v>13</v>
      </c>
      <c r="KR108" s="74">
        <v>2.9</v>
      </c>
      <c r="KS108" s="74">
        <f t="shared" si="22"/>
        <v>2.7</v>
      </c>
      <c r="KT108" s="74">
        <f t="shared" si="23"/>
        <v>11.7</v>
      </c>
      <c r="KU108" s="74">
        <v>16.8</v>
      </c>
      <c r="KV108" s="74">
        <v>30.5</v>
      </c>
      <c r="KW108" s="72">
        <f t="shared" si="19"/>
        <v>0.86</v>
      </c>
      <c r="KX108" s="74">
        <v>1.6</v>
      </c>
      <c r="KZ108" s="74">
        <v>71</v>
      </c>
      <c r="LA108" s="74">
        <v>52.2</v>
      </c>
      <c r="LB108" s="74">
        <v>15.3</v>
      </c>
      <c r="LC108" s="74">
        <v>0.7</v>
      </c>
    </row>
    <row r="109" spans="3:315" x14ac:dyDescent="0.35">
      <c r="C109" s="102"/>
      <c r="E109" s="2" t="s">
        <v>151</v>
      </c>
      <c r="F109" s="24">
        <f>Q60-273.15</f>
        <v>-0.46</v>
      </c>
      <c r="G109" s="24">
        <f t="shared" ref="G109:Q109" si="1156">F133-273.15</f>
        <v>-0.46600000000000003</v>
      </c>
      <c r="H109" s="24">
        <f t="shared" si="1156"/>
        <v>-0.47299999999999998</v>
      </c>
      <c r="I109" s="24">
        <f t="shared" si="1156"/>
        <v>-0.47899999999999998</v>
      </c>
      <c r="J109" s="24">
        <f t="shared" si="1156"/>
        <v>-0.48499999999999999</v>
      </c>
      <c r="K109" s="24">
        <f t="shared" si="1156"/>
        <v>-0.49099999999999999</v>
      </c>
      <c r="L109" s="24">
        <f t="shared" si="1156"/>
        <v>-0.498</v>
      </c>
      <c r="M109" s="24">
        <f t="shared" si="1156"/>
        <v>-0.504</v>
      </c>
      <c r="N109" s="24">
        <f t="shared" si="1156"/>
        <v>-0.51</v>
      </c>
      <c r="O109" s="24">
        <f t="shared" si="1156"/>
        <v>-0.52</v>
      </c>
      <c r="P109" s="24">
        <f t="shared" si="1156"/>
        <v>-0.53</v>
      </c>
      <c r="Q109" s="24">
        <f t="shared" si="1156"/>
        <v>-0.54</v>
      </c>
      <c r="R109" s="24">
        <f t="shared" ref="R109:AC109" si="1157">Q133-273.15</f>
        <v>-0.55000000000000004</v>
      </c>
      <c r="S109" s="24">
        <f t="shared" si="1157"/>
        <v>-0.56000000000000005</v>
      </c>
      <c r="T109" s="24">
        <f t="shared" si="1157"/>
        <v>-0.56999999999999995</v>
      </c>
      <c r="U109" s="24">
        <f t="shared" si="1157"/>
        <v>-0.57999999999999996</v>
      </c>
      <c r="V109" s="24">
        <f t="shared" si="1157"/>
        <v>-0.59</v>
      </c>
      <c r="W109" s="24">
        <f t="shared" si="1157"/>
        <v>-0.6</v>
      </c>
      <c r="X109" s="24">
        <f t="shared" si="1157"/>
        <v>-0.61</v>
      </c>
      <c r="Y109" s="24">
        <f t="shared" si="1157"/>
        <v>-0.62</v>
      </c>
      <c r="Z109" s="24">
        <f t="shared" si="1157"/>
        <v>-0.63</v>
      </c>
      <c r="AA109" s="24">
        <f t="shared" si="1157"/>
        <v>-0.64</v>
      </c>
      <c r="AB109" s="24">
        <f t="shared" si="1157"/>
        <v>-0.65</v>
      </c>
      <c r="AC109" s="24">
        <f t="shared" si="1157"/>
        <v>-0.66</v>
      </c>
      <c r="AD109" s="24">
        <f t="shared" ref="AD109" si="1158">AC133-273.15</f>
        <v>-0.67</v>
      </c>
      <c r="AE109" s="24">
        <f t="shared" ref="AE109" si="1159">AD133-273.15</f>
        <v>-0.68</v>
      </c>
      <c r="AF109" s="24">
        <f t="shared" ref="AF109" si="1160">AE133-273.15</f>
        <v>-0.69</v>
      </c>
      <c r="AG109" s="24">
        <f t="shared" ref="AG109" si="1161">AF133-273.15</f>
        <v>-0.7</v>
      </c>
      <c r="AH109" s="24">
        <f t="shared" ref="AH109" si="1162">AG133-273.15</f>
        <v>-0.71</v>
      </c>
      <c r="AI109" s="24">
        <f t="shared" ref="AI109" si="1163">AH133-273.15</f>
        <v>-0.72</v>
      </c>
      <c r="AJ109" s="24">
        <f t="shared" ref="AJ109" si="1164">AI133-273.15</f>
        <v>-0.73</v>
      </c>
      <c r="AK109" s="24">
        <f t="shared" ref="AK109" si="1165">AJ133-273.15</f>
        <v>-0.74</v>
      </c>
      <c r="AL109" s="24">
        <f t="shared" ref="AL109" si="1166">AK133-273.15</f>
        <v>-0.75</v>
      </c>
      <c r="AM109" s="24">
        <f t="shared" ref="AM109" si="1167">AL133-273.15</f>
        <v>-0.76</v>
      </c>
      <c r="AN109" s="24">
        <f t="shared" ref="AN109" si="1168">AM133-273.15</f>
        <v>-0.77</v>
      </c>
      <c r="AO109" s="24">
        <f t="shared" ref="AO109" si="1169">AN133-273.15</f>
        <v>-0.78</v>
      </c>
      <c r="AP109" s="24">
        <f t="shared" ref="AP109" si="1170">AO133-273.15</f>
        <v>-0.79</v>
      </c>
      <c r="AQ109" s="24">
        <f t="shared" ref="AQ109" si="1171">AP133-273.15</f>
        <v>-0.8</v>
      </c>
      <c r="AR109" s="24">
        <f t="shared" ref="AR109" si="1172">AQ133-273.15</f>
        <v>-0.81</v>
      </c>
      <c r="AS109" s="24">
        <f t="shared" ref="AS109" si="1173">AR133-273.15</f>
        <v>-0.82</v>
      </c>
      <c r="AT109" s="24">
        <f t="shared" ref="AT109" si="1174">AS133-273.15</f>
        <v>-0.83</v>
      </c>
      <c r="AU109" s="24">
        <f t="shared" ref="AU109" si="1175">AT133-273.15</f>
        <v>-0.84</v>
      </c>
      <c r="AV109" s="24">
        <f t="shared" ref="AV109" si="1176">AU133-273.15</f>
        <v>-0.85</v>
      </c>
      <c r="AW109" s="24">
        <f t="shared" ref="AW109" si="1177">AV133-273.15</f>
        <v>-0.86</v>
      </c>
      <c r="AX109" s="24">
        <f t="shared" ref="AX109" si="1178">AW133-273.15</f>
        <v>-0.87</v>
      </c>
      <c r="AY109" s="24">
        <f t="shared" ref="AY109" si="1179">AX133-273.15</f>
        <v>-0.88</v>
      </c>
      <c r="AZ109" s="24">
        <f t="shared" ref="AZ109" si="1180">AY133-273.15</f>
        <v>-0.89</v>
      </c>
      <c r="BA109" s="24">
        <f t="shared" ref="BA109" si="1181">AZ133-273.15</f>
        <v>-0.9</v>
      </c>
      <c r="BB109" s="24">
        <f t="shared" ref="BB109" si="1182">BA133-273.15</f>
        <v>-0.91</v>
      </c>
      <c r="BC109" s="24">
        <f t="shared" ref="BC109" si="1183">BB133-273.15</f>
        <v>-0.92</v>
      </c>
      <c r="BD109" s="24">
        <f t="shared" ref="BD109" si="1184">BC133-273.15</f>
        <v>-0.93</v>
      </c>
      <c r="BE109" s="24">
        <f t="shared" ref="BE109" si="1185">BD133-273.15</f>
        <v>-0.94</v>
      </c>
      <c r="BF109" s="24">
        <f t="shared" ref="BF109" si="1186">BE133-273.15</f>
        <v>-0.95</v>
      </c>
      <c r="BG109" s="24">
        <f t="shared" ref="BG109" si="1187">BF133-273.15</f>
        <v>-0.96</v>
      </c>
      <c r="BH109" s="24">
        <f t="shared" ref="BH109" si="1188">BG133-273.15</f>
        <v>-0.97</v>
      </c>
      <c r="BI109" s="24">
        <f t="shared" ref="BI109" si="1189">BH133-273.15</f>
        <v>-0.98</v>
      </c>
      <c r="BJ109" s="24">
        <f t="shared" ref="BJ109" si="1190">BI133-273.15</f>
        <v>-0.99</v>
      </c>
      <c r="BK109" s="24">
        <f t="shared" ref="BK109" si="1191">BJ133-273.15</f>
        <v>-1</v>
      </c>
      <c r="BL109" s="24">
        <f t="shared" ref="BL109" si="1192">BK133-273.15</f>
        <v>-1.01</v>
      </c>
      <c r="BM109" s="24">
        <f t="shared" ref="BM109" si="1193">BL133-273.15</f>
        <v>-1.54</v>
      </c>
      <c r="BN109" s="24">
        <f t="shared" ref="BN109" si="1194">BM133-273.15</f>
        <v>-2.0499999999999998</v>
      </c>
      <c r="BO109" s="24">
        <f t="shared" ref="BO109" si="1195">BN133-273.15</f>
        <v>-2.5499999999999998</v>
      </c>
      <c r="BP109" s="24">
        <f t="shared" ref="BP109" si="1196">BO133-273.15</f>
        <v>-3.03</v>
      </c>
      <c r="BQ109" s="24">
        <f t="shared" ref="BQ109" si="1197">BP133-273.15</f>
        <v>-3.5</v>
      </c>
      <c r="BR109" s="24">
        <f t="shared" ref="BR109" si="1198">BQ133-273.15</f>
        <v>-3.96</v>
      </c>
      <c r="BS109" s="24">
        <f t="shared" ref="BS109" si="1199">BR133-273.15</f>
        <v>-4.41</v>
      </c>
      <c r="BT109" s="24">
        <f t="shared" ref="BT109" si="1200">BS133-273.15</f>
        <v>-4.84</v>
      </c>
      <c r="BU109" s="24">
        <f t="shared" ref="BU109" si="1201">BT133-273.15</f>
        <v>-5.26</v>
      </c>
      <c r="BV109" s="24">
        <f t="shared" ref="BV109" si="1202">BU133-273.15</f>
        <v>-5.67</v>
      </c>
      <c r="BW109" s="24">
        <f t="shared" ref="BW109" si="1203">BV133-273.15</f>
        <v>-6.07</v>
      </c>
      <c r="BX109" s="24">
        <f t="shared" ref="BX109" si="1204">BW133-273.15</f>
        <v>-6.46</v>
      </c>
      <c r="BY109" s="24">
        <f t="shared" ref="BY109" si="1205">BX133-273.15</f>
        <v>-6.84</v>
      </c>
      <c r="BZ109" s="24">
        <f t="shared" ref="BZ109" si="1206">BY133-273.15</f>
        <v>-7.21</v>
      </c>
      <c r="CA109" s="24">
        <f t="shared" ref="CA109" si="1207">BZ133-273.15</f>
        <v>-7.57</v>
      </c>
      <c r="CB109" s="24">
        <f t="shared" ref="CB109" si="1208">CA133-273.15</f>
        <v>-7.92</v>
      </c>
      <c r="CC109" s="24">
        <f t="shared" ref="CC109" si="1209">CB133-273.15</f>
        <v>-8.26</v>
      </c>
      <c r="CD109" s="24">
        <f t="shared" ref="CD109" si="1210">CC133-273.15</f>
        <v>-8.59</v>
      </c>
      <c r="CE109" s="24">
        <f t="shared" ref="CE109" si="1211">CD133-273.15</f>
        <v>-8.91</v>
      </c>
      <c r="CF109" s="24">
        <f t="shared" ref="CF109" si="1212">CE133-273.15</f>
        <v>-9.2200000000000006</v>
      </c>
      <c r="CG109" s="24">
        <f t="shared" ref="CG109" si="1213">CF133-273.15</f>
        <v>-9.5299999999999994</v>
      </c>
      <c r="CH109" s="24">
        <f t="shared" ref="CH109" si="1214">CG133-273.15</f>
        <v>-9.83</v>
      </c>
      <c r="CI109" s="24">
        <f t="shared" ref="CI109" si="1215">CH133-273.15</f>
        <v>-10.119999999999999</v>
      </c>
      <c r="CJ109" s="24">
        <f t="shared" ref="CJ109" si="1216">CI133-273.15</f>
        <v>-10.4</v>
      </c>
      <c r="CK109" s="24">
        <f t="shared" ref="CK109" si="1217">CJ133-273.15</f>
        <v>-10.67</v>
      </c>
      <c r="CL109" s="24">
        <f t="shared" ref="CL109" si="1218">CK133-273.15</f>
        <v>-10.93</v>
      </c>
      <c r="CM109" s="24">
        <f t="shared" ref="CM109" si="1219">CL133-273.15</f>
        <v>-11.18</v>
      </c>
      <c r="CN109" s="24">
        <f t="shared" ref="CN109" si="1220">CM133-273.15</f>
        <v>-11.43</v>
      </c>
      <c r="CO109" s="24">
        <f t="shared" ref="CO109" si="1221">CN133-273.15</f>
        <v>-11.67</v>
      </c>
      <c r="CP109" s="24">
        <f t="shared" ref="CP109" si="1222">CO133-273.15</f>
        <v>-11.9</v>
      </c>
      <c r="CQ109" s="24">
        <f t="shared" ref="CQ109" si="1223">CP133-273.15</f>
        <v>-12.13</v>
      </c>
      <c r="CR109" s="24">
        <f t="shared" ref="CR109" si="1224">CQ133-273.15</f>
        <v>-12.35</v>
      </c>
      <c r="CS109" s="24">
        <f t="shared" ref="CS109" si="1225">CR133-273.15</f>
        <v>-12.56</v>
      </c>
      <c r="CT109" s="24">
        <f t="shared" ref="CT109" si="1226">CS133-273.15</f>
        <v>-12.77</v>
      </c>
      <c r="CU109" s="24">
        <f t="shared" ref="CU109" si="1227">CT133-273.15</f>
        <v>-12.97</v>
      </c>
      <c r="CV109" s="24">
        <f t="shared" ref="CV109" si="1228">CU133-273.15</f>
        <v>-13.16</v>
      </c>
      <c r="CW109" s="24">
        <f t="shared" ref="CW109" si="1229">CV133-273.15</f>
        <v>-13.35</v>
      </c>
      <c r="CX109" s="24">
        <f t="shared" ref="CX109" si="1230">CW133-273.15</f>
        <v>-13.53</v>
      </c>
      <c r="CY109" s="24">
        <f t="shared" ref="CY109" si="1231">CX133-273.15</f>
        <v>-13.71</v>
      </c>
      <c r="CZ109" s="24">
        <f t="shared" ref="CZ109" si="1232">CY133-273.15</f>
        <v>-13.88</v>
      </c>
      <c r="DA109" s="24">
        <f t="shared" ref="DA109" si="1233">CZ133-273.15</f>
        <v>-14.05</v>
      </c>
      <c r="DB109" s="24">
        <f t="shared" ref="DB109" si="1234">DA133-273.15</f>
        <v>-14.21</v>
      </c>
      <c r="DC109" s="24">
        <f t="shared" ref="DC109" si="1235">DB133-273.15</f>
        <v>-14.37</v>
      </c>
      <c r="DD109" s="24">
        <f t="shared" ref="DD109" si="1236">DC133-273.15</f>
        <v>-14.52</v>
      </c>
      <c r="DE109" s="24">
        <f t="shared" ref="DE109" si="1237">DD133-273.15</f>
        <v>-14.67</v>
      </c>
      <c r="DF109" s="24">
        <f t="shared" ref="DF109" si="1238">DE133-273.15</f>
        <v>-14.81</v>
      </c>
      <c r="DG109" s="24">
        <f t="shared" ref="DG109" si="1239">DF133-273.15</f>
        <v>-14.95</v>
      </c>
      <c r="DH109" s="24">
        <f t="shared" ref="DH109" si="1240">DG133-273.15</f>
        <v>-15.09</v>
      </c>
      <c r="DI109" s="24">
        <f t="shared" ref="DI109" si="1241">DH133-273.15</f>
        <v>-15.22</v>
      </c>
      <c r="DJ109" s="24">
        <f t="shared" ref="DJ109" si="1242">DI133-273.15</f>
        <v>-15.35</v>
      </c>
      <c r="DK109" s="24">
        <f t="shared" ref="DK109" si="1243">DJ133-273.15</f>
        <v>-15.47</v>
      </c>
      <c r="DL109" s="24">
        <f t="shared" ref="DL109" si="1244">DK133-273.15</f>
        <v>-15.59</v>
      </c>
      <c r="DM109" s="24">
        <f t="shared" ref="DM109" si="1245">DL133-273.15</f>
        <v>-15.71</v>
      </c>
      <c r="DN109" s="24">
        <f t="shared" ref="DN109" si="1246">DM133-273.15</f>
        <v>-15.82</v>
      </c>
      <c r="DO109" s="24">
        <f t="shared" ref="DO109" si="1247">DN133-273.15</f>
        <v>-15.93</v>
      </c>
      <c r="DP109" s="24">
        <f t="shared" ref="DP109" si="1248">DO133-273.15</f>
        <v>-16.04</v>
      </c>
      <c r="DQ109" s="24">
        <f t="shared" ref="DQ109" si="1249">DP133-273.15</f>
        <v>-16.14</v>
      </c>
      <c r="DR109" s="24">
        <f t="shared" ref="DR109" si="1250">DQ133-273.15</f>
        <v>-16.239999999999998</v>
      </c>
      <c r="DS109" s="24">
        <f t="shared" ref="DS109" si="1251">DR133-273.15</f>
        <v>-16.34</v>
      </c>
      <c r="DT109" s="24">
        <f t="shared" ref="DT109" si="1252">DS133-273.15</f>
        <v>-16.440000000000001</v>
      </c>
      <c r="DU109" s="24">
        <f t="shared" ref="DU109" si="1253">DT133-273.15</f>
        <v>-16.53</v>
      </c>
      <c r="DV109" s="24">
        <f t="shared" ref="DV109" si="1254">DU133-273.15</f>
        <v>-16.62</v>
      </c>
      <c r="DW109" s="24">
        <f t="shared" ref="DW109" si="1255">DV133-273.15</f>
        <v>-16.71</v>
      </c>
      <c r="DX109" s="24">
        <f t="shared" ref="DX109" si="1256">DW133-273.15</f>
        <v>-16.8</v>
      </c>
      <c r="DY109" s="24">
        <f t="shared" ref="DY109" si="1257">DX133-273.15</f>
        <v>-16.88</v>
      </c>
      <c r="DZ109" s="24">
        <f t="shared" ref="DZ109" si="1258">DY133-273.15</f>
        <v>-16.96</v>
      </c>
      <c r="EA109" s="24">
        <f t="shared" ref="EA109" si="1259">DZ133-273.15</f>
        <v>-17.04</v>
      </c>
      <c r="EB109" s="24">
        <f t="shared" ref="EB109" si="1260">EA133-273.15</f>
        <v>-17.12</v>
      </c>
      <c r="EC109" s="24">
        <f t="shared" ref="EC109" si="1261">EB133-273.15</f>
        <v>-17.190000000000001</v>
      </c>
      <c r="ED109" s="24">
        <f t="shared" ref="ED109" si="1262">EC133-273.15</f>
        <v>-17.260000000000002</v>
      </c>
      <c r="EE109" s="24">
        <f t="shared" ref="EE109" si="1263">ED133-273.15</f>
        <v>-17.329999999999998</v>
      </c>
      <c r="EF109" s="24">
        <f t="shared" ref="EF109" si="1264">EE133-273.15</f>
        <v>-17.399999999999999</v>
      </c>
      <c r="EG109" s="24">
        <f t="shared" ref="EG109" si="1265">EF133-273.15</f>
        <v>-17.47</v>
      </c>
      <c r="EH109" s="24">
        <f t="shared" ref="EH109" si="1266">EG133-273.15</f>
        <v>-17.53</v>
      </c>
      <c r="EI109" s="24">
        <f t="shared" ref="EI109" si="1267">EH133-273.15</f>
        <v>-17.59</v>
      </c>
      <c r="EJ109" s="24">
        <f t="shared" ref="EJ109" si="1268">EI133-273.15</f>
        <v>-17.649999999999999</v>
      </c>
      <c r="EK109" s="24">
        <f t="shared" ref="EK109" si="1269">EJ133-273.15</f>
        <v>-17.71</v>
      </c>
      <c r="EL109" s="24">
        <f t="shared" ref="EL109" si="1270">EK133-273.15</f>
        <v>-17.77</v>
      </c>
      <c r="EM109" s="24">
        <f t="shared" ref="EM109" si="1271">EL133-273.15</f>
        <v>-17.82</v>
      </c>
      <c r="EN109" s="24">
        <f t="shared" ref="EN109" si="1272">EM133-273.15</f>
        <v>-17.87</v>
      </c>
      <c r="EO109" s="24">
        <f t="shared" ref="EO109" si="1273">EN133-273.15</f>
        <v>-17.920000000000002</v>
      </c>
      <c r="EP109" s="24">
        <f t="shared" ref="EP109" si="1274">EO133-273.15</f>
        <v>-17.97</v>
      </c>
      <c r="EQ109" s="24">
        <f t="shared" ref="EQ109" si="1275">EP133-273.15</f>
        <v>-18.02</v>
      </c>
      <c r="ER109" s="24">
        <f t="shared" ref="ER109" si="1276">EQ133-273.15</f>
        <v>-18.07</v>
      </c>
      <c r="ES109" s="24">
        <f t="shared" ref="ES109" si="1277">ER133-273.15</f>
        <v>-18.12</v>
      </c>
      <c r="ET109" s="24">
        <f t="shared" ref="ET109" si="1278">ES133-273.15</f>
        <v>-18.16</v>
      </c>
      <c r="EU109" s="24">
        <f t="shared" ref="EU109" si="1279">ET133-273.15</f>
        <v>-18.2</v>
      </c>
      <c r="EV109" s="24">
        <f t="shared" ref="EV109" si="1280">EU133-273.15</f>
        <v>-18.239999999999998</v>
      </c>
      <c r="EW109" s="24">
        <f t="shared" ref="EW109" si="1281">EV133-273.15</f>
        <v>-18.28</v>
      </c>
      <c r="EX109" s="24">
        <f t="shared" ref="EX109" si="1282">EW133-273.15</f>
        <v>-18.32</v>
      </c>
      <c r="EY109" s="24">
        <f t="shared" ref="EY109" si="1283">EX133-273.15</f>
        <v>-18.36</v>
      </c>
      <c r="EZ109" s="24">
        <f t="shared" ref="EZ109" si="1284">EY133-273.15</f>
        <v>-18.399999999999999</v>
      </c>
      <c r="FA109" s="24">
        <f t="shared" ref="FA109" si="1285">EZ133-273.15</f>
        <v>-18.440000000000001</v>
      </c>
      <c r="FB109" s="24">
        <f t="shared" ref="FB109" si="1286">FA133-273.15</f>
        <v>-18.48</v>
      </c>
      <c r="FC109" s="24">
        <f t="shared" ref="FC109" si="1287">FB133-273.15</f>
        <v>-18.510000000000002</v>
      </c>
      <c r="FD109" s="24">
        <f t="shared" ref="FD109" si="1288">FC133-273.15</f>
        <v>-18.54</v>
      </c>
      <c r="FE109" s="24">
        <f t="shared" ref="FE109" si="1289">FD133-273.15</f>
        <v>-18.57</v>
      </c>
      <c r="FF109" s="24">
        <f t="shared" ref="FF109" si="1290">FE133-273.15</f>
        <v>-18.600000000000001</v>
      </c>
      <c r="FG109" s="24">
        <f t="shared" ref="FG109" si="1291">FF133-273.15</f>
        <v>-18.63</v>
      </c>
      <c r="FH109" s="24">
        <f t="shared" ref="FH109" si="1292">FG133-273.15</f>
        <v>-18.66</v>
      </c>
      <c r="FI109" s="24">
        <f t="shared" ref="FI109" si="1293">FH133-273.15</f>
        <v>-18.690000000000001</v>
      </c>
      <c r="FJ109" s="24">
        <f t="shared" ref="FJ109" si="1294">FI133-273.15</f>
        <v>-18.72</v>
      </c>
      <c r="FK109" s="24">
        <f t="shared" ref="FK109" si="1295">FJ133-273.15</f>
        <v>-18.75</v>
      </c>
      <c r="FL109" s="24">
        <f t="shared" ref="FL109" si="1296">FK133-273.15</f>
        <v>-18.78</v>
      </c>
      <c r="FM109" s="24">
        <f t="shared" ref="FM109" si="1297">FL133-273.15</f>
        <v>-18.809999999999999</v>
      </c>
      <c r="FN109" s="24">
        <f t="shared" ref="FN109" si="1298">FM133-273.15</f>
        <v>-18.829999999999998</v>
      </c>
      <c r="FO109" s="24">
        <f t="shared" ref="FO109" si="1299">FN133-273.15</f>
        <v>-18.850000000000001</v>
      </c>
      <c r="FP109" s="24">
        <f t="shared" ref="FP109" si="1300">FO133-273.15</f>
        <v>-18.87</v>
      </c>
      <c r="FQ109" s="24">
        <f t="shared" ref="FQ109" si="1301">FP133-273.15</f>
        <v>-18.89</v>
      </c>
      <c r="FR109" s="24">
        <f t="shared" ref="FR109" si="1302">FQ133-273.15</f>
        <v>-18.91</v>
      </c>
      <c r="FS109" s="24">
        <f t="shared" ref="FS109" si="1303">FR133-273.15</f>
        <v>-18.93</v>
      </c>
      <c r="FT109" s="24">
        <f t="shared" ref="FT109" si="1304">FS133-273.15</f>
        <v>-18.95</v>
      </c>
      <c r="FU109" s="24">
        <f t="shared" ref="FU109" si="1305">FT133-273.15</f>
        <v>-18.97</v>
      </c>
      <c r="FV109" s="24">
        <f t="shared" ref="FV109" si="1306">FU133-273.15</f>
        <v>-18.989999999999998</v>
      </c>
      <c r="FW109" s="24">
        <f t="shared" ref="FW109" si="1307">FV133-273.15</f>
        <v>-19.010000000000002</v>
      </c>
      <c r="FX109" s="24">
        <f t="shared" ref="FX109" si="1308">FW133-273.15</f>
        <v>-19.03</v>
      </c>
      <c r="FY109" s="24">
        <f t="shared" ref="FY109" si="1309">FX133-273.15</f>
        <v>-19.05</v>
      </c>
      <c r="FZ109" s="24">
        <f t="shared" ref="FZ109" si="1310">FY133-273.15</f>
        <v>-19.07</v>
      </c>
      <c r="GA109" s="24">
        <f t="shared" ref="GA109" si="1311">FZ133-273.15</f>
        <v>-19.09</v>
      </c>
      <c r="GB109" s="24">
        <f t="shared" ref="GB109" si="1312">GA133-273.15</f>
        <v>-19.11</v>
      </c>
      <c r="GC109" s="24">
        <f t="shared" ref="GC109" si="1313">GB133-273.15</f>
        <v>-19.13</v>
      </c>
      <c r="GD109" s="24">
        <f t="shared" ref="GD109" si="1314">GC133-273.15</f>
        <v>-19.149999999999999</v>
      </c>
      <c r="GE109" s="24">
        <f t="shared" ref="GE109" si="1315">GD133-273.15</f>
        <v>-19.16</v>
      </c>
      <c r="GF109" s="24">
        <f t="shared" ref="GF109" si="1316">GE133-273.15</f>
        <v>-19.170000000000002</v>
      </c>
      <c r="GG109" s="24">
        <f t="shared" ref="GG109" si="1317">GF133-273.15</f>
        <v>-19.18</v>
      </c>
      <c r="GH109" s="24">
        <f t="shared" ref="GH109" si="1318">GG133-273.15</f>
        <v>-19.190000000000001</v>
      </c>
      <c r="GI109" s="24">
        <f t="shared" ref="GI109" si="1319">GH133-273.15</f>
        <v>-19.2</v>
      </c>
      <c r="GJ109" s="24">
        <f t="shared" ref="GJ109" si="1320">GI133-273.15</f>
        <v>-19.21</v>
      </c>
      <c r="GK109" s="24">
        <f t="shared" ref="GK109" si="1321">GJ133-273.15</f>
        <v>-19.22</v>
      </c>
      <c r="GL109" s="24">
        <f t="shared" ref="GL109" si="1322">GK133-273.15</f>
        <v>-19.23</v>
      </c>
      <c r="GM109" s="24">
        <f t="shared" ref="GM109" si="1323">GL133-273.15</f>
        <v>-19.239999999999998</v>
      </c>
      <c r="GN109" s="24">
        <f t="shared" ref="GN109" si="1324">GM133-273.15</f>
        <v>-19.25</v>
      </c>
      <c r="GO109" s="24">
        <f t="shared" ref="GO109" si="1325">GN133-273.15</f>
        <v>-19.260000000000002</v>
      </c>
      <c r="GP109" s="24">
        <f t="shared" ref="GP109" si="1326">GO133-273.15</f>
        <v>-19.27</v>
      </c>
      <c r="GQ109" s="24">
        <f t="shared" ref="GQ109" si="1327">GP133-273.15</f>
        <v>-19.28</v>
      </c>
      <c r="GR109" s="24">
        <f t="shared" ref="GR109" si="1328">GQ133-273.15</f>
        <v>-19.29</v>
      </c>
      <c r="GS109" s="24">
        <f t="shared" ref="GS109" si="1329">GR133-273.15</f>
        <v>-19.3</v>
      </c>
      <c r="GT109" s="24">
        <f t="shared" ref="GT109" si="1330">GS133-273.15</f>
        <v>-19.309999999999999</v>
      </c>
      <c r="GU109" s="24">
        <f t="shared" ref="GU109" si="1331">GT133-273.15</f>
        <v>-19.32</v>
      </c>
      <c r="GV109" s="24">
        <f t="shared" ref="GV109" si="1332">GU133-273.15</f>
        <v>-19.329999999999998</v>
      </c>
      <c r="GW109" s="24">
        <f t="shared" ref="GW109" si="1333">GV133-273.15</f>
        <v>-19.34</v>
      </c>
      <c r="GX109" s="24">
        <f t="shared" ref="GX109" si="1334">GW133-273.15</f>
        <v>-19.350000000000001</v>
      </c>
      <c r="GY109" s="24">
        <f t="shared" ref="GY109" si="1335">GX133-273.15</f>
        <v>-19.36</v>
      </c>
      <c r="GZ109" s="24">
        <f t="shared" ref="GZ109" si="1336">GY133-273.15</f>
        <v>-19.37</v>
      </c>
      <c r="HA109" s="24">
        <f t="shared" ref="HA109" si="1337">GZ133-273.15</f>
        <v>-19.38</v>
      </c>
      <c r="HB109" s="24">
        <f t="shared" ref="HB109" si="1338">HA133-273.15</f>
        <v>-19.39</v>
      </c>
      <c r="HC109" s="24">
        <f t="shared" ref="HC109" si="1339">HB133-273.15</f>
        <v>-19.399999999999999</v>
      </c>
      <c r="HD109" s="24">
        <f t="shared" ref="HD109" si="1340">HC133-273.15</f>
        <v>-19.41</v>
      </c>
      <c r="HE109" s="24">
        <f t="shared" ref="HE109" si="1341">HD133-273.15</f>
        <v>-19.420000000000002</v>
      </c>
      <c r="HF109" s="24">
        <f t="shared" ref="HF109" si="1342">HE133-273.15</f>
        <v>-19.43</v>
      </c>
      <c r="HG109" s="24">
        <f t="shared" ref="HG109" si="1343">HF133-273.15</f>
        <v>-19.440000000000001</v>
      </c>
      <c r="HH109" s="24">
        <f t="shared" ref="HH109" si="1344">HG133-273.15</f>
        <v>-19.45</v>
      </c>
      <c r="HI109" s="24">
        <f t="shared" ref="HI109" si="1345">HH133-273.15</f>
        <v>-19.46</v>
      </c>
      <c r="HJ109" s="24">
        <f t="shared" ref="HJ109" si="1346">HI133-273.15</f>
        <v>-19.47</v>
      </c>
      <c r="HK109" s="24">
        <f t="shared" ref="HK109" si="1347">HJ133-273.15</f>
        <v>-19.48</v>
      </c>
      <c r="HL109" s="24">
        <f t="shared" ref="HL109" si="1348">HK133-273.15</f>
        <v>-19.489999999999998</v>
      </c>
      <c r="HM109" s="24">
        <f t="shared" ref="HM109" si="1349">HL133-273.15</f>
        <v>-19.489999999999998</v>
      </c>
      <c r="HN109" s="24">
        <f t="shared" ref="HN109" si="1350">HM133-273.15</f>
        <v>-19.489999999999998</v>
      </c>
      <c r="HO109" s="24">
        <f t="shared" ref="HO109" si="1351">HN133-273.15</f>
        <v>-19.489999999999998</v>
      </c>
      <c r="HP109" s="24">
        <f t="shared" ref="HP109" si="1352">HO133-273.15</f>
        <v>-19.489999999999998</v>
      </c>
      <c r="HQ109" s="24">
        <f t="shared" ref="HQ109" si="1353">HP133-273.15</f>
        <v>-19.489999999999998</v>
      </c>
      <c r="HR109" s="24">
        <f t="shared" ref="HR109" si="1354">HQ133-273.15</f>
        <v>-19.489999999999998</v>
      </c>
      <c r="HS109" s="24">
        <f t="shared" ref="HS109" si="1355">HR133-273.15</f>
        <v>-19.489999999999998</v>
      </c>
      <c r="HT109" s="24">
        <f t="shared" ref="HT109" si="1356">HS133-273.15</f>
        <v>-19.489999999999998</v>
      </c>
      <c r="HU109" s="24">
        <f t="shared" ref="HU109" si="1357">HT133-273.15</f>
        <v>-19.489999999999998</v>
      </c>
      <c r="HV109" s="24">
        <f t="shared" ref="HV109" si="1358">HU133-273.15</f>
        <v>-19.489999999999998</v>
      </c>
      <c r="HW109" s="24">
        <f t="shared" ref="HW109" si="1359">HV133-273.15</f>
        <v>-19.489999999999998</v>
      </c>
      <c r="HX109" s="24">
        <f t="shared" ref="HX109" si="1360">HW133-273.15</f>
        <v>-19.489999999999998</v>
      </c>
      <c r="HY109" s="24">
        <f t="shared" ref="HY109" si="1361">HX133-273.15</f>
        <v>-19.489999999999998</v>
      </c>
      <c r="HZ109" s="24">
        <f t="shared" ref="HZ109" si="1362">HY133-273.15</f>
        <v>-19.489999999999998</v>
      </c>
      <c r="IA109" s="24">
        <f t="shared" ref="IA109" si="1363">HZ133-273.15</f>
        <v>-19.489999999999998</v>
      </c>
      <c r="IB109" s="24">
        <f t="shared" ref="IB109" si="1364">IA133-273.15</f>
        <v>-19.489999999999998</v>
      </c>
      <c r="IC109" s="24">
        <f t="shared" ref="IC109" si="1365">IB133-273.15</f>
        <v>-19.489999999999998</v>
      </c>
      <c r="ID109" s="24">
        <f t="shared" ref="ID109" si="1366">IC133-273.15</f>
        <v>-19.489999999999998</v>
      </c>
      <c r="IE109" s="24">
        <f t="shared" ref="IE109" si="1367">ID133-273.15</f>
        <v>-19.489999999999998</v>
      </c>
      <c r="IF109" s="24">
        <f t="shared" ref="IF109" si="1368">IE133-273.15</f>
        <v>-19.489999999999998</v>
      </c>
      <c r="IG109" s="24">
        <f t="shared" ref="IG109" si="1369">IF133-273.15</f>
        <v>-19.489999999999998</v>
      </c>
      <c r="IH109" s="24">
        <f t="shared" ref="IH109" si="1370">IG133-273.15</f>
        <v>-19.489999999999998</v>
      </c>
      <c r="II109" s="24">
        <f t="shared" ref="II109" si="1371">IH133-273.15</f>
        <v>-19.489999999999998</v>
      </c>
      <c r="IJ109" s="24">
        <f t="shared" ref="IJ109" si="1372">II133-273.15</f>
        <v>-19.489999999999998</v>
      </c>
      <c r="IK109" s="24">
        <f t="shared" ref="IK109" si="1373">IJ133-273.15</f>
        <v>-19.489999999999998</v>
      </c>
      <c r="IL109" s="24">
        <f t="shared" ref="IL109" si="1374">IK133-273.15</f>
        <v>-19.489999999999998</v>
      </c>
      <c r="IM109" s="24">
        <f t="shared" ref="IM109" si="1375">IL133-273.15</f>
        <v>-19.489999999999998</v>
      </c>
      <c r="IN109" s="24">
        <f t="shared" ref="IN109" si="1376">IM133-273.15</f>
        <v>-19.489999999999998</v>
      </c>
      <c r="IO109" s="24">
        <f t="shared" ref="IO109" si="1377">IN133-273.15</f>
        <v>-19.489999999999998</v>
      </c>
      <c r="IP109" s="24">
        <f t="shared" ref="IP109" si="1378">IO133-273.15</f>
        <v>-19.489999999999998</v>
      </c>
      <c r="IQ109" s="24">
        <f t="shared" ref="IQ109" si="1379">IP133-273.15</f>
        <v>-19.489999999999998</v>
      </c>
      <c r="IR109" s="24">
        <f t="shared" ref="IR109" si="1380">IQ133-273.15</f>
        <v>-19.489999999999998</v>
      </c>
      <c r="IS109" s="24">
        <f t="shared" ref="IS109" si="1381">IR133-273.15</f>
        <v>-19.489999999999998</v>
      </c>
      <c r="IT109" s="24">
        <f t="shared" ref="IT109" si="1382">IS133-273.15</f>
        <v>-19.489999999999998</v>
      </c>
      <c r="IU109" s="24">
        <f t="shared" ref="IU109" si="1383">IT133-273.15</f>
        <v>-19.489999999999998</v>
      </c>
      <c r="IV109" s="24">
        <f t="shared" ref="IV109" si="1384">IU133-273.15</f>
        <v>-19.489999999999998</v>
      </c>
      <c r="IW109" s="24">
        <f t="shared" ref="IW109" si="1385">IV133-273.15</f>
        <v>-19.489999999999998</v>
      </c>
      <c r="IX109" s="24">
        <f t="shared" ref="IX109" si="1386">IW133-273.15</f>
        <v>-19.489999999999998</v>
      </c>
      <c r="IY109" s="24">
        <f t="shared" ref="IY109" si="1387">IX133-273.15</f>
        <v>-19.489999999999998</v>
      </c>
      <c r="IZ109" s="24">
        <f t="shared" ref="IZ109" si="1388">IY133-273.15</f>
        <v>-19.489999999999998</v>
      </c>
      <c r="JA109" s="24">
        <f t="shared" ref="JA109" si="1389">IZ133-273.15</f>
        <v>-19.489999999999998</v>
      </c>
      <c r="JB109" s="24">
        <f t="shared" ref="JB109" si="1390">JA133-273.15</f>
        <v>-19.489999999999998</v>
      </c>
      <c r="JC109" s="24">
        <f t="shared" ref="JC109" si="1391">JB133-273.15</f>
        <v>-19.489999999999998</v>
      </c>
      <c r="JD109" s="24">
        <f t="shared" ref="JD109" si="1392">JC133-273.15</f>
        <v>-19.489999999999998</v>
      </c>
      <c r="JE109" s="24">
        <f t="shared" ref="JE109" si="1393">JD133-273.15</f>
        <v>-19.489999999999998</v>
      </c>
      <c r="JF109" s="24">
        <f t="shared" ref="JF109" si="1394">JE133-273.15</f>
        <v>-19.489999999999998</v>
      </c>
      <c r="JG109" s="24">
        <f t="shared" ref="JG109" si="1395">JF133-273.15</f>
        <v>-19.489999999999998</v>
      </c>
      <c r="JH109" s="24">
        <f t="shared" ref="JH109" si="1396">JG133-273.15</f>
        <v>-19.489999999999998</v>
      </c>
      <c r="JI109" s="24">
        <f t="shared" ref="JI109" si="1397">JH133-273.15</f>
        <v>-19.489999999999998</v>
      </c>
      <c r="JJ109" s="24">
        <f t="shared" ref="JJ109" si="1398">JI133-273.15</f>
        <v>-19.489999999999998</v>
      </c>
      <c r="JK109" s="24">
        <f t="shared" ref="JK109" si="1399">JJ133-273.15</f>
        <v>-19.489999999999998</v>
      </c>
      <c r="JL109" s="24">
        <f t="shared" ref="JL109" si="1400">JK133-273.15</f>
        <v>-19.489999999999998</v>
      </c>
      <c r="JM109" s="24">
        <f t="shared" ref="JM109" si="1401">JL133-273.15</f>
        <v>-19.489999999999998</v>
      </c>
      <c r="JN109" s="24">
        <f t="shared" ref="JN109" si="1402">JM133-273.15</f>
        <v>-19.489999999999998</v>
      </c>
      <c r="JO109" s="24">
        <f t="shared" ref="JO109" si="1403">JN133-273.15</f>
        <v>-19.489999999999998</v>
      </c>
      <c r="JP109" s="24">
        <f t="shared" ref="JP109" si="1404">JO133-273.15</f>
        <v>-19.489999999999998</v>
      </c>
      <c r="JQ109" s="24">
        <f t="shared" ref="JQ109" si="1405">JP133-273.15</f>
        <v>-19.489999999999998</v>
      </c>
      <c r="JR109" s="24">
        <f t="shared" ref="JR109" si="1406">JQ133-273.15</f>
        <v>-19.489999999999998</v>
      </c>
      <c r="JS109" s="24">
        <f t="shared" ref="JS109" si="1407">JR133-273.15</f>
        <v>-19.489999999999998</v>
      </c>
      <c r="JT109" s="24">
        <f t="shared" ref="JT109" si="1408">JS133-273.15</f>
        <v>-19.489999999999998</v>
      </c>
      <c r="JU109" s="24">
        <f t="shared" ref="JU109" si="1409">JT133-273.15</f>
        <v>-19.489999999999998</v>
      </c>
      <c r="JV109" s="24">
        <f t="shared" ref="JV109" si="1410">JU133-273.15</f>
        <v>-19.489999999999998</v>
      </c>
      <c r="JW109" s="24">
        <f t="shared" ref="JW109" si="1411">JV133-273.15</f>
        <v>-19.489999999999998</v>
      </c>
      <c r="JX109" s="24">
        <f t="shared" ref="JX109" si="1412">JW133-273.15</f>
        <v>-19.489999999999998</v>
      </c>
      <c r="JY109" s="24">
        <f t="shared" ref="JY109" si="1413">JX133-273.15</f>
        <v>-19.489999999999998</v>
      </c>
      <c r="JZ109" s="24">
        <f t="shared" ref="JZ109" si="1414">JY133-273.15</f>
        <v>-19.489999999999998</v>
      </c>
      <c r="KA109" s="24">
        <f t="shared" ref="KA109" si="1415">JZ133-273.15</f>
        <v>-19.489999999999998</v>
      </c>
      <c r="KB109" s="24">
        <f t="shared" ref="KB109" si="1416">KA133-273.15</f>
        <v>-19.489999999999998</v>
      </c>
      <c r="KC109" s="24">
        <f t="shared" ref="KC109" si="1417">KB133-273.15</f>
        <v>-19.489999999999998</v>
      </c>
      <c r="KD109" s="24">
        <f t="shared" ref="KD109" si="1418">KC133-273.15</f>
        <v>-19.489999999999998</v>
      </c>
      <c r="KE109" s="24">
        <f t="shared" ref="KE109" si="1419">KD133-273.15</f>
        <v>-19.489999999999998</v>
      </c>
      <c r="KF109" s="24">
        <f t="shared" ref="KF109" si="1420">KE133-273.15</f>
        <v>-19.489999999999998</v>
      </c>
      <c r="KG109" s="24">
        <f t="shared" ref="KG109" si="1421">KF133-273.15</f>
        <v>-19.489999999999998</v>
      </c>
      <c r="KL109" s="84">
        <f t="shared" si="20"/>
        <v>26771</v>
      </c>
      <c r="KM109">
        <v>1973</v>
      </c>
      <c r="KN109">
        <v>4</v>
      </c>
      <c r="KO109">
        <v>17</v>
      </c>
      <c r="KP109" s="84">
        <f t="shared" si="21"/>
        <v>107</v>
      </c>
      <c r="KQ109" s="74">
        <v>11.2</v>
      </c>
      <c r="KR109" s="74">
        <v>2.7</v>
      </c>
      <c r="KS109" s="74">
        <f t="shared" si="22"/>
        <v>1</v>
      </c>
      <c r="KT109" s="74">
        <f t="shared" si="23"/>
        <v>13</v>
      </c>
      <c r="KU109" s="74">
        <v>17</v>
      </c>
      <c r="KV109" s="74">
        <v>27.2</v>
      </c>
      <c r="KW109" s="72">
        <f t="shared" si="19"/>
        <v>0.82</v>
      </c>
      <c r="KX109" s="74">
        <v>2.2999999999999998</v>
      </c>
      <c r="KZ109" s="74">
        <v>75.2</v>
      </c>
      <c r="LA109" s="74">
        <v>54.9</v>
      </c>
      <c r="LB109" s="74">
        <v>15.3</v>
      </c>
      <c r="LC109" s="74">
        <v>0.7</v>
      </c>
    </row>
    <row r="110" spans="3:315" x14ac:dyDescent="0.35">
      <c r="E110" s="2" t="s">
        <v>189</v>
      </c>
      <c r="F110" s="8">
        <f>IF(F95&lt;6,-(($F$296-$F$297)/2)*COS((-9-+F95)*PI()/15)+(($F$296+$F$297)/2),IF(F95&gt;15,(($F$296-$F$297)/2)*COS((6-+F95)*PI()/9)+(($F$296+$F$297)/2),IF(AND(F95&gt;=6,F95&lt;=15),(($F$296-$F$297)/2)*COS((6-+F95)*PI()/9)+(($F$296+$F$297)/2),"")))</f>
        <v>0</v>
      </c>
      <c r="G110" s="94">
        <f t="shared" ref="G110:BR110" si="1422">IF(G95&lt;6,-(($F$296-$F$297)/2)*COS((-9-+G95)*PI()/15)+(($F$296+$F$297)/2),IF(G95&gt;15,(($F$296-$F$297)/2)*COS((6-+G95)*PI()/9)+(($F$296+$F$297)/2),IF(AND(G95&gt;=6,G95&lt;=15),(($F$296-$F$297)/2)*COS((6-+G95)*PI()/9)+(($F$296+$F$297)/2),"")))</f>
        <v>0</v>
      </c>
      <c r="H110" s="94">
        <f t="shared" si="1422"/>
        <v>0</v>
      </c>
      <c r="I110" s="94">
        <f t="shared" si="1422"/>
        <v>0</v>
      </c>
      <c r="J110" s="94">
        <f t="shared" si="1422"/>
        <v>0</v>
      </c>
      <c r="K110" s="94">
        <f t="shared" si="1422"/>
        <v>0</v>
      </c>
      <c r="L110" s="94">
        <f t="shared" si="1422"/>
        <v>0</v>
      </c>
      <c r="M110" s="94">
        <f t="shared" si="1422"/>
        <v>0</v>
      </c>
      <c r="N110" s="94">
        <f t="shared" si="1422"/>
        <v>0</v>
      </c>
      <c r="O110" s="94">
        <f t="shared" si="1422"/>
        <v>0</v>
      </c>
      <c r="P110" s="94">
        <f t="shared" si="1422"/>
        <v>0</v>
      </c>
      <c r="Q110" s="94">
        <f t="shared" si="1422"/>
        <v>0</v>
      </c>
      <c r="R110" s="94">
        <f t="shared" si="1422"/>
        <v>0</v>
      </c>
      <c r="S110" s="94">
        <f t="shared" si="1422"/>
        <v>0</v>
      </c>
      <c r="T110" s="94">
        <f t="shared" si="1422"/>
        <v>0</v>
      </c>
      <c r="U110" s="94">
        <f t="shared" si="1422"/>
        <v>0</v>
      </c>
      <c r="V110" s="94">
        <f t="shared" si="1422"/>
        <v>0</v>
      </c>
      <c r="W110" s="94">
        <f t="shared" si="1422"/>
        <v>0</v>
      </c>
      <c r="X110" s="94">
        <f t="shared" si="1422"/>
        <v>0</v>
      </c>
      <c r="Y110" s="94">
        <f t="shared" si="1422"/>
        <v>0</v>
      </c>
      <c r="Z110" s="94">
        <f t="shared" si="1422"/>
        <v>0</v>
      </c>
      <c r="AA110" s="94">
        <f t="shared" si="1422"/>
        <v>0</v>
      </c>
      <c r="AB110" s="94">
        <f t="shared" si="1422"/>
        <v>0</v>
      </c>
      <c r="AC110" s="94">
        <f t="shared" si="1422"/>
        <v>0</v>
      </c>
      <c r="AD110" s="94">
        <f t="shared" si="1422"/>
        <v>0</v>
      </c>
      <c r="AE110" s="94">
        <f t="shared" si="1422"/>
        <v>0</v>
      </c>
      <c r="AF110" s="94">
        <f t="shared" si="1422"/>
        <v>0</v>
      </c>
      <c r="AG110" s="94">
        <f t="shared" si="1422"/>
        <v>0</v>
      </c>
      <c r="AH110" s="94">
        <f t="shared" si="1422"/>
        <v>0</v>
      </c>
      <c r="AI110" s="94">
        <f t="shared" si="1422"/>
        <v>0</v>
      </c>
      <c r="AJ110" s="94">
        <f t="shared" si="1422"/>
        <v>0</v>
      </c>
      <c r="AK110" s="94">
        <f t="shared" si="1422"/>
        <v>0</v>
      </c>
      <c r="AL110" s="94">
        <f t="shared" si="1422"/>
        <v>0</v>
      </c>
      <c r="AM110" s="94">
        <f t="shared" si="1422"/>
        <v>0</v>
      </c>
      <c r="AN110" s="94">
        <f t="shared" si="1422"/>
        <v>0</v>
      </c>
      <c r="AO110" s="94">
        <f t="shared" si="1422"/>
        <v>0</v>
      </c>
      <c r="AP110" s="94">
        <f t="shared" si="1422"/>
        <v>0</v>
      </c>
      <c r="AQ110" s="94">
        <f t="shared" si="1422"/>
        <v>0</v>
      </c>
      <c r="AR110" s="94">
        <f t="shared" si="1422"/>
        <v>0</v>
      </c>
      <c r="AS110" s="94">
        <f t="shared" si="1422"/>
        <v>0</v>
      </c>
      <c r="AT110" s="94">
        <f t="shared" si="1422"/>
        <v>0</v>
      </c>
      <c r="AU110" s="94">
        <f t="shared" si="1422"/>
        <v>0</v>
      </c>
      <c r="AV110" s="94">
        <f t="shared" si="1422"/>
        <v>0</v>
      </c>
      <c r="AW110" s="94">
        <f t="shared" si="1422"/>
        <v>0</v>
      </c>
      <c r="AX110" s="94">
        <f t="shared" si="1422"/>
        <v>0</v>
      </c>
      <c r="AY110" s="94">
        <f t="shared" si="1422"/>
        <v>0</v>
      </c>
      <c r="AZ110" s="94">
        <f t="shared" si="1422"/>
        <v>0</v>
      </c>
      <c r="BA110" s="94">
        <f t="shared" si="1422"/>
        <v>0</v>
      </c>
      <c r="BB110" s="94">
        <f t="shared" si="1422"/>
        <v>0</v>
      </c>
      <c r="BC110" s="94">
        <f t="shared" si="1422"/>
        <v>0</v>
      </c>
      <c r="BD110" s="94">
        <f t="shared" si="1422"/>
        <v>0</v>
      </c>
      <c r="BE110" s="94">
        <f t="shared" si="1422"/>
        <v>0</v>
      </c>
      <c r="BF110" s="94">
        <f t="shared" si="1422"/>
        <v>0</v>
      </c>
      <c r="BG110" s="94">
        <f t="shared" si="1422"/>
        <v>0</v>
      </c>
      <c r="BH110" s="94">
        <f t="shared" si="1422"/>
        <v>0</v>
      </c>
      <c r="BI110" s="94">
        <f t="shared" si="1422"/>
        <v>0</v>
      </c>
      <c r="BJ110" s="94">
        <f t="shared" si="1422"/>
        <v>0</v>
      </c>
      <c r="BK110" s="94">
        <f t="shared" si="1422"/>
        <v>0</v>
      </c>
      <c r="BL110" s="94">
        <f t="shared" si="1422"/>
        <v>0</v>
      </c>
      <c r="BM110" s="94">
        <f t="shared" si="1422"/>
        <v>0</v>
      </c>
      <c r="BN110" s="94">
        <f t="shared" si="1422"/>
        <v>0</v>
      </c>
      <c r="BO110" s="94">
        <f t="shared" si="1422"/>
        <v>0</v>
      </c>
      <c r="BP110" s="94">
        <f t="shared" si="1422"/>
        <v>0</v>
      </c>
      <c r="BQ110" s="94">
        <f t="shared" si="1422"/>
        <v>0</v>
      </c>
      <c r="BR110" s="94">
        <f t="shared" si="1422"/>
        <v>0</v>
      </c>
      <c r="BS110" s="94">
        <f t="shared" ref="BS110:ED110" si="1423">IF(BS95&lt;6,-(($F$296-$F$297)/2)*COS((-9-+BS95)*PI()/15)+(($F$296+$F$297)/2),IF(BS95&gt;15,(($F$296-$F$297)/2)*COS((6-+BS95)*PI()/9)+(($F$296+$F$297)/2),IF(AND(BS95&gt;=6,BS95&lt;=15),(($F$296-$F$297)/2)*COS((6-+BS95)*PI()/9)+(($F$296+$F$297)/2),"")))</f>
        <v>0</v>
      </c>
      <c r="BT110" s="94">
        <f t="shared" si="1423"/>
        <v>0</v>
      </c>
      <c r="BU110" s="94">
        <f t="shared" si="1423"/>
        <v>0</v>
      </c>
      <c r="BV110" s="94">
        <f t="shared" si="1423"/>
        <v>0</v>
      </c>
      <c r="BW110" s="94">
        <f t="shared" si="1423"/>
        <v>0</v>
      </c>
      <c r="BX110" s="94">
        <f t="shared" si="1423"/>
        <v>0</v>
      </c>
      <c r="BY110" s="94">
        <f t="shared" si="1423"/>
        <v>0</v>
      </c>
      <c r="BZ110" s="94">
        <f t="shared" si="1423"/>
        <v>0</v>
      </c>
      <c r="CA110" s="94">
        <f t="shared" si="1423"/>
        <v>0</v>
      </c>
      <c r="CB110" s="94">
        <f t="shared" si="1423"/>
        <v>0</v>
      </c>
      <c r="CC110" s="94">
        <f t="shared" si="1423"/>
        <v>0</v>
      </c>
      <c r="CD110" s="94">
        <f t="shared" si="1423"/>
        <v>0</v>
      </c>
      <c r="CE110" s="94">
        <f t="shared" si="1423"/>
        <v>0</v>
      </c>
      <c r="CF110" s="94">
        <f t="shared" si="1423"/>
        <v>0</v>
      </c>
      <c r="CG110" s="94">
        <f t="shared" si="1423"/>
        <v>0</v>
      </c>
      <c r="CH110" s="94">
        <f t="shared" si="1423"/>
        <v>0</v>
      </c>
      <c r="CI110" s="94">
        <f t="shared" si="1423"/>
        <v>0</v>
      </c>
      <c r="CJ110" s="94">
        <f t="shared" si="1423"/>
        <v>0</v>
      </c>
      <c r="CK110" s="94">
        <f t="shared" si="1423"/>
        <v>0</v>
      </c>
      <c r="CL110" s="94">
        <f t="shared" si="1423"/>
        <v>0</v>
      </c>
      <c r="CM110" s="94">
        <f t="shared" si="1423"/>
        <v>0</v>
      </c>
      <c r="CN110" s="94">
        <f t="shared" si="1423"/>
        <v>0</v>
      </c>
      <c r="CO110" s="94">
        <f t="shared" si="1423"/>
        <v>0</v>
      </c>
      <c r="CP110" s="94">
        <f t="shared" si="1423"/>
        <v>0</v>
      </c>
      <c r="CQ110" s="94">
        <f t="shared" si="1423"/>
        <v>0</v>
      </c>
      <c r="CR110" s="94">
        <f t="shared" si="1423"/>
        <v>0</v>
      </c>
      <c r="CS110" s="94">
        <f t="shared" si="1423"/>
        <v>0</v>
      </c>
      <c r="CT110" s="94">
        <f t="shared" si="1423"/>
        <v>0</v>
      </c>
      <c r="CU110" s="94">
        <f t="shared" si="1423"/>
        <v>0</v>
      </c>
      <c r="CV110" s="94">
        <f t="shared" si="1423"/>
        <v>0</v>
      </c>
      <c r="CW110" s="94">
        <f t="shared" si="1423"/>
        <v>0</v>
      </c>
      <c r="CX110" s="94">
        <f t="shared" si="1423"/>
        <v>0</v>
      </c>
      <c r="CY110" s="94">
        <f t="shared" si="1423"/>
        <v>0</v>
      </c>
      <c r="CZ110" s="94">
        <f t="shared" si="1423"/>
        <v>0</v>
      </c>
      <c r="DA110" s="94">
        <f t="shared" si="1423"/>
        <v>0</v>
      </c>
      <c r="DB110" s="94">
        <f t="shared" si="1423"/>
        <v>0</v>
      </c>
      <c r="DC110" s="94">
        <f t="shared" si="1423"/>
        <v>0</v>
      </c>
      <c r="DD110" s="94">
        <f t="shared" si="1423"/>
        <v>0</v>
      </c>
      <c r="DE110" s="94">
        <f t="shared" si="1423"/>
        <v>0</v>
      </c>
      <c r="DF110" s="94">
        <f t="shared" si="1423"/>
        <v>0</v>
      </c>
      <c r="DG110" s="94">
        <f t="shared" si="1423"/>
        <v>0</v>
      </c>
      <c r="DH110" s="94">
        <f t="shared" si="1423"/>
        <v>0</v>
      </c>
      <c r="DI110" s="94">
        <f t="shared" si="1423"/>
        <v>0</v>
      </c>
      <c r="DJ110" s="94">
        <f t="shared" si="1423"/>
        <v>0</v>
      </c>
      <c r="DK110" s="94">
        <f t="shared" si="1423"/>
        <v>0</v>
      </c>
      <c r="DL110" s="94">
        <f t="shared" si="1423"/>
        <v>0</v>
      </c>
      <c r="DM110" s="94">
        <f t="shared" si="1423"/>
        <v>0</v>
      </c>
      <c r="DN110" s="94">
        <f t="shared" si="1423"/>
        <v>0</v>
      </c>
      <c r="DO110" s="94">
        <f t="shared" si="1423"/>
        <v>0</v>
      </c>
      <c r="DP110" s="94">
        <f t="shared" si="1423"/>
        <v>0</v>
      </c>
      <c r="DQ110" s="94">
        <f t="shared" si="1423"/>
        <v>0</v>
      </c>
      <c r="DR110" s="94">
        <f t="shared" si="1423"/>
        <v>0</v>
      </c>
      <c r="DS110" s="94">
        <f t="shared" si="1423"/>
        <v>0</v>
      </c>
      <c r="DT110" s="94">
        <f t="shared" si="1423"/>
        <v>0</v>
      </c>
      <c r="DU110" s="94">
        <f t="shared" si="1423"/>
        <v>0</v>
      </c>
      <c r="DV110" s="94">
        <f t="shared" si="1423"/>
        <v>0</v>
      </c>
      <c r="DW110" s="94">
        <f t="shared" si="1423"/>
        <v>0</v>
      </c>
      <c r="DX110" s="94">
        <f t="shared" si="1423"/>
        <v>0</v>
      </c>
      <c r="DY110" s="94">
        <f t="shared" si="1423"/>
        <v>0</v>
      </c>
      <c r="DZ110" s="94">
        <f t="shared" si="1423"/>
        <v>0</v>
      </c>
      <c r="EA110" s="94">
        <f t="shared" si="1423"/>
        <v>0</v>
      </c>
      <c r="EB110" s="94">
        <f t="shared" si="1423"/>
        <v>0</v>
      </c>
      <c r="EC110" s="94">
        <f t="shared" si="1423"/>
        <v>0</v>
      </c>
      <c r="ED110" s="94">
        <f t="shared" si="1423"/>
        <v>0</v>
      </c>
      <c r="EE110" s="94">
        <f t="shared" ref="EE110:GP110" si="1424">IF(EE95&lt;6,-(($F$296-$F$297)/2)*COS((-9-+EE95)*PI()/15)+(($F$296+$F$297)/2),IF(EE95&gt;15,(($F$296-$F$297)/2)*COS((6-+EE95)*PI()/9)+(($F$296+$F$297)/2),IF(AND(EE95&gt;=6,EE95&lt;=15),(($F$296-$F$297)/2)*COS((6-+EE95)*PI()/9)+(($F$296+$F$297)/2),"")))</f>
        <v>0</v>
      </c>
      <c r="EF110" s="94">
        <f t="shared" si="1424"/>
        <v>0</v>
      </c>
      <c r="EG110" s="94">
        <f t="shared" si="1424"/>
        <v>0</v>
      </c>
      <c r="EH110" s="94">
        <f t="shared" si="1424"/>
        <v>0</v>
      </c>
      <c r="EI110" s="94">
        <f t="shared" si="1424"/>
        <v>0</v>
      </c>
      <c r="EJ110" s="94">
        <f t="shared" si="1424"/>
        <v>0</v>
      </c>
      <c r="EK110" s="94">
        <f t="shared" si="1424"/>
        <v>0</v>
      </c>
      <c r="EL110" s="94">
        <f t="shared" si="1424"/>
        <v>0</v>
      </c>
      <c r="EM110" s="94">
        <f t="shared" si="1424"/>
        <v>0</v>
      </c>
      <c r="EN110" s="94">
        <f t="shared" si="1424"/>
        <v>0</v>
      </c>
      <c r="EO110" s="94">
        <f t="shared" si="1424"/>
        <v>0</v>
      </c>
      <c r="EP110" s="94">
        <f t="shared" si="1424"/>
        <v>0</v>
      </c>
      <c r="EQ110" s="94">
        <f t="shared" si="1424"/>
        <v>0</v>
      </c>
      <c r="ER110" s="94">
        <f t="shared" si="1424"/>
        <v>0</v>
      </c>
      <c r="ES110" s="94">
        <f t="shared" si="1424"/>
        <v>0</v>
      </c>
      <c r="ET110" s="94">
        <f t="shared" si="1424"/>
        <v>0</v>
      </c>
      <c r="EU110" s="94">
        <f t="shared" si="1424"/>
        <v>0</v>
      </c>
      <c r="EV110" s="94">
        <f t="shared" si="1424"/>
        <v>0</v>
      </c>
      <c r="EW110" s="94">
        <f t="shared" si="1424"/>
        <v>0</v>
      </c>
      <c r="EX110" s="94">
        <f t="shared" si="1424"/>
        <v>0</v>
      </c>
      <c r="EY110" s="94">
        <f t="shared" si="1424"/>
        <v>0</v>
      </c>
      <c r="EZ110" s="94">
        <f t="shared" si="1424"/>
        <v>0</v>
      </c>
      <c r="FA110" s="94">
        <f t="shared" si="1424"/>
        <v>0</v>
      </c>
      <c r="FB110" s="94">
        <f t="shared" si="1424"/>
        <v>0</v>
      </c>
      <c r="FC110" s="94">
        <f t="shared" si="1424"/>
        <v>0</v>
      </c>
      <c r="FD110" s="94">
        <f t="shared" si="1424"/>
        <v>0</v>
      </c>
      <c r="FE110" s="94">
        <f t="shared" si="1424"/>
        <v>0</v>
      </c>
      <c r="FF110" s="94">
        <f t="shared" si="1424"/>
        <v>0</v>
      </c>
      <c r="FG110" s="94">
        <f t="shared" si="1424"/>
        <v>0</v>
      </c>
      <c r="FH110" s="94">
        <f t="shared" si="1424"/>
        <v>0</v>
      </c>
      <c r="FI110" s="94">
        <f t="shared" si="1424"/>
        <v>0</v>
      </c>
      <c r="FJ110" s="94">
        <f t="shared" si="1424"/>
        <v>0</v>
      </c>
      <c r="FK110" s="94">
        <f t="shared" si="1424"/>
        <v>0</v>
      </c>
      <c r="FL110" s="94">
        <f t="shared" si="1424"/>
        <v>0</v>
      </c>
      <c r="FM110" s="94">
        <f t="shared" si="1424"/>
        <v>0</v>
      </c>
      <c r="FN110" s="94">
        <f t="shared" si="1424"/>
        <v>0</v>
      </c>
      <c r="FO110" s="94">
        <f t="shared" si="1424"/>
        <v>0</v>
      </c>
      <c r="FP110" s="94">
        <f t="shared" si="1424"/>
        <v>0</v>
      </c>
      <c r="FQ110" s="94">
        <f t="shared" si="1424"/>
        <v>0</v>
      </c>
      <c r="FR110" s="94">
        <f t="shared" si="1424"/>
        <v>0</v>
      </c>
      <c r="FS110" s="94">
        <f t="shared" si="1424"/>
        <v>0</v>
      </c>
      <c r="FT110" s="94">
        <f t="shared" si="1424"/>
        <v>0</v>
      </c>
      <c r="FU110" s="94">
        <f t="shared" si="1424"/>
        <v>0</v>
      </c>
      <c r="FV110" s="94">
        <f t="shared" si="1424"/>
        <v>0</v>
      </c>
      <c r="FW110" s="94">
        <f t="shared" si="1424"/>
        <v>0</v>
      </c>
      <c r="FX110" s="94">
        <f t="shared" si="1424"/>
        <v>0</v>
      </c>
      <c r="FY110" s="94">
        <f t="shared" si="1424"/>
        <v>0</v>
      </c>
      <c r="FZ110" s="94">
        <f t="shared" si="1424"/>
        <v>0</v>
      </c>
      <c r="GA110" s="94">
        <f t="shared" si="1424"/>
        <v>0</v>
      </c>
      <c r="GB110" s="94">
        <f t="shared" si="1424"/>
        <v>0</v>
      </c>
      <c r="GC110" s="94">
        <f t="shared" si="1424"/>
        <v>0</v>
      </c>
      <c r="GD110" s="94">
        <f t="shared" si="1424"/>
        <v>0</v>
      </c>
      <c r="GE110" s="94">
        <f t="shared" si="1424"/>
        <v>0</v>
      </c>
      <c r="GF110" s="94">
        <f t="shared" si="1424"/>
        <v>0</v>
      </c>
      <c r="GG110" s="94">
        <f t="shared" si="1424"/>
        <v>0</v>
      </c>
      <c r="GH110" s="94">
        <f t="shared" si="1424"/>
        <v>0</v>
      </c>
      <c r="GI110" s="94">
        <f t="shared" si="1424"/>
        <v>0</v>
      </c>
      <c r="GJ110" s="94">
        <f t="shared" si="1424"/>
        <v>0</v>
      </c>
      <c r="GK110" s="94">
        <f t="shared" si="1424"/>
        <v>0</v>
      </c>
      <c r="GL110" s="94">
        <f t="shared" si="1424"/>
        <v>0</v>
      </c>
      <c r="GM110" s="94">
        <f t="shared" si="1424"/>
        <v>0</v>
      </c>
      <c r="GN110" s="94">
        <f t="shared" si="1424"/>
        <v>0</v>
      </c>
      <c r="GO110" s="94">
        <f t="shared" si="1424"/>
        <v>0</v>
      </c>
      <c r="GP110" s="94">
        <f t="shared" si="1424"/>
        <v>0</v>
      </c>
      <c r="GQ110" s="94">
        <f t="shared" ref="GQ110:JB110" si="1425">IF(GQ95&lt;6,-(($F$296-$F$297)/2)*COS((-9-+GQ95)*PI()/15)+(($F$296+$F$297)/2),IF(GQ95&gt;15,(($F$296-$F$297)/2)*COS((6-+GQ95)*PI()/9)+(($F$296+$F$297)/2),IF(AND(GQ95&gt;=6,GQ95&lt;=15),(($F$296-$F$297)/2)*COS((6-+GQ95)*PI()/9)+(($F$296+$F$297)/2),"")))</f>
        <v>0</v>
      </c>
      <c r="GR110" s="94">
        <f t="shared" si="1425"/>
        <v>0</v>
      </c>
      <c r="GS110" s="94">
        <f t="shared" si="1425"/>
        <v>0</v>
      </c>
      <c r="GT110" s="94">
        <f t="shared" si="1425"/>
        <v>0</v>
      </c>
      <c r="GU110" s="94">
        <f t="shared" si="1425"/>
        <v>0</v>
      </c>
      <c r="GV110" s="94">
        <f t="shared" si="1425"/>
        <v>0</v>
      </c>
      <c r="GW110" s="94">
        <f t="shared" si="1425"/>
        <v>0</v>
      </c>
      <c r="GX110" s="94">
        <f t="shared" si="1425"/>
        <v>0</v>
      </c>
      <c r="GY110" s="94">
        <f t="shared" si="1425"/>
        <v>0</v>
      </c>
      <c r="GZ110" s="94">
        <f t="shared" si="1425"/>
        <v>0</v>
      </c>
      <c r="HA110" s="94">
        <f t="shared" si="1425"/>
        <v>0</v>
      </c>
      <c r="HB110" s="94">
        <f t="shared" si="1425"/>
        <v>0</v>
      </c>
      <c r="HC110" s="94">
        <f t="shared" si="1425"/>
        <v>0</v>
      </c>
      <c r="HD110" s="94">
        <f t="shared" si="1425"/>
        <v>0</v>
      </c>
      <c r="HE110" s="94">
        <f t="shared" si="1425"/>
        <v>0</v>
      </c>
      <c r="HF110" s="94">
        <f t="shared" si="1425"/>
        <v>0</v>
      </c>
      <c r="HG110" s="94">
        <f t="shared" si="1425"/>
        <v>0</v>
      </c>
      <c r="HH110" s="94">
        <f t="shared" si="1425"/>
        <v>0</v>
      </c>
      <c r="HI110" s="94">
        <f t="shared" si="1425"/>
        <v>0</v>
      </c>
      <c r="HJ110" s="94">
        <f t="shared" si="1425"/>
        <v>0</v>
      </c>
      <c r="HK110" s="94">
        <f t="shared" si="1425"/>
        <v>0</v>
      </c>
      <c r="HL110" s="94">
        <f t="shared" si="1425"/>
        <v>0</v>
      </c>
      <c r="HM110" s="94">
        <f t="shared" si="1425"/>
        <v>0</v>
      </c>
      <c r="HN110" s="94">
        <f t="shared" si="1425"/>
        <v>0</v>
      </c>
      <c r="HO110" s="94">
        <f t="shared" si="1425"/>
        <v>0</v>
      </c>
      <c r="HP110" s="94">
        <f t="shared" si="1425"/>
        <v>0</v>
      </c>
      <c r="HQ110" s="94">
        <f t="shared" si="1425"/>
        <v>0</v>
      </c>
      <c r="HR110" s="94">
        <f t="shared" si="1425"/>
        <v>0</v>
      </c>
      <c r="HS110" s="94">
        <f t="shared" si="1425"/>
        <v>0</v>
      </c>
      <c r="HT110" s="94">
        <f t="shared" si="1425"/>
        <v>0</v>
      </c>
      <c r="HU110" s="94">
        <f t="shared" si="1425"/>
        <v>0</v>
      </c>
      <c r="HV110" s="94">
        <f t="shared" si="1425"/>
        <v>0</v>
      </c>
      <c r="HW110" s="94">
        <f t="shared" si="1425"/>
        <v>0</v>
      </c>
      <c r="HX110" s="94">
        <f t="shared" si="1425"/>
        <v>0</v>
      </c>
      <c r="HY110" s="94">
        <f t="shared" si="1425"/>
        <v>0</v>
      </c>
      <c r="HZ110" s="94">
        <f t="shared" si="1425"/>
        <v>0</v>
      </c>
      <c r="IA110" s="94">
        <f t="shared" si="1425"/>
        <v>0</v>
      </c>
      <c r="IB110" s="94">
        <f t="shared" si="1425"/>
        <v>0</v>
      </c>
      <c r="IC110" s="94">
        <f t="shared" si="1425"/>
        <v>0</v>
      </c>
      <c r="ID110" s="94">
        <f t="shared" si="1425"/>
        <v>0</v>
      </c>
      <c r="IE110" s="94">
        <f t="shared" si="1425"/>
        <v>0</v>
      </c>
      <c r="IF110" s="94">
        <f t="shared" si="1425"/>
        <v>0</v>
      </c>
      <c r="IG110" s="94">
        <f t="shared" si="1425"/>
        <v>0</v>
      </c>
      <c r="IH110" s="94">
        <f t="shared" si="1425"/>
        <v>0</v>
      </c>
      <c r="II110" s="94">
        <f t="shared" si="1425"/>
        <v>0</v>
      </c>
      <c r="IJ110" s="94">
        <f t="shared" si="1425"/>
        <v>0</v>
      </c>
      <c r="IK110" s="94">
        <f t="shared" si="1425"/>
        <v>0</v>
      </c>
      <c r="IL110" s="94">
        <f t="shared" si="1425"/>
        <v>0</v>
      </c>
      <c r="IM110" s="94">
        <f t="shared" si="1425"/>
        <v>0</v>
      </c>
      <c r="IN110" s="94">
        <f t="shared" si="1425"/>
        <v>0</v>
      </c>
      <c r="IO110" s="94">
        <f t="shared" si="1425"/>
        <v>0</v>
      </c>
      <c r="IP110" s="94">
        <f t="shared" si="1425"/>
        <v>0</v>
      </c>
      <c r="IQ110" s="94">
        <f t="shared" si="1425"/>
        <v>0</v>
      </c>
      <c r="IR110" s="94">
        <f t="shared" si="1425"/>
        <v>0</v>
      </c>
      <c r="IS110" s="94">
        <f t="shared" si="1425"/>
        <v>0</v>
      </c>
      <c r="IT110" s="94">
        <f t="shared" si="1425"/>
        <v>0</v>
      </c>
      <c r="IU110" s="94">
        <f t="shared" si="1425"/>
        <v>0</v>
      </c>
      <c r="IV110" s="94">
        <f t="shared" si="1425"/>
        <v>0</v>
      </c>
      <c r="IW110" s="94">
        <f t="shared" si="1425"/>
        <v>0</v>
      </c>
      <c r="IX110" s="94">
        <f t="shared" si="1425"/>
        <v>0</v>
      </c>
      <c r="IY110" s="94">
        <f t="shared" si="1425"/>
        <v>0</v>
      </c>
      <c r="IZ110" s="94">
        <f t="shared" si="1425"/>
        <v>0</v>
      </c>
      <c r="JA110" s="94">
        <f t="shared" si="1425"/>
        <v>0</v>
      </c>
      <c r="JB110" s="94">
        <f t="shared" si="1425"/>
        <v>0</v>
      </c>
      <c r="JC110" s="94">
        <f t="shared" ref="JC110:KG110" si="1426">IF(JC95&lt;6,-(($F$296-$F$297)/2)*COS((-9-+JC95)*PI()/15)+(($F$296+$F$297)/2),IF(JC95&gt;15,(($F$296-$F$297)/2)*COS((6-+JC95)*PI()/9)+(($F$296+$F$297)/2),IF(AND(JC95&gt;=6,JC95&lt;=15),(($F$296-$F$297)/2)*COS((6-+JC95)*PI()/9)+(($F$296+$F$297)/2),"")))</f>
        <v>0</v>
      </c>
      <c r="JD110" s="94">
        <f t="shared" si="1426"/>
        <v>0</v>
      </c>
      <c r="JE110" s="94">
        <f t="shared" si="1426"/>
        <v>0</v>
      </c>
      <c r="JF110" s="94">
        <f t="shared" si="1426"/>
        <v>0</v>
      </c>
      <c r="JG110" s="94">
        <f t="shared" si="1426"/>
        <v>0</v>
      </c>
      <c r="JH110" s="94">
        <f t="shared" si="1426"/>
        <v>0</v>
      </c>
      <c r="JI110" s="94">
        <f t="shared" si="1426"/>
        <v>0</v>
      </c>
      <c r="JJ110" s="94">
        <f t="shared" si="1426"/>
        <v>0</v>
      </c>
      <c r="JK110" s="94">
        <f t="shared" si="1426"/>
        <v>0</v>
      </c>
      <c r="JL110" s="94">
        <f t="shared" si="1426"/>
        <v>0</v>
      </c>
      <c r="JM110" s="94">
        <f t="shared" si="1426"/>
        <v>0</v>
      </c>
      <c r="JN110" s="94">
        <f t="shared" si="1426"/>
        <v>0</v>
      </c>
      <c r="JO110" s="94">
        <f t="shared" si="1426"/>
        <v>0</v>
      </c>
      <c r="JP110" s="94">
        <f t="shared" si="1426"/>
        <v>0</v>
      </c>
      <c r="JQ110" s="94">
        <f t="shared" si="1426"/>
        <v>0</v>
      </c>
      <c r="JR110" s="94">
        <f t="shared" si="1426"/>
        <v>0</v>
      </c>
      <c r="JS110" s="94">
        <f t="shared" si="1426"/>
        <v>0</v>
      </c>
      <c r="JT110" s="94">
        <f t="shared" si="1426"/>
        <v>0</v>
      </c>
      <c r="JU110" s="94">
        <f t="shared" si="1426"/>
        <v>0</v>
      </c>
      <c r="JV110" s="94">
        <f t="shared" si="1426"/>
        <v>0</v>
      </c>
      <c r="JW110" s="94">
        <f t="shared" si="1426"/>
        <v>0</v>
      </c>
      <c r="JX110" s="94">
        <f t="shared" si="1426"/>
        <v>0</v>
      </c>
      <c r="JY110" s="94">
        <f t="shared" si="1426"/>
        <v>0</v>
      </c>
      <c r="JZ110" s="94">
        <f t="shared" si="1426"/>
        <v>0</v>
      </c>
      <c r="KA110" s="94">
        <f t="shared" si="1426"/>
        <v>0</v>
      </c>
      <c r="KB110" s="94">
        <f t="shared" si="1426"/>
        <v>0</v>
      </c>
      <c r="KC110" s="94">
        <f t="shared" si="1426"/>
        <v>0</v>
      </c>
      <c r="KD110" s="94">
        <f t="shared" si="1426"/>
        <v>0</v>
      </c>
      <c r="KE110" s="94">
        <f t="shared" si="1426"/>
        <v>0</v>
      </c>
      <c r="KF110" s="94">
        <f t="shared" si="1426"/>
        <v>0</v>
      </c>
      <c r="KG110" s="94">
        <f t="shared" si="1426"/>
        <v>0</v>
      </c>
      <c r="KL110" s="84">
        <f t="shared" si="20"/>
        <v>26772</v>
      </c>
      <c r="KM110">
        <v>1973</v>
      </c>
      <c r="KN110">
        <v>4</v>
      </c>
      <c r="KO110">
        <v>18</v>
      </c>
      <c r="KP110" s="84">
        <f t="shared" si="21"/>
        <v>108</v>
      </c>
      <c r="KQ110" s="74">
        <v>11.7</v>
      </c>
      <c r="KR110" s="74">
        <v>1</v>
      </c>
      <c r="KS110" s="74">
        <f t="shared" si="22"/>
        <v>1.9</v>
      </c>
      <c r="KT110" s="74">
        <f t="shared" si="23"/>
        <v>11.2</v>
      </c>
      <c r="KU110" s="74">
        <v>18.7</v>
      </c>
      <c r="KV110" s="74">
        <v>29.9</v>
      </c>
      <c r="KW110" s="72">
        <f t="shared" si="19"/>
        <v>0.82</v>
      </c>
      <c r="KX110" s="74">
        <v>1.4</v>
      </c>
      <c r="KZ110" s="74">
        <v>72.8</v>
      </c>
      <c r="LA110" s="74">
        <v>47.7</v>
      </c>
      <c r="LB110" s="74">
        <v>15.4</v>
      </c>
      <c r="LC110" s="74">
        <v>0.6</v>
      </c>
    </row>
    <row r="111" spans="3:315" x14ac:dyDescent="0.35">
      <c r="E111" s="2" t="s">
        <v>156</v>
      </c>
      <c r="F111">
        <f>$G$9*EXP(($G$10*(F97-273.15))/($G$11+(F97-273.15)))*(1-F110/100)</f>
        <v>0.61099999999999999</v>
      </c>
      <c r="G111">
        <f>$G$9*EXP(($G$10*(G97-273.15))/($G$11+(G97-273.15)))*(1-G110/100)</f>
        <v>0.61099999999999999</v>
      </c>
      <c r="H111">
        <f>$G$9*EXP(($G$10*(H97-273.15))/($G$11+(H97-273.15)))*(1-H110/100)</f>
        <v>0.61099999999999999</v>
      </c>
      <c r="I111">
        <f t="shared" ref="I111:BT111" si="1427">$G$9*EXP(($G$10*(I97-273.15))/($G$11+(I97-273.15)))*(1-I110/100)</f>
        <v>0.61099999999999999</v>
      </c>
      <c r="J111">
        <f t="shared" si="1427"/>
        <v>0.61099999999999999</v>
      </c>
      <c r="K111">
        <f t="shared" si="1427"/>
        <v>0.61099999999999999</v>
      </c>
      <c r="L111">
        <f t="shared" si="1427"/>
        <v>0.61099999999999999</v>
      </c>
      <c r="M111">
        <f t="shared" si="1427"/>
        <v>0.61099999999999999</v>
      </c>
      <c r="N111">
        <f t="shared" si="1427"/>
        <v>0.61099999999999999</v>
      </c>
      <c r="O111">
        <f t="shared" si="1427"/>
        <v>0.61099999999999999</v>
      </c>
      <c r="P111">
        <f t="shared" si="1427"/>
        <v>0.61099999999999999</v>
      </c>
      <c r="Q111">
        <f t="shared" si="1427"/>
        <v>0.61099999999999999</v>
      </c>
      <c r="R111">
        <f t="shared" si="1427"/>
        <v>0.61099999999999999</v>
      </c>
      <c r="S111">
        <f t="shared" si="1427"/>
        <v>0.61099999999999999</v>
      </c>
      <c r="T111">
        <f t="shared" si="1427"/>
        <v>0.61099999999999999</v>
      </c>
      <c r="U111">
        <f t="shared" si="1427"/>
        <v>0.61099999999999999</v>
      </c>
      <c r="V111">
        <f t="shared" si="1427"/>
        <v>0.61099999999999999</v>
      </c>
      <c r="W111">
        <f t="shared" si="1427"/>
        <v>0.61099999999999999</v>
      </c>
      <c r="X111">
        <f t="shared" si="1427"/>
        <v>0.61099999999999999</v>
      </c>
      <c r="Y111">
        <f t="shared" si="1427"/>
        <v>0.61099999999999999</v>
      </c>
      <c r="Z111">
        <f t="shared" si="1427"/>
        <v>0.61099999999999999</v>
      </c>
      <c r="AA111">
        <f t="shared" si="1427"/>
        <v>0.61099999999999999</v>
      </c>
      <c r="AB111">
        <f t="shared" si="1427"/>
        <v>0.61099999999999999</v>
      </c>
      <c r="AC111">
        <f t="shared" si="1427"/>
        <v>0.61099999999999999</v>
      </c>
      <c r="AD111">
        <f t="shared" si="1427"/>
        <v>0.61099999999999999</v>
      </c>
      <c r="AE111">
        <f t="shared" si="1427"/>
        <v>0.61099999999999999</v>
      </c>
      <c r="AF111">
        <f t="shared" si="1427"/>
        <v>0.61099999999999999</v>
      </c>
      <c r="AG111">
        <f t="shared" si="1427"/>
        <v>0.61099999999999999</v>
      </c>
      <c r="AH111">
        <f t="shared" si="1427"/>
        <v>0.61099999999999999</v>
      </c>
      <c r="AI111">
        <f t="shared" si="1427"/>
        <v>0.61099999999999999</v>
      </c>
      <c r="AJ111">
        <f t="shared" si="1427"/>
        <v>0.61099999999999999</v>
      </c>
      <c r="AK111">
        <f t="shared" si="1427"/>
        <v>0.61099999999999999</v>
      </c>
      <c r="AL111">
        <f t="shared" si="1427"/>
        <v>0.61099999999999999</v>
      </c>
      <c r="AM111">
        <f t="shared" si="1427"/>
        <v>0.61099999999999999</v>
      </c>
      <c r="AN111">
        <f t="shared" si="1427"/>
        <v>0.61099999999999999</v>
      </c>
      <c r="AO111">
        <f t="shared" si="1427"/>
        <v>0.61099999999999999</v>
      </c>
      <c r="AP111">
        <f t="shared" si="1427"/>
        <v>0.61099999999999999</v>
      </c>
      <c r="AQ111">
        <f t="shared" si="1427"/>
        <v>0.61099999999999999</v>
      </c>
      <c r="AR111">
        <f t="shared" si="1427"/>
        <v>0.61099999999999999</v>
      </c>
      <c r="AS111">
        <f t="shared" si="1427"/>
        <v>0.61099999999999999</v>
      </c>
      <c r="AT111">
        <f t="shared" si="1427"/>
        <v>0.61099999999999999</v>
      </c>
      <c r="AU111">
        <f t="shared" si="1427"/>
        <v>0.61099999999999999</v>
      </c>
      <c r="AV111">
        <f t="shared" si="1427"/>
        <v>0.61099999999999999</v>
      </c>
      <c r="AW111">
        <f t="shared" si="1427"/>
        <v>0.61099999999999999</v>
      </c>
      <c r="AX111">
        <f t="shared" si="1427"/>
        <v>0.61099999999999999</v>
      </c>
      <c r="AY111">
        <f t="shared" si="1427"/>
        <v>0.61099999999999999</v>
      </c>
      <c r="AZ111">
        <f t="shared" si="1427"/>
        <v>0.61099999999999999</v>
      </c>
      <c r="BA111">
        <f t="shared" si="1427"/>
        <v>0.61099999999999999</v>
      </c>
      <c r="BB111">
        <f t="shared" si="1427"/>
        <v>0.61099999999999999</v>
      </c>
      <c r="BC111">
        <f t="shared" si="1427"/>
        <v>0.61099999999999999</v>
      </c>
      <c r="BD111">
        <f t="shared" si="1427"/>
        <v>0.61099999999999999</v>
      </c>
      <c r="BE111">
        <f t="shared" si="1427"/>
        <v>0.61099999999999999</v>
      </c>
      <c r="BF111">
        <f t="shared" si="1427"/>
        <v>0.61099999999999999</v>
      </c>
      <c r="BG111">
        <f t="shared" si="1427"/>
        <v>0.61099999999999999</v>
      </c>
      <c r="BH111">
        <f t="shared" si="1427"/>
        <v>0.61099999999999999</v>
      </c>
      <c r="BI111">
        <f t="shared" si="1427"/>
        <v>0.61099999999999999</v>
      </c>
      <c r="BJ111">
        <f t="shared" si="1427"/>
        <v>0.61099999999999999</v>
      </c>
      <c r="BK111">
        <f t="shared" si="1427"/>
        <v>0.61099999999999999</v>
      </c>
      <c r="BL111">
        <f t="shared" si="1427"/>
        <v>0.61099999999999999</v>
      </c>
      <c r="BM111">
        <f t="shared" si="1427"/>
        <v>0.61099999999999999</v>
      </c>
      <c r="BN111">
        <f t="shared" si="1427"/>
        <v>0.61099999999999999</v>
      </c>
      <c r="BO111">
        <f t="shared" si="1427"/>
        <v>0.61099999999999999</v>
      </c>
      <c r="BP111">
        <f t="shared" si="1427"/>
        <v>0.61099999999999999</v>
      </c>
      <c r="BQ111">
        <f t="shared" si="1427"/>
        <v>0.61099999999999999</v>
      </c>
      <c r="BR111">
        <f t="shared" si="1427"/>
        <v>0.61099999999999999</v>
      </c>
      <c r="BS111">
        <f t="shared" si="1427"/>
        <v>0.61099999999999999</v>
      </c>
      <c r="BT111">
        <f t="shared" si="1427"/>
        <v>0.61099999999999999</v>
      </c>
      <c r="BU111">
        <f t="shared" ref="BU111:EF111" si="1428">$G$9*EXP(($G$10*(BU97-273.15))/($G$11+(BU97-273.15)))*(1-BU110/100)</f>
        <v>0.61099999999999999</v>
      </c>
      <c r="BV111">
        <f t="shared" si="1428"/>
        <v>0.61099999999999999</v>
      </c>
      <c r="BW111">
        <f t="shared" si="1428"/>
        <v>0.61099999999999999</v>
      </c>
      <c r="BX111">
        <f t="shared" si="1428"/>
        <v>0.61099999999999999</v>
      </c>
      <c r="BY111">
        <f t="shared" si="1428"/>
        <v>0.61099999999999999</v>
      </c>
      <c r="BZ111">
        <f t="shared" si="1428"/>
        <v>0.61099999999999999</v>
      </c>
      <c r="CA111">
        <f t="shared" si="1428"/>
        <v>0.61099999999999999</v>
      </c>
      <c r="CB111">
        <f t="shared" si="1428"/>
        <v>0.61099999999999999</v>
      </c>
      <c r="CC111">
        <f t="shared" si="1428"/>
        <v>0.61099999999999999</v>
      </c>
      <c r="CD111">
        <f t="shared" si="1428"/>
        <v>0.61099999999999999</v>
      </c>
      <c r="CE111">
        <f t="shared" si="1428"/>
        <v>0.61099999999999999</v>
      </c>
      <c r="CF111">
        <f t="shared" si="1428"/>
        <v>0.61099999999999999</v>
      </c>
      <c r="CG111">
        <f t="shared" si="1428"/>
        <v>0.61099999999999999</v>
      </c>
      <c r="CH111">
        <f t="shared" si="1428"/>
        <v>0.61099999999999999</v>
      </c>
      <c r="CI111">
        <f t="shared" si="1428"/>
        <v>0.61099999999999999</v>
      </c>
      <c r="CJ111">
        <f t="shared" si="1428"/>
        <v>0.61099999999999999</v>
      </c>
      <c r="CK111">
        <f t="shared" si="1428"/>
        <v>0.61099999999999999</v>
      </c>
      <c r="CL111">
        <f t="shared" si="1428"/>
        <v>0.61099999999999999</v>
      </c>
      <c r="CM111">
        <f t="shared" si="1428"/>
        <v>0.61099999999999999</v>
      </c>
      <c r="CN111">
        <f t="shared" si="1428"/>
        <v>0.61099999999999999</v>
      </c>
      <c r="CO111">
        <f t="shared" si="1428"/>
        <v>0.61099999999999999</v>
      </c>
      <c r="CP111">
        <f t="shared" si="1428"/>
        <v>0.61099999999999999</v>
      </c>
      <c r="CQ111">
        <f t="shared" si="1428"/>
        <v>0.61099999999999999</v>
      </c>
      <c r="CR111">
        <f t="shared" si="1428"/>
        <v>0.61099999999999999</v>
      </c>
      <c r="CS111">
        <f t="shared" si="1428"/>
        <v>0.61099999999999999</v>
      </c>
      <c r="CT111">
        <f t="shared" si="1428"/>
        <v>0.61099999999999999</v>
      </c>
      <c r="CU111">
        <f t="shared" si="1428"/>
        <v>0.61099999999999999</v>
      </c>
      <c r="CV111">
        <f t="shared" si="1428"/>
        <v>0.61099999999999999</v>
      </c>
      <c r="CW111">
        <f t="shared" si="1428"/>
        <v>0.61099999999999999</v>
      </c>
      <c r="CX111">
        <f t="shared" si="1428"/>
        <v>0.61099999999999999</v>
      </c>
      <c r="CY111">
        <f t="shared" si="1428"/>
        <v>0.61099999999999999</v>
      </c>
      <c r="CZ111">
        <f t="shared" si="1428"/>
        <v>0.61099999999999999</v>
      </c>
      <c r="DA111">
        <f t="shared" si="1428"/>
        <v>0.61099999999999999</v>
      </c>
      <c r="DB111">
        <f t="shared" si="1428"/>
        <v>0.61099999999999999</v>
      </c>
      <c r="DC111">
        <f t="shared" si="1428"/>
        <v>0.61099999999999999</v>
      </c>
      <c r="DD111">
        <f t="shared" si="1428"/>
        <v>0.61099999999999999</v>
      </c>
      <c r="DE111">
        <f t="shared" si="1428"/>
        <v>0.61099999999999999</v>
      </c>
      <c r="DF111">
        <f t="shared" si="1428"/>
        <v>0.61099999999999999</v>
      </c>
      <c r="DG111">
        <f t="shared" si="1428"/>
        <v>0.61099999999999999</v>
      </c>
      <c r="DH111">
        <f t="shared" si="1428"/>
        <v>0.61099999999999999</v>
      </c>
      <c r="DI111">
        <f t="shared" si="1428"/>
        <v>0.61099999999999999</v>
      </c>
      <c r="DJ111">
        <f t="shared" si="1428"/>
        <v>0.61099999999999999</v>
      </c>
      <c r="DK111">
        <f t="shared" si="1428"/>
        <v>0.61099999999999999</v>
      </c>
      <c r="DL111">
        <f t="shared" si="1428"/>
        <v>0.61099999999999999</v>
      </c>
      <c r="DM111">
        <f t="shared" si="1428"/>
        <v>0.61099999999999999</v>
      </c>
      <c r="DN111">
        <f t="shared" si="1428"/>
        <v>0.61099999999999999</v>
      </c>
      <c r="DO111">
        <f t="shared" si="1428"/>
        <v>0.61099999999999999</v>
      </c>
      <c r="DP111">
        <f t="shared" si="1428"/>
        <v>0.61099999999999999</v>
      </c>
      <c r="DQ111">
        <f t="shared" si="1428"/>
        <v>0.61099999999999999</v>
      </c>
      <c r="DR111">
        <f t="shared" si="1428"/>
        <v>0.61099999999999999</v>
      </c>
      <c r="DS111">
        <f t="shared" si="1428"/>
        <v>0.61099999999999999</v>
      </c>
      <c r="DT111">
        <f t="shared" si="1428"/>
        <v>0.61099999999999999</v>
      </c>
      <c r="DU111">
        <f t="shared" si="1428"/>
        <v>0.61099999999999999</v>
      </c>
      <c r="DV111">
        <f t="shared" si="1428"/>
        <v>0.61099999999999999</v>
      </c>
      <c r="DW111">
        <f t="shared" si="1428"/>
        <v>0.61099999999999999</v>
      </c>
      <c r="DX111">
        <f t="shared" si="1428"/>
        <v>0.61099999999999999</v>
      </c>
      <c r="DY111">
        <f t="shared" si="1428"/>
        <v>0.61099999999999999</v>
      </c>
      <c r="DZ111">
        <f t="shared" si="1428"/>
        <v>0.61099999999999999</v>
      </c>
      <c r="EA111">
        <f t="shared" si="1428"/>
        <v>0.61099999999999999</v>
      </c>
      <c r="EB111">
        <f t="shared" si="1428"/>
        <v>0.61099999999999999</v>
      </c>
      <c r="EC111">
        <f t="shared" si="1428"/>
        <v>0.61099999999999999</v>
      </c>
      <c r="ED111">
        <f t="shared" si="1428"/>
        <v>0.61099999999999999</v>
      </c>
      <c r="EE111">
        <f t="shared" si="1428"/>
        <v>0.61099999999999999</v>
      </c>
      <c r="EF111">
        <f t="shared" si="1428"/>
        <v>0.61099999999999999</v>
      </c>
      <c r="EG111">
        <f t="shared" ref="EG111:GR111" si="1429">$G$9*EXP(($G$10*(EG97-273.15))/($G$11+(EG97-273.15)))*(1-EG110/100)</f>
        <v>0.61099999999999999</v>
      </c>
      <c r="EH111">
        <f t="shared" si="1429"/>
        <v>0.61099999999999999</v>
      </c>
      <c r="EI111">
        <f t="shared" si="1429"/>
        <v>0.61099999999999999</v>
      </c>
      <c r="EJ111">
        <f t="shared" si="1429"/>
        <v>0.61099999999999999</v>
      </c>
      <c r="EK111">
        <f t="shared" si="1429"/>
        <v>0.61099999999999999</v>
      </c>
      <c r="EL111">
        <f t="shared" si="1429"/>
        <v>0.61099999999999999</v>
      </c>
      <c r="EM111">
        <f t="shared" si="1429"/>
        <v>0.61099999999999999</v>
      </c>
      <c r="EN111">
        <f t="shared" si="1429"/>
        <v>0.61099999999999999</v>
      </c>
      <c r="EO111">
        <f t="shared" si="1429"/>
        <v>0.61099999999999999</v>
      </c>
      <c r="EP111">
        <f t="shared" si="1429"/>
        <v>0.61099999999999999</v>
      </c>
      <c r="EQ111">
        <f t="shared" si="1429"/>
        <v>0.61099999999999999</v>
      </c>
      <c r="ER111">
        <f t="shared" si="1429"/>
        <v>0.61099999999999999</v>
      </c>
      <c r="ES111">
        <f t="shared" si="1429"/>
        <v>0.61099999999999999</v>
      </c>
      <c r="ET111">
        <f t="shared" si="1429"/>
        <v>0.61099999999999999</v>
      </c>
      <c r="EU111">
        <f t="shared" si="1429"/>
        <v>0.61099999999999999</v>
      </c>
      <c r="EV111">
        <f t="shared" si="1429"/>
        <v>0.61099999999999999</v>
      </c>
      <c r="EW111">
        <f t="shared" si="1429"/>
        <v>0.61099999999999999</v>
      </c>
      <c r="EX111">
        <f t="shared" si="1429"/>
        <v>0.61099999999999999</v>
      </c>
      <c r="EY111">
        <f t="shared" si="1429"/>
        <v>0.61099999999999999</v>
      </c>
      <c r="EZ111">
        <f t="shared" si="1429"/>
        <v>0.61099999999999999</v>
      </c>
      <c r="FA111">
        <f t="shared" si="1429"/>
        <v>0.61099999999999999</v>
      </c>
      <c r="FB111">
        <f t="shared" si="1429"/>
        <v>0.61099999999999999</v>
      </c>
      <c r="FC111">
        <f t="shared" si="1429"/>
        <v>0.61099999999999999</v>
      </c>
      <c r="FD111">
        <f t="shared" si="1429"/>
        <v>0.61099999999999999</v>
      </c>
      <c r="FE111">
        <f t="shared" si="1429"/>
        <v>0.61099999999999999</v>
      </c>
      <c r="FF111">
        <f t="shared" si="1429"/>
        <v>0.61099999999999999</v>
      </c>
      <c r="FG111">
        <f t="shared" si="1429"/>
        <v>0.61099999999999999</v>
      </c>
      <c r="FH111">
        <f t="shared" si="1429"/>
        <v>0.61099999999999999</v>
      </c>
      <c r="FI111">
        <f t="shared" si="1429"/>
        <v>0.61099999999999999</v>
      </c>
      <c r="FJ111">
        <f t="shared" si="1429"/>
        <v>0.61099999999999999</v>
      </c>
      <c r="FK111">
        <f t="shared" si="1429"/>
        <v>0.61099999999999999</v>
      </c>
      <c r="FL111">
        <f t="shared" si="1429"/>
        <v>0.61099999999999999</v>
      </c>
      <c r="FM111">
        <f t="shared" si="1429"/>
        <v>0.61099999999999999</v>
      </c>
      <c r="FN111">
        <f t="shared" si="1429"/>
        <v>0.61099999999999999</v>
      </c>
      <c r="FO111">
        <f t="shared" si="1429"/>
        <v>0.61099999999999999</v>
      </c>
      <c r="FP111">
        <f t="shared" si="1429"/>
        <v>0.61099999999999999</v>
      </c>
      <c r="FQ111">
        <f t="shared" si="1429"/>
        <v>0.61099999999999999</v>
      </c>
      <c r="FR111">
        <f t="shared" si="1429"/>
        <v>0.61099999999999999</v>
      </c>
      <c r="FS111">
        <f t="shared" si="1429"/>
        <v>0.61099999999999999</v>
      </c>
      <c r="FT111">
        <f t="shared" si="1429"/>
        <v>0.61099999999999999</v>
      </c>
      <c r="FU111">
        <f t="shared" si="1429"/>
        <v>0.61099999999999999</v>
      </c>
      <c r="FV111">
        <f t="shared" si="1429"/>
        <v>0.61099999999999999</v>
      </c>
      <c r="FW111">
        <f t="shared" si="1429"/>
        <v>0.61099999999999999</v>
      </c>
      <c r="FX111">
        <f t="shared" si="1429"/>
        <v>0.61099999999999999</v>
      </c>
      <c r="FY111">
        <f t="shared" si="1429"/>
        <v>0.61099999999999999</v>
      </c>
      <c r="FZ111">
        <f t="shared" si="1429"/>
        <v>0.61099999999999999</v>
      </c>
      <c r="GA111">
        <f t="shared" si="1429"/>
        <v>0.61099999999999999</v>
      </c>
      <c r="GB111">
        <f t="shared" si="1429"/>
        <v>0.61099999999999999</v>
      </c>
      <c r="GC111">
        <f t="shared" si="1429"/>
        <v>0.61099999999999999</v>
      </c>
      <c r="GD111">
        <f t="shared" si="1429"/>
        <v>0.61099999999999999</v>
      </c>
      <c r="GE111">
        <f t="shared" si="1429"/>
        <v>0.61099999999999999</v>
      </c>
      <c r="GF111">
        <f t="shared" si="1429"/>
        <v>0.61099999999999999</v>
      </c>
      <c r="GG111">
        <f t="shared" si="1429"/>
        <v>0.61099999999999999</v>
      </c>
      <c r="GH111">
        <f t="shared" si="1429"/>
        <v>0.61099999999999999</v>
      </c>
      <c r="GI111">
        <f t="shared" si="1429"/>
        <v>0.61099999999999999</v>
      </c>
      <c r="GJ111">
        <f t="shared" si="1429"/>
        <v>0.61099999999999999</v>
      </c>
      <c r="GK111">
        <f t="shared" si="1429"/>
        <v>0.61099999999999999</v>
      </c>
      <c r="GL111">
        <f t="shared" si="1429"/>
        <v>0.61099999999999999</v>
      </c>
      <c r="GM111">
        <f t="shared" si="1429"/>
        <v>0.61099999999999999</v>
      </c>
      <c r="GN111">
        <f t="shared" si="1429"/>
        <v>0.61099999999999999</v>
      </c>
      <c r="GO111">
        <f t="shared" si="1429"/>
        <v>0.61099999999999999</v>
      </c>
      <c r="GP111">
        <f t="shared" si="1429"/>
        <v>0.61099999999999999</v>
      </c>
      <c r="GQ111">
        <f t="shared" si="1429"/>
        <v>0.61099999999999999</v>
      </c>
      <c r="GR111">
        <f t="shared" si="1429"/>
        <v>0.61099999999999999</v>
      </c>
      <c r="GS111">
        <f t="shared" ref="GS111:JD111" si="1430">$G$9*EXP(($G$10*(GS97-273.15))/($G$11+(GS97-273.15)))*(1-GS110/100)</f>
        <v>0.61099999999999999</v>
      </c>
      <c r="GT111">
        <f t="shared" si="1430"/>
        <v>0.61099999999999999</v>
      </c>
      <c r="GU111">
        <f t="shared" si="1430"/>
        <v>0.61099999999999999</v>
      </c>
      <c r="GV111">
        <f t="shared" si="1430"/>
        <v>0.61099999999999999</v>
      </c>
      <c r="GW111">
        <f t="shared" si="1430"/>
        <v>0.61099999999999999</v>
      </c>
      <c r="GX111">
        <f t="shared" si="1430"/>
        <v>0.61099999999999999</v>
      </c>
      <c r="GY111">
        <f t="shared" si="1430"/>
        <v>0.61099999999999999</v>
      </c>
      <c r="GZ111">
        <f t="shared" si="1430"/>
        <v>0.61099999999999999</v>
      </c>
      <c r="HA111">
        <f t="shared" si="1430"/>
        <v>0.61099999999999999</v>
      </c>
      <c r="HB111">
        <f t="shared" si="1430"/>
        <v>0.61099999999999999</v>
      </c>
      <c r="HC111">
        <f t="shared" si="1430"/>
        <v>0.61099999999999999</v>
      </c>
      <c r="HD111">
        <f t="shared" si="1430"/>
        <v>0.61099999999999999</v>
      </c>
      <c r="HE111">
        <f t="shared" si="1430"/>
        <v>0.61099999999999999</v>
      </c>
      <c r="HF111">
        <f t="shared" si="1430"/>
        <v>0.61099999999999999</v>
      </c>
      <c r="HG111">
        <f t="shared" si="1430"/>
        <v>0.61099999999999999</v>
      </c>
      <c r="HH111">
        <f t="shared" si="1430"/>
        <v>0.61099999999999999</v>
      </c>
      <c r="HI111">
        <f t="shared" si="1430"/>
        <v>0.61099999999999999</v>
      </c>
      <c r="HJ111">
        <f t="shared" si="1430"/>
        <v>0.61099999999999999</v>
      </c>
      <c r="HK111">
        <f t="shared" si="1430"/>
        <v>0.61099999999999999</v>
      </c>
      <c r="HL111">
        <f t="shared" si="1430"/>
        <v>0.61099999999999999</v>
      </c>
      <c r="HM111">
        <f t="shared" si="1430"/>
        <v>0.61099999999999999</v>
      </c>
      <c r="HN111">
        <f t="shared" si="1430"/>
        <v>0.61099999999999999</v>
      </c>
      <c r="HO111">
        <f t="shared" si="1430"/>
        <v>0.61099999999999999</v>
      </c>
      <c r="HP111">
        <f t="shared" si="1430"/>
        <v>0.61099999999999999</v>
      </c>
      <c r="HQ111">
        <f t="shared" si="1430"/>
        <v>0.61099999999999999</v>
      </c>
      <c r="HR111">
        <f t="shared" si="1430"/>
        <v>0.61099999999999999</v>
      </c>
      <c r="HS111">
        <f t="shared" si="1430"/>
        <v>0.61099999999999999</v>
      </c>
      <c r="HT111">
        <f t="shared" si="1430"/>
        <v>0.61099999999999999</v>
      </c>
      <c r="HU111">
        <f t="shared" si="1430"/>
        <v>0.61099999999999999</v>
      </c>
      <c r="HV111">
        <f t="shared" si="1430"/>
        <v>0.61099999999999999</v>
      </c>
      <c r="HW111">
        <f t="shared" si="1430"/>
        <v>0.61099999999999999</v>
      </c>
      <c r="HX111">
        <f t="shared" si="1430"/>
        <v>0.61099999999999999</v>
      </c>
      <c r="HY111">
        <f t="shared" si="1430"/>
        <v>0.61099999999999999</v>
      </c>
      <c r="HZ111">
        <f t="shared" si="1430"/>
        <v>0.61099999999999999</v>
      </c>
      <c r="IA111">
        <f t="shared" si="1430"/>
        <v>0.61099999999999999</v>
      </c>
      <c r="IB111">
        <f t="shared" si="1430"/>
        <v>0.61099999999999999</v>
      </c>
      <c r="IC111">
        <f t="shared" si="1430"/>
        <v>0.61099999999999999</v>
      </c>
      <c r="ID111">
        <f t="shared" si="1430"/>
        <v>0.61099999999999999</v>
      </c>
      <c r="IE111">
        <f t="shared" si="1430"/>
        <v>0.61099999999999999</v>
      </c>
      <c r="IF111">
        <f t="shared" si="1430"/>
        <v>0.61099999999999999</v>
      </c>
      <c r="IG111">
        <f t="shared" si="1430"/>
        <v>0.61099999999999999</v>
      </c>
      <c r="IH111">
        <f t="shared" si="1430"/>
        <v>0.61099999999999999</v>
      </c>
      <c r="II111">
        <f t="shared" si="1430"/>
        <v>0.61099999999999999</v>
      </c>
      <c r="IJ111">
        <f t="shared" si="1430"/>
        <v>0.61099999999999999</v>
      </c>
      <c r="IK111">
        <f t="shared" si="1430"/>
        <v>0.61099999999999999</v>
      </c>
      <c r="IL111">
        <f t="shared" si="1430"/>
        <v>0.61099999999999999</v>
      </c>
      <c r="IM111">
        <f t="shared" si="1430"/>
        <v>0.61099999999999999</v>
      </c>
      <c r="IN111">
        <f t="shared" si="1430"/>
        <v>0.61099999999999999</v>
      </c>
      <c r="IO111">
        <f t="shared" si="1430"/>
        <v>0.61099999999999999</v>
      </c>
      <c r="IP111">
        <f t="shared" si="1430"/>
        <v>0.61099999999999999</v>
      </c>
      <c r="IQ111">
        <f t="shared" si="1430"/>
        <v>0.61099999999999999</v>
      </c>
      <c r="IR111">
        <f t="shared" si="1430"/>
        <v>0.61099999999999999</v>
      </c>
      <c r="IS111">
        <f t="shared" si="1430"/>
        <v>0.61099999999999999</v>
      </c>
      <c r="IT111">
        <f t="shared" si="1430"/>
        <v>0.61099999999999999</v>
      </c>
      <c r="IU111">
        <f t="shared" si="1430"/>
        <v>0.61099999999999999</v>
      </c>
      <c r="IV111">
        <f t="shared" si="1430"/>
        <v>0.61099999999999999</v>
      </c>
      <c r="IW111">
        <f t="shared" si="1430"/>
        <v>0.61099999999999999</v>
      </c>
      <c r="IX111">
        <f t="shared" si="1430"/>
        <v>0.61099999999999999</v>
      </c>
      <c r="IY111">
        <f t="shared" si="1430"/>
        <v>0.61099999999999999</v>
      </c>
      <c r="IZ111">
        <f t="shared" si="1430"/>
        <v>0.61099999999999999</v>
      </c>
      <c r="JA111">
        <f t="shared" si="1430"/>
        <v>0.61099999999999999</v>
      </c>
      <c r="JB111">
        <f t="shared" si="1430"/>
        <v>0.61099999999999999</v>
      </c>
      <c r="JC111">
        <f t="shared" si="1430"/>
        <v>0.61099999999999999</v>
      </c>
      <c r="JD111">
        <f t="shared" si="1430"/>
        <v>0.61099999999999999</v>
      </c>
      <c r="JE111">
        <f t="shared" ref="JE111:KG111" si="1431">$G$9*EXP(($G$10*(JE97-273.15))/($G$11+(JE97-273.15)))*(1-JE110/100)</f>
        <v>0.61099999999999999</v>
      </c>
      <c r="JF111">
        <f t="shared" si="1431"/>
        <v>0.61099999999999999</v>
      </c>
      <c r="JG111">
        <f t="shared" si="1431"/>
        <v>0.61099999999999999</v>
      </c>
      <c r="JH111">
        <f t="shared" si="1431"/>
        <v>0.61099999999999999</v>
      </c>
      <c r="JI111">
        <f t="shared" si="1431"/>
        <v>0.61099999999999999</v>
      </c>
      <c r="JJ111">
        <f t="shared" si="1431"/>
        <v>0.61099999999999999</v>
      </c>
      <c r="JK111">
        <f t="shared" si="1431"/>
        <v>0.61099999999999999</v>
      </c>
      <c r="JL111">
        <f t="shared" si="1431"/>
        <v>0.61099999999999999</v>
      </c>
      <c r="JM111">
        <f t="shared" si="1431"/>
        <v>0.61099999999999999</v>
      </c>
      <c r="JN111">
        <f t="shared" si="1431"/>
        <v>0.61099999999999999</v>
      </c>
      <c r="JO111">
        <f t="shared" si="1431"/>
        <v>0.61099999999999999</v>
      </c>
      <c r="JP111">
        <f t="shared" si="1431"/>
        <v>0.61099999999999999</v>
      </c>
      <c r="JQ111">
        <f t="shared" si="1431"/>
        <v>0.61099999999999999</v>
      </c>
      <c r="JR111">
        <f t="shared" si="1431"/>
        <v>0.61099999999999999</v>
      </c>
      <c r="JS111">
        <f t="shared" si="1431"/>
        <v>0.61099999999999999</v>
      </c>
      <c r="JT111">
        <f t="shared" si="1431"/>
        <v>0.61099999999999999</v>
      </c>
      <c r="JU111">
        <f t="shared" si="1431"/>
        <v>0.61099999999999999</v>
      </c>
      <c r="JV111">
        <f t="shared" si="1431"/>
        <v>0.61099999999999999</v>
      </c>
      <c r="JW111">
        <f t="shared" si="1431"/>
        <v>0.61099999999999999</v>
      </c>
      <c r="JX111">
        <f t="shared" si="1431"/>
        <v>0.61099999999999999</v>
      </c>
      <c r="JY111">
        <f t="shared" si="1431"/>
        <v>0.61099999999999999</v>
      </c>
      <c r="JZ111">
        <f t="shared" si="1431"/>
        <v>0.61099999999999999</v>
      </c>
      <c r="KA111">
        <f t="shared" si="1431"/>
        <v>0.61099999999999999</v>
      </c>
      <c r="KB111">
        <f t="shared" si="1431"/>
        <v>0.61099999999999999</v>
      </c>
      <c r="KC111">
        <f t="shared" si="1431"/>
        <v>0.61099999999999999</v>
      </c>
      <c r="KD111">
        <f t="shared" si="1431"/>
        <v>0.61099999999999999</v>
      </c>
      <c r="KE111">
        <f t="shared" si="1431"/>
        <v>0.61099999999999999</v>
      </c>
      <c r="KF111">
        <f t="shared" si="1431"/>
        <v>0.61099999999999999</v>
      </c>
      <c r="KG111">
        <f t="shared" si="1431"/>
        <v>0.61099999999999999</v>
      </c>
      <c r="KL111" s="84">
        <f t="shared" si="20"/>
        <v>26773</v>
      </c>
      <c r="KM111">
        <v>1973</v>
      </c>
      <c r="KN111">
        <v>4</v>
      </c>
      <c r="KO111">
        <v>19</v>
      </c>
      <c r="KP111" s="84">
        <f t="shared" si="21"/>
        <v>109</v>
      </c>
      <c r="KQ111" s="74">
        <v>13.4</v>
      </c>
      <c r="KR111" s="74">
        <v>1.9</v>
      </c>
      <c r="KS111" s="74">
        <f t="shared" si="22"/>
        <v>2.9</v>
      </c>
      <c r="KT111" s="74">
        <f t="shared" si="23"/>
        <v>11.7</v>
      </c>
      <c r="KU111" s="74">
        <v>19</v>
      </c>
      <c r="KV111" s="74">
        <v>27.9</v>
      </c>
      <c r="KW111" s="72">
        <f t="shared" si="19"/>
        <v>0.78</v>
      </c>
      <c r="KX111" s="74">
        <v>0.9</v>
      </c>
      <c r="KZ111" s="74">
        <v>72.599999999999994</v>
      </c>
      <c r="LA111" s="74">
        <v>47.6</v>
      </c>
      <c r="LB111" s="74">
        <v>13</v>
      </c>
      <c r="LC111" s="74">
        <v>0.6</v>
      </c>
    </row>
    <row r="112" spans="3:315" x14ac:dyDescent="0.35">
      <c r="E112" s="2" t="s">
        <v>152</v>
      </c>
      <c r="F112">
        <f t="shared" ref="F112:BQ112" si="1432">$G$14*(F111)*$G$16/(24*3600*1000)*$F$55</f>
        <v>7.2035547582946701E-3</v>
      </c>
      <c r="G112">
        <f t="shared" si="1432"/>
        <v>7.2035547582946701E-3</v>
      </c>
      <c r="H112">
        <f t="shared" si="1432"/>
        <v>7.2035547582946701E-3</v>
      </c>
      <c r="I112">
        <f t="shared" si="1432"/>
        <v>7.2035547582946701E-3</v>
      </c>
      <c r="J112">
        <f t="shared" si="1432"/>
        <v>7.2035547582946701E-3</v>
      </c>
      <c r="K112">
        <f t="shared" si="1432"/>
        <v>7.2035547582946701E-3</v>
      </c>
      <c r="L112">
        <f t="shared" si="1432"/>
        <v>7.2035547582946701E-3</v>
      </c>
      <c r="M112">
        <f t="shared" si="1432"/>
        <v>7.2035547582946701E-3</v>
      </c>
      <c r="N112">
        <f t="shared" si="1432"/>
        <v>7.2035547582946701E-3</v>
      </c>
      <c r="O112">
        <f t="shared" si="1432"/>
        <v>7.2035547582946701E-3</v>
      </c>
      <c r="P112">
        <f t="shared" si="1432"/>
        <v>7.2035547582946701E-3</v>
      </c>
      <c r="Q112">
        <f t="shared" si="1432"/>
        <v>7.2035547582946701E-3</v>
      </c>
      <c r="R112">
        <f t="shared" si="1432"/>
        <v>7.2035547582946701E-3</v>
      </c>
      <c r="S112">
        <f t="shared" si="1432"/>
        <v>7.2035547582946701E-3</v>
      </c>
      <c r="T112">
        <f t="shared" si="1432"/>
        <v>7.2035547582946701E-3</v>
      </c>
      <c r="U112">
        <f t="shared" si="1432"/>
        <v>7.2035547582946701E-3</v>
      </c>
      <c r="V112">
        <f t="shared" si="1432"/>
        <v>7.2035547582946701E-3</v>
      </c>
      <c r="W112">
        <f t="shared" si="1432"/>
        <v>7.2035547582946701E-3</v>
      </c>
      <c r="X112">
        <f t="shared" si="1432"/>
        <v>7.2035547582946701E-3</v>
      </c>
      <c r="Y112">
        <f t="shared" si="1432"/>
        <v>7.2035547582946701E-3</v>
      </c>
      <c r="Z112">
        <f t="shared" si="1432"/>
        <v>7.2035547582946701E-3</v>
      </c>
      <c r="AA112">
        <f t="shared" si="1432"/>
        <v>7.2035547582946701E-3</v>
      </c>
      <c r="AB112">
        <f t="shared" si="1432"/>
        <v>7.2035547582946701E-3</v>
      </c>
      <c r="AC112">
        <f t="shared" si="1432"/>
        <v>7.2035547582946701E-3</v>
      </c>
      <c r="AD112">
        <f t="shared" si="1432"/>
        <v>7.2035547582946701E-3</v>
      </c>
      <c r="AE112">
        <f t="shared" si="1432"/>
        <v>7.2035547582946701E-3</v>
      </c>
      <c r="AF112">
        <f t="shared" si="1432"/>
        <v>7.2035547582946701E-3</v>
      </c>
      <c r="AG112">
        <f t="shared" si="1432"/>
        <v>7.2035547582946701E-3</v>
      </c>
      <c r="AH112">
        <f t="shared" si="1432"/>
        <v>7.2035547582946701E-3</v>
      </c>
      <c r="AI112">
        <f t="shared" si="1432"/>
        <v>7.2035547582946701E-3</v>
      </c>
      <c r="AJ112">
        <f t="shared" si="1432"/>
        <v>7.2035547582946701E-3</v>
      </c>
      <c r="AK112">
        <f t="shared" si="1432"/>
        <v>7.2035547582946701E-3</v>
      </c>
      <c r="AL112">
        <f t="shared" si="1432"/>
        <v>7.2035547582946701E-3</v>
      </c>
      <c r="AM112">
        <f t="shared" si="1432"/>
        <v>7.2035547582946701E-3</v>
      </c>
      <c r="AN112">
        <f t="shared" si="1432"/>
        <v>7.2035547582946701E-3</v>
      </c>
      <c r="AO112">
        <f t="shared" si="1432"/>
        <v>7.2035547582946701E-3</v>
      </c>
      <c r="AP112">
        <f t="shared" si="1432"/>
        <v>7.2035547582946701E-3</v>
      </c>
      <c r="AQ112">
        <f t="shared" si="1432"/>
        <v>7.2035547582946701E-3</v>
      </c>
      <c r="AR112">
        <f t="shared" si="1432"/>
        <v>7.2035547582946701E-3</v>
      </c>
      <c r="AS112">
        <f t="shared" si="1432"/>
        <v>7.2035547582946701E-3</v>
      </c>
      <c r="AT112">
        <f t="shared" si="1432"/>
        <v>7.2035547582946701E-3</v>
      </c>
      <c r="AU112">
        <f t="shared" si="1432"/>
        <v>7.2035547582946701E-3</v>
      </c>
      <c r="AV112">
        <f t="shared" si="1432"/>
        <v>7.2035547582946701E-3</v>
      </c>
      <c r="AW112">
        <f t="shared" si="1432"/>
        <v>7.2035547582946701E-3</v>
      </c>
      <c r="AX112">
        <f t="shared" si="1432"/>
        <v>7.2035547582946701E-3</v>
      </c>
      <c r="AY112">
        <f t="shared" si="1432"/>
        <v>7.2035547582946701E-3</v>
      </c>
      <c r="AZ112">
        <f t="shared" si="1432"/>
        <v>7.2035547582946701E-3</v>
      </c>
      <c r="BA112">
        <f t="shared" si="1432"/>
        <v>7.2035547582946701E-3</v>
      </c>
      <c r="BB112">
        <f t="shared" si="1432"/>
        <v>7.2035547582946701E-3</v>
      </c>
      <c r="BC112">
        <f t="shared" si="1432"/>
        <v>7.2035547582946701E-3</v>
      </c>
      <c r="BD112">
        <f t="shared" si="1432"/>
        <v>7.2035547582946701E-3</v>
      </c>
      <c r="BE112">
        <f t="shared" si="1432"/>
        <v>7.2035547582946701E-3</v>
      </c>
      <c r="BF112">
        <f t="shared" si="1432"/>
        <v>7.2035547582946701E-3</v>
      </c>
      <c r="BG112">
        <f t="shared" si="1432"/>
        <v>7.2035547582946701E-3</v>
      </c>
      <c r="BH112">
        <f t="shared" si="1432"/>
        <v>7.2035547582946701E-3</v>
      </c>
      <c r="BI112">
        <f t="shared" si="1432"/>
        <v>7.2035547582946701E-3</v>
      </c>
      <c r="BJ112">
        <f t="shared" si="1432"/>
        <v>7.2035547582946701E-3</v>
      </c>
      <c r="BK112">
        <f t="shared" si="1432"/>
        <v>7.2035547582946701E-3</v>
      </c>
      <c r="BL112">
        <f t="shared" si="1432"/>
        <v>7.2035547582946701E-3</v>
      </c>
      <c r="BM112">
        <f t="shared" si="1432"/>
        <v>7.2035547582946701E-3</v>
      </c>
      <c r="BN112">
        <f t="shared" si="1432"/>
        <v>7.2035547582946701E-3</v>
      </c>
      <c r="BO112">
        <f t="shared" si="1432"/>
        <v>7.2035547582946701E-3</v>
      </c>
      <c r="BP112">
        <f t="shared" si="1432"/>
        <v>7.2035547582946701E-3</v>
      </c>
      <c r="BQ112">
        <f t="shared" si="1432"/>
        <v>7.2035547582946701E-3</v>
      </c>
      <c r="BR112">
        <f t="shared" ref="BR112:EC112" si="1433">$G$14*(BR111)*$G$16/(24*3600*1000)*$F$55</f>
        <v>7.2035547582946701E-3</v>
      </c>
      <c r="BS112">
        <f t="shared" si="1433"/>
        <v>7.2035547582946701E-3</v>
      </c>
      <c r="BT112">
        <f t="shared" si="1433"/>
        <v>7.2035547582946701E-3</v>
      </c>
      <c r="BU112">
        <f t="shared" si="1433"/>
        <v>7.2035547582946701E-3</v>
      </c>
      <c r="BV112">
        <f t="shared" si="1433"/>
        <v>7.2035547582946701E-3</v>
      </c>
      <c r="BW112">
        <f t="shared" si="1433"/>
        <v>7.2035547582946701E-3</v>
      </c>
      <c r="BX112">
        <f t="shared" si="1433"/>
        <v>7.2035547582946701E-3</v>
      </c>
      <c r="BY112">
        <f t="shared" si="1433"/>
        <v>7.2035547582946701E-3</v>
      </c>
      <c r="BZ112">
        <f t="shared" si="1433"/>
        <v>7.2035547582946701E-3</v>
      </c>
      <c r="CA112">
        <f t="shared" si="1433"/>
        <v>7.2035547582946701E-3</v>
      </c>
      <c r="CB112">
        <f t="shared" si="1433"/>
        <v>7.2035547582946701E-3</v>
      </c>
      <c r="CC112">
        <f t="shared" si="1433"/>
        <v>7.2035547582946701E-3</v>
      </c>
      <c r="CD112">
        <f t="shared" si="1433"/>
        <v>7.2035547582946701E-3</v>
      </c>
      <c r="CE112">
        <f t="shared" si="1433"/>
        <v>7.2035547582946701E-3</v>
      </c>
      <c r="CF112">
        <f t="shared" si="1433"/>
        <v>7.2035547582946701E-3</v>
      </c>
      <c r="CG112">
        <f t="shared" si="1433"/>
        <v>7.2035547582946701E-3</v>
      </c>
      <c r="CH112">
        <f t="shared" si="1433"/>
        <v>7.2035547582946701E-3</v>
      </c>
      <c r="CI112">
        <f t="shared" si="1433"/>
        <v>7.2035547582946701E-3</v>
      </c>
      <c r="CJ112">
        <f t="shared" si="1433"/>
        <v>7.2035547582946701E-3</v>
      </c>
      <c r="CK112">
        <f t="shared" si="1433"/>
        <v>7.2035547582946701E-3</v>
      </c>
      <c r="CL112">
        <f t="shared" si="1433"/>
        <v>7.2035547582946701E-3</v>
      </c>
      <c r="CM112">
        <f t="shared" si="1433"/>
        <v>7.2035547582946701E-3</v>
      </c>
      <c r="CN112">
        <f t="shared" si="1433"/>
        <v>7.2035547582946701E-3</v>
      </c>
      <c r="CO112">
        <f t="shared" si="1433"/>
        <v>7.2035547582946701E-3</v>
      </c>
      <c r="CP112">
        <f t="shared" si="1433"/>
        <v>7.2035547582946701E-3</v>
      </c>
      <c r="CQ112">
        <f t="shared" si="1433"/>
        <v>7.2035547582946701E-3</v>
      </c>
      <c r="CR112">
        <f t="shared" si="1433"/>
        <v>7.2035547582946701E-3</v>
      </c>
      <c r="CS112">
        <f t="shared" si="1433"/>
        <v>7.2035547582946701E-3</v>
      </c>
      <c r="CT112">
        <f t="shared" si="1433"/>
        <v>7.2035547582946701E-3</v>
      </c>
      <c r="CU112">
        <f t="shared" si="1433"/>
        <v>7.2035547582946701E-3</v>
      </c>
      <c r="CV112">
        <f t="shared" si="1433"/>
        <v>7.2035547582946701E-3</v>
      </c>
      <c r="CW112">
        <f t="shared" si="1433"/>
        <v>7.2035547582946701E-3</v>
      </c>
      <c r="CX112">
        <f t="shared" si="1433"/>
        <v>7.2035547582946701E-3</v>
      </c>
      <c r="CY112">
        <f t="shared" si="1433"/>
        <v>7.2035547582946701E-3</v>
      </c>
      <c r="CZ112">
        <f t="shared" si="1433"/>
        <v>7.2035547582946701E-3</v>
      </c>
      <c r="DA112">
        <f t="shared" si="1433"/>
        <v>7.2035547582946701E-3</v>
      </c>
      <c r="DB112">
        <f t="shared" si="1433"/>
        <v>7.2035547582946701E-3</v>
      </c>
      <c r="DC112">
        <f t="shared" si="1433"/>
        <v>7.2035547582946701E-3</v>
      </c>
      <c r="DD112">
        <f t="shared" si="1433"/>
        <v>7.2035547582946701E-3</v>
      </c>
      <c r="DE112">
        <f t="shared" si="1433"/>
        <v>7.2035547582946701E-3</v>
      </c>
      <c r="DF112">
        <f t="shared" si="1433"/>
        <v>7.2035547582946701E-3</v>
      </c>
      <c r="DG112">
        <f t="shared" si="1433"/>
        <v>7.2035547582946701E-3</v>
      </c>
      <c r="DH112">
        <f t="shared" si="1433"/>
        <v>7.2035547582946701E-3</v>
      </c>
      <c r="DI112">
        <f t="shared" si="1433"/>
        <v>7.2035547582946701E-3</v>
      </c>
      <c r="DJ112">
        <f t="shared" si="1433"/>
        <v>7.2035547582946701E-3</v>
      </c>
      <c r="DK112">
        <f t="shared" si="1433"/>
        <v>7.2035547582946701E-3</v>
      </c>
      <c r="DL112">
        <f t="shared" si="1433"/>
        <v>7.2035547582946701E-3</v>
      </c>
      <c r="DM112">
        <f t="shared" si="1433"/>
        <v>7.2035547582946701E-3</v>
      </c>
      <c r="DN112">
        <f t="shared" si="1433"/>
        <v>7.2035547582946701E-3</v>
      </c>
      <c r="DO112">
        <f t="shared" si="1433"/>
        <v>7.2035547582946701E-3</v>
      </c>
      <c r="DP112">
        <f t="shared" si="1433"/>
        <v>7.2035547582946701E-3</v>
      </c>
      <c r="DQ112">
        <f t="shared" si="1433"/>
        <v>7.2035547582946701E-3</v>
      </c>
      <c r="DR112">
        <f t="shared" si="1433"/>
        <v>7.2035547582946701E-3</v>
      </c>
      <c r="DS112">
        <f t="shared" si="1433"/>
        <v>7.2035547582946701E-3</v>
      </c>
      <c r="DT112">
        <f t="shared" si="1433"/>
        <v>7.2035547582946701E-3</v>
      </c>
      <c r="DU112">
        <f t="shared" si="1433"/>
        <v>7.2035547582946701E-3</v>
      </c>
      <c r="DV112">
        <f t="shared" si="1433"/>
        <v>7.2035547582946701E-3</v>
      </c>
      <c r="DW112">
        <f t="shared" si="1433"/>
        <v>7.2035547582946701E-3</v>
      </c>
      <c r="DX112">
        <f t="shared" si="1433"/>
        <v>7.2035547582946701E-3</v>
      </c>
      <c r="DY112">
        <f t="shared" si="1433"/>
        <v>7.2035547582946701E-3</v>
      </c>
      <c r="DZ112">
        <f t="shared" si="1433"/>
        <v>7.2035547582946701E-3</v>
      </c>
      <c r="EA112">
        <f t="shared" si="1433"/>
        <v>7.2035547582946701E-3</v>
      </c>
      <c r="EB112">
        <f t="shared" si="1433"/>
        <v>7.2035547582946701E-3</v>
      </c>
      <c r="EC112">
        <f t="shared" si="1433"/>
        <v>7.2035547582946701E-3</v>
      </c>
      <c r="ED112">
        <f t="shared" ref="ED112:GO112" si="1434">$G$14*(ED111)*$G$16/(24*3600*1000)*$F$55</f>
        <v>7.2035547582946701E-3</v>
      </c>
      <c r="EE112">
        <f t="shared" si="1434"/>
        <v>7.2035547582946701E-3</v>
      </c>
      <c r="EF112">
        <f t="shared" si="1434"/>
        <v>7.2035547582946701E-3</v>
      </c>
      <c r="EG112">
        <f t="shared" si="1434"/>
        <v>7.2035547582946701E-3</v>
      </c>
      <c r="EH112">
        <f t="shared" si="1434"/>
        <v>7.2035547582946701E-3</v>
      </c>
      <c r="EI112">
        <f t="shared" si="1434"/>
        <v>7.2035547582946701E-3</v>
      </c>
      <c r="EJ112">
        <f t="shared" si="1434"/>
        <v>7.2035547582946701E-3</v>
      </c>
      <c r="EK112">
        <f t="shared" si="1434"/>
        <v>7.2035547582946701E-3</v>
      </c>
      <c r="EL112">
        <f t="shared" si="1434"/>
        <v>7.2035547582946701E-3</v>
      </c>
      <c r="EM112">
        <f t="shared" si="1434"/>
        <v>7.2035547582946701E-3</v>
      </c>
      <c r="EN112">
        <f t="shared" si="1434"/>
        <v>7.2035547582946701E-3</v>
      </c>
      <c r="EO112">
        <f t="shared" si="1434"/>
        <v>7.2035547582946701E-3</v>
      </c>
      <c r="EP112">
        <f t="shared" si="1434"/>
        <v>7.2035547582946701E-3</v>
      </c>
      <c r="EQ112">
        <f t="shared" si="1434"/>
        <v>7.2035547582946701E-3</v>
      </c>
      <c r="ER112">
        <f t="shared" si="1434"/>
        <v>7.2035547582946701E-3</v>
      </c>
      <c r="ES112">
        <f t="shared" si="1434"/>
        <v>7.2035547582946701E-3</v>
      </c>
      <c r="ET112">
        <f t="shared" si="1434"/>
        <v>7.2035547582946701E-3</v>
      </c>
      <c r="EU112">
        <f t="shared" si="1434"/>
        <v>7.2035547582946701E-3</v>
      </c>
      <c r="EV112">
        <f t="shared" si="1434"/>
        <v>7.2035547582946701E-3</v>
      </c>
      <c r="EW112">
        <f t="shared" si="1434"/>
        <v>7.2035547582946701E-3</v>
      </c>
      <c r="EX112">
        <f t="shared" si="1434"/>
        <v>7.2035547582946701E-3</v>
      </c>
      <c r="EY112">
        <f t="shared" si="1434"/>
        <v>7.2035547582946701E-3</v>
      </c>
      <c r="EZ112">
        <f t="shared" si="1434"/>
        <v>7.2035547582946701E-3</v>
      </c>
      <c r="FA112">
        <f t="shared" si="1434"/>
        <v>7.2035547582946701E-3</v>
      </c>
      <c r="FB112">
        <f t="shared" si="1434"/>
        <v>7.2035547582946701E-3</v>
      </c>
      <c r="FC112">
        <f t="shared" si="1434"/>
        <v>7.2035547582946701E-3</v>
      </c>
      <c r="FD112">
        <f t="shared" si="1434"/>
        <v>7.2035547582946701E-3</v>
      </c>
      <c r="FE112">
        <f t="shared" si="1434"/>
        <v>7.2035547582946701E-3</v>
      </c>
      <c r="FF112">
        <f t="shared" si="1434"/>
        <v>7.2035547582946701E-3</v>
      </c>
      <c r="FG112">
        <f t="shared" si="1434"/>
        <v>7.2035547582946701E-3</v>
      </c>
      <c r="FH112">
        <f t="shared" si="1434"/>
        <v>7.2035547582946701E-3</v>
      </c>
      <c r="FI112">
        <f t="shared" si="1434"/>
        <v>7.2035547582946701E-3</v>
      </c>
      <c r="FJ112">
        <f t="shared" si="1434"/>
        <v>7.2035547582946701E-3</v>
      </c>
      <c r="FK112">
        <f t="shared" si="1434"/>
        <v>7.2035547582946701E-3</v>
      </c>
      <c r="FL112">
        <f t="shared" si="1434"/>
        <v>7.2035547582946701E-3</v>
      </c>
      <c r="FM112">
        <f t="shared" si="1434"/>
        <v>7.2035547582946701E-3</v>
      </c>
      <c r="FN112">
        <f t="shared" si="1434"/>
        <v>7.2035547582946701E-3</v>
      </c>
      <c r="FO112">
        <f t="shared" si="1434"/>
        <v>7.2035547582946701E-3</v>
      </c>
      <c r="FP112">
        <f t="shared" si="1434"/>
        <v>7.2035547582946701E-3</v>
      </c>
      <c r="FQ112">
        <f t="shared" si="1434"/>
        <v>7.2035547582946701E-3</v>
      </c>
      <c r="FR112">
        <f t="shared" si="1434"/>
        <v>7.2035547582946701E-3</v>
      </c>
      <c r="FS112">
        <f t="shared" si="1434"/>
        <v>7.2035547582946701E-3</v>
      </c>
      <c r="FT112">
        <f t="shared" si="1434"/>
        <v>7.2035547582946701E-3</v>
      </c>
      <c r="FU112">
        <f t="shared" si="1434"/>
        <v>7.2035547582946701E-3</v>
      </c>
      <c r="FV112">
        <f t="shared" si="1434"/>
        <v>7.2035547582946701E-3</v>
      </c>
      <c r="FW112">
        <f t="shared" si="1434"/>
        <v>7.2035547582946701E-3</v>
      </c>
      <c r="FX112">
        <f t="shared" si="1434"/>
        <v>7.2035547582946701E-3</v>
      </c>
      <c r="FY112">
        <f t="shared" si="1434"/>
        <v>7.2035547582946701E-3</v>
      </c>
      <c r="FZ112">
        <f t="shared" si="1434"/>
        <v>7.2035547582946701E-3</v>
      </c>
      <c r="GA112">
        <f t="shared" si="1434"/>
        <v>7.2035547582946701E-3</v>
      </c>
      <c r="GB112">
        <f t="shared" si="1434"/>
        <v>7.2035547582946701E-3</v>
      </c>
      <c r="GC112">
        <f t="shared" si="1434"/>
        <v>7.2035547582946701E-3</v>
      </c>
      <c r="GD112">
        <f t="shared" si="1434"/>
        <v>7.2035547582946701E-3</v>
      </c>
      <c r="GE112">
        <f t="shared" si="1434"/>
        <v>7.2035547582946701E-3</v>
      </c>
      <c r="GF112">
        <f t="shared" si="1434"/>
        <v>7.2035547582946701E-3</v>
      </c>
      <c r="GG112">
        <f t="shared" si="1434"/>
        <v>7.2035547582946701E-3</v>
      </c>
      <c r="GH112">
        <f t="shared" si="1434"/>
        <v>7.2035547582946701E-3</v>
      </c>
      <c r="GI112">
        <f t="shared" si="1434"/>
        <v>7.2035547582946701E-3</v>
      </c>
      <c r="GJ112">
        <f t="shared" si="1434"/>
        <v>7.2035547582946701E-3</v>
      </c>
      <c r="GK112">
        <f t="shared" si="1434"/>
        <v>7.2035547582946701E-3</v>
      </c>
      <c r="GL112">
        <f t="shared" si="1434"/>
        <v>7.2035547582946701E-3</v>
      </c>
      <c r="GM112">
        <f t="shared" si="1434"/>
        <v>7.2035547582946701E-3</v>
      </c>
      <c r="GN112">
        <f t="shared" si="1434"/>
        <v>7.2035547582946701E-3</v>
      </c>
      <c r="GO112">
        <f t="shared" si="1434"/>
        <v>7.2035547582946701E-3</v>
      </c>
      <c r="GP112">
        <f t="shared" ref="GP112:JA112" si="1435">$G$14*(GP111)*$G$16/(24*3600*1000)*$F$55</f>
        <v>7.2035547582946701E-3</v>
      </c>
      <c r="GQ112">
        <f t="shared" si="1435"/>
        <v>7.2035547582946701E-3</v>
      </c>
      <c r="GR112">
        <f t="shared" si="1435"/>
        <v>7.2035547582946701E-3</v>
      </c>
      <c r="GS112">
        <f t="shared" si="1435"/>
        <v>7.2035547582946701E-3</v>
      </c>
      <c r="GT112">
        <f t="shared" si="1435"/>
        <v>7.2035547582946701E-3</v>
      </c>
      <c r="GU112">
        <f t="shared" si="1435"/>
        <v>7.2035547582946701E-3</v>
      </c>
      <c r="GV112">
        <f t="shared" si="1435"/>
        <v>7.2035547582946701E-3</v>
      </c>
      <c r="GW112">
        <f t="shared" si="1435"/>
        <v>7.2035547582946701E-3</v>
      </c>
      <c r="GX112">
        <f t="shared" si="1435"/>
        <v>7.2035547582946701E-3</v>
      </c>
      <c r="GY112">
        <f t="shared" si="1435"/>
        <v>7.2035547582946701E-3</v>
      </c>
      <c r="GZ112">
        <f t="shared" si="1435"/>
        <v>7.2035547582946701E-3</v>
      </c>
      <c r="HA112">
        <f t="shared" si="1435"/>
        <v>7.2035547582946701E-3</v>
      </c>
      <c r="HB112">
        <f t="shared" si="1435"/>
        <v>7.2035547582946701E-3</v>
      </c>
      <c r="HC112">
        <f t="shared" si="1435"/>
        <v>7.2035547582946701E-3</v>
      </c>
      <c r="HD112">
        <f t="shared" si="1435"/>
        <v>7.2035547582946701E-3</v>
      </c>
      <c r="HE112">
        <f t="shared" si="1435"/>
        <v>7.2035547582946701E-3</v>
      </c>
      <c r="HF112">
        <f t="shared" si="1435"/>
        <v>7.2035547582946701E-3</v>
      </c>
      <c r="HG112">
        <f t="shared" si="1435"/>
        <v>7.2035547582946701E-3</v>
      </c>
      <c r="HH112">
        <f t="shared" si="1435"/>
        <v>7.2035547582946701E-3</v>
      </c>
      <c r="HI112">
        <f t="shared" si="1435"/>
        <v>7.2035547582946701E-3</v>
      </c>
      <c r="HJ112">
        <f t="shared" si="1435"/>
        <v>7.2035547582946701E-3</v>
      </c>
      <c r="HK112">
        <f t="shared" si="1435"/>
        <v>7.2035547582946701E-3</v>
      </c>
      <c r="HL112">
        <f t="shared" si="1435"/>
        <v>7.2035547582946701E-3</v>
      </c>
      <c r="HM112">
        <f t="shared" si="1435"/>
        <v>7.2035547582946701E-3</v>
      </c>
      <c r="HN112">
        <f t="shared" si="1435"/>
        <v>7.2035547582946701E-3</v>
      </c>
      <c r="HO112">
        <f t="shared" si="1435"/>
        <v>7.2035547582946701E-3</v>
      </c>
      <c r="HP112">
        <f t="shared" si="1435"/>
        <v>7.2035547582946701E-3</v>
      </c>
      <c r="HQ112">
        <f t="shared" si="1435"/>
        <v>7.2035547582946701E-3</v>
      </c>
      <c r="HR112">
        <f t="shared" si="1435"/>
        <v>7.2035547582946701E-3</v>
      </c>
      <c r="HS112">
        <f t="shared" si="1435"/>
        <v>7.2035547582946701E-3</v>
      </c>
      <c r="HT112">
        <f t="shared" si="1435"/>
        <v>7.2035547582946701E-3</v>
      </c>
      <c r="HU112">
        <f t="shared" si="1435"/>
        <v>7.2035547582946701E-3</v>
      </c>
      <c r="HV112">
        <f t="shared" si="1435"/>
        <v>7.2035547582946701E-3</v>
      </c>
      <c r="HW112">
        <f t="shared" si="1435"/>
        <v>7.2035547582946701E-3</v>
      </c>
      <c r="HX112">
        <f t="shared" si="1435"/>
        <v>7.2035547582946701E-3</v>
      </c>
      <c r="HY112">
        <f t="shared" si="1435"/>
        <v>7.2035547582946701E-3</v>
      </c>
      <c r="HZ112">
        <f t="shared" si="1435"/>
        <v>7.2035547582946701E-3</v>
      </c>
      <c r="IA112">
        <f t="shared" si="1435"/>
        <v>7.2035547582946701E-3</v>
      </c>
      <c r="IB112">
        <f t="shared" si="1435"/>
        <v>7.2035547582946701E-3</v>
      </c>
      <c r="IC112">
        <f t="shared" si="1435"/>
        <v>7.2035547582946701E-3</v>
      </c>
      <c r="ID112">
        <f t="shared" si="1435"/>
        <v>7.2035547582946701E-3</v>
      </c>
      <c r="IE112">
        <f t="shared" si="1435"/>
        <v>7.2035547582946701E-3</v>
      </c>
      <c r="IF112">
        <f t="shared" si="1435"/>
        <v>7.2035547582946701E-3</v>
      </c>
      <c r="IG112">
        <f t="shared" si="1435"/>
        <v>7.2035547582946701E-3</v>
      </c>
      <c r="IH112">
        <f t="shared" si="1435"/>
        <v>7.2035547582946701E-3</v>
      </c>
      <c r="II112">
        <f t="shared" si="1435"/>
        <v>7.2035547582946701E-3</v>
      </c>
      <c r="IJ112">
        <f t="shared" si="1435"/>
        <v>7.2035547582946701E-3</v>
      </c>
      <c r="IK112">
        <f t="shared" si="1435"/>
        <v>7.2035547582946701E-3</v>
      </c>
      <c r="IL112">
        <f t="shared" si="1435"/>
        <v>7.2035547582946701E-3</v>
      </c>
      <c r="IM112">
        <f t="shared" si="1435"/>
        <v>7.2035547582946701E-3</v>
      </c>
      <c r="IN112">
        <f t="shared" si="1435"/>
        <v>7.2035547582946701E-3</v>
      </c>
      <c r="IO112">
        <f t="shared" si="1435"/>
        <v>7.2035547582946701E-3</v>
      </c>
      <c r="IP112">
        <f t="shared" si="1435"/>
        <v>7.2035547582946701E-3</v>
      </c>
      <c r="IQ112">
        <f t="shared" si="1435"/>
        <v>7.2035547582946701E-3</v>
      </c>
      <c r="IR112">
        <f t="shared" si="1435"/>
        <v>7.2035547582946701E-3</v>
      </c>
      <c r="IS112">
        <f t="shared" si="1435"/>
        <v>7.2035547582946701E-3</v>
      </c>
      <c r="IT112">
        <f t="shared" si="1435"/>
        <v>7.2035547582946701E-3</v>
      </c>
      <c r="IU112">
        <f t="shared" si="1435"/>
        <v>7.2035547582946701E-3</v>
      </c>
      <c r="IV112">
        <f t="shared" si="1435"/>
        <v>7.2035547582946701E-3</v>
      </c>
      <c r="IW112">
        <f t="shared" si="1435"/>
        <v>7.2035547582946701E-3</v>
      </c>
      <c r="IX112">
        <f t="shared" si="1435"/>
        <v>7.2035547582946701E-3</v>
      </c>
      <c r="IY112">
        <f t="shared" si="1435"/>
        <v>7.2035547582946701E-3</v>
      </c>
      <c r="IZ112">
        <f t="shared" si="1435"/>
        <v>7.2035547582946701E-3</v>
      </c>
      <c r="JA112">
        <f t="shared" si="1435"/>
        <v>7.2035547582946701E-3</v>
      </c>
      <c r="JB112">
        <f t="shared" ref="JB112:KG112" si="1436">$G$14*(JB111)*$G$16/(24*3600*1000)*$F$55</f>
        <v>7.2035547582946701E-3</v>
      </c>
      <c r="JC112">
        <f t="shared" si="1436"/>
        <v>7.2035547582946701E-3</v>
      </c>
      <c r="JD112">
        <f t="shared" si="1436"/>
        <v>7.2035547582946701E-3</v>
      </c>
      <c r="JE112">
        <f t="shared" si="1436"/>
        <v>7.2035547582946701E-3</v>
      </c>
      <c r="JF112">
        <f t="shared" si="1436"/>
        <v>7.2035547582946701E-3</v>
      </c>
      <c r="JG112">
        <f t="shared" si="1436"/>
        <v>7.2035547582946701E-3</v>
      </c>
      <c r="JH112">
        <f t="shared" si="1436"/>
        <v>7.2035547582946701E-3</v>
      </c>
      <c r="JI112">
        <f t="shared" si="1436"/>
        <v>7.2035547582946701E-3</v>
      </c>
      <c r="JJ112">
        <f t="shared" si="1436"/>
        <v>7.2035547582946701E-3</v>
      </c>
      <c r="JK112">
        <f t="shared" si="1436"/>
        <v>7.2035547582946701E-3</v>
      </c>
      <c r="JL112">
        <f t="shared" si="1436"/>
        <v>7.2035547582946701E-3</v>
      </c>
      <c r="JM112">
        <f t="shared" si="1436"/>
        <v>7.2035547582946701E-3</v>
      </c>
      <c r="JN112">
        <f t="shared" si="1436"/>
        <v>7.2035547582946701E-3</v>
      </c>
      <c r="JO112">
        <f t="shared" si="1436"/>
        <v>7.2035547582946701E-3</v>
      </c>
      <c r="JP112">
        <f t="shared" si="1436"/>
        <v>7.2035547582946701E-3</v>
      </c>
      <c r="JQ112">
        <f t="shared" si="1436"/>
        <v>7.2035547582946701E-3</v>
      </c>
      <c r="JR112">
        <f t="shared" si="1436"/>
        <v>7.2035547582946701E-3</v>
      </c>
      <c r="JS112">
        <f t="shared" si="1436"/>
        <v>7.2035547582946701E-3</v>
      </c>
      <c r="JT112">
        <f t="shared" si="1436"/>
        <v>7.2035547582946701E-3</v>
      </c>
      <c r="JU112">
        <f t="shared" si="1436"/>
        <v>7.2035547582946701E-3</v>
      </c>
      <c r="JV112">
        <f t="shared" si="1436"/>
        <v>7.2035547582946701E-3</v>
      </c>
      <c r="JW112">
        <f t="shared" si="1436"/>
        <v>7.2035547582946701E-3</v>
      </c>
      <c r="JX112">
        <f t="shared" si="1436"/>
        <v>7.2035547582946701E-3</v>
      </c>
      <c r="JY112">
        <f t="shared" si="1436"/>
        <v>7.2035547582946701E-3</v>
      </c>
      <c r="JZ112">
        <f t="shared" si="1436"/>
        <v>7.2035547582946701E-3</v>
      </c>
      <c r="KA112">
        <f t="shared" si="1436"/>
        <v>7.2035547582946701E-3</v>
      </c>
      <c r="KB112">
        <f t="shared" si="1436"/>
        <v>7.2035547582946701E-3</v>
      </c>
      <c r="KC112">
        <f t="shared" si="1436"/>
        <v>7.2035547582946701E-3</v>
      </c>
      <c r="KD112">
        <f t="shared" si="1436"/>
        <v>7.2035547582946701E-3</v>
      </c>
      <c r="KE112">
        <f t="shared" si="1436"/>
        <v>7.2035547582946701E-3</v>
      </c>
      <c r="KF112">
        <f t="shared" si="1436"/>
        <v>7.2035547582946701E-3</v>
      </c>
      <c r="KG112">
        <f t="shared" si="1436"/>
        <v>7.2035547582946701E-3</v>
      </c>
      <c r="KL112" s="84">
        <f t="shared" si="20"/>
        <v>26774</v>
      </c>
      <c r="KM112">
        <v>1973</v>
      </c>
      <c r="KN112">
        <v>4</v>
      </c>
      <c r="KO112">
        <v>20</v>
      </c>
      <c r="KP112" s="84">
        <f t="shared" si="21"/>
        <v>110</v>
      </c>
      <c r="KQ112" s="74">
        <v>12.4</v>
      </c>
      <c r="KR112" s="74">
        <v>2.9</v>
      </c>
      <c r="KS112" s="74">
        <f t="shared" si="22"/>
        <v>3.2</v>
      </c>
      <c r="KT112" s="74">
        <f t="shared" si="23"/>
        <v>13.4</v>
      </c>
      <c r="KU112" s="74">
        <v>16.8</v>
      </c>
      <c r="KV112" s="74">
        <v>27.5</v>
      </c>
      <c r="KW112" s="72">
        <f t="shared" si="19"/>
        <v>0.83</v>
      </c>
      <c r="KX112" s="74">
        <v>3.7</v>
      </c>
      <c r="KZ112" s="74">
        <v>71.400000000000006</v>
      </c>
      <c r="LA112" s="74">
        <v>55.1</v>
      </c>
      <c r="LB112" s="74">
        <v>13.8</v>
      </c>
      <c r="LC112" s="74">
        <v>0.7</v>
      </c>
    </row>
    <row r="113" spans="3:315" x14ac:dyDescent="0.35">
      <c r="C113" s="103"/>
      <c r="E113" s="2" t="s">
        <v>185</v>
      </c>
      <c r="F113">
        <f t="shared" ref="F113:Q113" si="1437">F112*$F$62</f>
        <v>2.1610664274884002</v>
      </c>
      <c r="G113">
        <f t="shared" si="1437"/>
        <v>2.1610664274884002</v>
      </c>
      <c r="H113">
        <f t="shared" si="1437"/>
        <v>2.1610664274884002</v>
      </c>
      <c r="I113">
        <f t="shared" si="1437"/>
        <v>2.1610664274884002</v>
      </c>
      <c r="J113">
        <f t="shared" si="1437"/>
        <v>2.1610664274884002</v>
      </c>
      <c r="K113">
        <f t="shared" si="1437"/>
        <v>2.1610664274884002</v>
      </c>
      <c r="L113">
        <f t="shared" si="1437"/>
        <v>2.1610664274884002</v>
      </c>
      <c r="M113">
        <f t="shared" si="1437"/>
        <v>2.1610664274884002</v>
      </c>
      <c r="N113">
        <f t="shared" si="1437"/>
        <v>2.1610664274884002</v>
      </c>
      <c r="O113">
        <f t="shared" si="1437"/>
        <v>2.1610664274884002</v>
      </c>
      <c r="P113">
        <f t="shared" si="1437"/>
        <v>2.1610664274884002</v>
      </c>
      <c r="Q113">
        <f t="shared" si="1437"/>
        <v>2.1610664274884002</v>
      </c>
      <c r="R113">
        <f t="shared" ref="R113:AC113" si="1438">R112*$F$62</f>
        <v>2.1610664274884002</v>
      </c>
      <c r="S113">
        <f t="shared" si="1438"/>
        <v>2.1610664274884002</v>
      </c>
      <c r="T113">
        <f t="shared" si="1438"/>
        <v>2.1610664274884002</v>
      </c>
      <c r="U113">
        <f t="shared" si="1438"/>
        <v>2.1610664274884002</v>
      </c>
      <c r="V113">
        <f t="shared" si="1438"/>
        <v>2.1610664274884002</v>
      </c>
      <c r="W113">
        <f t="shared" si="1438"/>
        <v>2.1610664274884002</v>
      </c>
      <c r="X113">
        <f t="shared" si="1438"/>
        <v>2.1610664274884002</v>
      </c>
      <c r="Y113">
        <f t="shared" si="1438"/>
        <v>2.1610664274884002</v>
      </c>
      <c r="Z113">
        <f t="shared" si="1438"/>
        <v>2.1610664274884002</v>
      </c>
      <c r="AA113">
        <f t="shared" si="1438"/>
        <v>2.1610664274884002</v>
      </c>
      <c r="AB113">
        <f t="shared" si="1438"/>
        <v>2.1610664274884002</v>
      </c>
      <c r="AC113">
        <f t="shared" si="1438"/>
        <v>2.1610664274884002</v>
      </c>
      <c r="AD113">
        <f t="shared" ref="AD113:CO113" si="1439">AD112*$F$62</f>
        <v>2.1610664274884002</v>
      </c>
      <c r="AE113">
        <f t="shared" si="1439"/>
        <v>2.1610664274884002</v>
      </c>
      <c r="AF113">
        <f t="shared" si="1439"/>
        <v>2.1610664274884002</v>
      </c>
      <c r="AG113">
        <f t="shared" si="1439"/>
        <v>2.1610664274884002</v>
      </c>
      <c r="AH113">
        <f t="shared" si="1439"/>
        <v>2.1610664274884002</v>
      </c>
      <c r="AI113">
        <f t="shared" si="1439"/>
        <v>2.1610664274884002</v>
      </c>
      <c r="AJ113">
        <f t="shared" si="1439"/>
        <v>2.1610664274884002</v>
      </c>
      <c r="AK113">
        <f t="shared" si="1439"/>
        <v>2.1610664274884002</v>
      </c>
      <c r="AL113">
        <f t="shared" si="1439"/>
        <v>2.1610664274884002</v>
      </c>
      <c r="AM113">
        <f t="shared" si="1439"/>
        <v>2.1610664274884002</v>
      </c>
      <c r="AN113">
        <f t="shared" si="1439"/>
        <v>2.1610664274884002</v>
      </c>
      <c r="AO113">
        <f t="shared" si="1439"/>
        <v>2.1610664274884002</v>
      </c>
      <c r="AP113">
        <f t="shared" si="1439"/>
        <v>2.1610664274884002</v>
      </c>
      <c r="AQ113">
        <f t="shared" si="1439"/>
        <v>2.1610664274884002</v>
      </c>
      <c r="AR113">
        <f t="shared" si="1439"/>
        <v>2.1610664274884002</v>
      </c>
      <c r="AS113">
        <f t="shared" si="1439"/>
        <v>2.1610664274884002</v>
      </c>
      <c r="AT113">
        <f t="shared" si="1439"/>
        <v>2.1610664274884002</v>
      </c>
      <c r="AU113">
        <f t="shared" si="1439"/>
        <v>2.1610664274884002</v>
      </c>
      <c r="AV113">
        <f t="shared" si="1439"/>
        <v>2.1610664274884002</v>
      </c>
      <c r="AW113">
        <f t="shared" si="1439"/>
        <v>2.1610664274884002</v>
      </c>
      <c r="AX113">
        <f t="shared" si="1439"/>
        <v>2.1610664274884002</v>
      </c>
      <c r="AY113">
        <f t="shared" si="1439"/>
        <v>2.1610664274884002</v>
      </c>
      <c r="AZ113">
        <f t="shared" si="1439"/>
        <v>2.1610664274884002</v>
      </c>
      <c r="BA113">
        <f t="shared" si="1439"/>
        <v>2.1610664274884002</v>
      </c>
      <c r="BB113">
        <f t="shared" si="1439"/>
        <v>2.1610664274884002</v>
      </c>
      <c r="BC113">
        <f t="shared" si="1439"/>
        <v>2.1610664274884002</v>
      </c>
      <c r="BD113">
        <f t="shared" si="1439"/>
        <v>2.1610664274884002</v>
      </c>
      <c r="BE113">
        <f t="shared" si="1439"/>
        <v>2.1610664274884002</v>
      </c>
      <c r="BF113">
        <f t="shared" si="1439"/>
        <v>2.1610664274884002</v>
      </c>
      <c r="BG113">
        <f t="shared" si="1439"/>
        <v>2.1610664274884002</v>
      </c>
      <c r="BH113">
        <f t="shared" si="1439"/>
        <v>2.1610664274884002</v>
      </c>
      <c r="BI113">
        <f t="shared" si="1439"/>
        <v>2.1610664274884002</v>
      </c>
      <c r="BJ113">
        <f t="shared" si="1439"/>
        <v>2.1610664274884002</v>
      </c>
      <c r="BK113">
        <f t="shared" si="1439"/>
        <v>2.1610664274884002</v>
      </c>
      <c r="BL113">
        <f t="shared" si="1439"/>
        <v>2.1610664274884002</v>
      </c>
      <c r="BM113">
        <f t="shared" si="1439"/>
        <v>2.1610664274884002</v>
      </c>
      <c r="BN113">
        <f t="shared" si="1439"/>
        <v>2.1610664274884002</v>
      </c>
      <c r="BO113">
        <f t="shared" si="1439"/>
        <v>2.1610664274884002</v>
      </c>
      <c r="BP113">
        <f t="shared" si="1439"/>
        <v>2.1610664274884002</v>
      </c>
      <c r="BQ113">
        <f t="shared" si="1439"/>
        <v>2.1610664274884002</v>
      </c>
      <c r="BR113">
        <f t="shared" si="1439"/>
        <v>2.1610664274884002</v>
      </c>
      <c r="BS113">
        <f t="shared" si="1439"/>
        <v>2.1610664274884002</v>
      </c>
      <c r="BT113">
        <f t="shared" si="1439"/>
        <v>2.1610664274884002</v>
      </c>
      <c r="BU113">
        <f t="shared" si="1439"/>
        <v>2.1610664274884002</v>
      </c>
      <c r="BV113">
        <f t="shared" si="1439"/>
        <v>2.1610664274884002</v>
      </c>
      <c r="BW113">
        <f t="shared" si="1439"/>
        <v>2.1610664274884002</v>
      </c>
      <c r="BX113">
        <f t="shared" si="1439"/>
        <v>2.1610664274884002</v>
      </c>
      <c r="BY113">
        <f t="shared" si="1439"/>
        <v>2.1610664274884002</v>
      </c>
      <c r="BZ113">
        <f t="shared" si="1439"/>
        <v>2.1610664274884002</v>
      </c>
      <c r="CA113">
        <f t="shared" si="1439"/>
        <v>2.1610664274884002</v>
      </c>
      <c r="CB113">
        <f t="shared" si="1439"/>
        <v>2.1610664274884002</v>
      </c>
      <c r="CC113">
        <f t="shared" si="1439"/>
        <v>2.1610664274884002</v>
      </c>
      <c r="CD113">
        <f t="shared" si="1439"/>
        <v>2.1610664274884002</v>
      </c>
      <c r="CE113">
        <f t="shared" si="1439"/>
        <v>2.1610664274884002</v>
      </c>
      <c r="CF113">
        <f t="shared" si="1439"/>
        <v>2.1610664274884002</v>
      </c>
      <c r="CG113">
        <f t="shared" si="1439"/>
        <v>2.1610664274884002</v>
      </c>
      <c r="CH113">
        <f t="shared" si="1439"/>
        <v>2.1610664274884002</v>
      </c>
      <c r="CI113">
        <f t="shared" si="1439"/>
        <v>2.1610664274884002</v>
      </c>
      <c r="CJ113">
        <f t="shared" si="1439"/>
        <v>2.1610664274884002</v>
      </c>
      <c r="CK113">
        <f t="shared" si="1439"/>
        <v>2.1610664274884002</v>
      </c>
      <c r="CL113">
        <f t="shared" si="1439"/>
        <v>2.1610664274884002</v>
      </c>
      <c r="CM113">
        <f t="shared" si="1439"/>
        <v>2.1610664274884002</v>
      </c>
      <c r="CN113">
        <f t="shared" si="1439"/>
        <v>2.1610664274884002</v>
      </c>
      <c r="CO113">
        <f t="shared" si="1439"/>
        <v>2.1610664274884002</v>
      </c>
      <c r="CP113">
        <f t="shared" ref="CP113:FA113" si="1440">CP112*$F$62</f>
        <v>2.1610664274884002</v>
      </c>
      <c r="CQ113">
        <f t="shared" si="1440"/>
        <v>2.1610664274884002</v>
      </c>
      <c r="CR113">
        <f t="shared" si="1440"/>
        <v>2.1610664274884002</v>
      </c>
      <c r="CS113">
        <f t="shared" si="1440"/>
        <v>2.1610664274884002</v>
      </c>
      <c r="CT113">
        <f t="shared" si="1440"/>
        <v>2.1610664274884002</v>
      </c>
      <c r="CU113">
        <f t="shared" si="1440"/>
        <v>2.1610664274884002</v>
      </c>
      <c r="CV113">
        <f t="shared" si="1440"/>
        <v>2.1610664274884002</v>
      </c>
      <c r="CW113">
        <f t="shared" si="1440"/>
        <v>2.1610664274884002</v>
      </c>
      <c r="CX113">
        <f t="shared" si="1440"/>
        <v>2.1610664274884002</v>
      </c>
      <c r="CY113">
        <f t="shared" si="1440"/>
        <v>2.1610664274884002</v>
      </c>
      <c r="CZ113">
        <f t="shared" si="1440"/>
        <v>2.1610664274884002</v>
      </c>
      <c r="DA113">
        <f t="shared" si="1440"/>
        <v>2.1610664274884002</v>
      </c>
      <c r="DB113">
        <f t="shared" si="1440"/>
        <v>2.1610664274884002</v>
      </c>
      <c r="DC113">
        <f t="shared" si="1440"/>
        <v>2.1610664274884002</v>
      </c>
      <c r="DD113">
        <f t="shared" si="1440"/>
        <v>2.1610664274884002</v>
      </c>
      <c r="DE113">
        <f t="shared" si="1440"/>
        <v>2.1610664274884002</v>
      </c>
      <c r="DF113">
        <f t="shared" si="1440"/>
        <v>2.1610664274884002</v>
      </c>
      <c r="DG113">
        <f t="shared" si="1440"/>
        <v>2.1610664274884002</v>
      </c>
      <c r="DH113">
        <f t="shared" si="1440"/>
        <v>2.1610664274884002</v>
      </c>
      <c r="DI113">
        <f t="shared" si="1440"/>
        <v>2.1610664274884002</v>
      </c>
      <c r="DJ113">
        <f t="shared" si="1440"/>
        <v>2.1610664274884002</v>
      </c>
      <c r="DK113">
        <f t="shared" si="1440"/>
        <v>2.1610664274884002</v>
      </c>
      <c r="DL113">
        <f t="shared" si="1440"/>
        <v>2.1610664274884002</v>
      </c>
      <c r="DM113">
        <f t="shared" si="1440"/>
        <v>2.1610664274884002</v>
      </c>
      <c r="DN113">
        <f t="shared" si="1440"/>
        <v>2.1610664274884002</v>
      </c>
      <c r="DO113">
        <f t="shared" si="1440"/>
        <v>2.1610664274884002</v>
      </c>
      <c r="DP113">
        <f t="shared" si="1440"/>
        <v>2.1610664274884002</v>
      </c>
      <c r="DQ113">
        <f t="shared" si="1440"/>
        <v>2.1610664274884002</v>
      </c>
      <c r="DR113">
        <f t="shared" si="1440"/>
        <v>2.1610664274884002</v>
      </c>
      <c r="DS113">
        <f t="shared" si="1440"/>
        <v>2.1610664274884002</v>
      </c>
      <c r="DT113">
        <f t="shared" si="1440"/>
        <v>2.1610664274884002</v>
      </c>
      <c r="DU113">
        <f t="shared" si="1440"/>
        <v>2.1610664274884002</v>
      </c>
      <c r="DV113">
        <f t="shared" si="1440"/>
        <v>2.1610664274884002</v>
      </c>
      <c r="DW113">
        <f t="shared" si="1440"/>
        <v>2.1610664274884002</v>
      </c>
      <c r="DX113">
        <f t="shared" si="1440"/>
        <v>2.1610664274884002</v>
      </c>
      <c r="DY113">
        <f t="shared" si="1440"/>
        <v>2.1610664274884002</v>
      </c>
      <c r="DZ113">
        <f t="shared" si="1440"/>
        <v>2.1610664274884002</v>
      </c>
      <c r="EA113">
        <f t="shared" si="1440"/>
        <v>2.1610664274884002</v>
      </c>
      <c r="EB113">
        <f t="shared" si="1440"/>
        <v>2.1610664274884002</v>
      </c>
      <c r="EC113">
        <f t="shared" si="1440"/>
        <v>2.1610664274884002</v>
      </c>
      <c r="ED113">
        <f t="shared" si="1440"/>
        <v>2.1610664274884002</v>
      </c>
      <c r="EE113">
        <f t="shared" si="1440"/>
        <v>2.1610664274884002</v>
      </c>
      <c r="EF113">
        <f t="shared" si="1440"/>
        <v>2.1610664274884002</v>
      </c>
      <c r="EG113">
        <f t="shared" si="1440"/>
        <v>2.1610664274884002</v>
      </c>
      <c r="EH113">
        <f t="shared" si="1440"/>
        <v>2.1610664274884002</v>
      </c>
      <c r="EI113">
        <f t="shared" si="1440"/>
        <v>2.1610664274884002</v>
      </c>
      <c r="EJ113">
        <f t="shared" si="1440"/>
        <v>2.1610664274884002</v>
      </c>
      <c r="EK113">
        <f t="shared" si="1440"/>
        <v>2.1610664274884002</v>
      </c>
      <c r="EL113">
        <f t="shared" si="1440"/>
        <v>2.1610664274884002</v>
      </c>
      <c r="EM113">
        <f t="shared" si="1440"/>
        <v>2.1610664274884002</v>
      </c>
      <c r="EN113">
        <f t="shared" si="1440"/>
        <v>2.1610664274884002</v>
      </c>
      <c r="EO113">
        <f t="shared" si="1440"/>
        <v>2.1610664274884002</v>
      </c>
      <c r="EP113">
        <f t="shared" si="1440"/>
        <v>2.1610664274884002</v>
      </c>
      <c r="EQ113">
        <f t="shared" si="1440"/>
        <v>2.1610664274884002</v>
      </c>
      <c r="ER113">
        <f t="shared" si="1440"/>
        <v>2.1610664274884002</v>
      </c>
      <c r="ES113">
        <f t="shared" si="1440"/>
        <v>2.1610664274884002</v>
      </c>
      <c r="ET113">
        <f t="shared" si="1440"/>
        <v>2.1610664274884002</v>
      </c>
      <c r="EU113">
        <f t="shared" si="1440"/>
        <v>2.1610664274884002</v>
      </c>
      <c r="EV113">
        <f t="shared" si="1440"/>
        <v>2.1610664274884002</v>
      </c>
      <c r="EW113">
        <f t="shared" si="1440"/>
        <v>2.1610664274884002</v>
      </c>
      <c r="EX113">
        <f t="shared" si="1440"/>
        <v>2.1610664274884002</v>
      </c>
      <c r="EY113">
        <f t="shared" si="1440"/>
        <v>2.1610664274884002</v>
      </c>
      <c r="EZ113">
        <f t="shared" si="1440"/>
        <v>2.1610664274884002</v>
      </c>
      <c r="FA113">
        <f t="shared" si="1440"/>
        <v>2.1610664274884002</v>
      </c>
      <c r="FB113">
        <f t="shared" ref="FB113:HM113" si="1441">FB112*$F$62</f>
        <v>2.1610664274884002</v>
      </c>
      <c r="FC113">
        <f t="shared" si="1441"/>
        <v>2.1610664274884002</v>
      </c>
      <c r="FD113">
        <f t="shared" si="1441"/>
        <v>2.1610664274884002</v>
      </c>
      <c r="FE113">
        <f t="shared" si="1441"/>
        <v>2.1610664274884002</v>
      </c>
      <c r="FF113">
        <f t="shared" si="1441"/>
        <v>2.1610664274884002</v>
      </c>
      <c r="FG113">
        <f t="shared" si="1441"/>
        <v>2.1610664274884002</v>
      </c>
      <c r="FH113">
        <f t="shared" si="1441"/>
        <v>2.1610664274884002</v>
      </c>
      <c r="FI113">
        <f t="shared" si="1441"/>
        <v>2.1610664274884002</v>
      </c>
      <c r="FJ113">
        <f t="shared" si="1441"/>
        <v>2.1610664274884002</v>
      </c>
      <c r="FK113">
        <f t="shared" si="1441"/>
        <v>2.1610664274884002</v>
      </c>
      <c r="FL113">
        <f t="shared" si="1441"/>
        <v>2.1610664274884002</v>
      </c>
      <c r="FM113">
        <f t="shared" si="1441"/>
        <v>2.1610664274884002</v>
      </c>
      <c r="FN113">
        <f t="shared" si="1441"/>
        <v>2.1610664274884002</v>
      </c>
      <c r="FO113">
        <f t="shared" si="1441"/>
        <v>2.1610664274884002</v>
      </c>
      <c r="FP113">
        <f t="shared" si="1441"/>
        <v>2.1610664274884002</v>
      </c>
      <c r="FQ113">
        <f t="shared" si="1441"/>
        <v>2.1610664274884002</v>
      </c>
      <c r="FR113">
        <f t="shared" si="1441"/>
        <v>2.1610664274884002</v>
      </c>
      <c r="FS113">
        <f t="shared" si="1441"/>
        <v>2.1610664274884002</v>
      </c>
      <c r="FT113">
        <f t="shared" si="1441"/>
        <v>2.1610664274884002</v>
      </c>
      <c r="FU113">
        <f t="shared" si="1441"/>
        <v>2.1610664274884002</v>
      </c>
      <c r="FV113">
        <f t="shared" si="1441"/>
        <v>2.1610664274884002</v>
      </c>
      <c r="FW113">
        <f t="shared" si="1441"/>
        <v>2.1610664274884002</v>
      </c>
      <c r="FX113">
        <f t="shared" si="1441"/>
        <v>2.1610664274884002</v>
      </c>
      <c r="FY113">
        <f t="shared" si="1441"/>
        <v>2.1610664274884002</v>
      </c>
      <c r="FZ113">
        <f t="shared" si="1441"/>
        <v>2.1610664274884002</v>
      </c>
      <c r="GA113">
        <f t="shared" si="1441"/>
        <v>2.1610664274884002</v>
      </c>
      <c r="GB113">
        <f t="shared" si="1441"/>
        <v>2.1610664274884002</v>
      </c>
      <c r="GC113">
        <f t="shared" si="1441"/>
        <v>2.1610664274884002</v>
      </c>
      <c r="GD113">
        <f t="shared" si="1441"/>
        <v>2.1610664274884002</v>
      </c>
      <c r="GE113">
        <f t="shared" si="1441"/>
        <v>2.1610664274884002</v>
      </c>
      <c r="GF113">
        <f t="shared" si="1441"/>
        <v>2.1610664274884002</v>
      </c>
      <c r="GG113">
        <f t="shared" si="1441"/>
        <v>2.1610664274884002</v>
      </c>
      <c r="GH113">
        <f t="shared" si="1441"/>
        <v>2.1610664274884002</v>
      </c>
      <c r="GI113">
        <f t="shared" si="1441"/>
        <v>2.1610664274884002</v>
      </c>
      <c r="GJ113">
        <f t="shared" si="1441"/>
        <v>2.1610664274884002</v>
      </c>
      <c r="GK113">
        <f t="shared" si="1441"/>
        <v>2.1610664274884002</v>
      </c>
      <c r="GL113">
        <f t="shared" si="1441"/>
        <v>2.1610664274884002</v>
      </c>
      <c r="GM113">
        <f t="shared" si="1441"/>
        <v>2.1610664274884002</v>
      </c>
      <c r="GN113">
        <f t="shared" si="1441"/>
        <v>2.1610664274884002</v>
      </c>
      <c r="GO113">
        <f t="shared" si="1441"/>
        <v>2.1610664274884002</v>
      </c>
      <c r="GP113">
        <f t="shared" si="1441"/>
        <v>2.1610664274884002</v>
      </c>
      <c r="GQ113">
        <f t="shared" si="1441"/>
        <v>2.1610664274884002</v>
      </c>
      <c r="GR113">
        <f t="shared" si="1441"/>
        <v>2.1610664274884002</v>
      </c>
      <c r="GS113">
        <f t="shared" si="1441"/>
        <v>2.1610664274884002</v>
      </c>
      <c r="GT113">
        <f t="shared" si="1441"/>
        <v>2.1610664274884002</v>
      </c>
      <c r="GU113">
        <f t="shared" si="1441"/>
        <v>2.1610664274884002</v>
      </c>
      <c r="GV113">
        <f t="shared" si="1441"/>
        <v>2.1610664274884002</v>
      </c>
      <c r="GW113">
        <f t="shared" si="1441"/>
        <v>2.1610664274884002</v>
      </c>
      <c r="GX113">
        <f t="shared" si="1441"/>
        <v>2.1610664274884002</v>
      </c>
      <c r="GY113">
        <f t="shared" si="1441"/>
        <v>2.1610664274884002</v>
      </c>
      <c r="GZ113">
        <f t="shared" si="1441"/>
        <v>2.1610664274884002</v>
      </c>
      <c r="HA113">
        <f t="shared" si="1441"/>
        <v>2.1610664274884002</v>
      </c>
      <c r="HB113">
        <f t="shared" si="1441"/>
        <v>2.1610664274884002</v>
      </c>
      <c r="HC113">
        <f t="shared" si="1441"/>
        <v>2.1610664274884002</v>
      </c>
      <c r="HD113">
        <f t="shared" si="1441"/>
        <v>2.1610664274884002</v>
      </c>
      <c r="HE113">
        <f t="shared" si="1441"/>
        <v>2.1610664274884002</v>
      </c>
      <c r="HF113">
        <f t="shared" si="1441"/>
        <v>2.1610664274884002</v>
      </c>
      <c r="HG113">
        <f t="shared" si="1441"/>
        <v>2.1610664274884002</v>
      </c>
      <c r="HH113">
        <f t="shared" si="1441"/>
        <v>2.1610664274884002</v>
      </c>
      <c r="HI113">
        <f t="shared" si="1441"/>
        <v>2.1610664274884002</v>
      </c>
      <c r="HJ113">
        <f t="shared" si="1441"/>
        <v>2.1610664274884002</v>
      </c>
      <c r="HK113">
        <f t="shared" si="1441"/>
        <v>2.1610664274884002</v>
      </c>
      <c r="HL113">
        <f t="shared" si="1441"/>
        <v>2.1610664274884002</v>
      </c>
      <c r="HM113">
        <f t="shared" si="1441"/>
        <v>2.1610664274884002</v>
      </c>
      <c r="HN113">
        <f t="shared" ref="HN113:JY113" si="1442">HN112*$F$62</f>
        <v>2.1610664274884002</v>
      </c>
      <c r="HO113">
        <f t="shared" si="1442"/>
        <v>2.1610664274884002</v>
      </c>
      <c r="HP113">
        <f t="shared" si="1442"/>
        <v>2.1610664274884002</v>
      </c>
      <c r="HQ113">
        <f t="shared" si="1442"/>
        <v>2.1610664274884002</v>
      </c>
      <c r="HR113">
        <f t="shared" si="1442"/>
        <v>2.1610664274884002</v>
      </c>
      <c r="HS113">
        <f t="shared" si="1442"/>
        <v>2.1610664274884002</v>
      </c>
      <c r="HT113">
        <f t="shared" si="1442"/>
        <v>2.1610664274884002</v>
      </c>
      <c r="HU113">
        <f t="shared" si="1442"/>
        <v>2.1610664274884002</v>
      </c>
      <c r="HV113">
        <f t="shared" si="1442"/>
        <v>2.1610664274884002</v>
      </c>
      <c r="HW113">
        <f t="shared" si="1442"/>
        <v>2.1610664274884002</v>
      </c>
      <c r="HX113">
        <f t="shared" si="1442"/>
        <v>2.1610664274884002</v>
      </c>
      <c r="HY113">
        <f t="shared" si="1442"/>
        <v>2.1610664274884002</v>
      </c>
      <c r="HZ113">
        <f t="shared" si="1442"/>
        <v>2.1610664274884002</v>
      </c>
      <c r="IA113">
        <f t="shared" si="1442"/>
        <v>2.1610664274884002</v>
      </c>
      <c r="IB113">
        <f t="shared" si="1442"/>
        <v>2.1610664274884002</v>
      </c>
      <c r="IC113">
        <f t="shared" si="1442"/>
        <v>2.1610664274884002</v>
      </c>
      <c r="ID113">
        <f t="shared" si="1442"/>
        <v>2.1610664274884002</v>
      </c>
      <c r="IE113">
        <f t="shared" si="1442"/>
        <v>2.1610664274884002</v>
      </c>
      <c r="IF113">
        <f t="shared" si="1442"/>
        <v>2.1610664274884002</v>
      </c>
      <c r="IG113">
        <f t="shared" si="1442"/>
        <v>2.1610664274884002</v>
      </c>
      <c r="IH113">
        <f t="shared" si="1442"/>
        <v>2.1610664274884002</v>
      </c>
      <c r="II113">
        <f t="shared" si="1442"/>
        <v>2.1610664274884002</v>
      </c>
      <c r="IJ113">
        <f t="shared" si="1442"/>
        <v>2.1610664274884002</v>
      </c>
      <c r="IK113">
        <f t="shared" si="1442"/>
        <v>2.1610664274884002</v>
      </c>
      <c r="IL113">
        <f t="shared" si="1442"/>
        <v>2.1610664274884002</v>
      </c>
      <c r="IM113">
        <f t="shared" si="1442"/>
        <v>2.1610664274884002</v>
      </c>
      <c r="IN113">
        <f t="shared" si="1442"/>
        <v>2.1610664274884002</v>
      </c>
      <c r="IO113">
        <f t="shared" si="1442"/>
        <v>2.1610664274884002</v>
      </c>
      <c r="IP113">
        <f t="shared" si="1442"/>
        <v>2.1610664274884002</v>
      </c>
      <c r="IQ113">
        <f t="shared" si="1442"/>
        <v>2.1610664274884002</v>
      </c>
      <c r="IR113">
        <f t="shared" si="1442"/>
        <v>2.1610664274884002</v>
      </c>
      <c r="IS113">
        <f t="shared" si="1442"/>
        <v>2.1610664274884002</v>
      </c>
      <c r="IT113">
        <f t="shared" si="1442"/>
        <v>2.1610664274884002</v>
      </c>
      <c r="IU113">
        <f t="shared" si="1442"/>
        <v>2.1610664274884002</v>
      </c>
      <c r="IV113">
        <f t="shared" si="1442"/>
        <v>2.1610664274884002</v>
      </c>
      <c r="IW113">
        <f t="shared" si="1442"/>
        <v>2.1610664274884002</v>
      </c>
      <c r="IX113">
        <f t="shared" si="1442"/>
        <v>2.1610664274884002</v>
      </c>
      <c r="IY113">
        <f t="shared" si="1442"/>
        <v>2.1610664274884002</v>
      </c>
      <c r="IZ113">
        <f t="shared" si="1442"/>
        <v>2.1610664274884002</v>
      </c>
      <c r="JA113">
        <f t="shared" si="1442"/>
        <v>2.1610664274884002</v>
      </c>
      <c r="JB113">
        <f t="shared" si="1442"/>
        <v>2.1610664274884002</v>
      </c>
      <c r="JC113">
        <f t="shared" si="1442"/>
        <v>2.1610664274884002</v>
      </c>
      <c r="JD113">
        <f t="shared" si="1442"/>
        <v>2.1610664274884002</v>
      </c>
      <c r="JE113">
        <f t="shared" si="1442"/>
        <v>2.1610664274884002</v>
      </c>
      <c r="JF113">
        <f t="shared" si="1442"/>
        <v>2.1610664274884002</v>
      </c>
      <c r="JG113">
        <f t="shared" si="1442"/>
        <v>2.1610664274884002</v>
      </c>
      <c r="JH113">
        <f t="shared" si="1442"/>
        <v>2.1610664274884002</v>
      </c>
      <c r="JI113">
        <f t="shared" si="1442"/>
        <v>2.1610664274884002</v>
      </c>
      <c r="JJ113">
        <f t="shared" si="1442"/>
        <v>2.1610664274884002</v>
      </c>
      <c r="JK113">
        <f t="shared" si="1442"/>
        <v>2.1610664274884002</v>
      </c>
      <c r="JL113">
        <f t="shared" si="1442"/>
        <v>2.1610664274884002</v>
      </c>
      <c r="JM113">
        <f t="shared" si="1442"/>
        <v>2.1610664274884002</v>
      </c>
      <c r="JN113">
        <f t="shared" si="1442"/>
        <v>2.1610664274884002</v>
      </c>
      <c r="JO113">
        <f t="shared" si="1442"/>
        <v>2.1610664274884002</v>
      </c>
      <c r="JP113">
        <f t="shared" si="1442"/>
        <v>2.1610664274884002</v>
      </c>
      <c r="JQ113">
        <f t="shared" si="1442"/>
        <v>2.1610664274884002</v>
      </c>
      <c r="JR113">
        <f t="shared" si="1442"/>
        <v>2.1610664274884002</v>
      </c>
      <c r="JS113">
        <f t="shared" si="1442"/>
        <v>2.1610664274884002</v>
      </c>
      <c r="JT113">
        <f t="shared" si="1442"/>
        <v>2.1610664274884002</v>
      </c>
      <c r="JU113">
        <f t="shared" si="1442"/>
        <v>2.1610664274884002</v>
      </c>
      <c r="JV113">
        <f t="shared" si="1442"/>
        <v>2.1610664274884002</v>
      </c>
      <c r="JW113">
        <f t="shared" si="1442"/>
        <v>2.1610664274884002</v>
      </c>
      <c r="JX113">
        <f t="shared" si="1442"/>
        <v>2.1610664274884002</v>
      </c>
      <c r="JY113">
        <f t="shared" si="1442"/>
        <v>2.1610664274884002</v>
      </c>
      <c r="JZ113">
        <f t="shared" ref="JZ113:KG113" si="1443">JZ112*$F$62</f>
        <v>2.1610664274884002</v>
      </c>
      <c r="KA113">
        <f t="shared" si="1443"/>
        <v>2.1610664274884002</v>
      </c>
      <c r="KB113">
        <f t="shared" si="1443"/>
        <v>2.1610664274884002</v>
      </c>
      <c r="KC113">
        <f t="shared" si="1443"/>
        <v>2.1610664274884002</v>
      </c>
      <c r="KD113">
        <f t="shared" si="1443"/>
        <v>2.1610664274884002</v>
      </c>
      <c r="KE113">
        <f t="shared" si="1443"/>
        <v>2.1610664274884002</v>
      </c>
      <c r="KF113">
        <f t="shared" si="1443"/>
        <v>2.1610664274884002</v>
      </c>
      <c r="KG113">
        <f t="shared" si="1443"/>
        <v>2.1610664274884002</v>
      </c>
      <c r="KL113" s="84">
        <f t="shared" si="20"/>
        <v>26775</v>
      </c>
      <c r="KM113">
        <v>1973</v>
      </c>
      <c r="KN113">
        <v>4</v>
      </c>
      <c r="KO113">
        <v>21</v>
      </c>
      <c r="KP113" s="84">
        <f t="shared" si="21"/>
        <v>111</v>
      </c>
      <c r="KQ113" s="74">
        <v>13.7</v>
      </c>
      <c r="KR113" s="74">
        <v>3.2</v>
      </c>
      <c r="KS113" s="74">
        <f t="shared" si="22"/>
        <v>3.1</v>
      </c>
      <c r="KT113" s="74">
        <f t="shared" si="23"/>
        <v>12.4</v>
      </c>
      <c r="KU113" s="74">
        <v>17.899999999999999</v>
      </c>
      <c r="KV113" s="74">
        <v>30.6</v>
      </c>
      <c r="KW113" s="72">
        <f t="shared" si="19"/>
        <v>0.84</v>
      </c>
      <c r="KX113" s="74">
        <v>3.1</v>
      </c>
      <c r="KZ113" s="74">
        <v>75.7</v>
      </c>
      <c r="LA113" s="74">
        <v>52.7</v>
      </c>
      <c r="LB113" s="74">
        <v>15.4</v>
      </c>
      <c r="LC113" s="74">
        <v>0.7</v>
      </c>
    </row>
    <row r="114" spans="3:315" x14ac:dyDescent="0.35">
      <c r="C114" s="26"/>
      <c r="E114" s="2" t="s">
        <v>153</v>
      </c>
      <c r="F114">
        <f t="shared" ref="F114:BQ114" si="1444">-(F112*$G$15*$F$62)/(F108*($B$48*$F$55*$N60))</f>
        <v>-6.1475771712297402E-4</v>
      </c>
      <c r="G114">
        <f t="shared" si="1444"/>
        <v>-6.1475771712297402E-4</v>
      </c>
      <c r="H114">
        <f t="shared" si="1444"/>
        <v>-6.1475771712297402E-4</v>
      </c>
      <c r="I114">
        <f t="shared" si="1444"/>
        <v>-6.1475771712297402E-4</v>
      </c>
      <c r="J114">
        <f t="shared" si="1444"/>
        <v>-6.1475771712297402E-4</v>
      </c>
      <c r="K114">
        <f t="shared" si="1444"/>
        <v>-6.1475771712297402E-4</v>
      </c>
      <c r="L114">
        <f t="shared" si="1444"/>
        <v>-6.1475771712297402E-4</v>
      </c>
      <c r="M114">
        <f t="shared" si="1444"/>
        <v>-6.1475771712297402E-4</v>
      </c>
      <c r="N114">
        <f t="shared" si="1444"/>
        <v>-6.1475771712297402E-4</v>
      </c>
      <c r="O114">
        <f t="shared" si="1444"/>
        <v>-6.1475771712297402E-4</v>
      </c>
      <c r="P114">
        <f t="shared" si="1444"/>
        <v>-6.1475771712297402E-4</v>
      </c>
      <c r="Q114">
        <f t="shared" si="1444"/>
        <v>-6.1475771712297402E-4</v>
      </c>
      <c r="R114">
        <f t="shared" si="1444"/>
        <v>-6.1475771712297402E-4</v>
      </c>
      <c r="S114">
        <f t="shared" si="1444"/>
        <v>-6.1475771712297402E-4</v>
      </c>
      <c r="T114">
        <f t="shared" si="1444"/>
        <v>-6.1475771712297402E-4</v>
      </c>
      <c r="U114">
        <f t="shared" si="1444"/>
        <v>-6.1475771712297402E-4</v>
      </c>
      <c r="V114">
        <f t="shared" si="1444"/>
        <v>-6.1475771712297402E-4</v>
      </c>
      <c r="W114">
        <f t="shared" si="1444"/>
        <v>-6.1475771712297402E-4</v>
      </c>
      <c r="X114">
        <f t="shared" si="1444"/>
        <v>-6.1475771712297402E-4</v>
      </c>
      <c r="Y114">
        <f t="shared" si="1444"/>
        <v>-6.1475771712297402E-4</v>
      </c>
      <c r="Z114">
        <f t="shared" si="1444"/>
        <v>-6.1475771712297402E-4</v>
      </c>
      <c r="AA114">
        <f t="shared" si="1444"/>
        <v>-6.1475771712297402E-4</v>
      </c>
      <c r="AB114">
        <f t="shared" si="1444"/>
        <v>-6.1475771712297402E-4</v>
      </c>
      <c r="AC114">
        <f t="shared" si="1444"/>
        <v>-6.1475771712297402E-4</v>
      </c>
      <c r="AD114">
        <f t="shared" si="1444"/>
        <v>-6.1475771712297402E-4</v>
      </c>
      <c r="AE114">
        <f t="shared" si="1444"/>
        <v>-6.1475771712297402E-4</v>
      </c>
      <c r="AF114">
        <f t="shared" si="1444"/>
        <v>-6.1475771712297402E-4</v>
      </c>
      <c r="AG114">
        <f t="shared" si="1444"/>
        <v>-6.1475771712297402E-4</v>
      </c>
      <c r="AH114">
        <f t="shared" si="1444"/>
        <v>-6.1475771712297402E-4</v>
      </c>
      <c r="AI114">
        <f t="shared" si="1444"/>
        <v>-6.1475771712297402E-4</v>
      </c>
      <c r="AJ114">
        <f t="shared" si="1444"/>
        <v>-6.1475771712297402E-4</v>
      </c>
      <c r="AK114">
        <f t="shared" si="1444"/>
        <v>-6.1475771712297402E-4</v>
      </c>
      <c r="AL114">
        <f t="shared" si="1444"/>
        <v>-6.1475771712297402E-4</v>
      </c>
      <c r="AM114">
        <f t="shared" si="1444"/>
        <v>-6.1475771712297402E-4</v>
      </c>
      <c r="AN114">
        <f t="shared" si="1444"/>
        <v>-6.1475771712297402E-4</v>
      </c>
      <c r="AO114">
        <f t="shared" si="1444"/>
        <v>-6.1475771712297402E-4</v>
      </c>
      <c r="AP114">
        <f t="shared" si="1444"/>
        <v>-6.1475771712297402E-4</v>
      </c>
      <c r="AQ114">
        <f t="shared" si="1444"/>
        <v>-6.1475771712297402E-4</v>
      </c>
      <c r="AR114">
        <f t="shared" si="1444"/>
        <v>-6.1475771712297402E-4</v>
      </c>
      <c r="AS114">
        <f t="shared" si="1444"/>
        <v>-6.1475771712297402E-4</v>
      </c>
      <c r="AT114">
        <f t="shared" si="1444"/>
        <v>-6.1475771712297402E-4</v>
      </c>
      <c r="AU114">
        <f t="shared" si="1444"/>
        <v>-6.1475771712297402E-4</v>
      </c>
      <c r="AV114">
        <f t="shared" si="1444"/>
        <v>-6.1475771712297402E-4</v>
      </c>
      <c r="AW114">
        <f t="shared" si="1444"/>
        <v>-6.1475771712297402E-4</v>
      </c>
      <c r="AX114">
        <f t="shared" si="1444"/>
        <v>-6.1475771712297402E-4</v>
      </c>
      <c r="AY114">
        <f t="shared" si="1444"/>
        <v>-6.1475771712297402E-4</v>
      </c>
      <c r="AZ114">
        <f t="shared" si="1444"/>
        <v>-6.1475771712297402E-4</v>
      </c>
      <c r="BA114">
        <f t="shared" si="1444"/>
        <v>-6.1475771712297402E-4</v>
      </c>
      <c r="BB114">
        <f t="shared" si="1444"/>
        <v>-6.1475771712297402E-4</v>
      </c>
      <c r="BC114">
        <f t="shared" si="1444"/>
        <v>-6.1475771712297402E-4</v>
      </c>
      <c r="BD114">
        <f t="shared" si="1444"/>
        <v>-6.1475771712297402E-4</v>
      </c>
      <c r="BE114">
        <f t="shared" si="1444"/>
        <v>-6.1475771712297402E-4</v>
      </c>
      <c r="BF114">
        <f t="shared" si="1444"/>
        <v>-6.1475771712297402E-4</v>
      </c>
      <c r="BG114">
        <f t="shared" si="1444"/>
        <v>-6.1475771712297402E-4</v>
      </c>
      <c r="BH114">
        <f t="shared" si="1444"/>
        <v>-6.1475771712297402E-4</v>
      </c>
      <c r="BI114">
        <f t="shared" si="1444"/>
        <v>-6.1475771712297402E-4</v>
      </c>
      <c r="BJ114">
        <f t="shared" si="1444"/>
        <v>-6.1475771712297402E-4</v>
      </c>
      <c r="BK114">
        <f t="shared" si="1444"/>
        <v>-6.1475771712297402E-4</v>
      </c>
      <c r="BL114">
        <f t="shared" si="1444"/>
        <v>-5.2514026609540999E-2</v>
      </c>
      <c r="BM114">
        <f t="shared" si="1444"/>
        <v>-5.2514026609540999E-2</v>
      </c>
      <c r="BN114">
        <f t="shared" si="1444"/>
        <v>-5.2514026609540999E-2</v>
      </c>
      <c r="BO114">
        <f t="shared" si="1444"/>
        <v>-5.2514026609540999E-2</v>
      </c>
      <c r="BP114">
        <f t="shared" si="1444"/>
        <v>-5.2514026609540999E-2</v>
      </c>
      <c r="BQ114">
        <f t="shared" si="1444"/>
        <v>-5.2514026609540999E-2</v>
      </c>
      <c r="BR114">
        <f t="shared" ref="BR114:EC114" si="1445">-(BR112*$G$15*$F$62)/(BR108*($B$48*$F$55*$N60))</f>
        <v>-5.2514026609540999E-2</v>
      </c>
      <c r="BS114">
        <f t="shared" si="1445"/>
        <v>-5.2514026609540999E-2</v>
      </c>
      <c r="BT114">
        <f t="shared" si="1445"/>
        <v>-5.2514026609540999E-2</v>
      </c>
      <c r="BU114">
        <f t="shared" si="1445"/>
        <v>-5.2514026609540999E-2</v>
      </c>
      <c r="BV114">
        <f t="shared" si="1445"/>
        <v>-5.2514026609540999E-2</v>
      </c>
      <c r="BW114">
        <f t="shared" si="1445"/>
        <v>-5.2514026609540999E-2</v>
      </c>
      <c r="BX114">
        <f t="shared" si="1445"/>
        <v>-5.2514026609540999E-2</v>
      </c>
      <c r="BY114">
        <f t="shared" si="1445"/>
        <v>-5.2514026609540999E-2</v>
      </c>
      <c r="BZ114">
        <f t="shared" si="1445"/>
        <v>-5.2514026609540999E-2</v>
      </c>
      <c r="CA114">
        <f t="shared" si="1445"/>
        <v>-5.2514026609540999E-2</v>
      </c>
      <c r="CB114">
        <f t="shared" si="1445"/>
        <v>-5.2514026609540999E-2</v>
      </c>
      <c r="CC114">
        <f t="shared" si="1445"/>
        <v>-5.2514026609540999E-2</v>
      </c>
      <c r="CD114">
        <f t="shared" si="1445"/>
        <v>-5.2514026609540999E-2</v>
      </c>
      <c r="CE114">
        <f t="shared" si="1445"/>
        <v>-5.2514026609540999E-2</v>
      </c>
      <c r="CF114">
        <f t="shared" si="1445"/>
        <v>-5.2514026609540999E-2</v>
      </c>
      <c r="CG114">
        <f t="shared" si="1445"/>
        <v>-5.2514026609540999E-2</v>
      </c>
      <c r="CH114">
        <f t="shared" si="1445"/>
        <v>-5.2514026609540999E-2</v>
      </c>
      <c r="CI114">
        <f t="shared" si="1445"/>
        <v>-5.2514026609540999E-2</v>
      </c>
      <c r="CJ114">
        <f t="shared" si="1445"/>
        <v>-5.2514026609540999E-2</v>
      </c>
      <c r="CK114">
        <f t="shared" si="1445"/>
        <v>-5.2514026609540999E-2</v>
      </c>
      <c r="CL114">
        <f t="shared" si="1445"/>
        <v>-5.2514026609540999E-2</v>
      </c>
      <c r="CM114">
        <f t="shared" si="1445"/>
        <v>-5.2514026609540999E-2</v>
      </c>
      <c r="CN114">
        <f t="shared" si="1445"/>
        <v>-5.2514026609540999E-2</v>
      </c>
      <c r="CO114">
        <f t="shared" si="1445"/>
        <v>-5.2514026609540999E-2</v>
      </c>
      <c r="CP114">
        <f t="shared" si="1445"/>
        <v>-5.2514026609540999E-2</v>
      </c>
      <c r="CQ114">
        <f t="shared" si="1445"/>
        <v>-5.2514026609540999E-2</v>
      </c>
      <c r="CR114">
        <f t="shared" si="1445"/>
        <v>-5.2514026609540999E-2</v>
      </c>
      <c r="CS114">
        <f t="shared" si="1445"/>
        <v>-5.2514026609540999E-2</v>
      </c>
      <c r="CT114">
        <f t="shared" si="1445"/>
        <v>-5.2514026609540999E-2</v>
      </c>
      <c r="CU114">
        <f t="shared" si="1445"/>
        <v>-5.2514026609540999E-2</v>
      </c>
      <c r="CV114">
        <f t="shared" si="1445"/>
        <v>-5.2514026609540999E-2</v>
      </c>
      <c r="CW114">
        <f t="shared" si="1445"/>
        <v>-5.2514026609540999E-2</v>
      </c>
      <c r="CX114">
        <f t="shared" si="1445"/>
        <v>-5.2514026609540999E-2</v>
      </c>
      <c r="CY114">
        <f t="shared" si="1445"/>
        <v>-5.2514026609540999E-2</v>
      </c>
      <c r="CZ114">
        <f t="shared" si="1445"/>
        <v>-5.2514026609540999E-2</v>
      </c>
      <c r="DA114">
        <f t="shared" si="1445"/>
        <v>-5.2514026609540999E-2</v>
      </c>
      <c r="DB114">
        <f t="shared" si="1445"/>
        <v>-5.2514026609540999E-2</v>
      </c>
      <c r="DC114">
        <f t="shared" si="1445"/>
        <v>-5.2514026609540999E-2</v>
      </c>
      <c r="DD114">
        <f t="shared" si="1445"/>
        <v>-5.2514026609540999E-2</v>
      </c>
      <c r="DE114">
        <f t="shared" si="1445"/>
        <v>-5.2514026609540999E-2</v>
      </c>
      <c r="DF114">
        <f t="shared" si="1445"/>
        <v>-5.2514026609540999E-2</v>
      </c>
      <c r="DG114">
        <f t="shared" si="1445"/>
        <v>-5.2514026609540999E-2</v>
      </c>
      <c r="DH114">
        <f t="shared" si="1445"/>
        <v>-5.2514026609540999E-2</v>
      </c>
      <c r="DI114">
        <f t="shared" si="1445"/>
        <v>-5.2514026609540999E-2</v>
      </c>
      <c r="DJ114">
        <f t="shared" si="1445"/>
        <v>-5.2514026609540999E-2</v>
      </c>
      <c r="DK114">
        <f t="shared" si="1445"/>
        <v>-5.2514026609540999E-2</v>
      </c>
      <c r="DL114">
        <f t="shared" si="1445"/>
        <v>-5.2514026609540999E-2</v>
      </c>
      <c r="DM114">
        <f t="shared" si="1445"/>
        <v>-5.2514026609540999E-2</v>
      </c>
      <c r="DN114">
        <f t="shared" si="1445"/>
        <v>-5.2514026609540999E-2</v>
      </c>
      <c r="DO114">
        <f t="shared" si="1445"/>
        <v>-5.2514026609540999E-2</v>
      </c>
      <c r="DP114">
        <f t="shared" si="1445"/>
        <v>-5.2514026609540999E-2</v>
      </c>
      <c r="DQ114">
        <f t="shared" si="1445"/>
        <v>-5.2514026609540999E-2</v>
      </c>
      <c r="DR114">
        <f t="shared" si="1445"/>
        <v>-5.2514026609540999E-2</v>
      </c>
      <c r="DS114">
        <f t="shared" si="1445"/>
        <v>-5.2514026609540999E-2</v>
      </c>
      <c r="DT114">
        <f t="shared" si="1445"/>
        <v>-5.2514026609540999E-2</v>
      </c>
      <c r="DU114">
        <f t="shared" si="1445"/>
        <v>-5.2514026609540999E-2</v>
      </c>
      <c r="DV114">
        <f t="shared" si="1445"/>
        <v>-5.2514026609540999E-2</v>
      </c>
      <c r="DW114">
        <f t="shared" si="1445"/>
        <v>-5.2514026609540999E-2</v>
      </c>
      <c r="DX114">
        <f t="shared" si="1445"/>
        <v>-5.2514026609540999E-2</v>
      </c>
      <c r="DY114">
        <f t="shared" si="1445"/>
        <v>-5.2514026609540999E-2</v>
      </c>
      <c r="DZ114">
        <f t="shared" si="1445"/>
        <v>-5.2514026609540999E-2</v>
      </c>
      <c r="EA114">
        <f t="shared" si="1445"/>
        <v>-5.2514026609540999E-2</v>
      </c>
      <c r="EB114">
        <f t="shared" si="1445"/>
        <v>-5.2514026609540999E-2</v>
      </c>
      <c r="EC114">
        <f t="shared" si="1445"/>
        <v>-5.2514026609540999E-2</v>
      </c>
      <c r="ED114">
        <f t="shared" ref="ED114:GO114" si="1446">-(ED112*$G$15*$F$62)/(ED108*($B$48*$F$55*$N60))</f>
        <v>-5.2514026609540999E-2</v>
      </c>
      <c r="EE114">
        <f t="shared" si="1446"/>
        <v>-5.2514026609540999E-2</v>
      </c>
      <c r="EF114">
        <f t="shared" si="1446"/>
        <v>-5.2514026609540999E-2</v>
      </c>
      <c r="EG114">
        <f t="shared" si="1446"/>
        <v>-5.2514026609540999E-2</v>
      </c>
      <c r="EH114">
        <f t="shared" si="1446"/>
        <v>-5.2514026609540999E-2</v>
      </c>
      <c r="EI114">
        <f t="shared" si="1446"/>
        <v>-5.2514026609540999E-2</v>
      </c>
      <c r="EJ114">
        <f t="shared" si="1446"/>
        <v>-5.2514026609540999E-2</v>
      </c>
      <c r="EK114">
        <f t="shared" si="1446"/>
        <v>-5.2514026609540999E-2</v>
      </c>
      <c r="EL114">
        <f t="shared" si="1446"/>
        <v>-5.2514026609540999E-2</v>
      </c>
      <c r="EM114">
        <f t="shared" si="1446"/>
        <v>-5.2514026609540999E-2</v>
      </c>
      <c r="EN114">
        <f t="shared" si="1446"/>
        <v>-5.2514026609540999E-2</v>
      </c>
      <c r="EO114">
        <f t="shared" si="1446"/>
        <v>-5.2514026609540999E-2</v>
      </c>
      <c r="EP114">
        <f t="shared" si="1446"/>
        <v>-5.2514026609540999E-2</v>
      </c>
      <c r="EQ114">
        <f t="shared" si="1446"/>
        <v>-5.2514026609540999E-2</v>
      </c>
      <c r="ER114">
        <f t="shared" si="1446"/>
        <v>-5.2514026609540999E-2</v>
      </c>
      <c r="ES114">
        <f t="shared" si="1446"/>
        <v>-5.2514026609540999E-2</v>
      </c>
      <c r="ET114">
        <f t="shared" si="1446"/>
        <v>-5.2514026609540999E-2</v>
      </c>
      <c r="EU114">
        <f t="shared" si="1446"/>
        <v>-5.2514026609540999E-2</v>
      </c>
      <c r="EV114">
        <f t="shared" si="1446"/>
        <v>-5.2514026609540999E-2</v>
      </c>
      <c r="EW114">
        <f t="shared" si="1446"/>
        <v>-5.2514026609540999E-2</v>
      </c>
      <c r="EX114">
        <f t="shared" si="1446"/>
        <v>-5.2514026609540999E-2</v>
      </c>
      <c r="EY114">
        <f t="shared" si="1446"/>
        <v>-5.2514026609540999E-2</v>
      </c>
      <c r="EZ114">
        <f t="shared" si="1446"/>
        <v>-5.2514026609540999E-2</v>
      </c>
      <c r="FA114">
        <f t="shared" si="1446"/>
        <v>-5.2514026609540999E-2</v>
      </c>
      <c r="FB114">
        <f t="shared" si="1446"/>
        <v>-5.2514026609540999E-2</v>
      </c>
      <c r="FC114">
        <f t="shared" si="1446"/>
        <v>-5.2514026609540999E-2</v>
      </c>
      <c r="FD114">
        <f t="shared" si="1446"/>
        <v>-5.2514026609540999E-2</v>
      </c>
      <c r="FE114">
        <f t="shared" si="1446"/>
        <v>-5.2514026609540999E-2</v>
      </c>
      <c r="FF114">
        <f t="shared" si="1446"/>
        <v>-5.2514026609540999E-2</v>
      </c>
      <c r="FG114">
        <f t="shared" si="1446"/>
        <v>-5.2514026609540999E-2</v>
      </c>
      <c r="FH114">
        <f t="shared" si="1446"/>
        <v>-5.2514026609540999E-2</v>
      </c>
      <c r="FI114">
        <f t="shared" si="1446"/>
        <v>-5.2514026609540999E-2</v>
      </c>
      <c r="FJ114">
        <f t="shared" si="1446"/>
        <v>-5.2514026609540999E-2</v>
      </c>
      <c r="FK114">
        <f t="shared" si="1446"/>
        <v>-5.2514026609540999E-2</v>
      </c>
      <c r="FL114">
        <f t="shared" si="1446"/>
        <v>-5.2514026609540999E-2</v>
      </c>
      <c r="FM114">
        <f t="shared" si="1446"/>
        <v>-5.2514026609540999E-2</v>
      </c>
      <c r="FN114">
        <f t="shared" si="1446"/>
        <v>-5.2514026609540999E-2</v>
      </c>
      <c r="FO114">
        <f t="shared" si="1446"/>
        <v>-5.2514026609540999E-2</v>
      </c>
      <c r="FP114">
        <f t="shared" si="1446"/>
        <v>-5.2514026609540999E-2</v>
      </c>
      <c r="FQ114">
        <f t="shared" si="1446"/>
        <v>-5.2514026609540999E-2</v>
      </c>
      <c r="FR114">
        <f t="shared" si="1446"/>
        <v>-5.2514026609540999E-2</v>
      </c>
      <c r="FS114">
        <f t="shared" si="1446"/>
        <v>-5.2514026609540999E-2</v>
      </c>
      <c r="FT114">
        <f t="shared" si="1446"/>
        <v>-5.2514026609540999E-2</v>
      </c>
      <c r="FU114">
        <f t="shared" si="1446"/>
        <v>-5.2514026609540999E-2</v>
      </c>
      <c r="FV114">
        <f t="shared" si="1446"/>
        <v>-5.2514026609540999E-2</v>
      </c>
      <c r="FW114">
        <f t="shared" si="1446"/>
        <v>-5.2514026609540999E-2</v>
      </c>
      <c r="FX114">
        <f t="shared" si="1446"/>
        <v>-5.2514026609540999E-2</v>
      </c>
      <c r="FY114">
        <f t="shared" si="1446"/>
        <v>-5.2514026609540999E-2</v>
      </c>
      <c r="FZ114">
        <f t="shared" si="1446"/>
        <v>-5.2514026609540999E-2</v>
      </c>
      <c r="GA114">
        <f t="shared" si="1446"/>
        <v>-5.2514026609540999E-2</v>
      </c>
      <c r="GB114">
        <f t="shared" si="1446"/>
        <v>-5.2514026609540999E-2</v>
      </c>
      <c r="GC114">
        <f t="shared" si="1446"/>
        <v>-5.2514026609540999E-2</v>
      </c>
      <c r="GD114">
        <f t="shared" si="1446"/>
        <v>-5.2514026609540999E-2</v>
      </c>
      <c r="GE114">
        <f t="shared" si="1446"/>
        <v>-5.2514026609540999E-2</v>
      </c>
      <c r="GF114">
        <f t="shared" si="1446"/>
        <v>-5.2514026609540999E-2</v>
      </c>
      <c r="GG114">
        <f t="shared" si="1446"/>
        <v>-5.2514026609540999E-2</v>
      </c>
      <c r="GH114">
        <f t="shared" si="1446"/>
        <v>-5.2514026609540999E-2</v>
      </c>
      <c r="GI114">
        <f t="shared" si="1446"/>
        <v>-5.2514026609540999E-2</v>
      </c>
      <c r="GJ114">
        <f t="shared" si="1446"/>
        <v>-5.2514026609540999E-2</v>
      </c>
      <c r="GK114">
        <f t="shared" si="1446"/>
        <v>-5.2514026609540999E-2</v>
      </c>
      <c r="GL114">
        <f t="shared" si="1446"/>
        <v>-5.2514026609540999E-2</v>
      </c>
      <c r="GM114">
        <f t="shared" si="1446"/>
        <v>-5.2514026609540999E-2</v>
      </c>
      <c r="GN114">
        <f t="shared" si="1446"/>
        <v>-5.2514026609540999E-2</v>
      </c>
      <c r="GO114">
        <f t="shared" si="1446"/>
        <v>-5.2514026609540999E-2</v>
      </c>
      <c r="GP114">
        <f t="shared" ref="GP114:JA114" si="1447">-(GP112*$G$15*$F$62)/(GP108*($B$48*$F$55*$N60))</f>
        <v>-5.2514026609540999E-2</v>
      </c>
      <c r="GQ114">
        <f t="shared" si="1447"/>
        <v>-5.2514026609540999E-2</v>
      </c>
      <c r="GR114">
        <f t="shared" si="1447"/>
        <v>-5.2514026609540999E-2</v>
      </c>
      <c r="GS114">
        <f t="shared" si="1447"/>
        <v>-5.2514026609540999E-2</v>
      </c>
      <c r="GT114">
        <f t="shared" si="1447"/>
        <v>-5.2514026609540999E-2</v>
      </c>
      <c r="GU114">
        <f t="shared" si="1447"/>
        <v>-5.2514026609540999E-2</v>
      </c>
      <c r="GV114">
        <f t="shared" si="1447"/>
        <v>-5.2514026609540999E-2</v>
      </c>
      <c r="GW114">
        <f t="shared" si="1447"/>
        <v>-5.2514026609540999E-2</v>
      </c>
      <c r="GX114">
        <f t="shared" si="1447"/>
        <v>-5.2514026609540999E-2</v>
      </c>
      <c r="GY114">
        <f t="shared" si="1447"/>
        <v>-5.2514026609540999E-2</v>
      </c>
      <c r="GZ114">
        <f t="shared" si="1447"/>
        <v>-5.2514026609540999E-2</v>
      </c>
      <c r="HA114">
        <f t="shared" si="1447"/>
        <v>-5.2514026609540999E-2</v>
      </c>
      <c r="HB114">
        <f t="shared" si="1447"/>
        <v>-5.2514026609540999E-2</v>
      </c>
      <c r="HC114">
        <f t="shared" si="1447"/>
        <v>-5.2514026609540999E-2</v>
      </c>
      <c r="HD114">
        <f t="shared" si="1447"/>
        <v>-5.2514026609540999E-2</v>
      </c>
      <c r="HE114">
        <f t="shared" si="1447"/>
        <v>-5.2514026609540999E-2</v>
      </c>
      <c r="HF114">
        <f t="shared" si="1447"/>
        <v>-5.2514026609540999E-2</v>
      </c>
      <c r="HG114">
        <f t="shared" si="1447"/>
        <v>-5.2514026609540999E-2</v>
      </c>
      <c r="HH114">
        <f t="shared" si="1447"/>
        <v>-5.2514026609540999E-2</v>
      </c>
      <c r="HI114">
        <f t="shared" si="1447"/>
        <v>-5.2514026609540999E-2</v>
      </c>
      <c r="HJ114">
        <f t="shared" si="1447"/>
        <v>-5.2514026609540999E-2</v>
      </c>
      <c r="HK114">
        <f t="shared" si="1447"/>
        <v>-5.2514026609540999E-2</v>
      </c>
      <c r="HL114">
        <f t="shared" si="1447"/>
        <v>-5.2514026609540999E-2</v>
      </c>
      <c r="HM114">
        <f t="shared" si="1447"/>
        <v>-5.2514026609540999E-2</v>
      </c>
      <c r="HN114">
        <f t="shared" si="1447"/>
        <v>-5.2514026609540999E-2</v>
      </c>
      <c r="HO114">
        <f t="shared" si="1447"/>
        <v>-5.2514026609540999E-2</v>
      </c>
      <c r="HP114">
        <f t="shared" si="1447"/>
        <v>-5.2514026609540999E-2</v>
      </c>
      <c r="HQ114">
        <f t="shared" si="1447"/>
        <v>-5.2514026609540999E-2</v>
      </c>
      <c r="HR114">
        <f t="shared" si="1447"/>
        <v>-5.2514026609540999E-2</v>
      </c>
      <c r="HS114">
        <f t="shared" si="1447"/>
        <v>-5.2514026609540999E-2</v>
      </c>
      <c r="HT114">
        <f t="shared" si="1447"/>
        <v>-5.2514026609540999E-2</v>
      </c>
      <c r="HU114">
        <f t="shared" si="1447"/>
        <v>-5.2514026609540999E-2</v>
      </c>
      <c r="HV114">
        <f t="shared" si="1447"/>
        <v>-5.2514026609540999E-2</v>
      </c>
      <c r="HW114">
        <f t="shared" si="1447"/>
        <v>-5.2514026609540999E-2</v>
      </c>
      <c r="HX114">
        <f t="shared" si="1447"/>
        <v>-5.2514026609540999E-2</v>
      </c>
      <c r="HY114">
        <f t="shared" si="1447"/>
        <v>-5.2514026609540999E-2</v>
      </c>
      <c r="HZ114">
        <f t="shared" si="1447"/>
        <v>-5.2514026609540999E-2</v>
      </c>
      <c r="IA114">
        <f t="shared" si="1447"/>
        <v>-5.2514026609540999E-2</v>
      </c>
      <c r="IB114">
        <f t="shared" si="1447"/>
        <v>-5.2514026609540999E-2</v>
      </c>
      <c r="IC114">
        <f t="shared" si="1447"/>
        <v>-5.2514026609540999E-2</v>
      </c>
      <c r="ID114">
        <f t="shared" si="1447"/>
        <v>-5.2514026609540999E-2</v>
      </c>
      <c r="IE114">
        <f t="shared" si="1447"/>
        <v>-5.2514026609540999E-2</v>
      </c>
      <c r="IF114">
        <f t="shared" si="1447"/>
        <v>-5.2514026609540999E-2</v>
      </c>
      <c r="IG114">
        <f t="shared" si="1447"/>
        <v>-5.2514026609540999E-2</v>
      </c>
      <c r="IH114">
        <f t="shared" si="1447"/>
        <v>-5.2514026609540999E-2</v>
      </c>
      <c r="II114">
        <f t="shared" si="1447"/>
        <v>-5.2514026609540999E-2</v>
      </c>
      <c r="IJ114">
        <f t="shared" si="1447"/>
        <v>-5.2514026609540999E-2</v>
      </c>
      <c r="IK114">
        <f t="shared" si="1447"/>
        <v>-5.2514026609540999E-2</v>
      </c>
      <c r="IL114">
        <f t="shared" si="1447"/>
        <v>-5.2514026609540999E-2</v>
      </c>
      <c r="IM114">
        <f t="shared" si="1447"/>
        <v>-5.2514026609540999E-2</v>
      </c>
      <c r="IN114">
        <f t="shared" si="1447"/>
        <v>-5.2514026609540999E-2</v>
      </c>
      <c r="IO114">
        <f t="shared" si="1447"/>
        <v>-5.2514026609540999E-2</v>
      </c>
      <c r="IP114">
        <f t="shared" si="1447"/>
        <v>-5.2514026609540999E-2</v>
      </c>
      <c r="IQ114">
        <f t="shared" si="1447"/>
        <v>-5.2514026609540999E-2</v>
      </c>
      <c r="IR114">
        <f t="shared" si="1447"/>
        <v>-5.2514026609540999E-2</v>
      </c>
      <c r="IS114">
        <f t="shared" si="1447"/>
        <v>-5.2514026609540999E-2</v>
      </c>
      <c r="IT114">
        <f t="shared" si="1447"/>
        <v>-5.2514026609540999E-2</v>
      </c>
      <c r="IU114">
        <f t="shared" si="1447"/>
        <v>-5.2514026609540999E-2</v>
      </c>
      <c r="IV114">
        <f t="shared" si="1447"/>
        <v>-5.2514026609540999E-2</v>
      </c>
      <c r="IW114">
        <f t="shared" si="1447"/>
        <v>-5.2514026609540999E-2</v>
      </c>
      <c r="IX114">
        <f t="shared" si="1447"/>
        <v>-5.2514026609540999E-2</v>
      </c>
      <c r="IY114">
        <f t="shared" si="1447"/>
        <v>-5.2514026609540999E-2</v>
      </c>
      <c r="IZ114">
        <f t="shared" si="1447"/>
        <v>-5.2514026609540999E-2</v>
      </c>
      <c r="JA114">
        <f t="shared" si="1447"/>
        <v>-5.2514026609540999E-2</v>
      </c>
      <c r="JB114">
        <f t="shared" ref="JB114:KG114" si="1448">-(JB112*$G$15*$F$62)/(JB108*($B$48*$F$55*$N60))</f>
        <v>-5.2514026609540999E-2</v>
      </c>
      <c r="JC114">
        <f t="shared" si="1448"/>
        <v>-5.2514026609540999E-2</v>
      </c>
      <c r="JD114">
        <f t="shared" si="1448"/>
        <v>-5.2514026609540999E-2</v>
      </c>
      <c r="JE114">
        <f t="shared" si="1448"/>
        <v>-5.2514026609540999E-2</v>
      </c>
      <c r="JF114">
        <f t="shared" si="1448"/>
        <v>-5.2514026609540999E-2</v>
      </c>
      <c r="JG114">
        <f t="shared" si="1448"/>
        <v>-5.2514026609540999E-2</v>
      </c>
      <c r="JH114">
        <f t="shared" si="1448"/>
        <v>-5.2514026609540999E-2</v>
      </c>
      <c r="JI114">
        <f t="shared" si="1448"/>
        <v>-5.2514026609540999E-2</v>
      </c>
      <c r="JJ114">
        <f t="shared" si="1448"/>
        <v>-5.2514026609540999E-2</v>
      </c>
      <c r="JK114">
        <f t="shared" si="1448"/>
        <v>-5.2514026609540999E-2</v>
      </c>
      <c r="JL114">
        <f t="shared" si="1448"/>
        <v>-5.2514026609540999E-2</v>
      </c>
      <c r="JM114">
        <f t="shared" si="1448"/>
        <v>-5.2514026609540999E-2</v>
      </c>
      <c r="JN114">
        <f t="shared" si="1448"/>
        <v>-5.2514026609540999E-2</v>
      </c>
      <c r="JO114">
        <f t="shared" si="1448"/>
        <v>-5.2514026609540999E-2</v>
      </c>
      <c r="JP114">
        <f t="shared" si="1448"/>
        <v>-5.2514026609540999E-2</v>
      </c>
      <c r="JQ114">
        <f t="shared" si="1448"/>
        <v>-5.2514026609540999E-2</v>
      </c>
      <c r="JR114">
        <f t="shared" si="1448"/>
        <v>-5.2514026609540999E-2</v>
      </c>
      <c r="JS114">
        <f t="shared" si="1448"/>
        <v>-5.2514026609540999E-2</v>
      </c>
      <c r="JT114">
        <f t="shared" si="1448"/>
        <v>-5.2514026609540999E-2</v>
      </c>
      <c r="JU114">
        <f t="shared" si="1448"/>
        <v>-5.2514026609540999E-2</v>
      </c>
      <c r="JV114">
        <f t="shared" si="1448"/>
        <v>-5.2514026609540999E-2</v>
      </c>
      <c r="JW114">
        <f t="shared" si="1448"/>
        <v>-5.2514026609540999E-2</v>
      </c>
      <c r="JX114">
        <f t="shared" si="1448"/>
        <v>-5.2514026609540999E-2</v>
      </c>
      <c r="JY114">
        <f t="shared" si="1448"/>
        <v>-5.2514026609540999E-2</v>
      </c>
      <c r="JZ114">
        <f t="shared" si="1448"/>
        <v>-5.2514026609540999E-2</v>
      </c>
      <c r="KA114">
        <f t="shared" si="1448"/>
        <v>-5.2514026609540999E-2</v>
      </c>
      <c r="KB114">
        <f t="shared" si="1448"/>
        <v>-5.2514026609540999E-2</v>
      </c>
      <c r="KC114">
        <f t="shared" si="1448"/>
        <v>-5.2514026609540999E-2</v>
      </c>
      <c r="KD114">
        <f t="shared" si="1448"/>
        <v>-5.2514026609540999E-2</v>
      </c>
      <c r="KE114">
        <f t="shared" si="1448"/>
        <v>-5.2514026609540999E-2</v>
      </c>
      <c r="KF114">
        <f t="shared" si="1448"/>
        <v>-5.2514026609540999E-2</v>
      </c>
      <c r="KG114">
        <f t="shared" si="1448"/>
        <v>-5.2514026609540999E-2</v>
      </c>
      <c r="KL114" s="84">
        <f t="shared" si="20"/>
        <v>26776</v>
      </c>
      <c r="KM114">
        <v>1973</v>
      </c>
      <c r="KN114">
        <v>4</v>
      </c>
      <c r="KO114">
        <v>22</v>
      </c>
      <c r="KP114" s="84">
        <f t="shared" si="21"/>
        <v>112</v>
      </c>
      <c r="KQ114" s="74">
        <v>13.1</v>
      </c>
      <c r="KR114" s="74">
        <v>3.1</v>
      </c>
      <c r="KS114" s="74">
        <f t="shared" si="22"/>
        <v>2.7</v>
      </c>
      <c r="KT114" s="74">
        <f t="shared" si="23"/>
        <v>13.7</v>
      </c>
      <c r="KU114" s="74">
        <v>19.399999999999999</v>
      </c>
      <c r="KV114" s="74">
        <v>27.9</v>
      </c>
      <c r="KW114" s="72">
        <f t="shared" si="19"/>
        <v>0.76</v>
      </c>
      <c r="KX114" s="74">
        <v>2.7</v>
      </c>
      <c r="KZ114" s="74">
        <v>69.3</v>
      </c>
      <c r="LA114" s="74">
        <v>47.3</v>
      </c>
      <c r="LB114" s="74">
        <v>16.899999999999999</v>
      </c>
      <c r="LC114" s="74">
        <v>0.6</v>
      </c>
    </row>
    <row r="115" spans="3:315" x14ac:dyDescent="0.35">
      <c r="C115" s="102"/>
      <c r="E115" s="2" t="s">
        <v>154</v>
      </c>
      <c r="F115" s="105">
        <f>($F106*$F$55*$F$62-($B$25*$F$55*$F$62*($B$26*(Q60)^4-($F$117)*($F97)^4)))/($B$48*F108*$F$55*$N$60)+F114</f>
        <v>-6.7589599999999996E-3</v>
      </c>
      <c r="G115" s="106">
        <f t="shared" ref="G115:P115" si="1449">(G106*$F$55*$F$62-($B$25*$F$55*$F$62*($B$26*(F133)^4-($G$117)*(G97)^4)))/($B$48*G108*$F$55*$N$60)+G114</f>
        <v>-6.7584000000000003E-3</v>
      </c>
      <c r="H115" s="17">
        <f t="shared" si="1449"/>
        <v>-6.7578279066386098E-3</v>
      </c>
      <c r="I115" s="17">
        <f t="shared" si="1449"/>
        <v>-6.7572620411059702E-3</v>
      </c>
      <c r="J115" s="17">
        <f t="shared" si="1449"/>
        <v>-6.7566980707767198E-3</v>
      </c>
      <c r="K115" s="17">
        <f t="shared" si="1449"/>
        <v>-6.7561304453407096E-3</v>
      </c>
      <c r="L115" s="17">
        <f t="shared" si="1449"/>
        <v>-6.7555628592496798E-3</v>
      </c>
      <c r="M115" s="17">
        <f t="shared" si="1449"/>
        <v>-6.7549953125018202E-3</v>
      </c>
      <c r="N115" s="17">
        <f t="shared" si="1449"/>
        <v>-6.7544278050953102E-3</v>
      </c>
      <c r="O115" s="17">
        <f t="shared" si="1449"/>
        <v>-6.7535541007645002E-3</v>
      </c>
      <c r="P115" s="17">
        <f t="shared" si="1449"/>
        <v>-6.7526534722734902E-3</v>
      </c>
      <c r="Q115" s="17">
        <f t="shared" ref="Q115:CB115" si="1450">(Q106*$F$55*$F$62-($B$25*$F$55*$F$62*($B$26*(P133)^4-($G$117)*(Q97)^4)))/($B$48*Q108*$F$55*$N$60)+Q114</f>
        <v>-6.7517529428851404E-3</v>
      </c>
      <c r="R115" s="17">
        <f t="shared" si="1450"/>
        <v>-6.7508525125921804E-3</v>
      </c>
      <c r="S115" s="17">
        <f t="shared" si="1450"/>
        <v>-6.7499521813873496E-3</v>
      </c>
      <c r="T115" s="17">
        <f t="shared" si="1450"/>
        <v>-6.74905194926337E-3</v>
      </c>
      <c r="U115" s="17">
        <f t="shared" si="1450"/>
        <v>-6.7481518162129696E-3</v>
      </c>
      <c r="V115" s="17">
        <f t="shared" si="1450"/>
        <v>-6.7472517822288903E-3</v>
      </c>
      <c r="W115" s="17">
        <f t="shared" si="1450"/>
        <v>-6.7463518473038497E-3</v>
      </c>
      <c r="X115" s="17">
        <f t="shared" si="1450"/>
        <v>-6.7454520114306003E-3</v>
      </c>
      <c r="Y115" s="17">
        <f t="shared" si="1450"/>
        <v>-6.74455227460185E-3</v>
      </c>
      <c r="Z115" s="17">
        <f t="shared" si="1450"/>
        <v>-6.7436526368103399E-3</v>
      </c>
      <c r="AA115" s="17">
        <f t="shared" si="1450"/>
        <v>-6.7427530980488102E-3</v>
      </c>
      <c r="AB115" s="17">
        <f t="shared" si="1450"/>
        <v>-6.7418536583099802E-3</v>
      </c>
      <c r="AC115" s="17">
        <f t="shared" si="1450"/>
        <v>-6.7409543175865902E-3</v>
      </c>
      <c r="AD115" s="17">
        <f t="shared" si="1450"/>
        <v>-6.74005507587137E-3</v>
      </c>
      <c r="AE115" s="17">
        <f t="shared" si="1450"/>
        <v>-6.73915593315705E-3</v>
      </c>
      <c r="AF115" s="17">
        <f t="shared" si="1450"/>
        <v>-6.7382568894363698E-3</v>
      </c>
      <c r="AG115" s="17">
        <f t="shared" si="1450"/>
        <v>-6.7373579447020599E-3</v>
      </c>
      <c r="AH115" s="17">
        <f t="shared" si="1450"/>
        <v>-6.7364590989468596E-3</v>
      </c>
      <c r="AI115" s="17">
        <f t="shared" si="1450"/>
        <v>-6.7355603521635004E-3</v>
      </c>
      <c r="AJ115" s="17">
        <f t="shared" si="1450"/>
        <v>-6.73466170434472E-3</v>
      </c>
      <c r="AK115" s="17">
        <f t="shared" si="1450"/>
        <v>-6.7337631554832402E-3</v>
      </c>
      <c r="AL115" s="17">
        <f t="shared" si="1450"/>
        <v>-6.73286470557181E-3</v>
      </c>
      <c r="AM115" s="17">
        <f t="shared" si="1450"/>
        <v>-6.7319663546031496E-3</v>
      </c>
      <c r="AN115" s="17">
        <f t="shared" si="1450"/>
        <v>-6.7310681025700104E-3</v>
      </c>
      <c r="AO115" s="17">
        <f t="shared" si="1450"/>
        <v>-6.73016994946513E-3</v>
      </c>
      <c r="AP115" s="17">
        <f t="shared" si="1450"/>
        <v>-6.7292718952812296E-3</v>
      </c>
      <c r="AQ115" s="17">
        <f t="shared" si="1450"/>
        <v>-6.7283739400110501E-3</v>
      </c>
      <c r="AR115" s="17">
        <f t="shared" si="1450"/>
        <v>-6.72747608364733E-3</v>
      </c>
      <c r="AS115" s="17">
        <f t="shared" si="1450"/>
        <v>-6.7265783261828199E-3</v>
      </c>
      <c r="AT115" s="17">
        <f t="shared" si="1450"/>
        <v>-6.7256806676102296E-3</v>
      </c>
      <c r="AU115" s="17">
        <f t="shared" si="1450"/>
        <v>-6.7247831079223202E-3</v>
      </c>
      <c r="AV115" s="17">
        <f t="shared" si="1450"/>
        <v>-6.7238856471118196E-3</v>
      </c>
      <c r="AW115" s="17">
        <f t="shared" si="1450"/>
        <v>-6.7229882851714698E-3</v>
      </c>
      <c r="AX115" s="17">
        <f t="shared" si="1450"/>
        <v>-6.7220910220939997E-3</v>
      </c>
      <c r="AY115" s="17">
        <f t="shared" si="1450"/>
        <v>-6.7211938578721504E-3</v>
      </c>
      <c r="AZ115" s="17">
        <f t="shared" si="1450"/>
        <v>-6.7202967924986697E-3</v>
      </c>
      <c r="BA115" s="17">
        <f t="shared" si="1450"/>
        <v>-6.7193998259662997E-3</v>
      </c>
      <c r="BB115" s="17">
        <f t="shared" si="1450"/>
        <v>-6.7185029582677597E-3</v>
      </c>
      <c r="BC115" s="17">
        <f t="shared" si="1450"/>
        <v>-6.7176061893958099E-3</v>
      </c>
      <c r="BD115" s="17">
        <f t="shared" si="1450"/>
        <v>-6.7167095193431704E-3</v>
      </c>
      <c r="BE115" s="17">
        <f t="shared" si="1450"/>
        <v>-6.7158129481025997E-3</v>
      </c>
      <c r="BF115" s="17">
        <f t="shared" si="1450"/>
        <v>-6.7149164756668302E-3</v>
      </c>
      <c r="BG115" s="17">
        <f t="shared" si="1450"/>
        <v>-6.7140201020286002E-3</v>
      </c>
      <c r="BH115" s="17">
        <f t="shared" si="1450"/>
        <v>-6.7131238271806604E-3</v>
      </c>
      <c r="BI115" s="17">
        <f t="shared" si="1450"/>
        <v>-6.7122276511157397E-3</v>
      </c>
      <c r="BJ115" s="17">
        <f t="shared" si="1450"/>
        <v>-6.7113315738265896E-3</v>
      </c>
      <c r="BK115" s="17">
        <f t="shared" si="1450"/>
        <v>-6.7104355953059398E-3</v>
      </c>
      <c r="BL115" s="17">
        <f t="shared" si="1450"/>
        <v>-0.57314440688753698</v>
      </c>
      <c r="BM115" s="17">
        <f t="shared" si="1450"/>
        <v>-0.569100472678016</v>
      </c>
      <c r="BN115" s="17">
        <f t="shared" si="1450"/>
        <v>-0.56523142553980699</v>
      </c>
      <c r="BO115" s="17">
        <f t="shared" si="1450"/>
        <v>-0.561459380493746</v>
      </c>
      <c r="BP115" s="17">
        <f t="shared" si="1450"/>
        <v>-0.55785783529646105</v>
      </c>
      <c r="BQ115" s="17">
        <f t="shared" si="1450"/>
        <v>-0.55434987712691197</v>
      </c>
      <c r="BR115" s="17">
        <f t="shared" si="1450"/>
        <v>-0.55093427228958503</v>
      </c>
      <c r="BS115" s="17">
        <f t="shared" si="1450"/>
        <v>-0.54760982001323</v>
      </c>
      <c r="BT115" s="17">
        <f t="shared" si="1450"/>
        <v>-0.54444868615721498</v>
      </c>
      <c r="BU115" s="17">
        <f t="shared" si="1450"/>
        <v>-0.54137570444882499</v>
      </c>
      <c r="BV115" s="17">
        <f t="shared" si="1450"/>
        <v>-0.53838979801204701</v>
      </c>
      <c r="BW115" s="17">
        <f t="shared" si="1450"/>
        <v>-0.53548992086967195</v>
      </c>
      <c r="BX115" s="17">
        <f t="shared" si="1450"/>
        <v>-0.53267505755254496</v>
      </c>
      <c r="BY115" s="17">
        <f t="shared" si="1450"/>
        <v>-0.52994422271963204</v>
      </c>
      <c r="BZ115" s="17">
        <f t="shared" si="1450"/>
        <v>-0.52729646078881698</v>
      </c>
      <c r="CA115" s="17">
        <f t="shared" si="1450"/>
        <v>-0.52473084557833205</v>
      </c>
      <c r="CB115" s="17">
        <f t="shared" si="1450"/>
        <v>-0.52224647995872397</v>
      </c>
      <c r="CC115" s="17">
        <f t="shared" ref="CC115:EN115" si="1451">(CC106*$F$55*$F$62-($B$25*$F$55*$F$62*($B$26*(CB133)^4-($G$117)*(CC97)^4)))/($B$48*CC108*$F$55*$N$60)+CC114</f>
        <v>-0.51984249551528205</v>
      </c>
      <c r="CD115" s="17">
        <f t="shared" si="1451"/>
        <v>-0.51751805222083302</v>
      </c>
      <c r="CE115" s="17">
        <f t="shared" si="1451"/>
        <v>-0.51527233811881501</v>
      </c>
      <c r="CF115" s="17">
        <f t="shared" si="1451"/>
        <v>-0.51310456901655699</v>
      </c>
      <c r="CG115" s="17">
        <f t="shared" si="1451"/>
        <v>-0.51094442495619197</v>
      </c>
      <c r="CH115" s="17">
        <f t="shared" si="1451"/>
        <v>-0.50886120615627095</v>
      </c>
      <c r="CI115" s="17">
        <f t="shared" si="1451"/>
        <v>-0.50685418476683097</v>
      </c>
      <c r="CJ115" s="17">
        <f t="shared" si="1451"/>
        <v>-0.504922659782571</v>
      </c>
      <c r="CK115" s="17">
        <f t="shared" si="1451"/>
        <v>-0.50306595677647903</v>
      </c>
      <c r="CL115" s="17">
        <f t="shared" si="1451"/>
        <v>-0.50128342764329203</v>
      </c>
      <c r="CM115" s="17">
        <f t="shared" si="1451"/>
        <v>-0.49957445035269699</v>
      </c>
      <c r="CN115" s="17">
        <f t="shared" si="1451"/>
        <v>-0.49787035873553498</v>
      </c>
      <c r="CO115" s="17">
        <f t="shared" si="1451"/>
        <v>-0.496239018572804</v>
      </c>
      <c r="CP115" s="17">
        <f t="shared" si="1451"/>
        <v>-0.494679860363538</v>
      </c>
      <c r="CQ115" s="17">
        <f t="shared" si="1451"/>
        <v>-0.49312481468880098</v>
      </c>
      <c r="CR115" s="17">
        <f t="shared" si="1451"/>
        <v>-0.49164122123369097</v>
      </c>
      <c r="CS115" s="17">
        <f t="shared" si="1451"/>
        <v>-0.490228561889065</v>
      </c>
      <c r="CT115" s="17">
        <f t="shared" si="1451"/>
        <v>-0.488819313651571</v>
      </c>
      <c r="CU115" s="17">
        <f t="shared" si="1451"/>
        <v>-0.48748033876889701</v>
      </c>
      <c r="CV115" s="17">
        <f t="shared" si="1451"/>
        <v>-0.48621116948688597</v>
      </c>
      <c r="CW115" s="17">
        <f t="shared" si="1451"/>
        <v>-0.484944779673395</v>
      </c>
      <c r="CX115" s="17">
        <f t="shared" si="1451"/>
        <v>-0.48374760216151602</v>
      </c>
      <c r="CY115" s="17">
        <f t="shared" si="1451"/>
        <v>-0.48255291214664597</v>
      </c>
      <c r="CZ115" s="17">
        <f t="shared" si="1451"/>
        <v>-0.48142687473613799</v>
      </c>
      <c r="DA115" s="17">
        <f t="shared" si="1451"/>
        <v>-0.48030305013315899</v>
      </c>
      <c r="DB115" s="17">
        <f t="shared" si="1451"/>
        <v>-0.47924735164996501</v>
      </c>
      <c r="DC115" s="17">
        <f t="shared" si="1451"/>
        <v>-0.47819360831420099</v>
      </c>
      <c r="DD115" s="17">
        <f t="shared" si="1451"/>
        <v>-0.47720749745989999</v>
      </c>
      <c r="DE115" s="17">
        <f t="shared" si="1451"/>
        <v>-0.47622310088486902</v>
      </c>
      <c r="DF115" s="17">
        <f t="shared" si="1451"/>
        <v>-0.47530587565532101</v>
      </c>
      <c r="DG115" s="17">
        <f t="shared" si="1451"/>
        <v>-0.47439014040644401</v>
      </c>
      <c r="DH115" s="17">
        <f t="shared" si="1451"/>
        <v>-0.47347589352377001</v>
      </c>
      <c r="DI115" s="17">
        <f t="shared" si="1451"/>
        <v>-0.47262828127466799</v>
      </c>
      <c r="DJ115" s="17">
        <f t="shared" si="1451"/>
        <v>-0.47178194967915399</v>
      </c>
      <c r="DK115" s="17">
        <f t="shared" si="1451"/>
        <v>-0.47100185607269901</v>
      </c>
      <c r="DL115" s="17">
        <f t="shared" si="1451"/>
        <v>-0.47022285155973398</v>
      </c>
      <c r="DM115" s="17">
        <f t="shared" si="1451"/>
        <v>-0.469444935126129</v>
      </c>
      <c r="DN115" s="17">
        <f t="shared" si="1451"/>
        <v>-0.46873280004373702</v>
      </c>
      <c r="DO115" s="17">
        <f t="shared" si="1451"/>
        <v>-0.46802157761806401</v>
      </c>
      <c r="DP115" s="17">
        <f t="shared" si="1451"/>
        <v>-0.46731126706901399</v>
      </c>
      <c r="DQ115" s="17">
        <f t="shared" si="1451"/>
        <v>-0.46666632084798398</v>
      </c>
      <c r="DR115" s="17">
        <f t="shared" si="1451"/>
        <v>-0.46602212701395801</v>
      </c>
      <c r="DS115" s="17">
        <f t="shared" si="1451"/>
        <v>-0.46537868498155699</v>
      </c>
      <c r="DT115" s="17">
        <f t="shared" si="1451"/>
        <v>-0.46473599416563099</v>
      </c>
      <c r="DU115" s="17">
        <f t="shared" si="1451"/>
        <v>-0.46415821423794101</v>
      </c>
      <c r="DV115" s="17">
        <f t="shared" si="1451"/>
        <v>-0.46358104189555299</v>
      </c>
      <c r="DW115" s="17">
        <f t="shared" si="1451"/>
        <v>-0.463004476712367</v>
      </c>
      <c r="DX115" s="17">
        <f t="shared" si="1451"/>
        <v>-0.46242851826242998</v>
      </c>
      <c r="DY115" s="17">
        <f t="shared" si="1451"/>
        <v>-0.46191706420790002</v>
      </c>
      <c r="DZ115" s="17">
        <f t="shared" si="1451"/>
        <v>-0.46140608891214802</v>
      </c>
      <c r="EA115" s="17">
        <f t="shared" si="1451"/>
        <v>-0.46089559207631198</v>
      </c>
      <c r="EB115" s="17">
        <f t="shared" si="1451"/>
        <v>-0.46038557340162301</v>
      </c>
      <c r="EC115" s="17">
        <f t="shared" si="1451"/>
        <v>-0.459939699068035</v>
      </c>
      <c r="ED115" s="17">
        <f t="shared" si="1451"/>
        <v>-0.45949419039786799</v>
      </c>
      <c r="EE115" s="17">
        <f t="shared" si="1451"/>
        <v>-0.45904904719114797</v>
      </c>
      <c r="EF115" s="17">
        <f t="shared" si="1451"/>
        <v>-0.458604269247953</v>
      </c>
      <c r="EG115" s="17">
        <f t="shared" si="1451"/>
        <v>-0.458159856368416</v>
      </c>
      <c r="EH115" s="17">
        <f t="shared" si="1451"/>
        <v>-0.45777922145250599</v>
      </c>
      <c r="EI115" s="17">
        <f t="shared" si="1451"/>
        <v>-0.457398854474033</v>
      </c>
      <c r="EJ115" s="17">
        <f t="shared" si="1451"/>
        <v>-0.45701875530722802</v>
      </c>
      <c r="EK115" s="17">
        <f t="shared" si="1451"/>
        <v>-0.45663892382635302</v>
      </c>
      <c r="EL115" s="17">
        <f t="shared" si="1451"/>
        <v>-0.45625935990569899</v>
      </c>
      <c r="EM115" s="17">
        <f t="shared" si="1451"/>
        <v>-0.45594326093409598</v>
      </c>
      <c r="EN115" s="17">
        <f t="shared" si="1451"/>
        <v>-0.455627347608209</v>
      </c>
      <c r="EO115" s="17">
        <f t="shared" ref="EO115:GZ115" si="1452">(EO106*$F$55*$F$62-($B$25*$F$55*$F$62*($B$26*(EN133)^4-($G$117)*(EO97)^4)))/($B$48*EO108*$F$55*$N$60)+EO114</f>
        <v>-0.45531161985533802</v>
      </c>
      <c r="EP115" s="17">
        <f t="shared" si="1452"/>
        <v>-0.45499607760279598</v>
      </c>
      <c r="EQ115" s="17">
        <f t="shared" si="1452"/>
        <v>-0.45468072077791</v>
      </c>
      <c r="ER115" s="17">
        <f t="shared" si="1452"/>
        <v>-0.45436554930802198</v>
      </c>
      <c r="ES115" s="17">
        <f t="shared" si="1452"/>
        <v>-0.45405056312048703</v>
      </c>
      <c r="ET115" s="17">
        <f t="shared" si="1452"/>
        <v>-0.453798707524946</v>
      </c>
      <c r="EU115" s="17">
        <f t="shared" si="1452"/>
        <v>-0.45354697042644798</v>
      </c>
      <c r="EV115" s="17">
        <f t="shared" si="1452"/>
        <v>-0.45329535178781999</v>
      </c>
      <c r="EW115" s="17">
        <f t="shared" si="1452"/>
        <v>-0.45304385157189198</v>
      </c>
      <c r="EX115" s="17">
        <f t="shared" si="1452"/>
        <v>-0.452792469741503</v>
      </c>
      <c r="EY115" s="17">
        <f t="shared" si="1452"/>
        <v>-0.45254120625949501</v>
      </c>
      <c r="EZ115" s="107">
        <f t="shared" si="1452"/>
        <v>-0.45229006108999997</v>
      </c>
      <c r="FA115" s="17">
        <f t="shared" si="1452"/>
        <v>-0.45203903419202701</v>
      </c>
      <c r="FB115" s="17">
        <f t="shared" si="1452"/>
        <v>-0.45178812553228398</v>
      </c>
      <c r="FC115" s="17">
        <f t="shared" si="1452"/>
        <v>-0.45160002160813401</v>
      </c>
      <c r="FD115" s="17">
        <f t="shared" si="1452"/>
        <v>-0.45141198415571598</v>
      </c>
      <c r="FE115" s="17">
        <f t="shared" si="1452"/>
        <v>-0.451224013159369</v>
      </c>
      <c r="FF115" s="17">
        <f t="shared" si="1452"/>
        <v>-0.45103610860343102</v>
      </c>
      <c r="FG115" s="17">
        <f t="shared" si="1452"/>
        <v>-0.45084827047224602</v>
      </c>
      <c r="FH115" s="17">
        <f t="shared" si="1452"/>
        <v>-0.45066049875015801</v>
      </c>
      <c r="FI115" s="17">
        <f t="shared" si="1452"/>
        <v>-0.45047279342151098</v>
      </c>
      <c r="FJ115" s="17">
        <f t="shared" si="1452"/>
        <v>-0.45028515447065398</v>
      </c>
      <c r="FK115" s="17">
        <f t="shared" si="1452"/>
        <v>-0.45009758188193599</v>
      </c>
      <c r="FL115" s="17">
        <f t="shared" si="1452"/>
        <v>-0.44991007563971003</v>
      </c>
      <c r="FM115" s="17">
        <f t="shared" si="1452"/>
        <v>-0.44972263572832599</v>
      </c>
      <c r="FN115" s="17">
        <f t="shared" si="1452"/>
        <v>-0.44959771263014697</v>
      </c>
      <c r="FO115" s="17">
        <f t="shared" si="1452"/>
        <v>-0.44947281900075398</v>
      </c>
      <c r="FP115" s="17">
        <f t="shared" si="1452"/>
        <v>-0.44934795483551299</v>
      </c>
      <c r="FQ115" s="17">
        <f t="shared" si="1452"/>
        <v>-0.44922312012978899</v>
      </c>
      <c r="FR115" s="17">
        <f t="shared" si="1452"/>
        <v>-0.44909831487894902</v>
      </c>
      <c r="FS115" s="17">
        <f t="shared" si="1452"/>
        <v>-0.44897353907835802</v>
      </c>
      <c r="FT115" s="17">
        <f t="shared" si="1452"/>
        <v>-0.44884879272338402</v>
      </c>
      <c r="FU115" s="17">
        <f t="shared" si="1452"/>
        <v>-0.448724075809394</v>
      </c>
      <c r="FV115" s="17">
        <f t="shared" si="1452"/>
        <v>-0.448599388331754</v>
      </c>
      <c r="FW115" s="17">
        <f t="shared" si="1452"/>
        <v>-0.44847473028583401</v>
      </c>
      <c r="FX115" s="17">
        <f t="shared" si="1452"/>
        <v>-0.44835010166700001</v>
      </c>
      <c r="FY115" s="17">
        <f t="shared" si="1452"/>
        <v>-0.44822550247062198</v>
      </c>
      <c r="FZ115" s="17">
        <f t="shared" si="1452"/>
        <v>-0.44810093269206902</v>
      </c>
      <c r="GA115" s="17">
        <f t="shared" si="1452"/>
        <v>-0.44797639232670999</v>
      </c>
      <c r="GB115" s="17">
        <f t="shared" si="1452"/>
        <v>-0.447851881369913</v>
      </c>
      <c r="GC115" s="17">
        <f t="shared" si="1452"/>
        <v>-0.44772739981705101</v>
      </c>
      <c r="GD115" s="17">
        <f t="shared" si="1452"/>
        <v>-0.44760294766349201</v>
      </c>
      <c r="GE115" s="17">
        <f t="shared" si="1452"/>
        <v>-0.44754073261000499</v>
      </c>
      <c r="GF115" s="17">
        <f t="shared" si="1452"/>
        <v>-0.44747852490460799</v>
      </c>
      <c r="GG115" s="17">
        <f t="shared" si="1452"/>
        <v>-0.44741632454672198</v>
      </c>
      <c r="GH115" s="17">
        <f t="shared" si="1452"/>
        <v>-0.44735413153576897</v>
      </c>
      <c r="GI115" s="17">
        <f t="shared" si="1452"/>
        <v>-0.44729194587116999</v>
      </c>
      <c r="GJ115" s="17">
        <f t="shared" si="1452"/>
        <v>-0.447229767552347</v>
      </c>
      <c r="GK115" s="17">
        <f t="shared" si="1452"/>
        <v>-0.44716759657872202</v>
      </c>
      <c r="GL115" s="17">
        <f t="shared" si="1452"/>
        <v>-0.447105432949715</v>
      </c>
      <c r="GM115" s="17">
        <f t="shared" si="1452"/>
        <v>-0.44704327666474802</v>
      </c>
      <c r="GN115" s="17">
        <f t="shared" si="1452"/>
        <v>-0.446981127723243</v>
      </c>
      <c r="GO115" s="17">
        <f t="shared" si="1452"/>
        <v>-0.446918986124622</v>
      </c>
      <c r="GP115" s="17">
        <f t="shared" si="1452"/>
        <v>-0.44685685186830598</v>
      </c>
      <c r="GQ115" s="17">
        <f t="shared" si="1452"/>
        <v>-0.44679472495371603</v>
      </c>
      <c r="GR115" s="17">
        <f t="shared" si="1452"/>
        <v>-0.44673260538027398</v>
      </c>
      <c r="GS115" s="17">
        <f t="shared" si="1452"/>
        <v>-0.44667049314740298</v>
      </c>
      <c r="GT115" s="17">
        <f t="shared" si="1452"/>
        <v>-0.44660838825452298</v>
      </c>
      <c r="GU115" s="17">
        <f t="shared" si="1452"/>
        <v>-0.446546290701057</v>
      </c>
      <c r="GV115" s="17">
        <f t="shared" si="1452"/>
        <v>-0.44648420048642501</v>
      </c>
      <c r="GW115" s="17">
        <f t="shared" si="1452"/>
        <v>-0.44642211761005102</v>
      </c>
      <c r="GX115" s="17">
        <f t="shared" si="1452"/>
        <v>-0.44636004207135499</v>
      </c>
      <c r="GY115" s="17">
        <f t="shared" si="1452"/>
        <v>-0.44629797386976</v>
      </c>
      <c r="GZ115" s="17">
        <f t="shared" si="1452"/>
        <v>-0.44623591300468701</v>
      </c>
      <c r="HA115" s="17">
        <f t="shared" ref="HA115:JL115" si="1453">(HA106*$F$55*$F$62-($B$25*$F$55*$F$62*($B$26*(GZ133)^4-($G$117)*(HA97)^4)))/($B$48*HA108*$F$55*$N$60)+HA114</f>
        <v>-0.44617385947555799</v>
      </c>
      <c r="HB115" s="17">
        <f t="shared" si="1453"/>
        <v>-0.446111813281795</v>
      </c>
      <c r="HC115" s="17">
        <f t="shared" si="1453"/>
        <v>-0.44604977442282101</v>
      </c>
      <c r="HD115" s="17">
        <f t="shared" si="1453"/>
        <v>-0.44598774289805598</v>
      </c>
      <c r="HE115" s="17">
        <f t="shared" si="1453"/>
        <v>-0.44592571870692299</v>
      </c>
      <c r="HF115" s="17">
        <f t="shared" si="1453"/>
        <v>-0.445863701848843</v>
      </c>
      <c r="HG115" s="17">
        <f t="shared" si="1453"/>
        <v>-0.44580169232324002</v>
      </c>
      <c r="HH115" s="17">
        <f t="shared" si="1453"/>
        <v>-0.44573969012953402</v>
      </c>
      <c r="HI115" s="17">
        <f t="shared" si="1453"/>
        <v>-0.44567769526714801</v>
      </c>
      <c r="HJ115" s="17">
        <f t="shared" si="1453"/>
        <v>-0.44561570773550402</v>
      </c>
      <c r="HK115" s="17">
        <f t="shared" si="1453"/>
        <v>-0.445553727534024</v>
      </c>
      <c r="HL115" s="17">
        <f t="shared" si="1453"/>
        <v>-0.44549175466212998</v>
      </c>
      <c r="HM115" s="17">
        <f t="shared" si="1453"/>
        <v>-0.44549175466212998</v>
      </c>
      <c r="HN115" s="17">
        <f t="shared" si="1453"/>
        <v>-0.44549175466212998</v>
      </c>
      <c r="HO115" s="17">
        <f t="shared" si="1453"/>
        <v>-0.44549175466212998</v>
      </c>
      <c r="HP115" s="17">
        <f t="shared" si="1453"/>
        <v>-0.44549175466212998</v>
      </c>
      <c r="HQ115" s="17">
        <f t="shared" si="1453"/>
        <v>-0.44549175466212998</v>
      </c>
      <c r="HR115" s="17">
        <f t="shared" si="1453"/>
        <v>-0.44549175466212998</v>
      </c>
      <c r="HS115" s="17">
        <f t="shared" si="1453"/>
        <v>-0.44549175466212998</v>
      </c>
      <c r="HT115" s="17">
        <f t="shared" si="1453"/>
        <v>-0.44549175466212998</v>
      </c>
      <c r="HU115" s="17">
        <f t="shared" si="1453"/>
        <v>-0.44549175466212998</v>
      </c>
      <c r="HV115" s="17">
        <f t="shared" si="1453"/>
        <v>-0.44549175466212998</v>
      </c>
      <c r="HW115" s="17">
        <f t="shared" si="1453"/>
        <v>-0.44549175466212998</v>
      </c>
      <c r="HX115" s="17">
        <f t="shared" si="1453"/>
        <v>-0.44549175466212998</v>
      </c>
      <c r="HY115" s="17">
        <f t="shared" si="1453"/>
        <v>-0.44549175466212998</v>
      </c>
      <c r="HZ115" s="17">
        <f t="shared" si="1453"/>
        <v>-0.44549175466212998</v>
      </c>
      <c r="IA115" s="17">
        <f t="shared" si="1453"/>
        <v>-0.44549175466212998</v>
      </c>
      <c r="IB115" s="17">
        <f t="shared" si="1453"/>
        <v>-0.44549175466212998</v>
      </c>
      <c r="IC115" s="17">
        <f t="shared" si="1453"/>
        <v>-0.44549175466212998</v>
      </c>
      <c r="ID115" s="17">
        <f t="shared" si="1453"/>
        <v>-0.44549175466212998</v>
      </c>
      <c r="IE115" s="17">
        <f t="shared" si="1453"/>
        <v>-0.44549175466212998</v>
      </c>
      <c r="IF115" s="17">
        <f t="shared" si="1453"/>
        <v>-0.44549175466212998</v>
      </c>
      <c r="IG115" s="17">
        <f t="shared" si="1453"/>
        <v>-0.44549175466212998</v>
      </c>
      <c r="IH115" s="17">
        <f t="shared" si="1453"/>
        <v>-0.44549175466212998</v>
      </c>
      <c r="II115" s="17">
        <f t="shared" si="1453"/>
        <v>-0.44549175466212998</v>
      </c>
      <c r="IJ115" s="17">
        <f t="shared" si="1453"/>
        <v>-0.44549175466212998</v>
      </c>
      <c r="IK115" s="17">
        <f t="shared" si="1453"/>
        <v>-0.44549175466212998</v>
      </c>
      <c r="IL115" s="17">
        <f t="shared" si="1453"/>
        <v>-0.44549175466212998</v>
      </c>
      <c r="IM115" s="17">
        <f t="shared" si="1453"/>
        <v>-0.44549175466212998</v>
      </c>
      <c r="IN115" s="17">
        <f t="shared" si="1453"/>
        <v>-0.44549175466212998</v>
      </c>
      <c r="IO115" s="17">
        <f t="shared" si="1453"/>
        <v>-0.44549175466212998</v>
      </c>
      <c r="IP115" s="17">
        <f t="shared" si="1453"/>
        <v>-0.44549175466212998</v>
      </c>
      <c r="IQ115" s="17">
        <f t="shared" si="1453"/>
        <v>-0.44549175466212998</v>
      </c>
      <c r="IR115" s="17">
        <f t="shared" si="1453"/>
        <v>-0.44549175466212998</v>
      </c>
      <c r="IS115" s="17">
        <f t="shared" si="1453"/>
        <v>-0.44549175466212998</v>
      </c>
      <c r="IT115" s="17">
        <f t="shared" si="1453"/>
        <v>-0.44549175466212998</v>
      </c>
      <c r="IU115" s="17">
        <f t="shared" si="1453"/>
        <v>-0.44549175466212998</v>
      </c>
      <c r="IV115" s="17">
        <f t="shared" si="1453"/>
        <v>-0.44549175466212998</v>
      </c>
      <c r="IW115" s="17">
        <f t="shared" si="1453"/>
        <v>-0.44549175466212998</v>
      </c>
      <c r="IX115" s="17">
        <f t="shared" si="1453"/>
        <v>-0.44549175466212998</v>
      </c>
      <c r="IY115" s="17">
        <f t="shared" si="1453"/>
        <v>-0.44549175466212998</v>
      </c>
      <c r="IZ115" s="17">
        <f t="shared" si="1453"/>
        <v>-0.44549175466212998</v>
      </c>
      <c r="JA115" s="17">
        <f t="shared" si="1453"/>
        <v>-0.44549175466212998</v>
      </c>
      <c r="JB115" s="17">
        <f t="shared" si="1453"/>
        <v>-0.44549175466212998</v>
      </c>
      <c r="JC115" s="17">
        <f t="shared" si="1453"/>
        <v>-0.44549175466212998</v>
      </c>
      <c r="JD115" s="17">
        <f t="shared" si="1453"/>
        <v>-0.44549175466212998</v>
      </c>
      <c r="JE115" s="17">
        <f t="shared" si="1453"/>
        <v>-0.44549175466212998</v>
      </c>
      <c r="JF115" s="17">
        <f t="shared" si="1453"/>
        <v>-0.44549175466212998</v>
      </c>
      <c r="JG115" s="17">
        <f t="shared" si="1453"/>
        <v>-0.44549175466212998</v>
      </c>
      <c r="JH115" s="17">
        <f t="shared" si="1453"/>
        <v>-0.44549175466212998</v>
      </c>
      <c r="JI115" s="17">
        <f t="shared" si="1453"/>
        <v>-0.44549175466212998</v>
      </c>
      <c r="JJ115" s="17">
        <f t="shared" si="1453"/>
        <v>-0.44549175466212998</v>
      </c>
      <c r="JK115" s="17">
        <f t="shared" si="1453"/>
        <v>-0.44549175466212998</v>
      </c>
      <c r="JL115" s="17">
        <f t="shared" si="1453"/>
        <v>-0.44549175466212998</v>
      </c>
      <c r="JM115" s="17">
        <f t="shared" ref="JM115:KG115" si="1454">(JM106*$F$55*$F$62-($B$25*$F$55*$F$62*($B$26*(JL133)^4-($G$117)*(JM97)^4)))/($B$48*JM108*$F$55*$N$60)+JM114</f>
        <v>-0.44549175466212998</v>
      </c>
      <c r="JN115" s="17">
        <f t="shared" si="1454"/>
        <v>-0.44549175466212998</v>
      </c>
      <c r="JO115" s="17">
        <f t="shared" si="1454"/>
        <v>-0.44549175466212998</v>
      </c>
      <c r="JP115" s="17">
        <f t="shared" si="1454"/>
        <v>-0.44549175466212998</v>
      </c>
      <c r="JQ115" s="17">
        <f t="shared" si="1454"/>
        <v>-0.44549175466212998</v>
      </c>
      <c r="JR115" s="17">
        <f t="shared" si="1454"/>
        <v>-0.44549175466212998</v>
      </c>
      <c r="JS115" s="17">
        <f t="shared" si="1454"/>
        <v>-0.44549175466212998</v>
      </c>
      <c r="JT115" s="17">
        <f t="shared" si="1454"/>
        <v>-0.44549175466212998</v>
      </c>
      <c r="JU115" s="17">
        <f t="shared" si="1454"/>
        <v>-0.44549175466212998</v>
      </c>
      <c r="JV115" s="17">
        <f t="shared" si="1454"/>
        <v>-0.44549175466212998</v>
      </c>
      <c r="JW115" s="17">
        <f t="shared" si="1454"/>
        <v>-0.44549175466212998</v>
      </c>
      <c r="JX115" s="17">
        <f t="shared" si="1454"/>
        <v>-0.44549175466212998</v>
      </c>
      <c r="JY115" s="17">
        <f t="shared" si="1454"/>
        <v>-0.44549175466212998</v>
      </c>
      <c r="JZ115" s="17">
        <f t="shared" si="1454"/>
        <v>-0.44549175466212998</v>
      </c>
      <c r="KA115" s="17">
        <f t="shared" si="1454"/>
        <v>-0.44549175466212998</v>
      </c>
      <c r="KB115" s="17">
        <f t="shared" si="1454"/>
        <v>-0.44549175466212998</v>
      </c>
      <c r="KC115" s="17">
        <f t="shared" si="1454"/>
        <v>-0.44549175466212998</v>
      </c>
      <c r="KD115" s="17">
        <f t="shared" si="1454"/>
        <v>-0.44549175466212998</v>
      </c>
      <c r="KE115" s="17">
        <f t="shared" si="1454"/>
        <v>-0.44549175466212998</v>
      </c>
      <c r="KF115" s="17">
        <f t="shared" si="1454"/>
        <v>-0.44549175466212998</v>
      </c>
      <c r="KG115" s="17">
        <f t="shared" si="1454"/>
        <v>-0.44549175466212998</v>
      </c>
      <c r="KL115" s="84">
        <f t="shared" si="20"/>
        <v>26777</v>
      </c>
      <c r="KM115">
        <v>1973</v>
      </c>
      <c r="KN115">
        <v>4</v>
      </c>
      <c r="KO115">
        <v>23</v>
      </c>
      <c r="KP115" s="84">
        <f t="shared" si="21"/>
        <v>113</v>
      </c>
      <c r="KQ115" s="74">
        <v>13.6</v>
      </c>
      <c r="KR115" s="74">
        <v>2.7</v>
      </c>
      <c r="KS115" s="74">
        <f t="shared" si="22"/>
        <v>2.8</v>
      </c>
      <c r="KT115" s="74">
        <f t="shared" si="23"/>
        <v>13.1</v>
      </c>
      <c r="KU115" s="74">
        <v>18.3</v>
      </c>
      <c r="KV115" s="74">
        <v>28.3</v>
      </c>
      <c r="KW115" s="72">
        <f t="shared" si="19"/>
        <v>0.8</v>
      </c>
      <c r="KX115" s="74">
        <v>1.7</v>
      </c>
      <c r="KZ115" s="74">
        <v>68</v>
      </c>
      <c r="LA115" s="74">
        <v>41.6</v>
      </c>
      <c r="LB115" s="74">
        <v>15.7</v>
      </c>
      <c r="LC115" s="74">
        <v>0.6</v>
      </c>
    </row>
    <row r="116" spans="3:315" x14ac:dyDescent="0.35">
      <c r="E116" s="2" t="s">
        <v>164</v>
      </c>
      <c r="F116" s="24">
        <f>1.72*($G$9*EXP(($G$10*(F97-273.15))/($G$11+(F97-273.15)))*(F110/100)/(F97))^(1/7)</f>
        <v>0</v>
      </c>
      <c r="G116" s="24">
        <f t="shared" ref="G116:BR116" si="1455">1.72*($G$9*EXP(($G$10*(G97-273.15))/($G$11+(G97-273.15)))*(G110/100)/(G97))^(1/7)</f>
        <v>0</v>
      </c>
      <c r="H116" s="24">
        <f t="shared" si="1455"/>
        <v>0</v>
      </c>
      <c r="I116" s="24">
        <f t="shared" si="1455"/>
        <v>0</v>
      </c>
      <c r="J116" s="24">
        <f t="shared" si="1455"/>
        <v>0</v>
      </c>
      <c r="K116" s="24">
        <f t="shared" si="1455"/>
        <v>0</v>
      </c>
      <c r="L116" s="24">
        <f t="shared" si="1455"/>
        <v>0</v>
      </c>
      <c r="M116" s="24">
        <f t="shared" si="1455"/>
        <v>0</v>
      </c>
      <c r="N116" s="24">
        <f t="shared" si="1455"/>
        <v>0</v>
      </c>
      <c r="O116" s="24">
        <f t="shared" si="1455"/>
        <v>0</v>
      </c>
      <c r="P116" s="24">
        <f t="shared" si="1455"/>
        <v>0</v>
      </c>
      <c r="Q116" s="24">
        <f t="shared" si="1455"/>
        <v>0</v>
      </c>
      <c r="R116" s="24">
        <f t="shared" si="1455"/>
        <v>0</v>
      </c>
      <c r="S116" s="24">
        <f t="shared" si="1455"/>
        <v>0</v>
      </c>
      <c r="T116" s="24">
        <f t="shared" si="1455"/>
        <v>0</v>
      </c>
      <c r="U116" s="24">
        <f t="shared" si="1455"/>
        <v>0</v>
      </c>
      <c r="V116" s="24">
        <f t="shared" si="1455"/>
        <v>0</v>
      </c>
      <c r="W116" s="24">
        <f t="shared" si="1455"/>
        <v>0</v>
      </c>
      <c r="X116" s="24">
        <f t="shared" si="1455"/>
        <v>0</v>
      </c>
      <c r="Y116" s="24">
        <f t="shared" si="1455"/>
        <v>0</v>
      </c>
      <c r="Z116" s="24">
        <f t="shared" si="1455"/>
        <v>0</v>
      </c>
      <c r="AA116" s="24">
        <f t="shared" si="1455"/>
        <v>0</v>
      </c>
      <c r="AB116" s="24">
        <f t="shared" si="1455"/>
        <v>0</v>
      </c>
      <c r="AC116" s="24">
        <f t="shared" si="1455"/>
        <v>0</v>
      </c>
      <c r="AD116" s="24">
        <f t="shared" si="1455"/>
        <v>0</v>
      </c>
      <c r="AE116" s="24">
        <f t="shared" si="1455"/>
        <v>0</v>
      </c>
      <c r="AF116" s="24">
        <f t="shared" si="1455"/>
        <v>0</v>
      </c>
      <c r="AG116" s="24">
        <f t="shared" si="1455"/>
        <v>0</v>
      </c>
      <c r="AH116" s="24">
        <f t="shared" si="1455"/>
        <v>0</v>
      </c>
      <c r="AI116" s="24">
        <f t="shared" si="1455"/>
        <v>0</v>
      </c>
      <c r="AJ116" s="24">
        <f t="shared" si="1455"/>
        <v>0</v>
      </c>
      <c r="AK116" s="24">
        <f t="shared" si="1455"/>
        <v>0</v>
      </c>
      <c r="AL116" s="24">
        <f t="shared" si="1455"/>
        <v>0</v>
      </c>
      <c r="AM116" s="24">
        <f t="shared" si="1455"/>
        <v>0</v>
      </c>
      <c r="AN116" s="24">
        <f t="shared" si="1455"/>
        <v>0</v>
      </c>
      <c r="AO116" s="24">
        <f t="shared" si="1455"/>
        <v>0</v>
      </c>
      <c r="AP116" s="24">
        <f t="shared" si="1455"/>
        <v>0</v>
      </c>
      <c r="AQ116" s="24">
        <f t="shared" si="1455"/>
        <v>0</v>
      </c>
      <c r="AR116" s="24">
        <f t="shared" si="1455"/>
        <v>0</v>
      </c>
      <c r="AS116" s="24">
        <f t="shared" si="1455"/>
        <v>0</v>
      </c>
      <c r="AT116" s="24">
        <f t="shared" si="1455"/>
        <v>0</v>
      </c>
      <c r="AU116" s="24">
        <f t="shared" si="1455"/>
        <v>0</v>
      </c>
      <c r="AV116" s="24">
        <f t="shared" si="1455"/>
        <v>0</v>
      </c>
      <c r="AW116" s="24">
        <f t="shared" si="1455"/>
        <v>0</v>
      </c>
      <c r="AX116" s="24">
        <f t="shared" si="1455"/>
        <v>0</v>
      </c>
      <c r="AY116" s="24">
        <f t="shared" si="1455"/>
        <v>0</v>
      </c>
      <c r="AZ116" s="24">
        <f t="shared" si="1455"/>
        <v>0</v>
      </c>
      <c r="BA116" s="24">
        <f t="shared" si="1455"/>
        <v>0</v>
      </c>
      <c r="BB116" s="24">
        <f t="shared" si="1455"/>
        <v>0</v>
      </c>
      <c r="BC116" s="24">
        <f t="shared" si="1455"/>
        <v>0</v>
      </c>
      <c r="BD116" s="24">
        <f t="shared" si="1455"/>
        <v>0</v>
      </c>
      <c r="BE116" s="24">
        <f t="shared" si="1455"/>
        <v>0</v>
      </c>
      <c r="BF116" s="24">
        <f t="shared" si="1455"/>
        <v>0</v>
      </c>
      <c r="BG116" s="24">
        <f t="shared" si="1455"/>
        <v>0</v>
      </c>
      <c r="BH116" s="24">
        <f t="shared" si="1455"/>
        <v>0</v>
      </c>
      <c r="BI116" s="24">
        <f t="shared" si="1455"/>
        <v>0</v>
      </c>
      <c r="BJ116" s="24">
        <f t="shared" si="1455"/>
        <v>0</v>
      </c>
      <c r="BK116" s="24">
        <f t="shared" si="1455"/>
        <v>0</v>
      </c>
      <c r="BL116" s="24">
        <f t="shared" si="1455"/>
        <v>0</v>
      </c>
      <c r="BM116" s="24">
        <f t="shared" si="1455"/>
        <v>0</v>
      </c>
      <c r="BN116" s="24">
        <f t="shared" si="1455"/>
        <v>0</v>
      </c>
      <c r="BO116" s="24">
        <f t="shared" si="1455"/>
        <v>0</v>
      </c>
      <c r="BP116" s="24">
        <f t="shared" si="1455"/>
        <v>0</v>
      </c>
      <c r="BQ116" s="24">
        <f t="shared" si="1455"/>
        <v>0</v>
      </c>
      <c r="BR116" s="24">
        <f t="shared" si="1455"/>
        <v>0</v>
      </c>
      <c r="BS116" s="24">
        <f t="shared" ref="BS116:ED116" si="1456">1.72*($G$9*EXP(($G$10*(BS97-273.15))/($G$11+(BS97-273.15)))*(BS110/100)/(BS97))^(1/7)</f>
        <v>0</v>
      </c>
      <c r="BT116" s="24">
        <f t="shared" si="1456"/>
        <v>0</v>
      </c>
      <c r="BU116" s="24">
        <f t="shared" si="1456"/>
        <v>0</v>
      </c>
      <c r="BV116" s="24">
        <f t="shared" si="1456"/>
        <v>0</v>
      </c>
      <c r="BW116" s="24">
        <f t="shared" si="1456"/>
        <v>0</v>
      </c>
      <c r="BX116" s="24">
        <f t="shared" si="1456"/>
        <v>0</v>
      </c>
      <c r="BY116" s="24">
        <f t="shared" si="1456"/>
        <v>0</v>
      </c>
      <c r="BZ116" s="24">
        <f t="shared" si="1456"/>
        <v>0</v>
      </c>
      <c r="CA116" s="24">
        <f t="shared" si="1456"/>
        <v>0</v>
      </c>
      <c r="CB116" s="24">
        <f t="shared" si="1456"/>
        <v>0</v>
      </c>
      <c r="CC116" s="24">
        <f t="shared" si="1456"/>
        <v>0</v>
      </c>
      <c r="CD116" s="24">
        <f t="shared" si="1456"/>
        <v>0</v>
      </c>
      <c r="CE116" s="24">
        <f t="shared" si="1456"/>
        <v>0</v>
      </c>
      <c r="CF116" s="24">
        <f t="shared" si="1456"/>
        <v>0</v>
      </c>
      <c r="CG116" s="24">
        <f t="shared" si="1456"/>
        <v>0</v>
      </c>
      <c r="CH116" s="24">
        <f t="shared" si="1456"/>
        <v>0</v>
      </c>
      <c r="CI116" s="24">
        <f t="shared" si="1456"/>
        <v>0</v>
      </c>
      <c r="CJ116" s="24">
        <f t="shared" si="1456"/>
        <v>0</v>
      </c>
      <c r="CK116" s="24">
        <f t="shared" si="1456"/>
        <v>0</v>
      </c>
      <c r="CL116" s="24">
        <f t="shared" si="1456"/>
        <v>0</v>
      </c>
      <c r="CM116" s="24">
        <f t="shared" si="1456"/>
        <v>0</v>
      </c>
      <c r="CN116" s="24">
        <f t="shared" si="1456"/>
        <v>0</v>
      </c>
      <c r="CO116" s="24">
        <f t="shared" si="1456"/>
        <v>0</v>
      </c>
      <c r="CP116" s="24">
        <f t="shared" si="1456"/>
        <v>0</v>
      </c>
      <c r="CQ116" s="24">
        <f t="shared" si="1456"/>
        <v>0</v>
      </c>
      <c r="CR116" s="24">
        <f t="shared" si="1456"/>
        <v>0</v>
      </c>
      <c r="CS116" s="24">
        <f t="shared" si="1456"/>
        <v>0</v>
      </c>
      <c r="CT116" s="24">
        <f t="shared" si="1456"/>
        <v>0</v>
      </c>
      <c r="CU116" s="24">
        <f t="shared" si="1456"/>
        <v>0</v>
      </c>
      <c r="CV116" s="24">
        <f t="shared" si="1456"/>
        <v>0</v>
      </c>
      <c r="CW116" s="24">
        <f t="shared" si="1456"/>
        <v>0</v>
      </c>
      <c r="CX116" s="24">
        <f t="shared" si="1456"/>
        <v>0</v>
      </c>
      <c r="CY116" s="24">
        <f t="shared" si="1456"/>
        <v>0</v>
      </c>
      <c r="CZ116" s="24">
        <f t="shared" si="1456"/>
        <v>0</v>
      </c>
      <c r="DA116" s="24">
        <f t="shared" si="1456"/>
        <v>0</v>
      </c>
      <c r="DB116" s="24">
        <f t="shared" si="1456"/>
        <v>0</v>
      </c>
      <c r="DC116" s="24">
        <f t="shared" si="1456"/>
        <v>0</v>
      </c>
      <c r="DD116" s="24">
        <f t="shared" si="1456"/>
        <v>0</v>
      </c>
      <c r="DE116" s="24">
        <f t="shared" si="1456"/>
        <v>0</v>
      </c>
      <c r="DF116" s="24">
        <f t="shared" si="1456"/>
        <v>0</v>
      </c>
      <c r="DG116" s="24">
        <f t="shared" si="1456"/>
        <v>0</v>
      </c>
      <c r="DH116" s="24">
        <f t="shared" si="1456"/>
        <v>0</v>
      </c>
      <c r="DI116" s="24">
        <f t="shared" si="1456"/>
        <v>0</v>
      </c>
      <c r="DJ116" s="24">
        <f t="shared" si="1456"/>
        <v>0</v>
      </c>
      <c r="DK116" s="24">
        <f t="shared" si="1456"/>
        <v>0</v>
      </c>
      <c r="DL116" s="24">
        <f t="shared" si="1456"/>
        <v>0</v>
      </c>
      <c r="DM116" s="24">
        <f t="shared" si="1456"/>
        <v>0</v>
      </c>
      <c r="DN116" s="24">
        <f t="shared" si="1456"/>
        <v>0</v>
      </c>
      <c r="DO116" s="24">
        <f t="shared" si="1456"/>
        <v>0</v>
      </c>
      <c r="DP116" s="24">
        <f t="shared" si="1456"/>
        <v>0</v>
      </c>
      <c r="DQ116" s="24">
        <f t="shared" si="1456"/>
        <v>0</v>
      </c>
      <c r="DR116" s="24">
        <f t="shared" si="1456"/>
        <v>0</v>
      </c>
      <c r="DS116" s="24">
        <f t="shared" si="1456"/>
        <v>0</v>
      </c>
      <c r="DT116" s="24">
        <f t="shared" si="1456"/>
        <v>0</v>
      </c>
      <c r="DU116" s="24">
        <f t="shared" si="1456"/>
        <v>0</v>
      </c>
      <c r="DV116" s="24">
        <f t="shared" si="1456"/>
        <v>0</v>
      </c>
      <c r="DW116" s="24">
        <f t="shared" si="1456"/>
        <v>0</v>
      </c>
      <c r="DX116" s="24">
        <f t="shared" si="1456"/>
        <v>0</v>
      </c>
      <c r="DY116" s="24">
        <f t="shared" si="1456"/>
        <v>0</v>
      </c>
      <c r="DZ116" s="24">
        <f t="shared" si="1456"/>
        <v>0</v>
      </c>
      <c r="EA116" s="24">
        <f t="shared" si="1456"/>
        <v>0</v>
      </c>
      <c r="EB116" s="24">
        <f t="shared" si="1456"/>
        <v>0</v>
      </c>
      <c r="EC116" s="24">
        <f t="shared" si="1456"/>
        <v>0</v>
      </c>
      <c r="ED116" s="24">
        <f t="shared" si="1456"/>
        <v>0</v>
      </c>
      <c r="EE116" s="24">
        <f t="shared" ref="EE116:GP116" si="1457">1.72*($G$9*EXP(($G$10*(EE97-273.15))/($G$11+(EE97-273.15)))*(EE110/100)/(EE97))^(1/7)</f>
        <v>0</v>
      </c>
      <c r="EF116" s="24">
        <f t="shared" si="1457"/>
        <v>0</v>
      </c>
      <c r="EG116" s="24">
        <f t="shared" si="1457"/>
        <v>0</v>
      </c>
      <c r="EH116" s="24">
        <f t="shared" si="1457"/>
        <v>0</v>
      </c>
      <c r="EI116" s="24">
        <f t="shared" si="1457"/>
        <v>0</v>
      </c>
      <c r="EJ116" s="24">
        <f t="shared" si="1457"/>
        <v>0</v>
      </c>
      <c r="EK116" s="24">
        <f t="shared" si="1457"/>
        <v>0</v>
      </c>
      <c r="EL116" s="24">
        <f t="shared" si="1457"/>
        <v>0</v>
      </c>
      <c r="EM116" s="24">
        <f t="shared" si="1457"/>
        <v>0</v>
      </c>
      <c r="EN116" s="24">
        <f t="shared" si="1457"/>
        <v>0</v>
      </c>
      <c r="EO116" s="24">
        <f t="shared" si="1457"/>
        <v>0</v>
      </c>
      <c r="EP116" s="24">
        <f t="shared" si="1457"/>
        <v>0</v>
      </c>
      <c r="EQ116" s="24">
        <f t="shared" si="1457"/>
        <v>0</v>
      </c>
      <c r="ER116" s="24">
        <f t="shared" si="1457"/>
        <v>0</v>
      </c>
      <c r="ES116" s="24">
        <f t="shared" si="1457"/>
        <v>0</v>
      </c>
      <c r="ET116" s="24">
        <f t="shared" si="1457"/>
        <v>0</v>
      </c>
      <c r="EU116" s="24">
        <f t="shared" si="1457"/>
        <v>0</v>
      </c>
      <c r="EV116" s="24">
        <f t="shared" si="1457"/>
        <v>0</v>
      </c>
      <c r="EW116" s="24">
        <f t="shared" si="1457"/>
        <v>0</v>
      </c>
      <c r="EX116" s="24">
        <f t="shared" si="1457"/>
        <v>0</v>
      </c>
      <c r="EY116" s="24">
        <f t="shared" si="1457"/>
        <v>0</v>
      </c>
      <c r="EZ116" s="24">
        <f t="shared" si="1457"/>
        <v>0</v>
      </c>
      <c r="FA116" s="24">
        <f t="shared" si="1457"/>
        <v>0</v>
      </c>
      <c r="FB116" s="24">
        <f t="shared" si="1457"/>
        <v>0</v>
      </c>
      <c r="FC116" s="24">
        <f t="shared" si="1457"/>
        <v>0</v>
      </c>
      <c r="FD116" s="24">
        <f t="shared" si="1457"/>
        <v>0</v>
      </c>
      <c r="FE116" s="24">
        <f t="shared" si="1457"/>
        <v>0</v>
      </c>
      <c r="FF116" s="24">
        <f t="shared" si="1457"/>
        <v>0</v>
      </c>
      <c r="FG116" s="24">
        <f t="shared" si="1457"/>
        <v>0</v>
      </c>
      <c r="FH116" s="24">
        <f t="shared" si="1457"/>
        <v>0</v>
      </c>
      <c r="FI116" s="24">
        <f t="shared" si="1457"/>
        <v>0</v>
      </c>
      <c r="FJ116" s="24">
        <f t="shared" si="1457"/>
        <v>0</v>
      </c>
      <c r="FK116" s="24">
        <f t="shared" si="1457"/>
        <v>0</v>
      </c>
      <c r="FL116" s="24">
        <f t="shared" si="1457"/>
        <v>0</v>
      </c>
      <c r="FM116" s="24">
        <f t="shared" si="1457"/>
        <v>0</v>
      </c>
      <c r="FN116" s="24">
        <f t="shared" si="1457"/>
        <v>0</v>
      </c>
      <c r="FO116" s="24">
        <f t="shared" si="1457"/>
        <v>0</v>
      </c>
      <c r="FP116" s="24">
        <f t="shared" si="1457"/>
        <v>0</v>
      </c>
      <c r="FQ116" s="24">
        <f t="shared" si="1457"/>
        <v>0</v>
      </c>
      <c r="FR116" s="24">
        <f t="shared" si="1457"/>
        <v>0</v>
      </c>
      <c r="FS116" s="24">
        <f t="shared" si="1457"/>
        <v>0</v>
      </c>
      <c r="FT116" s="24">
        <f t="shared" si="1457"/>
        <v>0</v>
      </c>
      <c r="FU116" s="24">
        <f t="shared" si="1457"/>
        <v>0</v>
      </c>
      <c r="FV116" s="24">
        <f t="shared" si="1457"/>
        <v>0</v>
      </c>
      <c r="FW116" s="24">
        <f t="shared" si="1457"/>
        <v>0</v>
      </c>
      <c r="FX116" s="24">
        <f t="shared" si="1457"/>
        <v>0</v>
      </c>
      <c r="FY116" s="24">
        <f t="shared" si="1457"/>
        <v>0</v>
      </c>
      <c r="FZ116" s="24">
        <f t="shared" si="1457"/>
        <v>0</v>
      </c>
      <c r="GA116" s="24">
        <f t="shared" si="1457"/>
        <v>0</v>
      </c>
      <c r="GB116" s="24">
        <f t="shared" si="1457"/>
        <v>0</v>
      </c>
      <c r="GC116" s="24">
        <f t="shared" si="1457"/>
        <v>0</v>
      </c>
      <c r="GD116" s="24">
        <f t="shared" si="1457"/>
        <v>0</v>
      </c>
      <c r="GE116" s="24">
        <f t="shared" si="1457"/>
        <v>0</v>
      </c>
      <c r="GF116" s="24">
        <f t="shared" si="1457"/>
        <v>0</v>
      </c>
      <c r="GG116" s="24">
        <f t="shared" si="1457"/>
        <v>0</v>
      </c>
      <c r="GH116" s="24">
        <f t="shared" si="1457"/>
        <v>0</v>
      </c>
      <c r="GI116" s="24">
        <f t="shared" si="1457"/>
        <v>0</v>
      </c>
      <c r="GJ116" s="24">
        <f t="shared" si="1457"/>
        <v>0</v>
      </c>
      <c r="GK116" s="24">
        <f t="shared" si="1457"/>
        <v>0</v>
      </c>
      <c r="GL116" s="24">
        <f t="shared" si="1457"/>
        <v>0</v>
      </c>
      <c r="GM116" s="24">
        <f t="shared" si="1457"/>
        <v>0</v>
      </c>
      <c r="GN116" s="24">
        <f t="shared" si="1457"/>
        <v>0</v>
      </c>
      <c r="GO116" s="24">
        <f t="shared" si="1457"/>
        <v>0</v>
      </c>
      <c r="GP116" s="24">
        <f t="shared" si="1457"/>
        <v>0</v>
      </c>
      <c r="GQ116" s="24">
        <f t="shared" ref="GQ116:JB116" si="1458">1.72*($G$9*EXP(($G$10*(GQ97-273.15))/($G$11+(GQ97-273.15)))*(GQ110/100)/(GQ97))^(1/7)</f>
        <v>0</v>
      </c>
      <c r="GR116" s="24">
        <f t="shared" si="1458"/>
        <v>0</v>
      </c>
      <c r="GS116" s="24">
        <f t="shared" si="1458"/>
        <v>0</v>
      </c>
      <c r="GT116" s="24">
        <f t="shared" si="1458"/>
        <v>0</v>
      </c>
      <c r="GU116" s="24">
        <f t="shared" si="1458"/>
        <v>0</v>
      </c>
      <c r="GV116" s="24">
        <f t="shared" si="1458"/>
        <v>0</v>
      </c>
      <c r="GW116" s="24">
        <f t="shared" si="1458"/>
        <v>0</v>
      </c>
      <c r="GX116" s="24">
        <f t="shared" si="1458"/>
        <v>0</v>
      </c>
      <c r="GY116" s="24">
        <f t="shared" si="1458"/>
        <v>0</v>
      </c>
      <c r="GZ116" s="24">
        <f t="shared" si="1458"/>
        <v>0</v>
      </c>
      <c r="HA116" s="24">
        <f t="shared" si="1458"/>
        <v>0</v>
      </c>
      <c r="HB116" s="24">
        <f t="shared" si="1458"/>
        <v>0</v>
      </c>
      <c r="HC116" s="24">
        <f t="shared" si="1458"/>
        <v>0</v>
      </c>
      <c r="HD116" s="24">
        <f t="shared" si="1458"/>
        <v>0</v>
      </c>
      <c r="HE116" s="24">
        <f t="shared" si="1458"/>
        <v>0</v>
      </c>
      <c r="HF116" s="24">
        <f t="shared" si="1458"/>
        <v>0</v>
      </c>
      <c r="HG116" s="24">
        <f t="shared" si="1458"/>
        <v>0</v>
      </c>
      <c r="HH116" s="24">
        <f t="shared" si="1458"/>
        <v>0</v>
      </c>
      <c r="HI116" s="24">
        <f t="shared" si="1458"/>
        <v>0</v>
      </c>
      <c r="HJ116" s="24">
        <f t="shared" si="1458"/>
        <v>0</v>
      </c>
      <c r="HK116" s="24">
        <f t="shared" si="1458"/>
        <v>0</v>
      </c>
      <c r="HL116" s="24">
        <f t="shared" si="1458"/>
        <v>0</v>
      </c>
      <c r="HM116" s="24">
        <f t="shared" si="1458"/>
        <v>0</v>
      </c>
      <c r="HN116" s="24">
        <f t="shared" si="1458"/>
        <v>0</v>
      </c>
      <c r="HO116" s="24">
        <f t="shared" si="1458"/>
        <v>0</v>
      </c>
      <c r="HP116" s="24">
        <f t="shared" si="1458"/>
        <v>0</v>
      </c>
      <c r="HQ116" s="24">
        <f t="shared" si="1458"/>
        <v>0</v>
      </c>
      <c r="HR116" s="24">
        <f t="shared" si="1458"/>
        <v>0</v>
      </c>
      <c r="HS116" s="24">
        <f t="shared" si="1458"/>
        <v>0</v>
      </c>
      <c r="HT116" s="24">
        <f t="shared" si="1458"/>
        <v>0</v>
      </c>
      <c r="HU116" s="24">
        <f t="shared" si="1458"/>
        <v>0</v>
      </c>
      <c r="HV116" s="24">
        <f t="shared" si="1458"/>
        <v>0</v>
      </c>
      <c r="HW116" s="24">
        <f t="shared" si="1458"/>
        <v>0</v>
      </c>
      <c r="HX116" s="24">
        <f t="shared" si="1458"/>
        <v>0</v>
      </c>
      <c r="HY116" s="24">
        <f t="shared" si="1458"/>
        <v>0</v>
      </c>
      <c r="HZ116" s="24">
        <f t="shared" si="1458"/>
        <v>0</v>
      </c>
      <c r="IA116" s="24">
        <f t="shared" si="1458"/>
        <v>0</v>
      </c>
      <c r="IB116" s="24">
        <f t="shared" si="1458"/>
        <v>0</v>
      </c>
      <c r="IC116" s="24">
        <f t="shared" si="1458"/>
        <v>0</v>
      </c>
      <c r="ID116" s="24">
        <f t="shared" si="1458"/>
        <v>0</v>
      </c>
      <c r="IE116" s="24">
        <f t="shared" si="1458"/>
        <v>0</v>
      </c>
      <c r="IF116" s="24">
        <f t="shared" si="1458"/>
        <v>0</v>
      </c>
      <c r="IG116" s="24">
        <f t="shared" si="1458"/>
        <v>0</v>
      </c>
      <c r="IH116" s="24">
        <f t="shared" si="1458"/>
        <v>0</v>
      </c>
      <c r="II116" s="24">
        <f t="shared" si="1458"/>
        <v>0</v>
      </c>
      <c r="IJ116" s="24">
        <f t="shared" si="1458"/>
        <v>0</v>
      </c>
      <c r="IK116" s="24">
        <f t="shared" si="1458"/>
        <v>0</v>
      </c>
      <c r="IL116" s="24">
        <f t="shared" si="1458"/>
        <v>0</v>
      </c>
      <c r="IM116" s="24">
        <f t="shared" si="1458"/>
        <v>0</v>
      </c>
      <c r="IN116" s="24">
        <f t="shared" si="1458"/>
        <v>0</v>
      </c>
      <c r="IO116" s="24">
        <f t="shared" si="1458"/>
        <v>0</v>
      </c>
      <c r="IP116" s="24">
        <f t="shared" si="1458"/>
        <v>0</v>
      </c>
      <c r="IQ116" s="24">
        <f t="shared" si="1458"/>
        <v>0</v>
      </c>
      <c r="IR116" s="24">
        <f t="shared" si="1458"/>
        <v>0</v>
      </c>
      <c r="IS116" s="24">
        <f t="shared" si="1458"/>
        <v>0</v>
      </c>
      <c r="IT116" s="24">
        <f t="shared" si="1458"/>
        <v>0</v>
      </c>
      <c r="IU116" s="24">
        <f t="shared" si="1458"/>
        <v>0</v>
      </c>
      <c r="IV116" s="24">
        <f t="shared" si="1458"/>
        <v>0</v>
      </c>
      <c r="IW116" s="24">
        <f t="shared" si="1458"/>
        <v>0</v>
      </c>
      <c r="IX116" s="24">
        <f t="shared" si="1458"/>
        <v>0</v>
      </c>
      <c r="IY116" s="24">
        <f t="shared" si="1458"/>
        <v>0</v>
      </c>
      <c r="IZ116" s="24">
        <f t="shared" si="1458"/>
        <v>0</v>
      </c>
      <c r="JA116" s="24">
        <f t="shared" si="1458"/>
        <v>0</v>
      </c>
      <c r="JB116" s="24">
        <f t="shared" si="1458"/>
        <v>0</v>
      </c>
      <c r="JC116" s="24">
        <f t="shared" ref="JC116:KG116" si="1459">1.72*($G$9*EXP(($G$10*(JC97-273.15))/($G$11+(JC97-273.15)))*(JC110/100)/(JC97))^(1/7)</f>
        <v>0</v>
      </c>
      <c r="JD116" s="24">
        <f t="shared" si="1459"/>
        <v>0</v>
      </c>
      <c r="JE116" s="24">
        <f t="shared" si="1459"/>
        <v>0</v>
      </c>
      <c r="JF116" s="24">
        <f t="shared" si="1459"/>
        <v>0</v>
      </c>
      <c r="JG116" s="24">
        <f t="shared" si="1459"/>
        <v>0</v>
      </c>
      <c r="JH116" s="24">
        <f t="shared" si="1459"/>
        <v>0</v>
      </c>
      <c r="JI116" s="24">
        <f t="shared" si="1459"/>
        <v>0</v>
      </c>
      <c r="JJ116" s="24">
        <f t="shared" si="1459"/>
        <v>0</v>
      </c>
      <c r="JK116" s="24">
        <f t="shared" si="1459"/>
        <v>0</v>
      </c>
      <c r="JL116" s="24">
        <f t="shared" si="1459"/>
        <v>0</v>
      </c>
      <c r="JM116" s="24">
        <f t="shared" si="1459"/>
        <v>0</v>
      </c>
      <c r="JN116" s="24">
        <f t="shared" si="1459"/>
        <v>0</v>
      </c>
      <c r="JO116" s="24">
        <f t="shared" si="1459"/>
        <v>0</v>
      </c>
      <c r="JP116" s="24">
        <f t="shared" si="1459"/>
        <v>0</v>
      </c>
      <c r="JQ116" s="24">
        <f t="shared" si="1459"/>
        <v>0</v>
      </c>
      <c r="JR116" s="24">
        <f t="shared" si="1459"/>
        <v>0</v>
      </c>
      <c r="JS116" s="24">
        <f t="shared" si="1459"/>
        <v>0</v>
      </c>
      <c r="JT116" s="24">
        <f t="shared" si="1459"/>
        <v>0</v>
      </c>
      <c r="JU116" s="24">
        <f t="shared" si="1459"/>
        <v>0</v>
      </c>
      <c r="JV116" s="24">
        <f t="shared" si="1459"/>
        <v>0</v>
      </c>
      <c r="JW116" s="24">
        <f t="shared" si="1459"/>
        <v>0</v>
      </c>
      <c r="JX116" s="24">
        <f t="shared" si="1459"/>
        <v>0</v>
      </c>
      <c r="JY116" s="24">
        <f t="shared" si="1459"/>
        <v>0</v>
      </c>
      <c r="JZ116" s="24">
        <f t="shared" si="1459"/>
        <v>0</v>
      </c>
      <c r="KA116" s="24">
        <f t="shared" si="1459"/>
        <v>0</v>
      </c>
      <c r="KB116" s="24">
        <f t="shared" si="1459"/>
        <v>0</v>
      </c>
      <c r="KC116" s="24">
        <f t="shared" si="1459"/>
        <v>0</v>
      </c>
      <c r="KD116" s="24">
        <f t="shared" si="1459"/>
        <v>0</v>
      </c>
      <c r="KE116" s="24">
        <f t="shared" si="1459"/>
        <v>0</v>
      </c>
      <c r="KF116" s="24">
        <f t="shared" si="1459"/>
        <v>0</v>
      </c>
      <c r="KG116" s="24">
        <f t="shared" si="1459"/>
        <v>0</v>
      </c>
      <c r="KL116" s="84">
        <f t="shared" si="20"/>
        <v>26778</v>
      </c>
      <c r="KM116">
        <v>1973</v>
      </c>
      <c r="KN116">
        <v>4</v>
      </c>
      <c r="KO116">
        <v>24</v>
      </c>
      <c r="KP116" s="84">
        <f t="shared" si="21"/>
        <v>114</v>
      </c>
      <c r="KQ116" s="74">
        <v>13.8</v>
      </c>
      <c r="KR116" s="74">
        <v>2.8</v>
      </c>
      <c r="KS116" s="74">
        <f t="shared" si="22"/>
        <v>3.5</v>
      </c>
      <c r="KT116" s="74">
        <f t="shared" si="23"/>
        <v>13.6</v>
      </c>
      <c r="KU116" s="74">
        <v>16.5</v>
      </c>
      <c r="KV116" s="74">
        <v>27.4</v>
      </c>
      <c r="KW116" s="72">
        <f t="shared" si="19"/>
        <v>0.83</v>
      </c>
      <c r="KX116" s="74">
        <v>2.2000000000000002</v>
      </c>
      <c r="KZ116" s="74">
        <v>69.400000000000006</v>
      </c>
      <c r="LA116" s="74">
        <v>49</v>
      </c>
      <c r="LB116" s="74">
        <v>14.4</v>
      </c>
      <c r="LC116" s="74">
        <v>0.7</v>
      </c>
    </row>
    <row r="117" spans="3:315" x14ac:dyDescent="0.35">
      <c r="C117" s="24"/>
      <c r="E117" s="2" t="s">
        <v>163</v>
      </c>
      <c r="F117" s="24">
        <f>(1-0.84*$F$302)*F116+0.84*$F$302</f>
        <v>0</v>
      </c>
      <c r="G117" s="24">
        <f>(1-0.84*$F$302)*G116+0.84*$F$302</f>
        <v>0</v>
      </c>
      <c r="H117" s="24">
        <f>(1-0.84*$F$302)*H116+0.84*$F$302</f>
        <v>0</v>
      </c>
      <c r="I117" s="24">
        <f>(1-0.84*$F$302)*I116+0.84*$F$302</f>
        <v>0</v>
      </c>
      <c r="J117" s="24">
        <f>(1-0.84*$F$302)*J116+0.84*$F$302</f>
        <v>0</v>
      </c>
      <c r="K117" s="24">
        <f t="shared" ref="K117:BV117" si="1460">(1-0.84*$F$302)*K116+0.84*$F$302</f>
        <v>0</v>
      </c>
      <c r="L117" s="24">
        <f t="shared" si="1460"/>
        <v>0</v>
      </c>
      <c r="M117" s="24">
        <f t="shared" si="1460"/>
        <v>0</v>
      </c>
      <c r="N117" s="24">
        <f t="shared" si="1460"/>
        <v>0</v>
      </c>
      <c r="O117" s="24">
        <f t="shared" si="1460"/>
        <v>0</v>
      </c>
      <c r="P117" s="24">
        <f t="shared" si="1460"/>
        <v>0</v>
      </c>
      <c r="Q117" s="24">
        <f t="shared" si="1460"/>
        <v>0</v>
      </c>
      <c r="R117" s="24">
        <f t="shared" si="1460"/>
        <v>0</v>
      </c>
      <c r="S117" s="24">
        <f t="shared" si="1460"/>
        <v>0</v>
      </c>
      <c r="T117" s="24">
        <f t="shared" si="1460"/>
        <v>0</v>
      </c>
      <c r="U117" s="24">
        <f t="shared" si="1460"/>
        <v>0</v>
      </c>
      <c r="V117" s="24">
        <f t="shared" si="1460"/>
        <v>0</v>
      </c>
      <c r="W117" s="24">
        <f t="shared" si="1460"/>
        <v>0</v>
      </c>
      <c r="X117" s="24">
        <f t="shared" si="1460"/>
        <v>0</v>
      </c>
      <c r="Y117" s="24">
        <f t="shared" si="1460"/>
        <v>0</v>
      </c>
      <c r="Z117" s="24">
        <f t="shared" si="1460"/>
        <v>0</v>
      </c>
      <c r="AA117" s="24">
        <f t="shared" si="1460"/>
        <v>0</v>
      </c>
      <c r="AB117" s="24">
        <f t="shared" si="1460"/>
        <v>0</v>
      </c>
      <c r="AC117" s="24">
        <f t="shared" si="1460"/>
        <v>0</v>
      </c>
      <c r="AD117" s="24">
        <f t="shared" si="1460"/>
        <v>0</v>
      </c>
      <c r="AE117" s="24">
        <f t="shared" si="1460"/>
        <v>0</v>
      </c>
      <c r="AF117" s="24">
        <f t="shared" si="1460"/>
        <v>0</v>
      </c>
      <c r="AG117" s="24">
        <f t="shared" si="1460"/>
        <v>0</v>
      </c>
      <c r="AH117" s="24">
        <f t="shared" si="1460"/>
        <v>0</v>
      </c>
      <c r="AI117" s="24">
        <f t="shared" si="1460"/>
        <v>0</v>
      </c>
      <c r="AJ117" s="24">
        <f t="shared" si="1460"/>
        <v>0</v>
      </c>
      <c r="AK117" s="24">
        <f t="shared" si="1460"/>
        <v>0</v>
      </c>
      <c r="AL117" s="24">
        <f t="shared" si="1460"/>
        <v>0</v>
      </c>
      <c r="AM117" s="24">
        <f t="shared" si="1460"/>
        <v>0</v>
      </c>
      <c r="AN117" s="24">
        <f t="shared" si="1460"/>
        <v>0</v>
      </c>
      <c r="AO117" s="24">
        <f t="shared" si="1460"/>
        <v>0</v>
      </c>
      <c r="AP117" s="24">
        <f t="shared" si="1460"/>
        <v>0</v>
      </c>
      <c r="AQ117" s="24">
        <f t="shared" si="1460"/>
        <v>0</v>
      </c>
      <c r="AR117" s="24">
        <f t="shared" si="1460"/>
        <v>0</v>
      </c>
      <c r="AS117" s="24">
        <f t="shared" si="1460"/>
        <v>0</v>
      </c>
      <c r="AT117" s="24">
        <f t="shared" si="1460"/>
        <v>0</v>
      </c>
      <c r="AU117" s="24">
        <f t="shared" si="1460"/>
        <v>0</v>
      </c>
      <c r="AV117" s="24">
        <f t="shared" si="1460"/>
        <v>0</v>
      </c>
      <c r="AW117" s="24">
        <f t="shared" si="1460"/>
        <v>0</v>
      </c>
      <c r="AX117" s="24">
        <f t="shared" si="1460"/>
        <v>0</v>
      </c>
      <c r="AY117" s="24">
        <f t="shared" si="1460"/>
        <v>0</v>
      </c>
      <c r="AZ117" s="24">
        <f t="shared" si="1460"/>
        <v>0</v>
      </c>
      <c r="BA117" s="24">
        <f t="shared" si="1460"/>
        <v>0</v>
      </c>
      <c r="BB117" s="24">
        <f t="shared" si="1460"/>
        <v>0</v>
      </c>
      <c r="BC117" s="24">
        <f t="shared" si="1460"/>
        <v>0</v>
      </c>
      <c r="BD117" s="24">
        <f t="shared" si="1460"/>
        <v>0</v>
      </c>
      <c r="BE117" s="24">
        <f t="shared" si="1460"/>
        <v>0</v>
      </c>
      <c r="BF117" s="24">
        <f t="shared" si="1460"/>
        <v>0</v>
      </c>
      <c r="BG117" s="24">
        <f t="shared" si="1460"/>
        <v>0</v>
      </c>
      <c r="BH117" s="24">
        <f t="shared" si="1460"/>
        <v>0</v>
      </c>
      <c r="BI117" s="24">
        <f t="shared" si="1460"/>
        <v>0</v>
      </c>
      <c r="BJ117" s="24">
        <f t="shared" si="1460"/>
        <v>0</v>
      </c>
      <c r="BK117" s="24">
        <f t="shared" si="1460"/>
        <v>0</v>
      </c>
      <c r="BL117" s="24">
        <f t="shared" si="1460"/>
        <v>0</v>
      </c>
      <c r="BM117" s="24">
        <f t="shared" si="1460"/>
        <v>0</v>
      </c>
      <c r="BN117" s="24">
        <f t="shared" si="1460"/>
        <v>0</v>
      </c>
      <c r="BO117" s="24">
        <f t="shared" si="1460"/>
        <v>0</v>
      </c>
      <c r="BP117" s="24">
        <f t="shared" si="1460"/>
        <v>0</v>
      </c>
      <c r="BQ117" s="24">
        <f t="shared" si="1460"/>
        <v>0</v>
      </c>
      <c r="BR117" s="24">
        <f t="shared" si="1460"/>
        <v>0</v>
      </c>
      <c r="BS117" s="24">
        <f t="shared" si="1460"/>
        <v>0</v>
      </c>
      <c r="BT117" s="24">
        <f t="shared" si="1460"/>
        <v>0</v>
      </c>
      <c r="BU117" s="24">
        <f t="shared" si="1460"/>
        <v>0</v>
      </c>
      <c r="BV117" s="24">
        <f t="shared" si="1460"/>
        <v>0</v>
      </c>
      <c r="BW117" s="24">
        <f t="shared" ref="BW117:EH117" si="1461">(1-0.84*$F$302)*BW116+0.84*$F$302</f>
        <v>0</v>
      </c>
      <c r="BX117" s="24">
        <f t="shared" si="1461"/>
        <v>0</v>
      </c>
      <c r="BY117" s="24">
        <f t="shared" si="1461"/>
        <v>0</v>
      </c>
      <c r="BZ117" s="24">
        <f t="shared" si="1461"/>
        <v>0</v>
      </c>
      <c r="CA117" s="24">
        <f t="shared" si="1461"/>
        <v>0</v>
      </c>
      <c r="CB117" s="24">
        <f t="shared" si="1461"/>
        <v>0</v>
      </c>
      <c r="CC117" s="24">
        <f t="shared" si="1461"/>
        <v>0</v>
      </c>
      <c r="CD117" s="24">
        <f t="shared" si="1461"/>
        <v>0</v>
      </c>
      <c r="CE117" s="24">
        <f t="shared" si="1461"/>
        <v>0</v>
      </c>
      <c r="CF117" s="24">
        <f t="shared" si="1461"/>
        <v>0</v>
      </c>
      <c r="CG117" s="24">
        <f t="shared" si="1461"/>
        <v>0</v>
      </c>
      <c r="CH117" s="24">
        <f t="shared" si="1461"/>
        <v>0</v>
      </c>
      <c r="CI117" s="24">
        <f t="shared" si="1461"/>
        <v>0</v>
      </c>
      <c r="CJ117" s="24">
        <f t="shared" si="1461"/>
        <v>0</v>
      </c>
      <c r="CK117" s="24">
        <f t="shared" si="1461"/>
        <v>0</v>
      </c>
      <c r="CL117" s="24">
        <f t="shared" si="1461"/>
        <v>0</v>
      </c>
      <c r="CM117" s="24">
        <f t="shared" si="1461"/>
        <v>0</v>
      </c>
      <c r="CN117" s="24">
        <f t="shared" si="1461"/>
        <v>0</v>
      </c>
      <c r="CO117" s="24">
        <f t="shared" si="1461"/>
        <v>0</v>
      </c>
      <c r="CP117" s="24">
        <f t="shared" si="1461"/>
        <v>0</v>
      </c>
      <c r="CQ117" s="24">
        <f t="shared" si="1461"/>
        <v>0</v>
      </c>
      <c r="CR117" s="24">
        <f t="shared" si="1461"/>
        <v>0</v>
      </c>
      <c r="CS117" s="24">
        <f t="shared" si="1461"/>
        <v>0</v>
      </c>
      <c r="CT117" s="100">
        <f t="shared" si="1461"/>
        <v>0</v>
      </c>
      <c r="CU117" s="101">
        <f t="shared" si="1461"/>
        <v>0</v>
      </c>
      <c r="CV117" s="102">
        <f t="shared" si="1461"/>
        <v>0</v>
      </c>
      <c r="CW117" s="24">
        <f t="shared" si="1461"/>
        <v>0</v>
      </c>
      <c r="CX117" s="24">
        <f t="shared" si="1461"/>
        <v>0</v>
      </c>
      <c r="CY117" s="24">
        <f t="shared" si="1461"/>
        <v>0</v>
      </c>
      <c r="CZ117" s="24">
        <f t="shared" si="1461"/>
        <v>0</v>
      </c>
      <c r="DA117" s="24">
        <f t="shared" si="1461"/>
        <v>0</v>
      </c>
      <c r="DB117" s="24">
        <f t="shared" si="1461"/>
        <v>0</v>
      </c>
      <c r="DC117" s="24">
        <f t="shared" si="1461"/>
        <v>0</v>
      </c>
      <c r="DD117" s="24">
        <f t="shared" si="1461"/>
        <v>0</v>
      </c>
      <c r="DE117" s="24">
        <f t="shared" si="1461"/>
        <v>0</v>
      </c>
      <c r="DF117" s="24">
        <f t="shared" si="1461"/>
        <v>0</v>
      </c>
      <c r="DG117" s="24">
        <f t="shared" si="1461"/>
        <v>0</v>
      </c>
      <c r="DH117" s="24">
        <f t="shared" si="1461"/>
        <v>0</v>
      </c>
      <c r="DI117" s="24">
        <f t="shared" si="1461"/>
        <v>0</v>
      </c>
      <c r="DJ117" s="24">
        <f t="shared" si="1461"/>
        <v>0</v>
      </c>
      <c r="DK117" s="24">
        <f t="shared" si="1461"/>
        <v>0</v>
      </c>
      <c r="DL117" s="24">
        <f t="shared" si="1461"/>
        <v>0</v>
      </c>
      <c r="DM117" s="24">
        <f t="shared" si="1461"/>
        <v>0</v>
      </c>
      <c r="DN117" s="24">
        <f t="shared" si="1461"/>
        <v>0</v>
      </c>
      <c r="DO117" s="24">
        <f t="shared" si="1461"/>
        <v>0</v>
      </c>
      <c r="DP117" s="24">
        <f t="shared" si="1461"/>
        <v>0</v>
      </c>
      <c r="DQ117" s="24">
        <f t="shared" si="1461"/>
        <v>0</v>
      </c>
      <c r="DR117" s="24">
        <f t="shared" si="1461"/>
        <v>0</v>
      </c>
      <c r="DS117" s="24">
        <f t="shared" si="1461"/>
        <v>0</v>
      </c>
      <c r="DT117" s="24">
        <f t="shared" si="1461"/>
        <v>0</v>
      </c>
      <c r="DU117" s="24">
        <f t="shared" si="1461"/>
        <v>0</v>
      </c>
      <c r="DV117" s="24">
        <f t="shared" si="1461"/>
        <v>0</v>
      </c>
      <c r="DW117" s="24">
        <f t="shared" si="1461"/>
        <v>0</v>
      </c>
      <c r="DX117" s="24">
        <f t="shared" si="1461"/>
        <v>0</v>
      </c>
      <c r="DY117" s="24">
        <f t="shared" si="1461"/>
        <v>0</v>
      </c>
      <c r="DZ117" s="24">
        <f t="shared" si="1461"/>
        <v>0</v>
      </c>
      <c r="EA117" s="24">
        <f t="shared" si="1461"/>
        <v>0</v>
      </c>
      <c r="EB117" s="24">
        <f t="shared" si="1461"/>
        <v>0</v>
      </c>
      <c r="EC117" s="24">
        <f t="shared" si="1461"/>
        <v>0</v>
      </c>
      <c r="ED117" s="24">
        <f t="shared" si="1461"/>
        <v>0</v>
      </c>
      <c r="EE117" s="24">
        <f t="shared" si="1461"/>
        <v>0</v>
      </c>
      <c r="EF117" s="24">
        <f t="shared" si="1461"/>
        <v>0</v>
      </c>
      <c r="EG117" s="24">
        <f t="shared" si="1461"/>
        <v>0</v>
      </c>
      <c r="EH117" s="24">
        <f t="shared" si="1461"/>
        <v>0</v>
      </c>
      <c r="EI117" s="24">
        <f t="shared" ref="EI117:GT117" si="1462">(1-0.84*$F$302)*EI116+0.84*$F$302</f>
        <v>0</v>
      </c>
      <c r="EJ117" s="24">
        <f t="shared" si="1462"/>
        <v>0</v>
      </c>
      <c r="EK117" s="24">
        <f t="shared" si="1462"/>
        <v>0</v>
      </c>
      <c r="EL117" s="24">
        <f t="shared" si="1462"/>
        <v>0</v>
      </c>
      <c r="EM117" s="24">
        <f t="shared" si="1462"/>
        <v>0</v>
      </c>
      <c r="EN117" s="24">
        <f t="shared" si="1462"/>
        <v>0</v>
      </c>
      <c r="EO117" s="24">
        <f t="shared" si="1462"/>
        <v>0</v>
      </c>
      <c r="EP117" s="24">
        <f t="shared" si="1462"/>
        <v>0</v>
      </c>
      <c r="EQ117" s="24">
        <f t="shared" si="1462"/>
        <v>0</v>
      </c>
      <c r="ER117" s="24">
        <f t="shared" si="1462"/>
        <v>0</v>
      </c>
      <c r="ES117" s="24">
        <f t="shared" si="1462"/>
        <v>0</v>
      </c>
      <c r="ET117" s="24">
        <f t="shared" si="1462"/>
        <v>0</v>
      </c>
      <c r="EU117" s="24">
        <f t="shared" si="1462"/>
        <v>0</v>
      </c>
      <c r="EV117" s="24">
        <f t="shared" si="1462"/>
        <v>0</v>
      </c>
      <c r="EW117" s="24">
        <f t="shared" si="1462"/>
        <v>0</v>
      </c>
      <c r="EX117" s="24">
        <f t="shared" si="1462"/>
        <v>0</v>
      </c>
      <c r="EY117" s="24">
        <f t="shared" si="1462"/>
        <v>0</v>
      </c>
      <c r="EZ117" s="24">
        <f t="shared" si="1462"/>
        <v>0</v>
      </c>
      <c r="FA117" s="24">
        <f t="shared" si="1462"/>
        <v>0</v>
      </c>
      <c r="FB117" s="24">
        <f t="shared" si="1462"/>
        <v>0</v>
      </c>
      <c r="FC117" s="24">
        <f t="shared" si="1462"/>
        <v>0</v>
      </c>
      <c r="FD117" s="24">
        <f t="shared" si="1462"/>
        <v>0</v>
      </c>
      <c r="FE117" s="24">
        <f t="shared" si="1462"/>
        <v>0</v>
      </c>
      <c r="FF117" s="24">
        <f t="shared" si="1462"/>
        <v>0</v>
      </c>
      <c r="FG117" s="24">
        <f t="shared" si="1462"/>
        <v>0</v>
      </c>
      <c r="FH117" s="24">
        <f t="shared" si="1462"/>
        <v>0</v>
      </c>
      <c r="FI117" s="24">
        <f t="shared" si="1462"/>
        <v>0</v>
      </c>
      <c r="FJ117" s="24">
        <f t="shared" si="1462"/>
        <v>0</v>
      </c>
      <c r="FK117" s="24">
        <f t="shared" si="1462"/>
        <v>0</v>
      </c>
      <c r="FL117" s="24">
        <f t="shared" si="1462"/>
        <v>0</v>
      </c>
      <c r="FM117" s="24">
        <f t="shared" si="1462"/>
        <v>0</v>
      </c>
      <c r="FN117" s="24">
        <f t="shared" si="1462"/>
        <v>0</v>
      </c>
      <c r="FO117" s="24">
        <f t="shared" si="1462"/>
        <v>0</v>
      </c>
      <c r="FP117" s="24">
        <f t="shared" si="1462"/>
        <v>0</v>
      </c>
      <c r="FQ117" s="24">
        <f t="shared" si="1462"/>
        <v>0</v>
      </c>
      <c r="FR117" s="24">
        <f t="shared" si="1462"/>
        <v>0</v>
      </c>
      <c r="FS117" s="24">
        <f t="shared" si="1462"/>
        <v>0</v>
      </c>
      <c r="FT117" s="24">
        <f t="shared" si="1462"/>
        <v>0</v>
      </c>
      <c r="FU117" s="24">
        <f t="shared" si="1462"/>
        <v>0</v>
      </c>
      <c r="FV117" s="24">
        <f t="shared" si="1462"/>
        <v>0</v>
      </c>
      <c r="FW117" s="24">
        <f t="shared" si="1462"/>
        <v>0</v>
      </c>
      <c r="FX117" s="24">
        <f t="shared" si="1462"/>
        <v>0</v>
      </c>
      <c r="FY117" s="24">
        <f t="shared" si="1462"/>
        <v>0</v>
      </c>
      <c r="FZ117" s="24">
        <f t="shared" si="1462"/>
        <v>0</v>
      </c>
      <c r="GA117" s="24">
        <f t="shared" si="1462"/>
        <v>0</v>
      </c>
      <c r="GB117" s="24">
        <f t="shared" si="1462"/>
        <v>0</v>
      </c>
      <c r="GC117" s="24">
        <f t="shared" si="1462"/>
        <v>0</v>
      </c>
      <c r="GD117" s="24">
        <f t="shared" si="1462"/>
        <v>0</v>
      </c>
      <c r="GE117" s="24">
        <f t="shared" si="1462"/>
        <v>0</v>
      </c>
      <c r="GF117" s="24">
        <f t="shared" si="1462"/>
        <v>0</v>
      </c>
      <c r="GG117" s="24">
        <f t="shared" si="1462"/>
        <v>0</v>
      </c>
      <c r="GH117" s="24">
        <f t="shared" si="1462"/>
        <v>0</v>
      </c>
      <c r="GI117" s="24">
        <f t="shared" si="1462"/>
        <v>0</v>
      </c>
      <c r="GJ117" s="24">
        <f t="shared" si="1462"/>
        <v>0</v>
      </c>
      <c r="GK117" s="24">
        <f t="shared" si="1462"/>
        <v>0</v>
      </c>
      <c r="GL117" s="24">
        <f t="shared" si="1462"/>
        <v>0</v>
      </c>
      <c r="GM117" s="24">
        <f t="shared" si="1462"/>
        <v>0</v>
      </c>
      <c r="GN117" s="24">
        <f t="shared" si="1462"/>
        <v>0</v>
      </c>
      <c r="GO117" s="24">
        <f t="shared" si="1462"/>
        <v>0</v>
      </c>
      <c r="GP117" s="24">
        <f t="shared" si="1462"/>
        <v>0</v>
      </c>
      <c r="GQ117" s="24">
        <f t="shared" si="1462"/>
        <v>0</v>
      </c>
      <c r="GR117" s="24">
        <f t="shared" si="1462"/>
        <v>0</v>
      </c>
      <c r="GS117" s="24">
        <f t="shared" si="1462"/>
        <v>0</v>
      </c>
      <c r="GT117" s="24">
        <f t="shared" si="1462"/>
        <v>0</v>
      </c>
      <c r="GU117" s="24">
        <f t="shared" ref="GU117:JF117" si="1463">(1-0.84*$F$302)*GU116+0.84*$F$302</f>
        <v>0</v>
      </c>
      <c r="GV117" s="24">
        <f t="shared" si="1463"/>
        <v>0</v>
      </c>
      <c r="GW117" s="24">
        <f t="shared" si="1463"/>
        <v>0</v>
      </c>
      <c r="GX117" s="24">
        <f t="shared" si="1463"/>
        <v>0</v>
      </c>
      <c r="GY117" s="24">
        <f t="shared" si="1463"/>
        <v>0</v>
      </c>
      <c r="GZ117" s="24">
        <f t="shared" si="1463"/>
        <v>0</v>
      </c>
      <c r="HA117" s="24">
        <f t="shared" si="1463"/>
        <v>0</v>
      </c>
      <c r="HB117" s="24">
        <f t="shared" si="1463"/>
        <v>0</v>
      </c>
      <c r="HC117" s="24">
        <f t="shared" si="1463"/>
        <v>0</v>
      </c>
      <c r="HD117" s="24">
        <f t="shared" si="1463"/>
        <v>0</v>
      </c>
      <c r="HE117" s="24">
        <f t="shared" si="1463"/>
        <v>0</v>
      </c>
      <c r="HF117" s="24">
        <f t="shared" si="1463"/>
        <v>0</v>
      </c>
      <c r="HG117" s="24">
        <f t="shared" si="1463"/>
        <v>0</v>
      </c>
      <c r="HH117" s="24">
        <f t="shared" si="1463"/>
        <v>0</v>
      </c>
      <c r="HI117" s="24">
        <f t="shared" si="1463"/>
        <v>0</v>
      </c>
      <c r="HJ117" s="24">
        <f t="shared" si="1463"/>
        <v>0</v>
      </c>
      <c r="HK117" s="24">
        <f t="shared" si="1463"/>
        <v>0</v>
      </c>
      <c r="HL117" s="24">
        <f t="shared" si="1463"/>
        <v>0</v>
      </c>
      <c r="HM117" s="24">
        <f t="shared" si="1463"/>
        <v>0</v>
      </c>
      <c r="HN117" s="24">
        <f t="shared" si="1463"/>
        <v>0</v>
      </c>
      <c r="HO117" s="24">
        <f t="shared" si="1463"/>
        <v>0</v>
      </c>
      <c r="HP117" s="24">
        <f t="shared" si="1463"/>
        <v>0</v>
      </c>
      <c r="HQ117" s="24">
        <f t="shared" si="1463"/>
        <v>0</v>
      </c>
      <c r="HR117" s="24">
        <f t="shared" si="1463"/>
        <v>0</v>
      </c>
      <c r="HS117" s="24">
        <f t="shared" si="1463"/>
        <v>0</v>
      </c>
      <c r="HT117" s="24">
        <f t="shared" si="1463"/>
        <v>0</v>
      </c>
      <c r="HU117" s="24">
        <f t="shared" si="1463"/>
        <v>0</v>
      </c>
      <c r="HV117" s="24">
        <f t="shared" si="1463"/>
        <v>0</v>
      </c>
      <c r="HW117" s="24">
        <f t="shared" si="1463"/>
        <v>0</v>
      </c>
      <c r="HX117" s="24">
        <f t="shared" si="1463"/>
        <v>0</v>
      </c>
      <c r="HY117" s="24">
        <f t="shared" si="1463"/>
        <v>0</v>
      </c>
      <c r="HZ117" s="24">
        <f t="shared" si="1463"/>
        <v>0</v>
      </c>
      <c r="IA117" s="24">
        <f t="shared" si="1463"/>
        <v>0</v>
      </c>
      <c r="IB117" s="24">
        <f t="shared" si="1463"/>
        <v>0</v>
      </c>
      <c r="IC117" s="24">
        <f t="shared" si="1463"/>
        <v>0</v>
      </c>
      <c r="ID117" s="24">
        <f t="shared" si="1463"/>
        <v>0</v>
      </c>
      <c r="IE117" s="24">
        <f t="shared" si="1463"/>
        <v>0</v>
      </c>
      <c r="IF117" s="24">
        <f t="shared" si="1463"/>
        <v>0</v>
      </c>
      <c r="IG117" s="24">
        <f t="shared" si="1463"/>
        <v>0</v>
      </c>
      <c r="IH117" s="24">
        <f t="shared" si="1463"/>
        <v>0</v>
      </c>
      <c r="II117" s="24">
        <f t="shared" si="1463"/>
        <v>0</v>
      </c>
      <c r="IJ117" s="24">
        <f t="shared" si="1463"/>
        <v>0</v>
      </c>
      <c r="IK117" s="24">
        <f t="shared" si="1463"/>
        <v>0</v>
      </c>
      <c r="IL117" s="24">
        <f t="shared" si="1463"/>
        <v>0</v>
      </c>
      <c r="IM117" s="24">
        <f t="shared" si="1463"/>
        <v>0</v>
      </c>
      <c r="IN117" s="24">
        <f t="shared" si="1463"/>
        <v>0</v>
      </c>
      <c r="IO117" s="24">
        <f t="shared" si="1463"/>
        <v>0</v>
      </c>
      <c r="IP117" s="24">
        <f t="shared" si="1463"/>
        <v>0</v>
      </c>
      <c r="IQ117" s="24">
        <f t="shared" si="1463"/>
        <v>0</v>
      </c>
      <c r="IR117" s="24">
        <f t="shared" si="1463"/>
        <v>0</v>
      </c>
      <c r="IS117" s="24">
        <f t="shared" si="1463"/>
        <v>0</v>
      </c>
      <c r="IT117" s="24">
        <f t="shared" si="1463"/>
        <v>0</v>
      </c>
      <c r="IU117" s="24">
        <f t="shared" si="1463"/>
        <v>0</v>
      </c>
      <c r="IV117" s="24">
        <f t="shared" si="1463"/>
        <v>0</v>
      </c>
      <c r="IW117" s="24">
        <f t="shared" si="1463"/>
        <v>0</v>
      </c>
      <c r="IX117" s="24">
        <f t="shared" si="1463"/>
        <v>0</v>
      </c>
      <c r="IY117" s="24">
        <f t="shared" si="1463"/>
        <v>0</v>
      </c>
      <c r="IZ117" s="24">
        <f t="shared" si="1463"/>
        <v>0</v>
      </c>
      <c r="JA117" s="24">
        <f t="shared" si="1463"/>
        <v>0</v>
      </c>
      <c r="JB117" s="24">
        <f t="shared" si="1463"/>
        <v>0</v>
      </c>
      <c r="JC117" s="24">
        <f t="shared" si="1463"/>
        <v>0</v>
      </c>
      <c r="JD117" s="24">
        <f t="shared" si="1463"/>
        <v>0</v>
      </c>
      <c r="JE117" s="24">
        <f t="shared" si="1463"/>
        <v>0</v>
      </c>
      <c r="JF117" s="24">
        <f t="shared" si="1463"/>
        <v>0</v>
      </c>
      <c r="JG117" s="24">
        <f t="shared" ref="JG117:KG117" si="1464">(1-0.84*$F$302)*JG116+0.84*$F$302</f>
        <v>0</v>
      </c>
      <c r="JH117" s="24">
        <f t="shared" si="1464"/>
        <v>0</v>
      </c>
      <c r="JI117" s="24">
        <f t="shared" si="1464"/>
        <v>0</v>
      </c>
      <c r="JJ117" s="24">
        <f t="shared" si="1464"/>
        <v>0</v>
      </c>
      <c r="JK117" s="24">
        <f t="shared" si="1464"/>
        <v>0</v>
      </c>
      <c r="JL117" s="24">
        <f t="shared" si="1464"/>
        <v>0</v>
      </c>
      <c r="JM117" s="24">
        <f t="shared" si="1464"/>
        <v>0</v>
      </c>
      <c r="JN117" s="24">
        <f t="shared" si="1464"/>
        <v>0</v>
      </c>
      <c r="JO117" s="24">
        <f t="shared" si="1464"/>
        <v>0</v>
      </c>
      <c r="JP117" s="24">
        <f t="shared" si="1464"/>
        <v>0</v>
      </c>
      <c r="JQ117" s="24">
        <f t="shared" si="1464"/>
        <v>0</v>
      </c>
      <c r="JR117" s="24">
        <f t="shared" si="1464"/>
        <v>0</v>
      </c>
      <c r="JS117" s="24">
        <f t="shared" si="1464"/>
        <v>0</v>
      </c>
      <c r="JT117" s="24">
        <f t="shared" si="1464"/>
        <v>0</v>
      </c>
      <c r="JU117" s="24">
        <f t="shared" si="1464"/>
        <v>0</v>
      </c>
      <c r="JV117" s="24">
        <f t="shared" si="1464"/>
        <v>0</v>
      </c>
      <c r="JW117" s="24">
        <f t="shared" si="1464"/>
        <v>0</v>
      </c>
      <c r="JX117" s="24">
        <f t="shared" si="1464"/>
        <v>0</v>
      </c>
      <c r="JY117" s="24">
        <f t="shared" si="1464"/>
        <v>0</v>
      </c>
      <c r="JZ117" s="24">
        <f t="shared" si="1464"/>
        <v>0</v>
      </c>
      <c r="KA117" s="24">
        <f t="shared" si="1464"/>
        <v>0</v>
      </c>
      <c r="KB117" s="24">
        <f t="shared" si="1464"/>
        <v>0</v>
      </c>
      <c r="KC117" s="24">
        <f t="shared" si="1464"/>
        <v>0</v>
      </c>
      <c r="KD117" s="24">
        <f t="shared" si="1464"/>
        <v>0</v>
      </c>
      <c r="KE117" s="24">
        <f t="shared" si="1464"/>
        <v>0</v>
      </c>
      <c r="KF117" s="24">
        <f t="shared" si="1464"/>
        <v>0</v>
      </c>
      <c r="KG117" s="24">
        <f t="shared" si="1464"/>
        <v>0</v>
      </c>
      <c r="KL117" s="84">
        <f t="shared" si="20"/>
        <v>26779</v>
      </c>
      <c r="KM117">
        <v>1973</v>
      </c>
      <c r="KN117">
        <v>4</v>
      </c>
      <c r="KO117">
        <v>25</v>
      </c>
      <c r="KP117" s="84">
        <f t="shared" si="21"/>
        <v>115</v>
      </c>
      <c r="KQ117" s="74">
        <v>13.8</v>
      </c>
      <c r="KR117" s="74">
        <v>3.5</v>
      </c>
      <c r="KS117" s="74">
        <f t="shared" si="22"/>
        <v>4.0999999999999996</v>
      </c>
      <c r="KT117" s="74">
        <f t="shared" si="23"/>
        <v>13.8</v>
      </c>
      <c r="KU117" s="74">
        <v>17</v>
      </c>
      <c r="KV117" s="74">
        <v>27.8</v>
      </c>
      <c r="KW117" s="72">
        <f t="shared" si="19"/>
        <v>0.82</v>
      </c>
      <c r="KX117" s="74">
        <v>2.2000000000000002</v>
      </c>
      <c r="KZ117" s="74">
        <v>71.3</v>
      </c>
      <c r="LA117" s="74">
        <v>51.2</v>
      </c>
      <c r="LB117" s="74">
        <v>13.3</v>
      </c>
      <c r="LC117" s="74">
        <v>0.7</v>
      </c>
    </row>
    <row r="118" spans="3:315" x14ac:dyDescent="0.35"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KL118" s="84">
        <f t="shared" si="20"/>
        <v>26780</v>
      </c>
      <c r="KM118">
        <v>1973</v>
      </c>
      <c r="KN118">
        <v>4</v>
      </c>
      <c r="KO118">
        <v>26</v>
      </c>
      <c r="KP118" s="84">
        <f t="shared" si="21"/>
        <v>116</v>
      </c>
      <c r="KQ118" s="74">
        <v>14.5</v>
      </c>
      <c r="KR118" s="74">
        <v>4.0999999999999996</v>
      </c>
      <c r="KS118" s="74">
        <f t="shared" si="22"/>
        <v>3.5</v>
      </c>
      <c r="KT118" s="74">
        <f t="shared" si="23"/>
        <v>13.8</v>
      </c>
      <c r="KU118" s="74">
        <v>18.899999999999999</v>
      </c>
      <c r="KV118" s="74">
        <v>28.3</v>
      </c>
      <c r="KW118" s="72">
        <f t="shared" si="19"/>
        <v>0.79</v>
      </c>
      <c r="KX118" s="74">
        <v>1.4</v>
      </c>
      <c r="KZ118" s="74">
        <v>70.099999999999994</v>
      </c>
      <c r="LA118" s="74">
        <v>43.9</v>
      </c>
      <c r="LB118" s="74">
        <v>14.6</v>
      </c>
      <c r="LC118" s="74">
        <v>0.5</v>
      </c>
    </row>
    <row r="119" spans="3:315" x14ac:dyDescent="0.35">
      <c r="E119" s="2" t="s">
        <v>240</v>
      </c>
      <c r="F119">
        <v>0</v>
      </c>
      <c r="G119">
        <f>IF(AND(F102=0,G102&gt;0),G95,0)</f>
        <v>0</v>
      </c>
      <c r="H119">
        <f t="shared" ref="H119:BS119" si="1465">IF(AND(G102=0,H102&gt;0),H95,0)</f>
        <v>0</v>
      </c>
      <c r="I119">
        <f t="shared" si="1465"/>
        <v>0</v>
      </c>
      <c r="J119">
        <f t="shared" si="1465"/>
        <v>0</v>
      </c>
      <c r="K119">
        <f t="shared" si="1465"/>
        <v>0</v>
      </c>
      <c r="L119">
        <f t="shared" si="1465"/>
        <v>0</v>
      </c>
      <c r="M119">
        <f t="shared" si="1465"/>
        <v>0</v>
      </c>
      <c r="N119">
        <f t="shared" si="1465"/>
        <v>0</v>
      </c>
      <c r="O119">
        <f t="shared" si="1465"/>
        <v>0</v>
      </c>
      <c r="P119">
        <f t="shared" si="1465"/>
        <v>0</v>
      </c>
      <c r="Q119">
        <f t="shared" si="1465"/>
        <v>0</v>
      </c>
      <c r="R119">
        <f t="shared" si="1465"/>
        <v>0</v>
      </c>
      <c r="S119">
        <f t="shared" si="1465"/>
        <v>0</v>
      </c>
      <c r="T119">
        <f t="shared" si="1465"/>
        <v>0</v>
      </c>
      <c r="U119">
        <f t="shared" si="1465"/>
        <v>0</v>
      </c>
      <c r="V119">
        <f t="shared" si="1465"/>
        <v>0</v>
      </c>
      <c r="W119">
        <f t="shared" si="1465"/>
        <v>0</v>
      </c>
      <c r="X119">
        <f t="shared" si="1465"/>
        <v>0</v>
      </c>
      <c r="Y119">
        <f t="shared" si="1465"/>
        <v>0</v>
      </c>
      <c r="Z119">
        <f t="shared" si="1465"/>
        <v>0</v>
      </c>
      <c r="AA119">
        <f t="shared" si="1465"/>
        <v>0</v>
      </c>
      <c r="AB119">
        <f t="shared" si="1465"/>
        <v>0</v>
      </c>
      <c r="AC119">
        <f t="shared" si="1465"/>
        <v>0</v>
      </c>
      <c r="AD119">
        <f t="shared" si="1465"/>
        <v>0</v>
      </c>
      <c r="AE119">
        <f t="shared" si="1465"/>
        <v>0</v>
      </c>
      <c r="AF119">
        <f t="shared" si="1465"/>
        <v>0</v>
      </c>
      <c r="AG119">
        <f t="shared" si="1465"/>
        <v>0</v>
      </c>
      <c r="AH119">
        <f t="shared" si="1465"/>
        <v>0</v>
      </c>
      <c r="AI119">
        <f t="shared" si="1465"/>
        <v>0</v>
      </c>
      <c r="AJ119">
        <f t="shared" si="1465"/>
        <v>0</v>
      </c>
      <c r="AK119">
        <f t="shared" si="1465"/>
        <v>0</v>
      </c>
      <c r="AL119">
        <f t="shared" si="1465"/>
        <v>0</v>
      </c>
      <c r="AM119">
        <f t="shared" si="1465"/>
        <v>0</v>
      </c>
      <c r="AN119">
        <f t="shared" si="1465"/>
        <v>0</v>
      </c>
      <c r="AO119">
        <f t="shared" si="1465"/>
        <v>0</v>
      </c>
      <c r="AP119">
        <f t="shared" si="1465"/>
        <v>0</v>
      </c>
      <c r="AQ119">
        <f t="shared" si="1465"/>
        <v>0</v>
      </c>
      <c r="AR119">
        <f t="shared" si="1465"/>
        <v>0</v>
      </c>
      <c r="AS119">
        <f t="shared" si="1465"/>
        <v>0</v>
      </c>
      <c r="AT119">
        <f t="shared" si="1465"/>
        <v>0</v>
      </c>
      <c r="AU119">
        <f t="shared" si="1465"/>
        <v>0</v>
      </c>
      <c r="AV119">
        <f t="shared" si="1465"/>
        <v>0</v>
      </c>
      <c r="AW119">
        <f t="shared" si="1465"/>
        <v>0</v>
      </c>
      <c r="AX119">
        <f t="shared" si="1465"/>
        <v>0</v>
      </c>
      <c r="AY119">
        <f t="shared" si="1465"/>
        <v>0</v>
      </c>
      <c r="AZ119">
        <f t="shared" si="1465"/>
        <v>0</v>
      </c>
      <c r="BA119">
        <f t="shared" si="1465"/>
        <v>0</v>
      </c>
      <c r="BB119">
        <f t="shared" si="1465"/>
        <v>0</v>
      </c>
      <c r="BC119">
        <f t="shared" si="1465"/>
        <v>0</v>
      </c>
      <c r="BD119">
        <f t="shared" si="1465"/>
        <v>0</v>
      </c>
      <c r="BE119">
        <f t="shared" si="1465"/>
        <v>0</v>
      </c>
      <c r="BF119">
        <f t="shared" si="1465"/>
        <v>0</v>
      </c>
      <c r="BG119">
        <f t="shared" si="1465"/>
        <v>0</v>
      </c>
      <c r="BH119">
        <f t="shared" si="1465"/>
        <v>0</v>
      </c>
      <c r="BI119">
        <f t="shared" si="1465"/>
        <v>0</v>
      </c>
      <c r="BJ119">
        <f t="shared" si="1465"/>
        <v>0</v>
      </c>
      <c r="BK119">
        <f t="shared" si="1465"/>
        <v>0</v>
      </c>
      <c r="BL119">
        <f t="shared" si="1465"/>
        <v>0</v>
      </c>
      <c r="BM119">
        <f t="shared" si="1465"/>
        <v>0</v>
      </c>
      <c r="BN119">
        <f t="shared" si="1465"/>
        <v>0</v>
      </c>
      <c r="BO119">
        <f t="shared" si="1465"/>
        <v>0</v>
      </c>
      <c r="BP119">
        <f t="shared" si="1465"/>
        <v>0</v>
      </c>
      <c r="BQ119">
        <f t="shared" si="1465"/>
        <v>0</v>
      </c>
      <c r="BR119">
        <f t="shared" si="1465"/>
        <v>0</v>
      </c>
      <c r="BS119">
        <f t="shared" si="1465"/>
        <v>0</v>
      </c>
      <c r="BT119">
        <f t="shared" ref="BT119:EE119" si="1466">IF(AND(BS102=0,BT102&gt;0),BT95,0)</f>
        <v>0</v>
      </c>
      <c r="BU119">
        <f t="shared" si="1466"/>
        <v>0</v>
      </c>
      <c r="BV119">
        <f t="shared" si="1466"/>
        <v>0</v>
      </c>
      <c r="BW119">
        <f t="shared" si="1466"/>
        <v>0</v>
      </c>
      <c r="BX119">
        <f t="shared" si="1466"/>
        <v>0</v>
      </c>
      <c r="BY119">
        <f t="shared" si="1466"/>
        <v>0</v>
      </c>
      <c r="BZ119">
        <f t="shared" si="1466"/>
        <v>0</v>
      </c>
      <c r="CA119">
        <f t="shared" si="1466"/>
        <v>0</v>
      </c>
      <c r="CB119">
        <f t="shared" si="1466"/>
        <v>0</v>
      </c>
      <c r="CC119">
        <f t="shared" si="1466"/>
        <v>0</v>
      </c>
      <c r="CD119">
        <f t="shared" si="1466"/>
        <v>0</v>
      </c>
      <c r="CE119">
        <f t="shared" si="1466"/>
        <v>0</v>
      </c>
      <c r="CF119">
        <f t="shared" si="1466"/>
        <v>0</v>
      </c>
      <c r="CG119">
        <f t="shared" si="1466"/>
        <v>0</v>
      </c>
      <c r="CH119">
        <f t="shared" si="1466"/>
        <v>0</v>
      </c>
      <c r="CI119">
        <f t="shared" si="1466"/>
        <v>0</v>
      </c>
      <c r="CJ119">
        <f t="shared" si="1466"/>
        <v>0</v>
      </c>
      <c r="CK119">
        <f t="shared" si="1466"/>
        <v>0</v>
      </c>
      <c r="CL119">
        <f t="shared" si="1466"/>
        <v>0</v>
      </c>
      <c r="CM119">
        <f t="shared" si="1466"/>
        <v>0</v>
      </c>
      <c r="CN119">
        <f t="shared" si="1466"/>
        <v>0</v>
      </c>
      <c r="CO119">
        <f t="shared" si="1466"/>
        <v>0</v>
      </c>
      <c r="CP119">
        <f t="shared" si="1466"/>
        <v>0</v>
      </c>
      <c r="CQ119">
        <f t="shared" si="1466"/>
        <v>0</v>
      </c>
      <c r="CR119">
        <f t="shared" si="1466"/>
        <v>0</v>
      </c>
      <c r="CS119">
        <f t="shared" si="1466"/>
        <v>0</v>
      </c>
      <c r="CT119">
        <f t="shared" si="1466"/>
        <v>7.75</v>
      </c>
      <c r="CU119">
        <f t="shared" si="1466"/>
        <v>0</v>
      </c>
      <c r="CV119">
        <f t="shared" si="1466"/>
        <v>0</v>
      </c>
      <c r="CW119">
        <f t="shared" si="1466"/>
        <v>0</v>
      </c>
      <c r="CX119">
        <f t="shared" si="1466"/>
        <v>0</v>
      </c>
      <c r="CY119">
        <f t="shared" si="1466"/>
        <v>0</v>
      </c>
      <c r="CZ119">
        <f t="shared" si="1466"/>
        <v>0</v>
      </c>
      <c r="DA119">
        <f t="shared" si="1466"/>
        <v>0</v>
      </c>
      <c r="DB119">
        <f t="shared" si="1466"/>
        <v>0</v>
      </c>
      <c r="DC119">
        <f t="shared" si="1466"/>
        <v>0</v>
      </c>
      <c r="DD119">
        <f t="shared" si="1466"/>
        <v>0</v>
      </c>
      <c r="DE119">
        <f t="shared" si="1466"/>
        <v>0</v>
      </c>
      <c r="DF119">
        <f t="shared" si="1466"/>
        <v>0</v>
      </c>
      <c r="DG119">
        <f t="shared" si="1466"/>
        <v>0</v>
      </c>
      <c r="DH119">
        <f t="shared" si="1466"/>
        <v>0</v>
      </c>
      <c r="DI119">
        <f t="shared" si="1466"/>
        <v>0</v>
      </c>
      <c r="DJ119">
        <f t="shared" si="1466"/>
        <v>0</v>
      </c>
      <c r="DK119">
        <f t="shared" si="1466"/>
        <v>0</v>
      </c>
      <c r="DL119">
        <f t="shared" si="1466"/>
        <v>0</v>
      </c>
      <c r="DM119">
        <f t="shared" si="1466"/>
        <v>0</v>
      </c>
      <c r="DN119">
        <f t="shared" si="1466"/>
        <v>0</v>
      </c>
      <c r="DO119">
        <f t="shared" si="1466"/>
        <v>0</v>
      </c>
      <c r="DP119">
        <f t="shared" si="1466"/>
        <v>0</v>
      </c>
      <c r="DQ119">
        <f t="shared" si="1466"/>
        <v>0</v>
      </c>
      <c r="DR119">
        <f t="shared" si="1466"/>
        <v>0</v>
      </c>
      <c r="DS119">
        <f t="shared" si="1466"/>
        <v>0</v>
      </c>
      <c r="DT119">
        <f t="shared" si="1466"/>
        <v>0</v>
      </c>
      <c r="DU119">
        <f t="shared" si="1466"/>
        <v>0</v>
      </c>
      <c r="DV119">
        <f t="shared" si="1466"/>
        <v>0</v>
      </c>
      <c r="DW119">
        <f t="shared" si="1466"/>
        <v>0</v>
      </c>
      <c r="DX119">
        <f t="shared" si="1466"/>
        <v>0</v>
      </c>
      <c r="DY119">
        <f t="shared" si="1466"/>
        <v>0</v>
      </c>
      <c r="DZ119">
        <f t="shared" si="1466"/>
        <v>0</v>
      </c>
      <c r="EA119">
        <f t="shared" si="1466"/>
        <v>0</v>
      </c>
      <c r="EB119">
        <f t="shared" si="1466"/>
        <v>0</v>
      </c>
      <c r="EC119">
        <f t="shared" si="1466"/>
        <v>0</v>
      </c>
      <c r="ED119">
        <f t="shared" si="1466"/>
        <v>0</v>
      </c>
      <c r="EE119">
        <f t="shared" si="1466"/>
        <v>0</v>
      </c>
      <c r="EF119">
        <f t="shared" ref="EF119:GQ119" si="1467">IF(AND(EE102=0,EF102&gt;0),EF95,0)</f>
        <v>0</v>
      </c>
      <c r="EG119">
        <f t="shared" si="1467"/>
        <v>0</v>
      </c>
      <c r="EH119">
        <f t="shared" si="1467"/>
        <v>0</v>
      </c>
      <c r="EI119">
        <f t="shared" si="1467"/>
        <v>0</v>
      </c>
      <c r="EJ119">
        <f t="shared" si="1467"/>
        <v>0</v>
      </c>
      <c r="EK119">
        <f t="shared" si="1467"/>
        <v>0</v>
      </c>
      <c r="EL119">
        <f t="shared" si="1467"/>
        <v>0</v>
      </c>
      <c r="EM119">
        <f t="shared" si="1467"/>
        <v>0</v>
      </c>
      <c r="EN119">
        <f t="shared" si="1467"/>
        <v>0</v>
      </c>
      <c r="EO119">
        <f t="shared" si="1467"/>
        <v>0</v>
      </c>
      <c r="EP119">
        <f t="shared" si="1467"/>
        <v>0</v>
      </c>
      <c r="EQ119">
        <f t="shared" si="1467"/>
        <v>0</v>
      </c>
      <c r="ER119">
        <f t="shared" si="1467"/>
        <v>0</v>
      </c>
      <c r="ES119">
        <f t="shared" si="1467"/>
        <v>0</v>
      </c>
      <c r="ET119">
        <f t="shared" si="1467"/>
        <v>0</v>
      </c>
      <c r="EU119">
        <f t="shared" si="1467"/>
        <v>0</v>
      </c>
      <c r="EV119">
        <f t="shared" si="1467"/>
        <v>0</v>
      </c>
      <c r="EW119">
        <f t="shared" si="1467"/>
        <v>0</v>
      </c>
      <c r="EX119">
        <f t="shared" si="1467"/>
        <v>0</v>
      </c>
      <c r="EY119">
        <f t="shared" si="1467"/>
        <v>0</v>
      </c>
      <c r="EZ119">
        <f t="shared" si="1467"/>
        <v>0</v>
      </c>
      <c r="FA119">
        <f t="shared" si="1467"/>
        <v>0</v>
      </c>
      <c r="FB119">
        <f t="shared" si="1467"/>
        <v>0</v>
      </c>
      <c r="FC119">
        <f t="shared" si="1467"/>
        <v>0</v>
      </c>
      <c r="FD119">
        <f t="shared" si="1467"/>
        <v>0</v>
      </c>
      <c r="FE119">
        <f t="shared" si="1467"/>
        <v>0</v>
      </c>
      <c r="FF119">
        <f t="shared" si="1467"/>
        <v>0</v>
      </c>
      <c r="FG119">
        <f t="shared" si="1467"/>
        <v>0</v>
      </c>
      <c r="FH119">
        <f t="shared" si="1467"/>
        <v>0</v>
      </c>
      <c r="FI119">
        <f t="shared" si="1467"/>
        <v>0</v>
      </c>
      <c r="FJ119">
        <f t="shared" si="1467"/>
        <v>0</v>
      </c>
      <c r="FK119">
        <f t="shared" si="1467"/>
        <v>0</v>
      </c>
      <c r="FL119">
        <f t="shared" si="1467"/>
        <v>0</v>
      </c>
      <c r="FM119">
        <f t="shared" si="1467"/>
        <v>0</v>
      </c>
      <c r="FN119">
        <f t="shared" si="1467"/>
        <v>0</v>
      </c>
      <c r="FO119">
        <f t="shared" si="1467"/>
        <v>0</v>
      </c>
      <c r="FP119">
        <f t="shared" si="1467"/>
        <v>0</v>
      </c>
      <c r="FQ119">
        <f t="shared" si="1467"/>
        <v>0</v>
      </c>
      <c r="FR119">
        <f t="shared" si="1467"/>
        <v>0</v>
      </c>
      <c r="FS119">
        <f t="shared" si="1467"/>
        <v>0</v>
      </c>
      <c r="FT119">
        <f t="shared" si="1467"/>
        <v>0</v>
      </c>
      <c r="FU119">
        <f t="shared" si="1467"/>
        <v>0</v>
      </c>
      <c r="FV119">
        <f t="shared" si="1467"/>
        <v>0</v>
      </c>
      <c r="FW119">
        <f t="shared" si="1467"/>
        <v>0</v>
      </c>
      <c r="FX119">
        <f t="shared" si="1467"/>
        <v>0</v>
      </c>
      <c r="FY119">
        <f t="shared" si="1467"/>
        <v>0</v>
      </c>
      <c r="FZ119">
        <f t="shared" si="1467"/>
        <v>0</v>
      </c>
      <c r="GA119">
        <f t="shared" si="1467"/>
        <v>0</v>
      </c>
      <c r="GB119">
        <f t="shared" si="1467"/>
        <v>0</v>
      </c>
      <c r="GC119">
        <f t="shared" si="1467"/>
        <v>0</v>
      </c>
      <c r="GD119">
        <f t="shared" si="1467"/>
        <v>0</v>
      </c>
      <c r="GE119">
        <f t="shared" si="1467"/>
        <v>0</v>
      </c>
      <c r="GF119">
        <f t="shared" si="1467"/>
        <v>0</v>
      </c>
      <c r="GG119">
        <f t="shared" si="1467"/>
        <v>0</v>
      </c>
      <c r="GH119">
        <f t="shared" si="1467"/>
        <v>0</v>
      </c>
      <c r="GI119">
        <f t="shared" si="1467"/>
        <v>0</v>
      </c>
      <c r="GJ119">
        <f t="shared" si="1467"/>
        <v>0</v>
      </c>
      <c r="GK119">
        <f t="shared" si="1467"/>
        <v>0</v>
      </c>
      <c r="GL119">
        <f t="shared" si="1467"/>
        <v>0</v>
      </c>
      <c r="GM119">
        <f t="shared" si="1467"/>
        <v>0</v>
      </c>
      <c r="GN119">
        <f t="shared" si="1467"/>
        <v>0</v>
      </c>
      <c r="GO119">
        <f t="shared" si="1467"/>
        <v>0</v>
      </c>
      <c r="GP119">
        <f t="shared" si="1467"/>
        <v>0</v>
      </c>
      <c r="GQ119">
        <f t="shared" si="1467"/>
        <v>0</v>
      </c>
      <c r="GR119">
        <f t="shared" ref="GR119:JC119" si="1468">IF(AND(GQ102=0,GR102&gt;0),GR95,0)</f>
        <v>0</v>
      </c>
      <c r="GS119">
        <f t="shared" si="1468"/>
        <v>0</v>
      </c>
      <c r="GT119">
        <f t="shared" si="1468"/>
        <v>0</v>
      </c>
      <c r="GU119">
        <f t="shared" si="1468"/>
        <v>0</v>
      </c>
      <c r="GV119">
        <f t="shared" si="1468"/>
        <v>0</v>
      </c>
      <c r="GW119">
        <f t="shared" si="1468"/>
        <v>0</v>
      </c>
      <c r="GX119">
        <f t="shared" si="1468"/>
        <v>0</v>
      </c>
      <c r="GY119">
        <f t="shared" si="1468"/>
        <v>0</v>
      </c>
      <c r="GZ119">
        <f t="shared" si="1468"/>
        <v>0</v>
      </c>
      <c r="HA119">
        <f t="shared" si="1468"/>
        <v>0</v>
      </c>
      <c r="HB119">
        <f t="shared" si="1468"/>
        <v>0</v>
      </c>
      <c r="HC119">
        <f t="shared" si="1468"/>
        <v>0</v>
      </c>
      <c r="HD119">
        <f t="shared" si="1468"/>
        <v>0</v>
      </c>
      <c r="HE119">
        <f t="shared" si="1468"/>
        <v>0</v>
      </c>
      <c r="HF119">
        <f t="shared" si="1468"/>
        <v>0</v>
      </c>
      <c r="HG119">
        <f t="shared" si="1468"/>
        <v>0</v>
      </c>
      <c r="HH119">
        <f t="shared" si="1468"/>
        <v>0</v>
      </c>
      <c r="HI119">
        <f t="shared" si="1468"/>
        <v>0</v>
      </c>
      <c r="HJ119">
        <f t="shared" si="1468"/>
        <v>0</v>
      </c>
      <c r="HK119">
        <f t="shared" si="1468"/>
        <v>0</v>
      </c>
      <c r="HL119">
        <f t="shared" si="1468"/>
        <v>0</v>
      </c>
      <c r="HM119">
        <f t="shared" si="1468"/>
        <v>0</v>
      </c>
      <c r="HN119">
        <f t="shared" si="1468"/>
        <v>0</v>
      </c>
      <c r="HO119">
        <f t="shared" si="1468"/>
        <v>0</v>
      </c>
      <c r="HP119">
        <f t="shared" si="1468"/>
        <v>0</v>
      </c>
      <c r="HQ119">
        <f t="shared" si="1468"/>
        <v>0</v>
      </c>
      <c r="HR119">
        <f t="shared" si="1468"/>
        <v>0</v>
      </c>
      <c r="HS119">
        <f t="shared" si="1468"/>
        <v>0</v>
      </c>
      <c r="HT119">
        <f t="shared" si="1468"/>
        <v>0</v>
      </c>
      <c r="HU119">
        <f t="shared" si="1468"/>
        <v>0</v>
      </c>
      <c r="HV119">
        <f t="shared" si="1468"/>
        <v>0</v>
      </c>
      <c r="HW119">
        <f t="shared" si="1468"/>
        <v>0</v>
      </c>
      <c r="HX119">
        <f t="shared" si="1468"/>
        <v>0</v>
      </c>
      <c r="HY119">
        <f t="shared" si="1468"/>
        <v>0</v>
      </c>
      <c r="HZ119">
        <f t="shared" si="1468"/>
        <v>0</v>
      </c>
      <c r="IA119">
        <f t="shared" si="1468"/>
        <v>0</v>
      </c>
      <c r="IB119">
        <f t="shared" si="1468"/>
        <v>0</v>
      </c>
      <c r="IC119">
        <f t="shared" si="1468"/>
        <v>0</v>
      </c>
      <c r="ID119">
        <f t="shared" si="1468"/>
        <v>0</v>
      </c>
      <c r="IE119">
        <f t="shared" si="1468"/>
        <v>0</v>
      </c>
      <c r="IF119">
        <f t="shared" si="1468"/>
        <v>0</v>
      </c>
      <c r="IG119">
        <f t="shared" si="1468"/>
        <v>0</v>
      </c>
      <c r="IH119">
        <f t="shared" si="1468"/>
        <v>0</v>
      </c>
      <c r="II119">
        <f t="shared" si="1468"/>
        <v>0</v>
      </c>
      <c r="IJ119">
        <f t="shared" si="1468"/>
        <v>0</v>
      </c>
      <c r="IK119">
        <f t="shared" si="1468"/>
        <v>0</v>
      </c>
      <c r="IL119">
        <f t="shared" si="1468"/>
        <v>0</v>
      </c>
      <c r="IM119">
        <f t="shared" si="1468"/>
        <v>0</v>
      </c>
      <c r="IN119">
        <f t="shared" si="1468"/>
        <v>0</v>
      </c>
      <c r="IO119">
        <f t="shared" si="1468"/>
        <v>0</v>
      </c>
      <c r="IP119">
        <f t="shared" si="1468"/>
        <v>0</v>
      </c>
      <c r="IQ119">
        <f t="shared" si="1468"/>
        <v>0</v>
      </c>
      <c r="IR119">
        <f t="shared" si="1468"/>
        <v>0</v>
      </c>
      <c r="IS119">
        <f t="shared" si="1468"/>
        <v>0</v>
      </c>
      <c r="IT119">
        <f t="shared" si="1468"/>
        <v>0</v>
      </c>
      <c r="IU119">
        <f t="shared" si="1468"/>
        <v>0</v>
      </c>
      <c r="IV119">
        <f t="shared" si="1468"/>
        <v>0</v>
      </c>
      <c r="IW119">
        <f t="shared" si="1468"/>
        <v>0</v>
      </c>
      <c r="IX119">
        <f t="shared" si="1468"/>
        <v>0</v>
      </c>
      <c r="IY119">
        <f t="shared" si="1468"/>
        <v>0</v>
      </c>
      <c r="IZ119">
        <f t="shared" si="1468"/>
        <v>0</v>
      </c>
      <c r="JA119">
        <f t="shared" si="1468"/>
        <v>0</v>
      </c>
      <c r="JB119">
        <f t="shared" si="1468"/>
        <v>0</v>
      </c>
      <c r="JC119">
        <f t="shared" si="1468"/>
        <v>0</v>
      </c>
      <c r="JD119">
        <f t="shared" ref="JD119:KG119" si="1469">IF(AND(JC102=0,JD102&gt;0),JD95,0)</f>
        <v>0</v>
      </c>
      <c r="JE119">
        <f t="shared" si="1469"/>
        <v>0</v>
      </c>
      <c r="JF119">
        <f t="shared" si="1469"/>
        <v>0</v>
      </c>
      <c r="JG119">
        <f t="shared" si="1469"/>
        <v>0</v>
      </c>
      <c r="JH119">
        <f t="shared" si="1469"/>
        <v>0</v>
      </c>
      <c r="JI119">
        <f t="shared" si="1469"/>
        <v>0</v>
      </c>
      <c r="JJ119">
        <f t="shared" si="1469"/>
        <v>0</v>
      </c>
      <c r="JK119">
        <f t="shared" si="1469"/>
        <v>0</v>
      </c>
      <c r="JL119">
        <f t="shared" si="1469"/>
        <v>0</v>
      </c>
      <c r="JM119">
        <f t="shared" si="1469"/>
        <v>0</v>
      </c>
      <c r="JN119">
        <f t="shared" si="1469"/>
        <v>0</v>
      </c>
      <c r="JO119">
        <f t="shared" si="1469"/>
        <v>0</v>
      </c>
      <c r="JP119">
        <f t="shared" si="1469"/>
        <v>0</v>
      </c>
      <c r="JQ119">
        <f t="shared" si="1469"/>
        <v>0</v>
      </c>
      <c r="JR119">
        <f t="shared" si="1469"/>
        <v>0</v>
      </c>
      <c r="JS119">
        <f t="shared" si="1469"/>
        <v>0</v>
      </c>
      <c r="JT119">
        <f t="shared" si="1469"/>
        <v>0</v>
      </c>
      <c r="JU119">
        <f t="shared" si="1469"/>
        <v>0</v>
      </c>
      <c r="JV119">
        <f t="shared" si="1469"/>
        <v>0</v>
      </c>
      <c r="JW119">
        <f t="shared" si="1469"/>
        <v>0</v>
      </c>
      <c r="JX119">
        <f t="shared" si="1469"/>
        <v>0</v>
      </c>
      <c r="JY119">
        <f t="shared" si="1469"/>
        <v>0</v>
      </c>
      <c r="JZ119">
        <f t="shared" si="1469"/>
        <v>0</v>
      </c>
      <c r="KA119">
        <f t="shared" si="1469"/>
        <v>0</v>
      </c>
      <c r="KB119">
        <f t="shared" si="1469"/>
        <v>0</v>
      </c>
      <c r="KC119">
        <f t="shared" si="1469"/>
        <v>0</v>
      </c>
      <c r="KD119">
        <f t="shared" si="1469"/>
        <v>0</v>
      </c>
      <c r="KE119">
        <f t="shared" si="1469"/>
        <v>0</v>
      </c>
      <c r="KF119">
        <f t="shared" si="1469"/>
        <v>0</v>
      </c>
      <c r="KG119">
        <f t="shared" si="1469"/>
        <v>0</v>
      </c>
      <c r="KL119" s="84">
        <f t="shared" si="20"/>
        <v>26781</v>
      </c>
      <c r="KM119">
        <v>1973</v>
      </c>
      <c r="KN119">
        <v>4</v>
      </c>
      <c r="KO119">
        <v>27</v>
      </c>
      <c r="KP119" s="84">
        <f t="shared" si="21"/>
        <v>117</v>
      </c>
      <c r="KQ119" s="74">
        <v>15.2</v>
      </c>
      <c r="KR119" s="74">
        <v>3.5</v>
      </c>
      <c r="KS119" s="74">
        <f t="shared" si="22"/>
        <v>3.9</v>
      </c>
      <c r="KT119" s="74">
        <f t="shared" si="23"/>
        <v>14.5</v>
      </c>
      <c r="KU119" s="74">
        <v>18.5</v>
      </c>
      <c r="KV119" s="74">
        <v>30.2</v>
      </c>
      <c r="KW119" s="72">
        <f t="shared" si="19"/>
        <v>0.82</v>
      </c>
      <c r="KX119" s="74">
        <v>2.9</v>
      </c>
      <c r="KZ119" s="74">
        <v>70.2</v>
      </c>
      <c r="LA119" s="74">
        <v>47.9</v>
      </c>
      <c r="LB119" s="74">
        <v>14.5</v>
      </c>
      <c r="LC119" s="74">
        <v>0.6</v>
      </c>
    </row>
    <row r="120" spans="3:315" x14ac:dyDescent="0.35">
      <c r="E120" s="2" t="s">
        <v>247</v>
      </c>
      <c r="F120">
        <f>IF(F95&lt;$F$312,(24+F95-$F$312),F95-$F$312)</f>
        <v>16.3333333333333</v>
      </c>
      <c r="G120">
        <f t="shared" ref="G120:BR120" si="1470">IF(G95&lt;$F$312,(24+G95-$F$312),G95-$F$312)</f>
        <v>16.4166666666667</v>
      </c>
      <c r="H120">
        <f t="shared" si="1470"/>
        <v>16.5</v>
      </c>
      <c r="I120">
        <f t="shared" si="1470"/>
        <v>16.5833333333333</v>
      </c>
      <c r="J120">
        <f t="shared" si="1470"/>
        <v>16.6666666666667</v>
      </c>
      <c r="K120">
        <f t="shared" si="1470"/>
        <v>16.75</v>
      </c>
      <c r="L120">
        <f t="shared" si="1470"/>
        <v>16.8333333333333</v>
      </c>
      <c r="M120">
        <f t="shared" si="1470"/>
        <v>16.9166666666667</v>
      </c>
      <c r="N120">
        <f t="shared" si="1470"/>
        <v>17</v>
      </c>
      <c r="O120">
        <f t="shared" si="1470"/>
        <v>17.0833333333333</v>
      </c>
      <c r="P120">
        <f t="shared" si="1470"/>
        <v>17.1666666666667</v>
      </c>
      <c r="Q120">
        <f t="shared" si="1470"/>
        <v>17.25</v>
      </c>
      <c r="R120">
        <f t="shared" si="1470"/>
        <v>17.3333333333333</v>
      </c>
      <c r="S120">
        <f t="shared" si="1470"/>
        <v>17.4166666666667</v>
      </c>
      <c r="T120">
        <f t="shared" si="1470"/>
        <v>17.5</v>
      </c>
      <c r="U120">
        <f t="shared" si="1470"/>
        <v>17.5833333333333</v>
      </c>
      <c r="V120">
        <f t="shared" si="1470"/>
        <v>17.6666666666667</v>
      </c>
      <c r="W120">
        <f t="shared" si="1470"/>
        <v>17.75</v>
      </c>
      <c r="X120">
        <f t="shared" si="1470"/>
        <v>17.8333333333333</v>
      </c>
      <c r="Y120">
        <f t="shared" si="1470"/>
        <v>17.9166666666667</v>
      </c>
      <c r="Z120">
        <f t="shared" si="1470"/>
        <v>18</v>
      </c>
      <c r="AA120">
        <f t="shared" si="1470"/>
        <v>18.0833333333333</v>
      </c>
      <c r="AB120">
        <f t="shared" si="1470"/>
        <v>18.1666666666667</v>
      </c>
      <c r="AC120">
        <f t="shared" si="1470"/>
        <v>18.25</v>
      </c>
      <c r="AD120">
        <f t="shared" si="1470"/>
        <v>18.3333333333333</v>
      </c>
      <c r="AE120">
        <f t="shared" si="1470"/>
        <v>18.4166666666667</v>
      </c>
      <c r="AF120">
        <f t="shared" si="1470"/>
        <v>18.5</v>
      </c>
      <c r="AG120">
        <f t="shared" si="1470"/>
        <v>18.5833333333333</v>
      </c>
      <c r="AH120">
        <f t="shared" si="1470"/>
        <v>18.6666666666667</v>
      </c>
      <c r="AI120">
        <f t="shared" si="1470"/>
        <v>18.75</v>
      </c>
      <c r="AJ120">
        <f t="shared" si="1470"/>
        <v>18.8333333333333</v>
      </c>
      <c r="AK120">
        <f t="shared" si="1470"/>
        <v>18.9166666666667</v>
      </c>
      <c r="AL120">
        <f t="shared" si="1470"/>
        <v>19</v>
      </c>
      <c r="AM120">
        <f t="shared" si="1470"/>
        <v>19.0833333333333</v>
      </c>
      <c r="AN120">
        <f t="shared" si="1470"/>
        <v>19.1666666666667</v>
      </c>
      <c r="AO120">
        <f t="shared" si="1470"/>
        <v>19.25</v>
      </c>
      <c r="AP120">
        <f t="shared" si="1470"/>
        <v>19.3333333333333</v>
      </c>
      <c r="AQ120">
        <f t="shared" si="1470"/>
        <v>19.4166666666667</v>
      </c>
      <c r="AR120">
        <f t="shared" si="1470"/>
        <v>19.5</v>
      </c>
      <c r="AS120">
        <f t="shared" si="1470"/>
        <v>19.5833333333333</v>
      </c>
      <c r="AT120">
        <f t="shared" si="1470"/>
        <v>19.6666666666667</v>
      </c>
      <c r="AU120">
        <f t="shared" si="1470"/>
        <v>19.75</v>
      </c>
      <c r="AV120">
        <f t="shared" si="1470"/>
        <v>19.8333333333333</v>
      </c>
      <c r="AW120">
        <f t="shared" si="1470"/>
        <v>19.9166666666667</v>
      </c>
      <c r="AX120">
        <f t="shared" si="1470"/>
        <v>20</v>
      </c>
      <c r="AY120">
        <f t="shared" si="1470"/>
        <v>20.0833333333333</v>
      </c>
      <c r="AZ120">
        <f t="shared" si="1470"/>
        <v>20.1666666666667</v>
      </c>
      <c r="BA120">
        <f t="shared" si="1470"/>
        <v>20.25</v>
      </c>
      <c r="BB120">
        <f t="shared" si="1470"/>
        <v>20.3333333333333</v>
      </c>
      <c r="BC120">
        <f t="shared" si="1470"/>
        <v>20.4166666666667</v>
      </c>
      <c r="BD120">
        <f t="shared" si="1470"/>
        <v>20.5</v>
      </c>
      <c r="BE120">
        <f t="shared" si="1470"/>
        <v>20.5833333333333</v>
      </c>
      <c r="BF120">
        <f t="shared" si="1470"/>
        <v>20.6666666666667</v>
      </c>
      <c r="BG120">
        <f t="shared" si="1470"/>
        <v>20.75</v>
      </c>
      <c r="BH120">
        <f t="shared" si="1470"/>
        <v>20.8333333333333</v>
      </c>
      <c r="BI120">
        <f t="shared" si="1470"/>
        <v>20.9166666666667</v>
      </c>
      <c r="BJ120">
        <f t="shared" si="1470"/>
        <v>21</v>
      </c>
      <c r="BK120">
        <f t="shared" si="1470"/>
        <v>21.0833333333333</v>
      </c>
      <c r="BL120">
        <f t="shared" si="1470"/>
        <v>21.1666666666667</v>
      </c>
      <c r="BM120">
        <f t="shared" si="1470"/>
        <v>21.25</v>
      </c>
      <c r="BN120">
        <f t="shared" si="1470"/>
        <v>21.3333333333333</v>
      </c>
      <c r="BO120">
        <f t="shared" si="1470"/>
        <v>21.4166666666667</v>
      </c>
      <c r="BP120">
        <f t="shared" si="1470"/>
        <v>21.5</v>
      </c>
      <c r="BQ120">
        <f t="shared" si="1470"/>
        <v>21.5833333333333</v>
      </c>
      <c r="BR120">
        <f t="shared" si="1470"/>
        <v>21.6666666666667</v>
      </c>
      <c r="BS120">
        <f t="shared" ref="BS120:ED120" si="1471">IF(BS95&lt;$F$312,(24+BS95-$F$312),BS95-$F$312)</f>
        <v>21.75</v>
      </c>
      <c r="BT120">
        <f t="shared" si="1471"/>
        <v>21.8333333333333</v>
      </c>
      <c r="BU120">
        <f t="shared" si="1471"/>
        <v>21.9166666666667</v>
      </c>
      <c r="BV120">
        <f t="shared" si="1471"/>
        <v>22</v>
      </c>
      <c r="BW120">
        <f t="shared" si="1471"/>
        <v>22.0833333333333</v>
      </c>
      <c r="BX120">
        <f t="shared" si="1471"/>
        <v>22.1666666666667</v>
      </c>
      <c r="BY120">
        <f t="shared" si="1471"/>
        <v>22.25</v>
      </c>
      <c r="BZ120">
        <f t="shared" si="1471"/>
        <v>22.3333333333333</v>
      </c>
      <c r="CA120">
        <f t="shared" si="1471"/>
        <v>22.4166666666667</v>
      </c>
      <c r="CB120">
        <f t="shared" si="1471"/>
        <v>22.5</v>
      </c>
      <c r="CC120">
        <f t="shared" si="1471"/>
        <v>22.5833333333333</v>
      </c>
      <c r="CD120">
        <f t="shared" si="1471"/>
        <v>22.6666666666667</v>
      </c>
      <c r="CE120">
        <f t="shared" si="1471"/>
        <v>22.75</v>
      </c>
      <c r="CF120">
        <f t="shared" si="1471"/>
        <v>22.8333333333333</v>
      </c>
      <c r="CG120">
        <f t="shared" si="1471"/>
        <v>22.9166666666667</v>
      </c>
      <c r="CH120">
        <f t="shared" si="1471"/>
        <v>23</v>
      </c>
      <c r="CI120">
        <f t="shared" si="1471"/>
        <v>23.0833333333333</v>
      </c>
      <c r="CJ120">
        <f t="shared" si="1471"/>
        <v>23.1666666666667</v>
      </c>
      <c r="CK120">
        <f t="shared" si="1471"/>
        <v>23.25</v>
      </c>
      <c r="CL120">
        <f t="shared" si="1471"/>
        <v>23.3333333333333</v>
      </c>
      <c r="CM120">
        <f t="shared" si="1471"/>
        <v>23.4166666666667</v>
      </c>
      <c r="CN120">
        <f t="shared" si="1471"/>
        <v>23.5</v>
      </c>
      <c r="CO120">
        <f t="shared" si="1471"/>
        <v>23.5833333333333</v>
      </c>
      <c r="CP120">
        <f t="shared" si="1471"/>
        <v>23.6666666666667</v>
      </c>
      <c r="CQ120">
        <f t="shared" si="1471"/>
        <v>23.75</v>
      </c>
      <c r="CR120">
        <f t="shared" si="1471"/>
        <v>23.8333333333333</v>
      </c>
      <c r="CS120">
        <f t="shared" si="1471"/>
        <v>23.9166666666667</v>
      </c>
      <c r="CT120">
        <f t="shared" si="1471"/>
        <v>0</v>
      </c>
      <c r="CU120">
        <f t="shared" si="1471"/>
        <v>8.33333333333304E-2</v>
      </c>
      <c r="CV120">
        <f t="shared" si="1471"/>
        <v>0.16666666666666999</v>
      </c>
      <c r="CW120">
        <f t="shared" si="1471"/>
        <v>0.25</v>
      </c>
      <c r="CX120">
        <f t="shared" si="1471"/>
        <v>0.33333333333332998</v>
      </c>
      <c r="CY120">
        <f t="shared" si="1471"/>
        <v>0.41666666666667002</v>
      </c>
      <c r="CZ120">
        <f t="shared" si="1471"/>
        <v>0.5</v>
      </c>
      <c r="DA120">
        <f t="shared" si="1471"/>
        <v>0.58333333333333004</v>
      </c>
      <c r="DB120">
        <f t="shared" si="1471"/>
        <v>0.66666666666666996</v>
      </c>
      <c r="DC120">
        <f t="shared" si="1471"/>
        <v>0.75</v>
      </c>
      <c r="DD120">
        <f t="shared" si="1471"/>
        <v>0.83333333333333004</v>
      </c>
      <c r="DE120">
        <f t="shared" si="1471"/>
        <v>0.91666666666666996</v>
      </c>
      <c r="DF120">
        <f t="shared" si="1471"/>
        <v>1</v>
      </c>
      <c r="DG120">
        <f t="shared" si="1471"/>
        <v>1.0833333333333299</v>
      </c>
      <c r="DH120">
        <f t="shared" si="1471"/>
        <v>1.1666666666666701</v>
      </c>
      <c r="DI120">
        <f t="shared" si="1471"/>
        <v>1.25</v>
      </c>
      <c r="DJ120">
        <f t="shared" si="1471"/>
        <v>1.3333333333333299</v>
      </c>
      <c r="DK120">
        <f t="shared" si="1471"/>
        <v>1.4166666666666701</v>
      </c>
      <c r="DL120">
        <f t="shared" si="1471"/>
        <v>1.5</v>
      </c>
      <c r="DM120">
        <f t="shared" si="1471"/>
        <v>1.5833333333333299</v>
      </c>
      <c r="DN120">
        <f t="shared" si="1471"/>
        <v>1.6666666666666701</v>
      </c>
      <c r="DO120">
        <f t="shared" si="1471"/>
        <v>1.75</v>
      </c>
      <c r="DP120">
        <f t="shared" si="1471"/>
        <v>1.8333333333333299</v>
      </c>
      <c r="DQ120">
        <f t="shared" si="1471"/>
        <v>1.9166666666666701</v>
      </c>
      <c r="DR120">
        <f t="shared" si="1471"/>
        <v>2</v>
      </c>
      <c r="DS120">
        <f t="shared" si="1471"/>
        <v>2.0833333333333299</v>
      </c>
      <c r="DT120">
        <f t="shared" si="1471"/>
        <v>2.1666666666666701</v>
      </c>
      <c r="DU120">
        <f t="shared" si="1471"/>
        <v>2.25</v>
      </c>
      <c r="DV120">
        <f t="shared" si="1471"/>
        <v>2.3333333333333002</v>
      </c>
      <c r="DW120">
        <f t="shared" si="1471"/>
        <v>2.4166666666666998</v>
      </c>
      <c r="DX120">
        <f t="shared" si="1471"/>
        <v>2.5</v>
      </c>
      <c r="DY120">
        <f t="shared" si="1471"/>
        <v>2.5833333333333002</v>
      </c>
      <c r="DZ120">
        <f t="shared" si="1471"/>
        <v>2.6666666666666998</v>
      </c>
      <c r="EA120">
        <f t="shared" si="1471"/>
        <v>2.75</v>
      </c>
      <c r="EB120">
        <f t="shared" si="1471"/>
        <v>2.8333333333333002</v>
      </c>
      <c r="EC120">
        <f t="shared" si="1471"/>
        <v>2.9166666666666998</v>
      </c>
      <c r="ED120">
        <f t="shared" si="1471"/>
        <v>3</v>
      </c>
      <c r="EE120">
        <f t="shared" ref="EE120:GP120" si="1472">IF(EE95&lt;$F$312,(24+EE95-$F$312),EE95-$F$312)</f>
        <v>3.0833333333333002</v>
      </c>
      <c r="EF120">
        <f t="shared" si="1472"/>
        <v>3.1666666666666998</v>
      </c>
      <c r="EG120">
        <f t="shared" si="1472"/>
        <v>3.25</v>
      </c>
      <c r="EH120">
        <f t="shared" si="1472"/>
        <v>3.3333333333333002</v>
      </c>
      <c r="EI120">
        <f t="shared" si="1472"/>
        <v>3.4166666666666998</v>
      </c>
      <c r="EJ120">
        <f t="shared" si="1472"/>
        <v>3.5</v>
      </c>
      <c r="EK120">
        <f t="shared" si="1472"/>
        <v>3.5833333333333002</v>
      </c>
      <c r="EL120">
        <f t="shared" si="1472"/>
        <v>3.6666666666666998</v>
      </c>
      <c r="EM120">
        <f t="shared" si="1472"/>
        <v>3.75</v>
      </c>
      <c r="EN120">
        <f t="shared" si="1472"/>
        <v>3.8333333333333002</v>
      </c>
      <c r="EO120">
        <f t="shared" si="1472"/>
        <v>3.9166666666666998</v>
      </c>
      <c r="EP120">
        <f t="shared" si="1472"/>
        <v>4</v>
      </c>
      <c r="EQ120">
        <f t="shared" si="1472"/>
        <v>4.0833333333333002</v>
      </c>
      <c r="ER120">
        <f t="shared" si="1472"/>
        <v>4.1666666666666998</v>
      </c>
      <c r="ES120">
        <f t="shared" si="1472"/>
        <v>4.25</v>
      </c>
      <c r="ET120">
        <f t="shared" si="1472"/>
        <v>4.3333333333333002</v>
      </c>
      <c r="EU120">
        <f t="shared" si="1472"/>
        <v>4.4166666666666998</v>
      </c>
      <c r="EV120">
        <f t="shared" si="1472"/>
        <v>4.5</v>
      </c>
      <c r="EW120">
        <f t="shared" si="1472"/>
        <v>4.5833333333333002</v>
      </c>
      <c r="EX120">
        <f t="shared" si="1472"/>
        <v>4.6666666666666998</v>
      </c>
      <c r="EY120">
        <f t="shared" si="1472"/>
        <v>4.75</v>
      </c>
      <c r="EZ120">
        <f t="shared" si="1472"/>
        <v>4.8333333333333002</v>
      </c>
      <c r="FA120">
        <f t="shared" si="1472"/>
        <v>4.9166666666666998</v>
      </c>
      <c r="FB120">
        <f t="shared" si="1472"/>
        <v>5</v>
      </c>
      <c r="FC120">
        <f t="shared" si="1472"/>
        <v>5.0833333333333002</v>
      </c>
      <c r="FD120">
        <f t="shared" si="1472"/>
        <v>5.1666666666666998</v>
      </c>
      <c r="FE120">
        <f t="shared" si="1472"/>
        <v>5.25</v>
      </c>
      <c r="FF120">
        <f t="shared" si="1472"/>
        <v>5.3333333333333002</v>
      </c>
      <c r="FG120">
        <f t="shared" si="1472"/>
        <v>5.4166666666666998</v>
      </c>
      <c r="FH120">
        <f t="shared" si="1472"/>
        <v>5.5</v>
      </c>
      <c r="FI120">
        <f t="shared" si="1472"/>
        <v>5.5833333333333002</v>
      </c>
      <c r="FJ120">
        <f t="shared" si="1472"/>
        <v>5.6666666666666998</v>
      </c>
      <c r="FK120">
        <f t="shared" si="1472"/>
        <v>5.75</v>
      </c>
      <c r="FL120">
        <f t="shared" si="1472"/>
        <v>5.8333333333333002</v>
      </c>
      <c r="FM120">
        <f t="shared" si="1472"/>
        <v>5.9166666666666998</v>
      </c>
      <c r="FN120">
        <f t="shared" si="1472"/>
        <v>6</v>
      </c>
      <c r="FO120">
        <f t="shared" si="1472"/>
        <v>6.0833333333333002</v>
      </c>
      <c r="FP120">
        <f t="shared" si="1472"/>
        <v>6.1666666666666998</v>
      </c>
      <c r="FQ120">
        <f t="shared" si="1472"/>
        <v>6.25</v>
      </c>
      <c r="FR120">
        <f t="shared" si="1472"/>
        <v>6.3333333333333002</v>
      </c>
      <c r="FS120">
        <f t="shared" si="1472"/>
        <v>6.4166666666666998</v>
      </c>
      <c r="FT120">
        <f t="shared" si="1472"/>
        <v>6.5</v>
      </c>
      <c r="FU120">
        <f t="shared" si="1472"/>
        <v>6.5833333333333002</v>
      </c>
      <c r="FV120">
        <f t="shared" si="1472"/>
        <v>6.6666666666666998</v>
      </c>
      <c r="FW120">
        <f t="shared" si="1472"/>
        <v>6.75</v>
      </c>
      <c r="FX120">
        <f t="shared" si="1472"/>
        <v>6.8333333333333002</v>
      </c>
      <c r="FY120">
        <f t="shared" si="1472"/>
        <v>6.9166666666666998</v>
      </c>
      <c r="FZ120">
        <f t="shared" si="1472"/>
        <v>7</v>
      </c>
      <c r="GA120">
        <f t="shared" si="1472"/>
        <v>7.0833333333333002</v>
      </c>
      <c r="GB120">
        <f t="shared" si="1472"/>
        <v>7.1666666666666998</v>
      </c>
      <c r="GC120">
        <f t="shared" si="1472"/>
        <v>7.25</v>
      </c>
      <c r="GD120">
        <f t="shared" si="1472"/>
        <v>7.3333333333333002</v>
      </c>
      <c r="GE120">
        <f t="shared" si="1472"/>
        <v>7.4166666666666998</v>
      </c>
      <c r="GF120">
        <f t="shared" si="1472"/>
        <v>7.5</v>
      </c>
      <c r="GG120">
        <f t="shared" si="1472"/>
        <v>7.5833333333333002</v>
      </c>
      <c r="GH120">
        <f t="shared" si="1472"/>
        <v>7.6666666666666998</v>
      </c>
      <c r="GI120">
        <f t="shared" si="1472"/>
        <v>7.75</v>
      </c>
      <c r="GJ120">
        <f t="shared" si="1472"/>
        <v>7.8333333333333002</v>
      </c>
      <c r="GK120">
        <f t="shared" si="1472"/>
        <v>7.9166666666666998</v>
      </c>
      <c r="GL120">
        <f t="shared" si="1472"/>
        <v>8</v>
      </c>
      <c r="GM120">
        <f t="shared" si="1472"/>
        <v>8.0833333333333002</v>
      </c>
      <c r="GN120">
        <f t="shared" si="1472"/>
        <v>8.1666666666666998</v>
      </c>
      <c r="GO120">
        <f t="shared" si="1472"/>
        <v>8.25</v>
      </c>
      <c r="GP120">
        <f t="shared" si="1472"/>
        <v>8.3333333333333002</v>
      </c>
      <c r="GQ120">
        <f t="shared" ref="GQ120:JB120" si="1473">IF(GQ95&lt;$F$312,(24+GQ95-$F$312),GQ95-$F$312)</f>
        <v>8.4166666666666998</v>
      </c>
      <c r="GR120">
        <f t="shared" si="1473"/>
        <v>8.5</v>
      </c>
      <c r="GS120">
        <f t="shared" si="1473"/>
        <v>8.5833333333333002</v>
      </c>
      <c r="GT120">
        <f t="shared" si="1473"/>
        <v>8.6666666666666998</v>
      </c>
      <c r="GU120">
        <f t="shared" si="1473"/>
        <v>8.75</v>
      </c>
      <c r="GV120">
        <f t="shared" si="1473"/>
        <v>8.8333333333333002</v>
      </c>
      <c r="GW120">
        <f t="shared" si="1473"/>
        <v>8.9166666666666998</v>
      </c>
      <c r="GX120">
        <f t="shared" si="1473"/>
        <v>9</v>
      </c>
      <c r="GY120">
        <f t="shared" si="1473"/>
        <v>9.0833333333333002</v>
      </c>
      <c r="GZ120">
        <f t="shared" si="1473"/>
        <v>9.1666666666666998</v>
      </c>
      <c r="HA120">
        <f t="shared" si="1473"/>
        <v>9.25</v>
      </c>
      <c r="HB120">
        <f t="shared" si="1473"/>
        <v>9.3333333333333002</v>
      </c>
      <c r="HC120">
        <f t="shared" si="1473"/>
        <v>9.4166666666666998</v>
      </c>
      <c r="HD120">
        <f t="shared" si="1473"/>
        <v>9.5</v>
      </c>
      <c r="HE120">
        <f t="shared" si="1473"/>
        <v>9.5833333333333002</v>
      </c>
      <c r="HF120">
        <f t="shared" si="1473"/>
        <v>9.6666666666666998</v>
      </c>
      <c r="HG120">
        <f t="shared" si="1473"/>
        <v>9.75</v>
      </c>
      <c r="HH120">
        <f t="shared" si="1473"/>
        <v>9.8333333333333002</v>
      </c>
      <c r="HI120">
        <f t="shared" si="1473"/>
        <v>9.9166666666666998</v>
      </c>
      <c r="HJ120">
        <f t="shared" si="1473"/>
        <v>10</v>
      </c>
      <c r="HK120">
        <f t="shared" si="1473"/>
        <v>10.0833333333333</v>
      </c>
      <c r="HL120">
        <f t="shared" si="1473"/>
        <v>10.1666666666667</v>
      </c>
      <c r="HM120">
        <f t="shared" si="1473"/>
        <v>10.25</v>
      </c>
      <c r="HN120">
        <f t="shared" si="1473"/>
        <v>10.3333333333333</v>
      </c>
      <c r="HO120">
        <f t="shared" si="1473"/>
        <v>10.4166666666667</v>
      </c>
      <c r="HP120">
        <f t="shared" si="1473"/>
        <v>10.5</v>
      </c>
      <c r="HQ120">
        <f t="shared" si="1473"/>
        <v>10.5833333333333</v>
      </c>
      <c r="HR120">
        <f t="shared" si="1473"/>
        <v>10.6666666666667</v>
      </c>
      <c r="HS120">
        <f t="shared" si="1473"/>
        <v>10.75</v>
      </c>
      <c r="HT120">
        <f t="shared" si="1473"/>
        <v>10.8333333333333</v>
      </c>
      <c r="HU120">
        <f t="shared" si="1473"/>
        <v>10.9166666666667</v>
      </c>
      <c r="HV120">
        <f t="shared" si="1473"/>
        <v>11</v>
      </c>
      <c r="HW120">
        <f t="shared" si="1473"/>
        <v>11.0833333333333</v>
      </c>
      <c r="HX120">
        <f t="shared" si="1473"/>
        <v>11.1666666666667</v>
      </c>
      <c r="HY120">
        <f t="shared" si="1473"/>
        <v>11.25</v>
      </c>
      <c r="HZ120">
        <f t="shared" si="1473"/>
        <v>11.3333333333333</v>
      </c>
      <c r="IA120">
        <f t="shared" si="1473"/>
        <v>11.4166666666667</v>
      </c>
      <c r="IB120">
        <f t="shared" si="1473"/>
        <v>11.5</v>
      </c>
      <c r="IC120">
        <f t="shared" si="1473"/>
        <v>11.5833333333333</v>
      </c>
      <c r="ID120">
        <f t="shared" si="1473"/>
        <v>11.6666666666667</v>
      </c>
      <c r="IE120">
        <f t="shared" si="1473"/>
        <v>11.75</v>
      </c>
      <c r="IF120">
        <f t="shared" si="1473"/>
        <v>11.8333333333333</v>
      </c>
      <c r="IG120">
        <f t="shared" si="1473"/>
        <v>11.9166666666667</v>
      </c>
      <c r="IH120">
        <f t="shared" si="1473"/>
        <v>12</v>
      </c>
      <c r="II120">
        <f t="shared" si="1473"/>
        <v>12.0833333333333</v>
      </c>
      <c r="IJ120">
        <f t="shared" si="1473"/>
        <v>12.1666666666667</v>
      </c>
      <c r="IK120">
        <f t="shared" si="1473"/>
        <v>12.25</v>
      </c>
      <c r="IL120">
        <f t="shared" si="1473"/>
        <v>12.3333333333333</v>
      </c>
      <c r="IM120">
        <f t="shared" si="1473"/>
        <v>12.4166666666667</v>
      </c>
      <c r="IN120">
        <f t="shared" si="1473"/>
        <v>12.5</v>
      </c>
      <c r="IO120">
        <f t="shared" si="1473"/>
        <v>12.5833333333333</v>
      </c>
      <c r="IP120">
        <f t="shared" si="1473"/>
        <v>12.6666666666667</v>
      </c>
      <c r="IQ120">
        <f t="shared" si="1473"/>
        <v>12.75</v>
      </c>
      <c r="IR120">
        <f t="shared" si="1473"/>
        <v>12.8333333333333</v>
      </c>
      <c r="IS120">
        <f t="shared" si="1473"/>
        <v>12.9166666666667</v>
      </c>
      <c r="IT120">
        <f t="shared" si="1473"/>
        <v>13</v>
      </c>
      <c r="IU120">
        <f t="shared" si="1473"/>
        <v>13.0833333333333</v>
      </c>
      <c r="IV120">
        <f t="shared" si="1473"/>
        <v>13.1666666666667</v>
      </c>
      <c r="IW120">
        <f t="shared" si="1473"/>
        <v>13.25</v>
      </c>
      <c r="IX120">
        <f t="shared" si="1473"/>
        <v>13.3333333333333</v>
      </c>
      <c r="IY120">
        <f t="shared" si="1473"/>
        <v>13.4166666666667</v>
      </c>
      <c r="IZ120">
        <f t="shared" si="1473"/>
        <v>13.5</v>
      </c>
      <c r="JA120">
        <f t="shared" si="1473"/>
        <v>13.5833333333333</v>
      </c>
      <c r="JB120">
        <f t="shared" si="1473"/>
        <v>13.6666666666667</v>
      </c>
      <c r="JC120">
        <f t="shared" ref="JC120:KG120" si="1474">IF(JC95&lt;$F$312,(24+JC95-$F$312),JC95-$F$312)</f>
        <v>13.75</v>
      </c>
      <c r="JD120">
        <f t="shared" si="1474"/>
        <v>13.8333333333333</v>
      </c>
      <c r="JE120">
        <f t="shared" si="1474"/>
        <v>13.9166666666667</v>
      </c>
      <c r="JF120">
        <f t="shared" si="1474"/>
        <v>14</v>
      </c>
      <c r="JG120">
        <f t="shared" si="1474"/>
        <v>14.0833333333333</v>
      </c>
      <c r="JH120">
        <f t="shared" si="1474"/>
        <v>14.1666666666667</v>
      </c>
      <c r="JI120">
        <f t="shared" si="1474"/>
        <v>14.25</v>
      </c>
      <c r="JJ120">
        <f t="shared" si="1474"/>
        <v>14.3333333333333</v>
      </c>
      <c r="JK120">
        <f t="shared" si="1474"/>
        <v>14.4166666666667</v>
      </c>
      <c r="JL120">
        <f t="shared" si="1474"/>
        <v>14.5</v>
      </c>
      <c r="JM120">
        <f t="shared" si="1474"/>
        <v>14.5833333333333</v>
      </c>
      <c r="JN120">
        <f t="shared" si="1474"/>
        <v>14.6666666666667</v>
      </c>
      <c r="JO120">
        <f t="shared" si="1474"/>
        <v>14.75</v>
      </c>
      <c r="JP120">
        <f t="shared" si="1474"/>
        <v>14.8333333333333</v>
      </c>
      <c r="JQ120">
        <f t="shared" si="1474"/>
        <v>14.9166666666667</v>
      </c>
      <c r="JR120">
        <f t="shared" si="1474"/>
        <v>15</v>
      </c>
      <c r="JS120">
        <f t="shared" si="1474"/>
        <v>15.0833333333333</v>
      </c>
      <c r="JT120">
        <f t="shared" si="1474"/>
        <v>15.1666666666667</v>
      </c>
      <c r="JU120">
        <f t="shared" si="1474"/>
        <v>15.25</v>
      </c>
      <c r="JV120">
        <f t="shared" si="1474"/>
        <v>15.3333333333333</v>
      </c>
      <c r="JW120">
        <f t="shared" si="1474"/>
        <v>15.4166666666667</v>
      </c>
      <c r="JX120">
        <f t="shared" si="1474"/>
        <v>15.5</v>
      </c>
      <c r="JY120">
        <f t="shared" si="1474"/>
        <v>15.5833333333333</v>
      </c>
      <c r="JZ120">
        <f t="shared" si="1474"/>
        <v>15.6666666666667</v>
      </c>
      <c r="KA120">
        <f t="shared" si="1474"/>
        <v>15.75</v>
      </c>
      <c r="KB120">
        <f t="shared" si="1474"/>
        <v>15.8333333333333</v>
      </c>
      <c r="KC120">
        <f t="shared" si="1474"/>
        <v>15.9166666666667</v>
      </c>
      <c r="KD120">
        <f t="shared" si="1474"/>
        <v>16</v>
      </c>
      <c r="KE120">
        <f t="shared" si="1474"/>
        <v>16.0833333333333</v>
      </c>
      <c r="KF120">
        <f t="shared" si="1474"/>
        <v>16.1666666666667</v>
      </c>
      <c r="KG120">
        <f t="shared" si="1474"/>
        <v>16.25</v>
      </c>
      <c r="KL120" s="84">
        <f t="shared" si="20"/>
        <v>26782</v>
      </c>
      <c r="KM120">
        <v>1973</v>
      </c>
      <c r="KN120">
        <v>4</v>
      </c>
      <c r="KO120">
        <v>28</v>
      </c>
      <c r="KP120" s="84">
        <f t="shared" si="21"/>
        <v>118</v>
      </c>
      <c r="KQ120" s="74">
        <v>14.2</v>
      </c>
      <c r="KR120" s="74">
        <v>3.9</v>
      </c>
      <c r="KS120" s="74">
        <f t="shared" si="22"/>
        <v>4.4000000000000004</v>
      </c>
      <c r="KT120" s="74">
        <f t="shared" si="23"/>
        <v>15.2</v>
      </c>
      <c r="KU120" s="74">
        <v>18.5</v>
      </c>
      <c r="KV120" s="74">
        <v>29.1</v>
      </c>
      <c r="KW120" s="72">
        <f t="shared" si="19"/>
        <v>0.81</v>
      </c>
      <c r="KX120" s="74">
        <v>1.8</v>
      </c>
      <c r="KZ120" s="74">
        <v>70.900000000000006</v>
      </c>
      <c r="LA120" s="74">
        <v>45.9</v>
      </c>
      <c r="LB120" s="74">
        <v>14.1</v>
      </c>
      <c r="LC120" s="74">
        <v>0.6</v>
      </c>
    </row>
    <row r="121" spans="3:315" x14ac:dyDescent="0.35">
      <c r="E121" s="2" t="s">
        <v>243</v>
      </c>
      <c r="F121">
        <f t="shared" ref="F121:BQ121" si="1475">IF(AND(F120&gt;=0,F120&lt;=14-$F$312),COS(F120*PI()/(14-$F$312)),COS((F120-((14-$F$312)+1))*(PI()/(23-(14-$F$312)))))</f>
        <v>-0.132462954246682</v>
      </c>
      <c r="G121">
        <f t="shared" si="1475"/>
        <v>-0.14793822766033601</v>
      </c>
      <c r="H121">
        <f t="shared" si="1475"/>
        <v>-0.16337736181852999</v>
      </c>
      <c r="I121">
        <f t="shared" si="1475"/>
        <v>-0.17877658515512301</v>
      </c>
      <c r="J121">
        <f t="shared" si="1475"/>
        <v>-0.19413213585363401</v>
      </c>
      <c r="K121">
        <f t="shared" si="1475"/>
        <v>-0.209440262766144</v>
      </c>
      <c r="L121">
        <f t="shared" si="1475"/>
        <v>-0.22469722632976599</v>
      </c>
      <c r="M121">
        <f t="shared" si="1475"/>
        <v>-0.23989929948010399</v>
      </c>
      <c r="N121">
        <f t="shared" si="1475"/>
        <v>-0.25504276856167601</v>
      </c>
      <c r="O121">
        <f t="shared" si="1475"/>
        <v>-0.27012393423521602</v>
      </c>
      <c r="P121">
        <f t="shared" si="1475"/>
        <v>-0.28513911238131301</v>
      </c>
      <c r="Q121">
        <f t="shared" si="1475"/>
        <v>-0.30008463500034099</v>
      </c>
      <c r="R121">
        <f t="shared" si="1475"/>
        <v>-0.314956851108604</v>
      </c>
      <c r="S121">
        <f t="shared" si="1475"/>
        <v>-0.32975212763017198</v>
      </c>
      <c r="T121">
        <f t="shared" si="1475"/>
        <v>-0.34446685028433299</v>
      </c>
      <c r="U121">
        <f t="shared" si="1475"/>
        <v>-0.35909742446861898</v>
      </c>
      <c r="V121">
        <f t="shared" si="1475"/>
        <v>-0.37364027613686601</v>
      </c>
      <c r="W121">
        <f t="shared" si="1475"/>
        <v>-0.38809185267224999</v>
      </c>
      <c r="X121">
        <f t="shared" si="1475"/>
        <v>-0.40244862375524798</v>
      </c>
      <c r="Y121">
        <f t="shared" si="1475"/>
        <v>-0.41670708222599201</v>
      </c>
      <c r="Z121">
        <f t="shared" si="1475"/>
        <v>-0.43086374494097002</v>
      </c>
      <c r="AA121">
        <f t="shared" si="1475"/>
        <v>-0.44491515362401102</v>
      </c>
      <c r="AB121">
        <f t="shared" si="1475"/>
        <v>-0.45885787571104097</v>
      </c>
      <c r="AC121">
        <f t="shared" si="1475"/>
        <v>-0.47268850518856498</v>
      </c>
      <c r="AD121">
        <f t="shared" si="1475"/>
        <v>-0.48640366342580599</v>
      </c>
      <c r="AE121">
        <f t="shared" si="1475"/>
        <v>-0.500000000000005</v>
      </c>
      <c r="AF121">
        <f t="shared" si="1475"/>
        <v>-0.51347419351484203</v>
      </c>
      <c r="AG121">
        <f t="shared" si="1475"/>
        <v>-0.52682295241189503</v>
      </c>
      <c r="AH121">
        <f t="shared" si="1475"/>
        <v>-0.54004301577468095</v>
      </c>
      <c r="AI121">
        <f t="shared" si="1475"/>
        <v>-0.55313115412519898</v>
      </c>
      <c r="AJ121">
        <f t="shared" si="1475"/>
        <v>-0.56608417021294799</v>
      </c>
      <c r="AK121">
        <f t="shared" si="1475"/>
        <v>-0.57889889979591702</v>
      </c>
      <c r="AL121">
        <f t="shared" si="1475"/>
        <v>-0.59157221241352198</v>
      </c>
      <c r="AM121">
        <f t="shared" si="1475"/>
        <v>-0.60410101215143097</v>
      </c>
      <c r="AN121">
        <f t="shared" si="1475"/>
        <v>-0.61648223839779603</v>
      </c>
      <c r="AO121">
        <f t="shared" si="1475"/>
        <v>-0.62871286659088499</v>
      </c>
      <c r="AP121">
        <f t="shared" si="1475"/>
        <v>-0.64078990895802102</v>
      </c>
      <c r="AQ121">
        <f t="shared" si="1475"/>
        <v>-0.65271041524541396</v>
      </c>
      <c r="AR121">
        <f t="shared" si="1475"/>
        <v>-0.66447147343882196</v>
      </c>
      <c r="AS121">
        <f t="shared" si="1475"/>
        <v>-0.67607021047500004</v>
      </c>
      <c r="AT121">
        <f t="shared" si="1475"/>
        <v>-0.68750379294351005</v>
      </c>
      <c r="AU121">
        <f t="shared" si="1475"/>
        <v>-0.69876942777884199</v>
      </c>
      <c r="AV121">
        <f t="shared" si="1475"/>
        <v>-0.70986436294279898</v>
      </c>
      <c r="AW121">
        <f t="shared" si="1475"/>
        <v>-0.72078588809674704</v>
      </c>
      <c r="AX121">
        <f t="shared" si="1475"/>
        <v>-0.73153133526366898</v>
      </c>
      <c r="AY121">
        <f t="shared" si="1475"/>
        <v>-0.74209807947999695</v>
      </c>
      <c r="AZ121">
        <f t="shared" si="1475"/>
        <v>-0.75248353943681001</v>
      </c>
      <c r="BA121">
        <f t="shared" si="1475"/>
        <v>-0.76268517811038194</v>
      </c>
      <c r="BB121">
        <f t="shared" si="1475"/>
        <v>-0.77270050338200702</v>
      </c>
      <c r="BC121">
        <f t="shared" si="1475"/>
        <v>-0.78252706864676003</v>
      </c>
      <c r="BD121">
        <f t="shared" si="1475"/>
        <v>-0.792162473411129</v>
      </c>
      <c r="BE121">
        <f t="shared" si="1475"/>
        <v>-0.80160436387949396</v>
      </c>
      <c r="BF121">
        <f t="shared" si="1475"/>
        <v>-0.81085043352908903</v>
      </c>
      <c r="BG121">
        <f t="shared" si="1475"/>
        <v>-0.81989842367342503</v>
      </c>
      <c r="BH121">
        <f t="shared" si="1475"/>
        <v>-0.82874612401411796</v>
      </c>
      <c r="BI121">
        <f t="shared" si="1475"/>
        <v>-0.83739137318080403</v>
      </c>
      <c r="BJ121">
        <f t="shared" si="1475"/>
        <v>-0.84583205925909699</v>
      </c>
      <c r="BK121">
        <f t="shared" si="1475"/>
        <v>-0.85406612030656703</v>
      </c>
      <c r="BL121">
        <f t="shared" si="1475"/>
        <v>-0.86209154485640904</v>
      </c>
      <c r="BM121">
        <f t="shared" si="1475"/>
        <v>-0.86990637240878999</v>
      </c>
      <c r="BN121">
        <f t="shared" si="1475"/>
        <v>-0.877508693909828</v>
      </c>
      <c r="BO121">
        <f t="shared" si="1475"/>
        <v>-0.88489665221792002</v>
      </c>
      <c r="BP121">
        <f t="shared" si="1475"/>
        <v>-0.89206844255738604</v>
      </c>
      <c r="BQ121">
        <f t="shared" si="1475"/>
        <v>-0.89902231295941204</v>
      </c>
      <c r="BR121">
        <f t="shared" ref="BR121:EC121" si="1476">IF(AND(BR120&gt;=0,BR120&lt;=14-$F$312),COS(BR120*PI()/(14-$F$312)),COS((BR120-((14-$F$312)+1))*(PI()/(23-(14-$F$312)))))</f>
        <v>-0.90575656468999299</v>
      </c>
      <c r="BS121">
        <f t="shared" si="1476"/>
        <v>-0.91226955266489695</v>
      </c>
      <c r="BT121">
        <f t="shared" si="1476"/>
        <v>-0.91855968585157699</v>
      </c>
      <c r="BU121">
        <f t="shared" si="1476"/>
        <v>-0.92462542765781996</v>
      </c>
      <c r="BV121">
        <f t="shared" si="1476"/>
        <v>-0.93046529630708696</v>
      </c>
      <c r="BW121">
        <f t="shared" si="1476"/>
        <v>-0.93607786520053904</v>
      </c>
      <c r="BX121">
        <f t="shared" si="1476"/>
        <v>-0.94146176326551301</v>
      </c>
      <c r="BY121">
        <f t="shared" si="1476"/>
        <v>-0.946615675290434</v>
      </c>
      <c r="BZ121">
        <f t="shared" si="1476"/>
        <v>-0.95153834224614298</v>
      </c>
      <c r="CA121">
        <f t="shared" si="1476"/>
        <v>-0.95622856159344305</v>
      </c>
      <c r="CB121">
        <f t="shared" si="1476"/>
        <v>-0.96068518757683996</v>
      </c>
      <c r="CC121">
        <f t="shared" si="1476"/>
        <v>-0.96490713150447804</v>
      </c>
      <c r="CD121">
        <f t="shared" si="1476"/>
        <v>-0.96889336201406495</v>
      </c>
      <c r="CE121">
        <f t="shared" si="1476"/>
        <v>-0.97264290532481301</v>
      </c>
      <c r="CF121">
        <f t="shared" si="1476"/>
        <v>-0.97615484547534404</v>
      </c>
      <c r="CG121">
        <f t="shared" si="1476"/>
        <v>-0.979428324547433</v>
      </c>
      <c r="CH121">
        <f t="shared" si="1476"/>
        <v>-0.98246254287557599</v>
      </c>
      <c r="CI121">
        <f t="shared" si="1476"/>
        <v>-0.985256759242358</v>
      </c>
      <c r="CJ121">
        <f t="shared" si="1476"/>
        <v>-0.98781029105951002</v>
      </c>
      <c r="CK121">
        <f t="shared" si="1476"/>
        <v>-0.99012251453465105</v>
      </c>
      <c r="CL121">
        <f t="shared" si="1476"/>
        <v>-0.99219286482368496</v>
      </c>
      <c r="CM121">
        <f t="shared" si="1476"/>
        <v>-0.99402083616877701</v>
      </c>
      <c r="CN121">
        <f t="shared" si="1476"/>
        <v>-0.99560598202189798</v>
      </c>
      <c r="CO121">
        <f t="shared" si="1476"/>
        <v>-0.996947915153923</v>
      </c>
      <c r="CP121">
        <f t="shared" si="1476"/>
        <v>-0.99804630774921599</v>
      </c>
      <c r="CQ121">
        <f t="shared" si="1476"/>
        <v>-0.99890089148571104</v>
      </c>
      <c r="CR121">
        <f t="shared" si="1476"/>
        <v>-0.999511457600466</v>
      </c>
      <c r="CS121">
        <f t="shared" si="1476"/>
        <v>-0.99987785694065301</v>
      </c>
      <c r="CT121">
        <f t="shared" si="1476"/>
        <v>1</v>
      </c>
      <c r="CU121">
        <f t="shared" si="1476"/>
        <v>0.99912283009885805</v>
      </c>
      <c r="CV121">
        <f t="shared" si="1476"/>
        <v>0.99649285924950404</v>
      </c>
      <c r="CW121">
        <f t="shared" si="1476"/>
        <v>0.99211470131447799</v>
      </c>
      <c r="CX121">
        <f t="shared" si="1476"/>
        <v>0.98599603707050498</v>
      </c>
      <c r="CY121">
        <f t="shared" si="1476"/>
        <v>0.97814760073380502</v>
      </c>
      <c r="CZ121">
        <f t="shared" si="1476"/>
        <v>0.96858316112863097</v>
      </c>
      <c r="DA121">
        <f t="shared" si="1476"/>
        <v>0.95731949753206802</v>
      </c>
      <c r="DB121">
        <f t="shared" si="1476"/>
        <v>0.944376370237481</v>
      </c>
      <c r="DC121">
        <f t="shared" si="1476"/>
        <v>0.92977648588825101</v>
      </c>
      <c r="DD121">
        <f t="shared" si="1476"/>
        <v>0.91354545764260198</v>
      </c>
      <c r="DE121">
        <f t="shared" si="1476"/>
        <v>0.89571176023941201</v>
      </c>
      <c r="DF121">
        <f t="shared" si="1476"/>
        <v>0.87630668004386403</v>
      </c>
      <c r="DG121">
        <f t="shared" si="1476"/>
        <v>0.85536426016050704</v>
      </c>
      <c r="DH121">
        <f t="shared" si="1476"/>
        <v>0.83292124071009899</v>
      </c>
      <c r="DI121">
        <f t="shared" si="1476"/>
        <v>0.80901699437494701</v>
      </c>
      <c r="DJ121">
        <f t="shared" si="1476"/>
        <v>0.78369345732584095</v>
      </c>
      <c r="DK121">
        <f t="shared" si="1476"/>
        <v>0.75699505565175496</v>
      </c>
      <c r="DL121">
        <f t="shared" si="1476"/>
        <v>0.728968627421412</v>
      </c>
      <c r="DM121">
        <f t="shared" si="1476"/>
        <v>0.69966334051336698</v>
      </c>
      <c r="DN121">
        <f t="shared" si="1476"/>
        <v>0.66913060635885702</v>
      </c>
      <c r="DO121">
        <f t="shared" si="1476"/>
        <v>0.63742398974868997</v>
      </c>
      <c r="DP121">
        <f t="shared" si="1476"/>
        <v>0.60459911486237605</v>
      </c>
      <c r="DQ121">
        <f t="shared" si="1476"/>
        <v>0.57071356768443005</v>
      </c>
      <c r="DR121">
        <f t="shared" si="1476"/>
        <v>0.53582679497899699</v>
      </c>
      <c r="DS121">
        <f t="shared" si="1476"/>
        <v>0.500000000000002</v>
      </c>
      <c r="DT121">
        <f t="shared" si="1476"/>
        <v>0.46329603511986001</v>
      </c>
      <c r="DU121">
        <f t="shared" si="1476"/>
        <v>0.42577929156507299</v>
      </c>
      <c r="DV121">
        <f t="shared" si="1476"/>
        <v>0.38751558645211798</v>
      </c>
      <c r="DW121">
        <f t="shared" si="1476"/>
        <v>0.34857204732180003</v>
      </c>
      <c r="DX121">
        <f t="shared" si="1476"/>
        <v>0.30901699437494701</v>
      </c>
      <c r="DY121">
        <f t="shared" si="1476"/>
        <v>0.26891982061528202</v>
      </c>
      <c r="DZ121">
        <f t="shared" si="1476"/>
        <v>0.22835087011063901</v>
      </c>
      <c r="EA121">
        <f t="shared" si="1476"/>
        <v>0.18738131458572499</v>
      </c>
      <c r="EB121">
        <f t="shared" si="1476"/>
        <v>0.146083028562428</v>
      </c>
      <c r="EC121">
        <f t="shared" si="1476"/>
        <v>0.104528463267637</v>
      </c>
      <c r="ED121">
        <f t="shared" ref="ED121:GO121" si="1477">IF(AND(ED120&gt;=0,ED120&lt;=14-$F$312),COS(ED120*PI()/(14-$F$312)),COS((ED120-((14-$F$312)+1))*(PI()/(23-(14-$F$312)))))</f>
        <v>6.2790519529313499E-2</v>
      </c>
      <c r="EE121">
        <f t="shared" si="1477"/>
        <v>2.09424198833735E-2</v>
      </c>
      <c r="EF121">
        <f t="shared" si="1477"/>
        <v>-2.09424198833736E-2</v>
      </c>
      <c r="EG121">
        <f t="shared" si="1477"/>
        <v>-6.2790519529313402E-2</v>
      </c>
      <c r="EH121">
        <f t="shared" si="1477"/>
        <v>-0.104528463267637</v>
      </c>
      <c r="EI121">
        <f t="shared" si="1477"/>
        <v>-0.146083028562428</v>
      </c>
      <c r="EJ121">
        <f t="shared" si="1477"/>
        <v>-0.18738131458572499</v>
      </c>
      <c r="EK121">
        <f t="shared" si="1477"/>
        <v>-0.22835087011064001</v>
      </c>
      <c r="EL121">
        <f t="shared" si="1477"/>
        <v>-0.26891982061528202</v>
      </c>
      <c r="EM121">
        <f t="shared" si="1477"/>
        <v>-0.30901699437494701</v>
      </c>
      <c r="EN121">
        <f t="shared" si="1477"/>
        <v>-0.34857204732180003</v>
      </c>
      <c r="EO121">
        <f t="shared" si="1477"/>
        <v>-0.38751558645211798</v>
      </c>
      <c r="EP121">
        <f t="shared" si="1477"/>
        <v>-0.42577929156507299</v>
      </c>
      <c r="EQ121">
        <f t="shared" si="1477"/>
        <v>-0.46329603511984702</v>
      </c>
      <c r="ER121">
        <f t="shared" si="1477"/>
        <v>-0.50000000000001399</v>
      </c>
      <c r="ES121">
        <f t="shared" si="1477"/>
        <v>-0.53582679497899699</v>
      </c>
      <c r="ET121">
        <f t="shared" si="1477"/>
        <v>-0.57071356768441805</v>
      </c>
      <c r="EU121">
        <f t="shared" si="1477"/>
        <v>-0.60459911486238804</v>
      </c>
      <c r="EV121">
        <f t="shared" si="1477"/>
        <v>-0.63742398974868997</v>
      </c>
      <c r="EW121">
        <f t="shared" si="1477"/>
        <v>-0.66913060635884603</v>
      </c>
      <c r="EX121">
        <f t="shared" si="1477"/>
        <v>-0.69966334051337697</v>
      </c>
      <c r="EY121">
        <f t="shared" si="1477"/>
        <v>-0.728968627421411</v>
      </c>
      <c r="EZ121">
        <f t="shared" si="1477"/>
        <v>-0.75699505565174596</v>
      </c>
      <c r="FA121">
        <f t="shared" si="1477"/>
        <v>-0.78369345732585005</v>
      </c>
      <c r="FB121">
        <f t="shared" si="1477"/>
        <v>-0.80901699437494701</v>
      </c>
      <c r="FC121">
        <f t="shared" si="1477"/>
        <v>-0.83292124071008999</v>
      </c>
      <c r="FD121">
        <f t="shared" si="1477"/>
        <v>-0.85536426016051503</v>
      </c>
      <c r="FE121">
        <f t="shared" si="1477"/>
        <v>-0.87630668004386403</v>
      </c>
      <c r="FF121">
        <f t="shared" si="1477"/>
        <v>-0.89571176023940502</v>
      </c>
      <c r="FG121">
        <f t="shared" si="1477"/>
        <v>-0.91354545764260797</v>
      </c>
      <c r="FH121">
        <f t="shared" si="1477"/>
        <v>-0.92977648588825101</v>
      </c>
      <c r="FI121">
        <f t="shared" si="1477"/>
        <v>-0.944376370237476</v>
      </c>
      <c r="FJ121">
        <f t="shared" si="1477"/>
        <v>-0.95731949753207202</v>
      </c>
      <c r="FK121">
        <f t="shared" si="1477"/>
        <v>-0.96858316112863097</v>
      </c>
      <c r="FL121">
        <f t="shared" si="1477"/>
        <v>-0.97814760073380203</v>
      </c>
      <c r="FM121">
        <f t="shared" si="1477"/>
        <v>-0.98599603707050798</v>
      </c>
      <c r="FN121">
        <f t="shared" si="1477"/>
        <v>-0.99211470131447799</v>
      </c>
      <c r="FO121">
        <f t="shared" si="1477"/>
        <v>-0.99649285924950304</v>
      </c>
      <c r="FP121">
        <f t="shared" si="1477"/>
        <v>-0.99912283009885905</v>
      </c>
      <c r="FQ121">
        <f t="shared" si="1477"/>
        <v>-1</v>
      </c>
      <c r="FR121">
        <f t="shared" si="1477"/>
        <v>0.985256759242358</v>
      </c>
      <c r="FS121">
        <f t="shared" si="1477"/>
        <v>0.98781029105951002</v>
      </c>
      <c r="FT121">
        <f t="shared" si="1477"/>
        <v>0.99012251453465105</v>
      </c>
      <c r="FU121">
        <f t="shared" si="1477"/>
        <v>0.99219286482368496</v>
      </c>
      <c r="FV121">
        <f t="shared" si="1477"/>
        <v>0.99402083616877701</v>
      </c>
      <c r="FW121">
        <f t="shared" si="1477"/>
        <v>0.99560598202189798</v>
      </c>
      <c r="FX121">
        <f t="shared" si="1477"/>
        <v>0.996947915153923</v>
      </c>
      <c r="FY121">
        <f t="shared" si="1477"/>
        <v>0.99804630774921599</v>
      </c>
      <c r="FZ121">
        <f t="shared" si="1477"/>
        <v>0.99890089148571104</v>
      </c>
      <c r="GA121">
        <f t="shared" si="1477"/>
        <v>0.999511457600466</v>
      </c>
      <c r="GB121">
        <f t="shared" si="1477"/>
        <v>0.99987785694065301</v>
      </c>
      <c r="GC121">
        <f t="shared" si="1477"/>
        <v>1</v>
      </c>
      <c r="GD121">
        <f t="shared" si="1477"/>
        <v>0.99987785694065301</v>
      </c>
      <c r="GE121">
        <f t="shared" si="1477"/>
        <v>0.999511457600466</v>
      </c>
      <c r="GF121">
        <f t="shared" si="1477"/>
        <v>0.99890089148571104</v>
      </c>
      <c r="GG121">
        <f t="shared" si="1477"/>
        <v>0.99804630774921599</v>
      </c>
      <c r="GH121">
        <f t="shared" si="1477"/>
        <v>0.996947915153923</v>
      </c>
      <c r="GI121">
        <f t="shared" si="1477"/>
        <v>0.99560598202189798</v>
      </c>
      <c r="GJ121">
        <f t="shared" si="1477"/>
        <v>0.99402083616877701</v>
      </c>
      <c r="GK121">
        <f t="shared" si="1477"/>
        <v>0.99219286482368496</v>
      </c>
      <c r="GL121">
        <f t="shared" si="1477"/>
        <v>0.99012251453465105</v>
      </c>
      <c r="GM121">
        <f t="shared" si="1477"/>
        <v>0.98781029105951002</v>
      </c>
      <c r="GN121">
        <f t="shared" si="1477"/>
        <v>0.985256759242358</v>
      </c>
      <c r="GO121">
        <f t="shared" si="1477"/>
        <v>0.98246254287557599</v>
      </c>
      <c r="GP121">
        <f t="shared" ref="GP121:JA121" si="1478">IF(AND(GP120&gt;=0,GP120&lt;=14-$F$312),COS(GP120*PI()/(14-$F$312)),COS((GP120-((14-$F$312)+1))*(PI()/(23-(14-$F$312)))))</f>
        <v>0.979428324547433</v>
      </c>
      <c r="GQ121">
        <f t="shared" si="1478"/>
        <v>0.97615484547534404</v>
      </c>
      <c r="GR121">
        <f t="shared" si="1478"/>
        <v>0.97264290532481301</v>
      </c>
      <c r="GS121">
        <f t="shared" si="1478"/>
        <v>0.96889336201406495</v>
      </c>
      <c r="GT121">
        <f t="shared" si="1478"/>
        <v>0.96490713150447804</v>
      </c>
      <c r="GU121">
        <f t="shared" si="1478"/>
        <v>0.96068518757683996</v>
      </c>
      <c r="GV121">
        <f t="shared" si="1478"/>
        <v>0.95622856159344305</v>
      </c>
      <c r="GW121">
        <f t="shared" si="1478"/>
        <v>0.95153834224614398</v>
      </c>
      <c r="GX121">
        <f t="shared" si="1478"/>
        <v>0.946615675290434</v>
      </c>
      <c r="GY121">
        <f t="shared" si="1478"/>
        <v>0.94146176326551301</v>
      </c>
      <c r="GZ121">
        <f t="shared" si="1478"/>
        <v>0.93607786520053904</v>
      </c>
      <c r="HA121">
        <f t="shared" si="1478"/>
        <v>0.93046529630708696</v>
      </c>
      <c r="HB121">
        <f t="shared" si="1478"/>
        <v>0.92462542765781996</v>
      </c>
      <c r="HC121">
        <f t="shared" si="1478"/>
        <v>0.91855968585157699</v>
      </c>
      <c r="HD121">
        <f t="shared" si="1478"/>
        <v>0.91226955266489695</v>
      </c>
      <c r="HE121">
        <f t="shared" si="1478"/>
        <v>0.90575656468999299</v>
      </c>
      <c r="HF121">
        <f t="shared" si="1478"/>
        <v>0.89902231295941204</v>
      </c>
      <c r="HG121">
        <f t="shared" si="1478"/>
        <v>0.89206844255738604</v>
      </c>
      <c r="HH121">
        <f t="shared" si="1478"/>
        <v>0.88489665221792002</v>
      </c>
      <c r="HI121">
        <f t="shared" si="1478"/>
        <v>0.877508693909828</v>
      </c>
      <c r="HJ121">
        <f t="shared" si="1478"/>
        <v>0.86990637240878999</v>
      </c>
      <c r="HK121">
        <f t="shared" si="1478"/>
        <v>0.86209154485641004</v>
      </c>
      <c r="HL121">
        <f t="shared" si="1478"/>
        <v>0.85406612030656803</v>
      </c>
      <c r="HM121">
        <f t="shared" si="1478"/>
        <v>0.84583205925909699</v>
      </c>
      <c r="HN121">
        <f t="shared" si="1478"/>
        <v>0.83739137318080403</v>
      </c>
      <c r="HO121">
        <f t="shared" si="1478"/>
        <v>0.82874612401411796</v>
      </c>
      <c r="HP121">
        <f t="shared" si="1478"/>
        <v>0.81989842367342503</v>
      </c>
      <c r="HQ121">
        <f t="shared" si="1478"/>
        <v>0.81085043352908903</v>
      </c>
      <c r="HR121">
        <f t="shared" si="1478"/>
        <v>0.80160436387949396</v>
      </c>
      <c r="HS121">
        <f t="shared" si="1478"/>
        <v>0.792162473411129</v>
      </c>
      <c r="HT121">
        <f t="shared" si="1478"/>
        <v>0.78252706864676103</v>
      </c>
      <c r="HU121">
        <f t="shared" si="1478"/>
        <v>0.77270050338200702</v>
      </c>
      <c r="HV121">
        <f t="shared" si="1478"/>
        <v>0.76268517811038194</v>
      </c>
      <c r="HW121">
        <f t="shared" si="1478"/>
        <v>0.75248353943681101</v>
      </c>
      <c r="HX121">
        <f t="shared" si="1478"/>
        <v>0.74209807947999695</v>
      </c>
      <c r="HY121">
        <f t="shared" si="1478"/>
        <v>0.73153133526366898</v>
      </c>
      <c r="HZ121">
        <f t="shared" si="1478"/>
        <v>0.72078588809674704</v>
      </c>
      <c r="IA121">
        <f t="shared" si="1478"/>
        <v>0.70986436294279898</v>
      </c>
      <c r="IB121">
        <f t="shared" si="1478"/>
        <v>0.69876942777884199</v>
      </c>
      <c r="IC121">
        <f t="shared" si="1478"/>
        <v>0.68750379294351005</v>
      </c>
      <c r="ID121">
        <f t="shared" si="1478"/>
        <v>0.67607021047500004</v>
      </c>
      <c r="IE121">
        <f t="shared" si="1478"/>
        <v>0.66447147343882196</v>
      </c>
      <c r="IF121">
        <f t="shared" si="1478"/>
        <v>0.65271041524541396</v>
      </c>
      <c r="IG121">
        <f t="shared" si="1478"/>
        <v>0.64078990895802102</v>
      </c>
      <c r="IH121">
        <f t="shared" si="1478"/>
        <v>0.62871286659088499</v>
      </c>
      <c r="II121">
        <f t="shared" si="1478"/>
        <v>0.61648223839779603</v>
      </c>
      <c r="IJ121">
        <f t="shared" si="1478"/>
        <v>0.60410101215143097</v>
      </c>
      <c r="IK121">
        <f t="shared" si="1478"/>
        <v>0.59157221241352198</v>
      </c>
      <c r="IL121">
        <f t="shared" si="1478"/>
        <v>0.57889889979591702</v>
      </c>
      <c r="IM121">
        <f t="shared" si="1478"/>
        <v>0.56608417021294799</v>
      </c>
      <c r="IN121">
        <f t="shared" si="1478"/>
        <v>0.55313115412519998</v>
      </c>
      <c r="IO121">
        <f t="shared" si="1478"/>
        <v>0.54004301577468095</v>
      </c>
      <c r="IP121">
        <f t="shared" si="1478"/>
        <v>0.52682295241189503</v>
      </c>
      <c r="IQ121">
        <f t="shared" si="1478"/>
        <v>0.51347419351484203</v>
      </c>
      <c r="IR121">
        <f t="shared" si="1478"/>
        <v>0.500000000000005</v>
      </c>
      <c r="IS121">
        <f t="shared" si="1478"/>
        <v>0.48640366342580599</v>
      </c>
      <c r="IT121">
        <f t="shared" si="1478"/>
        <v>0.47268850518856498</v>
      </c>
      <c r="IU121">
        <f t="shared" si="1478"/>
        <v>0.45885787571104097</v>
      </c>
      <c r="IV121">
        <f t="shared" si="1478"/>
        <v>0.44491515362401102</v>
      </c>
      <c r="IW121">
        <f t="shared" si="1478"/>
        <v>0.43086374494097002</v>
      </c>
      <c r="IX121">
        <f t="shared" si="1478"/>
        <v>0.41670708222599201</v>
      </c>
      <c r="IY121">
        <f t="shared" si="1478"/>
        <v>0.40244862375524798</v>
      </c>
      <c r="IZ121">
        <f t="shared" si="1478"/>
        <v>0.38809185267224999</v>
      </c>
      <c r="JA121">
        <f t="shared" si="1478"/>
        <v>0.37364027613686501</v>
      </c>
      <c r="JB121">
        <f t="shared" ref="JB121:KG121" si="1479">IF(AND(JB120&gt;=0,JB120&lt;=14-$F$312),COS(JB120*PI()/(14-$F$312)),COS((JB120-((14-$F$312)+1))*(PI()/(23-(14-$F$312)))))</f>
        <v>0.35909742446861898</v>
      </c>
      <c r="JC121">
        <f t="shared" si="1479"/>
        <v>0.34446685028433299</v>
      </c>
      <c r="JD121">
        <f t="shared" si="1479"/>
        <v>0.32975212763017198</v>
      </c>
      <c r="JE121">
        <f t="shared" si="1479"/>
        <v>0.314956851108604</v>
      </c>
      <c r="JF121">
        <f t="shared" si="1479"/>
        <v>0.30008463500034099</v>
      </c>
      <c r="JG121">
        <f t="shared" si="1479"/>
        <v>0.28513911238131301</v>
      </c>
      <c r="JH121">
        <f t="shared" si="1479"/>
        <v>0.27012393423521602</v>
      </c>
      <c r="JI121">
        <f t="shared" si="1479"/>
        <v>0.25504276856167701</v>
      </c>
      <c r="JJ121">
        <f t="shared" si="1479"/>
        <v>0.23989929948010399</v>
      </c>
      <c r="JK121">
        <f t="shared" si="1479"/>
        <v>0.22469722632976599</v>
      </c>
      <c r="JL121">
        <f t="shared" si="1479"/>
        <v>0.209440262766144</v>
      </c>
      <c r="JM121">
        <f t="shared" si="1479"/>
        <v>0.19413213585363401</v>
      </c>
      <c r="JN121">
        <f t="shared" si="1479"/>
        <v>0.17877658515512301</v>
      </c>
      <c r="JO121">
        <f t="shared" si="1479"/>
        <v>0.16337736181852999</v>
      </c>
      <c r="JP121">
        <f t="shared" si="1479"/>
        <v>0.14793822766033601</v>
      </c>
      <c r="JQ121">
        <f t="shared" si="1479"/>
        <v>0.132462954246682</v>
      </c>
      <c r="JR121">
        <f t="shared" si="1479"/>
        <v>0.116955321972082</v>
      </c>
      <c r="JS121">
        <f t="shared" si="1479"/>
        <v>0.101419119135818</v>
      </c>
      <c r="JT121">
        <f t="shared" si="1479"/>
        <v>8.5858141016559794E-2</v>
      </c>
      <c r="JU121">
        <f t="shared" si="1479"/>
        <v>7.0276188945293E-2</v>
      </c>
      <c r="JV121">
        <f t="shared" si="1479"/>
        <v>5.46770693765921E-2</v>
      </c>
      <c r="JW121">
        <f t="shared" si="1479"/>
        <v>3.9064592958813101E-2</v>
      </c>
      <c r="JX121">
        <f t="shared" si="1479"/>
        <v>2.3442573603260599E-2</v>
      </c>
      <c r="JY121">
        <f t="shared" si="1479"/>
        <v>7.8148275523901196E-3</v>
      </c>
      <c r="JZ121">
        <f t="shared" si="1479"/>
        <v>-7.8148275523899999E-3</v>
      </c>
      <c r="KA121">
        <f t="shared" si="1479"/>
        <v>-2.3442573603260401E-2</v>
      </c>
      <c r="KB121">
        <f t="shared" si="1479"/>
        <v>-3.9064592958813101E-2</v>
      </c>
      <c r="KC121">
        <f t="shared" si="1479"/>
        <v>-5.4677069376592197E-2</v>
      </c>
      <c r="KD121">
        <f t="shared" si="1479"/>
        <v>-7.0276188945292903E-2</v>
      </c>
      <c r="KE121">
        <f t="shared" si="1479"/>
        <v>-8.5858141016559697E-2</v>
      </c>
      <c r="KF121">
        <f t="shared" si="1479"/>
        <v>-0.101419119135818</v>
      </c>
      <c r="KG121">
        <f t="shared" si="1479"/>
        <v>-0.116955321972082</v>
      </c>
      <c r="KL121" s="84">
        <f t="shared" si="20"/>
        <v>26783</v>
      </c>
      <c r="KM121">
        <v>1973</v>
      </c>
      <c r="KN121">
        <v>4</v>
      </c>
      <c r="KO121">
        <v>29</v>
      </c>
      <c r="KP121" s="84">
        <f t="shared" si="21"/>
        <v>119</v>
      </c>
      <c r="KQ121" s="74">
        <v>15.7</v>
      </c>
      <c r="KR121" s="74">
        <v>4.4000000000000004</v>
      </c>
      <c r="KS121" s="74">
        <f t="shared" si="22"/>
        <v>4.8</v>
      </c>
      <c r="KT121" s="74">
        <f t="shared" si="23"/>
        <v>14.2</v>
      </c>
      <c r="KU121" s="74">
        <v>16.3</v>
      </c>
      <c r="KV121" s="74">
        <v>27.2</v>
      </c>
      <c r="KW121" s="72">
        <f t="shared" si="19"/>
        <v>0.83</v>
      </c>
      <c r="KX121" s="74">
        <v>1.8</v>
      </c>
      <c r="KZ121" s="74">
        <v>72.900000000000006</v>
      </c>
      <c r="LA121" s="74">
        <v>49.2</v>
      </c>
      <c r="LB121" s="74">
        <v>14.3</v>
      </c>
      <c r="LC121" s="74">
        <v>0.6</v>
      </c>
    </row>
    <row r="122" spans="3:315" x14ac:dyDescent="0.35">
      <c r="E122" s="2" t="s">
        <v>251</v>
      </c>
      <c r="F122">
        <f>IF(F95&lt;$F$312,1,IF(AND(F120&gt;=0,F120&lt;=14-$F$312),2,IF(AND(F95&gt;$F$312,F120&gt;14-$F$312),3)))</f>
        <v>1</v>
      </c>
      <c r="G122" s="92">
        <f t="shared" ref="G122:BR122" si="1480">IF(G95&lt;$F$312,1,IF(AND(G120&gt;=0,G120&lt;=14-$F$312),2,IF(AND(G95&gt;$F$312,G120&gt;14-$F$312),3)))</f>
        <v>1</v>
      </c>
      <c r="H122" s="92">
        <f t="shared" si="1480"/>
        <v>1</v>
      </c>
      <c r="I122" s="92">
        <f t="shared" si="1480"/>
        <v>1</v>
      </c>
      <c r="J122" s="92">
        <f t="shared" si="1480"/>
        <v>1</v>
      </c>
      <c r="K122" s="92">
        <f t="shared" si="1480"/>
        <v>1</v>
      </c>
      <c r="L122" s="92">
        <f t="shared" si="1480"/>
        <v>1</v>
      </c>
      <c r="M122" s="92">
        <f t="shared" si="1480"/>
        <v>1</v>
      </c>
      <c r="N122" s="92">
        <f t="shared" si="1480"/>
        <v>1</v>
      </c>
      <c r="O122" s="92">
        <f t="shared" si="1480"/>
        <v>1</v>
      </c>
      <c r="P122" s="92">
        <f t="shared" si="1480"/>
        <v>1</v>
      </c>
      <c r="Q122" s="92">
        <f t="shared" si="1480"/>
        <v>1</v>
      </c>
      <c r="R122" s="92">
        <f t="shared" si="1480"/>
        <v>1</v>
      </c>
      <c r="S122" s="92">
        <f t="shared" si="1480"/>
        <v>1</v>
      </c>
      <c r="T122" s="92">
        <f t="shared" si="1480"/>
        <v>1</v>
      </c>
      <c r="U122" s="92">
        <f t="shared" si="1480"/>
        <v>1</v>
      </c>
      <c r="V122" s="92">
        <f t="shared" si="1480"/>
        <v>1</v>
      </c>
      <c r="W122" s="92">
        <f t="shared" si="1480"/>
        <v>1</v>
      </c>
      <c r="X122" s="92">
        <f t="shared" si="1480"/>
        <v>1</v>
      </c>
      <c r="Y122" s="92">
        <f t="shared" si="1480"/>
        <v>1</v>
      </c>
      <c r="Z122" s="92">
        <f t="shared" si="1480"/>
        <v>1</v>
      </c>
      <c r="AA122" s="92">
        <f t="shared" si="1480"/>
        <v>1</v>
      </c>
      <c r="AB122" s="92">
        <f t="shared" si="1480"/>
        <v>1</v>
      </c>
      <c r="AC122" s="92">
        <f t="shared" si="1480"/>
        <v>1</v>
      </c>
      <c r="AD122" s="92">
        <f t="shared" si="1480"/>
        <v>1</v>
      </c>
      <c r="AE122" s="92">
        <f t="shared" si="1480"/>
        <v>1</v>
      </c>
      <c r="AF122" s="92">
        <f t="shared" si="1480"/>
        <v>1</v>
      </c>
      <c r="AG122" s="92">
        <f t="shared" si="1480"/>
        <v>1</v>
      </c>
      <c r="AH122" s="92">
        <f t="shared" si="1480"/>
        <v>1</v>
      </c>
      <c r="AI122" s="92">
        <f t="shared" si="1480"/>
        <v>1</v>
      </c>
      <c r="AJ122" s="92">
        <f t="shared" si="1480"/>
        <v>1</v>
      </c>
      <c r="AK122" s="92">
        <f t="shared" si="1480"/>
        <v>1</v>
      </c>
      <c r="AL122" s="92">
        <f t="shared" si="1480"/>
        <v>1</v>
      </c>
      <c r="AM122" s="92">
        <f t="shared" si="1480"/>
        <v>1</v>
      </c>
      <c r="AN122" s="92">
        <f t="shared" si="1480"/>
        <v>1</v>
      </c>
      <c r="AO122" s="92">
        <f t="shared" si="1480"/>
        <v>1</v>
      </c>
      <c r="AP122" s="92">
        <f t="shared" si="1480"/>
        <v>1</v>
      </c>
      <c r="AQ122" s="92">
        <f t="shared" si="1480"/>
        <v>1</v>
      </c>
      <c r="AR122" s="92">
        <f t="shared" si="1480"/>
        <v>1</v>
      </c>
      <c r="AS122" s="92">
        <f t="shared" si="1480"/>
        <v>1</v>
      </c>
      <c r="AT122" s="92">
        <f t="shared" si="1480"/>
        <v>1</v>
      </c>
      <c r="AU122" s="92">
        <f t="shared" si="1480"/>
        <v>1</v>
      </c>
      <c r="AV122" s="92">
        <f t="shared" si="1480"/>
        <v>1</v>
      </c>
      <c r="AW122" s="92">
        <f t="shared" si="1480"/>
        <v>1</v>
      </c>
      <c r="AX122" s="92">
        <f t="shared" si="1480"/>
        <v>1</v>
      </c>
      <c r="AY122" s="92">
        <f t="shared" si="1480"/>
        <v>1</v>
      </c>
      <c r="AZ122" s="92">
        <f t="shared" si="1480"/>
        <v>1</v>
      </c>
      <c r="BA122" s="92">
        <f t="shared" si="1480"/>
        <v>1</v>
      </c>
      <c r="BB122" s="92">
        <f t="shared" si="1480"/>
        <v>1</v>
      </c>
      <c r="BC122" s="92">
        <f t="shared" si="1480"/>
        <v>1</v>
      </c>
      <c r="BD122" s="92">
        <f t="shared" si="1480"/>
        <v>1</v>
      </c>
      <c r="BE122" s="92">
        <f t="shared" si="1480"/>
        <v>1</v>
      </c>
      <c r="BF122" s="92">
        <f t="shared" si="1480"/>
        <v>1</v>
      </c>
      <c r="BG122" s="92">
        <f t="shared" si="1480"/>
        <v>1</v>
      </c>
      <c r="BH122" s="92">
        <f t="shared" si="1480"/>
        <v>1</v>
      </c>
      <c r="BI122" s="92">
        <f t="shared" si="1480"/>
        <v>1</v>
      </c>
      <c r="BJ122" s="92">
        <f t="shared" si="1480"/>
        <v>1</v>
      </c>
      <c r="BK122" s="92">
        <f t="shared" si="1480"/>
        <v>1</v>
      </c>
      <c r="BL122" s="92">
        <f t="shared" si="1480"/>
        <v>1</v>
      </c>
      <c r="BM122" s="92">
        <f t="shared" si="1480"/>
        <v>1</v>
      </c>
      <c r="BN122" s="92">
        <f t="shared" si="1480"/>
        <v>1</v>
      </c>
      <c r="BO122" s="92">
        <f t="shared" si="1480"/>
        <v>1</v>
      </c>
      <c r="BP122" s="92">
        <f t="shared" si="1480"/>
        <v>1</v>
      </c>
      <c r="BQ122" s="92">
        <f t="shared" si="1480"/>
        <v>1</v>
      </c>
      <c r="BR122" s="92">
        <f t="shared" si="1480"/>
        <v>1</v>
      </c>
      <c r="BS122" s="92">
        <f t="shared" ref="BS122:ED122" si="1481">IF(BS95&lt;$F$312,1,IF(AND(BS120&gt;=0,BS120&lt;=14-$F$312),2,IF(AND(BS95&gt;$F$312,BS120&gt;14-$F$312),3)))</f>
        <v>1</v>
      </c>
      <c r="BT122" s="92">
        <f t="shared" si="1481"/>
        <v>1</v>
      </c>
      <c r="BU122" s="92">
        <f t="shared" si="1481"/>
        <v>1</v>
      </c>
      <c r="BV122" s="92">
        <f t="shared" si="1481"/>
        <v>1</v>
      </c>
      <c r="BW122" s="92">
        <f t="shared" si="1481"/>
        <v>1</v>
      </c>
      <c r="BX122" s="92">
        <f t="shared" si="1481"/>
        <v>1</v>
      </c>
      <c r="BY122" s="92">
        <f t="shared" si="1481"/>
        <v>1</v>
      </c>
      <c r="BZ122" s="92">
        <f t="shared" si="1481"/>
        <v>1</v>
      </c>
      <c r="CA122" s="92">
        <f t="shared" si="1481"/>
        <v>1</v>
      </c>
      <c r="CB122" s="92">
        <f t="shared" si="1481"/>
        <v>1</v>
      </c>
      <c r="CC122" s="92">
        <f t="shared" si="1481"/>
        <v>1</v>
      </c>
      <c r="CD122" s="92">
        <f t="shared" si="1481"/>
        <v>1</v>
      </c>
      <c r="CE122" s="92">
        <f t="shared" si="1481"/>
        <v>1</v>
      </c>
      <c r="CF122" s="92">
        <f t="shared" si="1481"/>
        <v>1</v>
      </c>
      <c r="CG122" s="92">
        <f t="shared" si="1481"/>
        <v>1</v>
      </c>
      <c r="CH122" s="92">
        <f t="shared" si="1481"/>
        <v>1</v>
      </c>
      <c r="CI122" s="92">
        <f t="shared" si="1481"/>
        <v>1</v>
      </c>
      <c r="CJ122" s="92">
        <f t="shared" si="1481"/>
        <v>1</v>
      </c>
      <c r="CK122" s="92">
        <f t="shared" si="1481"/>
        <v>1</v>
      </c>
      <c r="CL122" s="92">
        <f t="shared" si="1481"/>
        <v>1</v>
      </c>
      <c r="CM122" s="92">
        <f t="shared" si="1481"/>
        <v>1</v>
      </c>
      <c r="CN122" s="92">
        <f t="shared" si="1481"/>
        <v>1</v>
      </c>
      <c r="CO122" s="92">
        <f t="shared" si="1481"/>
        <v>1</v>
      </c>
      <c r="CP122" s="92">
        <f t="shared" si="1481"/>
        <v>1</v>
      </c>
      <c r="CQ122" s="92">
        <f t="shared" si="1481"/>
        <v>1</v>
      </c>
      <c r="CR122" s="92">
        <f t="shared" si="1481"/>
        <v>1</v>
      </c>
      <c r="CS122" s="92">
        <f t="shared" si="1481"/>
        <v>1</v>
      </c>
      <c r="CT122" s="92">
        <f t="shared" si="1481"/>
        <v>2</v>
      </c>
      <c r="CU122" s="92">
        <f t="shared" si="1481"/>
        <v>2</v>
      </c>
      <c r="CV122" s="92">
        <f t="shared" si="1481"/>
        <v>2</v>
      </c>
      <c r="CW122" s="92">
        <f t="shared" si="1481"/>
        <v>2</v>
      </c>
      <c r="CX122" s="92">
        <f t="shared" si="1481"/>
        <v>2</v>
      </c>
      <c r="CY122" s="92">
        <f t="shared" si="1481"/>
        <v>2</v>
      </c>
      <c r="CZ122" s="92">
        <f t="shared" si="1481"/>
        <v>2</v>
      </c>
      <c r="DA122" s="92">
        <f t="shared" si="1481"/>
        <v>2</v>
      </c>
      <c r="DB122" s="92">
        <f t="shared" si="1481"/>
        <v>2</v>
      </c>
      <c r="DC122" s="92">
        <f t="shared" si="1481"/>
        <v>2</v>
      </c>
      <c r="DD122" s="92">
        <f t="shared" si="1481"/>
        <v>2</v>
      </c>
      <c r="DE122" s="92">
        <f t="shared" si="1481"/>
        <v>2</v>
      </c>
      <c r="DF122" s="92">
        <f t="shared" si="1481"/>
        <v>2</v>
      </c>
      <c r="DG122" s="92">
        <f t="shared" si="1481"/>
        <v>2</v>
      </c>
      <c r="DH122" s="92">
        <f t="shared" si="1481"/>
        <v>2</v>
      </c>
      <c r="DI122" s="92">
        <f t="shared" si="1481"/>
        <v>2</v>
      </c>
      <c r="DJ122" s="92">
        <f t="shared" si="1481"/>
        <v>2</v>
      </c>
      <c r="DK122" s="92">
        <f t="shared" si="1481"/>
        <v>2</v>
      </c>
      <c r="DL122" s="92">
        <f t="shared" si="1481"/>
        <v>2</v>
      </c>
      <c r="DM122" s="92">
        <f t="shared" si="1481"/>
        <v>2</v>
      </c>
      <c r="DN122" s="92">
        <f t="shared" si="1481"/>
        <v>2</v>
      </c>
      <c r="DO122" s="92">
        <f t="shared" si="1481"/>
        <v>2</v>
      </c>
      <c r="DP122" s="92">
        <f t="shared" si="1481"/>
        <v>2</v>
      </c>
      <c r="DQ122" s="92">
        <f t="shared" si="1481"/>
        <v>2</v>
      </c>
      <c r="DR122" s="92">
        <f t="shared" si="1481"/>
        <v>2</v>
      </c>
      <c r="DS122" s="92">
        <f t="shared" si="1481"/>
        <v>2</v>
      </c>
      <c r="DT122" s="92">
        <f t="shared" si="1481"/>
        <v>2</v>
      </c>
      <c r="DU122" s="92">
        <f t="shared" si="1481"/>
        <v>2</v>
      </c>
      <c r="DV122" s="92">
        <f t="shared" si="1481"/>
        <v>2</v>
      </c>
      <c r="DW122" s="92">
        <f t="shared" si="1481"/>
        <v>2</v>
      </c>
      <c r="DX122" s="92">
        <f t="shared" si="1481"/>
        <v>2</v>
      </c>
      <c r="DY122" s="92">
        <f t="shared" si="1481"/>
        <v>2</v>
      </c>
      <c r="DZ122" s="92">
        <f t="shared" si="1481"/>
        <v>2</v>
      </c>
      <c r="EA122" s="92">
        <f t="shared" si="1481"/>
        <v>2</v>
      </c>
      <c r="EB122" s="92">
        <f t="shared" si="1481"/>
        <v>2</v>
      </c>
      <c r="EC122" s="92">
        <f t="shared" si="1481"/>
        <v>2</v>
      </c>
      <c r="ED122" s="92">
        <f t="shared" si="1481"/>
        <v>2</v>
      </c>
      <c r="EE122" s="92">
        <f t="shared" ref="EE122:GP122" si="1482">IF(EE95&lt;$F$312,1,IF(AND(EE120&gt;=0,EE120&lt;=14-$F$312),2,IF(AND(EE95&gt;$F$312,EE120&gt;14-$F$312),3)))</f>
        <v>2</v>
      </c>
      <c r="EF122" s="92">
        <f t="shared" si="1482"/>
        <v>2</v>
      </c>
      <c r="EG122" s="92">
        <f t="shared" si="1482"/>
        <v>2</v>
      </c>
      <c r="EH122" s="92">
        <f t="shared" si="1482"/>
        <v>2</v>
      </c>
      <c r="EI122" s="92">
        <f t="shared" si="1482"/>
        <v>2</v>
      </c>
      <c r="EJ122" s="92">
        <f t="shared" si="1482"/>
        <v>2</v>
      </c>
      <c r="EK122" s="92">
        <f t="shared" si="1482"/>
        <v>2</v>
      </c>
      <c r="EL122" s="92">
        <f t="shared" si="1482"/>
        <v>2</v>
      </c>
      <c r="EM122" s="92">
        <f t="shared" si="1482"/>
        <v>2</v>
      </c>
      <c r="EN122" s="92">
        <f t="shared" si="1482"/>
        <v>2</v>
      </c>
      <c r="EO122" s="92">
        <f t="shared" si="1482"/>
        <v>2</v>
      </c>
      <c r="EP122" s="92">
        <f t="shared" si="1482"/>
        <v>2</v>
      </c>
      <c r="EQ122" s="92">
        <f t="shared" si="1482"/>
        <v>2</v>
      </c>
      <c r="ER122" s="92">
        <f t="shared" si="1482"/>
        <v>2</v>
      </c>
      <c r="ES122" s="92">
        <f t="shared" si="1482"/>
        <v>2</v>
      </c>
      <c r="ET122" s="92">
        <f t="shared" si="1482"/>
        <v>2</v>
      </c>
      <c r="EU122" s="92">
        <f t="shared" si="1482"/>
        <v>2</v>
      </c>
      <c r="EV122" s="92">
        <f t="shared" si="1482"/>
        <v>2</v>
      </c>
      <c r="EW122" s="92">
        <f t="shared" si="1482"/>
        <v>2</v>
      </c>
      <c r="EX122" s="92">
        <f t="shared" si="1482"/>
        <v>2</v>
      </c>
      <c r="EY122" s="92">
        <f t="shared" si="1482"/>
        <v>2</v>
      </c>
      <c r="EZ122" s="92">
        <f t="shared" si="1482"/>
        <v>2</v>
      </c>
      <c r="FA122" s="92">
        <f t="shared" si="1482"/>
        <v>2</v>
      </c>
      <c r="FB122" s="92">
        <f t="shared" si="1482"/>
        <v>2</v>
      </c>
      <c r="FC122" s="92">
        <f t="shared" si="1482"/>
        <v>2</v>
      </c>
      <c r="FD122" s="92">
        <f t="shared" si="1482"/>
        <v>2</v>
      </c>
      <c r="FE122" s="92">
        <f t="shared" si="1482"/>
        <v>2</v>
      </c>
      <c r="FF122" s="92">
        <f t="shared" si="1482"/>
        <v>2</v>
      </c>
      <c r="FG122" s="92">
        <f t="shared" si="1482"/>
        <v>2</v>
      </c>
      <c r="FH122" s="92">
        <f t="shared" si="1482"/>
        <v>2</v>
      </c>
      <c r="FI122" s="92">
        <f t="shared" si="1482"/>
        <v>2</v>
      </c>
      <c r="FJ122" s="92">
        <f t="shared" si="1482"/>
        <v>2</v>
      </c>
      <c r="FK122" s="92">
        <f t="shared" si="1482"/>
        <v>2</v>
      </c>
      <c r="FL122" s="92">
        <f t="shared" si="1482"/>
        <v>2</v>
      </c>
      <c r="FM122" s="92">
        <f t="shared" si="1482"/>
        <v>2</v>
      </c>
      <c r="FN122" s="92">
        <f t="shared" si="1482"/>
        <v>2</v>
      </c>
      <c r="FO122" s="92">
        <f t="shared" si="1482"/>
        <v>2</v>
      </c>
      <c r="FP122" s="92">
        <f t="shared" si="1482"/>
        <v>2</v>
      </c>
      <c r="FQ122" s="92">
        <f t="shared" si="1482"/>
        <v>2</v>
      </c>
      <c r="FR122" s="92">
        <f t="shared" si="1482"/>
        <v>3</v>
      </c>
      <c r="FS122" s="92">
        <f t="shared" si="1482"/>
        <v>3</v>
      </c>
      <c r="FT122" s="92">
        <f t="shared" si="1482"/>
        <v>3</v>
      </c>
      <c r="FU122" s="92">
        <f t="shared" si="1482"/>
        <v>3</v>
      </c>
      <c r="FV122" s="92">
        <f t="shared" si="1482"/>
        <v>3</v>
      </c>
      <c r="FW122" s="92">
        <f t="shared" si="1482"/>
        <v>3</v>
      </c>
      <c r="FX122" s="92">
        <f t="shared" si="1482"/>
        <v>3</v>
      </c>
      <c r="FY122" s="92">
        <f t="shared" si="1482"/>
        <v>3</v>
      </c>
      <c r="FZ122" s="92">
        <f t="shared" si="1482"/>
        <v>3</v>
      </c>
      <c r="GA122" s="92">
        <f t="shared" si="1482"/>
        <v>3</v>
      </c>
      <c r="GB122" s="92">
        <f t="shared" si="1482"/>
        <v>3</v>
      </c>
      <c r="GC122" s="92">
        <f t="shared" si="1482"/>
        <v>3</v>
      </c>
      <c r="GD122" s="92">
        <f t="shared" si="1482"/>
        <v>3</v>
      </c>
      <c r="GE122" s="92">
        <f t="shared" si="1482"/>
        <v>3</v>
      </c>
      <c r="GF122" s="92">
        <f t="shared" si="1482"/>
        <v>3</v>
      </c>
      <c r="GG122" s="92">
        <f t="shared" si="1482"/>
        <v>3</v>
      </c>
      <c r="GH122" s="92">
        <f t="shared" si="1482"/>
        <v>3</v>
      </c>
      <c r="GI122" s="92">
        <f t="shared" si="1482"/>
        <v>3</v>
      </c>
      <c r="GJ122" s="92">
        <f t="shared" si="1482"/>
        <v>3</v>
      </c>
      <c r="GK122" s="92">
        <f t="shared" si="1482"/>
        <v>3</v>
      </c>
      <c r="GL122" s="92">
        <f t="shared" si="1482"/>
        <v>3</v>
      </c>
      <c r="GM122" s="92">
        <f t="shared" si="1482"/>
        <v>3</v>
      </c>
      <c r="GN122" s="92">
        <f t="shared" si="1482"/>
        <v>3</v>
      </c>
      <c r="GO122" s="92">
        <f t="shared" si="1482"/>
        <v>3</v>
      </c>
      <c r="GP122" s="92">
        <f t="shared" si="1482"/>
        <v>3</v>
      </c>
      <c r="GQ122" s="92">
        <f t="shared" ref="GQ122:JB122" si="1483">IF(GQ95&lt;$F$312,1,IF(AND(GQ120&gt;=0,GQ120&lt;=14-$F$312),2,IF(AND(GQ95&gt;$F$312,GQ120&gt;14-$F$312),3)))</f>
        <v>3</v>
      </c>
      <c r="GR122" s="92">
        <f t="shared" si="1483"/>
        <v>3</v>
      </c>
      <c r="GS122" s="92">
        <f t="shared" si="1483"/>
        <v>3</v>
      </c>
      <c r="GT122" s="92">
        <f t="shared" si="1483"/>
        <v>3</v>
      </c>
      <c r="GU122" s="92">
        <f t="shared" si="1483"/>
        <v>3</v>
      </c>
      <c r="GV122" s="92">
        <f t="shared" si="1483"/>
        <v>3</v>
      </c>
      <c r="GW122" s="92">
        <f t="shared" si="1483"/>
        <v>3</v>
      </c>
      <c r="GX122" s="92">
        <f t="shared" si="1483"/>
        <v>3</v>
      </c>
      <c r="GY122" s="92">
        <f t="shared" si="1483"/>
        <v>3</v>
      </c>
      <c r="GZ122" s="92">
        <f t="shared" si="1483"/>
        <v>3</v>
      </c>
      <c r="HA122" s="92">
        <f t="shared" si="1483"/>
        <v>3</v>
      </c>
      <c r="HB122" s="92">
        <f t="shared" si="1483"/>
        <v>3</v>
      </c>
      <c r="HC122" s="92">
        <f t="shared" si="1483"/>
        <v>3</v>
      </c>
      <c r="HD122" s="92">
        <f t="shared" si="1483"/>
        <v>3</v>
      </c>
      <c r="HE122" s="92">
        <f t="shared" si="1483"/>
        <v>3</v>
      </c>
      <c r="HF122" s="92">
        <f t="shared" si="1483"/>
        <v>3</v>
      </c>
      <c r="HG122" s="92">
        <f t="shared" si="1483"/>
        <v>3</v>
      </c>
      <c r="HH122" s="92">
        <f t="shared" si="1483"/>
        <v>3</v>
      </c>
      <c r="HI122" s="92">
        <f t="shared" si="1483"/>
        <v>3</v>
      </c>
      <c r="HJ122" s="92">
        <f t="shared" si="1483"/>
        <v>3</v>
      </c>
      <c r="HK122" s="92">
        <f t="shared" si="1483"/>
        <v>3</v>
      </c>
      <c r="HL122" s="92">
        <f t="shared" si="1483"/>
        <v>3</v>
      </c>
      <c r="HM122" s="92">
        <f t="shared" si="1483"/>
        <v>3</v>
      </c>
      <c r="HN122" s="92">
        <f t="shared" si="1483"/>
        <v>3</v>
      </c>
      <c r="HO122" s="92">
        <f t="shared" si="1483"/>
        <v>3</v>
      </c>
      <c r="HP122" s="92">
        <f t="shared" si="1483"/>
        <v>3</v>
      </c>
      <c r="HQ122" s="92">
        <f t="shared" si="1483"/>
        <v>3</v>
      </c>
      <c r="HR122" s="92">
        <f t="shared" si="1483"/>
        <v>3</v>
      </c>
      <c r="HS122" s="92">
        <f t="shared" si="1483"/>
        <v>3</v>
      </c>
      <c r="HT122" s="92">
        <f t="shared" si="1483"/>
        <v>3</v>
      </c>
      <c r="HU122" s="92">
        <f t="shared" si="1483"/>
        <v>3</v>
      </c>
      <c r="HV122" s="92">
        <f t="shared" si="1483"/>
        <v>3</v>
      </c>
      <c r="HW122" s="92">
        <f t="shared" si="1483"/>
        <v>3</v>
      </c>
      <c r="HX122" s="92">
        <f t="shared" si="1483"/>
        <v>3</v>
      </c>
      <c r="HY122" s="92">
        <f t="shared" si="1483"/>
        <v>3</v>
      </c>
      <c r="HZ122" s="92">
        <f t="shared" si="1483"/>
        <v>3</v>
      </c>
      <c r="IA122" s="92">
        <f t="shared" si="1483"/>
        <v>3</v>
      </c>
      <c r="IB122" s="92">
        <f t="shared" si="1483"/>
        <v>3</v>
      </c>
      <c r="IC122" s="92">
        <f t="shared" si="1483"/>
        <v>3</v>
      </c>
      <c r="ID122" s="92">
        <f t="shared" si="1483"/>
        <v>3</v>
      </c>
      <c r="IE122" s="92">
        <f t="shared" si="1483"/>
        <v>3</v>
      </c>
      <c r="IF122" s="92">
        <f t="shared" si="1483"/>
        <v>3</v>
      </c>
      <c r="IG122" s="92">
        <f t="shared" si="1483"/>
        <v>3</v>
      </c>
      <c r="IH122" s="92">
        <f t="shared" si="1483"/>
        <v>3</v>
      </c>
      <c r="II122" s="92">
        <f t="shared" si="1483"/>
        <v>3</v>
      </c>
      <c r="IJ122" s="92">
        <f t="shared" si="1483"/>
        <v>3</v>
      </c>
      <c r="IK122" s="92">
        <f t="shared" si="1483"/>
        <v>3</v>
      </c>
      <c r="IL122" s="92">
        <f t="shared" si="1483"/>
        <v>3</v>
      </c>
      <c r="IM122" s="92">
        <f t="shared" si="1483"/>
        <v>3</v>
      </c>
      <c r="IN122" s="92">
        <f t="shared" si="1483"/>
        <v>3</v>
      </c>
      <c r="IO122" s="92">
        <f t="shared" si="1483"/>
        <v>3</v>
      </c>
      <c r="IP122" s="92">
        <f t="shared" si="1483"/>
        <v>3</v>
      </c>
      <c r="IQ122" s="92">
        <f t="shared" si="1483"/>
        <v>3</v>
      </c>
      <c r="IR122" s="92">
        <f t="shared" si="1483"/>
        <v>3</v>
      </c>
      <c r="IS122" s="92">
        <f t="shared" si="1483"/>
        <v>3</v>
      </c>
      <c r="IT122" s="92">
        <f t="shared" si="1483"/>
        <v>3</v>
      </c>
      <c r="IU122" s="92">
        <f t="shared" si="1483"/>
        <v>3</v>
      </c>
      <c r="IV122" s="92">
        <f t="shared" si="1483"/>
        <v>3</v>
      </c>
      <c r="IW122" s="92">
        <f t="shared" si="1483"/>
        <v>3</v>
      </c>
      <c r="IX122" s="92">
        <f t="shared" si="1483"/>
        <v>3</v>
      </c>
      <c r="IY122" s="92">
        <f t="shared" si="1483"/>
        <v>3</v>
      </c>
      <c r="IZ122" s="92">
        <f t="shared" si="1483"/>
        <v>3</v>
      </c>
      <c r="JA122" s="92">
        <f t="shared" si="1483"/>
        <v>3</v>
      </c>
      <c r="JB122" s="92">
        <f t="shared" si="1483"/>
        <v>3</v>
      </c>
      <c r="JC122" s="92">
        <f t="shared" ref="JC122:KG122" si="1484">IF(JC95&lt;$F$312,1,IF(AND(JC120&gt;=0,JC120&lt;=14-$F$312),2,IF(AND(JC95&gt;$F$312,JC120&gt;14-$F$312),3)))</f>
        <v>3</v>
      </c>
      <c r="JD122" s="92">
        <f t="shared" si="1484"/>
        <v>3</v>
      </c>
      <c r="JE122" s="92">
        <f t="shared" si="1484"/>
        <v>3</v>
      </c>
      <c r="JF122" s="92">
        <f t="shared" si="1484"/>
        <v>3</v>
      </c>
      <c r="JG122" s="92">
        <f t="shared" si="1484"/>
        <v>3</v>
      </c>
      <c r="JH122" s="92">
        <f t="shared" si="1484"/>
        <v>3</v>
      </c>
      <c r="JI122" s="92">
        <f t="shared" si="1484"/>
        <v>3</v>
      </c>
      <c r="JJ122" s="92">
        <f t="shared" si="1484"/>
        <v>3</v>
      </c>
      <c r="JK122" s="92">
        <f t="shared" si="1484"/>
        <v>3</v>
      </c>
      <c r="JL122" s="92">
        <f t="shared" si="1484"/>
        <v>3</v>
      </c>
      <c r="JM122" s="92">
        <f t="shared" si="1484"/>
        <v>3</v>
      </c>
      <c r="JN122" s="92">
        <f t="shared" si="1484"/>
        <v>3</v>
      </c>
      <c r="JO122" s="92">
        <f t="shared" si="1484"/>
        <v>3</v>
      </c>
      <c r="JP122" s="92">
        <f t="shared" si="1484"/>
        <v>3</v>
      </c>
      <c r="JQ122" s="92">
        <f t="shared" si="1484"/>
        <v>3</v>
      </c>
      <c r="JR122" s="92">
        <f t="shared" si="1484"/>
        <v>3</v>
      </c>
      <c r="JS122" s="92">
        <f t="shared" si="1484"/>
        <v>3</v>
      </c>
      <c r="JT122" s="92">
        <f t="shared" si="1484"/>
        <v>3</v>
      </c>
      <c r="JU122" s="92">
        <f t="shared" si="1484"/>
        <v>3</v>
      </c>
      <c r="JV122" s="92">
        <f t="shared" si="1484"/>
        <v>3</v>
      </c>
      <c r="JW122" s="92">
        <f t="shared" si="1484"/>
        <v>3</v>
      </c>
      <c r="JX122" s="92">
        <f t="shared" si="1484"/>
        <v>3</v>
      </c>
      <c r="JY122" s="92">
        <f t="shared" si="1484"/>
        <v>3</v>
      </c>
      <c r="JZ122" s="92">
        <f t="shared" si="1484"/>
        <v>3</v>
      </c>
      <c r="KA122" s="92">
        <f t="shared" si="1484"/>
        <v>3</v>
      </c>
      <c r="KB122" s="92">
        <f t="shared" si="1484"/>
        <v>3</v>
      </c>
      <c r="KC122" s="92">
        <f t="shared" si="1484"/>
        <v>3</v>
      </c>
      <c r="KD122" s="92">
        <f t="shared" si="1484"/>
        <v>3</v>
      </c>
      <c r="KE122" s="92">
        <f t="shared" si="1484"/>
        <v>3</v>
      </c>
      <c r="KF122" s="92">
        <f t="shared" si="1484"/>
        <v>3</v>
      </c>
      <c r="KG122" s="92">
        <f t="shared" si="1484"/>
        <v>3</v>
      </c>
      <c r="KL122" s="84">
        <f t="shared" si="20"/>
        <v>26784</v>
      </c>
      <c r="KM122">
        <v>1973</v>
      </c>
      <c r="KN122">
        <v>4</v>
      </c>
      <c r="KO122">
        <v>30</v>
      </c>
      <c r="KP122" s="84">
        <f t="shared" si="21"/>
        <v>120</v>
      </c>
      <c r="KQ122" s="74">
        <v>16.7</v>
      </c>
      <c r="KR122" s="74">
        <v>4.8</v>
      </c>
      <c r="KS122" s="74">
        <f t="shared" si="22"/>
        <v>5.8</v>
      </c>
      <c r="KT122" s="74">
        <f t="shared" si="23"/>
        <v>15.7</v>
      </c>
      <c r="KU122" s="74">
        <v>19.600000000000001</v>
      </c>
      <c r="KV122" s="74">
        <v>29.5</v>
      </c>
      <c r="KW122" s="72">
        <f t="shared" si="19"/>
        <v>0.79</v>
      </c>
      <c r="KX122" s="74">
        <v>1</v>
      </c>
      <c r="KZ122" s="74">
        <v>74.599999999999994</v>
      </c>
      <c r="LA122" s="74">
        <v>47.4</v>
      </c>
      <c r="LB122" s="74">
        <v>14.7</v>
      </c>
      <c r="LC122" s="74">
        <v>0.6</v>
      </c>
    </row>
    <row r="123" spans="3:315" x14ac:dyDescent="0.35">
      <c r="E123" s="2" t="s">
        <v>250</v>
      </c>
      <c r="F123">
        <f>IF(F122=1,((($F$316-$F$314)/2)*F121+($F$316+$F$314)/2),IF(F122=2,(-(($F$313-$F$314)/2)*F121+($F$313+$F$314)/2),IF(F122=3,((($F$313-$F$315)/2)*F121+($F$313+$F$315)/2),"")))</f>
        <v>0</v>
      </c>
      <c r="G123" s="92">
        <f t="shared" ref="G123:BR123" si="1485">IF(G122=1,((($F$316-$F$314)/2)*G121+($F$316+$F$314)/2),IF(G122=2,(-(($F$313-$F$314)/2)*G121+($F$313+$F$314)/2),IF(G122=3,((($F$313-$F$315)/2)*G121+($F$313+$F$315)/2),"")))</f>
        <v>0</v>
      </c>
      <c r="H123" s="92">
        <f t="shared" si="1485"/>
        <v>0</v>
      </c>
      <c r="I123" s="92">
        <f t="shared" si="1485"/>
        <v>0</v>
      </c>
      <c r="J123" s="92">
        <f t="shared" si="1485"/>
        <v>0</v>
      </c>
      <c r="K123" s="92">
        <f t="shared" si="1485"/>
        <v>0</v>
      </c>
      <c r="L123" s="92">
        <f t="shared" si="1485"/>
        <v>0</v>
      </c>
      <c r="M123" s="92">
        <f t="shared" si="1485"/>
        <v>0</v>
      </c>
      <c r="N123" s="92">
        <f t="shared" si="1485"/>
        <v>0</v>
      </c>
      <c r="O123" s="92">
        <f t="shared" si="1485"/>
        <v>0</v>
      </c>
      <c r="P123" s="92">
        <f t="shared" si="1485"/>
        <v>0</v>
      </c>
      <c r="Q123" s="92">
        <f t="shared" si="1485"/>
        <v>0</v>
      </c>
      <c r="R123" s="92">
        <f t="shared" si="1485"/>
        <v>0</v>
      </c>
      <c r="S123" s="92">
        <f t="shared" si="1485"/>
        <v>0</v>
      </c>
      <c r="T123" s="92">
        <f t="shared" si="1485"/>
        <v>0</v>
      </c>
      <c r="U123" s="92">
        <f t="shared" si="1485"/>
        <v>0</v>
      </c>
      <c r="V123" s="92">
        <f t="shared" si="1485"/>
        <v>0</v>
      </c>
      <c r="W123" s="92">
        <f t="shared" si="1485"/>
        <v>0</v>
      </c>
      <c r="X123" s="92">
        <f t="shared" si="1485"/>
        <v>0</v>
      </c>
      <c r="Y123" s="92">
        <f t="shared" si="1485"/>
        <v>0</v>
      </c>
      <c r="Z123" s="92">
        <f t="shared" si="1485"/>
        <v>0</v>
      </c>
      <c r="AA123" s="92">
        <f t="shared" si="1485"/>
        <v>0</v>
      </c>
      <c r="AB123" s="92">
        <f t="shared" si="1485"/>
        <v>0</v>
      </c>
      <c r="AC123" s="92">
        <f t="shared" si="1485"/>
        <v>0</v>
      </c>
      <c r="AD123" s="92">
        <f t="shared" si="1485"/>
        <v>0</v>
      </c>
      <c r="AE123" s="92">
        <f t="shared" si="1485"/>
        <v>0</v>
      </c>
      <c r="AF123" s="92">
        <f t="shared" si="1485"/>
        <v>0</v>
      </c>
      <c r="AG123" s="92">
        <f t="shared" si="1485"/>
        <v>0</v>
      </c>
      <c r="AH123" s="92">
        <f t="shared" si="1485"/>
        <v>0</v>
      </c>
      <c r="AI123" s="92">
        <f t="shared" si="1485"/>
        <v>0</v>
      </c>
      <c r="AJ123" s="92">
        <f t="shared" si="1485"/>
        <v>0</v>
      </c>
      <c r="AK123" s="92">
        <f t="shared" si="1485"/>
        <v>0</v>
      </c>
      <c r="AL123" s="92">
        <f t="shared" si="1485"/>
        <v>0</v>
      </c>
      <c r="AM123" s="92">
        <f t="shared" si="1485"/>
        <v>0</v>
      </c>
      <c r="AN123" s="92">
        <f t="shared" si="1485"/>
        <v>0</v>
      </c>
      <c r="AO123" s="92">
        <f t="shared" si="1485"/>
        <v>0</v>
      </c>
      <c r="AP123" s="92">
        <f t="shared" si="1485"/>
        <v>0</v>
      </c>
      <c r="AQ123" s="92">
        <f t="shared" si="1485"/>
        <v>0</v>
      </c>
      <c r="AR123" s="92">
        <f t="shared" si="1485"/>
        <v>0</v>
      </c>
      <c r="AS123" s="92">
        <f t="shared" si="1485"/>
        <v>0</v>
      </c>
      <c r="AT123" s="92">
        <f t="shared" si="1485"/>
        <v>0</v>
      </c>
      <c r="AU123" s="92">
        <f t="shared" si="1485"/>
        <v>0</v>
      </c>
      <c r="AV123" s="92">
        <f t="shared" si="1485"/>
        <v>0</v>
      </c>
      <c r="AW123" s="92">
        <f t="shared" si="1485"/>
        <v>0</v>
      </c>
      <c r="AX123" s="92">
        <f t="shared" si="1485"/>
        <v>0</v>
      </c>
      <c r="AY123" s="92">
        <f t="shared" si="1485"/>
        <v>0</v>
      </c>
      <c r="AZ123" s="92">
        <f t="shared" si="1485"/>
        <v>0</v>
      </c>
      <c r="BA123" s="92">
        <f t="shared" si="1485"/>
        <v>0</v>
      </c>
      <c r="BB123" s="92">
        <f t="shared" si="1485"/>
        <v>0</v>
      </c>
      <c r="BC123" s="92">
        <f t="shared" si="1485"/>
        <v>0</v>
      </c>
      <c r="BD123" s="92">
        <f t="shared" si="1485"/>
        <v>0</v>
      </c>
      <c r="BE123" s="92">
        <f t="shared" si="1485"/>
        <v>0</v>
      </c>
      <c r="BF123" s="92">
        <f t="shared" si="1485"/>
        <v>0</v>
      </c>
      <c r="BG123" s="92">
        <f t="shared" si="1485"/>
        <v>0</v>
      </c>
      <c r="BH123" s="92">
        <f t="shared" si="1485"/>
        <v>0</v>
      </c>
      <c r="BI123" s="92">
        <f t="shared" si="1485"/>
        <v>0</v>
      </c>
      <c r="BJ123" s="92">
        <f t="shared" si="1485"/>
        <v>0</v>
      </c>
      <c r="BK123" s="92">
        <f t="shared" si="1485"/>
        <v>0</v>
      </c>
      <c r="BL123" s="92">
        <f t="shared" si="1485"/>
        <v>0</v>
      </c>
      <c r="BM123" s="92">
        <f t="shared" si="1485"/>
        <v>0</v>
      </c>
      <c r="BN123" s="92">
        <f t="shared" si="1485"/>
        <v>0</v>
      </c>
      <c r="BO123" s="92">
        <f t="shared" si="1485"/>
        <v>0</v>
      </c>
      <c r="BP123" s="92">
        <f t="shared" si="1485"/>
        <v>0</v>
      </c>
      <c r="BQ123" s="92">
        <f t="shared" si="1485"/>
        <v>0</v>
      </c>
      <c r="BR123" s="92">
        <f t="shared" si="1485"/>
        <v>0</v>
      </c>
      <c r="BS123" s="92">
        <f t="shared" ref="BS123:ED123" si="1486">IF(BS122=1,((($F$316-$F$314)/2)*BS121+($F$316+$F$314)/2),IF(BS122=2,(-(($F$313-$F$314)/2)*BS121+($F$313+$F$314)/2),IF(BS122=3,((($F$313-$F$315)/2)*BS121+($F$313+$F$315)/2),"")))</f>
        <v>0</v>
      </c>
      <c r="BT123" s="92">
        <f t="shared" si="1486"/>
        <v>0</v>
      </c>
      <c r="BU123" s="92">
        <f t="shared" si="1486"/>
        <v>0</v>
      </c>
      <c r="BV123" s="92">
        <f t="shared" si="1486"/>
        <v>0</v>
      </c>
      <c r="BW123" s="92">
        <f t="shared" si="1486"/>
        <v>0</v>
      </c>
      <c r="BX123" s="92">
        <f t="shared" si="1486"/>
        <v>0</v>
      </c>
      <c r="BY123" s="92">
        <f t="shared" si="1486"/>
        <v>0</v>
      </c>
      <c r="BZ123" s="92">
        <f t="shared" si="1486"/>
        <v>0</v>
      </c>
      <c r="CA123" s="92">
        <f t="shared" si="1486"/>
        <v>0</v>
      </c>
      <c r="CB123" s="92">
        <f t="shared" si="1486"/>
        <v>0</v>
      </c>
      <c r="CC123" s="92">
        <f t="shared" si="1486"/>
        <v>0</v>
      </c>
      <c r="CD123" s="92">
        <f t="shared" si="1486"/>
        <v>0</v>
      </c>
      <c r="CE123" s="92">
        <f t="shared" si="1486"/>
        <v>0</v>
      </c>
      <c r="CF123" s="92">
        <f t="shared" si="1486"/>
        <v>0</v>
      </c>
      <c r="CG123" s="92">
        <f t="shared" si="1486"/>
        <v>0</v>
      </c>
      <c r="CH123" s="92">
        <f t="shared" si="1486"/>
        <v>0</v>
      </c>
      <c r="CI123" s="92">
        <f t="shared" si="1486"/>
        <v>0</v>
      </c>
      <c r="CJ123" s="92">
        <f t="shared" si="1486"/>
        <v>0</v>
      </c>
      <c r="CK123" s="92">
        <f t="shared" si="1486"/>
        <v>0</v>
      </c>
      <c r="CL123" s="92">
        <f t="shared" si="1486"/>
        <v>0</v>
      </c>
      <c r="CM123" s="92">
        <f t="shared" si="1486"/>
        <v>0</v>
      </c>
      <c r="CN123" s="92">
        <f t="shared" si="1486"/>
        <v>0</v>
      </c>
      <c r="CO123" s="92">
        <f t="shared" si="1486"/>
        <v>0</v>
      </c>
      <c r="CP123" s="92">
        <f t="shared" si="1486"/>
        <v>0</v>
      </c>
      <c r="CQ123" s="92">
        <f t="shared" si="1486"/>
        <v>0</v>
      </c>
      <c r="CR123" s="92">
        <f t="shared" si="1486"/>
        <v>0</v>
      </c>
      <c r="CS123" s="92">
        <f t="shared" si="1486"/>
        <v>0</v>
      </c>
      <c r="CT123" s="92">
        <f t="shared" si="1486"/>
        <v>0</v>
      </c>
      <c r="CU123" s="92">
        <f t="shared" si="1486"/>
        <v>0</v>
      </c>
      <c r="CV123" s="92">
        <f t="shared" si="1486"/>
        <v>0</v>
      </c>
      <c r="CW123" s="92">
        <f t="shared" si="1486"/>
        <v>0</v>
      </c>
      <c r="CX123" s="92">
        <f t="shared" si="1486"/>
        <v>0</v>
      </c>
      <c r="CY123" s="92">
        <f t="shared" si="1486"/>
        <v>0</v>
      </c>
      <c r="CZ123" s="92">
        <f t="shared" si="1486"/>
        <v>0</v>
      </c>
      <c r="DA123" s="92">
        <f t="shared" si="1486"/>
        <v>0</v>
      </c>
      <c r="DB123" s="92">
        <f t="shared" si="1486"/>
        <v>0</v>
      </c>
      <c r="DC123" s="92">
        <f t="shared" si="1486"/>
        <v>0</v>
      </c>
      <c r="DD123" s="92">
        <f t="shared" si="1486"/>
        <v>0</v>
      </c>
      <c r="DE123" s="92">
        <f t="shared" si="1486"/>
        <v>0</v>
      </c>
      <c r="DF123" s="92">
        <f t="shared" si="1486"/>
        <v>0</v>
      </c>
      <c r="DG123" s="92">
        <f t="shared" si="1486"/>
        <v>0</v>
      </c>
      <c r="DH123" s="92">
        <f t="shared" si="1486"/>
        <v>0</v>
      </c>
      <c r="DI123" s="92">
        <f t="shared" si="1486"/>
        <v>0</v>
      </c>
      <c r="DJ123" s="92">
        <f t="shared" si="1486"/>
        <v>0</v>
      </c>
      <c r="DK123" s="92">
        <f t="shared" si="1486"/>
        <v>0</v>
      </c>
      <c r="DL123" s="92">
        <f t="shared" si="1486"/>
        <v>0</v>
      </c>
      <c r="DM123" s="92">
        <f t="shared" si="1486"/>
        <v>0</v>
      </c>
      <c r="DN123" s="92">
        <f t="shared" si="1486"/>
        <v>0</v>
      </c>
      <c r="DO123" s="92">
        <f t="shared" si="1486"/>
        <v>0</v>
      </c>
      <c r="DP123" s="92">
        <f t="shared" si="1486"/>
        <v>0</v>
      </c>
      <c r="DQ123" s="92">
        <f t="shared" si="1486"/>
        <v>0</v>
      </c>
      <c r="DR123" s="92">
        <f t="shared" si="1486"/>
        <v>0</v>
      </c>
      <c r="DS123" s="92">
        <f t="shared" si="1486"/>
        <v>0</v>
      </c>
      <c r="DT123" s="92">
        <f t="shared" si="1486"/>
        <v>0</v>
      </c>
      <c r="DU123" s="92">
        <f t="shared" si="1486"/>
        <v>0</v>
      </c>
      <c r="DV123" s="92">
        <f t="shared" si="1486"/>
        <v>0</v>
      </c>
      <c r="DW123" s="92">
        <f t="shared" si="1486"/>
        <v>0</v>
      </c>
      <c r="DX123" s="92">
        <f t="shared" si="1486"/>
        <v>0</v>
      </c>
      <c r="DY123" s="92">
        <f t="shared" si="1486"/>
        <v>0</v>
      </c>
      <c r="DZ123" s="92">
        <f t="shared" si="1486"/>
        <v>0</v>
      </c>
      <c r="EA123" s="92">
        <f t="shared" si="1486"/>
        <v>0</v>
      </c>
      <c r="EB123" s="92">
        <f t="shared" si="1486"/>
        <v>0</v>
      </c>
      <c r="EC123" s="92">
        <f t="shared" si="1486"/>
        <v>0</v>
      </c>
      <c r="ED123" s="92">
        <f t="shared" si="1486"/>
        <v>0</v>
      </c>
      <c r="EE123" s="92">
        <f t="shared" ref="EE123:GP123" si="1487">IF(EE122=1,((($F$316-$F$314)/2)*EE121+($F$316+$F$314)/2),IF(EE122=2,(-(($F$313-$F$314)/2)*EE121+($F$313+$F$314)/2),IF(EE122=3,((($F$313-$F$315)/2)*EE121+($F$313+$F$315)/2),"")))</f>
        <v>0</v>
      </c>
      <c r="EF123" s="92">
        <f t="shared" si="1487"/>
        <v>0</v>
      </c>
      <c r="EG123" s="92">
        <f t="shared" si="1487"/>
        <v>0</v>
      </c>
      <c r="EH123" s="92">
        <f t="shared" si="1487"/>
        <v>0</v>
      </c>
      <c r="EI123" s="92">
        <f t="shared" si="1487"/>
        <v>0</v>
      </c>
      <c r="EJ123" s="92">
        <f t="shared" si="1487"/>
        <v>0</v>
      </c>
      <c r="EK123" s="92">
        <f t="shared" si="1487"/>
        <v>0</v>
      </c>
      <c r="EL123" s="92">
        <f t="shared" si="1487"/>
        <v>0</v>
      </c>
      <c r="EM123" s="92">
        <f t="shared" si="1487"/>
        <v>0</v>
      </c>
      <c r="EN123" s="92">
        <f t="shared" si="1487"/>
        <v>0</v>
      </c>
      <c r="EO123" s="92">
        <f t="shared" si="1487"/>
        <v>0</v>
      </c>
      <c r="EP123" s="92">
        <f t="shared" si="1487"/>
        <v>0</v>
      </c>
      <c r="EQ123" s="92">
        <f t="shared" si="1487"/>
        <v>0</v>
      </c>
      <c r="ER123" s="92">
        <f t="shared" si="1487"/>
        <v>0</v>
      </c>
      <c r="ES123" s="92">
        <f t="shared" si="1487"/>
        <v>0</v>
      </c>
      <c r="ET123" s="92">
        <f t="shared" si="1487"/>
        <v>0</v>
      </c>
      <c r="EU123" s="92">
        <f t="shared" si="1487"/>
        <v>0</v>
      </c>
      <c r="EV123" s="92">
        <f t="shared" si="1487"/>
        <v>0</v>
      </c>
      <c r="EW123" s="92">
        <f t="shared" si="1487"/>
        <v>0</v>
      </c>
      <c r="EX123" s="92">
        <f t="shared" si="1487"/>
        <v>0</v>
      </c>
      <c r="EY123" s="92">
        <f t="shared" si="1487"/>
        <v>0</v>
      </c>
      <c r="EZ123" s="92">
        <f t="shared" si="1487"/>
        <v>0</v>
      </c>
      <c r="FA123" s="92">
        <f t="shared" si="1487"/>
        <v>0</v>
      </c>
      <c r="FB123" s="92">
        <f t="shared" si="1487"/>
        <v>0</v>
      </c>
      <c r="FC123" s="92">
        <f t="shared" si="1487"/>
        <v>0</v>
      </c>
      <c r="FD123" s="92">
        <f t="shared" si="1487"/>
        <v>0</v>
      </c>
      <c r="FE123" s="92">
        <f t="shared" si="1487"/>
        <v>0</v>
      </c>
      <c r="FF123" s="92">
        <f t="shared" si="1487"/>
        <v>0</v>
      </c>
      <c r="FG123" s="92">
        <f t="shared" si="1487"/>
        <v>0</v>
      </c>
      <c r="FH123" s="92">
        <f t="shared" si="1487"/>
        <v>0</v>
      </c>
      <c r="FI123" s="92">
        <f t="shared" si="1487"/>
        <v>0</v>
      </c>
      <c r="FJ123" s="92">
        <f t="shared" si="1487"/>
        <v>0</v>
      </c>
      <c r="FK123" s="92">
        <f t="shared" si="1487"/>
        <v>0</v>
      </c>
      <c r="FL123" s="92">
        <f t="shared" si="1487"/>
        <v>0</v>
      </c>
      <c r="FM123" s="92">
        <f t="shared" si="1487"/>
        <v>0</v>
      </c>
      <c r="FN123" s="92">
        <f t="shared" si="1487"/>
        <v>0</v>
      </c>
      <c r="FO123" s="92">
        <f t="shared" si="1487"/>
        <v>0</v>
      </c>
      <c r="FP123" s="92">
        <f t="shared" si="1487"/>
        <v>0</v>
      </c>
      <c r="FQ123" s="92">
        <f t="shared" si="1487"/>
        <v>0</v>
      </c>
      <c r="FR123" s="92">
        <f t="shared" si="1487"/>
        <v>0</v>
      </c>
      <c r="FS123" s="92">
        <f t="shared" si="1487"/>
        <v>0</v>
      </c>
      <c r="FT123" s="92">
        <f t="shared" si="1487"/>
        <v>0</v>
      </c>
      <c r="FU123" s="92">
        <f t="shared" si="1487"/>
        <v>0</v>
      </c>
      <c r="FV123" s="92">
        <f t="shared" si="1487"/>
        <v>0</v>
      </c>
      <c r="FW123" s="92">
        <f t="shared" si="1487"/>
        <v>0</v>
      </c>
      <c r="FX123" s="92">
        <f t="shared" si="1487"/>
        <v>0</v>
      </c>
      <c r="FY123" s="92">
        <f t="shared" si="1487"/>
        <v>0</v>
      </c>
      <c r="FZ123" s="92">
        <f t="shared" si="1487"/>
        <v>0</v>
      </c>
      <c r="GA123" s="92">
        <f t="shared" si="1487"/>
        <v>0</v>
      </c>
      <c r="GB123" s="92">
        <f t="shared" si="1487"/>
        <v>0</v>
      </c>
      <c r="GC123" s="92">
        <f t="shared" si="1487"/>
        <v>0</v>
      </c>
      <c r="GD123" s="92">
        <f t="shared" si="1487"/>
        <v>0</v>
      </c>
      <c r="GE123" s="92">
        <f t="shared" si="1487"/>
        <v>0</v>
      </c>
      <c r="GF123" s="92">
        <f t="shared" si="1487"/>
        <v>0</v>
      </c>
      <c r="GG123" s="92">
        <f t="shared" si="1487"/>
        <v>0</v>
      </c>
      <c r="GH123" s="92">
        <f t="shared" si="1487"/>
        <v>0</v>
      </c>
      <c r="GI123" s="92">
        <f t="shared" si="1487"/>
        <v>0</v>
      </c>
      <c r="GJ123" s="92">
        <f t="shared" si="1487"/>
        <v>0</v>
      </c>
      <c r="GK123" s="92">
        <f t="shared" si="1487"/>
        <v>0</v>
      </c>
      <c r="GL123" s="92">
        <f t="shared" si="1487"/>
        <v>0</v>
      </c>
      <c r="GM123" s="92">
        <f t="shared" si="1487"/>
        <v>0</v>
      </c>
      <c r="GN123" s="92">
        <f t="shared" si="1487"/>
        <v>0</v>
      </c>
      <c r="GO123" s="92">
        <f t="shared" si="1487"/>
        <v>0</v>
      </c>
      <c r="GP123" s="92">
        <f t="shared" si="1487"/>
        <v>0</v>
      </c>
      <c r="GQ123" s="92">
        <f t="shared" ref="GQ123:JB123" si="1488">IF(GQ122=1,((($F$316-$F$314)/2)*GQ121+($F$316+$F$314)/2),IF(GQ122=2,(-(($F$313-$F$314)/2)*GQ121+($F$313+$F$314)/2),IF(GQ122=3,((($F$313-$F$315)/2)*GQ121+($F$313+$F$315)/2),"")))</f>
        <v>0</v>
      </c>
      <c r="GR123" s="92">
        <f t="shared" si="1488"/>
        <v>0</v>
      </c>
      <c r="GS123" s="92">
        <f t="shared" si="1488"/>
        <v>0</v>
      </c>
      <c r="GT123" s="92">
        <f t="shared" si="1488"/>
        <v>0</v>
      </c>
      <c r="GU123" s="92">
        <f t="shared" si="1488"/>
        <v>0</v>
      </c>
      <c r="GV123" s="92">
        <f t="shared" si="1488"/>
        <v>0</v>
      </c>
      <c r="GW123" s="92">
        <f t="shared" si="1488"/>
        <v>0</v>
      </c>
      <c r="GX123" s="92">
        <f t="shared" si="1488"/>
        <v>0</v>
      </c>
      <c r="GY123" s="92">
        <f t="shared" si="1488"/>
        <v>0</v>
      </c>
      <c r="GZ123" s="92">
        <f t="shared" si="1488"/>
        <v>0</v>
      </c>
      <c r="HA123" s="92">
        <f t="shared" si="1488"/>
        <v>0</v>
      </c>
      <c r="HB123" s="92">
        <f t="shared" si="1488"/>
        <v>0</v>
      </c>
      <c r="HC123" s="92">
        <f t="shared" si="1488"/>
        <v>0</v>
      </c>
      <c r="HD123" s="92">
        <f t="shared" si="1488"/>
        <v>0</v>
      </c>
      <c r="HE123" s="92">
        <f t="shared" si="1488"/>
        <v>0</v>
      </c>
      <c r="HF123" s="92">
        <f t="shared" si="1488"/>
        <v>0</v>
      </c>
      <c r="HG123" s="92">
        <f t="shared" si="1488"/>
        <v>0</v>
      </c>
      <c r="HH123" s="92">
        <f t="shared" si="1488"/>
        <v>0</v>
      </c>
      <c r="HI123" s="92">
        <f t="shared" si="1488"/>
        <v>0</v>
      </c>
      <c r="HJ123" s="92">
        <f t="shared" si="1488"/>
        <v>0</v>
      </c>
      <c r="HK123" s="92">
        <f t="shared" si="1488"/>
        <v>0</v>
      </c>
      <c r="HL123" s="92">
        <f t="shared" si="1488"/>
        <v>0</v>
      </c>
      <c r="HM123" s="92">
        <f t="shared" si="1488"/>
        <v>0</v>
      </c>
      <c r="HN123" s="92">
        <f t="shared" si="1488"/>
        <v>0</v>
      </c>
      <c r="HO123" s="92">
        <f t="shared" si="1488"/>
        <v>0</v>
      </c>
      <c r="HP123" s="92">
        <f t="shared" si="1488"/>
        <v>0</v>
      </c>
      <c r="HQ123" s="92">
        <f t="shared" si="1488"/>
        <v>0</v>
      </c>
      <c r="HR123" s="92">
        <f t="shared" si="1488"/>
        <v>0</v>
      </c>
      <c r="HS123" s="92">
        <f t="shared" si="1488"/>
        <v>0</v>
      </c>
      <c r="HT123" s="92">
        <f t="shared" si="1488"/>
        <v>0</v>
      </c>
      <c r="HU123" s="92">
        <f t="shared" si="1488"/>
        <v>0</v>
      </c>
      <c r="HV123" s="92">
        <f t="shared" si="1488"/>
        <v>0</v>
      </c>
      <c r="HW123" s="92">
        <f t="shared" si="1488"/>
        <v>0</v>
      </c>
      <c r="HX123" s="92">
        <f t="shared" si="1488"/>
        <v>0</v>
      </c>
      <c r="HY123" s="92">
        <f t="shared" si="1488"/>
        <v>0</v>
      </c>
      <c r="HZ123" s="92">
        <f t="shared" si="1488"/>
        <v>0</v>
      </c>
      <c r="IA123" s="92">
        <f t="shared" si="1488"/>
        <v>0</v>
      </c>
      <c r="IB123" s="92">
        <f t="shared" si="1488"/>
        <v>0</v>
      </c>
      <c r="IC123" s="92">
        <f t="shared" si="1488"/>
        <v>0</v>
      </c>
      <c r="ID123" s="92">
        <f t="shared" si="1488"/>
        <v>0</v>
      </c>
      <c r="IE123" s="92">
        <f t="shared" si="1488"/>
        <v>0</v>
      </c>
      <c r="IF123" s="92">
        <f t="shared" si="1488"/>
        <v>0</v>
      </c>
      <c r="IG123" s="92">
        <f t="shared" si="1488"/>
        <v>0</v>
      </c>
      <c r="IH123" s="92">
        <f t="shared" si="1488"/>
        <v>0</v>
      </c>
      <c r="II123" s="92">
        <f t="shared" si="1488"/>
        <v>0</v>
      </c>
      <c r="IJ123" s="92">
        <f t="shared" si="1488"/>
        <v>0</v>
      </c>
      <c r="IK123" s="92">
        <f t="shared" si="1488"/>
        <v>0</v>
      </c>
      <c r="IL123" s="92">
        <f t="shared" si="1488"/>
        <v>0</v>
      </c>
      <c r="IM123" s="92">
        <f t="shared" si="1488"/>
        <v>0</v>
      </c>
      <c r="IN123" s="92">
        <f t="shared" si="1488"/>
        <v>0</v>
      </c>
      <c r="IO123" s="92">
        <f t="shared" si="1488"/>
        <v>0</v>
      </c>
      <c r="IP123" s="92">
        <f t="shared" si="1488"/>
        <v>0</v>
      </c>
      <c r="IQ123" s="92">
        <f t="shared" si="1488"/>
        <v>0</v>
      </c>
      <c r="IR123" s="92">
        <f t="shared" si="1488"/>
        <v>0</v>
      </c>
      <c r="IS123" s="92">
        <f t="shared" si="1488"/>
        <v>0</v>
      </c>
      <c r="IT123" s="92">
        <f t="shared" si="1488"/>
        <v>0</v>
      </c>
      <c r="IU123" s="92">
        <f t="shared" si="1488"/>
        <v>0</v>
      </c>
      <c r="IV123" s="92">
        <f t="shared" si="1488"/>
        <v>0</v>
      </c>
      <c r="IW123" s="92">
        <f t="shared" si="1488"/>
        <v>0</v>
      </c>
      <c r="IX123" s="92">
        <f t="shared" si="1488"/>
        <v>0</v>
      </c>
      <c r="IY123" s="92">
        <f t="shared" si="1488"/>
        <v>0</v>
      </c>
      <c r="IZ123" s="92">
        <f t="shared" si="1488"/>
        <v>0</v>
      </c>
      <c r="JA123" s="92">
        <f t="shared" si="1488"/>
        <v>0</v>
      </c>
      <c r="JB123" s="92">
        <f t="shared" si="1488"/>
        <v>0</v>
      </c>
      <c r="JC123" s="92">
        <f t="shared" ref="JC123:KG123" si="1489">IF(JC122=1,((($F$316-$F$314)/2)*JC121+($F$316+$F$314)/2),IF(JC122=2,(-(($F$313-$F$314)/2)*JC121+($F$313+$F$314)/2),IF(JC122=3,((($F$313-$F$315)/2)*JC121+($F$313+$F$315)/2),"")))</f>
        <v>0</v>
      </c>
      <c r="JD123" s="92">
        <f t="shared" si="1489"/>
        <v>0</v>
      </c>
      <c r="JE123" s="92">
        <f t="shared" si="1489"/>
        <v>0</v>
      </c>
      <c r="JF123" s="92">
        <f t="shared" si="1489"/>
        <v>0</v>
      </c>
      <c r="JG123" s="92">
        <f t="shared" si="1489"/>
        <v>0</v>
      </c>
      <c r="JH123" s="92">
        <f t="shared" si="1489"/>
        <v>0</v>
      </c>
      <c r="JI123" s="92">
        <f t="shared" si="1489"/>
        <v>0</v>
      </c>
      <c r="JJ123" s="92">
        <f t="shared" si="1489"/>
        <v>0</v>
      </c>
      <c r="JK123" s="92">
        <f t="shared" si="1489"/>
        <v>0</v>
      </c>
      <c r="JL123" s="92">
        <f t="shared" si="1489"/>
        <v>0</v>
      </c>
      <c r="JM123" s="92">
        <f t="shared" si="1489"/>
        <v>0</v>
      </c>
      <c r="JN123" s="92">
        <f t="shared" si="1489"/>
        <v>0</v>
      </c>
      <c r="JO123" s="92">
        <f t="shared" si="1489"/>
        <v>0</v>
      </c>
      <c r="JP123" s="92">
        <f t="shared" si="1489"/>
        <v>0</v>
      </c>
      <c r="JQ123" s="92">
        <f t="shared" si="1489"/>
        <v>0</v>
      </c>
      <c r="JR123" s="92">
        <f t="shared" si="1489"/>
        <v>0</v>
      </c>
      <c r="JS123" s="92">
        <f t="shared" si="1489"/>
        <v>0</v>
      </c>
      <c r="JT123" s="92">
        <f t="shared" si="1489"/>
        <v>0</v>
      </c>
      <c r="JU123" s="92">
        <f t="shared" si="1489"/>
        <v>0</v>
      </c>
      <c r="JV123" s="92">
        <f t="shared" si="1489"/>
        <v>0</v>
      </c>
      <c r="JW123" s="92">
        <f t="shared" si="1489"/>
        <v>0</v>
      </c>
      <c r="JX123" s="92">
        <f t="shared" si="1489"/>
        <v>0</v>
      </c>
      <c r="JY123" s="92">
        <f t="shared" si="1489"/>
        <v>0</v>
      </c>
      <c r="JZ123" s="92">
        <f t="shared" si="1489"/>
        <v>0</v>
      </c>
      <c r="KA123" s="92">
        <f t="shared" si="1489"/>
        <v>0</v>
      </c>
      <c r="KB123" s="92">
        <f t="shared" si="1489"/>
        <v>0</v>
      </c>
      <c r="KC123" s="92">
        <f t="shared" si="1489"/>
        <v>0</v>
      </c>
      <c r="KD123" s="92">
        <f t="shared" si="1489"/>
        <v>0</v>
      </c>
      <c r="KE123" s="92">
        <f t="shared" si="1489"/>
        <v>0</v>
      </c>
      <c r="KF123" s="92">
        <f t="shared" si="1489"/>
        <v>0</v>
      </c>
      <c r="KG123" s="92">
        <f t="shared" si="1489"/>
        <v>0</v>
      </c>
      <c r="KL123" s="84">
        <f t="shared" si="20"/>
        <v>26785</v>
      </c>
      <c r="KM123">
        <v>1973</v>
      </c>
      <c r="KN123">
        <v>5</v>
      </c>
      <c r="KO123">
        <v>1</v>
      </c>
      <c r="KP123" s="84">
        <f t="shared" si="21"/>
        <v>121</v>
      </c>
      <c r="KQ123" s="74">
        <v>16.100000000000001</v>
      </c>
      <c r="KR123" s="74">
        <v>5.8</v>
      </c>
      <c r="KS123" s="74">
        <f t="shared" si="22"/>
        <v>4.5</v>
      </c>
      <c r="KT123" s="74">
        <f t="shared" si="23"/>
        <v>16.7</v>
      </c>
      <c r="KU123" s="74">
        <v>17.899999999999999</v>
      </c>
      <c r="KV123" s="74">
        <v>28.4</v>
      </c>
      <c r="KW123" s="72">
        <f t="shared" si="19"/>
        <v>0.81</v>
      </c>
      <c r="KX123" s="74">
        <v>2.6</v>
      </c>
      <c r="KZ123" s="74">
        <v>71.900000000000006</v>
      </c>
      <c r="LA123" s="74">
        <v>49.4</v>
      </c>
      <c r="LB123" s="74">
        <v>15.8</v>
      </c>
      <c r="LC123" s="74">
        <v>0.7</v>
      </c>
    </row>
    <row r="124" spans="3:315" x14ac:dyDescent="0.35">
      <c r="KL124" s="84">
        <f t="shared" si="20"/>
        <v>26786</v>
      </c>
      <c r="KM124">
        <v>1973</v>
      </c>
      <c r="KN124">
        <v>5</v>
      </c>
      <c r="KO124">
        <v>2</v>
      </c>
      <c r="KP124" s="84">
        <f t="shared" si="21"/>
        <v>122</v>
      </c>
      <c r="KQ124" s="74">
        <v>15.3</v>
      </c>
      <c r="KR124" s="74">
        <v>4.5</v>
      </c>
      <c r="KS124" s="74">
        <f t="shared" si="22"/>
        <v>4.5999999999999996</v>
      </c>
      <c r="KT124" s="74">
        <f t="shared" si="23"/>
        <v>16.100000000000001</v>
      </c>
      <c r="KU124" s="74">
        <v>17.8</v>
      </c>
      <c r="KV124" s="74">
        <v>29.1</v>
      </c>
      <c r="KW124" s="72">
        <f t="shared" si="19"/>
        <v>0.82</v>
      </c>
      <c r="KX124" s="74">
        <v>2.1</v>
      </c>
      <c r="KZ124" s="74">
        <v>72.5</v>
      </c>
      <c r="LA124" s="74">
        <v>46.6</v>
      </c>
      <c r="LB124" s="74">
        <v>15</v>
      </c>
      <c r="LC124" s="74">
        <v>0.7</v>
      </c>
    </row>
    <row r="125" spans="3:315" x14ac:dyDescent="0.35">
      <c r="KL125" s="84">
        <f t="shared" si="20"/>
        <v>26787</v>
      </c>
      <c r="KM125">
        <v>1973</v>
      </c>
      <c r="KN125">
        <v>5</v>
      </c>
      <c r="KO125">
        <v>3</v>
      </c>
      <c r="KP125" s="84">
        <f t="shared" si="21"/>
        <v>123</v>
      </c>
      <c r="KQ125" s="74">
        <v>14.5</v>
      </c>
      <c r="KR125" s="74">
        <v>4.5999999999999996</v>
      </c>
      <c r="KS125" s="74">
        <f t="shared" si="22"/>
        <v>4.5</v>
      </c>
      <c r="KT125" s="74">
        <f t="shared" si="23"/>
        <v>15.3</v>
      </c>
      <c r="KU125" s="74">
        <v>18.100000000000001</v>
      </c>
      <c r="KV125" s="74">
        <v>29.2</v>
      </c>
      <c r="KW125" s="72">
        <f t="shared" si="19"/>
        <v>0.82</v>
      </c>
      <c r="KX125" s="74">
        <v>2.5</v>
      </c>
      <c r="KZ125" s="74">
        <v>71.2</v>
      </c>
      <c r="LA125" s="74">
        <v>49.6</v>
      </c>
      <c r="LB125" s="74">
        <v>14.6</v>
      </c>
      <c r="LC125" s="74">
        <v>0.6</v>
      </c>
    </row>
    <row r="126" spans="3:315" x14ac:dyDescent="0.35"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KL126" s="84">
        <f t="shared" si="20"/>
        <v>26788</v>
      </c>
      <c r="KM126">
        <v>1973</v>
      </c>
      <c r="KN126">
        <v>5</v>
      </c>
      <c r="KO126">
        <v>4</v>
      </c>
      <c r="KP126" s="84">
        <f t="shared" si="21"/>
        <v>124</v>
      </c>
      <c r="KQ126" s="74">
        <v>16.100000000000001</v>
      </c>
      <c r="KR126" s="74">
        <v>4.5</v>
      </c>
      <c r="KS126" s="74">
        <f t="shared" si="22"/>
        <v>5.2</v>
      </c>
      <c r="KT126" s="74">
        <f t="shared" si="23"/>
        <v>14.5</v>
      </c>
      <c r="KU126" s="74">
        <v>19.7</v>
      </c>
      <c r="KV126" s="74">
        <v>29.6</v>
      </c>
      <c r="KW126" s="72">
        <f t="shared" si="19"/>
        <v>0.79</v>
      </c>
      <c r="KX126" s="74">
        <v>1</v>
      </c>
      <c r="KZ126" s="74">
        <v>70.7</v>
      </c>
      <c r="LA126" s="74">
        <v>41.4</v>
      </c>
      <c r="LB126" s="74">
        <v>13.8</v>
      </c>
      <c r="LC126" s="74">
        <v>0.6</v>
      </c>
    </row>
    <row r="127" spans="3:315" x14ac:dyDescent="0.35"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KL127" s="84">
        <f t="shared" si="20"/>
        <v>26789</v>
      </c>
      <c r="KM127">
        <v>1973</v>
      </c>
      <c r="KN127">
        <v>5</v>
      </c>
      <c r="KO127">
        <v>5</v>
      </c>
      <c r="KP127" s="84">
        <f t="shared" si="21"/>
        <v>125</v>
      </c>
      <c r="KQ127" s="74">
        <v>16.899999999999999</v>
      </c>
      <c r="KR127" s="74">
        <v>5.2</v>
      </c>
      <c r="KS127" s="74">
        <f t="shared" si="22"/>
        <v>6.5</v>
      </c>
      <c r="KT127" s="74">
        <f t="shared" si="23"/>
        <v>16.100000000000001</v>
      </c>
      <c r="KU127" s="74">
        <v>17.5</v>
      </c>
      <c r="KV127" s="74">
        <v>29.3</v>
      </c>
      <c r="KW127" s="72">
        <f t="shared" si="19"/>
        <v>0.83</v>
      </c>
      <c r="KX127" s="74">
        <v>3.5</v>
      </c>
      <c r="KZ127" s="74">
        <v>70.7</v>
      </c>
      <c r="LA127" s="74">
        <v>47.5</v>
      </c>
      <c r="LB127" s="74">
        <v>12.5</v>
      </c>
      <c r="LC127" s="74">
        <v>0.7</v>
      </c>
    </row>
    <row r="128" spans="3:315" x14ac:dyDescent="0.35"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KL128" s="84">
        <f t="shared" si="20"/>
        <v>26790</v>
      </c>
      <c r="KM128">
        <v>1973</v>
      </c>
      <c r="KN128">
        <v>5</v>
      </c>
      <c r="KO128">
        <v>6</v>
      </c>
      <c r="KP128" s="84">
        <f t="shared" si="21"/>
        <v>126</v>
      </c>
      <c r="KQ128" s="74">
        <v>16.8</v>
      </c>
      <c r="KR128" s="74">
        <v>6.5</v>
      </c>
      <c r="KS128" s="74">
        <f t="shared" si="22"/>
        <v>5.7</v>
      </c>
      <c r="KT128" s="74">
        <f t="shared" si="23"/>
        <v>16.899999999999999</v>
      </c>
      <c r="KU128" s="74">
        <v>19</v>
      </c>
      <c r="KV128" s="74">
        <v>28</v>
      </c>
      <c r="KW128" s="72">
        <f t="shared" si="19"/>
        <v>0.78</v>
      </c>
      <c r="KX128" s="74">
        <v>2.1</v>
      </c>
      <c r="KZ128" s="74">
        <v>79.7</v>
      </c>
      <c r="LA128" s="74">
        <v>50.6</v>
      </c>
      <c r="LB128" s="74">
        <v>14.1</v>
      </c>
      <c r="LC128" s="74">
        <v>0.7</v>
      </c>
    </row>
    <row r="129" spans="1:339" x14ac:dyDescent="0.35"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KL129" s="84">
        <f t="shared" si="20"/>
        <v>26791</v>
      </c>
      <c r="KM129">
        <v>1973</v>
      </c>
      <c r="KN129">
        <v>5</v>
      </c>
      <c r="KO129">
        <v>7</v>
      </c>
      <c r="KP129" s="84">
        <f t="shared" si="21"/>
        <v>127</v>
      </c>
      <c r="KQ129" s="74">
        <v>16.8</v>
      </c>
      <c r="KR129" s="74">
        <v>5.7</v>
      </c>
      <c r="KS129" s="74">
        <f t="shared" si="22"/>
        <v>5</v>
      </c>
      <c r="KT129" s="74">
        <f t="shared" si="23"/>
        <v>16.8</v>
      </c>
      <c r="KU129" s="74">
        <v>20.8</v>
      </c>
      <c r="KV129" s="74">
        <v>29.4</v>
      </c>
      <c r="KW129" s="72">
        <f t="shared" si="19"/>
        <v>0.75</v>
      </c>
      <c r="KX129" s="74">
        <v>1.5</v>
      </c>
      <c r="KZ129" s="74">
        <v>73.8</v>
      </c>
      <c r="LA129" s="74">
        <v>43.2</v>
      </c>
      <c r="LB129" s="74">
        <v>14.1</v>
      </c>
      <c r="LC129" s="74">
        <v>0.5</v>
      </c>
    </row>
    <row r="130" spans="1:339" x14ac:dyDescent="0.35">
      <c r="E130" s="42" t="s">
        <v>187</v>
      </c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KL130" s="84">
        <f t="shared" si="20"/>
        <v>26792</v>
      </c>
      <c r="KM130">
        <v>1973</v>
      </c>
      <c r="KN130">
        <v>5</v>
      </c>
      <c r="KO130">
        <v>8</v>
      </c>
      <c r="KP130" s="84">
        <f t="shared" si="21"/>
        <v>128</v>
      </c>
      <c r="KQ130" s="74">
        <v>16.899999999999999</v>
      </c>
      <c r="KR130" s="74">
        <v>5</v>
      </c>
      <c r="KS130" s="74">
        <f t="shared" si="22"/>
        <v>6.4</v>
      </c>
      <c r="KT130" s="74">
        <f t="shared" si="23"/>
        <v>16.8</v>
      </c>
      <c r="KU130" s="74">
        <v>18.2</v>
      </c>
      <c r="KV130" s="74">
        <v>31.1</v>
      </c>
      <c r="KW130" s="72">
        <f t="shared" si="19"/>
        <v>0.84</v>
      </c>
      <c r="KX130" s="74">
        <v>3</v>
      </c>
      <c r="KZ130" s="74">
        <v>73.5</v>
      </c>
      <c r="LA130" s="74">
        <v>50.6</v>
      </c>
      <c r="LB130" s="74">
        <v>13.6</v>
      </c>
      <c r="LC130" s="74">
        <v>0.6</v>
      </c>
    </row>
    <row r="131" spans="1:339" x14ac:dyDescent="0.35">
      <c r="E131" s="2" t="s">
        <v>193</v>
      </c>
      <c r="Q131">
        <f>IF(INT(Q132/60),Q132/60," ")</f>
        <v>1</v>
      </c>
      <c r="AC131">
        <f>IF(INT(AC132/60),AC132/60," ")</f>
        <v>2</v>
      </c>
      <c r="AD131" s="17"/>
      <c r="AE131" s="17"/>
      <c r="AF131" s="17"/>
      <c r="AG131" s="17"/>
      <c r="AH131" s="17"/>
      <c r="AI131" s="17"/>
      <c r="AJ131" s="17"/>
      <c r="AO131">
        <f>IF(INT(AO132/60),AO132/60," ")</f>
        <v>3</v>
      </c>
      <c r="AX131" s="24"/>
      <c r="AY131" s="24"/>
      <c r="AZ131" s="24"/>
      <c r="BA131">
        <f>IF(INT(BA132/60),BA132/60," ")</f>
        <v>4</v>
      </c>
      <c r="BM131">
        <f>IF(INT(BM132/60),BM132/60," ")</f>
        <v>5</v>
      </c>
      <c r="BY131">
        <f>IF(INT(BY132/60),BY132/60," ")</f>
        <v>6</v>
      </c>
      <c r="CK131">
        <f>IF(INT(CK132/60),CK132/60," ")</f>
        <v>7</v>
      </c>
      <c r="CW131">
        <f>IF(INT(CW132/60),CW132/60," ")</f>
        <v>8</v>
      </c>
      <c r="DI131">
        <f>IF(INT(DI132/60),DI132/60," ")</f>
        <v>9</v>
      </c>
      <c r="DU131">
        <f>IF(INT(DU132/60),DU132/60," ")</f>
        <v>10</v>
      </c>
      <c r="DV131" s="17"/>
      <c r="DW131" s="17"/>
      <c r="DX131" s="17"/>
      <c r="DY131" s="17"/>
      <c r="DZ131" s="17"/>
      <c r="EA131" s="17"/>
      <c r="EB131" s="17"/>
      <c r="EG131">
        <f>IF(INT(EG132/60),EG132/60," ")</f>
        <v>11</v>
      </c>
      <c r="EP131" s="24"/>
      <c r="EQ131" s="24"/>
      <c r="ER131" s="24"/>
      <c r="ES131">
        <f>IF(INT(ES132/60),ES132/60," ")</f>
        <v>12</v>
      </c>
      <c r="FE131">
        <f>IF(INT(FE132/60),FE132/60," ")</f>
        <v>13</v>
      </c>
      <c r="FQ131">
        <f>IF(INT(FQ132/60),FQ132/60," ")</f>
        <v>14</v>
      </c>
      <c r="GC131">
        <f>IF(INT(GC132/60),GC132/60," ")</f>
        <v>15</v>
      </c>
      <c r="GO131">
        <f>IF(INT(GO132/60),GO132/60," ")</f>
        <v>16</v>
      </c>
      <c r="HA131">
        <f>IF(INT(HA132/60),HA132/60," ")</f>
        <v>17</v>
      </c>
      <c r="HM131">
        <f>IF(INT(HM132/60),HM132/60," ")</f>
        <v>18</v>
      </c>
      <c r="HN131" s="17"/>
      <c r="HO131" s="17"/>
      <c r="HP131" s="17"/>
      <c r="HQ131" s="17"/>
      <c r="HR131" s="17"/>
      <c r="HS131" s="17"/>
      <c r="HT131" s="17"/>
      <c r="HY131">
        <f>IF(INT(HY132/60),HY132/60," ")</f>
        <v>19</v>
      </c>
      <c r="IH131" s="24"/>
      <c r="II131" s="24"/>
      <c r="IJ131" s="24"/>
      <c r="IK131">
        <f>IF(INT(IK132/60),IK132/60," ")</f>
        <v>20</v>
      </c>
      <c r="IW131">
        <f>IF(INT(IW132/60),IW132/60," ")</f>
        <v>21</v>
      </c>
      <c r="JI131">
        <f>IF(INT(JI132/60),JI132/60," ")</f>
        <v>22</v>
      </c>
      <c r="JU131">
        <f>IF(INT(JU132/60),JU132/60," ")</f>
        <v>23</v>
      </c>
      <c r="KG131">
        <f>IF(INT(KG132/60),KG132/60," ")</f>
        <v>24</v>
      </c>
      <c r="KL131" s="84">
        <f t="shared" si="20"/>
        <v>26793</v>
      </c>
      <c r="KM131">
        <v>1973</v>
      </c>
      <c r="KN131">
        <v>5</v>
      </c>
      <c r="KO131">
        <v>9</v>
      </c>
      <c r="KP131" s="84">
        <f t="shared" si="21"/>
        <v>129</v>
      </c>
      <c r="KQ131" s="74">
        <v>17.600000000000001</v>
      </c>
      <c r="KR131" s="74">
        <v>6.4</v>
      </c>
      <c r="KS131" s="74">
        <f t="shared" si="22"/>
        <v>8</v>
      </c>
      <c r="KT131" s="74">
        <f t="shared" si="23"/>
        <v>16.899999999999999</v>
      </c>
      <c r="KU131" s="74">
        <v>18.3</v>
      </c>
      <c r="KV131" s="74">
        <v>29.5</v>
      </c>
      <c r="KW131" s="72">
        <f t="shared" si="19"/>
        <v>0.82</v>
      </c>
      <c r="KX131" s="74">
        <v>3.3</v>
      </c>
      <c r="KZ131" s="74">
        <v>75.900000000000006</v>
      </c>
      <c r="LA131" s="74">
        <v>51.6</v>
      </c>
      <c r="LB131" s="74">
        <v>13.7</v>
      </c>
      <c r="LC131" s="74">
        <v>0.7</v>
      </c>
    </row>
    <row r="132" spans="1:339" x14ac:dyDescent="0.35">
      <c r="A132" s="3"/>
      <c r="E132" s="2" t="s">
        <v>188</v>
      </c>
      <c r="F132" s="46">
        <v>5</v>
      </c>
      <c r="G132" s="16">
        <f>F132+5</f>
        <v>10</v>
      </c>
      <c r="H132" s="16">
        <f t="shared" ref="H132:AK132" si="1490">G132+5</f>
        <v>15</v>
      </c>
      <c r="I132" s="16">
        <f t="shared" si="1490"/>
        <v>20</v>
      </c>
      <c r="J132" s="16">
        <f t="shared" si="1490"/>
        <v>25</v>
      </c>
      <c r="K132" s="16">
        <f t="shared" si="1490"/>
        <v>30</v>
      </c>
      <c r="L132" s="16">
        <f t="shared" si="1490"/>
        <v>35</v>
      </c>
      <c r="M132" s="16">
        <f t="shared" si="1490"/>
        <v>40</v>
      </c>
      <c r="N132" s="16">
        <f t="shared" si="1490"/>
        <v>45</v>
      </c>
      <c r="O132" s="16">
        <f t="shared" si="1490"/>
        <v>50</v>
      </c>
      <c r="P132" s="16">
        <f t="shared" si="1490"/>
        <v>55</v>
      </c>
      <c r="Q132" s="16">
        <f t="shared" si="1490"/>
        <v>60</v>
      </c>
      <c r="R132" s="16">
        <f t="shared" si="1490"/>
        <v>65</v>
      </c>
      <c r="S132" s="16">
        <f t="shared" si="1490"/>
        <v>70</v>
      </c>
      <c r="T132" s="16">
        <f t="shared" si="1490"/>
        <v>75</v>
      </c>
      <c r="U132" s="16">
        <f t="shared" si="1490"/>
        <v>80</v>
      </c>
      <c r="V132" s="16">
        <f t="shared" si="1490"/>
        <v>85</v>
      </c>
      <c r="W132" s="16">
        <f t="shared" si="1490"/>
        <v>90</v>
      </c>
      <c r="X132" s="16">
        <f t="shared" si="1490"/>
        <v>95</v>
      </c>
      <c r="Y132" s="16">
        <f t="shared" si="1490"/>
        <v>100</v>
      </c>
      <c r="Z132" s="16">
        <f t="shared" si="1490"/>
        <v>105</v>
      </c>
      <c r="AA132" s="16">
        <f t="shared" si="1490"/>
        <v>110</v>
      </c>
      <c r="AB132" s="16">
        <f t="shared" si="1490"/>
        <v>115</v>
      </c>
      <c r="AC132" s="16">
        <f t="shared" si="1490"/>
        <v>120</v>
      </c>
      <c r="AD132" s="16">
        <f t="shared" si="1490"/>
        <v>125</v>
      </c>
      <c r="AE132" s="16">
        <f t="shared" si="1490"/>
        <v>130</v>
      </c>
      <c r="AF132" s="16">
        <f t="shared" si="1490"/>
        <v>135</v>
      </c>
      <c r="AG132" s="16">
        <f t="shared" si="1490"/>
        <v>140</v>
      </c>
      <c r="AH132" s="16">
        <f t="shared" si="1490"/>
        <v>145</v>
      </c>
      <c r="AI132" s="16">
        <f t="shared" si="1490"/>
        <v>150</v>
      </c>
      <c r="AJ132" s="16">
        <f t="shared" si="1490"/>
        <v>155</v>
      </c>
      <c r="AK132" s="16">
        <f t="shared" si="1490"/>
        <v>160</v>
      </c>
      <c r="AL132" s="16">
        <f t="shared" ref="AL132" si="1491">AK132+5</f>
        <v>165</v>
      </c>
      <c r="AM132" s="16">
        <f t="shared" ref="AM132" si="1492">AL132+5</f>
        <v>170</v>
      </c>
      <c r="AN132" s="16">
        <f t="shared" ref="AN132" si="1493">AM132+5</f>
        <v>175</v>
      </c>
      <c r="AO132" s="16">
        <f t="shared" ref="AO132" si="1494">AN132+5</f>
        <v>180</v>
      </c>
      <c r="AP132" s="16">
        <f t="shared" ref="AP132" si="1495">AO132+5</f>
        <v>185</v>
      </c>
      <c r="AQ132" s="16">
        <f t="shared" ref="AQ132" si="1496">AP132+5</f>
        <v>190</v>
      </c>
      <c r="AR132" s="16">
        <f t="shared" ref="AR132" si="1497">AQ132+5</f>
        <v>195</v>
      </c>
      <c r="AS132" s="16">
        <f t="shared" ref="AS132" si="1498">AR132+5</f>
        <v>200</v>
      </c>
      <c r="AT132" s="16">
        <f t="shared" ref="AT132" si="1499">AS132+5</f>
        <v>205</v>
      </c>
      <c r="AU132" s="16">
        <f t="shared" ref="AU132" si="1500">AT132+5</f>
        <v>210</v>
      </c>
      <c r="AV132" s="16">
        <f t="shared" ref="AV132" si="1501">AU132+5</f>
        <v>215</v>
      </c>
      <c r="AW132" s="16">
        <f t="shared" ref="AW132" si="1502">AV132+5</f>
        <v>220</v>
      </c>
      <c r="AX132" s="16">
        <f t="shared" ref="AX132" si="1503">AW132+5</f>
        <v>225</v>
      </c>
      <c r="AY132" s="16">
        <f t="shared" ref="AY132" si="1504">AX132+5</f>
        <v>230</v>
      </c>
      <c r="AZ132" s="16">
        <f t="shared" ref="AZ132" si="1505">AY132+5</f>
        <v>235</v>
      </c>
      <c r="BA132" s="16">
        <f t="shared" ref="BA132" si="1506">AZ132+5</f>
        <v>240</v>
      </c>
      <c r="BB132" s="16">
        <f t="shared" ref="BB132" si="1507">BA132+5</f>
        <v>245</v>
      </c>
      <c r="BC132" s="16">
        <f t="shared" ref="BC132" si="1508">BB132+5</f>
        <v>250</v>
      </c>
      <c r="BD132" s="16">
        <f t="shared" ref="BD132" si="1509">BC132+5</f>
        <v>255</v>
      </c>
      <c r="BE132" s="16">
        <f t="shared" ref="BE132" si="1510">BD132+5</f>
        <v>260</v>
      </c>
      <c r="BF132" s="16">
        <f t="shared" ref="BF132" si="1511">BE132+5</f>
        <v>265</v>
      </c>
      <c r="BG132" s="16">
        <f t="shared" ref="BG132" si="1512">BF132+5</f>
        <v>270</v>
      </c>
      <c r="BH132" s="16">
        <f t="shared" ref="BH132" si="1513">BG132+5</f>
        <v>275</v>
      </c>
      <c r="BI132" s="16">
        <f t="shared" ref="BI132" si="1514">BH132+5</f>
        <v>280</v>
      </c>
      <c r="BJ132" s="16">
        <f t="shared" ref="BJ132" si="1515">BI132+5</f>
        <v>285</v>
      </c>
      <c r="BK132" s="16">
        <f t="shared" ref="BK132" si="1516">BJ132+5</f>
        <v>290</v>
      </c>
      <c r="BL132" s="16">
        <f t="shared" ref="BL132" si="1517">BK132+5</f>
        <v>295</v>
      </c>
      <c r="BM132" s="16">
        <f t="shared" ref="BM132" si="1518">BL132+5</f>
        <v>300</v>
      </c>
      <c r="BN132" s="16">
        <f t="shared" ref="BN132" si="1519">BM132+5</f>
        <v>305</v>
      </c>
      <c r="BO132" s="16">
        <f t="shared" ref="BO132" si="1520">BN132+5</f>
        <v>310</v>
      </c>
      <c r="BP132" s="16">
        <f t="shared" ref="BP132" si="1521">BO132+5</f>
        <v>315</v>
      </c>
      <c r="BQ132" s="16">
        <f t="shared" ref="BQ132" si="1522">BP132+5</f>
        <v>320</v>
      </c>
      <c r="BR132" s="16">
        <f t="shared" ref="BR132" si="1523">BQ132+5</f>
        <v>325</v>
      </c>
      <c r="BS132" s="16">
        <f t="shared" ref="BS132" si="1524">BR132+5</f>
        <v>330</v>
      </c>
      <c r="BT132" s="16">
        <f t="shared" ref="BT132" si="1525">BS132+5</f>
        <v>335</v>
      </c>
      <c r="BU132" s="16">
        <f t="shared" ref="BU132" si="1526">BT132+5</f>
        <v>340</v>
      </c>
      <c r="BV132" s="16">
        <f t="shared" ref="BV132" si="1527">BU132+5</f>
        <v>345</v>
      </c>
      <c r="BW132" s="16">
        <f t="shared" ref="BW132" si="1528">BV132+5</f>
        <v>350</v>
      </c>
      <c r="BX132" s="16">
        <f t="shared" ref="BX132" si="1529">BW132+5</f>
        <v>355</v>
      </c>
      <c r="BY132" s="16">
        <f t="shared" ref="BY132" si="1530">BX132+5</f>
        <v>360</v>
      </c>
      <c r="BZ132" s="16">
        <f t="shared" ref="BZ132" si="1531">BY132+5</f>
        <v>365</v>
      </c>
      <c r="CA132" s="16">
        <f t="shared" ref="CA132" si="1532">BZ132+5</f>
        <v>370</v>
      </c>
      <c r="CB132" s="16">
        <f t="shared" ref="CB132" si="1533">CA132+5</f>
        <v>375</v>
      </c>
      <c r="CC132" s="16">
        <f t="shared" ref="CC132" si="1534">CB132+5</f>
        <v>380</v>
      </c>
      <c r="CD132" s="16">
        <f t="shared" ref="CD132" si="1535">CC132+5</f>
        <v>385</v>
      </c>
      <c r="CE132" s="16">
        <f t="shared" ref="CE132" si="1536">CD132+5</f>
        <v>390</v>
      </c>
      <c r="CF132" s="16">
        <f t="shared" ref="CF132" si="1537">CE132+5</f>
        <v>395</v>
      </c>
      <c r="CG132" s="16">
        <f t="shared" ref="CG132" si="1538">CF132+5</f>
        <v>400</v>
      </c>
      <c r="CH132" s="16">
        <f t="shared" ref="CH132" si="1539">CG132+5</f>
        <v>405</v>
      </c>
      <c r="CI132" s="16">
        <f t="shared" ref="CI132" si="1540">CH132+5</f>
        <v>410</v>
      </c>
      <c r="CJ132" s="16">
        <f t="shared" ref="CJ132" si="1541">CI132+5</f>
        <v>415</v>
      </c>
      <c r="CK132" s="16">
        <f t="shared" ref="CK132" si="1542">CJ132+5</f>
        <v>420</v>
      </c>
      <c r="CL132" s="16">
        <f t="shared" ref="CL132" si="1543">CK132+5</f>
        <v>425</v>
      </c>
      <c r="CM132" s="16">
        <f t="shared" ref="CM132" si="1544">CL132+5</f>
        <v>430</v>
      </c>
      <c r="CN132" s="16">
        <f t="shared" ref="CN132" si="1545">CM132+5</f>
        <v>435</v>
      </c>
      <c r="CO132" s="16">
        <f t="shared" ref="CO132" si="1546">CN132+5</f>
        <v>440</v>
      </c>
      <c r="CP132" s="16">
        <f t="shared" ref="CP132" si="1547">CO132+5</f>
        <v>445</v>
      </c>
      <c r="CQ132" s="16">
        <f t="shared" ref="CQ132" si="1548">CP132+5</f>
        <v>450</v>
      </c>
      <c r="CR132" s="16">
        <f t="shared" ref="CR132" si="1549">CQ132+5</f>
        <v>455</v>
      </c>
      <c r="CS132" s="16">
        <f t="shared" ref="CS132" si="1550">CR132+5</f>
        <v>460</v>
      </c>
      <c r="CT132" s="16">
        <f t="shared" ref="CT132" si="1551">CS132+5</f>
        <v>465</v>
      </c>
      <c r="CU132" s="16">
        <f t="shared" ref="CU132" si="1552">CT132+5</f>
        <v>470</v>
      </c>
      <c r="CV132" s="16">
        <f t="shared" ref="CV132" si="1553">CU132+5</f>
        <v>475</v>
      </c>
      <c r="CW132" s="16">
        <f t="shared" ref="CW132" si="1554">CV132+5</f>
        <v>480</v>
      </c>
      <c r="CX132" s="16">
        <f t="shared" ref="CX132" si="1555">CW132+5</f>
        <v>485</v>
      </c>
      <c r="CY132" s="16">
        <f t="shared" ref="CY132" si="1556">CX132+5</f>
        <v>490</v>
      </c>
      <c r="CZ132" s="16">
        <f t="shared" ref="CZ132" si="1557">CY132+5</f>
        <v>495</v>
      </c>
      <c r="DA132" s="16">
        <f t="shared" ref="DA132" si="1558">CZ132+5</f>
        <v>500</v>
      </c>
      <c r="DB132" s="16">
        <f t="shared" ref="DB132" si="1559">DA132+5</f>
        <v>505</v>
      </c>
      <c r="DC132" s="16">
        <f t="shared" ref="DC132" si="1560">DB132+5</f>
        <v>510</v>
      </c>
      <c r="DD132" s="16">
        <f t="shared" ref="DD132" si="1561">DC132+5</f>
        <v>515</v>
      </c>
      <c r="DE132" s="16">
        <f t="shared" ref="DE132" si="1562">DD132+5</f>
        <v>520</v>
      </c>
      <c r="DF132" s="16">
        <f t="shared" ref="DF132" si="1563">DE132+5</f>
        <v>525</v>
      </c>
      <c r="DG132" s="16">
        <f t="shared" ref="DG132" si="1564">DF132+5</f>
        <v>530</v>
      </c>
      <c r="DH132" s="16">
        <f t="shared" ref="DH132" si="1565">DG132+5</f>
        <v>535</v>
      </c>
      <c r="DI132" s="16">
        <f t="shared" ref="DI132" si="1566">DH132+5</f>
        <v>540</v>
      </c>
      <c r="DJ132" s="16">
        <f t="shared" ref="DJ132" si="1567">DI132+5</f>
        <v>545</v>
      </c>
      <c r="DK132" s="16">
        <f t="shared" ref="DK132" si="1568">DJ132+5</f>
        <v>550</v>
      </c>
      <c r="DL132" s="16">
        <f t="shared" ref="DL132" si="1569">DK132+5</f>
        <v>555</v>
      </c>
      <c r="DM132" s="16">
        <f t="shared" ref="DM132" si="1570">DL132+5</f>
        <v>560</v>
      </c>
      <c r="DN132" s="16">
        <f t="shared" ref="DN132" si="1571">DM132+5</f>
        <v>565</v>
      </c>
      <c r="DO132" s="16">
        <f t="shared" ref="DO132" si="1572">DN132+5</f>
        <v>570</v>
      </c>
      <c r="DP132" s="16">
        <f t="shared" ref="DP132" si="1573">DO132+5</f>
        <v>575</v>
      </c>
      <c r="DQ132" s="16">
        <f t="shared" ref="DQ132" si="1574">DP132+5</f>
        <v>580</v>
      </c>
      <c r="DR132" s="16">
        <f t="shared" ref="DR132" si="1575">DQ132+5</f>
        <v>585</v>
      </c>
      <c r="DS132" s="16">
        <f t="shared" ref="DS132" si="1576">DR132+5</f>
        <v>590</v>
      </c>
      <c r="DT132" s="16">
        <f t="shared" ref="DT132" si="1577">DS132+5</f>
        <v>595</v>
      </c>
      <c r="DU132" s="16">
        <f t="shared" ref="DU132" si="1578">DT132+5</f>
        <v>600</v>
      </c>
      <c r="DV132" s="16">
        <f t="shared" ref="DV132" si="1579">DU132+5</f>
        <v>605</v>
      </c>
      <c r="DW132" s="16">
        <f t="shared" ref="DW132" si="1580">DV132+5</f>
        <v>610</v>
      </c>
      <c r="DX132" s="16">
        <f t="shared" ref="DX132" si="1581">DW132+5</f>
        <v>615</v>
      </c>
      <c r="DY132" s="16">
        <f t="shared" ref="DY132" si="1582">DX132+5</f>
        <v>620</v>
      </c>
      <c r="DZ132" s="16">
        <f t="shared" ref="DZ132" si="1583">DY132+5</f>
        <v>625</v>
      </c>
      <c r="EA132" s="16">
        <f t="shared" ref="EA132" si="1584">DZ132+5</f>
        <v>630</v>
      </c>
      <c r="EB132" s="16">
        <f t="shared" ref="EB132" si="1585">EA132+5</f>
        <v>635</v>
      </c>
      <c r="EC132" s="16">
        <f t="shared" ref="EC132" si="1586">EB132+5</f>
        <v>640</v>
      </c>
      <c r="ED132" s="16">
        <f t="shared" ref="ED132" si="1587">EC132+5</f>
        <v>645</v>
      </c>
      <c r="EE132" s="16">
        <f t="shared" ref="EE132" si="1588">ED132+5</f>
        <v>650</v>
      </c>
      <c r="EF132" s="16">
        <f t="shared" ref="EF132" si="1589">EE132+5</f>
        <v>655</v>
      </c>
      <c r="EG132" s="16">
        <f t="shared" ref="EG132" si="1590">EF132+5</f>
        <v>660</v>
      </c>
      <c r="EH132" s="16">
        <f t="shared" ref="EH132" si="1591">EG132+5</f>
        <v>665</v>
      </c>
      <c r="EI132" s="16">
        <f t="shared" ref="EI132" si="1592">EH132+5</f>
        <v>670</v>
      </c>
      <c r="EJ132" s="16">
        <f t="shared" ref="EJ132" si="1593">EI132+5</f>
        <v>675</v>
      </c>
      <c r="EK132" s="16">
        <f t="shared" ref="EK132" si="1594">EJ132+5</f>
        <v>680</v>
      </c>
      <c r="EL132" s="16">
        <f t="shared" ref="EL132" si="1595">EK132+5</f>
        <v>685</v>
      </c>
      <c r="EM132" s="16">
        <f t="shared" ref="EM132" si="1596">EL132+5</f>
        <v>690</v>
      </c>
      <c r="EN132" s="16">
        <f t="shared" ref="EN132" si="1597">EM132+5</f>
        <v>695</v>
      </c>
      <c r="EO132" s="16">
        <f t="shared" ref="EO132" si="1598">EN132+5</f>
        <v>700</v>
      </c>
      <c r="EP132" s="16">
        <f t="shared" ref="EP132" si="1599">EO132+5</f>
        <v>705</v>
      </c>
      <c r="EQ132" s="16">
        <f t="shared" ref="EQ132" si="1600">EP132+5</f>
        <v>710</v>
      </c>
      <c r="ER132" s="16">
        <f t="shared" ref="ER132" si="1601">EQ132+5</f>
        <v>715</v>
      </c>
      <c r="ES132" s="16">
        <f t="shared" ref="ES132" si="1602">ER132+5</f>
        <v>720</v>
      </c>
      <c r="ET132" s="16">
        <f t="shared" ref="ET132" si="1603">ES132+5</f>
        <v>725</v>
      </c>
      <c r="EU132" s="16">
        <f t="shared" ref="EU132" si="1604">ET132+5</f>
        <v>730</v>
      </c>
      <c r="EV132" s="16">
        <f t="shared" ref="EV132" si="1605">EU132+5</f>
        <v>735</v>
      </c>
      <c r="EW132" s="16">
        <f t="shared" ref="EW132" si="1606">EV132+5</f>
        <v>740</v>
      </c>
      <c r="EX132" s="16">
        <f t="shared" ref="EX132" si="1607">EW132+5</f>
        <v>745</v>
      </c>
      <c r="EY132" s="16">
        <f t="shared" ref="EY132" si="1608">EX132+5</f>
        <v>750</v>
      </c>
      <c r="EZ132" s="16">
        <f t="shared" ref="EZ132" si="1609">EY132+5</f>
        <v>755</v>
      </c>
      <c r="FA132" s="16">
        <f t="shared" ref="FA132" si="1610">EZ132+5</f>
        <v>760</v>
      </c>
      <c r="FB132" s="16">
        <f t="shared" ref="FB132" si="1611">FA132+5</f>
        <v>765</v>
      </c>
      <c r="FC132" s="16">
        <f t="shared" ref="FC132" si="1612">FB132+5</f>
        <v>770</v>
      </c>
      <c r="FD132" s="16">
        <f t="shared" ref="FD132" si="1613">FC132+5</f>
        <v>775</v>
      </c>
      <c r="FE132" s="16">
        <f t="shared" ref="FE132" si="1614">FD132+5</f>
        <v>780</v>
      </c>
      <c r="FF132" s="16">
        <f t="shared" ref="FF132" si="1615">FE132+5</f>
        <v>785</v>
      </c>
      <c r="FG132" s="16">
        <f t="shared" ref="FG132" si="1616">FF132+5</f>
        <v>790</v>
      </c>
      <c r="FH132" s="16">
        <f t="shared" ref="FH132" si="1617">FG132+5</f>
        <v>795</v>
      </c>
      <c r="FI132" s="16">
        <f t="shared" ref="FI132" si="1618">FH132+5</f>
        <v>800</v>
      </c>
      <c r="FJ132" s="16">
        <f t="shared" ref="FJ132" si="1619">FI132+5</f>
        <v>805</v>
      </c>
      <c r="FK132" s="16">
        <f t="shared" ref="FK132" si="1620">FJ132+5</f>
        <v>810</v>
      </c>
      <c r="FL132" s="16">
        <f t="shared" ref="FL132" si="1621">FK132+5</f>
        <v>815</v>
      </c>
      <c r="FM132" s="16">
        <f t="shared" ref="FM132" si="1622">FL132+5</f>
        <v>820</v>
      </c>
      <c r="FN132" s="16">
        <f t="shared" ref="FN132" si="1623">FM132+5</f>
        <v>825</v>
      </c>
      <c r="FO132" s="16">
        <f t="shared" ref="FO132" si="1624">FN132+5</f>
        <v>830</v>
      </c>
      <c r="FP132" s="16">
        <f t="shared" ref="FP132" si="1625">FO132+5</f>
        <v>835</v>
      </c>
      <c r="FQ132" s="16">
        <f t="shared" ref="FQ132" si="1626">FP132+5</f>
        <v>840</v>
      </c>
      <c r="FR132" s="16">
        <f t="shared" ref="FR132" si="1627">FQ132+5</f>
        <v>845</v>
      </c>
      <c r="FS132" s="16">
        <f t="shared" ref="FS132" si="1628">FR132+5</f>
        <v>850</v>
      </c>
      <c r="FT132" s="16">
        <f t="shared" ref="FT132" si="1629">FS132+5</f>
        <v>855</v>
      </c>
      <c r="FU132" s="16">
        <f t="shared" ref="FU132" si="1630">FT132+5</f>
        <v>860</v>
      </c>
      <c r="FV132" s="16">
        <f t="shared" ref="FV132" si="1631">FU132+5</f>
        <v>865</v>
      </c>
      <c r="FW132" s="16">
        <f t="shared" ref="FW132" si="1632">FV132+5</f>
        <v>870</v>
      </c>
      <c r="FX132" s="16">
        <f t="shared" ref="FX132" si="1633">FW132+5</f>
        <v>875</v>
      </c>
      <c r="FY132" s="16">
        <f t="shared" ref="FY132" si="1634">FX132+5</f>
        <v>880</v>
      </c>
      <c r="FZ132" s="16">
        <f t="shared" ref="FZ132" si="1635">FY132+5</f>
        <v>885</v>
      </c>
      <c r="GA132" s="16">
        <f t="shared" ref="GA132" si="1636">FZ132+5</f>
        <v>890</v>
      </c>
      <c r="GB132" s="16">
        <f t="shared" ref="GB132" si="1637">GA132+5</f>
        <v>895</v>
      </c>
      <c r="GC132" s="16">
        <f t="shared" ref="GC132" si="1638">GB132+5</f>
        <v>900</v>
      </c>
      <c r="GD132" s="16">
        <f t="shared" ref="GD132" si="1639">GC132+5</f>
        <v>905</v>
      </c>
      <c r="GE132" s="16">
        <f t="shared" ref="GE132" si="1640">GD132+5</f>
        <v>910</v>
      </c>
      <c r="GF132" s="16">
        <f t="shared" ref="GF132" si="1641">GE132+5</f>
        <v>915</v>
      </c>
      <c r="GG132" s="16">
        <f t="shared" ref="GG132" si="1642">GF132+5</f>
        <v>920</v>
      </c>
      <c r="GH132" s="16">
        <f t="shared" ref="GH132" si="1643">GG132+5</f>
        <v>925</v>
      </c>
      <c r="GI132" s="16">
        <f t="shared" ref="GI132" si="1644">GH132+5</f>
        <v>930</v>
      </c>
      <c r="GJ132" s="16">
        <f t="shared" ref="GJ132" si="1645">GI132+5</f>
        <v>935</v>
      </c>
      <c r="GK132" s="16">
        <f t="shared" ref="GK132" si="1646">GJ132+5</f>
        <v>940</v>
      </c>
      <c r="GL132" s="16">
        <f t="shared" ref="GL132" si="1647">GK132+5</f>
        <v>945</v>
      </c>
      <c r="GM132" s="16">
        <f t="shared" ref="GM132" si="1648">GL132+5</f>
        <v>950</v>
      </c>
      <c r="GN132" s="16">
        <f t="shared" ref="GN132" si="1649">GM132+5</f>
        <v>955</v>
      </c>
      <c r="GO132" s="16">
        <f t="shared" ref="GO132" si="1650">GN132+5</f>
        <v>960</v>
      </c>
      <c r="GP132" s="16">
        <f t="shared" ref="GP132" si="1651">GO132+5</f>
        <v>965</v>
      </c>
      <c r="GQ132" s="16">
        <f t="shared" ref="GQ132" si="1652">GP132+5</f>
        <v>970</v>
      </c>
      <c r="GR132" s="16">
        <f t="shared" ref="GR132" si="1653">GQ132+5</f>
        <v>975</v>
      </c>
      <c r="GS132" s="16">
        <f t="shared" ref="GS132" si="1654">GR132+5</f>
        <v>980</v>
      </c>
      <c r="GT132" s="16">
        <f t="shared" ref="GT132" si="1655">GS132+5</f>
        <v>985</v>
      </c>
      <c r="GU132" s="16">
        <f t="shared" ref="GU132" si="1656">GT132+5</f>
        <v>990</v>
      </c>
      <c r="GV132" s="16">
        <f t="shared" ref="GV132" si="1657">GU132+5</f>
        <v>995</v>
      </c>
      <c r="GW132" s="16">
        <f t="shared" ref="GW132" si="1658">GV132+5</f>
        <v>1000</v>
      </c>
      <c r="GX132" s="16">
        <f t="shared" ref="GX132" si="1659">GW132+5</f>
        <v>1005</v>
      </c>
      <c r="GY132" s="16">
        <f t="shared" ref="GY132" si="1660">GX132+5</f>
        <v>1010</v>
      </c>
      <c r="GZ132" s="16">
        <f t="shared" ref="GZ132" si="1661">GY132+5</f>
        <v>1015</v>
      </c>
      <c r="HA132" s="16">
        <f t="shared" ref="HA132" si="1662">GZ132+5</f>
        <v>1020</v>
      </c>
      <c r="HB132" s="16">
        <f t="shared" ref="HB132" si="1663">HA132+5</f>
        <v>1025</v>
      </c>
      <c r="HC132" s="16">
        <f t="shared" ref="HC132" si="1664">HB132+5</f>
        <v>1030</v>
      </c>
      <c r="HD132" s="16">
        <f t="shared" ref="HD132" si="1665">HC132+5</f>
        <v>1035</v>
      </c>
      <c r="HE132" s="16">
        <f t="shared" ref="HE132" si="1666">HD132+5</f>
        <v>1040</v>
      </c>
      <c r="HF132" s="16">
        <f t="shared" ref="HF132" si="1667">HE132+5</f>
        <v>1045</v>
      </c>
      <c r="HG132" s="16">
        <f t="shared" ref="HG132" si="1668">HF132+5</f>
        <v>1050</v>
      </c>
      <c r="HH132" s="16">
        <f t="shared" ref="HH132" si="1669">HG132+5</f>
        <v>1055</v>
      </c>
      <c r="HI132" s="16">
        <f t="shared" ref="HI132" si="1670">HH132+5</f>
        <v>1060</v>
      </c>
      <c r="HJ132" s="16">
        <f t="shared" ref="HJ132" si="1671">HI132+5</f>
        <v>1065</v>
      </c>
      <c r="HK132" s="16">
        <f t="shared" ref="HK132" si="1672">HJ132+5</f>
        <v>1070</v>
      </c>
      <c r="HL132" s="16">
        <f t="shared" ref="HL132" si="1673">HK132+5</f>
        <v>1075</v>
      </c>
      <c r="HM132" s="16">
        <f t="shared" ref="HM132" si="1674">HL132+5</f>
        <v>1080</v>
      </c>
      <c r="HN132" s="16">
        <f t="shared" ref="HN132" si="1675">HM132+5</f>
        <v>1085</v>
      </c>
      <c r="HO132" s="16">
        <f t="shared" ref="HO132" si="1676">HN132+5</f>
        <v>1090</v>
      </c>
      <c r="HP132" s="16">
        <f t="shared" ref="HP132" si="1677">HO132+5</f>
        <v>1095</v>
      </c>
      <c r="HQ132" s="16">
        <f t="shared" ref="HQ132" si="1678">HP132+5</f>
        <v>1100</v>
      </c>
      <c r="HR132" s="16">
        <f t="shared" ref="HR132" si="1679">HQ132+5</f>
        <v>1105</v>
      </c>
      <c r="HS132" s="16">
        <f t="shared" ref="HS132" si="1680">HR132+5</f>
        <v>1110</v>
      </c>
      <c r="HT132" s="16">
        <f t="shared" ref="HT132" si="1681">HS132+5</f>
        <v>1115</v>
      </c>
      <c r="HU132" s="16">
        <f t="shared" ref="HU132" si="1682">HT132+5</f>
        <v>1120</v>
      </c>
      <c r="HV132" s="16">
        <f t="shared" ref="HV132" si="1683">HU132+5</f>
        <v>1125</v>
      </c>
      <c r="HW132" s="16">
        <f t="shared" ref="HW132" si="1684">HV132+5</f>
        <v>1130</v>
      </c>
      <c r="HX132" s="16">
        <f t="shared" ref="HX132" si="1685">HW132+5</f>
        <v>1135</v>
      </c>
      <c r="HY132" s="16">
        <f t="shared" ref="HY132" si="1686">HX132+5</f>
        <v>1140</v>
      </c>
      <c r="HZ132" s="16">
        <f t="shared" ref="HZ132" si="1687">HY132+5</f>
        <v>1145</v>
      </c>
      <c r="IA132" s="16">
        <f t="shared" ref="IA132" si="1688">HZ132+5</f>
        <v>1150</v>
      </c>
      <c r="IB132" s="16">
        <f t="shared" ref="IB132" si="1689">IA132+5</f>
        <v>1155</v>
      </c>
      <c r="IC132" s="16">
        <f t="shared" ref="IC132" si="1690">IB132+5</f>
        <v>1160</v>
      </c>
      <c r="ID132" s="16">
        <f t="shared" ref="ID132" si="1691">IC132+5</f>
        <v>1165</v>
      </c>
      <c r="IE132" s="16">
        <f t="shared" ref="IE132" si="1692">ID132+5</f>
        <v>1170</v>
      </c>
      <c r="IF132" s="16">
        <f t="shared" ref="IF132" si="1693">IE132+5</f>
        <v>1175</v>
      </c>
      <c r="IG132" s="16">
        <f t="shared" ref="IG132" si="1694">IF132+5</f>
        <v>1180</v>
      </c>
      <c r="IH132" s="16">
        <f t="shared" ref="IH132" si="1695">IG132+5</f>
        <v>1185</v>
      </c>
      <c r="II132" s="16">
        <f t="shared" ref="II132" si="1696">IH132+5</f>
        <v>1190</v>
      </c>
      <c r="IJ132" s="16">
        <f t="shared" ref="IJ132" si="1697">II132+5</f>
        <v>1195</v>
      </c>
      <c r="IK132" s="16">
        <f t="shared" ref="IK132" si="1698">IJ132+5</f>
        <v>1200</v>
      </c>
      <c r="IL132" s="16">
        <f t="shared" ref="IL132" si="1699">IK132+5</f>
        <v>1205</v>
      </c>
      <c r="IM132" s="16">
        <f t="shared" ref="IM132" si="1700">IL132+5</f>
        <v>1210</v>
      </c>
      <c r="IN132" s="16">
        <f t="shared" ref="IN132" si="1701">IM132+5</f>
        <v>1215</v>
      </c>
      <c r="IO132" s="16">
        <f t="shared" ref="IO132" si="1702">IN132+5</f>
        <v>1220</v>
      </c>
      <c r="IP132" s="16">
        <f t="shared" ref="IP132" si="1703">IO132+5</f>
        <v>1225</v>
      </c>
      <c r="IQ132" s="16">
        <f t="shared" ref="IQ132" si="1704">IP132+5</f>
        <v>1230</v>
      </c>
      <c r="IR132" s="16">
        <f t="shared" ref="IR132" si="1705">IQ132+5</f>
        <v>1235</v>
      </c>
      <c r="IS132" s="16">
        <f t="shared" ref="IS132" si="1706">IR132+5</f>
        <v>1240</v>
      </c>
      <c r="IT132" s="16">
        <f t="shared" ref="IT132" si="1707">IS132+5</f>
        <v>1245</v>
      </c>
      <c r="IU132" s="16">
        <f t="shared" ref="IU132" si="1708">IT132+5</f>
        <v>1250</v>
      </c>
      <c r="IV132" s="16">
        <f t="shared" ref="IV132" si="1709">IU132+5</f>
        <v>1255</v>
      </c>
      <c r="IW132" s="16">
        <f t="shared" ref="IW132" si="1710">IV132+5</f>
        <v>1260</v>
      </c>
      <c r="IX132" s="16">
        <f t="shared" ref="IX132" si="1711">IW132+5</f>
        <v>1265</v>
      </c>
      <c r="IY132" s="16">
        <f t="shared" ref="IY132" si="1712">IX132+5</f>
        <v>1270</v>
      </c>
      <c r="IZ132" s="16">
        <f t="shared" ref="IZ132" si="1713">IY132+5</f>
        <v>1275</v>
      </c>
      <c r="JA132" s="16">
        <f t="shared" ref="JA132" si="1714">IZ132+5</f>
        <v>1280</v>
      </c>
      <c r="JB132" s="16">
        <f t="shared" ref="JB132" si="1715">JA132+5</f>
        <v>1285</v>
      </c>
      <c r="JC132" s="16">
        <f t="shared" ref="JC132" si="1716">JB132+5</f>
        <v>1290</v>
      </c>
      <c r="JD132" s="16">
        <f t="shared" ref="JD132" si="1717">JC132+5</f>
        <v>1295</v>
      </c>
      <c r="JE132" s="16">
        <f t="shared" ref="JE132" si="1718">JD132+5</f>
        <v>1300</v>
      </c>
      <c r="JF132" s="16">
        <f t="shared" ref="JF132" si="1719">JE132+5</f>
        <v>1305</v>
      </c>
      <c r="JG132" s="16">
        <f t="shared" ref="JG132" si="1720">JF132+5</f>
        <v>1310</v>
      </c>
      <c r="JH132" s="16">
        <f t="shared" ref="JH132" si="1721">JG132+5</f>
        <v>1315</v>
      </c>
      <c r="JI132" s="16">
        <f t="shared" ref="JI132" si="1722">JH132+5</f>
        <v>1320</v>
      </c>
      <c r="JJ132" s="16">
        <f t="shared" ref="JJ132" si="1723">JI132+5</f>
        <v>1325</v>
      </c>
      <c r="JK132" s="16">
        <f t="shared" ref="JK132" si="1724">JJ132+5</f>
        <v>1330</v>
      </c>
      <c r="JL132" s="16">
        <f t="shared" ref="JL132" si="1725">JK132+5</f>
        <v>1335</v>
      </c>
      <c r="JM132" s="16">
        <f t="shared" ref="JM132" si="1726">JL132+5</f>
        <v>1340</v>
      </c>
      <c r="JN132" s="16">
        <f t="shared" ref="JN132" si="1727">JM132+5</f>
        <v>1345</v>
      </c>
      <c r="JO132" s="16">
        <f t="shared" ref="JO132" si="1728">JN132+5</f>
        <v>1350</v>
      </c>
      <c r="JP132" s="16">
        <f t="shared" ref="JP132" si="1729">JO132+5</f>
        <v>1355</v>
      </c>
      <c r="JQ132" s="16">
        <f t="shared" ref="JQ132" si="1730">JP132+5</f>
        <v>1360</v>
      </c>
      <c r="JR132" s="16">
        <f t="shared" ref="JR132" si="1731">JQ132+5</f>
        <v>1365</v>
      </c>
      <c r="JS132" s="16">
        <f t="shared" ref="JS132" si="1732">JR132+5</f>
        <v>1370</v>
      </c>
      <c r="JT132" s="16">
        <f t="shared" ref="JT132" si="1733">JS132+5</f>
        <v>1375</v>
      </c>
      <c r="JU132" s="16">
        <f t="shared" ref="JU132" si="1734">JT132+5</f>
        <v>1380</v>
      </c>
      <c r="JV132" s="16">
        <f t="shared" ref="JV132" si="1735">JU132+5</f>
        <v>1385</v>
      </c>
      <c r="JW132" s="16">
        <f t="shared" ref="JW132" si="1736">JV132+5</f>
        <v>1390</v>
      </c>
      <c r="JX132" s="16">
        <f t="shared" ref="JX132" si="1737">JW132+5</f>
        <v>1395</v>
      </c>
      <c r="JY132" s="16">
        <f t="shared" ref="JY132" si="1738">JX132+5</f>
        <v>1400</v>
      </c>
      <c r="JZ132" s="16">
        <f t="shared" ref="JZ132" si="1739">JY132+5</f>
        <v>1405</v>
      </c>
      <c r="KA132" s="16">
        <f t="shared" ref="KA132" si="1740">JZ132+5</f>
        <v>1410</v>
      </c>
      <c r="KB132" s="16">
        <f t="shared" ref="KB132" si="1741">KA132+5</f>
        <v>1415</v>
      </c>
      <c r="KC132" s="16">
        <f t="shared" ref="KC132" si="1742">KB132+5</f>
        <v>1420</v>
      </c>
      <c r="KD132" s="16">
        <f t="shared" ref="KD132" si="1743">KC132+5</f>
        <v>1425</v>
      </c>
      <c r="KE132" s="16">
        <f t="shared" ref="KE132" si="1744">KD132+5</f>
        <v>1430</v>
      </c>
      <c r="KF132" s="16">
        <f t="shared" ref="KF132" si="1745">KE132+5</f>
        <v>1435</v>
      </c>
      <c r="KG132" s="16">
        <f t="shared" ref="KG132" si="1746">KF132+5</f>
        <v>1440</v>
      </c>
      <c r="KH132" s="16"/>
      <c r="KI132" s="16"/>
      <c r="KJ132" s="16"/>
      <c r="KK132" s="16"/>
      <c r="KL132" s="84">
        <f t="shared" si="20"/>
        <v>26794</v>
      </c>
      <c r="KM132">
        <v>1973</v>
      </c>
      <c r="KN132">
        <v>5</v>
      </c>
      <c r="KO132">
        <v>10</v>
      </c>
      <c r="KP132" s="84">
        <f t="shared" si="21"/>
        <v>130</v>
      </c>
      <c r="KQ132" s="74">
        <v>17.899999999999999</v>
      </c>
      <c r="KR132" s="74">
        <v>8</v>
      </c>
      <c r="KS132" s="74">
        <f t="shared" si="22"/>
        <v>7.1</v>
      </c>
      <c r="KT132" s="74">
        <f t="shared" si="23"/>
        <v>17.600000000000001</v>
      </c>
      <c r="KU132" s="74">
        <v>19.3</v>
      </c>
      <c r="KV132" s="74">
        <v>30.5</v>
      </c>
      <c r="KW132" s="72">
        <f t="shared" ref="KW132:KW195" si="1747">MIN(IF(KU132&lt;KV132,((1-KU132/KV132)/0.72)^(1/3.2),0),1)</f>
        <v>0.81</v>
      </c>
      <c r="KX132" s="74">
        <v>2.1</v>
      </c>
      <c r="KY132" s="16"/>
      <c r="KZ132" s="74">
        <v>70.3</v>
      </c>
      <c r="LA132" s="74">
        <v>51.2</v>
      </c>
      <c r="LB132" s="74">
        <v>13.8</v>
      </c>
      <c r="LC132" s="74">
        <v>0.7</v>
      </c>
      <c r="LD132" s="16"/>
      <c r="LE132" s="16"/>
      <c r="LF132" s="16"/>
      <c r="LG132" s="16"/>
      <c r="LH132" s="16"/>
      <c r="LI132" s="16"/>
      <c r="LJ132" s="16"/>
      <c r="LK132" s="16"/>
      <c r="LL132" s="16"/>
      <c r="LM132" s="16"/>
      <c r="LN132" s="16"/>
      <c r="LO132" s="16"/>
      <c r="LP132" s="16"/>
      <c r="LQ132" s="16"/>
      <c r="LR132" s="16"/>
      <c r="LS132" s="16"/>
      <c r="LT132" s="16"/>
      <c r="LU132" s="16"/>
      <c r="LV132" s="16"/>
      <c r="LW132" s="16"/>
      <c r="LX132" s="16"/>
      <c r="LY132" s="16"/>
      <c r="LZ132" s="16"/>
      <c r="MA132" s="16"/>
    </row>
    <row r="133" spans="1:339" x14ac:dyDescent="0.35">
      <c r="A133" s="3"/>
      <c r="E133">
        <f t="shared" ref="E133:E162" si="1748">P60</f>
        <v>1</v>
      </c>
      <c r="F133" s="109">
        <f>(Q60+$V$60*F167*($F$55*$F$44*$F97+$F$55/$K$60*Q61))/(1+$V$60*F167*($F$55*$F$44+$F$55/$K60))+F115</f>
        <v>272.68371889999997</v>
      </c>
      <c r="G133" s="109">
        <f t="shared" ref="G133:BR133" si="1749">(F133+$V$60*G167*($F$55*$F$44*G97+$F$55/$K$60*F134))/(1+$V$60*G167*($F$55*$F$44+$F$55/$K60))+G115</f>
        <v>272.67743860000002</v>
      </c>
      <c r="H133" s="108">
        <f t="shared" si="1749"/>
        <v>272.67115899999999</v>
      </c>
      <c r="I133" s="96">
        <f t="shared" si="1749"/>
        <v>272.66489999999999</v>
      </c>
      <c r="J133" s="96">
        <f t="shared" si="1749"/>
        <v>272.65859999999998</v>
      </c>
      <c r="K133" s="96">
        <f t="shared" si="1749"/>
        <v>272.65230000000003</v>
      </c>
      <c r="L133" s="96">
        <f t="shared" si="1749"/>
        <v>272.64600000000002</v>
      </c>
      <c r="M133" s="96">
        <f t="shared" si="1749"/>
        <v>272.6397</v>
      </c>
      <c r="N133" s="77">
        <f t="shared" si="1749"/>
        <v>272.63</v>
      </c>
      <c r="O133" s="77">
        <f t="shared" si="1749"/>
        <v>272.62</v>
      </c>
      <c r="P133" s="77">
        <f t="shared" si="1749"/>
        <v>272.61</v>
      </c>
      <c r="Q133" s="77">
        <f t="shared" si="1749"/>
        <v>272.60000000000002</v>
      </c>
      <c r="R133" s="77">
        <f t="shared" si="1749"/>
        <v>272.58999999999997</v>
      </c>
      <c r="S133" s="77">
        <f t="shared" si="1749"/>
        <v>272.58</v>
      </c>
      <c r="T133" s="77">
        <f t="shared" si="1749"/>
        <v>272.57</v>
      </c>
      <c r="U133" s="77">
        <f t="shared" si="1749"/>
        <v>272.56</v>
      </c>
      <c r="V133" s="77">
        <f t="shared" si="1749"/>
        <v>272.55</v>
      </c>
      <c r="W133" s="77">
        <f t="shared" si="1749"/>
        <v>272.54000000000002</v>
      </c>
      <c r="X133" s="77">
        <f t="shared" si="1749"/>
        <v>272.52999999999997</v>
      </c>
      <c r="Y133" s="77">
        <f t="shared" si="1749"/>
        <v>272.52</v>
      </c>
      <c r="Z133" s="77">
        <f t="shared" si="1749"/>
        <v>272.51</v>
      </c>
      <c r="AA133" s="77">
        <f t="shared" si="1749"/>
        <v>272.5</v>
      </c>
      <c r="AB133" s="77">
        <f t="shared" si="1749"/>
        <v>272.49</v>
      </c>
      <c r="AC133" s="77">
        <f t="shared" si="1749"/>
        <v>272.48</v>
      </c>
      <c r="AD133" s="77">
        <f t="shared" si="1749"/>
        <v>272.47000000000003</v>
      </c>
      <c r="AE133" s="77">
        <f t="shared" si="1749"/>
        <v>272.45999999999998</v>
      </c>
      <c r="AF133" s="77">
        <f t="shared" si="1749"/>
        <v>272.45</v>
      </c>
      <c r="AG133" s="77">
        <f t="shared" si="1749"/>
        <v>272.44</v>
      </c>
      <c r="AH133" s="77">
        <f t="shared" si="1749"/>
        <v>272.43</v>
      </c>
      <c r="AI133" s="77">
        <f t="shared" si="1749"/>
        <v>272.42</v>
      </c>
      <c r="AJ133" s="77">
        <f t="shared" si="1749"/>
        <v>272.41000000000003</v>
      </c>
      <c r="AK133" s="77">
        <f t="shared" si="1749"/>
        <v>272.39999999999998</v>
      </c>
      <c r="AL133" s="77">
        <f t="shared" si="1749"/>
        <v>272.39</v>
      </c>
      <c r="AM133" s="77">
        <f t="shared" si="1749"/>
        <v>272.38</v>
      </c>
      <c r="AN133" s="77">
        <f t="shared" si="1749"/>
        <v>272.37</v>
      </c>
      <c r="AO133" s="77">
        <f t="shared" si="1749"/>
        <v>272.36</v>
      </c>
      <c r="AP133" s="77">
        <f t="shared" si="1749"/>
        <v>272.35000000000002</v>
      </c>
      <c r="AQ133" s="77">
        <f t="shared" si="1749"/>
        <v>272.33999999999997</v>
      </c>
      <c r="AR133" s="77">
        <f t="shared" si="1749"/>
        <v>272.33</v>
      </c>
      <c r="AS133" s="77">
        <f t="shared" si="1749"/>
        <v>272.32</v>
      </c>
      <c r="AT133" s="77">
        <f t="shared" si="1749"/>
        <v>272.31</v>
      </c>
      <c r="AU133" s="77">
        <f t="shared" si="1749"/>
        <v>272.3</v>
      </c>
      <c r="AV133" s="77">
        <f t="shared" si="1749"/>
        <v>272.29000000000002</v>
      </c>
      <c r="AW133" s="77">
        <f t="shared" si="1749"/>
        <v>272.27999999999997</v>
      </c>
      <c r="AX133" s="77">
        <f t="shared" si="1749"/>
        <v>272.27</v>
      </c>
      <c r="AY133" s="77">
        <f t="shared" si="1749"/>
        <v>272.26</v>
      </c>
      <c r="AZ133" s="77">
        <f t="shared" si="1749"/>
        <v>272.25</v>
      </c>
      <c r="BA133" s="77">
        <f t="shared" si="1749"/>
        <v>272.24</v>
      </c>
      <c r="BB133" s="77">
        <f t="shared" si="1749"/>
        <v>272.23</v>
      </c>
      <c r="BC133" s="77">
        <f t="shared" si="1749"/>
        <v>272.22000000000003</v>
      </c>
      <c r="BD133" s="77">
        <f t="shared" si="1749"/>
        <v>272.20999999999998</v>
      </c>
      <c r="BE133" s="77">
        <f t="shared" si="1749"/>
        <v>272.2</v>
      </c>
      <c r="BF133" s="77">
        <f t="shared" si="1749"/>
        <v>272.19</v>
      </c>
      <c r="BG133" s="77">
        <f t="shared" si="1749"/>
        <v>272.18</v>
      </c>
      <c r="BH133" s="77">
        <f t="shared" si="1749"/>
        <v>272.17</v>
      </c>
      <c r="BI133" s="77">
        <f t="shared" si="1749"/>
        <v>272.16000000000003</v>
      </c>
      <c r="BJ133" s="77">
        <f t="shared" si="1749"/>
        <v>272.14999999999998</v>
      </c>
      <c r="BK133" s="77">
        <f t="shared" si="1749"/>
        <v>272.14</v>
      </c>
      <c r="BL133" s="77">
        <f t="shared" si="1749"/>
        <v>271.61</v>
      </c>
      <c r="BM133" s="77">
        <f t="shared" si="1749"/>
        <v>271.10000000000002</v>
      </c>
      <c r="BN133" s="77">
        <f t="shared" si="1749"/>
        <v>270.60000000000002</v>
      </c>
      <c r="BO133" s="77">
        <f t="shared" si="1749"/>
        <v>270.12</v>
      </c>
      <c r="BP133" s="77">
        <f t="shared" si="1749"/>
        <v>269.64999999999998</v>
      </c>
      <c r="BQ133" s="77">
        <f t="shared" si="1749"/>
        <v>269.19</v>
      </c>
      <c r="BR133" s="77">
        <f t="shared" si="1749"/>
        <v>268.74</v>
      </c>
      <c r="BS133" s="77">
        <f t="shared" ref="BS133:ED133" si="1750">(BR133+$V$60*BS167*($F$55*$F$44*BS97+$F$55/$K$60*BR134))/(1+$V$60*BS167*($F$55*$F$44+$F$55/$K60))+BS115</f>
        <v>268.31</v>
      </c>
      <c r="BT133" s="77">
        <f t="shared" si="1750"/>
        <v>267.89</v>
      </c>
      <c r="BU133" s="77">
        <f t="shared" si="1750"/>
        <v>267.48</v>
      </c>
      <c r="BV133" s="77">
        <f t="shared" si="1750"/>
        <v>267.08</v>
      </c>
      <c r="BW133" s="77">
        <f t="shared" si="1750"/>
        <v>266.69</v>
      </c>
      <c r="BX133" s="77">
        <f t="shared" si="1750"/>
        <v>266.31</v>
      </c>
      <c r="BY133" s="77">
        <f t="shared" si="1750"/>
        <v>265.94</v>
      </c>
      <c r="BZ133" s="77">
        <f t="shared" si="1750"/>
        <v>265.58</v>
      </c>
      <c r="CA133" s="77">
        <f t="shared" si="1750"/>
        <v>265.23</v>
      </c>
      <c r="CB133" s="77">
        <f t="shared" si="1750"/>
        <v>264.89</v>
      </c>
      <c r="CC133" s="77">
        <f t="shared" si="1750"/>
        <v>264.56</v>
      </c>
      <c r="CD133" s="77">
        <f t="shared" si="1750"/>
        <v>264.24</v>
      </c>
      <c r="CE133" s="77">
        <f t="shared" si="1750"/>
        <v>263.93</v>
      </c>
      <c r="CF133" s="77">
        <f t="shared" si="1750"/>
        <v>263.62</v>
      </c>
      <c r="CG133" s="77">
        <f t="shared" si="1750"/>
        <v>263.32</v>
      </c>
      <c r="CH133" s="77">
        <f t="shared" si="1750"/>
        <v>263.02999999999997</v>
      </c>
      <c r="CI133" s="77">
        <f t="shared" si="1750"/>
        <v>262.75</v>
      </c>
      <c r="CJ133" s="77">
        <f t="shared" si="1750"/>
        <v>262.48</v>
      </c>
      <c r="CK133" s="77">
        <f t="shared" si="1750"/>
        <v>262.22000000000003</v>
      </c>
      <c r="CL133" s="77">
        <f t="shared" si="1750"/>
        <v>261.97000000000003</v>
      </c>
      <c r="CM133" s="77">
        <f t="shared" si="1750"/>
        <v>261.72000000000003</v>
      </c>
      <c r="CN133" s="77">
        <f t="shared" si="1750"/>
        <v>261.48</v>
      </c>
      <c r="CO133" s="77">
        <f t="shared" si="1750"/>
        <v>261.25</v>
      </c>
      <c r="CP133" s="77">
        <f t="shared" si="1750"/>
        <v>261.02</v>
      </c>
      <c r="CQ133" s="77">
        <f t="shared" si="1750"/>
        <v>260.8</v>
      </c>
      <c r="CR133" s="77">
        <f t="shared" si="1750"/>
        <v>260.58999999999997</v>
      </c>
      <c r="CS133" s="77">
        <f t="shared" si="1750"/>
        <v>260.38</v>
      </c>
      <c r="CT133" s="77">
        <f t="shared" si="1750"/>
        <v>260.18</v>
      </c>
      <c r="CU133" s="77">
        <f t="shared" si="1750"/>
        <v>259.99</v>
      </c>
      <c r="CV133" s="77">
        <f t="shared" si="1750"/>
        <v>259.8</v>
      </c>
      <c r="CW133" s="77">
        <f t="shared" si="1750"/>
        <v>259.62</v>
      </c>
      <c r="CX133" s="77">
        <f t="shared" si="1750"/>
        <v>259.44</v>
      </c>
      <c r="CY133" s="77">
        <f t="shared" si="1750"/>
        <v>259.27</v>
      </c>
      <c r="CZ133" s="77">
        <f t="shared" si="1750"/>
        <v>259.10000000000002</v>
      </c>
      <c r="DA133" s="77">
        <f t="shared" si="1750"/>
        <v>258.94</v>
      </c>
      <c r="DB133" s="77">
        <f t="shared" si="1750"/>
        <v>258.77999999999997</v>
      </c>
      <c r="DC133" s="77">
        <f t="shared" si="1750"/>
        <v>258.63</v>
      </c>
      <c r="DD133" s="77">
        <f t="shared" si="1750"/>
        <v>258.48</v>
      </c>
      <c r="DE133" s="77">
        <f t="shared" si="1750"/>
        <v>258.33999999999997</v>
      </c>
      <c r="DF133" s="77">
        <f t="shared" si="1750"/>
        <v>258.2</v>
      </c>
      <c r="DG133" s="77">
        <f t="shared" si="1750"/>
        <v>258.06</v>
      </c>
      <c r="DH133" s="77">
        <f t="shared" si="1750"/>
        <v>257.93</v>
      </c>
      <c r="DI133" s="77">
        <f t="shared" si="1750"/>
        <v>257.8</v>
      </c>
      <c r="DJ133" s="77">
        <f t="shared" si="1750"/>
        <v>257.68</v>
      </c>
      <c r="DK133" s="77">
        <f t="shared" si="1750"/>
        <v>257.56</v>
      </c>
      <c r="DL133" s="77">
        <f t="shared" si="1750"/>
        <v>257.44</v>
      </c>
      <c r="DM133" s="77">
        <f t="shared" si="1750"/>
        <v>257.33</v>
      </c>
      <c r="DN133" s="77">
        <f t="shared" si="1750"/>
        <v>257.22000000000003</v>
      </c>
      <c r="DO133" s="77">
        <f t="shared" si="1750"/>
        <v>257.11</v>
      </c>
      <c r="DP133" s="77">
        <f t="shared" si="1750"/>
        <v>257.01</v>
      </c>
      <c r="DQ133" s="77">
        <f t="shared" si="1750"/>
        <v>256.91000000000003</v>
      </c>
      <c r="DR133" s="77">
        <f t="shared" si="1750"/>
        <v>256.81</v>
      </c>
      <c r="DS133" s="77">
        <f t="shared" si="1750"/>
        <v>256.70999999999998</v>
      </c>
      <c r="DT133" s="77">
        <f t="shared" si="1750"/>
        <v>256.62</v>
      </c>
      <c r="DU133" s="77">
        <f t="shared" si="1750"/>
        <v>256.52999999999997</v>
      </c>
      <c r="DV133" s="77">
        <f t="shared" si="1750"/>
        <v>256.44</v>
      </c>
      <c r="DW133" s="77">
        <f t="shared" si="1750"/>
        <v>256.35000000000002</v>
      </c>
      <c r="DX133" s="77">
        <f t="shared" si="1750"/>
        <v>256.27</v>
      </c>
      <c r="DY133" s="77">
        <f t="shared" si="1750"/>
        <v>256.19</v>
      </c>
      <c r="DZ133" s="77">
        <f t="shared" si="1750"/>
        <v>256.11</v>
      </c>
      <c r="EA133" s="77">
        <f t="shared" si="1750"/>
        <v>256.02999999999997</v>
      </c>
      <c r="EB133" s="77">
        <f t="shared" si="1750"/>
        <v>255.96</v>
      </c>
      <c r="EC133" s="77">
        <f t="shared" si="1750"/>
        <v>255.89</v>
      </c>
      <c r="ED133" s="77">
        <f t="shared" si="1750"/>
        <v>255.82</v>
      </c>
      <c r="EE133" s="77">
        <f t="shared" ref="EE133:GP133" si="1751">(ED133+$V$60*EE167*($F$55*$F$44*EE97+$F$55/$K$60*ED134))/(1+$V$60*EE167*($F$55*$F$44+$F$55/$K60))+EE115</f>
        <v>255.75</v>
      </c>
      <c r="EF133" s="77">
        <f t="shared" si="1751"/>
        <v>255.68</v>
      </c>
      <c r="EG133" s="77">
        <f t="shared" si="1751"/>
        <v>255.62</v>
      </c>
      <c r="EH133" s="77">
        <f t="shared" si="1751"/>
        <v>255.56</v>
      </c>
      <c r="EI133" s="77">
        <f t="shared" si="1751"/>
        <v>255.5</v>
      </c>
      <c r="EJ133" s="77">
        <f t="shared" si="1751"/>
        <v>255.44</v>
      </c>
      <c r="EK133" s="77">
        <f t="shared" si="1751"/>
        <v>255.38</v>
      </c>
      <c r="EL133" s="77">
        <f t="shared" si="1751"/>
        <v>255.33</v>
      </c>
      <c r="EM133" s="77">
        <f t="shared" si="1751"/>
        <v>255.28</v>
      </c>
      <c r="EN133" s="77">
        <f t="shared" si="1751"/>
        <v>255.23</v>
      </c>
      <c r="EO133" s="77">
        <f t="shared" si="1751"/>
        <v>255.18</v>
      </c>
      <c r="EP133" s="77">
        <f t="shared" si="1751"/>
        <v>255.13</v>
      </c>
      <c r="EQ133" s="77">
        <f t="shared" si="1751"/>
        <v>255.08</v>
      </c>
      <c r="ER133" s="77">
        <f t="shared" si="1751"/>
        <v>255.03</v>
      </c>
      <c r="ES133" s="77">
        <f t="shared" si="1751"/>
        <v>254.99</v>
      </c>
      <c r="ET133" s="77">
        <f t="shared" si="1751"/>
        <v>254.95</v>
      </c>
      <c r="EU133" s="77">
        <f t="shared" si="1751"/>
        <v>254.91</v>
      </c>
      <c r="EV133" s="77">
        <f t="shared" si="1751"/>
        <v>254.87</v>
      </c>
      <c r="EW133" s="77">
        <f t="shared" si="1751"/>
        <v>254.83</v>
      </c>
      <c r="EX133" s="77">
        <f t="shared" si="1751"/>
        <v>254.79</v>
      </c>
      <c r="EY133" s="77">
        <f t="shared" si="1751"/>
        <v>254.75</v>
      </c>
      <c r="EZ133" s="77">
        <f t="shared" si="1751"/>
        <v>254.71</v>
      </c>
      <c r="FA133" s="77">
        <f t="shared" si="1751"/>
        <v>254.67</v>
      </c>
      <c r="FB133" s="77">
        <f t="shared" si="1751"/>
        <v>254.64</v>
      </c>
      <c r="FC133" s="77">
        <f t="shared" si="1751"/>
        <v>254.61</v>
      </c>
      <c r="FD133" s="77">
        <f t="shared" si="1751"/>
        <v>254.58</v>
      </c>
      <c r="FE133" s="77">
        <f t="shared" si="1751"/>
        <v>254.55</v>
      </c>
      <c r="FF133" s="77">
        <f t="shared" si="1751"/>
        <v>254.52</v>
      </c>
      <c r="FG133" s="77">
        <f t="shared" si="1751"/>
        <v>254.49</v>
      </c>
      <c r="FH133" s="77">
        <f t="shared" si="1751"/>
        <v>254.46</v>
      </c>
      <c r="FI133" s="77">
        <f t="shared" si="1751"/>
        <v>254.43</v>
      </c>
      <c r="FJ133" s="77">
        <f t="shared" si="1751"/>
        <v>254.4</v>
      </c>
      <c r="FK133" s="77">
        <f t="shared" si="1751"/>
        <v>254.37</v>
      </c>
      <c r="FL133" s="77">
        <f t="shared" si="1751"/>
        <v>254.34</v>
      </c>
      <c r="FM133" s="77">
        <f t="shared" si="1751"/>
        <v>254.32</v>
      </c>
      <c r="FN133" s="77">
        <f t="shared" si="1751"/>
        <v>254.3</v>
      </c>
      <c r="FO133" s="77">
        <f t="shared" si="1751"/>
        <v>254.28</v>
      </c>
      <c r="FP133" s="77">
        <f t="shared" si="1751"/>
        <v>254.26</v>
      </c>
      <c r="FQ133" s="77">
        <f t="shared" si="1751"/>
        <v>254.24</v>
      </c>
      <c r="FR133" s="77">
        <f t="shared" si="1751"/>
        <v>254.22</v>
      </c>
      <c r="FS133" s="77">
        <f t="shared" si="1751"/>
        <v>254.2</v>
      </c>
      <c r="FT133" s="77">
        <f t="shared" si="1751"/>
        <v>254.18</v>
      </c>
      <c r="FU133" s="77">
        <f t="shared" si="1751"/>
        <v>254.16</v>
      </c>
      <c r="FV133" s="77">
        <f t="shared" si="1751"/>
        <v>254.14</v>
      </c>
      <c r="FW133" s="77">
        <f t="shared" si="1751"/>
        <v>254.12</v>
      </c>
      <c r="FX133" s="77">
        <f t="shared" si="1751"/>
        <v>254.1</v>
      </c>
      <c r="FY133" s="77">
        <f t="shared" si="1751"/>
        <v>254.08</v>
      </c>
      <c r="FZ133" s="77">
        <f t="shared" si="1751"/>
        <v>254.06</v>
      </c>
      <c r="GA133" s="77">
        <f t="shared" si="1751"/>
        <v>254.04</v>
      </c>
      <c r="GB133" s="77">
        <f t="shared" si="1751"/>
        <v>254.02</v>
      </c>
      <c r="GC133" s="77">
        <f t="shared" si="1751"/>
        <v>254</v>
      </c>
      <c r="GD133" s="77">
        <f t="shared" si="1751"/>
        <v>253.99</v>
      </c>
      <c r="GE133" s="77">
        <f t="shared" si="1751"/>
        <v>253.98</v>
      </c>
      <c r="GF133" s="77">
        <f t="shared" si="1751"/>
        <v>253.97</v>
      </c>
      <c r="GG133" s="77">
        <f t="shared" si="1751"/>
        <v>253.96</v>
      </c>
      <c r="GH133" s="77">
        <f t="shared" si="1751"/>
        <v>253.95</v>
      </c>
      <c r="GI133" s="77">
        <f t="shared" si="1751"/>
        <v>253.94</v>
      </c>
      <c r="GJ133" s="77">
        <f t="shared" si="1751"/>
        <v>253.93</v>
      </c>
      <c r="GK133" s="77">
        <f t="shared" si="1751"/>
        <v>253.92</v>
      </c>
      <c r="GL133" s="77">
        <f t="shared" si="1751"/>
        <v>253.91</v>
      </c>
      <c r="GM133" s="77">
        <f t="shared" si="1751"/>
        <v>253.9</v>
      </c>
      <c r="GN133" s="77">
        <f t="shared" si="1751"/>
        <v>253.89</v>
      </c>
      <c r="GO133" s="77">
        <f t="shared" si="1751"/>
        <v>253.88</v>
      </c>
      <c r="GP133" s="77">
        <f t="shared" si="1751"/>
        <v>253.87</v>
      </c>
      <c r="GQ133" s="77">
        <f t="shared" ref="GQ133:JB133" si="1752">(GP133+$V$60*GQ167*($F$55*$F$44*GQ97+$F$55/$K$60*GP134))/(1+$V$60*GQ167*($F$55*$F$44+$F$55/$K60))+GQ115</f>
        <v>253.86</v>
      </c>
      <c r="GR133" s="77">
        <f t="shared" si="1752"/>
        <v>253.85</v>
      </c>
      <c r="GS133" s="77">
        <f t="shared" si="1752"/>
        <v>253.84</v>
      </c>
      <c r="GT133" s="77">
        <f t="shared" si="1752"/>
        <v>253.83</v>
      </c>
      <c r="GU133" s="77">
        <f t="shared" si="1752"/>
        <v>253.82</v>
      </c>
      <c r="GV133" s="77">
        <f t="shared" si="1752"/>
        <v>253.81</v>
      </c>
      <c r="GW133" s="77">
        <f t="shared" si="1752"/>
        <v>253.8</v>
      </c>
      <c r="GX133" s="77">
        <f t="shared" si="1752"/>
        <v>253.79</v>
      </c>
      <c r="GY133" s="77">
        <f t="shared" si="1752"/>
        <v>253.78</v>
      </c>
      <c r="GZ133" s="77">
        <f t="shared" si="1752"/>
        <v>253.77</v>
      </c>
      <c r="HA133" s="77">
        <f t="shared" si="1752"/>
        <v>253.76</v>
      </c>
      <c r="HB133" s="77">
        <f t="shared" si="1752"/>
        <v>253.75</v>
      </c>
      <c r="HC133" s="77">
        <f t="shared" si="1752"/>
        <v>253.74</v>
      </c>
      <c r="HD133" s="77">
        <f t="shared" si="1752"/>
        <v>253.73</v>
      </c>
      <c r="HE133" s="77">
        <f t="shared" si="1752"/>
        <v>253.72</v>
      </c>
      <c r="HF133" s="77">
        <f t="shared" si="1752"/>
        <v>253.71</v>
      </c>
      <c r="HG133" s="77">
        <f t="shared" si="1752"/>
        <v>253.7</v>
      </c>
      <c r="HH133" s="77">
        <f t="shared" si="1752"/>
        <v>253.69</v>
      </c>
      <c r="HI133" s="77">
        <f t="shared" si="1752"/>
        <v>253.68</v>
      </c>
      <c r="HJ133" s="77">
        <f t="shared" si="1752"/>
        <v>253.67</v>
      </c>
      <c r="HK133" s="77">
        <f t="shared" si="1752"/>
        <v>253.66</v>
      </c>
      <c r="HL133" s="77">
        <f t="shared" si="1752"/>
        <v>253.66</v>
      </c>
      <c r="HM133" s="77">
        <f t="shared" si="1752"/>
        <v>253.66</v>
      </c>
      <c r="HN133" s="77">
        <f t="shared" si="1752"/>
        <v>253.66</v>
      </c>
      <c r="HO133" s="77">
        <f t="shared" si="1752"/>
        <v>253.66</v>
      </c>
      <c r="HP133" s="77">
        <f t="shared" si="1752"/>
        <v>253.66</v>
      </c>
      <c r="HQ133" s="77">
        <f t="shared" si="1752"/>
        <v>253.66</v>
      </c>
      <c r="HR133" s="77">
        <f t="shared" si="1752"/>
        <v>253.66</v>
      </c>
      <c r="HS133" s="77">
        <f t="shared" si="1752"/>
        <v>253.66</v>
      </c>
      <c r="HT133" s="77">
        <f t="shared" si="1752"/>
        <v>253.66</v>
      </c>
      <c r="HU133" s="77">
        <f t="shared" si="1752"/>
        <v>253.66</v>
      </c>
      <c r="HV133" s="77">
        <f t="shared" si="1752"/>
        <v>253.66</v>
      </c>
      <c r="HW133" s="77">
        <f t="shared" si="1752"/>
        <v>253.66</v>
      </c>
      <c r="HX133" s="77">
        <f t="shared" si="1752"/>
        <v>253.66</v>
      </c>
      <c r="HY133" s="77">
        <f t="shared" si="1752"/>
        <v>253.66</v>
      </c>
      <c r="HZ133" s="77">
        <f t="shared" si="1752"/>
        <v>253.66</v>
      </c>
      <c r="IA133" s="77">
        <f t="shared" si="1752"/>
        <v>253.66</v>
      </c>
      <c r="IB133" s="77">
        <f t="shared" si="1752"/>
        <v>253.66</v>
      </c>
      <c r="IC133" s="77">
        <f t="shared" si="1752"/>
        <v>253.66</v>
      </c>
      <c r="ID133" s="77">
        <f t="shared" si="1752"/>
        <v>253.66</v>
      </c>
      <c r="IE133" s="77">
        <f t="shared" si="1752"/>
        <v>253.66</v>
      </c>
      <c r="IF133" s="77">
        <f t="shared" si="1752"/>
        <v>253.66</v>
      </c>
      <c r="IG133" s="77">
        <f t="shared" si="1752"/>
        <v>253.66</v>
      </c>
      <c r="IH133" s="77">
        <f t="shared" si="1752"/>
        <v>253.66</v>
      </c>
      <c r="II133" s="77">
        <f t="shared" si="1752"/>
        <v>253.66</v>
      </c>
      <c r="IJ133" s="77">
        <f t="shared" si="1752"/>
        <v>253.66</v>
      </c>
      <c r="IK133" s="77">
        <f t="shared" si="1752"/>
        <v>253.66</v>
      </c>
      <c r="IL133" s="77">
        <f t="shared" si="1752"/>
        <v>253.66</v>
      </c>
      <c r="IM133" s="77">
        <f t="shared" si="1752"/>
        <v>253.66</v>
      </c>
      <c r="IN133" s="77">
        <f t="shared" si="1752"/>
        <v>253.66</v>
      </c>
      <c r="IO133" s="77">
        <f t="shared" si="1752"/>
        <v>253.66</v>
      </c>
      <c r="IP133" s="77">
        <f t="shared" si="1752"/>
        <v>253.66</v>
      </c>
      <c r="IQ133" s="77">
        <f t="shared" si="1752"/>
        <v>253.66</v>
      </c>
      <c r="IR133" s="77">
        <f t="shared" si="1752"/>
        <v>253.66</v>
      </c>
      <c r="IS133" s="77">
        <f t="shared" si="1752"/>
        <v>253.66</v>
      </c>
      <c r="IT133" s="77">
        <f t="shared" si="1752"/>
        <v>253.66</v>
      </c>
      <c r="IU133" s="77">
        <f t="shared" si="1752"/>
        <v>253.66</v>
      </c>
      <c r="IV133" s="77">
        <f t="shared" si="1752"/>
        <v>253.66</v>
      </c>
      <c r="IW133" s="77">
        <f t="shared" si="1752"/>
        <v>253.66</v>
      </c>
      <c r="IX133" s="77">
        <f t="shared" si="1752"/>
        <v>253.66</v>
      </c>
      <c r="IY133" s="77">
        <f t="shared" si="1752"/>
        <v>253.66</v>
      </c>
      <c r="IZ133" s="77">
        <f t="shared" si="1752"/>
        <v>253.66</v>
      </c>
      <c r="JA133" s="77">
        <f t="shared" si="1752"/>
        <v>253.66</v>
      </c>
      <c r="JB133" s="77">
        <f t="shared" si="1752"/>
        <v>253.66</v>
      </c>
      <c r="JC133" s="77">
        <f t="shared" ref="JC133:KG133" si="1753">(JB133+$V$60*JC167*($F$55*$F$44*JC97+$F$55/$K$60*JB134))/(1+$V$60*JC167*($F$55*$F$44+$F$55/$K60))+JC115</f>
        <v>253.66</v>
      </c>
      <c r="JD133" s="77">
        <f t="shared" si="1753"/>
        <v>253.66</v>
      </c>
      <c r="JE133" s="77">
        <f t="shared" si="1753"/>
        <v>253.66</v>
      </c>
      <c r="JF133" s="77">
        <f t="shared" si="1753"/>
        <v>253.66</v>
      </c>
      <c r="JG133" s="77">
        <f t="shared" si="1753"/>
        <v>253.66</v>
      </c>
      <c r="JH133" s="77">
        <f t="shared" si="1753"/>
        <v>253.66</v>
      </c>
      <c r="JI133" s="77">
        <f t="shared" si="1753"/>
        <v>253.66</v>
      </c>
      <c r="JJ133" s="77">
        <f t="shared" si="1753"/>
        <v>253.66</v>
      </c>
      <c r="JK133" s="77">
        <f t="shared" si="1753"/>
        <v>253.66</v>
      </c>
      <c r="JL133" s="77">
        <f t="shared" si="1753"/>
        <v>253.66</v>
      </c>
      <c r="JM133" s="77">
        <f t="shared" si="1753"/>
        <v>253.66</v>
      </c>
      <c r="JN133" s="77">
        <f t="shared" si="1753"/>
        <v>253.66</v>
      </c>
      <c r="JO133" s="77">
        <f t="shared" si="1753"/>
        <v>253.66</v>
      </c>
      <c r="JP133" s="77">
        <f t="shared" si="1753"/>
        <v>253.66</v>
      </c>
      <c r="JQ133" s="77">
        <f t="shared" si="1753"/>
        <v>253.66</v>
      </c>
      <c r="JR133" s="77">
        <f t="shared" si="1753"/>
        <v>253.66</v>
      </c>
      <c r="JS133" s="77">
        <f t="shared" si="1753"/>
        <v>253.66</v>
      </c>
      <c r="JT133" s="77">
        <f t="shared" si="1753"/>
        <v>253.66</v>
      </c>
      <c r="JU133" s="77">
        <f t="shared" si="1753"/>
        <v>253.66</v>
      </c>
      <c r="JV133" s="77">
        <f t="shared" si="1753"/>
        <v>253.66</v>
      </c>
      <c r="JW133" s="77">
        <f t="shared" si="1753"/>
        <v>253.66</v>
      </c>
      <c r="JX133" s="77">
        <f t="shared" si="1753"/>
        <v>253.66</v>
      </c>
      <c r="JY133" s="77">
        <f t="shared" si="1753"/>
        <v>253.66</v>
      </c>
      <c r="JZ133" s="77">
        <f t="shared" si="1753"/>
        <v>253.66</v>
      </c>
      <c r="KA133" s="77">
        <f t="shared" si="1753"/>
        <v>253.66</v>
      </c>
      <c r="KB133" s="77">
        <f t="shared" si="1753"/>
        <v>253.66</v>
      </c>
      <c r="KC133" s="77">
        <f t="shared" si="1753"/>
        <v>253.66</v>
      </c>
      <c r="KD133" s="77">
        <f t="shared" si="1753"/>
        <v>253.66</v>
      </c>
      <c r="KE133" s="77">
        <f t="shared" si="1753"/>
        <v>253.66</v>
      </c>
      <c r="KF133" s="77">
        <f t="shared" si="1753"/>
        <v>253.66</v>
      </c>
      <c r="KG133" s="77">
        <f t="shared" si="1753"/>
        <v>253.66</v>
      </c>
      <c r="KH133" s="51"/>
      <c r="KL133" s="84">
        <f t="shared" si="20"/>
        <v>26795</v>
      </c>
      <c r="KM133">
        <v>1973</v>
      </c>
      <c r="KN133">
        <v>5</v>
      </c>
      <c r="KO133">
        <v>11</v>
      </c>
      <c r="KP133" s="84">
        <f t="shared" si="21"/>
        <v>131</v>
      </c>
      <c r="KQ133" s="74">
        <v>18.399999999999999</v>
      </c>
      <c r="KR133" s="74">
        <v>7.1</v>
      </c>
      <c r="KS133" s="74">
        <f t="shared" si="22"/>
        <v>8.4</v>
      </c>
      <c r="KT133" s="74">
        <f t="shared" si="23"/>
        <v>17.899999999999999</v>
      </c>
      <c r="KU133" s="74">
        <v>20.7</v>
      </c>
      <c r="KV133" s="74">
        <v>30.3</v>
      </c>
      <c r="KW133" s="72">
        <f t="shared" si="1747"/>
        <v>0.77</v>
      </c>
      <c r="KX133" s="74">
        <v>3</v>
      </c>
      <c r="KZ133" s="74">
        <v>72.5</v>
      </c>
      <c r="LA133" s="74">
        <v>49.8</v>
      </c>
      <c r="LB133" s="74">
        <v>15</v>
      </c>
      <c r="LC133" s="74">
        <v>0.6</v>
      </c>
    </row>
    <row r="134" spans="1:339" x14ac:dyDescent="0.35">
      <c r="B134" s="92"/>
      <c r="E134">
        <f t="shared" si="1748"/>
        <v>2</v>
      </c>
      <c r="F134" s="96">
        <f t="shared" ref="F134:F160" si="1754">(Q61+$V61*F168*(F$55/$J61*Q60+F$55/$K61*Q62))/(1+$V61*F168*(F$55/$J61+F$55/$K61))</f>
        <v>274.44479999999999</v>
      </c>
      <c r="G134" s="96">
        <f t="shared" ref="G134:BR134" si="1755">(F134+$V61*G168*($F$55/$J61*F133+$F$55/$K61*F135))/(1+$V61*G168*($F$55/$J61+$F$55/$K61))</f>
        <v>274.43950000000001</v>
      </c>
      <c r="H134" s="96">
        <f t="shared" si="1755"/>
        <v>274.43419999999998</v>
      </c>
      <c r="I134" s="96">
        <f t="shared" si="1755"/>
        <v>274.4289</v>
      </c>
      <c r="J134" s="96">
        <f t="shared" si="1755"/>
        <v>274.42360000000002</v>
      </c>
      <c r="K134" s="96">
        <f t="shared" si="1755"/>
        <v>274.41829999999999</v>
      </c>
      <c r="L134" s="96">
        <f t="shared" si="1755"/>
        <v>274.41300000000001</v>
      </c>
      <c r="M134" s="96">
        <f t="shared" si="1755"/>
        <v>274.40769999999998</v>
      </c>
      <c r="N134" s="77">
        <f t="shared" si="1755"/>
        <v>274.39999999999998</v>
      </c>
      <c r="O134" s="77">
        <f t="shared" si="1755"/>
        <v>274.39</v>
      </c>
      <c r="P134" s="77">
        <f t="shared" si="1755"/>
        <v>274.38</v>
      </c>
      <c r="Q134" s="77">
        <f t="shared" si="1755"/>
        <v>274.38</v>
      </c>
      <c r="R134" s="77">
        <f t="shared" si="1755"/>
        <v>274.37</v>
      </c>
      <c r="S134" s="77">
        <f t="shared" si="1755"/>
        <v>274.37</v>
      </c>
      <c r="T134" s="77">
        <f t="shared" si="1755"/>
        <v>274.36</v>
      </c>
      <c r="U134" s="77">
        <f t="shared" si="1755"/>
        <v>274.35000000000002</v>
      </c>
      <c r="V134" s="77">
        <f t="shared" si="1755"/>
        <v>274.33999999999997</v>
      </c>
      <c r="W134" s="77">
        <f t="shared" si="1755"/>
        <v>274.33999999999997</v>
      </c>
      <c r="X134" s="77">
        <f t="shared" si="1755"/>
        <v>274.33</v>
      </c>
      <c r="Y134" s="77">
        <f t="shared" si="1755"/>
        <v>274.32</v>
      </c>
      <c r="Z134" s="77">
        <f t="shared" si="1755"/>
        <v>274.32</v>
      </c>
      <c r="AA134" s="77">
        <f t="shared" si="1755"/>
        <v>274.31</v>
      </c>
      <c r="AB134" s="77">
        <f t="shared" si="1755"/>
        <v>274.3</v>
      </c>
      <c r="AC134" s="77">
        <f t="shared" si="1755"/>
        <v>274.3</v>
      </c>
      <c r="AD134" s="77">
        <f t="shared" si="1755"/>
        <v>274.29000000000002</v>
      </c>
      <c r="AE134" s="77">
        <f t="shared" si="1755"/>
        <v>274.27999999999997</v>
      </c>
      <c r="AF134" s="77">
        <f t="shared" si="1755"/>
        <v>274.27999999999997</v>
      </c>
      <c r="AG134" s="77">
        <f t="shared" si="1755"/>
        <v>274.27</v>
      </c>
      <c r="AH134" s="77">
        <f t="shared" si="1755"/>
        <v>274.26</v>
      </c>
      <c r="AI134" s="77">
        <f t="shared" si="1755"/>
        <v>274.26</v>
      </c>
      <c r="AJ134" s="77">
        <f t="shared" si="1755"/>
        <v>274.25</v>
      </c>
      <c r="AK134" s="77">
        <f t="shared" si="1755"/>
        <v>274.24</v>
      </c>
      <c r="AL134" s="77">
        <f t="shared" si="1755"/>
        <v>274.24</v>
      </c>
      <c r="AM134" s="77">
        <f t="shared" si="1755"/>
        <v>274.23</v>
      </c>
      <c r="AN134" s="77">
        <f t="shared" si="1755"/>
        <v>274.22000000000003</v>
      </c>
      <c r="AO134" s="77">
        <f t="shared" si="1755"/>
        <v>274.22000000000003</v>
      </c>
      <c r="AP134" s="77">
        <f t="shared" si="1755"/>
        <v>274.20999999999998</v>
      </c>
      <c r="AQ134" s="77">
        <f t="shared" si="1755"/>
        <v>274.2</v>
      </c>
      <c r="AR134" s="77">
        <f t="shared" si="1755"/>
        <v>274.19</v>
      </c>
      <c r="AS134" s="77">
        <f t="shared" si="1755"/>
        <v>274.19</v>
      </c>
      <c r="AT134" s="77">
        <f t="shared" si="1755"/>
        <v>274.18</v>
      </c>
      <c r="AU134" s="77">
        <f t="shared" si="1755"/>
        <v>274.17</v>
      </c>
      <c r="AV134" s="77">
        <f t="shared" si="1755"/>
        <v>274.16000000000003</v>
      </c>
      <c r="AW134" s="77">
        <f t="shared" si="1755"/>
        <v>274.16000000000003</v>
      </c>
      <c r="AX134" s="77">
        <f t="shared" si="1755"/>
        <v>274.14999999999998</v>
      </c>
      <c r="AY134" s="77">
        <f t="shared" si="1755"/>
        <v>274.14</v>
      </c>
      <c r="AZ134" s="77">
        <f t="shared" si="1755"/>
        <v>274.13</v>
      </c>
      <c r="BA134" s="77">
        <f t="shared" si="1755"/>
        <v>274.13</v>
      </c>
      <c r="BB134" s="77">
        <f t="shared" si="1755"/>
        <v>274.12</v>
      </c>
      <c r="BC134" s="77">
        <f t="shared" si="1755"/>
        <v>274.11</v>
      </c>
      <c r="BD134" s="77">
        <f t="shared" si="1755"/>
        <v>274.10000000000002</v>
      </c>
      <c r="BE134" s="77">
        <f t="shared" si="1755"/>
        <v>274.10000000000002</v>
      </c>
      <c r="BF134" s="77">
        <f t="shared" si="1755"/>
        <v>274.08999999999997</v>
      </c>
      <c r="BG134" s="77">
        <f t="shared" si="1755"/>
        <v>274.08</v>
      </c>
      <c r="BH134" s="77">
        <f t="shared" si="1755"/>
        <v>274.07</v>
      </c>
      <c r="BI134" s="77">
        <f t="shared" si="1755"/>
        <v>274.07</v>
      </c>
      <c r="BJ134" s="77">
        <f t="shared" si="1755"/>
        <v>274.06</v>
      </c>
      <c r="BK134" s="77">
        <f t="shared" si="1755"/>
        <v>274.05</v>
      </c>
      <c r="BL134" s="77">
        <f t="shared" si="1755"/>
        <v>274.04000000000002</v>
      </c>
      <c r="BM134" s="77">
        <f t="shared" si="1755"/>
        <v>274.02</v>
      </c>
      <c r="BN134" s="77">
        <f t="shared" si="1755"/>
        <v>273.99</v>
      </c>
      <c r="BO134" s="77">
        <f t="shared" si="1755"/>
        <v>273.95</v>
      </c>
      <c r="BP134" s="77">
        <f t="shared" si="1755"/>
        <v>273.91000000000003</v>
      </c>
      <c r="BQ134" s="77">
        <f t="shared" si="1755"/>
        <v>273.86</v>
      </c>
      <c r="BR134" s="77">
        <f t="shared" si="1755"/>
        <v>273.8</v>
      </c>
      <c r="BS134" s="77">
        <f t="shared" ref="BS134:ED134" si="1756">(BR134+$V61*BS168*($F$55/$J61*BR133+$F$55/$K61*BR135))/(1+$V61*BS168*($F$55/$J61+$F$55/$K61))</f>
        <v>273.73</v>
      </c>
      <c r="BT134" s="77">
        <f t="shared" si="1756"/>
        <v>273.66000000000003</v>
      </c>
      <c r="BU134" s="77">
        <f t="shared" si="1756"/>
        <v>273.58</v>
      </c>
      <c r="BV134" s="77">
        <f t="shared" si="1756"/>
        <v>273.49</v>
      </c>
      <c r="BW134" s="77">
        <f t="shared" si="1756"/>
        <v>273.39999999999998</v>
      </c>
      <c r="BX134" s="77">
        <f t="shared" si="1756"/>
        <v>273.3</v>
      </c>
      <c r="BY134" s="77">
        <f t="shared" si="1756"/>
        <v>273.2</v>
      </c>
      <c r="BZ134" s="77">
        <f t="shared" si="1756"/>
        <v>273.10000000000002</v>
      </c>
      <c r="CA134" s="77">
        <f t="shared" si="1756"/>
        <v>273.10000000000002</v>
      </c>
      <c r="CB134" s="77">
        <f t="shared" si="1756"/>
        <v>273.10000000000002</v>
      </c>
      <c r="CC134" s="77">
        <f t="shared" si="1756"/>
        <v>273.10000000000002</v>
      </c>
      <c r="CD134" s="77">
        <f t="shared" si="1756"/>
        <v>273.10000000000002</v>
      </c>
      <c r="CE134" s="77">
        <f t="shared" si="1756"/>
        <v>273.10000000000002</v>
      </c>
      <c r="CF134" s="77">
        <f t="shared" si="1756"/>
        <v>273.10000000000002</v>
      </c>
      <c r="CG134" s="77">
        <f t="shared" si="1756"/>
        <v>273.10000000000002</v>
      </c>
      <c r="CH134" s="77">
        <f t="shared" si="1756"/>
        <v>273.10000000000002</v>
      </c>
      <c r="CI134" s="77">
        <f t="shared" si="1756"/>
        <v>273.10000000000002</v>
      </c>
      <c r="CJ134" s="77">
        <f t="shared" si="1756"/>
        <v>273.10000000000002</v>
      </c>
      <c r="CK134" s="77">
        <f t="shared" si="1756"/>
        <v>273.10000000000002</v>
      </c>
      <c r="CL134" s="77">
        <f t="shared" si="1756"/>
        <v>273.10000000000002</v>
      </c>
      <c r="CM134" s="77">
        <f t="shared" si="1756"/>
        <v>273.10000000000002</v>
      </c>
      <c r="CN134" s="77">
        <f t="shared" si="1756"/>
        <v>273.10000000000002</v>
      </c>
      <c r="CO134" s="77">
        <f t="shared" si="1756"/>
        <v>273.10000000000002</v>
      </c>
      <c r="CP134" s="77">
        <f t="shared" si="1756"/>
        <v>273.10000000000002</v>
      </c>
      <c r="CQ134" s="77">
        <f t="shared" si="1756"/>
        <v>273.10000000000002</v>
      </c>
      <c r="CR134" s="77">
        <f t="shared" si="1756"/>
        <v>273.10000000000002</v>
      </c>
      <c r="CS134" s="77">
        <f t="shared" si="1756"/>
        <v>273.10000000000002</v>
      </c>
      <c r="CT134" s="77">
        <f t="shared" si="1756"/>
        <v>273.10000000000002</v>
      </c>
      <c r="CU134" s="77">
        <f t="shared" si="1756"/>
        <v>273.10000000000002</v>
      </c>
      <c r="CV134" s="77">
        <f t="shared" si="1756"/>
        <v>273.10000000000002</v>
      </c>
      <c r="CW134" s="77">
        <f t="shared" si="1756"/>
        <v>273.10000000000002</v>
      </c>
      <c r="CX134" s="77">
        <f t="shared" si="1756"/>
        <v>273.10000000000002</v>
      </c>
      <c r="CY134" s="77">
        <f t="shared" si="1756"/>
        <v>273.10000000000002</v>
      </c>
      <c r="CZ134" s="77">
        <f t="shared" si="1756"/>
        <v>273.10000000000002</v>
      </c>
      <c r="DA134" s="77">
        <f t="shared" si="1756"/>
        <v>273.10000000000002</v>
      </c>
      <c r="DB134" s="77">
        <f t="shared" si="1756"/>
        <v>273.10000000000002</v>
      </c>
      <c r="DC134" s="77">
        <f t="shared" si="1756"/>
        <v>273.10000000000002</v>
      </c>
      <c r="DD134" s="77">
        <f t="shared" si="1756"/>
        <v>273.10000000000002</v>
      </c>
      <c r="DE134" s="77">
        <f t="shared" si="1756"/>
        <v>273.10000000000002</v>
      </c>
      <c r="DF134" s="77">
        <f t="shared" si="1756"/>
        <v>273.10000000000002</v>
      </c>
      <c r="DG134" s="77">
        <f t="shared" si="1756"/>
        <v>273.10000000000002</v>
      </c>
      <c r="DH134" s="77">
        <f t="shared" si="1756"/>
        <v>273.10000000000002</v>
      </c>
      <c r="DI134" s="77">
        <f t="shared" si="1756"/>
        <v>273.10000000000002</v>
      </c>
      <c r="DJ134" s="77">
        <f t="shared" si="1756"/>
        <v>273.10000000000002</v>
      </c>
      <c r="DK134" s="77">
        <f t="shared" si="1756"/>
        <v>273.10000000000002</v>
      </c>
      <c r="DL134" s="77">
        <f t="shared" si="1756"/>
        <v>273.10000000000002</v>
      </c>
      <c r="DM134" s="77">
        <f t="shared" si="1756"/>
        <v>273.10000000000002</v>
      </c>
      <c r="DN134" s="77">
        <f t="shared" si="1756"/>
        <v>273.10000000000002</v>
      </c>
      <c r="DO134" s="77">
        <f t="shared" si="1756"/>
        <v>273.10000000000002</v>
      </c>
      <c r="DP134" s="77">
        <f t="shared" si="1756"/>
        <v>273.10000000000002</v>
      </c>
      <c r="DQ134" s="77">
        <f t="shared" si="1756"/>
        <v>273.10000000000002</v>
      </c>
      <c r="DR134" s="77">
        <f t="shared" si="1756"/>
        <v>273.10000000000002</v>
      </c>
      <c r="DS134" s="77">
        <f t="shared" si="1756"/>
        <v>273.10000000000002</v>
      </c>
      <c r="DT134" s="77">
        <f t="shared" si="1756"/>
        <v>273.10000000000002</v>
      </c>
      <c r="DU134" s="77">
        <f t="shared" si="1756"/>
        <v>273.10000000000002</v>
      </c>
      <c r="DV134" s="77">
        <f t="shared" si="1756"/>
        <v>273.10000000000002</v>
      </c>
      <c r="DW134" s="77">
        <f t="shared" si="1756"/>
        <v>273.10000000000002</v>
      </c>
      <c r="DX134" s="77">
        <f t="shared" si="1756"/>
        <v>273.10000000000002</v>
      </c>
      <c r="DY134" s="77">
        <f t="shared" si="1756"/>
        <v>273.10000000000002</v>
      </c>
      <c r="DZ134" s="77">
        <f t="shared" si="1756"/>
        <v>273.10000000000002</v>
      </c>
      <c r="EA134" s="77">
        <f t="shared" si="1756"/>
        <v>273.10000000000002</v>
      </c>
      <c r="EB134" s="77">
        <f t="shared" si="1756"/>
        <v>273.10000000000002</v>
      </c>
      <c r="EC134" s="77">
        <f t="shared" si="1756"/>
        <v>273.10000000000002</v>
      </c>
      <c r="ED134" s="77">
        <f t="shared" si="1756"/>
        <v>273.10000000000002</v>
      </c>
      <c r="EE134" s="77">
        <f t="shared" ref="EE134:GP134" si="1757">(ED134+$V61*EE168*($F$55/$J61*ED133+$F$55/$K61*ED135))/(1+$V61*EE168*($F$55/$J61+$F$55/$K61))</f>
        <v>273.10000000000002</v>
      </c>
      <c r="EF134" s="77">
        <f t="shared" si="1757"/>
        <v>273.10000000000002</v>
      </c>
      <c r="EG134" s="77">
        <f t="shared" si="1757"/>
        <v>273.10000000000002</v>
      </c>
      <c r="EH134" s="77">
        <f t="shared" si="1757"/>
        <v>273.10000000000002</v>
      </c>
      <c r="EI134" s="77">
        <f t="shared" si="1757"/>
        <v>273.10000000000002</v>
      </c>
      <c r="EJ134" s="77">
        <f t="shared" si="1757"/>
        <v>273.10000000000002</v>
      </c>
      <c r="EK134" s="77">
        <f t="shared" si="1757"/>
        <v>273.10000000000002</v>
      </c>
      <c r="EL134" s="77">
        <f t="shared" si="1757"/>
        <v>273.10000000000002</v>
      </c>
      <c r="EM134" s="77">
        <f t="shared" si="1757"/>
        <v>273.10000000000002</v>
      </c>
      <c r="EN134" s="77">
        <f t="shared" si="1757"/>
        <v>273.10000000000002</v>
      </c>
      <c r="EO134" s="77">
        <f t="shared" si="1757"/>
        <v>273.10000000000002</v>
      </c>
      <c r="EP134" s="77">
        <f t="shared" si="1757"/>
        <v>273.10000000000002</v>
      </c>
      <c r="EQ134" s="77">
        <f t="shared" si="1757"/>
        <v>273.10000000000002</v>
      </c>
      <c r="ER134" s="77">
        <f t="shared" si="1757"/>
        <v>273.10000000000002</v>
      </c>
      <c r="ES134" s="77">
        <f t="shared" si="1757"/>
        <v>273.10000000000002</v>
      </c>
      <c r="ET134" s="77">
        <f t="shared" si="1757"/>
        <v>273.10000000000002</v>
      </c>
      <c r="EU134" s="77">
        <f t="shared" si="1757"/>
        <v>273.10000000000002</v>
      </c>
      <c r="EV134" s="77">
        <f t="shared" si="1757"/>
        <v>273.10000000000002</v>
      </c>
      <c r="EW134" s="77">
        <f t="shared" si="1757"/>
        <v>273.10000000000002</v>
      </c>
      <c r="EX134" s="77">
        <f t="shared" si="1757"/>
        <v>273.10000000000002</v>
      </c>
      <c r="EY134" s="77">
        <f t="shared" si="1757"/>
        <v>273.10000000000002</v>
      </c>
      <c r="EZ134" s="77">
        <f t="shared" si="1757"/>
        <v>273.10000000000002</v>
      </c>
      <c r="FA134" s="77">
        <f t="shared" si="1757"/>
        <v>273.10000000000002</v>
      </c>
      <c r="FB134" s="77">
        <f t="shared" si="1757"/>
        <v>273.10000000000002</v>
      </c>
      <c r="FC134" s="77">
        <f t="shared" si="1757"/>
        <v>273.10000000000002</v>
      </c>
      <c r="FD134" s="77">
        <f t="shared" si="1757"/>
        <v>273.10000000000002</v>
      </c>
      <c r="FE134" s="77">
        <f t="shared" si="1757"/>
        <v>273.10000000000002</v>
      </c>
      <c r="FF134" s="77">
        <f t="shared" si="1757"/>
        <v>273.10000000000002</v>
      </c>
      <c r="FG134" s="77">
        <f t="shared" si="1757"/>
        <v>273.10000000000002</v>
      </c>
      <c r="FH134" s="77">
        <f t="shared" si="1757"/>
        <v>273.10000000000002</v>
      </c>
      <c r="FI134" s="77">
        <f t="shared" si="1757"/>
        <v>273.10000000000002</v>
      </c>
      <c r="FJ134" s="77">
        <f t="shared" si="1757"/>
        <v>273.10000000000002</v>
      </c>
      <c r="FK134" s="77">
        <f t="shared" si="1757"/>
        <v>273.10000000000002</v>
      </c>
      <c r="FL134" s="77">
        <f t="shared" si="1757"/>
        <v>273.10000000000002</v>
      </c>
      <c r="FM134" s="77">
        <f t="shared" si="1757"/>
        <v>273.10000000000002</v>
      </c>
      <c r="FN134" s="77">
        <f t="shared" si="1757"/>
        <v>273.10000000000002</v>
      </c>
      <c r="FO134" s="77">
        <f t="shared" si="1757"/>
        <v>273.10000000000002</v>
      </c>
      <c r="FP134" s="77">
        <f t="shared" si="1757"/>
        <v>273.10000000000002</v>
      </c>
      <c r="FQ134" s="77">
        <f t="shared" si="1757"/>
        <v>273.10000000000002</v>
      </c>
      <c r="FR134" s="77">
        <f t="shared" si="1757"/>
        <v>273.10000000000002</v>
      </c>
      <c r="FS134" s="77">
        <f t="shared" si="1757"/>
        <v>273.10000000000002</v>
      </c>
      <c r="FT134" s="77">
        <f t="shared" si="1757"/>
        <v>273.10000000000002</v>
      </c>
      <c r="FU134" s="77">
        <f t="shared" si="1757"/>
        <v>273.10000000000002</v>
      </c>
      <c r="FV134" s="77">
        <f t="shared" si="1757"/>
        <v>273.10000000000002</v>
      </c>
      <c r="FW134" s="77">
        <f t="shared" si="1757"/>
        <v>273.10000000000002</v>
      </c>
      <c r="FX134" s="77">
        <f t="shared" si="1757"/>
        <v>273.10000000000002</v>
      </c>
      <c r="FY134" s="77">
        <f t="shared" si="1757"/>
        <v>273.10000000000002</v>
      </c>
      <c r="FZ134" s="77">
        <f t="shared" si="1757"/>
        <v>273.10000000000002</v>
      </c>
      <c r="GA134" s="77">
        <f t="shared" si="1757"/>
        <v>273.10000000000002</v>
      </c>
      <c r="GB134" s="77">
        <f t="shared" si="1757"/>
        <v>273.10000000000002</v>
      </c>
      <c r="GC134" s="77">
        <f t="shared" si="1757"/>
        <v>273.10000000000002</v>
      </c>
      <c r="GD134" s="77">
        <f t="shared" si="1757"/>
        <v>273.10000000000002</v>
      </c>
      <c r="GE134" s="77">
        <f t="shared" si="1757"/>
        <v>273.10000000000002</v>
      </c>
      <c r="GF134" s="77">
        <f t="shared" si="1757"/>
        <v>273.10000000000002</v>
      </c>
      <c r="GG134" s="77">
        <f t="shared" si="1757"/>
        <v>273.10000000000002</v>
      </c>
      <c r="GH134" s="77">
        <f t="shared" si="1757"/>
        <v>273.10000000000002</v>
      </c>
      <c r="GI134" s="77">
        <f t="shared" si="1757"/>
        <v>273.10000000000002</v>
      </c>
      <c r="GJ134" s="77">
        <f t="shared" si="1757"/>
        <v>273.10000000000002</v>
      </c>
      <c r="GK134" s="77">
        <f t="shared" si="1757"/>
        <v>273.10000000000002</v>
      </c>
      <c r="GL134" s="77">
        <f t="shared" si="1757"/>
        <v>273.10000000000002</v>
      </c>
      <c r="GM134" s="77">
        <f t="shared" si="1757"/>
        <v>273.10000000000002</v>
      </c>
      <c r="GN134" s="77">
        <f t="shared" si="1757"/>
        <v>273.10000000000002</v>
      </c>
      <c r="GO134" s="77">
        <f t="shared" si="1757"/>
        <v>273.10000000000002</v>
      </c>
      <c r="GP134" s="77">
        <f t="shared" si="1757"/>
        <v>273.10000000000002</v>
      </c>
      <c r="GQ134" s="77">
        <f t="shared" ref="GQ134:JB134" si="1758">(GP134+$V61*GQ168*($F$55/$J61*GP133+$F$55/$K61*GP135))/(1+$V61*GQ168*($F$55/$J61+$F$55/$K61))</f>
        <v>273.10000000000002</v>
      </c>
      <c r="GR134" s="77">
        <f t="shared" si="1758"/>
        <v>273.10000000000002</v>
      </c>
      <c r="GS134" s="77">
        <f t="shared" si="1758"/>
        <v>273.10000000000002</v>
      </c>
      <c r="GT134" s="77">
        <f t="shared" si="1758"/>
        <v>273.10000000000002</v>
      </c>
      <c r="GU134" s="77">
        <f t="shared" si="1758"/>
        <v>273.10000000000002</v>
      </c>
      <c r="GV134" s="77">
        <f t="shared" si="1758"/>
        <v>273.10000000000002</v>
      </c>
      <c r="GW134" s="77">
        <f t="shared" si="1758"/>
        <v>273.10000000000002</v>
      </c>
      <c r="GX134" s="77">
        <f t="shared" si="1758"/>
        <v>273.10000000000002</v>
      </c>
      <c r="GY134" s="77">
        <f t="shared" si="1758"/>
        <v>273.10000000000002</v>
      </c>
      <c r="GZ134" s="77">
        <f t="shared" si="1758"/>
        <v>273.10000000000002</v>
      </c>
      <c r="HA134" s="77">
        <f t="shared" si="1758"/>
        <v>273.10000000000002</v>
      </c>
      <c r="HB134" s="77">
        <f t="shared" si="1758"/>
        <v>273.10000000000002</v>
      </c>
      <c r="HC134" s="77">
        <f t="shared" si="1758"/>
        <v>273.10000000000002</v>
      </c>
      <c r="HD134" s="77">
        <f t="shared" si="1758"/>
        <v>273.10000000000002</v>
      </c>
      <c r="HE134" s="77">
        <f t="shared" si="1758"/>
        <v>273.10000000000002</v>
      </c>
      <c r="HF134" s="77">
        <f t="shared" si="1758"/>
        <v>273.10000000000002</v>
      </c>
      <c r="HG134" s="77">
        <f t="shared" si="1758"/>
        <v>273.10000000000002</v>
      </c>
      <c r="HH134" s="77">
        <f t="shared" si="1758"/>
        <v>273.10000000000002</v>
      </c>
      <c r="HI134" s="77">
        <f t="shared" si="1758"/>
        <v>273.10000000000002</v>
      </c>
      <c r="HJ134" s="77">
        <f t="shared" si="1758"/>
        <v>273.10000000000002</v>
      </c>
      <c r="HK134" s="77">
        <f t="shared" si="1758"/>
        <v>273.10000000000002</v>
      </c>
      <c r="HL134" s="77">
        <f t="shared" si="1758"/>
        <v>273.10000000000002</v>
      </c>
      <c r="HM134" s="77">
        <f t="shared" si="1758"/>
        <v>273.10000000000002</v>
      </c>
      <c r="HN134" s="77">
        <f t="shared" si="1758"/>
        <v>273.10000000000002</v>
      </c>
      <c r="HO134" s="77">
        <f t="shared" si="1758"/>
        <v>273.10000000000002</v>
      </c>
      <c r="HP134" s="77">
        <f t="shared" si="1758"/>
        <v>273.10000000000002</v>
      </c>
      <c r="HQ134" s="77">
        <f t="shared" si="1758"/>
        <v>273.10000000000002</v>
      </c>
      <c r="HR134" s="77">
        <f t="shared" si="1758"/>
        <v>273.10000000000002</v>
      </c>
      <c r="HS134" s="77">
        <f t="shared" si="1758"/>
        <v>273.10000000000002</v>
      </c>
      <c r="HT134" s="77">
        <f t="shared" si="1758"/>
        <v>273.10000000000002</v>
      </c>
      <c r="HU134" s="77">
        <f t="shared" si="1758"/>
        <v>273.10000000000002</v>
      </c>
      <c r="HV134" s="77">
        <f t="shared" si="1758"/>
        <v>273.10000000000002</v>
      </c>
      <c r="HW134" s="77">
        <f t="shared" si="1758"/>
        <v>273.10000000000002</v>
      </c>
      <c r="HX134" s="77">
        <f t="shared" si="1758"/>
        <v>273.10000000000002</v>
      </c>
      <c r="HY134" s="77">
        <f t="shared" si="1758"/>
        <v>273.10000000000002</v>
      </c>
      <c r="HZ134" s="77">
        <f t="shared" si="1758"/>
        <v>273.10000000000002</v>
      </c>
      <c r="IA134" s="77">
        <f t="shared" si="1758"/>
        <v>273.10000000000002</v>
      </c>
      <c r="IB134" s="77">
        <f t="shared" si="1758"/>
        <v>273.10000000000002</v>
      </c>
      <c r="IC134" s="77">
        <f t="shared" si="1758"/>
        <v>273.10000000000002</v>
      </c>
      <c r="ID134" s="77">
        <f t="shared" si="1758"/>
        <v>273.10000000000002</v>
      </c>
      <c r="IE134" s="77">
        <f t="shared" si="1758"/>
        <v>273.10000000000002</v>
      </c>
      <c r="IF134" s="77">
        <f t="shared" si="1758"/>
        <v>273.10000000000002</v>
      </c>
      <c r="IG134" s="77">
        <f t="shared" si="1758"/>
        <v>273.10000000000002</v>
      </c>
      <c r="IH134" s="77">
        <f t="shared" si="1758"/>
        <v>273.10000000000002</v>
      </c>
      <c r="II134" s="77">
        <f t="shared" si="1758"/>
        <v>273.10000000000002</v>
      </c>
      <c r="IJ134" s="77">
        <f t="shared" si="1758"/>
        <v>273.10000000000002</v>
      </c>
      <c r="IK134" s="77">
        <f t="shared" si="1758"/>
        <v>273.10000000000002</v>
      </c>
      <c r="IL134" s="77">
        <f t="shared" si="1758"/>
        <v>273.10000000000002</v>
      </c>
      <c r="IM134" s="77">
        <f t="shared" si="1758"/>
        <v>273.10000000000002</v>
      </c>
      <c r="IN134" s="77">
        <f t="shared" si="1758"/>
        <v>273.10000000000002</v>
      </c>
      <c r="IO134" s="77">
        <f t="shared" si="1758"/>
        <v>273.10000000000002</v>
      </c>
      <c r="IP134" s="77">
        <f t="shared" si="1758"/>
        <v>273.10000000000002</v>
      </c>
      <c r="IQ134" s="77">
        <f t="shared" si="1758"/>
        <v>273.10000000000002</v>
      </c>
      <c r="IR134" s="77">
        <f t="shared" si="1758"/>
        <v>273.10000000000002</v>
      </c>
      <c r="IS134" s="77">
        <f t="shared" si="1758"/>
        <v>273.10000000000002</v>
      </c>
      <c r="IT134" s="77">
        <f t="shared" si="1758"/>
        <v>273.10000000000002</v>
      </c>
      <c r="IU134" s="77">
        <f t="shared" si="1758"/>
        <v>273.10000000000002</v>
      </c>
      <c r="IV134" s="77">
        <f t="shared" si="1758"/>
        <v>273.10000000000002</v>
      </c>
      <c r="IW134" s="77">
        <f t="shared" si="1758"/>
        <v>273.10000000000002</v>
      </c>
      <c r="IX134" s="77">
        <f t="shared" si="1758"/>
        <v>273.10000000000002</v>
      </c>
      <c r="IY134" s="77">
        <f t="shared" si="1758"/>
        <v>273.10000000000002</v>
      </c>
      <c r="IZ134" s="77">
        <f t="shared" si="1758"/>
        <v>273.10000000000002</v>
      </c>
      <c r="JA134" s="77">
        <f t="shared" si="1758"/>
        <v>273.10000000000002</v>
      </c>
      <c r="JB134" s="77">
        <f t="shared" si="1758"/>
        <v>273.10000000000002</v>
      </c>
      <c r="JC134" s="77">
        <f t="shared" ref="JC134:KG134" si="1759">(JB134+$V61*JC168*($F$55/$J61*JB133+$F$55/$K61*JB135))/(1+$V61*JC168*($F$55/$J61+$F$55/$K61))</f>
        <v>273.10000000000002</v>
      </c>
      <c r="JD134" s="77">
        <f t="shared" si="1759"/>
        <v>273.10000000000002</v>
      </c>
      <c r="JE134" s="77">
        <f t="shared" si="1759"/>
        <v>273.10000000000002</v>
      </c>
      <c r="JF134" s="77">
        <f t="shared" si="1759"/>
        <v>273.10000000000002</v>
      </c>
      <c r="JG134" s="77">
        <f t="shared" si="1759"/>
        <v>273.10000000000002</v>
      </c>
      <c r="JH134" s="77">
        <f t="shared" si="1759"/>
        <v>273.10000000000002</v>
      </c>
      <c r="JI134" s="77">
        <f t="shared" si="1759"/>
        <v>273.10000000000002</v>
      </c>
      <c r="JJ134" s="77">
        <f t="shared" si="1759"/>
        <v>273.10000000000002</v>
      </c>
      <c r="JK134" s="77">
        <f t="shared" si="1759"/>
        <v>273.10000000000002</v>
      </c>
      <c r="JL134" s="77">
        <f t="shared" si="1759"/>
        <v>273.10000000000002</v>
      </c>
      <c r="JM134" s="77">
        <f t="shared" si="1759"/>
        <v>273.10000000000002</v>
      </c>
      <c r="JN134" s="77">
        <f t="shared" si="1759"/>
        <v>273.10000000000002</v>
      </c>
      <c r="JO134" s="77">
        <f t="shared" si="1759"/>
        <v>273.10000000000002</v>
      </c>
      <c r="JP134" s="77">
        <f t="shared" si="1759"/>
        <v>273.10000000000002</v>
      </c>
      <c r="JQ134" s="77">
        <f t="shared" si="1759"/>
        <v>273.10000000000002</v>
      </c>
      <c r="JR134" s="77">
        <f t="shared" si="1759"/>
        <v>273.10000000000002</v>
      </c>
      <c r="JS134" s="77">
        <f t="shared" si="1759"/>
        <v>273.10000000000002</v>
      </c>
      <c r="JT134" s="77">
        <f t="shared" si="1759"/>
        <v>273.10000000000002</v>
      </c>
      <c r="JU134" s="77">
        <f t="shared" si="1759"/>
        <v>273.10000000000002</v>
      </c>
      <c r="JV134" s="77">
        <f t="shared" si="1759"/>
        <v>273.10000000000002</v>
      </c>
      <c r="JW134" s="77">
        <f t="shared" si="1759"/>
        <v>273.10000000000002</v>
      </c>
      <c r="JX134" s="77">
        <f t="shared" si="1759"/>
        <v>273.10000000000002</v>
      </c>
      <c r="JY134" s="77">
        <f t="shared" si="1759"/>
        <v>273.10000000000002</v>
      </c>
      <c r="JZ134" s="77">
        <f t="shared" si="1759"/>
        <v>273.10000000000002</v>
      </c>
      <c r="KA134" s="77">
        <f t="shared" si="1759"/>
        <v>273.10000000000002</v>
      </c>
      <c r="KB134" s="77">
        <f t="shared" si="1759"/>
        <v>273.10000000000002</v>
      </c>
      <c r="KC134" s="77">
        <f t="shared" si="1759"/>
        <v>273.10000000000002</v>
      </c>
      <c r="KD134" s="77">
        <f t="shared" si="1759"/>
        <v>273.10000000000002</v>
      </c>
      <c r="KE134" s="77">
        <f t="shared" si="1759"/>
        <v>273.10000000000002</v>
      </c>
      <c r="KF134" s="77">
        <f t="shared" si="1759"/>
        <v>273.10000000000002</v>
      </c>
      <c r="KG134" s="77">
        <f t="shared" si="1759"/>
        <v>273.10000000000002</v>
      </c>
      <c r="KH134" s="51"/>
      <c r="KL134" s="84">
        <f t="shared" si="20"/>
        <v>26796</v>
      </c>
      <c r="KM134">
        <v>1973</v>
      </c>
      <c r="KN134">
        <v>5</v>
      </c>
      <c r="KO134">
        <v>12</v>
      </c>
      <c r="KP134" s="84">
        <f t="shared" si="21"/>
        <v>132</v>
      </c>
      <c r="KQ134" s="74">
        <v>17.899999999999999</v>
      </c>
      <c r="KR134" s="74">
        <v>8.4</v>
      </c>
      <c r="KS134" s="74">
        <f t="shared" si="22"/>
        <v>7</v>
      </c>
      <c r="KT134" s="74">
        <f t="shared" si="23"/>
        <v>18.399999999999999</v>
      </c>
      <c r="KU134" s="74">
        <v>18.5</v>
      </c>
      <c r="KV134" s="74">
        <v>30.1</v>
      </c>
      <c r="KW134" s="72">
        <f t="shared" si="1747"/>
        <v>0.82</v>
      </c>
      <c r="KX134" s="74">
        <v>4.0999999999999996</v>
      </c>
      <c r="KZ134" s="74">
        <v>71.7</v>
      </c>
      <c r="LA134" s="74">
        <v>55.9</v>
      </c>
      <c r="LB134" s="74">
        <v>13.9</v>
      </c>
      <c r="LC134" s="74">
        <v>0.7</v>
      </c>
    </row>
    <row r="135" spans="1:339" x14ac:dyDescent="0.35">
      <c r="B135" s="92"/>
      <c r="E135">
        <f t="shared" si="1748"/>
        <v>3</v>
      </c>
      <c r="F135" s="96">
        <f t="shared" si="1754"/>
        <v>276.03539999999998</v>
      </c>
      <c r="G135" s="96">
        <f t="shared" ref="G135:BR135" si="1760">(F135+$V62*G169*($F$55/$J62*F134+$F$55/$K62*F136))/(1+$V62*G169*($F$55/$J62+$F$55/$K62))</f>
        <v>276.0308</v>
      </c>
      <c r="H135" s="96">
        <f t="shared" si="1760"/>
        <v>276.02620000000002</v>
      </c>
      <c r="I135" s="96">
        <f t="shared" si="1760"/>
        <v>276.02159999999998</v>
      </c>
      <c r="J135" s="96">
        <f t="shared" si="1760"/>
        <v>276.017</v>
      </c>
      <c r="K135" s="96">
        <f t="shared" si="1760"/>
        <v>276.01240000000001</v>
      </c>
      <c r="L135" s="96">
        <f t="shared" si="1760"/>
        <v>276.00779999999997</v>
      </c>
      <c r="M135" s="96">
        <f t="shared" si="1760"/>
        <v>276.00330000000002</v>
      </c>
      <c r="N135" s="77">
        <f t="shared" si="1760"/>
        <v>276</v>
      </c>
      <c r="O135" s="77">
        <f t="shared" si="1760"/>
        <v>276</v>
      </c>
      <c r="P135" s="77">
        <f t="shared" si="1760"/>
        <v>276</v>
      </c>
      <c r="Q135" s="77">
        <f t="shared" si="1760"/>
        <v>276</v>
      </c>
      <c r="R135" s="77">
        <f t="shared" si="1760"/>
        <v>276</v>
      </c>
      <c r="S135" s="77">
        <f t="shared" si="1760"/>
        <v>275.99</v>
      </c>
      <c r="T135" s="77">
        <f t="shared" si="1760"/>
        <v>275.99</v>
      </c>
      <c r="U135" s="77">
        <f t="shared" si="1760"/>
        <v>275.98</v>
      </c>
      <c r="V135" s="77">
        <f t="shared" si="1760"/>
        <v>275.98</v>
      </c>
      <c r="W135" s="77">
        <f t="shared" si="1760"/>
        <v>275.97000000000003</v>
      </c>
      <c r="X135" s="77">
        <f t="shared" si="1760"/>
        <v>275.97000000000003</v>
      </c>
      <c r="Y135" s="77">
        <f t="shared" si="1760"/>
        <v>275.97000000000003</v>
      </c>
      <c r="Z135" s="77">
        <f t="shared" si="1760"/>
        <v>275.95999999999998</v>
      </c>
      <c r="AA135" s="77">
        <f t="shared" si="1760"/>
        <v>275.95999999999998</v>
      </c>
      <c r="AB135" s="77">
        <f t="shared" si="1760"/>
        <v>275.95999999999998</v>
      </c>
      <c r="AC135" s="77">
        <f t="shared" si="1760"/>
        <v>275.95</v>
      </c>
      <c r="AD135" s="77">
        <f t="shared" si="1760"/>
        <v>275.95</v>
      </c>
      <c r="AE135" s="77">
        <f t="shared" si="1760"/>
        <v>275.95</v>
      </c>
      <c r="AF135" s="77">
        <f t="shared" si="1760"/>
        <v>275.94</v>
      </c>
      <c r="AG135" s="77">
        <f t="shared" si="1760"/>
        <v>275.94</v>
      </c>
      <c r="AH135" s="77">
        <f t="shared" si="1760"/>
        <v>275.94</v>
      </c>
      <c r="AI135" s="77">
        <f t="shared" si="1760"/>
        <v>275.93</v>
      </c>
      <c r="AJ135" s="77">
        <f t="shared" si="1760"/>
        <v>275.93</v>
      </c>
      <c r="AK135" s="77">
        <f t="shared" si="1760"/>
        <v>275.93</v>
      </c>
      <c r="AL135" s="77">
        <f t="shared" si="1760"/>
        <v>275.92</v>
      </c>
      <c r="AM135" s="77">
        <f t="shared" si="1760"/>
        <v>275.92</v>
      </c>
      <c r="AN135" s="77">
        <f t="shared" si="1760"/>
        <v>275.92</v>
      </c>
      <c r="AO135" s="77">
        <f t="shared" si="1760"/>
        <v>275.91000000000003</v>
      </c>
      <c r="AP135" s="77">
        <f t="shared" si="1760"/>
        <v>275.91000000000003</v>
      </c>
      <c r="AQ135" s="77">
        <f t="shared" si="1760"/>
        <v>275.89999999999998</v>
      </c>
      <c r="AR135" s="77">
        <f t="shared" si="1760"/>
        <v>275.89999999999998</v>
      </c>
      <c r="AS135" s="77">
        <f t="shared" si="1760"/>
        <v>275.89</v>
      </c>
      <c r="AT135" s="77">
        <f t="shared" si="1760"/>
        <v>275.89</v>
      </c>
      <c r="AU135" s="77">
        <f t="shared" si="1760"/>
        <v>275.88</v>
      </c>
      <c r="AV135" s="77">
        <f t="shared" si="1760"/>
        <v>275.88</v>
      </c>
      <c r="AW135" s="77">
        <f t="shared" si="1760"/>
        <v>275.87</v>
      </c>
      <c r="AX135" s="77">
        <f t="shared" si="1760"/>
        <v>275.87</v>
      </c>
      <c r="AY135" s="77">
        <f t="shared" si="1760"/>
        <v>275.86</v>
      </c>
      <c r="AZ135" s="77">
        <f t="shared" si="1760"/>
        <v>275.86</v>
      </c>
      <c r="BA135" s="77">
        <f t="shared" si="1760"/>
        <v>275.85000000000002</v>
      </c>
      <c r="BB135" s="77">
        <f t="shared" si="1760"/>
        <v>275.85000000000002</v>
      </c>
      <c r="BC135" s="77">
        <f t="shared" si="1760"/>
        <v>275.83999999999997</v>
      </c>
      <c r="BD135" s="77">
        <f t="shared" si="1760"/>
        <v>275.83999999999997</v>
      </c>
      <c r="BE135" s="77">
        <f t="shared" si="1760"/>
        <v>275.83</v>
      </c>
      <c r="BF135" s="77">
        <f t="shared" si="1760"/>
        <v>275.83</v>
      </c>
      <c r="BG135" s="77">
        <f t="shared" si="1760"/>
        <v>275.82</v>
      </c>
      <c r="BH135" s="77">
        <f t="shared" si="1760"/>
        <v>275.82</v>
      </c>
      <c r="BI135" s="77">
        <f t="shared" si="1760"/>
        <v>275.81</v>
      </c>
      <c r="BJ135" s="77">
        <f t="shared" si="1760"/>
        <v>275.81</v>
      </c>
      <c r="BK135" s="77">
        <f t="shared" si="1760"/>
        <v>275.8</v>
      </c>
      <c r="BL135" s="77">
        <f t="shared" si="1760"/>
        <v>275.8</v>
      </c>
      <c r="BM135" s="77">
        <f t="shared" si="1760"/>
        <v>275.79000000000002</v>
      </c>
      <c r="BN135" s="77">
        <f t="shared" si="1760"/>
        <v>275.77999999999997</v>
      </c>
      <c r="BO135" s="77">
        <f t="shared" si="1760"/>
        <v>275.77</v>
      </c>
      <c r="BP135" s="77">
        <f t="shared" si="1760"/>
        <v>275.76</v>
      </c>
      <c r="BQ135" s="77">
        <f t="shared" si="1760"/>
        <v>275.75</v>
      </c>
      <c r="BR135" s="77">
        <f t="shared" si="1760"/>
        <v>275.74</v>
      </c>
      <c r="BS135" s="77">
        <f t="shared" ref="BS135:ED135" si="1761">(BR135+$V62*BS169*($F$55/$J62*BR134+$F$55/$K62*BR136))/(1+$V62*BS169*($F$55/$J62+$F$55/$K62))</f>
        <v>275.73</v>
      </c>
      <c r="BT135" s="77">
        <f t="shared" si="1761"/>
        <v>275.72000000000003</v>
      </c>
      <c r="BU135" s="77">
        <f t="shared" si="1761"/>
        <v>275.70999999999998</v>
      </c>
      <c r="BV135" s="77">
        <f t="shared" si="1761"/>
        <v>275.7</v>
      </c>
      <c r="BW135" s="77">
        <f t="shared" si="1761"/>
        <v>275.69</v>
      </c>
      <c r="BX135" s="77">
        <f t="shared" si="1761"/>
        <v>275.68</v>
      </c>
      <c r="BY135" s="77">
        <f t="shared" si="1761"/>
        <v>275.66000000000003</v>
      </c>
      <c r="BZ135" s="77">
        <f t="shared" si="1761"/>
        <v>275.64</v>
      </c>
      <c r="CA135" s="77">
        <f t="shared" si="1761"/>
        <v>275.62</v>
      </c>
      <c r="CB135" s="77">
        <f t="shared" si="1761"/>
        <v>275.60000000000002</v>
      </c>
      <c r="CC135" s="77">
        <f t="shared" si="1761"/>
        <v>275.58</v>
      </c>
      <c r="CD135" s="77">
        <f t="shared" si="1761"/>
        <v>275.56</v>
      </c>
      <c r="CE135" s="77">
        <f t="shared" si="1761"/>
        <v>275.54000000000002</v>
      </c>
      <c r="CF135" s="77">
        <f t="shared" si="1761"/>
        <v>275.52</v>
      </c>
      <c r="CG135" s="77">
        <f t="shared" si="1761"/>
        <v>275.5</v>
      </c>
      <c r="CH135" s="77">
        <f t="shared" si="1761"/>
        <v>275.49</v>
      </c>
      <c r="CI135" s="77">
        <f t="shared" si="1761"/>
        <v>275.48</v>
      </c>
      <c r="CJ135" s="77">
        <f t="shared" si="1761"/>
        <v>275.47000000000003</v>
      </c>
      <c r="CK135" s="77">
        <f t="shared" si="1761"/>
        <v>275.45999999999998</v>
      </c>
      <c r="CL135" s="77">
        <f t="shared" si="1761"/>
        <v>275.45</v>
      </c>
      <c r="CM135" s="77">
        <f t="shared" si="1761"/>
        <v>275.44</v>
      </c>
      <c r="CN135" s="77">
        <f t="shared" si="1761"/>
        <v>275.43</v>
      </c>
      <c r="CO135" s="77">
        <f t="shared" si="1761"/>
        <v>275.42</v>
      </c>
      <c r="CP135" s="77">
        <f t="shared" si="1761"/>
        <v>275.41000000000003</v>
      </c>
      <c r="CQ135" s="77">
        <f t="shared" si="1761"/>
        <v>275.39999999999998</v>
      </c>
      <c r="CR135" s="77">
        <f t="shared" si="1761"/>
        <v>275.39</v>
      </c>
      <c r="CS135" s="77">
        <f t="shared" si="1761"/>
        <v>275.38</v>
      </c>
      <c r="CT135" s="77">
        <f t="shared" si="1761"/>
        <v>275.37</v>
      </c>
      <c r="CU135" s="77">
        <f t="shared" si="1761"/>
        <v>275.36</v>
      </c>
      <c r="CV135" s="77">
        <f t="shared" si="1761"/>
        <v>275.35000000000002</v>
      </c>
      <c r="CW135" s="77">
        <f t="shared" si="1761"/>
        <v>275.33999999999997</v>
      </c>
      <c r="CX135" s="77">
        <f t="shared" si="1761"/>
        <v>275.33</v>
      </c>
      <c r="CY135" s="77">
        <f t="shared" si="1761"/>
        <v>275.32</v>
      </c>
      <c r="CZ135" s="77">
        <f t="shared" si="1761"/>
        <v>275.31</v>
      </c>
      <c r="DA135" s="77">
        <f t="shared" si="1761"/>
        <v>275.3</v>
      </c>
      <c r="DB135" s="77">
        <f t="shared" si="1761"/>
        <v>275.29000000000002</v>
      </c>
      <c r="DC135" s="77">
        <f t="shared" si="1761"/>
        <v>275.27999999999997</v>
      </c>
      <c r="DD135" s="77">
        <f t="shared" si="1761"/>
        <v>275.27</v>
      </c>
      <c r="DE135" s="77">
        <f t="shared" si="1761"/>
        <v>275.26</v>
      </c>
      <c r="DF135" s="77">
        <f t="shared" si="1761"/>
        <v>275.25</v>
      </c>
      <c r="DG135" s="77">
        <f t="shared" si="1761"/>
        <v>275.24</v>
      </c>
      <c r="DH135" s="77">
        <f t="shared" si="1761"/>
        <v>275.23</v>
      </c>
      <c r="DI135" s="77">
        <f t="shared" si="1761"/>
        <v>275.22000000000003</v>
      </c>
      <c r="DJ135" s="77">
        <f t="shared" si="1761"/>
        <v>275.20999999999998</v>
      </c>
      <c r="DK135" s="77">
        <f t="shared" si="1761"/>
        <v>275.2</v>
      </c>
      <c r="DL135" s="77">
        <f t="shared" si="1761"/>
        <v>275.19</v>
      </c>
      <c r="DM135" s="77">
        <f t="shared" si="1761"/>
        <v>275.18</v>
      </c>
      <c r="DN135" s="77">
        <f t="shared" si="1761"/>
        <v>275.17</v>
      </c>
      <c r="DO135" s="77">
        <f t="shared" si="1761"/>
        <v>275.16000000000003</v>
      </c>
      <c r="DP135" s="77">
        <f t="shared" si="1761"/>
        <v>275.14999999999998</v>
      </c>
      <c r="DQ135" s="77">
        <f t="shared" si="1761"/>
        <v>275.14</v>
      </c>
      <c r="DR135" s="77">
        <f t="shared" si="1761"/>
        <v>275.13</v>
      </c>
      <c r="DS135" s="77">
        <f t="shared" si="1761"/>
        <v>275.12</v>
      </c>
      <c r="DT135" s="77">
        <f t="shared" si="1761"/>
        <v>275.11</v>
      </c>
      <c r="DU135" s="77">
        <f t="shared" si="1761"/>
        <v>275.10000000000002</v>
      </c>
      <c r="DV135" s="77">
        <f t="shared" si="1761"/>
        <v>275.08999999999997</v>
      </c>
      <c r="DW135" s="77">
        <f t="shared" si="1761"/>
        <v>275.08999999999997</v>
      </c>
      <c r="DX135" s="77">
        <f t="shared" si="1761"/>
        <v>275.08999999999997</v>
      </c>
      <c r="DY135" s="77">
        <f t="shared" si="1761"/>
        <v>275.08</v>
      </c>
      <c r="DZ135" s="77">
        <f t="shared" si="1761"/>
        <v>275.08</v>
      </c>
      <c r="EA135" s="77">
        <f t="shared" si="1761"/>
        <v>275.08</v>
      </c>
      <c r="EB135" s="77">
        <f t="shared" si="1761"/>
        <v>275.08</v>
      </c>
      <c r="EC135" s="77">
        <f t="shared" si="1761"/>
        <v>275.08</v>
      </c>
      <c r="ED135" s="77">
        <f t="shared" si="1761"/>
        <v>275.08</v>
      </c>
      <c r="EE135" s="77">
        <f t="shared" ref="EE135:GP135" si="1762">(ED135+$V62*EE169*($F$55/$J62*ED134+$F$55/$K62*ED136))/(1+$V62*EE169*($F$55/$J62+$F$55/$K62))</f>
        <v>275.08</v>
      </c>
      <c r="EF135" s="77">
        <f t="shared" si="1762"/>
        <v>275.08</v>
      </c>
      <c r="EG135" s="77">
        <f t="shared" si="1762"/>
        <v>275.08</v>
      </c>
      <c r="EH135" s="77">
        <f t="shared" si="1762"/>
        <v>275.08</v>
      </c>
      <c r="EI135" s="77">
        <f t="shared" si="1762"/>
        <v>275.08</v>
      </c>
      <c r="EJ135" s="77">
        <f t="shared" si="1762"/>
        <v>275.08</v>
      </c>
      <c r="EK135" s="77">
        <f t="shared" si="1762"/>
        <v>275.08</v>
      </c>
      <c r="EL135" s="77">
        <f t="shared" si="1762"/>
        <v>275.08</v>
      </c>
      <c r="EM135" s="77">
        <f t="shared" si="1762"/>
        <v>275.08</v>
      </c>
      <c r="EN135" s="77">
        <f t="shared" si="1762"/>
        <v>275.08</v>
      </c>
      <c r="EO135" s="77">
        <f t="shared" si="1762"/>
        <v>275.08</v>
      </c>
      <c r="EP135" s="77">
        <f t="shared" si="1762"/>
        <v>275.08</v>
      </c>
      <c r="EQ135" s="77">
        <f t="shared" si="1762"/>
        <v>275.08</v>
      </c>
      <c r="ER135" s="77">
        <f t="shared" si="1762"/>
        <v>275.08</v>
      </c>
      <c r="ES135" s="77">
        <f t="shared" si="1762"/>
        <v>275.08</v>
      </c>
      <c r="ET135" s="77">
        <f t="shared" si="1762"/>
        <v>275.08</v>
      </c>
      <c r="EU135" s="77">
        <f t="shared" si="1762"/>
        <v>275.08</v>
      </c>
      <c r="EV135" s="77">
        <f t="shared" si="1762"/>
        <v>275.08</v>
      </c>
      <c r="EW135" s="77">
        <f t="shared" si="1762"/>
        <v>275.08</v>
      </c>
      <c r="EX135" s="77">
        <f t="shared" si="1762"/>
        <v>275.08</v>
      </c>
      <c r="EY135" s="77">
        <f t="shared" si="1762"/>
        <v>275.08</v>
      </c>
      <c r="EZ135" s="77">
        <f t="shared" si="1762"/>
        <v>275.08</v>
      </c>
      <c r="FA135" s="77">
        <f t="shared" si="1762"/>
        <v>275.08</v>
      </c>
      <c r="FB135" s="77">
        <f t="shared" si="1762"/>
        <v>275.08</v>
      </c>
      <c r="FC135" s="77">
        <f t="shared" si="1762"/>
        <v>275.08</v>
      </c>
      <c r="FD135" s="77">
        <f t="shared" si="1762"/>
        <v>275.08</v>
      </c>
      <c r="FE135" s="77">
        <f t="shared" si="1762"/>
        <v>275.08</v>
      </c>
      <c r="FF135" s="77">
        <f t="shared" si="1762"/>
        <v>275.08</v>
      </c>
      <c r="FG135" s="77">
        <f t="shared" si="1762"/>
        <v>275.08</v>
      </c>
      <c r="FH135" s="77">
        <f t="shared" si="1762"/>
        <v>275.08</v>
      </c>
      <c r="FI135" s="77">
        <f t="shared" si="1762"/>
        <v>275.08</v>
      </c>
      <c r="FJ135" s="77">
        <f t="shared" si="1762"/>
        <v>275.08</v>
      </c>
      <c r="FK135" s="77">
        <f t="shared" si="1762"/>
        <v>275.08</v>
      </c>
      <c r="FL135" s="77">
        <f t="shared" si="1762"/>
        <v>275.08</v>
      </c>
      <c r="FM135" s="77">
        <f t="shared" si="1762"/>
        <v>275.08</v>
      </c>
      <c r="FN135" s="77">
        <f t="shared" si="1762"/>
        <v>275.08</v>
      </c>
      <c r="FO135" s="77">
        <f t="shared" si="1762"/>
        <v>275.08</v>
      </c>
      <c r="FP135" s="77">
        <f t="shared" si="1762"/>
        <v>275.08</v>
      </c>
      <c r="FQ135" s="77">
        <f t="shared" si="1762"/>
        <v>275.08</v>
      </c>
      <c r="FR135" s="77">
        <f t="shared" si="1762"/>
        <v>275.08</v>
      </c>
      <c r="FS135" s="77">
        <f t="shared" si="1762"/>
        <v>275.08</v>
      </c>
      <c r="FT135" s="77">
        <f t="shared" si="1762"/>
        <v>275.08</v>
      </c>
      <c r="FU135" s="77">
        <f t="shared" si="1762"/>
        <v>275.08</v>
      </c>
      <c r="FV135" s="77">
        <f t="shared" si="1762"/>
        <v>275.08</v>
      </c>
      <c r="FW135" s="77">
        <f t="shared" si="1762"/>
        <v>275.08</v>
      </c>
      <c r="FX135" s="77">
        <f t="shared" si="1762"/>
        <v>275.08</v>
      </c>
      <c r="FY135" s="77">
        <f t="shared" si="1762"/>
        <v>275.08</v>
      </c>
      <c r="FZ135" s="77">
        <f t="shared" si="1762"/>
        <v>275.08</v>
      </c>
      <c r="GA135" s="77">
        <f t="shared" si="1762"/>
        <v>275.08</v>
      </c>
      <c r="GB135" s="77">
        <f t="shared" si="1762"/>
        <v>275.08</v>
      </c>
      <c r="GC135" s="77">
        <f t="shared" si="1762"/>
        <v>275.08</v>
      </c>
      <c r="GD135" s="77">
        <f t="shared" si="1762"/>
        <v>275.08</v>
      </c>
      <c r="GE135" s="77">
        <f t="shared" si="1762"/>
        <v>275.08</v>
      </c>
      <c r="GF135" s="77">
        <f t="shared" si="1762"/>
        <v>275.08</v>
      </c>
      <c r="GG135" s="77">
        <f t="shared" si="1762"/>
        <v>275.08</v>
      </c>
      <c r="GH135" s="77">
        <f t="shared" si="1762"/>
        <v>275.08</v>
      </c>
      <c r="GI135" s="77">
        <f t="shared" si="1762"/>
        <v>275.08</v>
      </c>
      <c r="GJ135" s="77">
        <f t="shared" si="1762"/>
        <v>275.08</v>
      </c>
      <c r="GK135" s="77">
        <f t="shared" si="1762"/>
        <v>275.08</v>
      </c>
      <c r="GL135" s="77">
        <f t="shared" si="1762"/>
        <v>275.08</v>
      </c>
      <c r="GM135" s="77">
        <f t="shared" si="1762"/>
        <v>275.08</v>
      </c>
      <c r="GN135" s="77">
        <f t="shared" si="1762"/>
        <v>275.08</v>
      </c>
      <c r="GO135" s="77">
        <f t="shared" si="1762"/>
        <v>275.08</v>
      </c>
      <c r="GP135" s="77">
        <f t="shared" si="1762"/>
        <v>275.08</v>
      </c>
      <c r="GQ135" s="77">
        <f t="shared" ref="GQ135:JB135" si="1763">(GP135+$V62*GQ169*($F$55/$J62*GP134+$F$55/$K62*GP136))/(1+$V62*GQ169*($F$55/$J62+$F$55/$K62))</f>
        <v>275.08</v>
      </c>
      <c r="GR135" s="77">
        <f t="shared" si="1763"/>
        <v>275.08</v>
      </c>
      <c r="GS135" s="77">
        <f t="shared" si="1763"/>
        <v>275.08</v>
      </c>
      <c r="GT135" s="77">
        <f t="shared" si="1763"/>
        <v>275.08</v>
      </c>
      <c r="GU135" s="77">
        <f t="shared" si="1763"/>
        <v>275.08</v>
      </c>
      <c r="GV135" s="77">
        <f t="shared" si="1763"/>
        <v>275.08</v>
      </c>
      <c r="GW135" s="77">
        <f t="shared" si="1763"/>
        <v>275.08</v>
      </c>
      <c r="GX135" s="77">
        <f t="shared" si="1763"/>
        <v>275.08</v>
      </c>
      <c r="GY135" s="77">
        <f t="shared" si="1763"/>
        <v>275.08</v>
      </c>
      <c r="GZ135" s="77">
        <f t="shared" si="1763"/>
        <v>275.08</v>
      </c>
      <c r="HA135" s="77">
        <f t="shared" si="1763"/>
        <v>275.08</v>
      </c>
      <c r="HB135" s="77">
        <f t="shared" si="1763"/>
        <v>275.08</v>
      </c>
      <c r="HC135" s="77">
        <f t="shared" si="1763"/>
        <v>275.08</v>
      </c>
      <c r="HD135" s="77">
        <f t="shared" si="1763"/>
        <v>275.08</v>
      </c>
      <c r="HE135" s="77">
        <f t="shared" si="1763"/>
        <v>275.08</v>
      </c>
      <c r="HF135" s="77">
        <f t="shared" si="1763"/>
        <v>275.08</v>
      </c>
      <c r="HG135" s="77">
        <f t="shared" si="1763"/>
        <v>275.08</v>
      </c>
      <c r="HH135" s="77">
        <f t="shared" si="1763"/>
        <v>275.08</v>
      </c>
      <c r="HI135" s="77">
        <f t="shared" si="1763"/>
        <v>275.08</v>
      </c>
      <c r="HJ135" s="77">
        <f t="shared" si="1763"/>
        <v>275.08</v>
      </c>
      <c r="HK135" s="77">
        <f t="shared" si="1763"/>
        <v>275.08</v>
      </c>
      <c r="HL135" s="77">
        <f t="shared" si="1763"/>
        <v>275.08</v>
      </c>
      <c r="HM135" s="77">
        <f t="shared" si="1763"/>
        <v>275.08</v>
      </c>
      <c r="HN135" s="77">
        <f t="shared" si="1763"/>
        <v>275.08</v>
      </c>
      <c r="HO135" s="77">
        <f t="shared" si="1763"/>
        <v>275.08</v>
      </c>
      <c r="HP135" s="77">
        <f t="shared" si="1763"/>
        <v>275.08</v>
      </c>
      <c r="HQ135" s="77">
        <f t="shared" si="1763"/>
        <v>275.08</v>
      </c>
      <c r="HR135" s="77">
        <f t="shared" si="1763"/>
        <v>275.08</v>
      </c>
      <c r="HS135" s="77">
        <f t="shared" si="1763"/>
        <v>275.08</v>
      </c>
      <c r="HT135" s="77">
        <f t="shared" si="1763"/>
        <v>275.08</v>
      </c>
      <c r="HU135" s="77">
        <f t="shared" si="1763"/>
        <v>275.08</v>
      </c>
      <c r="HV135" s="77">
        <f t="shared" si="1763"/>
        <v>275.08</v>
      </c>
      <c r="HW135" s="77">
        <f t="shared" si="1763"/>
        <v>275.08</v>
      </c>
      <c r="HX135" s="77">
        <f t="shared" si="1763"/>
        <v>275.08</v>
      </c>
      <c r="HY135" s="77">
        <f t="shared" si="1763"/>
        <v>275.08</v>
      </c>
      <c r="HZ135" s="77">
        <f t="shared" si="1763"/>
        <v>275.08</v>
      </c>
      <c r="IA135" s="77">
        <f t="shared" si="1763"/>
        <v>275.08</v>
      </c>
      <c r="IB135" s="77">
        <f t="shared" si="1763"/>
        <v>275.08</v>
      </c>
      <c r="IC135" s="77">
        <f t="shared" si="1763"/>
        <v>275.08</v>
      </c>
      <c r="ID135" s="77">
        <f t="shared" si="1763"/>
        <v>275.08</v>
      </c>
      <c r="IE135" s="77">
        <f t="shared" si="1763"/>
        <v>275.08</v>
      </c>
      <c r="IF135" s="77">
        <f t="shared" si="1763"/>
        <v>275.08</v>
      </c>
      <c r="IG135" s="77">
        <f t="shared" si="1763"/>
        <v>275.08</v>
      </c>
      <c r="IH135" s="77">
        <f t="shared" si="1763"/>
        <v>275.08</v>
      </c>
      <c r="II135" s="77">
        <f t="shared" si="1763"/>
        <v>275.08</v>
      </c>
      <c r="IJ135" s="77">
        <f t="shared" si="1763"/>
        <v>275.08</v>
      </c>
      <c r="IK135" s="77">
        <f t="shared" si="1763"/>
        <v>275.08</v>
      </c>
      <c r="IL135" s="77">
        <f t="shared" si="1763"/>
        <v>275.08</v>
      </c>
      <c r="IM135" s="77">
        <f t="shared" si="1763"/>
        <v>275.08</v>
      </c>
      <c r="IN135" s="77">
        <f t="shared" si="1763"/>
        <v>275.08</v>
      </c>
      <c r="IO135" s="77">
        <f t="shared" si="1763"/>
        <v>275.08</v>
      </c>
      <c r="IP135" s="77">
        <f t="shared" si="1763"/>
        <v>275.08</v>
      </c>
      <c r="IQ135" s="77">
        <f t="shared" si="1763"/>
        <v>275.08</v>
      </c>
      <c r="IR135" s="77">
        <f t="shared" si="1763"/>
        <v>275.08</v>
      </c>
      <c r="IS135" s="77">
        <f t="shared" si="1763"/>
        <v>275.08</v>
      </c>
      <c r="IT135" s="77">
        <f t="shared" si="1763"/>
        <v>275.08</v>
      </c>
      <c r="IU135" s="77">
        <f t="shared" si="1763"/>
        <v>275.08</v>
      </c>
      <c r="IV135" s="77">
        <f t="shared" si="1763"/>
        <v>275.08</v>
      </c>
      <c r="IW135" s="77">
        <f t="shared" si="1763"/>
        <v>275.08</v>
      </c>
      <c r="IX135" s="77">
        <f t="shared" si="1763"/>
        <v>275.08</v>
      </c>
      <c r="IY135" s="77">
        <f t="shared" si="1763"/>
        <v>275.08</v>
      </c>
      <c r="IZ135" s="77">
        <f t="shared" si="1763"/>
        <v>275.08</v>
      </c>
      <c r="JA135" s="77">
        <f t="shared" si="1763"/>
        <v>275.08</v>
      </c>
      <c r="JB135" s="77">
        <f t="shared" si="1763"/>
        <v>275.08</v>
      </c>
      <c r="JC135" s="77">
        <f t="shared" ref="JC135:KG135" si="1764">(JB135+$V62*JC169*($F$55/$J62*JB134+$F$55/$K62*JB136))/(1+$V62*JC169*($F$55/$J62+$F$55/$K62))</f>
        <v>275.08</v>
      </c>
      <c r="JD135" s="77">
        <f t="shared" si="1764"/>
        <v>275.08</v>
      </c>
      <c r="JE135" s="77">
        <f t="shared" si="1764"/>
        <v>275.08</v>
      </c>
      <c r="JF135" s="77">
        <f t="shared" si="1764"/>
        <v>275.08</v>
      </c>
      <c r="JG135" s="77">
        <f t="shared" si="1764"/>
        <v>275.08</v>
      </c>
      <c r="JH135" s="77">
        <f t="shared" si="1764"/>
        <v>275.08</v>
      </c>
      <c r="JI135" s="77">
        <f t="shared" si="1764"/>
        <v>275.08</v>
      </c>
      <c r="JJ135" s="77">
        <f t="shared" si="1764"/>
        <v>275.08</v>
      </c>
      <c r="JK135" s="77">
        <f t="shared" si="1764"/>
        <v>275.08</v>
      </c>
      <c r="JL135" s="77">
        <f t="shared" si="1764"/>
        <v>275.08</v>
      </c>
      <c r="JM135" s="77">
        <f t="shared" si="1764"/>
        <v>275.08</v>
      </c>
      <c r="JN135" s="77">
        <f t="shared" si="1764"/>
        <v>275.08</v>
      </c>
      <c r="JO135" s="77">
        <f t="shared" si="1764"/>
        <v>275.08</v>
      </c>
      <c r="JP135" s="77">
        <f t="shared" si="1764"/>
        <v>275.08</v>
      </c>
      <c r="JQ135" s="77">
        <f t="shared" si="1764"/>
        <v>275.08</v>
      </c>
      <c r="JR135" s="77">
        <f t="shared" si="1764"/>
        <v>275.08</v>
      </c>
      <c r="JS135" s="77">
        <f t="shared" si="1764"/>
        <v>275.08</v>
      </c>
      <c r="JT135" s="77">
        <f t="shared" si="1764"/>
        <v>275.08</v>
      </c>
      <c r="JU135" s="77">
        <f t="shared" si="1764"/>
        <v>275.08</v>
      </c>
      <c r="JV135" s="77">
        <f t="shared" si="1764"/>
        <v>275.08</v>
      </c>
      <c r="JW135" s="77">
        <f t="shared" si="1764"/>
        <v>275.08</v>
      </c>
      <c r="JX135" s="77">
        <f t="shared" si="1764"/>
        <v>275.08</v>
      </c>
      <c r="JY135" s="77">
        <f t="shared" si="1764"/>
        <v>275.08</v>
      </c>
      <c r="JZ135" s="77">
        <f t="shared" si="1764"/>
        <v>275.08</v>
      </c>
      <c r="KA135" s="77">
        <f t="shared" si="1764"/>
        <v>275.08</v>
      </c>
      <c r="KB135" s="77">
        <f t="shared" si="1764"/>
        <v>275.08</v>
      </c>
      <c r="KC135" s="77">
        <f t="shared" si="1764"/>
        <v>275.08</v>
      </c>
      <c r="KD135" s="77">
        <f t="shared" si="1764"/>
        <v>275.08</v>
      </c>
      <c r="KE135" s="77">
        <f t="shared" si="1764"/>
        <v>275.08</v>
      </c>
      <c r="KF135" s="77">
        <f t="shared" si="1764"/>
        <v>275.08</v>
      </c>
      <c r="KG135" s="77">
        <f t="shared" si="1764"/>
        <v>275.08</v>
      </c>
      <c r="KH135" s="51"/>
      <c r="KL135" s="84">
        <f t="shared" ref="KL135:KL198" si="1765">DATEVALUE(KM135 &amp; "/" &amp; KN135 &amp; "/" &amp; KO135)</f>
        <v>26797</v>
      </c>
      <c r="KM135">
        <v>1973</v>
      </c>
      <c r="KN135">
        <v>5</v>
      </c>
      <c r="KO135">
        <v>13</v>
      </c>
      <c r="KP135" s="84">
        <f t="shared" ref="KP135:KP198" si="1766">DATE(KM135,KN135,KO135)-DATE(KM135,1,1)+1</f>
        <v>133</v>
      </c>
      <c r="KQ135" s="74">
        <v>18.399999999999999</v>
      </c>
      <c r="KR135" s="74">
        <v>7</v>
      </c>
      <c r="KS135" s="74">
        <f t="shared" ref="KS135:KS198" si="1767">KR136</f>
        <v>6.8</v>
      </c>
      <c r="KT135" s="74">
        <f t="shared" ref="KT135:KT198" si="1768">KQ134</f>
        <v>17.899999999999999</v>
      </c>
      <c r="KU135" s="74">
        <v>19.600000000000001</v>
      </c>
      <c r="KV135" s="74">
        <v>29.8</v>
      </c>
      <c r="KW135" s="72">
        <f t="shared" si="1747"/>
        <v>0.79</v>
      </c>
      <c r="KX135" s="74">
        <v>0.4</v>
      </c>
      <c r="KZ135" s="74">
        <v>76.2</v>
      </c>
      <c r="LA135" s="74">
        <v>46.5</v>
      </c>
      <c r="LB135" s="74">
        <v>13.4</v>
      </c>
      <c r="LC135" s="74">
        <v>0.6</v>
      </c>
    </row>
    <row r="136" spans="1:339" x14ac:dyDescent="0.35">
      <c r="B136" s="92"/>
      <c r="E136">
        <f t="shared" si="1748"/>
        <v>4</v>
      </c>
      <c r="F136" s="96">
        <f t="shared" si="1754"/>
        <v>277.45659999999998</v>
      </c>
      <c r="G136" s="96">
        <f t="shared" ref="G136:BR136" si="1769">(F136+$V63*G170*($F$55/$J63*F135+$F$55/$K63*F137))/(1+$V63*G170*($F$55/$J63+$F$55/$K63))</f>
        <v>277.45319999999998</v>
      </c>
      <c r="H136" s="96">
        <f t="shared" si="1769"/>
        <v>277.44979999999998</v>
      </c>
      <c r="I136" s="96">
        <f t="shared" si="1769"/>
        <v>277.44639999999998</v>
      </c>
      <c r="J136" s="96">
        <f t="shared" si="1769"/>
        <v>277.44299999999998</v>
      </c>
      <c r="K136" s="96">
        <f t="shared" si="1769"/>
        <v>277.43959999999998</v>
      </c>
      <c r="L136" s="96">
        <f t="shared" si="1769"/>
        <v>277.43619999999999</v>
      </c>
      <c r="M136" s="96">
        <f t="shared" si="1769"/>
        <v>277.43279999999999</v>
      </c>
      <c r="N136" s="77">
        <f t="shared" si="1769"/>
        <v>277.43</v>
      </c>
      <c r="O136" s="77">
        <f t="shared" si="1769"/>
        <v>277.43</v>
      </c>
      <c r="P136" s="77">
        <f t="shared" si="1769"/>
        <v>277.43</v>
      </c>
      <c r="Q136" s="77">
        <f t="shared" si="1769"/>
        <v>277.43</v>
      </c>
      <c r="R136" s="77">
        <f t="shared" si="1769"/>
        <v>277.43</v>
      </c>
      <c r="S136" s="77">
        <f t="shared" si="1769"/>
        <v>277.43</v>
      </c>
      <c r="T136" s="77">
        <f t="shared" si="1769"/>
        <v>277.43</v>
      </c>
      <c r="U136" s="77">
        <f t="shared" si="1769"/>
        <v>277.43</v>
      </c>
      <c r="V136" s="77">
        <f t="shared" si="1769"/>
        <v>277.43</v>
      </c>
      <c r="W136" s="77">
        <f t="shared" si="1769"/>
        <v>277.43</v>
      </c>
      <c r="X136" s="77">
        <f t="shared" si="1769"/>
        <v>277.43</v>
      </c>
      <c r="Y136" s="77">
        <f t="shared" si="1769"/>
        <v>277.43</v>
      </c>
      <c r="Z136" s="77">
        <f t="shared" si="1769"/>
        <v>277.43</v>
      </c>
      <c r="AA136" s="77">
        <f t="shared" si="1769"/>
        <v>277.43</v>
      </c>
      <c r="AB136" s="77">
        <f t="shared" si="1769"/>
        <v>277.43</v>
      </c>
      <c r="AC136" s="77">
        <f t="shared" si="1769"/>
        <v>277.43</v>
      </c>
      <c r="AD136" s="77">
        <f t="shared" si="1769"/>
        <v>277.43</v>
      </c>
      <c r="AE136" s="77">
        <f t="shared" si="1769"/>
        <v>277.43</v>
      </c>
      <c r="AF136" s="77">
        <f t="shared" si="1769"/>
        <v>277.43</v>
      </c>
      <c r="AG136" s="77">
        <f t="shared" si="1769"/>
        <v>277.43</v>
      </c>
      <c r="AH136" s="77">
        <f t="shared" si="1769"/>
        <v>277.43</v>
      </c>
      <c r="AI136" s="77">
        <f t="shared" si="1769"/>
        <v>277.43</v>
      </c>
      <c r="AJ136" s="77">
        <f t="shared" si="1769"/>
        <v>277.43</v>
      </c>
      <c r="AK136" s="77">
        <f t="shared" si="1769"/>
        <v>277.43</v>
      </c>
      <c r="AL136" s="77">
        <f t="shared" si="1769"/>
        <v>277.43</v>
      </c>
      <c r="AM136" s="77">
        <f t="shared" si="1769"/>
        <v>277.43</v>
      </c>
      <c r="AN136" s="77">
        <f t="shared" si="1769"/>
        <v>277.43</v>
      </c>
      <c r="AO136" s="77">
        <f t="shared" si="1769"/>
        <v>277.43</v>
      </c>
      <c r="AP136" s="77">
        <f t="shared" si="1769"/>
        <v>277.42</v>
      </c>
      <c r="AQ136" s="77">
        <f t="shared" si="1769"/>
        <v>277.42</v>
      </c>
      <c r="AR136" s="77">
        <f t="shared" si="1769"/>
        <v>277.42</v>
      </c>
      <c r="AS136" s="77">
        <f t="shared" si="1769"/>
        <v>277.42</v>
      </c>
      <c r="AT136" s="77">
        <f t="shared" si="1769"/>
        <v>277.41000000000003</v>
      </c>
      <c r="AU136" s="77">
        <f t="shared" si="1769"/>
        <v>277.41000000000003</v>
      </c>
      <c r="AV136" s="77">
        <f t="shared" si="1769"/>
        <v>277.41000000000003</v>
      </c>
      <c r="AW136" s="77">
        <f t="shared" si="1769"/>
        <v>277.41000000000003</v>
      </c>
      <c r="AX136" s="77">
        <f t="shared" si="1769"/>
        <v>277.39999999999998</v>
      </c>
      <c r="AY136" s="77">
        <f t="shared" si="1769"/>
        <v>277.39999999999998</v>
      </c>
      <c r="AZ136" s="77">
        <f t="shared" si="1769"/>
        <v>277.39999999999998</v>
      </c>
      <c r="BA136" s="77">
        <f t="shared" si="1769"/>
        <v>277.39999999999998</v>
      </c>
      <c r="BB136" s="77">
        <f t="shared" si="1769"/>
        <v>277.39</v>
      </c>
      <c r="BC136" s="77">
        <f t="shared" si="1769"/>
        <v>277.39</v>
      </c>
      <c r="BD136" s="77">
        <f t="shared" si="1769"/>
        <v>277.39</v>
      </c>
      <c r="BE136" s="77">
        <f t="shared" si="1769"/>
        <v>277.39</v>
      </c>
      <c r="BF136" s="77">
        <f t="shared" si="1769"/>
        <v>277.38</v>
      </c>
      <c r="BG136" s="77">
        <f t="shared" si="1769"/>
        <v>277.38</v>
      </c>
      <c r="BH136" s="77">
        <f t="shared" si="1769"/>
        <v>277.38</v>
      </c>
      <c r="BI136" s="77">
        <f t="shared" si="1769"/>
        <v>277.38</v>
      </c>
      <c r="BJ136" s="77">
        <f t="shared" si="1769"/>
        <v>277.37</v>
      </c>
      <c r="BK136" s="77">
        <f t="shared" si="1769"/>
        <v>277.37</v>
      </c>
      <c r="BL136" s="77">
        <f t="shared" si="1769"/>
        <v>277.37</v>
      </c>
      <c r="BM136" s="77">
        <f t="shared" si="1769"/>
        <v>277.37</v>
      </c>
      <c r="BN136" s="77">
        <f t="shared" si="1769"/>
        <v>277.36</v>
      </c>
      <c r="BO136" s="77">
        <f t="shared" si="1769"/>
        <v>277.36</v>
      </c>
      <c r="BP136" s="77">
        <f t="shared" si="1769"/>
        <v>277.35000000000002</v>
      </c>
      <c r="BQ136" s="77">
        <f t="shared" si="1769"/>
        <v>277.35000000000002</v>
      </c>
      <c r="BR136" s="77">
        <f t="shared" si="1769"/>
        <v>277.33999999999997</v>
      </c>
      <c r="BS136" s="77">
        <f t="shared" ref="BS136:ED136" si="1770">(BR136+$V63*BS170*($F$55/$J63*BR135+$F$55/$K63*BR137))/(1+$V63*BS170*($F$55/$J63+$F$55/$K63))</f>
        <v>277.33</v>
      </c>
      <c r="BT136" s="77">
        <f t="shared" si="1770"/>
        <v>277.33</v>
      </c>
      <c r="BU136" s="77">
        <f t="shared" si="1770"/>
        <v>277.32</v>
      </c>
      <c r="BV136" s="77">
        <f t="shared" si="1770"/>
        <v>277.32</v>
      </c>
      <c r="BW136" s="77">
        <f t="shared" si="1770"/>
        <v>277.31</v>
      </c>
      <c r="BX136" s="77">
        <f t="shared" si="1770"/>
        <v>277.31</v>
      </c>
      <c r="BY136" s="77">
        <f t="shared" si="1770"/>
        <v>277.3</v>
      </c>
      <c r="BZ136" s="77">
        <f t="shared" si="1770"/>
        <v>277.29000000000002</v>
      </c>
      <c r="CA136" s="77">
        <f t="shared" si="1770"/>
        <v>277.27999999999997</v>
      </c>
      <c r="CB136" s="77">
        <f t="shared" si="1770"/>
        <v>277.27</v>
      </c>
      <c r="CC136" s="77">
        <f t="shared" si="1770"/>
        <v>277.26</v>
      </c>
      <c r="CD136" s="77">
        <f t="shared" si="1770"/>
        <v>277.25</v>
      </c>
      <c r="CE136" s="77">
        <f t="shared" si="1770"/>
        <v>277.24</v>
      </c>
      <c r="CF136" s="77">
        <f t="shared" si="1770"/>
        <v>277.23</v>
      </c>
      <c r="CG136" s="77">
        <f t="shared" si="1770"/>
        <v>277.22000000000003</v>
      </c>
      <c r="CH136" s="77">
        <f t="shared" si="1770"/>
        <v>277.20999999999998</v>
      </c>
      <c r="CI136" s="77">
        <f t="shared" si="1770"/>
        <v>277.2</v>
      </c>
      <c r="CJ136" s="77">
        <f t="shared" si="1770"/>
        <v>277.19</v>
      </c>
      <c r="CK136" s="77">
        <f t="shared" si="1770"/>
        <v>277.18</v>
      </c>
      <c r="CL136" s="77">
        <f t="shared" si="1770"/>
        <v>277.17</v>
      </c>
      <c r="CM136" s="77">
        <f t="shared" si="1770"/>
        <v>277.16000000000003</v>
      </c>
      <c r="CN136" s="77">
        <f t="shared" si="1770"/>
        <v>277.14999999999998</v>
      </c>
      <c r="CO136" s="77">
        <f t="shared" si="1770"/>
        <v>277.14</v>
      </c>
      <c r="CP136" s="77">
        <f t="shared" si="1770"/>
        <v>277.14</v>
      </c>
      <c r="CQ136" s="77">
        <f t="shared" si="1770"/>
        <v>277.13</v>
      </c>
      <c r="CR136" s="77">
        <f t="shared" si="1770"/>
        <v>277.12</v>
      </c>
      <c r="CS136" s="77">
        <f t="shared" si="1770"/>
        <v>277.12</v>
      </c>
      <c r="CT136" s="77">
        <f t="shared" si="1770"/>
        <v>277.11</v>
      </c>
      <c r="CU136" s="77">
        <f t="shared" si="1770"/>
        <v>277.10000000000002</v>
      </c>
      <c r="CV136" s="77">
        <f t="shared" si="1770"/>
        <v>277.10000000000002</v>
      </c>
      <c r="CW136" s="77">
        <f t="shared" si="1770"/>
        <v>277.08999999999997</v>
      </c>
      <c r="CX136" s="77">
        <f t="shared" si="1770"/>
        <v>277.08</v>
      </c>
      <c r="CY136" s="77">
        <f t="shared" si="1770"/>
        <v>277.08</v>
      </c>
      <c r="CZ136" s="77">
        <f t="shared" si="1770"/>
        <v>277.07</v>
      </c>
      <c r="DA136" s="77">
        <f t="shared" si="1770"/>
        <v>277.06</v>
      </c>
      <c r="DB136" s="77">
        <f t="shared" si="1770"/>
        <v>277.06</v>
      </c>
      <c r="DC136" s="77">
        <f t="shared" si="1770"/>
        <v>277.05</v>
      </c>
      <c r="DD136" s="77">
        <f t="shared" si="1770"/>
        <v>277.04000000000002</v>
      </c>
      <c r="DE136" s="77">
        <f t="shared" si="1770"/>
        <v>277.04000000000002</v>
      </c>
      <c r="DF136" s="77">
        <f t="shared" si="1770"/>
        <v>277.02999999999997</v>
      </c>
      <c r="DG136" s="77">
        <f t="shared" si="1770"/>
        <v>277.02</v>
      </c>
      <c r="DH136" s="77">
        <f t="shared" si="1770"/>
        <v>277.02</v>
      </c>
      <c r="DI136" s="77">
        <f t="shared" si="1770"/>
        <v>277.01</v>
      </c>
      <c r="DJ136" s="77">
        <f t="shared" si="1770"/>
        <v>277</v>
      </c>
      <c r="DK136" s="77">
        <f t="shared" si="1770"/>
        <v>276.99</v>
      </c>
      <c r="DL136" s="77">
        <f t="shared" si="1770"/>
        <v>276.98</v>
      </c>
      <c r="DM136" s="77">
        <f t="shared" si="1770"/>
        <v>276.98</v>
      </c>
      <c r="DN136" s="77">
        <f t="shared" si="1770"/>
        <v>276.97000000000003</v>
      </c>
      <c r="DO136" s="77">
        <f t="shared" si="1770"/>
        <v>276.95999999999998</v>
      </c>
      <c r="DP136" s="77">
        <f t="shared" si="1770"/>
        <v>276.95999999999998</v>
      </c>
      <c r="DQ136" s="77">
        <f t="shared" si="1770"/>
        <v>276.95</v>
      </c>
      <c r="DR136" s="77">
        <f t="shared" si="1770"/>
        <v>276.94</v>
      </c>
      <c r="DS136" s="77">
        <f t="shared" si="1770"/>
        <v>276.93</v>
      </c>
      <c r="DT136" s="77">
        <f t="shared" si="1770"/>
        <v>276.93</v>
      </c>
      <c r="DU136" s="77">
        <f t="shared" si="1770"/>
        <v>276.92</v>
      </c>
      <c r="DV136" s="77">
        <f t="shared" si="1770"/>
        <v>276.91000000000003</v>
      </c>
      <c r="DW136" s="77">
        <f t="shared" si="1770"/>
        <v>276.91000000000003</v>
      </c>
      <c r="DX136" s="77">
        <f t="shared" si="1770"/>
        <v>276.89999999999998</v>
      </c>
      <c r="DY136" s="77">
        <f t="shared" si="1770"/>
        <v>276.89999999999998</v>
      </c>
      <c r="DZ136" s="77">
        <f t="shared" si="1770"/>
        <v>276.89999999999998</v>
      </c>
      <c r="EA136" s="77">
        <f t="shared" si="1770"/>
        <v>276.89999999999998</v>
      </c>
      <c r="EB136" s="77">
        <f t="shared" si="1770"/>
        <v>276.89999999999998</v>
      </c>
      <c r="EC136" s="77">
        <f t="shared" si="1770"/>
        <v>276.89999999999998</v>
      </c>
      <c r="ED136" s="77">
        <f t="shared" si="1770"/>
        <v>276.89999999999998</v>
      </c>
      <c r="EE136" s="77">
        <f t="shared" ref="EE136:GP136" si="1771">(ED136+$V63*EE170*($F$55/$J63*ED135+$F$55/$K63*ED137))/(1+$V63*EE170*($F$55/$J63+$F$55/$K63))</f>
        <v>276.89999999999998</v>
      </c>
      <c r="EF136" s="77">
        <f t="shared" si="1771"/>
        <v>276.89999999999998</v>
      </c>
      <c r="EG136" s="77">
        <f t="shared" si="1771"/>
        <v>276.89999999999998</v>
      </c>
      <c r="EH136" s="77">
        <f t="shared" si="1771"/>
        <v>276.89999999999998</v>
      </c>
      <c r="EI136" s="77">
        <f t="shared" si="1771"/>
        <v>276.89999999999998</v>
      </c>
      <c r="EJ136" s="77">
        <f t="shared" si="1771"/>
        <v>276.89999999999998</v>
      </c>
      <c r="EK136" s="77">
        <f t="shared" si="1771"/>
        <v>276.89999999999998</v>
      </c>
      <c r="EL136" s="77">
        <f t="shared" si="1771"/>
        <v>276.89999999999998</v>
      </c>
      <c r="EM136" s="77">
        <f t="shared" si="1771"/>
        <v>276.89999999999998</v>
      </c>
      <c r="EN136" s="77">
        <f t="shared" si="1771"/>
        <v>276.89999999999998</v>
      </c>
      <c r="EO136" s="77">
        <f t="shared" si="1771"/>
        <v>276.89999999999998</v>
      </c>
      <c r="EP136" s="77">
        <f t="shared" si="1771"/>
        <v>276.89999999999998</v>
      </c>
      <c r="EQ136" s="77">
        <f t="shared" si="1771"/>
        <v>276.89999999999998</v>
      </c>
      <c r="ER136" s="77">
        <f t="shared" si="1771"/>
        <v>276.89999999999998</v>
      </c>
      <c r="ES136" s="77">
        <f t="shared" si="1771"/>
        <v>276.89999999999998</v>
      </c>
      <c r="ET136" s="77">
        <f t="shared" si="1771"/>
        <v>276.89999999999998</v>
      </c>
      <c r="EU136" s="77">
        <f t="shared" si="1771"/>
        <v>276.89999999999998</v>
      </c>
      <c r="EV136" s="77">
        <f t="shared" si="1771"/>
        <v>276.89999999999998</v>
      </c>
      <c r="EW136" s="77">
        <f t="shared" si="1771"/>
        <v>276.89999999999998</v>
      </c>
      <c r="EX136" s="77">
        <f t="shared" si="1771"/>
        <v>276.89999999999998</v>
      </c>
      <c r="EY136" s="77">
        <f t="shared" si="1771"/>
        <v>276.89999999999998</v>
      </c>
      <c r="EZ136" s="77">
        <f t="shared" si="1771"/>
        <v>276.89999999999998</v>
      </c>
      <c r="FA136" s="77">
        <f t="shared" si="1771"/>
        <v>276.89999999999998</v>
      </c>
      <c r="FB136" s="77">
        <f t="shared" si="1771"/>
        <v>276.89999999999998</v>
      </c>
      <c r="FC136" s="77">
        <f t="shared" si="1771"/>
        <v>276.89999999999998</v>
      </c>
      <c r="FD136" s="77">
        <f t="shared" si="1771"/>
        <v>276.89999999999998</v>
      </c>
      <c r="FE136" s="77">
        <f t="shared" si="1771"/>
        <v>276.89999999999998</v>
      </c>
      <c r="FF136" s="77">
        <f t="shared" si="1771"/>
        <v>276.89999999999998</v>
      </c>
      <c r="FG136" s="77">
        <f t="shared" si="1771"/>
        <v>276.89999999999998</v>
      </c>
      <c r="FH136" s="77">
        <f t="shared" si="1771"/>
        <v>276.89999999999998</v>
      </c>
      <c r="FI136" s="77">
        <f t="shared" si="1771"/>
        <v>276.89999999999998</v>
      </c>
      <c r="FJ136" s="77">
        <f t="shared" si="1771"/>
        <v>276.89999999999998</v>
      </c>
      <c r="FK136" s="77">
        <f t="shared" si="1771"/>
        <v>276.89999999999998</v>
      </c>
      <c r="FL136" s="77">
        <f t="shared" si="1771"/>
        <v>276.89999999999998</v>
      </c>
      <c r="FM136" s="77">
        <f t="shared" si="1771"/>
        <v>276.89999999999998</v>
      </c>
      <c r="FN136" s="77">
        <f t="shared" si="1771"/>
        <v>276.89999999999998</v>
      </c>
      <c r="FO136" s="77">
        <f t="shared" si="1771"/>
        <v>276.89999999999998</v>
      </c>
      <c r="FP136" s="77">
        <f t="shared" si="1771"/>
        <v>276.89999999999998</v>
      </c>
      <c r="FQ136" s="77">
        <f t="shared" si="1771"/>
        <v>276.89999999999998</v>
      </c>
      <c r="FR136" s="77">
        <f t="shared" si="1771"/>
        <v>276.89999999999998</v>
      </c>
      <c r="FS136" s="77">
        <f t="shared" si="1771"/>
        <v>276.89999999999998</v>
      </c>
      <c r="FT136" s="77">
        <f t="shared" si="1771"/>
        <v>276.89999999999998</v>
      </c>
      <c r="FU136" s="77">
        <f t="shared" si="1771"/>
        <v>276.89999999999998</v>
      </c>
      <c r="FV136" s="77">
        <f t="shared" si="1771"/>
        <v>276.89999999999998</v>
      </c>
      <c r="FW136" s="77">
        <f t="shared" si="1771"/>
        <v>276.89999999999998</v>
      </c>
      <c r="FX136" s="77">
        <f t="shared" si="1771"/>
        <v>276.89999999999998</v>
      </c>
      <c r="FY136" s="77">
        <f t="shared" si="1771"/>
        <v>276.89999999999998</v>
      </c>
      <c r="FZ136" s="77">
        <f t="shared" si="1771"/>
        <v>276.89999999999998</v>
      </c>
      <c r="GA136" s="77">
        <f t="shared" si="1771"/>
        <v>276.89999999999998</v>
      </c>
      <c r="GB136" s="77">
        <f t="shared" si="1771"/>
        <v>276.89999999999998</v>
      </c>
      <c r="GC136" s="77">
        <f t="shared" si="1771"/>
        <v>276.89999999999998</v>
      </c>
      <c r="GD136" s="77">
        <f t="shared" si="1771"/>
        <v>276.89999999999998</v>
      </c>
      <c r="GE136" s="77">
        <f t="shared" si="1771"/>
        <v>276.89999999999998</v>
      </c>
      <c r="GF136" s="77">
        <f t="shared" si="1771"/>
        <v>276.89999999999998</v>
      </c>
      <c r="GG136" s="77">
        <f t="shared" si="1771"/>
        <v>276.89999999999998</v>
      </c>
      <c r="GH136" s="77">
        <f t="shared" si="1771"/>
        <v>276.89999999999998</v>
      </c>
      <c r="GI136" s="77">
        <f t="shared" si="1771"/>
        <v>276.89999999999998</v>
      </c>
      <c r="GJ136" s="77">
        <f t="shared" si="1771"/>
        <v>276.89999999999998</v>
      </c>
      <c r="GK136" s="77">
        <f t="shared" si="1771"/>
        <v>276.89999999999998</v>
      </c>
      <c r="GL136" s="77">
        <f t="shared" si="1771"/>
        <v>276.89999999999998</v>
      </c>
      <c r="GM136" s="77">
        <f t="shared" si="1771"/>
        <v>276.89999999999998</v>
      </c>
      <c r="GN136" s="77">
        <f t="shared" si="1771"/>
        <v>276.89999999999998</v>
      </c>
      <c r="GO136" s="77">
        <f t="shared" si="1771"/>
        <v>276.89999999999998</v>
      </c>
      <c r="GP136" s="77">
        <f t="shared" si="1771"/>
        <v>276.89999999999998</v>
      </c>
      <c r="GQ136" s="77">
        <f t="shared" ref="GQ136:JB136" si="1772">(GP136+$V63*GQ170*($F$55/$J63*GP135+$F$55/$K63*GP137))/(1+$V63*GQ170*($F$55/$J63+$F$55/$K63))</f>
        <v>276.89999999999998</v>
      </c>
      <c r="GR136" s="77">
        <f t="shared" si="1772"/>
        <v>276.89999999999998</v>
      </c>
      <c r="GS136" s="77">
        <f t="shared" si="1772"/>
        <v>276.89999999999998</v>
      </c>
      <c r="GT136" s="77">
        <f t="shared" si="1772"/>
        <v>276.89999999999998</v>
      </c>
      <c r="GU136" s="77">
        <f t="shared" si="1772"/>
        <v>276.89999999999998</v>
      </c>
      <c r="GV136" s="77">
        <f t="shared" si="1772"/>
        <v>276.89999999999998</v>
      </c>
      <c r="GW136" s="77">
        <f t="shared" si="1772"/>
        <v>276.89999999999998</v>
      </c>
      <c r="GX136" s="77">
        <f t="shared" si="1772"/>
        <v>276.89999999999998</v>
      </c>
      <c r="GY136" s="77">
        <f t="shared" si="1772"/>
        <v>276.89999999999998</v>
      </c>
      <c r="GZ136" s="77">
        <f t="shared" si="1772"/>
        <v>276.89999999999998</v>
      </c>
      <c r="HA136" s="77">
        <f t="shared" si="1772"/>
        <v>276.89999999999998</v>
      </c>
      <c r="HB136" s="77">
        <f t="shared" si="1772"/>
        <v>276.89999999999998</v>
      </c>
      <c r="HC136" s="77">
        <f t="shared" si="1772"/>
        <v>276.89999999999998</v>
      </c>
      <c r="HD136" s="77">
        <f t="shared" si="1772"/>
        <v>276.89999999999998</v>
      </c>
      <c r="HE136" s="77">
        <f t="shared" si="1772"/>
        <v>276.89999999999998</v>
      </c>
      <c r="HF136" s="77">
        <f t="shared" si="1772"/>
        <v>276.89999999999998</v>
      </c>
      <c r="HG136" s="77">
        <f t="shared" si="1772"/>
        <v>276.89999999999998</v>
      </c>
      <c r="HH136" s="77">
        <f t="shared" si="1772"/>
        <v>276.89999999999998</v>
      </c>
      <c r="HI136" s="77">
        <f t="shared" si="1772"/>
        <v>276.89999999999998</v>
      </c>
      <c r="HJ136" s="77">
        <f t="shared" si="1772"/>
        <v>276.89999999999998</v>
      </c>
      <c r="HK136" s="77">
        <f t="shared" si="1772"/>
        <v>276.89999999999998</v>
      </c>
      <c r="HL136" s="77">
        <f t="shared" si="1772"/>
        <v>276.89999999999998</v>
      </c>
      <c r="HM136" s="77">
        <f t="shared" si="1772"/>
        <v>276.89999999999998</v>
      </c>
      <c r="HN136" s="77">
        <f t="shared" si="1772"/>
        <v>276.89999999999998</v>
      </c>
      <c r="HO136" s="77">
        <f t="shared" si="1772"/>
        <v>276.89999999999998</v>
      </c>
      <c r="HP136" s="77">
        <f t="shared" si="1772"/>
        <v>276.89999999999998</v>
      </c>
      <c r="HQ136" s="77">
        <f t="shared" si="1772"/>
        <v>276.89999999999998</v>
      </c>
      <c r="HR136" s="77">
        <f t="shared" si="1772"/>
        <v>276.89999999999998</v>
      </c>
      <c r="HS136" s="77">
        <f t="shared" si="1772"/>
        <v>276.89999999999998</v>
      </c>
      <c r="HT136" s="77">
        <f t="shared" si="1772"/>
        <v>276.89999999999998</v>
      </c>
      <c r="HU136" s="77">
        <f t="shared" si="1772"/>
        <v>276.89999999999998</v>
      </c>
      <c r="HV136" s="77">
        <f t="shared" si="1772"/>
        <v>276.89999999999998</v>
      </c>
      <c r="HW136" s="77">
        <f t="shared" si="1772"/>
        <v>276.89999999999998</v>
      </c>
      <c r="HX136" s="77">
        <f t="shared" si="1772"/>
        <v>276.89999999999998</v>
      </c>
      <c r="HY136" s="77">
        <f t="shared" si="1772"/>
        <v>276.89999999999998</v>
      </c>
      <c r="HZ136" s="77">
        <f t="shared" si="1772"/>
        <v>276.89999999999998</v>
      </c>
      <c r="IA136" s="77">
        <f t="shared" si="1772"/>
        <v>276.89999999999998</v>
      </c>
      <c r="IB136" s="77">
        <f t="shared" si="1772"/>
        <v>276.89999999999998</v>
      </c>
      <c r="IC136" s="77">
        <f t="shared" si="1772"/>
        <v>276.89999999999998</v>
      </c>
      <c r="ID136" s="77">
        <f t="shared" si="1772"/>
        <v>276.89999999999998</v>
      </c>
      <c r="IE136" s="77">
        <f t="shared" si="1772"/>
        <v>276.89999999999998</v>
      </c>
      <c r="IF136" s="77">
        <f t="shared" si="1772"/>
        <v>276.89999999999998</v>
      </c>
      <c r="IG136" s="77">
        <f t="shared" si="1772"/>
        <v>276.89999999999998</v>
      </c>
      <c r="IH136" s="77">
        <f t="shared" si="1772"/>
        <v>276.89999999999998</v>
      </c>
      <c r="II136" s="77">
        <f t="shared" si="1772"/>
        <v>276.89999999999998</v>
      </c>
      <c r="IJ136" s="77">
        <f t="shared" si="1772"/>
        <v>276.89999999999998</v>
      </c>
      <c r="IK136" s="77">
        <f t="shared" si="1772"/>
        <v>276.89999999999998</v>
      </c>
      <c r="IL136" s="77">
        <f t="shared" si="1772"/>
        <v>276.89999999999998</v>
      </c>
      <c r="IM136" s="77">
        <f t="shared" si="1772"/>
        <v>276.89999999999998</v>
      </c>
      <c r="IN136" s="77">
        <f t="shared" si="1772"/>
        <v>276.89999999999998</v>
      </c>
      <c r="IO136" s="77">
        <f t="shared" si="1772"/>
        <v>276.89999999999998</v>
      </c>
      <c r="IP136" s="77">
        <f t="shared" si="1772"/>
        <v>276.89999999999998</v>
      </c>
      <c r="IQ136" s="77">
        <f t="shared" si="1772"/>
        <v>276.89999999999998</v>
      </c>
      <c r="IR136" s="77">
        <f t="shared" si="1772"/>
        <v>276.89999999999998</v>
      </c>
      <c r="IS136" s="77">
        <f t="shared" si="1772"/>
        <v>276.89999999999998</v>
      </c>
      <c r="IT136" s="77">
        <f t="shared" si="1772"/>
        <v>276.89999999999998</v>
      </c>
      <c r="IU136" s="77">
        <f t="shared" si="1772"/>
        <v>276.89999999999998</v>
      </c>
      <c r="IV136" s="77">
        <f t="shared" si="1772"/>
        <v>276.89999999999998</v>
      </c>
      <c r="IW136" s="77">
        <f t="shared" si="1772"/>
        <v>276.89999999999998</v>
      </c>
      <c r="IX136" s="77">
        <f t="shared" si="1772"/>
        <v>276.89999999999998</v>
      </c>
      <c r="IY136" s="77">
        <f t="shared" si="1772"/>
        <v>276.89999999999998</v>
      </c>
      <c r="IZ136" s="77">
        <f t="shared" si="1772"/>
        <v>276.89999999999998</v>
      </c>
      <c r="JA136" s="77">
        <f t="shared" si="1772"/>
        <v>276.89999999999998</v>
      </c>
      <c r="JB136" s="77">
        <f t="shared" si="1772"/>
        <v>276.89999999999998</v>
      </c>
      <c r="JC136" s="77">
        <f t="shared" ref="JC136:KG136" si="1773">(JB136+$V63*JC170*($F$55/$J63*JB135+$F$55/$K63*JB137))/(1+$V63*JC170*($F$55/$J63+$F$55/$K63))</f>
        <v>276.89999999999998</v>
      </c>
      <c r="JD136" s="77">
        <f t="shared" si="1773"/>
        <v>276.89999999999998</v>
      </c>
      <c r="JE136" s="77">
        <f t="shared" si="1773"/>
        <v>276.89999999999998</v>
      </c>
      <c r="JF136" s="77">
        <f t="shared" si="1773"/>
        <v>276.89999999999998</v>
      </c>
      <c r="JG136" s="77">
        <f t="shared" si="1773"/>
        <v>276.89999999999998</v>
      </c>
      <c r="JH136" s="77">
        <f t="shared" si="1773"/>
        <v>276.89999999999998</v>
      </c>
      <c r="JI136" s="77">
        <f t="shared" si="1773"/>
        <v>276.89999999999998</v>
      </c>
      <c r="JJ136" s="77">
        <f t="shared" si="1773"/>
        <v>276.89999999999998</v>
      </c>
      <c r="JK136" s="77">
        <f t="shared" si="1773"/>
        <v>276.89999999999998</v>
      </c>
      <c r="JL136" s="77">
        <f t="shared" si="1773"/>
        <v>276.89999999999998</v>
      </c>
      <c r="JM136" s="77">
        <f t="shared" si="1773"/>
        <v>276.89999999999998</v>
      </c>
      <c r="JN136" s="77">
        <f t="shared" si="1773"/>
        <v>276.89999999999998</v>
      </c>
      <c r="JO136" s="77">
        <f t="shared" si="1773"/>
        <v>276.89999999999998</v>
      </c>
      <c r="JP136" s="77">
        <f t="shared" si="1773"/>
        <v>276.89999999999998</v>
      </c>
      <c r="JQ136" s="77">
        <f t="shared" si="1773"/>
        <v>276.89999999999998</v>
      </c>
      <c r="JR136" s="77">
        <f t="shared" si="1773"/>
        <v>276.89999999999998</v>
      </c>
      <c r="JS136" s="77">
        <f t="shared" si="1773"/>
        <v>276.89999999999998</v>
      </c>
      <c r="JT136" s="77">
        <f t="shared" si="1773"/>
        <v>276.89999999999998</v>
      </c>
      <c r="JU136" s="77">
        <f t="shared" si="1773"/>
        <v>276.89999999999998</v>
      </c>
      <c r="JV136" s="77">
        <f t="shared" si="1773"/>
        <v>276.89999999999998</v>
      </c>
      <c r="JW136" s="77">
        <f t="shared" si="1773"/>
        <v>276.89999999999998</v>
      </c>
      <c r="JX136" s="77">
        <f t="shared" si="1773"/>
        <v>276.89999999999998</v>
      </c>
      <c r="JY136" s="77">
        <f t="shared" si="1773"/>
        <v>276.89999999999998</v>
      </c>
      <c r="JZ136" s="77">
        <f t="shared" si="1773"/>
        <v>276.89999999999998</v>
      </c>
      <c r="KA136" s="77">
        <f t="shared" si="1773"/>
        <v>276.89999999999998</v>
      </c>
      <c r="KB136" s="77">
        <f t="shared" si="1773"/>
        <v>276.89999999999998</v>
      </c>
      <c r="KC136" s="77">
        <f t="shared" si="1773"/>
        <v>276.89999999999998</v>
      </c>
      <c r="KD136" s="77">
        <f t="shared" si="1773"/>
        <v>276.89999999999998</v>
      </c>
      <c r="KE136" s="77">
        <f t="shared" si="1773"/>
        <v>276.89999999999998</v>
      </c>
      <c r="KF136" s="77">
        <f t="shared" si="1773"/>
        <v>276.89999999999998</v>
      </c>
      <c r="KG136" s="77">
        <f t="shared" si="1773"/>
        <v>276.89999999999998</v>
      </c>
      <c r="KH136" s="51"/>
      <c r="KL136" s="84">
        <f t="shared" si="1765"/>
        <v>26798</v>
      </c>
      <c r="KM136">
        <v>1973</v>
      </c>
      <c r="KN136">
        <v>5</v>
      </c>
      <c r="KO136">
        <v>14</v>
      </c>
      <c r="KP136" s="84">
        <f t="shared" si="1766"/>
        <v>134</v>
      </c>
      <c r="KQ136" s="74">
        <v>19.399999999999999</v>
      </c>
      <c r="KR136" s="74">
        <v>6.8</v>
      </c>
      <c r="KS136" s="74">
        <f t="shared" si="1767"/>
        <v>7.2</v>
      </c>
      <c r="KT136" s="74">
        <f t="shared" si="1768"/>
        <v>18.399999999999999</v>
      </c>
      <c r="KU136" s="74">
        <v>21.1</v>
      </c>
      <c r="KV136" s="74">
        <v>30.7</v>
      </c>
      <c r="KW136" s="72">
        <f t="shared" si="1747"/>
        <v>0.77</v>
      </c>
      <c r="KX136" s="74">
        <v>2.2999999999999998</v>
      </c>
      <c r="KZ136" s="74">
        <v>71.099999999999994</v>
      </c>
      <c r="LA136" s="74">
        <v>46.3</v>
      </c>
      <c r="LB136" s="74">
        <v>12.8</v>
      </c>
      <c r="LC136" s="74">
        <v>0.6</v>
      </c>
    </row>
    <row r="137" spans="1:339" x14ac:dyDescent="0.35">
      <c r="B137" s="92"/>
      <c r="E137">
        <f t="shared" si="1748"/>
        <v>5</v>
      </c>
      <c r="F137" s="96">
        <f t="shared" si="1754"/>
        <v>278.74720000000002</v>
      </c>
      <c r="G137" s="96">
        <f t="shared" ref="G137:BR137" si="1774">(F137+$V64*G171*($F$55/$J64*F136+$F$55/$K64*F138))/(1+$V64*G171*($F$55/$J64+$F$55/$K64))</f>
        <v>278.74439999999998</v>
      </c>
      <c r="H137" s="96">
        <f t="shared" si="1774"/>
        <v>278.74160000000001</v>
      </c>
      <c r="I137" s="96">
        <f t="shared" si="1774"/>
        <v>278.73880000000003</v>
      </c>
      <c r="J137" s="96">
        <f t="shared" si="1774"/>
        <v>278.73599999999999</v>
      </c>
      <c r="K137" s="96">
        <f t="shared" si="1774"/>
        <v>278.73320000000001</v>
      </c>
      <c r="L137" s="96">
        <f t="shared" si="1774"/>
        <v>278.73039999999997</v>
      </c>
      <c r="M137" s="96">
        <f t="shared" si="1774"/>
        <v>278.7276</v>
      </c>
      <c r="N137" s="77">
        <f t="shared" si="1774"/>
        <v>278.72000000000003</v>
      </c>
      <c r="O137" s="77">
        <f t="shared" si="1774"/>
        <v>278.72000000000003</v>
      </c>
      <c r="P137" s="77">
        <f t="shared" si="1774"/>
        <v>278.72000000000003</v>
      </c>
      <c r="Q137" s="77">
        <f t="shared" si="1774"/>
        <v>278.72000000000003</v>
      </c>
      <c r="R137" s="77">
        <f t="shared" si="1774"/>
        <v>278.72000000000003</v>
      </c>
      <c r="S137" s="77">
        <f t="shared" si="1774"/>
        <v>278.72000000000003</v>
      </c>
      <c r="T137" s="77">
        <f t="shared" si="1774"/>
        <v>278.72000000000003</v>
      </c>
      <c r="U137" s="77">
        <f t="shared" si="1774"/>
        <v>278.72000000000003</v>
      </c>
      <c r="V137" s="77">
        <f t="shared" si="1774"/>
        <v>278.72000000000003</v>
      </c>
      <c r="W137" s="77">
        <f t="shared" si="1774"/>
        <v>278.72000000000003</v>
      </c>
      <c r="X137" s="77">
        <f t="shared" si="1774"/>
        <v>278.72000000000003</v>
      </c>
      <c r="Y137" s="77">
        <f t="shared" si="1774"/>
        <v>278.72000000000003</v>
      </c>
      <c r="Z137" s="77">
        <f t="shared" si="1774"/>
        <v>278.72000000000003</v>
      </c>
      <c r="AA137" s="77">
        <f t="shared" si="1774"/>
        <v>278.72000000000003</v>
      </c>
      <c r="AB137" s="77">
        <f t="shared" si="1774"/>
        <v>278.72000000000003</v>
      </c>
      <c r="AC137" s="77">
        <f t="shared" si="1774"/>
        <v>278.72000000000003</v>
      </c>
      <c r="AD137" s="77">
        <f t="shared" si="1774"/>
        <v>278.72000000000003</v>
      </c>
      <c r="AE137" s="77">
        <f t="shared" si="1774"/>
        <v>278.72000000000003</v>
      </c>
      <c r="AF137" s="77">
        <f t="shared" si="1774"/>
        <v>278.72000000000003</v>
      </c>
      <c r="AG137" s="77">
        <f t="shared" si="1774"/>
        <v>278.72000000000003</v>
      </c>
      <c r="AH137" s="77">
        <f t="shared" si="1774"/>
        <v>278.72000000000003</v>
      </c>
      <c r="AI137" s="77">
        <f t="shared" si="1774"/>
        <v>278.72000000000003</v>
      </c>
      <c r="AJ137" s="77">
        <f t="shared" si="1774"/>
        <v>278.72000000000003</v>
      </c>
      <c r="AK137" s="77">
        <f t="shared" si="1774"/>
        <v>278.72000000000003</v>
      </c>
      <c r="AL137" s="77">
        <f t="shared" si="1774"/>
        <v>278.72000000000003</v>
      </c>
      <c r="AM137" s="77">
        <f t="shared" si="1774"/>
        <v>278.72000000000003</v>
      </c>
      <c r="AN137" s="77">
        <f t="shared" si="1774"/>
        <v>278.72000000000003</v>
      </c>
      <c r="AO137" s="77">
        <f t="shared" si="1774"/>
        <v>278.72000000000003</v>
      </c>
      <c r="AP137" s="77">
        <f t="shared" si="1774"/>
        <v>278.72000000000003</v>
      </c>
      <c r="AQ137" s="77">
        <f t="shared" si="1774"/>
        <v>278.72000000000003</v>
      </c>
      <c r="AR137" s="77">
        <f t="shared" si="1774"/>
        <v>278.72000000000003</v>
      </c>
      <c r="AS137" s="77">
        <f t="shared" si="1774"/>
        <v>278.72000000000003</v>
      </c>
      <c r="AT137" s="77">
        <f t="shared" si="1774"/>
        <v>278.72000000000003</v>
      </c>
      <c r="AU137" s="77">
        <f t="shared" si="1774"/>
        <v>278.72000000000003</v>
      </c>
      <c r="AV137" s="77">
        <f t="shared" si="1774"/>
        <v>278.72000000000003</v>
      </c>
      <c r="AW137" s="77">
        <f t="shared" si="1774"/>
        <v>278.72000000000003</v>
      </c>
      <c r="AX137" s="77">
        <f t="shared" si="1774"/>
        <v>278.72000000000003</v>
      </c>
      <c r="AY137" s="77">
        <f t="shared" si="1774"/>
        <v>278.72000000000003</v>
      </c>
      <c r="AZ137" s="77">
        <f t="shared" si="1774"/>
        <v>278.72000000000003</v>
      </c>
      <c r="BA137" s="77">
        <f t="shared" si="1774"/>
        <v>278.72000000000003</v>
      </c>
      <c r="BB137" s="77">
        <f t="shared" si="1774"/>
        <v>278.72000000000003</v>
      </c>
      <c r="BC137" s="77">
        <f t="shared" si="1774"/>
        <v>278.72000000000003</v>
      </c>
      <c r="BD137" s="77">
        <f t="shared" si="1774"/>
        <v>278.72000000000003</v>
      </c>
      <c r="BE137" s="77">
        <f t="shared" si="1774"/>
        <v>278.72000000000003</v>
      </c>
      <c r="BF137" s="77">
        <f t="shared" si="1774"/>
        <v>278.72000000000003</v>
      </c>
      <c r="BG137" s="77">
        <f t="shared" si="1774"/>
        <v>278.72000000000003</v>
      </c>
      <c r="BH137" s="77">
        <f t="shared" si="1774"/>
        <v>278.72000000000003</v>
      </c>
      <c r="BI137" s="77">
        <f t="shared" si="1774"/>
        <v>278.72000000000003</v>
      </c>
      <c r="BJ137" s="77">
        <f t="shared" si="1774"/>
        <v>278.72000000000003</v>
      </c>
      <c r="BK137" s="77">
        <f t="shared" si="1774"/>
        <v>278.72000000000003</v>
      </c>
      <c r="BL137" s="77">
        <f t="shared" si="1774"/>
        <v>278.72000000000003</v>
      </c>
      <c r="BM137" s="77">
        <f t="shared" si="1774"/>
        <v>278.72000000000003</v>
      </c>
      <c r="BN137" s="77">
        <f t="shared" si="1774"/>
        <v>278.72000000000003</v>
      </c>
      <c r="BO137" s="77">
        <f t="shared" si="1774"/>
        <v>278.72000000000003</v>
      </c>
      <c r="BP137" s="77">
        <f t="shared" si="1774"/>
        <v>278.72000000000003</v>
      </c>
      <c r="BQ137" s="77">
        <f t="shared" si="1774"/>
        <v>278.72000000000003</v>
      </c>
      <c r="BR137" s="77">
        <f t="shared" si="1774"/>
        <v>278.72000000000003</v>
      </c>
      <c r="BS137" s="77">
        <f t="shared" ref="BS137:ED137" si="1775">(BR137+$V64*BS171*($F$55/$J64*BR136+$F$55/$K64*BR138))/(1+$V64*BS171*($F$55/$J64+$F$55/$K64))</f>
        <v>278.72000000000003</v>
      </c>
      <c r="BT137" s="77">
        <f t="shared" si="1775"/>
        <v>278.72000000000003</v>
      </c>
      <c r="BU137" s="77">
        <f t="shared" si="1775"/>
        <v>278.72000000000003</v>
      </c>
      <c r="BV137" s="77">
        <f t="shared" si="1775"/>
        <v>278.72000000000003</v>
      </c>
      <c r="BW137" s="77">
        <f t="shared" si="1775"/>
        <v>278.72000000000003</v>
      </c>
      <c r="BX137" s="77">
        <f t="shared" si="1775"/>
        <v>278.72000000000003</v>
      </c>
      <c r="BY137" s="77">
        <f t="shared" si="1775"/>
        <v>278.72000000000003</v>
      </c>
      <c r="BZ137" s="77">
        <f t="shared" si="1775"/>
        <v>278.72000000000003</v>
      </c>
      <c r="CA137" s="77">
        <f t="shared" si="1775"/>
        <v>278.72000000000003</v>
      </c>
      <c r="CB137" s="77">
        <f t="shared" si="1775"/>
        <v>278.70999999999998</v>
      </c>
      <c r="CC137" s="77">
        <f t="shared" si="1775"/>
        <v>278.70999999999998</v>
      </c>
      <c r="CD137" s="77">
        <f t="shared" si="1775"/>
        <v>278.7</v>
      </c>
      <c r="CE137" s="77">
        <f t="shared" si="1775"/>
        <v>278.7</v>
      </c>
      <c r="CF137" s="77">
        <f t="shared" si="1775"/>
        <v>278.69</v>
      </c>
      <c r="CG137" s="77">
        <f t="shared" si="1775"/>
        <v>278.69</v>
      </c>
      <c r="CH137" s="77">
        <f t="shared" si="1775"/>
        <v>278.68</v>
      </c>
      <c r="CI137" s="77">
        <f t="shared" si="1775"/>
        <v>278.68</v>
      </c>
      <c r="CJ137" s="77">
        <f t="shared" si="1775"/>
        <v>278.67</v>
      </c>
      <c r="CK137" s="77">
        <f t="shared" si="1775"/>
        <v>278.67</v>
      </c>
      <c r="CL137" s="77">
        <f t="shared" si="1775"/>
        <v>278.66000000000003</v>
      </c>
      <c r="CM137" s="77">
        <f t="shared" si="1775"/>
        <v>278.66000000000003</v>
      </c>
      <c r="CN137" s="77">
        <f t="shared" si="1775"/>
        <v>278.64999999999998</v>
      </c>
      <c r="CO137" s="77">
        <f t="shared" si="1775"/>
        <v>278.64999999999998</v>
      </c>
      <c r="CP137" s="77">
        <f t="shared" si="1775"/>
        <v>278.64</v>
      </c>
      <c r="CQ137" s="77">
        <f t="shared" si="1775"/>
        <v>278.64</v>
      </c>
      <c r="CR137" s="77">
        <f t="shared" si="1775"/>
        <v>278.64</v>
      </c>
      <c r="CS137" s="77">
        <f t="shared" si="1775"/>
        <v>278.63</v>
      </c>
      <c r="CT137" s="77">
        <f t="shared" si="1775"/>
        <v>278.63</v>
      </c>
      <c r="CU137" s="77">
        <f t="shared" si="1775"/>
        <v>278.63</v>
      </c>
      <c r="CV137" s="77">
        <f t="shared" si="1775"/>
        <v>278.62</v>
      </c>
      <c r="CW137" s="77">
        <f t="shared" si="1775"/>
        <v>278.62</v>
      </c>
      <c r="CX137" s="77">
        <f t="shared" si="1775"/>
        <v>278.62</v>
      </c>
      <c r="CY137" s="77">
        <f t="shared" si="1775"/>
        <v>278.61</v>
      </c>
      <c r="CZ137" s="77">
        <f t="shared" si="1775"/>
        <v>278.61</v>
      </c>
      <c r="DA137" s="77">
        <f t="shared" si="1775"/>
        <v>278.61</v>
      </c>
      <c r="DB137" s="77">
        <f t="shared" si="1775"/>
        <v>278.60000000000002</v>
      </c>
      <c r="DC137" s="77">
        <f t="shared" si="1775"/>
        <v>278.60000000000002</v>
      </c>
      <c r="DD137" s="77">
        <f t="shared" si="1775"/>
        <v>278.60000000000002</v>
      </c>
      <c r="DE137" s="77">
        <f t="shared" si="1775"/>
        <v>278.58999999999997</v>
      </c>
      <c r="DF137" s="77">
        <f t="shared" si="1775"/>
        <v>278.58999999999997</v>
      </c>
      <c r="DG137" s="77">
        <f t="shared" si="1775"/>
        <v>278.58999999999997</v>
      </c>
      <c r="DH137" s="77">
        <f t="shared" si="1775"/>
        <v>278.58</v>
      </c>
      <c r="DI137" s="77">
        <f t="shared" si="1775"/>
        <v>278.58</v>
      </c>
      <c r="DJ137" s="77">
        <f t="shared" si="1775"/>
        <v>278.58</v>
      </c>
      <c r="DK137" s="77">
        <f t="shared" si="1775"/>
        <v>278.57</v>
      </c>
      <c r="DL137" s="77">
        <f t="shared" si="1775"/>
        <v>278.57</v>
      </c>
      <c r="DM137" s="77">
        <f t="shared" si="1775"/>
        <v>278.56</v>
      </c>
      <c r="DN137" s="77">
        <f t="shared" si="1775"/>
        <v>278.56</v>
      </c>
      <c r="DO137" s="77">
        <f t="shared" si="1775"/>
        <v>278.56</v>
      </c>
      <c r="DP137" s="77">
        <f t="shared" si="1775"/>
        <v>278.55</v>
      </c>
      <c r="DQ137" s="77">
        <f t="shared" si="1775"/>
        <v>278.55</v>
      </c>
      <c r="DR137" s="77">
        <f t="shared" si="1775"/>
        <v>278.54000000000002</v>
      </c>
      <c r="DS137" s="77">
        <f t="shared" si="1775"/>
        <v>278.54000000000002</v>
      </c>
      <c r="DT137" s="77">
        <f t="shared" si="1775"/>
        <v>278.52999999999997</v>
      </c>
      <c r="DU137" s="77">
        <f t="shared" si="1775"/>
        <v>278.52999999999997</v>
      </c>
      <c r="DV137" s="77">
        <f t="shared" si="1775"/>
        <v>278.52999999999997</v>
      </c>
      <c r="DW137" s="77">
        <f t="shared" si="1775"/>
        <v>278.52</v>
      </c>
      <c r="DX137" s="77">
        <f t="shared" si="1775"/>
        <v>278.52</v>
      </c>
      <c r="DY137" s="77">
        <f t="shared" si="1775"/>
        <v>278.52</v>
      </c>
      <c r="DZ137" s="77">
        <f t="shared" si="1775"/>
        <v>278.52</v>
      </c>
      <c r="EA137" s="77">
        <f t="shared" si="1775"/>
        <v>278.52</v>
      </c>
      <c r="EB137" s="77">
        <f t="shared" si="1775"/>
        <v>278.52</v>
      </c>
      <c r="EC137" s="77">
        <f t="shared" si="1775"/>
        <v>278.52</v>
      </c>
      <c r="ED137" s="77">
        <f t="shared" si="1775"/>
        <v>278.52</v>
      </c>
      <c r="EE137" s="77">
        <f t="shared" ref="EE137:GP137" si="1776">(ED137+$V64*EE171*($F$55/$J64*ED136+$F$55/$K64*ED138))/(1+$V64*EE171*($F$55/$J64+$F$55/$K64))</f>
        <v>278.52</v>
      </c>
      <c r="EF137" s="77">
        <f t="shared" si="1776"/>
        <v>278.52</v>
      </c>
      <c r="EG137" s="77">
        <f t="shared" si="1776"/>
        <v>278.52</v>
      </c>
      <c r="EH137" s="77">
        <f t="shared" si="1776"/>
        <v>278.52</v>
      </c>
      <c r="EI137" s="77">
        <f t="shared" si="1776"/>
        <v>278.52</v>
      </c>
      <c r="EJ137" s="77">
        <f t="shared" si="1776"/>
        <v>278.52</v>
      </c>
      <c r="EK137" s="77">
        <f t="shared" si="1776"/>
        <v>278.52</v>
      </c>
      <c r="EL137" s="77">
        <f t="shared" si="1776"/>
        <v>278.52</v>
      </c>
      <c r="EM137" s="77">
        <f t="shared" si="1776"/>
        <v>278.52</v>
      </c>
      <c r="EN137" s="77">
        <f t="shared" si="1776"/>
        <v>278.52</v>
      </c>
      <c r="EO137" s="77">
        <f t="shared" si="1776"/>
        <v>278.52</v>
      </c>
      <c r="EP137" s="77">
        <f t="shared" si="1776"/>
        <v>278.52</v>
      </c>
      <c r="EQ137" s="77">
        <f t="shared" si="1776"/>
        <v>278.52</v>
      </c>
      <c r="ER137" s="77">
        <f t="shared" si="1776"/>
        <v>278.52</v>
      </c>
      <c r="ES137" s="77">
        <f t="shared" si="1776"/>
        <v>278.52</v>
      </c>
      <c r="ET137" s="77">
        <f t="shared" si="1776"/>
        <v>278.52</v>
      </c>
      <c r="EU137" s="77">
        <f t="shared" si="1776"/>
        <v>278.52</v>
      </c>
      <c r="EV137" s="77">
        <f t="shared" si="1776"/>
        <v>278.52</v>
      </c>
      <c r="EW137" s="77">
        <f t="shared" si="1776"/>
        <v>278.52</v>
      </c>
      <c r="EX137" s="77">
        <f t="shared" si="1776"/>
        <v>278.52</v>
      </c>
      <c r="EY137" s="77">
        <f t="shared" si="1776"/>
        <v>278.52</v>
      </c>
      <c r="EZ137" s="77">
        <f t="shared" si="1776"/>
        <v>278.52</v>
      </c>
      <c r="FA137" s="77">
        <f t="shared" si="1776"/>
        <v>278.52</v>
      </c>
      <c r="FB137" s="77">
        <f t="shared" si="1776"/>
        <v>278.52</v>
      </c>
      <c r="FC137" s="77">
        <f t="shared" si="1776"/>
        <v>278.52</v>
      </c>
      <c r="FD137" s="77">
        <f t="shared" si="1776"/>
        <v>278.52</v>
      </c>
      <c r="FE137" s="77">
        <f t="shared" si="1776"/>
        <v>278.52</v>
      </c>
      <c r="FF137" s="77">
        <f t="shared" si="1776"/>
        <v>278.52</v>
      </c>
      <c r="FG137" s="77">
        <f t="shared" si="1776"/>
        <v>278.52</v>
      </c>
      <c r="FH137" s="77">
        <f t="shared" si="1776"/>
        <v>278.52</v>
      </c>
      <c r="FI137" s="77">
        <f t="shared" si="1776"/>
        <v>278.52</v>
      </c>
      <c r="FJ137" s="77">
        <f t="shared" si="1776"/>
        <v>278.52</v>
      </c>
      <c r="FK137" s="77">
        <f t="shared" si="1776"/>
        <v>278.52</v>
      </c>
      <c r="FL137" s="77">
        <f t="shared" si="1776"/>
        <v>278.52</v>
      </c>
      <c r="FM137" s="77">
        <f t="shared" si="1776"/>
        <v>278.52</v>
      </c>
      <c r="FN137" s="77">
        <f t="shared" si="1776"/>
        <v>278.52</v>
      </c>
      <c r="FO137" s="77">
        <f t="shared" si="1776"/>
        <v>278.52</v>
      </c>
      <c r="FP137" s="77">
        <f t="shared" si="1776"/>
        <v>278.52</v>
      </c>
      <c r="FQ137" s="77">
        <f t="shared" si="1776"/>
        <v>278.52</v>
      </c>
      <c r="FR137" s="77">
        <f t="shared" si="1776"/>
        <v>278.52</v>
      </c>
      <c r="FS137" s="77">
        <f t="shared" si="1776"/>
        <v>278.52</v>
      </c>
      <c r="FT137" s="77">
        <f t="shared" si="1776"/>
        <v>278.52</v>
      </c>
      <c r="FU137" s="77">
        <f t="shared" si="1776"/>
        <v>278.52</v>
      </c>
      <c r="FV137" s="77">
        <f t="shared" si="1776"/>
        <v>278.52</v>
      </c>
      <c r="FW137" s="77">
        <f t="shared" si="1776"/>
        <v>278.52</v>
      </c>
      <c r="FX137" s="77">
        <f t="shared" si="1776"/>
        <v>278.52</v>
      </c>
      <c r="FY137" s="77">
        <f t="shared" si="1776"/>
        <v>278.52</v>
      </c>
      <c r="FZ137" s="77">
        <f t="shared" si="1776"/>
        <v>278.52</v>
      </c>
      <c r="GA137" s="77">
        <f t="shared" si="1776"/>
        <v>278.52</v>
      </c>
      <c r="GB137" s="77">
        <f t="shared" si="1776"/>
        <v>278.52</v>
      </c>
      <c r="GC137" s="77">
        <f t="shared" si="1776"/>
        <v>278.52</v>
      </c>
      <c r="GD137" s="77">
        <f t="shared" si="1776"/>
        <v>278.52</v>
      </c>
      <c r="GE137" s="77">
        <f t="shared" si="1776"/>
        <v>278.52</v>
      </c>
      <c r="GF137" s="77">
        <f t="shared" si="1776"/>
        <v>278.52</v>
      </c>
      <c r="GG137" s="77">
        <f t="shared" si="1776"/>
        <v>278.52</v>
      </c>
      <c r="GH137" s="77">
        <f t="shared" si="1776"/>
        <v>278.52</v>
      </c>
      <c r="GI137" s="77">
        <f t="shared" si="1776"/>
        <v>278.52</v>
      </c>
      <c r="GJ137" s="77">
        <f t="shared" si="1776"/>
        <v>278.52</v>
      </c>
      <c r="GK137" s="77">
        <f t="shared" si="1776"/>
        <v>278.52</v>
      </c>
      <c r="GL137" s="77">
        <f t="shared" si="1776"/>
        <v>278.52</v>
      </c>
      <c r="GM137" s="77">
        <f t="shared" si="1776"/>
        <v>278.52</v>
      </c>
      <c r="GN137" s="77">
        <f t="shared" si="1776"/>
        <v>278.52</v>
      </c>
      <c r="GO137" s="77">
        <f t="shared" si="1776"/>
        <v>278.52</v>
      </c>
      <c r="GP137" s="77">
        <f t="shared" si="1776"/>
        <v>278.52</v>
      </c>
      <c r="GQ137" s="77">
        <f t="shared" ref="GQ137:JB137" si="1777">(GP137+$V64*GQ171*($F$55/$J64*GP136+$F$55/$K64*GP138))/(1+$V64*GQ171*($F$55/$J64+$F$55/$K64))</f>
        <v>278.52</v>
      </c>
      <c r="GR137" s="77">
        <f t="shared" si="1777"/>
        <v>278.52</v>
      </c>
      <c r="GS137" s="77">
        <f t="shared" si="1777"/>
        <v>278.52</v>
      </c>
      <c r="GT137" s="77">
        <f t="shared" si="1777"/>
        <v>278.52</v>
      </c>
      <c r="GU137" s="77">
        <f t="shared" si="1777"/>
        <v>278.52</v>
      </c>
      <c r="GV137" s="77">
        <f t="shared" si="1777"/>
        <v>278.52</v>
      </c>
      <c r="GW137" s="77">
        <f t="shared" si="1777"/>
        <v>278.52</v>
      </c>
      <c r="GX137" s="77">
        <f t="shared" si="1777"/>
        <v>278.52</v>
      </c>
      <c r="GY137" s="77">
        <f t="shared" si="1777"/>
        <v>278.52</v>
      </c>
      <c r="GZ137" s="77">
        <f t="shared" si="1777"/>
        <v>278.52</v>
      </c>
      <c r="HA137" s="77">
        <f t="shared" si="1777"/>
        <v>278.52</v>
      </c>
      <c r="HB137" s="77">
        <f t="shared" si="1777"/>
        <v>278.52</v>
      </c>
      <c r="HC137" s="77">
        <f t="shared" si="1777"/>
        <v>278.52</v>
      </c>
      <c r="HD137" s="77">
        <f t="shared" si="1777"/>
        <v>278.52</v>
      </c>
      <c r="HE137" s="77">
        <f t="shared" si="1777"/>
        <v>278.52</v>
      </c>
      <c r="HF137" s="77">
        <f t="shared" si="1777"/>
        <v>278.52</v>
      </c>
      <c r="HG137" s="77">
        <f t="shared" si="1777"/>
        <v>278.52</v>
      </c>
      <c r="HH137" s="77">
        <f t="shared" si="1777"/>
        <v>278.52</v>
      </c>
      <c r="HI137" s="77">
        <f t="shared" si="1777"/>
        <v>278.52</v>
      </c>
      <c r="HJ137" s="77">
        <f t="shared" si="1777"/>
        <v>278.52</v>
      </c>
      <c r="HK137" s="77">
        <f t="shared" si="1777"/>
        <v>278.52</v>
      </c>
      <c r="HL137" s="77">
        <f t="shared" si="1777"/>
        <v>278.52</v>
      </c>
      <c r="HM137" s="77">
        <f t="shared" si="1777"/>
        <v>278.52</v>
      </c>
      <c r="HN137" s="77">
        <f t="shared" si="1777"/>
        <v>278.52</v>
      </c>
      <c r="HO137" s="77">
        <f t="shared" si="1777"/>
        <v>278.52</v>
      </c>
      <c r="HP137" s="77">
        <f t="shared" si="1777"/>
        <v>278.52</v>
      </c>
      <c r="HQ137" s="77">
        <f t="shared" si="1777"/>
        <v>278.52</v>
      </c>
      <c r="HR137" s="77">
        <f t="shared" si="1777"/>
        <v>278.52</v>
      </c>
      <c r="HS137" s="77">
        <f t="shared" si="1777"/>
        <v>278.52</v>
      </c>
      <c r="HT137" s="77">
        <f t="shared" si="1777"/>
        <v>278.52</v>
      </c>
      <c r="HU137" s="77">
        <f t="shared" si="1777"/>
        <v>278.52</v>
      </c>
      <c r="HV137" s="77">
        <f t="shared" si="1777"/>
        <v>278.52</v>
      </c>
      <c r="HW137" s="77">
        <f t="shared" si="1777"/>
        <v>278.52</v>
      </c>
      <c r="HX137" s="77">
        <f t="shared" si="1777"/>
        <v>278.52</v>
      </c>
      <c r="HY137" s="77">
        <f t="shared" si="1777"/>
        <v>278.52</v>
      </c>
      <c r="HZ137" s="77">
        <f t="shared" si="1777"/>
        <v>278.52</v>
      </c>
      <c r="IA137" s="77">
        <f t="shared" si="1777"/>
        <v>278.52</v>
      </c>
      <c r="IB137" s="77">
        <f t="shared" si="1777"/>
        <v>278.52</v>
      </c>
      <c r="IC137" s="77">
        <f t="shared" si="1777"/>
        <v>278.52</v>
      </c>
      <c r="ID137" s="77">
        <f t="shared" si="1777"/>
        <v>278.52</v>
      </c>
      <c r="IE137" s="77">
        <f t="shared" si="1777"/>
        <v>278.52</v>
      </c>
      <c r="IF137" s="77">
        <f t="shared" si="1777"/>
        <v>278.52</v>
      </c>
      <c r="IG137" s="77">
        <f t="shared" si="1777"/>
        <v>278.52</v>
      </c>
      <c r="IH137" s="77">
        <f t="shared" si="1777"/>
        <v>278.52</v>
      </c>
      <c r="II137" s="77">
        <f t="shared" si="1777"/>
        <v>278.52</v>
      </c>
      <c r="IJ137" s="77">
        <f t="shared" si="1777"/>
        <v>278.52</v>
      </c>
      <c r="IK137" s="77">
        <f t="shared" si="1777"/>
        <v>278.52</v>
      </c>
      <c r="IL137" s="77">
        <f t="shared" si="1777"/>
        <v>278.52</v>
      </c>
      <c r="IM137" s="77">
        <f t="shared" si="1777"/>
        <v>278.52</v>
      </c>
      <c r="IN137" s="77">
        <f t="shared" si="1777"/>
        <v>278.52</v>
      </c>
      <c r="IO137" s="77">
        <f t="shared" si="1777"/>
        <v>278.52</v>
      </c>
      <c r="IP137" s="77">
        <f t="shared" si="1777"/>
        <v>278.52</v>
      </c>
      <c r="IQ137" s="77">
        <f t="shared" si="1777"/>
        <v>278.52</v>
      </c>
      <c r="IR137" s="77">
        <f t="shared" si="1777"/>
        <v>278.52</v>
      </c>
      <c r="IS137" s="77">
        <f t="shared" si="1777"/>
        <v>278.52</v>
      </c>
      <c r="IT137" s="77">
        <f t="shared" si="1777"/>
        <v>278.52</v>
      </c>
      <c r="IU137" s="77">
        <f t="shared" si="1777"/>
        <v>278.52</v>
      </c>
      <c r="IV137" s="77">
        <f t="shared" si="1777"/>
        <v>278.52</v>
      </c>
      <c r="IW137" s="77">
        <f t="shared" si="1777"/>
        <v>278.52</v>
      </c>
      <c r="IX137" s="77">
        <f t="shared" si="1777"/>
        <v>278.52</v>
      </c>
      <c r="IY137" s="77">
        <f t="shared" si="1777"/>
        <v>278.52</v>
      </c>
      <c r="IZ137" s="77">
        <f t="shared" si="1777"/>
        <v>278.52</v>
      </c>
      <c r="JA137" s="77">
        <f t="shared" si="1777"/>
        <v>278.52</v>
      </c>
      <c r="JB137" s="77">
        <f t="shared" si="1777"/>
        <v>278.52</v>
      </c>
      <c r="JC137" s="77">
        <f t="shared" ref="JC137:KG137" si="1778">(JB137+$V64*JC171*($F$55/$J64*JB136+$F$55/$K64*JB138))/(1+$V64*JC171*($F$55/$J64+$F$55/$K64))</f>
        <v>278.52</v>
      </c>
      <c r="JD137" s="77">
        <f t="shared" si="1778"/>
        <v>278.52</v>
      </c>
      <c r="JE137" s="77">
        <f t="shared" si="1778"/>
        <v>278.52</v>
      </c>
      <c r="JF137" s="77">
        <f t="shared" si="1778"/>
        <v>278.52</v>
      </c>
      <c r="JG137" s="77">
        <f t="shared" si="1778"/>
        <v>278.52</v>
      </c>
      <c r="JH137" s="77">
        <f t="shared" si="1778"/>
        <v>278.52</v>
      </c>
      <c r="JI137" s="77">
        <f t="shared" si="1778"/>
        <v>278.52</v>
      </c>
      <c r="JJ137" s="77">
        <f t="shared" si="1778"/>
        <v>278.52</v>
      </c>
      <c r="JK137" s="77">
        <f t="shared" si="1778"/>
        <v>278.52</v>
      </c>
      <c r="JL137" s="77">
        <f t="shared" si="1778"/>
        <v>278.52</v>
      </c>
      <c r="JM137" s="77">
        <f t="shared" si="1778"/>
        <v>278.52</v>
      </c>
      <c r="JN137" s="77">
        <f t="shared" si="1778"/>
        <v>278.52</v>
      </c>
      <c r="JO137" s="77">
        <f t="shared" si="1778"/>
        <v>278.52</v>
      </c>
      <c r="JP137" s="77">
        <f t="shared" si="1778"/>
        <v>278.52</v>
      </c>
      <c r="JQ137" s="77">
        <f t="shared" si="1778"/>
        <v>278.52</v>
      </c>
      <c r="JR137" s="77">
        <f t="shared" si="1778"/>
        <v>278.52</v>
      </c>
      <c r="JS137" s="77">
        <f t="shared" si="1778"/>
        <v>278.52</v>
      </c>
      <c r="JT137" s="77">
        <f t="shared" si="1778"/>
        <v>278.52</v>
      </c>
      <c r="JU137" s="77">
        <f t="shared" si="1778"/>
        <v>278.52</v>
      </c>
      <c r="JV137" s="77">
        <f t="shared" si="1778"/>
        <v>278.52</v>
      </c>
      <c r="JW137" s="77">
        <f t="shared" si="1778"/>
        <v>278.52</v>
      </c>
      <c r="JX137" s="77">
        <f t="shared" si="1778"/>
        <v>278.52</v>
      </c>
      <c r="JY137" s="77">
        <f t="shared" si="1778"/>
        <v>278.52</v>
      </c>
      <c r="JZ137" s="77">
        <f t="shared" si="1778"/>
        <v>278.52</v>
      </c>
      <c r="KA137" s="77">
        <f t="shared" si="1778"/>
        <v>278.52</v>
      </c>
      <c r="KB137" s="77">
        <f t="shared" si="1778"/>
        <v>278.52</v>
      </c>
      <c r="KC137" s="77">
        <f t="shared" si="1778"/>
        <v>278.52</v>
      </c>
      <c r="KD137" s="77">
        <f t="shared" si="1778"/>
        <v>278.52</v>
      </c>
      <c r="KE137" s="77">
        <f t="shared" si="1778"/>
        <v>278.52</v>
      </c>
      <c r="KF137" s="77">
        <f t="shared" si="1778"/>
        <v>278.52</v>
      </c>
      <c r="KG137" s="77">
        <f t="shared" si="1778"/>
        <v>278.52</v>
      </c>
      <c r="KH137" s="51"/>
      <c r="KL137" s="84">
        <f t="shared" si="1765"/>
        <v>26799</v>
      </c>
      <c r="KM137">
        <v>1973</v>
      </c>
      <c r="KN137">
        <v>5</v>
      </c>
      <c r="KO137">
        <v>15</v>
      </c>
      <c r="KP137" s="84">
        <f t="shared" si="1766"/>
        <v>135</v>
      </c>
      <c r="KQ137" s="74">
        <v>18.5</v>
      </c>
      <c r="KR137" s="74">
        <v>7.2</v>
      </c>
      <c r="KS137" s="74">
        <f t="shared" si="1767"/>
        <v>7.7</v>
      </c>
      <c r="KT137" s="74">
        <f t="shared" si="1768"/>
        <v>19.399999999999999</v>
      </c>
      <c r="KU137" s="74">
        <v>20</v>
      </c>
      <c r="KV137" s="74">
        <v>32</v>
      </c>
      <c r="KW137" s="72">
        <f t="shared" si="1747"/>
        <v>0.82</v>
      </c>
      <c r="KX137" s="74">
        <v>2.4</v>
      </c>
      <c r="KZ137" s="74">
        <v>74.2</v>
      </c>
      <c r="LA137" s="74">
        <v>51.8</v>
      </c>
      <c r="LB137" s="74">
        <v>12.4</v>
      </c>
      <c r="LC137" s="74">
        <v>0.6</v>
      </c>
    </row>
    <row r="138" spans="1:339" x14ac:dyDescent="0.35">
      <c r="B138" s="92"/>
      <c r="E138">
        <f t="shared" si="1748"/>
        <v>6</v>
      </c>
      <c r="F138" s="96">
        <f t="shared" si="1754"/>
        <v>279.91809999999998</v>
      </c>
      <c r="G138" s="96">
        <f t="shared" ref="G138:BR138" si="1779">(F138+$V65*G172*($F$55/$J65*F137+$F$55/$K65*F139))/(1+$V65*G172*($F$55/$J65+$F$55/$K65))</f>
        <v>279.9162</v>
      </c>
      <c r="H138" s="96">
        <f t="shared" si="1779"/>
        <v>279.91430000000003</v>
      </c>
      <c r="I138" s="96">
        <f t="shared" si="1779"/>
        <v>279.91239999999999</v>
      </c>
      <c r="J138" s="96">
        <f t="shared" si="1779"/>
        <v>279.91050000000001</v>
      </c>
      <c r="K138" s="96">
        <f t="shared" si="1779"/>
        <v>279.90859999999998</v>
      </c>
      <c r="L138" s="96">
        <f t="shared" si="1779"/>
        <v>279.9067</v>
      </c>
      <c r="M138" s="96">
        <f t="shared" si="1779"/>
        <v>279.90480000000002</v>
      </c>
      <c r="N138" s="77">
        <f t="shared" si="1779"/>
        <v>279.89999999999998</v>
      </c>
      <c r="O138" s="77">
        <f t="shared" si="1779"/>
        <v>279.89999999999998</v>
      </c>
      <c r="P138" s="77">
        <f t="shared" si="1779"/>
        <v>279.89999999999998</v>
      </c>
      <c r="Q138" s="77">
        <f t="shared" si="1779"/>
        <v>279.89999999999998</v>
      </c>
      <c r="R138" s="77">
        <f t="shared" si="1779"/>
        <v>279.89999999999998</v>
      </c>
      <c r="S138" s="77">
        <f t="shared" si="1779"/>
        <v>279.89999999999998</v>
      </c>
      <c r="T138" s="77">
        <f t="shared" si="1779"/>
        <v>279.89999999999998</v>
      </c>
      <c r="U138" s="77">
        <f t="shared" si="1779"/>
        <v>279.89999999999998</v>
      </c>
      <c r="V138" s="77">
        <f t="shared" si="1779"/>
        <v>279.89999999999998</v>
      </c>
      <c r="W138" s="77">
        <f t="shared" si="1779"/>
        <v>279.89999999999998</v>
      </c>
      <c r="X138" s="77">
        <f t="shared" si="1779"/>
        <v>279.89999999999998</v>
      </c>
      <c r="Y138" s="77">
        <f t="shared" si="1779"/>
        <v>279.89999999999998</v>
      </c>
      <c r="Z138" s="77">
        <f t="shared" si="1779"/>
        <v>279.89999999999998</v>
      </c>
      <c r="AA138" s="77">
        <f t="shared" si="1779"/>
        <v>279.89999999999998</v>
      </c>
      <c r="AB138" s="77">
        <f t="shared" si="1779"/>
        <v>279.89999999999998</v>
      </c>
      <c r="AC138" s="77">
        <f t="shared" si="1779"/>
        <v>279.89999999999998</v>
      </c>
      <c r="AD138" s="77">
        <f t="shared" si="1779"/>
        <v>279.89999999999998</v>
      </c>
      <c r="AE138" s="77">
        <f t="shared" si="1779"/>
        <v>279.89999999999998</v>
      </c>
      <c r="AF138" s="77">
        <f t="shared" si="1779"/>
        <v>279.89999999999998</v>
      </c>
      <c r="AG138" s="77">
        <f t="shared" si="1779"/>
        <v>279.89999999999998</v>
      </c>
      <c r="AH138" s="77">
        <f t="shared" si="1779"/>
        <v>279.89999999999998</v>
      </c>
      <c r="AI138" s="77">
        <f t="shared" si="1779"/>
        <v>279.89999999999998</v>
      </c>
      <c r="AJ138" s="77">
        <f t="shared" si="1779"/>
        <v>279.89999999999998</v>
      </c>
      <c r="AK138" s="77">
        <f t="shared" si="1779"/>
        <v>279.89999999999998</v>
      </c>
      <c r="AL138" s="77">
        <f t="shared" si="1779"/>
        <v>279.89999999999998</v>
      </c>
      <c r="AM138" s="77">
        <f t="shared" si="1779"/>
        <v>279.89999999999998</v>
      </c>
      <c r="AN138" s="77">
        <f t="shared" si="1779"/>
        <v>279.89999999999998</v>
      </c>
      <c r="AO138" s="77">
        <f t="shared" si="1779"/>
        <v>279.89999999999998</v>
      </c>
      <c r="AP138" s="77">
        <f t="shared" si="1779"/>
        <v>279.89999999999998</v>
      </c>
      <c r="AQ138" s="77">
        <f t="shared" si="1779"/>
        <v>279.89999999999998</v>
      </c>
      <c r="AR138" s="77">
        <f t="shared" si="1779"/>
        <v>279.89999999999998</v>
      </c>
      <c r="AS138" s="77">
        <f t="shared" si="1779"/>
        <v>279.89999999999998</v>
      </c>
      <c r="AT138" s="77">
        <f t="shared" si="1779"/>
        <v>279.89999999999998</v>
      </c>
      <c r="AU138" s="77">
        <f t="shared" si="1779"/>
        <v>279.89999999999998</v>
      </c>
      <c r="AV138" s="77">
        <f t="shared" si="1779"/>
        <v>279.89999999999998</v>
      </c>
      <c r="AW138" s="77">
        <f t="shared" si="1779"/>
        <v>279.89999999999998</v>
      </c>
      <c r="AX138" s="77">
        <f t="shared" si="1779"/>
        <v>279.89999999999998</v>
      </c>
      <c r="AY138" s="77">
        <f t="shared" si="1779"/>
        <v>279.89999999999998</v>
      </c>
      <c r="AZ138" s="77">
        <f t="shared" si="1779"/>
        <v>279.89999999999998</v>
      </c>
      <c r="BA138" s="77">
        <f t="shared" si="1779"/>
        <v>279.89999999999998</v>
      </c>
      <c r="BB138" s="77">
        <f t="shared" si="1779"/>
        <v>279.89999999999998</v>
      </c>
      <c r="BC138" s="77">
        <f t="shared" si="1779"/>
        <v>279.89999999999998</v>
      </c>
      <c r="BD138" s="77">
        <f t="shared" si="1779"/>
        <v>279.89999999999998</v>
      </c>
      <c r="BE138" s="77">
        <f t="shared" si="1779"/>
        <v>279.89999999999998</v>
      </c>
      <c r="BF138" s="77">
        <f t="shared" si="1779"/>
        <v>279.89999999999998</v>
      </c>
      <c r="BG138" s="77">
        <f t="shared" si="1779"/>
        <v>279.89999999999998</v>
      </c>
      <c r="BH138" s="77">
        <f t="shared" si="1779"/>
        <v>279.89999999999998</v>
      </c>
      <c r="BI138" s="77">
        <f t="shared" si="1779"/>
        <v>279.89999999999998</v>
      </c>
      <c r="BJ138" s="77">
        <f t="shared" si="1779"/>
        <v>279.89999999999998</v>
      </c>
      <c r="BK138" s="77">
        <f t="shared" si="1779"/>
        <v>279.89999999999998</v>
      </c>
      <c r="BL138" s="77">
        <f t="shared" si="1779"/>
        <v>279.89999999999998</v>
      </c>
      <c r="BM138" s="77">
        <f t="shared" si="1779"/>
        <v>279.89999999999998</v>
      </c>
      <c r="BN138" s="77">
        <f t="shared" si="1779"/>
        <v>279.89999999999998</v>
      </c>
      <c r="BO138" s="77">
        <f t="shared" si="1779"/>
        <v>279.89999999999998</v>
      </c>
      <c r="BP138" s="77">
        <f t="shared" si="1779"/>
        <v>279.89999999999998</v>
      </c>
      <c r="BQ138" s="77">
        <f t="shared" si="1779"/>
        <v>279.89999999999998</v>
      </c>
      <c r="BR138" s="77">
        <f t="shared" si="1779"/>
        <v>279.89999999999998</v>
      </c>
      <c r="BS138" s="77">
        <f t="shared" ref="BS138:ED138" si="1780">(BR138+$V65*BS172*($F$55/$J65*BR137+$F$55/$K65*BR139))/(1+$V65*BS172*($F$55/$J65+$F$55/$K65))</f>
        <v>279.89999999999998</v>
      </c>
      <c r="BT138" s="77">
        <f t="shared" si="1780"/>
        <v>279.89999999999998</v>
      </c>
      <c r="BU138" s="77">
        <f t="shared" si="1780"/>
        <v>279.89999999999998</v>
      </c>
      <c r="BV138" s="77">
        <f t="shared" si="1780"/>
        <v>279.89999999999998</v>
      </c>
      <c r="BW138" s="77">
        <f t="shared" si="1780"/>
        <v>279.89999999999998</v>
      </c>
      <c r="BX138" s="77">
        <f t="shared" si="1780"/>
        <v>279.89999999999998</v>
      </c>
      <c r="BY138" s="77">
        <f t="shared" si="1780"/>
        <v>279.89999999999998</v>
      </c>
      <c r="BZ138" s="77">
        <f t="shared" si="1780"/>
        <v>279.89999999999998</v>
      </c>
      <c r="CA138" s="77">
        <f t="shared" si="1780"/>
        <v>279.89999999999998</v>
      </c>
      <c r="CB138" s="77">
        <f t="shared" si="1780"/>
        <v>279.89999999999998</v>
      </c>
      <c r="CC138" s="77">
        <f t="shared" si="1780"/>
        <v>279.89999999999998</v>
      </c>
      <c r="CD138" s="77">
        <f t="shared" si="1780"/>
        <v>279.89999999999998</v>
      </c>
      <c r="CE138" s="77">
        <f t="shared" si="1780"/>
        <v>279.89999999999998</v>
      </c>
      <c r="CF138" s="77">
        <f t="shared" si="1780"/>
        <v>279.89999999999998</v>
      </c>
      <c r="CG138" s="77">
        <f t="shared" si="1780"/>
        <v>279.89999999999998</v>
      </c>
      <c r="CH138" s="77">
        <f t="shared" si="1780"/>
        <v>279.89999999999998</v>
      </c>
      <c r="CI138" s="77">
        <f t="shared" si="1780"/>
        <v>279.89999999999998</v>
      </c>
      <c r="CJ138" s="77">
        <f t="shared" si="1780"/>
        <v>279.89999999999998</v>
      </c>
      <c r="CK138" s="77">
        <f t="shared" si="1780"/>
        <v>279.89999999999998</v>
      </c>
      <c r="CL138" s="77">
        <f t="shared" si="1780"/>
        <v>279.89999999999998</v>
      </c>
      <c r="CM138" s="77">
        <f t="shared" si="1780"/>
        <v>279.89999999999998</v>
      </c>
      <c r="CN138" s="77">
        <f t="shared" si="1780"/>
        <v>279.89999999999998</v>
      </c>
      <c r="CO138" s="77">
        <f t="shared" si="1780"/>
        <v>279.89999999999998</v>
      </c>
      <c r="CP138" s="77">
        <f t="shared" si="1780"/>
        <v>279.89999999999998</v>
      </c>
      <c r="CQ138" s="77">
        <f t="shared" si="1780"/>
        <v>279.89999999999998</v>
      </c>
      <c r="CR138" s="77">
        <f t="shared" si="1780"/>
        <v>279.89999999999998</v>
      </c>
      <c r="CS138" s="77">
        <f t="shared" si="1780"/>
        <v>279.89999999999998</v>
      </c>
      <c r="CT138" s="77">
        <f t="shared" si="1780"/>
        <v>279.89999999999998</v>
      </c>
      <c r="CU138" s="77">
        <f t="shared" si="1780"/>
        <v>279.89999999999998</v>
      </c>
      <c r="CV138" s="77">
        <f t="shared" si="1780"/>
        <v>279.89999999999998</v>
      </c>
      <c r="CW138" s="77">
        <f t="shared" si="1780"/>
        <v>279.89999999999998</v>
      </c>
      <c r="CX138" s="77">
        <f t="shared" si="1780"/>
        <v>279.89999999999998</v>
      </c>
      <c r="CY138" s="77">
        <f t="shared" si="1780"/>
        <v>279.89999999999998</v>
      </c>
      <c r="CZ138" s="77">
        <f t="shared" si="1780"/>
        <v>279.89999999999998</v>
      </c>
      <c r="DA138" s="77">
        <f t="shared" si="1780"/>
        <v>279.89999999999998</v>
      </c>
      <c r="DB138" s="77">
        <f t="shared" si="1780"/>
        <v>279.89999999999998</v>
      </c>
      <c r="DC138" s="77">
        <f t="shared" si="1780"/>
        <v>279.89999999999998</v>
      </c>
      <c r="DD138" s="77">
        <f t="shared" si="1780"/>
        <v>279.89999999999998</v>
      </c>
      <c r="DE138" s="77">
        <f t="shared" si="1780"/>
        <v>279.89999999999998</v>
      </c>
      <c r="DF138" s="77">
        <f t="shared" si="1780"/>
        <v>279.89999999999998</v>
      </c>
      <c r="DG138" s="77">
        <f t="shared" si="1780"/>
        <v>279.89999999999998</v>
      </c>
      <c r="DH138" s="77">
        <f t="shared" si="1780"/>
        <v>279.89999999999998</v>
      </c>
      <c r="DI138" s="77">
        <f t="shared" si="1780"/>
        <v>279.89999999999998</v>
      </c>
      <c r="DJ138" s="77">
        <f t="shared" si="1780"/>
        <v>279.89999999999998</v>
      </c>
      <c r="DK138" s="77">
        <f t="shared" si="1780"/>
        <v>279.89999999999998</v>
      </c>
      <c r="DL138" s="77">
        <f t="shared" si="1780"/>
        <v>279.89999999999998</v>
      </c>
      <c r="DM138" s="77">
        <f t="shared" si="1780"/>
        <v>279.89999999999998</v>
      </c>
      <c r="DN138" s="77">
        <f t="shared" si="1780"/>
        <v>279.89999999999998</v>
      </c>
      <c r="DO138" s="77">
        <f t="shared" si="1780"/>
        <v>279.89999999999998</v>
      </c>
      <c r="DP138" s="77">
        <f t="shared" si="1780"/>
        <v>279.89999999999998</v>
      </c>
      <c r="DQ138" s="77">
        <f t="shared" si="1780"/>
        <v>279.89999999999998</v>
      </c>
      <c r="DR138" s="77">
        <f t="shared" si="1780"/>
        <v>279.89999999999998</v>
      </c>
      <c r="DS138" s="77">
        <f t="shared" si="1780"/>
        <v>279.89999999999998</v>
      </c>
      <c r="DT138" s="77">
        <f t="shared" si="1780"/>
        <v>279.89999999999998</v>
      </c>
      <c r="DU138" s="77">
        <f t="shared" si="1780"/>
        <v>279.89999999999998</v>
      </c>
      <c r="DV138" s="77">
        <f t="shared" si="1780"/>
        <v>279.89999999999998</v>
      </c>
      <c r="DW138" s="77">
        <f t="shared" si="1780"/>
        <v>279.89999999999998</v>
      </c>
      <c r="DX138" s="77">
        <f t="shared" si="1780"/>
        <v>279.89999999999998</v>
      </c>
      <c r="DY138" s="77">
        <f t="shared" si="1780"/>
        <v>279.89999999999998</v>
      </c>
      <c r="DZ138" s="77">
        <f t="shared" si="1780"/>
        <v>279.89999999999998</v>
      </c>
      <c r="EA138" s="77">
        <f t="shared" si="1780"/>
        <v>279.89999999999998</v>
      </c>
      <c r="EB138" s="77">
        <f t="shared" si="1780"/>
        <v>279.89999999999998</v>
      </c>
      <c r="EC138" s="77">
        <f t="shared" si="1780"/>
        <v>279.89999999999998</v>
      </c>
      <c r="ED138" s="77">
        <f t="shared" si="1780"/>
        <v>279.89999999999998</v>
      </c>
      <c r="EE138" s="77">
        <f t="shared" ref="EE138:GP138" si="1781">(ED138+$V65*EE172*($F$55/$J65*ED137+$F$55/$K65*ED139))/(1+$V65*EE172*($F$55/$J65+$F$55/$K65))</f>
        <v>279.89999999999998</v>
      </c>
      <c r="EF138" s="77">
        <f t="shared" si="1781"/>
        <v>279.89999999999998</v>
      </c>
      <c r="EG138" s="77">
        <f t="shared" si="1781"/>
        <v>279.89999999999998</v>
      </c>
      <c r="EH138" s="77">
        <f t="shared" si="1781"/>
        <v>279.89999999999998</v>
      </c>
      <c r="EI138" s="77">
        <f t="shared" si="1781"/>
        <v>279.89999999999998</v>
      </c>
      <c r="EJ138" s="77">
        <f t="shared" si="1781"/>
        <v>279.89999999999998</v>
      </c>
      <c r="EK138" s="77">
        <f t="shared" si="1781"/>
        <v>279.89999999999998</v>
      </c>
      <c r="EL138" s="77">
        <f t="shared" si="1781"/>
        <v>279.89999999999998</v>
      </c>
      <c r="EM138" s="77">
        <f t="shared" si="1781"/>
        <v>279.89999999999998</v>
      </c>
      <c r="EN138" s="77">
        <f t="shared" si="1781"/>
        <v>279.89999999999998</v>
      </c>
      <c r="EO138" s="77">
        <f t="shared" si="1781"/>
        <v>279.89999999999998</v>
      </c>
      <c r="EP138" s="77">
        <f t="shared" si="1781"/>
        <v>279.89999999999998</v>
      </c>
      <c r="EQ138" s="77">
        <f t="shared" si="1781"/>
        <v>279.89999999999998</v>
      </c>
      <c r="ER138" s="77">
        <f t="shared" si="1781"/>
        <v>279.89999999999998</v>
      </c>
      <c r="ES138" s="77">
        <f t="shared" si="1781"/>
        <v>279.89999999999998</v>
      </c>
      <c r="ET138" s="77">
        <f t="shared" si="1781"/>
        <v>279.89999999999998</v>
      </c>
      <c r="EU138" s="77">
        <f t="shared" si="1781"/>
        <v>279.89999999999998</v>
      </c>
      <c r="EV138" s="77">
        <f t="shared" si="1781"/>
        <v>279.89999999999998</v>
      </c>
      <c r="EW138" s="77">
        <f t="shared" si="1781"/>
        <v>279.89999999999998</v>
      </c>
      <c r="EX138" s="77">
        <f t="shared" si="1781"/>
        <v>279.89999999999998</v>
      </c>
      <c r="EY138" s="77">
        <f t="shared" si="1781"/>
        <v>279.89999999999998</v>
      </c>
      <c r="EZ138" s="77">
        <f t="shared" si="1781"/>
        <v>279.89999999999998</v>
      </c>
      <c r="FA138" s="77">
        <f t="shared" si="1781"/>
        <v>279.89999999999998</v>
      </c>
      <c r="FB138" s="77">
        <f t="shared" si="1781"/>
        <v>279.89999999999998</v>
      </c>
      <c r="FC138" s="77">
        <f t="shared" si="1781"/>
        <v>279.89999999999998</v>
      </c>
      <c r="FD138" s="77">
        <f t="shared" si="1781"/>
        <v>279.89999999999998</v>
      </c>
      <c r="FE138" s="77">
        <f t="shared" si="1781"/>
        <v>279.89999999999998</v>
      </c>
      <c r="FF138" s="77">
        <f t="shared" si="1781"/>
        <v>279.89999999999998</v>
      </c>
      <c r="FG138" s="77">
        <f t="shared" si="1781"/>
        <v>279.89999999999998</v>
      </c>
      <c r="FH138" s="77">
        <f t="shared" si="1781"/>
        <v>279.89999999999998</v>
      </c>
      <c r="FI138" s="77">
        <f t="shared" si="1781"/>
        <v>279.89999999999998</v>
      </c>
      <c r="FJ138" s="77">
        <f t="shared" si="1781"/>
        <v>279.89999999999998</v>
      </c>
      <c r="FK138" s="77">
        <f t="shared" si="1781"/>
        <v>279.89999999999998</v>
      </c>
      <c r="FL138" s="77">
        <f t="shared" si="1781"/>
        <v>279.89999999999998</v>
      </c>
      <c r="FM138" s="77">
        <f t="shared" si="1781"/>
        <v>279.89999999999998</v>
      </c>
      <c r="FN138" s="77">
        <f t="shared" si="1781"/>
        <v>279.89999999999998</v>
      </c>
      <c r="FO138" s="77">
        <f t="shared" si="1781"/>
        <v>279.89999999999998</v>
      </c>
      <c r="FP138" s="77">
        <f t="shared" si="1781"/>
        <v>279.89999999999998</v>
      </c>
      <c r="FQ138" s="77">
        <f t="shared" si="1781"/>
        <v>279.89999999999998</v>
      </c>
      <c r="FR138" s="77">
        <f t="shared" si="1781"/>
        <v>279.89999999999998</v>
      </c>
      <c r="FS138" s="77">
        <f t="shared" si="1781"/>
        <v>279.89999999999998</v>
      </c>
      <c r="FT138" s="77">
        <f t="shared" si="1781"/>
        <v>279.89999999999998</v>
      </c>
      <c r="FU138" s="77">
        <f t="shared" si="1781"/>
        <v>279.89999999999998</v>
      </c>
      <c r="FV138" s="77">
        <f t="shared" si="1781"/>
        <v>279.89999999999998</v>
      </c>
      <c r="FW138" s="77">
        <f t="shared" si="1781"/>
        <v>279.89999999999998</v>
      </c>
      <c r="FX138" s="77">
        <f t="shared" si="1781"/>
        <v>279.89999999999998</v>
      </c>
      <c r="FY138" s="77">
        <f t="shared" si="1781"/>
        <v>279.89999999999998</v>
      </c>
      <c r="FZ138" s="77">
        <f t="shared" si="1781"/>
        <v>279.89999999999998</v>
      </c>
      <c r="GA138" s="77">
        <f t="shared" si="1781"/>
        <v>279.89999999999998</v>
      </c>
      <c r="GB138" s="77">
        <f t="shared" si="1781"/>
        <v>279.89999999999998</v>
      </c>
      <c r="GC138" s="77">
        <f t="shared" si="1781"/>
        <v>279.89999999999998</v>
      </c>
      <c r="GD138" s="77">
        <f t="shared" si="1781"/>
        <v>279.89999999999998</v>
      </c>
      <c r="GE138" s="77">
        <f t="shared" si="1781"/>
        <v>279.89999999999998</v>
      </c>
      <c r="GF138" s="77">
        <f t="shared" si="1781"/>
        <v>279.89999999999998</v>
      </c>
      <c r="GG138" s="77">
        <f t="shared" si="1781"/>
        <v>279.89999999999998</v>
      </c>
      <c r="GH138" s="77">
        <f t="shared" si="1781"/>
        <v>279.89999999999998</v>
      </c>
      <c r="GI138" s="77">
        <f t="shared" si="1781"/>
        <v>279.89999999999998</v>
      </c>
      <c r="GJ138" s="77">
        <f t="shared" si="1781"/>
        <v>279.89999999999998</v>
      </c>
      <c r="GK138" s="77">
        <f t="shared" si="1781"/>
        <v>279.89999999999998</v>
      </c>
      <c r="GL138" s="77">
        <f t="shared" si="1781"/>
        <v>279.89999999999998</v>
      </c>
      <c r="GM138" s="77">
        <f t="shared" si="1781"/>
        <v>279.89999999999998</v>
      </c>
      <c r="GN138" s="77">
        <f t="shared" si="1781"/>
        <v>279.89999999999998</v>
      </c>
      <c r="GO138" s="77">
        <f t="shared" si="1781"/>
        <v>279.89999999999998</v>
      </c>
      <c r="GP138" s="77">
        <f t="shared" si="1781"/>
        <v>279.89999999999998</v>
      </c>
      <c r="GQ138" s="77">
        <f t="shared" ref="GQ138:JB138" si="1782">(GP138+$V65*GQ172*($F$55/$J65*GP137+$F$55/$K65*GP139))/(1+$V65*GQ172*($F$55/$J65+$F$55/$K65))</f>
        <v>279.89999999999998</v>
      </c>
      <c r="GR138" s="77">
        <f t="shared" si="1782"/>
        <v>279.89999999999998</v>
      </c>
      <c r="GS138" s="77">
        <f t="shared" si="1782"/>
        <v>279.89999999999998</v>
      </c>
      <c r="GT138" s="77">
        <f t="shared" si="1782"/>
        <v>279.89999999999998</v>
      </c>
      <c r="GU138" s="77">
        <f t="shared" si="1782"/>
        <v>279.89999999999998</v>
      </c>
      <c r="GV138" s="77">
        <f t="shared" si="1782"/>
        <v>279.89999999999998</v>
      </c>
      <c r="GW138" s="77">
        <f t="shared" si="1782"/>
        <v>279.89999999999998</v>
      </c>
      <c r="GX138" s="77">
        <f t="shared" si="1782"/>
        <v>279.89999999999998</v>
      </c>
      <c r="GY138" s="77">
        <f t="shared" si="1782"/>
        <v>279.89999999999998</v>
      </c>
      <c r="GZ138" s="77">
        <f t="shared" si="1782"/>
        <v>279.89999999999998</v>
      </c>
      <c r="HA138" s="77">
        <f t="shared" si="1782"/>
        <v>279.89999999999998</v>
      </c>
      <c r="HB138" s="77">
        <f t="shared" si="1782"/>
        <v>279.89999999999998</v>
      </c>
      <c r="HC138" s="77">
        <f t="shared" si="1782"/>
        <v>279.89999999999998</v>
      </c>
      <c r="HD138" s="77">
        <f t="shared" si="1782"/>
        <v>279.89999999999998</v>
      </c>
      <c r="HE138" s="77">
        <f t="shared" si="1782"/>
        <v>279.89999999999998</v>
      </c>
      <c r="HF138" s="77">
        <f t="shared" si="1782"/>
        <v>279.89999999999998</v>
      </c>
      <c r="HG138" s="77">
        <f t="shared" si="1782"/>
        <v>279.89999999999998</v>
      </c>
      <c r="HH138" s="77">
        <f t="shared" si="1782"/>
        <v>279.89999999999998</v>
      </c>
      <c r="HI138" s="77">
        <f t="shared" si="1782"/>
        <v>279.89999999999998</v>
      </c>
      <c r="HJ138" s="77">
        <f t="shared" si="1782"/>
        <v>279.89999999999998</v>
      </c>
      <c r="HK138" s="77">
        <f t="shared" si="1782"/>
        <v>279.89999999999998</v>
      </c>
      <c r="HL138" s="77">
        <f t="shared" si="1782"/>
        <v>279.89999999999998</v>
      </c>
      <c r="HM138" s="77">
        <f t="shared" si="1782"/>
        <v>279.89999999999998</v>
      </c>
      <c r="HN138" s="77">
        <f t="shared" si="1782"/>
        <v>279.89999999999998</v>
      </c>
      <c r="HO138" s="77">
        <f t="shared" si="1782"/>
        <v>279.89999999999998</v>
      </c>
      <c r="HP138" s="77">
        <f t="shared" si="1782"/>
        <v>279.89999999999998</v>
      </c>
      <c r="HQ138" s="77">
        <f t="shared" si="1782"/>
        <v>279.89999999999998</v>
      </c>
      <c r="HR138" s="77">
        <f t="shared" si="1782"/>
        <v>279.89999999999998</v>
      </c>
      <c r="HS138" s="77">
        <f t="shared" si="1782"/>
        <v>279.89999999999998</v>
      </c>
      <c r="HT138" s="77">
        <f t="shared" si="1782"/>
        <v>279.89999999999998</v>
      </c>
      <c r="HU138" s="77">
        <f t="shared" si="1782"/>
        <v>279.89999999999998</v>
      </c>
      <c r="HV138" s="77">
        <f t="shared" si="1782"/>
        <v>279.89999999999998</v>
      </c>
      <c r="HW138" s="77">
        <f t="shared" si="1782"/>
        <v>279.89999999999998</v>
      </c>
      <c r="HX138" s="77">
        <f t="shared" si="1782"/>
        <v>279.89999999999998</v>
      </c>
      <c r="HY138" s="77">
        <f t="shared" si="1782"/>
        <v>279.89999999999998</v>
      </c>
      <c r="HZ138" s="77">
        <f t="shared" si="1782"/>
        <v>279.89999999999998</v>
      </c>
      <c r="IA138" s="77">
        <f t="shared" si="1782"/>
        <v>279.89999999999998</v>
      </c>
      <c r="IB138" s="77">
        <f t="shared" si="1782"/>
        <v>279.89999999999998</v>
      </c>
      <c r="IC138" s="77">
        <f t="shared" si="1782"/>
        <v>279.89999999999998</v>
      </c>
      <c r="ID138" s="77">
        <f t="shared" si="1782"/>
        <v>279.89999999999998</v>
      </c>
      <c r="IE138" s="77">
        <f t="shared" si="1782"/>
        <v>279.89999999999998</v>
      </c>
      <c r="IF138" s="77">
        <f t="shared" si="1782"/>
        <v>279.89999999999998</v>
      </c>
      <c r="IG138" s="77">
        <f t="shared" si="1782"/>
        <v>279.89999999999998</v>
      </c>
      <c r="IH138" s="77">
        <f t="shared" si="1782"/>
        <v>279.89999999999998</v>
      </c>
      <c r="II138" s="77">
        <f t="shared" si="1782"/>
        <v>279.89999999999998</v>
      </c>
      <c r="IJ138" s="77">
        <f t="shared" si="1782"/>
        <v>279.89999999999998</v>
      </c>
      <c r="IK138" s="77">
        <f t="shared" si="1782"/>
        <v>279.89999999999998</v>
      </c>
      <c r="IL138" s="77">
        <f t="shared" si="1782"/>
        <v>279.89999999999998</v>
      </c>
      <c r="IM138" s="77">
        <f t="shared" si="1782"/>
        <v>279.89999999999998</v>
      </c>
      <c r="IN138" s="77">
        <f t="shared" si="1782"/>
        <v>279.89999999999998</v>
      </c>
      <c r="IO138" s="77">
        <f t="shared" si="1782"/>
        <v>279.89999999999998</v>
      </c>
      <c r="IP138" s="77">
        <f t="shared" si="1782"/>
        <v>279.89999999999998</v>
      </c>
      <c r="IQ138" s="77">
        <f t="shared" si="1782"/>
        <v>279.89999999999998</v>
      </c>
      <c r="IR138" s="77">
        <f t="shared" si="1782"/>
        <v>279.89999999999998</v>
      </c>
      <c r="IS138" s="77">
        <f t="shared" si="1782"/>
        <v>279.89999999999998</v>
      </c>
      <c r="IT138" s="77">
        <f t="shared" si="1782"/>
        <v>279.89999999999998</v>
      </c>
      <c r="IU138" s="77">
        <f t="shared" si="1782"/>
        <v>279.89999999999998</v>
      </c>
      <c r="IV138" s="77">
        <f t="shared" si="1782"/>
        <v>279.89999999999998</v>
      </c>
      <c r="IW138" s="77">
        <f t="shared" si="1782"/>
        <v>279.89999999999998</v>
      </c>
      <c r="IX138" s="77">
        <f t="shared" si="1782"/>
        <v>279.89999999999998</v>
      </c>
      <c r="IY138" s="77">
        <f t="shared" si="1782"/>
        <v>279.89999999999998</v>
      </c>
      <c r="IZ138" s="77">
        <f t="shared" si="1782"/>
        <v>279.89999999999998</v>
      </c>
      <c r="JA138" s="77">
        <f t="shared" si="1782"/>
        <v>279.89999999999998</v>
      </c>
      <c r="JB138" s="77">
        <f t="shared" si="1782"/>
        <v>279.89999999999998</v>
      </c>
      <c r="JC138" s="77">
        <f t="shared" ref="JC138:KG138" si="1783">(JB138+$V65*JC172*($F$55/$J65*JB137+$F$55/$K65*JB139))/(1+$V65*JC172*($F$55/$J65+$F$55/$K65))</f>
        <v>279.89999999999998</v>
      </c>
      <c r="JD138" s="77">
        <f t="shared" si="1783"/>
        <v>279.89999999999998</v>
      </c>
      <c r="JE138" s="77">
        <f t="shared" si="1783"/>
        <v>279.89999999999998</v>
      </c>
      <c r="JF138" s="77">
        <f t="shared" si="1783"/>
        <v>279.89999999999998</v>
      </c>
      <c r="JG138" s="77">
        <f t="shared" si="1783"/>
        <v>279.89999999999998</v>
      </c>
      <c r="JH138" s="77">
        <f t="shared" si="1783"/>
        <v>279.89999999999998</v>
      </c>
      <c r="JI138" s="77">
        <f t="shared" si="1783"/>
        <v>279.89999999999998</v>
      </c>
      <c r="JJ138" s="77">
        <f t="shared" si="1783"/>
        <v>279.89999999999998</v>
      </c>
      <c r="JK138" s="77">
        <f t="shared" si="1783"/>
        <v>279.89999999999998</v>
      </c>
      <c r="JL138" s="77">
        <f t="shared" si="1783"/>
        <v>279.89999999999998</v>
      </c>
      <c r="JM138" s="77">
        <f t="shared" si="1783"/>
        <v>279.89999999999998</v>
      </c>
      <c r="JN138" s="77">
        <f t="shared" si="1783"/>
        <v>279.89999999999998</v>
      </c>
      <c r="JO138" s="77">
        <f t="shared" si="1783"/>
        <v>279.89999999999998</v>
      </c>
      <c r="JP138" s="77">
        <f t="shared" si="1783"/>
        <v>279.89999999999998</v>
      </c>
      <c r="JQ138" s="77">
        <f t="shared" si="1783"/>
        <v>279.89999999999998</v>
      </c>
      <c r="JR138" s="77">
        <f t="shared" si="1783"/>
        <v>279.89999999999998</v>
      </c>
      <c r="JS138" s="77">
        <f t="shared" si="1783"/>
        <v>279.89999999999998</v>
      </c>
      <c r="JT138" s="77">
        <f t="shared" si="1783"/>
        <v>279.89999999999998</v>
      </c>
      <c r="JU138" s="77">
        <f t="shared" si="1783"/>
        <v>279.89999999999998</v>
      </c>
      <c r="JV138" s="77">
        <f t="shared" si="1783"/>
        <v>279.89999999999998</v>
      </c>
      <c r="JW138" s="77">
        <f t="shared" si="1783"/>
        <v>279.89999999999998</v>
      </c>
      <c r="JX138" s="77">
        <f t="shared" si="1783"/>
        <v>279.89999999999998</v>
      </c>
      <c r="JY138" s="77">
        <f t="shared" si="1783"/>
        <v>279.89999999999998</v>
      </c>
      <c r="JZ138" s="77">
        <f t="shared" si="1783"/>
        <v>279.89999999999998</v>
      </c>
      <c r="KA138" s="77">
        <f t="shared" si="1783"/>
        <v>279.89999999999998</v>
      </c>
      <c r="KB138" s="77">
        <f t="shared" si="1783"/>
        <v>279.89999999999998</v>
      </c>
      <c r="KC138" s="77">
        <f t="shared" si="1783"/>
        <v>279.89999999999998</v>
      </c>
      <c r="KD138" s="77">
        <f t="shared" si="1783"/>
        <v>279.89999999999998</v>
      </c>
      <c r="KE138" s="77">
        <f t="shared" si="1783"/>
        <v>279.89999999999998</v>
      </c>
      <c r="KF138" s="77">
        <f t="shared" si="1783"/>
        <v>279.89999999999998</v>
      </c>
      <c r="KG138" s="77">
        <f t="shared" si="1783"/>
        <v>279.89999999999998</v>
      </c>
      <c r="KH138" s="51"/>
      <c r="KL138" s="84">
        <f t="shared" si="1765"/>
        <v>26800</v>
      </c>
      <c r="KM138">
        <v>1973</v>
      </c>
      <c r="KN138">
        <v>5</v>
      </c>
      <c r="KO138">
        <v>16</v>
      </c>
      <c r="KP138" s="84">
        <f t="shared" si="1766"/>
        <v>136</v>
      </c>
      <c r="KQ138" s="74">
        <v>19.100000000000001</v>
      </c>
      <c r="KR138" s="74">
        <v>7.7</v>
      </c>
      <c r="KS138" s="74">
        <f t="shared" si="1767"/>
        <v>8.6999999999999993</v>
      </c>
      <c r="KT138" s="74">
        <f t="shared" si="1768"/>
        <v>18.5</v>
      </c>
      <c r="KU138" s="74">
        <v>19.2</v>
      </c>
      <c r="KV138" s="74">
        <v>31.5</v>
      </c>
      <c r="KW138" s="72">
        <f t="shared" si="1747"/>
        <v>0.83</v>
      </c>
      <c r="KX138" s="74">
        <v>2.2999999999999998</v>
      </c>
      <c r="KZ138" s="74">
        <v>78.7</v>
      </c>
      <c r="LA138" s="74">
        <v>48.6</v>
      </c>
      <c r="LB138" s="74">
        <v>13.5</v>
      </c>
      <c r="LC138" s="74">
        <v>0.6</v>
      </c>
    </row>
    <row r="139" spans="1:339" x14ac:dyDescent="0.35">
      <c r="B139" s="92"/>
      <c r="E139">
        <f t="shared" si="1748"/>
        <v>7</v>
      </c>
      <c r="F139" s="96">
        <f t="shared" si="1754"/>
        <v>281.00909999999999</v>
      </c>
      <c r="G139" s="96">
        <f t="shared" ref="G139:BR139" si="1784">(F139+$V66*G173*($F$55/$J66*F138+$F$55/$K66*F140))/(1+$V66*G173*($F$55/$J66+$F$55/$K66))</f>
        <v>281.00819999999999</v>
      </c>
      <c r="H139" s="96">
        <f t="shared" si="1784"/>
        <v>281.00729999999999</v>
      </c>
      <c r="I139" s="96">
        <f t="shared" si="1784"/>
        <v>281.00639999999999</v>
      </c>
      <c r="J139" s="96">
        <f t="shared" si="1784"/>
        <v>281.00540000000001</v>
      </c>
      <c r="K139" s="96">
        <f t="shared" si="1784"/>
        <v>281.00439999999998</v>
      </c>
      <c r="L139" s="96">
        <f t="shared" si="1784"/>
        <v>281.0034</v>
      </c>
      <c r="M139" s="96">
        <f t="shared" si="1784"/>
        <v>281.00240000000002</v>
      </c>
      <c r="N139" s="77">
        <f t="shared" si="1784"/>
        <v>281</v>
      </c>
      <c r="O139" s="77">
        <f t="shared" si="1784"/>
        <v>281</v>
      </c>
      <c r="P139" s="77">
        <f t="shared" si="1784"/>
        <v>281</v>
      </c>
      <c r="Q139" s="77">
        <f t="shared" si="1784"/>
        <v>281</v>
      </c>
      <c r="R139" s="77">
        <f t="shared" si="1784"/>
        <v>281</v>
      </c>
      <c r="S139" s="77">
        <f t="shared" si="1784"/>
        <v>281</v>
      </c>
      <c r="T139" s="77">
        <f t="shared" si="1784"/>
        <v>281</v>
      </c>
      <c r="U139" s="77">
        <f t="shared" si="1784"/>
        <v>281</v>
      </c>
      <c r="V139" s="77">
        <f t="shared" si="1784"/>
        <v>281</v>
      </c>
      <c r="W139" s="77">
        <f t="shared" si="1784"/>
        <v>281</v>
      </c>
      <c r="X139" s="77">
        <f t="shared" si="1784"/>
        <v>281</v>
      </c>
      <c r="Y139" s="77">
        <f t="shared" si="1784"/>
        <v>281</v>
      </c>
      <c r="Z139" s="77">
        <f t="shared" si="1784"/>
        <v>281</v>
      </c>
      <c r="AA139" s="77">
        <f t="shared" si="1784"/>
        <v>281</v>
      </c>
      <c r="AB139" s="77">
        <f t="shared" si="1784"/>
        <v>281</v>
      </c>
      <c r="AC139" s="77">
        <f t="shared" si="1784"/>
        <v>281</v>
      </c>
      <c r="AD139" s="77">
        <f t="shared" si="1784"/>
        <v>281</v>
      </c>
      <c r="AE139" s="77">
        <f t="shared" si="1784"/>
        <v>281</v>
      </c>
      <c r="AF139" s="77">
        <f t="shared" si="1784"/>
        <v>281</v>
      </c>
      <c r="AG139" s="77">
        <f t="shared" si="1784"/>
        <v>281</v>
      </c>
      <c r="AH139" s="77">
        <f t="shared" si="1784"/>
        <v>281</v>
      </c>
      <c r="AI139" s="77">
        <f t="shared" si="1784"/>
        <v>281</v>
      </c>
      <c r="AJ139" s="77">
        <f t="shared" si="1784"/>
        <v>281</v>
      </c>
      <c r="AK139" s="77">
        <f t="shared" si="1784"/>
        <v>281</v>
      </c>
      <c r="AL139" s="77">
        <f t="shared" si="1784"/>
        <v>281</v>
      </c>
      <c r="AM139" s="77">
        <f t="shared" si="1784"/>
        <v>281</v>
      </c>
      <c r="AN139" s="77">
        <f t="shared" si="1784"/>
        <v>281</v>
      </c>
      <c r="AO139" s="77">
        <f t="shared" si="1784"/>
        <v>281</v>
      </c>
      <c r="AP139" s="77">
        <f t="shared" si="1784"/>
        <v>281</v>
      </c>
      <c r="AQ139" s="77">
        <f t="shared" si="1784"/>
        <v>281</v>
      </c>
      <c r="AR139" s="77">
        <f t="shared" si="1784"/>
        <v>281</v>
      </c>
      <c r="AS139" s="77">
        <f t="shared" si="1784"/>
        <v>281</v>
      </c>
      <c r="AT139" s="77">
        <f t="shared" si="1784"/>
        <v>281</v>
      </c>
      <c r="AU139" s="77">
        <f t="shared" si="1784"/>
        <v>281</v>
      </c>
      <c r="AV139" s="77">
        <f t="shared" si="1784"/>
        <v>281</v>
      </c>
      <c r="AW139" s="77">
        <f t="shared" si="1784"/>
        <v>281</v>
      </c>
      <c r="AX139" s="77">
        <f t="shared" si="1784"/>
        <v>281</v>
      </c>
      <c r="AY139" s="77">
        <f t="shared" si="1784"/>
        <v>281</v>
      </c>
      <c r="AZ139" s="77">
        <f t="shared" si="1784"/>
        <v>281</v>
      </c>
      <c r="BA139" s="77">
        <f t="shared" si="1784"/>
        <v>281</v>
      </c>
      <c r="BB139" s="77">
        <f t="shared" si="1784"/>
        <v>281</v>
      </c>
      <c r="BC139" s="77">
        <f t="shared" si="1784"/>
        <v>281</v>
      </c>
      <c r="BD139" s="77">
        <f t="shared" si="1784"/>
        <v>281</v>
      </c>
      <c r="BE139" s="77">
        <f t="shared" si="1784"/>
        <v>281</v>
      </c>
      <c r="BF139" s="77">
        <f t="shared" si="1784"/>
        <v>281</v>
      </c>
      <c r="BG139" s="77">
        <f t="shared" si="1784"/>
        <v>281</v>
      </c>
      <c r="BH139" s="77">
        <f t="shared" si="1784"/>
        <v>281</v>
      </c>
      <c r="BI139" s="77">
        <f t="shared" si="1784"/>
        <v>281</v>
      </c>
      <c r="BJ139" s="77">
        <f t="shared" si="1784"/>
        <v>281</v>
      </c>
      <c r="BK139" s="77">
        <f t="shared" si="1784"/>
        <v>281</v>
      </c>
      <c r="BL139" s="77">
        <f t="shared" si="1784"/>
        <v>281</v>
      </c>
      <c r="BM139" s="77">
        <f t="shared" si="1784"/>
        <v>281</v>
      </c>
      <c r="BN139" s="77">
        <f t="shared" si="1784"/>
        <v>281</v>
      </c>
      <c r="BO139" s="77">
        <f t="shared" si="1784"/>
        <v>281</v>
      </c>
      <c r="BP139" s="77">
        <f t="shared" si="1784"/>
        <v>281</v>
      </c>
      <c r="BQ139" s="77">
        <f t="shared" si="1784"/>
        <v>281</v>
      </c>
      <c r="BR139" s="77">
        <f t="shared" si="1784"/>
        <v>281</v>
      </c>
      <c r="BS139" s="77">
        <f t="shared" ref="BS139:ED139" si="1785">(BR139+$V66*BS173*($F$55/$J66*BR138+$F$55/$K66*BR140))/(1+$V66*BS173*($F$55/$J66+$F$55/$K66))</f>
        <v>281</v>
      </c>
      <c r="BT139" s="77">
        <f t="shared" si="1785"/>
        <v>281</v>
      </c>
      <c r="BU139" s="77">
        <f t="shared" si="1785"/>
        <v>281</v>
      </c>
      <c r="BV139" s="77">
        <f t="shared" si="1785"/>
        <v>281</v>
      </c>
      <c r="BW139" s="77">
        <f t="shared" si="1785"/>
        <v>281</v>
      </c>
      <c r="BX139" s="77">
        <f t="shared" si="1785"/>
        <v>281</v>
      </c>
      <c r="BY139" s="77">
        <f t="shared" si="1785"/>
        <v>281</v>
      </c>
      <c r="BZ139" s="77">
        <f t="shared" si="1785"/>
        <v>281</v>
      </c>
      <c r="CA139" s="77">
        <f t="shared" si="1785"/>
        <v>281</v>
      </c>
      <c r="CB139" s="77">
        <f t="shared" si="1785"/>
        <v>281</v>
      </c>
      <c r="CC139" s="77">
        <f t="shared" si="1785"/>
        <v>281</v>
      </c>
      <c r="CD139" s="77">
        <f t="shared" si="1785"/>
        <v>281</v>
      </c>
      <c r="CE139" s="77">
        <f t="shared" si="1785"/>
        <v>281</v>
      </c>
      <c r="CF139" s="77">
        <f t="shared" si="1785"/>
        <v>281</v>
      </c>
      <c r="CG139" s="77">
        <f t="shared" si="1785"/>
        <v>281</v>
      </c>
      <c r="CH139" s="77">
        <f t="shared" si="1785"/>
        <v>281</v>
      </c>
      <c r="CI139" s="77">
        <f t="shared" si="1785"/>
        <v>281</v>
      </c>
      <c r="CJ139" s="77">
        <f t="shared" si="1785"/>
        <v>281</v>
      </c>
      <c r="CK139" s="77">
        <f t="shared" si="1785"/>
        <v>281</v>
      </c>
      <c r="CL139" s="77">
        <f t="shared" si="1785"/>
        <v>281</v>
      </c>
      <c r="CM139" s="77">
        <f t="shared" si="1785"/>
        <v>281</v>
      </c>
      <c r="CN139" s="77">
        <f t="shared" si="1785"/>
        <v>281</v>
      </c>
      <c r="CO139" s="77">
        <f t="shared" si="1785"/>
        <v>281</v>
      </c>
      <c r="CP139" s="77">
        <f t="shared" si="1785"/>
        <v>281</v>
      </c>
      <c r="CQ139" s="77">
        <f t="shared" si="1785"/>
        <v>281</v>
      </c>
      <c r="CR139" s="77">
        <f t="shared" si="1785"/>
        <v>281</v>
      </c>
      <c r="CS139" s="77">
        <f t="shared" si="1785"/>
        <v>281</v>
      </c>
      <c r="CT139" s="77">
        <f t="shared" si="1785"/>
        <v>281</v>
      </c>
      <c r="CU139" s="77">
        <f t="shared" si="1785"/>
        <v>281</v>
      </c>
      <c r="CV139" s="77">
        <f t="shared" si="1785"/>
        <v>281</v>
      </c>
      <c r="CW139" s="77">
        <f t="shared" si="1785"/>
        <v>281</v>
      </c>
      <c r="CX139" s="77">
        <f t="shared" si="1785"/>
        <v>281</v>
      </c>
      <c r="CY139" s="77">
        <f t="shared" si="1785"/>
        <v>281</v>
      </c>
      <c r="CZ139" s="77">
        <f t="shared" si="1785"/>
        <v>281</v>
      </c>
      <c r="DA139" s="77">
        <f t="shared" si="1785"/>
        <v>281</v>
      </c>
      <c r="DB139" s="77">
        <f t="shared" si="1785"/>
        <v>281</v>
      </c>
      <c r="DC139" s="77">
        <f t="shared" si="1785"/>
        <v>281</v>
      </c>
      <c r="DD139" s="77">
        <f t="shared" si="1785"/>
        <v>281</v>
      </c>
      <c r="DE139" s="77">
        <f t="shared" si="1785"/>
        <v>281</v>
      </c>
      <c r="DF139" s="77">
        <f t="shared" si="1785"/>
        <v>281</v>
      </c>
      <c r="DG139" s="77">
        <f t="shared" si="1785"/>
        <v>281</v>
      </c>
      <c r="DH139" s="77">
        <f t="shared" si="1785"/>
        <v>281</v>
      </c>
      <c r="DI139" s="77">
        <f t="shared" si="1785"/>
        <v>281</v>
      </c>
      <c r="DJ139" s="77">
        <f t="shared" si="1785"/>
        <v>281</v>
      </c>
      <c r="DK139" s="77">
        <f t="shared" si="1785"/>
        <v>281</v>
      </c>
      <c r="DL139" s="77">
        <f t="shared" si="1785"/>
        <v>281</v>
      </c>
      <c r="DM139" s="77">
        <f t="shared" si="1785"/>
        <v>281</v>
      </c>
      <c r="DN139" s="77">
        <f t="shared" si="1785"/>
        <v>281</v>
      </c>
      <c r="DO139" s="77">
        <f t="shared" si="1785"/>
        <v>281</v>
      </c>
      <c r="DP139" s="77">
        <f t="shared" si="1785"/>
        <v>281</v>
      </c>
      <c r="DQ139" s="77">
        <f t="shared" si="1785"/>
        <v>281</v>
      </c>
      <c r="DR139" s="77">
        <f t="shared" si="1785"/>
        <v>281</v>
      </c>
      <c r="DS139" s="77">
        <f t="shared" si="1785"/>
        <v>281</v>
      </c>
      <c r="DT139" s="77">
        <f t="shared" si="1785"/>
        <v>281</v>
      </c>
      <c r="DU139" s="77">
        <f t="shared" si="1785"/>
        <v>281</v>
      </c>
      <c r="DV139" s="77">
        <f t="shared" si="1785"/>
        <v>281</v>
      </c>
      <c r="DW139" s="77">
        <f t="shared" si="1785"/>
        <v>281</v>
      </c>
      <c r="DX139" s="77">
        <f t="shared" si="1785"/>
        <v>281</v>
      </c>
      <c r="DY139" s="77">
        <f t="shared" si="1785"/>
        <v>281</v>
      </c>
      <c r="DZ139" s="77">
        <f t="shared" si="1785"/>
        <v>281</v>
      </c>
      <c r="EA139" s="77">
        <f t="shared" si="1785"/>
        <v>281</v>
      </c>
      <c r="EB139" s="77">
        <f t="shared" si="1785"/>
        <v>281</v>
      </c>
      <c r="EC139" s="77">
        <f t="shared" si="1785"/>
        <v>281</v>
      </c>
      <c r="ED139" s="77">
        <f t="shared" si="1785"/>
        <v>281</v>
      </c>
      <c r="EE139" s="77">
        <f t="shared" ref="EE139:GP139" si="1786">(ED139+$V66*EE173*($F$55/$J66*ED138+$F$55/$K66*ED140))/(1+$V66*EE173*($F$55/$J66+$F$55/$K66))</f>
        <v>281</v>
      </c>
      <c r="EF139" s="77">
        <f t="shared" si="1786"/>
        <v>281</v>
      </c>
      <c r="EG139" s="77">
        <f t="shared" si="1786"/>
        <v>281</v>
      </c>
      <c r="EH139" s="77">
        <f t="shared" si="1786"/>
        <v>281</v>
      </c>
      <c r="EI139" s="77">
        <f t="shared" si="1786"/>
        <v>281</v>
      </c>
      <c r="EJ139" s="77">
        <f t="shared" si="1786"/>
        <v>281</v>
      </c>
      <c r="EK139" s="77">
        <f t="shared" si="1786"/>
        <v>281</v>
      </c>
      <c r="EL139" s="77">
        <f t="shared" si="1786"/>
        <v>281</v>
      </c>
      <c r="EM139" s="77">
        <f t="shared" si="1786"/>
        <v>281</v>
      </c>
      <c r="EN139" s="77">
        <f t="shared" si="1786"/>
        <v>281</v>
      </c>
      <c r="EO139" s="77">
        <f t="shared" si="1786"/>
        <v>281</v>
      </c>
      <c r="EP139" s="77">
        <f t="shared" si="1786"/>
        <v>281</v>
      </c>
      <c r="EQ139" s="77">
        <f t="shared" si="1786"/>
        <v>281</v>
      </c>
      <c r="ER139" s="77">
        <f t="shared" si="1786"/>
        <v>281</v>
      </c>
      <c r="ES139" s="77">
        <f t="shared" si="1786"/>
        <v>281</v>
      </c>
      <c r="ET139" s="77">
        <f t="shared" si="1786"/>
        <v>281</v>
      </c>
      <c r="EU139" s="77">
        <f t="shared" si="1786"/>
        <v>281</v>
      </c>
      <c r="EV139" s="77">
        <f t="shared" si="1786"/>
        <v>281</v>
      </c>
      <c r="EW139" s="77">
        <f t="shared" si="1786"/>
        <v>281</v>
      </c>
      <c r="EX139" s="77">
        <f t="shared" si="1786"/>
        <v>281</v>
      </c>
      <c r="EY139" s="77">
        <f t="shared" si="1786"/>
        <v>281</v>
      </c>
      <c r="EZ139" s="77">
        <f t="shared" si="1786"/>
        <v>281</v>
      </c>
      <c r="FA139" s="77">
        <f t="shared" si="1786"/>
        <v>281</v>
      </c>
      <c r="FB139" s="77">
        <f t="shared" si="1786"/>
        <v>281</v>
      </c>
      <c r="FC139" s="77">
        <f t="shared" si="1786"/>
        <v>281</v>
      </c>
      <c r="FD139" s="77">
        <f t="shared" si="1786"/>
        <v>281</v>
      </c>
      <c r="FE139" s="77">
        <f t="shared" si="1786"/>
        <v>281</v>
      </c>
      <c r="FF139" s="77">
        <f t="shared" si="1786"/>
        <v>281</v>
      </c>
      <c r="FG139" s="77">
        <f t="shared" si="1786"/>
        <v>281</v>
      </c>
      <c r="FH139" s="77">
        <f t="shared" si="1786"/>
        <v>281</v>
      </c>
      <c r="FI139" s="77">
        <f t="shared" si="1786"/>
        <v>281</v>
      </c>
      <c r="FJ139" s="77">
        <f t="shared" si="1786"/>
        <v>281</v>
      </c>
      <c r="FK139" s="77">
        <f t="shared" si="1786"/>
        <v>281</v>
      </c>
      <c r="FL139" s="77">
        <f t="shared" si="1786"/>
        <v>281</v>
      </c>
      <c r="FM139" s="77">
        <f t="shared" si="1786"/>
        <v>281</v>
      </c>
      <c r="FN139" s="77">
        <f t="shared" si="1786"/>
        <v>281</v>
      </c>
      <c r="FO139" s="77">
        <f t="shared" si="1786"/>
        <v>281</v>
      </c>
      <c r="FP139" s="77">
        <f t="shared" si="1786"/>
        <v>281</v>
      </c>
      <c r="FQ139" s="77">
        <f t="shared" si="1786"/>
        <v>281</v>
      </c>
      <c r="FR139" s="77">
        <f t="shared" si="1786"/>
        <v>281</v>
      </c>
      <c r="FS139" s="77">
        <f t="shared" si="1786"/>
        <v>281</v>
      </c>
      <c r="FT139" s="77">
        <f t="shared" si="1786"/>
        <v>281</v>
      </c>
      <c r="FU139" s="77">
        <f t="shared" si="1786"/>
        <v>281</v>
      </c>
      <c r="FV139" s="77">
        <f t="shared" si="1786"/>
        <v>281</v>
      </c>
      <c r="FW139" s="77">
        <f t="shared" si="1786"/>
        <v>281</v>
      </c>
      <c r="FX139" s="77">
        <f t="shared" si="1786"/>
        <v>281</v>
      </c>
      <c r="FY139" s="77">
        <f t="shared" si="1786"/>
        <v>281</v>
      </c>
      <c r="FZ139" s="77">
        <f t="shared" si="1786"/>
        <v>281</v>
      </c>
      <c r="GA139" s="77">
        <f t="shared" si="1786"/>
        <v>281</v>
      </c>
      <c r="GB139" s="77">
        <f t="shared" si="1786"/>
        <v>281</v>
      </c>
      <c r="GC139" s="77">
        <f t="shared" si="1786"/>
        <v>281</v>
      </c>
      <c r="GD139" s="77">
        <f t="shared" si="1786"/>
        <v>281</v>
      </c>
      <c r="GE139" s="77">
        <f t="shared" si="1786"/>
        <v>281</v>
      </c>
      <c r="GF139" s="77">
        <f t="shared" si="1786"/>
        <v>281</v>
      </c>
      <c r="GG139" s="77">
        <f t="shared" si="1786"/>
        <v>281</v>
      </c>
      <c r="GH139" s="77">
        <f t="shared" si="1786"/>
        <v>281</v>
      </c>
      <c r="GI139" s="77">
        <f t="shared" si="1786"/>
        <v>281</v>
      </c>
      <c r="GJ139" s="77">
        <f t="shared" si="1786"/>
        <v>281</v>
      </c>
      <c r="GK139" s="77">
        <f t="shared" si="1786"/>
        <v>281</v>
      </c>
      <c r="GL139" s="77">
        <f t="shared" si="1786"/>
        <v>281</v>
      </c>
      <c r="GM139" s="77">
        <f t="shared" si="1786"/>
        <v>281</v>
      </c>
      <c r="GN139" s="77">
        <f t="shared" si="1786"/>
        <v>281</v>
      </c>
      <c r="GO139" s="77">
        <f t="shared" si="1786"/>
        <v>281</v>
      </c>
      <c r="GP139" s="77">
        <f t="shared" si="1786"/>
        <v>281</v>
      </c>
      <c r="GQ139" s="77">
        <f t="shared" ref="GQ139:JB139" si="1787">(GP139+$V66*GQ173*($F$55/$J66*GP138+$F$55/$K66*GP140))/(1+$V66*GQ173*($F$55/$J66+$F$55/$K66))</f>
        <v>281</v>
      </c>
      <c r="GR139" s="77">
        <f t="shared" si="1787"/>
        <v>281</v>
      </c>
      <c r="GS139" s="77">
        <f t="shared" si="1787"/>
        <v>281</v>
      </c>
      <c r="GT139" s="77">
        <f t="shared" si="1787"/>
        <v>281</v>
      </c>
      <c r="GU139" s="77">
        <f t="shared" si="1787"/>
        <v>281</v>
      </c>
      <c r="GV139" s="77">
        <f t="shared" si="1787"/>
        <v>281</v>
      </c>
      <c r="GW139" s="77">
        <f t="shared" si="1787"/>
        <v>281</v>
      </c>
      <c r="GX139" s="77">
        <f t="shared" si="1787"/>
        <v>281</v>
      </c>
      <c r="GY139" s="77">
        <f t="shared" si="1787"/>
        <v>281</v>
      </c>
      <c r="GZ139" s="77">
        <f t="shared" si="1787"/>
        <v>281</v>
      </c>
      <c r="HA139" s="77">
        <f t="shared" si="1787"/>
        <v>281</v>
      </c>
      <c r="HB139" s="77">
        <f t="shared" si="1787"/>
        <v>281</v>
      </c>
      <c r="HC139" s="77">
        <f t="shared" si="1787"/>
        <v>281</v>
      </c>
      <c r="HD139" s="77">
        <f t="shared" si="1787"/>
        <v>281</v>
      </c>
      <c r="HE139" s="77">
        <f t="shared" si="1787"/>
        <v>281</v>
      </c>
      <c r="HF139" s="77">
        <f t="shared" si="1787"/>
        <v>281</v>
      </c>
      <c r="HG139" s="77">
        <f t="shared" si="1787"/>
        <v>281</v>
      </c>
      <c r="HH139" s="77">
        <f t="shared" si="1787"/>
        <v>281</v>
      </c>
      <c r="HI139" s="77">
        <f t="shared" si="1787"/>
        <v>281</v>
      </c>
      <c r="HJ139" s="77">
        <f t="shared" si="1787"/>
        <v>281</v>
      </c>
      <c r="HK139" s="77">
        <f t="shared" si="1787"/>
        <v>281</v>
      </c>
      <c r="HL139" s="77">
        <f t="shared" si="1787"/>
        <v>281</v>
      </c>
      <c r="HM139" s="77">
        <f t="shared" si="1787"/>
        <v>281</v>
      </c>
      <c r="HN139" s="77">
        <f t="shared" si="1787"/>
        <v>281</v>
      </c>
      <c r="HO139" s="77">
        <f t="shared" si="1787"/>
        <v>281</v>
      </c>
      <c r="HP139" s="77">
        <f t="shared" si="1787"/>
        <v>281</v>
      </c>
      <c r="HQ139" s="77">
        <f t="shared" si="1787"/>
        <v>281</v>
      </c>
      <c r="HR139" s="77">
        <f t="shared" si="1787"/>
        <v>281</v>
      </c>
      <c r="HS139" s="77">
        <f t="shared" si="1787"/>
        <v>281</v>
      </c>
      <c r="HT139" s="77">
        <f t="shared" si="1787"/>
        <v>281</v>
      </c>
      <c r="HU139" s="77">
        <f t="shared" si="1787"/>
        <v>281</v>
      </c>
      <c r="HV139" s="77">
        <f t="shared" si="1787"/>
        <v>281</v>
      </c>
      <c r="HW139" s="77">
        <f t="shared" si="1787"/>
        <v>281</v>
      </c>
      <c r="HX139" s="77">
        <f t="shared" si="1787"/>
        <v>281</v>
      </c>
      <c r="HY139" s="77">
        <f t="shared" si="1787"/>
        <v>281</v>
      </c>
      <c r="HZ139" s="77">
        <f t="shared" si="1787"/>
        <v>281</v>
      </c>
      <c r="IA139" s="77">
        <f t="shared" si="1787"/>
        <v>281</v>
      </c>
      <c r="IB139" s="77">
        <f t="shared" si="1787"/>
        <v>281</v>
      </c>
      <c r="IC139" s="77">
        <f t="shared" si="1787"/>
        <v>281</v>
      </c>
      <c r="ID139" s="77">
        <f t="shared" si="1787"/>
        <v>281</v>
      </c>
      <c r="IE139" s="77">
        <f t="shared" si="1787"/>
        <v>281</v>
      </c>
      <c r="IF139" s="77">
        <f t="shared" si="1787"/>
        <v>281</v>
      </c>
      <c r="IG139" s="77">
        <f t="shared" si="1787"/>
        <v>281</v>
      </c>
      <c r="IH139" s="77">
        <f t="shared" si="1787"/>
        <v>281</v>
      </c>
      <c r="II139" s="77">
        <f t="shared" si="1787"/>
        <v>281</v>
      </c>
      <c r="IJ139" s="77">
        <f t="shared" si="1787"/>
        <v>281</v>
      </c>
      <c r="IK139" s="77">
        <f t="shared" si="1787"/>
        <v>281</v>
      </c>
      <c r="IL139" s="77">
        <f t="shared" si="1787"/>
        <v>281</v>
      </c>
      <c r="IM139" s="77">
        <f t="shared" si="1787"/>
        <v>281</v>
      </c>
      <c r="IN139" s="77">
        <f t="shared" si="1787"/>
        <v>281</v>
      </c>
      <c r="IO139" s="77">
        <f t="shared" si="1787"/>
        <v>281</v>
      </c>
      <c r="IP139" s="77">
        <f t="shared" si="1787"/>
        <v>281</v>
      </c>
      <c r="IQ139" s="77">
        <f t="shared" si="1787"/>
        <v>281</v>
      </c>
      <c r="IR139" s="77">
        <f t="shared" si="1787"/>
        <v>281</v>
      </c>
      <c r="IS139" s="77">
        <f t="shared" si="1787"/>
        <v>281</v>
      </c>
      <c r="IT139" s="77">
        <f t="shared" si="1787"/>
        <v>281</v>
      </c>
      <c r="IU139" s="77">
        <f t="shared" si="1787"/>
        <v>281</v>
      </c>
      <c r="IV139" s="77">
        <f t="shared" si="1787"/>
        <v>281</v>
      </c>
      <c r="IW139" s="77">
        <f t="shared" si="1787"/>
        <v>281</v>
      </c>
      <c r="IX139" s="77">
        <f t="shared" si="1787"/>
        <v>281</v>
      </c>
      <c r="IY139" s="77">
        <f t="shared" si="1787"/>
        <v>281</v>
      </c>
      <c r="IZ139" s="77">
        <f t="shared" si="1787"/>
        <v>281</v>
      </c>
      <c r="JA139" s="77">
        <f t="shared" si="1787"/>
        <v>281</v>
      </c>
      <c r="JB139" s="77">
        <f t="shared" si="1787"/>
        <v>281</v>
      </c>
      <c r="JC139" s="77">
        <f t="shared" ref="JC139:KG139" si="1788">(JB139+$V66*JC173*($F$55/$J66*JB138+$F$55/$K66*JB140))/(1+$V66*JC173*($F$55/$J66+$F$55/$K66))</f>
        <v>281</v>
      </c>
      <c r="JD139" s="77">
        <f t="shared" si="1788"/>
        <v>281</v>
      </c>
      <c r="JE139" s="77">
        <f t="shared" si="1788"/>
        <v>281</v>
      </c>
      <c r="JF139" s="77">
        <f t="shared" si="1788"/>
        <v>281</v>
      </c>
      <c r="JG139" s="77">
        <f t="shared" si="1788"/>
        <v>281</v>
      </c>
      <c r="JH139" s="77">
        <f t="shared" si="1788"/>
        <v>281</v>
      </c>
      <c r="JI139" s="77">
        <f t="shared" si="1788"/>
        <v>281</v>
      </c>
      <c r="JJ139" s="77">
        <f t="shared" si="1788"/>
        <v>281</v>
      </c>
      <c r="JK139" s="77">
        <f t="shared" si="1788"/>
        <v>281</v>
      </c>
      <c r="JL139" s="77">
        <f t="shared" si="1788"/>
        <v>281</v>
      </c>
      <c r="JM139" s="77">
        <f t="shared" si="1788"/>
        <v>281</v>
      </c>
      <c r="JN139" s="77">
        <f t="shared" si="1788"/>
        <v>281</v>
      </c>
      <c r="JO139" s="77">
        <f t="shared" si="1788"/>
        <v>281</v>
      </c>
      <c r="JP139" s="77">
        <f t="shared" si="1788"/>
        <v>281</v>
      </c>
      <c r="JQ139" s="77">
        <f t="shared" si="1788"/>
        <v>281</v>
      </c>
      <c r="JR139" s="77">
        <f t="shared" si="1788"/>
        <v>281</v>
      </c>
      <c r="JS139" s="77">
        <f t="shared" si="1788"/>
        <v>281</v>
      </c>
      <c r="JT139" s="77">
        <f t="shared" si="1788"/>
        <v>281</v>
      </c>
      <c r="JU139" s="77">
        <f t="shared" si="1788"/>
        <v>281</v>
      </c>
      <c r="JV139" s="77">
        <f t="shared" si="1788"/>
        <v>281</v>
      </c>
      <c r="JW139" s="77">
        <f t="shared" si="1788"/>
        <v>281</v>
      </c>
      <c r="JX139" s="77">
        <f t="shared" si="1788"/>
        <v>281</v>
      </c>
      <c r="JY139" s="77">
        <f t="shared" si="1788"/>
        <v>281</v>
      </c>
      <c r="JZ139" s="77">
        <f t="shared" si="1788"/>
        <v>281</v>
      </c>
      <c r="KA139" s="77">
        <f t="shared" si="1788"/>
        <v>281</v>
      </c>
      <c r="KB139" s="77">
        <f t="shared" si="1788"/>
        <v>281</v>
      </c>
      <c r="KC139" s="77">
        <f t="shared" si="1788"/>
        <v>281</v>
      </c>
      <c r="KD139" s="77">
        <f t="shared" si="1788"/>
        <v>281</v>
      </c>
      <c r="KE139" s="77">
        <f t="shared" si="1788"/>
        <v>281</v>
      </c>
      <c r="KF139" s="77">
        <f t="shared" si="1788"/>
        <v>281</v>
      </c>
      <c r="KG139" s="77">
        <f t="shared" si="1788"/>
        <v>281</v>
      </c>
      <c r="KH139" s="51"/>
      <c r="KL139" s="84">
        <f t="shared" si="1765"/>
        <v>26801</v>
      </c>
      <c r="KM139">
        <v>1973</v>
      </c>
      <c r="KN139">
        <v>5</v>
      </c>
      <c r="KO139">
        <v>17</v>
      </c>
      <c r="KP139" s="84">
        <f t="shared" si="1766"/>
        <v>137</v>
      </c>
      <c r="KQ139" s="74">
        <v>18.7</v>
      </c>
      <c r="KR139" s="74">
        <v>8.6999999999999993</v>
      </c>
      <c r="KS139" s="74">
        <f t="shared" si="1767"/>
        <v>8</v>
      </c>
      <c r="KT139" s="74">
        <f t="shared" si="1768"/>
        <v>19.100000000000001</v>
      </c>
      <c r="KU139" s="74">
        <v>18.399999999999999</v>
      </c>
      <c r="KV139" s="74">
        <v>31.6</v>
      </c>
      <c r="KW139" s="72">
        <f t="shared" si="1747"/>
        <v>0.84</v>
      </c>
      <c r="KX139" s="74">
        <v>2.7</v>
      </c>
      <c r="KZ139" s="74">
        <v>75.599999999999994</v>
      </c>
      <c r="LA139" s="74">
        <v>55.9</v>
      </c>
      <c r="LB139" s="74">
        <v>13.2</v>
      </c>
      <c r="LC139" s="74">
        <v>0.6</v>
      </c>
    </row>
    <row r="140" spans="1:339" x14ac:dyDescent="0.35">
      <c r="E140">
        <f t="shared" si="1748"/>
        <v>8</v>
      </c>
      <c r="F140" s="96">
        <f t="shared" si="1754"/>
        <v>282.0795</v>
      </c>
      <c r="G140" s="96">
        <f t="shared" ref="G140:BR140" si="1789">(F140+$V67*G174*($F$55/$J67*F139+$F$55/$K67*F141))/(1+$V67*G174*($F$55/$J67+$F$55/$K67))</f>
        <v>282.07900000000001</v>
      </c>
      <c r="H140" s="96">
        <f t="shared" si="1789"/>
        <v>282.07850000000002</v>
      </c>
      <c r="I140" s="96">
        <f t="shared" si="1789"/>
        <v>282.07799999999997</v>
      </c>
      <c r="J140" s="96">
        <f t="shared" si="1789"/>
        <v>282.07749999999999</v>
      </c>
      <c r="K140" s="96">
        <f t="shared" si="1789"/>
        <v>282.077</v>
      </c>
      <c r="L140" s="96">
        <f t="shared" si="1789"/>
        <v>282.07650000000001</v>
      </c>
      <c r="M140" s="96">
        <f t="shared" si="1789"/>
        <v>282.07600000000002</v>
      </c>
      <c r="N140" s="77">
        <f t="shared" si="1789"/>
        <v>282.08</v>
      </c>
      <c r="O140" s="77">
        <f t="shared" si="1789"/>
        <v>282.08</v>
      </c>
      <c r="P140" s="77">
        <f t="shared" si="1789"/>
        <v>282.08</v>
      </c>
      <c r="Q140" s="77">
        <f t="shared" si="1789"/>
        <v>282.08</v>
      </c>
      <c r="R140" s="77">
        <f t="shared" si="1789"/>
        <v>282.08</v>
      </c>
      <c r="S140" s="77">
        <f t="shared" si="1789"/>
        <v>282.08</v>
      </c>
      <c r="T140" s="77">
        <f t="shared" si="1789"/>
        <v>282.08</v>
      </c>
      <c r="U140" s="77">
        <f t="shared" si="1789"/>
        <v>282.08</v>
      </c>
      <c r="V140" s="77">
        <f t="shared" si="1789"/>
        <v>282.08</v>
      </c>
      <c r="W140" s="77">
        <f t="shared" si="1789"/>
        <v>282.08</v>
      </c>
      <c r="X140" s="77">
        <f t="shared" si="1789"/>
        <v>282.08</v>
      </c>
      <c r="Y140" s="77">
        <f t="shared" si="1789"/>
        <v>282.08</v>
      </c>
      <c r="Z140" s="77">
        <f t="shared" si="1789"/>
        <v>282.08</v>
      </c>
      <c r="AA140" s="77">
        <f t="shared" si="1789"/>
        <v>282.08</v>
      </c>
      <c r="AB140" s="77">
        <f t="shared" si="1789"/>
        <v>282.08</v>
      </c>
      <c r="AC140" s="77">
        <f t="shared" si="1789"/>
        <v>282.08</v>
      </c>
      <c r="AD140" s="77">
        <f t="shared" si="1789"/>
        <v>282.08</v>
      </c>
      <c r="AE140" s="77">
        <f t="shared" si="1789"/>
        <v>282.08</v>
      </c>
      <c r="AF140" s="77">
        <f t="shared" si="1789"/>
        <v>282.08</v>
      </c>
      <c r="AG140" s="77">
        <f t="shared" si="1789"/>
        <v>282.08</v>
      </c>
      <c r="AH140" s="77">
        <f t="shared" si="1789"/>
        <v>282.08</v>
      </c>
      <c r="AI140" s="77">
        <f t="shared" si="1789"/>
        <v>282.08</v>
      </c>
      <c r="AJ140" s="77">
        <f t="shared" si="1789"/>
        <v>282.08</v>
      </c>
      <c r="AK140" s="77">
        <f t="shared" si="1789"/>
        <v>282.08</v>
      </c>
      <c r="AL140" s="77">
        <f t="shared" si="1789"/>
        <v>282.08</v>
      </c>
      <c r="AM140" s="77">
        <f t="shared" si="1789"/>
        <v>282.08</v>
      </c>
      <c r="AN140" s="77">
        <f t="shared" si="1789"/>
        <v>282.08</v>
      </c>
      <c r="AO140" s="77">
        <f t="shared" si="1789"/>
        <v>282.08</v>
      </c>
      <c r="AP140" s="77">
        <f t="shared" si="1789"/>
        <v>282.08</v>
      </c>
      <c r="AQ140" s="77">
        <f t="shared" si="1789"/>
        <v>282.08</v>
      </c>
      <c r="AR140" s="77">
        <f t="shared" si="1789"/>
        <v>282.08</v>
      </c>
      <c r="AS140" s="77">
        <f t="shared" si="1789"/>
        <v>282.08</v>
      </c>
      <c r="AT140" s="77">
        <f t="shared" si="1789"/>
        <v>282.08</v>
      </c>
      <c r="AU140" s="77">
        <f t="shared" si="1789"/>
        <v>282.08</v>
      </c>
      <c r="AV140" s="77">
        <f t="shared" si="1789"/>
        <v>282.08</v>
      </c>
      <c r="AW140" s="77">
        <f t="shared" si="1789"/>
        <v>282.08</v>
      </c>
      <c r="AX140" s="77">
        <f t="shared" si="1789"/>
        <v>282.08</v>
      </c>
      <c r="AY140" s="77">
        <f t="shared" si="1789"/>
        <v>282.08</v>
      </c>
      <c r="AZ140" s="77">
        <f t="shared" si="1789"/>
        <v>282.08</v>
      </c>
      <c r="BA140" s="77">
        <f t="shared" si="1789"/>
        <v>282.08</v>
      </c>
      <c r="BB140" s="77">
        <f t="shared" si="1789"/>
        <v>282.08</v>
      </c>
      <c r="BC140" s="77">
        <f t="shared" si="1789"/>
        <v>282.08</v>
      </c>
      <c r="BD140" s="77">
        <f t="shared" si="1789"/>
        <v>282.08</v>
      </c>
      <c r="BE140" s="77">
        <f t="shared" si="1789"/>
        <v>282.08</v>
      </c>
      <c r="BF140" s="77">
        <f t="shared" si="1789"/>
        <v>282.08</v>
      </c>
      <c r="BG140" s="77">
        <f t="shared" si="1789"/>
        <v>282.08</v>
      </c>
      <c r="BH140" s="77">
        <f t="shared" si="1789"/>
        <v>282.08</v>
      </c>
      <c r="BI140" s="77">
        <f t="shared" si="1789"/>
        <v>282.08</v>
      </c>
      <c r="BJ140" s="77">
        <f t="shared" si="1789"/>
        <v>282.08</v>
      </c>
      <c r="BK140" s="77">
        <f t="shared" si="1789"/>
        <v>282.08</v>
      </c>
      <c r="BL140" s="77">
        <f t="shared" si="1789"/>
        <v>282.08</v>
      </c>
      <c r="BM140" s="77">
        <f t="shared" si="1789"/>
        <v>282.08</v>
      </c>
      <c r="BN140" s="77">
        <f t="shared" si="1789"/>
        <v>282.08</v>
      </c>
      <c r="BO140" s="77">
        <f t="shared" si="1789"/>
        <v>282.08</v>
      </c>
      <c r="BP140" s="77">
        <f t="shared" si="1789"/>
        <v>282.08</v>
      </c>
      <c r="BQ140" s="77">
        <f t="shared" si="1789"/>
        <v>282.08</v>
      </c>
      <c r="BR140" s="77">
        <f t="shared" si="1789"/>
        <v>282.08</v>
      </c>
      <c r="BS140" s="77">
        <f t="shared" ref="BS140:ED140" si="1790">(BR140+$V67*BS174*($F$55/$J67*BR139+$F$55/$K67*BR141))/(1+$V67*BS174*($F$55/$J67+$F$55/$K67))</f>
        <v>282.08</v>
      </c>
      <c r="BT140" s="77">
        <f t="shared" si="1790"/>
        <v>282.08</v>
      </c>
      <c r="BU140" s="77">
        <f t="shared" si="1790"/>
        <v>282.08</v>
      </c>
      <c r="BV140" s="77">
        <f t="shared" si="1790"/>
        <v>282.08</v>
      </c>
      <c r="BW140" s="77">
        <f t="shared" si="1790"/>
        <v>282.08</v>
      </c>
      <c r="BX140" s="77">
        <f t="shared" si="1790"/>
        <v>282.08</v>
      </c>
      <c r="BY140" s="77">
        <f t="shared" si="1790"/>
        <v>282.08</v>
      </c>
      <c r="BZ140" s="77">
        <f t="shared" si="1790"/>
        <v>282.08</v>
      </c>
      <c r="CA140" s="77">
        <f t="shared" si="1790"/>
        <v>282.08</v>
      </c>
      <c r="CB140" s="77">
        <f t="shared" si="1790"/>
        <v>282.08</v>
      </c>
      <c r="CC140" s="77">
        <f t="shared" si="1790"/>
        <v>282.08</v>
      </c>
      <c r="CD140" s="77">
        <f t="shared" si="1790"/>
        <v>282.08</v>
      </c>
      <c r="CE140" s="77">
        <f t="shared" si="1790"/>
        <v>282.08</v>
      </c>
      <c r="CF140" s="77">
        <f t="shared" si="1790"/>
        <v>282.08</v>
      </c>
      <c r="CG140" s="77">
        <f t="shared" si="1790"/>
        <v>282.08</v>
      </c>
      <c r="CH140" s="77">
        <f t="shared" si="1790"/>
        <v>282.08</v>
      </c>
      <c r="CI140" s="77">
        <f t="shared" si="1790"/>
        <v>282.08</v>
      </c>
      <c r="CJ140" s="77">
        <f t="shared" si="1790"/>
        <v>282.08</v>
      </c>
      <c r="CK140" s="77">
        <f t="shared" si="1790"/>
        <v>282.08</v>
      </c>
      <c r="CL140" s="77">
        <f t="shared" si="1790"/>
        <v>282.08</v>
      </c>
      <c r="CM140" s="77">
        <f t="shared" si="1790"/>
        <v>282.08</v>
      </c>
      <c r="CN140" s="77">
        <f t="shared" si="1790"/>
        <v>282.08</v>
      </c>
      <c r="CO140" s="77">
        <f t="shared" si="1790"/>
        <v>282.08</v>
      </c>
      <c r="CP140" s="77">
        <f t="shared" si="1790"/>
        <v>282.08</v>
      </c>
      <c r="CQ140" s="77">
        <f t="shared" si="1790"/>
        <v>282.08</v>
      </c>
      <c r="CR140" s="77">
        <f t="shared" si="1790"/>
        <v>282.08</v>
      </c>
      <c r="CS140" s="77">
        <f t="shared" si="1790"/>
        <v>282.08</v>
      </c>
      <c r="CT140" s="77">
        <f t="shared" si="1790"/>
        <v>282.08</v>
      </c>
      <c r="CU140" s="77">
        <f t="shared" si="1790"/>
        <v>282.08</v>
      </c>
      <c r="CV140" s="77">
        <f t="shared" si="1790"/>
        <v>282.08</v>
      </c>
      <c r="CW140" s="77">
        <f t="shared" si="1790"/>
        <v>282.08</v>
      </c>
      <c r="CX140" s="77">
        <f t="shared" si="1790"/>
        <v>282.08</v>
      </c>
      <c r="CY140" s="77">
        <f t="shared" si="1790"/>
        <v>282.08</v>
      </c>
      <c r="CZ140" s="77">
        <f t="shared" si="1790"/>
        <v>282.08</v>
      </c>
      <c r="DA140" s="77">
        <f t="shared" si="1790"/>
        <v>282.08</v>
      </c>
      <c r="DB140" s="77">
        <f t="shared" si="1790"/>
        <v>282.08</v>
      </c>
      <c r="DC140" s="77">
        <f t="shared" si="1790"/>
        <v>282.08</v>
      </c>
      <c r="DD140" s="77">
        <f t="shared" si="1790"/>
        <v>282.08</v>
      </c>
      <c r="DE140" s="77">
        <f t="shared" si="1790"/>
        <v>282.08</v>
      </c>
      <c r="DF140" s="77">
        <f t="shared" si="1790"/>
        <v>282.08</v>
      </c>
      <c r="DG140" s="77">
        <f t="shared" si="1790"/>
        <v>282.08</v>
      </c>
      <c r="DH140" s="77">
        <f t="shared" si="1790"/>
        <v>282.08</v>
      </c>
      <c r="DI140" s="77">
        <f t="shared" si="1790"/>
        <v>282.08</v>
      </c>
      <c r="DJ140" s="77">
        <f t="shared" si="1790"/>
        <v>282.08</v>
      </c>
      <c r="DK140" s="77">
        <f t="shared" si="1790"/>
        <v>282.08</v>
      </c>
      <c r="DL140" s="77">
        <f t="shared" si="1790"/>
        <v>282.08</v>
      </c>
      <c r="DM140" s="77">
        <f t="shared" si="1790"/>
        <v>282.08</v>
      </c>
      <c r="DN140" s="77">
        <f t="shared" si="1790"/>
        <v>282.08</v>
      </c>
      <c r="DO140" s="77">
        <f t="shared" si="1790"/>
        <v>282.08</v>
      </c>
      <c r="DP140" s="77">
        <f t="shared" si="1790"/>
        <v>282.08</v>
      </c>
      <c r="DQ140" s="77">
        <f t="shared" si="1790"/>
        <v>282.08</v>
      </c>
      <c r="DR140" s="77">
        <f t="shared" si="1790"/>
        <v>282.08</v>
      </c>
      <c r="DS140" s="77">
        <f t="shared" si="1790"/>
        <v>282.08</v>
      </c>
      <c r="DT140" s="77">
        <f t="shared" si="1790"/>
        <v>282.08</v>
      </c>
      <c r="DU140" s="77">
        <f t="shared" si="1790"/>
        <v>282.08</v>
      </c>
      <c r="DV140" s="77">
        <f t="shared" si="1790"/>
        <v>282.08</v>
      </c>
      <c r="DW140" s="77">
        <f t="shared" si="1790"/>
        <v>282.08</v>
      </c>
      <c r="DX140" s="77">
        <f t="shared" si="1790"/>
        <v>282.08</v>
      </c>
      <c r="DY140" s="77">
        <f t="shared" si="1790"/>
        <v>282.08</v>
      </c>
      <c r="DZ140" s="77">
        <f t="shared" si="1790"/>
        <v>282.08</v>
      </c>
      <c r="EA140" s="77">
        <f t="shared" si="1790"/>
        <v>282.08</v>
      </c>
      <c r="EB140" s="77">
        <f t="shared" si="1790"/>
        <v>282.08</v>
      </c>
      <c r="EC140" s="77">
        <f t="shared" si="1790"/>
        <v>282.08</v>
      </c>
      <c r="ED140" s="77">
        <f t="shared" si="1790"/>
        <v>282.08</v>
      </c>
      <c r="EE140" s="77">
        <f t="shared" ref="EE140:GP140" si="1791">(ED140+$V67*EE174*($F$55/$J67*ED139+$F$55/$K67*ED141))/(1+$V67*EE174*($F$55/$J67+$F$55/$K67))</f>
        <v>282.08</v>
      </c>
      <c r="EF140" s="77">
        <f t="shared" si="1791"/>
        <v>282.08</v>
      </c>
      <c r="EG140" s="77">
        <f t="shared" si="1791"/>
        <v>282.08</v>
      </c>
      <c r="EH140" s="77">
        <f t="shared" si="1791"/>
        <v>282.08</v>
      </c>
      <c r="EI140" s="77">
        <f t="shared" si="1791"/>
        <v>282.08</v>
      </c>
      <c r="EJ140" s="77">
        <f t="shared" si="1791"/>
        <v>282.08</v>
      </c>
      <c r="EK140" s="77">
        <f t="shared" si="1791"/>
        <v>282.08</v>
      </c>
      <c r="EL140" s="77">
        <f t="shared" si="1791"/>
        <v>282.08</v>
      </c>
      <c r="EM140" s="77">
        <f t="shared" si="1791"/>
        <v>282.08</v>
      </c>
      <c r="EN140" s="77">
        <f t="shared" si="1791"/>
        <v>282.08</v>
      </c>
      <c r="EO140" s="77">
        <f t="shared" si="1791"/>
        <v>282.08</v>
      </c>
      <c r="EP140" s="77">
        <f t="shared" si="1791"/>
        <v>282.08</v>
      </c>
      <c r="EQ140" s="77">
        <f t="shared" si="1791"/>
        <v>282.08</v>
      </c>
      <c r="ER140" s="77">
        <f t="shared" si="1791"/>
        <v>282.08</v>
      </c>
      <c r="ES140" s="77">
        <f t="shared" si="1791"/>
        <v>282.08</v>
      </c>
      <c r="ET140" s="77">
        <f t="shared" si="1791"/>
        <v>282.08</v>
      </c>
      <c r="EU140" s="77">
        <f t="shared" si="1791"/>
        <v>282.08</v>
      </c>
      <c r="EV140" s="77">
        <f t="shared" si="1791"/>
        <v>282.08</v>
      </c>
      <c r="EW140" s="77">
        <f t="shared" si="1791"/>
        <v>282.08</v>
      </c>
      <c r="EX140" s="77">
        <f t="shared" si="1791"/>
        <v>282.08</v>
      </c>
      <c r="EY140" s="77">
        <f t="shared" si="1791"/>
        <v>282.08</v>
      </c>
      <c r="EZ140" s="77">
        <f t="shared" si="1791"/>
        <v>282.08</v>
      </c>
      <c r="FA140" s="77">
        <f t="shared" si="1791"/>
        <v>282.08</v>
      </c>
      <c r="FB140" s="77">
        <f t="shared" si="1791"/>
        <v>282.08</v>
      </c>
      <c r="FC140" s="77">
        <f t="shared" si="1791"/>
        <v>282.08</v>
      </c>
      <c r="FD140" s="77">
        <f t="shared" si="1791"/>
        <v>282.08</v>
      </c>
      <c r="FE140" s="77">
        <f t="shared" si="1791"/>
        <v>282.08</v>
      </c>
      <c r="FF140" s="77">
        <f t="shared" si="1791"/>
        <v>282.08</v>
      </c>
      <c r="FG140" s="77">
        <f t="shared" si="1791"/>
        <v>282.08</v>
      </c>
      <c r="FH140" s="77">
        <f t="shared" si="1791"/>
        <v>282.08</v>
      </c>
      <c r="FI140" s="77">
        <f t="shared" si="1791"/>
        <v>282.08</v>
      </c>
      <c r="FJ140" s="77">
        <f t="shared" si="1791"/>
        <v>282.08</v>
      </c>
      <c r="FK140" s="77">
        <f t="shared" si="1791"/>
        <v>282.08</v>
      </c>
      <c r="FL140" s="77">
        <f t="shared" si="1791"/>
        <v>282.08</v>
      </c>
      <c r="FM140" s="77">
        <f t="shared" si="1791"/>
        <v>282.08</v>
      </c>
      <c r="FN140" s="77">
        <f t="shared" si="1791"/>
        <v>282.08</v>
      </c>
      <c r="FO140" s="77">
        <f t="shared" si="1791"/>
        <v>282.08</v>
      </c>
      <c r="FP140" s="77">
        <f t="shared" si="1791"/>
        <v>282.08</v>
      </c>
      <c r="FQ140" s="77">
        <f t="shared" si="1791"/>
        <v>282.08</v>
      </c>
      <c r="FR140" s="77">
        <f t="shared" si="1791"/>
        <v>282.08</v>
      </c>
      <c r="FS140" s="77">
        <f t="shared" si="1791"/>
        <v>282.08</v>
      </c>
      <c r="FT140" s="77">
        <f t="shared" si="1791"/>
        <v>282.08</v>
      </c>
      <c r="FU140" s="77">
        <f t="shared" si="1791"/>
        <v>282.08</v>
      </c>
      <c r="FV140" s="77">
        <f t="shared" si="1791"/>
        <v>282.08</v>
      </c>
      <c r="FW140" s="77">
        <f t="shared" si="1791"/>
        <v>282.08</v>
      </c>
      <c r="FX140" s="77">
        <f t="shared" si="1791"/>
        <v>282.08</v>
      </c>
      <c r="FY140" s="77">
        <f t="shared" si="1791"/>
        <v>282.08</v>
      </c>
      <c r="FZ140" s="77">
        <f t="shared" si="1791"/>
        <v>282.08</v>
      </c>
      <c r="GA140" s="77">
        <f t="shared" si="1791"/>
        <v>282.08</v>
      </c>
      <c r="GB140" s="77">
        <f t="shared" si="1791"/>
        <v>282.08</v>
      </c>
      <c r="GC140" s="77">
        <f t="shared" si="1791"/>
        <v>282.08</v>
      </c>
      <c r="GD140" s="77">
        <f t="shared" si="1791"/>
        <v>282.08</v>
      </c>
      <c r="GE140" s="77">
        <f t="shared" si="1791"/>
        <v>282.08</v>
      </c>
      <c r="GF140" s="77">
        <f t="shared" si="1791"/>
        <v>282.08</v>
      </c>
      <c r="GG140" s="77">
        <f t="shared" si="1791"/>
        <v>282.08</v>
      </c>
      <c r="GH140" s="77">
        <f t="shared" si="1791"/>
        <v>282.08</v>
      </c>
      <c r="GI140" s="77">
        <f t="shared" si="1791"/>
        <v>282.08</v>
      </c>
      <c r="GJ140" s="77">
        <f t="shared" si="1791"/>
        <v>282.08</v>
      </c>
      <c r="GK140" s="77">
        <f t="shared" si="1791"/>
        <v>282.08</v>
      </c>
      <c r="GL140" s="77">
        <f t="shared" si="1791"/>
        <v>282.08</v>
      </c>
      <c r="GM140" s="77">
        <f t="shared" si="1791"/>
        <v>282.08</v>
      </c>
      <c r="GN140" s="77">
        <f t="shared" si="1791"/>
        <v>282.08</v>
      </c>
      <c r="GO140" s="77">
        <f t="shared" si="1791"/>
        <v>282.08</v>
      </c>
      <c r="GP140" s="77">
        <f t="shared" si="1791"/>
        <v>282.08</v>
      </c>
      <c r="GQ140" s="77">
        <f t="shared" ref="GQ140:JB140" si="1792">(GP140+$V67*GQ174*($F$55/$J67*GP139+$F$55/$K67*GP141))/(1+$V67*GQ174*($F$55/$J67+$F$55/$K67))</f>
        <v>282.08</v>
      </c>
      <c r="GR140" s="77">
        <f t="shared" si="1792"/>
        <v>282.08</v>
      </c>
      <c r="GS140" s="77">
        <f t="shared" si="1792"/>
        <v>282.08</v>
      </c>
      <c r="GT140" s="77">
        <f t="shared" si="1792"/>
        <v>282.08</v>
      </c>
      <c r="GU140" s="77">
        <f t="shared" si="1792"/>
        <v>282.08</v>
      </c>
      <c r="GV140" s="77">
        <f t="shared" si="1792"/>
        <v>282.08</v>
      </c>
      <c r="GW140" s="77">
        <f t="shared" si="1792"/>
        <v>282.08</v>
      </c>
      <c r="GX140" s="77">
        <f t="shared" si="1792"/>
        <v>282.08</v>
      </c>
      <c r="GY140" s="77">
        <f t="shared" si="1792"/>
        <v>282.08</v>
      </c>
      <c r="GZ140" s="77">
        <f t="shared" si="1792"/>
        <v>282.08</v>
      </c>
      <c r="HA140" s="77">
        <f t="shared" si="1792"/>
        <v>282.08</v>
      </c>
      <c r="HB140" s="77">
        <f t="shared" si="1792"/>
        <v>282.08</v>
      </c>
      <c r="HC140" s="77">
        <f t="shared" si="1792"/>
        <v>282.08</v>
      </c>
      <c r="HD140" s="77">
        <f t="shared" si="1792"/>
        <v>282.08</v>
      </c>
      <c r="HE140" s="77">
        <f t="shared" si="1792"/>
        <v>282.08</v>
      </c>
      <c r="HF140" s="77">
        <f t="shared" si="1792"/>
        <v>282.08</v>
      </c>
      <c r="HG140" s="77">
        <f t="shared" si="1792"/>
        <v>282.08</v>
      </c>
      <c r="HH140" s="77">
        <f t="shared" si="1792"/>
        <v>282.08</v>
      </c>
      <c r="HI140" s="77">
        <f t="shared" si="1792"/>
        <v>282.08</v>
      </c>
      <c r="HJ140" s="77">
        <f t="shared" si="1792"/>
        <v>282.08</v>
      </c>
      <c r="HK140" s="77">
        <f t="shared" si="1792"/>
        <v>282.08</v>
      </c>
      <c r="HL140" s="77">
        <f t="shared" si="1792"/>
        <v>282.08</v>
      </c>
      <c r="HM140" s="77">
        <f t="shared" si="1792"/>
        <v>282.08</v>
      </c>
      <c r="HN140" s="77">
        <f t="shared" si="1792"/>
        <v>282.08</v>
      </c>
      <c r="HO140" s="77">
        <f t="shared" si="1792"/>
        <v>282.08</v>
      </c>
      <c r="HP140" s="77">
        <f t="shared" si="1792"/>
        <v>282.08</v>
      </c>
      <c r="HQ140" s="77">
        <f t="shared" si="1792"/>
        <v>282.08</v>
      </c>
      <c r="HR140" s="77">
        <f t="shared" si="1792"/>
        <v>282.08</v>
      </c>
      <c r="HS140" s="77">
        <f t="shared" si="1792"/>
        <v>282.08</v>
      </c>
      <c r="HT140" s="77">
        <f t="shared" si="1792"/>
        <v>282.08</v>
      </c>
      <c r="HU140" s="77">
        <f t="shared" si="1792"/>
        <v>282.08</v>
      </c>
      <c r="HV140" s="77">
        <f t="shared" si="1792"/>
        <v>282.08</v>
      </c>
      <c r="HW140" s="77">
        <f t="shared" si="1792"/>
        <v>282.08</v>
      </c>
      <c r="HX140" s="77">
        <f t="shared" si="1792"/>
        <v>282.08</v>
      </c>
      <c r="HY140" s="77">
        <f t="shared" si="1792"/>
        <v>282.08</v>
      </c>
      <c r="HZ140" s="77">
        <f t="shared" si="1792"/>
        <v>282.08</v>
      </c>
      <c r="IA140" s="77">
        <f t="shared" si="1792"/>
        <v>282.08</v>
      </c>
      <c r="IB140" s="77">
        <f t="shared" si="1792"/>
        <v>282.08</v>
      </c>
      <c r="IC140" s="77">
        <f t="shared" si="1792"/>
        <v>282.08</v>
      </c>
      <c r="ID140" s="77">
        <f t="shared" si="1792"/>
        <v>282.08</v>
      </c>
      <c r="IE140" s="77">
        <f t="shared" si="1792"/>
        <v>282.08</v>
      </c>
      <c r="IF140" s="77">
        <f t="shared" si="1792"/>
        <v>282.08</v>
      </c>
      <c r="IG140" s="77">
        <f t="shared" si="1792"/>
        <v>282.08</v>
      </c>
      <c r="IH140" s="77">
        <f t="shared" si="1792"/>
        <v>282.08</v>
      </c>
      <c r="II140" s="77">
        <f t="shared" si="1792"/>
        <v>282.08</v>
      </c>
      <c r="IJ140" s="77">
        <f t="shared" si="1792"/>
        <v>282.08</v>
      </c>
      <c r="IK140" s="77">
        <f t="shared" si="1792"/>
        <v>282.08</v>
      </c>
      <c r="IL140" s="77">
        <f t="shared" si="1792"/>
        <v>282.08</v>
      </c>
      <c r="IM140" s="77">
        <f t="shared" si="1792"/>
        <v>282.08</v>
      </c>
      <c r="IN140" s="77">
        <f t="shared" si="1792"/>
        <v>282.08</v>
      </c>
      <c r="IO140" s="77">
        <f t="shared" si="1792"/>
        <v>282.08</v>
      </c>
      <c r="IP140" s="77">
        <f t="shared" si="1792"/>
        <v>282.08</v>
      </c>
      <c r="IQ140" s="77">
        <f t="shared" si="1792"/>
        <v>282.08</v>
      </c>
      <c r="IR140" s="77">
        <f t="shared" si="1792"/>
        <v>282.08</v>
      </c>
      <c r="IS140" s="77">
        <f t="shared" si="1792"/>
        <v>282.08</v>
      </c>
      <c r="IT140" s="77">
        <f t="shared" si="1792"/>
        <v>282.08</v>
      </c>
      <c r="IU140" s="77">
        <f t="shared" si="1792"/>
        <v>282.08</v>
      </c>
      <c r="IV140" s="77">
        <f t="shared" si="1792"/>
        <v>282.08</v>
      </c>
      <c r="IW140" s="77">
        <f t="shared" si="1792"/>
        <v>282.08</v>
      </c>
      <c r="IX140" s="77">
        <f t="shared" si="1792"/>
        <v>282.08</v>
      </c>
      <c r="IY140" s="77">
        <f t="shared" si="1792"/>
        <v>282.08</v>
      </c>
      <c r="IZ140" s="77">
        <f t="shared" si="1792"/>
        <v>282.08</v>
      </c>
      <c r="JA140" s="77">
        <f t="shared" si="1792"/>
        <v>282.08</v>
      </c>
      <c r="JB140" s="77">
        <f t="shared" si="1792"/>
        <v>282.08</v>
      </c>
      <c r="JC140" s="77">
        <f t="shared" ref="JC140:KG140" si="1793">(JB140+$V67*JC174*($F$55/$J67*JB139+$F$55/$K67*JB141))/(1+$V67*JC174*($F$55/$J67+$F$55/$K67))</f>
        <v>282.08</v>
      </c>
      <c r="JD140" s="77">
        <f t="shared" si="1793"/>
        <v>282.08</v>
      </c>
      <c r="JE140" s="77">
        <f t="shared" si="1793"/>
        <v>282.08</v>
      </c>
      <c r="JF140" s="77">
        <f t="shared" si="1793"/>
        <v>282.08</v>
      </c>
      <c r="JG140" s="77">
        <f t="shared" si="1793"/>
        <v>282.08</v>
      </c>
      <c r="JH140" s="77">
        <f t="shared" si="1793"/>
        <v>282.08</v>
      </c>
      <c r="JI140" s="77">
        <f t="shared" si="1793"/>
        <v>282.08</v>
      </c>
      <c r="JJ140" s="77">
        <f t="shared" si="1793"/>
        <v>282.08</v>
      </c>
      <c r="JK140" s="77">
        <f t="shared" si="1793"/>
        <v>282.08</v>
      </c>
      <c r="JL140" s="77">
        <f t="shared" si="1793"/>
        <v>282.08</v>
      </c>
      <c r="JM140" s="77">
        <f t="shared" si="1793"/>
        <v>282.08</v>
      </c>
      <c r="JN140" s="77">
        <f t="shared" si="1793"/>
        <v>282.08</v>
      </c>
      <c r="JO140" s="77">
        <f t="shared" si="1793"/>
        <v>282.08</v>
      </c>
      <c r="JP140" s="77">
        <f t="shared" si="1793"/>
        <v>282.08</v>
      </c>
      <c r="JQ140" s="77">
        <f t="shared" si="1793"/>
        <v>282.08</v>
      </c>
      <c r="JR140" s="77">
        <f t="shared" si="1793"/>
        <v>282.08</v>
      </c>
      <c r="JS140" s="77">
        <f t="shared" si="1793"/>
        <v>282.08</v>
      </c>
      <c r="JT140" s="77">
        <f t="shared" si="1793"/>
        <v>282.08</v>
      </c>
      <c r="JU140" s="77">
        <f t="shared" si="1793"/>
        <v>282.08</v>
      </c>
      <c r="JV140" s="77">
        <f t="shared" si="1793"/>
        <v>282.08</v>
      </c>
      <c r="JW140" s="77">
        <f t="shared" si="1793"/>
        <v>282.08</v>
      </c>
      <c r="JX140" s="77">
        <f t="shared" si="1793"/>
        <v>282.08</v>
      </c>
      <c r="JY140" s="77">
        <f t="shared" si="1793"/>
        <v>282.08</v>
      </c>
      <c r="JZ140" s="77">
        <f t="shared" si="1793"/>
        <v>282.08</v>
      </c>
      <c r="KA140" s="77">
        <f t="shared" si="1793"/>
        <v>282.08</v>
      </c>
      <c r="KB140" s="77">
        <f t="shared" si="1793"/>
        <v>282.08</v>
      </c>
      <c r="KC140" s="77">
        <f t="shared" si="1793"/>
        <v>282.08</v>
      </c>
      <c r="KD140" s="77">
        <f t="shared" si="1793"/>
        <v>282.08</v>
      </c>
      <c r="KE140" s="77">
        <f t="shared" si="1793"/>
        <v>282.08</v>
      </c>
      <c r="KF140" s="77">
        <f t="shared" si="1793"/>
        <v>282.08</v>
      </c>
      <c r="KG140" s="77">
        <f t="shared" si="1793"/>
        <v>282.08</v>
      </c>
      <c r="KH140" s="51"/>
      <c r="KL140" s="84">
        <f t="shared" si="1765"/>
        <v>26802</v>
      </c>
      <c r="KM140">
        <v>1973</v>
      </c>
      <c r="KN140">
        <v>5</v>
      </c>
      <c r="KO140">
        <v>18</v>
      </c>
      <c r="KP140" s="84">
        <f t="shared" si="1766"/>
        <v>138</v>
      </c>
      <c r="KQ140" s="74">
        <v>20.2</v>
      </c>
      <c r="KR140" s="74">
        <v>8</v>
      </c>
      <c r="KS140" s="74">
        <f t="shared" si="1767"/>
        <v>8.1</v>
      </c>
      <c r="KT140" s="74">
        <f t="shared" si="1768"/>
        <v>18.7</v>
      </c>
      <c r="KU140" s="74">
        <v>21.2</v>
      </c>
      <c r="KV140" s="74">
        <v>31</v>
      </c>
      <c r="KW140" s="72">
        <f t="shared" si="1747"/>
        <v>0.77</v>
      </c>
      <c r="KX140" s="74">
        <v>3.1</v>
      </c>
      <c r="KZ140" s="74">
        <v>77.099999999999994</v>
      </c>
      <c r="LA140" s="74">
        <v>45.5</v>
      </c>
      <c r="LB140" s="74">
        <v>11.8</v>
      </c>
      <c r="LC140" s="74">
        <v>0.6</v>
      </c>
    </row>
    <row r="141" spans="1:339" x14ac:dyDescent="0.35">
      <c r="E141">
        <f t="shared" si="1748"/>
        <v>9</v>
      </c>
      <c r="F141" s="77">
        <f t="shared" si="1754"/>
        <v>283.16000000000003</v>
      </c>
      <c r="G141" s="77">
        <f t="shared" ref="G141:BR141" si="1794">(F141+$V68*G175*($F$55/$J68*F140+$F$55/$K68*F142))/(1+$V68*G175*($F$55/$J68+$F$55/$K68))</f>
        <v>283.16000000000003</v>
      </c>
      <c r="H141" s="77">
        <f t="shared" si="1794"/>
        <v>283.16000000000003</v>
      </c>
      <c r="I141" s="77">
        <f t="shared" si="1794"/>
        <v>283.16000000000003</v>
      </c>
      <c r="J141" s="77">
        <f t="shared" si="1794"/>
        <v>283.16000000000003</v>
      </c>
      <c r="K141" s="77">
        <f t="shared" si="1794"/>
        <v>283.16000000000003</v>
      </c>
      <c r="L141" s="77">
        <f t="shared" si="1794"/>
        <v>283.16000000000003</v>
      </c>
      <c r="M141" s="77">
        <f t="shared" si="1794"/>
        <v>283.16000000000003</v>
      </c>
      <c r="N141" s="77">
        <f t="shared" si="1794"/>
        <v>283.16000000000003</v>
      </c>
      <c r="O141" s="77">
        <f t="shared" si="1794"/>
        <v>283.16000000000003</v>
      </c>
      <c r="P141" s="77">
        <f t="shared" si="1794"/>
        <v>283.16000000000003</v>
      </c>
      <c r="Q141" s="77">
        <f t="shared" si="1794"/>
        <v>283.16000000000003</v>
      </c>
      <c r="R141" s="77">
        <f t="shared" si="1794"/>
        <v>283.16000000000003</v>
      </c>
      <c r="S141" s="77">
        <f t="shared" si="1794"/>
        <v>283.16000000000003</v>
      </c>
      <c r="T141" s="77">
        <f t="shared" si="1794"/>
        <v>283.16000000000003</v>
      </c>
      <c r="U141" s="77">
        <f t="shared" si="1794"/>
        <v>283.16000000000003</v>
      </c>
      <c r="V141" s="77">
        <f t="shared" si="1794"/>
        <v>283.16000000000003</v>
      </c>
      <c r="W141" s="77">
        <f t="shared" si="1794"/>
        <v>283.16000000000003</v>
      </c>
      <c r="X141" s="77">
        <f t="shared" si="1794"/>
        <v>283.16000000000003</v>
      </c>
      <c r="Y141" s="77">
        <f t="shared" si="1794"/>
        <v>283.16000000000003</v>
      </c>
      <c r="Z141" s="77">
        <f t="shared" si="1794"/>
        <v>283.16000000000003</v>
      </c>
      <c r="AA141" s="77">
        <f t="shared" si="1794"/>
        <v>283.16000000000003</v>
      </c>
      <c r="AB141" s="77">
        <f t="shared" si="1794"/>
        <v>283.16000000000003</v>
      </c>
      <c r="AC141" s="77">
        <f t="shared" si="1794"/>
        <v>283.16000000000003</v>
      </c>
      <c r="AD141" s="77">
        <f t="shared" si="1794"/>
        <v>283.16000000000003</v>
      </c>
      <c r="AE141" s="77">
        <f t="shared" si="1794"/>
        <v>283.16000000000003</v>
      </c>
      <c r="AF141" s="77">
        <f t="shared" si="1794"/>
        <v>283.16000000000003</v>
      </c>
      <c r="AG141" s="77">
        <f t="shared" si="1794"/>
        <v>283.16000000000003</v>
      </c>
      <c r="AH141" s="77">
        <f t="shared" si="1794"/>
        <v>283.16000000000003</v>
      </c>
      <c r="AI141" s="77">
        <f t="shared" si="1794"/>
        <v>283.16000000000003</v>
      </c>
      <c r="AJ141" s="77">
        <f t="shared" si="1794"/>
        <v>283.16000000000003</v>
      </c>
      <c r="AK141" s="77">
        <f t="shared" si="1794"/>
        <v>283.16000000000003</v>
      </c>
      <c r="AL141" s="77">
        <f t="shared" si="1794"/>
        <v>283.16000000000003</v>
      </c>
      <c r="AM141" s="77">
        <f t="shared" si="1794"/>
        <v>283.16000000000003</v>
      </c>
      <c r="AN141" s="77">
        <f t="shared" si="1794"/>
        <v>283.16000000000003</v>
      </c>
      <c r="AO141" s="77">
        <f t="shared" si="1794"/>
        <v>283.16000000000003</v>
      </c>
      <c r="AP141" s="77">
        <f t="shared" si="1794"/>
        <v>283.16000000000003</v>
      </c>
      <c r="AQ141" s="77">
        <f t="shared" si="1794"/>
        <v>283.16000000000003</v>
      </c>
      <c r="AR141" s="77">
        <f t="shared" si="1794"/>
        <v>283.16000000000003</v>
      </c>
      <c r="AS141" s="77">
        <f t="shared" si="1794"/>
        <v>283.16000000000003</v>
      </c>
      <c r="AT141" s="77">
        <f t="shared" si="1794"/>
        <v>283.16000000000003</v>
      </c>
      <c r="AU141" s="77">
        <f t="shared" si="1794"/>
        <v>283.16000000000003</v>
      </c>
      <c r="AV141" s="77">
        <f t="shared" si="1794"/>
        <v>283.16000000000003</v>
      </c>
      <c r="AW141" s="77">
        <f t="shared" si="1794"/>
        <v>283.16000000000003</v>
      </c>
      <c r="AX141" s="77">
        <f t="shared" si="1794"/>
        <v>283.16000000000003</v>
      </c>
      <c r="AY141" s="77">
        <f t="shared" si="1794"/>
        <v>283.16000000000003</v>
      </c>
      <c r="AZ141" s="77">
        <f t="shared" si="1794"/>
        <v>283.16000000000003</v>
      </c>
      <c r="BA141" s="77">
        <f t="shared" si="1794"/>
        <v>283.16000000000003</v>
      </c>
      <c r="BB141" s="77">
        <f t="shared" si="1794"/>
        <v>283.16000000000003</v>
      </c>
      <c r="BC141" s="77">
        <f t="shared" si="1794"/>
        <v>283.16000000000003</v>
      </c>
      <c r="BD141" s="77">
        <f t="shared" si="1794"/>
        <v>283.16000000000003</v>
      </c>
      <c r="BE141" s="77">
        <f t="shared" si="1794"/>
        <v>283.16000000000003</v>
      </c>
      <c r="BF141" s="77">
        <f t="shared" si="1794"/>
        <v>283.16000000000003</v>
      </c>
      <c r="BG141" s="77">
        <f t="shared" si="1794"/>
        <v>283.16000000000003</v>
      </c>
      <c r="BH141" s="77">
        <f t="shared" si="1794"/>
        <v>283.16000000000003</v>
      </c>
      <c r="BI141" s="77">
        <f t="shared" si="1794"/>
        <v>283.16000000000003</v>
      </c>
      <c r="BJ141" s="77">
        <f t="shared" si="1794"/>
        <v>283.16000000000003</v>
      </c>
      <c r="BK141" s="77">
        <f t="shared" si="1794"/>
        <v>283.16000000000003</v>
      </c>
      <c r="BL141" s="77">
        <f t="shared" si="1794"/>
        <v>283.16000000000003</v>
      </c>
      <c r="BM141" s="77">
        <f t="shared" si="1794"/>
        <v>283.16000000000003</v>
      </c>
      <c r="BN141" s="77">
        <f t="shared" si="1794"/>
        <v>283.16000000000003</v>
      </c>
      <c r="BO141" s="77">
        <f t="shared" si="1794"/>
        <v>283.16000000000003</v>
      </c>
      <c r="BP141" s="77">
        <f t="shared" si="1794"/>
        <v>283.16000000000003</v>
      </c>
      <c r="BQ141" s="77">
        <f t="shared" si="1794"/>
        <v>283.16000000000003</v>
      </c>
      <c r="BR141" s="77">
        <f t="shared" si="1794"/>
        <v>283.16000000000003</v>
      </c>
      <c r="BS141" s="77">
        <f t="shared" ref="BS141:ED141" si="1795">(BR141+$V68*BS175*($F$55/$J68*BR140+$F$55/$K68*BR142))/(1+$V68*BS175*($F$55/$J68+$F$55/$K68))</f>
        <v>283.16000000000003</v>
      </c>
      <c r="BT141" s="77">
        <f t="shared" si="1795"/>
        <v>283.16000000000003</v>
      </c>
      <c r="BU141" s="77">
        <f t="shared" si="1795"/>
        <v>283.16000000000003</v>
      </c>
      <c r="BV141" s="77">
        <f t="shared" si="1795"/>
        <v>283.16000000000003</v>
      </c>
      <c r="BW141" s="77">
        <f t="shared" si="1795"/>
        <v>283.16000000000003</v>
      </c>
      <c r="BX141" s="77">
        <f t="shared" si="1795"/>
        <v>283.16000000000003</v>
      </c>
      <c r="BY141" s="77">
        <f t="shared" si="1795"/>
        <v>283.16000000000003</v>
      </c>
      <c r="BZ141" s="77">
        <f t="shared" si="1795"/>
        <v>283.16000000000003</v>
      </c>
      <c r="CA141" s="77">
        <f t="shared" si="1795"/>
        <v>283.16000000000003</v>
      </c>
      <c r="CB141" s="77">
        <f t="shared" si="1795"/>
        <v>283.16000000000003</v>
      </c>
      <c r="CC141" s="77">
        <f t="shared" si="1795"/>
        <v>283.16000000000003</v>
      </c>
      <c r="CD141" s="77">
        <f t="shared" si="1795"/>
        <v>283.16000000000003</v>
      </c>
      <c r="CE141" s="77">
        <f t="shared" si="1795"/>
        <v>283.16000000000003</v>
      </c>
      <c r="CF141" s="77">
        <f t="shared" si="1795"/>
        <v>283.16000000000003</v>
      </c>
      <c r="CG141" s="77">
        <f t="shared" si="1795"/>
        <v>283.16000000000003</v>
      </c>
      <c r="CH141" s="77">
        <f t="shared" si="1795"/>
        <v>283.16000000000003</v>
      </c>
      <c r="CI141" s="77">
        <f t="shared" si="1795"/>
        <v>283.16000000000003</v>
      </c>
      <c r="CJ141" s="77">
        <f t="shared" si="1795"/>
        <v>283.16000000000003</v>
      </c>
      <c r="CK141" s="77">
        <f t="shared" si="1795"/>
        <v>283.16000000000003</v>
      </c>
      <c r="CL141" s="77">
        <f t="shared" si="1795"/>
        <v>283.16000000000003</v>
      </c>
      <c r="CM141" s="77">
        <f t="shared" si="1795"/>
        <v>283.16000000000003</v>
      </c>
      <c r="CN141" s="77">
        <f t="shared" si="1795"/>
        <v>283.16000000000003</v>
      </c>
      <c r="CO141" s="77">
        <f t="shared" si="1795"/>
        <v>283.16000000000003</v>
      </c>
      <c r="CP141" s="77">
        <f t="shared" si="1795"/>
        <v>283.16000000000003</v>
      </c>
      <c r="CQ141" s="77">
        <f t="shared" si="1795"/>
        <v>283.16000000000003</v>
      </c>
      <c r="CR141" s="77">
        <f t="shared" si="1795"/>
        <v>283.16000000000003</v>
      </c>
      <c r="CS141" s="77">
        <f t="shared" si="1795"/>
        <v>283.16000000000003</v>
      </c>
      <c r="CT141" s="77">
        <f t="shared" si="1795"/>
        <v>283.16000000000003</v>
      </c>
      <c r="CU141" s="77">
        <f t="shared" si="1795"/>
        <v>283.16000000000003</v>
      </c>
      <c r="CV141" s="77">
        <f t="shared" si="1795"/>
        <v>283.16000000000003</v>
      </c>
      <c r="CW141" s="77">
        <f t="shared" si="1795"/>
        <v>283.16000000000003</v>
      </c>
      <c r="CX141" s="77">
        <f t="shared" si="1795"/>
        <v>283.16000000000003</v>
      </c>
      <c r="CY141" s="77">
        <f t="shared" si="1795"/>
        <v>283.16000000000003</v>
      </c>
      <c r="CZ141" s="77">
        <f t="shared" si="1795"/>
        <v>283.16000000000003</v>
      </c>
      <c r="DA141" s="77">
        <f t="shared" si="1795"/>
        <v>283.16000000000003</v>
      </c>
      <c r="DB141" s="77">
        <f t="shared" si="1795"/>
        <v>283.16000000000003</v>
      </c>
      <c r="DC141" s="77">
        <f t="shared" si="1795"/>
        <v>283.16000000000003</v>
      </c>
      <c r="DD141" s="77">
        <f t="shared" si="1795"/>
        <v>283.16000000000003</v>
      </c>
      <c r="DE141" s="77">
        <f t="shared" si="1795"/>
        <v>283.16000000000003</v>
      </c>
      <c r="DF141" s="77">
        <f t="shared" si="1795"/>
        <v>283.16000000000003</v>
      </c>
      <c r="DG141" s="77">
        <f t="shared" si="1795"/>
        <v>283.16000000000003</v>
      </c>
      <c r="DH141" s="77">
        <f t="shared" si="1795"/>
        <v>283.16000000000003</v>
      </c>
      <c r="DI141" s="77">
        <f t="shared" si="1795"/>
        <v>283.16000000000003</v>
      </c>
      <c r="DJ141" s="77">
        <f t="shared" si="1795"/>
        <v>283.16000000000003</v>
      </c>
      <c r="DK141" s="77">
        <f t="shared" si="1795"/>
        <v>283.16000000000003</v>
      </c>
      <c r="DL141" s="77">
        <f t="shared" si="1795"/>
        <v>283.16000000000003</v>
      </c>
      <c r="DM141" s="77">
        <f t="shared" si="1795"/>
        <v>283.16000000000003</v>
      </c>
      <c r="DN141" s="77">
        <f t="shared" si="1795"/>
        <v>283.16000000000003</v>
      </c>
      <c r="DO141" s="77">
        <f t="shared" si="1795"/>
        <v>283.16000000000003</v>
      </c>
      <c r="DP141" s="77">
        <f t="shared" si="1795"/>
        <v>283.16000000000003</v>
      </c>
      <c r="DQ141" s="77">
        <f t="shared" si="1795"/>
        <v>283.16000000000003</v>
      </c>
      <c r="DR141" s="77">
        <f t="shared" si="1795"/>
        <v>283.16000000000003</v>
      </c>
      <c r="DS141" s="77">
        <f t="shared" si="1795"/>
        <v>283.16000000000003</v>
      </c>
      <c r="DT141" s="77">
        <f t="shared" si="1795"/>
        <v>283.16000000000003</v>
      </c>
      <c r="DU141" s="77">
        <f t="shared" si="1795"/>
        <v>283.16000000000003</v>
      </c>
      <c r="DV141" s="77">
        <f t="shared" si="1795"/>
        <v>283.16000000000003</v>
      </c>
      <c r="DW141" s="77">
        <f t="shared" si="1795"/>
        <v>283.16000000000003</v>
      </c>
      <c r="DX141" s="77">
        <f t="shared" si="1795"/>
        <v>283.16000000000003</v>
      </c>
      <c r="DY141" s="77">
        <f t="shared" si="1795"/>
        <v>283.16000000000003</v>
      </c>
      <c r="DZ141" s="77">
        <f t="shared" si="1795"/>
        <v>283.16000000000003</v>
      </c>
      <c r="EA141" s="77">
        <f t="shared" si="1795"/>
        <v>283.16000000000003</v>
      </c>
      <c r="EB141" s="77">
        <f t="shared" si="1795"/>
        <v>283.16000000000003</v>
      </c>
      <c r="EC141" s="77">
        <f t="shared" si="1795"/>
        <v>283.16000000000003</v>
      </c>
      <c r="ED141" s="77">
        <f t="shared" si="1795"/>
        <v>283.16000000000003</v>
      </c>
      <c r="EE141" s="77">
        <f t="shared" ref="EE141:GP141" si="1796">(ED141+$V68*EE175*($F$55/$J68*ED140+$F$55/$K68*ED142))/(1+$V68*EE175*($F$55/$J68+$F$55/$K68))</f>
        <v>283.16000000000003</v>
      </c>
      <c r="EF141" s="77">
        <f t="shared" si="1796"/>
        <v>283.16000000000003</v>
      </c>
      <c r="EG141" s="77">
        <f t="shared" si="1796"/>
        <v>283.16000000000003</v>
      </c>
      <c r="EH141" s="77">
        <f t="shared" si="1796"/>
        <v>283.16000000000003</v>
      </c>
      <c r="EI141" s="77">
        <f t="shared" si="1796"/>
        <v>283.16000000000003</v>
      </c>
      <c r="EJ141" s="77">
        <f t="shared" si="1796"/>
        <v>283.16000000000003</v>
      </c>
      <c r="EK141" s="77">
        <f t="shared" si="1796"/>
        <v>283.16000000000003</v>
      </c>
      <c r="EL141" s="77">
        <f t="shared" si="1796"/>
        <v>283.16000000000003</v>
      </c>
      <c r="EM141" s="77">
        <f t="shared" si="1796"/>
        <v>283.16000000000003</v>
      </c>
      <c r="EN141" s="77">
        <f t="shared" si="1796"/>
        <v>283.16000000000003</v>
      </c>
      <c r="EO141" s="77">
        <f t="shared" si="1796"/>
        <v>283.16000000000003</v>
      </c>
      <c r="EP141" s="77">
        <f t="shared" si="1796"/>
        <v>283.16000000000003</v>
      </c>
      <c r="EQ141" s="77">
        <f t="shared" si="1796"/>
        <v>283.16000000000003</v>
      </c>
      <c r="ER141" s="77">
        <f t="shared" si="1796"/>
        <v>283.16000000000003</v>
      </c>
      <c r="ES141" s="77">
        <f t="shared" si="1796"/>
        <v>283.16000000000003</v>
      </c>
      <c r="ET141" s="77">
        <f t="shared" si="1796"/>
        <v>283.16000000000003</v>
      </c>
      <c r="EU141" s="77">
        <f t="shared" si="1796"/>
        <v>283.16000000000003</v>
      </c>
      <c r="EV141" s="77">
        <f t="shared" si="1796"/>
        <v>283.16000000000003</v>
      </c>
      <c r="EW141" s="77">
        <f t="shared" si="1796"/>
        <v>283.16000000000003</v>
      </c>
      <c r="EX141" s="77">
        <f t="shared" si="1796"/>
        <v>283.16000000000003</v>
      </c>
      <c r="EY141" s="77">
        <f t="shared" si="1796"/>
        <v>283.16000000000003</v>
      </c>
      <c r="EZ141" s="77">
        <f t="shared" si="1796"/>
        <v>283.16000000000003</v>
      </c>
      <c r="FA141" s="77">
        <f t="shared" si="1796"/>
        <v>283.16000000000003</v>
      </c>
      <c r="FB141" s="77">
        <f t="shared" si="1796"/>
        <v>283.16000000000003</v>
      </c>
      <c r="FC141" s="77">
        <f t="shared" si="1796"/>
        <v>283.16000000000003</v>
      </c>
      <c r="FD141" s="77">
        <f t="shared" si="1796"/>
        <v>283.16000000000003</v>
      </c>
      <c r="FE141" s="77">
        <f t="shared" si="1796"/>
        <v>283.16000000000003</v>
      </c>
      <c r="FF141" s="77">
        <f t="shared" si="1796"/>
        <v>283.16000000000003</v>
      </c>
      <c r="FG141" s="77">
        <f t="shared" si="1796"/>
        <v>283.16000000000003</v>
      </c>
      <c r="FH141" s="77">
        <f t="shared" si="1796"/>
        <v>283.16000000000003</v>
      </c>
      <c r="FI141" s="77">
        <f t="shared" si="1796"/>
        <v>283.16000000000003</v>
      </c>
      <c r="FJ141" s="77">
        <f t="shared" si="1796"/>
        <v>283.16000000000003</v>
      </c>
      <c r="FK141" s="77">
        <f t="shared" si="1796"/>
        <v>283.16000000000003</v>
      </c>
      <c r="FL141" s="77">
        <f t="shared" si="1796"/>
        <v>283.16000000000003</v>
      </c>
      <c r="FM141" s="77">
        <f t="shared" si="1796"/>
        <v>283.16000000000003</v>
      </c>
      <c r="FN141" s="77">
        <f t="shared" si="1796"/>
        <v>283.16000000000003</v>
      </c>
      <c r="FO141" s="77">
        <f t="shared" si="1796"/>
        <v>283.16000000000003</v>
      </c>
      <c r="FP141" s="77">
        <f t="shared" si="1796"/>
        <v>283.16000000000003</v>
      </c>
      <c r="FQ141" s="77">
        <f t="shared" si="1796"/>
        <v>283.16000000000003</v>
      </c>
      <c r="FR141" s="77">
        <f t="shared" si="1796"/>
        <v>283.16000000000003</v>
      </c>
      <c r="FS141" s="77">
        <f t="shared" si="1796"/>
        <v>283.16000000000003</v>
      </c>
      <c r="FT141" s="77">
        <f t="shared" si="1796"/>
        <v>283.16000000000003</v>
      </c>
      <c r="FU141" s="77">
        <f t="shared" si="1796"/>
        <v>283.16000000000003</v>
      </c>
      <c r="FV141" s="77">
        <f t="shared" si="1796"/>
        <v>283.16000000000003</v>
      </c>
      <c r="FW141" s="77">
        <f t="shared" si="1796"/>
        <v>283.16000000000003</v>
      </c>
      <c r="FX141" s="77">
        <f t="shared" si="1796"/>
        <v>283.16000000000003</v>
      </c>
      <c r="FY141" s="77">
        <f t="shared" si="1796"/>
        <v>283.16000000000003</v>
      </c>
      <c r="FZ141" s="77">
        <f t="shared" si="1796"/>
        <v>283.16000000000003</v>
      </c>
      <c r="GA141" s="77">
        <f t="shared" si="1796"/>
        <v>283.16000000000003</v>
      </c>
      <c r="GB141" s="77">
        <f t="shared" si="1796"/>
        <v>283.16000000000003</v>
      </c>
      <c r="GC141" s="77">
        <f t="shared" si="1796"/>
        <v>283.16000000000003</v>
      </c>
      <c r="GD141" s="77">
        <f t="shared" si="1796"/>
        <v>283.16000000000003</v>
      </c>
      <c r="GE141" s="77">
        <f t="shared" si="1796"/>
        <v>283.16000000000003</v>
      </c>
      <c r="GF141" s="77">
        <f t="shared" si="1796"/>
        <v>283.16000000000003</v>
      </c>
      <c r="GG141" s="77">
        <f t="shared" si="1796"/>
        <v>283.16000000000003</v>
      </c>
      <c r="GH141" s="77">
        <f t="shared" si="1796"/>
        <v>283.16000000000003</v>
      </c>
      <c r="GI141" s="77">
        <f t="shared" si="1796"/>
        <v>283.16000000000003</v>
      </c>
      <c r="GJ141" s="77">
        <f t="shared" si="1796"/>
        <v>283.16000000000003</v>
      </c>
      <c r="GK141" s="77">
        <f t="shared" si="1796"/>
        <v>283.16000000000003</v>
      </c>
      <c r="GL141" s="77">
        <f t="shared" si="1796"/>
        <v>283.16000000000003</v>
      </c>
      <c r="GM141" s="77">
        <f t="shared" si="1796"/>
        <v>283.16000000000003</v>
      </c>
      <c r="GN141" s="77">
        <f t="shared" si="1796"/>
        <v>283.16000000000003</v>
      </c>
      <c r="GO141" s="77">
        <f t="shared" si="1796"/>
        <v>283.16000000000003</v>
      </c>
      <c r="GP141" s="77">
        <f t="shared" si="1796"/>
        <v>283.16000000000003</v>
      </c>
      <c r="GQ141" s="77">
        <f t="shared" ref="GQ141:JB141" si="1797">(GP141+$V68*GQ175*($F$55/$J68*GP140+$F$55/$K68*GP142))/(1+$V68*GQ175*($F$55/$J68+$F$55/$K68))</f>
        <v>283.16000000000003</v>
      </c>
      <c r="GR141" s="77">
        <f t="shared" si="1797"/>
        <v>283.16000000000003</v>
      </c>
      <c r="GS141" s="77">
        <f t="shared" si="1797"/>
        <v>283.16000000000003</v>
      </c>
      <c r="GT141" s="77">
        <f t="shared" si="1797"/>
        <v>283.16000000000003</v>
      </c>
      <c r="GU141" s="77">
        <f t="shared" si="1797"/>
        <v>283.16000000000003</v>
      </c>
      <c r="GV141" s="77">
        <f t="shared" si="1797"/>
        <v>283.16000000000003</v>
      </c>
      <c r="GW141" s="77">
        <f t="shared" si="1797"/>
        <v>283.16000000000003</v>
      </c>
      <c r="GX141" s="77">
        <f t="shared" si="1797"/>
        <v>283.16000000000003</v>
      </c>
      <c r="GY141" s="77">
        <f t="shared" si="1797"/>
        <v>283.16000000000003</v>
      </c>
      <c r="GZ141" s="77">
        <f t="shared" si="1797"/>
        <v>283.16000000000003</v>
      </c>
      <c r="HA141" s="77">
        <f t="shared" si="1797"/>
        <v>283.16000000000003</v>
      </c>
      <c r="HB141" s="77">
        <f t="shared" si="1797"/>
        <v>283.16000000000003</v>
      </c>
      <c r="HC141" s="77">
        <f t="shared" si="1797"/>
        <v>283.16000000000003</v>
      </c>
      <c r="HD141" s="77">
        <f t="shared" si="1797"/>
        <v>283.16000000000003</v>
      </c>
      <c r="HE141" s="77">
        <f t="shared" si="1797"/>
        <v>283.16000000000003</v>
      </c>
      <c r="HF141" s="77">
        <f t="shared" si="1797"/>
        <v>283.16000000000003</v>
      </c>
      <c r="HG141" s="77">
        <f t="shared" si="1797"/>
        <v>283.16000000000003</v>
      </c>
      <c r="HH141" s="77">
        <f t="shared" si="1797"/>
        <v>283.16000000000003</v>
      </c>
      <c r="HI141" s="77">
        <f t="shared" si="1797"/>
        <v>283.16000000000003</v>
      </c>
      <c r="HJ141" s="77">
        <f t="shared" si="1797"/>
        <v>283.16000000000003</v>
      </c>
      <c r="HK141" s="77">
        <f t="shared" si="1797"/>
        <v>283.16000000000003</v>
      </c>
      <c r="HL141" s="77">
        <f t="shared" si="1797"/>
        <v>283.16000000000003</v>
      </c>
      <c r="HM141" s="77">
        <f t="shared" si="1797"/>
        <v>283.16000000000003</v>
      </c>
      <c r="HN141" s="77">
        <f t="shared" si="1797"/>
        <v>283.16000000000003</v>
      </c>
      <c r="HO141" s="77">
        <f t="shared" si="1797"/>
        <v>283.16000000000003</v>
      </c>
      <c r="HP141" s="77">
        <f t="shared" si="1797"/>
        <v>283.16000000000003</v>
      </c>
      <c r="HQ141" s="77">
        <f t="shared" si="1797"/>
        <v>283.16000000000003</v>
      </c>
      <c r="HR141" s="77">
        <f t="shared" si="1797"/>
        <v>283.16000000000003</v>
      </c>
      <c r="HS141" s="77">
        <f t="shared" si="1797"/>
        <v>283.16000000000003</v>
      </c>
      <c r="HT141" s="77">
        <f t="shared" si="1797"/>
        <v>283.16000000000003</v>
      </c>
      <c r="HU141" s="77">
        <f t="shared" si="1797"/>
        <v>283.16000000000003</v>
      </c>
      <c r="HV141" s="77">
        <f t="shared" si="1797"/>
        <v>283.16000000000003</v>
      </c>
      <c r="HW141" s="77">
        <f t="shared" si="1797"/>
        <v>283.16000000000003</v>
      </c>
      <c r="HX141" s="77">
        <f t="shared" si="1797"/>
        <v>283.16000000000003</v>
      </c>
      <c r="HY141" s="77">
        <f t="shared" si="1797"/>
        <v>283.16000000000003</v>
      </c>
      <c r="HZ141" s="77">
        <f t="shared" si="1797"/>
        <v>283.16000000000003</v>
      </c>
      <c r="IA141" s="77">
        <f t="shared" si="1797"/>
        <v>283.16000000000003</v>
      </c>
      <c r="IB141" s="77">
        <f t="shared" si="1797"/>
        <v>283.16000000000003</v>
      </c>
      <c r="IC141" s="77">
        <f t="shared" si="1797"/>
        <v>283.16000000000003</v>
      </c>
      <c r="ID141" s="77">
        <f t="shared" si="1797"/>
        <v>283.16000000000003</v>
      </c>
      <c r="IE141" s="77">
        <f t="shared" si="1797"/>
        <v>283.16000000000003</v>
      </c>
      <c r="IF141" s="77">
        <f t="shared" si="1797"/>
        <v>283.16000000000003</v>
      </c>
      <c r="IG141" s="77">
        <f t="shared" si="1797"/>
        <v>283.16000000000003</v>
      </c>
      <c r="IH141" s="77">
        <f t="shared" si="1797"/>
        <v>283.16000000000003</v>
      </c>
      <c r="II141" s="77">
        <f t="shared" si="1797"/>
        <v>283.16000000000003</v>
      </c>
      <c r="IJ141" s="77">
        <f t="shared" si="1797"/>
        <v>283.16000000000003</v>
      </c>
      <c r="IK141" s="77">
        <f t="shared" si="1797"/>
        <v>283.16000000000003</v>
      </c>
      <c r="IL141" s="77">
        <f t="shared" si="1797"/>
        <v>283.16000000000003</v>
      </c>
      <c r="IM141" s="77">
        <f t="shared" si="1797"/>
        <v>283.16000000000003</v>
      </c>
      <c r="IN141" s="77">
        <f t="shared" si="1797"/>
        <v>283.16000000000003</v>
      </c>
      <c r="IO141" s="77">
        <f t="shared" si="1797"/>
        <v>283.16000000000003</v>
      </c>
      <c r="IP141" s="77">
        <f t="shared" si="1797"/>
        <v>283.16000000000003</v>
      </c>
      <c r="IQ141" s="77">
        <f t="shared" si="1797"/>
        <v>283.16000000000003</v>
      </c>
      <c r="IR141" s="77">
        <f t="shared" si="1797"/>
        <v>283.16000000000003</v>
      </c>
      <c r="IS141" s="77">
        <f t="shared" si="1797"/>
        <v>283.16000000000003</v>
      </c>
      <c r="IT141" s="77">
        <f t="shared" si="1797"/>
        <v>283.16000000000003</v>
      </c>
      <c r="IU141" s="77">
        <f t="shared" si="1797"/>
        <v>283.16000000000003</v>
      </c>
      <c r="IV141" s="77">
        <f t="shared" si="1797"/>
        <v>283.16000000000003</v>
      </c>
      <c r="IW141" s="77">
        <f t="shared" si="1797"/>
        <v>283.16000000000003</v>
      </c>
      <c r="IX141" s="77">
        <f t="shared" si="1797"/>
        <v>283.16000000000003</v>
      </c>
      <c r="IY141" s="77">
        <f t="shared" si="1797"/>
        <v>283.16000000000003</v>
      </c>
      <c r="IZ141" s="77">
        <f t="shared" si="1797"/>
        <v>283.16000000000003</v>
      </c>
      <c r="JA141" s="77">
        <f t="shared" si="1797"/>
        <v>283.16000000000003</v>
      </c>
      <c r="JB141" s="77">
        <f t="shared" si="1797"/>
        <v>283.16000000000003</v>
      </c>
      <c r="JC141" s="77">
        <f t="shared" ref="JC141:KG141" si="1798">(JB141+$V68*JC175*($F$55/$J68*JB140+$F$55/$K68*JB142))/(1+$V68*JC175*($F$55/$J68+$F$55/$K68))</f>
        <v>283.16000000000003</v>
      </c>
      <c r="JD141" s="77">
        <f t="shared" si="1798"/>
        <v>283.16000000000003</v>
      </c>
      <c r="JE141" s="77">
        <f t="shared" si="1798"/>
        <v>283.16000000000003</v>
      </c>
      <c r="JF141" s="77">
        <f t="shared" si="1798"/>
        <v>283.16000000000003</v>
      </c>
      <c r="JG141" s="77">
        <f t="shared" si="1798"/>
        <v>283.16000000000003</v>
      </c>
      <c r="JH141" s="77">
        <f t="shared" si="1798"/>
        <v>283.16000000000003</v>
      </c>
      <c r="JI141" s="77">
        <f t="shared" si="1798"/>
        <v>283.16000000000003</v>
      </c>
      <c r="JJ141" s="77">
        <f t="shared" si="1798"/>
        <v>283.16000000000003</v>
      </c>
      <c r="JK141" s="77">
        <f t="shared" si="1798"/>
        <v>283.16000000000003</v>
      </c>
      <c r="JL141" s="77">
        <f t="shared" si="1798"/>
        <v>283.16000000000003</v>
      </c>
      <c r="JM141" s="77">
        <f t="shared" si="1798"/>
        <v>283.16000000000003</v>
      </c>
      <c r="JN141" s="77">
        <f t="shared" si="1798"/>
        <v>283.16000000000003</v>
      </c>
      <c r="JO141" s="77">
        <f t="shared" si="1798"/>
        <v>283.16000000000003</v>
      </c>
      <c r="JP141" s="77">
        <f t="shared" si="1798"/>
        <v>283.16000000000003</v>
      </c>
      <c r="JQ141" s="77">
        <f t="shared" si="1798"/>
        <v>283.16000000000003</v>
      </c>
      <c r="JR141" s="77">
        <f t="shared" si="1798"/>
        <v>283.16000000000003</v>
      </c>
      <c r="JS141" s="77">
        <f t="shared" si="1798"/>
        <v>283.16000000000003</v>
      </c>
      <c r="JT141" s="77">
        <f t="shared" si="1798"/>
        <v>283.16000000000003</v>
      </c>
      <c r="JU141" s="77">
        <f t="shared" si="1798"/>
        <v>283.16000000000003</v>
      </c>
      <c r="JV141" s="77">
        <f t="shared" si="1798"/>
        <v>283.16000000000003</v>
      </c>
      <c r="JW141" s="77">
        <f t="shared" si="1798"/>
        <v>283.16000000000003</v>
      </c>
      <c r="JX141" s="77">
        <f t="shared" si="1798"/>
        <v>283.16000000000003</v>
      </c>
      <c r="JY141" s="77">
        <f t="shared" si="1798"/>
        <v>283.16000000000003</v>
      </c>
      <c r="JZ141" s="77">
        <f t="shared" si="1798"/>
        <v>283.16000000000003</v>
      </c>
      <c r="KA141" s="77">
        <f t="shared" si="1798"/>
        <v>283.16000000000003</v>
      </c>
      <c r="KB141" s="77">
        <f t="shared" si="1798"/>
        <v>283.16000000000003</v>
      </c>
      <c r="KC141" s="77">
        <f t="shared" si="1798"/>
        <v>283.16000000000003</v>
      </c>
      <c r="KD141" s="77">
        <f t="shared" si="1798"/>
        <v>283.16000000000003</v>
      </c>
      <c r="KE141" s="77">
        <f t="shared" si="1798"/>
        <v>283.16000000000003</v>
      </c>
      <c r="KF141" s="77">
        <f t="shared" si="1798"/>
        <v>283.16000000000003</v>
      </c>
      <c r="KG141" s="77">
        <f t="shared" si="1798"/>
        <v>283.16000000000003</v>
      </c>
      <c r="KH141" s="51"/>
      <c r="KL141" s="84">
        <f t="shared" si="1765"/>
        <v>26803</v>
      </c>
      <c r="KM141">
        <v>1973</v>
      </c>
      <c r="KN141">
        <v>5</v>
      </c>
      <c r="KO141">
        <v>19</v>
      </c>
      <c r="KP141" s="84">
        <f t="shared" si="1766"/>
        <v>139</v>
      </c>
      <c r="KQ141" s="74">
        <v>19.399999999999999</v>
      </c>
      <c r="KR141" s="74">
        <v>8.1</v>
      </c>
      <c r="KS141" s="74">
        <f t="shared" si="1767"/>
        <v>8.6999999999999993</v>
      </c>
      <c r="KT141" s="74">
        <f t="shared" si="1768"/>
        <v>20.2</v>
      </c>
      <c r="KU141" s="74">
        <v>20.399999999999999</v>
      </c>
      <c r="KV141" s="74">
        <v>31.7</v>
      </c>
      <c r="KW141" s="72">
        <f t="shared" si="1747"/>
        <v>0.8</v>
      </c>
      <c r="KX141" s="74">
        <v>3.6</v>
      </c>
      <c r="KZ141" s="74">
        <v>78.400000000000006</v>
      </c>
      <c r="LA141" s="74">
        <v>51.7</v>
      </c>
      <c r="LB141" s="74">
        <v>12.8</v>
      </c>
      <c r="LC141" s="74">
        <v>0.7</v>
      </c>
    </row>
    <row r="142" spans="1:339" x14ac:dyDescent="0.35">
      <c r="E142">
        <f t="shared" si="1748"/>
        <v>10</v>
      </c>
      <c r="F142" s="77">
        <f t="shared" si="1754"/>
        <v>283.83999999999997</v>
      </c>
      <c r="G142" s="77">
        <f t="shared" ref="G142:BR142" si="1799">(F142+$V69*G176*($F$55/$J69*F141+$F$55/$K69*F143))/(1+$V69*G176*($F$55/$J69+$F$55/$K69))</f>
        <v>283.83999999999997</v>
      </c>
      <c r="H142" s="77">
        <f t="shared" si="1799"/>
        <v>283.83999999999997</v>
      </c>
      <c r="I142" s="77">
        <f t="shared" si="1799"/>
        <v>283.83999999999997</v>
      </c>
      <c r="J142" s="77">
        <f t="shared" si="1799"/>
        <v>283.83999999999997</v>
      </c>
      <c r="K142" s="77">
        <f t="shared" si="1799"/>
        <v>283.83999999999997</v>
      </c>
      <c r="L142" s="77">
        <f t="shared" si="1799"/>
        <v>283.83999999999997</v>
      </c>
      <c r="M142" s="77">
        <f t="shared" si="1799"/>
        <v>283.83999999999997</v>
      </c>
      <c r="N142" s="77">
        <f t="shared" si="1799"/>
        <v>283.83999999999997</v>
      </c>
      <c r="O142" s="77">
        <f t="shared" si="1799"/>
        <v>283.83999999999997</v>
      </c>
      <c r="P142" s="77">
        <f t="shared" si="1799"/>
        <v>283.83999999999997</v>
      </c>
      <c r="Q142" s="77">
        <f t="shared" si="1799"/>
        <v>283.83999999999997</v>
      </c>
      <c r="R142" s="77">
        <f t="shared" si="1799"/>
        <v>283.83999999999997</v>
      </c>
      <c r="S142" s="77">
        <f t="shared" si="1799"/>
        <v>283.83999999999997</v>
      </c>
      <c r="T142" s="77">
        <f t="shared" si="1799"/>
        <v>283.83999999999997</v>
      </c>
      <c r="U142" s="77">
        <f t="shared" si="1799"/>
        <v>283.83999999999997</v>
      </c>
      <c r="V142" s="77">
        <f t="shared" si="1799"/>
        <v>283.83999999999997</v>
      </c>
      <c r="W142" s="77">
        <f t="shared" si="1799"/>
        <v>283.83999999999997</v>
      </c>
      <c r="X142" s="77">
        <f t="shared" si="1799"/>
        <v>283.83999999999997</v>
      </c>
      <c r="Y142" s="77">
        <f t="shared" si="1799"/>
        <v>283.83999999999997</v>
      </c>
      <c r="Z142" s="77">
        <f t="shared" si="1799"/>
        <v>283.83999999999997</v>
      </c>
      <c r="AA142" s="77">
        <f t="shared" si="1799"/>
        <v>283.83999999999997</v>
      </c>
      <c r="AB142" s="77">
        <f t="shared" si="1799"/>
        <v>283.83999999999997</v>
      </c>
      <c r="AC142" s="77">
        <f t="shared" si="1799"/>
        <v>283.83999999999997</v>
      </c>
      <c r="AD142" s="77">
        <f t="shared" si="1799"/>
        <v>283.83999999999997</v>
      </c>
      <c r="AE142" s="77">
        <f t="shared" si="1799"/>
        <v>283.83999999999997</v>
      </c>
      <c r="AF142" s="77">
        <f t="shared" si="1799"/>
        <v>283.83999999999997</v>
      </c>
      <c r="AG142" s="77">
        <f t="shared" si="1799"/>
        <v>283.83999999999997</v>
      </c>
      <c r="AH142" s="77">
        <f t="shared" si="1799"/>
        <v>283.83999999999997</v>
      </c>
      <c r="AI142" s="77">
        <f t="shared" si="1799"/>
        <v>283.83999999999997</v>
      </c>
      <c r="AJ142" s="77">
        <f t="shared" si="1799"/>
        <v>283.83999999999997</v>
      </c>
      <c r="AK142" s="77">
        <f t="shared" si="1799"/>
        <v>283.83999999999997</v>
      </c>
      <c r="AL142" s="77">
        <f t="shared" si="1799"/>
        <v>283.83999999999997</v>
      </c>
      <c r="AM142" s="77">
        <f t="shared" si="1799"/>
        <v>283.83999999999997</v>
      </c>
      <c r="AN142" s="77">
        <f t="shared" si="1799"/>
        <v>283.83999999999997</v>
      </c>
      <c r="AO142" s="77">
        <f t="shared" si="1799"/>
        <v>283.83999999999997</v>
      </c>
      <c r="AP142" s="77">
        <f t="shared" si="1799"/>
        <v>283.83999999999997</v>
      </c>
      <c r="AQ142" s="77">
        <f t="shared" si="1799"/>
        <v>283.83999999999997</v>
      </c>
      <c r="AR142" s="77">
        <f t="shared" si="1799"/>
        <v>283.83999999999997</v>
      </c>
      <c r="AS142" s="77">
        <f t="shared" si="1799"/>
        <v>283.83999999999997</v>
      </c>
      <c r="AT142" s="77">
        <f t="shared" si="1799"/>
        <v>283.83999999999997</v>
      </c>
      <c r="AU142" s="77">
        <f t="shared" si="1799"/>
        <v>283.83999999999997</v>
      </c>
      <c r="AV142" s="77">
        <f t="shared" si="1799"/>
        <v>283.83999999999997</v>
      </c>
      <c r="AW142" s="77">
        <f t="shared" si="1799"/>
        <v>283.83999999999997</v>
      </c>
      <c r="AX142" s="77">
        <f t="shared" si="1799"/>
        <v>283.83999999999997</v>
      </c>
      <c r="AY142" s="77">
        <f t="shared" si="1799"/>
        <v>283.83999999999997</v>
      </c>
      <c r="AZ142" s="77">
        <f t="shared" si="1799"/>
        <v>283.83999999999997</v>
      </c>
      <c r="BA142" s="77">
        <f t="shared" si="1799"/>
        <v>283.83999999999997</v>
      </c>
      <c r="BB142" s="77">
        <f t="shared" si="1799"/>
        <v>283.83999999999997</v>
      </c>
      <c r="BC142" s="77">
        <f t="shared" si="1799"/>
        <v>283.83999999999997</v>
      </c>
      <c r="BD142" s="77">
        <f t="shared" si="1799"/>
        <v>283.83999999999997</v>
      </c>
      <c r="BE142" s="77">
        <f t="shared" si="1799"/>
        <v>283.83999999999997</v>
      </c>
      <c r="BF142" s="77">
        <f t="shared" si="1799"/>
        <v>283.83999999999997</v>
      </c>
      <c r="BG142" s="77">
        <f t="shared" si="1799"/>
        <v>283.83999999999997</v>
      </c>
      <c r="BH142" s="77">
        <f t="shared" si="1799"/>
        <v>283.83999999999997</v>
      </c>
      <c r="BI142" s="77">
        <f t="shared" si="1799"/>
        <v>283.83999999999997</v>
      </c>
      <c r="BJ142" s="77">
        <f t="shared" si="1799"/>
        <v>283.83999999999997</v>
      </c>
      <c r="BK142" s="77">
        <f t="shared" si="1799"/>
        <v>283.83999999999997</v>
      </c>
      <c r="BL142" s="77">
        <f t="shared" si="1799"/>
        <v>283.83999999999997</v>
      </c>
      <c r="BM142" s="77">
        <f t="shared" si="1799"/>
        <v>283.83999999999997</v>
      </c>
      <c r="BN142" s="77">
        <f t="shared" si="1799"/>
        <v>283.83999999999997</v>
      </c>
      <c r="BO142" s="77">
        <f t="shared" si="1799"/>
        <v>283.83999999999997</v>
      </c>
      <c r="BP142" s="77">
        <f t="shared" si="1799"/>
        <v>283.83999999999997</v>
      </c>
      <c r="BQ142" s="77">
        <f t="shared" si="1799"/>
        <v>283.83999999999997</v>
      </c>
      <c r="BR142" s="77">
        <f t="shared" si="1799"/>
        <v>283.83999999999997</v>
      </c>
      <c r="BS142" s="77">
        <f t="shared" ref="BS142:ED142" si="1800">(BR142+$V69*BS176*($F$55/$J69*BR141+$F$55/$K69*BR143))/(1+$V69*BS176*($F$55/$J69+$F$55/$K69))</f>
        <v>283.83999999999997</v>
      </c>
      <c r="BT142" s="77">
        <f t="shared" si="1800"/>
        <v>283.83999999999997</v>
      </c>
      <c r="BU142" s="77">
        <f t="shared" si="1800"/>
        <v>283.83999999999997</v>
      </c>
      <c r="BV142" s="77">
        <f t="shared" si="1800"/>
        <v>283.83999999999997</v>
      </c>
      <c r="BW142" s="77">
        <f t="shared" si="1800"/>
        <v>283.83999999999997</v>
      </c>
      <c r="BX142" s="77">
        <f t="shared" si="1800"/>
        <v>283.83999999999997</v>
      </c>
      <c r="BY142" s="77">
        <f t="shared" si="1800"/>
        <v>283.83999999999997</v>
      </c>
      <c r="BZ142" s="77">
        <f t="shared" si="1800"/>
        <v>283.83999999999997</v>
      </c>
      <c r="CA142" s="77">
        <f t="shared" si="1800"/>
        <v>283.83999999999997</v>
      </c>
      <c r="CB142" s="77">
        <f t="shared" si="1800"/>
        <v>283.83999999999997</v>
      </c>
      <c r="CC142" s="77">
        <f t="shared" si="1800"/>
        <v>283.83999999999997</v>
      </c>
      <c r="CD142" s="77">
        <f t="shared" si="1800"/>
        <v>283.83999999999997</v>
      </c>
      <c r="CE142" s="77">
        <f t="shared" si="1800"/>
        <v>283.83999999999997</v>
      </c>
      <c r="CF142" s="77">
        <f t="shared" si="1800"/>
        <v>283.83999999999997</v>
      </c>
      <c r="CG142" s="77">
        <f t="shared" si="1800"/>
        <v>283.83999999999997</v>
      </c>
      <c r="CH142" s="77">
        <f t="shared" si="1800"/>
        <v>283.83999999999997</v>
      </c>
      <c r="CI142" s="77">
        <f t="shared" si="1800"/>
        <v>283.83999999999997</v>
      </c>
      <c r="CJ142" s="77">
        <f t="shared" si="1800"/>
        <v>283.83999999999997</v>
      </c>
      <c r="CK142" s="77">
        <f t="shared" si="1800"/>
        <v>283.83999999999997</v>
      </c>
      <c r="CL142" s="77">
        <f t="shared" si="1800"/>
        <v>283.83999999999997</v>
      </c>
      <c r="CM142" s="77">
        <f t="shared" si="1800"/>
        <v>283.83999999999997</v>
      </c>
      <c r="CN142" s="77">
        <f t="shared" si="1800"/>
        <v>283.83999999999997</v>
      </c>
      <c r="CO142" s="77">
        <f t="shared" si="1800"/>
        <v>283.83999999999997</v>
      </c>
      <c r="CP142" s="77">
        <f t="shared" si="1800"/>
        <v>283.83999999999997</v>
      </c>
      <c r="CQ142" s="77">
        <f t="shared" si="1800"/>
        <v>283.83999999999997</v>
      </c>
      <c r="CR142" s="77">
        <f t="shared" si="1800"/>
        <v>283.83999999999997</v>
      </c>
      <c r="CS142" s="77">
        <f t="shared" si="1800"/>
        <v>283.83999999999997</v>
      </c>
      <c r="CT142" s="77">
        <f t="shared" si="1800"/>
        <v>283.83999999999997</v>
      </c>
      <c r="CU142" s="77">
        <f t="shared" si="1800"/>
        <v>283.83999999999997</v>
      </c>
      <c r="CV142" s="77">
        <f t="shared" si="1800"/>
        <v>283.83999999999997</v>
      </c>
      <c r="CW142" s="77">
        <f t="shared" si="1800"/>
        <v>283.83999999999997</v>
      </c>
      <c r="CX142" s="77">
        <f t="shared" si="1800"/>
        <v>283.83999999999997</v>
      </c>
      <c r="CY142" s="77">
        <f t="shared" si="1800"/>
        <v>283.83999999999997</v>
      </c>
      <c r="CZ142" s="77">
        <f t="shared" si="1800"/>
        <v>283.83999999999997</v>
      </c>
      <c r="DA142" s="77">
        <f t="shared" si="1800"/>
        <v>283.83999999999997</v>
      </c>
      <c r="DB142" s="77">
        <f t="shared" si="1800"/>
        <v>283.83999999999997</v>
      </c>
      <c r="DC142" s="77">
        <f t="shared" si="1800"/>
        <v>283.83999999999997</v>
      </c>
      <c r="DD142" s="77">
        <f t="shared" si="1800"/>
        <v>283.83999999999997</v>
      </c>
      <c r="DE142" s="77">
        <f t="shared" si="1800"/>
        <v>283.83999999999997</v>
      </c>
      <c r="DF142" s="77">
        <f t="shared" si="1800"/>
        <v>283.83999999999997</v>
      </c>
      <c r="DG142" s="77">
        <f t="shared" si="1800"/>
        <v>283.83999999999997</v>
      </c>
      <c r="DH142" s="77">
        <f t="shared" si="1800"/>
        <v>283.83999999999997</v>
      </c>
      <c r="DI142" s="77">
        <f t="shared" si="1800"/>
        <v>283.83999999999997</v>
      </c>
      <c r="DJ142" s="77">
        <f t="shared" si="1800"/>
        <v>283.83999999999997</v>
      </c>
      <c r="DK142" s="77">
        <f t="shared" si="1800"/>
        <v>283.83999999999997</v>
      </c>
      <c r="DL142" s="77">
        <f t="shared" si="1800"/>
        <v>283.83999999999997</v>
      </c>
      <c r="DM142" s="77">
        <f t="shared" si="1800"/>
        <v>283.83999999999997</v>
      </c>
      <c r="DN142" s="77">
        <f t="shared" si="1800"/>
        <v>283.83999999999997</v>
      </c>
      <c r="DO142" s="77">
        <f t="shared" si="1800"/>
        <v>283.83999999999997</v>
      </c>
      <c r="DP142" s="77">
        <f t="shared" si="1800"/>
        <v>283.83999999999997</v>
      </c>
      <c r="DQ142" s="77">
        <f t="shared" si="1800"/>
        <v>283.83999999999997</v>
      </c>
      <c r="DR142" s="77">
        <f t="shared" si="1800"/>
        <v>283.83999999999997</v>
      </c>
      <c r="DS142" s="77">
        <f t="shared" si="1800"/>
        <v>283.83999999999997</v>
      </c>
      <c r="DT142" s="77">
        <f t="shared" si="1800"/>
        <v>283.83999999999997</v>
      </c>
      <c r="DU142" s="77">
        <f t="shared" si="1800"/>
        <v>283.83999999999997</v>
      </c>
      <c r="DV142" s="77">
        <f t="shared" si="1800"/>
        <v>283.83999999999997</v>
      </c>
      <c r="DW142" s="77">
        <f t="shared" si="1800"/>
        <v>283.83999999999997</v>
      </c>
      <c r="DX142" s="77">
        <f t="shared" si="1800"/>
        <v>283.83999999999997</v>
      </c>
      <c r="DY142" s="77">
        <f t="shared" si="1800"/>
        <v>283.83999999999997</v>
      </c>
      <c r="DZ142" s="77">
        <f t="shared" si="1800"/>
        <v>283.83999999999997</v>
      </c>
      <c r="EA142" s="77">
        <f t="shared" si="1800"/>
        <v>283.83999999999997</v>
      </c>
      <c r="EB142" s="77">
        <f t="shared" si="1800"/>
        <v>283.83999999999997</v>
      </c>
      <c r="EC142" s="77">
        <f t="shared" si="1800"/>
        <v>283.83999999999997</v>
      </c>
      <c r="ED142" s="77">
        <f t="shared" si="1800"/>
        <v>283.83999999999997</v>
      </c>
      <c r="EE142" s="77">
        <f t="shared" ref="EE142:GP142" si="1801">(ED142+$V69*EE176*($F$55/$J69*ED141+$F$55/$K69*ED143))/(1+$V69*EE176*($F$55/$J69+$F$55/$K69))</f>
        <v>283.83999999999997</v>
      </c>
      <c r="EF142" s="77">
        <f t="shared" si="1801"/>
        <v>283.83999999999997</v>
      </c>
      <c r="EG142" s="77">
        <f t="shared" si="1801"/>
        <v>283.83999999999997</v>
      </c>
      <c r="EH142" s="77">
        <f t="shared" si="1801"/>
        <v>283.83999999999997</v>
      </c>
      <c r="EI142" s="77">
        <f t="shared" si="1801"/>
        <v>283.83999999999997</v>
      </c>
      <c r="EJ142" s="77">
        <f t="shared" si="1801"/>
        <v>283.83999999999997</v>
      </c>
      <c r="EK142" s="77">
        <f t="shared" si="1801"/>
        <v>283.83999999999997</v>
      </c>
      <c r="EL142" s="77">
        <f t="shared" si="1801"/>
        <v>283.83999999999997</v>
      </c>
      <c r="EM142" s="77">
        <f t="shared" si="1801"/>
        <v>283.83999999999997</v>
      </c>
      <c r="EN142" s="77">
        <f t="shared" si="1801"/>
        <v>283.83999999999997</v>
      </c>
      <c r="EO142" s="77">
        <f t="shared" si="1801"/>
        <v>283.83999999999997</v>
      </c>
      <c r="EP142" s="77">
        <f t="shared" si="1801"/>
        <v>283.83999999999997</v>
      </c>
      <c r="EQ142" s="77">
        <f t="shared" si="1801"/>
        <v>283.83999999999997</v>
      </c>
      <c r="ER142" s="77">
        <f t="shared" si="1801"/>
        <v>283.83999999999997</v>
      </c>
      <c r="ES142" s="77">
        <f t="shared" si="1801"/>
        <v>283.83999999999997</v>
      </c>
      <c r="ET142" s="77">
        <f t="shared" si="1801"/>
        <v>283.83999999999997</v>
      </c>
      <c r="EU142" s="77">
        <f t="shared" si="1801"/>
        <v>283.83999999999997</v>
      </c>
      <c r="EV142" s="77">
        <f t="shared" si="1801"/>
        <v>283.83999999999997</v>
      </c>
      <c r="EW142" s="77">
        <f t="shared" si="1801"/>
        <v>283.83999999999997</v>
      </c>
      <c r="EX142" s="77">
        <f t="shared" si="1801"/>
        <v>283.83999999999997</v>
      </c>
      <c r="EY142" s="77">
        <f t="shared" si="1801"/>
        <v>283.83999999999997</v>
      </c>
      <c r="EZ142" s="77">
        <f t="shared" si="1801"/>
        <v>283.83999999999997</v>
      </c>
      <c r="FA142" s="77">
        <f t="shared" si="1801"/>
        <v>283.83999999999997</v>
      </c>
      <c r="FB142" s="77">
        <f t="shared" si="1801"/>
        <v>283.83999999999997</v>
      </c>
      <c r="FC142" s="77">
        <f t="shared" si="1801"/>
        <v>283.83999999999997</v>
      </c>
      <c r="FD142" s="77">
        <f t="shared" si="1801"/>
        <v>283.83999999999997</v>
      </c>
      <c r="FE142" s="77">
        <f t="shared" si="1801"/>
        <v>283.83999999999997</v>
      </c>
      <c r="FF142" s="77">
        <f t="shared" si="1801"/>
        <v>283.83999999999997</v>
      </c>
      <c r="FG142" s="77">
        <f t="shared" si="1801"/>
        <v>283.83999999999997</v>
      </c>
      <c r="FH142" s="77">
        <f t="shared" si="1801"/>
        <v>283.83999999999997</v>
      </c>
      <c r="FI142" s="77">
        <f t="shared" si="1801"/>
        <v>283.83999999999997</v>
      </c>
      <c r="FJ142" s="77">
        <f t="shared" si="1801"/>
        <v>283.83999999999997</v>
      </c>
      <c r="FK142" s="77">
        <f t="shared" si="1801"/>
        <v>283.83999999999997</v>
      </c>
      <c r="FL142" s="77">
        <f t="shared" si="1801"/>
        <v>283.83999999999997</v>
      </c>
      <c r="FM142" s="77">
        <f t="shared" si="1801"/>
        <v>283.83999999999997</v>
      </c>
      <c r="FN142" s="77">
        <f t="shared" si="1801"/>
        <v>283.83999999999997</v>
      </c>
      <c r="FO142" s="77">
        <f t="shared" si="1801"/>
        <v>283.83999999999997</v>
      </c>
      <c r="FP142" s="77">
        <f t="shared" si="1801"/>
        <v>283.83999999999997</v>
      </c>
      <c r="FQ142" s="77">
        <f t="shared" si="1801"/>
        <v>283.83999999999997</v>
      </c>
      <c r="FR142" s="77">
        <f t="shared" si="1801"/>
        <v>283.83999999999997</v>
      </c>
      <c r="FS142" s="77">
        <f t="shared" si="1801"/>
        <v>283.83999999999997</v>
      </c>
      <c r="FT142" s="77">
        <f t="shared" si="1801"/>
        <v>283.83999999999997</v>
      </c>
      <c r="FU142" s="77">
        <f t="shared" si="1801"/>
        <v>283.83999999999997</v>
      </c>
      <c r="FV142" s="77">
        <f t="shared" si="1801"/>
        <v>283.83999999999997</v>
      </c>
      <c r="FW142" s="77">
        <f t="shared" si="1801"/>
        <v>283.83999999999997</v>
      </c>
      <c r="FX142" s="77">
        <f t="shared" si="1801"/>
        <v>283.83999999999997</v>
      </c>
      <c r="FY142" s="77">
        <f t="shared" si="1801"/>
        <v>283.83999999999997</v>
      </c>
      <c r="FZ142" s="77">
        <f t="shared" si="1801"/>
        <v>283.83999999999997</v>
      </c>
      <c r="GA142" s="77">
        <f t="shared" si="1801"/>
        <v>283.83999999999997</v>
      </c>
      <c r="GB142" s="77">
        <f t="shared" si="1801"/>
        <v>283.83999999999997</v>
      </c>
      <c r="GC142" s="77">
        <f t="shared" si="1801"/>
        <v>283.83999999999997</v>
      </c>
      <c r="GD142" s="77">
        <f t="shared" si="1801"/>
        <v>283.83999999999997</v>
      </c>
      <c r="GE142" s="77">
        <f t="shared" si="1801"/>
        <v>283.83999999999997</v>
      </c>
      <c r="GF142" s="77">
        <f t="shared" si="1801"/>
        <v>283.83999999999997</v>
      </c>
      <c r="GG142" s="77">
        <f t="shared" si="1801"/>
        <v>283.83999999999997</v>
      </c>
      <c r="GH142" s="77">
        <f t="shared" si="1801"/>
        <v>283.83999999999997</v>
      </c>
      <c r="GI142" s="77">
        <f t="shared" si="1801"/>
        <v>283.83999999999997</v>
      </c>
      <c r="GJ142" s="77">
        <f t="shared" si="1801"/>
        <v>283.83999999999997</v>
      </c>
      <c r="GK142" s="77">
        <f t="shared" si="1801"/>
        <v>283.83999999999997</v>
      </c>
      <c r="GL142" s="77">
        <f t="shared" si="1801"/>
        <v>283.83999999999997</v>
      </c>
      <c r="GM142" s="77">
        <f t="shared" si="1801"/>
        <v>283.83999999999997</v>
      </c>
      <c r="GN142" s="77">
        <f t="shared" si="1801"/>
        <v>283.83999999999997</v>
      </c>
      <c r="GO142" s="77">
        <f t="shared" si="1801"/>
        <v>283.83999999999997</v>
      </c>
      <c r="GP142" s="77">
        <f t="shared" si="1801"/>
        <v>283.83999999999997</v>
      </c>
      <c r="GQ142" s="77">
        <f t="shared" ref="GQ142:JB142" si="1802">(GP142+$V69*GQ176*($F$55/$J69*GP141+$F$55/$K69*GP143))/(1+$V69*GQ176*($F$55/$J69+$F$55/$K69))</f>
        <v>283.83999999999997</v>
      </c>
      <c r="GR142" s="77">
        <f t="shared" si="1802"/>
        <v>283.83999999999997</v>
      </c>
      <c r="GS142" s="77">
        <f t="shared" si="1802"/>
        <v>283.83999999999997</v>
      </c>
      <c r="GT142" s="77">
        <f t="shared" si="1802"/>
        <v>283.83999999999997</v>
      </c>
      <c r="GU142" s="77">
        <f t="shared" si="1802"/>
        <v>283.83999999999997</v>
      </c>
      <c r="GV142" s="77">
        <f t="shared" si="1802"/>
        <v>283.83999999999997</v>
      </c>
      <c r="GW142" s="77">
        <f t="shared" si="1802"/>
        <v>283.83999999999997</v>
      </c>
      <c r="GX142" s="77">
        <f t="shared" si="1802"/>
        <v>283.83999999999997</v>
      </c>
      <c r="GY142" s="77">
        <f t="shared" si="1802"/>
        <v>283.83999999999997</v>
      </c>
      <c r="GZ142" s="77">
        <f t="shared" si="1802"/>
        <v>283.83999999999997</v>
      </c>
      <c r="HA142" s="77">
        <f t="shared" si="1802"/>
        <v>283.83999999999997</v>
      </c>
      <c r="HB142" s="77">
        <f t="shared" si="1802"/>
        <v>283.83999999999997</v>
      </c>
      <c r="HC142" s="77">
        <f t="shared" si="1802"/>
        <v>283.83999999999997</v>
      </c>
      <c r="HD142" s="77">
        <f t="shared" si="1802"/>
        <v>283.83999999999997</v>
      </c>
      <c r="HE142" s="77">
        <f t="shared" si="1802"/>
        <v>283.83999999999997</v>
      </c>
      <c r="HF142" s="77">
        <f t="shared" si="1802"/>
        <v>283.83999999999997</v>
      </c>
      <c r="HG142" s="77">
        <f t="shared" si="1802"/>
        <v>283.83999999999997</v>
      </c>
      <c r="HH142" s="77">
        <f t="shared" si="1802"/>
        <v>283.83999999999997</v>
      </c>
      <c r="HI142" s="77">
        <f t="shared" si="1802"/>
        <v>283.83999999999997</v>
      </c>
      <c r="HJ142" s="77">
        <f t="shared" si="1802"/>
        <v>283.83999999999997</v>
      </c>
      <c r="HK142" s="77">
        <f t="shared" si="1802"/>
        <v>283.83999999999997</v>
      </c>
      <c r="HL142" s="77">
        <f t="shared" si="1802"/>
        <v>283.83999999999997</v>
      </c>
      <c r="HM142" s="77">
        <f t="shared" si="1802"/>
        <v>283.83999999999997</v>
      </c>
      <c r="HN142" s="77">
        <f t="shared" si="1802"/>
        <v>283.83999999999997</v>
      </c>
      <c r="HO142" s="77">
        <f t="shared" si="1802"/>
        <v>283.83999999999997</v>
      </c>
      <c r="HP142" s="77">
        <f t="shared" si="1802"/>
        <v>283.83999999999997</v>
      </c>
      <c r="HQ142" s="77">
        <f t="shared" si="1802"/>
        <v>283.83999999999997</v>
      </c>
      <c r="HR142" s="77">
        <f t="shared" si="1802"/>
        <v>283.83999999999997</v>
      </c>
      <c r="HS142" s="77">
        <f t="shared" si="1802"/>
        <v>283.83999999999997</v>
      </c>
      <c r="HT142" s="77">
        <f t="shared" si="1802"/>
        <v>283.83999999999997</v>
      </c>
      <c r="HU142" s="77">
        <f t="shared" si="1802"/>
        <v>283.83999999999997</v>
      </c>
      <c r="HV142" s="77">
        <f t="shared" si="1802"/>
        <v>283.83999999999997</v>
      </c>
      <c r="HW142" s="77">
        <f t="shared" si="1802"/>
        <v>283.83999999999997</v>
      </c>
      <c r="HX142" s="77">
        <f t="shared" si="1802"/>
        <v>283.83999999999997</v>
      </c>
      <c r="HY142" s="77">
        <f t="shared" si="1802"/>
        <v>283.83999999999997</v>
      </c>
      <c r="HZ142" s="77">
        <f t="shared" si="1802"/>
        <v>283.83999999999997</v>
      </c>
      <c r="IA142" s="77">
        <f t="shared" si="1802"/>
        <v>283.83999999999997</v>
      </c>
      <c r="IB142" s="77">
        <f t="shared" si="1802"/>
        <v>283.83999999999997</v>
      </c>
      <c r="IC142" s="77">
        <f t="shared" si="1802"/>
        <v>283.83999999999997</v>
      </c>
      <c r="ID142" s="77">
        <f t="shared" si="1802"/>
        <v>283.83999999999997</v>
      </c>
      <c r="IE142" s="77">
        <f t="shared" si="1802"/>
        <v>283.83999999999997</v>
      </c>
      <c r="IF142" s="77">
        <f t="shared" si="1802"/>
        <v>283.83999999999997</v>
      </c>
      <c r="IG142" s="77">
        <f t="shared" si="1802"/>
        <v>283.83999999999997</v>
      </c>
      <c r="IH142" s="77">
        <f t="shared" si="1802"/>
        <v>283.83999999999997</v>
      </c>
      <c r="II142" s="77">
        <f t="shared" si="1802"/>
        <v>283.83999999999997</v>
      </c>
      <c r="IJ142" s="77">
        <f t="shared" si="1802"/>
        <v>283.83999999999997</v>
      </c>
      <c r="IK142" s="77">
        <f t="shared" si="1802"/>
        <v>283.83999999999997</v>
      </c>
      <c r="IL142" s="77">
        <f t="shared" si="1802"/>
        <v>283.83999999999997</v>
      </c>
      <c r="IM142" s="77">
        <f t="shared" si="1802"/>
        <v>283.83999999999997</v>
      </c>
      <c r="IN142" s="77">
        <f t="shared" si="1802"/>
        <v>283.83999999999997</v>
      </c>
      <c r="IO142" s="77">
        <f t="shared" si="1802"/>
        <v>283.83999999999997</v>
      </c>
      <c r="IP142" s="77">
        <f t="shared" si="1802"/>
        <v>283.83999999999997</v>
      </c>
      <c r="IQ142" s="77">
        <f t="shared" si="1802"/>
        <v>283.83999999999997</v>
      </c>
      <c r="IR142" s="77">
        <f t="shared" si="1802"/>
        <v>283.83999999999997</v>
      </c>
      <c r="IS142" s="77">
        <f t="shared" si="1802"/>
        <v>283.83999999999997</v>
      </c>
      <c r="IT142" s="77">
        <f t="shared" si="1802"/>
        <v>283.83999999999997</v>
      </c>
      <c r="IU142" s="77">
        <f t="shared" si="1802"/>
        <v>283.83999999999997</v>
      </c>
      <c r="IV142" s="77">
        <f t="shared" si="1802"/>
        <v>283.83999999999997</v>
      </c>
      <c r="IW142" s="77">
        <f t="shared" si="1802"/>
        <v>283.83999999999997</v>
      </c>
      <c r="IX142" s="77">
        <f t="shared" si="1802"/>
        <v>283.83999999999997</v>
      </c>
      <c r="IY142" s="77">
        <f t="shared" si="1802"/>
        <v>283.83999999999997</v>
      </c>
      <c r="IZ142" s="77">
        <f t="shared" si="1802"/>
        <v>283.83999999999997</v>
      </c>
      <c r="JA142" s="77">
        <f t="shared" si="1802"/>
        <v>283.83999999999997</v>
      </c>
      <c r="JB142" s="77">
        <f t="shared" si="1802"/>
        <v>283.83999999999997</v>
      </c>
      <c r="JC142" s="77">
        <f t="shared" ref="JC142:KG142" si="1803">(JB142+$V69*JC176*($F$55/$J69*JB141+$F$55/$K69*JB143))/(1+$V69*JC176*($F$55/$J69+$F$55/$K69))</f>
        <v>283.83999999999997</v>
      </c>
      <c r="JD142" s="77">
        <f t="shared" si="1803"/>
        <v>283.83999999999997</v>
      </c>
      <c r="JE142" s="77">
        <f t="shared" si="1803"/>
        <v>283.83999999999997</v>
      </c>
      <c r="JF142" s="77">
        <f t="shared" si="1803"/>
        <v>283.83999999999997</v>
      </c>
      <c r="JG142" s="77">
        <f t="shared" si="1803"/>
        <v>283.83999999999997</v>
      </c>
      <c r="JH142" s="77">
        <f t="shared" si="1803"/>
        <v>283.83999999999997</v>
      </c>
      <c r="JI142" s="77">
        <f t="shared" si="1803"/>
        <v>283.83999999999997</v>
      </c>
      <c r="JJ142" s="77">
        <f t="shared" si="1803"/>
        <v>283.83999999999997</v>
      </c>
      <c r="JK142" s="77">
        <f t="shared" si="1803"/>
        <v>283.83999999999997</v>
      </c>
      <c r="JL142" s="77">
        <f t="shared" si="1803"/>
        <v>283.83999999999997</v>
      </c>
      <c r="JM142" s="77">
        <f t="shared" si="1803"/>
        <v>283.83999999999997</v>
      </c>
      <c r="JN142" s="77">
        <f t="shared" si="1803"/>
        <v>283.83999999999997</v>
      </c>
      <c r="JO142" s="77">
        <f t="shared" si="1803"/>
        <v>283.83999999999997</v>
      </c>
      <c r="JP142" s="77">
        <f t="shared" si="1803"/>
        <v>283.83999999999997</v>
      </c>
      <c r="JQ142" s="77">
        <f t="shared" si="1803"/>
        <v>283.83999999999997</v>
      </c>
      <c r="JR142" s="77">
        <f t="shared" si="1803"/>
        <v>283.83999999999997</v>
      </c>
      <c r="JS142" s="77">
        <f t="shared" si="1803"/>
        <v>283.83999999999997</v>
      </c>
      <c r="JT142" s="77">
        <f t="shared" si="1803"/>
        <v>283.83999999999997</v>
      </c>
      <c r="JU142" s="77">
        <f t="shared" si="1803"/>
        <v>283.83999999999997</v>
      </c>
      <c r="JV142" s="77">
        <f t="shared" si="1803"/>
        <v>283.83999999999997</v>
      </c>
      <c r="JW142" s="77">
        <f t="shared" si="1803"/>
        <v>283.83999999999997</v>
      </c>
      <c r="JX142" s="77">
        <f t="shared" si="1803"/>
        <v>283.83999999999997</v>
      </c>
      <c r="JY142" s="77">
        <f t="shared" si="1803"/>
        <v>283.83999999999997</v>
      </c>
      <c r="JZ142" s="77">
        <f t="shared" si="1803"/>
        <v>283.83999999999997</v>
      </c>
      <c r="KA142" s="77">
        <f t="shared" si="1803"/>
        <v>283.83999999999997</v>
      </c>
      <c r="KB142" s="77">
        <f t="shared" si="1803"/>
        <v>283.83999999999997</v>
      </c>
      <c r="KC142" s="77">
        <f t="shared" si="1803"/>
        <v>283.83999999999997</v>
      </c>
      <c r="KD142" s="77">
        <f t="shared" si="1803"/>
        <v>283.83999999999997</v>
      </c>
      <c r="KE142" s="77">
        <f t="shared" si="1803"/>
        <v>283.83999999999997</v>
      </c>
      <c r="KF142" s="77">
        <f t="shared" si="1803"/>
        <v>283.83999999999997</v>
      </c>
      <c r="KG142" s="77">
        <f t="shared" si="1803"/>
        <v>283.83999999999997</v>
      </c>
      <c r="KH142" s="51"/>
      <c r="KL142" s="84">
        <f t="shared" si="1765"/>
        <v>26804</v>
      </c>
      <c r="KM142">
        <v>1973</v>
      </c>
      <c r="KN142">
        <v>5</v>
      </c>
      <c r="KO142">
        <v>20</v>
      </c>
      <c r="KP142" s="84">
        <f t="shared" si="1766"/>
        <v>140</v>
      </c>
      <c r="KQ142" s="74">
        <v>20.8</v>
      </c>
      <c r="KR142" s="74">
        <v>8.6999999999999993</v>
      </c>
      <c r="KS142" s="74">
        <f t="shared" si="1767"/>
        <v>9.4</v>
      </c>
      <c r="KT142" s="74">
        <f t="shared" si="1768"/>
        <v>19.399999999999999</v>
      </c>
      <c r="KU142" s="74">
        <v>19</v>
      </c>
      <c r="KV142" s="74">
        <v>29.4</v>
      </c>
      <c r="KW142" s="72">
        <f t="shared" si="1747"/>
        <v>0.8</v>
      </c>
      <c r="KX142" s="74">
        <v>3.9</v>
      </c>
      <c r="KZ142" s="74">
        <v>78.7</v>
      </c>
      <c r="LA142" s="74">
        <v>51.8</v>
      </c>
      <c r="LB142" s="74">
        <v>12.8</v>
      </c>
      <c r="LC142" s="74">
        <v>0.6</v>
      </c>
    </row>
    <row r="143" spans="1:339" x14ac:dyDescent="0.35">
      <c r="E143">
        <f t="shared" si="1748"/>
        <v>11</v>
      </c>
      <c r="F143" s="77">
        <f t="shared" si="1754"/>
        <v>284.47000000000003</v>
      </c>
      <c r="G143" s="77">
        <f t="shared" ref="G143:BR143" si="1804">(F143+$V70*G177*($F$55/$J70*F142+$F$55/$K70*F144))/(1+$V70*G177*($F$55/$J70+$F$55/$K70))</f>
        <v>284.47000000000003</v>
      </c>
      <c r="H143" s="77">
        <f t="shared" si="1804"/>
        <v>284.47000000000003</v>
      </c>
      <c r="I143" s="77">
        <f t="shared" si="1804"/>
        <v>284.47000000000003</v>
      </c>
      <c r="J143" s="77">
        <f t="shared" si="1804"/>
        <v>284.47000000000003</v>
      </c>
      <c r="K143" s="77">
        <f t="shared" si="1804"/>
        <v>284.47000000000003</v>
      </c>
      <c r="L143" s="77">
        <f t="shared" si="1804"/>
        <v>284.47000000000003</v>
      </c>
      <c r="M143" s="77">
        <f t="shared" si="1804"/>
        <v>284.47000000000003</v>
      </c>
      <c r="N143" s="77">
        <f t="shared" si="1804"/>
        <v>284.47000000000003</v>
      </c>
      <c r="O143" s="77">
        <f t="shared" si="1804"/>
        <v>284.47000000000003</v>
      </c>
      <c r="P143" s="77">
        <f t="shared" si="1804"/>
        <v>284.47000000000003</v>
      </c>
      <c r="Q143" s="77">
        <f t="shared" si="1804"/>
        <v>284.47000000000003</v>
      </c>
      <c r="R143" s="77">
        <f t="shared" si="1804"/>
        <v>284.47000000000003</v>
      </c>
      <c r="S143" s="77">
        <f t="shared" si="1804"/>
        <v>284.47000000000003</v>
      </c>
      <c r="T143" s="77">
        <f t="shared" si="1804"/>
        <v>284.47000000000003</v>
      </c>
      <c r="U143" s="77">
        <f t="shared" si="1804"/>
        <v>284.47000000000003</v>
      </c>
      <c r="V143" s="77">
        <f t="shared" si="1804"/>
        <v>284.47000000000003</v>
      </c>
      <c r="W143" s="77">
        <f t="shared" si="1804"/>
        <v>284.47000000000003</v>
      </c>
      <c r="X143" s="77">
        <f t="shared" si="1804"/>
        <v>284.47000000000003</v>
      </c>
      <c r="Y143" s="77">
        <f t="shared" si="1804"/>
        <v>284.47000000000003</v>
      </c>
      <c r="Z143" s="77">
        <f t="shared" si="1804"/>
        <v>284.47000000000003</v>
      </c>
      <c r="AA143" s="77">
        <f t="shared" si="1804"/>
        <v>284.47000000000003</v>
      </c>
      <c r="AB143" s="77">
        <f t="shared" si="1804"/>
        <v>284.47000000000003</v>
      </c>
      <c r="AC143" s="77">
        <f t="shared" si="1804"/>
        <v>284.47000000000003</v>
      </c>
      <c r="AD143" s="77">
        <f t="shared" si="1804"/>
        <v>284.47000000000003</v>
      </c>
      <c r="AE143" s="77">
        <f t="shared" si="1804"/>
        <v>284.47000000000003</v>
      </c>
      <c r="AF143" s="77">
        <f t="shared" si="1804"/>
        <v>284.47000000000003</v>
      </c>
      <c r="AG143" s="77">
        <f t="shared" si="1804"/>
        <v>284.47000000000003</v>
      </c>
      <c r="AH143" s="77">
        <f t="shared" si="1804"/>
        <v>284.47000000000003</v>
      </c>
      <c r="AI143" s="77">
        <f t="shared" si="1804"/>
        <v>284.47000000000003</v>
      </c>
      <c r="AJ143" s="77">
        <f t="shared" si="1804"/>
        <v>284.47000000000003</v>
      </c>
      <c r="AK143" s="77">
        <f t="shared" si="1804"/>
        <v>284.47000000000003</v>
      </c>
      <c r="AL143" s="77">
        <f t="shared" si="1804"/>
        <v>284.47000000000003</v>
      </c>
      <c r="AM143" s="77">
        <f t="shared" si="1804"/>
        <v>284.47000000000003</v>
      </c>
      <c r="AN143" s="77">
        <f t="shared" si="1804"/>
        <v>284.47000000000003</v>
      </c>
      <c r="AO143" s="77">
        <f t="shared" si="1804"/>
        <v>284.47000000000003</v>
      </c>
      <c r="AP143" s="77">
        <f t="shared" si="1804"/>
        <v>284.47000000000003</v>
      </c>
      <c r="AQ143" s="77">
        <f t="shared" si="1804"/>
        <v>284.47000000000003</v>
      </c>
      <c r="AR143" s="77">
        <f t="shared" si="1804"/>
        <v>284.47000000000003</v>
      </c>
      <c r="AS143" s="77">
        <f t="shared" si="1804"/>
        <v>284.47000000000003</v>
      </c>
      <c r="AT143" s="77">
        <f t="shared" si="1804"/>
        <v>284.47000000000003</v>
      </c>
      <c r="AU143" s="77">
        <f t="shared" si="1804"/>
        <v>284.47000000000003</v>
      </c>
      <c r="AV143" s="77">
        <f t="shared" si="1804"/>
        <v>284.47000000000003</v>
      </c>
      <c r="AW143" s="77">
        <f t="shared" si="1804"/>
        <v>284.47000000000003</v>
      </c>
      <c r="AX143" s="77">
        <f t="shared" si="1804"/>
        <v>284.47000000000003</v>
      </c>
      <c r="AY143" s="77">
        <f t="shared" si="1804"/>
        <v>284.47000000000003</v>
      </c>
      <c r="AZ143" s="77">
        <f t="shared" si="1804"/>
        <v>284.47000000000003</v>
      </c>
      <c r="BA143" s="77">
        <f t="shared" si="1804"/>
        <v>284.47000000000003</v>
      </c>
      <c r="BB143" s="77">
        <f t="shared" si="1804"/>
        <v>284.47000000000003</v>
      </c>
      <c r="BC143" s="77">
        <f t="shared" si="1804"/>
        <v>284.47000000000003</v>
      </c>
      <c r="BD143" s="77">
        <f t="shared" si="1804"/>
        <v>284.47000000000003</v>
      </c>
      <c r="BE143" s="77">
        <f t="shared" si="1804"/>
        <v>284.47000000000003</v>
      </c>
      <c r="BF143" s="77">
        <f t="shared" si="1804"/>
        <v>284.47000000000003</v>
      </c>
      <c r="BG143" s="77">
        <f t="shared" si="1804"/>
        <v>284.47000000000003</v>
      </c>
      <c r="BH143" s="77">
        <f t="shared" si="1804"/>
        <v>284.47000000000003</v>
      </c>
      <c r="BI143" s="77">
        <f t="shared" si="1804"/>
        <v>284.47000000000003</v>
      </c>
      <c r="BJ143" s="77">
        <f t="shared" si="1804"/>
        <v>284.47000000000003</v>
      </c>
      <c r="BK143" s="77">
        <f t="shared" si="1804"/>
        <v>284.47000000000003</v>
      </c>
      <c r="BL143" s="77">
        <f t="shared" si="1804"/>
        <v>284.47000000000003</v>
      </c>
      <c r="BM143" s="77">
        <f t="shared" si="1804"/>
        <v>284.47000000000003</v>
      </c>
      <c r="BN143" s="77">
        <f t="shared" si="1804"/>
        <v>284.47000000000003</v>
      </c>
      <c r="BO143" s="77">
        <f t="shared" si="1804"/>
        <v>284.47000000000003</v>
      </c>
      <c r="BP143" s="77">
        <f t="shared" si="1804"/>
        <v>284.47000000000003</v>
      </c>
      <c r="BQ143" s="77">
        <f t="shared" si="1804"/>
        <v>284.47000000000003</v>
      </c>
      <c r="BR143" s="77">
        <f t="shared" si="1804"/>
        <v>284.47000000000003</v>
      </c>
      <c r="BS143" s="77">
        <f t="shared" ref="BS143:ED143" si="1805">(BR143+$V70*BS177*($F$55/$J70*BR142+$F$55/$K70*BR144))/(1+$V70*BS177*($F$55/$J70+$F$55/$K70))</f>
        <v>284.47000000000003</v>
      </c>
      <c r="BT143" s="77">
        <f t="shared" si="1805"/>
        <v>284.47000000000003</v>
      </c>
      <c r="BU143" s="77">
        <f t="shared" si="1805"/>
        <v>284.47000000000003</v>
      </c>
      <c r="BV143" s="77">
        <f t="shared" si="1805"/>
        <v>284.47000000000003</v>
      </c>
      <c r="BW143" s="77">
        <f t="shared" si="1805"/>
        <v>284.47000000000003</v>
      </c>
      <c r="BX143" s="77">
        <f t="shared" si="1805"/>
        <v>284.47000000000003</v>
      </c>
      <c r="BY143" s="77">
        <f t="shared" si="1805"/>
        <v>284.47000000000003</v>
      </c>
      <c r="BZ143" s="77">
        <f t="shared" si="1805"/>
        <v>284.47000000000003</v>
      </c>
      <c r="CA143" s="77">
        <f t="shared" si="1805"/>
        <v>284.47000000000003</v>
      </c>
      <c r="CB143" s="77">
        <f t="shared" si="1805"/>
        <v>284.47000000000003</v>
      </c>
      <c r="CC143" s="77">
        <f t="shared" si="1805"/>
        <v>284.47000000000003</v>
      </c>
      <c r="CD143" s="77">
        <f t="shared" si="1805"/>
        <v>284.47000000000003</v>
      </c>
      <c r="CE143" s="77">
        <f t="shared" si="1805"/>
        <v>284.47000000000003</v>
      </c>
      <c r="CF143" s="77">
        <f t="shared" si="1805"/>
        <v>284.47000000000003</v>
      </c>
      <c r="CG143" s="77">
        <f t="shared" si="1805"/>
        <v>284.47000000000003</v>
      </c>
      <c r="CH143" s="77">
        <f t="shared" si="1805"/>
        <v>284.47000000000003</v>
      </c>
      <c r="CI143" s="77">
        <f t="shared" si="1805"/>
        <v>284.47000000000003</v>
      </c>
      <c r="CJ143" s="77">
        <f t="shared" si="1805"/>
        <v>284.47000000000003</v>
      </c>
      <c r="CK143" s="77">
        <f t="shared" si="1805"/>
        <v>284.47000000000003</v>
      </c>
      <c r="CL143" s="77">
        <f t="shared" si="1805"/>
        <v>284.47000000000003</v>
      </c>
      <c r="CM143" s="77">
        <f t="shared" si="1805"/>
        <v>284.47000000000003</v>
      </c>
      <c r="CN143" s="77">
        <f t="shared" si="1805"/>
        <v>284.47000000000003</v>
      </c>
      <c r="CO143" s="77">
        <f t="shared" si="1805"/>
        <v>284.47000000000003</v>
      </c>
      <c r="CP143" s="77">
        <f t="shared" si="1805"/>
        <v>284.47000000000003</v>
      </c>
      <c r="CQ143" s="77">
        <f t="shared" si="1805"/>
        <v>284.47000000000003</v>
      </c>
      <c r="CR143" s="77">
        <f t="shared" si="1805"/>
        <v>284.47000000000003</v>
      </c>
      <c r="CS143" s="77">
        <f t="shared" si="1805"/>
        <v>284.47000000000003</v>
      </c>
      <c r="CT143" s="77">
        <f t="shared" si="1805"/>
        <v>284.47000000000003</v>
      </c>
      <c r="CU143" s="77">
        <f t="shared" si="1805"/>
        <v>284.47000000000003</v>
      </c>
      <c r="CV143" s="77">
        <f t="shared" si="1805"/>
        <v>284.47000000000003</v>
      </c>
      <c r="CW143" s="77">
        <f t="shared" si="1805"/>
        <v>284.47000000000003</v>
      </c>
      <c r="CX143" s="77">
        <f t="shared" si="1805"/>
        <v>284.47000000000003</v>
      </c>
      <c r="CY143" s="77">
        <f t="shared" si="1805"/>
        <v>284.47000000000003</v>
      </c>
      <c r="CZ143" s="77">
        <f t="shared" si="1805"/>
        <v>284.47000000000003</v>
      </c>
      <c r="DA143" s="77">
        <f t="shared" si="1805"/>
        <v>284.47000000000003</v>
      </c>
      <c r="DB143" s="77">
        <f t="shared" si="1805"/>
        <v>284.47000000000003</v>
      </c>
      <c r="DC143" s="77">
        <f t="shared" si="1805"/>
        <v>284.47000000000003</v>
      </c>
      <c r="DD143" s="77">
        <f t="shared" si="1805"/>
        <v>284.47000000000003</v>
      </c>
      <c r="DE143" s="77">
        <f t="shared" si="1805"/>
        <v>284.47000000000003</v>
      </c>
      <c r="DF143" s="77">
        <f t="shared" si="1805"/>
        <v>284.47000000000003</v>
      </c>
      <c r="DG143" s="77">
        <f t="shared" si="1805"/>
        <v>284.47000000000003</v>
      </c>
      <c r="DH143" s="77">
        <f t="shared" si="1805"/>
        <v>284.47000000000003</v>
      </c>
      <c r="DI143" s="77">
        <f t="shared" si="1805"/>
        <v>284.47000000000003</v>
      </c>
      <c r="DJ143" s="77">
        <f t="shared" si="1805"/>
        <v>284.47000000000003</v>
      </c>
      <c r="DK143" s="77">
        <f t="shared" si="1805"/>
        <v>284.47000000000003</v>
      </c>
      <c r="DL143" s="77">
        <f t="shared" si="1805"/>
        <v>284.47000000000003</v>
      </c>
      <c r="DM143" s="77">
        <f t="shared" si="1805"/>
        <v>284.47000000000003</v>
      </c>
      <c r="DN143" s="77">
        <f t="shared" si="1805"/>
        <v>284.47000000000003</v>
      </c>
      <c r="DO143" s="77">
        <f t="shared" si="1805"/>
        <v>284.47000000000003</v>
      </c>
      <c r="DP143" s="77">
        <f t="shared" si="1805"/>
        <v>284.47000000000003</v>
      </c>
      <c r="DQ143" s="77">
        <f t="shared" si="1805"/>
        <v>284.47000000000003</v>
      </c>
      <c r="DR143" s="77">
        <f t="shared" si="1805"/>
        <v>284.47000000000003</v>
      </c>
      <c r="DS143" s="77">
        <f t="shared" si="1805"/>
        <v>284.47000000000003</v>
      </c>
      <c r="DT143" s="77">
        <f t="shared" si="1805"/>
        <v>284.47000000000003</v>
      </c>
      <c r="DU143" s="77">
        <f t="shared" si="1805"/>
        <v>284.47000000000003</v>
      </c>
      <c r="DV143" s="77">
        <f t="shared" si="1805"/>
        <v>284.47000000000003</v>
      </c>
      <c r="DW143" s="77">
        <f t="shared" si="1805"/>
        <v>284.47000000000003</v>
      </c>
      <c r="DX143" s="77">
        <f t="shared" si="1805"/>
        <v>284.47000000000003</v>
      </c>
      <c r="DY143" s="77">
        <f t="shared" si="1805"/>
        <v>284.47000000000003</v>
      </c>
      <c r="DZ143" s="77">
        <f t="shared" si="1805"/>
        <v>284.47000000000003</v>
      </c>
      <c r="EA143" s="77">
        <f t="shared" si="1805"/>
        <v>284.47000000000003</v>
      </c>
      <c r="EB143" s="77">
        <f t="shared" si="1805"/>
        <v>284.47000000000003</v>
      </c>
      <c r="EC143" s="77">
        <f t="shared" si="1805"/>
        <v>284.47000000000003</v>
      </c>
      <c r="ED143" s="77">
        <f t="shared" si="1805"/>
        <v>284.47000000000003</v>
      </c>
      <c r="EE143" s="77">
        <f t="shared" ref="EE143:GP143" si="1806">(ED143+$V70*EE177*($F$55/$J70*ED142+$F$55/$K70*ED144))/(1+$V70*EE177*($F$55/$J70+$F$55/$K70))</f>
        <v>284.47000000000003</v>
      </c>
      <c r="EF143" s="77">
        <f t="shared" si="1806"/>
        <v>284.47000000000003</v>
      </c>
      <c r="EG143" s="77">
        <f t="shared" si="1806"/>
        <v>284.47000000000003</v>
      </c>
      <c r="EH143" s="77">
        <f t="shared" si="1806"/>
        <v>284.47000000000003</v>
      </c>
      <c r="EI143" s="77">
        <f t="shared" si="1806"/>
        <v>284.47000000000003</v>
      </c>
      <c r="EJ143" s="77">
        <f t="shared" si="1806"/>
        <v>284.47000000000003</v>
      </c>
      <c r="EK143" s="77">
        <f t="shared" si="1806"/>
        <v>284.47000000000003</v>
      </c>
      <c r="EL143" s="77">
        <f t="shared" si="1806"/>
        <v>284.47000000000003</v>
      </c>
      <c r="EM143" s="77">
        <f t="shared" si="1806"/>
        <v>284.47000000000003</v>
      </c>
      <c r="EN143" s="77">
        <f t="shared" si="1806"/>
        <v>284.47000000000003</v>
      </c>
      <c r="EO143" s="77">
        <f t="shared" si="1806"/>
        <v>284.47000000000003</v>
      </c>
      <c r="EP143" s="77">
        <f t="shared" si="1806"/>
        <v>284.47000000000003</v>
      </c>
      <c r="EQ143" s="77">
        <f t="shared" si="1806"/>
        <v>284.47000000000003</v>
      </c>
      <c r="ER143" s="77">
        <f t="shared" si="1806"/>
        <v>284.47000000000003</v>
      </c>
      <c r="ES143" s="77">
        <f t="shared" si="1806"/>
        <v>284.47000000000003</v>
      </c>
      <c r="ET143" s="77">
        <f t="shared" si="1806"/>
        <v>284.47000000000003</v>
      </c>
      <c r="EU143" s="77">
        <f t="shared" si="1806"/>
        <v>284.47000000000003</v>
      </c>
      <c r="EV143" s="77">
        <f t="shared" si="1806"/>
        <v>284.47000000000003</v>
      </c>
      <c r="EW143" s="77">
        <f t="shared" si="1806"/>
        <v>284.47000000000003</v>
      </c>
      <c r="EX143" s="77">
        <f t="shared" si="1806"/>
        <v>284.47000000000003</v>
      </c>
      <c r="EY143" s="77">
        <f t="shared" si="1806"/>
        <v>284.47000000000003</v>
      </c>
      <c r="EZ143" s="77">
        <f t="shared" si="1806"/>
        <v>284.47000000000003</v>
      </c>
      <c r="FA143" s="77">
        <f t="shared" si="1806"/>
        <v>284.47000000000003</v>
      </c>
      <c r="FB143" s="77">
        <f t="shared" si="1806"/>
        <v>284.47000000000003</v>
      </c>
      <c r="FC143" s="77">
        <f t="shared" si="1806"/>
        <v>284.47000000000003</v>
      </c>
      <c r="FD143" s="77">
        <f t="shared" si="1806"/>
        <v>284.47000000000003</v>
      </c>
      <c r="FE143" s="77">
        <f t="shared" si="1806"/>
        <v>284.47000000000003</v>
      </c>
      <c r="FF143" s="77">
        <f t="shared" si="1806"/>
        <v>284.47000000000003</v>
      </c>
      <c r="FG143" s="77">
        <f t="shared" si="1806"/>
        <v>284.47000000000003</v>
      </c>
      <c r="FH143" s="77">
        <f t="shared" si="1806"/>
        <v>284.47000000000003</v>
      </c>
      <c r="FI143" s="77">
        <f t="shared" si="1806"/>
        <v>284.47000000000003</v>
      </c>
      <c r="FJ143" s="77">
        <f t="shared" si="1806"/>
        <v>284.47000000000003</v>
      </c>
      <c r="FK143" s="77">
        <f t="shared" si="1806"/>
        <v>284.47000000000003</v>
      </c>
      <c r="FL143" s="77">
        <f t="shared" si="1806"/>
        <v>284.47000000000003</v>
      </c>
      <c r="FM143" s="77">
        <f t="shared" si="1806"/>
        <v>284.47000000000003</v>
      </c>
      <c r="FN143" s="77">
        <f t="shared" si="1806"/>
        <v>284.47000000000003</v>
      </c>
      <c r="FO143" s="77">
        <f t="shared" si="1806"/>
        <v>284.47000000000003</v>
      </c>
      <c r="FP143" s="77">
        <f t="shared" si="1806"/>
        <v>284.47000000000003</v>
      </c>
      <c r="FQ143" s="77">
        <f t="shared" si="1806"/>
        <v>284.47000000000003</v>
      </c>
      <c r="FR143" s="77">
        <f t="shared" si="1806"/>
        <v>284.47000000000003</v>
      </c>
      <c r="FS143" s="77">
        <f t="shared" si="1806"/>
        <v>284.47000000000003</v>
      </c>
      <c r="FT143" s="77">
        <f t="shared" si="1806"/>
        <v>284.47000000000003</v>
      </c>
      <c r="FU143" s="77">
        <f t="shared" si="1806"/>
        <v>284.47000000000003</v>
      </c>
      <c r="FV143" s="77">
        <f t="shared" si="1806"/>
        <v>284.47000000000003</v>
      </c>
      <c r="FW143" s="77">
        <f t="shared" si="1806"/>
        <v>284.47000000000003</v>
      </c>
      <c r="FX143" s="77">
        <f t="shared" si="1806"/>
        <v>284.47000000000003</v>
      </c>
      <c r="FY143" s="77">
        <f t="shared" si="1806"/>
        <v>284.47000000000003</v>
      </c>
      <c r="FZ143" s="77">
        <f t="shared" si="1806"/>
        <v>284.47000000000003</v>
      </c>
      <c r="GA143" s="77">
        <f t="shared" si="1806"/>
        <v>284.47000000000003</v>
      </c>
      <c r="GB143" s="77">
        <f t="shared" si="1806"/>
        <v>284.47000000000003</v>
      </c>
      <c r="GC143" s="77">
        <f t="shared" si="1806"/>
        <v>284.47000000000003</v>
      </c>
      <c r="GD143" s="77">
        <f t="shared" si="1806"/>
        <v>284.47000000000003</v>
      </c>
      <c r="GE143" s="77">
        <f t="shared" si="1806"/>
        <v>284.47000000000003</v>
      </c>
      <c r="GF143" s="77">
        <f t="shared" si="1806"/>
        <v>284.47000000000003</v>
      </c>
      <c r="GG143" s="77">
        <f t="shared" si="1806"/>
        <v>284.47000000000003</v>
      </c>
      <c r="GH143" s="77">
        <f t="shared" si="1806"/>
        <v>284.47000000000003</v>
      </c>
      <c r="GI143" s="77">
        <f t="shared" si="1806"/>
        <v>284.47000000000003</v>
      </c>
      <c r="GJ143" s="77">
        <f t="shared" si="1806"/>
        <v>284.47000000000003</v>
      </c>
      <c r="GK143" s="77">
        <f t="shared" si="1806"/>
        <v>284.47000000000003</v>
      </c>
      <c r="GL143" s="77">
        <f t="shared" si="1806"/>
        <v>284.47000000000003</v>
      </c>
      <c r="GM143" s="77">
        <f t="shared" si="1806"/>
        <v>284.47000000000003</v>
      </c>
      <c r="GN143" s="77">
        <f t="shared" si="1806"/>
        <v>284.47000000000003</v>
      </c>
      <c r="GO143" s="77">
        <f t="shared" si="1806"/>
        <v>284.47000000000003</v>
      </c>
      <c r="GP143" s="77">
        <f t="shared" si="1806"/>
        <v>284.47000000000003</v>
      </c>
      <c r="GQ143" s="77">
        <f t="shared" ref="GQ143:JB143" si="1807">(GP143+$V70*GQ177*($F$55/$J70*GP142+$F$55/$K70*GP144))/(1+$V70*GQ177*($F$55/$J70+$F$55/$K70))</f>
        <v>284.47000000000003</v>
      </c>
      <c r="GR143" s="77">
        <f t="shared" si="1807"/>
        <v>284.47000000000003</v>
      </c>
      <c r="GS143" s="77">
        <f t="shared" si="1807"/>
        <v>284.47000000000003</v>
      </c>
      <c r="GT143" s="77">
        <f t="shared" si="1807"/>
        <v>284.47000000000003</v>
      </c>
      <c r="GU143" s="77">
        <f t="shared" si="1807"/>
        <v>284.47000000000003</v>
      </c>
      <c r="GV143" s="77">
        <f t="shared" si="1807"/>
        <v>284.47000000000003</v>
      </c>
      <c r="GW143" s="77">
        <f t="shared" si="1807"/>
        <v>284.47000000000003</v>
      </c>
      <c r="GX143" s="77">
        <f t="shared" si="1807"/>
        <v>284.47000000000003</v>
      </c>
      <c r="GY143" s="77">
        <f t="shared" si="1807"/>
        <v>284.47000000000003</v>
      </c>
      <c r="GZ143" s="77">
        <f t="shared" si="1807"/>
        <v>284.47000000000003</v>
      </c>
      <c r="HA143" s="77">
        <f t="shared" si="1807"/>
        <v>284.47000000000003</v>
      </c>
      <c r="HB143" s="77">
        <f t="shared" si="1807"/>
        <v>284.47000000000003</v>
      </c>
      <c r="HC143" s="77">
        <f t="shared" si="1807"/>
        <v>284.47000000000003</v>
      </c>
      <c r="HD143" s="77">
        <f t="shared" si="1807"/>
        <v>284.47000000000003</v>
      </c>
      <c r="HE143" s="77">
        <f t="shared" si="1807"/>
        <v>284.47000000000003</v>
      </c>
      <c r="HF143" s="77">
        <f t="shared" si="1807"/>
        <v>284.47000000000003</v>
      </c>
      <c r="HG143" s="77">
        <f t="shared" si="1807"/>
        <v>284.47000000000003</v>
      </c>
      <c r="HH143" s="77">
        <f t="shared" si="1807"/>
        <v>284.47000000000003</v>
      </c>
      <c r="HI143" s="77">
        <f t="shared" si="1807"/>
        <v>284.47000000000003</v>
      </c>
      <c r="HJ143" s="77">
        <f t="shared" si="1807"/>
        <v>284.47000000000003</v>
      </c>
      <c r="HK143" s="77">
        <f t="shared" si="1807"/>
        <v>284.47000000000003</v>
      </c>
      <c r="HL143" s="77">
        <f t="shared" si="1807"/>
        <v>284.47000000000003</v>
      </c>
      <c r="HM143" s="77">
        <f t="shared" si="1807"/>
        <v>284.47000000000003</v>
      </c>
      <c r="HN143" s="77">
        <f t="shared" si="1807"/>
        <v>284.47000000000003</v>
      </c>
      <c r="HO143" s="77">
        <f t="shared" si="1807"/>
        <v>284.47000000000003</v>
      </c>
      <c r="HP143" s="77">
        <f t="shared" si="1807"/>
        <v>284.47000000000003</v>
      </c>
      <c r="HQ143" s="77">
        <f t="shared" si="1807"/>
        <v>284.47000000000003</v>
      </c>
      <c r="HR143" s="77">
        <f t="shared" si="1807"/>
        <v>284.47000000000003</v>
      </c>
      <c r="HS143" s="77">
        <f t="shared" si="1807"/>
        <v>284.47000000000003</v>
      </c>
      <c r="HT143" s="77">
        <f t="shared" si="1807"/>
        <v>284.47000000000003</v>
      </c>
      <c r="HU143" s="77">
        <f t="shared" si="1807"/>
        <v>284.47000000000003</v>
      </c>
      <c r="HV143" s="77">
        <f t="shared" si="1807"/>
        <v>284.47000000000003</v>
      </c>
      <c r="HW143" s="77">
        <f t="shared" si="1807"/>
        <v>284.47000000000003</v>
      </c>
      <c r="HX143" s="77">
        <f t="shared" si="1807"/>
        <v>284.47000000000003</v>
      </c>
      <c r="HY143" s="77">
        <f t="shared" si="1807"/>
        <v>284.47000000000003</v>
      </c>
      <c r="HZ143" s="77">
        <f t="shared" si="1807"/>
        <v>284.47000000000003</v>
      </c>
      <c r="IA143" s="77">
        <f t="shared" si="1807"/>
        <v>284.47000000000003</v>
      </c>
      <c r="IB143" s="77">
        <f t="shared" si="1807"/>
        <v>284.47000000000003</v>
      </c>
      <c r="IC143" s="77">
        <f t="shared" si="1807"/>
        <v>284.47000000000003</v>
      </c>
      <c r="ID143" s="77">
        <f t="shared" si="1807"/>
        <v>284.47000000000003</v>
      </c>
      <c r="IE143" s="77">
        <f t="shared" si="1807"/>
        <v>284.47000000000003</v>
      </c>
      <c r="IF143" s="77">
        <f t="shared" si="1807"/>
        <v>284.47000000000003</v>
      </c>
      <c r="IG143" s="77">
        <f t="shared" si="1807"/>
        <v>284.47000000000003</v>
      </c>
      <c r="IH143" s="77">
        <f t="shared" si="1807"/>
        <v>284.47000000000003</v>
      </c>
      <c r="II143" s="77">
        <f t="shared" si="1807"/>
        <v>284.47000000000003</v>
      </c>
      <c r="IJ143" s="77">
        <f t="shared" si="1807"/>
        <v>284.47000000000003</v>
      </c>
      <c r="IK143" s="77">
        <f t="shared" si="1807"/>
        <v>284.47000000000003</v>
      </c>
      <c r="IL143" s="77">
        <f t="shared" si="1807"/>
        <v>284.47000000000003</v>
      </c>
      <c r="IM143" s="77">
        <f t="shared" si="1807"/>
        <v>284.47000000000003</v>
      </c>
      <c r="IN143" s="77">
        <f t="shared" si="1807"/>
        <v>284.47000000000003</v>
      </c>
      <c r="IO143" s="77">
        <f t="shared" si="1807"/>
        <v>284.47000000000003</v>
      </c>
      <c r="IP143" s="77">
        <f t="shared" si="1807"/>
        <v>284.47000000000003</v>
      </c>
      <c r="IQ143" s="77">
        <f t="shared" si="1807"/>
        <v>284.47000000000003</v>
      </c>
      <c r="IR143" s="77">
        <f t="shared" si="1807"/>
        <v>284.47000000000003</v>
      </c>
      <c r="IS143" s="77">
        <f t="shared" si="1807"/>
        <v>284.47000000000003</v>
      </c>
      <c r="IT143" s="77">
        <f t="shared" si="1807"/>
        <v>284.47000000000003</v>
      </c>
      <c r="IU143" s="77">
        <f t="shared" si="1807"/>
        <v>284.47000000000003</v>
      </c>
      <c r="IV143" s="77">
        <f t="shared" si="1807"/>
        <v>284.47000000000003</v>
      </c>
      <c r="IW143" s="77">
        <f t="shared" si="1807"/>
        <v>284.47000000000003</v>
      </c>
      <c r="IX143" s="77">
        <f t="shared" si="1807"/>
        <v>284.47000000000003</v>
      </c>
      <c r="IY143" s="77">
        <f t="shared" si="1807"/>
        <v>284.47000000000003</v>
      </c>
      <c r="IZ143" s="77">
        <f t="shared" si="1807"/>
        <v>284.47000000000003</v>
      </c>
      <c r="JA143" s="77">
        <f t="shared" si="1807"/>
        <v>284.47000000000003</v>
      </c>
      <c r="JB143" s="77">
        <f t="shared" si="1807"/>
        <v>284.47000000000003</v>
      </c>
      <c r="JC143" s="77">
        <f t="shared" ref="JC143:KG143" si="1808">(JB143+$V70*JC177*($F$55/$J70*JB142+$F$55/$K70*JB144))/(1+$V70*JC177*($F$55/$J70+$F$55/$K70))</f>
        <v>284.47000000000003</v>
      </c>
      <c r="JD143" s="77">
        <f t="shared" si="1808"/>
        <v>284.47000000000003</v>
      </c>
      <c r="JE143" s="77">
        <f t="shared" si="1808"/>
        <v>284.47000000000003</v>
      </c>
      <c r="JF143" s="77">
        <f t="shared" si="1808"/>
        <v>284.47000000000003</v>
      </c>
      <c r="JG143" s="77">
        <f t="shared" si="1808"/>
        <v>284.47000000000003</v>
      </c>
      <c r="JH143" s="77">
        <f t="shared" si="1808"/>
        <v>284.47000000000003</v>
      </c>
      <c r="JI143" s="77">
        <f t="shared" si="1808"/>
        <v>284.47000000000003</v>
      </c>
      <c r="JJ143" s="77">
        <f t="shared" si="1808"/>
        <v>284.47000000000003</v>
      </c>
      <c r="JK143" s="77">
        <f t="shared" si="1808"/>
        <v>284.47000000000003</v>
      </c>
      <c r="JL143" s="77">
        <f t="shared" si="1808"/>
        <v>284.47000000000003</v>
      </c>
      <c r="JM143" s="77">
        <f t="shared" si="1808"/>
        <v>284.47000000000003</v>
      </c>
      <c r="JN143" s="77">
        <f t="shared" si="1808"/>
        <v>284.47000000000003</v>
      </c>
      <c r="JO143" s="77">
        <f t="shared" si="1808"/>
        <v>284.47000000000003</v>
      </c>
      <c r="JP143" s="77">
        <f t="shared" si="1808"/>
        <v>284.47000000000003</v>
      </c>
      <c r="JQ143" s="77">
        <f t="shared" si="1808"/>
        <v>284.47000000000003</v>
      </c>
      <c r="JR143" s="77">
        <f t="shared" si="1808"/>
        <v>284.47000000000003</v>
      </c>
      <c r="JS143" s="77">
        <f t="shared" si="1808"/>
        <v>284.47000000000003</v>
      </c>
      <c r="JT143" s="77">
        <f t="shared" si="1808"/>
        <v>284.47000000000003</v>
      </c>
      <c r="JU143" s="77">
        <f t="shared" si="1808"/>
        <v>284.47000000000003</v>
      </c>
      <c r="JV143" s="77">
        <f t="shared" si="1808"/>
        <v>284.47000000000003</v>
      </c>
      <c r="JW143" s="77">
        <f t="shared" si="1808"/>
        <v>284.47000000000003</v>
      </c>
      <c r="JX143" s="77">
        <f t="shared" si="1808"/>
        <v>284.47000000000003</v>
      </c>
      <c r="JY143" s="77">
        <f t="shared" si="1808"/>
        <v>284.47000000000003</v>
      </c>
      <c r="JZ143" s="77">
        <f t="shared" si="1808"/>
        <v>284.47000000000003</v>
      </c>
      <c r="KA143" s="77">
        <f t="shared" si="1808"/>
        <v>284.47000000000003</v>
      </c>
      <c r="KB143" s="77">
        <f t="shared" si="1808"/>
        <v>284.47000000000003</v>
      </c>
      <c r="KC143" s="77">
        <f t="shared" si="1808"/>
        <v>284.47000000000003</v>
      </c>
      <c r="KD143" s="77">
        <f t="shared" si="1808"/>
        <v>284.47000000000003</v>
      </c>
      <c r="KE143" s="77">
        <f t="shared" si="1808"/>
        <v>284.47000000000003</v>
      </c>
      <c r="KF143" s="77">
        <f t="shared" si="1808"/>
        <v>284.47000000000003</v>
      </c>
      <c r="KG143" s="77">
        <f t="shared" si="1808"/>
        <v>284.47000000000003</v>
      </c>
      <c r="KH143" s="51"/>
      <c r="KL143" s="84">
        <f t="shared" si="1765"/>
        <v>26805</v>
      </c>
      <c r="KM143">
        <v>1973</v>
      </c>
      <c r="KN143">
        <v>5</v>
      </c>
      <c r="KO143">
        <v>21</v>
      </c>
      <c r="KP143" s="84">
        <f t="shared" si="1766"/>
        <v>141</v>
      </c>
      <c r="KQ143" s="74">
        <v>20.6</v>
      </c>
      <c r="KR143" s="74">
        <v>9.4</v>
      </c>
      <c r="KS143" s="74">
        <f t="shared" si="1767"/>
        <v>9.4</v>
      </c>
      <c r="KT143" s="74">
        <f t="shared" si="1768"/>
        <v>20.8</v>
      </c>
      <c r="KU143" s="74">
        <v>19.7</v>
      </c>
      <c r="KV143" s="74">
        <v>31.2</v>
      </c>
      <c r="KW143" s="72">
        <f t="shared" si="1747"/>
        <v>0.81</v>
      </c>
      <c r="KX143" s="74">
        <v>1.6</v>
      </c>
      <c r="KZ143" s="74">
        <v>81.400000000000006</v>
      </c>
      <c r="LA143" s="74">
        <v>52.5</v>
      </c>
      <c r="LB143" s="74">
        <v>11.6</v>
      </c>
      <c r="LC143" s="74">
        <v>0.7</v>
      </c>
    </row>
    <row r="144" spans="1:339" x14ac:dyDescent="0.35">
      <c r="E144">
        <f t="shared" si="1748"/>
        <v>12</v>
      </c>
      <c r="F144" s="77">
        <f t="shared" si="1754"/>
        <v>284.87</v>
      </c>
      <c r="G144" s="77">
        <f t="shared" ref="G144:BR144" si="1809">(F144+$V71*G178*($F$55/$J71*F143+$F$55/$K71*F145))/(1+$V71*G178*($F$55/$J71+$F$55/$K71))</f>
        <v>284.87</v>
      </c>
      <c r="H144" s="77">
        <f t="shared" si="1809"/>
        <v>284.87</v>
      </c>
      <c r="I144" s="77">
        <f t="shared" si="1809"/>
        <v>284.87</v>
      </c>
      <c r="J144" s="77">
        <f t="shared" si="1809"/>
        <v>284.87</v>
      </c>
      <c r="K144" s="77">
        <f t="shared" si="1809"/>
        <v>284.87</v>
      </c>
      <c r="L144" s="77">
        <f t="shared" si="1809"/>
        <v>284.87</v>
      </c>
      <c r="M144" s="77">
        <f t="shared" si="1809"/>
        <v>284.87</v>
      </c>
      <c r="N144" s="77">
        <f t="shared" si="1809"/>
        <v>284.87</v>
      </c>
      <c r="O144" s="77">
        <f t="shared" si="1809"/>
        <v>284.87</v>
      </c>
      <c r="P144" s="77">
        <f t="shared" si="1809"/>
        <v>284.87</v>
      </c>
      <c r="Q144" s="77">
        <f t="shared" si="1809"/>
        <v>284.87</v>
      </c>
      <c r="R144" s="77">
        <f t="shared" si="1809"/>
        <v>284.87</v>
      </c>
      <c r="S144" s="77">
        <f t="shared" si="1809"/>
        <v>284.87</v>
      </c>
      <c r="T144" s="77">
        <f t="shared" si="1809"/>
        <v>284.87</v>
      </c>
      <c r="U144" s="77">
        <f t="shared" si="1809"/>
        <v>284.87</v>
      </c>
      <c r="V144" s="77">
        <f t="shared" si="1809"/>
        <v>284.87</v>
      </c>
      <c r="W144" s="77">
        <f t="shared" si="1809"/>
        <v>284.87</v>
      </c>
      <c r="X144" s="77">
        <f t="shared" si="1809"/>
        <v>284.87</v>
      </c>
      <c r="Y144" s="77">
        <f t="shared" si="1809"/>
        <v>284.87</v>
      </c>
      <c r="Z144" s="77">
        <f t="shared" si="1809"/>
        <v>284.87</v>
      </c>
      <c r="AA144" s="77">
        <f t="shared" si="1809"/>
        <v>284.87</v>
      </c>
      <c r="AB144" s="77">
        <f t="shared" si="1809"/>
        <v>284.87</v>
      </c>
      <c r="AC144" s="77">
        <f t="shared" si="1809"/>
        <v>284.87</v>
      </c>
      <c r="AD144" s="77">
        <f t="shared" si="1809"/>
        <v>284.87</v>
      </c>
      <c r="AE144" s="77">
        <f t="shared" si="1809"/>
        <v>284.87</v>
      </c>
      <c r="AF144" s="77">
        <f t="shared" si="1809"/>
        <v>284.87</v>
      </c>
      <c r="AG144" s="77">
        <f t="shared" si="1809"/>
        <v>284.87</v>
      </c>
      <c r="AH144" s="77">
        <f t="shared" si="1809"/>
        <v>284.87</v>
      </c>
      <c r="AI144" s="77">
        <f t="shared" si="1809"/>
        <v>284.87</v>
      </c>
      <c r="AJ144" s="77">
        <f t="shared" si="1809"/>
        <v>284.87</v>
      </c>
      <c r="AK144" s="77">
        <f t="shared" si="1809"/>
        <v>284.87</v>
      </c>
      <c r="AL144" s="77">
        <f t="shared" si="1809"/>
        <v>284.87</v>
      </c>
      <c r="AM144" s="77">
        <f t="shared" si="1809"/>
        <v>284.87</v>
      </c>
      <c r="AN144" s="77">
        <f t="shared" si="1809"/>
        <v>284.87</v>
      </c>
      <c r="AO144" s="77">
        <f t="shared" si="1809"/>
        <v>284.87</v>
      </c>
      <c r="AP144" s="77">
        <f t="shared" si="1809"/>
        <v>284.87</v>
      </c>
      <c r="AQ144" s="77">
        <f t="shared" si="1809"/>
        <v>284.87</v>
      </c>
      <c r="AR144" s="77">
        <f t="shared" si="1809"/>
        <v>284.87</v>
      </c>
      <c r="AS144" s="77">
        <f t="shared" si="1809"/>
        <v>284.87</v>
      </c>
      <c r="AT144" s="77">
        <f t="shared" si="1809"/>
        <v>284.87</v>
      </c>
      <c r="AU144" s="77">
        <f t="shared" si="1809"/>
        <v>284.87</v>
      </c>
      <c r="AV144" s="77">
        <f t="shared" si="1809"/>
        <v>284.87</v>
      </c>
      <c r="AW144" s="77">
        <f t="shared" si="1809"/>
        <v>284.87</v>
      </c>
      <c r="AX144" s="77">
        <f t="shared" si="1809"/>
        <v>284.87</v>
      </c>
      <c r="AY144" s="77">
        <f t="shared" si="1809"/>
        <v>284.87</v>
      </c>
      <c r="AZ144" s="77">
        <f t="shared" si="1809"/>
        <v>284.87</v>
      </c>
      <c r="BA144" s="77">
        <f t="shared" si="1809"/>
        <v>284.87</v>
      </c>
      <c r="BB144" s="77">
        <f t="shared" si="1809"/>
        <v>284.87</v>
      </c>
      <c r="BC144" s="77">
        <f t="shared" si="1809"/>
        <v>284.87</v>
      </c>
      <c r="BD144" s="77">
        <f t="shared" si="1809"/>
        <v>284.87</v>
      </c>
      <c r="BE144" s="77">
        <f t="shared" si="1809"/>
        <v>284.87</v>
      </c>
      <c r="BF144" s="77">
        <f t="shared" si="1809"/>
        <v>284.87</v>
      </c>
      <c r="BG144" s="77">
        <f t="shared" si="1809"/>
        <v>284.87</v>
      </c>
      <c r="BH144" s="77">
        <f t="shared" si="1809"/>
        <v>284.87</v>
      </c>
      <c r="BI144" s="77">
        <f t="shared" si="1809"/>
        <v>284.87</v>
      </c>
      <c r="BJ144" s="77">
        <f t="shared" si="1809"/>
        <v>284.87</v>
      </c>
      <c r="BK144" s="77">
        <f t="shared" si="1809"/>
        <v>284.87</v>
      </c>
      <c r="BL144" s="77">
        <f t="shared" si="1809"/>
        <v>284.87</v>
      </c>
      <c r="BM144" s="77">
        <f t="shared" si="1809"/>
        <v>284.87</v>
      </c>
      <c r="BN144" s="77">
        <f t="shared" si="1809"/>
        <v>284.87</v>
      </c>
      <c r="BO144" s="77">
        <f t="shared" si="1809"/>
        <v>284.87</v>
      </c>
      <c r="BP144" s="77">
        <f t="shared" si="1809"/>
        <v>284.87</v>
      </c>
      <c r="BQ144" s="77">
        <f t="shared" si="1809"/>
        <v>284.87</v>
      </c>
      <c r="BR144" s="77">
        <f t="shared" si="1809"/>
        <v>284.87</v>
      </c>
      <c r="BS144" s="77">
        <f t="shared" ref="BS144:ED144" si="1810">(BR144+$V71*BS178*($F$55/$J71*BR143+$F$55/$K71*BR145))/(1+$V71*BS178*($F$55/$J71+$F$55/$K71))</f>
        <v>284.87</v>
      </c>
      <c r="BT144" s="77">
        <f t="shared" si="1810"/>
        <v>284.87</v>
      </c>
      <c r="BU144" s="77">
        <f t="shared" si="1810"/>
        <v>284.87</v>
      </c>
      <c r="BV144" s="77">
        <f t="shared" si="1810"/>
        <v>284.87</v>
      </c>
      <c r="BW144" s="77">
        <f t="shared" si="1810"/>
        <v>284.87</v>
      </c>
      <c r="BX144" s="77">
        <f t="shared" si="1810"/>
        <v>284.87</v>
      </c>
      <c r="BY144" s="77">
        <f t="shared" si="1810"/>
        <v>284.87</v>
      </c>
      <c r="BZ144" s="77">
        <f t="shared" si="1810"/>
        <v>284.87</v>
      </c>
      <c r="CA144" s="77">
        <f t="shared" si="1810"/>
        <v>284.87</v>
      </c>
      <c r="CB144" s="77">
        <f t="shared" si="1810"/>
        <v>284.87</v>
      </c>
      <c r="CC144" s="77">
        <f t="shared" si="1810"/>
        <v>284.87</v>
      </c>
      <c r="CD144" s="77">
        <f t="shared" si="1810"/>
        <v>284.87</v>
      </c>
      <c r="CE144" s="77">
        <f t="shared" si="1810"/>
        <v>284.87</v>
      </c>
      <c r="CF144" s="77">
        <f t="shared" si="1810"/>
        <v>284.87</v>
      </c>
      <c r="CG144" s="77">
        <f t="shared" si="1810"/>
        <v>284.87</v>
      </c>
      <c r="CH144" s="77">
        <f t="shared" si="1810"/>
        <v>284.87</v>
      </c>
      <c r="CI144" s="77">
        <f t="shared" si="1810"/>
        <v>284.87</v>
      </c>
      <c r="CJ144" s="77">
        <f t="shared" si="1810"/>
        <v>284.87</v>
      </c>
      <c r="CK144" s="77">
        <f t="shared" si="1810"/>
        <v>284.87</v>
      </c>
      <c r="CL144" s="77">
        <f t="shared" si="1810"/>
        <v>284.87</v>
      </c>
      <c r="CM144" s="77">
        <f t="shared" si="1810"/>
        <v>284.87</v>
      </c>
      <c r="CN144" s="77">
        <f t="shared" si="1810"/>
        <v>284.87</v>
      </c>
      <c r="CO144" s="77">
        <f t="shared" si="1810"/>
        <v>284.87</v>
      </c>
      <c r="CP144" s="77">
        <f t="shared" si="1810"/>
        <v>284.87</v>
      </c>
      <c r="CQ144" s="77">
        <f t="shared" si="1810"/>
        <v>284.87</v>
      </c>
      <c r="CR144" s="77">
        <f t="shared" si="1810"/>
        <v>284.87</v>
      </c>
      <c r="CS144" s="77">
        <f t="shared" si="1810"/>
        <v>284.87</v>
      </c>
      <c r="CT144" s="77">
        <f t="shared" si="1810"/>
        <v>284.87</v>
      </c>
      <c r="CU144" s="77">
        <f t="shared" si="1810"/>
        <v>284.87</v>
      </c>
      <c r="CV144" s="77">
        <f t="shared" si="1810"/>
        <v>284.87</v>
      </c>
      <c r="CW144" s="77">
        <f t="shared" si="1810"/>
        <v>284.87</v>
      </c>
      <c r="CX144" s="77">
        <f t="shared" si="1810"/>
        <v>284.87</v>
      </c>
      <c r="CY144" s="77">
        <f t="shared" si="1810"/>
        <v>284.87</v>
      </c>
      <c r="CZ144" s="77">
        <f t="shared" si="1810"/>
        <v>284.87</v>
      </c>
      <c r="DA144" s="77">
        <f t="shared" si="1810"/>
        <v>284.87</v>
      </c>
      <c r="DB144" s="77">
        <f t="shared" si="1810"/>
        <v>284.87</v>
      </c>
      <c r="DC144" s="77">
        <f t="shared" si="1810"/>
        <v>284.87</v>
      </c>
      <c r="DD144" s="77">
        <f t="shared" si="1810"/>
        <v>284.87</v>
      </c>
      <c r="DE144" s="77">
        <f t="shared" si="1810"/>
        <v>284.87</v>
      </c>
      <c r="DF144" s="77">
        <f t="shared" si="1810"/>
        <v>284.87</v>
      </c>
      <c r="DG144" s="77">
        <f t="shared" si="1810"/>
        <v>284.87</v>
      </c>
      <c r="DH144" s="77">
        <f t="shared" si="1810"/>
        <v>284.87</v>
      </c>
      <c r="DI144" s="77">
        <f t="shared" si="1810"/>
        <v>284.87</v>
      </c>
      <c r="DJ144" s="77">
        <f t="shared" si="1810"/>
        <v>284.87</v>
      </c>
      <c r="DK144" s="77">
        <f t="shared" si="1810"/>
        <v>284.87</v>
      </c>
      <c r="DL144" s="77">
        <f t="shared" si="1810"/>
        <v>284.87</v>
      </c>
      <c r="DM144" s="77">
        <f t="shared" si="1810"/>
        <v>284.87</v>
      </c>
      <c r="DN144" s="77">
        <f t="shared" si="1810"/>
        <v>284.87</v>
      </c>
      <c r="DO144" s="77">
        <f t="shared" si="1810"/>
        <v>284.87</v>
      </c>
      <c r="DP144" s="77">
        <f t="shared" si="1810"/>
        <v>284.87</v>
      </c>
      <c r="DQ144" s="77">
        <f t="shared" si="1810"/>
        <v>284.87</v>
      </c>
      <c r="DR144" s="77">
        <f t="shared" si="1810"/>
        <v>284.87</v>
      </c>
      <c r="DS144" s="77">
        <f t="shared" si="1810"/>
        <v>284.87</v>
      </c>
      <c r="DT144" s="77">
        <f t="shared" si="1810"/>
        <v>284.87</v>
      </c>
      <c r="DU144" s="77">
        <f t="shared" si="1810"/>
        <v>284.87</v>
      </c>
      <c r="DV144" s="77">
        <f t="shared" si="1810"/>
        <v>284.87</v>
      </c>
      <c r="DW144" s="77">
        <f t="shared" si="1810"/>
        <v>284.87</v>
      </c>
      <c r="DX144" s="77">
        <f t="shared" si="1810"/>
        <v>284.87</v>
      </c>
      <c r="DY144" s="77">
        <f t="shared" si="1810"/>
        <v>284.87</v>
      </c>
      <c r="DZ144" s="77">
        <f t="shared" si="1810"/>
        <v>284.87</v>
      </c>
      <c r="EA144" s="77">
        <f t="shared" si="1810"/>
        <v>284.87</v>
      </c>
      <c r="EB144" s="77">
        <f t="shared" si="1810"/>
        <v>284.87</v>
      </c>
      <c r="EC144" s="77">
        <f t="shared" si="1810"/>
        <v>284.87</v>
      </c>
      <c r="ED144" s="77">
        <f t="shared" si="1810"/>
        <v>284.87</v>
      </c>
      <c r="EE144" s="77">
        <f t="shared" ref="EE144:GP144" si="1811">(ED144+$V71*EE178*($F$55/$J71*ED143+$F$55/$K71*ED145))/(1+$V71*EE178*($F$55/$J71+$F$55/$K71))</f>
        <v>284.87</v>
      </c>
      <c r="EF144" s="77">
        <f t="shared" si="1811"/>
        <v>284.87</v>
      </c>
      <c r="EG144" s="77">
        <f t="shared" si="1811"/>
        <v>284.87</v>
      </c>
      <c r="EH144" s="77">
        <f t="shared" si="1811"/>
        <v>284.87</v>
      </c>
      <c r="EI144" s="77">
        <f t="shared" si="1811"/>
        <v>284.87</v>
      </c>
      <c r="EJ144" s="77">
        <f t="shared" si="1811"/>
        <v>284.87</v>
      </c>
      <c r="EK144" s="77">
        <f t="shared" si="1811"/>
        <v>284.87</v>
      </c>
      <c r="EL144" s="77">
        <f t="shared" si="1811"/>
        <v>284.87</v>
      </c>
      <c r="EM144" s="77">
        <f t="shared" si="1811"/>
        <v>284.87</v>
      </c>
      <c r="EN144" s="77">
        <f t="shared" si="1811"/>
        <v>284.87</v>
      </c>
      <c r="EO144" s="77">
        <f t="shared" si="1811"/>
        <v>284.87</v>
      </c>
      <c r="EP144" s="77">
        <f t="shared" si="1811"/>
        <v>284.87</v>
      </c>
      <c r="EQ144" s="77">
        <f t="shared" si="1811"/>
        <v>284.87</v>
      </c>
      <c r="ER144" s="77">
        <f t="shared" si="1811"/>
        <v>284.87</v>
      </c>
      <c r="ES144" s="77">
        <f t="shared" si="1811"/>
        <v>284.87</v>
      </c>
      <c r="ET144" s="77">
        <f t="shared" si="1811"/>
        <v>284.87</v>
      </c>
      <c r="EU144" s="77">
        <f t="shared" si="1811"/>
        <v>284.87</v>
      </c>
      <c r="EV144" s="77">
        <f t="shared" si="1811"/>
        <v>284.87</v>
      </c>
      <c r="EW144" s="77">
        <f t="shared" si="1811"/>
        <v>284.87</v>
      </c>
      <c r="EX144" s="77">
        <f t="shared" si="1811"/>
        <v>284.87</v>
      </c>
      <c r="EY144" s="77">
        <f t="shared" si="1811"/>
        <v>284.87</v>
      </c>
      <c r="EZ144" s="77">
        <f t="shared" si="1811"/>
        <v>284.87</v>
      </c>
      <c r="FA144" s="77">
        <f t="shared" si="1811"/>
        <v>284.87</v>
      </c>
      <c r="FB144" s="77">
        <f t="shared" si="1811"/>
        <v>284.87</v>
      </c>
      <c r="FC144" s="77">
        <f t="shared" si="1811"/>
        <v>284.87</v>
      </c>
      <c r="FD144" s="77">
        <f t="shared" si="1811"/>
        <v>284.87</v>
      </c>
      <c r="FE144" s="77">
        <f t="shared" si="1811"/>
        <v>284.87</v>
      </c>
      <c r="FF144" s="77">
        <f t="shared" si="1811"/>
        <v>284.87</v>
      </c>
      <c r="FG144" s="77">
        <f t="shared" si="1811"/>
        <v>284.87</v>
      </c>
      <c r="FH144" s="77">
        <f t="shared" si="1811"/>
        <v>284.87</v>
      </c>
      <c r="FI144" s="77">
        <f t="shared" si="1811"/>
        <v>284.87</v>
      </c>
      <c r="FJ144" s="77">
        <f t="shared" si="1811"/>
        <v>284.87</v>
      </c>
      <c r="FK144" s="77">
        <f t="shared" si="1811"/>
        <v>284.87</v>
      </c>
      <c r="FL144" s="77">
        <f t="shared" si="1811"/>
        <v>284.87</v>
      </c>
      <c r="FM144" s="77">
        <f t="shared" si="1811"/>
        <v>284.87</v>
      </c>
      <c r="FN144" s="77">
        <f t="shared" si="1811"/>
        <v>284.87</v>
      </c>
      <c r="FO144" s="77">
        <f t="shared" si="1811"/>
        <v>284.87</v>
      </c>
      <c r="FP144" s="77">
        <f t="shared" si="1811"/>
        <v>284.87</v>
      </c>
      <c r="FQ144" s="77">
        <f t="shared" si="1811"/>
        <v>284.87</v>
      </c>
      <c r="FR144" s="77">
        <f t="shared" si="1811"/>
        <v>284.87</v>
      </c>
      <c r="FS144" s="77">
        <f t="shared" si="1811"/>
        <v>284.87</v>
      </c>
      <c r="FT144" s="77">
        <f t="shared" si="1811"/>
        <v>284.87</v>
      </c>
      <c r="FU144" s="77">
        <f t="shared" si="1811"/>
        <v>284.87</v>
      </c>
      <c r="FV144" s="77">
        <f t="shared" si="1811"/>
        <v>284.87</v>
      </c>
      <c r="FW144" s="77">
        <f t="shared" si="1811"/>
        <v>284.87</v>
      </c>
      <c r="FX144" s="77">
        <f t="shared" si="1811"/>
        <v>284.87</v>
      </c>
      <c r="FY144" s="77">
        <f t="shared" si="1811"/>
        <v>284.87</v>
      </c>
      <c r="FZ144" s="77">
        <f t="shared" si="1811"/>
        <v>284.87</v>
      </c>
      <c r="GA144" s="77">
        <f t="shared" si="1811"/>
        <v>284.87</v>
      </c>
      <c r="GB144" s="77">
        <f t="shared" si="1811"/>
        <v>284.87</v>
      </c>
      <c r="GC144" s="77">
        <f t="shared" si="1811"/>
        <v>284.87</v>
      </c>
      <c r="GD144" s="77">
        <f t="shared" si="1811"/>
        <v>284.87</v>
      </c>
      <c r="GE144" s="77">
        <f t="shared" si="1811"/>
        <v>284.87</v>
      </c>
      <c r="GF144" s="77">
        <f t="shared" si="1811"/>
        <v>284.87</v>
      </c>
      <c r="GG144" s="77">
        <f t="shared" si="1811"/>
        <v>284.87</v>
      </c>
      <c r="GH144" s="77">
        <f t="shared" si="1811"/>
        <v>284.87</v>
      </c>
      <c r="GI144" s="77">
        <f t="shared" si="1811"/>
        <v>284.87</v>
      </c>
      <c r="GJ144" s="77">
        <f t="shared" si="1811"/>
        <v>284.87</v>
      </c>
      <c r="GK144" s="77">
        <f t="shared" si="1811"/>
        <v>284.87</v>
      </c>
      <c r="GL144" s="77">
        <f t="shared" si="1811"/>
        <v>284.87</v>
      </c>
      <c r="GM144" s="77">
        <f t="shared" si="1811"/>
        <v>284.87</v>
      </c>
      <c r="GN144" s="77">
        <f t="shared" si="1811"/>
        <v>284.87</v>
      </c>
      <c r="GO144" s="77">
        <f t="shared" si="1811"/>
        <v>284.87</v>
      </c>
      <c r="GP144" s="77">
        <f t="shared" si="1811"/>
        <v>284.87</v>
      </c>
      <c r="GQ144" s="77">
        <f t="shared" ref="GQ144:JB144" si="1812">(GP144+$V71*GQ178*($F$55/$J71*GP143+$F$55/$K71*GP145))/(1+$V71*GQ178*($F$55/$J71+$F$55/$K71))</f>
        <v>284.87</v>
      </c>
      <c r="GR144" s="77">
        <f t="shared" si="1812"/>
        <v>284.87</v>
      </c>
      <c r="GS144" s="77">
        <f t="shared" si="1812"/>
        <v>284.87</v>
      </c>
      <c r="GT144" s="77">
        <f t="shared" si="1812"/>
        <v>284.87</v>
      </c>
      <c r="GU144" s="77">
        <f t="shared" si="1812"/>
        <v>284.87</v>
      </c>
      <c r="GV144" s="77">
        <f t="shared" si="1812"/>
        <v>284.87</v>
      </c>
      <c r="GW144" s="77">
        <f t="shared" si="1812"/>
        <v>284.87</v>
      </c>
      <c r="GX144" s="77">
        <f t="shared" si="1812"/>
        <v>284.87</v>
      </c>
      <c r="GY144" s="77">
        <f t="shared" si="1812"/>
        <v>284.87</v>
      </c>
      <c r="GZ144" s="77">
        <f t="shared" si="1812"/>
        <v>284.87</v>
      </c>
      <c r="HA144" s="77">
        <f t="shared" si="1812"/>
        <v>284.87</v>
      </c>
      <c r="HB144" s="77">
        <f t="shared" si="1812"/>
        <v>284.87</v>
      </c>
      <c r="HC144" s="77">
        <f t="shared" si="1812"/>
        <v>284.87</v>
      </c>
      <c r="HD144" s="77">
        <f t="shared" si="1812"/>
        <v>284.87</v>
      </c>
      <c r="HE144" s="77">
        <f t="shared" si="1812"/>
        <v>284.87</v>
      </c>
      <c r="HF144" s="77">
        <f t="shared" si="1812"/>
        <v>284.87</v>
      </c>
      <c r="HG144" s="77">
        <f t="shared" si="1812"/>
        <v>284.87</v>
      </c>
      <c r="HH144" s="77">
        <f t="shared" si="1812"/>
        <v>284.87</v>
      </c>
      <c r="HI144" s="77">
        <f t="shared" si="1812"/>
        <v>284.87</v>
      </c>
      <c r="HJ144" s="77">
        <f t="shared" si="1812"/>
        <v>284.87</v>
      </c>
      <c r="HK144" s="77">
        <f t="shared" si="1812"/>
        <v>284.87</v>
      </c>
      <c r="HL144" s="77">
        <f t="shared" si="1812"/>
        <v>284.87</v>
      </c>
      <c r="HM144" s="77">
        <f t="shared" si="1812"/>
        <v>284.87</v>
      </c>
      <c r="HN144" s="77">
        <f t="shared" si="1812"/>
        <v>284.87</v>
      </c>
      <c r="HO144" s="77">
        <f t="shared" si="1812"/>
        <v>284.87</v>
      </c>
      <c r="HP144" s="77">
        <f t="shared" si="1812"/>
        <v>284.87</v>
      </c>
      <c r="HQ144" s="77">
        <f t="shared" si="1812"/>
        <v>284.87</v>
      </c>
      <c r="HR144" s="77">
        <f t="shared" si="1812"/>
        <v>284.87</v>
      </c>
      <c r="HS144" s="77">
        <f t="shared" si="1812"/>
        <v>284.87</v>
      </c>
      <c r="HT144" s="77">
        <f t="shared" si="1812"/>
        <v>284.87</v>
      </c>
      <c r="HU144" s="77">
        <f t="shared" si="1812"/>
        <v>284.87</v>
      </c>
      <c r="HV144" s="77">
        <f t="shared" si="1812"/>
        <v>284.87</v>
      </c>
      <c r="HW144" s="77">
        <f t="shared" si="1812"/>
        <v>284.87</v>
      </c>
      <c r="HX144" s="77">
        <f t="shared" si="1812"/>
        <v>284.87</v>
      </c>
      <c r="HY144" s="77">
        <f t="shared" si="1812"/>
        <v>284.87</v>
      </c>
      <c r="HZ144" s="77">
        <f t="shared" si="1812"/>
        <v>284.87</v>
      </c>
      <c r="IA144" s="77">
        <f t="shared" si="1812"/>
        <v>284.87</v>
      </c>
      <c r="IB144" s="77">
        <f t="shared" si="1812"/>
        <v>284.87</v>
      </c>
      <c r="IC144" s="77">
        <f t="shared" si="1812"/>
        <v>284.87</v>
      </c>
      <c r="ID144" s="77">
        <f t="shared" si="1812"/>
        <v>284.87</v>
      </c>
      <c r="IE144" s="77">
        <f t="shared" si="1812"/>
        <v>284.87</v>
      </c>
      <c r="IF144" s="77">
        <f t="shared" si="1812"/>
        <v>284.87</v>
      </c>
      <c r="IG144" s="77">
        <f t="shared" si="1812"/>
        <v>284.87</v>
      </c>
      <c r="IH144" s="77">
        <f t="shared" si="1812"/>
        <v>284.87</v>
      </c>
      <c r="II144" s="77">
        <f t="shared" si="1812"/>
        <v>284.87</v>
      </c>
      <c r="IJ144" s="77">
        <f t="shared" si="1812"/>
        <v>284.87</v>
      </c>
      <c r="IK144" s="77">
        <f t="shared" si="1812"/>
        <v>284.87</v>
      </c>
      <c r="IL144" s="77">
        <f t="shared" si="1812"/>
        <v>284.87</v>
      </c>
      <c r="IM144" s="77">
        <f t="shared" si="1812"/>
        <v>284.87</v>
      </c>
      <c r="IN144" s="77">
        <f t="shared" si="1812"/>
        <v>284.87</v>
      </c>
      <c r="IO144" s="77">
        <f t="shared" si="1812"/>
        <v>284.87</v>
      </c>
      <c r="IP144" s="77">
        <f t="shared" si="1812"/>
        <v>284.87</v>
      </c>
      <c r="IQ144" s="77">
        <f t="shared" si="1812"/>
        <v>284.87</v>
      </c>
      <c r="IR144" s="77">
        <f t="shared" si="1812"/>
        <v>284.87</v>
      </c>
      <c r="IS144" s="77">
        <f t="shared" si="1812"/>
        <v>284.87</v>
      </c>
      <c r="IT144" s="77">
        <f t="shared" si="1812"/>
        <v>284.87</v>
      </c>
      <c r="IU144" s="77">
        <f t="shared" si="1812"/>
        <v>284.87</v>
      </c>
      <c r="IV144" s="77">
        <f t="shared" si="1812"/>
        <v>284.87</v>
      </c>
      <c r="IW144" s="77">
        <f t="shared" si="1812"/>
        <v>284.87</v>
      </c>
      <c r="IX144" s="77">
        <f t="shared" si="1812"/>
        <v>284.87</v>
      </c>
      <c r="IY144" s="77">
        <f t="shared" si="1812"/>
        <v>284.87</v>
      </c>
      <c r="IZ144" s="77">
        <f t="shared" si="1812"/>
        <v>284.87</v>
      </c>
      <c r="JA144" s="77">
        <f t="shared" si="1812"/>
        <v>284.87</v>
      </c>
      <c r="JB144" s="77">
        <f t="shared" si="1812"/>
        <v>284.87</v>
      </c>
      <c r="JC144" s="77">
        <f t="shared" ref="JC144:KG144" si="1813">(JB144+$V71*JC178*($F$55/$J71*JB143+$F$55/$K71*JB145))/(1+$V71*JC178*($F$55/$J71+$F$55/$K71))</f>
        <v>284.87</v>
      </c>
      <c r="JD144" s="77">
        <f t="shared" si="1813"/>
        <v>284.87</v>
      </c>
      <c r="JE144" s="77">
        <f t="shared" si="1813"/>
        <v>284.87</v>
      </c>
      <c r="JF144" s="77">
        <f t="shared" si="1813"/>
        <v>284.87</v>
      </c>
      <c r="JG144" s="77">
        <f t="shared" si="1813"/>
        <v>284.87</v>
      </c>
      <c r="JH144" s="77">
        <f t="shared" si="1813"/>
        <v>284.87</v>
      </c>
      <c r="JI144" s="77">
        <f t="shared" si="1813"/>
        <v>284.87</v>
      </c>
      <c r="JJ144" s="77">
        <f t="shared" si="1813"/>
        <v>284.87</v>
      </c>
      <c r="JK144" s="77">
        <f t="shared" si="1813"/>
        <v>284.87</v>
      </c>
      <c r="JL144" s="77">
        <f t="shared" si="1813"/>
        <v>284.87</v>
      </c>
      <c r="JM144" s="77">
        <f t="shared" si="1813"/>
        <v>284.87</v>
      </c>
      <c r="JN144" s="77">
        <f t="shared" si="1813"/>
        <v>284.87</v>
      </c>
      <c r="JO144" s="77">
        <f t="shared" si="1813"/>
        <v>284.87</v>
      </c>
      <c r="JP144" s="77">
        <f t="shared" si="1813"/>
        <v>284.87</v>
      </c>
      <c r="JQ144" s="77">
        <f t="shared" si="1813"/>
        <v>284.87</v>
      </c>
      <c r="JR144" s="77">
        <f t="shared" si="1813"/>
        <v>284.87</v>
      </c>
      <c r="JS144" s="77">
        <f t="shared" si="1813"/>
        <v>284.87</v>
      </c>
      <c r="JT144" s="77">
        <f t="shared" si="1813"/>
        <v>284.87</v>
      </c>
      <c r="JU144" s="77">
        <f t="shared" si="1813"/>
        <v>284.87</v>
      </c>
      <c r="JV144" s="77">
        <f t="shared" si="1813"/>
        <v>284.87</v>
      </c>
      <c r="JW144" s="77">
        <f t="shared" si="1813"/>
        <v>284.87</v>
      </c>
      <c r="JX144" s="77">
        <f t="shared" si="1813"/>
        <v>284.87</v>
      </c>
      <c r="JY144" s="77">
        <f t="shared" si="1813"/>
        <v>284.87</v>
      </c>
      <c r="JZ144" s="77">
        <f t="shared" si="1813"/>
        <v>284.87</v>
      </c>
      <c r="KA144" s="77">
        <f t="shared" si="1813"/>
        <v>284.87</v>
      </c>
      <c r="KB144" s="77">
        <f t="shared" si="1813"/>
        <v>284.87</v>
      </c>
      <c r="KC144" s="77">
        <f t="shared" si="1813"/>
        <v>284.87</v>
      </c>
      <c r="KD144" s="77">
        <f t="shared" si="1813"/>
        <v>284.87</v>
      </c>
      <c r="KE144" s="77">
        <f t="shared" si="1813"/>
        <v>284.87</v>
      </c>
      <c r="KF144" s="77">
        <f t="shared" si="1813"/>
        <v>284.87</v>
      </c>
      <c r="KG144" s="77">
        <f t="shared" si="1813"/>
        <v>284.87</v>
      </c>
      <c r="KH144" s="51"/>
      <c r="KL144" s="84">
        <f t="shared" si="1765"/>
        <v>26806</v>
      </c>
      <c r="KM144">
        <v>1973</v>
      </c>
      <c r="KN144">
        <v>5</v>
      </c>
      <c r="KO144">
        <v>22</v>
      </c>
      <c r="KP144" s="84">
        <f t="shared" si="1766"/>
        <v>142</v>
      </c>
      <c r="KQ144" s="74">
        <v>21.7</v>
      </c>
      <c r="KR144" s="74">
        <v>9.4</v>
      </c>
      <c r="KS144" s="74">
        <f t="shared" si="1767"/>
        <v>9.1</v>
      </c>
      <c r="KT144" s="74">
        <f t="shared" si="1768"/>
        <v>20.6</v>
      </c>
      <c r="KU144" s="74">
        <v>22.7</v>
      </c>
      <c r="KV144" s="74">
        <v>31.6</v>
      </c>
      <c r="KW144" s="72">
        <f t="shared" si="1747"/>
        <v>0.75</v>
      </c>
      <c r="KX144" s="74">
        <v>2.8</v>
      </c>
      <c r="KZ144" s="74">
        <v>76</v>
      </c>
      <c r="LA144" s="74">
        <v>48.3</v>
      </c>
      <c r="LB144" s="74">
        <v>12.3</v>
      </c>
      <c r="LC144" s="74">
        <v>0.5</v>
      </c>
    </row>
    <row r="145" spans="5:315" x14ac:dyDescent="0.35">
      <c r="E145">
        <f t="shared" si="1748"/>
        <v>13</v>
      </c>
      <c r="F145" s="77">
        <f t="shared" si="1754"/>
        <v>285.14</v>
      </c>
      <c r="G145" s="77">
        <f t="shared" ref="G145:BR145" si="1814">(F145+$V72*G179*($F$55/$J72*F144+$F$55/$K72*F146))/(1+$V72*G179*($F$55/$J72+$F$55/$K72))</f>
        <v>285.14</v>
      </c>
      <c r="H145" s="77">
        <f t="shared" si="1814"/>
        <v>285.14</v>
      </c>
      <c r="I145" s="77">
        <f t="shared" si="1814"/>
        <v>285.14</v>
      </c>
      <c r="J145" s="77">
        <f t="shared" si="1814"/>
        <v>285.14</v>
      </c>
      <c r="K145" s="77">
        <f t="shared" si="1814"/>
        <v>285.14</v>
      </c>
      <c r="L145" s="77">
        <f t="shared" si="1814"/>
        <v>285.14</v>
      </c>
      <c r="M145" s="77">
        <f t="shared" si="1814"/>
        <v>285.14</v>
      </c>
      <c r="N145" s="77">
        <f t="shared" si="1814"/>
        <v>285.14</v>
      </c>
      <c r="O145" s="77">
        <f t="shared" si="1814"/>
        <v>285.14</v>
      </c>
      <c r="P145" s="77">
        <f t="shared" si="1814"/>
        <v>285.14</v>
      </c>
      <c r="Q145" s="77">
        <f t="shared" si="1814"/>
        <v>285.14</v>
      </c>
      <c r="R145" s="77">
        <f t="shared" si="1814"/>
        <v>285.14</v>
      </c>
      <c r="S145" s="77">
        <f t="shared" si="1814"/>
        <v>285.14</v>
      </c>
      <c r="T145" s="77">
        <f t="shared" si="1814"/>
        <v>285.14</v>
      </c>
      <c r="U145" s="77">
        <f t="shared" si="1814"/>
        <v>285.14</v>
      </c>
      <c r="V145" s="77">
        <f t="shared" si="1814"/>
        <v>285.14</v>
      </c>
      <c r="W145" s="77">
        <f t="shared" si="1814"/>
        <v>285.14</v>
      </c>
      <c r="X145" s="77">
        <f t="shared" si="1814"/>
        <v>285.14</v>
      </c>
      <c r="Y145" s="77">
        <f t="shared" si="1814"/>
        <v>285.14</v>
      </c>
      <c r="Z145" s="77">
        <f t="shared" si="1814"/>
        <v>285.14</v>
      </c>
      <c r="AA145" s="77">
        <f t="shared" si="1814"/>
        <v>285.14</v>
      </c>
      <c r="AB145" s="77">
        <f t="shared" si="1814"/>
        <v>285.14</v>
      </c>
      <c r="AC145" s="77">
        <f t="shared" si="1814"/>
        <v>285.14</v>
      </c>
      <c r="AD145" s="77">
        <f t="shared" si="1814"/>
        <v>285.14</v>
      </c>
      <c r="AE145" s="77">
        <f t="shared" si="1814"/>
        <v>285.14</v>
      </c>
      <c r="AF145" s="77">
        <f t="shared" si="1814"/>
        <v>285.14</v>
      </c>
      <c r="AG145" s="77">
        <f t="shared" si="1814"/>
        <v>285.14</v>
      </c>
      <c r="AH145" s="77">
        <f t="shared" si="1814"/>
        <v>285.14</v>
      </c>
      <c r="AI145" s="77">
        <f t="shared" si="1814"/>
        <v>285.14</v>
      </c>
      <c r="AJ145" s="77">
        <f t="shared" si="1814"/>
        <v>285.14</v>
      </c>
      <c r="AK145" s="77">
        <f t="shared" si="1814"/>
        <v>285.14</v>
      </c>
      <c r="AL145" s="77">
        <f t="shared" si="1814"/>
        <v>285.14</v>
      </c>
      <c r="AM145" s="77">
        <f t="shared" si="1814"/>
        <v>285.14</v>
      </c>
      <c r="AN145" s="77">
        <f t="shared" si="1814"/>
        <v>285.14</v>
      </c>
      <c r="AO145" s="77">
        <f t="shared" si="1814"/>
        <v>285.14</v>
      </c>
      <c r="AP145" s="77">
        <f t="shared" si="1814"/>
        <v>285.14</v>
      </c>
      <c r="AQ145" s="77">
        <f t="shared" si="1814"/>
        <v>285.14</v>
      </c>
      <c r="AR145" s="77">
        <f t="shared" si="1814"/>
        <v>285.14</v>
      </c>
      <c r="AS145" s="77">
        <f t="shared" si="1814"/>
        <v>285.14</v>
      </c>
      <c r="AT145" s="77">
        <f t="shared" si="1814"/>
        <v>285.14</v>
      </c>
      <c r="AU145" s="77">
        <f t="shared" si="1814"/>
        <v>285.14</v>
      </c>
      <c r="AV145" s="77">
        <f t="shared" si="1814"/>
        <v>285.14</v>
      </c>
      <c r="AW145" s="77">
        <f t="shared" si="1814"/>
        <v>285.14</v>
      </c>
      <c r="AX145" s="77">
        <f t="shared" si="1814"/>
        <v>285.14</v>
      </c>
      <c r="AY145" s="77">
        <f t="shared" si="1814"/>
        <v>285.14</v>
      </c>
      <c r="AZ145" s="77">
        <f t="shared" si="1814"/>
        <v>285.14</v>
      </c>
      <c r="BA145" s="77">
        <f t="shared" si="1814"/>
        <v>285.14</v>
      </c>
      <c r="BB145" s="77">
        <f t="shared" si="1814"/>
        <v>285.14</v>
      </c>
      <c r="BC145" s="77">
        <f t="shared" si="1814"/>
        <v>285.14</v>
      </c>
      <c r="BD145" s="77">
        <f t="shared" si="1814"/>
        <v>285.14</v>
      </c>
      <c r="BE145" s="77">
        <f t="shared" si="1814"/>
        <v>285.14</v>
      </c>
      <c r="BF145" s="77">
        <f t="shared" si="1814"/>
        <v>285.14</v>
      </c>
      <c r="BG145" s="77">
        <f t="shared" si="1814"/>
        <v>285.14</v>
      </c>
      <c r="BH145" s="77">
        <f t="shared" si="1814"/>
        <v>285.14</v>
      </c>
      <c r="BI145" s="77">
        <f t="shared" si="1814"/>
        <v>285.14</v>
      </c>
      <c r="BJ145" s="77">
        <f t="shared" si="1814"/>
        <v>285.14</v>
      </c>
      <c r="BK145" s="77">
        <f t="shared" si="1814"/>
        <v>285.14</v>
      </c>
      <c r="BL145" s="77">
        <f t="shared" si="1814"/>
        <v>285.14</v>
      </c>
      <c r="BM145" s="77">
        <f t="shared" si="1814"/>
        <v>285.14</v>
      </c>
      <c r="BN145" s="77">
        <f t="shared" si="1814"/>
        <v>285.14</v>
      </c>
      <c r="BO145" s="77">
        <f t="shared" si="1814"/>
        <v>285.14</v>
      </c>
      <c r="BP145" s="77">
        <f t="shared" si="1814"/>
        <v>285.14</v>
      </c>
      <c r="BQ145" s="77">
        <f t="shared" si="1814"/>
        <v>285.14</v>
      </c>
      <c r="BR145" s="77">
        <f t="shared" si="1814"/>
        <v>285.14</v>
      </c>
      <c r="BS145" s="77">
        <f t="shared" ref="BS145:ED145" si="1815">(BR145+$V72*BS179*($F$55/$J72*BR144+$F$55/$K72*BR146))/(1+$V72*BS179*($F$55/$J72+$F$55/$K72))</f>
        <v>285.14</v>
      </c>
      <c r="BT145" s="77">
        <f t="shared" si="1815"/>
        <v>285.14</v>
      </c>
      <c r="BU145" s="77">
        <f t="shared" si="1815"/>
        <v>285.14</v>
      </c>
      <c r="BV145" s="77">
        <f t="shared" si="1815"/>
        <v>285.14</v>
      </c>
      <c r="BW145" s="77">
        <f t="shared" si="1815"/>
        <v>285.14</v>
      </c>
      <c r="BX145" s="77">
        <f t="shared" si="1815"/>
        <v>285.14</v>
      </c>
      <c r="BY145" s="77">
        <f t="shared" si="1815"/>
        <v>285.14</v>
      </c>
      <c r="BZ145" s="77">
        <f t="shared" si="1815"/>
        <v>285.14</v>
      </c>
      <c r="CA145" s="77">
        <f t="shared" si="1815"/>
        <v>285.14</v>
      </c>
      <c r="CB145" s="77">
        <f t="shared" si="1815"/>
        <v>285.14</v>
      </c>
      <c r="CC145" s="77">
        <f t="shared" si="1815"/>
        <v>285.14</v>
      </c>
      <c r="CD145" s="77">
        <f t="shared" si="1815"/>
        <v>285.14</v>
      </c>
      <c r="CE145" s="77">
        <f t="shared" si="1815"/>
        <v>285.14</v>
      </c>
      <c r="CF145" s="77">
        <f t="shared" si="1815"/>
        <v>285.14</v>
      </c>
      <c r="CG145" s="77">
        <f t="shared" si="1815"/>
        <v>285.14</v>
      </c>
      <c r="CH145" s="77">
        <f t="shared" si="1815"/>
        <v>285.14</v>
      </c>
      <c r="CI145" s="77">
        <f t="shared" si="1815"/>
        <v>285.14</v>
      </c>
      <c r="CJ145" s="77">
        <f t="shared" si="1815"/>
        <v>285.14</v>
      </c>
      <c r="CK145" s="77">
        <f t="shared" si="1815"/>
        <v>285.14</v>
      </c>
      <c r="CL145" s="77">
        <f t="shared" si="1815"/>
        <v>285.14</v>
      </c>
      <c r="CM145" s="77">
        <f t="shared" si="1815"/>
        <v>285.14</v>
      </c>
      <c r="CN145" s="77">
        <f t="shared" si="1815"/>
        <v>285.14</v>
      </c>
      <c r="CO145" s="77">
        <f t="shared" si="1815"/>
        <v>285.14</v>
      </c>
      <c r="CP145" s="77">
        <f t="shared" si="1815"/>
        <v>285.14</v>
      </c>
      <c r="CQ145" s="77">
        <f t="shared" si="1815"/>
        <v>285.14</v>
      </c>
      <c r="CR145" s="77">
        <f t="shared" si="1815"/>
        <v>285.14</v>
      </c>
      <c r="CS145" s="77">
        <f t="shared" si="1815"/>
        <v>285.14</v>
      </c>
      <c r="CT145" s="77">
        <f t="shared" si="1815"/>
        <v>285.14</v>
      </c>
      <c r="CU145" s="77">
        <f t="shared" si="1815"/>
        <v>285.14</v>
      </c>
      <c r="CV145" s="77">
        <f t="shared" si="1815"/>
        <v>285.14</v>
      </c>
      <c r="CW145" s="77">
        <f t="shared" si="1815"/>
        <v>285.14</v>
      </c>
      <c r="CX145" s="77">
        <f t="shared" si="1815"/>
        <v>285.14</v>
      </c>
      <c r="CY145" s="77">
        <f t="shared" si="1815"/>
        <v>285.14</v>
      </c>
      <c r="CZ145" s="77">
        <f t="shared" si="1815"/>
        <v>285.14</v>
      </c>
      <c r="DA145" s="77">
        <f t="shared" si="1815"/>
        <v>285.14</v>
      </c>
      <c r="DB145" s="77">
        <f t="shared" si="1815"/>
        <v>285.14</v>
      </c>
      <c r="DC145" s="77">
        <f t="shared" si="1815"/>
        <v>285.14</v>
      </c>
      <c r="DD145" s="77">
        <f t="shared" si="1815"/>
        <v>285.14</v>
      </c>
      <c r="DE145" s="77">
        <f t="shared" si="1815"/>
        <v>285.14</v>
      </c>
      <c r="DF145" s="77">
        <f t="shared" si="1815"/>
        <v>285.14</v>
      </c>
      <c r="DG145" s="77">
        <f t="shared" si="1815"/>
        <v>285.14</v>
      </c>
      <c r="DH145" s="77">
        <f t="shared" si="1815"/>
        <v>285.14</v>
      </c>
      <c r="DI145" s="77">
        <f t="shared" si="1815"/>
        <v>285.14</v>
      </c>
      <c r="DJ145" s="77">
        <f t="shared" si="1815"/>
        <v>285.14</v>
      </c>
      <c r="DK145" s="77">
        <f t="shared" si="1815"/>
        <v>285.14</v>
      </c>
      <c r="DL145" s="77">
        <f t="shared" si="1815"/>
        <v>285.14</v>
      </c>
      <c r="DM145" s="77">
        <f t="shared" si="1815"/>
        <v>285.14</v>
      </c>
      <c r="DN145" s="77">
        <f t="shared" si="1815"/>
        <v>285.14</v>
      </c>
      <c r="DO145" s="77">
        <f t="shared" si="1815"/>
        <v>285.14</v>
      </c>
      <c r="DP145" s="77">
        <f t="shared" si="1815"/>
        <v>285.14</v>
      </c>
      <c r="DQ145" s="77">
        <f t="shared" si="1815"/>
        <v>285.14</v>
      </c>
      <c r="DR145" s="77">
        <f t="shared" si="1815"/>
        <v>285.14</v>
      </c>
      <c r="DS145" s="77">
        <f t="shared" si="1815"/>
        <v>285.14</v>
      </c>
      <c r="DT145" s="77">
        <f t="shared" si="1815"/>
        <v>285.14</v>
      </c>
      <c r="DU145" s="77">
        <f t="shared" si="1815"/>
        <v>285.14</v>
      </c>
      <c r="DV145" s="77">
        <f t="shared" si="1815"/>
        <v>285.14</v>
      </c>
      <c r="DW145" s="77">
        <f t="shared" si="1815"/>
        <v>285.14</v>
      </c>
      <c r="DX145" s="77">
        <f t="shared" si="1815"/>
        <v>285.14</v>
      </c>
      <c r="DY145" s="77">
        <f t="shared" si="1815"/>
        <v>285.14</v>
      </c>
      <c r="DZ145" s="77">
        <f t="shared" si="1815"/>
        <v>285.14</v>
      </c>
      <c r="EA145" s="77">
        <f t="shared" si="1815"/>
        <v>285.14</v>
      </c>
      <c r="EB145" s="77">
        <f t="shared" si="1815"/>
        <v>285.14</v>
      </c>
      <c r="EC145" s="77">
        <f t="shared" si="1815"/>
        <v>285.14</v>
      </c>
      <c r="ED145" s="77">
        <f t="shared" si="1815"/>
        <v>285.14</v>
      </c>
      <c r="EE145" s="77">
        <f t="shared" ref="EE145:GP145" si="1816">(ED145+$V72*EE179*($F$55/$J72*ED144+$F$55/$K72*ED146))/(1+$V72*EE179*($F$55/$J72+$F$55/$K72))</f>
        <v>285.14</v>
      </c>
      <c r="EF145" s="77">
        <f t="shared" si="1816"/>
        <v>285.14</v>
      </c>
      <c r="EG145" s="77">
        <f t="shared" si="1816"/>
        <v>285.14</v>
      </c>
      <c r="EH145" s="77">
        <f t="shared" si="1816"/>
        <v>285.14</v>
      </c>
      <c r="EI145" s="77">
        <f t="shared" si="1816"/>
        <v>285.14</v>
      </c>
      <c r="EJ145" s="77">
        <f t="shared" si="1816"/>
        <v>285.14</v>
      </c>
      <c r="EK145" s="77">
        <f t="shared" si="1816"/>
        <v>285.14</v>
      </c>
      <c r="EL145" s="77">
        <f t="shared" si="1816"/>
        <v>285.14</v>
      </c>
      <c r="EM145" s="77">
        <f t="shared" si="1816"/>
        <v>285.14</v>
      </c>
      <c r="EN145" s="77">
        <f t="shared" si="1816"/>
        <v>285.14</v>
      </c>
      <c r="EO145" s="77">
        <f t="shared" si="1816"/>
        <v>285.14</v>
      </c>
      <c r="EP145" s="77">
        <f t="shared" si="1816"/>
        <v>285.14</v>
      </c>
      <c r="EQ145" s="77">
        <f t="shared" si="1816"/>
        <v>285.14</v>
      </c>
      <c r="ER145" s="77">
        <f t="shared" si="1816"/>
        <v>285.14</v>
      </c>
      <c r="ES145" s="77">
        <f t="shared" si="1816"/>
        <v>285.14</v>
      </c>
      <c r="ET145" s="77">
        <f t="shared" si="1816"/>
        <v>285.14</v>
      </c>
      <c r="EU145" s="77">
        <f t="shared" si="1816"/>
        <v>285.14</v>
      </c>
      <c r="EV145" s="77">
        <f t="shared" si="1816"/>
        <v>285.14</v>
      </c>
      <c r="EW145" s="77">
        <f t="shared" si="1816"/>
        <v>285.14</v>
      </c>
      <c r="EX145" s="77">
        <f t="shared" si="1816"/>
        <v>285.14</v>
      </c>
      <c r="EY145" s="77">
        <f t="shared" si="1816"/>
        <v>285.14</v>
      </c>
      <c r="EZ145" s="77">
        <f t="shared" si="1816"/>
        <v>285.14</v>
      </c>
      <c r="FA145" s="77">
        <f t="shared" si="1816"/>
        <v>285.14</v>
      </c>
      <c r="FB145" s="77">
        <f t="shared" si="1816"/>
        <v>285.14</v>
      </c>
      <c r="FC145" s="77">
        <f t="shared" si="1816"/>
        <v>285.14</v>
      </c>
      <c r="FD145" s="77">
        <f t="shared" si="1816"/>
        <v>285.14</v>
      </c>
      <c r="FE145" s="77">
        <f t="shared" si="1816"/>
        <v>285.14</v>
      </c>
      <c r="FF145" s="77">
        <f t="shared" si="1816"/>
        <v>285.14</v>
      </c>
      <c r="FG145" s="77">
        <f t="shared" si="1816"/>
        <v>285.14</v>
      </c>
      <c r="FH145" s="77">
        <f t="shared" si="1816"/>
        <v>285.14</v>
      </c>
      <c r="FI145" s="77">
        <f t="shared" si="1816"/>
        <v>285.14</v>
      </c>
      <c r="FJ145" s="77">
        <f t="shared" si="1816"/>
        <v>285.14</v>
      </c>
      <c r="FK145" s="77">
        <f t="shared" si="1816"/>
        <v>285.14</v>
      </c>
      <c r="FL145" s="77">
        <f t="shared" si="1816"/>
        <v>285.14</v>
      </c>
      <c r="FM145" s="77">
        <f t="shared" si="1816"/>
        <v>285.14</v>
      </c>
      <c r="FN145" s="77">
        <f t="shared" si="1816"/>
        <v>285.14</v>
      </c>
      <c r="FO145" s="77">
        <f t="shared" si="1816"/>
        <v>285.14</v>
      </c>
      <c r="FP145" s="77">
        <f t="shared" si="1816"/>
        <v>285.14</v>
      </c>
      <c r="FQ145" s="77">
        <f t="shared" si="1816"/>
        <v>285.14</v>
      </c>
      <c r="FR145" s="77">
        <f t="shared" si="1816"/>
        <v>285.14</v>
      </c>
      <c r="FS145" s="77">
        <f t="shared" si="1816"/>
        <v>285.14</v>
      </c>
      <c r="FT145" s="77">
        <f t="shared" si="1816"/>
        <v>285.14</v>
      </c>
      <c r="FU145" s="77">
        <f t="shared" si="1816"/>
        <v>285.14</v>
      </c>
      <c r="FV145" s="77">
        <f t="shared" si="1816"/>
        <v>285.14</v>
      </c>
      <c r="FW145" s="77">
        <f t="shared" si="1816"/>
        <v>285.14</v>
      </c>
      <c r="FX145" s="77">
        <f t="shared" si="1816"/>
        <v>285.14</v>
      </c>
      <c r="FY145" s="77">
        <f t="shared" si="1816"/>
        <v>285.14</v>
      </c>
      <c r="FZ145" s="77">
        <f t="shared" si="1816"/>
        <v>285.14</v>
      </c>
      <c r="GA145" s="77">
        <f t="shared" si="1816"/>
        <v>285.14</v>
      </c>
      <c r="GB145" s="77">
        <f t="shared" si="1816"/>
        <v>285.14</v>
      </c>
      <c r="GC145" s="77">
        <f t="shared" si="1816"/>
        <v>285.14</v>
      </c>
      <c r="GD145" s="77">
        <f t="shared" si="1816"/>
        <v>285.14</v>
      </c>
      <c r="GE145" s="77">
        <f t="shared" si="1816"/>
        <v>285.14</v>
      </c>
      <c r="GF145" s="77">
        <f t="shared" si="1816"/>
        <v>285.14</v>
      </c>
      <c r="GG145" s="77">
        <f t="shared" si="1816"/>
        <v>285.14</v>
      </c>
      <c r="GH145" s="77">
        <f t="shared" si="1816"/>
        <v>285.14</v>
      </c>
      <c r="GI145" s="77">
        <f t="shared" si="1816"/>
        <v>285.14</v>
      </c>
      <c r="GJ145" s="77">
        <f t="shared" si="1816"/>
        <v>285.14</v>
      </c>
      <c r="GK145" s="77">
        <f t="shared" si="1816"/>
        <v>285.14</v>
      </c>
      <c r="GL145" s="77">
        <f t="shared" si="1816"/>
        <v>285.14</v>
      </c>
      <c r="GM145" s="77">
        <f t="shared" si="1816"/>
        <v>285.14</v>
      </c>
      <c r="GN145" s="77">
        <f t="shared" si="1816"/>
        <v>285.14</v>
      </c>
      <c r="GO145" s="77">
        <f t="shared" si="1816"/>
        <v>285.14</v>
      </c>
      <c r="GP145" s="77">
        <f t="shared" si="1816"/>
        <v>285.14</v>
      </c>
      <c r="GQ145" s="77">
        <f t="shared" ref="GQ145:JB145" si="1817">(GP145+$V72*GQ179*($F$55/$J72*GP144+$F$55/$K72*GP146))/(1+$V72*GQ179*($F$55/$J72+$F$55/$K72))</f>
        <v>285.14</v>
      </c>
      <c r="GR145" s="77">
        <f t="shared" si="1817"/>
        <v>285.14</v>
      </c>
      <c r="GS145" s="77">
        <f t="shared" si="1817"/>
        <v>285.14</v>
      </c>
      <c r="GT145" s="77">
        <f t="shared" si="1817"/>
        <v>285.14</v>
      </c>
      <c r="GU145" s="77">
        <f t="shared" si="1817"/>
        <v>285.14</v>
      </c>
      <c r="GV145" s="77">
        <f t="shared" si="1817"/>
        <v>285.14</v>
      </c>
      <c r="GW145" s="77">
        <f t="shared" si="1817"/>
        <v>285.14</v>
      </c>
      <c r="GX145" s="77">
        <f t="shared" si="1817"/>
        <v>285.14</v>
      </c>
      <c r="GY145" s="77">
        <f t="shared" si="1817"/>
        <v>285.14</v>
      </c>
      <c r="GZ145" s="77">
        <f t="shared" si="1817"/>
        <v>285.14</v>
      </c>
      <c r="HA145" s="77">
        <f t="shared" si="1817"/>
        <v>285.14</v>
      </c>
      <c r="HB145" s="77">
        <f t="shared" si="1817"/>
        <v>285.14</v>
      </c>
      <c r="HC145" s="77">
        <f t="shared" si="1817"/>
        <v>285.14</v>
      </c>
      <c r="HD145" s="77">
        <f t="shared" si="1817"/>
        <v>285.14</v>
      </c>
      <c r="HE145" s="77">
        <f t="shared" si="1817"/>
        <v>285.14</v>
      </c>
      <c r="HF145" s="77">
        <f t="shared" si="1817"/>
        <v>285.14</v>
      </c>
      <c r="HG145" s="77">
        <f t="shared" si="1817"/>
        <v>285.14</v>
      </c>
      <c r="HH145" s="77">
        <f t="shared" si="1817"/>
        <v>285.14</v>
      </c>
      <c r="HI145" s="77">
        <f t="shared" si="1817"/>
        <v>285.14</v>
      </c>
      <c r="HJ145" s="77">
        <f t="shared" si="1817"/>
        <v>285.14</v>
      </c>
      <c r="HK145" s="77">
        <f t="shared" si="1817"/>
        <v>285.14</v>
      </c>
      <c r="HL145" s="77">
        <f t="shared" si="1817"/>
        <v>285.14</v>
      </c>
      <c r="HM145" s="77">
        <f t="shared" si="1817"/>
        <v>285.14</v>
      </c>
      <c r="HN145" s="77">
        <f t="shared" si="1817"/>
        <v>285.14</v>
      </c>
      <c r="HO145" s="77">
        <f t="shared" si="1817"/>
        <v>285.14</v>
      </c>
      <c r="HP145" s="77">
        <f t="shared" si="1817"/>
        <v>285.14</v>
      </c>
      <c r="HQ145" s="77">
        <f t="shared" si="1817"/>
        <v>285.14</v>
      </c>
      <c r="HR145" s="77">
        <f t="shared" si="1817"/>
        <v>285.14</v>
      </c>
      <c r="HS145" s="77">
        <f t="shared" si="1817"/>
        <v>285.14</v>
      </c>
      <c r="HT145" s="77">
        <f t="shared" si="1817"/>
        <v>285.14</v>
      </c>
      <c r="HU145" s="77">
        <f t="shared" si="1817"/>
        <v>285.14</v>
      </c>
      <c r="HV145" s="77">
        <f t="shared" si="1817"/>
        <v>285.14</v>
      </c>
      <c r="HW145" s="77">
        <f t="shared" si="1817"/>
        <v>285.14</v>
      </c>
      <c r="HX145" s="77">
        <f t="shared" si="1817"/>
        <v>285.14</v>
      </c>
      <c r="HY145" s="77">
        <f t="shared" si="1817"/>
        <v>285.14</v>
      </c>
      <c r="HZ145" s="77">
        <f t="shared" si="1817"/>
        <v>285.14</v>
      </c>
      <c r="IA145" s="77">
        <f t="shared" si="1817"/>
        <v>285.14</v>
      </c>
      <c r="IB145" s="77">
        <f t="shared" si="1817"/>
        <v>285.14</v>
      </c>
      <c r="IC145" s="77">
        <f t="shared" si="1817"/>
        <v>285.14</v>
      </c>
      <c r="ID145" s="77">
        <f t="shared" si="1817"/>
        <v>285.14</v>
      </c>
      <c r="IE145" s="77">
        <f t="shared" si="1817"/>
        <v>285.14</v>
      </c>
      <c r="IF145" s="77">
        <f t="shared" si="1817"/>
        <v>285.14</v>
      </c>
      <c r="IG145" s="77">
        <f t="shared" si="1817"/>
        <v>285.14</v>
      </c>
      <c r="IH145" s="77">
        <f t="shared" si="1817"/>
        <v>285.14</v>
      </c>
      <c r="II145" s="77">
        <f t="shared" si="1817"/>
        <v>285.14</v>
      </c>
      <c r="IJ145" s="77">
        <f t="shared" si="1817"/>
        <v>285.14</v>
      </c>
      <c r="IK145" s="77">
        <f t="shared" si="1817"/>
        <v>285.14</v>
      </c>
      <c r="IL145" s="77">
        <f t="shared" si="1817"/>
        <v>285.14</v>
      </c>
      <c r="IM145" s="77">
        <f t="shared" si="1817"/>
        <v>285.14</v>
      </c>
      <c r="IN145" s="77">
        <f t="shared" si="1817"/>
        <v>285.14</v>
      </c>
      <c r="IO145" s="77">
        <f t="shared" si="1817"/>
        <v>285.14</v>
      </c>
      <c r="IP145" s="77">
        <f t="shared" si="1817"/>
        <v>285.14</v>
      </c>
      <c r="IQ145" s="77">
        <f t="shared" si="1817"/>
        <v>285.14</v>
      </c>
      <c r="IR145" s="77">
        <f t="shared" si="1817"/>
        <v>285.14</v>
      </c>
      <c r="IS145" s="77">
        <f t="shared" si="1817"/>
        <v>285.14</v>
      </c>
      <c r="IT145" s="77">
        <f t="shared" si="1817"/>
        <v>285.14</v>
      </c>
      <c r="IU145" s="77">
        <f t="shared" si="1817"/>
        <v>285.14</v>
      </c>
      <c r="IV145" s="77">
        <f t="shared" si="1817"/>
        <v>285.14</v>
      </c>
      <c r="IW145" s="77">
        <f t="shared" si="1817"/>
        <v>285.14</v>
      </c>
      <c r="IX145" s="77">
        <f t="shared" si="1817"/>
        <v>285.14</v>
      </c>
      <c r="IY145" s="77">
        <f t="shared" si="1817"/>
        <v>285.14</v>
      </c>
      <c r="IZ145" s="77">
        <f t="shared" si="1817"/>
        <v>285.14</v>
      </c>
      <c r="JA145" s="77">
        <f t="shared" si="1817"/>
        <v>285.14</v>
      </c>
      <c r="JB145" s="77">
        <f t="shared" si="1817"/>
        <v>285.14</v>
      </c>
      <c r="JC145" s="77">
        <f t="shared" ref="JC145:KG145" si="1818">(JB145+$V72*JC179*($F$55/$J72*JB144+$F$55/$K72*JB146))/(1+$V72*JC179*($F$55/$J72+$F$55/$K72))</f>
        <v>285.14</v>
      </c>
      <c r="JD145" s="77">
        <f t="shared" si="1818"/>
        <v>285.14</v>
      </c>
      <c r="JE145" s="77">
        <f t="shared" si="1818"/>
        <v>285.14</v>
      </c>
      <c r="JF145" s="77">
        <f t="shared" si="1818"/>
        <v>285.14</v>
      </c>
      <c r="JG145" s="77">
        <f t="shared" si="1818"/>
        <v>285.14</v>
      </c>
      <c r="JH145" s="77">
        <f t="shared" si="1818"/>
        <v>285.14</v>
      </c>
      <c r="JI145" s="77">
        <f t="shared" si="1818"/>
        <v>285.14</v>
      </c>
      <c r="JJ145" s="77">
        <f t="shared" si="1818"/>
        <v>285.14</v>
      </c>
      <c r="JK145" s="77">
        <f t="shared" si="1818"/>
        <v>285.14</v>
      </c>
      <c r="JL145" s="77">
        <f t="shared" si="1818"/>
        <v>285.14</v>
      </c>
      <c r="JM145" s="77">
        <f t="shared" si="1818"/>
        <v>285.14</v>
      </c>
      <c r="JN145" s="77">
        <f t="shared" si="1818"/>
        <v>285.14</v>
      </c>
      <c r="JO145" s="77">
        <f t="shared" si="1818"/>
        <v>285.14</v>
      </c>
      <c r="JP145" s="77">
        <f t="shared" si="1818"/>
        <v>285.14</v>
      </c>
      <c r="JQ145" s="77">
        <f t="shared" si="1818"/>
        <v>285.14</v>
      </c>
      <c r="JR145" s="77">
        <f t="shared" si="1818"/>
        <v>285.14</v>
      </c>
      <c r="JS145" s="77">
        <f t="shared" si="1818"/>
        <v>285.14</v>
      </c>
      <c r="JT145" s="77">
        <f t="shared" si="1818"/>
        <v>285.14</v>
      </c>
      <c r="JU145" s="77">
        <f t="shared" si="1818"/>
        <v>285.14</v>
      </c>
      <c r="JV145" s="77">
        <f t="shared" si="1818"/>
        <v>285.14</v>
      </c>
      <c r="JW145" s="77">
        <f t="shared" si="1818"/>
        <v>285.14</v>
      </c>
      <c r="JX145" s="77">
        <f t="shared" si="1818"/>
        <v>285.14</v>
      </c>
      <c r="JY145" s="77">
        <f t="shared" si="1818"/>
        <v>285.14</v>
      </c>
      <c r="JZ145" s="77">
        <f t="shared" si="1818"/>
        <v>285.14</v>
      </c>
      <c r="KA145" s="77">
        <f t="shared" si="1818"/>
        <v>285.14</v>
      </c>
      <c r="KB145" s="77">
        <f t="shared" si="1818"/>
        <v>285.14</v>
      </c>
      <c r="KC145" s="77">
        <f t="shared" si="1818"/>
        <v>285.14</v>
      </c>
      <c r="KD145" s="77">
        <f t="shared" si="1818"/>
        <v>285.14</v>
      </c>
      <c r="KE145" s="77">
        <f t="shared" si="1818"/>
        <v>285.14</v>
      </c>
      <c r="KF145" s="77">
        <f t="shared" si="1818"/>
        <v>285.14</v>
      </c>
      <c r="KG145" s="77">
        <f t="shared" si="1818"/>
        <v>285.14</v>
      </c>
      <c r="KH145" s="51"/>
      <c r="KL145" s="84">
        <f t="shared" si="1765"/>
        <v>26807</v>
      </c>
      <c r="KM145">
        <v>1973</v>
      </c>
      <c r="KN145">
        <v>5</v>
      </c>
      <c r="KO145">
        <v>23</v>
      </c>
      <c r="KP145" s="84">
        <f t="shared" si="1766"/>
        <v>143</v>
      </c>
      <c r="KQ145" s="74">
        <v>21.5</v>
      </c>
      <c r="KR145" s="74">
        <v>9.1</v>
      </c>
      <c r="KS145" s="74">
        <f t="shared" si="1767"/>
        <v>10.4</v>
      </c>
      <c r="KT145" s="74">
        <f t="shared" si="1768"/>
        <v>21.7</v>
      </c>
      <c r="KU145" s="74">
        <v>20.5</v>
      </c>
      <c r="KV145" s="74">
        <v>31.7</v>
      </c>
      <c r="KW145" s="72">
        <f t="shared" si="1747"/>
        <v>0.8</v>
      </c>
      <c r="KX145" s="74">
        <v>3.5</v>
      </c>
      <c r="KZ145" s="74">
        <v>76.599999999999994</v>
      </c>
      <c r="LA145" s="74">
        <v>47.6</v>
      </c>
      <c r="LB145" s="74">
        <v>11.1</v>
      </c>
      <c r="LC145" s="74">
        <v>0.6</v>
      </c>
    </row>
    <row r="146" spans="5:315" x14ac:dyDescent="0.35">
      <c r="E146">
        <f t="shared" si="1748"/>
        <v>14</v>
      </c>
      <c r="F146" s="77">
        <f t="shared" si="1754"/>
        <v>285.36</v>
      </c>
      <c r="G146" s="77">
        <f t="shared" ref="G146:BR146" si="1819">(F146+$V73*G180*($F$55/$J73*F145+$F$55/$K73*F147))/(1+$V73*G180*($F$55/$J73+$F$55/$K73))</f>
        <v>285.36</v>
      </c>
      <c r="H146" s="77">
        <f t="shared" si="1819"/>
        <v>285.36</v>
      </c>
      <c r="I146" s="77">
        <f t="shared" si="1819"/>
        <v>285.36</v>
      </c>
      <c r="J146" s="77">
        <f t="shared" si="1819"/>
        <v>285.36</v>
      </c>
      <c r="K146" s="77">
        <f t="shared" si="1819"/>
        <v>285.36</v>
      </c>
      <c r="L146" s="77">
        <f t="shared" si="1819"/>
        <v>285.36</v>
      </c>
      <c r="M146" s="77">
        <f t="shared" si="1819"/>
        <v>285.36</v>
      </c>
      <c r="N146" s="77">
        <f t="shared" si="1819"/>
        <v>285.36</v>
      </c>
      <c r="O146" s="77">
        <f t="shared" si="1819"/>
        <v>285.36</v>
      </c>
      <c r="P146" s="77">
        <f t="shared" si="1819"/>
        <v>285.36</v>
      </c>
      <c r="Q146" s="77">
        <f t="shared" si="1819"/>
        <v>285.36</v>
      </c>
      <c r="R146" s="77">
        <f t="shared" si="1819"/>
        <v>285.36</v>
      </c>
      <c r="S146" s="77">
        <f t="shared" si="1819"/>
        <v>285.36</v>
      </c>
      <c r="T146" s="77">
        <f t="shared" si="1819"/>
        <v>285.36</v>
      </c>
      <c r="U146" s="77">
        <f t="shared" si="1819"/>
        <v>285.36</v>
      </c>
      <c r="V146" s="77">
        <f t="shared" si="1819"/>
        <v>285.36</v>
      </c>
      <c r="W146" s="77">
        <f t="shared" si="1819"/>
        <v>285.36</v>
      </c>
      <c r="X146" s="77">
        <f t="shared" si="1819"/>
        <v>285.36</v>
      </c>
      <c r="Y146" s="77">
        <f t="shared" si="1819"/>
        <v>285.36</v>
      </c>
      <c r="Z146" s="77">
        <f t="shared" si="1819"/>
        <v>285.36</v>
      </c>
      <c r="AA146" s="77">
        <f t="shared" si="1819"/>
        <v>285.36</v>
      </c>
      <c r="AB146" s="77">
        <f t="shared" si="1819"/>
        <v>285.36</v>
      </c>
      <c r="AC146" s="77">
        <f t="shared" si="1819"/>
        <v>285.36</v>
      </c>
      <c r="AD146" s="77">
        <f t="shared" si="1819"/>
        <v>285.36</v>
      </c>
      <c r="AE146" s="77">
        <f t="shared" si="1819"/>
        <v>285.36</v>
      </c>
      <c r="AF146" s="77">
        <f t="shared" si="1819"/>
        <v>285.36</v>
      </c>
      <c r="AG146" s="77">
        <f t="shared" si="1819"/>
        <v>285.36</v>
      </c>
      <c r="AH146" s="77">
        <f t="shared" si="1819"/>
        <v>285.36</v>
      </c>
      <c r="AI146" s="77">
        <f t="shared" si="1819"/>
        <v>285.36</v>
      </c>
      <c r="AJ146" s="77">
        <f t="shared" si="1819"/>
        <v>285.36</v>
      </c>
      <c r="AK146" s="77">
        <f t="shared" si="1819"/>
        <v>285.36</v>
      </c>
      <c r="AL146" s="77">
        <f t="shared" si="1819"/>
        <v>285.36</v>
      </c>
      <c r="AM146" s="77">
        <f t="shared" si="1819"/>
        <v>285.36</v>
      </c>
      <c r="AN146" s="77">
        <f t="shared" si="1819"/>
        <v>285.36</v>
      </c>
      <c r="AO146" s="77">
        <f t="shared" si="1819"/>
        <v>285.36</v>
      </c>
      <c r="AP146" s="77">
        <f t="shared" si="1819"/>
        <v>285.36</v>
      </c>
      <c r="AQ146" s="77">
        <f t="shared" si="1819"/>
        <v>285.36</v>
      </c>
      <c r="AR146" s="77">
        <f t="shared" si="1819"/>
        <v>285.36</v>
      </c>
      <c r="AS146" s="77">
        <f t="shared" si="1819"/>
        <v>285.36</v>
      </c>
      <c r="AT146" s="77">
        <f t="shared" si="1819"/>
        <v>285.36</v>
      </c>
      <c r="AU146" s="77">
        <f t="shared" si="1819"/>
        <v>285.36</v>
      </c>
      <c r="AV146" s="77">
        <f t="shared" si="1819"/>
        <v>285.36</v>
      </c>
      <c r="AW146" s="77">
        <f t="shared" si="1819"/>
        <v>285.36</v>
      </c>
      <c r="AX146" s="77">
        <f t="shared" si="1819"/>
        <v>285.36</v>
      </c>
      <c r="AY146" s="77">
        <f t="shared" si="1819"/>
        <v>285.36</v>
      </c>
      <c r="AZ146" s="77">
        <f t="shared" si="1819"/>
        <v>285.36</v>
      </c>
      <c r="BA146" s="77">
        <f t="shared" si="1819"/>
        <v>285.36</v>
      </c>
      <c r="BB146" s="77">
        <f t="shared" si="1819"/>
        <v>285.36</v>
      </c>
      <c r="BC146" s="77">
        <f t="shared" si="1819"/>
        <v>285.36</v>
      </c>
      <c r="BD146" s="77">
        <f t="shared" si="1819"/>
        <v>285.36</v>
      </c>
      <c r="BE146" s="77">
        <f t="shared" si="1819"/>
        <v>285.36</v>
      </c>
      <c r="BF146" s="77">
        <f t="shared" si="1819"/>
        <v>285.36</v>
      </c>
      <c r="BG146" s="77">
        <f t="shared" si="1819"/>
        <v>285.36</v>
      </c>
      <c r="BH146" s="77">
        <f t="shared" si="1819"/>
        <v>285.36</v>
      </c>
      <c r="BI146" s="77">
        <f t="shared" si="1819"/>
        <v>285.36</v>
      </c>
      <c r="BJ146" s="77">
        <f t="shared" si="1819"/>
        <v>285.36</v>
      </c>
      <c r="BK146" s="77">
        <f t="shared" si="1819"/>
        <v>285.36</v>
      </c>
      <c r="BL146" s="77">
        <f t="shared" si="1819"/>
        <v>285.36</v>
      </c>
      <c r="BM146" s="77">
        <f t="shared" si="1819"/>
        <v>285.36</v>
      </c>
      <c r="BN146" s="77">
        <f t="shared" si="1819"/>
        <v>285.36</v>
      </c>
      <c r="BO146" s="77">
        <f t="shared" si="1819"/>
        <v>285.36</v>
      </c>
      <c r="BP146" s="77">
        <f t="shared" si="1819"/>
        <v>285.36</v>
      </c>
      <c r="BQ146" s="77">
        <f t="shared" si="1819"/>
        <v>285.36</v>
      </c>
      <c r="BR146" s="77">
        <f t="shared" si="1819"/>
        <v>285.36</v>
      </c>
      <c r="BS146" s="77">
        <f t="shared" ref="BS146:ED146" si="1820">(BR146+$V73*BS180*($F$55/$J73*BR145+$F$55/$K73*BR147))/(1+$V73*BS180*($F$55/$J73+$F$55/$K73))</f>
        <v>285.36</v>
      </c>
      <c r="BT146" s="77">
        <f t="shared" si="1820"/>
        <v>285.36</v>
      </c>
      <c r="BU146" s="77">
        <f t="shared" si="1820"/>
        <v>285.36</v>
      </c>
      <c r="BV146" s="77">
        <f t="shared" si="1820"/>
        <v>285.36</v>
      </c>
      <c r="BW146" s="77">
        <f t="shared" si="1820"/>
        <v>285.36</v>
      </c>
      <c r="BX146" s="77">
        <f t="shared" si="1820"/>
        <v>285.36</v>
      </c>
      <c r="BY146" s="77">
        <f t="shared" si="1820"/>
        <v>285.36</v>
      </c>
      <c r="BZ146" s="77">
        <f t="shared" si="1820"/>
        <v>285.36</v>
      </c>
      <c r="CA146" s="77">
        <f t="shared" si="1820"/>
        <v>285.36</v>
      </c>
      <c r="CB146" s="77">
        <f t="shared" si="1820"/>
        <v>285.36</v>
      </c>
      <c r="CC146" s="77">
        <f t="shared" si="1820"/>
        <v>285.36</v>
      </c>
      <c r="CD146" s="77">
        <f t="shared" si="1820"/>
        <v>285.36</v>
      </c>
      <c r="CE146" s="77">
        <f t="shared" si="1820"/>
        <v>285.36</v>
      </c>
      <c r="CF146" s="77">
        <f t="shared" si="1820"/>
        <v>285.36</v>
      </c>
      <c r="CG146" s="77">
        <f t="shared" si="1820"/>
        <v>285.36</v>
      </c>
      <c r="CH146" s="77">
        <f t="shared" si="1820"/>
        <v>285.36</v>
      </c>
      <c r="CI146" s="77">
        <f t="shared" si="1820"/>
        <v>285.36</v>
      </c>
      <c r="CJ146" s="77">
        <f t="shared" si="1820"/>
        <v>285.36</v>
      </c>
      <c r="CK146" s="77">
        <f t="shared" si="1820"/>
        <v>285.36</v>
      </c>
      <c r="CL146" s="77">
        <f t="shared" si="1820"/>
        <v>285.36</v>
      </c>
      <c r="CM146" s="77">
        <f t="shared" si="1820"/>
        <v>285.36</v>
      </c>
      <c r="CN146" s="77">
        <f t="shared" si="1820"/>
        <v>285.36</v>
      </c>
      <c r="CO146" s="77">
        <f t="shared" si="1820"/>
        <v>285.36</v>
      </c>
      <c r="CP146" s="77">
        <f t="shared" si="1820"/>
        <v>285.36</v>
      </c>
      <c r="CQ146" s="77">
        <f t="shared" si="1820"/>
        <v>285.36</v>
      </c>
      <c r="CR146" s="77">
        <f t="shared" si="1820"/>
        <v>285.36</v>
      </c>
      <c r="CS146" s="77">
        <f t="shared" si="1820"/>
        <v>285.36</v>
      </c>
      <c r="CT146" s="77">
        <f t="shared" si="1820"/>
        <v>285.36</v>
      </c>
      <c r="CU146" s="77">
        <f t="shared" si="1820"/>
        <v>285.36</v>
      </c>
      <c r="CV146" s="77">
        <f t="shared" si="1820"/>
        <v>285.36</v>
      </c>
      <c r="CW146" s="77">
        <f t="shared" si="1820"/>
        <v>285.36</v>
      </c>
      <c r="CX146" s="77">
        <f t="shared" si="1820"/>
        <v>285.36</v>
      </c>
      <c r="CY146" s="77">
        <f t="shared" si="1820"/>
        <v>285.36</v>
      </c>
      <c r="CZ146" s="77">
        <f t="shared" si="1820"/>
        <v>285.36</v>
      </c>
      <c r="DA146" s="77">
        <f t="shared" si="1820"/>
        <v>285.36</v>
      </c>
      <c r="DB146" s="77">
        <f t="shared" si="1820"/>
        <v>285.36</v>
      </c>
      <c r="DC146" s="77">
        <f t="shared" si="1820"/>
        <v>285.36</v>
      </c>
      <c r="DD146" s="77">
        <f t="shared" si="1820"/>
        <v>285.36</v>
      </c>
      <c r="DE146" s="77">
        <f t="shared" si="1820"/>
        <v>285.36</v>
      </c>
      <c r="DF146" s="77">
        <f t="shared" si="1820"/>
        <v>285.36</v>
      </c>
      <c r="DG146" s="77">
        <f t="shared" si="1820"/>
        <v>285.36</v>
      </c>
      <c r="DH146" s="77">
        <f t="shared" si="1820"/>
        <v>285.36</v>
      </c>
      <c r="DI146" s="77">
        <f t="shared" si="1820"/>
        <v>285.36</v>
      </c>
      <c r="DJ146" s="77">
        <f t="shared" si="1820"/>
        <v>285.36</v>
      </c>
      <c r="DK146" s="77">
        <f t="shared" si="1820"/>
        <v>285.36</v>
      </c>
      <c r="DL146" s="77">
        <f t="shared" si="1820"/>
        <v>285.36</v>
      </c>
      <c r="DM146" s="77">
        <f t="shared" si="1820"/>
        <v>285.36</v>
      </c>
      <c r="DN146" s="77">
        <f t="shared" si="1820"/>
        <v>285.36</v>
      </c>
      <c r="DO146" s="77">
        <f t="shared" si="1820"/>
        <v>285.36</v>
      </c>
      <c r="DP146" s="77">
        <f t="shared" si="1820"/>
        <v>285.36</v>
      </c>
      <c r="DQ146" s="77">
        <f t="shared" si="1820"/>
        <v>285.36</v>
      </c>
      <c r="DR146" s="77">
        <f t="shared" si="1820"/>
        <v>285.36</v>
      </c>
      <c r="DS146" s="77">
        <f t="shared" si="1820"/>
        <v>285.36</v>
      </c>
      <c r="DT146" s="77">
        <f t="shared" si="1820"/>
        <v>285.36</v>
      </c>
      <c r="DU146" s="77">
        <f t="shared" si="1820"/>
        <v>285.36</v>
      </c>
      <c r="DV146" s="77">
        <f t="shared" si="1820"/>
        <v>285.36</v>
      </c>
      <c r="DW146" s="77">
        <f t="shared" si="1820"/>
        <v>285.36</v>
      </c>
      <c r="DX146" s="77">
        <f t="shared" si="1820"/>
        <v>285.36</v>
      </c>
      <c r="DY146" s="77">
        <f t="shared" si="1820"/>
        <v>285.36</v>
      </c>
      <c r="DZ146" s="77">
        <f t="shared" si="1820"/>
        <v>285.36</v>
      </c>
      <c r="EA146" s="77">
        <f t="shared" si="1820"/>
        <v>285.36</v>
      </c>
      <c r="EB146" s="77">
        <f t="shared" si="1820"/>
        <v>285.36</v>
      </c>
      <c r="EC146" s="77">
        <f t="shared" si="1820"/>
        <v>285.36</v>
      </c>
      <c r="ED146" s="77">
        <f t="shared" si="1820"/>
        <v>285.36</v>
      </c>
      <c r="EE146" s="77">
        <f t="shared" ref="EE146:GP146" si="1821">(ED146+$V73*EE180*($F$55/$J73*ED145+$F$55/$K73*ED147))/(1+$V73*EE180*($F$55/$J73+$F$55/$K73))</f>
        <v>285.36</v>
      </c>
      <c r="EF146" s="77">
        <f t="shared" si="1821"/>
        <v>285.36</v>
      </c>
      <c r="EG146" s="77">
        <f t="shared" si="1821"/>
        <v>285.36</v>
      </c>
      <c r="EH146" s="77">
        <f t="shared" si="1821"/>
        <v>285.36</v>
      </c>
      <c r="EI146" s="77">
        <f t="shared" si="1821"/>
        <v>285.36</v>
      </c>
      <c r="EJ146" s="77">
        <f t="shared" si="1821"/>
        <v>285.36</v>
      </c>
      <c r="EK146" s="77">
        <f t="shared" si="1821"/>
        <v>285.36</v>
      </c>
      <c r="EL146" s="77">
        <f t="shared" si="1821"/>
        <v>285.36</v>
      </c>
      <c r="EM146" s="77">
        <f t="shared" si="1821"/>
        <v>285.36</v>
      </c>
      <c r="EN146" s="77">
        <f t="shared" si="1821"/>
        <v>285.36</v>
      </c>
      <c r="EO146" s="77">
        <f t="shared" si="1821"/>
        <v>285.36</v>
      </c>
      <c r="EP146" s="77">
        <f t="shared" si="1821"/>
        <v>285.36</v>
      </c>
      <c r="EQ146" s="77">
        <f t="shared" si="1821"/>
        <v>285.36</v>
      </c>
      <c r="ER146" s="77">
        <f t="shared" si="1821"/>
        <v>285.36</v>
      </c>
      <c r="ES146" s="77">
        <f t="shared" si="1821"/>
        <v>285.36</v>
      </c>
      <c r="ET146" s="77">
        <f t="shared" si="1821"/>
        <v>285.36</v>
      </c>
      <c r="EU146" s="77">
        <f t="shared" si="1821"/>
        <v>285.36</v>
      </c>
      <c r="EV146" s="77">
        <f t="shared" si="1821"/>
        <v>285.36</v>
      </c>
      <c r="EW146" s="77">
        <f t="shared" si="1821"/>
        <v>285.36</v>
      </c>
      <c r="EX146" s="77">
        <f t="shared" si="1821"/>
        <v>285.36</v>
      </c>
      <c r="EY146" s="77">
        <f t="shared" si="1821"/>
        <v>285.36</v>
      </c>
      <c r="EZ146" s="77">
        <f t="shared" si="1821"/>
        <v>285.36</v>
      </c>
      <c r="FA146" s="77">
        <f t="shared" si="1821"/>
        <v>285.36</v>
      </c>
      <c r="FB146" s="77">
        <f t="shared" si="1821"/>
        <v>285.36</v>
      </c>
      <c r="FC146" s="77">
        <f t="shared" si="1821"/>
        <v>285.36</v>
      </c>
      <c r="FD146" s="77">
        <f t="shared" si="1821"/>
        <v>285.36</v>
      </c>
      <c r="FE146" s="77">
        <f t="shared" si="1821"/>
        <v>285.36</v>
      </c>
      <c r="FF146" s="77">
        <f t="shared" si="1821"/>
        <v>285.36</v>
      </c>
      <c r="FG146" s="77">
        <f t="shared" si="1821"/>
        <v>285.36</v>
      </c>
      <c r="FH146" s="77">
        <f t="shared" si="1821"/>
        <v>285.36</v>
      </c>
      <c r="FI146" s="77">
        <f t="shared" si="1821"/>
        <v>285.36</v>
      </c>
      <c r="FJ146" s="77">
        <f t="shared" si="1821"/>
        <v>285.36</v>
      </c>
      <c r="FK146" s="77">
        <f t="shared" si="1821"/>
        <v>285.36</v>
      </c>
      <c r="FL146" s="77">
        <f t="shared" si="1821"/>
        <v>285.36</v>
      </c>
      <c r="FM146" s="77">
        <f t="shared" si="1821"/>
        <v>285.36</v>
      </c>
      <c r="FN146" s="77">
        <f t="shared" si="1821"/>
        <v>285.36</v>
      </c>
      <c r="FO146" s="77">
        <f t="shared" si="1821"/>
        <v>285.36</v>
      </c>
      <c r="FP146" s="77">
        <f t="shared" si="1821"/>
        <v>285.36</v>
      </c>
      <c r="FQ146" s="77">
        <f t="shared" si="1821"/>
        <v>285.36</v>
      </c>
      <c r="FR146" s="77">
        <f t="shared" si="1821"/>
        <v>285.36</v>
      </c>
      <c r="FS146" s="77">
        <f t="shared" si="1821"/>
        <v>285.36</v>
      </c>
      <c r="FT146" s="77">
        <f t="shared" si="1821"/>
        <v>285.36</v>
      </c>
      <c r="FU146" s="77">
        <f t="shared" si="1821"/>
        <v>285.36</v>
      </c>
      <c r="FV146" s="77">
        <f t="shared" si="1821"/>
        <v>285.36</v>
      </c>
      <c r="FW146" s="77">
        <f t="shared" si="1821"/>
        <v>285.36</v>
      </c>
      <c r="FX146" s="77">
        <f t="shared" si="1821"/>
        <v>285.36</v>
      </c>
      <c r="FY146" s="77">
        <f t="shared" si="1821"/>
        <v>285.36</v>
      </c>
      <c r="FZ146" s="77">
        <f t="shared" si="1821"/>
        <v>285.36</v>
      </c>
      <c r="GA146" s="77">
        <f t="shared" si="1821"/>
        <v>285.36</v>
      </c>
      <c r="GB146" s="77">
        <f t="shared" si="1821"/>
        <v>285.36</v>
      </c>
      <c r="GC146" s="77">
        <f t="shared" si="1821"/>
        <v>285.36</v>
      </c>
      <c r="GD146" s="77">
        <f t="shared" si="1821"/>
        <v>285.36</v>
      </c>
      <c r="GE146" s="77">
        <f t="shared" si="1821"/>
        <v>285.36</v>
      </c>
      <c r="GF146" s="77">
        <f t="shared" si="1821"/>
        <v>285.36</v>
      </c>
      <c r="GG146" s="77">
        <f t="shared" si="1821"/>
        <v>285.36</v>
      </c>
      <c r="GH146" s="77">
        <f t="shared" si="1821"/>
        <v>285.36</v>
      </c>
      <c r="GI146" s="77">
        <f t="shared" si="1821"/>
        <v>285.36</v>
      </c>
      <c r="GJ146" s="77">
        <f t="shared" si="1821"/>
        <v>285.36</v>
      </c>
      <c r="GK146" s="77">
        <f t="shared" si="1821"/>
        <v>285.36</v>
      </c>
      <c r="GL146" s="77">
        <f t="shared" si="1821"/>
        <v>285.36</v>
      </c>
      <c r="GM146" s="77">
        <f t="shared" si="1821"/>
        <v>285.36</v>
      </c>
      <c r="GN146" s="77">
        <f t="shared" si="1821"/>
        <v>285.36</v>
      </c>
      <c r="GO146" s="77">
        <f t="shared" si="1821"/>
        <v>285.36</v>
      </c>
      <c r="GP146" s="77">
        <f t="shared" si="1821"/>
        <v>285.36</v>
      </c>
      <c r="GQ146" s="77">
        <f t="shared" ref="GQ146:JB146" si="1822">(GP146+$V73*GQ180*($F$55/$J73*GP145+$F$55/$K73*GP147))/(1+$V73*GQ180*($F$55/$J73+$F$55/$K73))</f>
        <v>285.36</v>
      </c>
      <c r="GR146" s="77">
        <f t="shared" si="1822"/>
        <v>285.36</v>
      </c>
      <c r="GS146" s="77">
        <f t="shared" si="1822"/>
        <v>285.36</v>
      </c>
      <c r="GT146" s="77">
        <f t="shared" si="1822"/>
        <v>285.36</v>
      </c>
      <c r="GU146" s="77">
        <f t="shared" si="1822"/>
        <v>285.36</v>
      </c>
      <c r="GV146" s="77">
        <f t="shared" si="1822"/>
        <v>285.36</v>
      </c>
      <c r="GW146" s="77">
        <f t="shared" si="1822"/>
        <v>285.36</v>
      </c>
      <c r="GX146" s="77">
        <f t="shared" si="1822"/>
        <v>285.36</v>
      </c>
      <c r="GY146" s="77">
        <f t="shared" si="1822"/>
        <v>285.36</v>
      </c>
      <c r="GZ146" s="77">
        <f t="shared" si="1822"/>
        <v>285.36</v>
      </c>
      <c r="HA146" s="77">
        <f t="shared" si="1822"/>
        <v>285.36</v>
      </c>
      <c r="HB146" s="77">
        <f t="shared" si="1822"/>
        <v>285.36</v>
      </c>
      <c r="HC146" s="77">
        <f t="shared" si="1822"/>
        <v>285.36</v>
      </c>
      <c r="HD146" s="77">
        <f t="shared" si="1822"/>
        <v>285.36</v>
      </c>
      <c r="HE146" s="77">
        <f t="shared" si="1822"/>
        <v>285.36</v>
      </c>
      <c r="HF146" s="77">
        <f t="shared" si="1822"/>
        <v>285.36</v>
      </c>
      <c r="HG146" s="77">
        <f t="shared" si="1822"/>
        <v>285.36</v>
      </c>
      <c r="HH146" s="77">
        <f t="shared" si="1822"/>
        <v>285.36</v>
      </c>
      <c r="HI146" s="77">
        <f t="shared" si="1822"/>
        <v>285.36</v>
      </c>
      <c r="HJ146" s="77">
        <f t="shared" si="1822"/>
        <v>285.36</v>
      </c>
      <c r="HK146" s="77">
        <f t="shared" si="1822"/>
        <v>285.36</v>
      </c>
      <c r="HL146" s="77">
        <f t="shared" si="1822"/>
        <v>285.36</v>
      </c>
      <c r="HM146" s="77">
        <f t="shared" si="1822"/>
        <v>285.36</v>
      </c>
      <c r="HN146" s="77">
        <f t="shared" si="1822"/>
        <v>285.36</v>
      </c>
      <c r="HO146" s="77">
        <f t="shared" si="1822"/>
        <v>285.36</v>
      </c>
      <c r="HP146" s="77">
        <f t="shared" si="1822"/>
        <v>285.36</v>
      </c>
      <c r="HQ146" s="77">
        <f t="shared" si="1822"/>
        <v>285.36</v>
      </c>
      <c r="HR146" s="77">
        <f t="shared" si="1822"/>
        <v>285.36</v>
      </c>
      <c r="HS146" s="77">
        <f t="shared" si="1822"/>
        <v>285.36</v>
      </c>
      <c r="HT146" s="77">
        <f t="shared" si="1822"/>
        <v>285.36</v>
      </c>
      <c r="HU146" s="77">
        <f t="shared" si="1822"/>
        <v>285.36</v>
      </c>
      <c r="HV146" s="77">
        <f t="shared" si="1822"/>
        <v>285.36</v>
      </c>
      <c r="HW146" s="77">
        <f t="shared" si="1822"/>
        <v>285.36</v>
      </c>
      <c r="HX146" s="77">
        <f t="shared" si="1822"/>
        <v>285.36</v>
      </c>
      <c r="HY146" s="77">
        <f t="shared" si="1822"/>
        <v>285.36</v>
      </c>
      <c r="HZ146" s="77">
        <f t="shared" si="1822"/>
        <v>285.36</v>
      </c>
      <c r="IA146" s="77">
        <f t="shared" si="1822"/>
        <v>285.36</v>
      </c>
      <c r="IB146" s="77">
        <f t="shared" si="1822"/>
        <v>285.36</v>
      </c>
      <c r="IC146" s="77">
        <f t="shared" si="1822"/>
        <v>285.36</v>
      </c>
      <c r="ID146" s="77">
        <f t="shared" si="1822"/>
        <v>285.36</v>
      </c>
      <c r="IE146" s="77">
        <f t="shared" si="1822"/>
        <v>285.36</v>
      </c>
      <c r="IF146" s="77">
        <f t="shared" si="1822"/>
        <v>285.36</v>
      </c>
      <c r="IG146" s="77">
        <f t="shared" si="1822"/>
        <v>285.36</v>
      </c>
      <c r="IH146" s="77">
        <f t="shared" si="1822"/>
        <v>285.36</v>
      </c>
      <c r="II146" s="77">
        <f t="shared" si="1822"/>
        <v>285.36</v>
      </c>
      <c r="IJ146" s="77">
        <f t="shared" si="1822"/>
        <v>285.36</v>
      </c>
      <c r="IK146" s="77">
        <f t="shared" si="1822"/>
        <v>285.36</v>
      </c>
      <c r="IL146" s="77">
        <f t="shared" si="1822"/>
        <v>285.36</v>
      </c>
      <c r="IM146" s="77">
        <f t="shared" si="1822"/>
        <v>285.36</v>
      </c>
      <c r="IN146" s="77">
        <f t="shared" si="1822"/>
        <v>285.36</v>
      </c>
      <c r="IO146" s="77">
        <f t="shared" si="1822"/>
        <v>285.36</v>
      </c>
      <c r="IP146" s="77">
        <f t="shared" si="1822"/>
        <v>285.36</v>
      </c>
      <c r="IQ146" s="77">
        <f t="shared" si="1822"/>
        <v>285.36</v>
      </c>
      <c r="IR146" s="77">
        <f t="shared" si="1822"/>
        <v>285.36</v>
      </c>
      <c r="IS146" s="77">
        <f t="shared" si="1822"/>
        <v>285.36</v>
      </c>
      <c r="IT146" s="77">
        <f t="shared" si="1822"/>
        <v>285.36</v>
      </c>
      <c r="IU146" s="77">
        <f t="shared" si="1822"/>
        <v>285.36</v>
      </c>
      <c r="IV146" s="77">
        <f t="shared" si="1822"/>
        <v>285.36</v>
      </c>
      <c r="IW146" s="77">
        <f t="shared" si="1822"/>
        <v>285.36</v>
      </c>
      <c r="IX146" s="77">
        <f t="shared" si="1822"/>
        <v>285.36</v>
      </c>
      <c r="IY146" s="77">
        <f t="shared" si="1822"/>
        <v>285.36</v>
      </c>
      <c r="IZ146" s="77">
        <f t="shared" si="1822"/>
        <v>285.36</v>
      </c>
      <c r="JA146" s="77">
        <f t="shared" si="1822"/>
        <v>285.36</v>
      </c>
      <c r="JB146" s="77">
        <f t="shared" si="1822"/>
        <v>285.36</v>
      </c>
      <c r="JC146" s="77">
        <f t="shared" ref="JC146:KG146" si="1823">(JB146+$V73*JC180*($F$55/$J73*JB145+$F$55/$K73*JB147))/(1+$V73*JC180*($F$55/$J73+$F$55/$K73))</f>
        <v>285.36</v>
      </c>
      <c r="JD146" s="77">
        <f t="shared" si="1823"/>
        <v>285.36</v>
      </c>
      <c r="JE146" s="77">
        <f t="shared" si="1823"/>
        <v>285.36</v>
      </c>
      <c r="JF146" s="77">
        <f t="shared" si="1823"/>
        <v>285.36</v>
      </c>
      <c r="JG146" s="77">
        <f t="shared" si="1823"/>
        <v>285.36</v>
      </c>
      <c r="JH146" s="77">
        <f t="shared" si="1823"/>
        <v>285.36</v>
      </c>
      <c r="JI146" s="77">
        <f t="shared" si="1823"/>
        <v>285.36</v>
      </c>
      <c r="JJ146" s="77">
        <f t="shared" si="1823"/>
        <v>285.36</v>
      </c>
      <c r="JK146" s="77">
        <f t="shared" si="1823"/>
        <v>285.36</v>
      </c>
      <c r="JL146" s="77">
        <f t="shared" si="1823"/>
        <v>285.36</v>
      </c>
      <c r="JM146" s="77">
        <f t="shared" si="1823"/>
        <v>285.36</v>
      </c>
      <c r="JN146" s="77">
        <f t="shared" si="1823"/>
        <v>285.36</v>
      </c>
      <c r="JO146" s="77">
        <f t="shared" si="1823"/>
        <v>285.36</v>
      </c>
      <c r="JP146" s="77">
        <f t="shared" si="1823"/>
        <v>285.36</v>
      </c>
      <c r="JQ146" s="77">
        <f t="shared" si="1823"/>
        <v>285.36</v>
      </c>
      <c r="JR146" s="77">
        <f t="shared" si="1823"/>
        <v>285.36</v>
      </c>
      <c r="JS146" s="77">
        <f t="shared" si="1823"/>
        <v>285.36</v>
      </c>
      <c r="JT146" s="77">
        <f t="shared" si="1823"/>
        <v>285.36</v>
      </c>
      <c r="JU146" s="77">
        <f t="shared" si="1823"/>
        <v>285.36</v>
      </c>
      <c r="JV146" s="77">
        <f t="shared" si="1823"/>
        <v>285.36</v>
      </c>
      <c r="JW146" s="77">
        <f t="shared" si="1823"/>
        <v>285.36</v>
      </c>
      <c r="JX146" s="77">
        <f t="shared" si="1823"/>
        <v>285.36</v>
      </c>
      <c r="JY146" s="77">
        <f t="shared" si="1823"/>
        <v>285.36</v>
      </c>
      <c r="JZ146" s="77">
        <f t="shared" si="1823"/>
        <v>285.36</v>
      </c>
      <c r="KA146" s="77">
        <f t="shared" si="1823"/>
        <v>285.36</v>
      </c>
      <c r="KB146" s="77">
        <f t="shared" si="1823"/>
        <v>285.36</v>
      </c>
      <c r="KC146" s="77">
        <f t="shared" si="1823"/>
        <v>285.36</v>
      </c>
      <c r="KD146" s="77">
        <f t="shared" si="1823"/>
        <v>285.36</v>
      </c>
      <c r="KE146" s="77">
        <f t="shared" si="1823"/>
        <v>285.36</v>
      </c>
      <c r="KF146" s="77">
        <f t="shared" si="1823"/>
        <v>285.36</v>
      </c>
      <c r="KG146" s="77">
        <f t="shared" si="1823"/>
        <v>285.36</v>
      </c>
      <c r="KH146" s="51"/>
      <c r="KL146" s="84">
        <f t="shared" si="1765"/>
        <v>26808</v>
      </c>
      <c r="KM146">
        <v>1973</v>
      </c>
      <c r="KN146">
        <v>5</v>
      </c>
      <c r="KO146">
        <v>24</v>
      </c>
      <c r="KP146" s="84">
        <f t="shared" si="1766"/>
        <v>144</v>
      </c>
      <c r="KQ146" s="74">
        <v>21.3</v>
      </c>
      <c r="KR146" s="74">
        <v>10.4</v>
      </c>
      <c r="KS146" s="74">
        <f t="shared" si="1767"/>
        <v>10.4</v>
      </c>
      <c r="KT146" s="74">
        <f t="shared" si="1768"/>
        <v>21.5</v>
      </c>
      <c r="KU146" s="74">
        <v>20.5</v>
      </c>
      <c r="KV146" s="74">
        <v>31.3</v>
      </c>
      <c r="KW146" s="72">
        <f t="shared" si="1747"/>
        <v>0.79</v>
      </c>
      <c r="KX146" s="74">
        <v>2.5</v>
      </c>
      <c r="KZ146" s="74">
        <v>77.7</v>
      </c>
      <c r="LA146" s="74">
        <v>52</v>
      </c>
      <c r="LB146" s="74">
        <v>10.8</v>
      </c>
      <c r="LC146" s="74">
        <v>0.7</v>
      </c>
    </row>
    <row r="147" spans="5:315" x14ac:dyDescent="0.35">
      <c r="E147">
        <f t="shared" si="1748"/>
        <v>15</v>
      </c>
      <c r="F147" s="77">
        <f t="shared" si="1754"/>
        <v>285.72000000000003</v>
      </c>
      <c r="G147" s="77">
        <f t="shared" ref="G147:BR147" si="1824">(F147+$V74*G181*($F$55/$J74*F146+$F$55/$K74*F148))/(1+$V74*G181*($F$55/$J74+$F$55/$K74))</f>
        <v>285.72000000000003</v>
      </c>
      <c r="H147" s="77">
        <f t="shared" si="1824"/>
        <v>285.72000000000003</v>
      </c>
      <c r="I147" s="77">
        <f t="shared" si="1824"/>
        <v>285.72000000000003</v>
      </c>
      <c r="J147" s="77">
        <f t="shared" si="1824"/>
        <v>285.72000000000003</v>
      </c>
      <c r="K147" s="77">
        <f t="shared" si="1824"/>
        <v>285.72000000000003</v>
      </c>
      <c r="L147" s="77">
        <f t="shared" si="1824"/>
        <v>285.72000000000003</v>
      </c>
      <c r="M147" s="77">
        <f t="shared" si="1824"/>
        <v>285.72000000000003</v>
      </c>
      <c r="N147" s="77">
        <f t="shared" si="1824"/>
        <v>285.72000000000003</v>
      </c>
      <c r="O147" s="77">
        <f t="shared" si="1824"/>
        <v>285.72000000000003</v>
      </c>
      <c r="P147" s="77">
        <f t="shared" si="1824"/>
        <v>285.72000000000003</v>
      </c>
      <c r="Q147" s="77">
        <f t="shared" si="1824"/>
        <v>285.72000000000003</v>
      </c>
      <c r="R147" s="77">
        <f t="shared" si="1824"/>
        <v>285.72000000000003</v>
      </c>
      <c r="S147" s="77">
        <f t="shared" si="1824"/>
        <v>285.72000000000003</v>
      </c>
      <c r="T147" s="77">
        <f t="shared" si="1824"/>
        <v>285.72000000000003</v>
      </c>
      <c r="U147" s="77">
        <f t="shared" si="1824"/>
        <v>285.72000000000003</v>
      </c>
      <c r="V147" s="77">
        <f t="shared" si="1824"/>
        <v>285.72000000000003</v>
      </c>
      <c r="W147" s="77">
        <f t="shared" si="1824"/>
        <v>285.72000000000003</v>
      </c>
      <c r="X147" s="77">
        <f t="shared" si="1824"/>
        <v>285.72000000000003</v>
      </c>
      <c r="Y147" s="77">
        <f t="shared" si="1824"/>
        <v>285.72000000000003</v>
      </c>
      <c r="Z147" s="77">
        <f t="shared" si="1824"/>
        <v>285.72000000000003</v>
      </c>
      <c r="AA147" s="77">
        <f t="shared" si="1824"/>
        <v>285.72000000000003</v>
      </c>
      <c r="AB147" s="77">
        <f t="shared" si="1824"/>
        <v>285.72000000000003</v>
      </c>
      <c r="AC147" s="77">
        <f t="shared" si="1824"/>
        <v>285.72000000000003</v>
      </c>
      <c r="AD147" s="77">
        <f t="shared" si="1824"/>
        <v>285.72000000000003</v>
      </c>
      <c r="AE147" s="77">
        <f t="shared" si="1824"/>
        <v>285.72000000000003</v>
      </c>
      <c r="AF147" s="77">
        <f t="shared" si="1824"/>
        <v>285.72000000000003</v>
      </c>
      <c r="AG147" s="77">
        <f t="shared" si="1824"/>
        <v>285.72000000000003</v>
      </c>
      <c r="AH147" s="77">
        <f t="shared" si="1824"/>
        <v>285.72000000000003</v>
      </c>
      <c r="AI147" s="77">
        <f t="shared" si="1824"/>
        <v>285.72000000000003</v>
      </c>
      <c r="AJ147" s="77">
        <f t="shared" si="1824"/>
        <v>285.72000000000003</v>
      </c>
      <c r="AK147" s="77">
        <f t="shared" si="1824"/>
        <v>285.72000000000003</v>
      </c>
      <c r="AL147" s="77">
        <f t="shared" si="1824"/>
        <v>285.72000000000003</v>
      </c>
      <c r="AM147" s="77">
        <f t="shared" si="1824"/>
        <v>285.72000000000003</v>
      </c>
      <c r="AN147" s="77">
        <f t="shared" si="1824"/>
        <v>285.72000000000003</v>
      </c>
      <c r="AO147" s="77">
        <f t="shared" si="1824"/>
        <v>285.72000000000003</v>
      </c>
      <c r="AP147" s="77">
        <f t="shared" si="1824"/>
        <v>285.72000000000003</v>
      </c>
      <c r="AQ147" s="77">
        <f t="shared" si="1824"/>
        <v>285.72000000000003</v>
      </c>
      <c r="AR147" s="77">
        <f t="shared" si="1824"/>
        <v>285.72000000000003</v>
      </c>
      <c r="AS147" s="77">
        <f t="shared" si="1824"/>
        <v>285.72000000000003</v>
      </c>
      <c r="AT147" s="77">
        <f t="shared" si="1824"/>
        <v>285.72000000000003</v>
      </c>
      <c r="AU147" s="77">
        <f t="shared" si="1824"/>
        <v>285.72000000000003</v>
      </c>
      <c r="AV147" s="77">
        <f t="shared" si="1824"/>
        <v>285.72000000000003</v>
      </c>
      <c r="AW147" s="77">
        <f t="shared" si="1824"/>
        <v>285.72000000000003</v>
      </c>
      <c r="AX147" s="77">
        <f t="shared" si="1824"/>
        <v>285.72000000000003</v>
      </c>
      <c r="AY147" s="77">
        <f t="shared" si="1824"/>
        <v>285.72000000000003</v>
      </c>
      <c r="AZ147" s="77">
        <f t="shared" si="1824"/>
        <v>285.72000000000003</v>
      </c>
      <c r="BA147" s="77">
        <f t="shared" si="1824"/>
        <v>285.72000000000003</v>
      </c>
      <c r="BB147" s="77">
        <f t="shared" si="1824"/>
        <v>285.72000000000003</v>
      </c>
      <c r="BC147" s="77">
        <f t="shared" si="1824"/>
        <v>285.72000000000003</v>
      </c>
      <c r="BD147" s="77">
        <f t="shared" si="1824"/>
        <v>285.72000000000003</v>
      </c>
      <c r="BE147" s="77">
        <f t="shared" si="1824"/>
        <v>285.72000000000003</v>
      </c>
      <c r="BF147" s="77">
        <f t="shared" si="1824"/>
        <v>285.72000000000003</v>
      </c>
      <c r="BG147" s="77">
        <f t="shared" si="1824"/>
        <v>285.72000000000003</v>
      </c>
      <c r="BH147" s="77">
        <f t="shared" si="1824"/>
        <v>285.72000000000003</v>
      </c>
      <c r="BI147" s="77">
        <f t="shared" si="1824"/>
        <v>285.72000000000003</v>
      </c>
      <c r="BJ147" s="77">
        <f t="shared" si="1824"/>
        <v>285.72000000000003</v>
      </c>
      <c r="BK147" s="77">
        <f t="shared" si="1824"/>
        <v>285.72000000000003</v>
      </c>
      <c r="BL147" s="77">
        <f t="shared" si="1824"/>
        <v>285.72000000000003</v>
      </c>
      <c r="BM147" s="77">
        <f t="shared" si="1824"/>
        <v>285.72000000000003</v>
      </c>
      <c r="BN147" s="77">
        <f t="shared" si="1824"/>
        <v>285.72000000000003</v>
      </c>
      <c r="BO147" s="77">
        <f t="shared" si="1824"/>
        <v>285.72000000000003</v>
      </c>
      <c r="BP147" s="77">
        <f t="shared" si="1824"/>
        <v>285.72000000000003</v>
      </c>
      <c r="BQ147" s="77">
        <f t="shared" si="1824"/>
        <v>285.72000000000003</v>
      </c>
      <c r="BR147" s="77">
        <f t="shared" si="1824"/>
        <v>285.72000000000003</v>
      </c>
      <c r="BS147" s="77">
        <f t="shared" ref="BS147:ED147" si="1825">(BR147+$V74*BS181*($F$55/$J74*BR146+$F$55/$K74*BR148))/(1+$V74*BS181*($F$55/$J74+$F$55/$K74))</f>
        <v>285.72000000000003</v>
      </c>
      <c r="BT147" s="77">
        <f t="shared" si="1825"/>
        <v>285.72000000000003</v>
      </c>
      <c r="BU147" s="77">
        <f t="shared" si="1825"/>
        <v>285.72000000000003</v>
      </c>
      <c r="BV147" s="77">
        <f t="shared" si="1825"/>
        <v>285.72000000000003</v>
      </c>
      <c r="BW147" s="77">
        <f t="shared" si="1825"/>
        <v>285.72000000000003</v>
      </c>
      <c r="BX147" s="77">
        <f t="shared" si="1825"/>
        <v>285.72000000000003</v>
      </c>
      <c r="BY147" s="77">
        <f t="shared" si="1825"/>
        <v>285.72000000000003</v>
      </c>
      <c r="BZ147" s="77">
        <f t="shared" si="1825"/>
        <v>285.72000000000003</v>
      </c>
      <c r="CA147" s="77">
        <f t="shared" si="1825"/>
        <v>285.72000000000003</v>
      </c>
      <c r="CB147" s="77">
        <f t="shared" si="1825"/>
        <v>285.72000000000003</v>
      </c>
      <c r="CC147" s="77">
        <f t="shared" si="1825"/>
        <v>285.72000000000003</v>
      </c>
      <c r="CD147" s="77">
        <f t="shared" si="1825"/>
        <v>285.72000000000003</v>
      </c>
      <c r="CE147" s="77">
        <f t="shared" si="1825"/>
        <v>285.72000000000003</v>
      </c>
      <c r="CF147" s="77">
        <f t="shared" si="1825"/>
        <v>285.72000000000003</v>
      </c>
      <c r="CG147" s="77">
        <f t="shared" si="1825"/>
        <v>285.72000000000003</v>
      </c>
      <c r="CH147" s="77">
        <f t="shared" si="1825"/>
        <v>285.72000000000003</v>
      </c>
      <c r="CI147" s="77">
        <f t="shared" si="1825"/>
        <v>285.72000000000003</v>
      </c>
      <c r="CJ147" s="77">
        <f t="shared" si="1825"/>
        <v>285.72000000000003</v>
      </c>
      <c r="CK147" s="77">
        <f t="shared" si="1825"/>
        <v>285.72000000000003</v>
      </c>
      <c r="CL147" s="77">
        <f t="shared" si="1825"/>
        <v>285.72000000000003</v>
      </c>
      <c r="CM147" s="77">
        <f t="shared" si="1825"/>
        <v>285.72000000000003</v>
      </c>
      <c r="CN147" s="77">
        <f t="shared" si="1825"/>
        <v>285.72000000000003</v>
      </c>
      <c r="CO147" s="77">
        <f t="shared" si="1825"/>
        <v>285.72000000000003</v>
      </c>
      <c r="CP147" s="77">
        <f t="shared" si="1825"/>
        <v>285.72000000000003</v>
      </c>
      <c r="CQ147" s="77">
        <f t="shared" si="1825"/>
        <v>285.72000000000003</v>
      </c>
      <c r="CR147" s="77">
        <f t="shared" si="1825"/>
        <v>285.72000000000003</v>
      </c>
      <c r="CS147" s="77">
        <f t="shared" si="1825"/>
        <v>285.72000000000003</v>
      </c>
      <c r="CT147" s="77">
        <f t="shared" si="1825"/>
        <v>285.72000000000003</v>
      </c>
      <c r="CU147" s="77">
        <f t="shared" si="1825"/>
        <v>285.72000000000003</v>
      </c>
      <c r="CV147" s="77">
        <f t="shared" si="1825"/>
        <v>285.72000000000003</v>
      </c>
      <c r="CW147" s="77">
        <f t="shared" si="1825"/>
        <v>285.72000000000003</v>
      </c>
      <c r="CX147" s="77">
        <f t="shared" si="1825"/>
        <v>285.72000000000003</v>
      </c>
      <c r="CY147" s="77">
        <f t="shared" si="1825"/>
        <v>285.72000000000003</v>
      </c>
      <c r="CZ147" s="77">
        <f t="shared" si="1825"/>
        <v>285.72000000000003</v>
      </c>
      <c r="DA147" s="77">
        <f t="shared" si="1825"/>
        <v>285.72000000000003</v>
      </c>
      <c r="DB147" s="77">
        <f t="shared" si="1825"/>
        <v>285.72000000000003</v>
      </c>
      <c r="DC147" s="77">
        <f t="shared" si="1825"/>
        <v>285.72000000000003</v>
      </c>
      <c r="DD147" s="77">
        <f t="shared" si="1825"/>
        <v>285.72000000000003</v>
      </c>
      <c r="DE147" s="77">
        <f t="shared" si="1825"/>
        <v>285.72000000000003</v>
      </c>
      <c r="DF147" s="77">
        <f t="shared" si="1825"/>
        <v>285.72000000000003</v>
      </c>
      <c r="DG147" s="77">
        <f t="shared" si="1825"/>
        <v>285.72000000000003</v>
      </c>
      <c r="DH147" s="77">
        <f t="shared" si="1825"/>
        <v>285.72000000000003</v>
      </c>
      <c r="DI147" s="77">
        <f t="shared" si="1825"/>
        <v>285.72000000000003</v>
      </c>
      <c r="DJ147" s="77">
        <f t="shared" si="1825"/>
        <v>285.72000000000003</v>
      </c>
      <c r="DK147" s="77">
        <f t="shared" si="1825"/>
        <v>285.72000000000003</v>
      </c>
      <c r="DL147" s="77">
        <f t="shared" si="1825"/>
        <v>285.72000000000003</v>
      </c>
      <c r="DM147" s="77">
        <f t="shared" si="1825"/>
        <v>285.72000000000003</v>
      </c>
      <c r="DN147" s="77">
        <f t="shared" si="1825"/>
        <v>285.72000000000003</v>
      </c>
      <c r="DO147" s="77">
        <f t="shared" si="1825"/>
        <v>285.72000000000003</v>
      </c>
      <c r="DP147" s="77">
        <f t="shared" si="1825"/>
        <v>285.72000000000003</v>
      </c>
      <c r="DQ147" s="77">
        <f t="shared" si="1825"/>
        <v>285.72000000000003</v>
      </c>
      <c r="DR147" s="77">
        <f t="shared" si="1825"/>
        <v>285.72000000000003</v>
      </c>
      <c r="DS147" s="77">
        <f t="shared" si="1825"/>
        <v>285.72000000000003</v>
      </c>
      <c r="DT147" s="77">
        <f t="shared" si="1825"/>
        <v>285.72000000000003</v>
      </c>
      <c r="DU147" s="77">
        <f t="shared" si="1825"/>
        <v>285.72000000000003</v>
      </c>
      <c r="DV147" s="77">
        <f t="shared" si="1825"/>
        <v>285.72000000000003</v>
      </c>
      <c r="DW147" s="77">
        <f t="shared" si="1825"/>
        <v>285.72000000000003</v>
      </c>
      <c r="DX147" s="77">
        <f t="shared" si="1825"/>
        <v>285.72000000000003</v>
      </c>
      <c r="DY147" s="77">
        <f t="shared" si="1825"/>
        <v>285.72000000000003</v>
      </c>
      <c r="DZ147" s="77">
        <f t="shared" si="1825"/>
        <v>285.72000000000003</v>
      </c>
      <c r="EA147" s="77">
        <f t="shared" si="1825"/>
        <v>285.72000000000003</v>
      </c>
      <c r="EB147" s="77">
        <f t="shared" si="1825"/>
        <v>285.72000000000003</v>
      </c>
      <c r="EC147" s="77">
        <f t="shared" si="1825"/>
        <v>285.72000000000003</v>
      </c>
      <c r="ED147" s="77">
        <f t="shared" si="1825"/>
        <v>285.72000000000003</v>
      </c>
      <c r="EE147" s="77">
        <f t="shared" ref="EE147:GP147" si="1826">(ED147+$V74*EE181*($F$55/$J74*ED146+$F$55/$K74*ED148))/(1+$V74*EE181*($F$55/$J74+$F$55/$K74))</f>
        <v>285.72000000000003</v>
      </c>
      <c r="EF147" s="77">
        <f t="shared" si="1826"/>
        <v>285.72000000000003</v>
      </c>
      <c r="EG147" s="77">
        <f t="shared" si="1826"/>
        <v>285.72000000000003</v>
      </c>
      <c r="EH147" s="77">
        <f t="shared" si="1826"/>
        <v>285.72000000000003</v>
      </c>
      <c r="EI147" s="77">
        <f t="shared" si="1826"/>
        <v>285.72000000000003</v>
      </c>
      <c r="EJ147" s="77">
        <f t="shared" si="1826"/>
        <v>285.72000000000003</v>
      </c>
      <c r="EK147" s="77">
        <f t="shared" si="1826"/>
        <v>285.72000000000003</v>
      </c>
      <c r="EL147" s="77">
        <f t="shared" si="1826"/>
        <v>285.72000000000003</v>
      </c>
      <c r="EM147" s="77">
        <f t="shared" si="1826"/>
        <v>285.72000000000003</v>
      </c>
      <c r="EN147" s="77">
        <f t="shared" si="1826"/>
        <v>285.72000000000003</v>
      </c>
      <c r="EO147" s="77">
        <f t="shared" si="1826"/>
        <v>285.72000000000003</v>
      </c>
      <c r="EP147" s="77">
        <f t="shared" si="1826"/>
        <v>285.72000000000003</v>
      </c>
      <c r="EQ147" s="77">
        <f t="shared" si="1826"/>
        <v>285.72000000000003</v>
      </c>
      <c r="ER147" s="77">
        <f t="shared" si="1826"/>
        <v>285.72000000000003</v>
      </c>
      <c r="ES147" s="77">
        <f t="shared" si="1826"/>
        <v>285.72000000000003</v>
      </c>
      <c r="ET147" s="77">
        <f t="shared" si="1826"/>
        <v>285.72000000000003</v>
      </c>
      <c r="EU147" s="77">
        <f t="shared" si="1826"/>
        <v>285.72000000000003</v>
      </c>
      <c r="EV147" s="77">
        <f t="shared" si="1826"/>
        <v>285.72000000000003</v>
      </c>
      <c r="EW147" s="77">
        <f t="shared" si="1826"/>
        <v>285.72000000000003</v>
      </c>
      <c r="EX147" s="77">
        <f t="shared" si="1826"/>
        <v>285.72000000000003</v>
      </c>
      <c r="EY147" s="77">
        <f t="shared" si="1826"/>
        <v>285.72000000000003</v>
      </c>
      <c r="EZ147" s="77">
        <f t="shared" si="1826"/>
        <v>285.72000000000003</v>
      </c>
      <c r="FA147" s="77">
        <f t="shared" si="1826"/>
        <v>285.72000000000003</v>
      </c>
      <c r="FB147" s="77">
        <f t="shared" si="1826"/>
        <v>285.72000000000003</v>
      </c>
      <c r="FC147" s="77">
        <f t="shared" si="1826"/>
        <v>285.72000000000003</v>
      </c>
      <c r="FD147" s="77">
        <f t="shared" si="1826"/>
        <v>285.72000000000003</v>
      </c>
      <c r="FE147" s="77">
        <f t="shared" si="1826"/>
        <v>285.72000000000003</v>
      </c>
      <c r="FF147" s="77">
        <f t="shared" si="1826"/>
        <v>285.72000000000003</v>
      </c>
      <c r="FG147" s="77">
        <f t="shared" si="1826"/>
        <v>285.72000000000003</v>
      </c>
      <c r="FH147" s="77">
        <f t="shared" si="1826"/>
        <v>285.72000000000003</v>
      </c>
      <c r="FI147" s="77">
        <f t="shared" si="1826"/>
        <v>285.72000000000003</v>
      </c>
      <c r="FJ147" s="77">
        <f t="shared" si="1826"/>
        <v>285.72000000000003</v>
      </c>
      <c r="FK147" s="77">
        <f t="shared" si="1826"/>
        <v>285.72000000000003</v>
      </c>
      <c r="FL147" s="77">
        <f t="shared" si="1826"/>
        <v>285.72000000000003</v>
      </c>
      <c r="FM147" s="77">
        <f t="shared" si="1826"/>
        <v>285.72000000000003</v>
      </c>
      <c r="FN147" s="77">
        <f t="shared" si="1826"/>
        <v>285.72000000000003</v>
      </c>
      <c r="FO147" s="77">
        <f t="shared" si="1826"/>
        <v>285.72000000000003</v>
      </c>
      <c r="FP147" s="77">
        <f t="shared" si="1826"/>
        <v>285.72000000000003</v>
      </c>
      <c r="FQ147" s="77">
        <f t="shared" si="1826"/>
        <v>285.72000000000003</v>
      </c>
      <c r="FR147" s="77">
        <f t="shared" si="1826"/>
        <v>285.72000000000003</v>
      </c>
      <c r="FS147" s="77">
        <f t="shared" si="1826"/>
        <v>285.72000000000003</v>
      </c>
      <c r="FT147" s="77">
        <f t="shared" si="1826"/>
        <v>285.72000000000003</v>
      </c>
      <c r="FU147" s="77">
        <f t="shared" si="1826"/>
        <v>285.72000000000003</v>
      </c>
      <c r="FV147" s="77">
        <f t="shared" si="1826"/>
        <v>285.72000000000003</v>
      </c>
      <c r="FW147" s="77">
        <f t="shared" si="1826"/>
        <v>285.72000000000003</v>
      </c>
      <c r="FX147" s="77">
        <f t="shared" si="1826"/>
        <v>285.72000000000003</v>
      </c>
      <c r="FY147" s="77">
        <f t="shared" si="1826"/>
        <v>285.72000000000003</v>
      </c>
      <c r="FZ147" s="77">
        <f t="shared" si="1826"/>
        <v>285.72000000000003</v>
      </c>
      <c r="GA147" s="77">
        <f t="shared" si="1826"/>
        <v>285.72000000000003</v>
      </c>
      <c r="GB147" s="77">
        <f t="shared" si="1826"/>
        <v>285.72000000000003</v>
      </c>
      <c r="GC147" s="77">
        <f t="shared" si="1826"/>
        <v>285.72000000000003</v>
      </c>
      <c r="GD147" s="77">
        <f t="shared" si="1826"/>
        <v>285.72000000000003</v>
      </c>
      <c r="GE147" s="77">
        <f t="shared" si="1826"/>
        <v>285.72000000000003</v>
      </c>
      <c r="GF147" s="77">
        <f t="shared" si="1826"/>
        <v>285.72000000000003</v>
      </c>
      <c r="GG147" s="77">
        <f t="shared" si="1826"/>
        <v>285.72000000000003</v>
      </c>
      <c r="GH147" s="77">
        <f t="shared" si="1826"/>
        <v>285.72000000000003</v>
      </c>
      <c r="GI147" s="77">
        <f t="shared" si="1826"/>
        <v>285.72000000000003</v>
      </c>
      <c r="GJ147" s="77">
        <f t="shared" si="1826"/>
        <v>285.72000000000003</v>
      </c>
      <c r="GK147" s="77">
        <f t="shared" si="1826"/>
        <v>285.72000000000003</v>
      </c>
      <c r="GL147" s="77">
        <f t="shared" si="1826"/>
        <v>285.72000000000003</v>
      </c>
      <c r="GM147" s="77">
        <f t="shared" si="1826"/>
        <v>285.72000000000003</v>
      </c>
      <c r="GN147" s="77">
        <f t="shared" si="1826"/>
        <v>285.72000000000003</v>
      </c>
      <c r="GO147" s="77">
        <f t="shared" si="1826"/>
        <v>285.72000000000003</v>
      </c>
      <c r="GP147" s="77">
        <f t="shared" si="1826"/>
        <v>285.72000000000003</v>
      </c>
      <c r="GQ147" s="77">
        <f t="shared" ref="GQ147:JB147" si="1827">(GP147+$V74*GQ181*($F$55/$J74*GP146+$F$55/$K74*GP148))/(1+$V74*GQ181*($F$55/$J74+$F$55/$K74))</f>
        <v>285.72000000000003</v>
      </c>
      <c r="GR147" s="77">
        <f t="shared" si="1827"/>
        <v>285.72000000000003</v>
      </c>
      <c r="GS147" s="77">
        <f t="shared" si="1827"/>
        <v>285.72000000000003</v>
      </c>
      <c r="GT147" s="77">
        <f t="shared" si="1827"/>
        <v>285.72000000000003</v>
      </c>
      <c r="GU147" s="77">
        <f t="shared" si="1827"/>
        <v>285.72000000000003</v>
      </c>
      <c r="GV147" s="77">
        <f t="shared" si="1827"/>
        <v>285.72000000000003</v>
      </c>
      <c r="GW147" s="77">
        <f t="shared" si="1827"/>
        <v>285.72000000000003</v>
      </c>
      <c r="GX147" s="77">
        <f t="shared" si="1827"/>
        <v>285.72000000000003</v>
      </c>
      <c r="GY147" s="77">
        <f t="shared" si="1827"/>
        <v>285.72000000000003</v>
      </c>
      <c r="GZ147" s="77">
        <f t="shared" si="1827"/>
        <v>285.72000000000003</v>
      </c>
      <c r="HA147" s="77">
        <f t="shared" si="1827"/>
        <v>285.72000000000003</v>
      </c>
      <c r="HB147" s="77">
        <f t="shared" si="1827"/>
        <v>285.72000000000003</v>
      </c>
      <c r="HC147" s="77">
        <f t="shared" si="1827"/>
        <v>285.72000000000003</v>
      </c>
      <c r="HD147" s="77">
        <f t="shared" si="1827"/>
        <v>285.72000000000003</v>
      </c>
      <c r="HE147" s="77">
        <f t="shared" si="1827"/>
        <v>285.72000000000003</v>
      </c>
      <c r="HF147" s="77">
        <f t="shared" si="1827"/>
        <v>285.72000000000003</v>
      </c>
      <c r="HG147" s="77">
        <f t="shared" si="1827"/>
        <v>285.72000000000003</v>
      </c>
      <c r="HH147" s="77">
        <f t="shared" si="1827"/>
        <v>285.72000000000003</v>
      </c>
      <c r="HI147" s="77">
        <f t="shared" si="1827"/>
        <v>285.72000000000003</v>
      </c>
      <c r="HJ147" s="77">
        <f t="shared" si="1827"/>
        <v>285.72000000000003</v>
      </c>
      <c r="HK147" s="77">
        <f t="shared" si="1827"/>
        <v>285.72000000000003</v>
      </c>
      <c r="HL147" s="77">
        <f t="shared" si="1827"/>
        <v>285.72000000000003</v>
      </c>
      <c r="HM147" s="77">
        <f t="shared" si="1827"/>
        <v>285.72000000000003</v>
      </c>
      <c r="HN147" s="77">
        <f t="shared" si="1827"/>
        <v>285.72000000000003</v>
      </c>
      <c r="HO147" s="77">
        <f t="shared" si="1827"/>
        <v>285.72000000000003</v>
      </c>
      <c r="HP147" s="77">
        <f t="shared" si="1827"/>
        <v>285.72000000000003</v>
      </c>
      <c r="HQ147" s="77">
        <f t="shared" si="1827"/>
        <v>285.72000000000003</v>
      </c>
      <c r="HR147" s="77">
        <f t="shared" si="1827"/>
        <v>285.72000000000003</v>
      </c>
      <c r="HS147" s="77">
        <f t="shared" si="1827"/>
        <v>285.72000000000003</v>
      </c>
      <c r="HT147" s="77">
        <f t="shared" si="1827"/>
        <v>285.72000000000003</v>
      </c>
      <c r="HU147" s="77">
        <f t="shared" si="1827"/>
        <v>285.72000000000003</v>
      </c>
      <c r="HV147" s="77">
        <f t="shared" si="1827"/>
        <v>285.72000000000003</v>
      </c>
      <c r="HW147" s="77">
        <f t="shared" si="1827"/>
        <v>285.72000000000003</v>
      </c>
      <c r="HX147" s="77">
        <f t="shared" si="1827"/>
        <v>285.72000000000003</v>
      </c>
      <c r="HY147" s="77">
        <f t="shared" si="1827"/>
        <v>285.72000000000003</v>
      </c>
      <c r="HZ147" s="77">
        <f t="shared" si="1827"/>
        <v>285.72000000000003</v>
      </c>
      <c r="IA147" s="77">
        <f t="shared" si="1827"/>
        <v>285.72000000000003</v>
      </c>
      <c r="IB147" s="77">
        <f t="shared" si="1827"/>
        <v>285.72000000000003</v>
      </c>
      <c r="IC147" s="77">
        <f t="shared" si="1827"/>
        <v>285.72000000000003</v>
      </c>
      <c r="ID147" s="77">
        <f t="shared" si="1827"/>
        <v>285.72000000000003</v>
      </c>
      <c r="IE147" s="77">
        <f t="shared" si="1827"/>
        <v>285.72000000000003</v>
      </c>
      <c r="IF147" s="77">
        <f t="shared" si="1827"/>
        <v>285.72000000000003</v>
      </c>
      <c r="IG147" s="77">
        <f t="shared" si="1827"/>
        <v>285.72000000000003</v>
      </c>
      <c r="IH147" s="77">
        <f t="shared" si="1827"/>
        <v>285.72000000000003</v>
      </c>
      <c r="II147" s="77">
        <f t="shared" si="1827"/>
        <v>285.72000000000003</v>
      </c>
      <c r="IJ147" s="77">
        <f t="shared" si="1827"/>
        <v>285.72000000000003</v>
      </c>
      <c r="IK147" s="77">
        <f t="shared" si="1827"/>
        <v>285.72000000000003</v>
      </c>
      <c r="IL147" s="77">
        <f t="shared" si="1827"/>
        <v>285.72000000000003</v>
      </c>
      <c r="IM147" s="77">
        <f t="shared" si="1827"/>
        <v>285.72000000000003</v>
      </c>
      <c r="IN147" s="77">
        <f t="shared" si="1827"/>
        <v>285.72000000000003</v>
      </c>
      <c r="IO147" s="77">
        <f t="shared" si="1827"/>
        <v>285.72000000000003</v>
      </c>
      <c r="IP147" s="77">
        <f t="shared" si="1827"/>
        <v>285.72000000000003</v>
      </c>
      <c r="IQ147" s="77">
        <f t="shared" si="1827"/>
        <v>285.72000000000003</v>
      </c>
      <c r="IR147" s="77">
        <f t="shared" si="1827"/>
        <v>285.72000000000003</v>
      </c>
      <c r="IS147" s="77">
        <f t="shared" si="1827"/>
        <v>285.72000000000003</v>
      </c>
      <c r="IT147" s="77">
        <f t="shared" si="1827"/>
        <v>285.72000000000003</v>
      </c>
      <c r="IU147" s="77">
        <f t="shared" si="1827"/>
        <v>285.72000000000003</v>
      </c>
      <c r="IV147" s="77">
        <f t="shared" si="1827"/>
        <v>285.72000000000003</v>
      </c>
      <c r="IW147" s="77">
        <f t="shared" si="1827"/>
        <v>285.72000000000003</v>
      </c>
      <c r="IX147" s="77">
        <f t="shared" si="1827"/>
        <v>285.72000000000003</v>
      </c>
      <c r="IY147" s="77">
        <f t="shared" si="1827"/>
        <v>285.72000000000003</v>
      </c>
      <c r="IZ147" s="77">
        <f t="shared" si="1827"/>
        <v>285.72000000000003</v>
      </c>
      <c r="JA147" s="77">
        <f t="shared" si="1827"/>
        <v>285.72000000000003</v>
      </c>
      <c r="JB147" s="77">
        <f t="shared" si="1827"/>
        <v>285.72000000000003</v>
      </c>
      <c r="JC147" s="77">
        <f t="shared" ref="JC147:KG147" si="1828">(JB147+$V74*JC181*($F$55/$J74*JB146+$F$55/$K74*JB148))/(1+$V74*JC181*($F$55/$J74+$F$55/$K74))</f>
        <v>285.72000000000003</v>
      </c>
      <c r="JD147" s="77">
        <f t="shared" si="1828"/>
        <v>285.72000000000003</v>
      </c>
      <c r="JE147" s="77">
        <f t="shared" si="1828"/>
        <v>285.72000000000003</v>
      </c>
      <c r="JF147" s="77">
        <f t="shared" si="1828"/>
        <v>285.72000000000003</v>
      </c>
      <c r="JG147" s="77">
        <f t="shared" si="1828"/>
        <v>285.72000000000003</v>
      </c>
      <c r="JH147" s="77">
        <f t="shared" si="1828"/>
        <v>285.72000000000003</v>
      </c>
      <c r="JI147" s="77">
        <f t="shared" si="1828"/>
        <v>285.72000000000003</v>
      </c>
      <c r="JJ147" s="77">
        <f t="shared" si="1828"/>
        <v>285.72000000000003</v>
      </c>
      <c r="JK147" s="77">
        <f t="shared" si="1828"/>
        <v>285.72000000000003</v>
      </c>
      <c r="JL147" s="77">
        <f t="shared" si="1828"/>
        <v>285.72000000000003</v>
      </c>
      <c r="JM147" s="77">
        <f t="shared" si="1828"/>
        <v>285.72000000000003</v>
      </c>
      <c r="JN147" s="77">
        <f t="shared" si="1828"/>
        <v>285.72000000000003</v>
      </c>
      <c r="JO147" s="77">
        <f t="shared" si="1828"/>
        <v>285.72000000000003</v>
      </c>
      <c r="JP147" s="77">
        <f t="shared" si="1828"/>
        <v>285.72000000000003</v>
      </c>
      <c r="JQ147" s="77">
        <f t="shared" si="1828"/>
        <v>285.72000000000003</v>
      </c>
      <c r="JR147" s="77">
        <f t="shared" si="1828"/>
        <v>285.72000000000003</v>
      </c>
      <c r="JS147" s="77">
        <f t="shared" si="1828"/>
        <v>285.72000000000003</v>
      </c>
      <c r="JT147" s="77">
        <f t="shared" si="1828"/>
        <v>285.72000000000003</v>
      </c>
      <c r="JU147" s="77">
        <f t="shared" si="1828"/>
        <v>285.72000000000003</v>
      </c>
      <c r="JV147" s="77">
        <f t="shared" si="1828"/>
        <v>285.72000000000003</v>
      </c>
      <c r="JW147" s="77">
        <f t="shared" si="1828"/>
        <v>285.72000000000003</v>
      </c>
      <c r="JX147" s="77">
        <f t="shared" si="1828"/>
        <v>285.72000000000003</v>
      </c>
      <c r="JY147" s="77">
        <f t="shared" si="1828"/>
        <v>285.72000000000003</v>
      </c>
      <c r="JZ147" s="77">
        <f t="shared" si="1828"/>
        <v>285.72000000000003</v>
      </c>
      <c r="KA147" s="77">
        <f t="shared" si="1828"/>
        <v>285.72000000000003</v>
      </c>
      <c r="KB147" s="77">
        <f t="shared" si="1828"/>
        <v>285.72000000000003</v>
      </c>
      <c r="KC147" s="77">
        <f t="shared" si="1828"/>
        <v>285.72000000000003</v>
      </c>
      <c r="KD147" s="77">
        <f t="shared" si="1828"/>
        <v>285.72000000000003</v>
      </c>
      <c r="KE147" s="77">
        <f t="shared" si="1828"/>
        <v>285.72000000000003</v>
      </c>
      <c r="KF147" s="77">
        <f t="shared" si="1828"/>
        <v>285.72000000000003</v>
      </c>
      <c r="KG147" s="77">
        <f t="shared" si="1828"/>
        <v>285.72000000000003</v>
      </c>
      <c r="KH147" s="51"/>
      <c r="KL147" s="84">
        <f t="shared" si="1765"/>
        <v>26809</v>
      </c>
      <c r="KM147">
        <v>1973</v>
      </c>
      <c r="KN147">
        <v>5</v>
      </c>
      <c r="KO147">
        <v>25</v>
      </c>
      <c r="KP147" s="84">
        <f t="shared" si="1766"/>
        <v>145</v>
      </c>
      <c r="KQ147" s="74">
        <v>20.6</v>
      </c>
      <c r="KR147" s="74">
        <v>10.4</v>
      </c>
      <c r="KS147" s="74">
        <f t="shared" si="1767"/>
        <v>9.5</v>
      </c>
      <c r="KT147" s="74">
        <f t="shared" si="1768"/>
        <v>21.3</v>
      </c>
      <c r="KU147" s="74">
        <v>21.7</v>
      </c>
      <c r="KV147" s="74">
        <v>31.6</v>
      </c>
      <c r="KW147" s="72">
        <f t="shared" si="1747"/>
        <v>0.77</v>
      </c>
      <c r="KX147" s="74">
        <v>1.8</v>
      </c>
      <c r="KZ147" s="74">
        <v>77.400000000000006</v>
      </c>
      <c r="LA147" s="74">
        <v>51.7</v>
      </c>
      <c r="LB147" s="74">
        <v>12.3</v>
      </c>
      <c r="LC147" s="74">
        <v>0.6</v>
      </c>
    </row>
    <row r="148" spans="5:315" x14ac:dyDescent="0.35">
      <c r="E148">
        <f t="shared" si="1748"/>
        <v>16</v>
      </c>
      <c r="F148" s="77">
        <f t="shared" si="1754"/>
        <v>285.86</v>
      </c>
      <c r="G148" s="77">
        <f t="shared" ref="G148:BR148" si="1829">(F148+$V75*G182*($F$55/$J75*F147+$F$55/$K75*F149))/(1+$V75*G182*($F$55/$J75+$F$55/$K75))</f>
        <v>285.86</v>
      </c>
      <c r="H148" s="77">
        <f t="shared" si="1829"/>
        <v>285.86</v>
      </c>
      <c r="I148" s="77">
        <f t="shared" si="1829"/>
        <v>285.86</v>
      </c>
      <c r="J148" s="77">
        <f t="shared" si="1829"/>
        <v>285.86</v>
      </c>
      <c r="K148" s="77">
        <f t="shared" si="1829"/>
        <v>285.86</v>
      </c>
      <c r="L148" s="77">
        <f t="shared" si="1829"/>
        <v>285.86</v>
      </c>
      <c r="M148" s="77">
        <f t="shared" si="1829"/>
        <v>285.86</v>
      </c>
      <c r="N148" s="77">
        <f t="shared" si="1829"/>
        <v>285.86</v>
      </c>
      <c r="O148" s="77">
        <f t="shared" si="1829"/>
        <v>285.86</v>
      </c>
      <c r="P148" s="77">
        <f t="shared" si="1829"/>
        <v>285.86</v>
      </c>
      <c r="Q148" s="77">
        <f t="shared" si="1829"/>
        <v>285.86</v>
      </c>
      <c r="R148" s="77">
        <f t="shared" si="1829"/>
        <v>285.86</v>
      </c>
      <c r="S148" s="77">
        <f t="shared" si="1829"/>
        <v>285.86</v>
      </c>
      <c r="T148" s="77">
        <f t="shared" si="1829"/>
        <v>285.86</v>
      </c>
      <c r="U148" s="77">
        <f t="shared" si="1829"/>
        <v>285.86</v>
      </c>
      <c r="V148" s="77">
        <f t="shared" si="1829"/>
        <v>285.86</v>
      </c>
      <c r="W148" s="77">
        <f t="shared" si="1829"/>
        <v>285.86</v>
      </c>
      <c r="X148" s="77">
        <f t="shared" si="1829"/>
        <v>285.86</v>
      </c>
      <c r="Y148" s="77">
        <f t="shared" si="1829"/>
        <v>285.86</v>
      </c>
      <c r="Z148" s="77">
        <f t="shared" si="1829"/>
        <v>285.86</v>
      </c>
      <c r="AA148" s="77">
        <f t="shared" si="1829"/>
        <v>285.86</v>
      </c>
      <c r="AB148" s="77">
        <f t="shared" si="1829"/>
        <v>285.86</v>
      </c>
      <c r="AC148" s="77">
        <f t="shared" si="1829"/>
        <v>285.86</v>
      </c>
      <c r="AD148" s="77">
        <f t="shared" si="1829"/>
        <v>285.86</v>
      </c>
      <c r="AE148" s="77">
        <f t="shared" si="1829"/>
        <v>285.86</v>
      </c>
      <c r="AF148" s="77">
        <f t="shared" si="1829"/>
        <v>285.86</v>
      </c>
      <c r="AG148" s="77">
        <f t="shared" si="1829"/>
        <v>285.86</v>
      </c>
      <c r="AH148" s="77">
        <f t="shared" si="1829"/>
        <v>285.86</v>
      </c>
      <c r="AI148" s="77">
        <f t="shared" si="1829"/>
        <v>285.86</v>
      </c>
      <c r="AJ148" s="77">
        <f t="shared" si="1829"/>
        <v>285.86</v>
      </c>
      <c r="AK148" s="77">
        <f t="shared" si="1829"/>
        <v>285.86</v>
      </c>
      <c r="AL148" s="77">
        <f t="shared" si="1829"/>
        <v>285.86</v>
      </c>
      <c r="AM148" s="77">
        <f t="shared" si="1829"/>
        <v>285.86</v>
      </c>
      <c r="AN148" s="77">
        <f t="shared" si="1829"/>
        <v>285.86</v>
      </c>
      <c r="AO148" s="77">
        <f t="shared" si="1829"/>
        <v>285.86</v>
      </c>
      <c r="AP148" s="77">
        <f t="shared" si="1829"/>
        <v>285.86</v>
      </c>
      <c r="AQ148" s="77">
        <f t="shared" si="1829"/>
        <v>285.86</v>
      </c>
      <c r="AR148" s="77">
        <f t="shared" si="1829"/>
        <v>285.86</v>
      </c>
      <c r="AS148" s="77">
        <f t="shared" si="1829"/>
        <v>285.86</v>
      </c>
      <c r="AT148" s="77">
        <f t="shared" si="1829"/>
        <v>285.86</v>
      </c>
      <c r="AU148" s="77">
        <f t="shared" si="1829"/>
        <v>285.86</v>
      </c>
      <c r="AV148" s="77">
        <f t="shared" si="1829"/>
        <v>285.86</v>
      </c>
      <c r="AW148" s="77">
        <f t="shared" si="1829"/>
        <v>285.86</v>
      </c>
      <c r="AX148" s="77">
        <f t="shared" si="1829"/>
        <v>285.86</v>
      </c>
      <c r="AY148" s="77">
        <f t="shared" si="1829"/>
        <v>285.86</v>
      </c>
      <c r="AZ148" s="77">
        <f t="shared" si="1829"/>
        <v>285.86</v>
      </c>
      <c r="BA148" s="77">
        <f t="shared" si="1829"/>
        <v>285.86</v>
      </c>
      <c r="BB148" s="77">
        <f t="shared" si="1829"/>
        <v>285.86</v>
      </c>
      <c r="BC148" s="77">
        <f t="shared" si="1829"/>
        <v>285.86</v>
      </c>
      <c r="BD148" s="77">
        <f t="shared" si="1829"/>
        <v>285.86</v>
      </c>
      <c r="BE148" s="77">
        <f t="shared" si="1829"/>
        <v>285.86</v>
      </c>
      <c r="BF148" s="77">
        <f t="shared" si="1829"/>
        <v>285.86</v>
      </c>
      <c r="BG148" s="77">
        <f t="shared" si="1829"/>
        <v>285.86</v>
      </c>
      <c r="BH148" s="77">
        <f t="shared" si="1829"/>
        <v>285.86</v>
      </c>
      <c r="BI148" s="77">
        <f t="shared" si="1829"/>
        <v>285.86</v>
      </c>
      <c r="BJ148" s="77">
        <f t="shared" si="1829"/>
        <v>285.86</v>
      </c>
      <c r="BK148" s="77">
        <f t="shared" si="1829"/>
        <v>285.86</v>
      </c>
      <c r="BL148" s="77">
        <f t="shared" si="1829"/>
        <v>285.86</v>
      </c>
      <c r="BM148" s="77">
        <f t="shared" si="1829"/>
        <v>285.86</v>
      </c>
      <c r="BN148" s="77">
        <f t="shared" si="1829"/>
        <v>285.86</v>
      </c>
      <c r="BO148" s="77">
        <f t="shared" si="1829"/>
        <v>285.86</v>
      </c>
      <c r="BP148" s="77">
        <f t="shared" si="1829"/>
        <v>285.86</v>
      </c>
      <c r="BQ148" s="77">
        <f t="shared" si="1829"/>
        <v>285.86</v>
      </c>
      <c r="BR148" s="77">
        <f t="shared" si="1829"/>
        <v>285.86</v>
      </c>
      <c r="BS148" s="77">
        <f t="shared" ref="BS148:ED148" si="1830">(BR148+$V75*BS182*($F$55/$J75*BR147+$F$55/$K75*BR149))/(1+$V75*BS182*($F$55/$J75+$F$55/$K75))</f>
        <v>285.86</v>
      </c>
      <c r="BT148" s="77">
        <f t="shared" si="1830"/>
        <v>285.86</v>
      </c>
      <c r="BU148" s="77">
        <f t="shared" si="1830"/>
        <v>285.86</v>
      </c>
      <c r="BV148" s="77">
        <f t="shared" si="1830"/>
        <v>285.86</v>
      </c>
      <c r="BW148" s="77">
        <f t="shared" si="1830"/>
        <v>285.86</v>
      </c>
      <c r="BX148" s="77">
        <f t="shared" si="1830"/>
        <v>285.86</v>
      </c>
      <c r="BY148" s="77">
        <f t="shared" si="1830"/>
        <v>285.86</v>
      </c>
      <c r="BZ148" s="77">
        <f t="shared" si="1830"/>
        <v>285.86</v>
      </c>
      <c r="CA148" s="77">
        <f t="shared" si="1830"/>
        <v>285.86</v>
      </c>
      <c r="CB148" s="77">
        <f t="shared" si="1830"/>
        <v>285.86</v>
      </c>
      <c r="CC148" s="77">
        <f t="shared" si="1830"/>
        <v>285.86</v>
      </c>
      <c r="CD148" s="77">
        <f t="shared" si="1830"/>
        <v>285.86</v>
      </c>
      <c r="CE148" s="77">
        <f t="shared" si="1830"/>
        <v>285.86</v>
      </c>
      <c r="CF148" s="77">
        <f t="shared" si="1830"/>
        <v>285.86</v>
      </c>
      <c r="CG148" s="77">
        <f t="shared" si="1830"/>
        <v>285.86</v>
      </c>
      <c r="CH148" s="77">
        <f t="shared" si="1830"/>
        <v>285.86</v>
      </c>
      <c r="CI148" s="77">
        <f t="shared" si="1830"/>
        <v>285.86</v>
      </c>
      <c r="CJ148" s="77">
        <f t="shared" si="1830"/>
        <v>285.86</v>
      </c>
      <c r="CK148" s="77">
        <f t="shared" si="1830"/>
        <v>285.86</v>
      </c>
      <c r="CL148" s="77">
        <f t="shared" si="1830"/>
        <v>285.86</v>
      </c>
      <c r="CM148" s="77">
        <f t="shared" si="1830"/>
        <v>285.86</v>
      </c>
      <c r="CN148" s="77">
        <f t="shared" si="1830"/>
        <v>285.86</v>
      </c>
      <c r="CO148" s="77">
        <f t="shared" si="1830"/>
        <v>285.86</v>
      </c>
      <c r="CP148" s="77">
        <f t="shared" si="1830"/>
        <v>285.86</v>
      </c>
      <c r="CQ148" s="77">
        <f t="shared" si="1830"/>
        <v>285.86</v>
      </c>
      <c r="CR148" s="77">
        <f t="shared" si="1830"/>
        <v>285.86</v>
      </c>
      <c r="CS148" s="77">
        <f t="shared" si="1830"/>
        <v>285.86</v>
      </c>
      <c r="CT148" s="77">
        <f t="shared" si="1830"/>
        <v>285.86</v>
      </c>
      <c r="CU148" s="77">
        <f t="shared" si="1830"/>
        <v>285.86</v>
      </c>
      <c r="CV148" s="77">
        <f t="shared" si="1830"/>
        <v>285.86</v>
      </c>
      <c r="CW148" s="77">
        <f t="shared" si="1830"/>
        <v>285.86</v>
      </c>
      <c r="CX148" s="77">
        <f t="shared" si="1830"/>
        <v>285.86</v>
      </c>
      <c r="CY148" s="77">
        <f t="shared" si="1830"/>
        <v>285.86</v>
      </c>
      <c r="CZ148" s="77">
        <f t="shared" si="1830"/>
        <v>285.86</v>
      </c>
      <c r="DA148" s="77">
        <f t="shared" si="1830"/>
        <v>285.86</v>
      </c>
      <c r="DB148" s="77">
        <f t="shared" si="1830"/>
        <v>285.86</v>
      </c>
      <c r="DC148" s="77">
        <f t="shared" si="1830"/>
        <v>285.86</v>
      </c>
      <c r="DD148" s="77">
        <f t="shared" si="1830"/>
        <v>285.86</v>
      </c>
      <c r="DE148" s="77">
        <f t="shared" si="1830"/>
        <v>285.86</v>
      </c>
      <c r="DF148" s="77">
        <f t="shared" si="1830"/>
        <v>285.86</v>
      </c>
      <c r="DG148" s="77">
        <f t="shared" si="1830"/>
        <v>285.86</v>
      </c>
      <c r="DH148" s="77">
        <f t="shared" si="1830"/>
        <v>285.86</v>
      </c>
      <c r="DI148" s="77">
        <f t="shared" si="1830"/>
        <v>285.86</v>
      </c>
      <c r="DJ148" s="77">
        <f t="shared" si="1830"/>
        <v>285.86</v>
      </c>
      <c r="DK148" s="77">
        <f t="shared" si="1830"/>
        <v>285.86</v>
      </c>
      <c r="DL148" s="77">
        <f t="shared" si="1830"/>
        <v>285.86</v>
      </c>
      <c r="DM148" s="77">
        <f t="shared" si="1830"/>
        <v>285.86</v>
      </c>
      <c r="DN148" s="77">
        <f t="shared" si="1830"/>
        <v>285.86</v>
      </c>
      <c r="DO148" s="77">
        <f t="shared" si="1830"/>
        <v>285.86</v>
      </c>
      <c r="DP148" s="77">
        <f t="shared" si="1830"/>
        <v>285.86</v>
      </c>
      <c r="DQ148" s="77">
        <f t="shared" si="1830"/>
        <v>285.86</v>
      </c>
      <c r="DR148" s="77">
        <f t="shared" si="1830"/>
        <v>285.86</v>
      </c>
      <c r="DS148" s="77">
        <f t="shared" si="1830"/>
        <v>285.86</v>
      </c>
      <c r="DT148" s="77">
        <f t="shared" si="1830"/>
        <v>285.86</v>
      </c>
      <c r="DU148" s="77">
        <f t="shared" si="1830"/>
        <v>285.86</v>
      </c>
      <c r="DV148" s="77">
        <f t="shared" si="1830"/>
        <v>285.86</v>
      </c>
      <c r="DW148" s="77">
        <f t="shared" si="1830"/>
        <v>285.86</v>
      </c>
      <c r="DX148" s="77">
        <f t="shared" si="1830"/>
        <v>285.86</v>
      </c>
      <c r="DY148" s="77">
        <f t="shared" si="1830"/>
        <v>285.86</v>
      </c>
      <c r="DZ148" s="77">
        <f t="shared" si="1830"/>
        <v>285.86</v>
      </c>
      <c r="EA148" s="77">
        <f t="shared" si="1830"/>
        <v>285.86</v>
      </c>
      <c r="EB148" s="77">
        <f t="shared" si="1830"/>
        <v>285.86</v>
      </c>
      <c r="EC148" s="77">
        <f t="shared" si="1830"/>
        <v>285.86</v>
      </c>
      <c r="ED148" s="77">
        <f t="shared" si="1830"/>
        <v>285.86</v>
      </c>
      <c r="EE148" s="77">
        <f t="shared" ref="EE148:GP148" si="1831">(ED148+$V75*EE182*($F$55/$J75*ED147+$F$55/$K75*ED149))/(1+$V75*EE182*($F$55/$J75+$F$55/$K75))</f>
        <v>285.86</v>
      </c>
      <c r="EF148" s="77">
        <f t="shared" si="1831"/>
        <v>285.86</v>
      </c>
      <c r="EG148" s="77">
        <f t="shared" si="1831"/>
        <v>285.86</v>
      </c>
      <c r="EH148" s="77">
        <f t="shared" si="1831"/>
        <v>285.86</v>
      </c>
      <c r="EI148" s="77">
        <f t="shared" si="1831"/>
        <v>285.86</v>
      </c>
      <c r="EJ148" s="77">
        <f t="shared" si="1831"/>
        <v>285.86</v>
      </c>
      <c r="EK148" s="77">
        <f t="shared" si="1831"/>
        <v>285.86</v>
      </c>
      <c r="EL148" s="77">
        <f t="shared" si="1831"/>
        <v>285.86</v>
      </c>
      <c r="EM148" s="77">
        <f t="shared" si="1831"/>
        <v>285.86</v>
      </c>
      <c r="EN148" s="77">
        <f t="shared" si="1831"/>
        <v>285.86</v>
      </c>
      <c r="EO148" s="77">
        <f t="shared" si="1831"/>
        <v>285.86</v>
      </c>
      <c r="EP148" s="77">
        <f t="shared" si="1831"/>
        <v>285.86</v>
      </c>
      <c r="EQ148" s="77">
        <f t="shared" si="1831"/>
        <v>285.86</v>
      </c>
      <c r="ER148" s="77">
        <f t="shared" si="1831"/>
        <v>285.86</v>
      </c>
      <c r="ES148" s="77">
        <f t="shared" si="1831"/>
        <v>285.86</v>
      </c>
      <c r="ET148" s="77">
        <f t="shared" si="1831"/>
        <v>285.86</v>
      </c>
      <c r="EU148" s="77">
        <f t="shared" si="1831"/>
        <v>285.86</v>
      </c>
      <c r="EV148" s="77">
        <f t="shared" si="1831"/>
        <v>285.86</v>
      </c>
      <c r="EW148" s="77">
        <f t="shared" si="1831"/>
        <v>285.86</v>
      </c>
      <c r="EX148" s="77">
        <f t="shared" si="1831"/>
        <v>285.86</v>
      </c>
      <c r="EY148" s="77">
        <f t="shared" si="1831"/>
        <v>285.86</v>
      </c>
      <c r="EZ148" s="77">
        <f t="shared" si="1831"/>
        <v>285.86</v>
      </c>
      <c r="FA148" s="77">
        <f t="shared" si="1831"/>
        <v>285.86</v>
      </c>
      <c r="FB148" s="77">
        <f t="shared" si="1831"/>
        <v>285.86</v>
      </c>
      <c r="FC148" s="77">
        <f t="shared" si="1831"/>
        <v>285.86</v>
      </c>
      <c r="FD148" s="77">
        <f t="shared" si="1831"/>
        <v>285.86</v>
      </c>
      <c r="FE148" s="77">
        <f t="shared" si="1831"/>
        <v>285.86</v>
      </c>
      <c r="FF148" s="77">
        <f t="shared" si="1831"/>
        <v>285.86</v>
      </c>
      <c r="FG148" s="77">
        <f t="shared" si="1831"/>
        <v>285.86</v>
      </c>
      <c r="FH148" s="77">
        <f t="shared" si="1831"/>
        <v>285.86</v>
      </c>
      <c r="FI148" s="77">
        <f t="shared" si="1831"/>
        <v>285.86</v>
      </c>
      <c r="FJ148" s="77">
        <f t="shared" si="1831"/>
        <v>285.86</v>
      </c>
      <c r="FK148" s="77">
        <f t="shared" si="1831"/>
        <v>285.86</v>
      </c>
      <c r="FL148" s="77">
        <f t="shared" si="1831"/>
        <v>285.86</v>
      </c>
      <c r="FM148" s="77">
        <f t="shared" si="1831"/>
        <v>285.86</v>
      </c>
      <c r="FN148" s="77">
        <f t="shared" si="1831"/>
        <v>285.86</v>
      </c>
      <c r="FO148" s="77">
        <f t="shared" si="1831"/>
        <v>285.86</v>
      </c>
      <c r="FP148" s="77">
        <f t="shared" si="1831"/>
        <v>285.86</v>
      </c>
      <c r="FQ148" s="77">
        <f t="shared" si="1831"/>
        <v>285.86</v>
      </c>
      <c r="FR148" s="77">
        <f t="shared" si="1831"/>
        <v>285.86</v>
      </c>
      <c r="FS148" s="77">
        <f t="shared" si="1831"/>
        <v>285.86</v>
      </c>
      <c r="FT148" s="77">
        <f t="shared" si="1831"/>
        <v>285.86</v>
      </c>
      <c r="FU148" s="77">
        <f t="shared" si="1831"/>
        <v>285.86</v>
      </c>
      <c r="FV148" s="77">
        <f t="shared" si="1831"/>
        <v>285.86</v>
      </c>
      <c r="FW148" s="77">
        <f t="shared" si="1831"/>
        <v>285.86</v>
      </c>
      <c r="FX148" s="77">
        <f t="shared" si="1831"/>
        <v>285.86</v>
      </c>
      <c r="FY148" s="77">
        <f t="shared" si="1831"/>
        <v>285.86</v>
      </c>
      <c r="FZ148" s="77">
        <f t="shared" si="1831"/>
        <v>285.86</v>
      </c>
      <c r="GA148" s="77">
        <f t="shared" si="1831"/>
        <v>285.86</v>
      </c>
      <c r="GB148" s="77">
        <f t="shared" si="1831"/>
        <v>285.86</v>
      </c>
      <c r="GC148" s="77">
        <f t="shared" si="1831"/>
        <v>285.86</v>
      </c>
      <c r="GD148" s="77">
        <f t="shared" si="1831"/>
        <v>285.86</v>
      </c>
      <c r="GE148" s="77">
        <f t="shared" si="1831"/>
        <v>285.86</v>
      </c>
      <c r="GF148" s="77">
        <f t="shared" si="1831"/>
        <v>285.86</v>
      </c>
      <c r="GG148" s="77">
        <f t="shared" si="1831"/>
        <v>285.86</v>
      </c>
      <c r="GH148" s="77">
        <f t="shared" si="1831"/>
        <v>285.86</v>
      </c>
      <c r="GI148" s="77">
        <f t="shared" si="1831"/>
        <v>285.86</v>
      </c>
      <c r="GJ148" s="77">
        <f t="shared" si="1831"/>
        <v>285.86</v>
      </c>
      <c r="GK148" s="77">
        <f t="shared" si="1831"/>
        <v>285.86</v>
      </c>
      <c r="GL148" s="77">
        <f t="shared" si="1831"/>
        <v>285.86</v>
      </c>
      <c r="GM148" s="77">
        <f t="shared" si="1831"/>
        <v>285.86</v>
      </c>
      <c r="GN148" s="77">
        <f t="shared" si="1831"/>
        <v>285.86</v>
      </c>
      <c r="GO148" s="77">
        <f t="shared" si="1831"/>
        <v>285.86</v>
      </c>
      <c r="GP148" s="77">
        <f t="shared" si="1831"/>
        <v>285.86</v>
      </c>
      <c r="GQ148" s="77">
        <f t="shared" ref="GQ148:JB148" si="1832">(GP148+$V75*GQ182*($F$55/$J75*GP147+$F$55/$K75*GP149))/(1+$V75*GQ182*($F$55/$J75+$F$55/$K75))</f>
        <v>285.86</v>
      </c>
      <c r="GR148" s="77">
        <f t="shared" si="1832"/>
        <v>285.86</v>
      </c>
      <c r="GS148" s="77">
        <f t="shared" si="1832"/>
        <v>285.86</v>
      </c>
      <c r="GT148" s="77">
        <f t="shared" si="1832"/>
        <v>285.86</v>
      </c>
      <c r="GU148" s="77">
        <f t="shared" si="1832"/>
        <v>285.86</v>
      </c>
      <c r="GV148" s="77">
        <f t="shared" si="1832"/>
        <v>285.86</v>
      </c>
      <c r="GW148" s="77">
        <f t="shared" si="1832"/>
        <v>285.86</v>
      </c>
      <c r="GX148" s="77">
        <f t="shared" si="1832"/>
        <v>285.86</v>
      </c>
      <c r="GY148" s="77">
        <f t="shared" si="1832"/>
        <v>285.86</v>
      </c>
      <c r="GZ148" s="77">
        <f t="shared" si="1832"/>
        <v>285.86</v>
      </c>
      <c r="HA148" s="77">
        <f t="shared" si="1832"/>
        <v>285.86</v>
      </c>
      <c r="HB148" s="77">
        <f t="shared" si="1832"/>
        <v>285.86</v>
      </c>
      <c r="HC148" s="77">
        <f t="shared" si="1832"/>
        <v>285.86</v>
      </c>
      <c r="HD148" s="77">
        <f t="shared" si="1832"/>
        <v>285.86</v>
      </c>
      <c r="HE148" s="77">
        <f t="shared" si="1832"/>
        <v>285.86</v>
      </c>
      <c r="HF148" s="77">
        <f t="shared" si="1832"/>
        <v>285.86</v>
      </c>
      <c r="HG148" s="77">
        <f t="shared" si="1832"/>
        <v>285.86</v>
      </c>
      <c r="HH148" s="77">
        <f t="shared" si="1832"/>
        <v>285.86</v>
      </c>
      <c r="HI148" s="77">
        <f t="shared" si="1832"/>
        <v>285.86</v>
      </c>
      <c r="HJ148" s="77">
        <f t="shared" si="1832"/>
        <v>285.86</v>
      </c>
      <c r="HK148" s="77">
        <f t="shared" si="1832"/>
        <v>285.86</v>
      </c>
      <c r="HL148" s="77">
        <f t="shared" si="1832"/>
        <v>285.86</v>
      </c>
      <c r="HM148" s="77">
        <f t="shared" si="1832"/>
        <v>285.86</v>
      </c>
      <c r="HN148" s="77">
        <f t="shared" si="1832"/>
        <v>285.86</v>
      </c>
      <c r="HO148" s="77">
        <f t="shared" si="1832"/>
        <v>285.86</v>
      </c>
      <c r="HP148" s="77">
        <f t="shared" si="1832"/>
        <v>285.86</v>
      </c>
      <c r="HQ148" s="77">
        <f t="shared" si="1832"/>
        <v>285.86</v>
      </c>
      <c r="HR148" s="77">
        <f t="shared" si="1832"/>
        <v>285.86</v>
      </c>
      <c r="HS148" s="77">
        <f t="shared" si="1832"/>
        <v>285.86</v>
      </c>
      <c r="HT148" s="77">
        <f t="shared" si="1832"/>
        <v>285.86</v>
      </c>
      <c r="HU148" s="77">
        <f t="shared" si="1832"/>
        <v>285.86</v>
      </c>
      <c r="HV148" s="77">
        <f t="shared" si="1832"/>
        <v>285.86</v>
      </c>
      <c r="HW148" s="77">
        <f t="shared" si="1832"/>
        <v>285.86</v>
      </c>
      <c r="HX148" s="77">
        <f t="shared" si="1832"/>
        <v>285.86</v>
      </c>
      <c r="HY148" s="77">
        <f t="shared" si="1832"/>
        <v>285.86</v>
      </c>
      <c r="HZ148" s="77">
        <f t="shared" si="1832"/>
        <v>285.86</v>
      </c>
      <c r="IA148" s="77">
        <f t="shared" si="1832"/>
        <v>285.86</v>
      </c>
      <c r="IB148" s="77">
        <f t="shared" si="1832"/>
        <v>285.86</v>
      </c>
      <c r="IC148" s="77">
        <f t="shared" si="1832"/>
        <v>285.86</v>
      </c>
      <c r="ID148" s="77">
        <f t="shared" si="1832"/>
        <v>285.86</v>
      </c>
      <c r="IE148" s="77">
        <f t="shared" si="1832"/>
        <v>285.86</v>
      </c>
      <c r="IF148" s="77">
        <f t="shared" si="1832"/>
        <v>285.86</v>
      </c>
      <c r="IG148" s="77">
        <f t="shared" si="1832"/>
        <v>285.86</v>
      </c>
      <c r="IH148" s="77">
        <f t="shared" si="1832"/>
        <v>285.86</v>
      </c>
      <c r="II148" s="77">
        <f t="shared" si="1832"/>
        <v>285.86</v>
      </c>
      <c r="IJ148" s="77">
        <f t="shared" si="1832"/>
        <v>285.86</v>
      </c>
      <c r="IK148" s="77">
        <f t="shared" si="1832"/>
        <v>285.86</v>
      </c>
      <c r="IL148" s="77">
        <f t="shared" si="1832"/>
        <v>285.86</v>
      </c>
      <c r="IM148" s="77">
        <f t="shared" si="1832"/>
        <v>285.86</v>
      </c>
      <c r="IN148" s="77">
        <f t="shared" si="1832"/>
        <v>285.86</v>
      </c>
      <c r="IO148" s="77">
        <f t="shared" si="1832"/>
        <v>285.86</v>
      </c>
      <c r="IP148" s="77">
        <f t="shared" si="1832"/>
        <v>285.86</v>
      </c>
      <c r="IQ148" s="77">
        <f t="shared" si="1832"/>
        <v>285.86</v>
      </c>
      <c r="IR148" s="77">
        <f t="shared" si="1832"/>
        <v>285.86</v>
      </c>
      <c r="IS148" s="77">
        <f t="shared" si="1832"/>
        <v>285.86</v>
      </c>
      <c r="IT148" s="77">
        <f t="shared" si="1832"/>
        <v>285.86</v>
      </c>
      <c r="IU148" s="77">
        <f t="shared" si="1832"/>
        <v>285.86</v>
      </c>
      <c r="IV148" s="77">
        <f t="shared" si="1832"/>
        <v>285.86</v>
      </c>
      <c r="IW148" s="77">
        <f t="shared" si="1832"/>
        <v>285.86</v>
      </c>
      <c r="IX148" s="77">
        <f t="shared" si="1832"/>
        <v>285.86</v>
      </c>
      <c r="IY148" s="77">
        <f t="shared" si="1832"/>
        <v>285.86</v>
      </c>
      <c r="IZ148" s="77">
        <f t="shared" si="1832"/>
        <v>285.86</v>
      </c>
      <c r="JA148" s="77">
        <f t="shared" si="1832"/>
        <v>285.86</v>
      </c>
      <c r="JB148" s="77">
        <f t="shared" si="1832"/>
        <v>285.86</v>
      </c>
      <c r="JC148" s="77">
        <f t="shared" ref="JC148:KG148" si="1833">(JB148+$V75*JC182*($F$55/$J75*JB147+$F$55/$K75*JB149))/(1+$V75*JC182*($F$55/$J75+$F$55/$K75))</f>
        <v>285.86</v>
      </c>
      <c r="JD148" s="77">
        <f t="shared" si="1833"/>
        <v>285.86</v>
      </c>
      <c r="JE148" s="77">
        <f t="shared" si="1833"/>
        <v>285.86</v>
      </c>
      <c r="JF148" s="77">
        <f t="shared" si="1833"/>
        <v>285.86</v>
      </c>
      <c r="JG148" s="77">
        <f t="shared" si="1833"/>
        <v>285.86</v>
      </c>
      <c r="JH148" s="77">
        <f t="shared" si="1833"/>
        <v>285.86</v>
      </c>
      <c r="JI148" s="77">
        <f t="shared" si="1833"/>
        <v>285.86</v>
      </c>
      <c r="JJ148" s="77">
        <f t="shared" si="1833"/>
        <v>285.86</v>
      </c>
      <c r="JK148" s="77">
        <f t="shared" si="1833"/>
        <v>285.86</v>
      </c>
      <c r="JL148" s="77">
        <f t="shared" si="1833"/>
        <v>285.86</v>
      </c>
      <c r="JM148" s="77">
        <f t="shared" si="1833"/>
        <v>285.86</v>
      </c>
      <c r="JN148" s="77">
        <f t="shared" si="1833"/>
        <v>285.86</v>
      </c>
      <c r="JO148" s="77">
        <f t="shared" si="1833"/>
        <v>285.86</v>
      </c>
      <c r="JP148" s="77">
        <f t="shared" si="1833"/>
        <v>285.86</v>
      </c>
      <c r="JQ148" s="77">
        <f t="shared" si="1833"/>
        <v>285.86</v>
      </c>
      <c r="JR148" s="77">
        <f t="shared" si="1833"/>
        <v>285.86</v>
      </c>
      <c r="JS148" s="77">
        <f t="shared" si="1833"/>
        <v>285.86</v>
      </c>
      <c r="JT148" s="77">
        <f t="shared" si="1833"/>
        <v>285.86</v>
      </c>
      <c r="JU148" s="77">
        <f t="shared" si="1833"/>
        <v>285.86</v>
      </c>
      <c r="JV148" s="77">
        <f t="shared" si="1833"/>
        <v>285.86</v>
      </c>
      <c r="JW148" s="77">
        <f t="shared" si="1833"/>
        <v>285.86</v>
      </c>
      <c r="JX148" s="77">
        <f t="shared" si="1833"/>
        <v>285.86</v>
      </c>
      <c r="JY148" s="77">
        <f t="shared" si="1833"/>
        <v>285.86</v>
      </c>
      <c r="JZ148" s="77">
        <f t="shared" si="1833"/>
        <v>285.86</v>
      </c>
      <c r="KA148" s="77">
        <f t="shared" si="1833"/>
        <v>285.86</v>
      </c>
      <c r="KB148" s="77">
        <f t="shared" si="1833"/>
        <v>285.86</v>
      </c>
      <c r="KC148" s="77">
        <f t="shared" si="1833"/>
        <v>285.86</v>
      </c>
      <c r="KD148" s="77">
        <f t="shared" si="1833"/>
        <v>285.86</v>
      </c>
      <c r="KE148" s="77">
        <f t="shared" si="1833"/>
        <v>285.86</v>
      </c>
      <c r="KF148" s="77">
        <f t="shared" si="1833"/>
        <v>285.86</v>
      </c>
      <c r="KG148" s="77">
        <f t="shared" si="1833"/>
        <v>285.86</v>
      </c>
      <c r="KH148" s="51"/>
      <c r="KL148" s="84">
        <f t="shared" si="1765"/>
        <v>26810</v>
      </c>
      <c r="KM148">
        <v>1973</v>
      </c>
      <c r="KN148">
        <v>5</v>
      </c>
      <c r="KO148">
        <v>26</v>
      </c>
      <c r="KP148" s="84">
        <f t="shared" si="1766"/>
        <v>146</v>
      </c>
      <c r="KQ148" s="74">
        <v>19.8</v>
      </c>
      <c r="KR148" s="74">
        <v>9.5</v>
      </c>
      <c r="KS148" s="74">
        <f t="shared" si="1767"/>
        <v>9.6999999999999993</v>
      </c>
      <c r="KT148" s="74">
        <f t="shared" si="1768"/>
        <v>20.6</v>
      </c>
      <c r="KU148" s="74">
        <v>20.100000000000001</v>
      </c>
      <c r="KV148" s="74">
        <v>33</v>
      </c>
      <c r="KW148" s="72">
        <f t="shared" si="1747"/>
        <v>0.83</v>
      </c>
      <c r="KX148" s="74">
        <v>3.8</v>
      </c>
      <c r="KZ148" s="74">
        <v>77.7</v>
      </c>
      <c r="LA148" s="74">
        <v>51.2</v>
      </c>
      <c r="LB148" s="74">
        <v>12.9</v>
      </c>
      <c r="LC148" s="74">
        <v>0.7</v>
      </c>
    </row>
    <row r="149" spans="5:315" x14ac:dyDescent="0.35">
      <c r="E149">
        <f t="shared" si="1748"/>
        <v>17</v>
      </c>
      <c r="F149" s="77">
        <f t="shared" si="1754"/>
        <v>285.7</v>
      </c>
      <c r="G149" s="77">
        <f t="shared" ref="G149:BR149" si="1834">(F149+$V76*G183*($F$55/$J76*F148+$F$55/$K76*F150))/(1+$V76*G183*($F$55/$J76+$F$55/$K76))</f>
        <v>285.7</v>
      </c>
      <c r="H149" s="77">
        <f t="shared" si="1834"/>
        <v>285.7</v>
      </c>
      <c r="I149" s="77">
        <f t="shared" si="1834"/>
        <v>285.7</v>
      </c>
      <c r="J149" s="77">
        <f t="shared" si="1834"/>
        <v>285.7</v>
      </c>
      <c r="K149" s="77">
        <f t="shared" si="1834"/>
        <v>285.7</v>
      </c>
      <c r="L149" s="77">
        <f t="shared" si="1834"/>
        <v>285.7</v>
      </c>
      <c r="M149" s="77">
        <f t="shared" si="1834"/>
        <v>285.7</v>
      </c>
      <c r="N149" s="77">
        <f t="shared" si="1834"/>
        <v>285.7</v>
      </c>
      <c r="O149" s="77">
        <f t="shared" si="1834"/>
        <v>285.7</v>
      </c>
      <c r="P149" s="77">
        <f t="shared" si="1834"/>
        <v>285.7</v>
      </c>
      <c r="Q149" s="77">
        <f t="shared" si="1834"/>
        <v>285.7</v>
      </c>
      <c r="R149" s="77">
        <f t="shared" si="1834"/>
        <v>285.7</v>
      </c>
      <c r="S149" s="77">
        <f t="shared" si="1834"/>
        <v>285.7</v>
      </c>
      <c r="T149" s="77">
        <f t="shared" si="1834"/>
        <v>285.7</v>
      </c>
      <c r="U149" s="77">
        <f t="shared" si="1834"/>
        <v>285.7</v>
      </c>
      <c r="V149" s="77">
        <f t="shared" si="1834"/>
        <v>285.7</v>
      </c>
      <c r="W149" s="77">
        <f t="shared" si="1834"/>
        <v>285.7</v>
      </c>
      <c r="X149" s="77">
        <f t="shared" si="1834"/>
        <v>285.7</v>
      </c>
      <c r="Y149" s="77">
        <f t="shared" si="1834"/>
        <v>285.7</v>
      </c>
      <c r="Z149" s="77">
        <f t="shared" si="1834"/>
        <v>285.7</v>
      </c>
      <c r="AA149" s="77">
        <f t="shared" si="1834"/>
        <v>285.7</v>
      </c>
      <c r="AB149" s="77">
        <f t="shared" si="1834"/>
        <v>285.7</v>
      </c>
      <c r="AC149" s="77">
        <f t="shared" si="1834"/>
        <v>285.7</v>
      </c>
      <c r="AD149" s="77">
        <f t="shared" si="1834"/>
        <v>285.7</v>
      </c>
      <c r="AE149" s="77">
        <f t="shared" si="1834"/>
        <v>285.7</v>
      </c>
      <c r="AF149" s="77">
        <f t="shared" si="1834"/>
        <v>285.7</v>
      </c>
      <c r="AG149" s="77">
        <f t="shared" si="1834"/>
        <v>285.7</v>
      </c>
      <c r="AH149" s="77">
        <f t="shared" si="1834"/>
        <v>285.7</v>
      </c>
      <c r="AI149" s="77">
        <f t="shared" si="1834"/>
        <v>285.7</v>
      </c>
      <c r="AJ149" s="77">
        <f t="shared" si="1834"/>
        <v>285.7</v>
      </c>
      <c r="AK149" s="77">
        <f t="shared" si="1834"/>
        <v>285.7</v>
      </c>
      <c r="AL149" s="77">
        <f t="shared" si="1834"/>
        <v>285.7</v>
      </c>
      <c r="AM149" s="77">
        <f t="shared" si="1834"/>
        <v>285.7</v>
      </c>
      <c r="AN149" s="77">
        <f t="shared" si="1834"/>
        <v>285.7</v>
      </c>
      <c r="AO149" s="77">
        <f t="shared" si="1834"/>
        <v>285.7</v>
      </c>
      <c r="AP149" s="77">
        <f t="shared" si="1834"/>
        <v>285.7</v>
      </c>
      <c r="AQ149" s="77">
        <f t="shared" si="1834"/>
        <v>285.7</v>
      </c>
      <c r="AR149" s="77">
        <f t="shared" si="1834"/>
        <v>285.7</v>
      </c>
      <c r="AS149" s="77">
        <f t="shared" si="1834"/>
        <v>285.7</v>
      </c>
      <c r="AT149" s="77">
        <f t="shared" si="1834"/>
        <v>285.7</v>
      </c>
      <c r="AU149" s="77">
        <f t="shared" si="1834"/>
        <v>285.7</v>
      </c>
      <c r="AV149" s="77">
        <f t="shared" si="1834"/>
        <v>285.7</v>
      </c>
      <c r="AW149" s="77">
        <f t="shared" si="1834"/>
        <v>285.7</v>
      </c>
      <c r="AX149" s="77">
        <f t="shared" si="1834"/>
        <v>285.7</v>
      </c>
      <c r="AY149" s="77">
        <f t="shared" si="1834"/>
        <v>285.7</v>
      </c>
      <c r="AZ149" s="77">
        <f t="shared" si="1834"/>
        <v>285.7</v>
      </c>
      <c r="BA149" s="77">
        <f t="shared" si="1834"/>
        <v>285.7</v>
      </c>
      <c r="BB149" s="77">
        <f t="shared" si="1834"/>
        <v>285.7</v>
      </c>
      <c r="BC149" s="77">
        <f t="shared" si="1834"/>
        <v>285.7</v>
      </c>
      <c r="BD149" s="77">
        <f t="shared" si="1834"/>
        <v>285.7</v>
      </c>
      <c r="BE149" s="77">
        <f t="shared" si="1834"/>
        <v>285.7</v>
      </c>
      <c r="BF149" s="77">
        <f t="shared" si="1834"/>
        <v>285.7</v>
      </c>
      <c r="BG149" s="77">
        <f t="shared" si="1834"/>
        <v>285.7</v>
      </c>
      <c r="BH149" s="77">
        <f t="shared" si="1834"/>
        <v>285.7</v>
      </c>
      <c r="BI149" s="77">
        <f t="shared" si="1834"/>
        <v>285.7</v>
      </c>
      <c r="BJ149" s="77">
        <f t="shared" si="1834"/>
        <v>285.7</v>
      </c>
      <c r="BK149" s="77">
        <f t="shared" si="1834"/>
        <v>285.7</v>
      </c>
      <c r="BL149" s="77">
        <f t="shared" si="1834"/>
        <v>285.7</v>
      </c>
      <c r="BM149" s="77">
        <f t="shared" si="1834"/>
        <v>285.7</v>
      </c>
      <c r="BN149" s="77">
        <f t="shared" si="1834"/>
        <v>285.7</v>
      </c>
      <c r="BO149" s="77">
        <f t="shared" si="1834"/>
        <v>285.7</v>
      </c>
      <c r="BP149" s="77">
        <f t="shared" si="1834"/>
        <v>285.7</v>
      </c>
      <c r="BQ149" s="77">
        <f t="shared" si="1834"/>
        <v>285.7</v>
      </c>
      <c r="BR149" s="77">
        <f t="shared" si="1834"/>
        <v>285.7</v>
      </c>
      <c r="BS149" s="77">
        <f t="shared" ref="BS149:ED149" si="1835">(BR149+$V76*BS183*($F$55/$J76*BR148+$F$55/$K76*BR150))/(1+$V76*BS183*($F$55/$J76+$F$55/$K76))</f>
        <v>285.7</v>
      </c>
      <c r="BT149" s="77">
        <f t="shared" si="1835"/>
        <v>285.7</v>
      </c>
      <c r="BU149" s="77">
        <f t="shared" si="1835"/>
        <v>285.7</v>
      </c>
      <c r="BV149" s="77">
        <f t="shared" si="1835"/>
        <v>285.7</v>
      </c>
      <c r="BW149" s="77">
        <f t="shared" si="1835"/>
        <v>285.7</v>
      </c>
      <c r="BX149" s="77">
        <f t="shared" si="1835"/>
        <v>285.7</v>
      </c>
      <c r="BY149" s="77">
        <f t="shared" si="1835"/>
        <v>285.7</v>
      </c>
      <c r="BZ149" s="77">
        <f t="shared" si="1835"/>
        <v>285.7</v>
      </c>
      <c r="CA149" s="77">
        <f t="shared" si="1835"/>
        <v>285.7</v>
      </c>
      <c r="CB149" s="77">
        <f t="shared" si="1835"/>
        <v>285.7</v>
      </c>
      <c r="CC149" s="77">
        <f t="shared" si="1835"/>
        <v>285.7</v>
      </c>
      <c r="CD149" s="77">
        <f t="shared" si="1835"/>
        <v>285.7</v>
      </c>
      <c r="CE149" s="77">
        <f t="shared" si="1835"/>
        <v>285.7</v>
      </c>
      <c r="CF149" s="77">
        <f t="shared" si="1835"/>
        <v>285.7</v>
      </c>
      <c r="CG149" s="77">
        <f t="shared" si="1835"/>
        <v>285.7</v>
      </c>
      <c r="CH149" s="77">
        <f t="shared" si="1835"/>
        <v>285.7</v>
      </c>
      <c r="CI149" s="77">
        <f t="shared" si="1835"/>
        <v>285.7</v>
      </c>
      <c r="CJ149" s="77">
        <f t="shared" si="1835"/>
        <v>285.7</v>
      </c>
      <c r="CK149" s="77">
        <f t="shared" si="1835"/>
        <v>285.7</v>
      </c>
      <c r="CL149" s="77">
        <f t="shared" si="1835"/>
        <v>285.7</v>
      </c>
      <c r="CM149" s="77">
        <f t="shared" si="1835"/>
        <v>285.7</v>
      </c>
      <c r="CN149" s="77">
        <f t="shared" si="1835"/>
        <v>285.7</v>
      </c>
      <c r="CO149" s="77">
        <f t="shared" si="1835"/>
        <v>285.7</v>
      </c>
      <c r="CP149" s="77">
        <f t="shared" si="1835"/>
        <v>285.7</v>
      </c>
      <c r="CQ149" s="77">
        <f t="shared" si="1835"/>
        <v>285.7</v>
      </c>
      <c r="CR149" s="77">
        <f t="shared" si="1835"/>
        <v>285.7</v>
      </c>
      <c r="CS149" s="77">
        <f t="shared" si="1835"/>
        <v>285.7</v>
      </c>
      <c r="CT149" s="77">
        <f t="shared" si="1835"/>
        <v>285.7</v>
      </c>
      <c r="CU149" s="77">
        <f t="shared" si="1835"/>
        <v>285.7</v>
      </c>
      <c r="CV149" s="77">
        <f t="shared" si="1835"/>
        <v>285.7</v>
      </c>
      <c r="CW149" s="77">
        <f t="shared" si="1835"/>
        <v>285.7</v>
      </c>
      <c r="CX149" s="77">
        <f t="shared" si="1835"/>
        <v>285.7</v>
      </c>
      <c r="CY149" s="77">
        <f t="shared" si="1835"/>
        <v>285.7</v>
      </c>
      <c r="CZ149" s="77">
        <f t="shared" si="1835"/>
        <v>285.7</v>
      </c>
      <c r="DA149" s="77">
        <f t="shared" si="1835"/>
        <v>285.7</v>
      </c>
      <c r="DB149" s="77">
        <f t="shared" si="1835"/>
        <v>285.7</v>
      </c>
      <c r="DC149" s="77">
        <f t="shared" si="1835"/>
        <v>285.7</v>
      </c>
      <c r="DD149" s="77">
        <f t="shared" si="1835"/>
        <v>285.7</v>
      </c>
      <c r="DE149" s="77">
        <f t="shared" si="1835"/>
        <v>285.7</v>
      </c>
      <c r="DF149" s="77">
        <f t="shared" si="1835"/>
        <v>285.7</v>
      </c>
      <c r="DG149" s="77">
        <f t="shared" si="1835"/>
        <v>285.7</v>
      </c>
      <c r="DH149" s="77">
        <f t="shared" si="1835"/>
        <v>285.7</v>
      </c>
      <c r="DI149" s="77">
        <f t="shared" si="1835"/>
        <v>285.7</v>
      </c>
      <c r="DJ149" s="77">
        <f t="shared" si="1835"/>
        <v>285.7</v>
      </c>
      <c r="DK149" s="77">
        <f t="shared" si="1835"/>
        <v>285.7</v>
      </c>
      <c r="DL149" s="77">
        <f t="shared" si="1835"/>
        <v>285.7</v>
      </c>
      <c r="DM149" s="77">
        <f t="shared" si="1835"/>
        <v>285.7</v>
      </c>
      <c r="DN149" s="77">
        <f t="shared" si="1835"/>
        <v>285.7</v>
      </c>
      <c r="DO149" s="77">
        <f t="shared" si="1835"/>
        <v>285.7</v>
      </c>
      <c r="DP149" s="77">
        <f t="shared" si="1835"/>
        <v>285.7</v>
      </c>
      <c r="DQ149" s="77">
        <f t="shared" si="1835"/>
        <v>285.7</v>
      </c>
      <c r="DR149" s="77">
        <f t="shared" si="1835"/>
        <v>285.7</v>
      </c>
      <c r="DS149" s="77">
        <f t="shared" si="1835"/>
        <v>285.7</v>
      </c>
      <c r="DT149" s="77">
        <f t="shared" si="1835"/>
        <v>285.7</v>
      </c>
      <c r="DU149" s="77">
        <f t="shared" si="1835"/>
        <v>285.7</v>
      </c>
      <c r="DV149" s="77">
        <f t="shared" si="1835"/>
        <v>285.7</v>
      </c>
      <c r="DW149" s="77">
        <f t="shared" si="1835"/>
        <v>285.7</v>
      </c>
      <c r="DX149" s="77">
        <f t="shared" si="1835"/>
        <v>285.7</v>
      </c>
      <c r="DY149" s="77">
        <f t="shared" si="1835"/>
        <v>285.7</v>
      </c>
      <c r="DZ149" s="77">
        <f t="shared" si="1835"/>
        <v>285.7</v>
      </c>
      <c r="EA149" s="77">
        <f t="shared" si="1835"/>
        <v>285.7</v>
      </c>
      <c r="EB149" s="77">
        <f t="shared" si="1835"/>
        <v>285.7</v>
      </c>
      <c r="EC149" s="77">
        <f t="shared" si="1835"/>
        <v>285.7</v>
      </c>
      <c r="ED149" s="77">
        <f t="shared" si="1835"/>
        <v>285.7</v>
      </c>
      <c r="EE149" s="77">
        <f t="shared" ref="EE149:GP149" si="1836">(ED149+$V76*EE183*($F$55/$J76*ED148+$F$55/$K76*ED150))/(1+$V76*EE183*($F$55/$J76+$F$55/$K76))</f>
        <v>285.7</v>
      </c>
      <c r="EF149" s="77">
        <f t="shared" si="1836"/>
        <v>285.7</v>
      </c>
      <c r="EG149" s="77">
        <f t="shared" si="1836"/>
        <v>285.7</v>
      </c>
      <c r="EH149" s="77">
        <f t="shared" si="1836"/>
        <v>285.7</v>
      </c>
      <c r="EI149" s="77">
        <f t="shared" si="1836"/>
        <v>285.7</v>
      </c>
      <c r="EJ149" s="77">
        <f t="shared" si="1836"/>
        <v>285.7</v>
      </c>
      <c r="EK149" s="77">
        <f t="shared" si="1836"/>
        <v>285.7</v>
      </c>
      <c r="EL149" s="77">
        <f t="shared" si="1836"/>
        <v>285.7</v>
      </c>
      <c r="EM149" s="77">
        <f t="shared" si="1836"/>
        <v>285.7</v>
      </c>
      <c r="EN149" s="77">
        <f t="shared" si="1836"/>
        <v>285.7</v>
      </c>
      <c r="EO149" s="77">
        <f t="shared" si="1836"/>
        <v>285.7</v>
      </c>
      <c r="EP149" s="77">
        <f t="shared" si="1836"/>
        <v>285.7</v>
      </c>
      <c r="EQ149" s="77">
        <f t="shared" si="1836"/>
        <v>285.7</v>
      </c>
      <c r="ER149" s="77">
        <f t="shared" si="1836"/>
        <v>285.7</v>
      </c>
      <c r="ES149" s="77">
        <f t="shared" si="1836"/>
        <v>285.7</v>
      </c>
      <c r="ET149" s="77">
        <f t="shared" si="1836"/>
        <v>285.7</v>
      </c>
      <c r="EU149" s="77">
        <f t="shared" si="1836"/>
        <v>285.7</v>
      </c>
      <c r="EV149" s="77">
        <f t="shared" si="1836"/>
        <v>285.7</v>
      </c>
      <c r="EW149" s="77">
        <f t="shared" si="1836"/>
        <v>285.7</v>
      </c>
      <c r="EX149" s="77">
        <f t="shared" si="1836"/>
        <v>285.7</v>
      </c>
      <c r="EY149" s="77">
        <f t="shared" si="1836"/>
        <v>285.7</v>
      </c>
      <c r="EZ149" s="77">
        <f t="shared" si="1836"/>
        <v>285.7</v>
      </c>
      <c r="FA149" s="77">
        <f t="shared" si="1836"/>
        <v>285.7</v>
      </c>
      <c r="FB149" s="77">
        <f t="shared" si="1836"/>
        <v>285.7</v>
      </c>
      <c r="FC149" s="77">
        <f t="shared" si="1836"/>
        <v>285.7</v>
      </c>
      <c r="FD149" s="77">
        <f t="shared" si="1836"/>
        <v>285.7</v>
      </c>
      <c r="FE149" s="77">
        <f t="shared" si="1836"/>
        <v>285.7</v>
      </c>
      <c r="FF149" s="77">
        <f t="shared" si="1836"/>
        <v>285.7</v>
      </c>
      <c r="FG149" s="77">
        <f t="shared" si="1836"/>
        <v>285.7</v>
      </c>
      <c r="FH149" s="77">
        <f t="shared" si="1836"/>
        <v>285.7</v>
      </c>
      <c r="FI149" s="77">
        <f t="shared" si="1836"/>
        <v>285.7</v>
      </c>
      <c r="FJ149" s="77">
        <f t="shared" si="1836"/>
        <v>285.7</v>
      </c>
      <c r="FK149" s="77">
        <f t="shared" si="1836"/>
        <v>285.7</v>
      </c>
      <c r="FL149" s="77">
        <f t="shared" si="1836"/>
        <v>285.7</v>
      </c>
      <c r="FM149" s="77">
        <f t="shared" si="1836"/>
        <v>285.7</v>
      </c>
      <c r="FN149" s="77">
        <f t="shared" si="1836"/>
        <v>285.7</v>
      </c>
      <c r="FO149" s="77">
        <f t="shared" si="1836"/>
        <v>285.7</v>
      </c>
      <c r="FP149" s="77">
        <f t="shared" si="1836"/>
        <v>285.7</v>
      </c>
      <c r="FQ149" s="77">
        <f t="shared" si="1836"/>
        <v>285.7</v>
      </c>
      <c r="FR149" s="77">
        <f t="shared" si="1836"/>
        <v>285.7</v>
      </c>
      <c r="FS149" s="77">
        <f t="shared" si="1836"/>
        <v>285.7</v>
      </c>
      <c r="FT149" s="77">
        <f t="shared" si="1836"/>
        <v>285.7</v>
      </c>
      <c r="FU149" s="77">
        <f t="shared" si="1836"/>
        <v>285.7</v>
      </c>
      <c r="FV149" s="77">
        <f t="shared" si="1836"/>
        <v>285.7</v>
      </c>
      <c r="FW149" s="77">
        <f t="shared" si="1836"/>
        <v>285.7</v>
      </c>
      <c r="FX149" s="77">
        <f t="shared" si="1836"/>
        <v>285.7</v>
      </c>
      <c r="FY149" s="77">
        <f t="shared" si="1836"/>
        <v>285.7</v>
      </c>
      <c r="FZ149" s="77">
        <f t="shared" si="1836"/>
        <v>285.7</v>
      </c>
      <c r="GA149" s="77">
        <f t="shared" si="1836"/>
        <v>285.7</v>
      </c>
      <c r="GB149" s="77">
        <f t="shared" si="1836"/>
        <v>285.7</v>
      </c>
      <c r="GC149" s="77">
        <f t="shared" si="1836"/>
        <v>285.7</v>
      </c>
      <c r="GD149" s="77">
        <f t="shared" si="1836"/>
        <v>285.7</v>
      </c>
      <c r="GE149" s="77">
        <f t="shared" si="1836"/>
        <v>285.7</v>
      </c>
      <c r="GF149" s="77">
        <f t="shared" si="1836"/>
        <v>285.7</v>
      </c>
      <c r="GG149" s="77">
        <f t="shared" si="1836"/>
        <v>285.7</v>
      </c>
      <c r="GH149" s="77">
        <f t="shared" si="1836"/>
        <v>285.7</v>
      </c>
      <c r="GI149" s="77">
        <f t="shared" si="1836"/>
        <v>285.7</v>
      </c>
      <c r="GJ149" s="77">
        <f t="shared" si="1836"/>
        <v>285.7</v>
      </c>
      <c r="GK149" s="77">
        <f t="shared" si="1836"/>
        <v>285.7</v>
      </c>
      <c r="GL149" s="77">
        <f t="shared" si="1836"/>
        <v>285.7</v>
      </c>
      <c r="GM149" s="77">
        <f t="shared" si="1836"/>
        <v>285.7</v>
      </c>
      <c r="GN149" s="77">
        <f t="shared" si="1836"/>
        <v>285.7</v>
      </c>
      <c r="GO149" s="77">
        <f t="shared" si="1836"/>
        <v>285.7</v>
      </c>
      <c r="GP149" s="77">
        <f t="shared" si="1836"/>
        <v>285.7</v>
      </c>
      <c r="GQ149" s="77">
        <f t="shared" ref="GQ149:JB149" si="1837">(GP149+$V76*GQ183*($F$55/$J76*GP148+$F$55/$K76*GP150))/(1+$V76*GQ183*($F$55/$J76+$F$55/$K76))</f>
        <v>285.7</v>
      </c>
      <c r="GR149" s="77">
        <f t="shared" si="1837"/>
        <v>285.7</v>
      </c>
      <c r="GS149" s="77">
        <f t="shared" si="1837"/>
        <v>285.7</v>
      </c>
      <c r="GT149" s="77">
        <f t="shared" si="1837"/>
        <v>285.7</v>
      </c>
      <c r="GU149" s="77">
        <f t="shared" si="1837"/>
        <v>285.7</v>
      </c>
      <c r="GV149" s="77">
        <f t="shared" si="1837"/>
        <v>285.7</v>
      </c>
      <c r="GW149" s="77">
        <f t="shared" si="1837"/>
        <v>285.7</v>
      </c>
      <c r="GX149" s="77">
        <f t="shared" si="1837"/>
        <v>285.7</v>
      </c>
      <c r="GY149" s="77">
        <f t="shared" si="1837"/>
        <v>285.7</v>
      </c>
      <c r="GZ149" s="77">
        <f t="shared" si="1837"/>
        <v>285.7</v>
      </c>
      <c r="HA149" s="77">
        <f t="shared" si="1837"/>
        <v>285.7</v>
      </c>
      <c r="HB149" s="77">
        <f t="shared" si="1837"/>
        <v>285.7</v>
      </c>
      <c r="HC149" s="77">
        <f t="shared" si="1837"/>
        <v>285.7</v>
      </c>
      <c r="HD149" s="77">
        <f t="shared" si="1837"/>
        <v>285.7</v>
      </c>
      <c r="HE149" s="77">
        <f t="shared" si="1837"/>
        <v>285.7</v>
      </c>
      <c r="HF149" s="77">
        <f t="shared" si="1837"/>
        <v>285.7</v>
      </c>
      <c r="HG149" s="77">
        <f t="shared" si="1837"/>
        <v>285.7</v>
      </c>
      <c r="HH149" s="77">
        <f t="shared" si="1837"/>
        <v>285.7</v>
      </c>
      <c r="HI149" s="77">
        <f t="shared" si="1837"/>
        <v>285.7</v>
      </c>
      <c r="HJ149" s="77">
        <f t="shared" si="1837"/>
        <v>285.7</v>
      </c>
      <c r="HK149" s="77">
        <f t="shared" si="1837"/>
        <v>285.7</v>
      </c>
      <c r="HL149" s="77">
        <f t="shared" si="1837"/>
        <v>285.7</v>
      </c>
      <c r="HM149" s="77">
        <f t="shared" si="1837"/>
        <v>285.7</v>
      </c>
      <c r="HN149" s="77">
        <f t="shared" si="1837"/>
        <v>285.7</v>
      </c>
      <c r="HO149" s="77">
        <f t="shared" si="1837"/>
        <v>285.7</v>
      </c>
      <c r="HP149" s="77">
        <f t="shared" si="1837"/>
        <v>285.7</v>
      </c>
      <c r="HQ149" s="77">
        <f t="shared" si="1837"/>
        <v>285.7</v>
      </c>
      <c r="HR149" s="77">
        <f t="shared" si="1837"/>
        <v>285.7</v>
      </c>
      <c r="HS149" s="77">
        <f t="shared" si="1837"/>
        <v>285.7</v>
      </c>
      <c r="HT149" s="77">
        <f t="shared" si="1837"/>
        <v>285.7</v>
      </c>
      <c r="HU149" s="77">
        <f t="shared" si="1837"/>
        <v>285.7</v>
      </c>
      <c r="HV149" s="77">
        <f t="shared" si="1837"/>
        <v>285.7</v>
      </c>
      <c r="HW149" s="77">
        <f t="shared" si="1837"/>
        <v>285.7</v>
      </c>
      <c r="HX149" s="77">
        <f t="shared" si="1837"/>
        <v>285.7</v>
      </c>
      <c r="HY149" s="77">
        <f t="shared" si="1837"/>
        <v>285.7</v>
      </c>
      <c r="HZ149" s="77">
        <f t="shared" si="1837"/>
        <v>285.7</v>
      </c>
      <c r="IA149" s="77">
        <f t="shared" si="1837"/>
        <v>285.7</v>
      </c>
      <c r="IB149" s="77">
        <f t="shared" si="1837"/>
        <v>285.7</v>
      </c>
      <c r="IC149" s="77">
        <f t="shared" si="1837"/>
        <v>285.7</v>
      </c>
      <c r="ID149" s="77">
        <f t="shared" si="1837"/>
        <v>285.7</v>
      </c>
      <c r="IE149" s="77">
        <f t="shared" si="1837"/>
        <v>285.7</v>
      </c>
      <c r="IF149" s="77">
        <f t="shared" si="1837"/>
        <v>285.7</v>
      </c>
      <c r="IG149" s="77">
        <f t="shared" si="1837"/>
        <v>285.7</v>
      </c>
      <c r="IH149" s="77">
        <f t="shared" si="1837"/>
        <v>285.7</v>
      </c>
      <c r="II149" s="77">
        <f t="shared" si="1837"/>
        <v>285.7</v>
      </c>
      <c r="IJ149" s="77">
        <f t="shared" si="1837"/>
        <v>285.7</v>
      </c>
      <c r="IK149" s="77">
        <f t="shared" si="1837"/>
        <v>285.7</v>
      </c>
      <c r="IL149" s="77">
        <f t="shared" si="1837"/>
        <v>285.7</v>
      </c>
      <c r="IM149" s="77">
        <f t="shared" si="1837"/>
        <v>285.7</v>
      </c>
      <c r="IN149" s="77">
        <f t="shared" si="1837"/>
        <v>285.7</v>
      </c>
      <c r="IO149" s="77">
        <f t="shared" si="1837"/>
        <v>285.7</v>
      </c>
      <c r="IP149" s="77">
        <f t="shared" si="1837"/>
        <v>285.7</v>
      </c>
      <c r="IQ149" s="77">
        <f t="shared" si="1837"/>
        <v>285.7</v>
      </c>
      <c r="IR149" s="77">
        <f t="shared" si="1837"/>
        <v>285.7</v>
      </c>
      <c r="IS149" s="77">
        <f t="shared" si="1837"/>
        <v>285.7</v>
      </c>
      <c r="IT149" s="77">
        <f t="shared" si="1837"/>
        <v>285.7</v>
      </c>
      <c r="IU149" s="77">
        <f t="shared" si="1837"/>
        <v>285.7</v>
      </c>
      <c r="IV149" s="77">
        <f t="shared" si="1837"/>
        <v>285.7</v>
      </c>
      <c r="IW149" s="77">
        <f t="shared" si="1837"/>
        <v>285.7</v>
      </c>
      <c r="IX149" s="77">
        <f t="shared" si="1837"/>
        <v>285.7</v>
      </c>
      <c r="IY149" s="77">
        <f t="shared" si="1837"/>
        <v>285.7</v>
      </c>
      <c r="IZ149" s="77">
        <f t="shared" si="1837"/>
        <v>285.7</v>
      </c>
      <c r="JA149" s="77">
        <f t="shared" si="1837"/>
        <v>285.7</v>
      </c>
      <c r="JB149" s="77">
        <f t="shared" si="1837"/>
        <v>285.7</v>
      </c>
      <c r="JC149" s="77">
        <f t="shared" ref="JC149:KG149" si="1838">(JB149+$V76*JC183*($F$55/$J76*JB148+$F$55/$K76*JB150))/(1+$V76*JC183*($F$55/$J76+$F$55/$K76))</f>
        <v>285.7</v>
      </c>
      <c r="JD149" s="77">
        <f t="shared" si="1838"/>
        <v>285.7</v>
      </c>
      <c r="JE149" s="77">
        <f t="shared" si="1838"/>
        <v>285.7</v>
      </c>
      <c r="JF149" s="77">
        <f t="shared" si="1838"/>
        <v>285.7</v>
      </c>
      <c r="JG149" s="77">
        <f t="shared" si="1838"/>
        <v>285.7</v>
      </c>
      <c r="JH149" s="77">
        <f t="shared" si="1838"/>
        <v>285.7</v>
      </c>
      <c r="JI149" s="77">
        <f t="shared" si="1838"/>
        <v>285.7</v>
      </c>
      <c r="JJ149" s="77">
        <f t="shared" si="1838"/>
        <v>285.7</v>
      </c>
      <c r="JK149" s="77">
        <f t="shared" si="1838"/>
        <v>285.7</v>
      </c>
      <c r="JL149" s="77">
        <f t="shared" si="1838"/>
        <v>285.7</v>
      </c>
      <c r="JM149" s="77">
        <f t="shared" si="1838"/>
        <v>285.7</v>
      </c>
      <c r="JN149" s="77">
        <f t="shared" si="1838"/>
        <v>285.7</v>
      </c>
      <c r="JO149" s="77">
        <f t="shared" si="1838"/>
        <v>285.7</v>
      </c>
      <c r="JP149" s="77">
        <f t="shared" si="1838"/>
        <v>285.7</v>
      </c>
      <c r="JQ149" s="77">
        <f t="shared" si="1838"/>
        <v>285.7</v>
      </c>
      <c r="JR149" s="77">
        <f t="shared" si="1838"/>
        <v>285.7</v>
      </c>
      <c r="JS149" s="77">
        <f t="shared" si="1838"/>
        <v>285.7</v>
      </c>
      <c r="JT149" s="77">
        <f t="shared" si="1838"/>
        <v>285.7</v>
      </c>
      <c r="JU149" s="77">
        <f t="shared" si="1838"/>
        <v>285.7</v>
      </c>
      <c r="JV149" s="77">
        <f t="shared" si="1838"/>
        <v>285.7</v>
      </c>
      <c r="JW149" s="77">
        <f t="shared" si="1838"/>
        <v>285.7</v>
      </c>
      <c r="JX149" s="77">
        <f t="shared" si="1838"/>
        <v>285.7</v>
      </c>
      <c r="JY149" s="77">
        <f t="shared" si="1838"/>
        <v>285.7</v>
      </c>
      <c r="JZ149" s="77">
        <f t="shared" si="1838"/>
        <v>285.7</v>
      </c>
      <c r="KA149" s="77">
        <f t="shared" si="1838"/>
        <v>285.7</v>
      </c>
      <c r="KB149" s="77">
        <f t="shared" si="1838"/>
        <v>285.7</v>
      </c>
      <c r="KC149" s="77">
        <f t="shared" si="1838"/>
        <v>285.7</v>
      </c>
      <c r="KD149" s="77">
        <f t="shared" si="1838"/>
        <v>285.7</v>
      </c>
      <c r="KE149" s="77">
        <f t="shared" si="1838"/>
        <v>285.7</v>
      </c>
      <c r="KF149" s="77">
        <f t="shared" si="1838"/>
        <v>285.7</v>
      </c>
      <c r="KG149" s="77">
        <f t="shared" si="1838"/>
        <v>285.7</v>
      </c>
      <c r="KH149" s="51"/>
      <c r="KL149" s="84">
        <f t="shared" si="1765"/>
        <v>26811</v>
      </c>
      <c r="KM149">
        <v>1973</v>
      </c>
      <c r="KN149">
        <v>5</v>
      </c>
      <c r="KO149">
        <v>27</v>
      </c>
      <c r="KP149" s="84">
        <f t="shared" si="1766"/>
        <v>147</v>
      </c>
      <c r="KQ149" s="74">
        <v>20.6</v>
      </c>
      <c r="KR149" s="74">
        <v>9.6999999999999993</v>
      </c>
      <c r="KS149" s="74">
        <f t="shared" si="1767"/>
        <v>9.9</v>
      </c>
      <c r="KT149" s="74">
        <f t="shared" si="1768"/>
        <v>19.8</v>
      </c>
      <c r="KU149" s="74">
        <v>19.2</v>
      </c>
      <c r="KV149" s="74">
        <v>32.4</v>
      </c>
      <c r="KW149" s="72">
        <f t="shared" si="1747"/>
        <v>0.84</v>
      </c>
      <c r="KX149" s="74">
        <v>2.8</v>
      </c>
      <c r="KZ149" s="74">
        <v>79.400000000000006</v>
      </c>
      <c r="LA149" s="74">
        <v>51.3</v>
      </c>
      <c r="LB149" s="74">
        <v>10.8</v>
      </c>
      <c r="LC149" s="74">
        <v>0.6</v>
      </c>
    </row>
    <row r="150" spans="5:315" x14ac:dyDescent="0.35">
      <c r="E150">
        <f t="shared" si="1748"/>
        <v>18</v>
      </c>
      <c r="F150" s="77">
        <f t="shared" si="1754"/>
        <v>285.77999999999997</v>
      </c>
      <c r="G150" s="77">
        <f t="shared" ref="G150:BR150" si="1839">(F150+$V77*G184*($F$55/$J77*F149+$F$55/$K77*F151))/(1+$V77*G184*($F$55/$J77+$F$55/$K77))</f>
        <v>285.77999999999997</v>
      </c>
      <c r="H150" s="77">
        <f t="shared" si="1839"/>
        <v>285.77999999999997</v>
      </c>
      <c r="I150" s="77">
        <f t="shared" si="1839"/>
        <v>285.77999999999997</v>
      </c>
      <c r="J150" s="77">
        <f t="shared" si="1839"/>
        <v>285.77999999999997</v>
      </c>
      <c r="K150" s="77">
        <f t="shared" si="1839"/>
        <v>285.77999999999997</v>
      </c>
      <c r="L150" s="77">
        <f t="shared" si="1839"/>
        <v>285.77999999999997</v>
      </c>
      <c r="M150" s="77">
        <f t="shared" si="1839"/>
        <v>285.77999999999997</v>
      </c>
      <c r="N150" s="77">
        <f t="shared" si="1839"/>
        <v>285.77999999999997</v>
      </c>
      <c r="O150" s="77">
        <f t="shared" si="1839"/>
        <v>285.77999999999997</v>
      </c>
      <c r="P150" s="77">
        <f t="shared" si="1839"/>
        <v>285.77999999999997</v>
      </c>
      <c r="Q150" s="77">
        <f t="shared" si="1839"/>
        <v>285.77999999999997</v>
      </c>
      <c r="R150" s="77">
        <f t="shared" si="1839"/>
        <v>285.77999999999997</v>
      </c>
      <c r="S150" s="77">
        <f t="shared" si="1839"/>
        <v>285.77999999999997</v>
      </c>
      <c r="T150" s="77">
        <f t="shared" si="1839"/>
        <v>285.77999999999997</v>
      </c>
      <c r="U150" s="77">
        <f t="shared" si="1839"/>
        <v>285.77999999999997</v>
      </c>
      <c r="V150" s="77">
        <f t="shared" si="1839"/>
        <v>285.77999999999997</v>
      </c>
      <c r="W150" s="77">
        <f t="shared" si="1839"/>
        <v>285.77999999999997</v>
      </c>
      <c r="X150" s="77">
        <f t="shared" si="1839"/>
        <v>285.77999999999997</v>
      </c>
      <c r="Y150" s="77">
        <f t="shared" si="1839"/>
        <v>285.77999999999997</v>
      </c>
      <c r="Z150" s="77">
        <f t="shared" si="1839"/>
        <v>285.77999999999997</v>
      </c>
      <c r="AA150" s="77">
        <f t="shared" si="1839"/>
        <v>285.77999999999997</v>
      </c>
      <c r="AB150" s="77">
        <f t="shared" si="1839"/>
        <v>285.77999999999997</v>
      </c>
      <c r="AC150" s="77">
        <f t="shared" si="1839"/>
        <v>285.77999999999997</v>
      </c>
      <c r="AD150" s="77">
        <f t="shared" si="1839"/>
        <v>285.77999999999997</v>
      </c>
      <c r="AE150" s="77">
        <f t="shared" si="1839"/>
        <v>285.77999999999997</v>
      </c>
      <c r="AF150" s="77">
        <f t="shared" si="1839"/>
        <v>285.77999999999997</v>
      </c>
      <c r="AG150" s="77">
        <f t="shared" si="1839"/>
        <v>285.77999999999997</v>
      </c>
      <c r="AH150" s="77">
        <f t="shared" si="1839"/>
        <v>285.77999999999997</v>
      </c>
      <c r="AI150" s="77">
        <f t="shared" si="1839"/>
        <v>285.77999999999997</v>
      </c>
      <c r="AJ150" s="77">
        <f t="shared" si="1839"/>
        <v>285.77999999999997</v>
      </c>
      <c r="AK150" s="77">
        <f t="shared" si="1839"/>
        <v>285.77999999999997</v>
      </c>
      <c r="AL150" s="77">
        <f t="shared" si="1839"/>
        <v>285.77999999999997</v>
      </c>
      <c r="AM150" s="77">
        <f t="shared" si="1839"/>
        <v>285.77999999999997</v>
      </c>
      <c r="AN150" s="77">
        <f t="shared" si="1839"/>
        <v>285.77999999999997</v>
      </c>
      <c r="AO150" s="77">
        <f t="shared" si="1839"/>
        <v>285.77999999999997</v>
      </c>
      <c r="AP150" s="77">
        <f t="shared" si="1839"/>
        <v>285.77999999999997</v>
      </c>
      <c r="AQ150" s="77">
        <f t="shared" si="1839"/>
        <v>285.77999999999997</v>
      </c>
      <c r="AR150" s="77">
        <f t="shared" si="1839"/>
        <v>285.77999999999997</v>
      </c>
      <c r="AS150" s="77">
        <f t="shared" si="1839"/>
        <v>285.77999999999997</v>
      </c>
      <c r="AT150" s="77">
        <f t="shared" si="1839"/>
        <v>285.77999999999997</v>
      </c>
      <c r="AU150" s="77">
        <f t="shared" si="1839"/>
        <v>285.77999999999997</v>
      </c>
      <c r="AV150" s="77">
        <f t="shared" si="1839"/>
        <v>285.77999999999997</v>
      </c>
      <c r="AW150" s="77">
        <f t="shared" si="1839"/>
        <v>285.77999999999997</v>
      </c>
      <c r="AX150" s="77">
        <f t="shared" si="1839"/>
        <v>285.77999999999997</v>
      </c>
      <c r="AY150" s="77">
        <f t="shared" si="1839"/>
        <v>285.77999999999997</v>
      </c>
      <c r="AZ150" s="77">
        <f t="shared" si="1839"/>
        <v>285.77999999999997</v>
      </c>
      <c r="BA150" s="77">
        <f t="shared" si="1839"/>
        <v>285.77999999999997</v>
      </c>
      <c r="BB150" s="77">
        <f t="shared" si="1839"/>
        <v>285.77999999999997</v>
      </c>
      <c r="BC150" s="77">
        <f t="shared" si="1839"/>
        <v>285.77999999999997</v>
      </c>
      <c r="BD150" s="77">
        <f t="shared" si="1839"/>
        <v>285.77999999999997</v>
      </c>
      <c r="BE150" s="77">
        <f t="shared" si="1839"/>
        <v>285.77999999999997</v>
      </c>
      <c r="BF150" s="77">
        <f t="shared" si="1839"/>
        <v>285.77999999999997</v>
      </c>
      <c r="BG150" s="77">
        <f t="shared" si="1839"/>
        <v>285.77999999999997</v>
      </c>
      <c r="BH150" s="77">
        <f t="shared" si="1839"/>
        <v>285.77999999999997</v>
      </c>
      <c r="BI150" s="77">
        <f t="shared" si="1839"/>
        <v>285.77999999999997</v>
      </c>
      <c r="BJ150" s="77">
        <f t="shared" si="1839"/>
        <v>285.77999999999997</v>
      </c>
      <c r="BK150" s="77">
        <f t="shared" si="1839"/>
        <v>285.77999999999997</v>
      </c>
      <c r="BL150" s="77">
        <f t="shared" si="1839"/>
        <v>285.77999999999997</v>
      </c>
      <c r="BM150" s="77">
        <f t="shared" si="1839"/>
        <v>285.77999999999997</v>
      </c>
      <c r="BN150" s="77">
        <f t="shared" si="1839"/>
        <v>285.77999999999997</v>
      </c>
      <c r="BO150" s="77">
        <f t="shared" si="1839"/>
        <v>285.77999999999997</v>
      </c>
      <c r="BP150" s="77">
        <f t="shared" si="1839"/>
        <v>285.77999999999997</v>
      </c>
      <c r="BQ150" s="77">
        <f t="shared" si="1839"/>
        <v>285.77999999999997</v>
      </c>
      <c r="BR150" s="77">
        <f t="shared" si="1839"/>
        <v>285.77999999999997</v>
      </c>
      <c r="BS150" s="77">
        <f t="shared" ref="BS150:ED150" si="1840">(BR150+$V77*BS184*($F$55/$J77*BR149+$F$55/$K77*BR151))/(1+$V77*BS184*($F$55/$J77+$F$55/$K77))</f>
        <v>285.77999999999997</v>
      </c>
      <c r="BT150" s="77">
        <f t="shared" si="1840"/>
        <v>285.77999999999997</v>
      </c>
      <c r="BU150" s="77">
        <f t="shared" si="1840"/>
        <v>285.77999999999997</v>
      </c>
      <c r="BV150" s="77">
        <f t="shared" si="1840"/>
        <v>285.77999999999997</v>
      </c>
      <c r="BW150" s="77">
        <f t="shared" si="1840"/>
        <v>285.77999999999997</v>
      </c>
      <c r="BX150" s="77">
        <f t="shared" si="1840"/>
        <v>285.77999999999997</v>
      </c>
      <c r="BY150" s="77">
        <f t="shared" si="1840"/>
        <v>285.77999999999997</v>
      </c>
      <c r="BZ150" s="77">
        <f t="shared" si="1840"/>
        <v>285.77999999999997</v>
      </c>
      <c r="CA150" s="77">
        <f t="shared" si="1840"/>
        <v>285.77999999999997</v>
      </c>
      <c r="CB150" s="77">
        <f t="shared" si="1840"/>
        <v>285.77999999999997</v>
      </c>
      <c r="CC150" s="77">
        <f t="shared" si="1840"/>
        <v>285.77999999999997</v>
      </c>
      <c r="CD150" s="77">
        <f t="shared" si="1840"/>
        <v>285.77999999999997</v>
      </c>
      <c r="CE150" s="77">
        <f t="shared" si="1840"/>
        <v>285.77999999999997</v>
      </c>
      <c r="CF150" s="77">
        <f t="shared" si="1840"/>
        <v>285.77999999999997</v>
      </c>
      <c r="CG150" s="77">
        <f t="shared" si="1840"/>
        <v>285.77999999999997</v>
      </c>
      <c r="CH150" s="77">
        <f t="shared" si="1840"/>
        <v>285.77999999999997</v>
      </c>
      <c r="CI150" s="77">
        <f t="shared" si="1840"/>
        <v>285.77999999999997</v>
      </c>
      <c r="CJ150" s="77">
        <f t="shared" si="1840"/>
        <v>285.77999999999997</v>
      </c>
      <c r="CK150" s="77">
        <f t="shared" si="1840"/>
        <v>285.77999999999997</v>
      </c>
      <c r="CL150" s="77">
        <f t="shared" si="1840"/>
        <v>285.77999999999997</v>
      </c>
      <c r="CM150" s="77">
        <f t="shared" si="1840"/>
        <v>285.77999999999997</v>
      </c>
      <c r="CN150" s="77">
        <f t="shared" si="1840"/>
        <v>285.77999999999997</v>
      </c>
      <c r="CO150" s="77">
        <f t="shared" si="1840"/>
        <v>285.77999999999997</v>
      </c>
      <c r="CP150" s="77">
        <f t="shared" si="1840"/>
        <v>285.77999999999997</v>
      </c>
      <c r="CQ150" s="77">
        <f t="shared" si="1840"/>
        <v>285.77999999999997</v>
      </c>
      <c r="CR150" s="77">
        <f t="shared" si="1840"/>
        <v>285.77999999999997</v>
      </c>
      <c r="CS150" s="77">
        <f t="shared" si="1840"/>
        <v>285.77999999999997</v>
      </c>
      <c r="CT150" s="77">
        <f t="shared" si="1840"/>
        <v>285.77999999999997</v>
      </c>
      <c r="CU150" s="77">
        <f t="shared" si="1840"/>
        <v>285.77999999999997</v>
      </c>
      <c r="CV150" s="77">
        <f t="shared" si="1840"/>
        <v>285.77999999999997</v>
      </c>
      <c r="CW150" s="77">
        <f t="shared" si="1840"/>
        <v>285.77999999999997</v>
      </c>
      <c r="CX150" s="77">
        <f t="shared" si="1840"/>
        <v>285.77999999999997</v>
      </c>
      <c r="CY150" s="77">
        <f t="shared" si="1840"/>
        <v>285.77999999999997</v>
      </c>
      <c r="CZ150" s="77">
        <f t="shared" si="1840"/>
        <v>285.77999999999997</v>
      </c>
      <c r="DA150" s="77">
        <f t="shared" si="1840"/>
        <v>285.77999999999997</v>
      </c>
      <c r="DB150" s="77">
        <f t="shared" si="1840"/>
        <v>285.77999999999997</v>
      </c>
      <c r="DC150" s="77">
        <f t="shared" si="1840"/>
        <v>285.77999999999997</v>
      </c>
      <c r="DD150" s="77">
        <f t="shared" si="1840"/>
        <v>285.77999999999997</v>
      </c>
      <c r="DE150" s="77">
        <f t="shared" si="1840"/>
        <v>285.77999999999997</v>
      </c>
      <c r="DF150" s="77">
        <f t="shared" si="1840"/>
        <v>285.77999999999997</v>
      </c>
      <c r="DG150" s="77">
        <f t="shared" si="1840"/>
        <v>285.77999999999997</v>
      </c>
      <c r="DH150" s="77">
        <f t="shared" si="1840"/>
        <v>285.77999999999997</v>
      </c>
      <c r="DI150" s="77">
        <f t="shared" si="1840"/>
        <v>285.77999999999997</v>
      </c>
      <c r="DJ150" s="77">
        <f t="shared" si="1840"/>
        <v>285.77999999999997</v>
      </c>
      <c r="DK150" s="77">
        <f t="shared" si="1840"/>
        <v>285.77999999999997</v>
      </c>
      <c r="DL150" s="77">
        <f t="shared" si="1840"/>
        <v>285.77999999999997</v>
      </c>
      <c r="DM150" s="77">
        <f t="shared" si="1840"/>
        <v>285.77999999999997</v>
      </c>
      <c r="DN150" s="77">
        <f t="shared" si="1840"/>
        <v>285.77999999999997</v>
      </c>
      <c r="DO150" s="77">
        <f t="shared" si="1840"/>
        <v>285.77999999999997</v>
      </c>
      <c r="DP150" s="77">
        <f t="shared" si="1840"/>
        <v>285.77999999999997</v>
      </c>
      <c r="DQ150" s="77">
        <f t="shared" si="1840"/>
        <v>285.77999999999997</v>
      </c>
      <c r="DR150" s="77">
        <f t="shared" si="1840"/>
        <v>285.77999999999997</v>
      </c>
      <c r="DS150" s="77">
        <f t="shared" si="1840"/>
        <v>285.77999999999997</v>
      </c>
      <c r="DT150" s="77">
        <f t="shared" si="1840"/>
        <v>285.77999999999997</v>
      </c>
      <c r="DU150" s="77">
        <f t="shared" si="1840"/>
        <v>285.77999999999997</v>
      </c>
      <c r="DV150" s="77">
        <f t="shared" si="1840"/>
        <v>285.77999999999997</v>
      </c>
      <c r="DW150" s="77">
        <f t="shared" si="1840"/>
        <v>285.77999999999997</v>
      </c>
      <c r="DX150" s="77">
        <f t="shared" si="1840"/>
        <v>285.77999999999997</v>
      </c>
      <c r="DY150" s="77">
        <f t="shared" si="1840"/>
        <v>285.77999999999997</v>
      </c>
      <c r="DZ150" s="77">
        <f t="shared" si="1840"/>
        <v>285.77999999999997</v>
      </c>
      <c r="EA150" s="77">
        <f t="shared" si="1840"/>
        <v>285.77999999999997</v>
      </c>
      <c r="EB150" s="77">
        <f t="shared" si="1840"/>
        <v>285.77999999999997</v>
      </c>
      <c r="EC150" s="77">
        <f t="shared" si="1840"/>
        <v>285.77999999999997</v>
      </c>
      <c r="ED150" s="77">
        <f t="shared" si="1840"/>
        <v>285.77999999999997</v>
      </c>
      <c r="EE150" s="77">
        <f t="shared" ref="EE150:GP150" si="1841">(ED150+$V77*EE184*($F$55/$J77*ED149+$F$55/$K77*ED151))/(1+$V77*EE184*($F$55/$J77+$F$55/$K77))</f>
        <v>285.77999999999997</v>
      </c>
      <c r="EF150" s="77">
        <f t="shared" si="1841"/>
        <v>285.77999999999997</v>
      </c>
      <c r="EG150" s="77">
        <f t="shared" si="1841"/>
        <v>285.77999999999997</v>
      </c>
      <c r="EH150" s="77">
        <f t="shared" si="1841"/>
        <v>285.77999999999997</v>
      </c>
      <c r="EI150" s="77">
        <f t="shared" si="1841"/>
        <v>285.77999999999997</v>
      </c>
      <c r="EJ150" s="77">
        <f t="shared" si="1841"/>
        <v>285.77999999999997</v>
      </c>
      <c r="EK150" s="77">
        <f t="shared" si="1841"/>
        <v>285.77999999999997</v>
      </c>
      <c r="EL150" s="77">
        <f t="shared" si="1841"/>
        <v>285.77999999999997</v>
      </c>
      <c r="EM150" s="77">
        <f t="shared" si="1841"/>
        <v>285.77999999999997</v>
      </c>
      <c r="EN150" s="77">
        <f t="shared" si="1841"/>
        <v>285.77999999999997</v>
      </c>
      <c r="EO150" s="77">
        <f t="shared" si="1841"/>
        <v>285.77999999999997</v>
      </c>
      <c r="EP150" s="77">
        <f t="shared" si="1841"/>
        <v>285.77999999999997</v>
      </c>
      <c r="EQ150" s="77">
        <f t="shared" si="1841"/>
        <v>285.77999999999997</v>
      </c>
      <c r="ER150" s="77">
        <f t="shared" si="1841"/>
        <v>285.77999999999997</v>
      </c>
      <c r="ES150" s="77">
        <f t="shared" si="1841"/>
        <v>285.77999999999997</v>
      </c>
      <c r="ET150" s="77">
        <f t="shared" si="1841"/>
        <v>285.77999999999997</v>
      </c>
      <c r="EU150" s="77">
        <f t="shared" si="1841"/>
        <v>285.77999999999997</v>
      </c>
      <c r="EV150" s="77">
        <f t="shared" si="1841"/>
        <v>285.77999999999997</v>
      </c>
      <c r="EW150" s="77">
        <f t="shared" si="1841"/>
        <v>285.77999999999997</v>
      </c>
      <c r="EX150" s="77">
        <f t="shared" si="1841"/>
        <v>285.77999999999997</v>
      </c>
      <c r="EY150" s="77">
        <f t="shared" si="1841"/>
        <v>285.77999999999997</v>
      </c>
      <c r="EZ150" s="77">
        <f t="shared" si="1841"/>
        <v>285.77999999999997</v>
      </c>
      <c r="FA150" s="77">
        <f t="shared" si="1841"/>
        <v>285.77999999999997</v>
      </c>
      <c r="FB150" s="77">
        <f t="shared" si="1841"/>
        <v>285.77999999999997</v>
      </c>
      <c r="FC150" s="77">
        <f t="shared" si="1841"/>
        <v>285.77999999999997</v>
      </c>
      <c r="FD150" s="77">
        <f t="shared" si="1841"/>
        <v>285.77999999999997</v>
      </c>
      <c r="FE150" s="77">
        <f t="shared" si="1841"/>
        <v>285.77999999999997</v>
      </c>
      <c r="FF150" s="77">
        <f t="shared" si="1841"/>
        <v>285.77999999999997</v>
      </c>
      <c r="FG150" s="77">
        <f t="shared" si="1841"/>
        <v>285.77999999999997</v>
      </c>
      <c r="FH150" s="77">
        <f t="shared" si="1841"/>
        <v>285.77999999999997</v>
      </c>
      <c r="FI150" s="77">
        <f t="shared" si="1841"/>
        <v>285.77999999999997</v>
      </c>
      <c r="FJ150" s="77">
        <f t="shared" si="1841"/>
        <v>285.77999999999997</v>
      </c>
      <c r="FK150" s="77">
        <f t="shared" si="1841"/>
        <v>285.77999999999997</v>
      </c>
      <c r="FL150" s="77">
        <f t="shared" si="1841"/>
        <v>285.77999999999997</v>
      </c>
      <c r="FM150" s="77">
        <f t="shared" si="1841"/>
        <v>285.77999999999997</v>
      </c>
      <c r="FN150" s="77">
        <f t="shared" si="1841"/>
        <v>285.77999999999997</v>
      </c>
      <c r="FO150" s="77">
        <f t="shared" si="1841"/>
        <v>285.77999999999997</v>
      </c>
      <c r="FP150" s="77">
        <f t="shared" si="1841"/>
        <v>285.77999999999997</v>
      </c>
      <c r="FQ150" s="77">
        <f t="shared" si="1841"/>
        <v>285.77999999999997</v>
      </c>
      <c r="FR150" s="77">
        <f t="shared" si="1841"/>
        <v>285.77999999999997</v>
      </c>
      <c r="FS150" s="77">
        <f t="shared" si="1841"/>
        <v>285.77999999999997</v>
      </c>
      <c r="FT150" s="77">
        <f t="shared" si="1841"/>
        <v>285.77999999999997</v>
      </c>
      <c r="FU150" s="77">
        <f t="shared" si="1841"/>
        <v>285.77999999999997</v>
      </c>
      <c r="FV150" s="77">
        <f t="shared" si="1841"/>
        <v>285.77999999999997</v>
      </c>
      <c r="FW150" s="77">
        <f t="shared" si="1841"/>
        <v>285.77999999999997</v>
      </c>
      <c r="FX150" s="77">
        <f t="shared" si="1841"/>
        <v>285.77999999999997</v>
      </c>
      <c r="FY150" s="77">
        <f t="shared" si="1841"/>
        <v>285.77999999999997</v>
      </c>
      <c r="FZ150" s="77">
        <f t="shared" si="1841"/>
        <v>285.77999999999997</v>
      </c>
      <c r="GA150" s="77">
        <f t="shared" si="1841"/>
        <v>285.77999999999997</v>
      </c>
      <c r="GB150" s="77">
        <f t="shared" si="1841"/>
        <v>285.77999999999997</v>
      </c>
      <c r="GC150" s="77">
        <f t="shared" si="1841"/>
        <v>285.77999999999997</v>
      </c>
      <c r="GD150" s="77">
        <f t="shared" si="1841"/>
        <v>285.77999999999997</v>
      </c>
      <c r="GE150" s="77">
        <f t="shared" si="1841"/>
        <v>285.77999999999997</v>
      </c>
      <c r="GF150" s="77">
        <f t="shared" si="1841"/>
        <v>285.77999999999997</v>
      </c>
      <c r="GG150" s="77">
        <f t="shared" si="1841"/>
        <v>285.77999999999997</v>
      </c>
      <c r="GH150" s="77">
        <f t="shared" si="1841"/>
        <v>285.77999999999997</v>
      </c>
      <c r="GI150" s="77">
        <f t="shared" si="1841"/>
        <v>285.77999999999997</v>
      </c>
      <c r="GJ150" s="77">
        <f t="shared" si="1841"/>
        <v>285.77999999999997</v>
      </c>
      <c r="GK150" s="77">
        <f t="shared" si="1841"/>
        <v>285.77999999999997</v>
      </c>
      <c r="GL150" s="77">
        <f t="shared" si="1841"/>
        <v>285.77999999999997</v>
      </c>
      <c r="GM150" s="77">
        <f t="shared" si="1841"/>
        <v>285.77999999999997</v>
      </c>
      <c r="GN150" s="77">
        <f t="shared" si="1841"/>
        <v>285.77999999999997</v>
      </c>
      <c r="GO150" s="77">
        <f t="shared" si="1841"/>
        <v>285.77999999999997</v>
      </c>
      <c r="GP150" s="77">
        <f t="shared" si="1841"/>
        <v>285.77999999999997</v>
      </c>
      <c r="GQ150" s="77">
        <f t="shared" ref="GQ150:JB150" si="1842">(GP150+$V77*GQ184*($F$55/$J77*GP149+$F$55/$K77*GP151))/(1+$V77*GQ184*($F$55/$J77+$F$55/$K77))</f>
        <v>285.77999999999997</v>
      </c>
      <c r="GR150" s="77">
        <f t="shared" si="1842"/>
        <v>285.77999999999997</v>
      </c>
      <c r="GS150" s="77">
        <f t="shared" si="1842"/>
        <v>285.77999999999997</v>
      </c>
      <c r="GT150" s="77">
        <f t="shared" si="1842"/>
        <v>285.77999999999997</v>
      </c>
      <c r="GU150" s="77">
        <f t="shared" si="1842"/>
        <v>285.77999999999997</v>
      </c>
      <c r="GV150" s="77">
        <f t="shared" si="1842"/>
        <v>285.77999999999997</v>
      </c>
      <c r="GW150" s="77">
        <f t="shared" si="1842"/>
        <v>285.77999999999997</v>
      </c>
      <c r="GX150" s="77">
        <f t="shared" si="1842"/>
        <v>285.77999999999997</v>
      </c>
      <c r="GY150" s="77">
        <f t="shared" si="1842"/>
        <v>285.77999999999997</v>
      </c>
      <c r="GZ150" s="77">
        <f t="shared" si="1842"/>
        <v>285.77999999999997</v>
      </c>
      <c r="HA150" s="77">
        <f t="shared" si="1842"/>
        <v>285.77999999999997</v>
      </c>
      <c r="HB150" s="77">
        <f t="shared" si="1842"/>
        <v>285.77999999999997</v>
      </c>
      <c r="HC150" s="77">
        <f t="shared" si="1842"/>
        <v>285.77999999999997</v>
      </c>
      <c r="HD150" s="77">
        <f t="shared" si="1842"/>
        <v>285.77999999999997</v>
      </c>
      <c r="HE150" s="77">
        <f t="shared" si="1842"/>
        <v>285.77999999999997</v>
      </c>
      <c r="HF150" s="77">
        <f t="shared" si="1842"/>
        <v>285.77999999999997</v>
      </c>
      <c r="HG150" s="77">
        <f t="shared" si="1842"/>
        <v>285.77999999999997</v>
      </c>
      <c r="HH150" s="77">
        <f t="shared" si="1842"/>
        <v>285.77999999999997</v>
      </c>
      <c r="HI150" s="77">
        <f t="shared" si="1842"/>
        <v>285.77999999999997</v>
      </c>
      <c r="HJ150" s="77">
        <f t="shared" si="1842"/>
        <v>285.77999999999997</v>
      </c>
      <c r="HK150" s="77">
        <f t="shared" si="1842"/>
        <v>285.77999999999997</v>
      </c>
      <c r="HL150" s="77">
        <f t="shared" si="1842"/>
        <v>285.77999999999997</v>
      </c>
      <c r="HM150" s="77">
        <f t="shared" si="1842"/>
        <v>285.77999999999997</v>
      </c>
      <c r="HN150" s="77">
        <f t="shared" si="1842"/>
        <v>285.77999999999997</v>
      </c>
      <c r="HO150" s="77">
        <f t="shared" si="1842"/>
        <v>285.77999999999997</v>
      </c>
      <c r="HP150" s="77">
        <f t="shared" si="1842"/>
        <v>285.77999999999997</v>
      </c>
      <c r="HQ150" s="77">
        <f t="shared" si="1842"/>
        <v>285.77999999999997</v>
      </c>
      <c r="HR150" s="77">
        <f t="shared" si="1842"/>
        <v>285.77999999999997</v>
      </c>
      <c r="HS150" s="77">
        <f t="shared" si="1842"/>
        <v>285.77999999999997</v>
      </c>
      <c r="HT150" s="77">
        <f t="shared" si="1842"/>
        <v>285.77999999999997</v>
      </c>
      <c r="HU150" s="77">
        <f t="shared" si="1842"/>
        <v>285.77999999999997</v>
      </c>
      <c r="HV150" s="77">
        <f t="shared" si="1842"/>
        <v>285.77999999999997</v>
      </c>
      <c r="HW150" s="77">
        <f t="shared" si="1842"/>
        <v>285.77999999999997</v>
      </c>
      <c r="HX150" s="77">
        <f t="shared" si="1842"/>
        <v>285.77999999999997</v>
      </c>
      <c r="HY150" s="77">
        <f t="shared" si="1842"/>
        <v>285.77999999999997</v>
      </c>
      <c r="HZ150" s="77">
        <f t="shared" si="1842"/>
        <v>285.77999999999997</v>
      </c>
      <c r="IA150" s="77">
        <f t="shared" si="1842"/>
        <v>285.77999999999997</v>
      </c>
      <c r="IB150" s="77">
        <f t="shared" si="1842"/>
        <v>285.77999999999997</v>
      </c>
      <c r="IC150" s="77">
        <f t="shared" si="1842"/>
        <v>285.77999999999997</v>
      </c>
      <c r="ID150" s="77">
        <f t="shared" si="1842"/>
        <v>285.77999999999997</v>
      </c>
      <c r="IE150" s="77">
        <f t="shared" si="1842"/>
        <v>285.77999999999997</v>
      </c>
      <c r="IF150" s="77">
        <f t="shared" si="1842"/>
        <v>285.77999999999997</v>
      </c>
      <c r="IG150" s="77">
        <f t="shared" si="1842"/>
        <v>285.77999999999997</v>
      </c>
      <c r="IH150" s="77">
        <f t="shared" si="1842"/>
        <v>285.77999999999997</v>
      </c>
      <c r="II150" s="77">
        <f t="shared" si="1842"/>
        <v>285.77999999999997</v>
      </c>
      <c r="IJ150" s="77">
        <f t="shared" si="1842"/>
        <v>285.77999999999997</v>
      </c>
      <c r="IK150" s="77">
        <f t="shared" si="1842"/>
        <v>285.77999999999997</v>
      </c>
      <c r="IL150" s="77">
        <f t="shared" si="1842"/>
        <v>285.77999999999997</v>
      </c>
      <c r="IM150" s="77">
        <f t="shared" si="1842"/>
        <v>285.77999999999997</v>
      </c>
      <c r="IN150" s="77">
        <f t="shared" si="1842"/>
        <v>285.77999999999997</v>
      </c>
      <c r="IO150" s="77">
        <f t="shared" si="1842"/>
        <v>285.77999999999997</v>
      </c>
      <c r="IP150" s="77">
        <f t="shared" si="1842"/>
        <v>285.77999999999997</v>
      </c>
      <c r="IQ150" s="77">
        <f t="shared" si="1842"/>
        <v>285.77999999999997</v>
      </c>
      <c r="IR150" s="77">
        <f t="shared" si="1842"/>
        <v>285.77999999999997</v>
      </c>
      <c r="IS150" s="77">
        <f t="shared" si="1842"/>
        <v>285.77999999999997</v>
      </c>
      <c r="IT150" s="77">
        <f t="shared" si="1842"/>
        <v>285.77999999999997</v>
      </c>
      <c r="IU150" s="77">
        <f t="shared" si="1842"/>
        <v>285.77999999999997</v>
      </c>
      <c r="IV150" s="77">
        <f t="shared" si="1842"/>
        <v>285.77999999999997</v>
      </c>
      <c r="IW150" s="77">
        <f t="shared" si="1842"/>
        <v>285.77999999999997</v>
      </c>
      <c r="IX150" s="77">
        <f t="shared" si="1842"/>
        <v>285.77999999999997</v>
      </c>
      <c r="IY150" s="77">
        <f t="shared" si="1842"/>
        <v>285.77999999999997</v>
      </c>
      <c r="IZ150" s="77">
        <f t="shared" si="1842"/>
        <v>285.77999999999997</v>
      </c>
      <c r="JA150" s="77">
        <f t="shared" si="1842"/>
        <v>285.77999999999997</v>
      </c>
      <c r="JB150" s="77">
        <f t="shared" si="1842"/>
        <v>285.77999999999997</v>
      </c>
      <c r="JC150" s="77">
        <f t="shared" ref="JC150:KG150" si="1843">(JB150+$V77*JC184*($F$55/$J77*JB149+$F$55/$K77*JB151))/(1+$V77*JC184*($F$55/$J77+$F$55/$K77))</f>
        <v>285.77999999999997</v>
      </c>
      <c r="JD150" s="77">
        <f t="shared" si="1843"/>
        <v>285.77999999999997</v>
      </c>
      <c r="JE150" s="77">
        <f t="shared" si="1843"/>
        <v>285.77999999999997</v>
      </c>
      <c r="JF150" s="77">
        <f t="shared" si="1843"/>
        <v>285.77999999999997</v>
      </c>
      <c r="JG150" s="77">
        <f t="shared" si="1843"/>
        <v>285.77999999999997</v>
      </c>
      <c r="JH150" s="77">
        <f t="shared" si="1843"/>
        <v>285.77999999999997</v>
      </c>
      <c r="JI150" s="77">
        <f t="shared" si="1843"/>
        <v>285.77999999999997</v>
      </c>
      <c r="JJ150" s="77">
        <f t="shared" si="1843"/>
        <v>285.77999999999997</v>
      </c>
      <c r="JK150" s="77">
        <f t="shared" si="1843"/>
        <v>285.77999999999997</v>
      </c>
      <c r="JL150" s="77">
        <f t="shared" si="1843"/>
        <v>285.77999999999997</v>
      </c>
      <c r="JM150" s="77">
        <f t="shared" si="1843"/>
        <v>285.77999999999997</v>
      </c>
      <c r="JN150" s="77">
        <f t="shared" si="1843"/>
        <v>285.77999999999997</v>
      </c>
      <c r="JO150" s="77">
        <f t="shared" si="1843"/>
        <v>285.77999999999997</v>
      </c>
      <c r="JP150" s="77">
        <f t="shared" si="1843"/>
        <v>285.77999999999997</v>
      </c>
      <c r="JQ150" s="77">
        <f t="shared" si="1843"/>
        <v>285.77999999999997</v>
      </c>
      <c r="JR150" s="77">
        <f t="shared" si="1843"/>
        <v>285.77999999999997</v>
      </c>
      <c r="JS150" s="77">
        <f t="shared" si="1843"/>
        <v>285.77999999999997</v>
      </c>
      <c r="JT150" s="77">
        <f t="shared" si="1843"/>
        <v>285.77999999999997</v>
      </c>
      <c r="JU150" s="77">
        <f t="shared" si="1843"/>
        <v>285.77999999999997</v>
      </c>
      <c r="JV150" s="77">
        <f t="shared" si="1843"/>
        <v>285.77999999999997</v>
      </c>
      <c r="JW150" s="77">
        <f t="shared" si="1843"/>
        <v>285.77999999999997</v>
      </c>
      <c r="JX150" s="77">
        <f t="shared" si="1843"/>
        <v>285.77999999999997</v>
      </c>
      <c r="JY150" s="77">
        <f t="shared" si="1843"/>
        <v>285.77999999999997</v>
      </c>
      <c r="JZ150" s="77">
        <f t="shared" si="1843"/>
        <v>285.77999999999997</v>
      </c>
      <c r="KA150" s="77">
        <f t="shared" si="1843"/>
        <v>285.77999999999997</v>
      </c>
      <c r="KB150" s="77">
        <f t="shared" si="1843"/>
        <v>285.77999999999997</v>
      </c>
      <c r="KC150" s="77">
        <f t="shared" si="1843"/>
        <v>285.77999999999997</v>
      </c>
      <c r="KD150" s="77">
        <f t="shared" si="1843"/>
        <v>285.77999999999997</v>
      </c>
      <c r="KE150" s="77">
        <f t="shared" si="1843"/>
        <v>285.77999999999997</v>
      </c>
      <c r="KF150" s="77">
        <f t="shared" si="1843"/>
        <v>285.77999999999997</v>
      </c>
      <c r="KG150" s="77">
        <f t="shared" si="1843"/>
        <v>285.77999999999997</v>
      </c>
      <c r="KH150" s="51"/>
      <c r="KL150" s="84">
        <f t="shared" si="1765"/>
        <v>26812</v>
      </c>
      <c r="KM150">
        <v>1973</v>
      </c>
      <c r="KN150">
        <v>5</v>
      </c>
      <c r="KO150">
        <v>28</v>
      </c>
      <c r="KP150" s="84">
        <f t="shared" si="1766"/>
        <v>148</v>
      </c>
      <c r="KQ150" s="74">
        <v>22</v>
      </c>
      <c r="KR150" s="74">
        <v>9.9</v>
      </c>
      <c r="KS150" s="74">
        <f t="shared" si="1767"/>
        <v>10.6</v>
      </c>
      <c r="KT150" s="74">
        <f t="shared" si="1768"/>
        <v>20.6</v>
      </c>
      <c r="KU150" s="74">
        <v>22</v>
      </c>
      <c r="KV150" s="74">
        <v>32.200000000000003</v>
      </c>
      <c r="KW150" s="72">
        <f t="shared" si="1747"/>
        <v>0.77</v>
      </c>
      <c r="KX150" s="74">
        <v>2</v>
      </c>
      <c r="KZ150" s="74">
        <v>76.900000000000006</v>
      </c>
      <c r="LA150" s="74">
        <v>48.5</v>
      </c>
      <c r="LB150" s="74">
        <v>10.9</v>
      </c>
      <c r="LC150" s="74">
        <v>0.6</v>
      </c>
    </row>
    <row r="151" spans="5:315" x14ac:dyDescent="0.35">
      <c r="E151">
        <f t="shared" si="1748"/>
        <v>19</v>
      </c>
      <c r="F151" s="77">
        <f t="shared" si="1754"/>
        <v>285.98</v>
      </c>
      <c r="G151" s="77">
        <f t="shared" ref="G151:BR151" si="1844">(F151+$V78*G185*($F$55/$J78*F150+$F$55/$K78*F152))/(1+$V78*G185*($F$55/$J78+$F$55/$K78))</f>
        <v>285.98</v>
      </c>
      <c r="H151" s="77">
        <f t="shared" si="1844"/>
        <v>285.98</v>
      </c>
      <c r="I151" s="77">
        <f t="shared" si="1844"/>
        <v>285.98</v>
      </c>
      <c r="J151" s="77">
        <f t="shared" si="1844"/>
        <v>285.98</v>
      </c>
      <c r="K151" s="77">
        <f t="shared" si="1844"/>
        <v>285.98</v>
      </c>
      <c r="L151" s="77">
        <f t="shared" si="1844"/>
        <v>285.98</v>
      </c>
      <c r="M151" s="77">
        <f t="shared" si="1844"/>
        <v>285.98</v>
      </c>
      <c r="N151" s="77">
        <f t="shared" si="1844"/>
        <v>285.98</v>
      </c>
      <c r="O151" s="77">
        <f t="shared" si="1844"/>
        <v>285.98</v>
      </c>
      <c r="P151" s="77">
        <f t="shared" si="1844"/>
        <v>285.98</v>
      </c>
      <c r="Q151" s="77">
        <f t="shared" si="1844"/>
        <v>285.98</v>
      </c>
      <c r="R151" s="77">
        <f t="shared" si="1844"/>
        <v>285.98</v>
      </c>
      <c r="S151" s="77">
        <f t="shared" si="1844"/>
        <v>285.98</v>
      </c>
      <c r="T151" s="77">
        <f t="shared" si="1844"/>
        <v>285.98</v>
      </c>
      <c r="U151" s="77">
        <f t="shared" si="1844"/>
        <v>285.98</v>
      </c>
      <c r="V151" s="77">
        <f t="shared" si="1844"/>
        <v>285.98</v>
      </c>
      <c r="W151" s="77">
        <f t="shared" si="1844"/>
        <v>285.98</v>
      </c>
      <c r="X151" s="77">
        <f t="shared" si="1844"/>
        <v>285.98</v>
      </c>
      <c r="Y151" s="77">
        <f t="shared" si="1844"/>
        <v>285.98</v>
      </c>
      <c r="Z151" s="77">
        <f t="shared" si="1844"/>
        <v>285.98</v>
      </c>
      <c r="AA151" s="77">
        <f t="shared" si="1844"/>
        <v>285.98</v>
      </c>
      <c r="AB151" s="77">
        <f t="shared" si="1844"/>
        <v>285.98</v>
      </c>
      <c r="AC151" s="77">
        <f t="shared" si="1844"/>
        <v>285.98</v>
      </c>
      <c r="AD151" s="77">
        <f t="shared" si="1844"/>
        <v>285.98</v>
      </c>
      <c r="AE151" s="77">
        <f t="shared" si="1844"/>
        <v>285.98</v>
      </c>
      <c r="AF151" s="77">
        <f t="shared" si="1844"/>
        <v>285.98</v>
      </c>
      <c r="AG151" s="77">
        <f t="shared" si="1844"/>
        <v>285.98</v>
      </c>
      <c r="AH151" s="77">
        <f t="shared" si="1844"/>
        <v>285.98</v>
      </c>
      <c r="AI151" s="77">
        <f t="shared" si="1844"/>
        <v>285.98</v>
      </c>
      <c r="AJ151" s="77">
        <f t="shared" si="1844"/>
        <v>285.98</v>
      </c>
      <c r="AK151" s="77">
        <f t="shared" si="1844"/>
        <v>285.98</v>
      </c>
      <c r="AL151" s="77">
        <f t="shared" si="1844"/>
        <v>285.98</v>
      </c>
      <c r="AM151" s="77">
        <f t="shared" si="1844"/>
        <v>285.98</v>
      </c>
      <c r="AN151" s="77">
        <f t="shared" si="1844"/>
        <v>285.98</v>
      </c>
      <c r="AO151" s="77">
        <f t="shared" si="1844"/>
        <v>285.98</v>
      </c>
      <c r="AP151" s="77">
        <f t="shared" si="1844"/>
        <v>285.98</v>
      </c>
      <c r="AQ151" s="77">
        <f t="shared" si="1844"/>
        <v>285.98</v>
      </c>
      <c r="AR151" s="77">
        <f t="shared" si="1844"/>
        <v>285.98</v>
      </c>
      <c r="AS151" s="77">
        <f t="shared" si="1844"/>
        <v>285.98</v>
      </c>
      <c r="AT151" s="77">
        <f t="shared" si="1844"/>
        <v>285.98</v>
      </c>
      <c r="AU151" s="77">
        <f t="shared" si="1844"/>
        <v>285.98</v>
      </c>
      <c r="AV151" s="77">
        <f t="shared" si="1844"/>
        <v>285.98</v>
      </c>
      <c r="AW151" s="77">
        <f t="shared" si="1844"/>
        <v>285.98</v>
      </c>
      <c r="AX151" s="77">
        <f t="shared" si="1844"/>
        <v>285.98</v>
      </c>
      <c r="AY151" s="77">
        <f t="shared" si="1844"/>
        <v>285.98</v>
      </c>
      <c r="AZ151" s="77">
        <f t="shared" si="1844"/>
        <v>285.98</v>
      </c>
      <c r="BA151" s="77">
        <f t="shared" si="1844"/>
        <v>285.98</v>
      </c>
      <c r="BB151" s="77">
        <f t="shared" si="1844"/>
        <v>285.98</v>
      </c>
      <c r="BC151" s="77">
        <f t="shared" si="1844"/>
        <v>285.98</v>
      </c>
      <c r="BD151" s="77">
        <f t="shared" si="1844"/>
        <v>285.98</v>
      </c>
      <c r="BE151" s="77">
        <f t="shared" si="1844"/>
        <v>285.98</v>
      </c>
      <c r="BF151" s="77">
        <f t="shared" si="1844"/>
        <v>285.98</v>
      </c>
      <c r="BG151" s="77">
        <f t="shared" si="1844"/>
        <v>285.98</v>
      </c>
      <c r="BH151" s="77">
        <f t="shared" si="1844"/>
        <v>285.98</v>
      </c>
      <c r="BI151" s="77">
        <f t="shared" si="1844"/>
        <v>285.98</v>
      </c>
      <c r="BJ151" s="77">
        <f t="shared" si="1844"/>
        <v>285.98</v>
      </c>
      <c r="BK151" s="77">
        <f t="shared" si="1844"/>
        <v>285.98</v>
      </c>
      <c r="BL151" s="77">
        <f t="shared" si="1844"/>
        <v>285.98</v>
      </c>
      <c r="BM151" s="77">
        <f t="shared" si="1844"/>
        <v>285.98</v>
      </c>
      <c r="BN151" s="77">
        <f t="shared" si="1844"/>
        <v>285.98</v>
      </c>
      <c r="BO151" s="77">
        <f t="shared" si="1844"/>
        <v>285.98</v>
      </c>
      <c r="BP151" s="77">
        <f t="shared" si="1844"/>
        <v>285.98</v>
      </c>
      <c r="BQ151" s="77">
        <f t="shared" si="1844"/>
        <v>285.98</v>
      </c>
      <c r="BR151" s="77">
        <f t="shared" si="1844"/>
        <v>285.98</v>
      </c>
      <c r="BS151" s="77">
        <f t="shared" ref="BS151:ED151" si="1845">(BR151+$V78*BS185*($F$55/$J78*BR150+$F$55/$K78*BR152))/(1+$V78*BS185*($F$55/$J78+$F$55/$K78))</f>
        <v>285.98</v>
      </c>
      <c r="BT151" s="77">
        <f t="shared" si="1845"/>
        <v>285.98</v>
      </c>
      <c r="BU151" s="77">
        <f t="shared" si="1845"/>
        <v>285.98</v>
      </c>
      <c r="BV151" s="77">
        <f t="shared" si="1845"/>
        <v>285.98</v>
      </c>
      <c r="BW151" s="77">
        <f t="shared" si="1845"/>
        <v>285.98</v>
      </c>
      <c r="BX151" s="77">
        <f t="shared" si="1845"/>
        <v>285.98</v>
      </c>
      <c r="BY151" s="77">
        <f t="shared" si="1845"/>
        <v>285.98</v>
      </c>
      <c r="BZ151" s="77">
        <f t="shared" si="1845"/>
        <v>285.98</v>
      </c>
      <c r="CA151" s="77">
        <f t="shared" si="1845"/>
        <v>285.98</v>
      </c>
      <c r="CB151" s="77">
        <f t="shared" si="1845"/>
        <v>285.98</v>
      </c>
      <c r="CC151" s="77">
        <f t="shared" si="1845"/>
        <v>285.98</v>
      </c>
      <c r="CD151" s="77">
        <f t="shared" si="1845"/>
        <v>285.98</v>
      </c>
      <c r="CE151" s="77">
        <f t="shared" si="1845"/>
        <v>285.98</v>
      </c>
      <c r="CF151" s="77">
        <f t="shared" si="1845"/>
        <v>285.98</v>
      </c>
      <c r="CG151" s="77">
        <f t="shared" si="1845"/>
        <v>285.98</v>
      </c>
      <c r="CH151" s="77">
        <f t="shared" si="1845"/>
        <v>285.98</v>
      </c>
      <c r="CI151" s="77">
        <f t="shared" si="1845"/>
        <v>285.98</v>
      </c>
      <c r="CJ151" s="77">
        <f t="shared" si="1845"/>
        <v>285.98</v>
      </c>
      <c r="CK151" s="77">
        <f t="shared" si="1845"/>
        <v>285.98</v>
      </c>
      <c r="CL151" s="77">
        <f t="shared" si="1845"/>
        <v>285.98</v>
      </c>
      <c r="CM151" s="77">
        <f t="shared" si="1845"/>
        <v>285.98</v>
      </c>
      <c r="CN151" s="77">
        <f t="shared" si="1845"/>
        <v>285.98</v>
      </c>
      <c r="CO151" s="77">
        <f t="shared" si="1845"/>
        <v>285.98</v>
      </c>
      <c r="CP151" s="77">
        <f t="shared" si="1845"/>
        <v>285.98</v>
      </c>
      <c r="CQ151" s="77">
        <f t="shared" si="1845"/>
        <v>285.98</v>
      </c>
      <c r="CR151" s="77">
        <f t="shared" si="1845"/>
        <v>285.98</v>
      </c>
      <c r="CS151" s="77">
        <f t="shared" si="1845"/>
        <v>285.98</v>
      </c>
      <c r="CT151" s="77">
        <f t="shared" si="1845"/>
        <v>285.98</v>
      </c>
      <c r="CU151" s="77">
        <f t="shared" si="1845"/>
        <v>285.98</v>
      </c>
      <c r="CV151" s="77">
        <f t="shared" si="1845"/>
        <v>285.98</v>
      </c>
      <c r="CW151" s="77">
        <f t="shared" si="1845"/>
        <v>285.98</v>
      </c>
      <c r="CX151" s="77">
        <f t="shared" si="1845"/>
        <v>285.98</v>
      </c>
      <c r="CY151" s="77">
        <f t="shared" si="1845"/>
        <v>285.98</v>
      </c>
      <c r="CZ151" s="77">
        <f t="shared" si="1845"/>
        <v>285.98</v>
      </c>
      <c r="DA151" s="77">
        <f t="shared" si="1845"/>
        <v>285.98</v>
      </c>
      <c r="DB151" s="77">
        <f t="shared" si="1845"/>
        <v>285.98</v>
      </c>
      <c r="DC151" s="77">
        <f t="shared" si="1845"/>
        <v>285.98</v>
      </c>
      <c r="DD151" s="77">
        <f t="shared" si="1845"/>
        <v>285.98</v>
      </c>
      <c r="DE151" s="77">
        <f t="shared" si="1845"/>
        <v>285.98</v>
      </c>
      <c r="DF151" s="77">
        <f t="shared" si="1845"/>
        <v>285.98</v>
      </c>
      <c r="DG151" s="77">
        <f t="shared" si="1845"/>
        <v>285.98</v>
      </c>
      <c r="DH151" s="77">
        <f t="shared" si="1845"/>
        <v>285.98</v>
      </c>
      <c r="DI151" s="77">
        <f t="shared" si="1845"/>
        <v>285.98</v>
      </c>
      <c r="DJ151" s="77">
        <f t="shared" si="1845"/>
        <v>285.98</v>
      </c>
      <c r="DK151" s="77">
        <f t="shared" si="1845"/>
        <v>285.98</v>
      </c>
      <c r="DL151" s="77">
        <f t="shared" si="1845"/>
        <v>285.98</v>
      </c>
      <c r="DM151" s="77">
        <f t="shared" si="1845"/>
        <v>285.98</v>
      </c>
      <c r="DN151" s="77">
        <f t="shared" si="1845"/>
        <v>285.98</v>
      </c>
      <c r="DO151" s="77">
        <f t="shared" si="1845"/>
        <v>285.98</v>
      </c>
      <c r="DP151" s="77">
        <f t="shared" si="1845"/>
        <v>285.98</v>
      </c>
      <c r="DQ151" s="77">
        <f t="shared" si="1845"/>
        <v>285.98</v>
      </c>
      <c r="DR151" s="77">
        <f t="shared" si="1845"/>
        <v>285.98</v>
      </c>
      <c r="DS151" s="77">
        <f t="shared" si="1845"/>
        <v>285.98</v>
      </c>
      <c r="DT151" s="77">
        <f t="shared" si="1845"/>
        <v>285.98</v>
      </c>
      <c r="DU151" s="77">
        <f t="shared" si="1845"/>
        <v>285.98</v>
      </c>
      <c r="DV151" s="77">
        <f t="shared" si="1845"/>
        <v>285.98</v>
      </c>
      <c r="DW151" s="77">
        <f t="shared" si="1845"/>
        <v>285.98</v>
      </c>
      <c r="DX151" s="77">
        <f t="shared" si="1845"/>
        <v>285.98</v>
      </c>
      <c r="DY151" s="77">
        <f t="shared" si="1845"/>
        <v>285.98</v>
      </c>
      <c r="DZ151" s="77">
        <f t="shared" si="1845"/>
        <v>285.98</v>
      </c>
      <c r="EA151" s="77">
        <f t="shared" si="1845"/>
        <v>285.98</v>
      </c>
      <c r="EB151" s="77">
        <f t="shared" si="1845"/>
        <v>285.98</v>
      </c>
      <c r="EC151" s="77">
        <f t="shared" si="1845"/>
        <v>285.98</v>
      </c>
      <c r="ED151" s="77">
        <f t="shared" si="1845"/>
        <v>285.98</v>
      </c>
      <c r="EE151" s="77">
        <f t="shared" ref="EE151:GP151" si="1846">(ED151+$V78*EE185*($F$55/$J78*ED150+$F$55/$K78*ED152))/(1+$V78*EE185*($F$55/$J78+$F$55/$K78))</f>
        <v>285.98</v>
      </c>
      <c r="EF151" s="77">
        <f t="shared" si="1846"/>
        <v>285.98</v>
      </c>
      <c r="EG151" s="77">
        <f t="shared" si="1846"/>
        <v>285.98</v>
      </c>
      <c r="EH151" s="77">
        <f t="shared" si="1846"/>
        <v>285.98</v>
      </c>
      <c r="EI151" s="77">
        <f t="shared" si="1846"/>
        <v>285.98</v>
      </c>
      <c r="EJ151" s="77">
        <f t="shared" si="1846"/>
        <v>285.98</v>
      </c>
      <c r="EK151" s="77">
        <f t="shared" si="1846"/>
        <v>285.98</v>
      </c>
      <c r="EL151" s="77">
        <f t="shared" si="1846"/>
        <v>285.98</v>
      </c>
      <c r="EM151" s="77">
        <f t="shared" si="1846"/>
        <v>285.98</v>
      </c>
      <c r="EN151" s="77">
        <f t="shared" si="1846"/>
        <v>285.98</v>
      </c>
      <c r="EO151" s="77">
        <f t="shared" si="1846"/>
        <v>285.98</v>
      </c>
      <c r="EP151" s="77">
        <f t="shared" si="1846"/>
        <v>285.98</v>
      </c>
      <c r="EQ151" s="77">
        <f t="shared" si="1846"/>
        <v>285.98</v>
      </c>
      <c r="ER151" s="77">
        <f t="shared" si="1846"/>
        <v>285.98</v>
      </c>
      <c r="ES151" s="77">
        <f t="shared" si="1846"/>
        <v>285.98</v>
      </c>
      <c r="ET151" s="77">
        <f t="shared" si="1846"/>
        <v>285.98</v>
      </c>
      <c r="EU151" s="77">
        <f t="shared" si="1846"/>
        <v>285.98</v>
      </c>
      <c r="EV151" s="77">
        <f t="shared" si="1846"/>
        <v>285.98</v>
      </c>
      <c r="EW151" s="77">
        <f t="shared" si="1846"/>
        <v>285.98</v>
      </c>
      <c r="EX151" s="77">
        <f t="shared" si="1846"/>
        <v>285.98</v>
      </c>
      <c r="EY151" s="77">
        <f t="shared" si="1846"/>
        <v>285.98</v>
      </c>
      <c r="EZ151" s="77">
        <f t="shared" si="1846"/>
        <v>285.98</v>
      </c>
      <c r="FA151" s="77">
        <f t="shared" si="1846"/>
        <v>285.98</v>
      </c>
      <c r="FB151" s="77">
        <f t="shared" si="1846"/>
        <v>285.98</v>
      </c>
      <c r="FC151" s="77">
        <f t="shared" si="1846"/>
        <v>285.98</v>
      </c>
      <c r="FD151" s="77">
        <f t="shared" si="1846"/>
        <v>285.98</v>
      </c>
      <c r="FE151" s="77">
        <f t="shared" si="1846"/>
        <v>285.98</v>
      </c>
      <c r="FF151" s="77">
        <f t="shared" si="1846"/>
        <v>285.98</v>
      </c>
      <c r="FG151" s="77">
        <f t="shared" si="1846"/>
        <v>285.98</v>
      </c>
      <c r="FH151" s="77">
        <f t="shared" si="1846"/>
        <v>285.98</v>
      </c>
      <c r="FI151" s="77">
        <f t="shared" si="1846"/>
        <v>285.98</v>
      </c>
      <c r="FJ151" s="77">
        <f t="shared" si="1846"/>
        <v>285.98</v>
      </c>
      <c r="FK151" s="77">
        <f t="shared" si="1846"/>
        <v>285.98</v>
      </c>
      <c r="FL151" s="77">
        <f t="shared" si="1846"/>
        <v>285.98</v>
      </c>
      <c r="FM151" s="77">
        <f t="shared" si="1846"/>
        <v>285.98</v>
      </c>
      <c r="FN151" s="77">
        <f t="shared" si="1846"/>
        <v>285.98</v>
      </c>
      <c r="FO151" s="77">
        <f t="shared" si="1846"/>
        <v>285.98</v>
      </c>
      <c r="FP151" s="77">
        <f t="shared" si="1846"/>
        <v>285.98</v>
      </c>
      <c r="FQ151" s="77">
        <f t="shared" si="1846"/>
        <v>285.98</v>
      </c>
      <c r="FR151" s="77">
        <f t="shared" si="1846"/>
        <v>285.98</v>
      </c>
      <c r="FS151" s="77">
        <f t="shared" si="1846"/>
        <v>285.98</v>
      </c>
      <c r="FT151" s="77">
        <f t="shared" si="1846"/>
        <v>285.98</v>
      </c>
      <c r="FU151" s="77">
        <f t="shared" si="1846"/>
        <v>285.98</v>
      </c>
      <c r="FV151" s="77">
        <f t="shared" si="1846"/>
        <v>285.98</v>
      </c>
      <c r="FW151" s="77">
        <f t="shared" si="1846"/>
        <v>285.98</v>
      </c>
      <c r="FX151" s="77">
        <f t="shared" si="1846"/>
        <v>285.98</v>
      </c>
      <c r="FY151" s="77">
        <f t="shared" si="1846"/>
        <v>285.98</v>
      </c>
      <c r="FZ151" s="77">
        <f t="shared" si="1846"/>
        <v>285.98</v>
      </c>
      <c r="GA151" s="77">
        <f t="shared" si="1846"/>
        <v>285.98</v>
      </c>
      <c r="GB151" s="77">
        <f t="shared" si="1846"/>
        <v>285.98</v>
      </c>
      <c r="GC151" s="77">
        <f t="shared" si="1846"/>
        <v>285.98</v>
      </c>
      <c r="GD151" s="77">
        <f t="shared" si="1846"/>
        <v>285.98</v>
      </c>
      <c r="GE151" s="77">
        <f t="shared" si="1846"/>
        <v>285.98</v>
      </c>
      <c r="GF151" s="77">
        <f t="shared" si="1846"/>
        <v>285.98</v>
      </c>
      <c r="GG151" s="77">
        <f t="shared" si="1846"/>
        <v>285.98</v>
      </c>
      <c r="GH151" s="77">
        <f t="shared" si="1846"/>
        <v>285.98</v>
      </c>
      <c r="GI151" s="77">
        <f t="shared" si="1846"/>
        <v>285.98</v>
      </c>
      <c r="GJ151" s="77">
        <f t="shared" si="1846"/>
        <v>285.98</v>
      </c>
      <c r="GK151" s="77">
        <f t="shared" si="1846"/>
        <v>285.98</v>
      </c>
      <c r="GL151" s="77">
        <f t="shared" si="1846"/>
        <v>285.98</v>
      </c>
      <c r="GM151" s="77">
        <f t="shared" si="1846"/>
        <v>285.98</v>
      </c>
      <c r="GN151" s="77">
        <f t="shared" si="1846"/>
        <v>285.98</v>
      </c>
      <c r="GO151" s="77">
        <f t="shared" si="1846"/>
        <v>285.98</v>
      </c>
      <c r="GP151" s="77">
        <f t="shared" si="1846"/>
        <v>285.98</v>
      </c>
      <c r="GQ151" s="77">
        <f t="shared" ref="GQ151:JB151" si="1847">(GP151+$V78*GQ185*($F$55/$J78*GP150+$F$55/$K78*GP152))/(1+$V78*GQ185*($F$55/$J78+$F$55/$K78))</f>
        <v>285.98</v>
      </c>
      <c r="GR151" s="77">
        <f t="shared" si="1847"/>
        <v>285.98</v>
      </c>
      <c r="GS151" s="77">
        <f t="shared" si="1847"/>
        <v>285.98</v>
      </c>
      <c r="GT151" s="77">
        <f t="shared" si="1847"/>
        <v>285.98</v>
      </c>
      <c r="GU151" s="77">
        <f t="shared" si="1847"/>
        <v>285.98</v>
      </c>
      <c r="GV151" s="77">
        <f t="shared" si="1847"/>
        <v>285.98</v>
      </c>
      <c r="GW151" s="77">
        <f t="shared" si="1847"/>
        <v>285.98</v>
      </c>
      <c r="GX151" s="77">
        <f t="shared" si="1847"/>
        <v>285.98</v>
      </c>
      <c r="GY151" s="77">
        <f t="shared" si="1847"/>
        <v>285.98</v>
      </c>
      <c r="GZ151" s="77">
        <f t="shared" si="1847"/>
        <v>285.98</v>
      </c>
      <c r="HA151" s="77">
        <f t="shared" si="1847"/>
        <v>285.98</v>
      </c>
      <c r="HB151" s="77">
        <f t="shared" si="1847"/>
        <v>285.98</v>
      </c>
      <c r="HC151" s="77">
        <f t="shared" si="1847"/>
        <v>285.98</v>
      </c>
      <c r="HD151" s="77">
        <f t="shared" si="1847"/>
        <v>285.98</v>
      </c>
      <c r="HE151" s="77">
        <f t="shared" si="1847"/>
        <v>285.98</v>
      </c>
      <c r="HF151" s="77">
        <f t="shared" si="1847"/>
        <v>285.98</v>
      </c>
      <c r="HG151" s="77">
        <f t="shared" si="1847"/>
        <v>285.98</v>
      </c>
      <c r="HH151" s="77">
        <f t="shared" si="1847"/>
        <v>285.98</v>
      </c>
      <c r="HI151" s="77">
        <f t="shared" si="1847"/>
        <v>285.98</v>
      </c>
      <c r="HJ151" s="77">
        <f t="shared" si="1847"/>
        <v>285.98</v>
      </c>
      <c r="HK151" s="77">
        <f t="shared" si="1847"/>
        <v>285.98</v>
      </c>
      <c r="HL151" s="77">
        <f t="shared" si="1847"/>
        <v>285.98</v>
      </c>
      <c r="HM151" s="77">
        <f t="shared" si="1847"/>
        <v>285.98</v>
      </c>
      <c r="HN151" s="77">
        <f t="shared" si="1847"/>
        <v>285.98</v>
      </c>
      <c r="HO151" s="77">
        <f t="shared" si="1847"/>
        <v>285.98</v>
      </c>
      <c r="HP151" s="77">
        <f t="shared" si="1847"/>
        <v>285.98</v>
      </c>
      <c r="HQ151" s="77">
        <f t="shared" si="1847"/>
        <v>285.98</v>
      </c>
      <c r="HR151" s="77">
        <f t="shared" si="1847"/>
        <v>285.98</v>
      </c>
      <c r="HS151" s="77">
        <f t="shared" si="1847"/>
        <v>285.98</v>
      </c>
      <c r="HT151" s="77">
        <f t="shared" si="1847"/>
        <v>285.98</v>
      </c>
      <c r="HU151" s="77">
        <f t="shared" si="1847"/>
        <v>285.98</v>
      </c>
      <c r="HV151" s="77">
        <f t="shared" si="1847"/>
        <v>285.98</v>
      </c>
      <c r="HW151" s="77">
        <f t="shared" si="1847"/>
        <v>285.98</v>
      </c>
      <c r="HX151" s="77">
        <f t="shared" si="1847"/>
        <v>285.98</v>
      </c>
      <c r="HY151" s="77">
        <f t="shared" si="1847"/>
        <v>285.98</v>
      </c>
      <c r="HZ151" s="77">
        <f t="shared" si="1847"/>
        <v>285.98</v>
      </c>
      <c r="IA151" s="77">
        <f t="shared" si="1847"/>
        <v>285.98</v>
      </c>
      <c r="IB151" s="77">
        <f t="shared" si="1847"/>
        <v>285.98</v>
      </c>
      <c r="IC151" s="77">
        <f t="shared" si="1847"/>
        <v>285.98</v>
      </c>
      <c r="ID151" s="77">
        <f t="shared" si="1847"/>
        <v>285.98</v>
      </c>
      <c r="IE151" s="77">
        <f t="shared" si="1847"/>
        <v>285.98</v>
      </c>
      <c r="IF151" s="77">
        <f t="shared" si="1847"/>
        <v>285.98</v>
      </c>
      <c r="IG151" s="77">
        <f t="shared" si="1847"/>
        <v>285.98</v>
      </c>
      <c r="IH151" s="77">
        <f t="shared" si="1847"/>
        <v>285.98</v>
      </c>
      <c r="II151" s="77">
        <f t="shared" si="1847"/>
        <v>285.98</v>
      </c>
      <c r="IJ151" s="77">
        <f t="shared" si="1847"/>
        <v>285.98</v>
      </c>
      <c r="IK151" s="77">
        <f t="shared" si="1847"/>
        <v>285.98</v>
      </c>
      <c r="IL151" s="77">
        <f t="shared" si="1847"/>
        <v>285.98</v>
      </c>
      <c r="IM151" s="77">
        <f t="shared" si="1847"/>
        <v>285.98</v>
      </c>
      <c r="IN151" s="77">
        <f t="shared" si="1847"/>
        <v>285.98</v>
      </c>
      <c r="IO151" s="77">
        <f t="shared" si="1847"/>
        <v>285.98</v>
      </c>
      <c r="IP151" s="77">
        <f t="shared" si="1847"/>
        <v>285.98</v>
      </c>
      <c r="IQ151" s="77">
        <f t="shared" si="1847"/>
        <v>285.98</v>
      </c>
      <c r="IR151" s="77">
        <f t="shared" si="1847"/>
        <v>285.98</v>
      </c>
      <c r="IS151" s="77">
        <f t="shared" si="1847"/>
        <v>285.98</v>
      </c>
      <c r="IT151" s="77">
        <f t="shared" si="1847"/>
        <v>285.98</v>
      </c>
      <c r="IU151" s="77">
        <f t="shared" si="1847"/>
        <v>285.98</v>
      </c>
      <c r="IV151" s="77">
        <f t="shared" si="1847"/>
        <v>285.98</v>
      </c>
      <c r="IW151" s="77">
        <f t="shared" si="1847"/>
        <v>285.98</v>
      </c>
      <c r="IX151" s="77">
        <f t="shared" si="1847"/>
        <v>285.98</v>
      </c>
      <c r="IY151" s="77">
        <f t="shared" si="1847"/>
        <v>285.98</v>
      </c>
      <c r="IZ151" s="77">
        <f t="shared" si="1847"/>
        <v>285.98</v>
      </c>
      <c r="JA151" s="77">
        <f t="shared" si="1847"/>
        <v>285.98</v>
      </c>
      <c r="JB151" s="77">
        <f t="shared" si="1847"/>
        <v>285.98</v>
      </c>
      <c r="JC151" s="77">
        <f t="shared" ref="JC151:KG151" si="1848">(JB151+$V78*JC185*($F$55/$J78*JB150+$F$55/$K78*JB152))/(1+$V78*JC185*($F$55/$J78+$F$55/$K78))</f>
        <v>285.98</v>
      </c>
      <c r="JD151" s="77">
        <f t="shared" si="1848"/>
        <v>285.98</v>
      </c>
      <c r="JE151" s="77">
        <f t="shared" si="1848"/>
        <v>285.98</v>
      </c>
      <c r="JF151" s="77">
        <f t="shared" si="1848"/>
        <v>285.98</v>
      </c>
      <c r="JG151" s="77">
        <f t="shared" si="1848"/>
        <v>285.98</v>
      </c>
      <c r="JH151" s="77">
        <f t="shared" si="1848"/>
        <v>285.98</v>
      </c>
      <c r="JI151" s="77">
        <f t="shared" si="1848"/>
        <v>285.98</v>
      </c>
      <c r="JJ151" s="77">
        <f t="shared" si="1848"/>
        <v>285.98</v>
      </c>
      <c r="JK151" s="77">
        <f t="shared" si="1848"/>
        <v>285.98</v>
      </c>
      <c r="JL151" s="77">
        <f t="shared" si="1848"/>
        <v>285.98</v>
      </c>
      <c r="JM151" s="77">
        <f t="shared" si="1848"/>
        <v>285.98</v>
      </c>
      <c r="JN151" s="77">
        <f t="shared" si="1848"/>
        <v>285.98</v>
      </c>
      <c r="JO151" s="77">
        <f t="shared" si="1848"/>
        <v>285.98</v>
      </c>
      <c r="JP151" s="77">
        <f t="shared" si="1848"/>
        <v>285.98</v>
      </c>
      <c r="JQ151" s="77">
        <f t="shared" si="1848"/>
        <v>285.98</v>
      </c>
      <c r="JR151" s="77">
        <f t="shared" si="1848"/>
        <v>285.98</v>
      </c>
      <c r="JS151" s="77">
        <f t="shared" si="1848"/>
        <v>285.98</v>
      </c>
      <c r="JT151" s="77">
        <f t="shared" si="1848"/>
        <v>285.98</v>
      </c>
      <c r="JU151" s="77">
        <f t="shared" si="1848"/>
        <v>285.98</v>
      </c>
      <c r="JV151" s="77">
        <f t="shared" si="1848"/>
        <v>285.98</v>
      </c>
      <c r="JW151" s="77">
        <f t="shared" si="1848"/>
        <v>285.98</v>
      </c>
      <c r="JX151" s="77">
        <f t="shared" si="1848"/>
        <v>285.98</v>
      </c>
      <c r="JY151" s="77">
        <f t="shared" si="1848"/>
        <v>285.98</v>
      </c>
      <c r="JZ151" s="77">
        <f t="shared" si="1848"/>
        <v>285.98</v>
      </c>
      <c r="KA151" s="77">
        <f t="shared" si="1848"/>
        <v>285.98</v>
      </c>
      <c r="KB151" s="77">
        <f t="shared" si="1848"/>
        <v>285.98</v>
      </c>
      <c r="KC151" s="77">
        <f t="shared" si="1848"/>
        <v>285.98</v>
      </c>
      <c r="KD151" s="77">
        <f t="shared" si="1848"/>
        <v>285.98</v>
      </c>
      <c r="KE151" s="77">
        <f t="shared" si="1848"/>
        <v>285.98</v>
      </c>
      <c r="KF151" s="77">
        <f t="shared" si="1848"/>
        <v>285.98</v>
      </c>
      <c r="KG151" s="77">
        <f t="shared" si="1848"/>
        <v>285.98</v>
      </c>
      <c r="KH151" s="51"/>
      <c r="KL151" s="84">
        <f t="shared" si="1765"/>
        <v>26813</v>
      </c>
      <c r="KM151">
        <v>1973</v>
      </c>
      <c r="KN151">
        <v>5</v>
      </c>
      <c r="KO151">
        <v>29</v>
      </c>
      <c r="KP151" s="84">
        <f t="shared" si="1766"/>
        <v>149</v>
      </c>
      <c r="KQ151" s="74">
        <v>22.1</v>
      </c>
      <c r="KR151" s="74">
        <v>10.6</v>
      </c>
      <c r="KS151" s="74">
        <f t="shared" si="1767"/>
        <v>10.9</v>
      </c>
      <c r="KT151" s="74">
        <f t="shared" si="1768"/>
        <v>22</v>
      </c>
      <c r="KU151" s="74">
        <v>22</v>
      </c>
      <c r="KV151" s="74">
        <v>32</v>
      </c>
      <c r="KW151" s="72">
        <f t="shared" si="1747"/>
        <v>0.77</v>
      </c>
      <c r="KX151" s="74">
        <v>2</v>
      </c>
      <c r="KZ151" s="74">
        <v>76.099999999999994</v>
      </c>
      <c r="LA151" s="74">
        <v>48</v>
      </c>
      <c r="LB151" s="74">
        <v>10</v>
      </c>
      <c r="LC151" s="74">
        <v>0.6</v>
      </c>
    </row>
    <row r="152" spans="5:315" x14ac:dyDescent="0.35">
      <c r="E152">
        <f t="shared" si="1748"/>
        <v>20</v>
      </c>
      <c r="F152" s="77">
        <f t="shared" si="1754"/>
        <v>285.98</v>
      </c>
      <c r="G152" s="77">
        <f t="shared" ref="G152:BR152" si="1849">(F152+$V79*G186*($F$55/$J79*F151+$F$55/$K79*F153))/(1+$V79*G186*($F$55/$J79+$F$55/$K79))</f>
        <v>285.98</v>
      </c>
      <c r="H152" s="77">
        <f t="shared" si="1849"/>
        <v>285.98</v>
      </c>
      <c r="I152" s="77">
        <f t="shared" si="1849"/>
        <v>285.98</v>
      </c>
      <c r="J152" s="77">
        <f t="shared" si="1849"/>
        <v>285.98</v>
      </c>
      <c r="K152" s="77">
        <f t="shared" si="1849"/>
        <v>285.98</v>
      </c>
      <c r="L152" s="77">
        <f t="shared" si="1849"/>
        <v>285.98</v>
      </c>
      <c r="M152" s="77">
        <f t="shared" si="1849"/>
        <v>285.98</v>
      </c>
      <c r="N152" s="77">
        <f t="shared" si="1849"/>
        <v>285.98</v>
      </c>
      <c r="O152" s="77">
        <f t="shared" si="1849"/>
        <v>285.98</v>
      </c>
      <c r="P152" s="77">
        <f t="shared" si="1849"/>
        <v>285.98</v>
      </c>
      <c r="Q152" s="77">
        <f t="shared" si="1849"/>
        <v>285.98</v>
      </c>
      <c r="R152" s="77">
        <f t="shared" si="1849"/>
        <v>285.98</v>
      </c>
      <c r="S152" s="77">
        <f t="shared" si="1849"/>
        <v>285.98</v>
      </c>
      <c r="T152" s="77">
        <f t="shared" si="1849"/>
        <v>285.98</v>
      </c>
      <c r="U152" s="77">
        <f t="shared" si="1849"/>
        <v>285.98</v>
      </c>
      <c r="V152" s="77">
        <f t="shared" si="1849"/>
        <v>285.98</v>
      </c>
      <c r="W152" s="77">
        <f t="shared" si="1849"/>
        <v>285.98</v>
      </c>
      <c r="X152" s="77">
        <f t="shared" si="1849"/>
        <v>285.98</v>
      </c>
      <c r="Y152" s="77">
        <f t="shared" si="1849"/>
        <v>285.98</v>
      </c>
      <c r="Z152" s="77">
        <f t="shared" si="1849"/>
        <v>285.98</v>
      </c>
      <c r="AA152" s="77">
        <f t="shared" si="1849"/>
        <v>285.98</v>
      </c>
      <c r="AB152" s="77">
        <f t="shared" si="1849"/>
        <v>285.98</v>
      </c>
      <c r="AC152" s="77">
        <f t="shared" si="1849"/>
        <v>285.98</v>
      </c>
      <c r="AD152" s="77">
        <f t="shared" si="1849"/>
        <v>285.98</v>
      </c>
      <c r="AE152" s="77">
        <f t="shared" si="1849"/>
        <v>285.98</v>
      </c>
      <c r="AF152" s="77">
        <f t="shared" si="1849"/>
        <v>285.98</v>
      </c>
      <c r="AG152" s="77">
        <f t="shared" si="1849"/>
        <v>285.98</v>
      </c>
      <c r="AH152" s="77">
        <f t="shared" si="1849"/>
        <v>285.98</v>
      </c>
      <c r="AI152" s="77">
        <f t="shared" si="1849"/>
        <v>285.98</v>
      </c>
      <c r="AJ152" s="77">
        <f t="shared" si="1849"/>
        <v>285.98</v>
      </c>
      <c r="AK152" s="77">
        <f t="shared" si="1849"/>
        <v>285.98</v>
      </c>
      <c r="AL152" s="77">
        <f t="shared" si="1849"/>
        <v>285.98</v>
      </c>
      <c r="AM152" s="77">
        <f t="shared" si="1849"/>
        <v>285.98</v>
      </c>
      <c r="AN152" s="77">
        <f t="shared" si="1849"/>
        <v>285.98</v>
      </c>
      <c r="AO152" s="77">
        <f t="shared" si="1849"/>
        <v>285.98</v>
      </c>
      <c r="AP152" s="77">
        <f t="shared" si="1849"/>
        <v>285.98</v>
      </c>
      <c r="AQ152" s="77">
        <f t="shared" si="1849"/>
        <v>285.98</v>
      </c>
      <c r="AR152" s="77">
        <f t="shared" si="1849"/>
        <v>285.98</v>
      </c>
      <c r="AS152" s="77">
        <f t="shared" si="1849"/>
        <v>285.98</v>
      </c>
      <c r="AT152" s="77">
        <f t="shared" si="1849"/>
        <v>285.98</v>
      </c>
      <c r="AU152" s="77">
        <f t="shared" si="1849"/>
        <v>285.98</v>
      </c>
      <c r="AV152" s="77">
        <f t="shared" si="1849"/>
        <v>285.98</v>
      </c>
      <c r="AW152" s="77">
        <f t="shared" si="1849"/>
        <v>285.98</v>
      </c>
      <c r="AX152" s="77">
        <f t="shared" si="1849"/>
        <v>285.98</v>
      </c>
      <c r="AY152" s="77">
        <f t="shared" si="1849"/>
        <v>285.98</v>
      </c>
      <c r="AZ152" s="77">
        <f t="shared" si="1849"/>
        <v>285.98</v>
      </c>
      <c r="BA152" s="77">
        <f t="shared" si="1849"/>
        <v>285.98</v>
      </c>
      <c r="BB152" s="77">
        <f t="shared" si="1849"/>
        <v>285.98</v>
      </c>
      <c r="BC152" s="77">
        <f t="shared" si="1849"/>
        <v>285.98</v>
      </c>
      <c r="BD152" s="77">
        <f t="shared" si="1849"/>
        <v>285.98</v>
      </c>
      <c r="BE152" s="77">
        <f t="shared" si="1849"/>
        <v>285.98</v>
      </c>
      <c r="BF152" s="77">
        <f t="shared" si="1849"/>
        <v>285.98</v>
      </c>
      <c r="BG152" s="77">
        <f t="shared" si="1849"/>
        <v>285.98</v>
      </c>
      <c r="BH152" s="77">
        <f t="shared" si="1849"/>
        <v>285.98</v>
      </c>
      <c r="BI152" s="77">
        <f t="shared" si="1849"/>
        <v>285.98</v>
      </c>
      <c r="BJ152" s="77">
        <f t="shared" si="1849"/>
        <v>285.98</v>
      </c>
      <c r="BK152" s="77">
        <f t="shared" si="1849"/>
        <v>285.98</v>
      </c>
      <c r="BL152" s="77">
        <f t="shared" si="1849"/>
        <v>285.98</v>
      </c>
      <c r="BM152" s="77">
        <f t="shared" si="1849"/>
        <v>285.98</v>
      </c>
      <c r="BN152" s="77">
        <f t="shared" si="1849"/>
        <v>285.98</v>
      </c>
      <c r="BO152" s="77">
        <f t="shared" si="1849"/>
        <v>285.98</v>
      </c>
      <c r="BP152" s="77">
        <f t="shared" si="1849"/>
        <v>285.98</v>
      </c>
      <c r="BQ152" s="77">
        <f t="shared" si="1849"/>
        <v>285.98</v>
      </c>
      <c r="BR152" s="77">
        <f t="shared" si="1849"/>
        <v>285.98</v>
      </c>
      <c r="BS152" s="77">
        <f t="shared" ref="BS152:ED152" si="1850">(BR152+$V79*BS186*($F$55/$J79*BR151+$F$55/$K79*BR153))/(1+$V79*BS186*($F$55/$J79+$F$55/$K79))</f>
        <v>285.98</v>
      </c>
      <c r="BT152" s="77">
        <f t="shared" si="1850"/>
        <v>285.98</v>
      </c>
      <c r="BU152" s="77">
        <f t="shared" si="1850"/>
        <v>285.98</v>
      </c>
      <c r="BV152" s="77">
        <f t="shared" si="1850"/>
        <v>285.98</v>
      </c>
      <c r="BW152" s="77">
        <f t="shared" si="1850"/>
        <v>285.98</v>
      </c>
      <c r="BX152" s="77">
        <f t="shared" si="1850"/>
        <v>285.98</v>
      </c>
      <c r="BY152" s="77">
        <f t="shared" si="1850"/>
        <v>285.98</v>
      </c>
      <c r="BZ152" s="77">
        <f t="shared" si="1850"/>
        <v>285.98</v>
      </c>
      <c r="CA152" s="77">
        <f t="shared" si="1850"/>
        <v>285.98</v>
      </c>
      <c r="CB152" s="77">
        <f t="shared" si="1850"/>
        <v>285.98</v>
      </c>
      <c r="CC152" s="77">
        <f t="shared" si="1850"/>
        <v>285.98</v>
      </c>
      <c r="CD152" s="77">
        <f t="shared" si="1850"/>
        <v>285.98</v>
      </c>
      <c r="CE152" s="77">
        <f t="shared" si="1850"/>
        <v>285.98</v>
      </c>
      <c r="CF152" s="77">
        <f t="shared" si="1850"/>
        <v>285.98</v>
      </c>
      <c r="CG152" s="77">
        <f t="shared" si="1850"/>
        <v>285.98</v>
      </c>
      <c r="CH152" s="77">
        <f t="shared" si="1850"/>
        <v>285.98</v>
      </c>
      <c r="CI152" s="77">
        <f t="shared" si="1850"/>
        <v>285.98</v>
      </c>
      <c r="CJ152" s="77">
        <f t="shared" si="1850"/>
        <v>285.98</v>
      </c>
      <c r="CK152" s="77">
        <f t="shared" si="1850"/>
        <v>285.98</v>
      </c>
      <c r="CL152" s="77">
        <f t="shared" si="1850"/>
        <v>285.98</v>
      </c>
      <c r="CM152" s="77">
        <f t="shared" si="1850"/>
        <v>285.98</v>
      </c>
      <c r="CN152" s="77">
        <f t="shared" si="1850"/>
        <v>285.98</v>
      </c>
      <c r="CO152" s="77">
        <f t="shared" si="1850"/>
        <v>285.98</v>
      </c>
      <c r="CP152" s="77">
        <f t="shared" si="1850"/>
        <v>285.98</v>
      </c>
      <c r="CQ152" s="77">
        <f t="shared" si="1850"/>
        <v>285.98</v>
      </c>
      <c r="CR152" s="77">
        <f t="shared" si="1850"/>
        <v>285.98</v>
      </c>
      <c r="CS152" s="77">
        <f t="shared" si="1850"/>
        <v>285.98</v>
      </c>
      <c r="CT152" s="77">
        <f t="shared" si="1850"/>
        <v>285.98</v>
      </c>
      <c r="CU152" s="77">
        <f t="shared" si="1850"/>
        <v>285.98</v>
      </c>
      <c r="CV152" s="77">
        <f t="shared" si="1850"/>
        <v>285.98</v>
      </c>
      <c r="CW152" s="77">
        <f t="shared" si="1850"/>
        <v>285.98</v>
      </c>
      <c r="CX152" s="77">
        <f t="shared" si="1850"/>
        <v>285.98</v>
      </c>
      <c r="CY152" s="77">
        <f t="shared" si="1850"/>
        <v>285.98</v>
      </c>
      <c r="CZ152" s="77">
        <f t="shared" si="1850"/>
        <v>285.98</v>
      </c>
      <c r="DA152" s="77">
        <f t="shared" si="1850"/>
        <v>285.98</v>
      </c>
      <c r="DB152" s="77">
        <f t="shared" si="1850"/>
        <v>285.98</v>
      </c>
      <c r="DC152" s="77">
        <f t="shared" si="1850"/>
        <v>285.98</v>
      </c>
      <c r="DD152" s="77">
        <f t="shared" si="1850"/>
        <v>285.98</v>
      </c>
      <c r="DE152" s="77">
        <f t="shared" si="1850"/>
        <v>285.98</v>
      </c>
      <c r="DF152" s="77">
        <f t="shared" si="1850"/>
        <v>285.98</v>
      </c>
      <c r="DG152" s="77">
        <f t="shared" si="1850"/>
        <v>285.98</v>
      </c>
      <c r="DH152" s="77">
        <f t="shared" si="1850"/>
        <v>285.98</v>
      </c>
      <c r="DI152" s="77">
        <f t="shared" si="1850"/>
        <v>285.98</v>
      </c>
      <c r="DJ152" s="77">
        <f t="shared" si="1850"/>
        <v>285.98</v>
      </c>
      <c r="DK152" s="77">
        <f t="shared" si="1850"/>
        <v>285.98</v>
      </c>
      <c r="DL152" s="77">
        <f t="shared" si="1850"/>
        <v>285.98</v>
      </c>
      <c r="DM152" s="77">
        <f t="shared" si="1850"/>
        <v>285.98</v>
      </c>
      <c r="DN152" s="77">
        <f t="shared" si="1850"/>
        <v>285.98</v>
      </c>
      <c r="DO152" s="77">
        <f t="shared" si="1850"/>
        <v>285.98</v>
      </c>
      <c r="DP152" s="77">
        <f t="shared" si="1850"/>
        <v>285.98</v>
      </c>
      <c r="DQ152" s="77">
        <f t="shared" si="1850"/>
        <v>285.98</v>
      </c>
      <c r="DR152" s="77">
        <f t="shared" si="1850"/>
        <v>285.98</v>
      </c>
      <c r="DS152" s="77">
        <f t="shared" si="1850"/>
        <v>285.98</v>
      </c>
      <c r="DT152" s="77">
        <f t="shared" si="1850"/>
        <v>285.98</v>
      </c>
      <c r="DU152" s="77">
        <f t="shared" si="1850"/>
        <v>285.98</v>
      </c>
      <c r="DV152" s="77">
        <f t="shared" si="1850"/>
        <v>285.98</v>
      </c>
      <c r="DW152" s="77">
        <f t="shared" si="1850"/>
        <v>285.98</v>
      </c>
      <c r="DX152" s="77">
        <f t="shared" si="1850"/>
        <v>285.98</v>
      </c>
      <c r="DY152" s="77">
        <f t="shared" si="1850"/>
        <v>285.98</v>
      </c>
      <c r="DZ152" s="77">
        <f t="shared" si="1850"/>
        <v>285.98</v>
      </c>
      <c r="EA152" s="77">
        <f t="shared" si="1850"/>
        <v>285.98</v>
      </c>
      <c r="EB152" s="77">
        <f t="shared" si="1850"/>
        <v>285.98</v>
      </c>
      <c r="EC152" s="77">
        <f t="shared" si="1850"/>
        <v>285.98</v>
      </c>
      <c r="ED152" s="77">
        <f t="shared" si="1850"/>
        <v>285.98</v>
      </c>
      <c r="EE152" s="77">
        <f t="shared" ref="EE152:GP152" si="1851">(ED152+$V79*EE186*($F$55/$J79*ED151+$F$55/$K79*ED153))/(1+$V79*EE186*($F$55/$J79+$F$55/$K79))</f>
        <v>285.98</v>
      </c>
      <c r="EF152" s="77">
        <f t="shared" si="1851"/>
        <v>285.98</v>
      </c>
      <c r="EG152" s="77">
        <f t="shared" si="1851"/>
        <v>285.98</v>
      </c>
      <c r="EH152" s="77">
        <f t="shared" si="1851"/>
        <v>285.98</v>
      </c>
      <c r="EI152" s="77">
        <f t="shared" si="1851"/>
        <v>285.98</v>
      </c>
      <c r="EJ152" s="77">
        <f t="shared" si="1851"/>
        <v>285.98</v>
      </c>
      <c r="EK152" s="77">
        <f t="shared" si="1851"/>
        <v>285.98</v>
      </c>
      <c r="EL152" s="77">
        <f t="shared" si="1851"/>
        <v>285.98</v>
      </c>
      <c r="EM152" s="77">
        <f t="shared" si="1851"/>
        <v>285.98</v>
      </c>
      <c r="EN152" s="77">
        <f t="shared" si="1851"/>
        <v>285.98</v>
      </c>
      <c r="EO152" s="77">
        <f t="shared" si="1851"/>
        <v>285.98</v>
      </c>
      <c r="EP152" s="77">
        <f t="shared" si="1851"/>
        <v>285.98</v>
      </c>
      <c r="EQ152" s="77">
        <f t="shared" si="1851"/>
        <v>285.98</v>
      </c>
      <c r="ER152" s="77">
        <f t="shared" si="1851"/>
        <v>285.98</v>
      </c>
      <c r="ES152" s="77">
        <f t="shared" si="1851"/>
        <v>285.98</v>
      </c>
      <c r="ET152" s="77">
        <f t="shared" si="1851"/>
        <v>285.98</v>
      </c>
      <c r="EU152" s="77">
        <f t="shared" si="1851"/>
        <v>285.98</v>
      </c>
      <c r="EV152" s="77">
        <f t="shared" si="1851"/>
        <v>285.98</v>
      </c>
      <c r="EW152" s="77">
        <f t="shared" si="1851"/>
        <v>285.98</v>
      </c>
      <c r="EX152" s="77">
        <f t="shared" si="1851"/>
        <v>285.98</v>
      </c>
      <c r="EY152" s="77">
        <f t="shared" si="1851"/>
        <v>285.98</v>
      </c>
      <c r="EZ152" s="77">
        <f t="shared" si="1851"/>
        <v>285.98</v>
      </c>
      <c r="FA152" s="77">
        <f t="shared" si="1851"/>
        <v>285.98</v>
      </c>
      <c r="FB152" s="77">
        <f t="shared" si="1851"/>
        <v>285.98</v>
      </c>
      <c r="FC152" s="77">
        <f t="shared" si="1851"/>
        <v>285.98</v>
      </c>
      <c r="FD152" s="77">
        <f t="shared" si="1851"/>
        <v>285.98</v>
      </c>
      <c r="FE152" s="77">
        <f t="shared" si="1851"/>
        <v>285.98</v>
      </c>
      <c r="FF152" s="77">
        <f t="shared" si="1851"/>
        <v>285.98</v>
      </c>
      <c r="FG152" s="77">
        <f t="shared" si="1851"/>
        <v>285.98</v>
      </c>
      <c r="FH152" s="77">
        <f t="shared" si="1851"/>
        <v>285.98</v>
      </c>
      <c r="FI152" s="77">
        <f t="shared" si="1851"/>
        <v>285.98</v>
      </c>
      <c r="FJ152" s="77">
        <f t="shared" si="1851"/>
        <v>285.98</v>
      </c>
      <c r="FK152" s="77">
        <f t="shared" si="1851"/>
        <v>285.98</v>
      </c>
      <c r="FL152" s="77">
        <f t="shared" si="1851"/>
        <v>285.98</v>
      </c>
      <c r="FM152" s="77">
        <f t="shared" si="1851"/>
        <v>285.98</v>
      </c>
      <c r="FN152" s="77">
        <f t="shared" si="1851"/>
        <v>285.98</v>
      </c>
      <c r="FO152" s="77">
        <f t="shared" si="1851"/>
        <v>285.98</v>
      </c>
      <c r="FP152" s="77">
        <f t="shared" si="1851"/>
        <v>285.98</v>
      </c>
      <c r="FQ152" s="77">
        <f t="shared" si="1851"/>
        <v>285.98</v>
      </c>
      <c r="FR152" s="77">
        <f t="shared" si="1851"/>
        <v>285.98</v>
      </c>
      <c r="FS152" s="77">
        <f t="shared" si="1851"/>
        <v>285.98</v>
      </c>
      <c r="FT152" s="77">
        <f t="shared" si="1851"/>
        <v>285.98</v>
      </c>
      <c r="FU152" s="77">
        <f t="shared" si="1851"/>
        <v>285.98</v>
      </c>
      <c r="FV152" s="77">
        <f t="shared" si="1851"/>
        <v>285.98</v>
      </c>
      <c r="FW152" s="77">
        <f t="shared" si="1851"/>
        <v>285.98</v>
      </c>
      <c r="FX152" s="77">
        <f t="shared" si="1851"/>
        <v>285.98</v>
      </c>
      <c r="FY152" s="77">
        <f t="shared" si="1851"/>
        <v>285.98</v>
      </c>
      <c r="FZ152" s="77">
        <f t="shared" si="1851"/>
        <v>285.98</v>
      </c>
      <c r="GA152" s="77">
        <f t="shared" si="1851"/>
        <v>285.98</v>
      </c>
      <c r="GB152" s="77">
        <f t="shared" si="1851"/>
        <v>285.98</v>
      </c>
      <c r="GC152" s="77">
        <f t="shared" si="1851"/>
        <v>285.98</v>
      </c>
      <c r="GD152" s="77">
        <f t="shared" si="1851"/>
        <v>285.98</v>
      </c>
      <c r="GE152" s="77">
        <f t="shared" si="1851"/>
        <v>285.98</v>
      </c>
      <c r="GF152" s="77">
        <f t="shared" si="1851"/>
        <v>285.98</v>
      </c>
      <c r="GG152" s="77">
        <f t="shared" si="1851"/>
        <v>285.98</v>
      </c>
      <c r="GH152" s="77">
        <f t="shared" si="1851"/>
        <v>285.98</v>
      </c>
      <c r="GI152" s="77">
        <f t="shared" si="1851"/>
        <v>285.98</v>
      </c>
      <c r="GJ152" s="77">
        <f t="shared" si="1851"/>
        <v>285.98</v>
      </c>
      <c r="GK152" s="77">
        <f t="shared" si="1851"/>
        <v>285.98</v>
      </c>
      <c r="GL152" s="77">
        <f t="shared" si="1851"/>
        <v>285.98</v>
      </c>
      <c r="GM152" s="77">
        <f t="shared" si="1851"/>
        <v>285.98</v>
      </c>
      <c r="GN152" s="77">
        <f t="shared" si="1851"/>
        <v>285.98</v>
      </c>
      <c r="GO152" s="77">
        <f t="shared" si="1851"/>
        <v>285.98</v>
      </c>
      <c r="GP152" s="77">
        <f t="shared" si="1851"/>
        <v>285.98</v>
      </c>
      <c r="GQ152" s="77">
        <f t="shared" ref="GQ152:JB152" si="1852">(GP152+$V79*GQ186*($F$55/$J79*GP151+$F$55/$K79*GP153))/(1+$V79*GQ186*($F$55/$J79+$F$55/$K79))</f>
        <v>285.98</v>
      </c>
      <c r="GR152" s="77">
        <f t="shared" si="1852"/>
        <v>285.98</v>
      </c>
      <c r="GS152" s="77">
        <f t="shared" si="1852"/>
        <v>285.98</v>
      </c>
      <c r="GT152" s="77">
        <f t="shared" si="1852"/>
        <v>285.98</v>
      </c>
      <c r="GU152" s="77">
        <f t="shared" si="1852"/>
        <v>285.98</v>
      </c>
      <c r="GV152" s="77">
        <f t="shared" si="1852"/>
        <v>285.98</v>
      </c>
      <c r="GW152" s="77">
        <f t="shared" si="1852"/>
        <v>285.98</v>
      </c>
      <c r="GX152" s="77">
        <f t="shared" si="1852"/>
        <v>285.98</v>
      </c>
      <c r="GY152" s="77">
        <f t="shared" si="1852"/>
        <v>285.98</v>
      </c>
      <c r="GZ152" s="77">
        <f t="shared" si="1852"/>
        <v>285.98</v>
      </c>
      <c r="HA152" s="77">
        <f t="shared" si="1852"/>
        <v>285.98</v>
      </c>
      <c r="HB152" s="77">
        <f t="shared" si="1852"/>
        <v>285.98</v>
      </c>
      <c r="HC152" s="77">
        <f t="shared" si="1852"/>
        <v>285.98</v>
      </c>
      <c r="HD152" s="77">
        <f t="shared" si="1852"/>
        <v>285.98</v>
      </c>
      <c r="HE152" s="77">
        <f t="shared" si="1852"/>
        <v>285.98</v>
      </c>
      <c r="HF152" s="77">
        <f t="shared" si="1852"/>
        <v>285.98</v>
      </c>
      <c r="HG152" s="77">
        <f t="shared" si="1852"/>
        <v>285.98</v>
      </c>
      <c r="HH152" s="77">
        <f t="shared" si="1852"/>
        <v>285.98</v>
      </c>
      <c r="HI152" s="77">
        <f t="shared" si="1852"/>
        <v>285.98</v>
      </c>
      <c r="HJ152" s="77">
        <f t="shared" si="1852"/>
        <v>285.98</v>
      </c>
      <c r="HK152" s="77">
        <f t="shared" si="1852"/>
        <v>285.98</v>
      </c>
      <c r="HL152" s="77">
        <f t="shared" si="1852"/>
        <v>285.98</v>
      </c>
      <c r="HM152" s="77">
        <f t="shared" si="1852"/>
        <v>285.98</v>
      </c>
      <c r="HN152" s="77">
        <f t="shared" si="1852"/>
        <v>285.98</v>
      </c>
      <c r="HO152" s="77">
        <f t="shared" si="1852"/>
        <v>285.98</v>
      </c>
      <c r="HP152" s="77">
        <f t="shared" si="1852"/>
        <v>285.98</v>
      </c>
      <c r="HQ152" s="77">
        <f t="shared" si="1852"/>
        <v>285.98</v>
      </c>
      <c r="HR152" s="77">
        <f t="shared" si="1852"/>
        <v>285.98</v>
      </c>
      <c r="HS152" s="77">
        <f t="shared" si="1852"/>
        <v>285.98</v>
      </c>
      <c r="HT152" s="77">
        <f t="shared" si="1852"/>
        <v>285.98</v>
      </c>
      <c r="HU152" s="77">
        <f t="shared" si="1852"/>
        <v>285.98</v>
      </c>
      <c r="HV152" s="77">
        <f t="shared" si="1852"/>
        <v>285.98</v>
      </c>
      <c r="HW152" s="77">
        <f t="shared" si="1852"/>
        <v>285.98</v>
      </c>
      <c r="HX152" s="77">
        <f t="shared" si="1852"/>
        <v>285.98</v>
      </c>
      <c r="HY152" s="77">
        <f t="shared" si="1852"/>
        <v>285.98</v>
      </c>
      <c r="HZ152" s="77">
        <f t="shared" si="1852"/>
        <v>285.98</v>
      </c>
      <c r="IA152" s="77">
        <f t="shared" si="1852"/>
        <v>285.98</v>
      </c>
      <c r="IB152" s="77">
        <f t="shared" si="1852"/>
        <v>285.98</v>
      </c>
      <c r="IC152" s="77">
        <f t="shared" si="1852"/>
        <v>285.98</v>
      </c>
      <c r="ID152" s="77">
        <f t="shared" si="1852"/>
        <v>285.98</v>
      </c>
      <c r="IE152" s="77">
        <f t="shared" si="1852"/>
        <v>285.98</v>
      </c>
      <c r="IF152" s="77">
        <f t="shared" si="1852"/>
        <v>285.98</v>
      </c>
      <c r="IG152" s="77">
        <f t="shared" si="1852"/>
        <v>285.98</v>
      </c>
      <c r="IH152" s="77">
        <f t="shared" si="1852"/>
        <v>285.98</v>
      </c>
      <c r="II152" s="77">
        <f t="shared" si="1852"/>
        <v>285.98</v>
      </c>
      <c r="IJ152" s="77">
        <f t="shared" si="1852"/>
        <v>285.98</v>
      </c>
      <c r="IK152" s="77">
        <f t="shared" si="1852"/>
        <v>285.98</v>
      </c>
      <c r="IL152" s="77">
        <f t="shared" si="1852"/>
        <v>285.98</v>
      </c>
      <c r="IM152" s="77">
        <f t="shared" si="1852"/>
        <v>285.98</v>
      </c>
      <c r="IN152" s="77">
        <f t="shared" si="1852"/>
        <v>285.98</v>
      </c>
      <c r="IO152" s="77">
        <f t="shared" si="1852"/>
        <v>285.98</v>
      </c>
      <c r="IP152" s="77">
        <f t="shared" si="1852"/>
        <v>285.98</v>
      </c>
      <c r="IQ152" s="77">
        <f t="shared" si="1852"/>
        <v>285.98</v>
      </c>
      <c r="IR152" s="77">
        <f t="shared" si="1852"/>
        <v>285.98</v>
      </c>
      <c r="IS152" s="77">
        <f t="shared" si="1852"/>
        <v>285.98</v>
      </c>
      <c r="IT152" s="77">
        <f t="shared" si="1852"/>
        <v>285.98</v>
      </c>
      <c r="IU152" s="77">
        <f t="shared" si="1852"/>
        <v>285.98</v>
      </c>
      <c r="IV152" s="77">
        <f t="shared" si="1852"/>
        <v>285.98</v>
      </c>
      <c r="IW152" s="77">
        <f t="shared" si="1852"/>
        <v>285.98</v>
      </c>
      <c r="IX152" s="77">
        <f t="shared" si="1852"/>
        <v>285.98</v>
      </c>
      <c r="IY152" s="77">
        <f t="shared" si="1852"/>
        <v>285.98</v>
      </c>
      <c r="IZ152" s="77">
        <f t="shared" si="1852"/>
        <v>285.98</v>
      </c>
      <c r="JA152" s="77">
        <f t="shared" si="1852"/>
        <v>285.98</v>
      </c>
      <c r="JB152" s="77">
        <f t="shared" si="1852"/>
        <v>285.98</v>
      </c>
      <c r="JC152" s="77">
        <f t="shared" ref="JC152:KG152" si="1853">(JB152+$V79*JC186*($F$55/$J79*JB151+$F$55/$K79*JB153))/(1+$V79*JC186*($F$55/$J79+$F$55/$K79))</f>
        <v>285.98</v>
      </c>
      <c r="JD152" s="77">
        <f t="shared" si="1853"/>
        <v>285.98</v>
      </c>
      <c r="JE152" s="77">
        <f t="shared" si="1853"/>
        <v>285.98</v>
      </c>
      <c r="JF152" s="77">
        <f t="shared" si="1853"/>
        <v>285.98</v>
      </c>
      <c r="JG152" s="77">
        <f t="shared" si="1853"/>
        <v>285.98</v>
      </c>
      <c r="JH152" s="77">
        <f t="shared" si="1853"/>
        <v>285.98</v>
      </c>
      <c r="JI152" s="77">
        <f t="shared" si="1853"/>
        <v>285.98</v>
      </c>
      <c r="JJ152" s="77">
        <f t="shared" si="1853"/>
        <v>285.98</v>
      </c>
      <c r="JK152" s="77">
        <f t="shared" si="1853"/>
        <v>285.98</v>
      </c>
      <c r="JL152" s="77">
        <f t="shared" si="1853"/>
        <v>285.98</v>
      </c>
      <c r="JM152" s="77">
        <f t="shared" si="1853"/>
        <v>285.98</v>
      </c>
      <c r="JN152" s="77">
        <f t="shared" si="1853"/>
        <v>285.98</v>
      </c>
      <c r="JO152" s="77">
        <f t="shared" si="1853"/>
        <v>285.98</v>
      </c>
      <c r="JP152" s="77">
        <f t="shared" si="1853"/>
        <v>285.98</v>
      </c>
      <c r="JQ152" s="77">
        <f t="shared" si="1853"/>
        <v>285.98</v>
      </c>
      <c r="JR152" s="77">
        <f t="shared" si="1853"/>
        <v>285.98</v>
      </c>
      <c r="JS152" s="77">
        <f t="shared" si="1853"/>
        <v>285.98</v>
      </c>
      <c r="JT152" s="77">
        <f t="shared" si="1853"/>
        <v>285.98</v>
      </c>
      <c r="JU152" s="77">
        <f t="shared" si="1853"/>
        <v>285.98</v>
      </c>
      <c r="JV152" s="77">
        <f t="shared" si="1853"/>
        <v>285.98</v>
      </c>
      <c r="JW152" s="77">
        <f t="shared" si="1853"/>
        <v>285.98</v>
      </c>
      <c r="JX152" s="77">
        <f t="shared" si="1853"/>
        <v>285.98</v>
      </c>
      <c r="JY152" s="77">
        <f t="shared" si="1853"/>
        <v>285.98</v>
      </c>
      <c r="JZ152" s="77">
        <f t="shared" si="1853"/>
        <v>285.98</v>
      </c>
      <c r="KA152" s="77">
        <f t="shared" si="1853"/>
        <v>285.98</v>
      </c>
      <c r="KB152" s="77">
        <f t="shared" si="1853"/>
        <v>285.98</v>
      </c>
      <c r="KC152" s="77">
        <f t="shared" si="1853"/>
        <v>285.98</v>
      </c>
      <c r="KD152" s="77">
        <f t="shared" si="1853"/>
        <v>285.98</v>
      </c>
      <c r="KE152" s="77">
        <f t="shared" si="1853"/>
        <v>285.98</v>
      </c>
      <c r="KF152" s="77">
        <f t="shared" si="1853"/>
        <v>285.98</v>
      </c>
      <c r="KG152" s="77">
        <f t="shared" si="1853"/>
        <v>285.98</v>
      </c>
      <c r="KH152" s="51"/>
      <c r="KL152" s="84">
        <f t="shared" si="1765"/>
        <v>26814</v>
      </c>
      <c r="KM152">
        <v>1973</v>
      </c>
      <c r="KN152">
        <v>5</v>
      </c>
      <c r="KO152">
        <v>30</v>
      </c>
      <c r="KP152" s="84">
        <f t="shared" si="1766"/>
        <v>150</v>
      </c>
      <c r="KQ152" s="74">
        <v>22.3</v>
      </c>
      <c r="KR152" s="74">
        <v>10.9</v>
      </c>
      <c r="KS152" s="74">
        <f t="shared" si="1767"/>
        <v>12</v>
      </c>
      <c r="KT152" s="74">
        <f t="shared" si="1768"/>
        <v>22.1</v>
      </c>
      <c r="KU152" s="74">
        <v>20.9</v>
      </c>
      <c r="KV152" s="74">
        <v>31.8</v>
      </c>
      <c r="KW152" s="72">
        <f t="shared" si="1747"/>
        <v>0.79</v>
      </c>
      <c r="KX152" s="74">
        <v>1.5</v>
      </c>
      <c r="KZ152" s="74">
        <v>75.7</v>
      </c>
      <c r="LA152" s="74">
        <v>52.4</v>
      </c>
      <c r="LB152" s="74">
        <v>11.1</v>
      </c>
      <c r="LC152" s="74">
        <v>0.6</v>
      </c>
    </row>
    <row r="153" spans="5:315" x14ac:dyDescent="0.35">
      <c r="E153">
        <f t="shared" si="1748"/>
        <v>21</v>
      </c>
      <c r="F153" s="77">
        <f t="shared" si="1754"/>
        <v>285.89</v>
      </c>
      <c r="G153" s="77">
        <f t="shared" ref="G153:BR153" si="1854">(F153+$V80*G187*($F$55/$J80*F152+$F$55/$K80*F154))/(1+$V80*G187*($F$55/$J80+$F$55/$K80))</f>
        <v>285.89</v>
      </c>
      <c r="H153" s="77">
        <f t="shared" si="1854"/>
        <v>285.89</v>
      </c>
      <c r="I153" s="77">
        <f t="shared" si="1854"/>
        <v>285.89</v>
      </c>
      <c r="J153" s="77">
        <f t="shared" si="1854"/>
        <v>285.89</v>
      </c>
      <c r="K153" s="77">
        <f t="shared" si="1854"/>
        <v>285.89</v>
      </c>
      <c r="L153" s="77">
        <f t="shared" si="1854"/>
        <v>285.89</v>
      </c>
      <c r="M153" s="77">
        <f t="shared" si="1854"/>
        <v>285.89</v>
      </c>
      <c r="N153" s="77">
        <f t="shared" si="1854"/>
        <v>285.89</v>
      </c>
      <c r="O153" s="77">
        <f t="shared" si="1854"/>
        <v>285.89</v>
      </c>
      <c r="P153" s="77">
        <f t="shared" si="1854"/>
        <v>285.89</v>
      </c>
      <c r="Q153" s="77">
        <f t="shared" si="1854"/>
        <v>285.89</v>
      </c>
      <c r="R153" s="77">
        <f t="shared" si="1854"/>
        <v>285.89</v>
      </c>
      <c r="S153" s="77">
        <f t="shared" si="1854"/>
        <v>285.89</v>
      </c>
      <c r="T153" s="77">
        <f t="shared" si="1854"/>
        <v>285.89</v>
      </c>
      <c r="U153" s="77">
        <f t="shared" si="1854"/>
        <v>285.89</v>
      </c>
      <c r="V153" s="77">
        <f t="shared" si="1854"/>
        <v>285.89</v>
      </c>
      <c r="W153" s="77">
        <f t="shared" si="1854"/>
        <v>285.89</v>
      </c>
      <c r="X153" s="77">
        <f t="shared" si="1854"/>
        <v>285.89</v>
      </c>
      <c r="Y153" s="77">
        <f t="shared" si="1854"/>
        <v>285.89</v>
      </c>
      <c r="Z153" s="77">
        <f t="shared" si="1854"/>
        <v>285.89</v>
      </c>
      <c r="AA153" s="77">
        <f t="shared" si="1854"/>
        <v>285.89</v>
      </c>
      <c r="AB153" s="77">
        <f t="shared" si="1854"/>
        <v>285.89</v>
      </c>
      <c r="AC153" s="77">
        <f t="shared" si="1854"/>
        <v>285.89</v>
      </c>
      <c r="AD153" s="77">
        <f t="shared" si="1854"/>
        <v>285.89</v>
      </c>
      <c r="AE153" s="77">
        <f t="shared" si="1854"/>
        <v>285.89</v>
      </c>
      <c r="AF153" s="77">
        <f t="shared" si="1854"/>
        <v>285.89</v>
      </c>
      <c r="AG153" s="77">
        <f t="shared" si="1854"/>
        <v>285.89</v>
      </c>
      <c r="AH153" s="77">
        <f t="shared" si="1854"/>
        <v>285.89</v>
      </c>
      <c r="AI153" s="77">
        <f t="shared" si="1854"/>
        <v>285.89</v>
      </c>
      <c r="AJ153" s="77">
        <f t="shared" si="1854"/>
        <v>285.89</v>
      </c>
      <c r="AK153" s="77">
        <f t="shared" si="1854"/>
        <v>285.89</v>
      </c>
      <c r="AL153" s="77">
        <f t="shared" si="1854"/>
        <v>285.89</v>
      </c>
      <c r="AM153" s="77">
        <f t="shared" si="1854"/>
        <v>285.89</v>
      </c>
      <c r="AN153" s="77">
        <f t="shared" si="1854"/>
        <v>285.89</v>
      </c>
      <c r="AO153" s="77">
        <f t="shared" si="1854"/>
        <v>285.89</v>
      </c>
      <c r="AP153" s="77">
        <f t="shared" si="1854"/>
        <v>285.89</v>
      </c>
      <c r="AQ153" s="77">
        <f t="shared" si="1854"/>
        <v>285.89</v>
      </c>
      <c r="AR153" s="77">
        <f t="shared" si="1854"/>
        <v>285.89</v>
      </c>
      <c r="AS153" s="77">
        <f t="shared" si="1854"/>
        <v>285.89</v>
      </c>
      <c r="AT153" s="77">
        <f t="shared" si="1854"/>
        <v>285.89</v>
      </c>
      <c r="AU153" s="77">
        <f t="shared" si="1854"/>
        <v>285.89</v>
      </c>
      <c r="AV153" s="77">
        <f t="shared" si="1854"/>
        <v>285.89</v>
      </c>
      <c r="AW153" s="77">
        <f t="shared" si="1854"/>
        <v>285.89</v>
      </c>
      <c r="AX153" s="77">
        <f t="shared" si="1854"/>
        <v>285.89</v>
      </c>
      <c r="AY153" s="77">
        <f t="shared" si="1854"/>
        <v>285.89</v>
      </c>
      <c r="AZ153" s="77">
        <f t="shared" si="1854"/>
        <v>285.89</v>
      </c>
      <c r="BA153" s="77">
        <f t="shared" si="1854"/>
        <v>285.89</v>
      </c>
      <c r="BB153" s="77">
        <f t="shared" si="1854"/>
        <v>285.89</v>
      </c>
      <c r="BC153" s="77">
        <f t="shared" si="1854"/>
        <v>285.89</v>
      </c>
      <c r="BD153" s="77">
        <f t="shared" si="1854"/>
        <v>285.89</v>
      </c>
      <c r="BE153" s="77">
        <f t="shared" si="1854"/>
        <v>285.89</v>
      </c>
      <c r="BF153" s="77">
        <f t="shared" si="1854"/>
        <v>285.89</v>
      </c>
      <c r="BG153" s="77">
        <f t="shared" si="1854"/>
        <v>285.89</v>
      </c>
      <c r="BH153" s="77">
        <f t="shared" si="1854"/>
        <v>285.89</v>
      </c>
      <c r="BI153" s="77">
        <f t="shared" si="1854"/>
        <v>285.89</v>
      </c>
      <c r="BJ153" s="77">
        <f t="shared" si="1854"/>
        <v>285.89</v>
      </c>
      <c r="BK153" s="77">
        <f t="shared" si="1854"/>
        <v>285.89</v>
      </c>
      <c r="BL153" s="77">
        <f t="shared" si="1854"/>
        <v>285.89</v>
      </c>
      <c r="BM153" s="77">
        <f t="shared" si="1854"/>
        <v>285.89</v>
      </c>
      <c r="BN153" s="77">
        <f t="shared" si="1854"/>
        <v>285.89</v>
      </c>
      <c r="BO153" s="77">
        <f t="shared" si="1854"/>
        <v>285.89</v>
      </c>
      <c r="BP153" s="77">
        <f t="shared" si="1854"/>
        <v>285.89</v>
      </c>
      <c r="BQ153" s="77">
        <f t="shared" si="1854"/>
        <v>285.89</v>
      </c>
      <c r="BR153" s="77">
        <f t="shared" si="1854"/>
        <v>285.89</v>
      </c>
      <c r="BS153" s="77">
        <f t="shared" ref="BS153:ED153" si="1855">(BR153+$V80*BS187*($F$55/$J80*BR152+$F$55/$K80*BR154))/(1+$V80*BS187*($F$55/$J80+$F$55/$K80))</f>
        <v>285.89</v>
      </c>
      <c r="BT153" s="77">
        <f t="shared" si="1855"/>
        <v>285.89</v>
      </c>
      <c r="BU153" s="77">
        <f t="shared" si="1855"/>
        <v>285.89</v>
      </c>
      <c r="BV153" s="77">
        <f t="shared" si="1855"/>
        <v>285.89</v>
      </c>
      <c r="BW153" s="77">
        <f t="shared" si="1855"/>
        <v>285.89</v>
      </c>
      <c r="BX153" s="77">
        <f t="shared" si="1855"/>
        <v>285.89</v>
      </c>
      <c r="BY153" s="77">
        <f t="shared" si="1855"/>
        <v>285.89</v>
      </c>
      <c r="BZ153" s="77">
        <f t="shared" si="1855"/>
        <v>285.89</v>
      </c>
      <c r="CA153" s="77">
        <f t="shared" si="1855"/>
        <v>285.89</v>
      </c>
      <c r="CB153" s="77">
        <f t="shared" si="1855"/>
        <v>285.89</v>
      </c>
      <c r="CC153" s="77">
        <f t="shared" si="1855"/>
        <v>285.89</v>
      </c>
      <c r="CD153" s="77">
        <f t="shared" si="1855"/>
        <v>285.89</v>
      </c>
      <c r="CE153" s="77">
        <f t="shared" si="1855"/>
        <v>285.89</v>
      </c>
      <c r="CF153" s="77">
        <f t="shared" si="1855"/>
        <v>285.89</v>
      </c>
      <c r="CG153" s="77">
        <f t="shared" si="1855"/>
        <v>285.89</v>
      </c>
      <c r="CH153" s="77">
        <f t="shared" si="1855"/>
        <v>285.89</v>
      </c>
      <c r="CI153" s="77">
        <f t="shared" si="1855"/>
        <v>285.89</v>
      </c>
      <c r="CJ153" s="77">
        <f t="shared" si="1855"/>
        <v>285.89</v>
      </c>
      <c r="CK153" s="77">
        <f t="shared" si="1855"/>
        <v>285.89</v>
      </c>
      <c r="CL153" s="77">
        <f t="shared" si="1855"/>
        <v>285.89</v>
      </c>
      <c r="CM153" s="77">
        <f t="shared" si="1855"/>
        <v>285.89</v>
      </c>
      <c r="CN153" s="77">
        <f t="shared" si="1855"/>
        <v>285.89</v>
      </c>
      <c r="CO153" s="77">
        <f t="shared" si="1855"/>
        <v>285.89</v>
      </c>
      <c r="CP153" s="77">
        <f t="shared" si="1855"/>
        <v>285.89</v>
      </c>
      <c r="CQ153" s="77">
        <f t="shared" si="1855"/>
        <v>285.89</v>
      </c>
      <c r="CR153" s="77">
        <f t="shared" si="1855"/>
        <v>285.89</v>
      </c>
      <c r="CS153" s="77">
        <f t="shared" si="1855"/>
        <v>285.89</v>
      </c>
      <c r="CT153" s="77">
        <f t="shared" si="1855"/>
        <v>285.89</v>
      </c>
      <c r="CU153" s="77">
        <f t="shared" si="1855"/>
        <v>285.89</v>
      </c>
      <c r="CV153" s="77">
        <f t="shared" si="1855"/>
        <v>285.89</v>
      </c>
      <c r="CW153" s="77">
        <f t="shared" si="1855"/>
        <v>285.89</v>
      </c>
      <c r="CX153" s="77">
        <f t="shared" si="1855"/>
        <v>285.89</v>
      </c>
      <c r="CY153" s="77">
        <f t="shared" si="1855"/>
        <v>285.89</v>
      </c>
      <c r="CZ153" s="77">
        <f t="shared" si="1855"/>
        <v>285.89</v>
      </c>
      <c r="DA153" s="77">
        <f t="shared" si="1855"/>
        <v>285.89</v>
      </c>
      <c r="DB153" s="77">
        <f t="shared" si="1855"/>
        <v>285.89</v>
      </c>
      <c r="DC153" s="77">
        <f t="shared" si="1855"/>
        <v>285.89</v>
      </c>
      <c r="DD153" s="77">
        <f t="shared" si="1855"/>
        <v>285.89</v>
      </c>
      <c r="DE153" s="77">
        <f t="shared" si="1855"/>
        <v>285.89</v>
      </c>
      <c r="DF153" s="77">
        <f t="shared" si="1855"/>
        <v>285.89</v>
      </c>
      <c r="DG153" s="77">
        <f t="shared" si="1855"/>
        <v>285.89</v>
      </c>
      <c r="DH153" s="77">
        <f t="shared" si="1855"/>
        <v>285.89</v>
      </c>
      <c r="DI153" s="77">
        <f t="shared" si="1855"/>
        <v>285.89</v>
      </c>
      <c r="DJ153" s="77">
        <f t="shared" si="1855"/>
        <v>285.89</v>
      </c>
      <c r="DK153" s="77">
        <f t="shared" si="1855"/>
        <v>285.89</v>
      </c>
      <c r="DL153" s="77">
        <f t="shared" si="1855"/>
        <v>285.89</v>
      </c>
      <c r="DM153" s="77">
        <f t="shared" si="1855"/>
        <v>285.89</v>
      </c>
      <c r="DN153" s="77">
        <f t="shared" si="1855"/>
        <v>285.89</v>
      </c>
      <c r="DO153" s="77">
        <f t="shared" si="1855"/>
        <v>285.89</v>
      </c>
      <c r="DP153" s="77">
        <f t="shared" si="1855"/>
        <v>285.89</v>
      </c>
      <c r="DQ153" s="77">
        <f t="shared" si="1855"/>
        <v>285.89</v>
      </c>
      <c r="DR153" s="77">
        <f t="shared" si="1855"/>
        <v>285.89</v>
      </c>
      <c r="DS153" s="77">
        <f t="shared" si="1855"/>
        <v>285.89</v>
      </c>
      <c r="DT153" s="77">
        <f t="shared" si="1855"/>
        <v>285.89</v>
      </c>
      <c r="DU153" s="77">
        <f t="shared" si="1855"/>
        <v>285.89</v>
      </c>
      <c r="DV153" s="77">
        <f t="shared" si="1855"/>
        <v>285.89</v>
      </c>
      <c r="DW153" s="77">
        <f t="shared" si="1855"/>
        <v>285.89</v>
      </c>
      <c r="DX153" s="77">
        <f t="shared" si="1855"/>
        <v>285.89</v>
      </c>
      <c r="DY153" s="77">
        <f t="shared" si="1855"/>
        <v>285.89</v>
      </c>
      <c r="DZ153" s="77">
        <f t="shared" si="1855"/>
        <v>285.89</v>
      </c>
      <c r="EA153" s="77">
        <f t="shared" si="1855"/>
        <v>285.89</v>
      </c>
      <c r="EB153" s="77">
        <f t="shared" si="1855"/>
        <v>285.89</v>
      </c>
      <c r="EC153" s="77">
        <f t="shared" si="1855"/>
        <v>285.89</v>
      </c>
      <c r="ED153" s="77">
        <f t="shared" si="1855"/>
        <v>285.89</v>
      </c>
      <c r="EE153" s="77">
        <f t="shared" ref="EE153:GP153" si="1856">(ED153+$V80*EE187*($F$55/$J80*ED152+$F$55/$K80*ED154))/(1+$V80*EE187*($F$55/$J80+$F$55/$K80))</f>
        <v>285.89</v>
      </c>
      <c r="EF153" s="77">
        <f t="shared" si="1856"/>
        <v>285.89</v>
      </c>
      <c r="EG153" s="77">
        <f t="shared" si="1856"/>
        <v>285.89</v>
      </c>
      <c r="EH153" s="77">
        <f t="shared" si="1856"/>
        <v>285.89</v>
      </c>
      <c r="EI153" s="77">
        <f t="shared" si="1856"/>
        <v>285.89</v>
      </c>
      <c r="EJ153" s="77">
        <f t="shared" si="1856"/>
        <v>285.89</v>
      </c>
      <c r="EK153" s="77">
        <f t="shared" si="1856"/>
        <v>285.89</v>
      </c>
      <c r="EL153" s="77">
        <f t="shared" si="1856"/>
        <v>285.89</v>
      </c>
      <c r="EM153" s="77">
        <f t="shared" si="1856"/>
        <v>285.89</v>
      </c>
      <c r="EN153" s="77">
        <f t="shared" si="1856"/>
        <v>285.89</v>
      </c>
      <c r="EO153" s="77">
        <f t="shared" si="1856"/>
        <v>285.89</v>
      </c>
      <c r="EP153" s="77">
        <f t="shared" si="1856"/>
        <v>285.89</v>
      </c>
      <c r="EQ153" s="77">
        <f t="shared" si="1856"/>
        <v>285.89</v>
      </c>
      <c r="ER153" s="77">
        <f t="shared" si="1856"/>
        <v>285.89</v>
      </c>
      <c r="ES153" s="77">
        <f t="shared" si="1856"/>
        <v>285.89</v>
      </c>
      <c r="ET153" s="77">
        <f t="shared" si="1856"/>
        <v>285.89</v>
      </c>
      <c r="EU153" s="77">
        <f t="shared" si="1856"/>
        <v>285.89</v>
      </c>
      <c r="EV153" s="77">
        <f t="shared" si="1856"/>
        <v>285.89</v>
      </c>
      <c r="EW153" s="77">
        <f t="shared" si="1856"/>
        <v>285.89</v>
      </c>
      <c r="EX153" s="77">
        <f t="shared" si="1856"/>
        <v>285.89</v>
      </c>
      <c r="EY153" s="77">
        <f t="shared" si="1856"/>
        <v>285.89</v>
      </c>
      <c r="EZ153" s="77">
        <f t="shared" si="1856"/>
        <v>285.89</v>
      </c>
      <c r="FA153" s="77">
        <f t="shared" si="1856"/>
        <v>285.89</v>
      </c>
      <c r="FB153" s="77">
        <f t="shared" si="1856"/>
        <v>285.89</v>
      </c>
      <c r="FC153" s="77">
        <f t="shared" si="1856"/>
        <v>285.89</v>
      </c>
      <c r="FD153" s="77">
        <f t="shared" si="1856"/>
        <v>285.89</v>
      </c>
      <c r="FE153" s="77">
        <f t="shared" si="1856"/>
        <v>285.89</v>
      </c>
      <c r="FF153" s="77">
        <f t="shared" si="1856"/>
        <v>285.89</v>
      </c>
      <c r="FG153" s="77">
        <f t="shared" si="1856"/>
        <v>285.89</v>
      </c>
      <c r="FH153" s="77">
        <f t="shared" si="1856"/>
        <v>285.89</v>
      </c>
      <c r="FI153" s="77">
        <f t="shared" si="1856"/>
        <v>285.89</v>
      </c>
      <c r="FJ153" s="77">
        <f t="shared" si="1856"/>
        <v>285.89</v>
      </c>
      <c r="FK153" s="77">
        <f t="shared" si="1856"/>
        <v>285.89</v>
      </c>
      <c r="FL153" s="77">
        <f t="shared" si="1856"/>
        <v>285.89</v>
      </c>
      <c r="FM153" s="77">
        <f t="shared" si="1856"/>
        <v>285.89</v>
      </c>
      <c r="FN153" s="77">
        <f t="shared" si="1856"/>
        <v>285.89</v>
      </c>
      <c r="FO153" s="77">
        <f t="shared" si="1856"/>
        <v>285.89</v>
      </c>
      <c r="FP153" s="77">
        <f t="shared" si="1856"/>
        <v>285.89</v>
      </c>
      <c r="FQ153" s="77">
        <f t="shared" si="1856"/>
        <v>285.89</v>
      </c>
      <c r="FR153" s="77">
        <f t="shared" si="1856"/>
        <v>285.89</v>
      </c>
      <c r="FS153" s="77">
        <f t="shared" si="1856"/>
        <v>285.89</v>
      </c>
      <c r="FT153" s="77">
        <f t="shared" si="1856"/>
        <v>285.89</v>
      </c>
      <c r="FU153" s="77">
        <f t="shared" si="1856"/>
        <v>285.89</v>
      </c>
      <c r="FV153" s="77">
        <f t="shared" si="1856"/>
        <v>285.89</v>
      </c>
      <c r="FW153" s="77">
        <f t="shared" si="1856"/>
        <v>285.89</v>
      </c>
      <c r="FX153" s="77">
        <f t="shared" si="1856"/>
        <v>285.89</v>
      </c>
      <c r="FY153" s="77">
        <f t="shared" si="1856"/>
        <v>285.89</v>
      </c>
      <c r="FZ153" s="77">
        <f t="shared" si="1856"/>
        <v>285.89</v>
      </c>
      <c r="GA153" s="77">
        <f t="shared" si="1856"/>
        <v>285.89</v>
      </c>
      <c r="GB153" s="77">
        <f t="shared" si="1856"/>
        <v>285.89</v>
      </c>
      <c r="GC153" s="77">
        <f t="shared" si="1856"/>
        <v>285.89</v>
      </c>
      <c r="GD153" s="77">
        <f t="shared" si="1856"/>
        <v>285.89</v>
      </c>
      <c r="GE153" s="77">
        <f t="shared" si="1856"/>
        <v>285.89</v>
      </c>
      <c r="GF153" s="77">
        <f t="shared" si="1856"/>
        <v>285.89</v>
      </c>
      <c r="GG153" s="77">
        <f t="shared" si="1856"/>
        <v>285.89</v>
      </c>
      <c r="GH153" s="77">
        <f t="shared" si="1856"/>
        <v>285.89</v>
      </c>
      <c r="GI153" s="77">
        <f t="shared" si="1856"/>
        <v>285.89</v>
      </c>
      <c r="GJ153" s="77">
        <f t="shared" si="1856"/>
        <v>285.89</v>
      </c>
      <c r="GK153" s="77">
        <f t="shared" si="1856"/>
        <v>285.89</v>
      </c>
      <c r="GL153" s="77">
        <f t="shared" si="1856"/>
        <v>285.89</v>
      </c>
      <c r="GM153" s="77">
        <f t="shared" si="1856"/>
        <v>285.89</v>
      </c>
      <c r="GN153" s="77">
        <f t="shared" si="1856"/>
        <v>285.89</v>
      </c>
      <c r="GO153" s="77">
        <f t="shared" si="1856"/>
        <v>285.89</v>
      </c>
      <c r="GP153" s="77">
        <f t="shared" si="1856"/>
        <v>285.89</v>
      </c>
      <c r="GQ153" s="77">
        <f t="shared" ref="GQ153:JB153" si="1857">(GP153+$V80*GQ187*($F$55/$J80*GP152+$F$55/$K80*GP154))/(1+$V80*GQ187*($F$55/$J80+$F$55/$K80))</f>
        <v>285.89</v>
      </c>
      <c r="GR153" s="77">
        <f t="shared" si="1857"/>
        <v>285.89</v>
      </c>
      <c r="GS153" s="77">
        <f t="shared" si="1857"/>
        <v>285.89</v>
      </c>
      <c r="GT153" s="77">
        <f t="shared" si="1857"/>
        <v>285.89</v>
      </c>
      <c r="GU153" s="77">
        <f t="shared" si="1857"/>
        <v>285.89</v>
      </c>
      <c r="GV153" s="77">
        <f t="shared" si="1857"/>
        <v>285.89</v>
      </c>
      <c r="GW153" s="77">
        <f t="shared" si="1857"/>
        <v>285.89</v>
      </c>
      <c r="GX153" s="77">
        <f t="shared" si="1857"/>
        <v>285.89</v>
      </c>
      <c r="GY153" s="77">
        <f t="shared" si="1857"/>
        <v>285.89</v>
      </c>
      <c r="GZ153" s="77">
        <f t="shared" si="1857"/>
        <v>285.89</v>
      </c>
      <c r="HA153" s="77">
        <f t="shared" si="1857"/>
        <v>285.89</v>
      </c>
      <c r="HB153" s="77">
        <f t="shared" si="1857"/>
        <v>285.89</v>
      </c>
      <c r="HC153" s="77">
        <f t="shared" si="1857"/>
        <v>285.89</v>
      </c>
      <c r="HD153" s="77">
        <f t="shared" si="1857"/>
        <v>285.89</v>
      </c>
      <c r="HE153" s="77">
        <f t="shared" si="1857"/>
        <v>285.89</v>
      </c>
      <c r="HF153" s="77">
        <f t="shared" si="1857"/>
        <v>285.89</v>
      </c>
      <c r="HG153" s="77">
        <f t="shared" si="1857"/>
        <v>285.89</v>
      </c>
      <c r="HH153" s="77">
        <f t="shared" si="1857"/>
        <v>285.89</v>
      </c>
      <c r="HI153" s="77">
        <f t="shared" si="1857"/>
        <v>285.89</v>
      </c>
      <c r="HJ153" s="77">
        <f t="shared" si="1857"/>
        <v>285.89</v>
      </c>
      <c r="HK153" s="77">
        <f t="shared" si="1857"/>
        <v>285.89</v>
      </c>
      <c r="HL153" s="77">
        <f t="shared" si="1857"/>
        <v>285.89</v>
      </c>
      <c r="HM153" s="77">
        <f t="shared" si="1857"/>
        <v>285.89</v>
      </c>
      <c r="HN153" s="77">
        <f t="shared" si="1857"/>
        <v>285.89</v>
      </c>
      <c r="HO153" s="77">
        <f t="shared" si="1857"/>
        <v>285.89</v>
      </c>
      <c r="HP153" s="77">
        <f t="shared" si="1857"/>
        <v>285.89</v>
      </c>
      <c r="HQ153" s="77">
        <f t="shared" si="1857"/>
        <v>285.89</v>
      </c>
      <c r="HR153" s="77">
        <f t="shared" si="1857"/>
        <v>285.89</v>
      </c>
      <c r="HS153" s="77">
        <f t="shared" si="1857"/>
        <v>285.89</v>
      </c>
      <c r="HT153" s="77">
        <f t="shared" si="1857"/>
        <v>285.89</v>
      </c>
      <c r="HU153" s="77">
        <f t="shared" si="1857"/>
        <v>285.89</v>
      </c>
      <c r="HV153" s="77">
        <f t="shared" si="1857"/>
        <v>285.89</v>
      </c>
      <c r="HW153" s="77">
        <f t="shared" si="1857"/>
        <v>285.89</v>
      </c>
      <c r="HX153" s="77">
        <f t="shared" si="1857"/>
        <v>285.89</v>
      </c>
      <c r="HY153" s="77">
        <f t="shared" si="1857"/>
        <v>285.89</v>
      </c>
      <c r="HZ153" s="77">
        <f t="shared" si="1857"/>
        <v>285.89</v>
      </c>
      <c r="IA153" s="77">
        <f t="shared" si="1857"/>
        <v>285.89</v>
      </c>
      <c r="IB153" s="77">
        <f t="shared" si="1857"/>
        <v>285.89</v>
      </c>
      <c r="IC153" s="77">
        <f t="shared" si="1857"/>
        <v>285.89</v>
      </c>
      <c r="ID153" s="77">
        <f t="shared" si="1857"/>
        <v>285.89</v>
      </c>
      <c r="IE153" s="77">
        <f t="shared" si="1857"/>
        <v>285.89</v>
      </c>
      <c r="IF153" s="77">
        <f t="shared" si="1857"/>
        <v>285.89</v>
      </c>
      <c r="IG153" s="77">
        <f t="shared" si="1857"/>
        <v>285.89</v>
      </c>
      <c r="IH153" s="77">
        <f t="shared" si="1857"/>
        <v>285.89</v>
      </c>
      <c r="II153" s="77">
        <f t="shared" si="1857"/>
        <v>285.89</v>
      </c>
      <c r="IJ153" s="77">
        <f t="shared" si="1857"/>
        <v>285.89</v>
      </c>
      <c r="IK153" s="77">
        <f t="shared" si="1857"/>
        <v>285.89</v>
      </c>
      <c r="IL153" s="77">
        <f t="shared" si="1857"/>
        <v>285.89</v>
      </c>
      <c r="IM153" s="77">
        <f t="shared" si="1857"/>
        <v>285.89</v>
      </c>
      <c r="IN153" s="77">
        <f t="shared" si="1857"/>
        <v>285.89</v>
      </c>
      <c r="IO153" s="77">
        <f t="shared" si="1857"/>
        <v>285.89</v>
      </c>
      <c r="IP153" s="77">
        <f t="shared" si="1857"/>
        <v>285.89</v>
      </c>
      <c r="IQ153" s="77">
        <f t="shared" si="1857"/>
        <v>285.89</v>
      </c>
      <c r="IR153" s="77">
        <f t="shared" si="1857"/>
        <v>285.89</v>
      </c>
      <c r="IS153" s="77">
        <f t="shared" si="1857"/>
        <v>285.89</v>
      </c>
      <c r="IT153" s="77">
        <f t="shared" si="1857"/>
        <v>285.89</v>
      </c>
      <c r="IU153" s="77">
        <f t="shared" si="1857"/>
        <v>285.89</v>
      </c>
      <c r="IV153" s="77">
        <f t="shared" si="1857"/>
        <v>285.89</v>
      </c>
      <c r="IW153" s="77">
        <f t="shared" si="1857"/>
        <v>285.89</v>
      </c>
      <c r="IX153" s="77">
        <f t="shared" si="1857"/>
        <v>285.89</v>
      </c>
      <c r="IY153" s="77">
        <f t="shared" si="1857"/>
        <v>285.89</v>
      </c>
      <c r="IZ153" s="77">
        <f t="shared" si="1857"/>
        <v>285.89</v>
      </c>
      <c r="JA153" s="77">
        <f t="shared" si="1857"/>
        <v>285.89</v>
      </c>
      <c r="JB153" s="77">
        <f t="shared" si="1857"/>
        <v>285.89</v>
      </c>
      <c r="JC153" s="77">
        <f t="shared" ref="JC153:KG153" si="1858">(JB153+$V80*JC187*($F$55/$J80*JB152+$F$55/$K80*JB154))/(1+$V80*JC187*($F$55/$J80+$F$55/$K80))</f>
        <v>285.89</v>
      </c>
      <c r="JD153" s="77">
        <f t="shared" si="1858"/>
        <v>285.89</v>
      </c>
      <c r="JE153" s="77">
        <f t="shared" si="1858"/>
        <v>285.89</v>
      </c>
      <c r="JF153" s="77">
        <f t="shared" si="1858"/>
        <v>285.89</v>
      </c>
      <c r="JG153" s="77">
        <f t="shared" si="1858"/>
        <v>285.89</v>
      </c>
      <c r="JH153" s="77">
        <f t="shared" si="1858"/>
        <v>285.89</v>
      </c>
      <c r="JI153" s="77">
        <f t="shared" si="1858"/>
        <v>285.89</v>
      </c>
      <c r="JJ153" s="77">
        <f t="shared" si="1858"/>
        <v>285.89</v>
      </c>
      <c r="JK153" s="77">
        <f t="shared" si="1858"/>
        <v>285.89</v>
      </c>
      <c r="JL153" s="77">
        <f t="shared" si="1858"/>
        <v>285.89</v>
      </c>
      <c r="JM153" s="77">
        <f t="shared" si="1858"/>
        <v>285.89</v>
      </c>
      <c r="JN153" s="77">
        <f t="shared" si="1858"/>
        <v>285.89</v>
      </c>
      <c r="JO153" s="77">
        <f t="shared" si="1858"/>
        <v>285.89</v>
      </c>
      <c r="JP153" s="77">
        <f t="shared" si="1858"/>
        <v>285.89</v>
      </c>
      <c r="JQ153" s="77">
        <f t="shared" si="1858"/>
        <v>285.89</v>
      </c>
      <c r="JR153" s="77">
        <f t="shared" si="1858"/>
        <v>285.89</v>
      </c>
      <c r="JS153" s="77">
        <f t="shared" si="1858"/>
        <v>285.89</v>
      </c>
      <c r="JT153" s="77">
        <f t="shared" si="1858"/>
        <v>285.89</v>
      </c>
      <c r="JU153" s="77">
        <f t="shared" si="1858"/>
        <v>285.89</v>
      </c>
      <c r="JV153" s="77">
        <f t="shared" si="1858"/>
        <v>285.89</v>
      </c>
      <c r="JW153" s="77">
        <f t="shared" si="1858"/>
        <v>285.89</v>
      </c>
      <c r="JX153" s="77">
        <f t="shared" si="1858"/>
        <v>285.89</v>
      </c>
      <c r="JY153" s="77">
        <f t="shared" si="1858"/>
        <v>285.89</v>
      </c>
      <c r="JZ153" s="77">
        <f t="shared" si="1858"/>
        <v>285.89</v>
      </c>
      <c r="KA153" s="77">
        <f t="shared" si="1858"/>
        <v>285.89</v>
      </c>
      <c r="KB153" s="77">
        <f t="shared" si="1858"/>
        <v>285.89</v>
      </c>
      <c r="KC153" s="77">
        <f t="shared" si="1858"/>
        <v>285.89</v>
      </c>
      <c r="KD153" s="77">
        <f t="shared" si="1858"/>
        <v>285.89</v>
      </c>
      <c r="KE153" s="77">
        <f t="shared" si="1858"/>
        <v>285.89</v>
      </c>
      <c r="KF153" s="77">
        <f t="shared" si="1858"/>
        <v>285.89</v>
      </c>
      <c r="KG153" s="77">
        <f t="shared" si="1858"/>
        <v>285.89</v>
      </c>
      <c r="KH153" s="51"/>
      <c r="KL153" s="84">
        <f t="shared" si="1765"/>
        <v>26815</v>
      </c>
      <c r="KM153">
        <v>1973</v>
      </c>
      <c r="KN153">
        <v>5</v>
      </c>
      <c r="KO153">
        <v>31</v>
      </c>
      <c r="KP153" s="84">
        <f t="shared" si="1766"/>
        <v>151</v>
      </c>
      <c r="KQ153" s="74">
        <v>23.2</v>
      </c>
      <c r="KR153" s="74">
        <v>12</v>
      </c>
      <c r="KS153" s="74">
        <f t="shared" si="1767"/>
        <v>12</v>
      </c>
      <c r="KT153" s="74">
        <f t="shared" si="1768"/>
        <v>22.3</v>
      </c>
      <c r="KU153" s="74">
        <v>18.899999999999999</v>
      </c>
      <c r="KV153" s="74">
        <v>31.9</v>
      </c>
      <c r="KW153" s="72">
        <f t="shared" si="1747"/>
        <v>0.84</v>
      </c>
      <c r="KX153" s="74">
        <v>4.5999999999999996</v>
      </c>
      <c r="KZ153" s="74">
        <v>78.599999999999994</v>
      </c>
      <c r="LA153" s="74">
        <v>58.2</v>
      </c>
      <c r="LB153" s="74">
        <v>12.5</v>
      </c>
      <c r="LC153" s="74">
        <v>0.7</v>
      </c>
    </row>
    <row r="154" spans="5:315" x14ac:dyDescent="0.35">
      <c r="E154">
        <f t="shared" si="1748"/>
        <v>22</v>
      </c>
      <c r="F154" s="77">
        <f t="shared" si="1754"/>
        <v>285.94</v>
      </c>
      <c r="G154" s="77">
        <f t="shared" ref="G154:BR154" si="1859">(F154+$V81*G188*($F$55/$J81*F153+$F$55/$K81*F155))/(1+$V81*G188*($F$55/$J81+$F$55/$K81))</f>
        <v>285.94</v>
      </c>
      <c r="H154" s="77">
        <f t="shared" si="1859"/>
        <v>285.94</v>
      </c>
      <c r="I154" s="77">
        <f t="shared" si="1859"/>
        <v>285.94</v>
      </c>
      <c r="J154" s="77">
        <f t="shared" si="1859"/>
        <v>285.94</v>
      </c>
      <c r="K154" s="77">
        <f t="shared" si="1859"/>
        <v>285.94</v>
      </c>
      <c r="L154" s="77">
        <f t="shared" si="1859"/>
        <v>285.94</v>
      </c>
      <c r="M154" s="77">
        <f t="shared" si="1859"/>
        <v>285.94</v>
      </c>
      <c r="N154" s="77">
        <f t="shared" si="1859"/>
        <v>285.94</v>
      </c>
      <c r="O154" s="77">
        <f t="shared" si="1859"/>
        <v>285.94</v>
      </c>
      <c r="P154" s="77">
        <f t="shared" si="1859"/>
        <v>285.94</v>
      </c>
      <c r="Q154" s="77">
        <f t="shared" si="1859"/>
        <v>285.94</v>
      </c>
      <c r="R154" s="77">
        <f t="shared" si="1859"/>
        <v>285.94</v>
      </c>
      <c r="S154" s="77">
        <f t="shared" si="1859"/>
        <v>285.94</v>
      </c>
      <c r="T154" s="77">
        <f t="shared" si="1859"/>
        <v>285.94</v>
      </c>
      <c r="U154" s="77">
        <f t="shared" si="1859"/>
        <v>285.94</v>
      </c>
      <c r="V154" s="77">
        <f t="shared" si="1859"/>
        <v>285.94</v>
      </c>
      <c r="W154" s="77">
        <f t="shared" si="1859"/>
        <v>285.94</v>
      </c>
      <c r="X154" s="77">
        <f t="shared" si="1859"/>
        <v>285.94</v>
      </c>
      <c r="Y154" s="77">
        <f t="shared" si="1859"/>
        <v>285.94</v>
      </c>
      <c r="Z154" s="77">
        <f t="shared" si="1859"/>
        <v>285.94</v>
      </c>
      <c r="AA154" s="77">
        <f t="shared" si="1859"/>
        <v>285.94</v>
      </c>
      <c r="AB154" s="77">
        <f t="shared" si="1859"/>
        <v>285.94</v>
      </c>
      <c r="AC154" s="77">
        <f t="shared" si="1859"/>
        <v>285.94</v>
      </c>
      <c r="AD154" s="77">
        <f t="shared" si="1859"/>
        <v>285.94</v>
      </c>
      <c r="AE154" s="77">
        <f t="shared" si="1859"/>
        <v>285.94</v>
      </c>
      <c r="AF154" s="77">
        <f t="shared" si="1859"/>
        <v>285.94</v>
      </c>
      <c r="AG154" s="77">
        <f t="shared" si="1859"/>
        <v>285.94</v>
      </c>
      <c r="AH154" s="77">
        <f t="shared" si="1859"/>
        <v>285.94</v>
      </c>
      <c r="AI154" s="77">
        <f t="shared" si="1859"/>
        <v>285.94</v>
      </c>
      <c r="AJ154" s="77">
        <f t="shared" si="1859"/>
        <v>285.94</v>
      </c>
      <c r="AK154" s="77">
        <f t="shared" si="1859"/>
        <v>285.94</v>
      </c>
      <c r="AL154" s="77">
        <f t="shared" si="1859"/>
        <v>285.94</v>
      </c>
      <c r="AM154" s="77">
        <f t="shared" si="1859"/>
        <v>285.94</v>
      </c>
      <c r="AN154" s="77">
        <f t="shared" si="1859"/>
        <v>285.94</v>
      </c>
      <c r="AO154" s="77">
        <f t="shared" si="1859"/>
        <v>285.94</v>
      </c>
      <c r="AP154" s="77">
        <f t="shared" si="1859"/>
        <v>285.94</v>
      </c>
      <c r="AQ154" s="77">
        <f t="shared" si="1859"/>
        <v>285.94</v>
      </c>
      <c r="AR154" s="77">
        <f t="shared" si="1859"/>
        <v>285.94</v>
      </c>
      <c r="AS154" s="77">
        <f t="shared" si="1859"/>
        <v>285.94</v>
      </c>
      <c r="AT154" s="77">
        <f t="shared" si="1859"/>
        <v>285.94</v>
      </c>
      <c r="AU154" s="77">
        <f t="shared" si="1859"/>
        <v>285.94</v>
      </c>
      <c r="AV154" s="77">
        <f t="shared" si="1859"/>
        <v>285.94</v>
      </c>
      <c r="AW154" s="77">
        <f t="shared" si="1859"/>
        <v>285.94</v>
      </c>
      <c r="AX154" s="77">
        <f t="shared" si="1859"/>
        <v>285.94</v>
      </c>
      <c r="AY154" s="77">
        <f t="shared" si="1859"/>
        <v>285.94</v>
      </c>
      <c r="AZ154" s="77">
        <f t="shared" si="1859"/>
        <v>285.94</v>
      </c>
      <c r="BA154" s="77">
        <f t="shared" si="1859"/>
        <v>285.94</v>
      </c>
      <c r="BB154" s="77">
        <f t="shared" si="1859"/>
        <v>285.94</v>
      </c>
      <c r="BC154" s="77">
        <f t="shared" si="1859"/>
        <v>285.94</v>
      </c>
      <c r="BD154" s="77">
        <f t="shared" si="1859"/>
        <v>285.94</v>
      </c>
      <c r="BE154" s="77">
        <f t="shared" si="1859"/>
        <v>285.94</v>
      </c>
      <c r="BF154" s="77">
        <f t="shared" si="1859"/>
        <v>285.94</v>
      </c>
      <c r="BG154" s="77">
        <f t="shared" si="1859"/>
        <v>285.94</v>
      </c>
      <c r="BH154" s="77">
        <f t="shared" si="1859"/>
        <v>285.94</v>
      </c>
      <c r="BI154" s="77">
        <f t="shared" si="1859"/>
        <v>285.94</v>
      </c>
      <c r="BJ154" s="77">
        <f t="shared" si="1859"/>
        <v>285.94</v>
      </c>
      <c r="BK154" s="77">
        <f t="shared" si="1859"/>
        <v>285.94</v>
      </c>
      <c r="BL154" s="77">
        <f t="shared" si="1859"/>
        <v>285.94</v>
      </c>
      <c r="BM154" s="77">
        <f t="shared" si="1859"/>
        <v>285.94</v>
      </c>
      <c r="BN154" s="77">
        <f t="shared" si="1859"/>
        <v>285.94</v>
      </c>
      <c r="BO154" s="77">
        <f t="shared" si="1859"/>
        <v>285.94</v>
      </c>
      <c r="BP154" s="77">
        <f t="shared" si="1859"/>
        <v>285.94</v>
      </c>
      <c r="BQ154" s="77">
        <f t="shared" si="1859"/>
        <v>285.94</v>
      </c>
      <c r="BR154" s="77">
        <f t="shared" si="1859"/>
        <v>285.94</v>
      </c>
      <c r="BS154" s="77">
        <f t="shared" ref="BS154:ED154" si="1860">(BR154+$V81*BS188*($F$55/$J81*BR153+$F$55/$K81*BR155))/(1+$V81*BS188*($F$55/$J81+$F$55/$K81))</f>
        <v>285.94</v>
      </c>
      <c r="BT154" s="77">
        <f t="shared" si="1860"/>
        <v>285.94</v>
      </c>
      <c r="BU154" s="77">
        <f t="shared" si="1860"/>
        <v>285.94</v>
      </c>
      <c r="BV154" s="77">
        <f t="shared" si="1860"/>
        <v>285.94</v>
      </c>
      <c r="BW154" s="77">
        <f t="shared" si="1860"/>
        <v>285.94</v>
      </c>
      <c r="BX154" s="77">
        <f t="shared" si="1860"/>
        <v>285.94</v>
      </c>
      <c r="BY154" s="77">
        <f t="shared" si="1860"/>
        <v>285.94</v>
      </c>
      <c r="BZ154" s="77">
        <f t="shared" si="1860"/>
        <v>285.94</v>
      </c>
      <c r="CA154" s="77">
        <f t="shared" si="1860"/>
        <v>285.94</v>
      </c>
      <c r="CB154" s="77">
        <f t="shared" si="1860"/>
        <v>285.94</v>
      </c>
      <c r="CC154" s="77">
        <f t="shared" si="1860"/>
        <v>285.94</v>
      </c>
      <c r="CD154" s="77">
        <f t="shared" si="1860"/>
        <v>285.94</v>
      </c>
      <c r="CE154" s="77">
        <f t="shared" si="1860"/>
        <v>285.94</v>
      </c>
      <c r="CF154" s="77">
        <f t="shared" si="1860"/>
        <v>285.94</v>
      </c>
      <c r="CG154" s="77">
        <f t="shared" si="1860"/>
        <v>285.94</v>
      </c>
      <c r="CH154" s="77">
        <f t="shared" si="1860"/>
        <v>285.94</v>
      </c>
      <c r="CI154" s="77">
        <f t="shared" si="1860"/>
        <v>285.94</v>
      </c>
      <c r="CJ154" s="77">
        <f t="shared" si="1860"/>
        <v>285.94</v>
      </c>
      <c r="CK154" s="77">
        <f t="shared" si="1860"/>
        <v>285.94</v>
      </c>
      <c r="CL154" s="77">
        <f t="shared" si="1860"/>
        <v>285.94</v>
      </c>
      <c r="CM154" s="77">
        <f t="shared" si="1860"/>
        <v>285.94</v>
      </c>
      <c r="CN154" s="77">
        <f t="shared" si="1860"/>
        <v>285.94</v>
      </c>
      <c r="CO154" s="77">
        <f t="shared" si="1860"/>
        <v>285.94</v>
      </c>
      <c r="CP154" s="77">
        <f t="shared" si="1860"/>
        <v>285.94</v>
      </c>
      <c r="CQ154" s="77">
        <f t="shared" si="1860"/>
        <v>285.94</v>
      </c>
      <c r="CR154" s="77">
        <f t="shared" si="1860"/>
        <v>285.94</v>
      </c>
      <c r="CS154" s="77">
        <f t="shared" si="1860"/>
        <v>285.94</v>
      </c>
      <c r="CT154" s="77">
        <f t="shared" si="1860"/>
        <v>285.94</v>
      </c>
      <c r="CU154" s="77">
        <f t="shared" si="1860"/>
        <v>285.94</v>
      </c>
      <c r="CV154" s="77">
        <f t="shared" si="1860"/>
        <v>285.94</v>
      </c>
      <c r="CW154" s="77">
        <f t="shared" si="1860"/>
        <v>285.94</v>
      </c>
      <c r="CX154" s="77">
        <f t="shared" si="1860"/>
        <v>285.94</v>
      </c>
      <c r="CY154" s="77">
        <f t="shared" si="1860"/>
        <v>285.94</v>
      </c>
      <c r="CZ154" s="77">
        <f t="shared" si="1860"/>
        <v>285.94</v>
      </c>
      <c r="DA154" s="77">
        <f t="shared" si="1860"/>
        <v>285.94</v>
      </c>
      <c r="DB154" s="77">
        <f t="shared" si="1860"/>
        <v>285.94</v>
      </c>
      <c r="DC154" s="77">
        <f t="shared" si="1860"/>
        <v>285.94</v>
      </c>
      <c r="DD154" s="77">
        <f t="shared" si="1860"/>
        <v>285.94</v>
      </c>
      <c r="DE154" s="77">
        <f t="shared" si="1860"/>
        <v>285.94</v>
      </c>
      <c r="DF154" s="77">
        <f t="shared" si="1860"/>
        <v>285.94</v>
      </c>
      <c r="DG154" s="77">
        <f t="shared" si="1860"/>
        <v>285.94</v>
      </c>
      <c r="DH154" s="77">
        <f t="shared" si="1860"/>
        <v>285.94</v>
      </c>
      <c r="DI154" s="77">
        <f t="shared" si="1860"/>
        <v>285.94</v>
      </c>
      <c r="DJ154" s="77">
        <f t="shared" si="1860"/>
        <v>285.94</v>
      </c>
      <c r="DK154" s="77">
        <f t="shared" si="1860"/>
        <v>285.94</v>
      </c>
      <c r="DL154" s="77">
        <f t="shared" si="1860"/>
        <v>285.94</v>
      </c>
      <c r="DM154" s="77">
        <f t="shared" si="1860"/>
        <v>285.94</v>
      </c>
      <c r="DN154" s="77">
        <f t="shared" si="1860"/>
        <v>285.94</v>
      </c>
      <c r="DO154" s="77">
        <f t="shared" si="1860"/>
        <v>285.94</v>
      </c>
      <c r="DP154" s="77">
        <f t="shared" si="1860"/>
        <v>285.94</v>
      </c>
      <c r="DQ154" s="77">
        <f t="shared" si="1860"/>
        <v>285.94</v>
      </c>
      <c r="DR154" s="77">
        <f t="shared" si="1860"/>
        <v>285.94</v>
      </c>
      <c r="DS154" s="77">
        <f t="shared" si="1860"/>
        <v>285.94</v>
      </c>
      <c r="DT154" s="77">
        <f t="shared" si="1860"/>
        <v>285.94</v>
      </c>
      <c r="DU154" s="77">
        <f t="shared" si="1860"/>
        <v>285.94</v>
      </c>
      <c r="DV154" s="77">
        <f t="shared" si="1860"/>
        <v>285.94</v>
      </c>
      <c r="DW154" s="77">
        <f t="shared" si="1860"/>
        <v>285.94</v>
      </c>
      <c r="DX154" s="77">
        <f t="shared" si="1860"/>
        <v>285.94</v>
      </c>
      <c r="DY154" s="77">
        <f t="shared" si="1860"/>
        <v>285.94</v>
      </c>
      <c r="DZ154" s="77">
        <f t="shared" si="1860"/>
        <v>285.94</v>
      </c>
      <c r="EA154" s="77">
        <f t="shared" si="1860"/>
        <v>285.94</v>
      </c>
      <c r="EB154" s="77">
        <f t="shared" si="1860"/>
        <v>285.94</v>
      </c>
      <c r="EC154" s="77">
        <f t="shared" si="1860"/>
        <v>285.94</v>
      </c>
      <c r="ED154" s="77">
        <f t="shared" si="1860"/>
        <v>285.94</v>
      </c>
      <c r="EE154" s="77">
        <f t="shared" ref="EE154:GP154" si="1861">(ED154+$V81*EE188*($F$55/$J81*ED153+$F$55/$K81*ED155))/(1+$V81*EE188*($F$55/$J81+$F$55/$K81))</f>
        <v>285.94</v>
      </c>
      <c r="EF154" s="77">
        <f t="shared" si="1861"/>
        <v>285.94</v>
      </c>
      <c r="EG154" s="77">
        <f t="shared" si="1861"/>
        <v>285.94</v>
      </c>
      <c r="EH154" s="77">
        <f t="shared" si="1861"/>
        <v>285.94</v>
      </c>
      <c r="EI154" s="77">
        <f t="shared" si="1861"/>
        <v>285.94</v>
      </c>
      <c r="EJ154" s="77">
        <f t="shared" si="1861"/>
        <v>285.94</v>
      </c>
      <c r="EK154" s="77">
        <f t="shared" si="1861"/>
        <v>285.94</v>
      </c>
      <c r="EL154" s="77">
        <f t="shared" si="1861"/>
        <v>285.94</v>
      </c>
      <c r="EM154" s="77">
        <f t="shared" si="1861"/>
        <v>285.94</v>
      </c>
      <c r="EN154" s="77">
        <f t="shared" si="1861"/>
        <v>285.94</v>
      </c>
      <c r="EO154" s="77">
        <f t="shared" si="1861"/>
        <v>285.94</v>
      </c>
      <c r="EP154" s="77">
        <f t="shared" si="1861"/>
        <v>285.94</v>
      </c>
      <c r="EQ154" s="77">
        <f t="shared" si="1861"/>
        <v>285.94</v>
      </c>
      <c r="ER154" s="77">
        <f t="shared" si="1861"/>
        <v>285.94</v>
      </c>
      <c r="ES154" s="77">
        <f t="shared" si="1861"/>
        <v>285.94</v>
      </c>
      <c r="ET154" s="77">
        <f t="shared" si="1861"/>
        <v>285.94</v>
      </c>
      <c r="EU154" s="77">
        <f t="shared" si="1861"/>
        <v>285.94</v>
      </c>
      <c r="EV154" s="77">
        <f t="shared" si="1861"/>
        <v>285.94</v>
      </c>
      <c r="EW154" s="77">
        <f t="shared" si="1861"/>
        <v>285.94</v>
      </c>
      <c r="EX154" s="77">
        <f t="shared" si="1861"/>
        <v>285.94</v>
      </c>
      <c r="EY154" s="77">
        <f t="shared" si="1861"/>
        <v>285.94</v>
      </c>
      <c r="EZ154" s="77">
        <f t="shared" si="1861"/>
        <v>285.94</v>
      </c>
      <c r="FA154" s="77">
        <f t="shared" si="1861"/>
        <v>285.94</v>
      </c>
      <c r="FB154" s="77">
        <f t="shared" si="1861"/>
        <v>285.94</v>
      </c>
      <c r="FC154" s="77">
        <f t="shared" si="1861"/>
        <v>285.94</v>
      </c>
      <c r="FD154" s="77">
        <f t="shared" si="1861"/>
        <v>285.94</v>
      </c>
      <c r="FE154" s="77">
        <f t="shared" si="1861"/>
        <v>285.94</v>
      </c>
      <c r="FF154" s="77">
        <f t="shared" si="1861"/>
        <v>285.94</v>
      </c>
      <c r="FG154" s="77">
        <f t="shared" si="1861"/>
        <v>285.94</v>
      </c>
      <c r="FH154" s="77">
        <f t="shared" si="1861"/>
        <v>285.94</v>
      </c>
      <c r="FI154" s="77">
        <f t="shared" si="1861"/>
        <v>285.94</v>
      </c>
      <c r="FJ154" s="77">
        <f t="shared" si="1861"/>
        <v>285.94</v>
      </c>
      <c r="FK154" s="77">
        <f t="shared" si="1861"/>
        <v>285.94</v>
      </c>
      <c r="FL154" s="77">
        <f t="shared" si="1861"/>
        <v>285.94</v>
      </c>
      <c r="FM154" s="77">
        <f t="shared" si="1861"/>
        <v>285.94</v>
      </c>
      <c r="FN154" s="77">
        <f t="shared" si="1861"/>
        <v>285.94</v>
      </c>
      <c r="FO154" s="77">
        <f t="shared" si="1861"/>
        <v>285.94</v>
      </c>
      <c r="FP154" s="77">
        <f t="shared" si="1861"/>
        <v>285.94</v>
      </c>
      <c r="FQ154" s="77">
        <f t="shared" si="1861"/>
        <v>285.94</v>
      </c>
      <c r="FR154" s="77">
        <f t="shared" si="1861"/>
        <v>285.94</v>
      </c>
      <c r="FS154" s="77">
        <f t="shared" si="1861"/>
        <v>285.94</v>
      </c>
      <c r="FT154" s="77">
        <f t="shared" si="1861"/>
        <v>285.94</v>
      </c>
      <c r="FU154" s="77">
        <f t="shared" si="1861"/>
        <v>285.94</v>
      </c>
      <c r="FV154" s="77">
        <f t="shared" si="1861"/>
        <v>285.94</v>
      </c>
      <c r="FW154" s="77">
        <f t="shared" si="1861"/>
        <v>285.94</v>
      </c>
      <c r="FX154" s="77">
        <f t="shared" si="1861"/>
        <v>285.94</v>
      </c>
      <c r="FY154" s="77">
        <f t="shared" si="1861"/>
        <v>285.94</v>
      </c>
      <c r="FZ154" s="77">
        <f t="shared" si="1861"/>
        <v>285.94</v>
      </c>
      <c r="GA154" s="77">
        <f t="shared" si="1861"/>
        <v>285.94</v>
      </c>
      <c r="GB154" s="77">
        <f t="shared" si="1861"/>
        <v>285.94</v>
      </c>
      <c r="GC154" s="77">
        <f t="shared" si="1861"/>
        <v>285.94</v>
      </c>
      <c r="GD154" s="77">
        <f t="shared" si="1861"/>
        <v>285.94</v>
      </c>
      <c r="GE154" s="77">
        <f t="shared" si="1861"/>
        <v>285.94</v>
      </c>
      <c r="GF154" s="77">
        <f t="shared" si="1861"/>
        <v>285.94</v>
      </c>
      <c r="GG154" s="77">
        <f t="shared" si="1861"/>
        <v>285.94</v>
      </c>
      <c r="GH154" s="77">
        <f t="shared" si="1861"/>
        <v>285.94</v>
      </c>
      <c r="GI154" s="77">
        <f t="shared" si="1861"/>
        <v>285.94</v>
      </c>
      <c r="GJ154" s="77">
        <f t="shared" si="1861"/>
        <v>285.94</v>
      </c>
      <c r="GK154" s="77">
        <f t="shared" si="1861"/>
        <v>285.94</v>
      </c>
      <c r="GL154" s="77">
        <f t="shared" si="1861"/>
        <v>285.94</v>
      </c>
      <c r="GM154" s="77">
        <f t="shared" si="1861"/>
        <v>285.94</v>
      </c>
      <c r="GN154" s="77">
        <f t="shared" si="1861"/>
        <v>285.94</v>
      </c>
      <c r="GO154" s="77">
        <f t="shared" si="1861"/>
        <v>285.94</v>
      </c>
      <c r="GP154" s="77">
        <f t="shared" si="1861"/>
        <v>285.94</v>
      </c>
      <c r="GQ154" s="77">
        <f t="shared" ref="GQ154:JB154" si="1862">(GP154+$V81*GQ188*($F$55/$J81*GP153+$F$55/$K81*GP155))/(1+$V81*GQ188*($F$55/$J81+$F$55/$K81))</f>
        <v>285.94</v>
      </c>
      <c r="GR154" s="77">
        <f t="shared" si="1862"/>
        <v>285.94</v>
      </c>
      <c r="GS154" s="77">
        <f t="shared" si="1862"/>
        <v>285.94</v>
      </c>
      <c r="GT154" s="77">
        <f t="shared" si="1862"/>
        <v>285.94</v>
      </c>
      <c r="GU154" s="77">
        <f t="shared" si="1862"/>
        <v>285.94</v>
      </c>
      <c r="GV154" s="77">
        <f t="shared" si="1862"/>
        <v>285.94</v>
      </c>
      <c r="GW154" s="77">
        <f t="shared" si="1862"/>
        <v>285.94</v>
      </c>
      <c r="GX154" s="77">
        <f t="shared" si="1862"/>
        <v>285.94</v>
      </c>
      <c r="GY154" s="77">
        <f t="shared" si="1862"/>
        <v>285.94</v>
      </c>
      <c r="GZ154" s="77">
        <f t="shared" si="1862"/>
        <v>285.94</v>
      </c>
      <c r="HA154" s="77">
        <f t="shared" si="1862"/>
        <v>285.94</v>
      </c>
      <c r="HB154" s="77">
        <f t="shared" si="1862"/>
        <v>285.94</v>
      </c>
      <c r="HC154" s="77">
        <f t="shared" si="1862"/>
        <v>285.94</v>
      </c>
      <c r="HD154" s="77">
        <f t="shared" si="1862"/>
        <v>285.94</v>
      </c>
      <c r="HE154" s="77">
        <f t="shared" si="1862"/>
        <v>285.94</v>
      </c>
      <c r="HF154" s="77">
        <f t="shared" si="1862"/>
        <v>285.94</v>
      </c>
      <c r="HG154" s="77">
        <f t="shared" si="1862"/>
        <v>285.94</v>
      </c>
      <c r="HH154" s="77">
        <f t="shared" si="1862"/>
        <v>285.94</v>
      </c>
      <c r="HI154" s="77">
        <f t="shared" si="1862"/>
        <v>285.94</v>
      </c>
      <c r="HJ154" s="77">
        <f t="shared" si="1862"/>
        <v>285.94</v>
      </c>
      <c r="HK154" s="77">
        <f t="shared" si="1862"/>
        <v>285.94</v>
      </c>
      <c r="HL154" s="77">
        <f t="shared" si="1862"/>
        <v>285.94</v>
      </c>
      <c r="HM154" s="77">
        <f t="shared" si="1862"/>
        <v>285.94</v>
      </c>
      <c r="HN154" s="77">
        <f t="shared" si="1862"/>
        <v>285.94</v>
      </c>
      <c r="HO154" s="77">
        <f t="shared" si="1862"/>
        <v>285.94</v>
      </c>
      <c r="HP154" s="77">
        <f t="shared" si="1862"/>
        <v>285.94</v>
      </c>
      <c r="HQ154" s="77">
        <f t="shared" si="1862"/>
        <v>285.94</v>
      </c>
      <c r="HR154" s="77">
        <f t="shared" si="1862"/>
        <v>285.94</v>
      </c>
      <c r="HS154" s="77">
        <f t="shared" si="1862"/>
        <v>285.94</v>
      </c>
      <c r="HT154" s="77">
        <f t="shared" si="1862"/>
        <v>285.94</v>
      </c>
      <c r="HU154" s="77">
        <f t="shared" si="1862"/>
        <v>285.94</v>
      </c>
      <c r="HV154" s="77">
        <f t="shared" si="1862"/>
        <v>285.94</v>
      </c>
      <c r="HW154" s="77">
        <f t="shared" si="1862"/>
        <v>285.94</v>
      </c>
      <c r="HX154" s="77">
        <f t="shared" si="1862"/>
        <v>285.94</v>
      </c>
      <c r="HY154" s="77">
        <f t="shared" si="1862"/>
        <v>285.94</v>
      </c>
      <c r="HZ154" s="77">
        <f t="shared" si="1862"/>
        <v>285.94</v>
      </c>
      <c r="IA154" s="77">
        <f t="shared" si="1862"/>
        <v>285.94</v>
      </c>
      <c r="IB154" s="77">
        <f t="shared" si="1862"/>
        <v>285.94</v>
      </c>
      <c r="IC154" s="77">
        <f t="shared" si="1862"/>
        <v>285.94</v>
      </c>
      <c r="ID154" s="77">
        <f t="shared" si="1862"/>
        <v>285.94</v>
      </c>
      <c r="IE154" s="77">
        <f t="shared" si="1862"/>
        <v>285.94</v>
      </c>
      <c r="IF154" s="77">
        <f t="shared" si="1862"/>
        <v>285.94</v>
      </c>
      <c r="IG154" s="77">
        <f t="shared" si="1862"/>
        <v>285.94</v>
      </c>
      <c r="IH154" s="77">
        <f t="shared" si="1862"/>
        <v>285.94</v>
      </c>
      <c r="II154" s="77">
        <f t="shared" si="1862"/>
        <v>285.94</v>
      </c>
      <c r="IJ154" s="77">
        <f t="shared" si="1862"/>
        <v>285.94</v>
      </c>
      <c r="IK154" s="77">
        <f t="shared" si="1862"/>
        <v>285.94</v>
      </c>
      <c r="IL154" s="77">
        <f t="shared" si="1862"/>
        <v>285.94</v>
      </c>
      <c r="IM154" s="77">
        <f t="shared" si="1862"/>
        <v>285.94</v>
      </c>
      <c r="IN154" s="77">
        <f t="shared" si="1862"/>
        <v>285.94</v>
      </c>
      <c r="IO154" s="77">
        <f t="shared" si="1862"/>
        <v>285.94</v>
      </c>
      <c r="IP154" s="77">
        <f t="shared" si="1862"/>
        <v>285.94</v>
      </c>
      <c r="IQ154" s="77">
        <f t="shared" si="1862"/>
        <v>285.94</v>
      </c>
      <c r="IR154" s="77">
        <f t="shared" si="1862"/>
        <v>285.94</v>
      </c>
      <c r="IS154" s="77">
        <f t="shared" si="1862"/>
        <v>285.94</v>
      </c>
      <c r="IT154" s="77">
        <f t="shared" si="1862"/>
        <v>285.94</v>
      </c>
      <c r="IU154" s="77">
        <f t="shared" si="1862"/>
        <v>285.94</v>
      </c>
      <c r="IV154" s="77">
        <f t="shared" si="1862"/>
        <v>285.94</v>
      </c>
      <c r="IW154" s="77">
        <f t="shared" si="1862"/>
        <v>285.94</v>
      </c>
      <c r="IX154" s="77">
        <f t="shared" si="1862"/>
        <v>285.94</v>
      </c>
      <c r="IY154" s="77">
        <f t="shared" si="1862"/>
        <v>285.94</v>
      </c>
      <c r="IZ154" s="77">
        <f t="shared" si="1862"/>
        <v>285.94</v>
      </c>
      <c r="JA154" s="77">
        <f t="shared" si="1862"/>
        <v>285.94</v>
      </c>
      <c r="JB154" s="77">
        <f t="shared" si="1862"/>
        <v>285.94</v>
      </c>
      <c r="JC154" s="77">
        <f t="shared" ref="JC154:KG154" si="1863">(JB154+$V81*JC188*($F$55/$J81*JB153+$F$55/$K81*JB155))/(1+$V81*JC188*($F$55/$J81+$F$55/$K81))</f>
        <v>285.94</v>
      </c>
      <c r="JD154" s="77">
        <f t="shared" si="1863"/>
        <v>285.94</v>
      </c>
      <c r="JE154" s="77">
        <f t="shared" si="1863"/>
        <v>285.94</v>
      </c>
      <c r="JF154" s="77">
        <f t="shared" si="1863"/>
        <v>285.94</v>
      </c>
      <c r="JG154" s="77">
        <f t="shared" si="1863"/>
        <v>285.94</v>
      </c>
      <c r="JH154" s="77">
        <f t="shared" si="1863"/>
        <v>285.94</v>
      </c>
      <c r="JI154" s="77">
        <f t="shared" si="1863"/>
        <v>285.94</v>
      </c>
      <c r="JJ154" s="77">
        <f t="shared" si="1863"/>
        <v>285.94</v>
      </c>
      <c r="JK154" s="77">
        <f t="shared" si="1863"/>
        <v>285.94</v>
      </c>
      <c r="JL154" s="77">
        <f t="shared" si="1863"/>
        <v>285.94</v>
      </c>
      <c r="JM154" s="77">
        <f t="shared" si="1863"/>
        <v>285.94</v>
      </c>
      <c r="JN154" s="77">
        <f t="shared" si="1863"/>
        <v>285.94</v>
      </c>
      <c r="JO154" s="77">
        <f t="shared" si="1863"/>
        <v>285.94</v>
      </c>
      <c r="JP154" s="77">
        <f t="shared" si="1863"/>
        <v>285.94</v>
      </c>
      <c r="JQ154" s="77">
        <f t="shared" si="1863"/>
        <v>285.94</v>
      </c>
      <c r="JR154" s="77">
        <f t="shared" si="1863"/>
        <v>285.94</v>
      </c>
      <c r="JS154" s="77">
        <f t="shared" si="1863"/>
        <v>285.94</v>
      </c>
      <c r="JT154" s="77">
        <f t="shared" si="1863"/>
        <v>285.94</v>
      </c>
      <c r="JU154" s="77">
        <f t="shared" si="1863"/>
        <v>285.94</v>
      </c>
      <c r="JV154" s="77">
        <f t="shared" si="1863"/>
        <v>285.94</v>
      </c>
      <c r="JW154" s="77">
        <f t="shared" si="1863"/>
        <v>285.94</v>
      </c>
      <c r="JX154" s="77">
        <f t="shared" si="1863"/>
        <v>285.94</v>
      </c>
      <c r="JY154" s="77">
        <f t="shared" si="1863"/>
        <v>285.94</v>
      </c>
      <c r="JZ154" s="77">
        <f t="shared" si="1863"/>
        <v>285.94</v>
      </c>
      <c r="KA154" s="77">
        <f t="shared" si="1863"/>
        <v>285.94</v>
      </c>
      <c r="KB154" s="77">
        <f t="shared" si="1863"/>
        <v>285.94</v>
      </c>
      <c r="KC154" s="77">
        <f t="shared" si="1863"/>
        <v>285.94</v>
      </c>
      <c r="KD154" s="77">
        <f t="shared" si="1863"/>
        <v>285.94</v>
      </c>
      <c r="KE154" s="77">
        <f t="shared" si="1863"/>
        <v>285.94</v>
      </c>
      <c r="KF154" s="77">
        <f t="shared" si="1863"/>
        <v>285.94</v>
      </c>
      <c r="KG154" s="77">
        <f t="shared" si="1863"/>
        <v>285.94</v>
      </c>
      <c r="KH154" s="51"/>
      <c r="KL154" s="84">
        <f t="shared" si="1765"/>
        <v>26816</v>
      </c>
      <c r="KM154">
        <v>1973</v>
      </c>
      <c r="KN154">
        <v>6</v>
      </c>
      <c r="KO154">
        <v>1</v>
      </c>
      <c r="KP154" s="84">
        <f t="shared" si="1766"/>
        <v>152</v>
      </c>
      <c r="KQ154" s="74">
        <v>21.6</v>
      </c>
      <c r="KR154" s="74">
        <v>12</v>
      </c>
      <c r="KS154" s="74">
        <f t="shared" si="1767"/>
        <v>10.7</v>
      </c>
      <c r="KT154" s="74">
        <f t="shared" si="1768"/>
        <v>23.2</v>
      </c>
      <c r="KU154" s="74">
        <v>19</v>
      </c>
      <c r="KV154" s="74">
        <v>32.299999999999997</v>
      </c>
      <c r="KW154" s="72">
        <f t="shared" si="1747"/>
        <v>0.84</v>
      </c>
      <c r="KX154" s="74">
        <v>2.1</v>
      </c>
      <c r="KZ154" s="74">
        <v>78.099999999999994</v>
      </c>
      <c r="LA154" s="74">
        <v>55.2</v>
      </c>
      <c r="LB154" s="74">
        <v>12.8</v>
      </c>
      <c r="LC154" s="74">
        <v>0.7</v>
      </c>
    </row>
    <row r="155" spans="5:315" x14ac:dyDescent="0.35">
      <c r="E155">
        <f t="shared" si="1748"/>
        <v>23</v>
      </c>
      <c r="F155" s="77">
        <f t="shared" si="1754"/>
        <v>285.7</v>
      </c>
      <c r="G155" s="77">
        <f t="shared" ref="G155:BR155" si="1864">(F155+$V82*G189*($F$55/$J82*F154+$F$55/$K82*F156))/(1+$V82*G189*($F$55/$J82+$F$55/$K82))</f>
        <v>285.7</v>
      </c>
      <c r="H155" s="77">
        <f t="shared" si="1864"/>
        <v>285.7</v>
      </c>
      <c r="I155" s="77">
        <f t="shared" si="1864"/>
        <v>285.7</v>
      </c>
      <c r="J155" s="77">
        <f t="shared" si="1864"/>
        <v>285.7</v>
      </c>
      <c r="K155" s="77">
        <f t="shared" si="1864"/>
        <v>285.7</v>
      </c>
      <c r="L155" s="77">
        <f t="shared" si="1864"/>
        <v>285.7</v>
      </c>
      <c r="M155" s="77">
        <f t="shared" si="1864"/>
        <v>285.7</v>
      </c>
      <c r="N155" s="77">
        <f t="shared" si="1864"/>
        <v>285.7</v>
      </c>
      <c r="O155" s="77">
        <f t="shared" si="1864"/>
        <v>285.7</v>
      </c>
      <c r="P155" s="77">
        <f t="shared" si="1864"/>
        <v>285.7</v>
      </c>
      <c r="Q155" s="77">
        <f t="shared" si="1864"/>
        <v>285.7</v>
      </c>
      <c r="R155" s="77">
        <f t="shared" si="1864"/>
        <v>285.7</v>
      </c>
      <c r="S155" s="77">
        <f t="shared" si="1864"/>
        <v>285.7</v>
      </c>
      <c r="T155" s="77">
        <f t="shared" si="1864"/>
        <v>285.7</v>
      </c>
      <c r="U155" s="77">
        <f t="shared" si="1864"/>
        <v>285.7</v>
      </c>
      <c r="V155" s="77">
        <f t="shared" si="1864"/>
        <v>285.7</v>
      </c>
      <c r="W155" s="77">
        <f t="shared" si="1864"/>
        <v>285.7</v>
      </c>
      <c r="X155" s="77">
        <f t="shared" si="1864"/>
        <v>285.7</v>
      </c>
      <c r="Y155" s="77">
        <f t="shared" si="1864"/>
        <v>285.7</v>
      </c>
      <c r="Z155" s="77">
        <f t="shared" si="1864"/>
        <v>285.7</v>
      </c>
      <c r="AA155" s="77">
        <f t="shared" si="1864"/>
        <v>285.7</v>
      </c>
      <c r="AB155" s="77">
        <f t="shared" si="1864"/>
        <v>285.7</v>
      </c>
      <c r="AC155" s="77">
        <f t="shared" si="1864"/>
        <v>285.7</v>
      </c>
      <c r="AD155" s="77">
        <f t="shared" si="1864"/>
        <v>285.7</v>
      </c>
      <c r="AE155" s="77">
        <f t="shared" si="1864"/>
        <v>285.7</v>
      </c>
      <c r="AF155" s="77">
        <f t="shared" si="1864"/>
        <v>285.7</v>
      </c>
      <c r="AG155" s="77">
        <f t="shared" si="1864"/>
        <v>285.7</v>
      </c>
      <c r="AH155" s="77">
        <f t="shared" si="1864"/>
        <v>285.7</v>
      </c>
      <c r="AI155" s="77">
        <f t="shared" si="1864"/>
        <v>285.7</v>
      </c>
      <c r="AJ155" s="77">
        <f t="shared" si="1864"/>
        <v>285.7</v>
      </c>
      <c r="AK155" s="77">
        <f t="shared" si="1864"/>
        <v>285.7</v>
      </c>
      <c r="AL155" s="77">
        <f t="shared" si="1864"/>
        <v>285.7</v>
      </c>
      <c r="AM155" s="77">
        <f t="shared" si="1864"/>
        <v>285.7</v>
      </c>
      <c r="AN155" s="77">
        <f t="shared" si="1864"/>
        <v>285.7</v>
      </c>
      <c r="AO155" s="77">
        <f t="shared" si="1864"/>
        <v>285.7</v>
      </c>
      <c r="AP155" s="77">
        <f t="shared" si="1864"/>
        <v>285.7</v>
      </c>
      <c r="AQ155" s="77">
        <f t="shared" si="1864"/>
        <v>285.7</v>
      </c>
      <c r="AR155" s="77">
        <f t="shared" si="1864"/>
        <v>285.7</v>
      </c>
      <c r="AS155" s="77">
        <f t="shared" si="1864"/>
        <v>285.7</v>
      </c>
      <c r="AT155" s="77">
        <f t="shared" si="1864"/>
        <v>285.7</v>
      </c>
      <c r="AU155" s="77">
        <f t="shared" si="1864"/>
        <v>285.7</v>
      </c>
      <c r="AV155" s="77">
        <f t="shared" si="1864"/>
        <v>285.7</v>
      </c>
      <c r="AW155" s="77">
        <f t="shared" si="1864"/>
        <v>285.7</v>
      </c>
      <c r="AX155" s="77">
        <f t="shared" si="1864"/>
        <v>285.7</v>
      </c>
      <c r="AY155" s="77">
        <f t="shared" si="1864"/>
        <v>285.7</v>
      </c>
      <c r="AZ155" s="77">
        <f t="shared" si="1864"/>
        <v>285.7</v>
      </c>
      <c r="BA155" s="77">
        <f t="shared" si="1864"/>
        <v>285.7</v>
      </c>
      <c r="BB155" s="77">
        <f t="shared" si="1864"/>
        <v>285.7</v>
      </c>
      <c r="BC155" s="77">
        <f t="shared" si="1864"/>
        <v>285.7</v>
      </c>
      <c r="BD155" s="77">
        <f t="shared" si="1864"/>
        <v>285.7</v>
      </c>
      <c r="BE155" s="77">
        <f t="shared" si="1864"/>
        <v>285.7</v>
      </c>
      <c r="BF155" s="77">
        <f t="shared" si="1864"/>
        <v>285.7</v>
      </c>
      <c r="BG155" s="77">
        <f t="shared" si="1864"/>
        <v>285.7</v>
      </c>
      <c r="BH155" s="77">
        <f t="shared" si="1864"/>
        <v>285.7</v>
      </c>
      <c r="BI155" s="77">
        <f t="shared" si="1864"/>
        <v>285.7</v>
      </c>
      <c r="BJ155" s="77">
        <f t="shared" si="1864"/>
        <v>285.7</v>
      </c>
      <c r="BK155" s="77">
        <f t="shared" si="1864"/>
        <v>285.7</v>
      </c>
      <c r="BL155" s="77">
        <f t="shared" si="1864"/>
        <v>285.7</v>
      </c>
      <c r="BM155" s="77">
        <f t="shared" si="1864"/>
        <v>285.7</v>
      </c>
      <c r="BN155" s="77">
        <f t="shared" si="1864"/>
        <v>285.7</v>
      </c>
      <c r="BO155" s="77">
        <f t="shared" si="1864"/>
        <v>285.7</v>
      </c>
      <c r="BP155" s="77">
        <f t="shared" si="1864"/>
        <v>285.7</v>
      </c>
      <c r="BQ155" s="77">
        <f t="shared" si="1864"/>
        <v>285.7</v>
      </c>
      <c r="BR155" s="77">
        <f t="shared" si="1864"/>
        <v>285.7</v>
      </c>
      <c r="BS155" s="77">
        <f t="shared" ref="BS155:ED155" si="1865">(BR155+$V82*BS189*($F$55/$J82*BR154+$F$55/$K82*BR156))/(1+$V82*BS189*($F$55/$J82+$F$55/$K82))</f>
        <v>285.7</v>
      </c>
      <c r="BT155" s="77">
        <f t="shared" si="1865"/>
        <v>285.7</v>
      </c>
      <c r="BU155" s="77">
        <f t="shared" si="1865"/>
        <v>285.7</v>
      </c>
      <c r="BV155" s="77">
        <f t="shared" si="1865"/>
        <v>285.7</v>
      </c>
      <c r="BW155" s="77">
        <f t="shared" si="1865"/>
        <v>285.7</v>
      </c>
      <c r="BX155" s="77">
        <f t="shared" si="1865"/>
        <v>285.7</v>
      </c>
      <c r="BY155" s="77">
        <f t="shared" si="1865"/>
        <v>285.7</v>
      </c>
      <c r="BZ155" s="77">
        <f t="shared" si="1865"/>
        <v>285.7</v>
      </c>
      <c r="CA155" s="77">
        <f t="shared" si="1865"/>
        <v>285.7</v>
      </c>
      <c r="CB155" s="77">
        <f t="shared" si="1865"/>
        <v>285.7</v>
      </c>
      <c r="CC155" s="77">
        <f t="shared" si="1865"/>
        <v>285.7</v>
      </c>
      <c r="CD155" s="77">
        <f t="shared" si="1865"/>
        <v>285.7</v>
      </c>
      <c r="CE155" s="77">
        <f t="shared" si="1865"/>
        <v>285.7</v>
      </c>
      <c r="CF155" s="77">
        <f t="shared" si="1865"/>
        <v>285.7</v>
      </c>
      <c r="CG155" s="77">
        <f t="shared" si="1865"/>
        <v>285.7</v>
      </c>
      <c r="CH155" s="77">
        <f t="shared" si="1865"/>
        <v>285.7</v>
      </c>
      <c r="CI155" s="77">
        <f t="shared" si="1865"/>
        <v>285.7</v>
      </c>
      <c r="CJ155" s="77">
        <f t="shared" si="1865"/>
        <v>285.7</v>
      </c>
      <c r="CK155" s="77">
        <f t="shared" si="1865"/>
        <v>285.7</v>
      </c>
      <c r="CL155" s="77">
        <f t="shared" si="1865"/>
        <v>285.7</v>
      </c>
      <c r="CM155" s="77">
        <f t="shared" si="1865"/>
        <v>285.7</v>
      </c>
      <c r="CN155" s="77">
        <f t="shared" si="1865"/>
        <v>285.7</v>
      </c>
      <c r="CO155" s="77">
        <f t="shared" si="1865"/>
        <v>285.7</v>
      </c>
      <c r="CP155" s="77">
        <f t="shared" si="1865"/>
        <v>285.7</v>
      </c>
      <c r="CQ155" s="77">
        <f t="shared" si="1865"/>
        <v>285.7</v>
      </c>
      <c r="CR155" s="77">
        <f t="shared" si="1865"/>
        <v>285.7</v>
      </c>
      <c r="CS155" s="77">
        <f t="shared" si="1865"/>
        <v>285.7</v>
      </c>
      <c r="CT155" s="77">
        <f t="shared" si="1865"/>
        <v>285.7</v>
      </c>
      <c r="CU155" s="77">
        <f t="shared" si="1865"/>
        <v>285.7</v>
      </c>
      <c r="CV155" s="77">
        <f t="shared" si="1865"/>
        <v>285.7</v>
      </c>
      <c r="CW155" s="77">
        <f t="shared" si="1865"/>
        <v>285.7</v>
      </c>
      <c r="CX155" s="77">
        <f t="shared" si="1865"/>
        <v>285.7</v>
      </c>
      <c r="CY155" s="77">
        <f t="shared" si="1865"/>
        <v>285.7</v>
      </c>
      <c r="CZ155" s="77">
        <f t="shared" si="1865"/>
        <v>285.7</v>
      </c>
      <c r="DA155" s="77">
        <f t="shared" si="1865"/>
        <v>285.7</v>
      </c>
      <c r="DB155" s="77">
        <f t="shared" si="1865"/>
        <v>285.7</v>
      </c>
      <c r="DC155" s="77">
        <f t="shared" si="1865"/>
        <v>285.7</v>
      </c>
      <c r="DD155" s="77">
        <f t="shared" si="1865"/>
        <v>285.7</v>
      </c>
      <c r="DE155" s="77">
        <f t="shared" si="1865"/>
        <v>285.7</v>
      </c>
      <c r="DF155" s="77">
        <f t="shared" si="1865"/>
        <v>285.7</v>
      </c>
      <c r="DG155" s="77">
        <f t="shared" si="1865"/>
        <v>285.7</v>
      </c>
      <c r="DH155" s="77">
        <f t="shared" si="1865"/>
        <v>285.7</v>
      </c>
      <c r="DI155" s="77">
        <f t="shared" si="1865"/>
        <v>285.7</v>
      </c>
      <c r="DJ155" s="77">
        <f t="shared" si="1865"/>
        <v>285.7</v>
      </c>
      <c r="DK155" s="77">
        <f t="shared" si="1865"/>
        <v>285.7</v>
      </c>
      <c r="DL155" s="77">
        <f t="shared" si="1865"/>
        <v>285.7</v>
      </c>
      <c r="DM155" s="77">
        <f t="shared" si="1865"/>
        <v>285.7</v>
      </c>
      <c r="DN155" s="77">
        <f t="shared" si="1865"/>
        <v>285.7</v>
      </c>
      <c r="DO155" s="77">
        <f t="shared" si="1865"/>
        <v>285.7</v>
      </c>
      <c r="DP155" s="77">
        <f t="shared" si="1865"/>
        <v>285.7</v>
      </c>
      <c r="DQ155" s="77">
        <f t="shared" si="1865"/>
        <v>285.7</v>
      </c>
      <c r="DR155" s="77">
        <f t="shared" si="1865"/>
        <v>285.7</v>
      </c>
      <c r="DS155" s="77">
        <f t="shared" si="1865"/>
        <v>285.7</v>
      </c>
      <c r="DT155" s="77">
        <f t="shared" si="1865"/>
        <v>285.7</v>
      </c>
      <c r="DU155" s="77">
        <f t="shared" si="1865"/>
        <v>285.7</v>
      </c>
      <c r="DV155" s="77">
        <f t="shared" si="1865"/>
        <v>285.7</v>
      </c>
      <c r="DW155" s="77">
        <f t="shared" si="1865"/>
        <v>285.7</v>
      </c>
      <c r="DX155" s="77">
        <f t="shared" si="1865"/>
        <v>285.7</v>
      </c>
      <c r="DY155" s="77">
        <f t="shared" si="1865"/>
        <v>285.7</v>
      </c>
      <c r="DZ155" s="77">
        <f t="shared" si="1865"/>
        <v>285.7</v>
      </c>
      <c r="EA155" s="77">
        <f t="shared" si="1865"/>
        <v>285.7</v>
      </c>
      <c r="EB155" s="77">
        <f t="shared" si="1865"/>
        <v>285.7</v>
      </c>
      <c r="EC155" s="77">
        <f t="shared" si="1865"/>
        <v>285.7</v>
      </c>
      <c r="ED155" s="77">
        <f t="shared" si="1865"/>
        <v>285.7</v>
      </c>
      <c r="EE155" s="77">
        <f t="shared" ref="EE155:GP155" si="1866">(ED155+$V82*EE189*($F$55/$J82*ED154+$F$55/$K82*ED156))/(1+$V82*EE189*($F$55/$J82+$F$55/$K82))</f>
        <v>285.7</v>
      </c>
      <c r="EF155" s="77">
        <f t="shared" si="1866"/>
        <v>285.7</v>
      </c>
      <c r="EG155" s="77">
        <f t="shared" si="1866"/>
        <v>285.7</v>
      </c>
      <c r="EH155" s="77">
        <f t="shared" si="1866"/>
        <v>285.7</v>
      </c>
      <c r="EI155" s="77">
        <f t="shared" si="1866"/>
        <v>285.7</v>
      </c>
      <c r="EJ155" s="77">
        <f t="shared" si="1866"/>
        <v>285.7</v>
      </c>
      <c r="EK155" s="77">
        <f t="shared" si="1866"/>
        <v>285.7</v>
      </c>
      <c r="EL155" s="77">
        <f t="shared" si="1866"/>
        <v>285.7</v>
      </c>
      <c r="EM155" s="77">
        <f t="shared" si="1866"/>
        <v>285.7</v>
      </c>
      <c r="EN155" s="77">
        <f t="shared" si="1866"/>
        <v>285.7</v>
      </c>
      <c r="EO155" s="77">
        <f t="shared" si="1866"/>
        <v>285.7</v>
      </c>
      <c r="EP155" s="77">
        <f t="shared" si="1866"/>
        <v>285.7</v>
      </c>
      <c r="EQ155" s="77">
        <f t="shared" si="1866"/>
        <v>285.7</v>
      </c>
      <c r="ER155" s="77">
        <f t="shared" si="1866"/>
        <v>285.7</v>
      </c>
      <c r="ES155" s="77">
        <f t="shared" si="1866"/>
        <v>285.7</v>
      </c>
      <c r="ET155" s="77">
        <f t="shared" si="1866"/>
        <v>285.7</v>
      </c>
      <c r="EU155" s="77">
        <f t="shared" si="1866"/>
        <v>285.7</v>
      </c>
      <c r="EV155" s="77">
        <f t="shared" si="1866"/>
        <v>285.7</v>
      </c>
      <c r="EW155" s="77">
        <f t="shared" si="1866"/>
        <v>285.7</v>
      </c>
      <c r="EX155" s="77">
        <f t="shared" si="1866"/>
        <v>285.7</v>
      </c>
      <c r="EY155" s="77">
        <f t="shared" si="1866"/>
        <v>285.7</v>
      </c>
      <c r="EZ155" s="77">
        <f t="shared" si="1866"/>
        <v>285.7</v>
      </c>
      <c r="FA155" s="77">
        <f t="shared" si="1866"/>
        <v>285.7</v>
      </c>
      <c r="FB155" s="77">
        <f t="shared" si="1866"/>
        <v>285.7</v>
      </c>
      <c r="FC155" s="77">
        <f t="shared" si="1866"/>
        <v>285.7</v>
      </c>
      <c r="FD155" s="77">
        <f t="shared" si="1866"/>
        <v>285.7</v>
      </c>
      <c r="FE155" s="77">
        <f t="shared" si="1866"/>
        <v>285.7</v>
      </c>
      <c r="FF155" s="77">
        <f t="shared" si="1866"/>
        <v>285.7</v>
      </c>
      <c r="FG155" s="77">
        <f t="shared" si="1866"/>
        <v>285.7</v>
      </c>
      <c r="FH155" s="77">
        <f t="shared" si="1866"/>
        <v>285.7</v>
      </c>
      <c r="FI155" s="77">
        <f t="shared" si="1866"/>
        <v>285.7</v>
      </c>
      <c r="FJ155" s="77">
        <f t="shared" si="1866"/>
        <v>285.7</v>
      </c>
      <c r="FK155" s="77">
        <f t="shared" si="1866"/>
        <v>285.7</v>
      </c>
      <c r="FL155" s="77">
        <f t="shared" si="1866"/>
        <v>285.7</v>
      </c>
      <c r="FM155" s="77">
        <f t="shared" si="1866"/>
        <v>285.7</v>
      </c>
      <c r="FN155" s="77">
        <f t="shared" si="1866"/>
        <v>285.7</v>
      </c>
      <c r="FO155" s="77">
        <f t="shared" si="1866"/>
        <v>285.7</v>
      </c>
      <c r="FP155" s="77">
        <f t="shared" si="1866"/>
        <v>285.7</v>
      </c>
      <c r="FQ155" s="77">
        <f t="shared" si="1866"/>
        <v>285.7</v>
      </c>
      <c r="FR155" s="77">
        <f t="shared" si="1866"/>
        <v>285.7</v>
      </c>
      <c r="FS155" s="77">
        <f t="shared" si="1866"/>
        <v>285.7</v>
      </c>
      <c r="FT155" s="77">
        <f t="shared" si="1866"/>
        <v>285.7</v>
      </c>
      <c r="FU155" s="77">
        <f t="shared" si="1866"/>
        <v>285.7</v>
      </c>
      <c r="FV155" s="77">
        <f t="shared" si="1866"/>
        <v>285.7</v>
      </c>
      <c r="FW155" s="77">
        <f t="shared" si="1866"/>
        <v>285.7</v>
      </c>
      <c r="FX155" s="77">
        <f t="shared" si="1866"/>
        <v>285.7</v>
      </c>
      <c r="FY155" s="77">
        <f t="shared" si="1866"/>
        <v>285.7</v>
      </c>
      <c r="FZ155" s="77">
        <f t="shared" si="1866"/>
        <v>285.7</v>
      </c>
      <c r="GA155" s="77">
        <f t="shared" si="1866"/>
        <v>285.7</v>
      </c>
      <c r="GB155" s="77">
        <f t="shared" si="1866"/>
        <v>285.7</v>
      </c>
      <c r="GC155" s="77">
        <f t="shared" si="1866"/>
        <v>285.7</v>
      </c>
      <c r="GD155" s="77">
        <f t="shared" si="1866"/>
        <v>285.7</v>
      </c>
      <c r="GE155" s="77">
        <f t="shared" si="1866"/>
        <v>285.7</v>
      </c>
      <c r="GF155" s="77">
        <f t="shared" si="1866"/>
        <v>285.7</v>
      </c>
      <c r="GG155" s="77">
        <f t="shared" si="1866"/>
        <v>285.7</v>
      </c>
      <c r="GH155" s="77">
        <f t="shared" si="1866"/>
        <v>285.7</v>
      </c>
      <c r="GI155" s="77">
        <f t="shared" si="1866"/>
        <v>285.7</v>
      </c>
      <c r="GJ155" s="77">
        <f t="shared" si="1866"/>
        <v>285.7</v>
      </c>
      <c r="GK155" s="77">
        <f t="shared" si="1866"/>
        <v>285.7</v>
      </c>
      <c r="GL155" s="77">
        <f t="shared" si="1866"/>
        <v>285.7</v>
      </c>
      <c r="GM155" s="77">
        <f t="shared" si="1866"/>
        <v>285.7</v>
      </c>
      <c r="GN155" s="77">
        <f t="shared" si="1866"/>
        <v>285.7</v>
      </c>
      <c r="GO155" s="77">
        <f t="shared" si="1866"/>
        <v>285.7</v>
      </c>
      <c r="GP155" s="77">
        <f t="shared" si="1866"/>
        <v>285.7</v>
      </c>
      <c r="GQ155" s="77">
        <f t="shared" ref="GQ155:JB155" si="1867">(GP155+$V82*GQ189*($F$55/$J82*GP154+$F$55/$K82*GP156))/(1+$V82*GQ189*($F$55/$J82+$F$55/$K82))</f>
        <v>285.7</v>
      </c>
      <c r="GR155" s="77">
        <f t="shared" si="1867"/>
        <v>285.7</v>
      </c>
      <c r="GS155" s="77">
        <f t="shared" si="1867"/>
        <v>285.7</v>
      </c>
      <c r="GT155" s="77">
        <f t="shared" si="1867"/>
        <v>285.7</v>
      </c>
      <c r="GU155" s="77">
        <f t="shared" si="1867"/>
        <v>285.7</v>
      </c>
      <c r="GV155" s="77">
        <f t="shared" si="1867"/>
        <v>285.7</v>
      </c>
      <c r="GW155" s="77">
        <f t="shared" si="1867"/>
        <v>285.7</v>
      </c>
      <c r="GX155" s="77">
        <f t="shared" si="1867"/>
        <v>285.7</v>
      </c>
      <c r="GY155" s="77">
        <f t="shared" si="1867"/>
        <v>285.7</v>
      </c>
      <c r="GZ155" s="77">
        <f t="shared" si="1867"/>
        <v>285.7</v>
      </c>
      <c r="HA155" s="77">
        <f t="shared" si="1867"/>
        <v>285.7</v>
      </c>
      <c r="HB155" s="77">
        <f t="shared" si="1867"/>
        <v>285.7</v>
      </c>
      <c r="HC155" s="77">
        <f t="shared" si="1867"/>
        <v>285.7</v>
      </c>
      <c r="HD155" s="77">
        <f t="shared" si="1867"/>
        <v>285.7</v>
      </c>
      <c r="HE155" s="77">
        <f t="shared" si="1867"/>
        <v>285.7</v>
      </c>
      <c r="HF155" s="77">
        <f t="shared" si="1867"/>
        <v>285.7</v>
      </c>
      <c r="HG155" s="77">
        <f t="shared" si="1867"/>
        <v>285.7</v>
      </c>
      <c r="HH155" s="77">
        <f t="shared" si="1867"/>
        <v>285.7</v>
      </c>
      <c r="HI155" s="77">
        <f t="shared" si="1867"/>
        <v>285.7</v>
      </c>
      <c r="HJ155" s="77">
        <f t="shared" si="1867"/>
        <v>285.7</v>
      </c>
      <c r="HK155" s="77">
        <f t="shared" si="1867"/>
        <v>285.7</v>
      </c>
      <c r="HL155" s="77">
        <f t="shared" si="1867"/>
        <v>285.7</v>
      </c>
      <c r="HM155" s="77">
        <f t="shared" si="1867"/>
        <v>285.7</v>
      </c>
      <c r="HN155" s="77">
        <f t="shared" si="1867"/>
        <v>285.7</v>
      </c>
      <c r="HO155" s="77">
        <f t="shared" si="1867"/>
        <v>285.7</v>
      </c>
      <c r="HP155" s="77">
        <f t="shared" si="1867"/>
        <v>285.7</v>
      </c>
      <c r="HQ155" s="77">
        <f t="shared" si="1867"/>
        <v>285.7</v>
      </c>
      <c r="HR155" s="77">
        <f t="shared" si="1867"/>
        <v>285.7</v>
      </c>
      <c r="HS155" s="77">
        <f t="shared" si="1867"/>
        <v>285.7</v>
      </c>
      <c r="HT155" s="77">
        <f t="shared" si="1867"/>
        <v>285.7</v>
      </c>
      <c r="HU155" s="77">
        <f t="shared" si="1867"/>
        <v>285.7</v>
      </c>
      <c r="HV155" s="77">
        <f t="shared" si="1867"/>
        <v>285.7</v>
      </c>
      <c r="HW155" s="77">
        <f t="shared" si="1867"/>
        <v>285.7</v>
      </c>
      <c r="HX155" s="77">
        <f t="shared" si="1867"/>
        <v>285.7</v>
      </c>
      <c r="HY155" s="77">
        <f t="shared" si="1867"/>
        <v>285.7</v>
      </c>
      <c r="HZ155" s="77">
        <f t="shared" si="1867"/>
        <v>285.7</v>
      </c>
      <c r="IA155" s="77">
        <f t="shared" si="1867"/>
        <v>285.7</v>
      </c>
      <c r="IB155" s="77">
        <f t="shared" si="1867"/>
        <v>285.7</v>
      </c>
      <c r="IC155" s="77">
        <f t="shared" si="1867"/>
        <v>285.7</v>
      </c>
      <c r="ID155" s="77">
        <f t="shared" si="1867"/>
        <v>285.7</v>
      </c>
      <c r="IE155" s="77">
        <f t="shared" si="1867"/>
        <v>285.7</v>
      </c>
      <c r="IF155" s="77">
        <f t="shared" si="1867"/>
        <v>285.7</v>
      </c>
      <c r="IG155" s="77">
        <f t="shared" si="1867"/>
        <v>285.7</v>
      </c>
      <c r="IH155" s="77">
        <f t="shared" si="1867"/>
        <v>285.7</v>
      </c>
      <c r="II155" s="77">
        <f t="shared" si="1867"/>
        <v>285.7</v>
      </c>
      <c r="IJ155" s="77">
        <f t="shared" si="1867"/>
        <v>285.7</v>
      </c>
      <c r="IK155" s="77">
        <f t="shared" si="1867"/>
        <v>285.7</v>
      </c>
      <c r="IL155" s="77">
        <f t="shared" si="1867"/>
        <v>285.7</v>
      </c>
      <c r="IM155" s="77">
        <f t="shared" si="1867"/>
        <v>285.7</v>
      </c>
      <c r="IN155" s="77">
        <f t="shared" si="1867"/>
        <v>285.7</v>
      </c>
      <c r="IO155" s="77">
        <f t="shared" si="1867"/>
        <v>285.7</v>
      </c>
      <c r="IP155" s="77">
        <f t="shared" si="1867"/>
        <v>285.7</v>
      </c>
      <c r="IQ155" s="77">
        <f t="shared" si="1867"/>
        <v>285.7</v>
      </c>
      <c r="IR155" s="77">
        <f t="shared" si="1867"/>
        <v>285.7</v>
      </c>
      <c r="IS155" s="77">
        <f t="shared" si="1867"/>
        <v>285.7</v>
      </c>
      <c r="IT155" s="77">
        <f t="shared" si="1867"/>
        <v>285.7</v>
      </c>
      <c r="IU155" s="77">
        <f t="shared" si="1867"/>
        <v>285.7</v>
      </c>
      <c r="IV155" s="77">
        <f t="shared" si="1867"/>
        <v>285.7</v>
      </c>
      <c r="IW155" s="77">
        <f t="shared" si="1867"/>
        <v>285.7</v>
      </c>
      <c r="IX155" s="77">
        <f t="shared" si="1867"/>
        <v>285.7</v>
      </c>
      <c r="IY155" s="77">
        <f t="shared" si="1867"/>
        <v>285.7</v>
      </c>
      <c r="IZ155" s="77">
        <f t="shared" si="1867"/>
        <v>285.7</v>
      </c>
      <c r="JA155" s="77">
        <f t="shared" si="1867"/>
        <v>285.7</v>
      </c>
      <c r="JB155" s="77">
        <f t="shared" si="1867"/>
        <v>285.7</v>
      </c>
      <c r="JC155" s="77">
        <f t="shared" ref="JC155:KG155" si="1868">(JB155+$V82*JC189*($F$55/$J82*JB154+$F$55/$K82*JB156))/(1+$V82*JC189*($F$55/$J82+$F$55/$K82))</f>
        <v>285.7</v>
      </c>
      <c r="JD155" s="77">
        <f t="shared" si="1868"/>
        <v>285.7</v>
      </c>
      <c r="JE155" s="77">
        <f t="shared" si="1868"/>
        <v>285.7</v>
      </c>
      <c r="JF155" s="77">
        <f t="shared" si="1868"/>
        <v>285.7</v>
      </c>
      <c r="JG155" s="77">
        <f t="shared" si="1868"/>
        <v>285.7</v>
      </c>
      <c r="JH155" s="77">
        <f t="shared" si="1868"/>
        <v>285.7</v>
      </c>
      <c r="JI155" s="77">
        <f t="shared" si="1868"/>
        <v>285.7</v>
      </c>
      <c r="JJ155" s="77">
        <f t="shared" si="1868"/>
        <v>285.7</v>
      </c>
      <c r="JK155" s="77">
        <f t="shared" si="1868"/>
        <v>285.7</v>
      </c>
      <c r="JL155" s="77">
        <f t="shared" si="1868"/>
        <v>285.7</v>
      </c>
      <c r="JM155" s="77">
        <f t="shared" si="1868"/>
        <v>285.7</v>
      </c>
      <c r="JN155" s="77">
        <f t="shared" si="1868"/>
        <v>285.7</v>
      </c>
      <c r="JO155" s="77">
        <f t="shared" si="1868"/>
        <v>285.7</v>
      </c>
      <c r="JP155" s="77">
        <f t="shared" si="1868"/>
        <v>285.7</v>
      </c>
      <c r="JQ155" s="77">
        <f t="shared" si="1868"/>
        <v>285.7</v>
      </c>
      <c r="JR155" s="77">
        <f t="shared" si="1868"/>
        <v>285.7</v>
      </c>
      <c r="JS155" s="77">
        <f t="shared" si="1868"/>
        <v>285.7</v>
      </c>
      <c r="JT155" s="77">
        <f t="shared" si="1868"/>
        <v>285.7</v>
      </c>
      <c r="JU155" s="77">
        <f t="shared" si="1868"/>
        <v>285.7</v>
      </c>
      <c r="JV155" s="77">
        <f t="shared" si="1868"/>
        <v>285.7</v>
      </c>
      <c r="JW155" s="77">
        <f t="shared" si="1868"/>
        <v>285.7</v>
      </c>
      <c r="JX155" s="77">
        <f t="shared" si="1868"/>
        <v>285.7</v>
      </c>
      <c r="JY155" s="77">
        <f t="shared" si="1868"/>
        <v>285.7</v>
      </c>
      <c r="JZ155" s="77">
        <f t="shared" si="1868"/>
        <v>285.7</v>
      </c>
      <c r="KA155" s="77">
        <f t="shared" si="1868"/>
        <v>285.7</v>
      </c>
      <c r="KB155" s="77">
        <f t="shared" si="1868"/>
        <v>285.7</v>
      </c>
      <c r="KC155" s="77">
        <f t="shared" si="1868"/>
        <v>285.7</v>
      </c>
      <c r="KD155" s="77">
        <f t="shared" si="1868"/>
        <v>285.7</v>
      </c>
      <c r="KE155" s="77">
        <f t="shared" si="1868"/>
        <v>285.7</v>
      </c>
      <c r="KF155" s="77">
        <f t="shared" si="1868"/>
        <v>285.7</v>
      </c>
      <c r="KG155" s="77">
        <f t="shared" si="1868"/>
        <v>285.7</v>
      </c>
      <c r="KH155" s="51"/>
      <c r="KL155" s="84">
        <f t="shared" si="1765"/>
        <v>26817</v>
      </c>
      <c r="KM155">
        <v>1973</v>
      </c>
      <c r="KN155">
        <v>6</v>
      </c>
      <c r="KO155">
        <v>2</v>
      </c>
      <c r="KP155" s="84">
        <f t="shared" si="1766"/>
        <v>153</v>
      </c>
      <c r="KQ155" s="74">
        <v>21.7</v>
      </c>
      <c r="KR155" s="74">
        <v>10.7</v>
      </c>
      <c r="KS155" s="74">
        <f t="shared" si="1767"/>
        <v>10.3</v>
      </c>
      <c r="KT155" s="74">
        <f t="shared" si="1768"/>
        <v>21.6</v>
      </c>
      <c r="KU155" s="74">
        <v>21.8</v>
      </c>
      <c r="KV155" s="74">
        <v>32.200000000000003</v>
      </c>
      <c r="KW155" s="72">
        <f t="shared" si="1747"/>
        <v>0.78</v>
      </c>
      <c r="KX155" s="74">
        <v>4.5</v>
      </c>
      <c r="KZ155" s="74">
        <v>77.900000000000006</v>
      </c>
      <c r="LA155" s="74">
        <v>53</v>
      </c>
      <c r="LB155" s="74">
        <v>12</v>
      </c>
      <c r="LC155" s="74">
        <v>0.6</v>
      </c>
    </row>
    <row r="156" spans="5:315" x14ac:dyDescent="0.35">
      <c r="E156">
        <f t="shared" si="1748"/>
        <v>24</v>
      </c>
      <c r="F156" s="77">
        <f t="shared" si="1754"/>
        <v>285.66000000000003</v>
      </c>
      <c r="G156" s="77">
        <f t="shared" ref="G156:BR156" si="1869">(F156+$V83*G190*($F$55/$J83*F155+$F$55/$K83*F157))/(1+$V83*G190*($F$55/$J83+$F$55/$K83))</f>
        <v>285.66000000000003</v>
      </c>
      <c r="H156" s="77">
        <f t="shared" si="1869"/>
        <v>285.66000000000003</v>
      </c>
      <c r="I156" s="77">
        <f t="shared" si="1869"/>
        <v>285.66000000000003</v>
      </c>
      <c r="J156" s="77">
        <f t="shared" si="1869"/>
        <v>285.66000000000003</v>
      </c>
      <c r="K156" s="77">
        <f t="shared" si="1869"/>
        <v>285.66000000000003</v>
      </c>
      <c r="L156" s="77">
        <f t="shared" si="1869"/>
        <v>285.66000000000003</v>
      </c>
      <c r="M156" s="77">
        <f t="shared" si="1869"/>
        <v>285.66000000000003</v>
      </c>
      <c r="N156" s="77">
        <f t="shared" si="1869"/>
        <v>285.66000000000003</v>
      </c>
      <c r="O156" s="77">
        <f t="shared" si="1869"/>
        <v>285.66000000000003</v>
      </c>
      <c r="P156" s="77">
        <f t="shared" si="1869"/>
        <v>285.66000000000003</v>
      </c>
      <c r="Q156" s="77">
        <f t="shared" si="1869"/>
        <v>285.66000000000003</v>
      </c>
      <c r="R156" s="77">
        <f t="shared" si="1869"/>
        <v>285.66000000000003</v>
      </c>
      <c r="S156" s="77">
        <f t="shared" si="1869"/>
        <v>285.66000000000003</v>
      </c>
      <c r="T156" s="77">
        <f t="shared" si="1869"/>
        <v>285.66000000000003</v>
      </c>
      <c r="U156" s="77">
        <f t="shared" si="1869"/>
        <v>285.66000000000003</v>
      </c>
      <c r="V156" s="77">
        <f t="shared" si="1869"/>
        <v>285.66000000000003</v>
      </c>
      <c r="W156" s="77">
        <f t="shared" si="1869"/>
        <v>285.66000000000003</v>
      </c>
      <c r="X156" s="77">
        <f t="shared" si="1869"/>
        <v>285.66000000000003</v>
      </c>
      <c r="Y156" s="77">
        <f t="shared" si="1869"/>
        <v>285.66000000000003</v>
      </c>
      <c r="Z156" s="77">
        <f t="shared" si="1869"/>
        <v>285.66000000000003</v>
      </c>
      <c r="AA156" s="77">
        <f t="shared" si="1869"/>
        <v>285.66000000000003</v>
      </c>
      <c r="AB156" s="77">
        <f t="shared" si="1869"/>
        <v>285.66000000000003</v>
      </c>
      <c r="AC156" s="77">
        <f t="shared" si="1869"/>
        <v>285.66000000000003</v>
      </c>
      <c r="AD156" s="77">
        <f t="shared" si="1869"/>
        <v>285.66000000000003</v>
      </c>
      <c r="AE156" s="77">
        <f t="shared" si="1869"/>
        <v>285.66000000000003</v>
      </c>
      <c r="AF156" s="77">
        <f t="shared" si="1869"/>
        <v>285.66000000000003</v>
      </c>
      <c r="AG156" s="77">
        <f t="shared" si="1869"/>
        <v>285.66000000000003</v>
      </c>
      <c r="AH156" s="77">
        <f t="shared" si="1869"/>
        <v>285.66000000000003</v>
      </c>
      <c r="AI156" s="77">
        <f t="shared" si="1869"/>
        <v>285.66000000000003</v>
      </c>
      <c r="AJ156" s="77">
        <f t="shared" si="1869"/>
        <v>285.66000000000003</v>
      </c>
      <c r="AK156" s="77">
        <f t="shared" si="1869"/>
        <v>285.66000000000003</v>
      </c>
      <c r="AL156" s="77">
        <f t="shared" si="1869"/>
        <v>285.66000000000003</v>
      </c>
      <c r="AM156" s="77">
        <f t="shared" si="1869"/>
        <v>285.66000000000003</v>
      </c>
      <c r="AN156" s="77">
        <f t="shared" si="1869"/>
        <v>285.66000000000003</v>
      </c>
      <c r="AO156" s="77">
        <f t="shared" si="1869"/>
        <v>285.66000000000003</v>
      </c>
      <c r="AP156" s="77">
        <f t="shared" si="1869"/>
        <v>285.66000000000003</v>
      </c>
      <c r="AQ156" s="77">
        <f t="shared" si="1869"/>
        <v>285.66000000000003</v>
      </c>
      <c r="AR156" s="77">
        <f t="shared" si="1869"/>
        <v>285.66000000000003</v>
      </c>
      <c r="AS156" s="77">
        <f t="shared" si="1869"/>
        <v>285.66000000000003</v>
      </c>
      <c r="AT156" s="77">
        <f t="shared" si="1869"/>
        <v>285.66000000000003</v>
      </c>
      <c r="AU156" s="77">
        <f t="shared" si="1869"/>
        <v>285.66000000000003</v>
      </c>
      <c r="AV156" s="77">
        <f t="shared" si="1869"/>
        <v>285.66000000000003</v>
      </c>
      <c r="AW156" s="77">
        <f t="shared" si="1869"/>
        <v>285.66000000000003</v>
      </c>
      <c r="AX156" s="77">
        <f t="shared" si="1869"/>
        <v>285.66000000000003</v>
      </c>
      <c r="AY156" s="77">
        <f t="shared" si="1869"/>
        <v>285.66000000000003</v>
      </c>
      <c r="AZ156" s="77">
        <f t="shared" si="1869"/>
        <v>285.66000000000003</v>
      </c>
      <c r="BA156" s="77">
        <f t="shared" si="1869"/>
        <v>285.66000000000003</v>
      </c>
      <c r="BB156" s="77">
        <f t="shared" si="1869"/>
        <v>285.66000000000003</v>
      </c>
      <c r="BC156" s="77">
        <f t="shared" si="1869"/>
        <v>285.66000000000003</v>
      </c>
      <c r="BD156" s="77">
        <f t="shared" si="1869"/>
        <v>285.66000000000003</v>
      </c>
      <c r="BE156" s="77">
        <f t="shared" si="1869"/>
        <v>285.66000000000003</v>
      </c>
      <c r="BF156" s="77">
        <f t="shared" si="1869"/>
        <v>285.66000000000003</v>
      </c>
      <c r="BG156" s="77">
        <f t="shared" si="1869"/>
        <v>285.66000000000003</v>
      </c>
      <c r="BH156" s="77">
        <f t="shared" si="1869"/>
        <v>285.66000000000003</v>
      </c>
      <c r="BI156" s="77">
        <f t="shared" si="1869"/>
        <v>285.66000000000003</v>
      </c>
      <c r="BJ156" s="77">
        <f t="shared" si="1869"/>
        <v>285.66000000000003</v>
      </c>
      <c r="BK156" s="77">
        <f t="shared" si="1869"/>
        <v>285.66000000000003</v>
      </c>
      <c r="BL156" s="77">
        <f t="shared" si="1869"/>
        <v>285.66000000000003</v>
      </c>
      <c r="BM156" s="77">
        <f t="shared" si="1869"/>
        <v>285.66000000000003</v>
      </c>
      <c r="BN156" s="77">
        <f t="shared" si="1869"/>
        <v>285.66000000000003</v>
      </c>
      <c r="BO156" s="77">
        <f t="shared" si="1869"/>
        <v>285.66000000000003</v>
      </c>
      <c r="BP156" s="77">
        <f t="shared" si="1869"/>
        <v>285.66000000000003</v>
      </c>
      <c r="BQ156" s="77">
        <f t="shared" si="1869"/>
        <v>285.66000000000003</v>
      </c>
      <c r="BR156" s="77">
        <f t="shared" si="1869"/>
        <v>285.66000000000003</v>
      </c>
      <c r="BS156" s="77">
        <f t="shared" ref="BS156:ED156" si="1870">(BR156+$V83*BS190*($F$55/$J83*BR155+$F$55/$K83*BR157))/(1+$V83*BS190*($F$55/$J83+$F$55/$K83))</f>
        <v>285.66000000000003</v>
      </c>
      <c r="BT156" s="77">
        <f t="shared" si="1870"/>
        <v>285.66000000000003</v>
      </c>
      <c r="BU156" s="77">
        <f t="shared" si="1870"/>
        <v>285.66000000000003</v>
      </c>
      <c r="BV156" s="77">
        <f t="shared" si="1870"/>
        <v>285.66000000000003</v>
      </c>
      <c r="BW156" s="77">
        <f t="shared" si="1870"/>
        <v>285.66000000000003</v>
      </c>
      <c r="BX156" s="77">
        <f t="shared" si="1870"/>
        <v>285.66000000000003</v>
      </c>
      <c r="BY156" s="77">
        <f t="shared" si="1870"/>
        <v>285.66000000000003</v>
      </c>
      <c r="BZ156" s="77">
        <f t="shared" si="1870"/>
        <v>285.66000000000003</v>
      </c>
      <c r="CA156" s="77">
        <f t="shared" si="1870"/>
        <v>285.66000000000003</v>
      </c>
      <c r="CB156" s="77">
        <f t="shared" si="1870"/>
        <v>285.66000000000003</v>
      </c>
      <c r="CC156" s="77">
        <f t="shared" si="1870"/>
        <v>285.66000000000003</v>
      </c>
      <c r="CD156" s="77">
        <f t="shared" si="1870"/>
        <v>285.66000000000003</v>
      </c>
      <c r="CE156" s="77">
        <f t="shared" si="1870"/>
        <v>285.66000000000003</v>
      </c>
      <c r="CF156" s="77">
        <f t="shared" si="1870"/>
        <v>285.66000000000003</v>
      </c>
      <c r="CG156" s="77">
        <f t="shared" si="1870"/>
        <v>285.66000000000003</v>
      </c>
      <c r="CH156" s="77">
        <f t="shared" si="1870"/>
        <v>285.66000000000003</v>
      </c>
      <c r="CI156" s="77">
        <f t="shared" si="1870"/>
        <v>285.66000000000003</v>
      </c>
      <c r="CJ156" s="77">
        <f t="shared" si="1870"/>
        <v>285.66000000000003</v>
      </c>
      <c r="CK156" s="77">
        <f t="shared" si="1870"/>
        <v>285.66000000000003</v>
      </c>
      <c r="CL156" s="77">
        <f t="shared" si="1870"/>
        <v>285.66000000000003</v>
      </c>
      <c r="CM156" s="77">
        <f t="shared" si="1870"/>
        <v>285.66000000000003</v>
      </c>
      <c r="CN156" s="77">
        <f t="shared" si="1870"/>
        <v>285.66000000000003</v>
      </c>
      <c r="CO156" s="77">
        <f t="shared" si="1870"/>
        <v>285.66000000000003</v>
      </c>
      <c r="CP156" s="77">
        <f t="shared" si="1870"/>
        <v>285.66000000000003</v>
      </c>
      <c r="CQ156" s="77">
        <f t="shared" si="1870"/>
        <v>285.66000000000003</v>
      </c>
      <c r="CR156" s="77">
        <f t="shared" si="1870"/>
        <v>285.66000000000003</v>
      </c>
      <c r="CS156" s="77">
        <f t="shared" si="1870"/>
        <v>285.66000000000003</v>
      </c>
      <c r="CT156" s="77">
        <f t="shared" si="1870"/>
        <v>285.66000000000003</v>
      </c>
      <c r="CU156" s="77">
        <f t="shared" si="1870"/>
        <v>285.66000000000003</v>
      </c>
      <c r="CV156" s="77">
        <f t="shared" si="1870"/>
        <v>285.66000000000003</v>
      </c>
      <c r="CW156" s="77">
        <f t="shared" si="1870"/>
        <v>285.66000000000003</v>
      </c>
      <c r="CX156" s="77">
        <f t="shared" si="1870"/>
        <v>285.66000000000003</v>
      </c>
      <c r="CY156" s="77">
        <f t="shared" si="1870"/>
        <v>285.66000000000003</v>
      </c>
      <c r="CZ156" s="77">
        <f t="shared" si="1870"/>
        <v>285.66000000000003</v>
      </c>
      <c r="DA156" s="77">
        <f t="shared" si="1870"/>
        <v>285.66000000000003</v>
      </c>
      <c r="DB156" s="77">
        <f t="shared" si="1870"/>
        <v>285.66000000000003</v>
      </c>
      <c r="DC156" s="77">
        <f t="shared" si="1870"/>
        <v>285.66000000000003</v>
      </c>
      <c r="DD156" s="77">
        <f t="shared" si="1870"/>
        <v>285.66000000000003</v>
      </c>
      <c r="DE156" s="77">
        <f t="shared" si="1870"/>
        <v>285.66000000000003</v>
      </c>
      <c r="DF156" s="77">
        <f t="shared" si="1870"/>
        <v>285.66000000000003</v>
      </c>
      <c r="DG156" s="77">
        <f t="shared" si="1870"/>
        <v>285.66000000000003</v>
      </c>
      <c r="DH156" s="77">
        <f t="shared" si="1870"/>
        <v>285.66000000000003</v>
      </c>
      <c r="DI156" s="77">
        <f t="shared" si="1870"/>
        <v>285.66000000000003</v>
      </c>
      <c r="DJ156" s="77">
        <f t="shared" si="1870"/>
        <v>285.66000000000003</v>
      </c>
      <c r="DK156" s="77">
        <f t="shared" si="1870"/>
        <v>285.66000000000003</v>
      </c>
      <c r="DL156" s="77">
        <f t="shared" si="1870"/>
        <v>285.66000000000003</v>
      </c>
      <c r="DM156" s="77">
        <f t="shared" si="1870"/>
        <v>285.66000000000003</v>
      </c>
      <c r="DN156" s="77">
        <f t="shared" si="1870"/>
        <v>285.66000000000003</v>
      </c>
      <c r="DO156" s="77">
        <f t="shared" si="1870"/>
        <v>285.66000000000003</v>
      </c>
      <c r="DP156" s="77">
        <f t="shared" si="1870"/>
        <v>285.66000000000003</v>
      </c>
      <c r="DQ156" s="77">
        <f t="shared" si="1870"/>
        <v>285.66000000000003</v>
      </c>
      <c r="DR156" s="77">
        <f t="shared" si="1870"/>
        <v>285.66000000000003</v>
      </c>
      <c r="DS156" s="77">
        <f t="shared" si="1870"/>
        <v>285.66000000000003</v>
      </c>
      <c r="DT156" s="77">
        <f t="shared" si="1870"/>
        <v>285.66000000000003</v>
      </c>
      <c r="DU156" s="77">
        <f t="shared" si="1870"/>
        <v>285.66000000000003</v>
      </c>
      <c r="DV156" s="77">
        <f t="shared" si="1870"/>
        <v>285.66000000000003</v>
      </c>
      <c r="DW156" s="77">
        <f t="shared" si="1870"/>
        <v>285.66000000000003</v>
      </c>
      <c r="DX156" s="77">
        <f t="shared" si="1870"/>
        <v>285.66000000000003</v>
      </c>
      <c r="DY156" s="77">
        <f t="shared" si="1870"/>
        <v>285.66000000000003</v>
      </c>
      <c r="DZ156" s="77">
        <f t="shared" si="1870"/>
        <v>285.66000000000003</v>
      </c>
      <c r="EA156" s="77">
        <f t="shared" si="1870"/>
        <v>285.66000000000003</v>
      </c>
      <c r="EB156" s="77">
        <f t="shared" si="1870"/>
        <v>285.66000000000003</v>
      </c>
      <c r="EC156" s="77">
        <f t="shared" si="1870"/>
        <v>285.66000000000003</v>
      </c>
      <c r="ED156" s="77">
        <f t="shared" si="1870"/>
        <v>285.66000000000003</v>
      </c>
      <c r="EE156" s="77">
        <f t="shared" ref="EE156:GP156" si="1871">(ED156+$V83*EE190*($F$55/$J83*ED155+$F$55/$K83*ED157))/(1+$V83*EE190*($F$55/$J83+$F$55/$K83))</f>
        <v>285.66000000000003</v>
      </c>
      <c r="EF156" s="77">
        <f t="shared" si="1871"/>
        <v>285.66000000000003</v>
      </c>
      <c r="EG156" s="77">
        <f t="shared" si="1871"/>
        <v>285.66000000000003</v>
      </c>
      <c r="EH156" s="77">
        <f t="shared" si="1871"/>
        <v>285.66000000000003</v>
      </c>
      <c r="EI156" s="77">
        <f t="shared" si="1871"/>
        <v>285.66000000000003</v>
      </c>
      <c r="EJ156" s="77">
        <f t="shared" si="1871"/>
        <v>285.66000000000003</v>
      </c>
      <c r="EK156" s="77">
        <f t="shared" si="1871"/>
        <v>285.66000000000003</v>
      </c>
      <c r="EL156" s="77">
        <f t="shared" si="1871"/>
        <v>285.66000000000003</v>
      </c>
      <c r="EM156" s="77">
        <f t="shared" si="1871"/>
        <v>285.66000000000003</v>
      </c>
      <c r="EN156" s="77">
        <f t="shared" si="1871"/>
        <v>285.66000000000003</v>
      </c>
      <c r="EO156" s="77">
        <f t="shared" si="1871"/>
        <v>285.66000000000003</v>
      </c>
      <c r="EP156" s="77">
        <f t="shared" si="1871"/>
        <v>285.66000000000003</v>
      </c>
      <c r="EQ156" s="77">
        <f t="shared" si="1871"/>
        <v>285.66000000000003</v>
      </c>
      <c r="ER156" s="77">
        <f t="shared" si="1871"/>
        <v>285.66000000000003</v>
      </c>
      <c r="ES156" s="77">
        <f t="shared" si="1871"/>
        <v>285.66000000000003</v>
      </c>
      <c r="ET156" s="77">
        <f t="shared" si="1871"/>
        <v>285.66000000000003</v>
      </c>
      <c r="EU156" s="77">
        <f t="shared" si="1871"/>
        <v>285.66000000000003</v>
      </c>
      <c r="EV156" s="77">
        <f t="shared" si="1871"/>
        <v>285.66000000000003</v>
      </c>
      <c r="EW156" s="77">
        <f t="shared" si="1871"/>
        <v>285.66000000000003</v>
      </c>
      <c r="EX156" s="77">
        <f t="shared" si="1871"/>
        <v>285.66000000000003</v>
      </c>
      <c r="EY156" s="77">
        <f t="shared" si="1871"/>
        <v>285.66000000000003</v>
      </c>
      <c r="EZ156" s="77">
        <f t="shared" si="1871"/>
        <v>285.66000000000003</v>
      </c>
      <c r="FA156" s="77">
        <f t="shared" si="1871"/>
        <v>285.66000000000003</v>
      </c>
      <c r="FB156" s="77">
        <f t="shared" si="1871"/>
        <v>285.66000000000003</v>
      </c>
      <c r="FC156" s="77">
        <f t="shared" si="1871"/>
        <v>285.66000000000003</v>
      </c>
      <c r="FD156" s="77">
        <f t="shared" si="1871"/>
        <v>285.66000000000003</v>
      </c>
      <c r="FE156" s="77">
        <f t="shared" si="1871"/>
        <v>285.66000000000003</v>
      </c>
      <c r="FF156" s="77">
        <f t="shared" si="1871"/>
        <v>285.66000000000003</v>
      </c>
      <c r="FG156" s="77">
        <f t="shared" si="1871"/>
        <v>285.66000000000003</v>
      </c>
      <c r="FH156" s="77">
        <f t="shared" si="1871"/>
        <v>285.66000000000003</v>
      </c>
      <c r="FI156" s="77">
        <f t="shared" si="1871"/>
        <v>285.66000000000003</v>
      </c>
      <c r="FJ156" s="77">
        <f t="shared" si="1871"/>
        <v>285.66000000000003</v>
      </c>
      <c r="FK156" s="77">
        <f t="shared" si="1871"/>
        <v>285.66000000000003</v>
      </c>
      <c r="FL156" s="77">
        <f t="shared" si="1871"/>
        <v>285.66000000000003</v>
      </c>
      <c r="FM156" s="77">
        <f t="shared" si="1871"/>
        <v>285.66000000000003</v>
      </c>
      <c r="FN156" s="77">
        <f t="shared" si="1871"/>
        <v>285.66000000000003</v>
      </c>
      <c r="FO156" s="77">
        <f t="shared" si="1871"/>
        <v>285.66000000000003</v>
      </c>
      <c r="FP156" s="77">
        <f t="shared" si="1871"/>
        <v>285.66000000000003</v>
      </c>
      <c r="FQ156" s="77">
        <f t="shared" si="1871"/>
        <v>285.66000000000003</v>
      </c>
      <c r="FR156" s="77">
        <f t="shared" si="1871"/>
        <v>285.66000000000003</v>
      </c>
      <c r="FS156" s="77">
        <f t="shared" si="1871"/>
        <v>285.66000000000003</v>
      </c>
      <c r="FT156" s="77">
        <f t="shared" si="1871"/>
        <v>285.66000000000003</v>
      </c>
      <c r="FU156" s="77">
        <f t="shared" si="1871"/>
        <v>285.66000000000003</v>
      </c>
      <c r="FV156" s="77">
        <f t="shared" si="1871"/>
        <v>285.66000000000003</v>
      </c>
      <c r="FW156" s="77">
        <f t="shared" si="1871"/>
        <v>285.66000000000003</v>
      </c>
      <c r="FX156" s="77">
        <f t="shared" si="1871"/>
        <v>285.66000000000003</v>
      </c>
      <c r="FY156" s="77">
        <f t="shared" si="1871"/>
        <v>285.66000000000003</v>
      </c>
      <c r="FZ156" s="77">
        <f t="shared" si="1871"/>
        <v>285.66000000000003</v>
      </c>
      <c r="GA156" s="77">
        <f t="shared" si="1871"/>
        <v>285.66000000000003</v>
      </c>
      <c r="GB156" s="77">
        <f t="shared" si="1871"/>
        <v>285.66000000000003</v>
      </c>
      <c r="GC156" s="77">
        <f t="shared" si="1871"/>
        <v>285.66000000000003</v>
      </c>
      <c r="GD156" s="77">
        <f t="shared" si="1871"/>
        <v>285.66000000000003</v>
      </c>
      <c r="GE156" s="77">
        <f t="shared" si="1871"/>
        <v>285.66000000000003</v>
      </c>
      <c r="GF156" s="77">
        <f t="shared" si="1871"/>
        <v>285.66000000000003</v>
      </c>
      <c r="GG156" s="77">
        <f t="shared" si="1871"/>
        <v>285.66000000000003</v>
      </c>
      <c r="GH156" s="77">
        <f t="shared" si="1871"/>
        <v>285.66000000000003</v>
      </c>
      <c r="GI156" s="77">
        <f t="shared" si="1871"/>
        <v>285.66000000000003</v>
      </c>
      <c r="GJ156" s="77">
        <f t="shared" si="1871"/>
        <v>285.66000000000003</v>
      </c>
      <c r="GK156" s="77">
        <f t="shared" si="1871"/>
        <v>285.66000000000003</v>
      </c>
      <c r="GL156" s="77">
        <f t="shared" si="1871"/>
        <v>285.66000000000003</v>
      </c>
      <c r="GM156" s="77">
        <f t="shared" si="1871"/>
        <v>285.66000000000003</v>
      </c>
      <c r="GN156" s="77">
        <f t="shared" si="1871"/>
        <v>285.66000000000003</v>
      </c>
      <c r="GO156" s="77">
        <f t="shared" si="1871"/>
        <v>285.66000000000003</v>
      </c>
      <c r="GP156" s="77">
        <f t="shared" si="1871"/>
        <v>285.66000000000003</v>
      </c>
      <c r="GQ156" s="77">
        <f t="shared" ref="GQ156:JB156" si="1872">(GP156+$V83*GQ190*($F$55/$J83*GP155+$F$55/$K83*GP157))/(1+$V83*GQ190*($F$55/$J83+$F$55/$K83))</f>
        <v>285.66000000000003</v>
      </c>
      <c r="GR156" s="77">
        <f t="shared" si="1872"/>
        <v>285.66000000000003</v>
      </c>
      <c r="GS156" s="77">
        <f t="shared" si="1872"/>
        <v>285.66000000000003</v>
      </c>
      <c r="GT156" s="77">
        <f t="shared" si="1872"/>
        <v>285.66000000000003</v>
      </c>
      <c r="GU156" s="77">
        <f t="shared" si="1872"/>
        <v>285.66000000000003</v>
      </c>
      <c r="GV156" s="77">
        <f t="shared" si="1872"/>
        <v>285.66000000000003</v>
      </c>
      <c r="GW156" s="77">
        <f t="shared" si="1872"/>
        <v>285.66000000000003</v>
      </c>
      <c r="GX156" s="77">
        <f t="shared" si="1872"/>
        <v>285.66000000000003</v>
      </c>
      <c r="GY156" s="77">
        <f t="shared" si="1872"/>
        <v>285.66000000000003</v>
      </c>
      <c r="GZ156" s="77">
        <f t="shared" si="1872"/>
        <v>285.66000000000003</v>
      </c>
      <c r="HA156" s="77">
        <f t="shared" si="1872"/>
        <v>285.66000000000003</v>
      </c>
      <c r="HB156" s="77">
        <f t="shared" si="1872"/>
        <v>285.66000000000003</v>
      </c>
      <c r="HC156" s="77">
        <f t="shared" si="1872"/>
        <v>285.66000000000003</v>
      </c>
      <c r="HD156" s="77">
        <f t="shared" si="1872"/>
        <v>285.66000000000003</v>
      </c>
      <c r="HE156" s="77">
        <f t="shared" si="1872"/>
        <v>285.66000000000003</v>
      </c>
      <c r="HF156" s="77">
        <f t="shared" si="1872"/>
        <v>285.66000000000003</v>
      </c>
      <c r="HG156" s="77">
        <f t="shared" si="1872"/>
        <v>285.66000000000003</v>
      </c>
      <c r="HH156" s="77">
        <f t="shared" si="1872"/>
        <v>285.66000000000003</v>
      </c>
      <c r="HI156" s="77">
        <f t="shared" si="1872"/>
        <v>285.66000000000003</v>
      </c>
      <c r="HJ156" s="77">
        <f t="shared" si="1872"/>
        <v>285.66000000000003</v>
      </c>
      <c r="HK156" s="77">
        <f t="shared" si="1872"/>
        <v>285.66000000000003</v>
      </c>
      <c r="HL156" s="77">
        <f t="shared" si="1872"/>
        <v>285.66000000000003</v>
      </c>
      <c r="HM156" s="77">
        <f t="shared" si="1872"/>
        <v>285.66000000000003</v>
      </c>
      <c r="HN156" s="77">
        <f t="shared" si="1872"/>
        <v>285.66000000000003</v>
      </c>
      <c r="HO156" s="77">
        <f t="shared" si="1872"/>
        <v>285.66000000000003</v>
      </c>
      <c r="HP156" s="77">
        <f t="shared" si="1872"/>
        <v>285.66000000000003</v>
      </c>
      <c r="HQ156" s="77">
        <f t="shared" si="1872"/>
        <v>285.66000000000003</v>
      </c>
      <c r="HR156" s="77">
        <f t="shared" si="1872"/>
        <v>285.66000000000003</v>
      </c>
      <c r="HS156" s="77">
        <f t="shared" si="1872"/>
        <v>285.66000000000003</v>
      </c>
      <c r="HT156" s="77">
        <f t="shared" si="1872"/>
        <v>285.66000000000003</v>
      </c>
      <c r="HU156" s="77">
        <f t="shared" si="1872"/>
        <v>285.66000000000003</v>
      </c>
      <c r="HV156" s="77">
        <f t="shared" si="1872"/>
        <v>285.66000000000003</v>
      </c>
      <c r="HW156" s="77">
        <f t="shared" si="1872"/>
        <v>285.66000000000003</v>
      </c>
      <c r="HX156" s="77">
        <f t="shared" si="1872"/>
        <v>285.66000000000003</v>
      </c>
      <c r="HY156" s="77">
        <f t="shared" si="1872"/>
        <v>285.66000000000003</v>
      </c>
      <c r="HZ156" s="77">
        <f t="shared" si="1872"/>
        <v>285.66000000000003</v>
      </c>
      <c r="IA156" s="77">
        <f t="shared" si="1872"/>
        <v>285.66000000000003</v>
      </c>
      <c r="IB156" s="77">
        <f t="shared" si="1872"/>
        <v>285.66000000000003</v>
      </c>
      <c r="IC156" s="77">
        <f t="shared" si="1872"/>
        <v>285.66000000000003</v>
      </c>
      <c r="ID156" s="77">
        <f t="shared" si="1872"/>
        <v>285.66000000000003</v>
      </c>
      <c r="IE156" s="77">
        <f t="shared" si="1872"/>
        <v>285.66000000000003</v>
      </c>
      <c r="IF156" s="77">
        <f t="shared" si="1872"/>
        <v>285.66000000000003</v>
      </c>
      <c r="IG156" s="77">
        <f t="shared" si="1872"/>
        <v>285.66000000000003</v>
      </c>
      <c r="IH156" s="77">
        <f t="shared" si="1872"/>
        <v>285.66000000000003</v>
      </c>
      <c r="II156" s="77">
        <f t="shared" si="1872"/>
        <v>285.66000000000003</v>
      </c>
      <c r="IJ156" s="77">
        <f t="shared" si="1872"/>
        <v>285.66000000000003</v>
      </c>
      <c r="IK156" s="77">
        <f t="shared" si="1872"/>
        <v>285.66000000000003</v>
      </c>
      <c r="IL156" s="77">
        <f t="shared" si="1872"/>
        <v>285.66000000000003</v>
      </c>
      <c r="IM156" s="77">
        <f t="shared" si="1872"/>
        <v>285.66000000000003</v>
      </c>
      <c r="IN156" s="77">
        <f t="shared" si="1872"/>
        <v>285.66000000000003</v>
      </c>
      <c r="IO156" s="77">
        <f t="shared" si="1872"/>
        <v>285.66000000000003</v>
      </c>
      <c r="IP156" s="77">
        <f t="shared" si="1872"/>
        <v>285.66000000000003</v>
      </c>
      <c r="IQ156" s="77">
        <f t="shared" si="1872"/>
        <v>285.66000000000003</v>
      </c>
      <c r="IR156" s="77">
        <f t="shared" si="1872"/>
        <v>285.66000000000003</v>
      </c>
      <c r="IS156" s="77">
        <f t="shared" si="1872"/>
        <v>285.66000000000003</v>
      </c>
      <c r="IT156" s="77">
        <f t="shared" si="1872"/>
        <v>285.66000000000003</v>
      </c>
      <c r="IU156" s="77">
        <f t="shared" si="1872"/>
        <v>285.66000000000003</v>
      </c>
      <c r="IV156" s="77">
        <f t="shared" si="1872"/>
        <v>285.66000000000003</v>
      </c>
      <c r="IW156" s="77">
        <f t="shared" si="1872"/>
        <v>285.66000000000003</v>
      </c>
      <c r="IX156" s="77">
        <f t="shared" si="1872"/>
        <v>285.66000000000003</v>
      </c>
      <c r="IY156" s="77">
        <f t="shared" si="1872"/>
        <v>285.66000000000003</v>
      </c>
      <c r="IZ156" s="77">
        <f t="shared" si="1872"/>
        <v>285.66000000000003</v>
      </c>
      <c r="JA156" s="77">
        <f t="shared" si="1872"/>
        <v>285.66000000000003</v>
      </c>
      <c r="JB156" s="77">
        <f t="shared" si="1872"/>
        <v>285.66000000000003</v>
      </c>
      <c r="JC156" s="77">
        <f t="shared" ref="JC156:KG156" si="1873">(JB156+$V83*JC190*($F$55/$J83*JB155+$F$55/$K83*JB157))/(1+$V83*JC190*($F$55/$J83+$F$55/$K83))</f>
        <v>285.66000000000003</v>
      </c>
      <c r="JD156" s="77">
        <f t="shared" si="1873"/>
        <v>285.66000000000003</v>
      </c>
      <c r="JE156" s="77">
        <f t="shared" si="1873"/>
        <v>285.66000000000003</v>
      </c>
      <c r="JF156" s="77">
        <f t="shared" si="1873"/>
        <v>285.66000000000003</v>
      </c>
      <c r="JG156" s="77">
        <f t="shared" si="1873"/>
        <v>285.66000000000003</v>
      </c>
      <c r="JH156" s="77">
        <f t="shared" si="1873"/>
        <v>285.66000000000003</v>
      </c>
      <c r="JI156" s="77">
        <f t="shared" si="1873"/>
        <v>285.66000000000003</v>
      </c>
      <c r="JJ156" s="77">
        <f t="shared" si="1873"/>
        <v>285.66000000000003</v>
      </c>
      <c r="JK156" s="77">
        <f t="shared" si="1873"/>
        <v>285.66000000000003</v>
      </c>
      <c r="JL156" s="77">
        <f t="shared" si="1873"/>
        <v>285.66000000000003</v>
      </c>
      <c r="JM156" s="77">
        <f t="shared" si="1873"/>
        <v>285.66000000000003</v>
      </c>
      <c r="JN156" s="77">
        <f t="shared" si="1873"/>
        <v>285.66000000000003</v>
      </c>
      <c r="JO156" s="77">
        <f t="shared" si="1873"/>
        <v>285.66000000000003</v>
      </c>
      <c r="JP156" s="77">
        <f t="shared" si="1873"/>
        <v>285.66000000000003</v>
      </c>
      <c r="JQ156" s="77">
        <f t="shared" si="1873"/>
        <v>285.66000000000003</v>
      </c>
      <c r="JR156" s="77">
        <f t="shared" si="1873"/>
        <v>285.66000000000003</v>
      </c>
      <c r="JS156" s="77">
        <f t="shared" si="1873"/>
        <v>285.66000000000003</v>
      </c>
      <c r="JT156" s="77">
        <f t="shared" si="1873"/>
        <v>285.66000000000003</v>
      </c>
      <c r="JU156" s="77">
        <f t="shared" si="1873"/>
        <v>285.66000000000003</v>
      </c>
      <c r="JV156" s="77">
        <f t="shared" si="1873"/>
        <v>285.66000000000003</v>
      </c>
      <c r="JW156" s="77">
        <f t="shared" si="1873"/>
        <v>285.66000000000003</v>
      </c>
      <c r="JX156" s="77">
        <f t="shared" si="1873"/>
        <v>285.66000000000003</v>
      </c>
      <c r="JY156" s="77">
        <f t="shared" si="1873"/>
        <v>285.66000000000003</v>
      </c>
      <c r="JZ156" s="77">
        <f t="shared" si="1873"/>
        <v>285.66000000000003</v>
      </c>
      <c r="KA156" s="77">
        <f t="shared" si="1873"/>
        <v>285.66000000000003</v>
      </c>
      <c r="KB156" s="77">
        <f t="shared" si="1873"/>
        <v>285.66000000000003</v>
      </c>
      <c r="KC156" s="77">
        <f t="shared" si="1873"/>
        <v>285.66000000000003</v>
      </c>
      <c r="KD156" s="77">
        <f t="shared" si="1873"/>
        <v>285.66000000000003</v>
      </c>
      <c r="KE156" s="77">
        <f t="shared" si="1873"/>
        <v>285.66000000000003</v>
      </c>
      <c r="KF156" s="77">
        <f t="shared" si="1873"/>
        <v>285.66000000000003</v>
      </c>
      <c r="KG156" s="77">
        <f t="shared" si="1873"/>
        <v>285.66000000000003</v>
      </c>
      <c r="KH156" s="51"/>
      <c r="KL156" s="84">
        <f t="shared" si="1765"/>
        <v>26818</v>
      </c>
      <c r="KM156">
        <v>1973</v>
      </c>
      <c r="KN156">
        <v>6</v>
      </c>
      <c r="KO156">
        <v>3</v>
      </c>
      <c r="KP156" s="84">
        <f t="shared" si="1766"/>
        <v>154</v>
      </c>
      <c r="KQ156" s="74">
        <v>21.3</v>
      </c>
      <c r="KR156" s="74">
        <v>10.3</v>
      </c>
      <c r="KS156" s="74">
        <f t="shared" si="1767"/>
        <v>10.7</v>
      </c>
      <c r="KT156" s="74">
        <f t="shared" si="1768"/>
        <v>21.7</v>
      </c>
      <c r="KU156" s="74">
        <v>21</v>
      </c>
      <c r="KV156" s="74">
        <v>32.5</v>
      </c>
      <c r="KW156" s="72">
        <f t="shared" si="1747"/>
        <v>0.8</v>
      </c>
      <c r="KX156" s="74">
        <v>2.2000000000000002</v>
      </c>
      <c r="KZ156" s="74">
        <v>79.3</v>
      </c>
      <c r="LA156" s="74">
        <v>51.7</v>
      </c>
      <c r="LB156" s="74">
        <v>11.9</v>
      </c>
      <c r="LC156" s="74">
        <v>0.6</v>
      </c>
    </row>
    <row r="157" spans="5:315" x14ac:dyDescent="0.35">
      <c r="E157">
        <f t="shared" si="1748"/>
        <v>25</v>
      </c>
      <c r="F157" s="77">
        <f t="shared" si="1754"/>
        <v>285.45</v>
      </c>
      <c r="G157" s="77">
        <f t="shared" ref="G157:BR157" si="1874">(F157+$V84*G191*($F$55/$J84*F156+$F$55/$K84*F158))/(1+$V84*G191*($F$55/$J84+$F$55/$K84))</f>
        <v>285.45</v>
      </c>
      <c r="H157" s="77">
        <f t="shared" si="1874"/>
        <v>285.45</v>
      </c>
      <c r="I157" s="77">
        <f t="shared" si="1874"/>
        <v>285.45</v>
      </c>
      <c r="J157" s="77">
        <f t="shared" si="1874"/>
        <v>285.45</v>
      </c>
      <c r="K157" s="77">
        <f t="shared" si="1874"/>
        <v>285.45</v>
      </c>
      <c r="L157" s="77">
        <f t="shared" si="1874"/>
        <v>285.45</v>
      </c>
      <c r="M157" s="77">
        <f t="shared" si="1874"/>
        <v>285.45</v>
      </c>
      <c r="N157" s="77">
        <f t="shared" si="1874"/>
        <v>285.45</v>
      </c>
      <c r="O157" s="77">
        <f t="shared" si="1874"/>
        <v>285.45</v>
      </c>
      <c r="P157" s="77">
        <f t="shared" si="1874"/>
        <v>285.45</v>
      </c>
      <c r="Q157" s="77">
        <f t="shared" si="1874"/>
        <v>285.45</v>
      </c>
      <c r="R157" s="77">
        <f t="shared" si="1874"/>
        <v>285.45</v>
      </c>
      <c r="S157" s="77">
        <f t="shared" si="1874"/>
        <v>285.45</v>
      </c>
      <c r="T157" s="77">
        <f t="shared" si="1874"/>
        <v>285.45</v>
      </c>
      <c r="U157" s="77">
        <f t="shared" si="1874"/>
        <v>285.45</v>
      </c>
      <c r="V157" s="77">
        <f t="shared" si="1874"/>
        <v>285.45</v>
      </c>
      <c r="W157" s="77">
        <f t="shared" si="1874"/>
        <v>285.45</v>
      </c>
      <c r="X157" s="77">
        <f t="shared" si="1874"/>
        <v>285.45</v>
      </c>
      <c r="Y157" s="77">
        <f t="shared" si="1874"/>
        <v>285.45</v>
      </c>
      <c r="Z157" s="77">
        <f t="shared" si="1874"/>
        <v>285.45</v>
      </c>
      <c r="AA157" s="77">
        <f t="shared" si="1874"/>
        <v>285.45</v>
      </c>
      <c r="AB157" s="77">
        <f t="shared" si="1874"/>
        <v>285.45</v>
      </c>
      <c r="AC157" s="77">
        <f t="shared" si="1874"/>
        <v>285.45</v>
      </c>
      <c r="AD157" s="77">
        <f t="shared" si="1874"/>
        <v>285.45</v>
      </c>
      <c r="AE157" s="77">
        <f t="shared" si="1874"/>
        <v>285.45</v>
      </c>
      <c r="AF157" s="77">
        <f t="shared" si="1874"/>
        <v>285.45</v>
      </c>
      <c r="AG157" s="77">
        <f t="shared" si="1874"/>
        <v>285.45</v>
      </c>
      <c r="AH157" s="77">
        <f t="shared" si="1874"/>
        <v>285.45</v>
      </c>
      <c r="AI157" s="77">
        <f t="shared" si="1874"/>
        <v>285.45</v>
      </c>
      <c r="AJ157" s="77">
        <f t="shared" si="1874"/>
        <v>285.45</v>
      </c>
      <c r="AK157" s="77">
        <f t="shared" si="1874"/>
        <v>285.45</v>
      </c>
      <c r="AL157" s="77">
        <f t="shared" si="1874"/>
        <v>285.45</v>
      </c>
      <c r="AM157" s="77">
        <f t="shared" si="1874"/>
        <v>285.45</v>
      </c>
      <c r="AN157" s="77">
        <f t="shared" si="1874"/>
        <v>285.45</v>
      </c>
      <c r="AO157" s="77">
        <f t="shared" si="1874"/>
        <v>285.45</v>
      </c>
      <c r="AP157" s="77">
        <f t="shared" si="1874"/>
        <v>285.45</v>
      </c>
      <c r="AQ157" s="77">
        <f t="shared" si="1874"/>
        <v>285.45</v>
      </c>
      <c r="AR157" s="77">
        <f t="shared" si="1874"/>
        <v>285.45</v>
      </c>
      <c r="AS157" s="77">
        <f t="shared" si="1874"/>
        <v>285.45</v>
      </c>
      <c r="AT157" s="77">
        <f t="shared" si="1874"/>
        <v>285.45</v>
      </c>
      <c r="AU157" s="77">
        <f t="shared" si="1874"/>
        <v>285.45</v>
      </c>
      <c r="AV157" s="77">
        <f t="shared" si="1874"/>
        <v>285.45</v>
      </c>
      <c r="AW157" s="77">
        <f t="shared" si="1874"/>
        <v>285.45</v>
      </c>
      <c r="AX157" s="77">
        <f t="shared" si="1874"/>
        <v>285.45</v>
      </c>
      <c r="AY157" s="77">
        <f t="shared" si="1874"/>
        <v>285.45</v>
      </c>
      <c r="AZ157" s="77">
        <f t="shared" si="1874"/>
        <v>285.45</v>
      </c>
      <c r="BA157" s="77">
        <f t="shared" si="1874"/>
        <v>285.45</v>
      </c>
      <c r="BB157" s="77">
        <f t="shared" si="1874"/>
        <v>285.45</v>
      </c>
      <c r="BC157" s="77">
        <f t="shared" si="1874"/>
        <v>285.45</v>
      </c>
      <c r="BD157" s="77">
        <f t="shared" si="1874"/>
        <v>285.45</v>
      </c>
      <c r="BE157" s="77">
        <f t="shared" si="1874"/>
        <v>285.45</v>
      </c>
      <c r="BF157" s="77">
        <f t="shared" si="1874"/>
        <v>285.45</v>
      </c>
      <c r="BG157" s="77">
        <f t="shared" si="1874"/>
        <v>285.45</v>
      </c>
      <c r="BH157" s="77">
        <f t="shared" si="1874"/>
        <v>285.45</v>
      </c>
      <c r="BI157" s="77">
        <f t="shared" si="1874"/>
        <v>285.45</v>
      </c>
      <c r="BJ157" s="77">
        <f t="shared" si="1874"/>
        <v>285.45</v>
      </c>
      <c r="BK157" s="77">
        <f t="shared" si="1874"/>
        <v>285.45</v>
      </c>
      <c r="BL157" s="77">
        <f t="shared" si="1874"/>
        <v>285.45</v>
      </c>
      <c r="BM157" s="77">
        <f t="shared" si="1874"/>
        <v>285.45</v>
      </c>
      <c r="BN157" s="77">
        <f t="shared" si="1874"/>
        <v>285.45</v>
      </c>
      <c r="BO157" s="77">
        <f t="shared" si="1874"/>
        <v>285.45</v>
      </c>
      <c r="BP157" s="77">
        <f t="shared" si="1874"/>
        <v>285.45</v>
      </c>
      <c r="BQ157" s="77">
        <f t="shared" si="1874"/>
        <v>285.45</v>
      </c>
      <c r="BR157" s="77">
        <f t="shared" si="1874"/>
        <v>285.45</v>
      </c>
      <c r="BS157" s="77">
        <f t="shared" ref="BS157:ED157" si="1875">(BR157+$V84*BS191*($F$55/$J84*BR156+$F$55/$K84*BR158))/(1+$V84*BS191*($F$55/$J84+$F$55/$K84))</f>
        <v>285.45</v>
      </c>
      <c r="BT157" s="77">
        <f t="shared" si="1875"/>
        <v>285.45</v>
      </c>
      <c r="BU157" s="77">
        <f t="shared" si="1875"/>
        <v>285.45</v>
      </c>
      <c r="BV157" s="77">
        <f t="shared" si="1875"/>
        <v>285.45</v>
      </c>
      <c r="BW157" s="77">
        <f t="shared" si="1875"/>
        <v>285.45</v>
      </c>
      <c r="BX157" s="77">
        <f t="shared" si="1875"/>
        <v>285.45</v>
      </c>
      <c r="BY157" s="77">
        <f t="shared" si="1875"/>
        <v>285.45</v>
      </c>
      <c r="BZ157" s="77">
        <f t="shared" si="1875"/>
        <v>285.45</v>
      </c>
      <c r="CA157" s="77">
        <f t="shared" si="1875"/>
        <v>285.45</v>
      </c>
      <c r="CB157" s="77">
        <f t="shared" si="1875"/>
        <v>285.45</v>
      </c>
      <c r="CC157" s="77">
        <f t="shared" si="1875"/>
        <v>285.45</v>
      </c>
      <c r="CD157" s="77">
        <f t="shared" si="1875"/>
        <v>285.45</v>
      </c>
      <c r="CE157" s="77">
        <f t="shared" si="1875"/>
        <v>285.45</v>
      </c>
      <c r="CF157" s="77">
        <f t="shared" si="1875"/>
        <v>285.45</v>
      </c>
      <c r="CG157" s="77">
        <f t="shared" si="1875"/>
        <v>285.45</v>
      </c>
      <c r="CH157" s="77">
        <f t="shared" si="1875"/>
        <v>285.45</v>
      </c>
      <c r="CI157" s="77">
        <f t="shared" si="1875"/>
        <v>285.45</v>
      </c>
      <c r="CJ157" s="77">
        <f t="shared" si="1875"/>
        <v>285.45</v>
      </c>
      <c r="CK157" s="77">
        <f t="shared" si="1875"/>
        <v>285.45</v>
      </c>
      <c r="CL157" s="77">
        <f t="shared" si="1875"/>
        <v>285.45</v>
      </c>
      <c r="CM157" s="77">
        <f t="shared" si="1875"/>
        <v>285.45</v>
      </c>
      <c r="CN157" s="77">
        <f t="shared" si="1875"/>
        <v>285.45</v>
      </c>
      <c r="CO157" s="77">
        <f t="shared" si="1875"/>
        <v>285.45</v>
      </c>
      <c r="CP157" s="77">
        <f t="shared" si="1875"/>
        <v>285.45</v>
      </c>
      <c r="CQ157" s="77">
        <f t="shared" si="1875"/>
        <v>285.45</v>
      </c>
      <c r="CR157" s="77">
        <f t="shared" si="1875"/>
        <v>285.45</v>
      </c>
      <c r="CS157" s="77">
        <f t="shared" si="1875"/>
        <v>285.45</v>
      </c>
      <c r="CT157" s="77">
        <f t="shared" si="1875"/>
        <v>285.45</v>
      </c>
      <c r="CU157" s="77">
        <f t="shared" si="1875"/>
        <v>285.45</v>
      </c>
      <c r="CV157" s="77">
        <f t="shared" si="1875"/>
        <v>285.45</v>
      </c>
      <c r="CW157" s="77">
        <f t="shared" si="1875"/>
        <v>285.45</v>
      </c>
      <c r="CX157" s="77">
        <f t="shared" si="1875"/>
        <v>285.45</v>
      </c>
      <c r="CY157" s="77">
        <f t="shared" si="1875"/>
        <v>285.45</v>
      </c>
      <c r="CZ157" s="77">
        <f t="shared" si="1875"/>
        <v>285.45</v>
      </c>
      <c r="DA157" s="77">
        <f t="shared" si="1875"/>
        <v>285.45</v>
      </c>
      <c r="DB157" s="77">
        <f t="shared" si="1875"/>
        <v>285.45</v>
      </c>
      <c r="DC157" s="77">
        <f t="shared" si="1875"/>
        <v>285.45</v>
      </c>
      <c r="DD157" s="77">
        <f t="shared" si="1875"/>
        <v>285.45</v>
      </c>
      <c r="DE157" s="77">
        <f t="shared" si="1875"/>
        <v>285.45</v>
      </c>
      <c r="DF157" s="77">
        <f t="shared" si="1875"/>
        <v>285.45</v>
      </c>
      <c r="DG157" s="77">
        <f t="shared" si="1875"/>
        <v>285.45</v>
      </c>
      <c r="DH157" s="77">
        <f t="shared" si="1875"/>
        <v>285.45</v>
      </c>
      <c r="DI157" s="77">
        <f t="shared" si="1875"/>
        <v>285.45</v>
      </c>
      <c r="DJ157" s="77">
        <f t="shared" si="1875"/>
        <v>285.45</v>
      </c>
      <c r="DK157" s="77">
        <f t="shared" si="1875"/>
        <v>285.45</v>
      </c>
      <c r="DL157" s="77">
        <f t="shared" si="1875"/>
        <v>285.45</v>
      </c>
      <c r="DM157" s="77">
        <f t="shared" si="1875"/>
        <v>285.45</v>
      </c>
      <c r="DN157" s="77">
        <f t="shared" si="1875"/>
        <v>285.45</v>
      </c>
      <c r="DO157" s="77">
        <f t="shared" si="1875"/>
        <v>285.45</v>
      </c>
      <c r="DP157" s="77">
        <f t="shared" si="1875"/>
        <v>285.45</v>
      </c>
      <c r="DQ157" s="77">
        <f t="shared" si="1875"/>
        <v>285.45</v>
      </c>
      <c r="DR157" s="77">
        <f t="shared" si="1875"/>
        <v>285.45</v>
      </c>
      <c r="DS157" s="77">
        <f t="shared" si="1875"/>
        <v>285.45</v>
      </c>
      <c r="DT157" s="77">
        <f t="shared" si="1875"/>
        <v>285.45</v>
      </c>
      <c r="DU157" s="77">
        <f t="shared" si="1875"/>
        <v>285.45</v>
      </c>
      <c r="DV157" s="77">
        <f t="shared" si="1875"/>
        <v>285.45</v>
      </c>
      <c r="DW157" s="77">
        <f t="shared" si="1875"/>
        <v>285.45</v>
      </c>
      <c r="DX157" s="77">
        <f t="shared" si="1875"/>
        <v>285.45</v>
      </c>
      <c r="DY157" s="77">
        <f t="shared" si="1875"/>
        <v>285.45</v>
      </c>
      <c r="DZ157" s="77">
        <f t="shared" si="1875"/>
        <v>285.45</v>
      </c>
      <c r="EA157" s="77">
        <f t="shared" si="1875"/>
        <v>285.45</v>
      </c>
      <c r="EB157" s="77">
        <f t="shared" si="1875"/>
        <v>285.45</v>
      </c>
      <c r="EC157" s="77">
        <f t="shared" si="1875"/>
        <v>285.45</v>
      </c>
      <c r="ED157" s="77">
        <f t="shared" si="1875"/>
        <v>285.45</v>
      </c>
      <c r="EE157" s="77">
        <f t="shared" ref="EE157:GP157" si="1876">(ED157+$V84*EE191*($F$55/$J84*ED156+$F$55/$K84*ED158))/(1+$V84*EE191*($F$55/$J84+$F$55/$K84))</f>
        <v>285.45</v>
      </c>
      <c r="EF157" s="77">
        <f t="shared" si="1876"/>
        <v>285.45</v>
      </c>
      <c r="EG157" s="77">
        <f t="shared" si="1876"/>
        <v>285.45</v>
      </c>
      <c r="EH157" s="77">
        <f t="shared" si="1876"/>
        <v>285.45</v>
      </c>
      <c r="EI157" s="77">
        <f t="shared" si="1876"/>
        <v>285.45</v>
      </c>
      <c r="EJ157" s="77">
        <f t="shared" si="1876"/>
        <v>285.45</v>
      </c>
      <c r="EK157" s="77">
        <f t="shared" si="1876"/>
        <v>285.45</v>
      </c>
      <c r="EL157" s="77">
        <f t="shared" si="1876"/>
        <v>285.45</v>
      </c>
      <c r="EM157" s="77">
        <f t="shared" si="1876"/>
        <v>285.45</v>
      </c>
      <c r="EN157" s="77">
        <f t="shared" si="1876"/>
        <v>285.45</v>
      </c>
      <c r="EO157" s="77">
        <f t="shared" si="1876"/>
        <v>285.45</v>
      </c>
      <c r="EP157" s="77">
        <f t="shared" si="1876"/>
        <v>285.45</v>
      </c>
      <c r="EQ157" s="77">
        <f t="shared" si="1876"/>
        <v>285.45</v>
      </c>
      <c r="ER157" s="77">
        <f t="shared" si="1876"/>
        <v>285.45</v>
      </c>
      <c r="ES157" s="77">
        <f t="shared" si="1876"/>
        <v>285.45</v>
      </c>
      <c r="ET157" s="77">
        <f t="shared" si="1876"/>
        <v>285.45</v>
      </c>
      <c r="EU157" s="77">
        <f t="shared" si="1876"/>
        <v>285.45</v>
      </c>
      <c r="EV157" s="77">
        <f t="shared" si="1876"/>
        <v>285.45</v>
      </c>
      <c r="EW157" s="77">
        <f t="shared" si="1876"/>
        <v>285.45</v>
      </c>
      <c r="EX157" s="77">
        <f t="shared" si="1876"/>
        <v>285.45</v>
      </c>
      <c r="EY157" s="77">
        <f t="shared" si="1876"/>
        <v>285.45</v>
      </c>
      <c r="EZ157" s="77">
        <f t="shared" si="1876"/>
        <v>285.45</v>
      </c>
      <c r="FA157" s="77">
        <f t="shared" si="1876"/>
        <v>285.45</v>
      </c>
      <c r="FB157" s="77">
        <f t="shared" si="1876"/>
        <v>285.45</v>
      </c>
      <c r="FC157" s="77">
        <f t="shared" si="1876"/>
        <v>285.45</v>
      </c>
      <c r="FD157" s="77">
        <f t="shared" si="1876"/>
        <v>285.45</v>
      </c>
      <c r="FE157" s="77">
        <f t="shared" si="1876"/>
        <v>285.45</v>
      </c>
      <c r="FF157" s="77">
        <f t="shared" si="1876"/>
        <v>285.45</v>
      </c>
      <c r="FG157" s="77">
        <f t="shared" si="1876"/>
        <v>285.45</v>
      </c>
      <c r="FH157" s="77">
        <f t="shared" si="1876"/>
        <v>285.45</v>
      </c>
      <c r="FI157" s="77">
        <f t="shared" si="1876"/>
        <v>285.45</v>
      </c>
      <c r="FJ157" s="77">
        <f t="shared" si="1876"/>
        <v>285.45</v>
      </c>
      <c r="FK157" s="77">
        <f t="shared" si="1876"/>
        <v>285.45</v>
      </c>
      <c r="FL157" s="77">
        <f t="shared" si="1876"/>
        <v>285.45</v>
      </c>
      <c r="FM157" s="77">
        <f t="shared" si="1876"/>
        <v>285.45</v>
      </c>
      <c r="FN157" s="77">
        <f t="shared" si="1876"/>
        <v>285.45</v>
      </c>
      <c r="FO157" s="77">
        <f t="shared" si="1876"/>
        <v>285.45</v>
      </c>
      <c r="FP157" s="77">
        <f t="shared" si="1876"/>
        <v>285.45</v>
      </c>
      <c r="FQ157" s="77">
        <f t="shared" si="1876"/>
        <v>285.45</v>
      </c>
      <c r="FR157" s="77">
        <f t="shared" si="1876"/>
        <v>285.45</v>
      </c>
      <c r="FS157" s="77">
        <f t="shared" si="1876"/>
        <v>285.45</v>
      </c>
      <c r="FT157" s="77">
        <f t="shared" si="1876"/>
        <v>285.45</v>
      </c>
      <c r="FU157" s="77">
        <f t="shared" si="1876"/>
        <v>285.45</v>
      </c>
      <c r="FV157" s="77">
        <f t="shared" si="1876"/>
        <v>285.45</v>
      </c>
      <c r="FW157" s="77">
        <f t="shared" si="1876"/>
        <v>285.45</v>
      </c>
      <c r="FX157" s="77">
        <f t="shared" si="1876"/>
        <v>285.45</v>
      </c>
      <c r="FY157" s="77">
        <f t="shared" si="1876"/>
        <v>285.45</v>
      </c>
      <c r="FZ157" s="77">
        <f t="shared" si="1876"/>
        <v>285.45</v>
      </c>
      <c r="GA157" s="77">
        <f t="shared" si="1876"/>
        <v>285.45</v>
      </c>
      <c r="GB157" s="77">
        <f t="shared" si="1876"/>
        <v>285.45</v>
      </c>
      <c r="GC157" s="77">
        <f t="shared" si="1876"/>
        <v>285.45</v>
      </c>
      <c r="GD157" s="77">
        <f t="shared" si="1876"/>
        <v>285.45</v>
      </c>
      <c r="GE157" s="77">
        <f t="shared" si="1876"/>
        <v>285.45</v>
      </c>
      <c r="GF157" s="77">
        <f t="shared" si="1876"/>
        <v>285.45</v>
      </c>
      <c r="GG157" s="77">
        <f t="shared" si="1876"/>
        <v>285.45</v>
      </c>
      <c r="GH157" s="77">
        <f t="shared" si="1876"/>
        <v>285.45</v>
      </c>
      <c r="GI157" s="77">
        <f t="shared" si="1876"/>
        <v>285.45</v>
      </c>
      <c r="GJ157" s="77">
        <f t="shared" si="1876"/>
        <v>285.45</v>
      </c>
      <c r="GK157" s="77">
        <f t="shared" si="1876"/>
        <v>285.45</v>
      </c>
      <c r="GL157" s="77">
        <f t="shared" si="1876"/>
        <v>285.45</v>
      </c>
      <c r="GM157" s="77">
        <f t="shared" si="1876"/>
        <v>285.45</v>
      </c>
      <c r="GN157" s="77">
        <f t="shared" si="1876"/>
        <v>285.45</v>
      </c>
      <c r="GO157" s="77">
        <f t="shared" si="1876"/>
        <v>285.45</v>
      </c>
      <c r="GP157" s="77">
        <f t="shared" si="1876"/>
        <v>285.45</v>
      </c>
      <c r="GQ157" s="77">
        <f t="shared" ref="GQ157:JB157" si="1877">(GP157+$V84*GQ191*($F$55/$J84*GP156+$F$55/$K84*GP158))/(1+$V84*GQ191*($F$55/$J84+$F$55/$K84))</f>
        <v>285.45</v>
      </c>
      <c r="GR157" s="77">
        <f t="shared" si="1877"/>
        <v>285.45</v>
      </c>
      <c r="GS157" s="77">
        <f t="shared" si="1877"/>
        <v>285.45</v>
      </c>
      <c r="GT157" s="77">
        <f t="shared" si="1877"/>
        <v>285.45</v>
      </c>
      <c r="GU157" s="77">
        <f t="shared" si="1877"/>
        <v>285.45</v>
      </c>
      <c r="GV157" s="77">
        <f t="shared" si="1877"/>
        <v>285.45</v>
      </c>
      <c r="GW157" s="77">
        <f t="shared" si="1877"/>
        <v>285.45</v>
      </c>
      <c r="GX157" s="77">
        <f t="shared" si="1877"/>
        <v>285.45</v>
      </c>
      <c r="GY157" s="77">
        <f t="shared" si="1877"/>
        <v>285.45</v>
      </c>
      <c r="GZ157" s="77">
        <f t="shared" si="1877"/>
        <v>285.45</v>
      </c>
      <c r="HA157" s="77">
        <f t="shared" si="1877"/>
        <v>285.45</v>
      </c>
      <c r="HB157" s="77">
        <f t="shared" si="1877"/>
        <v>285.45</v>
      </c>
      <c r="HC157" s="77">
        <f t="shared" si="1877"/>
        <v>285.45</v>
      </c>
      <c r="HD157" s="77">
        <f t="shared" si="1877"/>
        <v>285.45</v>
      </c>
      <c r="HE157" s="77">
        <f t="shared" si="1877"/>
        <v>285.45</v>
      </c>
      <c r="HF157" s="77">
        <f t="shared" si="1877"/>
        <v>285.45</v>
      </c>
      <c r="HG157" s="77">
        <f t="shared" si="1877"/>
        <v>285.45</v>
      </c>
      <c r="HH157" s="77">
        <f t="shared" si="1877"/>
        <v>285.45</v>
      </c>
      <c r="HI157" s="77">
        <f t="shared" si="1877"/>
        <v>285.45</v>
      </c>
      <c r="HJ157" s="77">
        <f t="shared" si="1877"/>
        <v>285.45</v>
      </c>
      <c r="HK157" s="77">
        <f t="shared" si="1877"/>
        <v>285.45</v>
      </c>
      <c r="HL157" s="77">
        <f t="shared" si="1877"/>
        <v>285.45</v>
      </c>
      <c r="HM157" s="77">
        <f t="shared" si="1877"/>
        <v>285.45</v>
      </c>
      <c r="HN157" s="77">
        <f t="shared" si="1877"/>
        <v>285.45</v>
      </c>
      <c r="HO157" s="77">
        <f t="shared" si="1877"/>
        <v>285.45</v>
      </c>
      <c r="HP157" s="77">
        <f t="shared" si="1877"/>
        <v>285.45</v>
      </c>
      <c r="HQ157" s="77">
        <f t="shared" si="1877"/>
        <v>285.45</v>
      </c>
      <c r="HR157" s="77">
        <f t="shared" si="1877"/>
        <v>285.45</v>
      </c>
      <c r="HS157" s="77">
        <f t="shared" si="1877"/>
        <v>285.45</v>
      </c>
      <c r="HT157" s="77">
        <f t="shared" si="1877"/>
        <v>285.45</v>
      </c>
      <c r="HU157" s="77">
        <f t="shared" si="1877"/>
        <v>285.45</v>
      </c>
      <c r="HV157" s="77">
        <f t="shared" si="1877"/>
        <v>285.45</v>
      </c>
      <c r="HW157" s="77">
        <f t="shared" si="1877"/>
        <v>285.45</v>
      </c>
      <c r="HX157" s="77">
        <f t="shared" si="1877"/>
        <v>285.45</v>
      </c>
      <c r="HY157" s="77">
        <f t="shared" si="1877"/>
        <v>285.45</v>
      </c>
      <c r="HZ157" s="77">
        <f t="shared" si="1877"/>
        <v>285.45</v>
      </c>
      <c r="IA157" s="77">
        <f t="shared" si="1877"/>
        <v>285.45</v>
      </c>
      <c r="IB157" s="77">
        <f t="shared" si="1877"/>
        <v>285.45</v>
      </c>
      <c r="IC157" s="77">
        <f t="shared" si="1877"/>
        <v>285.45</v>
      </c>
      <c r="ID157" s="77">
        <f t="shared" si="1877"/>
        <v>285.45</v>
      </c>
      <c r="IE157" s="77">
        <f t="shared" si="1877"/>
        <v>285.45</v>
      </c>
      <c r="IF157" s="77">
        <f t="shared" si="1877"/>
        <v>285.45</v>
      </c>
      <c r="IG157" s="77">
        <f t="shared" si="1877"/>
        <v>285.45</v>
      </c>
      <c r="IH157" s="77">
        <f t="shared" si="1877"/>
        <v>285.45</v>
      </c>
      <c r="II157" s="77">
        <f t="shared" si="1877"/>
        <v>285.45</v>
      </c>
      <c r="IJ157" s="77">
        <f t="shared" si="1877"/>
        <v>285.45</v>
      </c>
      <c r="IK157" s="77">
        <f t="shared" si="1877"/>
        <v>285.45</v>
      </c>
      <c r="IL157" s="77">
        <f t="shared" si="1877"/>
        <v>285.45</v>
      </c>
      <c r="IM157" s="77">
        <f t="shared" si="1877"/>
        <v>285.45</v>
      </c>
      <c r="IN157" s="77">
        <f t="shared" si="1877"/>
        <v>285.45</v>
      </c>
      <c r="IO157" s="77">
        <f t="shared" si="1877"/>
        <v>285.45</v>
      </c>
      <c r="IP157" s="77">
        <f t="shared" si="1877"/>
        <v>285.45</v>
      </c>
      <c r="IQ157" s="77">
        <f t="shared" si="1877"/>
        <v>285.45</v>
      </c>
      <c r="IR157" s="77">
        <f t="shared" si="1877"/>
        <v>285.45</v>
      </c>
      <c r="IS157" s="77">
        <f t="shared" si="1877"/>
        <v>285.45</v>
      </c>
      <c r="IT157" s="77">
        <f t="shared" si="1877"/>
        <v>285.45</v>
      </c>
      <c r="IU157" s="77">
        <f t="shared" si="1877"/>
        <v>285.45</v>
      </c>
      <c r="IV157" s="77">
        <f t="shared" si="1877"/>
        <v>285.45</v>
      </c>
      <c r="IW157" s="77">
        <f t="shared" si="1877"/>
        <v>285.45</v>
      </c>
      <c r="IX157" s="77">
        <f t="shared" si="1877"/>
        <v>285.45</v>
      </c>
      <c r="IY157" s="77">
        <f t="shared" si="1877"/>
        <v>285.45</v>
      </c>
      <c r="IZ157" s="77">
        <f t="shared" si="1877"/>
        <v>285.45</v>
      </c>
      <c r="JA157" s="77">
        <f t="shared" si="1877"/>
        <v>285.45</v>
      </c>
      <c r="JB157" s="77">
        <f t="shared" si="1877"/>
        <v>285.45</v>
      </c>
      <c r="JC157" s="77">
        <f t="shared" ref="JC157:KG157" si="1878">(JB157+$V84*JC191*($F$55/$J84*JB156+$F$55/$K84*JB158))/(1+$V84*JC191*($F$55/$J84+$F$55/$K84))</f>
        <v>285.45</v>
      </c>
      <c r="JD157" s="77">
        <f t="shared" si="1878"/>
        <v>285.45</v>
      </c>
      <c r="JE157" s="77">
        <f t="shared" si="1878"/>
        <v>285.45</v>
      </c>
      <c r="JF157" s="77">
        <f t="shared" si="1878"/>
        <v>285.45</v>
      </c>
      <c r="JG157" s="77">
        <f t="shared" si="1878"/>
        <v>285.45</v>
      </c>
      <c r="JH157" s="77">
        <f t="shared" si="1878"/>
        <v>285.45</v>
      </c>
      <c r="JI157" s="77">
        <f t="shared" si="1878"/>
        <v>285.45</v>
      </c>
      <c r="JJ157" s="77">
        <f t="shared" si="1878"/>
        <v>285.45</v>
      </c>
      <c r="JK157" s="77">
        <f t="shared" si="1878"/>
        <v>285.45</v>
      </c>
      <c r="JL157" s="77">
        <f t="shared" si="1878"/>
        <v>285.45</v>
      </c>
      <c r="JM157" s="77">
        <f t="shared" si="1878"/>
        <v>285.45</v>
      </c>
      <c r="JN157" s="77">
        <f t="shared" si="1878"/>
        <v>285.45</v>
      </c>
      <c r="JO157" s="77">
        <f t="shared" si="1878"/>
        <v>285.45</v>
      </c>
      <c r="JP157" s="77">
        <f t="shared" si="1878"/>
        <v>285.45</v>
      </c>
      <c r="JQ157" s="77">
        <f t="shared" si="1878"/>
        <v>285.45</v>
      </c>
      <c r="JR157" s="77">
        <f t="shared" si="1878"/>
        <v>285.45</v>
      </c>
      <c r="JS157" s="77">
        <f t="shared" si="1878"/>
        <v>285.45</v>
      </c>
      <c r="JT157" s="77">
        <f t="shared" si="1878"/>
        <v>285.45</v>
      </c>
      <c r="JU157" s="77">
        <f t="shared" si="1878"/>
        <v>285.45</v>
      </c>
      <c r="JV157" s="77">
        <f t="shared" si="1878"/>
        <v>285.45</v>
      </c>
      <c r="JW157" s="77">
        <f t="shared" si="1878"/>
        <v>285.45</v>
      </c>
      <c r="JX157" s="77">
        <f t="shared" si="1878"/>
        <v>285.45</v>
      </c>
      <c r="JY157" s="77">
        <f t="shared" si="1878"/>
        <v>285.45</v>
      </c>
      <c r="JZ157" s="77">
        <f t="shared" si="1878"/>
        <v>285.45</v>
      </c>
      <c r="KA157" s="77">
        <f t="shared" si="1878"/>
        <v>285.45</v>
      </c>
      <c r="KB157" s="77">
        <f t="shared" si="1878"/>
        <v>285.45</v>
      </c>
      <c r="KC157" s="77">
        <f t="shared" si="1878"/>
        <v>285.45</v>
      </c>
      <c r="KD157" s="77">
        <f t="shared" si="1878"/>
        <v>285.45</v>
      </c>
      <c r="KE157" s="77">
        <f t="shared" si="1878"/>
        <v>285.45</v>
      </c>
      <c r="KF157" s="77">
        <f t="shared" si="1878"/>
        <v>285.45</v>
      </c>
      <c r="KG157" s="77">
        <f t="shared" si="1878"/>
        <v>285.45</v>
      </c>
      <c r="KH157" s="51"/>
      <c r="KL157" s="84">
        <f t="shared" si="1765"/>
        <v>26819</v>
      </c>
      <c r="KM157">
        <v>1973</v>
      </c>
      <c r="KN157">
        <v>6</v>
      </c>
      <c r="KO157">
        <v>4</v>
      </c>
      <c r="KP157" s="84">
        <f t="shared" si="1766"/>
        <v>155</v>
      </c>
      <c r="KQ157" s="74">
        <v>21.8</v>
      </c>
      <c r="KR157" s="74">
        <v>10.7</v>
      </c>
      <c r="KS157" s="74">
        <f t="shared" si="1767"/>
        <v>10.9</v>
      </c>
      <c r="KT157" s="74">
        <f t="shared" si="1768"/>
        <v>21.3</v>
      </c>
      <c r="KU157" s="74">
        <v>21.4</v>
      </c>
      <c r="KV157" s="74">
        <v>31.4</v>
      </c>
      <c r="KW157" s="72">
        <f t="shared" si="1747"/>
        <v>0.77</v>
      </c>
      <c r="KX157" s="74">
        <v>0.7</v>
      </c>
      <c r="KZ157" s="74">
        <v>77.099999999999994</v>
      </c>
      <c r="LA157" s="74">
        <v>49.1</v>
      </c>
      <c r="LB157" s="74">
        <v>10.4</v>
      </c>
      <c r="LC157" s="74">
        <v>0.6</v>
      </c>
    </row>
    <row r="158" spans="5:315" x14ac:dyDescent="0.35">
      <c r="E158">
        <f t="shared" si="1748"/>
        <v>26</v>
      </c>
      <c r="F158" s="77">
        <f t="shared" si="1754"/>
        <v>285.41000000000003</v>
      </c>
      <c r="G158" s="77">
        <f t="shared" ref="G158:BR158" si="1879">(F158+$V85*G192*($F$55/$J85*F157+$F$55/$K85*F159))/(1+$V85*G192*($F$55/$J85+$F$55/$K85))</f>
        <v>285.41000000000003</v>
      </c>
      <c r="H158" s="77">
        <f t="shared" si="1879"/>
        <v>285.41000000000003</v>
      </c>
      <c r="I158" s="77">
        <f t="shared" si="1879"/>
        <v>285.41000000000003</v>
      </c>
      <c r="J158" s="77">
        <f t="shared" si="1879"/>
        <v>285.41000000000003</v>
      </c>
      <c r="K158" s="77">
        <f t="shared" si="1879"/>
        <v>285.41000000000003</v>
      </c>
      <c r="L158" s="77">
        <f t="shared" si="1879"/>
        <v>285.41000000000003</v>
      </c>
      <c r="M158" s="77">
        <f t="shared" si="1879"/>
        <v>285.41000000000003</v>
      </c>
      <c r="N158" s="77">
        <f t="shared" si="1879"/>
        <v>285.41000000000003</v>
      </c>
      <c r="O158" s="77">
        <f t="shared" si="1879"/>
        <v>285.41000000000003</v>
      </c>
      <c r="P158" s="77">
        <f t="shared" si="1879"/>
        <v>285.41000000000003</v>
      </c>
      <c r="Q158" s="77">
        <f t="shared" si="1879"/>
        <v>285.41000000000003</v>
      </c>
      <c r="R158" s="77">
        <f t="shared" si="1879"/>
        <v>285.41000000000003</v>
      </c>
      <c r="S158" s="77">
        <f t="shared" si="1879"/>
        <v>285.41000000000003</v>
      </c>
      <c r="T158" s="77">
        <f t="shared" si="1879"/>
        <v>285.41000000000003</v>
      </c>
      <c r="U158" s="77">
        <f t="shared" si="1879"/>
        <v>285.41000000000003</v>
      </c>
      <c r="V158" s="77">
        <f t="shared" si="1879"/>
        <v>285.41000000000003</v>
      </c>
      <c r="W158" s="77">
        <f t="shared" si="1879"/>
        <v>285.41000000000003</v>
      </c>
      <c r="X158" s="77">
        <f t="shared" si="1879"/>
        <v>285.41000000000003</v>
      </c>
      <c r="Y158" s="77">
        <f t="shared" si="1879"/>
        <v>285.41000000000003</v>
      </c>
      <c r="Z158" s="77">
        <f t="shared" si="1879"/>
        <v>285.41000000000003</v>
      </c>
      <c r="AA158" s="77">
        <f t="shared" si="1879"/>
        <v>285.41000000000003</v>
      </c>
      <c r="AB158" s="77">
        <f t="shared" si="1879"/>
        <v>285.41000000000003</v>
      </c>
      <c r="AC158" s="77">
        <f t="shared" si="1879"/>
        <v>285.41000000000003</v>
      </c>
      <c r="AD158" s="77">
        <f t="shared" si="1879"/>
        <v>285.41000000000003</v>
      </c>
      <c r="AE158" s="77">
        <f t="shared" si="1879"/>
        <v>285.41000000000003</v>
      </c>
      <c r="AF158" s="77">
        <f t="shared" si="1879"/>
        <v>285.41000000000003</v>
      </c>
      <c r="AG158" s="77">
        <f t="shared" si="1879"/>
        <v>285.41000000000003</v>
      </c>
      <c r="AH158" s="77">
        <f t="shared" si="1879"/>
        <v>285.41000000000003</v>
      </c>
      <c r="AI158" s="77">
        <f t="shared" si="1879"/>
        <v>285.41000000000003</v>
      </c>
      <c r="AJ158" s="77">
        <f t="shared" si="1879"/>
        <v>285.41000000000003</v>
      </c>
      <c r="AK158" s="77">
        <f t="shared" si="1879"/>
        <v>285.41000000000003</v>
      </c>
      <c r="AL158" s="77">
        <f t="shared" si="1879"/>
        <v>285.41000000000003</v>
      </c>
      <c r="AM158" s="77">
        <f t="shared" si="1879"/>
        <v>285.41000000000003</v>
      </c>
      <c r="AN158" s="77">
        <f t="shared" si="1879"/>
        <v>285.41000000000003</v>
      </c>
      <c r="AO158" s="77">
        <f t="shared" si="1879"/>
        <v>285.41000000000003</v>
      </c>
      <c r="AP158" s="77">
        <f t="shared" si="1879"/>
        <v>285.41000000000003</v>
      </c>
      <c r="AQ158" s="77">
        <f t="shared" si="1879"/>
        <v>285.41000000000003</v>
      </c>
      <c r="AR158" s="77">
        <f t="shared" si="1879"/>
        <v>285.41000000000003</v>
      </c>
      <c r="AS158" s="77">
        <f t="shared" si="1879"/>
        <v>285.41000000000003</v>
      </c>
      <c r="AT158" s="77">
        <f t="shared" si="1879"/>
        <v>285.41000000000003</v>
      </c>
      <c r="AU158" s="77">
        <f t="shared" si="1879"/>
        <v>285.41000000000003</v>
      </c>
      <c r="AV158" s="77">
        <f t="shared" si="1879"/>
        <v>285.41000000000003</v>
      </c>
      <c r="AW158" s="77">
        <f t="shared" si="1879"/>
        <v>285.41000000000003</v>
      </c>
      <c r="AX158" s="77">
        <f t="shared" si="1879"/>
        <v>285.41000000000003</v>
      </c>
      <c r="AY158" s="77">
        <f t="shared" si="1879"/>
        <v>285.41000000000003</v>
      </c>
      <c r="AZ158" s="77">
        <f t="shared" si="1879"/>
        <v>285.41000000000003</v>
      </c>
      <c r="BA158" s="77">
        <f t="shared" si="1879"/>
        <v>285.41000000000003</v>
      </c>
      <c r="BB158" s="77">
        <f t="shared" si="1879"/>
        <v>285.41000000000003</v>
      </c>
      <c r="BC158" s="77">
        <f t="shared" si="1879"/>
        <v>285.41000000000003</v>
      </c>
      <c r="BD158" s="77">
        <f t="shared" si="1879"/>
        <v>285.41000000000003</v>
      </c>
      <c r="BE158" s="77">
        <f t="shared" si="1879"/>
        <v>285.41000000000003</v>
      </c>
      <c r="BF158" s="77">
        <f t="shared" si="1879"/>
        <v>285.41000000000003</v>
      </c>
      <c r="BG158" s="77">
        <f t="shared" si="1879"/>
        <v>285.41000000000003</v>
      </c>
      <c r="BH158" s="77">
        <f t="shared" si="1879"/>
        <v>285.41000000000003</v>
      </c>
      <c r="BI158" s="77">
        <f t="shared" si="1879"/>
        <v>285.41000000000003</v>
      </c>
      <c r="BJ158" s="77">
        <f t="shared" si="1879"/>
        <v>285.41000000000003</v>
      </c>
      <c r="BK158" s="77">
        <f t="shared" si="1879"/>
        <v>285.41000000000003</v>
      </c>
      <c r="BL158" s="77">
        <f t="shared" si="1879"/>
        <v>285.41000000000003</v>
      </c>
      <c r="BM158" s="77">
        <f t="shared" si="1879"/>
        <v>285.41000000000003</v>
      </c>
      <c r="BN158" s="77">
        <f t="shared" si="1879"/>
        <v>285.41000000000003</v>
      </c>
      <c r="BO158" s="77">
        <f t="shared" si="1879"/>
        <v>285.41000000000003</v>
      </c>
      <c r="BP158" s="77">
        <f t="shared" si="1879"/>
        <v>285.41000000000003</v>
      </c>
      <c r="BQ158" s="77">
        <f t="shared" si="1879"/>
        <v>285.41000000000003</v>
      </c>
      <c r="BR158" s="77">
        <f t="shared" si="1879"/>
        <v>285.41000000000003</v>
      </c>
      <c r="BS158" s="77">
        <f t="shared" ref="BS158:ED158" si="1880">(BR158+$V85*BS192*($F$55/$J85*BR157+$F$55/$K85*BR159))/(1+$V85*BS192*($F$55/$J85+$F$55/$K85))</f>
        <v>285.41000000000003</v>
      </c>
      <c r="BT158" s="77">
        <f t="shared" si="1880"/>
        <v>285.41000000000003</v>
      </c>
      <c r="BU158" s="77">
        <f t="shared" si="1880"/>
        <v>285.41000000000003</v>
      </c>
      <c r="BV158" s="77">
        <f t="shared" si="1880"/>
        <v>285.41000000000003</v>
      </c>
      <c r="BW158" s="77">
        <f t="shared" si="1880"/>
        <v>285.41000000000003</v>
      </c>
      <c r="BX158" s="77">
        <f t="shared" si="1880"/>
        <v>285.41000000000003</v>
      </c>
      <c r="BY158" s="77">
        <f t="shared" si="1880"/>
        <v>285.41000000000003</v>
      </c>
      <c r="BZ158" s="77">
        <f t="shared" si="1880"/>
        <v>285.41000000000003</v>
      </c>
      <c r="CA158" s="77">
        <f t="shared" si="1880"/>
        <v>285.41000000000003</v>
      </c>
      <c r="CB158" s="77">
        <f t="shared" si="1880"/>
        <v>285.41000000000003</v>
      </c>
      <c r="CC158" s="77">
        <f t="shared" si="1880"/>
        <v>285.41000000000003</v>
      </c>
      <c r="CD158" s="77">
        <f t="shared" si="1880"/>
        <v>285.41000000000003</v>
      </c>
      <c r="CE158" s="77">
        <f t="shared" si="1880"/>
        <v>285.41000000000003</v>
      </c>
      <c r="CF158" s="77">
        <f t="shared" si="1880"/>
        <v>285.41000000000003</v>
      </c>
      <c r="CG158" s="77">
        <f t="shared" si="1880"/>
        <v>285.41000000000003</v>
      </c>
      <c r="CH158" s="77">
        <f t="shared" si="1880"/>
        <v>285.41000000000003</v>
      </c>
      <c r="CI158" s="77">
        <f t="shared" si="1880"/>
        <v>285.41000000000003</v>
      </c>
      <c r="CJ158" s="77">
        <f t="shared" si="1880"/>
        <v>285.41000000000003</v>
      </c>
      <c r="CK158" s="77">
        <f t="shared" si="1880"/>
        <v>285.41000000000003</v>
      </c>
      <c r="CL158" s="77">
        <f t="shared" si="1880"/>
        <v>285.41000000000003</v>
      </c>
      <c r="CM158" s="77">
        <f t="shared" si="1880"/>
        <v>285.41000000000003</v>
      </c>
      <c r="CN158" s="77">
        <f t="shared" si="1880"/>
        <v>285.41000000000003</v>
      </c>
      <c r="CO158" s="77">
        <f t="shared" si="1880"/>
        <v>285.41000000000003</v>
      </c>
      <c r="CP158" s="77">
        <f t="shared" si="1880"/>
        <v>285.41000000000003</v>
      </c>
      <c r="CQ158" s="77">
        <f t="shared" si="1880"/>
        <v>285.41000000000003</v>
      </c>
      <c r="CR158" s="77">
        <f t="shared" si="1880"/>
        <v>285.41000000000003</v>
      </c>
      <c r="CS158" s="77">
        <f t="shared" si="1880"/>
        <v>285.41000000000003</v>
      </c>
      <c r="CT158" s="77">
        <f t="shared" si="1880"/>
        <v>285.41000000000003</v>
      </c>
      <c r="CU158" s="77">
        <f t="shared" si="1880"/>
        <v>285.41000000000003</v>
      </c>
      <c r="CV158" s="77">
        <f t="shared" si="1880"/>
        <v>285.41000000000003</v>
      </c>
      <c r="CW158" s="77">
        <f t="shared" si="1880"/>
        <v>285.41000000000003</v>
      </c>
      <c r="CX158" s="77">
        <f t="shared" si="1880"/>
        <v>285.41000000000003</v>
      </c>
      <c r="CY158" s="77">
        <f t="shared" si="1880"/>
        <v>285.41000000000003</v>
      </c>
      <c r="CZ158" s="77">
        <f t="shared" si="1880"/>
        <v>285.41000000000003</v>
      </c>
      <c r="DA158" s="77">
        <f t="shared" si="1880"/>
        <v>285.41000000000003</v>
      </c>
      <c r="DB158" s="77">
        <f t="shared" si="1880"/>
        <v>285.41000000000003</v>
      </c>
      <c r="DC158" s="77">
        <f t="shared" si="1880"/>
        <v>285.41000000000003</v>
      </c>
      <c r="DD158" s="77">
        <f t="shared" si="1880"/>
        <v>285.41000000000003</v>
      </c>
      <c r="DE158" s="77">
        <f t="shared" si="1880"/>
        <v>285.41000000000003</v>
      </c>
      <c r="DF158" s="77">
        <f t="shared" si="1880"/>
        <v>285.41000000000003</v>
      </c>
      <c r="DG158" s="77">
        <f t="shared" si="1880"/>
        <v>285.41000000000003</v>
      </c>
      <c r="DH158" s="77">
        <f t="shared" si="1880"/>
        <v>285.41000000000003</v>
      </c>
      <c r="DI158" s="77">
        <f t="shared" si="1880"/>
        <v>285.41000000000003</v>
      </c>
      <c r="DJ158" s="77">
        <f t="shared" si="1880"/>
        <v>285.41000000000003</v>
      </c>
      <c r="DK158" s="77">
        <f t="shared" si="1880"/>
        <v>285.41000000000003</v>
      </c>
      <c r="DL158" s="77">
        <f t="shared" si="1880"/>
        <v>285.41000000000003</v>
      </c>
      <c r="DM158" s="77">
        <f t="shared" si="1880"/>
        <v>285.41000000000003</v>
      </c>
      <c r="DN158" s="77">
        <f t="shared" si="1880"/>
        <v>285.41000000000003</v>
      </c>
      <c r="DO158" s="77">
        <f t="shared" si="1880"/>
        <v>285.41000000000003</v>
      </c>
      <c r="DP158" s="77">
        <f t="shared" si="1880"/>
        <v>285.41000000000003</v>
      </c>
      <c r="DQ158" s="77">
        <f t="shared" si="1880"/>
        <v>285.41000000000003</v>
      </c>
      <c r="DR158" s="77">
        <f t="shared" si="1880"/>
        <v>285.41000000000003</v>
      </c>
      <c r="DS158" s="77">
        <f t="shared" si="1880"/>
        <v>285.41000000000003</v>
      </c>
      <c r="DT158" s="77">
        <f t="shared" si="1880"/>
        <v>285.41000000000003</v>
      </c>
      <c r="DU158" s="77">
        <f t="shared" si="1880"/>
        <v>285.41000000000003</v>
      </c>
      <c r="DV158" s="77">
        <f t="shared" si="1880"/>
        <v>285.41000000000003</v>
      </c>
      <c r="DW158" s="77">
        <f t="shared" si="1880"/>
        <v>285.41000000000003</v>
      </c>
      <c r="DX158" s="77">
        <f t="shared" si="1880"/>
        <v>285.41000000000003</v>
      </c>
      <c r="DY158" s="77">
        <f t="shared" si="1880"/>
        <v>285.41000000000003</v>
      </c>
      <c r="DZ158" s="77">
        <f t="shared" si="1880"/>
        <v>285.41000000000003</v>
      </c>
      <c r="EA158" s="77">
        <f t="shared" si="1880"/>
        <v>285.41000000000003</v>
      </c>
      <c r="EB158" s="77">
        <f t="shared" si="1880"/>
        <v>285.41000000000003</v>
      </c>
      <c r="EC158" s="77">
        <f t="shared" si="1880"/>
        <v>285.41000000000003</v>
      </c>
      <c r="ED158" s="77">
        <f t="shared" si="1880"/>
        <v>285.41000000000003</v>
      </c>
      <c r="EE158" s="77">
        <f t="shared" ref="EE158:GP158" si="1881">(ED158+$V85*EE192*($F$55/$J85*ED157+$F$55/$K85*ED159))/(1+$V85*EE192*($F$55/$J85+$F$55/$K85))</f>
        <v>285.41000000000003</v>
      </c>
      <c r="EF158" s="77">
        <f t="shared" si="1881"/>
        <v>285.41000000000003</v>
      </c>
      <c r="EG158" s="77">
        <f t="shared" si="1881"/>
        <v>285.41000000000003</v>
      </c>
      <c r="EH158" s="77">
        <f t="shared" si="1881"/>
        <v>285.41000000000003</v>
      </c>
      <c r="EI158" s="77">
        <f t="shared" si="1881"/>
        <v>285.41000000000003</v>
      </c>
      <c r="EJ158" s="77">
        <f t="shared" si="1881"/>
        <v>285.41000000000003</v>
      </c>
      <c r="EK158" s="77">
        <f t="shared" si="1881"/>
        <v>285.41000000000003</v>
      </c>
      <c r="EL158" s="77">
        <f t="shared" si="1881"/>
        <v>285.41000000000003</v>
      </c>
      <c r="EM158" s="77">
        <f t="shared" si="1881"/>
        <v>285.41000000000003</v>
      </c>
      <c r="EN158" s="77">
        <f t="shared" si="1881"/>
        <v>285.41000000000003</v>
      </c>
      <c r="EO158" s="77">
        <f t="shared" si="1881"/>
        <v>285.41000000000003</v>
      </c>
      <c r="EP158" s="77">
        <f t="shared" si="1881"/>
        <v>285.41000000000003</v>
      </c>
      <c r="EQ158" s="77">
        <f t="shared" si="1881"/>
        <v>285.41000000000003</v>
      </c>
      <c r="ER158" s="77">
        <f t="shared" si="1881"/>
        <v>285.41000000000003</v>
      </c>
      <c r="ES158" s="77">
        <f t="shared" si="1881"/>
        <v>285.41000000000003</v>
      </c>
      <c r="ET158" s="77">
        <f t="shared" si="1881"/>
        <v>285.41000000000003</v>
      </c>
      <c r="EU158" s="77">
        <f t="shared" si="1881"/>
        <v>285.41000000000003</v>
      </c>
      <c r="EV158" s="77">
        <f t="shared" si="1881"/>
        <v>285.41000000000003</v>
      </c>
      <c r="EW158" s="77">
        <f t="shared" si="1881"/>
        <v>285.41000000000003</v>
      </c>
      <c r="EX158" s="77">
        <f t="shared" si="1881"/>
        <v>285.41000000000003</v>
      </c>
      <c r="EY158" s="77">
        <f t="shared" si="1881"/>
        <v>285.41000000000003</v>
      </c>
      <c r="EZ158" s="77">
        <f t="shared" si="1881"/>
        <v>285.41000000000003</v>
      </c>
      <c r="FA158" s="77">
        <f t="shared" si="1881"/>
        <v>285.41000000000003</v>
      </c>
      <c r="FB158" s="77">
        <f t="shared" si="1881"/>
        <v>285.41000000000003</v>
      </c>
      <c r="FC158" s="77">
        <f t="shared" si="1881"/>
        <v>285.41000000000003</v>
      </c>
      <c r="FD158" s="77">
        <f t="shared" si="1881"/>
        <v>285.41000000000003</v>
      </c>
      <c r="FE158" s="77">
        <f t="shared" si="1881"/>
        <v>285.41000000000003</v>
      </c>
      <c r="FF158" s="77">
        <f t="shared" si="1881"/>
        <v>285.41000000000003</v>
      </c>
      <c r="FG158" s="77">
        <f t="shared" si="1881"/>
        <v>285.41000000000003</v>
      </c>
      <c r="FH158" s="77">
        <f t="shared" si="1881"/>
        <v>285.41000000000003</v>
      </c>
      <c r="FI158" s="77">
        <f t="shared" si="1881"/>
        <v>285.41000000000003</v>
      </c>
      <c r="FJ158" s="77">
        <f t="shared" si="1881"/>
        <v>285.41000000000003</v>
      </c>
      <c r="FK158" s="77">
        <f t="shared" si="1881"/>
        <v>285.41000000000003</v>
      </c>
      <c r="FL158" s="77">
        <f t="shared" si="1881"/>
        <v>285.41000000000003</v>
      </c>
      <c r="FM158" s="77">
        <f t="shared" si="1881"/>
        <v>285.41000000000003</v>
      </c>
      <c r="FN158" s="77">
        <f t="shared" si="1881"/>
        <v>285.41000000000003</v>
      </c>
      <c r="FO158" s="77">
        <f t="shared" si="1881"/>
        <v>285.41000000000003</v>
      </c>
      <c r="FP158" s="77">
        <f t="shared" si="1881"/>
        <v>285.41000000000003</v>
      </c>
      <c r="FQ158" s="77">
        <f t="shared" si="1881"/>
        <v>285.41000000000003</v>
      </c>
      <c r="FR158" s="77">
        <f t="shared" si="1881"/>
        <v>285.41000000000003</v>
      </c>
      <c r="FS158" s="77">
        <f t="shared" si="1881"/>
        <v>285.41000000000003</v>
      </c>
      <c r="FT158" s="77">
        <f t="shared" si="1881"/>
        <v>285.41000000000003</v>
      </c>
      <c r="FU158" s="77">
        <f t="shared" si="1881"/>
        <v>285.41000000000003</v>
      </c>
      <c r="FV158" s="77">
        <f t="shared" si="1881"/>
        <v>285.41000000000003</v>
      </c>
      <c r="FW158" s="77">
        <f t="shared" si="1881"/>
        <v>285.41000000000003</v>
      </c>
      <c r="FX158" s="77">
        <f t="shared" si="1881"/>
        <v>285.41000000000003</v>
      </c>
      <c r="FY158" s="77">
        <f t="shared" si="1881"/>
        <v>285.41000000000003</v>
      </c>
      <c r="FZ158" s="77">
        <f t="shared" si="1881"/>
        <v>285.41000000000003</v>
      </c>
      <c r="GA158" s="77">
        <f t="shared" si="1881"/>
        <v>285.41000000000003</v>
      </c>
      <c r="GB158" s="77">
        <f t="shared" si="1881"/>
        <v>285.41000000000003</v>
      </c>
      <c r="GC158" s="77">
        <f t="shared" si="1881"/>
        <v>285.41000000000003</v>
      </c>
      <c r="GD158" s="77">
        <f t="shared" si="1881"/>
        <v>285.41000000000003</v>
      </c>
      <c r="GE158" s="77">
        <f t="shared" si="1881"/>
        <v>285.41000000000003</v>
      </c>
      <c r="GF158" s="77">
        <f t="shared" si="1881"/>
        <v>285.41000000000003</v>
      </c>
      <c r="GG158" s="77">
        <f t="shared" si="1881"/>
        <v>285.41000000000003</v>
      </c>
      <c r="GH158" s="77">
        <f t="shared" si="1881"/>
        <v>285.41000000000003</v>
      </c>
      <c r="GI158" s="77">
        <f t="shared" si="1881"/>
        <v>285.41000000000003</v>
      </c>
      <c r="GJ158" s="77">
        <f t="shared" si="1881"/>
        <v>285.41000000000003</v>
      </c>
      <c r="GK158" s="77">
        <f t="shared" si="1881"/>
        <v>285.41000000000003</v>
      </c>
      <c r="GL158" s="77">
        <f t="shared" si="1881"/>
        <v>285.41000000000003</v>
      </c>
      <c r="GM158" s="77">
        <f t="shared" si="1881"/>
        <v>285.41000000000003</v>
      </c>
      <c r="GN158" s="77">
        <f t="shared" si="1881"/>
        <v>285.41000000000003</v>
      </c>
      <c r="GO158" s="77">
        <f t="shared" si="1881"/>
        <v>285.41000000000003</v>
      </c>
      <c r="GP158" s="77">
        <f t="shared" si="1881"/>
        <v>285.41000000000003</v>
      </c>
      <c r="GQ158" s="77">
        <f t="shared" ref="GQ158:JB158" si="1882">(GP158+$V85*GQ192*($F$55/$J85*GP157+$F$55/$K85*GP159))/(1+$V85*GQ192*($F$55/$J85+$F$55/$K85))</f>
        <v>285.41000000000003</v>
      </c>
      <c r="GR158" s="77">
        <f t="shared" si="1882"/>
        <v>285.41000000000003</v>
      </c>
      <c r="GS158" s="77">
        <f t="shared" si="1882"/>
        <v>285.41000000000003</v>
      </c>
      <c r="GT158" s="77">
        <f t="shared" si="1882"/>
        <v>285.41000000000003</v>
      </c>
      <c r="GU158" s="77">
        <f t="shared" si="1882"/>
        <v>285.41000000000003</v>
      </c>
      <c r="GV158" s="77">
        <f t="shared" si="1882"/>
        <v>285.41000000000003</v>
      </c>
      <c r="GW158" s="77">
        <f t="shared" si="1882"/>
        <v>285.41000000000003</v>
      </c>
      <c r="GX158" s="77">
        <f t="shared" si="1882"/>
        <v>285.41000000000003</v>
      </c>
      <c r="GY158" s="77">
        <f t="shared" si="1882"/>
        <v>285.41000000000003</v>
      </c>
      <c r="GZ158" s="77">
        <f t="shared" si="1882"/>
        <v>285.41000000000003</v>
      </c>
      <c r="HA158" s="77">
        <f t="shared" si="1882"/>
        <v>285.41000000000003</v>
      </c>
      <c r="HB158" s="77">
        <f t="shared" si="1882"/>
        <v>285.41000000000003</v>
      </c>
      <c r="HC158" s="77">
        <f t="shared" si="1882"/>
        <v>285.41000000000003</v>
      </c>
      <c r="HD158" s="77">
        <f t="shared" si="1882"/>
        <v>285.41000000000003</v>
      </c>
      <c r="HE158" s="77">
        <f t="shared" si="1882"/>
        <v>285.41000000000003</v>
      </c>
      <c r="HF158" s="77">
        <f t="shared" si="1882"/>
        <v>285.41000000000003</v>
      </c>
      <c r="HG158" s="77">
        <f t="shared" si="1882"/>
        <v>285.41000000000003</v>
      </c>
      <c r="HH158" s="77">
        <f t="shared" si="1882"/>
        <v>285.41000000000003</v>
      </c>
      <c r="HI158" s="77">
        <f t="shared" si="1882"/>
        <v>285.41000000000003</v>
      </c>
      <c r="HJ158" s="77">
        <f t="shared" si="1882"/>
        <v>285.41000000000003</v>
      </c>
      <c r="HK158" s="77">
        <f t="shared" si="1882"/>
        <v>285.41000000000003</v>
      </c>
      <c r="HL158" s="77">
        <f t="shared" si="1882"/>
        <v>285.41000000000003</v>
      </c>
      <c r="HM158" s="77">
        <f t="shared" si="1882"/>
        <v>285.41000000000003</v>
      </c>
      <c r="HN158" s="77">
        <f t="shared" si="1882"/>
        <v>285.41000000000003</v>
      </c>
      <c r="HO158" s="77">
        <f t="shared" si="1882"/>
        <v>285.41000000000003</v>
      </c>
      <c r="HP158" s="77">
        <f t="shared" si="1882"/>
        <v>285.41000000000003</v>
      </c>
      <c r="HQ158" s="77">
        <f t="shared" si="1882"/>
        <v>285.41000000000003</v>
      </c>
      <c r="HR158" s="77">
        <f t="shared" si="1882"/>
        <v>285.41000000000003</v>
      </c>
      <c r="HS158" s="77">
        <f t="shared" si="1882"/>
        <v>285.41000000000003</v>
      </c>
      <c r="HT158" s="77">
        <f t="shared" si="1882"/>
        <v>285.41000000000003</v>
      </c>
      <c r="HU158" s="77">
        <f t="shared" si="1882"/>
        <v>285.41000000000003</v>
      </c>
      <c r="HV158" s="77">
        <f t="shared" si="1882"/>
        <v>285.41000000000003</v>
      </c>
      <c r="HW158" s="77">
        <f t="shared" si="1882"/>
        <v>285.41000000000003</v>
      </c>
      <c r="HX158" s="77">
        <f t="shared" si="1882"/>
        <v>285.41000000000003</v>
      </c>
      <c r="HY158" s="77">
        <f t="shared" si="1882"/>
        <v>285.41000000000003</v>
      </c>
      <c r="HZ158" s="77">
        <f t="shared" si="1882"/>
        <v>285.41000000000003</v>
      </c>
      <c r="IA158" s="77">
        <f t="shared" si="1882"/>
        <v>285.41000000000003</v>
      </c>
      <c r="IB158" s="77">
        <f t="shared" si="1882"/>
        <v>285.41000000000003</v>
      </c>
      <c r="IC158" s="77">
        <f t="shared" si="1882"/>
        <v>285.41000000000003</v>
      </c>
      <c r="ID158" s="77">
        <f t="shared" si="1882"/>
        <v>285.41000000000003</v>
      </c>
      <c r="IE158" s="77">
        <f t="shared" si="1882"/>
        <v>285.41000000000003</v>
      </c>
      <c r="IF158" s="77">
        <f t="shared" si="1882"/>
        <v>285.41000000000003</v>
      </c>
      <c r="IG158" s="77">
        <f t="shared" si="1882"/>
        <v>285.41000000000003</v>
      </c>
      <c r="IH158" s="77">
        <f t="shared" si="1882"/>
        <v>285.41000000000003</v>
      </c>
      <c r="II158" s="77">
        <f t="shared" si="1882"/>
        <v>285.41000000000003</v>
      </c>
      <c r="IJ158" s="77">
        <f t="shared" si="1882"/>
        <v>285.41000000000003</v>
      </c>
      <c r="IK158" s="77">
        <f t="shared" si="1882"/>
        <v>285.41000000000003</v>
      </c>
      <c r="IL158" s="77">
        <f t="shared" si="1882"/>
        <v>285.41000000000003</v>
      </c>
      <c r="IM158" s="77">
        <f t="shared" si="1882"/>
        <v>285.41000000000003</v>
      </c>
      <c r="IN158" s="77">
        <f t="shared" si="1882"/>
        <v>285.41000000000003</v>
      </c>
      <c r="IO158" s="77">
        <f t="shared" si="1882"/>
        <v>285.41000000000003</v>
      </c>
      <c r="IP158" s="77">
        <f t="shared" si="1882"/>
        <v>285.41000000000003</v>
      </c>
      <c r="IQ158" s="77">
        <f t="shared" si="1882"/>
        <v>285.41000000000003</v>
      </c>
      <c r="IR158" s="77">
        <f t="shared" si="1882"/>
        <v>285.41000000000003</v>
      </c>
      <c r="IS158" s="77">
        <f t="shared" si="1882"/>
        <v>285.41000000000003</v>
      </c>
      <c r="IT158" s="77">
        <f t="shared" si="1882"/>
        <v>285.41000000000003</v>
      </c>
      <c r="IU158" s="77">
        <f t="shared" si="1882"/>
        <v>285.41000000000003</v>
      </c>
      <c r="IV158" s="77">
        <f t="shared" si="1882"/>
        <v>285.41000000000003</v>
      </c>
      <c r="IW158" s="77">
        <f t="shared" si="1882"/>
        <v>285.41000000000003</v>
      </c>
      <c r="IX158" s="77">
        <f t="shared" si="1882"/>
        <v>285.41000000000003</v>
      </c>
      <c r="IY158" s="77">
        <f t="shared" si="1882"/>
        <v>285.41000000000003</v>
      </c>
      <c r="IZ158" s="77">
        <f t="shared" si="1882"/>
        <v>285.41000000000003</v>
      </c>
      <c r="JA158" s="77">
        <f t="shared" si="1882"/>
        <v>285.41000000000003</v>
      </c>
      <c r="JB158" s="77">
        <f t="shared" si="1882"/>
        <v>285.41000000000003</v>
      </c>
      <c r="JC158" s="77">
        <f t="shared" ref="JC158:KG158" si="1883">(JB158+$V85*JC192*($F$55/$J85*JB157+$F$55/$K85*JB159))/(1+$V85*JC192*($F$55/$J85+$F$55/$K85))</f>
        <v>285.41000000000003</v>
      </c>
      <c r="JD158" s="77">
        <f t="shared" si="1883"/>
        <v>285.41000000000003</v>
      </c>
      <c r="JE158" s="77">
        <f t="shared" si="1883"/>
        <v>285.41000000000003</v>
      </c>
      <c r="JF158" s="77">
        <f t="shared" si="1883"/>
        <v>285.41000000000003</v>
      </c>
      <c r="JG158" s="77">
        <f t="shared" si="1883"/>
        <v>285.41000000000003</v>
      </c>
      <c r="JH158" s="77">
        <f t="shared" si="1883"/>
        <v>285.41000000000003</v>
      </c>
      <c r="JI158" s="77">
        <f t="shared" si="1883"/>
        <v>285.41000000000003</v>
      </c>
      <c r="JJ158" s="77">
        <f t="shared" si="1883"/>
        <v>285.41000000000003</v>
      </c>
      <c r="JK158" s="77">
        <f t="shared" si="1883"/>
        <v>285.41000000000003</v>
      </c>
      <c r="JL158" s="77">
        <f t="shared" si="1883"/>
        <v>285.41000000000003</v>
      </c>
      <c r="JM158" s="77">
        <f t="shared" si="1883"/>
        <v>285.41000000000003</v>
      </c>
      <c r="JN158" s="77">
        <f t="shared" si="1883"/>
        <v>285.41000000000003</v>
      </c>
      <c r="JO158" s="77">
        <f t="shared" si="1883"/>
        <v>285.41000000000003</v>
      </c>
      <c r="JP158" s="77">
        <f t="shared" si="1883"/>
        <v>285.41000000000003</v>
      </c>
      <c r="JQ158" s="77">
        <f t="shared" si="1883"/>
        <v>285.41000000000003</v>
      </c>
      <c r="JR158" s="77">
        <f t="shared" si="1883"/>
        <v>285.41000000000003</v>
      </c>
      <c r="JS158" s="77">
        <f t="shared" si="1883"/>
        <v>285.41000000000003</v>
      </c>
      <c r="JT158" s="77">
        <f t="shared" si="1883"/>
        <v>285.41000000000003</v>
      </c>
      <c r="JU158" s="77">
        <f t="shared" si="1883"/>
        <v>285.41000000000003</v>
      </c>
      <c r="JV158" s="77">
        <f t="shared" si="1883"/>
        <v>285.41000000000003</v>
      </c>
      <c r="JW158" s="77">
        <f t="shared" si="1883"/>
        <v>285.41000000000003</v>
      </c>
      <c r="JX158" s="77">
        <f t="shared" si="1883"/>
        <v>285.41000000000003</v>
      </c>
      <c r="JY158" s="77">
        <f t="shared" si="1883"/>
        <v>285.41000000000003</v>
      </c>
      <c r="JZ158" s="77">
        <f t="shared" si="1883"/>
        <v>285.41000000000003</v>
      </c>
      <c r="KA158" s="77">
        <f t="shared" si="1883"/>
        <v>285.41000000000003</v>
      </c>
      <c r="KB158" s="77">
        <f t="shared" si="1883"/>
        <v>285.41000000000003</v>
      </c>
      <c r="KC158" s="77">
        <f t="shared" si="1883"/>
        <v>285.41000000000003</v>
      </c>
      <c r="KD158" s="77">
        <f t="shared" si="1883"/>
        <v>285.41000000000003</v>
      </c>
      <c r="KE158" s="77">
        <f t="shared" si="1883"/>
        <v>285.41000000000003</v>
      </c>
      <c r="KF158" s="77">
        <f t="shared" si="1883"/>
        <v>285.41000000000003</v>
      </c>
      <c r="KG158" s="77">
        <f t="shared" si="1883"/>
        <v>285.41000000000003</v>
      </c>
      <c r="KH158" s="51"/>
      <c r="KL158" s="84">
        <f t="shared" si="1765"/>
        <v>26820</v>
      </c>
      <c r="KM158">
        <v>1973</v>
      </c>
      <c r="KN158">
        <v>6</v>
      </c>
      <c r="KO158">
        <v>5</v>
      </c>
      <c r="KP158" s="84">
        <f t="shared" si="1766"/>
        <v>156</v>
      </c>
      <c r="KQ158" s="74">
        <v>22</v>
      </c>
      <c r="KR158" s="74">
        <v>10.9</v>
      </c>
      <c r="KS158" s="74">
        <f t="shared" si="1767"/>
        <v>10.6</v>
      </c>
      <c r="KT158" s="74">
        <f t="shared" si="1768"/>
        <v>21.8</v>
      </c>
      <c r="KU158" s="74">
        <v>21.5</v>
      </c>
      <c r="KV158" s="74">
        <v>31.9</v>
      </c>
      <c r="KW158" s="72">
        <f t="shared" si="1747"/>
        <v>0.78</v>
      </c>
      <c r="KX158" s="74">
        <v>2.4</v>
      </c>
      <c r="KZ158" s="74">
        <v>80.900000000000006</v>
      </c>
      <c r="LA158" s="74">
        <v>50.3</v>
      </c>
      <c r="LB158" s="74">
        <v>12.4</v>
      </c>
      <c r="LC158" s="74">
        <v>0.6</v>
      </c>
    </row>
    <row r="159" spans="5:315" x14ac:dyDescent="0.35">
      <c r="E159">
        <f t="shared" si="1748"/>
        <v>27</v>
      </c>
      <c r="F159" s="77">
        <f t="shared" si="1754"/>
        <v>285.27999999999997</v>
      </c>
      <c r="G159" s="77">
        <f t="shared" ref="G159:BR159" si="1884">(F159+$V86*G193*($F$55/$J86*F158+$F$55/$K86*F160))/(1+$V86*G193*($F$55/$J86+$F$55/$K86))</f>
        <v>285.27999999999997</v>
      </c>
      <c r="H159" s="77">
        <f t="shared" si="1884"/>
        <v>285.27999999999997</v>
      </c>
      <c r="I159" s="77">
        <f t="shared" si="1884"/>
        <v>285.27999999999997</v>
      </c>
      <c r="J159" s="77">
        <f t="shared" si="1884"/>
        <v>285.27999999999997</v>
      </c>
      <c r="K159" s="77">
        <f t="shared" si="1884"/>
        <v>285.27999999999997</v>
      </c>
      <c r="L159" s="77">
        <f t="shared" si="1884"/>
        <v>285.27999999999997</v>
      </c>
      <c r="M159" s="77">
        <f t="shared" si="1884"/>
        <v>285.27999999999997</v>
      </c>
      <c r="N159" s="77">
        <f t="shared" si="1884"/>
        <v>285.27999999999997</v>
      </c>
      <c r="O159" s="77">
        <f t="shared" si="1884"/>
        <v>285.27999999999997</v>
      </c>
      <c r="P159" s="77">
        <f t="shared" si="1884"/>
        <v>285.27999999999997</v>
      </c>
      <c r="Q159" s="77">
        <f t="shared" si="1884"/>
        <v>285.27999999999997</v>
      </c>
      <c r="R159" s="77">
        <f t="shared" si="1884"/>
        <v>285.27999999999997</v>
      </c>
      <c r="S159" s="77">
        <f t="shared" si="1884"/>
        <v>285.27999999999997</v>
      </c>
      <c r="T159" s="77">
        <f t="shared" si="1884"/>
        <v>285.27999999999997</v>
      </c>
      <c r="U159" s="77">
        <f t="shared" si="1884"/>
        <v>285.27999999999997</v>
      </c>
      <c r="V159" s="77">
        <f t="shared" si="1884"/>
        <v>285.27999999999997</v>
      </c>
      <c r="W159" s="77">
        <f t="shared" si="1884"/>
        <v>285.27999999999997</v>
      </c>
      <c r="X159" s="77">
        <f t="shared" si="1884"/>
        <v>285.27999999999997</v>
      </c>
      <c r="Y159" s="77">
        <f t="shared" si="1884"/>
        <v>285.27999999999997</v>
      </c>
      <c r="Z159" s="77">
        <f t="shared" si="1884"/>
        <v>285.27999999999997</v>
      </c>
      <c r="AA159" s="77">
        <f t="shared" si="1884"/>
        <v>285.27999999999997</v>
      </c>
      <c r="AB159" s="77">
        <f t="shared" si="1884"/>
        <v>285.27999999999997</v>
      </c>
      <c r="AC159" s="77">
        <f t="shared" si="1884"/>
        <v>285.27999999999997</v>
      </c>
      <c r="AD159" s="77">
        <f t="shared" si="1884"/>
        <v>285.27999999999997</v>
      </c>
      <c r="AE159" s="77">
        <f t="shared" si="1884"/>
        <v>285.27999999999997</v>
      </c>
      <c r="AF159" s="77">
        <f t="shared" si="1884"/>
        <v>285.27999999999997</v>
      </c>
      <c r="AG159" s="77">
        <f t="shared" si="1884"/>
        <v>285.27999999999997</v>
      </c>
      <c r="AH159" s="77">
        <f t="shared" si="1884"/>
        <v>285.27999999999997</v>
      </c>
      <c r="AI159" s="77">
        <f t="shared" si="1884"/>
        <v>285.27999999999997</v>
      </c>
      <c r="AJ159" s="77">
        <f t="shared" si="1884"/>
        <v>285.27999999999997</v>
      </c>
      <c r="AK159" s="77">
        <f t="shared" si="1884"/>
        <v>285.27999999999997</v>
      </c>
      <c r="AL159" s="77">
        <f t="shared" si="1884"/>
        <v>285.27999999999997</v>
      </c>
      <c r="AM159" s="77">
        <f t="shared" si="1884"/>
        <v>285.27999999999997</v>
      </c>
      <c r="AN159" s="77">
        <f t="shared" si="1884"/>
        <v>285.27999999999997</v>
      </c>
      <c r="AO159" s="77">
        <f t="shared" si="1884"/>
        <v>285.27999999999997</v>
      </c>
      <c r="AP159" s="77">
        <f t="shared" si="1884"/>
        <v>285.27999999999997</v>
      </c>
      <c r="AQ159" s="77">
        <f t="shared" si="1884"/>
        <v>285.27999999999997</v>
      </c>
      <c r="AR159" s="77">
        <f t="shared" si="1884"/>
        <v>285.27999999999997</v>
      </c>
      <c r="AS159" s="77">
        <f t="shared" si="1884"/>
        <v>285.27999999999997</v>
      </c>
      <c r="AT159" s="77">
        <f t="shared" si="1884"/>
        <v>285.27999999999997</v>
      </c>
      <c r="AU159" s="77">
        <f t="shared" si="1884"/>
        <v>285.27999999999997</v>
      </c>
      <c r="AV159" s="77">
        <f t="shared" si="1884"/>
        <v>285.27999999999997</v>
      </c>
      <c r="AW159" s="77">
        <f t="shared" si="1884"/>
        <v>285.27999999999997</v>
      </c>
      <c r="AX159" s="77">
        <f t="shared" si="1884"/>
        <v>285.27999999999997</v>
      </c>
      <c r="AY159" s="77">
        <f t="shared" si="1884"/>
        <v>285.27999999999997</v>
      </c>
      <c r="AZ159" s="77">
        <f t="shared" si="1884"/>
        <v>285.27999999999997</v>
      </c>
      <c r="BA159" s="77">
        <f t="shared" si="1884"/>
        <v>285.27999999999997</v>
      </c>
      <c r="BB159" s="77">
        <f t="shared" si="1884"/>
        <v>285.27999999999997</v>
      </c>
      <c r="BC159" s="77">
        <f t="shared" si="1884"/>
        <v>285.27999999999997</v>
      </c>
      <c r="BD159" s="77">
        <f t="shared" si="1884"/>
        <v>285.27999999999997</v>
      </c>
      <c r="BE159" s="77">
        <f t="shared" si="1884"/>
        <v>285.27999999999997</v>
      </c>
      <c r="BF159" s="77">
        <f t="shared" si="1884"/>
        <v>285.27999999999997</v>
      </c>
      <c r="BG159" s="77">
        <f t="shared" si="1884"/>
        <v>285.27999999999997</v>
      </c>
      <c r="BH159" s="77">
        <f t="shared" si="1884"/>
        <v>285.27999999999997</v>
      </c>
      <c r="BI159" s="77">
        <f t="shared" si="1884"/>
        <v>285.27999999999997</v>
      </c>
      <c r="BJ159" s="77">
        <f t="shared" si="1884"/>
        <v>285.27999999999997</v>
      </c>
      <c r="BK159" s="77">
        <f t="shared" si="1884"/>
        <v>285.27999999999997</v>
      </c>
      <c r="BL159" s="77">
        <f t="shared" si="1884"/>
        <v>285.27999999999997</v>
      </c>
      <c r="BM159" s="77">
        <f t="shared" si="1884"/>
        <v>285.27999999999997</v>
      </c>
      <c r="BN159" s="77">
        <f t="shared" si="1884"/>
        <v>285.27999999999997</v>
      </c>
      <c r="BO159" s="77">
        <f t="shared" si="1884"/>
        <v>285.27999999999997</v>
      </c>
      <c r="BP159" s="77">
        <f t="shared" si="1884"/>
        <v>285.27999999999997</v>
      </c>
      <c r="BQ159" s="77">
        <f t="shared" si="1884"/>
        <v>285.27999999999997</v>
      </c>
      <c r="BR159" s="77">
        <f t="shared" si="1884"/>
        <v>285.27999999999997</v>
      </c>
      <c r="BS159" s="77">
        <f t="shared" ref="BS159:ED159" si="1885">(BR159+$V86*BS193*($F$55/$J86*BR158+$F$55/$K86*BR160))/(1+$V86*BS193*($F$55/$J86+$F$55/$K86))</f>
        <v>285.27999999999997</v>
      </c>
      <c r="BT159" s="77">
        <f t="shared" si="1885"/>
        <v>285.27999999999997</v>
      </c>
      <c r="BU159" s="77">
        <f t="shared" si="1885"/>
        <v>285.27999999999997</v>
      </c>
      <c r="BV159" s="77">
        <f t="shared" si="1885"/>
        <v>285.27999999999997</v>
      </c>
      <c r="BW159" s="77">
        <f t="shared" si="1885"/>
        <v>285.27999999999997</v>
      </c>
      <c r="BX159" s="77">
        <f t="shared" si="1885"/>
        <v>285.27999999999997</v>
      </c>
      <c r="BY159" s="77">
        <f t="shared" si="1885"/>
        <v>285.27999999999997</v>
      </c>
      <c r="BZ159" s="77">
        <f t="shared" si="1885"/>
        <v>285.27999999999997</v>
      </c>
      <c r="CA159" s="77">
        <f t="shared" si="1885"/>
        <v>285.27999999999997</v>
      </c>
      <c r="CB159" s="77">
        <f t="shared" si="1885"/>
        <v>285.27999999999997</v>
      </c>
      <c r="CC159" s="77">
        <f t="shared" si="1885"/>
        <v>285.27999999999997</v>
      </c>
      <c r="CD159" s="77">
        <f t="shared" si="1885"/>
        <v>285.27999999999997</v>
      </c>
      <c r="CE159" s="77">
        <f t="shared" si="1885"/>
        <v>285.27999999999997</v>
      </c>
      <c r="CF159" s="77">
        <f t="shared" si="1885"/>
        <v>285.27999999999997</v>
      </c>
      <c r="CG159" s="77">
        <f t="shared" si="1885"/>
        <v>285.27999999999997</v>
      </c>
      <c r="CH159" s="77">
        <f t="shared" si="1885"/>
        <v>285.27999999999997</v>
      </c>
      <c r="CI159" s="77">
        <f t="shared" si="1885"/>
        <v>285.27999999999997</v>
      </c>
      <c r="CJ159" s="77">
        <f t="shared" si="1885"/>
        <v>285.27999999999997</v>
      </c>
      <c r="CK159" s="77">
        <f t="shared" si="1885"/>
        <v>285.27999999999997</v>
      </c>
      <c r="CL159" s="77">
        <f t="shared" si="1885"/>
        <v>285.27999999999997</v>
      </c>
      <c r="CM159" s="77">
        <f t="shared" si="1885"/>
        <v>285.27999999999997</v>
      </c>
      <c r="CN159" s="77">
        <f t="shared" si="1885"/>
        <v>285.27999999999997</v>
      </c>
      <c r="CO159" s="77">
        <f t="shared" si="1885"/>
        <v>285.27999999999997</v>
      </c>
      <c r="CP159" s="77">
        <f t="shared" si="1885"/>
        <v>285.27999999999997</v>
      </c>
      <c r="CQ159" s="77">
        <f t="shared" si="1885"/>
        <v>285.27999999999997</v>
      </c>
      <c r="CR159" s="77">
        <f t="shared" si="1885"/>
        <v>285.27999999999997</v>
      </c>
      <c r="CS159" s="77">
        <f t="shared" si="1885"/>
        <v>285.27999999999997</v>
      </c>
      <c r="CT159" s="77">
        <f t="shared" si="1885"/>
        <v>285.27999999999997</v>
      </c>
      <c r="CU159" s="77">
        <f t="shared" si="1885"/>
        <v>285.27999999999997</v>
      </c>
      <c r="CV159" s="77">
        <f t="shared" si="1885"/>
        <v>285.27999999999997</v>
      </c>
      <c r="CW159" s="77">
        <f t="shared" si="1885"/>
        <v>285.27999999999997</v>
      </c>
      <c r="CX159" s="77">
        <f t="shared" si="1885"/>
        <v>285.27999999999997</v>
      </c>
      <c r="CY159" s="77">
        <f t="shared" si="1885"/>
        <v>285.27999999999997</v>
      </c>
      <c r="CZ159" s="77">
        <f t="shared" si="1885"/>
        <v>285.27999999999997</v>
      </c>
      <c r="DA159" s="77">
        <f t="shared" si="1885"/>
        <v>285.27999999999997</v>
      </c>
      <c r="DB159" s="77">
        <f t="shared" si="1885"/>
        <v>285.27999999999997</v>
      </c>
      <c r="DC159" s="77">
        <f t="shared" si="1885"/>
        <v>285.27999999999997</v>
      </c>
      <c r="DD159" s="77">
        <f t="shared" si="1885"/>
        <v>285.27999999999997</v>
      </c>
      <c r="DE159" s="77">
        <f t="shared" si="1885"/>
        <v>285.27999999999997</v>
      </c>
      <c r="DF159" s="77">
        <f t="shared" si="1885"/>
        <v>285.27999999999997</v>
      </c>
      <c r="DG159" s="77">
        <f t="shared" si="1885"/>
        <v>285.27999999999997</v>
      </c>
      <c r="DH159" s="77">
        <f t="shared" si="1885"/>
        <v>285.27999999999997</v>
      </c>
      <c r="DI159" s="77">
        <f t="shared" si="1885"/>
        <v>285.27999999999997</v>
      </c>
      <c r="DJ159" s="77">
        <f t="shared" si="1885"/>
        <v>285.27999999999997</v>
      </c>
      <c r="DK159" s="77">
        <f t="shared" si="1885"/>
        <v>285.27999999999997</v>
      </c>
      <c r="DL159" s="77">
        <f t="shared" si="1885"/>
        <v>285.27999999999997</v>
      </c>
      <c r="DM159" s="77">
        <f t="shared" si="1885"/>
        <v>285.27999999999997</v>
      </c>
      <c r="DN159" s="77">
        <f t="shared" si="1885"/>
        <v>285.27999999999997</v>
      </c>
      <c r="DO159" s="77">
        <f t="shared" si="1885"/>
        <v>285.27999999999997</v>
      </c>
      <c r="DP159" s="77">
        <f t="shared" si="1885"/>
        <v>285.27999999999997</v>
      </c>
      <c r="DQ159" s="77">
        <f t="shared" si="1885"/>
        <v>285.27999999999997</v>
      </c>
      <c r="DR159" s="77">
        <f t="shared" si="1885"/>
        <v>285.27999999999997</v>
      </c>
      <c r="DS159" s="77">
        <f t="shared" si="1885"/>
        <v>285.27999999999997</v>
      </c>
      <c r="DT159" s="77">
        <f t="shared" si="1885"/>
        <v>285.27999999999997</v>
      </c>
      <c r="DU159" s="77">
        <f t="shared" si="1885"/>
        <v>285.27999999999997</v>
      </c>
      <c r="DV159" s="77">
        <f t="shared" si="1885"/>
        <v>285.27999999999997</v>
      </c>
      <c r="DW159" s="77">
        <f t="shared" si="1885"/>
        <v>285.27999999999997</v>
      </c>
      <c r="DX159" s="77">
        <f t="shared" si="1885"/>
        <v>285.27999999999997</v>
      </c>
      <c r="DY159" s="77">
        <f t="shared" si="1885"/>
        <v>285.27999999999997</v>
      </c>
      <c r="DZ159" s="77">
        <f t="shared" si="1885"/>
        <v>285.27999999999997</v>
      </c>
      <c r="EA159" s="77">
        <f t="shared" si="1885"/>
        <v>285.27999999999997</v>
      </c>
      <c r="EB159" s="77">
        <f t="shared" si="1885"/>
        <v>285.27999999999997</v>
      </c>
      <c r="EC159" s="77">
        <f t="shared" si="1885"/>
        <v>285.27999999999997</v>
      </c>
      <c r="ED159" s="77">
        <f t="shared" si="1885"/>
        <v>285.27999999999997</v>
      </c>
      <c r="EE159" s="77">
        <f t="shared" ref="EE159:GP159" si="1886">(ED159+$V86*EE193*($F$55/$J86*ED158+$F$55/$K86*ED160))/(1+$V86*EE193*($F$55/$J86+$F$55/$K86))</f>
        <v>285.27999999999997</v>
      </c>
      <c r="EF159" s="77">
        <f t="shared" si="1886"/>
        <v>285.27999999999997</v>
      </c>
      <c r="EG159" s="77">
        <f t="shared" si="1886"/>
        <v>285.27999999999997</v>
      </c>
      <c r="EH159" s="77">
        <f t="shared" si="1886"/>
        <v>285.27999999999997</v>
      </c>
      <c r="EI159" s="77">
        <f t="shared" si="1886"/>
        <v>285.27999999999997</v>
      </c>
      <c r="EJ159" s="77">
        <f t="shared" si="1886"/>
        <v>285.27999999999997</v>
      </c>
      <c r="EK159" s="77">
        <f t="shared" si="1886"/>
        <v>285.27999999999997</v>
      </c>
      <c r="EL159" s="77">
        <f t="shared" si="1886"/>
        <v>285.27999999999997</v>
      </c>
      <c r="EM159" s="77">
        <f t="shared" si="1886"/>
        <v>285.27999999999997</v>
      </c>
      <c r="EN159" s="77">
        <f t="shared" si="1886"/>
        <v>285.27999999999997</v>
      </c>
      <c r="EO159" s="77">
        <f t="shared" si="1886"/>
        <v>285.27999999999997</v>
      </c>
      <c r="EP159" s="77">
        <f t="shared" si="1886"/>
        <v>285.27999999999997</v>
      </c>
      <c r="EQ159" s="77">
        <f t="shared" si="1886"/>
        <v>285.27999999999997</v>
      </c>
      <c r="ER159" s="77">
        <f t="shared" si="1886"/>
        <v>285.27999999999997</v>
      </c>
      <c r="ES159" s="77">
        <f t="shared" si="1886"/>
        <v>285.27999999999997</v>
      </c>
      <c r="ET159" s="77">
        <f t="shared" si="1886"/>
        <v>285.27999999999997</v>
      </c>
      <c r="EU159" s="77">
        <f t="shared" si="1886"/>
        <v>285.27999999999997</v>
      </c>
      <c r="EV159" s="77">
        <f t="shared" si="1886"/>
        <v>285.27999999999997</v>
      </c>
      <c r="EW159" s="77">
        <f t="shared" si="1886"/>
        <v>285.27999999999997</v>
      </c>
      <c r="EX159" s="77">
        <f t="shared" si="1886"/>
        <v>285.27999999999997</v>
      </c>
      <c r="EY159" s="77">
        <f t="shared" si="1886"/>
        <v>285.27999999999997</v>
      </c>
      <c r="EZ159" s="77">
        <f t="shared" si="1886"/>
        <v>285.27999999999997</v>
      </c>
      <c r="FA159" s="77">
        <f t="shared" si="1886"/>
        <v>285.27999999999997</v>
      </c>
      <c r="FB159" s="77">
        <f t="shared" si="1886"/>
        <v>285.27999999999997</v>
      </c>
      <c r="FC159" s="77">
        <f t="shared" si="1886"/>
        <v>285.27999999999997</v>
      </c>
      <c r="FD159" s="77">
        <f t="shared" si="1886"/>
        <v>285.27999999999997</v>
      </c>
      <c r="FE159" s="77">
        <f t="shared" si="1886"/>
        <v>285.27999999999997</v>
      </c>
      <c r="FF159" s="77">
        <f t="shared" si="1886"/>
        <v>285.27999999999997</v>
      </c>
      <c r="FG159" s="77">
        <f t="shared" si="1886"/>
        <v>285.27999999999997</v>
      </c>
      <c r="FH159" s="77">
        <f t="shared" si="1886"/>
        <v>285.27999999999997</v>
      </c>
      <c r="FI159" s="77">
        <f t="shared" si="1886"/>
        <v>285.27999999999997</v>
      </c>
      <c r="FJ159" s="77">
        <f t="shared" si="1886"/>
        <v>285.27999999999997</v>
      </c>
      <c r="FK159" s="77">
        <f t="shared" si="1886"/>
        <v>285.27999999999997</v>
      </c>
      <c r="FL159" s="77">
        <f t="shared" si="1886"/>
        <v>285.27999999999997</v>
      </c>
      <c r="FM159" s="77">
        <f t="shared" si="1886"/>
        <v>285.27999999999997</v>
      </c>
      <c r="FN159" s="77">
        <f t="shared" si="1886"/>
        <v>285.27999999999997</v>
      </c>
      <c r="FO159" s="77">
        <f t="shared" si="1886"/>
        <v>285.27999999999997</v>
      </c>
      <c r="FP159" s="77">
        <f t="shared" si="1886"/>
        <v>285.27999999999997</v>
      </c>
      <c r="FQ159" s="77">
        <f t="shared" si="1886"/>
        <v>285.27999999999997</v>
      </c>
      <c r="FR159" s="77">
        <f t="shared" si="1886"/>
        <v>285.27999999999997</v>
      </c>
      <c r="FS159" s="77">
        <f t="shared" si="1886"/>
        <v>285.27999999999997</v>
      </c>
      <c r="FT159" s="77">
        <f t="shared" si="1886"/>
        <v>285.27999999999997</v>
      </c>
      <c r="FU159" s="77">
        <f t="shared" si="1886"/>
        <v>285.27999999999997</v>
      </c>
      <c r="FV159" s="77">
        <f t="shared" si="1886"/>
        <v>285.27999999999997</v>
      </c>
      <c r="FW159" s="77">
        <f t="shared" si="1886"/>
        <v>285.27999999999997</v>
      </c>
      <c r="FX159" s="77">
        <f t="shared" si="1886"/>
        <v>285.27999999999997</v>
      </c>
      <c r="FY159" s="77">
        <f t="shared" si="1886"/>
        <v>285.27999999999997</v>
      </c>
      <c r="FZ159" s="77">
        <f t="shared" si="1886"/>
        <v>285.27999999999997</v>
      </c>
      <c r="GA159" s="77">
        <f t="shared" si="1886"/>
        <v>285.27999999999997</v>
      </c>
      <c r="GB159" s="77">
        <f t="shared" si="1886"/>
        <v>285.27999999999997</v>
      </c>
      <c r="GC159" s="77">
        <f t="shared" si="1886"/>
        <v>285.27999999999997</v>
      </c>
      <c r="GD159" s="77">
        <f t="shared" si="1886"/>
        <v>285.27999999999997</v>
      </c>
      <c r="GE159" s="77">
        <f t="shared" si="1886"/>
        <v>285.27999999999997</v>
      </c>
      <c r="GF159" s="77">
        <f t="shared" si="1886"/>
        <v>285.27999999999997</v>
      </c>
      <c r="GG159" s="77">
        <f t="shared" si="1886"/>
        <v>285.27999999999997</v>
      </c>
      <c r="GH159" s="77">
        <f t="shared" si="1886"/>
        <v>285.27999999999997</v>
      </c>
      <c r="GI159" s="77">
        <f t="shared" si="1886"/>
        <v>285.27999999999997</v>
      </c>
      <c r="GJ159" s="77">
        <f t="shared" si="1886"/>
        <v>285.27999999999997</v>
      </c>
      <c r="GK159" s="77">
        <f t="shared" si="1886"/>
        <v>285.27999999999997</v>
      </c>
      <c r="GL159" s="77">
        <f t="shared" si="1886"/>
        <v>285.27999999999997</v>
      </c>
      <c r="GM159" s="77">
        <f t="shared" si="1886"/>
        <v>285.27999999999997</v>
      </c>
      <c r="GN159" s="77">
        <f t="shared" si="1886"/>
        <v>285.27999999999997</v>
      </c>
      <c r="GO159" s="77">
        <f t="shared" si="1886"/>
        <v>285.27999999999997</v>
      </c>
      <c r="GP159" s="77">
        <f t="shared" si="1886"/>
        <v>285.27999999999997</v>
      </c>
      <c r="GQ159" s="77">
        <f t="shared" ref="GQ159:JB159" si="1887">(GP159+$V86*GQ193*($F$55/$J86*GP158+$F$55/$K86*GP160))/(1+$V86*GQ193*($F$55/$J86+$F$55/$K86))</f>
        <v>285.27999999999997</v>
      </c>
      <c r="GR159" s="77">
        <f t="shared" si="1887"/>
        <v>285.27999999999997</v>
      </c>
      <c r="GS159" s="77">
        <f t="shared" si="1887"/>
        <v>285.27999999999997</v>
      </c>
      <c r="GT159" s="77">
        <f t="shared" si="1887"/>
        <v>285.27999999999997</v>
      </c>
      <c r="GU159" s="77">
        <f t="shared" si="1887"/>
        <v>285.27999999999997</v>
      </c>
      <c r="GV159" s="77">
        <f t="shared" si="1887"/>
        <v>285.27999999999997</v>
      </c>
      <c r="GW159" s="77">
        <f t="shared" si="1887"/>
        <v>285.27999999999997</v>
      </c>
      <c r="GX159" s="77">
        <f t="shared" si="1887"/>
        <v>285.27999999999997</v>
      </c>
      <c r="GY159" s="77">
        <f t="shared" si="1887"/>
        <v>285.27999999999997</v>
      </c>
      <c r="GZ159" s="77">
        <f t="shared" si="1887"/>
        <v>285.27999999999997</v>
      </c>
      <c r="HA159" s="77">
        <f t="shared" si="1887"/>
        <v>285.27999999999997</v>
      </c>
      <c r="HB159" s="77">
        <f t="shared" si="1887"/>
        <v>285.27999999999997</v>
      </c>
      <c r="HC159" s="77">
        <f t="shared" si="1887"/>
        <v>285.27999999999997</v>
      </c>
      <c r="HD159" s="77">
        <f t="shared" si="1887"/>
        <v>285.27999999999997</v>
      </c>
      <c r="HE159" s="77">
        <f t="shared" si="1887"/>
        <v>285.27999999999997</v>
      </c>
      <c r="HF159" s="77">
        <f t="shared" si="1887"/>
        <v>285.27999999999997</v>
      </c>
      <c r="HG159" s="77">
        <f t="shared" si="1887"/>
        <v>285.27999999999997</v>
      </c>
      <c r="HH159" s="77">
        <f t="shared" si="1887"/>
        <v>285.27999999999997</v>
      </c>
      <c r="HI159" s="77">
        <f t="shared" si="1887"/>
        <v>285.27999999999997</v>
      </c>
      <c r="HJ159" s="77">
        <f t="shared" si="1887"/>
        <v>285.27999999999997</v>
      </c>
      <c r="HK159" s="77">
        <f t="shared" si="1887"/>
        <v>285.27999999999997</v>
      </c>
      <c r="HL159" s="77">
        <f t="shared" si="1887"/>
        <v>285.27999999999997</v>
      </c>
      <c r="HM159" s="77">
        <f t="shared" si="1887"/>
        <v>285.27999999999997</v>
      </c>
      <c r="HN159" s="77">
        <f t="shared" si="1887"/>
        <v>285.27999999999997</v>
      </c>
      <c r="HO159" s="77">
        <f t="shared" si="1887"/>
        <v>285.27999999999997</v>
      </c>
      <c r="HP159" s="77">
        <f t="shared" si="1887"/>
        <v>285.27999999999997</v>
      </c>
      <c r="HQ159" s="77">
        <f t="shared" si="1887"/>
        <v>285.27999999999997</v>
      </c>
      <c r="HR159" s="77">
        <f t="shared" si="1887"/>
        <v>285.27999999999997</v>
      </c>
      <c r="HS159" s="77">
        <f t="shared" si="1887"/>
        <v>285.27999999999997</v>
      </c>
      <c r="HT159" s="77">
        <f t="shared" si="1887"/>
        <v>285.27999999999997</v>
      </c>
      <c r="HU159" s="77">
        <f t="shared" si="1887"/>
        <v>285.27999999999997</v>
      </c>
      <c r="HV159" s="77">
        <f t="shared" si="1887"/>
        <v>285.27999999999997</v>
      </c>
      <c r="HW159" s="77">
        <f t="shared" si="1887"/>
        <v>285.27999999999997</v>
      </c>
      <c r="HX159" s="77">
        <f t="shared" si="1887"/>
        <v>285.27999999999997</v>
      </c>
      <c r="HY159" s="77">
        <f t="shared" si="1887"/>
        <v>285.27999999999997</v>
      </c>
      <c r="HZ159" s="77">
        <f t="shared" si="1887"/>
        <v>285.27999999999997</v>
      </c>
      <c r="IA159" s="77">
        <f t="shared" si="1887"/>
        <v>285.27999999999997</v>
      </c>
      <c r="IB159" s="77">
        <f t="shared" si="1887"/>
        <v>285.27999999999997</v>
      </c>
      <c r="IC159" s="77">
        <f t="shared" si="1887"/>
        <v>285.27999999999997</v>
      </c>
      <c r="ID159" s="77">
        <f t="shared" si="1887"/>
        <v>285.27999999999997</v>
      </c>
      <c r="IE159" s="77">
        <f t="shared" si="1887"/>
        <v>285.27999999999997</v>
      </c>
      <c r="IF159" s="77">
        <f t="shared" si="1887"/>
        <v>285.27999999999997</v>
      </c>
      <c r="IG159" s="77">
        <f t="shared" si="1887"/>
        <v>285.27999999999997</v>
      </c>
      <c r="IH159" s="77">
        <f t="shared" si="1887"/>
        <v>285.27999999999997</v>
      </c>
      <c r="II159" s="77">
        <f t="shared" si="1887"/>
        <v>285.27999999999997</v>
      </c>
      <c r="IJ159" s="77">
        <f t="shared" si="1887"/>
        <v>285.27999999999997</v>
      </c>
      <c r="IK159" s="77">
        <f t="shared" si="1887"/>
        <v>285.27999999999997</v>
      </c>
      <c r="IL159" s="77">
        <f t="shared" si="1887"/>
        <v>285.27999999999997</v>
      </c>
      <c r="IM159" s="77">
        <f t="shared" si="1887"/>
        <v>285.27999999999997</v>
      </c>
      <c r="IN159" s="77">
        <f t="shared" si="1887"/>
        <v>285.27999999999997</v>
      </c>
      <c r="IO159" s="77">
        <f t="shared" si="1887"/>
        <v>285.27999999999997</v>
      </c>
      <c r="IP159" s="77">
        <f t="shared" si="1887"/>
        <v>285.27999999999997</v>
      </c>
      <c r="IQ159" s="77">
        <f t="shared" si="1887"/>
        <v>285.27999999999997</v>
      </c>
      <c r="IR159" s="77">
        <f t="shared" si="1887"/>
        <v>285.27999999999997</v>
      </c>
      <c r="IS159" s="77">
        <f t="shared" si="1887"/>
        <v>285.27999999999997</v>
      </c>
      <c r="IT159" s="77">
        <f t="shared" si="1887"/>
        <v>285.27999999999997</v>
      </c>
      <c r="IU159" s="77">
        <f t="shared" si="1887"/>
        <v>285.27999999999997</v>
      </c>
      <c r="IV159" s="77">
        <f t="shared" si="1887"/>
        <v>285.27999999999997</v>
      </c>
      <c r="IW159" s="77">
        <f t="shared" si="1887"/>
        <v>285.27999999999997</v>
      </c>
      <c r="IX159" s="77">
        <f t="shared" si="1887"/>
        <v>285.27999999999997</v>
      </c>
      <c r="IY159" s="77">
        <f t="shared" si="1887"/>
        <v>285.27999999999997</v>
      </c>
      <c r="IZ159" s="77">
        <f t="shared" si="1887"/>
        <v>285.27999999999997</v>
      </c>
      <c r="JA159" s="77">
        <f t="shared" si="1887"/>
        <v>285.27999999999997</v>
      </c>
      <c r="JB159" s="77">
        <f t="shared" si="1887"/>
        <v>285.27999999999997</v>
      </c>
      <c r="JC159" s="77">
        <f t="shared" ref="JC159:KG159" si="1888">(JB159+$V86*JC193*($F$55/$J86*JB158+$F$55/$K86*JB160))/(1+$V86*JC193*($F$55/$J86+$F$55/$K86))</f>
        <v>285.27999999999997</v>
      </c>
      <c r="JD159" s="77">
        <f t="shared" si="1888"/>
        <v>285.27999999999997</v>
      </c>
      <c r="JE159" s="77">
        <f t="shared" si="1888"/>
        <v>285.27999999999997</v>
      </c>
      <c r="JF159" s="77">
        <f t="shared" si="1888"/>
        <v>285.27999999999997</v>
      </c>
      <c r="JG159" s="77">
        <f t="shared" si="1888"/>
        <v>285.27999999999997</v>
      </c>
      <c r="JH159" s="77">
        <f t="shared" si="1888"/>
        <v>285.27999999999997</v>
      </c>
      <c r="JI159" s="77">
        <f t="shared" si="1888"/>
        <v>285.27999999999997</v>
      </c>
      <c r="JJ159" s="77">
        <f t="shared" si="1888"/>
        <v>285.27999999999997</v>
      </c>
      <c r="JK159" s="77">
        <f t="shared" si="1888"/>
        <v>285.27999999999997</v>
      </c>
      <c r="JL159" s="77">
        <f t="shared" si="1888"/>
        <v>285.27999999999997</v>
      </c>
      <c r="JM159" s="77">
        <f t="shared" si="1888"/>
        <v>285.27999999999997</v>
      </c>
      <c r="JN159" s="77">
        <f t="shared" si="1888"/>
        <v>285.27999999999997</v>
      </c>
      <c r="JO159" s="77">
        <f t="shared" si="1888"/>
        <v>285.27999999999997</v>
      </c>
      <c r="JP159" s="77">
        <f t="shared" si="1888"/>
        <v>285.27999999999997</v>
      </c>
      <c r="JQ159" s="77">
        <f t="shared" si="1888"/>
        <v>285.27999999999997</v>
      </c>
      <c r="JR159" s="77">
        <f t="shared" si="1888"/>
        <v>285.27999999999997</v>
      </c>
      <c r="JS159" s="77">
        <f t="shared" si="1888"/>
        <v>285.27999999999997</v>
      </c>
      <c r="JT159" s="77">
        <f t="shared" si="1888"/>
        <v>285.27999999999997</v>
      </c>
      <c r="JU159" s="77">
        <f t="shared" si="1888"/>
        <v>285.27999999999997</v>
      </c>
      <c r="JV159" s="77">
        <f t="shared" si="1888"/>
        <v>285.27999999999997</v>
      </c>
      <c r="JW159" s="77">
        <f t="shared" si="1888"/>
        <v>285.27999999999997</v>
      </c>
      <c r="JX159" s="77">
        <f t="shared" si="1888"/>
        <v>285.27999999999997</v>
      </c>
      <c r="JY159" s="77">
        <f t="shared" si="1888"/>
        <v>285.27999999999997</v>
      </c>
      <c r="JZ159" s="77">
        <f t="shared" si="1888"/>
        <v>285.27999999999997</v>
      </c>
      <c r="KA159" s="77">
        <f t="shared" si="1888"/>
        <v>285.27999999999997</v>
      </c>
      <c r="KB159" s="77">
        <f t="shared" si="1888"/>
        <v>285.27999999999997</v>
      </c>
      <c r="KC159" s="77">
        <f t="shared" si="1888"/>
        <v>285.27999999999997</v>
      </c>
      <c r="KD159" s="77">
        <f t="shared" si="1888"/>
        <v>285.27999999999997</v>
      </c>
      <c r="KE159" s="77">
        <f t="shared" si="1888"/>
        <v>285.27999999999997</v>
      </c>
      <c r="KF159" s="77">
        <f t="shared" si="1888"/>
        <v>285.27999999999997</v>
      </c>
      <c r="KG159" s="77">
        <f t="shared" si="1888"/>
        <v>285.27999999999997</v>
      </c>
      <c r="KH159" s="51"/>
      <c r="KL159" s="84">
        <f t="shared" si="1765"/>
        <v>26821</v>
      </c>
      <c r="KM159">
        <v>1973</v>
      </c>
      <c r="KN159">
        <v>6</v>
      </c>
      <c r="KO159">
        <v>6</v>
      </c>
      <c r="KP159" s="84">
        <f t="shared" si="1766"/>
        <v>157</v>
      </c>
      <c r="KQ159" s="74">
        <v>22.3</v>
      </c>
      <c r="KR159" s="74">
        <v>10.6</v>
      </c>
      <c r="KS159" s="74">
        <f t="shared" si="1767"/>
        <v>11.6</v>
      </c>
      <c r="KT159" s="74">
        <f t="shared" si="1768"/>
        <v>22</v>
      </c>
      <c r="KU159" s="74">
        <v>23</v>
      </c>
      <c r="KV159" s="74">
        <v>32.1</v>
      </c>
      <c r="KW159" s="72">
        <f t="shared" si="1747"/>
        <v>0.75</v>
      </c>
      <c r="KX159" s="74">
        <v>3.3</v>
      </c>
      <c r="KZ159" s="74">
        <v>77.3</v>
      </c>
      <c r="LA159" s="74">
        <v>51.3</v>
      </c>
      <c r="LB159" s="74">
        <v>12.6</v>
      </c>
      <c r="LC159" s="74">
        <v>0.6</v>
      </c>
    </row>
    <row r="160" spans="5:315" x14ac:dyDescent="0.35">
      <c r="E160">
        <f t="shared" si="1748"/>
        <v>28</v>
      </c>
      <c r="F160" s="77">
        <f t="shared" si="1754"/>
        <v>285.04000000000002</v>
      </c>
      <c r="G160" s="77">
        <f t="shared" ref="G160:BR160" si="1889">(F160+$V87*G194*($F$55/$J87*F159+$F$55/$K87*F161))/(1+$V87*G194*($F$55/$J87+$F$55/$K87))</f>
        <v>285.04000000000002</v>
      </c>
      <c r="H160" s="77">
        <f t="shared" si="1889"/>
        <v>285.04000000000002</v>
      </c>
      <c r="I160" s="77">
        <f t="shared" si="1889"/>
        <v>285.04000000000002</v>
      </c>
      <c r="J160" s="77">
        <f t="shared" si="1889"/>
        <v>285.04000000000002</v>
      </c>
      <c r="K160" s="77">
        <f t="shared" si="1889"/>
        <v>285.04000000000002</v>
      </c>
      <c r="L160" s="77">
        <f t="shared" si="1889"/>
        <v>285.04000000000002</v>
      </c>
      <c r="M160" s="77">
        <f t="shared" si="1889"/>
        <v>285.04000000000002</v>
      </c>
      <c r="N160" s="77">
        <f t="shared" si="1889"/>
        <v>285.04000000000002</v>
      </c>
      <c r="O160" s="77">
        <f t="shared" si="1889"/>
        <v>285.04000000000002</v>
      </c>
      <c r="P160" s="77">
        <f t="shared" si="1889"/>
        <v>285.04000000000002</v>
      </c>
      <c r="Q160" s="77">
        <f t="shared" si="1889"/>
        <v>285.04000000000002</v>
      </c>
      <c r="R160" s="77">
        <f t="shared" si="1889"/>
        <v>285.04000000000002</v>
      </c>
      <c r="S160" s="77">
        <f t="shared" si="1889"/>
        <v>285.04000000000002</v>
      </c>
      <c r="T160" s="77">
        <f t="shared" si="1889"/>
        <v>285.04000000000002</v>
      </c>
      <c r="U160" s="77">
        <f t="shared" si="1889"/>
        <v>285.04000000000002</v>
      </c>
      <c r="V160" s="77">
        <f t="shared" si="1889"/>
        <v>285.04000000000002</v>
      </c>
      <c r="W160" s="77">
        <f t="shared" si="1889"/>
        <v>285.04000000000002</v>
      </c>
      <c r="X160" s="77">
        <f t="shared" si="1889"/>
        <v>285.04000000000002</v>
      </c>
      <c r="Y160" s="77">
        <f t="shared" si="1889"/>
        <v>285.04000000000002</v>
      </c>
      <c r="Z160" s="77">
        <f t="shared" si="1889"/>
        <v>285.04000000000002</v>
      </c>
      <c r="AA160" s="77">
        <f t="shared" si="1889"/>
        <v>285.04000000000002</v>
      </c>
      <c r="AB160" s="77">
        <f t="shared" si="1889"/>
        <v>285.04000000000002</v>
      </c>
      <c r="AC160" s="77">
        <f t="shared" si="1889"/>
        <v>285.04000000000002</v>
      </c>
      <c r="AD160" s="77">
        <f t="shared" si="1889"/>
        <v>285.04000000000002</v>
      </c>
      <c r="AE160" s="77">
        <f t="shared" si="1889"/>
        <v>285.04000000000002</v>
      </c>
      <c r="AF160" s="77">
        <f t="shared" si="1889"/>
        <v>285.04000000000002</v>
      </c>
      <c r="AG160" s="77">
        <f t="shared" si="1889"/>
        <v>285.04000000000002</v>
      </c>
      <c r="AH160" s="77">
        <f t="shared" si="1889"/>
        <v>285.04000000000002</v>
      </c>
      <c r="AI160" s="77">
        <f t="shared" si="1889"/>
        <v>285.04000000000002</v>
      </c>
      <c r="AJ160" s="77">
        <f t="shared" si="1889"/>
        <v>285.04000000000002</v>
      </c>
      <c r="AK160" s="77">
        <f t="shared" si="1889"/>
        <v>285.04000000000002</v>
      </c>
      <c r="AL160" s="77">
        <f t="shared" si="1889"/>
        <v>285.04000000000002</v>
      </c>
      <c r="AM160" s="77">
        <f t="shared" si="1889"/>
        <v>285.04000000000002</v>
      </c>
      <c r="AN160" s="77">
        <f t="shared" si="1889"/>
        <v>285.04000000000002</v>
      </c>
      <c r="AO160" s="77">
        <f t="shared" si="1889"/>
        <v>285.04000000000002</v>
      </c>
      <c r="AP160" s="77">
        <f t="shared" si="1889"/>
        <v>285.04000000000002</v>
      </c>
      <c r="AQ160" s="77">
        <f t="shared" si="1889"/>
        <v>285.04000000000002</v>
      </c>
      <c r="AR160" s="77">
        <f t="shared" si="1889"/>
        <v>285.04000000000002</v>
      </c>
      <c r="AS160" s="77">
        <f t="shared" si="1889"/>
        <v>285.04000000000002</v>
      </c>
      <c r="AT160" s="77">
        <f t="shared" si="1889"/>
        <v>285.04000000000002</v>
      </c>
      <c r="AU160" s="77">
        <f t="shared" si="1889"/>
        <v>285.04000000000002</v>
      </c>
      <c r="AV160" s="77">
        <f t="shared" si="1889"/>
        <v>285.04000000000002</v>
      </c>
      <c r="AW160" s="77">
        <f t="shared" si="1889"/>
        <v>285.04000000000002</v>
      </c>
      <c r="AX160" s="77">
        <f t="shared" si="1889"/>
        <v>285.04000000000002</v>
      </c>
      <c r="AY160" s="77">
        <f t="shared" si="1889"/>
        <v>285.04000000000002</v>
      </c>
      <c r="AZ160" s="77">
        <f t="shared" si="1889"/>
        <v>285.04000000000002</v>
      </c>
      <c r="BA160" s="77">
        <f t="shared" si="1889"/>
        <v>285.04000000000002</v>
      </c>
      <c r="BB160" s="77">
        <f t="shared" si="1889"/>
        <v>285.04000000000002</v>
      </c>
      <c r="BC160" s="77">
        <f t="shared" si="1889"/>
        <v>285.04000000000002</v>
      </c>
      <c r="BD160" s="77">
        <f t="shared" si="1889"/>
        <v>285.04000000000002</v>
      </c>
      <c r="BE160" s="77">
        <f t="shared" si="1889"/>
        <v>285.04000000000002</v>
      </c>
      <c r="BF160" s="77">
        <f t="shared" si="1889"/>
        <v>285.04000000000002</v>
      </c>
      <c r="BG160" s="77">
        <f t="shared" si="1889"/>
        <v>285.04000000000002</v>
      </c>
      <c r="BH160" s="77">
        <f t="shared" si="1889"/>
        <v>285.04000000000002</v>
      </c>
      <c r="BI160" s="77">
        <f t="shared" si="1889"/>
        <v>285.04000000000002</v>
      </c>
      <c r="BJ160" s="77">
        <f t="shared" si="1889"/>
        <v>285.04000000000002</v>
      </c>
      <c r="BK160" s="77">
        <f t="shared" si="1889"/>
        <v>285.04000000000002</v>
      </c>
      <c r="BL160" s="77">
        <f t="shared" si="1889"/>
        <v>285.04000000000002</v>
      </c>
      <c r="BM160" s="77">
        <f t="shared" si="1889"/>
        <v>285.04000000000002</v>
      </c>
      <c r="BN160" s="77">
        <f t="shared" si="1889"/>
        <v>285.04000000000002</v>
      </c>
      <c r="BO160" s="77">
        <f t="shared" si="1889"/>
        <v>285.04000000000002</v>
      </c>
      <c r="BP160" s="77">
        <f t="shared" si="1889"/>
        <v>285.04000000000002</v>
      </c>
      <c r="BQ160" s="77">
        <f t="shared" si="1889"/>
        <v>285.04000000000002</v>
      </c>
      <c r="BR160" s="77">
        <f t="shared" si="1889"/>
        <v>285.04000000000002</v>
      </c>
      <c r="BS160" s="77">
        <f t="shared" ref="BS160:ED160" si="1890">(BR160+$V87*BS194*($F$55/$J87*BR159+$F$55/$K87*BR161))/(1+$V87*BS194*($F$55/$J87+$F$55/$K87))</f>
        <v>285.04000000000002</v>
      </c>
      <c r="BT160" s="77">
        <f t="shared" si="1890"/>
        <v>285.04000000000002</v>
      </c>
      <c r="BU160" s="77">
        <f t="shared" si="1890"/>
        <v>285.04000000000002</v>
      </c>
      <c r="BV160" s="77">
        <f t="shared" si="1890"/>
        <v>285.04000000000002</v>
      </c>
      <c r="BW160" s="77">
        <f t="shared" si="1890"/>
        <v>285.04000000000002</v>
      </c>
      <c r="BX160" s="77">
        <f t="shared" si="1890"/>
        <v>285.04000000000002</v>
      </c>
      <c r="BY160" s="77">
        <f t="shared" si="1890"/>
        <v>285.04000000000002</v>
      </c>
      <c r="BZ160" s="77">
        <f t="shared" si="1890"/>
        <v>285.04000000000002</v>
      </c>
      <c r="CA160" s="77">
        <f t="shared" si="1890"/>
        <v>285.04000000000002</v>
      </c>
      <c r="CB160" s="77">
        <f t="shared" si="1890"/>
        <v>285.04000000000002</v>
      </c>
      <c r="CC160" s="77">
        <f t="shared" si="1890"/>
        <v>285.04000000000002</v>
      </c>
      <c r="CD160" s="77">
        <f t="shared" si="1890"/>
        <v>285.04000000000002</v>
      </c>
      <c r="CE160" s="77">
        <f t="shared" si="1890"/>
        <v>285.04000000000002</v>
      </c>
      <c r="CF160" s="77">
        <f t="shared" si="1890"/>
        <v>285.04000000000002</v>
      </c>
      <c r="CG160" s="77">
        <f t="shared" si="1890"/>
        <v>285.04000000000002</v>
      </c>
      <c r="CH160" s="77">
        <f t="shared" si="1890"/>
        <v>285.04000000000002</v>
      </c>
      <c r="CI160" s="77">
        <f t="shared" si="1890"/>
        <v>285.04000000000002</v>
      </c>
      <c r="CJ160" s="77">
        <f t="shared" si="1890"/>
        <v>285.04000000000002</v>
      </c>
      <c r="CK160" s="77">
        <f t="shared" si="1890"/>
        <v>285.04000000000002</v>
      </c>
      <c r="CL160" s="77">
        <f t="shared" si="1890"/>
        <v>285.04000000000002</v>
      </c>
      <c r="CM160" s="77">
        <f t="shared" si="1890"/>
        <v>285.04000000000002</v>
      </c>
      <c r="CN160" s="77">
        <f t="shared" si="1890"/>
        <v>285.04000000000002</v>
      </c>
      <c r="CO160" s="77">
        <f t="shared" si="1890"/>
        <v>285.04000000000002</v>
      </c>
      <c r="CP160" s="77">
        <f t="shared" si="1890"/>
        <v>285.04000000000002</v>
      </c>
      <c r="CQ160" s="77">
        <f t="shared" si="1890"/>
        <v>285.04000000000002</v>
      </c>
      <c r="CR160" s="77">
        <f t="shared" si="1890"/>
        <v>285.04000000000002</v>
      </c>
      <c r="CS160" s="77">
        <f t="shared" si="1890"/>
        <v>285.04000000000002</v>
      </c>
      <c r="CT160" s="77">
        <f t="shared" si="1890"/>
        <v>285.04000000000002</v>
      </c>
      <c r="CU160" s="77">
        <f t="shared" si="1890"/>
        <v>285.04000000000002</v>
      </c>
      <c r="CV160" s="77">
        <f t="shared" si="1890"/>
        <v>285.04000000000002</v>
      </c>
      <c r="CW160" s="77">
        <f t="shared" si="1890"/>
        <v>285.04000000000002</v>
      </c>
      <c r="CX160" s="77">
        <f t="shared" si="1890"/>
        <v>285.04000000000002</v>
      </c>
      <c r="CY160" s="77">
        <f t="shared" si="1890"/>
        <v>285.04000000000002</v>
      </c>
      <c r="CZ160" s="77">
        <f t="shared" si="1890"/>
        <v>285.04000000000002</v>
      </c>
      <c r="DA160" s="77">
        <f t="shared" si="1890"/>
        <v>285.04000000000002</v>
      </c>
      <c r="DB160" s="77">
        <f t="shared" si="1890"/>
        <v>285.04000000000002</v>
      </c>
      <c r="DC160" s="77">
        <f t="shared" si="1890"/>
        <v>285.04000000000002</v>
      </c>
      <c r="DD160" s="77">
        <f t="shared" si="1890"/>
        <v>285.04000000000002</v>
      </c>
      <c r="DE160" s="77">
        <f t="shared" si="1890"/>
        <v>285.04000000000002</v>
      </c>
      <c r="DF160" s="77">
        <f t="shared" si="1890"/>
        <v>285.04000000000002</v>
      </c>
      <c r="DG160" s="77">
        <f t="shared" si="1890"/>
        <v>285.04000000000002</v>
      </c>
      <c r="DH160" s="77">
        <f t="shared" si="1890"/>
        <v>285.04000000000002</v>
      </c>
      <c r="DI160" s="77">
        <f t="shared" si="1890"/>
        <v>285.04000000000002</v>
      </c>
      <c r="DJ160" s="77">
        <f t="shared" si="1890"/>
        <v>285.04000000000002</v>
      </c>
      <c r="DK160" s="77">
        <f t="shared" si="1890"/>
        <v>285.04000000000002</v>
      </c>
      <c r="DL160" s="77">
        <f t="shared" si="1890"/>
        <v>285.04000000000002</v>
      </c>
      <c r="DM160" s="77">
        <f t="shared" si="1890"/>
        <v>285.04000000000002</v>
      </c>
      <c r="DN160" s="77">
        <f t="shared" si="1890"/>
        <v>285.04000000000002</v>
      </c>
      <c r="DO160" s="77">
        <f t="shared" si="1890"/>
        <v>285.04000000000002</v>
      </c>
      <c r="DP160" s="77">
        <f t="shared" si="1890"/>
        <v>285.04000000000002</v>
      </c>
      <c r="DQ160" s="77">
        <f t="shared" si="1890"/>
        <v>285.04000000000002</v>
      </c>
      <c r="DR160" s="77">
        <f t="shared" si="1890"/>
        <v>285.04000000000002</v>
      </c>
      <c r="DS160" s="77">
        <f t="shared" si="1890"/>
        <v>285.04000000000002</v>
      </c>
      <c r="DT160" s="77">
        <f t="shared" si="1890"/>
        <v>285.04000000000002</v>
      </c>
      <c r="DU160" s="77">
        <f t="shared" si="1890"/>
        <v>285.04000000000002</v>
      </c>
      <c r="DV160" s="77">
        <f t="shared" si="1890"/>
        <v>285.04000000000002</v>
      </c>
      <c r="DW160" s="77">
        <f t="shared" si="1890"/>
        <v>285.04000000000002</v>
      </c>
      <c r="DX160" s="77">
        <f t="shared" si="1890"/>
        <v>285.04000000000002</v>
      </c>
      <c r="DY160" s="77">
        <f t="shared" si="1890"/>
        <v>285.04000000000002</v>
      </c>
      <c r="DZ160" s="77">
        <f t="shared" si="1890"/>
        <v>285.04000000000002</v>
      </c>
      <c r="EA160" s="77">
        <f t="shared" si="1890"/>
        <v>285.04000000000002</v>
      </c>
      <c r="EB160" s="77">
        <f t="shared" si="1890"/>
        <v>285.04000000000002</v>
      </c>
      <c r="EC160" s="77">
        <f t="shared" si="1890"/>
        <v>285.04000000000002</v>
      </c>
      <c r="ED160" s="77">
        <f t="shared" si="1890"/>
        <v>285.04000000000002</v>
      </c>
      <c r="EE160" s="77">
        <f t="shared" ref="EE160:GP160" si="1891">(ED160+$V87*EE194*($F$55/$J87*ED159+$F$55/$K87*ED161))/(1+$V87*EE194*($F$55/$J87+$F$55/$K87))</f>
        <v>285.04000000000002</v>
      </c>
      <c r="EF160" s="77">
        <f t="shared" si="1891"/>
        <v>285.04000000000002</v>
      </c>
      <c r="EG160" s="77">
        <f t="shared" si="1891"/>
        <v>285.04000000000002</v>
      </c>
      <c r="EH160" s="77">
        <f t="shared" si="1891"/>
        <v>285.04000000000002</v>
      </c>
      <c r="EI160" s="77">
        <f t="shared" si="1891"/>
        <v>285.04000000000002</v>
      </c>
      <c r="EJ160" s="77">
        <f t="shared" si="1891"/>
        <v>285.04000000000002</v>
      </c>
      <c r="EK160" s="77">
        <f t="shared" si="1891"/>
        <v>285.04000000000002</v>
      </c>
      <c r="EL160" s="77">
        <f t="shared" si="1891"/>
        <v>285.04000000000002</v>
      </c>
      <c r="EM160" s="77">
        <f t="shared" si="1891"/>
        <v>285.04000000000002</v>
      </c>
      <c r="EN160" s="77">
        <f t="shared" si="1891"/>
        <v>285.04000000000002</v>
      </c>
      <c r="EO160" s="77">
        <f t="shared" si="1891"/>
        <v>285.04000000000002</v>
      </c>
      <c r="EP160" s="77">
        <f t="shared" si="1891"/>
        <v>285.04000000000002</v>
      </c>
      <c r="EQ160" s="77">
        <f t="shared" si="1891"/>
        <v>285.04000000000002</v>
      </c>
      <c r="ER160" s="77">
        <f t="shared" si="1891"/>
        <v>285.04000000000002</v>
      </c>
      <c r="ES160" s="77">
        <f t="shared" si="1891"/>
        <v>285.04000000000002</v>
      </c>
      <c r="ET160" s="77">
        <f t="shared" si="1891"/>
        <v>285.04000000000002</v>
      </c>
      <c r="EU160" s="77">
        <f t="shared" si="1891"/>
        <v>285.04000000000002</v>
      </c>
      <c r="EV160" s="77">
        <f t="shared" si="1891"/>
        <v>285.04000000000002</v>
      </c>
      <c r="EW160" s="77">
        <f t="shared" si="1891"/>
        <v>285.04000000000002</v>
      </c>
      <c r="EX160" s="77">
        <f t="shared" si="1891"/>
        <v>285.04000000000002</v>
      </c>
      <c r="EY160" s="77">
        <f t="shared" si="1891"/>
        <v>285.04000000000002</v>
      </c>
      <c r="EZ160" s="77">
        <f t="shared" si="1891"/>
        <v>285.04000000000002</v>
      </c>
      <c r="FA160" s="77">
        <f t="shared" si="1891"/>
        <v>285.04000000000002</v>
      </c>
      <c r="FB160" s="77">
        <f t="shared" si="1891"/>
        <v>285.04000000000002</v>
      </c>
      <c r="FC160" s="77">
        <f t="shared" si="1891"/>
        <v>285.04000000000002</v>
      </c>
      <c r="FD160" s="77">
        <f t="shared" si="1891"/>
        <v>285.04000000000002</v>
      </c>
      <c r="FE160" s="77">
        <f t="shared" si="1891"/>
        <v>285.04000000000002</v>
      </c>
      <c r="FF160" s="77">
        <f t="shared" si="1891"/>
        <v>285.04000000000002</v>
      </c>
      <c r="FG160" s="77">
        <f t="shared" si="1891"/>
        <v>285.04000000000002</v>
      </c>
      <c r="FH160" s="77">
        <f t="shared" si="1891"/>
        <v>285.04000000000002</v>
      </c>
      <c r="FI160" s="77">
        <f t="shared" si="1891"/>
        <v>285.04000000000002</v>
      </c>
      <c r="FJ160" s="77">
        <f t="shared" si="1891"/>
        <v>285.04000000000002</v>
      </c>
      <c r="FK160" s="77">
        <f t="shared" si="1891"/>
        <v>285.04000000000002</v>
      </c>
      <c r="FL160" s="77">
        <f t="shared" si="1891"/>
        <v>285.04000000000002</v>
      </c>
      <c r="FM160" s="77">
        <f t="shared" si="1891"/>
        <v>285.04000000000002</v>
      </c>
      <c r="FN160" s="77">
        <f t="shared" si="1891"/>
        <v>285.04000000000002</v>
      </c>
      <c r="FO160" s="77">
        <f t="shared" si="1891"/>
        <v>285.04000000000002</v>
      </c>
      <c r="FP160" s="77">
        <f t="shared" si="1891"/>
        <v>285.04000000000002</v>
      </c>
      <c r="FQ160" s="77">
        <f t="shared" si="1891"/>
        <v>285.04000000000002</v>
      </c>
      <c r="FR160" s="77">
        <f t="shared" si="1891"/>
        <v>285.04000000000002</v>
      </c>
      <c r="FS160" s="77">
        <f t="shared" si="1891"/>
        <v>285.04000000000002</v>
      </c>
      <c r="FT160" s="77">
        <f t="shared" si="1891"/>
        <v>285.04000000000002</v>
      </c>
      <c r="FU160" s="77">
        <f t="shared" si="1891"/>
        <v>285.04000000000002</v>
      </c>
      <c r="FV160" s="77">
        <f t="shared" si="1891"/>
        <v>285.04000000000002</v>
      </c>
      <c r="FW160" s="77">
        <f t="shared" si="1891"/>
        <v>285.04000000000002</v>
      </c>
      <c r="FX160" s="77">
        <f t="shared" si="1891"/>
        <v>285.04000000000002</v>
      </c>
      <c r="FY160" s="77">
        <f t="shared" si="1891"/>
        <v>285.04000000000002</v>
      </c>
      <c r="FZ160" s="77">
        <f t="shared" si="1891"/>
        <v>285.04000000000002</v>
      </c>
      <c r="GA160" s="77">
        <f t="shared" si="1891"/>
        <v>285.04000000000002</v>
      </c>
      <c r="GB160" s="77">
        <f t="shared" si="1891"/>
        <v>285.04000000000002</v>
      </c>
      <c r="GC160" s="77">
        <f t="shared" si="1891"/>
        <v>285.04000000000002</v>
      </c>
      <c r="GD160" s="77">
        <f t="shared" si="1891"/>
        <v>285.04000000000002</v>
      </c>
      <c r="GE160" s="77">
        <f t="shared" si="1891"/>
        <v>285.04000000000002</v>
      </c>
      <c r="GF160" s="77">
        <f t="shared" si="1891"/>
        <v>285.04000000000002</v>
      </c>
      <c r="GG160" s="77">
        <f t="shared" si="1891"/>
        <v>285.04000000000002</v>
      </c>
      <c r="GH160" s="77">
        <f t="shared" si="1891"/>
        <v>285.04000000000002</v>
      </c>
      <c r="GI160" s="77">
        <f t="shared" si="1891"/>
        <v>285.04000000000002</v>
      </c>
      <c r="GJ160" s="77">
        <f t="shared" si="1891"/>
        <v>285.04000000000002</v>
      </c>
      <c r="GK160" s="77">
        <f t="shared" si="1891"/>
        <v>285.04000000000002</v>
      </c>
      <c r="GL160" s="77">
        <f t="shared" si="1891"/>
        <v>285.04000000000002</v>
      </c>
      <c r="GM160" s="77">
        <f t="shared" si="1891"/>
        <v>285.04000000000002</v>
      </c>
      <c r="GN160" s="77">
        <f t="shared" si="1891"/>
        <v>285.04000000000002</v>
      </c>
      <c r="GO160" s="77">
        <f t="shared" si="1891"/>
        <v>285.04000000000002</v>
      </c>
      <c r="GP160" s="77">
        <f t="shared" si="1891"/>
        <v>285.04000000000002</v>
      </c>
      <c r="GQ160" s="77">
        <f t="shared" ref="GQ160:JB160" si="1892">(GP160+$V87*GQ194*($F$55/$J87*GP159+$F$55/$K87*GP161))/(1+$V87*GQ194*($F$55/$J87+$F$55/$K87))</f>
        <v>285.04000000000002</v>
      </c>
      <c r="GR160" s="77">
        <f t="shared" si="1892"/>
        <v>285.04000000000002</v>
      </c>
      <c r="GS160" s="77">
        <f t="shared" si="1892"/>
        <v>285.04000000000002</v>
      </c>
      <c r="GT160" s="77">
        <f t="shared" si="1892"/>
        <v>285.04000000000002</v>
      </c>
      <c r="GU160" s="77">
        <f t="shared" si="1892"/>
        <v>285.04000000000002</v>
      </c>
      <c r="GV160" s="77">
        <f t="shared" si="1892"/>
        <v>285.04000000000002</v>
      </c>
      <c r="GW160" s="77">
        <f t="shared" si="1892"/>
        <v>285.04000000000002</v>
      </c>
      <c r="GX160" s="77">
        <f t="shared" si="1892"/>
        <v>285.04000000000002</v>
      </c>
      <c r="GY160" s="77">
        <f t="shared" si="1892"/>
        <v>285.04000000000002</v>
      </c>
      <c r="GZ160" s="77">
        <f t="shared" si="1892"/>
        <v>285.04000000000002</v>
      </c>
      <c r="HA160" s="77">
        <f t="shared" si="1892"/>
        <v>285.04000000000002</v>
      </c>
      <c r="HB160" s="77">
        <f t="shared" si="1892"/>
        <v>285.04000000000002</v>
      </c>
      <c r="HC160" s="77">
        <f t="shared" si="1892"/>
        <v>285.04000000000002</v>
      </c>
      <c r="HD160" s="77">
        <f t="shared" si="1892"/>
        <v>285.04000000000002</v>
      </c>
      <c r="HE160" s="77">
        <f t="shared" si="1892"/>
        <v>285.04000000000002</v>
      </c>
      <c r="HF160" s="77">
        <f t="shared" si="1892"/>
        <v>285.04000000000002</v>
      </c>
      <c r="HG160" s="77">
        <f t="shared" si="1892"/>
        <v>285.04000000000002</v>
      </c>
      <c r="HH160" s="77">
        <f t="shared" si="1892"/>
        <v>285.04000000000002</v>
      </c>
      <c r="HI160" s="77">
        <f t="shared" si="1892"/>
        <v>285.04000000000002</v>
      </c>
      <c r="HJ160" s="77">
        <f t="shared" si="1892"/>
        <v>285.04000000000002</v>
      </c>
      <c r="HK160" s="77">
        <f t="shared" si="1892"/>
        <v>285.04000000000002</v>
      </c>
      <c r="HL160" s="77">
        <f t="shared" si="1892"/>
        <v>285.04000000000002</v>
      </c>
      <c r="HM160" s="77">
        <f t="shared" si="1892"/>
        <v>285.04000000000002</v>
      </c>
      <c r="HN160" s="77">
        <f t="shared" si="1892"/>
        <v>285.04000000000002</v>
      </c>
      <c r="HO160" s="77">
        <f t="shared" si="1892"/>
        <v>285.04000000000002</v>
      </c>
      <c r="HP160" s="77">
        <f t="shared" si="1892"/>
        <v>285.04000000000002</v>
      </c>
      <c r="HQ160" s="77">
        <f t="shared" si="1892"/>
        <v>285.04000000000002</v>
      </c>
      <c r="HR160" s="77">
        <f t="shared" si="1892"/>
        <v>285.04000000000002</v>
      </c>
      <c r="HS160" s="77">
        <f t="shared" si="1892"/>
        <v>285.04000000000002</v>
      </c>
      <c r="HT160" s="77">
        <f t="shared" si="1892"/>
        <v>285.04000000000002</v>
      </c>
      <c r="HU160" s="77">
        <f t="shared" si="1892"/>
        <v>285.04000000000002</v>
      </c>
      <c r="HV160" s="77">
        <f t="shared" si="1892"/>
        <v>285.04000000000002</v>
      </c>
      <c r="HW160" s="77">
        <f t="shared" si="1892"/>
        <v>285.04000000000002</v>
      </c>
      <c r="HX160" s="77">
        <f t="shared" si="1892"/>
        <v>285.04000000000002</v>
      </c>
      <c r="HY160" s="77">
        <f t="shared" si="1892"/>
        <v>285.04000000000002</v>
      </c>
      <c r="HZ160" s="77">
        <f t="shared" si="1892"/>
        <v>285.04000000000002</v>
      </c>
      <c r="IA160" s="77">
        <f t="shared" si="1892"/>
        <v>285.04000000000002</v>
      </c>
      <c r="IB160" s="77">
        <f t="shared" si="1892"/>
        <v>285.04000000000002</v>
      </c>
      <c r="IC160" s="77">
        <f t="shared" si="1892"/>
        <v>285.04000000000002</v>
      </c>
      <c r="ID160" s="77">
        <f t="shared" si="1892"/>
        <v>285.04000000000002</v>
      </c>
      <c r="IE160" s="77">
        <f t="shared" si="1892"/>
        <v>285.04000000000002</v>
      </c>
      <c r="IF160" s="77">
        <f t="shared" si="1892"/>
        <v>285.04000000000002</v>
      </c>
      <c r="IG160" s="77">
        <f t="shared" si="1892"/>
        <v>285.04000000000002</v>
      </c>
      <c r="IH160" s="77">
        <f t="shared" si="1892"/>
        <v>285.04000000000002</v>
      </c>
      <c r="II160" s="77">
        <f t="shared" si="1892"/>
        <v>285.04000000000002</v>
      </c>
      <c r="IJ160" s="77">
        <f t="shared" si="1892"/>
        <v>285.04000000000002</v>
      </c>
      <c r="IK160" s="77">
        <f t="shared" si="1892"/>
        <v>285.04000000000002</v>
      </c>
      <c r="IL160" s="77">
        <f t="shared" si="1892"/>
        <v>285.04000000000002</v>
      </c>
      <c r="IM160" s="77">
        <f t="shared" si="1892"/>
        <v>285.04000000000002</v>
      </c>
      <c r="IN160" s="77">
        <f t="shared" si="1892"/>
        <v>285.04000000000002</v>
      </c>
      <c r="IO160" s="77">
        <f t="shared" si="1892"/>
        <v>285.04000000000002</v>
      </c>
      <c r="IP160" s="77">
        <f t="shared" si="1892"/>
        <v>285.04000000000002</v>
      </c>
      <c r="IQ160" s="77">
        <f t="shared" si="1892"/>
        <v>285.04000000000002</v>
      </c>
      <c r="IR160" s="77">
        <f t="shared" si="1892"/>
        <v>285.04000000000002</v>
      </c>
      <c r="IS160" s="77">
        <f t="shared" si="1892"/>
        <v>285.04000000000002</v>
      </c>
      <c r="IT160" s="77">
        <f t="shared" si="1892"/>
        <v>285.04000000000002</v>
      </c>
      <c r="IU160" s="77">
        <f t="shared" si="1892"/>
        <v>285.04000000000002</v>
      </c>
      <c r="IV160" s="77">
        <f t="shared" si="1892"/>
        <v>285.04000000000002</v>
      </c>
      <c r="IW160" s="77">
        <f t="shared" si="1892"/>
        <v>285.04000000000002</v>
      </c>
      <c r="IX160" s="77">
        <f t="shared" si="1892"/>
        <v>285.04000000000002</v>
      </c>
      <c r="IY160" s="77">
        <f t="shared" si="1892"/>
        <v>285.04000000000002</v>
      </c>
      <c r="IZ160" s="77">
        <f t="shared" si="1892"/>
        <v>285.04000000000002</v>
      </c>
      <c r="JA160" s="77">
        <f t="shared" si="1892"/>
        <v>285.04000000000002</v>
      </c>
      <c r="JB160" s="77">
        <f t="shared" si="1892"/>
        <v>285.04000000000002</v>
      </c>
      <c r="JC160" s="77">
        <f t="shared" ref="JC160:KG160" si="1893">(JB160+$V87*JC194*($F$55/$J87*JB159+$F$55/$K87*JB161))/(1+$V87*JC194*($F$55/$J87+$F$55/$K87))</f>
        <v>285.04000000000002</v>
      </c>
      <c r="JD160" s="77">
        <f t="shared" si="1893"/>
        <v>285.04000000000002</v>
      </c>
      <c r="JE160" s="77">
        <f t="shared" si="1893"/>
        <v>285.04000000000002</v>
      </c>
      <c r="JF160" s="77">
        <f t="shared" si="1893"/>
        <v>285.04000000000002</v>
      </c>
      <c r="JG160" s="77">
        <f t="shared" si="1893"/>
        <v>285.04000000000002</v>
      </c>
      <c r="JH160" s="77">
        <f t="shared" si="1893"/>
        <v>285.04000000000002</v>
      </c>
      <c r="JI160" s="77">
        <f t="shared" si="1893"/>
        <v>285.04000000000002</v>
      </c>
      <c r="JJ160" s="77">
        <f t="shared" si="1893"/>
        <v>285.04000000000002</v>
      </c>
      <c r="JK160" s="77">
        <f t="shared" si="1893"/>
        <v>285.04000000000002</v>
      </c>
      <c r="JL160" s="77">
        <f t="shared" si="1893"/>
        <v>285.04000000000002</v>
      </c>
      <c r="JM160" s="77">
        <f t="shared" si="1893"/>
        <v>285.04000000000002</v>
      </c>
      <c r="JN160" s="77">
        <f t="shared" si="1893"/>
        <v>285.04000000000002</v>
      </c>
      <c r="JO160" s="77">
        <f t="shared" si="1893"/>
        <v>285.04000000000002</v>
      </c>
      <c r="JP160" s="77">
        <f t="shared" si="1893"/>
        <v>285.04000000000002</v>
      </c>
      <c r="JQ160" s="77">
        <f t="shared" si="1893"/>
        <v>285.04000000000002</v>
      </c>
      <c r="JR160" s="77">
        <f t="shared" si="1893"/>
        <v>285.04000000000002</v>
      </c>
      <c r="JS160" s="77">
        <f t="shared" si="1893"/>
        <v>285.04000000000002</v>
      </c>
      <c r="JT160" s="77">
        <f t="shared" si="1893"/>
        <v>285.04000000000002</v>
      </c>
      <c r="JU160" s="77">
        <f t="shared" si="1893"/>
        <v>285.04000000000002</v>
      </c>
      <c r="JV160" s="77">
        <f t="shared" si="1893"/>
        <v>285.04000000000002</v>
      </c>
      <c r="JW160" s="77">
        <f t="shared" si="1893"/>
        <v>285.04000000000002</v>
      </c>
      <c r="JX160" s="77">
        <f t="shared" si="1893"/>
        <v>285.04000000000002</v>
      </c>
      <c r="JY160" s="77">
        <f t="shared" si="1893"/>
        <v>285.04000000000002</v>
      </c>
      <c r="JZ160" s="77">
        <f t="shared" si="1893"/>
        <v>285.04000000000002</v>
      </c>
      <c r="KA160" s="77">
        <f t="shared" si="1893"/>
        <v>285.04000000000002</v>
      </c>
      <c r="KB160" s="77">
        <f t="shared" si="1893"/>
        <v>285.04000000000002</v>
      </c>
      <c r="KC160" s="77">
        <f t="shared" si="1893"/>
        <v>285.04000000000002</v>
      </c>
      <c r="KD160" s="77">
        <f t="shared" si="1893"/>
        <v>285.04000000000002</v>
      </c>
      <c r="KE160" s="77">
        <f t="shared" si="1893"/>
        <v>285.04000000000002</v>
      </c>
      <c r="KF160" s="77">
        <f t="shared" si="1893"/>
        <v>285.04000000000002</v>
      </c>
      <c r="KG160" s="77">
        <f t="shared" si="1893"/>
        <v>285.04000000000002</v>
      </c>
      <c r="KH160" s="51"/>
      <c r="KL160" s="84">
        <f t="shared" si="1765"/>
        <v>26822</v>
      </c>
      <c r="KM160">
        <v>1973</v>
      </c>
      <c r="KN160">
        <v>6</v>
      </c>
      <c r="KO160">
        <v>7</v>
      </c>
      <c r="KP160" s="84">
        <f t="shared" si="1766"/>
        <v>158</v>
      </c>
      <c r="KQ160" s="74">
        <v>22.9</v>
      </c>
      <c r="KR160" s="74">
        <v>11.6</v>
      </c>
      <c r="KS160" s="74">
        <f t="shared" si="1767"/>
        <v>12.4</v>
      </c>
      <c r="KT160" s="74">
        <f t="shared" si="1768"/>
        <v>22.3</v>
      </c>
      <c r="KU160" s="74">
        <v>21.8</v>
      </c>
      <c r="KV160" s="74">
        <v>31.2</v>
      </c>
      <c r="KW160" s="72">
        <f t="shared" si="1747"/>
        <v>0.76</v>
      </c>
      <c r="KX160" s="74">
        <v>4.3</v>
      </c>
      <c r="KZ160" s="74">
        <v>81.400000000000006</v>
      </c>
      <c r="LA160" s="74">
        <v>50.3</v>
      </c>
      <c r="LB160" s="74">
        <v>11.8</v>
      </c>
      <c r="LC160" s="74">
        <v>0.7</v>
      </c>
    </row>
    <row r="161" spans="5:315" x14ac:dyDescent="0.35">
      <c r="E161">
        <f t="shared" si="1748"/>
        <v>29</v>
      </c>
      <c r="F161" s="77">
        <f>(Q88+$V88*F195*(F$55/$J88*Q87+F$55/$K88*Q89))/(1+$V88*F195*(F$55/$J88+F$55/$K88))</f>
        <v>285.04000000000002</v>
      </c>
      <c r="G161" s="77">
        <f t="shared" ref="G161:BR161" si="1894">(F161+$V88*G195*($F$55/$J88*F160+$F$55/$K88*F162))/(1+$V88*G195*($F$55/$J88+$F$55/$K88))</f>
        <v>285.04000000000002</v>
      </c>
      <c r="H161" s="77">
        <f t="shared" si="1894"/>
        <v>285.04000000000002</v>
      </c>
      <c r="I161" s="77">
        <f t="shared" si="1894"/>
        <v>285.04000000000002</v>
      </c>
      <c r="J161" s="77">
        <f t="shared" si="1894"/>
        <v>285.04000000000002</v>
      </c>
      <c r="K161" s="77">
        <f t="shared" si="1894"/>
        <v>285.04000000000002</v>
      </c>
      <c r="L161" s="77">
        <f t="shared" si="1894"/>
        <v>285.04000000000002</v>
      </c>
      <c r="M161" s="77">
        <f t="shared" si="1894"/>
        <v>285.04000000000002</v>
      </c>
      <c r="N161" s="77">
        <f t="shared" si="1894"/>
        <v>285.04000000000002</v>
      </c>
      <c r="O161" s="77">
        <f t="shared" si="1894"/>
        <v>285.04000000000002</v>
      </c>
      <c r="P161" s="77">
        <f t="shared" si="1894"/>
        <v>285.04000000000002</v>
      </c>
      <c r="Q161" s="77">
        <f t="shared" si="1894"/>
        <v>285.04000000000002</v>
      </c>
      <c r="R161" s="77">
        <f t="shared" si="1894"/>
        <v>285.04000000000002</v>
      </c>
      <c r="S161" s="77">
        <f t="shared" si="1894"/>
        <v>285.04000000000002</v>
      </c>
      <c r="T161" s="77">
        <f t="shared" si="1894"/>
        <v>285.04000000000002</v>
      </c>
      <c r="U161" s="77">
        <f t="shared" si="1894"/>
        <v>285.04000000000002</v>
      </c>
      <c r="V161" s="77">
        <f t="shared" si="1894"/>
        <v>285.04000000000002</v>
      </c>
      <c r="W161" s="77">
        <f t="shared" si="1894"/>
        <v>285.04000000000002</v>
      </c>
      <c r="X161" s="77">
        <f t="shared" si="1894"/>
        <v>285.04000000000002</v>
      </c>
      <c r="Y161" s="77">
        <f t="shared" si="1894"/>
        <v>285.04000000000002</v>
      </c>
      <c r="Z161" s="77">
        <f t="shared" si="1894"/>
        <v>285.04000000000002</v>
      </c>
      <c r="AA161" s="77">
        <f t="shared" si="1894"/>
        <v>285.04000000000002</v>
      </c>
      <c r="AB161" s="77">
        <f t="shared" si="1894"/>
        <v>285.04000000000002</v>
      </c>
      <c r="AC161" s="77">
        <f t="shared" si="1894"/>
        <v>285.04000000000002</v>
      </c>
      <c r="AD161" s="77">
        <f t="shared" si="1894"/>
        <v>285.04000000000002</v>
      </c>
      <c r="AE161" s="77">
        <f t="shared" si="1894"/>
        <v>285.04000000000002</v>
      </c>
      <c r="AF161" s="77">
        <f t="shared" si="1894"/>
        <v>285.04000000000002</v>
      </c>
      <c r="AG161" s="77">
        <f t="shared" si="1894"/>
        <v>285.04000000000002</v>
      </c>
      <c r="AH161" s="77">
        <f t="shared" si="1894"/>
        <v>285.04000000000002</v>
      </c>
      <c r="AI161" s="77">
        <f t="shared" si="1894"/>
        <v>285.04000000000002</v>
      </c>
      <c r="AJ161" s="77">
        <f t="shared" si="1894"/>
        <v>285.04000000000002</v>
      </c>
      <c r="AK161" s="77">
        <f t="shared" si="1894"/>
        <v>285.04000000000002</v>
      </c>
      <c r="AL161" s="77">
        <f t="shared" si="1894"/>
        <v>285.04000000000002</v>
      </c>
      <c r="AM161" s="77">
        <f t="shared" si="1894"/>
        <v>285.04000000000002</v>
      </c>
      <c r="AN161" s="77">
        <f t="shared" si="1894"/>
        <v>285.04000000000002</v>
      </c>
      <c r="AO161" s="77">
        <f t="shared" si="1894"/>
        <v>285.04000000000002</v>
      </c>
      <c r="AP161" s="77">
        <f t="shared" si="1894"/>
        <v>285.04000000000002</v>
      </c>
      <c r="AQ161" s="77">
        <f t="shared" si="1894"/>
        <v>285.04000000000002</v>
      </c>
      <c r="AR161" s="77">
        <f t="shared" si="1894"/>
        <v>285.04000000000002</v>
      </c>
      <c r="AS161" s="77">
        <f t="shared" si="1894"/>
        <v>285.04000000000002</v>
      </c>
      <c r="AT161" s="77">
        <f t="shared" si="1894"/>
        <v>285.04000000000002</v>
      </c>
      <c r="AU161" s="77">
        <f t="shared" si="1894"/>
        <v>285.04000000000002</v>
      </c>
      <c r="AV161" s="77">
        <f t="shared" si="1894"/>
        <v>285.04000000000002</v>
      </c>
      <c r="AW161" s="77">
        <f t="shared" si="1894"/>
        <v>285.04000000000002</v>
      </c>
      <c r="AX161" s="77">
        <f t="shared" si="1894"/>
        <v>285.04000000000002</v>
      </c>
      <c r="AY161" s="77">
        <f t="shared" si="1894"/>
        <v>285.04000000000002</v>
      </c>
      <c r="AZ161" s="77">
        <f t="shared" si="1894"/>
        <v>285.04000000000002</v>
      </c>
      <c r="BA161" s="77">
        <f t="shared" si="1894"/>
        <v>285.04000000000002</v>
      </c>
      <c r="BB161" s="77">
        <f t="shared" si="1894"/>
        <v>285.04000000000002</v>
      </c>
      <c r="BC161" s="77">
        <f t="shared" si="1894"/>
        <v>285.04000000000002</v>
      </c>
      <c r="BD161" s="77">
        <f t="shared" si="1894"/>
        <v>285.04000000000002</v>
      </c>
      <c r="BE161" s="77">
        <f t="shared" si="1894"/>
        <v>285.04000000000002</v>
      </c>
      <c r="BF161" s="77">
        <f t="shared" si="1894"/>
        <v>285.04000000000002</v>
      </c>
      <c r="BG161" s="77">
        <f t="shared" si="1894"/>
        <v>285.04000000000002</v>
      </c>
      <c r="BH161" s="77">
        <f t="shared" si="1894"/>
        <v>285.04000000000002</v>
      </c>
      <c r="BI161" s="77">
        <f t="shared" si="1894"/>
        <v>285.04000000000002</v>
      </c>
      <c r="BJ161" s="77">
        <f t="shared" si="1894"/>
        <v>285.04000000000002</v>
      </c>
      <c r="BK161" s="77">
        <f t="shared" si="1894"/>
        <v>285.04000000000002</v>
      </c>
      <c r="BL161" s="77">
        <f t="shared" si="1894"/>
        <v>285.04000000000002</v>
      </c>
      <c r="BM161" s="77">
        <f t="shared" si="1894"/>
        <v>285.04000000000002</v>
      </c>
      <c r="BN161" s="77">
        <f t="shared" si="1894"/>
        <v>285.04000000000002</v>
      </c>
      <c r="BO161" s="77">
        <f t="shared" si="1894"/>
        <v>285.04000000000002</v>
      </c>
      <c r="BP161" s="77">
        <f t="shared" si="1894"/>
        <v>285.04000000000002</v>
      </c>
      <c r="BQ161" s="77">
        <f t="shared" si="1894"/>
        <v>285.04000000000002</v>
      </c>
      <c r="BR161" s="77">
        <f t="shared" si="1894"/>
        <v>285.04000000000002</v>
      </c>
      <c r="BS161" s="77">
        <f t="shared" ref="BS161:ED161" si="1895">(BR161+$V88*BS195*($F$55/$J88*BR160+$F$55/$K88*BR162))/(1+$V88*BS195*($F$55/$J88+$F$55/$K88))</f>
        <v>285.04000000000002</v>
      </c>
      <c r="BT161" s="77">
        <f t="shared" si="1895"/>
        <v>285.04000000000002</v>
      </c>
      <c r="BU161" s="77">
        <f t="shared" si="1895"/>
        <v>285.04000000000002</v>
      </c>
      <c r="BV161" s="77">
        <f t="shared" si="1895"/>
        <v>285.04000000000002</v>
      </c>
      <c r="BW161" s="77">
        <f t="shared" si="1895"/>
        <v>285.04000000000002</v>
      </c>
      <c r="BX161" s="77">
        <f t="shared" si="1895"/>
        <v>285.04000000000002</v>
      </c>
      <c r="BY161" s="77">
        <f t="shared" si="1895"/>
        <v>285.04000000000002</v>
      </c>
      <c r="BZ161" s="77">
        <f t="shared" si="1895"/>
        <v>285.04000000000002</v>
      </c>
      <c r="CA161" s="77">
        <f t="shared" si="1895"/>
        <v>285.04000000000002</v>
      </c>
      <c r="CB161" s="77">
        <f t="shared" si="1895"/>
        <v>285.04000000000002</v>
      </c>
      <c r="CC161" s="77">
        <f t="shared" si="1895"/>
        <v>285.04000000000002</v>
      </c>
      <c r="CD161" s="77">
        <f t="shared" si="1895"/>
        <v>285.04000000000002</v>
      </c>
      <c r="CE161" s="77">
        <f t="shared" si="1895"/>
        <v>285.04000000000002</v>
      </c>
      <c r="CF161" s="77">
        <f t="shared" si="1895"/>
        <v>285.04000000000002</v>
      </c>
      <c r="CG161" s="77">
        <f t="shared" si="1895"/>
        <v>285.04000000000002</v>
      </c>
      <c r="CH161" s="77">
        <f t="shared" si="1895"/>
        <v>285.04000000000002</v>
      </c>
      <c r="CI161" s="77">
        <f t="shared" si="1895"/>
        <v>285.04000000000002</v>
      </c>
      <c r="CJ161" s="77">
        <f t="shared" si="1895"/>
        <v>285.04000000000002</v>
      </c>
      <c r="CK161" s="77">
        <f t="shared" si="1895"/>
        <v>285.04000000000002</v>
      </c>
      <c r="CL161" s="77">
        <f t="shared" si="1895"/>
        <v>285.04000000000002</v>
      </c>
      <c r="CM161" s="77">
        <f t="shared" si="1895"/>
        <v>285.04000000000002</v>
      </c>
      <c r="CN161" s="77">
        <f t="shared" si="1895"/>
        <v>285.04000000000002</v>
      </c>
      <c r="CO161" s="77">
        <f t="shared" si="1895"/>
        <v>285.04000000000002</v>
      </c>
      <c r="CP161" s="77">
        <f t="shared" si="1895"/>
        <v>285.04000000000002</v>
      </c>
      <c r="CQ161" s="77">
        <f t="shared" si="1895"/>
        <v>285.04000000000002</v>
      </c>
      <c r="CR161" s="77">
        <f t="shared" si="1895"/>
        <v>285.04000000000002</v>
      </c>
      <c r="CS161" s="77">
        <f t="shared" si="1895"/>
        <v>285.04000000000002</v>
      </c>
      <c r="CT161" s="77">
        <f t="shared" si="1895"/>
        <v>285.04000000000002</v>
      </c>
      <c r="CU161" s="77">
        <f t="shared" si="1895"/>
        <v>285.04000000000002</v>
      </c>
      <c r="CV161" s="77">
        <f t="shared" si="1895"/>
        <v>285.04000000000002</v>
      </c>
      <c r="CW161" s="77">
        <f t="shared" si="1895"/>
        <v>285.04000000000002</v>
      </c>
      <c r="CX161" s="77">
        <f t="shared" si="1895"/>
        <v>285.04000000000002</v>
      </c>
      <c r="CY161" s="77">
        <f t="shared" si="1895"/>
        <v>285.04000000000002</v>
      </c>
      <c r="CZ161" s="77">
        <f t="shared" si="1895"/>
        <v>285.04000000000002</v>
      </c>
      <c r="DA161" s="77">
        <f t="shared" si="1895"/>
        <v>285.04000000000002</v>
      </c>
      <c r="DB161" s="77">
        <f t="shared" si="1895"/>
        <v>285.04000000000002</v>
      </c>
      <c r="DC161" s="77">
        <f t="shared" si="1895"/>
        <v>285.04000000000002</v>
      </c>
      <c r="DD161" s="77">
        <f t="shared" si="1895"/>
        <v>285.04000000000002</v>
      </c>
      <c r="DE161" s="77">
        <f t="shared" si="1895"/>
        <v>285.04000000000002</v>
      </c>
      <c r="DF161" s="77">
        <f t="shared" si="1895"/>
        <v>285.04000000000002</v>
      </c>
      <c r="DG161" s="77">
        <f t="shared" si="1895"/>
        <v>285.04000000000002</v>
      </c>
      <c r="DH161" s="77">
        <f t="shared" si="1895"/>
        <v>285.04000000000002</v>
      </c>
      <c r="DI161" s="77">
        <f t="shared" si="1895"/>
        <v>285.04000000000002</v>
      </c>
      <c r="DJ161" s="77">
        <f t="shared" si="1895"/>
        <v>285.04000000000002</v>
      </c>
      <c r="DK161" s="77">
        <f t="shared" si="1895"/>
        <v>285.04000000000002</v>
      </c>
      <c r="DL161" s="77">
        <f t="shared" si="1895"/>
        <v>285.04000000000002</v>
      </c>
      <c r="DM161" s="77">
        <f t="shared" si="1895"/>
        <v>285.04000000000002</v>
      </c>
      <c r="DN161" s="77">
        <f t="shared" si="1895"/>
        <v>285.04000000000002</v>
      </c>
      <c r="DO161" s="77">
        <f t="shared" si="1895"/>
        <v>285.04000000000002</v>
      </c>
      <c r="DP161" s="77">
        <f t="shared" si="1895"/>
        <v>285.04000000000002</v>
      </c>
      <c r="DQ161" s="77">
        <f t="shared" si="1895"/>
        <v>285.04000000000002</v>
      </c>
      <c r="DR161" s="77">
        <f t="shared" si="1895"/>
        <v>285.04000000000002</v>
      </c>
      <c r="DS161" s="77">
        <f t="shared" si="1895"/>
        <v>285.04000000000002</v>
      </c>
      <c r="DT161" s="77">
        <f t="shared" si="1895"/>
        <v>285.04000000000002</v>
      </c>
      <c r="DU161" s="77">
        <f t="shared" si="1895"/>
        <v>285.04000000000002</v>
      </c>
      <c r="DV161" s="77">
        <f t="shared" si="1895"/>
        <v>285.04000000000002</v>
      </c>
      <c r="DW161" s="77">
        <f t="shared" si="1895"/>
        <v>285.04000000000002</v>
      </c>
      <c r="DX161" s="77">
        <f t="shared" si="1895"/>
        <v>285.04000000000002</v>
      </c>
      <c r="DY161" s="77">
        <f t="shared" si="1895"/>
        <v>285.04000000000002</v>
      </c>
      <c r="DZ161" s="77">
        <f t="shared" si="1895"/>
        <v>285.04000000000002</v>
      </c>
      <c r="EA161" s="77">
        <f t="shared" si="1895"/>
        <v>285.04000000000002</v>
      </c>
      <c r="EB161" s="77">
        <f t="shared" si="1895"/>
        <v>285.04000000000002</v>
      </c>
      <c r="EC161" s="77">
        <f t="shared" si="1895"/>
        <v>285.04000000000002</v>
      </c>
      <c r="ED161" s="77">
        <f t="shared" si="1895"/>
        <v>285.04000000000002</v>
      </c>
      <c r="EE161" s="77">
        <f t="shared" ref="EE161:GP161" si="1896">(ED161+$V88*EE195*($F$55/$J88*ED160+$F$55/$K88*ED162))/(1+$V88*EE195*($F$55/$J88+$F$55/$K88))</f>
        <v>285.04000000000002</v>
      </c>
      <c r="EF161" s="77">
        <f t="shared" si="1896"/>
        <v>285.04000000000002</v>
      </c>
      <c r="EG161" s="77">
        <f t="shared" si="1896"/>
        <v>285.04000000000002</v>
      </c>
      <c r="EH161" s="77">
        <f t="shared" si="1896"/>
        <v>285.04000000000002</v>
      </c>
      <c r="EI161" s="77">
        <f t="shared" si="1896"/>
        <v>285.04000000000002</v>
      </c>
      <c r="EJ161" s="77">
        <f t="shared" si="1896"/>
        <v>285.04000000000002</v>
      </c>
      <c r="EK161" s="77">
        <f t="shared" si="1896"/>
        <v>285.04000000000002</v>
      </c>
      <c r="EL161" s="77">
        <f t="shared" si="1896"/>
        <v>285.04000000000002</v>
      </c>
      <c r="EM161" s="77">
        <f t="shared" si="1896"/>
        <v>285.04000000000002</v>
      </c>
      <c r="EN161" s="77">
        <f t="shared" si="1896"/>
        <v>285.04000000000002</v>
      </c>
      <c r="EO161" s="77">
        <f t="shared" si="1896"/>
        <v>285.04000000000002</v>
      </c>
      <c r="EP161" s="77">
        <f t="shared" si="1896"/>
        <v>285.04000000000002</v>
      </c>
      <c r="EQ161" s="77">
        <f t="shared" si="1896"/>
        <v>285.04000000000002</v>
      </c>
      <c r="ER161" s="77">
        <f t="shared" si="1896"/>
        <v>285.04000000000002</v>
      </c>
      <c r="ES161" s="77">
        <f t="shared" si="1896"/>
        <v>285.04000000000002</v>
      </c>
      <c r="ET161" s="77">
        <f t="shared" si="1896"/>
        <v>285.04000000000002</v>
      </c>
      <c r="EU161" s="77">
        <f t="shared" si="1896"/>
        <v>285.04000000000002</v>
      </c>
      <c r="EV161" s="77">
        <f t="shared" si="1896"/>
        <v>285.04000000000002</v>
      </c>
      <c r="EW161" s="77">
        <f t="shared" si="1896"/>
        <v>285.04000000000002</v>
      </c>
      <c r="EX161" s="77">
        <f t="shared" si="1896"/>
        <v>285.04000000000002</v>
      </c>
      <c r="EY161" s="77">
        <f t="shared" si="1896"/>
        <v>285.04000000000002</v>
      </c>
      <c r="EZ161" s="77">
        <f t="shared" si="1896"/>
        <v>285.04000000000002</v>
      </c>
      <c r="FA161" s="77">
        <f t="shared" si="1896"/>
        <v>285.04000000000002</v>
      </c>
      <c r="FB161" s="77">
        <f t="shared" si="1896"/>
        <v>285.04000000000002</v>
      </c>
      <c r="FC161" s="77">
        <f t="shared" si="1896"/>
        <v>285.04000000000002</v>
      </c>
      <c r="FD161" s="77">
        <f t="shared" si="1896"/>
        <v>285.04000000000002</v>
      </c>
      <c r="FE161" s="77">
        <f t="shared" si="1896"/>
        <v>285.04000000000002</v>
      </c>
      <c r="FF161" s="77">
        <f t="shared" si="1896"/>
        <v>285.04000000000002</v>
      </c>
      <c r="FG161" s="77">
        <f t="shared" si="1896"/>
        <v>285.04000000000002</v>
      </c>
      <c r="FH161" s="77">
        <f t="shared" si="1896"/>
        <v>285.04000000000002</v>
      </c>
      <c r="FI161" s="77">
        <f t="shared" si="1896"/>
        <v>285.04000000000002</v>
      </c>
      <c r="FJ161" s="77">
        <f t="shared" si="1896"/>
        <v>285.04000000000002</v>
      </c>
      <c r="FK161" s="77">
        <f t="shared" si="1896"/>
        <v>285.04000000000002</v>
      </c>
      <c r="FL161" s="77">
        <f t="shared" si="1896"/>
        <v>285.04000000000002</v>
      </c>
      <c r="FM161" s="77">
        <f t="shared" si="1896"/>
        <v>285.04000000000002</v>
      </c>
      <c r="FN161" s="77">
        <f t="shared" si="1896"/>
        <v>285.04000000000002</v>
      </c>
      <c r="FO161" s="77">
        <f t="shared" si="1896"/>
        <v>285.04000000000002</v>
      </c>
      <c r="FP161" s="77">
        <f t="shared" si="1896"/>
        <v>285.04000000000002</v>
      </c>
      <c r="FQ161" s="77">
        <f t="shared" si="1896"/>
        <v>285.04000000000002</v>
      </c>
      <c r="FR161" s="77">
        <f t="shared" si="1896"/>
        <v>285.04000000000002</v>
      </c>
      <c r="FS161" s="77">
        <f t="shared" si="1896"/>
        <v>285.04000000000002</v>
      </c>
      <c r="FT161" s="77">
        <f t="shared" si="1896"/>
        <v>285.04000000000002</v>
      </c>
      <c r="FU161" s="77">
        <f t="shared" si="1896"/>
        <v>285.04000000000002</v>
      </c>
      <c r="FV161" s="77">
        <f t="shared" si="1896"/>
        <v>285.04000000000002</v>
      </c>
      <c r="FW161" s="77">
        <f t="shared" si="1896"/>
        <v>285.04000000000002</v>
      </c>
      <c r="FX161" s="77">
        <f t="shared" si="1896"/>
        <v>285.04000000000002</v>
      </c>
      <c r="FY161" s="77">
        <f t="shared" si="1896"/>
        <v>285.04000000000002</v>
      </c>
      <c r="FZ161" s="77">
        <f t="shared" si="1896"/>
        <v>285.04000000000002</v>
      </c>
      <c r="GA161" s="77">
        <f t="shared" si="1896"/>
        <v>285.04000000000002</v>
      </c>
      <c r="GB161" s="77">
        <f t="shared" si="1896"/>
        <v>285.04000000000002</v>
      </c>
      <c r="GC161" s="77">
        <f t="shared" si="1896"/>
        <v>285.04000000000002</v>
      </c>
      <c r="GD161" s="77">
        <f t="shared" si="1896"/>
        <v>285.04000000000002</v>
      </c>
      <c r="GE161" s="77">
        <f t="shared" si="1896"/>
        <v>285.04000000000002</v>
      </c>
      <c r="GF161" s="77">
        <f t="shared" si="1896"/>
        <v>285.04000000000002</v>
      </c>
      <c r="GG161" s="77">
        <f t="shared" si="1896"/>
        <v>285.04000000000002</v>
      </c>
      <c r="GH161" s="77">
        <f t="shared" si="1896"/>
        <v>285.04000000000002</v>
      </c>
      <c r="GI161" s="77">
        <f t="shared" si="1896"/>
        <v>285.04000000000002</v>
      </c>
      <c r="GJ161" s="77">
        <f t="shared" si="1896"/>
        <v>285.04000000000002</v>
      </c>
      <c r="GK161" s="77">
        <f t="shared" si="1896"/>
        <v>285.04000000000002</v>
      </c>
      <c r="GL161" s="77">
        <f t="shared" si="1896"/>
        <v>285.04000000000002</v>
      </c>
      <c r="GM161" s="77">
        <f t="shared" si="1896"/>
        <v>285.04000000000002</v>
      </c>
      <c r="GN161" s="77">
        <f t="shared" si="1896"/>
        <v>285.04000000000002</v>
      </c>
      <c r="GO161" s="77">
        <f t="shared" si="1896"/>
        <v>285.04000000000002</v>
      </c>
      <c r="GP161" s="77">
        <f t="shared" si="1896"/>
        <v>285.04000000000002</v>
      </c>
      <c r="GQ161" s="77">
        <f t="shared" ref="GQ161:JB161" si="1897">(GP161+$V88*GQ195*($F$55/$J88*GP160+$F$55/$K88*GP162))/(1+$V88*GQ195*($F$55/$J88+$F$55/$K88))</f>
        <v>285.04000000000002</v>
      </c>
      <c r="GR161" s="77">
        <f t="shared" si="1897"/>
        <v>285.04000000000002</v>
      </c>
      <c r="GS161" s="77">
        <f t="shared" si="1897"/>
        <v>285.04000000000002</v>
      </c>
      <c r="GT161" s="77">
        <f t="shared" si="1897"/>
        <v>285.04000000000002</v>
      </c>
      <c r="GU161" s="77">
        <f t="shared" si="1897"/>
        <v>285.04000000000002</v>
      </c>
      <c r="GV161" s="77">
        <f t="shared" si="1897"/>
        <v>285.04000000000002</v>
      </c>
      <c r="GW161" s="77">
        <f t="shared" si="1897"/>
        <v>285.04000000000002</v>
      </c>
      <c r="GX161" s="77">
        <f t="shared" si="1897"/>
        <v>285.04000000000002</v>
      </c>
      <c r="GY161" s="77">
        <f t="shared" si="1897"/>
        <v>285.04000000000002</v>
      </c>
      <c r="GZ161" s="77">
        <f t="shared" si="1897"/>
        <v>285.04000000000002</v>
      </c>
      <c r="HA161" s="77">
        <f t="shared" si="1897"/>
        <v>285.04000000000002</v>
      </c>
      <c r="HB161" s="77">
        <f t="shared" si="1897"/>
        <v>285.04000000000002</v>
      </c>
      <c r="HC161" s="77">
        <f t="shared" si="1897"/>
        <v>285.04000000000002</v>
      </c>
      <c r="HD161" s="77">
        <f t="shared" si="1897"/>
        <v>285.04000000000002</v>
      </c>
      <c r="HE161" s="77">
        <f t="shared" si="1897"/>
        <v>285.04000000000002</v>
      </c>
      <c r="HF161" s="77">
        <f t="shared" si="1897"/>
        <v>285.04000000000002</v>
      </c>
      <c r="HG161" s="77">
        <f t="shared" si="1897"/>
        <v>285.04000000000002</v>
      </c>
      <c r="HH161" s="77">
        <f t="shared" si="1897"/>
        <v>285.04000000000002</v>
      </c>
      <c r="HI161" s="77">
        <f t="shared" si="1897"/>
        <v>285.04000000000002</v>
      </c>
      <c r="HJ161" s="77">
        <f t="shared" si="1897"/>
        <v>285.04000000000002</v>
      </c>
      <c r="HK161" s="77">
        <f t="shared" si="1897"/>
        <v>285.04000000000002</v>
      </c>
      <c r="HL161" s="77">
        <f t="shared" si="1897"/>
        <v>285.04000000000002</v>
      </c>
      <c r="HM161" s="77">
        <f t="shared" si="1897"/>
        <v>285.04000000000002</v>
      </c>
      <c r="HN161" s="77">
        <f t="shared" si="1897"/>
        <v>285.04000000000002</v>
      </c>
      <c r="HO161" s="77">
        <f t="shared" si="1897"/>
        <v>285.04000000000002</v>
      </c>
      <c r="HP161" s="77">
        <f t="shared" si="1897"/>
        <v>285.04000000000002</v>
      </c>
      <c r="HQ161" s="77">
        <f t="shared" si="1897"/>
        <v>285.04000000000002</v>
      </c>
      <c r="HR161" s="77">
        <f t="shared" si="1897"/>
        <v>285.04000000000002</v>
      </c>
      <c r="HS161" s="77">
        <f t="shared" si="1897"/>
        <v>285.04000000000002</v>
      </c>
      <c r="HT161" s="77">
        <f t="shared" si="1897"/>
        <v>285.04000000000002</v>
      </c>
      <c r="HU161" s="77">
        <f t="shared" si="1897"/>
        <v>285.04000000000002</v>
      </c>
      <c r="HV161" s="77">
        <f t="shared" si="1897"/>
        <v>285.04000000000002</v>
      </c>
      <c r="HW161" s="77">
        <f t="shared" si="1897"/>
        <v>285.04000000000002</v>
      </c>
      <c r="HX161" s="77">
        <f t="shared" si="1897"/>
        <v>285.04000000000002</v>
      </c>
      <c r="HY161" s="77">
        <f t="shared" si="1897"/>
        <v>285.04000000000002</v>
      </c>
      <c r="HZ161" s="77">
        <f t="shared" si="1897"/>
        <v>285.04000000000002</v>
      </c>
      <c r="IA161" s="77">
        <f t="shared" si="1897"/>
        <v>285.04000000000002</v>
      </c>
      <c r="IB161" s="77">
        <f t="shared" si="1897"/>
        <v>285.04000000000002</v>
      </c>
      <c r="IC161" s="77">
        <f t="shared" si="1897"/>
        <v>285.04000000000002</v>
      </c>
      <c r="ID161" s="77">
        <f t="shared" si="1897"/>
        <v>285.04000000000002</v>
      </c>
      <c r="IE161" s="77">
        <f t="shared" si="1897"/>
        <v>285.04000000000002</v>
      </c>
      <c r="IF161" s="77">
        <f t="shared" si="1897"/>
        <v>285.04000000000002</v>
      </c>
      <c r="IG161" s="77">
        <f t="shared" si="1897"/>
        <v>285.04000000000002</v>
      </c>
      <c r="IH161" s="77">
        <f t="shared" si="1897"/>
        <v>285.04000000000002</v>
      </c>
      <c r="II161" s="77">
        <f t="shared" si="1897"/>
        <v>285.04000000000002</v>
      </c>
      <c r="IJ161" s="77">
        <f t="shared" si="1897"/>
        <v>285.04000000000002</v>
      </c>
      <c r="IK161" s="77">
        <f t="shared" si="1897"/>
        <v>285.04000000000002</v>
      </c>
      <c r="IL161" s="77">
        <f t="shared" si="1897"/>
        <v>285.04000000000002</v>
      </c>
      <c r="IM161" s="77">
        <f t="shared" si="1897"/>
        <v>285.04000000000002</v>
      </c>
      <c r="IN161" s="77">
        <f t="shared" si="1897"/>
        <v>285.04000000000002</v>
      </c>
      <c r="IO161" s="77">
        <f t="shared" si="1897"/>
        <v>285.04000000000002</v>
      </c>
      <c r="IP161" s="77">
        <f t="shared" si="1897"/>
        <v>285.04000000000002</v>
      </c>
      <c r="IQ161" s="77">
        <f t="shared" si="1897"/>
        <v>285.04000000000002</v>
      </c>
      <c r="IR161" s="77">
        <f t="shared" si="1897"/>
        <v>285.04000000000002</v>
      </c>
      <c r="IS161" s="77">
        <f t="shared" si="1897"/>
        <v>285.04000000000002</v>
      </c>
      <c r="IT161" s="77">
        <f t="shared" si="1897"/>
        <v>285.04000000000002</v>
      </c>
      <c r="IU161" s="77">
        <f t="shared" si="1897"/>
        <v>285.04000000000002</v>
      </c>
      <c r="IV161" s="77">
        <f t="shared" si="1897"/>
        <v>285.04000000000002</v>
      </c>
      <c r="IW161" s="77">
        <f t="shared" si="1897"/>
        <v>285.04000000000002</v>
      </c>
      <c r="IX161" s="77">
        <f t="shared" si="1897"/>
        <v>285.04000000000002</v>
      </c>
      <c r="IY161" s="77">
        <f t="shared" si="1897"/>
        <v>285.04000000000002</v>
      </c>
      <c r="IZ161" s="77">
        <f t="shared" si="1897"/>
        <v>285.04000000000002</v>
      </c>
      <c r="JA161" s="77">
        <f t="shared" si="1897"/>
        <v>285.04000000000002</v>
      </c>
      <c r="JB161" s="77">
        <f t="shared" si="1897"/>
        <v>285.04000000000002</v>
      </c>
      <c r="JC161" s="77">
        <f t="shared" ref="JC161:KG161" si="1898">(JB161+$V88*JC195*($F$55/$J88*JB160+$F$55/$K88*JB162))/(1+$V88*JC195*($F$55/$J88+$F$55/$K88))</f>
        <v>285.04000000000002</v>
      </c>
      <c r="JD161" s="77">
        <f t="shared" si="1898"/>
        <v>285.04000000000002</v>
      </c>
      <c r="JE161" s="77">
        <f t="shared" si="1898"/>
        <v>285.04000000000002</v>
      </c>
      <c r="JF161" s="77">
        <f t="shared" si="1898"/>
        <v>285.04000000000002</v>
      </c>
      <c r="JG161" s="77">
        <f t="shared" si="1898"/>
        <v>285.04000000000002</v>
      </c>
      <c r="JH161" s="77">
        <f t="shared" si="1898"/>
        <v>285.04000000000002</v>
      </c>
      <c r="JI161" s="77">
        <f t="shared" si="1898"/>
        <v>285.04000000000002</v>
      </c>
      <c r="JJ161" s="77">
        <f t="shared" si="1898"/>
        <v>285.04000000000002</v>
      </c>
      <c r="JK161" s="77">
        <f t="shared" si="1898"/>
        <v>285.04000000000002</v>
      </c>
      <c r="JL161" s="77">
        <f t="shared" si="1898"/>
        <v>285.04000000000002</v>
      </c>
      <c r="JM161" s="77">
        <f t="shared" si="1898"/>
        <v>285.04000000000002</v>
      </c>
      <c r="JN161" s="77">
        <f t="shared" si="1898"/>
        <v>285.04000000000002</v>
      </c>
      <c r="JO161" s="77">
        <f t="shared" si="1898"/>
        <v>285.04000000000002</v>
      </c>
      <c r="JP161" s="77">
        <f t="shared" si="1898"/>
        <v>285.04000000000002</v>
      </c>
      <c r="JQ161" s="77">
        <f t="shared" si="1898"/>
        <v>285.04000000000002</v>
      </c>
      <c r="JR161" s="77">
        <f t="shared" si="1898"/>
        <v>285.04000000000002</v>
      </c>
      <c r="JS161" s="77">
        <f t="shared" si="1898"/>
        <v>285.04000000000002</v>
      </c>
      <c r="JT161" s="77">
        <f t="shared" si="1898"/>
        <v>285.04000000000002</v>
      </c>
      <c r="JU161" s="77">
        <f t="shared" si="1898"/>
        <v>285.04000000000002</v>
      </c>
      <c r="JV161" s="77">
        <f t="shared" si="1898"/>
        <v>285.04000000000002</v>
      </c>
      <c r="JW161" s="77">
        <f t="shared" si="1898"/>
        <v>285.04000000000002</v>
      </c>
      <c r="JX161" s="77">
        <f t="shared" si="1898"/>
        <v>285.04000000000002</v>
      </c>
      <c r="JY161" s="77">
        <f t="shared" si="1898"/>
        <v>285.04000000000002</v>
      </c>
      <c r="JZ161" s="77">
        <f t="shared" si="1898"/>
        <v>285.04000000000002</v>
      </c>
      <c r="KA161" s="77">
        <f t="shared" si="1898"/>
        <v>285.04000000000002</v>
      </c>
      <c r="KB161" s="77">
        <f t="shared" si="1898"/>
        <v>285.04000000000002</v>
      </c>
      <c r="KC161" s="77">
        <f t="shared" si="1898"/>
        <v>285.04000000000002</v>
      </c>
      <c r="KD161" s="77">
        <f t="shared" si="1898"/>
        <v>285.04000000000002</v>
      </c>
      <c r="KE161" s="77">
        <f t="shared" si="1898"/>
        <v>285.04000000000002</v>
      </c>
      <c r="KF161" s="77">
        <f t="shared" si="1898"/>
        <v>285.04000000000002</v>
      </c>
      <c r="KG161" s="77">
        <f t="shared" si="1898"/>
        <v>285.04000000000002</v>
      </c>
      <c r="KH161" s="51"/>
      <c r="KL161" s="84">
        <f t="shared" si="1765"/>
        <v>26823</v>
      </c>
      <c r="KM161">
        <v>1973</v>
      </c>
      <c r="KN161">
        <v>6</v>
      </c>
      <c r="KO161">
        <v>8</v>
      </c>
      <c r="KP161" s="84">
        <f t="shared" si="1766"/>
        <v>159</v>
      </c>
      <c r="KQ161" s="74">
        <v>22.7</v>
      </c>
      <c r="KR161" s="74">
        <v>12.4</v>
      </c>
      <c r="KS161" s="74">
        <f t="shared" si="1767"/>
        <v>12</v>
      </c>
      <c r="KT161" s="74">
        <f t="shared" si="1768"/>
        <v>22.9</v>
      </c>
      <c r="KU161" s="74">
        <v>20.3</v>
      </c>
      <c r="KV161" s="74">
        <v>30.4</v>
      </c>
      <c r="KW161" s="72">
        <f t="shared" si="1747"/>
        <v>0.79</v>
      </c>
      <c r="KX161" s="74">
        <v>1.8</v>
      </c>
      <c r="KZ161" s="74">
        <v>82.7</v>
      </c>
      <c r="LA161" s="74">
        <v>53.1</v>
      </c>
      <c r="LB161" s="74">
        <v>11.6</v>
      </c>
      <c r="LC161" s="74">
        <v>0.6</v>
      </c>
    </row>
    <row r="162" spans="5:315" x14ac:dyDescent="0.35">
      <c r="E162">
        <f t="shared" si="1748"/>
        <v>30</v>
      </c>
      <c r="F162" s="77">
        <f>(Q89+$V89*F196*(F$55/$J89*Q88+F$55/F9103*E9107))/(1+$V89*F196*(F$55/$J89+F$55/F9103))</f>
        <v>284.85000000000002</v>
      </c>
      <c r="G162" s="77">
        <f t="shared" ref="G162:BR162" si="1899">(F162+$V89*G196*($F$55/$J89*F161+$F$55/$F$9103*F9107))/(1+$V89*G196*($F$55/$J89+$F$55/$F$9103))</f>
        <v>284.85000000000002</v>
      </c>
      <c r="H162" s="77">
        <f t="shared" si="1899"/>
        <v>284.85000000000002</v>
      </c>
      <c r="I162" s="77">
        <f t="shared" si="1899"/>
        <v>284.85000000000002</v>
      </c>
      <c r="J162" s="77">
        <f t="shared" si="1899"/>
        <v>284.85000000000002</v>
      </c>
      <c r="K162" s="77">
        <f t="shared" si="1899"/>
        <v>284.85000000000002</v>
      </c>
      <c r="L162" s="77">
        <f t="shared" si="1899"/>
        <v>284.85000000000002</v>
      </c>
      <c r="M162" s="77">
        <f t="shared" si="1899"/>
        <v>284.85000000000002</v>
      </c>
      <c r="N162" s="77">
        <f t="shared" si="1899"/>
        <v>284.85000000000002</v>
      </c>
      <c r="O162" s="77">
        <f t="shared" si="1899"/>
        <v>284.85000000000002</v>
      </c>
      <c r="P162" s="77">
        <f t="shared" si="1899"/>
        <v>284.85000000000002</v>
      </c>
      <c r="Q162" s="77">
        <f t="shared" si="1899"/>
        <v>284.85000000000002</v>
      </c>
      <c r="R162" s="77">
        <f t="shared" si="1899"/>
        <v>284.85000000000002</v>
      </c>
      <c r="S162" s="77">
        <f t="shared" si="1899"/>
        <v>284.85000000000002</v>
      </c>
      <c r="T162" s="77">
        <f t="shared" si="1899"/>
        <v>284.85000000000002</v>
      </c>
      <c r="U162" s="77">
        <f t="shared" si="1899"/>
        <v>284.85000000000002</v>
      </c>
      <c r="V162" s="77">
        <f t="shared" si="1899"/>
        <v>284.85000000000002</v>
      </c>
      <c r="W162" s="77">
        <f t="shared" si="1899"/>
        <v>284.85000000000002</v>
      </c>
      <c r="X162" s="77">
        <f t="shared" si="1899"/>
        <v>284.85000000000002</v>
      </c>
      <c r="Y162" s="77">
        <f t="shared" si="1899"/>
        <v>284.85000000000002</v>
      </c>
      <c r="Z162" s="77">
        <f t="shared" si="1899"/>
        <v>284.85000000000002</v>
      </c>
      <c r="AA162" s="77">
        <f t="shared" si="1899"/>
        <v>284.85000000000002</v>
      </c>
      <c r="AB162" s="77">
        <f t="shared" si="1899"/>
        <v>284.85000000000002</v>
      </c>
      <c r="AC162" s="77">
        <f t="shared" si="1899"/>
        <v>284.85000000000002</v>
      </c>
      <c r="AD162" s="77">
        <f t="shared" si="1899"/>
        <v>284.85000000000002</v>
      </c>
      <c r="AE162" s="77">
        <f t="shared" si="1899"/>
        <v>284.85000000000002</v>
      </c>
      <c r="AF162" s="77">
        <f t="shared" si="1899"/>
        <v>284.85000000000002</v>
      </c>
      <c r="AG162" s="77">
        <f t="shared" si="1899"/>
        <v>284.85000000000002</v>
      </c>
      <c r="AH162" s="77">
        <f t="shared" si="1899"/>
        <v>284.85000000000002</v>
      </c>
      <c r="AI162" s="77">
        <f t="shared" si="1899"/>
        <v>284.85000000000002</v>
      </c>
      <c r="AJ162" s="77">
        <f t="shared" si="1899"/>
        <v>284.85000000000002</v>
      </c>
      <c r="AK162" s="77">
        <f t="shared" si="1899"/>
        <v>284.85000000000002</v>
      </c>
      <c r="AL162" s="77">
        <f t="shared" si="1899"/>
        <v>284.85000000000002</v>
      </c>
      <c r="AM162" s="77">
        <f t="shared" si="1899"/>
        <v>284.85000000000002</v>
      </c>
      <c r="AN162" s="77">
        <f t="shared" si="1899"/>
        <v>284.85000000000002</v>
      </c>
      <c r="AO162" s="77">
        <f t="shared" si="1899"/>
        <v>284.85000000000002</v>
      </c>
      <c r="AP162" s="77">
        <f t="shared" si="1899"/>
        <v>284.85000000000002</v>
      </c>
      <c r="AQ162" s="77">
        <f t="shared" si="1899"/>
        <v>284.85000000000002</v>
      </c>
      <c r="AR162" s="77">
        <f t="shared" si="1899"/>
        <v>284.85000000000002</v>
      </c>
      <c r="AS162" s="77">
        <f t="shared" si="1899"/>
        <v>284.85000000000002</v>
      </c>
      <c r="AT162" s="77">
        <f t="shared" si="1899"/>
        <v>284.85000000000002</v>
      </c>
      <c r="AU162" s="77">
        <f t="shared" si="1899"/>
        <v>284.85000000000002</v>
      </c>
      <c r="AV162" s="77">
        <f t="shared" si="1899"/>
        <v>284.85000000000002</v>
      </c>
      <c r="AW162" s="77">
        <f t="shared" si="1899"/>
        <v>284.85000000000002</v>
      </c>
      <c r="AX162" s="77">
        <f t="shared" si="1899"/>
        <v>284.85000000000002</v>
      </c>
      <c r="AY162" s="77">
        <f t="shared" si="1899"/>
        <v>284.85000000000002</v>
      </c>
      <c r="AZ162" s="77">
        <f t="shared" si="1899"/>
        <v>284.85000000000002</v>
      </c>
      <c r="BA162" s="77">
        <f t="shared" si="1899"/>
        <v>284.85000000000002</v>
      </c>
      <c r="BB162" s="77">
        <f t="shared" si="1899"/>
        <v>284.85000000000002</v>
      </c>
      <c r="BC162" s="77">
        <f t="shared" si="1899"/>
        <v>284.85000000000002</v>
      </c>
      <c r="BD162" s="77">
        <f t="shared" si="1899"/>
        <v>284.85000000000002</v>
      </c>
      <c r="BE162" s="77">
        <f t="shared" si="1899"/>
        <v>284.85000000000002</v>
      </c>
      <c r="BF162" s="77">
        <f t="shared" si="1899"/>
        <v>284.85000000000002</v>
      </c>
      <c r="BG162" s="77">
        <f t="shared" si="1899"/>
        <v>284.85000000000002</v>
      </c>
      <c r="BH162" s="77">
        <f t="shared" si="1899"/>
        <v>284.85000000000002</v>
      </c>
      <c r="BI162" s="77">
        <f t="shared" si="1899"/>
        <v>284.85000000000002</v>
      </c>
      <c r="BJ162" s="77">
        <f t="shared" si="1899"/>
        <v>284.85000000000002</v>
      </c>
      <c r="BK162" s="77">
        <f t="shared" si="1899"/>
        <v>284.85000000000002</v>
      </c>
      <c r="BL162" s="77">
        <f t="shared" si="1899"/>
        <v>284.85000000000002</v>
      </c>
      <c r="BM162" s="77">
        <f t="shared" si="1899"/>
        <v>284.85000000000002</v>
      </c>
      <c r="BN162" s="77">
        <f t="shared" si="1899"/>
        <v>284.85000000000002</v>
      </c>
      <c r="BO162" s="77">
        <f t="shared" si="1899"/>
        <v>284.85000000000002</v>
      </c>
      <c r="BP162" s="77">
        <f t="shared" si="1899"/>
        <v>284.85000000000002</v>
      </c>
      <c r="BQ162" s="77">
        <f t="shared" si="1899"/>
        <v>284.85000000000002</v>
      </c>
      <c r="BR162" s="77">
        <f t="shared" si="1899"/>
        <v>284.85000000000002</v>
      </c>
      <c r="BS162" s="77">
        <f t="shared" ref="BS162:ED162" si="1900">(BR162+$V89*BS196*($F$55/$J89*BR161+$F$55/$F$9103*BR9107))/(1+$V89*BS196*($F$55/$J89+$F$55/$F$9103))</f>
        <v>284.85000000000002</v>
      </c>
      <c r="BT162" s="77">
        <f t="shared" si="1900"/>
        <v>284.85000000000002</v>
      </c>
      <c r="BU162" s="77">
        <f t="shared" si="1900"/>
        <v>284.85000000000002</v>
      </c>
      <c r="BV162" s="77">
        <f t="shared" si="1900"/>
        <v>284.85000000000002</v>
      </c>
      <c r="BW162" s="77">
        <f t="shared" si="1900"/>
        <v>284.85000000000002</v>
      </c>
      <c r="BX162" s="77">
        <f t="shared" si="1900"/>
        <v>284.85000000000002</v>
      </c>
      <c r="BY162" s="77">
        <f t="shared" si="1900"/>
        <v>284.85000000000002</v>
      </c>
      <c r="BZ162" s="77">
        <f t="shared" si="1900"/>
        <v>284.85000000000002</v>
      </c>
      <c r="CA162" s="77">
        <f t="shared" si="1900"/>
        <v>284.85000000000002</v>
      </c>
      <c r="CB162" s="77">
        <f t="shared" si="1900"/>
        <v>284.85000000000002</v>
      </c>
      <c r="CC162" s="77">
        <f t="shared" si="1900"/>
        <v>284.85000000000002</v>
      </c>
      <c r="CD162" s="77">
        <f t="shared" si="1900"/>
        <v>284.85000000000002</v>
      </c>
      <c r="CE162" s="77">
        <f t="shared" si="1900"/>
        <v>284.85000000000002</v>
      </c>
      <c r="CF162" s="77">
        <f t="shared" si="1900"/>
        <v>284.85000000000002</v>
      </c>
      <c r="CG162" s="77">
        <f t="shared" si="1900"/>
        <v>284.85000000000002</v>
      </c>
      <c r="CH162" s="77">
        <f t="shared" si="1900"/>
        <v>284.85000000000002</v>
      </c>
      <c r="CI162" s="77">
        <f t="shared" si="1900"/>
        <v>284.85000000000002</v>
      </c>
      <c r="CJ162" s="77">
        <f t="shared" si="1900"/>
        <v>284.85000000000002</v>
      </c>
      <c r="CK162" s="77">
        <f t="shared" si="1900"/>
        <v>284.85000000000002</v>
      </c>
      <c r="CL162" s="77">
        <f t="shared" si="1900"/>
        <v>284.85000000000002</v>
      </c>
      <c r="CM162" s="77">
        <f t="shared" si="1900"/>
        <v>284.85000000000002</v>
      </c>
      <c r="CN162" s="77">
        <f t="shared" si="1900"/>
        <v>284.85000000000002</v>
      </c>
      <c r="CO162" s="77">
        <f t="shared" si="1900"/>
        <v>284.85000000000002</v>
      </c>
      <c r="CP162" s="77">
        <f t="shared" si="1900"/>
        <v>284.85000000000002</v>
      </c>
      <c r="CQ162" s="77">
        <f t="shared" si="1900"/>
        <v>284.85000000000002</v>
      </c>
      <c r="CR162" s="77">
        <f t="shared" si="1900"/>
        <v>284.85000000000002</v>
      </c>
      <c r="CS162" s="77">
        <f t="shared" si="1900"/>
        <v>284.85000000000002</v>
      </c>
      <c r="CT162" s="77">
        <f t="shared" si="1900"/>
        <v>284.85000000000002</v>
      </c>
      <c r="CU162" s="77">
        <f t="shared" si="1900"/>
        <v>284.85000000000002</v>
      </c>
      <c r="CV162" s="77">
        <f t="shared" si="1900"/>
        <v>284.85000000000002</v>
      </c>
      <c r="CW162" s="77">
        <f t="shared" si="1900"/>
        <v>284.85000000000002</v>
      </c>
      <c r="CX162" s="77">
        <f t="shared" si="1900"/>
        <v>284.85000000000002</v>
      </c>
      <c r="CY162" s="77">
        <f t="shared" si="1900"/>
        <v>284.85000000000002</v>
      </c>
      <c r="CZ162" s="77">
        <f t="shared" si="1900"/>
        <v>284.85000000000002</v>
      </c>
      <c r="DA162" s="77">
        <f t="shared" si="1900"/>
        <v>284.85000000000002</v>
      </c>
      <c r="DB162" s="77">
        <f t="shared" si="1900"/>
        <v>284.85000000000002</v>
      </c>
      <c r="DC162" s="77">
        <f t="shared" si="1900"/>
        <v>284.85000000000002</v>
      </c>
      <c r="DD162" s="77">
        <f t="shared" si="1900"/>
        <v>284.85000000000002</v>
      </c>
      <c r="DE162" s="77">
        <f t="shared" si="1900"/>
        <v>284.85000000000002</v>
      </c>
      <c r="DF162" s="77">
        <f t="shared" si="1900"/>
        <v>284.85000000000002</v>
      </c>
      <c r="DG162" s="77">
        <f t="shared" si="1900"/>
        <v>284.85000000000002</v>
      </c>
      <c r="DH162" s="77">
        <f t="shared" si="1900"/>
        <v>284.85000000000002</v>
      </c>
      <c r="DI162" s="77">
        <f t="shared" si="1900"/>
        <v>284.85000000000002</v>
      </c>
      <c r="DJ162" s="77">
        <f t="shared" si="1900"/>
        <v>284.85000000000002</v>
      </c>
      <c r="DK162" s="77">
        <f t="shared" si="1900"/>
        <v>284.85000000000002</v>
      </c>
      <c r="DL162" s="77">
        <f t="shared" si="1900"/>
        <v>284.85000000000002</v>
      </c>
      <c r="DM162" s="77">
        <f t="shared" si="1900"/>
        <v>284.85000000000002</v>
      </c>
      <c r="DN162" s="77">
        <f t="shared" si="1900"/>
        <v>284.85000000000002</v>
      </c>
      <c r="DO162" s="77">
        <f t="shared" si="1900"/>
        <v>284.85000000000002</v>
      </c>
      <c r="DP162" s="77">
        <f t="shared" si="1900"/>
        <v>284.85000000000002</v>
      </c>
      <c r="DQ162" s="77">
        <f t="shared" si="1900"/>
        <v>284.85000000000002</v>
      </c>
      <c r="DR162" s="77">
        <f t="shared" si="1900"/>
        <v>284.85000000000002</v>
      </c>
      <c r="DS162" s="77">
        <f t="shared" si="1900"/>
        <v>284.85000000000002</v>
      </c>
      <c r="DT162" s="77">
        <f t="shared" si="1900"/>
        <v>284.85000000000002</v>
      </c>
      <c r="DU162" s="77">
        <f t="shared" si="1900"/>
        <v>284.85000000000002</v>
      </c>
      <c r="DV162" s="77">
        <f t="shared" si="1900"/>
        <v>284.85000000000002</v>
      </c>
      <c r="DW162" s="77">
        <f t="shared" si="1900"/>
        <v>284.85000000000002</v>
      </c>
      <c r="DX162" s="77">
        <f t="shared" si="1900"/>
        <v>284.85000000000002</v>
      </c>
      <c r="DY162" s="77">
        <f t="shared" si="1900"/>
        <v>284.85000000000002</v>
      </c>
      <c r="DZ162" s="77">
        <f t="shared" si="1900"/>
        <v>284.85000000000002</v>
      </c>
      <c r="EA162" s="77">
        <f t="shared" si="1900"/>
        <v>284.85000000000002</v>
      </c>
      <c r="EB162" s="77">
        <f t="shared" si="1900"/>
        <v>284.85000000000002</v>
      </c>
      <c r="EC162" s="77">
        <f t="shared" si="1900"/>
        <v>284.85000000000002</v>
      </c>
      <c r="ED162" s="77">
        <f t="shared" si="1900"/>
        <v>284.85000000000002</v>
      </c>
      <c r="EE162" s="77">
        <f t="shared" ref="EE162:GP162" si="1901">(ED162+$V89*EE196*($F$55/$J89*ED161+$F$55/$F$9103*ED9107))/(1+$V89*EE196*($F$55/$J89+$F$55/$F$9103))</f>
        <v>284.85000000000002</v>
      </c>
      <c r="EF162" s="77">
        <f t="shared" si="1901"/>
        <v>284.85000000000002</v>
      </c>
      <c r="EG162" s="77">
        <f t="shared" si="1901"/>
        <v>284.85000000000002</v>
      </c>
      <c r="EH162" s="77">
        <f t="shared" si="1901"/>
        <v>284.85000000000002</v>
      </c>
      <c r="EI162" s="77">
        <f t="shared" si="1901"/>
        <v>284.85000000000002</v>
      </c>
      <c r="EJ162" s="77">
        <f t="shared" si="1901"/>
        <v>284.85000000000002</v>
      </c>
      <c r="EK162" s="77">
        <f t="shared" si="1901"/>
        <v>284.85000000000002</v>
      </c>
      <c r="EL162" s="77">
        <f t="shared" si="1901"/>
        <v>284.85000000000002</v>
      </c>
      <c r="EM162" s="77">
        <f t="shared" si="1901"/>
        <v>284.85000000000002</v>
      </c>
      <c r="EN162" s="77">
        <f t="shared" si="1901"/>
        <v>284.85000000000002</v>
      </c>
      <c r="EO162" s="77">
        <f t="shared" si="1901"/>
        <v>284.85000000000002</v>
      </c>
      <c r="EP162" s="77">
        <f t="shared" si="1901"/>
        <v>284.85000000000002</v>
      </c>
      <c r="EQ162" s="77">
        <f t="shared" si="1901"/>
        <v>284.85000000000002</v>
      </c>
      <c r="ER162" s="77">
        <f t="shared" si="1901"/>
        <v>284.85000000000002</v>
      </c>
      <c r="ES162" s="77">
        <f t="shared" si="1901"/>
        <v>284.85000000000002</v>
      </c>
      <c r="ET162" s="77">
        <f t="shared" si="1901"/>
        <v>284.85000000000002</v>
      </c>
      <c r="EU162" s="77">
        <f t="shared" si="1901"/>
        <v>284.85000000000002</v>
      </c>
      <c r="EV162" s="77">
        <f t="shared" si="1901"/>
        <v>284.85000000000002</v>
      </c>
      <c r="EW162" s="77">
        <f t="shared" si="1901"/>
        <v>284.85000000000002</v>
      </c>
      <c r="EX162" s="77">
        <f t="shared" si="1901"/>
        <v>284.85000000000002</v>
      </c>
      <c r="EY162" s="77">
        <f t="shared" si="1901"/>
        <v>284.85000000000002</v>
      </c>
      <c r="EZ162" s="77">
        <f t="shared" si="1901"/>
        <v>284.85000000000002</v>
      </c>
      <c r="FA162" s="77">
        <f t="shared" si="1901"/>
        <v>284.85000000000002</v>
      </c>
      <c r="FB162" s="77">
        <f t="shared" si="1901"/>
        <v>284.85000000000002</v>
      </c>
      <c r="FC162" s="77">
        <f t="shared" si="1901"/>
        <v>284.85000000000002</v>
      </c>
      <c r="FD162" s="77">
        <f t="shared" si="1901"/>
        <v>284.85000000000002</v>
      </c>
      <c r="FE162" s="77">
        <f t="shared" si="1901"/>
        <v>284.85000000000002</v>
      </c>
      <c r="FF162" s="77">
        <f t="shared" si="1901"/>
        <v>284.85000000000002</v>
      </c>
      <c r="FG162" s="77">
        <f t="shared" si="1901"/>
        <v>284.85000000000002</v>
      </c>
      <c r="FH162" s="77">
        <f t="shared" si="1901"/>
        <v>284.85000000000002</v>
      </c>
      <c r="FI162" s="77">
        <f t="shared" si="1901"/>
        <v>284.85000000000002</v>
      </c>
      <c r="FJ162" s="77">
        <f t="shared" si="1901"/>
        <v>284.85000000000002</v>
      </c>
      <c r="FK162" s="77">
        <f t="shared" si="1901"/>
        <v>284.85000000000002</v>
      </c>
      <c r="FL162" s="77">
        <f t="shared" si="1901"/>
        <v>284.85000000000002</v>
      </c>
      <c r="FM162" s="77">
        <f t="shared" si="1901"/>
        <v>284.85000000000002</v>
      </c>
      <c r="FN162" s="77">
        <f t="shared" si="1901"/>
        <v>284.85000000000002</v>
      </c>
      <c r="FO162" s="77">
        <f t="shared" si="1901"/>
        <v>284.85000000000002</v>
      </c>
      <c r="FP162" s="77">
        <f t="shared" si="1901"/>
        <v>284.85000000000002</v>
      </c>
      <c r="FQ162" s="77">
        <f t="shared" si="1901"/>
        <v>284.85000000000002</v>
      </c>
      <c r="FR162" s="77">
        <f t="shared" si="1901"/>
        <v>284.85000000000002</v>
      </c>
      <c r="FS162" s="77">
        <f t="shared" si="1901"/>
        <v>284.85000000000002</v>
      </c>
      <c r="FT162" s="77">
        <f t="shared" si="1901"/>
        <v>284.85000000000002</v>
      </c>
      <c r="FU162" s="77">
        <f t="shared" si="1901"/>
        <v>284.85000000000002</v>
      </c>
      <c r="FV162" s="77">
        <f t="shared" si="1901"/>
        <v>284.85000000000002</v>
      </c>
      <c r="FW162" s="77">
        <f t="shared" si="1901"/>
        <v>284.85000000000002</v>
      </c>
      <c r="FX162" s="77">
        <f t="shared" si="1901"/>
        <v>284.85000000000002</v>
      </c>
      <c r="FY162" s="77">
        <f t="shared" si="1901"/>
        <v>284.85000000000002</v>
      </c>
      <c r="FZ162" s="77">
        <f t="shared" si="1901"/>
        <v>284.85000000000002</v>
      </c>
      <c r="GA162" s="77">
        <f t="shared" si="1901"/>
        <v>284.85000000000002</v>
      </c>
      <c r="GB162" s="77">
        <f t="shared" si="1901"/>
        <v>284.85000000000002</v>
      </c>
      <c r="GC162" s="77">
        <f t="shared" si="1901"/>
        <v>284.85000000000002</v>
      </c>
      <c r="GD162" s="77">
        <f t="shared" si="1901"/>
        <v>284.85000000000002</v>
      </c>
      <c r="GE162" s="77">
        <f t="shared" si="1901"/>
        <v>284.85000000000002</v>
      </c>
      <c r="GF162" s="77">
        <f t="shared" si="1901"/>
        <v>284.85000000000002</v>
      </c>
      <c r="GG162" s="77">
        <f t="shared" si="1901"/>
        <v>284.85000000000002</v>
      </c>
      <c r="GH162" s="77">
        <f t="shared" si="1901"/>
        <v>284.85000000000002</v>
      </c>
      <c r="GI162" s="77">
        <f t="shared" si="1901"/>
        <v>284.85000000000002</v>
      </c>
      <c r="GJ162" s="77">
        <f t="shared" si="1901"/>
        <v>284.85000000000002</v>
      </c>
      <c r="GK162" s="77">
        <f t="shared" si="1901"/>
        <v>284.85000000000002</v>
      </c>
      <c r="GL162" s="77">
        <f t="shared" si="1901"/>
        <v>284.85000000000002</v>
      </c>
      <c r="GM162" s="77">
        <f t="shared" si="1901"/>
        <v>284.85000000000002</v>
      </c>
      <c r="GN162" s="77">
        <f t="shared" si="1901"/>
        <v>284.85000000000002</v>
      </c>
      <c r="GO162" s="77">
        <f t="shared" si="1901"/>
        <v>284.85000000000002</v>
      </c>
      <c r="GP162" s="77">
        <f t="shared" si="1901"/>
        <v>284.85000000000002</v>
      </c>
      <c r="GQ162" s="77">
        <f t="shared" ref="GQ162:JB162" si="1902">(GP162+$V89*GQ196*($F$55/$J89*GP161+$F$55/$F$9103*GP9107))/(1+$V89*GQ196*($F$55/$J89+$F$55/$F$9103))</f>
        <v>284.85000000000002</v>
      </c>
      <c r="GR162" s="77">
        <f t="shared" si="1902"/>
        <v>284.85000000000002</v>
      </c>
      <c r="GS162" s="77">
        <f t="shared" si="1902"/>
        <v>284.85000000000002</v>
      </c>
      <c r="GT162" s="77">
        <f t="shared" si="1902"/>
        <v>284.85000000000002</v>
      </c>
      <c r="GU162" s="77">
        <f t="shared" si="1902"/>
        <v>284.85000000000002</v>
      </c>
      <c r="GV162" s="77">
        <f t="shared" si="1902"/>
        <v>284.85000000000002</v>
      </c>
      <c r="GW162" s="77">
        <f t="shared" si="1902"/>
        <v>284.85000000000002</v>
      </c>
      <c r="GX162" s="77">
        <f t="shared" si="1902"/>
        <v>284.85000000000002</v>
      </c>
      <c r="GY162" s="77">
        <f t="shared" si="1902"/>
        <v>284.85000000000002</v>
      </c>
      <c r="GZ162" s="77">
        <f t="shared" si="1902"/>
        <v>284.85000000000002</v>
      </c>
      <c r="HA162" s="77">
        <f t="shared" si="1902"/>
        <v>284.85000000000002</v>
      </c>
      <c r="HB162" s="77">
        <f t="shared" si="1902"/>
        <v>284.85000000000002</v>
      </c>
      <c r="HC162" s="77">
        <f t="shared" si="1902"/>
        <v>284.85000000000002</v>
      </c>
      <c r="HD162" s="77">
        <f t="shared" si="1902"/>
        <v>284.85000000000002</v>
      </c>
      <c r="HE162" s="77">
        <f t="shared" si="1902"/>
        <v>284.85000000000002</v>
      </c>
      <c r="HF162" s="77">
        <f t="shared" si="1902"/>
        <v>284.85000000000002</v>
      </c>
      <c r="HG162" s="77">
        <f t="shared" si="1902"/>
        <v>284.85000000000002</v>
      </c>
      <c r="HH162" s="77">
        <f t="shared" si="1902"/>
        <v>284.85000000000002</v>
      </c>
      <c r="HI162" s="77">
        <f t="shared" si="1902"/>
        <v>284.85000000000002</v>
      </c>
      <c r="HJ162" s="77">
        <f t="shared" si="1902"/>
        <v>284.85000000000002</v>
      </c>
      <c r="HK162" s="77">
        <f t="shared" si="1902"/>
        <v>284.85000000000002</v>
      </c>
      <c r="HL162" s="77">
        <f t="shared" si="1902"/>
        <v>284.85000000000002</v>
      </c>
      <c r="HM162" s="77">
        <f t="shared" si="1902"/>
        <v>284.85000000000002</v>
      </c>
      <c r="HN162" s="77">
        <f t="shared" si="1902"/>
        <v>284.85000000000002</v>
      </c>
      <c r="HO162" s="77">
        <f t="shared" si="1902"/>
        <v>284.85000000000002</v>
      </c>
      <c r="HP162" s="77">
        <f t="shared" si="1902"/>
        <v>284.85000000000002</v>
      </c>
      <c r="HQ162" s="77">
        <f t="shared" si="1902"/>
        <v>284.85000000000002</v>
      </c>
      <c r="HR162" s="77">
        <f t="shared" si="1902"/>
        <v>284.85000000000002</v>
      </c>
      <c r="HS162" s="77">
        <f t="shared" si="1902"/>
        <v>284.85000000000002</v>
      </c>
      <c r="HT162" s="77">
        <f t="shared" si="1902"/>
        <v>284.85000000000002</v>
      </c>
      <c r="HU162" s="77">
        <f t="shared" si="1902"/>
        <v>284.85000000000002</v>
      </c>
      <c r="HV162" s="77">
        <f t="shared" si="1902"/>
        <v>284.85000000000002</v>
      </c>
      <c r="HW162" s="77">
        <f t="shared" si="1902"/>
        <v>284.85000000000002</v>
      </c>
      <c r="HX162" s="77">
        <f t="shared" si="1902"/>
        <v>284.85000000000002</v>
      </c>
      <c r="HY162" s="77">
        <f t="shared" si="1902"/>
        <v>284.85000000000002</v>
      </c>
      <c r="HZ162" s="77">
        <f t="shared" si="1902"/>
        <v>284.85000000000002</v>
      </c>
      <c r="IA162" s="77">
        <f t="shared" si="1902"/>
        <v>284.85000000000002</v>
      </c>
      <c r="IB162" s="77">
        <f t="shared" si="1902"/>
        <v>284.85000000000002</v>
      </c>
      <c r="IC162" s="77">
        <f t="shared" si="1902"/>
        <v>284.85000000000002</v>
      </c>
      <c r="ID162" s="77">
        <f t="shared" si="1902"/>
        <v>284.85000000000002</v>
      </c>
      <c r="IE162" s="77">
        <f t="shared" si="1902"/>
        <v>284.85000000000002</v>
      </c>
      <c r="IF162" s="77">
        <f t="shared" si="1902"/>
        <v>284.85000000000002</v>
      </c>
      <c r="IG162" s="77">
        <f t="shared" si="1902"/>
        <v>284.85000000000002</v>
      </c>
      <c r="IH162" s="77">
        <f t="shared" si="1902"/>
        <v>284.85000000000002</v>
      </c>
      <c r="II162" s="77">
        <f t="shared" si="1902"/>
        <v>284.85000000000002</v>
      </c>
      <c r="IJ162" s="77">
        <f t="shared" si="1902"/>
        <v>284.85000000000002</v>
      </c>
      <c r="IK162" s="77">
        <f t="shared" si="1902"/>
        <v>284.85000000000002</v>
      </c>
      <c r="IL162" s="77">
        <f t="shared" si="1902"/>
        <v>284.85000000000002</v>
      </c>
      <c r="IM162" s="77">
        <f t="shared" si="1902"/>
        <v>284.85000000000002</v>
      </c>
      <c r="IN162" s="77">
        <f t="shared" si="1902"/>
        <v>284.85000000000002</v>
      </c>
      <c r="IO162" s="77">
        <f t="shared" si="1902"/>
        <v>284.85000000000002</v>
      </c>
      <c r="IP162" s="77">
        <f t="shared" si="1902"/>
        <v>284.85000000000002</v>
      </c>
      <c r="IQ162" s="77">
        <f t="shared" si="1902"/>
        <v>284.85000000000002</v>
      </c>
      <c r="IR162" s="77">
        <f t="shared" si="1902"/>
        <v>284.85000000000002</v>
      </c>
      <c r="IS162" s="77">
        <f t="shared" si="1902"/>
        <v>284.85000000000002</v>
      </c>
      <c r="IT162" s="77">
        <f t="shared" si="1902"/>
        <v>284.85000000000002</v>
      </c>
      <c r="IU162" s="77">
        <f t="shared" si="1902"/>
        <v>284.85000000000002</v>
      </c>
      <c r="IV162" s="77">
        <f t="shared" si="1902"/>
        <v>284.85000000000002</v>
      </c>
      <c r="IW162" s="77">
        <f t="shared" si="1902"/>
        <v>284.85000000000002</v>
      </c>
      <c r="IX162" s="77">
        <f t="shared" si="1902"/>
        <v>284.85000000000002</v>
      </c>
      <c r="IY162" s="77">
        <f t="shared" si="1902"/>
        <v>284.85000000000002</v>
      </c>
      <c r="IZ162" s="77">
        <f t="shared" si="1902"/>
        <v>284.85000000000002</v>
      </c>
      <c r="JA162" s="77">
        <f t="shared" si="1902"/>
        <v>284.85000000000002</v>
      </c>
      <c r="JB162" s="77">
        <f t="shared" si="1902"/>
        <v>284.85000000000002</v>
      </c>
      <c r="JC162" s="77">
        <f t="shared" ref="JC162:KG162" si="1903">(JB162+$V89*JC196*($F$55/$J89*JB161+$F$55/$F$9103*JB9107))/(1+$V89*JC196*($F$55/$J89+$F$55/$F$9103))</f>
        <v>284.85000000000002</v>
      </c>
      <c r="JD162" s="77">
        <f t="shared" si="1903"/>
        <v>284.85000000000002</v>
      </c>
      <c r="JE162" s="77">
        <f t="shared" si="1903"/>
        <v>284.85000000000002</v>
      </c>
      <c r="JF162" s="77">
        <f t="shared" si="1903"/>
        <v>284.85000000000002</v>
      </c>
      <c r="JG162" s="77">
        <f t="shared" si="1903"/>
        <v>284.85000000000002</v>
      </c>
      <c r="JH162" s="77">
        <f t="shared" si="1903"/>
        <v>284.85000000000002</v>
      </c>
      <c r="JI162" s="77">
        <f t="shared" si="1903"/>
        <v>284.85000000000002</v>
      </c>
      <c r="JJ162" s="77">
        <f t="shared" si="1903"/>
        <v>284.85000000000002</v>
      </c>
      <c r="JK162" s="77">
        <f t="shared" si="1903"/>
        <v>284.85000000000002</v>
      </c>
      <c r="JL162" s="77">
        <f t="shared" si="1903"/>
        <v>284.85000000000002</v>
      </c>
      <c r="JM162" s="77">
        <f t="shared" si="1903"/>
        <v>284.85000000000002</v>
      </c>
      <c r="JN162" s="77">
        <f t="shared" si="1903"/>
        <v>284.85000000000002</v>
      </c>
      <c r="JO162" s="77">
        <f t="shared" si="1903"/>
        <v>284.85000000000002</v>
      </c>
      <c r="JP162" s="77">
        <f t="shared" si="1903"/>
        <v>284.85000000000002</v>
      </c>
      <c r="JQ162" s="77">
        <f t="shared" si="1903"/>
        <v>284.85000000000002</v>
      </c>
      <c r="JR162" s="77">
        <f t="shared" si="1903"/>
        <v>284.85000000000002</v>
      </c>
      <c r="JS162" s="77">
        <f t="shared" si="1903"/>
        <v>284.85000000000002</v>
      </c>
      <c r="JT162" s="77">
        <f t="shared" si="1903"/>
        <v>284.85000000000002</v>
      </c>
      <c r="JU162" s="77">
        <f t="shared" si="1903"/>
        <v>284.85000000000002</v>
      </c>
      <c r="JV162" s="77">
        <f t="shared" si="1903"/>
        <v>284.85000000000002</v>
      </c>
      <c r="JW162" s="77">
        <f t="shared" si="1903"/>
        <v>284.85000000000002</v>
      </c>
      <c r="JX162" s="77">
        <f t="shared" si="1903"/>
        <v>284.85000000000002</v>
      </c>
      <c r="JY162" s="77">
        <f t="shared" si="1903"/>
        <v>284.85000000000002</v>
      </c>
      <c r="JZ162" s="77">
        <f t="shared" si="1903"/>
        <v>284.85000000000002</v>
      </c>
      <c r="KA162" s="77">
        <f t="shared" si="1903"/>
        <v>284.85000000000002</v>
      </c>
      <c r="KB162" s="77">
        <f t="shared" si="1903"/>
        <v>284.85000000000002</v>
      </c>
      <c r="KC162" s="77">
        <f t="shared" si="1903"/>
        <v>284.85000000000002</v>
      </c>
      <c r="KD162" s="77">
        <f t="shared" si="1903"/>
        <v>284.85000000000002</v>
      </c>
      <c r="KE162" s="77">
        <f t="shared" si="1903"/>
        <v>284.85000000000002</v>
      </c>
      <c r="KF162" s="77">
        <f t="shared" si="1903"/>
        <v>284.85000000000002</v>
      </c>
      <c r="KG162" s="77">
        <f t="shared" si="1903"/>
        <v>284.85000000000002</v>
      </c>
      <c r="KH162" s="51"/>
      <c r="KL162" s="84">
        <f t="shared" si="1765"/>
        <v>26824</v>
      </c>
      <c r="KM162">
        <v>1973</v>
      </c>
      <c r="KN162">
        <v>6</v>
      </c>
      <c r="KO162">
        <v>9</v>
      </c>
      <c r="KP162" s="84">
        <f t="shared" si="1766"/>
        <v>160</v>
      </c>
      <c r="KQ162" s="74">
        <v>22.9</v>
      </c>
      <c r="KR162" s="74">
        <v>12</v>
      </c>
      <c r="KS162" s="74">
        <f t="shared" si="1767"/>
        <v>12.1</v>
      </c>
      <c r="KT162" s="74">
        <f t="shared" si="1768"/>
        <v>22.7</v>
      </c>
      <c r="KU162" s="74">
        <v>21.2</v>
      </c>
      <c r="KV162" s="74">
        <v>32.200000000000003</v>
      </c>
      <c r="KW162" s="72">
        <f t="shared" si="1747"/>
        <v>0.79</v>
      </c>
      <c r="KX162" s="74">
        <v>2.4</v>
      </c>
      <c r="KZ162" s="74">
        <v>79.400000000000006</v>
      </c>
      <c r="LA162" s="74">
        <v>53.5</v>
      </c>
      <c r="LB162" s="74">
        <v>12.2</v>
      </c>
      <c r="LC162" s="74">
        <v>0.6</v>
      </c>
    </row>
    <row r="163" spans="5:315" x14ac:dyDescent="0.35">
      <c r="AC163" s="43"/>
      <c r="AD163" s="43"/>
      <c r="AE163" s="43"/>
      <c r="AF163" s="43"/>
      <c r="AG163" s="43"/>
      <c r="AH163" s="43"/>
      <c r="AI163" s="43"/>
      <c r="AJ163" s="43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KL163" s="84">
        <f t="shared" si="1765"/>
        <v>26825</v>
      </c>
      <c r="KM163">
        <v>1973</v>
      </c>
      <c r="KN163">
        <v>6</v>
      </c>
      <c r="KO163">
        <v>10</v>
      </c>
      <c r="KP163" s="84">
        <f t="shared" si="1766"/>
        <v>161</v>
      </c>
      <c r="KQ163" s="74">
        <v>23.4</v>
      </c>
      <c r="KR163" s="74">
        <v>12.1</v>
      </c>
      <c r="KS163" s="74">
        <f t="shared" si="1767"/>
        <v>12.5</v>
      </c>
      <c r="KT163" s="74">
        <f t="shared" si="1768"/>
        <v>22.9</v>
      </c>
      <c r="KU163" s="74">
        <v>21.9</v>
      </c>
      <c r="KV163" s="74">
        <v>33.200000000000003</v>
      </c>
      <c r="KW163" s="72">
        <f t="shared" si="1747"/>
        <v>0.79</v>
      </c>
      <c r="KX163" s="74">
        <v>2.2000000000000002</v>
      </c>
      <c r="KZ163" s="74">
        <v>77.7</v>
      </c>
      <c r="LA163" s="74">
        <v>49.9</v>
      </c>
      <c r="LB163" s="74">
        <v>12.5</v>
      </c>
      <c r="LC163" s="74">
        <v>0.6</v>
      </c>
    </row>
    <row r="164" spans="5:315" x14ac:dyDescent="0.35">
      <c r="AC164" s="43"/>
      <c r="AD164" s="43"/>
      <c r="AE164" s="43"/>
      <c r="AF164" s="43"/>
      <c r="AG164" s="43"/>
      <c r="AH164" s="43"/>
      <c r="AI164" s="43"/>
      <c r="AJ164" s="43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KL164" s="84">
        <f t="shared" si="1765"/>
        <v>26826</v>
      </c>
      <c r="KM164">
        <v>1973</v>
      </c>
      <c r="KN164">
        <v>6</v>
      </c>
      <c r="KO164">
        <v>11</v>
      </c>
      <c r="KP164" s="84">
        <f t="shared" si="1766"/>
        <v>162</v>
      </c>
      <c r="KQ164" s="74">
        <v>23.3</v>
      </c>
      <c r="KR164" s="74">
        <v>12.5</v>
      </c>
      <c r="KS164" s="74">
        <f t="shared" si="1767"/>
        <v>12.3</v>
      </c>
      <c r="KT164" s="74">
        <f t="shared" si="1768"/>
        <v>23.4</v>
      </c>
      <c r="KU164" s="74">
        <v>22.9</v>
      </c>
      <c r="KV164" s="74">
        <v>33.200000000000003</v>
      </c>
      <c r="KW164" s="72">
        <f t="shared" si="1747"/>
        <v>0.77</v>
      </c>
      <c r="KX164" s="74">
        <v>3.5</v>
      </c>
      <c r="KZ164" s="74">
        <v>77.5</v>
      </c>
      <c r="LA164" s="74">
        <v>47.9</v>
      </c>
      <c r="LB164" s="74">
        <v>12.9</v>
      </c>
      <c r="LC164" s="74">
        <v>0.6</v>
      </c>
    </row>
    <row r="165" spans="5:315" x14ac:dyDescent="0.35">
      <c r="E165" s="42" t="s">
        <v>97</v>
      </c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KL165" s="84">
        <f t="shared" si="1765"/>
        <v>26827</v>
      </c>
      <c r="KM165">
        <v>1973</v>
      </c>
      <c r="KN165">
        <v>6</v>
      </c>
      <c r="KO165">
        <v>12</v>
      </c>
      <c r="KP165" s="84">
        <f t="shared" si="1766"/>
        <v>163</v>
      </c>
      <c r="KQ165" s="74">
        <v>22.7</v>
      </c>
      <c r="KR165" s="74">
        <v>12.3</v>
      </c>
      <c r="KS165" s="74">
        <f t="shared" si="1767"/>
        <v>12</v>
      </c>
      <c r="KT165" s="74">
        <f t="shared" si="1768"/>
        <v>23.3</v>
      </c>
      <c r="KU165" s="74">
        <v>18.399999999999999</v>
      </c>
      <c r="KV165" s="74">
        <v>31.2</v>
      </c>
      <c r="KW165" s="72">
        <f t="shared" si="1747"/>
        <v>0.84</v>
      </c>
      <c r="KX165" s="74">
        <v>5.5</v>
      </c>
      <c r="KZ165" s="74">
        <v>79.2</v>
      </c>
      <c r="LA165" s="74">
        <v>58.6</v>
      </c>
      <c r="LB165" s="74">
        <v>12.1</v>
      </c>
      <c r="LC165" s="74">
        <v>0.7</v>
      </c>
    </row>
    <row r="166" spans="5:315" x14ac:dyDescent="0.35"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KL166" s="84">
        <f t="shared" si="1765"/>
        <v>26828</v>
      </c>
      <c r="KM166">
        <v>1973</v>
      </c>
      <c r="KN166">
        <v>6</v>
      </c>
      <c r="KO166">
        <v>13</v>
      </c>
      <c r="KP166" s="84">
        <f t="shared" si="1766"/>
        <v>164</v>
      </c>
      <c r="KQ166" s="74">
        <v>23.8</v>
      </c>
      <c r="KR166" s="74">
        <v>12</v>
      </c>
      <c r="KS166" s="74">
        <f t="shared" si="1767"/>
        <v>12.6</v>
      </c>
      <c r="KT166" s="74">
        <f t="shared" si="1768"/>
        <v>22.7</v>
      </c>
      <c r="KU166" s="74">
        <v>22.1</v>
      </c>
      <c r="KV166" s="74">
        <v>34.4</v>
      </c>
      <c r="KW166" s="72">
        <f t="shared" si="1747"/>
        <v>0.8</v>
      </c>
      <c r="KX166" s="74">
        <v>1</v>
      </c>
      <c r="KZ166" s="74">
        <v>80.7</v>
      </c>
      <c r="LA166" s="74">
        <v>49.9</v>
      </c>
      <c r="LB166" s="74">
        <v>11.6</v>
      </c>
      <c r="LC166" s="74">
        <v>0.6</v>
      </c>
    </row>
    <row r="167" spans="5:315" x14ac:dyDescent="0.35">
      <c r="E167">
        <f t="shared" ref="E167:E196" si="1904">E133</f>
        <v>1</v>
      </c>
      <c r="F167">
        <f t="shared" ref="F167:F196" si="1905">IF(Q60&gt;=273.15, $B$47/$B$49, IF(Q60&lt;272.15, $F$47/$F$49, $F$47/$F$48))</f>
        <v>1.66323279074839E-6</v>
      </c>
      <c r="G167">
        <f t="shared" ref="G167:BR167" si="1906">IF(F133&gt;=273.15, $B$47/$B$49, IF(F133&lt;272.15, $F$47/$F$49, $F$47/$F$48))</f>
        <v>1.66323279074839E-6</v>
      </c>
      <c r="H167">
        <f t="shared" si="1906"/>
        <v>1.66323279074839E-6</v>
      </c>
      <c r="I167">
        <f t="shared" si="1906"/>
        <v>1.66323279074839E-6</v>
      </c>
      <c r="J167">
        <f t="shared" si="1906"/>
        <v>1.66323279074839E-6</v>
      </c>
      <c r="K167">
        <f t="shared" si="1906"/>
        <v>1.66323279074839E-6</v>
      </c>
      <c r="L167">
        <f t="shared" si="1906"/>
        <v>1.66323279074839E-6</v>
      </c>
      <c r="M167">
        <f t="shared" si="1906"/>
        <v>1.66323279074839E-6</v>
      </c>
      <c r="N167">
        <f t="shared" si="1906"/>
        <v>1.66323279074839E-6</v>
      </c>
      <c r="O167">
        <f t="shared" si="1906"/>
        <v>1.66323279074839E-6</v>
      </c>
      <c r="P167">
        <f t="shared" si="1906"/>
        <v>1.66323279074839E-6</v>
      </c>
      <c r="Q167">
        <f t="shared" si="1906"/>
        <v>1.66323279074839E-6</v>
      </c>
      <c r="R167">
        <f t="shared" si="1906"/>
        <v>1.66323279074839E-6</v>
      </c>
      <c r="S167">
        <f t="shared" si="1906"/>
        <v>1.66323279074839E-6</v>
      </c>
      <c r="T167">
        <f t="shared" si="1906"/>
        <v>1.66323279074839E-6</v>
      </c>
      <c r="U167">
        <f t="shared" si="1906"/>
        <v>1.66323279074839E-6</v>
      </c>
      <c r="V167">
        <f t="shared" si="1906"/>
        <v>1.66323279074839E-6</v>
      </c>
      <c r="W167">
        <f t="shared" si="1906"/>
        <v>1.66323279074839E-6</v>
      </c>
      <c r="X167">
        <f t="shared" si="1906"/>
        <v>1.66323279074839E-6</v>
      </c>
      <c r="Y167">
        <f t="shared" si="1906"/>
        <v>1.66323279074839E-6</v>
      </c>
      <c r="Z167">
        <f t="shared" si="1906"/>
        <v>1.66323279074839E-6</v>
      </c>
      <c r="AA167">
        <f t="shared" si="1906"/>
        <v>1.66323279074839E-6</v>
      </c>
      <c r="AB167">
        <f t="shared" si="1906"/>
        <v>1.66323279074839E-6</v>
      </c>
      <c r="AC167">
        <f t="shared" si="1906"/>
        <v>1.66323279074839E-6</v>
      </c>
      <c r="AD167">
        <f t="shared" si="1906"/>
        <v>1.66323279074839E-6</v>
      </c>
      <c r="AE167">
        <f t="shared" si="1906"/>
        <v>1.66323279074839E-6</v>
      </c>
      <c r="AF167">
        <f t="shared" si="1906"/>
        <v>1.66323279074839E-6</v>
      </c>
      <c r="AG167">
        <f t="shared" si="1906"/>
        <v>1.66323279074839E-6</v>
      </c>
      <c r="AH167">
        <f t="shared" si="1906"/>
        <v>1.66323279074839E-6</v>
      </c>
      <c r="AI167">
        <f t="shared" si="1906"/>
        <v>1.66323279074839E-6</v>
      </c>
      <c r="AJ167">
        <f t="shared" si="1906"/>
        <v>1.66323279074839E-6</v>
      </c>
      <c r="AK167">
        <f t="shared" si="1906"/>
        <v>1.66323279074839E-6</v>
      </c>
      <c r="AL167">
        <f t="shared" si="1906"/>
        <v>1.66323279074839E-6</v>
      </c>
      <c r="AM167">
        <f t="shared" si="1906"/>
        <v>1.66323279074839E-6</v>
      </c>
      <c r="AN167">
        <f t="shared" si="1906"/>
        <v>1.66323279074839E-6</v>
      </c>
      <c r="AO167">
        <f t="shared" si="1906"/>
        <v>1.66323279074839E-6</v>
      </c>
      <c r="AP167">
        <f t="shared" si="1906"/>
        <v>1.66323279074839E-6</v>
      </c>
      <c r="AQ167">
        <f t="shared" si="1906"/>
        <v>1.66323279074839E-6</v>
      </c>
      <c r="AR167">
        <f t="shared" si="1906"/>
        <v>1.66323279074839E-6</v>
      </c>
      <c r="AS167">
        <f t="shared" si="1906"/>
        <v>1.66323279074839E-6</v>
      </c>
      <c r="AT167">
        <f t="shared" si="1906"/>
        <v>1.66323279074839E-6</v>
      </c>
      <c r="AU167">
        <f t="shared" si="1906"/>
        <v>1.66323279074839E-6</v>
      </c>
      <c r="AV167">
        <f t="shared" si="1906"/>
        <v>1.66323279074839E-6</v>
      </c>
      <c r="AW167">
        <f t="shared" si="1906"/>
        <v>1.66323279074839E-6</v>
      </c>
      <c r="AX167">
        <f t="shared" si="1906"/>
        <v>1.66323279074839E-6</v>
      </c>
      <c r="AY167">
        <f t="shared" si="1906"/>
        <v>1.66323279074839E-6</v>
      </c>
      <c r="AZ167">
        <f t="shared" si="1906"/>
        <v>1.66323279074839E-6</v>
      </c>
      <c r="BA167">
        <f t="shared" si="1906"/>
        <v>1.66323279074839E-6</v>
      </c>
      <c r="BB167">
        <f t="shared" si="1906"/>
        <v>1.66323279074839E-6</v>
      </c>
      <c r="BC167">
        <f t="shared" si="1906"/>
        <v>1.66323279074839E-6</v>
      </c>
      <c r="BD167">
        <f t="shared" si="1906"/>
        <v>1.66323279074839E-6</v>
      </c>
      <c r="BE167">
        <f t="shared" si="1906"/>
        <v>1.66323279074839E-6</v>
      </c>
      <c r="BF167">
        <f t="shared" si="1906"/>
        <v>1.66323279074839E-6</v>
      </c>
      <c r="BG167">
        <f t="shared" si="1906"/>
        <v>1.66323279074839E-6</v>
      </c>
      <c r="BH167">
        <f t="shared" si="1906"/>
        <v>1.66323279074839E-6</v>
      </c>
      <c r="BI167">
        <f t="shared" si="1906"/>
        <v>1.66323279074839E-6</v>
      </c>
      <c r="BJ167">
        <f t="shared" si="1906"/>
        <v>1.66323279074839E-6</v>
      </c>
      <c r="BK167">
        <f t="shared" si="1906"/>
        <v>1.66323279074839E-6</v>
      </c>
      <c r="BL167">
        <f t="shared" si="1906"/>
        <v>1.4207719333720901E-4</v>
      </c>
      <c r="BM167">
        <f t="shared" si="1906"/>
        <v>1.4207719333720901E-4</v>
      </c>
      <c r="BN167">
        <f t="shared" si="1906"/>
        <v>1.4207719333720901E-4</v>
      </c>
      <c r="BO167">
        <f t="shared" si="1906"/>
        <v>1.4207719333720901E-4</v>
      </c>
      <c r="BP167">
        <f t="shared" si="1906"/>
        <v>1.4207719333720901E-4</v>
      </c>
      <c r="BQ167">
        <f t="shared" si="1906"/>
        <v>1.4207719333720901E-4</v>
      </c>
      <c r="BR167">
        <f t="shared" si="1906"/>
        <v>1.4207719333720901E-4</v>
      </c>
      <c r="BS167">
        <f t="shared" ref="BS167:ED167" si="1907">IF(BR133&gt;=273.15, $B$47/$B$49, IF(BR133&lt;272.15, $F$47/$F$49, $F$47/$F$48))</f>
        <v>1.4207719333720901E-4</v>
      </c>
      <c r="BT167">
        <f t="shared" si="1907"/>
        <v>1.4207719333720901E-4</v>
      </c>
      <c r="BU167">
        <f t="shared" si="1907"/>
        <v>1.4207719333720901E-4</v>
      </c>
      <c r="BV167">
        <f t="shared" si="1907"/>
        <v>1.4207719333720901E-4</v>
      </c>
      <c r="BW167">
        <f t="shared" si="1907"/>
        <v>1.4207719333720901E-4</v>
      </c>
      <c r="BX167">
        <f t="shared" si="1907"/>
        <v>1.4207719333720901E-4</v>
      </c>
      <c r="BY167">
        <f t="shared" si="1907"/>
        <v>1.4207719333720901E-4</v>
      </c>
      <c r="BZ167">
        <f t="shared" si="1907"/>
        <v>1.4207719333720901E-4</v>
      </c>
      <c r="CA167">
        <f t="shared" si="1907"/>
        <v>1.4207719333720901E-4</v>
      </c>
      <c r="CB167">
        <f t="shared" si="1907"/>
        <v>1.4207719333720901E-4</v>
      </c>
      <c r="CC167">
        <f t="shared" si="1907"/>
        <v>1.4207719333720901E-4</v>
      </c>
      <c r="CD167">
        <f t="shared" si="1907"/>
        <v>1.4207719333720901E-4</v>
      </c>
      <c r="CE167">
        <f t="shared" si="1907"/>
        <v>1.4207719333720901E-4</v>
      </c>
      <c r="CF167">
        <f t="shared" si="1907"/>
        <v>1.4207719333720901E-4</v>
      </c>
      <c r="CG167">
        <f t="shared" si="1907"/>
        <v>1.4207719333720901E-4</v>
      </c>
      <c r="CH167">
        <f t="shared" si="1907"/>
        <v>1.4207719333720901E-4</v>
      </c>
      <c r="CI167">
        <f t="shared" si="1907"/>
        <v>1.4207719333720901E-4</v>
      </c>
      <c r="CJ167">
        <f t="shared" si="1907"/>
        <v>1.4207719333720901E-4</v>
      </c>
      <c r="CK167">
        <f t="shared" si="1907"/>
        <v>1.4207719333720901E-4</v>
      </c>
      <c r="CL167">
        <f t="shared" si="1907"/>
        <v>1.4207719333720901E-4</v>
      </c>
      <c r="CM167">
        <f t="shared" si="1907"/>
        <v>1.4207719333720901E-4</v>
      </c>
      <c r="CN167">
        <f t="shared" si="1907"/>
        <v>1.4207719333720901E-4</v>
      </c>
      <c r="CO167">
        <f t="shared" si="1907"/>
        <v>1.4207719333720901E-4</v>
      </c>
      <c r="CP167">
        <f t="shared" si="1907"/>
        <v>1.4207719333720901E-4</v>
      </c>
      <c r="CQ167">
        <f t="shared" si="1907"/>
        <v>1.4207719333720901E-4</v>
      </c>
      <c r="CR167">
        <f t="shared" si="1907"/>
        <v>1.4207719333720901E-4</v>
      </c>
      <c r="CS167">
        <f t="shared" si="1907"/>
        <v>1.4207719333720901E-4</v>
      </c>
      <c r="CT167">
        <f t="shared" si="1907"/>
        <v>1.4207719333720901E-4</v>
      </c>
      <c r="CU167">
        <f t="shared" si="1907"/>
        <v>1.4207719333720901E-4</v>
      </c>
      <c r="CV167">
        <f t="shared" si="1907"/>
        <v>1.4207719333720901E-4</v>
      </c>
      <c r="CW167">
        <f t="shared" si="1907"/>
        <v>1.4207719333720901E-4</v>
      </c>
      <c r="CX167">
        <f t="shared" si="1907"/>
        <v>1.4207719333720901E-4</v>
      </c>
      <c r="CY167">
        <f t="shared" si="1907"/>
        <v>1.4207719333720901E-4</v>
      </c>
      <c r="CZ167">
        <f t="shared" si="1907"/>
        <v>1.4207719333720901E-4</v>
      </c>
      <c r="DA167">
        <f t="shared" si="1907"/>
        <v>1.4207719333720901E-4</v>
      </c>
      <c r="DB167">
        <f t="shared" si="1907"/>
        <v>1.4207719333720901E-4</v>
      </c>
      <c r="DC167">
        <f t="shared" si="1907"/>
        <v>1.4207719333720901E-4</v>
      </c>
      <c r="DD167">
        <f t="shared" si="1907"/>
        <v>1.4207719333720901E-4</v>
      </c>
      <c r="DE167">
        <f t="shared" si="1907"/>
        <v>1.4207719333720901E-4</v>
      </c>
      <c r="DF167">
        <f t="shared" si="1907"/>
        <v>1.4207719333720901E-4</v>
      </c>
      <c r="DG167">
        <f t="shared" si="1907"/>
        <v>1.4207719333720901E-4</v>
      </c>
      <c r="DH167">
        <f t="shared" si="1907"/>
        <v>1.4207719333720901E-4</v>
      </c>
      <c r="DI167">
        <f t="shared" si="1907"/>
        <v>1.4207719333720901E-4</v>
      </c>
      <c r="DJ167">
        <f t="shared" si="1907"/>
        <v>1.4207719333720901E-4</v>
      </c>
      <c r="DK167">
        <f t="shared" si="1907"/>
        <v>1.4207719333720901E-4</v>
      </c>
      <c r="DL167">
        <f t="shared" si="1907"/>
        <v>1.4207719333720901E-4</v>
      </c>
      <c r="DM167">
        <f t="shared" si="1907"/>
        <v>1.4207719333720901E-4</v>
      </c>
      <c r="DN167">
        <f t="shared" si="1907"/>
        <v>1.4207719333720901E-4</v>
      </c>
      <c r="DO167">
        <f t="shared" si="1907"/>
        <v>1.4207719333720901E-4</v>
      </c>
      <c r="DP167">
        <f t="shared" si="1907"/>
        <v>1.4207719333720901E-4</v>
      </c>
      <c r="DQ167">
        <f t="shared" si="1907"/>
        <v>1.4207719333720901E-4</v>
      </c>
      <c r="DR167">
        <f t="shared" si="1907"/>
        <v>1.4207719333720901E-4</v>
      </c>
      <c r="DS167">
        <f t="shared" si="1907"/>
        <v>1.4207719333720901E-4</v>
      </c>
      <c r="DT167">
        <f t="shared" si="1907"/>
        <v>1.4207719333720901E-4</v>
      </c>
      <c r="DU167">
        <f t="shared" si="1907"/>
        <v>1.4207719333720901E-4</v>
      </c>
      <c r="DV167">
        <f t="shared" si="1907"/>
        <v>1.4207719333720901E-4</v>
      </c>
      <c r="DW167">
        <f t="shared" si="1907"/>
        <v>1.4207719333720901E-4</v>
      </c>
      <c r="DX167">
        <f t="shared" si="1907"/>
        <v>1.4207719333720901E-4</v>
      </c>
      <c r="DY167">
        <f t="shared" si="1907"/>
        <v>1.4207719333720901E-4</v>
      </c>
      <c r="DZ167">
        <f t="shared" si="1907"/>
        <v>1.4207719333720901E-4</v>
      </c>
      <c r="EA167">
        <f t="shared" si="1907"/>
        <v>1.4207719333720901E-4</v>
      </c>
      <c r="EB167">
        <f t="shared" si="1907"/>
        <v>1.4207719333720901E-4</v>
      </c>
      <c r="EC167">
        <f t="shared" si="1907"/>
        <v>1.4207719333720901E-4</v>
      </c>
      <c r="ED167">
        <f t="shared" si="1907"/>
        <v>1.4207719333720901E-4</v>
      </c>
      <c r="EE167">
        <f t="shared" ref="EE167:GP167" si="1908">IF(ED133&gt;=273.15, $B$47/$B$49, IF(ED133&lt;272.15, $F$47/$F$49, $F$47/$F$48))</f>
        <v>1.4207719333720901E-4</v>
      </c>
      <c r="EF167">
        <f t="shared" si="1908"/>
        <v>1.4207719333720901E-4</v>
      </c>
      <c r="EG167">
        <f t="shared" si="1908"/>
        <v>1.4207719333720901E-4</v>
      </c>
      <c r="EH167">
        <f t="shared" si="1908"/>
        <v>1.4207719333720901E-4</v>
      </c>
      <c r="EI167">
        <f t="shared" si="1908"/>
        <v>1.4207719333720901E-4</v>
      </c>
      <c r="EJ167">
        <f t="shared" si="1908"/>
        <v>1.4207719333720901E-4</v>
      </c>
      <c r="EK167">
        <f t="shared" si="1908"/>
        <v>1.4207719333720901E-4</v>
      </c>
      <c r="EL167">
        <f t="shared" si="1908"/>
        <v>1.4207719333720901E-4</v>
      </c>
      <c r="EM167">
        <f t="shared" si="1908"/>
        <v>1.4207719333720901E-4</v>
      </c>
      <c r="EN167">
        <f t="shared" si="1908"/>
        <v>1.4207719333720901E-4</v>
      </c>
      <c r="EO167">
        <f t="shared" si="1908"/>
        <v>1.4207719333720901E-4</v>
      </c>
      <c r="EP167">
        <f t="shared" si="1908"/>
        <v>1.4207719333720901E-4</v>
      </c>
      <c r="EQ167">
        <f t="shared" si="1908"/>
        <v>1.4207719333720901E-4</v>
      </c>
      <c r="ER167">
        <f t="shared" si="1908"/>
        <v>1.4207719333720901E-4</v>
      </c>
      <c r="ES167">
        <f t="shared" si="1908"/>
        <v>1.4207719333720901E-4</v>
      </c>
      <c r="ET167">
        <f t="shared" si="1908"/>
        <v>1.4207719333720901E-4</v>
      </c>
      <c r="EU167">
        <f t="shared" si="1908"/>
        <v>1.4207719333720901E-4</v>
      </c>
      <c r="EV167">
        <f t="shared" si="1908"/>
        <v>1.4207719333720901E-4</v>
      </c>
      <c r="EW167">
        <f t="shared" si="1908"/>
        <v>1.4207719333720901E-4</v>
      </c>
      <c r="EX167">
        <f t="shared" si="1908"/>
        <v>1.4207719333720901E-4</v>
      </c>
      <c r="EY167">
        <f t="shared" si="1908"/>
        <v>1.4207719333720901E-4</v>
      </c>
      <c r="EZ167">
        <f t="shared" si="1908"/>
        <v>1.4207719333720901E-4</v>
      </c>
      <c r="FA167">
        <f t="shared" si="1908"/>
        <v>1.4207719333720901E-4</v>
      </c>
      <c r="FB167">
        <f t="shared" si="1908"/>
        <v>1.4207719333720901E-4</v>
      </c>
      <c r="FC167">
        <f t="shared" si="1908"/>
        <v>1.4207719333720901E-4</v>
      </c>
      <c r="FD167">
        <f t="shared" si="1908"/>
        <v>1.4207719333720901E-4</v>
      </c>
      <c r="FE167">
        <f t="shared" si="1908"/>
        <v>1.4207719333720901E-4</v>
      </c>
      <c r="FF167">
        <f t="shared" si="1908"/>
        <v>1.4207719333720901E-4</v>
      </c>
      <c r="FG167">
        <f t="shared" si="1908"/>
        <v>1.4207719333720901E-4</v>
      </c>
      <c r="FH167">
        <f t="shared" si="1908"/>
        <v>1.4207719333720901E-4</v>
      </c>
      <c r="FI167">
        <f t="shared" si="1908"/>
        <v>1.4207719333720901E-4</v>
      </c>
      <c r="FJ167">
        <f t="shared" si="1908"/>
        <v>1.4207719333720901E-4</v>
      </c>
      <c r="FK167">
        <f t="shared" si="1908"/>
        <v>1.4207719333720901E-4</v>
      </c>
      <c r="FL167">
        <f t="shared" si="1908"/>
        <v>1.4207719333720901E-4</v>
      </c>
      <c r="FM167">
        <f t="shared" si="1908"/>
        <v>1.4207719333720901E-4</v>
      </c>
      <c r="FN167">
        <f t="shared" si="1908"/>
        <v>1.4207719333720901E-4</v>
      </c>
      <c r="FO167">
        <f t="shared" si="1908"/>
        <v>1.4207719333720901E-4</v>
      </c>
      <c r="FP167">
        <f t="shared" si="1908"/>
        <v>1.4207719333720901E-4</v>
      </c>
      <c r="FQ167">
        <f t="shared" si="1908"/>
        <v>1.4207719333720901E-4</v>
      </c>
      <c r="FR167">
        <f t="shared" si="1908"/>
        <v>1.4207719333720901E-4</v>
      </c>
      <c r="FS167">
        <f t="shared" si="1908"/>
        <v>1.4207719333720901E-4</v>
      </c>
      <c r="FT167">
        <f t="shared" si="1908"/>
        <v>1.4207719333720901E-4</v>
      </c>
      <c r="FU167">
        <f t="shared" si="1908"/>
        <v>1.4207719333720901E-4</v>
      </c>
      <c r="FV167">
        <f t="shared" si="1908"/>
        <v>1.4207719333720901E-4</v>
      </c>
      <c r="FW167">
        <f t="shared" si="1908"/>
        <v>1.4207719333720901E-4</v>
      </c>
      <c r="FX167">
        <f t="shared" si="1908"/>
        <v>1.4207719333720901E-4</v>
      </c>
      <c r="FY167">
        <f t="shared" si="1908"/>
        <v>1.4207719333720901E-4</v>
      </c>
      <c r="FZ167">
        <f t="shared" si="1908"/>
        <v>1.4207719333720901E-4</v>
      </c>
      <c r="GA167">
        <f t="shared" si="1908"/>
        <v>1.4207719333720901E-4</v>
      </c>
      <c r="GB167">
        <f t="shared" si="1908"/>
        <v>1.4207719333720901E-4</v>
      </c>
      <c r="GC167">
        <f t="shared" si="1908"/>
        <v>1.4207719333720901E-4</v>
      </c>
      <c r="GD167">
        <f t="shared" si="1908"/>
        <v>1.4207719333720901E-4</v>
      </c>
      <c r="GE167">
        <f t="shared" si="1908"/>
        <v>1.4207719333720901E-4</v>
      </c>
      <c r="GF167">
        <f t="shared" si="1908"/>
        <v>1.4207719333720901E-4</v>
      </c>
      <c r="GG167">
        <f t="shared" si="1908"/>
        <v>1.4207719333720901E-4</v>
      </c>
      <c r="GH167">
        <f t="shared" si="1908"/>
        <v>1.4207719333720901E-4</v>
      </c>
      <c r="GI167">
        <f t="shared" si="1908"/>
        <v>1.4207719333720901E-4</v>
      </c>
      <c r="GJ167">
        <f t="shared" si="1908"/>
        <v>1.4207719333720901E-4</v>
      </c>
      <c r="GK167">
        <f t="shared" si="1908"/>
        <v>1.4207719333720901E-4</v>
      </c>
      <c r="GL167">
        <f t="shared" si="1908"/>
        <v>1.4207719333720901E-4</v>
      </c>
      <c r="GM167">
        <f t="shared" si="1908"/>
        <v>1.4207719333720901E-4</v>
      </c>
      <c r="GN167">
        <f t="shared" si="1908"/>
        <v>1.4207719333720901E-4</v>
      </c>
      <c r="GO167">
        <f t="shared" si="1908"/>
        <v>1.4207719333720901E-4</v>
      </c>
      <c r="GP167">
        <f t="shared" si="1908"/>
        <v>1.4207719333720901E-4</v>
      </c>
      <c r="GQ167">
        <f t="shared" ref="GQ167:JB167" si="1909">IF(GP133&gt;=273.15, $B$47/$B$49, IF(GP133&lt;272.15, $F$47/$F$49, $F$47/$F$48))</f>
        <v>1.4207719333720901E-4</v>
      </c>
      <c r="GR167">
        <f t="shared" si="1909"/>
        <v>1.4207719333720901E-4</v>
      </c>
      <c r="GS167">
        <f t="shared" si="1909"/>
        <v>1.4207719333720901E-4</v>
      </c>
      <c r="GT167">
        <f t="shared" si="1909"/>
        <v>1.4207719333720901E-4</v>
      </c>
      <c r="GU167">
        <f t="shared" si="1909"/>
        <v>1.4207719333720901E-4</v>
      </c>
      <c r="GV167">
        <f t="shared" si="1909"/>
        <v>1.4207719333720901E-4</v>
      </c>
      <c r="GW167">
        <f t="shared" si="1909"/>
        <v>1.4207719333720901E-4</v>
      </c>
      <c r="GX167">
        <f t="shared" si="1909"/>
        <v>1.4207719333720901E-4</v>
      </c>
      <c r="GY167">
        <f t="shared" si="1909"/>
        <v>1.4207719333720901E-4</v>
      </c>
      <c r="GZ167">
        <f t="shared" si="1909"/>
        <v>1.4207719333720901E-4</v>
      </c>
      <c r="HA167">
        <f t="shared" si="1909"/>
        <v>1.4207719333720901E-4</v>
      </c>
      <c r="HB167">
        <f t="shared" si="1909"/>
        <v>1.4207719333720901E-4</v>
      </c>
      <c r="HC167">
        <f t="shared" si="1909"/>
        <v>1.4207719333720901E-4</v>
      </c>
      <c r="HD167">
        <f t="shared" si="1909"/>
        <v>1.4207719333720901E-4</v>
      </c>
      <c r="HE167">
        <f t="shared" si="1909"/>
        <v>1.4207719333720901E-4</v>
      </c>
      <c r="HF167">
        <f t="shared" si="1909"/>
        <v>1.4207719333720901E-4</v>
      </c>
      <c r="HG167">
        <f t="shared" si="1909"/>
        <v>1.4207719333720901E-4</v>
      </c>
      <c r="HH167">
        <f t="shared" si="1909"/>
        <v>1.4207719333720901E-4</v>
      </c>
      <c r="HI167">
        <f t="shared" si="1909"/>
        <v>1.4207719333720901E-4</v>
      </c>
      <c r="HJ167">
        <f t="shared" si="1909"/>
        <v>1.4207719333720901E-4</v>
      </c>
      <c r="HK167">
        <f t="shared" si="1909"/>
        <v>1.4207719333720901E-4</v>
      </c>
      <c r="HL167">
        <f t="shared" si="1909"/>
        <v>1.4207719333720901E-4</v>
      </c>
      <c r="HM167">
        <f t="shared" si="1909"/>
        <v>1.4207719333720901E-4</v>
      </c>
      <c r="HN167">
        <f t="shared" si="1909"/>
        <v>1.4207719333720901E-4</v>
      </c>
      <c r="HO167">
        <f t="shared" si="1909"/>
        <v>1.4207719333720901E-4</v>
      </c>
      <c r="HP167">
        <f t="shared" si="1909"/>
        <v>1.4207719333720901E-4</v>
      </c>
      <c r="HQ167">
        <f t="shared" si="1909"/>
        <v>1.4207719333720901E-4</v>
      </c>
      <c r="HR167">
        <f t="shared" si="1909"/>
        <v>1.4207719333720901E-4</v>
      </c>
      <c r="HS167">
        <f t="shared" si="1909"/>
        <v>1.4207719333720901E-4</v>
      </c>
      <c r="HT167">
        <f t="shared" si="1909"/>
        <v>1.4207719333720901E-4</v>
      </c>
      <c r="HU167">
        <f t="shared" si="1909"/>
        <v>1.4207719333720901E-4</v>
      </c>
      <c r="HV167">
        <f t="shared" si="1909"/>
        <v>1.4207719333720901E-4</v>
      </c>
      <c r="HW167">
        <f t="shared" si="1909"/>
        <v>1.4207719333720901E-4</v>
      </c>
      <c r="HX167">
        <f t="shared" si="1909"/>
        <v>1.4207719333720901E-4</v>
      </c>
      <c r="HY167">
        <f t="shared" si="1909"/>
        <v>1.4207719333720901E-4</v>
      </c>
      <c r="HZ167">
        <f t="shared" si="1909"/>
        <v>1.4207719333720901E-4</v>
      </c>
      <c r="IA167">
        <f t="shared" si="1909"/>
        <v>1.4207719333720901E-4</v>
      </c>
      <c r="IB167">
        <f t="shared" si="1909"/>
        <v>1.4207719333720901E-4</v>
      </c>
      <c r="IC167">
        <f t="shared" si="1909"/>
        <v>1.4207719333720901E-4</v>
      </c>
      <c r="ID167">
        <f t="shared" si="1909"/>
        <v>1.4207719333720901E-4</v>
      </c>
      <c r="IE167">
        <f t="shared" si="1909"/>
        <v>1.4207719333720901E-4</v>
      </c>
      <c r="IF167">
        <f t="shared" si="1909"/>
        <v>1.4207719333720901E-4</v>
      </c>
      <c r="IG167">
        <f t="shared" si="1909"/>
        <v>1.4207719333720901E-4</v>
      </c>
      <c r="IH167">
        <f t="shared" si="1909"/>
        <v>1.4207719333720901E-4</v>
      </c>
      <c r="II167">
        <f t="shared" si="1909"/>
        <v>1.4207719333720901E-4</v>
      </c>
      <c r="IJ167">
        <f t="shared" si="1909"/>
        <v>1.4207719333720901E-4</v>
      </c>
      <c r="IK167">
        <f t="shared" si="1909"/>
        <v>1.4207719333720901E-4</v>
      </c>
      <c r="IL167">
        <f t="shared" si="1909"/>
        <v>1.4207719333720901E-4</v>
      </c>
      <c r="IM167">
        <f t="shared" si="1909"/>
        <v>1.4207719333720901E-4</v>
      </c>
      <c r="IN167">
        <f t="shared" si="1909"/>
        <v>1.4207719333720901E-4</v>
      </c>
      <c r="IO167">
        <f t="shared" si="1909"/>
        <v>1.4207719333720901E-4</v>
      </c>
      <c r="IP167">
        <f t="shared" si="1909"/>
        <v>1.4207719333720901E-4</v>
      </c>
      <c r="IQ167">
        <f t="shared" si="1909"/>
        <v>1.4207719333720901E-4</v>
      </c>
      <c r="IR167">
        <f t="shared" si="1909"/>
        <v>1.4207719333720901E-4</v>
      </c>
      <c r="IS167">
        <f t="shared" si="1909"/>
        <v>1.4207719333720901E-4</v>
      </c>
      <c r="IT167">
        <f t="shared" si="1909"/>
        <v>1.4207719333720901E-4</v>
      </c>
      <c r="IU167">
        <f t="shared" si="1909"/>
        <v>1.4207719333720901E-4</v>
      </c>
      <c r="IV167">
        <f t="shared" si="1909"/>
        <v>1.4207719333720901E-4</v>
      </c>
      <c r="IW167">
        <f t="shared" si="1909"/>
        <v>1.4207719333720901E-4</v>
      </c>
      <c r="IX167">
        <f t="shared" si="1909"/>
        <v>1.4207719333720901E-4</v>
      </c>
      <c r="IY167">
        <f t="shared" si="1909"/>
        <v>1.4207719333720901E-4</v>
      </c>
      <c r="IZ167">
        <f t="shared" si="1909"/>
        <v>1.4207719333720901E-4</v>
      </c>
      <c r="JA167">
        <f t="shared" si="1909"/>
        <v>1.4207719333720901E-4</v>
      </c>
      <c r="JB167">
        <f t="shared" si="1909"/>
        <v>1.4207719333720901E-4</v>
      </c>
      <c r="JC167">
        <f t="shared" ref="JC167:KG167" si="1910">IF(JB133&gt;=273.15, $B$47/$B$49, IF(JB133&lt;272.15, $F$47/$F$49, $F$47/$F$48))</f>
        <v>1.4207719333720901E-4</v>
      </c>
      <c r="JD167">
        <f t="shared" si="1910"/>
        <v>1.4207719333720901E-4</v>
      </c>
      <c r="JE167">
        <f t="shared" si="1910"/>
        <v>1.4207719333720901E-4</v>
      </c>
      <c r="JF167">
        <f t="shared" si="1910"/>
        <v>1.4207719333720901E-4</v>
      </c>
      <c r="JG167">
        <f t="shared" si="1910"/>
        <v>1.4207719333720901E-4</v>
      </c>
      <c r="JH167">
        <f t="shared" si="1910"/>
        <v>1.4207719333720901E-4</v>
      </c>
      <c r="JI167">
        <f t="shared" si="1910"/>
        <v>1.4207719333720901E-4</v>
      </c>
      <c r="JJ167">
        <f t="shared" si="1910"/>
        <v>1.4207719333720901E-4</v>
      </c>
      <c r="JK167">
        <f t="shared" si="1910"/>
        <v>1.4207719333720901E-4</v>
      </c>
      <c r="JL167">
        <f t="shared" si="1910"/>
        <v>1.4207719333720901E-4</v>
      </c>
      <c r="JM167">
        <f t="shared" si="1910"/>
        <v>1.4207719333720901E-4</v>
      </c>
      <c r="JN167">
        <f t="shared" si="1910"/>
        <v>1.4207719333720901E-4</v>
      </c>
      <c r="JO167">
        <f t="shared" si="1910"/>
        <v>1.4207719333720901E-4</v>
      </c>
      <c r="JP167">
        <f t="shared" si="1910"/>
        <v>1.4207719333720901E-4</v>
      </c>
      <c r="JQ167">
        <f t="shared" si="1910"/>
        <v>1.4207719333720901E-4</v>
      </c>
      <c r="JR167">
        <f t="shared" si="1910"/>
        <v>1.4207719333720901E-4</v>
      </c>
      <c r="JS167">
        <f t="shared" si="1910"/>
        <v>1.4207719333720901E-4</v>
      </c>
      <c r="JT167">
        <f t="shared" si="1910"/>
        <v>1.4207719333720901E-4</v>
      </c>
      <c r="JU167">
        <f t="shared" si="1910"/>
        <v>1.4207719333720901E-4</v>
      </c>
      <c r="JV167">
        <f t="shared" si="1910"/>
        <v>1.4207719333720901E-4</v>
      </c>
      <c r="JW167">
        <f t="shared" si="1910"/>
        <v>1.4207719333720901E-4</v>
      </c>
      <c r="JX167">
        <f t="shared" si="1910"/>
        <v>1.4207719333720901E-4</v>
      </c>
      <c r="JY167">
        <f t="shared" si="1910"/>
        <v>1.4207719333720901E-4</v>
      </c>
      <c r="JZ167">
        <f t="shared" si="1910"/>
        <v>1.4207719333720901E-4</v>
      </c>
      <c r="KA167">
        <f t="shared" si="1910"/>
        <v>1.4207719333720901E-4</v>
      </c>
      <c r="KB167">
        <f t="shared" si="1910"/>
        <v>1.4207719333720901E-4</v>
      </c>
      <c r="KC167">
        <f t="shared" si="1910"/>
        <v>1.4207719333720901E-4</v>
      </c>
      <c r="KD167">
        <f t="shared" si="1910"/>
        <v>1.4207719333720901E-4</v>
      </c>
      <c r="KE167">
        <f t="shared" si="1910"/>
        <v>1.4207719333720901E-4</v>
      </c>
      <c r="KF167">
        <f t="shared" si="1910"/>
        <v>1.4207719333720901E-4</v>
      </c>
      <c r="KG167">
        <f t="shared" si="1910"/>
        <v>1.4207719333720901E-4</v>
      </c>
      <c r="KL167" s="84">
        <f t="shared" si="1765"/>
        <v>26829</v>
      </c>
      <c r="KM167">
        <v>1973</v>
      </c>
      <c r="KN167">
        <v>6</v>
      </c>
      <c r="KO167">
        <v>14</v>
      </c>
      <c r="KP167" s="84">
        <f t="shared" si="1766"/>
        <v>165</v>
      </c>
      <c r="KQ167" s="74">
        <v>24.2</v>
      </c>
      <c r="KR167" s="74">
        <v>12.6</v>
      </c>
      <c r="KS167" s="74">
        <f t="shared" si="1767"/>
        <v>13.4</v>
      </c>
      <c r="KT167" s="74">
        <f t="shared" si="1768"/>
        <v>23.8</v>
      </c>
      <c r="KU167" s="74">
        <v>22.2</v>
      </c>
      <c r="KV167" s="74">
        <v>32.299999999999997</v>
      </c>
      <c r="KW167" s="72">
        <f t="shared" si="1747"/>
        <v>0.77</v>
      </c>
      <c r="KX167" s="74">
        <v>2.4</v>
      </c>
      <c r="KZ167" s="74">
        <v>77.2</v>
      </c>
      <c r="LA167" s="74">
        <v>50.3</v>
      </c>
      <c r="LB167" s="74">
        <v>11.6</v>
      </c>
      <c r="LC167" s="74">
        <v>0.7</v>
      </c>
    </row>
    <row r="168" spans="5:315" x14ac:dyDescent="0.35">
      <c r="E168">
        <f t="shared" si="1904"/>
        <v>2</v>
      </c>
      <c r="F168">
        <f t="shared" si="1905"/>
        <v>1.4207719333720901E-4</v>
      </c>
      <c r="G168">
        <f t="shared" ref="G168:BR168" si="1911">IF(F134&gt;=273.15, $B$47/$B$49, IF(F134&lt;272.15, $F$47/$F$49, $F$47/$F$48))</f>
        <v>1.4207719333720901E-4</v>
      </c>
      <c r="H168">
        <f t="shared" si="1911"/>
        <v>1.4207719333720901E-4</v>
      </c>
      <c r="I168">
        <f t="shared" si="1911"/>
        <v>1.4207719333720901E-4</v>
      </c>
      <c r="J168">
        <f t="shared" si="1911"/>
        <v>1.4207719333720901E-4</v>
      </c>
      <c r="K168">
        <f t="shared" si="1911"/>
        <v>1.4207719333720901E-4</v>
      </c>
      <c r="L168">
        <f t="shared" si="1911"/>
        <v>1.4207719333720901E-4</v>
      </c>
      <c r="M168">
        <f t="shared" si="1911"/>
        <v>1.4207719333720901E-4</v>
      </c>
      <c r="N168">
        <f t="shared" si="1911"/>
        <v>1.4207719333720901E-4</v>
      </c>
      <c r="O168">
        <f t="shared" si="1911"/>
        <v>1.4207719333720901E-4</v>
      </c>
      <c r="P168">
        <f t="shared" si="1911"/>
        <v>1.4207719333720901E-4</v>
      </c>
      <c r="Q168">
        <f t="shared" si="1911"/>
        <v>1.4207719333720901E-4</v>
      </c>
      <c r="R168">
        <f t="shared" si="1911"/>
        <v>1.4207719333720901E-4</v>
      </c>
      <c r="S168">
        <f t="shared" si="1911"/>
        <v>1.4207719333720901E-4</v>
      </c>
      <c r="T168">
        <f t="shared" si="1911"/>
        <v>1.4207719333720901E-4</v>
      </c>
      <c r="U168">
        <f t="shared" si="1911"/>
        <v>1.4207719333720901E-4</v>
      </c>
      <c r="V168">
        <f t="shared" si="1911"/>
        <v>1.4207719333720901E-4</v>
      </c>
      <c r="W168">
        <f t="shared" si="1911"/>
        <v>1.4207719333720901E-4</v>
      </c>
      <c r="X168">
        <f t="shared" si="1911"/>
        <v>1.4207719333720901E-4</v>
      </c>
      <c r="Y168">
        <f t="shared" si="1911"/>
        <v>1.4207719333720901E-4</v>
      </c>
      <c r="Z168">
        <f t="shared" si="1911"/>
        <v>1.4207719333720901E-4</v>
      </c>
      <c r="AA168">
        <f t="shared" si="1911"/>
        <v>1.4207719333720901E-4</v>
      </c>
      <c r="AB168">
        <f t="shared" si="1911"/>
        <v>1.4207719333720901E-4</v>
      </c>
      <c r="AC168">
        <f t="shared" si="1911"/>
        <v>1.4207719333720901E-4</v>
      </c>
      <c r="AD168">
        <f t="shared" si="1911"/>
        <v>1.4207719333720901E-4</v>
      </c>
      <c r="AE168">
        <f t="shared" si="1911"/>
        <v>1.4207719333720901E-4</v>
      </c>
      <c r="AF168">
        <f t="shared" si="1911"/>
        <v>1.4207719333720901E-4</v>
      </c>
      <c r="AG168">
        <f t="shared" si="1911"/>
        <v>1.4207719333720901E-4</v>
      </c>
      <c r="AH168">
        <f t="shared" si="1911"/>
        <v>1.4207719333720901E-4</v>
      </c>
      <c r="AI168">
        <f t="shared" si="1911"/>
        <v>1.4207719333720901E-4</v>
      </c>
      <c r="AJ168">
        <f t="shared" si="1911"/>
        <v>1.4207719333720901E-4</v>
      </c>
      <c r="AK168">
        <f t="shared" si="1911"/>
        <v>1.4207719333720901E-4</v>
      </c>
      <c r="AL168">
        <f t="shared" si="1911"/>
        <v>1.4207719333720901E-4</v>
      </c>
      <c r="AM168">
        <f t="shared" si="1911"/>
        <v>1.4207719333720901E-4</v>
      </c>
      <c r="AN168">
        <f t="shared" si="1911"/>
        <v>1.4207719333720901E-4</v>
      </c>
      <c r="AO168">
        <f t="shared" si="1911"/>
        <v>1.4207719333720901E-4</v>
      </c>
      <c r="AP168">
        <f t="shared" si="1911"/>
        <v>1.4207719333720901E-4</v>
      </c>
      <c r="AQ168">
        <f t="shared" si="1911"/>
        <v>1.4207719333720901E-4</v>
      </c>
      <c r="AR168">
        <f t="shared" si="1911"/>
        <v>1.4207719333720901E-4</v>
      </c>
      <c r="AS168">
        <f t="shared" si="1911"/>
        <v>1.4207719333720901E-4</v>
      </c>
      <c r="AT168">
        <f t="shared" si="1911"/>
        <v>1.4207719333720901E-4</v>
      </c>
      <c r="AU168">
        <f t="shared" si="1911"/>
        <v>1.4207719333720901E-4</v>
      </c>
      <c r="AV168">
        <f t="shared" si="1911"/>
        <v>1.4207719333720901E-4</v>
      </c>
      <c r="AW168">
        <f t="shared" si="1911"/>
        <v>1.4207719333720901E-4</v>
      </c>
      <c r="AX168">
        <f t="shared" si="1911"/>
        <v>1.4207719333720901E-4</v>
      </c>
      <c r="AY168">
        <f t="shared" si="1911"/>
        <v>1.4207719333720901E-4</v>
      </c>
      <c r="AZ168">
        <f t="shared" si="1911"/>
        <v>1.4207719333720901E-4</v>
      </c>
      <c r="BA168">
        <f t="shared" si="1911"/>
        <v>1.4207719333720901E-4</v>
      </c>
      <c r="BB168">
        <f t="shared" si="1911"/>
        <v>1.4207719333720901E-4</v>
      </c>
      <c r="BC168">
        <f t="shared" si="1911"/>
        <v>1.4207719333720901E-4</v>
      </c>
      <c r="BD168">
        <f t="shared" si="1911"/>
        <v>1.4207719333720901E-4</v>
      </c>
      <c r="BE168">
        <f t="shared" si="1911"/>
        <v>1.4207719333720901E-4</v>
      </c>
      <c r="BF168">
        <f t="shared" si="1911"/>
        <v>1.4207719333720901E-4</v>
      </c>
      <c r="BG168">
        <f t="shared" si="1911"/>
        <v>1.4207719333720901E-4</v>
      </c>
      <c r="BH168">
        <f t="shared" si="1911"/>
        <v>1.4207719333720901E-4</v>
      </c>
      <c r="BI168">
        <f t="shared" si="1911"/>
        <v>1.4207719333720901E-4</v>
      </c>
      <c r="BJ168">
        <f t="shared" si="1911"/>
        <v>1.4207719333720901E-4</v>
      </c>
      <c r="BK168">
        <f t="shared" si="1911"/>
        <v>1.4207719333720901E-4</v>
      </c>
      <c r="BL168">
        <f t="shared" si="1911"/>
        <v>1.4207719333720901E-4</v>
      </c>
      <c r="BM168">
        <f t="shared" si="1911"/>
        <v>1.4207719333720901E-4</v>
      </c>
      <c r="BN168">
        <f t="shared" si="1911"/>
        <v>1.4207719333720901E-4</v>
      </c>
      <c r="BO168">
        <f t="shared" si="1911"/>
        <v>1.4207719333720901E-4</v>
      </c>
      <c r="BP168">
        <f t="shared" si="1911"/>
        <v>1.4207719333720901E-4</v>
      </c>
      <c r="BQ168">
        <f t="shared" si="1911"/>
        <v>1.4207719333720901E-4</v>
      </c>
      <c r="BR168">
        <f t="shared" si="1911"/>
        <v>1.4207719333720901E-4</v>
      </c>
      <c r="BS168">
        <f t="shared" ref="BS168:ED168" si="1912">IF(BR134&gt;=273.15, $B$47/$B$49, IF(BR134&lt;272.15, $F$47/$F$49, $F$47/$F$48))</f>
        <v>1.4207719333720901E-4</v>
      </c>
      <c r="BT168">
        <f t="shared" si="1912"/>
        <v>1.4207719333720901E-4</v>
      </c>
      <c r="BU168">
        <f t="shared" si="1912"/>
        <v>1.4207719333720901E-4</v>
      </c>
      <c r="BV168">
        <f t="shared" si="1912"/>
        <v>1.4207719333720901E-4</v>
      </c>
      <c r="BW168">
        <f t="shared" si="1912"/>
        <v>1.4207719333720901E-4</v>
      </c>
      <c r="BX168">
        <f t="shared" si="1912"/>
        <v>1.4207719333720901E-4</v>
      </c>
      <c r="BY168">
        <f t="shared" si="1912"/>
        <v>1.4207719333720901E-4</v>
      </c>
      <c r="BZ168">
        <f t="shared" si="1912"/>
        <v>1.4207719333720901E-4</v>
      </c>
      <c r="CA168">
        <f t="shared" si="1912"/>
        <v>1.66323279074839E-6</v>
      </c>
      <c r="CB168">
        <f t="shared" si="1912"/>
        <v>1.66323279074839E-6</v>
      </c>
      <c r="CC168">
        <f t="shared" si="1912"/>
        <v>1.66323279074839E-6</v>
      </c>
      <c r="CD168">
        <f t="shared" si="1912"/>
        <v>1.66323279074839E-6</v>
      </c>
      <c r="CE168">
        <f t="shared" si="1912"/>
        <v>1.66323279074839E-6</v>
      </c>
      <c r="CF168">
        <f t="shared" si="1912"/>
        <v>1.66323279074839E-6</v>
      </c>
      <c r="CG168">
        <f t="shared" si="1912"/>
        <v>1.66323279074839E-6</v>
      </c>
      <c r="CH168">
        <f t="shared" si="1912"/>
        <v>1.66323279074839E-6</v>
      </c>
      <c r="CI168">
        <f t="shared" si="1912"/>
        <v>1.66323279074839E-6</v>
      </c>
      <c r="CJ168">
        <f t="shared" si="1912"/>
        <v>1.66323279074839E-6</v>
      </c>
      <c r="CK168">
        <f t="shared" si="1912"/>
        <v>1.66323279074839E-6</v>
      </c>
      <c r="CL168">
        <f t="shared" si="1912"/>
        <v>1.66323279074839E-6</v>
      </c>
      <c r="CM168">
        <f t="shared" si="1912"/>
        <v>1.66323279074839E-6</v>
      </c>
      <c r="CN168">
        <f t="shared" si="1912"/>
        <v>1.66323279074839E-6</v>
      </c>
      <c r="CO168">
        <f t="shared" si="1912"/>
        <v>1.66323279074839E-6</v>
      </c>
      <c r="CP168">
        <f t="shared" si="1912"/>
        <v>1.66323279074839E-6</v>
      </c>
      <c r="CQ168">
        <f t="shared" si="1912"/>
        <v>1.66323279074839E-6</v>
      </c>
      <c r="CR168">
        <f t="shared" si="1912"/>
        <v>1.66323279074839E-6</v>
      </c>
      <c r="CS168">
        <f t="shared" si="1912"/>
        <v>1.66323279074839E-6</v>
      </c>
      <c r="CT168">
        <f t="shared" si="1912"/>
        <v>1.66323279074839E-6</v>
      </c>
      <c r="CU168">
        <f t="shared" si="1912"/>
        <v>1.66323279074839E-6</v>
      </c>
      <c r="CV168">
        <f t="shared" si="1912"/>
        <v>1.66323279074839E-6</v>
      </c>
      <c r="CW168">
        <f t="shared" si="1912"/>
        <v>1.66323279074839E-6</v>
      </c>
      <c r="CX168">
        <f t="shared" si="1912"/>
        <v>1.66323279074839E-6</v>
      </c>
      <c r="CY168">
        <f t="shared" si="1912"/>
        <v>1.66323279074839E-6</v>
      </c>
      <c r="CZ168">
        <f t="shared" si="1912"/>
        <v>1.66323279074839E-6</v>
      </c>
      <c r="DA168">
        <f t="shared" si="1912"/>
        <v>1.66323279074839E-6</v>
      </c>
      <c r="DB168">
        <f t="shared" si="1912"/>
        <v>1.66323279074839E-6</v>
      </c>
      <c r="DC168">
        <f t="shared" si="1912"/>
        <v>1.66323279074839E-6</v>
      </c>
      <c r="DD168">
        <f t="shared" si="1912"/>
        <v>1.66323279074839E-6</v>
      </c>
      <c r="DE168">
        <f t="shared" si="1912"/>
        <v>1.66323279074839E-6</v>
      </c>
      <c r="DF168">
        <f t="shared" si="1912"/>
        <v>1.66323279074839E-6</v>
      </c>
      <c r="DG168">
        <f t="shared" si="1912"/>
        <v>1.66323279074839E-6</v>
      </c>
      <c r="DH168">
        <f t="shared" si="1912"/>
        <v>1.66323279074839E-6</v>
      </c>
      <c r="DI168">
        <f t="shared" si="1912"/>
        <v>1.66323279074839E-6</v>
      </c>
      <c r="DJ168">
        <f t="shared" si="1912"/>
        <v>1.66323279074839E-6</v>
      </c>
      <c r="DK168">
        <f t="shared" si="1912"/>
        <v>1.66323279074839E-6</v>
      </c>
      <c r="DL168">
        <f t="shared" si="1912"/>
        <v>1.66323279074839E-6</v>
      </c>
      <c r="DM168">
        <f t="shared" si="1912"/>
        <v>1.66323279074839E-6</v>
      </c>
      <c r="DN168">
        <f t="shared" si="1912"/>
        <v>1.66323279074839E-6</v>
      </c>
      <c r="DO168">
        <f t="shared" si="1912"/>
        <v>1.66323279074839E-6</v>
      </c>
      <c r="DP168">
        <f t="shared" si="1912"/>
        <v>1.66323279074839E-6</v>
      </c>
      <c r="DQ168">
        <f t="shared" si="1912"/>
        <v>1.66323279074839E-6</v>
      </c>
      <c r="DR168">
        <f t="shared" si="1912"/>
        <v>1.66323279074839E-6</v>
      </c>
      <c r="DS168">
        <f t="shared" si="1912"/>
        <v>1.66323279074839E-6</v>
      </c>
      <c r="DT168">
        <f t="shared" si="1912"/>
        <v>1.66323279074839E-6</v>
      </c>
      <c r="DU168">
        <f t="shared" si="1912"/>
        <v>1.66323279074839E-6</v>
      </c>
      <c r="DV168">
        <f t="shared" si="1912"/>
        <v>1.66323279074839E-6</v>
      </c>
      <c r="DW168">
        <f t="shared" si="1912"/>
        <v>1.66323279074839E-6</v>
      </c>
      <c r="DX168">
        <f t="shared" si="1912"/>
        <v>1.66323279074839E-6</v>
      </c>
      <c r="DY168">
        <f t="shared" si="1912"/>
        <v>1.66323279074839E-6</v>
      </c>
      <c r="DZ168">
        <f t="shared" si="1912"/>
        <v>1.66323279074839E-6</v>
      </c>
      <c r="EA168">
        <f t="shared" si="1912"/>
        <v>1.66323279074839E-6</v>
      </c>
      <c r="EB168">
        <f t="shared" si="1912"/>
        <v>1.66323279074839E-6</v>
      </c>
      <c r="EC168">
        <f t="shared" si="1912"/>
        <v>1.66323279074839E-6</v>
      </c>
      <c r="ED168">
        <f t="shared" si="1912"/>
        <v>1.66323279074839E-6</v>
      </c>
      <c r="EE168">
        <f t="shared" ref="EE168:GP168" si="1913">IF(ED134&gt;=273.15, $B$47/$B$49, IF(ED134&lt;272.15, $F$47/$F$49, $F$47/$F$48))</f>
        <v>1.66323279074839E-6</v>
      </c>
      <c r="EF168">
        <f t="shared" si="1913"/>
        <v>1.66323279074839E-6</v>
      </c>
      <c r="EG168">
        <f t="shared" si="1913"/>
        <v>1.66323279074839E-6</v>
      </c>
      <c r="EH168">
        <f t="shared" si="1913"/>
        <v>1.66323279074839E-6</v>
      </c>
      <c r="EI168">
        <f t="shared" si="1913"/>
        <v>1.66323279074839E-6</v>
      </c>
      <c r="EJ168">
        <f t="shared" si="1913"/>
        <v>1.66323279074839E-6</v>
      </c>
      <c r="EK168">
        <f t="shared" si="1913"/>
        <v>1.66323279074839E-6</v>
      </c>
      <c r="EL168">
        <f t="shared" si="1913"/>
        <v>1.66323279074839E-6</v>
      </c>
      <c r="EM168">
        <f t="shared" si="1913"/>
        <v>1.66323279074839E-6</v>
      </c>
      <c r="EN168">
        <f t="shared" si="1913"/>
        <v>1.66323279074839E-6</v>
      </c>
      <c r="EO168">
        <f t="shared" si="1913"/>
        <v>1.66323279074839E-6</v>
      </c>
      <c r="EP168">
        <f t="shared" si="1913"/>
        <v>1.66323279074839E-6</v>
      </c>
      <c r="EQ168">
        <f t="shared" si="1913"/>
        <v>1.66323279074839E-6</v>
      </c>
      <c r="ER168">
        <f t="shared" si="1913"/>
        <v>1.66323279074839E-6</v>
      </c>
      <c r="ES168">
        <f t="shared" si="1913"/>
        <v>1.66323279074839E-6</v>
      </c>
      <c r="ET168">
        <f t="shared" si="1913"/>
        <v>1.66323279074839E-6</v>
      </c>
      <c r="EU168">
        <f t="shared" si="1913"/>
        <v>1.66323279074839E-6</v>
      </c>
      <c r="EV168">
        <f t="shared" si="1913"/>
        <v>1.66323279074839E-6</v>
      </c>
      <c r="EW168">
        <f t="shared" si="1913"/>
        <v>1.66323279074839E-6</v>
      </c>
      <c r="EX168">
        <f t="shared" si="1913"/>
        <v>1.66323279074839E-6</v>
      </c>
      <c r="EY168">
        <f t="shared" si="1913"/>
        <v>1.66323279074839E-6</v>
      </c>
      <c r="EZ168">
        <f t="shared" si="1913"/>
        <v>1.66323279074839E-6</v>
      </c>
      <c r="FA168">
        <f t="shared" si="1913"/>
        <v>1.66323279074839E-6</v>
      </c>
      <c r="FB168">
        <f t="shared" si="1913"/>
        <v>1.66323279074839E-6</v>
      </c>
      <c r="FC168">
        <f t="shared" si="1913"/>
        <v>1.66323279074839E-6</v>
      </c>
      <c r="FD168">
        <f t="shared" si="1913"/>
        <v>1.66323279074839E-6</v>
      </c>
      <c r="FE168">
        <f t="shared" si="1913"/>
        <v>1.66323279074839E-6</v>
      </c>
      <c r="FF168">
        <f t="shared" si="1913"/>
        <v>1.66323279074839E-6</v>
      </c>
      <c r="FG168">
        <f t="shared" si="1913"/>
        <v>1.66323279074839E-6</v>
      </c>
      <c r="FH168">
        <f t="shared" si="1913"/>
        <v>1.66323279074839E-6</v>
      </c>
      <c r="FI168">
        <f t="shared" si="1913"/>
        <v>1.66323279074839E-6</v>
      </c>
      <c r="FJ168">
        <f t="shared" si="1913"/>
        <v>1.66323279074839E-6</v>
      </c>
      <c r="FK168">
        <f t="shared" si="1913"/>
        <v>1.66323279074839E-6</v>
      </c>
      <c r="FL168">
        <f t="shared" si="1913"/>
        <v>1.66323279074839E-6</v>
      </c>
      <c r="FM168">
        <f t="shared" si="1913"/>
        <v>1.66323279074839E-6</v>
      </c>
      <c r="FN168">
        <f t="shared" si="1913"/>
        <v>1.66323279074839E-6</v>
      </c>
      <c r="FO168">
        <f t="shared" si="1913"/>
        <v>1.66323279074839E-6</v>
      </c>
      <c r="FP168">
        <f t="shared" si="1913"/>
        <v>1.66323279074839E-6</v>
      </c>
      <c r="FQ168">
        <f t="shared" si="1913"/>
        <v>1.66323279074839E-6</v>
      </c>
      <c r="FR168">
        <f t="shared" si="1913"/>
        <v>1.66323279074839E-6</v>
      </c>
      <c r="FS168">
        <f t="shared" si="1913"/>
        <v>1.66323279074839E-6</v>
      </c>
      <c r="FT168">
        <f t="shared" si="1913"/>
        <v>1.66323279074839E-6</v>
      </c>
      <c r="FU168">
        <f t="shared" si="1913"/>
        <v>1.66323279074839E-6</v>
      </c>
      <c r="FV168">
        <f t="shared" si="1913"/>
        <v>1.66323279074839E-6</v>
      </c>
      <c r="FW168">
        <f t="shared" si="1913"/>
        <v>1.66323279074839E-6</v>
      </c>
      <c r="FX168">
        <f t="shared" si="1913"/>
        <v>1.66323279074839E-6</v>
      </c>
      <c r="FY168">
        <f t="shared" si="1913"/>
        <v>1.66323279074839E-6</v>
      </c>
      <c r="FZ168">
        <f t="shared" si="1913"/>
        <v>1.66323279074839E-6</v>
      </c>
      <c r="GA168">
        <f t="shared" si="1913"/>
        <v>1.66323279074839E-6</v>
      </c>
      <c r="GB168">
        <f t="shared" si="1913"/>
        <v>1.66323279074839E-6</v>
      </c>
      <c r="GC168">
        <f t="shared" si="1913"/>
        <v>1.66323279074839E-6</v>
      </c>
      <c r="GD168">
        <f t="shared" si="1913"/>
        <v>1.66323279074839E-6</v>
      </c>
      <c r="GE168">
        <f t="shared" si="1913"/>
        <v>1.66323279074839E-6</v>
      </c>
      <c r="GF168">
        <f t="shared" si="1913"/>
        <v>1.66323279074839E-6</v>
      </c>
      <c r="GG168">
        <f t="shared" si="1913"/>
        <v>1.66323279074839E-6</v>
      </c>
      <c r="GH168">
        <f t="shared" si="1913"/>
        <v>1.66323279074839E-6</v>
      </c>
      <c r="GI168">
        <f t="shared" si="1913"/>
        <v>1.66323279074839E-6</v>
      </c>
      <c r="GJ168">
        <f t="shared" si="1913"/>
        <v>1.66323279074839E-6</v>
      </c>
      <c r="GK168">
        <f t="shared" si="1913"/>
        <v>1.66323279074839E-6</v>
      </c>
      <c r="GL168">
        <f t="shared" si="1913"/>
        <v>1.66323279074839E-6</v>
      </c>
      <c r="GM168">
        <f t="shared" si="1913"/>
        <v>1.66323279074839E-6</v>
      </c>
      <c r="GN168">
        <f t="shared" si="1913"/>
        <v>1.66323279074839E-6</v>
      </c>
      <c r="GO168">
        <f t="shared" si="1913"/>
        <v>1.66323279074839E-6</v>
      </c>
      <c r="GP168">
        <f t="shared" si="1913"/>
        <v>1.66323279074839E-6</v>
      </c>
      <c r="GQ168">
        <f t="shared" ref="GQ168:JB168" si="1914">IF(GP134&gt;=273.15, $B$47/$B$49, IF(GP134&lt;272.15, $F$47/$F$49, $F$47/$F$48))</f>
        <v>1.66323279074839E-6</v>
      </c>
      <c r="GR168">
        <f t="shared" si="1914"/>
        <v>1.66323279074839E-6</v>
      </c>
      <c r="GS168">
        <f t="shared" si="1914"/>
        <v>1.66323279074839E-6</v>
      </c>
      <c r="GT168">
        <f t="shared" si="1914"/>
        <v>1.66323279074839E-6</v>
      </c>
      <c r="GU168">
        <f t="shared" si="1914"/>
        <v>1.66323279074839E-6</v>
      </c>
      <c r="GV168">
        <f t="shared" si="1914"/>
        <v>1.66323279074839E-6</v>
      </c>
      <c r="GW168">
        <f t="shared" si="1914"/>
        <v>1.66323279074839E-6</v>
      </c>
      <c r="GX168">
        <f t="shared" si="1914"/>
        <v>1.66323279074839E-6</v>
      </c>
      <c r="GY168">
        <f t="shared" si="1914"/>
        <v>1.66323279074839E-6</v>
      </c>
      <c r="GZ168">
        <f t="shared" si="1914"/>
        <v>1.66323279074839E-6</v>
      </c>
      <c r="HA168">
        <f t="shared" si="1914"/>
        <v>1.66323279074839E-6</v>
      </c>
      <c r="HB168">
        <f t="shared" si="1914"/>
        <v>1.66323279074839E-6</v>
      </c>
      <c r="HC168">
        <f t="shared" si="1914"/>
        <v>1.66323279074839E-6</v>
      </c>
      <c r="HD168">
        <f t="shared" si="1914"/>
        <v>1.66323279074839E-6</v>
      </c>
      <c r="HE168">
        <f t="shared" si="1914"/>
        <v>1.66323279074839E-6</v>
      </c>
      <c r="HF168">
        <f t="shared" si="1914"/>
        <v>1.66323279074839E-6</v>
      </c>
      <c r="HG168">
        <f t="shared" si="1914"/>
        <v>1.66323279074839E-6</v>
      </c>
      <c r="HH168">
        <f t="shared" si="1914"/>
        <v>1.66323279074839E-6</v>
      </c>
      <c r="HI168">
        <f t="shared" si="1914"/>
        <v>1.66323279074839E-6</v>
      </c>
      <c r="HJ168">
        <f t="shared" si="1914"/>
        <v>1.66323279074839E-6</v>
      </c>
      <c r="HK168">
        <f t="shared" si="1914"/>
        <v>1.66323279074839E-6</v>
      </c>
      <c r="HL168">
        <f t="shared" si="1914"/>
        <v>1.66323279074839E-6</v>
      </c>
      <c r="HM168">
        <f t="shared" si="1914"/>
        <v>1.66323279074839E-6</v>
      </c>
      <c r="HN168">
        <f t="shared" si="1914"/>
        <v>1.66323279074839E-6</v>
      </c>
      <c r="HO168">
        <f t="shared" si="1914"/>
        <v>1.66323279074839E-6</v>
      </c>
      <c r="HP168">
        <f t="shared" si="1914"/>
        <v>1.66323279074839E-6</v>
      </c>
      <c r="HQ168">
        <f t="shared" si="1914"/>
        <v>1.66323279074839E-6</v>
      </c>
      <c r="HR168">
        <f t="shared" si="1914"/>
        <v>1.66323279074839E-6</v>
      </c>
      <c r="HS168">
        <f t="shared" si="1914"/>
        <v>1.66323279074839E-6</v>
      </c>
      <c r="HT168">
        <f t="shared" si="1914"/>
        <v>1.66323279074839E-6</v>
      </c>
      <c r="HU168">
        <f t="shared" si="1914"/>
        <v>1.66323279074839E-6</v>
      </c>
      <c r="HV168">
        <f t="shared" si="1914"/>
        <v>1.66323279074839E-6</v>
      </c>
      <c r="HW168">
        <f t="shared" si="1914"/>
        <v>1.66323279074839E-6</v>
      </c>
      <c r="HX168">
        <f t="shared" si="1914"/>
        <v>1.66323279074839E-6</v>
      </c>
      <c r="HY168">
        <f t="shared" si="1914"/>
        <v>1.66323279074839E-6</v>
      </c>
      <c r="HZ168">
        <f t="shared" si="1914"/>
        <v>1.66323279074839E-6</v>
      </c>
      <c r="IA168">
        <f t="shared" si="1914"/>
        <v>1.66323279074839E-6</v>
      </c>
      <c r="IB168">
        <f t="shared" si="1914"/>
        <v>1.66323279074839E-6</v>
      </c>
      <c r="IC168">
        <f t="shared" si="1914"/>
        <v>1.66323279074839E-6</v>
      </c>
      <c r="ID168">
        <f t="shared" si="1914"/>
        <v>1.66323279074839E-6</v>
      </c>
      <c r="IE168">
        <f t="shared" si="1914"/>
        <v>1.66323279074839E-6</v>
      </c>
      <c r="IF168">
        <f t="shared" si="1914"/>
        <v>1.66323279074839E-6</v>
      </c>
      <c r="IG168">
        <f t="shared" si="1914"/>
        <v>1.66323279074839E-6</v>
      </c>
      <c r="IH168">
        <f t="shared" si="1914"/>
        <v>1.66323279074839E-6</v>
      </c>
      <c r="II168">
        <f t="shared" si="1914"/>
        <v>1.66323279074839E-6</v>
      </c>
      <c r="IJ168">
        <f t="shared" si="1914"/>
        <v>1.66323279074839E-6</v>
      </c>
      <c r="IK168">
        <f t="shared" si="1914"/>
        <v>1.66323279074839E-6</v>
      </c>
      <c r="IL168">
        <f t="shared" si="1914"/>
        <v>1.66323279074839E-6</v>
      </c>
      <c r="IM168">
        <f t="shared" si="1914"/>
        <v>1.66323279074839E-6</v>
      </c>
      <c r="IN168">
        <f t="shared" si="1914"/>
        <v>1.66323279074839E-6</v>
      </c>
      <c r="IO168">
        <f t="shared" si="1914"/>
        <v>1.66323279074839E-6</v>
      </c>
      <c r="IP168">
        <f t="shared" si="1914"/>
        <v>1.66323279074839E-6</v>
      </c>
      <c r="IQ168">
        <f t="shared" si="1914"/>
        <v>1.66323279074839E-6</v>
      </c>
      <c r="IR168">
        <f t="shared" si="1914"/>
        <v>1.66323279074839E-6</v>
      </c>
      <c r="IS168">
        <f t="shared" si="1914"/>
        <v>1.66323279074839E-6</v>
      </c>
      <c r="IT168">
        <f t="shared" si="1914"/>
        <v>1.66323279074839E-6</v>
      </c>
      <c r="IU168">
        <f t="shared" si="1914"/>
        <v>1.66323279074839E-6</v>
      </c>
      <c r="IV168">
        <f t="shared" si="1914"/>
        <v>1.66323279074839E-6</v>
      </c>
      <c r="IW168">
        <f t="shared" si="1914"/>
        <v>1.66323279074839E-6</v>
      </c>
      <c r="IX168">
        <f t="shared" si="1914"/>
        <v>1.66323279074839E-6</v>
      </c>
      <c r="IY168">
        <f t="shared" si="1914"/>
        <v>1.66323279074839E-6</v>
      </c>
      <c r="IZ168">
        <f t="shared" si="1914"/>
        <v>1.66323279074839E-6</v>
      </c>
      <c r="JA168">
        <f t="shared" si="1914"/>
        <v>1.66323279074839E-6</v>
      </c>
      <c r="JB168">
        <f t="shared" si="1914"/>
        <v>1.66323279074839E-6</v>
      </c>
      <c r="JC168">
        <f t="shared" ref="JC168:KG168" si="1915">IF(JB134&gt;=273.15, $B$47/$B$49, IF(JB134&lt;272.15, $F$47/$F$49, $F$47/$F$48))</f>
        <v>1.66323279074839E-6</v>
      </c>
      <c r="JD168">
        <f t="shared" si="1915"/>
        <v>1.66323279074839E-6</v>
      </c>
      <c r="JE168">
        <f t="shared" si="1915"/>
        <v>1.66323279074839E-6</v>
      </c>
      <c r="JF168">
        <f t="shared" si="1915"/>
        <v>1.66323279074839E-6</v>
      </c>
      <c r="JG168">
        <f t="shared" si="1915"/>
        <v>1.66323279074839E-6</v>
      </c>
      <c r="JH168">
        <f t="shared" si="1915"/>
        <v>1.66323279074839E-6</v>
      </c>
      <c r="JI168">
        <f t="shared" si="1915"/>
        <v>1.66323279074839E-6</v>
      </c>
      <c r="JJ168">
        <f t="shared" si="1915"/>
        <v>1.66323279074839E-6</v>
      </c>
      <c r="JK168">
        <f t="shared" si="1915"/>
        <v>1.66323279074839E-6</v>
      </c>
      <c r="JL168">
        <f t="shared" si="1915"/>
        <v>1.66323279074839E-6</v>
      </c>
      <c r="JM168">
        <f t="shared" si="1915"/>
        <v>1.66323279074839E-6</v>
      </c>
      <c r="JN168">
        <f t="shared" si="1915"/>
        <v>1.66323279074839E-6</v>
      </c>
      <c r="JO168">
        <f t="shared" si="1915"/>
        <v>1.66323279074839E-6</v>
      </c>
      <c r="JP168">
        <f t="shared" si="1915"/>
        <v>1.66323279074839E-6</v>
      </c>
      <c r="JQ168">
        <f t="shared" si="1915"/>
        <v>1.66323279074839E-6</v>
      </c>
      <c r="JR168">
        <f t="shared" si="1915"/>
        <v>1.66323279074839E-6</v>
      </c>
      <c r="JS168">
        <f t="shared" si="1915"/>
        <v>1.66323279074839E-6</v>
      </c>
      <c r="JT168">
        <f t="shared" si="1915"/>
        <v>1.66323279074839E-6</v>
      </c>
      <c r="JU168">
        <f t="shared" si="1915"/>
        <v>1.66323279074839E-6</v>
      </c>
      <c r="JV168">
        <f t="shared" si="1915"/>
        <v>1.66323279074839E-6</v>
      </c>
      <c r="JW168">
        <f t="shared" si="1915"/>
        <v>1.66323279074839E-6</v>
      </c>
      <c r="JX168">
        <f t="shared" si="1915"/>
        <v>1.66323279074839E-6</v>
      </c>
      <c r="JY168">
        <f t="shared" si="1915"/>
        <v>1.66323279074839E-6</v>
      </c>
      <c r="JZ168">
        <f t="shared" si="1915"/>
        <v>1.66323279074839E-6</v>
      </c>
      <c r="KA168">
        <f t="shared" si="1915"/>
        <v>1.66323279074839E-6</v>
      </c>
      <c r="KB168">
        <f t="shared" si="1915"/>
        <v>1.66323279074839E-6</v>
      </c>
      <c r="KC168">
        <f t="shared" si="1915"/>
        <v>1.66323279074839E-6</v>
      </c>
      <c r="KD168">
        <f t="shared" si="1915"/>
        <v>1.66323279074839E-6</v>
      </c>
      <c r="KE168">
        <f t="shared" si="1915"/>
        <v>1.66323279074839E-6</v>
      </c>
      <c r="KF168">
        <f t="shared" si="1915"/>
        <v>1.66323279074839E-6</v>
      </c>
      <c r="KG168">
        <f t="shared" si="1915"/>
        <v>1.66323279074839E-6</v>
      </c>
      <c r="KL168" s="84">
        <f t="shared" si="1765"/>
        <v>26830</v>
      </c>
      <c r="KM168">
        <v>1973</v>
      </c>
      <c r="KN168">
        <v>6</v>
      </c>
      <c r="KO168">
        <v>15</v>
      </c>
      <c r="KP168" s="84">
        <f t="shared" si="1766"/>
        <v>166</v>
      </c>
      <c r="KQ168" s="74">
        <v>24.7</v>
      </c>
      <c r="KR168" s="74">
        <v>13.4</v>
      </c>
      <c r="KS168" s="74">
        <f t="shared" si="1767"/>
        <v>14</v>
      </c>
      <c r="KT168" s="74">
        <f t="shared" si="1768"/>
        <v>24.2</v>
      </c>
      <c r="KU168" s="74">
        <v>22</v>
      </c>
      <c r="KV168" s="74">
        <v>33.200000000000003</v>
      </c>
      <c r="KW168" s="72">
        <f t="shared" si="1747"/>
        <v>0.79</v>
      </c>
      <c r="KX168" s="74">
        <v>3.5</v>
      </c>
      <c r="KZ168" s="74">
        <v>79.2</v>
      </c>
      <c r="LA168" s="74">
        <v>53.4</v>
      </c>
      <c r="LB168" s="74">
        <v>11.2</v>
      </c>
      <c r="LC168" s="74">
        <v>0.6</v>
      </c>
    </row>
    <row r="169" spans="5:315" x14ac:dyDescent="0.35">
      <c r="E169">
        <f t="shared" si="1904"/>
        <v>3</v>
      </c>
      <c r="F169">
        <f t="shared" si="1905"/>
        <v>1.4207719333720901E-4</v>
      </c>
      <c r="G169">
        <f t="shared" ref="G169:BR169" si="1916">IF(F135&gt;=273.15, $B$47/$B$49, IF(F135&lt;272.15, $F$47/$F$49, $F$47/$F$48))</f>
        <v>1.4207719333720901E-4</v>
      </c>
      <c r="H169">
        <f t="shared" si="1916"/>
        <v>1.4207719333720901E-4</v>
      </c>
      <c r="I169">
        <f t="shared" si="1916"/>
        <v>1.4207719333720901E-4</v>
      </c>
      <c r="J169">
        <f t="shared" si="1916"/>
        <v>1.4207719333720901E-4</v>
      </c>
      <c r="K169">
        <f t="shared" si="1916"/>
        <v>1.4207719333720901E-4</v>
      </c>
      <c r="L169">
        <f t="shared" si="1916"/>
        <v>1.4207719333720901E-4</v>
      </c>
      <c r="M169">
        <f t="shared" si="1916"/>
        <v>1.4207719333720901E-4</v>
      </c>
      <c r="N169">
        <f t="shared" si="1916"/>
        <v>1.4207719333720901E-4</v>
      </c>
      <c r="O169">
        <f t="shared" si="1916"/>
        <v>1.4207719333720901E-4</v>
      </c>
      <c r="P169">
        <f t="shared" si="1916"/>
        <v>1.4207719333720901E-4</v>
      </c>
      <c r="Q169">
        <f t="shared" si="1916"/>
        <v>1.4207719333720901E-4</v>
      </c>
      <c r="R169">
        <f t="shared" si="1916"/>
        <v>1.4207719333720901E-4</v>
      </c>
      <c r="S169">
        <f t="shared" si="1916"/>
        <v>1.4207719333720901E-4</v>
      </c>
      <c r="T169">
        <f t="shared" si="1916"/>
        <v>1.4207719333720901E-4</v>
      </c>
      <c r="U169">
        <f t="shared" si="1916"/>
        <v>1.4207719333720901E-4</v>
      </c>
      <c r="V169">
        <f t="shared" si="1916"/>
        <v>1.4207719333720901E-4</v>
      </c>
      <c r="W169">
        <f t="shared" si="1916"/>
        <v>1.4207719333720901E-4</v>
      </c>
      <c r="X169">
        <f t="shared" si="1916"/>
        <v>1.4207719333720901E-4</v>
      </c>
      <c r="Y169">
        <f t="shared" si="1916"/>
        <v>1.4207719333720901E-4</v>
      </c>
      <c r="Z169">
        <f t="shared" si="1916"/>
        <v>1.4207719333720901E-4</v>
      </c>
      <c r="AA169">
        <f t="shared" si="1916"/>
        <v>1.4207719333720901E-4</v>
      </c>
      <c r="AB169">
        <f t="shared" si="1916"/>
        <v>1.4207719333720901E-4</v>
      </c>
      <c r="AC169">
        <f t="shared" si="1916"/>
        <v>1.4207719333720901E-4</v>
      </c>
      <c r="AD169">
        <f t="shared" si="1916"/>
        <v>1.4207719333720901E-4</v>
      </c>
      <c r="AE169">
        <f t="shared" si="1916"/>
        <v>1.4207719333720901E-4</v>
      </c>
      <c r="AF169">
        <f t="shared" si="1916"/>
        <v>1.4207719333720901E-4</v>
      </c>
      <c r="AG169">
        <f t="shared" si="1916"/>
        <v>1.4207719333720901E-4</v>
      </c>
      <c r="AH169">
        <f t="shared" si="1916"/>
        <v>1.4207719333720901E-4</v>
      </c>
      <c r="AI169">
        <f t="shared" si="1916"/>
        <v>1.4207719333720901E-4</v>
      </c>
      <c r="AJ169">
        <f t="shared" si="1916"/>
        <v>1.4207719333720901E-4</v>
      </c>
      <c r="AK169">
        <f t="shared" si="1916"/>
        <v>1.4207719333720901E-4</v>
      </c>
      <c r="AL169">
        <f t="shared" si="1916"/>
        <v>1.4207719333720901E-4</v>
      </c>
      <c r="AM169">
        <f t="shared" si="1916"/>
        <v>1.4207719333720901E-4</v>
      </c>
      <c r="AN169">
        <f t="shared" si="1916"/>
        <v>1.4207719333720901E-4</v>
      </c>
      <c r="AO169">
        <f t="shared" si="1916"/>
        <v>1.4207719333720901E-4</v>
      </c>
      <c r="AP169">
        <f t="shared" si="1916"/>
        <v>1.4207719333720901E-4</v>
      </c>
      <c r="AQ169">
        <f t="shared" si="1916"/>
        <v>1.4207719333720901E-4</v>
      </c>
      <c r="AR169">
        <f t="shared" si="1916"/>
        <v>1.4207719333720901E-4</v>
      </c>
      <c r="AS169">
        <f t="shared" si="1916"/>
        <v>1.4207719333720901E-4</v>
      </c>
      <c r="AT169">
        <f t="shared" si="1916"/>
        <v>1.4207719333720901E-4</v>
      </c>
      <c r="AU169">
        <f t="shared" si="1916"/>
        <v>1.4207719333720901E-4</v>
      </c>
      <c r="AV169">
        <f t="shared" si="1916"/>
        <v>1.4207719333720901E-4</v>
      </c>
      <c r="AW169">
        <f t="shared" si="1916"/>
        <v>1.4207719333720901E-4</v>
      </c>
      <c r="AX169">
        <f t="shared" si="1916"/>
        <v>1.4207719333720901E-4</v>
      </c>
      <c r="AY169">
        <f t="shared" si="1916"/>
        <v>1.4207719333720901E-4</v>
      </c>
      <c r="AZ169">
        <f t="shared" si="1916"/>
        <v>1.4207719333720901E-4</v>
      </c>
      <c r="BA169">
        <f t="shared" si="1916"/>
        <v>1.4207719333720901E-4</v>
      </c>
      <c r="BB169">
        <f t="shared" si="1916"/>
        <v>1.4207719333720901E-4</v>
      </c>
      <c r="BC169">
        <f t="shared" si="1916"/>
        <v>1.4207719333720901E-4</v>
      </c>
      <c r="BD169">
        <f t="shared" si="1916"/>
        <v>1.4207719333720901E-4</v>
      </c>
      <c r="BE169">
        <f t="shared" si="1916"/>
        <v>1.4207719333720901E-4</v>
      </c>
      <c r="BF169">
        <f t="shared" si="1916"/>
        <v>1.4207719333720901E-4</v>
      </c>
      <c r="BG169">
        <f t="shared" si="1916"/>
        <v>1.4207719333720901E-4</v>
      </c>
      <c r="BH169">
        <f t="shared" si="1916"/>
        <v>1.4207719333720901E-4</v>
      </c>
      <c r="BI169">
        <f t="shared" si="1916"/>
        <v>1.4207719333720901E-4</v>
      </c>
      <c r="BJ169">
        <f t="shared" si="1916"/>
        <v>1.4207719333720901E-4</v>
      </c>
      <c r="BK169">
        <f t="shared" si="1916"/>
        <v>1.4207719333720901E-4</v>
      </c>
      <c r="BL169">
        <f t="shared" si="1916"/>
        <v>1.4207719333720901E-4</v>
      </c>
      <c r="BM169">
        <f t="shared" si="1916"/>
        <v>1.4207719333720901E-4</v>
      </c>
      <c r="BN169">
        <f t="shared" si="1916"/>
        <v>1.4207719333720901E-4</v>
      </c>
      <c r="BO169">
        <f t="shared" si="1916"/>
        <v>1.4207719333720901E-4</v>
      </c>
      <c r="BP169">
        <f t="shared" si="1916"/>
        <v>1.4207719333720901E-4</v>
      </c>
      <c r="BQ169">
        <f t="shared" si="1916"/>
        <v>1.4207719333720901E-4</v>
      </c>
      <c r="BR169">
        <f t="shared" si="1916"/>
        <v>1.4207719333720901E-4</v>
      </c>
      <c r="BS169">
        <f t="shared" ref="BS169:ED169" si="1917">IF(BR135&gt;=273.15, $B$47/$B$49, IF(BR135&lt;272.15, $F$47/$F$49, $F$47/$F$48))</f>
        <v>1.4207719333720901E-4</v>
      </c>
      <c r="BT169">
        <f t="shared" si="1917"/>
        <v>1.4207719333720901E-4</v>
      </c>
      <c r="BU169">
        <f t="shared" si="1917"/>
        <v>1.4207719333720901E-4</v>
      </c>
      <c r="BV169">
        <f t="shared" si="1917"/>
        <v>1.4207719333720901E-4</v>
      </c>
      <c r="BW169">
        <f t="shared" si="1917"/>
        <v>1.4207719333720901E-4</v>
      </c>
      <c r="BX169">
        <f t="shared" si="1917"/>
        <v>1.4207719333720901E-4</v>
      </c>
      <c r="BY169">
        <f t="shared" si="1917"/>
        <v>1.4207719333720901E-4</v>
      </c>
      <c r="BZ169">
        <f t="shared" si="1917"/>
        <v>1.4207719333720901E-4</v>
      </c>
      <c r="CA169">
        <f t="shared" si="1917"/>
        <v>1.4207719333720901E-4</v>
      </c>
      <c r="CB169">
        <f t="shared" si="1917"/>
        <v>1.4207719333720901E-4</v>
      </c>
      <c r="CC169">
        <f t="shared" si="1917"/>
        <v>1.4207719333720901E-4</v>
      </c>
      <c r="CD169">
        <f t="shared" si="1917"/>
        <v>1.4207719333720901E-4</v>
      </c>
      <c r="CE169">
        <f t="shared" si="1917"/>
        <v>1.4207719333720901E-4</v>
      </c>
      <c r="CF169">
        <f t="shared" si="1917"/>
        <v>1.4207719333720901E-4</v>
      </c>
      <c r="CG169">
        <f t="shared" si="1917"/>
        <v>1.4207719333720901E-4</v>
      </c>
      <c r="CH169">
        <f t="shared" si="1917"/>
        <v>1.4207719333720901E-4</v>
      </c>
      <c r="CI169">
        <f t="shared" si="1917"/>
        <v>1.4207719333720901E-4</v>
      </c>
      <c r="CJ169">
        <f t="shared" si="1917"/>
        <v>1.4207719333720901E-4</v>
      </c>
      <c r="CK169">
        <f t="shared" si="1917"/>
        <v>1.4207719333720901E-4</v>
      </c>
      <c r="CL169">
        <f t="shared" si="1917"/>
        <v>1.4207719333720901E-4</v>
      </c>
      <c r="CM169">
        <f t="shared" si="1917"/>
        <v>1.4207719333720901E-4</v>
      </c>
      <c r="CN169">
        <f t="shared" si="1917"/>
        <v>1.4207719333720901E-4</v>
      </c>
      <c r="CO169">
        <f t="shared" si="1917"/>
        <v>1.4207719333720901E-4</v>
      </c>
      <c r="CP169">
        <f t="shared" si="1917"/>
        <v>1.4207719333720901E-4</v>
      </c>
      <c r="CQ169">
        <f t="shared" si="1917"/>
        <v>1.4207719333720901E-4</v>
      </c>
      <c r="CR169">
        <f t="shared" si="1917"/>
        <v>1.4207719333720901E-4</v>
      </c>
      <c r="CS169">
        <f t="shared" si="1917"/>
        <v>1.4207719333720901E-4</v>
      </c>
      <c r="CT169">
        <f t="shared" si="1917"/>
        <v>1.4207719333720901E-4</v>
      </c>
      <c r="CU169">
        <f t="shared" si="1917"/>
        <v>1.4207719333720901E-4</v>
      </c>
      <c r="CV169">
        <f t="shared" si="1917"/>
        <v>1.4207719333720901E-4</v>
      </c>
      <c r="CW169">
        <f t="shared" si="1917"/>
        <v>1.4207719333720901E-4</v>
      </c>
      <c r="CX169">
        <f t="shared" si="1917"/>
        <v>1.4207719333720901E-4</v>
      </c>
      <c r="CY169">
        <f t="shared" si="1917"/>
        <v>1.4207719333720901E-4</v>
      </c>
      <c r="CZ169">
        <f t="shared" si="1917"/>
        <v>1.4207719333720901E-4</v>
      </c>
      <c r="DA169">
        <f t="shared" si="1917"/>
        <v>1.4207719333720901E-4</v>
      </c>
      <c r="DB169">
        <f t="shared" si="1917"/>
        <v>1.4207719333720901E-4</v>
      </c>
      <c r="DC169">
        <f t="shared" si="1917"/>
        <v>1.4207719333720901E-4</v>
      </c>
      <c r="DD169">
        <f t="shared" si="1917"/>
        <v>1.4207719333720901E-4</v>
      </c>
      <c r="DE169">
        <f t="shared" si="1917"/>
        <v>1.4207719333720901E-4</v>
      </c>
      <c r="DF169">
        <f t="shared" si="1917"/>
        <v>1.4207719333720901E-4</v>
      </c>
      <c r="DG169">
        <f t="shared" si="1917"/>
        <v>1.4207719333720901E-4</v>
      </c>
      <c r="DH169">
        <f t="shared" si="1917"/>
        <v>1.4207719333720901E-4</v>
      </c>
      <c r="DI169">
        <f t="shared" si="1917"/>
        <v>1.4207719333720901E-4</v>
      </c>
      <c r="DJ169">
        <f t="shared" si="1917"/>
        <v>1.4207719333720901E-4</v>
      </c>
      <c r="DK169">
        <f t="shared" si="1917"/>
        <v>1.4207719333720901E-4</v>
      </c>
      <c r="DL169">
        <f t="shared" si="1917"/>
        <v>1.4207719333720901E-4</v>
      </c>
      <c r="DM169">
        <f t="shared" si="1917"/>
        <v>1.4207719333720901E-4</v>
      </c>
      <c r="DN169">
        <f t="shared" si="1917"/>
        <v>1.4207719333720901E-4</v>
      </c>
      <c r="DO169">
        <f t="shared" si="1917"/>
        <v>1.4207719333720901E-4</v>
      </c>
      <c r="DP169">
        <f t="shared" si="1917"/>
        <v>1.4207719333720901E-4</v>
      </c>
      <c r="DQ169">
        <f t="shared" si="1917"/>
        <v>1.4207719333720901E-4</v>
      </c>
      <c r="DR169">
        <f t="shared" si="1917"/>
        <v>1.4207719333720901E-4</v>
      </c>
      <c r="DS169">
        <f t="shared" si="1917"/>
        <v>1.4207719333720901E-4</v>
      </c>
      <c r="DT169">
        <f t="shared" si="1917"/>
        <v>1.4207719333720901E-4</v>
      </c>
      <c r="DU169">
        <f t="shared" si="1917"/>
        <v>1.4207719333720901E-4</v>
      </c>
      <c r="DV169">
        <f t="shared" si="1917"/>
        <v>1.4207719333720901E-4</v>
      </c>
      <c r="DW169">
        <f t="shared" si="1917"/>
        <v>1.4207719333720901E-4</v>
      </c>
      <c r="DX169">
        <f t="shared" si="1917"/>
        <v>1.4207719333720901E-4</v>
      </c>
      <c r="DY169">
        <f t="shared" si="1917"/>
        <v>1.4207719333720901E-4</v>
      </c>
      <c r="DZ169">
        <f t="shared" si="1917"/>
        <v>1.4207719333720901E-4</v>
      </c>
      <c r="EA169">
        <f t="shared" si="1917"/>
        <v>1.4207719333720901E-4</v>
      </c>
      <c r="EB169">
        <f t="shared" si="1917"/>
        <v>1.4207719333720901E-4</v>
      </c>
      <c r="EC169">
        <f t="shared" si="1917"/>
        <v>1.4207719333720901E-4</v>
      </c>
      <c r="ED169">
        <f t="shared" si="1917"/>
        <v>1.4207719333720901E-4</v>
      </c>
      <c r="EE169">
        <f t="shared" ref="EE169:GP169" si="1918">IF(ED135&gt;=273.15, $B$47/$B$49, IF(ED135&lt;272.15, $F$47/$F$49, $F$47/$F$48))</f>
        <v>1.4207719333720901E-4</v>
      </c>
      <c r="EF169">
        <f t="shared" si="1918"/>
        <v>1.4207719333720901E-4</v>
      </c>
      <c r="EG169">
        <f t="shared" si="1918"/>
        <v>1.4207719333720901E-4</v>
      </c>
      <c r="EH169">
        <f t="shared" si="1918"/>
        <v>1.4207719333720901E-4</v>
      </c>
      <c r="EI169">
        <f t="shared" si="1918"/>
        <v>1.4207719333720901E-4</v>
      </c>
      <c r="EJ169">
        <f t="shared" si="1918"/>
        <v>1.4207719333720901E-4</v>
      </c>
      <c r="EK169">
        <f t="shared" si="1918"/>
        <v>1.4207719333720901E-4</v>
      </c>
      <c r="EL169">
        <f t="shared" si="1918"/>
        <v>1.4207719333720901E-4</v>
      </c>
      <c r="EM169">
        <f t="shared" si="1918"/>
        <v>1.4207719333720901E-4</v>
      </c>
      <c r="EN169">
        <f t="shared" si="1918"/>
        <v>1.4207719333720901E-4</v>
      </c>
      <c r="EO169">
        <f t="shared" si="1918"/>
        <v>1.4207719333720901E-4</v>
      </c>
      <c r="EP169">
        <f t="shared" si="1918"/>
        <v>1.4207719333720901E-4</v>
      </c>
      <c r="EQ169">
        <f t="shared" si="1918"/>
        <v>1.4207719333720901E-4</v>
      </c>
      <c r="ER169">
        <f t="shared" si="1918"/>
        <v>1.4207719333720901E-4</v>
      </c>
      <c r="ES169">
        <f t="shared" si="1918"/>
        <v>1.4207719333720901E-4</v>
      </c>
      <c r="ET169">
        <f t="shared" si="1918"/>
        <v>1.4207719333720901E-4</v>
      </c>
      <c r="EU169">
        <f t="shared" si="1918"/>
        <v>1.4207719333720901E-4</v>
      </c>
      <c r="EV169">
        <f t="shared" si="1918"/>
        <v>1.4207719333720901E-4</v>
      </c>
      <c r="EW169">
        <f t="shared" si="1918"/>
        <v>1.4207719333720901E-4</v>
      </c>
      <c r="EX169">
        <f t="shared" si="1918"/>
        <v>1.4207719333720901E-4</v>
      </c>
      <c r="EY169">
        <f t="shared" si="1918"/>
        <v>1.4207719333720901E-4</v>
      </c>
      <c r="EZ169">
        <f t="shared" si="1918"/>
        <v>1.4207719333720901E-4</v>
      </c>
      <c r="FA169">
        <f t="shared" si="1918"/>
        <v>1.4207719333720901E-4</v>
      </c>
      <c r="FB169">
        <f t="shared" si="1918"/>
        <v>1.4207719333720901E-4</v>
      </c>
      <c r="FC169">
        <f t="shared" si="1918"/>
        <v>1.4207719333720901E-4</v>
      </c>
      <c r="FD169">
        <f t="shared" si="1918"/>
        <v>1.4207719333720901E-4</v>
      </c>
      <c r="FE169">
        <f t="shared" si="1918"/>
        <v>1.4207719333720901E-4</v>
      </c>
      <c r="FF169">
        <f t="shared" si="1918"/>
        <v>1.4207719333720901E-4</v>
      </c>
      <c r="FG169">
        <f t="shared" si="1918"/>
        <v>1.4207719333720901E-4</v>
      </c>
      <c r="FH169">
        <f t="shared" si="1918"/>
        <v>1.4207719333720901E-4</v>
      </c>
      <c r="FI169">
        <f t="shared" si="1918"/>
        <v>1.4207719333720901E-4</v>
      </c>
      <c r="FJ169">
        <f t="shared" si="1918"/>
        <v>1.4207719333720901E-4</v>
      </c>
      <c r="FK169">
        <f t="shared" si="1918"/>
        <v>1.4207719333720901E-4</v>
      </c>
      <c r="FL169">
        <f t="shared" si="1918"/>
        <v>1.4207719333720901E-4</v>
      </c>
      <c r="FM169">
        <f t="shared" si="1918"/>
        <v>1.4207719333720901E-4</v>
      </c>
      <c r="FN169">
        <f t="shared" si="1918"/>
        <v>1.4207719333720901E-4</v>
      </c>
      <c r="FO169">
        <f t="shared" si="1918"/>
        <v>1.4207719333720901E-4</v>
      </c>
      <c r="FP169">
        <f t="shared" si="1918"/>
        <v>1.4207719333720901E-4</v>
      </c>
      <c r="FQ169">
        <f t="shared" si="1918"/>
        <v>1.4207719333720901E-4</v>
      </c>
      <c r="FR169">
        <f t="shared" si="1918"/>
        <v>1.4207719333720901E-4</v>
      </c>
      <c r="FS169">
        <f t="shared" si="1918"/>
        <v>1.4207719333720901E-4</v>
      </c>
      <c r="FT169">
        <f t="shared" si="1918"/>
        <v>1.4207719333720901E-4</v>
      </c>
      <c r="FU169">
        <f t="shared" si="1918"/>
        <v>1.4207719333720901E-4</v>
      </c>
      <c r="FV169">
        <f t="shared" si="1918"/>
        <v>1.4207719333720901E-4</v>
      </c>
      <c r="FW169">
        <f t="shared" si="1918"/>
        <v>1.4207719333720901E-4</v>
      </c>
      <c r="FX169">
        <f t="shared" si="1918"/>
        <v>1.4207719333720901E-4</v>
      </c>
      <c r="FY169">
        <f t="shared" si="1918"/>
        <v>1.4207719333720901E-4</v>
      </c>
      <c r="FZ169">
        <f t="shared" si="1918"/>
        <v>1.4207719333720901E-4</v>
      </c>
      <c r="GA169">
        <f t="shared" si="1918"/>
        <v>1.4207719333720901E-4</v>
      </c>
      <c r="GB169">
        <f t="shared" si="1918"/>
        <v>1.4207719333720901E-4</v>
      </c>
      <c r="GC169">
        <f t="shared" si="1918"/>
        <v>1.4207719333720901E-4</v>
      </c>
      <c r="GD169">
        <f t="shared" si="1918"/>
        <v>1.4207719333720901E-4</v>
      </c>
      <c r="GE169">
        <f t="shared" si="1918"/>
        <v>1.4207719333720901E-4</v>
      </c>
      <c r="GF169">
        <f t="shared" si="1918"/>
        <v>1.4207719333720901E-4</v>
      </c>
      <c r="GG169">
        <f t="shared" si="1918"/>
        <v>1.4207719333720901E-4</v>
      </c>
      <c r="GH169">
        <f t="shared" si="1918"/>
        <v>1.4207719333720901E-4</v>
      </c>
      <c r="GI169">
        <f t="shared" si="1918"/>
        <v>1.4207719333720901E-4</v>
      </c>
      <c r="GJ169">
        <f t="shared" si="1918"/>
        <v>1.4207719333720901E-4</v>
      </c>
      <c r="GK169">
        <f t="shared" si="1918"/>
        <v>1.4207719333720901E-4</v>
      </c>
      <c r="GL169">
        <f t="shared" si="1918"/>
        <v>1.4207719333720901E-4</v>
      </c>
      <c r="GM169">
        <f t="shared" si="1918"/>
        <v>1.4207719333720901E-4</v>
      </c>
      <c r="GN169">
        <f t="shared" si="1918"/>
        <v>1.4207719333720901E-4</v>
      </c>
      <c r="GO169">
        <f t="shared" si="1918"/>
        <v>1.4207719333720901E-4</v>
      </c>
      <c r="GP169">
        <f t="shared" si="1918"/>
        <v>1.4207719333720901E-4</v>
      </c>
      <c r="GQ169">
        <f t="shared" ref="GQ169:JB169" si="1919">IF(GP135&gt;=273.15, $B$47/$B$49, IF(GP135&lt;272.15, $F$47/$F$49, $F$47/$F$48))</f>
        <v>1.4207719333720901E-4</v>
      </c>
      <c r="GR169">
        <f t="shared" si="1919"/>
        <v>1.4207719333720901E-4</v>
      </c>
      <c r="GS169">
        <f t="shared" si="1919"/>
        <v>1.4207719333720901E-4</v>
      </c>
      <c r="GT169">
        <f t="shared" si="1919"/>
        <v>1.4207719333720901E-4</v>
      </c>
      <c r="GU169">
        <f t="shared" si="1919"/>
        <v>1.4207719333720901E-4</v>
      </c>
      <c r="GV169">
        <f t="shared" si="1919"/>
        <v>1.4207719333720901E-4</v>
      </c>
      <c r="GW169">
        <f t="shared" si="1919"/>
        <v>1.4207719333720901E-4</v>
      </c>
      <c r="GX169">
        <f t="shared" si="1919"/>
        <v>1.4207719333720901E-4</v>
      </c>
      <c r="GY169">
        <f t="shared" si="1919"/>
        <v>1.4207719333720901E-4</v>
      </c>
      <c r="GZ169">
        <f t="shared" si="1919"/>
        <v>1.4207719333720901E-4</v>
      </c>
      <c r="HA169">
        <f t="shared" si="1919"/>
        <v>1.4207719333720901E-4</v>
      </c>
      <c r="HB169">
        <f t="shared" si="1919"/>
        <v>1.4207719333720901E-4</v>
      </c>
      <c r="HC169">
        <f t="shared" si="1919"/>
        <v>1.4207719333720901E-4</v>
      </c>
      <c r="HD169">
        <f t="shared" si="1919"/>
        <v>1.4207719333720901E-4</v>
      </c>
      <c r="HE169">
        <f t="shared" si="1919"/>
        <v>1.4207719333720901E-4</v>
      </c>
      <c r="HF169">
        <f t="shared" si="1919"/>
        <v>1.4207719333720901E-4</v>
      </c>
      <c r="HG169">
        <f t="shared" si="1919"/>
        <v>1.4207719333720901E-4</v>
      </c>
      <c r="HH169">
        <f t="shared" si="1919"/>
        <v>1.4207719333720901E-4</v>
      </c>
      <c r="HI169">
        <f t="shared" si="1919"/>
        <v>1.4207719333720901E-4</v>
      </c>
      <c r="HJ169">
        <f t="shared" si="1919"/>
        <v>1.4207719333720901E-4</v>
      </c>
      <c r="HK169">
        <f t="shared" si="1919"/>
        <v>1.4207719333720901E-4</v>
      </c>
      <c r="HL169">
        <f t="shared" si="1919"/>
        <v>1.4207719333720901E-4</v>
      </c>
      <c r="HM169">
        <f t="shared" si="1919"/>
        <v>1.4207719333720901E-4</v>
      </c>
      <c r="HN169">
        <f t="shared" si="1919"/>
        <v>1.4207719333720901E-4</v>
      </c>
      <c r="HO169">
        <f t="shared" si="1919"/>
        <v>1.4207719333720901E-4</v>
      </c>
      <c r="HP169">
        <f t="shared" si="1919"/>
        <v>1.4207719333720901E-4</v>
      </c>
      <c r="HQ169">
        <f t="shared" si="1919"/>
        <v>1.4207719333720901E-4</v>
      </c>
      <c r="HR169">
        <f t="shared" si="1919"/>
        <v>1.4207719333720901E-4</v>
      </c>
      <c r="HS169">
        <f t="shared" si="1919"/>
        <v>1.4207719333720901E-4</v>
      </c>
      <c r="HT169">
        <f t="shared" si="1919"/>
        <v>1.4207719333720901E-4</v>
      </c>
      <c r="HU169">
        <f t="shared" si="1919"/>
        <v>1.4207719333720901E-4</v>
      </c>
      <c r="HV169">
        <f t="shared" si="1919"/>
        <v>1.4207719333720901E-4</v>
      </c>
      <c r="HW169">
        <f t="shared" si="1919"/>
        <v>1.4207719333720901E-4</v>
      </c>
      <c r="HX169">
        <f t="shared" si="1919"/>
        <v>1.4207719333720901E-4</v>
      </c>
      <c r="HY169">
        <f t="shared" si="1919"/>
        <v>1.4207719333720901E-4</v>
      </c>
      <c r="HZ169">
        <f t="shared" si="1919"/>
        <v>1.4207719333720901E-4</v>
      </c>
      <c r="IA169">
        <f t="shared" si="1919"/>
        <v>1.4207719333720901E-4</v>
      </c>
      <c r="IB169">
        <f t="shared" si="1919"/>
        <v>1.4207719333720901E-4</v>
      </c>
      <c r="IC169">
        <f t="shared" si="1919"/>
        <v>1.4207719333720901E-4</v>
      </c>
      <c r="ID169">
        <f t="shared" si="1919"/>
        <v>1.4207719333720901E-4</v>
      </c>
      <c r="IE169">
        <f t="shared" si="1919"/>
        <v>1.4207719333720901E-4</v>
      </c>
      <c r="IF169">
        <f t="shared" si="1919"/>
        <v>1.4207719333720901E-4</v>
      </c>
      <c r="IG169">
        <f t="shared" si="1919"/>
        <v>1.4207719333720901E-4</v>
      </c>
      <c r="IH169">
        <f t="shared" si="1919"/>
        <v>1.4207719333720901E-4</v>
      </c>
      <c r="II169">
        <f t="shared" si="1919"/>
        <v>1.4207719333720901E-4</v>
      </c>
      <c r="IJ169">
        <f t="shared" si="1919"/>
        <v>1.4207719333720901E-4</v>
      </c>
      <c r="IK169">
        <f t="shared" si="1919"/>
        <v>1.4207719333720901E-4</v>
      </c>
      <c r="IL169">
        <f t="shared" si="1919"/>
        <v>1.4207719333720901E-4</v>
      </c>
      <c r="IM169">
        <f t="shared" si="1919"/>
        <v>1.4207719333720901E-4</v>
      </c>
      <c r="IN169">
        <f t="shared" si="1919"/>
        <v>1.4207719333720901E-4</v>
      </c>
      <c r="IO169">
        <f t="shared" si="1919"/>
        <v>1.4207719333720901E-4</v>
      </c>
      <c r="IP169">
        <f t="shared" si="1919"/>
        <v>1.4207719333720901E-4</v>
      </c>
      <c r="IQ169">
        <f t="shared" si="1919"/>
        <v>1.4207719333720901E-4</v>
      </c>
      <c r="IR169">
        <f t="shared" si="1919"/>
        <v>1.4207719333720901E-4</v>
      </c>
      <c r="IS169">
        <f t="shared" si="1919"/>
        <v>1.4207719333720901E-4</v>
      </c>
      <c r="IT169">
        <f t="shared" si="1919"/>
        <v>1.4207719333720901E-4</v>
      </c>
      <c r="IU169">
        <f t="shared" si="1919"/>
        <v>1.4207719333720901E-4</v>
      </c>
      <c r="IV169">
        <f t="shared" si="1919"/>
        <v>1.4207719333720901E-4</v>
      </c>
      <c r="IW169">
        <f t="shared" si="1919"/>
        <v>1.4207719333720901E-4</v>
      </c>
      <c r="IX169">
        <f t="shared" si="1919"/>
        <v>1.4207719333720901E-4</v>
      </c>
      <c r="IY169">
        <f t="shared" si="1919"/>
        <v>1.4207719333720901E-4</v>
      </c>
      <c r="IZ169">
        <f t="shared" si="1919"/>
        <v>1.4207719333720901E-4</v>
      </c>
      <c r="JA169">
        <f t="shared" si="1919"/>
        <v>1.4207719333720901E-4</v>
      </c>
      <c r="JB169">
        <f t="shared" si="1919"/>
        <v>1.4207719333720901E-4</v>
      </c>
      <c r="JC169">
        <f t="shared" ref="JC169:KG169" si="1920">IF(JB135&gt;=273.15, $B$47/$B$49, IF(JB135&lt;272.15, $F$47/$F$49, $F$47/$F$48))</f>
        <v>1.4207719333720901E-4</v>
      </c>
      <c r="JD169">
        <f t="shared" si="1920"/>
        <v>1.4207719333720901E-4</v>
      </c>
      <c r="JE169">
        <f t="shared" si="1920"/>
        <v>1.4207719333720901E-4</v>
      </c>
      <c r="JF169">
        <f t="shared" si="1920"/>
        <v>1.4207719333720901E-4</v>
      </c>
      <c r="JG169">
        <f t="shared" si="1920"/>
        <v>1.4207719333720901E-4</v>
      </c>
      <c r="JH169">
        <f t="shared" si="1920"/>
        <v>1.4207719333720901E-4</v>
      </c>
      <c r="JI169">
        <f t="shared" si="1920"/>
        <v>1.4207719333720901E-4</v>
      </c>
      <c r="JJ169">
        <f t="shared" si="1920"/>
        <v>1.4207719333720901E-4</v>
      </c>
      <c r="JK169">
        <f t="shared" si="1920"/>
        <v>1.4207719333720901E-4</v>
      </c>
      <c r="JL169">
        <f t="shared" si="1920"/>
        <v>1.4207719333720901E-4</v>
      </c>
      <c r="JM169">
        <f t="shared" si="1920"/>
        <v>1.4207719333720901E-4</v>
      </c>
      <c r="JN169">
        <f t="shared" si="1920"/>
        <v>1.4207719333720901E-4</v>
      </c>
      <c r="JO169">
        <f t="shared" si="1920"/>
        <v>1.4207719333720901E-4</v>
      </c>
      <c r="JP169">
        <f t="shared" si="1920"/>
        <v>1.4207719333720901E-4</v>
      </c>
      <c r="JQ169">
        <f t="shared" si="1920"/>
        <v>1.4207719333720901E-4</v>
      </c>
      <c r="JR169">
        <f t="shared" si="1920"/>
        <v>1.4207719333720901E-4</v>
      </c>
      <c r="JS169">
        <f t="shared" si="1920"/>
        <v>1.4207719333720901E-4</v>
      </c>
      <c r="JT169">
        <f t="shared" si="1920"/>
        <v>1.4207719333720901E-4</v>
      </c>
      <c r="JU169">
        <f t="shared" si="1920"/>
        <v>1.4207719333720901E-4</v>
      </c>
      <c r="JV169">
        <f t="shared" si="1920"/>
        <v>1.4207719333720901E-4</v>
      </c>
      <c r="JW169">
        <f t="shared" si="1920"/>
        <v>1.4207719333720901E-4</v>
      </c>
      <c r="JX169">
        <f t="shared" si="1920"/>
        <v>1.4207719333720901E-4</v>
      </c>
      <c r="JY169">
        <f t="shared" si="1920"/>
        <v>1.4207719333720901E-4</v>
      </c>
      <c r="JZ169">
        <f t="shared" si="1920"/>
        <v>1.4207719333720901E-4</v>
      </c>
      <c r="KA169">
        <f t="shared" si="1920"/>
        <v>1.4207719333720901E-4</v>
      </c>
      <c r="KB169">
        <f t="shared" si="1920"/>
        <v>1.4207719333720901E-4</v>
      </c>
      <c r="KC169">
        <f t="shared" si="1920"/>
        <v>1.4207719333720901E-4</v>
      </c>
      <c r="KD169">
        <f t="shared" si="1920"/>
        <v>1.4207719333720901E-4</v>
      </c>
      <c r="KE169">
        <f t="shared" si="1920"/>
        <v>1.4207719333720901E-4</v>
      </c>
      <c r="KF169">
        <f t="shared" si="1920"/>
        <v>1.4207719333720901E-4</v>
      </c>
      <c r="KG169">
        <f t="shared" si="1920"/>
        <v>1.4207719333720901E-4</v>
      </c>
      <c r="KL169" s="84">
        <f t="shared" si="1765"/>
        <v>26831</v>
      </c>
      <c r="KM169">
        <v>1973</v>
      </c>
      <c r="KN169">
        <v>6</v>
      </c>
      <c r="KO169">
        <v>16</v>
      </c>
      <c r="KP169" s="84">
        <f t="shared" si="1766"/>
        <v>167</v>
      </c>
      <c r="KQ169" s="74">
        <v>24.2</v>
      </c>
      <c r="KR169" s="74">
        <v>14</v>
      </c>
      <c r="KS169" s="74">
        <f t="shared" si="1767"/>
        <v>13.6</v>
      </c>
      <c r="KT169" s="74">
        <f t="shared" si="1768"/>
        <v>24.7</v>
      </c>
      <c r="KU169" s="74">
        <v>18.5</v>
      </c>
      <c r="KV169" s="74">
        <v>31.7</v>
      </c>
      <c r="KW169" s="72">
        <f t="shared" si="1747"/>
        <v>0.84</v>
      </c>
      <c r="KX169" s="74">
        <v>5.7</v>
      </c>
      <c r="KZ169" s="74">
        <v>80.2</v>
      </c>
      <c r="LA169" s="74">
        <v>59.3</v>
      </c>
      <c r="LB169" s="74">
        <v>12.3</v>
      </c>
      <c r="LC169" s="74">
        <v>0.7</v>
      </c>
    </row>
    <row r="170" spans="5:315" x14ac:dyDescent="0.35">
      <c r="E170">
        <f t="shared" si="1904"/>
        <v>4</v>
      </c>
      <c r="F170">
        <f t="shared" si="1905"/>
        <v>1.4207719333720901E-4</v>
      </c>
      <c r="G170">
        <f t="shared" ref="G170:BR170" si="1921">IF(F136&gt;=273.15, $B$47/$B$49, IF(F136&lt;272.15, $F$47/$F$49, $F$47/$F$48))</f>
        <v>1.4207719333720901E-4</v>
      </c>
      <c r="H170">
        <f t="shared" si="1921"/>
        <v>1.4207719333720901E-4</v>
      </c>
      <c r="I170">
        <f t="shared" si="1921"/>
        <v>1.4207719333720901E-4</v>
      </c>
      <c r="J170">
        <f t="shared" si="1921"/>
        <v>1.4207719333720901E-4</v>
      </c>
      <c r="K170">
        <f t="shared" si="1921"/>
        <v>1.4207719333720901E-4</v>
      </c>
      <c r="L170">
        <f t="shared" si="1921"/>
        <v>1.4207719333720901E-4</v>
      </c>
      <c r="M170">
        <f t="shared" si="1921"/>
        <v>1.4207719333720901E-4</v>
      </c>
      <c r="N170">
        <f t="shared" si="1921"/>
        <v>1.4207719333720901E-4</v>
      </c>
      <c r="O170">
        <f t="shared" si="1921"/>
        <v>1.4207719333720901E-4</v>
      </c>
      <c r="P170">
        <f t="shared" si="1921"/>
        <v>1.4207719333720901E-4</v>
      </c>
      <c r="Q170">
        <f t="shared" si="1921"/>
        <v>1.4207719333720901E-4</v>
      </c>
      <c r="R170">
        <f t="shared" si="1921"/>
        <v>1.4207719333720901E-4</v>
      </c>
      <c r="S170">
        <f t="shared" si="1921"/>
        <v>1.4207719333720901E-4</v>
      </c>
      <c r="T170">
        <f t="shared" si="1921"/>
        <v>1.4207719333720901E-4</v>
      </c>
      <c r="U170">
        <f t="shared" si="1921"/>
        <v>1.4207719333720901E-4</v>
      </c>
      <c r="V170">
        <f t="shared" si="1921"/>
        <v>1.4207719333720901E-4</v>
      </c>
      <c r="W170">
        <f t="shared" si="1921"/>
        <v>1.4207719333720901E-4</v>
      </c>
      <c r="X170">
        <f t="shared" si="1921"/>
        <v>1.4207719333720901E-4</v>
      </c>
      <c r="Y170">
        <f t="shared" si="1921"/>
        <v>1.4207719333720901E-4</v>
      </c>
      <c r="Z170">
        <f t="shared" si="1921"/>
        <v>1.4207719333720901E-4</v>
      </c>
      <c r="AA170">
        <f t="shared" si="1921"/>
        <v>1.4207719333720901E-4</v>
      </c>
      <c r="AB170">
        <f t="shared" si="1921"/>
        <v>1.4207719333720901E-4</v>
      </c>
      <c r="AC170">
        <f t="shared" si="1921"/>
        <v>1.4207719333720901E-4</v>
      </c>
      <c r="AD170">
        <f t="shared" si="1921"/>
        <v>1.4207719333720901E-4</v>
      </c>
      <c r="AE170">
        <f t="shared" si="1921"/>
        <v>1.4207719333720901E-4</v>
      </c>
      <c r="AF170">
        <f t="shared" si="1921"/>
        <v>1.4207719333720901E-4</v>
      </c>
      <c r="AG170">
        <f t="shared" si="1921"/>
        <v>1.4207719333720901E-4</v>
      </c>
      <c r="AH170">
        <f t="shared" si="1921"/>
        <v>1.4207719333720901E-4</v>
      </c>
      <c r="AI170">
        <f t="shared" si="1921"/>
        <v>1.4207719333720901E-4</v>
      </c>
      <c r="AJ170">
        <f t="shared" si="1921"/>
        <v>1.4207719333720901E-4</v>
      </c>
      <c r="AK170">
        <f t="shared" si="1921"/>
        <v>1.4207719333720901E-4</v>
      </c>
      <c r="AL170">
        <f t="shared" si="1921"/>
        <v>1.4207719333720901E-4</v>
      </c>
      <c r="AM170">
        <f t="shared" si="1921"/>
        <v>1.4207719333720901E-4</v>
      </c>
      <c r="AN170">
        <f t="shared" si="1921"/>
        <v>1.4207719333720901E-4</v>
      </c>
      <c r="AO170">
        <f t="shared" si="1921"/>
        <v>1.4207719333720901E-4</v>
      </c>
      <c r="AP170">
        <f t="shared" si="1921"/>
        <v>1.4207719333720901E-4</v>
      </c>
      <c r="AQ170">
        <f t="shared" si="1921"/>
        <v>1.4207719333720901E-4</v>
      </c>
      <c r="AR170">
        <f t="shared" si="1921"/>
        <v>1.4207719333720901E-4</v>
      </c>
      <c r="AS170">
        <f t="shared" si="1921"/>
        <v>1.4207719333720901E-4</v>
      </c>
      <c r="AT170">
        <f t="shared" si="1921"/>
        <v>1.4207719333720901E-4</v>
      </c>
      <c r="AU170">
        <f t="shared" si="1921"/>
        <v>1.4207719333720901E-4</v>
      </c>
      <c r="AV170">
        <f t="shared" si="1921"/>
        <v>1.4207719333720901E-4</v>
      </c>
      <c r="AW170">
        <f t="shared" si="1921"/>
        <v>1.4207719333720901E-4</v>
      </c>
      <c r="AX170">
        <f t="shared" si="1921"/>
        <v>1.4207719333720901E-4</v>
      </c>
      <c r="AY170">
        <f t="shared" si="1921"/>
        <v>1.4207719333720901E-4</v>
      </c>
      <c r="AZ170">
        <f t="shared" si="1921"/>
        <v>1.4207719333720901E-4</v>
      </c>
      <c r="BA170">
        <f t="shared" si="1921"/>
        <v>1.4207719333720901E-4</v>
      </c>
      <c r="BB170">
        <f t="shared" si="1921"/>
        <v>1.4207719333720901E-4</v>
      </c>
      <c r="BC170">
        <f t="shared" si="1921"/>
        <v>1.4207719333720901E-4</v>
      </c>
      <c r="BD170">
        <f t="shared" si="1921"/>
        <v>1.4207719333720901E-4</v>
      </c>
      <c r="BE170">
        <f t="shared" si="1921"/>
        <v>1.4207719333720901E-4</v>
      </c>
      <c r="BF170">
        <f t="shared" si="1921"/>
        <v>1.4207719333720901E-4</v>
      </c>
      <c r="BG170">
        <f t="shared" si="1921"/>
        <v>1.4207719333720901E-4</v>
      </c>
      <c r="BH170">
        <f t="shared" si="1921"/>
        <v>1.4207719333720901E-4</v>
      </c>
      <c r="BI170">
        <f t="shared" si="1921"/>
        <v>1.4207719333720901E-4</v>
      </c>
      <c r="BJ170">
        <f t="shared" si="1921"/>
        <v>1.4207719333720901E-4</v>
      </c>
      <c r="BK170">
        <f t="shared" si="1921"/>
        <v>1.4207719333720901E-4</v>
      </c>
      <c r="BL170">
        <f t="shared" si="1921"/>
        <v>1.4207719333720901E-4</v>
      </c>
      <c r="BM170">
        <f t="shared" si="1921"/>
        <v>1.4207719333720901E-4</v>
      </c>
      <c r="BN170">
        <f t="shared" si="1921"/>
        <v>1.4207719333720901E-4</v>
      </c>
      <c r="BO170">
        <f t="shared" si="1921"/>
        <v>1.4207719333720901E-4</v>
      </c>
      <c r="BP170">
        <f t="shared" si="1921"/>
        <v>1.4207719333720901E-4</v>
      </c>
      <c r="BQ170">
        <f t="shared" si="1921"/>
        <v>1.4207719333720901E-4</v>
      </c>
      <c r="BR170">
        <f t="shared" si="1921"/>
        <v>1.4207719333720901E-4</v>
      </c>
      <c r="BS170">
        <f t="shared" ref="BS170:ED170" si="1922">IF(BR136&gt;=273.15, $B$47/$B$49, IF(BR136&lt;272.15, $F$47/$F$49, $F$47/$F$48))</f>
        <v>1.4207719333720901E-4</v>
      </c>
      <c r="BT170">
        <f t="shared" si="1922"/>
        <v>1.4207719333720901E-4</v>
      </c>
      <c r="BU170">
        <f t="shared" si="1922"/>
        <v>1.4207719333720901E-4</v>
      </c>
      <c r="BV170">
        <f t="shared" si="1922"/>
        <v>1.4207719333720901E-4</v>
      </c>
      <c r="BW170">
        <f t="shared" si="1922"/>
        <v>1.4207719333720901E-4</v>
      </c>
      <c r="BX170">
        <f t="shared" si="1922"/>
        <v>1.4207719333720901E-4</v>
      </c>
      <c r="BY170">
        <f t="shared" si="1922"/>
        <v>1.4207719333720901E-4</v>
      </c>
      <c r="BZ170">
        <f t="shared" si="1922"/>
        <v>1.4207719333720901E-4</v>
      </c>
      <c r="CA170">
        <f t="shared" si="1922"/>
        <v>1.4207719333720901E-4</v>
      </c>
      <c r="CB170">
        <f t="shared" si="1922"/>
        <v>1.4207719333720901E-4</v>
      </c>
      <c r="CC170">
        <f t="shared" si="1922"/>
        <v>1.4207719333720901E-4</v>
      </c>
      <c r="CD170">
        <f t="shared" si="1922"/>
        <v>1.4207719333720901E-4</v>
      </c>
      <c r="CE170">
        <f t="shared" si="1922"/>
        <v>1.4207719333720901E-4</v>
      </c>
      <c r="CF170">
        <f t="shared" si="1922"/>
        <v>1.4207719333720901E-4</v>
      </c>
      <c r="CG170">
        <f t="shared" si="1922"/>
        <v>1.4207719333720901E-4</v>
      </c>
      <c r="CH170">
        <f t="shared" si="1922"/>
        <v>1.4207719333720901E-4</v>
      </c>
      <c r="CI170">
        <f t="shared" si="1922"/>
        <v>1.4207719333720901E-4</v>
      </c>
      <c r="CJ170">
        <f t="shared" si="1922"/>
        <v>1.4207719333720901E-4</v>
      </c>
      <c r="CK170">
        <f t="shared" si="1922"/>
        <v>1.4207719333720901E-4</v>
      </c>
      <c r="CL170">
        <f t="shared" si="1922"/>
        <v>1.4207719333720901E-4</v>
      </c>
      <c r="CM170">
        <f t="shared" si="1922"/>
        <v>1.4207719333720901E-4</v>
      </c>
      <c r="CN170">
        <f t="shared" si="1922"/>
        <v>1.4207719333720901E-4</v>
      </c>
      <c r="CO170">
        <f t="shared" si="1922"/>
        <v>1.4207719333720901E-4</v>
      </c>
      <c r="CP170">
        <f t="shared" si="1922"/>
        <v>1.4207719333720901E-4</v>
      </c>
      <c r="CQ170">
        <f t="shared" si="1922"/>
        <v>1.4207719333720901E-4</v>
      </c>
      <c r="CR170">
        <f t="shared" si="1922"/>
        <v>1.4207719333720901E-4</v>
      </c>
      <c r="CS170">
        <f t="shared" si="1922"/>
        <v>1.4207719333720901E-4</v>
      </c>
      <c r="CT170">
        <f t="shared" si="1922"/>
        <v>1.4207719333720901E-4</v>
      </c>
      <c r="CU170">
        <f t="shared" si="1922"/>
        <v>1.4207719333720901E-4</v>
      </c>
      <c r="CV170">
        <f t="shared" si="1922"/>
        <v>1.4207719333720901E-4</v>
      </c>
      <c r="CW170">
        <f t="shared" si="1922"/>
        <v>1.4207719333720901E-4</v>
      </c>
      <c r="CX170">
        <f t="shared" si="1922"/>
        <v>1.4207719333720901E-4</v>
      </c>
      <c r="CY170">
        <f t="shared" si="1922"/>
        <v>1.4207719333720901E-4</v>
      </c>
      <c r="CZ170">
        <f t="shared" si="1922"/>
        <v>1.4207719333720901E-4</v>
      </c>
      <c r="DA170">
        <f t="shared" si="1922"/>
        <v>1.4207719333720901E-4</v>
      </c>
      <c r="DB170">
        <f t="shared" si="1922"/>
        <v>1.4207719333720901E-4</v>
      </c>
      <c r="DC170">
        <f t="shared" si="1922"/>
        <v>1.4207719333720901E-4</v>
      </c>
      <c r="DD170">
        <f t="shared" si="1922"/>
        <v>1.4207719333720901E-4</v>
      </c>
      <c r="DE170">
        <f t="shared" si="1922"/>
        <v>1.4207719333720901E-4</v>
      </c>
      <c r="DF170">
        <f t="shared" si="1922"/>
        <v>1.4207719333720901E-4</v>
      </c>
      <c r="DG170">
        <f t="shared" si="1922"/>
        <v>1.4207719333720901E-4</v>
      </c>
      <c r="DH170">
        <f t="shared" si="1922"/>
        <v>1.4207719333720901E-4</v>
      </c>
      <c r="DI170">
        <f t="shared" si="1922"/>
        <v>1.4207719333720901E-4</v>
      </c>
      <c r="DJ170">
        <f t="shared" si="1922"/>
        <v>1.4207719333720901E-4</v>
      </c>
      <c r="DK170">
        <f t="shared" si="1922"/>
        <v>1.4207719333720901E-4</v>
      </c>
      <c r="DL170">
        <f t="shared" si="1922"/>
        <v>1.4207719333720901E-4</v>
      </c>
      <c r="DM170">
        <f t="shared" si="1922"/>
        <v>1.4207719333720901E-4</v>
      </c>
      <c r="DN170">
        <f t="shared" si="1922"/>
        <v>1.4207719333720901E-4</v>
      </c>
      <c r="DO170">
        <f t="shared" si="1922"/>
        <v>1.4207719333720901E-4</v>
      </c>
      <c r="DP170">
        <f t="shared" si="1922"/>
        <v>1.4207719333720901E-4</v>
      </c>
      <c r="DQ170">
        <f t="shared" si="1922"/>
        <v>1.4207719333720901E-4</v>
      </c>
      <c r="DR170">
        <f t="shared" si="1922"/>
        <v>1.4207719333720901E-4</v>
      </c>
      <c r="DS170">
        <f t="shared" si="1922"/>
        <v>1.4207719333720901E-4</v>
      </c>
      <c r="DT170">
        <f t="shared" si="1922"/>
        <v>1.4207719333720901E-4</v>
      </c>
      <c r="DU170">
        <f t="shared" si="1922"/>
        <v>1.4207719333720901E-4</v>
      </c>
      <c r="DV170">
        <f t="shared" si="1922"/>
        <v>1.4207719333720901E-4</v>
      </c>
      <c r="DW170">
        <f t="shared" si="1922"/>
        <v>1.4207719333720901E-4</v>
      </c>
      <c r="DX170">
        <f t="shared" si="1922"/>
        <v>1.4207719333720901E-4</v>
      </c>
      <c r="DY170">
        <f t="shared" si="1922"/>
        <v>1.4207719333720901E-4</v>
      </c>
      <c r="DZ170">
        <f t="shared" si="1922"/>
        <v>1.4207719333720901E-4</v>
      </c>
      <c r="EA170">
        <f t="shared" si="1922"/>
        <v>1.4207719333720901E-4</v>
      </c>
      <c r="EB170">
        <f t="shared" si="1922"/>
        <v>1.4207719333720901E-4</v>
      </c>
      <c r="EC170">
        <f t="shared" si="1922"/>
        <v>1.4207719333720901E-4</v>
      </c>
      <c r="ED170">
        <f t="shared" si="1922"/>
        <v>1.4207719333720901E-4</v>
      </c>
      <c r="EE170">
        <f t="shared" ref="EE170:GP170" si="1923">IF(ED136&gt;=273.15, $B$47/$B$49, IF(ED136&lt;272.15, $F$47/$F$49, $F$47/$F$48))</f>
        <v>1.4207719333720901E-4</v>
      </c>
      <c r="EF170">
        <f t="shared" si="1923"/>
        <v>1.4207719333720901E-4</v>
      </c>
      <c r="EG170">
        <f t="shared" si="1923"/>
        <v>1.4207719333720901E-4</v>
      </c>
      <c r="EH170">
        <f t="shared" si="1923"/>
        <v>1.4207719333720901E-4</v>
      </c>
      <c r="EI170">
        <f t="shared" si="1923"/>
        <v>1.4207719333720901E-4</v>
      </c>
      <c r="EJ170">
        <f t="shared" si="1923"/>
        <v>1.4207719333720901E-4</v>
      </c>
      <c r="EK170">
        <f t="shared" si="1923"/>
        <v>1.4207719333720901E-4</v>
      </c>
      <c r="EL170">
        <f t="shared" si="1923"/>
        <v>1.4207719333720901E-4</v>
      </c>
      <c r="EM170">
        <f t="shared" si="1923"/>
        <v>1.4207719333720901E-4</v>
      </c>
      <c r="EN170">
        <f t="shared" si="1923"/>
        <v>1.4207719333720901E-4</v>
      </c>
      <c r="EO170">
        <f t="shared" si="1923"/>
        <v>1.4207719333720901E-4</v>
      </c>
      <c r="EP170">
        <f t="shared" si="1923"/>
        <v>1.4207719333720901E-4</v>
      </c>
      <c r="EQ170">
        <f t="shared" si="1923"/>
        <v>1.4207719333720901E-4</v>
      </c>
      <c r="ER170">
        <f t="shared" si="1923"/>
        <v>1.4207719333720901E-4</v>
      </c>
      <c r="ES170">
        <f t="shared" si="1923"/>
        <v>1.4207719333720901E-4</v>
      </c>
      <c r="ET170">
        <f t="shared" si="1923"/>
        <v>1.4207719333720901E-4</v>
      </c>
      <c r="EU170">
        <f t="shared" si="1923"/>
        <v>1.4207719333720901E-4</v>
      </c>
      <c r="EV170">
        <f t="shared" si="1923"/>
        <v>1.4207719333720901E-4</v>
      </c>
      <c r="EW170">
        <f t="shared" si="1923"/>
        <v>1.4207719333720901E-4</v>
      </c>
      <c r="EX170">
        <f t="shared" si="1923"/>
        <v>1.4207719333720901E-4</v>
      </c>
      <c r="EY170">
        <f t="shared" si="1923"/>
        <v>1.4207719333720901E-4</v>
      </c>
      <c r="EZ170">
        <f t="shared" si="1923"/>
        <v>1.4207719333720901E-4</v>
      </c>
      <c r="FA170">
        <f t="shared" si="1923"/>
        <v>1.4207719333720901E-4</v>
      </c>
      <c r="FB170">
        <f t="shared" si="1923"/>
        <v>1.4207719333720901E-4</v>
      </c>
      <c r="FC170">
        <f t="shared" si="1923"/>
        <v>1.4207719333720901E-4</v>
      </c>
      <c r="FD170">
        <f t="shared" si="1923"/>
        <v>1.4207719333720901E-4</v>
      </c>
      <c r="FE170">
        <f t="shared" si="1923"/>
        <v>1.4207719333720901E-4</v>
      </c>
      <c r="FF170">
        <f t="shared" si="1923"/>
        <v>1.4207719333720901E-4</v>
      </c>
      <c r="FG170">
        <f t="shared" si="1923"/>
        <v>1.4207719333720901E-4</v>
      </c>
      <c r="FH170">
        <f t="shared" si="1923"/>
        <v>1.4207719333720901E-4</v>
      </c>
      <c r="FI170">
        <f t="shared" si="1923"/>
        <v>1.4207719333720901E-4</v>
      </c>
      <c r="FJ170">
        <f t="shared" si="1923"/>
        <v>1.4207719333720901E-4</v>
      </c>
      <c r="FK170">
        <f t="shared" si="1923"/>
        <v>1.4207719333720901E-4</v>
      </c>
      <c r="FL170">
        <f t="shared" si="1923"/>
        <v>1.4207719333720901E-4</v>
      </c>
      <c r="FM170">
        <f t="shared" si="1923"/>
        <v>1.4207719333720901E-4</v>
      </c>
      <c r="FN170">
        <f t="shared" si="1923"/>
        <v>1.4207719333720901E-4</v>
      </c>
      <c r="FO170">
        <f t="shared" si="1923"/>
        <v>1.4207719333720901E-4</v>
      </c>
      <c r="FP170">
        <f t="shared" si="1923"/>
        <v>1.4207719333720901E-4</v>
      </c>
      <c r="FQ170">
        <f t="shared" si="1923"/>
        <v>1.4207719333720901E-4</v>
      </c>
      <c r="FR170">
        <f t="shared" si="1923"/>
        <v>1.4207719333720901E-4</v>
      </c>
      <c r="FS170">
        <f t="shared" si="1923"/>
        <v>1.4207719333720901E-4</v>
      </c>
      <c r="FT170">
        <f t="shared" si="1923"/>
        <v>1.4207719333720901E-4</v>
      </c>
      <c r="FU170">
        <f t="shared" si="1923"/>
        <v>1.4207719333720901E-4</v>
      </c>
      <c r="FV170">
        <f t="shared" si="1923"/>
        <v>1.4207719333720901E-4</v>
      </c>
      <c r="FW170">
        <f t="shared" si="1923"/>
        <v>1.4207719333720901E-4</v>
      </c>
      <c r="FX170">
        <f t="shared" si="1923"/>
        <v>1.4207719333720901E-4</v>
      </c>
      <c r="FY170">
        <f t="shared" si="1923"/>
        <v>1.4207719333720901E-4</v>
      </c>
      <c r="FZ170">
        <f t="shared" si="1923"/>
        <v>1.4207719333720901E-4</v>
      </c>
      <c r="GA170">
        <f t="shared" si="1923"/>
        <v>1.4207719333720901E-4</v>
      </c>
      <c r="GB170">
        <f t="shared" si="1923"/>
        <v>1.4207719333720901E-4</v>
      </c>
      <c r="GC170">
        <f t="shared" si="1923"/>
        <v>1.4207719333720901E-4</v>
      </c>
      <c r="GD170">
        <f t="shared" si="1923"/>
        <v>1.4207719333720901E-4</v>
      </c>
      <c r="GE170">
        <f t="shared" si="1923"/>
        <v>1.4207719333720901E-4</v>
      </c>
      <c r="GF170">
        <f t="shared" si="1923"/>
        <v>1.4207719333720901E-4</v>
      </c>
      <c r="GG170">
        <f t="shared" si="1923"/>
        <v>1.4207719333720901E-4</v>
      </c>
      <c r="GH170">
        <f t="shared" si="1923"/>
        <v>1.4207719333720901E-4</v>
      </c>
      <c r="GI170">
        <f t="shared" si="1923"/>
        <v>1.4207719333720901E-4</v>
      </c>
      <c r="GJ170">
        <f t="shared" si="1923"/>
        <v>1.4207719333720901E-4</v>
      </c>
      <c r="GK170">
        <f t="shared" si="1923"/>
        <v>1.4207719333720901E-4</v>
      </c>
      <c r="GL170">
        <f t="shared" si="1923"/>
        <v>1.4207719333720901E-4</v>
      </c>
      <c r="GM170">
        <f t="shared" si="1923"/>
        <v>1.4207719333720901E-4</v>
      </c>
      <c r="GN170">
        <f t="shared" si="1923"/>
        <v>1.4207719333720901E-4</v>
      </c>
      <c r="GO170">
        <f t="shared" si="1923"/>
        <v>1.4207719333720901E-4</v>
      </c>
      <c r="GP170">
        <f t="shared" si="1923"/>
        <v>1.4207719333720901E-4</v>
      </c>
      <c r="GQ170">
        <f t="shared" ref="GQ170:JB170" si="1924">IF(GP136&gt;=273.15, $B$47/$B$49, IF(GP136&lt;272.15, $F$47/$F$49, $F$47/$F$48))</f>
        <v>1.4207719333720901E-4</v>
      </c>
      <c r="GR170">
        <f t="shared" si="1924"/>
        <v>1.4207719333720901E-4</v>
      </c>
      <c r="GS170">
        <f t="shared" si="1924"/>
        <v>1.4207719333720901E-4</v>
      </c>
      <c r="GT170">
        <f t="shared" si="1924"/>
        <v>1.4207719333720901E-4</v>
      </c>
      <c r="GU170">
        <f t="shared" si="1924"/>
        <v>1.4207719333720901E-4</v>
      </c>
      <c r="GV170">
        <f t="shared" si="1924"/>
        <v>1.4207719333720901E-4</v>
      </c>
      <c r="GW170">
        <f t="shared" si="1924"/>
        <v>1.4207719333720901E-4</v>
      </c>
      <c r="GX170">
        <f t="shared" si="1924"/>
        <v>1.4207719333720901E-4</v>
      </c>
      <c r="GY170">
        <f t="shared" si="1924"/>
        <v>1.4207719333720901E-4</v>
      </c>
      <c r="GZ170">
        <f t="shared" si="1924"/>
        <v>1.4207719333720901E-4</v>
      </c>
      <c r="HA170">
        <f t="shared" si="1924"/>
        <v>1.4207719333720901E-4</v>
      </c>
      <c r="HB170">
        <f t="shared" si="1924"/>
        <v>1.4207719333720901E-4</v>
      </c>
      <c r="HC170">
        <f t="shared" si="1924"/>
        <v>1.4207719333720901E-4</v>
      </c>
      <c r="HD170">
        <f t="shared" si="1924"/>
        <v>1.4207719333720901E-4</v>
      </c>
      <c r="HE170">
        <f t="shared" si="1924"/>
        <v>1.4207719333720901E-4</v>
      </c>
      <c r="HF170">
        <f t="shared" si="1924"/>
        <v>1.4207719333720901E-4</v>
      </c>
      <c r="HG170">
        <f t="shared" si="1924"/>
        <v>1.4207719333720901E-4</v>
      </c>
      <c r="HH170">
        <f t="shared" si="1924"/>
        <v>1.4207719333720901E-4</v>
      </c>
      <c r="HI170">
        <f t="shared" si="1924"/>
        <v>1.4207719333720901E-4</v>
      </c>
      <c r="HJ170">
        <f t="shared" si="1924"/>
        <v>1.4207719333720901E-4</v>
      </c>
      <c r="HK170">
        <f t="shared" si="1924"/>
        <v>1.4207719333720901E-4</v>
      </c>
      <c r="HL170">
        <f t="shared" si="1924"/>
        <v>1.4207719333720901E-4</v>
      </c>
      <c r="HM170">
        <f t="shared" si="1924"/>
        <v>1.4207719333720901E-4</v>
      </c>
      <c r="HN170">
        <f t="shared" si="1924"/>
        <v>1.4207719333720901E-4</v>
      </c>
      <c r="HO170">
        <f t="shared" si="1924"/>
        <v>1.4207719333720901E-4</v>
      </c>
      <c r="HP170">
        <f t="shared" si="1924"/>
        <v>1.4207719333720901E-4</v>
      </c>
      <c r="HQ170">
        <f t="shared" si="1924"/>
        <v>1.4207719333720901E-4</v>
      </c>
      <c r="HR170">
        <f t="shared" si="1924"/>
        <v>1.4207719333720901E-4</v>
      </c>
      <c r="HS170">
        <f t="shared" si="1924"/>
        <v>1.4207719333720901E-4</v>
      </c>
      <c r="HT170">
        <f t="shared" si="1924"/>
        <v>1.4207719333720901E-4</v>
      </c>
      <c r="HU170">
        <f t="shared" si="1924"/>
        <v>1.4207719333720901E-4</v>
      </c>
      <c r="HV170">
        <f t="shared" si="1924"/>
        <v>1.4207719333720901E-4</v>
      </c>
      <c r="HW170">
        <f t="shared" si="1924"/>
        <v>1.4207719333720901E-4</v>
      </c>
      <c r="HX170">
        <f t="shared" si="1924"/>
        <v>1.4207719333720901E-4</v>
      </c>
      <c r="HY170">
        <f t="shared" si="1924"/>
        <v>1.4207719333720901E-4</v>
      </c>
      <c r="HZ170">
        <f t="shared" si="1924"/>
        <v>1.4207719333720901E-4</v>
      </c>
      <c r="IA170">
        <f t="shared" si="1924"/>
        <v>1.4207719333720901E-4</v>
      </c>
      <c r="IB170">
        <f t="shared" si="1924"/>
        <v>1.4207719333720901E-4</v>
      </c>
      <c r="IC170">
        <f t="shared" si="1924"/>
        <v>1.4207719333720901E-4</v>
      </c>
      <c r="ID170">
        <f t="shared" si="1924"/>
        <v>1.4207719333720901E-4</v>
      </c>
      <c r="IE170">
        <f t="shared" si="1924"/>
        <v>1.4207719333720901E-4</v>
      </c>
      <c r="IF170">
        <f t="shared" si="1924"/>
        <v>1.4207719333720901E-4</v>
      </c>
      <c r="IG170">
        <f t="shared" si="1924"/>
        <v>1.4207719333720901E-4</v>
      </c>
      <c r="IH170">
        <f t="shared" si="1924"/>
        <v>1.4207719333720901E-4</v>
      </c>
      <c r="II170">
        <f t="shared" si="1924"/>
        <v>1.4207719333720901E-4</v>
      </c>
      <c r="IJ170">
        <f t="shared" si="1924"/>
        <v>1.4207719333720901E-4</v>
      </c>
      <c r="IK170">
        <f t="shared" si="1924"/>
        <v>1.4207719333720901E-4</v>
      </c>
      <c r="IL170">
        <f t="shared" si="1924"/>
        <v>1.4207719333720901E-4</v>
      </c>
      <c r="IM170">
        <f t="shared" si="1924"/>
        <v>1.4207719333720901E-4</v>
      </c>
      <c r="IN170">
        <f t="shared" si="1924"/>
        <v>1.4207719333720901E-4</v>
      </c>
      <c r="IO170">
        <f t="shared" si="1924"/>
        <v>1.4207719333720901E-4</v>
      </c>
      <c r="IP170">
        <f t="shared" si="1924"/>
        <v>1.4207719333720901E-4</v>
      </c>
      <c r="IQ170">
        <f t="shared" si="1924"/>
        <v>1.4207719333720901E-4</v>
      </c>
      <c r="IR170">
        <f t="shared" si="1924"/>
        <v>1.4207719333720901E-4</v>
      </c>
      <c r="IS170">
        <f t="shared" si="1924"/>
        <v>1.4207719333720901E-4</v>
      </c>
      <c r="IT170">
        <f t="shared" si="1924"/>
        <v>1.4207719333720901E-4</v>
      </c>
      <c r="IU170">
        <f t="shared" si="1924"/>
        <v>1.4207719333720901E-4</v>
      </c>
      <c r="IV170">
        <f t="shared" si="1924"/>
        <v>1.4207719333720901E-4</v>
      </c>
      <c r="IW170">
        <f t="shared" si="1924"/>
        <v>1.4207719333720901E-4</v>
      </c>
      <c r="IX170">
        <f t="shared" si="1924"/>
        <v>1.4207719333720901E-4</v>
      </c>
      <c r="IY170">
        <f t="shared" si="1924"/>
        <v>1.4207719333720901E-4</v>
      </c>
      <c r="IZ170">
        <f t="shared" si="1924"/>
        <v>1.4207719333720901E-4</v>
      </c>
      <c r="JA170">
        <f t="shared" si="1924"/>
        <v>1.4207719333720901E-4</v>
      </c>
      <c r="JB170">
        <f t="shared" si="1924"/>
        <v>1.4207719333720901E-4</v>
      </c>
      <c r="JC170">
        <f t="shared" ref="JC170:KG170" si="1925">IF(JB136&gt;=273.15, $B$47/$B$49, IF(JB136&lt;272.15, $F$47/$F$49, $F$47/$F$48))</f>
        <v>1.4207719333720901E-4</v>
      </c>
      <c r="JD170">
        <f t="shared" si="1925"/>
        <v>1.4207719333720901E-4</v>
      </c>
      <c r="JE170">
        <f t="shared" si="1925"/>
        <v>1.4207719333720901E-4</v>
      </c>
      <c r="JF170">
        <f t="shared" si="1925"/>
        <v>1.4207719333720901E-4</v>
      </c>
      <c r="JG170">
        <f t="shared" si="1925"/>
        <v>1.4207719333720901E-4</v>
      </c>
      <c r="JH170">
        <f t="shared" si="1925"/>
        <v>1.4207719333720901E-4</v>
      </c>
      <c r="JI170">
        <f t="shared" si="1925"/>
        <v>1.4207719333720901E-4</v>
      </c>
      <c r="JJ170">
        <f t="shared" si="1925"/>
        <v>1.4207719333720901E-4</v>
      </c>
      <c r="JK170">
        <f t="shared" si="1925"/>
        <v>1.4207719333720901E-4</v>
      </c>
      <c r="JL170">
        <f t="shared" si="1925"/>
        <v>1.4207719333720901E-4</v>
      </c>
      <c r="JM170">
        <f t="shared" si="1925"/>
        <v>1.4207719333720901E-4</v>
      </c>
      <c r="JN170">
        <f t="shared" si="1925"/>
        <v>1.4207719333720901E-4</v>
      </c>
      <c r="JO170">
        <f t="shared" si="1925"/>
        <v>1.4207719333720901E-4</v>
      </c>
      <c r="JP170">
        <f t="shared" si="1925"/>
        <v>1.4207719333720901E-4</v>
      </c>
      <c r="JQ170">
        <f t="shared" si="1925"/>
        <v>1.4207719333720901E-4</v>
      </c>
      <c r="JR170">
        <f t="shared" si="1925"/>
        <v>1.4207719333720901E-4</v>
      </c>
      <c r="JS170">
        <f t="shared" si="1925"/>
        <v>1.4207719333720901E-4</v>
      </c>
      <c r="JT170">
        <f t="shared" si="1925"/>
        <v>1.4207719333720901E-4</v>
      </c>
      <c r="JU170">
        <f t="shared" si="1925"/>
        <v>1.4207719333720901E-4</v>
      </c>
      <c r="JV170">
        <f t="shared" si="1925"/>
        <v>1.4207719333720901E-4</v>
      </c>
      <c r="JW170">
        <f t="shared" si="1925"/>
        <v>1.4207719333720901E-4</v>
      </c>
      <c r="JX170">
        <f t="shared" si="1925"/>
        <v>1.4207719333720901E-4</v>
      </c>
      <c r="JY170">
        <f t="shared" si="1925"/>
        <v>1.4207719333720901E-4</v>
      </c>
      <c r="JZ170">
        <f t="shared" si="1925"/>
        <v>1.4207719333720901E-4</v>
      </c>
      <c r="KA170">
        <f t="shared" si="1925"/>
        <v>1.4207719333720901E-4</v>
      </c>
      <c r="KB170">
        <f t="shared" si="1925"/>
        <v>1.4207719333720901E-4</v>
      </c>
      <c r="KC170">
        <f t="shared" si="1925"/>
        <v>1.4207719333720901E-4</v>
      </c>
      <c r="KD170">
        <f t="shared" si="1925"/>
        <v>1.4207719333720901E-4</v>
      </c>
      <c r="KE170">
        <f t="shared" si="1925"/>
        <v>1.4207719333720901E-4</v>
      </c>
      <c r="KF170">
        <f t="shared" si="1925"/>
        <v>1.4207719333720901E-4</v>
      </c>
      <c r="KG170">
        <f t="shared" si="1925"/>
        <v>1.4207719333720901E-4</v>
      </c>
      <c r="KL170" s="84">
        <f t="shared" si="1765"/>
        <v>26832</v>
      </c>
      <c r="KM170">
        <v>1973</v>
      </c>
      <c r="KN170">
        <v>6</v>
      </c>
      <c r="KO170">
        <v>17</v>
      </c>
      <c r="KP170" s="84">
        <f t="shared" si="1766"/>
        <v>168</v>
      </c>
      <c r="KQ170" s="74">
        <v>24.5</v>
      </c>
      <c r="KR170" s="74">
        <v>13.6</v>
      </c>
      <c r="KS170" s="74">
        <f t="shared" si="1767"/>
        <v>13.6</v>
      </c>
      <c r="KT170" s="74">
        <f t="shared" si="1768"/>
        <v>24.2</v>
      </c>
      <c r="KU170" s="74">
        <v>22.3</v>
      </c>
      <c r="KV170" s="74">
        <v>31.6</v>
      </c>
      <c r="KW170" s="72">
        <f t="shared" si="1747"/>
        <v>0.76</v>
      </c>
      <c r="KX170" s="74">
        <v>3.6</v>
      </c>
      <c r="KZ170" s="74">
        <v>83</v>
      </c>
      <c r="LA170" s="74">
        <v>54.1</v>
      </c>
      <c r="LB170" s="74">
        <v>11</v>
      </c>
      <c r="LC170" s="74">
        <v>0.6</v>
      </c>
    </row>
    <row r="171" spans="5:315" x14ac:dyDescent="0.35">
      <c r="E171">
        <f t="shared" si="1904"/>
        <v>5</v>
      </c>
      <c r="F171">
        <f t="shared" si="1905"/>
        <v>1.4207719333720901E-4</v>
      </c>
      <c r="G171">
        <f t="shared" ref="G171:BR171" si="1926">IF(F137&gt;=273.15, $B$47/$B$49, IF(F137&lt;272.15, $F$47/$F$49, $F$47/$F$48))</f>
        <v>1.4207719333720901E-4</v>
      </c>
      <c r="H171">
        <f t="shared" si="1926"/>
        <v>1.4207719333720901E-4</v>
      </c>
      <c r="I171">
        <f t="shared" si="1926"/>
        <v>1.4207719333720901E-4</v>
      </c>
      <c r="J171">
        <f t="shared" si="1926"/>
        <v>1.4207719333720901E-4</v>
      </c>
      <c r="K171">
        <f t="shared" si="1926"/>
        <v>1.4207719333720901E-4</v>
      </c>
      <c r="L171">
        <f t="shared" si="1926"/>
        <v>1.4207719333720901E-4</v>
      </c>
      <c r="M171">
        <f t="shared" si="1926"/>
        <v>1.4207719333720901E-4</v>
      </c>
      <c r="N171">
        <f t="shared" si="1926"/>
        <v>1.4207719333720901E-4</v>
      </c>
      <c r="O171">
        <f t="shared" si="1926"/>
        <v>1.4207719333720901E-4</v>
      </c>
      <c r="P171">
        <f t="shared" si="1926"/>
        <v>1.4207719333720901E-4</v>
      </c>
      <c r="Q171">
        <f t="shared" si="1926"/>
        <v>1.4207719333720901E-4</v>
      </c>
      <c r="R171">
        <f t="shared" si="1926"/>
        <v>1.4207719333720901E-4</v>
      </c>
      <c r="S171">
        <f t="shared" si="1926"/>
        <v>1.4207719333720901E-4</v>
      </c>
      <c r="T171">
        <f t="shared" si="1926"/>
        <v>1.4207719333720901E-4</v>
      </c>
      <c r="U171">
        <f t="shared" si="1926"/>
        <v>1.4207719333720901E-4</v>
      </c>
      <c r="V171">
        <f t="shared" si="1926"/>
        <v>1.4207719333720901E-4</v>
      </c>
      <c r="W171">
        <f t="shared" si="1926"/>
        <v>1.4207719333720901E-4</v>
      </c>
      <c r="X171">
        <f t="shared" si="1926"/>
        <v>1.4207719333720901E-4</v>
      </c>
      <c r="Y171">
        <f t="shared" si="1926"/>
        <v>1.4207719333720901E-4</v>
      </c>
      <c r="Z171">
        <f t="shared" si="1926"/>
        <v>1.4207719333720901E-4</v>
      </c>
      <c r="AA171">
        <f t="shared" si="1926"/>
        <v>1.4207719333720901E-4</v>
      </c>
      <c r="AB171">
        <f t="shared" si="1926"/>
        <v>1.4207719333720901E-4</v>
      </c>
      <c r="AC171">
        <f t="shared" si="1926"/>
        <v>1.4207719333720901E-4</v>
      </c>
      <c r="AD171">
        <f t="shared" si="1926"/>
        <v>1.4207719333720901E-4</v>
      </c>
      <c r="AE171">
        <f t="shared" si="1926"/>
        <v>1.4207719333720901E-4</v>
      </c>
      <c r="AF171">
        <f t="shared" si="1926"/>
        <v>1.4207719333720901E-4</v>
      </c>
      <c r="AG171">
        <f t="shared" si="1926"/>
        <v>1.4207719333720901E-4</v>
      </c>
      <c r="AH171">
        <f t="shared" si="1926"/>
        <v>1.4207719333720901E-4</v>
      </c>
      <c r="AI171">
        <f t="shared" si="1926"/>
        <v>1.4207719333720901E-4</v>
      </c>
      <c r="AJ171">
        <f t="shared" si="1926"/>
        <v>1.4207719333720901E-4</v>
      </c>
      <c r="AK171">
        <f t="shared" si="1926"/>
        <v>1.4207719333720901E-4</v>
      </c>
      <c r="AL171">
        <f t="shared" si="1926"/>
        <v>1.4207719333720901E-4</v>
      </c>
      <c r="AM171">
        <f t="shared" si="1926"/>
        <v>1.4207719333720901E-4</v>
      </c>
      <c r="AN171">
        <f t="shared" si="1926"/>
        <v>1.4207719333720901E-4</v>
      </c>
      <c r="AO171">
        <f t="shared" si="1926"/>
        <v>1.4207719333720901E-4</v>
      </c>
      <c r="AP171">
        <f t="shared" si="1926"/>
        <v>1.4207719333720901E-4</v>
      </c>
      <c r="AQ171">
        <f t="shared" si="1926"/>
        <v>1.4207719333720901E-4</v>
      </c>
      <c r="AR171">
        <f t="shared" si="1926"/>
        <v>1.4207719333720901E-4</v>
      </c>
      <c r="AS171">
        <f t="shared" si="1926"/>
        <v>1.4207719333720901E-4</v>
      </c>
      <c r="AT171">
        <f t="shared" si="1926"/>
        <v>1.4207719333720901E-4</v>
      </c>
      <c r="AU171">
        <f t="shared" si="1926"/>
        <v>1.4207719333720901E-4</v>
      </c>
      <c r="AV171">
        <f t="shared" si="1926"/>
        <v>1.4207719333720901E-4</v>
      </c>
      <c r="AW171">
        <f t="shared" si="1926"/>
        <v>1.4207719333720901E-4</v>
      </c>
      <c r="AX171">
        <f t="shared" si="1926"/>
        <v>1.4207719333720901E-4</v>
      </c>
      <c r="AY171">
        <f t="shared" si="1926"/>
        <v>1.4207719333720901E-4</v>
      </c>
      <c r="AZ171">
        <f t="shared" si="1926"/>
        <v>1.4207719333720901E-4</v>
      </c>
      <c r="BA171">
        <f t="shared" si="1926"/>
        <v>1.4207719333720901E-4</v>
      </c>
      <c r="BB171">
        <f t="shared" si="1926"/>
        <v>1.4207719333720901E-4</v>
      </c>
      <c r="BC171">
        <f t="shared" si="1926"/>
        <v>1.4207719333720901E-4</v>
      </c>
      <c r="BD171">
        <f t="shared" si="1926"/>
        <v>1.4207719333720901E-4</v>
      </c>
      <c r="BE171">
        <f t="shared" si="1926"/>
        <v>1.4207719333720901E-4</v>
      </c>
      <c r="BF171">
        <f t="shared" si="1926"/>
        <v>1.4207719333720901E-4</v>
      </c>
      <c r="BG171">
        <f t="shared" si="1926"/>
        <v>1.4207719333720901E-4</v>
      </c>
      <c r="BH171">
        <f t="shared" si="1926"/>
        <v>1.4207719333720901E-4</v>
      </c>
      <c r="BI171">
        <f t="shared" si="1926"/>
        <v>1.4207719333720901E-4</v>
      </c>
      <c r="BJ171">
        <f t="shared" si="1926"/>
        <v>1.4207719333720901E-4</v>
      </c>
      <c r="BK171">
        <f t="shared" si="1926"/>
        <v>1.4207719333720901E-4</v>
      </c>
      <c r="BL171">
        <f t="shared" si="1926"/>
        <v>1.4207719333720901E-4</v>
      </c>
      <c r="BM171">
        <f t="shared" si="1926"/>
        <v>1.4207719333720901E-4</v>
      </c>
      <c r="BN171">
        <f t="shared" si="1926"/>
        <v>1.4207719333720901E-4</v>
      </c>
      <c r="BO171">
        <f t="shared" si="1926"/>
        <v>1.4207719333720901E-4</v>
      </c>
      <c r="BP171">
        <f t="shared" si="1926"/>
        <v>1.4207719333720901E-4</v>
      </c>
      <c r="BQ171">
        <f t="shared" si="1926"/>
        <v>1.4207719333720901E-4</v>
      </c>
      <c r="BR171">
        <f t="shared" si="1926"/>
        <v>1.4207719333720901E-4</v>
      </c>
      <c r="BS171">
        <f t="shared" ref="BS171:ED171" si="1927">IF(BR137&gt;=273.15, $B$47/$B$49, IF(BR137&lt;272.15, $F$47/$F$49, $F$47/$F$48))</f>
        <v>1.4207719333720901E-4</v>
      </c>
      <c r="BT171">
        <f t="shared" si="1927"/>
        <v>1.4207719333720901E-4</v>
      </c>
      <c r="BU171">
        <f t="shared" si="1927"/>
        <v>1.4207719333720901E-4</v>
      </c>
      <c r="BV171">
        <f t="shared" si="1927"/>
        <v>1.4207719333720901E-4</v>
      </c>
      <c r="BW171">
        <f t="shared" si="1927"/>
        <v>1.4207719333720901E-4</v>
      </c>
      <c r="BX171">
        <f t="shared" si="1927"/>
        <v>1.4207719333720901E-4</v>
      </c>
      <c r="BY171">
        <f t="shared" si="1927"/>
        <v>1.4207719333720901E-4</v>
      </c>
      <c r="BZ171">
        <f t="shared" si="1927"/>
        <v>1.4207719333720901E-4</v>
      </c>
      <c r="CA171">
        <f t="shared" si="1927"/>
        <v>1.4207719333720901E-4</v>
      </c>
      <c r="CB171">
        <f t="shared" si="1927"/>
        <v>1.4207719333720901E-4</v>
      </c>
      <c r="CC171">
        <f t="shared" si="1927"/>
        <v>1.4207719333720901E-4</v>
      </c>
      <c r="CD171">
        <f t="shared" si="1927"/>
        <v>1.4207719333720901E-4</v>
      </c>
      <c r="CE171">
        <f t="shared" si="1927"/>
        <v>1.4207719333720901E-4</v>
      </c>
      <c r="CF171">
        <f t="shared" si="1927"/>
        <v>1.4207719333720901E-4</v>
      </c>
      <c r="CG171">
        <f t="shared" si="1927"/>
        <v>1.4207719333720901E-4</v>
      </c>
      <c r="CH171">
        <f t="shared" si="1927"/>
        <v>1.4207719333720901E-4</v>
      </c>
      <c r="CI171">
        <f t="shared" si="1927"/>
        <v>1.4207719333720901E-4</v>
      </c>
      <c r="CJ171">
        <f t="shared" si="1927"/>
        <v>1.4207719333720901E-4</v>
      </c>
      <c r="CK171">
        <f t="shared" si="1927"/>
        <v>1.4207719333720901E-4</v>
      </c>
      <c r="CL171">
        <f t="shared" si="1927"/>
        <v>1.4207719333720901E-4</v>
      </c>
      <c r="CM171">
        <f t="shared" si="1927"/>
        <v>1.4207719333720901E-4</v>
      </c>
      <c r="CN171">
        <f t="shared" si="1927"/>
        <v>1.4207719333720901E-4</v>
      </c>
      <c r="CO171">
        <f t="shared" si="1927"/>
        <v>1.4207719333720901E-4</v>
      </c>
      <c r="CP171">
        <f t="shared" si="1927"/>
        <v>1.4207719333720901E-4</v>
      </c>
      <c r="CQ171">
        <f t="shared" si="1927"/>
        <v>1.4207719333720901E-4</v>
      </c>
      <c r="CR171">
        <f t="shared" si="1927"/>
        <v>1.4207719333720901E-4</v>
      </c>
      <c r="CS171">
        <f t="shared" si="1927"/>
        <v>1.4207719333720901E-4</v>
      </c>
      <c r="CT171">
        <f t="shared" si="1927"/>
        <v>1.4207719333720901E-4</v>
      </c>
      <c r="CU171">
        <f t="shared" si="1927"/>
        <v>1.4207719333720901E-4</v>
      </c>
      <c r="CV171">
        <f t="shared" si="1927"/>
        <v>1.4207719333720901E-4</v>
      </c>
      <c r="CW171">
        <f t="shared" si="1927"/>
        <v>1.4207719333720901E-4</v>
      </c>
      <c r="CX171">
        <f t="shared" si="1927"/>
        <v>1.4207719333720901E-4</v>
      </c>
      <c r="CY171">
        <f t="shared" si="1927"/>
        <v>1.4207719333720901E-4</v>
      </c>
      <c r="CZ171">
        <f t="shared" si="1927"/>
        <v>1.4207719333720901E-4</v>
      </c>
      <c r="DA171">
        <f t="shared" si="1927"/>
        <v>1.4207719333720901E-4</v>
      </c>
      <c r="DB171">
        <f t="shared" si="1927"/>
        <v>1.4207719333720901E-4</v>
      </c>
      <c r="DC171">
        <f t="shared" si="1927"/>
        <v>1.4207719333720901E-4</v>
      </c>
      <c r="DD171">
        <f t="shared" si="1927"/>
        <v>1.4207719333720901E-4</v>
      </c>
      <c r="DE171">
        <f t="shared" si="1927"/>
        <v>1.4207719333720901E-4</v>
      </c>
      <c r="DF171">
        <f t="shared" si="1927"/>
        <v>1.4207719333720901E-4</v>
      </c>
      <c r="DG171">
        <f t="shared" si="1927"/>
        <v>1.4207719333720901E-4</v>
      </c>
      <c r="DH171">
        <f t="shared" si="1927"/>
        <v>1.4207719333720901E-4</v>
      </c>
      <c r="DI171">
        <f t="shared" si="1927"/>
        <v>1.4207719333720901E-4</v>
      </c>
      <c r="DJ171">
        <f t="shared" si="1927"/>
        <v>1.4207719333720901E-4</v>
      </c>
      <c r="DK171">
        <f t="shared" si="1927"/>
        <v>1.4207719333720901E-4</v>
      </c>
      <c r="DL171">
        <f t="shared" si="1927"/>
        <v>1.4207719333720901E-4</v>
      </c>
      <c r="DM171">
        <f t="shared" si="1927"/>
        <v>1.4207719333720901E-4</v>
      </c>
      <c r="DN171">
        <f t="shared" si="1927"/>
        <v>1.4207719333720901E-4</v>
      </c>
      <c r="DO171">
        <f t="shared" si="1927"/>
        <v>1.4207719333720901E-4</v>
      </c>
      <c r="DP171">
        <f t="shared" si="1927"/>
        <v>1.4207719333720901E-4</v>
      </c>
      <c r="DQ171">
        <f t="shared" si="1927"/>
        <v>1.4207719333720901E-4</v>
      </c>
      <c r="DR171">
        <f t="shared" si="1927"/>
        <v>1.4207719333720901E-4</v>
      </c>
      <c r="DS171">
        <f t="shared" si="1927"/>
        <v>1.4207719333720901E-4</v>
      </c>
      <c r="DT171">
        <f t="shared" si="1927"/>
        <v>1.4207719333720901E-4</v>
      </c>
      <c r="DU171">
        <f t="shared" si="1927"/>
        <v>1.4207719333720901E-4</v>
      </c>
      <c r="DV171">
        <f t="shared" si="1927"/>
        <v>1.4207719333720901E-4</v>
      </c>
      <c r="DW171">
        <f t="shared" si="1927"/>
        <v>1.4207719333720901E-4</v>
      </c>
      <c r="DX171">
        <f t="shared" si="1927"/>
        <v>1.4207719333720901E-4</v>
      </c>
      <c r="DY171">
        <f t="shared" si="1927"/>
        <v>1.4207719333720901E-4</v>
      </c>
      <c r="DZ171">
        <f t="shared" si="1927"/>
        <v>1.4207719333720901E-4</v>
      </c>
      <c r="EA171">
        <f t="shared" si="1927"/>
        <v>1.4207719333720901E-4</v>
      </c>
      <c r="EB171">
        <f t="shared" si="1927"/>
        <v>1.4207719333720901E-4</v>
      </c>
      <c r="EC171">
        <f t="shared" si="1927"/>
        <v>1.4207719333720901E-4</v>
      </c>
      <c r="ED171">
        <f t="shared" si="1927"/>
        <v>1.4207719333720901E-4</v>
      </c>
      <c r="EE171">
        <f t="shared" ref="EE171:GP171" si="1928">IF(ED137&gt;=273.15, $B$47/$B$49, IF(ED137&lt;272.15, $F$47/$F$49, $F$47/$F$48))</f>
        <v>1.4207719333720901E-4</v>
      </c>
      <c r="EF171">
        <f t="shared" si="1928"/>
        <v>1.4207719333720901E-4</v>
      </c>
      <c r="EG171">
        <f t="shared" si="1928"/>
        <v>1.4207719333720901E-4</v>
      </c>
      <c r="EH171">
        <f t="shared" si="1928"/>
        <v>1.4207719333720901E-4</v>
      </c>
      <c r="EI171">
        <f t="shared" si="1928"/>
        <v>1.4207719333720901E-4</v>
      </c>
      <c r="EJ171">
        <f t="shared" si="1928"/>
        <v>1.4207719333720901E-4</v>
      </c>
      <c r="EK171">
        <f t="shared" si="1928"/>
        <v>1.4207719333720901E-4</v>
      </c>
      <c r="EL171">
        <f t="shared" si="1928"/>
        <v>1.4207719333720901E-4</v>
      </c>
      <c r="EM171">
        <f t="shared" si="1928"/>
        <v>1.4207719333720901E-4</v>
      </c>
      <c r="EN171">
        <f t="shared" si="1928"/>
        <v>1.4207719333720901E-4</v>
      </c>
      <c r="EO171">
        <f t="shared" si="1928"/>
        <v>1.4207719333720901E-4</v>
      </c>
      <c r="EP171">
        <f t="shared" si="1928"/>
        <v>1.4207719333720901E-4</v>
      </c>
      <c r="EQ171">
        <f t="shared" si="1928"/>
        <v>1.4207719333720901E-4</v>
      </c>
      <c r="ER171">
        <f t="shared" si="1928"/>
        <v>1.4207719333720901E-4</v>
      </c>
      <c r="ES171">
        <f t="shared" si="1928"/>
        <v>1.4207719333720901E-4</v>
      </c>
      <c r="ET171">
        <f t="shared" si="1928"/>
        <v>1.4207719333720901E-4</v>
      </c>
      <c r="EU171">
        <f t="shared" si="1928"/>
        <v>1.4207719333720901E-4</v>
      </c>
      <c r="EV171">
        <f t="shared" si="1928"/>
        <v>1.4207719333720901E-4</v>
      </c>
      <c r="EW171">
        <f t="shared" si="1928"/>
        <v>1.4207719333720901E-4</v>
      </c>
      <c r="EX171">
        <f t="shared" si="1928"/>
        <v>1.4207719333720901E-4</v>
      </c>
      <c r="EY171">
        <f t="shared" si="1928"/>
        <v>1.4207719333720901E-4</v>
      </c>
      <c r="EZ171">
        <f t="shared" si="1928"/>
        <v>1.4207719333720901E-4</v>
      </c>
      <c r="FA171">
        <f t="shared" si="1928"/>
        <v>1.4207719333720901E-4</v>
      </c>
      <c r="FB171">
        <f t="shared" si="1928"/>
        <v>1.4207719333720901E-4</v>
      </c>
      <c r="FC171">
        <f t="shared" si="1928"/>
        <v>1.4207719333720901E-4</v>
      </c>
      <c r="FD171">
        <f t="shared" si="1928"/>
        <v>1.4207719333720901E-4</v>
      </c>
      <c r="FE171">
        <f t="shared" si="1928"/>
        <v>1.4207719333720901E-4</v>
      </c>
      <c r="FF171">
        <f t="shared" si="1928"/>
        <v>1.4207719333720901E-4</v>
      </c>
      <c r="FG171">
        <f t="shared" si="1928"/>
        <v>1.4207719333720901E-4</v>
      </c>
      <c r="FH171">
        <f t="shared" si="1928"/>
        <v>1.4207719333720901E-4</v>
      </c>
      <c r="FI171">
        <f t="shared" si="1928"/>
        <v>1.4207719333720901E-4</v>
      </c>
      <c r="FJ171">
        <f t="shared" si="1928"/>
        <v>1.4207719333720901E-4</v>
      </c>
      <c r="FK171">
        <f t="shared" si="1928"/>
        <v>1.4207719333720901E-4</v>
      </c>
      <c r="FL171">
        <f t="shared" si="1928"/>
        <v>1.4207719333720901E-4</v>
      </c>
      <c r="FM171">
        <f t="shared" si="1928"/>
        <v>1.4207719333720901E-4</v>
      </c>
      <c r="FN171">
        <f t="shared" si="1928"/>
        <v>1.4207719333720901E-4</v>
      </c>
      <c r="FO171">
        <f t="shared" si="1928"/>
        <v>1.4207719333720901E-4</v>
      </c>
      <c r="FP171">
        <f t="shared" si="1928"/>
        <v>1.4207719333720901E-4</v>
      </c>
      <c r="FQ171">
        <f t="shared" si="1928"/>
        <v>1.4207719333720901E-4</v>
      </c>
      <c r="FR171">
        <f t="shared" si="1928"/>
        <v>1.4207719333720901E-4</v>
      </c>
      <c r="FS171">
        <f t="shared" si="1928"/>
        <v>1.4207719333720901E-4</v>
      </c>
      <c r="FT171">
        <f t="shared" si="1928"/>
        <v>1.4207719333720901E-4</v>
      </c>
      <c r="FU171">
        <f t="shared" si="1928"/>
        <v>1.4207719333720901E-4</v>
      </c>
      <c r="FV171">
        <f t="shared" si="1928"/>
        <v>1.4207719333720901E-4</v>
      </c>
      <c r="FW171">
        <f t="shared" si="1928"/>
        <v>1.4207719333720901E-4</v>
      </c>
      <c r="FX171">
        <f t="shared" si="1928"/>
        <v>1.4207719333720901E-4</v>
      </c>
      <c r="FY171">
        <f t="shared" si="1928"/>
        <v>1.4207719333720901E-4</v>
      </c>
      <c r="FZ171">
        <f t="shared" si="1928"/>
        <v>1.4207719333720901E-4</v>
      </c>
      <c r="GA171">
        <f t="shared" si="1928"/>
        <v>1.4207719333720901E-4</v>
      </c>
      <c r="GB171">
        <f t="shared" si="1928"/>
        <v>1.4207719333720901E-4</v>
      </c>
      <c r="GC171">
        <f t="shared" si="1928"/>
        <v>1.4207719333720901E-4</v>
      </c>
      <c r="GD171">
        <f t="shared" si="1928"/>
        <v>1.4207719333720901E-4</v>
      </c>
      <c r="GE171">
        <f t="shared" si="1928"/>
        <v>1.4207719333720901E-4</v>
      </c>
      <c r="GF171">
        <f t="shared" si="1928"/>
        <v>1.4207719333720901E-4</v>
      </c>
      <c r="GG171">
        <f t="shared" si="1928"/>
        <v>1.4207719333720901E-4</v>
      </c>
      <c r="GH171">
        <f t="shared" si="1928"/>
        <v>1.4207719333720901E-4</v>
      </c>
      <c r="GI171">
        <f t="shared" si="1928"/>
        <v>1.4207719333720901E-4</v>
      </c>
      <c r="GJ171">
        <f t="shared" si="1928"/>
        <v>1.4207719333720901E-4</v>
      </c>
      <c r="GK171">
        <f t="shared" si="1928"/>
        <v>1.4207719333720901E-4</v>
      </c>
      <c r="GL171">
        <f t="shared" si="1928"/>
        <v>1.4207719333720901E-4</v>
      </c>
      <c r="GM171">
        <f t="shared" si="1928"/>
        <v>1.4207719333720901E-4</v>
      </c>
      <c r="GN171">
        <f t="shared" si="1928"/>
        <v>1.4207719333720901E-4</v>
      </c>
      <c r="GO171">
        <f t="shared" si="1928"/>
        <v>1.4207719333720901E-4</v>
      </c>
      <c r="GP171">
        <f t="shared" si="1928"/>
        <v>1.4207719333720901E-4</v>
      </c>
      <c r="GQ171">
        <f t="shared" ref="GQ171:JB171" si="1929">IF(GP137&gt;=273.15, $B$47/$B$49, IF(GP137&lt;272.15, $F$47/$F$49, $F$47/$F$48))</f>
        <v>1.4207719333720901E-4</v>
      </c>
      <c r="GR171">
        <f t="shared" si="1929"/>
        <v>1.4207719333720901E-4</v>
      </c>
      <c r="GS171">
        <f t="shared" si="1929"/>
        <v>1.4207719333720901E-4</v>
      </c>
      <c r="GT171">
        <f t="shared" si="1929"/>
        <v>1.4207719333720901E-4</v>
      </c>
      <c r="GU171">
        <f t="shared" si="1929"/>
        <v>1.4207719333720901E-4</v>
      </c>
      <c r="GV171">
        <f t="shared" si="1929"/>
        <v>1.4207719333720901E-4</v>
      </c>
      <c r="GW171">
        <f t="shared" si="1929"/>
        <v>1.4207719333720901E-4</v>
      </c>
      <c r="GX171">
        <f t="shared" si="1929"/>
        <v>1.4207719333720901E-4</v>
      </c>
      <c r="GY171">
        <f t="shared" si="1929"/>
        <v>1.4207719333720901E-4</v>
      </c>
      <c r="GZ171">
        <f t="shared" si="1929"/>
        <v>1.4207719333720901E-4</v>
      </c>
      <c r="HA171">
        <f t="shared" si="1929"/>
        <v>1.4207719333720901E-4</v>
      </c>
      <c r="HB171">
        <f t="shared" si="1929"/>
        <v>1.4207719333720901E-4</v>
      </c>
      <c r="HC171">
        <f t="shared" si="1929"/>
        <v>1.4207719333720901E-4</v>
      </c>
      <c r="HD171">
        <f t="shared" si="1929"/>
        <v>1.4207719333720901E-4</v>
      </c>
      <c r="HE171">
        <f t="shared" si="1929"/>
        <v>1.4207719333720901E-4</v>
      </c>
      <c r="HF171">
        <f t="shared" si="1929"/>
        <v>1.4207719333720901E-4</v>
      </c>
      <c r="HG171">
        <f t="shared" si="1929"/>
        <v>1.4207719333720901E-4</v>
      </c>
      <c r="HH171">
        <f t="shared" si="1929"/>
        <v>1.4207719333720901E-4</v>
      </c>
      <c r="HI171">
        <f t="shared" si="1929"/>
        <v>1.4207719333720901E-4</v>
      </c>
      <c r="HJ171">
        <f t="shared" si="1929"/>
        <v>1.4207719333720901E-4</v>
      </c>
      <c r="HK171">
        <f t="shared" si="1929"/>
        <v>1.4207719333720901E-4</v>
      </c>
      <c r="HL171">
        <f t="shared" si="1929"/>
        <v>1.4207719333720901E-4</v>
      </c>
      <c r="HM171">
        <f t="shared" si="1929"/>
        <v>1.4207719333720901E-4</v>
      </c>
      <c r="HN171">
        <f t="shared" si="1929"/>
        <v>1.4207719333720901E-4</v>
      </c>
      <c r="HO171">
        <f t="shared" si="1929"/>
        <v>1.4207719333720901E-4</v>
      </c>
      <c r="HP171">
        <f t="shared" si="1929"/>
        <v>1.4207719333720901E-4</v>
      </c>
      <c r="HQ171">
        <f t="shared" si="1929"/>
        <v>1.4207719333720901E-4</v>
      </c>
      <c r="HR171">
        <f t="shared" si="1929"/>
        <v>1.4207719333720901E-4</v>
      </c>
      <c r="HS171">
        <f t="shared" si="1929"/>
        <v>1.4207719333720901E-4</v>
      </c>
      <c r="HT171">
        <f t="shared" si="1929"/>
        <v>1.4207719333720901E-4</v>
      </c>
      <c r="HU171">
        <f t="shared" si="1929"/>
        <v>1.4207719333720901E-4</v>
      </c>
      <c r="HV171">
        <f t="shared" si="1929"/>
        <v>1.4207719333720901E-4</v>
      </c>
      <c r="HW171">
        <f t="shared" si="1929"/>
        <v>1.4207719333720901E-4</v>
      </c>
      <c r="HX171">
        <f t="shared" si="1929"/>
        <v>1.4207719333720901E-4</v>
      </c>
      <c r="HY171">
        <f t="shared" si="1929"/>
        <v>1.4207719333720901E-4</v>
      </c>
      <c r="HZ171">
        <f t="shared" si="1929"/>
        <v>1.4207719333720901E-4</v>
      </c>
      <c r="IA171">
        <f t="shared" si="1929"/>
        <v>1.4207719333720901E-4</v>
      </c>
      <c r="IB171">
        <f t="shared" si="1929"/>
        <v>1.4207719333720901E-4</v>
      </c>
      <c r="IC171">
        <f t="shared" si="1929"/>
        <v>1.4207719333720901E-4</v>
      </c>
      <c r="ID171">
        <f t="shared" si="1929"/>
        <v>1.4207719333720901E-4</v>
      </c>
      <c r="IE171">
        <f t="shared" si="1929"/>
        <v>1.4207719333720901E-4</v>
      </c>
      <c r="IF171">
        <f t="shared" si="1929"/>
        <v>1.4207719333720901E-4</v>
      </c>
      <c r="IG171">
        <f t="shared" si="1929"/>
        <v>1.4207719333720901E-4</v>
      </c>
      <c r="IH171">
        <f t="shared" si="1929"/>
        <v>1.4207719333720901E-4</v>
      </c>
      <c r="II171">
        <f t="shared" si="1929"/>
        <v>1.4207719333720901E-4</v>
      </c>
      <c r="IJ171">
        <f t="shared" si="1929"/>
        <v>1.4207719333720901E-4</v>
      </c>
      <c r="IK171">
        <f t="shared" si="1929"/>
        <v>1.4207719333720901E-4</v>
      </c>
      <c r="IL171">
        <f t="shared" si="1929"/>
        <v>1.4207719333720901E-4</v>
      </c>
      <c r="IM171">
        <f t="shared" si="1929"/>
        <v>1.4207719333720901E-4</v>
      </c>
      <c r="IN171">
        <f t="shared" si="1929"/>
        <v>1.4207719333720901E-4</v>
      </c>
      <c r="IO171">
        <f t="shared" si="1929"/>
        <v>1.4207719333720901E-4</v>
      </c>
      <c r="IP171">
        <f t="shared" si="1929"/>
        <v>1.4207719333720901E-4</v>
      </c>
      <c r="IQ171">
        <f t="shared" si="1929"/>
        <v>1.4207719333720901E-4</v>
      </c>
      <c r="IR171">
        <f t="shared" si="1929"/>
        <v>1.4207719333720901E-4</v>
      </c>
      <c r="IS171">
        <f t="shared" si="1929"/>
        <v>1.4207719333720901E-4</v>
      </c>
      <c r="IT171">
        <f t="shared" si="1929"/>
        <v>1.4207719333720901E-4</v>
      </c>
      <c r="IU171">
        <f t="shared" si="1929"/>
        <v>1.4207719333720901E-4</v>
      </c>
      <c r="IV171">
        <f t="shared" si="1929"/>
        <v>1.4207719333720901E-4</v>
      </c>
      <c r="IW171">
        <f t="shared" si="1929"/>
        <v>1.4207719333720901E-4</v>
      </c>
      <c r="IX171">
        <f t="shared" si="1929"/>
        <v>1.4207719333720901E-4</v>
      </c>
      <c r="IY171">
        <f t="shared" si="1929"/>
        <v>1.4207719333720901E-4</v>
      </c>
      <c r="IZ171">
        <f t="shared" si="1929"/>
        <v>1.4207719333720901E-4</v>
      </c>
      <c r="JA171">
        <f t="shared" si="1929"/>
        <v>1.4207719333720901E-4</v>
      </c>
      <c r="JB171">
        <f t="shared" si="1929"/>
        <v>1.4207719333720901E-4</v>
      </c>
      <c r="JC171">
        <f t="shared" ref="JC171:KG171" si="1930">IF(JB137&gt;=273.15, $B$47/$B$49, IF(JB137&lt;272.15, $F$47/$F$49, $F$47/$F$48))</f>
        <v>1.4207719333720901E-4</v>
      </c>
      <c r="JD171">
        <f t="shared" si="1930"/>
        <v>1.4207719333720901E-4</v>
      </c>
      <c r="JE171">
        <f t="shared" si="1930"/>
        <v>1.4207719333720901E-4</v>
      </c>
      <c r="JF171">
        <f t="shared" si="1930"/>
        <v>1.4207719333720901E-4</v>
      </c>
      <c r="JG171">
        <f t="shared" si="1930"/>
        <v>1.4207719333720901E-4</v>
      </c>
      <c r="JH171">
        <f t="shared" si="1930"/>
        <v>1.4207719333720901E-4</v>
      </c>
      <c r="JI171">
        <f t="shared" si="1930"/>
        <v>1.4207719333720901E-4</v>
      </c>
      <c r="JJ171">
        <f t="shared" si="1930"/>
        <v>1.4207719333720901E-4</v>
      </c>
      <c r="JK171">
        <f t="shared" si="1930"/>
        <v>1.4207719333720901E-4</v>
      </c>
      <c r="JL171">
        <f t="shared" si="1930"/>
        <v>1.4207719333720901E-4</v>
      </c>
      <c r="JM171">
        <f t="shared" si="1930"/>
        <v>1.4207719333720901E-4</v>
      </c>
      <c r="JN171">
        <f t="shared" si="1930"/>
        <v>1.4207719333720901E-4</v>
      </c>
      <c r="JO171">
        <f t="shared" si="1930"/>
        <v>1.4207719333720901E-4</v>
      </c>
      <c r="JP171">
        <f t="shared" si="1930"/>
        <v>1.4207719333720901E-4</v>
      </c>
      <c r="JQ171">
        <f t="shared" si="1930"/>
        <v>1.4207719333720901E-4</v>
      </c>
      <c r="JR171">
        <f t="shared" si="1930"/>
        <v>1.4207719333720901E-4</v>
      </c>
      <c r="JS171">
        <f t="shared" si="1930"/>
        <v>1.4207719333720901E-4</v>
      </c>
      <c r="JT171">
        <f t="shared" si="1930"/>
        <v>1.4207719333720901E-4</v>
      </c>
      <c r="JU171">
        <f t="shared" si="1930"/>
        <v>1.4207719333720901E-4</v>
      </c>
      <c r="JV171">
        <f t="shared" si="1930"/>
        <v>1.4207719333720901E-4</v>
      </c>
      <c r="JW171">
        <f t="shared" si="1930"/>
        <v>1.4207719333720901E-4</v>
      </c>
      <c r="JX171">
        <f t="shared" si="1930"/>
        <v>1.4207719333720901E-4</v>
      </c>
      <c r="JY171">
        <f t="shared" si="1930"/>
        <v>1.4207719333720901E-4</v>
      </c>
      <c r="JZ171">
        <f t="shared" si="1930"/>
        <v>1.4207719333720901E-4</v>
      </c>
      <c r="KA171">
        <f t="shared" si="1930"/>
        <v>1.4207719333720901E-4</v>
      </c>
      <c r="KB171">
        <f t="shared" si="1930"/>
        <v>1.4207719333720901E-4</v>
      </c>
      <c r="KC171">
        <f t="shared" si="1930"/>
        <v>1.4207719333720901E-4</v>
      </c>
      <c r="KD171">
        <f t="shared" si="1930"/>
        <v>1.4207719333720901E-4</v>
      </c>
      <c r="KE171">
        <f t="shared" si="1930"/>
        <v>1.4207719333720901E-4</v>
      </c>
      <c r="KF171">
        <f t="shared" si="1930"/>
        <v>1.4207719333720901E-4</v>
      </c>
      <c r="KG171">
        <f t="shared" si="1930"/>
        <v>1.4207719333720901E-4</v>
      </c>
      <c r="KL171" s="84">
        <f t="shared" si="1765"/>
        <v>26833</v>
      </c>
      <c r="KM171">
        <v>1973</v>
      </c>
      <c r="KN171">
        <v>6</v>
      </c>
      <c r="KO171">
        <v>18</v>
      </c>
      <c r="KP171" s="84">
        <f t="shared" si="1766"/>
        <v>169</v>
      </c>
      <c r="KQ171" s="74">
        <v>24.6</v>
      </c>
      <c r="KR171" s="74">
        <v>13.6</v>
      </c>
      <c r="KS171" s="74">
        <f t="shared" si="1767"/>
        <v>14</v>
      </c>
      <c r="KT171" s="74">
        <f t="shared" si="1768"/>
        <v>24.5</v>
      </c>
      <c r="KU171" s="74">
        <v>22.2</v>
      </c>
      <c r="KV171" s="74">
        <v>31.8</v>
      </c>
      <c r="KW171" s="72">
        <f t="shared" si="1747"/>
        <v>0.76</v>
      </c>
      <c r="KX171" s="74">
        <v>1.6</v>
      </c>
      <c r="KZ171" s="74">
        <v>82.1</v>
      </c>
      <c r="LA171" s="74">
        <v>52.3</v>
      </c>
      <c r="LB171" s="74">
        <v>11.4</v>
      </c>
      <c r="LC171" s="74">
        <v>0.6</v>
      </c>
    </row>
    <row r="172" spans="5:315" x14ac:dyDescent="0.35">
      <c r="E172">
        <f t="shared" si="1904"/>
        <v>6</v>
      </c>
      <c r="F172">
        <f t="shared" si="1905"/>
        <v>1.4207719333720901E-4</v>
      </c>
      <c r="G172">
        <f t="shared" ref="G172:BR172" si="1931">IF(F138&gt;=273.15, $B$47/$B$49, IF(F138&lt;272.15, $F$47/$F$49, $F$47/$F$48))</f>
        <v>1.4207719333720901E-4</v>
      </c>
      <c r="H172">
        <f t="shared" si="1931"/>
        <v>1.4207719333720901E-4</v>
      </c>
      <c r="I172">
        <f t="shared" si="1931"/>
        <v>1.4207719333720901E-4</v>
      </c>
      <c r="J172">
        <f t="shared" si="1931"/>
        <v>1.4207719333720901E-4</v>
      </c>
      <c r="K172">
        <f t="shared" si="1931"/>
        <v>1.4207719333720901E-4</v>
      </c>
      <c r="L172">
        <f t="shared" si="1931"/>
        <v>1.4207719333720901E-4</v>
      </c>
      <c r="M172">
        <f t="shared" si="1931"/>
        <v>1.4207719333720901E-4</v>
      </c>
      <c r="N172">
        <f t="shared" si="1931"/>
        <v>1.4207719333720901E-4</v>
      </c>
      <c r="O172">
        <f t="shared" si="1931"/>
        <v>1.4207719333720901E-4</v>
      </c>
      <c r="P172">
        <f t="shared" si="1931"/>
        <v>1.4207719333720901E-4</v>
      </c>
      <c r="Q172">
        <f t="shared" si="1931"/>
        <v>1.4207719333720901E-4</v>
      </c>
      <c r="R172">
        <f t="shared" si="1931"/>
        <v>1.4207719333720901E-4</v>
      </c>
      <c r="S172">
        <f t="shared" si="1931"/>
        <v>1.4207719333720901E-4</v>
      </c>
      <c r="T172">
        <f t="shared" si="1931"/>
        <v>1.4207719333720901E-4</v>
      </c>
      <c r="U172">
        <f t="shared" si="1931"/>
        <v>1.4207719333720901E-4</v>
      </c>
      <c r="V172">
        <f t="shared" si="1931"/>
        <v>1.4207719333720901E-4</v>
      </c>
      <c r="W172">
        <f t="shared" si="1931"/>
        <v>1.4207719333720901E-4</v>
      </c>
      <c r="X172">
        <f t="shared" si="1931"/>
        <v>1.4207719333720901E-4</v>
      </c>
      <c r="Y172">
        <f t="shared" si="1931"/>
        <v>1.4207719333720901E-4</v>
      </c>
      <c r="Z172">
        <f t="shared" si="1931"/>
        <v>1.4207719333720901E-4</v>
      </c>
      <c r="AA172">
        <f t="shared" si="1931"/>
        <v>1.4207719333720901E-4</v>
      </c>
      <c r="AB172">
        <f t="shared" si="1931"/>
        <v>1.4207719333720901E-4</v>
      </c>
      <c r="AC172">
        <f t="shared" si="1931"/>
        <v>1.4207719333720901E-4</v>
      </c>
      <c r="AD172">
        <f t="shared" si="1931"/>
        <v>1.4207719333720901E-4</v>
      </c>
      <c r="AE172">
        <f t="shared" si="1931"/>
        <v>1.4207719333720901E-4</v>
      </c>
      <c r="AF172">
        <f t="shared" si="1931"/>
        <v>1.4207719333720901E-4</v>
      </c>
      <c r="AG172">
        <f t="shared" si="1931"/>
        <v>1.4207719333720901E-4</v>
      </c>
      <c r="AH172">
        <f t="shared" si="1931"/>
        <v>1.4207719333720901E-4</v>
      </c>
      <c r="AI172">
        <f t="shared" si="1931"/>
        <v>1.4207719333720901E-4</v>
      </c>
      <c r="AJ172">
        <f t="shared" si="1931"/>
        <v>1.4207719333720901E-4</v>
      </c>
      <c r="AK172">
        <f t="shared" si="1931"/>
        <v>1.4207719333720901E-4</v>
      </c>
      <c r="AL172">
        <f t="shared" si="1931"/>
        <v>1.4207719333720901E-4</v>
      </c>
      <c r="AM172">
        <f t="shared" si="1931"/>
        <v>1.4207719333720901E-4</v>
      </c>
      <c r="AN172">
        <f t="shared" si="1931"/>
        <v>1.4207719333720901E-4</v>
      </c>
      <c r="AO172">
        <f t="shared" si="1931"/>
        <v>1.4207719333720901E-4</v>
      </c>
      <c r="AP172">
        <f t="shared" si="1931"/>
        <v>1.4207719333720901E-4</v>
      </c>
      <c r="AQ172">
        <f t="shared" si="1931"/>
        <v>1.4207719333720901E-4</v>
      </c>
      <c r="AR172">
        <f t="shared" si="1931"/>
        <v>1.4207719333720901E-4</v>
      </c>
      <c r="AS172">
        <f t="shared" si="1931"/>
        <v>1.4207719333720901E-4</v>
      </c>
      <c r="AT172">
        <f t="shared" si="1931"/>
        <v>1.4207719333720901E-4</v>
      </c>
      <c r="AU172">
        <f t="shared" si="1931"/>
        <v>1.4207719333720901E-4</v>
      </c>
      <c r="AV172">
        <f t="shared" si="1931"/>
        <v>1.4207719333720901E-4</v>
      </c>
      <c r="AW172">
        <f t="shared" si="1931"/>
        <v>1.4207719333720901E-4</v>
      </c>
      <c r="AX172">
        <f t="shared" si="1931"/>
        <v>1.4207719333720901E-4</v>
      </c>
      <c r="AY172">
        <f t="shared" si="1931"/>
        <v>1.4207719333720901E-4</v>
      </c>
      <c r="AZ172">
        <f t="shared" si="1931"/>
        <v>1.4207719333720901E-4</v>
      </c>
      <c r="BA172">
        <f t="shared" si="1931"/>
        <v>1.4207719333720901E-4</v>
      </c>
      <c r="BB172">
        <f t="shared" si="1931"/>
        <v>1.4207719333720901E-4</v>
      </c>
      <c r="BC172">
        <f t="shared" si="1931"/>
        <v>1.4207719333720901E-4</v>
      </c>
      <c r="BD172">
        <f t="shared" si="1931"/>
        <v>1.4207719333720901E-4</v>
      </c>
      <c r="BE172">
        <f t="shared" si="1931"/>
        <v>1.4207719333720901E-4</v>
      </c>
      <c r="BF172">
        <f t="shared" si="1931"/>
        <v>1.4207719333720901E-4</v>
      </c>
      <c r="BG172">
        <f t="shared" si="1931"/>
        <v>1.4207719333720901E-4</v>
      </c>
      <c r="BH172">
        <f t="shared" si="1931"/>
        <v>1.4207719333720901E-4</v>
      </c>
      <c r="BI172">
        <f t="shared" si="1931"/>
        <v>1.4207719333720901E-4</v>
      </c>
      <c r="BJ172">
        <f t="shared" si="1931"/>
        <v>1.4207719333720901E-4</v>
      </c>
      <c r="BK172">
        <f t="shared" si="1931"/>
        <v>1.4207719333720901E-4</v>
      </c>
      <c r="BL172">
        <f t="shared" si="1931"/>
        <v>1.4207719333720901E-4</v>
      </c>
      <c r="BM172">
        <f t="shared" si="1931"/>
        <v>1.4207719333720901E-4</v>
      </c>
      <c r="BN172">
        <f t="shared" si="1931"/>
        <v>1.4207719333720901E-4</v>
      </c>
      <c r="BO172">
        <f t="shared" si="1931"/>
        <v>1.4207719333720901E-4</v>
      </c>
      <c r="BP172">
        <f t="shared" si="1931"/>
        <v>1.4207719333720901E-4</v>
      </c>
      <c r="BQ172">
        <f t="shared" si="1931"/>
        <v>1.4207719333720901E-4</v>
      </c>
      <c r="BR172">
        <f t="shared" si="1931"/>
        <v>1.4207719333720901E-4</v>
      </c>
      <c r="BS172">
        <f t="shared" ref="BS172:ED172" si="1932">IF(BR138&gt;=273.15, $B$47/$B$49, IF(BR138&lt;272.15, $F$47/$F$49, $F$47/$F$48))</f>
        <v>1.4207719333720901E-4</v>
      </c>
      <c r="BT172">
        <f t="shared" si="1932"/>
        <v>1.4207719333720901E-4</v>
      </c>
      <c r="BU172">
        <f t="shared" si="1932"/>
        <v>1.4207719333720901E-4</v>
      </c>
      <c r="BV172">
        <f t="shared" si="1932"/>
        <v>1.4207719333720901E-4</v>
      </c>
      <c r="BW172">
        <f t="shared" si="1932"/>
        <v>1.4207719333720901E-4</v>
      </c>
      <c r="BX172">
        <f t="shared" si="1932"/>
        <v>1.4207719333720901E-4</v>
      </c>
      <c r="BY172">
        <f t="shared" si="1932"/>
        <v>1.4207719333720901E-4</v>
      </c>
      <c r="BZ172">
        <f t="shared" si="1932"/>
        <v>1.4207719333720901E-4</v>
      </c>
      <c r="CA172">
        <f t="shared" si="1932"/>
        <v>1.4207719333720901E-4</v>
      </c>
      <c r="CB172">
        <f t="shared" si="1932"/>
        <v>1.4207719333720901E-4</v>
      </c>
      <c r="CC172">
        <f t="shared" si="1932"/>
        <v>1.4207719333720901E-4</v>
      </c>
      <c r="CD172">
        <f t="shared" si="1932"/>
        <v>1.4207719333720901E-4</v>
      </c>
      <c r="CE172">
        <f t="shared" si="1932"/>
        <v>1.4207719333720901E-4</v>
      </c>
      <c r="CF172">
        <f t="shared" si="1932"/>
        <v>1.4207719333720901E-4</v>
      </c>
      <c r="CG172">
        <f t="shared" si="1932"/>
        <v>1.4207719333720901E-4</v>
      </c>
      <c r="CH172">
        <f t="shared" si="1932"/>
        <v>1.4207719333720901E-4</v>
      </c>
      <c r="CI172">
        <f t="shared" si="1932"/>
        <v>1.4207719333720901E-4</v>
      </c>
      <c r="CJ172">
        <f t="shared" si="1932"/>
        <v>1.4207719333720901E-4</v>
      </c>
      <c r="CK172">
        <f t="shared" si="1932"/>
        <v>1.4207719333720901E-4</v>
      </c>
      <c r="CL172">
        <f t="shared" si="1932"/>
        <v>1.4207719333720901E-4</v>
      </c>
      <c r="CM172">
        <f t="shared" si="1932"/>
        <v>1.4207719333720901E-4</v>
      </c>
      <c r="CN172">
        <f t="shared" si="1932"/>
        <v>1.4207719333720901E-4</v>
      </c>
      <c r="CO172">
        <f t="shared" si="1932"/>
        <v>1.4207719333720901E-4</v>
      </c>
      <c r="CP172">
        <f t="shared" si="1932"/>
        <v>1.4207719333720901E-4</v>
      </c>
      <c r="CQ172">
        <f t="shared" si="1932"/>
        <v>1.4207719333720901E-4</v>
      </c>
      <c r="CR172">
        <f t="shared" si="1932"/>
        <v>1.4207719333720901E-4</v>
      </c>
      <c r="CS172">
        <f t="shared" si="1932"/>
        <v>1.4207719333720901E-4</v>
      </c>
      <c r="CT172">
        <f t="shared" si="1932"/>
        <v>1.4207719333720901E-4</v>
      </c>
      <c r="CU172">
        <f t="shared" si="1932"/>
        <v>1.4207719333720901E-4</v>
      </c>
      <c r="CV172">
        <f t="shared" si="1932"/>
        <v>1.4207719333720901E-4</v>
      </c>
      <c r="CW172">
        <f t="shared" si="1932"/>
        <v>1.4207719333720901E-4</v>
      </c>
      <c r="CX172">
        <f t="shared" si="1932"/>
        <v>1.4207719333720901E-4</v>
      </c>
      <c r="CY172">
        <f t="shared" si="1932"/>
        <v>1.4207719333720901E-4</v>
      </c>
      <c r="CZ172">
        <f t="shared" si="1932"/>
        <v>1.4207719333720901E-4</v>
      </c>
      <c r="DA172">
        <f t="shared" si="1932"/>
        <v>1.4207719333720901E-4</v>
      </c>
      <c r="DB172">
        <f t="shared" si="1932"/>
        <v>1.4207719333720901E-4</v>
      </c>
      <c r="DC172">
        <f t="shared" si="1932"/>
        <v>1.4207719333720901E-4</v>
      </c>
      <c r="DD172">
        <f t="shared" si="1932"/>
        <v>1.4207719333720901E-4</v>
      </c>
      <c r="DE172">
        <f t="shared" si="1932"/>
        <v>1.4207719333720901E-4</v>
      </c>
      <c r="DF172">
        <f t="shared" si="1932"/>
        <v>1.4207719333720901E-4</v>
      </c>
      <c r="DG172">
        <f t="shared" si="1932"/>
        <v>1.4207719333720901E-4</v>
      </c>
      <c r="DH172">
        <f t="shared" si="1932"/>
        <v>1.4207719333720901E-4</v>
      </c>
      <c r="DI172">
        <f t="shared" si="1932"/>
        <v>1.4207719333720901E-4</v>
      </c>
      <c r="DJ172">
        <f t="shared" si="1932"/>
        <v>1.4207719333720901E-4</v>
      </c>
      <c r="DK172">
        <f t="shared" si="1932"/>
        <v>1.4207719333720901E-4</v>
      </c>
      <c r="DL172">
        <f t="shared" si="1932"/>
        <v>1.4207719333720901E-4</v>
      </c>
      <c r="DM172">
        <f t="shared" si="1932"/>
        <v>1.4207719333720901E-4</v>
      </c>
      <c r="DN172">
        <f t="shared" si="1932"/>
        <v>1.4207719333720901E-4</v>
      </c>
      <c r="DO172">
        <f t="shared" si="1932"/>
        <v>1.4207719333720901E-4</v>
      </c>
      <c r="DP172">
        <f t="shared" si="1932"/>
        <v>1.4207719333720901E-4</v>
      </c>
      <c r="DQ172">
        <f t="shared" si="1932"/>
        <v>1.4207719333720901E-4</v>
      </c>
      <c r="DR172">
        <f t="shared" si="1932"/>
        <v>1.4207719333720901E-4</v>
      </c>
      <c r="DS172">
        <f t="shared" si="1932"/>
        <v>1.4207719333720901E-4</v>
      </c>
      <c r="DT172">
        <f t="shared" si="1932"/>
        <v>1.4207719333720901E-4</v>
      </c>
      <c r="DU172">
        <f t="shared" si="1932"/>
        <v>1.4207719333720901E-4</v>
      </c>
      <c r="DV172">
        <f t="shared" si="1932"/>
        <v>1.4207719333720901E-4</v>
      </c>
      <c r="DW172">
        <f t="shared" si="1932"/>
        <v>1.4207719333720901E-4</v>
      </c>
      <c r="DX172">
        <f t="shared" si="1932"/>
        <v>1.4207719333720901E-4</v>
      </c>
      <c r="DY172">
        <f t="shared" si="1932"/>
        <v>1.4207719333720901E-4</v>
      </c>
      <c r="DZ172">
        <f t="shared" si="1932"/>
        <v>1.4207719333720901E-4</v>
      </c>
      <c r="EA172">
        <f t="shared" si="1932"/>
        <v>1.4207719333720901E-4</v>
      </c>
      <c r="EB172">
        <f t="shared" si="1932"/>
        <v>1.4207719333720901E-4</v>
      </c>
      <c r="EC172">
        <f t="shared" si="1932"/>
        <v>1.4207719333720901E-4</v>
      </c>
      <c r="ED172">
        <f t="shared" si="1932"/>
        <v>1.4207719333720901E-4</v>
      </c>
      <c r="EE172">
        <f t="shared" ref="EE172:GP172" si="1933">IF(ED138&gt;=273.15, $B$47/$B$49, IF(ED138&lt;272.15, $F$47/$F$49, $F$47/$F$48))</f>
        <v>1.4207719333720901E-4</v>
      </c>
      <c r="EF172">
        <f t="shared" si="1933"/>
        <v>1.4207719333720901E-4</v>
      </c>
      <c r="EG172">
        <f t="shared" si="1933"/>
        <v>1.4207719333720901E-4</v>
      </c>
      <c r="EH172">
        <f t="shared" si="1933"/>
        <v>1.4207719333720901E-4</v>
      </c>
      <c r="EI172">
        <f t="shared" si="1933"/>
        <v>1.4207719333720901E-4</v>
      </c>
      <c r="EJ172">
        <f t="shared" si="1933"/>
        <v>1.4207719333720901E-4</v>
      </c>
      <c r="EK172">
        <f t="shared" si="1933"/>
        <v>1.4207719333720901E-4</v>
      </c>
      <c r="EL172">
        <f t="shared" si="1933"/>
        <v>1.4207719333720901E-4</v>
      </c>
      <c r="EM172">
        <f t="shared" si="1933"/>
        <v>1.4207719333720901E-4</v>
      </c>
      <c r="EN172">
        <f t="shared" si="1933"/>
        <v>1.4207719333720901E-4</v>
      </c>
      <c r="EO172">
        <f t="shared" si="1933"/>
        <v>1.4207719333720901E-4</v>
      </c>
      <c r="EP172">
        <f t="shared" si="1933"/>
        <v>1.4207719333720901E-4</v>
      </c>
      <c r="EQ172">
        <f t="shared" si="1933"/>
        <v>1.4207719333720901E-4</v>
      </c>
      <c r="ER172">
        <f t="shared" si="1933"/>
        <v>1.4207719333720901E-4</v>
      </c>
      <c r="ES172">
        <f t="shared" si="1933"/>
        <v>1.4207719333720901E-4</v>
      </c>
      <c r="ET172">
        <f t="shared" si="1933"/>
        <v>1.4207719333720901E-4</v>
      </c>
      <c r="EU172">
        <f t="shared" si="1933"/>
        <v>1.4207719333720901E-4</v>
      </c>
      <c r="EV172">
        <f t="shared" si="1933"/>
        <v>1.4207719333720901E-4</v>
      </c>
      <c r="EW172">
        <f t="shared" si="1933"/>
        <v>1.4207719333720901E-4</v>
      </c>
      <c r="EX172">
        <f t="shared" si="1933"/>
        <v>1.4207719333720901E-4</v>
      </c>
      <c r="EY172">
        <f t="shared" si="1933"/>
        <v>1.4207719333720901E-4</v>
      </c>
      <c r="EZ172">
        <f t="shared" si="1933"/>
        <v>1.4207719333720901E-4</v>
      </c>
      <c r="FA172">
        <f t="shared" si="1933"/>
        <v>1.4207719333720901E-4</v>
      </c>
      <c r="FB172">
        <f t="shared" si="1933"/>
        <v>1.4207719333720901E-4</v>
      </c>
      <c r="FC172">
        <f t="shared" si="1933"/>
        <v>1.4207719333720901E-4</v>
      </c>
      <c r="FD172">
        <f t="shared" si="1933"/>
        <v>1.4207719333720901E-4</v>
      </c>
      <c r="FE172">
        <f t="shared" si="1933"/>
        <v>1.4207719333720901E-4</v>
      </c>
      <c r="FF172">
        <f t="shared" si="1933"/>
        <v>1.4207719333720901E-4</v>
      </c>
      <c r="FG172">
        <f t="shared" si="1933"/>
        <v>1.4207719333720901E-4</v>
      </c>
      <c r="FH172">
        <f t="shared" si="1933"/>
        <v>1.4207719333720901E-4</v>
      </c>
      <c r="FI172">
        <f t="shared" si="1933"/>
        <v>1.4207719333720901E-4</v>
      </c>
      <c r="FJ172">
        <f t="shared" si="1933"/>
        <v>1.4207719333720901E-4</v>
      </c>
      <c r="FK172">
        <f t="shared" si="1933"/>
        <v>1.4207719333720901E-4</v>
      </c>
      <c r="FL172">
        <f t="shared" si="1933"/>
        <v>1.4207719333720901E-4</v>
      </c>
      <c r="FM172">
        <f t="shared" si="1933"/>
        <v>1.4207719333720901E-4</v>
      </c>
      <c r="FN172">
        <f t="shared" si="1933"/>
        <v>1.4207719333720901E-4</v>
      </c>
      <c r="FO172">
        <f t="shared" si="1933"/>
        <v>1.4207719333720901E-4</v>
      </c>
      <c r="FP172">
        <f t="shared" si="1933"/>
        <v>1.4207719333720901E-4</v>
      </c>
      <c r="FQ172">
        <f t="shared" si="1933"/>
        <v>1.4207719333720901E-4</v>
      </c>
      <c r="FR172">
        <f t="shared" si="1933"/>
        <v>1.4207719333720901E-4</v>
      </c>
      <c r="FS172">
        <f t="shared" si="1933"/>
        <v>1.4207719333720901E-4</v>
      </c>
      <c r="FT172">
        <f t="shared" si="1933"/>
        <v>1.4207719333720901E-4</v>
      </c>
      <c r="FU172">
        <f t="shared" si="1933"/>
        <v>1.4207719333720901E-4</v>
      </c>
      <c r="FV172">
        <f t="shared" si="1933"/>
        <v>1.4207719333720901E-4</v>
      </c>
      <c r="FW172">
        <f t="shared" si="1933"/>
        <v>1.4207719333720901E-4</v>
      </c>
      <c r="FX172">
        <f t="shared" si="1933"/>
        <v>1.4207719333720901E-4</v>
      </c>
      <c r="FY172">
        <f t="shared" si="1933"/>
        <v>1.4207719333720901E-4</v>
      </c>
      <c r="FZ172">
        <f t="shared" si="1933"/>
        <v>1.4207719333720901E-4</v>
      </c>
      <c r="GA172">
        <f t="shared" si="1933"/>
        <v>1.4207719333720901E-4</v>
      </c>
      <c r="GB172">
        <f t="shared" si="1933"/>
        <v>1.4207719333720901E-4</v>
      </c>
      <c r="GC172">
        <f t="shared" si="1933"/>
        <v>1.4207719333720901E-4</v>
      </c>
      <c r="GD172">
        <f t="shared" si="1933"/>
        <v>1.4207719333720901E-4</v>
      </c>
      <c r="GE172">
        <f t="shared" si="1933"/>
        <v>1.4207719333720901E-4</v>
      </c>
      <c r="GF172">
        <f t="shared" si="1933"/>
        <v>1.4207719333720901E-4</v>
      </c>
      <c r="GG172">
        <f t="shared" si="1933"/>
        <v>1.4207719333720901E-4</v>
      </c>
      <c r="GH172">
        <f t="shared" si="1933"/>
        <v>1.4207719333720901E-4</v>
      </c>
      <c r="GI172">
        <f t="shared" si="1933"/>
        <v>1.4207719333720901E-4</v>
      </c>
      <c r="GJ172">
        <f t="shared" si="1933"/>
        <v>1.4207719333720901E-4</v>
      </c>
      <c r="GK172">
        <f t="shared" si="1933"/>
        <v>1.4207719333720901E-4</v>
      </c>
      <c r="GL172">
        <f t="shared" si="1933"/>
        <v>1.4207719333720901E-4</v>
      </c>
      <c r="GM172">
        <f t="shared" si="1933"/>
        <v>1.4207719333720901E-4</v>
      </c>
      <c r="GN172">
        <f t="shared" si="1933"/>
        <v>1.4207719333720901E-4</v>
      </c>
      <c r="GO172">
        <f t="shared" si="1933"/>
        <v>1.4207719333720901E-4</v>
      </c>
      <c r="GP172">
        <f t="shared" si="1933"/>
        <v>1.4207719333720901E-4</v>
      </c>
      <c r="GQ172">
        <f t="shared" ref="GQ172:JB172" si="1934">IF(GP138&gt;=273.15, $B$47/$B$49, IF(GP138&lt;272.15, $F$47/$F$49, $F$47/$F$48))</f>
        <v>1.4207719333720901E-4</v>
      </c>
      <c r="GR172">
        <f t="shared" si="1934"/>
        <v>1.4207719333720901E-4</v>
      </c>
      <c r="GS172">
        <f t="shared" si="1934"/>
        <v>1.4207719333720901E-4</v>
      </c>
      <c r="GT172">
        <f t="shared" si="1934"/>
        <v>1.4207719333720901E-4</v>
      </c>
      <c r="GU172">
        <f t="shared" si="1934"/>
        <v>1.4207719333720901E-4</v>
      </c>
      <c r="GV172">
        <f t="shared" si="1934"/>
        <v>1.4207719333720901E-4</v>
      </c>
      <c r="GW172">
        <f t="shared" si="1934"/>
        <v>1.4207719333720901E-4</v>
      </c>
      <c r="GX172">
        <f t="shared" si="1934"/>
        <v>1.4207719333720901E-4</v>
      </c>
      <c r="GY172">
        <f t="shared" si="1934"/>
        <v>1.4207719333720901E-4</v>
      </c>
      <c r="GZ172">
        <f t="shared" si="1934"/>
        <v>1.4207719333720901E-4</v>
      </c>
      <c r="HA172">
        <f t="shared" si="1934"/>
        <v>1.4207719333720901E-4</v>
      </c>
      <c r="HB172">
        <f t="shared" si="1934"/>
        <v>1.4207719333720901E-4</v>
      </c>
      <c r="HC172">
        <f t="shared" si="1934"/>
        <v>1.4207719333720901E-4</v>
      </c>
      <c r="HD172">
        <f t="shared" si="1934"/>
        <v>1.4207719333720901E-4</v>
      </c>
      <c r="HE172">
        <f t="shared" si="1934"/>
        <v>1.4207719333720901E-4</v>
      </c>
      <c r="HF172">
        <f t="shared" si="1934"/>
        <v>1.4207719333720901E-4</v>
      </c>
      <c r="HG172">
        <f t="shared" si="1934"/>
        <v>1.4207719333720901E-4</v>
      </c>
      <c r="HH172">
        <f t="shared" si="1934"/>
        <v>1.4207719333720901E-4</v>
      </c>
      <c r="HI172">
        <f t="shared" si="1934"/>
        <v>1.4207719333720901E-4</v>
      </c>
      <c r="HJ172">
        <f t="shared" si="1934"/>
        <v>1.4207719333720901E-4</v>
      </c>
      <c r="HK172">
        <f t="shared" si="1934"/>
        <v>1.4207719333720901E-4</v>
      </c>
      <c r="HL172">
        <f t="shared" si="1934"/>
        <v>1.4207719333720901E-4</v>
      </c>
      <c r="HM172">
        <f t="shared" si="1934"/>
        <v>1.4207719333720901E-4</v>
      </c>
      <c r="HN172">
        <f t="shared" si="1934"/>
        <v>1.4207719333720901E-4</v>
      </c>
      <c r="HO172">
        <f t="shared" si="1934"/>
        <v>1.4207719333720901E-4</v>
      </c>
      <c r="HP172">
        <f t="shared" si="1934"/>
        <v>1.4207719333720901E-4</v>
      </c>
      <c r="HQ172">
        <f t="shared" si="1934"/>
        <v>1.4207719333720901E-4</v>
      </c>
      <c r="HR172">
        <f t="shared" si="1934"/>
        <v>1.4207719333720901E-4</v>
      </c>
      <c r="HS172">
        <f t="shared" si="1934"/>
        <v>1.4207719333720901E-4</v>
      </c>
      <c r="HT172">
        <f t="shared" si="1934"/>
        <v>1.4207719333720901E-4</v>
      </c>
      <c r="HU172">
        <f t="shared" si="1934"/>
        <v>1.4207719333720901E-4</v>
      </c>
      <c r="HV172">
        <f t="shared" si="1934"/>
        <v>1.4207719333720901E-4</v>
      </c>
      <c r="HW172">
        <f t="shared" si="1934"/>
        <v>1.4207719333720901E-4</v>
      </c>
      <c r="HX172">
        <f t="shared" si="1934"/>
        <v>1.4207719333720901E-4</v>
      </c>
      <c r="HY172">
        <f t="shared" si="1934"/>
        <v>1.4207719333720901E-4</v>
      </c>
      <c r="HZ172">
        <f t="shared" si="1934"/>
        <v>1.4207719333720901E-4</v>
      </c>
      <c r="IA172">
        <f t="shared" si="1934"/>
        <v>1.4207719333720901E-4</v>
      </c>
      <c r="IB172">
        <f t="shared" si="1934"/>
        <v>1.4207719333720901E-4</v>
      </c>
      <c r="IC172">
        <f t="shared" si="1934"/>
        <v>1.4207719333720901E-4</v>
      </c>
      <c r="ID172">
        <f t="shared" si="1934"/>
        <v>1.4207719333720901E-4</v>
      </c>
      <c r="IE172">
        <f t="shared" si="1934"/>
        <v>1.4207719333720901E-4</v>
      </c>
      <c r="IF172">
        <f t="shared" si="1934"/>
        <v>1.4207719333720901E-4</v>
      </c>
      <c r="IG172">
        <f t="shared" si="1934"/>
        <v>1.4207719333720901E-4</v>
      </c>
      <c r="IH172">
        <f t="shared" si="1934"/>
        <v>1.4207719333720901E-4</v>
      </c>
      <c r="II172">
        <f t="shared" si="1934"/>
        <v>1.4207719333720901E-4</v>
      </c>
      <c r="IJ172">
        <f t="shared" si="1934"/>
        <v>1.4207719333720901E-4</v>
      </c>
      <c r="IK172">
        <f t="shared" si="1934"/>
        <v>1.4207719333720901E-4</v>
      </c>
      <c r="IL172">
        <f t="shared" si="1934"/>
        <v>1.4207719333720901E-4</v>
      </c>
      <c r="IM172">
        <f t="shared" si="1934"/>
        <v>1.4207719333720901E-4</v>
      </c>
      <c r="IN172">
        <f t="shared" si="1934"/>
        <v>1.4207719333720901E-4</v>
      </c>
      <c r="IO172">
        <f t="shared" si="1934"/>
        <v>1.4207719333720901E-4</v>
      </c>
      <c r="IP172">
        <f t="shared" si="1934"/>
        <v>1.4207719333720901E-4</v>
      </c>
      <c r="IQ172">
        <f t="shared" si="1934"/>
        <v>1.4207719333720901E-4</v>
      </c>
      <c r="IR172">
        <f t="shared" si="1934"/>
        <v>1.4207719333720901E-4</v>
      </c>
      <c r="IS172">
        <f t="shared" si="1934"/>
        <v>1.4207719333720901E-4</v>
      </c>
      <c r="IT172">
        <f t="shared" si="1934"/>
        <v>1.4207719333720901E-4</v>
      </c>
      <c r="IU172">
        <f t="shared" si="1934"/>
        <v>1.4207719333720901E-4</v>
      </c>
      <c r="IV172">
        <f t="shared" si="1934"/>
        <v>1.4207719333720901E-4</v>
      </c>
      <c r="IW172">
        <f t="shared" si="1934"/>
        <v>1.4207719333720901E-4</v>
      </c>
      <c r="IX172">
        <f t="shared" si="1934"/>
        <v>1.4207719333720901E-4</v>
      </c>
      <c r="IY172">
        <f t="shared" si="1934"/>
        <v>1.4207719333720901E-4</v>
      </c>
      <c r="IZ172">
        <f t="shared" si="1934"/>
        <v>1.4207719333720901E-4</v>
      </c>
      <c r="JA172">
        <f t="shared" si="1934"/>
        <v>1.4207719333720901E-4</v>
      </c>
      <c r="JB172">
        <f t="shared" si="1934"/>
        <v>1.4207719333720901E-4</v>
      </c>
      <c r="JC172">
        <f t="shared" ref="JC172:KG172" si="1935">IF(JB138&gt;=273.15, $B$47/$B$49, IF(JB138&lt;272.15, $F$47/$F$49, $F$47/$F$48))</f>
        <v>1.4207719333720901E-4</v>
      </c>
      <c r="JD172">
        <f t="shared" si="1935"/>
        <v>1.4207719333720901E-4</v>
      </c>
      <c r="JE172">
        <f t="shared" si="1935"/>
        <v>1.4207719333720901E-4</v>
      </c>
      <c r="JF172">
        <f t="shared" si="1935"/>
        <v>1.4207719333720901E-4</v>
      </c>
      <c r="JG172">
        <f t="shared" si="1935"/>
        <v>1.4207719333720901E-4</v>
      </c>
      <c r="JH172">
        <f t="shared" si="1935"/>
        <v>1.4207719333720901E-4</v>
      </c>
      <c r="JI172">
        <f t="shared" si="1935"/>
        <v>1.4207719333720901E-4</v>
      </c>
      <c r="JJ172">
        <f t="shared" si="1935"/>
        <v>1.4207719333720901E-4</v>
      </c>
      <c r="JK172">
        <f t="shared" si="1935"/>
        <v>1.4207719333720901E-4</v>
      </c>
      <c r="JL172">
        <f t="shared" si="1935"/>
        <v>1.4207719333720901E-4</v>
      </c>
      <c r="JM172">
        <f t="shared" si="1935"/>
        <v>1.4207719333720901E-4</v>
      </c>
      <c r="JN172">
        <f t="shared" si="1935"/>
        <v>1.4207719333720901E-4</v>
      </c>
      <c r="JO172">
        <f t="shared" si="1935"/>
        <v>1.4207719333720901E-4</v>
      </c>
      <c r="JP172">
        <f t="shared" si="1935"/>
        <v>1.4207719333720901E-4</v>
      </c>
      <c r="JQ172">
        <f t="shared" si="1935"/>
        <v>1.4207719333720901E-4</v>
      </c>
      <c r="JR172">
        <f t="shared" si="1935"/>
        <v>1.4207719333720901E-4</v>
      </c>
      <c r="JS172">
        <f t="shared" si="1935"/>
        <v>1.4207719333720901E-4</v>
      </c>
      <c r="JT172">
        <f t="shared" si="1935"/>
        <v>1.4207719333720901E-4</v>
      </c>
      <c r="JU172">
        <f t="shared" si="1935"/>
        <v>1.4207719333720901E-4</v>
      </c>
      <c r="JV172">
        <f t="shared" si="1935"/>
        <v>1.4207719333720901E-4</v>
      </c>
      <c r="JW172">
        <f t="shared" si="1935"/>
        <v>1.4207719333720901E-4</v>
      </c>
      <c r="JX172">
        <f t="shared" si="1935"/>
        <v>1.4207719333720901E-4</v>
      </c>
      <c r="JY172">
        <f t="shared" si="1935"/>
        <v>1.4207719333720901E-4</v>
      </c>
      <c r="JZ172">
        <f t="shared" si="1935"/>
        <v>1.4207719333720901E-4</v>
      </c>
      <c r="KA172">
        <f t="shared" si="1935"/>
        <v>1.4207719333720901E-4</v>
      </c>
      <c r="KB172">
        <f t="shared" si="1935"/>
        <v>1.4207719333720901E-4</v>
      </c>
      <c r="KC172">
        <f t="shared" si="1935"/>
        <v>1.4207719333720901E-4</v>
      </c>
      <c r="KD172">
        <f t="shared" si="1935"/>
        <v>1.4207719333720901E-4</v>
      </c>
      <c r="KE172">
        <f t="shared" si="1935"/>
        <v>1.4207719333720901E-4</v>
      </c>
      <c r="KF172">
        <f t="shared" si="1935"/>
        <v>1.4207719333720901E-4</v>
      </c>
      <c r="KG172">
        <f t="shared" si="1935"/>
        <v>1.4207719333720901E-4</v>
      </c>
      <c r="KL172" s="84">
        <f t="shared" si="1765"/>
        <v>26834</v>
      </c>
      <c r="KM172">
        <v>1973</v>
      </c>
      <c r="KN172">
        <v>6</v>
      </c>
      <c r="KO172">
        <v>19</v>
      </c>
      <c r="KP172" s="84">
        <f t="shared" si="1766"/>
        <v>170</v>
      </c>
      <c r="KQ172" s="74">
        <v>24.7</v>
      </c>
      <c r="KR172" s="74">
        <v>14</v>
      </c>
      <c r="KS172" s="74">
        <f t="shared" si="1767"/>
        <v>14.3</v>
      </c>
      <c r="KT172" s="74">
        <f t="shared" si="1768"/>
        <v>24.6</v>
      </c>
      <c r="KU172" s="74">
        <v>20.9</v>
      </c>
      <c r="KV172" s="74">
        <v>32.200000000000003</v>
      </c>
      <c r="KW172" s="72">
        <f t="shared" si="1747"/>
        <v>0.8</v>
      </c>
      <c r="KX172" s="74">
        <v>0.9</v>
      </c>
      <c r="KZ172" s="74">
        <v>80.400000000000006</v>
      </c>
      <c r="LA172" s="74">
        <v>57.1</v>
      </c>
      <c r="LB172" s="74">
        <v>9.6</v>
      </c>
      <c r="LC172" s="74">
        <v>0.6</v>
      </c>
    </row>
    <row r="173" spans="5:315" x14ac:dyDescent="0.35">
      <c r="E173">
        <f t="shared" si="1904"/>
        <v>7</v>
      </c>
      <c r="F173">
        <f t="shared" si="1905"/>
        <v>1.4207719333720901E-4</v>
      </c>
      <c r="G173">
        <f t="shared" ref="G173:BR173" si="1936">IF(F139&gt;=273.15, $B$47/$B$49, IF(F139&lt;272.15, $F$47/$F$49, $F$47/$F$48))</f>
        <v>1.4207719333720901E-4</v>
      </c>
      <c r="H173">
        <f t="shared" si="1936"/>
        <v>1.4207719333720901E-4</v>
      </c>
      <c r="I173">
        <f t="shared" si="1936"/>
        <v>1.4207719333720901E-4</v>
      </c>
      <c r="J173">
        <f t="shared" si="1936"/>
        <v>1.4207719333720901E-4</v>
      </c>
      <c r="K173">
        <f t="shared" si="1936"/>
        <v>1.4207719333720901E-4</v>
      </c>
      <c r="L173">
        <f t="shared" si="1936"/>
        <v>1.4207719333720901E-4</v>
      </c>
      <c r="M173">
        <f t="shared" si="1936"/>
        <v>1.4207719333720901E-4</v>
      </c>
      <c r="N173">
        <f t="shared" si="1936"/>
        <v>1.4207719333720901E-4</v>
      </c>
      <c r="O173">
        <f t="shared" si="1936"/>
        <v>1.4207719333720901E-4</v>
      </c>
      <c r="P173">
        <f t="shared" si="1936"/>
        <v>1.4207719333720901E-4</v>
      </c>
      <c r="Q173">
        <f t="shared" si="1936"/>
        <v>1.4207719333720901E-4</v>
      </c>
      <c r="R173">
        <f t="shared" si="1936"/>
        <v>1.4207719333720901E-4</v>
      </c>
      <c r="S173">
        <f t="shared" si="1936"/>
        <v>1.4207719333720901E-4</v>
      </c>
      <c r="T173">
        <f t="shared" si="1936"/>
        <v>1.4207719333720901E-4</v>
      </c>
      <c r="U173">
        <f t="shared" si="1936"/>
        <v>1.4207719333720901E-4</v>
      </c>
      <c r="V173">
        <f t="shared" si="1936"/>
        <v>1.4207719333720901E-4</v>
      </c>
      <c r="W173">
        <f t="shared" si="1936"/>
        <v>1.4207719333720901E-4</v>
      </c>
      <c r="X173">
        <f t="shared" si="1936"/>
        <v>1.4207719333720901E-4</v>
      </c>
      <c r="Y173">
        <f t="shared" si="1936"/>
        <v>1.4207719333720901E-4</v>
      </c>
      <c r="Z173">
        <f t="shared" si="1936"/>
        <v>1.4207719333720901E-4</v>
      </c>
      <c r="AA173">
        <f t="shared" si="1936"/>
        <v>1.4207719333720901E-4</v>
      </c>
      <c r="AB173">
        <f t="shared" si="1936"/>
        <v>1.4207719333720901E-4</v>
      </c>
      <c r="AC173">
        <f t="shared" si="1936"/>
        <v>1.4207719333720901E-4</v>
      </c>
      <c r="AD173">
        <f t="shared" si="1936"/>
        <v>1.4207719333720901E-4</v>
      </c>
      <c r="AE173">
        <f t="shared" si="1936"/>
        <v>1.4207719333720901E-4</v>
      </c>
      <c r="AF173">
        <f t="shared" si="1936"/>
        <v>1.4207719333720901E-4</v>
      </c>
      <c r="AG173">
        <f t="shared" si="1936"/>
        <v>1.4207719333720901E-4</v>
      </c>
      <c r="AH173">
        <f t="shared" si="1936"/>
        <v>1.4207719333720901E-4</v>
      </c>
      <c r="AI173">
        <f t="shared" si="1936"/>
        <v>1.4207719333720901E-4</v>
      </c>
      <c r="AJ173">
        <f t="shared" si="1936"/>
        <v>1.4207719333720901E-4</v>
      </c>
      <c r="AK173">
        <f t="shared" si="1936"/>
        <v>1.4207719333720901E-4</v>
      </c>
      <c r="AL173">
        <f t="shared" si="1936"/>
        <v>1.4207719333720901E-4</v>
      </c>
      <c r="AM173">
        <f t="shared" si="1936"/>
        <v>1.4207719333720901E-4</v>
      </c>
      <c r="AN173">
        <f t="shared" si="1936"/>
        <v>1.4207719333720901E-4</v>
      </c>
      <c r="AO173">
        <f t="shared" si="1936"/>
        <v>1.4207719333720901E-4</v>
      </c>
      <c r="AP173">
        <f t="shared" si="1936"/>
        <v>1.4207719333720901E-4</v>
      </c>
      <c r="AQ173">
        <f t="shared" si="1936"/>
        <v>1.4207719333720901E-4</v>
      </c>
      <c r="AR173">
        <f t="shared" si="1936"/>
        <v>1.4207719333720901E-4</v>
      </c>
      <c r="AS173">
        <f t="shared" si="1936"/>
        <v>1.4207719333720901E-4</v>
      </c>
      <c r="AT173">
        <f t="shared" si="1936"/>
        <v>1.4207719333720901E-4</v>
      </c>
      <c r="AU173">
        <f t="shared" si="1936"/>
        <v>1.4207719333720901E-4</v>
      </c>
      <c r="AV173">
        <f t="shared" si="1936"/>
        <v>1.4207719333720901E-4</v>
      </c>
      <c r="AW173">
        <f t="shared" si="1936"/>
        <v>1.4207719333720901E-4</v>
      </c>
      <c r="AX173">
        <f t="shared" si="1936"/>
        <v>1.4207719333720901E-4</v>
      </c>
      <c r="AY173">
        <f t="shared" si="1936"/>
        <v>1.4207719333720901E-4</v>
      </c>
      <c r="AZ173">
        <f t="shared" si="1936"/>
        <v>1.4207719333720901E-4</v>
      </c>
      <c r="BA173">
        <f t="shared" si="1936"/>
        <v>1.4207719333720901E-4</v>
      </c>
      <c r="BB173">
        <f t="shared" si="1936"/>
        <v>1.4207719333720901E-4</v>
      </c>
      <c r="BC173">
        <f t="shared" si="1936"/>
        <v>1.4207719333720901E-4</v>
      </c>
      <c r="BD173">
        <f t="shared" si="1936"/>
        <v>1.4207719333720901E-4</v>
      </c>
      <c r="BE173">
        <f t="shared" si="1936"/>
        <v>1.4207719333720901E-4</v>
      </c>
      <c r="BF173">
        <f t="shared" si="1936"/>
        <v>1.4207719333720901E-4</v>
      </c>
      <c r="BG173">
        <f t="shared" si="1936"/>
        <v>1.4207719333720901E-4</v>
      </c>
      <c r="BH173">
        <f t="shared" si="1936"/>
        <v>1.4207719333720901E-4</v>
      </c>
      <c r="BI173">
        <f t="shared" si="1936"/>
        <v>1.4207719333720901E-4</v>
      </c>
      <c r="BJ173">
        <f t="shared" si="1936"/>
        <v>1.4207719333720901E-4</v>
      </c>
      <c r="BK173">
        <f t="shared" si="1936"/>
        <v>1.4207719333720901E-4</v>
      </c>
      <c r="BL173">
        <f t="shared" si="1936"/>
        <v>1.4207719333720901E-4</v>
      </c>
      <c r="BM173">
        <f t="shared" si="1936"/>
        <v>1.4207719333720901E-4</v>
      </c>
      <c r="BN173">
        <f t="shared" si="1936"/>
        <v>1.4207719333720901E-4</v>
      </c>
      <c r="BO173">
        <f t="shared" si="1936"/>
        <v>1.4207719333720901E-4</v>
      </c>
      <c r="BP173">
        <f t="shared" si="1936"/>
        <v>1.4207719333720901E-4</v>
      </c>
      <c r="BQ173">
        <f t="shared" si="1936"/>
        <v>1.4207719333720901E-4</v>
      </c>
      <c r="BR173">
        <f t="shared" si="1936"/>
        <v>1.4207719333720901E-4</v>
      </c>
      <c r="BS173">
        <f t="shared" ref="BS173:ED173" si="1937">IF(BR139&gt;=273.15, $B$47/$B$49, IF(BR139&lt;272.15, $F$47/$F$49, $F$47/$F$48))</f>
        <v>1.4207719333720901E-4</v>
      </c>
      <c r="BT173">
        <f t="shared" si="1937"/>
        <v>1.4207719333720901E-4</v>
      </c>
      <c r="BU173">
        <f t="shared" si="1937"/>
        <v>1.4207719333720901E-4</v>
      </c>
      <c r="BV173">
        <f t="shared" si="1937"/>
        <v>1.4207719333720901E-4</v>
      </c>
      <c r="BW173">
        <f t="shared" si="1937"/>
        <v>1.4207719333720901E-4</v>
      </c>
      <c r="BX173">
        <f t="shared" si="1937"/>
        <v>1.4207719333720901E-4</v>
      </c>
      <c r="BY173">
        <f t="shared" si="1937"/>
        <v>1.4207719333720901E-4</v>
      </c>
      <c r="BZ173">
        <f t="shared" si="1937"/>
        <v>1.4207719333720901E-4</v>
      </c>
      <c r="CA173">
        <f t="shared" si="1937"/>
        <v>1.4207719333720901E-4</v>
      </c>
      <c r="CB173">
        <f t="shared" si="1937"/>
        <v>1.4207719333720901E-4</v>
      </c>
      <c r="CC173">
        <f t="shared" si="1937"/>
        <v>1.4207719333720901E-4</v>
      </c>
      <c r="CD173">
        <f t="shared" si="1937"/>
        <v>1.4207719333720901E-4</v>
      </c>
      <c r="CE173">
        <f t="shared" si="1937"/>
        <v>1.4207719333720901E-4</v>
      </c>
      <c r="CF173">
        <f t="shared" si="1937"/>
        <v>1.4207719333720901E-4</v>
      </c>
      <c r="CG173">
        <f t="shared" si="1937"/>
        <v>1.4207719333720901E-4</v>
      </c>
      <c r="CH173">
        <f t="shared" si="1937"/>
        <v>1.4207719333720901E-4</v>
      </c>
      <c r="CI173">
        <f t="shared" si="1937"/>
        <v>1.4207719333720901E-4</v>
      </c>
      <c r="CJ173">
        <f t="shared" si="1937"/>
        <v>1.4207719333720901E-4</v>
      </c>
      <c r="CK173">
        <f t="shared" si="1937"/>
        <v>1.4207719333720901E-4</v>
      </c>
      <c r="CL173">
        <f t="shared" si="1937"/>
        <v>1.4207719333720901E-4</v>
      </c>
      <c r="CM173">
        <f t="shared" si="1937"/>
        <v>1.4207719333720901E-4</v>
      </c>
      <c r="CN173">
        <f t="shared" si="1937"/>
        <v>1.4207719333720901E-4</v>
      </c>
      <c r="CO173">
        <f t="shared" si="1937"/>
        <v>1.4207719333720901E-4</v>
      </c>
      <c r="CP173">
        <f t="shared" si="1937"/>
        <v>1.4207719333720901E-4</v>
      </c>
      <c r="CQ173">
        <f t="shared" si="1937"/>
        <v>1.4207719333720901E-4</v>
      </c>
      <c r="CR173">
        <f t="shared" si="1937"/>
        <v>1.4207719333720901E-4</v>
      </c>
      <c r="CS173">
        <f t="shared" si="1937"/>
        <v>1.4207719333720901E-4</v>
      </c>
      <c r="CT173">
        <f t="shared" si="1937"/>
        <v>1.4207719333720901E-4</v>
      </c>
      <c r="CU173">
        <f t="shared" si="1937"/>
        <v>1.4207719333720901E-4</v>
      </c>
      <c r="CV173">
        <f t="shared" si="1937"/>
        <v>1.4207719333720901E-4</v>
      </c>
      <c r="CW173">
        <f t="shared" si="1937"/>
        <v>1.4207719333720901E-4</v>
      </c>
      <c r="CX173">
        <f t="shared" si="1937"/>
        <v>1.4207719333720901E-4</v>
      </c>
      <c r="CY173">
        <f t="shared" si="1937"/>
        <v>1.4207719333720901E-4</v>
      </c>
      <c r="CZ173">
        <f t="shared" si="1937"/>
        <v>1.4207719333720901E-4</v>
      </c>
      <c r="DA173">
        <f t="shared" si="1937"/>
        <v>1.4207719333720901E-4</v>
      </c>
      <c r="DB173">
        <f t="shared" si="1937"/>
        <v>1.4207719333720901E-4</v>
      </c>
      <c r="DC173">
        <f t="shared" si="1937"/>
        <v>1.4207719333720901E-4</v>
      </c>
      <c r="DD173">
        <f t="shared" si="1937"/>
        <v>1.4207719333720901E-4</v>
      </c>
      <c r="DE173">
        <f t="shared" si="1937"/>
        <v>1.4207719333720901E-4</v>
      </c>
      <c r="DF173">
        <f t="shared" si="1937"/>
        <v>1.4207719333720901E-4</v>
      </c>
      <c r="DG173">
        <f t="shared" si="1937"/>
        <v>1.4207719333720901E-4</v>
      </c>
      <c r="DH173">
        <f t="shared" si="1937"/>
        <v>1.4207719333720901E-4</v>
      </c>
      <c r="DI173">
        <f t="shared" si="1937"/>
        <v>1.4207719333720901E-4</v>
      </c>
      <c r="DJ173">
        <f t="shared" si="1937"/>
        <v>1.4207719333720901E-4</v>
      </c>
      <c r="DK173">
        <f t="shared" si="1937"/>
        <v>1.4207719333720901E-4</v>
      </c>
      <c r="DL173">
        <f t="shared" si="1937"/>
        <v>1.4207719333720901E-4</v>
      </c>
      <c r="DM173">
        <f t="shared" si="1937"/>
        <v>1.4207719333720901E-4</v>
      </c>
      <c r="DN173">
        <f t="shared" si="1937"/>
        <v>1.4207719333720901E-4</v>
      </c>
      <c r="DO173">
        <f t="shared" si="1937"/>
        <v>1.4207719333720901E-4</v>
      </c>
      <c r="DP173">
        <f t="shared" si="1937"/>
        <v>1.4207719333720901E-4</v>
      </c>
      <c r="DQ173">
        <f t="shared" si="1937"/>
        <v>1.4207719333720901E-4</v>
      </c>
      <c r="DR173">
        <f t="shared" si="1937"/>
        <v>1.4207719333720901E-4</v>
      </c>
      <c r="DS173">
        <f t="shared" si="1937"/>
        <v>1.4207719333720901E-4</v>
      </c>
      <c r="DT173">
        <f t="shared" si="1937"/>
        <v>1.4207719333720901E-4</v>
      </c>
      <c r="DU173">
        <f t="shared" si="1937"/>
        <v>1.4207719333720901E-4</v>
      </c>
      <c r="DV173">
        <f t="shared" si="1937"/>
        <v>1.4207719333720901E-4</v>
      </c>
      <c r="DW173">
        <f t="shared" si="1937"/>
        <v>1.4207719333720901E-4</v>
      </c>
      <c r="DX173">
        <f t="shared" si="1937"/>
        <v>1.4207719333720901E-4</v>
      </c>
      <c r="DY173">
        <f t="shared" si="1937"/>
        <v>1.4207719333720901E-4</v>
      </c>
      <c r="DZ173">
        <f t="shared" si="1937"/>
        <v>1.4207719333720901E-4</v>
      </c>
      <c r="EA173">
        <f t="shared" si="1937"/>
        <v>1.4207719333720901E-4</v>
      </c>
      <c r="EB173">
        <f t="shared" si="1937"/>
        <v>1.4207719333720901E-4</v>
      </c>
      <c r="EC173">
        <f t="shared" si="1937"/>
        <v>1.4207719333720901E-4</v>
      </c>
      <c r="ED173">
        <f t="shared" si="1937"/>
        <v>1.4207719333720901E-4</v>
      </c>
      <c r="EE173">
        <f t="shared" ref="EE173:GP173" si="1938">IF(ED139&gt;=273.15, $B$47/$B$49, IF(ED139&lt;272.15, $F$47/$F$49, $F$47/$F$48))</f>
        <v>1.4207719333720901E-4</v>
      </c>
      <c r="EF173">
        <f t="shared" si="1938"/>
        <v>1.4207719333720901E-4</v>
      </c>
      <c r="EG173">
        <f t="shared" si="1938"/>
        <v>1.4207719333720901E-4</v>
      </c>
      <c r="EH173">
        <f t="shared" si="1938"/>
        <v>1.4207719333720901E-4</v>
      </c>
      <c r="EI173">
        <f t="shared" si="1938"/>
        <v>1.4207719333720901E-4</v>
      </c>
      <c r="EJ173">
        <f t="shared" si="1938"/>
        <v>1.4207719333720901E-4</v>
      </c>
      <c r="EK173">
        <f t="shared" si="1938"/>
        <v>1.4207719333720901E-4</v>
      </c>
      <c r="EL173">
        <f t="shared" si="1938"/>
        <v>1.4207719333720901E-4</v>
      </c>
      <c r="EM173">
        <f t="shared" si="1938"/>
        <v>1.4207719333720901E-4</v>
      </c>
      <c r="EN173">
        <f t="shared" si="1938"/>
        <v>1.4207719333720901E-4</v>
      </c>
      <c r="EO173">
        <f t="shared" si="1938"/>
        <v>1.4207719333720901E-4</v>
      </c>
      <c r="EP173">
        <f t="shared" si="1938"/>
        <v>1.4207719333720901E-4</v>
      </c>
      <c r="EQ173">
        <f t="shared" si="1938"/>
        <v>1.4207719333720901E-4</v>
      </c>
      <c r="ER173">
        <f t="shared" si="1938"/>
        <v>1.4207719333720901E-4</v>
      </c>
      <c r="ES173">
        <f t="shared" si="1938"/>
        <v>1.4207719333720901E-4</v>
      </c>
      <c r="ET173">
        <f t="shared" si="1938"/>
        <v>1.4207719333720901E-4</v>
      </c>
      <c r="EU173">
        <f t="shared" si="1938"/>
        <v>1.4207719333720901E-4</v>
      </c>
      <c r="EV173">
        <f t="shared" si="1938"/>
        <v>1.4207719333720901E-4</v>
      </c>
      <c r="EW173">
        <f t="shared" si="1938"/>
        <v>1.4207719333720901E-4</v>
      </c>
      <c r="EX173">
        <f t="shared" si="1938"/>
        <v>1.4207719333720901E-4</v>
      </c>
      <c r="EY173">
        <f t="shared" si="1938"/>
        <v>1.4207719333720901E-4</v>
      </c>
      <c r="EZ173">
        <f t="shared" si="1938"/>
        <v>1.4207719333720901E-4</v>
      </c>
      <c r="FA173">
        <f t="shared" si="1938"/>
        <v>1.4207719333720901E-4</v>
      </c>
      <c r="FB173">
        <f t="shared" si="1938"/>
        <v>1.4207719333720901E-4</v>
      </c>
      <c r="FC173">
        <f t="shared" si="1938"/>
        <v>1.4207719333720901E-4</v>
      </c>
      <c r="FD173">
        <f t="shared" si="1938"/>
        <v>1.4207719333720901E-4</v>
      </c>
      <c r="FE173">
        <f t="shared" si="1938"/>
        <v>1.4207719333720901E-4</v>
      </c>
      <c r="FF173">
        <f t="shared" si="1938"/>
        <v>1.4207719333720901E-4</v>
      </c>
      <c r="FG173">
        <f t="shared" si="1938"/>
        <v>1.4207719333720901E-4</v>
      </c>
      <c r="FH173">
        <f t="shared" si="1938"/>
        <v>1.4207719333720901E-4</v>
      </c>
      <c r="FI173">
        <f t="shared" si="1938"/>
        <v>1.4207719333720901E-4</v>
      </c>
      <c r="FJ173">
        <f t="shared" si="1938"/>
        <v>1.4207719333720901E-4</v>
      </c>
      <c r="FK173">
        <f t="shared" si="1938"/>
        <v>1.4207719333720901E-4</v>
      </c>
      <c r="FL173">
        <f t="shared" si="1938"/>
        <v>1.4207719333720901E-4</v>
      </c>
      <c r="FM173">
        <f t="shared" si="1938"/>
        <v>1.4207719333720901E-4</v>
      </c>
      <c r="FN173">
        <f t="shared" si="1938"/>
        <v>1.4207719333720901E-4</v>
      </c>
      <c r="FO173">
        <f t="shared" si="1938"/>
        <v>1.4207719333720901E-4</v>
      </c>
      <c r="FP173">
        <f t="shared" si="1938"/>
        <v>1.4207719333720901E-4</v>
      </c>
      <c r="FQ173">
        <f t="shared" si="1938"/>
        <v>1.4207719333720901E-4</v>
      </c>
      <c r="FR173">
        <f t="shared" si="1938"/>
        <v>1.4207719333720901E-4</v>
      </c>
      <c r="FS173">
        <f t="shared" si="1938"/>
        <v>1.4207719333720901E-4</v>
      </c>
      <c r="FT173">
        <f t="shared" si="1938"/>
        <v>1.4207719333720901E-4</v>
      </c>
      <c r="FU173">
        <f t="shared" si="1938"/>
        <v>1.4207719333720901E-4</v>
      </c>
      <c r="FV173">
        <f t="shared" si="1938"/>
        <v>1.4207719333720901E-4</v>
      </c>
      <c r="FW173">
        <f t="shared" si="1938"/>
        <v>1.4207719333720901E-4</v>
      </c>
      <c r="FX173">
        <f t="shared" si="1938"/>
        <v>1.4207719333720901E-4</v>
      </c>
      <c r="FY173">
        <f t="shared" si="1938"/>
        <v>1.4207719333720901E-4</v>
      </c>
      <c r="FZ173">
        <f t="shared" si="1938"/>
        <v>1.4207719333720901E-4</v>
      </c>
      <c r="GA173">
        <f t="shared" si="1938"/>
        <v>1.4207719333720901E-4</v>
      </c>
      <c r="GB173">
        <f t="shared" si="1938"/>
        <v>1.4207719333720901E-4</v>
      </c>
      <c r="GC173">
        <f t="shared" si="1938"/>
        <v>1.4207719333720901E-4</v>
      </c>
      <c r="GD173">
        <f t="shared" si="1938"/>
        <v>1.4207719333720901E-4</v>
      </c>
      <c r="GE173">
        <f t="shared" si="1938"/>
        <v>1.4207719333720901E-4</v>
      </c>
      <c r="GF173">
        <f t="shared" si="1938"/>
        <v>1.4207719333720901E-4</v>
      </c>
      <c r="GG173">
        <f t="shared" si="1938"/>
        <v>1.4207719333720901E-4</v>
      </c>
      <c r="GH173">
        <f t="shared" si="1938"/>
        <v>1.4207719333720901E-4</v>
      </c>
      <c r="GI173">
        <f t="shared" si="1938"/>
        <v>1.4207719333720901E-4</v>
      </c>
      <c r="GJ173">
        <f t="shared" si="1938"/>
        <v>1.4207719333720901E-4</v>
      </c>
      <c r="GK173">
        <f t="shared" si="1938"/>
        <v>1.4207719333720901E-4</v>
      </c>
      <c r="GL173">
        <f t="shared" si="1938"/>
        <v>1.4207719333720901E-4</v>
      </c>
      <c r="GM173">
        <f t="shared" si="1938"/>
        <v>1.4207719333720901E-4</v>
      </c>
      <c r="GN173">
        <f t="shared" si="1938"/>
        <v>1.4207719333720901E-4</v>
      </c>
      <c r="GO173">
        <f t="shared" si="1938"/>
        <v>1.4207719333720901E-4</v>
      </c>
      <c r="GP173">
        <f t="shared" si="1938"/>
        <v>1.4207719333720901E-4</v>
      </c>
      <c r="GQ173">
        <f t="shared" ref="GQ173:JB173" si="1939">IF(GP139&gt;=273.15, $B$47/$B$49, IF(GP139&lt;272.15, $F$47/$F$49, $F$47/$F$48))</f>
        <v>1.4207719333720901E-4</v>
      </c>
      <c r="GR173">
        <f t="shared" si="1939"/>
        <v>1.4207719333720901E-4</v>
      </c>
      <c r="GS173">
        <f t="shared" si="1939"/>
        <v>1.4207719333720901E-4</v>
      </c>
      <c r="GT173">
        <f t="shared" si="1939"/>
        <v>1.4207719333720901E-4</v>
      </c>
      <c r="GU173">
        <f t="shared" si="1939"/>
        <v>1.4207719333720901E-4</v>
      </c>
      <c r="GV173">
        <f t="shared" si="1939"/>
        <v>1.4207719333720901E-4</v>
      </c>
      <c r="GW173">
        <f t="shared" si="1939"/>
        <v>1.4207719333720901E-4</v>
      </c>
      <c r="GX173">
        <f t="shared" si="1939"/>
        <v>1.4207719333720901E-4</v>
      </c>
      <c r="GY173">
        <f t="shared" si="1939"/>
        <v>1.4207719333720901E-4</v>
      </c>
      <c r="GZ173">
        <f t="shared" si="1939"/>
        <v>1.4207719333720901E-4</v>
      </c>
      <c r="HA173">
        <f t="shared" si="1939"/>
        <v>1.4207719333720901E-4</v>
      </c>
      <c r="HB173">
        <f t="shared" si="1939"/>
        <v>1.4207719333720901E-4</v>
      </c>
      <c r="HC173">
        <f t="shared" si="1939"/>
        <v>1.4207719333720901E-4</v>
      </c>
      <c r="HD173">
        <f t="shared" si="1939"/>
        <v>1.4207719333720901E-4</v>
      </c>
      <c r="HE173">
        <f t="shared" si="1939"/>
        <v>1.4207719333720901E-4</v>
      </c>
      <c r="HF173">
        <f t="shared" si="1939"/>
        <v>1.4207719333720901E-4</v>
      </c>
      <c r="HG173">
        <f t="shared" si="1939"/>
        <v>1.4207719333720901E-4</v>
      </c>
      <c r="HH173">
        <f t="shared" si="1939"/>
        <v>1.4207719333720901E-4</v>
      </c>
      <c r="HI173">
        <f t="shared" si="1939"/>
        <v>1.4207719333720901E-4</v>
      </c>
      <c r="HJ173">
        <f t="shared" si="1939"/>
        <v>1.4207719333720901E-4</v>
      </c>
      <c r="HK173">
        <f t="shared" si="1939"/>
        <v>1.4207719333720901E-4</v>
      </c>
      <c r="HL173">
        <f t="shared" si="1939"/>
        <v>1.4207719333720901E-4</v>
      </c>
      <c r="HM173">
        <f t="shared" si="1939"/>
        <v>1.4207719333720901E-4</v>
      </c>
      <c r="HN173">
        <f t="shared" si="1939"/>
        <v>1.4207719333720901E-4</v>
      </c>
      <c r="HO173">
        <f t="shared" si="1939"/>
        <v>1.4207719333720901E-4</v>
      </c>
      <c r="HP173">
        <f t="shared" si="1939"/>
        <v>1.4207719333720901E-4</v>
      </c>
      <c r="HQ173">
        <f t="shared" si="1939"/>
        <v>1.4207719333720901E-4</v>
      </c>
      <c r="HR173">
        <f t="shared" si="1939"/>
        <v>1.4207719333720901E-4</v>
      </c>
      <c r="HS173">
        <f t="shared" si="1939"/>
        <v>1.4207719333720901E-4</v>
      </c>
      <c r="HT173">
        <f t="shared" si="1939"/>
        <v>1.4207719333720901E-4</v>
      </c>
      <c r="HU173">
        <f t="shared" si="1939"/>
        <v>1.4207719333720901E-4</v>
      </c>
      <c r="HV173">
        <f t="shared" si="1939"/>
        <v>1.4207719333720901E-4</v>
      </c>
      <c r="HW173">
        <f t="shared" si="1939"/>
        <v>1.4207719333720901E-4</v>
      </c>
      <c r="HX173">
        <f t="shared" si="1939"/>
        <v>1.4207719333720901E-4</v>
      </c>
      <c r="HY173">
        <f t="shared" si="1939"/>
        <v>1.4207719333720901E-4</v>
      </c>
      <c r="HZ173">
        <f t="shared" si="1939"/>
        <v>1.4207719333720901E-4</v>
      </c>
      <c r="IA173">
        <f t="shared" si="1939"/>
        <v>1.4207719333720901E-4</v>
      </c>
      <c r="IB173">
        <f t="shared" si="1939"/>
        <v>1.4207719333720901E-4</v>
      </c>
      <c r="IC173">
        <f t="shared" si="1939"/>
        <v>1.4207719333720901E-4</v>
      </c>
      <c r="ID173">
        <f t="shared" si="1939"/>
        <v>1.4207719333720901E-4</v>
      </c>
      <c r="IE173">
        <f t="shared" si="1939"/>
        <v>1.4207719333720901E-4</v>
      </c>
      <c r="IF173">
        <f t="shared" si="1939"/>
        <v>1.4207719333720901E-4</v>
      </c>
      <c r="IG173">
        <f t="shared" si="1939"/>
        <v>1.4207719333720901E-4</v>
      </c>
      <c r="IH173">
        <f t="shared" si="1939"/>
        <v>1.4207719333720901E-4</v>
      </c>
      <c r="II173">
        <f t="shared" si="1939"/>
        <v>1.4207719333720901E-4</v>
      </c>
      <c r="IJ173">
        <f t="shared" si="1939"/>
        <v>1.4207719333720901E-4</v>
      </c>
      <c r="IK173">
        <f t="shared" si="1939"/>
        <v>1.4207719333720901E-4</v>
      </c>
      <c r="IL173">
        <f t="shared" si="1939"/>
        <v>1.4207719333720901E-4</v>
      </c>
      <c r="IM173">
        <f t="shared" si="1939"/>
        <v>1.4207719333720901E-4</v>
      </c>
      <c r="IN173">
        <f t="shared" si="1939"/>
        <v>1.4207719333720901E-4</v>
      </c>
      <c r="IO173">
        <f t="shared" si="1939"/>
        <v>1.4207719333720901E-4</v>
      </c>
      <c r="IP173">
        <f t="shared" si="1939"/>
        <v>1.4207719333720901E-4</v>
      </c>
      <c r="IQ173">
        <f t="shared" si="1939"/>
        <v>1.4207719333720901E-4</v>
      </c>
      <c r="IR173">
        <f t="shared" si="1939"/>
        <v>1.4207719333720901E-4</v>
      </c>
      <c r="IS173">
        <f t="shared" si="1939"/>
        <v>1.4207719333720901E-4</v>
      </c>
      <c r="IT173">
        <f t="shared" si="1939"/>
        <v>1.4207719333720901E-4</v>
      </c>
      <c r="IU173">
        <f t="shared" si="1939"/>
        <v>1.4207719333720901E-4</v>
      </c>
      <c r="IV173">
        <f t="shared" si="1939"/>
        <v>1.4207719333720901E-4</v>
      </c>
      <c r="IW173">
        <f t="shared" si="1939"/>
        <v>1.4207719333720901E-4</v>
      </c>
      <c r="IX173">
        <f t="shared" si="1939"/>
        <v>1.4207719333720901E-4</v>
      </c>
      <c r="IY173">
        <f t="shared" si="1939"/>
        <v>1.4207719333720901E-4</v>
      </c>
      <c r="IZ173">
        <f t="shared" si="1939"/>
        <v>1.4207719333720901E-4</v>
      </c>
      <c r="JA173">
        <f t="shared" si="1939"/>
        <v>1.4207719333720901E-4</v>
      </c>
      <c r="JB173">
        <f t="shared" si="1939"/>
        <v>1.4207719333720901E-4</v>
      </c>
      <c r="JC173">
        <f t="shared" ref="JC173:KG173" si="1940">IF(JB139&gt;=273.15, $B$47/$B$49, IF(JB139&lt;272.15, $F$47/$F$49, $F$47/$F$48))</f>
        <v>1.4207719333720901E-4</v>
      </c>
      <c r="JD173">
        <f t="shared" si="1940"/>
        <v>1.4207719333720901E-4</v>
      </c>
      <c r="JE173">
        <f t="shared" si="1940"/>
        <v>1.4207719333720901E-4</v>
      </c>
      <c r="JF173">
        <f t="shared" si="1940"/>
        <v>1.4207719333720901E-4</v>
      </c>
      <c r="JG173">
        <f t="shared" si="1940"/>
        <v>1.4207719333720901E-4</v>
      </c>
      <c r="JH173">
        <f t="shared" si="1940"/>
        <v>1.4207719333720901E-4</v>
      </c>
      <c r="JI173">
        <f t="shared" si="1940"/>
        <v>1.4207719333720901E-4</v>
      </c>
      <c r="JJ173">
        <f t="shared" si="1940"/>
        <v>1.4207719333720901E-4</v>
      </c>
      <c r="JK173">
        <f t="shared" si="1940"/>
        <v>1.4207719333720901E-4</v>
      </c>
      <c r="JL173">
        <f t="shared" si="1940"/>
        <v>1.4207719333720901E-4</v>
      </c>
      <c r="JM173">
        <f t="shared" si="1940"/>
        <v>1.4207719333720901E-4</v>
      </c>
      <c r="JN173">
        <f t="shared" si="1940"/>
        <v>1.4207719333720901E-4</v>
      </c>
      <c r="JO173">
        <f t="shared" si="1940"/>
        <v>1.4207719333720901E-4</v>
      </c>
      <c r="JP173">
        <f t="shared" si="1940"/>
        <v>1.4207719333720901E-4</v>
      </c>
      <c r="JQ173">
        <f t="shared" si="1940"/>
        <v>1.4207719333720901E-4</v>
      </c>
      <c r="JR173">
        <f t="shared" si="1940"/>
        <v>1.4207719333720901E-4</v>
      </c>
      <c r="JS173">
        <f t="shared" si="1940"/>
        <v>1.4207719333720901E-4</v>
      </c>
      <c r="JT173">
        <f t="shared" si="1940"/>
        <v>1.4207719333720901E-4</v>
      </c>
      <c r="JU173">
        <f t="shared" si="1940"/>
        <v>1.4207719333720901E-4</v>
      </c>
      <c r="JV173">
        <f t="shared" si="1940"/>
        <v>1.4207719333720901E-4</v>
      </c>
      <c r="JW173">
        <f t="shared" si="1940"/>
        <v>1.4207719333720901E-4</v>
      </c>
      <c r="JX173">
        <f t="shared" si="1940"/>
        <v>1.4207719333720901E-4</v>
      </c>
      <c r="JY173">
        <f t="shared" si="1940"/>
        <v>1.4207719333720901E-4</v>
      </c>
      <c r="JZ173">
        <f t="shared" si="1940"/>
        <v>1.4207719333720901E-4</v>
      </c>
      <c r="KA173">
        <f t="shared" si="1940"/>
        <v>1.4207719333720901E-4</v>
      </c>
      <c r="KB173">
        <f t="shared" si="1940"/>
        <v>1.4207719333720901E-4</v>
      </c>
      <c r="KC173">
        <f t="shared" si="1940"/>
        <v>1.4207719333720901E-4</v>
      </c>
      <c r="KD173">
        <f t="shared" si="1940"/>
        <v>1.4207719333720901E-4</v>
      </c>
      <c r="KE173">
        <f t="shared" si="1940"/>
        <v>1.4207719333720901E-4</v>
      </c>
      <c r="KF173">
        <f t="shared" si="1940"/>
        <v>1.4207719333720901E-4</v>
      </c>
      <c r="KG173">
        <f t="shared" si="1940"/>
        <v>1.4207719333720901E-4</v>
      </c>
      <c r="KL173" s="84">
        <f t="shared" si="1765"/>
        <v>26835</v>
      </c>
      <c r="KM173">
        <v>1973</v>
      </c>
      <c r="KN173">
        <v>6</v>
      </c>
      <c r="KO173">
        <v>20</v>
      </c>
      <c r="KP173" s="84">
        <f t="shared" si="1766"/>
        <v>171</v>
      </c>
      <c r="KQ173" s="74">
        <v>25.2</v>
      </c>
      <c r="KR173" s="74">
        <v>14.3</v>
      </c>
      <c r="KS173" s="74">
        <f t="shared" si="1767"/>
        <v>14.8</v>
      </c>
      <c r="KT173" s="74">
        <f t="shared" si="1768"/>
        <v>24.7</v>
      </c>
      <c r="KU173" s="74">
        <v>22.6</v>
      </c>
      <c r="KV173" s="74">
        <v>33.799999999999997</v>
      </c>
      <c r="KW173" s="72">
        <f t="shared" si="1747"/>
        <v>0.78</v>
      </c>
      <c r="KX173" s="74">
        <v>3.4</v>
      </c>
      <c r="KZ173" s="74">
        <v>79.5</v>
      </c>
      <c r="LA173" s="74">
        <v>50.3</v>
      </c>
      <c r="LB173" s="74">
        <v>11</v>
      </c>
      <c r="LC173" s="74">
        <v>0.6</v>
      </c>
    </row>
    <row r="174" spans="5:315" x14ac:dyDescent="0.35">
      <c r="E174">
        <f t="shared" si="1904"/>
        <v>8</v>
      </c>
      <c r="F174">
        <f t="shared" si="1905"/>
        <v>1.4207719333720901E-4</v>
      </c>
      <c r="G174">
        <f t="shared" ref="G174:BR174" si="1941">IF(F140&gt;=273.15, $B$47/$B$49, IF(F140&lt;272.15, $F$47/$F$49, $F$47/$F$48))</f>
        <v>1.4207719333720901E-4</v>
      </c>
      <c r="H174">
        <f t="shared" si="1941"/>
        <v>1.4207719333720901E-4</v>
      </c>
      <c r="I174">
        <f t="shared" si="1941"/>
        <v>1.4207719333720901E-4</v>
      </c>
      <c r="J174">
        <f t="shared" si="1941"/>
        <v>1.4207719333720901E-4</v>
      </c>
      <c r="K174">
        <f t="shared" si="1941"/>
        <v>1.4207719333720901E-4</v>
      </c>
      <c r="L174">
        <f t="shared" si="1941"/>
        <v>1.4207719333720901E-4</v>
      </c>
      <c r="M174">
        <f t="shared" si="1941"/>
        <v>1.4207719333720901E-4</v>
      </c>
      <c r="N174">
        <f t="shared" si="1941"/>
        <v>1.4207719333720901E-4</v>
      </c>
      <c r="O174">
        <f t="shared" si="1941"/>
        <v>1.4207719333720901E-4</v>
      </c>
      <c r="P174">
        <f t="shared" si="1941"/>
        <v>1.4207719333720901E-4</v>
      </c>
      <c r="Q174">
        <f t="shared" si="1941"/>
        <v>1.4207719333720901E-4</v>
      </c>
      <c r="R174">
        <f t="shared" si="1941"/>
        <v>1.4207719333720901E-4</v>
      </c>
      <c r="S174">
        <f t="shared" si="1941"/>
        <v>1.4207719333720901E-4</v>
      </c>
      <c r="T174">
        <f t="shared" si="1941"/>
        <v>1.4207719333720901E-4</v>
      </c>
      <c r="U174">
        <f t="shared" si="1941"/>
        <v>1.4207719333720901E-4</v>
      </c>
      <c r="V174">
        <f t="shared" si="1941"/>
        <v>1.4207719333720901E-4</v>
      </c>
      <c r="W174">
        <f t="shared" si="1941"/>
        <v>1.4207719333720901E-4</v>
      </c>
      <c r="X174">
        <f t="shared" si="1941"/>
        <v>1.4207719333720901E-4</v>
      </c>
      <c r="Y174">
        <f t="shared" si="1941"/>
        <v>1.4207719333720901E-4</v>
      </c>
      <c r="Z174">
        <f t="shared" si="1941"/>
        <v>1.4207719333720901E-4</v>
      </c>
      <c r="AA174">
        <f t="shared" si="1941"/>
        <v>1.4207719333720901E-4</v>
      </c>
      <c r="AB174">
        <f t="shared" si="1941"/>
        <v>1.4207719333720901E-4</v>
      </c>
      <c r="AC174">
        <f t="shared" si="1941"/>
        <v>1.4207719333720901E-4</v>
      </c>
      <c r="AD174">
        <f t="shared" si="1941"/>
        <v>1.4207719333720901E-4</v>
      </c>
      <c r="AE174">
        <f t="shared" si="1941"/>
        <v>1.4207719333720901E-4</v>
      </c>
      <c r="AF174">
        <f t="shared" si="1941"/>
        <v>1.4207719333720901E-4</v>
      </c>
      <c r="AG174">
        <f t="shared" si="1941"/>
        <v>1.4207719333720901E-4</v>
      </c>
      <c r="AH174">
        <f t="shared" si="1941"/>
        <v>1.4207719333720901E-4</v>
      </c>
      <c r="AI174">
        <f t="shared" si="1941"/>
        <v>1.4207719333720901E-4</v>
      </c>
      <c r="AJ174">
        <f t="shared" si="1941"/>
        <v>1.4207719333720901E-4</v>
      </c>
      <c r="AK174">
        <f t="shared" si="1941"/>
        <v>1.4207719333720901E-4</v>
      </c>
      <c r="AL174">
        <f t="shared" si="1941"/>
        <v>1.4207719333720901E-4</v>
      </c>
      <c r="AM174">
        <f t="shared" si="1941"/>
        <v>1.4207719333720901E-4</v>
      </c>
      <c r="AN174">
        <f t="shared" si="1941"/>
        <v>1.4207719333720901E-4</v>
      </c>
      <c r="AO174">
        <f t="shared" si="1941"/>
        <v>1.4207719333720901E-4</v>
      </c>
      <c r="AP174">
        <f t="shared" si="1941"/>
        <v>1.4207719333720901E-4</v>
      </c>
      <c r="AQ174">
        <f t="shared" si="1941"/>
        <v>1.4207719333720901E-4</v>
      </c>
      <c r="AR174">
        <f t="shared" si="1941"/>
        <v>1.4207719333720901E-4</v>
      </c>
      <c r="AS174">
        <f t="shared" si="1941"/>
        <v>1.4207719333720901E-4</v>
      </c>
      <c r="AT174">
        <f t="shared" si="1941"/>
        <v>1.4207719333720901E-4</v>
      </c>
      <c r="AU174">
        <f t="shared" si="1941"/>
        <v>1.4207719333720901E-4</v>
      </c>
      <c r="AV174">
        <f t="shared" si="1941"/>
        <v>1.4207719333720901E-4</v>
      </c>
      <c r="AW174">
        <f t="shared" si="1941"/>
        <v>1.4207719333720901E-4</v>
      </c>
      <c r="AX174">
        <f t="shared" si="1941"/>
        <v>1.4207719333720901E-4</v>
      </c>
      <c r="AY174">
        <f t="shared" si="1941"/>
        <v>1.4207719333720901E-4</v>
      </c>
      <c r="AZ174">
        <f t="shared" si="1941"/>
        <v>1.4207719333720901E-4</v>
      </c>
      <c r="BA174">
        <f t="shared" si="1941"/>
        <v>1.4207719333720901E-4</v>
      </c>
      <c r="BB174">
        <f t="shared" si="1941"/>
        <v>1.4207719333720901E-4</v>
      </c>
      <c r="BC174">
        <f t="shared" si="1941"/>
        <v>1.4207719333720901E-4</v>
      </c>
      <c r="BD174">
        <f t="shared" si="1941"/>
        <v>1.4207719333720901E-4</v>
      </c>
      <c r="BE174">
        <f t="shared" si="1941"/>
        <v>1.4207719333720901E-4</v>
      </c>
      <c r="BF174">
        <f t="shared" si="1941"/>
        <v>1.4207719333720901E-4</v>
      </c>
      <c r="BG174">
        <f t="shared" si="1941"/>
        <v>1.4207719333720901E-4</v>
      </c>
      <c r="BH174">
        <f t="shared" si="1941"/>
        <v>1.4207719333720901E-4</v>
      </c>
      <c r="BI174">
        <f t="shared" si="1941"/>
        <v>1.4207719333720901E-4</v>
      </c>
      <c r="BJ174">
        <f t="shared" si="1941"/>
        <v>1.4207719333720901E-4</v>
      </c>
      <c r="BK174">
        <f t="shared" si="1941"/>
        <v>1.4207719333720901E-4</v>
      </c>
      <c r="BL174">
        <f t="shared" si="1941"/>
        <v>1.4207719333720901E-4</v>
      </c>
      <c r="BM174">
        <f t="shared" si="1941"/>
        <v>1.4207719333720901E-4</v>
      </c>
      <c r="BN174">
        <f t="shared" si="1941"/>
        <v>1.4207719333720901E-4</v>
      </c>
      <c r="BO174">
        <f t="shared" si="1941"/>
        <v>1.4207719333720901E-4</v>
      </c>
      <c r="BP174">
        <f t="shared" si="1941"/>
        <v>1.4207719333720901E-4</v>
      </c>
      <c r="BQ174">
        <f t="shared" si="1941"/>
        <v>1.4207719333720901E-4</v>
      </c>
      <c r="BR174">
        <f t="shared" si="1941"/>
        <v>1.4207719333720901E-4</v>
      </c>
      <c r="BS174">
        <f t="shared" ref="BS174:ED174" si="1942">IF(BR140&gt;=273.15, $B$47/$B$49, IF(BR140&lt;272.15, $F$47/$F$49, $F$47/$F$48))</f>
        <v>1.4207719333720901E-4</v>
      </c>
      <c r="BT174">
        <f t="shared" si="1942"/>
        <v>1.4207719333720901E-4</v>
      </c>
      <c r="BU174">
        <f t="shared" si="1942"/>
        <v>1.4207719333720901E-4</v>
      </c>
      <c r="BV174">
        <f t="shared" si="1942"/>
        <v>1.4207719333720901E-4</v>
      </c>
      <c r="BW174">
        <f t="shared" si="1942"/>
        <v>1.4207719333720901E-4</v>
      </c>
      <c r="BX174">
        <f t="shared" si="1942"/>
        <v>1.4207719333720901E-4</v>
      </c>
      <c r="BY174">
        <f t="shared" si="1942"/>
        <v>1.4207719333720901E-4</v>
      </c>
      <c r="BZ174">
        <f t="shared" si="1942"/>
        <v>1.4207719333720901E-4</v>
      </c>
      <c r="CA174">
        <f t="shared" si="1942"/>
        <v>1.4207719333720901E-4</v>
      </c>
      <c r="CB174">
        <f t="shared" si="1942"/>
        <v>1.4207719333720901E-4</v>
      </c>
      <c r="CC174">
        <f t="shared" si="1942"/>
        <v>1.4207719333720901E-4</v>
      </c>
      <c r="CD174">
        <f t="shared" si="1942"/>
        <v>1.4207719333720901E-4</v>
      </c>
      <c r="CE174">
        <f t="shared" si="1942"/>
        <v>1.4207719333720901E-4</v>
      </c>
      <c r="CF174">
        <f t="shared" si="1942"/>
        <v>1.4207719333720901E-4</v>
      </c>
      <c r="CG174">
        <f t="shared" si="1942"/>
        <v>1.4207719333720901E-4</v>
      </c>
      <c r="CH174">
        <f t="shared" si="1942"/>
        <v>1.4207719333720901E-4</v>
      </c>
      <c r="CI174">
        <f t="shared" si="1942"/>
        <v>1.4207719333720901E-4</v>
      </c>
      <c r="CJ174">
        <f t="shared" si="1942"/>
        <v>1.4207719333720901E-4</v>
      </c>
      <c r="CK174">
        <f t="shared" si="1942"/>
        <v>1.4207719333720901E-4</v>
      </c>
      <c r="CL174">
        <f t="shared" si="1942"/>
        <v>1.4207719333720901E-4</v>
      </c>
      <c r="CM174">
        <f t="shared" si="1942"/>
        <v>1.4207719333720901E-4</v>
      </c>
      <c r="CN174">
        <f t="shared" si="1942"/>
        <v>1.4207719333720901E-4</v>
      </c>
      <c r="CO174">
        <f t="shared" si="1942"/>
        <v>1.4207719333720901E-4</v>
      </c>
      <c r="CP174">
        <f t="shared" si="1942"/>
        <v>1.4207719333720901E-4</v>
      </c>
      <c r="CQ174">
        <f t="shared" si="1942"/>
        <v>1.4207719333720901E-4</v>
      </c>
      <c r="CR174">
        <f t="shared" si="1942"/>
        <v>1.4207719333720901E-4</v>
      </c>
      <c r="CS174">
        <f t="shared" si="1942"/>
        <v>1.4207719333720901E-4</v>
      </c>
      <c r="CT174">
        <f t="shared" si="1942"/>
        <v>1.4207719333720901E-4</v>
      </c>
      <c r="CU174">
        <f t="shared" si="1942"/>
        <v>1.4207719333720901E-4</v>
      </c>
      <c r="CV174">
        <f t="shared" si="1942"/>
        <v>1.4207719333720901E-4</v>
      </c>
      <c r="CW174">
        <f t="shared" si="1942"/>
        <v>1.4207719333720901E-4</v>
      </c>
      <c r="CX174">
        <f t="shared" si="1942"/>
        <v>1.4207719333720901E-4</v>
      </c>
      <c r="CY174">
        <f t="shared" si="1942"/>
        <v>1.4207719333720901E-4</v>
      </c>
      <c r="CZ174">
        <f t="shared" si="1942"/>
        <v>1.4207719333720901E-4</v>
      </c>
      <c r="DA174">
        <f t="shared" si="1942"/>
        <v>1.4207719333720901E-4</v>
      </c>
      <c r="DB174">
        <f t="shared" si="1942"/>
        <v>1.4207719333720901E-4</v>
      </c>
      <c r="DC174">
        <f t="shared" si="1942"/>
        <v>1.4207719333720901E-4</v>
      </c>
      <c r="DD174">
        <f t="shared" si="1942"/>
        <v>1.4207719333720901E-4</v>
      </c>
      <c r="DE174">
        <f t="shared" si="1942"/>
        <v>1.4207719333720901E-4</v>
      </c>
      <c r="DF174">
        <f t="shared" si="1942"/>
        <v>1.4207719333720901E-4</v>
      </c>
      <c r="DG174">
        <f t="shared" si="1942"/>
        <v>1.4207719333720901E-4</v>
      </c>
      <c r="DH174">
        <f t="shared" si="1942"/>
        <v>1.4207719333720901E-4</v>
      </c>
      <c r="DI174">
        <f t="shared" si="1942"/>
        <v>1.4207719333720901E-4</v>
      </c>
      <c r="DJ174">
        <f t="shared" si="1942"/>
        <v>1.4207719333720901E-4</v>
      </c>
      <c r="DK174">
        <f t="shared" si="1942"/>
        <v>1.4207719333720901E-4</v>
      </c>
      <c r="DL174">
        <f t="shared" si="1942"/>
        <v>1.4207719333720901E-4</v>
      </c>
      <c r="DM174">
        <f t="shared" si="1942"/>
        <v>1.4207719333720901E-4</v>
      </c>
      <c r="DN174">
        <f t="shared" si="1942"/>
        <v>1.4207719333720901E-4</v>
      </c>
      <c r="DO174">
        <f t="shared" si="1942"/>
        <v>1.4207719333720901E-4</v>
      </c>
      <c r="DP174">
        <f t="shared" si="1942"/>
        <v>1.4207719333720901E-4</v>
      </c>
      <c r="DQ174">
        <f t="shared" si="1942"/>
        <v>1.4207719333720901E-4</v>
      </c>
      <c r="DR174">
        <f t="shared" si="1942"/>
        <v>1.4207719333720901E-4</v>
      </c>
      <c r="DS174">
        <f t="shared" si="1942"/>
        <v>1.4207719333720901E-4</v>
      </c>
      <c r="DT174">
        <f t="shared" si="1942"/>
        <v>1.4207719333720901E-4</v>
      </c>
      <c r="DU174">
        <f t="shared" si="1942"/>
        <v>1.4207719333720901E-4</v>
      </c>
      <c r="DV174">
        <f t="shared" si="1942"/>
        <v>1.4207719333720901E-4</v>
      </c>
      <c r="DW174">
        <f t="shared" si="1942"/>
        <v>1.4207719333720901E-4</v>
      </c>
      <c r="DX174">
        <f t="shared" si="1942"/>
        <v>1.4207719333720901E-4</v>
      </c>
      <c r="DY174">
        <f t="shared" si="1942"/>
        <v>1.4207719333720901E-4</v>
      </c>
      <c r="DZ174">
        <f t="shared" si="1942"/>
        <v>1.4207719333720901E-4</v>
      </c>
      <c r="EA174">
        <f t="shared" si="1942"/>
        <v>1.4207719333720901E-4</v>
      </c>
      <c r="EB174">
        <f t="shared" si="1942"/>
        <v>1.4207719333720901E-4</v>
      </c>
      <c r="EC174">
        <f t="shared" si="1942"/>
        <v>1.4207719333720901E-4</v>
      </c>
      <c r="ED174">
        <f t="shared" si="1942"/>
        <v>1.4207719333720901E-4</v>
      </c>
      <c r="EE174">
        <f t="shared" ref="EE174:GP174" si="1943">IF(ED140&gt;=273.15, $B$47/$B$49, IF(ED140&lt;272.15, $F$47/$F$49, $F$47/$F$48))</f>
        <v>1.4207719333720901E-4</v>
      </c>
      <c r="EF174">
        <f t="shared" si="1943"/>
        <v>1.4207719333720901E-4</v>
      </c>
      <c r="EG174">
        <f t="shared" si="1943"/>
        <v>1.4207719333720901E-4</v>
      </c>
      <c r="EH174">
        <f t="shared" si="1943"/>
        <v>1.4207719333720901E-4</v>
      </c>
      <c r="EI174">
        <f t="shared" si="1943"/>
        <v>1.4207719333720901E-4</v>
      </c>
      <c r="EJ174">
        <f t="shared" si="1943"/>
        <v>1.4207719333720901E-4</v>
      </c>
      <c r="EK174">
        <f t="shared" si="1943"/>
        <v>1.4207719333720901E-4</v>
      </c>
      <c r="EL174">
        <f t="shared" si="1943"/>
        <v>1.4207719333720901E-4</v>
      </c>
      <c r="EM174">
        <f t="shared" si="1943"/>
        <v>1.4207719333720901E-4</v>
      </c>
      <c r="EN174">
        <f t="shared" si="1943"/>
        <v>1.4207719333720901E-4</v>
      </c>
      <c r="EO174">
        <f t="shared" si="1943"/>
        <v>1.4207719333720901E-4</v>
      </c>
      <c r="EP174">
        <f t="shared" si="1943"/>
        <v>1.4207719333720901E-4</v>
      </c>
      <c r="EQ174">
        <f t="shared" si="1943"/>
        <v>1.4207719333720901E-4</v>
      </c>
      <c r="ER174">
        <f t="shared" si="1943"/>
        <v>1.4207719333720901E-4</v>
      </c>
      <c r="ES174">
        <f t="shared" si="1943"/>
        <v>1.4207719333720901E-4</v>
      </c>
      <c r="ET174">
        <f t="shared" si="1943"/>
        <v>1.4207719333720901E-4</v>
      </c>
      <c r="EU174">
        <f t="shared" si="1943"/>
        <v>1.4207719333720901E-4</v>
      </c>
      <c r="EV174">
        <f t="shared" si="1943"/>
        <v>1.4207719333720901E-4</v>
      </c>
      <c r="EW174">
        <f t="shared" si="1943"/>
        <v>1.4207719333720901E-4</v>
      </c>
      <c r="EX174">
        <f t="shared" si="1943"/>
        <v>1.4207719333720901E-4</v>
      </c>
      <c r="EY174">
        <f t="shared" si="1943"/>
        <v>1.4207719333720901E-4</v>
      </c>
      <c r="EZ174">
        <f t="shared" si="1943"/>
        <v>1.4207719333720901E-4</v>
      </c>
      <c r="FA174">
        <f t="shared" si="1943"/>
        <v>1.4207719333720901E-4</v>
      </c>
      <c r="FB174">
        <f t="shared" si="1943"/>
        <v>1.4207719333720901E-4</v>
      </c>
      <c r="FC174">
        <f t="shared" si="1943"/>
        <v>1.4207719333720901E-4</v>
      </c>
      <c r="FD174">
        <f t="shared" si="1943"/>
        <v>1.4207719333720901E-4</v>
      </c>
      <c r="FE174">
        <f t="shared" si="1943"/>
        <v>1.4207719333720901E-4</v>
      </c>
      <c r="FF174">
        <f t="shared" si="1943"/>
        <v>1.4207719333720901E-4</v>
      </c>
      <c r="FG174">
        <f t="shared" si="1943"/>
        <v>1.4207719333720901E-4</v>
      </c>
      <c r="FH174">
        <f t="shared" si="1943"/>
        <v>1.4207719333720901E-4</v>
      </c>
      <c r="FI174">
        <f t="shared" si="1943"/>
        <v>1.4207719333720901E-4</v>
      </c>
      <c r="FJ174">
        <f t="shared" si="1943"/>
        <v>1.4207719333720901E-4</v>
      </c>
      <c r="FK174">
        <f t="shared" si="1943"/>
        <v>1.4207719333720901E-4</v>
      </c>
      <c r="FL174">
        <f t="shared" si="1943"/>
        <v>1.4207719333720901E-4</v>
      </c>
      <c r="FM174">
        <f t="shared" si="1943"/>
        <v>1.4207719333720901E-4</v>
      </c>
      <c r="FN174">
        <f t="shared" si="1943"/>
        <v>1.4207719333720901E-4</v>
      </c>
      <c r="FO174">
        <f t="shared" si="1943"/>
        <v>1.4207719333720901E-4</v>
      </c>
      <c r="FP174">
        <f t="shared" si="1943"/>
        <v>1.4207719333720901E-4</v>
      </c>
      <c r="FQ174">
        <f t="shared" si="1943"/>
        <v>1.4207719333720901E-4</v>
      </c>
      <c r="FR174">
        <f t="shared" si="1943"/>
        <v>1.4207719333720901E-4</v>
      </c>
      <c r="FS174">
        <f t="shared" si="1943"/>
        <v>1.4207719333720901E-4</v>
      </c>
      <c r="FT174">
        <f t="shared" si="1943"/>
        <v>1.4207719333720901E-4</v>
      </c>
      <c r="FU174">
        <f t="shared" si="1943"/>
        <v>1.4207719333720901E-4</v>
      </c>
      <c r="FV174">
        <f t="shared" si="1943"/>
        <v>1.4207719333720901E-4</v>
      </c>
      <c r="FW174">
        <f t="shared" si="1943"/>
        <v>1.4207719333720901E-4</v>
      </c>
      <c r="FX174">
        <f t="shared" si="1943"/>
        <v>1.4207719333720901E-4</v>
      </c>
      <c r="FY174">
        <f t="shared" si="1943"/>
        <v>1.4207719333720901E-4</v>
      </c>
      <c r="FZ174">
        <f t="shared" si="1943"/>
        <v>1.4207719333720901E-4</v>
      </c>
      <c r="GA174">
        <f t="shared" si="1943"/>
        <v>1.4207719333720901E-4</v>
      </c>
      <c r="GB174">
        <f t="shared" si="1943"/>
        <v>1.4207719333720901E-4</v>
      </c>
      <c r="GC174">
        <f t="shared" si="1943"/>
        <v>1.4207719333720901E-4</v>
      </c>
      <c r="GD174">
        <f t="shared" si="1943"/>
        <v>1.4207719333720901E-4</v>
      </c>
      <c r="GE174">
        <f t="shared" si="1943"/>
        <v>1.4207719333720901E-4</v>
      </c>
      <c r="GF174">
        <f t="shared" si="1943"/>
        <v>1.4207719333720901E-4</v>
      </c>
      <c r="GG174">
        <f t="shared" si="1943"/>
        <v>1.4207719333720901E-4</v>
      </c>
      <c r="GH174">
        <f t="shared" si="1943"/>
        <v>1.4207719333720901E-4</v>
      </c>
      <c r="GI174">
        <f t="shared" si="1943"/>
        <v>1.4207719333720901E-4</v>
      </c>
      <c r="GJ174">
        <f t="shared" si="1943"/>
        <v>1.4207719333720901E-4</v>
      </c>
      <c r="GK174">
        <f t="shared" si="1943"/>
        <v>1.4207719333720901E-4</v>
      </c>
      <c r="GL174">
        <f t="shared" si="1943"/>
        <v>1.4207719333720901E-4</v>
      </c>
      <c r="GM174">
        <f t="shared" si="1943"/>
        <v>1.4207719333720901E-4</v>
      </c>
      <c r="GN174">
        <f t="shared" si="1943"/>
        <v>1.4207719333720901E-4</v>
      </c>
      <c r="GO174">
        <f t="shared" si="1943"/>
        <v>1.4207719333720901E-4</v>
      </c>
      <c r="GP174">
        <f t="shared" si="1943"/>
        <v>1.4207719333720901E-4</v>
      </c>
      <c r="GQ174">
        <f t="shared" ref="GQ174:JB174" si="1944">IF(GP140&gt;=273.15, $B$47/$B$49, IF(GP140&lt;272.15, $F$47/$F$49, $F$47/$F$48))</f>
        <v>1.4207719333720901E-4</v>
      </c>
      <c r="GR174">
        <f t="shared" si="1944"/>
        <v>1.4207719333720901E-4</v>
      </c>
      <c r="GS174">
        <f t="shared" si="1944"/>
        <v>1.4207719333720901E-4</v>
      </c>
      <c r="GT174">
        <f t="shared" si="1944"/>
        <v>1.4207719333720901E-4</v>
      </c>
      <c r="GU174">
        <f t="shared" si="1944"/>
        <v>1.4207719333720901E-4</v>
      </c>
      <c r="GV174">
        <f t="shared" si="1944"/>
        <v>1.4207719333720901E-4</v>
      </c>
      <c r="GW174">
        <f t="shared" si="1944"/>
        <v>1.4207719333720901E-4</v>
      </c>
      <c r="GX174">
        <f t="shared" si="1944"/>
        <v>1.4207719333720901E-4</v>
      </c>
      <c r="GY174">
        <f t="shared" si="1944"/>
        <v>1.4207719333720901E-4</v>
      </c>
      <c r="GZ174">
        <f t="shared" si="1944"/>
        <v>1.4207719333720901E-4</v>
      </c>
      <c r="HA174">
        <f t="shared" si="1944"/>
        <v>1.4207719333720901E-4</v>
      </c>
      <c r="HB174">
        <f t="shared" si="1944"/>
        <v>1.4207719333720901E-4</v>
      </c>
      <c r="HC174">
        <f t="shared" si="1944"/>
        <v>1.4207719333720901E-4</v>
      </c>
      <c r="HD174">
        <f t="shared" si="1944"/>
        <v>1.4207719333720901E-4</v>
      </c>
      <c r="HE174">
        <f t="shared" si="1944"/>
        <v>1.4207719333720901E-4</v>
      </c>
      <c r="HF174">
        <f t="shared" si="1944"/>
        <v>1.4207719333720901E-4</v>
      </c>
      <c r="HG174">
        <f t="shared" si="1944"/>
        <v>1.4207719333720901E-4</v>
      </c>
      <c r="HH174">
        <f t="shared" si="1944"/>
        <v>1.4207719333720901E-4</v>
      </c>
      <c r="HI174">
        <f t="shared" si="1944"/>
        <v>1.4207719333720901E-4</v>
      </c>
      <c r="HJ174">
        <f t="shared" si="1944"/>
        <v>1.4207719333720901E-4</v>
      </c>
      <c r="HK174">
        <f t="shared" si="1944"/>
        <v>1.4207719333720901E-4</v>
      </c>
      <c r="HL174">
        <f t="shared" si="1944"/>
        <v>1.4207719333720901E-4</v>
      </c>
      <c r="HM174">
        <f t="shared" si="1944"/>
        <v>1.4207719333720901E-4</v>
      </c>
      <c r="HN174">
        <f t="shared" si="1944"/>
        <v>1.4207719333720901E-4</v>
      </c>
      <c r="HO174">
        <f t="shared" si="1944"/>
        <v>1.4207719333720901E-4</v>
      </c>
      <c r="HP174">
        <f t="shared" si="1944"/>
        <v>1.4207719333720901E-4</v>
      </c>
      <c r="HQ174">
        <f t="shared" si="1944"/>
        <v>1.4207719333720901E-4</v>
      </c>
      <c r="HR174">
        <f t="shared" si="1944"/>
        <v>1.4207719333720901E-4</v>
      </c>
      <c r="HS174">
        <f t="shared" si="1944"/>
        <v>1.4207719333720901E-4</v>
      </c>
      <c r="HT174">
        <f t="shared" si="1944"/>
        <v>1.4207719333720901E-4</v>
      </c>
      <c r="HU174">
        <f t="shared" si="1944"/>
        <v>1.4207719333720901E-4</v>
      </c>
      <c r="HV174">
        <f t="shared" si="1944"/>
        <v>1.4207719333720901E-4</v>
      </c>
      <c r="HW174">
        <f t="shared" si="1944"/>
        <v>1.4207719333720901E-4</v>
      </c>
      <c r="HX174">
        <f t="shared" si="1944"/>
        <v>1.4207719333720901E-4</v>
      </c>
      <c r="HY174">
        <f t="shared" si="1944"/>
        <v>1.4207719333720901E-4</v>
      </c>
      <c r="HZ174">
        <f t="shared" si="1944"/>
        <v>1.4207719333720901E-4</v>
      </c>
      <c r="IA174">
        <f t="shared" si="1944"/>
        <v>1.4207719333720901E-4</v>
      </c>
      <c r="IB174">
        <f t="shared" si="1944"/>
        <v>1.4207719333720901E-4</v>
      </c>
      <c r="IC174">
        <f t="shared" si="1944"/>
        <v>1.4207719333720901E-4</v>
      </c>
      <c r="ID174">
        <f t="shared" si="1944"/>
        <v>1.4207719333720901E-4</v>
      </c>
      <c r="IE174">
        <f t="shared" si="1944"/>
        <v>1.4207719333720901E-4</v>
      </c>
      <c r="IF174">
        <f t="shared" si="1944"/>
        <v>1.4207719333720901E-4</v>
      </c>
      <c r="IG174">
        <f t="shared" si="1944"/>
        <v>1.4207719333720901E-4</v>
      </c>
      <c r="IH174">
        <f t="shared" si="1944"/>
        <v>1.4207719333720901E-4</v>
      </c>
      <c r="II174">
        <f t="shared" si="1944"/>
        <v>1.4207719333720901E-4</v>
      </c>
      <c r="IJ174">
        <f t="shared" si="1944"/>
        <v>1.4207719333720901E-4</v>
      </c>
      <c r="IK174">
        <f t="shared" si="1944"/>
        <v>1.4207719333720901E-4</v>
      </c>
      <c r="IL174">
        <f t="shared" si="1944"/>
        <v>1.4207719333720901E-4</v>
      </c>
      <c r="IM174">
        <f t="shared" si="1944"/>
        <v>1.4207719333720901E-4</v>
      </c>
      <c r="IN174">
        <f t="shared" si="1944"/>
        <v>1.4207719333720901E-4</v>
      </c>
      <c r="IO174">
        <f t="shared" si="1944"/>
        <v>1.4207719333720901E-4</v>
      </c>
      <c r="IP174">
        <f t="shared" si="1944"/>
        <v>1.4207719333720901E-4</v>
      </c>
      <c r="IQ174">
        <f t="shared" si="1944"/>
        <v>1.4207719333720901E-4</v>
      </c>
      <c r="IR174">
        <f t="shared" si="1944"/>
        <v>1.4207719333720901E-4</v>
      </c>
      <c r="IS174">
        <f t="shared" si="1944"/>
        <v>1.4207719333720901E-4</v>
      </c>
      <c r="IT174">
        <f t="shared" si="1944"/>
        <v>1.4207719333720901E-4</v>
      </c>
      <c r="IU174">
        <f t="shared" si="1944"/>
        <v>1.4207719333720901E-4</v>
      </c>
      <c r="IV174">
        <f t="shared" si="1944"/>
        <v>1.4207719333720901E-4</v>
      </c>
      <c r="IW174">
        <f t="shared" si="1944"/>
        <v>1.4207719333720901E-4</v>
      </c>
      <c r="IX174">
        <f t="shared" si="1944"/>
        <v>1.4207719333720901E-4</v>
      </c>
      <c r="IY174">
        <f t="shared" si="1944"/>
        <v>1.4207719333720901E-4</v>
      </c>
      <c r="IZ174">
        <f t="shared" si="1944"/>
        <v>1.4207719333720901E-4</v>
      </c>
      <c r="JA174">
        <f t="shared" si="1944"/>
        <v>1.4207719333720901E-4</v>
      </c>
      <c r="JB174">
        <f t="shared" si="1944"/>
        <v>1.4207719333720901E-4</v>
      </c>
      <c r="JC174">
        <f t="shared" ref="JC174:KG174" si="1945">IF(JB140&gt;=273.15, $B$47/$B$49, IF(JB140&lt;272.15, $F$47/$F$49, $F$47/$F$48))</f>
        <v>1.4207719333720901E-4</v>
      </c>
      <c r="JD174">
        <f t="shared" si="1945"/>
        <v>1.4207719333720901E-4</v>
      </c>
      <c r="JE174">
        <f t="shared" si="1945"/>
        <v>1.4207719333720901E-4</v>
      </c>
      <c r="JF174">
        <f t="shared" si="1945"/>
        <v>1.4207719333720901E-4</v>
      </c>
      <c r="JG174">
        <f t="shared" si="1945"/>
        <v>1.4207719333720901E-4</v>
      </c>
      <c r="JH174">
        <f t="shared" si="1945"/>
        <v>1.4207719333720901E-4</v>
      </c>
      <c r="JI174">
        <f t="shared" si="1945"/>
        <v>1.4207719333720901E-4</v>
      </c>
      <c r="JJ174">
        <f t="shared" si="1945"/>
        <v>1.4207719333720901E-4</v>
      </c>
      <c r="JK174">
        <f t="shared" si="1945"/>
        <v>1.4207719333720901E-4</v>
      </c>
      <c r="JL174">
        <f t="shared" si="1945"/>
        <v>1.4207719333720901E-4</v>
      </c>
      <c r="JM174">
        <f t="shared" si="1945"/>
        <v>1.4207719333720901E-4</v>
      </c>
      <c r="JN174">
        <f t="shared" si="1945"/>
        <v>1.4207719333720901E-4</v>
      </c>
      <c r="JO174">
        <f t="shared" si="1945"/>
        <v>1.4207719333720901E-4</v>
      </c>
      <c r="JP174">
        <f t="shared" si="1945"/>
        <v>1.4207719333720901E-4</v>
      </c>
      <c r="JQ174">
        <f t="shared" si="1945"/>
        <v>1.4207719333720901E-4</v>
      </c>
      <c r="JR174">
        <f t="shared" si="1945"/>
        <v>1.4207719333720901E-4</v>
      </c>
      <c r="JS174">
        <f t="shared" si="1945"/>
        <v>1.4207719333720901E-4</v>
      </c>
      <c r="JT174">
        <f t="shared" si="1945"/>
        <v>1.4207719333720901E-4</v>
      </c>
      <c r="JU174">
        <f t="shared" si="1945"/>
        <v>1.4207719333720901E-4</v>
      </c>
      <c r="JV174">
        <f t="shared" si="1945"/>
        <v>1.4207719333720901E-4</v>
      </c>
      <c r="JW174">
        <f t="shared" si="1945"/>
        <v>1.4207719333720901E-4</v>
      </c>
      <c r="JX174">
        <f t="shared" si="1945"/>
        <v>1.4207719333720901E-4</v>
      </c>
      <c r="JY174">
        <f t="shared" si="1945"/>
        <v>1.4207719333720901E-4</v>
      </c>
      <c r="JZ174">
        <f t="shared" si="1945"/>
        <v>1.4207719333720901E-4</v>
      </c>
      <c r="KA174">
        <f t="shared" si="1945"/>
        <v>1.4207719333720901E-4</v>
      </c>
      <c r="KB174">
        <f t="shared" si="1945"/>
        <v>1.4207719333720901E-4</v>
      </c>
      <c r="KC174">
        <f t="shared" si="1945"/>
        <v>1.4207719333720901E-4</v>
      </c>
      <c r="KD174">
        <f t="shared" si="1945"/>
        <v>1.4207719333720901E-4</v>
      </c>
      <c r="KE174">
        <f t="shared" si="1945"/>
        <v>1.4207719333720901E-4</v>
      </c>
      <c r="KF174">
        <f t="shared" si="1945"/>
        <v>1.4207719333720901E-4</v>
      </c>
      <c r="KG174">
        <f t="shared" si="1945"/>
        <v>1.4207719333720901E-4</v>
      </c>
      <c r="KL174" s="84">
        <f t="shared" si="1765"/>
        <v>26836</v>
      </c>
      <c r="KM174">
        <v>1973</v>
      </c>
      <c r="KN174">
        <v>6</v>
      </c>
      <c r="KO174">
        <v>21</v>
      </c>
      <c r="KP174" s="84">
        <f t="shared" si="1766"/>
        <v>172</v>
      </c>
      <c r="KQ174" s="74">
        <v>25</v>
      </c>
      <c r="KR174" s="74">
        <v>14.8</v>
      </c>
      <c r="KS174" s="74">
        <f t="shared" si="1767"/>
        <v>14.5</v>
      </c>
      <c r="KT174" s="74">
        <f t="shared" si="1768"/>
        <v>25.2</v>
      </c>
      <c r="KU174" s="74">
        <v>21.4</v>
      </c>
      <c r="KV174" s="74">
        <v>32.1</v>
      </c>
      <c r="KW174" s="72">
        <f t="shared" si="1747"/>
        <v>0.79</v>
      </c>
      <c r="KX174" s="74">
        <v>2.9</v>
      </c>
      <c r="KZ174" s="74">
        <v>82.6</v>
      </c>
      <c r="LA174" s="74">
        <v>54.6</v>
      </c>
      <c r="LB174" s="74">
        <v>9.8000000000000007</v>
      </c>
      <c r="LC174" s="74">
        <v>0.6</v>
      </c>
    </row>
    <row r="175" spans="5:315" x14ac:dyDescent="0.35">
      <c r="E175">
        <f t="shared" si="1904"/>
        <v>9</v>
      </c>
      <c r="F175">
        <f t="shared" si="1905"/>
        <v>1.4207719333720901E-4</v>
      </c>
      <c r="G175">
        <f t="shared" ref="G175:BR175" si="1946">IF(F141&gt;=273.15, $B$47/$B$49, IF(F141&lt;272.15, $F$47/$F$49, $F$47/$F$48))</f>
        <v>1.4207719333720901E-4</v>
      </c>
      <c r="H175">
        <f t="shared" si="1946"/>
        <v>1.4207719333720901E-4</v>
      </c>
      <c r="I175">
        <f t="shared" si="1946"/>
        <v>1.4207719333720901E-4</v>
      </c>
      <c r="J175">
        <f t="shared" si="1946"/>
        <v>1.4207719333720901E-4</v>
      </c>
      <c r="K175">
        <f t="shared" si="1946"/>
        <v>1.4207719333720901E-4</v>
      </c>
      <c r="L175">
        <f t="shared" si="1946"/>
        <v>1.4207719333720901E-4</v>
      </c>
      <c r="M175">
        <f t="shared" si="1946"/>
        <v>1.4207719333720901E-4</v>
      </c>
      <c r="N175">
        <f t="shared" si="1946"/>
        <v>1.4207719333720901E-4</v>
      </c>
      <c r="O175">
        <f t="shared" si="1946"/>
        <v>1.4207719333720901E-4</v>
      </c>
      <c r="P175">
        <f t="shared" si="1946"/>
        <v>1.4207719333720901E-4</v>
      </c>
      <c r="Q175">
        <f t="shared" si="1946"/>
        <v>1.4207719333720901E-4</v>
      </c>
      <c r="R175">
        <f t="shared" si="1946"/>
        <v>1.4207719333720901E-4</v>
      </c>
      <c r="S175">
        <f t="shared" si="1946"/>
        <v>1.4207719333720901E-4</v>
      </c>
      <c r="T175">
        <f t="shared" si="1946"/>
        <v>1.4207719333720901E-4</v>
      </c>
      <c r="U175">
        <f t="shared" si="1946"/>
        <v>1.4207719333720901E-4</v>
      </c>
      <c r="V175">
        <f t="shared" si="1946"/>
        <v>1.4207719333720901E-4</v>
      </c>
      <c r="W175">
        <f t="shared" si="1946"/>
        <v>1.4207719333720901E-4</v>
      </c>
      <c r="X175">
        <f t="shared" si="1946"/>
        <v>1.4207719333720901E-4</v>
      </c>
      <c r="Y175">
        <f t="shared" si="1946"/>
        <v>1.4207719333720901E-4</v>
      </c>
      <c r="Z175">
        <f t="shared" si="1946"/>
        <v>1.4207719333720901E-4</v>
      </c>
      <c r="AA175">
        <f t="shared" si="1946"/>
        <v>1.4207719333720901E-4</v>
      </c>
      <c r="AB175">
        <f t="shared" si="1946"/>
        <v>1.4207719333720901E-4</v>
      </c>
      <c r="AC175">
        <f t="shared" si="1946"/>
        <v>1.4207719333720901E-4</v>
      </c>
      <c r="AD175">
        <f t="shared" si="1946"/>
        <v>1.4207719333720901E-4</v>
      </c>
      <c r="AE175">
        <f t="shared" si="1946"/>
        <v>1.4207719333720901E-4</v>
      </c>
      <c r="AF175">
        <f t="shared" si="1946"/>
        <v>1.4207719333720901E-4</v>
      </c>
      <c r="AG175">
        <f t="shared" si="1946"/>
        <v>1.4207719333720901E-4</v>
      </c>
      <c r="AH175">
        <f t="shared" si="1946"/>
        <v>1.4207719333720901E-4</v>
      </c>
      <c r="AI175">
        <f t="shared" si="1946"/>
        <v>1.4207719333720901E-4</v>
      </c>
      <c r="AJ175">
        <f t="shared" si="1946"/>
        <v>1.4207719333720901E-4</v>
      </c>
      <c r="AK175">
        <f t="shared" si="1946"/>
        <v>1.4207719333720901E-4</v>
      </c>
      <c r="AL175">
        <f t="shared" si="1946"/>
        <v>1.4207719333720901E-4</v>
      </c>
      <c r="AM175">
        <f t="shared" si="1946"/>
        <v>1.4207719333720901E-4</v>
      </c>
      <c r="AN175">
        <f t="shared" si="1946"/>
        <v>1.4207719333720901E-4</v>
      </c>
      <c r="AO175">
        <f t="shared" si="1946"/>
        <v>1.4207719333720901E-4</v>
      </c>
      <c r="AP175">
        <f t="shared" si="1946"/>
        <v>1.4207719333720901E-4</v>
      </c>
      <c r="AQ175">
        <f t="shared" si="1946"/>
        <v>1.4207719333720901E-4</v>
      </c>
      <c r="AR175">
        <f t="shared" si="1946"/>
        <v>1.4207719333720901E-4</v>
      </c>
      <c r="AS175">
        <f t="shared" si="1946"/>
        <v>1.4207719333720901E-4</v>
      </c>
      <c r="AT175">
        <f t="shared" si="1946"/>
        <v>1.4207719333720901E-4</v>
      </c>
      <c r="AU175">
        <f t="shared" si="1946"/>
        <v>1.4207719333720901E-4</v>
      </c>
      <c r="AV175">
        <f t="shared" si="1946"/>
        <v>1.4207719333720901E-4</v>
      </c>
      <c r="AW175">
        <f t="shared" si="1946"/>
        <v>1.4207719333720901E-4</v>
      </c>
      <c r="AX175">
        <f t="shared" si="1946"/>
        <v>1.4207719333720901E-4</v>
      </c>
      <c r="AY175">
        <f t="shared" si="1946"/>
        <v>1.4207719333720901E-4</v>
      </c>
      <c r="AZ175">
        <f t="shared" si="1946"/>
        <v>1.4207719333720901E-4</v>
      </c>
      <c r="BA175">
        <f t="shared" si="1946"/>
        <v>1.4207719333720901E-4</v>
      </c>
      <c r="BB175">
        <f t="shared" si="1946"/>
        <v>1.4207719333720901E-4</v>
      </c>
      <c r="BC175">
        <f t="shared" si="1946"/>
        <v>1.4207719333720901E-4</v>
      </c>
      <c r="BD175">
        <f t="shared" si="1946"/>
        <v>1.4207719333720901E-4</v>
      </c>
      <c r="BE175">
        <f t="shared" si="1946"/>
        <v>1.4207719333720901E-4</v>
      </c>
      <c r="BF175">
        <f t="shared" si="1946"/>
        <v>1.4207719333720901E-4</v>
      </c>
      <c r="BG175">
        <f t="shared" si="1946"/>
        <v>1.4207719333720901E-4</v>
      </c>
      <c r="BH175">
        <f t="shared" si="1946"/>
        <v>1.4207719333720901E-4</v>
      </c>
      <c r="BI175">
        <f t="shared" si="1946"/>
        <v>1.4207719333720901E-4</v>
      </c>
      <c r="BJ175">
        <f t="shared" si="1946"/>
        <v>1.4207719333720901E-4</v>
      </c>
      <c r="BK175">
        <f t="shared" si="1946"/>
        <v>1.4207719333720901E-4</v>
      </c>
      <c r="BL175">
        <f t="shared" si="1946"/>
        <v>1.4207719333720901E-4</v>
      </c>
      <c r="BM175">
        <f t="shared" si="1946"/>
        <v>1.4207719333720901E-4</v>
      </c>
      <c r="BN175">
        <f t="shared" si="1946"/>
        <v>1.4207719333720901E-4</v>
      </c>
      <c r="BO175">
        <f t="shared" si="1946"/>
        <v>1.4207719333720901E-4</v>
      </c>
      <c r="BP175">
        <f t="shared" si="1946"/>
        <v>1.4207719333720901E-4</v>
      </c>
      <c r="BQ175">
        <f t="shared" si="1946"/>
        <v>1.4207719333720901E-4</v>
      </c>
      <c r="BR175">
        <f t="shared" si="1946"/>
        <v>1.4207719333720901E-4</v>
      </c>
      <c r="BS175">
        <f t="shared" ref="BS175:ED175" si="1947">IF(BR141&gt;=273.15, $B$47/$B$49, IF(BR141&lt;272.15, $F$47/$F$49, $F$47/$F$48))</f>
        <v>1.4207719333720901E-4</v>
      </c>
      <c r="BT175">
        <f t="shared" si="1947"/>
        <v>1.4207719333720901E-4</v>
      </c>
      <c r="BU175">
        <f t="shared" si="1947"/>
        <v>1.4207719333720901E-4</v>
      </c>
      <c r="BV175">
        <f t="shared" si="1947"/>
        <v>1.4207719333720901E-4</v>
      </c>
      <c r="BW175">
        <f t="shared" si="1947"/>
        <v>1.4207719333720901E-4</v>
      </c>
      <c r="BX175">
        <f t="shared" si="1947"/>
        <v>1.4207719333720901E-4</v>
      </c>
      <c r="BY175">
        <f t="shared" si="1947"/>
        <v>1.4207719333720901E-4</v>
      </c>
      <c r="BZ175">
        <f t="shared" si="1947"/>
        <v>1.4207719333720901E-4</v>
      </c>
      <c r="CA175">
        <f t="shared" si="1947"/>
        <v>1.4207719333720901E-4</v>
      </c>
      <c r="CB175">
        <f t="shared" si="1947"/>
        <v>1.4207719333720901E-4</v>
      </c>
      <c r="CC175">
        <f t="shared" si="1947"/>
        <v>1.4207719333720901E-4</v>
      </c>
      <c r="CD175">
        <f t="shared" si="1947"/>
        <v>1.4207719333720901E-4</v>
      </c>
      <c r="CE175">
        <f t="shared" si="1947"/>
        <v>1.4207719333720901E-4</v>
      </c>
      <c r="CF175">
        <f t="shared" si="1947"/>
        <v>1.4207719333720901E-4</v>
      </c>
      <c r="CG175">
        <f t="shared" si="1947"/>
        <v>1.4207719333720901E-4</v>
      </c>
      <c r="CH175">
        <f t="shared" si="1947"/>
        <v>1.4207719333720901E-4</v>
      </c>
      <c r="CI175">
        <f t="shared" si="1947"/>
        <v>1.4207719333720901E-4</v>
      </c>
      <c r="CJ175">
        <f t="shared" si="1947"/>
        <v>1.4207719333720901E-4</v>
      </c>
      <c r="CK175">
        <f t="shared" si="1947"/>
        <v>1.4207719333720901E-4</v>
      </c>
      <c r="CL175">
        <f t="shared" si="1947"/>
        <v>1.4207719333720901E-4</v>
      </c>
      <c r="CM175">
        <f t="shared" si="1947"/>
        <v>1.4207719333720901E-4</v>
      </c>
      <c r="CN175">
        <f t="shared" si="1947"/>
        <v>1.4207719333720901E-4</v>
      </c>
      <c r="CO175">
        <f t="shared" si="1947"/>
        <v>1.4207719333720901E-4</v>
      </c>
      <c r="CP175">
        <f t="shared" si="1947"/>
        <v>1.4207719333720901E-4</v>
      </c>
      <c r="CQ175">
        <f t="shared" si="1947"/>
        <v>1.4207719333720901E-4</v>
      </c>
      <c r="CR175">
        <f t="shared" si="1947"/>
        <v>1.4207719333720901E-4</v>
      </c>
      <c r="CS175">
        <f t="shared" si="1947"/>
        <v>1.4207719333720901E-4</v>
      </c>
      <c r="CT175">
        <f t="shared" si="1947"/>
        <v>1.4207719333720901E-4</v>
      </c>
      <c r="CU175">
        <f t="shared" si="1947"/>
        <v>1.4207719333720901E-4</v>
      </c>
      <c r="CV175">
        <f t="shared" si="1947"/>
        <v>1.4207719333720901E-4</v>
      </c>
      <c r="CW175">
        <f t="shared" si="1947"/>
        <v>1.4207719333720901E-4</v>
      </c>
      <c r="CX175">
        <f t="shared" si="1947"/>
        <v>1.4207719333720901E-4</v>
      </c>
      <c r="CY175">
        <f t="shared" si="1947"/>
        <v>1.4207719333720901E-4</v>
      </c>
      <c r="CZ175">
        <f t="shared" si="1947"/>
        <v>1.4207719333720901E-4</v>
      </c>
      <c r="DA175">
        <f t="shared" si="1947"/>
        <v>1.4207719333720901E-4</v>
      </c>
      <c r="DB175">
        <f t="shared" si="1947"/>
        <v>1.4207719333720901E-4</v>
      </c>
      <c r="DC175">
        <f t="shared" si="1947"/>
        <v>1.4207719333720901E-4</v>
      </c>
      <c r="DD175">
        <f t="shared" si="1947"/>
        <v>1.4207719333720901E-4</v>
      </c>
      <c r="DE175">
        <f t="shared" si="1947"/>
        <v>1.4207719333720901E-4</v>
      </c>
      <c r="DF175">
        <f t="shared" si="1947"/>
        <v>1.4207719333720901E-4</v>
      </c>
      <c r="DG175">
        <f t="shared" si="1947"/>
        <v>1.4207719333720901E-4</v>
      </c>
      <c r="DH175">
        <f t="shared" si="1947"/>
        <v>1.4207719333720901E-4</v>
      </c>
      <c r="DI175">
        <f t="shared" si="1947"/>
        <v>1.4207719333720901E-4</v>
      </c>
      <c r="DJ175">
        <f t="shared" si="1947"/>
        <v>1.4207719333720901E-4</v>
      </c>
      <c r="DK175">
        <f t="shared" si="1947"/>
        <v>1.4207719333720901E-4</v>
      </c>
      <c r="DL175">
        <f t="shared" si="1947"/>
        <v>1.4207719333720901E-4</v>
      </c>
      <c r="DM175">
        <f t="shared" si="1947"/>
        <v>1.4207719333720901E-4</v>
      </c>
      <c r="DN175">
        <f t="shared" si="1947"/>
        <v>1.4207719333720901E-4</v>
      </c>
      <c r="DO175">
        <f t="shared" si="1947"/>
        <v>1.4207719333720901E-4</v>
      </c>
      <c r="DP175">
        <f t="shared" si="1947"/>
        <v>1.4207719333720901E-4</v>
      </c>
      <c r="DQ175">
        <f t="shared" si="1947"/>
        <v>1.4207719333720901E-4</v>
      </c>
      <c r="DR175">
        <f t="shared" si="1947"/>
        <v>1.4207719333720901E-4</v>
      </c>
      <c r="DS175">
        <f t="shared" si="1947"/>
        <v>1.4207719333720901E-4</v>
      </c>
      <c r="DT175">
        <f t="shared" si="1947"/>
        <v>1.4207719333720901E-4</v>
      </c>
      <c r="DU175">
        <f t="shared" si="1947"/>
        <v>1.4207719333720901E-4</v>
      </c>
      <c r="DV175">
        <f t="shared" si="1947"/>
        <v>1.4207719333720901E-4</v>
      </c>
      <c r="DW175">
        <f t="shared" si="1947"/>
        <v>1.4207719333720901E-4</v>
      </c>
      <c r="DX175">
        <f t="shared" si="1947"/>
        <v>1.4207719333720901E-4</v>
      </c>
      <c r="DY175">
        <f t="shared" si="1947"/>
        <v>1.4207719333720901E-4</v>
      </c>
      <c r="DZ175">
        <f t="shared" si="1947"/>
        <v>1.4207719333720901E-4</v>
      </c>
      <c r="EA175">
        <f t="shared" si="1947"/>
        <v>1.4207719333720901E-4</v>
      </c>
      <c r="EB175">
        <f t="shared" si="1947"/>
        <v>1.4207719333720901E-4</v>
      </c>
      <c r="EC175">
        <f t="shared" si="1947"/>
        <v>1.4207719333720901E-4</v>
      </c>
      <c r="ED175">
        <f t="shared" si="1947"/>
        <v>1.4207719333720901E-4</v>
      </c>
      <c r="EE175">
        <f t="shared" ref="EE175:GP175" si="1948">IF(ED141&gt;=273.15, $B$47/$B$49, IF(ED141&lt;272.15, $F$47/$F$49, $F$47/$F$48))</f>
        <v>1.4207719333720901E-4</v>
      </c>
      <c r="EF175">
        <f t="shared" si="1948"/>
        <v>1.4207719333720901E-4</v>
      </c>
      <c r="EG175">
        <f t="shared" si="1948"/>
        <v>1.4207719333720901E-4</v>
      </c>
      <c r="EH175">
        <f t="shared" si="1948"/>
        <v>1.4207719333720901E-4</v>
      </c>
      <c r="EI175">
        <f t="shared" si="1948"/>
        <v>1.4207719333720901E-4</v>
      </c>
      <c r="EJ175">
        <f t="shared" si="1948"/>
        <v>1.4207719333720901E-4</v>
      </c>
      <c r="EK175">
        <f t="shared" si="1948"/>
        <v>1.4207719333720901E-4</v>
      </c>
      <c r="EL175">
        <f t="shared" si="1948"/>
        <v>1.4207719333720901E-4</v>
      </c>
      <c r="EM175">
        <f t="shared" si="1948"/>
        <v>1.4207719333720901E-4</v>
      </c>
      <c r="EN175">
        <f t="shared" si="1948"/>
        <v>1.4207719333720901E-4</v>
      </c>
      <c r="EO175">
        <f t="shared" si="1948"/>
        <v>1.4207719333720901E-4</v>
      </c>
      <c r="EP175">
        <f t="shared" si="1948"/>
        <v>1.4207719333720901E-4</v>
      </c>
      <c r="EQ175">
        <f t="shared" si="1948"/>
        <v>1.4207719333720901E-4</v>
      </c>
      <c r="ER175">
        <f t="shared" si="1948"/>
        <v>1.4207719333720901E-4</v>
      </c>
      <c r="ES175">
        <f t="shared" si="1948"/>
        <v>1.4207719333720901E-4</v>
      </c>
      <c r="ET175">
        <f t="shared" si="1948"/>
        <v>1.4207719333720901E-4</v>
      </c>
      <c r="EU175">
        <f t="shared" si="1948"/>
        <v>1.4207719333720901E-4</v>
      </c>
      <c r="EV175">
        <f t="shared" si="1948"/>
        <v>1.4207719333720901E-4</v>
      </c>
      <c r="EW175">
        <f t="shared" si="1948"/>
        <v>1.4207719333720901E-4</v>
      </c>
      <c r="EX175">
        <f t="shared" si="1948"/>
        <v>1.4207719333720901E-4</v>
      </c>
      <c r="EY175">
        <f t="shared" si="1948"/>
        <v>1.4207719333720901E-4</v>
      </c>
      <c r="EZ175">
        <f t="shared" si="1948"/>
        <v>1.4207719333720901E-4</v>
      </c>
      <c r="FA175">
        <f t="shared" si="1948"/>
        <v>1.4207719333720901E-4</v>
      </c>
      <c r="FB175">
        <f t="shared" si="1948"/>
        <v>1.4207719333720901E-4</v>
      </c>
      <c r="FC175">
        <f t="shared" si="1948"/>
        <v>1.4207719333720901E-4</v>
      </c>
      <c r="FD175">
        <f t="shared" si="1948"/>
        <v>1.4207719333720901E-4</v>
      </c>
      <c r="FE175">
        <f t="shared" si="1948"/>
        <v>1.4207719333720901E-4</v>
      </c>
      <c r="FF175">
        <f t="shared" si="1948"/>
        <v>1.4207719333720901E-4</v>
      </c>
      <c r="FG175">
        <f t="shared" si="1948"/>
        <v>1.4207719333720901E-4</v>
      </c>
      <c r="FH175">
        <f t="shared" si="1948"/>
        <v>1.4207719333720901E-4</v>
      </c>
      <c r="FI175">
        <f t="shared" si="1948"/>
        <v>1.4207719333720901E-4</v>
      </c>
      <c r="FJ175">
        <f t="shared" si="1948"/>
        <v>1.4207719333720901E-4</v>
      </c>
      <c r="FK175">
        <f t="shared" si="1948"/>
        <v>1.4207719333720901E-4</v>
      </c>
      <c r="FL175">
        <f t="shared" si="1948"/>
        <v>1.4207719333720901E-4</v>
      </c>
      <c r="FM175">
        <f t="shared" si="1948"/>
        <v>1.4207719333720901E-4</v>
      </c>
      <c r="FN175">
        <f t="shared" si="1948"/>
        <v>1.4207719333720901E-4</v>
      </c>
      <c r="FO175">
        <f t="shared" si="1948"/>
        <v>1.4207719333720901E-4</v>
      </c>
      <c r="FP175">
        <f t="shared" si="1948"/>
        <v>1.4207719333720901E-4</v>
      </c>
      <c r="FQ175">
        <f t="shared" si="1948"/>
        <v>1.4207719333720901E-4</v>
      </c>
      <c r="FR175">
        <f t="shared" si="1948"/>
        <v>1.4207719333720901E-4</v>
      </c>
      <c r="FS175">
        <f t="shared" si="1948"/>
        <v>1.4207719333720901E-4</v>
      </c>
      <c r="FT175">
        <f t="shared" si="1948"/>
        <v>1.4207719333720901E-4</v>
      </c>
      <c r="FU175">
        <f t="shared" si="1948"/>
        <v>1.4207719333720901E-4</v>
      </c>
      <c r="FV175">
        <f t="shared" si="1948"/>
        <v>1.4207719333720901E-4</v>
      </c>
      <c r="FW175">
        <f t="shared" si="1948"/>
        <v>1.4207719333720901E-4</v>
      </c>
      <c r="FX175">
        <f t="shared" si="1948"/>
        <v>1.4207719333720901E-4</v>
      </c>
      <c r="FY175">
        <f t="shared" si="1948"/>
        <v>1.4207719333720901E-4</v>
      </c>
      <c r="FZ175">
        <f t="shared" si="1948"/>
        <v>1.4207719333720901E-4</v>
      </c>
      <c r="GA175">
        <f t="shared" si="1948"/>
        <v>1.4207719333720901E-4</v>
      </c>
      <c r="GB175">
        <f t="shared" si="1948"/>
        <v>1.4207719333720901E-4</v>
      </c>
      <c r="GC175">
        <f t="shared" si="1948"/>
        <v>1.4207719333720901E-4</v>
      </c>
      <c r="GD175">
        <f t="shared" si="1948"/>
        <v>1.4207719333720901E-4</v>
      </c>
      <c r="GE175">
        <f t="shared" si="1948"/>
        <v>1.4207719333720901E-4</v>
      </c>
      <c r="GF175">
        <f t="shared" si="1948"/>
        <v>1.4207719333720901E-4</v>
      </c>
      <c r="GG175">
        <f t="shared" si="1948"/>
        <v>1.4207719333720901E-4</v>
      </c>
      <c r="GH175">
        <f t="shared" si="1948"/>
        <v>1.4207719333720901E-4</v>
      </c>
      <c r="GI175">
        <f t="shared" si="1948"/>
        <v>1.4207719333720901E-4</v>
      </c>
      <c r="GJ175">
        <f t="shared" si="1948"/>
        <v>1.4207719333720901E-4</v>
      </c>
      <c r="GK175">
        <f t="shared" si="1948"/>
        <v>1.4207719333720901E-4</v>
      </c>
      <c r="GL175">
        <f t="shared" si="1948"/>
        <v>1.4207719333720901E-4</v>
      </c>
      <c r="GM175">
        <f t="shared" si="1948"/>
        <v>1.4207719333720901E-4</v>
      </c>
      <c r="GN175">
        <f t="shared" si="1948"/>
        <v>1.4207719333720901E-4</v>
      </c>
      <c r="GO175">
        <f t="shared" si="1948"/>
        <v>1.4207719333720901E-4</v>
      </c>
      <c r="GP175">
        <f t="shared" si="1948"/>
        <v>1.4207719333720901E-4</v>
      </c>
      <c r="GQ175">
        <f t="shared" ref="GQ175:JB175" si="1949">IF(GP141&gt;=273.15, $B$47/$B$49, IF(GP141&lt;272.15, $F$47/$F$49, $F$47/$F$48))</f>
        <v>1.4207719333720901E-4</v>
      </c>
      <c r="GR175">
        <f t="shared" si="1949"/>
        <v>1.4207719333720901E-4</v>
      </c>
      <c r="GS175">
        <f t="shared" si="1949"/>
        <v>1.4207719333720901E-4</v>
      </c>
      <c r="GT175">
        <f t="shared" si="1949"/>
        <v>1.4207719333720901E-4</v>
      </c>
      <c r="GU175">
        <f t="shared" si="1949"/>
        <v>1.4207719333720901E-4</v>
      </c>
      <c r="GV175">
        <f t="shared" si="1949"/>
        <v>1.4207719333720901E-4</v>
      </c>
      <c r="GW175">
        <f t="shared" si="1949"/>
        <v>1.4207719333720901E-4</v>
      </c>
      <c r="GX175">
        <f t="shared" si="1949"/>
        <v>1.4207719333720901E-4</v>
      </c>
      <c r="GY175">
        <f t="shared" si="1949"/>
        <v>1.4207719333720901E-4</v>
      </c>
      <c r="GZ175">
        <f t="shared" si="1949"/>
        <v>1.4207719333720901E-4</v>
      </c>
      <c r="HA175">
        <f t="shared" si="1949"/>
        <v>1.4207719333720901E-4</v>
      </c>
      <c r="HB175">
        <f t="shared" si="1949"/>
        <v>1.4207719333720901E-4</v>
      </c>
      <c r="HC175">
        <f t="shared" si="1949"/>
        <v>1.4207719333720901E-4</v>
      </c>
      <c r="HD175">
        <f t="shared" si="1949"/>
        <v>1.4207719333720901E-4</v>
      </c>
      <c r="HE175">
        <f t="shared" si="1949"/>
        <v>1.4207719333720901E-4</v>
      </c>
      <c r="HF175">
        <f t="shared" si="1949"/>
        <v>1.4207719333720901E-4</v>
      </c>
      <c r="HG175">
        <f t="shared" si="1949"/>
        <v>1.4207719333720901E-4</v>
      </c>
      <c r="HH175">
        <f t="shared" si="1949"/>
        <v>1.4207719333720901E-4</v>
      </c>
      <c r="HI175">
        <f t="shared" si="1949"/>
        <v>1.4207719333720901E-4</v>
      </c>
      <c r="HJ175">
        <f t="shared" si="1949"/>
        <v>1.4207719333720901E-4</v>
      </c>
      <c r="HK175">
        <f t="shared" si="1949"/>
        <v>1.4207719333720901E-4</v>
      </c>
      <c r="HL175">
        <f t="shared" si="1949"/>
        <v>1.4207719333720901E-4</v>
      </c>
      <c r="HM175">
        <f t="shared" si="1949"/>
        <v>1.4207719333720901E-4</v>
      </c>
      <c r="HN175">
        <f t="shared" si="1949"/>
        <v>1.4207719333720901E-4</v>
      </c>
      <c r="HO175">
        <f t="shared" si="1949"/>
        <v>1.4207719333720901E-4</v>
      </c>
      <c r="HP175">
        <f t="shared" si="1949"/>
        <v>1.4207719333720901E-4</v>
      </c>
      <c r="HQ175">
        <f t="shared" si="1949"/>
        <v>1.4207719333720901E-4</v>
      </c>
      <c r="HR175">
        <f t="shared" si="1949"/>
        <v>1.4207719333720901E-4</v>
      </c>
      <c r="HS175">
        <f t="shared" si="1949"/>
        <v>1.4207719333720901E-4</v>
      </c>
      <c r="HT175">
        <f t="shared" si="1949"/>
        <v>1.4207719333720901E-4</v>
      </c>
      <c r="HU175">
        <f t="shared" si="1949"/>
        <v>1.4207719333720901E-4</v>
      </c>
      <c r="HV175">
        <f t="shared" si="1949"/>
        <v>1.4207719333720901E-4</v>
      </c>
      <c r="HW175">
        <f t="shared" si="1949"/>
        <v>1.4207719333720901E-4</v>
      </c>
      <c r="HX175">
        <f t="shared" si="1949"/>
        <v>1.4207719333720901E-4</v>
      </c>
      <c r="HY175">
        <f t="shared" si="1949"/>
        <v>1.4207719333720901E-4</v>
      </c>
      <c r="HZ175">
        <f t="shared" si="1949"/>
        <v>1.4207719333720901E-4</v>
      </c>
      <c r="IA175">
        <f t="shared" si="1949"/>
        <v>1.4207719333720901E-4</v>
      </c>
      <c r="IB175">
        <f t="shared" si="1949"/>
        <v>1.4207719333720901E-4</v>
      </c>
      <c r="IC175">
        <f t="shared" si="1949"/>
        <v>1.4207719333720901E-4</v>
      </c>
      <c r="ID175">
        <f t="shared" si="1949"/>
        <v>1.4207719333720901E-4</v>
      </c>
      <c r="IE175">
        <f t="shared" si="1949"/>
        <v>1.4207719333720901E-4</v>
      </c>
      <c r="IF175">
        <f t="shared" si="1949"/>
        <v>1.4207719333720901E-4</v>
      </c>
      <c r="IG175">
        <f t="shared" si="1949"/>
        <v>1.4207719333720901E-4</v>
      </c>
      <c r="IH175">
        <f t="shared" si="1949"/>
        <v>1.4207719333720901E-4</v>
      </c>
      <c r="II175">
        <f t="shared" si="1949"/>
        <v>1.4207719333720901E-4</v>
      </c>
      <c r="IJ175">
        <f t="shared" si="1949"/>
        <v>1.4207719333720901E-4</v>
      </c>
      <c r="IK175">
        <f t="shared" si="1949"/>
        <v>1.4207719333720901E-4</v>
      </c>
      <c r="IL175">
        <f t="shared" si="1949"/>
        <v>1.4207719333720901E-4</v>
      </c>
      <c r="IM175">
        <f t="shared" si="1949"/>
        <v>1.4207719333720901E-4</v>
      </c>
      <c r="IN175">
        <f t="shared" si="1949"/>
        <v>1.4207719333720901E-4</v>
      </c>
      <c r="IO175">
        <f t="shared" si="1949"/>
        <v>1.4207719333720901E-4</v>
      </c>
      <c r="IP175">
        <f t="shared" si="1949"/>
        <v>1.4207719333720901E-4</v>
      </c>
      <c r="IQ175">
        <f t="shared" si="1949"/>
        <v>1.4207719333720901E-4</v>
      </c>
      <c r="IR175">
        <f t="shared" si="1949"/>
        <v>1.4207719333720901E-4</v>
      </c>
      <c r="IS175">
        <f t="shared" si="1949"/>
        <v>1.4207719333720901E-4</v>
      </c>
      <c r="IT175">
        <f t="shared" si="1949"/>
        <v>1.4207719333720901E-4</v>
      </c>
      <c r="IU175">
        <f t="shared" si="1949"/>
        <v>1.4207719333720901E-4</v>
      </c>
      <c r="IV175">
        <f t="shared" si="1949"/>
        <v>1.4207719333720901E-4</v>
      </c>
      <c r="IW175">
        <f t="shared" si="1949"/>
        <v>1.4207719333720901E-4</v>
      </c>
      <c r="IX175">
        <f t="shared" si="1949"/>
        <v>1.4207719333720901E-4</v>
      </c>
      <c r="IY175">
        <f t="shared" si="1949"/>
        <v>1.4207719333720901E-4</v>
      </c>
      <c r="IZ175">
        <f t="shared" si="1949"/>
        <v>1.4207719333720901E-4</v>
      </c>
      <c r="JA175">
        <f t="shared" si="1949"/>
        <v>1.4207719333720901E-4</v>
      </c>
      <c r="JB175">
        <f t="shared" si="1949"/>
        <v>1.4207719333720901E-4</v>
      </c>
      <c r="JC175">
        <f t="shared" ref="JC175:KG175" si="1950">IF(JB141&gt;=273.15, $B$47/$B$49, IF(JB141&lt;272.15, $F$47/$F$49, $F$47/$F$48))</f>
        <v>1.4207719333720901E-4</v>
      </c>
      <c r="JD175">
        <f t="shared" si="1950"/>
        <v>1.4207719333720901E-4</v>
      </c>
      <c r="JE175">
        <f t="shared" si="1950"/>
        <v>1.4207719333720901E-4</v>
      </c>
      <c r="JF175">
        <f t="shared" si="1950"/>
        <v>1.4207719333720901E-4</v>
      </c>
      <c r="JG175">
        <f t="shared" si="1950"/>
        <v>1.4207719333720901E-4</v>
      </c>
      <c r="JH175">
        <f t="shared" si="1950"/>
        <v>1.4207719333720901E-4</v>
      </c>
      <c r="JI175">
        <f t="shared" si="1950"/>
        <v>1.4207719333720901E-4</v>
      </c>
      <c r="JJ175">
        <f t="shared" si="1950"/>
        <v>1.4207719333720901E-4</v>
      </c>
      <c r="JK175">
        <f t="shared" si="1950"/>
        <v>1.4207719333720901E-4</v>
      </c>
      <c r="JL175">
        <f t="shared" si="1950"/>
        <v>1.4207719333720901E-4</v>
      </c>
      <c r="JM175">
        <f t="shared" si="1950"/>
        <v>1.4207719333720901E-4</v>
      </c>
      <c r="JN175">
        <f t="shared" si="1950"/>
        <v>1.4207719333720901E-4</v>
      </c>
      <c r="JO175">
        <f t="shared" si="1950"/>
        <v>1.4207719333720901E-4</v>
      </c>
      <c r="JP175">
        <f t="shared" si="1950"/>
        <v>1.4207719333720901E-4</v>
      </c>
      <c r="JQ175">
        <f t="shared" si="1950"/>
        <v>1.4207719333720901E-4</v>
      </c>
      <c r="JR175">
        <f t="shared" si="1950"/>
        <v>1.4207719333720901E-4</v>
      </c>
      <c r="JS175">
        <f t="shared" si="1950"/>
        <v>1.4207719333720901E-4</v>
      </c>
      <c r="JT175">
        <f t="shared" si="1950"/>
        <v>1.4207719333720901E-4</v>
      </c>
      <c r="JU175">
        <f t="shared" si="1950"/>
        <v>1.4207719333720901E-4</v>
      </c>
      <c r="JV175">
        <f t="shared" si="1950"/>
        <v>1.4207719333720901E-4</v>
      </c>
      <c r="JW175">
        <f t="shared" si="1950"/>
        <v>1.4207719333720901E-4</v>
      </c>
      <c r="JX175">
        <f t="shared" si="1950"/>
        <v>1.4207719333720901E-4</v>
      </c>
      <c r="JY175">
        <f t="shared" si="1950"/>
        <v>1.4207719333720901E-4</v>
      </c>
      <c r="JZ175">
        <f t="shared" si="1950"/>
        <v>1.4207719333720901E-4</v>
      </c>
      <c r="KA175">
        <f t="shared" si="1950"/>
        <v>1.4207719333720901E-4</v>
      </c>
      <c r="KB175">
        <f t="shared" si="1950"/>
        <v>1.4207719333720901E-4</v>
      </c>
      <c r="KC175">
        <f t="shared" si="1950"/>
        <v>1.4207719333720901E-4</v>
      </c>
      <c r="KD175">
        <f t="shared" si="1950"/>
        <v>1.4207719333720901E-4</v>
      </c>
      <c r="KE175">
        <f t="shared" si="1950"/>
        <v>1.4207719333720901E-4</v>
      </c>
      <c r="KF175">
        <f t="shared" si="1950"/>
        <v>1.4207719333720901E-4</v>
      </c>
      <c r="KG175">
        <f t="shared" si="1950"/>
        <v>1.4207719333720901E-4</v>
      </c>
      <c r="KL175" s="84">
        <f t="shared" si="1765"/>
        <v>26837</v>
      </c>
      <c r="KM175">
        <v>1973</v>
      </c>
      <c r="KN175">
        <v>6</v>
      </c>
      <c r="KO175">
        <v>22</v>
      </c>
      <c r="KP175" s="84">
        <f t="shared" si="1766"/>
        <v>173</v>
      </c>
      <c r="KQ175" s="74">
        <v>25</v>
      </c>
      <c r="KR175" s="74">
        <v>14.5</v>
      </c>
      <c r="KS175" s="74">
        <f t="shared" si="1767"/>
        <v>14.1</v>
      </c>
      <c r="KT175" s="74">
        <f t="shared" si="1768"/>
        <v>25</v>
      </c>
      <c r="KU175" s="74">
        <v>20.9</v>
      </c>
      <c r="KV175" s="74">
        <v>31</v>
      </c>
      <c r="KW175" s="72">
        <f t="shared" si="1747"/>
        <v>0.78</v>
      </c>
      <c r="KX175" s="74">
        <v>4.2</v>
      </c>
      <c r="KZ175" s="74">
        <v>81.2</v>
      </c>
      <c r="LA175" s="74">
        <v>53.3</v>
      </c>
      <c r="LB175" s="74">
        <v>11.4</v>
      </c>
      <c r="LC175" s="74">
        <v>0.6</v>
      </c>
    </row>
    <row r="176" spans="5:315" x14ac:dyDescent="0.35">
      <c r="E176">
        <f t="shared" si="1904"/>
        <v>10</v>
      </c>
      <c r="F176">
        <f t="shared" si="1905"/>
        <v>1.4207719333720901E-4</v>
      </c>
      <c r="G176">
        <f t="shared" ref="G176:BR176" si="1951">IF(F142&gt;=273.15, $B$47/$B$49, IF(F142&lt;272.15, $F$47/$F$49, $F$47/$F$48))</f>
        <v>1.4207719333720901E-4</v>
      </c>
      <c r="H176">
        <f t="shared" si="1951"/>
        <v>1.4207719333720901E-4</v>
      </c>
      <c r="I176">
        <f t="shared" si="1951"/>
        <v>1.4207719333720901E-4</v>
      </c>
      <c r="J176">
        <f t="shared" si="1951"/>
        <v>1.4207719333720901E-4</v>
      </c>
      <c r="K176">
        <f t="shared" si="1951"/>
        <v>1.4207719333720901E-4</v>
      </c>
      <c r="L176">
        <f t="shared" si="1951"/>
        <v>1.4207719333720901E-4</v>
      </c>
      <c r="M176">
        <f t="shared" si="1951"/>
        <v>1.4207719333720901E-4</v>
      </c>
      <c r="N176">
        <f t="shared" si="1951"/>
        <v>1.4207719333720901E-4</v>
      </c>
      <c r="O176">
        <f t="shared" si="1951"/>
        <v>1.4207719333720901E-4</v>
      </c>
      <c r="P176">
        <f t="shared" si="1951"/>
        <v>1.4207719333720901E-4</v>
      </c>
      <c r="Q176">
        <f t="shared" si="1951"/>
        <v>1.4207719333720901E-4</v>
      </c>
      <c r="R176">
        <f t="shared" si="1951"/>
        <v>1.4207719333720901E-4</v>
      </c>
      <c r="S176">
        <f t="shared" si="1951"/>
        <v>1.4207719333720901E-4</v>
      </c>
      <c r="T176">
        <f t="shared" si="1951"/>
        <v>1.4207719333720901E-4</v>
      </c>
      <c r="U176">
        <f t="shared" si="1951"/>
        <v>1.4207719333720901E-4</v>
      </c>
      <c r="V176">
        <f t="shared" si="1951"/>
        <v>1.4207719333720901E-4</v>
      </c>
      <c r="W176">
        <f t="shared" si="1951"/>
        <v>1.4207719333720901E-4</v>
      </c>
      <c r="X176">
        <f t="shared" si="1951"/>
        <v>1.4207719333720901E-4</v>
      </c>
      <c r="Y176">
        <f t="shared" si="1951"/>
        <v>1.4207719333720901E-4</v>
      </c>
      <c r="Z176">
        <f t="shared" si="1951"/>
        <v>1.4207719333720901E-4</v>
      </c>
      <c r="AA176">
        <f t="shared" si="1951"/>
        <v>1.4207719333720901E-4</v>
      </c>
      <c r="AB176">
        <f t="shared" si="1951"/>
        <v>1.4207719333720901E-4</v>
      </c>
      <c r="AC176">
        <f t="shared" si="1951"/>
        <v>1.4207719333720901E-4</v>
      </c>
      <c r="AD176">
        <f t="shared" si="1951"/>
        <v>1.4207719333720901E-4</v>
      </c>
      <c r="AE176">
        <f t="shared" si="1951"/>
        <v>1.4207719333720901E-4</v>
      </c>
      <c r="AF176">
        <f t="shared" si="1951"/>
        <v>1.4207719333720901E-4</v>
      </c>
      <c r="AG176">
        <f t="shared" si="1951"/>
        <v>1.4207719333720901E-4</v>
      </c>
      <c r="AH176">
        <f t="shared" si="1951"/>
        <v>1.4207719333720901E-4</v>
      </c>
      <c r="AI176">
        <f t="shared" si="1951"/>
        <v>1.4207719333720901E-4</v>
      </c>
      <c r="AJ176">
        <f t="shared" si="1951"/>
        <v>1.4207719333720901E-4</v>
      </c>
      <c r="AK176">
        <f t="shared" si="1951"/>
        <v>1.4207719333720901E-4</v>
      </c>
      <c r="AL176">
        <f t="shared" si="1951"/>
        <v>1.4207719333720901E-4</v>
      </c>
      <c r="AM176">
        <f t="shared" si="1951"/>
        <v>1.4207719333720901E-4</v>
      </c>
      <c r="AN176">
        <f t="shared" si="1951"/>
        <v>1.4207719333720901E-4</v>
      </c>
      <c r="AO176">
        <f t="shared" si="1951"/>
        <v>1.4207719333720901E-4</v>
      </c>
      <c r="AP176">
        <f t="shared" si="1951"/>
        <v>1.4207719333720901E-4</v>
      </c>
      <c r="AQ176">
        <f t="shared" si="1951"/>
        <v>1.4207719333720901E-4</v>
      </c>
      <c r="AR176">
        <f t="shared" si="1951"/>
        <v>1.4207719333720901E-4</v>
      </c>
      <c r="AS176">
        <f t="shared" si="1951"/>
        <v>1.4207719333720901E-4</v>
      </c>
      <c r="AT176">
        <f t="shared" si="1951"/>
        <v>1.4207719333720901E-4</v>
      </c>
      <c r="AU176">
        <f t="shared" si="1951"/>
        <v>1.4207719333720901E-4</v>
      </c>
      <c r="AV176">
        <f t="shared" si="1951"/>
        <v>1.4207719333720901E-4</v>
      </c>
      <c r="AW176">
        <f t="shared" si="1951"/>
        <v>1.4207719333720901E-4</v>
      </c>
      <c r="AX176">
        <f t="shared" si="1951"/>
        <v>1.4207719333720901E-4</v>
      </c>
      <c r="AY176">
        <f t="shared" si="1951"/>
        <v>1.4207719333720901E-4</v>
      </c>
      <c r="AZ176">
        <f t="shared" si="1951"/>
        <v>1.4207719333720901E-4</v>
      </c>
      <c r="BA176">
        <f t="shared" si="1951"/>
        <v>1.4207719333720901E-4</v>
      </c>
      <c r="BB176">
        <f t="shared" si="1951"/>
        <v>1.4207719333720901E-4</v>
      </c>
      <c r="BC176">
        <f t="shared" si="1951"/>
        <v>1.4207719333720901E-4</v>
      </c>
      <c r="BD176">
        <f t="shared" si="1951"/>
        <v>1.4207719333720901E-4</v>
      </c>
      <c r="BE176">
        <f t="shared" si="1951"/>
        <v>1.4207719333720901E-4</v>
      </c>
      <c r="BF176">
        <f t="shared" si="1951"/>
        <v>1.4207719333720901E-4</v>
      </c>
      <c r="BG176">
        <f t="shared" si="1951"/>
        <v>1.4207719333720901E-4</v>
      </c>
      <c r="BH176">
        <f t="shared" si="1951"/>
        <v>1.4207719333720901E-4</v>
      </c>
      <c r="BI176">
        <f t="shared" si="1951"/>
        <v>1.4207719333720901E-4</v>
      </c>
      <c r="BJ176">
        <f t="shared" si="1951"/>
        <v>1.4207719333720901E-4</v>
      </c>
      <c r="BK176">
        <f t="shared" si="1951"/>
        <v>1.4207719333720901E-4</v>
      </c>
      <c r="BL176">
        <f t="shared" si="1951"/>
        <v>1.4207719333720901E-4</v>
      </c>
      <c r="BM176">
        <f t="shared" si="1951"/>
        <v>1.4207719333720901E-4</v>
      </c>
      <c r="BN176">
        <f t="shared" si="1951"/>
        <v>1.4207719333720901E-4</v>
      </c>
      <c r="BO176">
        <f t="shared" si="1951"/>
        <v>1.4207719333720901E-4</v>
      </c>
      <c r="BP176">
        <f t="shared" si="1951"/>
        <v>1.4207719333720901E-4</v>
      </c>
      <c r="BQ176">
        <f t="shared" si="1951"/>
        <v>1.4207719333720901E-4</v>
      </c>
      <c r="BR176">
        <f t="shared" si="1951"/>
        <v>1.4207719333720901E-4</v>
      </c>
      <c r="BS176">
        <f t="shared" ref="BS176:ED176" si="1952">IF(BR142&gt;=273.15, $B$47/$B$49, IF(BR142&lt;272.15, $F$47/$F$49, $F$47/$F$48))</f>
        <v>1.4207719333720901E-4</v>
      </c>
      <c r="BT176">
        <f t="shared" si="1952"/>
        <v>1.4207719333720901E-4</v>
      </c>
      <c r="BU176">
        <f t="shared" si="1952"/>
        <v>1.4207719333720901E-4</v>
      </c>
      <c r="BV176">
        <f t="shared" si="1952"/>
        <v>1.4207719333720901E-4</v>
      </c>
      <c r="BW176">
        <f t="shared" si="1952"/>
        <v>1.4207719333720901E-4</v>
      </c>
      <c r="BX176">
        <f t="shared" si="1952"/>
        <v>1.4207719333720901E-4</v>
      </c>
      <c r="BY176">
        <f t="shared" si="1952"/>
        <v>1.4207719333720901E-4</v>
      </c>
      <c r="BZ176">
        <f t="shared" si="1952"/>
        <v>1.4207719333720901E-4</v>
      </c>
      <c r="CA176">
        <f t="shared" si="1952"/>
        <v>1.4207719333720901E-4</v>
      </c>
      <c r="CB176">
        <f t="shared" si="1952"/>
        <v>1.4207719333720901E-4</v>
      </c>
      <c r="CC176">
        <f t="shared" si="1952"/>
        <v>1.4207719333720901E-4</v>
      </c>
      <c r="CD176">
        <f t="shared" si="1952"/>
        <v>1.4207719333720901E-4</v>
      </c>
      <c r="CE176">
        <f t="shared" si="1952"/>
        <v>1.4207719333720901E-4</v>
      </c>
      <c r="CF176">
        <f t="shared" si="1952"/>
        <v>1.4207719333720901E-4</v>
      </c>
      <c r="CG176">
        <f t="shared" si="1952"/>
        <v>1.4207719333720901E-4</v>
      </c>
      <c r="CH176">
        <f t="shared" si="1952"/>
        <v>1.4207719333720901E-4</v>
      </c>
      <c r="CI176">
        <f t="shared" si="1952"/>
        <v>1.4207719333720901E-4</v>
      </c>
      <c r="CJ176">
        <f t="shared" si="1952"/>
        <v>1.4207719333720901E-4</v>
      </c>
      <c r="CK176">
        <f t="shared" si="1952"/>
        <v>1.4207719333720901E-4</v>
      </c>
      <c r="CL176">
        <f t="shared" si="1952"/>
        <v>1.4207719333720901E-4</v>
      </c>
      <c r="CM176">
        <f t="shared" si="1952"/>
        <v>1.4207719333720901E-4</v>
      </c>
      <c r="CN176">
        <f t="shared" si="1952"/>
        <v>1.4207719333720901E-4</v>
      </c>
      <c r="CO176">
        <f t="shared" si="1952"/>
        <v>1.4207719333720901E-4</v>
      </c>
      <c r="CP176">
        <f t="shared" si="1952"/>
        <v>1.4207719333720901E-4</v>
      </c>
      <c r="CQ176">
        <f t="shared" si="1952"/>
        <v>1.4207719333720901E-4</v>
      </c>
      <c r="CR176">
        <f t="shared" si="1952"/>
        <v>1.4207719333720901E-4</v>
      </c>
      <c r="CS176">
        <f t="shared" si="1952"/>
        <v>1.4207719333720901E-4</v>
      </c>
      <c r="CT176">
        <f t="shared" si="1952"/>
        <v>1.4207719333720901E-4</v>
      </c>
      <c r="CU176">
        <f t="shared" si="1952"/>
        <v>1.4207719333720901E-4</v>
      </c>
      <c r="CV176">
        <f t="shared" si="1952"/>
        <v>1.4207719333720901E-4</v>
      </c>
      <c r="CW176">
        <f t="shared" si="1952"/>
        <v>1.4207719333720901E-4</v>
      </c>
      <c r="CX176">
        <f t="shared" si="1952"/>
        <v>1.4207719333720901E-4</v>
      </c>
      <c r="CY176">
        <f t="shared" si="1952"/>
        <v>1.4207719333720901E-4</v>
      </c>
      <c r="CZ176">
        <f t="shared" si="1952"/>
        <v>1.4207719333720901E-4</v>
      </c>
      <c r="DA176">
        <f t="shared" si="1952"/>
        <v>1.4207719333720901E-4</v>
      </c>
      <c r="DB176">
        <f t="shared" si="1952"/>
        <v>1.4207719333720901E-4</v>
      </c>
      <c r="DC176">
        <f t="shared" si="1952"/>
        <v>1.4207719333720901E-4</v>
      </c>
      <c r="DD176">
        <f t="shared" si="1952"/>
        <v>1.4207719333720901E-4</v>
      </c>
      <c r="DE176">
        <f t="shared" si="1952"/>
        <v>1.4207719333720901E-4</v>
      </c>
      <c r="DF176">
        <f t="shared" si="1952"/>
        <v>1.4207719333720901E-4</v>
      </c>
      <c r="DG176">
        <f t="shared" si="1952"/>
        <v>1.4207719333720901E-4</v>
      </c>
      <c r="DH176">
        <f t="shared" si="1952"/>
        <v>1.4207719333720901E-4</v>
      </c>
      <c r="DI176">
        <f t="shared" si="1952"/>
        <v>1.4207719333720901E-4</v>
      </c>
      <c r="DJ176">
        <f t="shared" si="1952"/>
        <v>1.4207719333720901E-4</v>
      </c>
      <c r="DK176">
        <f t="shared" si="1952"/>
        <v>1.4207719333720901E-4</v>
      </c>
      <c r="DL176">
        <f t="shared" si="1952"/>
        <v>1.4207719333720901E-4</v>
      </c>
      <c r="DM176">
        <f t="shared" si="1952"/>
        <v>1.4207719333720901E-4</v>
      </c>
      <c r="DN176">
        <f t="shared" si="1952"/>
        <v>1.4207719333720901E-4</v>
      </c>
      <c r="DO176">
        <f t="shared" si="1952"/>
        <v>1.4207719333720901E-4</v>
      </c>
      <c r="DP176">
        <f t="shared" si="1952"/>
        <v>1.4207719333720901E-4</v>
      </c>
      <c r="DQ176">
        <f t="shared" si="1952"/>
        <v>1.4207719333720901E-4</v>
      </c>
      <c r="DR176">
        <f t="shared" si="1952"/>
        <v>1.4207719333720901E-4</v>
      </c>
      <c r="DS176">
        <f t="shared" si="1952"/>
        <v>1.4207719333720901E-4</v>
      </c>
      <c r="DT176">
        <f t="shared" si="1952"/>
        <v>1.4207719333720901E-4</v>
      </c>
      <c r="DU176">
        <f t="shared" si="1952"/>
        <v>1.4207719333720901E-4</v>
      </c>
      <c r="DV176">
        <f t="shared" si="1952"/>
        <v>1.4207719333720901E-4</v>
      </c>
      <c r="DW176">
        <f t="shared" si="1952"/>
        <v>1.4207719333720901E-4</v>
      </c>
      <c r="DX176">
        <f t="shared" si="1952"/>
        <v>1.4207719333720901E-4</v>
      </c>
      <c r="DY176">
        <f t="shared" si="1952"/>
        <v>1.4207719333720901E-4</v>
      </c>
      <c r="DZ176">
        <f t="shared" si="1952"/>
        <v>1.4207719333720901E-4</v>
      </c>
      <c r="EA176">
        <f t="shared" si="1952"/>
        <v>1.4207719333720901E-4</v>
      </c>
      <c r="EB176">
        <f t="shared" si="1952"/>
        <v>1.4207719333720901E-4</v>
      </c>
      <c r="EC176">
        <f t="shared" si="1952"/>
        <v>1.4207719333720901E-4</v>
      </c>
      <c r="ED176">
        <f t="shared" si="1952"/>
        <v>1.4207719333720901E-4</v>
      </c>
      <c r="EE176">
        <f t="shared" ref="EE176:GP176" si="1953">IF(ED142&gt;=273.15, $B$47/$B$49, IF(ED142&lt;272.15, $F$47/$F$49, $F$47/$F$48))</f>
        <v>1.4207719333720901E-4</v>
      </c>
      <c r="EF176">
        <f t="shared" si="1953"/>
        <v>1.4207719333720901E-4</v>
      </c>
      <c r="EG176">
        <f t="shared" si="1953"/>
        <v>1.4207719333720901E-4</v>
      </c>
      <c r="EH176">
        <f t="shared" si="1953"/>
        <v>1.4207719333720901E-4</v>
      </c>
      <c r="EI176">
        <f t="shared" si="1953"/>
        <v>1.4207719333720901E-4</v>
      </c>
      <c r="EJ176">
        <f t="shared" si="1953"/>
        <v>1.4207719333720901E-4</v>
      </c>
      <c r="EK176">
        <f t="shared" si="1953"/>
        <v>1.4207719333720901E-4</v>
      </c>
      <c r="EL176">
        <f t="shared" si="1953"/>
        <v>1.4207719333720901E-4</v>
      </c>
      <c r="EM176">
        <f t="shared" si="1953"/>
        <v>1.4207719333720901E-4</v>
      </c>
      <c r="EN176">
        <f t="shared" si="1953"/>
        <v>1.4207719333720901E-4</v>
      </c>
      <c r="EO176">
        <f t="shared" si="1953"/>
        <v>1.4207719333720901E-4</v>
      </c>
      <c r="EP176">
        <f t="shared" si="1953"/>
        <v>1.4207719333720901E-4</v>
      </c>
      <c r="EQ176">
        <f t="shared" si="1953"/>
        <v>1.4207719333720901E-4</v>
      </c>
      <c r="ER176">
        <f t="shared" si="1953"/>
        <v>1.4207719333720901E-4</v>
      </c>
      <c r="ES176">
        <f t="shared" si="1953"/>
        <v>1.4207719333720901E-4</v>
      </c>
      <c r="ET176">
        <f t="shared" si="1953"/>
        <v>1.4207719333720901E-4</v>
      </c>
      <c r="EU176">
        <f t="shared" si="1953"/>
        <v>1.4207719333720901E-4</v>
      </c>
      <c r="EV176">
        <f t="shared" si="1953"/>
        <v>1.4207719333720901E-4</v>
      </c>
      <c r="EW176">
        <f t="shared" si="1953"/>
        <v>1.4207719333720901E-4</v>
      </c>
      <c r="EX176">
        <f t="shared" si="1953"/>
        <v>1.4207719333720901E-4</v>
      </c>
      <c r="EY176">
        <f t="shared" si="1953"/>
        <v>1.4207719333720901E-4</v>
      </c>
      <c r="EZ176">
        <f t="shared" si="1953"/>
        <v>1.4207719333720901E-4</v>
      </c>
      <c r="FA176">
        <f t="shared" si="1953"/>
        <v>1.4207719333720901E-4</v>
      </c>
      <c r="FB176">
        <f t="shared" si="1953"/>
        <v>1.4207719333720901E-4</v>
      </c>
      <c r="FC176">
        <f t="shared" si="1953"/>
        <v>1.4207719333720901E-4</v>
      </c>
      <c r="FD176">
        <f t="shared" si="1953"/>
        <v>1.4207719333720901E-4</v>
      </c>
      <c r="FE176">
        <f t="shared" si="1953"/>
        <v>1.4207719333720901E-4</v>
      </c>
      <c r="FF176">
        <f t="shared" si="1953"/>
        <v>1.4207719333720901E-4</v>
      </c>
      <c r="FG176">
        <f t="shared" si="1953"/>
        <v>1.4207719333720901E-4</v>
      </c>
      <c r="FH176">
        <f t="shared" si="1953"/>
        <v>1.4207719333720901E-4</v>
      </c>
      <c r="FI176">
        <f t="shared" si="1953"/>
        <v>1.4207719333720901E-4</v>
      </c>
      <c r="FJ176">
        <f t="shared" si="1953"/>
        <v>1.4207719333720901E-4</v>
      </c>
      <c r="FK176">
        <f t="shared" si="1953"/>
        <v>1.4207719333720901E-4</v>
      </c>
      <c r="FL176">
        <f t="shared" si="1953"/>
        <v>1.4207719333720901E-4</v>
      </c>
      <c r="FM176">
        <f t="shared" si="1953"/>
        <v>1.4207719333720901E-4</v>
      </c>
      <c r="FN176">
        <f t="shared" si="1953"/>
        <v>1.4207719333720901E-4</v>
      </c>
      <c r="FO176">
        <f t="shared" si="1953"/>
        <v>1.4207719333720901E-4</v>
      </c>
      <c r="FP176">
        <f t="shared" si="1953"/>
        <v>1.4207719333720901E-4</v>
      </c>
      <c r="FQ176">
        <f t="shared" si="1953"/>
        <v>1.4207719333720901E-4</v>
      </c>
      <c r="FR176">
        <f t="shared" si="1953"/>
        <v>1.4207719333720901E-4</v>
      </c>
      <c r="FS176">
        <f t="shared" si="1953"/>
        <v>1.4207719333720901E-4</v>
      </c>
      <c r="FT176">
        <f t="shared" si="1953"/>
        <v>1.4207719333720901E-4</v>
      </c>
      <c r="FU176">
        <f t="shared" si="1953"/>
        <v>1.4207719333720901E-4</v>
      </c>
      <c r="FV176">
        <f t="shared" si="1953"/>
        <v>1.4207719333720901E-4</v>
      </c>
      <c r="FW176">
        <f t="shared" si="1953"/>
        <v>1.4207719333720901E-4</v>
      </c>
      <c r="FX176">
        <f t="shared" si="1953"/>
        <v>1.4207719333720901E-4</v>
      </c>
      <c r="FY176">
        <f t="shared" si="1953"/>
        <v>1.4207719333720901E-4</v>
      </c>
      <c r="FZ176">
        <f t="shared" si="1953"/>
        <v>1.4207719333720901E-4</v>
      </c>
      <c r="GA176">
        <f t="shared" si="1953"/>
        <v>1.4207719333720901E-4</v>
      </c>
      <c r="GB176">
        <f t="shared" si="1953"/>
        <v>1.4207719333720901E-4</v>
      </c>
      <c r="GC176">
        <f t="shared" si="1953"/>
        <v>1.4207719333720901E-4</v>
      </c>
      <c r="GD176">
        <f t="shared" si="1953"/>
        <v>1.4207719333720901E-4</v>
      </c>
      <c r="GE176">
        <f t="shared" si="1953"/>
        <v>1.4207719333720901E-4</v>
      </c>
      <c r="GF176">
        <f t="shared" si="1953"/>
        <v>1.4207719333720901E-4</v>
      </c>
      <c r="GG176">
        <f t="shared" si="1953"/>
        <v>1.4207719333720901E-4</v>
      </c>
      <c r="GH176">
        <f t="shared" si="1953"/>
        <v>1.4207719333720901E-4</v>
      </c>
      <c r="GI176">
        <f t="shared" si="1953"/>
        <v>1.4207719333720901E-4</v>
      </c>
      <c r="GJ176">
        <f t="shared" si="1953"/>
        <v>1.4207719333720901E-4</v>
      </c>
      <c r="GK176">
        <f t="shared" si="1953"/>
        <v>1.4207719333720901E-4</v>
      </c>
      <c r="GL176">
        <f t="shared" si="1953"/>
        <v>1.4207719333720901E-4</v>
      </c>
      <c r="GM176">
        <f t="shared" si="1953"/>
        <v>1.4207719333720901E-4</v>
      </c>
      <c r="GN176">
        <f t="shared" si="1953"/>
        <v>1.4207719333720901E-4</v>
      </c>
      <c r="GO176">
        <f t="shared" si="1953"/>
        <v>1.4207719333720901E-4</v>
      </c>
      <c r="GP176">
        <f t="shared" si="1953"/>
        <v>1.4207719333720901E-4</v>
      </c>
      <c r="GQ176">
        <f t="shared" ref="GQ176:JB176" si="1954">IF(GP142&gt;=273.15, $B$47/$B$49, IF(GP142&lt;272.15, $F$47/$F$49, $F$47/$F$48))</f>
        <v>1.4207719333720901E-4</v>
      </c>
      <c r="GR176">
        <f t="shared" si="1954"/>
        <v>1.4207719333720901E-4</v>
      </c>
      <c r="GS176">
        <f t="shared" si="1954"/>
        <v>1.4207719333720901E-4</v>
      </c>
      <c r="GT176">
        <f t="shared" si="1954"/>
        <v>1.4207719333720901E-4</v>
      </c>
      <c r="GU176">
        <f t="shared" si="1954"/>
        <v>1.4207719333720901E-4</v>
      </c>
      <c r="GV176">
        <f t="shared" si="1954"/>
        <v>1.4207719333720901E-4</v>
      </c>
      <c r="GW176">
        <f t="shared" si="1954"/>
        <v>1.4207719333720901E-4</v>
      </c>
      <c r="GX176">
        <f t="shared" si="1954"/>
        <v>1.4207719333720901E-4</v>
      </c>
      <c r="GY176">
        <f t="shared" si="1954"/>
        <v>1.4207719333720901E-4</v>
      </c>
      <c r="GZ176">
        <f t="shared" si="1954"/>
        <v>1.4207719333720901E-4</v>
      </c>
      <c r="HA176">
        <f t="shared" si="1954"/>
        <v>1.4207719333720901E-4</v>
      </c>
      <c r="HB176">
        <f t="shared" si="1954"/>
        <v>1.4207719333720901E-4</v>
      </c>
      <c r="HC176">
        <f t="shared" si="1954"/>
        <v>1.4207719333720901E-4</v>
      </c>
      <c r="HD176">
        <f t="shared" si="1954"/>
        <v>1.4207719333720901E-4</v>
      </c>
      <c r="HE176">
        <f t="shared" si="1954"/>
        <v>1.4207719333720901E-4</v>
      </c>
      <c r="HF176">
        <f t="shared" si="1954"/>
        <v>1.4207719333720901E-4</v>
      </c>
      <c r="HG176">
        <f t="shared" si="1954"/>
        <v>1.4207719333720901E-4</v>
      </c>
      <c r="HH176">
        <f t="shared" si="1954"/>
        <v>1.4207719333720901E-4</v>
      </c>
      <c r="HI176">
        <f t="shared" si="1954"/>
        <v>1.4207719333720901E-4</v>
      </c>
      <c r="HJ176">
        <f t="shared" si="1954"/>
        <v>1.4207719333720901E-4</v>
      </c>
      <c r="HK176">
        <f t="shared" si="1954"/>
        <v>1.4207719333720901E-4</v>
      </c>
      <c r="HL176">
        <f t="shared" si="1954"/>
        <v>1.4207719333720901E-4</v>
      </c>
      <c r="HM176">
        <f t="shared" si="1954"/>
        <v>1.4207719333720901E-4</v>
      </c>
      <c r="HN176">
        <f t="shared" si="1954"/>
        <v>1.4207719333720901E-4</v>
      </c>
      <c r="HO176">
        <f t="shared" si="1954"/>
        <v>1.4207719333720901E-4</v>
      </c>
      <c r="HP176">
        <f t="shared" si="1954"/>
        <v>1.4207719333720901E-4</v>
      </c>
      <c r="HQ176">
        <f t="shared" si="1954"/>
        <v>1.4207719333720901E-4</v>
      </c>
      <c r="HR176">
        <f t="shared" si="1954"/>
        <v>1.4207719333720901E-4</v>
      </c>
      <c r="HS176">
        <f t="shared" si="1954"/>
        <v>1.4207719333720901E-4</v>
      </c>
      <c r="HT176">
        <f t="shared" si="1954"/>
        <v>1.4207719333720901E-4</v>
      </c>
      <c r="HU176">
        <f t="shared" si="1954"/>
        <v>1.4207719333720901E-4</v>
      </c>
      <c r="HV176">
        <f t="shared" si="1954"/>
        <v>1.4207719333720901E-4</v>
      </c>
      <c r="HW176">
        <f t="shared" si="1954"/>
        <v>1.4207719333720901E-4</v>
      </c>
      <c r="HX176">
        <f t="shared" si="1954"/>
        <v>1.4207719333720901E-4</v>
      </c>
      <c r="HY176">
        <f t="shared" si="1954"/>
        <v>1.4207719333720901E-4</v>
      </c>
      <c r="HZ176">
        <f t="shared" si="1954"/>
        <v>1.4207719333720901E-4</v>
      </c>
      <c r="IA176">
        <f t="shared" si="1954"/>
        <v>1.4207719333720901E-4</v>
      </c>
      <c r="IB176">
        <f t="shared" si="1954"/>
        <v>1.4207719333720901E-4</v>
      </c>
      <c r="IC176">
        <f t="shared" si="1954"/>
        <v>1.4207719333720901E-4</v>
      </c>
      <c r="ID176">
        <f t="shared" si="1954"/>
        <v>1.4207719333720901E-4</v>
      </c>
      <c r="IE176">
        <f t="shared" si="1954"/>
        <v>1.4207719333720901E-4</v>
      </c>
      <c r="IF176">
        <f t="shared" si="1954"/>
        <v>1.4207719333720901E-4</v>
      </c>
      <c r="IG176">
        <f t="shared" si="1954"/>
        <v>1.4207719333720901E-4</v>
      </c>
      <c r="IH176">
        <f t="shared" si="1954"/>
        <v>1.4207719333720901E-4</v>
      </c>
      <c r="II176">
        <f t="shared" si="1954"/>
        <v>1.4207719333720901E-4</v>
      </c>
      <c r="IJ176">
        <f t="shared" si="1954"/>
        <v>1.4207719333720901E-4</v>
      </c>
      <c r="IK176">
        <f t="shared" si="1954"/>
        <v>1.4207719333720901E-4</v>
      </c>
      <c r="IL176">
        <f t="shared" si="1954"/>
        <v>1.4207719333720901E-4</v>
      </c>
      <c r="IM176">
        <f t="shared" si="1954"/>
        <v>1.4207719333720901E-4</v>
      </c>
      <c r="IN176">
        <f t="shared" si="1954"/>
        <v>1.4207719333720901E-4</v>
      </c>
      <c r="IO176">
        <f t="shared" si="1954"/>
        <v>1.4207719333720901E-4</v>
      </c>
      <c r="IP176">
        <f t="shared" si="1954"/>
        <v>1.4207719333720901E-4</v>
      </c>
      <c r="IQ176">
        <f t="shared" si="1954"/>
        <v>1.4207719333720901E-4</v>
      </c>
      <c r="IR176">
        <f t="shared" si="1954"/>
        <v>1.4207719333720901E-4</v>
      </c>
      <c r="IS176">
        <f t="shared" si="1954"/>
        <v>1.4207719333720901E-4</v>
      </c>
      <c r="IT176">
        <f t="shared" si="1954"/>
        <v>1.4207719333720901E-4</v>
      </c>
      <c r="IU176">
        <f t="shared" si="1954"/>
        <v>1.4207719333720901E-4</v>
      </c>
      <c r="IV176">
        <f t="shared" si="1954"/>
        <v>1.4207719333720901E-4</v>
      </c>
      <c r="IW176">
        <f t="shared" si="1954"/>
        <v>1.4207719333720901E-4</v>
      </c>
      <c r="IX176">
        <f t="shared" si="1954"/>
        <v>1.4207719333720901E-4</v>
      </c>
      <c r="IY176">
        <f t="shared" si="1954"/>
        <v>1.4207719333720901E-4</v>
      </c>
      <c r="IZ176">
        <f t="shared" si="1954"/>
        <v>1.4207719333720901E-4</v>
      </c>
      <c r="JA176">
        <f t="shared" si="1954"/>
        <v>1.4207719333720901E-4</v>
      </c>
      <c r="JB176">
        <f t="shared" si="1954"/>
        <v>1.4207719333720901E-4</v>
      </c>
      <c r="JC176">
        <f t="shared" ref="JC176:KG176" si="1955">IF(JB142&gt;=273.15, $B$47/$B$49, IF(JB142&lt;272.15, $F$47/$F$49, $F$47/$F$48))</f>
        <v>1.4207719333720901E-4</v>
      </c>
      <c r="JD176">
        <f t="shared" si="1955"/>
        <v>1.4207719333720901E-4</v>
      </c>
      <c r="JE176">
        <f t="shared" si="1955"/>
        <v>1.4207719333720901E-4</v>
      </c>
      <c r="JF176">
        <f t="shared" si="1955"/>
        <v>1.4207719333720901E-4</v>
      </c>
      <c r="JG176">
        <f t="shared" si="1955"/>
        <v>1.4207719333720901E-4</v>
      </c>
      <c r="JH176">
        <f t="shared" si="1955"/>
        <v>1.4207719333720901E-4</v>
      </c>
      <c r="JI176">
        <f t="shared" si="1955"/>
        <v>1.4207719333720901E-4</v>
      </c>
      <c r="JJ176">
        <f t="shared" si="1955"/>
        <v>1.4207719333720901E-4</v>
      </c>
      <c r="JK176">
        <f t="shared" si="1955"/>
        <v>1.4207719333720901E-4</v>
      </c>
      <c r="JL176">
        <f t="shared" si="1955"/>
        <v>1.4207719333720901E-4</v>
      </c>
      <c r="JM176">
        <f t="shared" si="1955"/>
        <v>1.4207719333720901E-4</v>
      </c>
      <c r="JN176">
        <f t="shared" si="1955"/>
        <v>1.4207719333720901E-4</v>
      </c>
      <c r="JO176">
        <f t="shared" si="1955"/>
        <v>1.4207719333720901E-4</v>
      </c>
      <c r="JP176">
        <f t="shared" si="1955"/>
        <v>1.4207719333720901E-4</v>
      </c>
      <c r="JQ176">
        <f t="shared" si="1955"/>
        <v>1.4207719333720901E-4</v>
      </c>
      <c r="JR176">
        <f t="shared" si="1955"/>
        <v>1.4207719333720901E-4</v>
      </c>
      <c r="JS176">
        <f t="shared" si="1955"/>
        <v>1.4207719333720901E-4</v>
      </c>
      <c r="JT176">
        <f t="shared" si="1955"/>
        <v>1.4207719333720901E-4</v>
      </c>
      <c r="JU176">
        <f t="shared" si="1955"/>
        <v>1.4207719333720901E-4</v>
      </c>
      <c r="JV176">
        <f t="shared" si="1955"/>
        <v>1.4207719333720901E-4</v>
      </c>
      <c r="JW176">
        <f t="shared" si="1955"/>
        <v>1.4207719333720901E-4</v>
      </c>
      <c r="JX176">
        <f t="shared" si="1955"/>
        <v>1.4207719333720901E-4</v>
      </c>
      <c r="JY176">
        <f t="shared" si="1955"/>
        <v>1.4207719333720901E-4</v>
      </c>
      <c r="JZ176">
        <f t="shared" si="1955"/>
        <v>1.4207719333720901E-4</v>
      </c>
      <c r="KA176">
        <f t="shared" si="1955"/>
        <v>1.4207719333720901E-4</v>
      </c>
      <c r="KB176">
        <f t="shared" si="1955"/>
        <v>1.4207719333720901E-4</v>
      </c>
      <c r="KC176">
        <f t="shared" si="1955"/>
        <v>1.4207719333720901E-4</v>
      </c>
      <c r="KD176">
        <f t="shared" si="1955"/>
        <v>1.4207719333720901E-4</v>
      </c>
      <c r="KE176">
        <f t="shared" si="1955"/>
        <v>1.4207719333720901E-4</v>
      </c>
      <c r="KF176">
        <f t="shared" si="1955"/>
        <v>1.4207719333720901E-4</v>
      </c>
      <c r="KG176">
        <f t="shared" si="1955"/>
        <v>1.4207719333720901E-4</v>
      </c>
      <c r="KL176" s="84">
        <f t="shared" si="1765"/>
        <v>26838</v>
      </c>
      <c r="KM176">
        <v>1973</v>
      </c>
      <c r="KN176">
        <v>6</v>
      </c>
      <c r="KO176">
        <v>23</v>
      </c>
      <c r="KP176" s="84">
        <f t="shared" si="1766"/>
        <v>174</v>
      </c>
      <c r="KQ176" s="74">
        <v>25</v>
      </c>
      <c r="KR176" s="74">
        <v>14.1</v>
      </c>
      <c r="KS176" s="74">
        <f t="shared" si="1767"/>
        <v>13.5</v>
      </c>
      <c r="KT176" s="74">
        <f t="shared" si="1768"/>
        <v>25</v>
      </c>
      <c r="KU176" s="74">
        <v>21.4</v>
      </c>
      <c r="KV176" s="74">
        <v>33.299999999999997</v>
      </c>
      <c r="KW176" s="72">
        <f t="shared" si="1747"/>
        <v>0.8</v>
      </c>
      <c r="KX176" s="74">
        <v>3.5</v>
      </c>
      <c r="KZ176" s="74">
        <v>84.2</v>
      </c>
      <c r="LA176" s="74">
        <v>54.2</v>
      </c>
      <c r="LB176" s="74">
        <v>12.4</v>
      </c>
      <c r="LC176" s="74">
        <v>0.6</v>
      </c>
    </row>
    <row r="177" spans="5:315" x14ac:dyDescent="0.35">
      <c r="E177">
        <f t="shared" si="1904"/>
        <v>11</v>
      </c>
      <c r="F177">
        <f t="shared" si="1905"/>
        <v>1.4207719333720901E-4</v>
      </c>
      <c r="G177">
        <f t="shared" ref="G177:BR177" si="1956">IF(F143&gt;=273.15, $B$47/$B$49, IF(F143&lt;272.15, $F$47/$F$49, $F$47/$F$48))</f>
        <v>1.4207719333720901E-4</v>
      </c>
      <c r="H177">
        <f t="shared" si="1956"/>
        <v>1.4207719333720901E-4</v>
      </c>
      <c r="I177">
        <f t="shared" si="1956"/>
        <v>1.4207719333720901E-4</v>
      </c>
      <c r="J177">
        <f t="shared" si="1956"/>
        <v>1.4207719333720901E-4</v>
      </c>
      <c r="K177">
        <f t="shared" si="1956"/>
        <v>1.4207719333720901E-4</v>
      </c>
      <c r="L177">
        <f t="shared" si="1956"/>
        <v>1.4207719333720901E-4</v>
      </c>
      <c r="M177">
        <f t="shared" si="1956"/>
        <v>1.4207719333720901E-4</v>
      </c>
      <c r="N177">
        <f t="shared" si="1956"/>
        <v>1.4207719333720901E-4</v>
      </c>
      <c r="O177">
        <f t="shared" si="1956"/>
        <v>1.4207719333720901E-4</v>
      </c>
      <c r="P177">
        <f t="shared" si="1956"/>
        <v>1.4207719333720901E-4</v>
      </c>
      <c r="Q177">
        <f t="shared" si="1956"/>
        <v>1.4207719333720901E-4</v>
      </c>
      <c r="R177">
        <f t="shared" si="1956"/>
        <v>1.4207719333720901E-4</v>
      </c>
      <c r="S177">
        <f t="shared" si="1956"/>
        <v>1.4207719333720901E-4</v>
      </c>
      <c r="T177">
        <f t="shared" si="1956"/>
        <v>1.4207719333720901E-4</v>
      </c>
      <c r="U177">
        <f t="shared" si="1956"/>
        <v>1.4207719333720901E-4</v>
      </c>
      <c r="V177">
        <f t="shared" si="1956"/>
        <v>1.4207719333720901E-4</v>
      </c>
      <c r="W177">
        <f t="shared" si="1956"/>
        <v>1.4207719333720901E-4</v>
      </c>
      <c r="X177">
        <f t="shared" si="1956"/>
        <v>1.4207719333720901E-4</v>
      </c>
      <c r="Y177">
        <f t="shared" si="1956"/>
        <v>1.4207719333720901E-4</v>
      </c>
      <c r="Z177">
        <f t="shared" si="1956"/>
        <v>1.4207719333720901E-4</v>
      </c>
      <c r="AA177">
        <f t="shared" si="1956"/>
        <v>1.4207719333720901E-4</v>
      </c>
      <c r="AB177">
        <f t="shared" si="1956"/>
        <v>1.4207719333720901E-4</v>
      </c>
      <c r="AC177">
        <f t="shared" si="1956"/>
        <v>1.4207719333720901E-4</v>
      </c>
      <c r="AD177">
        <f t="shared" si="1956"/>
        <v>1.4207719333720901E-4</v>
      </c>
      <c r="AE177">
        <f t="shared" si="1956"/>
        <v>1.4207719333720901E-4</v>
      </c>
      <c r="AF177">
        <f t="shared" si="1956"/>
        <v>1.4207719333720901E-4</v>
      </c>
      <c r="AG177">
        <f t="shared" si="1956"/>
        <v>1.4207719333720901E-4</v>
      </c>
      <c r="AH177">
        <f t="shared" si="1956"/>
        <v>1.4207719333720901E-4</v>
      </c>
      <c r="AI177">
        <f t="shared" si="1956"/>
        <v>1.4207719333720901E-4</v>
      </c>
      <c r="AJ177">
        <f t="shared" si="1956"/>
        <v>1.4207719333720901E-4</v>
      </c>
      <c r="AK177">
        <f t="shared" si="1956"/>
        <v>1.4207719333720901E-4</v>
      </c>
      <c r="AL177">
        <f t="shared" si="1956"/>
        <v>1.4207719333720901E-4</v>
      </c>
      <c r="AM177">
        <f t="shared" si="1956"/>
        <v>1.4207719333720901E-4</v>
      </c>
      <c r="AN177">
        <f t="shared" si="1956"/>
        <v>1.4207719333720901E-4</v>
      </c>
      <c r="AO177">
        <f t="shared" si="1956"/>
        <v>1.4207719333720901E-4</v>
      </c>
      <c r="AP177">
        <f t="shared" si="1956"/>
        <v>1.4207719333720901E-4</v>
      </c>
      <c r="AQ177">
        <f t="shared" si="1956"/>
        <v>1.4207719333720901E-4</v>
      </c>
      <c r="AR177">
        <f t="shared" si="1956"/>
        <v>1.4207719333720901E-4</v>
      </c>
      <c r="AS177">
        <f t="shared" si="1956"/>
        <v>1.4207719333720901E-4</v>
      </c>
      <c r="AT177">
        <f t="shared" si="1956"/>
        <v>1.4207719333720901E-4</v>
      </c>
      <c r="AU177">
        <f t="shared" si="1956"/>
        <v>1.4207719333720901E-4</v>
      </c>
      <c r="AV177">
        <f t="shared" si="1956"/>
        <v>1.4207719333720901E-4</v>
      </c>
      <c r="AW177">
        <f t="shared" si="1956"/>
        <v>1.4207719333720901E-4</v>
      </c>
      <c r="AX177">
        <f t="shared" si="1956"/>
        <v>1.4207719333720901E-4</v>
      </c>
      <c r="AY177">
        <f t="shared" si="1956"/>
        <v>1.4207719333720901E-4</v>
      </c>
      <c r="AZ177">
        <f t="shared" si="1956"/>
        <v>1.4207719333720901E-4</v>
      </c>
      <c r="BA177">
        <f t="shared" si="1956"/>
        <v>1.4207719333720901E-4</v>
      </c>
      <c r="BB177">
        <f t="shared" si="1956"/>
        <v>1.4207719333720901E-4</v>
      </c>
      <c r="BC177">
        <f t="shared" si="1956"/>
        <v>1.4207719333720901E-4</v>
      </c>
      <c r="BD177">
        <f t="shared" si="1956"/>
        <v>1.4207719333720901E-4</v>
      </c>
      <c r="BE177">
        <f t="shared" si="1956"/>
        <v>1.4207719333720901E-4</v>
      </c>
      <c r="BF177">
        <f t="shared" si="1956"/>
        <v>1.4207719333720901E-4</v>
      </c>
      <c r="BG177">
        <f t="shared" si="1956"/>
        <v>1.4207719333720901E-4</v>
      </c>
      <c r="BH177">
        <f t="shared" si="1956"/>
        <v>1.4207719333720901E-4</v>
      </c>
      <c r="BI177">
        <f t="shared" si="1956"/>
        <v>1.4207719333720901E-4</v>
      </c>
      <c r="BJ177">
        <f t="shared" si="1956"/>
        <v>1.4207719333720901E-4</v>
      </c>
      <c r="BK177">
        <f t="shared" si="1956"/>
        <v>1.4207719333720901E-4</v>
      </c>
      <c r="BL177">
        <f t="shared" si="1956"/>
        <v>1.4207719333720901E-4</v>
      </c>
      <c r="BM177">
        <f t="shared" si="1956"/>
        <v>1.4207719333720901E-4</v>
      </c>
      <c r="BN177">
        <f t="shared" si="1956"/>
        <v>1.4207719333720901E-4</v>
      </c>
      <c r="BO177">
        <f t="shared" si="1956"/>
        <v>1.4207719333720901E-4</v>
      </c>
      <c r="BP177">
        <f t="shared" si="1956"/>
        <v>1.4207719333720901E-4</v>
      </c>
      <c r="BQ177">
        <f t="shared" si="1956"/>
        <v>1.4207719333720901E-4</v>
      </c>
      <c r="BR177">
        <f t="shared" si="1956"/>
        <v>1.4207719333720901E-4</v>
      </c>
      <c r="BS177">
        <f t="shared" ref="BS177:ED177" si="1957">IF(BR143&gt;=273.15, $B$47/$B$49, IF(BR143&lt;272.15, $F$47/$F$49, $F$47/$F$48))</f>
        <v>1.4207719333720901E-4</v>
      </c>
      <c r="BT177">
        <f t="shared" si="1957"/>
        <v>1.4207719333720901E-4</v>
      </c>
      <c r="BU177">
        <f t="shared" si="1957"/>
        <v>1.4207719333720901E-4</v>
      </c>
      <c r="BV177">
        <f t="shared" si="1957"/>
        <v>1.4207719333720901E-4</v>
      </c>
      <c r="BW177">
        <f t="shared" si="1957"/>
        <v>1.4207719333720901E-4</v>
      </c>
      <c r="BX177">
        <f t="shared" si="1957"/>
        <v>1.4207719333720901E-4</v>
      </c>
      <c r="BY177">
        <f t="shared" si="1957"/>
        <v>1.4207719333720901E-4</v>
      </c>
      <c r="BZ177">
        <f t="shared" si="1957"/>
        <v>1.4207719333720901E-4</v>
      </c>
      <c r="CA177">
        <f t="shared" si="1957"/>
        <v>1.4207719333720901E-4</v>
      </c>
      <c r="CB177">
        <f t="shared" si="1957"/>
        <v>1.4207719333720901E-4</v>
      </c>
      <c r="CC177">
        <f t="shared" si="1957"/>
        <v>1.4207719333720901E-4</v>
      </c>
      <c r="CD177">
        <f t="shared" si="1957"/>
        <v>1.4207719333720901E-4</v>
      </c>
      <c r="CE177">
        <f t="shared" si="1957"/>
        <v>1.4207719333720901E-4</v>
      </c>
      <c r="CF177">
        <f t="shared" si="1957"/>
        <v>1.4207719333720901E-4</v>
      </c>
      <c r="CG177">
        <f t="shared" si="1957"/>
        <v>1.4207719333720901E-4</v>
      </c>
      <c r="CH177">
        <f t="shared" si="1957"/>
        <v>1.4207719333720901E-4</v>
      </c>
      <c r="CI177">
        <f t="shared" si="1957"/>
        <v>1.4207719333720901E-4</v>
      </c>
      <c r="CJ177">
        <f t="shared" si="1957"/>
        <v>1.4207719333720901E-4</v>
      </c>
      <c r="CK177">
        <f t="shared" si="1957"/>
        <v>1.4207719333720901E-4</v>
      </c>
      <c r="CL177">
        <f t="shared" si="1957"/>
        <v>1.4207719333720901E-4</v>
      </c>
      <c r="CM177">
        <f t="shared" si="1957"/>
        <v>1.4207719333720901E-4</v>
      </c>
      <c r="CN177">
        <f t="shared" si="1957"/>
        <v>1.4207719333720901E-4</v>
      </c>
      <c r="CO177">
        <f t="shared" si="1957"/>
        <v>1.4207719333720901E-4</v>
      </c>
      <c r="CP177">
        <f t="shared" si="1957"/>
        <v>1.4207719333720901E-4</v>
      </c>
      <c r="CQ177">
        <f t="shared" si="1957"/>
        <v>1.4207719333720901E-4</v>
      </c>
      <c r="CR177">
        <f t="shared" si="1957"/>
        <v>1.4207719333720901E-4</v>
      </c>
      <c r="CS177">
        <f t="shared" si="1957"/>
        <v>1.4207719333720901E-4</v>
      </c>
      <c r="CT177">
        <f t="shared" si="1957"/>
        <v>1.4207719333720901E-4</v>
      </c>
      <c r="CU177">
        <f t="shared" si="1957"/>
        <v>1.4207719333720901E-4</v>
      </c>
      <c r="CV177">
        <f t="shared" si="1957"/>
        <v>1.4207719333720901E-4</v>
      </c>
      <c r="CW177">
        <f t="shared" si="1957"/>
        <v>1.4207719333720901E-4</v>
      </c>
      <c r="CX177">
        <f t="shared" si="1957"/>
        <v>1.4207719333720901E-4</v>
      </c>
      <c r="CY177">
        <f t="shared" si="1957"/>
        <v>1.4207719333720901E-4</v>
      </c>
      <c r="CZ177">
        <f t="shared" si="1957"/>
        <v>1.4207719333720901E-4</v>
      </c>
      <c r="DA177">
        <f t="shared" si="1957"/>
        <v>1.4207719333720901E-4</v>
      </c>
      <c r="DB177">
        <f t="shared" si="1957"/>
        <v>1.4207719333720901E-4</v>
      </c>
      <c r="DC177">
        <f t="shared" si="1957"/>
        <v>1.4207719333720901E-4</v>
      </c>
      <c r="DD177">
        <f t="shared" si="1957"/>
        <v>1.4207719333720901E-4</v>
      </c>
      <c r="DE177">
        <f t="shared" si="1957"/>
        <v>1.4207719333720901E-4</v>
      </c>
      <c r="DF177">
        <f t="shared" si="1957"/>
        <v>1.4207719333720901E-4</v>
      </c>
      <c r="DG177">
        <f t="shared" si="1957"/>
        <v>1.4207719333720901E-4</v>
      </c>
      <c r="DH177">
        <f t="shared" si="1957"/>
        <v>1.4207719333720901E-4</v>
      </c>
      <c r="DI177">
        <f t="shared" si="1957"/>
        <v>1.4207719333720901E-4</v>
      </c>
      <c r="DJ177">
        <f t="shared" si="1957"/>
        <v>1.4207719333720901E-4</v>
      </c>
      <c r="DK177">
        <f t="shared" si="1957"/>
        <v>1.4207719333720901E-4</v>
      </c>
      <c r="DL177">
        <f t="shared" si="1957"/>
        <v>1.4207719333720901E-4</v>
      </c>
      <c r="DM177">
        <f t="shared" si="1957"/>
        <v>1.4207719333720901E-4</v>
      </c>
      <c r="DN177">
        <f t="shared" si="1957"/>
        <v>1.4207719333720901E-4</v>
      </c>
      <c r="DO177">
        <f t="shared" si="1957"/>
        <v>1.4207719333720901E-4</v>
      </c>
      <c r="DP177">
        <f t="shared" si="1957"/>
        <v>1.4207719333720901E-4</v>
      </c>
      <c r="DQ177">
        <f t="shared" si="1957"/>
        <v>1.4207719333720901E-4</v>
      </c>
      <c r="DR177">
        <f t="shared" si="1957"/>
        <v>1.4207719333720901E-4</v>
      </c>
      <c r="DS177">
        <f t="shared" si="1957"/>
        <v>1.4207719333720901E-4</v>
      </c>
      <c r="DT177">
        <f t="shared" si="1957"/>
        <v>1.4207719333720901E-4</v>
      </c>
      <c r="DU177">
        <f t="shared" si="1957"/>
        <v>1.4207719333720901E-4</v>
      </c>
      <c r="DV177">
        <f t="shared" si="1957"/>
        <v>1.4207719333720901E-4</v>
      </c>
      <c r="DW177">
        <f t="shared" si="1957"/>
        <v>1.4207719333720901E-4</v>
      </c>
      <c r="DX177">
        <f t="shared" si="1957"/>
        <v>1.4207719333720901E-4</v>
      </c>
      <c r="DY177">
        <f t="shared" si="1957"/>
        <v>1.4207719333720901E-4</v>
      </c>
      <c r="DZ177">
        <f t="shared" si="1957"/>
        <v>1.4207719333720901E-4</v>
      </c>
      <c r="EA177">
        <f t="shared" si="1957"/>
        <v>1.4207719333720901E-4</v>
      </c>
      <c r="EB177">
        <f t="shared" si="1957"/>
        <v>1.4207719333720901E-4</v>
      </c>
      <c r="EC177">
        <f t="shared" si="1957"/>
        <v>1.4207719333720901E-4</v>
      </c>
      <c r="ED177">
        <f t="shared" si="1957"/>
        <v>1.4207719333720901E-4</v>
      </c>
      <c r="EE177">
        <f t="shared" ref="EE177:GP177" si="1958">IF(ED143&gt;=273.15, $B$47/$B$49, IF(ED143&lt;272.15, $F$47/$F$49, $F$47/$F$48))</f>
        <v>1.4207719333720901E-4</v>
      </c>
      <c r="EF177">
        <f t="shared" si="1958"/>
        <v>1.4207719333720901E-4</v>
      </c>
      <c r="EG177">
        <f t="shared" si="1958"/>
        <v>1.4207719333720901E-4</v>
      </c>
      <c r="EH177">
        <f t="shared" si="1958"/>
        <v>1.4207719333720901E-4</v>
      </c>
      <c r="EI177">
        <f t="shared" si="1958"/>
        <v>1.4207719333720901E-4</v>
      </c>
      <c r="EJ177">
        <f t="shared" si="1958"/>
        <v>1.4207719333720901E-4</v>
      </c>
      <c r="EK177">
        <f t="shared" si="1958"/>
        <v>1.4207719333720901E-4</v>
      </c>
      <c r="EL177">
        <f t="shared" si="1958"/>
        <v>1.4207719333720901E-4</v>
      </c>
      <c r="EM177">
        <f t="shared" si="1958"/>
        <v>1.4207719333720901E-4</v>
      </c>
      <c r="EN177">
        <f t="shared" si="1958"/>
        <v>1.4207719333720901E-4</v>
      </c>
      <c r="EO177">
        <f t="shared" si="1958"/>
        <v>1.4207719333720901E-4</v>
      </c>
      <c r="EP177">
        <f t="shared" si="1958"/>
        <v>1.4207719333720901E-4</v>
      </c>
      <c r="EQ177">
        <f t="shared" si="1958"/>
        <v>1.4207719333720901E-4</v>
      </c>
      <c r="ER177">
        <f t="shared" si="1958"/>
        <v>1.4207719333720901E-4</v>
      </c>
      <c r="ES177">
        <f t="shared" si="1958"/>
        <v>1.4207719333720901E-4</v>
      </c>
      <c r="ET177">
        <f t="shared" si="1958"/>
        <v>1.4207719333720901E-4</v>
      </c>
      <c r="EU177">
        <f t="shared" si="1958"/>
        <v>1.4207719333720901E-4</v>
      </c>
      <c r="EV177">
        <f t="shared" si="1958"/>
        <v>1.4207719333720901E-4</v>
      </c>
      <c r="EW177">
        <f t="shared" si="1958"/>
        <v>1.4207719333720901E-4</v>
      </c>
      <c r="EX177">
        <f t="shared" si="1958"/>
        <v>1.4207719333720901E-4</v>
      </c>
      <c r="EY177">
        <f t="shared" si="1958"/>
        <v>1.4207719333720901E-4</v>
      </c>
      <c r="EZ177">
        <f t="shared" si="1958"/>
        <v>1.4207719333720901E-4</v>
      </c>
      <c r="FA177">
        <f t="shared" si="1958"/>
        <v>1.4207719333720901E-4</v>
      </c>
      <c r="FB177">
        <f t="shared" si="1958"/>
        <v>1.4207719333720901E-4</v>
      </c>
      <c r="FC177">
        <f t="shared" si="1958"/>
        <v>1.4207719333720901E-4</v>
      </c>
      <c r="FD177">
        <f t="shared" si="1958"/>
        <v>1.4207719333720901E-4</v>
      </c>
      <c r="FE177">
        <f t="shared" si="1958"/>
        <v>1.4207719333720901E-4</v>
      </c>
      <c r="FF177">
        <f t="shared" si="1958"/>
        <v>1.4207719333720901E-4</v>
      </c>
      <c r="FG177">
        <f t="shared" si="1958"/>
        <v>1.4207719333720901E-4</v>
      </c>
      <c r="FH177">
        <f t="shared" si="1958"/>
        <v>1.4207719333720901E-4</v>
      </c>
      <c r="FI177">
        <f t="shared" si="1958"/>
        <v>1.4207719333720901E-4</v>
      </c>
      <c r="FJ177">
        <f t="shared" si="1958"/>
        <v>1.4207719333720901E-4</v>
      </c>
      <c r="FK177">
        <f t="shared" si="1958"/>
        <v>1.4207719333720901E-4</v>
      </c>
      <c r="FL177">
        <f t="shared" si="1958"/>
        <v>1.4207719333720901E-4</v>
      </c>
      <c r="FM177">
        <f t="shared" si="1958"/>
        <v>1.4207719333720901E-4</v>
      </c>
      <c r="FN177">
        <f t="shared" si="1958"/>
        <v>1.4207719333720901E-4</v>
      </c>
      <c r="FO177">
        <f t="shared" si="1958"/>
        <v>1.4207719333720901E-4</v>
      </c>
      <c r="FP177">
        <f t="shared" si="1958"/>
        <v>1.4207719333720901E-4</v>
      </c>
      <c r="FQ177">
        <f t="shared" si="1958"/>
        <v>1.4207719333720901E-4</v>
      </c>
      <c r="FR177">
        <f t="shared" si="1958"/>
        <v>1.4207719333720901E-4</v>
      </c>
      <c r="FS177">
        <f t="shared" si="1958"/>
        <v>1.4207719333720901E-4</v>
      </c>
      <c r="FT177">
        <f t="shared" si="1958"/>
        <v>1.4207719333720901E-4</v>
      </c>
      <c r="FU177">
        <f t="shared" si="1958"/>
        <v>1.4207719333720901E-4</v>
      </c>
      <c r="FV177">
        <f t="shared" si="1958"/>
        <v>1.4207719333720901E-4</v>
      </c>
      <c r="FW177">
        <f t="shared" si="1958"/>
        <v>1.4207719333720901E-4</v>
      </c>
      <c r="FX177">
        <f t="shared" si="1958"/>
        <v>1.4207719333720901E-4</v>
      </c>
      <c r="FY177">
        <f t="shared" si="1958"/>
        <v>1.4207719333720901E-4</v>
      </c>
      <c r="FZ177">
        <f t="shared" si="1958"/>
        <v>1.4207719333720901E-4</v>
      </c>
      <c r="GA177">
        <f t="shared" si="1958"/>
        <v>1.4207719333720901E-4</v>
      </c>
      <c r="GB177">
        <f t="shared" si="1958"/>
        <v>1.4207719333720901E-4</v>
      </c>
      <c r="GC177">
        <f t="shared" si="1958"/>
        <v>1.4207719333720901E-4</v>
      </c>
      <c r="GD177">
        <f t="shared" si="1958"/>
        <v>1.4207719333720901E-4</v>
      </c>
      <c r="GE177">
        <f t="shared" si="1958"/>
        <v>1.4207719333720901E-4</v>
      </c>
      <c r="GF177">
        <f t="shared" si="1958"/>
        <v>1.4207719333720901E-4</v>
      </c>
      <c r="GG177">
        <f t="shared" si="1958"/>
        <v>1.4207719333720901E-4</v>
      </c>
      <c r="GH177">
        <f t="shared" si="1958"/>
        <v>1.4207719333720901E-4</v>
      </c>
      <c r="GI177">
        <f t="shared" si="1958"/>
        <v>1.4207719333720901E-4</v>
      </c>
      <c r="GJ177">
        <f t="shared" si="1958"/>
        <v>1.4207719333720901E-4</v>
      </c>
      <c r="GK177">
        <f t="shared" si="1958"/>
        <v>1.4207719333720901E-4</v>
      </c>
      <c r="GL177">
        <f t="shared" si="1958"/>
        <v>1.4207719333720901E-4</v>
      </c>
      <c r="GM177">
        <f t="shared" si="1958"/>
        <v>1.4207719333720901E-4</v>
      </c>
      <c r="GN177">
        <f t="shared" si="1958"/>
        <v>1.4207719333720901E-4</v>
      </c>
      <c r="GO177">
        <f t="shared" si="1958"/>
        <v>1.4207719333720901E-4</v>
      </c>
      <c r="GP177">
        <f t="shared" si="1958"/>
        <v>1.4207719333720901E-4</v>
      </c>
      <c r="GQ177">
        <f t="shared" ref="GQ177:JB177" si="1959">IF(GP143&gt;=273.15, $B$47/$B$49, IF(GP143&lt;272.15, $F$47/$F$49, $F$47/$F$48))</f>
        <v>1.4207719333720901E-4</v>
      </c>
      <c r="GR177">
        <f t="shared" si="1959"/>
        <v>1.4207719333720901E-4</v>
      </c>
      <c r="GS177">
        <f t="shared" si="1959"/>
        <v>1.4207719333720901E-4</v>
      </c>
      <c r="GT177">
        <f t="shared" si="1959"/>
        <v>1.4207719333720901E-4</v>
      </c>
      <c r="GU177">
        <f t="shared" si="1959"/>
        <v>1.4207719333720901E-4</v>
      </c>
      <c r="GV177">
        <f t="shared" si="1959"/>
        <v>1.4207719333720901E-4</v>
      </c>
      <c r="GW177">
        <f t="shared" si="1959"/>
        <v>1.4207719333720901E-4</v>
      </c>
      <c r="GX177">
        <f t="shared" si="1959"/>
        <v>1.4207719333720901E-4</v>
      </c>
      <c r="GY177">
        <f t="shared" si="1959"/>
        <v>1.4207719333720901E-4</v>
      </c>
      <c r="GZ177">
        <f t="shared" si="1959"/>
        <v>1.4207719333720901E-4</v>
      </c>
      <c r="HA177">
        <f t="shared" si="1959"/>
        <v>1.4207719333720901E-4</v>
      </c>
      <c r="HB177">
        <f t="shared" si="1959"/>
        <v>1.4207719333720901E-4</v>
      </c>
      <c r="HC177">
        <f t="shared" si="1959"/>
        <v>1.4207719333720901E-4</v>
      </c>
      <c r="HD177">
        <f t="shared" si="1959"/>
        <v>1.4207719333720901E-4</v>
      </c>
      <c r="HE177">
        <f t="shared" si="1959"/>
        <v>1.4207719333720901E-4</v>
      </c>
      <c r="HF177">
        <f t="shared" si="1959"/>
        <v>1.4207719333720901E-4</v>
      </c>
      <c r="HG177">
        <f t="shared" si="1959"/>
        <v>1.4207719333720901E-4</v>
      </c>
      <c r="HH177">
        <f t="shared" si="1959"/>
        <v>1.4207719333720901E-4</v>
      </c>
      <c r="HI177">
        <f t="shared" si="1959"/>
        <v>1.4207719333720901E-4</v>
      </c>
      <c r="HJ177">
        <f t="shared" si="1959"/>
        <v>1.4207719333720901E-4</v>
      </c>
      <c r="HK177">
        <f t="shared" si="1959"/>
        <v>1.4207719333720901E-4</v>
      </c>
      <c r="HL177">
        <f t="shared" si="1959"/>
        <v>1.4207719333720901E-4</v>
      </c>
      <c r="HM177">
        <f t="shared" si="1959"/>
        <v>1.4207719333720901E-4</v>
      </c>
      <c r="HN177">
        <f t="shared" si="1959"/>
        <v>1.4207719333720901E-4</v>
      </c>
      <c r="HO177">
        <f t="shared" si="1959"/>
        <v>1.4207719333720901E-4</v>
      </c>
      <c r="HP177">
        <f t="shared" si="1959"/>
        <v>1.4207719333720901E-4</v>
      </c>
      <c r="HQ177">
        <f t="shared" si="1959"/>
        <v>1.4207719333720901E-4</v>
      </c>
      <c r="HR177">
        <f t="shared" si="1959"/>
        <v>1.4207719333720901E-4</v>
      </c>
      <c r="HS177">
        <f t="shared" si="1959"/>
        <v>1.4207719333720901E-4</v>
      </c>
      <c r="HT177">
        <f t="shared" si="1959"/>
        <v>1.4207719333720901E-4</v>
      </c>
      <c r="HU177">
        <f t="shared" si="1959"/>
        <v>1.4207719333720901E-4</v>
      </c>
      <c r="HV177">
        <f t="shared" si="1959"/>
        <v>1.4207719333720901E-4</v>
      </c>
      <c r="HW177">
        <f t="shared" si="1959"/>
        <v>1.4207719333720901E-4</v>
      </c>
      <c r="HX177">
        <f t="shared" si="1959"/>
        <v>1.4207719333720901E-4</v>
      </c>
      <c r="HY177">
        <f t="shared" si="1959"/>
        <v>1.4207719333720901E-4</v>
      </c>
      <c r="HZ177">
        <f t="shared" si="1959"/>
        <v>1.4207719333720901E-4</v>
      </c>
      <c r="IA177">
        <f t="shared" si="1959"/>
        <v>1.4207719333720901E-4</v>
      </c>
      <c r="IB177">
        <f t="shared" si="1959"/>
        <v>1.4207719333720901E-4</v>
      </c>
      <c r="IC177">
        <f t="shared" si="1959"/>
        <v>1.4207719333720901E-4</v>
      </c>
      <c r="ID177">
        <f t="shared" si="1959"/>
        <v>1.4207719333720901E-4</v>
      </c>
      <c r="IE177">
        <f t="shared" si="1959"/>
        <v>1.4207719333720901E-4</v>
      </c>
      <c r="IF177">
        <f t="shared" si="1959"/>
        <v>1.4207719333720901E-4</v>
      </c>
      <c r="IG177">
        <f t="shared" si="1959"/>
        <v>1.4207719333720901E-4</v>
      </c>
      <c r="IH177">
        <f t="shared" si="1959"/>
        <v>1.4207719333720901E-4</v>
      </c>
      <c r="II177">
        <f t="shared" si="1959"/>
        <v>1.4207719333720901E-4</v>
      </c>
      <c r="IJ177">
        <f t="shared" si="1959"/>
        <v>1.4207719333720901E-4</v>
      </c>
      <c r="IK177">
        <f t="shared" si="1959"/>
        <v>1.4207719333720901E-4</v>
      </c>
      <c r="IL177">
        <f t="shared" si="1959"/>
        <v>1.4207719333720901E-4</v>
      </c>
      <c r="IM177">
        <f t="shared" si="1959"/>
        <v>1.4207719333720901E-4</v>
      </c>
      <c r="IN177">
        <f t="shared" si="1959"/>
        <v>1.4207719333720901E-4</v>
      </c>
      <c r="IO177">
        <f t="shared" si="1959"/>
        <v>1.4207719333720901E-4</v>
      </c>
      <c r="IP177">
        <f t="shared" si="1959"/>
        <v>1.4207719333720901E-4</v>
      </c>
      <c r="IQ177">
        <f t="shared" si="1959"/>
        <v>1.4207719333720901E-4</v>
      </c>
      <c r="IR177">
        <f t="shared" si="1959"/>
        <v>1.4207719333720901E-4</v>
      </c>
      <c r="IS177">
        <f t="shared" si="1959"/>
        <v>1.4207719333720901E-4</v>
      </c>
      <c r="IT177">
        <f t="shared" si="1959"/>
        <v>1.4207719333720901E-4</v>
      </c>
      <c r="IU177">
        <f t="shared" si="1959"/>
        <v>1.4207719333720901E-4</v>
      </c>
      <c r="IV177">
        <f t="shared" si="1959"/>
        <v>1.4207719333720901E-4</v>
      </c>
      <c r="IW177">
        <f t="shared" si="1959"/>
        <v>1.4207719333720901E-4</v>
      </c>
      <c r="IX177">
        <f t="shared" si="1959"/>
        <v>1.4207719333720901E-4</v>
      </c>
      <c r="IY177">
        <f t="shared" si="1959"/>
        <v>1.4207719333720901E-4</v>
      </c>
      <c r="IZ177">
        <f t="shared" si="1959"/>
        <v>1.4207719333720901E-4</v>
      </c>
      <c r="JA177">
        <f t="shared" si="1959"/>
        <v>1.4207719333720901E-4</v>
      </c>
      <c r="JB177">
        <f t="shared" si="1959"/>
        <v>1.4207719333720901E-4</v>
      </c>
      <c r="JC177">
        <f t="shared" ref="JC177:KG177" si="1960">IF(JB143&gt;=273.15, $B$47/$B$49, IF(JB143&lt;272.15, $F$47/$F$49, $F$47/$F$48))</f>
        <v>1.4207719333720901E-4</v>
      </c>
      <c r="JD177">
        <f t="shared" si="1960"/>
        <v>1.4207719333720901E-4</v>
      </c>
      <c r="JE177">
        <f t="shared" si="1960"/>
        <v>1.4207719333720901E-4</v>
      </c>
      <c r="JF177">
        <f t="shared" si="1960"/>
        <v>1.4207719333720901E-4</v>
      </c>
      <c r="JG177">
        <f t="shared" si="1960"/>
        <v>1.4207719333720901E-4</v>
      </c>
      <c r="JH177">
        <f t="shared" si="1960"/>
        <v>1.4207719333720901E-4</v>
      </c>
      <c r="JI177">
        <f t="shared" si="1960"/>
        <v>1.4207719333720901E-4</v>
      </c>
      <c r="JJ177">
        <f t="shared" si="1960"/>
        <v>1.4207719333720901E-4</v>
      </c>
      <c r="JK177">
        <f t="shared" si="1960"/>
        <v>1.4207719333720901E-4</v>
      </c>
      <c r="JL177">
        <f t="shared" si="1960"/>
        <v>1.4207719333720901E-4</v>
      </c>
      <c r="JM177">
        <f t="shared" si="1960"/>
        <v>1.4207719333720901E-4</v>
      </c>
      <c r="JN177">
        <f t="shared" si="1960"/>
        <v>1.4207719333720901E-4</v>
      </c>
      <c r="JO177">
        <f t="shared" si="1960"/>
        <v>1.4207719333720901E-4</v>
      </c>
      <c r="JP177">
        <f t="shared" si="1960"/>
        <v>1.4207719333720901E-4</v>
      </c>
      <c r="JQ177">
        <f t="shared" si="1960"/>
        <v>1.4207719333720901E-4</v>
      </c>
      <c r="JR177">
        <f t="shared" si="1960"/>
        <v>1.4207719333720901E-4</v>
      </c>
      <c r="JS177">
        <f t="shared" si="1960"/>
        <v>1.4207719333720901E-4</v>
      </c>
      <c r="JT177">
        <f t="shared" si="1960"/>
        <v>1.4207719333720901E-4</v>
      </c>
      <c r="JU177">
        <f t="shared" si="1960"/>
        <v>1.4207719333720901E-4</v>
      </c>
      <c r="JV177">
        <f t="shared" si="1960"/>
        <v>1.4207719333720901E-4</v>
      </c>
      <c r="JW177">
        <f t="shared" si="1960"/>
        <v>1.4207719333720901E-4</v>
      </c>
      <c r="JX177">
        <f t="shared" si="1960"/>
        <v>1.4207719333720901E-4</v>
      </c>
      <c r="JY177">
        <f t="shared" si="1960"/>
        <v>1.4207719333720901E-4</v>
      </c>
      <c r="JZ177">
        <f t="shared" si="1960"/>
        <v>1.4207719333720901E-4</v>
      </c>
      <c r="KA177">
        <f t="shared" si="1960"/>
        <v>1.4207719333720901E-4</v>
      </c>
      <c r="KB177">
        <f t="shared" si="1960"/>
        <v>1.4207719333720901E-4</v>
      </c>
      <c r="KC177">
        <f t="shared" si="1960"/>
        <v>1.4207719333720901E-4</v>
      </c>
      <c r="KD177">
        <f t="shared" si="1960"/>
        <v>1.4207719333720901E-4</v>
      </c>
      <c r="KE177">
        <f t="shared" si="1960"/>
        <v>1.4207719333720901E-4</v>
      </c>
      <c r="KF177">
        <f t="shared" si="1960"/>
        <v>1.4207719333720901E-4</v>
      </c>
      <c r="KG177">
        <f t="shared" si="1960"/>
        <v>1.4207719333720901E-4</v>
      </c>
      <c r="KL177" s="84">
        <f t="shared" si="1765"/>
        <v>26839</v>
      </c>
      <c r="KM177">
        <v>1973</v>
      </c>
      <c r="KN177">
        <v>6</v>
      </c>
      <c r="KO177">
        <v>24</v>
      </c>
      <c r="KP177" s="84">
        <f t="shared" si="1766"/>
        <v>175</v>
      </c>
      <c r="KQ177" s="74">
        <v>24.4</v>
      </c>
      <c r="KR177" s="74">
        <v>13.5</v>
      </c>
      <c r="KS177" s="74">
        <f t="shared" si="1767"/>
        <v>13.8</v>
      </c>
      <c r="KT177" s="74">
        <f t="shared" si="1768"/>
        <v>25</v>
      </c>
      <c r="KU177" s="74">
        <v>22.3</v>
      </c>
      <c r="KV177" s="74">
        <v>33.9</v>
      </c>
      <c r="KW177" s="72">
        <f t="shared" si="1747"/>
        <v>0.79</v>
      </c>
      <c r="KX177" s="74">
        <v>2.7</v>
      </c>
      <c r="KZ177" s="74">
        <v>81.900000000000006</v>
      </c>
      <c r="LA177" s="74">
        <v>49.6</v>
      </c>
      <c r="LB177" s="74">
        <v>11.5</v>
      </c>
      <c r="LC177" s="74">
        <v>0.6</v>
      </c>
    </row>
    <row r="178" spans="5:315" x14ac:dyDescent="0.35">
      <c r="E178">
        <f t="shared" si="1904"/>
        <v>12</v>
      </c>
      <c r="F178">
        <f t="shared" si="1905"/>
        <v>1.4207719333720901E-4</v>
      </c>
      <c r="G178">
        <f t="shared" ref="G178:BR178" si="1961">IF(F144&gt;=273.15, $B$47/$B$49, IF(F144&lt;272.15, $F$47/$F$49, $F$47/$F$48))</f>
        <v>1.4207719333720901E-4</v>
      </c>
      <c r="H178">
        <f t="shared" si="1961"/>
        <v>1.4207719333720901E-4</v>
      </c>
      <c r="I178">
        <f t="shared" si="1961"/>
        <v>1.4207719333720901E-4</v>
      </c>
      <c r="J178">
        <f t="shared" si="1961"/>
        <v>1.4207719333720901E-4</v>
      </c>
      <c r="K178">
        <f t="shared" si="1961"/>
        <v>1.4207719333720901E-4</v>
      </c>
      <c r="L178">
        <f t="shared" si="1961"/>
        <v>1.4207719333720901E-4</v>
      </c>
      <c r="M178">
        <f t="shared" si="1961"/>
        <v>1.4207719333720901E-4</v>
      </c>
      <c r="N178">
        <f t="shared" si="1961"/>
        <v>1.4207719333720901E-4</v>
      </c>
      <c r="O178">
        <f t="shared" si="1961"/>
        <v>1.4207719333720901E-4</v>
      </c>
      <c r="P178">
        <f t="shared" si="1961"/>
        <v>1.4207719333720901E-4</v>
      </c>
      <c r="Q178">
        <f t="shared" si="1961"/>
        <v>1.4207719333720901E-4</v>
      </c>
      <c r="R178">
        <f t="shared" si="1961"/>
        <v>1.4207719333720901E-4</v>
      </c>
      <c r="S178">
        <f t="shared" si="1961"/>
        <v>1.4207719333720901E-4</v>
      </c>
      <c r="T178">
        <f t="shared" si="1961"/>
        <v>1.4207719333720901E-4</v>
      </c>
      <c r="U178">
        <f t="shared" si="1961"/>
        <v>1.4207719333720901E-4</v>
      </c>
      <c r="V178">
        <f t="shared" si="1961"/>
        <v>1.4207719333720901E-4</v>
      </c>
      <c r="W178">
        <f t="shared" si="1961"/>
        <v>1.4207719333720901E-4</v>
      </c>
      <c r="X178">
        <f t="shared" si="1961"/>
        <v>1.4207719333720901E-4</v>
      </c>
      <c r="Y178">
        <f t="shared" si="1961"/>
        <v>1.4207719333720901E-4</v>
      </c>
      <c r="Z178">
        <f t="shared" si="1961"/>
        <v>1.4207719333720901E-4</v>
      </c>
      <c r="AA178">
        <f t="shared" si="1961"/>
        <v>1.4207719333720901E-4</v>
      </c>
      <c r="AB178">
        <f t="shared" si="1961"/>
        <v>1.4207719333720901E-4</v>
      </c>
      <c r="AC178">
        <f t="shared" si="1961"/>
        <v>1.4207719333720901E-4</v>
      </c>
      <c r="AD178">
        <f t="shared" si="1961"/>
        <v>1.4207719333720901E-4</v>
      </c>
      <c r="AE178">
        <f t="shared" si="1961"/>
        <v>1.4207719333720901E-4</v>
      </c>
      <c r="AF178">
        <f t="shared" si="1961"/>
        <v>1.4207719333720901E-4</v>
      </c>
      <c r="AG178">
        <f t="shared" si="1961"/>
        <v>1.4207719333720901E-4</v>
      </c>
      <c r="AH178">
        <f t="shared" si="1961"/>
        <v>1.4207719333720901E-4</v>
      </c>
      <c r="AI178">
        <f t="shared" si="1961"/>
        <v>1.4207719333720901E-4</v>
      </c>
      <c r="AJ178">
        <f t="shared" si="1961"/>
        <v>1.4207719333720901E-4</v>
      </c>
      <c r="AK178">
        <f t="shared" si="1961"/>
        <v>1.4207719333720901E-4</v>
      </c>
      <c r="AL178">
        <f t="shared" si="1961"/>
        <v>1.4207719333720901E-4</v>
      </c>
      <c r="AM178">
        <f t="shared" si="1961"/>
        <v>1.4207719333720901E-4</v>
      </c>
      <c r="AN178">
        <f t="shared" si="1961"/>
        <v>1.4207719333720901E-4</v>
      </c>
      <c r="AO178">
        <f t="shared" si="1961"/>
        <v>1.4207719333720901E-4</v>
      </c>
      <c r="AP178">
        <f t="shared" si="1961"/>
        <v>1.4207719333720901E-4</v>
      </c>
      <c r="AQ178">
        <f t="shared" si="1961"/>
        <v>1.4207719333720901E-4</v>
      </c>
      <c r="AR178">
        <f t="shared" si="1961"/>
        <v>1.4207719333720901E-4</v>
      </c>
      <c r="AS178">
        <f t="shared" si="1961"/>
        <v>1.4207719333720901E-4</v>
      </c>
      <c r="AT178">
        <f t="shared" si="1961"/>
        <v>1.4207719333720901E-4</v>
      </c>
      <c r="AU178">
        <f t="shared" si="1961"/>
        <v>1.4207719333720901E-4</v>
      </c>
      <c r="AV178">
        <f t="shared" si="1961"/>
        <v>1.4207719333720901E-4</v>
      </c>
      <c r="AW178">
        <f t="shared" si="1961"/>
        <v>1.4207719333720901E-4</v>
      </c>
      <c r="AX178">
        <f t="shared" si="1961"/>
        <v>1.4207719333720901E-4</v>
      </c>
      <c r="AY178">
        <f t="shared" si="1961"/>
        <v>1.4207719333720901E-4</v>
      </c>
      <c r="AZ178">
        <f t="shared" si="1961"/>
        <v>1.4207719333720901E-4</v>
      </c>
      <c r="BA178">
        <f t="shared" si="1961"/>
        <v>1.4207719333720901E-4</v>
      </c>
      <c r="BB178">
        <f t="shared" si="1961"/>
        <v>1.4207719333720901E-4</v>
      </c>
      <c r="BC178">
        <f t="shared" si="1961"/>
        <v>1.4207719333720901E-4</v>
      </c>
      <c r="BD178">
        <f t="shared" si="1961"/>
        <v>1.4207719333720901E-4</v>
      </c>
      <c r="BE178">
        <f t="shared" si="1961"/>
        <v>1.4207719333720901E-4</v>
      </c>
      <c r="BF178">
        <f t="shared" si="1961"/>
        <v>1.4207719333720901E-4</v>
      </c>
      <c r="BG178">
        <f t="shared" si="1961"/>
        <v>1.4207719333720901E-4</v>
      </c>
      <c r="BH178">
        <f t="shared" si="1961"/>
        <v>1.4207719333720901E-4</v>
      </c>
      <c r="BI178">
        <f t="shared" si="1961"/>
        <v>1.4207719333720901E-4</v>
      </c>
      <c r="BJ178">
        <f t="shared" si="1961"/>
        <v>1.4207719333720901E-4</v>
      </c>
      <c r="BK178">
        <f t="shared" si="1961"/>
        <v>1.4207719333720901E-4</v>
      </c>
      <c r="BL178">
        <f t="shared" si="1961"/>
        <v>1.4207719333720901E-4</v>
      </c>
      <c r="BM178">
        <f t="shared" si="1961"/>
        <v>1.4207719333720901E-4</v>
      </c>
      <c r="BN178">
        <f t="shared" si="1961"/>
        <v>1.4207719333720901E-4</v>
      </c>
      <c r="BO178">
        <f t="shared" si="1961"/>
        <v>1.4207719333720901E-4</v>
      </c>
      <c r="BP178">
        <f t="shared" si="1961"/>
        <v>1.4207719333720901E-4</v>
      </c>
      <c r="BQ178">
        <f t="shared" si="1961"/>
        <v>1.4207719333720901E-4</v>
      </c>
      <c r="BR178">
        <f t="shared" si="1961"/>
        <v>1.4207719333720901E-4</v>
      </c>
      <c r="BS178">
        <f t="shared" ref="BS178:ED178" si="1962">IF(BR144&gt;=273.15, $B$47/$B$49, IF(BR144&lt;272.15, $F$47/$F$49, $F$47/$F$48))</f>
        <v>1.4207719333720901E-4</v>
      </c>
      <c r="BT178">
        <f t="shared" si="1962"/>
        <v>1.4207719333720901E-4</v>
      </c>
      <c r="BU178">
        <f t="shared" si="1962"/>
        <v>1.4207719333720901E-4</v>
      </c>
      <c r="BV178">
        <f t="shared" si="1962"/>
        <v>1.4207719333720901E-4</v>
      </c>
      <c r="BW178">
        <f t="shared" si="1962"/>
        <v>1.4207719333720901E-4</v>
      </c>
      <c r="BX178">
        <f t="shared" si="1962"/>
        <v>1.4207719333720901E-4</v>
      </c>
      <c r="BY178">
        <f t="shared" si="1962"/>
        <v>1.4207719333720901E-4</v>
      </c>
      <c r="BZ178">
        <f t="shared" si="1962"/>
        <v>1.4207719333720901E-4</v>
      </c>
      <c r="CA178">
        <f t="shared" si="1962"/>
        <v>1.4207719333720901E-4</v>
      </c>
      <c r="CB178">
        <f t="shared" si="1962"/>
        <v>1.4207719333720901E-4</v>
      </c>
      <c r="CC178">
        <f t="shared" si="1962"/>
        <v>1.4207719333720901E-4</v>
      </c>
      <c r="CD178">
        <f t="shared" si="1962"/>
        <v>1.4207719333720901E-4</v>
      </c>
      <c r="CE178">
        <f t="shared" si="1962"/>
        <v>1.4207719333720901E-4</v>
      </c>
      <c r="CF178">
        <f t="shared" si="1962"/>
        <v>1.4207719333720901E-4</v>
      </c>
      <c r="CG178">
        <f t="shared" si="1962"/>
        <v>1.4207719333720901E-4</v>
      </c>
      <c r="CH178">
        <f t="shared" si="1962"/>
        <v>1.4207719333720901E-4</v>
      </c>
      <c r="CI178">
        <f t="shared" si="1962"/>
        <v>1.4207719333720901E-4</v>
      </c>
      <c r="CJ178">
        <f t="shared" si="1962"/>
        <v>1.4207719333720901E-4</v>
      </c>
      <c r="CK178">
        <f t="shared" si="1962"/>
        <v>1.4207719333720901E-4</v>
      </c>
      <c r="CL178">
        <f t="shared" si="1962"/>
        <v>1.4207719333720901E-4</v>
      </c>
      <c r="CM178">
        <f t="shared" si="1962"/>
        <v>1.4207719333720901E-4</v>
      </c>
      <c r="CN178">
        <f t="shared" si="1962"/>
        <v>1.4207719333720901E-4</v>
      </c>
      <c r="CO178">
        <f t="shared" si="1962"/>
        <v>1.4207719333720901E-4</v>
      </c>
      <c r="CP178">
        <f t="shared" si="1962"/>
        <v>1.4207719333720901E-4</v>
      </c>
      <c r="CQ178">
        <f t="shared" si="1962"/>
        <v>1.4207719333720901E-4</v>
      </c>
      <c r="CR178">
        <f t="shared" si="1962"/>
        <v>1.4207719333720901E-4</v>
      </c>
      <c r="CS178">
        <f t="shared" si="1962"/>
        <v>1.4207719333720901E-4</v>
      </c>
      <c r="CT178">
        <f t="shared" si="1962"/>
        <v>1.4207719333720901E-4</v>
      </c>
      <c r="CU178">
        <f t="shared" si="1962"/>
        <v>1.4207719333720901E-4</v>
      </c>
      <c r="CV178">
        <f t="shared" si="1962"/>
        <v>1.4207719333720901E-4</v>
      </c>
      <c r="CW178">
        <f t="shared" si="1962"/>
        <v>1.4207719333720901E-4</v>
      </c>
      <c r="CX178">
        <f t="shared" si="1962"/>
        <v>1.4207719333720901E-4</v>
      </c>
      <c r="CY178">
        <f t="shared" si="1962"/>
        <v>1.4207719333720901E-4</v>
      </c>
      <c r="CZ178">
        <f t="shared" si="1962"/>
        <v>1.4207719333720901E-4</v>
      </c>
      <c r="DA178">
        <f t="shared" si="1962"/>
        <v>1.4207719333720901E-4</v>
      </c>
      <c r="DB178">
        <f t="shared" si="1962"/>
        <v>1.4207719333720901E-4</v>
      </c>
      <c r="DC178">
        <f t="shared" si="1962"/>
        <v>1.4207719333720901E-4</v>
      </c>
      <c r="DD178">
        <f t="shared" si="1962"/>
        <v>1.4207719333720901E-4</v>
      </c>
      <c r="DE178">
        <f t="shared" si="1962"/>
        <v>1.4207719333720901E-4</v>
      </c>
      <c r="DF178">
        <f t="shared" si="1962"/>
        <v>1.4207719333720901E-4</v>
      </c>
      <c r="DG178">
        <f t="shared" si="1962"/>
        <v>1.4207719333720901E-4</v>
      </c>
      <c r="DH178">
        <f t="shared" si="1962"/>
        <v>1.4207719333720901E-4</v>
      </c>
      <c r="DI178">
        <f t="shared" si="1962"/>
        <v>1.4207719333720901E-4</v>
      </c>
      <c r="DJ178">
        <f t="shared" si="1962"/>
        <v>1.4207719333720901E-4</v>
      </c>
      <c r="DK178">
        <f t="shared" si="1962"/>
        <v>1.4207719333720901E-4</v>
      </c>
      <c r="DL178">
        <f t="shared" si="1962"/>
        <v>1.4207719333720901E-4</v>
      </c>
      <c r="DM178">
        <f t="shared" si="1962"/>
        <v>1.4207719333720901E-4</v>
      </c>
      <c r="DN178">
        <f t="shared" si="1962"/>
        <v>1.4207719333720901E-4</v>
      </c>
      <c r="DO178">
        <f t="shared" si="1962"/>
        <v>1.4207719333720901E-4</v>
      </c>
      <c r="DP178">
        <f t="shared" si="1962"/>
        <v>1.4207719333720901E-4</v>
      </c>
      <c r="DQ178">
        <f t="shared" si="1962"/>
        <v>1.4207719333720901E-4</v>
      </c>
      <c r="DR178">
        <f t="shared" si="1962"/>
        <v>1.4207719333720901E-4</v>
      </c>
      <c r="DS178">
        <f t="shared" si="1962"/>
        <v>1.4207719333720901E-4</v>
      </c>
      <c r="DT178">
        <f t="shared" si="1962"/>
        <v>1.4207719333720901E-4</v>
      </c>
      <c r="DU178">
        <f t="shared" si="1962"/>
        <v>1.4207719333720901E-4</v>
      </c>
      <c r="DV178">
        <f t="shared" si="1962"/>
        <v>1.4207719333720901E-4</v>
      </c>
      <c r="DW178">
        <f t="shared" si="1962"/>
        <v>1.4207719333720901E-4</v>
      </c>
      <c r="DX178">
        <f t="shared" si="1962"/>
        <v>1.4207719333720901E-4</v>
      </c>
      <c r="DY178">
        <f t="shared" si="1962"/>
        <v>1.4207719333720901E-4</v>
      </c>
      <c r="DZ178">
        <f t="shared" si="1962"/>
        <v>1.4207719333720901E-4</v>
      </c>
      <c r="EA178">
        <f t="shared" si="1962"/>
        <v>1.4207719333720901E-4</v>
      </c>
      <c r="EB178">
        <f t="shared" si="1962"/>
        <v>1.4207719333720901E-4</v>
      </c>
      <c r="EC178">
        <f t="shared" si="1962"/>
        <v>1.4207719333720901E-4</v>
      </c>
      <c r="ED178">
        <f t="shared" si="1962"/>
        <v>1.4207719333720901E-4</v>
      </c>
      <c r="EE178">
        <f t="shared" ref="EE178:GP178" si="1963">IF(ED144&gt;=273.15, $B$47/$B$49, IF(ED144&lt;272.15, $F$47/$F$49, $F$47/$F$48))</f>
        <v>1.4207719333720901E-4</v>
      </c>
      <c r="EF178">
        <f t="shared" si="1963"/>
        <v>1.4207719333720901E-4</v>
      </c>
      <c r="EG178">
        <f t="shared" si="1963"/>
        <v>1.4207719333720901E-4</v>
      </c>
      <c r="EH178">
        <f t="shared" si="1963"/>
        <v>1.4207719333720901E-4</v>
      </c>
      <c r="EI178">
        <f t="shared" si="1963"/>
        <v>1.4207719333720901E-4</v>
      </c>
      <c r="EJ178">
        <f t="shared" si="1963"/>
        <v>1.4207719333720901E-4</v>
      </c>
      <c r="EK178">
        <f t="shared" si="1963"/>
        <v>1.4207719333720901E-4</v>
      </c>
      <c r="EL178">
        <f t="shared" si="1963"/>
        <v>1.4207719333720901E-4</v>
      </c>
      <c r="EM178">
        <f t="shared" si="1963"/>
        <v>1.4207719333720901E-4</v>
      </c>
      <c r="EN178">
        <f t="shared" si="1963"/>
        <v>1.4207719333720901E-4</v>
      </c>
      <c r="EO178">
        <f t="shared" si="1963"/>
        <v>1.4207719333720901E-4</v>
      </c>
      <c r="EP178">
        <f t="shared" si="1963"/>
        <v>1.4207719333720901E-4</v>
      </c>
      <c r="EQ178">
        <f t="shared" si="1963"/>
        <v>1.4207719333720901E-4</v>
      </c>
      <c r="ER178">
        <f t="shared" si="1963"/>
        <v>1.4207719333720901E-4</v>
      </c>
      <c r="ES178">
        <f t="shared" si="1963"/>
        <v>1.4207719333720901E-4</v>
      </c>
      <c r="ET178">
        <f t="shared" si="1963"/>
        <v>1.4207719333720901E-4</v>
      </c>
      <c r="EU178">
        <f t="shared" si="1963"/>
        <v>1.4207719333720901E-4</v>
      </c>
      <c r="EV178">
        <f t="shared" si="1963"/>
        <v>1.4207719333720901E-4</v>
      </c>
      <c r="EW178">
        <f t="shared" si="1963"/>
        <v>1.4207719333720901E-4</v>
      </c>
      <c r="EX178">
        <f t="shared" si="1963"/>
        <v>1.4207719333720901E-4</v>
      </c>
      <c r="EY178">
        <f t="shared" si="1963"/>
        <v>1.4207719333720901E-4</v>
      </c>
      <c r="EZ178">
        <f t="shared" si="1963"/>
        <v>1.4207719333720901E-4</v>
      </c>
      <c r="FA178">
        <f t="shared" si="1963"/>
        <v>1.4207719333720901E-4</v>
      </c>
      <c r="FB178">
        <f t="shared" si="1963"/>
        <v>1.4207719333720901E-4</v>
      </c>
      <c r="FC178">
        <f t="shared" si="1963"/>
        <v>1.4207719333720901E-4</v>
      </c>
      <c r="FD178">
        <f t="shared" si="1963"/>
        <v>1.4207719333720901E-4</v>
      </c>
      <c r="FE178">
        <f t="shared" si="1963"/>
        <v>1.4207719333720901E-4</v>
      </c>
      <c r="FF178">
        <f t="shared" si="1963"/>
        <v>1.4207719333720901E-4</v>
      </c>
      <c r="FG178">
        <f t="shared" si="1963"/>
        <v>1.4207719333720901E-4</v>
      </c>
      <c r="FH178">
        <f t="shared" si="1963"/>
        <v>1.4207719333720901E-4</v>
      </c>
      <c r="FI178">
        <f t="shared" si="1963"/>
        <v>1.4207719333720901E-4</v>
      </c>
      <c r="FJ178">
        <f t="shared" si="1963"/>
        <v>1.4207719333720901E-4</v>
      </c>
      <c r="FK178">
        <f t="shared" si="1963"/>
        <v>1.4207719333720901E-4</v>
      </c>
      <c r="FL178">
        <f t="shared" si="1963"/>
        <v>1.4207719333720901E-4</v>
      </c>
      <c r="FM178">
        <f t="shared" si="1963"/>
        <v>1.4207719333720901E-4</v>
      </c>
      <c r="FN178">
        <f t="shared" si="1963"/>
        <v>1.4207719333720901E-4</v>
      </c>
      <c r="FO178">
        <f t="shared" si="1963"/>
        <v>1.4207719333720901E-4</v>
      </c>
      <c r="FP178">
        <f t="shared" si="1963"/>
        <v>1.4207719333720901E-4</v>
      </c>
      <c r="FQ178">
        <f t="shared" si="1963"/>
        <v>1.4207719333720901E-4</v>
      </c>
      <c r="FR178">
        <f t="shared" si="1963"/>
        <v>1.4207719333720901E-4</v>
      </c>
      <c r="FS178">
        <f t="shared" si="1963"/>
        <v>1.4207719333720901E-4</v>
      </c>
      <c r="FT178">
        <f t="shared" si="1963"/>
        <v>1.4207719333720901E-4</v>
      </c>
      <c r="FU178">
        <f t="shared" si="1963"/>
        <v>1.4207719333720901E-4</v>
      </c>
      <c r="FV178">
        <f t="shared" si="1963"/>
        <v>1.4207719333720901E-4</v>
      </c>
      <c r="FW178">
        <f t="shared" si="1963"/>
        <v>1.4207719333720901E-4</v>
      </c>
      <c r="FX178">
        <f t="shared" si="1963"/>
        <v>1.4207719333720901E-4</v>
      </c>
      <c r="FY178">
        <f t="shared" si="1963"/>
        <v>1.4207719333720901E-4</v>
      </c>
      <c r="FZ178">
        <f t="shared" si="1963"/>
        <v>1.4207719333720901E-4</v>
      </c>
      <c r="GA178">
        <f t="shared" si="1963"/>
        <v>1.4207719333720901E-4</v>
      </c>
      <c r="GB178">
        <f t="shared" si="1963"/>
        <v>1.4207719333720901E-4</v>
      </c>
      <c r="GC178">
        <f t="shared" si="1963"/>
        <v>1.4207719333720901E-4</v>
      </c>
      <c r="GD178">
        <f t="shared" si="1963"/>
        <v>1.4207719333720901E-4</v>
      </c>
      <c r="GE178">
        <f t="shared" si="1963"/>
        <v>1.4207719333720901E-4</v>
      </c>
      <c r="GF178">
        <f t="shared" si="1963"/>
        <v>1.4207719333720901E-4</v>
      </c>
      <c r="GG178">
        <f t="shared" si="1963"/>
        <v>1.4207719333720901E-4</v>
      </c>
      <c r="GH178">
        <f t="shared" si="1963"/>
        <v>1.4207719333720901E-4</v>
      </c>
      <c r="GI178">
        <f t="shared" si="1963"/>
        <v>1.4207719333720901E-4</v>
      </c>
      <c r="GJ178">
        <f t="shared" si="1963"/>
        <v>1.4207719333720901E-4</v>
      </c>
      <c r="GK178">
        <f t="shared" si="1963"/>
        <v>1.4207719333720901E-4</v>
      </c>
      <c r="GL178">
        <f t="shared" si="1963"/>
        <v>1.4207719333720901E-4</v>
      </c>
      <c r="GM178">
        <f t="shared" si="1963"/>
        <v>1.4207719333720901E-4</v>
      </c>
      <c r="GN178">
        <f t="shared" si="1963"/>
        <v>1.4207719333720901E-4</v>
      </c>
      <c r="GO178">
        <f t="shared" si="1963"/>
        <v>1.4207719333720901E-4</v>
      </c>
      <c r="GP178">
        <f t="shared" si="1963"/>
        <v>1.4207719333720901E-4</v>
      </c>
      <c r="GQ178">
        <f t="shared" ref="GQ178:JB178" si="1964">IF(GP144&gt;=273.15, $B$47/$B$49, IF(GP144&lt;272.15, $F$47/$F$49, $F$47/$F$48))</f>
        <v>1.4207719333720901E-4</v>
      </c>
      <c r="GR178">
        <f t="shared" si="1964"/>
        <v>1.4207719333720901E-4</v>
      </c>
      <c r="GS178">
        <f t="shared" si="1964"/>
        <v>1.4207719333720901E-4</v>
      </c>
      <c r="GT178">
        <f t="shared" si="1964"/>
        <v>1.4207719333720901E-4</v>
      </c>
      <c r="GU178">
        <f t="shared" si="1964"/>
        <v>1.4207719333720901E-4</v>
      </c>
      <c r="GV178">
        <f t="shared" si="1964"/>
        <v>1.4207719333720901E-4</v>
      </c>
      <c r="GW178">
        <f t="shared" si="1964"/>
        <v>1.4207719333720901E-4</v>
      </c>
      <c r="GX178">
        <f t="shared" si="1964"/>
        <v>1.4207719333720901E-4</v>
      </c>
      <c r="GY178">
        <f t="shared" si="1964"/>
        <v>1.4207719333720901E-4</v>
      </c>
      <c r="GZ178">
        <f t="shared" si="1964"/>
        <v>1.4207719333720901E-4</v>
      </c>
      <c r="HA178">
        <f t="shared" si="1964"/>
        <v>1.4207719333720901E-4</v>
      </c>
      <c r="HB178">
        <f t="shared" si="1964"/>
        <v>1.4207719333720901E-4</v>
      </c>
      <c r="HC178">
        <f t="shared" si="1964"/>
        <v>1.4207719333720901E-4</v>
      </c>
      <c r="HD178">
        <f t="shared" si="1964"/>
        <v>1.4207719333720901E-4</v>
      </c>
      <c r="HE178">
        <f t="shared" si="1964"/>
        <v>1.4207719333720901E-4</v>
      </c>
      <c r="HF178">
        <f t="shared" si="1964"/>
        <v>1.4207719333720901E-4</v>
      </c>
      <c r="HG178">
        <f t="shared" si="1964"/>
        <v>1.4207719333720901E-4</v>
      </c>
      <c r="HH178">
        <f t="shared" si="1964"/>
        <v>1.4207719333720901E-4</v>
      </c>
      <c r="HI178">
        <f t="shared" si="1964"/>
        <v>1.4207719333720901E-4</v>
      </c>
      <c r="HJ178">
        <f t="shared" si="1964"/>
        <v>1.4207719333720901E-4</v>
      </c>
      <c r="HK178">
        <f t="shared" si="1964"/>
        <v>1.4207719333720901E-4</v>
      </c>
      <c r="HL178">
        <f t="shared" si="1964"/>
        <v>1.4207719333720901E-4</v>
      </c>
      <c r="HM178">
        <f t="shared" si="1964"/>
        <v>1.4207719333720901E-4</v>
      </c>
      <c r="HN178">
        <f t="shared" si="1964"/>
        <v>1.4207719333720901E-4</v>
      </c>
      <c r="HO178">
        <f t="shared" si="1964"/>
        <v>1.4207719333720901E-4</v>
      </c>
      <c r="HP178">
        <f t="shared" si="1964"/>
        <v>1.4207719333720901E-4</v>
      </c>
      <c r="HQ178">
        <f t="shared" si="1964"/>
        <v>1.4207719333720901E-4</v>
      </c>
      <c r="HR178">
        <f t="shared" si="1964"/>
        <v>1.4207719333720901E-4</v>
      </c>
      <c r="HS178">
        <f t="shared" si="1964"/>
        <v>1.4207719333720901E-4</v>
      </c>
      <c r="HT178">
        <f t="shared" si="1964"/>
        <v>1.4207719333720901E-4</v>
      </c>
      <c r="HU178">
        <f t="shared" si="1964"/>
        <v>1.4207719333720901E-4</v>
      </c>
      <c r="HV178">
        <f t="shared" si="1964"/>
        <v>1.4207719333720901E-4</v>
      </c>
      <c r="HW178">
        <f t="shared" si="1964"/>
        <v>1.4207719333720901E-4</v>
      </c>
      <c r="HX178">
        <f t="shared" si="1964"/>
        <v>1.4207719333720901E-4</v>
      </c>
      <c r="HY178">
        <f t="shared" si="1964"/>
        <v>1.4207719333720901E-4</v>
      </c>
      <c r="HZ178">
        <f t="shared" si="1964"/>
        <v>1.4207719333720901E-4</v>
      </c>
      <c r="IA178">
        <f t="shared" si="1964"/>
        <v>1.4207719333720901E-4</v>
      </c>
      <c r="IB178">
        <f t="shared" si="1964"/>
        <v>1.4207719333720901E-4</v>
      </c>
      <c r="IC178">
        <f t="shared" si="1964"/>
        <v>1.4207719333720901E-4</v>
      </c>
      <c r="ID178">
        <f t="shared" si="1964"/>
        <v>1.4207719333720901E-4</v>
      </c>
      <c r="IE178">
        <f t="shared" si="1964"/>
        <v>1.4207719333720901E-4</v>
      </c>
      <c r="IF178">
        <f t="shared" si="1964"/>
        <v>1.4207719333720901E-4</v>
      </c>
      <c r="IG178">
        <f t="shared" si="1964"/>
        <v>1.4207719333720901E-4</v>
      </c>
      <c r="IH178">
        <f t="shared" si="1964"/>
        <v>1.4207719333720901E-4</v>
      </c>
      <c r="II178">
        <f t="shared" si="1964"/>
        <v>1.4207719333720901E-4</v>
      </c>
      <c r="IJ178">
        <f t="shared" si="1964"/>
        <v>1.4207719333720901E-4</v>
      </c>
      <c r="IK178">
        <f t="shared" si="1964"/>
        <v>1.4207719333720901E-4</v>
      </c>
      <c r="IL178">
        <f t="shared" si="1964"/>
        <v>1.4207719333720901E-4</v>
      </c>
      <c r="IM178">
        <f t="shared" si="1964"/>
        <v>1.4207719333720901E-4</v>
      </c>
      <c r="IN178">
        <f t="shared" si="1964"/>
        <v>1.4207719333720901E-4</v>
      </c>
      <c r="IO178">
        <f t="shared" si="1964"/>
        <v>1.4207719333720901E-4</v>
      </c>
      <c r="IP178">
        <f t="shared" si="1964"/>
        <v>1.4207719333720901E-4</v>
      </c>
      <c r="IQ178">
        <f t="shared" si="1964"/>
        <v>1.4207719333720901E-4</v>
      </c>
      <c r="IR178">
        <f t="shared" si="1964"/>
        <v>1.4207719333720901E-4</v>
      </c>
      <c r="IS178">
        <f t="shared" si="1964"/>
        <v>1.4207719333720901E-4</v>
      </c>
      <c r="IT178">
        <f t="shared" si="1964"/>
        <v>1.4207719333720901E-4</v>
      </c>
      <c r="IU178">
        <f t="shared" si="1964"/>
        <v>1.4207719333720901E-4</v>
      </c>
      <c r="IV178">
        <f t="shared" si="1964"/>
        <v>1.4207719333720901E-4</v>
      </c>
      <c r="IW178">
        <f t="shared" si="1964"/>
        <v>1.4207719333720901E-4</v>
      </c>
      <c r="IX178">
        <f t="shared" si="1964"/>
        <v>1.4207719333720901E-4</v>
      </c>
      <c r="IY178">
        <f t="shared" si="1964"/>
        <v>1.4207719333720901E-4</v>
      </c>
      <c r="IZ178">
        <f t="shared" si="1964"/>
        <v>1.4207719333720901E-4</v>
      </c>
      <c r="JA178">
        <f t="shared" si="1964"/>
        <v>1.4207719333720901E-4</v>
      </c>
      <c r="JB178">
        <f t="shared" si="1964"/>
        <v>1.4207719333720901E-4</v>
      </c>
      <c r="JC178">
        <f t="shared" ref="JC178:KG178" si="1965">IF(JB144&gt;=273.15, $B$47/$B$49, IF(JB144&lt;272.15, $F$47/$F$49, $F$47/$F$48))</f>
        <v>1.4207719333720901E-4</v>
      </c>
      <c r="JD178">
        <f t="shared" si="1965"/>
        <v>1.4207719333720901E-4</v>
      </c>
      <c r="JE178">
        <f t="shared" si="1965"/>
        <v>1.4207719333720901E-4</v>
      </c>
      <c r="JF178">
        <f t="shared" si="1965"/>
        <v>1.4207719333720901E-4</v>
      </c>
      <c r="JG178">
        <f t="shared" si="1965"/>
        <v>1.4207719333720901E-4</v>
      </c>
      <c r="JH178">
        <f t="shared" si="1965"/>
        <v>1.4207719333720901E-4</v>
      </c>
      <c r="JI178">
        <f t="shared" si="1965"/>
        <v>1.4207719333720901E-4</v>
      </c>
      <c r="JJ178">
        <f t="shared" si="1965"/>
        <v>1.4207719333720901E-4</v>
      </c>
      <c r="JK178">
        <f t="shared" si="1965"/>
        <v>1.4207719333720901E-4</v>
      </c>
      <c r="JL178">
        <f t="shared" si="1965"/>
        <v>1.4207719333720901E-4</v>
      </c>
      <c r="JM178">
        <f t="shared" si="1965"/>
        <v>1.4207719333720901E-4</v>
      </c>
      <c r="JN178">
        <f t="shared" si="1965"/>
        <v>1.4207719333720901E-4</v>
      </c>
      <c r="JO178">
        <f t="shared" si="1965"/>
        <v>1.4207719333720901E-4</v>
      </c>
      <c r="JP178">
        <f t="shared" si="1965"/>
        <v>1.4207719333720901E-4</v>
      </c>
      <c r="JQ178">
        <f t="shared" si="1965"/>
        <v>1.4207719333720901E-4</v>
      </c>
      <c r="JR178">
        <f t="shared" si="1965"/>
        <v>1.4207719333720901E-4</v>
      </c>
      <c r="JS178">
        <f t="shared" si="1965"/>
        <v>1.4207719333720901E-4</v>
      </c>
      <c r="JT178">
        <f t="shared" si="1965"/>
        <v>1.4207719333720901E-4</v>
      </c>
      <c r="JU178">
        <f t="shared" si="1965"/>
        <v>1.4207719333720901E-4</v>
      </c>
      <c r="JV178">
        <f t="shared" si="1965"/>
        <v>1.4207719333720901E-4</v>
      </c>
      <c r="JW178">
        <f t="shared" si="1965"/>
        <v>1.4207719333720901E-4</v>
      </c>
      <c r="JX178">
        <f t="shared" si="1965"/>
        <v>1.4207719333720901E-4</v>
      </c>
      <c r="JY178">
        <f t="shared" si="1965"/>
        <v>1.4207719333720901E-4</v>
      </c>
      <c r="JZ178">
        <f t="shared" si="1965"/>
        <v>1.4207719333720901E-4</v>
      </c>
      <c r="KA178">
        <f t="shared" si="1965"/>
        <v>1.4207719333720901E-4</v>
      </c>
      <c r="KB178">
        <f t="shared" si="1965"/>
        <v>1.4207719333720901E-4</v>
      </c>
      <c r="KC178">
        <f t="shared" si="1965"/>
        <v>1.4207719333720901E-4</v>
      </c>
      <c r="KD178">
        <f t="shared" si="1965"/>
        <v>1.4207719333720901E-4</v>
      </c>
      <c r="KE178">
        <f t="shared" si="1965"/>
        <v>1.4207719333720901E-4</v>
      </c>
      <c r="KF178">
        <f t="shared" si="1965"/>
        <v>1.4207719333720901E-4</v>
      </c>
      <c r="KG178">
        <f t="shared" si="1965"/>
        <v>1.4207719333720901E-4</v>
      </c>
      <c r="KL178" s="84">
        <f t="shared" si="1765"/>
        <v>26840</v>
      </c>
      <c r="KM178">
        <v>1973</v>
      </c>
      <c r="KN178">
        <v>6</v>
      </c>
      <c r="KO178">
        <v>25</v>
      </c>
      <c r="KP178" s="84">
        <f t="shared" si="1766"/>
        <v>176</v>
      </c>
      <c r="KQ178" s="74">
        <v>24.6</v>
      </c>
      <c r="KR178" s="74">
        <v>13.8</v>
      </c>
      <c r="KS178" s="74">
        <f t="shared" si="1767"/>
        <v>14.6</v>
      </c>
      <c r="KT178" s="74">
        <f t="shared" si="1768"/>
        <v>24.4</v>
      </c>
      <c r="KU178" s="74">
        <v>21.6</v>
      </c>
      <c r="KV178" s="74">
        <v>31.7</v>
      </c>
      <c r="KW178" s="72">
        <f t="shared" si="1747"/>
        <v>0.78</v>
      </c>
      <c r="KX178" s="74">
        <v>4.5999999999999996</v>
      </c>
      <c r="KZ178" s="74">
        <v>80.900000000000006</v>
      </c>
      <c r="LA178" s="74">
        <v>58.1</v>
      </c>
      <c r="LB178" s="74">
        <v>11</v>
      </c>
      <c r="LC178" s="74">
        <v>0.7</v>
      </c>
    </row>
    <row r="179" spans="5:315" x14ac:dyDescent="0.35">
      <c r="E179">
        <f t="shared" si="1904"/>
        <v>13</v>
      </c>
      <c r="F179">
        <f t="shared" si="1905"/>
        <v>1.4207719333720901E-4</v>
      </c>
      <c r="G179">
        <f t="shared" ref="G179:BR179" si="1966">IF(F145&gt;=273.15, $B$47/$B$49, IF(F145&lt;272.15, $F$47/$F$49, $F$47/$F$48))</f>
        <v>1.4207719333720901E-4</v>
      </c>
      <c r="H179">
        <f t="shared" si="1966"/>
        <v>1.4207719333720901E-4</v>
      </c>
      <c r="I179">
        <f t="shared" si="1966"/>
        <v>1.4207719333720901E-4</v>
      </c>
      <c r="J179">
        <f t="shared" si="1966"/>
        <v>1.4207719333720901E-4</v>
      </c>
      <c r="K179">
        <f t="shared" si="1966"/>
        <v>1.4207719333720901E-4</v>
      </c>
      <c r="L179">
        <f t="shared" si="1966"/>
        <v>1.4207719333720901E-4</v>
      </c>
      <c r="M179">
        <f t="shared" si="1966"/>
        <v>1.4207719333720901E-4</v>
      </c>
      <c r="N179">
        <f t="shared" si="1966"/>
        <v>1.4207719333720901E-4</v>
      </c>
      <c r="O179">
        <f t="shared" si="1966"/>
        <v>1.4207719333720901E-4</v>
      </c>
      <c r="P179">
        <f t="shared" si="1966"/>
        <v>1.4207719333720901E-4</v>
      </c>
      <c r="Q179">
        <f t="shared" si="1966"/>
        <v>1.4207719333720901E-4</v>
      </c>
      <c r="R179">
        <f t="shared" si="1966"/>
        <v>1.4207719333720901E-4</v>
      </c>
      <c r="S179">
        <f t="shared" si="1966"/>
        <v>1.4207719333720901E-4</v>
      </c>
      <c r="T179">
        <f t="shared" si="1966"/>
        <v>1.4207719333720901E-4</v>
      </c>
      <c r="U179">
        <f t="shared" si="1966"/>
        <v>1.4207719333720901E-4</v>
      </c>
      <c r="V179">
        <f t="shared" si="1966"/>
        <v>1.4207719333720901E-4</v>
      </c>
      <c r="W179">
        <f t="shared" si="1966"/>
        <v>1.4207719333720901E-4</v>
      </c>
      <c r="X179">
        <f t="shared" si="1966"/>
        <v>1.4207719333720901E-4</v>
      </c>
      <c r="Y179">
        <f t="shared" si="1966"/>
        <v>1.4207719333720901E-4</v>
      </c>
      <c r="Z179">
        <f t="shared" si="1966"/>
        <v>1.4207719333720901E-4</v>
      </c>
      <c r="AA179">
        <f t="shared" si="1966"/>
        <v>1.4207719333720901E-4</v>
      </c>
      <c r="AB179">
        <f t="shared" si="1966"/>
        <v>1.4207719333720901E-4</v>
      </c>
      <c r="AC179">
        <f t="shared" si="1966"/>
        <v>1.4207719333720901E-4</v>
      </c>
      <c r="AD179">
        <f t="shared" si="1966"/>
        <v>1.4207719333720901E-4</v>
      </c>
      <c r="AE179">
        <f t="shared" si="1966"/>
        <v>1.4207719333720901E-4</v>
      </c>
      <c r="AF179">
        <f t="shared" si="1966"/>
        <v>1.4207719333720901E-4</v>
      </c>
      <c r="AG179">
        <f t="shared" si="1966"/>
        <v>1.4207719333720901E-4</v>
      </c>
      <c r="AH179">
        <f t="shared" si="1966"/>
        <v>1.4207719333720901E-4</v>
      </c>
      <c r="AI179">
        <f t="shared" si="1966"/>
        <v>1.4207719333720901E-4</v>
      </c>
      <c r="AJ179">
        <f t="shared" si="1966"/>
        <v>1.4207719333720901E-4</v>
      </c>
      <c r="AK179">
        <f t="shared" si="1966"/>
        <v>1.4207719333720901E-4</v>
      </c>
      <c r="AL179">
        <f t="shared" si="1966"/>
        <v>1.4207719333720901E-4</v>
      </c>
      <c r="AM179">
        <f t="shared" si="1966"/>
        <v>1.4207719333720901E-4</v>
      </c>
      <c r="AN179">
        <f t="shared" si="1966"/>
        <v>1.4207719333720901E-4</v>
      </c>
      <c r="AO179">
        <f t="shared" si="1966"/>
        <v>1.4207719333720901E-4</v>
      </c>
      <c r="AP179">
        <f t="shared" si="1966"/>
        <v>1.4207719333720901E-4</v>
      </c>
      <c r="AQ179">
        <f t="shared" si="1966"/>
        <v>1.4207719333720901E-4</v>
      </c>
      <c r="AR179">
        <f t="shared" si="1966"/>
        <v>1.4207719333720901E-4</v>
      </c>
      <c r="AS179">
        <f t="shared" si="1966"/>
        <v>1.4207719333720901E-4</v>
      </c>
      <c r="AT179">
        <f t="shared" si="1966"/>
        <v>1.4207719333720901E-4</v>
      </c>
      <c r="AU179">
        <f t="shared" si="1966"/>
        <v>1.4207719333720901E-4</v>
      </c>
      <c r="AV179">
        <f t="shared" si="1966"/>
        <v>1.4207719333720901E-4</v>
      </c>
      <c r="AW179">
        <f t="shared" si="1966"/>
        <v>1.4207719333720901E-4</v>
      </c>
      <c r="AX179">
        <f t="shared" si="1966"/>
        <v>1.4207719333720901E-4</v>
      </c>
      <c r="AY179">
        <f t="shared" si="1966"/>
        <v>1.4207719333720901E-4</v>
      </c>
      <c r="AZ179">
        <f t="shared" si="1966"/>
        <v>1.4207719333720901E-4</v>
      </c>
      <c r="BA179">
        <f t="shared" si="1966"/>
        <v>1.4207719333720901E-4</v>
      </c>
      <c r="BB179">
        <f t="shared" si="1966"/>
        <v>1.4207719333720901E-4</v>
      </c>
      <c r="BC179">
        <f t="shared" si="1966"/>
        <v>1.4207719333720901E-4</v>
      </c>
      <c r="BD179">
        <f t="shared" si="1966"/>
        <v>1.4207719333720901E-4</v>
      </c>
      <c r="BE179">
        <f t="shared" si="1966"/>
        <v>1.4207719333720901E-4</v>
      </c>
      <c r="BF179">
        <f t="shared" si="1966"/>
        <v>1.4207719333720901E-4</v>
      </c>
      <c r="BG179">
        <f t="shared" si="1966"/>
        <v>1.4207719333720901E-4</v>
      </c>
      <c r="BH179">
        <f t="shared" si="1966"/>
        <v>1.4207719333720901E-4</v>
      </c>
      <c r="BI179">
        <f t="shared" si="1966"/>
        <v>1.4207719333720901E-4</v>
      </c>
      <c r="BJ179">
        <f t="shared" si="1966"/>
        <v>1.4207719333720901E-4</v>
      </c>
      <c r="BK179">
        <f t="shared" si="1966"/>
        <v>1.4207719333720901E-4</v>
      </c>
      <c r="BL179">
        <f t="shared" si="1966"/>
        <v>1.4207719333720901E-4</v>
      </c>
      <c r="BM179">
        <f t="shared" si="1966"/>
        <v>1.4207719333720901E-4</v>
      </c>
      <c r="BN179">
        <f t="shared" si="1966"/>
        <v>1.4207719333720901E-4</v>
      </c>
      <c r="BO179">
        <f t="shared" si="1966"/>
        <v>1.4207719333720901E-4</v>
      </c>
      <c r="BP179">
        <f t="shared" si="1966"/>
        <v>1.4207719333720901E-4</v>
      </c>
      <c r="BQ179">
        <f t="shared" si="1966"/>
        <v>1.4207719333720901E-4</v>
      </c>
      <c r="BR179">
        <f t="shared" si="1966"/>
        <v>1.4207719333720901E-4</v>
      </c>
      <c r="BS179">
        <f t="shared" ref="BS179:ED179" si="1967">IF(BR145&gt;=273.15, $B$47/$B$49, IF(BR145&lt;272.15, $F$47/$F$49, $F$47/$F$48))</f>
        <v>1.4207719333720901E-4</v>
      </c>
      <c r="BT179">
        <f t="shared" si="1967"/>
        <v>1.4207719333720901E-4</v>
      </c>
      <c r="BU179">
        <f t="shared" si="1967"/>
        <v>1.4207719333720901E-4</v>
      </c>
      <c r="BV179">
        <f t="shared" si="1967"/>
        <v>1.4207719333720901E-4</v>
      </c>
      <c r="BW179">
        <f t="shared" si="1967"/>
        <v>1.4207719333720901E-4</v>
      </c>
      <c r="BX179">
        <f t="shared" si="1967"/>
        <v>1.4207719333720901E-4</v>
      </c>
      <c r="BY179">
        <f t="shared" si="1967"/>
        <v>1.4207719333720901E-4</v>
      </c>
      <c r="BZ179">
        <f t="shared" si="1967"/>
        <v>1.4207719333720901E-4</v>
      </c>
      <c r="CA179">
        <f t="shared" si="1967"/>
        <v>1.4207719333720901E-4</v>
      </c>
      <c r="CB179">
        <f t="shared" si="1967"/>
        <v>1.4207719333720901E-4</v>
      </c>
      <c r="CC179">
        <f t="shared" si="1967"/>
        <v>1.4207719333720901E-4</v>
      </c>
      <c r="CD179">
        <f t="shared" si="1967"/>
        <v>1.4207719333720901E-4</v>
      </c>
      <c r="CE179">
        <f t="shared" si="1967"/>
        <v>1.4207719333720901E-4</v>
      </c>
      <c r="CF179">
        <f t="shared" si="1967"/>
        <v>1.4207719333720901E-4</v>
      </c>
      <c r="CG179">
        <f t="shared" si="1967"/>
        <v>1.4207719333720901E-4</v>
      </c>
      <c r="CH179">
        <f t="shared" si="1967"/>
        <v>1.4207719333720901E-4</v>
      </c>
      <c r="CI179">
        <f t="shared" si="1967"/>
        <v>1.4207719333720901E-4</v>
      </c>
      <c r="CJ179">
        <f t="shared" si="1967"/>
        <v>1.4207719333720901E-4</v>
      </c>
      <c r="CK179">
        <f t="shared" si="1967"/>
        <v>1.4207719333720901E-4</v>
      </c>
      <c r="CL179">
        <f t="shared" si="1967"/>
        <v>1.4207719333720901E-4</v>
      </c>
      <c r="CM179">
        <f t="shared" si="1967"/>
        <v>1.4207719333720901E-4</v>
      </c>
      <c r="CN179">
        <f t="shared" si="1967"/>
        <v>1.4207719333720901E-4</v>
      </c>
      <c r="CO179">
        <f t="shared" si="1967"/>
        <v>1.4207719333720901E-4</v>
      </c>
      <c r="CP179">
        <f t="shared" si="1967"/>
        <v>1.4207719333720901E-4</v>
      </c>
      <c r="CQ179">
        <f t="shared" si="1967"/>
        <v>1.4207719333720901E-4</v>
      </c>
      <c r="CR179">
        <f t="shared" si="1967"/>
        <v>1.4207719333720901E-4</v>
      </c>
      <c r="CS179">
        <f t="shared" si="1967"/>
        <v>1.4207719333720901E-4</v>
      </c>
      <c r="CT179">
        <f t="shared" si="1967"/>
        <v>1.4207719333720901E-4</v>
      </c>
      <c r="CU179">
        <f t="shared" si="1967"/>
        <v>1.4207719333720901E-4</v>
      </c>
      <c r="CV179">
        <f t="shared" si="1967"/>
        <v>1.4207719333720901E-4</v>
      </c>
      <c r="CW179">
        <f t="shared" si="1967"/>
        <v>1.4207719333720901E-4</v>
      </c>
      <c r="CX179">
        <f t="shared" si="1967"/>
        <v>1.4207719333720901E-4</v>
      </c>
      <c r="CY179">
        <f t="shared" si="1967"/>
        <v>1.4207719333720901E-4</v>
      </c>
      <c r="CZ179">
        <f t="shared" si="1967"/>
        <v>1.4207719333720901E-4</v>
      </c>
      <c r="DA179">
        <f t="shared" si="1967"/>
        <v>1.4207719333720901E-4</v>
      </c>
      <c r="DB179">
        <f t="shared" si="1967"/>
        <v>1.4207719333720901E-4</v>
      </c>
      <c r="DC179">
        <f t="shared" si="1967"/>
        <v>1.4207719333720901E-4</v>
      </c>
      <c r="DD179">
        <f t="shared" si="1967"/>
        <v>1.4207719333720901E-4</v>
      </c>
      <c r="DE179">
        <f t="shared" si="1967"/>
        <v>1.4207719333720901E-4</v>
      </c>
      <c r="DF179">
        <f t="shared" si="1967"/>
        <v>1.4207719333720901E-4</v>
      </c>
      <c r="DG179">
        <f t="shared" si="1967"/>
        <v>1.4207719333720901E-4</v>
      </c>
      <c r="DH179">
        <f t="shared" si="1967"/>
        <v>1.4207719333720901E-4</v>
      </c>
      <c r="DI179">
        <f t="shared" si="1967"/>
        <v>1.4207719333720901E-4</v>
      </c>
      <c r="DJ179">
        <f t="shared" si="1967"/>
        <v>1.4207719333720901E-4</v>
      </c>
      <c r="DK179">
        <f t="shared" si="1967"/>
        <v>1.4207719333720901E-4</v>
      </c>
      <c r="DL179">
        <f t="shared" si="1967"/>
        <v>1.4207719333720901E-4</v>
      </c>
      <c r="DM179">
        <f t="shared" si="1967"/>
        <v>1.4207719333720901E-4</v>
      </c>
      <c r="DN179">
        <f t="shared" si="1967"/>
        <v>1.4207719333720901E-4</v>
      </c>
      <c r="DO179">
        <f t="shared" si="1967"/>
        <v>1.4207719333720901E-4</v>
      </c>
      <c r="DP179">
        <f t="shared" si="1967"/>
        <v>1.4207719333720901E-4</v>
      </c>
      <c r="DQ179">
        <f t="shared" si="1967"/>
        <v>1.4207719333720901E-4</v>
      </c>
      <c r="DR179">
        <f t="shared" si="1967"/>
        <v>1.4207719333720901E-4</v>
      </c>
      <c r="DS179">
        <f t="shared" si="1967"/>
        <v>1.4207719333720901E-4</v>
      </c>
      <c r="DT179">
        <f t="shared" si="1967"/>
        <v>1.4207719333720901E-4</v>
      </c>
      <c r="DU179">
        <f t="shared" si="1967"/>
        <v>1.4207719333720901E-4</v>
      </c>
      <c r="DV179">
        <f t="shared" si="1967"/>
        <v>1.4207719333720901E-4</v>
      </c>
      <c r="DW179">
        <f t="shared" si="1967"/>
        <v>1.4207719333720901E-4</v>
      </c>
      <c r="DX179">
        <f t="shared" si="1967"/>
        <v>1.4207719333720901E-4</v>
      </c>
      <c r="DY179">
        <f t="shared" si="1967"/>
        <v>1.4207719333720901E-4</v>
      </c>
      <c r="DZ179">
        <f t="shared" si="1967"/>
        <v>1.4207719333720901E-4</v>
      </c>
      <c r="EA179">
        <f t="shared" si="1967"/>
        <v>1.4207719333720901E-4</v>
      </c>
      <c r="EB179">
        <f t="shared" si="1967"/>
        <v>1.4207719333720901E-4</v>
      </c>
      <c r="EC179">
        <f t="shared" si="1967"/>
        <v>1.4207719333720901E-4</v>
      </c>
      <c r="ED179">
        <f t="shared" si="1967"/>
        <v>1.4207719333720901E-4</v>
      </c>
      <c r="EE179">
        <f t="shared" ref="EE179:GP179" si="1968">IF(ED145&gt;=273.15, $B$47/$B$49, IF(ED145&lt;272.15, $F$47/$F$49, $F$47/$F$48))</f>
        <v>1.4207719333720901E-4</v>
      </c>
      <c r="EF179">
        <f t="shared" si="1968"/>
        <v>1.4207719333720901E-4</v>
      </c>
      <c r="EG179">
        <f t="shared" si="1968"/>
        <v>1.4207719333720901E-4</v>
      </c>
      <c r="EH179">
        <f t="shared" si="1968"/>
        <v>1.4207719333720901E-4</v>
      </c>
      <c r="EI179">
        <f t="shared" si="1968"/>
        <v>1.4207719333720901E-4</v>
      </c>
      <c r="EJ179">
        <f t="shared" si="1968"/>
        <v>1.4207719333720901E-4</v>
      </c>
      <c r="EK179">
        <f t="shared" si="1968"/>
        <v>1.4207719333720901E-4</v>
      </c>
      <c r="EL179">
        <f t="shared" si="1968"/>
        <v>1.4207719333720901E-4</v>
      </c>
      <c r="EM179">
        <f t="shared" si="1968"/>
        <v>1.4207719333720901E-4</v>
      </c>
      <c r="EN179">
        <f t="shared" si="1968"/>
        <v>1.4207719333720901E-4</v>
      </c>
      <c r="EO179">
        <f t="shared" si="1968"/>
        <v>1.4207719333720901E-4</v>
      </c>
      <c r="EP179">
        <f t="shared" si="1968"/>
        <v>1.4207719333720901E-4</v>
      </c>
      <c r="EQ179">
        <f t="shared" si="1968"/>
        <v>1.4207719333720901E-4</v>
      </c>
      <c r="ER179">
        <f t="shared" si="1968"/>
        <v>1.4207719333720901E-4</v>
      </c>
      <c r="ES179">
        <f t="shared" si="1968"/>
        <v>1.4207719333720901E-4</v>
      </c>
      <c r="ET179">
        <f t="shared" si="1968"/>
        <v>1.4207719333720901E-4</v>
      </c>
      <c r="EU179">
        <f t="shared" si="1968"/>
        <v>1.4207719333720901E-4</v>
      </c>
      <c r="EV179">
        <f t="shared" si="1968"/>
        <v>1.4207719333720901E-4</v>
      </c>
      <c r="EW179">
        <f t="shared" si="1968"/>
        <v>1.4207719333720901E-4</v>
      </c>
      <c r="EX179">
        <f t="shared" si="1968"/>
        <v>1.4207719333720901E-4</v>
      </c>
      <c r="EY179">
        <f t="shared" si="1968"/>
        <v>1.4207719333720901E-4</v>
      </c>
      <c r="EZ179">
        <f t="shared" si="1968"/>
        <v>1.4207719333720901E-4</v>
      </c>
      <c r="FA179">
        <f t="shared" si="1968"/>
        <v>1.4207719333720901E-4</v>
      </c>
      <c r="FB179">
        <f t="shared" si="1968"/>
        <v>1.4207719333720901E-4</v>
      </c>
      <c r="FC179">
        <f t="shared" si="1968"/>
        <v>1.4207719333720901E-4</v>
      </c>
      <c r="FD179">
        <f t="shared" si="1968"/>
        <v>1.4207719333720901E-4</v>
      </c>
      <c r="FE179">
        <f t="shared" si="1968"/>
        <v>1.4207719333720901E-4</v>
      </c>
      <c r="FF179">
        <f t="shared" si="1968"/>
        <v>1.4207719333720901E-4</v>
      </c>
      <c r="FG179">
        <f t="shared" si="1968"/>
        <v>1.4207719333720901E-4</v>
      </c>
      <c r="FH179">
        <f t="shared" si="1968"/>
        <v>1.4207719333720901E-4</v>
      </c>
      <c r="FI179">
        <f t="shared" si="1968"/>
        <v>1.4207719333720901E-4</v>
      </c>
      <c r="FJ179">
        <f t="shared" si="1968"/>
        <v>1.4207719333720901E-4</v>
      </c>
      <c r="FK179">
        <f t="shared" si="1968"/>
        <v>1.4207719333720901E-4</v>
      </c>
      <c r="FL179">
        <f t="shared" si="1968"/>
        <v>1.4207719333720901E-4</v>
      </c>
      <c r="FM179">
        <f t="shared" si="1968"/>
        <v>1.4207719333720901E-4</v>
      </c>
      <c r="FN179">
        <f t="shared" si="1968"/>
        <v>1.4207719333720901E-4</v>
      </c>
      <c r="FO179">
        <f t="shared" si="1968"/>
        <v>1.4207719333720901E-4</v>
      </c>
      <c r="FP179">
        <f t="shared" si="1968"/>
        <v>1.4207719333720901E-4</v>
      </c>
      <c r="FQ179">
        <f t="shared" si="1968"/>
        <v>1.4207719333720901E-4</v>
      </c>
      <c r="FR179">
        <f t="shared" si="1968"/>
        <v>1.4207719333720901E-4</v>
      </c>
      <c r="FS179">
        <f t="shared" si="1968"/>
        <v>1.4207719333720901E-4</v>
      </c>
      <c r="FT179">
        <f t="shared" si="1968"/>
        <v>1.4207719333720901E-4</v>
      </c>
      <c r="FU179">
        <f t="shared" si="1968"/>
        <v>1.4207719333720901E-4</v>
      </c>
      <c r="FV179">
        <f t="shared" si="1968"/>
        <v>1.4207719333720901E-4</v>
      </c>
      <c r="FW179">
        <f t="shared" si="1968"/>
        <v>1.4207719333720901E-4</v>
      </c>
      <c r="FX179">
        <f t="shared" si="1968"/>
        <v>1.4207719333720901E-4</v>
      </c>
      <c r="FY179">
        <f t="shared" si="1968"/>
        <v>1.4207719333720901E-4</v>
      </c>
      <c r="FZ179">
        <f t="shared" si="1968"/>
        <v>1.4207719333720901E-4</v>
      </c>
      <c r="GA179">
        <f t="shared" si="1968"/>
        <v>1.4207719333720901E-4</v>
      </c>
      <c r="GB179">
        <f t="shared" si="1968"/>
        <v>1.4207719333720901E-4</v>
      </c>
      <c r="GC179">
        <f t="shared" si="1968"/>
        <v>1.4207719333720901E-4</v>
      </c>
      <c r="GD179">
        <f t="shared" si="1968"/>
        <v>1.4207719333720901E-4</v>
      </c>
      <c r="GE179">
        <f t="shared" si="1968"/>
        <v>1.4207719333720901E-4</v>
      </c>
      <c r="GF179">
        <f t="shared" si="1968"/>
        <v>1.4207719333720901E-4</v>
      </c>
      <c r="GG179">
        <f t="shared" si="1968"/>
        <v>1.4207719333720901E-4</v>
      </c>
      <c r="GH179">
        <f t="shared" si="1968"/>
        <v>1.4207719333720901E-4</v>
      </c>
      <c r="GI179">
        <f t="shared" si="1968"/>
        <v>1.4207719333720901E-4</v>
      </c>
      <c r="GJ179">
        <f t="shared" si="1968"/>
        <v>1.4207719333720901E-4</v>
      </c>
      <c r="GK179">
        <f t="shared" si="1968"/>
        <v>1.4207719333720901E-4</v>
      </c>
      <c r="GL179">
        <f t="shared" si="1968"/>
        <v>1.4207719333720901E-4</v>
      </c>
      <c r="GM179">
        <f t="shared" si="1968"/>
        <v>1.4207719333720901E-4</v>
      </c>
      <c r="GN179">
        <f t="shared" si="1968"/>
        <v>1.4207719333720901E-4</v>
      </c>
      <c r="GO179">
        <f t="shared" si="1968"/>
        <v>1.4207719333720901E-4</v>
      </c>
      <c r="GP179">
        <f t="shared" si="1968"/>
        <v>1.4207719333720901E-4</v>
      </c>
      <c r="GQ179">
        <f t="shared" ref="GQ179:JB179" si="1969">IF(GP145&gt;=273.15, $B$47/$B$49, IF(GP145&lt;272.15, $F$47/$F$49, $F$47/$F$48))</f>
        <v>1.4207719333720901E-4</v>
      </c>
      <c r="GR179">
        <f t="shared" si="1969"/>
        <v>1.4207719333720901E-4</v>
      </c>
      <c r="GS179">
        <f t="shared" si="1969"/>
        <v>1.4207719333720901E-4</v>
      </c>
      <c r="GT179">
        <f t="shared" si="1969"/>
        <v>1.4207719333720901E-4</v>
      </c>
      <c r="GU179">
        <f t="shared" si="1969"/>
        <v>1.4207719333720901E-4</v>
      </c>
      <c r="GV179">
        <f t="shared" si="1969"/>
        <v>1.4207719333720901E-4</v>
      </c>
      <c r="GW179">
        <f t="shared" si="1969"/>
        <v>1.4207719333720901E-4</v>
      </c>
      <c r="GX179">
        <f t="shared" si="1969"/>
        <v>1.4207719333720901E-4</v>
      </c>
      <c r="GY179">
        <f t="shared" si="1969"/>
        <v>1.4207719333720901E-4</v>
      </c>
      <c r="GZ179">
        <f t="shared" si="1969"/>
        <v>1.4207719333720901E-4</v>
      </c>
      <c r="HA179">
        <f t="shared" si="1969"/>
        <v>1.4207719333720901E-4</v>
      </c>
      <c r="HB179">
        <f t="shared" si="1969"/>
        <v>1.4207719333720901E-4</v>
      </c>
      <c r="HC179">
        <f t="shared" si="1969"/>
        <v>1.4207719333720901E-4</v>
      </c>
      <c r="HD179">
        <f t="shared" si="1969"/>
        <v>1.4207719333720901E-4</v>
      </c>
      <c r="HE179">
        <f t="shared" si="1969"/>
        <v>1.4207719333720901E-4</v>
      </c>
      <c r="HF179">
        <f t="shared" si="1969"/>
        <v>1.4207719333720901E-4</v>
      </c>
      <c r="HG179">
        <f t="shared" si="1969"/>
        <v>1.4207719333720901E-4</v>
      </c>
      <c r="HH179">
        <f t="shared" si="1969"/>
        <v>1.4207719333720901E-4</v>
      </c>
      <c r="HI179">
        <f t="shared" si="1969"/>
        <v>1.4207719333720901E-4</v>
      </c>
      <c r="HJ179">
        <f t="shared" si="1969"/>
        <v>1.4207719333720901E-4</v>
      </c>
      <c r="HK179">
        <f t="shared" si="1969"/>
        <v>1.4207719333720901E-4</v>
      </c>
      <c r="HL179">
        <f t="shared" si="1969"/>
        <v>1.4207719333720901E-4</v>
      </c>
      <c r="HM179">
        <f t="shared" si="1969"/>
        <v>1.4207719333720901E-4</v>
      </c>
      <c r="HN179">
        <f t="shared" si="1969"/>
        <v>1.4207719333720901E-4</v>
      </c>
      <c r="HO179">
        <f t="shared" si="1969"/>
        <v>1.4207719333720901E-4</v>
      </c>
      <c r="HP179">
        <f t="shared" si="1969"/>
        <v>1.4207719333720901E-4</v>
      </c>
      <c r="HQ179">
        <f t="shared" si="1969"/>
        <v>1.4207719333720901E-4</v>
      </c>
      <c r="HR179">
        <f t="shared" si="1969"/>
        <v>1.4207719333720901E-4</v>
      </c>
      <c r="HS179">
        <f t="shared" si="1969"/>
        <v>1.4207719333720901E-4</v>
      </c>
      <c r="HT179">
        <f t="shared" si="1969"/>
        <v>1.4207719333720901E-4</v>
      </c>
      <c r="HU179">
        <f t="shared" si="1969"/>
        <v>1.4207719333720901E-4</v>
      </c>
      <c r="HV179">
        <f t="shared" si="1969"/>
        <v>1.4207719333720901E-4</v>
      </c>
      <c r="HW179">
        <f t="shared" si="1969"/>
        <v>1.4207719333720901E-4</v>
      </c>
      <c r="HX179">
        <f t="shared" si="1969"/>
        <v>1.4207719333720901E-4</v>
      </c>
      <c r="HY179">
        <f t="shared" si="1969"/>
        <v>1.4207719333720901E-4</v>
      </c>
      <c r="HZ179">
        <f t="shared" si="1969"/>
        <v>1.4207719333720901E-4</v>
      </c>
      <c r="IA179">
        <f t="shared" si="1969"/>
        <v>1.4207719333720901E-4</v>
      </c>
      <c r="IB179">
        <f t="shared" si="1969"/>
        <v>1.4207719333720901E-4</v>
      </c>
      <c r="IC179">
        <f t="shared" si="1969"/>
        <v>1.4207719333720901E-4</v>
      </c>
      <c r="ID179">
        <f t="shared" si="1969"/>
        <v>1.4207719333720901E-4</v>
      </c>
      <c r="IE179">
        <f t="shared" si="1969"/>
        <v>1.4207719333720901E-4</v>
      </c>
      <c r="IF179">
        <f t="shared" si="1969"/>
        <v>1.4207719333720901E-4</v>
      </c>
      <c r="IG179">
        <f t="shared" si="1969"/>
        <v>1.4207719333720901E-4</v>
      </c>
      <c r="IH179">
        <f t="shared" si="1969"/>
        <v>1.4207719333720901E-4</v>
      </c>
      <c r="II179">
        <f t="shared" si="1969"/>
        <v>1.4207719333720901E-4</v>
      </c>
      <c r="IJ179">
        <f t="shared" si="1969"/>
        <v>1.4207719333720901E-4</v>
      </c>
      <c r="IK179">
        <f t="shared" si="1969"/>
        <v>1.4207719333720901E-4</v>
      </c>
      <c r="IL179">
        <f t="shared" si="1969"/>
        <v>1.4207719333720901E-4</v>
      </c>
      <c r="IM179">
        <f t="shared" si="1969"/>
        <v>1.4207719333720901E-4</v>
      </c>
      <c r="IN179">
        <f t="shared" si="1969"/>
        <v>1.4207719333720901E-4</v>
      </c>
      <c r="IO179">
        <f t="shared" si="1969"/>
        <v>1.4207719333720901E-4</v>
      </c>
      <c r="IP179">
        <f t="shared" si="1969"/>
        <v>1.4207719333720901E-4</v>
      </c>
      <c r="IQ179">
        <f t="shared" si="1969"/>
        <v>1.4207719333720901E-4</v>
      </c>
      <c r="IR179">
        <f t="shared" si="1969"/>
        <v>1.4207719333720901E-4</v>
      </c>
      <c r="IS179">
        <f t="shared" si="1969"/>
        <v>1.4207719333720901E-4</v>
      </c>
      <c r="IT179">
        <f t="shared" si="1969"/>
        <v>1.4207719333720901E-4</v>
      </c>
      <c r="IU179">
        <f t="shared" si="1969"/>
        <v>1.4207719333720901E-4</v>
      </c>
      <c r="IV179">
        <f t="shared" si="1969"/>
        <v>1.4207719333720901E-4</v>
      </c>
      <c r="IW179">
        <f t="shared" si="1969"/>
        <v>1.4207719333720901E-4</v>
      </c>
      <c r="IX179">
        <f t="shared" si="1969"/>
        <v>1.4207719333720901E-4</v>
      </c>
      <c r="IY179">
        <f t="shared" si="1969"/>
        <v>1.4207719333720901E-4</v>
      </c>
      <c r="IZ179">
        <f t="shared" si="1969"/>
        <v>1.4207719333720901E-4</v>
      </c>
      <c r="JA179">
        <f t="shared" si="1969"/>
        <v>1.4207719333720901E-4</v>
      </c>
      <c r="JB179">
        <f t="shared" si="1969"/>
        <v>1.4207719333720901E-4</v>
      </c>
      <c r="JC179">
        <f t="shared" ref="JC179:KG179" si="1970">IF(JB145&gt;=273.15, $B$47/$B$49, IF(JB145&lt;272.15, $F$47/$F$49, $F$47/$F$48))</f>
        <v>1.4207719333720901E-4</v>
      </c>
      <c r="JD179">
        <f t="shared" si="1970"/>
        <v>1.4207719333720901E-4</v>
      </c>
      <c r="JE179">
        <f t="shared" si="1970"/>
        <v>1.4207719333720901E-4</v>
      </c>
      <c r="JF179">
        <f t="shared" si="1970"/>
        <v>1.4207719333720901E-4</v>
      </c>
      <c r="JG179">
        <f t="shared" si="1970"/>
        <v>1.4207719333720901E-4</v>
      </c>
      <c r="JH179">
        <f t="shared" si="1970"/>
        <v>1.4207719333720901E-4</v>
      </c>
      <c r="JI179">
        <f t="shared" si="1970"/>
        <v>1.4207719333720901E-4</v>
      </c>
      <c r="JJ179">
        <f t="shared" si="1970"/>
        <v>1.4207719333720901E-4</v>
      </c>
      <c r="JK179">
        <f t="shared" si="1970"/>
        <v>1.4207719333720901E-4</v>
      </c>
      <c r="JL179">
        <f t="shared" si="1970"/>
        <v>1.4207719333720901E-4</v>
      </c>
      <c r="JM179">
        <f t="shared" si="1970"/>
        <v>1.4207719333720901E-4</v>
      </c>
      <c r="JN179">
        <f t="shared" si="1970"/>
        <v>1.4207719333720901E-4</v>
      </c>
      <c r="JO179">
        <f t="shared" si="1970"/>
        <v>1.4207719333720901E-4</v>
      </c>
      <c r="JP179">
        <f t="shared" si="1970"/>
        <v>1.4207719333720901E-4</v>
      </c>
      <c r="JQ179">
        <f t="shared" si="1970"/>
        <v>1.4207719333720901E-4</v>
      </c>
      <c r="JR179">
        <f t="shared" si="1970"/>
        <v>1.4207719333720901E-4</v>
      </c>
      <c r="JS179">
        <f t="shared" si="1970"/>
        <v>1.4207719333720901E-4</v>
      </c>
      <c r="JT179">
        <f t="shared" si="1970"/>
        <v>1.4207719333720901E-4</v>
      </c>
      <c r="JU179">
        <f t="shared" si="1970"/>
        <v>1.4207719333720901E-4</v>
      </c>
      <c r="JV179">
        <f t="shared" si="1970"/>
        <v>1.4207719333720901E-4</v>
      </c>
      <c r="JW179">
        <f t="shared" si="1970"/>
        <v>1.4207719333720901E-4</v>
      </c>
      <c r="JX179">
        <f t="shared" si="1970"/>
        <v>1.4207719333720901E-4</v>
      </c>
      <c r="JY179">
        <f t="shared" si="1970"/>
        <v>1.4207719333720901E-4</v>
      </c>
      <c r="JZ179">
        <f t="shared" si="1970"/>
        <v>1.4207719333720901E-4</v>
      </c>
      <c r="KA179">
        <f t="shared" si="1970"/>
        <v>1.4207719333720901E-4</v>
      </c>
      <c r="KB179">
        <f t="shared" si="1970"/>
        <v>1.4207719333720901E-4</v>
      </c>
      <c r="KC179">
        <f t="shared" si="1970"/>
        <v>1.4207719333720901E-4</v>
      </c>
      <c r="KD179">
        <f t="shared" si="1970"/>
        <v>1.4207719333720901E-4</v>
      </c>
      <c r="KE179">
        <f t="shared" si="1970"/>
        <v>1.4207719333720901E-4</v>
      </c>
      <c r="KF179">
        <f t="shared" si="1970"/>
        <v>1.4207719333720901E-4</v>
      </c>
      <c r="KG179">
        <f t="shared" si="1970"/>
        <v>1.4207719333720901E-4</v>
      </c>
      <c r="KL179" s="84">
        <f t="shared" si="1765"/>
        <v>26841</v>
      </c>
      <c r="KM179">
        <v>1973</v>
      </c>
      <c r="KN179">
        <v>6</v>
      </c>
      <c r="KO179">
        <v>26</v>
      </c>
      <c r="KP179" s="84">
        <f t="shared" si="1766"/>
        <v>177</v>
      </c>
      <c r="KQ179" s="74">
        <v>25.2</v>
      </c>
      <c r="KR179" s="74">
        <v>14.6</v>
      </c>
      <c r="KS179" s="74">
        <f t="shared" si="1767"/>
        <v>15</v>
      </c>
      <c r="KT179" s="74">
        <f t="shared" si="1768"/>
        <v>24.6</v>
      </c>
      <c r="KU179" s="74">
        <v>20</v>
      </c>
      <c r="KV179" s="74">
        <v>31.9</v>
      </c>
      <c r="KW179" s="72">
        <f t="shared" si="1747"/>
        <v>0.81</v>
      </c>
      <c r="KX179" s="74">
        <v>5</v>
      </c>
      <c r="KZ179" s="74">
        <v>85.2</v>
      </c>
      <c r="LA179" s="74">
        <v>56.1</v>
      </c>
      <c r="LB179" s="74">
        <v>11.8</v>
      </c>
      <c r="LC179" s="74">
        <v>0.6</v>
      </c>
    </row>
    <row r="180" spans="5:315" x14ac:dyDescent="0.35">
      <c r="E180">
        <f t="shared" si="1904"/>
        <v>14</v>
      </c>
      <c r="F180">
        <f t="shared" si="1905"/>
        <v>1.4207719333720901E-4</v>
      </c>
      <c r="G180">
        <f t="shared" ref="G180:BR180" si="1971">IF(F146&gt;=273.15, $B$47/$B$49, IF(F146&lt;272.15, $F$47/$F$49, $F$47/$F$48))</f>
        <v>1.4207719333720901E-4</v>
      </c>
      <c r="H180">
        <f t="shared" si="1971"/>
        <v>1.4207719333720901E-4</v>
      </c>
      <c r="I180">
        <f t="shared" si="1971"/>
        <v>1.4207719333720901E-4</v>
      </c>
      <c r="J180">
        <f t="shared" si="1971"/>
        <v>1.4207719333720901E-4</v>
      </c>
      <c r="K180">
        <f t="shared" si="1971"/>
        <v>1.4207719333720901E-4</v>
      </c>
      <c r="L180">
        <f t="shared" si="1971"/>
        <v>1.4207719333720901E-4</v>
      </c>
      <c r="M180">
        <f t="shared" si="1971"/>
        <v>1.4207719333720901E-4</v>
      </c>
      <c r="N180">
        <f t="shared" si="1971"/>
        <v>1.4207719333720901E-4</v>
      </c>
      <c r="O180">
        <f t="shared" si="1971"/>
        <v>1.4207719333720901E-4</v>
      </c>
      <c r="P180">
        <f t="shared" si="1971"/>
        <v>1.4207719333720901E-4</v>
      </c>
      <c r="Q180">
        <f t="shared" si="1971"/>
        <v>1.4207719333720901E-4</v>
      </c>
      <c r="R180">
        <f t="shared" si="1971"/>
        <v>1.4207719333720901E-4</v>
      </c>
      <c r="S180">
        <f t="shared" si="1971"/>
        <v>1.4207719333720901E-4</v>
      </c>
      <c r="T180">
        <f t="shared" si="1971"/>
        <v>1.4207719333720901E-4</v>
      </c>
      <c r="U180">
        <f t="shared" si="1971"/>
        <v>1.4207719333720901E-4</v>
      </c>
      <c r="V180">
        <f t="shared" si="1971"/>
        <v>1.4207719333720901E-4</v>
      </c>
      <c r="W180">
        <f t="shared" si="1971"/>
        <v>1.4207719333720901E-4</v>
      </c>
      <c r="X180">
        <f t="shared" si="1971"/>
        <v>1.4207719333720901E-4</v>
      </c>
      <c r="Y180">
        <f t="shared" si="1971"/>
        <v>1.4207719333720901E-4</v>
      </c>
      <c r="Z180">
        <f t="shared" si="1971"/>
        <v>1.4207719333720901E-4</v>
      </c>
      <c r="AA180">
        <f t="shared" si="1971"/>
        <v>1.4207719333720901E-4</v>
      </c>
      <c r="AB180">
        <f t="shared" si="1971"/>
        <v>1.4207719333720901E-4</v>
      </c>
      <c r="AC180">
        <f t="shared" si="1971"/>
        <v>1.4207719333720901E-4</v>
      </c>
      <c r="AD180">
        <f t="shared" si="1971"/>
        <v>1.4207719333720901E-4</v>
      </c>
      <c r="AE180">
        <f t="shared" si="1971"/>
        <v>1.4207719333720901E-4</v>
      </c>
      <c r="AF180">
        <f t="shared" si="1971"/>
        <v>1.4207719333720901E-4</v>
      </c>
      <c r="AG180">
        <f t="shared" si="1971"/>
        <v>1.4207719333720901E-4</v>
      </c>
      <c r="AH180">
        <f t="shared" si="1971"/>
        <v>1.4207719333720901E-4</v>
      </c>
      <c r="AI180">
        <f t="shared" si="1971"/>
        <v>1.4207719333720901E-4</v>
      </c>
      <c r="AJ180">
        <f t="shared" si="1971"/>
        <v>1.4207719333720901E-4</v>
      </c>
      <c r="AK180">
        <f t="shared" si="1971"/>
        <v>1.4207719333720901E-4</v>
      </c>
      <c r="AL180">
        <f t="shared" si="1971"/>
        <v>1.4207719333720901E-4</v>
      </c>
      <c r="AM180">
        <f t="shared" si="1971"/>
        <v>1.4207719333720901E-4</v>
      </c>
      <c r="AN180">
        <f t="shared" si="1971"/>
        <v>1.4207719333720901E-4</v>
      </c>
      <c r="AO180">
        <f t="shared" si="1971"/>
        <v>1.4207719333720901E-4</v>
      </c>
      <c r="AP180">
        <f t="shared" si="1971"/>
        <v>1.4207719333720901E-4</v>
      </c>
      <c r="AQ180">
        <f t="shared" si="1971"/>
        <v>1.4207719333720901E-4</v>
      </c>
      <c r="AR180">
        <f t="shared" si="1971"/>
        <v>1.4207719333720901E-4</v>
      </c>
      <c r="AS180">
        <f t="shared" si="1971"/>
        <v>1.4207719333720901E-4</v>
      </c>
      <c r="AT180">
        <f t="shared" si="1971"/>
        <v>1.4207719333720901E-4</v>
      </c>
      <c r="AU180">
        <f t="shared" si="1971"/>
        <v>1.4207719333720901E-4</v>
      </c>
      <c r="AV180">
        <f t="shared" si="1971"/>
        <v>1.4207719333720901E-4</v>
      </c>
      <c r="AW180">
        <f t="shared" si="1971"/>
        <v>1.4207719333720901E-4</v>
      </c>
      <c r="AX180">
        <f t="shared" si="1971"/>
        <v>1.4207719333720901E-4</v>
      </c>
      <c r="AY180">
        <f t="shared" si="1971"/>
        <v>1.4207719333720901E-4</v>
      </c>
      <c r="AZ180">
        <f t="shared" si="1971"/>
        <v>1.4207719333720901E-4</v>
      </c>
      <c r="BA180">
        <f t="shared" si="1971"/>
        <v>1.4207719333720901E-4</v>
      </c>
      <c r="BB180">
        <f t="shared" si="1971"/>
        <v>1.4207719333720901E-4</v>
      </c>
      <c r="BC180">
        <f t="shared" si="1971"/>
        <v>1.4207719333720901E-4</v>
      </c>
      <c r="BD180">
        <f t="shared" si="1971"/>
        <v>1.4207719333720901E-4</v>
      </c>
      <c r="BE180">
        <f t="shared" si="1971"/>
        <v>1.4207719333720901E-4</v>
      </c>
      <c r="BF180">
        <f t="shared" si="1971"/>
        <v>1.4207719333720901E-4</v>
      </c>
      <c r="BG180">
        <f t="shared" si="1971"/>
        <v>1.4207719333720901E-4</v>
      </c>
      <c r="BH180">
        <f t="shared" si="1971"/>
        <v>1.4207719333720901E-4</v>
      </c>
      <c r="BI180">
        <f t="shared" si="1971"/>
        <v>1.4207719333720901E-4</v>
      </c>
      <c r="BJ180">
        <f t="shared" si="1971"/>
        <v>1.4207719333720901E-4</v>
      </c>
      <c r="BK180">
        <f t="shared" si="1971"/>
        <v>1.4207719333720901E-4</v>
      </c>
      <c r="BL180">
        <f t="shared" si="1971"/>
        <v>1.4207719333720901E-4</v>
      </c>
      <c r="BM180">
        <f t="shared" si="1971"/>
        <v>1.4207719333720901E-4</v>
      </c>
      <c r="BN180">
        <f t="shared" si="1971"/>
        <v>1.4207719333720901E-4</v>
      </c>
      <c r="BO180">
        <f t="shared" si="1971"/>
        <v>1.4207719333720901E-4</v>
      </c>
      <c r="BP180">
        <f t="shared" si="1971"/>
        <v>1.4207719333720901E-4</v>
      </c>
      <c r="BQ180">
        <f t="shared" si="1971"/>
        <v>1.4207719333720901E-4</v>
      </c>
      <c r="BR180">
        <f t="shared" si="1971"/>
        <v>1.4207719333720901E-4</v>
      </c>
      <c r="BS180">
        <f t="shared" ref="BS180:ED180" si="1972">IF(BR146&gt;=273.15, $B$47/$B$49, IF(BR146&lt;272.15, $F$47/$F$49, $F$47/$F$48))</f>
        <v>1.4207719333720901E-4</v>
      </c>
      <c r="BT180">
        <f t="shared" si="1972"/>
        <v>1.4207719333720901E-4</v>
      </c>
      <c r="BU180">
        <f t="shared" si="1972"/>
        <v>1.4207719333720901E-4</v>
      </c>
      <c r="BV180">
        <f t="shared" si="1972"/>
        <v>1.4207719333720901E-4</v>
      </c>
      <c r="BW180">
        <f t="shared" si="1972"/>
        <v>1.4207719333720901E-4</v>
      </c>
      <c r="BX180">
        <f t="shared" si="1972"/>
        <v>1.4207719333720901E-4</v>
      </c>
      <c r="BY180">
        <f t="shared" si="1972"/>
        <v>1.4207719333720901E-4</v>
      </c>
      <c r="BZ180">
        <f t="shared" si="1972"/>
        <v>1.4207719333720901E-4</v>
      </c>
      <c r="CA180">
        <f t="shared" si="1972"/>
        <v>1.4207719333720901E-4</v>
      </c>
      <c r="CB180">
        <f t="shared" si="1972"/>
        <v>1.4207719333720901E-4</v>
      </c>
      <c r="CC180">
        <f t="shared" si="1972"/>
        <v>1.4207719333720901E-4</v>
      </c>
      <c r="CD180">
        <f t="shared" si="1972"/>
        <v>1.4207719333720901E-4</v>
      </c>
      <c r="CE180">
        <f t="shared" si="1972"/>
        <v>1.4207719333720901E-4</v>
      </c>
      <c r="CF180">
        <f t="shared" si="1972"/>
        <v>1.4207719333720901E-4</v>
      </c>
      <c r="CG180">
        <f t="shared" si="1972"/>
        <v>1.4207719333720901E-4</v>
      </c>
      <c r="CH180">
        <f t="shared" si="1972"/>
        <v>1.4207719333720901E-4</v>
      </c>
      <c r="CI180">
        <f t="shared" si="1972"/>
        <v>1.4207719333720901E-4</v>
      </c>
      <c r="CJ180">
        <f t="shared" si="1972"/>
        <v>1.4207719333720901E-4</v>
      </c>
      <c r="CK180">
        <f t="shared" si="1972"/>
        <v>1.4207719333720901E-4</v>
      </c>
      <c r="CL180">
        <f t="shared" si="1972"/>
        <v>1.4207719333720901E-4</v>
      </c>
      <c r="CM180">
        <f t="shared" si="1972"/>
        <v>1.4207719333720901E-4</v>
      </c>
      <c r="CN180">
        <f t="shared" si="1972"/>
        <v>1.4207719333720901E-4</v>
      </c>
      <c r="CO180">
        <f t="shared" si="1972"/>
        <v>1.4207719333720901E-4</v>
      </c>
      <c r="CP180">
        <f t="shared" si="1972"/>
        <v>1.4207719333720901E-4</v>
      </c>
      <c r="CQ180">
        <f t="shared" si="1972"/>
        <v>1.4207719333720901E-4</v>
      </c>
      <c r="CR180">
        <f t="shared" si="1972"/>
        <v>1.4207719333720901E-4</v>
      </c>
      <c r="CS180">
        <f t="shared" si="1972"/>
        <v>1.4207719333720901E-4</v>
      </c>
      <c r="CT180">
        <f t="shared" si="1972"/>
        <v>1.4207719333720901E-4</v>
      </c>
      <c r="CU180">
        <f t="shared" si="1972"/>
        <v>1.4207719333720901E-4</v>
      </c>
      <c r="CV180">
        <f t="shared" si="1972"/>
        <v>1.4207719333720901E-4</v>
      </c>
      <c r="CW180">
        <f t="shared" si="1972"/>
        <v>1.4207719333720901E-4</v>
      </c>
      <c r="CX180">
        <f t="shared" si="1972"/>
        <v>1.4207719333720901E-4</v>
      </c>
      <c r="CY180">
        <f t="shared" si="1972"/>
        <v>1.4207719333720901E-4</v>
      </c>
      <c r="CZ180">
        <f t="shared" si="1972"/>
        <v>1.4207719333720901E-4</v>
      </c>
      <c r="DA180">
        <f t="shared" si="1972"/>
        <v>1.4207719333720901E-4</v>
      </c>
      <c r="DB180">
        <f t="shared" si="1972"/>
        <v>1.4207719333720901E-4</v>
      </c>
      <c r="DC180">
        <f t="shared" si="1972"/>
        <v>1.4207719333720901E-4</v>
      </c>
      <c r="DD180">
        <f t="shared" si="1972"/>
        <v>1.4207719333720901E-4</v>
      </c>
      <c r="DE180">
        <f t="shared" si="1972"/>
        <v>1.4207719333720901E-4</v>
      </c>
      <c r="DF180">
        <f t="shared" si="1972"/>
        <v>1.4207719333720901E-4</v>
      </c>
      <c r="DG180">
        <f t="shared" si="1972"/>
        <v>1.4207719333720901E-4</v>
      </c>
      <c r="DH180">
        <f t="shared" si="1972"/>
        <v>1.4207719333720901E-4</v>
      </c>
      <c r="DI180">
        <f t="shared" si="1972"/>
        <v>1.4207719333720901E-4</v>
      </c>
      <c r="DJ180">
        <f t="shared" si="1972"/>
        <v>1.4207719333720901E-4</v>
      </c>
      <c r="DK180">
        <f t="shared" si="1972"/>
        <v>1.4207719333720901E-4</v>
      </c>
      <c r="DL180">
        <f t="shared" si="1972"/>
        <v>1.4207719333720901E-4</v>
      </c>
      <c r="DM180">
        <f t="shared" si="1972"/>
        <v>1.4207719333720901E-4</v>
      </c>
      <c r="DN180">
        <f t="shared" si="1972"/>
        <v>1.4207719333720901E-4</v>
      </c>
      <c r="DO180">
        <f t="shared" si="1972"/>
        <v>1.4207719333720901E-4</v>
      </c>
      <c r="DP180">
        <f t="shared" si="1972"/>
        <v>1.4207719333720901E-4</v>
      </c>
      <c r="DQ180">
        <f t="shared" si="1972"/>
        <v>1.4207719333720901E-4</v>
      </c>
      <c r="DR180">
        <f t="shared" si="1972"/>
        <v>1.4207719333720901E-4</v>
      </c>
      <c r="DS180">
        <f t="shared" si="1972"/>
        <v>1.4207719333720901E-4</v>
      </c>
      <c r="DT180">
        <f t="shared" si="1972"/>
        <v>1.4207719333720901E-4</v>
      </c>
      <c r="DU180">
        <f t="shared" si="1972"/>
        <v>1.4207719333720901E-4</v>
      </c>
      <c r="DV180">
        <f t="shared" si="1972"/>
        <v>1.4207719333720901E-4</v>
      </c>
      <c r="DW180">
        <f t="shared" si="1972"/>
        <v>1.4207719333720901E-4</v>
      </c>
      <c r="DX180">
        <f t="shared" si="1972"/>
        <v>1.4207719333720901E-4</v>
      </c>
      <c r="DY180">
        <f t="shared" si="1972"/>
        <v>1.4207719333720901E-4</v>
      </c>
      <c r="DZ180">
        <f t="shared" si="1972"/>
        <v>1.4207719333720901E-4</v>
      </c>
      <c r="EA180">
        <f t="shared" si="1972"/>
        <v>1.4207719333720901E-4</v>
      </c>
      <c r="EB180">
        <f t="shared" si="1972"/>
        <v>1.4207719333720901E-4</v>
      </c>
      <c r="EC180">
        <f t="shared" si="1972"/>
        <v>1.4207719333720901E-4</v>
      </c>
      <c r="ED180">
        <f t="shared" si="1972"/>
        <v>1.4207719333720901E-4</v>
      </c>
      <c r="EE180">
        <f t="shared" ref="EE180:GP180" si="1973">IF(ED146&gt;=273.15, $B$47/$B$49, IF(ED146&lt;272.15, $F$47/$F$49, $F$47/$F$48))</f>
        <v>1.4207719333720901E-4</v>
      </c>
      <c r="EF180">
        <f t="shared" si="1973"/>
        <v>1.4207719333720901E-4</v>
      </c>
      <c r="EG180">
        <f t="shared" si="1973"/>
        <v>1.4207719333720901E-4</v>
      </c>
      <c r="EH180">
        <f t="shared" si="1973"/>
        <v>1.4207719333720901E-4</v>
      </c>
      <c r="EI180">
        <f t="shared" si="1973"/>
        <v>1.4207719333720901E-4</v>
      </c>
      <c r="EJ180">
        <f t="shared" si="1973"/>
        <v>1.4207719333720901E-4</v>
      </c>
      <c r="EK180">
        <f t="shared" si="1973"/>
        <v>1.4207719333720901E-4</v>
      </c>
      <c r="EL180">
        <f t="shared" si="1973"/>
        <v>1.4207719333720901E-4</v>
      </c>
      <c r="EM180">
        <f t="shared" si="1973"/>
        <v>1.4207719333720901E-4</v>
      </c>
      <c r="EN180">
        <f t="shared" si="1973"/>
        <v>1.4207719333720901E-4</v>
      </c>
      <c r="EO180">
        <f t="shared" si="1973"/>
        <v>1.4207719333720901E-4</v>
      </c>
      <c r="EP180">
        <f t="shared" si="1973"/>
        <v>1.4207719333720901E-4</v>
      </c>
      <c r="EQ180">
        <f t="shared" si="1973"/>
        <v>1.4207719333720901E-4</v>
      </c>
      <c r="ER180">
        <f t="shared" si="1973"/>
        <v>1.4207719333720901E-4</v>
      </c>
      <c r="ES180">
        <f t="shared" si="1973"/>
        <v>1.4207719333720901E-4</v>
      </c>
      <c r="ET180">
        <f t="shared" si="1973"/>
        <v>1.4207719333720901E-4</v>
      </c>
      <c r="EU180">
        <f t="shared" si="1973"/>
        <v>1.4207719333720901E-4</v>
      </c>
      <c r="EV180">
        <f t="shared" si="1973"/>
        <v>1.4207719333720901E-4</v>
      </c>
      <c r="EW180">
        <f t="shared" si="1973"/>
        <v>1.4207719333720901E-4</v>
      </c>
      <c r="EX180">
        <f t="shared" si="1973"/>
        <v>1.4207719333720901E-4</v>
      </c>
      <c r="EY180">
        <f t="shared" si="1973"/>
        <v>1.4207719333720901E-4</v>
      </c>
      <c r="EZ180">
        <f t="shared" si="1973"/>
        <v>1.4207719333720901E-4</v>
      </c>
      <c r="FA180">
        <f t="shared" si="1973"/>
        <v>1.4207719333720901E-4</v>
      </c>
      <c r="FB180">
        <f t="shared" si="1973"/>
        <v>1.4207719333720901E-4</v>
      </c>
      <c r="FC180">
        <f t="shared" si="1973"/>
        <v>1.4207719333720901E-4</v>
      </c>
      <c r="FD180">
        <f t="shared" si="1973"/>
        <v>1.4207719333720901E-4</v>
      </c>
      <c r="FE180">
        <f t="shared" si="1973"/>
        <v>1.4207719333720901E-4</v>
      </c>
      <c r="FF180">
        <f t="shared" si="1973"/>
        <v>1.4207719333720901E-4</v>
      </c>
      <c r="FG180">
        <f t="shared" si="1973"/>
        <v>1.4207719333720901E-4</v>
      </c>
      <c r="FH180">
        <f t="shared" si="1973"/>
        <v>1.4207719333720901E-4</v>
      </c>
      <c r="FI180">
        <f t="shared" si="1973"/>
        <v>1.4207719333720901E-4</v>
      </c>
      <c r="FJ180">
        <f t="shared" si="1973"/>
        <v>1.4207719333720901E-4</v>
      </c>
      <c r="FK180">
        <f t="shared" si="1973"/>
        <v>1.4207719333720901E-4</v>
      </c>
      <c r="FL180">
        <f t="shared" si="1973"/>
        <v>1.4207719333720901E-4</v>
      </c>
      <c r="FM180">
        <f t="shared" si="1973"/>
        <v>1.4207719333720901E-4</v>
      </c>
      <c r="FN180">
        <f t="shared" si="1973"/>
        <v>1.4207719333720901E-4</v>
      </c>
      <c r="FO180">
        <f t="shared" si="1973"/>
        <v>1.4207719333720901E-4</v>
      </c>
      <c r="FP180">
        <f t="shared" si="1973"/>
        <v>1.4207719333720901E-4</v>
      </c>
      <c r="FQ180">
        <f t="shared" si="1973"/>
        <v>1.4207719333720901E-4</v>
      </c>
      <c r="FR180">
        <f t="shared" si="1973"/>
        <v>1.4207719333720901E-4</v>
      </c>
      <c r="FS180">
        <f t="shared" si="1973"/>
        <v>1.4207719333720901E-4</v>
      </c>
      <c r="FT180">
        <f t="shared" si="1973"/>
        <v>1.4207719333720901E-4</v>
      </c>
      <c r="FU180">
        <f t="shared" si="1973"/>
        <v>1.4207719333720901E-4</v>
      </c>
      <c r="FV180">
        <f t="shared" si="1973"/>
        <v>1.4207719333720901E-4</v>
      </c>
      <c r="FW180">
        <f t="shared" si="1973"/>
        <v>1.4207719333720901E-4</v>
      </c>
      <c r="FX180">
        <f t="shared" si="1973"/>
        <v>1.4207719333720901E-4</v>
      </c>
      <c r="FY180">
        <f t="shared" si="1973"/>
        <v>1.4207719333720901E-4</v>
      </c>
      <c r="FZ180">
        <f t="shared" si="1973"/>
        <v>1.4207719333720901E-4</v>
      </c>
      <c r="GA180">
        <f t="shared" si="1973"/>
        <v>1.4207719333720901E-4</v>
      </c>
      <c r="GB180">
        <f t="shared" si="1973"/>
        <v>1.4207719333720901E-4</v>
      </c>
      <c r="GC180">
        <f t="shared" si="1973"/>
        <v>1.4207719333720901E-4</v>
      </c>
      <c r="GD180">
        <f t="shared" si="1973"/>
        <v>1.4207719333720901E-4</v>
      </c>
      <c r="GE180">
        <f t="shared" si="1973"/>
        <v>1.4207719333720901E-4</v>
      </c>
      <c r="GF180">
        <f t="shared" si="1973"/>
        <v>1.4207719333720901E-4</v>
      </c>
      <c r="GG180">
        <f t="shared" si="1973"/>
        <v>1.4207719333720901E-4</v>
      </c>
      <c r="GH180">
        <f t="shared" si="1973"/>
        <v>1.4207719333720901E-4</v>
      </c>
      <c r="GI180">
        <f t="shared" si="1973"/>
        <v>1.4207719333720901E-4</v>
      </c>
      <c r="GJ180">
        <f t="shared" si="1973"/>
        <v>1.4207719333720901E-4</v>
      </c>
      <c r="GK180">
        <f t="shared" si="1973"/>
        <v>1.4207719333720901E-4</v>
      </c>
      <c r="GL180">
        <f t="shared" si="1973"/>
        <v>1.4207719333720901E-4</v>
      </c>
      <c r="GM180">
        <f t="shared" si="1973"/>
        <v>1.4207719333720901E-4</v>
      </c>
      <c r="GN180">
        <f t="shared" si="1973"/>
        <v>1.4207719333720901E-4</v>
      </c>
      <c r="GO180">
        <f t="shared" si="1973"/>
        <v>1.4207719333720901E-4</v>
      </c>
      <c r="GP180">
        <f t="shared" si="1973"/>
        <v>1.4207719333720901E-4</v>
      </c>
      <c r="GQ180">
        <f t="shared" ref="GQ180:JB180" si="1974">IF(GP146&gt;=273.15, $B$47/$B$49, IF(GP146&lt;272.15, $F$47/$F$49, $F$47/$F$48))</f>
        <v>1.4207719333720901E-4</v>
      </c>
      <c r="GR180">
        <f t="shared" si="1974"/>
        <v>1.4207719333720901E-4</v>
      </c>
      <c r="GS180">
        <f t="shared" si="1974"/>
        <v>1.4207719333720901E-4</v>
      </c>
      <c r="GT180">
        <f t="shared" si="1974"/>
        <v>1.4207719333720901E-4</v>
      </c>
      <c r="GU180">
        <f t="shared" si="1974"/>
        <v>1.4207719333720901E-4</v>
      </c>
      <c r="GV180">
        <f t="shared" si="1974"/>
        <v>1.4207719333720901E-4</v>
      </c>
      <c r="GW180">
        <f t="shared" si="1974"/>
        <v>1.4207719333720901E-4</v>
      </c>
      <c r="GX180">
        <f t="shared" si="1974"/>
        <v>1.4207719333720901E-4</v>
      </c>
      <c r="GY180">
        <f t="shared" si="1974"/>
        <v>1.4207719333720901E-4</v>
      </c>
      <c r="GZ180">
        <f t="shared" si="1974"/>
        <v>1.4207719333720901E-4</v>
      </c>
      <c r="HA180">
        <f t="shared" si="1974"/>
        <v>1.4207719333720901E-4</v>
      </c>
      <c r="HB180">
        <f t="shared" si="1974"/>
        <v>1.4207719333720901E-4</v>
      </c>
      <c r="HC180">
        <f t="shared" si="1974"/>
        <v>1.4207719333720901E-4</v>
      </c>
      <c r="HD180">
        <f t="shared" si="1974"/>
        <v>1.4207719333720901E-4</v>
      </c>
      <c r="HE180">
        <f t="shared" si="1974"/>
        <v>1.4207719333720901E-4</v>
      </c>
      <c r="HF180">
        <f t="shared" si="1974"/>
        <v>1.4207719333720901E-4</v>
      </c>
      <c r="HG180">
        <f t="shared" si="1974"/>
        <v>1.4207719333720901E-4</v>
      </c>
      <c r="HH180">
        <f t="shared" si="1974"/>
        <v>1.4207719333720901E-4</v>
      </c>
      <c r="HI180">
        <f t="shared" si="1974"/>
        <v>1.4207719333720901E-4</v>
      </c>
      <c r="HJ180">
        <f t="shared" si="1974"/>
        <v>1.4207719333720901E-4</v>
      </c>
      <c r="HK180">
        <f t="shared" si="1974"/>
        <v>1.4207719333720901E-4</v>
      </c>
      <c r="HL180">
        <f t="shared" si="1974"/>
        <v>1.4207719333720901E-4</v>
      </c>
      <c r="HM180">
        <f t="shared" si="1974"/>
        <v>1.4207719333720901E-4</v>
      </c>
      <c r="HN180">
        <f t="shared" si="1974"/>
        <v>1.4207719333720901E-4</v>
      </c>
      <c r="HO180">
        <f t="shared" si="1974"/>
        <v>1.4207719333720901E-4</v>
      </c>
      <c r="HP180">
        <f t="shared" si="1974"/>
        <v>1.4207719333720901E-4</v>
      </c>
      <c r="HQ180">
        <f t="shared" si="1974"/>
        <v>1.4207719333720901E-4</v>
      </c>
      <c r="HR180">
        <f t="shared" si="1974"/>
        <v>1.4207719333720901E-4</v>
      </c>
      <c r="HS180">
        <f t="shared" si="1974"/>
        <v>1.4207719333720901E-4</v>
      </c>
      <c r="HT180">
        <f t="shared" si="1974"/>
        <v>1.4207719333720901E-4</v>
      </c>
      <c r="HU180">
        <f t="shared" si="1974"/>
        <v>1.4207719333720901E-4</v>
      </c>
      <c r="HV180">
        <f t="shared" si="1974"/>
        <v>1.4207719333720901E-4</v>
      </c>
      <c r="HW180">
        <f t="shared" si="1974"/>
        <v>1.4207719333720901E-4</v>
      </c>
      <c r="HX180">
        <f t="shared" si="1974"/>
        <v>1.4207719333720901E-4</v>
      </c>
      <c r="HY180">
        <f t="shared" si="1974"/>
        <v>1.4207719333720901E-4</v>
      </c>
      <c r="HZ180">
        <f t="shared" si="1974"/>
        <v>1.4207719333720901E-4</v>
      </c>
      <c r="IA180">
        <f t="shared" si="1974"/>
        <v>1.4207719333720901E-4</v>
      </c>
      <c r="IB180">
        <f t="shared" si="1974"/>
        <v>1.4207719333720901E-4</v>
      </c>
      <c r="IC180">
        <f t="shared" si="1974"/>
        <v>1.4207719333720901E-4</v>
      </c>
      <c r="ID180">
        <f t="shared" si="1974"/>
        <v>1.4207719333720901E-4</v>
      </c>
      <c r="IE180">
        <f t="shared" si="1974"/>
        <v>1.4207719333720901E-4</v>
      </c>
      <c r="IF180">
        <f t="shared" si="1974"/>
        <v>1.4207719333720901E-4</v>
      </c>
      <c r="IG180">
        <f t="shared" si="1974"/>
        <v>1.4207719333720901E-4</v>
      </c>
      <c r="IH180">
        <f t="shared" si="1974"/>
        <v>1.4207719333720901E-4</v>
      </c>
      <c r="II180">
        <f t="shared" si="1974"/>
        <v>1.4207719333720901E-4</v>
      </c>
      <c r="IJ180">
        <f t="shared" si="1974"/>
        <v>1.4207719333720901E-4</v>
      </c>
      <c r="IK180">
        <f t="shared" si="1974"/>
        <v>1.4207719333720901E-4</v>
      </c>
      <c r="IL180">
        <f t="shared" si="1974"/>
        <v>1.4207719333720901E-4</v>
      </c>
      <c r="IM180">
        <f t="shared" si="1974"/>
        <v>1.4207719333720901E-4</v>
      </c>
      <c r="IN180">
        <f t="shared" si="1974"/>
        <v>1.4207719333720901E-4</v>
      </c>
      <c r="IO180">
        <f t="shared" si="1974"/>
        <v>1.4207719333720901E-4</v>
      </c>
      <c r="IP180">
        <f t="shared" si="1974"/>
        <v>1.4207719333720901E-4</v>
      </c>
      <c r="IQ180">
        <f t="shared" si="1974"/>
        <v>1.4207719333720901E-4</v>
      </c>
      <c r="IR180">
        <f t="shared" si="1974"/>
        <v>1.4207719333720901E-4</v>
      </c>
      <c r="IS180">
        <f t="shared" si="1974"/>
        <v>1.4207719333720901E-4</v>
      </c>
      <c r="IT180">
        <f t="shared" si="1974"/>
        <v>1.4207719333720901E-4</v>
      </c>
      <c r="IU180">
        <f t="shared" si="1974"/>
        <v>1.4207719333720901E-4</v>
      </c>
      <c r="IV180">
        <f t="shared" si="1974"/>
        <v>1.4207719333720901E-4</v>
      </c>
      <c r="IW180">
        <f t="shared" si="1974"/>
        <v>1.4207719333720901E-4</v>
      </c>
      <c r="IX180">
        <f t="shared" si="1974"/>
        <v>1.4207719333720901E-4</v>
      </c>
      <c r="IY180">
        <f t="shared" si="1974"/>
        <v>1.4207719333720901E-4</v>
      </c>
      <c r="IZ180">
        <f t="shared" si="1974"/>
        <v>1.4207719333720901E-4</v>
      </c>
      <c r="JA180">
        <f t="shared" si="1974"/>
        <v>1.4207719333720901E-4</v>
      </c>
      <c r="JB180">
        <f t="shared" si="1974"/>
        <v>1.4207719333720901E-4</v>
      </c>
      <c r="JC180">
        <f t="shared" ref="JC180:KG180" si="1975">IF(JB146&gt;=273.15, $B$47/$B$49, IF(JB146&lt;272.15, $F$47/$F$49, $F$47/$F$48))</f>
        <v>1.4207719333720901E-4</v>
      </c>
      <c r="JD180">
        <f t="shared" si="1975"/>
        <v>1.4207719333720901E-4</v>
      </c>
      <c r="JE180">
        <f t="shared" si="1975"/>
        <v>1.4207719333720901E-4</v>
      </c>
      <c r="JF180">
        <f t="shared" si="1975"/>
        <v>1.4207719333720901E-4</v>
      </c>
      <c r="JG180">
        <f t="shared" si="1975"/>
        <v>1.4207719333720901E-4</v>
      </c>
      <c r="JH180">
        <f t="shared" si="1975"/>
        <v>1.4207719333720901E-4</v>
      </c>
      <c r="JI180">
        <f t="shared" si="1975"/>
        <v>1.4207719333720901E-4</v>
      </c>
      <c r="JJ180">
        <f t="shared" si="1975"/>
        <v>1.4207719333720901E-4</v>
      </c>
      <c r="JK180">
        <f t="shared" si="1975"/>
        <v>1.4207719333720901E-4</v>
      </c>
      <c r="JL180">
        <f t="shared" si="1975"/>
        <v>1.4207719333720901E-4</v>
      </c>
      <c r="JM180">
        <f t="shared" si="1975"/>
        <v>1.4207719333720901E-4</v>
      </c>
      <c r="JN180">
        <f t="shared" si="1975"/>
        <v>1.4207719333720901E-4</v>
      </c>
      <c r="JO180">
        <f t="shared" si="1975"/>
        <v>1.4207719333720901E-4</v>
      </c>
      <c r="JP180">
        <f t="shared" si="1975"/>
        <v>1.4207719333720901E-4</v>
      </c>
      <c r="JQ180">
        <f t="shared" si="1975"/>
        <v>1.4207719333720901E-4</v>
      </c>
      <c r="JR180">
        <f t="shared" si="1975"/>
        <v>1.4207719333720901E-4</v>
      </c>
      <c r="JS180">
        <f t="shared" si="1975"/>
        <v>1.4207719333720901E-4</v>
      </c>
      <c r="JT180">
        <f t="shared" si="1975"/>
        <v>1.4207719333720901E-4</v>
      </c>
      <c r="JU180">
        <f t="shared" si="1975"/>
        <v>1.4207719333720901E-4</v>
      </c>
      <c r="JV180">
        <f t="shared" si="1975"/>
        <v>1.4207719333720901E-4</v>
      </c>
      <c r="JW180">
        <f t="shared" si="1975"/>
        <v>1.4207719333720901E-4</v>
      </c>
      <c r="JX180">
        <f t="shared" si="1975"/>
        <v>1.4207719333720901E-4</v>
      </c>
      <c r="JY180">
        <f t="shared" si="1975"/>
        <v>1.4207719333720901E-4</v>
      </c>
      <c r="JZ180">
        <f t="shared" si="1975"/>
        <v>1.4207719333720901E-4</v>
      </c>
      <c r="KA180">
        <f t="shared" si="1975"/>
        <v>1.4207719333720901E-4</v>
      </c>
      <c r="KB180">
        <f t="shared" si="1975"/>
        <v>1.4207719333720901E-4</v>
      </c>
      <c r="KC180">
        <f t="shared" si="1975"/>
        <v>1.4207719333720901E-4</v>
      </c>
      <c r="KD180">
        <f t="shared" si="1975"/>
        <v>1.4207719333720901E-4</v>
      </c>
      <c r="KE180">
        <f t="shared" si="1975"/>
        <v>1.4207719333720901E-4</v>
      </c>
      <c r="KF180">
        <f t="shared" si="1975"/>
        <v>1.4207719333720901E-4</v>
      </c>
      <c r="KG180">
        <f t="shared" si="1975"/>
        <v>1.4207719333720901E-4</v>
      </c>
      <c r="KL180" s="84">
        <f t="shared" si="1765"/>
        <v>26842</v>
      </c>
      <c r="KM180">
        <v>1973</v>
      </c>
      <c r="KN180">
        <v>6</v>
      </c>
      <c r="KO180">
        <v>27</v>
      </c>
      <c r="KP180" s="84">
        <f t="shared" si="1766"/>
        <v>178</v>
      </c>
      <c r="KQ180" s="74">
        <v>25.5</v>
      </c>
      <c r="KR180" s="74">
        <v>15</v>
      </c>
      <c r="KS180" s="74">
        <f t="shared" si="1767"/>
        <v>14.8</v>
      </c>
      <c r="KT180" s="74">
        <f t="shared" si="1768"/>
        <v>25.2</v>
      </c>
      <c r="KU180" s="74">
        <v>21.5</v>
      </c>
      <c r="KV180" s="74">
        <v>30.8</v>
      </c>
      <c r="KW180" s="72">
        <f t="shared" si="1747"/>
        <v>0.76</v>
      </c>
      <c r="KX180" s="74">
        <v>5.0999999999999996</v>
      </c>
      <c r="KZ180" s="74">
        <v>83.8</v>
      </c>
      <c r="LA180" s="74">
        <v>55</v>
      </c>
      <c r="LB180" s="74">
        <v>11.6</v>
      </c>
      <c r="LC180" s="74">
        <v>0.6</v>
      </c>
    </row>
    <row r="181" spans="5:315" x14ac:dyDescent="0.35">
      <c r="E181">
        <f t="shared" si="1904"/>
        <v>15</v>
      </c>
      <c r="F181">
        <f t="shared" si="1905"/>
        <v>1.4207719333720901E-4</v>
      </c>
      <c r="G181">
        <f t="shared" ref="G181:BR181" si="1976">IF(F147&gt;=273.15, $B$47/$B$49, IF(F147&lt;272.15, $F$47/$F$49, $F$47/$F$48))</f>
        <v>1.4207719333720901E-4</v>
      </c>
      <c r="H181">
        <f t="shared" si="1976"/>
        <v>1.4207719333720901E-4</v>
      </c>
      <c r="I181">
        <f t="shared" si="1976"/>
        <v>1.4207719333720901E-4</v>
      </c>
      <c r="J181">
        <f t="shared" si="1976"/>
        <v>1.4207719333720901E-4</v>
      </c>
      <c r="K181">
        <f t="shared" si="1976"/>
        <v>1.4207719333720901E-4</v>
      </c>
      <c r="L181">
        <f t="shared" si="1976"/>
        <v>1.4207719333720901E-4</v>
      </c>
      <c r="M181">
        <f t="shared" si="1976"/>
        <v>1.4207719333720901E-4</v>
      </c>
      <c r="N181">
        <f t="shared" si="1976"/>
        <v>1.4207719333720901E-4</v>
      </c>
      <c r="O181">
        <f t="shared" si="1976"/>
        <v>1.4207719333720901E-4</v>
      </c>
      <c r="P181">
        <f t="shared" si="1976"/>
        <v>1.4207719333720901E-4</v>
      </c>
      <c r="Q181">
        <f t="shared" si="1976"/>
        <v>1.4207719333720901E-4</v>
      </c>
      <c r="R181">
        <f t="shared" si="1976"/>
        <v>1.4207719333720901E-4</v>
      </c>
      <c r="S181">
        <f t="shared" si="1976"/>
        <v>1.4207719333720901E-4</v>
      </c>
      <c r="T181">
        <f t="shared" si="1976"/>
        <v>1.4207719333720901E-4</v>
      </c>
      <c r="U181">
        <f t="shared" si="1976"/>
        <v>1.4207719333720901E-4</v>
      </c>
      <c r="V181">
        <f t="shared" si="1976"/>
        <v>1.4207719333720901E-4</v>
      </c>
      <c r="W181">
        <f t="shared" si="1976"/>
        <v>1.4207719333720901E-4</v>
      </c>
      <c r="X181">
        <f t="shared" si="1976"/>
        <v>1.4207719333720901E-4</v>
      </c>
      <c r="Y181">
        <f t="shared" si="1976"/>
        <v>1.4207719333720901E-4</v>
      </c>
      <c r="Z181">
        <f t="shared" si="1976"/>
        <v>1.4207719333720901E-4</v>
      </c>
      <c r="AA181">
        <f t="shared" si="1976"/>
        <v>1.4207719333720901E-4</v>
      </c>
      <c r="AB181">
        <f t="shared" si="1976"/>
        <v>1.4207719333720901E-4</v>
      </c>
      <c r="AC181">
        <f t="shared" si="1976"/>
        <v>1.4207719333720901E-4</v>
      </c>
      <c r="AD181">
        <f t="shared" si="1976"/>
        <v>1.4207719333720901E-4</v>
      </c>
      <c r="AE181">
        <f t="shared" si="1976"/>
        <v>1.4207719333720901E-4</v>
      </c>
      <c r="AF181">
        <f t="shared" si="1976"/>
        <v>1.4207719333720901E-4</v>
      </c>
      <c r="AG181">
        <f t="shared" si="1976"/>
        <v>1.4207719333720901E-4</v>
      </c>
      <c r="AH181">
        <f t="shared" si="1976"/>
        <v>1.4207719333720901E-4</v>
      </c>
      <c r="AI181">
        <f t="shared" si="1976"/>
        <v>1.4207719333720901E-4</v>
      </c>
      <c r="AJ181">
        <f t="shared" si="1976"/>
        <v>1.4207719333720901E-4</v>
      </c>
      <c r="AK181">
        <f t="shared" si="1976"/>
        <v>1.4207719333720901E-4</v>
      </c>
      <c r="AL181">
        <f t="shared" si="1976"/>
        <v>1.4207719333720901E-4</v>
      </c>
      <c r="AM181">
        <f t="shared" si="1976"/>
        <v>1.4207719333720901E-4</v>
      </c>
      <c r="AN181">
        <f t="shared" si="1976"/>
        <v>1.4207719333720901E-4</v>
      </c>
      <c r="AO181">
        <f t="shared" si="1976"/>
        <v>1.4207719333720901E-4</v>
      </c>
      <c r="AP181">
        <f t="shared" si="1976"/>
        <v>1.4207719333720901E-4</v>
      </c>
      <c r="AQ181">
        <f t="shared" si="1976"/>
        <v>1.4207719333720901E-4</v>
      </c>
      <c r="AR181">
        <f t="shared" si="1976"/>
        <v>1.4207719333720901E-4</v>
      </c>
      <c r="AS181">
        <f t="shared" si="1976"/>
        <v>1.4207719333720901E-4</v>
      </c>
      <c r="AT181">
        <f t="shared" si="1976"/>
        <v>1.4207719333720901E-4</v>
      </c>
      <c r="AU181">
        <f t="shared" si="1976"/>
        <v>1.4207719333720901E-4</v>
      </c>
      <c r="AV181">
        <f t="shared" si="1976"/>
        <v>1.4207719333720901E-4</v>
      </c>
      <c r="AW181">
        <f t="shared" si="1976"/>
        <v>1.4207719333720901E-4</v>
      </c>
      <c r="AX181">
        <f t="shared" si="1976"/>
        <v>1.4207719333720901E-4</v>
      </c>
      <c r="AY181">
        <f t="shared" si="1976"/>
        <v>1.4207719333720901E-4</v>
      </c>
      <c r="AZ181">
        <f t="shared" si="1976"/>
        <v>1.4207719333720901E-4</v>
      </c>
      <c r="BA181">
        <f t="shared" si="1976"/>
        <v>1.4207719333720901E-4</v>
      </c>
      <c r="BB181">
        <f t="shared" si="1976"/>
        <v>1.4207719333720901E-4</v>
      </c>
      <c r="BC181">
        <f t="shared" si="1976"/>
        <v>1.4207719333720901E-4</v>
      </c>
      <c r="BD181">
        <f t="shared" si="1976"/>
        <v>1.4207719333720901E-4</v>
      </c>
      <c r="BE181">
        <f t="shared" si="1976"/>
        <v>1.4207719333720901E-4</v>
      </c>
      <c r="BF181">
        <f t="shared" si="1976"/>
        <v>1.4207719333720901E-4</v>
      </c>
      <c r="BG181">
        <f t="shared" si="1976"/>
        <v>1.4207719333720901E-4</v>
      </c>
      <c r="BH181">
        <f t="shared" si="1976"/>
        <v>1.4207719333720901E-4</v>
      </c>
      <c r="BI181">
        <f t="shared" si="1976"/>
        <v>1.4207719333720901E-4</v>
      </c>
      <c r="BJ181">
        <f t="shared" si="1976"/>
        <v>1.4207719333720901E-4</v>
      </c>
      <c r="BK181">
        <f t="shared" si="1976"/>
        <v>1.4207719333720901E-4</v>
      </c>
      <c r="BL181">
        <f t="shared" si="1976"/>
        <v>1.4207719333720901E-4</v>
      </c>
      <c r="BM181">
        <f t="shared" si="1976"/>
        <v>1.4207719333720901E-4</v>
      </c>
      <c r="BN181">
        <f t="shared" si="1976"/>
        <v>1.4207719333720901E-4</v>
      </c>
      <c r="BO181">
        <f t="shared" si="1976"/>
        <v>1.4207719333720901E-4</v>
      </c>
      <c r="BP181">
        <f t="shared" si="1976"/>
        <v>1.4207719333720901E-4</v>
      </c>
      <c r="BQ181">
        <f t="shared" si="1976"/>
        <v>1.4207719333720901E-4</v>
      </c>
      <c r="BR181">
        <f t="shared" si="1976"/>
        <v>1.4207719333720901E-4</v>
      </c>
      <c r="BS181">
        <f t="shared" ref="BS181:ED181" si="1977">IF(BR147&gt;=273.15, $B$47/$B$49, IF(BR147&lt;272.15, $F$47/$F$49, $F$47/$F$48))</f>
        <v>1.4207719333720901E-4</v>
      </c>
      <c r="BT181">
        <f t="shared" si="1977"/>
        <v>1.4207719333720901E-4</v>
      </c>
      <c r="BU181">
        <f t="shared" si="1977"/>
        <v>1.4207719333720901E-4</v>
      </c>
      <c r="BV181">
        <f t="shared" si="1977"/>
        <v>1.4207719333720901E-4</v>
      </c>
      <c r="BW181">
        <f t="shared" si="1977"/>
        <v>1.4207719333720901E-4</v>
      </c>
      <c r="BX181">
        <f t="shared" si="1977"/>
        <v>1.4207719333720901E-4</v>
      </c>
      <c r="BY181">
        <f t="shared" si="1977"/>
        <v>1.4207719333720901E-4</v>
      </c>
      <c r="BZ181">
        <f t="shared" si="1977"/>
        <v>1.4207719333720901E-4</v>
      </c>
      <c r="CA181">
        <f t="shared" si="1977"/>
        <v>1.4207719333720901E-4</v>
      </c>
      <c r="CB181">
        <f t="shared" si="1977"/>
        <v>1.4207719333720901E-4</v>
      </c>
      <c r="CC181">
        <f t="shared" si="1977"/>
        <v>1.4207719333720901E-4</v>
      </c>
      <c r="CD181">
        <f t="shared" si="1977"/>
        <v>1.4207719333720901E-4</v>
      </c>
      <c r="CE181">
        <f t="shared" si="1977"/>
        <v>1.4207719333720901E-4</v>
      </c>
      <c r="CF181">
        <f t="shared" si="1977"/>
        <v>1.4207719333720901E-4</v>
      </c>
      <c r="CG181">
        <f t="shared" si="1977"/>
        <v>1.4207719333720901E-4</v>
      </c>
      <c r="CH181">
        <f t="shared" si="1977"/>
        <v>1.4207719333720901E-4</v>
      </c>
      <c r="CI181">
        <f t="shared" si="1977"/>
        <v>1.4207719333720901E-4</v>
      </c>
      <c r="CJ181">
        <f t="shared" si="1977"/>
        <v>1.4207719333720901E-4</v>
      </c>
      <c r="CK181">
        <f t="shared" si="1977"/>
        <v>1.4207719333720901E-4</v>
      </c>
      <c r="CL181">
        <f t="shared" si="1977"/>
        <v>1.4207719333720901E-4</v>
      </c>
      <c r="CM181">
        <f t="shared" si="1977"/>
        <v>1.4207719333720901E-4</v>
      </c>
      <c r="CN181">
        <f t="shared" si="1977"/>
        <v>1.4207719333720901E-4</v>
      </c>
      <c r="CO181">
        <f t="shared" si="1977"/>
        <v>1.4207719333720901E-4</v>
      </c>
      <c r="CP181">
        <f t="shared" si="1977"/>
        <v>1.4207719333720901E-4</v>
      </c>
      <c r="CQ181">
        <f t="shared" si="1977"/>
        <v>1.4207719333720901E-4</v>
      </c>
      <c r="CR181">
        <f t="shared" si="1977"/>
        <v>1.4207719333720901E-4</v>
      </c>
      <c r="CS181">
        <f t="shared" si="1977"/>
        <v>1.4207719333720901E-4</v>
      </c>
      <c r="CT181">
        <f t="shared" si="1977"/>
        <v>1.4207719333720901E-4</v>
      </c>
      <c r="CU181">
        <f t="shared" si="1977"/>
        <v>1.4207719333720901E-4</v>
      </c>
      <c r="CV181">
        <f t="shared" si="1977"/>
        <v>1.4207719333720901E-4</v>
      </c>
      <c r="CW181">
        <f t="shared" si="1977"/>
        <v>1.4207719333720901E-4</v>
      </c>
      <c r="CX181">
        <f t="shared" si="1977"/>
        <v>1.4207719333720901E-4</v>
      </c>
      <c r="CY181">
        <f t="shared" si="1977"/>
        <v>1.4207719333720901E-4</v>
      </c>
      <c r="CZ181">
        <f t="shared" si="1977"/>
        <v>1.4207719333720901E-4</v>
      </c>
      <c r="DA181">
        <f t="shared" si="1977"/>
        <v>1.4207719333720901E-4</v>
      </c>
      <c r="DB181">
        <f t="shared" si="1977"/>
        <v>1.4207719333720901E-4</v>
      </c>
      <c r="DC181">
        <f t="shared" si="1977"/>
        <v>1.4207719333720901E-4</v>
      </c>
      <c r="DD181">
        <f t="shared" si="1977"/>
        <v>1.4207719333720901E-4</v>
      </c>
      <c r="DE181">
        <f t="shared" si="1977"/>
        <v>1.4207719333720901E-4</v>
      </c>
      <c r="DF181">
        <f t="shared" si="1977"/>
        <v>1.4207719333720901E-4</v>
      </c>
      <c r="DG181">
        <f t="shared" si="1977"/>
        <v>1.4207719333720901E-4</v>
      </c>
      <c r="DH181">
        <f t="shared" si="1977"/>
        <v>1.4207719333720901E-4</v>
      </c>
      <c r="DI181">
        <f t="shared" si="1977"/>
        <v>1.4207719333720901E-4</v>
      </c>
      <c r="DJ181">
        <f t="shared" si="1977"/>
        <v>1.4207719333720901E-4</v>
      </c>
      <c r="DK181">
        <f t="shared" si="1977"/>
        <v>1.4207719333720901E-4</v>
      </c>
      <c r="DL181">
        <f t="shared" si="1977"/>
        <v>1.4207719333720901E-4</v>
      </c>
      <c r="DM181">
        <f t="shared" si="1977"/>
        <v>1.4207719333720901E-4</v>
      </c>
      <c r="DN181">
        <f t="shared" si="1977"/>
        <v>1.4207719333720901E-4</v>
      </c>
      <c r="DO181">
        <f t="shared" si="1977"/>
        <v>1.4207719333720901E-4</v>
      </c>
      <c r="DP181">
        <f t="shared" si="1977"/>
        <v>1.4207719333720901E-4</v>
      </c>
      <c r="DQ181">
        <f t="shared" si="1977"/>
        <v>1.4207719333720901E-4</v>
      </c>
      <c r="DR181">
        <f t="shared" si="1977"/>
        <v>1.4207719333720901E-4</v>
      </c>
      <c r="DS181">
        <f t="shared" si="1977"/>
        <v>1.4207719333720901E-4</v>
      </c>
      <c r="DT181">
        <f t="shared" si="1977"/>
        <v>1.4207719333720901E-4</v>
      </c>
      <c r="DU181">
        <f t="shared" si="1977"/>
        <v>1.4207719333720901E-4</v>
      </c>
      <c r="DV181">
        <f t="shared" si="1977"/>
        <v>1.4207719333720901E-4</v>
      </c>
      <c r="DW181">
        <f t="shared" si="1977"/>
        <v>1.4207719333720901E-4</v>
      </c>
      <c r="DX181">
        <f t="shared" si="1977"/>
        <v>1.4207719333720901E-4</v>
      </c>
      <c r="DY181">
        <f t="shared" si="1977"/>
        <v>1.4207719333720901E-4</v>
      </c>
      <c r="DZ181">
        <f t="shared" si="1977"/>
        <v>1.4207719333720901E-4</v>
      </c>
      <c r="EA181">
        <f t="shared" si="1977"/>
        <v>1.4207719333720901E-4</v>
      </c>
      <c r="EB181">
        <f t="shared" si="1977"/>
        <v>1.4207719333720901E-4</v>
      </c>
      <c r="EC181">
        <f t="shared" si="1977"/>
        <v>1.4207719333720901E-4</v>
      </c>
      <c r="ED181">
        <f t="shared" si="1977"/>
        <v>1.4207719333720901E-4</v>
      </c>
      <c r="EE181">
        <f t="shared" ref="EE181:GP181" si="1978">IF(ED147&gt;=273.15, $B$47/$B$49, IF(ED147&lt;272.15, $F$47/$F$49, $F$47/$F$48))</f>
        <v>1.4207719333720901E-4</v>
      </c>
      <c r="EF181">
        <f t="shared" si="1978"/>
        <v>1.4207719333720901E-4</v>
      </c>
      <c r="EG181">
        <f t="shared" si="1978"/>
        <v>1.4207719333720901E-4</v>
      </c>
      <c r="EH181">
        <f t="shared" si="1978"/>
        <v>1.4207719333720901E-4</v>
      </c>
      <c r="EI181">
        <f t="shared" si="1978"/>
        <v>1.4207719333720901E-4</v>
      </c>
      <c r="EJ181">
        <f t="shared" si="1978"/>
        <v>1.4207719333720901E-4</v>
      </c>
      <c r="EK181">
        <f t="shared" si="1978"/>
        <v>1.4207719333720901E-4</v>
      </c>
      <c r="EL181">
        <f t="shared" si="1978"/>
        <v>1.4207719333720901E-4</v>
      </c>
      <c r="EM181">
        <f t="shared" si="1978"/>
        <v>1.4207719333720901E-4</v>
      </c>
      <c r="EN181">
        <f t="shared" si="1978"/>
        <v>1.4207719333720901E-4</v>
      </c>
      <c r="EO181">
        <f t="shared" si="1978"/>
        <v>1.4207719333720901E-4</v>
      </c>
      <c r="EP181">
        <f t="shared" si="1978"/>
        <v>1.4207719333720901E-4</v>
      </c>
      <c r="EQ181">
        <f t="shared" si="1978"/>
        <v>1.4207719333720901E-4</v>
      </c>
      <c r="ER181">
        <f t="shared" si="1978"/>
        <v>1.4207719333720901E-4</v>
      </c>
      <c r="ES181">
        <f t="shared" si="1978"/>
        <v>1.4207719333720901E-4</v>
      </c>
      <c r="ET181">
        <f t="shared" si="1978"/>
        <v>1.4207719333720901E-4</v>
      </c>
      <c r="EU181">
        <f t="shared" si="1978"/>
        <v>1.4207719333720901E-4</v>
      </c>
      <c r="EV181">
        <f t="shared" si="1978"/>
        <v>1.4207719333720901E-4</v>
      </c>
      <c r="EW181">
        <f t="shared" si="1978"/>
        <v>1.4207719333720901E-4</v>
      </c>
      <c r="EX181">
        <f t="shared" si="1978"/>
        <v>1.4207719333720901E-4</v>
      </c>
      <c r="EY181">
        <f t="shared" si="1978"/>
        <v>1.4207719333720901E-4</v>
      </c>
      <c r="EZ181">
        <f t="shared" si="1978"/>
        <v>1.4207719333720901E-4</v>
      </c>
      <c r="FA181">
        <f t="shared" si="1978"/>
        <v>1.4207719333720901E-4</v>
      </c>
      <c r="FB181">
        <f t="shared" si="1978"/>
        <v>1.4207719333720901E-4</v>
      </c>
      <c r="FC181">
        <f t="shared" si="1978"/>
        <v>1.4207719333720901E-4</v>
      </c>
      <c r="FD181">
        <f t="shared" si="1978"/>
        <v>1.4207719333720901E-4</v>
      </c>
      <c r="FE181">
        <f t="shared" si="1978"/>
        <v>1.4207719333720901E-4</v>
      </c>
      <c r="FF181">
        <f t="shared" si="1978"/>
        <v>1.4207719333720901E-4</v>
      </c>
      <c r="FG181">
        <f t="shared" si="1978"/>
        <v>1.4207719333720901E-4</v>
      </c>
      <c r="FH181">
        <f t="shared" si="1978"/>
        <v>1.4207719333720901E-4</v>
      </c>
      <c r="FI181">
        <f t="shared" si="1978"/>
        <v>1.4207719333720901E-4</v>
      </c>
      <c r="FJ181">
        <f t="shared" si="1978"/>
        <v>1.4207719333720901E-4</v>
      </c>
      <c r="FK181">
        <f t="shared" si="1978"/>
        <v>1.4207719333720901E-4</v>
      </c>
      <c r="FL181">
        <f t="shared" si="1978"/>
        <v>1.4207719333720901E-4</v>
      </c>
      <c r="FM181">
        <f t="shared" si="1978"/>
        <v>1.4207719333720901E-4</v>
      </c>
      <c r="FN181">
        <f t="shared" si="1978"/>
        <v>1.4207719333720901E-4</v>
      </c>
      <c r="FO181">
        <f t="shared" si="1978"/>
        <v>1.4207719333720901E-4</v>
      </c>
      <c r="FP181">
        <f t="shared" si="1978"/>
        <v>1.4207719333720901E-4</v>
      </c>
      <c r="FQ181">
        <f t="shared" si="1978"/>
        <v>1.4207719333720901E-4</v>
      </c>
      <c r="FR181">
        <f t="shared" si="1978"/>
        <v>1.4207719333720901E-4</v>
      </c>
      <c r="FS181">
        <f t="shared" si="1978"/>
        <v>1.4207719333720901E-4</v>
      </c>
      <c r="FT181">
        <f t="shared" si="1978"/>
        <v>1.4207719333720901E-4</v>
      </c>
      <c r="FU181">
        <f t="shared" si="1978"/>
        <v>1.4207719333720901E-4</v>
      </c>
      <c r="FV181">
        <f t="shared" si="1978"/>
        <v>1.4207719333720901E-4</v>
      </c>
      <c r="FW181">
        <f t="shared" si="1978"/>
        <v>1.4207719333720901E-4</v>
      </c>
      <c r="FX181">
        <f t="shared" si="1978"/>
        <v>1.4207719333720901E-4</v>
      </c>
      <c r="FY181">
        <f t="shared" si="1978"/>
        <v>1.4207719333720901E-4</v>
      </c>
      <c r="FZ181">
        <f t="shared" si="1978"/>
        <v>1.4207719333720901E-4</v>
      </c>
      <c r="GA181">
        <f t="shared" si="1978"/>
        <v>1.4207719333720901E-4</v>
      </c>
      <c r="GB181">
        <f t="shared" si="1978"/>
        <v>1.4207719333720901E-4</v>
      </c>
      <c r="GC181">
        <f t="shared" si="1978"/>
        <v>1.4207719333720901E-4</v>
      </c>
      <c r="GD181">
        <f t="shared" si="1978"/>
        <v>1.4207719333720901E-4</v>
      </c>
      <c r="GE181">
        <f t="shared" si="1978"/>
        <v>1.4207719333720901E-4</v>
      </c>
      <c r="GF181">
        <f t="shared" si="1978"/>
        <v>1.4207719333720901E-4</v>
      </c>
      <c r="GG181">
        <f t="shared" si="1978"/>
        <v>1.4207719333720901E-4</v>
      </c>
      <c r="GH181">
        <f t="shared" si="1978"/>
        <v>1.4207719333720901E-4</v>
      </c>
      <c r="GI181">
        <f t="shared" si="1978"/>
        <v>1.4207719333720901E-4</v>
      </c>
      <c r="GJ181">
        <f t="shared" si="1978"/>
        <v>1.4207719333720901E-4</v>
      </c>
      <c r="GK181">
        <f t="shared" si="1978"/>
        <v>1.4207719333720901E-4</v>
      </c>
      <c r="GL181">
        <f t="shared" si="1978"/>
        <v>1.4207719333720901E-4</v>
      </c>
      <c r="GM181">
        <f t="shared" si="1978"/>
        <v>1.4207719333720901E-4</v>
      </c>
      <c r="GN181">
        <f t="shared" si="1978"/>
        <v>1.4207719333720901E-4</v>
      </c>
      <c r="GO181">
        <f t="shared" si="1978"/>
        <v>1.4207719333720901E-4</v>
      </c>
      <c r="GP181">
        <f t="shared" si="1978"/>
        <v>1.4207719333720901E-4</v>
      </c>
      <c r="GQ181">
        <f t="shared" ref="GQ181:JB181" si="1979">IF(GP147&gt;=273.15, $B$47/$B$49, IF(GP147&lt;272.15, $F$47/$F$49, $F$47/$F$48))</f>
        <v>1.4207719333720901E-4</v>
      </c>
      <c r="GR181">
        <f t="shared" si="1979"/>
        <v>1.4207719333720901E-4</v>
      </c>
      <c r="GS181">
        <f t="shared" si="1979"/>
        <v>1.4207719333720901E-4</v>
      </c>
      <c r="GT181">
        <f t="shared" si="1979"/>
        <v>1.4207719333720901E-4</v>
      </c>
      <c r="GU181">
        <f t="shared" si="1979"/>
        <v>1.4207719333720901E-4</v>
      </c>
      <c r="GV181">
        <f t="shared" si="1979"/>
        <v>1.4207719333720901E-4</v>
      </c>
      <c r="GW181">
        <f t="shared" si="1979"/>
        <v>1.4207719333720901E-4</v>
      </c>
      <c r="GX181">
        <f t="shared" si="1979"/>
        <v>1.4207719333720901E-4</v>
      </c>
      <c r="GY181">
        <f t="shared" si="1979"/>
        <v>1.4207719333720901E-4</v>
      </c>
      <c r="GZ181">
        <f t="shared" si="1979"/>
        <v>1.4207719333720901E-4</v>
      </c>
      <c r="HA181">
        <f t="shared" si="1979"/>
        <v>1.4207719333720901E-4</v>
      </c>
      <c r="HB181">
        <f t="shared" si="1979"/>
        <v>1.4207719333720901E-4</v>
      </c>
      <c r="HC181">
        <f t="shared" si="1979"/>
        <v>1.4207719333720901E-4</v>
      </c>
      <c r="HD181">
        <f t="shared" si="1979"/>
        <v>1.4207719333720901E-4</v>
      </c>
      <c r="HE181">
        <f t="shared" si="1979"/>
        <v>1.4207719333720901E-4</v>
      </c>
      <c r="HF181">
        <f t="shared" si="1979"/>
        <v>1.4207719333720901E-4</v>
      </c>
      <c r="HG181">
        <f t="shared" si="1979"/>
        <v>1.4207719333720901E-4</v>
      </c>
      <c r="HH181">
        <f t="shared" si="1979"/>
        <v>1.4207719333720901E-4</v>
      </c>
      <c r="HI181">
        <f t="shared" si="1979"/>
        <v>1.4207719333720901E-4</v>
      </c>
      <c r="HJ181">
        <f t="shared" si="1979"/>
        <v>1.4207719333720901E-4</v>
      </c>
      <c r="HK181">
        <f t="shared" si="1979"/>
        <v>1.4207719333720901E-4</v>
      </c>
      <c r="HL181">
        <f t="shared" si="1979"/>
        <v>1.4207719333720901E-4</v>
      </c>
      <c r="HM181">
        <f t="shared" si="1979"/>
        <v>1.4207719333720901E-4</v>
      </c>
      <c r="HN181">
        <f t="shared" si="1979"/>
        <v>1.4207719333720901E-4</v>
      </c>
      <c r="HO181">
        <f t="shared" si="1979"/>
        <v>1.4207719333720901E-4</v>
      </c>
      <c r="HP181">
        <f t="shared" si="1979"/>
        <v>1.4207719333720901E-4</v>
      </c>
      <c r="HQ181">
        <f t="shared" si="1979"/>
        <v>1.4207719333720901E-4</v>
      </c>
      <c r="HR181">
        <f t="shared" si="1979"/>
        <v>1.4207719333720901E-4</v>
      </c>
      <c r="HS181">
        <f t="shared" si="1979"/>
        <v>1.4207719333720901E-4</v>
      </c>
      <c r="HT181">
        <f t="shared" si="1979"/>
        <v>1.4207719333720901E-4</v>
      </c>
      <c r="HU181">
        <f t="shared" si="1979"/>
        <v>1.4207719333720901E-4</v>
      </c>
      <c r="HV181">
        <f t="shared" si="1979"/>
        <v>1.4207719333720901E-4</v>
      </c>
      <c r="HW181">
        <f t="shared" si="1979"/>
        <v>1.4207719333720901E-4</v>
      </c>
      <c r="HX181">
        <f t="shared" si="1979"/>
        <v>1.4207719333720901E-4</v>
      </c>
      <c r="HY181">
        <f t="shared" si="1979"/>
        <v>1.4207719333720901E-4</v>
      </c>
      <c r="HZ181">
        <f t="shared" si="1979"/>
        <v>1.4207719333720901E-4</v>
      </c>
      <c r="IA181">
        <f t="shared" si="1979"/>
        <v>1.4207719333720901E-4</v>
      </c>
      <c r="IB181">
        <f t="shared" si="1979"/>
        <v>1.4207719333720901E-4</v>
      </c>
      <c r="IC181">
        <f t="shared" si="1979"/>
        <v>1.4207719333720901E-4</v>
      </c>
      <c r="ID181">
        <f t="shared" si="1979"/>
        <v>1.4207719333720901E-4</v>
      </c>
      <c r="IE181">
        <f t="shared" si="1979"/>
        <v>1.4207719333720901E-4</v>
      </c>
      <c r="IF181">
        <f t="shared" si="1979"/>
        <v>1.4207719333720901E-4</v>
      </c>
      <c r="IG181">
        <f t="shared" si="1979"/>
        <v>1.4207719333720901E-4</v>
      </c>
      <c r="IH181">
        <f t="shared" si="1979"/>
        <v>1.4207719333720901E-4</v>
      </c>
      <c r="II181">
        <f t="shared" si="1979"/>
        <v>1.4207719333720901E-4</v>
      </c>
      <c r="IJ181">
        <f t="shared" si="1979"/>
        <v>1.4207719333720901E-4</v>
      </c>
      <c r="IK181">
        <f t="shared" si="1979"/>
        <v>1.4207719333720901E-4</v>
      </c>
      <c r="IL181">
        <f t="shared" si="1979"/>
        <v>1.4207719333720901E-4</v>
      </c>
      <c r="IM181">
        <f t="shared" si="1979"/>
        <v>1.4207719333720901E-4</v>
      </c>
      <c r="IN181">
        <f t="shared" si="1979"/>
        <v>1.4207719333720901E-4</v>
      </c>
      <c r="IO181">
        <f t="shared" si="1979"/>
        <v>1.4207719333720901E-4</v>
      </c>
      <c r="IP181">
        <f t="shared" si="1979"/>
        <v>1.4207719333720901E-4</v>
      </c>
      <c r="IQ181">
        <f t="shared" si="1979"/>
        <v>1.4207719333720901E-4</v>
      </c>
      <c r="IR181">
        <f t="shared" si="1979"/>
        <v>1.4207719333720901E-4</v>
      </c>
      <c r="IS181">
        <f t="shared" si="1979"/>
        <v>1.4207719333720901E-4</v>
      </c>
      <c r="IT181">
        <f t="shared" si="1979"/>
        <v>1.4207719333720901E-4</v>
      </c>
      <c r="IU181">
        <f t="shared" si="1979"/>
        <v>1.4207719333720901E-4</v>
      </c>
      <c r="IV181">
        <f t="shared" si="1979"/>
        <v>1.4207719333720901E-4</v>
      </c>
      <c r="IW181">
        <f t="shared" si="1979"/>
        <v>1.4207719333720901E-4</v>
      </c>
      <c r="IX181">
        <f t="shared" si="1979"/>
        <v>1.4207719333720901E-4</v>
      </c>
      <c r="IY181">
        <f t="shared" si="1979"/>
        <v>1.4207719333720901E-4</v>
      </c>
      <c r="IZ181">
        <f t="shared" si="1979"/>
        <v>1.4207719333720901E-4</v>
      </c>
      <c r="JA181">
        <f t="shared" si="1979"/>
        <v>1.4207719333720901E-4</v>
      </c>
      <c r="JB181">
        <f t="shared" si="1979"/>
        <v>1.4207719333720901E-4</v>
      </c>
      <c r="JC181">
        <f t="shared" ref="JC181:KG181" si="1980">IF(JB147&gt;=273.15, $B$47/$B$49, IF(JB147&lt;272.15, $F$47/$F$49, $F$47/$F$48))</f>
        <v>1.4207719333720901E-4</v>
      </c>
      <c r="JD181">
        <f t="shared" si="1980"/>
        <v>1.4207719333720901E-4</v>
      </c>
      <c r="JE181">
        <f t="shared" si="1980"/>
        <v>1.4207719333720901E-4</v>
      </c>
      <c r="JF181">
        <f t="shared" si="1980"/>
        <v>1.4207719333720901E-4</v>
      </c>
      <c r="JG181">
        <f t="shared" si="1980"/>
        <v>1.4207719333720901E-4</v>
      </c>
      <c r="JH181">
        <f t="shared" si="1980"/>
        <v>1.4207719333720901E-4</v>
      </c>
      <c r="JI181">
        <f t="shared" si="1980"/>
        <v>1.4207719333720901E-4</v>
      </c>
      <c r="JJ181">
        <f t="shared" si="1980"/>
        <v>1.4207719333720901E-4</v>
      </c>
      <c r="JK181">
        <f t="shared" si="1980"/>
        <v>1.4207719333720901E-4</v>
      </c>
      <c r="JL181">
        <f t="shared" si="1980"/>
        <v>1.4207719333720901E-4</v>
      </c>
      <c r="JM181">
        <f t="shared" si="1980"/>
        <v>1.4207719333720901E-4</v>
      </c>
      <c r="JN181">
        <f t="shared" si="1980"/>
        <v>1.4207719333720901E-4</v>
      </c>
      <c r="JO181">
        <f t="shared" si="1980"/>
        <v>1.4207719333720901E-4</v>
      </c>
      <c r="JP181">
        <f t="shared" si="1980"/>
        <v>1.4207719333720901E-4</v>
      </c>
      <c r="JQ181">
        <f t="shared" si="1980"/>
        <v>1.4207719333720901E-4</v>
      </c>
      <c r="JR181">
        <f t="shared" si="1980"/>
        <v>1.4207719333720901E-4</v>
      </c>
      <c r="JS181">
        <f t="shared" si="1980"/>
        <v>1.4207719333720901E-4</v>
      </c>
      <c r="JT181">
        <f t="shared" si="1980"/>
        <v>1.4207719333720901E-4</v>
      </c>
      <c r="JU181">
        <f t="shared" si="1980"/>
        <v>1.4207719333720901E-4</v>
      </c>
      <c r="JV181">
        <f t="shared" si="1980"/>
        <v>1.4207719333720901E-4</v>
      </c>
      <c r="JW181">
        <f t="shared" si="1980"/>
        <v>1.4207719333720901E-4</v>
      </c>
      <c r="JX181">
        <f t="shared" si="1980"/>
        <v>1.4207719333720901E-4</v>
      </c>
      <c r="JY181">
        <f t="shared" si="1980"/>
        <v>1.4207719333720901E-4</v>
      </c>
      <c r="JZ181">
        <f t="shared" si="1980"/>
        <v>1.4207719333720901E-4</v>
      </c>
      <c r="KA181">
        <f t="shared" si="1980"/>
        <v>1.4207719333720901E-4</v>
      </c>
      <c r="KB181">
        <f t="shared" si="1980"/>
        <v>1.4207719333720901E-4</v>
      </c>
      <c r="KC181">
        <f t="shared" si="1980"/>
        <v>1.4207719333720901E-4</v>
      </c>
      <c r="KD181">
        <f t="shared" si="1980"/>
        <v>1.4207719333720901E-4</v>
      </c>
      <c r="KE181">
        <f t="shared" si="1980"/>
        <v>1.4207719333720901E-4</v>
      </c>
      <c r="KF181">
        <f t="shared" si="1980"/>
        <v>1.4207719333720901E-4</v>
      </c>
      <c r="KG181">
        <f t="shared" si="1980"/>
        <v>1.4207719333720901E-4</v>
      </c>
      <c r="KL181" s="84">
        <f t="shared" si="1765"/>
        <v>26843</v>
      </c>
      <c r="KM181">
        <v>1973</v>
      </c>
      <c r="KN181">
        <v>6</v>
      </c>
      <c r="KO181">
        <v>28</v>
      </c>
      <c r="KP181" s="84">
        <f t="shared" si="1766"/>
        <v>179</v>
      </c>
      <c r="KQ181" s="74">
        <v>25.2</v>
      </c>
      <c r="KR181" s="74">
        <v>14.8</v>
      </c>
      <c r="KS181" s="74">
        <f t="shared" si="1767"/>
        <v>14.6</v>
      </c>
      <c r="KT181" s="74">
        <f t="shared" si="1768"/>
        <v>25.5</v>
      </c>
      <c r="KU181" s="74">
        <v>23.2</v>
      </c>
      <c r="KV181" s="74">
        <v>30.7</v>
      </c>
      <c r="KW181" s="72">
        <f t="shared" si="1747"/>
        <v>0.71</v>
      </c>
      <c r="KX181" s="74">
        <v>1.5</v>
      </c>
      <c r="KZ181" s="74">
        <v>82.4</v>
      </c>
      <c r="LA181" s="74">
        <v>53.4</v>
      </c>
      <c r="LB181" s="74">
        <v>11.5</v>
      </c>
      <c r="LC181" s="74">
        <v>0.6</v>
      </c>
    </row>
    <row r="182" spans="5:315" x14ac:dyDescent="0.35">
      <c r="E182">
        <f t="shared" si="1904"/>
        <v>16</v>
      </c>
      <c r="F182">
        <f t="shared" si="1905"/>
        <v>1.4207719333720901E-4</v>
      </c>
      <c r="G182">
        <f t="shared" ref="G182:BR182" si="1981">IF(F148&gt;=273.15, $B$47/$B$49, IF(F148&lt;272.15, $F$47/$F$49, $F$47/$F$48))</f>
        <v>1.4207719333720901E-4</v>
      </c>
      <c r="H182">
        <f t="shared" si="1981"/>
        <v>1.4207719333720901E-4</v>
      </c>
      <c r="I182">
        <f t="shared" si="1981"/>
        <v>1.4207719333720901E-4</v>
      </c>
      <c r="J182">
        <f t="shared" si="1981"/>
        <v>1.4207719333720901E-4</v>
      </c>
      <c r="K182">
        <f t="shared" si="1981"/>
        <v>1.4207719333720901E-4</v>
      </c>
      <c r="L182">
        <f t="shared" si="1981"/>
        <v>1.4207719333720901E-4</v>
      </c>
      <c r="M182">
        <f t="shared" si="1981"/>
        <v>1.4207719333720901E-4</v>
      </c>
      <c r="N182">
        <f t="shared" si="1981"/>
        <v>1.4207719333720901E-4</v>
      </c>
      <c r="O182">
        <f t="shared" si="1981"/>
        <v>1.4207719333720901E-4</v>
      </c>
      <c r="P182">
        <f t="shared" si="1981"/>
        <v>1.4207719333720901E-4</v>
      </c>
      <c r="Q182">
        <f t="shared" si="1981"/>
        <v>1.4207719333720901E-4</v>
      </c>
      <c r="R182">
        <f t="shared" si="1981"/>
        <v>1.4207719333720901E-4</v>
      </c>
      <c r="S182">
        <f t="shared" si="1981"/>
        <v>1.4207719333720901E-4</v>
      </c>
      <c r="T182">
        <f t="shared" si="1981"/>
        <v>1.4207719333720901E-4</v>
      </c>
      <c r="U182">
        <f t="shared" si="1981"/>
        <v>1.4207719333720901E-4</v>
      </c>
      <c r="V182">
        <f t="shared" si="1981"/>
        <v>1.4207719333720901E-4</v>
      </c>
      <c r="W182">
        <f t="shared" si="1981"/>
        <v>1.4207719333720901E-4</v>
      </c>
      <c r="X182">
        <f t="shared" si="1981"/>
        <v>1.4207719333720901E-4</v>
      </c>
      <c r="Y182">
        <f t="shared" si="1981"/>
        <v>1.4207719333720901E-4</v>
      </c>
      <c r="Z182">
        <f t="shared" si="1981"/>
        <v>1.4207719333720901E-4</v>
      </c>
      <c r="AA182">
        <f t="shared" si="1981"/>
        <v>1.4207719333720901E-4</v>
      </c>
      <c r="AB182">
        <f t="shared" si="1981"/>
        <v>1.4207719333720901E-4</v>
      </c>
      <c r="AC182">
        <f t="shared" si="1981"/>
        <v>1.4207719333720901E-4</v>
      </c>
      <c r="AD182">
        <f t="shared" si="1981"/>
        <v>1.4207719333720901E-4</v>
      </c>
      <c r="AE182">
        <f t="shared" si="1981"/>
        <v>1.4207719333720901E-4</v>
      </c>
      <c r="AF182">
        <f t="shared" si="1981"/>
        <v>1.4207719333720901E-4</v>
      </c>
      <c r="AG182">
        <f t="shared" si="1981"/>
        <v>1.4207719333720901E-4</v>
      </c>
      <c r="AH182">
        <f t="shared" si="1981"/>
        <v>1.4207719333720901E-4</v>
      </c>
      <c r="AI182">
        <f t="shared" si="1981"/>
        <v>1.4207719333720901E-4</v>
      </c>
      <c r="AJ182">
        <f t="shared" si="1981"/>
        <v>1.4207719333720901E-4</v>
      </c>
      <c r="AK182">
        <f t="shared" si="1981"/>
        <v>1.4207719333720901E-4</v>
      </c>
      <c r="AL182">
        <f t="shared" si="1981"/>
        <v>1.4207719333720901E-4</v>
      </c>
      <c r="AM182">
        <f t="shared" si="1981"/>
        <v>1.4207719333720901E-4</v>
      </c>
      <c r="AN182">
        <f t="shared" si="1981"/>
        <v>1.4207719333720901E-4</v>
      </c>
      <c r="AO182">
        <f t="shared" si="1981"/>
        <v>1.4207719333720901E-4</v>
      </c>
      <c r="AP182">
        <f t="shared" si="1981"/>
        <v>1.4207719333720901E-4</v>
      </c>
      <c r="AQ182">
        <f t="shared" si="1981"/>
        <v>1.4207719333720901E-4</v>
      </c>
      <c r="AR182">
        <f t="shared" si="1981"/>
        <v>1.4207719333720901E-4</v>
      </c>
      <c r="AS182">
        <f t="shared" si="1981"/>
        <v>1.4207719333720901E-4</v>
      </c>
      <c r="AT182">
        <f t="shared" si="1981"/>
        <v>1.4207719333720901E-4</v>
      </c>
      <c r="AU182">
        <f t="shared" si="1981"/>
        <v>1.4207719333720901E-4</v>
      </c>
      <c r="AV182">
        <f t="shared" si="1981"/>
        <v>1.4207719333720901E-4</v>
      </c>
      <c r="AW182">
        <f t="shared" si="1981"/>
        <v>1.4207719333720901E-4</v>
      </c>
      <c r="AX182">
        <f t="shared" si="1981"/>
        <v>1.4207719333720901E-4</v>
      </c>
      <c r="AY182">
        <f t="shared" si="1981"/>
        <v>1.4207719333720901E-4</v>
      </c>
      <c r="AZ182">
        <f t="shared" si="1981"/>
        <v>1.4207719333720901E-4</v>
      </c>
      <c r="BA182">
        <f t="shared" si="1981"/>
        <v>1.4207719333720901E-4</v>
      </c>
      <c r="BB182">
        <f t="shared" si="1981"/>
        <v>1.4207719333720901E-4</v>
      </c>
      <c r="BC182">
        <f t="shared" si="1981"/>
        <v>1.4207719333720901E-4</v>
      </c>
      <c r="BD182">
        <f t="shared" si="1981"/>
        <v>1.4207719333720901E-4</v>
      </c>
      <c r="BE182">
        <f t="shared" si="1981"/>
        <v>1.4207719333720901E-4</v>
      </c>
      <c r="BF182">
        <f t="shared" si="1981"/>
        <v>1.4207719333720901E-4</v>
      </c>
      <c r="BG182">
        <f t="shared" si="1981"/>
        <v>1.4207719333720901E-4</v>
      </c>
      <c r="BH182">
        <f t="shared" si="1981"/>
        <v>1.4207719333720901E-4</v>
      </c>
      <c r="BI182">
        <f t="shared" si="1981"/>
        <v>1.4207719333720901E-4</v>
      </c>
      <c r="BJ182">
        <f t="shared" si="1981"/>
        <v>1.4207719333720901E-4</v>
      </c>
      <c r="BK182">
        <f t="shared" si="1981"/>
        <v>1.4207719333720901E-4</v>
      </c>
      <c r="BL182">
        <f t="shared" si="1981"/>
        <v>1.4207719333720901E-4</v>
      </c>
      <c r="BM182">
        <f t="shared" si="1981"/>
        <v>1.4207719333720901E-4</v>
      </c>
      <c r="BN182">
        <f t="shared" si="1981"/>
        <v>1.4207719333720901E-4</v>
      </c>
      <c r="BO182">
        <f t="shared" si="1981"/>
        <v>1.4207719333720901E-4</v>
      </c>
      <c r="BP182">
        <f t="shared" si="1981"/>
        <v>1.4207719333720901E-4</v>
      </c>
      <c r="BQ182">
        <f t="shared" si="1981"/>
        <v>1.4207719333720901E-4</v>
      </c>
      <c r="BR182">
        <f t="shared" si="1981"/>
        <v>1.4207719333720901E-4</v>
      </c>
      <c r="BS182">
        <f t="shared" ref="BS182:ED182" si="1982">IF(BR148&gt;=273.15, $B$47/$B$49, IF(BR148&lt;272.15, $F$47/$F$49, $F$47/$F$48))</f>
        <v>1.4207719333720901E-4</v>
      </c>
      <c r="BT182">
        <f t="shared" si="1982"/>
        <v>1.4207719333720901E-4</v>
      </c>
      <c r="BU182">
        <f t="shared" si="1982"/>
        <v>1.4207719333720901E-4</v>
      </c>
      <c r="BV182">
        <f t="shared" si="1982"/>
        <v>1.4207719333720901E-4</v>
      </c>
      <c r="BW182">
        <f t="shared" si="1982"/>
        <v>1.4207719333720901E-4</v>
      </c>
      <c r="BX182">
        <f t="shared" si="1982"/>
        <v>1.4207719333720901E-4</v>
      </c>
      <c r="BY182">
        <f t="shared" si="1982"/>
        <v>1.4207719333720901E-4</v>
      </c>
      <c r="BZ182">
        <f t="shared" si="1982"/>
        <v>1.4207719333720901E-4</v>
      </c>
      <c r="CA182">
        <f t="shared" si="1982"/>
        <v>1.4207719333720901E-4</v>
      </c>
      <c r="CB182">
        <f t="shared" si="1982"/>
        <v>1.4207719333720901E-4</v>
      </c>
      <c r="CC182">
        <f t="shared" si="1982"/>
        <v>1.4207719333720901E-4</v>
      </c>
      <c r="CD182">
        <f t="shared" si="1982"/>
        <v>1.4207719333720901E-4</v>
      </c>
      <c r="CE182">
        <f t="shared" si="1982"/>
        <v>1.4207719333720901E-4</v>
      </c>
      <c r="CF182">
        <f t="shared" si="1982"/>
        <v>1.4207719333720901E-4</v>
      </c>
      <c r="CG182">
        <f t="shared" si="1982"/>
        <v>1.4207719333720901E-4</v>
      </c>
      <c r="CH182">
        <f t="shared" si="1982"/>
        <v>1.4207719333720901E-4</v>
      </c>
      <c r="CI182">
        <f t="shared" si="1982"/>
        <v>1.4207719333720901E-4</v>
      </c>
      <c r="CJ182">
        <f t="shared" si="1982"/>
        <v>1.4207719333720901E-4</v>
      </c>
      <c r="CK182">
        <f t="shared" si="1982"/>
        <v>1.4207719333720901E-4</v>
      </c>
      <c r="CL182">
        <f t="shared" si="1982"/>
        <v>1.4207719333720901E-4</v>
      </c>
      <c r="CM182">
        <f t="shared" si="1982"/>
        <v>1.4207719333720901E-4</v>
      </c>
      <c r="CN182">
        <f t="shared" si="1982"/>
        <v>1.4207719333720901E-4</v>
      </c>
      <c r="CO182">
        <f t="shared" si="1982"/>
        <v>1.4207719333720901E-4</v>
      </c>
      <c r="CP182">
        <f t="shared" si="1982"/>
        <v>1.4207719333720901E-4</v>
      </c>
      <c r="CQ182">
        <f t="shared" si="1982"/>
        <v>1.4207719333720901E-4</v>
      </c>
      <c r="CR182">
        <f t="shared" si="1982"/>
        <v>1.4207719333720901E-4</v>
      </c>
      <c r="CS182">
        <f t="shared" si="1982"/>
        <v>1.4207719333720901E-4</v>
      </c>
      <c r="CT182">
        <f t="shared" si="1982"/>
        <v>1.4207719333720901E-4</v>
      </c>
      <c r="CU182">
        <f t="shared" si="1982"/>
        <v>1.4207719333720901E-4</v>
      </c>
      <c r="CV182">
        <f t="shared" si="1982"/>
        <v>1.4207719333720901E-4</v>
      </c>
      <c r="CW182">
        <f t="shared" si="1982"/>
        <v>1.4207719333720901E-4</v>
      </c>
      <c r="CX182">
        <f t="shared" si="1982"/>
        <v>1.4207719333720901E-4</v>
      </c>
      <c r="CY182">
        <f t="shared" si="1982"/>
        <v>1.4207719333720901E-4</v>
      </c>
      <c r="CZ182">
        <f t="shared" si="1982"/>
        <v>1.4207719333720901E-4</v>
      </c>
      <c r="DA182">
        <f t="shared" si="1982"/>
        <v>1.4207719333720901E-4</v>
      </c>
      <c r="DB182">
        <f t="shared" si="1982"/>
        <v>1.4207719333720901E-4</v>
      </c>
      <c r="DC182">
        <f t="shared" si="1982"/>
        <v>1.4207719333720901E-4</v>
      </c>
      <c r="DD182">
        <f t="shared" si="1982"/>
        <v>1.4207719333720901E-4</v>
      </c>
      <c r="DE182">
        <f t="shared" si="1982"/>
        <v>1.4207719333720901E-4</v>
      </c>
      <c r="DF182">
        <f t="shared" si="1982"/>
        <v>1.4207719333720901E-4</v>
      </c>
      <c r="DG182">
        <f t="shared" si="1982"/>
        <v>1.4207719333720901E-4</v>
      </c>
      <c r="DH182">
        <f t="shared" si="1982"/>
        <v>1.4207719333720901E-4</v>
      </c>
      <c r="DI182">
        <f t="shared" si="1982"/>
        <v>1.4207719333720901E-4</v>
      </c>
      <c r="DJ182">
        <f t="shared" si="1982"/>
        <v>1.4207719333720901E-4</v>
      </c>
      <c r="DK182">
        <f t="shared" si="1982"/>
        <v>1.4207719333720901E-4</v>
      </c>
      <c r="DL182">
        <f t="shared" si="1982"/>
        <v>1.4207719333720901E-4</v>
      </c>
      <c r="DM182">
        <f t="shared" si="1982"/>
        <v>1.4207719333720901E-4</v>
      </c>
      <c r="DN182">
        <f t="shared" si="1982"/>
        <v>1.4207719333720901E-4</v>
      </c>
      <c r="DO182">
        <f t="shared" si="1982"/>
        <v>1.4207719333720901E-4</v>
      </c>
      <c r="DP182">
        <f t="shared" si="1982"/>
        <v>1.4207719333720901E-4</v>
      </c>
      <c r="DQ182">
        <f t="shared" si="1982"/>
        <v>1.4207719333720901E-4</v>
      </c>
      <c r="DR182">
        <f t="shared" si="1982"/>
        <v>1.4207719333720901E-4</v>
      </c>
      <c r="DS182">
        <f t="shared" si="1982"/>
        <v>1.4207719333720901E-4</v>
      </c>
      <c r="DT182">
        <f t="shared" si="1982"/>
        <v>1.4207719333720901E-4</v>
      </c>
      <c r="DU182">
        <f t="shared" si="1982"/>
        <v>1.4207719333720901E-4</v>
      </c>
      <c r="DV182">
        <f t="shared" si="1982"/>
        <v>1.4207719333720901E-4</v>
      </c>
      <c r="DW182">
        <f t="shared" si="1982"/>
        <v>1.4207719333720901E-4</v>
      </c>
      <c r="DX182">
        <f t="shared" si="1982"/>
        <v>1.4207719333720901E-4</v>
      </c>
      <c r="DY182">
        <f t="shared" si="1982"/>
        <v>1.4207719333720901E-4</v>
      </c>
      <c r="DZ182">
        <f t="shared" si="1982"/>
        <v>1.4207719333720901E-4</v>
      </c>
      <c r="EA182">
        <f t="shared" si="1982"/>
        <v>1.4207719333720901E-4</v>
      </c>
      <c r="EB182">
        <f t="shared" si="1982"/>
        <v>1.4207719333720901E-4</v>
      </c>
      <c r="EC182">
        <f t="shared" si="1982"/>
        <v>1.4207719333720901E-4</v>
      </c>
      <c r="ED182">
        <f t="shared" si="1982"/>
        <v>1.4207719333720901E-4</v>
      </c>
      <c r="EE182">
        <f t="shared" ref="EE182:GP182" si="1983">IF(ED148&gt;=273.15, $B$47/$B$49, IF(ED148&lt;272.15, $F$47/$F$49, $F$47/$F$48))</f>
        <v>1.4207719333720901E-4</v>
      </c>
      <c r="EF182">
        <f t="shared" si="1983"/>
        <v>1.4207719333720901E-4</v>
      </c>
      <c r="EG182">
        <f t="shared" si="1983"/>
        <v>1.4207719333720901E-4</v>
      </c>
      <c r="EH182">
        <f t="shared" si="1983"/>
        <v>1.4207719333720901E-4</v>
      </c>
      <c r="EI182">
        <f t="shared" si="1983"/>
        <v>1.4207719333720901E-4</v>
      </c>
      <c r="EJ182">
        <f t="shared" si="1983"/>
        <v>1.4207719333720901E-4</v>
      </c>
      <c r="EK182">
        <f t="shared" si="1983"/>
        <v>1.4207719333720901E-4</v>
      </c>
      <c r="EL182">
        <f t="shared" si="1983"/>
        <v>1.4207719333720901E-4</v>
      </c>
      <c r="EM182">
        <f t="shared" si="1983"/>
        <v>1.4207719333720901E-4</v>
      </c>
      <c r="EN182">
        <f t="shared" si="1983"/>
        <v>1.4207719333720901E-4</v>
      </c>
      <c r="EO182">
        <f t="shared" si="1983"/>
        <v>1.4207719333720901E-4</v>
      </c>
      <c r="EP182">
        <f t="shared" si="1983"/>
        <v>1.4207719333720901E-4</v>
      </c>
      <c r="EQ182">
        <f t="shared" si="1983"/>
        <v>1.4207719333720901E-4</v>
      </c>
      <c r="ER182">
        <f t="shared" si="1983"/>
        <v>1.4207719333720901E-4</v>
      </c>
      <c r="ES182">
        <f t="shared" si="1983"/>
        <v>1.4207719333720901E-4</v>
      </c>
      <c r="ET182">
        <f t="shared" si="1983"/>
        <v>1.4207719333720901E-4</v>
      </c>
      <c r="EU182">
        <f t="shared" si="1983"/>
        <v>1.4207719333720901E-4</v>
      </c>
      <c r="EV182">
        <f t="shared" si="1983"/>
        <v>1.4207719333720901E-4</v>
      </c>
      <c r="EW182">
        <f t="shared" si="1983"/>
        <v>1.4207719333720901E-4</v>
      </c>
      <c r="EX182">
        <f t="shared" si="1983"/>
        <v>1.4207719333720901E-4</v>
      </c>
      <c r="EY182">
        <f t="shared" si="1983"/>
        <v>1.4207719333720901E-4</v>
      </c>
      <c r="EZ182">
        <f t="shared" si="1983"/>
        <v>1.4207719333720901E-4</v>
      </c>
      <c r="FA182">
        <f t="shared" si="1983"/>
        <v>1.4207719333720901E-4</v>
      </c>
      <c r="FB182">
        <f t="shared" si="1983"/>
        <v>1.4207719333720901E-4</v>
      </c>
      <c r="FC182">
        <f t="shared" si="1983"/>
        <v>1.4207719333720901E-4</v>
      </c>
      <c r="FD182">
        <f t="shared" si="1983"/>
        <v>1.4207719333720901E-4</v>
      </c>
      <c r="FE182">
        <f t="shared" si="1983"/>
        <v>1.4207719333720901E-4</v>
      </c>
      <c r="FF182">
        <f t="shared" si="1983"/>
        <v>1.4207719333720901E-4</v>
      </c>
      <c r="FG182">
        <f t="shared" si="1983"/>
        <v>1.4207719333720901E-4</v>
      </c>
      <c r="FH182">
        <f t="shared" si="1983"/>
        <v>1.4207719333720901E-4</v>
      </c>
      <c r="FI182">
        <f t="shared" si="1983"/>
        <v>1.4207719333720901E-4</v>
      </c>
      <c r="FJ182">
        <f t="shared" si="1983"/>
        <v>1.4207719333720901E-4</v>
      </c>
      <c r="FK182">
        <f t="shared" si="1983"/>
        <v>1.4207719333720901E-4</v>
      </c>
      <c r="FL182">
        <f t="shared" si="1983"/>
        <v>1.4207719333720901E-4</v>
      </c>
      <c r="FM182">
        <f t="shared" si="1983"/>
        <v>1.4207719333720901E-4</v>
      </c>
      <c r="FN182">
        <f t="shared" si="1983"/>
        <v>1.4207719333720901E-4</v>
      </c>
      <c r="FO182">
        <f t="shared" si="1983"/>
        <v>1.4207719333720901E-4</v>
      </c>
      <c r="FP182">
        <f t="shared" si="1983"/>
        <v>1.4207719333720901E-4</v>
      </c>
      <c r="FQ182">
        <f t="shared" si="1983"/>
        <v>1.4207719333720901E-4</v>
      </c>
      <c r="FR182">
        <f t="shared" si="1983"/>
        <v>1.4207719333720901E-4</v>
      </c>
      <c r="FS182">
        <f t="shared" si="1983"/>
        <v>1.4207719333720901E-4</v>
      </c>
      <c r="FT182">
        <f t="shared" si="1983"/>
        <v>1.4207719333720901E-4</v>
      </c>
      <c r="FU182">
        <f t="shared" si="1983"/>
        <v>1.4207719333720901E-4</v>
      </c>
      <c r="FV182">
        <f t="shared" si="1983"/>
        <v>1.4207719333720901E-4</v>
      </c>
      <c r="FW182">
        <f t="shared" si="1983"/>
        <v>1.4207719333720901E-4</v>
      </c>
      <c r="FX182">
        <f t="shared" si="1983"/>
        <v>1.4207719333720901E-4</v>
      </c>
      <c r="FY182">
        <f t="shared" si="1983"/>
        <v>1.4207719333720901E-4</v>
      </c>
      <c r="FZ182">
        <f t="shared" si="1983"/>
        <v>1.4207719333720901E-4</v>
      </c>
      <c r="GA182">
        <f t="shared" si="1983"/>
        <v>1.4207719333720901E-4</v>
      </c>
      <c r="GB182">
        <f t="shared" si="1983"/>
        <v>1.4207719333720901E-4</v>
      </c>
      <c r="GC182">
        <f t="shared" si="1983"/>
        <v>1.4207719333720901E-4</v>
      </c>
      <c r="GD182">
        <f t="shared" si="1983"/>
        <v>1.4207719333720901E-4</v>
      </c>
      <c r="GE182">
        <f t="shared" si="1983"/>
        <v>1.4207719333720901E-4</v>
      </c>
      <c r="GF182">
        <f t="shared" si="1983"/>
        <v>1.4207719333720901E-4</v>
      </c>
      <c r="GG182">
        <f t="shared" si="1983"/>
        <v>1.4207719333720901E-4</v>
      </c>
      <c r="GH182">
        <f t="shared" si="1983"/>
        <v>1.4207719333720901E-4</v>
      </c>
      <c r="GI182">
        <f t="shared" si="1983"/>
        <v>1.4207719333720901E-4</v>
      </c>
      <c r="GJ182">
        <f t="shared" si="1983"/>
        <v>1.4207719333720901E-4</v>
      </c>
      <c r="GK182">
        <f t="shared" si="1983"/>
        <v>1.4207719333720901E-4</v>
      </c>
      <c r="GL182">
        <f t="shared" si="1983"/>
        <v>1.4207719333720901E-4</v>
      </c>
      <c r="GM182">
        <f t="shared" si="1983"/>
        <v>1.4207719333720901E-4</v>
      </c>
      <c r="GN182">
        <f t="shared" si="1983"/>
        <v>1.4207719333720901E-4</v>
      </c>
      <c r="GO182">
        <f t="shared" si="1983"/>
        <v>1.4207719333720901E-4</v>
      </c>
      <c r="GP182">
        <f t="shared" si="1983"/>
        <v>1.4207719333720901E-4</v>
      </c>
      <c r="GQ182">
        <f t="shared" ref="GQ182:JB182" si="1984">IF(GP148&gt;=273.15, $B$47/$B$49, IF(GP148&lt;272.15, $F$47/$F$49, $F$47/$F$48))</f>
        <v>1.4207719333720901E-4</v>
      </c>
      <c r="GR182">
        <f t="shared" si="1984"/>
        <v>1.4207719333720901E-4</v>
      </c>
      <c r="GS182">
        <f t="shared" si="1984"/>
        <v>1.4207719333720901E-4</v>
      </c>
      <c r="GT182">
        <f t="shared" si="1984"/>
        <v>1.4207719333720901E-4</v>
      </c>
      <c r="GU182">
        <f t="shared" si="1984"/>
        <v>1.4207719333720901E-4</v>
      </c>
      <c r="GV182">
        <f t="shared" si="1984"/>
        <v>1.4207719333720901E-4</v>
      </c>
      <c r="GW182">
        <f t="shared" si="1984"/>
        <v>1.4207719333720901E-4</v>
      </c>
      <c r="GX182">
        <f t="shared" si="1984"/>
        <v>1.4207719333720901E-4</v>
      </c>
      <c r="GY182">
        <f t="shared" si="1984"/>
        <v>1.4207719333720901E-4</v>
      </c>
      <c r="GZ182">
        <f t="shared" si="1984"/>
        <v>1.4207719333720901E-4</v>
      </c>
      <c r="HA182">
        <f t="shared" si="1984"/>
        <v>1.4207719333720901E-4</v>
      </c>
      <c r="HB182">
        <f t="shared" si="1984"/>
        <v>1.4207719333720901E-4</v>
      </c>
      <c r="HC182">
        <f t="shared" si="1984"/>
        <v>1.4207719333720901E-4</v>
      </c>
      <c r="HD182">
        <f t="shared" si="1984"/>
        <v>1.4207719333720901E-4</v>
      </c>
      <c r="HE182">
        <f t="shared" si="1984"/>
        <v>1.4207719333720901E-4</v>
      </c>
      <c r="HF182">
        <f t="shared" si="1984"/>
        <v>1.4207719333720901E-4</v>
      </c>
      <c r="HG182">
        <f t="shared" si="1984"/>
        <v>1.4207719333720901E-4</v>
      </c>
      <c r="HH182">
        <f t="shared" si="1984"/>
        <v>1.4207719333720901E-4</v>
      </c>
      <c r="HI182">
        <f t="shared" si="1984"/>
        <v>1.4207719333720901E-4</v>
      </c>
      <c r="HJ182">
        <f t="shared" si="1984"/>
        <v>1.4207719333720901E-4</v>
      </c>
      <c r="HK182">
        <f t="shared" si="1984"/>
        <v>1.4207719333720901E-4</v>
      </c>
      <c r="HL182">
        <f t="shared" si="1984"/>
        <v>1.4207719333720901E-4</v>
      </c>
      <c r="HM182">
        <f t="shared" si="1984"/>
        <v>1.4207719333720901E-4</v>
      </c>
      <c r="HN182">
        <f t="shared" si="1984"/>
        <v>1.4207719333720901E-4</v>
      </c>
      <c r="HO182">
        <f t="shared" si="1984"/>
        <v>1.4207719333720901E-4</v>
      </c>
      <c r="HP182">
        <f t="shared" si="1984"/>
        <v>1.4207719333720901E-4</v>
      </c>
      <c r="HQ182">
        <f t="shared" si="1984"/>
        <v>1.4207719333720901E-4</v>
      </c>
      <c r="HR182">
        <f t="shared" si="1984"/>
        <v>1.4207719333720901E-4</v>
      </c>
      <c r="HS182">
        <f t="shared" si="1984"/>
        <v>1.4207719333720901E-4</v>
      </c>
      <c r="HT182">
        <f t="shared" si="1984"/>
        <v>1.4207719333720901E-4</v>
      </c>
      <c r="HU182">
        <f t="shared" si="1984"/>
        <v>1.4207719333720901E-4</v>
      </c>
      <c r="HV182">
        <f t="shared" si="1984"/>
        <v>1.4207719333720901E-4</v>
      </c>
      <c r="HW182">
        <f t="shared" si="1984"/>
        <v>1.4207719333720901E-4</v>
      </c>
      <c r="HX182">
        <f t="shared" si="1984"/>
        <v>1.4207719333720901E-4</v>
      </c>
      <c r="HY182">
        <f t="shared" si="1984"/>
        <v>1.4207719333720901E-4</v>
      </c>
      <c r="HZ182">
        <f t="shared" si="1984"/>
        <v>1.4207719333720901E-4</v>
      </c>
      <c r="IA182">
        <f t="shared" si="1984"/>
        <v>1.4207719333720901E-4</v>
      </c>
      <c r="IB182">
        <f t="shared" si="1984"/>
        <v>1.4207719333720901E-4</v>
      </c>
      <c r="IC182">
        <f t="shared" si="1984"/>
        <v>1.4207719333720901E-4</v>
      </c>
      <c r="ID182">
        <f t="shared" si="1984"/>
        <v>1.4207719333720901E-4</v>
      </c>
      <c r="IE182">
        <f t="shared" si="1984"/>
        <v>1.4207719333720901E-4</v>
      </c>
      <c r="IF182">
        <f t="shared" si="1984"/>
        <v>1.4207719333720901E-4</v>
      </c>
      <c r="IG182">
        <f t="shared" si="1984"/>
        <v>1.4207719333720901E-4</v>
      </c>
      <c r="IH182">
        <f t="shared" si="1984"/>
        <v>1.4207719333720901E-4</v>
      </c>
      <c r="II182">
        <f t="shared" si="1984"/>
        <v>1.4207719333720901E-4</v>
      </c>
      <c r="IJ182">
        <f t="shared" si="1984"/>
        <v>1.4207719333720901E-4</v>
      </c>
      <c r="IK182">
        <f t="shared" si="1984"/>
        <v>1.4207719333720901E-4</v>
      </c>
      <c r="IL182">
        <f t="shared" si="1984"/>
        <v>1.4207719333720901E-4</v>
      </c>
      <c r="IM182">
        <f t="shared" si="1984"/>
        <v>1.4207719333720901E-4</v>
      </c>
      <c r="IN182">
        <f t="shared" si="1984"/>
        <v>1.4207719333720901E-4</v>
      </c>
      <c r="IO182">
        <f t="shared" si="1984"/>
        <v>1.4207719333720901E-4</v>
      </c>
      <c r="IP182">
        <f t="shared" si="1984"/>
        <v>1.4207719333720901E-4</v>
      </c>
      <c r="IQ182">
        <f t="shared" si="1984"/>
        <v>1.4207719333720901E-4</v>
      </c>
      <c r="IR182">
        <f t="shared" si="1984"/>
        <v>1.4207719333720901E-4</v>
      </c>
      <c r="IS182">
        <f t="shared" si="1984"/>
        <v>1.4207719333720901E-4</v>
      </c>
      <c r="IT182">
        <f t="shared" si="1984"/>
        <v>1.4207719333720901E-4</v>
      </c>
      <c r="IU182">
        <f t="shared" si="1984"/>
        <v>1.4207719333720901E-4</v>
      </c>
      <c r="IV182">
        <f t="shared" si="1984"/>
        <v>1.4207719333720901E-4</v>
      </c>
      <c r="IW182">
        <f t="shared" si="1984"/>
        <v>1.4207719333720901E-4</v>
      </c>
      <c r="IX182">
        <f t="shared" si="1984"/>
        <v>1.4207719333720901E-4</v>
      </c>
      <c r="IY182">
        <f t="shared" si="1984"/>
        <v>1.4207719333720901E-4</v>
      </c>
      <c r="IZ182">
        <f t="shared" si="1984"/>
        <v>1.4207719333720901E-4</v>
      </c>
      <c r="JA182">
        <f t="shared" si="1984"/>
        <v>1.4207719333720901E-4</v>
      </c>
      <c r="JB182">
        <f t="shared" si="1984"/>
        <v>1.4207719333720901E-4</v>
      </c>
      <c r="JC182">
        <f t="shared" ref="JC182:KG182" si="1985">IF(JB148&gt;=273.15, $B$47/$B$49, IF(JB148&lt;272.15, $F$47/$F$49, $F$47/$F$48))</f>
        <v>1.4207719333720901E-4</v>
      </c>
      <c r="JD182">
        <f t="shared" si="1985"/>
        <v>1.4207719333720901E-4</v>
      </c>
      <c r="JE182">
        <f t="shared" si="1985"/>
        <v>1.4207719333720901E-4</v>
      </c>
      <c r="JF182">
        <f t="shared" si="1985"/>
        <v>1.4207719333720901E-4</v>
      </c>
      <c r="JG182">
        <f t="shared" si="1985"/>
        <v>1.4207719333720901E-4</v>
      </c>
      <c r="JH182">
        <f t="shared" si="1985"/>
        <v>1.4207719333720901E-4</v>
      </c>
      <c r="JI182">
        <f t="shared" si="1985"/>
        <v>1.4207719333720901E-4</v>
      </c>
      <c r="JJ182">
        <f t="shared" si="1985"/>
        <v>1.4207719333720901E-4</v>
      </c>
      <c r="JK182">
        <f t="shared" si="1985"/>
        <v>1.4207719333720901E-4</v>
      </c>
      <c r="JL182">
        <f t="shared" si="1985"/>
        <v>1.4207719333720901E-4</v>
      </c>
      <c r="JM182">
        <f t="shared" si="1985"/>
        <v>1.4207719333720901E-4</v>
      </c>
      <c r="JN182">
        <f t="shared" si="1985"/>
        <v>1.4207719333720901E-4</v>
      </c>
      <c r="JO182">
        <f t="shared" si="1985"/>
        <v>1.4207719333720901E-4</v>
      </c>
      <c r="JP182">
        <f t="shared" si="1985"/>
        <v>1.4207719333720901E-4</v>
      </c>
      <c r="JQ182">
        <f t="shared" si="1985"/>
        <v>1.4207719333720901E-4</v>
      </c>
      <c r="JR182">
        <f t="shared" si="1985"/>
        <v>1.4207719333720901E-4</v>
      </c>
      <c r="JS182">
        <f t="shared" si="1985"/>
        <v>1.4207719333720901E-4</v>
      </c>
      <c r="JT182">
        <f t="shared" si="1985"/>
        <v>1.4207719333720901E-4</v>
      </c>
      <c r="JU182">
        <f t="shared" si="1985"/>
        <v>1.4207719333720901E-4</v>
      </c>
      <c r="JV182">
        <f t="shared" si="1985"/>
        <v>1.4207719333720901E-4</v>
      </c>
      <c r="JW182">
        <f t="shared" si="1985"/>
        <v>1.4207719333720901E-4</v>
      </c>
      <c r="JX182">
        <f t="shared" si="1985"/>
        <v>1.4207719333720901E-4</v>
      </c>
      <c r="JY182">
        <f t="shared" si="1985"/>
        <v>1.4207719333720901E-4</v>
      </c>
      <c r="JZ182">
        <f t="shared" si="1985"/>
        <v>1.4207719333720901E-4</v>
      </c>
      <c r="KA182">
        <f t="shared" si="1985"/>
        <v>1.4207719333720901E-4</v>
      </c>
      <c r="KB182">
        <f t="shared" si="1985"/>
        <v>1.4207719333720901E-4</v>
      </c>
      <c r="KC182">
        <f t="shared" si="1985"/>
        <v>1.4207719333720901E-4</v>
      </c>
      <c r="KD182">
        <f t="shared" si="1985"/>
        <v>1.4207719333720901E-4</v>
      </c>
      <c r="KE182">
        <f t="shared" si="1985"/>
        <v>1.4207719333720901E-4</v>
      </c>
      <c r="KF182">
        <f t="shared" si="1985"/>
        <v>1.4207719333720901E-4</v>
      </c>
      <c r="KG182">
        <f t="shared" si="1985"/>
        <v>1.4207719333720901E-4</v>
      </c>
      <c r="KL182" s="84">
        <f t="shared" si="1765"/>
        <v>26844</v>
      </c>
      <c r="KM182">
        <v>1973</v>
      </c>
      <c r="KN182">
        <v>6</v>
      </c>
      <c r="KO182">
        <v>29</v>
      </c>
      <c r="KP182" s="84">
        <f t="shared" si="1766"/>
        <v>180</v>
      </c>
      <c r="KQ182" s="74">
        <v>24.5</v>
      </c>
      <c r="KR182" s="74">
        <v>14.6</v>
      </c>
      <c r="KS182" s="74">
        <f t="shared" si="1767"/>
        <v>14.7</v>
      </c>
      <c r="KT182" s="74">
        <f t="shared" si="1768"/>
        <v>25.2</v>
      </c>
      <c r="KU182" s="74">
        <v>19.600000000000001</v>
      </c>
      <c r="KV182" s="74">
        <v>31.6</v>
      </c>
      <c r="KW182" s="72">
        <f t="shared" si="1747"/>
        <v>0.82</v>
      </c>
      <c r="KX182" s="74">
        <v>2.5</v>
      </c>
      <c r="KZ182" s="74">
        <v>82</v>
      </c>
      <c r="LA182" s="74">
        <v>59.9</v>
      </c>
      <c r="LB182" s="74">
        <v>11</v>
      </c>
      <c r="LC182" s="74">
        <v>0.6</v>
      </c>
    </row>
    <row r="183" spans="5:315" x14ac:dyDescent="0.35">
      <c r="E183">
        <f t="shared" si="1904"/>
        <v>17</v>
      </c>
      <c r="F183">
        <f t="shared" si="1905"/>
        <v>1.4207719333720901E-4</v>
      </c>
      <c r="G183">
        <f t="shared" ref="G183:BR183" si="1986">IF(F149&gt;=273.15, $B$47/$B$49, IF(F149&lt;272.15, $F$47/$F$49, $F$47/$F$48))</f>
        <v>1.4207719333720901E-4</v>
      </c>
      <c r="H183">
        <f t="shared" si="1986"/>
        <v>1.4207719333720901E-4</v>
      </c>
      <c r="I183">
        <f t="shared" si="1986"/>
        <v>1.4207719333720901E-4</v>
      </c>
      <c r="J183">
        <f t="shared" si="1986"/>
        <v>1.4207719333720901E-4</v>
      </c>
      <c r="K183">
        <f t="shared" si="1986"/>
        <v>1.4207719333720901E-4</v>
      </c>
      <c r="L183">
        <f t="shared" si="1986"/>
        <v>1.4207719333720901E-4</v>
      </c>
      <c r="M183">
        <f t="shared" si="1986"/>
        <v>1.4207719333720901E-4</v>
      </c>
      <c r="N183">
        <f t="shared" si="1986"/>
        <v>1.4207719333720901E-4</v>
      </c>
      <c r="O183">
        <f t="shared" si="1986"/>
        <v>1.4207719333720901E-4</v>
      </c>
      <c r="P183">
        <f t="shared" si="1986"/>
        <v>1.4207719333720901E-4</v>
      </c>
      <c r="Q183">
        <f t="shared" si="1986"/>
        <v>1.4207719333720901E-4</v>
      </c>
      <c r="R183">
        <f t="shared" si="1986"/>
        <v>1.4207719333720901E-4</v>
      </c>
      <c r="S183">
        <f t="shared" si="1986"/>
        <v>1.4207719333720901E-4</v>
      </c>
      <c r="T183">
        <f t="shared" si="1986"/>
        <v>1.4207719333720901E-4</v>
      </c>
      <c r="U183">
        <f t="shared" si="1986"/>
        <v>1.4207719333720901E-4</v>
      </c>
      <c r="V183">
        <f t="shared" si="1986"/>
        <v>1.4207719333720901E-4</v>
      </c>
      <c r="W183">
        <f t="shared" si="1986"/>
        <v>1.4207719333720901E-4</v>
      </c>
      <c r="X183">
        <f t="shared" si="1986"/>
        <v>1.4207719333720901E-4</v>
      </c>
      <c r="Y183">
        <f t="shared" si="1986"/>
        <v>1.4207719333720901E-4</v>
      </c>
      <c r="Z183">
        <f t="shared" si="1986"/>
        <v>1.4207719333720901E-4</v>
      </c>
      <c r="AA183">
        <f t="shared" si="1986"/>
        <v>1.4207719333720901E-4</v>
      </c>
      <c r="AB183">
        <f t="shared" si="1986"/>
        <v>1.4207719333720901E-4</v>
      </c>
      <c r="AC183">
        <f t="shared" si="1986"/>
        <v>1.4207719333720901E-4</v>
      </c>
      <c r="AD183">
        <f t="shared" si="1986"/>
        <v>1.4207719333720901E-4</v>
      </c>
      <c r="AE183">
        <f t="shared" si="1986"/>
        <v>1.4207719333720901E-4</v>
      </c>
      <c r="AF183">
        <f t="shared" si="1986"/>
        <v>1.4207719333720901E-4</v>
      </c>
      <c r="AG183">
        <f t="shared" si="1986"/>
        <v>1.4207719333720901E-4</v>
      </c>
      <c r="AH183">
        <f t="shared" si="1986"/>
        <v>1.4207719333720901E-4</v>
      </c>
      <c r="AI183">
        <f t="shared" si="1986"/>
        <v>1.4207719333720901E-4</v>
      </c>
      <c r="AJ183">
        <f t="shared" si="1986"/>
        <v>1.4207719333720901E-4</v>
      </c>
      <c r="AK183">
        <f t="shared" si="1986"/>
        <v>1.4207719333720901E-4</v>
      </c>
      <c r="AL183">
        <f t="shared" si="1986"/>
        <v>1.4207719333720901E-4</v>
      </c>
      <c r="AM183">
        <f t="shared" si="1986"/>
        <v>1.4207719333720901E-4</v>
      </c>
      <c r="AN183">
        <f t="shared" si="1986"/>
        <v>1.4207719333720901E-4</v>
      </c>
      <c r="AO183">
        <f t="shared" si="1986"/>
        <v>1.4207719333720901E-4</v>
      </c>
      <c r="AP183">
        <f t="shared" si="1986"/>
        <v>1.4207719333720901E-4</v>
      </c>
      <c r="AQ183">
        <f t="shared" si="1986"/>
        <v>1.4207719333720901E-4</v>
      </c>
      <c r="AR183">
        <f t="shared" si="1986"/>
        <v>1.4207719333720901E-4</v>
      </c>
      <c r="AS183">
        <f t="shared" si="1986"/>
        <v>1.4207719333720901E-4</v>
      </c>
      <c r="AT183">
        <f t="shared" si="1986"/>
        <v>1.4207719333720901E-4</v>
      </c>
      <c r="AU183">
        <f t="shared" si="1986"/>
        <v>1.4207719333720901E-4</v>
      </c>
      <c r="AV183">
        <f t="shared" si="1986"/>
        <v>1.4207719333720901E-4</v>
      </c>
      <c r="AW183">
        <f t="shared" si="1986"/>
        <v>1.4207719333720901E-4</v>
      </c>
      <c r="AX183">
        <f t="shared" si="1986"/>
        <v>1.4207719333720901E-4</v>
      </c>
      <c r="AY183">
        <f t="shared" si="1986"/>
        <v>1.4207719333720901E-4</v>
      </c>
      <c r="AZ183">
        <f t="shared" si="1986"/>
        <v>1.4207719333720901E-4</v>
      </c>
      <c r="BA183">
        <f t="shared" si="1986"/>
        <v>1.4207719333720901E-4</v>
      </c>
      <c r="BB183">
        <f t="shared" si="1986"/>
        <v>1.4207719333720901E-4</v>
      </c>
      <c r="BC183">
        <f t="shared" si="1986"/>
        <v>1.4207719333720901E-4</v>
      </c>
      <c r="BD183">
        <f t="shared" si="1986"/>
        <v>1.4207719333720901E-4</v>
      </c>
      <c r="BE183">
        <f t="shared" si="1986"/>
        <v>1.4207719333720901E-4</v>
      </c>
      <c r="BF183">
        <f t="shared" si="1986"/>
        <v>1.4207719333720901E-4</v>
      </c>
      <c r="BG183">
        <f t="shared" si="1986"/>
        <v>1.4207719333720901E-4</v>
      </c>
      <c r="BH183">
        <f t="shared" si="1986"/>
        <v>1.4207719333720901E-4</v>
      </c>
      <c r="BI183">
        <f t="shared" si="1986"/>
        <v>1.4207719333720901E-4</v>
      </c>
      <c r="BJ183">
        <f t="shared" si="1986"/>
        <v>1.4207719333720901E-4</v>
      </c>
      <c r="BK183">
        <f t="shared" si="1986"/>
        <v>1.4207719333720901E-4</v>
      </c>
      <c r="BL183">
        <f t="shared" si="1986"/>
        <v>1.4207719333720901E-4</v>
      </c>
      <c r="BM183">
        <f t="shared" si="1986"/>
        <v>1.4207719333720901E-4</v>
      </c>
      <c r="BN183">
        <f t="shared" si="1986"/>
        <v>1.4207719333720901E-4</v>
      </c>
      <c r="BO183">
        <f t="shared" si="1986"/>
        <v>1.4207719333720901E-4</v>
      </c>
      <c r="BP183">
        <f t="shared" si="1986"/>
        <v>1.4207719333720901E-4</v>
      </c>
      <c r="BQ183">
        <f t="shared" si="1986"/>
        <v>1.4207719333720901E-4</v>
      </c>
      <c r="BR183">
        <f t="shared" si="1986"/>
        <v>1.4207719333720901E-4</v>
      </c>
      <c r="BS183">
        <f t="shared" ref="BS183:ED183" si="1987">IF(BR149&gt;=273.15, $B$47/$B$49, IF(BR149&lt;272.15, $F$47/$F$49, $F$47/$F$48))</f>
        <v>1.4207719333720901E-4</v>
      </c>
      <c r="BT183">
        <f t="shared" si="1987"/>
        <v>1.4207719333720901E-4</v>
      </c>
      <c r="BU183">
        <f t="shared" si="1987"/>
        <v>1.4207719333720901E-4</v>
      </c>
      <c r="BV183">
        <f t="shared" si="1987"/>
        <v>1.4207719333720901E-4</v>
      </c>
      <c r="BW183">
        <f t="shared" si="1987"/>
        <v>1.4207719333720901E-4</v>
      </c>
      <c r="BX183">
        <f t="shared" si="1987"/>
        <v>1.4207719333720901E-4</v>
      </c>
      <c r="BY183">
        <f t="shared" si="1987"/>
        <v>1.4207719333720901E-4</v>
      </c>
      <c r="BZ183">
        <f t="shared" si="1987"/>
        <v>1.4207719333720901E-4</v>
      </c>
      <c r="CA183">
        <f t="shared" si="1987"/>
        <v>1.4207719333720901E-4</v>
      </c>
      <c r="CB183">
        <f t="shared" si="1987"/>
        <v>1.4207719333720901E-4</v>
      </c>
      <c r="CC183">
        <f t="shared" si="1987"/>
        <v>1.4207719333720901E-4</v>
      </c>
      <c r="CD183">
        <f t="shared" si="1987"/>
        <v>1.4207719333720901E-4</v>
      </c>
      <c r="CE183">
        <f t="shared" si="1987"/>
        <v>1.4207719333720901E-4</v>
      </c>
      <c r="CF183">
        <f t="shared" si="1987"/>
        <v>1.4207719333720901E-4</v>
      </c>
      <c r="CG183">
        <f t="shared" si="1987"/>
        <v>1.4207719333720901E-4</v>
      </c>
      <c r="CH183">
        <f t="shared" si="1987"/>
        <v>1.4207719333720901E-4</v>
      </c>
      <c r="CI183">
        <f t="shared" si="1987"/>
        <v>1.4207719333720901E-4</v>
      </c>
      <c r="CJ183">
        <f t="shared" si="1987"/>
        <v>1.4207719333720901E-4</v>
      </c>
      <c r="CK183">
        <f t="shared" si="1987"/>
        <v>1.4207719333720901E-4</v>
      </c>
      <c r="CL183">
        <f t="shared" si="1987"/>
        <v>1.4207719333720901E-4</v>
      </c>
      <c r="CM183">
        <f t="shared" si="1987"/>
        <v>1.4207719333720901E-4</v>
      </c>
      <c r="CN183">
        <f t="shared" si="1987"/>
        <v>1.4207719333720901E-4</v>
      </c>
      <c r="CO183">
        <f t="shared" si="1987"/>
        <v>1.4207719333720901E-4</v>
      </c>
      <c r="CP183">
        <f t="shared" si="1987"/>
        <v>1.4207719333720901E-4</v>
      </c>
      <c r="CQ183">
        <f t="shared" si="1987"/>
        <v>1.4207719333720901E-4</v>
      </c>
      <c r="CR183">
        <f t="shared" si="1987"/>
        <v>1.4207719333720901E-4</v>
      </c>
      <c r="CS183">
        <f t="shared" si="1987"/>
        <v>1.4207719333720901E-4</v>
      </c>
      <c r="CT183">
        <f t="shared" si="1987"/>
        <v>1.4207719333720901E-4</v>
      </c>
      <c r="CU183">
        <f t="shared" si="1987"/>
        <v>1.4207719333720901E-4</v>
      </c>
      <c r="CV183">
        <f t="shared" si="1987"/>
        <v>1.4207719333720901E-4</v>
      </c>
      <c r="CW183">
        <f t="shared" si="1987"/>
        <v>1.4207719333720901E-4</v>
      </c>
      <c r="CX183">
        <f t="shared" si="1987"/>
        <v>1.4207719333720901E-4</v>
      </c>
      <c r="CY183">
        <f t="shared" si="1987"/>
        <v>1.4207719333720901E-4</v>
      </c>
      <c r="CZ183">
        <f t="shared" si="1987"/>
        <v>1.4207719333720901E-4</v>
      </c>
      <c r="DA183">
        <f t="shared" si="1987"/>
        <v>1.4207719333720901E-4</v>
      </c>
      <c r="DB183">
        <f t="shared" si="1987"/>
        <v>1.4207719333720901E-4</v>
      </c>
      <c r="DC183">
        <f t="shared" si="1987"/>
        <v>1.4207719333720901E-4</v>
      </c>
      <c r="DD183">
        <f t="shared" si="1987"/>
        <v>1.4207719333720901E-4</v>
      </c>
      <c r="DE183">
        <f t="shared" si="1987"/>
        <v>1.4207719333720901E-4</v>
      </c>
      <c r="DF183">
        <f t="shared" si="1987"/>
        <v>1.4207719333720901E-4</v>
      </c>
      <c r="DG183">
        <f t="shared" si="1987"/>
        <v>1.4207719333720901E-4</v>
      </c>
      <c r="DH183">
        <f t="shared" si="1987"/>
        <v>1.4207719333720901E-4</v>
      </c>
      <c r="DI183">
        <f t="shared" si="1987"/>
        <v>1.4207719333720901E-4</v>
      </c>
      <c r="DJ183">
        <f t="shared" si="1987"/>
        <v>1.4207719333720901E-4</v>
      </c>
      <c r="DK183">
        <f t="shared" si="1987"/>
        <v>1.4207719333720901E-4</v>
      </c>
      <c r="DL183">
        <f t="shared" si="1987"/>
        <v>1.4207719333720901E-4</v>
      </c>
      <c r="DM183">
        <f t="shared" si="1987"/>
        <v>1.4207719333720901E-4</v>
      </c>
      <c r="DN183">
        <f t="shared" si="1987"/>
        <v>1.4207719333720901E-4</v>
      </c>
      <c r="DO183">
        <f t="shared" si="1987"/>
        <v>1.4207719333720901E-4</v>
      </c>
      <c r="DP183">
        <f t="shared" si="1987"/>
        <v>1.4207719333720901E-4</v>
      </c>
      <c r="DQ183">
        <f t="shared" si="1987"/>
        <v>1.4207719333720901E-4</v>
      </c>
      <c r="DR183">
        <f t="shared" si="1987"/>
        <v>1.4207719333720901E-4</v>
      </c>
      <c r="DS183">
        <f t="shared" si="1987"/>
        <v>1.4207719333720901E-4</v>
      </c>
      <c r="DT183">
        <f t="shared" si="1987"/>
        <v>1.4207719333720901E-4</v>
      </c>
      <c r="DU183">
        <f t="shared" si="1987"/>
        <v>1.4207719333720901E-4</v>
      </c>
      <c r="DV183">
        <f t="shared" si="1987"/>
        <v>1.4207719333720901E-4</v>
      </c>
      <c r="DW183">
        <f t="shared" si="1987"/>
        <v>1.4207719333720901E-4</v>
      </c>
      <c r="DX183">
        <f t="shared" si="1987"/>
        <v>1.4207719333720901E-4</v>
      </c>
      <c r="DY183">
        <f t="shared" si="1987"/>
        <v>1.4207719333720901E-4</v>
      </c>
      <c r="DZ183">
        <f t="shared" si="1987"/>
        <v>1.4207719333720901E-4</v>
      </c>
      <c r="EA183">
        <f t="shared" si="1987"/>
        <v>1.4207719333720901E-4</v>
      </c>
      <c r="EB183">
        <f t="shared" si="1987"/>
        <v>1.4207719333720901E-4</v>
      </c>
      <c r="EC183">
        <f t="shared" si="1987"/>
        <v>1.4207719333720901E-4</v>
      </c>
      <c r="ED183">
        <f t="shared" si="1987"/>
        <v>1.4207719333720901E-4</v>
      </c>
      <c r="EE183">
        <f t="shared" ref="EE183:GP183" si="1988">IF(ED149&gt;=273.15, $B$47/$B$49, IF(ED149&lt;272.15, $F$47/$F$49, $F$47/$F$48))</f>
        <v>1.4207719333720901E-4</v>
      </c>
      <c r="EF183">
        <f t="shared" si="1988"/>
        <v>1.4207719333720901E-4</v>
      </c>
      <c r="EG183">
        <f t="shared" si="1988"/>
        <v>1.4207719333720901E-4</v>
      </c>
      <c r="EH183">
        <f t="shared" si="1988"/>
        <v>1.4207719333720901E-4</v>
      </c>
      <c r="EI183">
        <f t="shared" si="1988"/>
        <v>1.4207719333720901E-4</v>
      </c>
      <c r="EJ183">
        <f t="shared" si="1988"/>
        <v>1.4207719333720901E-4</v>
      </c>
      <c r="EK183">
        <f t="shared" si="1988"/>
        <v>1.4207719333720901E-4</v>
      </c>
      <c r="EL183">
        <f t="shared" si="1988"/>
        <v>1.4207719333720901E-4</v>
      </c>
      <c r="EM183">
        <f t="shared" si="1988"/>
        <v>1.4207719333720901E-4</v>
      </c>
      <c r="EN183">
        <f t="shared" si="1988"/>
        <v>1.4207719333720901E-4</v>
      </c>
      <c r="EO183">
        <f t="shared" si="1988"/>
        <v>1.4207719333720901E-4</v>
      </c>
      <c r="EP183">
        <f t="shared" si="1988"/>
        <v>1.4207719333720901E-4</v>
      </c>
      <c r="EQ183">
        <f t="shared" si="1988"/>
        <v>1.4207719333720901E-4</v>
      </c>
      <c r="ER183">
        <f t="shared" si="1988"/>
        <v>1.4207719333720901E-4</v>
      </c>
      <c r="ES183">
        <f t="shared" si="1988"/>
        <v>1.4207719333720901E-4</v>
      </c>
      <c r="ET183">
        <f t="shared" si="1988"/>
        <v>1.4207719333720901E-4</v>
      </c>
      <c r="EU183">
        <f t="shared" si="1988"/>
        <v>1.4207719333720901E-4</v>
      </c>
      <c r="EV183">
        <f t="shared" si="1988"/>
        <v>1.4207719333720901E-4</v>
      </c>
      <c r="EW183">
        <f t="shared" si="1988"/>
        <v>1.4207719333720901E-4</v>
      </c>
      <c r="EX183">
        <f t="shared" si="1988"/>
        <v>1.4207719333720901E-4</v>
      </c>
      <c r="EY183">
        <f t="shared" si="1988"/>
        <v>1.4207719333720901E-4</v>
      </c>
      <c r="EZ183">
        <f t="shared" si="1988"/>
        <v>1.4207719333720901E-4</v>
      </c>
      <c r="FA183">
        <f t="shared" si="1988"/>
        <v>1.4207719333720901E-4</v>
      </c>
      <c r="FB183">
        <f t="shared" si="1988"/>
        <v>1.4207719333720901E-4</v>
      </c>
      <c r="FC183">
        <f t="shared" si="1988"/>
        <v>1.4207719333720901E-4</v>
      </c>
      <c r="FD183">
        <f t="shared" si="1988"/>
        <v>1.4207719333720901E-4</v>
      </c>
      <c r="FE183">
        <f t="shared" si="1988"/>
        <v>1.4207719333720901E-4</v>
      </c>
      <c r="FF183">
        <f t="shared" si="1988"/>
        <v>1.4207719333720901E-4</v>
      </c>
      <c r="FG183">
        <f t="shared" si="1988"/>
        <v>1.4207719333720901E-4</v>
      </c>
      <c r="FH183">
        <f t="shared" si="1988"/>
        <v>1.4207719333720901E-4</v>
      </c>
      <c r="FI183">
        <f t="shared" si="1988"/>
        <v>1.4207719333720901E-4</v>
      </c>
      <c r="FJ183">
        <f t="shared" si="1988"/>
        <v>1.4207719333720901E-4</v>
      </c>
      <c r="FK183">
        <f t="shared" si="1988"/>
        <v>1.4207719333720901E-4</v>
      </c>
      <c r="FL183">
        <f t="shared" si="1988"/>
        <v>1.4207719333720901E-4</v>
      </c>
      <c r="FM183">
        <f t="shared" si="1988"/>
        <v>1.4207719333720901E-4</v>
      </c>
      <c r="FN183">
        <f t="shared" si="1988"/>
        <v>1.4207719333720901E-4</v>
      </c>
      <c r="FO183">
        <f t="shared" si="1988"/>
        <v>1.4207719333720901E-4</v>
      </c>
      <c r="FP183">
        <f t="shared" si="1988"/>
        <v>1.4207719333720901E-4</v>
      </c>
      <c r="FQ183">
        <f t="shared" si="1988"/>
        <v>1.4207719333720901E-4</v>
      </c>
      <c r="FR183">
        <f t="shared" si="1988"/>
        <v>1.4207719333720901E-4</v>
      </c>
      <c r="FS183">
        <f t="shared" si="1988"/>
        <v>1.4207719333720901E-4</v>
      </c>
      <c r="FT183">
        <f t="shared" si="1988"/>
        <v>1.4207719333720901E-4</v>
      </c>
      <c r="FU183">
        <f t="shared" si="1988"/>
        <v>1.4207719333720901E-4</v>
      </c>
      <c r="FV183">
        <f t="shared" si="1988"/>
        <v>1.4207719333720901E-4</v>
      </c>
      <c r="FW183">
        <f t="shared" si="1988"/>
        <v>1.4207719333720901E-4</v>
      </c>
      <c r="FX183">
        <f t="shared" si="1988"/>
        <v>1.4207719333720901E-4</v>
      </c>
      <c r="FY183">
        <f t="shared" si="1988"/>
        <v>1.4207719333720901E-4</v>
      </c>
      <c r="FZ183">
        <f t="shared" si="1988"/>
        <v>1.4207719333720901E-4</v>
      </c>
      <c r="GA183">
        <f t="shared" si="1988"/>
        <v>1.4207719333720901E-4</v>
      </c>
      <c r="GB183">
        <f t="shared" si="1988"/>
        <v>1.4207719333720901E-4</v>
      </c>
      <c r="GC183">
        <f t="shared" si="1988"/>
        <v>1.4207719333720901E-4</v>
      </c>
      <c r="GD183">
        <f t="shared" si="1988"/>
        <v>1.4207719333720901E-4</v>
      </c>
      <c r="GE183">
        <f t="shared" si="1988"/>
        <v>1.4207719333720901E-4</v>
      </c>
      <c r="GF183">
        <f t="shared" si="1988"/>
        <v>1.4207719333720901E-4</v>
      </c>
      <c r="GG183">
        <f t="shared" si="1988"/>
        <v>1.4207719333720901E-4</v>
      </c>
      <c r="GH183">
        <f t="shared" si="1988"/>
        <v>1.4207719333720901E-4</v>
      </c>
      <c r="GI183">
        <f t="shared" si="1988"/>
        <v>1.4207719333720901E-4</v>
      </c>
      <c r="GJ183">
        <f t="shared" si="1988"/>
        <v>1.4207719333720901E-4</v>
      </c>
      <c r="GK183">
        <f t="shared" si="1988"/>
        <v>1.4207719333720901E-4</v>
      </c>
      <c r="GL183">
        <f t="shared" si="1988"/>
        <v>1.4207719333720901E-4</v>
      </c>
      <c r="GM183">
        <f t="shared" si="1988"/>
        <v>1.4207719333720901E-4</v>
      </c>
      <c r="GN183">
        <f t="shared" si="1988"/>
        <v>1.4207719333720901E-4</v>
      </c>
      <c r="GO183">
        <f t="shared" si="1988"/>
        <v>1.4207719333720901E-4</v>
      </c>
      <c r="GP183">
        <f t="shared" si="1988"/>
        <v>1.4207719333720901E-4</v>
      </c>
      <c r="GQ183">
        <f t="shared" ref="GQ183:JB183" si="1989">IF(GP149&gt;=273.15, $B$47/$B$49, IF(GP149&lt;272.15, $F$47/$F$49, $F$47/$F$48))</f>
        <v>1.4207719333720901E-4</v>
      </c>
      <c r="GR183">
        <f t="shared" si="1989"/>
        <v>1.4207719333720901E-4</v>
      </c>
      <c r="GS183">
        <f t="shared" si="1989"/>
        <v>1.4207719333720901E-4</v>
      </c>
      <c r="GT183">
        <f t="shared" si="1989"/>
        <v>1.4207719333720901E-4</v>
      </c>
      <c r="GU183">
        <f t="shared" si="1989"/>
        <v>1.4207719333720901E-4</v>
      </c>
      <c r="GV183">
        <f t="shared" si="1989"/>
        <v>1.4207719333720901E-4</v>
      </c>
      <c r="GW183">
        <f t="shared" si="1989"/>
        <v>1.4207719333720901E-4</v>
      </c>
      <c r="GX183">
        <f t="shared" si="1989"/>
        <v>1.4207719333720901E-4</v>
      </c>
      <c r="GY183">
        <f t="shared" si="1989"/>
        <v>1.4207719333720901E-4</v>
      </c>
      <c r="GZ183">
        <f t="shared" si="1989"/>
        <v>1.4207719333720901E-4</v>
      </c>
      <c r="HA183">
        <f t="shared" si="1989"/>
        <v>1.4207719333720901E-4</v>
      </c>
      <c r="HB183">
        <f t="shared" si="1989"/>
        <v>1.4207719333720901E-4</v>
      </c>
      <c r="HC183">
        <f t="shared" si="1989"/>
        <v>1.4207719333720901E-4</v>
      </c>
      <c r="HD183">
        <f t="shared" si="1989"/>
        <v>1.4207719333720901E-4</v>
      </c>
      <c r="HE183">
        <f t="shared" si="1989"/>
        <v>1.4207719333720901E-4</v>
      </c>
      <c r="HF183">
        <f t="shared" si="1989"/>
        <v>1.4207719333720901E-4</v>
      </c>
      <c r="HG183">
        <f t="shared" si="1989"/>
        <v>1.4207719333720901E-4</v>
      </c>
      <c r="HH183">
        <f t="shared" si="1989"/>
        <v>1.4207719333720901E-4</v>
      </c>
      <c r="HI183">
        <f t="shared" si="1989"/>
        <v>1.4207719333720901E-4</v>
      </c>
      <c r="HJ183">
        <f t="shared" si="1989"/>
        <v>1.4207719333720901E-4</v>
      </c>
      <c r="HK183">
        <f t="shared" si="1989"/>
        <v>1.4207719333720901E-4</v>
      </c>
      <c r="HL183">
        <f t="shared" si="1989"/>
        <v>1.4207719333720901E-4</v>
      </c>
      <c r="HM183">
        <f t="shared" si="1989"/>
        <v>1.4207719333720901E-4</v>
      </c>
      <c r="HN183">
        <f t="shared" si="1989"/>
        <v>1.4207719333720901E-4</v>
      </c>
      <c r="HO183">
        <f t="shared" si="1989"/>
        <v>1.4207719333720901E-4</v>
      </c>
      <c r="HP183">
        <f t="shared" si="1989"/>
        <v>1.4207719333720901E-4</v>
      </c>
      <c r="HQ183">
        <f t="shared" si="1989"/>
        <v>1.4207719333720901E-4</v>
      </c>
      <c r="HR183">
        <f t="shared" si="1989"/>
        <v>1.4207719333720901E-4</v>
      </c>
      <c r="HS183">
        <f t="shared" si="1989"/>
        <v>1.4207719333720901E-4</v>
      </c>
      <c r="HT183">
        <f t="shared" si="1989"/>
        <v>1.4207719333720901E-4</v>
      </c>
      <c r="HU183">
        <f t="shared" si="1989"/>
        <v>1.4207719333720901E-4</v>
      </c>
      <c r="HV183">
        <f t="shared" si="1989"/>
        <v>1.4207719333720901E-4</v>
      </c>
      <c r="HW183">
        <f t="shared" si="1989"/>
        <v>1.4207719333720901E-4</v>
      </c>
      <c r="HX183">
        <f t="shared" si="1989"/>
        <v>1.4207719333720901E-4</v>
      </c>
      <c r="HY183">
        <f t="shared" si="1989"/>
        <v>1.4207719333720901E-4</v>
      </c>
      <c r="HZ183">
        <f t="shared" si="1989"/>
        <v>1.4207719333720901E-4</v>
      </c>
      <c r="IA183">
        <f t="shared" si="1989"/>
        <v>1.4207719333720901E-4</v>
      </c>
      <c r="IB183">
        <f t="shared" si="1989"/>
        <v>1.4207719333720901E-4</v>
      </c>
      <c r="IC183">
        <f t="shared" si="1989"/>
        <v>1.4207719333720901E-4</v>
      </c>
      <c r="ID183">
        <f t="shared" si="1989"/>
        <v>1.4207719333720901E-4</v>
      </c>
      <c r="IE183">
        <f t="shared" si="1989"/>
        <v>1.4207719333720901E-4</v>
      </c>
      <c r="IF183">
        <f t="shared" si="1989"/>
        <v>1.4207719333720901E-4</v>
      </c>
      <c r="IG183">
        <f t="shared" si="1989"/>
        <v>1.4207719333720901E-4</v>
      </c>
      <c r="IH183">
        <f t="shared" si="1989"/>
        <v>1.4207719333720901E-4</v>
      </c>
      <c r="II183">
        <f t="shared" si="1989"/>
        <v>1.4207719333720901E-4</v>
      </c>
      <c r="IJ183">
        <f t="shared" si="1989"/>
        <v>1.4207719333720901E-4</v>
      </c>
      <c r="IK183">
        <f t="shared" si="1989"/>
        <v>1.4207719333720901E-4</v>
      </c>
      <c r="IL183">
        <f t="shared" si="1989"/>
        <v>1.4207719333720901E-4</v>
      </c>
      <c r="IM183">
        <f t="shared" si="1989"/>
        <v>1.4207719333720901E-4</v>
      </c>
      <c r="IN183">
        <f t="shared" si="1989"/>
        <v>1.4207719333720901E-4</v>
      </c>
      <c r="IO183">
        <f t="shared" si="1989"/>
        <v>1.4207719333720901E-4</v>
      </c>
      <c r="IP183">
        <f t="shared" si="1989"/>
        <v>1.4207719333720901E-4</v>
      </c>
      <c r="IQ183">
        <f t="shared" si="1989"/>
        <v>1.4207719333720901E-4</v>
      </c>
      <c r="IR183">
        <f t="shared" si="1989"/>
        <v>1.4207719333720901E-4</v>
      </c>
      <c r="IS183">
        <f t="shared" si="1989"/>
        <v>1.4207719333720901E-4</v>
      </c>
      <c r="IT183">
        <f t="shared" si="1989"/>
        <v>1.4207719333720901E-4</v>
      </c>
      <c r="IU183">
        <f t="shared" si="1989"/>
        <v>1.4207719333720901E-4</v>
      </c>
      <c r="IV183">
        <f t="shared" si="1989"/>
        <v>1.4207719333720901E-4</v>
      </c>
      <c r="IW183">
        <f t="shared" si="1989"/>
        <v>1.4207719333720901E-4</v>
      </c>
      <c r="IX183">
        <f t="shared" si="1989"/>
        <v>1.4207719333720901E-4</v>
      </c>
      <c r="IY183">
        <f t="shared" si="1989"/>
        <v>1.4207719333720901E-4</v>
      </c>
      <c r="IZ183">
        <f t="shared" si="1989"/>
        <v>1.4207719333720901E-4</v>
      </c>
      <c r="JA183">
        <f t="shared" si="1989"/>
        <v>1.4207719333720901E-4</v>
      </c>
      <c r="JB183">
        <f t="shared" si="1989"/>
        <v>1.4207719333720901E-4</v>
      </c>
      <c r="JC183">
        <f t="shared" ref="JC183:KG183" si="1990">IF(JB149&gt;=273.15, $B$47/$B$49, IF(JB149&lt;272.15, $F$47/$F$49, $F$47/$F$48))</f>
        <v>1.4207719333720901E-4</v>
      </c>
      <c r="JD183">
        <f t="shared" si="1990"/>
        <v>1.4207719333720901E-4</v>
      </c>
      <c r="JE183">
        <f t="shared" si="1990"/>
        <v>1.4207719333720901E-4</v>
      </c>
      <c r="JF183">
        <f t="shared" si="1990"/>
        <v>1.4207719333720901E-4</v>
      </c>
      <c r="JG183">
        <f t="shared" si="1990"/>
        <v>1.4207719333720901E-4</v>
      </c>
      <c r="JH183">
        <f t="shared" si="1990"/>
        <v>1.4207719333720901E-4</v>
      </c>
      <c r="JI183">
        <f t="shared" si="1990"/>
        <v>1.4207719333720901E-4</v>
      </c>
      <c r="JJ183">
        <f t="shared" si="1990"/>
        <v>1.4207719333720901E-4</v>
      </c>
      <c r="JK183">
        <f t="shared" si="1990"/>
        <v>1.4207719333720901E-4</v>
      </c>
      <c r="JL183">
        <f t="shared" si="1990"/>
        <v>1.4207719333720901E-4</v>
      </c>
      <c r="JM183">
        <f t="shared" si="1990"/>
        <v>1.4207719333720901E-4</v>
      </c>
      <c r="JN183">
        <f t="shared" si="1990"/>
        <v>1.4207719333720901E-4</v>
      </c>
      <c r="JO183">
        <f t="shared" si="1990"/>
        <v>1.4207719333720901E-4</v>
      </c>
      <c r="JP183">
        <f t="shared" si="1990"/>
        <v>1.4207719333720901E-4</v>
      </c>
      <c r="JQ183">
        <f t="shared" si="1990"/>
        <v>1.4207719333720901E-4</v>
      </c>
      <c r="JR183">
        <f t="shared" si="1990"/>
        <v>1.4207719333720901E-4</v>
      </c>
      <c r="JS183">
        <f t="shared" si="1990"/>
        <v>1.4207719333720901E-4</v>
      </c>
      <c r="JT183">
        <f t="shared" si="1990"/>
        <v>1.4207719333720901E-4</v>
      </c>
      <c r="JU183">
        <f t="shared" si="1990"/>
        <v>1.4207719333720901E-4</v>
      </c>
      <c r="JV183">
        <f t="shared" si="1990"/>
        <v>1.4207719333720901E-4</v>
      </c>
      <c r="JW183">
        <f t="shared" si="1990"/>
        <v>1.4207719333720901E-4</v>
      </c>
      <c r="JX183">
        <f t="shared" si="1990"/>
        <v>1.4207719333720901E-4</v>
      </c>
      <c r="JY183">
        <f t="shared" si="1990"/>
        <v>1.4207719333720901E-4</v>
      </c>
      <c r="JZ183">
        <f t="shared" si="1990"/>
        <v>1.4207719333720901E-4</v>
      </c>
      <c r="KA183">
        <f t="shared" si="1990"/>
        <v>1.4207719333720901E-4</v>
      </c>
      <c r="KB183">
        <f t="shared" si="1990"/>
        <v>1.4207719333720901E-4</v>
      </c>
      <c r="KC183">
        <f t="shared" si="1990"/>
        <v>1.4207719333720901E-4</v>
      </c>
      <c r="KD183">
        <f t="shared" si="1990"/>
        <v>1.4207719333720901E-4</v>
      </c>
      <c r="KE183">
        <f t="shared" si="1990"/>
        <v>1.4207719333720901E-4</v>
      </c>
      <c r="KF183">
        <f t="shared" si="1990"/>
        <v>1.4207719333720901E-4</v>
      </c>
      <c r="KG183">
        <f t="shared" si="1990"/>
        <v>1.4207719333720901E-4</v>
      </c>
      <c r="KL183" s="84">
        <f t="shared" si="1765"/>
        <v>26845</v>
      </c>
      <c r="KM183">
        <v>1973</v>
      </c>
      <c r="KN183">
        <v>6</v>
      </c>
      <c r="KO183">
        <v>30</v>
      </c>
      <c r="KP183" s="84">
        <f t="shared" si="1766"/>
        <v>181</v>
      </c>
      <c r="KQ183" s="74">
        <v>25</v>
      </c>
      <c r="KR183" s="74">
        <v>14.7</v>
      </c>
      <c r="KS183" s="74">
        <f t="shared" si="1767"/>
        <v>14.6</v>
      </c>
      <c r="KT183" s="74">
        <f t="shared" si="1768"/>
        <v>24.5</v>
      </c>
      <c r="KU183" s="74">
        <v>22.6</v>
      </c>
      <c r="KV183" s="74">
        <v>33</v>
      </c>
      <c r="KW183" s="72">
        <f t="shared" si="1747"/>
        <v>0.77</v>
      </c>
      <c r="KX183" s="74">
        <v>2.2999999999999998</v>
      </c>
      <c r="KZ183" s="74">
        <v>81.900000000000006</v>
      </c>
      <c r="LA183" s="74">
        <v>50.9</v>
      </c>
      <c r="LB183" s="74">
        <v>10.8</v>
      </c>
      <c r="LC183" s="74">
        <v>0.6</v>
      </c>
    </row>
    <row r="184" spans="5:315" x14ac:dyDescent="0.35">
      <c r="E184">
        <f t="shared" si="1904"/>
        <v>18</v>
      </c>
      <c r="F184">
        <f t="shared" si="1905"/>
        <v>1.4207719333720901E-4</v>
      </c>
      <c r="G184">
        <f t="shared" ref="G184:BR184" si="1991">IF(F150&gt;=273.15, $B$47/$B$49, IF(F150&lt;272.15, $F$47/$F$49, $F$47/$F$48))</f>
        <v>1.4207719333720901E-4</v>
      </c>
      <c r="H184">
        <f t="shared" si="1991"/>
        <v>1.4207719333720901E-4</v>
      </c>
      <c r="I184">
        <f t="shared" si="1991"/>
        <v>1.4207719333720901E-4</v>
      </c>
      <c r="J184">
        <f t="shared" si="1991"/>
        <v>1.4207719333720901E-4</v>
      </c>
      <c r="K184">
        <f t="shared" si="1991"/>
        <v>1.4207719333720901E-4</v>
      </c>
      <c r="L184">
        <f t="shared" si="1991"/>
        <v>1.4207719333720901E-4</v>
      </c>
      <c r="M184">
        <f t="shared" si="1991"/>
        <v>1.4207719333720901E-4</v>
      </c>
      <c r="N184">
        <f t="shared" si="1991"/>
        <v>1.4207719333720901E-4</v>
      </c>
      <c r="O184">
        <f t="shared" si="1991"/>
        <v>1.4207719333720901E-4</v>
      </c>
      <c r="P184">
        <f t="shared" si="1991"/>
        <v>1.4207719333720901E-4</v>
      </c>
      <c r="Q184">
        <f t="shared" si="1991"/>
        <v>1.4207719333720901E-4</v>
      </c>
      <c r="R184">
        <f t="shared" si="1991"/>
        <v>1.4207719333720901E-4</v>
      </c>
      <c r="S184">
        <f t="shared" si="1991"/>
        <v>1.4207719333720901E-4</v>
      </c>
      <c r="T184">
        <f t="shared" si="1991"/>
        <v>1.4207719333720901E-4</v>
      </c>
      <c r="U184">
        <f t="shared" si="1991"/>
        <v>1.4207719333720901E-4</v>
      </c>
      <c r="V184">
        <f t="shared" si="1991"/>
        <v>1.4207719333720901E-4</v>
      </c>
      <c r="W184">
        <f t="shared" si="1991"/>
        <v>1.4207719333720901E-4</v>
      </c>
      <c r="X184">
        <f t="shared" si="1991"/>
        <v>1.4207719333720901E-4</v>
      </c>
      <c r="Y184">
        <f t="shared" si="1991"/>
        <v>1.4207719333720901E-4</v>
      </c>
      <c r="Z184">
        <f t="shared" si="1991"/>
        <v>1.4207719333720901E-4</v>
      </c>
      <c r="AA184">
        <f t="shared" si="1991"/>
        <v>1.4207719333720901E-4</v>
      </c>
      <c r="AB184">
        <f t="shared" si="1991"/>
        <v>1.4207719333720901E-4</v>
      </c>
      <c r="AC184">
        <f t="shared" si="1991"/>
        <v>1.4207719333720901E-4</v>
      </c>
      <c r="AD184">
        <f t="shared" si="1991"/>
        <v>1.4207719333720901E-4</v>
      </c>
      <c r="AE184">
        <f t="shared" si="1991"/>
        <v>1.4207719333720901E-4</v>
      </c>
      <c r="AF184">
        <f t="shared" si="1991"/>
        <v>1.4207719333720901E-4</v>
      </c>
      <c r="AG184">
        <f t="shared" si="1991"/>
        <v>1.4207719333720901E-4</v>
      </c>
      <c r="AH184">
        <f t="shared" si="1991"/>
        <v>1.4207719333720901E-4</v>
      </c>
      <c r="AI184">
        <f t="shared" si="1991"/>
        <v>1.4207719333720901E-4</v>
      </c>
      <c r="AJ184">
        <f t="shared" si="1991"/>
        <v>1.4207719333720901E-4</v>
      </c>
      <c r="AK184">
        <f t="shared" si="1991"/>
        <v>1.4207719333720901E-4</v>
      </c>
      <c r="AL184">
        <f t="shared" si="1991"/>
        <v>1.4207719333720901E-4</v>
      </c>
      <c r="AM184">
        <f t="shared" si="1991"/>
        <v>1.4207719333720901E-4</v>
      </c>
      <c r="AN184">
        <f t="shared" si="1991"/>
        <v>1.4207719333720901E-4</v>
      </c>
      <c r="AO184">
        <f t="shared" si="1991"/>
        <v>1.4207719333720901E-4</v>
      </c>
      <c r="AP184">
        <f t="shared" si="1991"/>
        <v>1.4207719333720901E-4</v>
      </c>
      <c r="AQ184">
        <f t="shared" si="1991"/>
        <v>1.4207719333720901E-4</v>
      </c>
      <c r="AR184">
        <f t="shared" si="1991"/>
        <v>1.4207719333720901E-4</v>
      </c>
      <c r="AS184">
        <f t="shared" si="1991"/>
        <v>1.4207719333720901E-4</v>
      </c>
      <c r="AT184">
        <f t="shared" si="1991"/>
        <v>1.4207719333720901E-4</v>
      </c>
      <c r="AU184">
        <f t="shared" si="1991"/>
        <v>1.4207719333720901E-4</v>
      </c>
      <c r="AV184">
        <f t="shared" si="1991"/>
        <v>1.4207719333720901E-4</v>
      </c>
      <c r="AW184">
        <f t="shared" si="1991"/>
        <v>1.4207719333720901E-4</v>
      </c>
      <c r="AX184">
        <f t="shared" si="1991"/>
        <v>1.4207719333720901E-4</v>
      </c>
      <c r="AY184">
        <f t="shared" si="1991"/>
        <v>1.4207719333720901E-4</v>
      </c>
      <c r="AZ184">
        <f t="shared" si="1991"/>
        <v>1.4207719333720901E-4</v>
      </c>
      <c r="BA184">
        <f t="shared" si="1991"/>
        <v>1.4207719333720901E-4</v>
      </c>
      <c r="BB184">
        <f t="shared" si="1991"/>
        <v>1.4207719333720901E-4</v>
      </c>
      <c r="BC184">
        <f t="shared" si="1991"/>
        <v>1.4207719333720901E-4</v>
      </c>
      <c r="BD184">
        <f t="shared" si="1991"/>
        <v>1.4207719333720901E-4</v>
      </c>
      <c r="BE184">
        <f t="shared" si="1991"/>
        <v>1.4207719333720901E-4</v>
      </c>
      <c r="BF184">
        <f t="shared" si="1991"/>
        <v>1.4207719333720901E-4</v>
      </c>
      <c r="BG184">
        <f t="shared" si="1991"/>
        <v>1.4207719333720901E-4</v>
      </c>
      <c r="BH184">
        <f t="shared" si="1991"/>
        <v>1.4207719333720901E-4</v>
      </c>
      <c r="BI184">
        <f t="shared" si="1991"/>
        <v>1.4207719333720901E-4</v>
      </c>
      <c r="BJ184">
        <f t="shared" si="1991"/>
        <v>1.4207719333720901E-4</v>
      </c>
      <c r="BK184">
        <f t="shared" si="1991"/>
        <v>1.4207719333720901E-4</v>
      </c>
      <c r="BL184">
        <f t="shared" si="1991"/>
        <v>1.4207719333720901E-4</v>
      </c>
      <c r="BM184">
        <f t="shared" si="1991"/>
        <v>1.4207719333720901E-4</v>
      </c>
      <c r="BN184">
        <f t="shared" si="1991"/>
        <v>1.4207719333720901E-4</v>
      </c>
      <c r="BO184">
        <f t="shared" si="1991"/>
        <v>1.4207719333720901E-4</v>
      </c>
      <c r="BP184">
        <f t="shared" si="1991"/>
        <v>1.4207719333720901E-4</v>
      </c>
      <c r="BQ184">
        <f t="shared" si="1991"/>
        <v>1.4207719333720901E-4</v>
      </c>
      <c r="BR184">
        <f t="shared" si="1991"/>
        <v>1.4207719333720901E-4</v>
      </c>
      <c r="BS184">
        <f t="shared" ref="BS184:ED184" si="1992">IF(BR150&gt;=273.15, $B$47/$B$49, IF(BR150&lt;272.15, $F$47/$F$49, $F$47/$F$48))</f>
        <v>1.4207719333720901E-4</v>
      </c>
      <c r="BT184">
        <f t="shared" si="1992"/>
        <v>1.4207719333720901E-4</v>
      </c>
      <c r="BU184">
        <f t="shared" si="1992"/>
        <v>1.4207719333720901E-4</v>
      </c>
      <c r="BV184">
        <f t="shared" si="1992"/>
        <v>1.4207719333720901E-4</v>
      </c>
      <c r="BW184">
        <f t="shared" si="1992"/>
        <v>1.4207719333720901E-4</v>
      </c>
      <c r="BX184">
        <f t="shared" si="1992"/>
        <v>1.4207719333720901E-4</v>
      </c>
      <c r="BY184">
        <f t="shared" si="1992"/>
        <v>1.4207719333720901E-4</v>
      </c>
      <c r="BZ184">
        <f t="shared" si="1992"/>
        <v>1.4207719333720901E-4</v>
      </c>
      <c r="CA184">
        <f t="shared" si="1992"/>
        <v>1.4207719333720901E-4</v>
      </c>
      <c r="CB184">
        <f t="shared" si="1992"/>
        <v>1.4207719333720901E-4</v>
      </c>
      <c r="CC184">
        <f t="shared" si="1992"/>
        <v>1.4207719333720901E-4</v>
      </c>
      <c r="CD184">
        <f t="shared" si="1992"/>
        <v>1.4207719333720901E-4</v>
      </c>
      <c r="CE184">
        <f t="shared" si="1992"/>
        <v>1.4207719333720901E-4</v>
      </c>
      <c r="CF184">
        <f t="shared" si="1992"/>
        <v>1.4207719333720901E-4</v>
      </c>
      <c r="CG184">
        <f t="shared" si="1992"/>
        <v>1.4207719333720901E-4</v>
      </c>
      <c r="CH184">
        <f t="shared" si="1992"/>
        <v>1.4207719333720901E-4</v>
      </c>
      <c r="CI184">
        <f t="shared" si="1992"/>
        <v>1.4207719333720901E-4</v>
      </c>
      <c r="CJ184">
        <f t="shared" si="1992"/>
        <v>1.4207719333720901E-4</v>
      </c>
      <c r="CK184">
        <f t="shared" si="1992"/>
        <v>1.4207719333720901E-4</v>
      </c>
      <c r="CL184">
        <f t="shared" si="1992"/>
        <v>1.4207719333720901E-4</v>
      </c>
      <c r="CM184">
        <f t="shared" si="1992"/>
        <v>1.4207719333720901E-4</v>
      </c>
      <c r="CN184">
        <f t="shared" si="1992"/>
        <v>1.4207719333720901E-4</v>
      </c>
      <c r="CO184">
        <f t="shared" si="1992"/>
        <v>1.4207719333720901E-4</v>
      </c>
      <c r="CP184">
        <f t="shared" si="1992"/>
        <v>1.4207719333720901E-4</v>
      </c>
      <c r="CQ184">
        <f t="shared" si="1992"/>
        <v>1.4207719333720901E-4</v>
      </c>
      <c r="CR184">
        <f t="shared" si="1992"/>
        <v>1.4207719333720901E-4</v>
      </c>
      <c r="CS184">
        <f t="shared" si="1992"/>
        <v>1.4207719333720901E-4</v>
      </c>
      <c r="CT184">
        <f t="shared" si="1992"/>
        <v>1.4207719333720901E-4</v>
      </c>
      <c r="CU184">
        <f t="shared" si="1992"/>
        <v>1.4207719333720901E-4</v>
      </c>
      <c r="CV184">
        <f t="shared" si="1992"/>
        <v>1.4207719333720901E-4</v>
      </c>
      <c r="CW184">
        <f t="shared" si="1992"/>
        <v>1.4207719333720901E-4</v>
      </c>
      <c r="CX184">
        <f t="shared" si="1992"/>
        <v>1.4207719333720901E-4</v>
      </c>
      <c r="CY184">
        <f t="shared" si="1992"/>
        <v>1.4207719333720901E-4</v>
      </c>
      <c r="CZ184">
        <f t="shared" si="1992"/>
        <v>1.4207719333720901E-4</v>
      </c>
      <c r="DA184">
        <f t="shared" si="1992"/>
        <v>1.4207719333720901E-4</v>
      </c>
      <c r="DB184">
        <f t="shared" si="1992"/>
        <v>1.4207719333720901E-4</v>
      </c>
      <c r="DC184">
        <f t="shared" si="1992"/>
        <v>1.4207719333720901E-4</v>
      </c>
      <c r="DD184">
        <f t="shared" si="1992"/>
        <v>1.4207719333720901E-4</v>
      </c>
      <c r="DE184">
        <f t="shared" si="1992"/>
        <v>1.4207719333720901E-4</v>
      </c>
      <c r="DF184">
        <f t="shared" si="1992"/>
        <v>1.4207719333720901E-4</v>
      </c>
      <c r="DG184">
        <f t="shared" si="1992"/>
        <v>1.4207719333720901E-4</v>
      </c>
      <c r="DH184">
        <f t="shared" si="1992"/>
        <v>1.4207719333720901E-4</v>
      </c>
      <c r="DI184">
        <f t="shared" si="1992"/>
        <v>1.4207719333720901E-4</v>
      </c>
      <c r="DJ184">
        <f t="shared" si="1992"/>
        <v>1.4207719333720901E-4</v>
      </c>
      <c r="DK184">
        <f t="shared" si="1992"/>
        <v>1.4207719333720901E-4</v>
      </c>
      <c r="DL184">
        <f t="shared" si="1992"/>
        <v>1.4207719333720901E-4</v>
      </c>
      <c r="DM184">
        <f t="shared" si="1992"/>
        <v>1.4207719333720901E-4</v>
      </c>
      <c r="DN184">
        <f t="shared" si="1992"/>
        <v>1.4207719333720901E-4</v>
      </c>
      <c r="DO184">
        <f t="shared" si="1992"/>
        <v>1.4207719333720901E-4</v>
      </c>
      <c r="DP184">
        <f t="shared" si="1992"/>
        <v>1.4207719333720901E-4</v>
      </c>
      <c r="DQ184">
        <f t="shared" si="1992"/>
        <v>1.4207719333720901E-4</v>
      </c>
      <c r="DR184">
        <f t="shared" si="1992"/>
        <v>1.4207719333720901E-4</v>
      </c>
      <c r="DS184">
        <f t="shared" si="1992"/>
        <v>1.4207719333720901E-4</v>
      </c>
      <c r="DT184">
        <f t="shared" si="1992"/>
        <v>1.4207719333720901E-4</v>
      </c>
      <c r="DU184">
        <f t="shared" si="1992"/>
        <v>1.4207719333720901E-4</v>
      </c>
      <c r="DV184">
        <f t="shared" si="1992"/>
        <v>1.4207719333720901E-4</v>
      </c>
      <c r="DW184">
        <f t="shared" si="1992"/>
        <v>1.4207719333720901E-4</v>
      </c>
      <c r="DX184">
        <f t="shared" si="1992"/>
        <v>1.4207719333720901E-4</v>
      </c>
      <c r="DY184">
        <f t="shared" si="1992"/>
        <v>1.4207719333720901E-4</v>
      </c>
      <c r="DZ184">
        <f t="shared" si="1992"/>
        <v>1.4207719333720901E-4</v>
      </c>
      <c r="EA184">
        <f t="shared" si="1992"/>
        <v>1.4207719333720901E-4</v>
      </c>
      <c r="EB184">
        <f t="shared" si="1992"/>
        <v>1.4207719333720901E-4</v>
      </c>
      <c r="EC184">
        <f t="shared" si="1992"/>
        <v>1.4207719333720901E-4</v>
      </c>
      <c r="ED184">
        <f t="shared" si="1992"/>
        <v>1.4207719333720901E-4</v>
      </c>
      <c r="EE184">
        <f t="shared" ref="EE184:GP184" si="1993">IF(ED150&gt;=273.15, $B$47/$B$49, IF(ED150&lt;272.15, $F$47/$F$49, $F$47/$F$48))</f>
        <v>1.4207719333720901E-4</v>
      </c>
      <c r="EF184">
        <f t="shared" si="1993"/>
        <v>1.4207719333720901E-4</v>
      </c>
      <c r="EG184">
        <f t="shared" si="1993"/>
        <v>1.4207719333720901E-4</v>
      </c>
      <c r="EH184">
        <f t="shared" si="1993"/>
        <v>1.4207719333720901E-4</v>
      </c>
      <c r="EI184">
        <f t="shared" si="1993"/>
        <v>1.4207719333720901E-4</v>
      </c>
      <c r="EJ184">
        <f t="shared" si="1993"/>
        <v>1.4207719333720901E-4</v>
      </c>
      <c r="EK184">
        <f t="shared" si="1993"/>
        <v>1.4207719333720901E-4</v>
      </c>
      <c r="EL184">
        <f t="shared" si="1993"/>
        <v>1.4207719333720901E-4</v>
      </c>
      <c r="EM184">
        <f t="shared" si="1993"/>
        <v>1.4207719333720901E-4</v>
      </c>
      <c r="EN184">
        <f t="shared" si="1993"/>
        <v>1.4207719333720901E-4</v>
      </c>
      <c r="EO184">
        <f t="shared" si="1993"/>
        <v>1.4207719333720901E-4</v>
      </c>
      <c r="EP184">
        <f t="shared" si="1993"/>
        <v>1.4207719333720901E-4</v>
      </c>
      <c r="EQ184">
        <f t="shared" si="1993"/>
        <v>1.4207719333720901E-4</v>
      </c>
      <c r="ER184">
        <f t="shared" si="1993"/>
        <v>1.4207719333720901E-4</v>
      </c>
      <c r="ES184">
        <f t="shared" si="1993"/>
        <v>1.4207719333720901E-4</v>
      </c>
      <c r="ET184">
        <f t="shared" si="1993"/>
        <v>1.4207719333720901E-4</v>
      </c>
      <c r="EU184">
        <f t="shared" si="1993"/>
        <v>1.4207719333720901E-4</v>
      </c>
      <c r="EV184">
        <f t="shared" si="1993"/>
        <v>1.4207719333720901E-4</v>
      </c>
      <c r="EW184">
        <f t="shared" si="1993"/>
        <v>1.4207719333720901E-4</v>
      </c>
      <c r="EX184">
        <f t="shared" si="1993"/>
        <v>1.4207719333720901E-4</v>
      </c>
      <c r="EY184">
        <f t="shared" si="1993"/>
        <v>1.4207719333720901E-4</v>
      </c>
      <c r="EZ184">
        <f t="shared" si="1993"/>
        <v>1.4207719333720901E-4</v>
      </c>
      <c r="FA184">
        <f t="shared" si="1993"/>
        <v>1.4207719333720901E-4</v>
      </c>
      <c r="FB184">
        <f t="shared" si="1993"/>
        <v>1.4207719333720901E-4</v>
      </c>
      <c r="FC184">
        <f t="shared" si="1993"/>
        <v>1.4207719333720901E-4</v>
      </c>
      <c r="FD184">
        <f t="shared" si="1993"/>
        <v>1.4207719333720901E-4</v>
      </c>
      <c r="FE184">
        <f t="shared" si="1993"/>
        <v>1.4207719333720901E-4</v>
      </c>
      <c r="FF184">
        <f t="shared" si="1993"/>
        <v>1.4207719333720901E-4</v>
      </c>
      <c r="FG184">
        <f t="shared" si="1993"/>
        <v>1.4207719333720901E-4</v>
      </c>
      <c r="FH184">
        <f t="shared" si="1993"/>
        <v>1.4207719333720901E-4</v>
      </c>
      <c r="FI184">
        <f t="shared" si="1993"/>
        <v>1.4207719333720901E-4</v>
      </c>
      <c r="FJ184">
        <f t="shared" si="1993"/>
        <v>1.4207719333720901E-4</v>
      </c>
      <c r="FK184">
        <f t="shared" si="1993"/>
        <v>1.4207719333720901E-4</v>
      </c>
      <c r="FL184">
        <f t="shared" si="1993"/>
        <v>1.4207719333720901E-4</v>
      </c>
      <c r="FM184">
        <f t="shared" si="1993"/>
        <v>1.4207719333720901E-4</v>
      </c>
      <c r="FN184">
        <f t="shared" si="1993"/>
        <v>1.4207719333720901E-4</v>
      </c>
      <c r="FO184">
        <f t="shared" si="1993"/>
        <v>1.4207719333720901E-4</v>
      </c>
      <c r="FP184">
        <f t="shared" si="1993"/>
        <v>1.4207719333720901E-4</v>
      </c>
      <c r="FQ184">
        <f t="shared" si="1993"/>
        <v>1.4207719333720901E-4</v>
      </c>
      <c r="FR184">
        <f t="shared" si="1993"/>
        <v>1.4207719333720901E-4</v>
      </c>
      <c r="FS184">
        <f t="shared" si="1993"/>
        <v>1.4207719333720901E-4</v>
      </c>
      <c r="FT184">
        <f t="shared" si="1993"/>
        <v>1.4207719333720901E-4</v>
      </c>
      <c r="FU184">
        <f t="shared" si="1993"/>
        <v>1.4207719333720901E-4</v>
      </c>
      <c r="FV184">
        <f t="shared" si="1993"/>
        <v>1.4207719333720901E-4</v>
      </c>
      <c r="FW184">
        <f t="shared" si="1993"/>
        <v>1.4207719333720901E-4</v>
      </c>
      <c r="FX184">
        <f t="shared" si="1993"/>
        <v>1.4207719333720901E-4</v>
      </c>
      <c r="FY184">
        <f t="shared" si="1993"/>
        <v>1.4207719333720901E-4</v>
      </c>
      <c r="FZ184">
        <f t="shared" si="1993"/>
        <v>1.4207719333720901E-4</v>
      </c>
      <c r="GA184">
        <f t="shared" si="1993"/>
        <v>1.4207719333720901E-4</v>
      </c>
      <c r="GB184">
        <f t="shared" si="1993"/>
        <v>1.4207719333720901E-4</v>
      </c>
      <c r="GC184">
        <f t="shared" si="1993"/>
        <v>1.4207719333720901E-4</v>
      </c>
      <c r="GD184">
        <f t="shared" si="1993"/>
        <v>1.4207719333720901E-4</v>
      </c>
      <c r="GE184">
        <f t="shared" si="1993"/>
        <v>1.4207719333720901E-4</v>
      </c>
      <c r="GF184">
        <f t="shared" si="1993"/>
        <v>1.4207719333720901E-4</v>
      </c>
      <c r="GG184">
        <f t="shared" si="1993"/>
        <v>1.4207719333720901E-4</v>
      </c>
      <c r="GH184">
        <f t="shared" si="1993"/>
        <v>1.4207719333720901E-4</v>
      </c>
      <c r="GI184">
        <f t="shared" si="1993"/>
        <v>1.4207719333720901E-4</v>
      </c>
      <c r="GJ184">
        <f t="shared" si="1993"/>
        <v>1.4207719333720901E-4</v>
      </c>
      <c r="GK184">
        <f t="shared" si="1993"/>
        <v>1.4207719333720901E-4</v>
      </c>
      <c r="GL184">
        <f t="shared" si="1993"/>
        <v>1.4207719333720901E-4</v>
      </c>
      <c r="GM184">
        <f t="shared" si="1993"/>
        <v>1.4207719333720901E-4</v>
      </c>
      <c r="GN184">
        <f t="shared" si="1993"/>
        <v>1.4207719333720901E-4</v>
      </c>
      <c r="GO184">
        <f t="shared" si="1993"/>
        <v>1.4207719333720901E-4</v>
      </c>
      <c r="GP184">
        <f t="shared" si="1993"/>
        <v>1.4207719333720901E-4</v>
      </c>
      <c r="GQ184">
        <f t="shared" ref="GQ184:JB184" si="1994">IF(GP150&gt;=273.15, $B$47/$B$49, IF(GP150&lt;272.15, $F$47/$F$49, $F$47/$F$48))</f>
        <v>1.4207719333720901E-4</v>
      </c>
      <c r="GR184">
        <f t="shared" si="1994"/>
        <v>1.4207719333720901E-4</v>
      </c>
      <c r="GS184">
        <f t="shared" si="1994"/>
        <v>1.4207719333720901E-4</v>
      </c>
      <c r="GT184">
        <f t="shared" si="1994"/>
        <v>1.4207719333720901E-4</v>
      </c>
      <c r="GU184">
        <f t="shared" si="1994"/>
        <v>1.4207719333720901E-4</v>
      </c>
      <c r="GV184">
        <f t="shared" si="1994"/>
        <v>1.4207719333720901E-4</v>
      </c>
      <c r="GW184">
        <f t="shared" si="1994"/>
        <v>1.4207719333720901E-4</v>
      </c>
      <c r="GX184">
        <f t="shared" si="1994"/>
        <v>1.4207719333720901E-4</v>
      </c>
      <c r="GY184">
        <f t="shared" si="1994"/>
        <v>1.4207719333720901E-4</v>
      </c>
      <c r="GZ184">
        <f t="shared" si="1994"/>
        <v>1.4207719333720901E-4</v>
      </c>
      <c r="HA184">
        <f t="shared" si="1994"/>
        <v>1.4207719333720901E-4</v>
      </c>
      <c r="HB184">
        <f t="shared" si="1994"/>
        <v>1.4207719333720901E-4</v>
      </c>
      <c r="HC184">
        <f t="shared" si="1994"/>
        <v>1.4207719333720901E-4</v>
      </c>
      <c r="HD184">
        <f t="shared" si="1994"/>
        <v>1.4207719333720901E-4</v>
      </c>
      <c r="HE184">
        <f t="shared" si="1994"/>
        <v>1.4207719333720901E-4</v>
      </c>
      <c r="HF184">
        <f t="shared" si="1994"/>
        <v>1.4207719333720901E-4</v>
      </c>
      <c r="HG184">
        <f t="shared" si="1994"/>
        <v>1.4207719333720901E-4</v>
      </c>
      <c r="HH184">
        <f t="shared" si="1994"/>
        <v>1.4207719333720901E-4</v>
      </c>
      <c r="HI184">
        <f t="shared" si="1994"/>
        <v>1.4207719333720901E-4</v>
      </c>
      <c r="HJ184">
        <f t="shared" si="1994"/>
        <v>1.4207719333720901E-4</v>
      </c>
      <c r="HK184">
        <f t="shared" si="1994"/>
        <v>1.4207719333720901E-4</v>
      </c>
      <c r="HL184">
        <f t="shared" si="1994"/>
        <v>1.4207719333720901E-4</v>
      </c>
      <c r="HM184">
        <f t="shared" si="1994"/>
        <v>1.4207719333720901E-4</v>
      </c>
      <c r="HN184">
        <f t="shared" si="1994"/>
        <v>1.4207719333720901E-4</v>
      </c>
      <c r="HO184">
        <f t="shared" si="1994"/>
        <v>1.4207719333720901E-4</v>
      </c>
      <c r="HP184">
        <f t="shared" si="1994"/>
        <v>1.4207719333720901E-4</v>
      </c>
      <c r="HQ184">
        <f t="shared" si="1994"/>
        <v>1.4207719333720901E-4</v>
      </c>
      <c r="HR184">
        <f t="shared" si="1994"/>
        <v>1.4207719333720901E-4</v>
      </c>
      <c r="HS184">
        <f t="shared" si="1994"/>
        <v>1.4207719333720901E-4</v>
      </c>
      <c r="HT184">
        <f t="shared" si="1994"/>
        <v>1.4207719333720901E-4</v>
      </c>
      <c r="HU184">
        <f t="shared" si="1994"/>
        <v>1.4207719333720901E-4</v>
      </c>
      <c r="HV184">
        <f t="shared" si="1994"/>
        <v>1.4207719333720901E-4</v>
      </c>
      <c r="HW184">
        <f t="shared" si="1994"/>
        <v>1.4207719333720901E-4</v>
      </c>
      <c r="HX184">
        <f t="shared" si="1994"/>
        <v>1.4207719333720901E-4</v>
      </c>
      <c r="HY184">
        <f t="shared" si="1994"/>
        <v>1.4207719333720901E-4</v>
      </c>
      <c r="HZ184">
        <f t="shared" si="1994"/>
        <v>1.4207719333720901E-4</v>
      </c>
      <c r="IA184">
        <f t="shared" si="1994"/>
        <v>1.4207719333720901E-4</v>
      </c>
      <c r="IB184">
        <f t="shared" si="1994"/>
        <v>1.4207719333720901E-4</v>
      </c>
      <c r="IC184">
        <f t="shared" si="1994"/>
        <v>1.4207719333720901E-4</v>
      </c>
      <c r="ID184">
        <f t="shared" si="1994"/>
        <v>1.4207719333720901E-4</v>
      </c>
      <c r="IE184">
        <f t="shared" si="1994"/>
        <v>1.4207719333720901E-4</v>
      </c>
      <c r="IF184">
        <f t="shared" si="1994"/>
        <v>1.4207719333720901E-4</v>
      </c>
      <c r="IG184">
        <f t="shared" si="1994"/>
        <v>1.4207719333720901E-4</v>
      </c>
      <c r="IH184">
        <f t="shared" si="1994"/>
        <v>1.4207719333720901E-4</v>
      </c>
      <c r="II184">
        <f t="shared" si="1994"/>
        <v>1.4207719333720901E-4</v>
      </c>
      <c r="IJ184">
        <f t="shared" si="1994"/>
        <v>1.4207719333720901E-4</v>
      </c>
      <c r="IK184">
        <f t="shared" si="1994"/>
        <v>1.4207719333720901E-4</v>
      </c>
      <c r="IL184">
        <f t="shared" si="1994"/>
        <v>1.4207719333720901E-4</v>
      </c>
      <c r="IM184">
        <f t="shared" si="1994"/>
        <v>1.4207719333720901E-4</v>
      </c>
      <c r="IN184">
        <f t="shared" si="1994"/>
        <v>1.4207719333720901E-4</v>
      </c>
      <c r="IO184">
        <f t="shared" si="1994"/>
        <v>1.4207719333720901E-4</v>
      </c>
      <c r="IP184">
        <f t="shared" si="1994"/>
        <v>1.4207719333720901E-4</v>
      </c>
      <c r="IQ184">
        <f t="shared" si="1994"/>
        <v>1.4207719333720901E-4</v>
      </c>
      <c r="IR184">
        <f t="shared" si="1994"/>
        <v>1.4207719333720901E-4</v>
      </c>
      <c r="IS184">
        <f t="shared" si="1994"/>
        <v>1.4207719333720901E-4</v>
      </c>
      <c r="IT184">
        <f t="shared" si="1994"/>
        <v>1.4207719333720901E-4</v>
      </c>
      <c r="IU184">
        <f t="shared" si="1994"/>
        <v>1.4207719333720901E-4</v>
      </c>
      <c r="IV184">
        <f t="shared" si="1994"/>
        <v>1.4207719333720901E-4</v>
      </c>
      <c r="IW184">
        <f t="shared" si="1994"/>
        <v>1.4207719333720901E-4</v>
      </c>
      <c r="IX184">
        <f t="shared" si="1994"/>
        <v>1.4207719333720901E-4</v>
      </c>
      <c r="IY184">
        <f t="shared" si="1994"/>
        <v>1.4207719333720901E-4</v>
      </c>
      <c r="IZ184">
        <f t="shared" si="1994"/>
        <v>1.4207719333720901E-4</v>
      </c>
      <c r="JA184">
        <f t="shared" si="1994"/>
        <v>1.4207719333720901E-4</v>
      </c>
      <c r="JB184">
        <f t="shared" si="1994"/>
        <v>1.4207719333720901E-4</v>
      </c>
      <c r="JC184">
        <f t="shared" ref="JC184:KG184" si="1995">IF(JB150&gt;=273.15, $B$47/$B$49, IF(JB150&lt;272.15, $F$47/$F$49, $F$47/$F$48))</f>
        <v>1.4207719333720901E-4</v>
      </c>
      <c r="JD184">
        <f t="shared" si="1995"/>
        <v>1.4207719333720901E-4</v>
      </c>
      <c r="JE184">
        <f t="shared" si="1995"/>
        <v>1.4207719333720901E-4</v>
      </c>
      <c r="JF184">
        <f t="shared" si="1995"/>
        <v>1.4207719333720901E-4</v>
      </c>
      <c r="JG184">
        <f t="shared" si="1995"/>
        <v>1.4207719333720901E-4</v>
      </c>
      <c r="JH184">
        <f t="shared" si="1995"/>
        <v>1.4207719333720901E-4</v>
      </c>
      <c r="JI184">
        <f t="shared" si="1995"/>
        <v>1.4207719333720901E-4</v>
      </c>
      <c r="JJ184">
        <f t="shared" si="1995"/>
        <v>1.4207719333720901E-4</v>
      </c>
      <c r="JK184">
        <f t="shared" si="1995"/>
        <v>1.4207719333720901E-4</v>
      </c>
      <c r="JL184">
        <f t="shared" si="1995"/>
        <v>1.4207719333720901E-4</v>
      </c>
      <c r="JM184">
        <f t="shared" si="1995"/>
        <v>1.4207719333720901E-4</v>
      </c>
      <c r="JN184">
        <f t="shared" si="1995"/>
        <v>1.4207719333720901E-4</v>
      </c>
      <c r="JO184">
        <f t="shared" si="1995"/>
        <v>1.4207719333720901E-4</v>
      </c>
      <c r="JP184">
        <f t="shared" si="1995"/>
        <v>1.4207719333720901E-4</v>
      </c>
      <c r="JQ184">
        <f t="shared" si="1995"/>
        <v>1.4207719333720901E-4</v>
      </c>
      <c r="JR184">
        <f t="shared" si="1995"/>
        <v>1.4207719333720901E-4</v>
      </c>
      <c r="JS184">
        <f t="shared" si="1995"/>
        <v>1.4207719333720901E-4</v>
      </c>
      <c r="JT184">
        <f t="shared" si="1995"/>
        <v>1.4207719333720901E-4</v>
      </c>
      <c r="JU184">
        <f t="shared" si="1995"/>
        <v>1.4207719333720901E-4</v>
      </c>
      <c r="JV184">
        <f t="shared" si="1995"/>
        <v>1.4207719333720901E-4</v>
      </c>
      <c r="JW184">
        <f t="shared" si="1995"/>
        <v>1.4207719333720901E-4</v>
      </c>
      <c r="JX184">
        <f t="shared" si="1995"/>
        <v>1.4207719333720901E-4</v>
      </c>
      <c r="JY184">
        <f t="shared" si="1995"/>
        <v>1.4207719333720901E-4</v>
      </c>
      <c r="JZ184">
        <f t="shared" si="1995"/>
        <v>1.4207719333720901E-4</v>
      </c>
      <c r="KA184">
        <f t="shared" si="1995"/>
        <v>1.4207719333720901E-4</v>
      </c>
      <c r="KB184">
        <f t="shared" si="1995"/>
        <v>1.4207719333720901E-4</v>
      </c>
      <c r="KC184">
        <f t="shared" si="1995"/>
        <v>1.4207719333720901E-4</v>
      </c>
      <c r="KD184">
        <f t="shared" si="1995"/>
        <v>1.4207719333720901E-4</v>
      </c>
      <c r="KE184">
        <f t="shared" si="1995"/>
        <v>1.4207719333720901E-4</v>
      </c>
      <c r="KF184">
        <f t="shared" si="1995"/>
        <v>1.4207719333720901E-4</v>
      </c>
      <c r="KG184">
        <f t="shared" si="1995"/>
        <v>1.4207719333720901E-4</v>
      </c>
      <c r="KL184" s="84">
        <f t="shared" si="1765"/>
        <v>26846</v>
      </c>
      <c r="KM184">
        <v>1973</v>
      </c>
      <c r="KN184">
        <v>7</v>
      </c>
      <c r="KO184">
        <v>1</v>
      </c>
      <c r="KP184" s="84">
        <f t="shared" si="1766"/>
        <v>182</v>
      </c>
      <c r="KQ184" s="74">
        <v>25</v>
      </c>
      <c r="KR184" s="74">
        <v>14.6</v>
      </c>
      <c r="KS184" s="74">
        <f t="shared" si="1767"/>
        <v>14.7</v>
      </c>
      <c r="KT184" s="74">
        <f t="shared" si="1768"/>
        <v>25</v>
      </c>
      <c r="KU184" s="74">
        <v>20.399999999999999</v>
      </c>
      <c r="KV184" s="74">
        <v>32.9</v>
      </c>
      <c r="KW184" s="72">
        <f t="shared" si="1747"/>
        <v>0.82</v>
      </c>
      <c r="KX184" s="74">
        <v>3.3</v>
      </c>
      <c r="KZ184" s="74">
        <v>82.6</v>
      </c>
      <c r="LA184" s="74">
        <v>53.4</v>
      </c>
      <c r="LB184" s="74">
        <v>11</v>
      </c>
      <c r="LC184" s="74">
        <v>0.6</v>
      </c>
    </row>
    <row r="185" spans="5:315" x14ac:dyDescent="0.35">
      <c r="E185">
        <f t="shared" si="1904"/>
        <v>19</v>
      </c>
      <c r="F185">
        <f t="shared" si="1905"/>
        <v>1.4207719333720901E-4</v>
      </c>
      <c r="G185">
        <f t="shared" ref="G185:BR185" si="1996">IF(F151&gt;=273.15, $B$47/$B$49, IF(F151&lt;272.15, $F$47/$F$49, $F$47/$F$48))</f>
        <v>1.4207719333720901E-4</v>
      </c>
      <c r="H185">
        <f t="shared" si="1996"/>
        <v>1.4207719333720901E-4</v>
      </c>
      <c r="I185">
        <f t="shared" si="1996"/>
        <v>1.4207719333720901E-4</v>
      </c>
      <c r="J185">
        <f t="shared" si="1996"/>
        <v>1.4207719333720901E-4</v>
      </c>
      <c r="K185">
        <f t="shared" si="1996"/>
        <v>1.4207719333720901E-4</v>
      </c>
      <c r="L185">
        <f t="shared" si="1996"/>
        <v>1.4207719333720901E-4</v>
      </c>
      <c r="M185">
        <f t="shared" si="1996"/>
        <v>1.4207719333720901E-4</v>
      </c>
      <c r="N185">
        <f t="shared" si="1996"/>
        <v>1.4207719333720901E-4</v>
      </c>
      <c r="O185">
        <f t="shared" si="1996"/>
        <v>1.4207719333720901E-4</v>
      </c>
      <c r="P185">
        <f t="shared" si="1996"/>
        <v>1.4207719333720901E-4</v>
      </c>
      <c r="Q185">
        <f t="shared" si="1996"/>
        <v>1.4207719333720901E-4</v>
      </c>
      <c r="R185">
        <f t="shared" si="1996"/>
        <v>1.4207719333720901E-4</v>
      </c>
      <c r="S185">
        <f t="shared" si="1996"/>
        <v>1.4207719333720901E-4</v>
      </c>
      <c r="T185">
        <f t="shared" si="1996"/>
        <v>1.4207719333720901E-4</v>
      </c>
      <c r="U185">
        <f t="shared" si="1996"/>
        <v>1.4207719333720901E-4</v>
      </c>
      <c r="V185">
        <f t="shared" si="1996"/>
        <v>1.4207719333720901E-4</v>
      </c>
      <c r="W185">
        <f t="shared" si="1996"/>
        <v>1.4207719333720901E-4</v>
      </c>
      <c r="X185">
        <f t="shared" si="1996"/>
        <v>1.4207719333720901E-4</v>
      </c>
      <c r="Y185">
        <f t="shared" si="1996"/>
        <v>1.4207719333720901E-4</v>
      </c>
      <c r="Z185">
        <f t="shared" si="1996"/>
        <v>1.4207719333720901E-4</v>
      </c>
      <c r="AA185">
        <f t="shared" si="1996"/>
        <v>1.4207719333720901E-4</v>
      </c>
      <c r="AB185">
        <f t="shared" si="1996"/>
        <v>1.4207719333720901E-4</v>
      </c>
      <c r="AC185">
        <f t="shared" si="1996"/>
        <v>1.4207719333720901E-4</v>
      </c>
      <c r="AD185">
        <f t="shared" si="1996"/>
        <v>1.4207719333720901E-4</v>
      </c>
      <c r="AE185">
        <f t="shared" si="1996"/>
        <v>1.4207719333720901E-4</v>
      </c>
      <c r="AF185">
        <f t="shared" si="1996"/>
        <v>1.4207719333720901E-4</v>
      </c>
      <c r="AG185">
        <f t="shared" si="1996"/>
        <v>1.4207719333720901E-4</v>
      </c>
      <c r="AH185">
        <f t="shared" si="1996"/>
        <v>1.4207719333720901E-4</v>
      </c>
      <c r="AI185">
        <f t="shared" si="1996"/>
        <v>1.4207719333720901E-4</v>
      </c>
      <c r="AJ185">
        <f t="shared" si="1996"/>
        <v>1.4207719333720901E-4</v>
      </c>
      <c r="AK185">
        <f t="shared" si="1996"/>
        <v>1.4207719333720901E-4</v>
      </c>
      <c r="AL185">
        <f t="shared" si="1996"/>
        <v>1.4207719333720901E-4</v>
      </c>
      <c r="AM185">
        <f t="shared" si="1996"/>
        <v>1.4207719333720901E-4</v>
      </c>
      <c r="AN185">
        <f t="shared" si="1996"/>
        <v>1.4207719333720901E-4</v>
      </c>
      <c r="AO185">
        <f t="shared" si="1996"/>
        <v>1.4207719333720901E-4</v>
      </c>
      <c r="AP185">
        <f t="shared" si="1996"/>
        <v>1.4207719333720901E-4</v>
      </c>
      <c r="AQ185">
        <f t="shared" si="1996"/>
        <v>1.4207719333720901E-4</v>
      </c>
      <c r="AR185">
        <f t="shared" si="1996"/>
        <v>1.4207719333720901E-4</v>
      </c>
      <c r="AS185">
        <f t="shared" si="1996"/>
        <v>1.4207719333720901E-4</v>
      </c>
      <c r="AT185">
        <f t="shared" si="1996"/>
        <v>1.4207719333720901E-4</v>
      </c>
      <c r="AU185">
        <f t="shared" si="1996"/>
        <v>1.4207719333720901E-4</v>
      </c>
      <c r="AV185">
        <f t="shared" si="1996"/>
        <v>1.4207719333720901E-4</v>
      </c>
      <c r="AW185">
        <f t="shared" si="1996"/>
        <v>1.4207719333720901E-4</v>
      </c>
      <c r="AX185">
        <f t="shared" si="1996"/>
        <v>1.4207719333720901E-4</v>
      </c>
      <c r="AY185">
        <f t="shared" si="1996"/>
        <v>1.4207719333720901E-4</v>
      </c>
      <c r="AZ185">
        <f t="shared" si="1996"/>
        <v>1.4207719333720901E-4</v>
      </c>
      <c r="BA185">
        <f t="shared" si="1996"/>
        <v>1.4207719333720901E-4</v>
      </c>
      <c r="BB185">
        <f t="shared" si="1996"/>
        <v>1.4207719333720901E-4</v>
      </c>
      <c r="BC185">
        <f t="shared" si="1996"/>
        <v>1.4207719333720901E-4</v>
      </c>
      <c r="BD185">
        <f t="shared" si="1996"/>
        <v>1.4207719333720901E-4</v>
      </c>
      <c r="BE185">
        <f t="shared" si="1996"/>
        <v>1.4207719333720901E-4</v>
      </c>
      <c r="BF185">
        <f t="shared" si="1996"/>
        <v>1.4207719333720901E-4</v>
      </c>
      <c r="BG185">
        <f t="shared" si="1996"/>
        <v>1.4207719333720901E-4</v>
      </c>
      <c r="BH185">
        <f t="shared" si="1996"/>
        <v>1.4207719333720901E-4</v>
      </c>
      <c r="BI185">
        <f t="shared" si="1996"/>
        <v>1.4207719333720901E-4</v>
      </c>
      <c r="BJ185">
        <f t="shared" si="1996"/>
        <v>1.4207719333720901E-4</v>
      </c>
      <c r="BK185">
        <f t="shared" si="1996"/>
        <v>1.4207719333720901E-4</v>
      </c>
      <c r="BL185">
        <f t="shared" si="1996"/>
        <v>1.4207719333720901E-4</v>
      </c>
      <c r="BM185">
        <f t="shared" si="1996"/>
        <v>1.4207719333720901E-4</v>
      </c>
      <c r="BN185">
        <f t="shared" si="1996"/>
        <v>1.4207719333720901E-4</v>
      </c>
      <c r="BO185">
        <f t="shared" si="1996"/>
        <v>1.4207719333720901E-4</v>
      </c>
      <c r="BP185">
        <f t="shared" si="1996"/>
        <v>1.4207719333720901E-4</v>
      </c>
      <c r="BQ185">
        <f t="shared" si="1996"/>
        <v>1.4207719333720901E-4</v>
      </c>
      <c r="BR185">
        <f t="shared" si="1996"/>
        <v>1.4207719333720901E-4</v>
      </c>
      <c r="BS185">
        <f t="shared" ref="BS185:ED185" si="1997">IF(BR151&gt;=273.15, $B$47/$B$49, IF(BR151&lt;272.15, $F$47/$F$49, $F$47/$F$48))</f>
        <v>1.4207719333720901E-4</v>
      </c>
      <c r="BT185">
        <f t="shared" si="1997"/>
        <v>1.4207719333720901E-4</v>
      </c>
      <c r="BU185">
        <f t="shared" si="1997"/>
        <v>1.4207719333720901E-4</v>
      </c>
      <c r="BV185">
        <f t="shared" si="1997"/>
        <v>1.4207719333720901E-4</v>
      </c>
      <c r="BW185">
        <f t="shared" si="1997"/>
        <v>1.4207719333720901E-4</v>
      </c>
      <c r="BX185">
        <f t="shared" si="1997"/>
        <v>1.4207719333720901E-4</v>
      </c>
      <c r="BY185">
        <f t="shared" si="1997"/>
        <v>1.4207719333720901E-4</v>
      </c>
      <c r="BZ185">
        <f t="shared" si="1997"/>
        <v>1.4207719333720901E-4</v>
      </c>
      <c r="CA185">
        <f t="shared" si="1997"/>
        <v>1.4207719333720901E-4</v>
      </c>
      <c r="CB185">
        <f t="shared" si="1997"/>
        <v>1.4207719333720901E-4</v>
      </c>
      <c r="CC185">
        <f t="shared" si="1997"/>
        <v>1.4207719333720901E-4</v>
      </c>
      <c r="CD185">
        <f t="shared" si="1997"/>
        <v>1.4207719333720901E-4</v>
      </c>
      <c r="CE185">
        <f t="shared" si="1997"/>
        <v>1.4207719333720901E-4</v>
      </c>
      <c r="CF185">
        <f t="shared" si="1997"/>
        <v>1.4207719333720901E-4</v>
      </c>
      <c r="CG185">
        <f t="shared" si="1997"/>
        <v>1.4207719333720901E-4</v>
      </c>
      <c r="CH185">
        <f t="shared" si="1997"/>
        <v>1.4207719333720901E-4</v>
      </c>
      <c r="CI185">
        <f t="shared" si="1997"/>
        <v>1.4207719333720901E-4</v>
      </c>
      <c r="CJ185">
        <f t="shared" si="1997"/>
        <v>1.4207719333720901E-4</v>
      </c>
      <c r="CK185">
        <f t="shared" si="1997"/>
        <v>1.4207719333720901E-4</v>
      </c>
      <c r="CL185">
        <f t="shared" si="1997"/>
        <v>1.4207719333720901E-4</v>
      </c>
      <c r="CM185">
        <f t="shared" si="1997"/>
        <v>1.4207719333720901E-4</v>
      </c>
      <c r="CN185">
        <f t="shared" si="1997"/>
        <v>1.4207719333720901E-4</v>
      </c>
      <c r="CO185">
        <f t="shared" si="1997"/>
        <v>1.4207719333720901E-4</v>
      </c>
      <c r="CP185">
        <f t="shared" si="1997"/>
        <v>1.4207719333720901E-4</v>
      </c>
      <c r="CQ185">
        <f t="shared" si="1997"/>
        <v>1.4207719333720901E-4</v>
      </c>
      <c r="CR185">
        <f t="shared" si="1997"/>
        <v>1.4207719333720901E-4</v>
      </c>
      <c r="CS185">
        <f t="shared" si="1997"/>
        <v>1.4207719333720901E-4</v>
      </c>
      <c r="CT185">
        <f t="shared" si="1997"/>
        <v>1.4207719333720901E-4</v>
      </c>
      <c r="CU185">
        <f t="shared" si="1997"/>
        <v>1.4207719333720901E-4</v>
      </c>
      <c r="CV185">
        <f t="shared" si="1997"/>
        <v>1.4207719333720901E-4</v>
      </c>
      <c r="CW185">
        <f t="shared" si="1997"/>
        <v>1.4207719333720901E-4</v>
      </c>
      <c r="CX185">
        <f t="shared" si="1997"/>
        <v>1.4207719333720901E-4</v>
      </c>
      <c r="CY185">
        <f t="shared" si="1997"/>
        <v>1.4207719333720901E-4</v>
      </c>
      <c r="CZ185">
        <f t="shared" si="1997"/>
        <v>1.4207719333720901E-4</v>
      </c>
      <c r="DA185">
        <f t="shared" si="1997"/>
        <v>1.4207719333720901E-4</v>
      </c>
      <c r="DB185">
        <f t="shared" si="1997"/>
        <v>1.4207719333720901E-4</v>
      </c>
      <c r="DC185">
        <f t="shared" si="1997"/>
        <v>1.4207719333720901E-4</v>
      </c>
      <c r="DD185">
        <f t="shared" si="1997"/>
        <v>1.4207719333720901E-4</v>
      </c>
      <c r="DE185">
        <f t="shared" si="1997"/>
        <v>1.4207719333720901E-4</v>
      </c>
      <c r="DF185">
        <f t="shared" si="1997"/>
        <v>1.4207719333720901E-4</v>
      </c>
      <c r="DG185">
        <f t="shared" si="1997"/>
        <v>1.4207719333720901E-4</v>
      </c>
      <c r="DH185">
        <f t="shared" si="1997"/>
        <v>1.4207719333720901E-4</v>
      </c>
      <c r="DI185">
        <f t="shared" si="1997"/>
        <v>1.4207719333720901E-4</v>
      </c>
      <c r="DJ185">
        <f t="shared" si="1997"/>
        <v>1.4207719333720901E-4</v>
      </c>
      <c r="DK185">
        <f t="shared" si="1997"/>
        <v>1.4207719333720901E-4</v>
      </c>
      <c r="DL185">
        <f t="shared" si="1997"/>
        <v>1.4207719333720901E-4</v>
      </c>
      <c r="DM185">
        <f t="shared" si="1997"/>
        <v>1.4207719333720901E-4</v>
      </c>
      <c r="DN185">
        <f t="shared" si="1997"/>
        <v>1.4207719333720901E-4</v>
      </c>
      <c r="DO185">
        <f t="shared" si="1997"/>
        <v>1.4207719333720901E-4</v>
      </c>
      <c r="DP185">
        <f t="shared" si="1997"/>
        <v>1.4207719333720901E-4</v>
      </c>
      <c r="DQ185">
        <f t="shared" si="1997"/>
        <v>1.4207719333720901E-4</v>
      </c>
      <c r="DR185">
        <f t="shared" si="1997"/>
        <v>1.4207719333720901E-4</v>
      </c>
      <c r="DS185">
        <f t="shared" si="1997"/>
        <v>1.4207719333720901E-4</v>
      </c>
      <c r="DT185">
        <f t="shared" si="1997"/>
        <v>1.4207719333720901E-4</v>
      </c>
      <c r="DU185">
        <f t="shared" si="1997"/>
        <v>1.4207719333720901E-4</v>
      </c>
      <c r="DV185">
        <f t="shared" si="1997"/>
        <v>1.4207719333720901E-4</v>
      </c>
      <c r="DW185">
        <f t="shared" si="1997"/>
        <v>1.4207719333720901E-4</v>
      </c>
      <c r="DX185">
        <f t="shared" si="1997"/>
        <v>1.4207719333720901E-4</v>
      </c>
      <c r="DY185">
        <f t="shared" si="1997"/>
        <v>1.4207719333720901E-4</v>
      </c>
      <c r="DZ185">
        <f t="shared" si="1997"/>
        <v>1.4207719333720901E-4</v>
      </c>
      <c r="EA185">
        <f t="shared" si="1997"/>
        <v>1.4207719333720901E-4</v>
      </c>
      <c r="EB185">
        <f t="shared" si="1997"/>
        <v>1.4207719333720901E-4</v>
      </c>
      <c r="EC185">
        <f t="shared" si="1997"/>
        <v>1.4207719333720901E-4</v>
      </c>
      <c r="ED185">
        <f t="shared" si="1997"/>
        <v>1.4207719333720901E-4</v>
      </c>
      <c r="EE185">
        <f t="shared" ref="EE185:GP185" si="1998">IF(ED151&gt;=273.15, $B$47/$B$49, IF(ED151&lt;272.15, $F$47/$F$49, $F$47/$F$48))</f>
        <v>1.4207719333720901E-4</v>
      </c>
      <c r="EF185">
        <f t="shared" si="1998"/>
        <v>1.4207719333720901E-4</v>
      </c>
      <c r="EG185">
        <f t="shared" si="1998"/>
        <v>1.4207719333720901E-4</v>
      </c>
      <c r="EH185">
        <f t="shared" si="1998"/>
        <v>1.4207719333720901E-4</v>
      </c>
      <c r="EI185">
        <f t="shared" si="1998"/>
        <v>1.4207719333720901E-4</v>
      </c>
      <c r="EJ185">
        <f t="shared" si="1998"/>
        <v>1.4207719333720901E-4</v>
      </c>
      <c r="EK185">
        <f t="shared" si="1998"/>
        <v>1.4207719333720901E-4</v>
      </c>
      <c r="EL185">
        <f t="shared" si="1998"/>
        <v>1.4207719333720901E-4</v>
      </c>
      <c r="EM185">
        <f t="shared" si="1998"/>
        <v>1.4207719333720901E-4</v>
      </c>
      <c r="EN185">
        <f t="shared" si="1998"/>
        <v>1.4207719333720901E-4</v>
      </c>
      <c r="EO185">
        <f t="shared" si="1998"/>
        <v>1.4207719333720901E-4</v>
      </c>
      <c r="EP185">
        <f t="shared" si="1998"/>
        <v>1.4207719333720901E-4</v>
      </c>
      <c r="EQ185">
        <f t="shared" si="1998"/>
        <v>1.4207719333720901E-4</v>
      </c>
      <c r="ER185">
        <f t="shared" si="1998"/>
        <v>1.4207719333720901E-4</v>
      </c>
      <c r="ES185">
        <f t="shared" si="1998"/>
        <v>1.4207719333720901E-4</v>
      </c>
      <c r="ET185">
        <f t="shared" si="1998"/>
        <v>1.4207719333720901E-4</v>
      </c>
      <c r="EU185">
        <f t="shared" si="1998"/>
        <v>1.4207719333720901E-4</v>
      </c>
      <c r="EV185">
        <f t="shared" si="1998"/>
        <v>1.4207719333720901E-4</v>
      </c>
      <c r="EW185">
        <f t="shared" si="1998"/>
        <v>1.4207719333720901E-4</v>
      </c>
      <c r="EX185">
        <f t="shared" si="1998"/>
        <v>1.4207719333720901E-4</v>
      </c>
      <c r="EY185">
        <f t="shared" si="1998"/>
        <v>1.4207719333720901E-4</v>
      </c>
      <c r="EZ185">
        <f t="shared" si="1998"/>
        <v>1.4207719333720901E-4</v>
      </c>
      <c r="FA185">
        <f t="shared" si="1998"/>
        <v>1.4207719333720901E-4</v>
      </c>
      <c r="FB185">
        <f t="shared" si="1998"/>
        <v>1.4207719333720901E-4</v>
      </c>
      <c r="FC185">
        <f t="shared" si="1998"/>
        <v>1.4207719333720901E-4</v>
      </c>
      <c r="FD185">
        <f t="shared" si="1998"/>
        <v>1.4207719333720901E-4</v>
      </c>
      <c r="FE185">
        <f t="shared" si="1998"/>
        <v>1.4207719333720901E-4</v>
      </c>
      <c r="FF185">
        <f t="shared" si="1998"/>
        <v>1.4207719333720901E-4</v>
      </c>
      <c r="FG185">
        <f t="shared" si="1998"/>
        <v>1.4207719333720901E-4</v>
      </c>
      <c r="FH185">
        <f t="shared" si="1998"/>
        <v>1.4207719333720901E-4</v>
      </c>
      <c r="FI185">
        <f t="shared" si="1998"/>
        <v>1.4207719333720901E-4</v>
      </c>
      <c r="FJ185">
        <f t="shared" si="1998"/>
        <v>1.4207719333720901E-4</v>
      </c>
      <c r="FK185">
        <f t="shared" si="1998"/>
        <v>1.4207719333720901E-4</v>
      </c>
      <c r="FL185">
        <f t="shared" si="1998"/>
        <v>1.4207719333720901E-4</v>
      </c>
      <c r="FM185">
        <f t="shared" si="1998"/>
        <v>1.4207719333720901E-4</v>
      </c>
      <c r="FN185">
        <f t="shared" si="1998"/>
        <v>1.4207719333720901E-4</v>
      </c>
      <c r="FO185">
        <f t="shared" si="1998"/>
        <v>1.4207719333720901E-4</v>
      </c>
      <c r="FP185">
        <f t="shared" si="1998"/>
        <v>1.4207719333720901E-4</v>
      </c>
      <c r="FQ185">
        <f t="shared" si="1998"/>
        <v>1.4207719333720901E-4</v>
      </c>
      <c r="FR185">
        <f t="shared" si="1998"/>
        <v>1.4207719333720901E-4</v>
      </c>
      <c r="FS185">
        <f t="shared" si="1998"/>
        <v>1.4207719333720901E-4</v>
      </c>
      <c r="FT185">
        <f t="shared" si="1998"/>
        <v>1.4207719333720901E-4</v>
      </c>
      <c r="FU185">
        <f t="shared" si="1998"/>
        <v>1.4207719333720901E-4</v>
      </c>
      <c r="FV185">
        <f t="shared" si="1998"/>
        <v>1.4207719333720901E-4</v>
      </c>
      <c r="FW185">
        <f t="shared" si="1998"/>
        <v>1.4207719333720901E-4</v>
      </c>
      <c r="FX185">
        <f t="shared" si="1998"/>
        <v>1.4207719333720901E-4</v>
      </c>
      <c r="FY185">
        <f t="shared" si="1998"/>
        <v>1.4207719333720901E-4</v>
      </c>
      <c r="FZ185">
        <f t="shared" si="1998"/>
        <v>1.4207719333720901E-4</v>
      </c>
      <c r="GA185">
        <f t="shared" si="1998"/>
        <v>1.4207719333720901E-4</v>
      </c>
      <c r="GB185">
        <f t="shared" si="1998"/>
        <v>1.4207719333720901E-4</v>
      </c>
      <c r="GC185">
        <f t="shared" si="1998"/>
        <v>1.4207719333720901E-4</v>
      </c>
      <c r="GD185">
        <f t="shared" si="1998"/>
        <v>1.4207719333720901E-4</v>
      </c>
      <c r="GE185">
        <f t="shared" si="1998"/>
        <v>1.4207719333720901E-4</v>
      </c>
      <c r="GF185">
        <f t="shared" si="1998"/>
        <v>1.4207719333720901E-4</v>
      </c>
      <c r="GG185">
        <f t="shared" si="1998"/>
        <v>1.4207719333720901E-4</v>
      </c>
      <c r="GH185">
        <f t="shared" si="1998"/>
        <v>1.4207719333720901E-4</v>
      </c>
      <c r="GI185">
        <f t="shared" si="1998"/>
        <v>1.4207719333720901E-4</v>
      </c>
      <c r="GJ185">
        <f t="shared" si="1998"/>
        <v>1.4207719333720901E-4</v>
      </c>
      <c r="GK185">
        <f t="shared" si="1998"/>
        <v>1.4207719333720901E-4</v>
      </c>
      <c r="GL185">
        <f t="shared" si="1998"/>
        <v>1.4207719333720901E-4</v>
      </c>
      <c r="GM185">
        <f t="shared" si="1998"/>
        <v>1.4207719333720901E-4</v>
      </c>
      <c r="GN185">
        <f t="shared" si="1998"/>
        <v>1.4207719333720901E-4</v>
      </c>
      <c r="GO185">
        <f t="shared" si="1998"/>
        <v>1.4207719333720901E-4</v>
      </c>
      <c r="GP185">
        <f t="shared" si="1998"/>
        <v>1.4207719333720901E-4</v>
      </c>
      <c r="GQ185">
        <f t="shared" ref="GQ185:JB185" si="1999">IF(GP151&gt;=273.15, $B$47/$B$49, IF(GP151&lt;272.15, $F$47/$F$49, $F$47/$F$48))</f>
        <v>1.4207719333720901E-4</v>
      </c>
      <c r="GR185">
        <f t="shared" si="1999"/>
        <v>1.4207719333720901E-4</v>
      </c>
      <c r="GS185">
        <f t="shared" si="1999"/>
        <v>1.4207719333720901E-4</v>
      </c>
      <c r="GT185">
        <f t="shared" si="1999"/>
        <v>1.4207719333720901E-4</v>
      </c>
      <c r="GU185">
        <f t="shared" si="1999"/>
        <v>1.4207719333720901E-4</v>
      </c>
      <c r="GV185">
        <f t="shared" si="1999"/>
        <v>1.4207719333720901E-4</v>
      </c>
      <c r="GW185">
        <f t="shared" si="1999"/>
        <v>1.4207719333720901E-4</v>
      </c>
      <c r="GX185">
        <f t="shared" si="1999"/>
        <v>1.4207719333720901E-4</v>
      </c>
      <c r="GY185">
        <f t="shared" si="1999"/>
        <v>1.4207719333720901E-4</v>
      </c>
      <c r="GZ185">
        <f t="shared" si="1999"/>
        <v>1.4207719333720901E-4</v>
      </c>
      <c r="HA185">
        <f t="shared" si="1999"/>
        <v>1.4207719333720901E-4</v>
      </c>
      <c r="HB185">
        <f t="shared" si="1999"/>
        <v>1.4207719333720901E-4</v>
      </c>
      <c r="HC185">
        <f t="shared" si="1999"/>
        <v>1.4207719333720901E-4</v>
      </c>
      <c r="HD185">
        <f t="shared" si="1999"/>
        <v>1.4207719333720901E-4</v>
      </c>
      <c r="HE185">
        <f t="shared" si="1999"/>
        <v>1.4207719333720901E-4</v>
      </c>
      <c r="HF185">
        <f t="shared" si="1999"/>
        <v>1.4207719333720901E-4</v>
      </c>
      <c r="HG185">
        <f t="shared" si="1999"/>
        <v>1.4207719333720901E-4</v>
      </c>
      <c r="HH185">
        <f t="shared" si="1999"/>
        <v>1.4207719333720901E-4</v>
      </c>
      <c r="HI185">
        <f t="shared" si="1999"/>
        <v>1.4207719333720901E-4</v>
      </c>
      <c r="HJ185">
        <f t="shared" si="1999"/>
        <v>1.4207719333720901E-4</v>
      </c>
      <c r="HK185">
        <f t="shared" si="1999"/>
        <v>1.4207719333720901E-4</v>
      </c>
      <c r="HL185">
        <f t="shared" si="1999"/>
        <v>1.4207719333720901E-4</v>
      </c>
      <c r="HM185">
        <f t="shared" si="1999"/>
        <v>1.4207719333720901E-4</v>
      </c>
      <c r="HN185">
        <f t="shared" si="1999"/>
        <v>1.4207719333720901E-4</v>
      </c>
      <c r="HO185">
        <f t="shared" si="1999"/>
        <v>1.4207719333720901E-4</v>
      </c>
      <c r="HP185">
        <f t="shared" si="1999"/>
        <v>1.4207719333720901E-4</v>
      </c>
      <c r="HQ185">
        <f t="shared" si="1999"/>
        <v>1.4207719333720901E-4</v>
      </c>
      <c r="HR185">
        <f t="shared" si="1999"/>
        <v>1.4207719333720901E-4</v>
      </c>
      <c r="HS185">
        <f t="shared" si="1999"/>
        <v>1.4207719333720901E-4</v>
      </c>
      <c r="HT185">
        <f t="shared" si="1999"/>
        <v>1.4207719333720901E-4</v>
      </c>
      <c r="HU185">
        <f t="shared" si="1999"/>
        <v>1.4207719333720901E-4</v>
      </c>
      <c r="HV185">
        <f t="shared" si="1999"/>
        <v>1.4207719333720901E-4</v>
      </c>
      <c r="HW185">
        <f t="shared" si="1999"/>
        <v>1.4207719333720901E-4</v>
      </c>
      <c r="HX185">
        <f t="shared" si="1999"/>
        <v>1.4207719333720901E-4</v>
      </c>
      <c r="HY185">
        <f t="shared" si="1999"/>
        <v>1.4207719333720901E-4</v>
      </c>
      <c r="HZ185">
        <f t="shared" si="1999"/>
        <v>1.4207719333720901E-4</v>
      </c>
      <c r="IA185">
        <f t="shared" si="1999"/>
        <v>1.4207719333720901E-4</v>
      </c>
      <c r="IB185">
        <f t="shared" si="1999"/>
        <v>1.4207719333720901E-4</v>
      </c>
      <c r="IC185">
        <f t="shared" si="1999"/>
        <v>1.4207719333720901E-4</v>
      </c>
      <c r="ID185">
        <f t="shared" si="1999"/>
        <v>1.4207719333720901E-4</v>
      </c>
      <c r="IE185">
        <f t="shared" si="1999"/>
        <v>1.4207719333720901E-4</v>
      </c>
      <c r="IF185">
        <f t="shared" si="1999"/>
        <v>1.4207719333720901E-4</v>
      </c>
      <c r="IG185">
        <f t="shared" si="1999"/>
        <v>1.4207719333720901E-4</v>
      </c>
      <c r="IH185">
        <f t="shared" si="1999"/>
        <v>1.4207719333720901E-4</v>
      </c>
      <c r="II185">
        <f t="shared" si="1999"/>
        <v>1.4207719333720901E-4</v>
      </c>
      <c r="IJ185">
        <f t="shared" si="1999"/>
        <v>1.4207719333720901E-4</v>
      </c>
      <c r="IK185">
        <f t="shared" si="1999"/>
        <v>1.4207719333720901E-4</v>
      </c>
      <c r="IL185">
        <f t="shared" si="1999"/>
        <v>1.4207719333720901E-4</v>
      </c>
      <c r="IM185">
        <f t="shared" si="1999"/>
        <v>1.4207719333720901E-4</v>
      </c>
      <c r="IN185">
        <f t="shared" si="1999"/>
        <v>1.4207719333720901E-4</v>
      </c>
      <c r="IO185">
        <f t="shared" si="1999"/>
        <v>1.4207719333720901E-4</v>
      </c>
      <c r="IP185">
        <f t="shared" si="1999"/>
        <v>1.4207719333720901E-4</v>
      </c>
      <c r="IQ185">
        <f t="shared" si="1999"/>
        <v>1.4207719333720901E-4</v>
      </c>
      <c r="IR185">
        <f t="shared" si="1999"/>
        <v>1.4207719333720901E-4</v>
      </c>
      <c r="IS185">
        <f t="shared" si="1999"/>
        <v>1.4207719333720901E-4</v>
      </c>
      <c r="IT185">
        <f t="shared" si="1999"/>
        <v>1.4207719333720901E-4</v>
      </c>
      <c r="IU185">
        <f t="shared" si="1999"/>
        <v>1.4207719333720901E-4</v>
      </c>
      <c r="IV185">
        <f t="shared" si="1999"/>
        <v>1.4207719333720901E-4</v>
      </c>
      <c r="IW185">
        <f t="shared" si="1999"/>
        <v>1.4207719333720901E-4</v>
      </c>
      <c r="IX185">
        <f t="shared" si="1999"/>
        <v>1.4207719333720901E-4</v>
      </c>
      <c r="IY185">
        <f t="shared" si="1999"/>
        <v>1.4207719333720901E-4</v>
      </c>
      <c r="IZ185">
        <f t="shared" si="1999"/>
        <v>1.4207719333720901E-4</v>
      </c>
      <c r="JA185">
        <f t="shared" si="1999"/>
        <v>1.4207719333720901E-4</v>
      </c>
      <c r="JB185">
        <f t="shared" si="1999"/>
        <v>1.4207719333720901E-4</v>
      </c>
      <c r="JC185">
        <f t="shared" ref="JC185:KG185" si="2000">IF(JB151&gt;=273.15, $B$47/$B$49, IF(JB151&lt;272.15, $F$47/$F$49, $F$47/$F$48))</f>
        <v>1.4207719333720901E-4</v>
      </c>
      <c r="JD185">
        <f t="shared" si="2000"/>
        <v>1.4207719333720901E-4</v>
      </c>
      <c r="JE185">
        <f t="shared" si="2000"/>
        <v>1.4207719333720901E-4</v>
      </c>
      <c r="JF185">
        <f t="shared" si="2000"/>
        <v>1.4207719333720901E-4</v>
      </c>
      <c r="JG185">
        <f t="shared" si="2000"/>
        <v>1.4207719333720901E-4</v>
      </c>
      <c r="JH185">
        <f t="shared" si="2000"/>
        <v>1.4207719333720901E-4</v>
      </c>
      <c r="JI185">
        <f t="shared" si="2000"/>
        <v>1.4207719333720901E-4</v>
      </c>
      <c r="JJ185">
        <f t="shared" si="2000"/>
        <v>1.4207719333720901E-4</v>
      </c>
      <c r="JK185">
        <f t="shared" si="2000"/>
        <v>1.4207719333720901E-4</v>
      </c>
      <c r="JL185">
        <f t="shared" si="2000"/>
        <v>1.4207719333720901E-4</v>
      </c>
      <c r="JM185">
        <f t="shared" si="2000"/>
        <v>1.4207719333720901E-4</v>
      </c>
      <c r="JN185">
        <f t="shared" si="2000"/>
        <v>1.4207719333720901E-4</v>
      </c>
      <c r="JO185">
        <f t="shared" si="2000"/>
        <v>1.4207719333720901E-4</v>
      </c>
      <c r="JP185">
        <f t="shared" si="2000"/>
        <v>1.4207719333720901E-4</v>
      </c>
      <c r="JQ185">
        <f t="shared" si="2000"/>
        <v>1.4207719333720901E-4</v>
      </c>
      <c r="JR185">
        <f t="shared" si="2000"/>
        <v>1.4207719333720901E-4</v>
      </c>
      <c r="JS185">
        <f t="shared" si="2000"/>
        <v>1.4207719333720901E-4</v>
      </c>
      <c r="JT185">
        <f t="shared" si="2000"/>
        <v>1.4207719333720901E-4</v>
      </c>
      <c r="JU185">
        <f t="shared" si="2000"/>
        <v>1.4207719333720901E-4</v>
      </c>
      <c r="JV185">
        <f t="shared" si="2000"/>
        <v>1.4207719333720901E-4</v>
      </c>
      <c r="JW185">
        <f t="shared" si="2000"/>
        <v>1.4207719333720901E-4</v>
      </c>
      <c r="JX185">
        <f t="shared" si="2000"/>
        <v>1.4207719333720901E-4</v>
      </c>
      <c r="JY185">
        <f t="shared" si="2000"/>
        <v>1.4207719333720901E-4</v>
      </c>
      <c r="JZ185">
        <f t="shared" si="2000"/>
        <v>1.4207719333720901E-4</v>
      </c>
      <c r="KA185">
        <f t="shared" si="2000"/>
        <v>1.4207719333720901E-4</v>
      </c>
      <c r="KB185">
        <f t="shared" si="2000"/>
        <v>1.4207719333720901E-4</v>
      </c>
      <c r="KC185">
        <f t="shared" si="2000"/>
        <v>1.4207719333720901E-4</v>
      </c>
      <c r="KD185">
        <f t="shared" si="2000"/>
        <v>1.4207719333720901E-4</v>
      </c>
      <c r="KE185">
        <f t="shared" si="2000"/>
        <v>1.4207719333720901E-4</v>
      </c>
      <c r="KF185">
        <f t="shared" si="2000"/>
        <v>1.4207719333720901E-4</v>
      </c>
      <c r="KG185">
        <f t="shared" si="2000"/>
        <v>1.4207719333720901E-4</v>
      </c>
      <c r="KL185" s="84">
        <f t="shared" si="1765"/>
        <v>26847</v>
      </c>
      <c r="KM185">
        <v>1973</v>
      </c>
      <c r="KN185">
        <v>7</v>
      </c>
      <c r="KO185">
        <v>2</v>
      </c>
      <c r="KP185" s="84">
        <f t="shared" si="1766"/>
        <v>183</v>
      </c>
      <c r="KQ185" s="74">
        <v>25.8</v>
      </c>
      <c r="KR185" s="74">
        <v>14.7</v>
      </c>
      <c r="KS185" s="74">
        <f t="shared" si="1767"/>
        <v>14.4</v>
      </c>
      <c r="KT185" s="74">
        <f t="shared" si="1768"/>
        <v>25</v>
      </c>
      <c r="KU185" s="74">
        <v>22.6</v>
      </c>
      <c r="KV185" s="74">
        <v>31.3</v>
      </c>
      <c r="KW185" s="72">
        <f t="shared" si="1747"/>
        <v>0.74</v>
      </c>
      <c r="KX185" s="74">
        <v>2.5</v>
      </c>
      <c r="KZ185" s="74">
        <v>82.4</v>
      </c>
      <c r="LA185" s="74">
        <v>51.8</v>
      </c>
      <c r="LB185" s="74">
        <v>11</v>
      </c>
      <c r="LC185" s="74">
        <v>0.6</v>
      </c>
    </row>
    <row r="186" spans="5:315" x14ac:dyDescent="0.35">
      <c r="E186">
        <f t="shared" si="1904"/>
        <v>20</v>
      </c>
      <c r="F186">
        <f t="shared" si="1905"/>
        <v>1.4207719333720901E-4</v>
      </c>
      <c r="G186">
        <f t="shared" ref="G186:BR186" si="2001">IF(F152&gt;=273.15, $B$47/$B$49, IF(F152&lt;272.15, $F$47/$F$49, $F$47/$F$48))</f>
        <v>1.4207719333720901E-4</v>
      </c>
      <c r="H186">
        <f t="shared" si="2001"/>
        <v>1.4207719333720901E-4</v>
      </c>
      <c r="I186">
        <f t="shared" si="2001"/>
        <v>1.4207719333720901E-4</v>
      </c>
      <c r="J186">
        <f t="shared" si="2001"/>
        <v>1.4207719333720901E-4</v>
      </c>
      <c r="K186">
        <f t="shared" si="2001"/>
        <v>1.4207719333720901E-4</v>
      </c>
      <c r="L186">
        <f t="shared" si="2001"/>
        <v>1.4207719333720901E-4</v>
      </c>
      <c r="M186">
        <f t="shared" si="2001"/>
        <v>1.4207719333720901E-4</v>
      </c>
      <c r="N186">
        <f t="shared" si="2001"/>
        <v>1.4207719333720901E-4</v>
      </c>
      <c r="O186">
        <f t="shared" si="2001"/>
        <v>1.4207719333720901E-4</v>
      </c>
      <c r="P186">
        <f t="shared" si="2001"/>
        <v>1.4207719333720901E-4</v>
      </c>
      <c r="Q186">
        <f t="shared" si="2001"/>
        <v>1.4207719333720901E-4</v>
      </c>
      <c r="R186">
        <f t="shared" si="2001"/>
        <v>1.4207719333720901E-4</v>
      </c>
      <c r="S186">
        <f t="shared" si="2001"/>
        <v>1.4207719333720901E-4</v>
      </c>
      <c r="T186">
        <f t="shared" si="2001"/>
        <v>1.4207719333720901E-4</v>
      </c>
      <c r="U186">
        <f t="shared" si="2001"/>
        <v>1.4207719333720901E-4</v>
      </c>
      <c r="V186">
        <f t="shared" si="2001"/>
        <v>1.4207719333720901E-4</v>
      </c>
      <c r="W186">
        <f t="shared" si="2001"/>
        <v>1.4207719333720901E-4</v>
      </c>
      <c r="X186">
        <f t="shared" si="2001"/>
        <v>1.4207719333720901E-4</v>
      </c>
      <c r="Y186">
        <f t="shared" si="2001"/>
        <v>1.4207719333720901E-4</v>
      </c>
      <c r="Z186">
        <f t="shared" si="2001"/>
        <v>1.4207719333720901E-4</v>
      </c>
      <c r="AA186">
        <f t="shared" si="2001"/>
        <v>1.4207719333720901E-4</v>
      </c>
      <c r="AB186">
        <f t="shared" si="2001"/>
        <v>1.4207719333720901E-4</v>
      </c>
      <c r="AC186">
        <f t="shared" si="2001"/>
        <v>1.4207719333720901E-4</v>
      </c>
      <c r="AD186">
        <f t="shared" si="2001"/>
        <v>1.4207719333720901E-4</v>
      </c>
      <c r="AE186">
        <f t="shared" si="2001"/>
        <v>1.4207719333720901E-4</v>
      </c>
      <c r="AF186">
        <f t="shared" si="2001"/>
        <v>1.4207719333720901E-4</v>
      </c>
      <c r="AG186">
        <f t="shared" si="2001"/>
        <v>1.4207719333720901E-4</v>
      </c>
      <c r="AH186">
        <f t="shared" si="2001"/>
        <v>1.4207719333720901E-4</v>
      </c>
      <c r="AI186">
        <f t="shared" si="2001"/>
        <v>1.4207719333720901E-4</v>
      </c>
      <c r="AJ186">
        <f t="shared" si="2001"/>
        <v>1.4207719333720901E-4</v>
      </c>
      <c r="AK186">
        <f t="shared" si="2001"/>
        <v>1.4207719333720901E-4</v>
      </c>
      <c r="AL186">
        <f t="shared" si="2001"/>
        <v>1.4207719333720901E-4</v>
      </c>
      <c r="AM186">
        <f t="shared" si="2001"/>
        <v>1.4207719333720901E-4</v>
      </c>
      <c r="AN186">
        <f t="shared" si="2001"/>
        <v>1.4207719333720901E-4</v>
      </c>
      <c r="AO186">
        <f t="shared" si="2001"/>
        <v>1.4207719333720901E-4</v>
      </c>
      <c r="AP186">
        <f t="shared" si="2001"/>
        <v>1.4207719333720901E-4</v>
      </c>
      <c r="AQ186">
        <f t="shared" si="2001"/>
        <v>1.4207719333720901E-4</v>
      </c>
      <c r="AR186">
        <f t="shared" si="2001"/>
        <v>1.4207719333720901E-4</v>
      </c>
      <c r="AS186">
        <f t="shared" si="2001"/>
        <v>1.4207719333720901E-4</v>
      </c>
      <c r="AT186">
        <f t="shared" si="2001"/>
        <v>1.4207719333720901E-4</v>
      </c>
      <c r="AU186">
        <f t="shared" si="2001"/>
        <v>1.4207719333720901E-4</v>
      </c>
      <c r="AV186">
        <f t="shared" si="2001"/>
        <v>1.4207719333720901E-4</v>
      </c>
      <c r="AW186">
        <f t="shared" si="2001"/>
        <v>1.4207719333720901E-4</v>
      </c>
      <c r="AX186">
        <f t="shared" si="2001"/>
        <v>1.4207719333720901E-4</v>
      </c>
      <c r="AY186">
        <f t="shared" si="2001"/>
        <v>1.4207719333720901E-4</v>
      </c>
      <c r="AZ186">
        <f t="shared" si="2001"/>
        <v>1.4207719333720901E-4</v>
      </c>
      <c r="BA186">
        <f t="shared" si="2001"/>
        <v>1.4207719333720901E-4</v>
      </c>
      <c r="BB186">
        <f t="shared" si="2001"/>
        <v>1.4207719333720901E-4</v>
      </c>
      <c r="BC186">
        <f t="shared" si="2001"/>
        <v>1.4207719333720901E-4</v>
      </c>
      <c r="BD186">
        <f t="shared" si="2001"/>
        <v>1.4207719333720901E-4</v>
      </c>
      <c r="BE186">
        <f t="shared" si="2001"/>
        <v>1.4207719333720901E-4</v>
      </c>
      <c r="BF186">
        <f t="shared" si="2001"/>
        <v>1.4207719333720901E-4</v>
      </c>
      <c r="BG186">
        <f t="shared" si="2001"/>
        <v>1.4207719333720901E-4</v>
      </c>
      <c r="BH186">
        <f t="shared" si="2001"/>
        <v>1.4207719333720901E-4</v>
      </c>
      <c r="BI186">
        <f t="shared" si="2001"/>
        <v>1.4207719333720901E-4</v>
      </c>
      <c r="BJ186">
        <f t="shared" si="2001"/>
        <v>1.4207719333720901E-4</v>
      </c>
      <c r="BK186">
        <f t="shared" si="2001"/>
        <v>1.4207719333720901E-4</v>
      </c>
      <c r="BL186">
        <f t="shared" si="2001"/>
        <v>1.4207719333720901E-4</v>
      </c>
      <c r="BM186">
        <f t="shared" si="2001"/>
        <v>1.4207719333720901E-4</v>
      </c>
      <c r="BN186">
        <f t="shared" si="2001"/>
        <v>1.4207719333720901E-4</v>
      </c>
      <c r="BO186">
        <f t="shared" si="2001"/>
        <v>1.4207719333720901E-4</v>
      </c>
      <c r="BP186">
        <f t="shared" si="2001"/>
        <v>1.4207719333720901E-4</v>
      </c>
      <c r="BQ186">
        <f t="shared" si="2001"/>
        <v>1.4207719333720901E-4</v>
      </c>
      <c r="BR186">
        <f t="shared" si="2001"/>
        <v>1.4207719333720901E-4</v>
      </c>
      <c r="BS186">
        <f t="shared" ref="BS186:ED186" si="2002">IF(BR152&gt;=273.15, $B$47/$B$49, IF(BR152&lt;272.15, $F$47/$F$49, $F$47/$F$48))</f>
        <v>1.4207719333720901E-4</v>
      </c>
      <c r="BT186">
        <f t="shared" si="2002"/>
        <v>1.4207719333720901E-4</v>
      </c>
      <c r="BU186">
        <f t="shared" si="2002"/>
        <v>1.4207719333720901E-4</v>
      </c>
      <c r="BV186">
        <f t="shared" si="2002"/>
        <v>1.4207719333720901E-4</v>
      </c>
      <c r="BW186">
        <f t="shared" si="2002"/>
        <v>1.4207719333720901E-4</v>
      </c>
      <c r="BX186">
        <f t="shared" si="2002"/>
        <v>1.4207719333720901E-4</v>
      </c>
      <c r="BY186">
        <f t="shared" si="2002"/>
        <v>1.4207719333720901E-4</v>
      </c>
      <c r="BZ186">
        <f t="shared" si="2002"/>
        <v>1.4207719333720901E-4</v>
      </c>
      <c r="CA186">
        <f t="shared" si="2002"/>
        <v>1.4207719333720901E-4</v>
      </c>
      <c r="CB186">
        <f t="shared" si="2002"/>
        <v>1.4207719333720901E-4</v>
      </c>
      <c r="CC186">
        <f t="shared" si="2002"/>
        <v>1.4207719333720901E-4</v>
      </c>
      <c r="CD186">
        <f t="shared" si="2002"/>
        <v>1.4207719333720901E-4</v>
      </c>
      <c r="CE186">
        <f t="shared" si="2002"/>
        <v>1.4207719333720901E-4</v>
      </c>
      <c r="CF186">
        <f t="shared" si="2002"/>
        <v>1.4207719333720901E-4</v>
      </c>
      <c r="CG186">
        <f t="shared" si="2002"/>
        <v>1.4207719333720901E-4</v>
      </c>
      <c r="CH186">
        <f t="shared" si="2002"/>
        <v>1.4207719333720901E-4</v>
      </c>
      <c r="CI186">
        <f t="shared" si="2002"/>
        <v>1.4207719333720901E-4</v>
      </c>
      <c r="CJ186">
        <f t="shared" si="2002"/>
        <v>1.4207719333720901E-4</v>
      </c>
      <c r="CK186">
        <f t="shared" si="2002"/>
        <v>1.4207719333720901E-4</v>
      </c>
      <c r="CL186">
        <f t="shared" si="2002"/>
        <v>1.4207719333720901E-4</v>
      </c>
      <c r="CM186">
        <f t="shared" si="2002"/>
        <v>1.4207719333720901E-4</v>
      </c>
      <c r="CN186">
        <f t="shared" si="2002"/>
        <v>1.4207719333720901E-4</v>
      </c>
      <c r="CO186">
        <f t="shared" si="2002"/>
        <v>1.4207719333720901E-4</v>
      </c>
      <c r="CP186">
        <f t="shared" si="2002"/>
        <v>1.4207719333720901E-4</v>
      </c>
      <c r="CQ186">
        <f t="shared" si="2002"/>
        <v>1.4207719333720901E-4</v>
      </c>
      <c r="CR186">
        <f t="shared" si="2002"/>
        <v>1.4207719333720901E-4</v>
      </c>
      <c r="CS186">
        <f t="shared" si="2002"/>
        <v>1.4207719333720901E-4</v>
      </c>
      <c r="CT186">
        <f t="shared" si="2002"/>
        <v>1.4207719333720901E-4</v>
      </c>
      <c r="CU186">
        <f t="shared" si="2002"/>
        <v>1.4207719333720901E-4</v>
      </c>
      <c r="CV186">
        <f t="shared" si="2002"/>
        <v>1.4207719333720901E-4</v>
      </c>
      <c r="CW186">
        <f t="shared" si="2002"/>
        <v>1.4207719333720901E-4</v>
      </c>
      <c r="CX186">
        <f t="shared" si="2002"/>
        <v>1.4207719333720901E-4</v>
      </c>
      <c r="CY186">
        <f t="shared" si="2002"/>
        <v>1.4207719333720901E-4</v>
      </c>
      <c r="CZ186">
        <f t="shared" si="2002"/>
        <v>1.4207719333720901E-4</v>
      </c>
      <c r="DA186">
        <f t="shared" si="2002"/>
        <v>1.4207719333720901E-4</v>
      </c>
      <c r="DB186">
        <f t="shared" si="2002"/>
        <v>1.4207719333720901E-4</v>
      </c>
      <c r="DC186">
        <f t="shared" si="2002"/>
        <v>1.4207719333720901E-4</v>
      </c>
      <c r="DD186">
        <f t="shared" si="2002"/>
        <v>1.4207719333720901E-4</v>
      </c>
      <c r="DE186">
        <f t="shared" si="2002"/>
        <v>1.4207719333720901E-4</v>
      </c>
      <c r="DF186">
        <f t="shared" si="2002"/>
        <v>1.4207719333720901E-4</v>
      </c>
      <c r="DG186">
        <f t="shared" si="2002"/>
        <v>1.4207719333720901E-4</v>
      </c>
      <c r="DH186">
        <f t="shared" si="2002"/>
        <v>1.4207719333720901E-4</v>
      </c>
      <c r="DI186">
        <f t="shared" si="2002"/>
        <v>1.4207719333720901E-4</v>
      </c>
      <c r="DJ186">
        <f t="shared" si="2002"/>
        <v>1.4207719333720901E-4</v>
      </c>
      <c r="DK186">
        <f t="shared" si="2002"/>
        <v>1.4207719333720901E-4</v>
      </c>
      <c r="DL186">
        <f t="shared" si="2002"/>
        <v>1.4207719333720901E-4</v>
      </c>
      <c r="DM186">
        <f t="shared" si="2002"/>
        <v>1.4207719333720901E-4</v>
      </c>
      <c r="DN186">
        <f t="shared" si="2002"/>
        <v>1.4207719333720901E-4</v>
      </c>
      <c r="DO186">
        <f t="shared" si="2002"/>
        <v>1.4207719333720901E-4</v>
      </c>
      <c r="DP186">
        <f t="shared" si="2002"/>
        <v>1.4207719333720901E-4</v>
      </c>
      <c r="DQ186">
        <f t="shared" si="2002"/>
        <v>1.4207719333720901E-4</v>
      </c>
      <c r="DR186">
        <f t="shared" si="2002"/>
        <v>1.4207719333720901E-4</v>
      </c>
      <c r="DS186">
        <f t="shared" si="2002"/>
        <v>1.4207719333720901E-4</v>
      </c>
      <c r="DT186">
        <f t="shared" si="2002"/>
        <v>1.4207719333720901E-4</v>
      </c>
      <c r="DU186">
        <f t="shared" si="2002"/>
        <v>1.4207719333720901E-4</v>
      </c>
      <c r="DV186">
        <f t="shared" si="2002"/>
        <v>1.4207719333720901E-4</v>
      </c>
      <c r="DW186">
        <f t="shared" si="2002"/>
        <v>1.4207719333720901E-4</v>
      </c>
      <c r="DX186">
        <f t="shared" si="2002"/>
        <v>1.4207719333720901E-4</v>
      </c>
      <c r="DY186">
        <f t="shared" si="2002"/>
        <v>1.4207719333720901E-4</v>
      </c>
      <c r="DZ186">
        <f t="shared" si="2002"/>
        <v>1.4207719333720901E-4</v>
      </c>
      <c r="EA186">
        <f t="shared" si="2002"/>
        <v>1.4207719333720901E-4</v>
      </c>
      <c r="EB186">
        <f t="shared" si="2002"/>
        <v>1.4207719333720901E-4</v>
      </c>
      <c r="EC186">
        <f t="shared" si="2002"/>
        <v>1.4207719333720901E-4</v>
      </c>
      <c r="ED186">
        <f t="shared" si="2002"/>
        <v>1.4207719333720901E-4</v>
      </c>
      <c r="EE186">
        <f t="shared" ref="EE186:GP186" si="2003">IF(ED152&gt;=273.15, $B$47/$B$49, IF(ED152&lt;272.15, $F$47/$F$49, $F$47/$F$48))</f>
        <v>1.4207719333720901E-4</v>
      </c>
      <c r="EF186">
        <f t="shared" si="2003"/>
        <v>1.4207719333720901E-4</v>
      </c>
      <c r="EG186">
        <f t="shared" si="2003"/>
        <v>1.4207719333720901E-4</v>
      </c>
      <c r="EH186">
        <f t="shared" si="2003"/>
        <v>1.4207719333720901E-4</v>
      </c>
      <c r="EI186">
        <f t="shared" si="2003"/>
        <v>1.4207719333720901E-4</v>
      </c>
      <c r="EJ186">
        <f t="shared" si="2003"/>
        <v>1.4207719333720901E-4</v>
      </c>
      <c r="EK186">
        <f t="shared" si="2003"/>
        <v>1.4207719333720901E-4</v>
      </c>
      <c r="EL186">
        <f t="shared" si="2003"/>
        <v>1.4207719333720901E-4</v>
      </c>
      <c r="EM186">
        <f t="shared" si="2003"/>
        <v>1.4207719333720901E-4</v>
      </c>
      <c r="EN186">
        <f t="shared" si="2003"/>
        <v>1.4207719333720901E-4</v>
      </c>
      <c r="EO186">
        <f t="shared" si="2003"/>
        <v>1.4207719333720901E-4</v>
      </c>
      <c r="EP186">
        <f t="shared" si="2003"/>
        <v>1.4207719333720901E-4</v>
      </c>
      <c r="EQ186">
        <f t="shared" si="2003"/>
        <v>1.4207719333720901E-4</v>
      </c>
      <c r="ER186">
        <f t="shared" si="2003"/>
        <v>1.4207719333720901E-4</v>
      </c>
      <c r="ES186">
        <f t="shared" si="2003"/>
        <v>1.4207719333720901E-4</v>
      </c>
      <c r="ET186">
        <f t="shared" si="2003"/>
        <v>1.4207719333720901E-4</v>
      </c>
      <c r="EU186">
        <f t="shared" si="2003"/>
        <v>1.4207719333720901E-4</v>
      </c>
      <c r="EV186">
        <f t="shared" si="2003"/>
        <v>1.4207719333720901E-4</v>
      </c>
      <c r="EW186">
        <f t="shared" si="2003"/>
        <v>1.4207719333720901E-4</v>
      </c>
      <c r="EX186">
        <f t="shared" si="2003"/>
        <v>1.4207719333720901E-4</v>
      </c>
      <c r="EY186">
        <f t="shared" si="2003"/>
        <v>1.4207719333720901E-4</v>
      </c>
      <c r="EZ186">
        <f t="shared" si="2003"/>
        <v>1.4207719333720901E-4</v>
      </c>
      <c r="FA186">
        <f t="shared" si="2003"/>
        <v>1.4207719333720901E-4</v>
      </c>
      <c r="FB186">
        <f t="shared" si="2003"/>
        <v>1.4207719333720901E-4</v>
      </c>
      <c r="FC186">
        <f t="shared" si="2003"/>
        <v>1.4207719333720901E-4</v>
      </c>
      <c r="FD186">
        <f t="shared" si="2003"/>
        <v>1.4207719333720901E-4</v>
      </c>
      <c r="FE186">
        <f t="shared" si="2003"/>
        <v>1.4207719333720901E-4</v>
      </c>
      <c r="FF186">
        <f t="shared" si="2003"/>
        <v>1.4207719333720901E-4</v>
      </c>
      <c r="FG186">
        <f t="shared" si="2003"/>
        <v>1.4207719333720901E-4</v>
      </c>
      <c r="FH186">
        <f t="shared" si="2003"/>
        <v>1.4207719333720901E-4</v>
      </c>
      <c r="FI186">
        <f t="shared" si="2003"/>
        <v>1.4207719333720901E-4</v>
      </c>
      <c r="FJ186">
        <f t="shared" si="2003"/>
        <v>1.4207719333720901E-4</v>
      </c>
      <c r="FK186">
        <f t="shared" si="2003"/>
        <v>1.4207719333720901E-4</v>
      </c>
      <c r="FL186">
        <f t="shared" si="2003"/>
        <v>1.4207719333720901E-4</v>
      </c>
      <c r="FM186">
        <f t="shared" si="2003"/>
        <v>1.4207719333720901E-4</v>
      </c>
      <c r="FN186">
        <f t="shared" si="2003"/>
        <v>1.4207719333720901E-4</v>
      </c>
      <c r="FO186">
        <f t="shared" si="2003"/>
        <v>1.4207719333720901E-4</v>
      </c>
      <c r="FP186">
        <f t="shared" si="2003"/>
        <v>1.4207719333720901E-4</v>
      </c>
      <c r="FQ186">
        <f t="shared" si="2003"/>
        <v>1.4207719333720901E-4</v>
      </c>
      <c r="FR186">
        <f t="shared" si="2003"/>
        <v>1.4207719333720901E-4</v>
      </c>
      <c r="FS186">
        <f t="shared" si="2003"/>
        <v>1.4207719333720901E-4</v>
      </c>
      <c r="FT186">
        <f t="shared" si="2003"/>
        <v>1.4207719333720901E-4</v>
      </c>
      <c r="FU186">
        <f t="shared" si="2003"/>
        <v>1.4207719333720901E-4</v>
      </c>
      <c r="FV186">
        <f t="shared" si="2003"/>
        <v>1.4207719333720901E-4</v>
      </c>
      <c r="FW186">
        <f t="shared" si="2003"/>
        <v>1.4207719333720901E-4</v>
      </c>
      <c r="FX186">
        <f t="shared" si="2003"/>
        <v>1.4207719333720901E-4</v>
      </c>
      <c r="FY186">
        <f t="shared" si="2003"/>
        <v>1.4207719333720901E-4</v>
      </c>
      <c r="FZ186">
        <f t="shared" si="2003"/>
        <v>1.4207719333720901E-4</v>
      </c>
      <c r="GA186">
        <f t="shared" si="2003"/>
        <v>1.4207719333720901E-4</v>
      </c>
      <c r="GB186">
        <f t="shared" si="2003"/>
        <v>1.4207719333720901E-4</v>
      </c>
      <c r="GC186">
        <f t="shared" si="2003"/>
        <v>1.4207719333720901E-4</v>
      </c>
      <c r="GD186">
        <f t="shared" si="2003"/>
        <v>1.4207719333720901E-4</v>
      </c>
      <c r="GE186">
        <f t="shared" si="2003"/>
        <v>1.4207719333720901E-4</v>
      </c>
      <c r="GF186">
        <f t="shared" si="2003"/>
        <v>1.4207719333720901E-4</v>
      </c>
      <c r="GG186">
        <f t="shared" si="2003"/>
        <v>1.4207719333720901E-4</v>
      </c>
      <c r="GH186">
        <f t="shared" si="2003"/>
        <v>1.4207719333720901E-4</v>
      </c>
      <c r="GI186">
        <f t="shared" si="2003"/>
        <v>1.4207719333720901E-4</v>
      </c>
      <c r="GJ186">
        <f t="shared" si="2003"/>
        <v>1.4207719333720901E-4</v>
      </c>
      <c r="GK186">
        <f t="shared" si="2003"/>
        <v>1.4207719333720901E-4</v>
      </c>
      <c r="GL186">
        <f t="shared" si="2003"/>
        <v>1.4207719333720901E-4</v>
      </c>
      <c r="GM186">
        <f t="shared" si="2003"/>
        <v>1.4207719333720901E-4</v>
      </c>
      <c r="GN186">
        <f t="shared" si="2003"/>
        <v>1.4207719333720901E-4</v>
      </c>
      <c r="GO186">
        <f t="shared" si="2003"/>
        <v>1.4207719333720901E-4</v>
      </c>
      <c r="GP186">
        <f t="shared" si="2003"/>
        <v>1.4207719333720901E-4</v>
      </c>
      <c r="GQ186">
        <f t="shared" ref="GQ186:JB186" si="2004">IF(GP152&gt;=273.15, $B$47/$B$49, IF(GP152&lt;272.15, $F$47/$F$49, $F$47/$F$48))</f>
        <v>1.4207719333720901E-4</v>
      </c>
      <c r="GR186">
        <f t="shared" si="2004"/>
        <v>1.4207719333720901E-4</v>
      </c>
      <c r="GS186">
        <f t="shared" si="2004"/>
        <v>1.4207719333720901E-4</v>
      </c>
      <c r="GT186">
        <f t="shared" si="2004"/>
        <v>1.4207719333720901E-4</v>
      </c>
      <c r="GU186">
        <f t="shared" si="2004"/>
        <v>1.4207719333720901E-4</v>
      </c>
      <c r="GV186">
        <f t="shared" si="2004"/>
        <v>1.4207719333720901E-4</v>
      </c>
      <c r="GW186">
        <f t="shared" si="2004"/>
        <v>1.4207719333720901E-4</v>
      </c>
      <c r="GX186">
        <f t="shared" si="2004"/>
        <v>1.4207719333720901E-4</v>
      </c>
      <c r="GY186">
        <f t="shared" si="2004"/>
        <v>1.4207719333720901E-4</v>
      </c>
      <c r="GZ186">
        <f t="shared" si="2004"/>
        <v>1.4207719333720901E-4</v>
      </c>
      <c r="HA186">
        <f t="shared" si="2004"/>
        <v>1.4207719333720901E-4</v>
      </c>
      <c r="HB186">
        <f t="shared" si="2004"/>
        <v>1.4207719333720901E-4</v>
      </c>
      <c r="HC186">
        <f t="shared" si="2004"/>
        <v>1.4207719333720901E-4</v>
      </c>
      <c r="HD186">
        <f t="shared" si="2004"/>
        <v>1.4207719333720901E-4</v>
      </c>
      <c r="HE186">
        <f t="shared" si="2004"/>
        <v>1.4207719333720901E-4</v>
      </c>
      <c r="HF186">
        <f t="shared" si="2004"/>
        <v>1.4207719333720901E-4</v>
      </c>
      <c r="HG186">
        <f t="shared" si="2004"/>
        <v>1.4207719333720901E-4</v>
      </c>
      <c r="HH186">
        <f t="shared" si="2004"/>
        <v>1.4207719333720901E-4</v>
      </c>
      <c r="HI186">
        <f t="shared" si="2004"/>
        <v>1.4207719333720901E-4</v>
      </c>
      <c r="HJ186">
        <f t="shared" si="2004"/>
        <v>1.4207719333720901E-4</v>
      </c>
      <c r="HK186">
        <f t="shared" si="2004"/>
        <v>1.4207719333720901E-4</v>
      </c>
      <c r="HL186">
        <f t="shared" si="2004"/>
        <v>1.4207719333720901E-4</v>
      </c>
      <c r="HM186">
        <f t="shared" si="2004"/>
        <v>1.4207719333720901E-4</v>
      </c>
      <c r="HN186">
        <f t="shared" si="2004"/>
        <v>1.4207719333720901E-4</v>
      </c>
      <c r="HO186">
        <f t="shared" si="2004"/>
        <v>1.4207719333720901E-4</v>
      </c>
      <c r="HP186">
        <f t="shared" si="2004"/>
        <v>1.4207719333720901E-4</v>
      </c>
      <c r="HQ186">
        <f t="shared" si="2004"/>
        <v>1.4207719333720901E-4</v>
      </c>
      <c r="HR186">
        <f t="shared" si="2004"/>
        <v>1.4207719333720901E-4</v>
      </c>
      <c r="HS186">
        <f t="shared" si="2004"/>
        <v>1.4207719333720901E-4</v>
      </c>
      <c r="HT186">
        <f t="shared" si="2004"/>
        <v>1.4207719333720901E-4</v>
      </c>
      <c r="HU186">
        <f t="shared" si="2004"/>
        <v>1.4207719333720901E-4</v>
      </c>
      <c r="HV186">
        <f t="shared" si="2004"/>
        <v>1.4207719333720901E-4</v>
      </c>
      <c r="HW186">
        <f t="shared" si="2004"/>
        <v>1.4207719333720901E-4</v>
      </c>
      <c r="HX186">
        <f t="shared" si="2004"/>
        <v>1.4207719333720901E-4</v>
      </c>
      <c r="HY186">
        <f t="shared" si="2004"/>
        <v>1.4207719333720901E-4</v>
      </c>
      <c r="HZ186">
        <f t="shared" si="2004"/>
        <v>1.4207719333720901E-4</v>
      </c>
      <c r="IA186">
        <f t="shared" si="2004"/>
        <v>1.4207719333720901E-4</v>
      </c>
      <c r="IB186">
        <f t="shared" si="2004"/>
        <v>1.4207719333720901E-4</v>
      </c>
      <c r="IC186">
        <f t="shared" si="2004"/>
        <v>1.4207719333720901E-4</v>
      </c>
      <c r="ID186">
        <f t="shared" si="2004"/>
        <v>1.4207719333720901E-4</v>
      </c>
      <c r="IE186">
        <f t="shared" si="2004"/>
        <v>1.4207719333720901E-4</v>
      </c>
      <c r="IF186">
        <f t="shared" si="2004"/>
        <v>1.4207719333720901E-4</v>
      </c>
      <c r="IG186">
        <f t="shared" si="2004"/>
        <v>1.4207719333720901E-4</v>
      </c>
      <c r="IH186">
        <f t="shared" si="2004"/>
        <v>1.4207719333720901E-4</v>
      </c>
      <c r="II186">
        <f t="shared" si="2004"/>
        <v>1.4207719333720901E-4</v>
      </c>
      <c r="IJ186">
        <f t="shared" si="2004"/>
        <v>1.4207719333720901E-4</v>
      </c>
      <c r="IK186">
        <f t="shared" si="2004"/>
        <v>1.4207719333720901E-4</v>
      </c>
      <c r="IL186">
        <f t="shared" si="2004"/>
        <v>1.4207719333720901E-4</v>
      </c>
      <c r="IM186">
        <f t="shared" si="2004"/>
        <v>1.4207719333720901E-4</v>
      </c>
      <c r="IN186">
        <f t="shared" si="2004"/>
        <v>1.4207719333720901E-4</v>
      </c>
      <c r="IO186">
        <f t="shared" si="2004"/>
        <v>1.4207719333720901E-4</v>
      </c>
      <c r="IP186">
        <f t="shared" si="2004"/>
        <v>1.4207719333720901E-4</v>
      </c>
      <c r="IQ186">
        <f t="shared" si="2004"/>
        <v>1.4207719333720901E-4</v>
      </c>
      <c r="IR186">
        <f t="shared" si="2004"/>
        <v>1.4207719333720901E-4</v>
      </c>
      <c r="IS186">
        <f t="shared" si="2004"/>
        <v>1.4207719333720901E-4</v>
      </c>
      <c r="IT186">
        <f t="shared" si="2004"/>
        <v>1.4207719333720901E-4</v>
      </c>
      <c r="IU186">
        <f t="shared" si="2004"/>
        <v>1.4207719333720901E-4</v>
      </c>
      <c r="IV186">
        <f t="shared" si="2004"/>
        <v>1.4207719333720901E-4</v>
      </c>
      <c r="IW186">
        <f t="shared" si="2004"/>
        <v>1.4207719333720901E-4</v>
      </c>
      <c r="IX186">
        <f t="shared" si="2004"/>
        <v>1.4207719333720901E-4</v>
      </c>
      <c r="IY186">
        <f t="shared" si="2004"/>
        <v>1.4207719333720901E-4</v>
      </c>
      <c r="IZ186">
        <f t="shared" si="2004"/>
        <v>1.4207719333720901E-4</v>
      </c>
      <c r="JA186">
        <f t="shared" si="2004"/>
        <v>1.4207719333720901E-4</v>
      </c>
      <c r="JB186">
        <f t="shared" si="2004"/>
        <v>1.4207719333720901E-4</v>
      </c>
      <c r="JC186">
        <f t="shared" ref="JC186:KG186" si="2005">IF(JB152&gt;=273.15, $B$47/$B$49, IF(JB152&lt;272.15, $F$47/$F$49, $F$47/$F$48))</f>
        <v>1.4207719333720901E-4</v>
      </c>
      <c r="JD186">
        <f t="shared" si="2005"/>
        <v>1.4207719333720901E-4</v>
      </c>
      <c r="JE186">
        <f t="shared" si="2005"/>
        <v>1.4207719333720901E-4</v>
      </c>
      <c r="JF186">
        <f t="shared" si="2005"/>
        <v>1.4207719333720901E-4</v>
      </c>
      <c r="JG186">
        <f t="shared" si="2005"/>
        <v>1.4207719333720901E-4</v>
      </c>
      <c r="JH186">
        <f t="shared" si="2005"/>
        <v>1.4207719333720901E-4</v>
      </c>
      <c r="JI186">
        <f t="shared" si="2005"/>
        <v>1.4207719333720901E-4</v>
      </c>
      <c r="JJ186">
        <f t="shared" si="2005"/>
        <v>1.4207719333720901E-4</v>
      </c>
      <c r="JK186">
        <f t="shared" si="2005"/>
        <v>1.4207719333720901E-4</v>
      </c>
      <c r="JL186">
        <f t="shared" si="2005"/>
        <v>1.4207719333720901E-4</v>
      </c>
      <c r="JM186">
        <f t="shared" si="2005"/>
        <v>1.4207719333720901E-4</v>
      </c>
      <c r="JN186">
        <f t="shared" si="2005"/>
        <v>1.4207719333720901E-4</v>
      </c>
      <c r="JO186">
        <f t="shared" si="2005"/>
        <v>1.4207719333720901E-4</v>
      </c>
      <c r="JP186">
        <f t="shared" si="2005"/>
        <v>1.4207719333720901E-4</v>
      </c>
      <c r="JQ186">
        <f t="shared" si="2005"/>
        <v>1.4207719333720901E-4</v>
      </c>
      <c r="JR186">
        <f t="shared" si="2005"/>
        <v>1.4207719333720901E-4</v>
      </c>
      <c r="JS186">
        <f t="shared" si="2005"/>
        <v>1.4207719333720901E-4</v>
      </c>
      <c r="JT186">
        <f t="shared" si="2005"/>
        <v>1.4207719333720901E-4</v>
      </c>
      <c r="JU186">
        <f t="shared" si="2005"/>
        <v>1.4207719333720901E-4</v>
      </c>
      <c r="JV186">
        <f t="shared" si="2005"/>
        <v>1.4207719333720901E-4</v>
      </c>
      <c r="JW186">
        <f t="shared" si="2005"/>
        <v>1.4207719333720901E-4</v>
      </c>
      <c r="JX186">
        <f t="shared" si="2005"/>
        <v>1.4207719333720901E-4</v>
      </c>
      <c r="JY186">
        <f t="shared" si="2005"/>
        <v>1.4207719333720901E-4</v>
      </c>
      <c r="JZ186">
        <f t="shared" si="2005"/>
        <v>1.4207719333720901E-4</v>
      </c>
      <c r="KA186">
        <f t="shared" si="2005"/>
        <v>1.4207719333720901E-4</v>
      </c>
      <c r="KB186">
        <f t="shared" si="2005"/>
        <v>1.4207719333720901E-4</v>
      </c>
      <c r="KC186">
        <f t="shared" si="2005"/>
        <v>1.4207719333720901E-4</v>
      </c>
      <c r="KD186">
        <f t="shared" si="2005"/>
        <v>1.4207719333720901E-4</v>
      </c>
      <c r="KE186">
        <f t="shared" si="2005"/>
        <v>1.4207719333720901E-4</v>
      </c>
      <c r="KF186">
        <f t="shared" si="2005"/>
        <v>1.4207719333720901E-4</v>
      </c>
      <c r="KG186">
        <f t="shared" si="2005"/>
        <v>1.4207719333720901E-4</v>
      </c>
      <c r="KL186" s="84">
        <f t="shared" si="1765"/>
        <v>26848</v>
      </c>
      <c r="KM186">
        <v>1973</v>
      </c>
      <c r="KN186">
        <v>7</v>
      </c>
      <c r="KO186">
        <v>3</v>
      </c>
      <c r="KP186" s="84">
        <f t="shared" si="1766"/>
        <v>184</v>
      </c>
      <c r="KQ186" s="74">
        <v>26.1</v>
      </c>
      <c r="KR186" s="74">
        <v>14.4</v>
      </c>
      <c r="KS186" s="74">
        <f t="shared" si="1767"/>
        <v>14.8</v>
      </c>
      <c r="KT186" s="74">
        <f t="shared" si="1768"/>
        <v>25.8</v>
      </c>
      <c r="KU186" s="74">
        <v>22.8</v>
      </c>
      <c r="KV186" s="74">
        <v>31.8</v>
      </c>
      <c r="KW186" s="72">
        <f t="shared" si="1747"/>
        <v>0.75</v>
      </c>
      <c r="KX186" s="74">
        <v>2.2000000000000002</v>
      </c>
      <c r="KZ186" s="74">
        <v>83</v>
      </c>
      <c r="LA186" s="74">
        <v>49.9</v>
      </c>
      <c r="LB186" s="74">
        <v>10.4</v>
      </c>
      <c r="LC186" s="74">
        <v>0.6</v>
      </c>
    </row>
    <row r="187" spans="5:315" x14ac:dyDescent="0.35">
      <c r="E187">
        <f t="shared" si="1904"/>
        <v>21</v>
      </c>
      <c r="F187">
        <f t="shared" si="1905"/>
        <v>1.4207719333720901E-4</v>
      </c>
      <c r="G187">
        <f t="shared" ref="G187:BR187" si="2006">IF(F153&gt;=273.15, $B$47/$B$49, IF(F153&lt;272.15, $F$47/$F$49, $F$47/$F$48))</f>
        <v>1.4207719333720901E-4</v>
      </c>
      <c r="H187">
        <f t="shared" si="2006"/>
        <v>1.4207719333720901E-4</v>
      </c>
      <c r="I187">
        <f t="shared" si="2006"/>
        <v>1.4207719333720901E-4</v>
      </c>
      <c r="J187">
        <f t="shared" si="2006"/>
        <v>1.4207719333720901E-4</v>
      </c>
      <c r="K187">
        <f t="shared" si="2006"/>
        <v>1.4207719333720901E-4</v>
      </c>
      <c r="L187">
        <f t="shared" si="2006"/>
        <v>1.4207719333720901E-4</v>
      </c>
      <c r="M187">
        <f t="shared" si="2006"/>
        <v>1.4207719333720901E-4</v>
      </c>
      <c r="N187">
        <f t="shared" si="2006"/>
        <v>1.4207719333720901E-4</v>
      </c>
      <c r="O187">
        <f t="shared" si="2006"/>
        <v>1.4207719333720901E-4</v>
      </c>
      <c r="P187">
        <f t="shared" si="2006"/>
        <v>1.4207719333720901E-4</v>
      </c>
      <c r="Q187">
        <f t="shared" si="2006"/>
        <v>1.4207719333720901E-4</v>
      </c>
      <c r="R187">
        <f t="shared" si="2006"/>
        <v>1.4207719333720901E-4</v>
      </c>
      <c r="S187">
        <f t="shared" si="2006"/>
        <v>1.4207719333720901E-4</v>
      </c>
      <c r="T187">
        <f t="shared" si="2006"/>
        <v>1.4207719333720901E-4</v>
      </c>
      <c r="U187">
        <f t="shared" si="2006"/>
        <v>1.4207719333720901E-4</v>
      </c>
      <c r="V187">
        <f t="shared" si="2006"/>
        <v>1.4207719333720901E-4</v>
      </c>
      <c r="W187">
        <f t="shared" si="2006"/>
        <v>1.4207719333720901E-4</v>
      </c>
      <c r="X187">
        <f t="shared" si="2006"/>
        <v>1.4207719333720901E-4</v>
      </c>
      <c r="Y187">
        <f t="shared" si="2006"/>
        <v>1.4207719333720901E-4</v>
      </c>
      <c r="Z187">
        <f t="shared" si="2006"/>
        <v>1.4207719333720901E-4</v>
      </c>
      <c r="AA187">
        <f t="shared" si="2006"/>
        <v>1.4207719333720901E-4</v>
      </c>
      <c r="AB187">
        <f t="shared" si="2006"/>
        <v>1.4207719333720901E-4</v>
      </c>
      <c r="AC187">
        <f t="shared" si="2006"/>
        <v>1.4207719333720901E-4</v>
      </c>
      <c r="AD187">
        <f t="shared" si="2006"/>
        <v>1.4207719333720901E-4</v>
      </c>
      <c r="AE187">
        <f t="shared" si="2006"/>
        <v>1.4207719333720901E-4</v>
      </c>
      <c r="AF187">
        <f t="shared" si="2006"/>
        <v>1.4207719333720901E-4</v>
      </c>
      <c r="AG187">
        <f t="shared" si="2006"/>
        <v>1.4207719333720901E-4</v>
      </c>
      <c r="AH187">
        <f t="shared" si="2006"/>
        <v>1.4207719333720901E-4</v>
      </c>
      <c r="AI187">
        <f t="shared" si="2006"/>
        <v>1.4207719333720901E-4</v>
      </c>
      <c r="AJ187">
        <f t="shared" si="2006"/>
        <v>1.4207719333720901E-4</v>
      </c>
      <c r="AK187">
        <f t="shared" si="2006"/>
        <v>1.4207719333720901E-4</v>
      </c>
      <c r="AL187">
        <f t="shared" si="2006"/>
        <v>1.4207719333720901E-4</v>
      </c>
      <c r="AM187">
        <f t="shared" si="2006"/>
        <v>1.4207719333720901E-4</v>
      </c>
      <c r="AN187">
        <f t="shared" si="2006"/>
        <v>1.4207719333720901E-4</v>
      </c>
      <c r="AO187">
        <f t="shared" si="2006"/>
        <v>1.4207719333720901E-4</v>
      </c>
      <c r="AP187">
        <f t="shared" si="2006"/>
        <v>1.4207719333720901E-4</v>
      </c>
      <c r="AQ187">
        <f t="shared" si="2006"/>
        <v>1.4207719333720901E-4</v>
      </c>
      <c r="AR187">
        <f t="shared" si="2006"/>
        <v>1.4207719333720901E-4</v>
      </c>
      <c r="AS187">
        <f t="shared" si="2006"/>
        <v>1.4207719333720901E-4</v>
      </c>
      <c r="AT187">
        <f t="shared" si="2006"/>
        <v>1.4207719333720901E-4</v>
      </c>
      <c r="AU187">
        <f t="shared" si="2006"/>
        <v>1.4207719333720901E-4</v>
      </c>
      <c r="AV187">
        <f t="shared" si="2006"/>
        <v>1.4207719333720901E-4</v>
      </c>
      <c r="AW187">
        <f t="shared" si="2006"/>
        <v>1.4207719333720901E-4</v>
      </c>
      <c r="AX187">
        <f t="shared" si="2006"/>
        <v>1.4207719333720901E-4</v>
      </c>
      <c r="AY187">
        <f t="shared" si="2006"/>
        <v>1.4207719333720901E-4</v>
      </c>
      <c r="AZ187">
        <f t="shared" si="2006"/>
        <v>1.4207719333720901E-4</v>
      </c>
      <c r="BA187">
        <f t="shared" si="2006"/>
        <v>1.4207719333720901E-4</v>
      </c>
      <c r="BB187">
        <f t="shared" si="2006"/>
        <v>1.4207719333720901E-4</v>
      </c>
      <c r="BC187">
        <f t="shared" si="2006"/>
        <v>1.4207719333720901E-4</v>
      </c>
      <c r="BD187">
        <f t="shared" si="2006"/>
        <v>1.4207719333720901E-4</v>
      </c>
      <c r="BE187">
        <f t="shared" si="2006"/>
        <v>1.4207719333720901E-4</v>
      </c>
      <c r="BF187">
        <f t="shared" si="2006"/>
        <v>1.4207719333720901E-4</v>
      </c>
      <c r="BG187">
        <f t="shared" si="2006"/>
        <v>1.4207719333720901E-4</v>
      </c>
      <c r="BH187">
        <f t="shared" si="2006"/>
        <v>1.4207719333720901E-4</v>
      </c>
      <c r="BI187">
        <f t="shared" si="2006"/>
        <v>1.4207719333720901E-4</v>
      </c>
      <c r="BJ187">
        <f t="shared" si="2006"/>
        <v>1.4207719333720901E-4</v>
      </c>
      <c r="BK187">
        <f t="shared" si="2006"/>
        <v>1.4207719333720901E-4</v>
      </c>
      <c r="BL187">
        <f t="shared" si="2006"/>
        <v>1.4207719333720901E-4</v>
      </c>
      <c r="BM187">
        <f t="shared" si="2006"/>
        <v>1.4207719333720901E-4</v>
      </c>
      <c r="BN187">
        <f t="shared" si="2006"/>
        <v>1.4207719333720901E-4</v>
      </c>
      <c r="BO187">
        <f t="shared" si="2006"/>
        <v>1.4207719333720901E-4</v>
      </c>
      <c r="BP187">
        <f t="shared" si="2006"/>
        <v>1.4207719333720901E-4</v>
      </c>
      <c r="BQ187">
        <f t="shared" si="2006"/>
        <v>1.4207719333720901E-4</v>
      </c>
      <c r="BR187">
        <f t="shared" si="2006"/>
        <v>1.4207719333720901E-4</v>
      </c>
      <c r="BS187">
        <f t="shared" ref="BS187:ED187" si="2007">IF(BR153&gt;=273.15, $B$47/$B$49, IF(BR153&lt;272.15, $F$47/$F$49, $F$47/$F$48))</f>
        <v>1.4207719333720901E-4</v>
      </c>
      <c r="BT187">
        <f t="shared" si="2007"/>
        <v>1.4207719333720901E-4</v>
      </c>
      <c r="BU187">
        <f t="shared" si="2007"/>
        <v>1.4207719333720901E-4</v>
      </c>
      <c r="BV187">
        <f t="shared" si="2007"/>
        <v>1.4207719333720901E-4</v>
      </c>
      <c r="BW187">
        <f t="shared" si="2007"/>
        <v>1.4207719333720901E-4</v>
      </c>
      <c r="BX187">
        <f t="shared" si="2007"/>
        <v>1.4207719333720901E-4</v>
      </c>
      <c r="BY187">
        <f t="shared" si="2007"/>
        <v>1.4207719333720901E-4</v>
      </c>
      <c r="BZ187">
        <f t="shared" si="2007"/>
        <v>1.4207719333720901E-4</v>
      </c>
      <c r="CA187">
        <f t="shared" si="2007"/>
        <v>1.4207719333720901E-4</v>
      </c>
      <c r="CB187">
        <f t="shared" si="2007"/>
        <v>1.4207719333720901E-4</v>
      </c>
      <c r="CC187">
        <f t="shared" si="2007"/>
        <v>1.4207719333720901E-4</v>
      </c>
      <c r="CD187">
        <f t="shared" si="2007"/>
        <v>1.4207719333720901E-4</v>
      </c>
      <c r="CE187">
        <f t="shared" si="2007"/>
        <v>1.4207719333720901E-4</v>
      </c>
      <c r="CF187">
        <f t="shared" si="2007"/>
        <v>1.4207719333720901E-4</v>
      </c>
      <c r="CG187">
        <f t="shared" si="2007"/>
        <v>1.4207719333720901E-4</v>
      </c>
      <c r="CH187">
        <f t="shared" si="2007"/>
        <v>1.4207719333720901E-4</v>
      </c>
      <c r="CI187">
        <f t="shared" si="2007"/>
        <v>1.4207719333720901E-4</v>
      </c>
      <c r="CJ187">
        <f t="shared" si="2007"/>
        <v>1.4207719333720901E-4</v>
      </c>
      <c r="CK187">
        <f t="shared" si="2007"/>
        <v>1.4207719333720901E-4</v>
      </c>
      <c r="CL187">
        <f t="shared" si="2007"/>
        <v>1.4207719333720901E-4</v>
      </c>
      <c r="CM187">
        <f t="shared" si="2007"/>
        <v>1.4207719333720901E-4</v>
      </c>
      <c r="CN187">
        <f t="shared" si="2007"/>
        <v>1.4207719333720901E-4</v>
      </c>
      <c r="CO187">
        <f t="shared" si="2007"/>
        <v>1.4207719333720901E-4</v>
      </c>
      <c r="CP187">
        <f t="shared" si="2007"/>
        <v>1.4207719333720901E-4</v>
      </c>
      <c r="CQ187">
        <f t="shared" si="2007"/>
        <v>1.4207719333720901E-4</v>
      </c>
      <c r="CR187">
        <f t="shared" si="2007"/>
        <v>1.4207719333720901E-4</v>
      </c>
      <c r="CS187">
        <f t="shared" si="2007"/>
        <v>1.4207719333720901E-4</v>
      </c>
      <c r="CT187">
        <f t="shared" si="2007"/>
        <v>1.4207719333720901E-4</v>
      </c>
      <c r="CU187">
        <f t="shared" si="2007"/>
        <v>1.4207719333720901E-4</v>
      </c>
      <c r="CV187">
        <f t="shared" si="2007"/>
        <v>1.4207719333720901E-4</v>
      </c>
      <c r="CW187">
        <f t="shared" si="2007"/>
        <v>1.4207719333720901E-4</v>
      </c>
      <c r="CX187">
        <f t="shared" si="2007"/>
        <v>1.4207719333720901E-4</v>
      </c>
      <c r="CY187">
        <f t="shared" si="2007"/>
        <v>1.4207719333720901E-4</v>
      </c>
      <c r="CZ187">
        <f t="shared" si="2007"/>
        <v>1.4207719333720901E-4</v>
      </c>
      <c r="DA187">
        <f t="shared" si="2007"/>
        <v>1.4207719333720901E-4</v>
      </c>
      <c r="DB187">
        <f t="shared" si="2007"/>
        <v>1.4207719333720901E-4</v>
      </c>
      <c r="DC187">
        <f t="shared" si="2007"/>
        <v>1.4207719333720901E-4</v>
      </c>
      <c r="DD187">
        <f t="shared" si="2007"/>
        <v>1.4207719333720901E-4</v>
      </c>
      <c r="DE187">
        <f t="shared" si="2007"/>
        <v>1.4207719333720901E-4</v>
      </c>
      <c r="DF187">
        <f t="shared" si="2007"/>
        <v>1.4207719333720901E-4</v>
      </c>
      <c r="DG187">
        <f t="shared" si="2007"/>
        <v>1.4207719333720901E-4</v>
      </c>
      <c r="DH187">
        <f t="shared" si="2007"/>
        <v>1.4207719333720901E-4</v>
      </c>
      <c r="DI187">
        <f t="shared" si="2007"/>
        <v>1.4207719333720901E-4</v>
      </c>
      <c r="DJ187">
        <f t="shared" si="2007"/>
        <v>1.4207719333720901E-4</v>
      </c>
      <c r="DK187">
        <f t="shared" si="2007"/>
        <v>1.4207719333720901E-4</v>
      </c>
      <c r="DL187">
        <f t="shared" si="2007"/>
        <v>1.4207719333720901E-4</v>
      </c>
      <c r="DM187">
        <f t="shared" si="2007"/>
        <v>1.4207719333720901E-4</v>
      </c>
      <c r="DN187">
        <f t="shared" si="2007"/>
        <v>1.4207719333720901E-4</v>
      </c>
      <c r="DO187">
        <f t="shared" si="2007"/>
        <v>1.4207719333720901E-4</v>
      </c>
      <c r="DP187">
        <f t="shared" si="2007"/>
        <v>1.4207719333720901E-4</v>
      </c>
      <c r="DQ187">
        <f t="shared" si="2007"/>
        <v>1.4207719333720901E-4</v>
      </c>
      <c r="DR187">
        <f t="shared" si="2007"/>
        <v>1.4207719333720901E-4</v>
      </c>
      <c r="DS187">
        <f t="shared" si="2007"/>
        <v>1.4207719333720901E-4</v>
      </c>
      <c r="DT187">
        <f t="shared" si="2007"/>
        <v>1.4207719333720901E-4</v>
      </c>
      <c r="DU187">
        <f t="shared" si="2007"/>
        <v>1.4207719333720901E-4</v>
      </c>
      <c r="DV187">
        <f t="shared" si="2007"/>
        <v>1.4207719333720901E-4</v>
      </c>
      <c r="DW187">
        <f t="shared" si="2007"/>
        <v>1.4207719333720901E-4</v>
      </c>
      <c r="DX187">
        <f t="shared" si="2007"/>
        <v>1.4207719333720901E-4</v>
      </c>
      <c r="DY187">
        <f t="shared" si="2007"/>
        <v>1.4207719333720901E-4</v>
      </c>
      <c r="DZ187">
        <f t="shared" si="2007"/>
        <v>1.4207719333720901E-4</v>
      </c>
      <c r="EA187">
        <f t="shared" si="2007"/>
        <v>1.4207719333720901E-4</v>
      </c>
      <c r="EB187">
        <f t="shared" si="2007"/>
        <v>1.4207719333720901E-4</v>
      </c>
      <c r="EC187">
        <f t="shared" si="2007"/>
        <v>1.4207719333720901E-4</v>
      </c>
      <c r="ED187">
        <f t="shared" si="2007"/>
        <v>1.4207719333720901E-4</v>
      </c>
      <c r="EE187">
        <f t="shared" ref="EE187:GP187" si="2008">IF(ED153&gt;=273.15, $B$47/$B$49, IF(ED153&lt;272.15, $F$47/$F$49, $F$47/$F$48))</f>
        <v>1.4207719333720901E-4</v>
      </c>
      <c r="EF187">
        <f t="shared" si="2008"/>
        <v>1.4207719333720901E-4</v>
      </c>
      <c r="EG187">
        <f t="shared" si="2008"/>
        <v>1.4207719333720901E-4</v>
      </c>
      <c r="EH187">
        <f t="shared" si="2008"/>
        <v>1.4207719333720901E-4</v>
      </c>
      <c r="EI187">
        <f t="shared" si="2008"/>
        <v>1.4207719333720901E-4</v>
      </c>
      <c r="EJ187">
        <f t="shared" si="2008"/>
        <v>1.4207719333720901E-4</v>
      </c>
      <c r="EK187">
        <f t="shared" si="2008"/>
        <v>1.4207719333720901E-4</v>
      </c>
      <c r="EL187">
        <f t="shared" si="2008"/>
        <v>1.4207719333720901E-4</v>
      </c>
      <c r="EM187">
        <f t="shared" si="2008"/>
        <v>1.4207719333720901E-4</v>
      </c>
      <c r="EN187">
        <f t="shared" si="2008"/>
        <v>1.4207719333720901E-4</v>
      </c>
      <c r="EO187">
        <f t="shared" si="2008"/>
        <v>1.4207719333720901E-4</v>
      </c>
      <c r="EP187">
        <f t="shared" si="2008"/>
        <v>1.4207719333720901E-4</v>
      </c>
      <c r="EQ187">
        <f t="shared" si="2008"/>
        <v>1.4207719333720901E-4</v>
      </c>
      <c r="ER187">
        <f t="shared" si="2008"/>
        <v>1.4207719333720901E-4</v>
      </c>
      <c r="ES187">
        <f t="shared" si="2008"/>
        <v>1.4207719333720901E-4</v>
      </c>
      <c r="ET187">
        <f t="shared" si="2008"/>
        <v>1.4207719333720901E-4</v>
      </c>
      <c r="EU187">
        <f t="shared" si="2008"/>
        <v>1.4207719333720901E-4</v>
      </c>
      <c r="EV187">
        <f t="shared" si="2008"/>
        <v>1.4207719333720901E-4</v>
      </c>
      <c r="EW187">
        <f t="shared" si="2008"/>
        <v>1.4207719333720901E-4</v>
      </c>
      <c r="EX187">
        <f t="shared" si="2008"/>
        <v>1.4207719333720901E-4</v>
      </c>
      <c r="EY187">
        <f t="shared" si="2008"/>
        <v>1.4207719333720901E-4</v>
      </c>
      <c r="EZ187">
        <f t="shared" si="2008"/>
        <v>1.4207719333720901E-4</v>
      </c>
      <c r="FA187">
        <f t="shared" si="2008"/>
        <v>1.4207719333720901E-4</v>
      </c>
      <c r="FB187">
        <f t="shared" si="2008"/>
        <v>1.4207719333720901E-4</v>
      </c>
      <c r="FC187">
        <f t="shared" si="2008"/>
        <v>1.4207719333720901E-4</v>
      </c>
      <c r="FD187">
        <f t="shared" si="2008"/>
        <v>1.4207719333720901E-4</v>
      </c>
      <c r="FE187">
        <f t="shared" si="2008"/>
        <v>1.4207719333720901E-4</v>
      </c>
      <c r="FF187">
        <f t="shared" si="2008"/>
        <v>1.4207719333720901E-4</v>
      </c>
      <c r="FG187">
        <f t="shared" si="2008"/>
        <v>1.4207719333720901E-4</v>
      </c>
      <c r="FH187">
        <f t="shared" si="2008"/>
        <v>1.4207719333720901E-4</v>
      </c>
      <c r="FI187">
        <f t="shared" si="2008"/>
        <v>1.4207719333720901E-4</v>
      </c>
      <c r="FJ187">
        <f t="shared" si="2008"/>
        <v>1.4207719333720901E-4</v>
      </c>
      <c r="FK187">
        <f t="shared" si="2008"/>
        <v>1.4207719333720901E-4</v>
      </c>
      <c r="FL187">
        <f t="shared" si="2008"/>
        <v>1.4207719333720901E-4</v>
      </c>
      <c r="FM187">
        <f t="shared" si="2008"/>
        <v>1.4207719333720901E-4</v>
      </c>
      <c r="FN187">
        <f t="shared" si="2008"/>
        <v>1.4207719333720901E-4</v>
      </c>
      <c r="FO187">
        <f t="shared" si="2008"/>
        <v>1.4207719333720901E-4</v>
      </c>
      <c r="FP187">
        <f t="shared" si="2008"/>
        <v>1.4207719333720901E-4</v>
      </c>
      <c r="FQ187">
        <f t="shared" si="2008"/>
        <v>1.4207719333720901E-4</v>
      </c>
      <c r="FR187">
        <f t="shared" si="2008"/>
        <v>1.4207719333720901E-4</v>
      </c>
      <c r="FS187">
        <f t="shared" si="2008"/>
        <v>1.4207719333720901E-4</v>
      </c>
      <c r="FT187">
        <f t="shared" si="2008"/>
        <v>1.4207719333720901E-4</v>
      </c>
      <c r="FU187">
        <f t="shared" si="2008"/>
        <v>1.4207719333720901E-4</v>
      </c>
      <c r="FV187">
        <f t="shared" si="2008"/>
        <v>1.4207719333720901E-4</v>
      </c>
      <c r="FW187">
        <f t="shared" si="2008"/>
        <v>1.4207719333720901E-4</v>
      </c>
      <c r="FX187">
        <f t="shared" si="2008"/>
        <v>1.4207719333720901E-4</v>
      </c>
      <c r="FY187">
        <f t="shared" si="2008"/>
        <v>1.4207719333720901E-4</v>
      </c>
      <c r="FZ187">
        <f t="shared" si="2008"/>
        <v>1.4207719333720901E-4</v>
      </c>
      <c r="GA187">
        <f t="shared" si="2008"/>
        <v>1.4207719333720901E-4</v>
      </c>
      <c r="GB187">
        <f t="shared" si="2008"/>
        <v>1.4207719333720901E-4</v>
      </c>
      <c r="GC187">
        <f t="shared" si="2008"/>
        <v>1.4207719333720901E-4</v>
      </c>
      <c r="GD187">
        <f t="shared" si="2008"/>
        <v>1.4207719333720901E-4</v>
      </c>
      <c r="GE187">
        <f t="shared" si="2008"/>
        <v>1.4207719333720901E-4</v>
      </c>
      <c r="GF187">
        <f t="shared" si="2008"/>
        <v>1.4207719333720901E-4</v>
      </c>
      <c r="GG187">
        <f t="shared" si="2008"/>
        <v>1.4207719333720901E-4</v>
      </c>
      <c r="GH187">
        <f t="shared" si="2008"/>
        <v>1.4207719333720901E-4</v>
      </c>
      <c r="GI187">
        <f t="shared" si="2008"/>
        <v>1.4207719333720901E-4</v>
      </c>
      <c r="GJ187">
        <f t="shared" si="2008"/>
        <v>1.4207719333720901E-4</v>
      </c>
      <c r="GK187">
        <f t="shared" si="2008"/>
        <v>1.4207719333720901E-4</v>
      </c>
      <c r="GL187">
        <f t="shared" si="2008"/>
        <v>1.4207719333720901E-4</v>
      </c>
      <c r="GM187">
        <f t="shared" si="2008"/>
        <v>1.4207719333720901E-4</v>
      </c>
      <c r="GN187">
        <f t="shared" si="2008"/>
        <v>1.4207719333720901E-4</v>
      </c>
      <c r="GO187">
        <f t="shared" si="2008"/>
        <v>1.4207719333720901E-4</v>
      </c>
      <c r="GP187">
        <f t="shared" si="2008"/>
        <v>1.4207719333720901E-4</v>
      </c>
      <c r="GQ187">
        <f t="shared" ref="GQ187:JB187" si="2009">IF(GP153&gt;=273.15, $B$47/$B$49, IF(GP153&lt;272.15, $F$47/$F$49, $F$47/$F$48))</f>
        <v>1.4207719333720901E-4</v>
      </c>
      <c r="GR187">
        <f t="shared" si="2009"/>
        <v>1.4207719333720901E-4</v>
      </c>
      <c r="GS187">
        <f t="shared" si="2009"/>
        <v>1.4207719333720901E-4</v>
      </c>
      <c r="GT187">
        <f t="shared" si="2009"/>
        <v>1.4207719333720901E-4</v>
      </c>
      <c r="GU187">
        <f t="shared" si="2009"/>
        <v>1.4207719333720901E-4</v>
      </c>
      <c r="GV187">
        <f t="shared" si="2009"/>
        <v>1.4207719333720901E-4</v>
      </c>
      <c r="GW187">
        <f t="shared" si="2009"/>
        <v>1.4207719333720901E-4</v>
      </c>
      <c r="GX187">
        <f t="shared" si="2009"/>
        <v>1.4207719333720901E-4</v>
      </c>
      <c r="GY187">
        <f t="shared" si="2009"/>
        <v>1.4207719333720901E-4</v>
      </c>
      <c r="GZ187">
        <f t="shared" si="2009"/>
        <v>1.4207719333720901E-4</v>
      </c>
      <c r="HA187">
        <f t="shared" si="2009"/>
        <v>1.4207719333720901E-4</v>
      </c>
      <c r="HB187">
        <f t="shared" si="2009"/>
        <v>1.4207719333720901E-4</v>
      </c>
      <c r="HC187">
        <f t="shared" si="2009"/>
        <v>1.4207719333720901E-4</v>
      </c>
      <c r="HD187">
        <f t="shared" si="2009"/>
        <v>1.4207719333720901E-4</v>
      </c>
      <c r="HE187">
        <f t="shared" si="2009"/>
        <v>1.4207719333720901E-4</v>
      </c>
      <c r="HF187">
        <f t="shared" si="2009"/>
        <v>1.4207719333720901E-4</v>
      </c>
      <c r="HG187">
        <f t="shared" si="2009"/>
        <v>1.4207719333720901E-4</v>
      </c>
      <c r="HH187">
        <f t="shared" si="2009"/>
        <v>1.4207719333720901E-4</v>
      </c>
      <c r="HI187">
        <f t="shared" si="2009"/>
        <v>1.4207719333720901E-4</v>
      </c>
      <c r="HJ187">
        <f t="shared" si="2009"/>
        <v>1.4207719333720901E-4</v>
      </c>
      <c r="HK187">
        <f t="shared" si="2009"/>
        <v>1.4207719333720901E-4</v>
      </c>
      <c r="HL187">
        <f t="shared" si="2009"/>
        <v>1.4207719333720901E-4</v>
      </c>
      <c r="HM187">
        <f t="shared" si="2009"/>
        <v>1.4207719333720901E-4</v>
      </c>
      <c r="HN187">
        <f t="shared" si="2009"/>
        <v>1.4207719333720901E-4</v>
      </c>
      <c r="HO187">
        <f t="shared" si="2009"/>
        <v>1.4207719333720901E-4</v>
      </c>
      <c r="HP187">
        <f t="shared" si="2009"/>
        <v>1.4207719333720901E-4</v>
      </c>
      <c r="HQ187">
        <f t="shared" si="2009"/>
        <v>1.4207719333720901E-4</v>
      </c>
      <c r="HR187">
        <f t="shared" si="2009"/>
        <v>1.4207719333720901E-4</v>
      </c>
      <c r="HS187">
        <f t="shared" si="2009"/>
        <v>1.4207719333720901E-4</v>
      </c>
      <c r="HT187">
        <f t="shared" si="2009"/>
        <v>1.4207719333720901E-4</v>
      </c>
      <c r="HU187">
        <f t="shared" si="2009"/>
        <v>1.4207719333720901E-4</v>
      </c>
      <c r="HV187">
        <f t="shared" si="2009"/>
        <v>1.4207719333720901E-4</v>
      </c>
      <c r="HW187">
        <f t="shared" si="2009"/>
        <v>1.4207719333720901E-4</v>
      </c>
      <c r="HX187">
        <f t="shared" si="2009"/>
        <v>1.4207719333720901E-4</v>
      </c>
      <c r="HY187">
        <f t="shared" si="2009"/>
        <v>1.4207719333720901E-4</v>
      </c>
      <c r="HZ187">
        <f t="shared" si="2009"/>
        <v>1.4207719333720901E-4</v>
      </c>
      <c r="IA187">
        <f t="shared" si="2009"/>
        <v>1.4207719333720901E-4</v>
      </c>
      <c r="IB187">
        <f t="shared" si="2009"/>
        <v>1.4207719333720901E-4</v>
      </c>
      <c r="IC187">
        <f t="shared" si="2009"/>
        <v>1.4207719333720901E-4</v>
      </c>
      <c r="ID187">
        <f t="shared" si="2009"/>
        <v>1.4207719333720901E-4</v>
      </c>
      <c r="IE187">
        <f t="shared" si="2009"/>
        <v>1.4207719333720901E-4</v>
      </c>
      <c r="IF187">
        <f t="shared" si="2009"/>
        <v>1.4207719333720901E-4</v>
      </c>
      <c r="IG187">
        <f t="shared" si="2009"/>
        <v>1.4207719333720901E-4</v>
      </c>
      <c r="IH187">
        <f t="shared" si="2009"/>
        <v>1.4207719333720901E-4</v>
      </c>
      <c r="II187">
        <f t="shared" si="2009"/>
        <v>1.4207719333720901E-4</v>
      </c>
      <c r="IJ187">
        <f t="shared" si="2009"/>
        <v>1.4207719333720901E-4</v>
      </c>
      <c r="IK187">
        <f t="shared" si="2009"/>
        <v>1.4207719333720901E-4</v>
      </c>
      <c r="IL187">
        <f t="shared" si="2009"/>
        <v>1.4207719333720901E-4</v>
      </c>
      <c r="IM187">
        <f t="shared" si="2009"/>
        <v>1.4207719333720901E-4</v>
      </c>
      <c r="IN187">
        <f t="shared" si="2009"/>
        <v>1.4207719333720901E-4</v>
      </c>
      <c r="IO187">
        <f t="shared" si="2009"/>
        <v>1.4207719333720901E-4</v>
      </c>
      <c r="IP187">
        <f t="shared" si="2009"/>
        <v>1.4207719333720901E-4</v>
      </c>
      <c r="IQ187">
        <f t="shared" si="2009"/>
        <v>1.4207719333720901E-4</v>
      </c>
      <c r="IR187">
        <f t="shared" si="2009"/>
        <v>1.4207719333720901E-4</v>
      </c>
      <c r="IS187">
        <f t="shared" si="2009"/>
        <v>1.4207719333720901E-4</v>
      </c>
      <c r="IT187">
        <f t="shared" si="2009"/>
        <v>1.4207719333720901E-4</v>
      </c>
      <c r="IU187">
        <f t="shared" si="2009"/>
        <v>1.4207719333720901E-4</v>
      </c>
      <c r="IV187">
        <f t="shared" si="2009"/>
        <v>1.4207719333720901E-4</v>
      </c>
      <c r="IW187">
        <f t="shared" si="2009"/>
        <v>1.4207719333720901E-4</v>
      </c>
      <c r="IX187">
        <f t="shared" si="2009"/>
        <v>1.4207719333720901E-4</v>
      </c>
      <c r="IY187">
        <f t="shared" si="2009"/>
        <v>1.4207719333720901E-4</v>
      </c>
      <c r="IZ187">
        <f t="shared" si="2009"/>
        <v>1.4207719333720901E-4</v>
      </c>
      <c r="JA187">
        <f t="shared" si="2009"/>
        <v>1.4207719333720901E-4</v>
      </c>
      <c r="JB187">
        <f t="shared" si="2009"/>
        <v>1.4207719333720901E-4</v>
      </c>
      <c r="JC187">
        <f t="shared" ref="JC187:KG187" si="2010">IF(JB153&gt;=273.15, $B$47/$B$49, IF(JB153&lt;272.15, $F$47/$F$49, $F$47/$F$48))</f>
        <v>1.4207719333720901E-4</v>
      </c>
      <c r="JD187">
        <f t="shared" si="2010"/>
        <v>1.4207719333720901E-4</v>
      </c>
      <c r="JE187">
        <f t="shared" si="2010"/>
        <v>1.4207719333720901E-4</v>
      </c>
      <c r="JF187">
        <f t="shared" si="2010"/>
        <v>1.4207719333720901E-4</v>
      </c>
      <c r="JG187">
        <f t="shared" si="2010"/>
        <v>1.4207719333720901E-4</v>
      </c>
      <c r="JH187">
        <f t="shared" si="2010"/>
        <v>1.4207719333720901E-4</v>
      </c>
      <c r="JI187">
        <f t="shared" si="2010"/>
        <v>1.4207719333720901E-4</v>
      </c>
      <c r="JJ187">
        <f t="shared" si="2010"/>
        <v>1.4207719333720901E-4</v>
      </c>
      <c r="JK187">
        <f t="shared" si="2010"/>
        <v>1.4207719333720901E-4</v>
      </c>
      <c r="JL187">
        <f t="shared" si="2010"/>
        <v>1.4207719333720901E-4</v>
      </c>
      <c r="JM187">
        <f t="shared" si="2010"/>
        <v>1.4207719333720901E-4</v>
      </c>
      <c r="JN187">
        <f t="shared" si="2010"/>
        <v>1.4207719333720901E-4</v>
      </c>
      <c r="JO187">
        <f t="shared" si="2010"/>
        <v>1.4207719333720901E-4</v>
      </c>
      <c r="JP187">
        <f t="shared" si="2010"/>
        <v>1.4207719333720901E-4</v>
      </c>
      <c r="JQ187">
        <f t="shared" si="2010"/>
        <v>1.4207719333720901E-4</v>
      </c>
      <c r="JR187">
        <f t="shared" si="2010"/>
        <v>1.4207719333720901E-4</v>
      </c>
      <c r="JS187">
        <f t="shared" si="2010"/>
        <v>1.4207719333720901E-4</v>
      </c>
      <c r="JT187">
        <f t="shared" si="2010"/>
        <v>1.4207719333720901E-4</v>
      </c>
      <c r="JU187">
        <f t="shared" si="2010"/>
        <v>1.4207719333720901E-4</v>
      </c>
      <c r="JV187">
        <f t="shared" si="2010"/>
        <v>1.4207719333720901E-4</v>
      </c>
      <c r="JW187">
        <f t="shared" si="2010"/>
        <v>1.4207719333720901E-4</v>
      </c>
      <c r="JX187">
        <f t="shared" si="2010"/>
        <v>1.4207719333720901E-4</v>
      </c>
      <c r="JY187">
        <f t="shared" si="2010"/>
        <v>1.4207719333720901E-4</v>
      </c>
      <c r="JZ187">
        <f t="shared" si="2010"/>
        <v>1.4207719333720901E-4</v>
      </c>
      <c r="KA187">
        <f t="shared" si="2010"/>
        <v>1.4207719333720901E-4</v>
      </c>
      <c r="KB187">
        <f t="shared" si="2010"/>
        <v>1.4207719333720901E-4</v>
      </c>
      <c r="KC187">
        <f t="shared" si="2010"/>
        <v>1.4207719333720901E-4</v>
      </c>
      <c r="KD187">
        <f t="shared" si="2010"/>
        <v>1.4207719333720901E-4</v>
      </c>
      <c r="KE187">
        <f t="shared" si="2010"/>
        <v>1.4207719333720901E-4</v>
      </c>
      <c r="KF187">
        <f t="shared" si="2010"/>
        <v>1.4207719333720901E-4</v>
      </c>
      <c r="KG187">
        <f t="shared" si="2010"/>
        <v>1.4207719333720901E-4</v>
      </c>
      <c r="KL187" s="84">
        <f t="shared" si="1765"/>
        <v>26849</v>
      </c>
      <c r="KM187">
        <v>1973</v>
      </c>
      <c r="KN187">
        <v>7</v>
      </c>
      <c r="KO187">
        <v>4</v>
      </c>
      <c r="KP187" s="84">
        <f t="shared" si="1766"/>
        <v>185</v>
      </c>
      <c r="KQ187" s="74">
        <v>25.4</v>
      </c>
      <c r="KR187" s="74">
        <v>14.8</v>
      </c>
      <c r="KS187" s="74">
        <f t="shared" si="1767"/>
        <v>15.3</v>
      </c>
      <c r="KT187" s="74">
        <f t="shared" si="1768"/>
        <v>26.1</v>
      </c>
      <c r="KU187" s="74">
        <v>21.5</v>
      </c>
      <c r="KV187" s="74">
        <v>30.2</v>
      </c>
      <c r="KW187" s="72">
        <f t="shared" si="1747"/>
        <v>0.75</v>
      </c>
      <c r="KX187" s="74">
        <v>2.7</v>
      </c>
      <c r="KZ187" s="74">
        <v>81.7</v>
      </c>
      <c r="LA187" s="74">
        <v>56.2</v>
      </c>
      <c r="LB187" s="74">
        <v>10.6</v>
      </c>
      <c r="LC187" s="74">
        <v>0.6</v>
      </c>
    </row>
    <row r="188" spans="5:315" x14ac:dyDescent="0.35">
      <c r="E188">
        <f t="shared" si="1904"/>
        <v>22</v>
      </c>
      <c r="F188">
        <f t="shared" si="1905"/>
        <v>1.4207719333720901E-4</v>
      </c>
      <c r="G188">
        <f t="shared" ref="G188:BR188" si="2011">IF(F154&gt;=273.15, $B$47/$B$49, IF(F154&lt;272.15, $F$47/$F$49, $F$47/$F$48))</f>
        <v>1.4207719333720901E-4</v>
      </c>
      <c r="H188">
        <f t="shared" si="2011"/>
        <v>1.4207719333720901E-4</v>
      </c>
      <c r="I188">
        <f t="shared" si="2011"/>
        <v>1.4207719333720901E-4</v>
      </c>
      <c r="J188">
        <f t="shared" si="2011"/>
        <v>1.4207719333720901E-4</v>
      </c>
      <c r="K188">
        <f t="shared" si="2011"/>
        <v>1.4207719333720901E-4</v>
      </c>
      <c r="L188">
        <f t="shared" si="2011"/>
        <v>1.4207719333720901E-4</v>
      </c>
      <c r="M188">
        <f t="shared" si="2011"/>
        <v>1.4207719333720901E-4</v>
      </c>
      <c r="N188">
        <f t="shared" si="2011"/>
        <v>1.4207719333720901E-4</v>
      </c>
      <c r="O188">
        <f t="shared" si="2011"/>
        <v>1.4207719333720901E-4</v>
      </c>
      <c r="P188">
        <f t="shared" si="2011"/>
        <v>1.4207719333720901E-4</v>
      </c>
      <c r="Q188">
        <f t="shared" si="2011"/>
        <v>1.4207719333720901E-4</v>
      </c>
      <c r="R188">
        <f t="shared" si="2011"/>
        <v>1.4207719333720901E-4</v>
      </c>
      <c r="S188">
        <f t="shared" si="2011"/>
        <v>1.4207719333720901E-4</v>
      </c>
      <c r="T188">
        <f t="shared" si="2011"/>
        <v>1.4207719333720901E-4</v>
      </c>
      <c r="U188">
        <f t="shared" si="2011"/>
        <v>1.4207719333720901E-4</v>
      </c>
      <c r="V188">
        <f t="shared" si="2011"/>
        <v>1.4207719333720901E-4</v>
      </c>
      <c r="W188">
        <f t="shared" si="2011"/>
        <v>1.4207719333720901E-4</v>
      </c>
      <c r="X188">
        <f t="shared" si="2011"/>
        <v>1.4207719333720901E-4</v>
      </c>
      <c r="Y188">
        <f t="shared" si="2011"/>
        <v>1.4207719333720901E-4</v>
      </c>
      <c r="Z188">
        <f t="shared" si="2011"/>
        <v>1.4207719333720901E-4</v>
      </c>
      <c r="AA188">
        <f t="shared" si="2011"/>
        <v>1.4207719333720901E-4</v>
      </c>
      <c r="AB188">
        <f t="shared" si="2011"/>
        <v>1.4207719333720901E-4</v>
      </c>
      <c r="AC188">
        <f t="shared" si="2011"/>
        <v>1.4207719333720901E-4</v>
      </c>
      <c r="AD188">
        <f t="shared" si="2011"/>
        <v>1.4207719333720901E-4</v>
      </c>
      <c r="AE188">
        <f t="shared" si="2011"/>
        <v>1.4207719333720901E-4</v>
      </c>
      <c r="AF188">
        <f t="shared" si="2011"/>
        <v>1.4207719333720901E-4</v>
      </c>
      <c r="AG188">
        <f t="shared" si="2011"/>
        <v>1.4207719333720901E-4</v>
      </c>
      <c r="AH188">
        <f t="shared" si="2011"/>
        <v>1.4207719333720901E-4</v>
      </c>
      <c r="AI188">
        <f t="shared" si="2011"/>
        <v>1.4207719333720901E-4</v>
      </c>
      <c r="AJ188">
        <f t="shared" si="2011"/>
        <v>1.4207719333720901E-4</v>
      </c>
      <c r="AK188">
        <f t="shared" si="2011"/>
        <v>1.4207719333720901E-4</v>
      </c>
      <c r="AL188">
        <f t="shared" si="2011"/>
        <v>1.4207719333720901E-4</v>
      </c>
      <c r="AM188">
        <f t="shared" si="2011"/>
        <v>1.4207719333720901E-4</v>
      </c>
      <c r="AN188">
        <f t="shared" si="2011"/>
        <v>1.4207719333720901E-4</v>
      </c>
      <c r="AO188">
        <f t="shared" si="2011"/>
        <v>1.4207719333720901E-4</v>
      </c>
      <c r="AP188">
        <f t="shared" si="2011"/>
        <v>1.4207719333720901E-4</v>
      </c>
      <c r="AQ188">
        <f t="shared" si="2011"/>
        <v>1.4207719333720901E-4</v>
      </c>
      <c r="AR188">
        <f t="shared" si="2011"/>
        <v>1.4207719333720901E-4</v>
      </c>
      <c r="AS188">
        <f t="shared" si="2011"/>
        <v>1.4207719333720901E-4</v>
      </c>
      <c r="AT188">
        <f t="shared" si="2011"/>
        <v>1.4207719333720901E-4</v>
      </c>
      <c r="AU188">
        <f t="shared" si="2011"/>
        <v>1.4207719333720901E-4</v>
      </c>
      <c r="AV188">
        <f t="shared" si="2011"/>
        <v>1.4207719333720901E-4</v>
      </c>
      <c r="AW188">
        <f t="shared" si="2011"/>
        <v>1.4207719333720901E-4</v>
      </c>
      <c r="AX188">
        <f t="shared" si="2011"/>
        <v>1.4207719333720901E-4</v>
      </c>
      <c r="AY188">
        <f t="shared" si="2011"/>
        <v>1.4207719333720901E-4</v>
      </c>
      <c r="AZ188">
        <f t="shared" si="2011"/>
        <v>1.4207719333720901E-4</v>
      </c>
      <c r="BA188">
        <f t="shared" si="2011"/>
        <v>1.4207719333720901E-4</v>
      </c>
      <c r="BB188">
        <f t="shared" si="2011"/>
        <v>1.4207719333720901E-4</v>
      </c>
      <c r="BC188">
        <f t="shared" si="2011"/>
        <v>1.4207719333720901E-4</v>
      </c>
      <c r="BD188">
        <f t="shared" si="2011"/>
        <v>1.4207719333720901E-4</v>
      </c>
      <c r="BE188">
        <f t="shared" si="2011"/>
        <v>1.4207719333720901E-4</v>
      </c>
      <c r="BF188">
        <f t="shared" si="2011"/>
        <v>1.4207719333720901E-4</v>
      </c>
      <c r="BG188">
        <f t="shared" si="2011"/>
        <v>1.4207719333720901E-4</v>
      </c>
      <c r="BH188">
        <f t="shared" si="2011"/>
        <v>1.4207719333720901E-4</v>
      </c>
      <c r="BI188">
        <f t="shared" si="2011"/>
        <v>1.4207719333720901E-4</v>
      </c>
      <c r="BJ188">
        <f t="shared" si="2011"/>
        <v>1.4207719333720901E-4</v>
      </c>
      <c r="BK188">
        <f t="shared" si="2011"/>
        <v>1.4207719333720901E-4</v>
      </c>
      <c r="BL188">
        <f t="shared" si="2011"/>
        <v>1.4207719333720901E-4</v>
      </c>
      <c r="BM188">
        <f t="shared" si="2011"/>
        <v>1.4207719333720901E-4</v>
      </c>
      <c r="BN188">
        <f t="shared" si="2011"/>
        <v>1.4207719333720901E-4</v>
      </c>
      <c r="BO188">
        <f t="shared" si="2011"/>
        <v>1.4207719333720901E-4</v>
      </c>
      <c r="BP188">
        <f t="shared" si="2011"/>
        <v>1.4207719333720901E-4</v>
      </c>
      <c r="BQ188">
        <f t="shared" si="2011"/>
        <v>1.4207719333720901E-4</v>
      </c>
      <c r="BR188">
        <f t="shared" si="2011"/>
        <v>1.4207719333720901E-4</v>
      </c>
      <c r="BS188">
        <f t="shared" ref="BS188:ED188" si="2012">IF(BR154&gt;=273.15, $B$47/$B$49, IF(BR154&lt;272.15, $F$47/$F$49, $F$47/$F$48))</f>
        <v>1.4207719333720901E-4</v>
      </c>
      <c r="BT188">
        <f t="shared" si="2012"/>
        <v>1.4207719333720901E-4</v>
      </c>
      <c r="BU188">
        <f t="shared" si="2012"/>
        <v>1.4207719333720901E-4</v>
      </c>
      <c r="BV188">
        <f t="shared" si="2012"/>
        <v>1.4207719333720901E-4</v>
      </c>
      <c r="BW188">
        <f t="shared" si="2012"/>
        <v>1.4207719333720901E-4</v>
      </c>
      <c r="BX188">
        <f t="shared" si="2012"/>
        <v>1.4207719333720901E-4</v>
      </c>
      <c r="BY188">
        <f t="shared" si="2012"/>
        <v>1.4207719333720901E-4</v>
      </c>
      <c r="BZ188">
        <f t="shared" si="2012"/>
        <v>1.4207719333720901E-4</v>
      </c>
      <c r="CA188">
        <f t="shared" si="2012"/>
        <v>1.4207719333720901E-4</v>
      </c>
      <c r="CB188">
        <f t="shared" si="2012"/>
        <v>1.4207719333720901E-4</v>
      </c>
      <c r="CC188">
        <f t="shared" si="2012"/>
        <v>1.4207719333720901E-4</v>
      </c>
      <c r="CD188">
        <f t="shared" si="2012"/>
        <v>1.4207719333720901E-4</v>
      </c>
      <c r="CE188">
        <f t="shared" si="2012"/>
        <v>1.4207719333720901E-4</v>
      </c>
      <c r="CF188">
        <f t="shared" si="2012"/>
        <v>1.4207719333720901E-4</v>
      </c>
      <c r="CG188">
        <f t="shared" si="2012"/>
        <v>1.4207719333720901E-4</v>
      </c>
      <c r="CH188">
        <f t="shared" si="2012"/>
        <v>1.4207719333720901E-4</v>
      </c>
      <c r="CI188">
        <f t="shared" si="2012"/>
        <v>1.4207719333720901E-4</v>
      </c>
      <c r="CJ188">
        <f t="shared" si="2012"/>
        <v>1.4207719333720901E-4</v>
      </c>
      <c r="CK188">
        <f t="shared" si="2012"/>
        <v>1.4207719333720901E-4</v>
      </c>
      <c r="CL188">
        <f t="shared" si="2012"/>
        <v>1.4207719333720901E-4</v>
      </c>
      <c r="CM188">
        <f t="shared" si="2012"/>
        <v>1.4207719333720901E-4</v>
      </c>
      <c r="CN188">
        <f t="shared" si="2012"/>
        <v>1.4207719333720901E-4</v>
      </c>
      <c r="CO188">
        <f t="shared" si="2012"/>
        <v>1.4207719333720901E-4</v>
      </c>
      <c r="CP188">
        <f t="shared" si="2012"/>
        <v>1.4207719333720901E-4</v>
      </c>
      <c r="CQ188">
        <f t="shared" si="2012"/>
        <v>1.4207719333720901E-4</v>
      </c>
      <c r="CR188">
        <f t="shared" si="2012"/>
        <v>1.4207719333720901E-4</v>
      </c>
      <c r="CS188">
        <f t="shared" si="2012"/>
        <v>1.4207719333720901E-4</v>
      </c>
      <c r="CT188">
        <f t="shared" si="2012"/>
        <v>1.4207719333720901E-4</v>
      </c>
      <c r="CU188">
        <f t="shared" si="2012"/>
        <v>1.4207719333720901E-4</v>
      </c>
      <c r="CV188">
        <f t="shared" si="2012"/>
        <v>1.4207719333720901E-4</v>
      </c>
      <c r="CW188">
        <f t="shared" si="2012"/>
        <v>1.4207719333720901E-4</v>
      </c>
      <c r="CX188">
        <f t="shared" si="2012"/>
        <v>1.4207719333720901E-4</v>
      </c>
      <c r="CY188">
        <f t="shared" si="2012"/>
        <v>1.4207719333720901E-4</v>
      </c>
      <c r="CZ188">
        <f t="shared" si="2012"/>
        <v>1.4207719333720901E-4</v>
      </c>
      <c r="DA188">
        <f t="shared" si="2012"/>
        <v>1.4207719333720901E-4</v>
      </c>
      <c r="DB188">
        <f t="shared" si="2012"/>
        <v>1.4207719333720901E-4</v>
      </c>
      <c r="DC188">
        <f t="shared" si="2012"/>
        <v>1.4207719333720901E-4</v>
      </c>
      <c r="DD188">
        <f t="shared" si="2012"/>
        <v>1.4207719333720901E-4</v>
      </c>
      <c r="DE188">
        <f t="shared" si="2012"/>
        <v>1.4207719333720901E-4</v>
      </c>
      <c r="DF188">
        <f t="shared" si="2012"/>
        <v>1.4207719333720901E-4</v>
      </c>
      <c r="DG188">
        <f t="shared" si="2012"/>
        <v>1.4207719333720901E-4</v>
      </c>
      <c r="DH188">
        <f t="shared" si="2012"/>
        <v>1.4207719333720901E-4</v>
      </c>
      <c r="DI188">
        <f t="shared" si="2012"/>
        <v>1.4207719333720901E-4</v>
      </c>
      <c r="DJ188">
        <f t="shared" si="2012"/>
        <v>1.4207719333720901E-4</v>
      </c>
      <c r="DK188">
        <f t="shared" si="2012"/>
        <v>1.4207719333720901E-4</v>
      </c>
      <c r="DL188">
        <f t="shared" si="2012"/>
        <v>1.4207719333720901E-4</v>
      </c>
      <c r="DM188">
        <f t="shared" si="2012"/>
        <v>1.4207719333720901E-4</v>
      </c>
      <c r="DN188">
        <f t="shared" si="2012"/>
        <v>1.4207719333720901E-4</v>
      </c>
      <c r="DO188">
        <f t="shared" si="2012"/>
        <v>1.4207719333720901E-4</v>
      </c>
      <c r="DP188">
        <f t="shared" si="2012"/>
        <v>1.4207719333720901E-4</v>
      </c>
      <c r="DQ188">
        <f t="shared" si="2012"/>
        <v>1.4207719333720901E-4</v>
      </c>
      <c r="DR188">
        <f t="shared" si="2012"/>
        <v>1.4207719333720901E-4</v>
      </c>
      <c r="DS188">
        <f t="shared" si="2012"/>
        <v>1.4207719333720901E-4</v>
      </c>
      <c r="DT188">
        <f t="shared" si="2012"/>
        <v>1.4207719333720901E-4</v>
      </c>
      <c r="DU188">
        <f t="shared" si="2012"/>
        <v>1.4207719333720901E-4</v>
      </c>
      <c r="DV188">
        <f t="shared" si="2012"/>
        <v>1.4207719333720901E-4</v>
      </c>
      <c r="DW188">
        <f t="shared" si="2012"/>
        <v>1.4207719333720901E-4</v>
      </c>
      <c r="DX188">
        <f t="shared" si="2012"/>
        <v>1.4207719333720901E-4</v>
      </c>
      <c r="DY188">
        <f t="shared" si="2012"/>
        <v>1.4207719333720901E-4</v>
      </c>
      <c r="DZ188">
        <f t="shared" si="2012"/>
        <v>1.4207719333720901E-4</v>
      </c>
      <c r="EA188">
        <f t="shared" si="2012"/>
        <v>1.4207719333720901E-4</v>
      </c>
      <c r="EB188">
        <f t="shared" si="2012"/>
        <v>1.4207719333720901E-4</v>
      </c>
      <c r="EC188">
        <f t="shared" si="2012"/>
        <v>1.4207719333720901E-4</v>
      </c>
      <c r="ED188">
        <f t="shared" si="2012"/>
        <v>1.4207719333720901E-4</v>
      </c>
      <c r="EE188">
        <f t="shared" ref="EE188:GP188" si="2013">IF(ED154&gt;=273.15, $B$47/$B$49, IF(ED154&lt;272.15, $F$47/$F$49, $F$47/$F$48))</f>
        <v>1.4207719333720901E-4</v>
      </c>
      <c r="EF188">
        <f t="shared" si="2013"/>
        <v>1.4207719333720901E-4</v>
      </c>
      <c r="EG188">
        <f t="shared" si="2013"/>
        <v>1.4207719333720901E-4</v>
      </c>
      <c r="EH188">
        <f t="shared" si="2013"/>
        <v>1.4207719333720901E-4</v>
      </c>
      <c r="EI188">
        <f t="shared" si="2013"/>
        <v>1.4207719333720901E-4</v>
      </c>
      <c r="EJ188">
        <f t="shared" si="2013"/>
        <v>1.4207719333720901E-4</v>
      </c>
      <c r="EK188">
        <f t="shared" si="2013"/>
        <v>1.4207719333720901E-4</v>
      </c>
      <c r="EL188">
        <f t="shared" si="2013"/>
        <v>1.4207719333720901E-4</v>
      </c>
      <c r="EM188">
        <f t="shared" si="2013"/>
        <v>1.4207719333720901E-4</v>
      </c>
      <c r="EN188">
        <f t="shared" si="2013"/>
        <v>1.4207719333720901E-4</v>
      </c>
      <c r="EO188">
        <f t="shared" si="2013"/>
        <v>1.4207719333720901E-4</v>
      </c>
      <c r="EP188">
        <f t="shared" si="2013"/>
        <v>1.4207719333720901E-4</v>
      </c>
      <c r="EQ188">
        <f t="shared" si="2013"/>
        <v>1.4207719333720901E-4</v>
      </c>
      <c r="ER188">
        <f t="shared" si="2013"/>
        <v>1.4207719333720901E-4</v>
      </c>
      <c r="ES188">
        <f t="shared" si="2013"/>
        <v>1.4207719333720901E-4</v>
      </c>
      <c r="ET188">
        <f t="shared" si="2013"/>
        <v>1.4207719333720901E-4</v>
      </c>
      <c r="EU188">
        <f t="shared" si="2013"/>
        <v>1.4207719333720901E-4</v>
      </c>
      <c r="EV188">
        <f t="shared" si="2013"/>
        <v>1.4207719333720901E-4</v>
      </c>
      <c r="EW188">
        <f t="shared" si="2013"/>
        <v>1.4207719333720901E-4</v>
      </c>
      <c r="EX188">
        <f t="shared" si="2013"/>
        <v>1.4207719333720901E-4</v>
      </c>
      <c r="EY188">
        <f t="shared" si="2013"/>
        <v>1.4207719333720901E-4</v>
      </c>
      <c r="EZ188">
        <f t="shared" si="2013"/>
        <v>1.4207719333720901E-4</v>
      </c>
      <c r="FA188">
        <f t="shared" si="2013"/>
        <v>1.4207719333720901E-4</v>
      </c>
      <c r="FB188">
        <f t="shared" si="2013"/>
        <v>1.4207719333720901E-4</v>
      </c>
      <c r="FC188">
        <f t="shared" si="2013"/>
        <v>1.4207719333720901E-4</v>
      </c>
      <c r="FD188">
        <f t="shared" si="2013"/>
        <v>1.4207719333720901E-4</v>
      </c>
      <c r="FE188">
        <f t="shared" si="2013"/>
        <v>1.4207719333720901E-4</v>
      </c>
      <c r="FF188">
        <f t="shared" si="2013"/>
        <v>1.4207719333720901E-4</v>
      </c>
      <c r="FG188">
        <f t="shared" si="2013"/>
        <v>1.4207719333720901E-4</v>
      </c>
      <c r="FH188">
        <f t="shared" si="2013"/>
        <v>1.4207719333720901E-4</v>
      </c>
      <c r="FI188">
        <f t="shared" si="2013"/>
        <v>1.4207719333720901E-4</v>
      </c>
      <c r="FJ188">
        <f t="shared" si="2013"/>
        <v>1.4207719333720901E-4</v>
      </c>
      <c r="FK188">
        <f t="shared" si="2013"/>
        <v>1.4207719333720901E-4</v>
      </c>
      <c r="FL188">
        <f t="shared" si="2013"/>
        <v>1.4207719333720901E-4</v>
      </c>
      <c r="FM188">
        <f t="shared" si="2013"/>
        <v>1.4207719333720901E-4</v>
      </c>
      <c r="FN188">
        <f t="shared" si="2013"/>
        <v>1.4207719333720901E-4</v>
      </c>
      <c r="FO188">
        <f t="shared" si="2013"/>
        <v>1.4207719333720901E-4</v>
      </c>
      <c r="FP188">
        <f t="shared" si="2013"/>
        <v>1.4207719333720901E-4</v>
      </c>
      <c r="FQ188">
        <f t="shared" si="2013"/>
        <v>1.4207719333720901E-4</v>
      </c>
      <c r="FR188">
        <f t="shared" si="2013"/>
        <v>1.4207719333720901E-4</v>
      </c>
      <c r="FS188">
        <f t="shared" si="2013"/>
        <v>1.4207719333720901E-4</v>
      </c>
      <c r="FT188">
        <f t="shared" si="2013"/>
        <v>1.4207719333720901E-4</v>
      </c>
      <c r="FU188">
        <f t="shared" si="2013"/>
        <v>1.4207719333720901E-4</v>
      </c>
      <c r="FV188">
        <f t="shared" si="2013"/>
        <v>1.4207719333720901E-4</v>
      </c>
      <c r="FW188">
        <f t="shared" si="2013"/>
        <v>1.4207719333720901E-4</v>
      </c>
      <c r="FX188">
        <f t="shared" si="2013"/>
        <v>1.4207719333720901E-4</v>
      </c>
      <c r="FY188">
        <f t="shared" si="2013"/>
        <v>1.4207719333720901E-4</v>
      </c>
      <c r="FZ188">
        <f t="shared" si="2013"/>
        <v>1.4207719333720901E-4</v>
      </c>
      <c r="GA188">
        <f t="shared" si="2013"/>
        <v>1.4207719333720901E-4</v>
      </c>
      <c r="GB188">
        <f t="shared" si="2013"/>
        <v>1.4207719333720901E-4</v>
      </c>
      <c r="GC188">
        <f t="shared" si="2013"/>
        <v>1.4207719333720901E-4</v>
      </c>
      <c r="GD188">
        <f t="shared" si="2013"/>
        <v>1.4207719333720901E-4</v>
      </c>
      <c r="GE188">
        <f t="shared" si="2013"/>
        <v>1.4207719333720901E-4</v>
      </c>
      <c r="GF188">
        <f t="shared" si="2013"/>
        <v>1.4207719333720901E-4</v>
      </c>
      <c r="GG188">
        <f t="shared" si="2013"/>
        <v>1.4207719333720901E-4</v>
      </c>
      <c r="GH188">
        <f t="shared" si="2013"/>
        <v>1.4207719333720901E-4</v>
      </c>
      <c r="GI188">
        <f t="shared" si="2013"/>
        <v>1.4207719333720901E-4</v>
      </c>
      <c r="GJ188">
        <f t="shared" si="2013"/>
        <v>1.4207719333720901E-4</v>
      </c>
      <c r="GK188">
        <f t="shared" si="2013"/>
        <v>1.4207719333720901E-4</v>
      </c>
      <c r="GL188">
        <f t="shared" si="2013"/>
        <v>1.4207719333720901E-4</v>
      </c>
      <c r="GM188">
        <f t="shared" si="2013"/>
        <v>1.4207719333720901E-4</v>
      </c>
      <c r="GN188">
        <f t="shared" si="2013"/>
        <v>1.4207719333720901E-4</v>
      </c>
      <c r="GO188">
        <f t="shared" si="2013"/>
        <v>1.4207719333720901E-4</v>
      </c>
      <c r="GP188">
        <f t="shared" si="2013"/>
        <v>1.4207719333720901E-4</v>
      </c>
      <c r="GQ188">
        <f t="shared" ref="GQ188:JB188" si="2014">IF(GP154&gt;=273.15, $B$47/$B$49, IF(GP154&lt;272.15, $F$47/$F$49, $F$47/$F$48))</f>
        <v>1.4207719333720901E-4</v>
      </c>
      <c r="GR188">
        <f t="shared" si="2014"/>
        <v>1.4207719333720901E-4</v>
      </c>
      <c r="GS188">
        <f t="shared" si="2014"/>
        <v>1.4207719333720901E-4</v>
      </c>
      <c r="GT188">
        <f t="shared" si="2014"/>
        <v>1.4207719333720901E-4</v>
      </c>
      <c r="GU188">
        <f t="shared" si="2014"/>
        <v>1.4207719333720901E-4</v>
      </c>
      <c r="GV188">
        <f t="shared" si="2014"/>
        <v>1.4207719333720901E-4</v>
      </c>
      <c r="GW188">
        <f t="shared" si="2014"/>
        <v>1.4207719333720901E-4</v>
      </c>
      <c r="GX188">
        <f t="shared" si="2014"/>
        <v>1.4207719333720901E-4</v>
      </c>
      <c r="GY188">
        <f t="shared" si="2014"/>
        <v>1.4207719333720901E-4</v>
      </c>
      <c r="GZ188">
        <f t="shared" si="2014"/>
        <v>1.4207719333720901E-4</v>
      </c>
      <c r="HA188">
        <f t="shared" si="2014"/>
        <v>1.4207719333720901E-4</v>
      </c>
      <c r="HB188">
        <f t="shared" si="2014"/>
        <v>1.4207719333720901E-4</v>
      </c>
      <c r="HC188">
        <f t="shared" si="2014"/>
        <v>1.4207719333720901E-4</v>
      </c>
      <c r="HD188">
        <f t="shared" si="2014"/>
        <v>1.4207719333720901E-4</v>
      </c>
      <c r="HE188">
        <f t="shared" si="2014"/>
        <v>1.4207719333720901E-4</v>
      </c>
      <c r="HF188">
        <f t="shared" si="2014"/>
        <v>1.4207719333720901E-4</v>
      </c>
      <c r="HG188">
        <f t="shared" si="2014"/>
        <v>1.4207719333720901E-4</v>
      </c>
      <c r="HH188">
        <f t="shared" si="2014"/>
        <v>1.4207719333720901E-4</v>
      </c>
      <c r="HI188">
        <f t="shared" si="2014"/>
        <v>1.4207719333720901E-4</v>
      </c>
      <c r="HJ188">
        <f t="shared" si="2014"/>
        <v>1.4207719333720901E-4</v>
      </c>
      <c r="HK188">
        <f t="shared" si="2014"/>
        <v>1.4207719333720901E-4</v>
      </c>
      <c r="HL188">
        <f t="shared" si="2014"/>
        <v>1.4207719333720901E-4</v>
      </c>
      <c r="HM188">
        <f t="shared" si="2014"/>
        <v>1.4207719333720901E-4</v>
      </c>
      <c r="HN188">
        <f t="shared" si="2014"/>
        <v>1.4207719333720901E-4</v>
      </c>
      <c r="HO188">
        <f t="shared" si="2014"/>
        <v>1.4207719333720901E-4</v>
      </c>
      <c r="HP188">
        <f t="shared" si="2014"/>
        <v>1.4207719333720901E-4</v>
      </c>
      <c r="HQ188">
        <f t="shared" si="2014"/>
        <v>1.4207719333720901E-4</v>
      </c>
      <c r="HR188">
        <f t="shared" si="2014"/>
        <v>1.4207719333720901E-4</v>
      </c>
      <c r="HS188">
        <f t="shared" si="2014"/>
        <v>1.4207719333720901E-4</v>
      </c>
      <c r="HT188">
        <f t="shared" si="2014"/>
        <v>1.4207719333720901E-4</v>
      </c>
      <c r="HU188">
        <f t="shared" si="2014"/>
        <v>1.4207719333720901E-4</v>
      </c>
      <c r="HV188">
        <f t="shared" si="2014"/>
        <v>1.4207719333720901E-4</v>
      </c>
      <c r="HW188">
        <f t="shared" si="2014"/>
        <v>1.4207719333720901E-4</v>
      </c>
      <c r="HX188">
        <f t="shared" si="2014"/>
        <v>1.4207719333720901E-4</v>
      </c>
      <c r="HY188">
        <f t="shared" si="2014"/>
        <v>1.4207719333720901E-4</v>
      </c>
      <c r="HZ188">
        <f t="shared" si="2014"/>
        <v>1.4207719333720901E-4</v>
      </c>
      <c r="IA188">
        <f t="shared" si="2014"/>
        <v>1.4207719333720901E-4</v>
      </c>
      <c r="IB188">
        <f t="shared" si="2014"/>
        <v>1.4207719333720901E-4</v>
      </c>
      <c r="IC188">
        <f t="shared" si="2014"/>
        <v>1.4207719333720901E-4</v>
      </c>
      <c r="ID188">
        <f t="shared" si="2014"/>
        <v>1.4207719333720901E-4</v>
      </c>
      <c r="IE188">
        <f t="shared" si="2014"/>
        <v>1.4207719333720901E-4</v>
      </c>
      <c r="IF188">
        <f t="shared" si="2014"/>
        <v>1.4207719333720901E-4</v>
      </c>
      <c r="IG188">
        <f t="shared" si="2014"/>
        <v>1.4207719333720901E-4</v>
      </c>
      <c r="IH188">
        <f t="shared" si="2014"/>
        <v>1.4207719333720901E-4</v>
      </c>
      <c r="II188">
        <f t="shared" si="2014"/>
        <v>1.4207719333720901E-4</v>
      </c>
      <c r="IJ188">
        <f t="shared" si="2014"/>
        <v>1.4207719333720901E-4</v>
      </c>
      <c r="IK188">
        <f t="shared" si="2014"/>
        <v>1.4207719333720901E-4</v>
      </c>
      <c r="IL188">
        <f t="shared" si="2014"/>
        <v>1.4207719333720901E-4</v>
      </c>
      <c r="IM188">
        <f t="shared" si="2014"/>
        <v>1.4207719333720901E-4</v>
      </c>
      <c r="IN188">
        <f t="shared" si="2014"/>
        <v>1.4207719333720901E-4</v>
      </c>
      <c r="IO188">
        <f t="shared" si="2014"/>
        <v>1.4207719333720901E-4</v>
      </c>
      <c r="IP188">
        <f t="shared" si="2014"/>
        <v>1.4207719333720901E-4</v>
      </c>
      <c r="IQ188">
        <f t="shared" si="2014"/>
        <v>1.4207719333720901E-4</v>
      </c>
      <c r="IR188">
        <f t="shared" si="2014"/>
        <v>1.4207719333720901E-4</v>
      </c>
      <c r="IS188">
        <f t="shared" si="2014"/>
        <v>1.4207719333720901E-4</v>
      </c>
      <c r="IT188">
        <f t="shared" si="2014"/>
        <v>1.4207719333720901E-4</v>
      </c>
      <c r="IU188">
        <f t="shared" si="2014"/>
        <v>1.4207719333720901E-4</v>
      </c>
      <c r="IV188">
        <f t="shared" si="2014"/>
        <v>1.4207719333720901E-4</v>
      </c>
      <c r="IW188">
        <f t="shared" si="2014"/>
        <v>1.4207719333720901E-4</v>
      </c>
      <c r="IX188">
        <f t="shared" si="2014"/>
        <v>1.4207719333720901E-4</v>
      </c>
      <c r="IY188">
        <f t="shared" si="2014"/>
        <v>1.4207719333720901E-4</v>
      </c>
      <c r="IZ188">
        <f t="shared" si="2014"/>
        <v>1.4207719333720901E-4</v>
      </c>
      <c r="JA188">
        <f t="shared" si="2014"/>
        <v>1.4207719333720901E-4</v>
      </c>
      <c r="JB188">
        <f t="shared" si="2014"/>
        <v>1.4207719333720901E-4</v>
      </c>
      <c r="JC188">
        <f t="shared" ref="JC188:KG188" si="2015">IF(JB154&gt;=273.15, $B$47/$B$49, IF(JB154&lt;272.15, $F$47/$F$49, $F$47/$F$48))</f>
        <v>1.4207719333720901E-4</v>
      </c>
      <c r="JD188">
        <f t="shared" si="2015"/>
        <v>1.4207719333720901E-4</v>
      </c>
      <c r="JE188">
        <f t="shared" si="2015"/>
        <v>1.4207719333720901E-4</v>
      </c>
      <c r="JF188">
        <f t="shared" si="2015"/>
        <v>1.4207719333720901E-4</v>
      </c>
      <c r="JG188">
        <f t="shared" si="2015"/>
        <v>1.4207719333720901E-4</v>
      </c>
      <c r="JH188">
        <f t="shared" si="2015"/>
        <v>1.4207719333720901E-4</v>
      </c>
      <c r="JI188">
        <f t="shared" si="2015"/>
        <v>1.4207719333720901E-4</v>
      </c>
      <c r="JJ188">
        <f t="shared" si="2015"/>
        <v>1.4207719333720901E-4</v>
      </c>
      <c r="JK188">
        <f t="shared" si="2015"/>
        <v>1.4207719333720901E-4</v>
      </c>
      <c r="JL188">
        <f t="shared" si="2015"/>
        <v>1.4207719333720901E-4</v>
      </c>
      <c r="JM188">
        <f t="shared" si="2015"/>
        <v>1.4207719333720901E-4</v>
      </c>
      <c r="JN188">
        <f t="shared" si="2015"/>
        <v>1.4207719333720901E-4</v>
      </c>
      <c r="JO188">
        <f t="shared" si="2015"/>
        <v>1.4207719333720901E-4</v>
      </c>
      <c r="JP188">
        <f t="shared" si="2015"/>
        <v>1.4207719333720901E-4</v>
      </c>
      <c r="JQ188">
        <f t="shared" si="2015"/>
        <v>1.4207719333720901E-4</v>
      </c>
      <c r="JR188">
        <f t="shared" si="2015"/>
        <v>1.4207719333720901E-4</v>
      </c>
      <c r="JS188">
        <f t="shared" si="2015"/>
        <v>1.4207719333720901E-4</v>
      </c>
      <c r="JT188">
        <f t="shared" si="2015"/>
        <v>1.4207719333720901E-4</v>
      </c>
      <c r="JU188">
        <f t="shared" si="2015"/>
        <v>1.4207719333720901E-4</v>
      </c>
      <c r="JV188">
        <f t="shared" si="2015"/>
        <v>1.4207719333720901E-4</v>
      </c>
      <c r="JW188">
        <f t="shared" si="2015"/>
        <v>1.4207719333720901E-4</v>
      </c>
      <c r="JX188">
        <f t="shared" si="2015"/>
        <v>1.4207719333720901E-4</v>
      </c>
      <c r="JY188">
        <f t="shared" si="2015"/>
        <v>1.4207719333720901E-4</v>
      </c>
      <c r="JZ188">
        <f t="shared" si="2015"/>
        <v>1.4207719333720901E-4</v>
      </c>
      <c r="KA188">
        <f t="shared" si="2015"/>
        <v>1.4207719333720901E-4</v>
      </c>
      <c r="KB188">
        <f t="shared" si="2015"/>
        <v>1.4207719333720901E-4</v>
      </c>
      <c r="KC188">
        <f t="shared" si="2015"/>
        <v>1.4207719333720901E-4</v>
      </c>
      <c r="KD188">
        <f t="shared" si="2015"/>
        <v>1.4207719333720901E-4</v>
      </c>
      <c r="KE188">
        <f t="shared" si="2015"/>
        <v>1.4207719333720901E-4</v>
      </c>
      <c r="KF188">
        <f t="shared" si="2015"/>
        <v>1.4207719333720901E-4</v>
      </c>
      <c r="KG188">
        <f t="shared" si="2015"/>
        <v>1.4207719333720901E-4</v>
      </c>
      <c r="KL188" s="84">
        <f t="shared" si="1765"/>
        <v>26850</v>
      </c>
      <c r="KM188">
        <v>1973</v>
      </c>
      <c r="KN188">
        <v>7</v>
      </c>
      <c r="KO188">
        <v>5</v>
      </c>
      <c r="KP188" s="84">
        <f t="shared" si="1766"/>
        <v>186</v>
      </c>
      <c r="KQ188" s="74">
        <v>26.7</v>
      </c>
      <c r="KR188" s="74">
        <v>15.3</v>
      </c>
      <c r="KS188" s="74">
        <f t="shared" si="1767"/>
        <v>15.4</v>
      </c>
      <c r="KT188" s="74">
        <f t="shared" si="1768"/>
        <v>25.4</v>
      </c>
      <c r="KU188" s="74">
        <v>22</v>
      </c>
      <c r="KV188" s="74">
        <v>30.5</v>
      </c>
      <c r="KW188" s="72">
        <f t="shared" si="1747"/>
        <v>0.74</v>
      </c>
      <c r="KX188" s="74">
        <v>1.9</v>
      </c>
      <c r="KZ188" s="74">
        <v>82.4</v>
      </c>
      <c r="LA188" s="74">
        <v>53.1</v>
      </c>
      <c r="LB188" s="74">
        <v>10.199999999999999</v>
      </c>
      <c r="LC188" s="74">
        <v>0.6</v>
      </c>
    </row>
    <row r="189" spans="5:315" x14ac:dyDescent="0.35">
      <c r="E189">
        <f t="shared" si="1904"/>
        <v>23</v>
      </c>
      <c r="F189">
        <f t="shared" si="1905"/>
        <v>1.4207719333720901E-4</v>
      </c>
      <c r="G189">
        <f t="shared" ref="G189:BR189" si="2016">IF(F155&gt;=273.15, $B$47/$B$49, IF(F155&lt;272.15, $F$47/$F$49, $F$47/$F$48))</f>
        <v>1.4207719333720901E-4</v>
      </c>
      <c r="H189">
        <f t="shared" si="2016"/>
        <v>1.4207719333720901E-4</v>
      </c>
      <c r="I189">
        <f t="shared" si="2016"/>
        <v>1.4207719333720901E-4</v>
      </c>
      <c r="J189">
        <f t="shared" si="2016"/>
        <v>1.4207719333720901E-4</v>
      </c>
      <c r="K189">
        <f t="shared" si="2016"/>
        <v>1.4207719333720901E-4</v>
      </c>
      <c r="L189">
        <f t="shared" si="2016"/>
        <v>1.4207719333720901E-4</v>
      </c>
      <c r="M189">
        <f t="shared" si="2016"/>
        <v>1.4207719333720901E-4</v>
      </c>
      <c r="N189">
        <f t="shared" si="2016"/>
        <v>1.4207719333720901E-4</v>
      </c>
      <c r="O189">
        <f t="shared" si="2016"/>
        <v>1.4207719333720901E-4</v>
      </c>
      <c r="P189">
        <f t="shared" si="2016"/>
        <v>1.4207719333720901E-4</v>
      </c>
      <c r="Q189">
        <f t="shared" si="2016"/>
        <v>1.4207719333720901E-4</v>
      </c>
      <c r="R189">
        <f t="shared" si="2016"/>
        <v>1.4207719333720901E-4</v>
      </c>
      <c r="S189">
        <f t="shared" si="2016"/>
        <v>1.4207719333720901E-4</v>
      </c>
      <c r="T189">
        <f t="shared" si="2016"/>
        <v>1.4207719333720901E-4</v>
      </c>
      <c r="U189">
        <f t="shared" si="2016"/>
        <v>1.4207719333720901E-4</v>
      </c>
      <c r="V189">
        <f t="shared" si="2016"/>
        <v>1.4207719333720901E-4</v>
      </c>
      <c r="W189">
        <f t="shared" si="2016"/>
        <v>1.4207719333720901E-4</v>
      </c>
      <c r="X189">
        <f t="shared" si="2016"/>
        <v>1.4207719333720901E-4</v>
      </c>
      <c r="Y189">
        <f t="shared" si="2016"/>
        <v>1.4207719333720901E-4</v>
      </c>
      <c r="Z189">
        <f t="shared" si="2016"/>
        <v>1.4207719333720901E-4</v>
      </c>
      <c r="AA189">
        <f t="shared" si="2016"/>
        <v>1.4207719333720901E-4</v>
      </c>
      <c r="AB189">
        <f t="shared" si="2016"/>
        <v>1.4207719333720901E-4</v>
      </c>
      <c r="AC189">
        <f t="shared" si="2016"/>
        <v>1.4207719333720901E-4</v>
      </c>
      <c r="AD189">
        <f t="shared" si="2016"/>
        <v>1.4207719333720901E-4</v>
      </c>
      <c r="AE189">
        <f t="shared" si="2016"/>
        <v>1.4207719333720901E-4</v>
      </c>
      <c r="AF189">
        <f t="shared" si="2016"/>
        <v>1.4207719333720901E-4</v>
      </c>
      <c r="AG189">
        <f t="shared" si="2016"/>
        <v>1.4207719333720901E-4</v>
      </c>
      <c r="AH189">
        <f t="shared" si="2016"/>
        <v>1.4207719333720901E-4</v>
      </c>
      <c r="AI189">
        <f t="shared" si="2016"/>
        <v>1.4207719333720901E-4</v>
      </c>
      <c r="AJ189">
        <f t="shared" si="2016"/>
        <v>1.4207719333720901E-4</v>
      </c>
      <c r="AK189">
        <f t="shared" si="2016"/>
        <v>1.4207719333720901E-4</v>
      </c>
      <c r="AL189">
        <f t="shared" si="2016"/>
        <v>1.4207719333720901E-4</v>
      </c>
      <c r="AM189">
        <f t="shared" si="2016"/>
        <v>1.4207719333720901E-4</v>
      </c>
      <c r="AN189">
        <f t="shared" si="2016"/>
        <v>1.4207719333720901E-4</v>
      </c>
      <c r="AO189">
        <f t="shared" si="2016"/>
        <v>1.4207719333720901E-4</v>
      </c>
      <c r="AP189">
        <f t="shared" si="2016"/>
        <v>1.4207719333720901E-4</v>
      </c>
      <c r="AQ189">
        <f t="shared" si="2016"/>
        <v>1.4207719333720901E-4</v>
      </c>
      <c r="AR189">
        <f t="shared" si="2016"/>
        <v>1.4207719333720901E-4</v>
      </c>
      <c r="AS189">
        <f t="shared" si="2016"/>
        <v>1.4207719333720901E-4</v>
      </c>
      <c r="AT189">
        <f t="shared" si="2016"/>
        <v>1.4207719333720901E-4</v>
      </c>
      <c r="AU189">
        <f t="shared" si="2016"/>
        <v>1.4207719333720901E-4</v>
      </c>
      <c r="AV189">
        <f t="shared" si="2016"/>
        <v>1.4207719333720901E-4</v>
      </c>
      <c r="AW189">
        <f t="shared" si="2016"/>
        <v>1.4207719333720901E-4</v>
      </c>
      <c r="AX189">
        <f t="shared" si="2016"/>
        <v>1.4207719333720901E-4</v>
      </c>
      <c r="AY189">
        <f t="shared" si="2016"/>
        <v>1.4207719333720901E-4</v>
      </c>
      <c r="AZ189">
        <f t="shared" si="2016"/>
        <v>1.4207719333720901E-4</v>
      </c>
      <c r="BA189">
        <f t="shared" si="2016"/>
        <v>1.4207719333720901E-4</v>
      </c>
      <c r="BB189">
        <f t="shared" si="2016"/>
        <v>1.4207719333720901E-4</v>
      </c>
      <c r="BC189">
        <f t="shared" si="2016"/>
        <v>1.4207719333720901E-4</v>
      </c>
      <c r="BD189">
        <f t="shared" si="2016"/>
        <v>1.4207719333720901E-4</v>
      </c>
      <c r="BE189">
        <f t="shared" si="2016"/>
        <v>1.4207719333720901E-4</v>
      </c>
      <c r="BF189">
        <f t="shared" si="2016"/>
        <v>1.4207719333720901E-4</v>
      </c>
      <c r="BG189">
        <f t="shared" si="2016"/>
        <v>1.4207719333720901E-4</v>
      </c>
      <c r="BH189">
        <f t="shared" si="2016"/>
        <v>1.4207719333720901E-4</v>
      </c>
      <c r="BI189">
        <f t="shared" si="2016"/>
        <v>1.4207719333720901E-4</v>
      </c>
      <c r="BJ189">
        <f t="shared" si="2016"/>
        <v>1.4207719333720901E-4</v>
      </c>
      <c r="BK189">
        <f t="shared" si="2016"/>
        <v>1.4207719333720901E-4</v>
      </c>
      <c r="BL189">
        <f t="shared" si="2016"/>
        <v>1.4207719333720901E-4</v>
      </c>
      <c r="BM189">
        <f t="shared" si="2016"/>
        <v>1.4207719333720901E-4</v>
      </c>
      <c r="BN189">
        <f t="shared" si="2016"/>
        <v>1.4207719333720901E-4</v>
      </c>
      <c r="BO189">
        <f t="shared" si="2016"/>
        <v>1.4207719333720901E-4</v>
      </c>
      <c r="BP189">
        <f t="shared" si="2016"/>
        <v>1.4207719333720901E-4</v>
      </c>
      <c r="BQ189">
        <f t="shared" si="2016"/>
        <v>1.4207719333720901E-4</v>
      </c>
      <c r="BR189">
        <f t="shared" si="2016"/>
        <v>1.4207719333720901E-4</v>
      </c>
      <c r="BS189">
        <f t="shared" ref="BS189:ED189" si="2017">IF(BR155&gt;=273.15, $B$47/$B$49, IF(BR155&lt;272.15, $F$47/$F$49, $F$47/$F$48))</f>
        <v>1.4207719333720901E-4</v>
      </c>
      <c r="BT189">
        <f t="shared" si="2017"/>
        <v>1.4207719333720901E-4</v>
      </c>
      <c r="BU189">
        <f t="shared" si="2017"/>
        <v>1.4207719333720901E-4</v>
      </c>
      <c r="BV189">
        <f t="shared" si="2017"/>
        <v>1.4207719333720901E-4</v>
      </c>
      <c r="BW189">
        <f t="shared" si="2017"/>
        <v>1.4207719333720901E-4</v>
      </c>
      <c r="BX189">
        <f t="shared" si="2017"/>
        <v>1.4207719333720901E-4</v>
      </c>
      <c r="BY189">
        <f t="shared" si="2017"/>
        <v>1.4207719333720901E-4</v>
      </c>
      <c r="BZ189">
        <f t="shared" si="2017"/>
        <v>1.4207719333720901E-4</v>
      </c>
      <c r="CA189">
        <f t="shared" si="2017"/>
        <v>1.4207719333720901E-4</v>
      </c>
      <c r="CB189">
        <f t="shared" si="2017"/>
        <v>1.4207719333720901E-4</v>
      </c>
      <c r="CC189">
        <f t="shared" si="2017"/>
        <v>1.4207719333720901E-4</v>
      </c>
      <c r="CD189">
        <f t="shared" si="2017"/>
        <v>1.4207719333720901E-4</v>
      </c>
      <c r="CE189">
        <f t="shared" si="2017"/>
        <v>1.4207719333720901E-4</v>
      </c>
      <c r="CF189">
        <f t="shared" si="2017"/>
        <v>1.4207719333720901E-4</v>
      </c>
      <c r="CG189">
        <f t="shared" si="2017"/>
        <v>1.4207719333720901E-4</v>
      </c>
      <c r="CH189">
        <f t="shared" si="2017"/>
        <v>1.4207719333720901E-4</v>
      </c>
      <c r="CI189">
        <f t="shared" si="2017"/>
        <v>1.4207719333720901E-4</v>
      </c>
      <c r="CJ189">
        <f t="shared" si="2017"/>
        <v>1.4207719333720901E-4</v>
      </c>
      <c r="CK189">
        <f t="shared" si="2017"/>
        <v>1.4207719333720901E-4</v>
      </c>
      <c r="CL189">
        <f t="shared" si="2017"/>
        <v>1.4207719333720901E-4</v>
      </c>
      <c r="CM189">
        <f t="shared" si="2017"/>
        <v>1.4207719333720901E-4</v>
      </c>
      <c r="CN189">
        <f t="shared" si="2017"/>
        <v>1.4207719333720901E-4</v>
      </c>
      <c r="CO189">
        <f t="shared" si="2017"/>
        <v>1.4207719333720901E-4</v>
      </c>
      <c r="CP189">
        <f t="shared" si="2017"/>
        <v>1.4207719333720901E-4</v>
      </c>
      <c r="CQ189">
        <f t="shared" si="2017"/>
        <v>1.4207719333720901E-4</v>
      </c>
      <c r="CR189">
        <f t="shared" si="2017"/>
        <v>1.4207719333720901E-4</v>
      </c>
      <c r="CS189">
        <f t="shared" si="2017"/>
        <v>1.4207719333720901E-4</v>
      </c>
      <c r="CT189">
        <f t="shared" si="2017"/>
        <v>1.4207719333720901E-4</v>
      </c>
      <c r="CU189">
        <f t="shared" si="2017"/>
        <v>1.4207719333720901E-4</v>
      </c>
      <c r="CV189">
        <f t="shared" si="2017"/>
        <v>1.4207719333720901E-4</v>
      </c>
      <c r="CW189">
        <f t="shared" si="2017"/>
        <v>1.4207719333720901E-4</v>
      </c>
      <c r="CX189">
        <f t="shared" si="2017"/>
        <v>1.4207719333720901E-4</v>
      </c>
      <c r="CY189">
        <f t="shared" si="2017"/>
        <v>1.4207719333720901E-4</v>
      </c>
      <c r="CZ189">
        <f t="shared" si="2017"/>
        <v>1.4207719333720901E-4</v>
      </c>
      <c r="DA189">
        <f t="shared" si="2017"/>
        <v>1.4207719333720901E-4</v>
      </c>
      <c r="DB189">
        <f t="shared" si="2017"/>
        <v>1.4207719333720901E-4</v>
      </c>
      <c r="DC189">
        <f t="shared" si="2017"/>
        <v>1.4207719333720901E-4</v>
      </c>
      <c r="DD189">
        <f t="shared" si="2017"/>
        <v>1.4207719333720901E-4</v>
      </c>
      <c r="DE189">
        <f t="shared" si="2017"/>
        <v>1.4207719333720901E-4</v>
      </c>
      <c r="DF189">
        <f t="shared" si="2017"/>
        <v>1.4207719333720901E-4</v>
      </c>
      <c r="DG189">
        <f t="shared" si="2017"/>
        <v>1.4207719333720901E-4</v>
      </c>
      <c r="DH189">
        <f t="shared" si="2017"/>
        <v>1.4207719333720901E-4</v>
      </c>
      <c r="DI189">
        <f t="shared" si="2017"/>
        <v>1.4207719333720901E-4</v>
      </c>
      <c r="DJ189">
        <f t="shared" si="2017"/>
        <v>1.4207719333720901E-4</v>
      </c>
      <c r="DK189">
        <f t="shared" si="2017"/>
        <v>1.4207719333720901E-4</v>
      </c>
      <c r="DL189">
        <f t="shared" si="2017"/>
        <v>1.4207719333720901E-4</v>
      </c>
      <c r="DM189">
        <f t="shared" si="2017"/>
        <v>1.4207719333720901E-4</v>
      </c>
      <c r="DN189">
        <f t="shared" si="2017"/>
        <v>1.4207719333720901E-4</v>
      </c>
      <c r="DO189">
        <f t="shared" si="2017"/>
        <v>1.4207719333720901E-4</v>
      </c>
      <c r="DP189">
        <f t="shared" si="2017"/>
        <v>1.4207719333720901E-4</v>
      </c>
      <c r="DQ189">
        <f t="shared" si="2017"/>
        <v>1.4207719333720901E-4</v>
      </c>
      <c r="DR189">
        <f t="shared" si="2017"/>
        <v>1.4207719333720901E-4</v>
      </c>
      <c r="DS189">
        <f t="shared" si="2017"/>
        <v>1.4207719333720901E-4</v>
      </c>
      <c r="DT189">
        <f t="shared" si="2017"/>
        <v>1.4207719333720901E-4</v>
      </c>
      <c r="DU189">
        <f t="shared" si="2017"/>
        <v>1.4207719333720901E-4</v>
      </c>
      <c r="DV189">
        <f t="shared" si="2017"/>
        <v>1.4207719333720901E-4</v>
      </c>
      <c r="DW189">
        <f t="shared" si="2017"/>
        <v>1.4207719333720901E-4</v>
      </c>
      <c r="DX189">
        <f t="shared" si="2017"/>
        <v>1.4207719333720901E-4</v>
      </c>
      <c r="DY189">
        <f t="shared" si="2017"/>
        <v>1.4207719333720901E-4</v>
      </c>
      <c r="DZ189">
        <f t="shared" si="2017"/>
        <v>1.4207719333720901E-4</v>
      </c>
      <c r="EA189">
        <f t="shared" si="2017"/>
        <v>1.4207719333720901E-4</v>
      </c>
      <c r="EB189">
        <f t="shared" si="2017"/>
        <v>1.4207719333720901E-4</v>
      </c>
      <c r="EC189">
        <f t="shared" si="2017"/>
        <v>1.4207719333720901E-4</v>
      </c>
      <c r="ED189">
        <f t="shared" si="2017"/>
        <v>1.4207719333720901E-4</v>
      </c>
      <c r="EE189">
        <f t="shared" ref="EE189:GP189" si="2018">IF(ED155&gt;=273.15, $B$47/$B$49, IF(ED155&lt;272.15, $F$47/$F$49, $F$47/$F$48))</f>
        <v>1.4207719333720901E-4</v>
      </c>
      <c r="EF189">
        <f t="shared" si="2018"/>
        <v>1.4207719333720901E-4</v>
      </c>
      <c r="EG189">
        <f t="shared" si="2018"/>
        <v>1.4207719333720901E-4</v>
      </c>
      <c r="EH189">
        <f t="shared" si="2018"/>
        <v>1.4207719333720901E-4</v>
      </c>
      <c r="EI189">
        <f t="shared" si="2018"/>
        <v>1.4207719333720901E-4</v>
      </c>
      <c r="EJ189">
        <f t="shared" si="2018"/>
        <v>1.4207719333720901E-4</v>
      </c>
      <c r="EK189">
        <f t="shared" si="2018"/>
        <v>1.4207719333720901E-4</v>
      </c>
      <c r="EL189">
        <f t="shared" si="2018"/>
        <v>1.4207719333720901E-4</v>
      </c>
      <c r="EM189">
        <f t="shared" si="2018"/>
        <v>1.4207719333720901E-4</v>
      </c>
      <c r="EN189">
        <f t="shared" si="2018"/>
        <v>1.4207719333720901E-4</v>
      </c>
      <c r="EO189">
        <f t="shared" si="2018"/>
        <v>1.4207719333720901E-4</v>
      </c>
      <c r="EP189">
        <f t="shared" si="2018"/>
        <v>1.4207719333720901E-4</v>
      </c>
      <c r="EQ189">
        <f t="shared" si="2018"/>
        <v>1.4207719333720901E-4</v>
      </c>
      <c r="ER189">
        <f t="shared" si="2018"/>
        <v>1.4207719333720901E-4</v>
      </c>
      <c r="ES189">
        <f t="shared" si="2018"/>
        <v>1.4207719333720901E-4</v>
      </c>
      <c r="ET189">
        <f t="shared" si="2018"/>
        <v>1.4207719333720901E-4</v>
      </c>
      <c r="EU189">
        <f t="shared" si="2018"/>
        <v>1.4207719333720901E-4</v>
      </c>
      <c r="EV189">
        <f t="shared" si="2018"/>
        <v>1.4207719333720901E-4</v>
      </c>
      <c r="EW189">
        <f t="shared" si="2018"/>
        <v>1.4207719333720901E-4</v>
      </c>
      <c r="EX189">
        <f t="shared" si="2018"/>
        <v>1.4207719333720901E-4</v>
      </c>
      <c r="EY189">
        <f t="shared" si="2018"/>
        <v>1.4207719333720901E-4</v>
      </c>
      <c r="EZ189">
        <f t="shared" si="2018"/>
        <v>1.4207719333720901E-4</v>
      </c>
      <c r="FA189">
        <f t="shared" si="2018"/>
        <v>1.4207719333720901E-4</v>
      </c>
      <c r="FB189">
        <f t="shared" si="2018"/>
        <v>1.4207719333720901E-4</v>
      </c>
      <c r="FC189">
        <f t="shared" si="2018"/>
        <v>1.4207719333720901E-4</v>
      </c>
      <c r="FD189">
        <f t="shared" si="2018"/>
        <v>1.4207719333720901E-4</v>
      </c>
      <c r="FE189">
        <f t="shared" si="2018"/>
        <v>1.4207719333720901E-4</v>
      </c>
      <c r="FF189">
        <f t="shared" si="2018"/>
        <v>1.4207719333720901E-4</v>
      </c>
      <c r="FG189">
        <f t="shared" si="2018"/>
        <v>1.4207719333720901E-4</v>
      </c>
      <c r="FH189">
        <f t="shared" si="2018"/>
        <v>1.4207719333720901E-4</v>
      </c>
      <c r="FI189">
        <f t="shared" si="2018"/>
        <v>1.4207719333720901E-4</v>
      </c>
      <c r="FJ189">
        <f t="shared" si="2018"/>
        <v>1.4207719333720901E-4</v>
      </c>
      <c r="FK189">
        <f t="shared" si="2018"/>
        <v>1.4207719333720901E-4</v>
      </c>
      <c r="FL189">
        <f t="shared" si="2018"/>
        <v>1.4207719333720901E-4</v>
      </c>
      <c r="FM189">
        <f t="shared" si="2018"/>
        <v>1.4207719333720901E-4</v>
      </c>
      <c r="FN189">
        <f t="shared" si="2018"/>
        <v>1.4207719333720901E-4</v>
      </c>
      <c r="FO189">
        <f t="shared" si="2018"/>
        <v>1.4207719333720901E-4</v>
      </c>
      <c r="FP189">
        <f t="shared" si="2018"/>
        <v>1.4207719333720901E-4</v>
      </c>
      <c r="FQ189">
        <f t="shared" si="2018"/>
        <v>1.4207719333720901E-4</v>
      </c>
      <c r="FR189">
        <f t="shared" si="2018"/>
        <v>1.4207719333720901E-4</v>
      </c>
      <c r="FS189">
        <f t="shared" si="2018"/>
        <v>1.4207719333720901E-4</v>
      </c>
      <c r="FT189">
        <f t="shared" si="2018"/>
        <v>1.4207719333720901E-4</v>
      </c>
      <c r="FU189">
        <f t="shared" si="2018"/>
        <v>1.4207719333720901E-4</v>
      </c>
      <c r="FV189">
        <f t="shared" si="2018"/>
        <v>1.4207719333720901E-4</v>
      </c>
      <c r="FW189">
        <f t="shared" si="2018"/>
        <v>1.4207719333720901E-4</v>
      </c>
      <c r="FX189">
        <f t="shared" si="2018"/>
        <v>1.4207719333720901E-4</v>
      </c>
      <c r="FY189">
        <f t="shared" si="2018"/>
        <v>1.4207719333720901E-4</v>
      </c>
      <c r="FZ189">
        <f t="shared" si="2018"/>
        <v>1.4207719333720901E-4</v>
      </c>
      <c r="GA189">
        <f t="shared" si="2018"/>
        <v>1.4207719333720901E-4</v>
      </c>
      <c r="GB189">
        <f t="shared" si="2018"/>
        <v>1.4207719333720901E-4</v>
      </c>
      <c r="GC189">
        <f t="shared" si="2018"/>
        <v>1.4207719333720901E-4</v>
      </c>
      <c r="GD189">
        <f t="shared" si="2018"/>
        <v>1.4207719333720901E-4</v>
      </c>
      <c r="GE189">
        <f t="shared" si="2018"/>
        <v>1.4207719333720901E-4</v>
      </c>
      <c r="GF189">
        <f t="shared" si="2018"/>
        <v>1.4207719333720901E-4</v>
      </c>
      <c r="GG189">
        <f t="shared" si="2018"/>
        <v>1.4207719333720901E-4</v>
      </c>
      <c r="GH189">
        <f t="shared" si="2018"/>
        <v>1.4207719333720901E-4</v>
      </c>
      <c r="GI189">
        <f t="shared" si="2018"/>
        <v>1.4207719333720901E-4</v>
      </c>
      <c r="GJ189">
        <f t="shared" si="2018"/>
        <v>1.4207719333720901E-4</v>
      </c>
      <c r="GK189">
        <f t="shared" si="2018"/>
        <v>1.4207719333720901E-4</v>
      </c>
      <c r="GL189">
        <f t="shared" si="2018"/>
        <v>1.4207719333720901E-4</v>
      </c>
      <c r="GM189">
        <f t="shared" si="2018"/>
        <v>1.4207719333720901E-4</v>
      </c>
      <c r="GN189">
        <f t="shared" si="2018"/>
        <v>1.4207719333720901E-4</v>
      </c>
      <c r="GO189">
        <f t="shared" si="2018"/>
        <v>1.4207719333720901E-4</v>
      </c>
      <c r="GP189">
        <f t="shared" si="2018"/>
        <v>1.4207719333720901E-4</v>
      </c>
      <c r="GQ189">
        <f t="shared" ref="GQ189:JB189" si="2019">IF(GP155&gt;=273.15, $B$47/$B$49, IF(GP155&lt;272.15, $F$47/$F$49, $F$47/$F$48))</f>
        <v>1.4207719333720901E-4</v>
      </c>
      <c r="GR189">
        <f t="shared" si="2019"/>
        <v>1.4207719333720901E-4</v>
      </c>
      <c r="GS189">
        <f t="shared" si="2019"/>
        <v>1.4207719333720901E-4</v>
      </c>
      <c r="GT189">
        <f t="shared" si="2019"/>
        <v>1.4207719333720901E-4</v>
      </c>
      <c r="GU189">
        <f t="shared" si="2019"/>
        <v>1.4207719333720901E-4</v>
      </c>
      <c r="GV189">
        <f t="shared" si="2019"/>
        <v>1.4207719333720901E-4</v>
      </c>
      <c r="GW189">
        <f t="shared" si="2019"/>
        <v>1.4207719333720901E-4</v>
      </c>
      <c r="GX189">
        <f t="shared" si="2019"/>
        <v>1.4207719333720901E-4</v>
      </c>
      <c r="GY189">
        <f t="shared" si="2019"/>
        <v>1.4207719333720901E-4</v>
      </c>
      <c r="GZ189">
        <f t="shared" si="2019"/>
        <v>1.4207719333720901E-4</v>
      </c>
      <c r="HA189">
        <f t="shared" si="2019"/>
        <v>1.4207719333720901E-4</v>
      </c>
      <c r="HB189">
        <f t="shared" si="2019"/>
        <v>1.4207719333720901E-4</v>
      </c>
      <c r="HC189">
        <f t="shared" si="2019"/>
        <v>1.4207719333720901E-4</v>
      </c>
      <c r="HD189">
        <f t="shared" si="2019"/>
        <v>1.4207719333720901E-4</v>
      </c>
      <c r="HE189">
        <f t="shared" si="2019"/>
        <v>1.4207719333720901E-4</v>
      </c>
      <c r="HF189">
        <f t="shared" si="2019"/>
        <v>1.4207719333720901E-4</v>
      </c>
      <c r="HG189">
        <f t="shared" si="2019"/>
        <v>1.4207719333720901E-4</v>
      </c>
      <c r="HH189">
        <f t="shared" si="2019"/>
        <v>1.4207719333720901E-4</v>
      </c>
      <c r="HI189">
        <f t="shared" si="2019"/>
        <v>1.4207719333720901E-4</v>
      </c>
      <c r="HJ189">
        <f t="shared" si="2019"/>
        <v>1.4207719333720901E-4</v>
      </c>
      <c r="HK189">
        <f t="shared" si="2019"/>
        <v>1.4207719333720901E-4</v>
      </c>
      <c r="HL189">
        <f t="shared" si="2019"/>
        <v>1.4207719333720901E-4</v>
      </c>
      <c r="HM189">
        <f t="shared" si="2019"/>
        <v>1.4207719333720901E-4</v>
      </c>
      <c r="HN189">
        <f t="shared" si="2019"/>
        <v>1.4207719333720901E-4</v>
      </c>
      <c r="HO189">
        <f t="shared" si="2019"/>
        <v>1.4207719333720901E-4</v>
      </c>
      <c r="HP189">
        <f t="shared" si="2019"/>
        <v>1.4207719333720901E-4</v>
      </c>
      <c r="HQ189">
        <f t="shared" si="2019"/>
        <v>1.4207719333720901E-4</v>
      </c>
      <c r="HR189">
        <f t="shared" si="2019"/>
        <v>1.4207719333720901E-4</v>
      </c>
      <c r="HS189">
        <f t="shared" si="2019"/>
        <v>1.4207719333720901E-4</v>
      </c>
      <c r="HT189">
        <f t="shared" si="2019"/>
        <v>1.4207719333720901E-4</v>
      </c>
      <c r="HU189">
        <f t="shared" si="2019"/>
        <v>1.4207719333720901E-4</v>
      </c>
      <c r="HV189">
        <f t="shared" si="2019"/>
        <v>1.4207719333720901E-4</v>
      </c>
      <c r="HW189">
        <f t="shared" si="2019"/>
        <v>1.4207719333720901E-4</v>
      </c>
      <c r="HX189">
        <f t="shared" si="2019"/>
        <v>1.4207719333720901E-4</v>
      </c>
      <c r="HY189">
        <f t="shared" si="2019"/>
        <v>1.4207719333720901E-4</v>
      </c>
      <c r="HZ189">
        <f t="shared" si="2019"/>
        <v>1.4207719333720901E-4</v>
      </c>
      <c r="IA189">
        <f t="shared" si="2019"/>
        <v>1.4207719333720901E-4</v>
      </c>
      <c r="IB189">
        <f t="shared" si="2019"/>
        <v>1.4207719333720901E-4</v>
      </c>
      <c r="IC189">
        <f t="shared" si="2019"/>
        <v>1.4207719333720901E-4</v>
      </c>
      <c r="ID189">
        <f t="shared" si="2019"/>
        <v>1.4207719333720901E-4</v>
      </c>
      <c r="IE189">
        <f t="shared" si="2019"/>
        <v>1.4207719333720901E-4</v>
      </c>
      <c r="IF189">
        <f t="shared" si="2019"/>
        <v>1.4207719333720901E-4</v>
      </c>
      <c r="IG189">
        <f t="shared" si="2019"/>
        <v>1.4207719333720901E-4</v>
      </c>
      <c r="IH189">
        <f t="shared" si="2019"/>
        <v>1.4207719333720901E-4</v>
      </c>
      <c r="II189">
        <f t="shared" si="2019"/>
        <v>1.4207719333720901E-4</v>
      </c>
      <c r="IJ189">
        <f t="shared" si="2019"/>
        <v>1.4207719333720901E-4</v>
      </c>
      <c r="IK189">
        <f t="shared" si="2019"/>
        <v>1.4207719333720901E-4</v>
      </c>
      <c r="IL189">
        <f t="shared" si="2019"/>
        <v>1.4207719333720901E-4</v>
      </c>
      <c r="IM189">
        <f t="shared" si="2019"/>
        <v>1.4207719333720901E-4</v>
      </c>
      <c r="IN189">
        <f t="shared" si="2019"/>
        <v>1.4207719333720901E-4</v>
      </c>
      <c r="IO189">
        <f t="shared" si="2019"/>
        <v>1.4207719333720901E-4</v>
      </c>
      <c r="IP189">
        <f t="shared" si="2019"/>
        <v>1.4207719333720901E-4</v>
      </c>
      <c r="IQ189">
        <f t="shared" si="2019"/>
        <v>1.4207719333720901E-4</v>
      </c>
      <c r="IR189">
        <f t="shared" si="2019"/>
        <v>1.4207719333720901E-4</v>
      </c>
      <c r="IS189">
        <f t="shared" si="2019"/>
        <v>1.4207719333720901E-4</v>
      </c>
      <c r="IT189">
        <f t="shared" si="2019"/>
        <v>1.4207719333720901E-4</v>
      </c>
      <c r="IU189">
        <f t="shared" si="2019"/>
        <v>1.4207719333720901E-4</v>
      </c>
      <c r="IV189">
        <f t="shared" si="2019"/>
        <v>1.4207719333720901E-4</v>
      </c>
      <c r="IW189">
        <f t="shared" si="2019"/>
        <v>1.4207719333720901E-4</v>
      </c>
      <c r="IX189">
        <f t="shared" si="2019"/>
        <v>1.4207719333720901E-4</v>
      </c>
      <c r="IY189">
        <f t="shared" si="2019"/>
        <v>1.4207719333720901E-4</v>
      </c>
      <c r="IZ189">
        <f t="shared" si="2019"/>
        <v>1.4207719333720901E-4</v>
      </c>
      <c r="JA189">
        <f t="shared" si="2019"/>
        <v>1.4207719333720901E-4</v>
      </c>
      <c r="JB189">
        <f t="shared" si="2019"/>
        <v>1.4207719333720901E-4</v>
      </c>
      <c r="JC189">
        <f t="shared" ref="JC189:KG189" si="2020">IF(JB155&gt;=273.15, $B$47/$B$49, IF(JB155&lt;272.15, $F$47/$F$49, $F$47/$F$48))</f>
        <v>1.4207719333720901E-4</v>
      </c>
      <c r="JD189">
        <f t="shared" si="2020"/>
        <v>1.4207719333720901E-4</v>
      </c>
      <c r="JE189">
        <f t="shared" si="2020"/>
        <v>1.4207719333720901E-4</v>
      </c>
      <c r="JF189">
        <f t="shared" si="2020"/>
        <v>1.4207719333720901E-4</v>
      </c>
      <c r="JG189">
        <f t="shared" si="2020"/>
        <v>1.4207719333720901E-4</v>
      </c>
      <c r="JH189">
        <f t="shared" si="2020"/>
        <v>1.4207719333720901E-4</v>
      </c>
      <c r="JI189">
        <f t="shared" si="2020"/>
        <v>1.4207719333720901E-4</v>
      </c>
      <c r="JJ189">
        <f t="shared" si="2020"/>
        <v>1.4207719333720901E-4</v>
      </c>
      <c r="JK189">
        <f t="shared" si="2020"/>
        <v>1.4207719333720901E-4</v>
      </c>
      <c r="JL189">
        <f t="shared" si="2020"/>
        <v>1.4207719333720901E-4</v>
      </c>
      <c r="JM189">
        <f t="shared" si="2020"/>
        <v>1.4207719333720901E-4</v>
      </c>
      <c r="JN189">
        <f t="shared" si="2020"/>
        <v>1.4207719333720901E-4</v>
      </c>
      <c r="JO189">
        <f t="shared" si="2020"/>
        <v>1.4207719333720901E-4</v>
      </c>
      <c r="JP189">
        <f t="shared" si="2020"/>
        <v>1.4207719333720901E-4</v>
      </c>
      <c r="JQ189">
        <f t="shared" si="2020"/>
        <v>1.4207719333720901E-4</v>
      </c>
      <c r="JR189">
        <f t="shared" si="2020"/>
        <v>1.4207719333720901E-4</v>
      </c>
      <c r="JS189">
        <f t="shared" si="2020"/>
        <v>1.4207719333720901E-4</v>
      </c>
      <c r="JT189">
        <f t="shared" si="2020"/>
        <v>1.4207719333720901E-4</v>
      </c>
      <c r="JU189">
        <f t="shared" si="2020"/>
        <v>1.4207719333720901E-4</v>
      </c>
      <c r="JV189">
        <f t="shared" si="2020"/>
        <v>1.4207719333720901E-4</v>
      </c>
      <c r="JW189">
        <f t="shared" si="2020"/>
        <v>1.4207719333720901E-4</v>
      </c>
      <c r="JX189">
        <f t="shared" si="2020"/>
        <v>1.4207719333720901E-4</v>
      </c>
      <c r="JY189">
        <f t="shared" si="2020"/>
        <v>1.4207719333720901E-4</v>
      </c>
      <c r="JZ189">
        <f t="shared" si="2020"/>
        <v>1.4207719333720901E-4</v>
      </c>
      <c r="KA189">
        <f t="shared" si="2020"/>
        <v>1.4207719333720901E-4</v>
      </c>
      <c r="KB189">
        <f t="shared" si="2020"/>
        <v>1.4207719333720901E-4</v>
      </c>
      <c r="KC189">
        <f t="shared" si="2020"/>
        <v>1.4207719333720901E-4</v>
      </c>
      <c r="KD189">
        <f t="shared" si="2020"/>
        <v>1.4207719333720901E-4</v>
      </c>
      <c r="KE189">
        <f t="shared" si="2020"/>
        <v>1.4207719333720901E-4</v>
      </c>
      <c r="KF189">
        <f t="shared" si="2020"/>
        <v>1.4207719333720901E-4</v>
      </c>
      <c r="KG189">
        <f t="shared" si="2020"/>
        <v>1.4207719333720901E-4</v>
      </c>
      <c r="KL189" s="84">
        <f t="shared" si="1765"/>
        <v>26851</v>
      </c>
      <c r="KM189">
        <v>1973</v>
      </c>
      <c r="KN189">
        <v>7</v>
      </c>
      <c r="KO189">
        <v>6</v>
      </c>
      <c r="KP189" s="84">
        <f t="shared" si="1766"/>
        <v>187</v>
      </c>
      <c r="KQ189" s="74">
        <v>27.2</v>
      </c>
      <c r="KR189" s="74">
        <v>15.4</v>
      </c>
      <c r="KS189" s="74">
        <f t="shared" si="1767"/>
        <v>16</v>
      </c>
      <c r="KT189" s="74">
        <f t="shared" si="1768"/>
        <v>26.7</v>
      </c>
      <c r="KU189" s="74">
        <v>23.6</v>
      </c>
      <c r="KV189" s="74">
        <v>30.1</v>
      </c>
      <c r="KW189" s="72">
        <f t="shared" si="1747"/>
        <v>0.69</v>
      </c>
      <c r="KX189" s="74">
        <v>0.7</v>
      </c>
      <c r="KZ189" s="74">
        <v>82.3</v>
      </c>
      <c r="LA189" s="74">
        <v>49.6</v>
      </c>
      <c r="LB189" s="74">
        <v>10.199999999999999</v>
      </c>
      <c r="LC189" s="74">
        <v>0.5</v>
      </c>
    </row>
    <row r="190" spans="5:315" x14ac:dyDescent="0.35">
      <c r="E190">
        <f t="shared" si="1904"/>
        <v>24</v>
      </c>
      <c r="F190">
        <f t="shared" si="1905"/>
        <v>1.4207719333720901E-4</v>
      </c>
      <c r="G190">
        <f t="shared" ref="G190:BR190" si="2021">IF(F156&gt;=273.15, $B$47/$B$49, IF(F156&lt;272.15, $F$47/$F$49, $F$47/$F$48))</f>
        <v>1.4207719333720901E-4</v>
      </c>
      <c r="H190">
        <f t="shared" si="2021"/>
        <v>1.4207719333720901E-4</v>
      </c>
      <c r="I190">
        <f t="shared" si="2021"/>
        <v>1.4207719333720901E-4</v>
      </c>
      <c r="J190">
        <f t="shared" si="2021"/>
        <v>1.4207719333720901E-4</v>
      </c>
      <c r="K190">
        <f t="shared" si="2021"/>
        <v>1.4207719333720901E-4</v>
      </c>
      <c r="L190">
        <f t="shared" si="2021"/>
        <v>1.4207719333720901E-4</v>
      </c>
      <c r="M190">
        <f t="shared" si="2021"/>
        <v>1.4207719333720901E-4</v>
      </c>
      <c r="N190">
        <f t="shared" si="2021"/>
        <v>1.4207719333720901E-4</v>
      </c>
      <c r="O190">
        <f t="shared" si="2021"/>
        <v>1.4207719333720901E-4</v>
      </c>
      <c r="P190">
        <f t="shared" si="2021"/>
        <v>1.4207719333720901E-4</v>
      </c>
      <c r="Q190">
        <f t="shared" si="2021"/>
        <v>1.4207719333720901E-4</v>
      </c>
      <c r="R190">
        <f t="shared" si="2021"/>
        <v>1.4207719333720901E-4</v>
      </c>
      <c r="S190">
        <f t="shared" si="2021"/>
        <v>1.4207719333720901E-4</v>
      </c>
      <c r="T190">
        <f t="shared" si="2021"/>
        <v>1.4207719333720901E-4</v>
      </c>
      <c r="U190">
        <f t="shared" si="2021"/>
        <v>1.4207719333720901E-4</v>
      </c>
      <c r="V190">
        <f t="shared" si="2021"/>
        <v>1.4207719333720901E-4</v>
      </c>
      <c r="W190">
        <f t="shared" si="2021"/>
        <v>1.4207719333720901E-4</v>
      </c>
      <c r="X190">
        <f t="shared" si="2021"/>
        <v>1.4207719333720901E-4</v>
      </c>
      <c r="Y190">
        <f t="shared" si="2021"/>
        <v>1.4207719333720901E-4</v>
      </c>
      <c r="Z190">
        <f t="shared" si="2021"/>
        <v>1.4207719333720901E-4</v>
      </c>
      <c r="AA190">
        <f t="shared" si="2021"/>
        <v>1.4207719333720901E-4</v>
      </c>
      <c r="AB190">
        <f t="shared" si="2021"/>
        <v>1.4207719333720901E-4</v>
      </c>
      <c r="AC190">
        <f t="shared" si="2021"/>
        <v>1.4207719333720901E-4</v>
      </c>
      <c r="AD190">
        <f t="shared" si="2021"/>
        <v>1.4207719333720901E-4</v>
      </c>
      <c r="AE190">
        <f t="shared" si="2021"/>
        <v>1.4207719333720901E-4</v>
      </c>
      <c r="AF190">
        <f t="shared" si="2021"/>
        <v>1.4207719333720901E-4</v>
      </c>
      <c r="AG190">
        <f t="shared" si="2021"/>
        <v>1.4207719333720901E-4</v>
      </c>
      <c r="AH190">
        <f t="shared" si="2021"/>
        <v>1.4207719333720901E-4</v>
      </c>
      <c r="AI190">
        <f t="shared" si="2021"/>
        <v>1.4207719333720901E-4</v>
      </c>
      <c r="AJ190">
        <f t="shared" si="2021"/>
        <v>1.4207719333720901E-4</v>
      </c>
      <c r="AK190">
        <f t="shared" si="2021"/>
        <v>1.4207719333720901E-4</v>
      </c>
      <c r="AL190">
        <f t="shared" si="2021"/>
        <v>1.4207719333720901E-4</v>
      </c>
      <c r="AM190">
        <f t="shared" si="2021"/>
        <v>1.4207719333720901E-4</v>
      </c>
      <c r="AN190">
        <f t="shared" si="2021"/>
        <v>1.4207719333720901E-4</v>
      </c>
      <c r="AO190">
        <f t="shared" si="2021"/>
        <v>1.4207719333720901E-4</v>
      </c>
      <c r="AP190">
        <f t="shared" si="2021"/>
        <v>1.4207719333720901E-4</v>
      </c>
      <c r="AQ190">
        <f t="shared" si="2021"/>
        <v>1.4207719333720901E-4</v>
      </c>
      <c r="AR190">
        <f t="shared" si="2021"/>
        <v>1.4207719333720901E-4</v>
      </c>
      <c r="AS190">
        <f t="shared" si="2021"/>
        <v>1.4207719333720901E-4</v>
      </c>
      <c r="AT190">
        <f t="shared" si="2021"/>
        <v>1.4207719333720901E-4</v>
      </c>
      <c r="AU190">
        <f t="shared" si="2021"/>
        <v>1.4207719333720901E-4</v>
      </c>
      <c r="AV190">
        <f t="shared" si="2021"/>
        <v>1.4207719333720901E-4</v>
      </c>
      <c r="AW190">
        <f t="shared" si="2021"/>
        <v>1.4207719333720901E-4</v>
      </c>
      <c r="AX190">
        <f t="shared" si="2021"/>
        <v>1.4207719333720901E-4</v>
      </c>
      <c r="AY190">
        <f t="shared" si="2021"/>
        <v>1.4207719333720901E-4</v>
      </c>
      <c r="AZ190">
        <f t="shared" si="2021"/>
        <v>1.4207719333720901E-4</v>
      </c>
      <c r="BA190">
        <f t="shared" si="2021"/>
        <v>1.4207719333720901E-4</v>
      </c>
      <c r="BB190">
        <f t="shared" si="2021"/>
        <v>1.4207719333720901E-4</v>
      </c>
      <c r="BC190">
        <f t="shared" si="2021"/>
        <v>1.4207719333720901E-4</v>
      </c>
      <c r="BD190">
        <f t="shared" si="2021"/>
        <v>1.4207719333720901E-4</v>
      </c>
      <c r="BE190">
        <f t="shared" si="2021"/>
        <v>1.4207719333720901E-4</v>
      </c>
      <c r="BF190">
        <f t="shared" si="2021"/>
        <v>1.4207719333720901E-4</v>
      </c>
      <c r="BG190">
        <f t="shared" si="2021"/>
        <v>1.4207719333720901E-4</v>
      </c>
      <c r="BH190">
        <f t="shared" si="2021"/>
        <v>1.4207719333720901E-4</v>
      </c>
      <c r="BI190">
        <f t="shared" si="2021"/>
        <v>1.4207719333720901E-4</v>
      </c>
      <c r="BJ190">
        <f t="shared" si="2021"/>
        <v>1.4207719333720901E-4</v>
      </c>
      <c r="BK190">
        <f t="shared" si="2021"/>
        <v>1.4207719333720901E-4</v>
      </c>
      <c r="BL190">
        <f t="shared" si="2021"/>
        <v>1.4207719333720901E-4</v>
      </c>
      <c r="BM190">
        <f t="shared" si="2021"/>
        <v>1.4207719333720901E-4</v>
      </c>
      <c r="BN190">
        <f t="shared" si="2021"/>
        <v>1.4207719333720901E-4</v>
      </c>
      <c r="BO190">
        <f t="shared" si="2021"/>
        <v>1.4207719333720901E-4</v>
      </c>
      <c r="BP190">
        <f t="shared" si="2021"/>
        <v>1.4207719333720901E-4</v>
      </c>
      <c r="BQ190">
        <f t="shared" si="2021"/>
        <v>1.4207719333720901E-4</v>
      </c>
      <c r="BR190">
        <f t="shared" si="2021"/>
        <v>1.4207719333720901E-4</v>
      </c>
      <c r="BS190">
        <f t="shared" ref="BS190:ED190" si="2022">IF(BR156&gt;=273.15, $B$47/$B$49, IF(BR156&lt;272.15, $F$47/$F$49, $F$47/$F$48))</f>
        <v>1.4207719333720901E-4</v>
      </c>
      <c r="BT190">
        <f t="shared" si="2022"/>
        <v>1.4207719333720901E-4</v>
      </c>
      <c r="BU190">
        <f t="shared" si="2022"/>
        <v>1.4207719333720901E-4</v>
      </c>
      <c r="BV190">
        <f t="shared" si="2022"/>
        <v>1.4207719333720901E-4</v>
      </c>
      <c r="BW190">
        <f t="shared" si="2022"/>
        <v>1.4207719333720901E-4</v>
      </c>
      <c r="BX190">
        <f t="shared" si="2022"/>
        <v>1.4207719333720901E-4</v>
      </c>
      <c r="BY190">
        <f t="shared" si="2022"/>
        <v>1.4207719333720901E-4</v>
      </c>
      <c r="BZ190">
        <f t="shared" si="2022"/>
        <v>1.4207719333720901E-4</v>
      </c>
      <c r="CA190">
        <f t="shared" si="2022"/>
        <v>1.4207719333720901E-4</v>
      </c>
      <c r="CB190">
        <f t="shared" si="2022"/>
        <v>1.4207719333720901E-4</v>
      </c>
      <c r="CC190">
        <f t="shared" si="2022"/>
        <v>1.4207719333720901E-4</v>
      </c>
      <c r="CD190">
        <f t="shared" si="2022"/>
        <v>1.4207719333720901E-4</v>
      </c>
      <c r="CE190">
        <f t="shared" si="2022"/>
        <v>1.4207719333720901E-4</v>
      </c>
      <c r="CF190">
        <f t="shared" si="2022"/>
        <v>1.4207719333720901E-4</v>
      </c>
      <c r="CG190">
        <f t="shared" si="2022"/>
        <v>1.4207719333720901E-4</v>
      </c>
      <c r="CH190">
        <f t="shared" si="2022"/>
        <v>1.4207719333720901E-4</v>
      </c>
      <c r="CI190">
        <f t="shared" si="2022"/>
        <v>1.4207719333720901E-4</v>
      </c>
      <c r="CJ190">
        <f t="shared" si="2022"/>
        <v>1.4207719333720901E-4</v>
      </c>
      <c r="CK190">
        <f t="shared" si="2022"/>
        <v>1.4207719333720901E-4</v>
      </c>
      <c r="CL190">
        <f t="shared" si="2022"/>
        <v>1.4207719333720901E-4</v>
      </c>
      <c r="CM190">
        <f t="shared" si="2022"/>
        <v>1.4207719333720901E-4</v>
      </c>
      <c r="CN190">
        <f t="shared" si="2022"/>
        <v>1.4207719333720901E-4</v>
      </c>
      <c r="CO190">
        <f t="shared" si="2022"/>
        <v>1.4207719333720901E-4</v>
      </c>
      <c r="CP190">
        <f t="shared" si="2022"/>
        <v>1.4207719333720901E-4</v>
      </c>
      <c r="CQ190">
        <f t="shared" si="2022"/>
        <v>1.4207719333720901E-4</v>
      </c>
      <c r="CR190">
        <f t="shared" si="2022"/>
        <v>1.4207719333720901E-4</v>
      </c>
      <c r="CS190">
        <f t="shared" si="2022"/>
        <v>1.4207719333720901E-4</v>
      </c>
      <c r="CT190">
        <f t="shared" si="2022"/>
        <v>1.4207719333720901E-4</v>
      </c>
      <c r="CU190">
        <f t="shared" si="2022"/>
        <v>1.4207719333720901E-4</v>
      </c>
      <c r="CV190">
        <f t="shared" si="2022"/>
        <v>1.4207719333720901E-4</v>
      </c>
      <c r="CW190">
        <f t="shared" si="2022"/>
        <v>1.4207719333720901E-4</v>
      </c>
      <c r="CX190">
        <f t="shared" si="2022"/>
        <v>1.4207719333720901E-4</v>
      </c>
      <c r="CY190">
        <f t="shared" si="2022"/>
        <v>1.4207719333720901E-4</v>
      </c>
      <c r="CZ190">
        <f t="shared" si="2022"/>
        <v>1.4207719333720901E-4</v>
      </c>
      <c r="DA190">
        <f t="shared" si="2022"/>
        <v>1.4207719333720901E-4</v>
      </c>
      <c r="DB190">
        <f t="shared" si="2022"/>
        <v>1.4207719333720901E-4</v>
      </c>
      <c r="DC190">
        <f t="shared" si="2022"/>
        <v>1.4207719333720901E-4</v>
      </c>
      <c r="DD190">
        <f t="shared" si="2022"/>
        <v>1.4207719333720901E-4</v>
      </c>
      <c r="DE190">
        <f t="shared" si="2022"/>
        <v>1.4207719333720901E-4</v>
      </c>
      <c r="DF190">
        <f t="shared" si="2022"/>
        <v>1.4207719333720901E-4</v>
      </c>
      <c r="DG190">
        <f t="shared" si="2022"/>
        <v>1.4207719333720901E-4</v>
      </c>
      <c r="DH190">
        <f t="shared" si="2022"/>
        <v>1.4207719333720901E-4</v>
      </c>
      <c r="DI190">
        <f t="shared" si="2022"/>
        <v>1.4207719333720901E-4</v>
      </c>
      <c r="DJ190">
        <f t="shared" si="2022"/>
        <v>1.4207719333720901E-4</v>
      </c>
      <c r="DK190">
        <f t="shared" si="2022"/>
        <v>1.4207719333720901E-4</v>
      </c>
      <c r="DL190">
        <f t="shared" si="2022"/>
        <v>1.4207719333720901E-4</v>
      </c>
      <c r="DM190">
        <f t="shared" si="2022"/>
        <v>1.4207719333720901E-4</v>
      </c>
      <c r="DN190">
        <f t="shared" si="2022"/>
        <v>1.4207719333720901E-4</v>
      </c>
      <c r="DO190">
        <f t="shared" si="2022"/>
        <v>1.4207719333720901E-4</v>
      </c>
      <c r="DP190">
        <f t="shared" si="2022"/>
        <v>1.4207719333720901E-4</v>
      </c>
      <c r="DQ190">
        <f t="shared" si="2022"/>
        <v>1.4207719333720901E-4</v>
      </c>
      <c r="DR190">
        <f t="shared" si="2022"/>
        <v>1.4207719333720901E-4</v>
      </c>
      <c r="DS190">
        <f t="shared" si="2022"/>
        <v>1.4207719333720901E-4</v>
      </c>
      <c r="DT190">
        <f t="shared" si="2022"/>
        <v>1.4207719333720901E-4</v>
      </c>
      <c r="DU190">
        <f t="shared" si="2022"/>
        <v>1.4207719333720901E-4</v>
      </c>
      <c r="DV190">
        <f t="shared" si="2022"/>
        <v>1.4207719333720901E-4</v>
      </c>
      <c r="DW190">
        <f t="shared" si="2022"/>
        <v>1.4207719333720901E-4</v>
      </c>
      <c r="DX190">
        <f t="shared" si="2022"/>
        <v>1.4207719333720901E-4</v>
      </c>
      <c r="DY190">
        <f t="shared" si="2022"/>
        <v>1.4207719333720901E-4</v>
      </c>
      <c r="DZ190">
        <f t="shared" si="2022"/>
        <v>1.4207719333720901E-4</v>
      </c>
      <c r="EA190">
        <f t="shared" si="2022"/>
        <v>1.4207719333720901E-4</v>
      </c>
      <c r="EB190">
        <f t="shared" si="2022"/>
        <v>1.4207719333720901E-4</v>
      </c>
      <c r="EC190">
        <f t="shared" si="2022"/>
        <v>1.4207719333720901E-4</v>
      </c>
      <c r="ED190">
        <f t="shared" si="2022"/>
        <v>1.4207719333720901E-4</v>
      </c>
      <c r="EE190">
        <f t="shared" ref="EE190:GP190" si="2023">IF(ED156&gt;=273.15, $B$47/$B$49, IF(ED156&lt;272.15, $F$47/$F$49, $F$47/$F$48))</f>
        <v>1.4207719333720901E-4</v>
      </c>
      <c r="EF190">
        <f t="shared" si="2023"/>
        <v>1.4207719333720901E-4</v>
      </c>
      <c r="EG190">
        <f t="shared" si="2023"/>
        <v>1.4207719333720901E-4</v>
      </c>
      <c r="EH190">
        <f t="shared" si="2023"/>
        <v>1.4207719333720901E-4</v>
      </c>
      <c r="EI190">
        <f t="shared" si="2023"/>
        <v>1.4207719333720901E-4</v>
      </c>
      <c r="EJ190">
        <f t="shared" si="2023"/>
        <v>1.4207719333720901E-4</v>
      </c>
      <c r="EK190">
        <f t="shared" si="2023"/>
        <v>1.4207719333720901E-4</v>
      </c>
      <c r="EL190">
        <f t="shared" si="2023"/>
        <v>1.4207719333720901E-4</v>
      </c>
      <c r="EM190">
        <f t="shared" si="2023"/>
        <v>1.4207719333720901E-4</v>
      </c>
      <c r="EN190">
        <f t="shared" si="2023"/>
        <v>1.4207719333720901E-4</v>
      </c>
      <c r="EO190">
        <f t="shared" si="2023"/>
        <v>1.4207719333720901E-4</v>
      </c>
      <c r="EP190">
        <f t="shared" si="2023"/>
        <v>1.4207719333720901E-4</v>
      </c>
      <c r="EQ190">
        <f t="shared" si="2023"/>
        <v>1.4207719333720901E-4</v>
      </c>
      <c r="ER190">
        <f t="shared" si="2023"/>
        <v>1.4207719333720901E-4</v>
      </c>
      <c r="ES190">
        <f t="shared" si="2023"/>
        <v>1.4207719333720901E-4</v>
      </c>
      <c r="ET190">
        <f t="shared" si="2023"/>
        <v>1.4207719333720901E-4</v>
      </c>
      <c r="EU190">
        <f t="shared" si="2023"/>
        <v>1.4207719333720901E-4</v>
      </c>
      <c r="EV190">
        <f t="shared" si="2023"/>
        <v>1.4207719333720901E-4</v>
      </c>
      <c r="EW190">
        <f t="shared" si="2023"/>
        <v>1.4207719333720901E-4</v>
      </c>
      <c r="EX190">
        <f t="shared" si="2023"/>
        <v>1.4207719333720901E-4</v>
      </c>
      <c r="EY190">
        <f t="shared" si="2023"/>
        <v>1.4207719333720901E-4</v>
      </c>
      <c r="EZ190">
        <f t="shared" si="2023"/>
        <v>1.4207719333720901E-4</v>
      </c>
      <c r="FA190">
        <f t="shared" si="2023"/>
        <v>1.4207719333720901E-4</v>
      </c>
      <c r="FB190">
        <f t="shared" si="2023"/>
        <v>1.4207719333720901E-4</v>
      </c>
      <c r="FC190">
        <f t="shared" si="2023"/>
        <v>1.4207719333720901E-4</v>
      </c>
      <c r="FD190">
        <f t="shared" si="2023"/>
        <v>1.4207719333720901E-4</v>
      </c>
      <c r="FE190">
        <f t="shared" si="2023"/>
        <v>1.4207719333720901E-4</v>
      </c>
      <c r="FF190">
        <f t="shared" si="2023"/>
        <v>1.4207719333720901E-4</v>
      </c>
      <c r="FG190">
        <f t="shared" si="2023"/>
        <v>1.4207719333720901E-4</v>
      </c>
      <c r="FH190">
        <f t="shared" si="2023"/>
        <v>1.4207719333720901E-4</v>
      </c>
      <c r="FI190">
        <f t="shared" si="2023"/>
        <v>1.4207719333720901E-4</v>
      </c>
      <c r="FJ190">
        <f t="shared" si="2023"/>
        <v>1.4207719333720901E-4</v>
      </c>
      <c r="FK190">
        <f t="shared" si="2023"/>
        <v>1.4207719333720901E-4</v>
      </c>
      <c r="FL190">
        <f t="shared" si="2023"/>
        <v>1.4207719333720901E-4</v>
      </c>
      <c r="FM190">
        <f t="shared" si="2023"/>
        <v>1.4207719333720901E-4</v>
      </c>
      <c r="FN190">
        <f t="shared" si="2023"/>
        <v>1.4207719333720901E-4</v>
      </c>
      <c r="FO190">
        <f t="shared" si="2023"/>
        <v>1.4207719333720901E-4</v>
      </c>
      <c r="FP190">
        <f t="shared" si="2023"/>
        <v>1.4207719333720901E-4</v>
      </c>
      <c r="FQ190">
        <f t="shared" si="2023"/>
        <v>1.4207719333720901E-4</v>
      </c>
      <c r="FR190">
        <f t="shared" si="2023"/>
        <v>1.4207719333720901E-4</v>
      </c>
      <c r="FS190">
        <f t="shared" si="2023"/>
        <v>1.4207719333720901E-4</v>
      </c>
      <c r="FT190">
        <f t="shared" si="2023"/>
        <v>1.4207719333720901E-4</v>
      </c>
      <c r="FU190">
        <f t="shared" si="2023"/>
        <v>1.4207719333720901E-4</v>
      </c>
      <c r="FV190">
        <f t="shared" si="2023"/>
        <v>1.4207719333720901E-4</v>
      </c>
      <c r="FW190">
        <f t="shared" si="2023"/>
        <v>1.4207719333720901E-4</v>
      </c>
      <c r="FX190">
        <f t="shared" si="2023"/>
        <v>1.4207719333720901E-4</v>
      </c>
      <c r="FY190">
        <f t="shared" si="2023"/>
        <v>1.4207719333720901E-4</v>
      </c>
      <c r="FZ190">
        <f t="shared" si="2023"/>
        <v>1.4207719333720901E-4</v>
      </c>
      <c r="GA190">
        <f t="shared" si="2023"/>
        <v>1.4207719333720901E-4</v>
      </c>
      <c r="GB190">
        <f t="shared" si="2023"/>
        <v>1.4207719333720901E-4</v>
      </c>
      <c r="GC190">
        <f t="shared" si="2023"/>
        <v>1.4207719333720901E-4</v>
      </c>
      <c r="GD190">
        <f t="shared" si="2023"/>
        <v>1.4207719333720901E-4</v>
      </c>
      <c r="GE190">
        <f t="shared" si="2023"/>
        <v>1.4207719333720901E-4</v>
      </c>
      <c r="GF190">
        <f t="shared" si="2023"/>
        <v>1.4207719333720901E-4</v>
      </c>
      <c r="GG190">
        <f t="shared" si="2023"/>
        <v>1.4207719333720901E-4</v>
      </c>
      <c r="GH190">
        <f t="shared" si="2023"/>
        <v>1.4207719333720901E-4</v>
      </c>
      <c r="GI190">
        <f t="shared" si="2023"/>
        <v>1.4207719333720901E-4</v>
      </c>
      <c r="GJ190">
        <f t="shared" si="2023"/>
        <v>1.4207719333720901E-4</v>
      </c>
      <c r="GK190">
        <f t="shared" si="2023"/>
        <v>1.4207719333720901E-4</v>
      </c>
      <c r="GL190">
        <f t="shared" si="2023"/>
        <v>1.4207719333720901E-4</v>
      </c>
      <c r="GM190">
        <f t="shared" si="2023"/>
        <v>1.4207719333720901E-4</v>
      </c>
      <c r="GN190">
        <f t="shared" si="2023"/>
        <v>1.4207719333720901E-4</v>
      </c>
      <c r="GO190">
        <f t="shared" si="2023"/>
        <v>1.4207719333720901E-4</v>
      </c>
      <c r="GP190">
        <f t="shared" si="2023"/>
        <v>1.4207719333720901E-4</v>
      </c>
      <c r="GQ190">
        <f t="shared" ref="GQ190:JB190" si="2024">IF(GP156&gt;=273.15, $B$47/$B$49, IF(GP156&lt;272.15, $F$47/$F$49, $F$47/$F$48))</f>
        <v>1.4207719333720901E-4</v>
      </c>
      <c r="GR190">
        <f t="shared" si="2024"/>
        <v>1.4207719333720901E-4</v>
      </c>
      <c r="GS190">
        <f t="shared" si="2024"/>
        <v>1.4207719333720901E-4</v>
      </c>
      <c r="GT190">
        <f t="shared" si="2024"/>
        <v>1.4207719333720901E-4</v>
      </c>
      <c r="GU190">
        <f t="shared" si="2024"/>
        <v>1.4207719333720901E-4</v>
      </c>
      <c r="GV190">
        <f t="shared" si="2024"/>
        <v>1.4207719333720901E-4</v>
      </c>
      <c r="GW190">
        <f t="shared" si="2024"/>
        <v>1.4207719333720901E-4</v>
      </c>
      <c r="GX190">
        <f t="shared" si="2024"/>
        <v>1.4207719333720901E-4</v>
      </c>
      <c r="GY190">
        <f t="shared" si="2024"/>
        <v>1.4207719333720901E-4</v>
      </c>
      <c r="GZ190">
        <f t="shared" si="2024"/>
        <v>1.4207719333720901E-4</v>
      </c>
      <c r="HA190">
        <f t="shared" si="2024"/>
        <v>1.4207719333720901E-4</v>
      </c>
      <c r="HB190">
        <f t="shared" si="2024"/>
        <v>1.4207719333720901E-4</v>
      </c>
      <c r="HC190">
        <f t="shared" si="2024"/>
        <v>1.4207719333720901E-4</v>
      </c>
      <c r="HD190">
        <f t="shared" si="2024"/>
        <v>1.4207719333720901E-4</v>
      </c>
      <c r="HE190">
        <f t="shared" si="2024"/>
        <v>1.4207719333720901E-4</v>
      </c>
      <c r="HF190">
        <f t="shared" si="2024"/>
        <v>1.4207719333720901E-4</v>
      </c>
      <c r="HG190">
        <f t="shared" si="2024"/>
        <v>1.4207719333720901E-4</v>
      </c>
      <c r="HH190">
        <f t="shared" si="2024"/>
        <v>1.4207719333720901E-4</v>
      </c>
      <c r="HI190">
        <f t="shared" si="2024"/>
        <v>1.4207719333720901E-4</v>
      </c>
      <c r="HJ190">
        <f t="shared" si="2024"/>
        <v>1.4207719333720901E-4</v>
      </c>
      <c r="HK190">
        <f t="shared" si="2024"/>
        <v>1.4207719333720901E-4</v>
      </c>
      <c r="HL190">
        <f t="shared" si="2024"/>
        <v>1.4207719333720901E-4</v>
      </c>
      <c r="HM190">
        <f t="shared" si="2024"/>
        <v>1.4207719333720901E-4</v>
      </c>
      <c r="HN190">
        <f t="shared" si="2024"/>
        <v>1.4207719333720901E-4</v>
      </c>
      <c r="HO190">
        <f t="shared" si="2024"/>
        <v>1.4207719333720901E-4</v>
      </c>
      <c r="HP190">
        <f t="shared" si="2024"/>
        <v>1.4207719333720901E-4</v>
      </c>
      <c r="HQ190">
        <f t="shared" si="2024"/>
        <v>1.4207719333720901E-4</v>
      </c>
      <c r="HR190">
        <f t="shared" si="2024"/>
        <v>1.4207719333720901E-4</v>
      </c>
      <c r="HS190">
        <f t="shared" si="2024"/>
        <v>1.4207719333720901E-4</v>
      </c>
      <c r="HT190">
        <f t="shared" si="2024"/>
        <v>1.4207719333720901E-4</v>
      </c>
      <c r="HU190">
        <f t="shared" si="2024"/>
        <v>1.4207719333720901E-4</v>
      </c>
      <c r="HV190">
        <f t="shared" si="2024"/>
        <v>1.4207719333720901E-4</v>
      </c>
      <c r="HW190">
        <f t="shared" si="2024"/>
        <v>1.4207719333720901E-4</v>
      </c>
      <c r="HX190">
        <f t="shared" si="2024"/>
        <v>1.4207719333720901E-4</v>
      </c>
      <c r="HY190">
        <f t="shared" si="2024"/>
        <v>1.4207719333720901E-4</v>
      </c>
      <c r="HZ190">
        <f t="shared" si="2024"/>
        <v>1.4207719333720901E-4</v>
      </c>
      <c r="IA190">
        <f t="shared" si="2024"/>
        <v>1.4207719333720901E-4</v>
      </c>
      <c r="IB190">
        <f t="shared" si="2024"/>
        <v>1.4207719333720901E-4</v>
      </c>
      <c r="IC190">
        <f t="shared" si="2024"/>
        <v>1.4207719333720901E-4</v>
      </c>
      <c r="ID190">
        <f t="shared" si="2024"/>
        <v>1.4207719333720901E-4</v>
      </c>
      <c r="IE190">
        <f t="shared" si="2024"/>
        <v>1.4207719333720901E-4</v>
      </c>
      <c r="IF190">
        <f t="shared" si="2024"/>
        <v>1.4207719333720901E-4</v>
      </c>
      <c r="IG190">
        <f t="shared" si="2024"/>
        <v>1.4207719333720901E-4</v>
      </c>
      <c r="IH190">
        <f t="shared" si="2024"/>
        <v>1.4207719333720901E-4</v>
      </c>
      <c r="II190">
        <f t="shared" si="2024"/>
        <v>1.4207719333720901E-4</v>
      </c>
      <c r="IJ190">
        <f t="shared" si="2024"/>
        <v>1.4207719333720901E-4</v>
      </c>
      <c r="IK190">
        <f t="shared" si="2024"/>
        <v>1.4207719333720901E-4</v>
      </c>
      <c r="IL190">
        <f t="shared" si="2024"/>
        <v>1.4207719333720901E-4</v>
      </c>
      <c r="IM190">
        <f t="shared" si="2024"/>
        <v>1.4207719333720901E-4</v>
      </c>
      <c r="IN190">
        <f t="shared" si="2024"/>
        <v>1.4207719333720901E-4</v>
      </c>
      <c r="IO190">
        <f t="shared" si="2024"/>
        <v>1.4207719333720901E-4</v>
      </c>
      <c r="IP190">
        <f t="shared" si="2024"/>
        <v>1.4207719333720901E-4</v>
      </c>
      <c r="IQ190">
        <f t="shared" si="2024"/>
        <v>1.4207719333720901E-4</v>
      </c>
      <c r="IR190">
        <f t="shared" si="2024"/>
        <v>1.4207719333720901E-4</v>
      </c>
      <c r="IS190">
        <f t="shared" si="2024"/>
        <v>1.4207719333720901E-4</v>
      </c>
      <c r="IT190">
        <f t="shared" si="2024"/>
        <v>1.4207719333720901E-4</v>
      </c>
      <c r="IU190">
        <f t="shared" si="2024"/>
        <v>1.4207719333720901E-4</v>
      </c>
      <c r="IV190">
        <f t="shared" si="2024"/>
        <v>1.4207719333720901E-4</v>
      </c>
      <c r="IW190">
        <f t="shared" si="2024"/>
        <v>1.4207719333720901E-4</v>
      </c>
      <c r="IX190">
        <f t="shared" si="2024"/>
        <v>1.4207719333720901E-4</v>
      </c>
      <c r="IY190">
        <f t="shared" si="2024"/>
        <v>1.4207719333720901E-4</v>
      </c>
      <c r="IZ190">
        <f t="shared" si="2024"/>
        <v>1.4207719333720901E-4</v>
      </c>
      <c r="JA190">
        <f t="shared" si="2024"/>
        <v>1.4207719333720901E-4</v>
      </c>
      <c r="JB190">
        <f t="shared" si="2024"/>
        <v>1.4207719333720901E-4</v>
      </c>
      <c r="JC190">
        <f t="shared" ref="JC190:KG190" si="2025">IF(JB156&gt;=273.15, $B$47/$B$49, IF(JB156&lt;272.15, $F$47/$F$49, $F$47/$F$48))</f>
        <v>1.4207719333720901E-4</v>
      </c>
      <c r="JD190">
        <f t="shared" si="2025"/>
        <v>1.4207719333720901E-4</v>
      </c>
      <c r="JE190">
        <f t="shared" si="2025"/>
        <v>1.4207719333720901E-4</v>
      </c>
      <c r="JF190">
        <f t="shared" si="2025"/>
        <v>1.4207719333720901E-4</v>
      </c>
      <c r="JG190">
        <f t="shared" si="2025"/>
        <v>1.4207719333720901E-4</v>
      </c>
      <c r="JH190">
        <f t="shared" si="2025"/>
        <v>1.4207719333720901E-4</v>
      </c>
      <c r="JI190">
        <f t="shared" si="2025"/>
        <v>1.4207719333720901E-4</v>
      </c>
      <c r="JJ190">
        <f t="shared" si="2025"/>
        <v>1.4207719333720901E-4</v>
      </c>
      <c r="JK190">
        <f t="shared" si="2025"/>
        <v>1.4207719333720901E-4</v>
      </c>
      <c r="JL190">
        <f t="shared" si="2025"/>
        <v>1.4207719333720901E-4</v>
      </c>
      <c r="JM190">
        <f t="shared" si="2025"/>
        <v>1.4207719333720901E-4</v>
      </c>
      <c r="JN190">
        <f t="shared" si="2025"/>
        <v>1.4207719333720901E-4</v>
      </c>
      <c r="JO190">
        <f t="shared" si="2025"/>
        <v>1.4207719333720901E-4</v>
      </c>
      <c r="JP190">
        <f t="shared" si="2025"/>
        <v>1.4207719333720901E-4</v>
      </c>
      <c r="JQ190">
        <f t="shared" si="2025"/>
        <v>1.4207719333720901E-4</v>
      </c>
      <c r="JR190">
        <f t="shared" si="2025"/>
        <v>1.4207719333720901E-4</v>
      </c>
      <c r="JS190">
        <f t="shared" si="2025"/>
        <v>1.4207719333720901E-4</v>
      </c>
      <c r="JT190">
        <f t="shared" si="2025"/>
        <v>1.4207719333720901E-4</v>
      </c>
      <c r="JU190">
        <f t="shared" si="2025"/>
        <v>1.4207719333720901E-4</v>
      </c>
      <c r="JV190">
        <f t="shared" si="2025"/>
        <v>1.4207719333720901E-4</v>
      </c>
      <c r="JW190">
        <f t="shared" si="2025"/>
        <v>1.4207719333720901E-4</v>
      </c>
      <c r="JX190">
        <f t="shared" si="2025"/>
        <v>1.4207719333720901E-4</v>
      </c>
      <c r="JY190">
        <f t="shared" si="2025"/>
        <v>1.4207719333720901E-4</v>
      </c>
      <c r="JZ190">
        <f t="shared" si="2025"/>
        <v>1.4207719333720901E-4</v>
      </c>
      <c r="KA190">
        <f t="shared" si="2025"/>
        <v>1.4207719333720901E-4</v>
      </c>
      <c r="KB190">
        <f t="shared" si="2025"/>
        <v>1.4207719333720901E-4</v>
      </c>
      <c r="KC190">
        <f t="shared" si="2025"/>
        <v>1.4207719333720901E-4</v>
      </c>
      <c r="KD190">
        <f t="shared" si="2025"/>
        <v>1.4207719333720901E-4</v>
      </c>
      <c r="KE190">
        <f t="shared" si="2025"/>
        <v>1.4207719333720901E-4</v>
      </c>
      <c r="KF190">
        <f t="shared" si="2025"/>
        <v>1.4207719333720901E-4</v>
      </c>
      <c r="KG190">
        <f t="shared" si="2025"/>
        <v>1.4207719333720901E-4</v>
      </c>
      <c r="KL190" s="84">
        <f t="shared" si="1765"/>
        <v>26852</v>
      </c>
      <c r="KM190">
        <v>1973</v>
      </c>
      <c r="KN190">
        <v>7</v>
      </c>
      <c r="KO190">
        <v>7</v>
      </c>
      <c r="KP190" s="84">
        <f t="shared" si="1766"/>
        <v>188</v>
      </c>
      <c r="KQ190" s="74">
        <v>27.1</v>
      </c>
      <c r="KR190" s="74">
        <v>16</v>
      </c>
      <c r="KS190" s="74">
        <f t="shared" si="1767"/>
        <v>15.9</v>
      </c>
      <c r="KT190" s="74">
        <f t="shared" si="1768"/>
        <v>27.2</v>
      </c>
      <c r="KU190" s="74">
        <v>23.4</v>
      </c>
      <c r="KV190" s="74">
        <v>30</v>
      </c>
      <c r="KW190" s="72">
        <f t="shared" si="1747"/>
        <v>0.69</v>
      </c>
      <c r="KX190" s="74">
        <v>0.5</v>
      </c>
      <c r="KZ190" s="74">
        <v>80.3</v>
      </c>
      <c r="LA190" s="74">
        <v>47.5</v>
      </c>
      <c r="LB190" s="74">
        <v>11.8</v>
      </c>
      <c r="LC190" s="74">
        <v>0.6</v>
      </c>
    </row>
    <row r="191" spans="5:315" x14ac:dyDescent="0.35">
      <c r="E191">
        <f t="shared" si="1904"/>
        <v>25</v>
      </c>
      <c r="F191">
        <f t="shared" si="1905"/>
        <v>1.4207719333720901E-4</v>
      </c>
      <c r="G191">
        <f t="shared" ref="G191:BR191" si="2026">IF(F157&gt;=273.15, $B$47/$B$49, IF(F157&lt;272.15, $F$47/$F$49, $F$47/$F$48))</f>
        <v>1.4207719333720901E-4</v>
      </c>
      <c r="H191">
        <f t="shared" si="2026"/>
        <v>1.4207719333720901E-4</v>
      </c>
      <c r="I191">
        <f t="shared" si="2026"/>
        <v>1.4207719333720901E-4</v>
      </c>
      <c r="J191">
        <f t="shared" si="2026"/>
        <v>1.4207719333720901E-4</v>
      </c>
      <c r="K191">
        <f t="shared" si="2026"/>
        <v>1.4207719333720901E-4</v>
      </c>
      <c r="L191">
        <f t="shared" si="2026"/>
        <v>1.4207719333720901E-4</v>
      </c>
      <c r="M191">
        <f t="shared" si="2026"/>
        <v>1.4207719333720901E-4</v>
      </c>
      <c r="N191">
        <f t="shared" si="2026"/>
        <v>1.4207719333720901E-4</v>
      </c>
      <c r="O191">
        <f t="shared" si="2026"/>
        <v>1.4207719333720901E-4</v>
      </c>
      <c r="P191">
        <f t="shared" si="2026"/>
        <v>1.4207719333720901E-4</v>
      </c>
      <c r="Q191">
        <f t="shared" si="2026"/>
        <v>1.4207719333720901E-4</v>
      </c>
      <c r="R191">
        <f t="shared" si="2026"/>
        <v>1.4207719333720901E-4</v>
      </c>
      <c r="S191">
        <f t="shared" si="2026"/>
        <v>1.4207719333720901E-4</v>
      </c>
      <c r="T191">
        <f t="shared" si="2026"/>
        <v>1.4207719333720901E-4</v>
      </c>
      <c r="U191">
        <f t="shared" si="2026"/>
        <v>1.4207719333720901E-4</v>
      </c>
      <c r="V191">
        <f t="shared" si="2026"/>
        <v>1.4207719333720901E-4</v>
      </c>
      <c r="W191">
        <f t="shared" si="2026"/>
        <v>1.4207719333720901E-4</v>
      </c>
      <c r="X191">
        <f t="shared" si="2026"/>
        <v>1.4207719333720901E-4</v>
      </c>
      <c r="Y191">
        <f t="shared" si="2026"/>
        <v>1.4207719333720901E-4</v>
      </c>
      <c r="Z191">
        <f t="shared" si="2026"/>
        <v>1.4207719333720901E-4</v>
      </c>
      <c r="AA191">
        <f t="shared" si="2026"/>
        <v>1.4207719333720901E-4</v>
      </c>
      <c r="AB191">
        <f t="shared" si="2026"/>
        <v>1.4207719333720901E-4</v>
      </c>
      <c r="AC191">
        <f t="shared" si="2026"/>
        <v>1.4207719333720901E-4</v>
      </c>
      <c r="AD191">
        <f t="shared" si="2026"/>
        <v>1.4207719333720901E-4</v>
      </c>
      <c r="AE191">
        <f t="shared" si="2026"/>
        <v>1.4207719333720901E-4</v>
      </c>
      <c r="AF191">
        <f t="shared" si="2026"/>
        <v>1.4207719333720901E-4</v>
      </c>
      <c r="AG191">
        <f t="shared" si="2026"/>
        <v>1.4207719333720901E-4</v>
      </c>
      <c r="AH191">
        <f t="shared" si="2026"/>
        <v>1.4207719333720901E-4</v>
      </c>
      <c r="AI191">
        <f t="shared" si="2026"/>
        <v>1.4207719333720901E-4</v>
      </c>
      <c r="AJ191">
        <f t="shared" si="2026"/>
        <v>1.4207719333720901E-4</v>
      </c>
      <c r="AK191">
        <f t="shared" si="2026"/>
        <v>1.4207719333720901E-4</v>
      </c>
      <c r="AL191">
        <f t="shared" si="2026"/>
        <v>1.4207719333720901E-4</v>
      </c>
      <c r="AM191">
        <f t="shared" si="2026"/>
        <v>1.4207719333720901E-4</v>
      </c>
      <c r="AN191">
        <f t="shared" si="2026"/>
        <v>1.4207719333720901E-4</v>
      </c>
      <c r="AO191">
        <f t="shared" si="2026"/>
        <v>1.4207719333720901E-4</v>
      </c>
      <c r="AP191">
        <f t="shared" si="2026"/>
        <v>1.4207719333720901E-4</v>
      </c>
      <c r="AQ191">
        <f t="shared" si="2026"/>
        <v>1.4207719333720901E-4</v>
      </c>
      <c r="AR191">
        <f t="shared" si="2026"/>
        <v>1.4207719333720901E-4</v>
      </c>
      <c r="AS191">
        <f t="shared" si="2026"/>
        <v>1.4207719333720901E-4</v>
      </c>
      <c r="AT191">
        <f t="shared" si="2026"/>
        <v>1.4207719333720901E-4</v>
      </c>
      <c r="AU191">
        <f t="shared" si="2026"/>
        <v>1.4207719333720901E-4</v>
      </c>
      <c r="AV191">
        <f t="shared" si="2026"/>
        <v>1.4207719333720901E-4</v>
      </c>
      <c r="AW191">
        <f t="shared" si="2026"/>
        <v>1.4207719333720901E-4</v>
      </c>
      <c r="AX191">
        <f t="shared" si="2026"/>
        <v>1.4207719333720901E-4</v>
      </c>
      <c r="AY191">
        <f t="shared" si="2026"/>
        <v>1.4207719333720901E-4</v>
      </c>
      <c r="AZ191">
        <f t="shared" si="2026"/>
        <v>1.4207719333720901E-4</v>
      </c>
      <c r="BA191">
        <f t="shared" si="2026"/>
        <v>1.4207719333720901E-4</v>
      </c>
      <c r="BB191">
        <f t="shared" si="2026"/>
        <v>1.4207719333720901E-4</v>
      </c>
      <c r="BC191">
        <f t="shared" si="2026"/>
        <v>1.4207719333720901E-4</v>
      </c>
      <c r="BD191">
        <f t="shared" si="2026"/>
        <v>1.4207719333720901E-4</v>
      </c>
      <c r="BE191">
        <f t="shared" si="2026"/>
        <v>1.4207719333720901E-4</v>
      </c>
      <c r="BF191">
        <f t="shared" si="2026"/>
        <v>1.4207719333720901E-4</v>
      </c>
      <c r="BG191">
        <f t="shared" si="2026"/>
        <v>1.4207719333720901E-4</v>
      </c>
      <c r="BH191">
        <f t="shared" si="2026"/>
        <v>1.4207719333720901E-4</v>
      </c>
      <c r="BI191">
        <f t="shared" si="2026"/>
        <v>1.4207719333720901E-4</v>
      </c>
      <c r="BJ191">
        <f t="shared" si="2026"/>
        <v>1.4207719333720901E-4</v>
      </c>
      <c r="BK191">
        <f t="shared" si="2026"/>
        <v>1.4207719333720901E-4</v>
      </c>
      <c r="BL191">
        <f t="shared" si="2026"/>
        <v>1.4207719333720901E-4</v>
      </c>
      <c r="BM191">
        <f t="shared" si="2026"/>
        <v>1.4207719333720901E-4</v>
      </c>
      <c r="BN191">
        <f t="shared" si="2026"/>
        <v>1.4207719333720901E-4</v>
      </c>
      <c r="BO191">
        <f t="shared" si="2026"/>
        <v>1.4207719333720901E-4</v>
      </c>
      <c r="BP191">
        <f t="shared" si="2026"/>
        <v>1.4207719333720901E-4</v>
      </c>
      <c r="BQ191">
        <f t="shared" si="2026"/>
        <v>1.4207719333720901E-4</v>
      </c>
      <c r="BR191">
        <f t="shared" si="2026"/>
        <v>1.4207719333720901E-4</v>
      </c>
      <c r="BS191">
        <f t="shared" ref="BS191:ED191" si="2027">IF(BR157&gt;=273.15, $B$47/$B$49, IF(BR157&lt;272.15, $F$47/$F$49, $F$47/$F$48))</f>
        <v>1.4207719333720901E-4</v>
      </c>
      <c r="BT191">
        <f t="shared" si="2027"/>
        <v>1.4207719333720901E-4</v>
      </c>
      <c r="BU191">
        <f t="shared" si="2027"/>
        <v>1.4207719333720901E-4</v>
      </c>
      <c r="BV191">
        <f t="shared" si="2027"/>
        <v>1.4207719333720901E-4</v>
      </c>
      <c r="BW191">
        <f t="shared" si="2027"/>
        <v>1.4207719333720901E-4</v>
      </c>
      <c r="BX191">
        <f t="shared" si="2027"/>
        <v>1.4207719333720901E-4</v>
      </c>
      <c r="BY191">
        <f t="shared" si="2027"/>
        <v>1.4207719333720901E-4</v>
      </c>
      <c r="BZ191">
        <f t="shared" si="2027"/>
        <v>1.4207719333720901E-4</v>
      </c>
      <c r="CA191">
        <f t="shared" si="2027"/>
        <v>1.4207719333720901E-4</v>
      </c>
      <c r="CB191">
        <f t="shared" si="2027"/>
        <v>1.4207719333720901E-4</v>
      </c>
      <c r="CC191">
        <f t="shared" si="2027"/>
        <v>1.4207719333720901E-4</v>
      </c>
      <c r="CD191">
        <f t="shared" si="2027"/>
        <v>1.4207719333720901E-4</v>
      </c>
      <c r="CE191">
        <f t="shared" si="2027"/>
        <v>1.4207719333720901E-4</v>
      </c>
      <c r="CF191">
        <f t="shared" si="2027"/>
        <v>1.4207719333720901E-4</v>
      </c>
      <c r="CG191">
        <f t="shared" si="2027"/>
        <v>1.4207719333720901E-4</v>
      </c>
      <c r="CH191">
        <f t="shared" si="2027"/>
        <v>1.4207719333720901E-4</v>
      </c>
      <c r="CI191">
        <f t="shared" si="2027"/>
        <v>1.4207719333720901E-4</v>
      </c>
      <c r="CJ191">
        <f t="shared" si="2027"/>
        <v>1.4207719333720901E-4</v>
      </c>
      <c r="CK191">
        <f t="shared" si="2027"/>
        <v>1.4207719333720901E-4</v>
      </c>
      <c r="CL191">
        <f t="shared" si="2027"/>
        <v>1.4207719333720901E-4</v>
      </c>
      <c r="CM191">
        <f t="shared" si="2027"/>
        <v>1.4207719333720901E-4</v>
      </c>
      <c r="CN191">
        <f t="shared" si="2027"/>
        <v>1.4207719333720901E-4</v>
      </c>
      <c r="CO191">
        <f t="shared" si="2027"/>
        <v>1.4207719333720901E-4</v>
      </c>
      <c r="CP191">
        <f t="shared" si="2027"/>
        <v>1.4207719333720901E-4</v>
      </c>
      <c r="CQ191">
        <f t="shared" si="2027"/>
        <v>1.4207719333720901E-4</v>
      </c>
      <c r="CR191">
        <f t="shared" si="2027"/>
        <v>1.4207719333720901E-4</v>
      </c>
      <c r="CS191">
        <f t="shared" si="2027"/>
        <v>1.4207719333720901E-4</v>
      </c>
      <c r="CT191">
        <f t="shared" si="2027"/>
        <v>1.4207719333720901E-4</v>
      </c>
      <c r="CU191">
        <f t="shared" si="2027"/>
        <v>1.4207719333720901E-4</v>
      </c>
      <c r="CV191">
        <f t="shared" si="2027"/>
        <v>1.4207719333720901E-4</v>
      </c>
      <c r="CW191">
        <f t="shared" si="2027"/>
        <v>1.4207719333720901E-4</v>
      </c>
      <c r="CX191">
        <f t="shared" si="2027"/>
        <v>1.4207719333720901E-4</v>
      </c>
      <c r="CY191">
        <f t="shared" si="2027"/>
        <v>1.4207719333720901E-4</v>
      </c>
      <c r="CZ191">
        <f t="shared" si="2027"/>
        <v>1.4207719333720901E-4</v>
      </c>
      <c r="DA191">
        <f t="shared" si="2027"/>
        <v>1.4207719333720901E-4</v>
      </c>
      <c r="DB191">
        <f t="shared" si="2027"/>
        <v>1.4207719333720901E-4</v>
      </c>
      <c r="DC191">
        <f t="shared" si="2027"/>
        <v>1.4207719333720901E-4</v>
      </c>
      <c r="DD191">
        <f t="shared" si="2027"/>
        <v>1.4207719333720901E-4</v>
      </c>
      <c r="DE191">
        <f t="shared" si="2027"/>
        <v>1.4207719333720901E-4</v>
      </c>
      <c r="DF191">
        <f t="shared" si="2027"/>
        <v>1.4207719333720901E-4</v>
      </c>
      <c r="DG191">
        <f t="shared" si="2027"/>
        <v>1.4207719333720901E-4</v>
      </c>
      <c r="DH191">
        <f t="shared" si="2027"/>
        <v>1.4207719333720901E-4</v>
      </c>
      <c r="DI191">
        <f t="shared" si="2027"/>
        <v>1.4207719333720901E-4</v>
      </c>
      <c r="DJ191">
        <f t="shared" si="2027"/>
        <v>1.4207719333720901E-4</v>
      </c>
      <c r="DK191">
        <f t="shared" si="2027"/>
        <v>1.4207719333720901E-4</v>
      </c>
      <c r="DL191">
        <f t="shared" si="2027"/>
        <v>1.4207719333720901E-4</v>
      </c>
      <c r="DM191">
        <f t="shared" si="2027"/>
        <v>1.4207719333720901E-4</v>
      </c>
      <c r="DN191">
        <f t="shared" si="2027"/>
        <v>1.4207719333720901E-4</v>
      </c>
      <c r="DO191">
        <f t="shared" si="2027"/>
        <v>1.4207719333720901E-4</v>
      </c>
      <c r="DP191">
        <f t="shared" si="2027"/>
        <v>1.4207719333720901E-4</v>
      </c>
      <c r="DQ191">
        <f t="shared" si="2027"/>
        <v>1.4207719333720901E-4</v>
      </c>
      <c r="DR191">
        <f t="shared" si="2027"/>
        <v>1.4207719333720901E-4</v>
      </c>
      <c r="DS191">
        <f t="shared" si="2027"/>
        <v>1.4207719333720901E-4</v>
      </c>
      <c r="DT191">
        <f t="shared" si="2027"/>
        <v>1.4207719333720901E-4</v>
      </c>
      <c r="DU191">
        <f t="shared" si="2027"/>
        <v>1.4207719333720901E-4</v>
      </c>
      <c r="DV191">
        <f t="shared" si="2027"/>
        <v>1.4207719333720901E-4</v>
      </c>
      <c r="DW191">
        <f t="shared" si="2027"/>
        <v>1.4207719333720901E-4</v>
      </c>
      <c r="DX191">
        <f t="shared" si="2027"/>
        <v>1.4207719333720901E-4</v>
      </c>
      <c r="DY191">
        <f t="shared" si="2027"/>
        <v>1.4207719333720901E-4</v>
      </c>
      <c r="DZ191">
        <f t="shared" si="2027"/>
        <v>1.4207719333720901E-4</v>
      </c>
      <c r="EA191">
        <f t="shared" si="2027"/>
        <v>1.4207719333720901E-4</v>
      </c>
      <c r="EB191">
        <f t="shared" si="2027"/>
        <v>1.4207719333720901E-4</v>
      </c>
      <c r="EC191">
        <f t="shared" si="2027"/>
        <v>1.4207719333720901E-4</v>
      </c>
      <c r="ED191">
        <f t="shared" si="2027"/>
        <v>1.4207719333720901E-4</v>
      </c>
      <c r="EE191">
        <f t="shared" ref="EE191:GP191" si="2028">IF(ED157&gt;=273.15, $B$47/$B$49, IF(ED157&lt;272.15, $F$47/$F$49, $F$47/$F$48))</f>
        <v>1.4207719333720901E-4</v>
      </c>
      <c r="EF191">
        <f t="shared" si="2028"/>
        <v>1.4207719333720901E-4</v>
      </c>
      <c r="EG191">
        <f t="shared" si="2028"/>
        <v>1.4207719333720901E-4</v>
      </c>
      <c r="EH191">
        <f t="shared" si="2028"/>
        <v>1.4207719333720901E-4</v>
      </c>
      <c r="EI191">
        <f t="shared" si="2028"/>
        <v>1.4207719333720901E-4</v>
      </c>
      <c r="EJ191">
        <f t="shared" si="2028"/>
        <v>1.4207719333720901E-4</v>
      </c>
      <c r="EK191">
        <f t="shared" si="2028"/>
        <v>1.4207719333720901E-4</v>
      </c>
      <c r="EL191">
        <f t="shared" si="2028"/>
        <v>1.4207719333720901E-4</v>
      </c>
      <c r="EM191">
        <f t="shared" si="2028"/>
        <v>1.4207719333720901E-4</v>
      </c>
      <c r="EN191">
        <f t="shared" si="2028"/>
        <v>1.4207719333720901E-4</v>
      </c>
      <c r="EO191">
        <f t="shared" si="2028"/>
        <v>1.4207719333720901E-4</v>
      </c>
      <c r="EP191">
        <f t="shared" si="2028"/>
        <v>1.4207719333720901E-4</v>
      </c>
      <c r="EQ191">
        <f t="shared" si="2028"/>
        <v>1.4207719333720901E-4</v>
      </c>
      <c r="ER191">
        <f t="shared" si="2028"/>
        <v>1.4207719333720901E-4</v>
      </c>
      <c r="ES191">
        <f t="shared" si="2028"/>
        <v>1.4207719333720901E-4</v>
      </c>
      <c r="ET191">
        <f t="shared" si="2028"/>
        <v>1.4207719333720901E-4</v>
      </c>
      <c r="EU191">
        <f t="shared" si="2028"/>
        <v>1.4207719333720901E-4</v>
      </c>
      <c r="EV191">
        <f t="shared" si="2028"/>
        <v>1.4207719333720901E-4</v>
      </c>
      <c r="EW191">
        <f t="shared" si="2028"/>
        <v>1.4207719333720901E-4</v>
      </c>
      <c r="EX191">
        <f t="shared" si="2028"/>
        <v>1.4207719333720901E-4</v>
      </c>
      <c r="EY191">
        <f t="shared" si="2028"/>
        <v>1.4207719333720901E-4</v>
      </c>
      <c r="EZ191">
        <f t="shared" si="2028"/>
        <v>1.4207719333720901E-4</v>
      </c>
      <c r="FA191">
        <f t="shared" si="2028"/>
        <v>1.4207719333720901E-4</v>
      </c>
      <c r="FB191">
        <f t="shared" si="2028"/>
        <v>1.4207719333720901E-4</v>
      </c>
      <c r="FC191">
        <f t="shared" si="2028"/>
        <v>1.4207719333720901E-4</v>
      </c>
      <c r="FD191">
        <f t="shared" si="2028"/>
        <v>1.4207719333720901E-4</v>
      </c>
      <c r="FE191">
        <f t="shared" si="2028"/>
        <v>1.4207719333720901E-4</v>
      </c>
      <c r="FF191">
        <f t="shared" si="2028"/>
        <v>1.4207719333720901E-4</v>
      </c>
      <c r="FG191">
        <f t="shared" si="2028"/>
        <v>1.4207719333720901E-4</v>
      </c>
      <c r="FH191">
        <f t="shared" si="2028"/>
        <v>1.4207719333720901E-4</v>
      </c>
      <c r="FI191">
        <f t="shared" si="2028"/>
        <v>1.4207719333720901E-4</v>
      </c>
      <c r="FJ191">
        <f t="shared" si="2028"/>
        <v>1.4207719333720901E-4</v>
      </c>
      <c r="FK191">
        <f t="shared" si="2028"/>
        <v>1.4207719333720901E-4</v>
      </c>
      <c r="FL191">
        <f t="shared" si="2028"/>
        <v>1.4207719333720901E-4</v>
      </c>
      <c r="FM191">
        <f t="shared" si="2028"/>
        <v>1.4207719333720901E-4</v>
      </c>
      <c r="FN191">
        <f t="shared" si="2028"/>
        <v>1.4207719333720901E-4</v>
      </c>
      <c r="FO191">
        <f t="shared" si="2028"/>
        <v>1.4207719333720901E-4</v>
      </c>
      <c r="FP191">
        <f t="shared" si="2028"/>
        <v>1.4207719333720901E-4</v>
      </c>
      <c r="FQ191">
        <f t="shared" si="2028"/>
        <v>1.4207719333720901E-4</v>
      </c>
      <c r="FR191">
        <f t="shared" si="2028"/>
        <v>1.4207719333720901E-4</v>
      </c>
      <c r="FS191">
        <f t="shared" si="2028"/>
        <v>1.4207719333720901E-4</v>
      </c>
      <c r="FT191">
        <f t="shared" si="2028"/>
        <v>1.4207719333720901E-4</v>
      </c>
      <c r="FU191">
        <f t="shared" si="2028"/>
        <v>1.4207719333720901E-4</v>
      </c>
      <c r="FV191">
        <f t="shared" si="2028"/>
        <v>1.4207719333720901E-4</v>
      </c>
      <c r="FW191">
        <f t="shared" si="2028"/>
        <v>1.4207719333720901E-4</v>
      </c>
      <c r="FX191">
        <f t="shared" si="2028"/>
        <v>1.4207719333720901E-4</v>
      </c>
      <c r="FY191">
        <f t="shared" si="2028"/>
        <v>1.4207719333720901E-4</v>
      </c>
      <c r="FZ191">
        <f t="shared" si="2028"/>
        <v>1.4207719333720901E-4</v>
      </c>
      <c r="GA191">
        <f t="shared" si="2028"/>
        <v>1.4207719333720901E-4</v>
      </c>
      <c r="GB191">
        <f t="shared" si="2028"/>
        <v>1.4207719333720901E-4</v>
      </c>
      <c r="GC191">
        <f t="shared" si="2028"/>
        <v>1.4207719333720901E-4</v>
      </c>
      <c r="GD191">
        <f t="shared" si="2028"/>
        <v>1.4207719333720901E-4</v>
      </c>
      <c r="GE191">
        <f t="shared" si="2028"/>
        <v>1.4207719333720901E-4</v>
      </c>
      <c r="GF191">
        <f t="shared" si="2028"/>
        <v>1.4207719333720901E-4</v>
      </c>
      <c r="GG191">
        <f t="shared" si="2028"/>
        <v>1.4207719333720901E-4</v>
      </c>
      <c r="GH191">
        <f t="shared" si="2028"/>
        <v>1.4207719333720901E-4</v>
      </c>
      <c r="GI191">
        <f t="shared" si="2028"/>
        <v>1.4207719333720901E-4</v>
      </c>
      <c r="GJ191">
        <f t="shared" si="2028"/>
        <v>1.4207719333720901E-4</v>
      </c>
      <c r="GK191">
        <f t="shared" si="2028"/>
        <v>1.4207719333720901E-4</v>
      </c>
      <c r="GL191">
        <f t="shared" si="2028"/>
        <v>1.4207719333720901E-4</v>
      </c>
      <c r="GM191">
        <f t="shared" si="2028"/>
        <v>1.4207719333720901E-4</v>
      </c>
      <c r="GN191">
        <f t="shared" si="2028"/>
        <v>1.4207719333720901E-4</v>
      </c>
      <c r="GO191">
        <f t="shared" si="2028"/>
        <v>1.4207719333720901E-4</v>
      </c>
      <c r="GP191">
        <f t="shared" si="2028"/>
        <v>1.4207719333720901E-4</v>
      </c>
      <c r="GQ191">
        <f t="shared" ref="GQ191:JB191" si="2029">IF(GP157&gt;=273.15, $B$47/$B$49, IF(GP157&lt;272.15, $F$47/$F$49, $F$47/$F$48))</f>
        <v>1.4207719333720901E-4</v>
      </c>
      <c r="GR191">
        <f t="shared" si="2029"/>
        <v>1.4207719333720901E-4</v>
      </c>
      <c r="GS191">
        <f t="shared" si="2029"/>
        <v>1.4207719333720901E-4</v>
      </c>
      <c r="GT191">
        <f t="shared" si="2029"/>
        <v>1.4207719333720901E-4</v>
      </c>
      <c r="GU191">
        <f t="shared" si="2029"/>
        <v>1.4207719333720901E-4</v>
      </c>
      <c r="GV191">
        <f t="shared" si="2029"/>
        <v>1.4207719333720901E-4</v>
      </c>
      <c r="GW191">
        <f t="shared" si="2029"/>
        <v>1.4207719333720901E-4</v>
      </c>
      <c r="GX191">
        <f t="shared" si="2029"/>
        <v>1.4207719333720901E-4</v>
      </c>
      <c r="GY191">
        <f t="shared" si="2029"/>
        <v>1.4207719333720901E-4</v>
      </c>
      <c r="GZ191">
        <f t="shared" si="2029"/>
        <v>1.4207719333720901E-4</v>
      </c>
      <c r="HA191">
        <f t="shared" si="2029"/>
        <v>1.4207719333720901E-4</v>
      </c>
      <c r="HB191">
        <f t="shared" si="2029"/>
        <v>1.4207719333720901E-4</v>
      </c>
      <c r="HC191">
        <f t="shared" si="2029"/>
        <v>1.4207719333720901E-4</v>
      </c>
      <c r="HD191">
        <f t="shared" si="2029"/>
        <v>1.4207719333720901E-4</v>
      </c>
      <c r="HE191">
        <f t="shared" si="2029"/>
        <v>1.4207719333720901E-4</v>
      </c>
      <c r="HF191">
        <f t="shared" si="2029"/>
        <v>1.4207719333720901E-4</v>
      </c>
      <c r="HG191">
        <f t="shared" si="2029"/>
        <v>1.4207719333720901E-4</v>
      </c>
      <c r="HH191">
        <f t="shared" si="2029"/>
        <v>1.4207719333720901E-4</v>
      </c>
      <c r="HI191">
        <f t="shared" si="2029"/>
        <v>1.4207719333720901E-4</v>
      </c>
      <c r="HJ191">
        <f t="shared" si="2029"/>
        <v>1.4207719333720901E-4</v>
      </c>
      <c r="HK191">
        <f t="shared" si="2029"/>
        <v>1.4207719333720901E-4</v>
      </c>
      <c r="HL191">
        <f t="shared" si="2029"/>
        <v>1.4207719333720901E-4</v>
      </c>
      <c r="HM191">
        <f t="shared" si="2029"/>
        <v>1.4207719333720901E-4</v>
      </c>
      <c r="HN191">
        <f t="shared" si="2029"/>
        <v>1.4207719333720901E-4</v>
      </c>
      <c r="HO191">
        <f t="shared" si="2029"/>
        <v>1.4207719333720901E-4</v>
      </c>
      <c r="HP191">
        <f t="shared" si="2029"/>
        <v>1.4207719333720901E-4</v>
      </c>
      <c r="HQ191">
        <f t="shared" si="2029"/>
        <v>1.4207719333720901E-4</v>
      </c>
      <c r="HR191">
        <f t="shared" si="2029"/>
        <v>1.4207719333720901E-4</v>
      </c>
      <c r="HS191">
        <f t="shared" si="2029"/>
        <v>1.4207719333720901E-4</v>
      </c>
      <c r="HT191">
        <f t="shared" si="2029"/>
        <v>1.4207719333720901E-4</v>
      </c>
      <c r="HU191">
        <f t="shared" si="2029"/>
        <v>1.4207719333720901E-4</v>
      </c>
      <c r="HV191">
        <f t="shared" si="2029"/>
        <v>1.4207719333720901E-4</v>
      </c>
      <c r="HW191">
        <f t="shared" si="2029"/>
        <v>1.4207719333720901E-4</v>
      </c>
      <c r="HX191">
        <f t="shared" si="2029"/>
        <v>1.4207719333720901E-4</v>
      </c>
      <c r="HY191">
        <f t="shared" si="2029"/>
        <v>1.4207719333720901E-4</v>
      </c>
      <c r="HZ191">
        <f t="shared" si="2029"/>
        <v>1.4207719333720901E-4</v>
      </c>
      <c r="IA191">
        <f t="shared" si="2029"/>
        <v>1.4207719333720901E-4</v>
      </c>
      <c r="IB191">
        <f t="shared" si="2029"/>
        <v>1.4207719333720901E-4</v>
      </c>
      <c r="IC191">
        <f t="shared" si="2029"/>
        <v>1.4207719333720901E-4</v>
      </c>
      <c r="ID191">
        <f t="shared" si="2029"/>
        <v>1.4207719333720901E-4</v>
      </c>
      <c r="IE191">
        <f t="shared" si="2029"/>
        <v>1.4207719333720901E-4</v>
      </c>
      <c r="IF191">
        <f t="shared" si="2029"/>
        <v>1.4207719333720901E-4</v>
      </c>
      <c r="IG191">
        <f t="shared" si="2029"/>
        <v>1.4207719333720901E-4</v>
      </c>
      <c r="IH191">
        <f t="shared" si="2029"/>
        <v>1.4207719333720901E-4</v>
      </c>
      <c r="II191">
        <f t="shared" si="2029"/>
        <v>1.4207719333720901E-4</v>
      </c>
      <c r="IJ191">
        <f t="shared" si="2029"/>
        <v>1.4207719333720901E-4</v>
      </c>
      <c r="IK191">
        <f t="shared" si="2029"/>
        <v>1.4207719333720901E-4</v>
      </c>
      <c r="IL191">
        <f t="shared" si="2029"/>
        <v>1.4207719333720901E-4</v>
      </c>
      <c r="IM191">
        <f t="shared" si="2029"/>
        <v>1.4207719333720901E-4</v>
      </c>
      <c r="IN191">
        <f t="shared" si="2029"/>
        <v>1.4207719333720901E-4</v>
      </c>
      <c r="IO191">
        <f t="shared" si="2029"/>
        <v>1.4207719333720901E-4</v>
      </c>
      <c r="IP191">
        <f t="shared" si="2029"/>
        <v>1.4207719333720901E-4</v>
      </c>
      <c r="IQ191">
        <f t="shared" si="2029"/>
        <v>1.4207719333720901E-4</v>
      </c>
      <c r="IR191">
        <f t="shared" si="2029"/>
        <v>1.4207719333720901E-4</v>
      </c>
      <c r="IS191">
        <f t="shared" si="2029"/>
        <v>1.4207719333720901E-4</v>
      </c>
      <c r="IT191">
        <f t="shared" si="2029"/>
        <v>1.4207719333720901E-4</v>
      </c>
      <c r="IU191">
        <f t="shared" si="2029"/>
        <v>1.4207719333720901E-4</v>
      </c>
      <c r="IV191">
        <f t="shared" si="2029"/>
        <v>1.4207719333720901E-4</v>
      </c>
      <c r="IW191">
        <f t="shared" si="2029"/>
        <v>1.4207719333720901E-4</v>
      </c>
      <c r="IX191">
        <f t="shared" si="2029"/>
        <v>1.4207719333720901E-4</v>
      </c>
      <c r="IY191">
        <f t="shared" si="2029"/>
        <v>1.4207719333720901E-4</v>
      </c>
      <c r="IZ191">
        <f t="shared" si="2029"/>
        <v>1.4207719333720901E-4</v>
      </c>
      <c r="JA191">
        <f t="shared" si="2029"/>
        <v>1.4207719333720901E-4</v>
      </c>
      <c r="JB191">
        <f t="shared" si="2029"/>
        <v>1.4207719333720901E-4</v>
      </c>
      <c r="JC191">
        <f t="shared" ref="JC191:KG191" si="2030">IF(JB157&gt;=273.15, $B$47/$B$49, IF(JB157&lt;272.15, $F$47/$F$49, $F$47/$F$48))</f>
        <v>1.4207719333720901E-4</v>
      </c>
      <c r="JD191">
        <f t="shared" si="2030"/>
        <v>1.4207719333720901E-4</v>
      </c>
      <c r="JE191">
        <f t="shared" si="2030"/>
        <v>1.4207719333720901E-4</v>
      </c>
      <c r="JF191">
        <f t="shared" si="2030"/>
        <v>1.4207719333720901E-4</v>
      </c>
      <c r="JG191">
        <f t="shared" si="2030"/>
        <v>1.4207719333720901E-4</v>
      </c>
      <c r="JH191">
        <f t="shared" si="2030"/>
        <v>1.4207719333720901E-4</v>
      </c>
      <c r="JI191">
        <f t="shared" si="2030"/>
        <v>1.4207719333720901E-4</v>
      </c>
      <c r="JJ191">
        <f t="shared" si="2030"/>
        <v>1.4207719333720901E-4</v>
      </c>
      <c r="JK191">
        <f t="shared" si="2030"/>
        <v>1.4207719333720901E-4</v>
      </c>
      <c r="JL191">
        <f t="shared" si="2030"/>
        <v>1.4207719333720901E-4</v>
      </c>
      <c r="JM191">
        <f t="shared" si="2030"/>
        <v>1.4207719333720901E-4</v>
      </c>
      <c r="JN191">
        <f t="shared" si="2030"/>
        <v>1.4207719333720901E-4</v>
      </c>
      <c r="JO191">
        <f t="shared" si="2030"/>
        <v>1.4207719333720901E-4</v>
      </c>
      <c r="JP191">
        <f t="shared" si="2030"/>
        <v>1.4207719333720901E-4</v>
      </c>
      <c r="JQ191">
        <f t="shared" si="2030"/>
        <v>1.4207719333720901E-4</v>
      </c>
      <c r="JR191">
        <f t="shared" si="2030"/>
        <v>1.4207719333720901E-4</v>
      </c>
      <c r="JS191">
        <f t="shared" si="2030"/>
        <v>1.4207719333720901E-4</v>
      </c>
      <c r="JT191">
        <f t="shared" si="2030"/>
        <v>1.4207719333720901E-4</v>
      </c>
      <c r="JU191">
        <f t="shared" si="2030"/>
        <v>1.4207719333720901E-4</v>
      </c>
      <c r="JV191">
        <f t="shared" si="2030"/>
        <v>1.4207719333720901E-4</v>
      </c>
      <c r="JW191">
        <f t="shared" si="2030"/>
        <v>1.4207719333720901E-4</v>
      </c>
      <c r="JX191">
        <f t="shared" si="2030"/>
        <v>1.4207719333720901E-4</v>
      </c>
      <c r="JY191">
        <f t="shared" si="2030"/>
        <v>1.4207719333720901E-4</v>
      </c>
      <c r="JZ191">
        <f t="shared" si="2030"/>
        <v>1.4207719333720901E-4</v>
      </c>
      <c r="KA191">
        <f t="shared" si="2030"/>
        <v>1.4207719333720901E-4</v>
      </c>
      <c r="KB191">
        <f t="shared" si="2030"/>
        <v>1.4207719333720901E-4</v>
      </c>
      <c r="KC191">
        <f t="shared" si="2030"/>
        <v>1.4207719333720901E-4</v>
      </c>
      <c r="KD191">
        <f t="shared" si="2030"/>
        <v>1.4207719333720901E-4</v>
      </c>
      <c r="KE191">
        <f t="shared" si="2030"/>
        <v>1.4207719333720901E-4</v>
      </c>
      <c r="KF191">
        <f t="shared" si="2030"/>
        <v>1.4207719333720901E-4</v>
      </c>
      <c r="KG191">
        <f t="shared" si="2030"/>
        <v>1.4207719333720901E-4</v>
      </c>
      <c r="KL191" s="84">
        <f t="shared" si="1765"/>
        <v>26853</v>
      </c>
      <c r="KM191">
        <v>1973</v>
      </c>
      <c r="KN191">
        <v>7</v>
      </c>
      <c r="KO191">
        <v>8</v>
      </c>
      <c r="KP191" s="84">
        <f t="shared" si="1766"/>
        <v>189</v>
      </c>
      <c r="KQ191" s="74">
        <v>26.8</v>
      </c>
      <c r="KR191" s="74">
        <v>15.9</v>
      </c>
      <c r="KS191" s="74">
        <f t="shared" si="1767"/>
        <v>16.2</v>
      </c>
      <c r="KT191" s="74">
        <f t="shared" si="1768"/>
        <v>27.1</v>
      </c>
      <c r="KU191" s="74">
        <v>23</v>
      </c>
      <c r="KV191" s="74">
        <v>30.6</v>
      </c>
      <c r="KW191" s="72">
        <f t="shared" si="1747"/>
        <v>0.72</v>
      </c>
      <c r="KX191" s="74">
        <v>3.2</v>
      </c>
      <c r="KZ191" s="74">
        <v>81.099999999999994</v>
      </c>
      <c r="LA191" s="74">
        <v>52.6</v>
      </c>
      <c r="LB191" s="74">
        <v>10.6</v>
      </c>
      <c r="LC191" s="74">
        <v>0.6</v>
      </c>
    </row>
    <row r="192" spans="5:315" x14ac:dyDescent="0.35">
      <c r="E192">
        <f t="shared" si="1904"/>
        <v>26</v>
      </c>
      <c r="F192">
        <f t="shared" si="1905"/>
        <v>1.4207719333720901E-4</v>
      </c>
      <c r="G192">
        <f t="shared" ref="G192:BR192" si="2031">IF(F158&gt;=273.15, $B$47/$B$49, IF(F158&lt;272.15, $F$47/$F$49, $F$47/$F$48))</f>
        <v>1.4207719333720901E-4</v>
      </c>
      <c r="H192">
        <f t="shared" si="2031"/>
        <v>1.4207719333720901E-4</v>
      </c>
      <c r="I192">
        <f t="shared" si="2031"/>
        <v>1.4207719333720901E-4</v>
      </c>
      <c r="J192">
        <f t="shared" si="2031"/>
        <v>1.4207719333720901E-4</v>
      </c>
      <c r="K192">
        <f t="shared" si="2031"/>
        <v>1.4207719333720901E-4</v>
      </c>
      <c r="L192">
        <f t="shared" si="2031"/>
        <v>1.4207719333720901E-4</v>
      </c>
      <c r="M192">
        <f t="shared" si="2031"/>
        <v>1.4207719333720901E-4</v>
      </c>
      <c r="N192">
        <f t="shared" si="2031"/>
        <v>1.4207719333720901E-4</v>
      </c>
      <c r="O192">
        <f t="shared" si="2031"/>
        <v>1.4207719333720901E-4</v>
      </c>
      <c r="P192">
        <f t="shared" si="2031"/>
        <v>1.4207719333720901E-4</v>
      </c>
      <c r="Q192">
        <f t="shared" si="2031"/>
        <v>1.4207719333720901E-4</v>
      </c>
      <c r="R192">
        <f t="shared" si="2031"/>
        <v>1.4207719333720901E-4</v>
      </c>
      <c r="S192">
        <f t="shared" si="2031"/>
        <v>1.4207719333720901E-4</v>
      </c>
      <c r="T192">
        <f t="shared" si="2031"/>
        <v>1.4207719333720901E-4</v>
      </c>
      <c r="U192">
        <f t="shared" si="2031"/>
        <v>1.4207719333720901E-4</v>
      </c>
      <c r="V192">
        <f t="shared" si="2031"/>
        <v>1.4207719333720901E-4</v>
      </c>
      <c r="W192">
        <f t="shared" si="2031"/>
        <v>1.4207719333720901E-4</v>
      </c>
      <c r="X192">
        <f t="shared" si="2031"/>
        <v>1.4207719333720901E-4</v>
      </c>
      <c r="Y192">
        <f t="shared" si="2031"/>
        <v>1.4207719333720901E-4</v>
      </c>
      <c r="Z192">
        <f t="shared" si="2031"/>
        <v>1.4207719333720901E-4</v>
      </c>
      <c r="AA192">
        <f t="shared" si="2031"/>
        <v>1.4207719333720901E-4</v>
      </c>
      <c r="AB192">
        <f t="shared" si="2031"/>
        <v>1.4207719333720901E-4</v>
      </c>
      <c r="AC192">
        <f t="shared" si="2031"/>
        <v>1.4207719333720901E-4</v>
      </c>
      <c r="AD192">
        <f t="shared" si="2031"/>
        <v>1.4207719333720901E-4</v>
      </c>
      <c r="AE192">
        <f t="shared" si="2031"/>
        <v>1.4207719333720901E-4</v>
      </c>
      <c r="AF192">
        <f t="shared" si="2031"/>
        <v>1.4207719333720901E-4</v>
      </c>
      <c r="AG192">
        <f t="shared" si="2031"/>
        <v>1.4207719333720901E-4</v>
      </c>
      <c r="AH192">
        <f t="shared" si="2031"/>
        <v>1.4207719333720901E-4</v>
      </c>
      <c r="AI192">
        <f t="shared" si="2031"/>
        <v>1.4207719333720901E-4</v>
      </c>
      <c r="AJ192">
        <f t="shared" si="2031"/>
        <v>1.4207719333720901E-4</v>
      </c>
      <c r="AK192">
        <f t="shared" si="2031"/>
        <v>1.4207719333720901E-4</v>
      </c>
      <c r="AL192">
        <f t="shared" si="2031"/>
        <v>1.4207719333720901E-4</v>
      </c>
      <c r="AM192">
        <f t="shared" si="2031"/>
        <v>1.4207719333720901E-4</v>
      </c>
      <c r="AN192">
        <f t="shared" si="2031"/>
        <v>1.4207719333720901E-4</v>
      </c>
      <c r="AO192">
        <f t="shared" si="2031"/>
        <v>1.4207719333720901E-4</v>
      </c>
      <c r="AP192">
        <f t="shared" si="2031"/>
        <v>1.4207719333720901E-4</v>
      </c>
      <c r="AQ192">
        <f t="shared" si="2031"/>
        <v>1.4207719333720901E-4</v>
      </c>
      <c r="AR192">
        <f t="shared" si="2031"/>
        <v>1.4207719333720901E-4</v>
      </c>
      <c r="AS192">
        <f t="shared" si="2031"/>
        <v>1.4207719333720901E-4</v>
      </c>
      <c r="AT192">
        <f t="shared" si="2031"/>
        <v>1.4207719333720901E-4</v>
      </c>
      <c r="AU192">
        <f t="shared" si="2031"/>
        <v>1.4207719333720901E-4</v>
      </c>
      <c r="AV192">
        <f t="shared" si="2031"/>
        <v>1.4207719333720901E-4</v>
      </c>
      <c r="AW192">
        <f t="shared" si="2031"/>
        <v>1.4207719333720901E-4</v>
      </c>
      <c r="AX192">
        <f t="shared" si="2031"/>
        <v>1.4207719333720901E-4</v>
      </c>
      <c r="AY192">
        <f t="shared" si="2031"/>
        <v>1.4207719333720901E-4</v>
      </c>
      <c r="AZ192">
        <f t="shared" si="2031"/>
        <v>1.4207719333720901E-4</v>
      </c>
      <c r="BA192">
        <f t="shared" si="2031"/>
        <v>1.4207719333720901E-4</v>
      </c>
      <c r="BB192">
        <f t="shared" si="2031"/>
        <v>1.4207719333720901E-4</v>
      </c>
      <c r="BC192">
        <f t="shared" si="2031"/>
        <v>1.4207719333720901E-4</v>
      </c>
      <c r="BD192">
        <f t="shared" si="2031"/>
        <v>1.4207719333720901E-4</v>
      </c>
      <c r="BE192">
        <f t="shared" si="2031"/>
        <v>1.4207719333720901E-4</v>
      </c>
      <c r="BF192">
        <f t="shared" si="2031"/>
        <v>1.4207719333720901E-4</v>
      </c>
      <c r="BG192">
        <f t="shared" si="2031"/>
        <v>1.4207719333720901E-4</v>
      </c>
      <c r="BH192">
        <f t="shared" si="2031"/>
        <v>1.4207719333720901E-4</v>
      </c>
      <c r="BI192">
        <f t="shared" si="2031"/>
        <v>1.4207719333720901E-4</v>
      </c>
      <c r="BJ192">
        <f t="shared" si="2031"/>
        <v>1.4207719333720901E-4</v>
      </c>
      <c r="BK192">
        <f t="shared" si="2031"/>
        <v>1.4207719333720901E-4</v>
      </c>
      <c r="BL192">
        <f t="shared" si="2031"/>
        <v>1.4207719333720901E-4</v>
      </c>
      <c r="BM192">
        <f t="shared" si="2031"/>
        <v>1.4207719333720901E-4</v>
      </c>
      <c r="BN192">
        <f t="shared" si="2031"/>
        <v>1.4207719333720901E-4</v>
      </c>
      <c r="BO192">
        <f t="shared" si="2031"/>
        <v>1.4207719333720901E-4</v>
      </c>
      <c r="BP192">
        <f t="shared" si="2031"/>
        <v>1.4207719333720901E-4</v>
      </c>
      <c r="BQ192">
        <f t="shared" si="2031"/>
        <v>1.4207719333720901E-4</v>
      </c>
      <c r="BR192">
        <f t="shared" si="2031"/>
        <v>1.4207719333720901E-4</v>
      </c>
      <c r="BS192">
        <f t="shared" ref="BS192:ED192" si="2032">IF(BR158&gt;=273.15, $B$47/$B$49, IF(BR158&lt;272.15, $F$47/$F$49, $F$47/$F$48))</f>
        <v>1.4207719333720901E-4</v>
      </c>
      <c r="BT192">
        <f t="shared" si="2032"/>
        <v>1.4207719333720901E-4</v>
      </c>
      <c r="BU192">
        <f t="shared" si="2032"/>
        <v>1.4207719333720901E-4</v>
      </c>
      <c r="BV192">
        <f t="shared" si="2032"/>
        <v>1.4207719333720901E-4</v>
      </c>
      <c r="BW192">
        <f t="shared" si="2032"/>
        <v>1.4207719333720901E-4</v>
      </c>
      <c r="BX192">
        <f t="shared" si="2032"/>
        <v>1.4207719333720901E-4</v>
      </c>
      <c r="BY192">
        <f t="shared" si="2032"/>
        <v>1.4207719333720901E-4</v>
      </c>
      <c r="BZ192">
        <f t="shared" si="2032"/>
        <v>1.4207719333720901E-4</v>
      </c>
      <c r="CA192">
        <f t="shared" si="2032"/>
        <v>1.4207719333720901E-4</v>
      </c>
      <c r="CB192">
        <f t="shared" si="2032"/>
        <v>1.4207719333720901E-4</v>
      </c>
      <c r="CC192">
        <f t="shared" si="2032"/>
        <v>1.4207719333720901E-4</v>
      </c>
      <c r="CD192">
        <f t="shared" si="2032"/>
        <v>1.4207719333720901E-4</v>
      </c>
      <c r="CE192">
        <f t="shared" si="2032"/>
        <v>1.4207719333720901E-4</v>
      </c>
      <c r="CF192">
        <f t="shared" si="2032"/>
        <v>1.4207719333720901E-4</v>
      </c>
      <c r="CG192">
        <f t="shared" si="2032"/>
        <v>1.4207719333720901E-4</v>
      </c>
      <c r="CH192">
        <f t="shared" si="2032"/>
        <v>1.4207719333720901E-4</v>
      </c>
      <c r="CI192">
        <f t="shared" si="2032"/>
        <v>1.4207719333720901E-4</v>
      </c>
      <c r="CJ192">
        <f t="shared" si="2032"/>
        <v>1.4207719333720901E-4</v>
      </c>
      <c r="CK192">
        <f t="shared" si="2032"/>
        <v>1.4207719333720901E-4</v>
      </c>
      <c r="CL192">
        <f t="shared" si="2032"/>
        <v>1.4207719333720901E-4</v>
      </c>
      <c r="CM192">
        <f t="shared" si="2032"/>
        <v>1.4207719333720901E-4</v>
      </c>
      <c r="CN192">
        <f t="shared" si="2032"/>
        <v>1.4207719333720901E-4</v>
      </c>
      <c r="CO192">
        <f t="shared" si="2032"/>
        <v>1.4207719333720901E-4</v>
      </c>
      <c r="CP192">
        <f t="shared" si="2032"/>
        <v>1.4207719333720901E-4</v>
      </c>
      <c r="CQ192">
        <f t="shared" si="2032"/>
        <v>1.4207719333720901E-4</v>
      </c>
      <c r="CR192">
        <f t="shared" si="2032"/>
        <v>1.4207719333720901E-4</v>
      </c>
      <c r="CS192">
        <f t="shared" si="2032"/>
        <v>1.4207719333720901E-4</v>
      </c>
      <c r="CT192">
        <f t="shared" si="2032"/>
        <v>1.4207719333720901E-4</v>
      </c>
      <c r="CU192">
        <f t="shared" si="2032"/>
        <v>1.4207719333720901E-4</v>
      </c>
      <c r="CV192">
        <f t="shared" si="2032"/>
        <v>1.4207719333720901E-4</v>
      </c>
      <c r="CW192">
        <f t="shared" si="2032"/>
        <v>1.4207719333720901E-4</v>
      </c>
      <c r="CX192">
        <f t="shared" si="2032"/>
        <v>1.4207719333720901E-4</v>
      </c>
      <c r="CY192">
        <f t="shared" si="2032"/>
        <v>1.4207719333720901E-4</v>
      </c>
      <c r="CZ192">
        <f t="shared" si="2032"/>
        <v>1.4207719333720901E-4</v>
      </c>
      <c r="DA192">
        <f t="shared" si="2032"/>
        <v>1.4207719333720901E-4</v>
      </c>
      <c r="DB192">
        <f t="shared" si="2032"/>
        <v>1.4207719333720901E-4</v>
      </c>
      <c r="DC192">
        <f t="shared" si="2032"/>
        <v>1.4207719333720901E-4</v>
      </c>
      <c r="DD192">
        <f t="shared" si="2032"/>
        <v>1.4207719333720901E-4</v>
      </c>
      <c r="DE192">
        <f t="shared" si="2032"/>
        <v>1.4207719333720901E-4</v>
      </c>
      <c r="DF192">
        <f t="shared" si="2032"/>
        <v>1.4207719333720901E-4</v>
      </c>
      <c r="DG192">
        <f t="shared" si="2032"/>
        <v>1.4207719333720901E-4</v>
      </c>
      <c r="DH192">
        <f t="shared" si="2032"/>
        <v>1.4207719333720901E-4</v>
      </c>
      <c r="DI192">
        <f t="shared" si="2032"/>
        <v>1.4207719333720901E-4</v>
      </c>
      <c r="DJ192">
        <f t="shared" si="2032"/>
        <v>1.4207719333720901E-4</v>
      </c>
      <c r="DK192">
        <f t="shared" si="2032"/>
        <v>1.4207719333720901E-4</v>
      </c>
      <c r="DL192">
        <f t="shared" si="2032"/>
        <v>1.4207719333720901E-4</v>
      </c>
      <c r="DM192">
        <f t="shared" si="2032"/>
        <v>1.4207719333720901E-4</v>
      </c>
      <c r="DN192">
        <f t="shared" si="2032"/>
        <v>1.4207719333720901E-4</v>
      </c>
      <c r="DO192">
        <f t="shared" si="2032"/>
        <v>1.4207719333720901E-4</v>
      </c>
      <c r="DP192">
        <f t="shared" si="2032"/>
        <v>1.4207719333720901E-4</v>
      </c>
      <c r="DQ192">
        <f t="shared" si="2032"/>
        <v>1.4207719333720901E-4</v>
      </c>
      <c r="DR192">
        <f t="shared" si="2032"/>
        <v>1.4207719333720901E-4</v>
      </c>
      <c r="DS192">
        <f t="shared" si="2032"/>
        <v>1.4207719333720901E-4</v>
      </c>
      <c r="DT192">
        <f t="shared" si="2032"/>
        <v>1.4207719333720901E-4</v>
      </c>
      <c r="DU192">
        <f t="shared" si="2032"/>
        <v>1.4207719333720901E-4</v>
      </c>
      <c r="DV192">
        <f t="shared" si="2032"/>
        <v>1.4207719333720901E-4</v>
      </c>
      <c r="DW192">
        <f t="shared" si="2032"/>
        <v>1.4207719333720901E-4</v>
      </c>
      <c r="DX192">
        <f t="shared" si="2032"/>
        <v>1.4207719333720901E-4</v>
      </c>
      <c r="DY192">
        <f t="shared" si="2032"/>
        <v>1.4207719333720901E-4</v>
      </c>
      <c r="DZ192">
        <f t="shared" si="2032"/>
        <v>1.4207719333720901E-4</v>
      </c>
      <c r="EA192">
        <f t="shared" si="2032"/>
        <v>1.4207719333720901E-4</v>
      </c>
      <c r="EB192">
        <f t="shared" si="2032"/>
        <v>1.4207719333720901E-4</v>
      </c>
      <c r="EC192">
        <f t="shared" si="2032"/>
        <v>1.4207719333720901E-4</v>
      </c>
      <c r="ED192">
        <f t="shared" si="2032"/>
        <v>1.4207719333720901E-4</v>
      </c>
      <c r="EE192">
        <f t="shared" ref="EE192:GP192" si="2033">IF(ED158&gt;=273.15, $B$47/$B$49, IF(ED158&lt;272.15, $F$47/$F$49, $F$47/$F$48))</f>
        <v>1.4207719333720901E-4</v>
      </c>
      <c r="EF192">
        <f t="shared" si="2033"/>
        <v>1.4207719333720901E-4</v>
      </c>
      <c r="EG192">
        <f t="shared" si="2033"/>
        <v>1.4207719333720901E-4</v>
      </c>
      <c r="EH192">
        <f t="shared" si="2033"/>
        <v>1.4207719333720901E-4</v>
      </c>
      <c r="EI192">
        <f t="shared" si="2033"/>
        <v>1.4207719333720901E-4</v>
      </c>
      <c r="EJ192">
        <f t="shared" si="2033"/>
        <v>1.4207719333720901E-4</v>
      </c>
      <c r="EK192">
        <f t="shared" si="2033"/>
        <v>1.4207719333720901E-4</v>
      </c>
      <c r="EL192">
        <f t="shared" si="2033"/>
        <v>1.4207719333720901E-4</v>
      </c>
      <c r="EM192">
        <f t="shared" si="2033"/>
        <v>1.4207719333720901E-4</v>
      </c>
      <c r="EN192">
        <f t="shared" si="2033"/>
        <v>1.4207719333720901E-4</v>
      </c>
      <c r="EO192">
        <f t="shared" si="2033"/>
        <v>1.4207719333720901E-4</v>
      </c>
      <c r="EP192">
        <f t="shared" si="2033"/>
        <v>1.4207719333720901E-4</v>
      </c>
      <c r="EQ192">
        <f t="shared" si="2033"/>
        <v>1.4207719333720901E-4</v>
      </c>
      <c r="ER192">
        <f t="shared" si="2033"/>
        <v>1.4207719333720901E-4</v>
      </c>
      <c r="ES192">
        <f t="shared" si="2033"/>
        <v>1.4207719333720901E-4</v>
      </c>
      <c r="ET192">
        <f t="shared" si="2033"/>
        <v>1.4207719333720901E-4</v>
      </c>
      <c r="EU192">
        <f t="shared" si="2033"/>
        <v>1.4207719333720901E-4</v>
      </c>
      <c r="EV192">
        <f t="shared" si="2033"/>
        <v>1.4207719333720901E-4</v>
      </c>
      <c r="EW192">
        <f t="shared" si="2033"/>
        <v>1.4207719333720901E-4</v>
      </c>
      <c r="EX192">
        <f t="shared" si="2033"/>
        <v>1.4207719333720901E-4</v>
      </c>
      <c r="EY192">
        <f t="shared" si="2033"/>
        <v>1.4207719333720901E-4</v>
      </c>
      <c r="EZ192">
        <f t="shared" si="2033"/>
        <v>1.4207719333720901E-4</v>
      </c>
      <c r="FA192">
        <f t="shared" si="2033"/>
        <v>1.4207719333720901E-4</v>
      </c>
      <c r="FB192">
        <f t="shared" si="2033"/>
        <v>1.4207719333720901E-4</v>
      </c>
      <c r="FC192">
        <f t="shared" si="2033"/>
        <v>1.4207719333720901E-4</v>
      </c>
      <c r="FD192">
        <f t="shared" si="2033"/>
        <v>1.4207719333720901E-4</v>
      </c>
      <c r="FE192">
        <f t="shared" si="2033"/>
        <v>1.4207719333720901E-4</v>
      </c>
      <c r="FF192">
        <f t="shared" si="2033"/>
        <v>1.4207719333720901E-4</v>
      </c>
      <c r="FG192">
        <f t="shared" si="2033"/>
        <v>1.4207719333720901E-4</v>
      </c>
      <c r="FH192">
        <f t="shared" si="2033"/>
        <v>1.4207719333720901E-4</v>
      </c>
      <c r="FI192">
        <f t="shared" si="2033"/>
        <v>1.4207719333720901E-4</v>
      </c>
      <c r="FJ192">
        <f t="shared" si="2033"/>
        <v>1.4207719333720901E-4</v>
      </c>
      <c r="FK192">
        <f t="shared" si="2033"/>
        <v>1.4207719333720901E-4</v>
      </c>
      <c r="FL192">
        <f t="shared" si="2033"/>
        <v>1.4207719333720901E-4</v>
      </c>
      <c r="FM192">
        <f t="shared" si="2033"/>
        <v>1.4207719333720901E-4</v>
      </c>
      <c r="FN192">
        <f t="shared" si="2033"/>
        <v>1.4207719333720901E-4</v>
      </c>
      <c r="FO192">
        <f t="shared" si="2033"/>
        <v>1.4207719333720901E-4</v>
      </c>
      <c r="FP192">
        <f t="shared" si="2033"/>
        <v>1.4207719333720901E-4</v>
      </c>
      <c r="FQ192">
        <f t="shared" si="2033"/>
        <v>1.4207719333720901E-4</v>
      </c>
      <c r="FR192">
        <f t="shared" si="2033"/>
        <v>1.4207719333720901E-4</v>
      </c>
      <c r="FS192">
        <f t="shared" si="2033"/>
        <v>1.4207719333720901E-4</v>
      </c>
      <c r="FT192">
        <f t="shared" si="2033"/>
        <v>1.4207719333720901E-4</v>
      </c>
      <c r="FU192">
        <f t="shared" si="2033"/>
        <v>1.4207719333720901E-4</v>
      </c>
      <c r="FV192">
        <f t="shared" si="2033"/>
        <v>1.4207719333720901E-4</v>
      </c>
      <c r="FW192">
        <f t="shared" si="2033"/>
        <v>1.4207719333720901E-4</v>
      </c>
      <c r="FX192">
        <f t="shared" si="2033"/>
        <v>1.4207719333720901E-4</v>
      </c>
      <c r="FY192">
        <f t="shared" si="2033"/>
        <v>1.4207719333720901E-4</v>
      </c>
      <c r="FZ192">
        <f t="shared" si="2033"/>
        <v>1.4207719333720901E-4</v>
      </c>
      <c r="GA192">
        <f t="shared" si="2033"/>
        <v>1.4207719333720901E-4</v>
      </c>
      <c r="GB192">
        <f t="shared" si="2033"/>
        <v>1.4207719333720901E-4</v>
      </c>
      <c r="GC192">
        <f t="shared" si="2033"/>
        <v>1.4207719333720901E-4</v>
      </c>
      <c r="GD192">
        <f t="shared" si="2033"/>
        <v>1.4207719333720901E-4</v>
      </c>
      <c r="GE192">
        <f t="shared" si="2033"/>
        <v>1.4207719333720901E-4</v>
      </c>
      <c r="GF192">
        <f t="shared" si="2033"/>
        <v>1.4207719333720901E-4</v>
      </c>
      <c r="GG192">
        <f t="shared" si="2033"/>
        <v>1.4207719333720901E-4</v>
      </c>
      <c r="GH192">
        <f t="shared" si="2033"/>
        <v>1.4207719333720901E-4</v>
      </c>
      <c r="GI192">
        <f t="shared" si="2033"/>
        <v>1.4207719333720901E-4</v>
      </c>
      <c r="GJ192">
        <f t="shared" si="2033"/>
        <v>1.4207719333720901E-4</v>
      </c>
      <c r="GK192">
        <f t="shared" si="2033"/>
        <v>1.4207719333720901E-4</v>
      </c>
      <c r="GL192">
        <f t="shared" si="2033"/>
        <v>1.4207719333720901E-4</v>
      </c>
      <c r="GM192">
        <f t="shared" si="2033"/>
        <v>1.4207719333720901E-4</v>
      </c>
      <c r="GN192">
        <f t="shared" si="2033"/>
        <v>1.4207719333720901E-4</v>
      </c>
      <c r="GO192">
        <f t="shared" si="2033"/>
        <v>1.4207719333720901E-4</v>
      </c>
      <c r="GP192">
        <f t="shared" si="2033"/>
        <v>1.4207719333720901E-4</v>
      </c>
      <c r="GQ192">
        <f t="shared" ref="GQ192:JB192" si="2034">IF(GP158&gt;=273.15, $B$47/$B$49, IF(GP158&lt;272.15, $F$47/$F$49, $F$47/$F$48))</f>
        <v>1.4207719333720901E-4</v>
      </c>
      <c r="GR192">
        <f t="shared" si="2034"/>
        <v>1.4207719333720901E-4</v>
      </c>
      <c r="GS192">
        <f t="shared" si="2034"/>
        <v>1.4207719333720901E-4</v>
      </c>
      <c r="GT192">
        <f t="shared" si="2034"/>
        <v>1.4207719333720901E-4</v>
      </c>
      <c r="GU192">
        <f t="shared" si="2034"/>
        <v>1.4207719333720901E-4</v>
      </c>
      <c r="GV192">
        <f t="shared" si="2034"/>
        <v>1.4207719333720901E-4</v>
      </c>
      <c r="GW192">
        <f t="shared" si="2034"/>
        <v>1.4207719333720901E-4</v>
      </c>
      <c r="GX192">
        <f t="shared" si="2034"/>
        <v>1.4207719333720901E-4</v>
      </c>
      <c r="GY192">
        <f t="shared" si="2034"/>
        <v>1.4207719333720901E-4</v>
      </c>
      <c r="GZ192">
        <f t="shared" si="2034"/>
        <v>1.4207719333720901E-4</v>
      </c>
      <c r="HA192">
        <f t="shared" si="2034"/>
        <v>1.4207719333720901E-4</v>
      </c>
      <c r="HB192">
        <f t="shared" si="2034"/>
        <v>1.4207719333720901E-4</v>
      </c>
      <c r="HC192">
        <f t="shared" si="2034"/>
        <v>1.4207719333720901E-4</v>
      </c>
      <c r="HD192">
        <f t="shared" si="2034"/>
        <v>1.4207719333720901E-4</v>
      </c>
      <c r="HE192">
        <f t="shared" si="2034"/>
        <v>1.4207719333720901E-4</v>
      </c>
      <c r="HF192">
        <f t="shared" si="2034"/>
        <v>1.4207719333720901E-4</v>
      </c>
      <c r="HG192">
        <f t="shared" si="2034"/>
        <v>1.4207719333720901E-4</v>
      </c>
      <c r="HH192">
        <f t="shared" si="2034"/>
        <v>1.4207719333720901E-4</v>
      </c>
      <c r="HI192">
        <f t="shared" si="2034"/>
        <v>1.4207719333720901E-4</v>
      </c>
      <c r="HJ192">
        <f t="shared" si="2034"/>
        <v>1.4207719333720901E-4</v>
      </c>
      <c r="HK192">
        <f t="shared" si="2034"/>
        <v>1.4207719333720901E-4</v>
      </c>
      <c r="HL192">
        <f t="shared" si="2034"/>
        <v>1.4207719333720901E-4</v>
      </c>
      <c r="HM192">
        <f t="shared" si="2034"/>
        <v>1.4207719333720901E-4</v>
      </c>
      <c r="HN192">
        <f t="shared" si="2034"/>
        <v>1.4207719333720901E-4</v>
      </c>
      <c r="HO192">
        <f t="shared" si="2034"/>
        <v>1.4207719333720901E-4</v>
      </c>
      <c r="HP192">
        <f t="shared" si="2034"/>
        <v>1.4207719333720901E-4</v>
      </c>
      <c r="HQ192">
        <f t="shared" si="2034"/>
        <v>1.4207719333720901E-4</v>
      </c>
      <c r="HR192">
        <f t="shared" si="2034"/>
        <v>1.4207719333720901E-4</v>
      </c>
      <c r="HS192">
        <f t="shared" si="2034"/>
        <v>1.4207719333720901E-4</v>
      </c>
      <c r="HT192">
        <f t="shared" si="2034"/>
        <v>1.4207719333720901E-4</v>
      </c>
      <c r="HU192">
        <f t="shared" si="2034"/>
        <v>1.4207719333720901E-4</v>
      </c>
      <c r="HV192">
        <f t="shared" si="2034"/>
        <v>1.4207719333720901E-4</v>
      </c>
      <c r="HW192">
        <f t="shared" si="2034"/>
        <v>1.4207719333720901E-4</v>
      </c>
      <c r="HX192">
        <f t="shared" si="2034"/>
        <v>1.4207719333720901E-4</v>
      </c>
      <c r="HY192">
        <f t="shared" si="2034"/>
        <v>1.4207719333720901E-4</v>
      </c>
      <c r="HZ192">
        <f t="shared" si="2034"/>
        <v>1.4207719333720901E-4</v>
      </c>
      <c r="IA192">
        <f t="shared" si="2034"/>
        <v>1.4207719333720901E-4</v>
      </c>
      <c r="IB192">
        <f t="shared" si="2034"/>
        <v>1.4207719333720901E-4</v>
      </c>
      <c r="IC192">
        <f t="shared" si="2034"/>
        <v>1.4207719333720901E-4</v>
      </c>
      <c r="ID192">
        <f t="shared" si="2034"/>
        <v>1.4207719333720901E-4</v>
      </c>
      <c r="IE192">
        <f t="shared" si="2034"/>
        <v>1.4207719333720901E-4</v>
      </c>
      <c r="IF192">
        <f t="shared" si="2034"/>
        <v>1.4207719333720901E-4</v>
      </c>
      <c r="IG192">
        <f t="shared" si="2034"/>
        <v>1.4207719333720901E-4</v>
      </c>
      <c r="IH192">
        <f t="shared" si="2034"/>
        <v>1.4207719333720901E-4</v>
      </c>
      <c r="II192">
        <f t="shared" si="2034"/>
        <v>1.4207719333720901E-4</v>
      </c>
      <c r="IJ192">
        <f t="shared" si="2034"/>
        <v>1.4207719333720901E-4</v>
      </c>
      <c r="IK192">
        <f t="shared" si="2034"/>
        <v>1.4207719333720901E-4</v>
      </c>
      <c r="IL192">
        <f t="shared" si="2034"/>
        <v>1.4207719333720901E-4</v>
      </c>
      <c r="IM192">
        <f t="shared" si="2034"/>
        <v>1.4207719333720901E-4</v>
      </c>
      <c r="IN192">
        <f t="shared" si="2034"/>
        <v>1.4207719333720901E-4</v>
      </c>
      <c r="IO192">
        <f t="shared" si="2034"/>
        <v>1.4207719333720901E-4</v>
      </c>
      <c r="IP192">
        <f t="shared" si="2034"/>
        <v>1.4207719333720901E-4</v>
      </c>
      <c r="IQ192">
        <f t="shared" si="2034"/>
        <v>1.4207719333720901E-4</v>
      </c>
      <c r="IR192">
        <f t="shared" si="2034"/>
        <v>1.4207719333720901E-4</v>
      </c>
      <c r="IS192">
        <f t="shared" si="2034"/>
        <v>1.4207719333720901E-4</v>
      </c>
      <c r="IT192">
        <f t="shared" si="2034"/>
        <v>1.4207719333720901E-4</v>
      </c>
      <c r="IU192">
        <f t="shared" si="2034"/>
        <v>1.4207719333720901E-4</v>
      </c>
      <c r="IV192">
        <f t="shared" si="2034"/>
        <v>1.4207719333720901E-4</v>
      </c>
      <c r="IW192">
        <f t="shared" si="2034"/>
        <v>1.4207719333720901E-4</v>
      </c>
      <c r="IX192">
        <f t="shared" si="2034"/>
        <v>1.4207719333720901E-4</v>
      </c>
      <c r="IY192">
        <f t="shared" si="2034"/>
        <v>1.4207719333720901E-4</v>
      </c>
      <c r="IZ192">
        <f t="shared" si="2034"/>
        <v>1.4207719333720901E-4</v>
      </c>
      <c r="JA192">
        <f t="shared" si="2034"/>
        <v>1.4207719333720901E-4</v>
      </c>
      <c r="JB192">
        <f t="shared" si="2034"/>
        <v>1.4207719333720901E-4</v>
      </c>
      <c r="JC192">
        <f t="shared" ref="JC192:KG192" si="2035">IF(JB158&gt;=273.15, $B$47/$B$49, IF(JB158&lt;272.15, $F$47/$F$49, $F$47/$F$48))</f>
        <v>1.4207719333720901E-4</v>
      </c>
      <c r="JD192">
        <f t="shared" si="2035"/>
        <v>1.4207719333720901E-4</v>
      </c>
      <c r="JE192">
        <f t="shared" si="2035"/>
        <v>1.4207719333720901E-4</v>
      </c>
      <c r="JF192">
        <f t="shared" si="2035"/>
        <v>1.4207719333720901E-4</v>
      </c>
      <c r="JG192">
        <f t="shared" si="2035"/>
        <v>1.4207719333720901E-4</v>
      </c>
      <c r="JH192">
        <f t="shared" si="2035"/>
        <v>1.4207719333720901E-4</v>
      </c>
      <c r="JI192">
        <f t="shared" si="2035"/>
        <v>1.4207719333720901E-4</v>
      </c>
      <c r="JJ192">
        <f t="shared" si="2035"/>
        <v>1.4207719333720901E-4</v>
      </c>
      <c r="JK192">
        <f t="shared" si="2035"/>
        <v>1.4207719333720901E-4</v>
      </c>
      <c r="JL192">
        <f t="shared" si="2035"/>
        <v>1.4207719333720901E-4</v>
      </c>
      <c r="JM192">
        <f t="shared" si="2035"/>
        <v>1.4207719333720901E-4</v>
      </c>
      <c r="JN192">
        <f t="shared" si="2035"/>
        <v>1.4207719333720901E-4</v>
      </c>
      <c r="JO192">
        <f t="shared" si="2035"/>
        <v>1.4207719333720901E-4</v>
      </c>
      <c r="JP192">
        <f t="shared" si="2035"/>
        <v>1.4207719333720901E-4</v>
      </c>
      <c r="JQ192">
        <f t="shared" si="2035"/>
        <v>1.4207719333720901E-4</v>
      </c>
      <c r="JR192">
        <f t="shared" si="2035"/>
        <v>1.4207719333720901E-4</v>
      </c>
      <c r="JS192">
        <f t="shared" si="2035"/>
        <v>1.4207719333720901E-4</v>
      </c>
      <c r="JT192">
        <f t="shared" si="2035"/>
        <v>1.4207719333720901E-4</v>
      </c>
      <c r="JU192">
        <f t="shared" si="2035"/>
        <v>1.4207719333720901E-4</v>
      </c>
      <c r="JV192">
        <f t="shared" si="2035"/>
        <v>1.4207719333720901E-4</v>
      </c>
      <c r="JW192">
        <f t="shared" si="2035"/>
        <v>1.4207719333720901E-4</v>
      </c>
      <c r="JX192">
        <f t="shared" si="2035"/>
        <v>1.4207719333720901E-4</v>
      </c>
      <c r="JY192">
        <f t="shared" si="2035"/>
        <v>1.4207719333720901E-4</v>
      </c>
      <c r="JZ192">
        <f t="shared" si="2035"/>
        <v>1.4207719333720901E-4</v>
      </c>
      <c r="KA192">
        <f t="shared" si="2035"/>
        <v>1.4207719333720901E-4</v>
      </c>
      <c r="KB192">
        <f t="shared" si="2035"/>
        <v>1.4207719333720901E-4</v>
      </c>
      <c r="KC192">
        <f t="shared" si="2035"/>
        <v>1.4207719333720901E-4</v>
      </c>
      <c r="KD192">
        <f t="shared" si="2035"/>
        <v>1.4207719333720901E-4</v>
      </c>
      <c r="KE192">
        <f t="shared" si="2035"/>
        <v>1.4207719333720901E-4</v>
      </c>
      <c r="KF192">
        <f t="shared" si="2035"/>
        <v>1.4207719333720901E-4</v>
      </c>
      <c r="KG192">
        <f t="shared" si="2035"/>
        <v>1.4207719333720901E-4</v>
      </c>
      <c r="KL192" s="84">
        <f t="shared" si="1765"/>
        <v>26854</v>
      </c>
      <c r="KM192">
        <v>1973</v>
      </c>
      <c r="KN192">
        <v>7</v>
      </c>
      <c r="KO192">
        <v>9</v>
      </c>
      <c r="KP192" s="84">
        <f t="shared" si="1766"/>
        <v>190</v>
      </c>
      <c r="KQ192" s="74">
        <v>26.7</v>
      </c>
      <c r="KR192" s="74">
        <v>16.2</v>
      </c>
      <c r="KS192" s="74">
        <f t="shared" si="1767"/>
        <v>15.3</v>
      </c>
      <c r="KT192" s="74">
        <f t="shared" si="1768"/>
        <v>26.8</v>
      </c>
      <c r="KU192" s="74">
        <v>23.6</v>
      </c>
      <c r="KV192" s="74">
        <v>30.8</v>
      </c>
      <c r="KW192" s="72">
        <f t="shared" si="1747"/>
        <v>0.7</v>
      </c>
      <c r="KX192" s="74">
        <v>4.4000000000000004</v>
      </c>
      <c r="KZ192" s="74">
        <v>84.6</v>
      </c>
      <c r="LA192" s="74">
        <v>51.5</v>
      </c>
      <c r="LB192" s="74">
        <v>11.4</v>
      </c>
      <c r="LC192" s="74">
        <v>0.5</v>
      </c>
    </row>
    <row r="193" spans="5:315" x14ac:dyDescent="0.35">
      <c r="E193">
        <f t="shared" si="1904"/>
        <v>27</v>
      </c>
      <c r="F193">
        <f t="shared" si="1905"/>
        <v>1.4207719333720901E-4</v>
      </c>
      <c r="G193">
        <f t="shared" ref="G193:BR193" si="2036">IF(F159&gt;=273.15, $B$47/$B$49, IF(F159&lt;272.15, $F$47/$F$49, $F$47/$F$48))</f>
        <v>1.4207719333720901E-4</v>
      </c>
      <c r="H193">
        <f t="shared" si="2036"/>
        <v>1.4207719333720901E-4</v>
      </c>
      <c r="I193">
        <f t="shared" si="2036"/>
        <v>1.4207719333720901E-4</v>
      </c>
      <c r="J193">
        <f t="shared" si="2036"/>
        <v>1.4207719333720901E-4</v>
      </c>
      <c r="K193">
        <f t="shared" si="2036"/>
        <v>1.4207719333720901E-4</v>
      </c>
      <c r="L193">
        <f t="shared" si="2036"/>
        <v>1.4207719333720901E-4</v>
      </c>
      <c r="M193">
        <f t="shared" si="2036"/>
        <v>1.4207719333720901E-4</v>
      </c>
      <c r="N193">
        <f t="shared" si="2036"/>
        <v>1.4207719333720901E-4</v>
      </c>
      <c r="O193">
        <f t="shared" si="2036"/>
        <v>1.4207719333720901E-4</v>
      </c>
      <c r="P193">
        <f t="shared" si="2036"/>
        <v>1.4207719333720901E-4</v>
      </c>
      <c r="Q193">
        <f t="shared" si="2036"/>
        <v>1.4207719333720901E-4</v>
      </c>
      <c r="R193">
        <f t="shared" si="2036"/>
        <v>1.4207719333720901E-4</v>
      </c>
      <c r="S193">
        <f t="shared" si="2036"/>
        <v>1.4207719333720901E-4</v>
      </c>
      <c r="T193">
        <f t="shared" si="2036"/>
        <v>1.4207719333720901E-4</v>
      </c>
      <c r="U193">
        <f t="shared" si="2036"/>
        <v>1.4207719333720901E-4</v>
      </c>
      <c r="V193">
        <f t="shared" si="2036"/>
        <v>1.4207719333720901E-4</v>
      </c>
      <c r="W193">
        <f t="shared" si="2036"/>
        <v>1.4207719333720901E-4</v>
      </c>
      <c r="X193">
        <f t="shared" si="2036"/>
        <v>1.4207719333720901E-4</v>
      </c>
      <c r="Y193">
        <f t="shared" si="2036"/>
        <v>1.4207719333720901E-4</v>
      </c>
      <c r="Z193">
        <f t="shared" si="2036"/>
        <v>1.4207719333720901E-4</v>
      </c>
      <c r="AA193">
        <f t="shared" si="2036"/>
        <v>1.4207719333720901E-4</v>
      </c>
      <c r="AB193">
        <f t="shared" si="2036"/>
        <v>1.4207719333720901E-4</v>
      </c>
      <c r="AC193">
        <f t="shared" si="2036"/>
        <v>1.4207719333720901E-4</v>
      </c>
      <c r="AD193">
        <f t="shared" si="2036"/>
        <v>1.4207719333720901E-4</v>
      </c>
      <c r="AE193">
        <f t="shared" si="2036"/>
        <v>1.4207719333720901E-4</v>
      </c>
      <c r="AF193">
        <f t="shared" si="2036"/>
        <v>1.4207719333720901E-4</v>
      </c>
      <c r="AG193">
        <f t="shared" si="2036"/>
        <v>1.4207719333720901E-4</v>
      </c>
      <c r="AH193">
        <f t="shared" si="2036"/>
        <v>1.4207719333720901E-4</v>
      </c>
      <c r="AI193">
        <f t="shared" si="2036"/>
        <v>1.4207719333720901E-4</v>
      </c>
      <c r="AJ193">
        <f t="shared" si="2036"/>
        <v>1.4207719333720901E-4</v>
      </c>
      <c r="AK193">
        <f t="shared" si="2036"/>
        <v>1.4207719333720901E-4</v>
      </c>
      <c r="AL193">
        <f t="shared" si="2036"/>
        <v>1.4207719333720901E-4</v>
      </c>
      <c r="AM193">
        <f t="shared" si="2036"/>
        <v>1.4207719333720901E-4</v>
      </c>
      <c r="AN193">
        <f t="shared" si="2036"/>
        <v>1.4207719333720901E-4</v>
      </c>
      <c r="AO193">
        <f t="shared" si="2036"/>
        <v>1.4207719333720901E-4</v>
      </c>
      <c r="AP193">
        <f t="shared" si="2036"/>
        <v>1.4207719333720901E-4</v>
      </c>
      <c r="AQ193">
        <f t="shared" si="2036"/>
        <v>1.4207719333720901E-4</v>
      </c>
      <c r="AR193">
        <f t="shared" si="2036"/>
        <v>1.4207719333720901E-4</v>
      </c>
      <c r="AS193">
        <f t="shared" si="2036"/>
        <v>1.4207719333720901E-4</v>
      </c>
      <c r="AT193">
        <f t="shared" si="2036"/>
        <v>1.4207719333720901E-4</v>
      </c>
      <c r="AU193">
        <f t="shared" si="2036"/>
        <v>1.4207719333720901E-4</v>
      </c>
      <c r="AV193">
        <f t="shared" si="2036"/>
        <v>1.4207719333720901E-4</v>
      </c>
      <c r="AW193">
        <f t="shared" si="2036"/>
        <v>1.4207719333720901E-4</v>
      </c>
      <c r="AX193">
        <f t="shared" si="2036"/>
        <v>1.4207719333720901E-4</v>
      </c>
      <c r="AY193">
        <f t="shared" si="2036"/>
        <v>1.4207719333720901E-4</v>
      </c>
      <c r="AZ193">
        <f t="shared" si="2036"/>
        <v>1.4207719333720901E-4</v>
      </c>
      <c r="BA193">
        <f t="shared" si="2036"/>
        <v>1.4207719333720901E-4</v>
      </c>
      <c r="BB193">
        <f t="shared" si="2036"/>
        <v>1.4207719333720901E-4</v>
      </c>
      <c r="BC193">
        <f t="shared" si="2036"/>
        <v>1.4207719333720901E-4</v>
      </c>
      <c r="BD193">
        <f t="shared" si="2036"/>
        <v>1.4207719333720901E-4</v>
      </c>
      <c r="BE193">
        <f t="shared" si="2036"/>
        <v>1.4207719333720901E-4</v>
      </c>
      <c r="BF193">
        <f t="shared" si="2036"/>
        <v>1.4207719333720901E-4</v>
      </c>
      <c r="BG193">
        <f t="shared" si="2036"/>
        <v>1.4207719333720901E-4</v>
      </c>
      <c r="BH193">
        <f t="shared" si="2036"/>
        <v>1.4207719333720901E-4</v>
      </c>
      <c r="BI193">
        <f t="shared" si="2036"/>
        <v>1.4207719333720901E-4</v>
      </c>
      <c r="BJ193">
        <f t="shared" si="2036"/>
        <v>1.4207719333720901E-4</v>
      </c>
      <c r="BK193">
        <f t="shared" si="2036"/>
        <v>1.4207719333720901E-4</v>
      </c>
      <c r="BL193">
        <f t="shared" si="2036"/>
        <v>1.4207719333720901E-4</v>
      </c>
      <c r="BM193">
        <f t="shared" si="2036"/>
        <v>1.4207719333720901E-4</v>
      </c>
      <c r="BN193">
        <f t="shared" si="2036"/>
        <v>1.4207719333720901E-4</v>
      </c>
      <c r="BO193">
        <f t="shared" si="2036"/>
        <v>1.4207719333720901E-4</v>
      </c>
      <c r="BP193">
        <f t="shared" si="2036"/>
        <v>1.4207719333720901E-4</v>
      </c>
      <c r="BQ193">
        <f t="shared" si="2036"/>
        <v>1.4207719333720901E-4</v>
      </c>
      <c r="BR193">
        <f t="shared" si="2036"/>
        <v>1.4207719333720901E-4</v>
      </c>
      <c r="BS193">
        <f t="shared" ref="BS193:ED193" si="2037">IF(BR159&gt;=273.15, $B$47/$B$49, IF(BR159&lt;272.15, $F$47/$F$49, $F$47/$F$48))</f>
        <v>1.4207719333720901E-4</v>
      </c>
      <c r="BT193">
        <f t="shared" si="2037"/>
        <v>1.4207719333720901E-4</v>
      </c>
      <c r="BU193">
        <f t="shared" si="2037"/>
        <v>1.4207719333720901E-4</v>
      </c>
      <c r="BV193">
        <f t="shared" si="2037"/>
        <v>1.4207719333720901E-4</v>
      </c>
      <c r="BW193">
        <f t="shared" si="2037"/>
        <v>1.4207719333720901E-4</v>
      </c>
      <c r="BX193">
        <f t="shared" si="2037"/>
        <v>1.4207719333720901E-4</v>
      </c>
      <c r="BY193">
        <f t="shared" si="2037"/>
        <v>1.4207719333720901E-4</v>
      </c>
      <c r="BZ193">
        <f t="shared" si="2037"/>
        <v>1.4207719333720901E-4</v>
      </c>
      <c r="CA193">
        <f t="shared" si="2037"/>
        <v>1.4207719333720901E-4</v>
      </c>
      <c r="CB193">
        <f t="shared" si="2037"/>
        <v>1.4207719333720901E-4</v>
      </c>
      <c r="CC193">
        <f t="shared" si="2037"/>
        <v>1.4207719333720901E-4</v>
      </c>
      <c r="CD193">
        <f t="shared" si="2037"/>
        <v>1.4207719333720901E-4</v>
      </c>
      <c r="CE193">
        <f t="shared" si="2037"/>
        <v>1.4207719333720901E-4</v>
      </c>
      <c r="CF193">
        <f t="shared" si="2037"/>
        <v>1.4207719333720901E-4</v>
      </c>
      <c r="CG193">
        <f t="shared" si="2037"/>
        <v>1.4207719333720901E-4</v>
      </c>
      <c r="CH193">
        <f t="shared" si="2037"/>
        <v>1.4207719333720901E-4</v>
      </c>
      <c r="CI193">
        <f t="shared" si="2037"/>
        <v>1.4207719333720901E-4</v>
      </c>
      <c r="CJ193">
        <f t="shared" si="2037"/>
        <v>1.4207719333720901E-4</v>
      </c>
      <c r="CK193">
        <f t="shared" si="2037"/>
        <v>1.4207719333720901E-4</v>
      </c>
      <c r="CL193">
        <f t="shared" si="2037"/>
        <v>1.4207719333720901E-4</v>
      </c>
      <c r="CM193">
        <f t="shared" si="2037"/>
        <v>1.4207719333720901E-4</v>
      </c>
      <c r="CN193">
        <f t="shared" si="2037"/>
        <v>1.4207719333720901E-4</v>
      </c>
      <c r="CO193">
        <f t="shared" si="2037"/>
        <v>1.4207719333720901E-4</v>
      </c>
      <c r="CP193">
        <f t="shared" si="2037"/>
        <v>1.4207719333720901E-4</v>
      </c>
      <c r="CQ193">
        <f t="shared" si="2037"/>
        <v>1.4207719333720901E-4</v>
      </c>
      <c r="CR193">
        <f t="shared" si="2037"/>
        <v>1.4207719333720901E-4</v>
      </c>
      <c r="CS193">
        <f t="shared" si="2037"/>
        <v>1.4207719333720901E-4</v>
      </c>
      <c r="CT193">
        <f t="shared" si="2037"/>
        <v>1.4207719333720901E-4</v>
      </c>
      <c r="CU193">
        <f t="shared" si="2037"/>
        <v>1.4207719333720901E-4</v>
      </c>
      <c r="CV193">
        <f t="shared" si="2037"/>
        <v>1.4207719333720901E-4</v>
      </c>
      <c r="CW193">
        <f t="shared" si="2037"/>
        <v>1.4207719333720901E-4</v>
      </c>
      <c r="CX193">
        <f t="shared" si="2037"/>
        <v>1.4207719333720901E-4</v>
      </c>
      <c r="CY193">
        <f t="shared" si="2037"/>
        <v>1.4207719333720901E-4</v>
      </c>
      <c r="CZ193">
        <f t="shared" si="2037"/>
        <v>1.4207719333720901E-4</v>
      </c>
      <c r="DA193">
        <f t="shared" si="2037"/>
        <v>1.4207719333720901E-4</v>
      </c>
      <c r="DB193">
        <f t="shared" si="2037"/>
        <v>1.4207719333720901E-4</v>
      </c>
      <c r="DC193">
        <f t="shared" si="2037"/>
        <v>1.4207719333720901E-4</v>
      </c>
      <c r="DD193">
        <f t="shared" si="2037"/>
        <v>1.4207719333720901E-4</v>
      </c>
      <c r="DE193">
        <f t="shared" si="2037"/>
        <v>1.4207719333720901E-4</v>
      </c>
      <c r="DF193">
        <f t="shared" si="2037"/>
        <v>1.4207719333720901E-4</v>
      </c>
      <c r="DG193">
        <f t="shared" si="2037"/>
        <v>1.4207719333720901E-4</v>
      </c>
      <c r="DH193">
        <f t="shared" si="2037"/>
        <v>1.4207719333720901E-4</v>
      </c>
      <c r="DI193">
        <f t="shared" si="2037"/>
        <v>1.4207719333720901E-4</v>
      </c>
      <c r="DJ193">
        <f t="shared" si="2037"/>
        <v>1.4207719333720901E-4</v>
      </c>
      <c r="DK193">
        <f t="shared" si="2037"/>
        <v>1.4207719333720901E-4</v>
      </c>
      <c r="DL193">
        <f t="shared" si="2037"/>
        <v>1.4207719333720901E-4</v>
      </c>
      <c r="DM193">
        <f t="shared" si="2037"/>
        <v>1.4207719333720901E-4</v>
      </c>
      <c r="DN193">
        <f t="shared" si="2037"/>
        <v>1.4207719333720901E-4</v>
      </c>
      <c r="DO193">
        <f t="shared" si="2037"/>
        <v>1.4207719333720901E-4</v>
      </c>
      <c r="DP193">
        <f t="shared" si="2037"/>
        <v>1.4207719333720901E-4</v>
      </c>
      <c r="DQ193">
        <f t="shared" si="2037"/>
        <v>1.4207719333720901E-4</v>
      </c>
      <c r="DR193">
        <f t="shared" si="2037"/>
        <v>1.4207719333720901E-4</v>
      </c>
      <c r="DS193">
        <f t="shared" si="2037"/>
        <v>1.4207719333720901E-4</v>
      </c>
      <c r="DT193">
        <f t="shared" si="2037"/>
        <v>1.4207719333720901E-4</v>
      </c>
      <c r="DU193">
        <f t="shared" si="2037"/>
        <v>1.4207719333720901E-4</v>
      </c>
      <c r="DV193">
        <f t="shared" si="2037"/>
        <v>1.4207719333720901E-4</v>
      </c>
      <c r="DW193">
        <f t="shared" si="2037"/>
        <v>1.4207719333720901E-4</v>
      </c>
      <c r="DX193">
        <f t="shared" si="2037"/>
        <v>1.4207719333720901E-4</v>
      </c>
      <c r="DY193">
        <f t="shared" si="2037"/>
        <v>1.4207719333720901E-4</v>
      </c>
      <c r="DZ193">
        <f t="shared" si="2037"/>
        <v>1.4207719333720901E-4</v>
      </c>
      <c r="EA193">
        <f t="shared" si="2037"/>
        <v>1.4207719333720901E-4</v>
      </c>
      <c r="EB193">
        <f t="shared" si="2037"/>
        <v>1.4207719333720901E-4</v>
      </c>
      <c r="EC193">
        <f t="shared" si="2037"/>
        <v>1.4207719333720901E-4</v>
      </c>
      <c r="ED193">
        <f t="shared" si="2037"/>
        <v>1.4207719333720901E-4</v>
      </c>
      <c r="EE193">
        <f t="shared" ref="EE193:GP193" si="2038">IF(ED159&gt;=273.15, $B$47/$B$49, IF(ED159&lt;272.15, $F$47/$F$49, $F$47/$F$48))</f>
        <v>1.4207719333720901E-4</v>
      </c>
      <c r="EF193">
        <f t="shared" si="2038"/>
        <v>1.4207719333720901E-4</v>
      </c>
      <c r="EG193">
        <f t="shared" si="2038"/>
        <v>1.4207719333720901E-4</v>
      </c>
      <c r="EH193">
        <f t="shared" si="2038"/>
        <v>1.4207719333720901E-4</v>
      </c>
      <c r="EI193">
        <f t="shared" si="2038"/>
        <v>1.4207719333720901E-4</v>
      </c>
      <c r="EJ193">
        <f t="shared" si="2038"/>
        <v>1.4207719333720901E-4</v>
      </c>
      <c r="EK193">
        <f t="shared" si="2038"/>
        <v>1.4207719333720901E-4</v>
      </c>
      <c r="EL193">
        <f t="shared" si="2038"/>
        <v>1.4207719333720901E-4</v>
      </c>
      <c r="EM193">
        <f t="shared" si="2038"/>
        <v>1.4207719333720901E-4</v>
      </c>
      <c r="EN193">
        <f t="shared" si="2038"/>
        <v>1.4207719333720901E-4</v>
      </c>
      <c r="EO193">
        <f t="shared" si="2038"/>
        <v>1.4207719333720901E-4</v>
      </c>
      <c r="EP193">
        <f t="shared" si="2038"/>
        <v>1.4207719333720901E-4</v>
      </c>
      <c r="EQ193">
        <f t="shared" si="2038"/>
        <v>1.4207719333720901E-4</v>
      </c>
      <c r="ER193">
        <f t="shared" si="2038"/>
        <v>1.4207719333720901E-4</v>
      </c>
      <c r="ES193">
        <f t="shared" si="2038"/>
        <v>1.4207719333720901E-4</v>
      </c>
      <c r="ET193">
        <f t="shared" si="2038"/>
        <v>1.4207719333720901E-4</v>
      </c>
      <c r="EU193">
        <f t="shared" si="2038"/>
        <v>1.4207719333720901E-4</v>
      </c>
      <c r="EV193">
        <f t="shared" si="2038"/>
        <v>1.4207719333720901E-4</v>
      </c>
      <c r="EW193">
        <f t="shared" si="2038"/>
        <v>1.4207719333720901E-4</v>
      </c>
      <c r="EX193">
        <f t="shared" si="2038"/>
        <v>1.4207719333720901E-4</v>
      </c>
      <c r="EY193">
        <f t="shared" si="2038"/>
        <v>1.4207719333720901E-4</v>
      </c>
      <c r="EZ193">
        <f t="shared" si="2038"/>
        <v>1.4207719333720901E-4</v>
      </c>
      <c r="FA193">
        <f t="shared" si="2038"/>
        <v>1.4207719333720901E-4</v>
      </c>
      <c r="FB193">
        <f t="shared" si="2038"/>
        <v>1.4207719333720901E-4</v>
      </c>
      <c r="FC193">
        <f t="shared" si="2038"/>
        <v>1.4207719333720901E-4</v>
      </c>
      <c r="FD193">
        <f t="shared" si="2038"/>
        <v>1.4207719333720901E-4</v>
      </c>
      <c r="FE193">
        <f t="shared" si="2038"/>
        <v>1.4207719333720901E-4</v>
      </c>
      <c r="FF193">
        <f t="shared" si="2038"/>
        <v>1.4207719333720901E-4</v>
      </c>
      <c r="FG193">
        <f t="shared" si="2038"/>
        <v>1.4207719333720901E-4</v>
      </c>
      <c r="FH193">
        <f t="shared" si="2038"/>
        <v>1.4207719333720901E-4</v>
      </c>
      <c r="FI193">
        <f t="shared" si="2038"/>
        <v>1.4207719333720901E-4</v>
      </c>
      <c r="FJ193">
        <f t="shared" si="2038"/>
        <v>1.4207719333720901E-4</v>
      </c>
      <c r="FK193">
        <f t="shared" si="2038"/>
        <v>1.4207719333720901E-4</v>
      </c>
      <c r="FL193">
        <f t="shared" si="2038"/>
        <v>1.4207719333720901E-4</v>
      </c>
      <c r="FM193">
        <f t="shared" si="2038"/>
        <v>1.4207719333720901E-4</v>
      </c>
      <c r="FN193">
        <f t="shared" si="2038"/>
        <v>1.4207719333720901E-4</v>
      </c>
      <c r="FO193">
        <f t="shared" si="2038"/>
        <v>1.4207719333720901E-4</v>
      </c>
      <c r="FP193">
        <f t="shared" si="2038"/>
        <v>1.4207719333720901E-4</v>
      </c>
      <c r="FQ193">
        <f t="shared" si="2038"/>
        <v>1.4207719333720901E-4</v>
      </c>
      <c r="FR193">
        <f t="shared" si="2038"/>
        <v>1.4207719333720901E-4</v>
      </c>
      <c r="FS193">
        <f t="shared" si="2038"/>
        <v>1.4207719333720901E-4</v>
      </c>
      <c r="FT193">
        <f t="shared" si="2038"/>
        <v>1.4207719333720901E-4</v>
      </c>
      <c r="FU193">
        <f t="shared" si="2038"/>
        <v>1.4207719333720901E-4</v>
      </c>
      <c r="FV193">
        <f t="shared" si="2038"/>
        <v>1.4207719333720901E-4</v>
      </c>
      <c r="FW193">
        <f t="shared" si="2038"/>
        <v>1.4207719333720901E-4</v>
      </c>
      <c r="FX193">
        <f t="shared" si="2038"/>
        <v>1.4207719333720901E-4</v>
      </c>
      <c r="FY193">
        <f t="shared" si="2038"/>
        <v>1.4207719333720901E-4</v>
      </c>
      <c r="FZ193">
        <f t="shared" si="2038"/>
        <v>1.4207719333720901E-4</v>
      </c>
      <c r="GA193">
        <f t="shared" si="2038"/>
        <v>1.4207719333720901E-4</v>
      </c>
      <c r="GB193">
        <f t="shared" si="2038"/>
        <v>1.4207719333720901E-4</v>
      </c>
      <c r="GC193">
        <f t="shared" si="2038"/>
        <v>1.4207719333720901E-4</v>
      </c>
      <c r="GD193">
        <f t="shared" si="2038"/>
        <v>1.4207719333720901E-4</v>
      </c>
      <c r="GE193">
        <f t="shared" si="2038"/>
        <v>1.4207719333720901E-4</v>
      </c>
      <c r="GF193">
        <f t="shared" si="2038"/>
        <v>1.4207719333720901E-4</v>
      </c>
      <c r="GG193">
        <f t="shared" si="2038"/>
        <v>1.4207719333720901E-4</v>
      </c>
      <c r="GH193">
        <f t="shared" si="2038"/>
        <v>1.4207719333720901E-4</v>
      </c>
      <c r="GI193">
        <f t="shared" si="2038"/>
        <v>1.4207719333720901E-4</v>
      </c>
      <c r="GJ193">
        <f t="shared" si="2038"/>
        <v>1.4207719333720901E-4</v>
      </c>
      <c r="GK193">
        <f t="shared" si="2038"/>
        <v>1.4207719333720901E-4</v>
      </c>
      <c r="GL193">
        <f t="shared" si="2038"/>
        <v>1.4207719333720901E-4</v>
      </c>
      <c r="GM193">
        <f t="shared" si="2038"/>
        <v>1.4207719333720901E-4</v>
      </c>
      <c r="GN193">
        <f t="shared" si="2038"/>
        <v>1.4207719333720901E-4</v>
      </c>
      <c r="GO193">
        <f t="shared" si="2038"/>
        <v>1.4207719333720901E-4</v>
      </c>
      <c r="GP193">
        <f t="shared" si="2038"/>
        <v>1.4207719333720901E-4</v>
      </c>
      <c r="GQ193">
        <f t="shared" ref="GQ193:JB193" si="2039">IF(GP159&gt;=273.15, $B$47/$B$49, IF(GP159&lt;272.15, $F$47/$F$49, $F$47/$F$48))</f>
        <v>1.4207719333720901E-4</v>
      </c>
      <c r="GR193">
        <f t="shared" si="2039"/>
        <v>1.4207719333720901E-4</v>
      </c>
      <c r="GS193">
        <f t="shared" si="2039"/>
        <v>1.4207719333720901E-4</v>
      </c>
      <c r="GT193">
        <f t="shared" si="2039"/>
        <v>1.4207719333720901E-4</v>
      </c>
      <c r="GU193">
        <f t="shared" si="2039"/>
        <v>1.4207719333720901E-4</v>
      </c>
      <c r="GV193">
        <f t="shared" si="2039"/>
        <v>1.4207719333720901E-4</v>
      </c>
      <c r="GW193">
        <f t="shared" si="2039"/>
        <v>1.4207719333720901E-4</v>
      </c>
      <c r="GX193">
        <f t="shared" si="2039"/>
        <v>1.4207719333720901E-4</v>
      </c>
      <c r="GY193">
        <f t="shared" si="2039"/>
        <v>1.4207719333720901E-4</v>
      </c>
      <c r="GZ193">
        <f t="shared" si="2039"/>
        <v>1.4207719333720901E-4</v>
      </c>
      <c r="HA193">
        <f t="shared" si="2039"/>
        <v>1.4207719333720901E-4</v>
      </c>
      <c r="HB193">
        <f t="shared" si="2039"/>
        <v>1.4207719333720901E-4</v>
      </c>
      <c r="HC193">
        <f t="shared" si="2039"/>
        <v>1.4207719333720901E-4</v>
      </c>
      <c r="HD193">
        <f t="shared" si="2039"/>
        <v>1.4207719333720901E-4</v>
      </c>
      <c r="HE193">
        <f t="shared" si="2039"/>
        <v>1.4207719333720901E-4</v>
      </c>
      <c r="HF193">
        <f t="shared" si="2039"/>
        <v>1.4207719333720901E-4</v>
      </c>
      <c r="HG193">
        <f t="shared" si="2039"/>
        <v>1.4207719333720901E-4</v>
      </c>
      <c r="HH193">
        <f t="shared" si="2039"/>
        <v>1.4207719333720901E-4</v>
      </c>
      <c r="HI193">
        <f t="shared" si="2039"/>
        <v>1.4207719333720901E-4</v>
      </c>
      <c r="HJ193">
        <f t="shared" si="2039"/>
        <v>1.4207719333720901E-4</v>
      </c>
      <c r="HK193">
        <f t="shared" si="2039"/>
        <v>1.4207719333720901E-4</v>
      </c>
      <c r="HL193">
        <f t="shared" si="2039"/>
        <v>1.4207719333720901E-4</v>
      </c>
      <c r="HM193">
        <f t="shared" si="2039"/>
        <v>1.4207719333720901E-4</v>
      </c>
      <c r="HN193">
        <f t="shared" si="2039"/>
        <v>1.4207719333720901E-4</v>
      </c>
      <c r="HO193">
        <f t="shared" si="2039"/>
        <v>1.4207719333720901E-4</v>
      </c>
      <c r="HP193">
        <f t="shared" si="2039"/>
        <v>1.4207719333720901E-4</v>
      </c>
      <c r="HQ193">
        <f t="shared" si="2039"/>
        <v>1.4207719333720901E-4</v>
      </c>
      <c r="HR193">
        <f t="shared" si="2039"/>
        <v>1.4207719333720901E-4</v>
      </c>
      <c r="HS193">
        <f t="shared" si="2039"/>
        <v>1.4207719333720901E-4</v>
      </c>
      <c r="HT193">
        <f t="shared" si="2039"/>
        <v>1.4207719333720901E-4</v>
      </c>
      <c r="HU193">
        <f t="shared" si="2039"/>
        <v>1.4207719333720901E-4</v>
      </c>
      <c r="HV193">
        <f t="shared" si="2039"/>
        <v>1.4207719333720901E-4</v>
      </c>
      <c r="HW193">
        <f t="shared" si="2039"/>
        <v>1.4207719333720901E-4</v>
      </c>
      <c r="HX193">
        <f t="shared" si="2039"/>
        <v>1.4207719333720901E-4</v>
      </c>
      <c r="HY193">
        <f t="shared" si="2039"/>
        <v>1.4207719333720901E-4</v>
      </c>
      <c r="HZ193">
        <f t="shared" si="2039"/>
        <v>1.4207719333720901E-4</v>
      </c>
      <c r="IA193">
        <f t="shared" si="2039"/>
        <v>1.4207719333720901E-4</v>
      </c>
      <c r="IB193">
        <f t="shared" si="2039"/>
        <v>1.4207719333720901E-4</v>
      </c>
      <c r="IC193">
        <f t="shared" si="2039"/>
        <v>1.4207719333720901E-4</v>
      </c>
      <c r="ID193">
        <f t="shared" si="2039"/>
        <v>1.4207719333720901E-4</v>
      </c>
      <c r="IE193">
        <f t="shared" si="2039"/>
        <v>1.4207719333720901E-4</v>
      </c>
      <c r="IF193">
        <f t="shared" si="2039"/>
        <v>1.4207719333720901E-4</v>
      </c>
      <c r="IG193">
        <f t="shared" si="2039"/>
        <v>1.4207719333720901E-4</v>
      </c>
      <c r="IH193">
        <f t="shared" si="2039"/>
        <v>1.4207719333720901E-4</v>
      </c>
      <c r="II193">
        <f t="shared" si="2039"/>
        <v>1.4207719333720901E-4</v>
      </c>
      <c r="IJ193">
        <f t="shared" si="2039"/>
        <v>1.4207719333720901E-4</v>
      </c>
      <c r="IK193">
        <f t="shared" si="2039"/>
        <v>1.4207719333720901E-4</v>
      </c>
      <c r="IL193">
        <f t="shared" si="2039"/>
        <v>1.4207719333720901E-4</v>
      </c>
      <c r="IM193">
        <f t="shared" si="2039"/>
        <v>1.4207719333720901E-4</v>
      </c>
      <c r="IN193">
        <f t="shared" si="2039"/>
        <v>1.4207719333720901E-4</v>
      </c>
      <c r="IO193">
        <f t="shared" si="2039"/>
        <v>1.4207719333720901E-4</v>
      </c>
      <c r="IP193">
        <f t="shared" si="2039"/>
        <v>1.4207719333720901E-4</v>
      </c>
      <c r="IQ193">
        <f t="shared" si="2039"/>
        <v>1.4207719333720901E-4</v>
      </c>
      <c r="IR193">
        <f t="shared" si="2039"/>
        <v>1.4207719333720901E-4</v>
      </c>
      <c r="IS193">
        <f t="shared" si="2039"/>
        <v>1.4207719333720901E-4</v>
      </c>
      <c r="IT193">
        <f t="shared" si="2039"/>
        <v>1.4207719333720901E-4</v>
      </c>
      <c r="IU193">
        <f t="shared" si="2039"/>
        <v>1.4207719333720901E-4</v>
      </c>
      <c r="IV193">
        <f t="shared" si="2039"/>
        <v>1.4207719333720901E-4</v>
      </c>
      <c r="IW193">
        <f t="shared" si="2039"/>
        <v>1.4207719333720901E-4</v>
      </c>
      <c r="IX193">
        <f t="shared" si="2039"/>
        <v>1.4207719333720901E-4</v>
      </c>
      <c r="IY193">
        <f t="shared" si="2039"/>
        <v>1.4207719333720901E-4</v>
      </c>
      <c r="IZ193">
        <f t="shared" si="2039"/>
        <v>1.4207719333720901E-4</v>
      </c>
      <c r="JA193">
        <f t="shared" si="2039"/>
        <v>1.4207719333720901E-4</v>
      </c>
      <c r="JB193">
        <f t="shared" si="2039"/>
        <v>1.4207719333720901E-4</v>
      </c>
      <c r="JC193">
        <f t="shared" ref="JC193:KG193" si="2040">IF(JB159&gt;=273.15, $B$47/$B$49, IF(JB159&lt;272.15, $F$47/$F$49, $F$47/$F$48))</f>
        <v>1.4207719333720901E-4</v>
      </c>
      <c r="JD193">
        <f t="shared" si="2040"/>
        <v>1.4207719333720901E-4</v>
      </c>
      <c r="JE193">
        <f t="shared" si="2040"/>
        <v>1.4207719333720901E-4</v>
      </c>
      <c r="JF193">
        <f t="shared" si="2040"/>
        <v>1.4207719333720901E-4</v>
      </c>
      <c r="JG193">
        <f t="shared" si="2040"/>
        <v>1.4207719333720901E-4</v>
      </c>
      <c r="JH193">
        <f t="shared" si="2040"/>
        <v>1.4207719333720901E-4</v>
      </c>
      <c r="JI193">
        <f t="shared" si="2040"/>
        <v>1.4207719333720901E-4</v>
      </c>
      <c r="JJ193">
        <f t="shared" si="2040"/>
        <v>1.4207719333720901E-4</v>
      </c>
      <c r="JK193">
        <f t="shared" si="2040"/>
        <v>1.4207719333720901E-4</v>
      </c>
      <c r="JL193">
        <f t="shared" si="2040"/>
        <v>1.4207719333720901E-4</v>
      </c>
      <c r="JM193">
        <f t="shared" si="2040"/>
        <v>1.4207719333720901E-4</v>
      </c>
      <c r="JN193">
        <f t="shared" si="2040"/>
        <v>1.4207719333720901E-4</v>
      </c>
      <c r="JO193">
        <f t="shared" si="2040"/>
        <v>1.4207719333720901E-4</v>
      </c>
      <c r="JP193">
        <f t="shared" si="2040"/>
        <v>1.4207719333720901E-4</v>
      </c>
      <c r="JQ193">
        <f t="shared" si="2040"/>
        <v>1.4207719333720901E-4</v>
      </c>
      <c r="JR193">
        <f t="shared" si="2040"/>
        <v>1.4207719333720901E-4</v>
      </c>
      <c r="JS193">
        <f t="shared" si="2040"/>
        <v>1.4207719333720901E-4</v>
      </c>
      <c r="JT193">
        <f t="shared" si="2040"/>
        <v>1.4207719333720901E-4</v>
      </c>
      <c r="JU193">
        <f t="shared" si="2040"/>
        <v>1.4207719333720901E-4</v>
      </c>
      <c r="JV193">
        <f t="shared" si="2040"/>
        <v>1.4207719333720901E-4</v>
      </c>
      <c r="JW193">
        <f t="shared" si="2040"/>
        <v>1.4207719333720901E-4</v>
      </c>
      <c r="JX193">
        <f t="shared" si="2040"/>
        <v>1.4207719333720901E-4</v>
      </c>
      <c r="JY193">
        <f t="shared" si="2040"/>
        <v>1.4207719333720901E-4</v>
      </c>
      <c r="JZ193">
        <f t="shared" si="2040"/>
        <v>1.4207719333720901E-4</v>
      </c>
      <c r="KA193">
        <f t="shared" si="2040"/>
        <v>1.4207719333720901E-4</v>
      </c>
      <c r="KB193">
        <f t="shared" si="2040"/>
        <v>1.4207719333720901E-4</v>
      </c>
      <c r="KC193">
        <f t="shared" si="2040"/>
        <v>1.4207719333720901E-4</v>
      </c>
      <c r="KD193">
        <f t="shared" si="2040"/>
        <v>1.4207719333720901E-4</v>
      </c>
      <c r="KE193">
        <f t="shared" si="2040"/>
        <v>1.4207719333720901E-4</v>
      </c>
      <c r="KF193">
        <f t="shared" si="2040"/>
        <v>1.4207719333720901E-4</v>
      </c>
      <c r="KG193">
        <f t="shared" si="2040"/>
        <v>1.4207719333720901E-4</v>
      </c>
      <c r="KL193" s="84">
        <f t="shared" si="1765"/>
        <v>26855</v>
      </c>
      <c r="KM193">
        <v>1973</v>
      </c>
      <c r="KN193">
        <v>7</v>
      </c>
      <c r="KO193">
        <v>10</v>
      </c>
      <c r="KP193" s="84">
        <f t="shared" si="1766"/>
        <v>191</v>
      </c>
      <c r="KQ193" s="74">
        <v>25</v>
      </c>
      <c r="KR193" s="74">
        <v>15.3</v>
      </c>
      <c r="KS193" s="74">
        <f t="shared" si="1767"/>
        <v>13.9</v>
      </c>
      <c r="KT193" s="74">
        <f t="shared" si="1768"/>
        <v>26.7</v>
      </c>
      <c r="KU193" s="74">
        <v>23.4</v>
      </c>
      <c r="KV193" s="74">
        <v>30.9</v>
      </c>
      <c r="KW193" s="72">
        <f t="shared" si="1747"/>
        <v>0.71</v>
      </c>
      <c r="KX193" s="74">
        <v>3.2</v>
      </c>
      <c r="KZ193" s="74">
        <v>82.4</v>
      </c>
      <c r="LA193" s="74">
        <v>49.3</v>
      </c>
      <c r="LB193" s="74">
        <v>12.4</v>
      </c>
      <c r="LC193" s="74">
        <v>0.5</v>
      </c>
    </row>
    <row r="194" spans="5:315" x14ac:dyDescent="0.35">
      <c r="E194">
        <f t="shared" si="1904"/>
        <v>28</v>
      </c>
      <c r="F194">
        <f t="shared" si="1905"/>
        <v>1.4207719333720901E-4</v>
      </c>
      <c r="G194">
        <f t="shared" ref="G194:BR194" si="2041">IF(F160&gt;=273.15, $B$47/$B$49, IF(F160&lt;272.15, $F$47/$F$49, $F$47/$F$48))</f>
        <v>1.4207719333720901E-4</v>
      </c>
      <c r="H194">
        <f t="shared" si="2041"/>
        <v>1.4207719333720901E-4</v>
      </c>
      <c r="I194">
        <f t="shared" si="2041"/>
        <v>1.4207719333720901E-4</v>
      </c>
      <c r="J194">
        <f t="shared" si="2041"/>
        <v>1.4207719333720901E-4</v>
      </c>
      <c r="K194">
        <f t="shared" si="2041"/>
        <v>1.4207719333720901E-4</v>
      </c>
      <c r="L194">
        <f t="shared" si="2041"/>
        <v>1.4207719333720901E-4</v>
      </c>
      <c r="M194">
        <f t="shared" si="2041"/>
        <v>1.4207719333720901E-4</v>
      </c>
      <c r="N194">
        <f t="shared" si="2041"/>
        <v>1.4207719333720901E-4</v>
      </c>
      <c r="O194">
        <f t="shared" si="2041"/>
        <v>1.4207719333720901E-4</v>
      </c>
      <c r="P194">
        <f t="shared" si="2041"/>
        <v>1.4207719333720901E-4</v>
      </c>
      <c r="Q194">
        <f t="shared" si="2041"/>
        <v>1.4207719333720901E-4</v>
      </c>
      <c r="R194">
        <f t="shared" si="2041"/>
        <v>1.4207719333720901E-4</v>
      </c>
      <c r="S194">
        <f t="shared" si="2041"/>
        <v>1.4207719333720901E-4</v>
      </c>
      <c r="T194">
        <f t="shared" si="2041"/>
        <v>1.4207719333720901E-4</v>
      </c>
      <c r="U194">
        <f t="shared" si="2041"/>
        <v>1.4207719333720901E-4</v>
      </c>
      <c r="V194">
        <f t="shared" si="2041"/>
        <v>1.4207719333720901E-4</v>
      </c>
      <c r="W194">
        <f t="shared" si="2041"/>
        <v>1.4207719333720901E-4</v>
      </c>
      <c r="X194">
        <f t="shared" si="2041"/>
        <v>1.4207719333720901E-4</v>
      </c>
      <c r="Y194">
        <f t="shared" si="2041"/>
        <v>1.4207719333720901E-4</v>
      </c>
      <c r="Z194">
        <f t="shared" si="2041"/>
        <v>1.4207719333720901E-4</v>
      </c>
      <c r="AA194">
        <f t="shared" si="2041"/>
        <v>1.4207719333720901E-4</v>
      </c>
      <c r="AB194">
        <f t="shared" si="2041"/>
        <v>1.4207719333720901E-4</v>
      </c>
      <c r="AC194">
        <f t="shared" si="2041"/>
        <v>1.4207719333720901E-4</v>
      </c>
      <c r="AD194">
        <f t="shared" si="2041"/>
        <v>1.4207719333720901E-4</v>
      </c>
      <c r="AE194">
        <f t="shared" si="2041"/>
        <v>1.4207719333720901E-4</v>
      </c>
      <c r="AF194">
        <f t="shared" si="2041"/>
        <v>1.4207719333720901E-4</v>
      </c>
      <c r="AG194">
        <f t="shared" si="2041"/>
        <v>1.4207719333720901E-4</v>
      </c>
      <c r="AH194">
        <f t="shared" si="2041"/>
        <v>1.4207719333720901E-4</v>
      </c>
      <c r="AI194">
        <f t="shared" si="2041"/>
        <v>1.4207719333720901E-4</v>
      </c>
      <c r="AJ194">
        <f t="shared" si="2041"/>
        <v>1.4207719333720901E-4</v>
      </c>
      <c r="AK194">
        <f t="shared" si="2041"/>
        <v>1.4207719333720901E-4</v>
      </c>
      <c r="AL194">
        <f t="shared" si="2041"/>
        <v>1.4207719333720901E-4</v>
      </c>
      <c r="AM194">
        <f t="shared" si="2041"/>
        <v>1.4207719333720901E-4</v>
      </c>
      <c r="AN194">
        <f t="shared" si="2041"/>
        <v>1.4207719333720901E-4</v>
      </c>
      <c r="AO194">
        <f t="shared" si="2041"/>
        <v>1.4207719333720901E-4</v>
      </c>
      <c r="AP194">
        <f t="shared" si="2041"/>
        <v>1.4207719333720901E-4</v>
      </c>
      <c r="AQ194">
        <f t="shared" si="2041"/>
        <v>1.4207719333720901E-4</v>
      </c>
      <c r="AR194">
        <f t="shared" si="2041"/>
        <v>1.4207719333720901E-4</v>
      </c>
      <c r="AS194">
        <f t="shared" si="2041"/>
        <v>1.4207719333720901E-4</v>
      </c>
      <c r="AT194">
        <f t="shared" si="2041"/>
        <v>1.4207719333720901E-4</v>
      </c>
      <c r="AU194">
        <f t="shared" si="2041"/>
        <v>1.4207719333720901E-4</v>
      </c>
      <c r="AV194">
        <f t="shared" si="2041"/>
        <v>1.4207719333720901E-4</v>
      </c>
      <c r="AW194">
        <f t="shared" si="2041"/>
        <v>1.4207719333720901E-4</v>
      </c>
      <c r="AX194">
        <f t="shared" si="2041"/>
        <v>1.4207719333720901E-4</v>
      </c>
      <c r="AY194">
        <f t="shared" si="2041"/>
        <v>1.4207719333720901E-4</v>
      </c>
      <c r="AZ194">
        <f t="shared" si="2041"/>
        <v>1.4207719333720901E-4</v>
      </c>
      <c r="BA194">
        <f t="shared" si="2041"/>
        <v>1.4207719333720901E-4</v>
      </c>
      <c r="BB194">
        <f t="shared" si="2041"/>
        <v>1.4207719333720901E-4</v>
      </c>
      <c r="BC194">
        <f t="shared" si="2041"/>
        <v>1.4207719333720901E-4</v>
      </c>
      <c r="BD194">
        <f t="shared" si="2041"/>
        <v>1.4207719333720901E-4</v>
      </c>
      <c r="BE194">
        <f t="shared" si="2041"/>
        <v>1.4207719333720901E-4</v>
      </c>
      <c r="BF194">
        <f t="shared" si="2041"/>
        <v>1.4207719333720901E-4</v>
      </c>
      <c r="BG194">
        <f t="shared" si="2041"/>
        <v>1.4207719333720901E-4</v>
      </c>
      <c r="BH194">
        <f t="shared" si="2041"/>
        <v>1.4207719333720901E-4</v>
      </c>
      <c r="BI194">
        <f t="shared" si="2041"/>
        <v>1.4207719333720901E-4</v>
      </c>
      <c r="BJ194">
        <f t="shared" si="2041"/>
        <v>1.4207719333720901E-4</v>
      </c>
      <c r="BK194">
        <f t="shared" si="2041"/>
        <v>1.4207719333720901E-4</v>
      </c>
      <c r="BL194">
        <f t="shared" si="2041"/>
        <v>1.4207719333720901E-4</v>
      </c>
      <c r="BM194">
        <f t="shared" si="2041"/>
        <v>1.4207719333720901E-4</v>
      </c>
      <c r="BN194">
        <f t="shared" si="2041"/>
        <v>1.4207719333720901E-4</v>
      </c>
      <c r="BO194">
        <f t="shared" si="2041"/>
        <v>1.4207719333720901E-4</v>
      </c>
      <c r="BP194">
        <f t="shared" si="2041"/>
        <v>1.4207719333720901E-4</v>
      </c>
      <c r="BQ194">
        <f t="shared" si="2041"/>
        <v>1.4207719333720901E-4</v>
      </c>
      <c r="BR194">
        <f t="shared" si="2041"/>
        <v>1.4207719333720901E-4</v>
      </c>
      <c r="BS194">
        <f t="shared" ref="BS194:ED194" si="2042">IF(BR160&gt;=273.15, $B$47/$B$49, IF(BR160&lt;272.15, $F$47/$F$49, $F$47/$F$48))</f>
        <v>1.4207719333720901E-4</v>
      </c>
      <c r="BT194">
        <f t="shared" si="2042"/>
        <v>1.4207719333720901E-4</v>
      </c>
      <c r="BU194">
        <f t="shared" si="2042"/>
        <v>1.4207719333720901E-4</v>
      </c>
      <c r="BV194">
        <f t="shared" si="2042"/>
        <v>1.4207719333720901E-4</v>
      </c>
      <c r="BW194">
        <f t="shared" si="2042"/>
        <v>1.4207719333720901E-4</v>
      </c>
      <c r="BX194">
        <f t="shared" si="2042"/>
        <v>1.4207719333720901E-4</v>
      </c>
      <c r="BY194">
        <f t="shared" si="2042"/>
        <v>1.4207719333720901E-4</v>
      </c>
      <c r="BZ194">
        <f t="shared" si="2042"/>
        <v>1.4207719333720901E-4</v>
      </c>
      <c r="CA194">
        <f t="shared" si="2042"/>
        <v>1.4207719333720901E-4</v>
      </c>
      <c r="CB194">
        <f t="shared" si="2042"/>
        <v>1.4207719333720901E-4</v>
      </c>
      <c r="CC194">
        <f t="shared" si="2042"/>
        <v>1.4207719333720901E-4</v>
      </c>
      <c r="CD194">
        <f t="shared" si="2042"/>
        <v>1.4207719333720901E-4</v>
      </c>
      <c r="CE194">
        <f t="shared" si="2042"/>
        <v>1.4207719333720901E-4</v>
      </c>
      <c r="CF194">
        <f t="shared" si="2042"/>
        <v>1.4207719333720901E-4</v>
      </c>
      <c r="CG194">
        <f t="shared" si="2042"/>
        <v>1.4207719333720901E-4</v>
      </c>
      <c r="CH194">
        <f t="shared" si="2042"/>
        <v>1.4207719333720901E-4</v>
      </c>
      <c r="CI194">
        <f t="shared" si="2042"/>
        <v>1.4207719333720901E-4</v>
      </c>
      <c r="CJ194">
        <f t="shared" si="2042"/>
        <v>1.4207719333720901E-4</v>
      </c>
      <c r="CK194">
        <f t="shared" si="2042"/>
        <v>1.4207719333720901E-4</v>
      </c>
      <c r="CL194">
        <f t="shared" si="2042"/>
        <v>1.4207719333720901E-4</v>
      </c>
      <c r="CM194">
        <f t="shared" si="2042"/>
        <v>1.4207719333720901E-4</v>
      </c>
      <c r="CN194">
        <f t="shared" si="2042"/>
        <v>1.4207719333720901E-4</v>
      </c>
      <c r="CO194">
        <f t="shared" si="2042"/>
        <v>1.4207719333720901E-4</v>
      </c>
      <c r="CP194">
        <f t="shared" si="2042"/>
        <v>1.4207719333720901E-4</v>
      </c>
      <c r="CQ194">
        <f t="shared" si="2042"/>
        <v>1.4207719333720901E-4</v>
      </c>
      <c r="CR194">
        <f t="shared" si="2042"/>
        <v>1.4207719333720901E-4</v>
      </c>
      <c r="CS194">
        <f t="shared" si="2042"/>
        <v>1.4207719333720901E-4</v>
      </c>
      <c r="CT194">
        <f t="shared" si="2042"/>
        <v>1.4207719333720901E-4</v>
      </c>
      <c r="CU194">
        <f t="shared" si="2042"/>
        <v>1.4207719333720901E-4</v>
      </c>
      <c r="CV194">
        <f t="shared" si="2042"/>
        <v>1.4207719333720901E-4</v>
      </c>
      <c r="CW194">
        <f t="shared" si="2042"/>
        <v>1.4207719333720901E-4</v>
      </c>
      <c r="CX194">
        <f t="shared" si="2042"/>
        <v>1.4207719333720901E-4</v>
      </c>
      <c r="CY194">
        <f t="shared" si="2042"/>
        <v>1.4207719333720901E-4</v>
      </c>
      <c r="CZ194">
        <f t="shared" si="2042"/>
        <v>1.4207719333720901E-4</v>
      </c>
      <c r="DA194">
        <f t="shared" si="2042"/>
        <v>1.4207719333720901E-4</v>
      </c>
      <c r="DB194">
        <f t="shared" si="2042"/>
        <v>1.4207719333720901E-4</v>
      </c>
      <c r="DC194">
        <f t="shared" si="2042"/>
        <v>1.4207719333720901E-4</v>
      </c>
      <c r="DD194">
        <f t="shared" si="2042"/>
        <v>1.4207719333720901E-4</v>
      </c>
      <c r="DE194">
        <f t="shared" si="2042"/>
        <v>1.4207719333720901E-4</v>
      </c>
      <c r="DF194">
        <f t="shared" si="2042"/>
        <v>1.4207719333720901E-4</v>
      </c>
      <c r="DG194">
        <f t="shared" si="2042"/>
        <v>1.4207719333720901E-4</v>
      </c>
      <c r="DH194">
        <f t="shared" si="2042"/>
        <v>1.4207719333720901E-4</v>
      </c>
      <c r="DI194">
        <f t="shared" si="2042"/>
        <v>1.4207719333720901E-4</v>
      </c>
      <c r="DJ194">
        <f t="shared" si="2042"/>
        <v>1.4207719333720901E-4</v>
      </c>
      <c r="DK194">
        <f t="shared" si="2042"/>
        <v>1.4207719333720901E-4</v>
      </c>
      <c r="DL194">
        <f t="shared" si="2042"/>
        <v>1.4207719333720901E-4</v>
      </c>
      <c r="DM194">
        <f t="shared" si="2042"/>
        <v>1.4207719333720901E-4</v>
      </c>
      <c r="DN194">
        <f t="shared" si="2042"/>
        <v>1.4207719333720901E-4</v>
      </c>
      <c r="DO194">
        <f t="shared" si="2042"/>
        <v>1.4207719333720901E-4</v>
      </c>
      <c r="DP194">
        <f t="shared" si="2042"/>
        <v>1.4207719333720901E-4</v>
      </c>
      <c r="DQ194">
        <f t="shared" si="2042"/>
        <v>1.4207719333720901E-4</v>
      </c>
      <c r="DR194">
        <f t="shared" si="2042"/>
        <v>1.4207719333720901E-4</v>
      </c>
      <c r="DS194">
        <f t="shared" si="2042"/>
        <v>1.4207719333720901E-4</v>
      </c>
      <c r="DT194">
        <f t="shared" si="2042"/>
        <v>1.4207719333720901E-4</v>
      </c>
      <c r="DU194">
        <f t="shared" si="2042"/>
        <v>1.4207719333720901E-4</v>
      </c>
      <c r="DV194">
        <f t="shared" si="2042"/>
        <v>1.4207719333720901E-4</v>
      </c>
      <c r="DW194">
        <f t="shared" si="2042"/>
        <v>1.4207719333720901E-4</v>
      </c>
      <c r="DX194">
        <f t="shared" si="2042"/>
        <v>1.4207719333720901E-4</v>
      </c>
      <c r="DY194">
        <f t="shared" si="2042"/>
        <v>1.4207719333720901E-4</v>
      </c>
      <c r="DZ194">
        <f t="shared" si="2042"/>
        <v>1.4207719333720901E-4</v>
      </c>
      <c r="EA194">
        <f t="shared" si="2042"/>
        <v>1.4207719333720901E-4</v>
      </c>
      <c r="EB194">
        <f t="shared" si="2042"/>
        <v>1.4207719333720901E-4</v>
      </c>
      <c r="EC194">
        <f t="shared" si="2042"/>
        <v>1.4207719333720901E-4</v>
      </c>
      <c r="ED194">
        <f t="shared" si="2042"/>
        <v>1.4207719333720901E-4</v>
      </c>
      <c r="EE194">
        <f t="shared" ref="EE194:GP194" si="2043">IF(ED160&gt;=273.15, $B$47/$B$49, IF(ED160&lt;272.15, $F$47/$F$49, $F$47/$F$48))</f>
        <v>1.4207719333720901E-4</v>
      </c>
      <c r="EF194">
        <f t="shared" si="2043"/>
        <v>1.4207719333720901E-4</v>
      </c>
      <c r="EG194">
        <f t="shared" si="2043"/>
        <v>1.4207719333720901E-4</v>
      </c>
      <c r="EH194">
        <f t="shared" si="2043"/>
        <v>1.4207719333720901E-4</v>
      </c>
      <c r="EI194">
        <f t="shared" si="2043"/>
        <v>1.4207719333720901E-4</v>
      </c>
      <c r="EJ194">
        <f t="shared" si="2043"/>
        <v>1.4207719333720901E-4</v>
      </c>
      <c r="EK194">
        <f t="shared" si="2043"/>
        <v>1.4207719333720901E-4</v>
      </c>
      <c r="EL194">
        <f t="shared" si="2043"/>
        <v>1.4207719333720901E-4</v>
      </c>
      <c r="EM194">
        <f t="shared" si="2043"/>
        <v>1.4207719333720901E-4</v>
      </c>
      <c r="EN194">
        <f t="shared" si="2043"/>
        <v>1.4207719333720901E-4</v>
      </c>
      <c r="EO194">
        <f t="shared" si="2043"/>
        <v>1.4207719333720901E-4</v>
      </c>
      <c r="EP194">
        <f t="shared" si="2043"/>
        <v>1.4207719333720901E-4</v>
      </c>
      <c r="EQ194">
        <f t="shared" si="2043"/>
        <v>1.4207719333720901E-4</v>
      </c>
      <c r="ER194">
        <f t="shared" si="2043"/>
        <v>1.4207719333720901E-4</v>
      </c>
      <c r="ES194">
        <f t="shared" si="2043"/>
        <v>1.4207719333720901E-4</v>
      </c>
      <c r="ET194">
        <f t="shared" si="2043"/>
        <v>1.4207719333720901E-4</v>
      </c>
      <c r="EU194">
        <f t="shared" si="2043"/>
        <v>1.4207719333720901E-4</v>
      </c>
      <c r="EV194">
        <f t="shared" si="2043"/>
        <v>1.4207719333720901E-4</v>
      </c>
      <c r="EW194">
        <f t="shared" si="2043"/>
        <v>1.4207719333720901E-4</v>
      </c>
      <c r="EX194">
        <f t="shared" si="2043"/>
        <v>1.4207719333720901E-4</v>
      </c>
      <c r="EY194">
        <f t="shared" si="2043"/>
        <v>1.4207719333720901E-4</v>
      </c>
      <c r="EZ194">
        <f t="shared" si="2043"/>
        <v>1.4207719333720901E-4</v>
      </c>
      <c r="FA194">
        <f t="shared" si="2043"/>
        <v>1.4207719333720901E-4</v>
      </c>
      <c r="FB194">
        <f t="shared" si="2043"/>
        <v>1.4207719333720901E-4</v>
      </c>
      <c r="FC194">
        <f t="shared" si="2043"/>
        <v>1.4207719333720901E-4</v>
      </c>
      <c r="FD194">
        <f t="shared" si="2043"/>
        <v>1.4207719333720901E-4</v>
      </c>
      <c r="FE194">
        <f t="shared" si="2043"/>
        <v>1.4207719333720901E-4</v>
      </c>
      <c r="FF194">
        <f t="shared" si="2043"/>
        <v>1.4207719333720901E-4</v>
      </c>
      <c r="FG194">
        <f t="shared" si="2043"/>
        <v>1.4207719333720901E-4</v>
      </c>
      <c r="FH194">
        <f t="shared" si="2043"/>
        <v>1.4207719333720901E-4</v>
      </c>
      <c r="FI194">
        <f t="shared" si="2043"/>
        <v>1.4207719333720901E-4</v>
      </c>
      <c r="FJ194">
        <f t="shared" si="2043"/>
        <v>1.4207719333720901E-4</v>
      </c>
      <c r="FK194">
        <f t="shared" si="2043"/>
        <v>1.4207719333720901E-4</v>
      </c>
      <c r="FL194">
        <f t="shared" si="2043"/>
        <v>1.4207719333720901E-4</v>
      </c>
      <c r="FM194">
        <f t="shared" si="2043"/>
        <v>1.4207719333720901E-4</v>
      </c>
      <c r="FN194">
        <f t="shared" si="2043"/>
        <v>1.4207719333720901E-4</v>
      </c>
      <c r="FO194">
        <f t="shared" si="2043"/>
        <v>1.4207719333720901E-4</v>
      </c>
      <c r="FP194">
        <f t="shared" si="2043"/>
        <v>1.4207719333720901E-4</v>
      </c>
      <c r="FQ194">
        <f t="shared" si="2043"/>
        <v>1.4207719333720901E-4</v>
      </c>
      <c r="FR194">
        <f t="shared" si="2043"/>
        <v>1.4207719333720901E-4</v>
      </c>
      <c r="FS194">
        <f t="shared" si="2043"/>
        <v>1.4207719333720901E-4</v>
      </c>
      <c r="FT194">
        <f t="shared" si="2043"/>
        <v>1.4207719333720901E-4</v>
      </c>
      <c r="FU194">
        <f t="shared" si="2043"/>
        <v>1.4207719333720901E-4</v>
      </c>
      <c r="FV194">
        <f t="shared" si="2043"/>
        <v>1.4207719333720901E-4</v>
      </c>
      <c r="FW194">
        <f t="shared" si="2043"/>
        <v>1.4207719333720901E-4</v>
      </c>
      <c r="FX194">
        <f t="shared" si="2043"/>
        <v>1.4207719333720901E-4</v>
      </c>
      <c r="FY194">
        <f t="shared" si="2043"/>
        <v>1.4207719333720901E-4</v>
      </c>
      <c r="FZ194">
        <f t="shared" si="2043"/>
        <v>1.4207719333720901E-4</v>
      </c>
      <c r="GA194">
        <f t="shared" si="2043"/>
        <v>1.4207719333720901E-4</v>
      </c>
      <c r="GB194">
        <f t="shared" si="2043"/>
        <v>1.4207719333720901E-4</v>
      </c>
      <c r="GC194">
        <f t="shared" si="2043"/>
        <v>1.4207719333720901E-4</v>
      </c>
      <c r="GD194">
        <f t="shared" si="2043"/>
        <v>1.4207719333720901E-4</v>
      </c>
      <c r="GE194">
        <f t="shared" si="2043"/>
        <v>1.4207719333720901E-4</v>
      </c>
      <c r="GF194">
        <f t="shared" si="2043"/>
        <v>1.4207719333720901E-4</v>
      </c>
      <c r="GG194">
        <f t="shared" si="2043"/>
        <v>1.4207719333720901E-4</v>
      </c>
      <c r="GH194">
        <f t="shared" si="2043"/>
        <v>1.4207719333720901E-4</v>
      </c>
      <c r="GI194">
        <f t="shared" si="2043"/>
        <v>1.4207719333720901E-4</v>
      </c>
      <c r="GJ194">
        <f t="shared" si="2043"/>
        <v>1.4207719333720901E-4</v>
      </c>
      <c r="GK194">
        <f t="shared" si="2043"/>
        <v>1.4207719333720901E-4</v>
      </c>
      <c r="GL194">
        <f t="shared" si="2043"/>
        <v>1.4207719333720901E-4</v>
      </c>
      <c r="GM194">
        <f t="shared" si="2043"/>
        <v>1.4207719333720901E-4</v>
      </c>
      <c r="GN194">
        <f t="shared" si="2043"/>
        <v>1.4207719333720901E-4</v>
      </c>
      <c r="GO194">
        <f t="shared" si="2043"/>
        <v>1.4207719333720901E-4</v>
      </c>
      <c r="GP194">
        <f t="shared" si="2043"/>
        <v>1.4207719333720901E-4</v>
      </c>
      <c r="GQ194">
        <f t="shared" ref="GQ194:JB194" si="2044">IF(GP160&gt;=273.15, $B$47/$B$49, IF(GP160&lt;272.15, $F$47/$F$49, $F$47/$F$48))</f>
        <v>1.4207719333720901E-4</v>
      </c>
      <c r="GR194">
        <f t="shared" si="2044"/>
        <v>1.4207719333720901E-4</v>
      </c>
      <c r="GS194">
        <f t="shared" si="2044"/>
        <v>1.4207719333720901E-4</v>
      </c>
      <c r="GT194">
        <f t="shared" si="2044"/>
        <v>1.4207719333720901E-4</v>
      </c>
      <c r="GU194">
        <f t="shared" si="2044"/>
        <v>1.4207719333720901E-4</v>
      </c>
      <c r="GV194">
        <f t="shared" si="2044"/>
        <v>1.4207719333720901E-4</v>
      </c>
      <c r="GW194">
        <f t="shared" si="2044"/>
        <v>1.4207719333720901E-4</v>
      </c>
      <c r="GX194">
        <f t="shared" si="2044"/>
        <v>1.4207719333720901E-4</v>
      </c>
      <c r="GY194">
        <f t="shared" si="2044"/>
        <v>1.4207719333720901E-4</v>
      </c>
      <c r="GZ194">
        <f t="shared" si="2044"/>
        <v>1.4207719333720901E-4</v>
      </c>
      <c r="HA194">
        <f t="shared" si="2044"/>
        <v>1.4207719333720901E-4</v>
      </c>
      <c r="HB194">
        <f t="shared" si="2044"/>
        <v>1.4207719333720901E-4</v>
      </c>
      <c r="HC194">
        <f t="shared" si="2044"/>
        <v>1.4207719333720901E-4</v>
      </c>
      <c r="HD194">
        <f t="shared" si="2044"/>
        <v>1.4207719333720901E-4</v>
      </c>
      <c r="HE194">
        <f t="shared" si="2044"/>
        <v>1.4207719333720901E-4</v>
      </c>
      <c r="HF194">
        <f t="shared" si="2044"/>
        <v>1.4207719333720901E-4</v>
      </c>
      <c r="HG194">
        <f t="shared" si="2044"/>
        <v>1.4207719333720901E-4</v>
      </c>
      <c r="HH194">
        <f t="shared" si="2044"/>
        <v>1.4207719333720901E-4</v>
      </c>
      <c r="HI194">
        <f t="shared" si="2044"/>
        <v>1.4207719333720901E-4</v>
      </c>
      <c r="HJ194">
        <f t="shared" si="2044"/>
        <v>1.4207719333720901E-4</v>
      </c>
      <c r="HK194">
        <f t="shared" si="2044"/>
        <v>1.4207719333720901E-4</v>
      </c>
      <c r="HL194">
        <f t="shared" si="2044"/>
        <v>1.4207719333720901E-4</v>
      </c>
      <c r="HM194">
        <f t="shared" si="2044"/>
        <v>1.4207719333720901E-4</v>
      </c>
      <c r="HN194">
        <f t="shared" si="2044"/>
        <v>1.4207719333720901E-4</v>
      </c>
      <c r="HO194">
        <f t="shared" si="2044"/>
        <v>1.4207719333720901E-4</v>
      </c>
      <c r="HP194">
        <f t="shared" si="2044"/>
        <v>1.4207719333720901E-4</v>
      </c>
      <c r="HQ194">
        <f t="shared" si="2044"/>
        <v>1.4207719333720901E-4</v>
      </c>
      <c r="HR194">
        <f t="shared" si="2044"/>
        <v>1.4207719333720901E-4</v>
      </c>
      <c r="HS194">
        <f t="shared" si="2044"/>
        <v>1.4207719333720901E-4</v>
      </c>
      <c r="HT194">
        <f t="shared" si="2044"/>
        <v>1.4207719333720901E-4</v>
      </c>
      <c r="HU194">
        <f t="shared" si="2044"/>
        <v>1.4207719333720901E-4</v>
      </c>
      <c r="HV194">
        <f t="shared" si="2044"/>
        <v>1.4207719333720901E-4</v>
      </c>
      <c r="HW194">
        <f t="shared" si="2044"/>
        <v>1.4207719333720901E-4</v>
      </c>
      <c r="HX194">
        <f t="shared" si="2044"/>
        <v>1.4207719333720901E-4</v>
      </c>
      <c r="HY194">
        <f t="shared" si="2044"/>
        <v>1.4207719333720901E-4</v>
      </c>
      <c r="HZ194">
        <f t="shared" si="2044"/>
        <v>1.4207719333720901E-4</v>
      </c>
      <c r="IA194">
        <f t="shared" si="2044"/>
        <v>1.4207719333720901E-4</v>
      </c>
      <c r="IB194">
        <f t="shared" si="2044"/>
        <v>1.4207719333720901E-4</v>
      </c>
      <c r="IC194">
        <f t="shared" si="2044"/>
        <v>1.4207719333720901E-4</v>
      </c>
      <c r="ID194">
        <f t="shared" si="2044"/>
        <v>1.4207719333720901E-4</v>
      </c>
      <c r="IE194">
        <f t="shared" si="2044"/>
        <v>1.4207719333720901E-4</v>
      </c>
      <c r="IF194">
        <f t="shared" si="2044"/>
        <v>1.4207719333720901E-4</v>
      </c>
      <c r="IG194">
        <f t="shared" si="2044"/>
        <v>1.4207719333720901E-4</v>
      </c>
      <c r="IH194">
        <f t="shared" si="2044"/>
        <v>1.4207719333720901E-4</v>
      </c>
      <c r="II194">
        <f t="shared" si="2044"/>
        <v>1.4207719333720901E-4</v>
      </c>
      <c r="IJ194">
        <f t="shared" si="2044"/>
        <v>1.4207719333720901E-4</v>
      </c>
      <c r="IK194">
        <f t="shared" si="2044"/>
        <v>1.4207719333720901E-4</v>
      </c>
      <c r="IL194">
        <f t="shared" si="2044"/>
        <v>1.4207719333720901E-4</v>
      </c>
      <c r="IM194">
        <f t="shared" si="2044"/>
        <v>1.4207719333720901E-4</v>
      </c>
      <c r="IN194">
        <f t="shared" si="2044"/>
        <v>1.4207719333720901E-4</v>
      </c>
      <c r="IO194">
        <f t="shared" si="2044"/>
        <v>1.4207719333720901E-4</v>
      </c>
      <c r="IP194">
        <f t="shared" si="2044"/>
        <v>1.4207719333720901E-4</v>
      </c>
      <c r="IQ194">
        <f t="shared" si="2044"/>
        <v>1.4207719333720901E-4</v>
      </c>
      <c r="IR194">
        <f t="shared" si="2044"/>
        <v>1.4207719333720901E-4</v>
      </c>
      <c r="IS194">
        <f t="shared" si="2044"/>
        <v>1.4207719333720901E-4</v>
      </c>
      <c r="IT194">
        <f t="shared" si="2044"/>
        <v>1.4207719333720901E-4</v>
      </c>
      <c r="IU194">
        <f t="shared" si="2044"/>
        <v>1.4207719333720901E-4</v>
      </c>
      <c r="IV194">
        <f t="shared" si="2044"/>
        <v>1.4207719333720901E-4</v>
      </c>
      <c r="IW194">
        <f t="shared" si="2044"/>
        <v>1.4207719333720901E-4</v>
      </c>
      <c r="IX194">
        <f t="shared" si="2044"/>
        <v>1.4207719333720901E-4</v>
      </c>
      <c r="IY194">
        <f t="shared" si="2044"/>
        <v>1.4207719333720901E-4</v>
      </c>
      <c r="IZ194">
        <f t="shared" si="2044"/>
        <v>1.4207719333720901E-4</v>
      </c>
      <c r="JA194">
        <f t="shared" si="2044"/>
        <v>1.4207719333720901E-4</v>
      </c>
      <c r="JB194">
        <f t="shared" si="2044"/>
        <v>1.4207719333720901E-4</v>
      </c>
      <c r="JC194">
        <f t="shared" ref="JC194:KG194" si="2045">IF(JB160&gt;=273.15, $B$47/$B$49, IF(JB160&lt;272.15, $F$47/$F$49, $F$47/$F$48))</f>
        <v>1.4207719333720901E-4</v>
      </c>
      <c r="JD194">
        <f t="shared" si="2045"/>
        <v>1.4207719333720901E-4</v>
      </c>
      <c r="JE194">
        <f t="shared" si="2045"/>
        <v>1.4207719333720901E-4</v>
      </c>
      <c r="JF194">
        <f t="shared" si="2045"/>
        <v>1.4207719333720901E-4</v>
      </c>
      <c r="JG194">
        <f t="shared" si="2045"/>
        <v>1.4207719333720901E-4</v>
      </c>
      <c r="JH194">
        <f t="shared" si="2045"/>
        <v>1.4207719333720901E-4</v>
      </c>
      <c r="JI194">
        <f t="shared" si="2045"/>
        <v>1.4207719333720901E-4</v>
      </c>
      <c r="JJ194">
        <f t="shared" si="2045"/>
        <v>1.4207719333720901E-4</v>
      </c>
      <c r="JK194">
        <f t="shared" si="2045"/>
        <v>1.4207719333720901E-4</v>
      </c>
      <c r="JL194">
        <f t="shared" si="2045"/>
        <v>1.4207719333720901E-4</v>
      </c>
      <c r="JM194">
        <f t="shared" si="2045"/>
        <v>1.4207719333720901E-4</v>
      </c>
      <c r="JN194">
        <f t="shared" si="2045"/>
        <v>1.4207719333720901E-4</v>
      </c>
      <c r="JO194">
        <f t="shared" si="2045"/>
        <v>1.4207719333720901E-4</v>
      </c>
      <c r="JP194">
        <f t="shared" si="2045"/>
        <v>1.4207719333720901E-4</v>
      </c>
      <c r="JQ194">
        <f t="shared" si="2045"/>
        <v>1.4207719333720901E-4</v>
      </c>
      <c r="JR194">
        <f t="shared" si="2045"/>
        <v>1.4207719333720901E-4</v>
      </c>
      <c r="JS194">
        <f t="shared" si="2045"/>
        <v>1.4207719333720901E-4</v>
      </c>
      <c r="JT194">
        <f t="shared" si="2045"/>
        <v>1.4207719333720901E-4</v>
      </c>
      <c r="JU194">
        <f t="shared" si="2045"/>
        <v>1.4207719333720901E-4</v>
      </c>
      <c r="JV194">
        <f t="shared" si="2045"/>
        <v>1.4207719333720901E-4</v>
      </c>
      <c r="JW194">
        <f t="shared" si="2045"/>
        <v>1.4207719333720901E-4</v>
      </c>
      <c r="JX194">
        <f t="shared" si="2045"/>
        <v>1.4207719333720901E-4</v>
      </c>
      <c r="JY194">
        <f t="shared" si="2045"/>
        <v>1.4207719333720901E-4</v>
      </c>
      <c r="JZ194">
        <f t="shared" si="2045"/>
        <v>1.4207719333720901E-4</v>
      </c>
      <c r="KA194">
        <f t="shared" si="2045"/>
        <v>1.4207719333720901E-4</v>
      </c>
      <c r="KB194">
        <f t="shared" si="2045"/>
        <v>1.4207719333720901E-4</v>
      </c>
      <c r="KC194">
        <f t="shared" si="2045"/>
        <v>1.4207719333720901E-4</v>
      </c>
      <c r="KD194">
        <f t="shared" si="2045"/>
        <v>1.4207719333720901E-4</v>
      </c>
      <c r="KE194">
        <f t="shared" si="2045"/>
        <v>1.4207719333720901E-4</v>
      </c>
      <c r="KF194">
        <f t="shared" si="2045"/>
        <v>1.4207719333720901E-4</v>
      </c>
      <c r="KG194">
        <f t="shared" si="2045"/>
        <v>1.4207719333720901E-4</v>
      </c>
      <c r="KL194" s="84">
        <f t="shared" si="1765"/>
        <v>26856</v>
      </c>
      <c r="KM194">
        <v>1973</v>
      </c>
      <c r="KN194">
        <v>7</v>
      </c>
      <c r="KO194">
        <v>11</v>
      </c>
      <c r="KP194" s="84">
        <f t="shared" si="1766"/>
        <v>192</v>
      </c>
      <c r="KQ194" s="74">
        <v>25.5</v>
      </c>
      <c r="KR194" s="74">
        <v>13.9</v>
      </c>
      <c r="KS194" s="74">
        <f t="shared" si="1767"/>
        <v>14.7</v>
      </c>
      <c r="KT194" s="74">
        <f t="shared" si="1768"/>
        <v>25</v>
      </c>
      <c r="KU194" s="74">
        <v>22.3</v>
      </c>
      <c r="KV194" s="74">
        <v>29.4</v>
      </c>
      <c r="KW194" s="72">
        <f t="shared" si="1747"/>
        <v>0.71</v>
      </c>
      <c r="KX194" s="74">
        <v>1.4</v>
      </c>
      <c r="KZ194" s="74">
        <v>82.8</v>
      </c>
      <c r="LA194" s="74">
        <v>48.2</v>
      </c>
      <c r="LB194" s="74">
        <v>11.3</v>
      </c>
      <c r="LC194" s="74">
        <v>0.5</v>
      </c>
    </row>
    <row r="195" spans="5:315" x14ac:dyDescent="0.35">
      <c r="E195">
        <f t="shared" si="1904"/>
        <v>29</v>
      </c>
      <c r="F195">
        <f t="shared" si="1905"/>
        <v>1.4207719333720901E-4</v>
      </c>
      <c r="G195">
        <f t="shared" ref="G195:BR195" si="2046">IF(F161&gt;=273.15, $B$47/$B$49, IF(F161&lt;272.15, $F$47/$F$49, $F$47/$F$48))</f>
        <v>1.4207719333720901E-4</v>
      </c>
      <c r="H195">
        <f t="shared" si="2046"/>
        <v>1.4207719333720901E-4</v>
      </c>
      <c r="I195">
        <f t="shared" si="2046"/>
        <v>1.4207719333720901E-4</v>
      </c>
      <c r="J195">
        <f t="shared" si="2046"/>
        <v>1.4207719333720901E-4</v>
      </c>
      <c r="K195">
        <f t="shared" si="2046"/>
        <v>1.4207719333720901E-4</v>
      </c>
      <c r="L195">
        <f t="shared" si="2046"/>
        <v>1.4207719333720901E-4</v>
      </c>
      <c r="M195">
        <f t="shared" si="2046"/>
        <v>1.4207719333720901E-4</v>
      </c>
      <c r="N195">
        <f t="shared" si="2046"/>
        <v>1.4207719333720901E-4</v>
      </c>
      <c r="O195">
        <f t="shared" si="2046"/>
        <v>1.4207719333720901E-4</v>
      </c>
      <c r="P195">
        <f t="shared" si="2046"/>
        <v>1.4207719333720901E-4</v>
      </c>
      <c r="Q195">
        <f t="shared" si="2046"/>
        <v>1.4207719333720901E-4</v>
      </c>
      <c r="R195">
        <f t="shared" si="2046"/>
        <v>1.4207719333720901E-4</v>
      </c>
      <c r="S195">
        <f t="shared" si="2046"/>
        <v>1.4207719333720901E-4</v>
      </c>
      <c r="T195">
        <f t="shared" si="2046"/>
        <v>1.4207719333720901E-4</v>
      </c>
      <c r="U195">
        <f t="shared" si="2046"/>
        <v>1.4207719333720901E-4</v>
      </c>
      <c r="V195">
        <f t="shared" si="2046"/>
        <v>1.4207719333720901E-4</v>
      </c>
      <c r="W195">
        <f t="shared" si="2046"/>
        <v>1.4207719333720901E-4</v>
      </c>
      <c r="X195">
        <f t="shared" si="2046"/>
        <v>1.4207719333720901E-4</v>
      </c>
      <c r="Y195">
        <f t="shared" si="2046"/>
        <v>1.4207719333720901E-4</v>
      </c>
      <c r="Z195">
        <f t="shared" si="2046"/>
        <v>1.4207719333720901E-4</v>
      </c>
      <c r="AA195">
        <f t="shared" si="2046"/>
        <v>1.4207719333720901E-4</v>
      </c>
      <c r="AB195">
        <f t="shared" si="2046"/>
        <v>1.4207719333720901E-4</v>
      </c>
      <c r="AC195">
        <f t="shared" si="2046"/>
        <v>1.4207719333720901E-4</v>
      </c>
      <c r="AD195">
        <f t="shared" si="2046"/>
        <v>1.4207719333720901E-4</v>
      </c>
      <c r="AE195">
        <f t="shared" si="2046"/>
        <v>1.4207719333720901E-4</v>
      </c>
      <c r="AF195">
        <f t="shared" si="2046"/>
        <v>1.4207719333720901E-4</v>
      </c>
      <c r="AG195">
        <f t="shared" si="2046"/>
        <v>1.4207719333720901E-4</v>
      </c>
      <c r="AH195">
        <f t="shared" si="2046"/>
        <v>1.4207719333720901E-4</v>
      </c>
      <c r="AI195">
        <f t="shared" si="2046"/>
        <v>1.4207719333720901E-4</v>
      </c>
      <c r="AJ195">
        <f t="shared" si="2046"/>
        <v>1.4207719333720901E-4</v>
      </c>
      <c r="AK195">
        <f t="shared" si="2046"/>
        <v>1.4207719333720901E-4</v>
      </c>
      <c r="AL195">
        <f t="shared" si="2046"/>
        <v>1.4207719333720901E-4</v>
      </c>
      <c r="AM195">
        <f t="shared" si="2046"/>
        <v>1.4207719333720901E-4</v>
      </c>
      <c r="AN195">
        <f t="shared" si="2046"/>
        <v>1.4207719333720901E-4</v>
      </c>
      <c r="AO195">
        <f t="shared" si="2046"/>
        <v>1.4207719333720901E-4</v>
      </c>
      <c r="AP195">
        <f t="shared" si="2046"/>
        <v>1.4207719333720901E-4</v>
      </c>
      <c r="AQ195">
        <f t="shared" si="2046"/>
        <v>1.4207719333720901E-4</v>
      </c>
      <c r="AR195">
        <f t="shared" si="2046"/>
        <v>1.4207719333720901E-4</v>
      </c>
      <c r="AS195">
        <f t="shared" si="2046"/>
        <v>1.4207719333720901E-4</v>
      </c>
      <c r="AT195">
        <f t="shared" si="2046"/>
        <v>1.4207719333720901E-4</v>
      </c>
      <c r="AU195">
        <f t="shared" si="2046"/>
        <v>1.4207719333720901E-4</v>
      </c>
      <c r="AV195">
        <f t="shared" si="2046"/>
        <v>1.4207719333720901E-4</v>
      </c>
      <c r="AW195">
        <f t="shared" si="2046"/>
        <v>1.4207719333720901E-4</v>
      </c>
      <c r="AX195">
        <f t="shared" si="2046"/>
        <v>1.4207719333720901E-4</v>
      </c>
      <c r="AY195">
        <f t="shared" si="2046"/>
        <v>1.4207719333720901E-4</v>
      </c>
      <c r="AZ195">
        <f t="shared" si="2046"/>
        <v>1.4207719333720901E-4</v>
      </c>
      <c r="BA195">
        <f t="shared" si="2046"/>
        <v>1.4207719333720901E-4</v>
      </c>
      <c r="BB195">
        <f t="shared" si="2046"/>
        <v>1.4207719333720901E-4</v>
      </c>
      <c r="BC195">
        <f t="shared" si="2046"/>
        <v>1.4207719333720901E-4</v>
      </c>
      <c r="BD195">
        <f t="shared" si="2046"/>
        <v>1.4207719333720901E-4</v>
      </c>
      <c r="BE195">
        <f t="shared" si="2046"/>
        <v>1.4207719333720901E-4</v>
      </c>
      <c r="BF195">
        <f t="shared" si="2046"/>
        <v>1.4207719333720901E-4</v>
      </c>
      <c r="BG195">
        <f t="shared" si="2046"/>
        <v>1.4207719333720901E-4</v>
      </c>
      <c r="BH195">
        <f t="shared" si="2046"/>
        <v>1.4207719333720901E-4</v>
      </c>
      <c r="BI195">
        <f t="shared" si="2046"/>
        <v>1.4207719333720901E-4</v>
      </c>
      <c r="BJ195">
        <f t="shared" si="2046"/>
        <v>1.4207719333720901E-4</v>
      </c>
      <c r="BK195">
        <f t="shared" si="2046"/>
        <v>1.4207719333720901E-4</v>
      </c>
      <c r="BL195">
        <f t="shared" si="2046"/>
        <v>1.4207719333720901E-4</v>
      </c>
      <c r="BM195">
        <f t="shared" si="2046"/>
        <v>1.4207719333720901E-4</v>
      </c>
      <c r="BN195">
        <f t="shared" si="2046"/>
        <v>1.4207719333720901E-4</v>
      </c>
      <c r="BO195">
        <f t="shared" si="2046"/>
        <v>1.4207719333720901E-4</v>
      </c>
      <c r="BP195">
        <f t="shared" si="2046"/>
        <v>1.4207719333720901E-4</v>
      </c>
      <c r="BQ195">
        <f t="shared" si="2046"/>
        <v>1.4207719333720901E-4</v>
      </c>
      <c r="BR195">
        <f t="shared" si="2046"/>
        <v>1.4207719333720901E-4</v>
      </c>
      <c r="BS195">
        <f t="shared" ref="BS195:ED195" si="2047">IF(BR161&gt;=273.15, $B$47/$B$49, IF(BR161&lt;272.15, $F$47/$F$49, $F$47/$F$48))</f>
        <v>1.4207719333720901E-4</v>
      </c>
      <c r="BT195">
        <f t="shared" si="2047"/>
        <v>1.4207719333720901E-4</v>
      </c>
      <c r="BU195">
        <f t="shared" si="2047"/>
        <v>1.4207719333720901E-4</v>
      </c>
      <c r="BV195">
        <f t="shared" si="2047"/>
        <v>1.4207719333720901E-4</v>
      </c>
      <c r="BW195">
        <f t="shared" si="2047"/>
        <v>1.4207719333720901E-4</v>
      </c>
      <c r="BX195">
        <f t="shared" si="2047"/>
        <v>1.4207719333720901E-4</v>
      </c>
      <c r="BY195">
        <f t="shared" si="2047"/>
        <v>1.4207719333720901E-4</v>
      </c>
      <c r="BZ195">
        <f t="shared" si="2047"/>
        <v>1.4207719333720901E-4</v>
      </c>
      <c r="CA195">
        <f t="shared" si="2047"/>
        <v>1.4207719333720901E-4</v>
      </c>
      <c r="CB195">
        <f t="shared" si="2047"/>
        <v>1.4207719333720901E-4</v>
      </c>
      <c r="CC195">
        <f t="shared" si="2047"/>
        <v>1.4207719333720901E-4</v>
      </c>
      <c r="CD195">
        <f t="shared" si="2047"/>
        <v>1.4207719333720901E-4</v>
      </c>
      <c r="CE195">
        <f t="shared" si="2047"/>
        <v>1.4207719333720901E-4</v>
      </c>
      <c r="CF195">
        <f t="shared" si="2047"/>
        <v>1.4207719333720901E-4</v>
      </c>
      <c r="CG195">
        <f t="shared" si="2047"/>
        <v>1.4207719333720901E-4</v>
      </c>
      <c r="CH195">
        <f t="shared" si="2047"/>
        <v>1.4207719333720901E-4</v>
      </c>
      <c r="CI195">
        <f t="shared" si="2047"/>
        <v>1.4207719333720901E-4</v>
      </c>
      <c r="CJ195">
        <f t="shared" si="2047"/>
        <v>1.4207719333720901E-4</v>
      </c>
      <c r="CK195">
        <f t="shared" si="2047"/>
        <v>1.4207719333720901E-4</v>
      </c>
      <c r="CL195">
        <f t="shared" si="2047"/>
        <v>1.4207719333720901E-4</v>
      </c>
      <c r="CM195">
        <f t="shared" si="2047"/>
        <v>1.4207719333720901E-4</v>
      </c>
      <c r="CN195">
        <f t="shared" si="2047"/>
        <v>1.4207719333720901E-4</v>
      </c>
      <c r="CO195">
        <f t="shared" si="2047"/>
        <v>1.4207719333720901E-4</v>
      </c>
      <c r="CP195">
        <f t="shared" si="2047"/>
        <v>1.4207719333720901E-4</v>
      </c>
      <c r="CQ195">
        <f t="shared" si="2047"/>
        <v>1.4207719333720901E-4</v>
      </c>
      <c r="CR195">
        <f t="shared" si="2047"/>
        <v>1.4207719333720901E-4</v>
      </c>
      <c r="CS195">
        <f t="shared" si="2047"/>
        <v>1.4207719333720901E-4</v>
      </c>
      <c r="CT195">
        <f t="shared" si="2047"/>
        <v>1.4207719333720901E-4</v>
      </c>
      <c r="CU195">
        <f t="shared" si="2047"/>
        <v>1.4207719333720901E-4</v>
      </c>
      <c r="CV195">
        <f t="shared" si="2047"/>
        <v>1.4207719333720901E-4</v>
      </c>
      <c r="CW195">
        <f t="shared" si="2047"/>
        <v>1.4207719333720901E-4</v>
      </c>
      <c r="CX195">
        <f t="shared" si="2047"/>
        <v>1.4207719333720901E-4</v>
      </c>
      <c r="CY195">
        <f t="shared" si="2047"/>
        <v>1.4207719333720901E-4</v>
      </c>
      <c r="CZ195">
        <f t="shared" si="2047"/>
        <v>1.4207719333720901E-4</v>
      </c>
      <c r="DA195">
        <f t="shared" si="2047"/>
        <v>1.4207719333720901E-4</v>
      </c>
      <c r="DB195">
        <f t="shared" si="2047"/>
        <v>1.4207719333720901E-4</v>
      </c>
      <c r="DC195">
        <f t="shared" si="2047"/>
        <v>1.4207719333720901E-4</v>
      </c>
      <c r="DD195">
        <f t="shared" si="2047"/>
        <v>1.4207719333720901E-4</v>
      </c>
      <c r="DE195">
        <f t="shared" si="2047"/>
        <v>1.4207719333720901E-4</v>
      </c>
      <c r="DF195">
        <f t="shared" si="2047"/>
        <v>1.4207719333720901E-4</v>
      </c>
      <c r="DG195">
        <f t="shared" si="2047"/>
        <v>1.4207719333720901E-4</v>
      </c>
      <c r="DH195">
        <f t="shared" si="2047"/>
        <v>1.4207719333720901E-4</v>
      </c>
      <c r="DI195">
        <f t="shared" si="2047"/>
        <v>1.4207719333720901E-4</v>
      </c>
      <c r="DJ195">
        <f t="shared" si="2047"/>
        <v>1.4207719333720901E-4</v>
      </c>
      <c r="DK195">
        <f t="shared" si="2047"/>
        <v>1.4207719333720901E-4</v>
      </c>
      <c r="DL195">
        <f t="shared" si="2047"/>
        <v>1.4207719333720901E-4</v>
      </c>
      <c r="DM195">
        <f t="shared" si="2047"/>
        <v>1.4207719333720901E-4</v>
      </c>
      <c r="DN195">
        <f t="shared" si="2047"/>
        <v>1.4207719333720901E-4</v>
      </c>
      <c r="DO195">
        <f t="shared" si="2047"/>
        <v>1.4207719333720901E-4</v>
      </c>
      <c r="DP195">
        <f t="shared" si="2047"/>
        <v>1.4207719333720901E-4</v>
      </c>
      <c r="DQ195">
        <f t="shared" si="2047"/>
        <v>1.4207719333720901E-4</v>
      </c>
      <c r="DR195">
        <f t="shared" si="2047"/>
        <v>1.4207719333720901E-4</v>
      </c>
      <c r="DS195">
        <f t="shared" si="2047"/>
        <v>1.4207719333720901E-4</v>
      </c>
      <c r="DT195">
        <f t="shared" si="2047"/>
        <v>1.4207719333720901E-4</v>
      </c>
      <c r="DU195">
        <f t="shared" si="2047"/>
        <v>1.4207719333720901E-4</v>
      </c>
      <c r="DV195">
        <f t="shared" si="2047"/>
        <v>1.4207719333720901E-4</v>
      </c>
      <c r="DW195">
        <f t="shared" si="2047"/>
        <v>1.4207719333720901E-4</v>
      </c>
      <c r="DX195">
        <f t="shared" si="2047"/>
        <v>1.4207719333720901E-4</v>
      </c>
      <c r="DY195">
        <f t="shared" si="2047"/>
        <v>1.4207719333720901E-4</v>
      </c>
      <c r="DZ195">
        <f t="shared" si="2047"/>
        <v>1.4207719333720901E-4</v>
      </c>
      <c r="EA195">
        <f t="shared" si="2047"/>
        <v>1.4207719333720901E-4</v>
      </c>
      <c r="EB195">
        <f t="shared" si="2047"/>
        <v>1.4207719333720901E-4</v>
      </c>
      <c r="EC195">
        <f t="shared" si="2047"/>
        <v>1.4207719333720901E-4</v>
      </c>
      <c r="ED195">
        <f t="shared" si="2047"/>
        <v>1.4207719333720901E-4</v>
      </c>
      <c r="EE195">
        <f t="shared" ref="EE195:GP195" si="2048">IF(ED161&gt;=273.15, $B$47/$B$49, IF(ED161&lt;272.15, $F$47/$F$49, $F$47/$F$48))</f>
        <v>1.4207719333720901E-4</v>
      </c>
      <c r="EF195">
        <f t="shared" si="2048"/>
        <v>1.4207719333720901E-4</v>
      </c>
      <c r="EG195">
        <f t="shared" si="2048"/>
        <v>1.4207719333720901E-4</v>
      </c>
      <c r="EH195">
        <f t="shared" si="2048"/>
        <v>1.4207719333720901E-4</v>
      </c>
      <c r="EI195">
        <f t="shared" si="2048"/>
        <v>1.4207719333720901E-4</v>
      </c>
      <c r="EJ195">
        <f t="shared" si="2048"/>
        <v>1.4207719333720901E-4</v>
      </c>
      <c r="EK195">
        <f t="shared" si="2048"/>
        <v>1.4207719333720901E-4</v>
      </c>
      <c r="EL195">
        <f t="shared" si="2048"/>
        <v>1.4207719333720901E-4</v>
      </c>
      <c r="EM195">
        <f t="shared" si="2048"/>
        <v>1.4207719333720901E-4</v>
      </c>
      <c r="EN195">
        <f t="shared" si="2048"/>
        <v>1.4207719333720901E-4</v>
      </c>
      <c r="EO195">
        <f t="shared" si="2048"/>
        <v>1.4207719333720901E-4</v>
      </c>
      <c r="EP195">
        <f t="shared" si="2048"/>
        <v>1.4207719333720901E-4</v>
      </c>
      <c r="EQ195">
        <f t="shared" si="2048"/>
        <v>1.4207719333720901E-4</v>
      </c>
      <c r="ER195">
        <f t="shared" si="2048"/>
        <v>1.4207719333720901E-4</v>
      </c>
      <c r="ES195">
        <f t="shared" si="2048"/>
        <v>1.4207719333720901E-4</v>
      </c>
      <c r="ET195">
        <f t="shared" si="2048"/>
        <v>1.4207719333720901E-4</v>
      </c>
      <c r="EU195">
        <f t="shared" si="2048"/>
        <v>1.4207719333720901E-4</v>
      </c>
      <c r="EV195">
        <f t="shared" si="2048"/>
        <v>1.4207719333720901E-4</v>
      </c>
      <c r="EW195">
        <f t="shared" si="2048"/>
        <v>1.4207719333720901E-4</v>
      </c>
      <c r="EX195">
        <f t="shared" si="2048"/>
        <v>1.4207719333720901E-4</v>
      </c>
      <c r="EY195">
        <f t="shared" si="2048"/>
        <v>1.4207719333720901E-4</v>
      </c>
      <c r="EZ195">
        <f t="shared" si="2048"/>
        <v>1.4207719333720901E-4</v>
      </c>
      <c r="FA195">
        <f t="shared" si="2048"/>
        <v>1.4207719333720901E-4</v>
      </c>
      <c r="FB195">
        <f t="shared" si="2048"/>
        <v>1.4207719333720901E-4</v>
      </c>
      <c r="FC195">
        <f t="shared" si="2048"/>
        <v>1.4207719333720901E-4</v>
      </c>
      <c r="FD195">
        <f t="shared" si="2048"/>
        <v>1.4207719333720901E-4</v>
      </c>
      <c r="FE195">
        <f t="shared" si="2048"/>
        <v>1.4207719333720901E-4</v>
      </c>
      <c r="FF195">
        <f t="shared" si="2048"/>
        <v>1.4207719333720901E-4</v>
      </c>
      <c r="FG195">
        <f t="shared" si="2048"/>
        <v>1.4207719333720901E-4</v>
      </c>
      <c r="FH195">
        <f t="shared" si="2048"/>
        <v>1.4207719333720901E-4</v>
      </c>
      <c r="FI195">
        <f t="shared" si="2048"/>
        <v>1.4207719333720901E-4</v>
      </c>
      <c r="FJ195">
        <f t="shared" si="2048"/>
        <v>1.4207719333720901E-4</v>
      </c>
      <c r="FK195">
        <f t="shared" si="2048"/>
        <v>1.4207719333720901E-4</v>
      </c>
      <c r="FL195">
        <f t="shared" si="2048"/>
        <v>1.4207719333720901E-4</v>
      </c>
      <c r="FM195">
        <f t="shared" si="2048"/>
        <v>1.4207719333720901E-4</v>
      </c>
      <c r="FN195">
        <f t="shared" si="2048"/>
        <v>1.4207719333720901E-4</v>
      </c>
      <c r="FO195">
        <f t="shared" si="2048"/>
        <v>1.4207719333720901E-4</v>
      </c>
      <c r="FP195">
        <f t="shared" si="2048"/>
        <v>1.4207719333720901E-4</v>
      </c>
      <c r="FQ195">
        <f t="shared" si="2048"/>
        <v>1.4207719333720901E-4</v>
      </c>
      <c r="FR195">
        <f t="shared" si="2048"/>
        <v>1.4207719333720901E-4</v>
      </c>
      <c r="FS195">
        <f t="shared" si="2048"/>
        <v>1.4207719333720901E-4</v>
      </c>
      <c r="FT195">
        <f t="shared" si="2048"/>
        <v>1.4207719333720901E-4</v>
      </c>
      <c r="FU195">
        <f t="shared" si="2048"/>
        <v>1.4207719333720901E-4</v>
      </c>
      <c r="FV195">
        <f t="shared" si="2048"/>
        <v>1.4207719333720901E-4</v>
      </c>
      <c r="FW195">
        <f t="shared" si="2048"/>
        <v>1.4207719333720901E-4</v>
      </c>
      <c r="FX195">
        <f t="shared" si="2048"/>
        <v>1.4207719333720901E-4</v>
      </c>
      <c r="FY195">
        <f t="shared" si="2048"/>
        <v>1.4207719333720901E-4</v>
      </c>
      <c r="FZ195">
        <f t="shared" si="2048"/>
        <v>1.4207719333720901E-4</v>
      </c>
      <c r="GA195">
        <f t="shared" si="2048"/>
        <v>1.4207719333720901E-4</v>
      </c>
      <c r="GB195">
        <f t="shared" si="2048"/>
        <v>1.4207719333720901E-4</v>
      </c>
      <c r="GC195">
        <f t="shared" si="2048"/>
        <v>1.4207719333720901E-4</v>
      </c>
      <c r="GD195">
        <f t="shared" si="2048"/>
        <v>1.4207719333720901E-4</v>
      </c>
      <c r="GE195">
        <f t="shared" si="2048"/>
        <v>1.4207719333720901E-4</v>
      </c>
      <c r="GF195">
        <f t="shared" si="2048"/>
        <v>1.4207719333720901E-4</v>
      </c>
      <c r="GG195">
        <f t="shared" si="2048"/>
        <v>1.4207719333720901E-4</v>
      </c>
      <c r="GH195">
        <f t="shared" si="2048"/>
        <v>1.4207719333720901E-4</v>
      </c>
      <c r="GI195">
        <f t="shared" si="2048"/>
        <v>1.4207719333720901E-4</v>
      </c>
      <c r="GJ195">
        <f t="shared" si="2048"/>
        <v>1.4207719333720901E-4</v>
      </c>
      <c r="GK195">
        <f t="shared" si="2048"/>
        <v>1.4207719333720901E-4</v>
      </c>
      <c r="GL195">
        <f t="shared" si="2048"/>
        <v>1.4207719333720901E-4</v>
      </c>
      <c r="GM195">
        <f t="shared" si="2048"/>
        <v>1.4207719333720901E-4</v>
      </c>
      <c r="GN195">
        <f t="shared" si="2048"/>
        <v>1.4207719333720901E-4</v>
      </c>
      <c r="GO195">
        <f t="shared" si="2048"/>
        <v>1.4207719333720901E-4</v>
      </c>
      <c r="GP195">
        <f t="shared" si="2048"/>
        <v>1.4207719333720901E-4</v>
      </c>
      <c r="GQ195">
        <f t="shared" ref="GQ195:JB195" si="2049">IF(GP161&gt;=273.15, $B$47/$B$49, IF(GP161&lt;272.15, $F$47/$F$49, $F$47/$F$48))</f>
        <v>1.4207719333720901E-4</v>
      </c>
      <c r="GR195">
        <f t="shared" si="2049"/>
        <v>1.4207719333720901E-4</v>
      </c>
      <c r="GS195">
        <f t="shared" si="2049"/>
        <v>1.4207719333720901E-4</v>
      </c>
      <c r="GT195">
        <f t="shared" si="2049"/>
        <v>1.4207719333720901E-4</v>
      </c>
      <c r="GU195">
        <f t="shared" si="2049"/>
        <v>1.4207719333720901E-4</v>
      </c>
      <c r="GV195">
        <f t="shared" si="2049"/>
        <v>1.4207719333720901E-4</v>
      </c>
      <c r="GW195">
        <f t="shared" si="2049"/>
        <v>1.4207719333720901E-4</v>
      </c>
      <c r="GX195">
        <f t="shared" si="2049"/>
        <v>1.4207719333720901E-4</v>
      </c>
      <c r="GY195">
        <f t="shared" si="2049"/>
        <v>1.4207719333720901E-4</v>
      </c>
      <c r="GZ195">
        <f t="shared" si="2049"/>
        <v>1.4207719333720901E-4</v>
      </c>
      <c r="HA195">
        <f t="shared" si="2049"/>
        <v>1.4207719333720901E-4</v>
      </c>
      <c r="HB195">
        <f t="shared" si="2049"/>
        <v>1.4207719333720901E-4</v>
      </c>
      <c r="HC195">
        <f t="shared" si="2049"/>
        <v>1.4207719333720901E-4</v>
      </c>
      <c r="HD195">
        <f t="shared" si="2049"/>
        <v>1.4207719333720901E-4</v>
      </c>
      <c r="HE195">
        <f t="shared" si="2049"/>
        <v>1.4207719333720901E-4</v>
      </c>
      <c r="HF195">
        <f t="shared" si="2049"/>
        <v>1.4207719333720901E-4</v>
      </c>
      <c r="HG195">
        <f t="shared" si="2049"/>
        <v>1.4207719333720901E-4</v>
      </c>
      <c r="HH195">
        <f t="shared" si="2049"/>
        <v>1.4207719333720901E-4</v>
      </c>
      <c r="HI195">
        <f t="shared" si="2049"/>
        <v>1.4207719333720901E-4</v>
      </c>
      <c r="HJ195">
        <f t="shared" si="2049"/>
        <v>1.4207719333720901E-4</v>
      </c>
      <c r="HK195">
        <f t="shared" si="2049"/>
        <v>1.4207719333720901E-4</v>
      </c>
      <c r="HL195">
        <f t="shared" si="2049"/>
        <v>1.4207719333720901E-4</v>
      </c>
      <c r="HM195">
        <f t="shared" si="2049"/>
        <v>1.4207719333720901E-4</v>
      </c>
      <c r="HN195">
        <f t="shared" si="2049"/>
        <v>1.4207719333720901E-4</v>
      </c>
      <c r="HO195">
        <f t="shared" si="2049"/>
        <v>1.4207719333720901E-4</v>
      </c>
      <c r="HP195">
        <f t="shared" si="2049"/>
        <v>1.4207719333720901E-4</v>
      </c>
      <c r="HQ195">
        <f t="shared" si="2049"/>
        <v>1.4207719333720901E-4</v>
      </c>
      <c r="HR195">
        <f t="shared" si="2049"/>
        <v>1.4207719333720901E-4</v>
      </c>
      <c r="HS195">
        <f t="shared" si="2049"/>
        <v>1.4207719333720901E-4</v>
      </c>
      <c r="HT195">
        <f t="shared" si="2049"/>
        <v>1.4207719333720901E-4</v>
      </c>
      <c r="HU195">
        <f t="shared" si="2049"/>
        <v>1.4207719333720901E-4</v>
      </c>
      <c r="HV195">
        <f t="shared" si="2049"/>
        <v>1.4207719333720901E-4</v>
      </c>
      <c r="HW195">
        <f t="shared" si="2049"/>
        <v>1.4207719333720901E-4</v>
      </c>
      <c r="HX195">
        <f t="shared" si="2049"/>
        <v>1.4207719333720901E-4</v>
      </c>
      <c r="HY195">
        <f t="shared" si="2049"/>
        <v>1.4207719333720901E-4</v>
      </c>
      <c r="HZ195">
        <f t="shared" si="2049"/>
        <v>1.4207719333720901E-4</v>
      </c>
      <c r="IA195">
        <f t="shared" si="2049"/>
        <v>1.4207719333720901E-4</v>
      </c>
      <c r="IB195">
        <f t="shared" si="2049"/>
        <v>1.4207719333720901E-4</v>
      </c>
      <c r="IC195">
        <f t="shared" si="2049"/>
        <v>1.4207719333720901E-4</v>
      </c>
      <c r="ID195">
        <f t="shared" si="2049"/>
        <v>1.4207719333720901E-4</v>
      </c>
      <c r="IE195">
        <f t="shared" si="2049"/>
        <v>1.4207719333720901E-4</v>
      </c>
      <c r="IF195">
        <f t="shared" si="2049"/>
        <v>1.4207719333720901E-4</v>
      </c>
      <c r="IG195">
        <f t="shared" si="2049"/>
        <v>1.4207719333720901E-4</v>
      </c>
      <c r="IH195">
        <f t="shared" si="2049"/>
        <v>1.4207719333720901E-4</v>
      </c>
      <c r="II195">
        <f t="shared" si="2049"/>
        <v>1.4207719333720901E-4</v>
      </c>
      <c r="IJ195">
        <f t="shared" si="2049"/>
        <v>1.4207719333720901E-4</v>
      </c>
      <c r="IK195">
        <f t="shared" si="2049"/>
        <v>1.4207719333720901E-4</v>
      </c>
      <c r="IL195">
        <f t="shared" si="2049"/>
        <v>1.4207719333720901E-4</v>
      </c>
      <c r="IM195">
        <f t="shared" si="2049"/>
        <v>1.4207719333720901E-4</v>
      </c>
      <c r="IN195">
        <f t="shared" si="2049"/>
        <v>1.4207719333720901E-4</v>
      </c>
      <c r="IO195">
        <f t="shared" si="2049"/>
        <v>1.4207719333720901E-4</v>
      </c>
      <c r="IP195">
        <f t="shared" si="2049"/>
        <v>1.4207719333720901E-4</v>
      </c>
      <c r="IQ195">
        <f t="shared" si="2049"/>
        <v>1.4207719333720901E-4</v>
      </c>
      <c r="IR195">
        <f t="shared" si="2049"/>
        <v>1.4207719333720901E-4</v>
      </c>
      <c r="IS195">
        <f t="shared" si="2049"/>
        <v>1.4207719333720901E-4</v>
      </c>
      <c r="IT195">
        <f t="shared" si="2049"/>
        <v>1.4207719333720901E-4</v>
      </c>
      <c r="IU195">
        <f t="shared" si="2049"/>
        <v>1.4207719333720901E-4</v>
      </c>
      <c r="IV195">
        <f t="shared" si="2049"/>
        <v>1.4207719333720901E-4</v>
      </c>
      <c r="IW195">
        <f t="shared" si="2049"/>
        <v>1.4207719333720901E-4</v>
      </c>
      <c r="IX195">
        <f t="shared" si="2049"/>
        <v>1.4207719333720901E-4</v>
      </c>
      <c r="IY195">
        <f t="shared" si="2049"/>
        <v>1.4207719333720901E-4</v>
      </c>
      <c r="IZ195">
        <f t="shared" si="2049"/>
        <v>1.4207719333720901E-4</v>
      </c>
      <c r="JA195">
        <f t="shared" si="2049"/>
        <v>1.4207719333720901E-4</v>
      </c>
      <c r="JB195">
        <f t="shared" si="2049"/>
        <v>1.4207719333720901E-4</v>
      </c>
      <c r="JC195">
        <f t="shared" ref="JC195:KG195" si="2050">IF(JB161&gt;=273.15, $B$47/$B$49, IF(JB161&lt;272.15, $F$47/$F$49, $F$47/$F$48))</f>
        <v>1.4207719333720901E-4</v>
      </c>
      <c r="JD195">
        <f t="shared" si="2050"/>
        <v>1.4207719333720901E-4</v>
      </c>
      <c r="JE195">
        <f t="shared" si="2050"/>
        <v>1.4207719333720901E-4</v>
      </c>
      <c r="JF195">
        <f t="shared" si="2050"/>
        <v>1.4207719333720901E-4</v>
      </c>
      <c r="JG195">
        <f t="shared" si="2050"/>
        <v>1.4207719333720901E-4</v>
      </c>
      <c r="JH195">
        <f t="shared" si="2050"/>
        <v>1.4207719333720901E-4</v>
      </c>
      <c r="JI195">
        <f t="shared" si="2050"/>
        <v>1.4207719333720901E-4</v>
      </c>
      <c r="JJ195">
        <f t="shared" si="2050"/>
        <v>1.4207719333720901E-4</v>
      </c>
      <c r="JK195">
        <f t="shared" si="2050"/>
        <v>1.4207719333720901E-4</v>
      </c>
      <c r="JL195">
        <f t="shared" si="2050"/>
        <v>1.4207719333720901E-4</v>
      </c>
      <c r="JM195">
        <f t="shared" si="2050"/>
        <v>1.4207719333720901E-4</v>
      </c>
      <c r="JN195">
        <f t="shared" si="2050"/>
        <v>1.4207719333720901E-4</v>
      </c>
      <c r="JO195">
        <f t="shared" si="2050"/>
        <v>1.4207719333720901E-4</v>
      </c>
      <c r="JP195">
        <f t="shared" si="2050"/>
        <v>1.4207719333720901E-4</v>
      </c>
      <c r="JQ195">
        <f t="shared" si="2050"/>
        <v>1.4207719333720901E-4</v>
      </c>
      <c r="JR195">
        <f t="shared" si="2050"/>
        <v>1.4207719333720901E-4</v>
      </c>
      <c r="JS195">
        <f t="shared" si="2050"/>
        <v>1.4207719333720901E-4</v>
      </c>
      <c r="JT195">
        <f t="shared" si="2050"/>
        <v>1.4207719333720901E-4</v>
      </c>
      <c r="JU195">
        <f t="shared" si="2050"/>
        <v>1.4207719333720901E-4</v>
      </c>
      <c r="JV195">
        <f t="shared" si="2050"/>
        <v>1.4207719333720901E-4</v>
      </c>
      <c r="JW195">
        <f t="shared" si="2050"/>
        <v>1.4207719333720901E-4</v>
      </c>
      <c r="JX195">
        <f t="shared" si="2050"/>
        <v>1.4207719333720901E-4</v>
      </c>
      <c r="JY195">
        <f t="shared" si="2050"/>
        <v>1.4207719333720901E-4</v>
      </c>
      <c r="JZ195">
        <f t="shared" si="2050"/>
        <v>1.4207719333720901E-4</v>
      </c>
      <c r="KA195">
        <f t="shared" si="2050"/>
        <v>1.4207719333720901E-4</v>
      </c>
      <c r="KB195">
        <f t="shared" si="2050"/>
        <v>1.4207719333720901E-4</v>
      </c>
      <c r="KC195">
        <f t="shared" si="2050"/>
        <v>1.4207719333720901E-4</v>
      </c>
      <c r="KD195">
        <f t="shared" si="2050"/>
        <v>1.4207719333720901E-4</v>
      </c>
      <c r="KE195">
        <f t="shared" si="2050"/>
        <v>1.4207719333720901E-4</v>
      </c>
      <c r="KF195">
        <f t="shared" si="2050"/>
        <v>1.4207719333720901E-4</v>
      </c>
      <c r="KG195">
        <f t="shared" si="2050"/>
        <v>1.4207719333720901E-4</v>
      </c>
      <c r="KL195" s="84">
        <f t="shared" si="1765"/>
        <v>26857</v>
      </c>
      <c r="KM195">
        <v>1973</v>
      </c>
      <c r="KN195">
        <v>7</v>
      </c>
      <c r="KO195">
        <v>12</v>
      </c>
      <c r="KP195" s="84">
        <f t="shared" si="1766"/>
        <v>193</v>
      </c>
      <c r="KQ195" s="74">
        <v>26.5</v>
      </c>
      <c r="KR195" s="74">
        <v>14.7</v>
      </c>
      <c r="KS195" s="74">
        <f t="shared" si="1767"/>
        <v>15.4</v>
      </c>
      <c r="KT195" s="74">
        <f t="shared" si="1768"/>
        <v>25.5</v>
      </c>
      <c r="KU195" s="74">
        <v>21.8</v>
      </c>
      <c r="KV195" s="74">
        <v>29.4</v>
      </c>
      <c r="KW195" s="72">
        <f t="shared" si="1747"/>
        <v>0.73</v>
      </c>
      <c r="KX195" s="74">
        <v>2.1</v>
      </c>
      <c r="KZ195" s="74">
        <v>82.1</v>
      </c>
      <c r="LA195" s="74">
        <v>51.4</v>
      </c>
      <c r="LB195" s="74">
        <v>10.199999999999999</v>
      </c>
      <c r="LC195" s="74">
        <v>0.5</v>
      </c>
    </row>
    <row r="196" spans="5:315" x14ac:dyDescent="0.35">
      <c r="E196">
        <f t="shared" si="1904"/>
        <v>30</v>
      </c>
      <c r="F196">
        <f t="shared" si="1905"/>
        <v>1.4207719333720901E-4</v>
      </c>
      <c r="G196">
        <f t="shared" ref="G196:BR196" si="2051">IF(F162&gt;=273.15, $B$47/$B$49, IF(F162&lt;272.15, $F$47/$F$49, $F$47/$F$48))</f>
        <v>1.4207719333720901E-4</v>
      </c>
      <c r="H196">
        <f t="shared" si="2051"/>
        <v>1.4207719333720901E-4</v>
      </c>
      <c r="I196">
        <f t="shared" si="2051"/>
        <v>1.4207719333720901E-4</v>
      </c>
      <c r="J196">
        <f t="shared" si="2051"/>
        <v>1.4207719333720901E-4</v>
      </c>
      <c r="K196">
        <f t="shared" si="2051"/>
        <v>1.4207719333720901E-4</v>
      </c>
      <c r="L196">
        <f t="shared" si="2051"/>
        <v>1.4207719333720901E-4</v>
      </c>
      <c r="M196">
        <f t="shared" si="2051"/>
        <v>1.4207719333720901E-4</v>
      </c>
      <c r="N196">
        <f t="shared" si="2051"/>
        <v>1.4207719333720901E-4</v>
      </c>
      <c r="O196">
        <f t="shared" si="2051"/>
        <v>1.4207719333720901E-4</v>
      </c>
      <c r="P196">
        <f t="shared" si="2051"/>
        <v>1.4207719333720901E-4</v>
      </c>
      <c r="Q196">
        <f t="shared" si="2051"/>
        <v>1.4207719333720901E-4</v>
      </c>
      <c r="R196">
        <f t="shared" si="2051"/>
        <v>1.4207719333720901E-4</v>
      </c>
      <c r="S196">
        <f t="shared" si="2051"/>
        <v>1.4207719333720901E-4</v>
      </c>
      <c r="T196">
        <f t="shared" si="2051"/>
        <v>1.4207719333720901E-4</v>
      </c>
      <c r="U196">
        <f t="shared" si="2051"/>
        <v>1.4207719333720901E-4</v>
      </c>
      <c r="V196">
        <f t="shared" si="2051"/>
        <v>1.4207719333720901E-4</v>
      </c>
      <c r="W196">
        <f t="shared" si="2051"/>
        <v>1.4207719333720901E-4</v>
      </c>
      <c r="X196">
        <f t="shared" si="2051"/>
        <v>1.4207719333720901E-4</v>
      </c>
      <c r="Y196">
        <f t="shared" si="2051"/>
        <v>1.4207719333720901E-4</v>
      </c>
      <c r="Z196">
        <f t="shared" si="2051"/>
        <v>1.4207719333720901E-4</v>
      </c>
      <c r="AA196">
        <f t="shared" si="2051"/>
        <v>1.4207719333720901E-4</v>
      </c>
      <c r="AB196">
        <f t="shared" si="2051"/>
        <v>1.4207719333720901E-4</v>
      </c>
      <c r="AC196">
        <f t="shared" si="2051"/>
        <v>1.4207719333720901E-4</v>
      </c>
      <c r="AD196">
        <f t="shared" si="2051"/>
        <v>1.4207719333720901E-4</v>
      </c>
      <c r="AE196">
        <f t="shared" si="2051"/>
        <v>1.4207719333720901E-4</v>
      </c>
      <c r="AF196">
        <f t="shared" si="2051"/>
        <v>1.4207719333720901E-4</v>
      </c>
      <c r="AG196">
        <f t="shared" si="2051"/>
        <v>1.4207719333720901E-4</v>
      </c>
      <c r="AH196">
        <f t="shared" si="2051"/>
        <v>1.4207719333720901E-4</v>
      </c>
      <c r="AI196">
        <f t="shared" si="2051"/>
        <v>1.4207719333720901E-4</v>
      </c>
      <c r="AJ196">
        <f t="shared" si="2051"/>
        <v>1.4207719333720901E-4</v>
      </c>
      <c r="AK196">
        <f t="shared" si="2051"/>
        <v>1.4207719333720901E-4</v>
      </c>
      <c r="AL196">
        <f t="shared" si="2051"/>
        <v>1.4207719333720901E-4</v>
      </c>
      <c r="AM196">
        <f t="shared" si="2051"/>
        <v>1.4207719333720901E-4</v>
      </c>
      <c r="AN196">
        <f t="shared" si="2051"/>
        <v>1.4207719333720901E-4</v>
      </c>
      <c r="AO196">
        <f t="shared" si="2051"/>
        <v>1.4207719333720901E-4</v>
      </c>
      <c r="AP196">
        <f t="shared" si="2051"/>
        <v>1.4207719333720901E-4</v>
      </c>
      <c r="AQ196">
        <f t="shared" si="2051"/>
        <v>1.4207719333720901E-4</v>
      </c>
      <c r="AR196">
        <f t="shared" si="2051"/>
        <v>1.4207719333720901E-4</v>
      </c>
      <c r="AS196">
        <f t="shared" si="2051"/>
        <v>1.4207719333720901E-4</v>
      </c>
      <c r="AT196">
        <f t="shared" si="2051"/>
        <v>1.4207719333720901E-4</v>
      </c>
      <c r="AU196">
        <f t="shared" si="2051"/>
        <v>1.4207719333720901E-4</v>
      </c>
      <c r="AV196">
        <f t="shared" si="2051"/>
        <v>1.4207719333720901E-4</v>
      </c>
      <c r="AW196">
        <f t="shared" si="2051"/>
        <v>1.4207719333720901E-4</v>
      </c>
      <c r="AX196">
        <f t="shared" si="2051"/>
        <v>1.4207719333720901E-4</v>
      </c>
      <c r="AY196">
        <f t="shared" si="2051"/>
        <v>1.4207719333720901E-4</v>
      </c>
      <c r="AZ196">
        <f t="shared" si="2051"/>
        <v>1.4207719333720901E-4</v>
      </c>
      <c r="BA196">
        <f t="shared" si="2051"/>
        <v>1.4207719333720901E-4</v>
      </c>
      <c r="BB196">
        <f t="shared" si="2051"/>
        <v>1.4207719333720901E-4</v>
      </c>
      <c r="BC196">
        <f t="shared" si="2051"/>
        <v>1.4207719333720901E-4</v>
      </c>
      <c r="BD196">
        <f t="shared" si="2051"/>
        <v>1.4207719333720901E-4</v>
      </c>
      <c r="BE196">
        <f t="shared" si="2051"/>
        <v>1.4207719333720901E-4</v>
      </c>
      <c r="BF196">
        <f t="shared" si="2051"/>
        <v>1.4207719333720901E-4</v>
      </c>
      <c r="BG196">
        <f t="shared" si="2051"/>
        <v>1.4207719333720901E-4</v>
      </c>
      <c r="BH196">
        <f t="shared" si="2051"/>
        <v>1.4207719333720901E-4</v>
      </c>
      <c r="BI196">
        <f t="shared" si="2051"/>
        <v>1.4207719333720901E-4</v>
      </c>
      <c r="BJ196">
        <f t="shared" si="2051"/>
        <v>1.4207719333720901E-4</v>
      </c>
      <c r="BK196">
        <f t="shared" si="2051"/>
        <v>1.4207719333720901E-4</v>
      </c>
      <c r="BL196">
        <f t="shared" si="2051"/>
        <v>1.4207719333720901E-4</v>
      </c>
      <c r="BM196">
        <f t="shared" si="2051"/>
        <v>1.4207719333720901E-4</v>
      </c>
      <c r="BN196">
        <f t="shared" si="2051"/>
        <v>1.4207719333720901E-4</v>
      </c>
      <c r="BO196">
        <f t="shared" si="2051"/>
        <v>1.4207719333720901E-4</v>
      </c>
      <c r="BP196">
        <f t="shared" si="2051"/>
        <v>1.4207719333720901E-4</v>
      </c>
      <c r="BQ196">
        <f t="shared" si="2051"/>
        <v>1.4207719333720901E-4</v>
      </c>
      <c r="BR196">
        <f t="shared" si="2051"/>
        <v>1.4207719333720901E-4</v>
      </c>
      <c r="BS196">
        <f t="shared" ref="BS196:ED196" si="2052">IF(BR162&gt;=273.15, $B$47/$B$49, IF(BR162&lt;272.15, $F$47/$F$49, $F$47/$F$48))</f>
        <v>1.4207719333720901E-4</v>
      </c>
      <c r="BT196">
        <f t="shared" si="2052"/>
        <v>1.4207719333720901E-4</v>
      </c>
      <c r="BU196">
        <f t="shared" si="2052"/>
        <v>1.4207719333720901E-4</v>
      </c>
      <c r="BV196">
        <f t="shared" si="2052"/>
        <v>1.4207719333720901E-4</v>
      </c>
      <c r="BW196">
        <f t="shared" si="2052"/>
        <v>1.4207719333720901E-4</v>
      </c>
      <c r="BX196">
        <f t="shared" si="2052"/>
        <v>1.4207719333720901E-4</v>
      </c>
      <c r="BY196">
        <f t="shared" si="2052"/>
        <v>1.4207719333720901E-4</v>
      </c>
      <c r="BZ196">
        <f t="shared" si="2052"/>
        <v>1.4207719333720901E-4</v>
      </c>
      <c r="CA196">
        <f t="shared" si="2052"/>
        <v>1.4207719333720901E-4</v>
      </c>
      <c r="CB196">
        <f t="shared" si="2052"/>
        <v>1.4207719333720901E-4</v>
      </c>
      <c r="CC196">
        <f t="shared" si="2052"/>
        <v>1.4207719333720901E-4</v>
      </c>
      <c r="CD196">
        <f t="shared" si="2052"/>
        <v>1.4207719333720901E-4</v>
      </c>
      <c r="CE196">
        <f t="shared" si="2052"/>
        <v>1.4207719333720901E-4</v>
      </c>
      <c r="CF196">
        <f t="shared" si="2052"/>
        <v>1.4207719333720901E-4</v>
      </c>
      <c r="CG196">
        <f t="shared" si="2052"/>
        <v>1.4207719333720901E-4</v>
      </c>
      <c r="CH196">
        <f t="shared" si="2052"/>
        <v>1.4207719333720901E-4</v>
      </c>
      <c r="CI196">
        <f t="shared" si="2052"/>
        <v>1.4207719333720901E-4</v>
      </c>
      <c r="CJ196">
        <f t="shared" si="2052"/>
        <v>1.4207719333720901E-4</v>
      </c>
      <c r="CK196">
        <f t="shared" si="2052"/>
        <v>1.4207719333720901E-4</v>
      </c>
      <c r="CL196">
        <f t="shared" si="2052"/>
        <v>1.4207719333720901E-4</v>
      </c>
      <c r="CM196">
        <f t="shared" si="2052"/>
        <v>1.4207719333720901E-4</v>
      </c>
      <c r="CN196">
        <f t="shared" si="2052"/>
        <v>1.4207719333720901E-4</v>
      </c>
      <c r="CO196">
        <f t="shared" si="2052"/>
        <v>1.4207719333720901E-4</v>
      </c>
      <c r="CP196">
        <f t="shared" si="2052"/>
        <v>1.4207719333720901E-4</v>
      </c>
      <c r="CQ196">
        <f t="shared" si="2052"/>
        <v>1.4207719333720901E-4</v>
      </c>
      <c r="CR196">
        <f t="shared" si="2052"/>
        <v>1.4207719333720901E-4</v>
      </c>
      <c r="CS196">
        <f t="shared" si="2052"/>
        <v>1.4207719333720901E-4</v>
      </c>
      <c r="CT196">
        <f t="shared" si="2052"/>
        <v>1.4207719333720901E-4</v>
      </c>
      <c r="CU196">
        <f t="shared" si="2052"/>
        <v>1.4207719333720901E-4</v>
      </c>
      <c r="CV196">
        <f t="shared" si="2052"/>
        <v>1.4207719333720901E-4</v>
      </c>
      <c r="CW196">
        <f t="shared" si="2052"/>
        <v>1.4207719333720901E-4</v>
      </c>
      <c r="CX196">
        <f t="shared" si="2052"/>
        <v>1.4207719333720901E-4</v>
      </c>
      <c r="CY196">
        <f t="shared" si="2052"/>
        <v>1.4207719333720901E-4</v>
      </c>
      <c r="CZ196">
        <f t="shared" si="2052"/>
        <v>1.4207719333720901E-4</v>
      </c>
      <c r="DA196">
        <f t="shared" si="2052"/>
        <v>1.4207719333720901E-4</v>
      </c>
      <c r="DB196">
        <f t="shared" si="2052"/>
        <v>1.4207719333720901E-4</v>
      </c>
      <c r="DC196">
        <f t="shared" si="2052"/>
        <v>1.4207719333720901E-4</v>
      </c>
      <c r="DD196">
        <f t="shared" si="2052"/>
        <v>1.4207719333720901E-4</v>
      </c>
      <c r="DE196">
        <f t="shared" si="2052"/>
        <v>1.4207719333720901E-4</v>
      </c>
      <c r="DF196">
        <f t="shared" si="2052"/>
        <v>1.4207719333720901E-4</v>
      </c>
      <c r="DG196">
        <f t="shared" si="2052"/>
        <v>1.4207719333720901E-4</v>
      </c>
      <c r="DH196">
        <f t="shared" si="2052"/>
        <v>1.4207719333720901E-4</v>
      </c>
      <c r="DI196">
        <f t="shared" si="2052"/>
        <v>1.4207719333720901E-4</v>
      </c>
      <c r="DJ196">
        <f t="shared" si="2052"/>
        <v>1.4207719333720901E-4</v>
      </c>
      <c r="DK196">
        <f t="shared" si="2052"/>
        <v>1.4207719333720901E-4</v>
      </c>
      <c r="DL196">
        <f t="shared" si="2052"/>
        <v>1.4207719333720901E-4</v>
      </c>
      <c r="DM196">
        <f t="shared" si="2052"/>
        <v>1.4207719333720901E-4</v>
      </c>
      <c r="DN196">
        <f t="shared" si="2052"/>
        <v>1.4207719333720901E-4</v>
      </c>
      <c r="DO196">
        <f t="shared" si="2052"/>
        <v>1.4207719333720901E-4</v>
      </c>
      <c r="DP196">
        <f t="shared" si="2052"/>
        <v>1.4207719333720901E-4</v>
      </c>
      <c r="DQ196">
        <f t="shared" si="2052"/>
        <v>1.4207719333720901E-4</v>
      </c>
      <c r="DR196">
        <f t="shared" si="2052"/>
        <v>1.4207719333720901E-4</v>
      </c>
      <c r="DS196">
        <f t="shared" si="2052"/>
        <v>1.4207719333720901E-4</v>
      </c>
      <c r="DT196">
        <f t="shared" si="2052"/>
        <v>1.4207719333720901E-4</v>
      </c>
      <c r="DU196">
        <f t="shared" si="2052"/>
        <v>1.4207719333720901E-4</v>
      </c>
      <c r="DV196">
        <f t="shared" si="2052"/>
        <v>1.4207719333720901E-4</v>
      </c>
      <c r="DW196">
        <f t="shared" si="2052"/>
        <v>1.4207719333720901E-4</v>
      </c>
      <c r="DX196">
        <f t="shared" si="2052"/>
        <v>1.4207719333720901E-4</v>
      </c>
      <c r="DY196">
        <f t="shared" si="2052"/>
        <v>1.4207719333720901E-4</v>
      </c>
      <c r="DZ196">
        <f t="shared" si="2052"/>
        <v>1.4207719333720901E-4</v>
      </c>
      <c r="EA196">
        <f t="shared" si="2052"/>
        <v>1.4207719333720901E-4</v>
      </c>
      <c r="EB196">
        <f t="shared" si="2052"/>
        <v>1.4207719333720901E-4</v>
      </c>
      <c r="EC196">
        <f t="shared" si="2052"/>
        <v>1.4207719333720901E-4</v>
      </c>
      <c r="ED196">
        <f t="shared" si="2052"/>
        <v>1.4207719333720901E-4</v>
      </c>
      <c r="EE196">
        <f t="shared" ref="EE196:GP196" si="2053">IF(ED162&gt;=273.15, $B$47/$B$49, IF(ED162&lt;272.15, $F$47/$F$49, $F$47/$F$48))</f>
        <v>1.4207719333720901E-4</v>
      </c>
      <c r="EF196">
        <f t="shared" si="2053"/>
        <v>1.4207719333720901E-4</v>
      </c>
      <c r="EG196">
        <f t="shared" si="2053"/>
        <v>1.4207719333720901E-4</v>
      </c>
      <c r="EH196">
        <f t="shared" si="2053"/>
        <v>1.4207719333720901E-4</v>
      </c>
      <c r="EI196">
        <f t="shared" si="2053"/>
        <v>1.4207719333720901E-4</v>
      </c>
      <c r="EJ196">
        <f t="shared" si="2053"/>
        <v>1.4207719333720901E-4</v>
      </c>
      <c r="EK196">
        <f t="shared" si="2053"/>
        <v>1.4207719333720901E-4</v>
      </c>
      <c r="EL196">
        <f t="shared" si="2053"/>
        <v>1.4207719333720901E-4</v>
      </c>
      <c r="EM196">
        <f t="shared" si="2053"/>
        <v>1.4207719333720901E-4</v>
      </c>
      <c r="EN196">
        <f t="shared" si="2053"/>
        <v>1.4207719333720901E-4</v>
      </c>
      <c r="EO196">
        <f t="shared" si="2053"/>
        <v>1.4207719333720901E-4</v>
      </c>
      <c r="EP196">
        <f t="shared" si="2053"/>
        <v>1.4207719333720901E-4</v>
      </c>
      <c r="EQ196">
        <f t="shared" si="2053"/>
        <v>1.4207719333720901E-4</v>
      </c>
      <c r="ER196">
        <f t="shared" si="2053"/>
        <v>1.4207719333720901E-4</v>
      </c>
      <c r="ES196">
        <f t="shared" si="2053"/>
        <v>1.4207719333720901E-4</v>
      </c>
      <c r="ET196">
        <f t="shared" si="2053"/>
        <v>1.4207719333720901E-4</v>
      </c>
      <c r="EU196">
        <f t="shared" si="2053"/>
        <v>1.4207719333720901E-4</v>
      </c>
      <c r="EV196">
        <f t="shared" si="2053"/>
        <v>1.4207719333720901E-4</v>
      </c>
      <c r="EW196">
        <f t="shared" si="2053"/>
        <v>1.4207719333720901E-4</v>
      </c>
      <c r="EX196">
        <f t="shared" si="2053"/>
        <v>1.4207719333720901E-4</v>
      </c>
      <c r="EY196">
        <f t="shared" si="2053"/>
        <v>1.4207719333720901E-4</v>
      </c>
      <c r="EZ196">
        <f t="shared" si="2053"/>
        <v>1.4207719333720901E-4</v>
      </c>
      <c r="FA196">
        <f t="shared" si="2053"/>
        <v>1.4207719333720901E-4</v>
      </c>
      <c r="FB196">
        <f t="shared" si="2053"/>
        <v>1.4207719333720901E-4</v>
      </c>
      <c r="FC196">
        <f t="shared" si="2053"/>
        <v>1.4207719333720901E-4</v>
      </c>
      <c r="FD196">
        <f t="shared" si="2053"/>
        <v>1.4207719333720901E-4</v>
      </c>
      <c r="FE196">
        <f t="shared" si="2053"/>
        <v>1.4207719333720901E-4</v>
      </c>
      <c r="FF196">
        <f t="shared" si="2053"/>
        <v>1.4207719333720901E-4</v>
      </c>
      <c r="FG196">
        <f t="shared" si="2053"/>
        <v>1.4207719333720901E-4</v>
      </c>
      <c r="FH196">
        <f t="shared" si="2053"/>
        <v>1.4207719333720901E-4</v>
      </c>
      <c r="FI196">
        <f t="shared" si="2053"/>
        <v>1.4207719333720901E-4</v>
      </c>
      <c r="FJ196">
        <f t="shared" si="2053"/>
        <v>1.4207719333720901E-4</v>
      </c>
      <c r="FK196">
        <f t="shared" si="2053"/>
        <v>1.4207719333720901E-4</v>
      </c>
      <c r="FL196">
        <f t="shared" si="2053"/>
        <v>1.4207719333720901E-4</v>
      </c>
      <c r="FM196">
        <f t="shared" si="2053"/>
        <v>1.4207719333720901E-4</v>
      </c>
      <c r="FN196">
        <f t="shared" si="2053"/>
        <v>1.4207719333720901E-4</v>
      </c>
      <c r="FO196">
        <f t="shared" si="2053"/>
        <v>1.4207719333720901E-4</v>
      </c>
      <c r="FP196">
        <f t="shared" si="2053"/>
        <v>1.4207719333720901E-4</v>
      </c>
      <c r="FQ196">
        <f t="shared" si="2053"/>
        <v>1.4207719333720901E-4</v>
      </c>
      <c r="FR196">
        <f t="shared" si="2053"/>
        <v>1.4207719333720901E-4</v>
      </c>
      <c r="FS196">
        <f t="shared" si="2053"/>
        <v>1.4207719333720901E-4</v>
      </c>
      <c r="FT196">
        <f t="shared" si="2053"/>
        <v>1.4207719333720901E-4</v>
      </c>
      <c r="FU196">
        <f t="shared" si="2053"/>
        <v>1.4207719333720901E-4</v>
      </c>
      <c r="FV196">
        <f t="shared" si="2053"/>
        <v>1.4207719333720901E-4</v>
      </c>
      <c r="FW196">
        <f t="shared" si="2053"/>
        <v>1.4207719333720901E-4</v>
      </c>
      <c r="FX196">
        <f t="shared" si="2053"/>
        <v>1.4207719333720901E-4</v>
      </c>
      <c r="FY196">
        <f t="shared" si="2053"/>
        <v>1.4207719333720901E-4</v>
      </c>
      <c r="FZ196">
        <f t="shared" si="2053"/>
        <v>1.4207719333720901E-4</v>
      </c>
      <c r="GA196">
        <f t="shared" si="2053"/>
        <v>1.4207719333720901E-4</v>
      </c>
      <c r="GB196">
        <f t="shared" si="2053"/>
        <v>1.4207719333720901E-4</v>
      </c>
      <c r="GC196">
        <f t="shared" si="2053"/>
        <v>1.4207719333720901E-4</v>
      </c>
      <c r="GD196">
        <f t="shared" si="2053"/>
        <v>1.4207719333720901E-4</v>
      </c>
      <c r="GE196">
        <f t="shared" si="2053"/>
        <v>1.4207719333720901E-4</v>
      </c>
      <c r="GF196">
        <f t="shared" si="2053"/>
        <v>1.4207719333720901E-4</v>
      </c>
      <c r="GG196">
        <f t="shared" si="2053"/>
        <v>1.4207719333720901E-4</v>
      </c>
      <c r="GH196">
        <f t="shared" si="2053"/>
        <v>1.4207719333720901E-4</v>
      </c>
      <c r="GI196">
        <f t="shared" si="2053"/>
        <v>1.4207719333720901E-4</v>
      </c>
      <c r="GJ196">
        <f t="shared" si="2053"/>
        <v>1.4207719333720901E-4</v>
      </c>
      <c r="GK196">
        <f t="shared" si="2053"/>
        <v>1.4207719333720901E-4</v>
      </c>
      <c r="GL196">
        <f t="shared" si="2053"/>
        <v>1.4207719333720901E-4</v>
      </c>
      <c r="GM196">
        <f t="shared" si="2053"/>
        <v>1.4207719333720901E-4</v>
      </c>
      <c r="GN196">
        <f t="shared" si="2053"/>
        <v>1.4207719333720901E-4</v>
      </c>
      <c r="GO196">
        <f t="shared" si="2053"/>
        <v>1.4207719333720901E-4</v>
      </c>
      <c r="GP196">
        <f t="shared" si="2053"/>
        <v>1.4207719333720901E-4</v>
      </c>
      <c r="GQ196">
        <f t="shared" ref="GQ196:JB196" si="2054">IF(GP162&gt;=273.15, $B$47/$B$49, IF(GP162&lt;272.15, $F$47/$F$49, $F$47/$F$48))</f>
        <v>1.4207719333720901E-4</v>
      </c>
      <c r="GR196">
        <f t="shared" si="2054"/>
        <v>1.4207719333720901E-4</v>
      </c>
      <c r="GS196">
        <f t="shared" si="2054"/>
        <v>1.4207719333720901E-4</v>
      </c>
      <c r="GT196">
        <f t="shared" si="2054"/>
        <v>1.4207719333720901E-4</v>
      </c>
      <c r="GU196">
        <f t="shared" si="2054"/>
        <v>1.4207719333720901E-4</v>
      </c>
      <c r="GV196">
        <f t="shared" si="2054"/>
        <v>1.4207719333720901E-4</v>
      </c>
      <c r="GW196">
        <f t="shared" si="2054"/>
        <v>1.4207719333720901E-4</v>
      </c>
      <c r="GX196">
        <f t="shared" si="2054"/>
        <v>1.4207719333720901E-4</v>
      </c>
      <c r="GY196">
        <f t="shared" si="2054"/>
        <v>1.4207719333720901E-4</v>
      </c>
      <c r="GZ196">
        <f t="shared" si="2054"/>
        <v>1.4207719333720901E-4</v>
      </c>
      <c r="HA196">
        <f t="shared" si="2054"/>
        <v>1.4207719333720901E-4</v>
      </c>
      <c r="HB196">
        <f t="shared" si="2054"/>
        <v>1.4207719333720901E-4</v>
      </c>
      <c r="HC196">
        <f t="shared" si="2054"/>
        <v>1.4207719333720901E-4</v>
      </c>
      <c r="HD196">
        <f t="shared" si="2054"/>
        <v>1.4207719333720901E-4</v>
      </c>
      <c r="HE196">
        <f t="shared" si="2054"/>
        <v>1.4207719333720901E-4</v>
      </c>
      <c r="HF196">
        <f t="shared" si="2054"/>
        <v>1.4207719333720901E-4</v>
      </c>
      <c r="HG196">
        <f t="shared" si="2054"/>
        <v>1.4207719333720901E-4</v>
      </c>
      <c r="HH196">
        <f t="shared" si="2054"/>
        <v>1.4207719333720901E-4</v>
      </c>
      <c r="HI196">
        <f t="shared" si="2054"/>
        <v>1.4207719333720901E-4</v>
      </c>
      <c r="HJ196">
        <f t="shared" si="2054"/>
        <v>1.4207719333720901E-4</v>
      </c>
      <c r="HK196">
        <f t="shared" si="2054"/>
        <v>1.4207719333720901E-4</v>
      </c>
      <c r="HL196">
        <f t="shared" si="2054"/>
        <v>1.4207719333720901E-4</v>
      </c>
      <c r="HM196">
        <f t="shared" si="2054"/>
        <v>1.4207719333720901E-4</v>
      </c>
      <c r="HN196">
        <f t="shared" si="2054"/>
        <v>1.4207719333720901E-4</v>
      </c>
      <c r="HO196">
        <f t="shared" si="2054"/>
        <v>1.4207719333720901E-4</v>
      </c>
      <c r="HP196">
        <f t="shared" si="2054"/>
        <v>1.4207719333720901E-4</v>
      </c>
      <c r="HQ196">
        <f t="shared" si="2054"/>
        <v>1.4207719333720901E-4</v>
      </c>
      <c r="HR196">
        <f t="shared" si="2054"/>
        <v>1.4207719333720901E-4</v>
      </c>
      <c r="HS196">
        <f t="shared" si="2054"/>
        <v>1.4207719333720901E-4</v>
      </c>
      <c r="HT196">
        <f t="shared" si="2054"/>
        <v>1.4207719333720901E-4</v>
      </c>
      <c r="HU196">
        <f t="shared" si="2054"/>
        <v>1.4207719333720901E-4</v>
      </c>
      <c r="HV196">
        <f t="shared" si="2054"/>
        <v>1.4207719333720901E-4</v>
      </c>
      <c r="HW196">
        <f t="shared" si="2054"/>
        <v>1.4207719333720901E-4</v>
      </c>
      <c r="HX196">
        <f t="shared" si="2054"/>
        <v>1.4207719333720901E-4</v>
      </c>
      <c r="HY196">
        <f t="shared" si="2054"/>
        <v>1.4207719333720901E-4</v>
      </c>
      <c r="HZ196">
        <f t="shared" si="2054"/>
        <v>1.4207719333720901E-4</v>
      </c>
      <c r="IA196">
        <f t="shared" si="2054"/>
        <v>1.4207719333720901E-4</v>
      </c>
      <c r="IB196">
        <f t="shared" si="2054"/>
        <v>1.4207719333720901E-4</v>
      </c>
      <c r="IC196">
        <f t="shared" si="2054"/>
        <v>1.4207719333720901E-4</v>
      </c>
      <c r="ID196">
        <f t="shared" si="2054"/>
        <v>1.4207719333720901E-4</v>
      </c>
      <c r="IE196">
        <f t="shared" si="2054"/>
        <v>1.4207719333720901E-4</v>
      </c>
      <c r="IF196">
        <f t="shared" si="2054"/>
        <v>1.4207719333720901E-4</v>
      </c>
      <c r="IG196">
        <f t="shared" si="2054"/>
        <v>1.4207719333720901E-4</v>
      </c>
      <c r="IH196">
        <f t="shared" si="2054"/>
        <v>1.4207719333720901E-4</v>
      </c>
      <c r="II196">
        <f t="shared" si="2054"/>
        <v>1.4207719333720901E-4</v>
      </c>
      <c r="IJ196">
        <f t="shared" si="2054"/>
        <v>1.4207719333720901E-4</v>
      </c>
      <c r="IK196">
        <f t="shared" si="2054"/>
        <v>1.4207719333720901E-4</v>
      </c>
      <c r="IL196">
        <f t="shared" si="2054"/>
        <v>1.4207719333720901E-4</v>
      </c>
      <c r="IM196">
        <f t="shared" si="2054"/>
        <v>1.4207719333720901E-4</v>
      </c>
      <c r="IN196">
        <f t="shared" si="2054"/>
        <v>1.4207719333720901E-4</v>
      </c>
      <c r="IO196">
        <f t="shared" si="2054"/>
        <v>1.4207719333720901E-4</v>
      </c>
      <c r="IP196">
        <f t="shared" si="2054"/>
        <v>1.4207719333720901E-4</v>
      </c>
      <c r="IQ196">
        <f t="shared" si="2054"/>
        <v>1.4207719333720901E-4</v>
      </c>
      <c r="IR196">
        <f t="shared" si="2054"/>
        <v>1.4207719333720901E-4</v>
      </c>
      <c r="IS196">
        <f t="shared" si="2054"/>
        <v>1.4207719333720901E-4</v>
      </c>
      <c r="IT196">
        <f t="shared" si="2054"/>
        <v>1.4207719333720901E-4</v>
      </c>
      <c r="IU196">
        <f t="shared" si="2054"/>
        <v>1.4207719333720901E-4</v>
      </c>
      <c r="IV196">
        <f t="shared" si="2054"/>
        <v>1.4207719333720901E-4</v>
      </c>
      <c r="IW196">
        <f t="shared" si="2054"/>
        <v>1.4207719333720901E-4</v>
      </c>
      <c r="IX196">
        <f t="shared" si="2054"/>
        <v>1.4207719333720901E-4</v>
      </c>
      <c r="IY196">
        <f t="shared" si="2054"/>
        <v>1.4207719333720901E-4</v>
      </c>
      <c r="IZ196">
        <f t="shared" si="2054"/>
        <v>1.4207719333720901E-4</v>
      </c>
      <c r="JA196">
        <f t="shared" si="2054"/>
        <v>1.4207719333720901E-4</v>
      </c>
      <c r="JB196">
        <f t="shared" si="2054"/>
        <v>1.4207719333720901E-4</v>
      </c>
      <c r="JC196">
        <f t="shared" ref="JC196:KG196" si="2055">IF(JB162&gt;=273.15, $B$47/$B$49, IF(JB162&lt;272.15, $F$47/$F$49, $F$47/$F$48))</f>
        <v>1.4207719333720901E-4</v>
      </c>
      <c r="JD196">
        <f t="shared" si="2055"/>
        <v>1.4207719333720901E-4</v>
      </c>
      <c r="JE196">
        <f t="shared" si="2055"/>
        <v>1.4207719333720901E-4</v>
      </c>
      <c r="JF196">
        <f t="shared" si="2055"/>
        <v>1.4207719333720901E-4</v>
      </c>
      <c r="JG196">
        <f t="shared" si="2055"/>
        <v>1.4207719333720901E-4</v>
      </c>
      <c r="JH196">
        <f t="shared" si="2055"/>
        <v>1.4207719333720901E-4</v>
      </c>
      <c r="JI196">
        <f t="shared" si="2055"/>
        <v>1.4207719333720901E-4</v>
      </c>
      <c r="JJ196">
        <f t="shared" si="2055"/>
        <v>1.4207719333720901E-4</v>
      </c>
      <c r="JK196">
        <f t="shared" si="2055"/>
        <v>1.4207719333720901E-4</v>
      </c>
      <c r="JL196">
        <f t="shared" si="2055"/>
        <v>1.4207719333720901E-4</v>
      </c>
      <c r="JM196">
        <f t="shared" si="2055"/>
        <v>1.4207719333720901E-4</v>
      </c>
      <c r="JN196">
        <f t="shared" si="2055"/>
        <v>1.4207719333720901E-4</v>
      </c>
      <c r="JO196">
        <f t="shared" si="2055"/>
        <v>1.4207719333720901E-4</v>
      </c>
      <c r="JP196">
        <f t="shared" si="2055"/>
        <v>1.4207719333720901E-4</v>
      </c>
      <c r="JQ196">
        <f t="shared" si="2055"/>
        <v>1.4207719333720901E-4</v>
      </c>
      <c r="JR196">
        <f t="shared" si="2055"/>
        <v>1.4207719333720901E-4</v>
      </c>
      <c r="JS196">
        <f t="shared" si="2055"/>
        <v>1.4207719333720901E-4</v>
      </c>
      <c r="JT196">
        <f t="shared" si="2055"/>
        <v>1.4207719333720901E-4</v>
      </c>
      <c r="JU196">
        <f t="shared" si="2055"/>
        <v>1.4207719333720901E-4</v>
      </c>
      <c r="JV196">
        <f t="shared" si="2055"/>
        <v>1.4207719333720901E-4</v>
      </c>
      <c r="JW196">
        <f t="shared" si="2055"/>
        <v>1.4207719333720901E-4</v>
      </c>
      <c r="JX196">
        <f t="shared" si="2055"/>
        <v>1.4207719333720901E-4</v>
      </c>
      <c r="JY196">
        <f t="shared" si="2055"/>
        <v>1.4207719333720901E-4</v>
      </c>
      <c r="JZ196">
        <f t="shared" si="2055"/>
        <v>1.4207719333720901E-4</v>
      </c>
      <c r="KA196">
        <f t="shared" si="2055"/>
        <v>1.4207719333720901E-4</v>
      </c>
      <c r="KB196">
        <f t="shared" si="2055"/>
        <v>1.4207719333720901E-4</v>
      </c>
      <c r="KC196">
        <f t="shared" si="2055"/>
        <v>1.4207719333720901E-4</v>
      </c>
      <c r="KD196">
        <f t="shared" si="2055"/>
        <v>1.4207719333720901E-4</v>
      </c>
      <c r="KE196">
        <f t="shared" si="2055"/>
        <v>1.4207719333720901E-4</v>
      </c>
      <c r="KF196">
        <f t="shared" si="2055"/>
        <v>1.4207719333720901E-4</v>
      </c>
      <c r="KG196">
        <f t="shared" si="2055"/>
        <v>1.4207719333720901E-4</v>
      </c>
      <c r="KL196" s="84">
        <f t="shared" si="1765"/>
        <v>26858</v>
      </c>
      <c r="KM196">
        <v>1973</v>
      </c>
      <c r="KN196">
        <v>7</v>
      </c>
      <c r="KO196">
        <v>13</v>
      </c>
      <c r="KP196" s="84">
        <f t="shared" si="1766"/>
        <v>194</v>
      </c>
      <c r="KQ196" s="74">
        <v>26.7</v>
      </c>
      <c r="KR196" s="74">
        <v>15.4</v>
      </c>
      <c r="KS196" s="74">
        <f t="shared" si="1767"/>
        <v>15.8</v>
      </c>
      <c r="KT196" s="74">
        <f t="shared" si="1768"/>
        <v>26.5</v>
      </c>
      <c r="KU196" s="74">
        <v>21.2</v>
      </c>
      <c r="KV196" s="74">
        <v>28.4</v>
      </c>
      <c r="KW196" s="72">
        <f t="shared" ref="KW196:KW259" si="2056">MIN(IF(KU196&lt;KV196,((1-KU196/KV196)/0.72)^(1/3.2),0),1)</f>
        <v>0.72</v>
      </c>
      <c r="KX196" s="74">
        <v>2.6</v>
      </c>
      <c r="KZ196" s="74">
        <v>80.099999999999994</v>
      </c>
      <c r="LA196" s="74">
        <v>51.7</v>
      </c>
      <c r="LB196" s="74">
        <v>11.6</v>
      </c>
      <c r="LC196" s="74">
        <v>0.6</v>
      </c>
    </row>
    <row r="197" spans="5:315" x14ac:dyDescent="0.35"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KL197" s="84">
        <f t="shared" si="1765"/>
        <v>26859</v>
      </c>
      <c r="KM197">
        <v>1973</v>
      </c>
      <c r="KN197">
        <v>7</v>
      </c>
      <c r="KO197">
        <v>14</v>
      </c>
      <c r="KP197" s="84">
        <f t="shared" si="1766"/>
        <v>195</v>
      </c>
      <c r="KQ197" s="74">
        <v>26.8</v>
      </c>
      <c r="KR197" s="74">
        <v>15.8</v>
      </c>
      <c r="KS197" s="74">
        <f t="shared" si="1767"/>
        <v>16.600000000000001</v>
      </c>
      <c r="KT197" s="74">
        <f t="shared" si="1768"/>
        <v>26.7</v>
      </c>
      <c r="KU197" s="74">
        <v>20.2</v>
      </c>
      <c r="KV197" s="74">
        <v>30.4</v>
      </c>
      <c r="KW197" s="72">
        <f t="shared" si="2056"/>
        <v>0.79</v>
      </c>
      <c r="KX197" s="74">
        <v>4.2</v>
      </c>
      <c r="KZ197" s="74">
        <v>81</v>
      </c>
      <c r="LA197" s="74">
        <v>55.4</v>
      </c>
      <c r="LB197" s="74">
        <v>10.8</v>
      </c>
      <c r="LC197" s="74">
        <v>0.6</v>
      </c>
    </row>
    <row r="198" spans="5:315" x14ac:dyDescent="0.35">
      <c r="KL198" s="84">
        <f t="shared" si="1765"/>
        <v>26860</v>
      </c>
      <c r="KM198">
        <v>1973</v>
      </c>
      <c r="KN198">
        <v>7</v>
      </c>
      <c r="KO198">
        <v>15</v>
      </c>
      <c r="KP198" s="84">
        <f t="shared" si="1766"/>
        <v>196</v>
      </c>
      <c r="KQ198" s="74">
        <v>27.1</v>
      </c>
      <c r="KR198" s="74">
        <v>16.600000000000001</v>
      </c>
      <c r="KS198" s="74">
        <f t="shared" si="1767"/>
        <v>15.9</v>
      </c>
      <c r="KT198" s="74">
        <f t="shared" si="1768"/>
        <v>26.8</v>
      </c>
      <c r="KU198" s="74">
        <v>21.8</v>
      </c>
      <c r="KV198" s="74">
        <v>30.9</v>
      </c>
      <c r="KW198" s="72">
        <f t="shared" si="2056"/>
        <v>0.76</v>
      </c>
      <c r="KX198" s="74">
        <v>2.8</v>
      </c>
      <c r="KZ198" s="74">
        <v>82.8</v>
      </c>
      <c r="LA198" s="74">
        <v>54.5</v>
      </c>
      <c r="LB198" s="74">
        <v>10.199999999999999</v>
      </c>
      <c r="LC198" s="74">
        <v>0.6</v>
      </c>
    </row>
    <row r="199" spans="5:315" x14ac:dyDescent="0.35">
      <c r="E199" s="42" t="s">
        <v>194</v>
      </c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KL199" s="84">
        <f t="shared" ref="KL199:KL262" si="2057">DATEVALUE(KM199 &amp; "/" &amp; KN199 &amp; "/" &amp; KO199)</f>
        <v>26861</v>
      </c>
      <c r="KM199">
        <v>1973</v>
      </c>
      <c r="KN199">
        <v>7</v>
      </c>
      <c r="KO199">
        <v>16</v>
      </c>
      <c r="KP199" s="84">
        <f t="shared" ref="KP199:KP262" si="2058">DATE(KM199,KN199,KO199)-DATE(KM199,1,1)+1</f>
        <v>197</v>
      </c>
      <c r="KQ199" s="74">
        <v>26.9</v>
      </c>
      <c r="KR199" s="74">
        <v>15.9</v>
      </c>
      <c r="KS199" s="74">
        <f t="shared" ref="KS199:KS262" si="2059">KR200</f>
        <v>15.6</v>
      </c>
      <c r="KT199" s="74">
        <f t="shared" ref="KT199:KT262" si="2060">KQ198</f>
        <v>27.1</v>
      </c>
      <c r="KU199" s="74">
        <v>22.1</v>
      </c>
      <c r="KV199" s="74">
        <v>28.8</v>
      </c>
      <c r="KW199" s="72">
        <f t="shared" si="2056"/>
        <v>0.7</v>
      </c>
      <c r="KX199" s="74">
        <v>3.1</v>
      </c>
      <c r="KZ199" s="74">
        <v>84.7</v>
      </c>
      <c r="LA199" s="74">
        <v>52</v>
      </c>
      <c r="LB199" s="74">
        <v>10.9</v>
      </c>
      <c r="LC199" s="74">
        <v>0.6</v>
      </c>
    </row>
    <row r="200" spans="5:315" x14ac:dyDescent="0.35">
      <c r="F200" t="s">
        <v>127</v>
      </c>
      <c r="AI200" s="48"/>
      <c r="AJ200" s="48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KL200" s="84">
        <f t="shared" si="2057"/>
        <v>26862</v>
      </c>
      <c r="KM200">
        <v>1973</v>
      </c>
      <c r="KN200">
        <v>7</v>
      </c>
      <c r="KO200">
        <v>17</v>
      </c>
      <c r="KP200" s="84">
        <f t="shared" si="2058"/>
        <v>198</v>
      </c>
      <c r="KQ200" s="74">
        <v>26.9</v>
      </c>
      <c r="KR200" s="74">
        <v>15.6</v>
      </c>
      <c r="KS200" s="74">
        <f t="shared" si="2059"/>
        <v>16.3</v>
      </c>
      <c r="KT200" s="74">
        <f t="shared" si="2060"/>
        <v>26.9</v>
      </c>
      <c r="KU200" s="74">
        <v>20.9</v>
      </c>
      <c r="KV200" s="74">
        <v>30.1</v>
      </c>
      <c r="KW200" s="72">
        <f t="shared" si="2056"/>
        <v>0.77</v>
      </c>
      <c r="KX200" s="74">
        <v>4.2</v>
      </c>
      <c r="KZ200" s="74">
        <v>84.2</v>
      </c>
      <c r="LA200" s="74">
        <v>57.2</v>
      </c>
      <c r="LB200" s="74">
        <v>9.8000000000000007</v>
      </c>
      <c r="LC200" s="74">
        <v>0.6</v>
      </c>
    </row>
    <row r="201" spans="5:315" x14ac:dyDescent="0.35">
      <c r="AI201" s="41"/>
      <c r="AJ201" s="41"/>
      <c r="AK201" s="2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H201" s="41"/>
      <c r="BI201" s="41"/>
      <c r="BJ201" s="41"/>
      <c r="BK201" s="41"/>
      <c r="BL201" s="41"/>
      <c r="BM201" s="41"/>
      <c r="BN201" s="41"/>
      <c r="BO201" s="41"/>
      <c r="BP201" s="41"/>
      <c r="BQ201" s="41"/>
      <c r="BR201" s="41"/>
      <c r="BS201" s="41"/>
      <c r="BT201" s="41"/>
      <c r="BU201" s="41"/>
      <c r="BV201" s="41"/>
      <c r="BW201" s="41"/>
      <c r="BX201" s="41"/>
      <c r="BY201" s="41"/>
      <c r="BZ201" s="41"/>
      <c r="CA201" s="41"/>
      <c r="CB201" s="41"/>
      <c r="CC201" s="41"/>
      <c r="CD201" s="41"/>
      <c r="CE201" s="41"/>
      <c r="CF201" s="41"/>
      <c r="CG201" s="41"/>
      <c r="CH201" s="41"/>
      <c r="CI201" s="41"/>
      <c r="CJ201" s="41"/>
      <c r="CK201" s="41"/>
      <c r="CL201" s="41"/>
      <c r="CM201" s="41"/>
      <c r="CN201" s="41"/>
      <c r="KL201" s="84">
        <f t="shared" si="2057"/>
        <v>26863</v>
      </c>
      <c r="KM201">
        <v>1973</v>
      </c>
      <c r="KN201">
        <v>7</v>
      </c>
      <c r="KO201">
        <v>18</v>
      </c>
      <c r="KP201" s="84">
        <f t="shared" si="2058"/>
        <v>199</v>
      </c>
      <c r="KQ201" s="74">
        <v>27.7</v>
      </c>
      <c r="KR201" s="74">
        <v>16.3</v>
      </c>
      <c r="KS201" s="74">
        <f t="shared" si="2059"/>
        <v>16.399999999999999</v>
      </c>
      <c r="KT201" s="74">
        <f t="shared" si="2060"/>
        <v>26.9</v>
      </c>
      <c r="KU201" s="74">
        <v>21.4</v>
      </c>
      <c r="KV201" s="74">
        <v>29.7</v>
      </c>
      <c r="KW201" s="72">
        <f t="shared" si="2056"/>
        <v>0.74</v>
      </c>
      <c r="KX201" s="74">
        <v>3.1</v>
      </c>
      <c r="KZ201" s="74">
        <v>86.5</v>
      </c>
      <c r="LA201" s="74">
        <v>54.6</v>
      </c>
      <c r="LB201" s="74">
        <v>9.4</v>
      </c>
      <c r="LC201" s="74">
        <v>0.6</v>
      </c>
    </row>
    <row r="202" spans="5:315" ht="16.5" x14ac:dyDescent="0.35">
      <c r="F202" s="2" t="s">
        <v>199</v>
      </c>
      <c r="G202">
        <f>SUM(H209:H238)</f>
        <v>1071.8</v>
      </c>
      <c r="J202" s="2" t="s">
        <v>198</v>
      </c>
      <c r="K202" s="4">
        <f>SUM(J209:J238)</f>
        <v>1599687.87</v>
      </c>
      <c r="M202" s="2" t="s">
        <v>203</v>
      </c>
      <c r="N202" s="24">
        <f>SUM(N60:N89)</f>
        <v>1.81</v>
      </c>
      <c r="R202" s="2" t="s">
        <v>134</v>
      </c>
      <c r="S202">
        <f>272.15*B48*F49/1000000</f>
        <v>1111.0669202200399</v>
      </c>
      <c r="AI202" s="41"/>
      <c r="AJ202" s="41"/>
      <c r="AK202" s="2"/>
      <c r="BH202" s="41"/>
      <c r="BI202" s="41"/>
      <c r="BJ202" s="41"/>
      <c r="BK202" s="41"/>
      <c r="BL202" s="41"/>
      <c r="BM202" s="41"/>
      <c r="BN202" s="41"/>
      <c r="BO202" s="41"/>
      <c r="BP202" s="41"/>
      <c r="BQ202" s="41"/>
      <c r="BR202" s="41"/>
      <c r="BS202" s="41"/>
      <c r="BT202" s="41"/>
      <c r="BU202" s="41"/>
      <c r="BV202" s="41"/>
      <c r="BW202" s="41"/>
      <c r="BX202" s="41"/>
      <c r="BY202" s="41"/>
      <c r="BZ202" s="41"/>
      <c r="CA202" s="41"/>
      <c r="CB202" s="41"/>
      <c r="CC202" s="41"/>
      <c r="CD202" s="41"/>
      <c r="CE202" s="41"/>
      <c r="CF202" s="41"/>
      <c r="CG202" s="41"/>
      <c r="CH202" s="41"/>
      <c r="CI202" s="41"/>
      <c r="CJ202" s="41"/>
      <c r="CK202" s="41"/>
      <c r="CL202" s="41"/>
      <c r="CM202" s="41"/>
      <c r="CN202" s="41"/>
      <c r="KL202" s="84">
        <f t="shared" si="2057"/>
        <v>26864</v>
      </c>
      <c r="KM202">
        <v>1973</v>
      </c>
      <c r="KN202">
        <v>7</v>
      </c>
      <c r="KO202">
        <v>19</v>
      </c>
      <c r="KP202" s="84">
        <f t="shared" si="2058"/>
        <v>200</v>
      </c>
      <c r="KQ202" s="74">
        <v>27.1</v>
      </c>
      <c r="KR202" s="74">
        <v>16.399999999999999</v>
      </c>
      <c r="KS202" s="74">
        <f t="shared" si="2059"/>
        <v>16.8</v>
      </c>
      <c r="KT202" s="74">
        <f t="shared" si="2060"/>
        <v>27.7</v>
      </c>
      <c r="KU202" s="74">
        <v>20.5</v>
      </c>
      <c r="KV202" s="74">
        <v>29.5</v>
      </c>
      <c r="KW202" s="72">
        <f t="shared" si="2056"/>
        <v>0.76</v>
      </c>
      <c r="KX202" s="74">
        <v>3.2</v>
      </c>
      <c r="KZ202" s="74">
        <v>83.8</v>
      </c>
      <c r="LA202" s="74">
        <v>54</v>
      </c>
      <c r="LB202" s="74">
        <v>10.5</v>
      </c>
      <c r="LC202" s="74">
        <v>0.7</v>
      </c>
    </row>
    <row r="203" spans="5:315" ht="16.5" x14ac:dyDescent="0.35">
      <c r="F203" s="2" t="s">
        <v>201</v>
      </c>
      <c r="G203" s="4">
        <f>F55*L34</f>
        <v>7.7</v>
      </c>
      <c r="J203" s="2" t="s">
        <v>131</v>
      </c>
      <c r="K203" s="8">
        <f>G203*B48*((L39)*B49+1*F48+272.15*F49)/1000000</f>
        <v>11419.6</v>
      </c>
      <c r="L203" s="4"/>
      <c r="M203" s="2" t="s">
        <v>204</v>
      </c>
      <c r="N203">
        <f>L34</f>
        <v>1.2999999999999999E-2</v>
      </c>
      <c r="R203" s="2" t="s">
        <v>133</v>
      </c>
      <c r="S203">
        <f>S202+1*B48*F48/1000000</f>
        <v>1459.80808166564</v>
      </c>
      <c r="T203" s="2" t="s">
        <v>135</v>
      </c>
      <c r="U203">
        <f>B48*F48/1000000</f>
        <v>348.74116144560003</v>
      </c>
      <c r="AI203" s="41"/>
      <c r="AJ203" s="41"/>
      <c r="AK203" s="2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KL203" s="84">
        <f t="shared" si="2057"/>
        <v>26865</v>
      </c>
      <c r="KM203">
        <v>1973</v>
      </c>
      <c r="KN203">
        <v>7</v>
      </c>
      <c r="KO203">
        <v>20</v>
      </c>
      <c r="KP203" s="84">
        <f t="shared" si="2058"/>
        <v>201</v>
      </c>
      <c r="KQ203" s="74">
        <v>27.2</v>
      </c>
      <c r="KR203" s="74">
        <v>16.8</v>
      </c>
      <c r="KS203" s="74">
        <f t="shared" si="2059"/>
        <v>15.9</v>
      </c>
      <c r="KT203" s="74">
        <f t="shared" si="2060"/>
        <v>27.1</v>
      </c>
      <c r="KU203" s="74">
        <v>20.100000000000001</v>
      </c>
      <c r="KV203" s="74">
        <v>27</v>
      </c>
      <c r="KW203" s="72">
        <f t="shared" si="2056"/>
        <v>0.72</v>
      </c>
      <c r="KX203" s="74">
        <v>3.4</v>
      </c>
      <c r="KZ203" s="74">
        <v>84.4</v>
      </c>
      <c r="LA203" s="74">
        <v>55.8</v>
      </c>
      <c r="LB203" s="74">
        <v>10.5</v>
      </c>
      <c r="LC203" s="74">
        <v>0.6</v>
      </c>
    </row>
    <row r="204" spans="5:315" ht="16.5" x14ac:dyDescent="0.35">
      <c r="F204" s="2" t="s">
        <v>200</v>
      </c>
      <c r="G204">
        <f>SUM(M209:M238)</f>
        <v>1079.0444114628599</v>
      </c>
      <c r="J204" s="2" t="s">
        <v>130</v>
      </c>
      <c r="K204" s="4">
        <f>SUM(N209:N238)</f>
        <v>1610431.75</v>
      </c>
      <c r="M204" s="2" t="s">
        <v>128</v>
      </c>
      <c r="N204">
        <f>N203/N202</f>
        <v>7.1823204419889496E-3</v>
      </c>
      <c r="R204" s="2" t="s">
        <v>132</v>
      </c>
      <c r="S204">
        <f>K203/G204</f>
        <v>10.5830676464173</v>
      </c>
      <c r="W204" s="48"/>
      <c r="X204" s="40"/>
      <c r="AG204" s="48"/>
      <c r="AH204" s="48"/>
      <c r="AI204" s="41"/>
      <c r="AJ204" s="41"/>
      <c r="AK204" s="2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KL204" s="84">
        <f t="shared" si="2057"/>
        <v>26866</v>
      </c>
      <c r="KM204">
        <v>1973</v>
      </c>
      <c r="KN204">
        <v>7</v>
      </c>
      <c r="KO204">
        <v>21</v>
      </c>
      <c r="KP204" s="84">
        <f t="shared" si="2058"/>
        <v>202</v>
      </c>
      <c r="KQ204" s="74">
        <v>26.7</v>
      </c>
      <c r="KR204" s="74">
        <v>15.9</v>
      </c>
      <c r="KS204" s="74">
        <f t="shared" si="2059"/>
        <v>15.1</v>
      </c>
      <c r="KT204" s="74">
        <f t="shared" si="2060"/>
        <v>27.2</v>
      </c>
      <c r="KU204" s="74">
        <v>21</v>
      </c>
      <c r="KV204" s="74">
        <v>31</v>
      </c>
      <c r="KW204" s="72">
        <f t="shared" si="2056"/>
        <v>0.78</v>
      </c>
      <c r="KX204" s="74">
        <v>1.8</v>
      </c>
      <c r="KZ204" s="74">
        <v>79.900000000000006</v>
      </c>
      <c r="LA204" s="74">
        <v>53.7</v>
      </c>
      <c r="LB204" s="74">
        <v>10.9</v>
      </c>
      <c r="LC204" s="74">
        <v>0.5</v>
      </c>
    </row>
    <row r="205" spans="5:315" x14ac:dyDescent="0.35">
      <c r="F205" s="2" t="s">
        <v>205</v>
      </c>
      <c r="G205" s="8">
        <f>(G204-G202)-G203</f>
        <v>-0.5</v>
      </c>
      <c r="J205" s="2" t="s">
        <v>205</v>
      </c>
      <c r="K205" s="4">
        <f>(K204-K202)-K203</f>
        <v>-675.72</v>
      </c>
      <c r="M205" s="2" t="s">
        <v>202</v>
      </c>
      <c r="N205" s="24">
        <f>SUM(L209:L238)</f>
        <v>1.8220000000000001</v>
      </c>
      <c r="W205" s="41"/>
      <c r="AG205" s="41"/>
      <c r="AH205" s="41"/>
      <c r="AI205" s="41"/>
      <c r="AJ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KL205" s="84">
        <f t="shared" si="2057"/>
        <v>26867</v>
      </c>
      <c r="KM205">
        <v>1973</v>
      </c>
      <c r="KN205">
        <v>7</v>
      </c>
      <c r="KO205">
        <v>22</v>
      </c>
      <c r="KP205" s="84">
        <f t="shared" si="2058"/>
        <v>203</v>
      </c>
      <c r="KQ205" s="74">
        <v>26.3</v>
      </c>
      <c r="KR205" s="74">
        <v>15.1</v>
      </c>
      <c r="KS205" s="74">
        <f t="shared" si="2059"/>
        <v>15.3</v>
      </c>
      <c r="KT205" s="74">
        <f t="shared" si="2060"/>
        <v>26.7</v>
      </c>
      <c r="KU205" s="74">
        <v>22.6</v>
      </c>
      <c r="KV205" s="74">
        <v>30.5</v>
      </c>
      <c r="KW205" s="72">
        <f t="shared" si="2056"/>
        <v>0.73</v>
      </c>
      <c r="KX205" s="74">
        <v>2.7</v>
      </c>
      <c r="KZ205" s="74">
        <v>80</v>
      </c>
      <c r="LA205" s="74">
        <v>47.5</v>
      </c>
      <c r="LB205" s="74">
        <v>11.2</v>
      </c>
      <c r="LC205" s="74">
        <v>0.5</v>
      </c>
    </row>
    <row r="206" spans="5:315" x14ac:dyDescent="0.35">
      <c r="E206" s="2"/>
      <c r="L206" s="2"/>
      <c r="P206" s="2"/>
      <c r="W206" s="41"/>
      <c r="AG206" s="41"/>
      <c r="AH206" s="41"/>
      <c r="AI206" s="41"/>
      <c r="AJ206" s="41"/>
      <c r="BH206" s="41"/>
      <c r="BI206" s="41"/>
      <c r="BJ206" s="41"/>
      <c r="BK206" s="41"/>
      <c r="BL206" s="41"/>
      <c r="BM206" s="41"/>
      <c r="BN206" s="41"/>
      <c r="BO206" s="41"/>
      <c r="BP206" s="41"/>
      <c r="BQ206" s="41"/>
      <c r="BR206" s="41"/>
      <c r="BS206" s="41"/>
      <c r="BT206" s="41"/>
      <c r="BU206" s="41"/>
      <c r="BV206" s="41"/>
      <c r="BW206" s="41"/>
      <c r="BX206" s="41"/>
      <c r="BY206" s="41"/>
      <c r="BZ206" s="41"/>
      <c r="CA206" s="41"/>
      <c r="CB206" s="41"/>
      <c r="CC206" s="41"/>
      <c r="CD206" s="41"/>
      <c r="CE206" s="41"/>
      <c r="CF206" s="41"/>
      <c r="CG206" s="41"/>
      <c r="CH206" s="41"/>
      <c r="CI206" s="41"/>
      <c r="CJ206" s="41"/>
      <c r="CK206" s="41"/>
      <c r="CL206" s="41"/>
      <c r="CM206" s="41"/>
      <c r="CN206" s="41"/>
      <c r="KL206" s="84">
        <f t="shared" si="2057"/>
        <v>26868</v>
      </c>
      <c r="KM206">
        <v>1973</v>
      </c>
      <c r="KN206">
        <v>7</v>
      </c>
      <c r="KO206">
        <v>23</v>
      </c>
      <c r="KP206" s="84">
        <f t="shared" si="2058"/>
        <v>204</v>
      </c>
      <c r="KQ206" s="74">
        <v>26.6</v>
      </c>
      <c r="KR206" s="74">
        <v>15.3</v>
      </c>
      <c r="KS206" s="74">
        <f t="shared" si="2059"/>
        <v>15.2</v>
      </c>
      <c r="KT206" s="74">
        <f t="shared" si="2060"/>
        <v>26.3</v>
      </c>
      <c r="KU206" s="74">
        <v>22.1</v>
      </c>
      <c r="KV206" s="74">
        <v>30.2</v>
      </c>
      <c r="KW206" s="72">
        <f t="shared" si="2056"/>
        <v>0.73</v>
      </c>
      <c r="KX206" s="74">
        <v>4.2</v>
      </c>
      <c r="KZ206" s="74">
        <v>83.1</v>
      </c>
      <c r="LA206" s="74">
        <v>52</v>
      </c>
      <c r="LB206" s="74">
        <v>9.6999999999999993</v>
      </c>
      <c r="LC206" s="74">
        <v>0.5</v>
      </c>
    </row>
    <row r="207" spans="5:315" x14ac:dyDescent="0.35">
      <c r="G207" s="40" t="s">
        <v>196</v>
      </c>
      <c r="L207" s="49" t="s">
        <v>197</v>
      </c>
      <c r="P207" s="2"/>
      <c r="Q207" s="40" t="s">
        <v>219</v>
      </c>
      <c r="V207" s="4"/>
      <c r="W207" s="41"/>
      <c r="AC207" s="4"/>
      <c r="AD207" s="4"/>
      <c r="AG207" s="41"/>
      <c r="AH207" s="41"/>
      <c r="AI207" s="43"/>
      <c r="AJ207" s="43"/>
      <c r="BH207" s="41"/>
      <c r="BI207" s="41"/>
      <c r="BJ207" s="41"/>
      <c r="BK207" s="41"/>
      <c r="BL207" s="41"/>
      <c r="BM207" s="41"/>
      <c r="BN207" s="41"/>
      <c r="BO207" s="41"/>
      <c r="BP207" s="41"/>
      <c r="BQ207" s="41"/>
      <c r="BR207" s="41"/>
      <c r="BS207" s="41"/>
      <c r="BT207" s="41"/>
      <c r="BU207" s="41"/>
      <c r="BV207" s="41"/>
      <c r="BW207" s="41"/>
      <c r="BX207" s="41"/>
      <c r="BY207" s="41"/>
      <c r="BZ207" s="41"/>
      <c r="CA207" s="41"/>
      <c r="CB207" s="41"/>
      <c r="CC207" s="41"/>
      <c r="CD207" s="41"/>
      <c r="CE207" s="41"/>
      <c r="CF207" s="41"/>
      <c r="CG207" s="41"/>
      <c r="CH207" s="41"/>
      <c r="CI207" s="41"/>
      <c r="CJ207" s="41"/>
      <c r="CK207" s="41"/>
      <c r="CL207" s="41"/>
      <c r="CM207" s="41"/>
      <c r="CN207" s="41"/>
      <c r="KL207" s="84">
        <f t="shared" si="2057"/>
        <v>26869</v>
      </c>
      <c r="KM207">
        <v>1973</v>
      </c>
      <c r="KN207">
        <v>7</v>
      </c>
      <c r="KO207">
        <v>24</v>
      </c>
      <c r="KP207" s="84">
        <f t="shared" si="2058"/>
        <v>205</v>
      </c>
      <c r="KQ207" s="74">
        <v>26.8</v>
      </c>
      <c r="KR207" s="74">
        <v>15.2</v>
      </c>
      <c r="KS207" s="74">
        <f t="shared" si="2059"/>
        <v>15.8</v>
      </c>
      <c r="KT207" s="74">
        <f t="shared" si="2060"/>
        <v>26.6</v>
      </c>
      <c r="KU207" s="74">
        <v>19.899999999999999</v>
      </c>
      <c r="KV207" s="74">
        <v>31.2</v>
      </c>
      <c r="KW207" s="72">
        <f t="shared" si="2056"/>
        <v>0.81</v>
      </c>
      <c r="KX207" s="74">
        <v>4.7</v>
      </c>
      <c r="KZ207" s="74">
        <v>84.2</v>
      </c>
      <c r="LA207" s="74">
        <v>55.5</v>
      </c>
      <c r="LB207" s="74">
        <v>8.8000000000000007</v>
      </c>
      <c r="LC207" s="74">
        <v>0.6</v>
      </c>
    </row>
    <row r="208" spans="5:315" ht="16.5" x14ac:dyDescent="0.35">
      <c r="E208" s="2" t="str">
        <f t="shared" ref="E208:E238" si="2061">P59</f>
        <v>n</v>
      </c>
      <c r="F208" t="s">
        <v>195</v>
      </c>
      <c r="G208" t="s">
        <v>181</v>
      </c>
      <c r="H208" t="s">
        <v>84</v>
      </c>
      <c r="I208" t="s">
        <v>184</v>
      </c>
      <c r="J208" t="s">
        <v>182</v>
      </c>
      <c r="L208" t="s">
        <v>129</v>
      </c>
      <c r="M208" s="3" t="s">
        <v>183</v>
      </c>
      <c r="N208" t="s">
        <v>182</v>
      </c>
      <c r="O208" t="s">
        <v>206</v>
      </c>
      <c r="P208" t="s">
        <v>181</v>
      </c>
      <c r="Q208" s="40" t="s">
        <v>220</v>
      </c>
      <c r="R208" s="4"/>
      <c r="S208" s="4"/>
      <c r="V208" s="4"/>
      <c r="W208" s="41"/>
      <c r="AG208" s="41"/>
      <c r="AH208" s="41"/>
      <c r="AI208" s="43"/>
      <c r="AJ208" s="43"/>
      <c r="BH208" s="41"/>
      <c r="BI208" s="41"/>
      <c r="BJ208" s="41"/>
      <c r="BK208" s="41"/>
      <c r="BL208" s="41"/>
      <c r="BM208" s="41"/>
      <c r="BN208" s="41"/>
      <c r="BO208" s="41"/>
      <c r="BP208" s="41"/>
      <c r="BQ208" s="41"/>
      <c r="BR208" s="41"/>
      <c r="BS208" s="41"/>
      <c r="BT208" s="41"/>
      <c r="BU208" s="41"/>
      <c r="BV208" s="41"/>
      <c r="BW208" s="41"/>
      <c r="BX208" s="41"/>
      <c r="BY208" s="41"/>
      <c r="BZ208" s="41"/>
      <c r="CA208" s="41"/>
      <c r="CB208" s="41"/>
      <c r="CC208" s="41"/>
      <c r="CD208" s="41"/>
      <c r="CE208" s="41"/>
      <c r="CF208" s="41"/>
      <c r="CG208" s="41"/>
      <c r="CH208" s="41"/>
      <c r="CI208" s="41"/>
      <c r="CJ208" s="41"/>
      <c r="CK208" s="41"/>
      <c r="CL208" s="41"/>
      <c r="CM208" s="41"/>
      <c r="CN208" s="41"/>
      <c r="KL208" s="84">
        <f t="shared" si="2057"/>
        <v>26870</v>
      </c>
      <c r="KM208">
        <v>1973</v>
      </c>
      <c r="KN208">
        <v>7</v>
      </c>
      <c r="KO208">
        <v>25</v>
      </c>
      <c r="KP208" s="84">
        <f t="shared" si="2058"/>
        <v>206</v>
      </c>
      <c r="KQ208" s="74">
        <v>27.1</v>
      </c>
      <c r="KR208" s="74">
        <v>15.8</v>
      </c>
      <c r="KS208" s="74">
        <f t="shared" si="2059"/>
        <v>16.100000000000001</v>
      </c>
      <c r="KT208" s="74">
        <f t="shared" si="2060"/>
        <v>26.8</v>
      </c>
      <c r="KU208" s="74">
        <v>20.8</v>
      </c>
      <c r="KV208" s="74">
        <v>29.3</v>
      </c>
      <c r="KW208" s="72">
        <f t="shared" si="2056"/>
        <v>0.75</v>
      </c>
      <c r="KX208" s="74">
        <v>2</v>
      </c>
      <c r="KZ208" s="74">
        <v>85.2</v>
      </c>
      <c r="LA208" s="74">
        <v>49.5</v>
      </c>
      <c r="LB208" s="74">
        <v>10.1</v>
      </c>
      <c r="LC208" s="74">
        <v>0.5</v>
      </c>
    </row>
    <row r="209" spans="5:315" x14ac:dyDescent="0.35">
      <c r="E209" s="2">
        <f t="shared" si="2061"/>
        <v>1</v>
      </c>
      <c r="F209" s="4">
        <f t="shared" ref="F209:F221" si="2062">KG133</f>
        <v>253.66</v>
      </c>
      <c r="G209">
        <f t="shared" ref="G209:G238" si="2063">IF(F209&gt;=273.15, 2, IF(F209&lt;272.15, 0,1))</f>
        <v>0</v>
      </c>
      <c r="H209" s="4">
        <f t="shared" ref="H209:H238" si="2064">T60</f>
        <v>24.7</v>
      </c>
      <c r="I209">
        <f t="shared" ref="I209:I238" si="2065">T60*F209</f>
        <v>6265.402</v>
      </c>
      <c r="J209" s="4">
        <f t="shared" ref="J209:J238" si="2066">(IF(G209=0,F209*$B$48*H209*$F$49,0)+IF(G209=1,272.15*$B$48*H209*$F$49+(F209-272.15)*$B$48*H209*$F$48,0)+IF(G209=2,272.15*$B$48*H209*$F$49+$B$48*H209*$F$48+(F209-273.15)*$B$48*H209*$B$49,0))/1000000</f>
        <v>25578.84</v>
      </c>
      <c r="L209" s="24">
        <f t="shared" ref="L209:L238" si="2067">N60+N60*$N$204</f>
        <v>4.2000000000000003E-2</v>
      </c>
      <c r="M209">
        <f t="shared" ref="M209:M238" si="2068">$F$55*$L209</f>
        <v>24.8736911533701</v>
      </c>
      <c r="N209" s="4">
        <f t="shared" ref="N209:N238" si="2069">J209+(M209-H209)*$B$48*(($L$39*$B$49)+272.15*$F$49+$F$48)/1000000</f>
        <v>25836.43</v>
      </c>
      <c r="O209" s="4">
        <f t="shared" ref="O209:O238" si="2070">N209/M209</f>
        <v>1038.71</v>
      </c>
      <c r="P209">
        <f t="shared" ref="P209:P238" si="2071">IF(O209&gt;=$S$203, 2, IF(O209&lt;$S$202, 0,1))</f>
        <v>0</v>
      </c>
      <c r="Q209" s="4">
        <f t="shared" ref="Q209:Q238" si="2072">IF(P209=0,272.15*O209/$S$202,0)+IF(P209=1, 272.15+(O209-$S$202)/$U$203,0)+IF(P209=2, 273.15+(O209-$S$203)*1000000/($B$49*$B$48),0)</f>
        <v>254.43</v>
      </c>
      <c r="R209" s="4"/>
      <c r="S209" s="4"/>
      <c r="T209" s="4"/>
      <c r="U209" s="4"/>
      <c r="V209" s="4"/>
      <c r="W209" s="41"/>
      <c r="AA209" s="4"/>
      <c r="AD209" s="4"/>
      <c r="AG209" s="41"/>
      <c r="AH209" s="41"/>
      <c r="AI209" s="43"/>
      <c r="AJ209" s="43"/>
      <c r="BH209" s="41"/>
      <c r="BI209" s="41"/>
      <c r="BJ209" s="41"/>
      <c r="BK209" s="41"/>
      <c r="BL209" s="41"/>
      <c r="BM209" s="41"/>
      <c r="BN209" s="41"/>
      <c r="BO209" s="41"/>
      <c r="BP209" s="41"/>
      <c r="BQ209" s="41"/>
      <c r="BR209" s="41"/>
      <c r="BS209" s="41"/>
      <c r="BT209" s="41"/>
      <c r="BU209" s="41"/>
      <c r="BV209" s="41"/>
      <c r="BW209" s="41"/>
      <c r="BX209" s="41"/>
      <c r="BY209" s="41"/>
      <c r="BZ209" s="41"/>
      <c r="CA209" s="41"/>
      <c r="CB209" s="41"/>
      <c r="CC209" s="41"/>
      <c r="CD209" s="41"/>
      <c r="CE209" s="41"/>
      <c r="CF209" s="41"/>
      <c r="CG209" s="41"/>
      <c r="CH209" s="41"/>
      <c r="CI209" s="41"/>
      <c r="CJ209" s="41"/>
      <c r="CK209" s="41"/>
      <c r="CL209" s="41"/>
      <c r="CM209" s="41"/>
      <c r="CN209" s="41"/>
      <c r="KL209" s="84">
        <f t="shared" si="2057"/>
        <v>26871</v>
      </c>
      <c r="KM209">
        <v>1973</v>
      </c>
      <c r="KN209">
        <v>7</v>
      </c>
      <c r="KO209">
        <v>26</v>
      </c>
      <c r="KP209" s="84">
        <f t="shared" si="2058"/>
        <v>207</v>
      </c>
      <c r="KQ209" s="74">
        <v>26.4</v>
      </c>
      <c r="KR209" s="74">
        <v>16.100000000000001</v>
      </c>
      <c r="KS209" s="74">
        <f t="shared" si="2059"/>
        <v>15.4</v>
      </c>
      <c r="KT209" s="74">
        <f t="shared" si="2060"/>
        <v>27.1</v>
      </c>
      <c r="KU209" s="74">
        <v>20.2</v>
      </c>
      <c r="KV209" s="74">
        <v>29.3</v>
      </c>
      <c r="KW209" s="72">
        <f t="shared" si="2056"/>
        <v>0.77</v>
      </c>
      <c r="KX209" s="74">
        <v>3.2</v>
      </c>
      <c r="KZ209" s="74">
        <v>84.4</v>
      </c>
      <c r="LA209" s="74">
        <v>57.2</v>
      </c>
      <c r="LB209" s="74">
        <v>10.199999999999999</v>
      </c>
      <c r="LC209" s="74">
        <v>0.6</v>
      </c>
    </row>
    <row r="210" spans="5:315" x14ac:dyDescent="0.35">
      <c r="E210" s="2">
        <f t="shared" si="2061"/>
        <v>2</v>
      </c>
      <c r="F210" s="4">
        <f t="shared" si="2062"/>
        <v>273.10000000000002</v>
      </c>
      <c r="G210">
        <f t="shared" si="2063"/>
        <v>1</v>
      </c>
      <c r="H210" s="4">
        <f t="shared" si="2064"/>
        <v>25.94</v>
      </c>
      <c r="I210">
        <f t="shared" si="2065"/>
        <v>7084.2139999999999</v>
      </c>
      <c r="J210" s="4">
        <f t="shared" si="2066"/>
        <v>37415.1</v>
      </c>
      <c r="L210" s="24">
        <f t="shared" si="2067"/>
        <v>4.3999999999999997E-2</v>
      </c>
      <c r="M210">
        <f t="shared" si="2068"/>
        <v>26.058152636863898</v>
      </c>
      <c r="N210" s="4">
        <f t="shared" si="2069"/>
        <v>37590.33</v>
      </c>
      <c r="O210" s="4">
        <f t="shared" si="2070"/>
        <v>1442.56</v>
      </c>
      <c r="P210">
        <f t="shared" si="2071"/>
        <v>1</v>
      </c>
      <c r="Q210" s="4">
        <f t="shared" si="2072"/>
        <v>273.10000000000002</v>
      </c>
      <c r="R210" s="4"/>
      <c r="S210" s="4"/>
      <c r="T210" s="4"/>
      <c r="U210" s="4"/>
      <c r="V210" s="4"/>
      <c r="W210" s="41"/>
      <c r="AA210" s="4"/>
      <c r="AD210" s="4"/>
      <c r="AG210" s="41"/>
      <c r="AH210" s="41"/>
      <c r="AI210" s="43"/>
      <c r="AJ210" s="43"/>
      <c r="BH210" s="41"/>
      <c r="BI210" s="41"/>
      <c r="BJ210" s="41"/>
      <c r="BK210" s="41"/>
      <c r="BL210" s="41"/>
      <c r="BM210" s="41"/>
      <c r="BN210" s="41"/>
      <c r="BO210" s="41"/>
      <c r="BP210" s="41"/>
      <c r="BQ210" s="41"/>
      <c r="BR210" s="41"/>
      <c r="BS210" s="41"/>
      <c r="BT210" s="41"/>
      <c r="BU210" s="41"/>
      <c r="BV210" s="41"/>
      <c r="BW210" s="41"/>
      <c r="BX210" s="41"/>
      <c r="BY210" s="41"/>
      <c r="BZ210" s="41"/>
      <c r="CA210" s="41"/>
      <c r="CB210" s="41"/>
      <c r="CC210" s="41"/>
      <c r="CD210" s="41"/>
      <c r="CE210" s="41"/>
      <c r="CF210" s="41"/>
      <c r="CG210" s="41"/>
      <c r="CH210" s="41"/>
      <c r="CI210" s="41"/>
      <c r="CJ210" s="41"/>
      <c r="CK210" s="41"/>
      <c r="CL210" s="41"/>
      <c r="CM210" s="41"/>
      <c r="CN210" s="41"/>
      <c r="KL210" s="84">
        <f t="shared" si="2057"/>
        <v>26872</v>
      </c>
      <c r="KM210">
        <v>1973</v>
      </c>
      <c r="KN210">
        <v>7</v>
      </c>
      <c r="KO210">
        <v>27</v>
      </c>
      <c r="KP210" s="84">
        <f t="shared" si="2058"/>
        <v>208</v>
      </c>
      <c r="KQ210" s="74">
        <v>25.9</v>
      </c>
      <c r="KR210" s="74">
        <v>15.4</v>
      </c>
      <c r="KS210" s="74">
        <f t="shared" si="2059"/>
        <v>15.2</v>
      </c>
      <c r="KT210" s="74">
        <f t="shared" si="2060"/>
        <v>26.4</v>
      </c>
      <c r="KU210" s="74">
        <v>20</v>
      </c>
      <c r="KV210" s="74">
        <v>29</v>
      </c>
      <c r="KW210" s="72">
        <f t="shared" si="2056"/>
        <v>0.77</v>
      </c>
      <c r="KX210" s="74">
        <v>3</v>
      </c>
      <c r="KZ210" s="74">
        <v>84.3</v>
      </c>
      <c r="LA210" s="74">
        <v>56.5</v>
      </c>
      <c r="LB210" s="74">
        <v>10.199999999999999</v>
      </c>
      <c r="LC210" s="74">
        <v>0.6</v>
      </c>
    </row>
    <row r="211" spans="5:315" x14ac:dyDescent="0.35">
      <c r="E211" s="2">
        <f t="shared" si="2061"/>
        <v>3</v>
      </c>
      <c r="F211" s="4">
        <f t="shared" si="2062"/>
        <v>275.08</v>
      </c>
      <c r="G211">
        <f t="shared" si="2063"/>
        <v>2</v>
      </c>
      <c r="H211" s="4">
        <f t="shared" si="2064"/>
        <v>27.24</v>
      </c>
      <c r="I211">
        <f t="shared" si="2065"/>
        <v>7493.1791999999996</v>
      </c>
      <c r="J211" s="4">
        <f t="shared" si="2066"/>
        <v>39979.81</v>
      </c>
      <c r="L211" s="24">
        <f t="shared" si="2067"/>
        <v>4.5999999999999999E-2</v>
      </c>
      <c r="M211">
        <f t="shared" si="2068"/>
        <v>27.2426141203577</v>
      </c>
      <c r="N211" s="4">
        <f t="shared" si="2069"/>
        <v>39983.69</v>
      </c>
      <c r="O211" s="4">
        <f t="shared" si="2070"/>
        <v>1467.69</v>
      </c>
      <c r="P211">
        <f t="shared" si="2071"/>
        <v>2</v>
      </c>
      <c r="Q211" s="4">
        <f t="shared" si="2072"/>
        <v>275.08</v>
      </c>
      <c r="R211" s="4"/>
      <c r="S211" s="4"/>
      <c r="T211" s="4"/>
      <c r="U211" s="4"/>
      <c r="V211" s="4"/>
      <c r="W211" s="43"/>
      <c r="AA211" s="4"/>
      <c r="AD211" s="4"/>
      <c r="AG211" s="43"/>
      <c r="AH211" s="43"/>
      <c r="AI211" s="43"/>
      <c r="AJ211" s="43"/>
      <c r="BH211" s="41"/>
      <c r="BI211" s="41"/>
      <c r="BJ211" s="41"/>
      <c r="BK211" s="41"/>
      <c r="BL211" s="41"/>
      <c r="BM211" s="41"/>
      <c r="BN211" s="41"/>
      <c r="BO211" s="41"/>
      <c r="BP211" s="41"/>
      <c r="BQ211" s="41"/>
      <c r="BR211" s="41"/>
      <c r="BS211" s="41"/>
      <c r="BT211" s="41"/>
      <c r="BU211" s="41"/>
      <c r="BV211" s="41"/>
      <c r="BW211" s="41"/>
      <c r="BX211" s="41"/>
      <c r="BY211" s="41"/>
      <c r="BZ211" s="41"/>
      <c r="CA211" s="41"/>
      <c r="CB211" s="41"/>
      <c r="CC211" s="41"/>
      <c r="CD211" s="41"/>
      <c r="CE211" s="41"/>
      <c r="CF211" s="41"/>
      <c r="CG211" s="41"/>
      <c r="CH211" s="41"/>
      <c r="CI211" s="41"/>
      <c r="CJ211" s="41"/>
      <c r="CK211" s="41"/>
      <c r="CL211" s="41"/>
      <c r="CM211" s="41"/>
      <c r="CN211" s="41"/>
      <c r="KL211" s="84">
        <f t="shared" si="2057"/>
        <v>26873</v>
      </c>
      <c r="KM211">
        <v>1973</v>
      </c>
      <c r="KN211">
        <v>7</v>
      </c>
      <c r="KO211">
        <v>28</v>
      </c>
      <c r="KP211" s="84">
        <f t="shared" si="2058"/>
        <v>209</v>
      </c>
      <c r="KQ211" s="74">
        <v>25.5</v>
      </c>
      <c r="KR211" s="74">
        <v>15.2</v>
      </c>
      <c r="KS211" s="74">
        <f t="shared" si="2059"/>
        <v>15.4</v>
      </c>
      <c r="KT211" s="74">
        <f t="shared" si="2060"/>
        <v>25.9</v>
      </c>
      <c r="KU211" s="74">
        <v>20.100000000000001</v>
      </c>
      <c r="KV211" s="74">
        <v>28.1</v>
      </c>
      <c r="KW211" s="72">
        <f t="shared" si="2056"/>
        <v>0.75</v>
      </c>
      <c r="KX211" s="74">
        <v>3</v>
      </c>
      <c r="KZ211" s="74">
        <v>84.9</v>
      </c>
      <c r="LA211" s="74">
        <v>55.5</v>
      </c>
      <c r="LB211" s="74">
        <v>10.9</v>
      </c>
      <c r="LC211" s="74">
        <v>0.7</v>
      </c>
    </row>
    <row r="212" spans="5:315" x14ac:dyDescent="0.35">
      <c r="E212" s="2">
        <f t="shared" si="2061"/>
        <v>4</v>
      </c>
      <c r="F212" s="4">
        <f t="shared" si="2062"/>
        <v>276.89999999999998</v>
      </c>
      <c r="G212">
        <f t="shared" si="2063"/>
        <v>2</v>
      </c>
      <c r="H212" s="4">
        <f t="shared" si="2064"/>
        <v>28.66</v>
      </c>
      <c r="I212">
        <f t="shared" si="2065"/>
        <v>7935.9539999999997</v>
      </c>
      <c r="J212" s="4">
        <f t="shared" si="2066"/>
        <v>42276.87</v>
      </c>
      <c r="L212" s="24">
        <f t="shared" si="2067"/>
        <v>4.9000000000000002E-2</v>
      </c>
      <c r="M212">
        <f t="shared" si="2068"/>
        <v>29.019306345598402</v>
      </c>
      <c r="N212" s="4">
        <f t="shared" si="2069"/>
        <v>42809.74</v>
      </c>
      <c r="O212" s="4">
        <f t="shared" si="2070"/>
        <v>1475.22</v>
      </c>
      <c r="P212">
        <f t="shared" si="2071"/>
        <v>2</v>
      </c>
      <c r="Q212" s="4">
        <f t="shared" si="2072"/>
        <v>276.93</v>
      </c>
      <c r="R212" s="4"/>
      <c r="S212" s="4"/>
      <c r="T212" s="4"/>
      <c r="U212" s="4"/>
      <c r="V212" s="4"/>
      <c r="W212" s="43"/>
      <c r="AA212" s="4"/>
      <c r="AD212" s="4"/>
      <c r="AG212" s="43"/>
      <c r="AH212" s="43"/>
      <c r="AI212" s="43"/>
      <c r="AJ212" s="43"/>
      <c r="BH212" s="41"/>
      <c r="BI212" s="41"/>
      <c r="BJ212" s="41"/>
      <c r="BK212" s="41"/>
      <c r="BL212" s="41"/>
      <c r="BM212" s="41"/>
      <c r="BN212" s="41"/>
      <c r="BO212" s="41"/>
      <c r="BP212" s="41"/>
      <c r="BQ212" s="41"/>
      <c r="BR212" s="41"/>
      <c r="BS212" s="41"/>
      <c r="BT212" s="41"/>
      <c r="BU212" s="41"/>
      <c r="BV212" s="41"/>
      <c r="BW212" s="41"/>
      <c r="BX212" s="41"/>
      <c r="BY212" s="41"/>
      <c r="BZ212" s="41"/>
      <c r="CA212" s="41"/>
      <c r="CB212" s="41"/>
      <c r="CC212" s="41"/>
      <c r="CD212" s="41"/>
      <c r="CE212" s="41"/>
      <c r="CF212" s="41"/>
      <c r="CG212" s="41"/>
      <c r="CH212" s="41"/>
      <c r="CI212" s="41"/>
      <c r="CJ212" s="41"/>
      <c r="CK212" s="41"/>
      <c r="CL212" s="41"/>
      <c r="CM212" s="41"/>
      <c r="CN212" s="41"/>
      <c r="KL212" s="84">
        <f t="shared" si="2057"/>
        <v>26874</v>
      </c>
      <c r="KM212">
        <v>1973</v>
      </c>
      <c r="KN212">
        <v>7</v>
      </c>
      <c r="KO212">
        <v>29</v>
      </c>
      <c r="KP212" s="84">
        <f t="shared" si="2058"/>
        <v>210</v>
      </c>
      <c r="KQ212" s="74">
        <v>25.9</v>
      </c>
      <c r="KR212" s="74">
        <v>15.4</v>
      </c>
      <c r="KS212" s="74">
        <f t="shared" si="2059"/>
        <v>15</v>
      </c>
      <c r="KT212" s="74">
        <f t="shared" si="2060"/>
        <v>25.5</v>
      </c>
      <c r="KU212" s="74">
        <v>19.399999999999999</v>
      </c>
      <c r="KV212" s="74">
        <v>27.5</v>
      </c>
      <c r="KW212" s="72">
        <f t="shared" si="2056"/>
        <v>0.76</v>
      </c>
      <c r="KX212" s="74">
        <v>3.5</v>
      </c>
      <c r="KZ212" s="74">
        <v>85.3</v>
      </c>
      <c r="LA212" s="74">
        <v>53.9</v>
      </c>
      <c r="LB212" s="74">
        <v>9.8000000000000007</v>
      </c>
      <c r="LC212" s="74">
        <v>0.6</v>
      </c>
    </row>
    <row r="213" spans="5:315" x14ac:dyDescent="0.35">
      <c r="E213" s="2">
        <f t="shared" si="2061"/>
        <v>5</v>
      </c>
      <c r="F213" s="4">
        <f t="shared" si="2062"/>
        <v>278.52</v>
      </c>
      <c r="G213">
        <f t="shared" si="2063"/>
        <v>2</v>
      </c>
      <c r="H213" s="4">
        <f t="shared" si="2064"/>
        <v>30.09</v>
      </c>
      <c r="I213">
        <f t="shared" si="2065"/>
        <v>8380.6668000000009</v>
      </c>
      <c r="J213" s="4">
        <f t="shared" si="2066"/>
        <v>44585.3</v>
      </c>
      <c r="L213" s="24">
        <f t="shared" si="2067"/>
        <v>5.0999999999999997E-2</v>
      </c>
      <c r="M213">
        <f t="shared" si="2068"/>
        <v>30.2037678290923</v>
      </c>
      <c r="N213" s="4">
        <f t="shared" si="2069"/>
        <v>44754.02</v>
      </c>
      <c r="O213" s="4">
        <f t="shared" si="2070"/>
        <v>1481.74</v>
      </c>
      <c r="P213">
        <f t="shared" si="2071"/>
        <v>2</v>
      </c>
      <c r="Q213" s="4">
        <f t="shared" si="2072"/>
        <v>278.52</v>
      </c>
      <c r="R213" s="4"/>
      <c r="S213" s="4"/>
      <c r="T213" s="4"/>
      <c r="U213" s="4"/>
      <c r="V213" s="4"/>
      <c r="W213" s="43"/>
      <c r="AA213" s="4"/>
      <c r="AD213" s="4"/>
      <c r="AG213" s="43"/>
      <c r="AH213" s="43"/>
      <c r="AI213" s="43"/>
      <c r="AJ213" s="43"/>
      <c r="BH213" s="41"/>
      <c r="BI213" s="41"/>
      <c r="BJ213" s="41"/>
      <c r="BK213" s="41"/>
      <c r="BL213" s="41"/>
      <c r="BM213" s="41"/>
      <c r="BN213" s="41"/>
      <c r="BO213" s="41"/>
      <c r="BP213" s="41"/>
      <c r="BQ213" s="41"/>
      <c r="BR213" s="41"/>
      <c r="BS213" s="41"/>
      <c r="BT213" s="41"/>
      <c r="BU213" s="41"/>
      <c r="BV213" s="41"/>
      <c r="BW213" s="41"/>
      <c r="BX213" s="41"/>
      <c r="BY213" s="41"/>
      <c r="BZ213" s="41"/>
      <c r="CA213" s="41"/>
      <c r="CB213" s="41"/>
      <c r="CC213" s="41"/>
      <c r="CD213" s="41"/>
      <c r="CE213" s="41"/>
      <c r="CF213" s="41"/>
      <c r="CG213" s="41"/>
      <c r="CH213" s="41"/>
      <c r="CI213" s="41"/>
      <c r="CJ213" s="41"/>
      <c r="CK213" s="41"/>
      <c r="CL213" s="41"/>
      <c r="CM213" s="41"/>
      <c r="CN213" s="41"/>
      <c r="KL213" s="84">
        <f t="shared" si="2057"/>
        <v>26875</v>
      </c>
      <c r="KM213">
        <v>1973</v>
      </c>
      <c r="KN213">
        <v>7</v>
      </c>
      <c r="KO213">
        <v>30</v>
      </c>
      <c r="KP213" s="84">
        <f t="shared" si="2058"/>
        <v>211</v>
      </c>
      <c r="KQ213" s="74">
        <v>25.9</v>
      </c>
      <c r="KR213" s="74">
        <v>15</v>
      </c>
      <c r="KS213" s="74">
        <f t="shared" si="2059"/>
        <v>14.9</v>
      </c>
      <c r="KT213" s="74">
        <f t="shared" si="2060"/>
        <v>25.9</v>
      </c>
      <c r="KU213" s="74">
        <v>21.1</v>
      </c>
      <c r="KV213" s="74">
        <v>27.5</v>
      </c>
      <c r="KW213" s="72">
        <f t="shared" si="2056"/>
        <v>0.7</v>
      </c>
      <c r="KX213" s="74">
        <v>2.5</v>
      </c>
      <c r="KZ213" s="74">
        <v>84.4</v>
      </c>
      <c r="LA213" s="74">
        <v>53.8</v>
      </c>
      <c r="LB213" s="74">
        <v>9.6999999999999993</v>
      </c>
      <c r="LC213" s="74">
        <v>0.5</v>
      </c>
    </row>
    <row r="214" spans="5:315" x14ac:dyDescent="0.35">
      <c r="E214" s="2">
        <f t="shared" si="2061"/>
        <v>6</v>
      </c>
      <c r="F214" s="4">
        <f t="shared" si="2062"/>
        <v>279.89999999999998</v>
      </c>
      <c r="G214">
        <f t="shared" si="2063"/>
        <v>2</v>
      </c>
      <c r="H214" s="4">
        <f t="shared" si="2064"/>
        <v>31.63</v>
      </c>
      <c r="I214">
        <f t="shared" si="2065"/>
        <v>8853.2369999999992</v>
      </c>
      <c r="J214" s="4">
        <f t="shared" si="2066"/>
        <v>47045.36</v>
      </c>
      <c r="L214" s="24">
        <f t="shared" si="2067"/>
        <v>5.3999999999999999E-2</v>
      </c>
      <c r="M214">
        <f t="shared" si="2068"/>
        <v>31.980460054333001</v>
      </c>
      <c r="N214" s="4">
        <f t="shared" si="2069"/>
        <v>47565.11</v>
      </c>
      <c r="O214" s="4">
        <f t="shared" si="2070"/>
        <v>1487.32</v>
      </c>
      <c r="P214">
        <f t="shared" si="2071"/>
        <v>2</v>
      </c>
      <c r="Q214" s="4">
        <f t="shared" si="2072"/>
        <v>279.89</v>
      </c>
      <c r="R214" s="4"/>
      <c r="S214" s="4"/>
      <c r="T214" s="4"/>
      <c r="U214" s="4"/>
      <c r="V214" s="4"/>
      <c r="W214" s="43"/>
      <c r="AA214" s="4"/>
      <c r="AD214" s="4"/>
      <c r="AG214" s="43"/>
      <c r="AH214" s="43"/>
      <c r="AI214" s="43"/>
      <c r="AJ214" s="43"/>
      <c r="BH214" s="41"/>
      <c r="BI214" s="41"/>
      <c r="BJ214" s="41"/>
      <c r="BK214" s="41"/>
      <c r="BL214" s="41"/>
      <c r="BM214" s="41"/>
      <c r="BN214" s="41"/>
      <c r="BO214" s="41"/>
      <c r="BP214" s="41"/>
      <c r="BQ214" s="41"/>
      <c r="BR214" s="41"/>
      <c r="BS214" s="41"/>
      <c r="BT214" s="41"/>
      <c r="BU214" s="41"/>
      <c r="BV214" s="41"/>
      <c r="BW214" s="41"/>
      <c r="BX214" s="41"/>
      <c r="BY214" s="41"/>
      <c r="BZ214" s="41"/>
      <c r="CA214" s="41"/>
      <c r="CB214" s="41"/>
      <c r="CC214" s="41"/>
      <c r="CD214" s="41"/>
      <c r="CE214" s="41"/>
      <c r="CF214" s="41"/>
      <c r="CG214" s="41"/>
      <c r="CH214" s="41"/>
      <c r="CI214" s="41"/>
      <c r="CJ214" s="41"/>
      <c r="CK214" s="41"/>
      <c r="CL214" s="41"/>
      <c r="CM214" s="41"/>
      <c r="CN214" s="41"/>
      <c r="KL214" s="84">
        <f t="shared" si="2057"/>
        <v>26876</v>
      </c>
      <c r="KM214">
        <v>1973</v>
      </c>
      <c r="KN214">
        <v>7</v>
      </c>
      <c r="KO214">
        <v>31</v>
      </c>
      <c r="KP214" s="84">
        <f t="shared" si="2058"/>
        <v>212</v>
      </c>
      <c r="KQ214" s="74">
        <v>25.7</v>
      </c>
      <c r="KR214" s="74">
        <v>14.9</v>
      </c>
      <c r="KS214" s="74">
        <f t="shared" si="2059"/>
        <v>15.4</v>
      </c>
      <c r="KT214" s="74">
        <f t="shared" si="2060"/>
        <v>25.9</v>
      </c>
      <c r="KU214" s="74">
        <v>18.399999999999999</v>
      </c>
      <c r="KV214" s="74">
        <v>27.9</v>
      </c>
      <c r="KW214" s="72">
        <f t="shared" si="2056"/>
        <v>0.79</v>
      </c>
      <c r="KX214" s="74">
        <v>2.5</v>
      </c>
      <c r="KZ214" s="74">
        <v>84.5</v>
      </c>
      <c r="LA214" s="74">
        <v>58.5</v>
      </c>
      <c r="LB214" s="74">
        <v>9.6</v>
      </c>
      <c r="LC214" s="74">
        <v>0.6</v>
      </c>
    </row>
    <row r="215" spans="5:315" x14ac:dyDescent="0.35">
      <c r="E215" s="2">
        <f t="shared" si="2061"/>
        <v>7</v>
      </c>
      <c r="F215" s="4">
        <f t="shared" si="2062"/>
        <v>281</v>
      </c>
      <c r="G215">
        <f t="shared" si="2063"/>
        <v>2</v>
      </c>
      <c r="H215" s="4">
        <f t="shared" si="2064"/>
        <v>33.22</v>
      </c>
      <c r="I215">
        <f t="shared" si="2065"/>
        <v>9334.82</v>
      </c>
      <c r="J215" s="4">
        <f t="shared" si="2066"/>
        <v>49559.46</v>
      </c>
      <c r="L215" s="24">
        <f t="shared" si="2067"/>
        <v>5.7000000000000002E-2</v>
      </c>
      <c r="M215">
        <f t="shared" si="2068"/>
        <v>33.757152279573702</v>
      </c>
      <c r="N215" s="4">
        <f t="shared" si="2069"/>
        <v>50356.09</v>
      </c>
      <c r="O215" s="4">
        <f t="shared" si="2070"/>
        <v>1491.72</v>
      </c>
      <c r="P215">
        <f t="shared" si="2071"/>
        <v>2</v>
      </c>
      <c r="Q215" s="4">
        <f t="shared" si="2072"/>
        <v>280.97000000000003</v>
      </c>
      <c r="R215" s="4"/>
      <c r="S215" s="4"/>
      <c r="T215" s="4"/>
      <c r="U215" s="4"/>
      <c r="V215" s="4"/>
      <c r="W215" s="43"/>
      <c r="AA215" s="4"/>
      <c r="AD215" s="4"/>
      <c r="AG215" s="43"/>
      <c r="AH215" s="43"/>
      <c r="AI215" s="43"/>
      <c r="AJ215" s="43"/>
      <c r="BH215" s="41"/>
      <c r="BI215" s="41"/>
      <c r="BJ215" s="41"/>
      <c r="BK215" s="41"/>
      <c r="BL215" s="41"/>
      <c r="BM215" s="41"/>
      <c r="BN215" s="41"/>
      <c r="BO215" s="41"/>
      <c r="BP215" s="41"/>
      <c r="BQ215" s="41"/>
      <c r="BR215" s="41"/>
      <c r="BS215" s="41"/>
      <c r="BT215" s="41"/>
      <c r="BU215" s="41"/>
      <c r="BV215" s="41"/>
      <c r="BW215" s="41"/>
      <c r="BX215" s="41"/>
      <c r="BY215" s="41"/>
      <c r="BZ215" s="41"/>
      <c r="CA215" s="41"/>
      <c r="CB215" s="41"/>
      <c r="CC215" s="41"/>
      <c r="CD215" s="41"/>
      <c r="CE215" s="41"/>
      <c r="CF215" s="41"/>
      <c r="CG215" s="41"/>
      <c r="CH215" s="41"/>
      <c r="CI215" s="41"/>
      <c r="CJ215" s="41"/>
      <c r="CK215" s="41"/>
      <c r="CL215" s="41"/>
      <c r="CM215" s="41"/>
      <c r="CN215" s="41"/>
      <c r="KL215" s="84">
        <f t="shared" si="2057"/>
        <v>26877</v>
      </c>
      <c r="KM215">
        <v>1973</v>
      </c>
      <c r="KN215">
        <v>8</v>
      </c>
      <c r="KO215">
        <v>1</v>
      </c>
      <c r="KP215" s="84">
        <f t="shared" si="2058"/>
        <v>213</v>
      </c>
      <c r="KQ215" s="74">
        <v>26.5</v>
      </c>
      <c r="KR215" s="74">
        <v>15.4</v>
      </c>
      <c r="KS215" s="74">
        <f t="shared" si="2059"/>
        <v>15.9</v>
      </c>
      <c r="KT215" s="74">
        <f t="shared" si="2060"/>
        <v>25.7</v>
      </c>
      <c r="KU215" s="74">
        <v>20.2</v>
      </c>
      <c r="KV215" s="74">
        <v>28.8</v>
      </c>
      <c r="KW215" s="72">
        <f t="shared" si="2056"/>
        <v>0.76</v>
      </c>
      <c r="KX215" s="74">
        <v>4.9000000000000004</v>
      </c>
      <c r="KZ215" s="74">
        <v>86.4</v>
      </c>
      <c r="LA215" s="74">
        <v>54.3</v>
      </c>
      <c r="LB215" s="74">
        <v>11</v>
      </c>
      <c r="LC215" s="74">
        <v>0.6</v>
      </c>
    </row>
    <row r="216" spans="5:315" x14ac:dyDescent="0.35">
      <c r="E216" s="2">
        <f t="shared" si="2061"/>
        <v>8</v>
      </c>
      <c r="F216" s="4">
        <f t="shared" si="2062"/>
        <v>282.08</v>
      </c>
      <c r="G216">
        <f t="shared" si="2063"/>
        <v>2</v>
      </c>
      <c r="H216" s="4">
        <f t="shared" si="2064"/>
        <v>34.94</v>
      </c>
      <c r="I216">
        <f t="shared" si="2065"/>
        <v>9855.8752000000004</v>
      </c>
      <c r="J216" s="4">
        <f t="shared" si="2066"/>
        <v>52279.51</v>
      </c>
      <c r="L216" s="24">
        <f t="shared" si="2067"/>
        <v>5.8999999999999997E-2</v>
      </c>
      <c r="M216">
        <f t="shared" si="2068"/>
        <v>34.941613763067501</v>
      </c>
      <c r="N216" s="4">
        <f t="shared" si="2069"/>
        <v>52281.9</v>
      </c>
      <c r="O216" s="4">
        <f t="shared" si="2070"/>
        <v>1496.26</v>
      </c>
      <c r="P216">
        <f t="shared" si="2071"/>
        <v>2</v>
      </c>
      <c r="Q216" s="4">
        <f t="shared" si="2072"/>
        <v>282.08</v>
      </c>
      <c r="R216" s="4"/>
      <c r="S216" s="4"/>
      <c r="T216" s="4"/>
      <c r="U216" s="4"/>
      <c r="V216" s="4"/>
      <c r="W216" s="43"/>
      <c r="AA216" s="4"/>
      <c r="AD216" s="4"/>
      <c r="AG216" s="43"/>
      <c r="AH216" s="43"/>
      <c r="AI216" s="43"/>
      <c r="AJ216" s="43"/>
      <c r="BH216" s="41"/>
      <c r="BI216" s="41"/>
      <c r="BJ216" s="41"/>
      <c r="BK216" s="41"/>
      <c r="BL216" s="41"/>
      <c r="BM216" s="41"/>
      <c r="BN216" s="41"/>
      <c r="BO216" s="41"/>
      <c r="BP216" s="41"/>
      <c r="BQ216" s="41"/>
      <c r="BR216" s="41"/>
      <c r="BS216" s="41"/>
      <c r="BT216" s="41"/>
      <c r="BU216" s="41"/>
      <c r="BV216" s="41"/>
      <c r="BW216" s="41"/>
      <c r="BX216" s="41"/>
      <c r="BY216" s="41"/>
      <c r="BZ216" s="41"/>
      <c r="CA216" s="41"/>
      <c r="CB216" s="41"/>
      <c r="CC216" s="41"/>
      <c r="CD216" s="41"/>
      <c r="CE216" s="41"/>
      <c r="CF216" s="41"/>
      <c r="CG216" s="41"/>
      <c r="CH216" s="41"/>
      <c r="CI216" s="41"/>
      <c r="CJ216" s="41"/>
      <c r="CK216" s="41"/>
      <c r="CL216" s="41"/>
      <c r="CM216" s="41"/>
      <c r="CN216" s="41"/>
      <c r="KL216" s="84">
        <f t="shared" si="2057"/>
        <v>26878</v>
      </c>
      <c r="KM216">
        <v>1973</v>
      </c>
      <c r="KN216">
        <v>8</v>
      </c>
      <c r="KO216">
        <v>2</v>
      </c>
      <c r="KP216" s="84">
        <f t="shared" si="2058"/>
        <v>214</v>
      </c>
      <c r="KQ216" s="74">
        <v>25.7</v>
      </c>
      <c r="KR216" s="74">
        <v>15.9</v>
      </c>
      <c r="KS216" s="74">
        <f t="shared" si="2059"/>
        <v>15.9</v>
      </c>
      <c r="KT216" s="74">
        <f t="shared" si="2060"/>
        <v>26.5</v>
      </c>
      <c r="KU216" s="74">
        <v>19.100000000000001</v>
      </c>
      <c r="KV216" s="74">
        <v>28.2</v>
      </c>
      <c r="KW216" s="72">
        <f t="shared" si="2056"/>
        <v>0.78</v>
      </c>
      <c r="KX216" s="74">
        <v>4.7</v>
      </c>
      <c r="KZ216" s="74">
        <v>84.5</v>
      </c>
      <c r="LA216" s="74">
        <v>59.8</v>
      </c>
      <c r="LB216" s="74">
        <v>9.9</v>
      </c>
      <c r="LC216" s="74">
        <v>0.7</v>
      </c>
    </row>
    <row r="217" spans="5:315" x14ac:dyDescent="0.35">
      <c r="E217" s="2">
        <f t="shared" si="2061"/>
        <v>9</v>
      </c>
      <c r="F217" s="4">
        <f t="shared" si="2062"/>
        <v>283.16000000000003</v>
      </c>
      <c r="G217">
        <f t="shared" si="2063"/>
        <v>2</v>
      </c>
      <c r="H217" s="4">
        <f t="shared" si="2064"/>
        <v>36.72</v>
      </c>
      <c r="I217">
        <f t="shared" si="2065"/>
        <v>10397.635200000001</v>
      </c>
      <c r="J217" s="4">
        <f t="shared" si="2066"/>
        <v>55104.77</v>
      </c>
      <c r="L217" s="24">
        <f t="shared" si="2067"/>
        <v>6.2E-2</v>
      </c>
      <c r="M217">
        <f t="shared" si="2068"/>
        <v>36.718305988308202</v>
      </c>
      <c r="N217" s="4">
        <f t="shared" si="2069"/>
        <v>55102.26</v>
      </c>
      <c r="O217" s="4">
        <f t="shared" si="2070"/>
        <v>1500.68</v>
      </c>
      <c r="P217">
        <f t="shared" si="2071"/>
        <v>2</v>
      </c>
      <c r="Q217" s="4">
        <f t="shared" si="2072"/>
        <v>283.16000000000003</v>
      </c>
      <c r="R217" s="4"/>
      <c r="S217" s="4"/>
      <c r="T217" s="4"/>
      <c r="U217" s="4"/>
      <c r="V217" s="4"/>
      <c r="W217" s="43"/>
      <c r="AA217" s="4"/>
      <c r="AD217" s="4"/>
      <c r="AG217" s="43"/>
      <c r="AH217" s="43"/>
      <c r="AI217" s="43"/>
      <c r="AJ217" s="43"/>
      <c r="BH217" s="41"/>
      <c r="BI217" s="41"/>
      <c r="BJ217" s="41"/>
      <c r="BK217" s="41"/>
      <c r="BL217" s="41"/>
      <c r="BM217" s="41"/>
      <c r="BN217" s="41"/>
      <c r="BO217" s="41"/>
      <c r="BP217" s="41"/>
      <c r="BQ217" s="41"/>
      <c r="BR217" s="41"/>
      <c r="BS217" s="41"/>
      <c r="BT217" s="41"/>
      <c r="BU217" s="41"/>
      <c r="BV217" s="41"/>
      <c r="BW217" s="41"/>
      <c r="BX217" s="41"/>
      <c r="BY217" s="41"/>
      <c r="BZ217" s="41"/>
      <c r="CA217" s="41"/>
      <c r="CB217" s="41"/>
      <c r="CC217" s="41"/>
      <c r="CD217" s="41"/>
      <c r="CE217" s="41"/>
      <c r="CF217" s="41"/>
      <c r="CG217" s="41"/>
      <c r="CH217" s="41"/>
      <c r="CI217" s="41"/>
      <c r="CJ217" s="41"/>
      <c r="CK217" s="41"/>
      <c r="CL217" s="41"/>
      <c r="CM217" s="41"/>
      <c r="CN217" s="41"/>
      <c r="KL217" s="84">
        <f t="shared" si="2057"/>
        <v>26879</v>
      </c>
      <c r="KM217">
        <v>1973</v>
      </c>
      <c r="KN217">
        <v>8</v>
      </c>
      <c r="KO217">
        <v>3</v>
      </c>
      <c r="KP217" s="84">
        <f t="shared" si="2058"/>
        <v>215</v>
      </c>
      <c r="KQ217" s="74">
        <v>26.3</v>
      </c>
      <c r="KR217" s="74">
        <v>15.9</v>
      </c>
      <c r="KS217" s="74">
        <f t="shared" si="2059"/>
        <v>16.3</v>
      </c>
      <c r="KT217" s="74">
        <f t="shared" si="2060"/>
        <v>25.7</v>
      </c>
      <c r="KU217" s="74">
        <v>19.100000000000001</v>
      </c>
      <c r="KV217" s="74">
        <v>26.6</v>
      </c>
      <c r="KW217" s="72">
        <f t="shared" si="2056"/>
        <v>0.75</v>
      </c>
      <c r="KX217" s="74">
        <v>4.7</v>
      </c>
      <c r="KZ217" s="74">
        <v>87.8</v>
      </c>
      <c r="LA217" s="74">
        <v>58.9</v>
      </c>
      <c r="LB217" s="74">
        <v>7.8</v>
      </c>
      <c r="LC217" s="74">
        <v>0.7</v>
      </c>
    </row>
    <row r="218" spans="5:315" x14ac:dyDescent="0.35">
      <c r="E218" s="2">
        <f t="shared" si="2061"/>
        <v>10</v>
      </c>
      <c r="F218" s="4">
        <f t="shared" si="2062"/>
        <v>283.83999999999997</v>
      </c>
      <c r="G218">
        <f t="shared" si="2063"/>
        <v>2</v>
      </c>
      <c r="H218" s="4">
        <f t="shared" si="2064"/>
        <v>38.549999999999997</v>
      </c>
      <c r="I218">
        <f t="shared" si="2065"/>
        <v>10942.031999999999</v>
      </c>
      <c r="J218" s="4">
        <f t="shared" si="2066"/>
        <v>57958.02</v>
      </c>
      <c r="L218" s="24">
        <f t="shared" si="2067"/>
        <v>6.6000000000000003E-2</v>
      </c>
      <c r="M218">
        <f t="shared" si="2068"/>
        <v>39.087228955295899</v>
      </c>
      <c r="N218" s="4">
        <f t="shared" si="2069"/>
        <v>58754.76</v>
      </c>
      <c r="O218" s="4">
        <f t="shared" si="2070"/>
        <v>1503.17</v>
      </c>
      <c r="P218">
        <f t="shared" si="2071"/>
        <v>2</v>
      </c>
      <c r="Q218" s="4">
        <f t="shared" si="2072"/>
        <v>283.77</v>
      </c>
      <c r="R218" s="4"/>
      <c r="S218" s="4"/>
      <c r="T218" s="4"/>
      <c r="U218" s="4"/>
      <c r="V218" s="4"/>
      <c r="W218" s="43"/>
      <c r="AA218" s="4"/>
      <c r="AD218" s="4"/>
      <c r="AG218" s="43"/>
      <c r="AH218" s="43"/>
      <c r="AI218" s="43"/>
      <c r="AJ218" s="43"/>
      <c r="BH218" s="41"/>
      <c r="BI218" s="41"/>
      <c r="BJ218" s="41"/>
      <c r="BK218" s="41"/>
      <c r="BL218" s="41"/>
      <c r="BM218" s="41"/>
      <c r="BN218" s="41"/>
      <c r="BO218" s="41"/>
      <c r="BP218" s="41"/>
      <c r="BQ218" s="41"/>
      <c r="BR218" s="41"/>
      <c r="BS218" s="41"/>
      <c r="BT218" s="41"/>
      <c r="BU218" s="41"/>
      <c r="BV218" s="41"/>
      <c r="BW218" s="41"/>
      <c r="BX218" s="41"/>
      <c r="BY218" s="41"/>
      <c r="BZ218" s="41"/>
      <c r="CA218" s="41"/>
      <c r="CB218" s="41"/>
      <c r="CC218" s="41"/>
      <c r="CD218" s="41"/>
      <c r="CE218" s="41"/>
      <c r="CF218" s="41"/>
      <c r="CG218" s="41"/>
      <c r="CH218" s="41"/>
      <c r="CI218" s="41"/>
      <c r="CJ218" s="41"/>
      <c r="CK218" s="41"/>
      <c r="CL218" s="41"/>
      <c r="CM218" s="41"/>
      <c r="CN218" s="41"/>
      <c r="KL218" s="84">
        <f t="shared" si="2057"/>
        <v>26880</v>
      </c>
      <c r="KM218">
        <v>1973</v>
      </c>
      <c r="KN218">
        <v>8</v>
      </c>
      <c r="KO218">
        <v>4</v>
      </c>
      <c r="KP218" s="84">
        <f t="shared" si="2058"/>
        <v>216</v>
      </c>
      <c r="KQ218" s="74">
        <v>26.4</v>
      </c>
      <c r="KR218" s="74">
        <v>16.3</v>
      </c>
      <c r="KS218" s="74">
        <f t="shared" si="2059"/>
        <v>15.3</v>
      </c>
      <c r="KT218" s="74">
        <f t="shared" si="2060"/>
        <v>26.3</v>
      </c>
      <c r="KU218" s="74">
        <v>17.8</v>
      </c>
      <c r="KV218" s="74">
        <v>27.1</v>
      </c>
      <c r="KW218" s="72">
        <f t="shared" si="2056"/>
        <v>0.79</v>
      </c>
      <c r="KX218" s="74">
        <v>4.7</v>
      </c>
      <c r="KZ218" s="74">
        <v>87.5</v>
      </c>
      <c r="LA218" s="74">
        <v>60.6</v>
      </c>
      <c r="LB218" s="74">
        <v>9</v>
      </c>
      <c r="LC218" s="74">
        <v>0.7</v>
      </c>
    </row>
    <row r="219" spans="5:315" x14ac:dyDescent="0.35">
      <c r="E219" s="2">
        <f t="shared" si="2061"/>
        <v>11</v>
      </c>
      <c r="F219" s="4">
        <f t="shared" si="2062"/>
        <v>284.47000000000003</v>
      </c>
      <c r="G219">
        <f t="shared" si="2063"/>
        <v>2</v>
      </c>
      <c r="H219" s="4">
        <f t="shared" si="2064"/>
        <v>40.51</v>
      </c>
      <c r="I219">
        <f t="shared" si="2065"/>
        <v>11523.8797</v>
      </c>
      <c r="J219" s="4">
        <f t="shared" si="2066"/>
        <v>61008.97</v>
      </c>
      <c r="L219" s="24">
        <f t="shared" si="2067"/>
        <v>6.9000000000000006E-2</v>
      </c>
      <c r="M219">
        <f t="shared" si="2068"/>
        <v>40.8639211805366</v>
      </c>
      <c r="N219" s="4">
        <f t="shared" si="2069"/>
        <v>61533.86</v>
      </c>
      <c r="O219" s="4">
        <f t="shared" si="2070"/>
        <v>1505.82</v>
      </c>
      <c r="P219">
        <f t="shared" si="2071"/>
        <v>2</v>
      </c>
      <c r="Q219" s="4">
        <f t="shared" si="2072"/>
        <v>284.42</v>
      </c>
      <c r="R219" s="4"/>
      <c r="S219" s="4"/>
      <c r="T219" s="4"/>
      <c r="U219" s="4"/>
      <c r="V219" s="4"/>
      <c r="W219" s="43"/>
      <c r="AA219" s="4"/>
      <c r="AD219" s="4"/>
      <c r="AG219" s="43"/>
      <c r="AH219" s="43"/>
      <c r="AI219" s="43"/>
      <c r="AJ219" s="43"/>
      <c r="BH219" s="41"/>
      <c r="BI219" s="41"/>
      <c r="BJ219" s="41"/>
      <c r="BK219" s="41"/>
      <c r="BL219" s="41"/>
      <c r="BM219" s="41"/>
      <c r="BN219" s="41"/>
      <c r="BO219" s="41"/>
      <c r="BP219" s="41"/>
      <c r="BQ219" s="41"/>
      <c r="BR219" s="41"/>
      <c r="BS219" s="41"/>
      <c r="BT219" s="41"/>
      <c r="BU219" s="41"/>
      <c r="BV219" s="41"/>
      <c r="BW219" s="41"/>
      <c r="BX219" s="41"/>
      <c r="BY219" s="41"/>
      <c r="BZ219" s="41"/>
      <c r="CA219" s="41"/>
      <c r="CB219" s="41"/>
      <c r="CC219" s="41"/>
      <c r="CD219" s="41"/>
      <c r="CE219" s="41"/>
      <c r="CF219" s="41"/>
      <c r="CG219" s="41"/>
      <c r="CH219" s="41"/>
      <c r="CI219" s="41"/>
      <c r="CJ219" s="41"/>
      <c r="CK219" s="41"/>
      <c r="CL219" s="41"/>
      <c r="CM219" s="41"/>
      <c r="CN219" s="41"/>
      <c r="KL219" s="84">
        <f t="shared" si="2057"/>
        <v>26881</v>
      </c>
      <c r="KM219">
        <v>1973</v>
      </c>
      <c r="KN219">
        <v>8</v>
      </c>
      <c r="KO219">
        <v>5</v>
      </c>
      <c r="KP219" s="84">
        <f t="shared" si="2058"/>
        <v>217</v>
      </c>
      <c r="KQ219" s="74">
        <v>25.3</v>
      </c>
      <c r="KR219" s="74">
        <v>15.3</v>
      </c>
      <c r="KS219" s="74">
        <f t="shared" si="2059"/>
        <v>14.3</v>
      </c>
      <c r="KT219" s="74">
        <f t="shared" si="2060"/>
        <v>26.4</v>
      </c>
      <c r="KU219" s="74">
        <v>20</v>
      </c>
      <c r="KV219" s="74">
        <v>27.7</v>
      </c>
      <c r="KW219" s="72">
        <f t="shared" si="2056"/>
        <v>0.74</v>
      </c>
      <c r="KX219" s="74">
        <v>6.2</v>
      </c>
      <c r="KZ219" s="74">
        <v>86.3</v>
      </c>
      <c r="LA219" s="74">
        <v>55.6</v>
      </c>
      <c r="LB219" s="74">
        <v>10.5</v>
      </c>
      <c r="LC219" s="74">
        <v>0.5</v>
      </c>
    </row>
    <row r="220" spans="5:315" x14ac:dyDescent="0.35">
      <c r="E220" s="2">
        <f t="shared" si="2061"/>
        <v>12</v>
      </c>
      <c r="F220" s="4">
        <f t="shared" si="2062"/>
        <v>284.87</v>
      </c>
      <c r="G220">
        <f t="shared" si="2063"/>
        <v>2</v>
      </c>
      <c r="H220" s="4">
        <f t="shared" si="2064"/>
        <v>42.58</v>
      </c>
      <c r="I220">
        <f t="shared" si="2065"/>
        <v>12129.7646</v>
      </c>
      <c r="J220" s="4">
        <f t="shared" si="2066"/>
        <v>64195.98</v>
      </c>
      <c r="L220" s="24">
        <f t="shared" si="2067"/>
        <v>7.1999999999999995E-2</v>
      </c>
      <c r="M220">
        <f t="shared" si="2068"/>
        <v>42.640613405777302</v>
      </c>
      <c r="N220" s="4">
        <f t="shared" si="2069"/>
        <v>64285.87</v>
      </c>
      <c r="O220" s="4">
        <f t="shared" si="2070"/>
        <v>1507.62</v>
      </c>
      <c r="P220">
        <f t="shared" si="2071"/>
        <v>2</v>
      </c>
      <c r="Q220" s="4">
        <f t="shared" si="2072"/>
        <v>284.86</v>
      </c>
      <c r="R220" s="4"/>
      <c r="S220" s="4"/>
      <c r="T220" s="4"/>
      <c r="U220" s="4"/>
      <c r="V220" s="4"/>
      <c r="W220" s="43"/>
      <c r="AA220" s="4"/>
      <c r="AD220" s="4"/>
      <c r="AG220" s="43"/>
      <c r="AH220" s="43"/>
      <c r="AI220" s="43"/>
      <c r="AJ220" s="43"/>
      <c r="BH220" s="41"/>
      <c r="BI220" s="41"/>
      <c r="BJ220" s="41"/>
      <c r="BK220" s="41"/>
      <c r="BL220" s="41"/>
      <c r="BM220" s="41"/>
      <c r="BN220" s="41"/>
      <c r="BO220" s="41"/>
      <c r="BP220" s="41"/>
      <c r="BQ220" s="41"/>
      <c r="BR220" s="41"/>
      <c r="BS220" s="41"/>
      <c r="BT220" s="41"/>
      <c r="BU220" s="41"/>
      <c r="BV220" s="41"/>
      <c r="BW220" s="41"/>
      <c r="BX220" s="41"/>
      <c r="BY220" s="41"/>
      <c r="BZ220" s="41"/>
      <c r="CA220" s="41"/>
      <c r="CB220" s="41"/>
      <c r="CC220" s="41"/>
      <c r="CD220" s="41"/>
      <c r="CE220" s="41"/>
      <c r="CF220" s="41"/>
      <c r="CG220" s="41"/>
      <c r="CH220" s="41"/>
      <c r="CI220" s="41"/>
      <c r="CJ220" s="41"/>
      <c r="CK220" s="41"/>
      <c r="CL220" s="41"/>
      <c r="CM220" s="41"/>
      <c r="CN220" s="41"/>
      <c r="KL220" s="84">
        <f t="shared" si="2057"/>
        <v>26882</v>
      </c>
      <c r="KM220">
        <v>1973</v>
      </c>
      <c r="KN220">
        <v>8</v>
      </c>
      <c r="KO220">
        <v>6</v>
      </c>
      <c r="KP220" s="84">
        <f t="shared" si="2058"/>
        <v>218</v>
      </c>
      <c r="KQ220" s="74">
        <v>25.7</v>
      </c>
      <c r="KR220" s="74">
        <v>14.3</v>
      </c>
      <c r="KS220" s="74">
        <f t="shared" si="2059"/>
        <v>14.7</v>
      </c>
      <c r="KT220" s="74">
        <f t="shared" si="2060"/>
        <v>25.3</v>
      </c>
      <c r="KU220" s="74">
        <v>20.399999999999999</v>
      </c>
      <c r="KV220" s="74">
        <v>27.9</v>
      </c>
      <c r="KW220" s="72">
        <f t="shared" si="2056"/>
        <v>0.74</v>
      </c>
      <c r="KX220" s="74">
        <v>2.2000000000000002</v>
      </c>
      <c r="KZ220" s="74">
        <v>86.1</v>
      </c>
      <c r="LA220" s="74">
        <v>53.7</v>
      </c>
      <c r="LB220" s="74">
        <v>9.1999999999999993</v>
      </c>
      <c r="LC220" s="74">
        <v>0.5</v>
      </c>
    </row>
    <row r="221" spans="5:315" x14ac:dyDescent="0.35">
      <c r="E221" s="2">
        <f t="shared" si="2061"/>
        <v>13</v>
      </c>
      <c r="F221" s="4">
        <f t="shared" si="2062"/>
        <v>285.14</v>
      </c>
      <c r="G221">
        <f t="shared" si="2063"/>
        <v>2</v>
      </c>
      <c r="H221" s="4">
        <f t="shared" si="2064"/>
        <v>44.71</v>
      </c>
      <c r="I221">
        <f t="shared" si="2065"/>
        <v>12748.609399999999</v>
      </c>
      <c r="J221" s="4">
        <f t="shared" si="2066"/>
        <v>67456.570000000007</v>
      </c>
      <c r="L221" s="24">
        <f t="shared" si="2067"/>
        <v>7.5999999999999998E-2</v>
      </c>
      <c r="M221">
        <f t="shared" si="2068"/>
        <v>45.009536372764899</v>
      </c>
      <c r="N221" s="4">
        <f t="shared" si="2069"/>
        <v>67900.800000000003</v>
      </c>
      <c r="O221" s="4">
        <f t="shared" si="2070"/>
        <v>1508.59</v>
      </c>
      <c r="P221">
        <f t="shared" si="2071"/>
        <v>2</v>
      </c>
      <c r="Q221" s="4">
        <f t="shared" si="2072"/>
        <v>285.10000000000002</v>
      </c>
      <c r="R221" s="4"/>
      <c r="S221" s="4"/>
      <c r="T221" s="4"/>
      <c r="U221" s="4"/>
      <c r="V221" s="4"/>
      <c r="W221" s="43"/>
      <c r="AA221" s="4"/>
      <c r="AD221" s="4"/>
      <c r="AG221" s="43"/>
      <c r="AH221" s="43"/>
      <c r="AI221" s="43"/>
      <c r="AJ221" s="43"/>
      <c r="BH221" s="41"/>
      <c r="BI221" s="41"/>
      <c r="BJ221" s="41"/>
      <c r="BK221" s="41"/>
      <c r="BL221" s="41"/>
      <c r="BM221" s="41"/>
      <c r="BN221" s="41"/>
      <c r="BO221" s="41"/>
      <c r="BP221" s="41"/>
      <c r="BQ221" s="41"/>
      <c r="BR221" s="41"/>
      <c r="BS221" s="41"/>
      <c r="BT221" s="41"/>
      <c r="BU221" s="41"/>
      <c r="BV221" s="41"/>
      <c r="BW221" s="41"/>
      <c r="BX221" s="41"/>
      <c r="BY221" s="41"/>
      <c r="BZ221" s="41"/>
      <c r="CA221" s="41"/>
      <c r="CB221" s="41"/>
      <c r="CC221" s="41"/>
      <c r="CD221" s="41"/>
      <c r="CE221" s="41"/>
      <c r="CF221" s="41"/>
      <c r="CG221" s="41"/>
      <c r="CH221" s="41"/>
      <c r="CI221" s="41"/>
      <c r="CJ221" s="41"/>
      <c r="CK221" s="41"/>
      <c r="CL221" s="41"/>
      <c r="CM221" s="41"/>
      <c r="CN221" s="41"/>
      <c r="KL221" s="84">
        <f t="shared" si="2057"/>
        <v>26883</v>
      </c>
      <c r="KM221">
        <v>1973</v>
      </c>
      <c r="KN221">
        <v>8</v>
      </c>
      <c r="KO221">
        <v>7</v>
      </c>
      <c r="KP221" s="84">
        <f t="shared" si="2058"/>
        <v>219</v>
      </c>
      <c r="KQ221" s="74">
        <v>25.7</v>
      </c>
      <c r="KR221" s="74">
        <v>14.7</v>
      </c>
      <c r="KS221" s="74">
        <f t="shared" si="2059"/>
        <v>15.5</v>
      </c>
      <c r="KT221" s="74">
        <f t="shared" si="2060"/>
        <v>25.7</v>
      </c>
      <c r="KU221" s="74">
        <v>18.600000000000001</v>
      </c>
      <c r="KV221" s="74">
        <v>27.2</v>
      </c>
      <c r="KW221" s="72">
        <f t="shared" si="2056"/>
        <v>0.77</v>
      </c>
      <c r="KX221" s="74">
        <v>1.7</v>
      </c>
      <c r="KZ221" s="74">
        <v>85.3</v>
      </c>
      <c r="LA221" s="74">
        <v>54.3</v>
      </c>
      <c r="LB221" s="74">
        <v>9.1999999999999993</v>
      </c>
      <c r="LC221" s="74">
        <v>0.6</v>
      </c>
    </row>
    <row r="222" spans="5:315" x14ac:dyDescent="0.35">
      <c r="E222" s="2">
        <f t="shared" si="2061"/>
        <v>14</v>
      </c>
      <c r="F222" s="4">
        <f t="shared" ref="F222:F238" si="2073">KG146</f>
        <v>285.36</v>
      </c>
      <c r="G222">
        <f t="shared" si="2063"/>
        <v>2</v>
      </c>
      <c r="H222" s="4">
        <f t="shared" si="2064"/>
        <v>47.02</v>
      </c>
      <c r="I222">
        <f t="shared" si="2065"/>
        <v>13417.627200000001</v>
      </c>
      <c r="J222" s="4">
        <f t="shared" si="2066"/>
        <v>70984.03</v>
      </c>
      <c r="L222" s="24">
        <f t="shared" si="2067"/>
        <v>0.08</v>
      </c>
      <c r="M222">
        <f t="shared" si="2068"/>
        <v>47.378459339752602</v>
      </c>
      <c r="N222" s="4">
        <f t="shared" si="2069"/>
        <v>71515.649999999994</v>
      </c>
      <c r="O222" s="4">
        <f t="shared" si="2070"/>
        <v>1509.45</v>
      </c>
      <c r="P222">
        <f t="shared" si="2071"/>
        <v>2</v>
      </c>
      <c r="Q222" s="4">
        <f t="shared" si="2072"/>
        <v>285.31</v>
      </c>
      <c r="R222" s="4"/>
      <c r="S222" s="4"/>
      <c r="T222" s="4"/>
      <c r="U222" s="4"/>
      <c r="V222" s="4"/>
      <c r="W222" s="43"/>
      <c r="AA222" s="4"/>
      <c r="AD222" s="4"/>
      <c r="AG222" s="43"/>
      <c r="AH222" s="43"/>
      <c r="AI222" s="43"/>
      <c r="AJ222" s="43"/>
      <c r="BH222" s="41"/>
      <c r="BI222" s="41"/>
      <c r="BJ222" s="41"/>
      <c r="BK222" s="41"/>
      <c r="BL222" s="41"/>
      <c r="BM222" s="41"/>
      <c r="BN222" s="41"/>
      <c r="BO222" s="41"/>
      <c r="BP222" s="41"/>
      <c r="BQ222" s="41"/>
      <c r="BR222" s="41"/>
      <c r="BS222" s="41"/>
      <c r="BT222" s="41"/>
      <c r="BU222" s="41"/>
      <c r="BV222" s="41"/>
      <c r="BW222" s="41"/>
      <c r="BX222" s="41"/>
      <c r="BY222" s="41"/>
      <c r="BZ222" s="41"/>
      <c r="CA222" s="41"/>
      <c r="CB222" s="41"/>
      <c r="CC222" s="41"/>
      <c r="CD222" s="41"/>
      <c r="CE222" s="41"/>
      <c r="CF222" s="41"/>
      <c r="CG222" s="41"/>
      <c r="CH222" s="41"/>
      <c r="CI222" s="41"/>
      <c r="CJ222" s="41"/>
      <c r="CK222" s="41"/>
      <c r="CL222" s="41"/>
      <c r="CM222" s="41"/>
      <c r="CN222" s="41"/>
      <c r="KL222" s="84">
        <f t="shared" si="2057"/>
        <v>26884</v>
      </c>
      <c r="KM222">
        <v>1973</v>
      </c>
      <c r="KN222">
        <v>8</v>
      </c>
      <c r="KO222">
        <v>8</v>
      </c>
      <c r="KP222" s="84">
        <f t="shared" si="2058"/>
        <v>220</v>
      </c>
      <c r="KQ222" s="74">
        <v>26</v>
      </c>
      <c r="KR222" s="74">
        <v>15.5</v>
      </c>
      <c r="KS222" s="74">
        <f t="shared" si="2059"/>
        <v>15.2</v>
      </c>
      <c r="KT222" s="74">
        <f t="shared" si="2060"/>
        <v>25.7</v>
      </c>
      <c r="KU222" s="74">
        <v>18.3</v>
      </c>
      <c r="KV222" s="74">
        <v>27.7</v>
      </c>
      <c r="KW222" s="72">
        <f t="shared" si="2056"/>
        <v>0.79</v>
      </c>
      <c r="KX222" s="74">
        <v>6.8</v>
      </c>
      <c r="KZ222" s="74">
        <v>88.3</v>
      </c>
      <c r="LA222" s="74">
        <v>59.3</v>
      </c>
      <c r="LB222" s="74">
        <v>9.1999999999999993</v>
      </c>
      <c r="LC222" s="74">
        <v>0.6</v>
      </c>
    </row>
    <row r="223" spans="5:315" x14ac:dyDescent="0.35">
      <c r="E223" s="2">
        <f t="shared" si="2061"/>
        <v>15</v>
      </c>
      <c r="F223" s="4">
        <f t="shared" si="2073"/>
        <v>285.72000000000003</v>
      </c>
      <c r="G223">
        <f t="shared" si="2063"/>
        <v>2</v>
      </c>
      <c r="H223" s="4">
        <f t="shared" si="2064"/>
        <v>49.39</v>
      </c>
      <c r="I223">
        <f t="shared" si="2065"/>
        <v>14111.710800000001</v>
      </c>
      <c r="J223" s="4">
        <f t="shared" si="2066"/>
        <v>74634.5</v>
      </c>
      <c r="L223" s="24">
        <f t="shared" si="2067"/>
        <v>8.4000000000000005E-2</v>
      </c>
      <c r="M223">
        <f t="shared" si="2068"/>
        <v>49.747382306740199</v>
      </c>
      <c r="N223" s="4">
        <f t="shared" si="2069"/>
        <v>75164.52</v>
      </c>
      <c r="O223" s="4">
        <f t="shared" si="2070"/>
        <v>1510.92</v>
      </c>
      <c r="P223">
        <f t="shared" si="2071"/>
        <v>2</v>
      </c>
      <c r="Q223" s="4">
        <f t="shared" si="2072"/>
        <v>285.67</v>
      </c>
      <c r="R223" s="4"/>
      <c r="S223" s="4"/>
      <c r="T223" s="4"/>
      <c r="U223" s="4"/>
      <c r="V223" s="4"/>
      <c r="W223" s="43"/>
      <c r="AA223" s="4"/>
      <c r="AD223" s="4"/>
      <c r="AG223" s="43"/>
      <c r="AH223" s="43"/>
      <c r="AI223" s="43"/>
      <c r="AJ223" s="43"/>
      <c r="BH223" s="41"/>
      <c r="BI223" s="41"/>
      <c r="BJ223" s="41"/>
      <c r="BK223" s="41"/>
      <c r="BL223" s="41"/>
      <c r="BM223" s="41"/>
      <c r="BN223" s="41"/>
      <c r="BO223" s="41"/>
      <c r="BP223" s="41"/>
      <c r="BQ223" s="41"/>
      <c r="BR223" s="41"/>
      <c r="BS223" s="41"/>
      <c r="BT223" s="41"/>
      <c r="BU223" s="41"/>
      <c r="BV223" s="41"/>
      <c r="BW223" s="41"/>
      <c r="BX223" s="41"/>
      <c r="BY223" s="41"/>
      <c r="BZ223" s="41"/>
      <c r="CA223" s="41"/>
      <c r="CB223" s="41"/>
      <c r="CC223" s="41"/>
      <c r="CD223" s="41"/>
      <c r="CE223" s="41"/>
      <c r="CF223" s="41"/>
      <c r="CG223" s="41"/>
      <c r="CH223" s="41"/>
      <c r="CI223" s="41"/>
      <c r="CJ223" s="41"/>
      <c r="CK223" s="41"/>
      <c r="CL223" s="41"/>
      <c r="CM223" s="41"/>
      <c r="CN223" s="41"/>
      <c r="KL223" s="84">
        <f t="shared" si="2057"/>
        <v>26885</v>
      </c>
      <c r="KM223">
        <v>1973</v>
      </c>
      <c r="KN223">
        <v>8</v>
      </c>
      <c r="KO223">
        <v>9</v>
      </c>
      <c r="KP223" s="84">
        <f t="shared" si="2058"/>
        <v>221</v>
      </c>
      <c r="KQ223" s="74">
        <v>25.9</v>
      </c>
      <c r="KR223" s="74">
        <v>15.2</v>
      </c>
      <c r="KS223" s="74">
        <f t="shared" si="2059"/>
        <v>15.5</v>
      </c>
      <c r="KT223" s="74">
        <f t="shared" si="2060"/>
        <v>26</v>
      </c>
      <c r="KU223" s="74">
        <v>18.7</v>
      </c>
      <c r="KV223" s="74">
        <v>27.2</v>
      </c>
      <c r="KW223" s="72">
        <f t="shared" si="2056"/>
        <v>0.77</v>
      </c>
      <c r="KX223" s="74">
        <v>4.4000000000000004</v>
      </c>
      <c r="KZ223" s="74">
        <v>85.4</v>
      </c>
      <c r="LA223" s="74">
        <v>56.7</v>
      </c>
      <c r="LB223" s="74">
        <v>10</v>
      </c>
      <c r="LC223" s="74">
        <v>0.6</v>
      </c>
    </row>
    <row r="224" spans="5:315" x14ac:dyDescent="0.35">
      <c r="E224" s="2">
        <f t="shared" si="2061"/>
        <v>16</v>
      </c>
      <c r="F224" s="4">
        <f t="shared" si="2073"/>
        <v>285.86</v>
      </c>
      <c r="G224">
        <f t="shared" si="2063"/>
        <v>2</v>
      </c>
      <c r="H224" s="4">
        <f t="shared" si="2064"/>
        <v>49.39</v>
      </c>
      <c r="I224">
        <f t="shared" si="2065"/>
        <v>14118.625400000001</v>
      </c>
      <c r="J224" s="4">
        <f t="shared" si="2066"/>
        <v>74662.73</v>
      </c>
      <c r="L224" s="24">
        <f t="shared" si="2067"/>
        <v>8.4000000000000005E-2</v>
      </c>
      <c r="M224">
        <f t="shared" si="2068"/>
        <v>49.747382306740199</v>
      </c>
      <c r="N224" s="4">
        <f t="shared" si="2069"/>
        <v>75192.75</v>
      </c>
      <c r="O224" s="4">
        <f t="shared" si="2070"/>
        <v>1511.49</v>
      </c>
      <c r="P224">
        <f t="shared" si="2071"/>
        <v>2</v>
      </c>
      <c r="Q224" s="4">
        <f t="shared" si="2072"/>
        <v>285.81</v>
      </c>
      <c r="R224" s="4"/>
      <c r="S224" s="4"/>
      <c r="T224" s="4"/>
      <c r="U224" s="4"/>
      <c r="V224" s="4"/>
      <c r="W224" s="43"/>
      <c r="AA224" s="4"/>
      <c r="AD224" s="4"/>
      <c r="AG224" s="43"/>
      <c r="AH224" s="43"/>
      <c r="AI224" s="43"/>
      <c r="AJ224" s="43"/>
      <c r="BH224" s="41"/>
      <c r="BI224" s="41"/>
      <c r="BJ224" s="41"/>
      <c r="BK224" s="41"/>
      <c r="BL224" s="41"/>
      <c r="BM224" s="41"/>
      <c r="BN224" s="41"/>
      <c r="BO224" s="41"/>
      <c r="BP224" s="41"/>
      <c r="BQ224" s="41"/>
      <c r="BR224" s="41"/>
      <c r="BS224" s="41"/>
      <c r="BT224" s="41"/>
      <c r="BU224" s="41"/>
      <c r="BV224" s="41"/>
      <c r="BW224" s="41"/>
      <c r="BX224" s="41"/>
      <c r="BY224" s="41"/>
      <c r="BZ224" s="41"/>
      <c r="CA224" s="41"/>
      <c r="CB224" s="41"/>
      <c r="CC224" s="41"/>
      <c r="CD224" s="41"/>
      <c r="CE224" s="41"/>
      <c r="CF224" s="41"/>
      <c r="CG224" s="41"/>
      <c r="CH224" s="41"/>
      <c r="CI224" s="41"/>
      <c r="CJ224" s="41"/>
      <c r="CK224" s="41"/>
      <c r="CL224" s="41"/>
      <c r="CM224" s="41"/>
      <c r="CN224" s="41"/>
      <c r="KL224" s="84">
        <f t="shared" si="2057"/>
        <v>26886</v>
      </c>
      <c r="KM224">
        <v>1973</v>
      </c>
      <c r="KN224">
        <v>8</v>
      </c>
      <c r="KO224">
        <v>10</v>
      </c>
      <c r="KP224" s="84">
        <f t="shared" si="2058"/>
        <v>222</v>
      </c>
      <c r="KQ224" s="74">
        <v>25.4</v>
      </c>
      <c r="KR224" s="74">
        <v>15.5</v>
      </c>
      <c r="KS224" s="74">
        <f t="shared" si="2059"/>
        <v>15.4</v>
      </c>
      <c r="KT224" s="74">
        <f t="shared" si="2060"/>
        <v>25.9</v>
      </c>
      <c r="KU224" s="74">
        <v>18.100000000000001</v>
      </c>
      <c r="KV224" s="74">
        <v>27</v>
      </c>
      <c r="KW224" s="72">
        <f t="shared" si="2056"/>
        <v>0.78</v>
      </c>
      <c r="KX224" s="74">
        <v>1.6</v>
      </c>
      <c r="KZ224" s="74">
        <v>85.4</v>
      </c>
      <c r="LA224" s="74">
        <v>59</v>
      </c>
      <c r="LB224" s="74">
        <v>10.5</v>
      </c>
      <c r="LC224" s="74">
        <v>0.6</v>
      </c>
    </row>
    <row r="225" spans="5:315" x14ac:dyDescent="0.35">
      <c r="E225" s="2">
        <f t="shared" si="2061"/>
        <v>17</v>
      </c>
      <c r="F225" s="4">
        <f t="shared" si="2073"/>
        <v>285.7</v>
      </c>
      <c r="G225">
        <f t="shared" si="2063"/>
        <v>2</v>
      </c>
      <c r="H225" s="4">
        <f t="shared" si="2064"/>
        <v>47.02</v>
      </c>
      <c r="I225">
        <f t="shared" si="2065"/>
        <v>13433.614</v>
      </c>
      <c r="J225" s="4">
        <f t="shared" si="2066"/>
        <v>71049.289999999994</v>
      </c>
      <c r="L225" s="24">
        <f t="shared" si="2067"/>
        <v>0.08</v>
      </c>
      <c r="M225">
        <f t="shared" si="2068"/>
        <v>47.378459339752602</v>
      </c>
      <c r="N225" s="4">
        <f t="shared" si="2069"/>
        <v>71580.91</v>
      </c>
      <c r="O225" s="4">
        <f t="shared" si="2070"/>
        <v>1510.83</v>
      </c>
      <c r="P225">
        <f t="shared" si="2071"/>
        <v>2</v>
      </c>
      <c r="Q225" s="4">
        <f t="shared" si="2072"/>
        <v>285.64999999999998</v>
      </c>
      <c r="R225" s="4"/>
      <c r="S225" s="4"/>
      <c r="T225" s="4"/>
      <c r="U225" s="4"/>
      <c r="V225" s="4"/>
      <c r="W225" s="43"/>
      <c r="AA225" s="4"/>
      <c r="AD225" s="4"/>
      <c r="AG225" s="43"/>
      <c r="AH225" s="43"/>
      <c r="AI225" s="43"/>
      <c r="AJ225" s="43"/>
      <c r="BH225" s="41"/>
      <c r="BI225" s="41"/>
      <c r="BJ225" s="41"/>
      <c r="BK225" s="41"/>
      <c r="BL225" s="41"/>
      <c r="BM225" s="41"/>
      <c r="BN225" s="41"/>
      <c r="BO225" s="41"/>
      <c r="BP225" s="41"/>
      <c r="BQ225" s="41"/>
      <c r="BR225" s="41"/>
      <c r="BS225" s="41"/>
      <c r="BT225" s="41"/>
      <c r="BU225" s="41"/>
      <c r="BV225" s="41"/>
      <c r="BW225" s="41"/>
      <c r="BX225" s="41"/>
      <c r="BY225" s="41"/>
      <c r="BZ225" s="41"/>
      <c r="CA225" s="41"/>
      <c r="CB225" s="41"/>
      <c r="CC225" s="41"/>
      <c r="CD225" s="41"/>
      <c r="CE225" s="41"/>
      <c r="CF225" s="41"/>
      <c r="CG225" s="41"/>
      <c r="CH225" s="41"/>
      <c r="CI225" s="41"/>
      <c r="CJ225" s="41"/>
      <c r="CK225" s="41"/>
      <c r="CL225" s="41"/>
      <c r="CM225" s="41"/>
      <c r="CN225" s="41"/>
      <c r="KL225" s="84">
        <f t="shared" si="2057"/>
        <v>26887</v>
      </c>
      <c r="KM225">
        <v>1973</v>
      </c>
      <c r="KN225">
        <v>8</v>
      </c>
      <c r="KO225">
        <v>11</v>
      </c>
      <c r="KP225" s="84">
        <f t="shared" si="2058"/>
        <v>223</v>
      </c>
      <c r="KQ225" s="74">
        <v>25</v>
      </c>
      <c r="KR225" s="74">
        <v>15.4</v>
      </c>
      <c r="KS225" s="74">
        <f t="shared" si="2059"/>
        <v>13.8</v>
      </c>
      <c r="KT225" s="74">
        <f t="shared" si="2060"/>
        <v>25.4</v>
      </c>
      <c r="KU225" s="74">
        <v>19.2</v>
      </c>
      <c r="KV225" s="74">
        <v>27.6</v>
      </c>
      <c r="KW225" s="72">
        <f t="shared" si="2056"/>
        <v>0.76</v>
      </c>
      <c r="KX225" s="74">
        <v>1.5</v>
      </c>
      <c r="KZ225" s="74">
        <v>87.1</v>
      </c>
      <c r="LA225" s="74">
        <v>57.3</v>
      </c>
      <c r="LB225" s="74">
        <v>10.5</v>
      </c>
      <c r="LC225" s="74">
        <v>0.6</v>
      </c>
    </row>
    <row r="226" spans="5:315" x14ac:dyDescent="0.35">
      <c r="E226" s="2">
        <f t="shared" si="2061"/>
        <v>18</v>
      </c>
      <c r="F226" s="4">
        <f t="shared" si="2073"/>
        <v>285.77999999999997</v>
      </c>
      <c r="G226">
        <f t="shared" si="2063"/>
        <v>2</v>
      </c>
      <c r="H226" s="4">
        <f t="shared" si="2064"/>
        <v>44.71</v>
      </c>
      <c r="I226">
        <f t="shared" si="2065"/>
        <v>12777.2238</v>
      </c>
      <c r="J226" s="4">
        <f t="shared" si="2066"/>
        <v>67573.39</v>
      </c>
      <c r="L226" s="24">
        <f t="shared" si="2067"/>
        <v>7.5999999999999998E-2</v>
      </c>
      <c r="M226">
        <f t="shared" si="2068"/>
        <v>45.009536372764899</v>
      </c>
      <c r="N226" s="4">
        <f t="shared" si="2069"/>
        <v>68017.62</v>
      </c>
      <c r="O226" s="4">
        <f t="shared" si="2070"/>
        <v>1511.18</v>
      </c>
      <c r="P226">
        <f t="shared" si="2071"/>
        <v>2</v>
      </c>
      <c r="Q226" s="4">
        <f t="shared" si="2072"/>
        <v>285.73</v>
      </c>
      <c r="R226" s="4"/>
      <c r="S226" s="4"/>
      <c r="T226" s="4"/>
      <c r="U226" s="4"/>
      <c r="V226" s="4"/>
      <c r="W226" s="43"/>
      <c r="AA226" s="4"/>
      <c r="AD226" s="4"/>
      <c r="AG226" s="43"/>
      <c r="AH226" s="43"/>
      <c r="AI226" s="43"/>
      <c r="AJ226" s="43"/>
      <c r="BH226" s="41"/>
      <c r="BI226" s="41"/>
      <c r="BJ226" s="41"/>
      <c r="BK226" s="41"/>
      <c r="BL226" s="41"/>
      <c r="BM226" s="41"/>
      <c r="BN226" s="41"/>
      <c r="BO226" s="41"/>
      <c r="BP226" s="41"/>
      <c r="BQ226" s="41"/>
      <c r="BR226" s="41"/>
      <c r="BS226" s="41"/>
      <c r="BT226" s="41"/>
      <c r="BU226" s="41"/>
      <c r="BV226" s="41"/>
      <c r="BW226" s="41"/>
      <c r="BX226" s="41"/>
      <c r="BY226" s="41"/>
      <c r="BZ226" s="41"/>
      <c r="CA226" s="41"/>
      <c r="CB226" s="41"/>
      <c r="CC226" s="41"/>
      <c r="CD226" s="41"/>
      <c r="CE226" s="41"/>
      <c r="CF226" s="41"/>
      <c r="CG226" s="41"/>
      <c r="CH226" s="41"/>
      <c r="CI226" s="41"/>
      <c r="CJ226" s="41"/>
      <c r="CK226" s="41"/>
      <c r="CL226" s="41"/>
      <c r="CM226" s="41"/>
      <c r="CN226" s="41"/>
      <c r="KL226" s="84">
        <f t="shared" si="2057"/>
        <v>26888</v>
      </c>
      <c r="KM226">
        <v>1973</v>
      </c>
      <c r="KN226">
        <v>8</v>
      </c>
      <c r="KO226">
        <v>12</v>
      </c>
      <c r="KP226" s="84">
        <f t="shared" si="2058"/>
        <v>224</v>
      </c>
      <c r="KQ226" s="74">
        <v>24.7</v>
      </c>
      <c r="KR226" s="74">
        <v>13.8</v>
      </c>
      <c r="KS226" s="74">
        <f t="shared" si="2059"/>
        <v>14.3</v>
      </c>
      <c r="KT226" s="74">
        <f t="shared" si="2060"/>
        <v>25</v>
      </c>
      <c r="KU226" s="74">
        <v>20.6</v>
      </c>
      <c r="KV226" s="74">
        <v>26.5</v>
      </c>
      <c r="KW226" s="72">
        <f t="shared" si="2056"/>
        <v>0.69</v>
      </c>
      <c r="KX226" s="74">
        <v>1.6</v>
      </c>
      <c r="KZ226" s="74">
        <v>86</v>
      </c>
      <c r="LA226" s="74">
        <v>50.3</v>
      </c>
      <c r="LB226" s="74">
        <v>9.4</v>
      </c>
      <c r="LC226" s="74">
        <v>0.5</v>
      </c>
    </row>
    <row r="227" spans="5:315" x14ac:dyDescent="0.35">
      <c r="E227" s="2">
        <f t="shared" si="2061"/>
        <v>19</v>
      </c>
      <c r="F227" s="4">
        <f t="shared" si="2073"/>
        <v>285.98</v>
      </c>
      <c r="G227">
        <f t="shared" si="2063"/>
        <v>2</v>
      </c>
      <c r="H227" s="4">
        <f t="shared" si="2064"/>
        <v>42.58</v>
      </c>
      <c r="I227">
        <f t="shared" si="2065"/>
        <v>12177.028399999999</v>
      </c>
      <c r="J227" s="4">
        <f t="shared" si="2066"/>
        <v>64388.93</v>
      </c>
      <c r="L227" s="24">
        <f t="shared" si="2067"/>
        <v>7.1999999999999995E-2</v>
      </c>
      <c r="M227">
        <f t="shared" si="2068"/>
        <v>42.640613405777302</v>
      </c>
      <c r="N227" s="4">
        <f t="shared" si="2069"/>
        <v>64478.82</v>
      </c>
      <c r="O227" s="4">
        <f t="shared" si="2070"/>
        <v>1512.15</v>
      </c>
      <c r="P227">
        <f t="shared" si="2071"/>
        <v>2</v>
      </c>
      <c r="Q227" s="4">
        <f t="shared" si="2072"/>
        <v>285.97000000000003</v>
      </c>
      <c r="R227" s="4"/>
      <c r="S227" s="4"/>
      <c r="T227" s="4"/>
      <c r="U227" s="4"/>
      <c r="V227" s="4"/>
      <c r="W227" s="43"/>
      <c r="AA227" s="4"/>
      <c r="AD227" s="4"/>
      <c r="AG227" s="43"/>
      <c r="AH227" s="43"/>
      <c r="AI227" s="43"/>
      <c r="AJ227" s="43"/>
      <c r="BH227" s="41"/>
      <c r="BI227" s="41"/>
      <c r="BJ227" s="41"/>
      <c r="BK227" s="41"/>
      <c r="BL227" s="41"/>
      <c r="BM227" s="41"/>
      <c r="BN227" s="41"/>
      <c r="BO227" s="41"/>
      <c r="BP227" s="41"/>
      <c r="BQ227" s="41"/>
      <c r="BR227" s="41"/>
      <c r="BS227" s="41"/>
      <c r="BT227" s="41"/>
      <c r="BU227" s="41"/>
      <c r="BV227" s="41"/>
      <c r="BW227" s="41"/>
      <c r="BX227" s="41"/>
      <c r="BY227" s="41"/>
      <c r="BZ227" s="41"/>
      <c r="CA227" s="41"/>
      <c r="CB227" s="41"/>
      <c r="CC227" s="41"/>
      <c r="CD227" s="41"/>
      <c r="CE227" s="41"/>
      <c r="CF227" s="41"/>
      <c r="CG227" s="41"/>
      <c r="CH227" s="41"/>
      <c r="CI227" s="41"/>
      <c r="CJ227" s="41"/>
      <c r="CK227" s="41"/>
      <c r="CL227" s="41"/>
      <c r="CM227" s="41"/>
      <c r="CN227" s="41"/>
      <c r="KL227" s="84">
        <f t="shared" si="2057"/>
        <v>26889</v>
      </c>
      <c r="KM227">
        <v>1973</v>
      </c>
      <c r="KN227">
        <v>8</v>
      </c>
      <c r="KO227">
        <v>13</v>
      </c>
      <c r="KP227" s="84">
        <f t="shared" si="2058"/>
        <v>225</v>
      </c>
      <c r="KQ227" s="74">
        <v>25.2</v>
      </c>
      <c r="KR227" s="74">
        <v>14.3</v>
      </c>
      <c r="KS227" s="74">
        <f t="shared" si="2059"/>
        <v>14.9</v>
      </c>
      <c r="KT227" s="74">
        <f t="shared" si="2060"/>
        <v>24.7</v>
      </c>
      <c r="KU227" s="74">
        <v>17.8</v>
      </c>
      <c r="KV227" s="74">
        <v>25.4</v>
      </c>
      <c r="KW227" s="72">
        <f t="shared" si="2056"/>
        <v>0.76</v>
      </c>
      <c r="KX227" s="74">
        <v>2</v>
      </c>
      <c r="KZ227" s="74">
        <v>87.4</v>
      </c>
      <c r="LA227" s="74">
        <v>61.9</v>
      </c>
      <c r="LB227" s="74">
        <v>8.6999999999999993</v>
      </c>
      <c r="LC227" s="74">
        <v>0.7</v>
      </c>
    </row>
    <row r="228" spans="5:315" x14ac:dyDescent="0.35">
      <c r="E228" s="2">
        <f t="shared" si="2061"/>
        <v>20</v>
      </c>
      <c r="F228" s="4">
        <f t="shared" si="2073"/>
        <v>285.98</v>
      </c>
      <c r="G228">
        <f t="shared" si="2063"/>
        <v>2</v>
      </c>
      <c r="H228" s="4">
        <f t="shared" si="2064"/>
        <v>40.51</v>
      </c>
      <c r="I228">
        <f t="shared" si="2065"/>
        <v>11585.049800000001</v>
      </c>
      <c r="J228" s="4">
        <f t="shared" si="2066"/>
        <v>61258.71</v>
      </c>
      <c r="L228" s="24">
        <f t="shared" si="2067"/>
        <v>6.9000000000000006E-2</v>
      </c>
      <c r="M228">
        <f t="shared" si="2068"/>
        <v>40.8639211805366</v>
      </c>
      <c r="N228" s="4">
        <f t="shared" si="2069"/>
        <v>61783.6</v>
      </c>
      <c r="O228" s="4">
        <f t="shared" si="2070"/>
        <v>1511.94</v>
      </c>
      <c r="P228">
        <f t="shared" si="2071"/>
        <v>2</v>
      </c>
      <c r="Q228" s="4">
        <f t="shared" si="2072"/>
        <v>285.92</v>
      </c>
      <c r="R228" s="4"/>
      <c r="S228" s="4"/>
      <c r="T228" s="4"/>
      <c r="U228" s="4"/>
      <c r="V228" s="4"/>
      <c r="W228" s="43"/>
      <c r="AA228" s="4"/>
      <c r="AD228" s="4"/>
      <c r="AG228" s="43"/>
      <c r="AH228" s="43"/>
      <c r="AI228" s="43"/>
      <c r="AJ228" s="43"/>
      <c r="BH228" s="41"/>
      <c r="BI228" s="41"/>
      <c r="BJ228" s="41"/>
      <c r="BK228" s="41"/>
      <c r="BL228" s="41"/>
      <c r="BM228" s="41"/>
      <c r="BN228" s="41"/>
      <c r="BO228" s="41"/>
      <c r="BP228" s="41"/>
      <c r="BQ228" s="41"/>
      <c r="BR228" s="41"/>
      <c r="BS228" s="41"/>
      <c r="BT228" s="41"/>
      <c r="BU228" s="41"/>
      <c r="BV228" s="41"/>
      <c r="BW228" s="41"/>
      <c r="BX228" s="41"/>
      <c r="BY228" s="41"/>
      <c r="BZ228" s="41"/>
      <c r="CA228" s="41"/>
      <c r="CB228" s="41"/>
      <c r="CC228" s="41"/>
      <c r="CD228" s="41"/>
      <c r="CE228" s="41"/>
      <c r="CF228" s="41"/>
      <c r="CG228" s="41"/>
      <c r="CH228" s="41"/>
      <c r="CI228" s="41"/>
      <c r="CJ228" s="41"/>
      <c r="CK228" s="41"/>
      <c r="CL228" s="41"/>
      <c r="CM228" s="41"/>
      <c r="CN228" s="41"/>
      <c r="KL228" s="84">
        <f t="shared" si="2057"/>
        <v>26890</v>
      </c>
      <c r="KM228">
        <v>1973</v>
      </c>
      <c r="KN228">
        <v>8</v>
      </c>
      <c r="KO228">
        <v>14</v>
      </c>
      <c r="KP228" s="84">
        <f t="shared" si="2058"/>
        <v>226</v>
      </c>
      <c r="KQ228" s="74">
        <v>25.7</v>
      </c>
      <c r="KR228" s="74">
        <v>14.9</v>
      </c>
      <c r="KS228" s="74">
        <f t="shared" si="2059"/>
        <v>14.7</v>
      </c>
      <c r="KT228" s="74">
        <f t="shared" si="2060"/>
        <v>25.2</v>
      </c>
      <c r="KU228" s="74">
        <v>18.899999999999999</v>
      </c>
      <c r="KV228" s="74">
        <v>27.4</v>
      </c>
      <c r="KW228" s="72">
        <f t="shared" si="2056"/>
        <v>0.77</v>
      </c>
      <c r="KX228" s="74">
        <v>2.8</v>
      </c>
      <c r="KZ228" s="74">
        <v>87.8</v>
      </c>
      <c r="LA228" s="74">
        <v>53.3</v>
      </c>
      <c r="LB228" s="74">
        <v>9.1</v>
      </c>
      <c r="LC228" s="74">
        <v>0.6</v>
      </c>
    </row>
    <row r="229" spans="5:315" x14ac:dyDescent="0.35">
      <c r="E229" s="2">
        <f t="shared" si="2061"/>
        <v>21</v>
      </c>
      <c r="F229" s="4">
        <f t="shared" si="2073"/>
        <v>285.89</v>
      </c>
      <c r="G229">
        <f t="shared" si="2063"/>
        <v>2</v>
      </c>
      <c r="H229" s="4">
        <f t="shared" si="2064"/>
        <v>38.549999999999997</v>
      </c>
      <c r="I229">
        <f t="shared" si="2065"/>
        <v>11021.059499999999</v>
      </c>
      <c r="J229" s="4">
        <f t="shared" si="2066"/>
        <v>58280.65</v>
      </c>
      <c r="L229" s="24">
        <f t="shared" si="2067"/>
        <v>6.6000000000000003E-2</v>
      </c>
      <c r="M229">
        <f t="shared" si="2068"/>
        <v>39.087228955295899</v>
      </c>
      <c r="N229" s="4">
        <f t="shared" si="2069"/>
        <v>59077.39</v>
      </c>
      <c r="O229" s="4">
        <f t="shared" si="2070"/>
        <v>1511.42</v>
      </c>
      <c r="P229">
        <f t="shared" si="2071"/>
        <v>2</v>
      </c>
      <c r="Q229" s="4">
        <f t="shared" si="2072"/>
        <v>285.79000000000002</v>
      </c>
      <c r="R229" s="4"/>
      <c r="S229" s="4"/>
      <c r="T229" s="4"/>
      <c r="U229" s="4"/>
      <c r="V229" s="4"/>
      <c r="W229" s="43"/>
      <c r="AA229" s="4"/>
      <c r="AD229" s="4"/>
      <c r="AG229" s="43"/>
      <c r="AH229" s="43"/>
      <c r="AI229" s="43"/>
      <c r="AJ229" s="43"/>
      <c r="BH229" s="41"/>
      <c r="BI229" s="41"/>
      <c r="BJ229" s="41"/>
      <c r="BK229" s="41"/>
      <c r="BL229" s="41"/>
      <c r="BM229" s="41"/>
      <c r="BN229" s="41"/>
      <c r="BO229" s="41"/>
      <c r="BP229" s="41"/>
      <c r="BQ229" s="41"/>
      <c r="BR229" s="41"/>
      <c r="BS229" s="41"/>
      <c r="BT229" s="41"/>
      <c r="BU229" s="41"/>
      <c r="BV229" s="41"/>
      <c r="BW229" s="41"/>
      <c r="BX229" s="41"/>
      <c r="BY229" s="41"/>
      <c r="BZ229" s="41"/>
      <c r="CA229" s="41"/>
      <c r="CB229" s="41"/>
      <c r="CC229" s="41"/>
      <c r="CD229" s="41"/>
      <c r="CE229" s="41"/>
      <c r="CF229" s="41"/>
      <c r="CG229" s="41"/>
      <c r="CH229" s="41"/>
      <c r="CI229" s="41"/>
      <c r="CJ229" s="41"/>
      <c r="CK229" s="41"/>
      <c r="CL229" s="41"/>
      <c r="CM229" s="41"/>
      <c r="CN229" s="41"/>
      <c r="KL229" s="84">
        <f t="shared" si="2057"/>
        <v>26891</v>
      </c>
      <c r="KM229">
        <v>1973</v>
      </c>
      <c r="KN229">
        <v>8</v>
      </c>
      <c r="KO229">
        <v>15</v>
      </c>
      <c r="KP229" s="84">
        <f t="shared" si="2058"/>
        <v>227</v>
      </c>
      <c r="KQ229" s="74">
        <v>25</v>
      </c>
      <c r="KR229" s="74">
        <v>14.7</v>
      </c>
      <c r="KS229" s="74">
        <f t="shared" si="2059"/>
        <v>14.4</v>
      </c>
      <c r="KT229" s="74">
        <f t="shared" si="2060"/>
        <v>25.7</v>
      </c>
      <c r="KU229" s="74">
        <v>16.100000000000001</v>
      </c>
      <c r="KV229" s="74">
        <v>26.6</v>
      </c>
      <c r="KW229" s="72">
        <f t="shared" si="2056"/>
        <v>0.83</v>
      </c>
      <c r="KX229" s="74">
        <v>2.4</v>
      </c>
      <c r="KZ229" s="74">
        <v>86.5</v>
      </c>
      <c r="LA229" s="74">
        <v>59.7</v>
      </c>
      <c r="LB229" s="74">
        <v>8.3000000000000007</v>
      </c>
      <c r="LC229" s="74">
        <v>0.6</v>
      </c>
    </row>
    <row r="230" spans="5:315" x14ac:dyDescent="0.35">
      <c r="E230" s="2">
        <f t="shared" si="2061"/>
        <v>22</v>
      </c>
      <c r="F230" s="4">
        <f t="shared" si="2073"/>
        <v>285.94</v>
      </c>
      <c r="G230">
        <f t="shared" si="2063"/>
        <v>2</v>
      </c>
      <c r="H230" s="4">
        <f t="shared" si="2064"/>
        <v>36.72</v>
      </c>
      <c r="I230">
        <f t="shared" si="2065"/>
        <v>10499.7168</v>
      </c>
      <c r="J230" s="4">
        <f t="shared" si="2066"/>
        <v>55521.52</v>
      </c>
      <c r="L230" s="24">
        <f t="shared" si="2067"/>
        <v>6.2E-2</v>
      </c>
      <c r="M230">
        <f t="shared" si="2068"/>
        <v>36.718305988308202</v>
      </c>
      <c r="N230" s="4">
        <f t="shared" si="2069"/>
        <v>55519.01</v>
      </c>
      <c r="O230" s="4">
        <f t="shared" si="2070"/>
        <v>1512.03</v>
      </c>
      <c r="P230">
        <f t="shared" si="2071"/>
        <v>2</v>
      </c>
      <c r="Q230" s="4">
        <f t="shared" si="2072"/>
        <v>285.94</v>
      </c>
      <c r="R230" s="4"/>
      <c r="S230" s="4"/>
      <c r="T230" s="4"/>
      <c r="U230" s="4"/>
      <c r="V230" s="4"/>
      <c r="W230" s="43"/>
      <c r="AA230" s="4"/>
      <c r="AD230" s="4"/>
      <c r="AG230" s="43"/>
      <c r="AH230" s="43"/>
      <c r="AI230" s="43"/>
      <c r="AJ230" s="43"/>
      <c r="BH230" s="41"/>
      <c r="BI230" s="41"/>
      <c r="BJ230" s="41"/>
      <c r="BK230" s="41"/>
      <c r="BL230" s="41"/>
      <c r="BM230" s="41"/>
      <c r="BN230" s="41"/>
      <c r="BO230" s="41"/>
      <c r="BP230" s="41"/>
      <c r="BQ230" s="41"/>
      <c r="BR230" s="41"/>
      <c r="BS230" s="41"/>
      <c r="BT230" s="41"/>
      <c r="BU230" s="41"/>
      <c r="BV230" s="41"/>
      <c r="BW230" s="41"/>
      <c r="BX230" s="41"/>
      <c r="BY230" s="41"/>
      <c r="BZ230" s="41"/>
      <c r="CA230" s="41"/>
      <c r="CB230" s="41"/>
      <c r="CC230" s="41"/>
      <c r="CD230" s="41"/>
      <c r="CE230" s="41"/>
      <c r="CF230" s="41"/>
      <c r="CG230" s="41"/>
      <c r="CH230" s="41"/>
      <c r="CI230" s="41"/>
      <c r="CJ230" s="41"/>
      <c r="CK230" s="41"/>
      <c r="CL230" s="41"/>
      <c r="CM230" s="41"/>
      <c r="CN230" s="41"/>
      <c r="KL230" s="84">
        <f t="shared" si="2057"/>
        <v>26892</v>
      </c>
      <c r="KM230">
        <v>1973</v>
      </c>
      <c r="KN230">
        <v>8</v>
      </c>
      <c r="KO230">
        <v>16</v>
      </c>
      <c r="KP230" s="84">
        <f t="shared" si="2058"/>
        <v>228</v>
      </c>
      <c r="KQ230" s="74">
        <v>25.6</v>
      </c>
      <c r="KR230" s="74">
        <v>14.4</v>
      </c>
      <c r="KS230" s="74">
        <f t="shared" si="2059"/>
        <v>14.8</v>
      </c>
      <c r="KT230" s="74">
        <f t="shared" si="2060"/>
        <v>25</v>
      </c>
      <c r="KU230" s="74">
        <v>18.5</v>
      </c>
      <c r="KV230" s="74">
        <v>25.9</v>
      </c>
      <c r="KW230" s="72">
        <f t="shared" si="2056"/>
        <v>0.75</v>
      </c>
      <c r="KX230" s="74">
        <v>1.4</v>
      </c>
      <c r="KZ230" s="74">
        <v>87.1</v>
      </c>
      <c r="LA230" s="74">
        <v>55.8</v>
      </c>
      <c r="LB230" s="74">
        <v>10.5</v>
      </c>
      <c r="LC230" s="74">
        <v>0.5</v>
      </c>
    </row>
    <row r="231" spans="5:315" x14ac:dyDescent="0.35">
      <c r="E231" s="2">
        <f t="shared" si="2061"/>
        <v>23</v>
      </c>
      <c r="F231" s="4">
        <f t="shared" si="2073"/>
        <v>285.7</v>
      </c>
      <c r="G231">
        <f t="shared" si="2063"/>
        <v>2</v>
      </c>
      <c r="H231" s="4">
        <f t="shared" si="2064"/>
        <v>34.94</v>
      </c>
      <c r="I231">
        <f t="shared" si="2065"/>
        <v>9982.3580000000002</v>
      </c>
      <c r="J231" s="4">
        <f t="shared" si="2066"/>
        <v>52795.88</v>
      </c>
      <c r="L231" s="24">
        <f t="shared" si="2067"/>
        <v>5.8999999999999997E-2</v>
      </c>
      <c r="M231">
        <f t="shared" si="2068"/>
        <v>34.941613763067501</v>
      </c>
      <c r="N231" s="4">
        <f t="shared" si="2069"/>
        <v>52798.27</v>
      </c>
      <c r="O231" s="4">
        <f t="shared" si="2070"/>
        <v>1511.04</v>
      </c>
      <c r="P231">
        <f t="shared" si="2071"/>
        <v>2</v>
      </c>
      <c r="Q231" s="4">
        <f t="shared" si="2072"/>
        <v>285.7</v>
      </c>
      <c r="R231" s="4"/>
      <c r="S231" s="4"/>
      <c r="T231" s="4"/>
      <c r="U231" s="4"/>
      <c r="V231" s="4"/>
      <c r="W231" s="43"/>
      <c r="AA231" s="4"/>
      <c r="AD231" s="4"/>
      <c r="AG231" s="43"/>
      <c r="AH231" s="43"/>
      <c r="AI231" s="43"/>
      <c r="AJ231" s="43"/>
      <c r="BH231" s="41"/>
      <c r="BI231" s="41"/>
      <c r="BJ231" s="41"/>
      <c r="BK231" s="41"/>
      <c r="BL231" s="41"/>
      <c r="BM231" s="41"/>
      <c r="BN231" s="41"/>
      <c r="BO231" s="41"/>
      <c r="BP231" s="41"/>
      <c r="BQ231" s="41"/>
      <c r="BR231" s="41"/>
      <c r="BS231" s="41"/>
      <c r="BT231" s="41"/>
      <c r="BU231" s="41"/>
      <c r="BV231" s="41"/>
      <c r="BW231" s="41"/>
      <c r="BX231" s="41"/>
      <c r="BY231" s="41"/>
      <c r="BZ231" s="41"/>
      <c r="CA231" s="41"/>
      <c r="CB231" s="41"/>
      <c r="CC231" s="41"/>
      <c r="CD231" s="41"/>
      <c r="CE231" s="41"/>
      <c r="CF231" s="41"/>
      <c r="CG231" s="41"/>
      <c r="CH231" s="41"/>
      <c r="CI231" s="41"/>
      <c r="CJ231" s="41"/>
      <c r="CK231" s="41"/>
      <c r="CL231" s="41"/>
      <c r="CM231" s="41"/>
      <c r="CN231" s="41"/>
      <c r="KL231" s="84">
        <f t="shared" si="2057"/>
        <v>26893</v>
      </c>
      <c r="KM231">
        <v>1973</v>
      </c>
      <c r="KN231">
        <v>8</v>
      </c>
      <c r="KO231">
        <v>17</v>
      </c>
      <c r="KP231" s="84">
        <f t="shared" si="2058"/>
        <v>229</v>
      </c>
      <c r="KQ231" s="74">
        <v>25.8</v>
      </c>
      <c r="KR231" s="74">
        <v>14.8</v>
      </c>
      <c r="KS231" s="74">
        <f t="shared" si="2059"/>
        <v>14.6</v>
      </c>
      <c r="KT231" s="74">
        <f t="shared" si="2060"/>
        <v>25.6</v>
      </c>
      <c r="KU231" s="74">
        <v>18.100000000000001</v>
      </c>
      <c r="KV231" s="74">
        <v>27.5</v>
      </c>
      <c r="KW231" s="72">
        <f t="shared" si="2056"/>
        <v>0.79</v>
      </c>
      <c r="KX231" s="74">
        <v>1</v>
      </c>
      <c r="KZ231" s="74">
        <v>86.2</v>
      </c>
      <c r="LA231" s="74">
        <v>54.8</v>
      </c>
      <c r="LB231" s="74">
        <v>11.3</v>
      </c>
      <c r="LC231" s="74">
        <v>0.6</v>
      </c>
    </row>
    <row r="232" spans="5:315" x14ac:dyDescent="0.35">
      <c r="E232" s="2">
        <f t="shared" si="2061"/>
        <v>24</v>
      </c>
      <c r="F232" s="4">
        <f t="shared" si="2073"/>
        <v>285.66000000000003</v>
      </c>
      <c r="G232">
        <f t="shared" si="2063"/>
        <v>2</v>
      </c>
      <c r="H232" s="4">
        <f t="shared" si="2064"/>
        <v>33.22</v>
      </c>
      <c r="I232">
        <f t="shared" si="2065"/>
        <v>9489.6252000000004</v>
      </c>
      <c r="J232" s="4">
        <f t="shared" si="2066"/>
        <v>50191.46</v>
      </c>
      <c r="L232" s="24">
        <f t="shared" si="2067"/>
        <v>5.7000000000000002E-2</v>
      </c>
      <c r="M232">
        <f t="shared" si="2068"/>
        <v>33.757152279573702</v>
      </c>
      <c r="N232" s="4">
        <f t="shared" si="2069"/>
        <v>50988.09</v>
      </c>
      <c r="O232" s="4">
        <f t="shared" si="2070"/>
        <v>1510.44</v>
      </c>
      <c r="P232">
        <f t="shared" si="2071"/>
        <v>2</v>
      </c>
      <c r="Q232" s="4">
        <f t="shared" si="2072"/>
        <v>285.55</v>
      </c>
      <c r="R232" s="4"/>
      <c r="S232" s="4"/>
      <c r="T232" s="4"/>
      <c r="U232" s="4"/>
      <c r="V232" s="4"/>
      <c r="W232" s="43"/>
      <c r="AA232" s="4"/>
      <c r="AD232" s="4"/>
      <c r="AG232" s="43"/>
      <c r="AH232" s="43"/>
      <c r="AI232" s="43"/>
      <c r="AJ232" s="43"/>
      <c r="BH232" s="41"/>
      <c r="BI232" s="41"/>
      <c r="BJ232" s="41"/>
      <c r="BK232" s="41"/>
      <c r="BL232" s="41"/>
      <c r="BM232" s="41"/>
      <c r="BN232" s="41"/>
      <c r="BO232" s="41"/>
      <c r="BP232" s="41"/>
      <c r="BQ232" s="41"/>
      <c r="BR232" s="41"/>
      <c r="BS232" s="41"/>
      <c r="BT232" s="41"/>
      <c r="BU232" s="41"/>
      <c r="BV232" s="41"/>
      <c r="BW232" s="41"/>
      <c r="BX232" s="41"/>
      <c r="BY232" s="41"/>
      <c r="BZ232" s="41"/>
      <c r="CA232" s="41"/>
      <c r="CB232" s="41"/>
      <c r="CC232" s="41"/>
      <c r="CD232" s="41"/>
      <c r="CE232" s="41"/>
      <c r="CF232" s="41"/>
      <c r="CG232" s="41"/>
      <c r="CH232" s="41"/>
      <c r="CI232" s="41"/>
      <c r="CJ232" s="41"/>
      <c r="CK232" s="41"/>
      <c r="CL232" s="41"/>
      <c r="CM232" s="41"/>
      <c r="CN232" s="41"/>
      <c r="KL232" s="84">
        <f t="shared" si="2057"/>
        <v>26894</v>
      </c>
      <c r="KM232">
        <v>1973</v>
      </c>
      <c r="KN232">
        <v>8</v>
      </c>
      <c r="KO232">
        <v>18</v>
      </c>
      <c r="KP232" s="84">
        <f t="shared" si="2058"/>
        <v>230</v>
      </c>
      <c r="KQ232" s="74">
        <v>24.5</v>
      </c>
      <c r="KR232" s="74">
        <v>14.6</v>
      </c>
      <c r="KS232" s="74">
        <f t="shared" si="2059"/>
        <v>12.7</v>
      </c>
      <c r="KT232" s="74">
        <f t="shared" si="2060"/>
        <v>25.8</v>
      </c>
      <c r="KU232" s="74">
        <v>19.5</v>
      </c>
      <c r="KV232" s="74">
        <v>26.7</v>
      </c>
      <c r="KW232" s="72">
        <f t="shared" si="2056"/>
        <v>0.74</v>
      </c>
      <c r="KX232" s="74">
        <v>1.8</v>
      </c>
      <c r="KZ232" s="74">
        <v>85.5</v>
      </c>
      <c r="LA232" s="74">
        <v>53.1</v>
      </c>
      <c r="LB232" s="74">
        <v>10.8</v>
      </c>
      <c r="LC232" s="74">
        <v>0.5</v>
      </c>
    </row>
    <row r="233" spans="5:315" x14ac:dyDescent="0.35">
      <c r="E233" s="2">
        <f t="shared" si="2061"/>
        <v>25</v>
      </c>
      <c r="F233" s="4">
        <f t="shared" si="2073"/>
        <v>285.45</v>
      </c>
      <c r="G233">
        <f t="shared" si="2063"/>
        <v>2</v>
      </c>
      <c r="H233" s="4">
        <f t="shared" si="2064"/>
        <v>31.63</v>
      </c>
      <c r="I233">
        <f t="shared" si="2065"/>
        <v>9028.7834999999995</v>
      </c>
      <c r="J233" s="4">
        <f t="shared" si="2066"/>
        <v>47762.04</v>
      </c>
      <c r="L233" s="24">
        <f t="shared" si="2067"/>
        <v>5.3999999999999999E-2</v>
      </c>
      <c r="M233">
        <f t="shared" si="2068"/>
        <v>31.980460054333001</v>
      </c>
      <c r="N233" s="4">
        <f t="shared" si="2069"/>
        <v>48281.79</v>
      </c>
      <c r="O233" s="4">
        <f t="shared" si="2070"/>
        <v>1509.73</v>
      </c>
      <c r="P233">
        <f t="shared" si="2071"/>
        <v>2</v>
      </c>
      <c r="Q233" s="4">
        <f t="shared" si="2072"/>
        <v>285.38</v>
      </c>
      <c r="R233" s="4"/>
      <c r="S233" s="4"/>
      <c r="T233" s="4"/>
      <c r="U233" s="4"/>
      <c r="V233" s="4"/>
      <c r="W233" s="43"/>
      <c r="AA233" s="4"/>
      <c r="AD233" s="4"/>
      <c r="AG233" s="43"/>
      <c r="AH233" s="43"/>
      <c r="AI233" s="43"/>
      <c r="AJ233" s="43"/>
      <c r="BH233" s="41"/>
      <c r="BI233" s="41"/>
      <c r="BJ233" s="41"/>
      <c r="BK233" s="41"/>
      <c r="BL233" s="41"/>
      <c r="BM233" s="41"/>
      <c r="BN233" s="41"/>
      <c r="BO233" s="41"/>
      <c r="BP233" s="41"/>
      <c r="BQ233" s="41"/>
      <c r="BR233" s="41"/>
      <c r="BS233" s="41"/>
      <c r="BT233" s="41"/>
      <c r="BU233" s="41"/>
      <c r="BV233" s="41"/>
      <c r="BW233" s="41"/>
      <c r="BX233" s="41"/>
      <c r="BY233" s="41"/>
      <c r="BZ233" s="41"/>
      <c r="CA233" s="41"/>
      <c r="CB233" s="41"/>
      <c r="CC233" s="41"/>
      <c r="CD233" s="41"/>
      <c r="CE233" s="41"/>
      <c r="CF233" s="41"/>
      <c r="CG233" s="41"/>
      <c r="CH233" s="41"/>
      <c r="CI233" s="41"/>
      <c r="CJ233" s="41"/>
      <c r="CK233" s="41"/>
      <c r="CL233" s="41"/>
      <c r="CM233" s="41"/>
      <c r="CN233" s="41"/>
      <c r="KL233" s="84">
        <f t="shared" si="2057"/>
        <v>26895</v>
      </c>
      <c r="KM233">
        <v>1973</v>
      </c>
      <c r="KN233">
        <v>8</v>
      </c>
      <c r="KO233">
        <v>19</v>
      </c>
      <c r="KP233" s="84">
        <f t="shared" si="2058"/>
        <v>231</v>
      </c>
      <c r="KQ233" s="74">
        <v>25</v>
      </c>
      <c r="KR233" s="74">
        <v>12.7</v>
      </c>
      <c r="KS233" s="74">
        <f t="shared" si="2059"/>
        <v>13.7</v>
      </c>
      <c r="KT233" s="74">
        <f t="shared" si="2060"/>
        <v>24.5</v>
      </c>
      <c r="KU233" s="74">
        <v>19.8</v>
      </c>
      <c r="KV233" s="74">
        <v>26.3</v>
      </c>
      <c r="KW233" s="72">
        <f t="shared" si="2056"/>
        <v>0.72</v>
      </c>
      <c r="KX233" s="74">
        <v>0.9</v>
      </c>
      <c r="KZ233" s="74">
        <v>86.3</v>
      </c>
      <c r="LA233" s="74">
        <v>49.3</v>
      </c>
      <c r="LB233" s="74">
        <v>8.9</v>
      </c>
      <c r="LC233" s="74">
        <v>0.5</v>
      </c>
    </row>
    <row r="234" spans="5:315" x14ac:dyDescent="0.35">
      <c r="E234" s="2">
        <f t="shared" si="2061"/>
        <v>26</v>
      </c>
      <c r="F234" s="4">
        <f t="shared" si="2073"/>
        <v>285.41000000000003</v>
      </c>
      <c r="G234">
        <f t="shared" si="2063"/>
        <v>2</v>
      </c>
      <c r="H234" s="4">
        <f t="shared" si="2064"/>
        <v>30.09</v>
      </c>
      <c r="I234">
        <f t="shared" si="2065"/>
        <v>8587.9868999999999</v>
      </c>
      <c r="J234" s="4">
        <f t="shared" si="2066"/>
        <v>45431.69</v>
      </c>
      <c r="L234" s="24">
        <f t="shared" si="2067"/>
        <v>5.0999999999999997E-2</v>
      </c>
      <c r="M234">
        <f t="shared" si="2068"/>
        <v>30.2037678290923</v>
      </c>
      <c r="N234" s="4">
        <f t="shared" si="2069"/>
        <v>45600.41</v>
      </c>
      <c r="O234" s="4">
        <f t="shared" si="2070"/>
        <v>1509.76</v>
      </c>
      <c r="P234">
        <f t="shared" si="2071"/>
        <v>2</v>
      </c>
      <c r="Q234" s="4">
        <f t="shared" si="2072"/>
        <v>285.39</v>
      </c>
      <c r="R234" s="4"/>
      <c r="S234" s="4"/>
      <c r="T234" s="4"/>
      <c r="U234" s="4"/>
      <c r="V234" s="4"/>
      <c r="W234" s="43"/>
      <c r="AA234" s="4"/>
      <c r="AD234" s="4"/>
      <c r="AG234" s="43"/>
      <c r="AH234" s="43"/>
      <c r="AI234" s="43"/>
      <c r="AJ234" s="43"/>
      <c r="BH234" s="41"/>
      <c r="BI234" s="41"/>
      <c r="BJ234" s="41"/>
      <c r="BK234" s="41"/>
      <c r="BL234" s="41"/>
      <c r="BM234" s="41"/>
      <c r="BN234" s="41"/>
      <c r="BO234" s="41"/>
      <c r="BP234" s="41"/>
      <c r="BQ234" s="41"/>
      <c r="BR234" s="41"/>
      <c r="BS234" s="41"/>
      <c r="BT234" s="41"/>
      <c r="BU234" s="41"/>
      <c r="BV234" s="41"/>
      <c r="BW234" s="41"/>
      <c r="BX234" s="41"/>
      <c r="BY234" s="41"/>
      <c r="BZ234" s="41"/>
      <c r="CA234" s="41"/>
      <c r="CB234" s="41"/>
      <c r="CC234" s="41"/>
      <c r="CD234" s="41"/>
      <c r="CE234" s="41"/>
      <c r="CF234" s="41"/>
      <c r="CG234" s="41"/>
      <c r="CH234" s="41"/>
      <c r="CI234" s="41"/>
      <c r="CJ234" s="41"/>
      <c r="CK234" s="41"/>
      <c r="CL234" s="41"/>
      <c r="CM234" s="41"/>
      <c r="CN234" s="41"/>
      <c r="KL234" s="84">
        <f t="shared" si="2057"/>
        <v>26896</v>
      </c>
      <c r="KM234">
        <v>1973</v>
      </c>
      <c r="KN234">
        <v>8</v>
      </c>
      <c r="KO234">
        <v>20</v>
      </c>
      <c r="KP234" s="84">
        <f t="shared" si="2058"/>
        <v>232</v>
      </c>
      <c r="KQ234" s="74">
        <v>24.4</v>
      </c>
      <c r="KR234" s="74">
        <v>13.7</v>
      </c>
      <c r="KS234" s="74">
        <f t="shared" si="2059"/>
        <v>12.8</v>
      </c>
      <c r="KT234" s="74">
        <f t="shared" si="2060"/>
        <v>25</v>
      </c>
      <c r="KU234" s="74">
        <v>18.899999999999999</v>
      </c>
      <c r="KV234" s="74">
        <v>25.6</v>
      </c>
      <c r="KW234" s="72">
        <f t="shared" si="2056"/>
        <v>0.73</v>
      </c>
      <c r="KX234" s="74">
        <v>1.5</v>
      </c>
      <c r="KZ234" s="74">
        <v>87.4</v>
      </c>
      <c r="LA234" s="74">
        <v>53.2</v>
      </c>
      <c r="LB234" s="74">
        <v>10.7</v>
      </c>
      <c r="LC234" s="74">
        <v>0.5</v>
      </c>
    </row>
    <row r="235" spans="5:315" x14ac:dyDescent="0.35">
      <c r="E235" s="2">
        <f t="shared" si="2061"/>
        <v>27</v>
      </c>
      <c r="F235" s="4">
        <f t="shared" si="2073"/>
        <v>285.27999999999997</v>
      </c>
      <c r="G235">
        <f t="shared" si="2063"/>
        <v>2</v>
      </c>
      <c r="H235" s="4">
        <f t="shared" si="2064"/>
        <v>28.66</v>
      </c>
      <c r="I235">
        <f t="shared" si="2065"/>
        <v>8176.1247999999996</v>
      </c>
      <c r="J235" s="4">
        <f t="shared" si="2066"/>
        <v>43257.38</v>
      </c>
      <c r="L235" s="24">
        <f t="shared" si="2067"/>
        <v>4.9000000000000002E-2</v>
      </c>
      <c r="M235">
        <f t="shared" si="2068"/>
        <v>29.019306345598402</v>
      </c>
      <c r="N235" s="4">
        <f t="shared" si="2069"/>
        <v>43790.25</v>
      </c>
      <c r="O235" s="4">
        <f t="shared" si="2070"/>
        <v>1509</v>
      </c>
      <c r="P235">
        <f t="shared" si="2071"/>
        <v>2</v>
      </c>
      <c r="Q235" s="4">
        <f t="shared" si="2072"/>
        <v>285.2</v>
      </c>
      <c r="R235" s="4"/>
      <c r="S235" s="4"/>
      <c r="T235" s="4"/>
      <c r="U235" s="4"/>
      <c r="V235" s="4"/>
      <c r="W235" s="43"/>
      <c r="AA235" s="4"/>
      <c r="AD235" s="4"/>
      <c r="AG235" s="43"/>
      <c r="AH235" s="43"/>
      <c r="AI235" s="43"/>
      <c r="AJ235" s="43"/>
      <c r="BH235" s="41"/>
      <c r="BI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  <c r="CA235" s="41"/>
      <c r="CB235" s="41"/>
      <c r="CC235" s="41"/>
      <c r="CD235" s="41"/>
      <c r="CE235" s="41"/>
      <c r="CF235" s="41"/>
      <c r="CG235" s="41"/>
      <c r="CH235" s="41"/>
      <c r="CI235" s="41"/>
      <c r="CJ235" s="41"/>
      <c r="CK235" s="41"/>
      <c r="CL235" s="41"/>
      <c r="CM235" s="41"/>
      <c r="CN235" s="41"/>
      <c r="KL235" s="84">
        <f t="shared" si="2057"/>
        <v>26897</v>
      </c>
      <c r="KM235">
        <v>1973</v>
      </c>
      <c r="KN235">
        <v>8</v>
      </c>
      <c r="KO235">
        <v>21</v>
      </c>
      <c r="KP235" s="84">
        <f t="shared" si="2058"/>
        <v>233</v>
      </c>
      <c r="KQ235" s="74">
        <v>23.8</v>
      </c>
      <c r="KR235" s="74">
        <v>12.8</v>
      </c>
      <c r="KS235" s="74">
        <f t="shared" si="2059"/>
        <v>12.4</v>
      </c>
      <c r="KT235" s="74">
        <f t="shared" si="2060"/>
        <v>24.4</v>
      </c>
      <c r="KU235" s="74">
        <v>18.2</v>
      </c>
      <c r="KV235" s="74">
        <v>26.4</v>
      </c>
      <c r="KW235" s="72">
        <f t="shared" si="2056"/>
        <v>0.77</v>
      </c>
      <c r="KX235" s="74">
        <v>3.6</v>
      </c>
      <c r="KZ235" s="74">
        <v>85.6</v>
      </c>
      <c r="LA235" s="74">
        <v>56.9</v>
      </c>
      <c r="LB235" s="74">
        <v>10.1</v>
      </c>
      <c r="LC235" s="74">
        <v>0.5</v>
      </c>
    </row>
    <row r="236" spans="5:315" x14ac:dyDescent="0.35">
      <c r="E236" s="2">
        <f t="shared" si="2061"/>
        <v>28</v>
      </c>
      <c r="F236" s="4">
        <f t="shared" si="2073"/>
        <v>285.04000000000002</v>
      </c>
      <c r="G236">
        <f t="shared" si="2063"/>
        <v>2</v>
      </c>
      <c r="H236" s="4">
        <f t="shared" si="2064"/>
        <v>27.24</v>
      </c>
      <c r="I236">
        <f t="shared" si="2065"/>
        <v>7764.4895999999999</v>
      </c>
      <c r="J236" s="4">
        <f t="shared" si="2066"/>
        <v>41087.440000000002</v>
      </c>
      <c r="L236" s="24">
        <f t="shared" si="2067"/>
        <v>4.5999999999999999E-2</v>
      </c>
      <c r="M236">
        <f t="shared" si="2068"/>
        <v>27.2426141203577</v>
      </c>
      <c r="N236" s="4">
        <f t="shared" si="2069"/>
        <v>41091.32</v>
      </c>
      <c r="O236" s="4">
        <f t="shared" si="2070"/>
        <v>1508.35</v>
      </c>
      <c r="P236">
        <f t="shared" si="2071"/>
        <v>2</v>
      </c>
      <c r="Q236" s="4">
        <f t="shared" si="2072"/>
        <v>285.04000000000002</v>
      </c>
      <c r="R236" s="4"/>
      <c r="S236" s="4"/>
      <c r="T236" s="4"/>
      <c r="U236" s="4"/>
      <c r="V236" s="4"/>
      <c r="W236" s="43"/>
      <c r="AA236" s="4"/>
      <c r="AD236" s="4"/>
      <c r="AG236" s="43"/>
      <c r="AH236" s="43"/>
      <c r="AI236" s="43"/>
      <c r="AJ236" s="43"/>
      <c r="BH236" s="41"/>
      <c r="BI236" s="41"/>
      <c r="BJ236" s="41"/>
      <c r="BK236" s="41"/>
      <c r="BL236" s="41"/>
      <c r="BM236" s="41"/>
      <c r="BN236" s="41"/>
      <c r="BO236" s="41"/>
      <c r="BP236" s="41"/>
      <c r="BQ236" s="41"/>
      <c r="BR236" s="41"/>
      <c r="BS236" s="41"/>
      <c r="BT236" s="41"/>
      <c r="BU236" s="41"/>
      <c r="BV236" s="41"/>
      <c r="BW236" s="41"/>
      <c r="BX236" s="41"/>
      <c r="BY236" s="41"/>
      <c r="BZ236" s="41"/>
      <c r="CA236" s="41"/>
      <c r="CB236" s="41"/>
      <c r="CC236" s="41"/>
      <c r="CD236" s="41"/>
      <c r="CE236" s="41"/>
      <c r="CF236" s="41"/>
      <c r="CG236" s="41"/>
      <c r="CH236" s="41"/>
      <c r="CI236" s="41"/>
      <c r="CJ236" s="41"/>
      <c r="CK236" s="41"/>
      <c r="CL236" s="41"/>
      <c r="CM236" s="41"/>
      <c r="CN236" s="41"/>
      <c r="KL236" s="84">
        <f t="shared" si="2057"/>
        <v>26898</v>
      </c>
      <c r="KM236">
        <v>1973</v>
      </c>
      <c r="KN236">
        <v>8</v>
      </c>
      <c r="KO236">
        <v>22</v>
      </c>
      <c r="KP236" s="84">
        <f t="shared" si="2058"/>
        <v>234</v>
      </c>
      <c r="KQ236" s="74">
        <v>24</v>
      </c>
      <c r="KR236" s="74">
        <v>12.4</v>
      </c>
      <c r="KS236" s="74">
        <f t="shared" si="2059"/>
        <v>12.9</v>
      </c>
      <c r="KT236" s="74">
        <f t="shared" si="2060"/>
        <v>23.8</v>
      </c>
      <c r="KU236" s="74">
        <v>19.3</v>
      </c>
      <c r="KV236" s="74">
        <v>26</v>
      </c>
      <c r="KW236" s="72">
        <f t="shared" si="2056"/>
        <v>0.73</v>
      </c>
      <c r="KX236" s="74">
        <v>1.4</v>
      </c>
      <c r="KZ236" s="74">
        <v>86.8</v>
      </c>
      <c r="LA236" s="74">
        <v>53.4</v>
      </c>
      <c r="LB236" s="74">
        <v>10.3</v>
      </c>
      <c r="LC236" s="74">
        <v>0.5</v>
      </c>
    </row>
    <row r="237" spans="5:315" x14ac:dyDescent="0.35">
      <c r="E237" s="2">
        <f t="shared" si="2061"/>
        <v>29</v>
      </c>
      <c r="F237" s="4">
        <f t="shared" si="2073"/>
        <v>285.04000000000002</v>
      </c>
      <c r="G237">
        <f t="shared" si="2063"/>
        <v>2</v>
      </c>
      <c r="H237" s="4">
        <f t="shared" si="2064"/>
        <v>25.94</v>
      </c>
      <c r="I237">
        <f t="shared" si="2065"/>
        <v>7393.9376000000002</v>
      </c>
      <c r="J237" s="4">
        <f t="shared" si="2066"/>
        <v>39126.589999999997</v>
      </c>
      <c r="L237" s="24">
        <f t="shared" si="2067"/>
        <v>4.3999999999999997E-2</v>
      </c>
      <c r="M237">
        <f t="shared" si="2068"/>
        <v>26.058152636863898</v>
      </c>
      <c r="N237" s="4">
        <f t="shared" si="2069"/>
        <v>39301.82</v>
      </c>
      <c r="O237" s="4">
        <f t="shared" si="2070"/>
        <v>1508.24</v>
      </c>
      <c r="P237">
        <f t="shared" si="2071"/>
        <v>2</v>
      </c>
      <c r="Q237" s="4">
        <f t="shared" si="2072"/>
        <v>285.01</v>
      </c>
      <c r="R237" s="4"/>
      <c r="S237" s="4"/>
      <c r="T237" s="4"/>
      <c r="U237" s="4"/>
      <c r="V237" s="43"/>
      <c r="W237" s="43"/>
      <c r="AA237" s="4"/>
      <c r="AD237" s="4"/>
      <c r="AG237" s="43"/>
      <c r="AH237" s="43"/>
      <c r="BH237" s="41"/>
      <c r="BI237" s="41"/>
      <c r="BJ237" s="41"/>
      <c r="BK237" s="41"/>
      <c r="BL237" s="41"/>
      <c r="BM237" s="41"/>
      <c r="BN237" s="41"/>
      <c r="BO237" s="41"/>
      <c r="BP237" s="41"/>
      <c r="BQ237" s="41"/>
      <c r="BR237" s="41"/>
      <c r="BS237" s="41"/>
      <c r="BT237" s="41"/>
      <c r="BU237" s="41"/>
      <c r="BV237" s="41"/>
      <c r="BW237" s="41"/>
      <c r="BX237" s="41"/>
      <c r="BY237" s="41"/>
      <c r="BZ237" s="41"/>
      <c r="CA237" s="41"/>
      <c r="CB237" s="41"/>
      <c r="CC237" s="41"/>
      <c r="CD237" s="41"/>
      <c r="CE237" s="41"/>
      <c r="CF237" s="41"/>
      <c r="CG237" s="41"/>
      <c r="CH237" s="41"/>
      <c r="CI237" s="41"/>
      <c r="CJ237" s="41"/>
      <c r="CK237" s="41"/>
      <c r="CL237" s="41"/>
      <c r="CM237" s="41"/>
      <c r="CN237" s="41"/>
      <c r="KL237" s="84">
        <f t="shared" si="2057"/>
        <v>26899</v>
      </c>
      <c r="KM237">
        <v>1973</v>
      </c>
      <c r="KN237">
        <v>8</v>
      </c>
      <c r="KO237">
        <v>23</v>
      </c>
      <c r="KP237" s="84">
        <f t="shared" si="2058"/>
        <v>235</v>
      </c>
      <c r="KQ237" s="74">
        <v>24.1</v>
      </c>
      <c r="KR237" s="74">
        <v>12.9</v>
      </c>
      <c r="KS237" s="74">
        <f t="shared" si="2059"/>
        <v>13.3</v>
      </c>
      <c r="KT237" s="74">
        <f t="shared" si="2060"/>
        <v>24</v>
      </c>
      <c r="KU237" s="74">
        <v>18.3</v>
      </c>
      <c r="KV237" s="74">
        <v>24.9</v>
      </c>
      <c r="KW237" s="72">
        <f t="shared" si="2056"/>
        <v>0.73</v>
      </c>
      <c r="KX237" s="74">
        <v>4.5999999999999996</v>
      </c>
      <c r="KZ237" s="74">
        <v>85.5</v>
      </c>
      <c r="LA237" s="74">
        <v>53.6</v>
      </c>
      <c r="LB237" s="74">
        <v>9.9</v>
      </c>
      <c r="LC237" s="74">
        <v>0.6</v>
      </c>
    </row>
    <row r="238" spans="5:315" x14ac:dyDescent="0.35">
      <c r="E238" s="2">
        <f t="shared" si="2061"/>
        <v>30</v>
      </c>
      <c r="F238" s="4">
        <f t="shared" si="2073"/>
        <v>284.85000000000002</v>
      </c>
      <c r="G238">
        <f t="shared" si="2063"/>
        <v>2</v>
      </c>
      <c r="H238" s="4">
        <f t="shared" si="2064"/>
        <v>24.7</v>
      </c>
      <c r="I238">
        <f t="shared" si="2065"/>
        <v>7035.7950000000001</v>
      </c>
      <c r="J238" s="4">
        <f t="shared" si="2066"/>
        <v>37237.08</v>
      </c>
      <c r="L238" s="24">
        <f t="shared" si="2067"/>
        <v>4.2000000000000003E-2</v>
      </c>
      <c r="M238">
        <f t="shared" si="2068"/>
        <v>24.8736911533701</v>
      </c>
      <c r="N238" s="4">
        <f t="shared" si="2069"/>
        <v>37494.67</v>
      </c>
      <c r="O238" s="4">
        <f t="shared" si="2070"/>
        <v>1507.4</v>
      </c>
      <c r="P238">
        <f t="shared" si="2071"/>
        <v>2</v>
      </c>
      <c r="Q238" s="4">
        <f t="shared" si="2072"/>
        <v>284.81</v>
      </c>
      <c r="R238" s="43"/>
      <c r="S238" s="43"/>
      <c r="T238" s="4"/>
      <c r="U238" s="4"/>
      <c r="V238" s="2"/>
      <c r="AA238" s="4"/>
      <c r="AD238" s="4"/>
      <c r="AG238" s="43"/>
      <c r="AH238" s="43"/>
      <c r="AI238" s="48"/>
      <c r="AJ238" s="48"/>
      <c r="BH238" s="41"/>
      <c r="BI238" s="41"/>
      <c r="BJ238" s="41"/>
      <c r="BK238" s="41"/>
      <c r="BL238" s="41"/>
      <c r="BM238" s="41"/>
      <c r="BN238" s="41"/>
      <c r="BO238" s="41"/>
      <c r="BP238" s="41"/>
      <c r="BQ238" s="41"/>
      <c r="BR238" s="41"/>
      <c r="BS238" s="41"/>
      <c r="BT238" s="41"/>
      <c r="BU238" s="41"/>
      <c r="BV238" s="41"/>
      <c r="BW238" s="41"/>
      <c r="BX238" s="41"/>
      <c r="BY238" s="41"/>
      <c r="BZ238" s="41"/>
      <c r="CA238" s="41"/>
      <c r="CB238" s="41"/>
      <c r="CC238" s="41"/>
      <c r="CD238" s="41"/>
      <c r="CE238" s="41"/>
      <c r="CF238" s="41"/>
      <c r="CG238" s="41"/>
      <c r="CH238" s="41"/>
      <c r="CI238" s="41"/>
      <c r="CJ238" s="41"/>
      <c r="CK238" s="41"/>
      <c r="CL238" s="41"/>
      <c r="CM238" s="41"/>
      <c r="CN238" s="41"/>
      <c r="KL238" s="84">
        <f t="shared" si="2057"/>
        <v>26900</v>
      </c>
      <c r="KM238">
        <v>1973</v>
      </c>
      <c r="KN238">
        <v>8</v>
      </c>
      <c r="KO238">
        <v>24</v>
      </c>
      <c r="KP238" s="84">
        <f t="shared" si="2058"/>
        <v>236</v>
      </c>
      <c r="KQ238" s="74">
        <v>22.7</v>
      </c>
      <c r="KR238" s="74">
        <v>13.3</v>
      </c>
      <c r="KS238" s="74">
        <f t="shared" si="2059"/>
        <v>12.6</v>
      </c>
      <c r="KT238" s="74">
        <f t="shared" si="2060"/>
        <v>24.1</v>
      </c>
      <c r="KU238" s="74">
        <v>16.5</v>
      </c>
      <c r="KV238" s="74">
        <v>26.2</v>
      </c>
      <c r="KW238" s="72">
        <f t="shared" si="2056"/>
        <v>0.81</v>
      </c>
      <c r="KX238" s="74">
        <v>3</v>
      </c>
      <c r="KZ238" s="74">
        <v>86</v>
      </c>
      <c r="LA238" s="74">
        <v>59.6</v>
      </c>
      <c r="LB238" s="74">
        <v>11.5</v>
      </c>
      <c r="LC238" s="74">
        <v>0.6</v>
      </c>
    </row>
    <row r="239" spans="5:315" x14ac:dyDescent="0.35">
      <c r="E239" s="2"/>
      <c r="O239" s="2"/>
      <c r="T239" s="43"/>
      <c r="U239" s="43"/>
      <c r="V239" s="2"/>
      <c r="W239" s="24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17"/>
      <c r="AJ239" s="17"/>
      <c r="BH239" s="41"/>
      <c r="BI239" s="41"/>
      <c r="BJ239" s="41"/>
      <c r="BK239" s="41"/>
      <c r="BL239" s="41"/>
      <c r="BM239" s="41"/>
      <c r="BN239" s="41"/>
      <c r="BO239" s="41"/>
      <c r="BP239" s="41"/>
      <c r="BQ239" s="41"/>
      <c r="BR239" s="41"/>
      <c r="BS239" s="41"/>
      <c r="BT239" s="41"/>
      <c r="BU239" s="41"/>
      <c r="BV239" s="41"/>
      <c r="BW239" s="41"/>
      <c r="BX239" s="41"/>
      <c r="BY239" s="41"/>
      <c r="BZ239" s="41"/>
      <c r="CA239" s="41"/>
      <c r="CB239" s="41"/>
      <c r="CC239" s="41"/>
      <c r="CD239" s="41"/>
      <c r="CE239" s="41"/>
      <c r="CF239" s="41"/>
      <c r="CG239" s="41"/>
      <c r="CH239" s="41"/>
      <c r="CI239" s="41"/>
      <c r="CJ239" s="41"/>
      <c r="CK239" s="41"/>
      <c r="CL239" s="41"/>
      <c r="CM239" s="41"/>
      <c r="CN239" s="41"/>
      <c r="KL239" s="84">
        <f t="shared" si="2057"/>
        <v>26901</v>
      </c>
      <c r="KM239">
        <v>1973</v>
      </c>
      <c r="KN239">
        <v>8</v>
      </c>
      <c r="KO239">
        <v>25</v>
      </c>
      <c r="KP239" s="84">
        <f t="shared" si="2058"/>
        <v>237</v>
      </c>
      <c r="KQ239" s="74">
        <v>24.1</v>
      </c>
      <c r="KR239" s="74">
        <v>12.6</v>
      </c>
      <c r="KS239" s="74">
        <f t="shared" si="2059"/>
        <v>13.3</v>
      </c>
      <c r="KT239" s="74">
        <f t="shared" si="2060"/>
        <v>22.7</v>
      </c>
      <c r="KU239" s="74">
        <v>17.7</v>
      </c>
      <c r="KV239" s="74">
        <v>25.5</v>
      </c>
      <c r="KW239" s="72">
        <f t="shared" si="2056"/>
        <v>0.77</v>
      </c>
      <c r="KX239" s="74">
        <v>2.2000000000000002</v>
      </c>
      <c r="KZ239" s="74">
        <v>87</v>
      </c>
      <c r="LA239" s="74">
        <v>55.8</v>
      </c>
      <c r="LB239" s="74">
        <v>9.6999999999999993</v>
      </c>
      <c r="LC239" s="74">
        <v>0.5</v>
      </c>
    </row>
    <row r="240" spans="5:315" x14ac:dyDescent="0.35"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K240" s="2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H240" s="41"/>
      <c r="BI240" s="41"/>
      <c r="BJ240" s="41"/>
      <c r="BK240" s="41"/>
      <c r="BL240" s="41"/>
      <c r="BM240" s="41"/>
      <c r="BN240" s="41"/>
      <c r="BO240" s="41"/>
      <c r="BP240" s="41"/>
      <c r="BQ240" s="41"/>
      <c r="BR240" s="41"/>
      <c r="BS240" s="41"/>
      <c r="BT240" s="41"/>
      <c r="BU240" s="41"/>
      <c r="BV240" s="41"/>
      <c r="BW240" s="41"/>
      <c r="BX240" s="41"/>
      <c r="BY240" s="41"/>
      <c r="BZ240" s="41"/>
      <c r="CA240" s="41"/>
      <c r="CB240" s="41"/>
      <c r="CC240" s="41"/>
      <c r="CD240" s="41"/>
      <c r="CE240" s="41"/>
      <c r="CF240" s="41"/>
      <c r="CG240" s="41"/>
      <c r="CH240" s="41"/>
      <c r="CI240" s="41"/>
      <c r="CJ240" s="41"/>
      <c r="CK240" s="41"/>
      <c r="CL240" s="41"/>
      <c r="CM240" s="41"/>
      <c r="CN240" s="41"/>
      <c r="KL240" s="84">
        <f t="shared" si="2057"/>
        <v>26902</v>
      </c>
      <c r="KM240">
        <v>1973</v>
      </c>
      <c r="KN240">
        <v>8</v>
      </c>
      <c r="KO240">
        <v>26</v>
      </c>
      <c r="KP240" s="84">
        <f t="shared" si="2058"/>
        <v>238</v>
      </c>
      <c r="KQ240" s="74">
        <v>26.1</v>
      </c>
      <c r="KR240" s="74">
        <v>13.3</v>
      </c>
      <c r="KS240" s="74">
        <f t="shared" si="2059"/>
        <v>14.9</v>
      </c>
      <c r="KT240" s="74">
        <f t="shared" si="2060"/>
        <v>24.1</v>
      </c>
      <c r="KU240" s="74">
        <v>17.399999999999999</v>
      </c>
      <c r="KV240" s="74">
        <v>25</v>
      </c>
      <c r="KW240" s="72">
        <f t="shared" si="2056"/>
        <v>0.76</v>
      </c>
      <c r="KX240" s="74">
        <v>2.5</v>
      </c>
      <c r="KZ240" s="74">
        <v>85.2</v>
      </c>
      <c r="LA240" s="74">
        <v>55.3</v>
      </c>
      <c r="LB240" s="74">
        <v>9.1</v>
      </c>
      <c r="LC240" s="74">
        <v>0.6</v>
      </c>
    </row>
    <row r="241" spans="5:315" x14ac:dyDescent="0.35">
      <c r="E241" s="42" t="s">
        <v>212</v>
      </c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"/>
      <c r="BH241" s="41"/>
      <c r="BI241" s="41"/>
      <c r="BJ241" s="41"/>
      <c r="BK241" s="41"/>
      <c r="BL241" s="41"/>
      <c r="BM241" s="41"/>
      <c r="BN241" s="41"/>
      <c r="BO241" s="41"/>
      <c r="BP241" s="41"/>
      <c r="BQ241" s="41"/>
      <c r="BR241" s="41"/>
      <c r="BS241" s="41"/>
      <c r="BT241" s="41"/>
      <c r="BU241" s="41"/>
      <c r="BV241" s="41"/>
      <c r="BW241" s="41"/>
      <c r="BX241" s="41"/>
      <c r="BY241" s="41"/>
      <c r="BZ241" s="41"/>
      <c r="CA241" s="41"/>
      <c r="CB241" s="41"/>
      <c r="CC241" s="41"/>
      <c r="CD241" s="41"/>
      <c r="CE241" s="41"/>
      <c r="CF241" s="41"/>
      <c r="CG241" s="41"/>
      <c r="CH241" s="41"/>
      <c r="CI241" s="41"/>
      <c r="CJ241" s="41"/>
      <c r="CK241" s="41"/>
      <c r="CL241" s="41"/>
      <c r="CM241" s="41"/>
      <c r="CN241" s="41"/>
      <c r="KL241" s="84">
        <f t="shared" si="2057"/>
        <v>26903</v>
      </c>
      <c r="KM241">
        <v>1973</v>
      </c>
      <c r="KN241">
        <v>8</v>
      </c>
      <c r="KO241">
        <v>27</v>
      </c>
      <c r="KP241" s="84">
        <f t="shared" si="2058"/>
        <v>239</v>
      </c>
      <c r="KQ241" s="74">
        <v>25.4</v>
      </c>
      <c r="KR241" s="74">
        <v>14.9</v>
      </c>
      <c r="KS241" s="74">
        <f t="shared" si="2059"/>
        <v>14.2</v>
      </c>
      <c r="KT241" s="74">
        <f t="shared" si="2060"/>
        <v>26.1</v>
      </c>
      <c r="KU241" s="74">
        <v>16.3</v>
      </c>
      <c r="KV241" s="74">
        <v>26</v>
      </c>
      <c r="KW241" s="72">
        <f t="shared" si="2056"/>
        <v>0.81</v>
      </c>
      <c r="KX241" s="74">
        <v>1.8</v>
      </c>
      <c r="KZ241" s="74">
        <v>88.5</v>
      </c>
      <c r="LA241" s="74">
        <v>59.5</v>
      </c>
      <c r="LB241" s="74">
        <v>10.1</v>
      </c>
      <c r="LC241" s="74">
        <v>0.6</v>
      </c>
    </row>
    <row r="242" spans="5:315" x14ac:dyDescent="0.35">
      <c r="E242" s="41"/>
      <c r="F242" s="41" t="s">
        <v>80</v>
      </c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0" t="s">
        <v>223</v>
      </c>
      <c r="AG242" s="48" t="s">
        <v>209</v>
      </c>
      <c r="AH242" s="48"/>
      <c r="AI242" s="48"/>
      <c r="AL242" s="2"/>
      <c r="BH242" s="41"/>
      <c r="BI242" s="41"/>
      <c r="BJ242" s="41"/>
      <c r="BK242" s="41"/>
      <c r="BL242" s="41"/>
      <c r="BM242" s="41"/>
      <c r="BN242" s="41"/>
      <c r="BO242" s="41"/>
      <c r="BP242" s="41"/>
      <c r="BQ242" s="41"/>
      <c r="BR242" s="41"/>
      <c r="BS242" s="41"/>
      <c r="BT242" s="41"/>
      <c r="BU242" s="41"/>
      <c r="BV242" s="41"/>
      <c r="BW242" s="41"/>
      <c r="BX242" s="41"/>
      <c r="BY242" s="41"/>
      <c r="BZ242" s="41"/>
      <c r="CA242" s="41"/>
      <c r="CB242" s="41"/>
      <c r="CC242" s="41"/>
      <c r="CD242" s="41"/>
      <c r="CE242" s="41"/>
      <c r="CF242" s="41"/>
      <c r="CG242" s="41"/>
      <c r="CH242" s="41"/>
      <c r="CI242" s="41"/>
      <c r="CJ242" s="41"/>
      <c r="CK242" s="41"/>
      <c r="CL242" s="41"/>
      <c r="CM242" s="41"/>
      <c r="CN242" s="41"/>
      <c r="KL242" s="84">
        <f t="shared" si="2057"/>
        <v>26904</v>
      </c>
      <c r="KM242">
        <v>1973</v>
      </c>
      <c r="KN242">
        <v>8</v>
      </c>
      <c r="KO242">
        <v>28</v>
      </c>
      <c r="KP242" s="84">
        <f t="shared" si="2058"/>
        <v>240</v>
      </c>
      <c r="KQ242" s="74">
        <v>25.1</v>
      </c>
      <c r="KR242" s="74">
        <v>14.2</v>
      </c>
      <c r="KS242" s="74">
        <f t="shared" si="2059"/>
        <v>14.3</v>
      </c>
      <c r="KT242" s="74">
        <f t="shared" si="2060"/>
        <v>25.4</v>
      </c>
      <c r="KU242" s="74">
        <v>16.7</v>
      </c>
      <c r="KV242" s="74">
        <v>25.2</v>
      </c>
      <c r="KW242" s="72">
        <f t="shared" si="2056"/>
        <v>0.79</v>
      </c>
      <c r="KX242" s="74">
        <v>4</v>
      </c>
      <c r="KZ242" s="74">
        <v>87.8</v>
      </c>
      <c r="LA242" s="74">
        <v>56.2</v>
      </c>
      <c r="LB242" s="74">
        <v>11.1</v>
      </c>
      <c r="LC242" s="74">
        <v>0.6</v>
      </c>
    </row>
    <row r="243" spans="5:315" x14ac:dyDescent="0.35">
      <c r="E243" s="2"/>
      <c r="F243" s="25">
        <v>1</v>
      </c>
      <c r="G243">
        <v>2</v>
      </c>
      <c r="H243">
        <v>3</v>
      </c>
      <c r="I243">
        <v>4</v>
      </c>
      <c r="J243">
        <v>5</v>
      </c>
      <c r="K243">
        <v>6</v>
      </c>
      <c r="L243">
        <v>7</v>
      </c>
      <c r="M243">
        <v>8</v>
      </c>
      <c r="N243">
        <v>9</v>
      </c>
      <c r="O243">
        <v>10</v>
      </c>
      <c r="P243">
        <v>11</v>
      </c>
      <c r="Q243">
        <v>12</v>
      </c>
      <c r="R243">
        <v>13</v>
      </c>
      <c r="S243">
        <v>14</v>
      </c>
      <c r="T243">
        <v>15</v>
      </c>
      <c r="U243">
        <v>16</v>
      </c>
      <c r="V243">
        <v>17</v>
      </c>
      <c r="W243">
        <v>18</v>
      </c>
      <c r="X243">
        <v>19</v>
      </c>
      <c r="Y243">
        <v>20</v>
      </c>
      <c r="Z243">
        <v>21</v>
      </c>
      <c r="AA243">
        <v>22</v>
      </c>
      <c r="AB243">
        <v>23</v>
      </c>
      <c r="AC243">
        <v>24</v>
      </c>
      <c r="AD243" s="48" t="s">
        <v>222</v>
      </c>
      <c r="AE243" t="s">
        <v>221</v>
      </c>
      <c r="AG243" s="25">
        <v>1</v>
      </c>
      <c r="AH243">
        <v>2</v>
      </c>
      <c r="AI243">
        <v>3</v>
      </c>
      <c r="AJ243">
        <v>4</v>
      </c>
      <c r="AK243">
        <v>5</v>
      </c>
      <c r="AL243">
        <v>6</v>
      </c>
      <c r="AM243">
        <v>7</v>
      </c>
      <c r="AN243">
        <v>8</v>
      </c>
      <c r="AO243">
        <v>9</v>
      </c>
      <c r="AP243">
        <v>10</v>
      </c>
      <c r="AQ243">
        <v>11</v>
      </c>
      <c r="AR243">
        <v>12</v>
      </c>
      <c r="AS243">
        <v>13</v>
      </c>
      <c r="AT243">
        <v>14</v>
      </c>
      <c r="AU243">
        <v>15</v>
      </c>
      <c r="AV243">
        <v>16</v>
      </c>
      <c r="AW243">
        <v>17</v>
      </c>
      <c r="AX243">
        <v>18</v>
      </c>
      <c r="AY243">
        <v>19</v>
      </c>
      <c r="AZ243">
        <v>20</v>
      </c>
      <c r="BA243">
        <v>21</v>
      </c>
      <c r="BB243">
        <v>22</v>
      </c>
      <c r="BC243">
        <v>23</v>
      </c>
      <c r="BD243">
        <v>24</v>
      </c>
      <c r="BE243" t="s">
        <v>208</v>
      </c>
      <c r="BH243" s="41"/>
      <c r="BI243" s="41"/>
      <c r="BJ243" s="41"/>
      <c r="BK243" s="41"/>
      <c r="BL243" s="41"/>
      <c r="BM243" s="41"/>
      <c r="BN243" s="41"/>
      <c r="BO243" s="41"/>
      <c r="BP243" s="41"/>
      <c r="BQ243" s="41"/>
      <c r="BR243" s="41"/>
      <c r="BS243" s="41"/>
      <c r="BT243" s="41"/>
      <c r="BU243" s="41"/>
      <c r="BV243" s="41"/>
      <c r="BW243" s="41"/>
      <c r="BX243" s="41"/>
      <c r="BY243" s="41"/>
      <c r="BZ243" s="41"/>
      <c r="CA243" s="41"/>
      <c r="CB243" s="41"/>
      <c r="CC243" s="41"/>
      <c r="CD243" s="41"/>
      <c r="CE243" s="41"/>
      <c r="CF243" s="41"/>
      <c r="CG243" s="41"/>
      <c r="CH243" s="41"/>
      <c r="CI243" s="41"/>
      <c r="CJ243" s="41"/>
      <c r="CK243" s="41"/>
      <c r="CL243" s="41"/>
      <c r="CM243" s="41"/>
      <c r="CN243" s="41"/>
      <c r="KL243" s="84">
        <f t="shared" si="2057"/>
        <v>26905</v>
      </c>
      <c r="KM243">
        <v>1973</v>
      </c>
      <c r="KN243">
        <v>8</v>
      </c>
      <c r="KO243">
        <v>29</v>
      </c>
      <c r="KP243" s="84">
        <f t="shared" si="2058"/>
        <v>241</v>
      </c>
      <c r="KQ243" s="74">
        <v>23.8</v>
      </c>
      <c r="KR243" s="74">
        <v>14.3</v>
      </c>
      <c r="KS243" s="74">
        <f t="shared" si="2059"/>
        <v>13.4</v>
      </c>
      <c r="KT243" s="74">
        <f t="shared" si="2060"/>
        <v>25.1</v>
      </c>
      <c r="KU243" s="74">
        <v>16</v>
      </c>
      <c r="KV243" s="74">
        <v>23.1</v>
      </c>
      <c r="KW243" s="72">
        <f t="shared" si="2056"/>
        <v>0.77</v>
      </c>
      <c r="KX243" s="74">
        <v>2.8</v>
      </c>
      <c r="KZ243" s="74">
        <v>84.2</v>
      </c>
      <c r="LA243" s="74">
        <v>55.8</v>
      </c>
      <c r="LB243" s="74">
        <v>11.5</v>
      </c>
      <c r="LC243" s="74">
        <v>0.6</v>
      </c>
    </row>
    <row r="244" spans="5:315" x14ac:dyDescent="0.35">
      <c r="E244" s="2">
        <f>E209</f>
        <v>1</v>
      </c>
      <c r="F244" s="4">
        <f t="shared" ref="F244:O253" ca="1" si="2074">AVERAGE(OFFSET($F$133,($E244-1),(12*F$243-12),1,12))</f>
        <v>272.64999999999998</v>
      </c>
      <c r="G244" s="4">
        <f t="shared" ca="1" si="2074"/>
        <v>272.54000000000002</v>
      </c>
      <c r="H244" s="4">
        <f t="shared" ca="1" si="2074"/>
        <v>272.42</v>
      </c>
      <c r="I244" s="4">
        <f t="shared" ca="1" si="2074"/>
        <v>272.3</v>
      </c>
      <c r="J244" s="4">
        <f t="shared" ca="1" si="2074"/>
        <v>272.05</v>
      </c>
      <c r="K244" s="4">
        <f t="shared" ca="1" si="2074"/>
        <v>268.17</v>
      </c>
      <c r="L244" s="4">
        <f t="shared" ca="1" si="2074"/>
        <v>263.82</v>
      </c>
      <c r="M244" s="4">
        <f t="shared" ca="1" si="2074"/>
        <v>260.73</v>
      </c>
      <c r="N244" s="4">
        <f t="shared" ca="1" si="2074"/>
        <v>258.58</v>
      </c>
      <c r="O244" s="4">
        <f t="shared" ca="1" si="2074"/>
        <v>257.08</v>
      </c>
      <c r="P244" s="4">
        <f t="shared" ref="P244:AC253" ca="1" si="2075">AVERAGE(OFFSET($F$133,($E244-1),(12*P$243-12),1,12))</f>
        <v>256.01</v>
      </c>
      <c r="Q244" s="4">
        <f t="shared" ca="1" si="2075"/>
        <v>255.26</v>
      </c>
      <c r="R244" s="4">
        <f t="shared" ca="1" si="2075"/>
        <v>254.74</v>
      </c>
      <c r="S244" s="4">
        <f t="shared" ca="1" si="2075"/>
        <v>254.37</v>
      </c>
      <c r="T244" s="4">
        <f t="shared" ca="1" si="2075"/>
        <v>254.11</v>
      </c>
      <c r="U244" s="4">
        <f t="shared" ca="1" si="2075"/>
        <v>253.94</v>
      </c>
      <c r="V244" s="4">
        <f t="shared" ca="1" si="2075"/>
        <v>253.82</v>
      </c>
      <c r="W244" s="4">
        <f t="shared" ca="1" si="2075"/>
        <v>253.7</v>
      </c>
      <c r="X244" s="4">
        <f t="shared" ca="1" si="2075"/>
        <v>253.66</v>
      </c>
      <c r="Y244" s="4">
        <f t="shared" ca="1" si="2075"/>
        <v>253.66</v>
      </c>
      <c r="Z244" s="4">
        <f t="shared" ca="1" si="2075"/>
        <v>253.66</v>
      </c>
      <c r="AA244" s="4">
        <f t="shared" ca="1" si="2075"/>
        <v>253.66</v>
      </c>
      <c r="AB244" s="4">
        <f t="shared" ca="1" si="2075"/>
        <v>253.66</v>
      </c>
      <c r="AC244" s="4">
        <f t="shared" ca="1" si="2075"/>
        <v>253.66</v>
      </c>
      <c r="AD244" s="4">
        <f ca="1">AVERAGE(F244:AC244)</f>
        <v>259.51</v>
      </c>
      <c r="AE244" s="4">
        <f ca="1">AD244-273.15</f>
        <v>-13.64</v>
      </c>
      <c r="AG244">
        <f t="shared" ref="AG244:AG273" ca="1" si="2076">F244*$T60</f>
        <v>6734.4549999999999</v>
      </c>
      <c r="AH244">
        <f t="shared" ref="AH244:AH273" ca="1" si="2077">G244*$T60</f>
        <v>6731.7380000000003</v>
      </c>
      <c r="AI244">
        <f t="shared" ref="AI244:AI273" ca="1" si="2078">H244*$T60</f>
        <v>6728.7740000000003</v>
      </c>
      <c r="AJ244">
        <f t="shared" ref="AJ244:AJ273" ca="1" si="2079">I244*$T60</f>
        <v>6725.81</v>
      </c>
      <c r="AK244">
        <f t="shared" ref="AK244:AK273" ca="1" si="2080">J244*$T60</f>
        <v>6719.6350000000002</v>
      </c>
      <c r="AL244">
        <f t="shared" ref="AL244:AL273" ca="1" si="2081">K244*$T60</f>
        <v>6623.799</v>
      </c>
      <c r="AM244">
        <f t="shared" ref="AM244:AM273" ca="1" si="2082">L244*$T60</f>
        <v>6516.3540000000003</v>
      </c>
      <c r="AN244">
        <f t="shared" ref="AN244:AN273" ca="1" si="2083">M244*$T60</f>
        <v>6440.0309999999999</v>
      </c>
      <c r="AO244">
        <f t="shared" ref="AO244:AO273" ca="1" si="2084">N244*$T60</f>
        <v>6386.9260000000004</v>
      </c>
      <c r="AP244">
        <f t="shared" ref="AP244:AP273" ca="1" si="2085">O244*$T60</f>
        <v>6349.8760000000002</v>
      </c>
      <c r="AQ244">
        <f t="shared" ref="AQ244:AQ273" ca="1" si="2086">P244*$T60</f>
        <v>6323.4470000000001</v>
      </c>
      <c r="AR244">
        <f t="shared" ref="AR244:AR273" ca="1" si="2087">Q244*$T60</f>
        <v>6304.9219999999996</v>
      </c>
      <c r="AS244">
        <f t="shared" ref="AS244:AS273" ca="1" si="2088">R244*$T60</f>
        <v>6292.0780000000004</v>
      </c>
      <c r="AT244">
        <f t="shared" ref="AT244:AT273" ca="1" si="2089">S244*$T60</f>
        <v>6282.9390000000003</v>
      </c>
      <c r="AU244">
        <f t="shared" ref="AU244:AU273" ca="1" si="2090">T244*$T60</f>
        <v>6276.5169999999998</v>
      </c>
      <c r="AV244">
        <f t="shared" ref="AV244:AV273" ca="1" si="2091">U244*$T60</f>
        <v>6272.3180000000002</v>
      </c>
      <c r="AW244">
        <f t="shared" ref="AW244:AW273" ca="1" si="2092">V244*$T60</f>
        <v>6269.3540000000003</v>
      </c>
      <c r="AX244">
        <f t="shared" ref="AX244:AX273" ca="1" si="2093">W244*$T60</f>
        <v>6266.39</v>
      </c>
      <c r="AY244">
        <f t="shared" ref="AY244:AY273" ca="1" si="2094">X244*$T60</f>
        <v>6265.402</v>
      </c>
      <c r="AZ244">
        <f t="shared" ref="AZ244:AZ273" ca="1" si="2095">Y244*$T60</f>
        <v>6265.402</v>
      </c>
      <c r="BA244">
        <f t="shared" ref="BA244:BA273" ca="1" si="2096">Z244*$T60</f>
        <v>6265.402</v>
      </c>
      <c r="BB244">
        <f t="shared" ref="BB244:BB273" ca="1" si="2097">AA244*$T60</f>
        <v>6265.402</v>
      </c>
      <c r="BC244">
        <f t="shared" ref="BC244:BC273" ca="1" si="2098">AB244*$T60</f>
        <v>6265.402</v>
      </c>
      <c r="BD244">
        <f t="shared" ref="BD244:BD273" ca="1" si="2099">AC244*$T60</f>
        <v>6265.402</v>
      </c>
      <c r="BE244">
        <f t="shared" ref="BE244:BE273" ca="1" si="2100">AD244*$T60</f>
        <v>6409.8969999999999</v>
      </c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41"/>
      <c r="CB244" s="4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KL244" s="84">
        <f t="shared" si="2057"/>
        <v>26906</v>
      </c>
      <c r="KM244">
        <v>1973</v>
      </c>
      <c r="KN244">
        <v>8</v>
      </c>
      <c r="KO244">
        <v>30</v>
      </c>
      <c r="KP244" s="84">
        <f t="shared" si="2058"/>
        <v>242</v>
      </c>
      <c r="KQ244" s="74">
        <v>23.6</v>
      </c>
      <c r="KR244" s="74">
        <v>13.4</v>
      </c>
      <c r="KS244" s="74">
        <f t="shared" si="2059"/>
        <v>12.5</v>
      </c>
      <c r="KT244" s="74">
        <f t="shared" si="2060"/>
        <v>23.8</v>
      </c>
      <c r="KU244" s="74">
        <v>16</v>
      </c>
      <c r="KV244" s="74">
        <v>23.3</v>
      </c>
      <c r="KW244" s="72">
        <f t="shared" si="2056"/>
        <v>0.77</v>
      </c>
      <c r="KX244" s="74">
        <v>2.6</v>
      </c>
      <c r="KZ244" s="74">
        <v>88.9</v>
      </c>
      <c r="LA244" s="74">
        <v>55.5</v>
      </c>
      <c r="LB244" s="74">
        <v>10.7</v>
      </c>
      <c r="LC244" s="74">
        <v>0.6</v>
      </c>
    </row>
    <row r="245" spans="5:315" x14ac:dyDescent="0.35">
      <c r="E245" s="2">
        <f t="shared" ref="E245:E273" si="2101">E210</f>
        <v>2</v>
      </c>
      <c r="F245" s="4">
        <f t="shared" ca="1" si="2074"/>
        <v>274.41000000000003</v>
      </c>
      <c r="G245" s="4">
        <f t="shared" ca="1" si="2074"/>
        <v>274.33</v>
      </c>
      <c r="H245" s="4">
        <f t="shared" ca="1" si="2074"/>
        <v>274.25</v>
      </c>
      <c r="I245" s="4">
        <f t="shared" ca="1" si="2074"/>
        <v>274.17</v>
      </c>
      <c r="J245" s="4">
        <f t="shared" ca="1" si="2074"/>
        <v>274.08</v>
      </c>
      <c r="K245" s="4">
        <f t="shared" ca="1" si="2074"/>
        <v>273.66000000000003</v>
      </c>
      <c r="L245" s="4">
        <f t="shared" ca="1" si="2074"/>
        <v>273.10000000000002</v>
      </c>
      <c r="M245" s="4">
        <f t="shared" ca="1" si="2074"/>
        <v>273.10000000000002</v>
      </c>
      <c r="N245" s="4">
        <f t="shared" ca="1" si="2074"/>
        <v>273.10000000000002</v>
      </c>
      <c r="O245" s="4">
        <f t="shared" ca="1" si="2074"/>
        <v>273.10000000000002</v>
      </c>
      <c r="P245" s="4">
        <f t="shared" ca="1" si="2075"/>
        <v>273.10000000000002</v>
      </c>
      <c r="Q245" s="4">
        <f t="shared" ca="1" si="2075"/>
        <v>273.10000000000002</v>
      </c>
      <c r="R245" s="4">
        <f t="shared" ca="1" si="2075"/>
        <v>273.10000000000002</v>
      </c>
      <c r="S245" s="4">
        <f t="shared" ca="1" si="2075"/>
        <v>273.10000000000002</v>
      </c>
      <c r="T245" s="4">
        <f t="shared" ca="1" si="2075"/>
        <v>273.10000000000002</v>
      </c>
      <c r="U245" s="4">
        <f t="shared" ca="1" si="2075"/>
        <v>273.10000000000002</v>
      </c>
      <c r="V245" s="4">
        <f t="shared" ca="1" si="2075"/>
        <v>273.10000000000002</v>
      </c>
      <c r="W245" s="4">
        <f t="shared" ca="1" si="2075"/>
        <v>273.10000000000002</v>
      </c>
      <c r="X245" s="4">
        <f t="shared" ca="1" si="2075"/>
        <v>273.10000000000002</v>
      </c>
      <c r="Y245" s="4">
        <f t="shared" ca="1" si="2075"/>
        <v>273.10000000000002</v>
      </c>
      <c r="Z245" s="4">
        <f t="shared" ca="1" si="2075"/>
        <v>273.10000000000002</v>
      </c>
      <c r="AA245" s="4">
        <f t="shared" ca="1" si="2075"/>
        <v>273.10000000000002</v>
      </c>
      <c r="AB245" s="4">
        <f t="shared" ca="1" si="2075"/>
        <v>273.10000000000002</v>
      </c>
      <c r="AC245" s="4">
        <f t="shared" ca="1" si="2075"/>
        <v>273.10000000000002</v>
      </c>
      <c r="AD245" s="4">
        <f t="shared" ref="AD245:AD273" ca="1" si="2102">AVERAGE(F245:AC245)</f>
        <v>273.36</v>
      </c>
      <c r="AE245" s="4">
        <f t="shared" ref="AE245:AE273" ca="1" si="2103">AD245-273.15</f>
        <v>0.21</v>
      </c>
      <c r="AG245">
        <f t="shared" ca="1" si="2076"/>
        <v>7118.1953999999996</v>
      </c>
      <c r="AH245">
        <f t="shared" ca="1" si="2077"/>
        <v>7116.1202000000003</v>
      </c>
      <c r="AI245">
        <f t="shared" ca="1" si="2078"/>
        <v>7114.0450000000001</v>
      </c>
      <c r="AJ245">
        <f t="shared" ca="1" si="2079"/>
        <v>7111.9697999999999</v>
      </c>
      <c r="AK245">
        <f t="shared" ca="1" si="2080"/>
        <v>7109.6351999999997</v>
      </c>
      <c r="AL245">
        <f t="shared" ca="1" si="2081"/>
        <v>7098.7403999999997</v>
      </c>
      <c r="AM245">
        <f t="shared" ca="1" si="2082"/>
        <v>7084.2139999999999</v>
      </c>
      <c r="AN245">
        <f t="shared" ca="1" si="2083"/>
        <v>7084.2139999999999</v>
      </c>
      <c r="AO245">
        <f t="shared" ca="1" si="2084"/>
        <v>7084.2139999999999</v>
      </c>
      <c r="AP245">
        <f t="shared" ca="1" si="2085"/>
        <v>7084.2139999999999</v>
      </c>
      <c r="AQ245">
        <f t="shared" ca="1" si="2086"/>
        <v>7084.2139999999999</v>
      </c>
      <c r="AR245">
        <f t="shared" ca="1" si="2087"/>
        <v>7084.2139999999999</v>
      </c>
      <c r="AS245">
        <f t="shared" ca="1" si="2088"/>
        <v>7084.2139999999999</v>
      </c>
      <c r="AT245">
        <f t="shared" ca="1" si="2089"/>
        <v>7084.2139999999999</v>
      </c>
      <c r="AU245">
        <f t="shared" ca="1" si="2090"/>
        <v>7084.2139999999999</v>
      </c>
      <c r="AV245">
        <f t="shared" ca="1" si="2091"/>
        <v>7084.2139999999999</v>
      </c>
      <c r="AW245">
        <f t="shared" ca="1" si="2092"/>
        <v>7084.2139999999999</v>
      </c>
      <c r="AX245">
        <f t="shared" ca="1" si="2093"/>
        <v>7084.2139999999999</v>
      </c>
      <c r="AY245">
        <f t="shared" ca="1" si="2094"/>
        <v>7084.2139999999999</v>
      </c>
      <c r="AZ245">
        <f t="shared" ca="1" si="2095"/>
        <v>7084.2139999999999</v>
      </c>
      <c r="BA245">
        <f t="shared" ca="1" si="2096"/>
        <v>7084.2139999999999</v>
      </c>
      <c r="BB245">
        <f t="shared" ca="1" si="2097"/>
        <v>7084.2139999999999</v>
      </c>
      <c r="BC245">
        <f t="shared" ca="1" si="2098"/>
        <v>7084.2139999999999</v>
      </c>
      <c r="BD245">
        <f t="shared" ca="1" si="2099"/>
        <v>7084.2139999999999</v>
      </c>
      <c r="BE245">
        <f t="shared" ca="1" si="2100"/>
        <v>7090.9584000000004</v>
      </c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41"/>
      <c r="CB245" s="4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KL245" s="84">
        <f t="shared" si="2057"/>
        <v>26907</v>
      </c>
      <c r="KM245">
        <v>1973</v>
      </c>
      <c r="KN245">
        <v>8</v>
      </c>
      <c r="KO245">
        <v>31</v>
      </c>
      <c r="KP245" s="84">
        <f t="shared" si="2058"/>
        <v>243</v>
      </c>
      <c r="KQ245" s="74">
        <v>22.9</v>
      </c>
      <c r="KR245" s="74">
        <v>12.5</v>
      </c>
      <c r="KS245" s="74">
        <f t="shared" si="2059"/>
        <v>11.9</v>
      </c>
      <c r="KT245" s="74">
        <f t="shared" si="2060"/>
        <v>23.6</v>
      </c>
      <c r="KU245" s="74">
        <v>17</v>
      </c>
      <c r="KV245" s="74">
        <v>23.9</v>
      </c>
      <c r="KW245" s="72">
        <f t="shared" si="2056"/>
        <v>0.75</v>
      </c>
      <c r="KX245" s="74">
        <v>1.7</v>
      </c>
      <c r="KZ245" s="74">
        <v>86.6</v>
      </c>
      <c r="LA245" s="74">
        <v>60.4</v>
      </c>
      <c r="LB245" s="74">
        <v>10.5</v>
      </c>
      <c r="LC245" s="74">
        <v>0.5</v>
      </c>
    </row>
    <row r="246" spans="5:315" x14ac:dyDescent="0.35">
      <c r="E246" s="2">
        <f t="shared" si="2101"/>
        <v>3</v>
      </c>
      <c r="F246" s="4">
        <f t="shared" ca="1" si="2074"/>
        <v>276.01</v>
      </c>
      <c r="G246" s="4">
        <f t="shared" ca="1" si="2074"/>
        <v>275.97000000000003</v>
      </c>
      <c r="H246" s="4">
        <f t="shared" ca="1" si="2074"/>
        <v>275.93</v>
      </c>
      <c r="I246" s="4">
        <f t="shared" ca="1" si="2074"/>
        <v>275.88</v>
      </c>
      <c r="J246" s="4">
        <f t="shared" ca="1" si="2074"/>
        <v>275.82</v>
      </c>
      <c r="K246" s="4">
        <f t="shared" ca="1" si="2074"/>
        <v>275.72000000000003</v>
      </c>
      <c r="L246" s="4">
        <f t="shared" ca="1" si="2074"/>
        <v>275.54000000000002</v>
      </c>
      <c r="M246" s="4">
        <f t="shared" ca="1" si="2074"/>
        <v>275.39999999999998</v>
      </c>
      <c r="N246" s="4">
        <f t="shared" ca="1" si="2074"/>
        <v>275.27999999999997</v>
      </c>
      <c r="O246" s="4">
        <f t="shared" ca="1" si="2074"/>
        <v>275.16000000000003</v>
      </c>
      <c r="P246" s="4">
        <f t="shared" ca="1" si="2075"/>
        <v>275.08</v>
      </c>
      <c r="Q246" s="4">
        <f t="shared" ca="1" si="2075"/>
        <v>275.08</v>
      </c>
      <c r="R246" s="4">
        <f t="shared" ca="1" si="2075"/>
        <v>275.08</v>
      </c>
      <c r="S246" s="4">
        <f t="shared" ca="1" si="2075"/>
        <v>275.08</v>
      </c>
      <c r="T246" s="4">
        <f t="shared" ca="1" si="2075"/>
        <v>275.08</v>
      </c>
      <c r="U246" s="4">
        <f t="shared" ca="1" si="2075"/>
        <v>275.08</v>
      </c>
      <c r="V246" s="4">
        <f t="shared" ca="1" si="2075"/>
        <v>275.08</v>
      </c>
      <c r="W246" s="4">
        <f t="shared" ca="1" si="2075"/>
        <v>275.08</v>
      </c>
      <c r="X246" s="4">
        <f t="shared" ca="1" si="2075"/>
        <v>275.08</v>
      </c>
      <c r="Y246" s="4">
        <f t="shared" ca="1" si="2075"/>
        <v>275.08</v>
      </c>
      <c r="Z246" s="4">
        <f t="shared" ca="1" si="2075"/>
        <v>275.08</v>
      </c>
      <c r="AA246" s="4">
        <f t="shared" ca="1" si="2075"/>
        <v>275.08</v>
      </c>
      <c r="AB246" s="4">
        <f t="shared" ca="1" si="2075"/>
        <v>275.08</v>
      </c>
      <c r="AC246" s="4">
        <f t="shared" ca="1" si="2075"/>
        <v>275.08</v>
      </c>
      <c r="AD246" s="4">
        <f t="shared" ca="1" si="2102"/>
        <v>275.33</v>
      </c>
      <c r="AE246" s="4">
        <f t="shared" ca="1" si="2103"/>
        <v>2.1800000000000002</v>
      </c>
      <c r="AG246">
        <f t="shared" ca="1" si="2076"/>
        <v>7518.5123999999996</v>
      </c>
      <c r="AH246">
        <f t="shared" ca="1" si="2077"/>
        <v>7517.4228000000003</v>
      </c>
      <c r="AI246">
        <f t="shared" ca="1" si="2078"/>
        <v>7516.3332</v>
      </c>
      <c r="AJ246">
        <f t="shared" ca="1" si="2079"/>
        <v>7514.9712</v>
      </c>
      <c r="AK246">
        <f t="shared" ca="1" si="2080"/>
        <v>7513.3368</v>
      </c>
      <c r="AL246">
        <f t="shared" ca="1" si="2081"/>
        <v>7510.6127999999999</v>
      </c>
      <c r="AM246">
        <f t="shared" ca="1" si="2082"/>
        <v>7505.7096000000001</v>
      </c>
      <c r="AN246">
        <f t="shared" ca="1" si="2083"/>
        <v>7501.8959999999997</v>
      </c>
      <c r="AO246">
        <f t="shared" ca="1" si="2084"/>
        <v>7498.6271999999999</v>
      </c>
      <c r="AP246">
        <f t="shared" ca="1" si="2085"/>
        <v>7495.3584000000001</v>
      </c>
      <c r="AQ246">
        <f t="shared" ca="1" si="2086"/>
        <v>7493.1791999999996</v>
      </c>
      <c r="AR246">
        <f t="shared" ca="1" si="2087"/>
        <v>7493.1791999999996</v>
      </c>
      <c r="AS246">
        <f t="shared" ca="1" si="2088"/>
        <v>7493.1791999999996</v>
      </c>
      <c r="AT246">
        <f t="shared" ca="1" si="2089"/>
        <v>7493.1791999999996</v>
      </c>
      <c r="AU246">
        <f t="shared" ca="1" si="2090"/>
        <v>7493.1791999999996</v>
      </c>
      <c r="AV246">
        <f t="shared" ca="1" si="2091"/>
        <v>7493.1791999999996</v>
      </c>
      <c r="AW246">
        <f t="shared" ca="1" si="2092"/>
        <v>7493.1791999999996</v>
      </c>
      <c r="AX246">
        <f t="shared" ca="1" si="2093"/>
        <v>7493.1791999999996</v>
      </c>
      <c r="AY246">
        <f t="shared" ca="1" si="2094"/>
        <v>7493.1791999999996</v>
      </c>
      <c r="AZ246">
        <f t="shared" ca="1" si="2095"/>
        <v>7493.1791999999996</v>
      </c>
      <c r="BA246">
        <f t="shared" ca="1" si="2096"/>
        <v>7493.1791999999996</v>
      </c>
      <c r="BB246">
        <f t="shared" ca="1" si="2097"/>
        <v>7493.1791999999996</v>
      </c>
      <c r="BC246">
        <f t="shared" ca="1" si="2098"/>
        <v>7493.1791999999996</v>
      </c>
      <c r="BD246">
        <f t="shared" ca="1" si="2099"/>
        <v>7493.1791999999996</v>
      </c>
      <c r="BE246">
        <f t="shared" ca="1" si="2100"/>
        <v>7499.9892</v>
      </c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41"/>
      <c r="CB246" s="4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KL246" s="84">
        <f t="shared" si="2057"/>
        <v>26908</v>
      </c>
      <c r="KM246">
        <v>1973</v>
      </c>
      <c r="KN246">
        <v>9</v>
      </c>
      <c r="KO246">
        <v>1</v>
      </c>
      <c r="KP246" s="84">
        <f t="shared" si="2058"/>
        <v>244</v>
      </c>
      <c r="KQ246" s="74">
        <v>23.7</v>
      </c>
      <c r="KR246" s="74">
        <v>11.9</v>
      </c>
      <c r="KS246" s="74">
        <f t="shared" si="2059"/>
        <v>12.7</v>
      </c>
      <c r="KT246" s="74">
        <f t="shared" si="2060"/>
        <v>22.9</v>
      </c>
      <c r="KU246" s="74">
        <v>17.100000000000001</v>
      </c>
      <c r="KV246" s="74">
        <v>23.9</v>
      </c>
      <c r="KW246" s="72">
        <f t="shared" si="2056"/>
        <v>0.75</v>
      </c>
      <c r="KX246" s="74">
        <v>4.4000000000000004</v>
      </c>
      <c r="KZ246" s="74">
        <v>87</v>
      </c>
      <c r="LA246" s="74">
        <v>53.2</v>
      </c>
      <c r="LB246" s="74">
        <v>9.6</v>
      </c>
      <c r="LC246" s="74">
        <v>0.5</v>
      </c>
    </row>
    <row r="247" spans="5:315" x14ac:dyDescent="0.35">
      <c r="E247" s="2">
        <f t="shared" si="2101"/>
        <v>4</v>
      </c>
      <c r="F247" s="4">
        <f t="shared" ca="1" si="2074"/>
        <v>277.44</v>
      </c>
      <c r="G247" s="4">
        <f t="shared" ca="1" si="2074"/>
        <v>277.43</v>
      </c>
      <c r="H247" s="4">
        <f t="shared" ca="1" si="2074"/>
        <v>277.43</v>
      </c>
      <c r="I247" s="4">
        <f t="shared" ca="1" si="2074"/>
        <v>277.41000000000003</v>
      </c>
      <c r="J247" s="4">
        <f t="shared" ca="1" si="2074"/>
        <v>277.38</v>
      </c>
      <c r="K247" s="4">
        <f t="shared" ca="1" si="2074"/>
        <v>277.33</v>
      </c>
      <c r="L247" s="4">
        <f t="shared" ca="1" si="2074"/>
        <v>277.24</v>
      </c>
      <c r="M247" s="4">
        <f t="shared" ca="1" si="2074"/>
        <v>277.13</v>
      </c>
      <c r="N247" s="4">
        <f t="shared" ca="1" si="2074"/>
        <v>277.05</v>
      </c>
      <c r="O247" s="4">
        <f t="shared" ca="1" si="2074"/>
        <v>276.95999999999998</v>
      </c>
      <c r="P247" s="4">
        <f t="shared" ca="1" si="2075"/>
        <v>276.89999999999998</v>
      </c>
      <c r="Q247" s="4">
        <f t="shared" ca="1" si="2075"/>
        <v>276.89999999999998</v>
      </c>
      <c r="R247" s="4">
        <f t="shared" ca="1" si="2075"/>
        <v>276.89999999999998</v>
      </c>
      <c r="S247" s="4">
        <f t="shared" ca="1" si="2075"/>
        <v>276.89999999999998</v>
      </c>
      <c r="T247" s="4">
        <f t="shared" ca="1" si="2075"/>
        <v>276.89999999999998</v>
      </c>
      <c r="U247" s="4">
        <f t="shared" ca="1" si="2075"/>
        <v>276.89999999999998</v>
      </c>
      <c r="V247" s="4">
        <f t="shared" ca="1" si="2075"/>
        <v>276.89999999999998</v>
      </c>
      <c r="W247" s="4">
        <f t="shared" ca="1" si="2075"/>
        <v>276.89999999999998</v>
      </c>
      <c r="X247" s="4">
        <f t="shared" ca="1" si="2075"/>
        <v>276.89999999999998</v>
      </c>
      <c r="Y247" s="4">
        <f t="shared" ca="1" si="2075"/>
        <v>276.89999999999998</v>
      </c>
      <c r="Z247" s="4">
        <f t="shared" ca="1" si="2075"/>
        <v>276.89999999999998</v>
      </c>
      <c r="AA247" s="4">
        <f t="shared" ca="1" si="2075"/>
        <v>276.89999999999998</v>
      </c>
      <c r="AB247" s="4">
        <f t="shared" ca="1" si="2075"/>
        <v>276.89999999999998</v>
      </c>
      <c r="AC247" s="4">
        <f t="shared" ca="1" si="2075"/>
        <v>276.89999999999998</v>
      </c>
      <c r="AD247" s="4">
        <f t="shared" ca="1" si="2102"/>
        <v>277.06</v>
      </c>
      <c r="AE247" s="4">
        <f t="shared" ca="1" si="2103"/>
        <v>3.91</v>
      </c>
      <c r="AG247">
        <f t="shared" ca="1" si="2076"/>
        <v>7951.4304000000002</v>
      </c>
      <c r="AH247">
        <f t="shared" ca="1" si="2077"/>
        <v>7951.1437999999998</v>
      </c>
      <c r="AI247">
        <f t="shared" ca="1" si="2078"/>
        <v>7951.1437999999998</v>
      </c>
      <c r="AJ247">
        <f t="shared" ca="1" si="2079"/>
        <v>7950.5706</v>
      </c>
      <c r="AK247">
        <f t="shared" ca="1" si="2080"/>
        <v>7949.7107999999998</v>
      </c>
      <c r="AL247">
        <f t="shared" ca="1" si="2081"/>
        <v>7948.2777999999998</v>
      </c>
      <c r="AM247">
        <f t="shared" ca="1" si="2082"/>
        <v>7945.6984000000002</v>
      </c>
      <c r="AN247">
        <f t="shared" ca="1" si="2083"/>
        <v>7942.5457999999999</v>
      </c>
      <c r="AO247">
        <f t="shared" ca="1" si="2084"/>
        <v>7940.2529999999997</v>
      </c>
      <c r="AP247">
        <f t="shared" ca="1" si="2085"/>
        <v>7937.6736000000001</v>
      </c>
      <c r="AQ247">
        <f t="shared" ca="1" si="2086"/>
        <v>7935.9539999999997</v>
      </c>
      <c r="AR247">
        <f t="shared" ca="1" si="2087"/>
        <v>7935.9539999999997</v>
      </c>
      <c r="AS247">
        <f t="shared" ca="1" si="2088"/>
        <v>7935.9539999999997</v>
      </c>
      <c r="AT247">
        <f t="shared" ca="1" si="2089"/>
        <v>7935.9539999999997</v>
      </c>
      <c r="AU247">
        <f t="shared" ca="1" si="2090"/>
        <v>7935.9539999999997</v>
      </c>
      <c r="AV247">
        <f t="shared" ca="1" si="2091"/>
        <v>7935.9539999999997</v>
      </c>
      <c r="AW247">
        <f t="shared" ca="1" si="2092"/>
        <v>7935.9539999999997</v>
      </c>
      <c r="AX247">
        <f t="shared" ca="1" si="2093"/>
        <v>7935.9539999999997</v>
      </c>
      <c r="AY247">
        <f t="shared" ca="1" si="2094"/>
        <v>7935.9539999999997</v>
      </c>
      <c r="AZ247">
        <f t="shared" ca="1" si="2095"/>
        <v>7935.9539999999997</v>
      </c>
      <c r="BA247">
        <f t="shared" ca="1" si="2096"/>
        <v>7935.9539999999997</v>
      </c>
      <c r="BB247">
        <f t="shared" ca="1" si="2097"/>
        <v>7935.9539999999997</v>
      </c>
      <c r="BC247">
        <f t="shared" ca="1" si="2098"/>
        <v>7935.9539999999997</v>
      </c>
      <c r="BD247">
        <f t="shared" ca="1" si="2099"/>
        <v>7935.9539999999997</v>
      </c>
      <c r="BE247">
        <f t="shared" ca="1" si="2100"/>
        <v>7940.5396000000001</v>
      </c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41"/>
      <c r="CB247" s="4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KL247" s="84">
        <f t="shared" si="2057"/>
        <v>26909</v>
      </c>
      <c r="KM247">
        <v>1973</v>
      </c>
      <c r="KN247">
        <v>9</v>
      </c>
      <c r="KO247">
        <v>2</v>
      </c>
      <c r="KP247" s="84">
        <f t="shared" si="2058"/>
        <v>245</v>
      </c>
      <c r="KQ247" s="74">
        <v>23.3</v>
      </c>
      <c r="KR247" s="74">
        <v>12.7</v>
      </c>
      <c r="KS247" s="74">
        <f t="shared" si="2059"/>
        <v>12.2</v>
      </c>
      <c r="KT247" s="74">
        <f t="shared" si="2060"/>
        <v>23.7</v>
      </c>
      <c r="KU247" s="74">
        <v>15.3</v>
      </c>
      <c r="KV247" s="74">
        <v>23.6</v>
      </c>
      <c r="KW247" s="72">
        <f t="shared" si="2056"/>
        <v>0.8</v>
      </c>
      <c r="KX247" s="74">
        <v>2.6</v>
      </c>
      <c r="KZ247" s="74">
        <v>88</v>
      </c>
      <c r="LA247" s="74">
        <v>58</v>
      </c>
      <c r="LB247" s="74">
        <v>10.8</v>
      </c>
      <c r="LC247" s="74">
        <v>0.5</v>
      </c>
    </row>
    <row r="248" spans="5:315" x14ac:dyDescent="0.35">
      <c r="E248" s="2">
        <f t="shared" si="2101"/>
        <v>5</v>
      </c>
      <c r="F248" s="4">
        <f t="shared" ca="1" si="2074"/>
        <v>278.73</v>
      </c>
      <c r="G248" s="4">
        <f t="shared" ca="1" si="2074"/>
        <v>278.72000000000003</v>
      </c>
      <c r="H248" s="4">
        <f t="shared" ca="1" si="2074"/>
        <v>278.72000000000003</v>
      </c>
      <c r="I248" s="4">
        <f t="shared" ca="1" si="2074"/>
        <v>278.72000000000003</v>
      </c>
      <c r="J248" s="4">
        <f t="shared" ca="1" si="2074"/>
        <v>278.72000000000003</v>
      </c>
      <c r="K248" s="4">
        <f t="shared" ca="1" si="2074"/>
        <v>278.72000000000003</v>
      </c>
      <c r="L248" s="4">
        <f t="shared" ca="1" si="2074"/>
        <v>278.7</v>
      </c>
      <c r="M248" s="4">
        <f t="shared" ca="1" si="2074"/>
        <v>278.64</v>
      </c>
      <c r="N248" s="4">
        <f t="shared" ca="1" si="2074"/>
        <v>278.60000000000002</v>
      </c>
      <c r="O248" s="4">
        <f t="shared" ca="1" si="2074"/>
        <v>278.55</v>
      </c>
      <c r="P248" s="4">
        <f t="shared" ca="1" si="2075"/>
        <v>278.52</v>
      </c>
      <c r="Q248" s="4">
        <f t="shared" ca="1" si="2075"/>
        <v>278.52</v>
      </c>
      <c r="R248" s="4">
        <f t="shared" ca="1" si="2075"/>
        <v>278.52</v>
      </c>
      <c r="S248" s="4">
        <f t="shared" ca="1" si="2075"/>
        <v>278.52</v>
      </c>
      <c r="T248" s="4">
        <f t="shared" ca="1" si="2075"/>
        <v>278.52</v>
      </c>
      <c r="U248" s="4">
        <f t="shared" ca="1" si="2075"/>
        <v>278.52</v>
      </c>
      <c r="V248" s="4">
        <f t="shared" ca="1" si="2075"/>
        <v>278.52</v>
      </c>
      <c r="W248" s="4">
        <f t="shared" ca="1" si="2075"/>
        <v>278.52</v>
      </c>
      <c r="X248" s="4">
        <f t="shared" ca="1" si="2075"/>
        <v>278.52</v>
      </c>
      <c r="Y248" s="4">
        <f t="shared" ca="1" si="2075"/>
        <v>278.52</v>
      </c>
      <c r="Z248" s="4">
        <f t="shared" ca="1" si="2075"/>
        <v>278.52</v>
      </c>
      <c r="AA248" s="4">
        <f t="shared" ca="1" si="2075"/>
        <v>278.52</v>
      </c>
      <c r="AB248" s="4">
        <f t="shared" ca="1" si="2075"/>
        <v>278.52</v>
      </c>
      <c r="AC248" s="4">
        <f t="shared" ca="1" si="2075"/>
        <v>278.52</v>
      </c>
      <c r="AD248" s="4">
        <f t="shared" ca="1" si="2102"/>
        <v>278.58999999999997</v>
      </c>
      <c r="AE248" s="4">
        <f t="shared" ca="1" si="2103"/>
        <v>5.44</v>
      </c>
      <c r="AG248">
        <f t="shared" ca="1" si="2076"/>
        <v>8386.9856999999993</v>
      </c>
      <c r="AH248">
        <f t="shared" ca="1" si="2077"/>
        <v>8386.6848000000009</v>
      </c>
      <c r="AI248">
        <f t="shared" ca="1" si="2078"/>
        <v>8386.6848000000009</v>
      </c>
      <c r="AJ248">
        <f t="shared" ca="1" si="2079"/>
        <v>8386.6848000000009</v>
      </c>
      <c r="AK248">
        <f t="shared" ca="1" si="2080"/>
        <v>8386.6848000000009</v>
      </c>
      <c r="AL248">
        <f t="shared" ca="1" si="2081"/>
        <v>8386.6848000000009</v>
      </c>
      <c r="AM248">
        <f t="shared" ca="1" si="2082"/>
        <v>8386.0830000000005</v>
      </c>
      <c r="AN248">
        <f t="shared" ca="1" si="2083"/>
        <v>8384.2775999999994</v>
      </c>
      <c r="AO248">
        <f t="shared" ca="1" si="2084"/>
        <v>8383.0740000000005</v>
      </c>
      <c r="AP248">
        <f t="shared" ca="1" si="2085"/>
        <v>8381.5694999999996</v>
      </c>
      <c r="AQ248">
        <f t="shared" ca="1" si="2086"/>
        <v>8380.6668000000009</v>
      </c>
      <c r="AR248">
        <f t="shared" ca="1" si="2087"/>
        <v>8380.6668000000009</v>
      </c>
      <c r="AS248">
        <f t="shared" ca="1" si="2088"/>
        <v>8380.6668000000009</v>
      </c>
      <c r="AT248">
        <f t="shared" ca="1" si="2089"/>
        <v>8380.6668000000009</v>
      </c>
      <c r="AU248">
        <f t="shared" ca="1" si="2090"/>
        <v>8380.6668000000009</v>
      </c>
      <c r="AV248">
        <f t="shared" ca="1" si="2091"/>
        <v>8380.6668000000009</v>
      </c>
      <c r="AW248">
        <f t="shared" ca="1" si="2092"/>
        <v>8380.6668000000009</v>
      </c>
      <c r="AX248">
        <f t="shared" ca="1" si="2093"/>
        <v>8380.6668000000009</v>
      </c>
      <c r="AY248">
        <f t="shared" ca="1" si="2094"/>
        <v>8380.6668000000009</v>
      </c>
      <c r="AZ248">
        <f t="shared" ca="1" si="2095"/>
        <v>8380.6668000000009</v>
      </c>
      <c r="BA248">
        <f t="shared" ca="1" si="2096"/>
        <v>8380.6668000000009</v>
      </c>
      <c r="BB248">
        <f t="shared" ca="1" si="2097"/>
        <v>8380.6668000000009</v>
      </c>
      <c r="BC248">
        <f t="shared" ca="1" si="2098"/>
        <v>8380.6668000000009</v>
      </c>
      <c r="BD248">
        <f t="shared" ca="1" si="2099"/>
        <v>8380.6668000000009</v>
      </c>
      <c r="BE248">
        <f t="shared" ca="1" si="2100"/>
        <v>8382.7731000000003</v>
      </c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41"/>
      <c r="CB248" s="4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KL248" s="84">
        <f t="shared" si="2057"/>
        <v>26910</v>
      </c>
      <c r="KM248">
        <v>1973</v>
      </c>
      <c r="KN248">
        <v>9</v>
      </c>
      <c r="KO248">
        <v>3</v>
      </c>
      <c r="KP248" s="84">
        <f t="shared" si="2058"/>
        <v>246</v>
      </c>
      <c r="KQ248" s="74">
        <v>22.2</v>
      </c>
      <c r="KR248" s="74">
        <v>12.2</v>
      </c>
      <c r="KS248" s="74">
        <f t="shared" si="2059"/>
        <v>11.4</v>
      </c>
      <c r="KT248" s="74">
        <f t="shared" si="2060"/>
        <v>23.3</v>
      </c>
      <c r="KU248" s="74">
        <v>15.4</v>
      </c>
      <c r="KV248" s="74">
        <v>22.9</v>
      </c>
      <c r="KW248" s="72">
        <f t="shared" si="2056"/>
        <v>0.78</v>
      </c>
      <c r="KX248" s="74">
        <v>2.4</v>
      </c>
      <c r="KZ248" s="74">
        <v>87</v>
      </c>
      <c r="LA248" s="74">
        <v>61.8</v>
      </c>
      <c r="LB248" s="74">
        <v>9.8000000000000007</v>
      </c>
      <c r="LC248" s="74">
        <v>0.6</v>
      </c>
    </row>
    <row r="249" spans="5:315" x14ac:dyDescent="0.35">
      <c r="E249" s="2">
        <f t="shared" si="2101"/>
        <v>6</v>
      </c>
      <c r="F249" s="4">
        <f t="shared" ca="1" si="2074"/>
        <v>279.91000000000003</v>
      </c>
      <c r="G249" s="4">
        <f t="shared" ca="1" si="2074"/>
        <v>279.89999999999998</v>
      </c>
      <c r="H249" s="4">
        <f t="shared" ca="1" si="2074"/>
        <v>279.89999999999998</v>
      </c>
      <c r="I249" s="4">
        <f t="shared" ca="1" si="2074"/>
        <v>279.89999999999998</v>
      </c>
      <c r="J249" s="4">
        <f t="shared" ca="1" si="2074"/>
        <v>279.89999999999998</v>
      </c>
      <c r="K249" s="4">
        <f t="shared" ca="1" si="2074"/>
        <v>279.89999999999998</v>
      </c>
      <c r="L249" s="4">
        <f t="shared" ca="1" si="2074"/>
        <v>279.89999999999998</v>
      </c>
      <c r="M249" s="4">
        <f t="shared" ca="1" si="2074"/>
        <v>279.89999999999998</v>
      </c>
      <c r="N249" s="4">
        <f t="shared" ca="1" si="2074"/>
        <v>279.89999999999998</v>
      </c>
      <c r="O249" s="4">
        <f t="shared" ca="1" si="2074"/>
        <v>279.89999999999998</v>
      </c>
      <c r="P249" s="4">
        <f t="shared" ca="1" si="2075"/>
        <v>279.89999999999998</v>
      </c>
      <c r="Q249" s="4">
        <f t="shared" ca="1" si="2075"/>
        <v>279.89999999999998</v>
      </c>
      <c r="R249" s="4">
        <f t="shared" ca="1" si="2075"/>
        <v>279.89999999999998</v>
      </c>
      <c r="S249" s="4">
        <f t="shared" ca="1" si="2075"/>
        <v>279.89999999999998</v>
      </c>
      <c r="T249" s="4">
        <f t="shared" ca="1" si="2075"/>
        <v>279.89999999999998</v>
      </c>
      <c r="U249" s="4">
        <f t="shared" ca="1" si="2075"/>
        <v>279.89999999999998</v>
      </c>
      <c r="V249" s="4">
        <f t="shared" ca="1" si="2075"/>
        <v>279.89999999999998</v>
      </c>
      <c r="W249" s="4">
        <f t="shared" ca="1" si="2075"/>
        <v>279.89999999999998</v>
      </c>
      <c r="X249" s="4">
        <f t="shared" ca="1" si="2075"/>
        <v>279.89999999999998</v>
      </c>
      <c r="Y249" s="4">
        <f t="shared" ca="1" si="2075"/>
        <v>279.89999999999998</v>
      </c>
      <c r="Z249" s="4">
        <f t="shared" ca="1" si="2075"/>
        <v>279.89999999999998</v>
      </c>
      <c r="AA249" s="4">
        <f t="shared" ca="1" si="2075"/>
        <v>279.89999999999998</v>
      </c>
      <c r="AB249" s="4">
        <f t="shared" ca="1" si="2075"/>
        <v>279.89999999999998</v>
      </c>
      <c r="AC249" s="4">
        <f t="shared" ca="1" si="2075"/>
        <v>279.89999999999998</v>
      </c>
      <c r="AD249" s="4">
        <f t="shared" ca="1" si="2102"/>
        <v>279.89999999999998</v>
      </c>
      <c r="AE249" s="4">
        <f t="shared" ca="1" si="2103"/>
        <v>6.75</v>
      </c>
      <c r="AG249">
        <f t="shared" ca="1" si="2076"/>
        <v>8853.5532999999996</v>
      </c>
      <c r="AH249">
        <f t="shared" ca="1" si="2077"/>
        <v>8853.2369999999992</v>
      </c>
      <c r="AI249">
        <f t="shared" ca="1" si="2078"/>
        <v>8853.2369999999992</v>
      </c>
      <c r="AJ249">
        <f t="shared" ca="1" si="2079"/>
        <v>8853.2369999999992</v>
      </c>
      <c r="AK249">
        <f t="shared" ca="1" si="2080"/>
        <v>8853.2369999999992</v>
      </c>
      <c r="AL249">
        <f t="shared" ca="1" si="2081"/>
        <v>8853.2369999999992</v>
      </c>
      <c r="AM249">
        <f t="shared" ca="1" si="2082"/>
        <v>8853.2369999999992</v>
      </c>
      <c r="AN249">
        <f t="shared" ca="1" si="2083"/>
        <v>8853.2369999999992</v>
      </c>
      <c r="AO249">
        <f t="shared" ca="1" si="2084"/>
        <v>8853.2369999999992</v>
      </c>
      <c r="AP249">
        <f t="shared" ca="1" si="2085"/>
        <v>8853.2369999999992</v>
      </c>
      <c r="AQ249">
        <f t="shared" ca="1" si="2086"/>
        <v>8853.2369999999992</v>
      </c>
      <c r="AR249">
        <f t="shared" ca="1" si="2087"/>
        <v>8853.2369999999992</v>
      </c>
      <c r="AS249">
        <f t="shared" ca="1" si="2088"/>
        <v>8853.2369999999992</v>
      </c>
      <c r="AT249">
        <f t="shared" ca="1" si="2089"/>
        <v>8853.2369999999992</v>
      </c>
      <c r="AU249">
        <f t="shared" ca="1" si="2090"/>
        <v>8853.2369999999992</v>
      </c>
      <c r="AV249">
        <f t="shared" ca="1" si="2091"/>
        <v>8853.2369999999992</v>
      </c>
      <c r="AW249">
        <f t="shared" ca="1" si="2092"/>
        <v>8853.2369999999992</v>
      </c>
      <c r="AX249">
        <f t="shared" ca="1" si="2093"/>
        <v>8853.2369999999992</v>
      </c>
      <c r="AY249">
        <f t="shared" ca="1" si="2094"/>
        <v>8853.2369999999992</v>
      </c>
      <c r="AZ249">
        <f t="shared" ca="1" si="2095"/>
        <v>8853.2369999999992</v>
      </c>
      <c r="BA249">
        <f t="shared" ca="1" si="2096"/>
        <v>8853.2369999999992</v>
      </c>
      <c r="BB249">
        <f t="shared" ca="1" si="2097"/>
        <v>8853.2369999999992</v>
      </c>
      <c r="BC249">
        <f t="shared" ca="1" si="2098"/>
        <v>8853.2369999999992</v>
      </c>
      <c r="BD249">
        <f t="shared" ca="1" si="2099"/>
        <v>8853.2369999999992</v>
      </c>
      <c r="BE249">
        <f t="shared" ca="1" si="2100"/>
        <v>8853.2369999999992</v>
      </c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  <c r="CA249" s="41"/>
      <c r="CB249" s="4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KL249" s="84">
        <f t="shared" si="2057"/>
        <v>26911</v>
      </c>
      <c r="KM249">
        <v>1973</v>
      </c>
      <c r="KN249">
        <v>9</v>
      </c>
      <c r="KO249">
        <v>4</v>
      </c>
      <c r="KP249" s="84">
        <f t="shared" si="2058"/>
        <v>247</v>
      </c>
      <c r="KQ249" s="74">
        <v>22.8</v>
      </c>
      <c r="KR249" s="74">
        <v>11.4</v>
      </c>
      <c r="KS249" s="74">
        <f t="shared" si="2059"/>
        <v>12.7</v>
      </c>
      <c r="KT249" s="74">
        <f t="shared" si="2060"/>
        <v>22.2</v>
      </c>
      <c r="KU249" s="74">
        <v>16.600000000000001</v>
      </c>
      <c r="KV249" s="74">
        <v>23.9</v>
      </c>
      <c r="KW249" s="72">
        <f t="shared" si="2056"/>
        <v>0.76</v>
      </c>
      <c r="KX249" s="74">
        <v>1.4</v>
      </c>
      <c r="KZ249" s="74">
        <v>88.5</v>
      </c>
      <c r="LA249" s="74">
        <v>56.9</v>
      </c>
      <c r="LB249" s="74">
        <v>9.6</v>
      </c>
      <c r="LC249" s="74">
        <v>0.5</v>
      </c>
    </row>
    <row r="250" spans="5:315" x14ac:dyDescent="0.35">
      <c r="E250" s="2">
        <f t="shared" si="2101"/>
        <v>7</v>
      </c>
      <c r="F250" s="4">
        <f t="shared" ca="1" si="2074"/>
        <v>281</v>
      </c>
      <c r="G250" s="4">
        <f t="shared" ca="1" si="2074"/>
        <v>281</v>
      </c>
      <c r="H250" s="4">
        <f t="shared" ca="1" si="2074"/>
        <v>281</v>
      </c>
      <c r="I250" s="4">
        <f t="shared" ca="1" si="2074"/>
        <v>281</v>
      </c>
      <c r="J250" s="4">
        <f t="shared" ca="1" si="2074"/>
        <v>281</v>
      </c>
      <c r="K250" s="4">
        <f t="shared" ca="1" si="2074"/>
        <v>281</v>
      </c>
      <c r="L250" s="4">
        <f t="shared" ca="1" si="2074"/>
        <v>281</v>
      </c>
      <c r="M250" s="4">
        <f t="shared" ca="1" si="2074"/>
        <v>281</v>
      </c>
      <c r="N250" s="4">
        <f t="shared" ca="1" si="2074"/>
        <v>281</v>
      </c>
      <c r="O250" s="4">
        <f t="shared" ca="1" si="2074"/>
        <v>281</v>
      </c>
      <c r="P250" s="4">
        <f t="shared" ca="1" si="2075"/>
        <v>281</v>
      </c>
      <c r="Q250" s="4">
        <f t="shared" ca="1" si="2075"/>
        <v>281</v>
      </c>
      <c r="R250" s="4">
        <f t="shared" ca="1" si="2075"/>
        <v>281</v>
      </c>
      <c r="S250" s="4">
        <f t="shared" ca="1" si="2075"/>
        <v>281</v>
      </c>
      <c r="T250" s="4">
        <f t="shared" ca="1" si="2075"/>
        <v>281</v>
      </c>
      <c r="U250" s="4">
        <f t="shared" ca="1" si="2075"/>
        <v>281</v>
      </c>
      <c r="V250" s="4">
        <f t="shared" ca="1" si="2075"/>
        <v>281</v>
      </c>
      <c r="W250" s="4">
        <f t="shared" ca="1" si="2075"/>
        <v>281</v>
      </c>
      <c r="X250" s="4">
        <f t="shared" ca="1" si="2075"/>
        <v>281</v>
      </c>
      <c r="Y250" s="4">
        <f t="shared" ca="1" si="2075"/>
        <v>281</v>
      </c>
      <c r="Z250" s="4">
        <f t="shared" ca="1" si="2075"/>
        <v>281</v>
      </c>
      <c r="AA250" s="4">
        <f t="shared" ca="1" si="2075"/>
        <v>281</v>
      </c>
      <c r="AB250" s="4">
        <f t="shared" ca="1" si="2075"/>
        <v>281</v>
      </c>
      <c r="AC250" s="4">
        <f t="shared" ca="1" si="2075"/>
        <v>281</v>
      </c>
      <c r="AD250" s="4">
        <f t="shared" ca="1" si="2102"/>
        <v>281</v>
      </c>
      <c r="AE250" s="4">
        <f t="shared" ca="1" si="2103"/>
        <v>7.85</v>
      </c>
      <c r="AG250">
        <f t="shared" ca="1" si="2076"/>
        <v>9334.82</v>
      </c>
      <c r="AH250">
        <f t="shared" ca="1" si="2077"/>
        <v>9334.82</v>
      </c>
      <c r="AI250">
        <f t="shared" ca="1" si="2078"/>
        <v>9334.82</v>
      </c>
      <c r="AJ250">
        <f t="shared" ca="1" si="2079"/>
        <v>9334.82</v>
      </c>
      <c r="AK250">
        <f t="shared" ca="1" si="2080"/>
        <v>9334.82</v>
      </c>
      <c r="AL250">
        <f t="shared" ca="1" si="2081"/>
        <v>9334.82</v>
      </c>
      <c r="AM250">
        <f t="shared" ca="1" si="2082"/>
        <v>9334.82</v>
      </c>
      <c r="AN250">
        <f t="shared" ca="1" si="2083"/>
        <v>9334.82</v>
      </c>
      <c r="AO250">
        <f t="shared" ca="1" si="2084"/>
        <v>9334.82</v>
      </c>
      <c r="AP250">
        <f t="shared" ca="1" si="2085"/>
        <v>9334.82</v>
      </c>
      <c r="AQ250">
        <f t="shared" ca="1" si="2086"/>
        <v>9334.82</v>
      </c>
      <c r="AR250">
        <f t="shared" ca="1" si="2087"/>
        <v>9334.82</v>
      </c>
      <c r="AS250">
        <f t="shared" ca="1" si="2088"/>
        <v>9334.82</v>
      </c>
      <c r="AT250">
        <f t="shared" ca="1" si="2089"/>
        <v>9334.82</v>
      </c>
      <c r="AU250">
        <f t="shared" ca="1" si="2090"/>
        <v>9334.82</v>
      </c>
      <c r="AV250">
        <f t="shared" ca="1" si="2091"/>
        <v>9334.82</v>
      </c>
      <c r="AW250">
        <f t="shared" ca="1" si="2092"/>
        <v>9334.82</v>
      </c>
      <c r="AX250">
        <f t="shared" ca="1" si="2093"/>
        <v>9334.82</v>
      </c>
      <c r="AY250">
        <f t="shared" ca="1" si="2094"/>
        <v>9334.82</v>
      </c>
      <c r="AZ250">
        <f t="shared" ca="1" si="2095"/>
        <v>9334.82</v>
      </c>
      <c r="BA250">
        <f t="shared" ca="1" si="2096"/>
        <v>9334.82</v>
      </c>
      <c r="BB250">
        <f t="shared" ca="1" si="2097"/>
        <v>9334.82</v>
      </c>
      <c r="BC250">
        <f t="shared" ca="1" si="2098"/>
        <v>9334.82</v>
      </c>
      <c r="BD250">
        <f t="shared" ca="1" si="2099"/>
        <v>9334.82</v>
      </c>
      <c r="BE250">
        <f t="shared" ca="1" si="2100"/>
        <v>9334.82</v>
      </c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41"/>
      <c r="CB250" s="4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KL250" s="84">
        <f t="shared" si="2057"/>
        <v>26912</v>
      </c>
      <c r="KM250">
        <v>1973</v>
      </c>
      <c r="KN250">
        <v>9</v>
      </c>
      <c r="KO250">
        <v>5</v>
      </c>
      <c r="KP250" s="84">
        <f t="shared" si="2058"/>
        <v>248</v>
      </c>
      <c r="KQ250" s="74">
        <v>23.7</v>
      </c>
      <c r="KR250" s="74">
        <v>12.7</v>
      </c>
      <c r="KS250" s="74">
        <f t="shared" si="2059"/>
        <v>12.4</v>
      </c>
      <c r="KT250" s="74">
        <f t="shared" si="2060"/>
        <v>22.8</v>
      </c>
      <c r="KU250" s="74">
        <v>15.2</v>
      </c>
      <c r="KV250" s="74">
        <v>23.1</v>
      </c>
      <c r="KW250" s="72">
        <f t="shared" si="2056"/>
        <v>0.79</v>
      </c>
      <c r="KX250" s="74">
        <v>2.5</v>
      </c>
      <c r="KZ250" s="74">
        <v>88.2</v>
      </c>
      <c r="LA250" s="74">
        <v>56.8</v>
      </c>
      <c r="LB250" s="74">
        <v>9.6999999999999993</v>
      </c>
      <c r="LC250" s="74">
        <v>0.6</v>
      </c>
    </row>
    <row r="251" spans="5:315" x14ac:dyDescent="0.35">
      <c r="E251" s="2">
        <f t="shared" si="2101"/>
        <v>8</v>
      </c>
      <c r="F251" s="4">
        <f t="shared" ca="1" si="2074"/>
        <v>282.08</v>
      </c>
      <c r="G251" s="4">
        <f t="shared" ca="1" si="2074"/>
        <v>282.08</v>
      </c>
      <c r="H251" s="4">
        <f t="shared" ca="1" si="2074"/>
        <v>282.08</v>
      </c>
      <c r="I251" s="4">
        <f t="shared" ca="1" si="2074"/>
        <v>282.08</v>
      </c>
      <c r="J251" s="4">
        <f t="shared" ca="1" si="2074"/>
        <v>282.08</v>
      </c>
      <c r="K251" s="4">
        <f t="shared" ca="1" si="2074"/>
        <v>282.08</v>
      </c>
      <c r="L251" s="4">
        <f t="shared" ca="1" si="2074"/>
        <v>282.08</v>
      </c>
      <c r="M251" s="4">
        <f t="shared" ca="1" si="2074"/>
        <v>282.08</v>
      </c>
      <c r="N251" s="4">
        <f t="shared" ca="1" si="2074"/>
        <v>282.08</v>
      </c>
      <c r="O251" s="4">
        <f t="shared" ca="1" si="2074"/>
        <v>282.08</v>
      </c>
      <c r="P251" s="4">
        <f t="shared" ca="1" si="2075"/>
        <v>282.08</v>
      </c>
      <c r="Q251" s="4">
        <f t="shared" ca="1" si="2075"/>
        <v>282.08</v>
      </c>
      <c r="R251" s="4">
        <f t="shared" ca="1" si="2075"/>
        <v>282.08</v>
      </c>
      <c r="S251" s="4">
        <f t="shared" ca="1" si="2075"/>
        <v>282.08</v>
      </c>
      <c r="T251" s="4">
        <f t="shared" ca="1" si="2075"/>
        <v>282.08</v>
      </c>
      <c r="U251" s="4">
        <f t="shared" ca="1" si="2075"/>
        <v>282.08</v>
      </c>
      <c r="V251" s="4">
        <f t="shared" ca="1" si="2075"/>
        <v>282.08</v>
      </c>
      <c r="W251" s="4">
        <f t="shared" ca="1" si="2075"/>
        <v>282.08</v>
      </c>
      <c r="X251" s="4">
        <f t="shared" ca="1" si="2075"/>
        <v>282.08</v>
      </c>
      <c r="Y251" s="4">
        <f t="shared" ca="1" si="2075"/>
        <v>282.08</v>
      </c>
      <c r="Z251" s="4">
        <f t="shared" ca="1" si="2075"/>
        <v>282.08</v>
      </c>
      <c r="AA251" s="4">
        <f t="shared" ca="1" si="2075"/>
        <v>282.08</v>
      </c>
      <c r="AB251" s="4">
        <f t="shared" ca="1" si="2075"/>
        <v>282.08</v>
      </c>
      <c r="AC251" s="4">
        <f t="shared" ca="1" si="2075"/>
        <v>282.08</v>
      </c>
      <c r="AD251" s="4">
        <f t="shared" ca="1" si="2102"/>
        <v>282.08</v>
      </c>
      <c r="AE251" s="4">
        <f t="shared" ca="1" si="2103"/>
        <v>8.93</v>
      </c>
      <c r="AG251">
        <f t="shared" ca="1" si="2076"/>
        <v>9855.8752000000004</v>
      </c>
      <c r="AH251">
        <f t="shared" ca="1" si="2077"/>
        <v>9855.8752000000004</v>
      </c>
      <c r="AI251">
        <f t="shared" ca="1" si="2078"/>
        <v>9855.8752000000004</v>
      </c>
      <c r="AJ251">
        <f t="shared" ca="1" si="2079"/>
        <v>9855.8752000000004</v>
      </c>
      <c r="AK251">
        <f t="shared" ca="1" si="2080"/>
        <v>9855.8752000000004</v>
      </c>
      <c r="AL251">
        <f t="shared" ca="1" si="2081"/>
        <v>9855.8752000000004</v>
      </c>
      <c r="AM251">
        <f t="shared" ca="1" si="2082"/>
        <v>9855.8752000000004</v>
      </c>
      <c r="AN251">
        <f t="shared" ca="1" si="2083"/>
        <v>9855.8752000000004</v>
      </c>
      <c r="AO251">
        <f t="shared" ca="1" si="2084"/>
        <v>9855.8752000000004</v>
      </c>
      <c r="AP251">
        <f t="shared" ca="1" si="2085"/>
        <v>9855.8752000000004</v>
      </c>
      <c r="AQ251">
        <f t="shared" ca="1" si="2086"/>
        <v>9855.8752000000004</v>
      </c>
      <c r="AR251">
        <f t="shared" ca="1" si="2087"/>
        <v>9855.8752000000004</v>
      </c>
      <c r="AS251">
        <f t="shared" ca="1" si="2088"/>
        <v>9855.8752000000004</v>
      </c>
      <c r="AT251">
        <f t="shared" ca="1" si="2089"/>
        <v>9855.8752000000004</v>
      </c>
      <c r="AU251">
        <f t="shared" ca="1" si="2090"/>
        <v>9855.8752000000004</v>
      </c>
      <c r="AV251">
        <f t="shared" ca="1" si="2091"/>
        <v>9855.8752000000004</v>
      </c>
      <c r="AW251">
        <f t="shared" ca="1" si="2092"/>
        <v>9855.8752000000004</v>
      </c>
      <c r="AX251">
        <f t="shared" ca="1" si="2093"/>
        <v>9855.8752000000004</v>
      </c>
      <c r="AY251">
        <f t="shared" ca="1" si="2094"/>
        <v>9855.8752000000004</v>
      </c>
      <c r="AZ251">
        <f t="shared" ca="1" si="2095"/>
        <v>9855.8752000000004</v>
      </c>
      <c r="BA251">
        <f t="shared" ca="1" si="2096"/>
        <v>9855.8752000000004</v>
      </c>
      <c r="BB251">
        <f t="shared" ca="1" si="2097"/>
        <v>9855.8752000000004</v>
      </c>
      <c r="BC251">
        <f t="shared" ca="1" si="2098"/>
        <v>9855.8752000000004</v>
      </c>
      <c r="BD251">
        <f t="shared" ca="1" si="2099"/>
        <v>9855.8752000000004</v>
      </c>
      <c r="BE251">
        <f t="shared" ca="1" si="2100"/>
        <v>9855.8752000000004</v>
      </c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41"/>
      <c r="CB251" s="4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KL251" s="84">
        <f t="shared" si="2057"/>
        <v>26913</v>
      </c>
      <c r="KM251">
        <v>1973</v>
      </c>
      <c r="KN251">
        <v>9</v>
      </c>
      <c r="KO251">
        <v>6</v>
      </c>
      <c r="KP251" s="84">
        <f t="shared" si="2058"/>
        <v>249</v>
      </c>
      <c r="KQ251" s="74">
        <v>22.3</v>
      </c>
      <c r="KR251" s="74">
        <v>12.4</v>
      </c>
      <c r="KS251" s="74">
        <f t="shared" si="2059"/>
        <v>11.3</v>
      </c>
      <c r="KT251" s="74">
        <f t="shared" si="2060"/>
        <v>23.7</v>
      </c>
      <c r="KU251" s="74">
        <v>13.4</v>
      </c>
      <c r="KV251" s="74">
        <v>20.7</v>
      </c>
      <c r="KW251" s="72">
        <f t="shared" si="2056"/>
        <v>0.8</v>
      </c>
      <c r="KX251" s="74">
        <v>1.8</v>
      </c>
      <c r="KZ251" s="74">
        <v>87</v>
      </c>
      <c r="LA251" s="74">
        <v>61</v>
      </c>
      <c r="LB251" s="74">
        <v>10.4</v>
      </c>
      <c r="LC251" s="74">
        <v>0.6</v>
      </c>
    </row>
    <row r="252" spans="5:315" x14ac:dyDescent="0.35">
      <c r="E252" s="2">
        <f t="shared" si="2101"/>
        <v>9</v>
      </c>
      <c r="F252" s="4">
        <f t="shared" ca="1" si="2074"/>
        <v>283.16000000000003</v>
      </c>
      <c r="G252" s="4">
        <f t="shared" ca="1" si="2074"/>
        <v>283.16000000000003</v>
      </c>
      <c r="H252" s="4">
        <f t="shared" ca="1" si="2074"/>
        <v>283.16000000000003</v>
      </c>
      <c r="I252" s="4">
        <f t="shared" ca="1" si="2074"/>
        <v>283.16000000000003</v>
      </c>
      <c r="J252" s="4">
        <f t="shared" ca="1" si="2074"/>
        <v>283.16000000000003</v>
      </c>
      <c r="K252" s="4">
        <f t="shared" ca="1" si="2074"/>
        <v>283.16000000000003</v>
      </c>
      <c r="L252" s="4">
        <f t="shared" ca="1" si="2074"/>
        <v>283.16000000000003</v>
      </c>
      <c r="M252" s="4">
        <f t="shared" ca="1" si="2074"/>
        <v>283.16000000000003</v>
      </c>
      <c r="N252" s="4">
        <f t="shared" ca="1" si="2074"/>
        <v>283.16000000000003</v>
      </c>
      <c r="O252" s="4">
        <f t="shared" ca="1" si="2074"/>
        <v>283.16000000000003</v>
      </c>
      <c r="P252" s="4">
        <f t="shared" ca="1" si="2075"/>
        <v>283.16000000000003</v>
      </c>
      <c r="Q252" s="4">
        <f t="shared" ca="1" si="2075"/>
        <v>283.16000000000003</v>
      </c>
      <c r="R252" s="4">
        <f t="shared" ca="1" si="2075"/>
        <v>283.16000000000003</v>
      </c>
      <c r="S252" s="4">
        <f t="shared" ca="1" si="2075"/>
        <v>283.16000000000003</v>
      </c>
      <c r="T252" s="4">
        <f t="shared" ca="1" si="2075"/>
        <v>283.16000000000003</v>
      </c>
      <c r="U252" s="4">
        <f t="shared" ca="1" si="2075"/>
        <v>283.16000000000003</v>
      </c>
      <c r="V252" s="4">
        <f t="shared" ca="1" si="2075"/>
        <v>283.16000000000003</v>
      </c>
      <c r="W252" s="4">
        <f t="shared" ca="1" si="2075"/>
        <v>283.16000000000003</v>
      </c>
      <c r="X252" s="4">
        <f t="shared" ca="1" si="2075"/>
        <v>283.16000000000003</v>
      </c>
      <c r="Y252" s="4">
        <f t="shared" ca="1" si="2075"/>
        <v>283.16000000000003</v>
      </c>
      <c r="Z252" s="4">
        <f t="shared" ca="1" si="2075"/>
        <v>283.16000000000003</v>
      </c>
      <c r="AA252" s="4">
        <f t="shared" ca="1" si="2075"/>
        <v>283.16000000000003</v>
      </c>
      <c r="AB252" s="4">
        <f t="shared" ca="1" si="2075"/>
        <v>283.16000000000003</v>
      </c>
      <c r="AC252" s="4">
        <f t="shared" ca="1" si="2075"/>
        <v>283.16000000000003</v>
      </c>
      <c r="AD252" s="4">
        <f t="shared" ca="1" si="2102"/>
        <v>283.16000000000003</v>
      </c>
      <c r="AE252" s="4">
        <f t="shared" ca="1" si="2103"/>
        <v>10.01</v>
      </c>
      <c r="AG252">
        <f t="shared" ca="1" si="2076"/>
        <v>10397.635200000001</v>
      </c>
      <c r="AH252">
        <f t="shared" ca="1" si="2077"/>
        <v>10397.635200000001</v>
      </c>
      <c r="AI252">
        <f t="shared" ca="1" si="2078"/>
        <v>10397.635200000001</v>
      </c>
      <c r="AJ252">
        <f t="shared" ca="1" si="2079"/>
        <v>10397.635200000001</v>
      </c>
      <c r="AK252">
        <f t="shared" ca="1" si="2080"/>
        <v>10397.635200000001</v>
      </c>
      <c r="AL252">
        <f t="shared" ca="1" si="2081"/>
        <v>10397.635200000001</v>
      </c>
      <c r="AM252">
        <f t="shared" ca="1" si="2082"/>
        <v>10397.635200000001</v>
      </c>
      <c r="AN252">
        <f t="shared" ca="1" si="2083"/>
        <v>10397.635200000001</v>
      </c>
      <c r="AO252">
        <f t="shared" ca="1" si="2084"/>
        <v>10397.635200000001</v>
      </c>
      <c r="AP252">
        <f t="shared" ca="1" si="2085"/>
        <v>10397.635200000001</v>
      </c>
      <c r="AQ252">
        <f t="shared" ca="1" si="2086"/>
        <v>10397.635200000001</v>
      </c>
      <c r="AR252">
        <f t="shared" ca="1" si="2087"/>
        <v>10397.635200000001</v>
      </c>
      <c r="AS252">
        <f t="shared" ca="1" si="2088"/>
        <v>10397.635200000001</v>
      </c>
      <c r="AT252">
        <f t="shared" ca="1" si="2089"/>
        <v>10397.635200000001</v>
      </c>
      <c r="AU252">
        <f t="shared" ca="1" si="2090"/>
        <v>10397.635200000001</v>
      </c>
      <c r="AV252">
        <f t="shared" ca="1" si="2091"/>
        <v>10397.635200000001</v>
      </c>
      <c r="AW252">
        <f t="shared" ca="1" si="2092"/>
        <v>10397.635200000001</v>
      </c>
      <c r="AX252">
        <f t="shared" ca="1" si="2093"/>
        <v>10397.635200000001</v>
      </c>
      <c r="AY252">
        <f t="shared" ca="1" si="2094"/>
        <v>10397.635200000001</v>
      </c>
      <c r="AZ252">
        <f t="shared" ca="1" si="2095"/>
        <v>10397.635200000001</v>
      </c>
      <c r="BA252">
        <f t="shared" ca="1" si="2096"/>
        <v>10397.635200000001</v>
      </c>
      <c r="BB252">
        <f t="shared" ca="1" si="2097"/>
        <v>10397.635200000001</v>
      </c>
      <c r="BC252">
        <f t="shared" ca="1" si="2098"/>
        <v>10397.635200000001</v>
      </c>
      <c r="BD252">
        <f t="shared" ca="1" si="2099"/>
        <v>10397.635200000001</v>
      </c>
      <c r="BE252">
        <f t="shared" ca="1" si="2100"/>
        <v>10397.635200000001</v>
      </c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41"/>
      <c r="CB252" s="4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KL252" s="84">
        <f t="shared" si="2057"/>
        <v>26914</v>
      </c>
      <c r="KM252">
        <v>1973</v>
      </c>
      <c r="KN252">
        <v>9</v>
      </c>
      <c r="KO252">
        <v>7</v>
      </c>
      <c r="KP252" s="84">
        <f t="shared" si="2058"/>
        <v>250</v>
      </c>
      <c r="KQ252" s="74">
        <v>21</v>
      </c>
      <c r="KR252" s="74">
        <v>11.3</v>
      </c>
      <c r="KS252" s="74">
        <f t="shared" si="2059"/>
        <v>10.5</v>
      </c>
      <c r="KT252" s="74">
        <f t="shared" si="2060"/>
        <v>22.3</v>
      </c>
      <c r="KU252" s="74">
        <v>15.9</v>
      </c>
      <c r="KV252" s="74">
        <v>22.8</v>
      </c>
      <c r="KW252" s="72">
        <f t="shared" si="2056"/>
        <v>0.76</v>
      </c>
      <c r="KX252" s="74">
        <v>1.5</v>
      </c>
      <c r="KZ252" s="74">
        <v>87</v>
      </c>
      <c r="LA252" s="74">
        <v>57.3</v>
      </c>
      <c r="LB252" s="74">
        <v>10.5</v>
      </c>
      <c r="LC252" s="74">
        <v>0.6</v>
      </c>
    </row>
    <row r="253" spans="5:315" x14ac:dyDescent="0.35">
      <c r="E253" s="2">
        <f t="shared" si="2101"/>
        <v>10</v>
      </c>
      <c r="F253" s="4">
        <f t="shared" ca="1" si="2074"/>
        <v>283.83999999999997</v>
      </c>
      <c r="G253" s="4">
        <f t="shared" ca="1" si="2074"/>
        <v>283.83999999999997</v>
      </c>
      <c r="H253" s="4">
        <f t="shared" ca="1" si="2074"/>
        <v>283.83999999999997</v>
      </c>
      <c r="I253" s="4">
        <f t="shared" ca="1" si="2074"/>
        <v>283.83999999999997</v>
      </c>
      <c r="J253" s="4">
        <f t="shared" ca="1" si="2074"/>
        <v>283.83999999999997</v>
      </c>
      <c r="K253" s="4">
        <f t="shared" ca="1" si="2074"/>
        <v>283.83999999999997</v>
      </c>
      <c r="L253" s="4">
        <f t="shared" ca="1" si="2074"/>
        <v>283.83999999999997</v>
      </c>
      <c r="M253" s="4">
        <f t="shared" ca="1" si="2074"/>
        <v>283.83999999999997</v>
      </c>
      <c r="N253" s="4">
        <f t="shared" ca="1" si="2074"/>
        <v>283.83999999999997</v>
      </c>
      <c r="O253" s="4">
        <f t="shared" ca="1" si="2074"/>
        <v>283.83999999999997</v>
      </c>
      <c r="P253" s="4">
        <f t="shared" ca="1" si="2075"/>
        <v>283.83999999999997</v>
      </c>
      <c r="Q253" s="4">
        <f t="shared" ca="1" si="2075"/>
        <v>283.83999999999997</v>
      </c>
      <c r="R253" s="4">
        <f t="shared" ca="1" si="2075"/>
        <v>283.83999999999997</v>
      </c>
      <c r="S253" s="4">
        <f t="shared" ca="1" si="2075"/>
        <v>283.83999999999997</v>
      </c>
      <c r="T253" s="4">
        <f t="shared" ca="1" si="2075"/>
        <v>283.83999999999997</v>
      </c>
      <c r="U253" s="4">
        <f t="shared" ca="1" si="2075"/>
        <v>283.83999999999997</v>
      </c>
      <c r="V253" s="4">
        <f t="shared" ca="1" si="2075"/>
        <v>283.83999999999997</v>
      </c>
      <c r="W253" s="4">
        <f t="shared" ca="1" si="2075"/>
        <v>283.83999999999997</v>
      </c>
      <c r="X253" s="4">
        <f t="shared" ca="1" si="2075"/>
        <v>283.83999999999997</v>
      </c>
      <c r="Y253" s="4">
        <f t="shared" ca="1" si="2075"/>
        <v>283.83999999999997</v>
      </c>
      <c r="Z253" s="4">
        <f t="shared" ca="1" si="2075"/>
        <v>283.83999999999997</v>
      </c>
      <c r="AA253" s="4">
        <f t="shared" ca="1" si="2075"/>
        <v>283.83999999999997</v>
      </c>
      <c r="AB253" s="4">
        <f t="shared" ca="1" si="2075"/>
        <v>283.83999999999997</v>
      </c>
      <c r="AC253" s="4">
        <f t="shared" ca="1" si="2075"/>
        <v>283.83999999999997</v>
      </c>
      <c r="AD253" s="4">
        <f t="shared" ca="1" si="2102"/>
        <v>283.83999999999997</v>
      </c>
      <c r="AE253" s="4">
        <f t="shared" ca="1" si="2103"/>
        <v>10.69</v>
      </c>
      <c r="AG253">
        <f t="shared" ca="1" si="2076"/>
        <v>10942.031999999999</v>
      </c>
      <c r="AH253">
        <f t="shared" ca="1" si="2077"/>
        <v>10942.031999999999</v>
      </c>
      <c r="AI253">
        <f t="shared" ca="1" si="2078"/>
        <v>10942.031999999999</v>
      </c>
      <c r="AJ253">
        <f t="shared" ca="1" si="2079"/>
        <v>10942.031999999999</v>
      </c>
      <c r="AK253">
        <f t="shared" ca="1" si="2080"/>
        <v>10942.031999999999</v>
      </c>
      <c r="AL253">
        <f t="shared" ca="1" si="2081"/>
        <v>10942.031999999999</v>
      </c>
      <c r="AM253">
        <f t="shared" ca="1" si="2082"/>
        <v>10942.031999999999</v>
      </c>
      <c r="AN253">
        <f t="shared" ca="1" si="2083"/>
        <v>10942.031999999999</v>
      </c>
      <c r="AO253">
        <f t="shared" ca="1" si="2084"/>
        <v>10942.031999999999</v>
      </c>
      <c r="AP253">
        <f t="shared" ca="1" si="2085"/>
        <v>10942.031999999999</v>
      </c>
      <c r="AQ253">
        <f t="shared" ca="1" si="2086"/>
        <v>10942.031999999999</v>
      </c>
      <c r="AR253">
        <f t="shared" ca="1" si="2087"/>
        <v>10942.031999999999</v>
      </c>
      <c r="AS253">
        <f t="shared" ca="1" si="2088"/>
        <v>10942.031999999999</v>
      </c>
      <c r="AT253">
        <f t="shared" ca="1" si="2089"/>
        <v>10942.031999999999</v>
      </c>
      <c r="AU253">
        <f t="shared" ca="1" si="2090"/>
        <v>10942.031999999999</v>
      </c>
      <c r="AV253">
        <f t="shared" ca="1" si="2091"/>
        <v>10942.031999999999</v>
      </c>
      <c r="AW253">
        <f t="shared" ca="1" si="2092"/>
        <v>10942.031999999999</v>
      </c>
      <c r="AX253">
        <f t="shared" ca="1" si="2093"/>
        <v>10942.031999999999</v>
      </c>
      <c r="AY253">
        <f t="shared" ca="1" si="2094"/>
        <v>10942.031999999999</v>
      </c>
      <c r="AZ253">
        <f t="shared" ca="1" si="2095"/>
        <v>10942.031999999999</v>
      </c>
      <c r="BA253">
        <f t="shared" ca="1" si="2096"/>
        <v>10942.031999999999</v>
      </c>
      <c r="BB253">
        <f t="shared" ca="1" si="2097"/>
        <v>10942.031999999999</v>
      </c>
      <c r="BC253">
        <f t="shared" ca="1" si="2098"/>
        <v>10942.031999999999</v>
      </c>
      <c r="BD253">
        <f t="shared" ca="1" si="2099"/>
        <v>10942.031999999999</v>
      </c>
      <c r="BE253">
        <f t="shared" ca="1" si="2100"/>
        <v>10942.031999999999</v>
      </c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41"/>
      <c r="CB253" s="4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KL253" s="84">
        <f t="shared" si="2057"/>
        <v>26915</v>
      </c>
      <c r="KM253">
        <v>1973</v>
      </c>
      <c r="KN253">
        <v>9</v>
      </c>
      <c r="KO253">
        <v>8</v>
      </c>
      <c r="KP253" s="84">
        <f t="shared" si="2058"/>
        <v>251</v>
      </c>
      <c r="KQ253" s="74">
        <v>22.1</v>
      </c>
      <c r="KR253" s="74">
        <v>10.5</v>
      </c>
      <c r="KS253" s="74">
        <f t="shared" si="2059"/>
        <v>10.8</v>
      </c>
      <c r="KT253" s="74">
        <f t="shared" si="2060"/>
        <v>21</v>
      </c>
      <c r="KU253" s="74">
        <v>16.3</v>
      </c>
      <c r="KV253" s="74">
        <v>23</v>
      </c>
      <c r="KW253" s="72">
        <f t="shared" si="2056"/>
        <v>0.75</v>
      </c>
      <c r="KX253" s="74">
        <v>4.0999999999999996</v>
      </c>
      <c r="KZ253" s="74">
        <v>86.2</v>
      </c>
      <c r="LA253" s="74">
        <v>53.9</v>
      </c>
      <c r="LB253" s="74">
        <v>9.9</v>
      </c>
      <c r="LC253" s="74">
        <v>0.5</v>
      </c>
    </row>
    <row r="254" spans="5:315" x14ac:dyDescent="0.35">
      <c r="E254" s="2">
        <f t="shared" si="2101"/>
        <v>11</v>
      </c>
      <c r="F254" s="4">
        <f t="shared" ref="F254:O263" ca="1" si="2104">AVERAGE(OFFSET($F$133,($E254-1),(12*F$243-12),1,12))</f>
        <v>284.47000000000003</v>
      </c>
      <c r="G254" s="4">
        <f t="shared" ca="1" si="2104"/>
        <v>284.47000000000003</v>
      </c>
      <c r="H254" s="4">
        <f t="shared" ca="1" si="2104"/>
        <v>284.47000000000003</v>
      </c>
      <c r="I254" s="4">
        <f t="shared" ca="1" si="2104"/>
        <v>284.47000000000003</v>
      </c>
      <c r="J254" s="4">
        <f t="shared" ca="1" si="2104"/>
        <v>284.47000000000003</v>
      </c>
      <c r="K254" s="4">
        <f t="shared" ca="1" si="2104"/>
        <v>284.47000000000003</v>
      </c>
      <c r="L254" s="4">
        <f t="shared" ca="1" si="2104"/>
        <v>284.47000000000003</v>
      </c>
      <c r="M254" s="4">
        <f t="shared" ca="1" si="2104"/>
        <v>284.47000000000003</v>
      </c>
      <c r="N254" s="4">
        <f t="shared" ca="1" si="2104"/>
        <v>284.47000000000003</v>
      </c>
      <c r="O254" s="4">
        <f t="shared" ca="1" si="2104"/>
        <v>284.47000000000003</v>
      </c>
      <c r="P254" s="4">
        <f t="shared" ref="P254:AC263" ca="1" si="2105">AVERAGE(OFFSET($F$133,($E254-1),(12*P$243-12),1,12))</f>
        <v>284.47000000000003</v>
      </c>
      <c r="Q254" s="4">
        <f t="shared" ca="1" si="2105"/>
        <v>284.47000000000003</v>
      </c>
      <c r="R254" s="4">
        <f t="shared" ca="1" si="2105"/>
        <v>284.47000000000003</v>
      </c>
      <c r="S254" s="4">
        <f t="shared" ca="1" si="2105"/>
        <v>284.47000000000003</v>
      </c>
      <c r="T254" s="4">
        <f t="shared" ca="1" si="2105"/>
        <v>284.47000000000003</v>
      </c>
      <c r="U254" s="4">
        <f t="shared" ca="1" si="2105"/>
        <v>284.47000000000003</v>
      </c>
      <c r="V254" s="4">
        <f t="shared" ca="1" si="2105"/>
        <v>284.47000000000003</v>
      </c>
      <c r="W254" s="4">
        <f t="shared" ca="1" si="2105"/>
        <v>284.47000000000003</v>
      </c>
      <c r="X254" s="4">
        <f t="shared" ca="1" si="2105"/>
        <v>284.47000000000003</v>
      </c>
      <c r="Y254" s="4">
        <f t="shared" ca="1" si="2105"/>
        <v>284.47000000000003</v>
      </c>
      <c r="Z254" s="4">
        <f t="shared" ca="1" si="2105"/>
        <v>284.47000000000003</v>
      </c>
      <c r="AA254" s="4">
        <f t="shared" ca="1" si="2105"/>
        <v>284.47000000000003</v>
      </c>
      <c r="AB254" s="4">
        <f t="shared" ca="1" si="2105"/>
        <v>284.47000000000003</v>
      </c>
      <c r="AC254" s="4">
        <f t="shared" ca="1" si="2105"/>
        <v>284.47000000000003</v>
      </c>
      <c r="AD254" s="4">
        <f t="shared" ca="1" si="2102"/>
        <v>284.47000000000003</v>
      </c>
      <c r="AE254" s="4">
        <f t="shared" ca="1" si="2103"/>
        <v>11.32</v>
      </c>
      <c r="AG254">
        <f t="shared" ca="1" si="2076"/>
        <v>11523.8797</v>
      </c>
      <c r="AH254">
        <f t="shared" ca="1" si="2077"/>
        <v>11523.8797</v>
      </c>
      <c r="AI254">
        <f t="shared" ca="1" si="2078"/>
        <v>11523.8797</v>
      </c>
      <c r="AJ254">
        <f t="shared" ca="1" si="2079"/>
        <v>11523.8797</v>
      </c>
      <c r="AK254">
        <f t="shared" ca="1" si="2080"/>
        <v>11523.8797</v>
      </c>
      <c r="AL254">
        <f t="shared" ca="1" si="2081"/>
        <v>11523.8797</v>
      </c>
      <c r="AM254">
        <f t="shared" ca="1" si="2082"/>
        <v>11523.8797</v>
      </c>
      <c r="AN254">
        <f t="shared" ca="1" si="2083"/>
        <v>11523.8797</v>
      </c>
      <c r="AO254">
        <f t="shared" ca="1" si="2084"/>
        <v>11523.8797</v>
      </c>
      <c r="AP254">
        <f t="shared" ca="1" si="2085"/>
        <v>11523.8797</v>
      </c>
      <c r="AQ254">
        <f t="shared" ca="1" si="2086"/>
        <v>11523.8797</v>
      </c>
      <c r="AR254">
        <f t="shared" ca="1" si="2087"/>
        <v>11523.8797</v>
      </c>
      <c r="AS254">
        <f t="shared" ca="1" si="2088"/>
        <v>11523.8797</v>
      </c>
      <c r="AT254">
        <f t="shared" ca="1" si="2089"/>
        <v>11523.8797</v>
      </c>
      <c r="AU254">
        <f t="shared" ca="1" si="2090"/>
        <v>11523.8797</v>
      </c>
      <c r="AV254">
        <f t="shared" ca="1" si="2091"/>
        <v>11523.8797</v>
      </c>
      <c r="AW254">
        <f t="shared" ca="1" si="2092"/>
        <v>11523.8797</v>
      </c>
      <c r="AX254">
        <f t="shared" ca="1" si="2093"/>
        <v>11523.8797</v>
      </c>
      <c r="AY254">
        <f t="shared" ca="1" si="2094"/>
        <v>11523.8797</v>
      </c>
      <c r="AZ254">
        <f t="shared" ca="1" si="2095"/>
        <v>11523.8797</v>
      </c>
      <c r="BA254">
        <f t="shared" ca="1" si="2096"/>
        <v>11523.8797</v>
      </c>
      <c r="BB254">
        <f t="shared" ca="1" si="2097"/>
        <v>11523.8797</v>
      </c>
      <c r="BC254">
        <f t="shared" ca="1" si="2098"/>
        <v>11523.8797</v>
      </c>
      <c r="BD254">
        <f t="shared" ca="1" si="2099"/>
        <v>11523.8797</v>
      </c>
      <c r="BE254">
        <f t="shared" ca="1" si="2100"/>
        <v>11523.8797</v>
      </c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41"/>
      <c r="CB254" s="4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KL254" s="84">
        <f t="shared" si="2057"/>
        <v>26916</v>
      </c>
      <c r="KM254">
        <v>1973</v>
      </c>
      <c r="KN254">
        <v>9</v>
      </c>
      <c r="KO254">
        <v>9</v>
      </c>
      <c r="KP254" s="84">
        <f t="shared" si="2058"/>
        <v>252</v>
      </c>
      <c r="KQ254" s="74">
        <v>21.5</v>
      </c>
      <c r="KR254" s="74">
        <v>10.8</v>
      </c>
      <c r="KS254" s="74">
        <f t="shared" si="2059"/>
        <v>11.1</v>
      </c>
      <c r="KT254" s="74">
        <f t="shared" si="2060"/>
        <v>22.1</v>
      </c>
      <c r="KU254" s="74">
        <v>14.2</v>
      </c>
      <c r="KV254" s="74">
        <v>22.8</v>
      </c>
      <c r="KW254" s="72">
        <f t="shared" si="2056"/>
        <v>0.82</v>
      </c>
      <c r="KX254" s="74">
        <v>2.5</v>
      </c>
      <c r="KZ254" s="74">
        <v>83.7</v>
      </c>
      <c r="LA254" s="74">
        <v>58.6</v>
      </c>
      <c r="LB254" s="74">
        <v>11.8</v>
      </c>
      <c r="LC254" s="74">
        <v>0.6</v>
      </c>
    </row>
    <row r="255" spans="5:315" x14ac:dyDescent="0.35">
      <c r="E255" s="2">
        <f t="shared" si="2101"/>
        <v>12</v>
      </c>
      <c r="F255" s="4">
        <f t="shared" ca="1" si="2104"/>
        <v>284.87</v>
      </c>
      <c r="G255" s="4">
        <f t="shared" ca="1" si="2104"/>
        <v>284.87</v>
      </c>
      <c r="H255" s="4">
        <f t="shared" ca="1" si="2104"/>
        <v>284.87</v>
      </c>
      <c r="I255" s="4">
        <f t="shared" ca="1" si="2104"/>
        <v>284.87</v>
      </c>
      <c r="J255" s="4">
        <f t="shared" ca="1" si="2104"/>
        <v>284.87</v>
      </c>
      <c r="K255" s="4">
        <f t="shared" ca="1" si="2104"/>
        <v>284.87</v>
      </c>
      <c r="L255" s="4">
        <f t="shared" ca="1" si="2104"/>
        <v>284.87</v>
      </c>
      <c r="M255" s="4">
        <f t="shared" ca="1" si="2104"/>
        <v>284.87</v>
      </c>
      <c r="N255" s="4">
        <f t="shared" ca="1" si="2104"/>
        <v>284.87</v>
      </c>
      <c r="O255" s="4">
        <f t="shared" ca="1" si="2104"/>
        <v>284.87</v>
      </c>
      <c r="P255" s="4">
        <f t="shared" ca="1" si="2105"/>
        <v>284.87</v>
      </c>
      <c r="Q255" s="4">
        <f t="shared" ca="1" si="2105"/>
        <v>284.87</v>
      </c>
      <c r="R255" s="4">
        <f t="shared" ca="1" si="2105"/>
        <v>284.87</v>
      </c>
      <c r="S255" s="4">
        <f t="shared" ca="1" si="2105"/>
        <v>284.87</v>
      </c>
      <c r="T255" s="4">
        <f t="shared" ca="1" si="2105"/>
        <v>284.87</v>
      </c>
      <c r="U255" s="4">
        <f t="shared" ca="1" si="2105"/>
        <v>284.87</v>
      </c>
      <c r="V255" s="4">
        <f t="shared" ca="1" si="2105"/>
        <v>284.87</v>
      </c>
      <c r="W255" s="4">
        <f t="shared" ca="1" si="2105"/>
        <v>284.87</v>
      </c>
      <c r="X255" s="4">
        <f t="shared" ca="1" si="2105"/>
        <v>284.87</v>
      </c>
      <c r="Y255" s="4">
        <f t="shared" ca="1" si="2105"/>
        <v>284.87</v>
      </c>
      <c r="Z255" s="4">
        <f t="shared" ca="1" si="2105"/>
        <v>284.87</v>
      </c>
      <c r="AA255" s="4">
        <f t="shared" ca="1" si="2105"/>
        <v>284.87</v>
      </c>
      <c r="AB255" s="4">
        <f t="shared" ca="1" si="2105"/>
        <v>284.87</v>
      </c>
      <c r="AC255" s="4">
        <f t="shared" ca="1" si="2105"/>
        <v>284.87</v>
      </c>
      <c r="AD255" s="4">
        <f t="shared" ca="1" si="2102"/>
        <v>284.87</v>
      </c>
      <c r="AE255" s="4">
        <f t="shared" ca="1" si="2103"/>
        <v>11.72</v>
      </c>
      <c r="AG255">
        <f t="shared" ca="1" si="2076"/>
        <v>12129.7646</v>
      </c>
      <c r="AH255">
        <f t="shared" ca="1" si="2077"/>
        <v>12129.7646</v>
      </c>
      <c r="AI255">
        <f t="shared" ca="1" si="2078"/>
        <v>12129.7646</v>
      </c>
      <c r="AJ255">
        <f t="shared" ca="1" si="2079"/>
        <v>12129.7646</v>
      </c>
      <c r="AK255">
        <f t="shared" ca="1" si="2080"/>
        <v>12129.7646</v>
      </c>
      <c r="AL255">
        <f t="shared" ca="1" si="2081"/>
        <v>12129.7646</v>
      </c>
      <c r="AM255">
        <f t="shared" ca="1" si="2082"/>
        <v>12129.7646</v>
      </c>
      <c r="AN255">
        <f t="shared" ca="1" si="2083"/>
        <v>12129.7646</v>
      </c>
      <c r="AO255">
        <f t="shared" ca="1" si="2084"/>
        <v>12129.7646</v>
      </c>
      <c r="AP255">
        <f t="shared" ca="1" si="2085"/>
        <v>12129.7646</v>
      </c>
      <c r="AQ255">
        <f t="shared" ca="1" si="2086"/>
        <v>12129.7646</v>
      </c>
      <c r="AR255">
        <f t="shared" ca="1" si="2087"/>
        <v>12129.7646</v>
      </c>
      <c r="AS255">
        <f t="shared" ca="1" si="2088"/>
        <v>12129.7646</v>
      </c>
      <c r="AT255">
        <f t="shared" ca="1" si="2089"/>
        <v>12129.7646</v>
      </c>
      <c r="AU255">
        <f t="shared" ca="1" si="2090"/>
        <v>12129.7646</v>
      </c>
      <c r="AV255">
        <f t="shared" ca="1" si="2091"/>
        <v>12129.7646</v>
      </c>
      <c r="AW255">
        <f t="shared" ca="1" si="2092"/>
        <v>12129.7646</v>
      </c>
      <c r="AX255">
        <f t="shared" ca="1" si="2093"/>
        <v>12129.7646</v>
      </c>
      <c r="AY255">
        <f t="shared" ca="1" si="2094"/>
        <v>12129.7646</v>
      </c>
      <c r="AZ255">
        <f t="shared" ca="1" si="2095"/>
        <v>12129.7646</v>
      </c>
      <c r="BA255">
        <f t="shared" ca="1" si="2096"/>
        <v>12129.7646</v>
      </c>
      <c r="BB255">
        <f t="shared" ca="1" si="2097"/>
        <v>12129.7646</v>
      </c>
      <c r="BC255">
        <f t="shared" ca="1" si="2098"/>
        <v>12129.7646</v>
      </c>
      <c r="BD255">
        <f t="shared" ca="1" si="2099"/>
        <v>12129.7646</v>
      </c>
      <c r="BE255">
        <f t="shared" ca="1" si="2100"/>
        <v>12129.7646</v>
      </c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41"/>
      <c r="CB255" s="4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KL255" s="84">
        <f t="shared" si="2057"/>
        <v>26917</v>
      </c>
      <c r="KM255">
        <v>1973</v>
      </c>
      <c r="KN255">
        <v>9</v>
      </c>
      <c r="KO255">
        <v>10</v>
      </c>
      <c r="KP255" s="84">
        <f t="shared" si="2058"/>
        <v>253</v>
      </c>
      <c r="KQ255" s="74">
        <v>21.3</v>
      </c>
      <c r="KR255" s="74">
        <v>11.1</v>
      </c>
      <c r="KS255" s="74">
        <f t="shared" si="2059"/>
        <v>11.3</v>
      </c>
      <c r="KT255" s="74">
        <f t="shared" si="2060"/>
        <v>21.5</v>
      </c>
      <c r="KU255" s="74">
        <v>13.6</v>
      </c>
      <c r="KV255" s="74">
        <v>22.1</v>
      </c>
      <c r="KW255" s="72">
        <f t="shared" si="2056"/>
        <v>0.82</v>
      </c>
      <c r="KX255" s="74">
        <v>2.6</v>
      </c>
      <c r="KZ255" s="74">
        <v>87.9</v>
      </c>
      <c r="LA255" s="74">
        <v>61.7</v>
      </c>
      <c r="LB255" s="74">
        <v>11.7</v>
      </c>
      <c r="LC255" s="74">
        <v>0.6</v>
      </c>
    </row>
    <row r="256" spans="5:315" x14ac:dyDescent="0.35">
      <c r="E256" s="2">
        <f t="shared" si="2101"/>
        <v>13</v>
      </c>
      <c r="F256" s="4">
        <f t="shared" ca="1" si="2104"/>
        <v>285.14</v>
      </c>
      <c r="G256" s="4">
        <f t="shared" ca="1" si="2104"/>
        <v>285.14</v>
      </c>
      <c r="H256" s="4">
        <f t="shared" ca="1" si="2104"/>
        <v>285.14</v>
      </c>
      <c r="I256" s="4">
        <f t="shared" ca="1" si="2104"/>
        <v>285.14</v>
      </c>
      <c r="J256" s="4">
        <f t="shared" ca="1" si="2104"/>
        <v>285.14</v>
      </c>
      <c r="K256" s="4">
        <f t="shared" ca="1" si="2104"/>
        <v>285.14</v>
      </c>
      <c r="L256" s="4">
        <f t="shared" ca="1" si="2104"/>
        <v>285.14</v>
      </c>
      <c r="M256" s="4">
        <f t="shared" ca="1" si="2104"/>
        <v>285.14</v>
      </c>
      <c r="N256" s="4">
        <f t="shared" ca="1" si="2104"/>
        <v>285.14</v>
      </c>
      <c r="O256" s="4">
        <f t="shared" ca="1" si="2104"/>
        <v>285.14</v>
      </c>
      <c r="P256" s="4">
        <f t="shared" ca="1" si="2105"/>
        <v>285.14</v>
      </c>
      <c r="Q256" s="4">
        <f t="shared" ca="1" si="2105"/>
        <v>285.14</v>
      </c>
      <c r="R256" s="4">
        <f t="shared" ca="1" si="2105"/>
        <v>285.14</v>
      </c>
      <c r="S256" s="4">
        <f t="shared" ca="1" si="2105"/>
        <v>285.14</v>
      </c>
      <c r="T256" s="4">
        <f t="shared" ca="1" si="2105"/>
        <v>285.14</v>
      </c>
      <c r="U256" s="4">
        <f t="shared" ca="1" si="2105"/>
        <v>285.14</v>
      </c>
      <c r="V256" s="4">
        <f t="shared" ca="1" si="2105"/>
        <v>285.14</v>
      </c>
      <c r="W256" s="4">
        <f t="shared" ca="1" si="2105"/>
        <v>285.14</v>
      </c>
      <c r="X256" s="4">
        <f t="shared" ca="1" si="2105"/>
        <v>285.14</v>
      </c>
      <c r="Y256" s="4">
        <f t="shared" ca="1" si="2105"/>
        <v>285.14</v>
      </c>
      <c r="Z256" s="4">
        <f t="shared" ca="1" si="2105"/>
        <v>285.14</v>
      </c>
      <c r="AA256" s="4">
        <f t="shared" ca="1" si="2105"/>
        <v>285.14</v>
      </c>
      <c r="AB256" s="4">
        <f t="shared" ca="1" si="2105"/>
        <v>285.14</v>
      </c>
      <c r="AC256" s="4">
        <f t="shared" ca="1" si="2105"/>
        <v>285.14</v>
      </c>
      <c r="AD256" s="4">
        <f t="shared" ca="1" si="2102"/>
        <v>285.14</v>
      </c>
      <c r="AE256" s="4">
        <f t="shared" ca="1" si="2103"/>
        <v>11.99</v>
      </c>
      <c r="AG256">
        <f t="shared" ca="1" si="2076"/>
        <v>12748.609399999999</v>
      </c>
      <c r="AH256">
        <f t="shared" ca="1" si="2077"/>
        <v>12748.609399999999</v>
      </c>
      <c r="AI256">
        <f t="shared" ca="1" si="2078"/>
        <v>12748.609399999999</v>
      </c>
      <c r="AJ256">
        <f t="shared" ca="1" si="2079"/>
        <v>12748.609399999999</v>
      </c>
      <c r="AK256">
        <f t="shared" ca="1" si="2080"/>
        <v>12748.609399999999</v>
      </c>
      <c r="AL256">
        <f t="shared" ca="1" si="2081"/>
        <v>12748.609399999999</v>
      </c>
      <c r="AM256">
        <f t="shared" ca="1" si="2082"/>
        <v>12748.609399999999</v>
      </c>
      <c r="AN256">
        <f t="shared" ca="1" si="2083"/>
        <v>12748.609399999999</v>
      </c>
      <c r="AO256">
        <f t="shared" ca="1" si="2084"/>
        <v>12748.609399999999</v>
      </c>
      <c r="AP256">
        <f t="shared" ca="1" si="2085"/>
        <v>12748.609399999999</v>
      </c>
      <c r="AQ256">
        <f t="shared" ca="1" si="2086"/>
        <v>12748.609399999999</v>
      </c>
      <c r="AR256">
        <f t="shared" ca="1" si="2087"/>
        <v>12748.609399999999</v>
      </c>
      <c r="AS256">
        <f t="shared" ca="1" si="2088"/>
        <v>12748.609399999999</v>
      </c>
      <c r="AT256">
        <f t="shared" ca="1" si="2089"/>
        <v>12748.609399999999</v>
      </c>
      <c r="AU256">
        <f t="shared" ca="1" si="2090"/>
        <v>12748.609399999999</v>
      </c>
      <c r="AV256">
        <f t="shared" ca="1" si="2091"/>
        <v>12748.609399999999</v>
      </c>
      <c r="AW256">
        <f t="shared" ca="1" si="2092"/>
        <v>12748.609399999999</v>
      </c>
      <c r="AX256">
        <f t="shared" ca="1" si="2093"/>
        <v>12748.609399999999</v>
      </c>
      <c r="AY256">
        <f t="shared" ca="1" si="2094"/>
        <v>12748.609399999999</v>
      </c>
      <c r="AZ256">
        <f t="shared" ca="1" si="2095"/>
        <v>12748.609399999999</v>
      </c>
      <c r="BA256">
        <f t="shared" ca="1" si="2096"/>
        <v>12748.609399999999</v>
      </c>
      <c r="BB256">
        <f t="shared" ca="1" si="2097"/>
        <v>12748.609399999999</v>
      </c>
      <c r="BC256">
        <f t="shared" ca="1" si="2098"/>
        <v>12748.609399999999</v>
      </c>
      <c r="BD256">
        <f t="shared" ca="1" si="2099"/>
        <v>12748.609399999999</v>
      </c>
      <c r="BE256">
        <f t="shared" ca="1" si="2100"/>
        <v>12748.609399999999</v>
      </c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41"/>
      <c r="CB256" s="4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KL256" s="84">
        <f t="shared" si="2057"/>
        <v>26918</v>
      </c>
      <c r="KM256">
        <v>1973</v>
      </c>
      <c r="KN256">
        <v>9</v>
      </c>
      <c r="KO256">
        <v>11</v>
      </c>
      <c r="KP256" s="84">
        <f t="shared" si="2058"/>
        <v>254</v>
      </c>
      <c r="KQ256" s="74">
        <v>20.9</v>
      </c>
      <c r="KR256" s="74">
        <v>11.3</v>
      </c>
      <c r="KS256" s="74">
        <f t="shared" si="2059"/>
        <v>10.7</v>
      </c>
      <c r="KT256" s="74">
        <f t="shared" si="2060"/>
        <v>21.3</v>
      </c>
      <c r="KU256" s="74">
        <v>13.9</v>
      </c>
      <c r="KV256" s="74">
        <v>22</v>
      </c>
      <c r="KW256" s="72">
        <f t="shared" si="2056"/>
        <v>0.81</v>
      </c>
      <c r="KX256" s="74">
        <v>6.2</v>
      </c>
      <c r="KZ256" s="74">
        <v>86.1</v>
      </c>
      <c r="LA256" s="74">
        <v>60.7</v>
      </c>
      <c r="LB256" s="74">
        <v>12.2</v>
      </c>
      <c r="LC256" s="74">
        <v>0.6</v>
      </c>
    </row>
    <row r="257" spans="5:315" x14ac:dyDescent="0.35">
      <c r="E257" s="2">
        <f t="shared" si="2101"/>
        <v>14</v>
      </c>
      <c r="F257" s="4">
        <f t="shared" ca="1" si="2104"/>
        <v>285.36</v>
      </c>
      <c r="G257" s="4">
        <f t="shared" ca="1" si="2104"/>
        <v>285.36</v>
      </c>
      <c r="H257" s="4">
        <f t="shared" ca="1" si="2104"/>
        <v>285.36</v>
      </c>
      <c r="I257" s="4">
        <f t="shared" ca="1" si="2104"/>
        <v>285.36</v>
      </c>
      <c r="J257" s="4">
        <f t="shared" ca="1" si="2104"/>
        <v>285.36</v>
      </c>
      <c r="K257" s="4">
        <f t="shared" ca="1" si="2104"/>
        <v>285.36</v>
      </c>
      <c r="L257" s="4">
        <f t="shared" ca="1" si="2104"/>
        <v>285.36</v>
      </c>
      <c r="M257" s="4">
        <f t="shared" ca="1" si="2104"/>
        <v>285.36</v>
      </c>
      <c r="N257" s="4">
        <f t="shared" ca="1" si="2104"/>
        <v>285.36</v>
      </c>
      <c r="O257" s="4">
        <f t="shared" ca="1" si="2104"/>
        <v>285.36</v>
      </c>
      <c r="P257" s="4">
        <f t="shared" ca="1" si="2105"/>
        <v>285.36</v>
      </c>
      <c r="Q257" s="4">
        <f t="shared" ca="1" si="2105"/>
        <v>285.36</v>
      </c>
      <c r="R257" s="4">
        <f t="shared" ca="1" si="2105"/>
        <v>285.36</v>
      </c>
      <c r="S257" s="4">
        <f t="shared" ca="1" si="2105"/>
        <v>285.36</v>
      </c>
      <c r="T257" s="4">
        <f t="shared" ca="1" si="2105"/>
        <v>285.36</v>
      </c>
      <c r="U257" s="4">
        <f t="shared" ca="1" si="2105"/>
        <v>285.36</v>
      </c>
      <c r="V257" s="4">
        <f t="shared" ca="1" si="2105"/>
        <v>285.36</v>
      </c>
      <c r="W257" s="4">
        <f t="shared" ca="1" si="2105"/>
        <v>285.36</v>
      </c>
      <c r="X257" s="4">
        <f t="shared" ca="1" si="2105"/>
        <v>285.36</v>
      </c>
      <c r="Y257" s="4">
        <f t="shared" ca="1" si="2105"/>
        <v>285.36</v>
      </c>
      <c r="Z257" s="4">
        <f t="shared" ca="1" si="2105"/>
        <v>285.36</v>
      </c>
      <c r="AA257" s="4">
        <f t="shared" ca="1" si="2105"/>
        <v>285.36</v>
      </c>
      <c r="AB257" s="4">
        <f t="shared" ca="1" si="2105"/>
        <v>285.36</v>
      </c>
      <c r="AC257" s="4">
        <f t="shared" ca="1" si="2105"/>
        <v>285.36</v>
      </c>
      <c r="AD257" s="4">
        <f t="shared" ca="1" si="2102"/>
        <v>285.36</v>
      </c>
      <c r="AE257" s="4">
        <f t="shared" ca="1" si="2103"/>
        <v>12.21</v>
      </c>
      <c r="AG257">
        <f t="shared" ca="1" si="2076"/>
        <v>13417.627200000001</v>
      </c>
      <c r="AH257">
        <f t="shared" ca="1" si="2077"/>
        <v>13417.627200000001</v>
      </c>
      <c r="AI257">
        <f t="shared" ca="1" si="2078"/>
        <v>13417.627200000001</v>
      </c>
      <c r="AJ257">
        <f t="shared" ca="1" si="2079"/>
        <v>13417.627200000001</v>
      </c>
      <c r="AK257">
        <f t="shared" ca="1" si="2080"/>
        <v>13417.627200000001</v>
      </c>
      <c r="AL257">
        <f t="shared" ca="1" si="2081"/>
        <v>13417.627200000001</v>
      </c>
      <c r="AM257">
        <f t="shared" ca="1" si="2082"/>
        <v>13417.627200000001</v>
      </c>
      <c r="AN257">
        <f t="shared" ca="1" si="2083"/>
        <v>13417.627200000001</v>
      </c>
      <c r="AO257">
        <f t="shared" ca="1" si="2084"/>
        <v>13417.627200000001</v>
      </c>
      <c r="AP257">
        <f t="shared" ca="1" si="2085"/>
        <v>13417.627200000001</v>
      </c>
      <c r="AQ257">
        <f t="shared" ca="1" si="2086"/>
        <v>13417.627200000001</v>
      </c>
      <c r="AR257">
        <f t="shared" ca="1" si="2087"/>
        <v>13417.627200000001</v>
      </c>
      <c r="AS257">
        <f t="shared" ca="1" si="2088"/>
        <v>13417.627200000001</v>
      </c>
      <c r="AT257">
        <f t="shared" ca="1" si="2089"/>
        <v>13417.627200000001</v>
      </c>
      <c r="AU257">
        <f t="shared" ca="1" si="2090"/>
        <v>13417.627200000001</v>
      </c>
      <c r="AV257">
        <f t="shared" ca="1" si="2091"/>
        <v>13417.627200000001</v>
      </c>
      <c r="AW257">
        <f t="shared" ca="1" si="2092"/>
        <v>13417.627200000001</v>
      </c>
      <c r="AX257">
        <f t="shared" ca="1" si="2093"/>
        <v>13417.627200000001</v>
      </c>
      <c r="AY257">
        <f t="shared" ca="1" si="2094"/>
        <v>13417.627200000001</v>
      </c>
      <c r="AZ257">
        <f t="shared" ca="1" si="2095"/>
        <v>13417.627200000001</v>
      </c>
      <c r="BA257">
        <f t="shared" ca="1" si="2096"/>
        <v>13417.627200000001</v>
      </c>
      <c r="BB257">
        <f t="shared" ca="1" si="2097"/>
        <v>13417.627200000001</v>
      </c>
      <c r="BC257">
        <f t="shared" ca="1" si="2098"/>
        <v>13417.627200000001</v>
      </c>
      <c r="BD257">
        <f t="shared" ca="1" si="2099"/>
        <v>13417.627200000001</v>
      </c>
      <c r="BE257">
        <f t="shared" ca="1" si="2100"/>
        <v>13417.627200000001</v>
      </c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KL257" s="84">
        <f t="shared" si="2057"/>
        <v>26919</v>
      </c>
      <c r="KM257">
        <v>1973</v>
      </c>
      <c r="KN257">
        <v>9</v>
      </c>
      <c r="KO257">
        <v>12</v>
      </c>
      <c r="KP257" s="84">
        <f t="shared" si="2058"/>
        <v>255</v>
      </c>
      <c r="KQ257" s="74">
        <v>20.7</v>
      </c>
      <c r="KR257" s="74">
        <v>10.7</v>
      </c>
      <c r="KS257" s="74">
        <f t="shared" si="2059"/>
        <v>11</v>
      </c>
      <c r="KT257" s="74">
        <f t="shared" si="2060"/>
        <v>20.9</v>
      </c>
      <c r="KU257" s="74">
        <v>13.3</v>
      </c>
      <c r="KV257" s="74">
        <v>20</v>
      </c>
      <c r="KW257" s="72">
        <f t="shared" si="2056"/>
        <v>0.79</v>
      </c>
      <c r="KX257" s="74">
        <v>3.5</v>
      </c>
      <c r="KZ257" s="74">
        <v>89.5</v>
      </c>
      <c r="LA257" s="74">
        <v>61.5</v>
      </c>
      <c r="LB257" s="74">
        <v>10.6</v>
      </c>
      <c r="LC257" s="74">
        <v>0.6</v>
      </c>
    </row>
    <row r="258" spans="5:315" x14ac:dyDescent="0.35">
      <c r="E258" s="2">
        <f t="shared" si="2101"/>
        <v>15</v>
      </c>
      <c r="F258" s="4">
        <f t="shared" ca="1" si="2104"/>
        <v>285.72000000000003</v>
      </c>
      <c r="G258" s="4">
        <f t="shared" ca="1" si="2104"/>
        <v>285.72000000000003</v>
      </c>
      <c r="H258" s="4">
        <f t="shared" ca="1" si="2104"/>
        <v>285.72000000000003</v>
      </c>
      <c r="I258" s="4">
        <f t="shared" ca="1" si="2104"/>
        <v>285.72000000000003</v>
      </c>
      <c r="J258" s="4">
        <f t="shared" ca="1" si="2104"/>
        <v>285.72000000000003</v>
      </c>
      <c r="K258" s="4">
        <f t="shared" ca="1" si="2104"/>
        <v>285.72000000000003</v>
      </c>
      <c r="L258" s="4">
        <f t="shared" ca="1" si="2104"/>
        <v>285.72000000000003</v>
      </c>
      <c r="M258" s="4">
        <f t="shared" ca="1" si="2104"/>
        <v>285.72000000000003</v>
      </c>
      <c r="N258" s="4">
        <f t="shared" ca="1" si="2104"/>
        <v>285.72000000000003</v>
      </c>
      <c r="O258" s="4">
        <f t="shared" ca="1" si="2104"/>
        <v>285.72000000000003</v>
      </c>
      <c r="P258" s="4">
        <f t="shared" ca="1" si="2105"/>
        <v>285.72000000000003</v>
      </c>
      <c r="Q258" s="4">
        <f t="shared" ca="1" si="2105"/>
        <v>285.72000000000003</v>
      </c>
      <c r="R258" s="4">
        <f t="shared" ca="1" si="2105"/>
        <v>285.72000000000003</v>
      </c>
      <c r="S258" s="4">
        <f t="shared" ca="1" si="2105"/>
        <v>285.72000000000003</v>
      </c>
      <c r="T258" s="4">
        <f t="shared" ca="1" si="2105"/>
        <v>285.72000000000003</v>
      </c>
      <c r="U258" s="4">
        <f t="shared" ca="1" si="2105"/>
        <v>285.72000000000003</v>
      </c>
      <c r="V258" s="4">
        <f t="shared" ca="1" si="2105"/>
        <v>285.72000000000003</v>
      </c>
      <c r="W258" s="4">
        <f t="shared" ca="1" si="2105"/>
        <v>285.72000000000003</v>
      </c>
      <c r="X258" s="4">
        <f t="shared" ca="1" si="2105"/>
        <v>285.72000000000003</v>
      </c>
      <c r="Y258" s="4">
        <f t="shared" ca="1" si="2105"/>
        <v>285.72000000000003</v>
      </c>
      <c r="Z258" s="4">
        <f t="shared" ca="1" si="2105"/>
        <v>285.72000000000003</v>
      </c>
      <c r="AA258" s="4">
        <f t="shared" ca="1" si="2105"/>
        <v>285.72000000000003</v>
      </c>
      <c r="AB258" s="4">
        <f t="shared" ca="1" si="2105"/>
        <v>285.72000000000003</v>
      </c>
      <c r="AC258" s="4">
        <f t="shared" ca="1" si="2105"/>
        <v>285.72000000000003</v>
      </c>
      <c r="AD258" s="4">
        <f t="shared" ca="1" si="2102"/>
        <v>285.72000000000003</v>
      </c>
      <c r="AE258" s="4">
        <f t="shared" ca="1" si="2103"/>
        <v>12.57</v>
      </c>
      <c r="AG258">
        <f t="shared" ca="1" si="2076"/>
        <v>14111.710800000001</v>
      </c>
      <c r="AH258">
        <f t="shared" ca="1" si="2077"/>
        <v>14111.710800000001</v>
      </c>
      <c r="AI258">
        <f t="shared" ca="1" si="2078"/>
        <v>14111.710800000001</v>
      </c>
      <c r="AJ258">
        <f t="shared" ca="1" si="2079"/>
        <v>14111.710800000001</v>
      </c>
      <c r="AK258">
        <f t="shared" ca="1" si="2080"/>
        <v>14111.710800000001</v>
      </c>
      <c r="AL258">
        <f t="shared" ca="1" si="2081"/>
        <v>14111.710800000001</v>
      </c>
      <c r="AM258">
        <f t="shared" ca="1" si="2082"/>
        <v>14111.710800000001</v>
      </c>
      <c r="AN258">
        <f t="shared" ca="1" si="2083"/>
        <v>14111.710800000001</v>
      </c>
      <c r="AO258">
        <f t="shared" ca="1" si="2084"/>
        <v>14111.710800000001</v>
      </c>
      <c r="AP258">
        <f t="shared" ca="1" si="2085"/>
        <v>14111.710800000001</v>
      </c>
      <c r="AQ258">
        <f t="shared" ca="1" si="2086"/>
        <v>14111.710800000001</v>
      </c>
      <c r="AR258">
        <f t="shared" ca="1" si="2087"/>
        <v>14111.710800000001</v>
      </c>
      <c r="AS258">
        <f t="shared" ca="1" si="2088"/>
        <v>14111.710800000001</v>
      </c>
      <c r="AT258">
        <f t="shared" ca="1" si="2089"/>
        <v>14111.710800000001</v>
      </c>
      <c r="AU258">
        <f t="shared" ca="1" si="2090"/>
        <v>14111.710800000001</v>
      </c>
      <c r="AV258">
        <f t="shared" ca="1" si="2091"/>
        <v>14111.710800000001</v>
      </c>
      <c r="AW258">
        <f t="shared" ca="1" si="2092"/>
        <v>14111.710800000001</v>
      </c>
      <c r="AX258">
        <f t="shared" ca="1" si="2093"/>
        <v>14111.710800000001</v>
      </c>
      <c r="AY258">
        <f t="shared" ca="1" si="2094"/>
        <v>14111.710800000001</v>
      </c>
      <c r="AZ258">
        <f t="shared" ca="1" si="2095"/>
        <v>14111.710800000001</v>
      </c>
      <c r="BA258">
        <f t="shared" ca="1" si="2096"/>
        <v>14111.710800000001</v>
      </c>
      <c r="BB258">
        <f t="shared" ca="1" si="2097"/>
        <v>14111.710800000001</v>
      </c>
      <c r="BC258">
        <f t="shared" ca="1" si="2098"/>
        <v>14111.710800000001</v>
      </c>
      <c r="BD258">
        <f t="shared" ca="1" si="2099"/>
        <v>14111.710800000001</v>
      </c>
      <c r="BE258">
        <f t="shared" ca="1" si="2100"/>
        <v>14111.710800000001</v>
      </c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KL258" s="84">
        <f t="shared" si="2057"/>
        <v>26920</v>
      </c>
      <c r="KM258">
        <v>1973</v>
      </c>
      <c r="KN258">
        <v>9</v>
      </c>
      <c r="KO258">
        <v>13</v>
      </c>
      <c r="KP258" s="84">
        <f t="shared" si="2058"/>
        <v>256</v>
      </c>
      <c r="KQ258" s="74">
        <v>20.6</v>
      </c>
      <c r="KR258" s="74">
        <v>11</v>
      </c>
      <c r="KS258" s="74">
        <f t="shared" si="2059"/>
        <v>10.8</v>
      </c>
      <c r="KT258" s="74">
        <f t="shared" si="2060"/>
        <v>20.7</v>
      </c>
      <c r="KU258" s="74">
        <v>14.1</v>
      </c>
      <c r="KV258" s="74">
        <v>21.6</v>
      </c>
      <c r="KW258" s="72">
        <f t="shared" si="2056"/>
        <v>0.8</v>
      </c>
      <c r="KX258" s="74">
        <v>3.8</v>
      </c>
      <c r="KZ258" s="74">
        <v>88.5</v>
      </c>
      <c r="LA258" s="74">
        <v>60.8</v>
      </c>
      <c r="LB258" s="74">
        <v>10</v>
      </c>
      <c r="LC258" s="74">
        <v>0.6</v>
      </c>
    </row>
    <row r="259" spans="5:315" x14ac:dyDescent="0.35">
      <c r="E259" s="2">
        <f t="shared" si="2101"/>
        <v>16</v>
      </c>
      <c r="F259" s="4">
        <f t="shared" ca="1" si="2104"/>
        <v>285.86</v>
      </c>
      <c r="G259" s="4">
        <f t="shared" ca="1" si="2104"/>
        <v>285.86</v>
      </c>
      <c r="H259" s="4">
        <f t="shared" ca="1" si="2104"/>
        <v>285.86</v>
      </c>
      <c r="I259" s="4">
        <f t="shared" ca="1" si="2104"/>
        <v>285.86</v>
      </c>
      <c r="J259" s="4">
        <f t="shared" ca="1" si="2104"/>
        <v>285.86</v>
      </c>
      <c r="K259" s="4">
        <f t="shared" ca="1" si="2104"/>
        <v>285.86</v>
      </c>
      <c r="L259" s="4">
        <f t="shared" ca="1" si="2104"/>
        <v>285.86</v>
      </c>
      <c r="M259" s="4">
        <f t="shared" ca="1" si="2104"/>
        <v>285.86</v>
      </c>
      <c r="N259" s="4">
        <f t="shared" ca="1" si="2104"/>
        <v>285.86</v>
      </c>
      <c r="O259" s="4">
        <f t="shared" ca="1" si="2104"/>
        <v>285.86</v>
      </c>
      <c r="P259" s="4">
        <f t="shared" ca="1" si="2105"/>
        <v>285.86</v>
      </c>
      <c r="Q259" s="4">
        <f t="shared" ca="1" si="2105"/>
        <v>285.86</v>
      </c>
      <c r="R259" s="4">
        <f t="shared" ca="1" si="2105"/>
        <v>285.86</v>
      </c>
      <c r="S259" s="4">
        <f t="shared" ca="1" si="2105"/>
        <v>285.86</v>
      </c>
      <c r="T259" s="4">
        <f t="shared" ca="1" si="2105"/>
        <v>285.86</v>
      </c>
      <c r="U259" s="4">
        <f t="shared" ca="1" si="2105"/>
        <v>285.86</v>
      </c>
      <c r="V259" s="4">
        <f t="shared" ca="1" si="2105"/>
        <v>285.86</v>
      </c>
      <c r="W259" s="4">
        <f t="shared" ca="1" si="2105"/>
        <v>285.86</v>
      </c>
      <c r="X259" s="4">
        <f t="shared" ca="1" si="2105"/>
        <v>285.86</v>
      </c>
      <c r="Y259" s="4">
        <f t="shared" ca="1" si="2105"/>
        <v>285.86</v>
      </c>
      <c r="Z259" s="4">
        <f t="shared" ca="1" si="2105"/>
        <v>285.86</v>
      </c>
      <c r="AA259" s="4">
        <f t="shared" ca="1" si="2105"/>
        <v>285.86</v>
      </c>
      <c r="AB259" s="4">
        <f t="shared" ca="1" si="2105"/>
        <v>285.86</v>
      </c>
      <c r="AC259" s="4">
        <f t="shared" ca="1" si="2105"/>
        <v>285.86</v>
      </c>
      <c r="AD259" s="4">
        <f t="shared" ca="1" si="2102"/>
        <v>285.86</v>
      </c>
      <c r="AE259" s="4">
        <f t="shared" ca="1" si="2103"/>
        <v>12.71</v>
      </c>
      <c r="AG259">
        <f t="shared" ca="1" si="2076"/>
        <v>14118.625400000001</v>
      </c>
      <c r="AH259">
        <f t="shared" ca="1" si="2077"/>
        <v>14118.625400000001</v>
      </c>
      <c r="AI259">
        <f t="shared" ca="1" si="2078"/>
        <v>14118.625400000001</v>
      </c>
      <c r="AJ259">
        <f t="shared" ca="1" si="2079"/>
        <v>14118.625400000001</v>
      </c>
      <c r="AK259">
        <f t="shared" ca="1" si="2080"/>
        <v>14118.625400000001</v>
      </c>
      <c r="AL259">
        <f t="shared" ca="1" si="2081"/>
        <v>14118.625400000001</v>
      </c>
      <c r="AM259">
        <f t="shared" ca="1" si="2082"/>
        <v>14118.625400000001</v>
      </c>
      <c r="AN259">
        <f t="shared" ca="1" si="2083"/>
        <v>14118.625400000001</v>
      </c>
      <c r="AO259">
        <f t="shared" ca="1" si="2084"/>
        <v>14118.625400000001</v>
      </c>
      <c r="AP259">
        <f t="shared" ca="1" si="2085"/>
        <v>14118.625400000001</v>
      </c>
      <c r="AQ259">
        <f t="shared" ca="1" si="2086"/>
        <v>14118.625400000001</v>
      </c>
      <c r="AR259">
        <f t="shared" ca="1" si="2087"/>
        <v>14118.625400000001</v>
      </c>
      <c r="AS259">
        <f t="shared" ca="1" si="2088"/>
        <v>14118.625400000001</v>
      </c>
      <c r="AT259">
        <f t="shared" ca="1" si="2089"/>
        <v>14118.625400000001</v>
      </c>
      <c r="AU259">
        <f t="shared" ca="1" si="2090"/>
        <v>14118.625400000001</v>
      </c>
      <c r="AV259">
        <f t="shared" ca="1" si="2091"/>
        <v>14118.625400000001</v>
      </c>
      <c r="AW259">
        <f t="shared" ca="1" si="2092"/>
        <v>14118.625400000001</v>
      </c>
      <c r="AX259">
        <f t="shared" ca="1" si="2093"/>
        <v>14118.625400000001</v>
      </c>
      <c r="AY259">
        <f t="shared" ca="1" si="2094"/>
        <v>14118.625400000001</v>
      </c>
      <c r="AZ259">
        <f t="shared" ca="1" si="2095"/>
        <v>14118.625400000001</v>
      </c>
      <c r="BA259">
        <f t="shared" ca="1" si="2096"/>
        <v>14118.625400000001</v>
      </c>
      <c r="BB259">
        <f t="shared" ca="1" si="2097"/>
        <v>14118.625400000001</v>
      </c>
      <c r="BC259">
        <f t="shared" ca="1" si="2098"/>
        <v>14118.625400000001</v>
      </c>
      <c r="BD259">
        <f t="shared" ca="1" si="2099"/>
        <v>14118.625400000001</v>
      </c>
      <c r="BE259">
        <f t="shared" ca="1" si="2100"/>
        <v>14118.625400000001</v>
      </c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KL259" s="84">
        <f t="shared" si="2057"/>
        <v>26921</v>
      </c>
      <c r="KM259">
        <v>1973</v>
      </c>
      <c r="KN259">
        <v>9</v>
      </c>
      <c r="KO259">
        <v>14</v>
      </c>
      <c r="KP259" s="84">
        <f t="shared" si="2058"/>
        <v>257</v>
      </c>
      <c r="KQ259" s="74">
        <v>19.7</v>
      </c>
      <c r="KR259" s="74">
        <v>10.8</v>
      </c>
      <c r="KS259" s="74">
        <f t="shared" si="2059"/>
        <v>9.8000000000000007</v>
      </c>
      <c r="KT259" s="74">
        <f t="shared" si="2060"/>
        <v>20.6</v>
      </c>
      <c r="KU259" s="74">
        <v>13.6</v>
      </c>
      <c r="KV259" s="74">
        <v>21.2</v>
      </c>
      <c r="KW259" s="72">
        <f t="shared" si="2056"/>
        <v>0.8</v>
      </c>
      <c r="KX259" s="74">
        <v>3</v>
      </c>
      <c r="KZ259" s="74">
        <v>88.6</v>
      </c>
      <c r="LA259" s="74">
        <v>61.8</v>
      </c>
      <c r="LB259" s="74">
        <v>11.9</v>
      </c>
      <c r="LC259" s="74">
        <v>0.7</v>
      </c>
    </row>
    <row r="260" spans="5:315" x14ac:dyDescent="0.35">
      <c r="E260" s="2">
        <f t="shared" si="2101"/>
        <v>17</v>
      </c>
      <c r="F260" s="4">
        <f t="shared" ca="1" si="2104"/>
        <v>285.7</v>
      </c>
      <c r="G260" s="4">
        <f t="shared" ca="1" si="2104"/>
        <v>285.7</v>
      </c>
      <c r="H260" s="4">
        <f t="shared" ca="1" si="2104"/>
        <v>285.7</v>
      </c>
      <c r="I260" s="4">
        <f t="shared" ca="1" si="2104"/>
        <v>285.7</v>
      </c>
      <c r="J260" s="4">
        <f t="shared" ca="1" si="2104"/>
        <v>285.7</v>
      </c>
      <c r="K260" s="4">
        <f t="shared" ca="1" si="2104"/>
        <v>285.7</v>
      </c>
      <c r="L260" s="4">
        <f t="shared" ca="1" si="2104"/>
        <v>285.7</v>
      </c>
      <c r="M260" s="4">
        <f t="shared" ca="1" si="2104"/>
        <v>285.7</v>
      </c>
      <c r="N260" s="4">
        <f t="shared" ca="1" si="2104"/>
        <v>285.7</v>
      </c>
      <c r="O260" s="4">
        <f t="shared" ca="1" si="2104"/>
        <v>285.7</v>
      </c>
      <c r="P260" s="4">
        <f t="shared" ca="1" si="2105"/>
        <v>285.7</v>
      </c>
      <c r="Q260" s="4">
        <f t="shared" ca="1" si="2105"/>
        <v>285.7</v>
      </c>
      <c r="R260" s="4">
        <f t="shared" ca="1" si="2105"/>
        <v>285.7</v>
      </c>
      <c r="S260" s="4">
        <f t="shared" ca="1" si="2105"/>
        <v>285.7</v>
      </c>
      <c r="T260" s="4">
        <f t="shared" ca="1" si="2105"/>
        <v>285.7</v>
      </c>
      <c r="U260" s="4">
        <f t="shared" ca="1" si="2105"/>
        <v>285.7</v>
      </c>
      <c r="V260" s="4">
        <f t="shared" ca="1" si="2105"/>
        <v>285.7</v>
      </c>
      <c r="W260" s="4">
        <f t="shared" ca="1" si="2105"/>
        <v>285.7</v>
      </c>
      <c r="X260" s="4">
        <f t="shared" ca="1" si="2105"/>
        <v>285.7</v>
      </c>
      <c r="Y260" s="4">
        <f t="shared" ca="1" si="2105"/>
        <v>285.7</v>
      </c>
      <c r="Z260" s="4">
        <f t="shared" ca="1" si="2105"/>
        <v>285.7</v>
      </c>
      <c r="AA260" s="4">
        <f t="shared" ca="1" si="2105"/>
        <v>285.7</v>
      </c>
      <c r="AB260" s="4">
        <f t="shared" ca="1" si="2105"/>
        <v>285.7</v>
      </c>
      <c r="AC260" s="4">
        <f t="shared" ca="1" si="2105"/>
        <v>285.7</v>
      </c>
      <c r="AD260" s="4">
        <f t="shared" ca="1" si="2102"/>
        <v>285.7</v>
      </c>
      <c r="AE260" s="4">
        <f t="shared" ca="1" si="2103"/>
        <v>12.55</v>
      </c>
      <c r="AG260">
        <f t="shared" ca="1" si="2076"/>
        <v>13433.614</v>
      </c>
      <c r="AH260">
        <f t="shared" ca="1" si="2077"/>
        <v>13433.614</v>
      </c>
      <c r="AI260">
        <f t="shared" ca="1" si="2078"/>
        <v>13433.614</v>
      </c>
      <c r="AJ260">
        <f t="shared" ca="1" si="2079"/>
        <v>13433.614</v>
      </c>
      <c r="AK260">
        <f t="shared" ca="1" si="2080"/>
        <v>13433.614</v>
      </c>
      <c r="AL260">
        <f t="shared" ca="1" si="2081"/>
        <v>13433.614</v>
      </c>
      <c r="AM260">
        <f t="shared" ca="1" si="2082"/>
        <v>13433.614</v>
      </c>
      <c r="AN260">
        <f t="shared" ca="1" si="2083"/>
        <v>13433.614</v>
      </c>
      <c r="AO260">
        <f t="shared" ca="1" si="2084"/>
        <v>13433.614</v>
      </c>
      <c r="AP260">
        <f t="shared" ca="1" si="2085"/>
        <v>13433.614</v>
      </c>
      <c r="AQ260">
        <f t="shared" ca="1" si="2086"/>
        <v>13433.614</v>
      </c>
      <c r="AR260">
        <f t="shared" ca="1" si="2087"/>
        <v>13433.614</v>
      </c>
      <c r="AS260">
        <f t="shared" ca="1" si="2088"/>
        <v>13433.614</v>
      </c>
      <c r="AT260">
        <f t="shared" ca="1" si="2089"/>
        <v>13433.614</v>
      </c>
      <c r="AU260">
        <f t="shared" ca="1" si="2090"/>
        <v>13433.614</v>
      </c>
      <c r="AV260">
        <f t="shared" ca="1" si="2091"/>
        <v>13433.614</v>
      </c>
      <c r="AW260">
        <f t="shared" ca="1" si="2092"/>
        <v>13433.614</v>
      </c>
      <c r="AX260">
        <f t="shared" ca="1" si="2093"/>
        <v>13433.614</v>
      </c>
      <c r="AY260">
        <f t="shared" ca="1" si="2094"/>
        <v>13433.614</v>
      </c>
      <c r="AZ260">
        <f t="shared" ca="1" si="2095"/>
        <v>13433.614</v>
      </c>
      <c r="BA260">
        <f t="shared" ca="1" si="2096"/>
        <v>13433.614</v>
      </c>
      <c r="BB260">
        <f t="shared" ca="1" si="2097"/>
        <v>13433.614</v>
      </c>
      <c r="BC260">
        <f t="shared" ca="1" si="2098"/>
        <v>13433.614</v>
      </c>
      <c r="BD260">
        <f t="shared" ca="1" si="2099"/>
        <v>13433.614</v>
      </c>
      <c r="BE260">
        <f t="shared" ca="1" si="2100"/>
        <v>13433.614</v>
      </c>
      <c r="BL260" s="41"/>
      <c r="BM260" s="41"/>
      <c r="BN260" s="41"/>
      <c r="BO260" s="41"/>
      <c r="BP260" s="41"/>
      <c r="BQ260" s="41"/>
      <c r="BR260" s="41"/>
      <c r="BS260" s="41"/>
      <c r="BT260" s="41"/>
      <c r="BU260" s="41"/>
      <c r="BV260" s="41"/>
      <c r="BW260" s="41"/>
      <c r="BX260" s="41"/>
      <c r="BY260" s="41"/>
      <c r="BZ260" s="41"/>
      <c r="CA260" s="41"/>
      <c r="CB260" s="4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KL260" s="84">
        <f t="shared" si="2057"/>
        <v>26922</v>
      </c>
      <c r="KM260">
        <v>1973</v>
      </c>
      <c r="KN260">
        <v>9</v>
      </c>
      <c r="KO260">
        <v>15</v>
      </c>
      <c r="KP260" s="84">
        <f t="shared" si="2058"/>
        <v>258</v>
      </c>
      <c r="KQ260" s="74">
        <v>19.399999999999999</v>
      </c>
      <c r="KR260" s="74">
        <v>9.8000000000000007</v>
      </c>
      <c r="KS260" s="74">
        <f t="shared" si="2059"/>
        <v>9.3000000000000007</v>
      </c>
      <c r="KT260" s="74">
        <f t="shared" si="2060"/>
        <v>19.7</v>
      </c>
      <c r="KU260" s="74">
        <v>13.9</v>
      </c>
      <c r="KV260" s="74">
        <v>20.6</v>
      </c>
      <c r="KW260" s="72">
        <f t="shared" ref="KW260:KW323" si="2106">MIN(IF(KU260&lt;KV260,((1-KU260/KV260)/0.72)^(1/3.2),0),1)</f>
        <v>0.78</v>
      </c>
      <c r="KX260" s="74">
        <v>2.2000000000000002</v>
      </c>
      <c r="KZ260" s="74">
        <v>88.1</v>
      </c>
      <c r="LA260" s="74">
        <v>61.3</v>
      </c>
      <c r="LB260" s="74">
        <v>11.4</v>
      </c>
      <c r="LC260" s="74">
        <v>0.7</v>
      </c>
    </row>
    <row r="261" spans="5:315" x14ac:dyDescent="0.35">
      <c r="E261" s="2">
        <f t="shared" si="2101"/>
        <v>18</v>
      </c>
      <c r="F261" s="4">
        <f t="shared" ca="1" si="2104"/>
        <v>285.77999999999997</v>
      </c>
      <c r="G261" s="4">
        <f t="shared" ca="1" si="2104"/>
        <v>285.77999999999997</v>
      </c>
      <c r="H261" s="4">
        <f t="shared" ca="1" si="2104"/>
        <v>285.77999999999997</v>
      </c>
      <c r="I261" s="4">
        <f t="shared" ca="1" si="2104"/>
        <v>285.77999999999997</v>
      </c>
      <c r="J261" s="4">
        <f t="shared" ca="1" si="2104"/>
        <v>285.77999999999997</v>
      </c>
      <c r="K261" s="4">
        <f t="shared" ca="1" si="2104"/>
        <v>285.77999999999997</v>
      </c>
      <c r="L261" s="4">
        <f t="shared" ca="1" si="2104"/>
        <v>285.77999999999997</v>
      </c>
      <c r="M261" s="4">
        <f t="shared" ca="1" si="2104"/>
        <v>285.77999999999997</v>
      </c>
      <c r="N261" s="4">
        <f t="shared" ca="1" si="2104"/>
        <v>285.77999999999997</v>
      </c>
      <c r="O261" s="4">
        <f t="shared" ca="1" si="2104"/>
        <v>285.77999999999997</v>
      </c>
      <c r="P261" s="4">
        <f t="shared" ca="1" si="2105"/>
        <v>285.77999999999997</v>
      </c>
      <c r="Q261" s="4">
        <f t="shared" ca="1" si="2105"/>
        <v>285.77999999999997</v>
      </c>
      <c r="R261" s="4">
        <f t="shared" ca="1" si="2105"/>
        <v>285.77999999999997</v>
      </c>
      <c r="S261" s="4">
        <f t="shared" ca="1" si="2105"/>
        <v>285.77999999999997</v>
      </c>
      <c r="T261" s="4">
        <f t="shared" ca="1" si="2105"/>
        <v>285.77999999999997</v>
      </c>
      <c r="U261" s="4">
        <f t="shared" ca="1" si="2105"/>
        <v>285.77999999999997</v>
      </c>
      <c r="V261" s="4">
        <f t="shared" ca="1" si="2105"/>
        <v>285.77999999999997</v>
      </c>
      <c r="W261" s="4">
        <f t="shared" ca="1" si="2105"/>
        <v>285.77999999999997</v>
      </c>
      <c r="X261" s="4">
        <f t="shared" ca="1" si="2105"/>
        <v>285.77999999999997</v>
      </c>
      <c r="Y261" s="4">
        <f t="shared" ca="1" si="2105"/>
        <v>285.77999999999997</v>
      </c>
      <c r="Z261" s="4">
        <f t="shared" ca="1" si="2105"/>
        <v>285.77999999999997</v>
      </c>
      <c r="AA261" s="4">
        <f t="shared" ca="1" si="2105"/>
        <v>285.77999999999997</v>
      </c>
      <c r="AB261" s="4">
        <f t="shared" ca="1" si="2105"/>
        <v>285.77999999999997</v>
      </c>
      <c r="AC261" s="4">
        <f t="shared" ca="1" si="2105"/>
        <v>285.77999999999997</v>
      </c>
      <c r="AD261" s="4">
        <f t="shared" ca="1" si="2102"/>
        <v>285.77999999999997</v>
      </c>
      <c r="AE261" s="4">
        <f t="shared" ca="1" si="2103"/>
        <v>12.63</v>
      </c>
      <c r="AG261">
        <f t="shared" ca="1" si="2076"/>
        <v>12777.2238</v>
      </c>
      <c r="AH261">
        <f t="shared" ca="1" si="2077"/>
        <v>12777.2238</v>
      </c>
      <c r="AI261">
        <f t="shared" ca="1" si="2078"/>
        <v>12777.2238</v>
      </c>
      <c r="AJ261">
        <f t="shared" ca="1" si="2079"/>
        <v>12777.2238</v>
      </c>
      <c r="AK261">
        <f t="shared" ca="1" si="2080"/>
        <v>12777.2238</v>
      </c>
      <c r="AL261">
        <f t="shared" ca="1" si="2081"/>
        <v>12777.2238</v>
      </c>
      <c r="AM261">
        <f t="shared" ca="1" si="2082"/>
        <v>12777.2238</v>
      </c>
      <c r="AN261">
        <f t="shared" ca="1" si="2083"/>
        <v>12777.2238</v>
      </c>
      <c r="AO261">
        <f t="shared" ca="1" si="2084"/>
        <v>12777.2238</v>
      </c>
      <c r="AP261">
        <f t="shared" ca="1" si="2085"/>
        <v>12777.2238</v>
      </c>
      <c r="AQ261">
        <f t="shared" ca="1" si="2086"/>
        <v>12777.2238</v>
      </c>
      <c r="AR261">
        <f t="shared" ca="1" si="2087"/>
        <v>12777.2238</v>
      </c>
      <c r="AS261">
        <f t="shared" ca="1" si="2088"/>
        <v>12777.2238</v>
      </c>
      <c r="AT261">
        <f t="shared" ca="1" si="2089"/>
        <v>12777.2238</v>
      </c>
      <c r="AU261">
        <f t="shared" ca="1" si="2090"/>
        <v>12777.2238</v>
      </c>
      <c r="AV261">
        <f t="shared" ca="1" si="2091"/>
        <v>12777.2238</v>
      </c>
      <c r="AW261">
        <f t="shared" ca="1" si="2092"/>
        <v>12777.2238</v>
      </c>
      <c r="AX261">
        <f t="shared" ca="1" si="2093"/>
        <v>12777.2238</v>
      </c>
      <c r="AY261">
        <f t="shared" ca="1" si="2094"/>
        <v>12777.2238</v>
      </c>
      <c r="AZ261">
        <f t="shared" ca="1" si="2095"/>
        <v>12777.2238</v>
      </c>
      <c r="BA261">
        <f t="shared" ca="1" si="2096"/>
        <v>12777.2238</v>
      </c>
      <c r="BB261">
        <f t="shared" ca="1" si="2097"/>
        <v>12777.2238</v>
      </c>
      <c r="BC261">
        <f t="shared" ca="1" si="2098"/>
        <v>12777.2238</v>
      </c>
      <c r="BD261">
        <f t="shared" ca="1" si="2099"/>
        <v>12777.2238</v>
      </c>
      <c r="BE261">
        <f t="shared" ca="1" si="2100"/>
        <v>12777.2238</v>
      </c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4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KL261" s="84">
        <f t="shared" si="2057"/>
        <v>26923</v>
      </c>
      <c r="KM261">
        <v>1973</v>
      </c>
      <c r="KN261">
        <v>9</v>
      </c>
      <c r="KO261">
        <v>16</v>
      </c>
      <c r="KP261" s="84">
        <f t="shared" si="2058"/>
        <v>259</v>
      </c>
      <c r="KQ261" s="74">
        <v>18.399999999999999</v>
      </c>
      <c r="KR261" s="74">
        <v>9.3000000000000007</v>
      </c>
      <c r="KS261" s="74">
        <f t="shared" si="2059"/>
        <v>9.1999999999999993</v>
      </c>
      <c r="KT261" s="74">
        <f t="shared" si="2060"/>
        <v>19.399999999999999</v>
      </c>
      <c r="KU261" s="74">
        <v>13.1</v>
      </c>
      <c r="KV261" s="74">
        <v>20.9</v>
      </c>
      <c r="KW261" s="72">
        <f t="shared" si="2106"/>
        <v>0.81</v>
      </c>
      <c r="KX261" s="74">
        <v>1.4</v>
      </c>
      <c r="KZ261" s="74">
        <v>87.7</v>
      </c>
      <c r="LA261" s="74">
        <v>61.2</v>
      </c>
      <c r="LB261" s="74">
        <v>11.5</v>
      </c>
      <c r="LC261" s="74">
        <v>0.6</v>
      </c>
    </row>
    <row r="262" spans="5:315" x14ac:dyDescent="0.35">
      <c r="E262" s="2">
        <f t="shared" si="2101"/>
        <v>19</v>
      </c>
      <c r="F262" s="4">
        <f t="shared" ca="1" si="2104"/>
        <v>285.98</v>
      </c>
      <c r="G262" s="4">
        <f t="shared" ca="1" si="2104"/>
        <v>285.98</v>
      </c>
      <c r="H262" s="4">
        <f t="shared" ca="1" si="2104"/>
        <v>285.98</v>
      </c>
      <c r="I262" s="4">
        <f t="shared" ca="1" si="2104"/>
        <v>285.98</v>
      </c>
      <c r="J262" s="4">
        <f t="shared" ca="1" si="2104"/>
        <v>285.98</v>
      </c>
      <c r="K262" s="4">
        <f t="shared" ca="1" si="2104"/>
        <v>285.98</v>
      </c>
      <c r="L262" s="4">
        <f t="shared" ca="1" si="2104"/>
        <v>285.98</v>
      </c>
      <c r="M262" s="4">
        <f t="shared" ca="1" si="2104"/>
        <v>285.98</v>
      </c>
      <c r="N262" s="4">
        <f t="shared" ca="1" si="2104"/>
        <v>285.98</v>
      </c>
      <c r="O262" s="4">
        <f t="shared" ca="1" si="2104"/>
        <v>285.98</v>
      </c>
      <c r="P262" s="4">
        <f t="shared" ca="1" si="2105"/>
        <v>285.98</v>
      </c>
      <c r="Q262" s="4">
        <f t="shared" ca="1" si="2105"/>
        <v>285.98</v>
      </c>
      <c r="R262" s="4">
        <f t="shared" ca="1" si="2105"/>
        <v>285.98</v>
      </c>
      <c r="S262" s="4">
        <f t="shared" ca="1" si="2105"/>
        <v>285.98</v>
      </c>
      <c r="T262" s="4">
        <f t="shared" ca="1" si="2105"/>
        <v>285.98</v>
      </c>
      <c r="U262" s="4">
        <f t="shared" ca="1" si="2105"/>
        <v>285.98</v>
      </c>
      <c r="V262" s="4">
        <f t="shared" ca="1" si="2105"/>
        <v>285.98</v>
      </c>
      <c r="W262" s="4">
        <f t="shared" ca="1" si="2105"/>
        <v>285.98</v>
      </c>
      <c r="X262" s="4">
        <f t="shared" ca="1" si="2105"/>
        <v>285.98</v>
      </c>
      <c r="Y262" s="4">
        <f t="shared" ca="1" si="2105"/>
        <v>285.98</v>
      </c>
      <c r="Z262" s="4">
        <f t="shared" ca="1" si="2105"/>
        <v>285.98</v>
      </c>
      <c r="AA262" s="4">
        <f t="shared" ca="1" si="2105"/>
        <v>285.98</v>
      </c>
      <c r="AB262" s="4">
        <f t="shared" ca="1" si="2105"/>
        <v>285.98</v>
      </c>
      <c r="AC262" s="4">
        <f t="shared" ca="1" si="2105"/>
        <v>285.98</v>
      </c>
      <c r="AD262" s="4">
        <f t="shared" ca="1" si="2102"/>
        <v>285.98</v>
      </c>
      <c r="AE262" s="4">
        <f t="shared" ca="1" si="2103"/>
        <v>12.83</v>
      </c>
      <c r="AG262">
        <f t="shared" ca="1" si="2076"/>
        <v>12177.028399999999</v>
      </c>
      <c r="AH262">
        <f t="shared" ca="1" si="2077"/>
        <v>12177.028399999999</v>
      </c>
      <c r="AI262">
        <f t="shared" ca="1" si="2078"/>
        <v>12177.028399999999</v>
      </c>
      <c r="AJ262">
        <f t="shared" ca="1" si="2079"/>
        <v>12177.028399999999</v>
      </c>
      <c r="AK262">
        <f t="shared" ca="1" si="2080"/>
        <v>12177.028399999999</v>
      </c>
      <c r="AL262">
        <f t="shared" ca="1" si="2081"/>
        <v>12177.028399999999</v>
      </c>
      <c r="AM262">
        <f t="shared" ca="1" si="2082"/>
        <v>12177.028399999999</v>
      </c>
      <c r="AN262">
        <f t="shared" ca="1" si="2083"/>
        <v>12177.028399999999</v>
      </c>
      <c r="AO262">
        <f t="shared" ca="1" si="2084"/>
        <v>12177.028399999999</v>
      </c>
      <c r="AP262">
        <f t="shared" ca="1" si="2085"/>
        <v>12177.028399999999</v>
      </c>
      <c r="AQ262">
        <f t="shared" ca="1" si="2086"/>
        <v>12177.028399999999</v>
      </c>
      <c r="AR262">
        <f t="shared" ca="1" si="2087"/>
        <v>12177.028399999999</v>
      </c>
      <c r="AS262">
        <f t="shared" ca="1" si="2088"/>
        <v>12177.028399999999</v>
      </c>
      <c r="AT262">
        <f t="shared" ca="1" si="2089"/>
        <v>12177.028399999999</v>
      </c>
      <c r="AU262">
        <f t="shared" ca="1" si="2090"/>
        <v>12177.028399999999</v>
      </c>
      <c r="AV262">
        <f t="shared" ca="1" si="2091"/>
        <v>12177.028399999999</v>
      </c>
      <c r="AW262">
        <f t="shared" ca="1" si="2092"/>
        <v>12177.028399999999</v>
      </c>
      <c r="AX262">
        <f t="shared" ca="1" si="2093"/>
        <v>12177.028399999999</v>
      </c>
      <c r="AY262">
        <f t="shared" ca="1" si="2094"/>
        <v>12177.028399999999</v>
      </c>
      <c r="AZ262">
        <f t="shared" ca="1" si="2095"/>
        <v>12177.028399999999</v>
      </c>
      <c r="BA262">
        <f t="shared" ca="1" si="2096"/>
        <v>12177.028399999999</v>
      </c>
      <c r="BB262">
        <f t="shared" ca="1" si="2097"/>
        <v>12177.028399999999</v>
      </c>
      <c r="BC262">
        <f t="shared" ca="1" si="2098"/>
        <v>12177.028399999999</v>
      </c>
      <c r="BD262">
        <f t="shared" ca="1" si="2099"/>
        <v>12177.028399999999</v>
      </c>
      <c r="BE262">
        <f t="shared" ca="1" si="2100"/>
        <v>12177.028399999999</v>
      </c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41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KL262" s="84">
        <f t="shared" si="2057"/>
        <v>26924</v>
      </c>
      <c r="KM262">
        <v>1973</v>
      </c>
      <c r="KN262">
        <v>9</v>
      </c>
      <c r="KO262">
        <v>17</v>
      </c>
      <c r="KP262" s="84">
        <f t="shared" si="2058"/>
        <v>260</v>
      </c>
      <c r="KQ262" s="74">
        <v>18.5</v>
      </c>
      <c r="KR262" s="74">
        <v>9.1999999999999993</v>
      </c>
      <c r="KS262" s="74">
        <f t="shared" si="2059"/>
        <v>9.4</v>
      </c>
      <c r="KT262" s="74">
        <f t="shared" si="2060"/>
        <v>18.399999999999999</v>
      </c>
      <c r="KU262" s="74">
        <v>13.8</v>
      </c>
      <c r="KV262" s="74">
        <v>20.8</v>
      </c>
      <c r="KW262" s="72">
        <f t="shared" si="2106"/>
        <v>0.79</v>
      </c>
      <c r="KX262" s="74">
        <v>1.8</v>
      </c>
      <c r="KZ262" s="74">
        <v>86.3</v>
      </c>
      <c r="LA262" s="74">
        <v>64.3</v>
      </c>
      <c r="LB262" s="74">
        <v>11.1</v>
      </c>
      <c r="LC262" s="74">
        <v>0.7</v>
      </c>
    </row>
    <row r="263" spans="5:315" x14ac:dyDescent="0.35">
      <c r="E263" s="2">
        <f t="shared" si="2101"/>
        <v>20</v>
      </c>
      <c r="F263" s="4">
        <f t="shared" ca="1" si="2104"/>
        <v>285.98</v>
      </c>
      <c r="G263" s="4">
        <f t="shared" ca="1" si="2104"/>
        <v>285.98</v>
      </c>
      <c r="H263" s="4">
        <f t="shared" ca="1" si="2104"/>
        <v>285.98</v>
      </c>
      <c r="I263" s="4">
        <f t="shared" ca="1" si="2104"/>
        <v>285.98</v>
      </c>
      <c r="J263" s="4">
        <f t="shared" ca="1" si="2104"/>
        <v>285.98</v>
      </c>
      <c r="K263" s="4">
        <f t="shared" ca="1" si="2104"/>
        <v>285.98</v>
      </c>
      <c r="L263" s="4">
        <f t="shared" ca="1" si="2104"/>
        <v>285.98</v>
      </c>
      <c r="M263" s="4">
        <f t="shared" ca="1" si="2104"/>
        <v>285.98</v>
      </c>
      <c r="N263" s="4">
        <f t="shared" ca="1" si="2104"/>
        <v>285.98</v>
      </c>
      <c r="O263" s="4">
        <f t="shared" ca="1" si="2104"/>
        <v>285.98</v>
      </c>
      <c r="P263" s="4">
        <f t="shared" ca="1" si="2105"/>
        <v>285.98</v>
      </c>
      <c r="Q263" s="4">
        <f t="shared" ca="1" si="2105"/>
        <v>285.98</v>
      </c>
      <c r="R263" s="4">
        <f t="shared" ca="1" si="2105"/>
        <v>285.98</v>
      </c>
      <c r="S263" s="4">
        <f t="shared" ca="1" si="2105"/>
        <v>285.98</v>
      </c>
      <c r="T263" s="4">
        <f t="shared" ca="1" si="2105"/>
        <v>285.98</v>
      </c>
      <c r="U263" s="4">
        <f t="shared" ca="1" si="2105"/>
        <v>285.98</v>
      </c>
      <c r="V263" s="4">
        <f t="shared" ca="1" si="2105"/>
        <v>285.98</v>
      </c>
      <c r="W263" s="4">
        <f t="shared" ca="1" si="2105"/>
        <v>285.98</v>
      </c>
      <c r="X263" s="4">
        <f t="shared" ca="1" si="2105"/>
        <v>285.98</v>
      </c>
      <c r="Y263" s="4">
        <f t="shared" ca="1" si="2105"/>
        <v>285.98</v>
      </c>
      <c r="Z263" s="4">
        <f t="shared" ca="1" si="2105"/>
        <v>285.98</v>
      </c>
      <c r="AA263" s="4">
        <f t="shared" ca="1" si="2105"/>
        <v>285.98</v>
      </c>
      <c r="AB263" s="4">
        <f t="shared" ca="1" si="2105"/>
        <v>285.98</v>
      </c>
      <c r="AC263" s="4">
        <f t="shared" ca="1" si="2105"/>
        <v>285.98</v>
      </c>
      <c r="AD263" s="4">
        <f t="shared" ca="1" si="2102"/>
        <v>285.98</v>
      </c>
      <c r="AE263" s="4">
        <f t="shared" ca="1" si="2103"/>
        <v>12.83</v>
      </c>
      <c r="AG263">
        <f t="shared" ca="1" si="2076"/>
        <v>11585.049800000001</v>
      </c>
      <c r="AH263">
        <f t="shared" ca="1" si="2077"/>
        <v>11585.049800000001</v>
      </c>
      <c r="AI263">
        <f t="shared" ca="1" si="2078"/>
        <v>11585.049800000001</v>
      </c>
      <c r="AJ263">
        <f t="shared" ca="1" si="2079"/>
        <v>11585.049800000001</v>
      </c>
      <c r="AK263">
        <f t="shared" ca="1" si="2080"/>
        <v>11585.049800000001</v>
      </c>
      <c r="AL263">
        <f t="shared" ca="1" si="2081"/>
        <v>11585.049800000001</v>
      </c>
      <c r="AM263">
        <f t="shared" ca="1" si="2082"/>
        <v>11585.049800000001</v>
      </c>
      <c r="AN263">
        <f t="shared" ca="1" si="2083"/>
        <v>11585.049800000001</v>
      </c>
      <c r="AO263">
        <f t="shared" ca="1" si="2084"/>
        <v>11585.049800000001</v>
      </c>
      <c r="AP263">
        <f t="shared" ca="1" si="2085"/>
        <v>11585.049800000001</v>
      </c>
      <c r="AQ263">
        <f t="shared" ca="1" si="2086"/>
        <v>11585.049800000001</v>
      </c>
      <c r="AR263">
        <f t="shared" ca="1" si="2087"/>
        <v>11585.049800000001</v>
      </c>
      <c r="AS263">
        <f t="shared" ca="1" si="2088"/>
        <v>11585.049800000001</v>
      </c>
      <c r="AT263">
        <f t="shared" ca="1" si="2089"/>
        <v>11585.049800000001</v>
      </c>
      <c r="AU263">
        <f t="shared" ca="1" si="2090"/>
        <v>11585.049800000001</v>
      </c>
      <c r="AV263">
        <f t="shared" ca="1" si="2091"/>
        <v>11585.049800000001</v>
      </c>
      <c r="AW263">
        <f t="shared" ca="1" si="2092"/>
        <v>11585.049800000001</v>
      </c>
      <c r="AX263">
        <f t="shared" ca="1" si="2093"/>
        <v>11585.049800000001</v>
      </c>
      <c r="AY263">
        <f t="shared" ca="1" si="2094"/>
        <v>11585.049800000001</v>
      </c>
      <c r="AZ263">
        <f t="shared" ca="1" si="2095"/>
        <v>11585.049800000001</v>
      </c>
      <c r="BA263">
        <f t="shared" ca="1" si="2096"/>
        <v>11585.049800000001</v>
      </c>
      <c r="BB263">
        <f t="shared" ca="1" si="2097"/>
        <v>11585.049800000001</v>
      </c>
      <c r="BC263">
        <f t="shared" ca="1" si="2098"/>
        <v>11585.049800000001</v>
      </c>
      <c r="BD263">
        <f t="shared" ca="1" si="2099"/>
        <v>11585.049800000001</v>
      </c>
      <c r="BE263">
        <f t="shared" ca="1" si="2100"/>
        <v>11585.049800000001</v>
      </c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41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KL263" s="84">
        <f t="shared" ref="KL263:KL326" si="2107">DATEVALUE(KM263 &amp; "/" &amp; KN263 &amp; "/" &amp; KO263)</f>
        <v>26925</v>
      </c>
      <c r="KM263">
        <v>1973</v>
      </c>
      <c r="KN263">
        <v>9</v>
      </c>
      <c r="KO263">
        <v>18</v>
      </c>
      <c r="KP263" s="84">
        <f t="shared" ref="KP263:KP326" si="2108">DATE(KM263,KN263,KO263)-DATE(KM263,1,1)+1</f>
        <v>261</v>
      </c>
      <c r="KQ263" s="74">
        <v>19.899999999999999</v>
      </c>
      <c r="KR263" s="74">
        <v>9.4</v>
      </c>
      <c r="KS263" s="74">
        <f t="shared" ref="KS263:KS326" si="2109">KR264</f>
        <v>9.1999999999999993</v>
      </c>
      <c r="KT263" s="74">
        <f t="shared" ref="KT263:KT326" si="2110">KQ262</f>
        <v>18.5</v>
      </c>
      <c r="KU263" s="74">
        <v>13.2</v>
      </c>
      <c r="KV263" s="74">
        <v>20.399999999999999</v>
      </c>
      <c r="KW263" s="72">
        <f t="shared" si="2106"/>
        <v>0.8</v>
      </c>
      <c r="KX263" s="74">
        <v>2.2999999999999998</v>
      </c>
      <c r="KZ263" s="74">
        <v>88.3</v>
      </c>
      <c r="LA263" s="74">
        <v>59.5</v>
      </c>
      <c r="LB263" s="74">
        <v>11.2</v>
      </c>
      <c r="LC263" s="74">
        <v>0.6</v>
      </c>
    </row>
    <row r="264" spans="5:315" x14ac:dyDescent="0.35">
      <c r="E264" s="2">
        <f t="shared" si="2101"/>
        <v>21</v>
      </c>
      <c r="F264" s="4">
        <f t="shared" ref="F264:O273" ca="1" si="2111">AVERAGE(OFFSET($F$133,($E264-1),(12*F$243-12),1,12))</f>
        <v>285.89</v>
      </c>
      <c r="G264" s="4">
        <f t="shared" ca="1" si="2111"/>
        <v>285.89</v>
      </c>
      <c r="H264" s="4">
        <f t="shared" ca="1" si="2111"/>
        <v>285.89</v>
      </c>
      <c r="I264" s="4">
        <f t="shared" ca="1" si="2111"/>
        <v>285.89</v>
      </c>
      <c r="J264" s="4">
        <f t="shared" ca="1" si="2111"/>
        <v>285.89</v>
      </c>
      <c r="K264" s="4">
        <f t="shared" ca="1" si="2111"/>
        <v>285.89</v>
      </c>
      <c r="L264" s="4">
        <f t="shared" ca="1" si="2111"/>
        <v>285.89</v>
      </c>
      <c r="M264" s="4">
        <f t="shared" ca="1" si="2111"/>
        <v>285.89</v>
      </c>
      <c r="N264" s="4">
        <f t="shared" ca="1" si="2111"/>
        <v>285.89</v>
      </c>
      <c r="O264" s="4">
        <f t="shared" ca="1" si="2111"/>
        <v>285.89</v>
      </c>
      <c r="P264" s="4">
        <f t="shared" ref="P264:AC273" ca="1" si="2112">AVERAGE(OFFSET($F$133,($E264-1),(12*P$243-12),1,12))</f>
        <v>285.89</v>
      </c>
      <c r="Q264" s="4">
        <f t="shared" ca="1" si="2112"/>
        <v>285.89</v>
      </c>
      <c r="R264" s="4">
        <f t="shared" ca="1" si="2112"/>
        <v>285.89</v>
      </c>
      <c r="S264" s="4">
        <f t="shared" ca="1" si="2112"/>
        <v>285.89</v>
      </c>
      <c r="T264" s="4">
        <f t="shared" ca="1" si="2112"/>
        <v>285.89</v>
      </c>
      <c r="U264" s="4">
        <f t="shared" ca="1" si="2112"/>
        <v>285.89</v>
      </c>
      <c r="V264" s="4">
        <f t="shared" ca="1" si="2112"/>
        <v>285.89</v>
      </c>
      <c r="W264" s="4">
        <f t="shared" ca="1" si="2112"/>
        <v>285.89</v>
      </c>
      <c r="X264" s="4">
        <f t="shared" ca="1" si="2112"/>
        <v>285.89</v>
      </c>
      <c r="Y264" s="4">
        <f t="shared" ca="1" si="2112"/>
        <v>285.89</v>
      </c>
      <c r="Z264" s="4">
        <f t="shared" ca="1" si="2112"/>
        <v>285.89</v>
      </c>
      <c r="AA264" s="4">
        <f t="shared" ca="1" si="2112"/>
        <v>285.89</v>
      </c>
      <c r="AB264" s="4">
        <f t="shared" ca="1" si="2112"/>
        <v>285.89</v>
      </c>
      <c r="AC264" s="4">
        <f t="shared" ca="1" si="2112"/>
        <v>285.89</v>
      </c>
      <c r="AD264" s="4">
        <f t="shared" ca="1" si="2102"/>
        <v>285.89</v>
      </c>
      <c r="AE264" s="4">
        <f t="shared" ca="1" si="2103"/>
        <v>12.74</v>
      </c>
      <c r="AG264">
        <f t="shared" ca="1" si="2076"/>
        <v>11021.059499999999</v>
      </c>
      <c r="AH264">
        <f t="shared" ca="1" si="2077"/>
        <v>11021.059499999999</v>
      </c>
      <c r="AI264">
        <f t="shared" ca="1" si="2078"/>
        <v>11021.059499999999</v>
      </c>
      <c r="AJ264">
        <f t="shared" ca="1" si="2079"/>
        <v>11021.059499999999</v>
      </c>
      <c r="AK264">
        <f t="shared" ca="1" si="2080"/>
        <v>11021.059499999999</v>
      </c>
      <c r="AL264">
        <f t="shared" ca="1" si="2081"/>
        <v>11021.059499999999</v>
      </c>
      <c r="AM264">
        <f t="shared" ca="1" si="2082"/>
        <v>11021.059499999999</v>
      </c>
      <c r="AN264">
        <f t="shared" ca="1" si="2083"/>
        <v>11021.059499999999</v>
      </c>
      <c r="AO264">
        <f t="shared" ca="1" si="2084"/>
        <v>11021.059499999999</v>
      </c>
      <c r="AP264">
        <f t="shared" ca="1" si="2085"/>
        <v>11021.059499999999</v>
      </c>
      <c r="AQ264">
        <f t="shared" ca="1" si="2086"/>
        <v>11021.059499999999</v>
      </c>
      <c r="AR264">
        <f t="shared" ca="1" si="2087"/>
        <v>11021.059499999999</v>
      </c>
      <c r="AS264">
        <f t="shared" ca="1" si="2088"/>
        <v>11021.059499999999</v>
      </c>
      <c r="AT264">
        <f t="shared" ca="1" si="2089"/>
        <v>11021.059499999999</v>
      </c>
      <c r="AU264">
        <f t="shared" ca="1" si="2090"/>
        <v>11021.059499999999</v>
      </c>
      <c r="AV264">
        <f t="shared" ca="1" si="2091"/>
        <v>11021.059499999999</v>
      </c>
      <c r="AW264">
        <f t="shared" ca="1" si="2092"/>
        <v>11021.059499999999</v>
      </c>
      <c r="AX264">
        <f t="shared" ca="1" si="2093"/>
        <v>11021.059499999999</v>
      </c>
      <c r="AY264">
        <f t="shared" ca="1" si="2094"/>
        <v>11021.059499999999</v>
      </c>
      <c r="AZ264">
        <f t="shared" ca="1" si="2095"/>
        <v>11021.059499999999</v>
      </c>
      <c r="BA264">
        <f t="shared" ca="1" si="2096"/>
        <v>11021.059499999999</v>
      </c>
      <c r="BB264">
        <f t="shared" ca="1" si="2097"/>
        <v>11021.059499999999</v>
      </c>
      <c r="BC264">
        <f t="shared" ca="1" si="2098"/>
        <v>11021.059499999999</v>
      </c>
      <c r="BD264">
        <f t="shared" ca="1" si="2099"/>
        <v>11021.059499999999</v>
      </c>
      <c r="BE264">
        <f t="shared" ca="1" si="2100"/>
        <v>11021.059499999999</v>
      </c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41"/>
      <c r="CB264" s="41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KL264" s="84">
        <f t="shared" si="2107"/>
        <v>26926</v>
      </c>
      <c r="KM264">
        <v>1973</v>
      </c>
      <c r="KN264">
        <v>9</v>
      </c>
      <c r="KO264">
        <v>19</v>
      </c>
      <c r="KP264" s="84">
        <f t="shared" si="2108"/>
        <v>262</v>
      </c>
      <c r="KQ264" s="74">
        <v>19.600000000000001</v>
      </c>
      <c r="KR264" s="74">
        <v>9.1999999999999993</v>
      </c>
      <c r="KS264" s="74">
        <f t="shared" si="2109"/>
        <v>9.6</v>
      </c>
      <c r="KT264" s="74">
        <f t="shared" si="2110"/>
        <v>19.899999999999999</v>
      </c>
      <c r="KU264" s="74">
        <v>13.1</v>
      </c>
      <c r="KV264" s="74">
        <v>21.4</v>
      </c>
      <c r="KW264" s="72">
        <f t="shared" si="2106"/>
        <v>0.82</v>
      </c>
      <c r="KX264" s="74">
        <v>3.4</v>
      </c>
      <c r="KZ264" s="74">
        <v>87.2</v>
      </c>
      <c r="LA264" s="74">
        <v>57.9</v>
      </c>
      <c r="LB264" s="74">
        <v>11.4</v>
      </c>
      <c r="LC264" s="74">
        <v>0.6</v>
      </c>
    </row>
    <row r="265" spans="5:315" x14ac:dyDescent="0.35">
      <c r="E265" s="2">
        <f t="shared" si="2101"/>
        <v>22</v>
      </c>
      <c r="F265" s="4">
        <f t="shared" ca="1" si="2111"/>
        <v>285.94</v>
      </c>
      <c r="G265" s="4">
        <f t="shared" ca="1" si="2111"/>
        <v>285.94</v>
      </c>
      <c r="H265" s="4">
        <f t="shared" ca="1" si="2111"/>
        <v>285.94</v>
      </c>
      <c r="I265" s="4">
        <f t="shared" ca="1" si="2111"/>
        <v>285.94</v>
      </c>
      <c r="J265" s="4">
        <f t="shared" ca="1" si="2111"/>
        <v>285.94</v>
      </c>
      <c r="K265" s="4">
        <f t="shared" ca="1" si="2111"/>
        <v>285.94</v>
      </c>
      <c r="L265" s="4">
        <f t="shared" ca="1" si="2111"/>
        <v>285.94</v>
      </c>
      <c r="M265" s="4">
        <f t="shared" ca="1" si="2111"/>
        <v>285.94</v>
      </c>
      <c r="N265" s="4">
        <f t="shared" ca="1" si="2111"/>
        <v>285.94</v>
      </c>
      <c r="O265" s="4">
        <f t="shared" ca="1" si="2111"/>
        <v>285.94</v>
      </c>
      <c r="P265" s="4">
        <f t="shared" ca="1" si="2112"/>
        <v>285.94</v>
      </c>
      <c r="Q265" s="4">
        <f t="shared" ca="1" si="2112"/>
        <v>285.94</v>
      </c>
      <c r="R265" s="4">
        <f t="shared" ca="1" si="2112"/>
        <v>285.94</v>
      </c>
      <c r="S265" s="4">
        <f t="shared" ca="1" si="2112"/>
        <v>285.94</v>
      </c>
      <c r="T265" s="4">
        <f t="shared" ca="1" si="2112"/>
        <v>285.94</v>
      </c>
      <c r="U265" s="4">
        <f t="shared" ca="1" si="2112"/>
        <v>285.94</v>
      </c>
      <c r="V265" s="4">
        <f t="shared" ca="1" si="2112"/>
        <v>285.94</v>
      </c>
      <c r="W265" s="4">
        <f t="shared" ca="1" si="2112"/>
        <v>285.94</v>
      </c>
      <c r="X265" s="4">
        <f t="shared" ca="1" si="2112"/>
        <v>285.94</v>
      </c>
      <c r="Y265" s="4">
        <f t="shared" ca="1" si="2112"/>
        <v>285.94</v>
      </c>
      <c r="Z265" s="4">
        <f t="shared" ca="1" si="2112"/>
        <v>285.94</v>
      </c>
      <c r="AA265" s="4">
        <f t="shared" ca="1" si="2112"/>
        <v>285.94</v>
      </c>
      <c r="AB265" s="4">
        <f t="shared" ca="1" si="2112"/>
        <v>285.94</v>
      </c>
      <c r="AC265" s="4">
        <f t="shared" ca="1" si="2112"/>
        <v>285.94</v>
      </c>
      <c r="AD265" s="4">
        <f t="shared" ca="1" si="2102"/>
        <v>285.94</v>
      </c>
      <c r="AE265" s="4">
        <f t="shared" ca="1" si="2103"/>
        <v>12.79</v>
      </c>
      <c r="AG265">
        <f t="shared" ca="1" si="2076"/>
        <v>10499.7168</v>
      </c>
      <c r="AH265">
        <f t="shared" ca="1" si="2077"/>
        <v>10499.7168</v>
      </c>
      <c r="AI265">
        <f t="shared" ca="1" si="2078"/>
        <v>10499.7168</v>
      </c>
      <c r="AJ265">
        <f t="shared" ca="1" si="2079"/>
        <v>10499.7168</v>
      </c>
      <c r="AK265">
        <f t="shared" ca="1" si="2080"/>
        <v>10499.7168</v>
      </c>
      <c r="AL265">
        <f t="shared" ca="1" si="2081"/>
        <v>10499.7168</v>
      </c>
      <c r="AM265">
        <f t="shared" ca="1" si="2082"/>
        <v>10499.7168</v>
      </c>
      <c r="AN265">
        <f t="shared" ca="1" si="2083"/>
        <v>10499.7168</v>
      </c>
      <c r="AO265">
        <f t="shared" ca="1" si="2084"/>
        <v>10499.7168</v>
      </c>
      <c r="AP265">
        <f t="shared" ca="1" si="2085"/>
        <v>10499.7168</v>
      </c>
      <c r="AQ265">
        <f t="shared" ca="1" si="2086"/>
        <v>10499.7168</v>
      </c>
      <c r="AR265">
        <f t="shared" ca="1" si="2087"/>
        <v>10499.7168</v>
      </c>
      <c r="AS265">
        <f t="shared" ca="1" si="2088"/>
        <v>10499.7168</v>
      </c>
      <c r="AT265">
        <f t="shared" ca="1" si="2089"/>
        <v>10499.7168</v>
      </c>
      <c r="AU265">
        <f t="shared" ca="1" si="2090"/>
        <v>10499.7168</v>
      </c>
      <c r="AV265">
        <f t="shared" ca="1" si="2091"/>
        <v>10499.7168</v>
      </c>
      <c r="AW265">
        <f t="shared" ca="1" si="2092"/>
        <v>10499.7168</v>
      </c>
      <c r="AX265">
        <f t="shared" ca="1" si="2093"/>
        <v>10499.7168</v>
      </c>
      <c r="AY265">
        <f t="shared" ca="1" si="2094"/>
        <v>10499.7168</v>
      </c>
      <c r="AZ265">
        <f t="shared" ca="1" si="2095"/>
        <v>10499.7168</v>
      </c>
      <c r="BA265">
        <f t="shared" ca="1" si="2096"/>
        <v>10499.7168</v>
      </c>
      <c r="BB265">
        <f t="shared" ca="1" si="2097"/>
        <v>10499.7168</v>
      </c>
      <c r="BC265">
        <f t="shared" ca="1" si="2098"/>
        <v>10499.7168</v>
      </c>
      <c r="BD265">
        <f t="shared" ca="1" si="2099"/>
        <v>10499.7168</v>
      </c>
      <c r="BE265">
        <f t="shared" ca="1" si="2100"/>
        <v>10499.7168</v>
      </c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41"/>
      <c r="CB265" s="4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KL265" s="84">
        <f t="shared" si="2107"/>
        <v>26927</v>
      </c>
      <c r="KM265">
        <v>1973</v>
      </c>
      <c r="KN265">
        <v>9</v>
      </c>
      <c r="KO265">
        <v>20</v>
      </c>
      <c r="KP265" s="84">
        <f t="shared" si="2108"/>
        <v>263</v>
      </c>
      <c r="KQ265" s="74">
        <v>19</v>
      </c>
      <c r="KR265" s="74">
        <v>9.6</v>
      </c>
      <c r="KS265" s="74">
        <f t="shared" si="2109"/>
        <v>9</v>
      </c>
      <c r="KT265" s="74">
        <f t="shared" si="2110"/>
        <v>19.600000000000001</v>
      </c>
      <c r="KU265" s="74">
        <v>12.2</v>
      </c>
      <c r="KV265" s="74">
        <v>19</v>
      </c>
      <c r="KW265" s="72">
        <f t="shared" si="2106"/>
        <v>0.8</v>
      </c>
      <c r="KX265" s="74">
        <v>2.7</v>
      </c>
      <c r="KZ265" s="74">
        <v>85.8</v>
      </c>
      <c r="LA265" s="74">
        <v>61.3</v>
      </c>
      <c r="LB265" s="74">
        <v>12.8</v>
      </c>
      <c r="LC265" s="74">
        <v>0.6</v>
      </c>
    </row>
    <row r="266" spans="5:315" x14ac:dyDescent="0.35">
      <c r="E266" s="2">
        <f t="shared" si="2101"/>
        <v>23</v>
      </c>
      <c r="F266" s="4">
        <f t="shared" ca="1" si="2111"/>
        <v>285.7</v>
      </c>
      <c r="G266" s="4">
        <f t="shared" ca="1" si="2111"/>
        <v>285.7</v>
      </c>
      <c r="H266" s="4">
        <f t="shared" ca="1" si="2111"/>
        <v>285.7</v>
      </c>
      <c r="I266" s="4">
        <f t="shared" ca="1" si="2111"/>
        <v>285.7</v>
      </c>
      <c r="J266" s="4">
        <f t="shared" ca="1" si="2111"/>
        <v>285.7</v>
      </c>
      <c r="K266" s="4">
        <f t="shared" ca="1" si="2111"/>
        <v>285.7</v>
      </c>
      <c r="L266" s="4">
        <f t="shared" ca="1" si="2111"/>
        <v>285.7</v>
      </c>
      <c r="M266" s="4">
        <f t="shared" ca="1" si="2111"/>
        <v>285.7</v>
      </c>
      <c r="N266" s="4">
        <f t="shared" ca="1" si="2111"/>
        <v>285.7</v>
      </c>
      <c r="O266" s="4">
        <f t="shared" ca="1" si="2111"/>
        <v>285.7</v>
      </c>
      <c r="P266" s="4">
        <f t="shared" ca="1" si="2112"/>
        <v>285.7</v>
      </c>
      <c r="Q266" s="4">
        <f t="shared" ca="1" si="2112"/>
        <v>285.7</v>
      </c>
      <c r="R266" s="4">
        <f t="shared" ca="1" si="2112"/>
        <v>285.7</v>
      </c>
      <c r="S266" s="4">
        <f t="shared" ca="1" si="2112"/>
        <v>285.7</v>
      </c>
      <c r="T266" s="4">
        <f t="shared" ca="1" si="2112"/>
        <v>285.7</v>
      </c>
      <c r="U266" s="4">
        <f t="shared" ca="1" si="2112"/>
        <v>285.7</v>
      </c>
      <c r="V266" s="4">
        <f t="shared" ca="1" si="2112"/>
        <v>285.7</v>
      </c>
      <c r="W266" s="4">
        <f t="shared" ca="1" si="2112"/>
        <v>285.7</v>
      </c>
      <c r="X266" s="4">
        <f t="shared" ca="1" si="2112"/>
        <v>285.7</v>
      </c>
      <c r="Y266" s="4">
        <f t="shared" ca="1" si="2112"/>
        <v>285.7</v>
      </c>
      <c r="Z266" s="4">
        <f t="shared" ca="1" si="2112"/>
        <v>285.7</v>
      </c>
      <c r="AA266" s="4">
        <f t="shared" ca="1" si="2112"/>
        <v>285.7</v>
      </c>
      <c r="AB266" s="4">
        <f t="shared" ca="1" si="2112"/>
        <v>285.7</v>
      </c>
      <c r="AC266" s="4">
        <f t="shared" ca="1" si="2112"/>
        <v>285.7</v>
      </c>
      <c r="AD266" s="4">
        <f t="shared" ca="1" si="2102"/>
        <v>285.7</v>
      </c>
      <c r="AE266" s="4">
        <f t="shared" ca="1" si="2103"/>
        <v>12.55</v>
      </c>
      <c r="AG266">
        <f t="shared" ca="1" si="2076"/>
        <v>9982.3580000000002</v>
      </c>
      <c r="AH266">
        <f t="shared" ca="1" si="2077"/>
        <v>9982.3580000000002</v>
      </c>
      <c r="AI266">
        <f t="shared" ca="1" si="2078"/>
        <v>9982.3580000000002</v>
      </c>
      <c r="AJ266">
        <f t="shared" ca="1" si="2079"/>
        <v>9982.3580000000002</v>
      </c>
      <c r="AK266">
        <f t="shared" ca="1" si="2080"/>
        <v>9982.3580000000002</v>
      </c>
      <c r="AL266">
        <f t="shared" ca="1" si="2081"/>
        <v>9982.3580000000002</v>
      </c>
      <c r="AM266">
        <f t="shared" ca="1" si="2082"/>
        <v>9982.3580000000002</v>
      </c>
      <c r="AN266">
        <f t="shared" ca="1" si="2083"/>
        <v>9982.3580000000002</v>
      </c>
      <c r="AO266">
        <f t="shared" ca="1" si="2084"/>
        <v>9982.3580000000002</v>
      </c>
      <c r="AP266">
        <f t="shared" ca="1" si="2085"/>
        <v>9982.3580000000002</v>
      </c>
      <c r="AQ266">
        <f t="shared" ca="1" si="2086"/>
        <v>9982.3580000000002</v>
      </c>
      <c r="AR266">
        <f t="shared" ca="1" si="2087"/>
        <v>9982.3580000000002</v>
      </c>
      <c r="AS266">
        <f t="shared" ca="1" si="2088"/>
        <v>9982.3580000000002</v>
      </c>
      <c r="AT266">
        <f t="shared" ca="1" si="2089"/>
        <v>9982.3580000000002</v>
      </c>
      <c r="AU266">
        <f t="shared" ca="1" si="2090"/>
        <v>9982.3580000000002</v>
      </c>
      <c r="AV266">
        <f t="shared" ca="1" si="2091"/>
        <v>9982.3580000000002</v>
      </c>
      <c r="AW266">
        <f t="shared" ca="1" si="2092"/>
        <v>9982.3580000000002</v>
      </c>
      <c r="AX266">
        <f t="shared" ca="1" si="2093"/>
        <v>9982.3580000000002</v>
      </c>
      <c r="AY266">
        <f t="shared" ca="1" si="2094"/>
        <v>9982.3580000000002</v>
      </c>
      <c r="AZ266">
        <f t="shared" ca="1" si="2095"/>
        <v>9982.3580000000002</v>
      </c>
      <c r="BA266">
        <f t="shared" ca="1" si="2096"/>
        <v>9982.3580000000002</v>
      </c>
      <c r="BB266">
        <f t="shared" ca="1" si="2097"/>
        <v>9982.3580000000002</v>
      </c>
      <c r="BC266">
        <f t="shared" ca="1" si="2098"/>
        <v>9982.3580000000002</v>
      </c>
      <c r="BD266">
        <f t="shared" ca="1" si="2099"/>
        <v>9982.3580000000002</v>
      </c>
      <c r="BE266">
        <f t="shared" ca="1" si="2100"/>
        <v>9982.3580000000002</v>
      </c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41"/>
      <c r="CB266" s="4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KL266" s="84">
        <f t="shared" si="2107"/>
        <v>26928</v>
      </c>
      <c r="KM266">
        <v>1973</v>
      </c>
      <c r="KN266">
        <v>9</v>
      </c>
      <c r="KO266">
        <v>21</v>
      </c>
      <c r="KP266" s="84">
        <f t="shared" si="2108"/>
        <v>264</v>
      </c>
      <c r="KQ266" s="74">
        <v>18.5</v>
      </c>
      <c r="KR266" s="74">
        <v>9</v>
      </c>
      <c r="KS266" s="74">
        <f t="shared" si="2109"/>
        <v>7.9</v>
      </c>
      <c r="KT266" s="74">
        <f t="shared" si="2110"/>
        <v>19</v>
      </c>
      <c r="KU266" s="74">
        <v>11.3</v>
      </c>
      <c r="KV266" s="74">
        <v>20.5</v>
      </c>
      <c r="KW266" s="72">
        <f t="shared" si="2106"/>
        <v>0.86</v>
      </c>
      <c r="KX266" s="74">
        <v>3.3</v>
      </c>
      <c r="KZ266" s="74">
        <v>87.7</v>
      </c>
      <c r="LA266" s="74">
        <v>62.3</v>
      </c>
      <c r="LB266" s="74">
        <v>11.2</v>
      </c>
      <c r="LC266" s="74">
        <v>0.6</v>
      </c>
    </row>
    <row r="267" spans="5:315" x14ac:dyDescent="0.35">
      <c r="E267" s="2">
        <f t="shared" si="2101"/>
        <v>24</v>
      </c>
      <c r="F267" s="4">
        <f t="shared" ca="1" si="2111"/>
        <v>285.66000000000003</v>
      </c>
      <c r="G267" s="4">
        <f t="shared" ca="1" si="2111"/>
        <v>285.66000000000003</v>
      </c>
      <c r="H267" s="4">
        <f t="shared" ca="1" si="2111"/>
        <v>285.66000000000003</v>
      </c>
      <c r="I267" s="4">
        <f t="shared" ca="1" si="2111"/>
        <v>285.66000000000003</v>
      </c>
      <c r="J267" s="4">
        <f t="shared" ca="1" si="2111"/>
        <v>285.66000000000003</v>
      </c>
      <c r="K267" s="4">
        <f t="shared" ca="1" si="2111"/>
        <v>285.66000000000003</v>
      </c>
      <c r="L267" s="4">
        <f t="shared" ca="1" si="2111"/>
        <v>285.66000000000003</v>
      </c>
      <c r="M267" s="4">
        <f t="shared" ca="1" si="2111"/>
        <v>285.66000000000003</v>
      </c>
      <c r="N267" s="4">
        <f t="shared" ca="1" si="2111"/>
        <v>285.66000000000003</v>
      </c>
      <c r="O267" s="4">
        <f t="shared" ca="1" si="2111"/>
        <v>285.66000000000003</v>
      </c>
      <c r="P267" s="4">
        <f t="shared" ca="1" si="2112"/>
        <v>285.66000000000003</v>
      </c>
      <c r="Q267" s="4">
        <f t="shared" ca="1" si="2112"/>
        <v>285.66000000000003</v>
      </c>
      <c r="R267" s="4">
        <f t="shared" ca="1" si="2112"/>
        <v>285.66000000000003</v>
      </c>
      <c r="S267" s="4">
        <f t="shared" ca="1" si="2112"/>
        <v>285.66000000000003</v>
      </c>
      <c r="T267" s="4">
        <f t="shared" ca="1" si="2112"/>
        <v>285.66000000000003</v>
      </c>
      <c r="U267" s="4">
        <f t="shared" ca="1" si="2112"/>
        <v>285.66000000000003</v>
      </c>
      <c r="V267" s="4">
        <f t="shared" ca="1" si="2112"/>
        <v>285.66000000000003</v>
      </c>
      <c r="W267" s="4">
        <f t="shared" ca="1" si="2112"/>
        <v>285.66000000000003</v>
      </c>
      <c r="X267" s="4">
        <f t="shared" ca="1" si="2112"/>
        <v>285.66000000000003</v>
      </c>
      <c r="Y267" s="4">
        <f t="shared" ca="1" si="2112"/>
        <v>285.66000000000003</v>
      </c>
      <c r="Z267" s="4">
        <f t="shared" ca="1" si="2112"/>
        <v>285.66000000000003</v>
      </c>
      <c r="AA267" s="4">
        <f t="shared" ca="1" si="2112"/>
        <v>285.66000000000003</v>
      </c>
      <c r="AB267" s="4">
        <f t="shared" ca="1" si="2112"/>
        <v>285.66000000000003</v>
      </c>
      <c r="AC267" s="4">
        <f t="shared" ca="1" si="2112"/>
        <v>285.66000000000003</v>
      </c>
      <c r="AD267" s="4">
        <f t="shared" ca="1" si="2102"/>
        <v>285.66000000000003</v>
      </c>
      <c r="AE267" s="4">
        <f t="shared" ca="1" si="2103"/>
        <v>12.51</v>
      </c>
      <c r="AG267">
        <f t="shared" ca="1" si="2076"/>
        <v>9489.6252000000004</v>
      </c>
      <c r="AH267">
        <f t="shared" ca="1" si="2077"/>
        <v>9489.6252000000004</v>
      </c>
      <c r="AI267">
        <f t="shared" ca="1" si="2078"/>
        <v>9489.6252000000004</v>
      </c>
      <c r="AJ267">
        <f t="shared" ca="1" si="2079"/>
        <v>9489.6252000000004</v>
      </c>
      <c r="AK267">
        <f t="shared" ca="1" si="2080"/>
        <v>9489.6252000000004</v>
      </c>
      <c r="AL267">
        <f t="shared" ca="1" si="2081"/>
        <v>9489.6252000000004</v>
      </c>
      <c r="AM267">
        <f t="shared" ca="1" si="2082"/>
        <v>9489.6252000000004</v>
      </c>
      <c r="AN267">
        <f t="shared" ca="1" si="2083"/>
        <v>9489.6252000000004</v>
      </c>
      <c r="AO267">
        <f t="shared" ca="1" si="2084"/>
        <v>9489.6252000000004</v>
      </c>
      <c r="AP267">
        <f t="shared" ca="1" si="2085"/>
        <v>9489.6252000000004</v>
      </c>
      <c r="AQ267">
        <f t="shared" ca="1" si="2086"/>
        <v>9489.6252000000004</v>
      </c>
      <c r="AR267">
        <f t="shared" ca="1" si="2087"/>
        <v>9489.6252000000004</v>
      </c>
      <c r="AS267">
        <f t="shared" ca="1" si="2088"/>
        <v>9489.6252000000004</v>
      </c>
      <c r="AT267">
        <f t="shared" ca="1" si="2089"/>
        <v>9489.6252000000004</v>
      </c>
      <c r="AU267">
        <f t="shared" ca="1" si="2090"/>
        <v>9489.6252000000004</v>
      </c>
      <c r="AV267">
        <f t="shared" ca="1" si="2091"/>
        <v>9489.6252000000004</v>
      </c>
      <c r="AW267">
        <f t="shared" ca="1" si="2092"/>
        <v>9489.6252000000004</v>
      </c>
      <c r="AX267">
        <f t="shared" ca="1" si="2093"/>
        <v>9489.6252000000004</v>
      </c>
      <c r="AY267">
        <f t="shared" ca="1" si="2094"/>
        <v>9489.6252000000004</v>
      </c>
      <c r="AZ267">
        <f t="shared" ca="1" si="2095"/>
        <v>9489.6252000000004</v>
      </c>
      <c r="BA267">
        <f t="shared" ca="1" si="2096"/>
        <v>9489.6252000000004</v>
      </c>
      <c r="BB267">
        <f t="shared" ca="1" si="2097"/>
        <v>9489.6252000000004</v>
      </c>
      <c r="BC267">
        <f t="shared" ca="1" si="2098"/>
        <v>9489.6252000000004</v>
      </c>
      <c r="BD267">
        <f t="shared" ca="1" si="2099"/>
        <v>9489.6252000000004</v>
      </c>
      <c r="BE267">
        <f t="shared" ca="1" si="2100"/>
        <v>9489.6252000000004</v>
      </c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4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KL267" s="84">
        <f t="shared" si="2107"/>
        <v>26929</v>
      </c>
      <c r="KM267">
        <v>1973</v>
      </c>
      <c r="KN267">
        <v>9</v>
      </c>
      <c r="KO267">
        <v>22</v>
      </c>
      <c r="KP267" s="84">
        <f t="shared" si="2108"/>
        <v>265</v>
      </c>
      <c r="KQ267" s="74">
        <v>17.3</v>
      </c>
      <c r="KR267" s="74">
        <v>7.9</v>
      </c>
      <c r="KS267" s="74">
        <f t="shared" si="2109"/>
        <v>7.7</v>
      </c>
      <c r="KT267" s="74">
        <f t="shared" si="2110"/>
        <v>18.5</v>
      </c>
      <c r="KU267" s="74">
        <v>11.6</v>
      </c>
      <c r="KV267" s="74">
        <v>19.399999999999999</v>
      </c>
      <c r="KW267" s="72">
        <f t="shared" si="2106"/>
        <v>0.83</v>
      </c>
      <c r="KX267" s="74">
        <v>4.0999999999999996</v>
      </c>
      <c r="KZ267" s="74">
        <v>86.3</v>
      </c>
      <c r="LA267" s="74">
        <v>61.7</v>
      </c>
      <c r="LB267" s="74">
        <v>11.5</v>
      </c>
      <c r="LC267" s="74">
        <v>0.6</v>
      </c>
    </row>
    <row r="268" spans="5:315" x14ac:dyDescent="0.35">
      <c r="E268" s="2">
        <f t="shared" si="2101"/>
        <v>25</v>
      </c>
      <c r="F268" s="4">
        <f t="shared" ca="1" si="2111"/>
        <v>285.45</v>
      </c>
      <c r="G268" s="4">
        <f t="shared" ca="1" si="2111"/>
        <v>285.45</v>
      </c>
      <c r="H268" s="4">
        <f t="shared" ca="1" si="2111"/>
        <v>285.45</v>
      </c>
      <c r="I268" s="4">
        <f t="shared" ca="1" si="2111"/>
        <v>285.45</v>
      </c>
      <c r="J268" s="4">
        <f t="shared" ca="1" si="2111"/>
        <v>285.45</v>
      </c>
      <c r="K268" s="4">
        <f t="shared" ca="1" si="2111"/>
        <v>285.45</v>
      </c>
      <c r="L268" s="4">
        <f t="shared" ca="1" si="2111"/>
        <v>285.45</v>
      </c>
      <c r="M268" s="4">
        <f t="shared" ca="1" si="2111"/>
        <v>285.45</v>
      </c>
      <c r="N268" s="4">
        <f t="shared" ca="1" si="2111"/>
        <v>285.45</v>
      </c>
      <c r="O268" s="4">
        <f t="shared" ca="1" si="2111"/>
        <v>285.45</v>
      </c>
      <c r="P268" s="4">
        <f t="shared" ca="1" si="2112"/>
        <v>285.45</v>
      </c>
      <c r="Q268" s="4">
        <f t="shared" ca="1" si="2112"/>
        <v>285.45</v>
      </c>
      <c r="R268" s="4">
        <f t="shared" ca="1" si="2112"/>
        <v>285.45</v>
      </c>
      <c r="S268" s="4">
        <f t="shared" ca="1" si="2112"/>
        <v>285.45</v>
      </c>
      <c r="T268" s="4">
        <f t="shared" ca="1" si="2112"/>
        <v>285.45</v>
      </c>
      <c r="U268" s="4">
        <f t="shared" ca="1" si="2112"/>
        <v>285.45</v>
      </c>
      <c r="V268" s="4">
        <f t="shared" ca="1" si="2112"/>
        <v>285.45</v>
      </c>
      <c r="W268" s="4">
        <f t="shared" ca="1" si="2112"/>
        <v>285.45</v>
      </c>
      <c r="X268" s="4">
        <f t="shared" ca="1" si="2112"/>
        <v>285.45</v>
      </c>
      <c r="Y268" s="4">
        <f t="shared" ca="1" si="2112"/>
        <v>285.45</v>
      </c>
      <c r="Z268" s="4">
        <f t="shared" ca="1" si="2112"/>
        <v>285.45</v>
      </c>
      <c r="AA268" s="4">
        <f t="shared" ca="1" si="2112"/>
        <v>285.45</v>
      </c>
      <c r="AB268" s="4">
        <f t="shared" ca="1" si="2112"/>
        <v>285.45</v>
      </c>
      <c r="AC268" s="4">
        <f t="shared" ca="1" si="2112"/>
        <v>285.45</v>
      </c>
      <c r="AD268" s="4">
        <f t="shared" ca="1" si="2102"/>
        <v>285.45</v>
      </c>
      <c r="AE268" s="4">
        <f t="shared" ca="1" si="2103"/>
        <v>12.3</v>
      </c>
      <c r="AG268">
        <f t="shared" ca="1" si="2076"/>
        <v>9028.7834999999995</v>
      </c>
      <c r="AH268">
        <f t="shared" ca="1" si="2077"/>
        <v>9028.7834999999995</v>
      </c>
      <c r="AI268">
        <f t="shared" ca="1" si="2078"/>
        <v>9028.7834999999995</v>
      </c>
      <c r="AJ268">
        <f t="shared" ca="1" si="2079"/>
        <v>9028.7834999999995</v>
      </c>
      <c r="AK268">
        <f t="shared" ca="1" si="2080"/>
        <v>9028.7834999999995</v>
      </c>
      <c r="AL268">
        <f t="shared" ca="1" si="2081"/>
        <v>9028.7834999999995</v>
      </c>
      <c r="AM268">
        <f t="shared" ca="1" si="2082"/>
        <v>9028.7834999999995</v>
      </c>
      <c r="AN268">
        <f t="shared" ca="1" si="2083"/>
        <v>9028.7834999999995</v>
      </c>
      <c r="AO268">
        <f t="shared" ca="1" si="2084"/>
        <v>9028.7834999999995</v>
      </c>
      <c r="AP268">
        <f t="shared" ca="1" si="2085"/>
        <v>9028.7834999999995</v>
      </c>
      <c r="AQ268">
        <f t="shared" ca="1" si="2086"/>
        <v>9028.7834999999995</v>
      </c>
      <c r="AR268">
        <f t="shared" ca="1" si="2087"/>
        <v>9028.7834999999995</v>
      </c>
      <c r="AS268">
        <f t="shared" ca="1" si="2088"/>
        <v>9028.7834999999995</v>
      </c>
      <c r="AT268">
        <f t="shared" ca="1" si="2089"/>
        <v>9028.7834999999995</v>
      </c>
      <c r="AU268">
        <f t="shared" ca="1" si="2090"/>
        <v>9028.7834999999995</v>
      </c>
      <c r="AV268">
        <f t="shared" ca="1" si="2091"/>
        <v>9028.7834999999995</v>
      </c>
      <c r="AW268">
        <f t="shared" ca="1" si="2092"/>
        <v>9028.7834999999995</v>
      </c>
      <c r="AX268">
        <f t="shared" ca="1" si="2093"/>
        <v>9028.7834999999995</v>
      </c>
      <c r="AY268">
        <f t="shared" ca="1" si="2094"/>
        <v>9028.7834999999995</v>
      </c>
      <c r="AZ268">
        <f t="shared" ca="1" si="2095"/>
        <v>9028.7834999999995</v>
      </c>
      <c r="BA268">
        <f t="shared" ca="1" si="2096"/>
        <v>9028.7834999999995</v>
      </c>
      <c r="BB268">
        <f t="shared" ca="1" si="2097"/>
        <v>9028.7834999999995</v>
      </c>
      <c r="BC268">
        <f t="shared" ca="1" si="2098"/>
        <v>9028.7834999999995</v>
      </c>
      <c r="BD268">
        <f t="shared" ca="1" si="2099"/>
        <v>9028.7834999999995</v>
      </c>
      <c r="BE268">
        <f t="shared" ca="1" si="2100"/>
        <v>9028.7834999999995</v>
      </c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4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KL268" s="84">
        <f t="shared" si="2107"/>
        <v>26930</v>
      </c>
      <c r="KM268">
        <v>1973</v>
      </c>
      <c r="KN268">
        <v>9</v>
      </c>
      <c r="KO268">
        <v>23</v>
      </c>
      <c r="KP268" s="84">
        <f t="shared" si="2108"/>
        <v>266</v>
      </c>
      <c r="KQ268" s="74">
        <v>16.5</v>
      </c>
      <c r="KR268" s="74">
        <v>7.7</v>
      </c>
      <c r="KS268" s="74">
        <f t="shared" si="2109"/>
        <v>6.1</v>
      </c>
      <c r="KT268" s="74">
        <f t="shared" si="2110"/>
        <v>17.3</v>
      </c>
      <c r="KU268" s="74">
        <v>11.5</v>
      </c>
      <c r="KV268" s="74">
        <v>20.5</v>
      </c>
      <c r="KW268" s="72">
        <f t="shared" si="2106"/>
        <v>0.86</v>
      </c>
      <c r="KX268" s="74">
        <v>2.7</v>
      </c>
      <c r="KZ268" s="74">
        <v>85.3</v>
      </c>
      <c r="LA268" s="74">
        <v>63.5</v>
      </c>
      <c r="LB268" s="74">
        <v>11.9</v>
      </c>
      <c r="LC268" s="74">
        <v>0.7</v>
      </c>
    </row>
    <row r="269" spans="5:315" x14ac:dyDescent="0.35">
      <c r="E269" s="2">
        <f t="shared" si="2101"/>
        <v>26</v>
      </c>
      <c r="F269" s="4">
        <f t="shared" ca="1" si="2111"/>
        <v>285.41000000000003</v>
      </c>
      <c r="G269" s="4">
        <f t="shared" ca="1" si="2111"/>
        <v>285.41000000000003</v>
      </c>
      <c r="H269" s="4">
        <f t="shared" ca="1" si="2111"/>
        <v>285.41000000000003</v>
      </c>
      <c r="I269" s="4">
        <f t="shared" ca="1" si="2111"/>
        <v>285.41000000000003</v>
      </c>
      <c r="J269" s="4">
        <f t="shared" ca="1" si="2111"/>
        <v>285.41000000000003</v>
      </c>
      <c r="K269" s="4">
        <f t="shared" ca="1" si="2111"/>
        <v>285.41000000000003</v>
      </c>
      <c r="L269" s="4">
        <f t="shared" ca="1" si="2111"/>
        <v>285.41000000000003</v>
      </c>
      <c r="M269" s="4">
        <f t="shared" ca="1" si="2111"/>
        <v>285.41000000000003</v>
      </c>
      <c r="N269" s="4">
        <f t="shared" ca="1" si="2111"/>
        <v>285.41000000000003</v>
      </c>
      <c r="O269" s="4">
        <f t="shared" ca="1" si="2111"/>
        <v>285.41000000000003</v>
      </c>
      <c r="P269" s="4">
        <f t="shared" ca="1" si="2112"/>
        <v>285.41000000000003</v>
      </c>
      <c r="Q269" s="4">
        <f t="shared" ca="1" si="2112"/>
        <v>285.41000000000003</v>
      </c>
      <c r="R269" s="4">
        <f t="shared" ca="1" si="2112"/>
        <v>285.41000000000003</v>
      </c>
      <c r="S269" s="4">
        <f t="shared" ca="1" si="2112"/>
        <v>285.41000000000003</v>
      </c>
      <c r="T269" s="4">
        <f t="shared" ca="1" si="2112"/>
        <v>285.41000000000003</v>
      </c>
      <c r="U269" s="4">
        <f t="shared" ca="1" si="2112"/>
        <v>285.41000000000003</v>
      </c>
      <c r="V269" s="4">
        <f t="shared" ca="1" si="2112"/>
        <v>285.41000000000003</v>
      </c>
      <c r="W269" s="4">
        <f t="shared" ca="1" si="2112"/>
        <v>285.41000000000003</v>
      </c>
      <c r="X269" s="4">
        <f t="shared" ca="1" si="2112"/>
        <v>285.41000000000003</v>
      </c>
      <c r="Y269" s="4">
        <f t="shared" ca="1" si="2112"/>
        <v>285.41000000000003</v>
      </c>
      <c r="Z269" s="4">
        <f t="shared" ca="1" si="2112"/>
        <v>285.41000000000003</v>
      </c>
      <c r="AA269" s="4">
        <f t="shared" ca="1" si="2112"/>
        <v>285.41000000000003</v>
      </c>
      <c r="AB269" s="4">
        <f t="shared" ca="1" si="2112"/>
        <v>285.41000000000003</v>
      </c>
      <c r="AC269" s="4">
        <f t="shared" ca="1" si="2112"/>
        <v>285.41000000000003</v>
      </c>
      <c r="AD269" s="4">
        <f t="shared" ca="1" si="2102"/>
        <v>285.41000000000003</v>
      </c>
      <c r="AE269" s="4">
        <f t="shared" ca="1" si="2103"/>
        <v>12.26</v>
      </c>
      <c r="AG269">
        <f t="shared" ca="1" si="2076"/>
        <v>8587.9868999999999</v>
      </c>
      <c r="AH269">
        <f t="shared" ca="1" si="2077"/>
        <v>8587.9868999999999</v>
      </c>
      <c r="AI269">
        <f t="shared" ca="1" si="2078"/>
        <v>8587.9868999999999</v>
      </c>
      <c r="AJ269">
        <f t="shared" ca="1" si="2079"/>
        <v>8587.9868999999999</v>
      </c>
      <c r="AK269">
        <f t="shared" ca="1" si="2080"/>
        <v>8587.9868999999999</v>
      </c>
      <c r="AL269">
        <f t="shared" ca="1" si="2081"/>
        <v>8587.9868999999999</v>
      </c>
      <c r="AM269">
        <f t="shared" ca="1" si="2082"/>
        <v>8587.9868999999999</v>
      </c>
      <c r="AN269">
        <f t="shared" ca="1" si="2083"/>
        <v>8587.9868999999999</v>
      </c>
      <c r="AO269">
        <f t="shared" ca="1" si="2084"/>
        <v>8587.9868999999999</v>
      </c>
      <c r="AP269">
        <f t="shared" ca="1" si="2085"/>
        <v>8587.9868999999999</v>
      </c>
      <c r="AQ269">
        <f t="shared" ca="1" si="2086"/>
        <v>8587.9868999999999</v>
      </c>
      <c r="AR269">
        <f t="shared" ca="1" si="2087"/>
        <v>8587.9868999999999</v>
      </c>
      <c r="AS269">
        <f t="shared" ca="1" si="2088"/>
        <v>8587.9868999999999</v>
      </c>
      <c r="AT269">
        <f t="shared" ca="1" si="2089"/>
        <v>8587.9868999999999</v>
      </c>
      <c r="AU269">
        <f t="shared" ca="1" si="2090"/>
        <v>8587.9868999999999</v>
      </c>
      <c r="AV269">
        <f t="shared" ca="1" si="2091"/>
        <v>8587.9868999999999</v>
      </c>
      <c r="AW269">
        <f t="shared" ca="1" si="2092"/>
        <v>8587.9868999999999</v>
      </c>
      <c r="AX269">
        <f t="shared" ca="1" si="2093"/>
        <v>8587.9868999999999</v>
      </c>
      <c r="AY269">
        <f t="shared" ca="1" si="2094"/>
        <v>8587.9868999999999</v>
      </c>
      <c r="AZ269">
        <f t="shared" ca="1" si="2095"/>
        <v>8587.9868999999999</v>
      </c>
      <c r="BA269">
        <f t="shared" ca="1" si="2096"/>
        <v>8587.9868999999999</v>
      </c>
      <c r="BB269">
        <f t="shared" ca="1" si="2097"/>
        <v>8587.9868999999999</v>
      </c>
      <c r="BC269">
        <f t="shared" ca="1" si="2098"/>
        <v>8587.9868999999999</v>
      </c>
      <c r="BD269">
        <f t="shared" ca="1" si="2099"/>
        <v>8587.9868999999999</v>
      </c>
      <c r="BE269">
        <f t="shared" ca="1" si="2100"/>
        <v>8587.9868999999999</v>
      </c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4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KL269" s="84">
        <f t="shared" si="2107"/>
        <v>26931</v>
      </c>
      <c r="KM269">
        <v>1973</v>
      </c>
      <c r="KN269">
        <v>9</v>
      </c>
      <c r="KO269">
        <v>24</v>
      </c>
      <c r="KP269" s="84">
        <f t="shared" si="2108"/>
        <v>267</v>
      </c>
      <c r="KQ269" s="74">
        <v>16.3</v>
      </c>
      <c r="KR269" s="74">
        <v>6.1</v>
      </c>
      <c r="KS269" s="74">
        <f t="shared" si="2109"/>
        <v>6.9</v>
      </c>
      <c r="KT269" s="74">
        <f t="shared" si="2110"/>
        <v>16.5</v>
      </c>
      <c r="KU269" s="74">
        <v>13.2</v>
      </c>
      <c r="KV269" s="74">
        <v>20.100000000000001</v>
      </c>
      <c r="KW269" s="72">
        <f t="shared" si="2106"/>
        <v>0.79</v>
      </c>
      <c r="KX269" s="74">
        <v>1.1000000000000001</v>
      </c>
      <c r="KZ269" s="74">
        <v>84</v>
      </c>
      <c r="LA269" s="74">
        <v>60.7</v>
      </c>
      <c r="LB269" s="74">
        <v>11.5</v>
      </c>
      <c r="LC269" s="74">
        <v>0.5</v>
      </c>
    </row>
    <row r="270" spans="5:315" x14ac:dyDescent="0.35">
      <c r="E270" s="2">
        <f t="shared" si="2101"/>
        <v>27</v>
      </c>
      <c r="F270" s="4">
        <f t="shared" ca="1" si="2111"/>
        <v>285.27999999999997</v>
      </c>
      <c r="G270" s="4">
        <f t="shared" ca="1" si="2111"/>
        <v>285.27999999999997</v>
      </c>
      <c r="H270" s="4">
        <f t="shared" ca="1" si="2111"/>
        <v>285.27999999999997</v>
      </c>
      <c r="I270" s="4">
        <f t="shared" ca="1" si="2111"/>
        <v>285.27999999999997</v>
      </c>
      <c r="J270" s="4">
        <f t="shared" ca="1" si="2111"/>
        <v>285.27999999999997</v>
      </c>
      <c r="K270" s="4">
        <f t="shared" ca="1" si="2111"/>
        <v>285.27999999999997</v>
      </c>
      <c r="L270" s="4">
        <f t="shared" ca="1" si="2111"/>
        <v>285.27999999999997</v>
      </c>
      <c r="M270" s="4">
        <f t="shared" ca="1" si="2111"/>
        <v>285.27999999999997</v>
      </c>
      <c r="N270" s="4">
        <f t="shared" ca="1" si="2111"/>
        <v>285.27999999999997</v>
      </c>
      <c r="O270" s="4">
        <f t="shared" ca="1" si="2111"/>
        <v>285.27999999999997</v>
      </c>
      <c r="P270" s="4">
        <f t="shared" ca="1" si="2112"/>
        <v>285.27999999999997</v>
      </c>
      <c r="Q270" s="4">
        <f t="shared" ca="1" si="2112"/>
        <v>285.27999999999997</v>
      </c>
      <c r="R270" s="4">
        <f t="shared" ca="1" si="2112"/>
        <v>285.27999999999997</v>
      </c>
      <c r="S270" s="4">
        <f t="shared" ca="1" si="2112"/>
        <v>285.27999999999997</v>
      </c>
      <c r="T270" s="4">
        <f t="shared" ca="1" si="2112"/>
        <v>285.27999999999997</v>
      </c>
      <c r="U270" s="4">
        <f t="shared" ca="1" si="2112"/>
        <v>285.27999999999997</v>
      </c>
      <c r="V270" s="4">
        <f t="shared" ca="1" si="2112"/>
        <v>285.27999999999997</v>
      </c>
      <c r="W270" s="4">
        <f t="shared" ca="1" si="2112"/>
        <v>285.27999999999997</v>
      </c>
      <c r="X270" s="4">
        <f t="shared" ca="1" si="2112"/>
        <v>285.27999999999997</v>
      </c>
      <c r="Y270" s="4">
        <f t="shared" ca="1" si="2112"/>
        <v>285.27999999999997</v>
      </c>
      <c r="Z270" s="4">
        <f t="shared" ca="1" si="2112"/>
        <v>285.27999999999997</v>
      </c>
      <c r="AA270" s="4">
        <f t="shared" ca="1" si="2112"/>
        <v>285.27999999999997</v>
      </c>
      <c r="AB270" s="4">
        <f t="shared" ca="1" si="2112"/>
        <v>285.27999999999997</v>
      </c>
      <c r="AC270" s="4">
        <f t="shared" ca="1" si="2112"/>
        <v>285.27999999999997</v>
      </c>
      <c r="AD270" s="4">
        <f t="shared" ca="1" si="2102"/>
        <v>285.27999999999997</v>
      </c>
      <c r="AE270" s="4">
        <f t="shared" ca="1" si="2103"/>
        <v>12.13</v>
      </c>
      <c r="AG270">
        <f t="shared" ca="1" si="2076"/>
        <v>8176.1247999999996</v>
      </c>
      <c r="AH270">
        <f t="shared" ca="1" si="2077"/>
        <v>8176.1247999999996</v>
      </c>
      <c r="AI270">
        <f t="shared" ca="1" si="2078"/>
        <v>8176.1247999999996</v>
      </c>
      <c r="AJ270">
        <f t="shared" ca="1" si="2079"/>
        <v>8176.1247999999996</v>
      </c>
      <c r="AK270">
        <f t="shared" ca="1" si="2080"/>
        <v>8176.1247999999996</v>
      </c>
      <c r="AL270">
        <f t="shared" ca="1" si="2081"/>
        <v>8176.1247999999996</v>
      </c>
      <c r="AM270">
        <f t="shared" ca="1" si="2082"/>
        <v>8176.1247999999996</v>
      </c>
      <c r="AN270">
        <f t="shared" ca="1" si="2083"/>
        <v>8176.1247999999996</v>
      </c>
      <c r="AO270">
        <f t="shared" ca="1" si="2084"/>
        <v>8176.1247999999996</v>
      </c>
      <c r="AP270">
        <f t="shared" ca="1" si="2085"/>
        <v>8176.1247999999996</v>
      </c>
      <c r="AQ270">
        <f t="shared" ca="1" si="2086"/>
        <v>8176.1247999999996</v>
      </c>
      <c r="AR270">
        <f t="shared" ca="1" si="2087"/>
        <v>8176.1247999999996</v>
      </c>
      <c r="AS270">
        <f t="shared" ca="1" si="2088"/>
        <v>8176.1247999999996</v>
      </c>
      <c r="AT270">
        <f t="shared" ca="1" si="2089"/>
        <v>8176.1247999999996</v>
      </c>
      <c r="AU270">
        <f t="shared" ca="1" si="2090"/>
        <v>8176.1247999999996</v>
      </c>
      <c r="AV270">
        <f t="shared" ca="1" si="2091"/>
        <v>8176.1247999999996</v>
      </c>
      <c r="AW270">
        <f t="shared" ca="1" si="2092"/>
        <v>8176.1247999999996</v>
      </c>
      <c r="AX270">
        <f t="shared" ca="1" si="2093"/>
        <v>8176.1247999999996</v>
      </c>
      <c r="AY270">
        <f t="shared" ca="1" si="2094"/>
        <v>8176.1247999999996</v>
      </c>
      <c r="AZ270">
        <f t="shared" ca="1" si="2095"/>
        <v>8176.1247999999996</v>
      </c>
      <c r="BA270">
        <f t="shared" ca="1" si="2096"/>
        <v>8176.1247999999996</v>
      </c>
      <c r="BB270">
        <f t="shared" ca="1" si="2097"/>
        <v>8176.1247999999996</v>
      </c>
      <c r="BC270">
        <f t="shared" ca="1" si="2098"/>
        <v>8176.1247999999996</v>
      </c>
      <c r="BD270">
        <f t="shared" ca="1" si="2099"/>
        <v>8176.1247999999996</v>
      </c>
      <c r="BE270">
        <f t="shared" ca="1" si="2100"/>
        <v>8176.1247999999996</v>
      </c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4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KL270" s="84">
        <f t="shared" si="2107"/>
        <v>26932</v>
      </c>
      <c r="KM270">
        <v>1973</v>
      </c>
      <c r="KN270">
        <v>9</v>
      </c>
      <c r="KO270">
        <v>25</v>
      </c>
      <c r="KP270" s="84">
        <f t="shared" si="2108"/>
        <v>268</v>
      </c>
      <c r="KQ270" s="74">
        <v>16.3</v>
      </c>
      <c r="KR270" s="74">
        <v>6.9</v>
      </c>
      <c r="KS270" s="74">
        <f t="shared" si="2109"/>
        <v>7.6</v>
      </c>
      <c r="KT270" s="74">
        <f t="shared" si="2110"/>
        <v>16.3</v>
      </c>
      <c r="KU270" s="74">
        <v>13</v>
      </c>
      <c r="KV270" s="74">
        <v>19.5</v>
      </c>
      <c r="KW270" s="72">
        <f t="shared" si="2106"/>
        <v>0.79</v>
      </c>
      <c r="KX270" s="74">
        <v>2.1</v>
      </c>
      <c r="KZ270" s="74">
        <v>85.2</v>
      </c>
      <c r="LA270" s="74">
        <v>60.7</v>
      </c>
      <c r="LB270" s="74">
        <v>10.9</v>
      </c>
      <c r="LC270" s="74">
        <v>0.6</v>
      </c>
    </row>
    <row r="271" spans="5:315" x14ac:dyDescent="0.35">
      <c r="E271" s="2">
        <f t="shared" si="2101"/>
        <v>28</v>
      </c>
      <c r="F271" s="4">
        <f t="shared" ca="1" si="2111"/>
        <v>285.04000000000002</v>
      </c>
      <c r="G271" s="4">
        <f t="shared" ca="1" si="2111"/>
        <v>285.04000000000002</v>
      </c>
      <c r="H271" s="4">
        <f t="shared" ca="1" si="2111"/>
        <v>285.04000000000002</v>
      </c>
      <c r="I271" s="4">
        <f t="shared" ca="1" si="2111"/>
        <v>285.04000000000002</v>
      </c>
      <c r="J271" s="4">
        <f t="shared" ca="1" si="2111"/>
        <v>285.04000000000002</v>
      </c>
      <c r="K271" s="4">
        <f t="shared" ca="1" si="2111"/>
        <v>285.04000000000002</v>
      </c>
      <c r="L271" s="4">
        <f t="shared" ca="1" si="2111"/>
        <v>285.04000000000002</v>
      </c>
      <c r="M271" s="4">
        <f t="shared" ca="1" si="2111"/>
        <v>285.04000000000002</v>
      </c>
      <c r="N271" s="4">
        <f t="shared" ca="1" si="2111"/>
        <v>285.04000000000002</v>
      </c>
      <c r="O271" s="4">
        <f t="shared" ca="1" si="2111"/>
        <v>285.04000000000002</v>
      </c>
      <c r="P271" s="4">
        <f t="shared" ca="1" si="2112"/>
        <v>285.04000000000002</v>
      </c>
      <c r="Q271" s="4">
        <f t="shared" ca="1" si="2112"/>
        <v>285.04000000000002</v>
      </c>
      <c r="R271" s="4">
        <f t="shared" ca="1" si="2112"/>
        <v>285.04000000000002</v>
      </c>
      <c r="S271" s="4">
        <f t="shared" ca="1" si="2112"/>
        <v>285.04000000000002</v>
      </c>
      <c r="T271" s="4">
        <f t="shared" ca="1" si="2112"/>
        <v>285.04000000000002</v>
      </c>
      <c r="U271" s="4">
        <f t="shared" ca="1" si="2112"/>
        <v>285.04000000000002</v>
      </c>
      <c r="V271" s="4">
        <f t="shared" ca="1" si="2112"/>
        <v>285.04000000000002</v>
      </c>
      <c r="W271" s="4">
        <f t="shared" ca="1" si="2112"/>
        <v>285.04000000000002</v>
      </c>
      <c r="X271" s="4">
        <f t="shared" ca="1" si="2112"/>
        <v>285.04000000000002</v>
      </c>
      <c r="Y271" s="4">
        <f t="shared" ca="1" si="2112"/>
        <v>285.04000000000002</v>
      </c>
      <c r="Z271" s="4">
        <f t="shared" ca="1" si="2112"/>
        <v>285.04000000000002</v>
      </c>
      <c r="AA271" s="4">
        <f t="shared" ca="1" si="2112"/>
        <v>285.04000000000002</v>
      </c>
      <c r="AB271" s="4">
        <f t="shared" ca="1" si="2112"/>
        <v>285.04000000000002</v>
      </c>
      <c r="AC271" s="4">
        <f t="shared" ca="1" si="2112"/>
        <v>285.04000000000002</v>
      </c>
      <c r="AD271" s="4">
        <f t="shared" ca="1" si="2102"/>
        <v>285.04000000000002</v>
      </c>
      <c r="AE271" s="4">
        <f t="shared" ca="1" si="2103"/>
        <v>11.89</v>
      </c>
      <c r="AG271">
        <f t="shared" ca="1" si="2076"/>
        <v>7764.4895999999999</v>
      </c>
      <c r="AH271">
        <f t="shared" ca="1" si="2077"/>
        <v>7764.4895999999999</v>
      </c>
      <c r="AI271">
        <f t="shared" ca="1" si="2078"/>
        <v>7764.4895999999999</v>
      </c>
      <c r="AJ271">
        <f t="shared" ca="1" si="2079"/>
        <v>7764.4895999999999</v>
      </c>
      <c r="AK271">
        <f t="shared" ca="1" si="2080"/>
        <v>7764.4895999999999</v>
      </c>
      <c r="AL271">
        <f t="shared" ca="1" si="2081"/>
        <v>7764.4895999999999</v>
      </c>
      <c r="AM271">
        <f t="shared" ca="1" si="2082"/>
        <v>7764.4895999999999</v>
      </c>
      <c r="AN271">
        <f t="shared" ca="1" si="2083"/>
        <v>7764.4895999999999</v>
      </c>
      <c r="AO271">
        <f t="shared" ca="1" si="2084"/>
        <v>7764.4895999999999</v>
      </c>
      <c r="AP271">
        <f t="shared" ca="1" si="2085"/>
        <v>7764.4895999999999</v>
      </c>
      <c r="AQ271">
        <f t="shared" ca="1" si="2086"/>
        <v>7764.4895999999999</v>
      </c>
      <c r="AR271">
        <f t="shared" ca="1" si="2087"/>
        <v>7764.4895999999999</v>
      </c>
      <c r="AS271">
        <f t="shared" ca="1" si="2088"/>
        <v>7764.4895999999999</v>
      </c>
      <c r="AT271">
        <f t="shared" ca="1" si="2089"/>
        <v>7764.4895999999999</v>
      </c>
      <c r="AU271">
        <f t="shared" ca="1" si="2090"/>
        <v>7764.4895999999999</v>
      </c>
      <c r="AV271">
        <f t="shared" ca="1" si="2091"/>
        <v>7764.4895999999999</v>
      </c>
      <c r="AW271">
        <f t="shared" ca="1" si="2092"/>
        <v>7764.4895999999999</v>
      </c>
      <c r="AX271">
        <f t="shared" ca="1" si="2093"/>
        <v>7764.4895999999999</v>
      </c>
      <c r="AY271">
        <f t="shared" ca="1" si="2094"/>
        <v>7764.4895999999999</v>
      </c>
      <c r="AZ271">
        <f t="shared" ca="1" si="2095"/>
        <v>7764.4895999999999</v>
      </c>
      <c r="BA271">
        <f t="shared" ca="1" si="2096"/>
        <v>7764.4895999999999</v>
      </c>
      <c r="BB271">
        <f t="shared" ca="1" si="2097"/>
        <v>7764.4895999999999</v>
      </c>
      <c r="BC271">
        <f t="shared" ca="1" si="2098"/>
        <v>7764.4895999999999</v>
      </c>
      <c r="BD271">
        <f t="shared" ca="1" si="2099"/>
        <v>7764.4895999999999</v>
      </c>
      <c r="BE271">
        <f t="shared" ca="1" si="2100"/>
        <v>7764.4895999999999</v>
      </c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4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KL271" s="84">
        <f t="shared" si="2107"/>
        <v>26933</v>
      </c>
      <c r="KM271">
        <v>1973</v>
      </c>
      <c r="KN271">
        <v>9</v>
      </c>
      <c r="KO271">
        <v>26</v>
      </c>
      <c r="KP271" s="84">
        <f t="shared" si="2108"/>
        <v>269</v>
      </c>
      <c r="KQ271" s="74">
        <v>17.7</v>
      </c>
      <c r="KR271" s="74">
        <v>7.6</v>
      </c>
      <c r="KS271" s="74">
        <f t="shared" si="2109"/>
        <v>8.5</v>
      </c>
      <c r="KT271" s="74">
        <f t="shared" si="2110"/>
        <v>16.3</v>
      </c>
      <c r="KU271" s="74">
        <v>10.4</v>
      </c>
      <c r="KV271" s="74">
        <v>18.399999999999999</v>
      </c>
      <c r="KW271" s="72">
        <f t="shared" si="2106"/>
        <v>0.85</v>
      </c>
      <c r="KX271" s="74">
        <v>5.4</v>
      </c>
      <c r="KZ271" s="74">
        <v>90.6</v>
      </c>
      <c r="LA271" s="74">
        <v>68.5</v>
      </c>
      <c r="LB271" s="74">
        <v>10.3</v>
      </c>
      <c r="LC271" s="74">
        <v>0.7</v>
      </c>
    </row>
    <row r="272" spans="5:315" x14ac:dyDescent="0.35">
      <c r="E272" s="2">
        <f t="shared" si="2101"/>
        <v>29</v>
      </c>
      <c r="F272" s="4">
        <f t="shared" ca="1" si="2111"/>
        <v>285.04000000000002</v>
      </c>
      <c r="G272" s="4">
        <f t="shared" ca="1" si="2111"/>
        <v>285.04000000000002</v>
      </c>
      <c r="H272" s="4">
        <f t="shared" ca="1" si="2111"/>
        <v>285.04000000000002</v>
      </c>
      <c r="I272" s="4">
        <f t="shared" ca="1" si="2111"/>
        <v>285.04000000000002</v>
      </c>
      <c r="J272" s="4">
        <f t="shared" ca="1" si="2111"/>
        <v>285.04000000000002</v>
      </c>
      <c r="K272" s="4">
        <f t="shared" ca="1" si="2111"/>
        <v>285.04000000000002</v>
      </c>
      <c r="L272" s="4">
        <f t="shared" ca="1" si="2111"/>
        <v>285.04000000000002</v>
      </c>
      <c r="M272" s="4">
        <f t="shared" ca="1" si="2111"/>
        <v>285.04000000000002</v>
      </c>
      <c r="N272" s="4">
        <f t="shared" ca="1" si="2111"/>
        <v>285.04000000000002</v>
      </c>
      <c r="O272" s="4">
        <f t="shared" ca="1" si="2111"/>
        <v>285.04000000000002</v>
      </c>
      <c r="P272" s="4">
        <f t="shared" ca="1" si="2112"/>
        <v>285.04000000000002</v>
      </c>
      <c r="Q272" s="4">
        <f t="shared" ca="1" si="2112"/>
        <v>285.04000000000002</v>
      </c>
      <c r="R272" s="4">
        <f t="shared" ca="1" si="2112"/>
        <v>285.04000000000002</v>
      </c>
      <c r="S272" s="4">
        <f t="shared" ca="1" si="2112"/>
        <v>285.04000000000002</v>
      </c>
      <c r="T272" s="4">
        <f t="shared" ca="1" si="2112"/>
        <v>285.04000000000002</v>
      </c>
      <c r="U272" s="4">
        <f t="shared" ca="1" si="2112"/>
        <v>285.04000000000002</v>
      </c>
      <c r="V272" s="4">
        <f t="shared" ca="1" si="2112"/>
        <v>285.04000000000002</v>
      </c>
      <c r="W272" s="4">
        <f t="shared" ca="1" si="2112"/>
        <v>285.04000000000002</v>
      </c>
      <c r="X272" s="4">
        <f t="shared" ca="1" si="2112"/>
        <v>285.04000000000002</v>
      </c>
      <c r="Y272" s="4">
        <f t="shared" ca="1" si="2112"/>
        <v>285.04000000000002</v>
      </c>
      <c r="Z272" s="4">
        <f t="shared" ca="1" si="2112"/>
        <v>285.04000000000002</v>
      </c>
      <c r="AA272" s="4">
        <f t="shared" ca="1" si="2112"/>
        <v>285.04000000000002</v>
      </c>
      <c r="AB272" s="4">
        <f t="shared" ca="1" si="2112"/>
        <v>285.04000000000002</v>
      </c>
      <c r="AC272" s="4">
        <f t="shared" ca="1" si="2112"/>
        <v>285.04000000000002</v>
      </c>
      <c r="AD272" s="4">
        <f t="shared" ca="1" si="2102"/>
        <v>285.04000000000002</v>
      </c>
      <c r="AE272" s="4">
        <f t="shared" ca="1" si="2103"/>
        <v>11.89</v>
      </c>
      <c r="AG272">
        <f t="shared" ca="1" si="2076"/>
        <v>7393.9376000000002</v>
      </c>
      <c r="AH272">
        <f t="shared" ca="1" si="2077"/>
        <v>7393.9376000000002</v>
      </c>
      <c r="AI272">
        <f t="shared" ca="1" si="2078"/>
        <v>7393.9376000000002</v>
      </c>
      <c r="AJ272">
        <f t="shared" ca="1" si="2079"/>
        <v>7393.9376000000002</v>
      </c>
      <c r="AK272">
        <f t="shared" ca="1" si="2080"/>
        <v>7393.9376000000002</v>
      </c>
      <c r="AL272">
        <f t="shared" ca="1" si="2081"/>
        <v>7393.9376000000002</v>
      </c>
      <c r="AM272">
        <f t="shared" ca="1" si="2082"/>
        <v>7393.9376000000002</v>
      </c>
      <c r="AN272">
        <f t="shared" ca="1" si="2083"/>
        <v>7393.9376000000002</v>
      </c>
      <c r="AO272">
        <f t="shared" ca="1" si="2084"/>
        <v>7393.9376000000002</v>
      </c>
      <c r="AP272">
        <f t="shared" ca="1" si="2085"/>
        <v>7393.9376000000002</v>
      </c>
      <c r="AQ272">
        <f t="shared" ca="1" si="2086"/>
        <v>7393.9376000000002</v>
      </c>
      <c r="AR272">
        <f t="shared" ca="1" si="2087"/>
        <v>7393.9376000000002</v>
      </c>
      <c r="AS272">
        <f t="shared" ca="1" si="2088"/>
        <v>7393.9376000000002</v>
      </c>
      <c r="AT272">
        <f t="shared" ca="1" si="2089"/>
        <v>7393.9376000000002</v>
      </c>
      <c r="AU272">
        <f t="shared" ca="1" si="2090"/>
        <v>7393.9376000000002</v>
      </c>
      <c r="AV272">
        <f t="shared" ca="1" si="2091"/>
        <v>7393.9376000000002</v>
      </c>
      <c r="AW272">
        <f t="shared" ca="1" si="2092"/>
        <v>7393.9376000000002</v>
      </c>
      <c r="AX272">
        <f t="shared" ca="1" si="2093"/>
        <v>7393.9376000000002</v>
      </c>
      <c r="AY272">
        <f t="shared" ca="1" si="2094"/>
        <v>7393.9376000000002</v>
      </c>
      <c r="AZ272">
        <f t="shared" ca="1" si="2095"/>
        <v>7393.9376000000002</v>
      </c>
      <c r="BA272">
        <f t="shared" ca="1" si="2096"/>
        <v>7393.9376000000002</v>
      </c>
      <c r="BB272">
        <f t="shared" ca="1" si="2097"/>
        <v>7393.9376000000002</v>
      </c>
      <c r="BC272">
        <f t="shared" ca="1" si="2098"/>
        <v>7393.9376000000002</v>
      </c>
      <c r="BD272">
        <f t="shared" ca="1" si="2099"/>
        <v>7393.9376000000002</v>
      </c>
      <c r="BE272">
        <f t="shared" ca="1" si="2100"/>
        <v>7393.9376000000002</v>
      </c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4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KL272" s="84">
        <f t="shared" si="2107"/>
        <v>26934</v>
      </c>
      <c r="KM272">
        <v>1973</v>
      </c>
      <c r="KN272">
        <v>9</v>
      </c>
      <c r="KO272">
        <v>27</v>
      </c>
      <c r="KP272" s="84">
        <f t="shared" si="2108"/>
        <v>270</v>
      </c>
      <c r="KQ272" s="74">
        <v>17.899999999999999</v>
      </c>
      <c r="KR272" s="74">
        <v>8.5</v>
      </c>
      <c r="KS272" s="74">
        <f t="shared" si="2109"/>
        <v>8.1999999999999993</v>
      </c>
      <c r="KT272" s="74">
        <f t="shared" si="2110"/>
        <v>17.7</v>
      </c>
      <c r="KU272" s="74">
        <v>11.2</v>
      </c>
      <c r="KV272" s="74">
        <v>19</v>
      </c>
      <c r="KW272" s="72">
        <f t="shared" si="2106"/>
        <v>0.84</v>
      </c>
      <c r="KX272" s="74">
        <v>2.7</v>
      </c>
      <c r="KZ272" s="74">
        <v>87</v>
      </c>
      <c r="LA272" s="74">
        <v>64.099999999999994</v>
      </c>
      <c r="LB272" s="74">
        <v>12</v>
      </c>
      <c r="LC272" s="74">
        <v>0.7</v>
      </c>
    </row>
    <row r="273" spans="5:315" x14ac:dyDescent="0.35">
      <c r="E273" s="2">
        <f t="shared" si="2101"/>
        <v>30</v>
      </c>
      <c r="F273" s="4">
        <f t="shared" ca="1" si="2111"/>
        <v>284.85000000000002</v>
      </c>
      <c r="G273" s="4">
        <f t="shared" ca="1" si="2111"/>
        <v>284.85000000000002</v>
      </c>
      <c r="H273" s="4">
        <f t="shared" ca="1" si="2111"/>
        <v>284.85000000000002</v>
      </c>
      <c r="I273" s="4">
        <f t="shared" ca="1" si="2111"/>
        <v>284.85000000000002</v>
      </c>
      <c r="J273" s="4">
        <f t="shared" ca="1" si="2111"/>
        <v>284.85000000000002</v>
      </c>
      <c r="K273" s="4">
        <f t="shared" ca="1" si="2111"/>
        <v>284.85000000000002</v>
      </c>
      <c r="L273" s="4">
        <f t="shared" ca="1" si="2111"/>
        <v>284.85000000000002</v>
      </c>
      <c r="M273" s="4">
        <f t="shared" ca="1" si="2111"/>
        <v>284.85000000000002</v>
      </c>
      <c r="N273" s="4">
        <f t="shared" ca="1" si="2111"/>
        <v>284.85000000000002</v>
      </c>
      <c r="O273" s="4">
        <f t="shared" ca="1" si="2111"/>
        <v>284.85000000000002</v>
      </c>
      <c r="P273" s="4">
        <f t="shared" ca="1" si="2112"/>
        <v>284.85000000000002</v>
      </c>
      <c r="Q273" s="4">
        <f t="shared" ca="1" si="2112"/>
        <v>284.85000000000002</v>
      </c>
      <c r="R273" s="4">
        <f t="shared" ca="1" si="2112"/>
        <v>284.85000000000002</v>
      </c>
      <c r="S273" s="4">
        <f t="shared" ca="1" si="2112"/>
        <v>284.85000000000002</v>
      </c>
      <c r="T273" s="4">
        <f t="shared" ca="1" si="2112"/>
        <v>284.85000000000002</v>
      </c>
      <c r="U273" s="4">
        <f t="shared" ca="1" si="2112"/>
        <v>284.85000000000002</v>
      </c>
      <c r="V273" s="4">
        <f t="shared" ca="1" si="2112"/>
        <v>284.85000000000002</v>
      </c>
      <c r="W273" s="4">
        <f t="shared" ca="1" si="2112"/>
        <v>284.85000000000002</v>
      </c>
      <c r="X273" s="4">
        <f t="shared" ca="1" si="2112"/>
        <v>284.85000000000002</v>
      </c>
      <c r="Y273" s="4">
        <f t="shared" ca="1" si="2112"/>
        <v>284.85000000000002</v>
      </c>
      <c r="Z273" s="4">
        <f t="shared" ca="1" si="2112"/>
        <v>284.85000000000002</v>
      </c>
      <c r="AA273" s="4">
        <f t="shared" ca="1" si="2112"/>
        <v>284.85000000000002</v>
      </c>
      <c r="AB273" s="4">
        <f t="shared" ca="1" si="2112"/>
        <v>284.85000000000002</v>
      </c>
      <c r="AC273" s="4">
        <f t="shared" ca="1" si="2112"/>
        <v>284.85000000000002</v>
      </c>
      <c r="AD273" s="4">
        <f t="shared" ca="1" si="2102"/>
        <v>284.85000000000002</v>
      </c>
      <c r="AE273" s="4">
        <f t="shared" ca="1" si="2103"/>
        <v>11.7</v>
      </c>
      <c r="AG273">
        <f t="shared" ca="1" si="2076"/>
        <v>7035.7950000000001</v>
      </c>
      <c r="AH273">
        <f t="shared" ca="1" si="2077"/>
        <v>7035.7950000000001</v>
      </c>
      <c r="AI273">
        <f t="shared" ca="1" si="2078"/>
        <v>7035.7950000000001</v>
      </c>
      <c r="AJ273">
        <f t="shared" ca="1" si="2079"/>
        <v>7035.7950000000001</v>
      </c>
      <c r="AK273">
        <f t="shared" ca="1" si="2080"/>
        <v>7035.7950000000001</v>
      </c>
      <c r="AL273">
        <f t="shared" ca="1" si="2081"/>
        <v>7035.7950000000001</v>
      </c>
      <c r="AM273">
        <f t="shared" ca="1" si="2082"/>
        <v>7035.7950000000001</v>
      </c>
      <c r="AN273">
        <f t="shared" ca="1" si="2083"/>
        <v>7035.7950000000001</v>
      </c>
      <c r="AO273">
        <f t="shared" ca="1" si="2084"/>
        <v>7035.7950000000001</v>
      </c>
      <c r="AP273">
        <f t="shared" ca="1" si="2085"/>
        <v>7035.7950000000001</v>
      </c>
      <c r="AQ273">
        <f t="shared" ca="1" si="2086"/>
        <v>7035.7950000000001</v>
      </c>
      <c r="AR273">
        <f t="shared" ca="1" si="2087"/>
        <v>7035.7950000000001</v>
      </c>
      <c r="AS273">
        <f t="shared" ca="1" si="2088"/>
        <v>7035.7950000000001</v>
      </c>
      <c r="AT273">
        <f t="shared" ca="1" si="2089"/>
        <v>7035.7950000000001</v>
      </c>
      <c r="AU273">
        <f t="shared" ca="1" si="2090"/>
        <v>7035.7950000000001</v>
      </c>
      <c r="AV273">
        <f t="shared" ca="1" si="2091"/>
        <v>7035.7950000000001</v>
      </c>
      <c r="AW273">
        <f t="shared" ca="1" si="2092"/>
        <v>7035.7950000000001</v>
      </c>
      <c r="AX273">
        <f t="shared" ca="1" si="2093"/>
        <v>7035.7950000000001</v>
      </c>
      <c r="AY273">
        <f t="shared" ca="1" si="2094"/>
        <v>7035.7950000000001</v>
      </c>
      <c r="AZ273">
        <f t="shared" ca="1" si="2095"/>
        <v>7035.7950000000001</v>
      </c>
      <c r="BA273">
        <f t="shared" ca="1" si="2096"/>
        <v>7035.7950000000001</v>
      </c>
      <c r="BB273">
        <f t="shared" ca="1" si="2097"/>
        <v>7035.7950000000001</v>
      </c>
      <c r="BC273">
        <f t="shared" ca="1" si="2098"/>
        <v>7035.7950000000001</v>
      </c>
      <c r="BD273">
        <f t="shared" ca="1" si="2099"/>
        <v>7035.7950000000001</v>
      </c>
      <c r="BE273">
        <f t="shared" ca="1" si="2100"/>
        <v>7035.7950000000001</v>
      </c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4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KL273" s="84">
        <f t="shared" si="2107"/>
        <v>26935</v>
      </c>
      <c r="KM273">
        <v>1973</v>
      </c>
      <c r="KN273">
        <v>9</v>
      </c>
      <c r="KO273">
        <v>28</v>
      </c>
      <c r="KP273" s="84">
        <f t="shared" si="2108"/>
        <v>271</v>
      </c>
      <c r="KQ273" s="74">
        <v>17.399999999999999</v>
      </c>
      <c r="KR273" s="74">
        <v>8.1999999999999993</v>
      </c>
      <c r="KS273" s="74">
        <f t="shared" si="2109"/>
        <v>7.4</v>
      </c>
      <c r="KT273" s="74">
        <f t="shared" si="2110"/>
        <v>17.899999999999999</v>
      </c>
      <c r="KU273" s="74">
        <v>11.4</v>
      </c>
      <c r="KV273" s="74">
        <v>18.7</v>
      </c>
      <c r="KW273" s="72">
        <f t="shared" si="2106"/>
        <v>0.83</v>
      </c>
      <c r="KX273" s="74">
        <v>2.6</v>
      </c>
      <c r="KZ273" s="74">
        <v>86.9</v>
      </c>
      <c r="LA273" s="74">
        <v>61.8</v>
      </c>
      <c r="LB273" s="74">
        <v>12.9</v>
      </c>
      <c r="LC273" s="74">
        <v>0.6</v>
      </c>
    </row>
    <row r="274" spans="5:315" x14ac:dyDescent="0.35"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G274" s="43"/>
      <c r="AH274" s="43"/>
      <c r="AI274" s="43"/>
      <c r="AJ274" s="43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4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KL274" s="84">
        <f t="shared" si="2107"/>
        <v>26936</v>
      </c>
      <c r="KM274">
        <v>1973</v>
      </c>
      <c r="KN274">
        <v>9</v>
      </c>
      <c r="KO274">
        <v>29</v>
      </c>
      <c r="KP274" s="84">
        <f t="shared" si="2108"/>
        <v>272</v>
      </c>
      <c r="KQ274" s="74">
        <v>17.3</v>
      </c>
      <c r="KR274" s="74">
        <v>7.4</v>
      </c>
      <c r="KS274" s="74">
        <f t="shared" si="2109"/>
        <v>6.3</v>
      </c>
      <c r="KT274" s="74">
        <f t="shared" si="2110"/>
        <v>17.399999999999999</v>
      </c>
      <c r="KU274" s="74">
        <v>12.4</v>
      </c>
      <c r="KV274" s="74">
        <v>18.899999999999999</v>
      </c>
      <c r="KW274" s="72">
        <f t="shared" si="2106"/>
        <v>0.79</v>
      </c>
      <c r="KX274" s="74">
        <v>4</v>
      </c>
      <c r="KZ274" s="74">
        <v>85.8</v>
      </c>
      <c r="LA274" s="74">
        <v>59.2</v>
      </c>
      <c r="LB274" s="74">
        <v>12.7</v>
      </c>
      <c r="LC274" s="74">
        <v>0.6</v>
      </c>
    </row>
    <row r="275" spans="5:315" x14ac:dyDescent="0.35">
      <c r="E275" t="s">
        <v>208</v>
      </c>
      <c r="F275" s="4">
        <f t="shared" ref="F275:AD275" ca="1" si="2113">SUM(AG244:AG273)/$F$54</f>
        <v>283.73</v>
      </c>
      <c r="G275" s="4">
        <f t="shared" ca="1" si="2113"/>
        <v>283.72000000000003</v>
      </c>
      <c r="H275" s="4">
        <f t="shared" ca="1" si="2113"/>
        <v>283.70999999999998</v>
      </c>
      <c r="I275" s="4">
        <f t="shared" ca="1" si="2113"/>
        <v>283.70999999999998</v>
      </c>
      <c r="J275" s="4">
        <f t="shared" ca="1" si="2113"/>
        <v>283.7</v>
      </c>
      <c r="K275" s="4">
        <f t="shared" ca="1" si="2113"/>
        <v>283.58999999999997</v>
      </c>
      <c r="L275" s="4">
        <f t="shared" ca="1" si="2113"/>
        <v>283.47000000000003</v>
      </c>
      <c r="M275" s="4">
        <f t="shared" ca="1" si="2113"/>
        <v>283.39</v>
      </c>
      <c r="N275" s="4">
        <f t="shared" ca="1" si="2113"/>
        <v>283.33999999999997</v>
      </c>
      <c r="O275" s="4">
        <f t="shared" ca="1" si="2113"/>
        <v>283.29000000000002</v>
      </c>
      <c r="P275" s="4">
        <f t="shared" ca="1" si="2113"/>
        <v>283.27</v>
      </c>
      <c r="Q275" s="4">
        <f t="shared" ca="1" si="2113"/>
        <v>283.25</v>
      </c>
      <c r="R275" s="4">
        <f t="shared" ca="1" si="2113"/>
        <v>283.24</v>
      </c>
      <c r="S275" s="4">
        <f t="shared" ca="1" si="2113"/>
        <v>283.23</v>
      </c>
      <c r="T275" s="4">
        <f t="shared" ca="1" si="2113"/>
        <v>283.22000000000003</v>
      </c>
      <c r="U275" s="4">
        <f t="shared" ca="1" si="2113"/>
        <v>283.22000000000003</v>
      </c>
      <c r="V275" s="4">
        <f t="shared" ca="1" si="2113"/>
        <v>283.22000000000003</v>
      </c>
      <c r="W275" s="4">
        <f t="shared" ca="1" si="2113"/>
        <v>283.20999999999998</v>
      </c>
      <c r="X275" s="4">
        <f t="shared" ca="1" si="2113"/>
        <v>283.20999999999998</v>
      </c>
      <c r="Y275" s="4">
        <f t="shared" ca="1" si="2113"/>
        <v>283.20999999999998</v>
      </c>
      <c r="Z275" s="4">
        <f t="shared" ca="1" si="2113"/>
        <v>283.20999999999998</v>
      </c>
      <c r="AA275" s="4">
        <f t="shared" ca="1" si="2113"/>
        <v>283.20999999999998</v>
      </c>
      <c r="AB275" s="4">
        <f t="shared" ca="1" si="2113"/>
        <v>283.20999999999998</v>
      </c>
      <c r="AC275" s="4">
        <f t="shared" ca="1" si="2113"/>
        <v>283.20999999999998</v>
      </c>
      <c r="AD275" s="4">
        <f t="shared" ca="1" si="2113"/>
        <v>283.37</v>
      </c>
      <c r="AE275" s="4">
        <f ca="1">AD275-273.15</f>
        <v>10.220000000000001</v>
      </c>
      <c r="AF275" s="4"/>
      <c r="AG275" s="4"/>
      <c r="AH275" s="43"/>
      <c r="AI275" s="43"/>
      <c r="AJ275" s="43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4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KL275" s="84">
        <f t="shared" si="2107"/>
        <v>26937</v>
      </c>
      <c r="KM275">
        <v>1973</v>
      </c>
      <c r="KN275">
        <v>9</v>
      </c>
      <c r="KO275">
        <v>30</v>
      </c>
      <c r="KP275" s="84">
        <f t="shared" si="2108"/>
        <v>273</v>
      </c>
      <c r="KQ275" s="74">
        <v>16.399999999999999</v>
      </c>
      <c r="KR275" s="74">
        <v>6.3</v>
      </c>
      <c r="KS275" s="74">
        <f t="shared" si="2109"/>
        <v>6.2</v>
      </c>
      <c r="KT275" s="74">
        <f t="shared" si="2110"/>
        <v>17.3</v>
      </c>
      <c r="KU275" s="74">
        <v>11.7</v>
      </c>
      <c r="KV275" s="74">
        <v>19</v>
      </c>
      <c r="KW275" s="72">
        <f t="shared" si="2106"/>
        <v>0.82</v>
      </c>
      <c r="KX275" s="74">
        <v>3.3</v>
      </c>
      <c r="KZ275" s="74">
        <v>85.4</v>
      </c>
      <c r="LA275" s="74">
        <v>60.2</v>
      </c>
      <c r="LB275" s="74">
        <v>12.4</v>
      </c>
      <c r="LC275" s="74">
        <v>0.6</v>
      </c>
    </row>
    <row r="276" spans="5:315" x14ac:dyDescent="0.35"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4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KL276" s="84">
        <f t="shared" si="2107"/>
        <v>26938</v>
      </c>
      <c r="KM276">
        <v>1973</v>
      </c>
      <c r="KN276">
        <v>10</v>
      </c>
      <c r="KO276">
        <v>1</v>
      </c>
      <c r="KP276" s="84">
        <f t="shared" si="2108"/>
        <v>274</v>
      </c>
      <c r="KQ276" s="74">
        <v>15.8</v>
      </c>
      <c r="KR276" s="74">
        <v>6.2</v>
      </c>
      <c r="KS276" s="74">
        <f t="shared" si="2109"/>
        <v>7</v>
      </c>
      <c r="KT276" s="74">
        <f t="shared" si="2110"/>
        <v>16.399999999999999</v>
      </c>
      <c r="KU276" s="74">
        <v>10.9</v>
      </c>
      <c r="KV276" s="74">
        <v>17.899999999999999</v>
      </c>
      <c r="KW276" s="72">
        <f t="shared" si="2106"/>
        <v>0.83</v>
      </c>
      <c r="KX276" s="74">
        <v>2.7</v>
      </c>
      <c r="KZ276" s="74">
        <v>86.2</v>
      </c>
      <c r="LA276" s="74">
        <v>61.4</v>
      </c>
      <c r="LB276" s="74">
        <v>11.5</v>
      </c>
      <c r="LC276" s="74">
        <v>0.6</v>
      </c>
    </row>
    <row r="277" spans="5:315" x14ac:dyDescent="0.35">
      <c r="E277" s="2" t="s">
        <v>213</v>
      </c>
      <c r="F277" s="4">
        <f ca="1">AD275</f>
        <v>283.37</v>
      </c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4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KL277" s="84">
        <f t="shared" si="2107"/>
        <v>26939</v>
      </c>
      <c r="KM277">
        <v>1973</v>
      </c>
      <c r="KN277">
        <v>10</v>
      </c>
      <c r="KO277">
        <v>2</v>
      </c>
      <c r="KP277" s="84">
        <f t="shared" si="2108"/>
        <v>275</v>
      </c>
      <c r="KQ277" s="74">
        <v>15.8</v>
      </c>
      <c r="KR277" s="74">
        <v>7</v>
      </c>
      <c r="KS277" s="74">
        <f t="shared" si="2109"/>
        <v>6.4</v>
      </c>
      <c r="KT277" s="74">
        <f t="shared" si="2110"/>
        <v>15.8</v>
      </c>
      <c r="KU277" s="74">
        <v>8.6999999999999993</v>
      </c>
      <c r="KV277" s="74">
        <v>18.2</v>
      </c>
      <c r="KW277" s="72">
        <f t="shared" si="2106"/>
        <v>0.9</v>
      </c>
      <c r="KX277" s="74">
        <v>3.7</v>
      </c>
      <c r="KZ277" s="74">
        <v>87.9</v>
      </c>
      <c r="LA277" s="74">
        <v>66.900000000000006</v>
      </c>
      <c r="LB277" s="74">
        <v>11.3</v>
      </c>
      <c r="LC277" s="74">
        <v>0.7</v>
      </c>
    </row>
    <row r="278" spans="5:315" x14ac:dyDescent="0.35">
      <c r="E278" s="49" t="s">
        <v>214</v>
      </c>
      <c r="F278" s="4">
        <f ca="1">F277-273.15</f>
        <v>10.220000000000001</v>
      </c>
      <c r="P278" s="2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41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KL278" s="84">
        <f t="shared" si="2107"/>
        <v>26940</v>
      </c>
      <c r="KM278">
        <v>1973</v>
      </c>
      <c r="KN278">
        <v>10</v>
      </c>
      <c r="KO278">
        <v>3</v>
      </c>
      <c r="KP278" s="84">
        <f t="shared" si="2108"/>
        <v>276</v>
      </c>
      <c r="KQ278" s="74">
        <v>15.2</v>
      </c>
      <c r="KR278" s="74">
        <v>6.4</v>
      </c>
      <c r="KS278" s="74">
        <f t="shared" si="2109"/>
        <v>6.4</v>
      </c>
      <c r="KT278" s="74">
        <f t="shared" si="2110"/>
        <v>15.8</v>
      </c>
      <c r="KU278" s="74">
        <v>10.199999999999999</v>
      </c>
      <c r="KV278" s="74">
        <v>16.399999999999999</v>
      </c>
      <c r="KW278" s="72">
        <f t="shared" si="2106"/>
        <v>0.82</v>
      </c>
      <c r="KX278" s="74">
        <v>2.8</v>
      </c>
      <c r="KZ278" s="74">
        <v>85.3</v>
      </c>
      <c r="LA278" s="74">
        <v>65.3</v>
      </c>
      <c r="LB278" s="74">
        <v>12.8</v>
      </c>
      <c r="LC278" s="74">
        <v>0.7</v>
      </c>
    </row>
    <row r="279" spans="5:315" x14ac:dyDescent="0.35">
      <c r="E279" s="2" t="s">
        <v>210</v>
      </c>
      <c r="F279" s="4">
        <f>L32</f>
        <v>1.81</v>
      </c>
      <c r="AK279" s="2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41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KL279" s="84">
        <f t="shared" si="2107"/>
        <v>26941</v>
      </c>
      <c r="KM279">
        <v>1973</v>
      </c>
      <c r="KN279">
        <v>10</v>
      </c>
      <c r="KO279">
        <v>4</v>
      </c>
      <c r="KP279" s="84">
        <f t="shared" si="2108"/>
        <v>277</v>
      </c>
      <c r="KQ279" s="74">
        <v>14.4</v>
      </c>
      <c r="KR279" s="74">
        <v>6.4</v>
      </c>
      <c r="KS279" s="74">
        <f t="shared" si="2109"/>
        <v>5.4</v>
      </c>
      <c r="KT279" s="74">
        <f t="shared" si="2110"/>
        <v>15.2</v>
      </c>
      <c r="KU279" s="74">
        <v>10.6</v>
      </c>
      <c r="KV279" s="74">
        <v>17.5</v>
      </c>
      <c r="KW279" s="72">
        <f t="shared" si="2106"/>
        <v>0.83</v>
      </c>
      <c r="KX279" s="74">
        <v>3.2</v>
      </c>
      <c r="KZ279" s="74">
        <v>85.4</v>
      </c>
      <c r="LA279" s="74">
        <v>64</v>
      </c>
      <c r="LB279" s="74">
        <v>13.1</v>
      </c>
      <c r="LC279" s="74">
        <v>0.6</v>
      </c>
    </row>
    <row r="280" spans="5:315" x14ac:dyDescent="0.35">
      <c r="E280" s="2" t="s">
        <v>211</v>
      </c>
      <c r="F280" s="4">
        <f>AVERAGE(F97:KG97)</f>
        <v>273.14999999999998</v>
      </c>
      <c r="AK280" s="2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41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KL280" s="84">
        <f t="shared" si="2107"/>
        <v>26942</v>
      </c>
      <c r="KM280">
        <v>1973</v>
      </c>
      <c r="KN280">
        <v>10</v>
      </c>
      <c r="KO280">
        <v>5</v>
      </c>
      <c r="KP280" s="84">
        <f t="shared" si="2108"/>
        <v>278</v>
      </c>
      <c r="KQ280" s="74">
        <v>15.5</v>
      </c>
      <c r="KR280" s="74">
        <v>5.4</v>
      </c>
      <c r="KS280" s="74">
        <f t="shared" si="2109"/>
        <v>6.1</v>
      </c>
      <c r="KT280" s="74">
        <f t="shared" si="2110"/>
        <v>14.4</v>
      </c>
      <c r="KU280" s="74">
        <v>10.8</v>
      </c>
      <c r="KV280" s="74">
        <v>17.399999999999999</v>
      </c>
      <c r="KW280" s="72">
        <f t="shared" si="2106"/>
        <v>0.82</v>
      </c>
      <c r="KX280" s="74">
        <v>5.4</v>
      </c>
      <c r="KZ280" s="74">
        <v>86.1</v>
      </c>
      <c r="LA280" s="74">
        <v>57.9</v>
      </c>
      <c r="LB280" s="74">
        <v>12</v>
      </c>
      <c r="LC280" s="74">
        <v>0.6</v>
      </c>
    </row>
    <row r="281" spans="5:315" x14ac:dyDescent="0.35">
      <c r="E281" s="2" t="s">
        <v>215</v>
      </c>
      <c r="F281" s="4">
        <f>AVERAGE(F106:KG106)</f>
        <v>0</v>
      </c>
      <c r="AK281" s="2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41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KL281" s="84">
        <f t="shared" si="2107"/>
        <v>26943</v>
      </c>
      <c r="KM281">
        <v>1973</v>
      </c>
      <c r="KN281">
        <v>10</v>
      </c>
      <c r="KO281">
        <v>6</v>
      </c>
      <c r="KP281" s="84">
        <f t="shared" si="2108"/>
        <v>279</v>
      </c>
      <c r="KQ281" s="74">
        <v>15</v>
      </c>
      <c r="KR281" s="74">
        <v>6.1</v>
      </c>
      <c r="KS281" s="74">
        <f t="shared" si="2109"/>
        <v>5.2</v>
      </c>
      <c r="KT281" s="74">
        <f t="shared" si="2110"/>
        <v>15.5</v>
      </c>
      <c r="KU281" s="74">
        <v>10.3</v>
      </c>
      <c r="KV281" s="74">
        <v>17.8</v>
      </c>
      <c r="KW281" s="72">
        <f t="shared" si="2106"/>
        <v>0.85</v>
      </c>
      <c r="KX281" s="74">
        <v>3.3</v>
      </c>
      <c r="KZ281" s="74">
        <v>84.7</v>
      </c>
      <c r="LA281" s="74">
        <v>58</v>
      </c>
      <c r="LB281" s="74">
        <v>15.2</v>
      </c>
      <c r="LC281" s="74">
        <v>0.6</v>
      </c>
    </row>
    <row r="282" spans="5:315" x14ac:dyDescent="0.35">
      <c r="E282" s="2" t="s">
        <v>216</v>
      </c>
      <c r="F282" s="4">
        <f>F281*24*60*60/1000000</f>
        <v>0</v>
      </c>
      <c r="AK282" s="2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4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KL282" s="84">
        <f t="shared" si="2107"/>
        <v>26944</v>
      </c>
      <c r="KM282">
        <v>1973</v>
      </c>
      <c r="KN282">
        <v>10</v>
      </c>
      <c r="KO282">
        <v>7</v>
      </c>
      <c r="KP282" s="84">
        <f t="shared" si="2108"/>
        <v>280</v>
      </c>
      <c r="KQ282" s="74">
        <v>13.5</v>
      </c>
      <c r="KR282" s="74">
        <v>5.2</v>
      </c>
      <c r="KS282" s="74">
        <f t="shared" si="2109"/>
        <v>4.0999999999999996</v>
      </c>
      <c r="KT282" s="74">
        <f t="shared" si="2110"/>
        <v>15</v>
      </c>
      <c r="KU282" s="74">
        <v>10.199999999999999</v>
      </c>
      <c r="KV282" s="74">
        <v>18</v>
      </c>
      <c r="KW282" s="72">
        <f t="shared" si="2106"/>
        <v>0.85</v>
      </c>
      <c r="KX282" s="74">
        <v>3.2</v>
      </c>
      <c r="KZ282" s="74">
        <v>82.4</v>
      </c>
      <c r="LA282" s="74">
        <v>60.9</v>
      </c>
      <c r="LB282" s="74">
        <v>12.5</v>
      </c>
      <c r="LC282" s="74">
        <v>0.6</v>
      </c>
    </row>
    <row r="283" spans="5:315" x14ac:dyDescent="0.35">
      <c r="E283" s="2" t="s">
        <v>217</v>
      </c>
      <c r="F283" s="4">
        <f>SUM(F113:KG113)</f>
        <v>622.39</v>
      </c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4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KL283" s="84">
        <f t="shared" si="2107"/>
        <v>26945</v>
      </c>
      <c r="KM283">
        <v>1973</v>
      </c>
      <c r="KN283">
        <v>10</v>
      </c>
      <c r="KO283">
        <v>8</v>
      </c>
      <c r="KP283" s="84">
        <f t="shared" si="2108"/>
        <v>281</v>
      </c>
      <c r="KQ283" s="74">
        <v>12.9</v>
      </c>
      <c r="KR283" s="74">
        <v>4.0999999999999996</v>
      </c>
      <c r="KS283" s="74">
        <f t="shared" si="2109"/>
        <v>4.8</v>
      </c>
      <c r="KT283" s="74">
        <f t="shared" si="2110"/>
        <v>13.5</v>
      </c>
      <c r="KU283" s="74">
        <v>9.1999999999999993</v>
      </c>
      <c r="KV283" s="74">
        <v>16.600000000000001</v>
      </c>
      <c r="KW283" s="72">
        <f t="shared" si="2106"/>
        <v>0.86</v>
      </c>
      <c r="KX283" s="74">
        <v>2.2999999999999998</v>
      </c>
      <c r="KZ283" s="74">
        <v>84.9</v>
      </c>
      <c r="LA283" s="74">
        <v>64</v>
      </c>
      <c r="LB283" s="74">
        <v>12.8</v>
      </c>
      <c r="LC283" s="74">
        <v>0.7</v>
      </c>
    </row>
    <row r="284" spans="5:315" x14ac:dyDescent="0.35">
      <c r="E284" s="2" t="s">
        <v>218</v>
      </c>
      <c r="F284" s="4">
        <f>F283/(G14*F55)*1000</f>
        <v>1.05</v>
      </c>
      <c r="H284" s="16"/>
      <c r="I284" s="16"/>
      <c r="J284" s="16"/>
      <c r="K284" s="16"/>
      <c r="L284" s="16"/>
      <c r="M284" s="16"/>
      <c r="N284" s="16"/>
      <c r="O284" s="16"/>
      <c r="P284" s="16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4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KL284" s="84">
        <f t="shared" si="2107"/>
        <v>26946</v>
      </c>
      <c r="KM284">
        <v>1973</v>
      </c>
      <c r="KN284">
        <v>10</v>
      </c>
      <c r="KO284">
        <v>9</v>
      </c>
      <c r="KP284" s="84">
        <f t="shared" si="2108"/>
        <v>282</v>
      </c>
      <c r="KQ284" s="74">
        <v>13.2</v>
      </c>
      <c r="KR284" s="74">
        <v>4.8</v>
      </c>
      <c r="KS284" s="74">
        <f t="shared" si="2109"/>
        <v>4.4000000000000004</v>
      </c>
      <c r="KT284" s="74">
        <f t="shared" si="2110"/>
        <v>12.9</v>
      </c>
      <c r="KU284" s="74">
        <v>8.5</v>
      </c>
      <c r="KV284" s="74">
        <v>16.100000000000001</v>
      </c>
      <c r="KW284" s="72">
        <f t="shared" si="2106"/>
        <v>0.88</v>
      </c>
      <c r="KX284" s="74">
        <v>2.5</v>
      </c>
      <c r="KZ284" s="74">
        <v>83.1</v>
      </c>
      <c r="LA284" s="74">
        <v>66</v>
      </c>
      <c r="LB284" s="74">
        <v>13.1</v>
      </c>
      <c r="LC284" s="74">
        <v>0.7</v>
      </c>
    </row>
    <row r="285" spans="5:315" x14ac:dyDescent="0.35">
      <c r="KL285" s="84">
        <f t="shared" si="2107"/>
        <v>26947</v>
      </c>
      <c r="KM285">
        <v>1973</v>
      </c>
      <c r="KN285">
        <v>10</v>
      </c>
      <c r="KO285">
        <v>10</v>
      </c>
      <c r="KP285" s="84">
        <f t="shared" si="2108"/>
        <v>283</v>
      </c>
      <c r="KQ285" s="74">
        <v>11.4</v>
      </c>
      <c r="KR285" s="74">
        <v>4.4000000000000004</v>
      </c>
      <c r="KS285" s="74">
        <f t="shared" si="2109"/>
        <v>2.4</v>
      </c>
      <c r="KT285" s="74">
        <f t="shared" si="2110"/>
        <v>13.2</v>
      </c>
      <c r="KU285" s="74">
        <v>9</v>
      </c>
      <c r="KV285" s="74">
        <v>16.5</v>
      </c>
      <c r="KW285" s="72">
        <f t="shared" si="2106"/>
        <v>0.87</v>
      </c>
      <c r="KX285" s="74">
        <v>2.9</v>
      </c>
      <c r="KZ285" s="74">
        <v>82.2</v>
      </c>
      <c r="LA285" s="74">
        <v>64.099999999999994</v>
      </c>
      <c r="LB285" s="74">
        <v>12.5</v>
      </c>
      <c r="LC285" s="74">
        <v>0.6</v>
      </c>
    </row>
    <row r="286" spans="5:315" x14ac:dyDescent="0.35">
      <c r="KL286" s="84">
        <f t="shared" si="2107"/>
        <v>26948</v>
      </c>
      <c r="KM286">
        <v>1973</v>
      </c>
      <c r="KN286">
        <v>10</v>
      </c>
      <c r="KO286">
        <v>11</v>
      </c>
      <c r="KP286" s="84">
        <f t="shared" si="2108"/>
        <v>284</v>
      </c>
      <c r="KQ286" s="74">
        <v>12.8</v>
      </c>
      <c r="KR286" s="74">
        <v>2.4</v>
      </c>
      <c r="KS286" s="74">
        <f t="shared" si="2109"/>
        <v>4.2</v>
      </c>
      <c r="KT286" s="74">
        <f t="shared" si="2110"/>
        <v>11.4</v>
      </c>
      <c r="KU286" s="74">
        <v>9.8000000000000007</v>
      </c>
      <c r="KV286" s="74">
        <v>16.2</v>
      </c>
      <c r="KW286" s="72">
        <f t="shared" si="2106"/>
        <v>0.83</v>
      </c>
      <c r="KX286" s="74">
        <v>1.6</v>
      </c>
      <c r="KZ286" s="74">
        <v>87</v>
      </c>
      <c r="LA286" s="74">
        <v>60.5</v>
      </c>
      <c r="LB286" s="74">
        <v>10.6</v>
      </c>
      <c r="LC286" s="74">
        <v>0.6</v>
      </c>
    </row>
    <row r="287" spans="5:315" x14ac:dyDescent="0.35">
      <c r="KL287" s="84">
        <f t="shared" si="2107"/>
        <v>26949</v>
      </c>
      <c r="KM287">
        <v>1973</v>
      </c>
      <c r="KN287">
        <v>10</v>
      </c>
      <c r="KO287">
        <v>12</v>
      </c>
      <c r="KP287" s="84">
        <f t="shared" si="2108"/>
        <v>285</v>
      </c>
      <c r="KQ287" s="74">
        <v>13.7</v>
      </c>
      <c r="KR287" s="74">
        <v>4.2</v>
      </c>
      <c r="KS287" s="74">
        <f t="shared" si="2109"/>
        <v>4.5999999999999996</v>
      </c>
      <c r="KT287" s="74">
        <f t="shared" si="2110"/>
        <v>12.8</v>
      </c>
      <c r="KU287" s="74">
        <v>8.5</v>
      </c>
      <c r="KV287" s="74">
        <v>16.100000000000001</v>
      </c>
      <c r="KW287" s="72">
        <f t="shared" si="2106"/>
        <v>0.88</v>
      </c>
      <c r="KX287" s="74">
        <v>3</v>
      </c>
      <c r="KZ287" s="74">
        <v>84.4</v>
      </c>
      <c r="LA287" s="74">
        <v>63.3</v>
      </c>
      <c r="LB287" s="74">
        <v>10.7</v>
      </c>
      <c r="LC287" s="74">
        <v>0.7</v>
      </c>
    </row>
    <row r="288" spans="5:315" x14ac:dyDescent="0.35">
      <c r="E288" s="42" t="s">
        <v>207</v>
      </c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BU288" s="41"/>
      <c r="BV288" s="41"/>
      <c r="BW288" s="41"/>
      <c r="BX288" s="41"/>
      <c r="BY288" s="41"/>
      <c r="BZ288" s="41"/>
      <c r="CA288" s="41"/>
      <c r="CB288" s="4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KL288" s="84">
        <f t="shared" si="2107"/>
        <v>26950</v>
      </c>
      <c r="KM288">
        <v>1973</v>
      </c>
      <c r="KN288">
        <v>10</v>
      </c>
      <c r="KO288">
        <v>13</v>
      </c>
      <c r="KP288" s="84">
        <f t="shared" si="2108"/>
        <v>286</v>
      </c>
      <c r="KQ288" s="74">
        <v>14.4</v>
      </c>
      <c r="KR288" s="74">
        <v>4.5999999999999996</v>
      </c>
      <c r="KS288" s="74">
        <f t="shared" si="2109"/>
        <v>4.5</v>
      </c>
      <c r="KT288" s="74">
        <f t="shared" si="2110"/>
        <v>13.7</v>
      </c>
      <c r="KU288" s="74">
        <v>8.5</v>
      </c>
      <c r="KV288" s="74">
        <v>15.8</v>
      </c>
      <c r="KW288" s="72">
        <f t="shared" si="2106"/>
        <v>0.87</v>
      </c>
      <c r="KX288" s="74">
        <v>3.6</v>
      </c>
      <c r="KZ288" s="74">
        <v>86.8</v>
      </c>
      <c r="LA288" s="74">
        <v>61.2</v>
      </c>
      <c r="LB288" s="74">
        <v>11.1</v>
      </c>
      <c r="LC288" s="74">
        <v>0.6</v>
      </c>
    </row>
    <row r="289" spans="5:315" x14ac:dyDescent="0.35">
      <c r="E289" s="50"/>
      <c r="F289" s="41"/>
      <c r="G289" s="41"/>
      <c r="I289" s="40" t="s">
        <v>237</v>
      </c>
      <c r="M289" s="40" t="s">
        <v>253</v>
      </c>
      <c r="P289" s="40" t="s">
        <v>254</v>
      </c>
      <c r="S289" s="43"/>
      <c r="T289" s="43"/>
      <c r="U289" s="80" t="s">
        <v>285</v>
      </c>
      <c r="V289" s="43"/>
      <c r="W289" s="40" t="s">
        <v>293</v>
      </c>
      <c r="AD289" s="40" t="s">
        <v>294</v>
      </c>
      <c r="BU289" s="41"/>
      <c r="BV289" s="41"/>
      <c r="BW289" s="41"/>
      <c r="BX289" s="41"/>
      <c r="BY289" s="41"/>
      <c r="BZ289" s="41"/>
      <c r="CA289" s="41"/>
      <c r="CB289" s="41"/>
      <c r="CC289" s="41"/>
      <c r="CD289" s="41"/>
      <c r="CE289" s="41"/>
      <c r="KL289" s="84">
        <f t="shared" si="2107"/>
        <v>26951</v>
      </c>
      <c r="KM289">
        <v>1973</v>
      </c>
      <c r="KN289">
        <v>10</v>
      </c>
      <c r="KO289">
        <v>14</v>
      </c>
      <c r="KP289" s="84">
        <f t="shared" si="2108"/>
        <v>287</v>
      </c>
      <c r="KQ289" s="74">
        <v>13.3</v>
      </c>
      <c r="KR289" s="74">
        <v>4.5</v>
      </c>
      <c r="KS289" s="74">
        <f t="shared" si="2109"/>
        <v>4.2</v>
      </c>
      <c r="KT289" s="74">
        <f t="shared" si="2110"/>
        <v>14.4</v>
      </c>
      <c r="KU289" s="74">
        <v>8.9</v>
      </c>
      <c r="KV289" s="74">
        <v>15.6</v>
      </c>
      <c r="KW289" s="72">
        <f t="shared" si="2106"/>
        <v>0.85</v>
      </c>
      <c r="KX289" s="74">
        <v>2.2999999999999998</v>
      </c>
      <c r="KZ289" s="74">
        <v>83.8</v>
      </c>
      <c r="LA289" s="74">
        <v>63</v>
      </c>
      <c r="LB289" s="74">
        <v>13</v>
      </c>
      <c r="LC289" s="74">
        <v>0.7</v>
      </c>
    </row>
    <row r="290" spans="5:315" ht="29" x14ac:dyDescent="0.35">
      <c r="E290" s="2"/>
      <c r="F290" s="8"/>
      <c r="H290" s="71" t="s">
        <v>150</v>
      </c>
      <c r="I290" s="71" t="s">
        <v>239</v>
      </c>
      <c r="J290" s="71" t="s">
        <v>238</v>
      </c>
      <c r="K290" s="71" t="s">
        <v>242</v>
      </c>
      <c r="L290" s="71" t="s">
        <v>248</v>
      </c>
      <c r="M290" s="71" t="s">
        <v>252</v>
      </c>
      <c r="N290" s="71" t="s">
        <v>160</v>
      </c>
      <c r="O290" s="76" t="s">
        <v>161</v>
      </c>
      <c r="P290" s="71" t="s">
        <v>255</v>
      </c>
      <c r="R290" s="71" t="s">
        <v>168</v>
      </c>
      <c r="S290" s="71" t="s">
        <v>236</v>
      </c>
      <c r="T290" s="76" t="s">
        <v>257</v>
      </c>
      <c r="U290" s="71" t="s">
        <v>283</v>
      </c>
      <c r="V290" s="71" t="s">
        <v>284</v>
      </c>
      <c r="W290" s="40" t="s">
        <v>150</v>
      </c>
      <c r="X290" s="40" t="s">
        <v>295</v>
      </c>
      <c r="Y290" s="40" t="s">
        <v>296</v>
      </c>
      <c r="Z290" s="40" t="s">
        <v>297</v>
      </c>
      <c r="AA290" s="40" t="s">
        <v>298</v>
      </c>
      <c r="AB290" s="40" t="s">
        <v>285</v>
      </c>
      <c r="AD290" s="40" t="s">
        <v>299</v>
      </c>
      <c r="AE290" s="40" t="s">
        <v>300</v>
      </c>
      <c r="BZ290" s="41"/>
      <c r="CA290" s="41"/>
      <c r="CB290" s="41"/>
      <c r="CC290" s="41"/>
      <c r="CD290" s="41"/>
      <c r="CE290" s="41"/>
      <c r="KL290" s="84">
        <f t="shared" si="2107"/>
        <v>26952</v>
      </c>
      <c r="KM290">
        <v>1973</v>
      </c>
      <c r="KN290">
        <v>10</v>
      </c>
      <c r="KO290">
        <v>15</v>
      </c>
      <c r="KP290" s="84">
        <f t="shared" si="2108"/>
        <v>288</v>
      </c>
      <c r="KQ290" s="74">
        <v>12.5</v>
      </c>
      <c r="KR290" s="74">
        <v>4.2</v>
      </c>
      <c r="KS290" s="74">
        <f t="shared" si="2109"/>
        <v>3.3</v>
      </c>
      <c r="KT290" s="74">
        <f t="shared" si="2110"/>
        <v>13.3</v>
      </c>
      <c r="KU290" s="74">
        <v>8.1999999999999993</v>
      </c>
      <c r="KV290" s="74">
        <v>13</v>
      </c>
      <c r="KW290" s="72">
        <f t="shared" si="2106"/>
        <v>0.81</v>
      </c>
      <c r="KX290" s="74">
        <v>2.2000000000000002</v>
      </c>
      <c r="KZ290" s="74">
        <v>78.7</v>
      </c>
      <c r="LA290" s="74">
        <v>61.6</v>
      </c>
      <c r="LB290" s="74">
        <v>13.6</v>
      </c>
      <c r="LC290" s="74">
        <v>0.7</v>
      </c>
    </row>
    <row r="291" spans="5:315" x14ac:dyDescent="0.35">
      <c r="E291" s="2" t="s">
        <v>268</v>
      </c>
      <c r="F291" s="8">
        <f>F98-273.15</f>
        <v>0</v>
      </c>
      <c r="H291" s="16">
        <v>1</v>
      </c>
      <c r="I291" s="72">
        <v>-5.27</v>
      </c>
      <c r="J291" s="72">
        <v>-13.78</v>
      </c>
      <c r="K291" s="72">
        <f>J292</f>
        <v>-13.75</v>
      </c>
      <c r="L291" s="72">
        <f>I655</f>
        <v>-5.5</v>
      </c>
      <c r="M291" s="72">
        <v>4.42</v>
      </c>
      <c r="N291" s="72">
        <v>5.7</v>
      </c>
      <c r="O291" s="72">
        <f>1-MIN(M291/N291,1)</f>
        <v>0.22</v>
      </c>
      <c r="P291" s="72">
        <v>1.51</v>
      </c>
      <c r="R291" s="16">
        <v>1</v>
      </c>
      <c r="S291" s="74">
        <v>70.3</v>
      </c>
      <c r="T291" s="74">
        <v>15</v>
      </c>
      <c r="U291" s="8">
        <v>74</v>
      </c>
      <c r="V291">
        <v>66.5</v>
      </c>
      <c r="W291" s="8">
        <f>X291/24/3600+1</f>
        <v>1</v>
      </c>
      <c r="X291">
        <v>0</v>
      </c>
      <c r="Y291">
        <f>X291/3600</f>
        <v>0</v>
      </c>
      <c r="Z291" s="8">
        <v>0</v>
      </c>
      <c r="AA291" s="8">
        <v>-2.4</v>
      </c>
      <c r="AB291" s="8">
        <v>90.6</v>
      </c>
      <c r="AD291">
        <v>1</v>
      </c>
      <c r="AE291">
        <v>5.615253</v>
      </c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Z291" s="41"/>
      <c r="CA291" s="41"/>
      <c r="CB291" s="41"/>
      <c r="CC291" s="41"/>
      <c r="CD291" s="41"/>
      <c r="CE291" s="41"/>
      <c r="KL291" s="84">
        <f t="shared" si="2107"/>
        <v>26953</v>
      </c>
      <c r="KM291">
        <v>1973</v>
      </c>
      <c r="KN291">
        <v>10</v>
      </c>
      <c r="KO291">
        <v>16</v>
      </c>
      <c r="KP291" s="84">
        <f t="shared" si="2108"/>
        <v>289</v>
      </c>
      <c r="KQ291" s="74">
        <v>12.2</v>
      </c>
      <c r="KR291" s="74">
        <v>3.3</v>
      </c>
      <c r="KS291" s="74">
        <f t="shared" si="2109"/>
        <v>2.7</v>
      </c>
      <c r="KT291" s="74">
        <f t="shared" si="2110"/>
        <v>12.5</v>
      </c>
      <c r="KU291" s="74">
        <v>9.6999999999999993</v>
      </c>
      <c r="KV291" s="74">
        <v>15</v>
      </c>
      <c r="KW291" s="72">
        <f t="shared" si="2106"/>
        <v>0.8</v>
      </c>
      <c r="KX291" s="74">
        <v>0.9</v>
      </c>
      <c r="KZ291" s="74">
        <v>82.2</v>
      </c>
      <c r="LA291" s="74">
        <v>54.9</v>
      </c>
      <c r="LB291" s="74">
        <v>12.3</v>
      </c>
      <c r="LC291" s="74">
        <v>0.6</v>
      </c>
    </row>
    <row r="292" spans="5:315" x14ac:dyDescent="0.35">
      <c r="E292" s="2"/>
      <c r="F292" s="8"/>
      <c r="H292" s="16">
        <v>2</v>
      </c>
      <c r="I292" s="72">
        <v>-6.03</v>
      </c>
      <c r="J292" s="72">
        <v>-13.75</v>
      </c>
      <c r="K292" s="72">
        <f t="shared" ref="K292:K355" si="2114">J293</f>
        <v>-14.48</v>
      </c>
      <c r="L292" s="72">
        <f>I291</f>
        <v>-5.27</v>
      </c>
      <c r="M292" s="72">
        <v>4.43</v>
      </c>
      <c r="N292" s="72">
        <v>5.5</v>
      </c>
      <c r="O292" s="72">
        <f t="shared" ref="O292:O355" si="2115">1-MIN(M292/N292,1)</f>
        <v>0.19</v>
      </c>
      <c r="P292" s="72">
        <v>1.9</v>
      </c>
      <c r="R292" s="16">
        <v>2</v>
      </c>
      <c r="S292" s="74">
        <v>66.400000000000006</v>
      </c>
      <c r="T292" s="74">
        <v>14.2</v>
      </c>
      <c r="U292" s="8">
        <v>72.099999999999994</v>
      </c>
      <c r="V292">
        <v>60.7</v>
      </c>
      <c r="W292" s="8">
        <f t="shared" ref="W292:W355" si="2116">X292/24/3600+1</f>
        <v>1</v>
      </c>
      <c r="X292">
        <v>3600</v>
      </c>
      <c r="Y292">
        <f t="shared" ref="Y292:Y355" si="2117">X292/3600</f>
        <v>1</v>
      </c>
      <c r="Z292" s="8">
        <v>0</v>
      </c>
      <c r="AA292" s="8">
        <v>-2.2999999999999998</v>
      </c>
      <c r="AB292" s="8">
        <v>89.2</v>
      </c>
      <c r="AD292">
        <v>2</v>
      </c>
      <c r="AE292">
        <v>6.1650910000000003</v>
      </c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Z292" s="41"/>
      <c r="CA292" s="41"/>
      <c r="CB292" s="41"/>
      <c r="CC292" s="41"/>
      <c r="CD292" s="41"/>
      <c r="CE292" s="41"/>
      <c r="KL292" s="84">
        <f t="shared" si="2107"/>
        <v>26954</v>
      </c>
      <c r="KM292">
        <v>1973</v>
      </c>
      <c r="KN292">
        <v>10</v>
      </c>
      <c r="KO292">
        <v>17</v>
      </c>
      <c r="KP292" s="84">
        <f t="shared" si="2108"/>
        <v>290</v>
      </c>
      <c r="KQ292" s="74">
        <v>12.1</v>
      </c>
      <c r="KR292" s="74">
        <v>2.7</v>
      </c>
      <c r="KS292" s="74">
        <f t="shared" si="2109"/>
        <v>3</v>
      </c>
      <c r="KT292" s="74">
        <f t="shared" si="2110"/>
        <v>12.2</v>
      </c>
      <c r="KU292" s="74">
        <v>9.3000000000000007</v>
      </c>
      <c r="KV292" s="74">
        <v>15.3</v>
      </c>
      <c r="KW292" s="72">
        <f t="shared" si="2106"/>
        <v>0.83</v>
      </c>
      <c r="KX292" s="74">
        <v>2.4</v>
      </c>
      <c r="KZ292" s="74">
        <v>79</v>
      </c>
      <c r="LA292" s="74">
        <v>60.5</v>
      </c>
      <c r="LB292" s="74">
        <v>12.4</v>
      </c>
      <c r="LC292" s="74">
        <v>0.6</v>
      </c>
    </row>
    <row r="293" spans="5:315" x14ac:dyDescent="0.35">
      <c r="E293" s="2" t="s">
        <v>125</v>
      </c>
      <c r="F293" s="8">
        <f>L49</f>
        <v>5.7</v>
      </c>
      <c r="H293" s="16">
        <v>3</v>
      </c>
      <c r="I293" s="72">
        <v>-5</v>
      </c>
      <c r="J293" s="72">
        <v>-14.48</v>
      </c>
      <c r="K293" s="72">
        <f t="shared" si="2114"/>
        <v>-13.34</v>
      </c>
      <c r="L293" s="72">
        <f t="shared" ref="L293:L356" si="2118">I292</f>
        <v>-6.03</v>
      </c>
      <c r="M293" s="72">
        <v>4.57</v>
      </c>
      <c r="N293" s="72">
        <v>6.7</v>
      </c>
      <c r="O293" s="72">
        <f t="shared" si="2115"/>
        <v>0.32</v>
      </c>
      <c r="P293" s="72">
        <v>1.61</v>
      </c>
      <c r="R293" s="16">
        <v>3</v>
      </c>
      <c r="S293" s="74">
        <v>65.400000000000006</v>
      </c>
      <c r="T293" s="74">
        <v>14.7</v>
      </c>
      <c r="U293" s="8">
        <v>73</v>
      </c>
      <c r="V293">
        <v>57.7</v>
      </c>
      <c r="W293" s="8">
        <f t="shared" si="2116"/>
        <v>1.1000000000000001</v>
      </c>
      <c r="X293">
        <v>7200</v>
      </c>
      <c r="Y293">
        <f t="shared" si="2117"/>
        <v>2</v>
      </c>
      <c r="Z293" s="8">
        <v>0</v>
      </c>
      <c r="AA293" s="8">
        <v>-2.6</v>
      </c>
      <c r="AB293" s="8">
        <v>91.8</v>
      </c>
      <c r="AD293">
        <v>3</v>
      </c>
      <c r="AE293">
        <v>5.9773250000000004</v>
      </c>
      <c r="AU293" s="34"/>
      <c r="AW293" s="34"/>
      <c r="AX293" s="34"/>
      <c r="AY293" s="34"/>
      <c r="AZ293" s="35"/>
      <c r="BA293" s="35"/>
      <c r="BB293" s="35"/>
      <c r="BC293" s="35"/>
      <c r="BD293" s="35"/>
      <c r="BE293" s="35"/>
      <c r="BZ293" s="41"/>
      <c r="CA293" s="41"/>
      <c r="CB293" s="41"/>
      <c r="CC293" s="41"/>
      <c r="CD293" s="41"/>
      <c r="CE293" s="41"/>
      <c r="KL293" s="84">
        <f t="shared" si="2107"/>
        <v>26955</v>
      </c>
      <c r="KM293">
        <v>1973</v>
      </c>
      <c r="KN293">
        <v>10</v>
      </c>
      <c r="KO293">
        <v>18</v>
      </c>
      <c r="KP293" s="84">
        <f t="shared" si="2108"/>
        <v>291</v>
      </c>
      <c r="KQ293" s="74">
        <v>12.2</v>
      </c>
      <c r="KR293" s="74">
        <v>3</v>
      </c>
      <c r="KS293" s="74">
        <f t="shared" si="2109"/>
        <v>2.8</v>
      </c>
      <c r="KT293" s="74">
        <f t="shared" si="2110"/>
        <v>12.1</v>
      </c>
      <c r="KU293" s="74">
        <v>8.9</v>
      </c>
      <c r="KV293" s="74">
        <v>14.4</v>
      </c>
      <c r="KW293" s="72">
        <f t="shared" si="2106"/>
        <v>0.82</v>
      </c>
      <c r="KX293" s="74">
        <v>1.9</v>
      </c>
      <c r="KZ293" s="74">
        <v>79.3</v>
      </c>
      <c r="LA293" s="74">
        <v>60.3</v>
      </c>
      <c r="LB293" s="74">
        <v>13.1</v>
      </c>
      <c r="LC293" s="74">
        <v>0.6</v>
      </c>
    </row>
    <row r="294" spans="5:315" x14ac:dyDescent="0.35">
      <c r="E294" s="2" t="s">
        <v>126</v>
      </c>
      <c r="F294">
        <f>IF(F79&gt;365,F79-365,F79)</f>
        <v>1</v>
      </c>
      <c r="H294" s="16">
        <v>4</v>
      </c>
      <c r="I294" s="72">
        <v>-4.5599999999999996</v>
      </c>
      <c r="J294" s="72">
        <v>-13.34</v>
      </c>
      <c r="K294" s="72">
        <f t="shared" si="2114"/>
        <v>-14.23</v>
      </c>
      <c r="L294" s="72">
        <f t="shared" si="2118"/>
        <v>-5</v>
      </c>
      <c r="M294" s="72">
        <v>4.28</v>
      </c>
      <c r="N294" s="72">
        <v>5.2</v>
      </c>
      <c r="O294" s="72">
        <f t="shared" si="2115"/>
        <v>0.18</v>
      </c>
      <c r="P294" s="72">
        <v>3.71</v>
      </c>
      <c r="R294" s="16">
        <v>4</v>
      </c>
      <c r="S294" s="74">
        <v>61.4</v>
      </c>
      <c r="T294" s="74">
        <v>15.3</v>
      </c>
      <c r="U294" s="8">
        <v>72.5</v>
      </c>
      <c r="V294">
        <v>50.3</v>
      </c>
      <c r="W294" s="8">
        <f t="shared" si="2116"/>
        <v>1.1000000000000001</v>
      </c>
      <c r="X294">
        <v>10800</v>
      </c>
      <c r="Y294">
        <f t="shared" si="2117"/>
        <v>3</v>
      </c>
      <c r="Z294" s="8">
        <v>0</v>
      </c>
      <c r="AA294" s="8">
        <v>-2.9</v>
      </c>
      <c r="AB294" s="8">
        <v>94.5</v>
      </c>
      <c r="AD294">
        <v>4</v>
      </c>
      <c r="AE294">
        <v>5.16906</v>
      </c>
      <c r="AL294" s="28"/>
      <c r="AM294" s="4"/>
      <c r="AQ294" s="28"/>
      <c r="AU294" s="36"/>
      <c r="AW294" s="36"/>
      <c r="AX294" s="37"/>
      <c r="AY294" s="37"/>
      <c r="AZ294" s="38"/>
      <c r="BA294" s="39"/>
      <c r="BB294" s="38"/>
      <c r="BC294" s="38"/>
      <c r="BD294" s="28"/>
      <c r="BZ294" s="41"/>
      <c r="CA294" s="41"/>
      <c r="CB294" s="4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KL294" s="84">
        <f t="shared" si="2107"/>
        <v>26956</v>
      </c>
      <c r="KM294">
        <v>1973</v>
      </c>
      <c r="KN294">
        <v>10</v>
      </c>
      <c r="KO294">
        <v>19</v>
      </c>
      <c r="KP294" s="84">
        <f t="shared" si="2108"/>
        <v>292</v>
      </c>
      <c r="KQ294" s="74">
        <v>11.1</v>
      </c>
      <c r="KR294" s="74">
        <v>2.8</v>
      </c>
      <c r="KS294" s="74">
        <f t="shared" si="2109"/>
        <v>2.9</v>
      </c>
      <c r="KT294" s="74">
        <f t="shared" si="2110"/>
        <v>12.2</v>
      </c>
      <c r="KU294" s="74">
        <v>8.4</v>
      </c>
      <c r="KV294" s="74">
        <v>14.3</v>
      </c>
      <c r="KW294" s="72">
        <f t="shared" si="2106"/>
        <v>0.84</v>
      </c>
      <c r="KX294" s="74">
        <v>1.5</v>
      </c>
      <c r="KZ294" s="74">
        <v>79.8</v>
      </c>
      <c r="LA294" s="74">
        <v>58.5</v>
      </c>
      <c r="LB294" s="74">
        <v>14.1</v>
      </c>
      <c r="LC294" s="74">
        <v>0.6</v>
      </c>
    </row>
    <row r="295" spans="5:315" x14ac:dyDescent="0.35">
      <c r="E295" s="2" t="s">
        <v>136</v>
      </c>
      <c r="F295" s="8">
        <f>SUMIF($R$291:$R$302,$F$318,$S$291:$S$302)</f>
        <v>70.3</v>
      </c>
      <c r="H295" s="16">
        <v>5</v>
      </c>
      <c r="I295" s="72">
        <v>-6.33</v>
      </c>
      <c r="J295" s="72">
        <v>-14.23</v>
      </c>
      <c r="K295" s="72">
        <f t="shared" si="2114"/>
        <v>-14.53</v>
      </c>
      <c r="L295" s="72">
        <f t="shared" si="2118"/>
        <v>-4.5599999999999996</v>
      </c>
      <c r="M295" s="72">
        <v>4.6900000000000004</v>
      </c>
      <c r="N295" s="72">
        <v>6.6</v>
      </c>
      <c r="O295" s="72">
        <f t="shared" si="2115"/>
        <v>0.28999999999999998</v>
      </c>
      <c r="P295" s="72">
        <v>2.06</v>
      </c>
      <c r="R295" s="16">
        <v>5</v>
      </c>
      <c r="S295" s="74">
        <v>62</v>
      </c>
      <c r="T295" s="74">
        <v>12.7</v>
      </c>
      <c r="U295" s="8">
        <v>74.900000000000006</v>
      </c>
      <c r="V295">
        <v>49.1</v>
      </c>
      <c r="W295" s="8">
        <f t="shared" si="2116"/>
        <v>1.2</v>
      </c>
      <c r="X295">
        <v>14400</v>
      </c>
      <c r="Y295">
        <f t="shared" si="2117"/>
        <v>4</v>
      </c>
      <c r="Z295" s="8">
        <v>0</v>
      </c>
      <c r="AA295" s="8">
        <v>-3</v>
      </c>
      <c r="AB295" s="8">
        <v>96.2</v>
      </c>
      <c r="AD295">
        <v>5</v>
      </c>
      <c r="AE295">
        <v>2.9796010000000002</v>
      </c>
      <c r="AL295" s="28"/>
      <c r="AM295" s="4"/>
      <c r="AQ295" s="28"/>
      <c r="AU295" s="36"/>
      <c r="AW295" s="36"/>
      <c r="AX295" s="37"/>
      <c r="AY295" s="37"/>
      <c r="AZ295" s="38"/>
      <c r="BA295" s="39"/>
      <c r="BB295" s="38"/>
      <c r="BC295" s="38"/>
      <c r="BD295" s="28"/>
      <c r="BZ295" s="41"/>
      <c r="CA295" s="41"/>
      <c r="CB295" s="41"/>
      <c r="CC295" s="41"/>
      <c r="CD295" s="41"/>
      <c r="CE295" s="41"/>
      <c r="KL295" s="84">
        <f t="shared" si="2107"/>
        <v>26957</v>
      </c>
      <c r="KM295">
        <v>1973</v>
      </c>
      <c r="KN295">
        <v>10</v>
      </c>
      <c r="KO295">
        <v>20</v>
      </c>
      <c r="KP295" s="84">
        <f t="shared" si="2108"/>
        <v>293</v>
      </c>
      <c r="KQ295" s="74">
        <v>11.9</v>
      </c>
      <c r="KR295" s="74">
        <v>2.9</v>
      </c>
      <c r="KS295" s="74">
        <f t="shared" si="2109"/>
        <v>2.6</v>
      </c>
      <c r="KT295" s="74">
        <f t="shared" si="2110"/>
        <v>11.1</v>
      </c>
      <c r="KU295" s="74">
        <v>8.6999999999999993</v>
      </c>
      <c r="KV295" s="74">
        <v>14</v>
      </c>
      <c r="KW295" s="72">
        <f t="shared" si="2106"/>
        <v>0.82</v>
      </c>
      <c r="KX295" s="74">
        <v>3.8</v>
      </c>
      <c r="KZ295" s="74">
        <v>82</v>
      </c>
      <c r="LA295" s="74">
        <v>59.8</v>
      </c>
      <c r="LB295" s="74">
        <v>12.9</v>
      </c>
      <c r="LC295" s="74">
        <v>0.6</v>
      </c>
    </row>
    <row r="296" spans="5:315" x14ac:dyDescent="0.35">
      <c r="E296" s="2" t="s">
        <v>281</v>
      </c>
      <c r="F296">
        <f>SUMIF($KL$3:$KL$10960,$M$57,$KZ$3:$KZ$10960)</f>
        <v>0</v>
      </c>
      <c r="H296" s="16">
        <v>6</v>
      </c>
      <c r="I296" s="72">
        <v>-6.11</v>
      </c>
      <c r="J296" s="72">
        <v>-14.53</v>
      </c>
      <c r="K296" s="72">
        <f t="shared" si="2114"/>
        <v>-13.94</v>
      </c>
      <c r="L296" s="72">
        <f t="shared" si="2118"/>
        <v>-6.33</v>
      </c>
      <c r="M296" s="72">
        <v>4.6399999999999997</v>
      </c>
      <c r="N296" s="72">
        <v>5.7</v>
      </c>
      <c r="O296" s="72">
        <f t="shared" si="2115"/>
        <v>0.19</v>
      </c>
      <c r="P296" s="72">
        <v>1.89</v>
      </c>
      <c r="R296" s="16">
        <v>6</v>
      </c>
      <c r="S296" s="74">
        <v>66</v>
      </c>
      <c r="T296" s="74">
        <v>11.5</v>
      </c>
      <c r="U296" s="8">
        <v>79.599999999999994</v>
      </c>
      <c r="V296">
        <v>52.4</v>
      </c>
      <c r="W296" s="8">
        <f t="shared" si="2116"/>
        <v>1.2</v>
      </c>
      <c r="X296">
        <v>18000</v>
      </c>
      <c r="Y296">
        <f t="shared" si="2117"/>
        <v>5</v>
      </c>
      <c r="Z296" s="8">
        <v>0</v>
      </c>
      <c r="AA296" s="8">
        <v>-3.4</v>
      </c>
      <c r="AB296" s="8">
        <v>97.2</v>
      </c>
      <c r="AD296">
        <v>6</v>
      </c>
      <c r="AE296">
        <v>3.2244989999999998</v>
      </c>
      <c r="AL296" s="28"/>
      <c r="AM296" s="4"/>
      <c r="AQ296" s="28"/>
      <c r="AU296" s="36"/>
      <c r="AW296" s="36"/>
      <c r="AX296" s="37"/>
      <c r="AY296" s="37"/>
      <c r="AZ296" s="38"/>
      <c r="BA296" s="39"/>
      <c r="BB296" s="38"/>
      <c r="BC296" s="38"/>
      <c r="BD296" s="28"/>
      <c r="BZ296" s="41"/>
      <c r="CA296" s="41"/>
      <c r="CB296" s="4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KL296" s="84">
        <f t="shared" si="2107"/>
        <v>26958</v>
      </c>
      <c r="KM296">
        <v>1973</v>
      </c>
      <c r="KN296">
        <v>10</v>
      </c>
      <c r="KO296">
        <v>21</v>
      </c>
      <c r="KP296" s="84">
        <f t="shared" si="2108"/>
        <v>294</v>
      </c>
      <c r="KQ296" s="74">
        <v>11.7</v>
      </c>
      <c r="KR296" s="74">
        <v>2.6</v>
      </c>
      <c r="KS296" s="74">
        <f t="shared" si="2109"/>
        <v>4</v>
      </c>
      <c r="KT296" s="74">
        <f t="shared" si="2110"/>
        <v>11.9</v>
      </c>
      <c r="KU296" s="74">
        <v>9.1999999999999993</v>
      </c>
      <c r="KV296" s="74">
        <v>14.3</v>
      </c>
      <c r="KW296" s="72">
        <f t="shared" si="2106"/>
        <v>0.8</v>
      </c>
      <c r="KX296" s="74">
        <v>4.5</v>
      </c>
      <c r="KZ296" s="74">
        <v>84.4</v>
      </c>
      <c r="LA296" s="74">
        <v>59.8</v>
      </c>
      <c r="LB296" s="74">
        <v>13.2</v>
      </c>
      <c r="LC296" s="74">
        <v>0.6</v>
      </c>
    </row>
    <row r="297" spans="5:315" x14ac:dyDescent="0.35">
      <c r="E297" s="2" t="s">
        <v>282</v>
      </c>
      <c r="F297">
        <f>SUMIF($KL$3:$KL$10960,$M$57,$LA$3:$LA$10960)</f>
        <v>0</v>
      </c>
      <c r="H297" s="16">
        <v>7</v>
      </c>
      <c r="I297" s="72">
        <v>-5.9</v>
      </c>
      <c r="J297" s="72">
        <v>-13.94</v>
      </c>
      <c r="K297" s="72">
        <f t="shared" si="2114"/>
        <v>-16.87</v>
      </c>
      <c r="L297" s="72">
        <f t="shared" si="2118"/>
        <v>-6.11</v>
      </c>
      <c r="M297" s="72">
        <v>4.42</v>
      </c>
      <c r="N297" s="72">
        <v>5.9</v>
      </c>
      <c r="O297" s="72">
        <f t="shared" si="2115"/>
        <v>0.25</v>
      </c>
      <c r="P297" s="72">
        <v>1.75</v>
      </c>
      <c r="R297" s="16">
        <v>7</v>
      </c>
      <c r="S297" s="74">
        <v>67.5</v>
      </c>
      <c r="T297" s="74">
        <v>10.4</v>
      </c>
      <c r="U297" s="8">
        <v>82.4</v>
      </c>
      <c r="V297">
        <v>52.5</v>
      </c>
      <c r="W297" s="8">
        <f t="shared" si="2116"/>
        <v>1.3</v>
      </c>
      <c r="X297">
        <v>21600</v>
      </c>
      <c r="Y297">
        <f t="shared" si="2117"/>
        <v>6</v>
      </c>
      <c r="Z297" s="8">
        <v>0</v>
      </c>
      <c r="AA297" s="8">
        <v>-3.1</v>
      </c>
      <c r="AB297" s="8">
        <v>96.1</v>
      </c>
      <c r="AD297">
        <v>7</v>
      </c>
      <c r="AE297">
        <v>4.7066670000000004</v>
      </c>
      <c r="AL297" s="28"/>
      <c r="AM297" s="4"/>
      <c r="AQ297" s="28"/>
      <c r="AU297" s="36"/>
      <c r="AW297" s="36"/>
      <c r="AX297" s="37"/>
      <c r="AY297" s="37"/>
      <c r="AZ297" s="38"/>
      <c r="BA297" s="39"/>
      <c r="BB297" s="38"/>
      <c r="BC297" s="38"/>
      <c r="BD297" s="28"/>
      <c r="BZ297" s="41"/>
      <c r="CA297" s="41"/>
      <c r="CB297" s="4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KL297" s="84">
        <f t="shared" si="2107"/>
        <v>26959</v>
      </c>
      <c r="KM297">
        <v>1973</v>
      </c>
      <c r="KN297">
        <v>10</v>
      </c>
      <c r="KO297">
        <v>22</v>
      </c>
      <c r="KP297" s="84">
        <f t="shared" si="2108"/>
        <v>295</v>
      </c>
      <c r="KQ297" s="74">
        <v>12</v>
      </c>
      <c r="KR297" s="74">
        <v>4</v>
      </c>
      <c r="KS297" s="74">
        <f t="shared" si="2109"/>
        <v>3</v>
      </c>
      <c r="KT297" s="74">
        <f t="shared" si="2110"/>
        <v>11.7</v>
      </c>
      <c r="KU297" s="74">
        <v>8.6</v>
      </c>
      <c r="KV297" s="74">
        <v>14.3</v>
      </c>
      <c r="KW297" s="72">
        <f t="shared" si="2106"/>
        <v>0.83</v>
      </c>
      <c r="KX297" s="74">
        <v>1.8</v>
      </c>
      <c r="KZ297" s="74">
        <v>82.3</v>
      </c>
      <c r="LA297" s="74">
        <v>60.6</v>
      </c>
      <c r="LB297" s="74">
        <v>13.2</v>
      </c>
      <c r="LC297" s="74">
        <v>0.7</v>
      </c>
    </row>
    <row r="298" spans="5:315" x14ac:dyDescent="0.35">
      <c r="E298" s="2"/>
      <c r="H298" s="16">
        <v>8</v>
      </c>
      <c r="I298" s="72">
        <v>-8.84</v>
      </c>
      <c r="J298" s="72">
        <v>-16.87</v>
      </c>
      <c r="K298" s="72">
        <f t="shared" si="2114"/>
        <v>-16.62</v>
      </c>
      <c r="L298" s="72">
        <f t="shared" si="2118"/>
        <v>-5.9</v>
      </c>
      <c r="M298" s="72">
        <v>4.83</v>
      </c>
      <c r="N298" s="72">
        <v>6.5</v>
      </c>
      <c r="O298" s="72">
        <f t="shared" si="2115"/>
        <v>0.26</v>
      </c>
      <c r="P298" s="72">
        <v>2.09</v>
      </c>
      <c r="R298" s="16">
        <v>8</v>
      </c>
      <c r="S298" s="74">
        <v>71.099999999999994</v>
      </c>
      <c r="T298" s="74">
        <v>9.9</v>
      </c>
      <c r="U298" s="8">
        <v>86.8</v>
      </c>
      <c r="V298">
        <v>55.3</v>
      </c>
      <c r="W298" s="8">
        <f t="shared" si="2116"/>
        <v>1.3</v>
      </c>
      <c r="X298">
        <v>25200</v>
      </c>
      <c r="Y298">
        <f t="shared" si="2117"/>
        <v>7</v>
      </c>
      <c r="Z298" s="8">
        <v>0</v>
      </c>
      <c r="AA298" s="8">
        <v>-3.2</v>
      </c>
      <c r="AB298" s="8">
        <v>97.8</v>
      </c>
      <c r="AD298">
        <v>8</v>
      </c>
      <c r="AE298">
        <v>4.7892260000000002</v>
      </c>
      <c r="AL298" s="28"/>
      <c r="AM298" s="4"/>
      <c r="AQ298" s="28"/>
      <c r="AU298" s="36"/>
      <c r="AW298" s="36"/>
      <c r="AX298" s="37"/>
      <c r="AY298" s="37"/>
      <c r="AZ298" s="38"/>
      <c r="BA298" s="39"/>
      <c r="BB298" s="38"/>
      <c r="BC298" s="38"/>
      <c r="BD298" s="28"/>
      <c r="BZ298" s="41"/>
      <c r="CA298" s="41"/>
      <c r="CB298" s="4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KL298" s="84">
        <f t="shared" si="2107"/>
        <v>26960</v>
      </c>
      <c r="KM298">
        <v>1973</v>
      </c>
      <c r="KN298">
        <v>10</v>
      </c>
      <c r="KO298">
        <v>23</v>
      </c>
      <c r="KP298" s="84">
        <f t="shared" si="2108"/>
        <v>296</v>
      </c>
      <c r="KQ298" s="74">
        <v>11.3</v>
      </c>
      <c r="KR298" s="74">
        <v>3</v>
      </c>
      <c r="KS298" s="74">
        <f t="shared" si="2109"/>
        <v>2.2999999999999998</v>
      </c>
      <c r="KT298" s="74">
        <f t="shared" si="2110"/>
        <v>12</v>
      </c>
      <c r="KU298" s="74">
        <v>7.9</v>
      </c>
      <c r="KV298" s="74">
        <v>13</v>
      </c>
      <c r="KW298" s="72">
        <f t="shared" si="2106"/>
        <v>0.83</v>
      </c>
      <c r="KX298" s="74">
        <v>2</v>
      </c>
      <c r="KZ298" s="74">
        <v>82.1</v>
      </c>
      <c r="LA298" s="74">
        <v>62.6</v>
      </c>
      <c r="LB298" s="74">
        <v>12.8</v>
      </c>
      <c r="LC298" s="74">
        <v>0.6</v>
      </c>
    </row>
    <row r="299" spans="5:315" x14ac:dyDescent="0.35">
      <c r="E299" s="2"/>
      <c r="H299" s="16">
        <v>9</v>
      </c>
      <c r="I299" s="72">
        <v>-7.7</v>
      </c>
      <c r="J299" s="72">
        <v>-16.62</v>
      </c>
      <c r="K299" s="72">
        <f t="shared" si="2114"/>
        <v>-15.2</v>
      </c>
      <c r="L299" s="72">
        <f t="shared" si="2118"/>
        <v>-8.84</v>
      </c>
      <c r="M299" s="72">
        <v>4.7699999999999996</v>
      </c>
      <c r="N299" s="72">
        <v>6</v>
      </c>
      <c r="O299" s="72">
        <f t="shared" si="2115"/>
        <v>0.21</v>
      </c>
      <c r="P299" s="72">
        <v>2.5099999999999998</v>
      </c>
      <c r="R299" s="16">
        <v>9</v>
      </c>
      <c r="S299" s="74">
        <v>73.7</v>
      </c>
      <c r="T299" s="74">
        <v>11.1</v>
      </c>
      <c r="U299" s="8">
        <v>87.6</v>
      </c>
      <c r="V299">
        <v>59.8</v>
      </c>
      <c r="W299" s="8">
        <f t="shared" si="2116"/>
        <v>1.3</v>
      </c>
      <c r="X299">
        <v>28800</v>
      </c>
      <c r="Y299">
        <f t="shared" si="2117"/>
        <v>8</v>
      </c>
      <c r="Z299" s="8">
        <v>2.5</v>
      </c>
      <c r="AA299" s="8">
        <v>-2.1</v>
      </c>
      <c r="AB299" s="8">
        <v>90.9</v>
      </c>
      <c r="AD299">
        <v>9</v>
      </c>
      <c r="AE299">
        <v>4.1834870000000004</v>
      </c>
      <c r="AL299" s="28"/>
      <c r="AM299" s="4"/>
      <c r="AQ299" s="28"/>
      <c r="AU299" s="36"/>
      <c r="AW299" s="36"/>
      <c r="AX299" s="37"/>
      <c r="AY299" s="37"/>
      <c r="AZ299" s="38"/>
      <c r="BA299" s="39"/>
      <c r="BB299" s="38"/>
      <c r="BC299" s="38"/>
      <c r="BD299" s="28"/>
      <c r="BZ299" s="41"/>
      <c r="CA299" s="41"/>
      <c r="CB299" s="4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KL299" s="84">
        <f t="shared" si="2107"/>
        <v>26961</v>
      </c>
      <c r="KM299">
        <v>1973</v>
      </c>
      <c r="KN299">
        <v>10</v>
      </c>
      <c r="KO299">
        <v>24</v>
      </c>
      <c r="KP299" s="84">
        <f t="shared" si="2108"/>
        <v>297</v>
      </c>
      <c r="KQ299" s="74">
        <v>12.2</v>
      </c>
      <c r="KR299" s="74">
        <v>2.2999999999999998</v>
      </c>
      <c r="KS299" s="74">
        <f t="shared" si="2109"/>
        <v>2.6</v>
      </c>
      <c r="KT299" s="74">
        <f t="shared" si="2110"/>
        <v>11.3</v>
      </c>
      <c r="KU299" s="74">
        <v>9</v>
      </c>
      <c r="KV299" s="74">
        <v>14.5</v>
      </c>
      <c r="KW299" s="72">
        <f t="shared" si="2106"/>
        <v>0.82</v>
      </c>
      <c r="KX299" s="74">
        <v>3</v>
      </c>
      <c r="KZ299" s="74">
        <v>82</v>
      </c>
      <c r="LA299" s="74">
        <v>59.5</v>
      </c>
      <c r="LB299" s="74">
        <v>12.1</v>
      </c>
      <c r="LC299" s="74">
        <v>0.6</v>
      </c>
    </row>
    <row r="300" spans="5:315" x14ac:dyDescent="0.35">
      <c r="E300" s="2"/>
      <c r="H300" s="16">
        <v>10</v>
      </c>
      <c r="I300" s="72">
        <v>-7.41</v>
      </c>
      <c r="J300" s="72">
        <v>-15.2</v>
      </c>
      <c r="K300" s="72">
        <f t="shared" si="2114"/>
        <v>-15.56</v>
      </c>
      <c r="L300" s="72">
        <f t="shared" si="2118"/>
        <v>-7.7</v>
      </c>
      <c r="M300" s="72">
        <v>4.75</v>
      </c>
      <c r="N300" s="72">
        <v>6.5</v>
      </c>
      <c r="O300" s="72">
        <f t="shared" si="2115"/>
        <v>0.27</v>
      </c>
      <c r="P300" s="72">
        <v>2.69</v>
      </c>
      <c r="R300" s="16">
        <v>10</v>
      </c>
      <c r="S300" s="74">
        <v>71.900000000000006</v>
      </c>
      <c r="T300" s="74">
        <v>12.6</v>
      </c>
      <c r="U300" s="8">
        <v>83.4</v>
      </c>
      <c r="V300">
        <v>60.3</v>
      </c>
      <c r="W300" s="8">
        <f t="shared" si="2116"/>
        <v>1.4</v>
      </c>
      <c r="X300">
        <v>32400</v>
      </c>
      <c r="Y300">
        <f t="shared" si="2117"/>
        <v>9</v>
      </c>
      <c r="Z300" s="8">
        <v>43.3</v>
      </c>
      <c r="AA300" s="8">
        <v>-2</v>
      </c>
      <c r="AB300" s="8">
        <v>88.3</v>
      </c>
      <c r="AD300">
        <v>10</v>
      </c>
      <c r="AE300">
        <v>7.4016700000000002</v>
      </c>
      <c r="AL300" s="28"/>
      <c r="AM300" s="4"/>
      <c r="AQ300" s="28"/>
      <c r="AU300" s="36"/>
      <c r="AW300" s="36"/>
      <c r="AX300" s="37"/>
      <c r="AY300" s="37"/>
      <c r="AZ300" s="38"/>
      <c r="BA300" s="39"/>
      <c r="BB300" s="38"/>
      <c r="BC300" s="38"/>
      <c r="BD300" s="28"/>
      <c r="BZ300" s="41"/>
      <c r="CA300" s="41"/>
      <c r="CB300" s="4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KL300" s="84">
        <f t="shared" si="2107"/>
        <v>26962</v>
      </c>
      <c r="KM300">
        <v>1973</v>
      </c>
      <c r="KN300">
        <v>10</v>
      </c>
      <c r="KO300">
        <v>25</v>
      </c>
      <c r="KP300" s="84">
        <f t="shared" si="2108"/>
        <v>298</v>
      </c>
      <c r="KQ300" s="74">
        <v>11.7</v>
      </c>
      <c r="KR300" s="74">
        <v>2.6</v>
      </c>
      <c r="KS300" s="74">
        <f t="shared" si="2109"/>
        <v>2.8</v>
      </c>
      <c r="KT300" s="74">
        <f t="shared" si="2110"/>
        <v>12.2</v>
      </c>
      <c r="KU300" s="74">
        <v>8.3000000000000007</v>
      </c>
      <c r="KV300" s="74">
        <v>14.3</v>
      </c>
      <c r="KW300" s="72">
        <f t="shared" si="2106"/>
        <v>0.84</v>
      </c>
      <c r="KX300" s="74">
        <v>1.7</v>
      </c>
      <c r="KZ300" s="74">
        <v>83.3</v>
      </c>
      <c r="LA300" s="74">
        <v>61.5</v>
      </c>
      <c r="LB300" s="74">
        <v>13.1</v>
      </c>
      <c r="LC300" s="74">
        <v>0.6</v>
      </c>
    </row>
    <row r="301" spans="5:315" x14ac:dyDescent="0.35">
      <c r="E301" s="2"/>
      <c r="H301" s="16">
        <v>11</v>
      </c>
      <c r="I301" s="72">
        <v>-7.22</v>
      </c>
      <c r="J301" s="72">
        <v>-15.56</v>
      </c>
      <c r="K301" s="72">
        <f t="shared" si="2114"/>
        <v>-16.440000000000001</v>
      </c>
      <c r="L301" s="72">
        <f t="shared" si="2118"/>
        <v>-7.41</v>
      </c>
      <c r="M301" s="72">
        <v>4.88</v>
      </c>
      <c r="N301" s="72">
        <v>6.7</v>
      </c>
      <c r="O301" s="72">
        <f t="shared" si="2115"/>
        <v>0.27</v>
      </c>
      <c r="P301" s="72">
        <v>2.1800000000000002</v>
      </c>
      <c r="R301" s="16">
        <v>11</v>
      </c>
      <c r="S301" s="74">
        <v>75.099999999999994</v>
      </c>
      <c r="T301" s="74">
        <v>13.8</v>
      </c>
      <c r="U301" s="8">
        <v>81.900000000000006</v>
      </c>
      <c r="V301">
        <v>68.2</v>
      </c>
      <c r="W301" s="8">
        <f t="shared" si="2116"/>
        <v>1.4</v>
      </c>
      <c r="X301">
        <v>36000</v>
      </c>
      <c r="Y301">
        <f t="shared" si="2117"/>
        <v>10</v>
      </c>
      <c r="Z301" s="8">
        <v>76.7</v>
      </c>
      <c r="AA301" s="8">
        <v>-0.9</v>
      </c>
      <c r="AB301" s="8">
        <v>86.8</v>
      </c>
      <c r="AD301">
        <v>11</v>
      </c>
      <c r="AE301">
        <v>7.5358479999999997</v>
      </c>
      <c r="AL301" s="28"/>
      <c r="AM301" s="4"/>
      <c r="AQ301" s="28"/>
      <c r="AU301" s="36"/>
      <c r="AW301" s="36"/>
      <c r="AX301" s="37"/>
      <c r="AY301" s="37"/>
      <c r="AZ301" s="38"/>
      <c r="BA301" s="39"/>
      <c r="BB301" s="38"/>
      <c r="BC301" s="38"/>
      <c r="BD301" s="28"/>
      <c r="BZ301" s="41"/>
      <c r="CA301" s="41"/>
      <c r="CB301" s="4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KL301" s="84">
        <f t="shared" si="2107"/>
        <v>26963</v>
      </c>
      <c r="KM301">
        <v>1973</v>
      </c>
      <c r="KN301">
        <v>10</v>
      </c>
      <c r="KO301">
        <v>26</v>
      </c>
      <c r="KP301" s="84">
        <f t="shared" si="2108"/>
        <v>299</v>
      </c>
      <c r="KQ301" s="74">
        <v>10.9</v>
      </c>
      <c r="KR301" s="74">
        <v>2.8</v>
      </c>
      <c r="KS301" s="74">
        <f t="shared" si="2109"/>
        <v>2.5</v>
      </c>
      <c r="KT301" s="74">
        <f t="shared" si="2110"/>
        <v>11.7</v>
      </c>
      <c r="KU301" s="74">
        <v>7.2</v>
      </c>
      <c r="KV301" s="74">
        <v>13.1</v>
      </c>
      <c r="KW301" s="72">
        <f t="shared" si="2106"/>
        <v>0.86</v>
      </c>
      <c r="KX301" s="74">
        <v>3.6</v>
      </c>
      <c r="KZ301" s="74">
        <v>82.5</v>
      </c>
      <c r="LA301" s="74">
        <v>65.2</v>
      </c>
      <c r="LB301" s="74">
        <v>11.9</v>
      </c>
      <c r="LC301" s="74">
        <v>0.7</v>
      </c>
    </row>
    <row r="302" spans="5:315" x14ac:dyDescent="0.35">
      <c r="E302" s="2" t="s">
        <v>162</v>
      </c>
      <c r="F302" s="24">
        <f>SUMIF($KL$3:$KL$10960,$M$57,$LC$3:$LC$10960)</f>
        <v>0</v>
      </c>
      <c r="H302" s="16">
        <v>12</v>
      </c>
      <c r="I302" s="72">
        <v>-7.94</v>
      </c>
      <c r="J302" s="72">
        <v>-16.440000000000001</v>
      </c>
      <c r="K302" s="72">
        <f t="shared" si="2114"/>
        <v>-16.59</v>
      </c>
      <c r="L302" s="72">
        <f t="shared" si="2118"/>
        <v>-7.22</v>
      </c>
      <c r="M302" s="72">
        <v>4.92</v>
      </c>
      <c r="N302" s="72">
        <v>7.3</v>
      </c>
      <c r="O302" s="72">
        <f t="shared" si="2115"/>
        <v>0.33</v>
      </c>
      <c r="P302" s="72">
        <v>0.98</v>
      </c>
      <c r="R302" s="16">
        <v>12</v>
      </c>
      <c r="S302" s="74">
        <v>75.900000000000006</v>
      </c>
      <c r="T302" s="74">
        <v>14</v>
      </c>
      <c r="U302" s="8">
        <v>79.8</v>
      </c>
      <c r="V302">
        <v>71.900000000000006</v>
      </c>
      <c r="W302" s="8">
        <f t="shared" si="2116"/>
        <v>1.5</v>
      </c>
      <c r="X302">
        <v>39600</v>
      </c>
      <c r="Y302">
        <f t="shared" si="2117"/>
        <v>11</v>
      </c>
      <c r="Z302" s="8">
        <v>149.69999999999999</v>
      </c>
      <c r="AA302" s="8">
        <v>-0.5</v>
      </c>
      <c r="AB302" s="8">
        <v>87.4</v>
      </c>
      <c r="AD302">
        <v>12</v>
      </c>
      <c r="AE302">
        <v>4.0581459999999998</v>
      </c>
      <c r="AL302" s="28"/>
      <c r="AM302" s="4"/>
      <c r="AQ302" s="28"/>
      <c r="AU302" s="36"/>
      <c r="AW302" s="36"/>
      <c r="AX302" s="37"/>
      <c r="AY302" s="37"/>
      <c r="AZ302" s="38"/>
      <c r="BA302" s="39"/>
      <c r="BB302" s="38"/>
      <c r="BC302" s="38"/>
      <c r="BD302" s="28"/>
      <c r="BZ302" s="41"/>
      <c r="CA302" s="41"/>
      <c r="CB302" s="4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KL302" s="84">
        <f t="shared" si="2107"/>
        <v>26964</v>
      </c>
      <c r="KM302">
        <v>1973</v>
      </c>
      <c r="KN302">
        <v>10</v>
      </c>
      <c r="KO302">
        <v>27</v>
      </c>
      <c r="KP302" s="84">
        <f t="shared" si="2108"/>
        <v>300</v>
      </c>
      <c r="KQ302" s="74">
        <v>10.9</v>
      </c>
      <c r="KR302" s="74">
        <v>2.5</v>
      </c>
      <c r="KS302" s="74">
        <f t="shared" si="2109"/>
        <v>2.6</v>
      </c>
      <c r="KT302" s="74">
        <f t="shared" si="2110"/>
        <v>10.9</v>
      </c>
      <c r="KU302" s="74">
        <v>7.5</v>
      </c>
      <c r="KV302" s="74">
        <v>12.9</v>
      </c>
      <c r="KW302" s="72">
        <f t="shared" si="2106"/>
        <v>0.84</v>
      </c>
      <c r="KX302" s="74">
        <v>2.4</v>
      </c>
      <c r="KZ302" s="74">
        <v>82.7</v>
      </c>
      <c r="LA302" s="74">
        <v>63</v>
      </c>
      <c r="LB302" s="74">
        <v>12.1</v>
      </c>
      <c r="LC302" s="74">
        <v>0.7</v>
      </c>
    </row>
    <row r="303" spans="5:315" x14ac:dyDescent="0.35">
      <c r="H303" s="16">
        <v>13</v>
      </c>
      <c r="I303" s="72">
        <v>-6.93</v>
      </c>
      <c r="J303" s="72">
        <v>-16.59</v>
      </c>
      <c r="K303" s="72">
        <f t="shared" si="2114"/>
        <v>-15.69</v>
      </c>
      <c r="L303" s="72">
        <f t="shared" si="2118"/>
        <v>-7.94</v>
      </c>
      <c r="M303" s="72">
        <v>5.13</v>
      </c>
      <c r="N303" s="72">
        <v>7.7</v>
      </c>
      <c r="O303" s="72">
        <f t="shared" si="2115"/>
        <v>0.33</v>
      </c>
      <c r="P303" s="72">
        <v>2.84</v>
      </c>
      <c r="U303" s="8"/>
      <c r="W303" s="8">
        <f t="shared" si="2116"/>
        <v>1.5</v>
      </c>
      <c r="X303">
        <v>43200</v>
      </c>
      <c r="Y303">
        <f t="shared" si="2117"/>
        <v>12</v>
      </c>
      <c r="Z303" s="8">
        <v>151.4</v>
      </c>
      <c r="AA303" s="8">
        <v>-0.5</v>
      </c>
      <c r="AB303" s="8">
        <v>86.2</v>
      </c>
      <c r="AD303">
        <v>13</v>
      </c>
      <c r="AE303">
        <v>3.528359</v>
      </c>
      <c r="AL303" s="28"/>
      <c r="AM303" s="4"/>
      <c r="AQ303" s="28"/>
      <c r="AU303" s="36"/>
      <c r="AW303" s="36"/>
      <c r="AX303" s="37"/>
      <c r="AY303" s="37"/>
      <c r="AZ303" s="39"/>
      <c r="BA303" s="39"/>
      <c r="BB303" s="38"/>
      <c r="BC303" s="38"/>
      <c r="BD303" s="28"/>
      <c r="BZ303" s="41"/>
      <c r="CA303" s="41"/>
      <c r="CB303" s="4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KL303" s="84">
        <f t="shared" si="2107"/>
        <v>26965</v>
      </c>
      <c r="KM303">
        <v>1973</v>
      </c>
      <c r="KN303">
        <v>10</v>
      </c>
      <c r="KO303">
        <v>28</v>
      </c>
      <c r="KP303" s="84">
        <f t="shared" si="2108"/>
        <v>301</v>
      </c>
      <c r="KQ303" s="74">
        <v>11.6</v>
      </c>
      <c r="KR303" s="74">
        <v>2.6</v>
      </c>
      <c r="KS303" s="74">
        <f t="shared" si="2109"/>
        <v>2</v>
      </c>
      <c r="KT303" s="74">
        <f t="shared" si="2110"/>
        <v>10.9</v>
      </c>
      <c r="KU303" s="74">
        <v>7.6</v>
      </c>
      <c r="KV303" s="74">
        <v>12.3</v>
      </c>
      <c r="KW303" s="72">
        <f t="shared" si="2106"/>
        <v>0.82</v>
      </c>
      <c r="KX303" s="74">
        <v>1.3</v>
      </c>
      <c r="KZ303" s="74">
        <v>84.4</v>
      </c>
      <c r="LA303" s="74">
        <v>62.2</v>
      </c>
      <c r="LB303" s="74">
        <v>14.3</v>
      </c>
      <c r="LC303" s="74">
        <v>0.6</v>
      </c>
    </row>
    <row r="304" spans="5:315" x14ac:dyDescent="0.35">
      <c r="H304" s="16">
        <v>14</v>
      </c>
      <c r="I304" s="72">
        <v>-6.38</v>
      </c>
      <c r="J304" s="72">
        <v>-15.69</v>
      </c>
      <c r="K304" s="72">
        <f t="shared" si="2114"/>
        <v>-15.54</v>
      </c>
      <c r="L304" s="72">
        <f t="shared" si="2118"/>
        <v>-6.93</v>
      </c>
      <c r="M304" s="72">
        <v>4.74</v>
      </c>
      <c r="N304" s="72">
        <v>6.8</v>
      </c>
      <c r="O304" s="72">
        <f t="shared" si="2115"/>
        <v>0.3</v>
      </c>
      <c r="P304" s="72">
        <v>2.46</v>
      </c>
      <c r="U304" s="8"/>
      <c r="W304" s="8">
        <f t="shared" si="2116"/>
        <v>1.5</v>
      </c>
      <c r="X304">
        <v>46800</v>
      </c>
      <c r="Y304">
        <f t="shared" si="2117"/>
        <v>13</v>
      </c>
      <c r="Z304" s="8">
        <v>168.1</v>
      </c>
      <c r="AA304" s="8">
        <v>-0.3</v>
      </c>
      <c r="AB304" s="8">
        <v>83.2</v>
      </c>
      <c r="AD304">
        <v>14</v>
      </c>
      <c r="AE304">
        <v>2.3346650000000002</v>
      </c>
      <c r="AL304" s="28"/>
      <c r="AM304" s="4"/>
      <c r="AQ304" s="28"/>
      <c r="AU304" s="36"/>
      <c r="AW304" s="36"/>
      <c r="AX304" s="37"/>
      <c r="AY304" s="37"/>
      <c r="AZ304" s="39"/>
      <c r="BA304" s="39"/>
      <c r="BB304" s="38"/>
      <c r="BC304" s="38"/>
      <c r="BD304" s="28"/>
      <c r="BZ304" s="41"/>
      <c r="CA304" s="41"/>
      <c r="CB304" s="4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KL304" s="84">
        <f t="shared" si="2107"/>
        <v>26966</v>
      </c>
      <c r="KM304">
        <v>1973</v>
      </c>
      <c r="KN304">
        <v>10</v>
      </c>
      <c r="KO304">
        <v>29</v>
      </c>
      <c r="KP304" s="84">
        <f t="shared" si="2108"/>
        <v>302</v>
      </c>
      <c r="KQ304" s="74">
        <v>10.6</v>
      </c>
      <c r="KR304" s="74">
        <v>2</v>
      </c>
      <c r="KS304" s="74">
        <f t="shared" si="2109"/>
        <v>1.5</v>
      </c>
      <c r="KT304" s="74">
        <f t="shared" si="2110"/>
        <v>11.6</v>
      </c>
      <c r="KU304" s="74">
        <v>8.1999999999999993</v>
      </c>
      <c r="KV304" s="74">
        <v>12.9</v>
      </c>
      <c r="KW304" s="72">
        <f t="shared" si="2106"/>
        <v>0.81</v>
      </c>
      <c r="KX304" s="74">
        <v>1.2</v>
      </c>
      <c r="KZ304" s="74">
        <v>78.7</v>
      </c>
      <c r="LA304" s="74">
        <v>57</v>
      </c>
      <c r="LB304" s="74">
        <v>14.4</v>
      </c>
      <c r="LC304" s="74">
        <v>0.7</v>
      </c>
    </row>
    <row r="305" spans="5:315" x14ac:dyDescent="0.35">
      <c r="H305" s="16">
        <v>15</v>
      </c>
      <c r="I305" s="72">
        <v>-8.85</v>
      </c>
      <c r="J305" s="72">
        <v>-15.54</v>
      </c>
      <c r="K305" s="72">
        <f t="shared" si="2114"/>
        <v>-17.27</v>
      </c>
      <c r="L305" s="72">
        <f t="shared" si="2118"/>
        <v>-6.38</v>
      </c>
      <c r="M305" s="72">
        <v>4.97</v>
      </c>
      <c r="N305" s="72">
        <v>6.5</v>
      </c>
      <c r="O305" s="72">
        <f t="shared" si="2115"/>
        <v>0.24</v>
      </c>
      <c r="P305" s="72">
        <v>2.39</v>
      </c>
      <c r="U305" s="8"/>
      <c r="W305" s="8">
        <f t="shared" si="2116"/>
        <v>1.6</v>
      </c>
      <c r="X305">
        <v>50400</v>
      </c>
      <c r="Y305">
        <f t="shared" si="2117"/>
        <v>14</v>
      </c>
      <c r="Z305" s="8">
        <v>95.8</v>
      </c>
      <c r="AA305" s="8">
        <v>-0.4</v>
      </c>
      <c r="AB305" s="8">
        <v>83.1</v>
      </c>
      <c r="AD305">
        <v>15</v>
      </c>
      <c r="AE305">
        <v>3.6025670000000001</v>
      </c>
      <c r="AL305" s="28"/>
      <c r="AM305" s="4"/>
      <c r="AQ305" s="28"/>
      <c r="AU305" s="36"/>
      <c r="AW305" s="36"/>
      <c r="AX305" s="37"/>
      <c r="AY305" s="37"/>
      <c r="AZ305" s="39"/>
      <c r="BA305" s="39"/>
      <c r="BB305" s="38"/>
      <c r="BC305" s="38"/>
      <c r="BD305" s="28"/>
      <c r="BZ305" s="41"/>
      <c r="CA305" s="41"/>
      <c r="CB305" s="4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KL305" s="84">
        <f t="shared" si="2107"/>
        <v>26967</v>
      </c>
      <c r="KM305">
        <v>1973</v>
      </c>
      <c r="KN305">
        <v>10</v>
      </c>
      <c r="KO305">
        <v>30</v>
      </c>
      <c r="KP305" s="84">
        <f t="shared" si="2108"/>
        <v>303</v>
      </c>
      <c r="KQ305" s="74">
        <v>9.6999999999999993</v>
      </c>
      <c r="KR305" s="74">
        <v>1.5</v>
      </c>
      <c r="KS305" s="74">
        <f t="shared" si="2109"/>
        <v>1.1000000000000001</v>
      </c>
      <c r="KT305" s="74">
        <f t="shared" si="2110"/>
        <v>10.6</v>
      </c>
      <c r="KU305" s="74">
        <v>7.7</v>
      </c>
      <c r="KV305" s="74">
        <v>12.4</v>
      </c>
      <c r="KW305" s="72">
        <f t="shared" si="2106"/>
        <v>0.82</v>
      </c>
      <c r="KX305" s="74">
        <v>1</v>
      </c>
      <c r="KZ305" s="74">
        <v>75.7</v>
      </c>
      <c r="LA305" s="74">
        <v>57.5</v>
      </c>
      <c r="LB305" s="74">
        <v>12.1</v>
      </c>
      <c r="LC305" s="74">
        <v>0.5</v>
      </c>
    </row>
    <row r="306" spans="5:315" x14ac:dyDescent="0.35">
      <c r="E306" s="2" t="s">
        <v>165</v>
      </c>
      <c r="F306" s="4">
        <f>(SUMIF($KL$3:$KL$10960,$M$57,$LB$3:$LB$10960))/3.6</f>
        <v>0</v>
      </c>
      <c r="H306" s="16">
        <v>16</v>
      </c>
      <c r="I306" s="72">
        <v>-7.31</v>
      </c>
      <c r="J306" s="72">
        <v>-17.27</v>
      </c>
      <c r="K306" s="72">
        <f t="shared" si="2114"/>
        <v>-16.91</v>
      </c>
      <c r="L306" s="72">
        <f t="shared" si="2118"/>
        <v>-8.85</v>
      </c>
      <c r="M306" s="72">
        <v>5.05</v>
      </c>
      <c r="N306" s="72">
        <v>6.4</v>
      </c>
      <c r="O306" s="72">
        <f t="shared" si="2115"/>
        <v>0.21</v>
      </c>
      <c r="P306" s="72">
        <v>1.55</v>
      </c>
      <c r="U306" s="8"/>
      <c r="W306" s="8">
        <f t="shared" si="2116"/>
        <v>1.6</v>
      </c>
      <c r="X306">
        <v>54000</v>
      </c>
      <c r="Y306">
        <f t="shared" si="2117"/>
        <v>15</v>
      </c>
      <c r="Z306" s="8">
        <v>64.2</v>
      </c>
      <c r="AA306" s="8">
        <v>-0.4</v>
      </c>
      <c r="AB306" s="8">
        <v>82.3</v>
      </c>
      <c r="AD306">
        <v>16</v>
      </c>
      <c r="AE306">
        <v>3.3923890000000001</v>
      </c>
      <c r="AL306" s="4"/>
      <c r="AM306" s="4"/>
      <c r="AQ306" s="4"/>
      <c r="BZ306" s="41"/>
      <c r="CA306" s="41"/>
      <c r="CB306" s="4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KL306" s="84">
        <f t="shared" si="2107"/>
        <v>26968</v>
      </c>
      <c r="KM306">
        <v>1973</v>
      </c>
      <c r="KN306">
        <v>10</v>
      </c>
      <c r="KO306">
        <v>31</v>
      </c>
      <c r="KP306" s="84">
        <f t="shared" si="2108"/>
        <v>304</v>
      </c>
      <c r="KQ306" s="74">
        <v>11.1</v>
      </c>
      <c r="KR306" s="74">
        <v>1.1000000000000001</v>
      </c>
      <c r="KS306" s="74">
        <f t="shared" si="2109"/>
        <v>1.5</v>
      </c>
      <c r="KT306" s="74">
        <f t="shared" si="2110"/>
        <v>9.6999999999999993</v>
      </c>
      <c r="KU306" s="74">
        <v>8.1999999999999993</v>
      </c>
      <c r="KV306" s="74">
        <v>12.6</v>
      </c>
      <c r="KW306" s="72">
        <f t="shared" si="2106"/>
        <v>0.8</v>
      </c>
      <c r="KX306" s="74">
        <v>1.4</v>
      </c>
      <c r="KZ306" s="74">
        <v>75.900000000000006</v>
      </c>
      <c r="LA306" s="74">
        <v>58.4</v>
      </c>
      <c r="LB306" s="74">
        <v>11.4</v>
      </c>
      <c r="LC306" s="74">
        <v>0.6</v>
      </c>
    </row>
    <row r="307" spans="5:315" x14ac:dyDescent="0.35">
      <c r="E307" s="2" t="s">
        <v>166</v>
      </c>
      <c r="F307" s="4">
        <f>F306*4.87/(LN(67.8*10-5.42))</f>
        <v>0</v>
      </c>
      <c r="H307" s="16">
        <v>17</v>
      </c>
      <c r="I307" s="72">
        <v>-7.77</v>
      </c>
      <c r="J307" s="72">
        <v>-16.91</v>
      </c>
      <c r="K307" s="72">
        <f t="shared" si="2114"/>
        <v>-14.55</v>
      </c>
      <c r="L307" s="72">
        <f t="shared" si="2118"/>
        <v>-7.31</v>
      </c>
      <c r="M307" s="72">
        <v>5.24</v>
      </c>
      <c r="N307" s="72">
        <v>7.2</v>
      </c>
      <c r="O307" s="72">
        <f t="shared" si="2115"/>
        <v>0.27</v>
      </c>
      <c r="P307" s="72">
        <v>1.27</v>
      </c>
      <c r="U307" s="8"/>
      <c r="W307" s="8">
        <f t="shared" si="2116"/>
        <v>1.7</v>
      </c>
      <c r="X307">
        <v>57600</v>
      </c>
      <c r="Y307">
        <f t="shared" si="2117"/>
        <v>16</v>
      </c>
      <c r="Z307" s="8">
        <v>31.1</v>
      </c>
      <c r="AA307" s="8">
        <v>-0.8</v>
      </c>
      <c r="AB307" s="8">
        <v>82.8</v>
      </c>
      <c r="AD307">
        <v>17</v>
      </c>
      <c r="AE307">
        <v>4.785609</v>
      </c>
      <c r="BZ307" s="41"/>
      <c r="CA307" s="41"/>
      <c r="CB307" s="4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KL307" s="84">
        <f t="shared" si="2107"/>
        <v>26969</v>
      </c>
      <c r="KM307">
        <v>1973</v>
      </c>
      <c r="KN307">
        <v>11</v>
      </c>
      <c r="KO307">
        <v>1</v>
      </c>
      <c r="KP307" s="84">
        <f t="shared" si="2108"/>
        <v>305</v>
      </c>
      <c r="KQ307" s="74">
        <v>10.3</v>
      </c>
      <c r="KR307" s="74">
        <v>1.5</v>
      </c>
      <c r="KS307" s="74">
        <f t="shared" si="2109"/>
        <v>2</v>
      </c>
      <c r="KT307" s="74">
        <f t="shared" si="2110"/>
        <v>11.1</v>
      </c>
      <c r="KU307" s="74">
        <v>7.6</v>
      </c>
      <c r="KV307" s="74">
        <v>12.4</v>
      </c>
      <c r="KW307" s="72">
        <f t="shared" si="2106"/>
        <v>0.82</v>
      </c>
      <c r="KX307" s="74">
        <v>3.3</v>
      </c>
      <c r="KZ307" s="74">
        <v>80.5</v>
      </c>
      <c r="LA307" s="74">
        <v>61.2</v>
      </c>
      <c r="LB307" s="74">
        <v>14.2</v>
      </c>
      <c r="LC307" s="74">
        <v>0.6</v>
      </c>
    </row>
    <row r="308" spans="5:315" x14ac:dyDescent="0.35">
      <c r="E308" s="2" t="s">
        <v>167</v>
      </c>
      <c r="F308" s="4">
        <f>F306*(LN(67.8*10-5.42))/4.87</f>
        <v>0</v>
      </c>
      <c r="H308" s="16">
        <v>18</v>
      </c>
      <c r="I308" s="72">
        <v>-6.54</v>
      </c>
      <c r="J308" s="72">
        <v>-14.55</v>
      </c>
      <c r="K308" s="72">
        <f t="shared" si="2114"/>
        <v>-14.06</v>
      </c>
      <c r="L308" s="72">
        <f t="shared" si="2118"/>
        <v>-7.77</v>
      </c>
      <c r="M308" s="72">
        <v>5.32</v>
      </c>
      <c r="N308" s="72">
        <v>7.1</v>
      </c>
      <c r="O308" s="72">
        <f t="shared" si="2115"/>
        <v>0.25</v>
      </c>
      <c r="P308" s="72">
        <v>2.0099999999999998</v>
      </c>
      <c r="U308" s="8"/>
      <c r="W308" s="8">
        <f t="shared" si="2116"/>
        <v>1.7</v>
      </c>
      <c r="X308">
        <v>61200</v>
      </c>
      <c r="Y308">
        <f t="shared" si="2117"/>
        <v>17</v>
      </c>
      <c r="Z308" s="8">
        <v>4.4000000000000004</v>
      </c>
      <c r="AA308" s="8">
        <v>-1</v>
      </c>
      <c r="AB308" s="8">
        <v>81</v>
      </c>
      <c r="AD308">
        <v>18</v>
      </c>
      <c r="AE308">
        <v>4.1759829999999996</v>
      </c>
      <c r="BZ308" s="41"/>
      <c r="CA308" s="41"/>
      <c r="CB308" s="4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KL308" s="84">
        <f t="shared" si="2107"/>
        <v>26970</v>
      </c>
      <c r="KM308">
        <v>1973</v>
      </c>
      <c r="KN308">
        <v>11</v>
      </c>
      <c r="KO308">
        <v>2</v>
      </c>
      <c r="KP308" s="84">
        <f t="shared" si="2108"/>
        <v>306</v>
      </c>
      <c r="KQ308" s="74">
        <v>10.4</v>
      </c>
      <c r="KR308" s="74">
        <v>2</v>
      </c>
      <c r="KS308" s="74">
        <f t="shared" si="2109"/>
        <v>1.7</v>
      </c>
      <c r="KT308" s="74">
        <f t="shared" si="2110"/>
        <v>10.3</v>
      </c>
      <c r="KU308" s="74">
        <v>6.7</v>
      </c>
      <c r="KV308" s="74">
        <v>11.7</v>
      </c>
      <c r="KW308" s="72">
        <f t="shared" si="2106"/>
        <v>0.85</v>
      </c>
      <c r="KX308" s="74">
        <v>3.5</v>
      </c>
      <c r="KZ308" s="74">
        <v>79.400000000000006</v>
      </c>
      <c r="LA308" s="74">
        <v>63.1</v>
      </c>
      <c r="LB308" s="74">
        <v>14.9</v>
      </c>
      <c r="LC308" s="74">
        <v>0.7</v>
      </c>
    </row>
    <row r="309" spans="5:315" x14ac:dyDescent="0.35">
      <c r="H309" s="16">
        <v>19</v>
      </c>
      <c r="I309" s="72">
        <v>-4.8899999999999997</v>
      </c>
      <c r="J309" s="72">
        <v>-14.06</v>
      </c>
      <c r="K309" s="72">
        <f t="shared" si="2114"/>
        <v>-13.9</v>
      </c>
      <c r="L309" s="72">
        <f t="shared" si="2118"/>
        <v>-6.54</v>
      </c>
      <c r="M309" s="72">
        <v>5.49</v>
      </c>
      <c r="N309" s="72">
        <v>7.7</v>
      </c>
      <c r="O309" s="72">
        <f t="shared" si="2115"/>
        <v>0.28999999999999998</v>
      </c>
      <c r="P309" s="72">
        <v>1.95</v>
      </c>
      <c r="U309" s="8"/>
      <c r="W309" s="8">
        <f t="shared" si="2116"/>
        <v>1.8</v>
      </c>
      <c r="X309">
        <v>64800</v>
      </c>
      <c r="Y309">
        <f t="shared" si="2117"/>
        <v>18</v>
      </c>
      <c r="Z309" s="8">
        <v>0</v>
      </c>
      <c r="AA309" s="8">
        <v>-1.4</v>
      </c>
      <c r="AB309" s="8">
        <v>91.7</v>
      </c>
      <c r="AD309">
        <v>19</v>
      </c>
      <c r="AE309">
        <v>3.6582659999999998</v>
      </c>
      <c r="BZ309" s="41"/>
      <c r="CA309" s="41"/>
      <c r="CB309" s="4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KL309" s="84">
        <f t="shared" si="2107"/>
        <v>26971</v>
      </c>
      <c r="KM309">
        <v>1973</v>
      </c>
      <c r="KN309">
        <v>11</v>
      </c>
      <c r="KO309">
        <v>3</v>
      </c>
      <c r="KP309" s="84">
        <f t="shared" si="2108"/>
        <v>307</v>
      </c>
      <c r="KQ309" s="74">
        <v>9</v>
      </c>
      <c r="KR309" s="74">
        <v>1.7</v>
      </c>
      <c r="KS309" s="74">
        <f t="shared" si="2109"/>
        <v>1.4</v>
      </c>
      <c r="KT309" s="74">
        <f t="shared" si="2110"/>
        <v>10.4</v>
      </c>
      <c r="KU309" s="74">
        <v>6.5</v>
      </c>
      <c r="KV309" s="74">
        <v>11.9</v>
      </c>
      <c r="KW309" s="72">
        <f t="shared" si="2106"/>
        <v>0.87</v>
      </c>
      <c r="KX309" s="74">
        <v>3.9</v>
      </c>
      <c r="KZ309" s="74">
        <v>82.1</v>
      </c>
      <c r="LA309" s="74">
        <v>60.8</v>
      </c>
      <c r="LB309" s="74">
        <v>14.3</v>
      </c>
      <c r="LC309" s="74">
        <v>0.7</v>
      </c>
    </row>
    <row r="310" spans="5:315" x14ac:dyDescent="0.35">
      <c r="E310" s="2" t="s">
        <v>227</v>
      </c>
      <c r="F310" s="24">
        <f>(SUMIF($KL$3:$KL$10960,$M$57,$KX$3:$KX$10960))/1000</f>
        <v>0</v>
      </c>
      <c r="H310" s="16">
        <v>20</v>
      </c>
      <c r="I310" s="72">
        <v>-5.8</v>
      </c>
      <c r="J310" s="72">
        <v>-13.9</v>
      </c>
      <c r="K310" s="72">
        <f t="shared" si="2114"/>
        <v>-15.97</v>
      </c>
      <c r="L310" s="72">
        <f t="shared" si="2118"/>
        <v>-4.8899999999999997</v>
      </c>
      <c r="M310" s="72">
        <v>5.43</v>
      </c>
      <c r="N310" s="72">
        <v>7.1</v>
      </c>
      <c r="O310" s="72">
        <f t="shared" si="2115"/>
        <v>0.24</v>
      </c>
      <c r="P310" s="72">
        <v>1.41</v>
      </c>
      <c r="U310" s="8"/>
      <c r="W310" s="8">
        <f t="shared" si="2116"/>
        <v>1.8</v>
      </c>
      <c r="X310">
        <v>68400</v>
      </c>
      <c r="Y310">
        <f t="shared" si="2117"/>
        <v>19</v>
      </c>
      <c r="Z310" s="8">
        <v>0</v>
      </c>
      <c r="AA310" s="8">
        <v>-1.7</v>
      </c>
      <c r="AB310" s="8">
        <v>80.900000000000006</v>
      </c>
      <c r="AD310">
        <v>20</v>
      </c>
      <c r="AE310">
        <v>3.4326500000000002</v>
      </c>
      <c r="BZ310" s="41"/>
      <c r="CA310" s="41"/>
      <c r="CB310" s="4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KL310" s="84">
        <f t="shared" si="2107"/>
        <v>26972</v>
      </c>
      <c r="KM310">
        <v>1973</v>
      </c>
      <c r="KN310">
        <v>11</v>
      </c>
      <c r="KO310">
        <v>4</v>
      </c>
      <c r="KP310" s="84">
        <f t="shared" si="2108"/>
        <v>308</v>
      </c>
      <c r="KQ310" s="74">
        <v>8.6999999999999993</v>
      </c>
      <c r="KR310" s="74">
        <v>1.4</v>
      </c>
      <c r="KS310" s="74">
        <f t="shared" si="2109"/>
        <v>0.4</v>
      </c>
      <c r="KT310" s="74">
        <f t="shared" si="2110"/>
        <v>9</v>
      </c>
      <c r="KU310" s="74">
        <v>6.7</v>
      </c>
      <c r="KV310" s="74">
        <v>11.5</v>
      </c>
      <c r="KW310" s="72">
        <f t="shared" si="2106"/>
        <v>0.84</v>
      </c>
      <c r="KX310" s="74">
        <v>1.9</v>
      </c>
      <c r="KZ310" s="74">
        <v>80.099999999999994</v>
      </c>
      <c r="LA310" s="74">
        <v>63.8</v>
      </c>
      <c r="LB310" s="74">
        <v>13.5</v>
      </c>
      <c r="LC310" s="74">
        <v>0.7</v>
      </c>
    </row>
    <row r="311" spans="5:315" x14ac:dyDescent="0.35">
      <c r="H311" s="16">
        <v>21</v>
      </c>
      <c r="I311" s="72">
        <v>-6.05</v>
      </c>
      <c r="J311" s="72">
        <v>-15.97</v>
      </c>
      <c r="K311" s="72">
        <f t="shared" si="2114"/>
        <v>-15.14</v>
      </c>
      <c r="L311" s="72">
        <f t="shared" si="2118"/>
        <v>-5.8</v>
      </c>
      <c r="M311" s="72">
        <v>5.5</v>
      </c>
      <c r="N311" s="72">
        <v>7.2</v>
      </c>
      <c r="O311" s="72">
        <f t="shared" si="2115"/>
        <v>0.24</v>
      </c>
      <c r="P311" s="72">
        <v>2.0699999999999998</v>
      </c>
      <c r="U311" s="8"/>
      <c r="W311" s="8">
        <f t="shared" si="2116"/>
        <v>1.8</v>
      </c>
      <c r="X311">
        <v>72000</v>
      </c>
      <c r="Y311">
        <f t="shared" si="2117"/>
        <v>20</v>
      </c>
      <c r="Z311" s="8">
        <v>0</v>
      </c>
      <c r="AA311" s="8">
        <v>-1.6</v>
      </c>
      <c r="AB311" s="8">
        <v>79.099999999999994</v>
      </c>
      <c r="AD311">
        <v>21</v>
      </c>
      <c r="AE311">
        <v>4.1532330000000002</v>
      </c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KL311" s="84">
        <f t="shared" si="2107"/>
        <v>26973</v>
      </c>
      <c r="KM311">
        <v>1973</v>
      </c>
      <c r="KN311">
        <v>11</v>
      </c>
      <c r="KO311">
        <v>5</v>
      </c>
      <c r="KP311" s="84">
        <f t="shared" si="2108"/>
        <v>309</v>
      </c>
      <c r="KQ311" s="74">
        <v>8.6999999999999993</v>
      </c>
      <c r="KR311" s="74">
        <v>0.4</v>
      </c>
      <c r="KS311" s="74">
        <f t="shared" si="2109"/>
        <v>1.3</v>
      </c>
      <c r="KT311" s="74">
        <f t="shared" si="2110"/>
        <v>8.6999999999999993</v>
      </c>
      <c r="KU311" s="74">
        <v>6.7</v>
      </c>
      <c r="KV311" s="74">
        <v>11.3</v>
      </c>
      <c r="KW311" s="72">
        <f t="shared" si="2106"/>
        <v>0.84</v>
      </c>
      <c r="KX311" s="74">
        <v>2.7</v>
      </c>
      <c r="KZ311" s="74">
        <v>80.8</v>
      </c>
      <c r="LA311" s="74">
        <v>63.7</v>
      </c>
      <c r="LB311" s="74">
        <v>14.5</v>
      </c>
      <c r="LC311" s="74">
        <v>0.7</v>
      </c>
    </row>
    <row r="312" spans="5:315" x14ac:dyDescent="0.35">
      <c r="E312" s="2" t="s">
        <v>241</v>
      </c>
      <c r="F312" s="4">
        <f>SUM(F119:KG119)</f>
        <v>7.75</v>
      </c>
      <c r="H312" s="16">
        <v>22</v>
      </c>
      <c r="I312" s="72">
        <v>-5.28</v>
      </c>
      <c r="J312" s="72">
        <v>-15.14</v>
      </c>
      <c r="K312" s="72">
        <f t="shared" si="2114"/>
        <v>-13.1</v>
      </c>
      <c r="L312" s="72">
        <f t="shared" si="2118"/>
        <v>-6.05</v>
      </c>
      <c r="M312" s="72">
        <v>5.96</v>
      </c>
      <c r="N312" s="72">
        <v>7.3</v>
      </c>
      <c r="O312" s="72">
        <f t="shared" si="2115"/>
        <v>0.18</v>
      </c>
      <c r="P312" s="72">
        <v>2.48</v>
      </c>
      <c r="U312" s="8"/>
      <c r="W312" s="8">
        <f t="shared" si="2116"/>
        <v>1.9</v>
      </c>
      <c r="X312">
        <v>75600</v>
      </c>
      <c r="Y312">
        <f t="shared" si="2117"/>
        <v>21</v>
      </c>
      <c r="Z312" s="8">
        <v>0</v>
      </c>
      <c r="AA312" s="8">
        <v>-1.8</v>
      </c>
      <c r="AB312" s="8">
        <v>78.7</v>
      </c>
      <c r="AD312">
        <v>22</v>
      </c>
      <c r="AE312">
        <v>4.2817720000000001</v>
      </c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KL312" s="84">
        <f t="shared" si="2107"/>
        <v>26974</v>
      </c>
      <c r="KM312">
        <v>1973</v>
      </c>
      <c r="KN312">
        <v>11</v>
      </c>
      <c r="KO312">
        <v>6</v>
      </c>
      <c r="KP312" s="84">
        <f t="shared" si="2108"/>
        <v>310</v>
      </c>
      <c r="KQ312" s="74">
        <v>7.7</v>
      </c>
      <c r="KR312" s="74">
        <v>1.3</v>
      </c>
      <c r="KS312" s="74">
        <f t="shared" si="2109"/>
        <v>-0.2</v>
      </c>
      <c r="KT312" s="74">
        <f t="shared" si="2110"/>
        <v>8.6999999999999993</v>
      </c>
      <c r="KU312" s="74">
        <v>5.3</v>
      </c>
      <c r="KV312" s="74">
        <v>11</v>
      </c>
      <c r="KW312" s="72">
        <f t="shared" si="2106"/>
        <v>0.9</v>
      </c>
      <c r="KX312" s="74">
        <v>2.4</v>
      </c>
      <c r="KZ312" s="74">
        <v>80.2</v>
      </c>
      <c r="LA312" s="74">
        <v>69.900000000000006</v>
      </c>
      <c r="LB312" s="74">
        <v>14.8</v>
      </c>
      <c r="LC312" s="74">
        <v>0.8</v>
      </c>
    </row>
    <row r="313" spans="5:315" x14ac:dyDescent="0.35">
      <c r="E313" s="2" t="s">
        <v>244</v>
      </c>
      <c r="F313" s="4">
        <f>SUMIF($KL$3:$KL$10960,$M$57,$KQ$3:$KQ$10960)</f>
        <v>0</v>
      </c>
      <c r="H313" s="16">
        <v>23</v>
      </c>
      <c r="I313" s="72">
        <v>-3.63</v>
      </c>
      <c r="J313" s="72">
        <v>-13.1</v>
      </c>
      <c r="K313" s="72">
        <f t="shared" si="2114"/>
        <v>-11.97</v>
      </c>
      <c r="L313" s="72">
        <f t="shared" si="2118"/>
        <v>-5.28</v>
      </c>
      <c r="M313" s="72">
        <v>5.79</v>
      </c>
      <c r="N313" s="72">
        <v>7.7</v>
      </c>
      <c r="O313" s="72">
        <f t="shared" si="2115"/>
        <v>0.25</v>
      </c>
      <c r="P313" s="72">
        <v>3.21</v>
      </c>
      <c r="U313" s="8"/>
      <c r="W313" s="8">
        <f t="shared" si="2116"/>
        <v>1.9</v>
      </c>
      <c r="X313">
        <v>79200</v>
      </c>
      <c r="Y313">
        <f t="shared" si="2117"/>
        <v>22</v>
      </c>
      <c r="Z313" s="8">
        <v>0</v>
      </c>
      <c r="AA313" s="8">
        <v>-2</v>
      </c>
      <c r="AB313" s="8">
        <v>82.6</v>
      </c>
      <c r="AD313">
        <v>23</v>
      </c>
      <c r="AE313">
        <v>4.3510229999999996</v>
      </c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KL313" s="84">
        <f t="shared" si="2107"/>
        <v>26975</v>
      </c>
      <c r="KM313">
        <v>1973</v>
      </c>
      <c r="KN313">
        <v>11</v>
      </c>
      <c r="KO313">
        <v>7</v>
      </c>
      <c r="KP313" s="84">
        <f t="shared" si="2108"/>
        <v>311</v>
      </c>
      <c r="KQ313" s="74">
        <v>6.5</v>
      </c>
      <c r="KR313" s="74">
        <v>-0.2</v>
      </c>
      <c r="KS313" s="74">
        <f t="shared" si="2109"/>
        <v>-0.6</v>
      </c>
      <c r="KT313" s="74">
        <f t="shared" si="2110"/>
        <v>7.7</v>
      </c>
      <c r="KU313" s="74">
        <v>5.6</v>
      </c>
      <c r="KV313" s="74">
        <v>10.7</v>
      </c>
      <c r="KW313" s="72">
        <f t="shared" si="2106"/>
        <v>0.88</v>
      </c>
      <c r="KX313" s="74">
        <v>1.6</v>
      </c>
      <c r="KZ313" s="74">
        <v>80.3</v>
      </c>
      <c r="LA313" s="74">
        <v>66.8</v>
      </c>
      <c r="LB313" s="74">
        <v>13</v>
      </c>
      <c r="LC313" s="74">
        <v>0.7</v>
      </c>
    </row>
    <row r="314" spans="5:315" x14ac:dyDescent="0.35">
      <c r="E314" s="2" t="s">
        <v>245</v>
      </c>
      <c r="F314" s="4">
        <f>SUMIF($KL$3:$KL$10960,$M$57,$KR$3:$KR$10960)</f>
        <v>0</v>
      </c>
      <c r="H314" s="16">
        <v>24</v>
      </c>
      <c r="I314" s="72">
        <v>-2.72</v>
      </c>
      <c r="J314" s="72">
        <v>-11.97</v>
      </c>
      <c r="K314" s="72">
        <f t="shared" si="2114"/>
        <v>-13.1</v>
      </c>
      <c r="L314" s="72">
        <f t="shared" si="2118"/>
        <v>-3.63</v>
      </c>
      <c r="M314" s="72">
        <v>6</v>
      </c>
      <c r="N314" s="72">
        <v>7.9</v>
      </c>
      <c r="O314" s="72">
        <f t="shared" si="2115"/>
        <v>0.24</v>
      </c>
      <c r="P314" s="72">
        <v>2.42</v>
      </c>
      <c r="U314" s="8"/>
      <c r="W314" s="8">
        <f t="shared" si="2116"/>
        <v>2</v>
      </c>
      <c r="X314">
        <v>82800</v>
      </c>
      <c r="Y314">
        <f t="shared" si="2117"/>
        <v>23</v>
      </c>
      <c r="Z314" s="8">
        <v>0</v>
      </c>
      <c r="AA314" s="8">
        <v>-2.2999999999999998</v>
      </c>
      <c r="AB314" s="8">
        <v>86</v>
      </c>
      <c r="AD314">
        <v>24</v>
      </c>
      <c r="AE314">
        <v>4.7337160000000003</v>
      </c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KL314" s="84">
        <f t="shared" si="2107"/>
        <v>26976</v>
      </c>
      <c r="KM314">
        <v>1973</v>
      </c>
      <c r="KN314">
        <v>11</v>
      </c>
      <c r="KO314">
        <v>8</v>
      </c>
      <c r="KP314" s="84">
        <f t="shared" si="2108"/>
        <v>312</v>
      </c>
      <c r="KQ314" s="74">
        <v>7.3</v>
      </c>
      <c r="KR314" s="74">
        <v>-0.6</v>
      </c>
      <c r="KS314" s="74">
        <f t="shared" si="2109"/>
        <v>-0.6</v>
      </c>
      <c r="KT314" s="74">
        <f t="shared" si="2110"/>
        <v>6.5</v>
      </c>
      <c r="KU314" s="74">
        <v>5.7</v>
      </c>
      <c r="KV314" s="74">
        <v>11.4</v>
      </c>
      <c r="KW314" s="72">
        <f t="shared" si="2106"/>
        <v>0.89</v>
      </c>
      <c r="KX314" s="74">
        <v>2</v>
      </c>
      <c r="KZ314" s="74">
        <v>83.3</v>
      </c>
      <c r="LA314" s="74">
        <v>70.5</v>
      </c>
      <c r="LB314" s="74">
        <v>12.5</v>
      </c>
      <c r="LC314" s="74">
        <v>0.7</v>
      </c>
    </row>
    <row r="315" spans="5:315" x14ac:dyDescent="0.35">
      <c r="E315" s="2" t="s">
        <v>246</v>
      </c>
      <c r="F315" s="4">
        <f>SUMIF($KL$3:$KL$10960,$M$57,$KS$3:$KS$10960)</f>
        <v>0</v>
      </c>
      <c r="H315" s="16">
        <v>25</v>
      </c>
      <c r="I315" s="72">
        <v>-4.5599999999999996</v>
      </c>
      <c r="J315" s="72">
        <v>-13.1</v>
      </c>
      <c r="K315" s="72">
        <f t="shared" si="2114"/>
        <v>-14.28</v>
      </c>
      <c r="L315" s="72">
        <f t="shared" si="2118"/>
        <v>-2.72</v>
      </c>
      <c r="M315" s="72">
        <v>6.09</v>
      </c>
      <c r="N315" s="72">
        <v>7.8</v>
      </c>
      <c r="O315" s="72">
        <f t="shared" si="2115"/>
        <v>0.22</v>
      </c>
      <c r="P315" s="72">
        <v>3.21</v>
      </c>
      <c r="U315" s="8"/>
      <c r="W315" s="8">
        <f t="shared" si="2116"/>
        <v>2</v>
      </c>
      <c r="X315">
        <v>86400</v>
      </c>
      <c r="Y315">
        <f t="shared" si="2117"/>
        <v>24</v>
      </c>
      <c r="Z315" s="8">
        <v>0</v>
      </c>
      <c r="AA315" s="8">
        <v>-2.5</v>
      </c>
      <c r="AB315" s="8">
        <v>80.900000000000006</v>
      </c>
      <c r="AD315">
        <v>25</v>
      </c>
      <c r="AE315">
        <v>4.3832959999999996</v>
      </c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KL315" s="84">
        <f t="shared" si="2107"/>
        <v>26977</v>
      </c>
      <c r="KM315">
        <v>1973</v>
      </c>
      <c r="KN315">
        <v>11</v>
      </c>
      <c r="KO315">
        <v>9</v>
      </c>
      <c r="KP315" s="84">
        <f t="shared" si="2108"/>
        <v>313</v>
      </c>
      <c r="KQ315" s="74">
        <v>5.9</v>
      </c>
      <c r="KR315" s="74">
        <v>-0.6</v>
      </c>
      <c r="KS315" s="74">
        <f t="shared" si="2109"/>
        <v>-0.6</v>
      </c>
      <c r="KT315" s="74">
        <f t="shared" si="2110"/>
        <v>7.3</v>
      </c>
      <c r="KU315" s="74">
        <v>6.2</v>
      </c>
      <c r="KV315" s="74">
        <v>11.3</v>
      </c>
      <c r="KW315" s="72">
        <f t="shared" si="2106"/>
        <v>0.86</v>
      </c>
      <c r="KX315" s="74">
        <v>3.8</v>
      </c>
      <c r="KZ315" s="74">
        <v>81.8</v>
      </c>
      <c r="LA315" s="74">
        <v>64.599999999999994</v>
      </c>
      <c r="LB315" s="74">
        <v>12</v>
      </c>
      <c r="LC315" s="74">
        <v>0.7</v>
      </c>
    </row>
    <row r="316" spans="5:315" x14ac:dyDescent="0.35">
      <c r="E316" s="2" t="s">
        <v>249</v>
      </c>
      <c r="F316" s="4">
        <f>SUMIF($KL$3:$KL$10960,$M$57,$KT$3:$KT$10960)</f>
        <v>0</v>
      </c>
      <c r="H316" s="16">
        <v>26</v>
      </c>
      <c r="I316" s="72">
        <v>-5.46</v>
      </c>
      <c r="J316" s="72">
        <v>-14.28</v>
      </c>
      <c r="K316" s="72">
        <f t="shared" si="2114"/>
        <v>-14.92</v>
      </c>
      <c r="L316" s="72">
        <f t="shared" si="2118"/>
        <v>-4.5599999999999996</v>
      </c>
      <c r="M316" s="72">
        <v>6.22</v>
      </c>
      <c r="N316" s="72">
        <v>7.6</v>
      </c>
      <c r="O316" s="72">
        <f t="shared" si="2115"/>
        <v>0.18</v>
      </c>
      <c r="P316" s="72">
        <v>2.12</v>
      </c>
      <c r="U316" s="8"/>
      <c r="W316" s="8">
        <f t="shared" si="2116"/>
        <v>2</v>
      </c>
      <c r="X316">
        <v>90000</v>
      </c>
      <c r="Y316">
        <f t="shared" si="2117"/>
        <v>25</v>
      </c>
      <c r="Z316" s="8">
        <v>0</v>
      </c>
      <c r="AA316" s="8">
        <v>-2.6</v>
      </c>
      <c r="AB316" s="8">
        <v>79.5</v>
      </c>
      <c r="AD316">
        <v>26</v>
      </c>
      <c r="AE316">
        <v>4.8423090000000002</v>
      </c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KL316" s="84">
        <f t="shared" si="2107"/>
        <v>26978</v>
      </c>
      <c r="KM316">
        <v>1973</v>
      </c>
      <c r="KN316">
        <v>11</v>
      </c>
      <c r="KO316">
        <v>10</v>
      </c>
      <c r="KP316" s="84">
        <f t="shared" si="2108"/>
        <v>314</v>
      </c>
      <c r="KQ316" s="74">
        <v>5.5</v>
      </c>
      <c r="KR316" s="74">
        <v>-0.6</v>
      </c>
      <c r="KS316" s="74">
        <f t="shared" si="2109"/>
        <v>-0.6</v>
      </c>
      <c r="KT316" s="74">
        <f t="shared" si="2110"/>
        <v>5.9</v>
      </c>
      <c r="KU316" s="74">
        <v>5.3</v>
      </c>
      <c r="KV316" s="74">
        <v>10.4</v>
      </c>
      <c r="KW316" s="72">
        <f t="shared" si="2106"/>
        <v>0.89</v>
      </c>
      <c r="KX316" s="74">
        <v>3.6</v>
      </c>
      <c r="KZ316" s="74">
        <v>82.7</v>
      </c>
      <c r="LA316" s="74">
        <v>69.7</v>
      </c>
      <c r="LB316" s="74">
        <v>13.8</v>
      </c>
      <c r="LC316" s="74">
        <v>0.8</v>
      </c>
    </row>
    <row r="317" spans="5:315" x14ac:dyDescent="0.35">
      <c r="H317" s="16">
        <v>27</v>
      </c>
      <c r="I317" s="72">
        <v>-5.59</v>
      </c>
      <c r="J317" s="72">
        <v>-14.92</v>
      </c>
      <c r="K317" s="72">
        <f t="shared" si="2114"/>
        <v>-14.23</v>
      </c>
      <c r="L317" s="72">
        <f t="shared" si="2118"/>
        <v>-5.46</v>
      </c>
      <c r="M317" s="72">
        <v>6.28</v>
      </c>
      <c r="N317" s="72">
        <v>7.7</v>
      </c>
      <c r="O317" s="72">
        <f t="shared" si="2115"/>
        <v>0.18</v>
      </c>
      <c r="P317" s="72">
        <v>1.68</v>
      </c>
      <c r="U317" s="8"/>
      <c r="W317" s="8">
        <f t="shared" si="2116"/>
        <v>2.1</v>
      </c>
      <c r="X317">
        <v>93600</v>
      </c>
      <c r="Y317">
        <f t="shared" si="2117"/>
        <v>26</v>
      </c>
      <c r="Z317" s="8">
        <v>0</v>
      </c>
      <c r="AA317" s="8">
        <v>-3</v>
      </c>
      <c r="AB317" s="8">
        <v>79.8</v>
      </c>
      <c r="AD317">
        <v>27</v>
      </c>
      <c r="AE317">
        <v>7.0622119999999997</v>
      </c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KL317" s="84">
        <f t="shared" si="2107"/>
        <v>26979</v>
      </c>
      <c r="KM317">
        <v>1973</v>
      </c>
      <c r="KN317">
        <v>11</v>
      </c>
      <c r="KO317">
        <v>11</v>
      </c>
      <c r="KP317" s="84">
        <f t="shared" si="2108"/>
        <v>315</v>
      </c>
      <c r="KQ317" s="74">
        <v>5.6</v>
      </c>
      <c r="KR317" s="74">
        <v>-0.6</v>
      </c>
      <c r="KS317" s="74">
        <f t="shared" si="2109"/>
        <v>-1.8</v>
      </c>
      <c r="KT317" s="74">
        <f t="shared" si="2110"/>
        <v>5.5</v>
      </c>
      <c r="KU317" s="74">
        <v>4.4000000000000004</v>
      </c>
      <c r="KV317" s="74">
        <v>10.199999999999999</v>
      </c>
      <c r="KW317" s="72">
        <f t="shared" si="2106"/>
        <v>0.93</v>
      </c>
      <c r="KX317" s="74">
        <v>3.6</v>
      </c>
      <c r="KZ317" s="74">
        <v>80.400000000000006</v>
      </c>
      <c r="LA317" s="74">
        <v>70.8</v>
      </c>
      <c r="LB317" s="74">
        <v>15.2</v>
      </c>
      <c r="LC317" s="74">
        <v>0.8</v>
      </c>
    </row>
    <row r="318" spans="5:315" x14ac:dyDescent="0.35">
      <c r="E318" s="2" t="s">
        <v>256</v>
      </c>
      <c r="F318">
        <f>MONTH(F294)</f>
        <v>1</v>
      </c>
      <c r="H318" s="16">
        <v>28</v>
      </c>
      <c r="I318" s="72">
        <v>-5.58</v>
      </c>
      <c r="J318" s="72">
        <v>-14.23</v>
      </c>
      <c r="K318" s="72">
        <f t="shared" si="2114"/>
        <v>-14.97</v>
      </c>
      <c r="L318" s="72">
        <f t="shared" si="2118"/>
        <v>-5.59</v>
      </c>
      <c r="M318" s="72">
        <v>6.49</v>
      </c>
      <c r="N318" s="72">
        <v>7.7</v>
      </c>
      <c r="O318" s="72">
        <f t="shared" si="2115"/>
        <v>0.16</v>
      </c>
      <c r="P318" s="72">
        <v>1.6</v>
      </c>
      <c r="U318" s="8"/>
      <c r="W318" s="8">
        <f t="shared" si="2116"/>
        <v>2.1</v>
      </c>
      <c r="X318">
        <v>97200</v>
      </c>
      <c r="Y318">
        <f t="shared" si="2117"/>
        <v>27</v>
      </c>
      <c r="Z318" s="8">
        <v>0</v>
      </c>
      <c r="AA318" s="8">
        <v>-3.3</v>
      </c>
      <c r="AB318" s="8">
        <v>81.3</v>
      </c>
      <c r="AD318">
        <v>28</v>
      </c>
      <c r="AE318">
        <v>6.3595980000000001</v>
      </c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KL318" s="84">
        <f t="shared" si="2107"/>
        <v>26980</v>
      </c>
      <c r="KM318">
        <v>1973</v>
      </c>
      <c r="KN318">
        <v>11</v>
      </c>
      <c r="KO318">
        <v>12</v>
      </c>
      <c r="KP318" s="84">
        <f t="shared" si="2108"/>
        <v>316</v>
      </c>
      <c r="KQ318" s="74">
        <v>3.6</v>
      </c>
      <c r="KR318" s="74">
        <v>-1.8</v>
      </c>
      <c r="KS318" s="74">
        <f t="shared" si="2109"/>
        <v>-2.9</v>
      </c>
      <c r="KT318" s="74">
        <f t="shared" si="2110"/>
        <v>5.6</v>
      </c>
      <c r="KU318" s="74">
        <v>5.2</v>
      </c>
      <c r="KV318" s="74">
        <v>10.199999999999999</v>
      </c>
      <c r="KW318" s="72">
        <f t="shared" si="2106"/>
        <v>0.89</v>
      </c>
      <c r="KX318" s="74">
        <v>2.6</v>
      </c>
      <c r="KZ318" s="74">
        <v>79.900000000000006</v>
      </c>
      <c r="LA318" s="74">
        <v>67.5</v>
      </c>
      <c r="LB318" s="74">
        <v>15.5</v>
      </c>
      <c r="LC318" s="74">
        <v>0.8</v>
      </c>
    </row>
    <row r="319" spans="5:315" x14ac:dyDescent="0.35">
      <c r="H319" s="16">
        <v>29</v>
      </c>
      <c r="I319" s="72">
        <v>-6.01</v>
      </c>
      <c r="J319" s="72">
        <v>-14.97</v>
      </c>
      <c r="K319" s="72">
        <f t="shared" si="2114"/>
        <v>-13.8</v>
      </c>
      <c r="L319" s="72">
        <f t="shared" si="2118"/>
        <v>-5.58</v>
      </c>
      <c r="M319" s="72">
        <v>6.62</v>
      </c>
      <c r="N319" s="72">
        <v>8.1</v>
      </c>
      <c r="O319" s="72">
        <f t="shared" si="2115"/>
        <v>0.18</v>
      </c>
      <c r="P319" s="72">
        <v>1.59</v>
      </c>
      <c r="U319" s="8"/>
      <c r="W319" s="8">
        <f t="shared" si="2116"/>
        <v>2.2000000000000002</v>
      </c>
      <c r="X319">
        <v>100800</v>
      </c>
      <c r="Y319">
        <f t="shared" si="2117"/>
        <v>28</v>
      </c>
      <c r="Z319" s="8">
        <v>0</v>
      </c>
      <c r="AA319" s="8">
        <v>-5</v>
      </c>
      <c r="AB319" s="8">
        <v>82.4</v>
      </c>
      <c r="AD319">
        <v>29</v>
      </c>
      <c r="AE319">
        <v>6.2224969999999997</v>
      </c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KL319" s="84">
        <f t="shared" si="2107"/>
        <v>26981</v>
      </c>
      <c r="KM319">
        <v>1973</v>
      </c>
      <c r="KN319">
        <v>11</v>
      </c>
      <c r="KO319">
        <v>13</v>
      </c>
      <c r="KP319" s="84">
        <f t="shared" si="2108"/>
        <v>317</v>
      </c>
      <c r="KQ319" s="74">
        <v>4.2</v>
      </c>
      <c r="KR319" s="74">
        <v>-2.9</v>
      </c>
      <c r="KS319" s="74">
        <f t="shared" si="2109"/>
        <v>-2.2999999999999998</v>
      </c>
      <c r="KT319" s="74">
        <f t="shared" si="2110"/>
        <v>3.6</v>
      </c>
      <c r="KU319" s="74">
        <v>5.6</v>
      </c>
      <c r="KV319" s="74">
        <v>10.1</v>
      </c>
      <c r="KW319" s="72">
        <f t="shared" si="2106"/>
        <v>0.86</v>
      </c>
      <c r="KX319" s="74">
        <v>2.2000000000000002</v>
      </c>
      <c r="KZ319" s="74">
        <v>81.8</v>
      </c>
      <c r="LA319" s="74">
        <v>68.5</v>
      </c>
      <c r="LB319" s="74">
        <v>12.9</v>
      </c>
      <c r="LC319" s="74">
        <v>0.7</v>
      </c>
    </row>
    <row r="320" spans="5:315" x14ac:dyDescent="0.35">
      <c r="E320" s="2" t="s">
        <v>258</v>
      </c>
      <c r="F320" s="29">
        <f>AVERAGE(I291:J655)</f>
        <v>6.3192000000000004</v>
      </c>
      <c r="H320" s="16">
        <v>30</v>
      </c>
      <c r="I320" s="72">
        <v>-6.09</v>
      </c>
      <c r="J320" s="72">
        <v>-13.8</v>
      </c>
      <c r="K320" s="72">
        <f t="shared" si="2114"/>
        <v>-14.37</v>
      </c>
      <c r="L320" s="72">
        <f t="shared" si="2118"/>
        <v>-6.01</v>
      </c>
      <c r="M320" s="72">
        <v>6.72</v>
      </c>
      <c r="N320" s="72">
        <v>7.9</v>
      </c>
      <c r="O320" s="72">
        <f t="shared" si="2115"/>
        <v>0.15</v>
      </c>
      <c r="P320" s="72">
        <v>1.67</v>
      </c>
      <c r="U320" s="8"/>
      <c r="W320" s="8">
        <f t="shared" si="2116"/>
        <v>2.2000000000000002</v>
      </c>
      <c r="X320">
        <v>104400</v>
      </c>
      <c r="Y320">
        <f t="shared" si="2117"/>
        <v>29</v>
      </c>
      <c r="Z320" s="8">
        <v>0</v>
      </c>
      <c r="AA320" s="8">
        <v>-6.2</v>
      </c>
      <c r="AB320" s="8">
        <v>85.9</v>
      </c>
      <c r="AD320">
        <v>30</v>
      </c>
      <c r="AE320">
        <v>5.7526089999999996</v>
      </c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KL320" s="84">
        <f t="shared" si="2107"/>
        <v>26982</v>
      </c>
      <c r="KM320">
        <v>1973</v>
      </c>
      <c r="KN320">
        <v>11</v>
      </c>
      <c r="KO320">
        <v>14</v>
      </c>
      <c r="KP320" s="84">
        <f t="shared" si="2108"/>
        <v>318</v>
      </c>
      <c r="KQ320" s="74">
        <v>5.0999999999999996</v>
      </c>
      <c r="KR320" s="74">
        <v>-2.2999999999999998</v>
      </c>
      <c r="KS320" s="74">
        <f t="shared" si="2109"/>
        <v>-1.4</v>
      </c>
      <c r="KT320" s="74">
        <f t="shared" si="2110"/>
        <v>4.2</v>
      </c>
      <c r="KU320" s="74">
        <v>5.6</v>
      </c>
      <c r="KV320" s="74">
        <v>10.5</v>
      </c>
      <c r="KW320" s="72">
        <f t="shared" si="2106"/>
        <v>0.87</v>
      </c>
      <c r="KX320" s="74">
        <v>3.6</v>
      </c>
      <c r="KZ320" s="74">
        <v>82.5</v>
      </c>
      <c r="LA320" s="74">
        <v>68</v>
      </c>
      <c r="LB320" s="74">
        <v>14.7</v>
      </c>
      <c r="LC320" s="74">
        <v>0.8</v>
      </c>
    </row>
    <row r="321" spans="5:315" x14ac:dyDescent="0.35">
      <c r="H321" s="16">
        <v>31</v>
      </c>
      <c r="I321" s="72">
        <v>-5.92</v>
      </c>
      <c r="J321" s="72">
        <v>-14.37</v>
      </c>
      <c r="K321" s="72">
        <f t="shared" si="2114"/>
        <v>-15.23</v>
      </c>
      <c r="L321" s="72">
        <f t="shared" si="2118"/>
        <v>-6.09</v>
      </c>
      <c r="M321" s="72">
        <v>6.83</v>
      </c>
      <c r="N321" s="72">
        <v>8.3000000000000007</v>
      </c>
      <c r="O321" s="72">
        <f t="shared" si="2115"/>
        <v>0.18</v>
      </c>
      <c r="P321" s="72">
        <v>1.36</v>
      </c>
      <c r="U321" s="8"/>
      <c r="W321" s="8">
        <f t="shared" si="2116"/>
        <v>2.2999999999999998</v>
      </c>
      <c r="X321">
        <v>108000</v>
      </c>
      <c r="Y321">
        <f t="shared" si="2117"/>
        <v>30</v>
      </c>
      <c r="Z321" s="8">
        <v>0</v>
      </c>
      <c r="AA321" s="8">
        <v>-5</v>
      </c>
      <c r="AB321" s="8">
        <v>82.9</v>
      </c>
      <c r="AD321">
        <v>31</v>
      </c>
      <c r="AE321">
        <v>4.4548610000000002</v>
      </c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KL321" s="84">
        <f t="shared" si="2107"/>
        <v>26983</v>
      </c>
      <c r="KM321">
        <v>1973</v>
      </c>
      <c r="KN321">
        <v>11</v>
      </c>
      <c r="KO321">
        <v>15</v>
      </c>
      <c r="KP321" s="84">
        <f t="shared" si="2108"/>
        <v>319</v>
      </c>
      <c r="KQ321" s="74">
        <v>4.7</v>
      </c>
      <c r="KR321" s="74">
        <v>-1.4</v>
      </c>
      <c r="KS321" s="74">
        <f t="shared" si="2109"/>
        <v>-2.5</v>
      </c>
      <c r="KT321" s="74">
        <f t="shared" si="2110"/>
        <v>5.0999999999999996</v>
      </c>
      <c r="KU321" s="74">
        <v>5.3</v>
      </c>
      <c r="KV321" s="74">
        <v>10.199999999999999</v>
      </c>
      <c r="KW321" s="72">
        <f t="shared" si="2106"/>
        <v>0.88</v>
      </c>
      <c r="KX321" s="74">
        <v>2.2000000000000002</v>
      </c>
      <c r="KZ321" s="74">
        <v>80.099999999999994</v>
      </c>
      <c r="LA321" s="74">
        <v>65.3</v>
      </c>
      <c r="LB321" s="74">
        <v>14.6</v>
      </c>
      <c r="LC321" s="74">
        <v>0.7</v>
      </c>
    </row>
    <row r="322" spans="5:315" x14ac:dyDescent="0.35">
      <c r="E322" s="2" t="s">
        <v>309</v>
      </c>
      <c r="F322">
        <f>SUM(F104:KG105)</f>
        <v>19168.737763114001</v>
      </c>
      <c r="H322" s="16">
        <v>32</v>
      </c>
      <c r="I322" s="72">
        <v>-6.12</v>
      </c>
      <c r="J322" s="72">
        <v>-15.23</v>
      </c>
      <c r="K322" s="72">
        <f t="shared" si="2114"/>
        <v>-17.38</v>
      </c>
      <c r="L322" s="72">
        <f t="shared" si="2118"/>
        <v>-5.92</v>
      </c>
      <c r="M322" s="72">
        <v>6.97</v>
      </c>
      <c r="N322" s="72">
        <v>8.5</v>
      </c>
      <c r="O322" s="72">
        <f t="shared" si="2115"/>
        <v>0.18</v>
      </c>
      <c r="P322" s="72">
        <v>1.18</v>
      </c>
      <c r="U322" s="8"/>
      <c r="W322" s="8">
        <f t="shared" si="2116"/>
        <v>2.2999999999999998</v>
      </c>
      <c r="X322">
        <v>111600</v>
      </c>
      <c r="Y322">
        <f t="shared" si="2117"/>
        <v>31</v>
      </c>
      <c r="Z322" s="8">
        <v>0</v>
      </c>
      <c r="AA322" s="8">
        <v>-4</v>
      </c>
      <c r="AB322" s="8">
        <v>88</v>
      </c>
      <c r="AD322">
        <v>32</v>
      </c>
      <c r="AE322">
        <v>7.5787620000000002</v>
      </c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KL322" s="84">
        <f t="shared" si="2107"/>
        <v>26984</v>
      </c>
      <c r="KM322">
        <v>1973</v>
      </c>
      <c r="KN322">
        <v>11</v>
      </c>
      <c r="KO322">
        <v>16</v>
      </c>
      <c r="KP322" s="84">
        <f t="shared" si="2108"/>
        <v>320</v>
      </c>
      <c r="KQ322" s="74">
        <v>4.7</v>
      </c>
      <c r="KR322" s="74">
        <v>-2.5</v>
      </c>
      <c r="KS322" s="74">
        <f t="shared" si="2109"/>
        <v>-2.9</v>
      </c>
      <c r="KT322" s="74">
        <f t="shared" si="2110"/>
        <v>4.7</v>
      </c>
      <c r="KU322" s="74">
        <v>5.3</v>
      </c>
      <c r="KV322" s="74">
        <v>9.6999999999999993</v>
      </c>
      <c r="KW322" s="72">
        <f t="shared" si="2106"/>
        <v>0.87</v>
      </c>
      <c r="KX322" s="74">
        <v>1.5</v>
      </c>
      <c r="KZ322" s="74">
        <v>80.400000000000006</v>
      </c>
      <c r="LA322" s="74">
        <v>64.099999999999994</v>
      </c>
      <c r="LB322" s="74">
        <v>13</v>
      </c>
      <c r="LC322" s="74">
        <v>0.7</v>
      </c>
    </row>
    <row r="323" spans="5:315" x14ac:dyDescent="0.35">
      <c r="E323" s="2" t="s">
        <v>310</v>
      </c>
      <c r="F323" s="8">
        <f>SUMIF($KL$3:$KL$10960,$M$57,$KU$3:$KU$10960)</f>
        <v>0</v>
      </c>
      <c r="H323" s="16">
        <v>33</v>
      </c>
      <c r="I323" s="72">
        <v>-6.82</v>
      </c>
      <c r="J323" s="72">
        <v>-17.38</v>
      </c>
      <c r="K323" s="72">
        <f t="shared" si="2114"/>
        <v>-15.03</v>
      </c>
      <c r="L323" s="72">
        <f t="shared" si="2118"/>
        <v>-6.12</v>
      </c>
      <c r="M323" s="72">
        <v>7.04</v>
      </c>
      <c r="N323" s="72">
        <v>8.9</v>
      </c>
      <c r="O323" s="72">
        <f t="shared" si="2115"/>
        <v>0.21</v>
      </c>
      <c r="P323" s="72">
        <v>2.17</v>
      </c>
      <c r="U323" s="8"/>
      <c r="W323" s="8">
        <f t="shared" si="2116"/>
        <v>2.2999999999999998</v>
      </c>
      <c r="X323">
        <v>115200</v>
      </c>
      <c r="Y323">
        <f t="shared" si="2117"/>
        <v>32</v>
      </c>
      <c r="Z323" s="8">
        <v>0.8</v>
      </c>
      <c r="AA323" s="8">
        <v>-2.6</v>
      </c>
      <c r="AB323" s="8">
        <v>85</v>
      </c>
      <c r="AD323">
        <v>33</v>
      </c>
      <c r="AE323">
        <v>7.811769</v>
      </c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KL323" s="84">
        <f t="shared" si="2107"/>
        <v>26985</v>
      </c>
      <c r="KM323">
        <v>1973</v>
      </c>
      <c r="KN323">
        <v>11</v>
      </c>
      <c r="KO323">
        <v>17</v>
      </c>
      <c r="KP323" s="84">
        <f t="shared" si="2108"/>
        <v>321</v>
      </c>
      <c r="KQ323" s="74">
        <v>4.9000000000000004</v>
      </c>
      <c r="KR323" s="74">
        <v>-2.9</v>
      </c>
      <c r="KS323" s="74">
        <f t="shared" si="2109"/>
        <v>-2.7</v>
      </c>
      <c r="KT323" s="74">
        <f t="shared" si="2110"/>
        <v>4.7</v>
      </c>
      <c r="KU323" s="74">
        <v>5</v>
      </c>
      <c r="KV323" s="74">
        <v>9.1999999999999993</v>
      </c>
      <c r="KW323" s="72">
        <f t="shared" si="2106"/>
        <v>0.87</v>
      </c>
      <c r="KX323" s="74">
        <v>1.9</v>
      </c>
      <c r="KZ323" s="74">
        <v>81</v>
      </c>
      <c r="LA323" s="74">
        <v>69.3</v>
      </c>
      <c r="LB323" s="74">
        <v>13.3</v>
      </c>
      <c r="LC323" s="74">
        <v>0.7</v>
      </c>
    </row>
    <row r="324" spans="5:315" x14ac:dyDescent="0.35">
      <c r="H324" s="16">
        <v>34</v>
      </c>
      <c r="I324" s="72">
        <v>-5.71</v>
      </c>
      <c r="J324" s="72">
        <v>-15.03</v>
      </c>
      <c r="K324" s="72">
        <f t="shared" si="2114"/>
        <v>-15.09</v>
      </c>
      <c r="L324" s="72">
        <f t="shared" si="2118"/>
        <v>-6.82</v>
      </c>
      <c r="M324" s="72">
        <v>7.3</v>
      </c>
      <c r="N324" s="72">
        <v>8.3000000000000007</v>
      </c>
      <c r="O324" s="72">
        <f t="shared" si="2115"/>
        <v>0.12</v>
      </c>
      <c r="P324" s="72">
        <v>2.2000000000000002</v>
      </c>
      <c r="U324" s="8"/>
      <c r="W324" s="8">
        <f t="shared" si="2116"/>
        <v>2.4</v>
      </c>
      <c r="X324">
        <v>118800</v>
      </c>
      <c r="Y324">
        <f t="shared" si="2117"/>
        <v>33</v>
      </c>
      <c r="Z324" s="8">
        <v>17.8</v>
      </c>
      <c r="AA324" s="8">
        <v>-2.2000000000000002</v>
      </c>
      <c r="AB324" s="8">
        <v>79.3</v>
      </c>
      <c r="AD324">
        <v>34</v>
      </c>
      <c r="AE324">
        <v>5.7794410000000003</v>
      </c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KL324" s="84">
        <f t="shared" si="2107"/>
        <v>26986</v>
      </c>
      <c r="KM324">
        <v>1973</v>
      </c>
      <c r="KN324">
        <v>11</v>
      </c>
      <c r="KO324">
        <v>18</v>
      </c>
      <c r="KP324" s="84">
        <f t="shared" si="2108"/>
        <v>322</v>
      </c>
      <c r="KQ324" s="74">
        <v>4.5</v>
      </c>
      <c r="KR324" s="74">
        <v>-2.7</v>
      </c>
      <c r="KS324" s="74">
        <f t="shared" si="2109"/>
        <v>-2.4</v>
      </c>
      <c r="KT324" s="74">
        <f t="shared" si="2110"/>
        <v>4.9000000000000004</v>
      </c>
      <c r="KU324" s="74">
        <v>5.9</v>
      </c>
      <c r="KV324" s="74">
        <v>11.5</v>
      </c>
      <c r="KW324" s="72">
        <f t="shared" ref="KW324:KW387" si="2119">MIN(IF(KU324&lt;KV324,((1-KU324/KV324)/0.72)^(1/3.2),0),1)</f>
        <v>0.88</v>
      </c>
      <c r="KX324" s="74">
        <v>0.6</v>
      </c>
      <c r="KZ324" s="74">
        <v>81.8</v>
      </c>
      <c r="LA324" s="74">
        <v>66</v>
      </c>
      <c r="LB324" s="74">
        <v>12.6</v>
      </c>
      <c r="LC324" s="74">
        <v>0.7</v>
      </c>
    </row>
    <row r="325" spans="5:315" x14ac:dyDescent="0.35">
      <c r="E325" s="2"/>
      <c r="F325" s="8"/>
      <c r="H325" s="16">
        <v>35</v>
      </c>
      <c r="I325" s="72">
        <v>-6.29</v>
      </c>
      <c r="J325" s="72">
        <v>-15.09</v>
      </c>
      <c r="K325" s="72">
        <f t="shared" si="2114"/>
        <v>-16.77</v>
      </c>
      <c r="L325" s="72">
        <f t="shared" si="2118"/>
        <v>-5.71</v>
      </c>
      <c r="M325" s="72">
        <v>7.13</v>
      </c>
      <c r="N325" s="72">
        <v>9.1999999999999993</v>
      </c>
      <c r="O325" s="72">
        <f t="shared" si="2115"/>
        <v>0.23</v>
      </c>
      <c r="P325" s="72">
        <v>1.41</v>
      </c>
      <c r="U325" s="8"/>
      <c r="W325" s="8">
        <f t="shared" si="2116"/>
        <v>2.4</v>
      </c>
      <c r="X325">
        <v>122400</v>
      </c>
      <c r="Y325">
        <f t="shared" si="2117"/>
        <v>34</v>
      </c>
      <c r="Z325" s="8">
        <v>84.4</v>
      </c>
      <c r="AA325" s="8">
        <v>-1.9</v>
      </c>
      <c r="AB325" s="8">
        <v>79.7</v>
      </c>
      <c r="AD325">
        <v>35</v>
      </c>
      <c r="AE325">
        <v>7.3871079999999996</v>
      </c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KL325" s="84">
        <f t="shared" si="2107"/>
        <v>26987</v>
      </c>
      <c r="KM325">
        <v>1973</v>
      </c>
      <c r="KN325">
        <v>11</v>
      </c>
      <c r="KO325">
        <v>19</v>
      </c>
      <c r="KP325" s="84">
        <f t="shared" si="2108"/>
        <v>323</v>
      </c>
      <c r="KQ325" s="74">
        <v>4.8</v>
      </c>
      <c r="KR325" s="74">
        <v>-2.4</v>
      </c>
      <c r="KS325" s="74">
        <f t="shared" si="2109"/>
        <v>-2.2999999999999998</v>
      </c>
      <c r="KT325" s="74">
        <f t="shared" si="2110"/>
        <v>4.5</v>
      </c>
      <c r="KU325" s="74">
        <v>5.5</v>
      </c>
      <c r="KV325" s="74">
        <v>9.4</v>
      </c>
      <c r="KW325" s="72">
        <f t="shared" si="2119"/>
        <v>0.84</v>
      </c>
      <c r="KX325" s="74">
        <v>1.1000000000000001</v>
      </c>
      <c r="KZ325" s="74">
        <v>81.099999999999994</v>
      </c>
      <c r="LA325" s="74">
        <v>67.7</v>
      </c>
      <c r="LB325" s="74">
        <v>12.3</v>
      </c>
      <c r="LC325" s="74">
        <v>0.7</v>
      </c>
    </row>
    <row r="326" spans="5:315" x14ac:dyDescent="0.35">
      <c r="E326" s="2"/>
      <c r="F326" s="24"/>
      <c r="H326" s="16">
        <v>36</v>
      </c>
      <c r="I326" s="72">
        <v>-7.09</v>
      </c>
      <c r="J326" s="72">
        <v>-16.77</v>
      </c>
      <c r="K326" s="72">
        <f t="shared" si="2114"/>
        <v>-16.64</v>
      </c>
      <c r="L326" s="72">
        <f t="shared" si="2118"/>
        <v>-6.29</v>
      </c>
      <c r="M326" s="72">
        <v>7.46</v>
      </c>
      <c r="N326" s="72">
        <v>8.8000000000000007</v>
      </c>
      <c r="O326" s="72">
        <f t="shared" si="2115"/>
        <v>0.15</v>
      </c>
      <c r="P326" s="72">
        <v>1.36</v>
      </c>
      <c r="U326" s="8"/>
      <c r="W326" s="8">
        <f t="shared" si="2116"/>
        <v>2.5</v>
      </c>
      <c r="X326">
        <v>126000</v>
      </c>
      <c r="Y326">
        <f t="shared" si="2117"/>
        <v>35</v>
      </c>
      <c r="Z326" s="8">
        <v>150.30000000000001</v>
      </c>
      <c r="AA326" s="8">
        <v>-1.7</v>
      </c>
      <c r="AB326" s="8">
        <v>77.400000000000006</v>
      </c>
      <c r="AD326">
        <v>36</v>
      </c>
      <c r="AE326">
        <v>7.3040139999999996</v>
      </c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KL326" s="84">
        <f t="shared" si="2107"/>
        <v>26988</v>
      </c>
      <c r="KM326">
        <v>1973</v>
      </c>
      <c r="KN326">
        <v>11</v>
      </c>
      <c r="KO326">
        <v>20</v>
      </c>
      <c r="KP326" s="84">
        <f t="shared" si="2108"/>
        <v>324</v>
      </c>
      <c r="KQ326" s="74">
        <v>4.2</v>
      </c>
      <c r="KR326" s="74">
        <v>-2.2999999999999998</v>
      </c>
      <c r="KS326" s="74">
        <f t="shared" si="2109"/>
        <v>-2.5</v>
      </c>
      <c r="KT326" s="74">
        <f t="shared" si="2110"/>
        <v>4.8</v>
      </c>
      <c r="KU326" s="74">
        <v>4.5</v>
      </c>
      <c r="KV326" s="74">
        <v>8.4</v>
      </c>
      <c r="KW326" s="72">
        <f t="shared" si="2119"/>
        <v>0.87</v>
      </c>
      <c r="KX326" s="74">
        <v>3.1</v>
      </c>
      <c r="KZ326" s="74">
        <v>81.400000000000006</v>
      </c>
      <c r="LA326" s="74">
        <v>69.400000000000006</v>
      </c>
      <c r="LB326" s="74">
        <v>13.9</v>
      </c>
      <c r="LC326" s="74">
        <v>0.8</v>
      </c>
    </row>
    <row r="327" spans="5:315" x14ac:dyDescent="0.35">
      <c r="E327" s="2"/>
      <c r="H327" s="16">
        <v>37</v>
      </c>
      <c r="I327" s="72">
        <v>-7.53</v>
      </c>
      <c r="J327" s="72">
        <v>-16.64</v>
      </c>
      <c r="K327" s="72">
        <f t="shared" si="2114"/>
        <v>-15.46</v>
      </c>
      <c r="L327" s="72">
        <f t="shared" si="2118"/>
        <v>-7.09</v>
      </c>
      <c r="M327" s="72">
        <v>7.43</v>
      </c>
      <c r="N327" s="72">
        <v>9.1</v>
      </c>
      <c r="O327" s="72">
        <f t="shared" si="2115"/>
        <v>0.18</v>
      </c>
      <c r="P327" s="72">
        <v>0.45</v>
      </c>
      <c r="U327" s="8"/>
      <c r="W327" s="8">
        <f t="shared" si="2116"/>
        <v>2.5</v>
      </c>
      <c r="X327">
        <v>129600</v>
      </c>
      <c r="Y327">
        <f t="shared" si="2117"/>
        <v>36</v>
      </c>
      <c r="Z327" s="8">
        <v>119.7</v>
      </c>
      <c r="AA327" s="8">
        <v>-1.8</v>
      </c>
      <c r="AB327" s="8">
        <v>81</v>
      </c>
      <c r="AD327">
        <v>37</v>
      </c>
      <c r="AE327">
        <v>4.8333320000000004</v>
      </c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KL327" s="84">
        <f t="shared" ref="KL327:KL390" si="2120">DATEVALUE(KM327 &amp; "/" &amp; KN327 &amp; "/" &amp; KO327)</f>
        <v>26989</v>
      </c>
      <c r="KM327">
        <v>1973</v>
      </c>
      <c r="KN327">
        <v>11</v>
      </c>
      <c r="KO327">
        <v>21</v>
      </c>
      <c r="KP327" s="84">
        <f t="shared" ref="KP327:KP390" si="2121">DATE(KM327,KN327,KO327)-DATE(KM327,1,1)+1</f>
        <v>325</v>
      </c>
      <c r="KQ327" s="74">
        <v>2.6</v>
      </c>
      <c r="KR327" s="74">
        <v>-2.5</v>
      </c>
      <c r="KS327" s="74">
        <f t="shared" ref="KS327:KS390" si="2122">KR328</f>
        <v>-3.5</v>
      </c>
      <c r="KT327" s="74">
        <f t="shared" ref="KT327:KT390" si="2123">KQ326</f>
        <v>4.2</v>
      </c>
      <c r="KU327" s="74">
        <v>4.5999999999999996</v>
      </c>
      <c r="KV327" s="74">
        <v>9.1</v>
      </c>
      <c r="KW327" s="72">
        <f t="shared" si="2119"/>
        <v>0.89</v>
      </c>
      <c r="KX327" s="74">
        <v>2.1</v>
      </c>
      <c r="KZ327" s="74">
        <v>82.6</v>
      </c>
      <c r="LA327" s="74">
        <v>77.099999999999994</v>
      </c>
      <c r="LB327" s="74">
        <v>15.5</v>
      </c>
      <c r="LC327" s="74">
        <v>0.8</v>
      </c>
    </row>
    <row r="328" spans="5:315" x14ac:dyDescent="0.35">
      <c r="H328" s="16">
        <v>38</v>
      </c>
      <c r="I328" s="72">
        <v>-6.07</v>
      </c>
      <c r="J328" s="72">
        <v>-15.46</v>
      </c>
      <c r="K328" s="72">
        <f t="shared" si="2114"/>
        <v>-14.16</v>
      </c>
      <c r="L328" s="72">
        <f t="shared" si="2118"/>
        <v>-7.53</v>
      </c>
      <c r="M328" s="72">
        <v>7.68</v>
      </c>
      <c r="N328" s="72">
        <v>9.6999999999999993</v>
      </c>
      <c r="O328" s="72">
        <f t="shared" si="2115"/>
        <v>0.21</v>
      </c>
      <c r="P328" s="72">
        <v>1.29</v>
      </c>
      <c r="U328" s="8"/>
      <c r="W328" s="8">
        <f t="shared" si="2116"/>
        <v>2.5</v>
      </c>
      <c r="X328">
        <v>133200</v>
      </c>
      <c r="Y328">
        <f t="shared" si="2117"/>
        <v>37</v>
      </c>
      <c r="Z328" s="8">
        <v>92.8</v>
      </c>
      <c r="AA328" s="8">
        <v>-1.6</v>
      </c>
      <c r="AB328" s="8">
        <v>81.3</v>
      </c>
      <c r="AD328">
        <v>38</v>
      </c>
      <c r="AE328">
        <v>5.7814730000000001</v>
      </c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KL328" s="84">
        <f t="shared" si="2120"/>
        <v>26990</v>
      </c>
      <c r="KM328">
        <v>1973</v>
      </c>
      <c r="KN328">
        <v>11</v>
      </c>
      <c r="KO328">
        <v>22</v>
      </c>
      <c r="KP328" s="84">
        <f t="shared" si="2121"/>
        <v>326</v>
      </c>
      <c r="KQ328" s="74">
        <v>1.9</v>
      </c>
      <c r="KR328" s="74">
        <v>-3.5</v>
      </c>
      <c r="KS328" s="74">
        <f t="shared" si="2122"/>
        <v>-3.6</v>
      </c>
      <c r="KT328" s="74">
        <f t="shared" si="2123"/>
        <v>2.6</v>
      </c>
      <c r="KU328" s="74">
        <v>5.2</v>
      </c>
      <c r="KV328" s="74">
        <v>9.1999999999999993</v>
      </c>
      <c r="KW328" s="72">
        <f t="shared" si="2119"/>
        <v>0.85</v>
      </c>
      <c r="KX328" s="74">
        <v>1.3</v>
      </c>
      <c r="KZ328" s="74">
        <v>81</v>
      </c>
      <c r="LA328" s="74">
        <v>68.599999999999994</v>
      </c>
      <c r="LB328" s="74">
        <v>14.5</v>
      </c>
      <c r="LC328" s="74">
        <v>0.8</v>
      </c>
    </row>
    <row r="329" spans="5:315" x14ac:dyDescent="0.35">
      <c r="H329" s="16">
        <v>39</v>
      </c>
      <c r="I329" s="72">
        <v>-4.9800000000000004</v>
      </c>
      <c r="J329" s="72">
        <v>-14.16</v>
      </c>
      <c r="K329" s="72">
        <f t="shared" si="2114"/>
        <v>-15.62</v>
      </c>
      <c r="L329" s="72">
        <f t="shared" si="2118"/>
        <v>-6.07</v>
      </c>
      <c r="M329" s="72">
        <v>7.56</v>
      </c>
      <c r="N329" s="72">
        <v>9.6</v>
      </c>
      <c r="O329" s="72">
        <f t="shared" si="2115"/>
        <v>0.21</v>
      </c>
      <c r="P329" s="72">
        <v>1.85</v>
      </c>
      <c r="U329" s="8"/>
      <c r="W329" s="8">
        <f t="shared" si="2116"/>
        <v>2.6</v>
      </c>
      <c r="X329">
        <v>136800</v>
      </c>
      <c r="Y329">
        <f t="shared" si="2117"/>
        <v>38</v>
      </c>
      <c r="Z329" s="8">
        <v>82.8</v>
      </c>
      <c r="AA329" s="8">
        <v>-1.3</v>
      </c>
      <c r="AB329" s="8">
        <v>82.1</v>
      </c>
      <c r="AD329">
        <v>39</v>
      </c>
      <c r="AE329">
        <v>5.8951909999999996</v>
      </c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KL329" s="84">
        <f t="shared" si="2120"/>
        <v>26991</v>
      </c>
      <c r="KM329">
        <v>1973</v>
      </c>
      <c r="KN329">
        <v>11</v>
      </c>
      <c r="KO329">
        <v>23</v>
      </c>
      <c r="KP329" s="84">
        <f t="shared" si="2121"/>
        <v>327</v>
      </c>
      <c r="KQ329" s="74">
        <v>3.2</v>
      </c>
      <c r="KR329" s="74">
        <v>-3.6</v>
      </c>
      <c r="KS329" s="74">
        <f t="shared" si="2122"/>
        <v>-3.9</v>
      </c>
      <c r="KT329" s="74">
        <f t="shared" si="2123"/>
        <v>1.9</v>
      </c>
      <c r="KU329" s="74">
        <v>5.2</v>
      </c>
      <c r="KV329" s="74">
        <v>9.1</v>
      </c>
      <c r="KW329" s="72">
        <f t="shared" si="2119"/>
        <v>0.85</v>
      </c>
      <c r="KX329" s="74">
        <v>1.6</v>
      </c>
      <c r="KZ329" s="74">
        <v>80.3</v>
      </c>
      <c r="LA329" s="74">
        <v>68.099999999999994</v>
      </c>
      <c r="LB329" s="74">
        <v>12.4</v>
      </c>
      <c r="LC329" s="74">
        <v>0.7</v>
      </c>
    </row>
    <row r="330" spans="5:315" x14ac:dyDescent="0.35">
      <c r="H330" s="16">
        <v>40</v>
      </c>
      <c r="I330" s="72">
        <v>-6.61</v>
      </c>
      <c r="J330" s="72">
        <v>-15.62</v>
      </c>
      <c r="K330" s="72">
        <f t="shared" si="2114"/>
        <v>-16.11</v>
      </c>
      <c r="L330" s="72">
        <f t="shared" si="2118"/>
        <v>-4.9800000000000004</v>
      </c>
      <c r="M330" s="72">
        <v>7.77</v>
      </c>
      <c r="N330" s="72">
        <v>9.6999999999999993</v>
      </c>
      <c r="O330" s="72">
        <f t="shared" si="2115"/>
        <v>0.2</v>
      </c>
      <c r="P330" s="72">
        <v>0.64</v>
      </c>
      <c r="U330" s="8"/>
      <c r="W330" s="8">
        <f t="shared" si="2116"/>
        <v>2.6</v>
      </c>
      <c r="X330">
        <v>140400</v>
      </c>
      <c r="Y330">
        <f t="shared" si="2117"/>
        <v>39</v>
      </c>
      <c r="Z330" s="8">
        <v>53.9</v>
      </c>
      <c r="AA330" s="8">
        <v>-0.9</v>
      </c>
      <c r="AB330" s="8">
        <v>81.7</v>
      </c>
      <c r="AD330">
        <v>40</v>
      </c>
      <c r="AE330">
        <v>4.2945859999999998</v>
      </c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KL330" s="84">
        <f t="shared" si="2120"/>
        <v>26992</v>
      </c>
      <c r="KM330">
        <v>1973</v>
      </c>
      <c r="KN330">
        <v>11</v>
      </c>
      <c r="KO330">
        <v>24</v>
      </c>
      <c r="KP330" s="84">
        <f t="shared" si="2121"/>
        <v>328</v>
      </c>
      <c r="KQ330" s="74">
        <v>3.1</v>
      </c>
      <c r="KR330" s="74">
        <v>-3.9</v>
      </c>
      <c r="KS330" s="74">
        <f t="shared" si="2122"/>
        <v>-4.7</v>
      </c>
      <c r="KT330" s="74">
        <f t="shared" si="2123"/>
        <v>3.2</v>
      </c>
      <c r="KU330" s="74">
        <v>4.4000000000000004</v>
      </c>
      <c r="KV330" s="74">
        <v>8.5</v>
      </c>
      <c r="KW330" s="72">
        <f t="shared" si="2119"/>
        <v>0.88</v>
      </c>
      <c r="KX330" s="74">
        <v>1.5</v>
      </c>
      <c r="KZ330" s="74">
        <v>84.6</v>
      </c>
      <c r="LA330" s="74">
        <v>69.8</v>
      </c>
      <c r="LB330" s="74">
        <v>15.1</v>
      </c>
      <c r="LC330" s="74">
        <v>0.7</v>
      </c>
    </row>
    <row r="331" spans="5:315" x14ac:dyDescent="0.35">
      <c r="H331" s="16">
        <v>41</v>
      </c>
      <c r="I331" s="72">
        <v>-5.32</v>
      </c>
      <c r="J331" s="72">
        <v>-16.11</v>
      </c>
      <c r="K331" s="72">
        <f t="shared" si="2114"/>
        <v>-14.04</v>
      </c>
      <c r="L331" s="72">
        <f t="shared" si="2118"/>
        <v>-6.61</v>
      </c>
      <c r="M331" s="72">
        <v>8.25</v>
      </c>
      <c r="N331" s="72">
        <v>10.3</v>
      </c>
      <c r="O331" s="72">
        <f t="shared" si="2115"/>
        <v>0.2</v>
      </c>
      <c r="P331" s="72">
        <v>1.79</v>
      </c>
      <c r="U331" s="8"/>
      <c r="W331" s="8">
        <f t="shared" si="2116"/>
        <v>2.7</v>
      </c>
      <c r="X331">
        <v>144000</v>
      </c>
      <c r="Y331">
        <f t="shared" si="2117"/>
        <v>40</v>
      </c>
      <c r="Z331" s="8">
        <v>22.2</v>
      </c>
      <c r="AA331" s="8">
        <v>-0.7</v>
      </c>
      <c r="AB331" s="8">
        <v>82.6</v>
      </c>
      <c r="AD331">
        <v>41</v>
      </c>
      <c r="AE331">
        <v>4.645918</v>
      </c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KL331" s="84">
        <f t="shared" si="2120"/>
        <v>26993</v>
      </c>
      <c r="KM331">
        <v>1973</v>
      </c>
      <c r="KN331">
        <v>11</v>
      </c>
      <c r="KO331">
        <v>25</v>
      </c>
      <c r="KP331" s="84">
        <f t="shared" si="2121"/>
        <v>329</v>
      </c>
      <c r="KQ331" s="74">
        <v>1.2</v>
      </c>
      <c r="KR331" s="74">
        <v>-4.7</v>
      </c>
      <c r="KS331" s="74">
        <f t="shared" si="2122"/>
        <v>-4</v>
      </c>
      <c r="KT331" s="74">
        <f t="shared" si="2123"/>
        <v>3.1</v>
      </c>
      <c r="KU331" s="74">
        <v>4.0999999999999996</v>
      </c>
      <c r="KV331" s="74">
        <v>8.3000000000000007</v>
      </c>
      <c r="KW331" s="72">
        <f t="shared" si="2119"/>
        <v>0.9</v>
      </c>
      <c r="KX331" s="74">
        <v>2.6</v>
      </c>
      <c r="KZ331" s="74">
        <v>78.099999999999994</v>
      </c>
      <c r="LA331" s="74">
        <v>70</v>
      </c>
      <c r="LB331" s="74">
        <v>13.2</v>
      </c>
      <c r="LC331" s="74">
        <v>0.8</v>
      </c>
    </row>
    <row r="332" spans="5:315" x14ac:dyDescent="0.35">
      <c r="H332" s="16">
        <v>42</v>
      </c>
      <c r="I332" s="72">
        <v>-5.1100000000000003</v>
      </c>
      <c r="J332" s="72">
        <v>-14.04</v>
      </c>
      <c r="K332" s="72">
        <f t="shared" si="2114"/>
        <v>-15.61</v>
      </c>
      <c r="L332" s="72">
        <f t="shared" si="2118"/>
        <v>-5.32</v>
      </c>
      <c r="M332" s="72">
        <v>7.73</v>
      </c>
      <c r="N332" s="72">
        <v>9.9</v>
      </c>
      <c r="O332" s="72">
        <f t="shared" si="2115"/>
        <v>0.22</v>
      </c>
      <c r="P332" s="72">
        <v>1.04</v>
      </c>
      <c r="U332" s="8"/>
      <c r="W332" s="8">
        <f t="shared" si="2116"/>
        <v>2.7</v>
      </c>
      <c r="X332">
        <v>147600</v>
      </c>
      <c r="Y332">
        <f t="shared" si="2117"/>
        <v>41</v>
      </c>
      <c r="Z332" s="8">
        <v>2.5</v>
      </c>
      <c r="AA332" s="8">
        <v>-0.6</v>
      </c>
      <c r="AB332" s="8">
        <v>83.3</v>
      </c>
      <c r="AD332">
        <v>42</v>
      </c>
      <c r="AE332">
        <v>4.6678730000000002</v>
      </c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KL332" s="84">
        <f t="shared" si="2120"/>
        <v>26994</v>
      </c>
      <c r="KM332">
        <v>1973</v>
      </c>
      <c r="KN332">
        <v>11</v>
      </c>
      <c r="KO332">
        <v>26</v>
      </c>
      <c r="KP332" s="84">
        <f t="shared" si="2121"/>
        <v>330</v>
      </c>
      <c r="KQ332" s="74">
        <v>1.7</v>
      </c>
      <c r="KR332" s="74">
        <v>-4</v>
      </c>
      <c r="KS332" s="74">
        <f t="shared" si="2122"/>
        <v>-5.0999999999999996</v>
      </c>
      <c r="KT332" s="74">
        <f t="shared" si="2123"/>
        <v>1.2</v>
      </c>
      <c r="KU332" s="74">
        <v>4.7</v>
      </c>
      <c r="KV332" s="74">
        <v>9</v>
      </c>
      <c r="KW332" s="72">
        <f t="shared" si="2119"/>
        <v>0.88</v>
      </c>
      <c r="KX332" s="74">
        <v>5</v>
      </c>
      <c r="KZ332" s="74">
        <v>81.2</v>
      </c>
      <c r="LA332" s="74">
        <v>72.099999999999994</v>
      </c>
      <c r="LB332" s="74">
        <v>13.4</v>
      </c>
      <c r="LC332" s="74">
        <v>0.8</v>
      </c>
    </row>
    <row r="333" spans="5:315" x14ac:dyDescent="0.35">
      <c r="H333" s="16">
        <v>43</v>
      </c>
      <c r="I333" s="72">
        <v>-4.95</v>
      </c>
      <c r="J333" s="72">
        <v>-15.61</v>
      </c>
      <c r="K333" s="72">
        <f t="shared" si="2114"/>
        <v>-13.96</v>
      </c>
      <c r="L333" s="72">
        <f t="shared" si="2118"/>
        <v>-5.1100000000000003</v>
      </c>
      <c r="M333" s="72">
        <v>8.2200000000000006</v>
      </c>
      <c r="N333" s="72">
        <v>10.1</v>
      </c>
      <c r="O333" s="72">
        <f t="shared" si="2115"/>
        <v>0.19</v>
      </c>
      <c r="P333" s="72">
        <v>2.31</v>
      </c>
      <c r="U333" s="8"/>
      <c r="W333" s="8">
        <f t="shared" si="2116"/>
        <v>2.8</v>
      </c>
      <c r="X333">
        <v>151200</v>
      </c>
      <c r="Y333">
        <f t="shared" si="2117"/>
        <v>42</v>
      </c>
      <c r="Z333" s="8">
        <v>0</v>
      </c>
      <c r="AA333" s="8">
        <v>-0.6</v>
      </c>
      <c r="AB333" s="8">
        <v>82.6</v>
      </c>
      <c r="AD333">
        <v>43</v>
      </c>
      <c r="AE333">
        <v>3.8653240000000002</v>
      </c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KL333" s="84">
        <f t="shared" si="2120"/>
        <v>26995</v>
      </c>
      <c r="KM333">
        <v>1973</v>
      </c>
      <c r="KN333">
        <v>11</v>
      </c>
      <c r="KO333">
        <v>27</v>
      </c>
      <c r="KP333" s="84">
        <f t="shared" si="2121"/>
        <v>331</v>
      </c>
      <c r="KQ333" s="74">
        <v>1.5</v>
      </c>
      <c r="KR333" s="74">
        <v>-5.0999999999999996</v>
      </c>
      <c r="KS333" s="74">
        <f t="shared" si="2122"/>
        <v>-3.7</v>
      </c>
      <c r="KT333" s="74">
        <f t="shared" si="2123"/>
        <v>1.7</v>
      </c>
      <c r="KU333" s="74">
        <v>5.0999999999999996</v>
      </c>
      <c r="KV333" s="74">
        <v>10</v>
      </c>
      <c r="KW333" s="72">
        <f t="shared" si="2119"/>
        <v>0.89</v>
      </c>
      <c r="KX333" s="74">
        <v>6.5</v>
      </c>
      <c r="KZ333" s="74">
        <v>82.1</v>
      </c>
      <c r="LA333" s="74">
        <v>74</v>
      </c>
      <c r="LB333" s="74">
        <v>15.1</v>
      </c>
      <c r="LC333" s="74">
        <v>0.8</v>
      </c>
    </row>
    <row r="334" spans="5:315" x14ac:dyDescent="0.35">
      <c r="H334" s="16">
        <v>44</v>
      </c>
      <c r="I334" s="72">
        <v>-4.4400000000000004</v>
      </c>
      <c r="J334" s="72">
        <v>-13.96</v>
      </c>
      <c r="K334" s="72">
        <f t="shared" si="2114"/>
        <v>-13.55</v>
      </c>
      <c r="L334" s="72">
        <f t="shared" si="2118"/>
        <v>-4.95</v>
      </c>
      <c r="M334" s="72">
        <v>7.95</v>
      </c>
      <c r="N334" s="72">
        <v>10</v>
      </c>
      <c r="O334" s="72">
        <f t="shared" si="2115"/>
        <v>0.21</v>
      </c>
      <c r="P334" s="72">
        <v>3.36</v>
      </c>
      <c r="U334" s="8"/>
      <c r="W334" s="8">
        <f t="shared" si="2116"/>
        <v>2.8</v>
      </c>
      <c r="X334">
        <v>154800</v>
      </c>
      <c r="Y334">
        <f t="shared" si="2117"/>
        <v>43</v>
      </c>
      <c r="Z334" s="8">
        <v>0</v>
      </c>
      <c r="AA334" s="8">
        <v>-0.6</v>
      </c>
      <c r="AB334" s="8">
        <v>82.6</v>
      </c>
      <c r="AD334">
        <v>44</v>
      </c>
      <c r="AE334">
        <v>3.4990790000000001</v>
      </c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KL334" s="84">
        <f t="shared" si="2120"/>
        <v>26996</v>
      </c>
      <c r="KM334">
        <v>1973</v>
      </c>
      <c r="KN334">
        <v>11</v>
      </c>
      <c r="KO334">
        <v>28</v>
      </c>
      <c r="KP334" s="84">
        <f t="shared" si="2121"/>
        <v>332</v>
      </c>
      <c r="KQ334" s="74">
        <v>3</v>
      </c>
      <c r="KR334" s="74">
        <v>-3.7</v>
      </c>
      <c r="KS334" s="74">
        <f t="shared" si="2122"/>
        <v>-4.5999999999999996</v>
      </c>
      <c r="KT334" s="74">
        <f t="shared" si="2123"/>
        <v>1.5</v>
      </c>
      <c r="KU334" s="74">
        <v>4.0999999999999996</v>
      </c>
      <c r="KV334" s="74">
        <v>8.9</v>
      </c>
      <c r="KW334" s="72">
        <f t="shared" si="2119"/>
        <v>0.91</v>
      </c>
      <c r="KX334" s="74">
        <v>1.8</v>
      </c>
      <c r="KZ334" s="74">
        <v>85.3</v>
      </c>
      <c r="LA334" s="74">
        <v>76.8</v>
      </c>
      <c r="LB334" s="74">
        <v>15.5</v>
      </c>
      <c r="LC334" s="74">
        <v>0.9</v>
      </c>
    </row>
    <row r="335" spans="5:315" x14ac:dyDescent="0.35">
      <c r="H335" s="16">
        <v>45</v>
      </c>
      <c r="I335" s="72">
        <v>-5.0199999999999996</v>
      </c>
      <c r="J335" s="72">
        <v>-13.55</v>
      </c>
      <c r="K335" s="72">
        <f t="shared" si="2114"/>
        <v>-13.76</v>
      </c>
      <c r="L335" s="72">
        <f t="shared" si="2118"/>
        <v>-4.4400000000000004</v>
      </c>
      <c r="M335" s="72">
        <v>8.5399999999999991</v>
      </c>
      <c r="N335" s="72">
        <v>10.1</v>
      </c>
      <c r="O335" s="72">
        <f t="shared" si="2115"/>
        <v>0.15</v>
      </c>
      <c r="P335" s="72">
        <v>1.71</v>
      </c>
      <c r="U335" s="8"/>
      <c r="W335" s="8">
        <f t="shared" si="2116"/>
        <v>2.8</v>
      </c>
      <c r="X335">
        <v>158400</v>
      </c>
      <c r="Y335">
        <f t="shared" si="2117"/>
        <v>44</v>
      </c>
      <c r="Z335" s="8">
        <v>0</v>
      </c>
      <c r="AA335" s="8">
        <v>-0.6</v>
      </c>
      <c r="AB335" s="8">
        <v>80.8</v>
      </c>
      <c r="AD335">
        <v>45</v>
      </c>
      <c r="AE335">
        <v>2.636444</v>
      </c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KL335" s="84">
        <f t="shared" si="2120"/>
        <v>26997</v>
      </c>
      <c r="KM335">
        <v>1973</v>
      </c>
      <c r="KN335">
        <v>11</v>
      </c>
      <c r="KO335">
        <v>29</v>
      </c>
      <c r="KP335" s="84">
        <f t="shared" si="2121"/>
        <v>333</v>
      </c>
      <c r="KQ335" s="74">
        <v>2.1</v>
      </c>
      <c r="KR335" s="74">
        <v>-4.5999999999999996</v>
      </c>
      <c r="KS335" s="74">
        <f t="shared" si="2122"/>
        <v>-4.7</v>
      </c>
      <c r="KT335" s="74">
        <f t="shared" si="2123"/>
        <v>3</v>
      </c>
      <c r="KU335" s="74">
        <v>4.2</v>
      </c>
      <c r="KV335" s="74">
        <v>8.8000000000000007</v>
      </c>
      <c r="KW335" s="72">
        <f t="shared" si="2119"/>
        <v>0.9</v>
      </c>
      <c r="KX335" s="74">
        <v>2.4</v>
      </c>
      <c r="KZ335" s="74">
        <v>82.4</v>
      </c>
      <c r="LA335" s="74">
        <v>75.8</v>
      </c>
      <c r="LB335" s="74">
        <v>12</v>
      </c>
      <c r="LC335" s="74">
        <v>0.8</v>
      </c>
    </row>
    <row r="336" spans="5:315" x14ac:dyDescent="0.35">
      <c r="H336" s="16">
        <v>46</v>
      </c>
      <c r="I336" s="72">
        <v>-3.1</v>
      </c>
      <c r="J336" s="72">
        <v>-13.76</v>
      </c>
      <c r="K336" s="72">
        <f t="shared" si="2114"/>
        <v>-13.54</v>
      </c>
      <c r="L336" s="72">
        <f t="shared" si="2118"/>
        <v>-5.0199999999999996</v>
      </c>
      <c r="M336" s="72">
        <v>8.41</v>
      </c>
      <c r="N336" s="72">
        <v>10.5</v>
      </c>
      <c r="O336" s="72">
        <f t="shared" si="2115"/>
        <v>0.2</v>
      </c>
      <c r="P336" s="72">
        <v>1.95</v>
      </c>
      <c r="U336" s="8"/>
      <c r="W336" s="8">
        <f t="shared" si="2116"/>
        <v>2.9</v>
      </c>
      <c r="X336">
        <v>162000</v>
      </c>
      <c r="Y336">
        <f t="shared" si="2117"/>
        <v>45</v>
      </c>
      <c r="Z336" s="8">
        <v>0</v>
      </c>
      <c r="AA336" s="8">
        <v>-0.6</v>
      </c>
      <c r="AB336" s="8">
        <v>82.4</v>
      </c>
      <c r="AD336">
        <v>46</v>
      </c>
      <c r="AE336">
        <v>1.679354</v>
      </c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KL336" s="84">
        <f t="shared" si="2120"/>
        <v>26998</v>
      </c>
      <c r="KM336">
        <v>1973</v>
      </c>
      <c r="KN336">
        <v>11</v>
      </c>
      <c r="KO336">
        <v>30</v>
      </c>
      <c r="KP336" s="84">
        <f t="shared" si="2121"/>
        <v>334</v>
      </c>
      <c r="KQ336" s="74">
        <v>2</v>
      </c>
      <c r="KR336" s="74">
        <v>-4.7</v>
      </c>
      <c r="KS336" s="74">
        <f t="shared" si="2122"/>
        <v>-4.8</v>
      </c>
      <c r="KT336" s="74">
        <f t="shared" si="2123"/>
        <v>2.1</v>
      </c>
      <c r="KU336" s="74">
        <v>4.7</v>
      </c>
      <c r="KV336" s="74">
        <v>7.7</v>
      </c>
      <c r="KW336" s="72">
        <f t="shared" si="2119"/>
        <v>0.83</v>
      </c>
      <c r="KX336" s="74">
        <v>1.3</v>
      </c>
      <c r="KZ336" s="74">
        <v>84</v>
      </c>
      <c r="LA336" s="74">
        <v>71.8</v>
      </c>
      <c r="LB336" s="74">
        <v>13.7</v>
      </c>
      <c r="LC336" s="74">
        <v>0.7</v>
      </c>
    </row>
    <row r="337" spans="5:315" x14ac:dyDescent="0.35">
      <c r="H337" s="16">
        <v>47</v>
      </c>
      <c r="I337" s="72">
        <v>-4.6900000000000004</v>
      </c>
      <c r="J337" s="72">
        <v>-13.54</v>
      </c>
      <c r="K337" s="72">
        <f t="shared" si="2114"/>
        <v>-13.74</v>
      </c>
      <c r="L337" s="72">
        <f t="shared" si="2118"/>
        <v>-3.1</v>
      </c>
      <c r="M337" s="72">
        <v>8.56</v>
      </c>
      <c r="N337" s="72">
        <v>10.8</v>
      </c>
      <c r="O337" s="72">
        <f t="shared" si="2115"/>
        <v>0.21</v>
      </c>
      <c r="P337" s="72">
        <v>1.19</v>
      </c>
      <c r="U337" s="8"/>
      <c r="W337" s="8">
        <f t="shared" si="2116"/>
        <v>2.9</v>
      </c>
      <c r="X337">
        <v>165600</v>
      </c>
      <c r="Y337">
        <f t="shared" si="2117"/>
        <v>46</v>
      </c>
      <c r="Z337" s="8">
        <v>0</v>
      </c>
      <c r="AA337" s="8">
        <v>-0.7</v>
      </c>
      <c r="AB337" s="8">
        <v>78.599999999999994</v>
      </c>
      <c r="AD337">
        <v>47</v>
      </c>
      <c r="AE337">
        <v>2.8477739999999998</v>
      </c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KL337" s="84">
        <f t="shared" si="2120"/>
        <v>26999</v>
      </c>
      <c r="KM337">
        <v>1973</v>
      </c>
      <c r="KN337">
        <v>12</v>
      </c>
      <c r="KO337">
        <v>1</v>
      </c>
      <c r="KP337" s="84">
        <f t="shared" si="2121"/>
        <v>335</v>
      </c>
      <c r="KQ337" s="74">
        <v>1.8</v>
      </c>
      <c r="KR337" s="74">
        <v>-4.8</v>
      </c>
      <c r="KS337" s="74">
        <f t="shared" si="2122"/>
        <v>-4.7</v>
      </c>
      <c r="KT337" s="74">
        <f t="shared" si="2123"/>
        <v>2</v>
      </c>
      <c r="KU337" s="74">
        <v>4.5</v>
      </c>
      <c r="KV337" s="74">
        <v>9.5</v>
      </c>
      <c r="KW337" s="72">
        <f t="shared" si="2119"/>
        <v>0.91</v>
      </c>
      <c r="KX337" s="74">
        <v>1.5</v>
      </c>
      <c r="KZ337" s="74">
        <v>82.4</v>
      </c>
      <c r="LA337" s="74">
        <v>69.900000000000006</v>
      </c>
      <c r="LB337" s="74">
        <v>14.1</v>
      </c>
      <c r="LC337" s="74">
        <v>0.7</v>
      </c>
    </row>
    <row r="338" spans="5:315" x14ac:dyDescent="0.35">
      <c r="H338" s="16">
        <v>48</v>
      </c>
      <c r="I338" s="72">
        <v>-4.07</v>
      </c>
      <c r="J338" s="72">
        <v>-13.74</v>
      </c>
      <c r="K338" s="72">
        <f t="shared" si="2114"/>
        <v>-13.16</v>
      </c>
      <c r="L338" s="72">
        <f t="shared" si="2118"/>
        <v>-4.6900000000000004</v>
      </c>
      <c r="M338" s="72">
        <v>8.98</v>
      </c>
      <c r="N338" s="72">
        <v>10.9</v>
      </c>
      <c r="O338" s="72">
        <f t="shared" si="2115"/>
        <v>0.18</v>
      </c>
      <c r="P338" s="72">
        <v>1.24</v>
      </c>
      <c r="U338" s="8"/>
      <c r="W338" s="8">
        <f t="shared" si="2116"/>
        <v>3</v>
      </c>
      <c r="X338">
        <v>169200</v>
      </c>
      <c r="Y338">
        <f t="shared" si="2117"/>
        <v>47</v>
      </c>
      <c r="Z338" s="8">
        <v>0</v>
      </c>
      <c r="AA338" s="8">
        <v>-0.8</v>
      </c>
      <c r="AB338" s="8">
        <v>86.9</v>
      </c>
      <c r="AD338">
        <v>48</v>
      </c>
      <c r="AE338">
        <v>4.6823050000000004</v>
      </c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KL338" s="84">
        <f t="shared" si="2120"/>
        <v>27000</v>
      </c>
      <c r="KM338">
        <v>1973</v>
      </c>
      <c r="KN338">
        <v>12</v>
      </c>
      <c r="KO338">
        <v>2</v>
      </c>
      <c r="KP338" s="84">
        <f t="shared" si="2121"/>
        <v>336</v>
      </c>
      <c r="KQ338" s="74">
        <v>1.2</v>
      </c>
      <c r="KR338" s="74">
        <v>-4.7</v>
      </c>
      <c r="KS338" s="74">
        <f t="shared" si="2122"/>
        <v>-6.2</v>
      </c>
      <c r="KT338" s="74">
        <f t="shared" si="2123"/>
        <v>1.8</v>
      </c>
      <c r="KU338" s="74">
        <v>4.5</v>
      </c>
      <c r="KV338" s="74">
        <v>7.5</v>
      </c>
      <c r="KW338" s="72">
        <f t="shared" si="2119"/>
        <v>0.83</v>
      </c>
      <c r="KX338" s="74">
        <v>3.8</v>
      </c>
      <c r="KZ338" s="74">
        <v>80.8</v>
      </c>
      <c r="LA338" s="74">
        <v>68.099999999999994</v>
      </c>
      <c r="LB338" s="74">
        <v>15.6</v>
      </c>
      <c r="LC338" s="74">
        <v>0.7</v>
      </c>
    </row>
    <row r="339" spans="5:315" x14ac:dyDescent="0.35">
      <c r="H339" s="16">
        <v>49</v>
      </c>
      <c r="I339" s="72">
        <v>-2</v>
      </c>
      <c r="J339" s="72">
        <v>-13.16</v>
      </c>
      <c r="K339" s="72">
        <f t="shared" si="2114"/>
        <v>-8.93</v>
      </c>
      <c r="L339" s="72">
        <f t="shared" si="2118"/>
        <v>-4.07</v>
      </c>
      <c r="M339" s="72">
        <v>9.19</v>
      </c>
      <c r="N339" s="72">
        <v>11.1</v>
      </c>
      <c r="O339" s="72">
        <f t="shared" si="2115"/>
        <v>0.17</v>
      </c>
      <c r="P339" s="72">
        <v>1.45</v>
      </c>
      <c r="U339" s="8"/>
      <c r="W339" s="8">
        <f t="shared" si="2116"/>
        <v>3</v>
      </c>
      <c r="X339">
        <v>172800</v>
      </c>
      <c r="Y339">
        <f t="shared" si="2117"/>
        <v>48</v>
      </c>
      <c r="Z339" s="8">
        <v>0</v>
      </c>
      <c r="AA339" s="8">
        <v>-1.2</v>
      </c>
      <c r="AB339" s="8">
        <v>84.9</v>
      </c>
      <c r="AD339">
        <v>49</v>
      </c>
      <c r="AE339">
        <v>5.0828100000000003</v>
      </c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KL339" s="84">
        <f t="shared" si="2120"/>
        <v>27001</v>
      </c>
      <c r="KM339">
        <v>1973</v>
      </c>
      <c r="KN339">
        <v>12</v>
      </c>
      <c r="KO339">
        <v>3</v>
      </c>
      <c r="KP339" s="84">
        <f t="shared" si="2121"/>
        <v>337</v>
      </c>
      <c r="KQ339" s="74">
        <v>0.1</v>
      </c>
      <c r="KR339" s="74">
        <v>-6.2</v>
      </c>
      <c r="KS339" s="74">
        <f t="shared" si="2122"/>
        <v>-6.5</v>
      </c>
      <c r="KT339" s="74">
        <f t="shared" si="2123"/>
        <v>1.2</v>
      </c>
      <c r="KU339" s="74">
        <v>4.3</v>
      </c>
      <c r="KV339" s="74">
        <v>8.3000000000000007</v>
      </c>
      <c r="KW339" s="72">
        <f t="shared" si="2119"/>
        <v>0.88</v>
      </c>
      <c r="KX339" s="74">
        <v>4.5999999999999996</v>
      </c>
      <c r="KZ339" s="74">
        <v>82.3</v>
      </c>
      <c r="LA339" s="74">
        <v>68.2</v>
      </c>
      <c r="LB339" s="74">
        <v>16</v>
      </c>
      <c r="LC339" s="74">
        <v>0.8</v>
      </c>
    </row>
    <row r="340" spans="5:315" x14ac:dyDescent="0.35">
      <c r="E340" s="41"/>
      <c r="F340" s="41"/>
      <c r="G340" s="41"/>
      <c r="H340" s="16">
        <v>50</v>
      </c>
      <c r="I340" s="73">
        <v>0.1</v>
      </c>
      <c r="J340" s="73">
        <v>-8.93</v>
      </c>
      <c r="K340" s="72">
        <f t="shared" si="2114"/>
        <v>-7.93</v>
      </c>
      <c r="L340" s="72">
        <f t="shared" si="2118"/>
        <v>-2</v>
      </c>
      <c r="M340" s="73">
        <v>8.6300000000000008</v>
      </c>
      <c r="N340" s="73">
        <v>10.6</v>
      </c>
      <c r="O340" s="73">
        <f t="shared" si="2115"/>
        <v>0.19</v>
      </c>
      <c r="P340" s="72">
        <v>2.5099999999999998</v>
      </c>
      <c r="U340" s="45"/>
      <c r="V340" s="41"/>
      <c r="W340" s="8">
        <f t="shared" si="2116"/>
        <v>3</v>
      </c>
      <c r="X340" s="81">
        <v>176400</v>
      </c>
      <c r="Y340">
        <f t="shared" si="2117"/>
        <v>49</v>
      </c>
      <c r="Z340" s="82">
        <v>0</v>
      </c>
      <c r="AA340" s="82">
        <v>-0.7</v>
      </c>
      <c r="AB340" s="82">
        <v>77.3</v>
      </c>
      <c r="AD340">
        <v>50</v>
      </c>
      <c r="AE340">
        <v>3.905186</v>
      </c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KL340" s="84">
        <f t="shared" si="2120"/>
        <v>27002</v>
      </c>
      <c r="KM340">
        <v>1973</v>
      </c>
      <c r="KN340">
        <v>12</v>
      </c>
      <c r="KO340">
        <v>4</v>
      </c>
      <c r="KP340" s="84">
        <f t="shared" si="2121"/>
        <v>338</v>
      </c>
      <c r="KQ340" s="74">
        <v>-0.2</v>
      </c>
      <c r="KR340" s="74">
        <v>-6.5</v>
      </c>
      <c r="KS340" s="74">
        <f t="shared" si="2122"/>
        <v>-8.1</v>
      </c>
      <c r="KT340" s="74">
        <f t="shared" si="2123"/>
        <v>0.1</v>
      </c>
      <c r="KU340" s="74">
        <v>4.9000000000000004</v>
      </c>
      <c r="KV340" s="74">
        <v>8.8000000000000007</v>
      </c>
      <c r="KW340" s="72">
        <f t="shared" si="2119"/>
        <v>0.86</v>
      </c>
      <c r="KX340" s="74">
        <v>1.2</v>
      </c>
      <c r="KZ340" s="74">
        <v>83.5</v>
      </c>
      <c r="LA340" s="74">
        <v>72.099999999999994</v>
      </c>
      <c r="LB340" s="74">
        <v>14.7</v>
      </c>
      <c r="LC340" s="74">
        <v>0.7</v>
      </c>
    </row>
    <row r="341" spans="5:315" x14ac:dyDescent="0.35">
      <c r="H341" s="16">
        <v>51</v>
      </c>
      <c r="I341" s="72">
        <v>-0.23</v>
      </c>
      <c r="J341" s="72">
        <v>-7.93</v>
      </c>
      <c r="K341" s="72">
        <f t="shared" si="2114"/>
        <v>-9.01</v>
      </c>
      <c r="L341" s="72">
        <f t="shared" si="2118"/>
        <v>0.1</v>
      </c>
      <c r="M341" s="72">
        <v>9.06</v>
      </c>
      <c r="N341" s="72">
        <v>11.7</v>
      </c>
      <c r="O341" s="72">
        <f t="shared" si="2115"/>
        <v>0.23</v>
      </c>
      <c r="P341" s="72">
        <v>3.06</v>
      </c>
      <c r="U341" s="8"/>
      <c r="W341" s="8">
        <f t="shared" si="2116"/>
        <v>3.1</v>
      </c>
      <c r="X341">
        <v>180000</v>
      </c>
      <c r="Y341">
        <f t="shared" si="2117"/>
        <v>50</v>
      </c>
      <c r="Z341" s="8">
        <v>0</v>
      </c>
      <c r="AA341" s="8">
        <v>-0.5</v>
      </c>
      <c r="AB341" s="8">
        <v>78.599999999999994</v>
      </c>
      <c r="AD341">
        <v>51</v>
      </c>
      <c r="AE341">
        <v>4.2268059999999998</v>
      </c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KL341" s="84">
        <f t="shared" si="2120"/>
        <v>27003</v>
      </c>
      <c r="KM341">
        <v>1973</v>
      </c>
      <c r="KN341">
        <v>12</v>
      </c>
      <c r="KO341">
        <v>5</v>
      </c>
      <c r="KP341" s="84">
        <f t="shared" si="2121"/>
        <v>339</v>
      </c>
      <c r="KQ341" s="74">
        <v>-0.5</v>
      </c>
      <c r="KR341" s="74">
        <v>-8.1</v>
      </c>
      <c r="KS341" s="74">
        <f t="shared" si="2122"/>
        <v>-5.8</v>
      </c>
      <c r="KT341" s="74">
        <f t="shared" si="2123"/>
        <v>-0.2</v>
      </c>
      <c r="KU341" s="74">
        <v>4.9000000000000004</v>
      </c>
      <c r="KV341" s="74">
        <v>8.4</v>
      </c>
      <c r="KW341" s="72">
        <f t="shared" si="2119"/>
        <v>0.84</v>
      </c>
      <c r="KX341" s="74">
        <v>3</v>
      </c>
      <c r="KZ341" s="74">
        <v>80.900000000000006</v>
      </c>
      <c r="LA341" s="74">
        <v>69.3</v>
      </c>
      <c r="LB341" s="74">
        <v>13.8</v>
      </c>
      <c r="LC341" s="74">
        <v>0.7</v>
      </c>
    </row>
    <row r="342" spans="5:315" x14ac:dyDescent="0.35">
      <c r="H342" s="16">
        <v>52</v>
      </c>
      <c r="I342" s="72">
        <v>-0.33</v>
      </c>
      <c r="J342" s="72">
        <v>-9.01</v>
      </c>
      <c r="K342" s="72">
        <f t="shared" si="2114"/>
        <v>-10.029999999999999</v>
      </c>
      <c r="L342" s="72">
        <f t="shared" si="2118"/>
        <v>-0.23</v>
      </c>
      <c r="M342" s="72">
        <v>9.51</v>
      </c>
      <c r="N342" s="72">
        <v>11.4</v>
      </c>
      <c r="O342" s="72">
        <f t="shared" si="2115"/>
        <v>0.17</v>
      </c>
      <c r="P342" s="72">
        <v>3.52</v>
      </c>
      <c r="U342" s="8"/>
      <c r="W342" s="8">
        <f t="shared" si="2116"/>
        <v>3.1</v>
      </c>
      <c r="X342">
        <v>183600</v>
      </c>
      <c r="Y342">
        <f t="shared" si="2117"/>
        <v>51</v>
      </c>
      <c r="Z342" s="8">
        <v>0</v>
      </c>
      <c r="AA342" s="8">
        <v>-0.8</v>
      </c>
      <c r="AB342" s="8">
        <v>82.9</v>
      </c>
      <c r="AD342">
        <v>52</v>
      </c>
      <c r="AE342">
        <v>7.2920850000000002</v>
      </c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KL342" s="84">
        <f t="shared" si="2120"/>
        <v>27004</v>
      </c>
      <c r="KM342">
        <v>1973</v>
      </c>
      <c r="KN342">
        <v>12</v>
      </c>
      <c r="KO342">
        <v>6</v>
      </c>
      <c r="KP342" s="84">
        <f t="shared" si="2121"/>
        <v>340</v>
      </c>
      <c r="KQ342" s="74">
        <v>0.8</v>
      </c>
      <c r="KR342" s="74">
        <v>-5.8</v>
      </c>
      <c r="KS342" s="74">
        <f t="shared" si="2122"/>
        <v>-7.4</v>
      </c>
      <c r="KT342" s="74">
        <f t="shared" si="2123"/>
        <v>-0.5</v>
      </c>
      <c r="KU342" s="74">
        <v>4.2</v>
      </c>
      <c r="KV342" s="74">
        <v>8.1999999999999993</v>
      </c>
      <c r="KW342" s="72">
        <f t="shared" si="2119"/>
        <v>0.89</v>
      </c>
      <c r="KX342" s="74">
        <v>3.6</v>
      </c>
      <c r="KZ342" s="74">
        <v>79.900000000000006</v>
      </c>
      <c r="LA342" s="74">
        <v>77.400000000000006</v>
      </c>
      <c r="LB342" s="74">
        <v>15.1</v>
      </c>
      <c r="LC342" s="74">
        <v>0.8</v>
      </c>
    </row>
    <row r="343" spans="5:315" x14ac:dyDescent="0.35">
      <c r="H343" s="16">
        <v>53</v>
      </c>
      <c r="I343" s="72">
        <v>-0.74</v>
      </c>
      <c r="J343" s="72">
        <v>-10.029999999999999</v>
      </c>
      <c r="K343" s="72">
        <f t="shared" si="2114"/>
        <v>-9.8800000000000008</v>
      </c>
      <c r="L343" s="72">
        <f t="shared" si="2118"/>
        <v>-0.33</v>
      </c>
      <c r="M343" s="72">
        <v>9.27</v>
      </c>
      <c r="N343" s="72">
        <v>11.4</v>
      </c>
      <c r="O343" s="72">
        <f t="shared" si="2115"/>
        <v>0.19</v>
      </c>
      <c r="P343" s="72">
        <v>2.73</v>
      </c>
      <c r="U343" s="8"/>
      <c r="W343" s="8">
        <f t="shared" si="2116"/>
        <v>3.2</v>
      </c>
      <c r="X343">
        <v>187200</v>
      </c>
      <c r="Y343">
        <f t="shared" si="2117"/>
        <v>52</v>
      </c>
      <c r="Z343" s="8">
        <v>0</v>
      </c>
      <c r="AA343" s="8">
        <v>-1.2</v>
      </c>
      <c r="AB343" s="8">
        <v>85.6</v>
      </c>
      <c r="AD343">
        <v>53</v>
      </c>
      <c r="AE343">
        <v>5.9176549999999999</v>
      </c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KL343" s="84">
        <f t="shared" si="2120"/>
        <v>27005</v>
      </c>
      <c r="KM343">
        <v>1973</v>
      </c>
      <c r="KN343">
        <v>12</v>
      </c>
      <c r="KO343">
        <v>7</v>
      </c>
      <c r="KP343" s="84">
        <f t="shared" si="2121"/>
        <v>341</v>
      </c>
      <c r="KQ343" s="74">
        <v>-1.1000000000000001</v>
      </c>
      <c r="KR343" s="74">
        <v>-7.4</v>
      </c>
      <c r="KS343" s="74">
        <f t="shared" si="2122"/>
        <v>-9</v>
      </c>
      <c r="KT343" s="74">
        <f t="shared" si="2123"/>
        <v>0.8</v>
      </c>
      <c r="KU343" s="74">
        <v>4.7</v>
      </c>
      <c r="KV343" s="74">
        <v>9.3000000000000007</v>
      </c>
      <c r="KW343" s="72">
        <f t="shared" si="2119"/>
        <v>0.89</v>
      </c>
      <c r="KX343" s="74">
        <v>2</v>
      </c>
      <c r="KZ343" s="74">
        <v>81.8</v>
      </c>
      <c r="LA343" s="74">
        <v>72.900000000000006</v>
      </c>
      <c r="LB343" s="74">
        <v>14</v>
      </c>
      <c r="LC343" s="74">
        <v>0.7</v>
      </c>
    </row>
    <row r="344" spans="5:315" x14ac:dyDescent="0.35">
      <c r="H344" s="16">
        <v>54</v>
      </c>
      <c r="I344" s="72">
        <v>-1.58</v>
      </c>
      <c r="J344" s="72">
        <v>-9.8800000000000008</v>
      </c>
      <c r="K344" s="72">
        <f t="shared" si="2114"/>
        <v>-9.7799999999999994</v>
      </c>
      <c r="L344" s="72">
        <f t="shared" si="2118"/>
        <v>-0.74</v>
      </c>
      <c r="M344" s="72">
        <v>9.67</v>
      </c>
      <c r="N344" s="72">
        <v>11.4</v>
      </c>
      <c r="O344" s="72">
        <f t="shared" si="2115"/>
        <v>0.15</v>
      </c>
      <c r="P344" s="72">
        <v>2.81</v>
      </c>
      <c r="U344" s="8"/>
      <c r="W344" s="8">
        <f t="shared" si="2116"/>
        <v>3.2</v>
      </c>
      <c r="X344">
        <v>190800</v>
      </c>
      <c r="Y344">
        <f t="shared" si="2117"/>
        <v>53</v>
      </c>
      <c r="Z344" s="8">
        <v>0</v>
      </c>
      <c r="AA344" s="8">
        <v>-1.1000000000000001</v>
      </c>
      <c r="AB344" s="8">
        <v>87.4</v>
      </c>
      <c r="AD344">
        <v>54</v>
      </c>
      <c r="AE344">
        <v>4.0199129999999998</v>
      </c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KL344" s="84">
        <f t="shared" si="2120"/>
        <v>27006</v>
      </c>
      <c r="KM344">
        <v>1973</v>
      </c>
      <c r="KN344">
        <v>12</v>
      </c>
      <c r="KO344">
        <v>8</v>
      </c>
      <c r="KP344" s="84">
        <f t="shared" si="2121"/>
        <v>342</v>
      </c>
      <c r="KQ344" s="74">
        <v>-2.6</v>
      </c>
      <c r="KR344" s="74">
        <v>-9</v>
      </c>
      <c r="KS344" s="74">
        <f t="shared" si="2122"/>
        <v>-10.5</v>
      </c>
      <c r="KT344" s="74">
        <f t="shared" si="2123"/>
        <v>-1.1000000000000001</v>
      </c>
      <c r="KU344" s="74">
        <v>4.5</v>
      </c>
      <c r="KV344" s="74">
        <v>8.1999999999999993</v>
      </c>
      <c r="KW344" s="72">
        <f t="shared" si="2119"/>
        <v>0.86</v>
      </c>
      <c r="KX344" s="74">
        <v>1.6</v>
      </c>
      <c r="KZ344" s="74">
        <v>80.900000000000006</v>
      </c>
      <c r="LA344" s="74">
        <v>70.8</v>
      </c>
      <c r="LB344" s="74">
        <v>11.7</v>
      </c>
      <c r="LC344" s="74">
        <v>0.7</v>
      </c>
    </row>
    <row r="345" spans="5:315" x14ac:dyDescent="0.35">
      <c r="H345" s="16">
        <v>55</v>
      </c>
      <c r="I345" s="72">
        <v>-1.92</v>
      </c>
      <c r="J345" s="72">
        <v>-9.7799999999999994</v>
      </c>
      <c r="K345" s="72">
        <f t="shared" si="2114"/>
        <v>-11.76</v>
      </c>
      <c r="L345" s="72">
        <f t="shared" si="2118"/>
        <v>-1.58</v>
      </c>
      <c r="M345" s="72">
        <v>9.8800000000000008</v>
      </c>
      <c r="N345" s="72">
        <v>12.5</v>
      </c>
      <c r="O345" s="72">
        <f t="shared" si="2115"/>
        <v>0.21</v>
      </c>
      <c r="P345" s="72">
        <v>1.99</v>
      </c>
      <c r="U345" s="8"/>
      <c r="W345" s="8">
        <f t="shared" si="2116"/>
        <v>3.3</v>
      </c>
      <c r="X345">
        <v>194400</v>
      </c>
      <c r="Y345">
        <f t="shared" si="2117"/>
        <v>54</v>
      </c>
      <c r="Z345" s="8">
        <v>0</v>
      </c>
      <c r="AA345" s="8">
        <v>-1.1000000000000001</v>
      </c>
      <c r="AB345" s="8">
        <v>93.8</v>
      </c>
      <c r="AD345">
        <v>55</v>
      </c>
      <c r="AE345">
        <v>4.6833989999999996</v>
      </c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KL345" s="84">
        <f t="shared" si="2120"/>
        <v>27007</v>
      </c>
      <c r="KM345">
        <v>1973</v>
      </c>
      <c r="KN345">
        <v>12</v>
      </c>
      <c r="KO345">
        <v>9</v>
      </c>
      <c r="KP345" s="84">
        <f t="shared" si="2121"/>
        <v>343</v>
      </c>
      <c r="KQ345" s="74">
        <v>-2.6</v>
      </c>
      <c r="KR345" s="74">
        <v>-10.5</v>
      </c>
      <c r="KS345" s="74">
        <f t="shared" si="2122"/>
        <v>-10.199999999999999</v>
      </c>
      <c r="KT345" s="74">
        <f t="shared" si="2123"/>
        <v>-2.6</v>
      </c>
      <c r="KU345" s="74">
        <v>4.0999999999999996</v>
      </c>
      <c r="KV345" s="74">
        <v>8.8000000000000007</v>
      </c>
      <c r="KW345" s="72">
        <f t="shared" si="2119"/>
        <v>0.91</v>
      </c>
      <c r="KX345" s="74">
        <v>4.2</v>
      </c>
      <c r="KZ345" s="74">
        <v>80.900000000000006</v>
      </c>
      <c r="LA345" s="74">
        <v>75</v>
      </c>
      <c r="LB345" s="74">
        <v>12.9</v>
      </c>
      <c r="LC345" s="74">
        <v>0.8</v>
      </c>
    </row>
    <row r="346" spans="5:315" x14ac:dyDescent="0.35">
      <c r="H346" s="16">
        <v>56</v>
      </c>
      <c r="I346" s="72">
        <v>-3.36</v>
      </c>
      <c r="J346" s="72">
        <v>-11.76</v>
      </c>
      <c r="K346" s="72">
        <f t="shared" si="2114"/>
        <v>-12.13</v>
      </c>
      <c r="L346" s="72">
        <f t="shared" si="2118"/>
        <v>-1.92</v>
      </c>
      <c r="M346" s="72">
        <v>9.84</v>
      </c>
      <c r="N346" s="72">
        <v>12.1</v>
      </c>
      <c r="O346" s="72">
        <f t="shared" si="2115"/>
        <v>0.19</v>
      </c>
      <c r="P346" s="72">
        <v>0.67</v>
      </c>
      <c r="U346" s="8"/>
      <c r="W346" s="8">
        <f t="shared" si="2116"/>
        <v>3.3</v>
      </c>
      <c r="X346">
        <v>198000</v>
      </c>
      <c r="Y346">
        <f t="shared" si="2117"/>
        <v>55</v>
      </c>
      <c r="Z346" s="8">
        <v>0</v>
      </c>
      <c r="AA346" s="8">
        <v>-1</v>
      </c>
      <c r="AB346" s="8">
        <v>97.4</v>
      </c>
      <c r="AD346">
        <v>56</v>
      </c>
      <c r="AE346">
        <v>5.8380520000000002</v>
      </c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KL346" s="84">
        <f t="shared" si="2120"/>
        <v>27008</v>
      </c>
      <c r="KM346">
        <v>1973</v>
      </c>
      <c r="KN346">
        <v>12</v>
      </c>
      <c r="KO346">
        <v>10</v>
      </c>
      <c r="KP346" s="84">
        <f t="shared" si="2121"/>
        <v>344</v>
      </c>
      <c r="KQ346" s="74">
        <v>-2</v>
      </c>
      <c r="KR346" s="74">
        <v>-10.199999999999999</v>
      </c>
      <c r="KS346" s="74">
        <f t="shared" si="2122"/>
        <v>-10</v>
      </c>
      <c r="KT346" s="74">
        <f t="shared" si="2123"/>
        <v>-2.6</v>
      </c>
      <c r="KU346" s="74">
        <v>4.5999999999999996</v>
      </c>
      <c r="KV346" s="74">
        <v>8.1999999999999993</v>
      </c>
      <c r="KW346" s="72">
        <f t="shared" si="2119"/>
        <v>0.86</v>
      </c>
      <c r="KX346" s="74">
        <v>1.9</v>
      </c>
      <c r="KZ346" s="74">
        <v>80.400000000000006</v>
      </c>
      <c r="LA346" s="74">
        <v>75</v>
      </c>
      <c r="LB346" s="74">
        <v>13.6</v>
      </c>
      <c r="LC346" s="74">
        <v>0.7</v>
      </c>
    </row>
    <row r="347" spans="5:315" x14ac:dyDescent="0.35">
      <c r="H347" s="16">
        <v>57</v>
      </c>
      <c r="I347" s="72">
        <v>-2.34</v>
      </c>
      <c r="J347" s="72">
        <v>-12.13</v>
      </c>
      <c r="K347" s="72">
        <f t="shared" si="2114"/>
        <v>-10.69</v>
      </c>
      <c r="L347" s="72">
        <f t="shared" si="2118"/>
        <v>-3.36</v>
      </c>
      <c r="M347" s="72">
        <v>10.71</v>
      </c>
      <c r="N347" s="72">
        <v>13.2</v>
      </c>
      <c r="O347" s="72">
        <f t="shared" si="2115"/>
        <v>0.19</v>
      </c>
      <c r="P347" s="72">
        <v>0.74</v>
      </c>
      <c r="U347" s="8"/>
      <c r="W347" s="8">
        <f t="shared" si="2116"/>
        <v>3.3</v>
      </c>
      <c r="X347">
        <v>201600</v>
      </c>
      <c r="Y347">
        <f t="shared" si="2117"/>
        <v>56</v>
      </c>
      <c r="Z347" s="8">
        <v>1.7</v>
      </c>
      <c r="AA347" s="8">
        <v>-1</v>
      </c>
      <c r="AB347" s="8">
        <v>96.8</v>
      </c>
      <c r="AD347">
        <v>57</v>
      </c>
      <c r="AE347">
        <v>6.0555440000000003</v>
      </c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KL347" s="84">
        <f t="shared" si="2120"/>
        <v>27009</v>
      </c>
      <c r="KM347">
        <v>1973</v>
      </c>
      <c r="KN347">
        <v>12</v>
      </c>
      <c r="KO347">
        <v>11</v>
      </c>
      <c r="KP347" s="84">
        <f t="shared" si="2121"/>
        <v>345</v>
      </c>
      <c r="KQ347" s="74">
        <v>-2.8</v>
      </c>
      <c r="KR347" s="74">
        <v>-10</v>
      </c>
      <c r="KS347" s="74">
        <f t="shared" si="2122"/>
        <v>-11.3</v>
      </c>
      <c r="KT347" s="74">
        <f t="shared" si="2123"/>
        <v>-2</v>
      </c>
      <c r="KU347" s="74">
        <v>4.9000000000000004</v>
      </c>
      <c r="KV347" s="74">
        <v>8.5</v>
      </c>
      <c r="KW347" s="72">
        <f t="shared" si="2119"/>
        <v>0.85</v>
      </c>
      <c r="KX347" s="74">
        <v>1.4</v>
      </c>
      <c r="KZ347" s="74">
        <v>81.400000000000006</v>
      </c>
      <c r="LA347" s="74">
        <v>69.900000000000006</v>
      </c>
      <c r="LB347" s="74">
        <v>14.5</v>
      </c>
      <c r="LC347" s="74">
        <v>0.7</v>
      </c>
    </row>
    <row r="348" spans="5:315" x14ac:dyDescent="0.35">
      <c r="H348" s="16">
        <v>58</v>
      </c>
      <c r="I348" s="72">
        <v>-0.81</v>
      </c>
      <c r="J348" s="72">
        <v>-10.69</v>
      </c>
      <c r="K348" s="72">
        <f t="shared" si="2114"/>
        <v>-11.09</v>
      </c>
      <c r="L348" s="72">
        <f t="shared" si="2118"/>
        <v>-2.34</v>
      </c>
      <c r="M348" s="72">
        <v>10.02</v>
      </c>
      <c r="N348" s="72">
        <v>12.5</v>
      </c>
      <c r="O348" s="72">
        <f t="shared" si="2115"/>
        <v>0.2</v>
      </c>
      <c r="P348" s="72">
        <v>1.22</v>
      </c>
      <c r="U348" s="8"/>
      <c r="W348" s="8">
        <f t="shared" si="2116"/>
        <v>3.4</v>
      </c>
      <c r="X348">
        <v>205200</v>
      </c>
      <c r="Y348">
        <f t="shared" si="2117"/>
        <v>57</v>
      </c>
      <c r="Z348" s="8">
        <v>28.9</v>
      </c>
      <c r="AA348" s="8">
        <v>-1</v>
      </c>
      <c r="AB348" s="8">
        <v>96.9</v>
      </c>
      <c r="AD348">
        <v>58</v>
      </c>
      <c r="AE348">
        <v>4.2092260000000001</v>
      </c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KL348" s="84">
        <f t="shared" si="2120"/>
        <v>27010</v>
      </c>
      <c r="KM348">
        <v>1973</v>
      </c>
      <c r="KN348">
        <v>12</v>
      </c>
      <c r="KO348">
        <v>12</v>
      </c>
      <c r="KP348" s="84">
        <f t="shared" si="2121"/>
        <v>346</v>
      </c>
      <c r="KQ348" s="74">
        <v>-3</v>
      </c>
      <c r="KR348" s="74">
        <v>-11.3</v>
      </c>
      <c r="KS348" s="74">
        <f t="shared" si="2122"/>
        <v>-10.5</v>
      </c>
      <c r="KT348" s="74">
        <f t="shared" si="2123"/>
        <v>-2.8</v>
      </c>
      <c r="KU348" s="74">
        <v>4.7</v>
      </c>
      <c r="KV348" s="74">
        <v>8</v>
      </c>
      <c r="KW348" s="72">
        <f t="shared" si="2119"/>
        <v>0.84</v>
      </c>
      <c r="KX348" s="74">
        <v>2</v>
      </c>
      <c r="KZ348" s="74">
        <v>77.7</v>
      </c>
      <c r="LA348" s="74">
        <v>69.2</v>
      </c>
      <c r="LB348" s="74">
        <v>12.2</v>
      </c>
      <c r="LC348" s="74">
        <v>0.6</v>
      </c>
    </row>
    <row r="349" spans="5:315" x14ac:dyDescent="0.35">
      <c r="H349" s="16">
        <v>59</v>
      </c>
      <c r="I349" s="72">
        <v>-1.17</v>
      </c>
      <c r="J349" s="72">
        <v>-11.09</v>
      </c>
      <c r="K349" s="72">
        <f t="shared" si="2114"/>
        <v>-9.16</v>
      </c>
      <c r="L349" s="72">
        <f t="shared" si="2118"/>
        <v>-0.81</v>
      </c>
      <c r="M349" s="72">
        <v>10.43</v>
      </c>
      <c r="N349" s="72">
        <v>12.5</v>
      </c>
      <c r="O349" s="72">
        <f t="shared" si="2115"/>
        <v>0.17</v>
      </c>
      <c r="P349" s="72">
        <v>2.66</v>
      </c>
      <c r="U349" s="8"/>
      <c r="W349" s="8">
        <f t="shared" si="2116"/>
        <v>3.4</v>
      </c>
      <c r="X349">
        <v>208800</v>
      </c>
      <c r="Y349">
        <f t="shared" si="2117"/>
        <v>58</v>
      </c>
      <c r="Z349" s="8">
        <v>78.900000000000006</v>
      </c>
      <c r="AA349" s="8">
        <v>-0.8</v>
      </c>
      <c r="AB349" s="8">
        <v>95.5</v>
      </c>
      <c r="AD349">
        <v>59</v>
      </c>
      <c r="AE349">
        <v>4.6028880000000001</v>
      </c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KL349" s="84">
        <f t="shared" si="2120"/>
        <v>27011</v>
      </c>
      <c r="KM349">
        <v>1973</v>
      </c>
      <c r="KN349">
        <v>12</v>
      </c>
      <c r="KO349">
        <v>13</v>
      </c>
      <c r="KP349" s="84">
        <f t="shared" si="2121"/>
        <v>347</v>
      </c>
      <c r="KQ349" s="74">
        <v>-1.8</v>
      </c>
      <c r="KR349" s="74">
        <v>-10.5</v>
      </c>
      <c r="KS349" s="74">
        <f t="shared" si="2122"/>
        <v>-11</v>
      </c>
      <c r="KT349" s="74">
        <f t="shared" si="2123"/>
        <v>-3</v>
      </c>
      <c r="KU349" s="74">
        <v>4.5999999999999996</v>
      </c>
      <c r="KV349" s="74">
        <v>8.1</v>
      </c>
      <c r="KW349" s="72">
        <f t="shared" si="2119"/>
        <v>0.85</v>
      </c>
      <c r="KX349" s="74">
        <v>3.4</v>
      </c>
      <c r="KZ349" s="74">
        <v>80.5</v>
      </c>
      <c r="LA349" s="74">
        <v>72.3</v>
      </c>
      <c r="LB349" s="74">
        <v>13.7</v>
      </c>
      <c r="LC349" s="74">
        <v>0.7</v>
      </c>
    </row>
    <row r="350" spans="5:315" x14ac:dyDescent="0.35">
      <c r="H350" s="16">
        <v>60</v>
      </c>
      <c r="I350" s="72">
        <v>-1.27</v>
      </c>
      <c r="J350" s="72">
        <v>-9.16</v>
      </c>
      <c r="K350" s="72">
        <f t="shared" si="2114"/>
        <v>-9.61</v>
      </c>
      <c r="L350" s="72">
        <f t="shared" si="2118"/>
        <v>-1.17</v>
      </c>
      <c r="M350" s="72">
        <v>10.88</v>
      </c>
      <c r="N350" s="72">
        <v>13.3</v>
      </c>
      <c r="O350" s="72">
        <f t="shared" si="2115"/>
        <v>0.18</v>
      </c>
      <c r="P350" s="72">
        <v>3.2</v>
      </c>
      <c r="U350" s="8"/>
      <c r="W350" s="8">
        <f t="shared" si="2116"/>
        <v>3.5</v>
      </c>
      <c r="X350">
        <v>212400</v>
      </c>
      <c r="Y350">
        <f t="shared" si="2117"/>
        <v>59</v>
      </c>
      <c r="Z350" s="8">
        <v>121.1</v>
      </c>
      <c r="AA350" s="8">
        <v>-0.5</v>
      </c>
      <c r="AB350" s="8">
        <v>92.7</v>
      </c>
      <c r="AD350">
        <v>60</v>
      </c>
      <c r="AE350">
        <v>5.9727420000000002</v>
      </c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KL350" s="84">
        <f t="shared" si="2120"/>
        <v>27012</v>
      </c>
      <c r="KM350">
        <v>1973</v>
      </c>
      <c r="KN350">
        <v>12</v>
      </c>
      <c r="KO350">
        <v>14</v>
      </c>
      <c r="KP350" s="84">
        <f t="shared" si="2121"/>
        <v>348</v>
      </c>
      <c r="KQ350" s="74">
        <v>-3</v>
      </c>
      <c r="KR350" s="74">
        <v>-11</v>
      </c>
      <c r="KS350" s="74">
        <f t="shared" si="2122"/>
        <v>-9.9</v>
      </c>
      <c r="KT350" s="74">
        <f t="shared" si="2123"/>
        <v>-1.8</v>
      </c>
      <c r="KU350" s="74">
        <v>4.9000000000000004</v>
      </c>
      <c r="KV350" s="74">
        <v>7.8</v>
      </c>
      <c r="KW350" s="72">
        <f t="shared" si="2119"/>
        <v>0.81</v>
      </c>
      <c r="KX350" s="74">
        <v>2.9</v>
      </c>
      <c r="KZ350" s="74">
        <v>80</v>
      </c>
      <c r="LA350" s="74">
        <v>68.400000000000006</v>
      </c>
      <c r="LB350" s="74">
        <v>14.3</v>
      </c>
      <c r="LC350" s="74">
        <v>0.7</v>
      </c>
    </row>
    <row r="351" spans="5:315" x14ac:dyDescent="0.35">
      <c r="H351" s="16">
        <v>61</v>
      </c>
      <c r="I351" s="72">
        <v>-1.6</v>
      </c>
      <c r="J351" s="72">
        <v>-9.61</v>
      </c>
      <c r="K351" s="72">
        <f t="shared" si="2114"/>
        <v>-11.58</v>
      </c>
      <c r="L351" s="72">
        <f t="shared" si="2118"/>
        <v>-1.27</v>
      </c>
      <c r="M351" s="72">
        <v>10.97</v>
      </c>
      <c r="N351" s="72">
        <v>13.4</v>
      </c>
      <c r="O351" s="72">
        <f t="shared" si="2115"/>
        <v>0.18</v>
      </c>
      <c r="P351" s="72">
        <v>1.1299999999999999</v>
      </c>
      <c r="U351" s="8"/>
      <c r="W351" s="8">
        <f t="shared" si="2116"/>
        <v>3.5</v>
      </c>
      <c r="X351">
        <v>216000</v>
      </c>
      <c r="Y351">
        <f t="shared" si="2117"/>
        <v>60</v>
      </c>
      <c r="Z351" s="8">
        <v>139.4</v>
      </c>
      <c r="AA351" s="8">
        <v>-0.4</v>
      </c>
      <c r="AB351" s="8">
        <v>86.1</v>
      </c>
      <c r="AD351">
        <v>61</v>
      </c>
      <c r="AE351">
        <v>6.0211589999999999</v>
      </c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KL351" s="84">
        <f t="shared" si="2120"/>
        <v>27013</v>
      </c>
      <c r="KM351">
        <v>1973</v>
      </c>
      <c r="KN351">
        <v>12</v>
      </c>
      <c r="KO351">
        <v>15</v>
      </c>
      <c r="KP351" s="84">
        <f t="shared" si="2121"/>
        <v>349</v>
      </c>
      <c r="KQ351" s="74">
        <v>-1.5</v>
      </c>
      <c r="KR351" s="74">
        <v>-9.9</v>
      </c>
      <c r="KS351" s="74">
        <f t="shared" si="2122"/>
        <v>-8.3000000000000007</v>
      </c>
      <c r="KT351" s="74">
        <f t="shared" si="2123"/>
        <v>-3</v>
      </c>
      <c r="KU351" s="74">
        <v>3.9</v>
      </c>
      <c r="KV351" s="74">
        <v>7.4</v>
      </c>
      <c r="KW351" s="72">
        <f t="shared" si="2119"/>
        <v>0.88</v>
      </c>
      <c r="KX351" s="74">
        <v>2.4</v>
      </c>
      <c r="KZ351" s="74">
        <v>82.8</v>
      </c>
      <c r="LA351" s="74">
        <v>76.5</v>
      </c>
      <c r="LB351" s="74">
        <v>13.7</v>
      </c>
      <c r="LC351" s="74">
        <v>0.8</v>
      </c>
    </row>
    <row r="352" spans="5:315" x14ac:dyDescent="0.35">
      <c r="H352" s="16">
        <v>62</v>
      </c>
      <c r="I352" s="72">
        <v>-2.75</v>
      </c>
      <c r="J352" s="72">
        <v>-11.58</v>
      </c>
      <c r="K352" s="72">
        <f t="shared" si="2114"/>
        <v>-10.65</v>
      </c>
      <c r="L352" s="72">
        <f t="shared" si="2118"/>
        <v>-1.6</v>
      </c>
      <c r="M352" s="72">
        <v>10.57</v>
      </c>
      <c r="N352" s="72">
        <v>12.9</v>
      </c>
      <c r="O352" s="72">
        <f t="shared" si="2115"/>
        <v>0.18</v>
      </c>
      <c r="P352" s="72">
        <v>3.04</v>
      </c>
      <c r="U352" s="8"/>
      <c r="W352" s="8">
        <f t="shared" si="2116"/>
        <v>3.5</v>
      </c>
      <c r="X352">
        <v>219600</v>
      </c>
      <c r="Y352">
        <f t="shared" si="2117"/>
        <v>61</v>
      </c>
      <c r="Z352" s="8">
        <v>175</v>
      </c>
      <c r="AA352" s="8">
        <v>-1.7</v>
      </c>
      <c r="AB352" s="8">
        <v>81.3</v>
      </c>
      <c r="AD352">
        <v>62</v>
      </c>
      <c r="AE352">
        <v>4.1718739999999999</v>
      </c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KL352" s="84">
        <f t="shared" si="2120"/>
        <v>27014</v>
      </c>
      <c r="KM352">
        <v>1973</v>
      </c>
      <c r="KN352">
        <v>12</v>
      </c>
      <c r="KO352">
        <v>16</v>
      </c>
      <c r="KP352" s="84">
        <f t="shared" si="2121"/>
        <v>350</v>
      </c>
      <c r="KQ352" s="74">
        <v>-2.5</v>
      </c>
      <c r="KR352" s="74">
        <v>-8.3000000000000007</v>
      </c>
      <c r="KS352" s="74">
        <f t="shared" si="2122"/>
        <v>-10.9</v>
      </c>
      <c r="KT352" s="74">
        <f t="shared" si="2123"/>
        <v>-1.5</v>
      </c>
      <c r="KU352" s="74">
        <v>4.0999999999999996</v>
      </c>
      <c r="KV352" s="74">
        <v>7.4</v>
      </c>
      <c r="KW352" s="72">
        <f t="shared" si="2119"/>
        <v>0.86</v>
      </c>
      <c r="KX352" s="74">
        <v>2.6</v>
      </c>
      <c r="KZ352" s="74">
        <v>80</v>
      </c>
      <c r="LA352" s="74">
        <v>75.599999999999994</v>
      </c>
      <c r="LB352" s="74">
        <v>15.5</v>
      </c>
      <c r="LC352" s="74">
        <v>0.8</v>
      </c>
    </row>
    <row r="353" spans="8:315" x14ac:dyDescent="0.35">
      <c r="H353" s="16">
        <v>63</v>
      </c>
      <c r="I353" s="72">
        <v>-1.64</v>
      </c>
      <c r="J353" s="72">
        <v>-10.65</v>
      </c>
      <c r="K353" s="72">
        <f t="shared" si="2114"/>
        <v>-10.06</v>
      </c>
      <c r="L353" s="72">
        <f t="shared" si="2118"/>
        <v>-2.75</v>
      </c>
      <c r="M353" s="72">
        <v>10.59</v>
      </c>
      <c r="N353" s="72">
        <v>13.7</v>
      </c>
      <c r="O353" s="72">
        <f t="shared" si="2115"/>
        <v>0.23</v>
      </c>
      <c r="P353" s="72">
        <v>4.12</v>
      </c>
      <c r="U353" s="8"/>
      <c r="W353" s="8">
        <f t="shared" si="2116"/>
        <v>3.6</v>
      </c>
      <c r="X353">
        <v>223200</v>
      </c>
      <c r="Y353">
        <f t="shared" si="2117"/>
        <v>62</v>
      </c>
      <c r="Z353" s="8">
        <v>198.3</v>
      </c>
      <c r="AA353" s="8">
        <v>-3.7</v>
      </c>
      <c r="AB353" s="8">
        <v>77.2</v>
      </c>
      <c r="AD353">
        <v>63</v>
      </c>
      <c r="AE353">
        <v>4.04026</v>
      </c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KL353" s="84">
        <f t="shared" si="2120"/>
        <v>27015</v>
      </c>
      <c r="KM353">
        <v>1973</v>
      </c>
      <c r="KN353">
        <v>12</v>
      </c>
      <c r="KO353">
        <v>17</v>
      </c>
      <c r="KP353" s="84">
        <f t="shared" si="2121"/>
        <v>351</v>
      </c>
      <c r="KQ353" s="74">
        <v>-4</v>
      </c>
      <c r="KR353" s="74">
        <v>-10.9</v>
      </c>
      <c r="KS353" s="74">
        <f t="shared" si="2122"/>
        <v>-11.8</v>
      </c>
      <c r="KT353" s="74">
        <f t="shared" si="2123"/>
        <v>-2.5</v>
      </c>
      <c r="KU353" s="74">
        <v>4.9000000000000004</v>
      </c>
      <c r="KV353" s="74">
        <v>7.8</v>
      </c>
      <c r="KW353" s="72">
        <f t="shared" si="2119"/>
        <v>0.81</v>
      </c>
      <c r="KX353" s="74">
        <v>1.7</v>
      </c>
      <c r="KZ353" s="74">
        <v>79.7</v>
      </c>
      <c r="LA353" s="74">
        <v>73.3</v>
      </c>
      <c r="LB353" s="74">
        <v>14.5</v>
      </c>
      <c r="LC353" s="74">
        <v>0.7</v>
      </c>
    </row>
    <row r="354" spans="8:315" x14ac:dyDescent="0.35">
      <c r="H354" s="16">
        <v>64</v>
      </c>
      <c r="I354" s="72">
        <v>-0.92</v>
      </c>
      <c r="J354" s="72">
        <v>-10.06</v>
      </c>
      <c r="K354" s="72">
        <f t="shared" si="2114"/>
        <v>-9.2200000000000006</v>
      </c>
      <c r="L354" s="72">
        <f t="shared" si="2118"/>
        <v>-1.64</v>
      </c>
      <c r="M354" s="72">
        <v>11.46</v>
      </c>
      <c r="N354" s="72">
        <v>14.6</v>
      </c>
      <c r="O354" s="72">
        <f t="shared" si="2115"/>
        <v>0.22</v>
      </c>
      <c r="P354" s="72">
        <v>1.76</v>
      </c>
      <c r="U354" s="8"/>
      <c r="W354" s="8">
        <f t="shared" si="2116"/>
        <v>3.6</v>
      </c>
      <c r="X354">
        <v>226800</v>
      </c>
      <c r="Y354">
        <f t="shared" si="2117"/>
        <v>63</v>
      </c>
      <c r="Z354" s="8">
        <v>145.30000000000001</v>
      </c>
      <c r="AA354" s="8">
        <v>-4.8</v>
      </c>
      <c r="AB354" s="8">
        <v>75.400000000000006</v>
      </c>
      <c r="AD354">
        <v>64</v>
      </c>
      <c r="AE354">
        <v>3.7109049999999999</v>
      </c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KL354" s="84">
        <f t="shared" si="2120"/>
        <v>27016</v>
      </c>
      <c r="KM354">
        <v>1973</v>
      </c>
      <c r="KN354">
        <v>12</v>
      </c>
      <c r="KO354">
        <v>18</v>
      </c>
      <c r="KP354" s="84">
        <f t="shared" si="2121"/>
        <v>352</v>
      </c>
      <c r="KQ354" s="74">
        <v>-4.9000000000000004</v>
      </c>
      <c r="KR354" s="74">
        <v>-11.8</v>
      </c>
      <c r="KS354" s="74">
        <f t="shared" si="2122"/>
        <v>-12.8</v>
      </c>
      <c r="KT354" s="74">
        <f t="shared" si="2123"/>
        <v>-4</v>
      </c>
      <c r="KU354" s="74">
        <v>4.9000000000000004</v>
      </c>
      <c r="KV354" s="74">
        <v>8.1</v>
      </c>
      <c r="KW354" s="72">
        <f t="shared" si="2119"/>
        <v>0.83</v>
      </c>
      <c r="KX354" s="74">
        <v>1.3</v>
      </c>
      <c r="KZ354" s="74">
        <v>80</v>
      </c>
      <c r="LA354" s="74">
        <v>72.099999999999994</v>
      </c>
      <c r="LB354" s="74">
        <v>14.2</v>
      </c>
      <c r="LC354" s="74">
        <v>0.7</v>
      </c>
    </row>
    <row r="355" spans="8:315" x14ac:dyDescent="0.35">
      <c r="H355" s="16">
        <v>65</v>
      </c>
      <c r="I355" s="72">
        <v>0.13</v>
      </c>
      <c r="J355" s="72">
        <v>-9.2200000000000006</v>
      </c>
      <c r="K355" s="72">
        <f t="shared" si="2114"/>
        <v>-8.33</v>
      </c>
      <c r="L355" s="72">
        <f t="shared" si="2118"/>
        <v>-0.92</v>
      </c>
      <c r="M355" s="72">
        <v>10.9</v>
      </c>
      <c r="N355" s="72">
        <v>13.9</v>
      </c>
      <c r="O355" s="72">
        <f t="shared" si="2115"/>
        <v>0.22</v>
      </c>
      <c r="P355" s="72">
        <v>1.87</v>
      </c>
      <c r="U355" s="8"/>
      <c r="W355" s="8">
        <f t="shared" si="2116"/>
        <v>3.7</v>
      </c>
      <c r="X355">
        <v>230400</v>
      </c>
      <c r="Y355">
        <f t="shared" si="2117"/>
        <v>64</v>
      </c>
      <c r="Z355" s="8">
        <v>63.6</v>
      </c>
      <c r="AA355" s="8">
        <v>-6.2</v>
      </c>
      <c r="AB355" s="8">
        <v>73.3</v>
      </c>
      <c r="AD355">
        <v>65</v>
      </c>
      <c r="AE355">
        <v>4.3143750000000001</v>
      </c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KL355" s="84">
        <f t="shared" si="2120"/>
        <v>27017</v>
      </c>
      <c r="KM355">
        <v>1973</v>
      </c>
      <c r="KN355">
        <v>12</v>
      </c>
      <c r="KO355">
        <v>19</v>
      </c>
      <c r="KP355" s="84">
        <f t="shared" si="2121"/>
        <v>353</v>
      </c>
      <c r="KQ355" s="74">
        <v>-6.3</v>
      </c>
      <c r="KR355" s="74">
        <v>-12.8</v>
      </c>
      <c r="KS355" s="74">
        <f t="shared" si="2122"/>
        <v>-12.8</v>
      </c>
      <c r="KT355" s="74">
        <f t="shared" si="2123"/>
        <v>-4.9000000000000004</v>
      </c>
      <c r="KU355" s="74">
        <v>5.3</v>
      </c>
      <c r="KV355" s="74">
        <v>8.1</v>
      </c>
      <c r="KW355" s="72">
        <f t="shared" si="2119"/>
        <v>0.8</v>
      </c>
      <c r="KX355" s="74">
        <v>1.1000000000000001</v>
      </c>
      <c r="KZ355" s="74">
        <v>76.8</v>
      </c>
      <c r="LA355" s="74">
        <v>69</v>
      </c>
      <c r="LB355" s="74">
        <v>14.1</v>
      </c>
      <c r="LC355" s="74">
        <v>0.6</v>
      </c>
    </row>
    <row r="356" spans="8:315" x14ac:dyDescent="0.35">
      <c r="H356" s="16">
        <v>66</v>
      </c>
      <c r="I356" s="72">
        <v>-0.2</v>
      </c>
      <c r="J356" s="72">
        <v>-8.33</v>
      </c>
      <c r="K356" s="72">
        <f t="shared" ref="K356:K419" si="2124">J357</f>
        <v>-9.01</v>
      </c>
      <c r="L356" s="72">
        <f t="shared" si="2118"/>
        <v>0.13</v>
      </c>
      <c r="M356" s="72">
        <v>11.13</v>
      </c>
      <c r="N356" s="72">
        <v>14.4</v>
      </c>
      <c r="O356" s="72">
        <f t="shared" ref="O356:O419" si="2125">1-MIN(M356/N356,1)</f>
        <v>0.23</v>
      </c>
      <c r="P356" s="72">
        <v>1.51</v>
      </c>
      <c r="U356" s="8"/>
      <c r="W356" s="8">
        <f t="shared" ref="W356:W419" si="2126">X356/24/3600+1</f>
        <v>3.7</v>
      </c>
      <c r="X356">
        <v>234000</v>
      </c>
      <c r="Y356">
        <f t="shared" ref="Y356:Y419" si="2127">X356/3600</f>
        <v>65</v>
      </c>
      <c r="Z356" s="8">
        <v>7.8</v>
      </c>
      <c r="AA356" s="8">
        <v>-7.6</v>
      </c>
      <c r="AB356" s="8">
        <v>71.599999999999994</v>
      </c>
      <c r="AD356">
        <v>66</v>
      </c>
      <c r="AE356">
        <v>4.8127690000000003</v>
      </c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KL356" s="84">
        <f t="shared" si="2120"/>
        <v>27018</v>
      </c>
      <c r="KM356">
        <v>1973</v>
      </c>
      <c r="KN356">
        <v>12</v>
      </c>
      <c r="KO356">
        <v>20</v>
      </c>
      <c r="KP356" s="84">
        <f t="shared" si="2121"/>
        <v>354</v>
      </c>
      <c r="KQ356" s="74">
        <v>-5.2</v>
      </c>
      <c r="KR356" s="74">
        <v>-12.8</v>
      </c>
      <c r="KS356" s="74">
        <f t="shared" si="2122"/>
        <v>-10.5</v>
      </c>
      <c r="KT356" s="74">
        <f t="shared" si="2123"/>
        <v>-6.3</v>
      </c>
      <c r="KU356" s="74">
        <v>4.3</v>
      </c>
      <c r="KV356" s="74">
        <v>8.6</v>
      </c>
      <c r="KW356" s="72">
        <f t="shared" si="2119"/>
        <v>0.89</v>
      </c>
      <c r="KX356" s="74">
        <v>3.3</v>
      </c>
      <c r="KZ356" s="74">
        <v>77.599999999999994</v>
      </c>
      <c r="LA356" s="74">
        <v>74</v>
      </c>
      <c r="LB356" s="74">
        <v>13.6</v>
      </c>
      <c r="LC356" s="74">
        <v>0.8</v>
      </c>
    </row>
    <row r="357" spans="8:315" x14ac:dyDescent="0.35">
      <c r="H357" s="16">
        <v>67</v>
      </c>
      <c r="I357" s="72">
        <v>-0.21</v>
      </c>
      <c r="J357" s="72">
        <v>-9.01</v>
      </c>
      <c r="K357" s="72">
        <f t="shared" si="2124"/>
        <v>-10.19</v>
      </c>
      <c r="L357" s="72">
        <f t="shared" ref="L357:L420" si="2128">I356</f>
        <v>-0.2</v>
      </c>
      <c r="M357" s="72">
        <v>11.48</v>
      </c>
      <c r="N357" s="72">
        <v>14.7</v>
      </c>
      <c r="O357" s="72">
        <f t="shared" si="2125"/>
        <v>0.22</v>
      </c>
      <c r="P357" s="72">
        <v>1.18</v>
      </c>
      <c r="U357" s="8"/>
      <c r="W357" s="8">
        <f t="shared" si="2126"/>
        <v>3.8</v>
      </c>
      <c r="X357">
        <v>237600</v>
      </c>
      <c r="Y357">
        <f t="shared" si="2127"/>
        <v>66</v>
      </c>
      <c r="Z357" s="8">
        <v>0</v>
      </c>
      <c r="AA357" s="8">
        <v>-8.9</v>
      </c>
      <c r="AB357" s="8">
        <v>72.5</v>
      </c>
      <c r="AD357">
        <v>67</v>
      </c>
      <c r="AE357">
        <v>5.6552680000000004</v>
      </c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KL357" s="84">
        <f t="shared" si="2120"/>
        <v>27019</v>
      </c>
      <c r="KM357">
        <v>1973</v>
      </c>
      <c r="KN357">
        <v>12</v>
      </c>
      <c r="KO357">
        <v>21</v>
      </c>
      <c r="KP357" s="84">
        <f t="shared" si="2121"/>
        <v>355</v>
      </c>
      <c r="KQ357" s="74">
        <v>-3.7</v>
      </c>
      <c r="KR357" s="74">
        <v>-10.5</v>
      </c>
      <c r="KS357" s="74">
        <f t="shared" si="2122"/>
        <v>-12.3</v>
      </c>
      <c r="KT357" s="74">
        <f t="shared" si="2123"/>
        <v>-5.2</v>
      </c>
      <c r="KU357" s="74">
        <v>4.9000000000000004</v>
      </c>
      <c r="KV357" s="74">
        <v>9.6</v>
      </c>
      <c r="KW357" s="72">
        <f t="shared" si="2119"/>
        <v>0.89</v>
      </c>
      <c r="KX357" s="74">
        <v>3.2</v>
      </c>
      <c r="KZ357" s="74">
        <v>81.599999999999994</v>
      </c>
      <c r="LA357" s="74">
        <v>71.099999999999994</v>
      </c>
      <c r="LB357" s="74">
        <v>15.8</v>
      </c>
      <c r="LC357" s="74">
        <v>0.7</v>
      </c>
    </row>
    <row r="358" spans="8:315" x14ac:dyDescent="0.35">
      <c r="H358" s="16">
        <v>68</v>
      </c>
      <c r="I358" s="72">
        <v>-1.21</v>
      </c>
      <c r="J358" s="72">
        <v>-10.19</v>
      </c>
      <c r="K358" s="72">
        <f t="shared" si="2124"/>
        <v>-9.5</v>
      </c>
      <c r="L358" s="72">
        <f t="shared" si="2128"/>
        <v>-0.21</v>
      </c>
      <c r="M358" s="72">
        <v>11.84</v>
      </c>
      <c r="N358" s="72">
        <v>15.1</v>
      </c>
      <c r="O358" s="72">
        <f t="shared" si="2125"/>
        <v>0.22</v>
      </c>
      <c r="P358" s="72">
        <v>1.97</v>
      </c>
      <c r="U358" s="8"/>
      <c r="W358" s="8">
        <f t="shared" si="2126"/>
        <v>3.8</v>
      </c>
      <c r="X358">
        <v>241200</v>
      </c>
      <c r="Y358">
        <f t="shared" si="2127"/>
        <v>67</v>
      </c>
      <c r="Z358" s="8">
        <v>0</v>
      </c>
      <c r="AA358" s="8">
        <v>-10</v>
      </c>
      <c r="AB358" s="8">
        <v>71.7</v>
      </c>
      <c r="AD358">
        <v>68</v>
      </c>
      <c r="AE358">
        <v>7.4885739999999998</v>
      </c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KL358" s="84">
        <f t="shared" si="2120"/>
        <v>27020</v>
      </c>
      <c r="KM358">
        <v>1973</v>
      </c>
      <c r="KN358">
        <v>12</v>
      </c>
      <c r="KO358">
        <v>22</v>
      </c>
      <c r="KP358" s="84">
        <f t="shared" si="2121"/>
        <v>356</v>
      </c>
      <c r="KQ358" s="74">
        <v>-3.4</v>
      </c>
      <c r="KR358" s="74">
        <v>-12.3</v>
      </c>
      <c r="KS358" s="74">
        <f t="shared" si="2122"/>
        <v>-10.199999999999999</v>
      </c>
      <c r="KT358" s="74">
        <f t="shared" si="2123"/>
        <v>-3.7</v>
      </c>
      <c r="KU358" s="74">
        <v>4.7</v>
      </c>
      <c r="KV358" s="74">
        <v>7.8</v>
      </c>
      <c r="KW358" s="72">
        <f t="shared" si="2119"/>
        <v>0.83</v>
      </c>
      <c r="KX358" s="74">
        <v>2</v>
      </c>
      <c r="KZ358" s="74">
        <v>79.5</v>
      </c>
      <c r="LA358" s="74">
        <v>70.400000000000006</v>
      </c>
      <c r="LB358" s="74">
        <v>14.8</v>
      </c>
      <c r="LC358" s="74">
        <v>0.7</v>
      </c>
    </row>
    <row r="359" spans="8:315" x14ac:dyDescent="0.35">
      <c r="H359" s="16">
        <v>69</v>
      </c>
      <c r="I359" s="72">
        <v>0.99</v>
      </c>
      <c r="J359" s="72">
        <v>-9.5</v>
      </c>
      <c r="K359" s="72">
        <f t="shared" si="2124"/>
        <v>-8.85</v>
      </c>
      <c r="L359" s="72">
        <f t="shared" si="2128"/>
        <v>-1.21</v>
      </c>
      <c r="M359" s="72">
        <v>11.57</v>
      </c>
      <c r="N359" s="72">
        <v>14.8</v>
      </c>
      <c r="O359" s="72">
        <f t="shared" si="2125"/>
        <v>0.22</v>
      </c>
      <c r="P359" s="72">
        <v>0.91</v>
      </c>
      <c r="U359" s="8"/>
      <c r="W359" s="8">
        <f t="shared" si="2126"/>
        <v>3.8</v>
      </c>
      <c r="X359">
        <v>244800</v>
      </c>
      <c r="Y359">
        <f t="shared" si="2127"/>
        <v>68</v>
      </c>
      <c r="Z359" s="8">
        <v>0</v>
      </c>
      <c r="AA359" s="8">
        <v>-11.1</v>
      </c>
      <c r="AB359" s="8">
        <v>71.599999999999994</v>
      </c>
      <c r="AD359">
        <v>69</v>
      </c>
      <c r="AE359">
        <v>8.0820209999999992</v>
      </c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KL359" s="84">
        <f t="shared" si="2120"/>
        <v>27021</v>
      </c>
      <c r="KM359">
        <v>1973</v>
      </c>
      <c r="KN359">
        <v>12</v>
      </c>
      <c r="KO359">
        <v>23</v>
      </c>
      <c r="KP359" s="84">
        <f t="shared" si="2121"/>
        <v>357</v>
      </c>
      <c r="KQ359" s="74">
        <v>-2.9</v>
      </c>
      <c r="KR359" s="74">
        <v>-10.199999999999999</v>
      </c>
      <c r="KS359" s="74">
        <f t="shared" si="2122"/>
        <v>-10.7</v>
      </c>
      <c r="KT359" s="74">
        <f t="shared" si="2123"/>
        <v>-3.4</v>
      </c>
      <c r="KU359" s="74">
        <v>4.5</v>
      </c>
      <c r="KV359" s="74">
        <v>7.8</v>
      </c>
      <c r="KW359" s="72">
        <f t="shared" si="2119"/>
        <v>0.85</v>
      </c>
      <c r="KX359" s="74">
        <v>1.9</v>
      </c>
      <c r="KZ359" s="74">
        <v>78.2</v>
      </c>
      <c r="LA359" s="74">
        <v>73.7</v>
      </c>
      <c r="LB359" s="74">
        <v>13.2</v>
      </c>
      <c r="LC359" s="74">
        <v>0.8</v>
      </c>
    </row>
    <row r="360" spans="8:315" x14ac:dyDescent="0.35">
      <c r="H360" s="16">
        <v>70</v>
      </c>
      <c r="I360" s="72">
        <v>0.34</v>
      </c>
      <c r="J360" s="72">
        <v>-8.85</v>
      </c>
      <c r="K360" s="72">
        <f t="shared" si="2124"/>
        <v>-8.9700000000000006</v>
      </c>
      <c r="L360" s="72">
        <f t="shared" si="2128"/>
        <v>0.99</v>
      </c>
      <c r="M360" s="72">
        <v>11.86</v>
      </c>
      <c r="N360" s="72">
        <v>13.7</v>
      </c>
      <c r="O360" s="72">
        <f t="shared" si="2125"/>
        <v>0.13</v>
      </c>
      <c r="P360" s="72">
        <v>1.41</v>
      </c>
      <c r="U360" s="8"/>
      <c r="W360" s="8">
        <f t="shared" si="2126"/>
        <v>3.9</v>
      </c>
      <c r="X360">
        <v>248400</v>
      </c>
      <c r="Y360">
        <f t="shared" si="2127"/>
        <v>69</v>
      </c>
      <c r="Z360" s="8">
        <v>0</v>
      </c>
      <c r="AA360" s="8">
        <v>-12.3</v>
      </c>
      <c r="AB360" s="8">
        <v>70.3</v>
      </c>
      <c r="AD360">
        <v>70</v>
      </c>
      <c r="AE360">
        <v>10.194190000000001</v>
      </c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KL360" s="84">
        <f t="shared" si="2120"/>
        <v>27022</v>
      </c>
      <c r="KM360">
        <v>1973</v>
      </c>
      <c r="KN360">
        <v>12</v>
      </c>
      <c r="KO360">
        <v>24</v>
      </c>
      <c r="KP360" s="84">
        <f t="shared" si="2121"/>
        <v>358</v>
      </c>
      <c r="KQ360" s="74">
        <v>-2.7</v>
      </c>
      <c r="KR360" s="74">
        <v>-10.7</v>
      </c>
      <c r="KS360" s="74">
        <f t="shared" si="2122"/>
        <v>-11.1</v>
      </c>
      <c r="KT360" s="74">
        <f t="shared" si="2123"/>
        <v>-2.9</v>
      </c>
      <c r="KU360" s="74">
        <v>4.5999999999999996</v>
      </c>
      <c r="KV360" s="74">
        <v>7.9</v>
      </c>
      <c r="KW360" s="72">
        <f t="shared" si="2119"/>
        <v>0.84</v>
      </c>
      <c r="KX360" s="74">
        <v>3</v>
      </c>
      <c r="KZ360" s="74">
        <v>79.900000000000006</v>
      </c>
      <c r="LA360" s="74">
        <v>75</v>
      </c>
      <c r="LB360" s="74">
        <v>13.5</v>
      </c>
      <c r="LC360" s="74">
        <v>0.7</v>
      </c>
    </row>
    <row r="361" spans="8:315" x14ac:dyDescent="0.35">
      <c r="H361" s="16">
        <v>71</v>
      </c>
      <c r="I361" s="72">
        <v>-0.94</v>
      </c>
      <c r="J361" s="72">
        <v>-8.9700000000000006</v>
      </c>
      <c r="K361" s="72">
        <f t="shared" si="2124"/>
        <v>-10</v>
      </c>
      <c r="L361" s="72">
        <f t="shared" si="2128"/>
        <v>0.34</v>
      </c>
      <c r="M361" s="72">
        <v>12.03</v>
      </c>
      <c r="N361" s="72">
        <v>14.8</v>
      </c>
      <c r="O361" s="72">
        <f t="shared" si="2125"/>
        <v>0.19</v>
      </c>
      <c r="P361" s="72">
        <v>2.5099999999999998</v>
      </c>
      <c r="U361" s="8"/>
      <c r="W361" s="8">
        <f t="shared" si="2126"/>
        <v>3.9</v>
      </c>
      <c r="X361">
        <v>252000</v>
      </c>
      <c r="Y361">
        <f t="shared" si="2127"/>
        <v>70</v>
      </c>
      <c r="Z361" s="8">
        <v>0</v>
      </c>
      <c r="AA361" s="8">
        <v>-13.4</v>
      </c>
      <c r="AB361" s="8">
        <v>67.900000000000006</v>
      </c>
      <c r="AD361">
        <v>71</v>
      </c>
      <c r="AE361">
        <v>9.4123540000000006</v>
      </c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KL361" s="84">
        <f t="shared" si="2120"/>
        <v>27023</v>
      </c>
      <c r="KM361">
        <v>1973</v>
      </c>
      <c r="KN361">
        <v>12</v>
      </c>
      <c r="KO361">
        <v>25</v>
      </c>
      <c r="KP361" s="84">
        <f t="shared" si="2121"/>
        <v>359</v>
      </c>
      <c r="KQ361" s="74">
        <v>-3</v>
      </c>
      <c r="KR361" s="74">
        <v>-11.1</v>
      </c>
      <c r="KS361" s="74">
        <f t="shared" si="2122"/>
        <v>-12.8</v>
      </c>
      <c r="KT361" s="74">
        <f t="shared" si="2123"/>
        <v>-2.7</v>
      </c>
      <c r="KU361" s="74">
        <v>4</v>
      </c>
      <c r="KV361" s="74">
        <v>8.1999999999999993</v>
      </c>
      <c r="KW361" s="72">
        <f t="shared" si="2119"/>
        <v>0.9</v>
      </c>
      <c r="KX361" s="74">
        <v>3.2</v>
      </c>
      <c r="KZ361" s="74">
        <v>80.8</v>
      </c>
      <c r="LA361" s="74">
        <v>75.3</v>
      </c>
      <c r="LB361" s="74">
        <v>14.8</v>
      </c>
      <c r="LC361" s="74">
        <v>0.8</v>
      </c>
    </row>
    <row r="362" spans="8:315" x14ac:dyDescent="0.35">
      <c r="H362" s="16">
        <v>72</v>
      </c>
      <c r="I362" s="72">
        <v>1.52</v>
      </c>
      <c r="J362" s="72">
        <v>-10</v>
      </c>
      <c r="K362" s="72">
        <f t="shared" si="2124"/>
        <v>-7.31</v>
      </c>
      <c r="L362" s="72">
        <f t="shared" si="2128"/>
        <v>-0.94</v>
      </c>
      <c r="M362" s="72">
        <v>12.37</v>
      </c>
      <c r="N362" s="72">
        <v>15.8</v>
      </c>
      <c r="O362" s="72">
        <f t="shared" si="2125"/>
        <v>0.22</v>
      </c>
      <c r="P362" s="72">
        <v>2.16</v>
      </c>
      <c r="U362" s="8"/>
      <c r="W362" s="8">
        <f t="shared" si="2126"/>
        <v>4</v>
      </c>
      <c r="X362">
        <v>255600</v>
      </c>
      <c r="Y362">
        <f t="shared" si="2127"/>
        <v>71</v>
      </c>
      <c r="Z362" s="8">
        <v>0</v>
      </c>
      <c r="AA362" s="8">
        <v>-14.2</v>
      </c>
      <c r="AB362" s="8">
        <v>71.7</v>
      </c>
      <c r="AD362">
        <v>72</v>
      </c>
      <c r="AE362">
        <v>6.4789300000000001</v>
      </c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KL362" s="84">
        <f t="shared" si="2120"/>
        <v>27024</v>
      </c>
      <c r="KM362">
        <v>1973</v>
      </c>
      <c r="KN362">
        <v>12</v>
      </c>
      <c r="KO362">
        <v>26</v>
      </c>
      <c r="KP362" s="84">
        <f t="shared" si="2121"/>
        <v>360</v>
      </c>
      <c r="KQ362" s="74">
        <v>-4.7</v>
      </c>
      <c r="KR362" s="74">
        <v>-12.8</v>
      </c>
      <c r="KS362" s="74">
        <f t="shared" si="2122"/>
        <v>-13.5</v>
      </c>
      <c r="KT362" s="74">
        <f t="shared" si="2123"/>
        <v>-3</v>
      </c>
      <c r="KU362" s="74">
        <v>4.5999999999999996</v>
      </c>
      <c r="KV362" s="74">
        <v>8.1</v>
      </c>
      <c r="KW362" s="72">
        <f t="shared" si="2119"/>
        <v>0.85</v>
      </c>
      <c r="KX362" s="74">
        <v>1</v>
      </c>
      <c r="KZ362" s="74">
        <v>79.8</v>
      </c>
      <c r="LA362" s="74">
        <v>71.400000000000006</v>
      </c>
      <c r="LB362" s="74">
        <v>15.6</v>
      </c>
      <c r="LC362" s="74">
        <v>0.7</v>
      </c>
    </row>
    <row r="363" spans="8:315" x14ac:dyDescent="0.35">
      <c r="H363" s="16">
        <v>73</v>
      </c>
      <c r="I363" s="72">
        <v>1.69</v>
      </c>
      <c r="J363" s="72">
        <v>-7.31</v>
      </c>
      <c r="K363" s="72">
        <f t="shared" si="2124"/>
        <v>-6.52</v>
      </c>
      <c r="L363" s="72">
        <f t="shared" si="2128"/>
        <v>1.52</v>
      </c>
      <c r="M363" s="72">
        <v>12.4</v>
      </c>
      <c r="N363" s="72">
        <v>15.3</v>
      </c>
      <c r="O363" s="72">
        <f t="shared" si="2125"/>
        <v>0.19</v>
      </c>
      <c r="P363" s="72">
        <v>2.42</v>
      </c>
      <c r="U363" s="8"/>
      <c r="W363" s="8">
        <f t="shared" si="2126"/>
        <v>4</v>
      </c>
      <c r="X363">
        <v>259200</v>
      </c>
      <c r="Y363">
        <f t="shared" si="2127"/>
        <v>72</v>
      </c>
      <c r="Z363" s="8">
        <v>0</v>
      </c>
      <c r="AA363" s="8">
        <v>-15.4</v>
      </c>
      <c r="AB363" s="8">
        <v>74.599999999999994</v>
      </c>
      <c r="AD363">
        <v>73</v>
      </c>
      <c r="AE363">
        <v>7.2204189999999997</v>
      </c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KL363" s="84">
        <f t="shared" si="2120"/>
        <v>27025</v>
      </c>
      <c r="KM363">
        <v>1973</v>
      </c>
      <c r="KN363">
        <v>12</v>
      </c>
      <c r="KO363">
        <v>27</v>
      </c>
      <c r="KP363" s="84">
        <f t="shared" si="2121"/>
        <v>361</v>
      </c>
      <c r="KQ363" s="74">
        <v>-5.9</v>
      </c>
      <c r="KR363" s="74">
        <v>-13.5</v>
      </c>
      <c r="KS363" s="74">
        <f t="shared" si="2122"/>
        <v>-14.1</v>
      </c>
      <c r="KT363" s="74">
        <f t="shared" si="2123"/>
        <v>-4.7</v>
      </c>
      <c r="KU363" s="74">
        <v>5.0999999999999996</v>
      </c>
      <c r="KV363" s="74">
        <v>7.6</v>
      </c>
      <c r="KW363" s="72">
        <f t="shared" si="2119"/>
        <v>0.78</v>
      </c>
      <c r="KX363" s="74">
        <v>1.5</v>
      </c>
      <c r="KZ363" s="74">
        <v>76.3</v>
      </c>
      <c r="LA363" s="74">
        <v>72</v>
      </c>
      <c r="LB363" s="74">
        <v>14.2</v>
      </c>
      <c r="LC363" s="74">
        <v>0.7</v>
      </c>
    </row>
    <row r="364" spans="8:315" x14ac:dyDescent="0.35">
      <c r="H364" s="16">
        <v>74</v>
      </c>
      <c r="I364" s="72">
        <v>2.15</v>
      </c>
      <c r="J364" s="72">
        <v>-6.52</v>
      </c>
      <c r="K364" s="72">
        <f t="shared" si="2124"/>
        <v>-7.17</v>
      </c>
      <c r="L364" s="72">
        <f t="shared" si="2128"/>
        <v>1.69</v>
      </c>
      <c r="M364" s="72">
        <v>12.43</v>
      </c>
      <c r="N364" s="72">
        <v>16.100000000000001</v>
      </c>
      <c r="O364" s="72">
        <f t="shared" si="2125"/>
        <v>0.23</v>
      </c>
      <c r="P364" s="72">
        <v>1.03</v>
      </c>
      <c r="U364" s="8"/>
      <c r="W364" s="8">
        <f t="shared" si="2126"/>
        <v>4</v>
      </c>
      <c r="X364">
        <v>262800</v>
      </c>
      <c r="Y364">
        <f t="shared" si="2127"/>
        <v>73</v>
      </c>
      <c r="Z364" s="8">
        <v>0</v>
      </c>
      <c r="AA364" s="8">
        <v>-16</v>
      </c>
      <c r="AB364" s="8">
        <v>74</v>
      </c>
      <c r="AD364">
        <v>74</v>
      </c>
      <c r="AE364">
        <v>7.5640770000000002</v>
      </c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KL364" s="84">
        <f t="shared" si="2120"/>
        <v>27026</v>
      </c>
      <c r="KM364">
        <v>1973</v>
      </c>
      <c r="KN364">
        <v>12</v>
      </c>
      <c r="KO364">
        <v>28</v>
      </c>
      <c r="KP364" s="84">
        <f t="shared" si="2121"/>
        <v>362</v>
      </c>
      <c r="KQ364" s="74">
        <v>-5.5</v>
      </c>
      <c r="KR364" s="74">
        <v>-14.1</v>
      </c>
      <c r="KS364" s="74">
        <f t="shared" si="2122"/>
        <v>-12.8</v>
      </c>
      <c r="KT364" s="74">
        <f t="shared" si="2123"/>
        <v>-5.9</v>
      </c>
      <c r="KU364" s="74">
        <v>5.2</v>
      </c>
      <c r="KV364" s="74">
        <v>7.8</v>
      </c>
      <c r="KW364" s="72">
        <f t="shared" si="2119"/>
        <v>0.79</v>
      </c>
      <c r="KX364" s="74">
        <v>1.7</v>
      </c>
      <c r="KZ364" s="74">
        <v>77.900000000000006</v>
      </c>
      <c r="LA364" s="74">
        <v>73.2</v>
      </c>
      <c r="LB364" s="74">
        <v>12.7</v>
      </c>
      <c r="LC364" s="74">
        <v>0.6</v>
      </c>
    </row>
    <row r="365" spans="8:315" x14ac:dyDescent="0.35">
      <c r="H365" s="16">
        <v>75</v>
      </c>
      <c r="I365" s="72">
        <v>1.41</v>
      </c>
      <c r="J365" s="72">
        <v>-7.17</v>
      </c>
      <c r="K365" s="72">
        <f t="shared" si="2124"/>
        <v>-7.09</v>
      </c>
      <c r="L365" s="72">
        <f t="shared" si="2128"/>
        <v>2.15</v>
      </c>
      <c r="M365" s="72">
        <v>13.02</v>
      </c>
      <c r="N365" s="72">
        <v>16.3</v>
      </c>
      <c r="O365" s="72">
        <f t="shared" si="2125"/>
        <v>0.2</v>
      </c>
      <c r="P365" s="72">
        <v>2.09</v>
      </c>
      <c r="U365" s="8"/>
      <c r="W365" s="8">
        <f t="shared" si="2126"/>
        <v>4.0999999999999996</v>
      </c>
      <c r="X365">
        <v>266400</v>
      </c>
      <c r="Y365">
        <f t="shared" si="2127"/>
        <v>74</v>
      </c>
      <c r="Z365" s="8">
        <v>0</v>
      </c>
      <c r="AA365" s="8">
        <v>-16.899999999999999</v>
      </c>
      <c r="AB365" s="8">
        <v>67.599999999999994</v>
      </c>
      <c r="AD365">
        <v>75</v>
      </c>
      <c r="AE365">
        <v>6.0161179999999996</v>
      </c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KL365" s="84">
        <f t="shared" si="2120"/>
        <v>27027</v>
      </c>
      <c r="KM365">
        <v>1973</v>
      </c>
      <c r="KN365">
        <v>12</v>
      </c>
      <c r="KO365">
        <v>29</v>
      </c>
      <c r="KP365" s="84">
        <f t="shared" si="2121"/>
        <v>363</v>
      </c>
      <c r="KQ365" s="74">
        <v>-3.7</v>
      </c>
      <c r="KR365" s="74">
        <v>-12.8</v>
      </c>
      <c r="KS365" s="74">
        <f t="shared" si="2122"/>
        <v>-12.8</v>
      </c>
      <c r="KT365" s="74">
        <f t="shared" si="2123"/>
        <v>-5.5</v>
      </c>
      <c r="KU365" s="74">
        <v>4.5999999999999996</v>
      </c>
      <c r="KV365" s="74">
        <v>9.3000000000000007</v>
      </c>
      <c r="KW365" s="72">
        <f t="shared" si="2119"/>
        <v>0.9</v>
      </c>
      <c r="KX365" s="74">
        <v>2.4</v>
      </c>
      <c r="KZ365" s="74">
        <v>80</v>
      </c>
      <c r="LA365" s="74">
        <v>74.400000000000006</v>
      </c>
      <c r="LB365" s="74">
        <v>13.2</v>
      </c>
      <c r="LC365" s="74">
        <v>0.7</v>
      </c>
    </row>
    <row r="366" spans="8:315" x14ac:dyDescent="0.35">
      <c r="H366" s="16">
        <v>76</v>
      </c>
      <c r="I366" s="72">
        <v>1.58</v>
      </c>
      <c r="J366" s="72">
        <v>-7.09</v>
      </c>
      <c r="K366" s="72">
        <f t="shared" si="2124"/>
        <v>-7.4</v>
      </c>
      <c r="L366" s="72">
        <f t="shared" si="2128"/>
        <v>1.41</v>
      </c>
      <c r="M366" s="72">
        <v>12.58</v>
      </c>
      <c r="N366" s="72">
        <v>15.8</v>
      </c>
      <c r="O366" s="72">
        <f t="shared" si="2125"/>
        <v>0.2</v>
      </c>
      <c r="P366" s="72">
        <v>2.69</v>
      </c>
      <c r="U366" s="8"/>
      <c r="W366" s="8">
        <f t="shared" si="2126"/>
        <v>4.0999999999999996</v>
      </c>
      <c r="X366">
        <v>270000</v>
      </c>
      <c r="Y366">
        <f t="shared" si="2127"/>
        <v>75</v>
      </c>
      <c r="Z366" s="8">
        <v>0</v>
      </c>
      <c r="AA366" s="8">
        <v>-17.5</v>
      </c>
      <c r="AB366" s="8">
        <v>68.5</v>
      </c>
      <c r="AD366">
        <v>76</v>
      </c>
      <c r="AE366">
        <v>8.1739060000000006</v>
      </c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KL366" s="84">
        <f t="shared" si="2120"/>
        <v>27028</v>
      </c>
      <c r="KM366">
        <v>1973</v>
      </c>
      <c r="KN366">
        <v>12</v>
      </c>
      <c r="KO366">
        <v>30</v>
      </c>
      <c r="KP366" s="84">
        <f t="shared" si="2121"/>
        <v>364</v>
      </c>
      <c r="KQ366" s="74">
        <v>-5.4</v>
      </c>
      <c r="KR366" s="74">
        <v>-12.8</v>
      </c>
      <c r="KS366" s="74">
        <f t="shared" si="2122"/>
        <v>-14.7</v>
      </c>
      <c r="KT366" s="74">
        <f t="shared" si="2123"/>
        <v>-3.7</v>
      </c>
      <c r="KU366" s="74">
        <v>4.7</v>
      </c>
      <c r="KV366" s="74">
        <v>8.1</v>
      </c>
      <c r="KW366" s="72">
        <f t="shared" si="2119"/>
        <v>0.84</v>
      </c>
      <c r="KX366" s="74">
        <v>1.2</v>
      </c>
      <c r="KZ366" s="74">
        <v>78.900000000000006</v>
      </c>
      <c r="LA366" s="74">
        <v>70.8</v>
      </c>
      <c r="LB366" s="74">
        <v>12.9</v>
      </c>
      <c r="LC366" s="74">
        <v>0.7</v>
      </c>
    </row>
    <row r="367" spans="8:315" x14ac:dyDescent="0.35">
      <c r="H367" s="16">
        <v>77</v>
      </c>
      <c r="I367" s="72">
        <v>1.81</v>
      </c>
      <c r="J367" s="72">
        <v>-7.4</v>
      </c>
      <c r="K367" s="72">
        <f t="shared" si="2124"/>
        <v>-7.01</v>
      </c>
      <c r="L367" s="72">
        <f t="shared" si="2128"/>
        <v>1.58</v>
      </c>
      <c r="M367" s="72">
        <v>13.08</v>
      </c>
      <c r="N367" s="72">
        <v>16.8</v>
      </c>
      <c r="O367" s="72">
        <f t="shared" si="2125"/>
        <v>0.22</v>
      </c>
      <c r="P367" s="72">
        <v>1.45</v>
      </c>
      <c r="U367" s="8"/>
      <c r="W367" s="8">
        <f t="shared" si="2126"/>
        <v>4.2</v>
      </c>
      <c r="X367">
        <v>273600</v>
      </c>
      <c r="Y367">
        <f t="shared" si="2127"/>
        <v>76</v>
      </c>
      <c r="Z367" s="8">
        <v>0</v>
      </c>
      <c r="AA367" s="8">
        <v>-17.899999999999999</v>
      </c>
      <c r="AB367" s="8">
        <v>69.3</v>
      </c>
      <c r="AD367">
        <v>77</v>
      </c>
      <c r="AE367">
        <v>8.1583480000000002</v>
      </c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KL367" s="84">
        <f t="shared" si="2120"/>
        <v>27029</v>
      </c>
      <c r="KM367">
        <v>1973</v>
      </c>
      <c r="KN367">
        <v>12</v>
      </c>
      <c r="KO367">
        <v>31</v>
      </c>
      <c r="KP367" s="84">
        <f t="shared" si="2121"/>
        <v>365</v>
      </c>
      <c r="KQ367" s="74">
        <v>-5.5</v>
      </c>
      <c r="KR367" s="74">
        <v>-14.7</v>
      </c>
      <c r="KS367" s="74">
        <f t="shared" si="2122"/>
        <v>-13.8</v>
      </c>
      <c r="KT367" s="74">
        <f t="shared" si="2123"/>
        <v>-5.4</v>
      </c>
      <c r="KU367" s="74">
        <v>5.3</v>
      </c>
      <c r="KV367" s="74">
        <v>8.6999999999999993</v>
      </c>
      <c r="KW367" s="72">
        <f t="shared" si="2119"/>
        <v>0.83</v>
      </c>
      <c r="KX367" s="74">
        <v>2.5</v>
      </c>
      <c r="KZ367" s="74">
        <v>74.7</v>
      </c>
      <c r="LA367" s="74">
        <v>71.400000000000006</v>
      </c>
      <c r="LB367" s="74">
        <v>12.1</v>
      </c>
      <c r="LC367" s="74">
        <v>0.7</v>
      </c>
    </row>
    <row r="368" spans="8:315" x14ac:dyDescent="0.35">
      <c r="H368" s="16">
        <v>78</v>
      </c>
      <c r="I368" s="72">
        <v>2.4</v>
      </c>
      <c r="J368" s="72">
        <v>-7.01</v>
      </c>
      <c r="K368" s="72">
        <f t="shared" si="2124"/>
        <v>-6.8</v>
      </c>
      <c r="L368" s="72">
        <f t="shared" si="2128"/>
        <v>1.81</v>
      </c>
      <c r="M368" s="72">
        <v>13.66</v>
      </c>
      <c r="N368" s="72">
        <v>16.7</v>
      </c>
      <c r="O368" s="72">
        <f t="shared" si="2125"/>
        <v>0.18</v>
      </c>
      <c r="P368" s="72">
        <v>2.2799999999999998</v>
      </c>
      <c r="U368" s="8"/>
      <c r="W368" s="8">
        <f t="shared" si="2126"/>
        <v>4.2</v>
      </c>
      <c r="X368">
        <v>277200</v>
      </c>
      <c r="Y368">
        <f t="shared" si="2127"/>
        <v>77</v>
      </c>
      <c r="Z368" s="8">
        <v>0</v>
      </c>
      <c r="AA368" s="8">
        <v>-18.5</v>
      </c>
      <c r="AB368" s="8">
        <v>76.7</v>
      </c>
      <c r="AD368">
        <v>78</v>
      </c>
      <c r="AE368">
        <v>9.0511809999999997</v>
      </c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KL368" s="84">
        <f t="shared" si="2120"/>
        <v>27030</v>
      </c>
      <c r="KM368">
        <v>1974</v>
      </c>
      <c r="KN368">
        <v>1</v>
      </c>
      <c r="KO368">
        <v>1</v>
      </c>
      <c r="KP368" s="84">
        <f t="shared" si="2121"/>
        <v>1</v>
      </c>
      <c r="KQ368" s="74">
        <f>KQ3</f>
        <v>-5.3</v>
      </c>
      <c r="KR368" s="74">
        <f>KR3</f>
        <v>-13.8</v>
      </c>
      <c r="KS368" s="74">
        <f t="shared" si="2122"/>
        <v>-13.8</v>
      </c>
      <c r="KT368" s="74">
        <f t="shared" si="2123"/>
        <v>-5.5</v>
      </c>
      <c r="KU368" s="74">
        <f>KU3</f>
        <v>4.7</v>
      </c>
      <c r="KV368" s="74">
        <f>KV3</f>
        <v>9.9</v>
      </c>
      <c r="KW368" s="72">
        <f t="shared" si="2119"/>
        <v>0.91</v>
      </c>
      <c r="KX368" s="74">
        <f>KX3</f>
        <v>1.5</v>
      </c>
      <c r="KZ368" s="74">
        <f t="shared" ref="KZ368:LC368" si="2129">KZ3</f>
        <v>78.400000000000006</v>
      </c>
      <c r="LA368" s="74">
        <f t="shared" si="2129"/>
        <v>70.8</v>
      </c>
      <c r="LB368" s="74">
        <f t="shared" si="2129"/>
        <v>14.2</v>
      </c>
      <c r="LC368" s="74">
        <f t="shared" si="2129"/>
        <v>0.8</v>
      </c>
    </row>
    <row r="369" spans="8:315" x14ac:dyDescent="0.35">
      <c r="H369" s="16">
        <v>79</v>
      </c>
      <c r="I369" s="72">
        <v>1.59</v>
      </c>
      <c r="J369" s="72">
        <v>-6.8</v>
      </c>
      <c r="K369" s="72">
        <f t="shared" si="2124"/>
        <v>-5.82</v>
      </c>
      <c r="L369" s="72">
        <f t="shared" si="2128"/>
        <v>2.4</v>
      </c>
      <c r="M369" s="72">
        <v>13.57</v>
      </c>
      <c r="N369" s="72">
        <v>16.100000000000001</v>
      </c>
      <c r="O369" s="72">
        <f t="shared" si="2125"/>
        <v>0.16</v>
      </c>
      <c r="P369" s="72">
        <v>1.3</v>
      </c>
      <c r="U369" s="8"/>
      <c r="W369" s="8">
        <f t="shared" si="2126"/>
        <v>4.3</v>
      </c>
      <c r="X369">
        <v>280800</v>
      </c>
      <c r="Y369">
        <f t="shared" si="2127"/>
        <v>78</v>
      </c>
      <c r="Z369" s="8">
        <v>0</v>
      </c>
      <c r="AA369" s="8">
        <v>-19.2</v>
      </c>
      <c r="AB369" s="8">
        <v>75.900000000000006</v>
      </c>
      <c r="AD369">
        <v>79</v>
      </c>
      <c r="AE369">
        <v>5.6642510000000001</v>
      </c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KL369" s="84">
        <f t="shared" si="2120"/>
        <v>27031</v>
      </c>
      <c r="KM369">
        <v>1974</v>
      </c>
      <c r="KN369">
        <v>1</v>
      </c>
      <c r="KO369">
        <v>2</v>
      </c>
      <c r="KP369" s="84">
        <f t="shared" si="2121"/>
        <v>2</v>
      </c>
      <c r="KQ369" s="74">
        <f t="shared" ref="KQ369:KR369" si="2130">KQ4</f>
        <v>-6</v>
      </c>
      <c r="KR369" s="74">
        <f t="shared" si="2130"/>
        <v>-13.8</v>
      </c>
      <c r="KS369" s="74">
        <f t="shared" si="2122"/>
        <v>-14.5</v>
      </c>
      <c r="KT369" s="74">
        <f t="shared" si="2123"/>
        <v>-5.3</v>
      </c>
      <c r="KU369" s="74">
        <f t="shared" ref="KU369:KV369" si="2131">KU4</f>
        <v>5.0999999999999996</v>
      </c>
      <c r="KV369" s="74">
        <f t="shared" si="2131"/>
        <v>8.1</v>
      </c>
      <c r="KW369" s="72">
        <f t="shared" si="2119"/>
        <v>0.81</v>
      </c>
      <c r="KX369" s="74">
        <f t="shared" ref="KX369:KX432" si="2132">KX4</f>
        <v>1.9</v>
      </c>
      <c r="KZ369" s="74">
        <f t="shared" ref="KZ369:LC369" si="2133">KZ4</f>
        <v>76.5</v>
      </c>
      <c r="LA369" s="74">
        <f t="shared" si="2133"/>
        <v>70</v>
      </c>
      <c r="LB369" s="74">
        <f t="shared" si="2133"/>
        <v>13</v>
      </c>
      <c r="LC369" s="74">
        <f t="shared" si="2133"/>
        <v>0.7</v>
      </c>
    </row>
    <row r="370" spans="8:315" x14ac:dyDescent="0.35">
      <c r="H370" s="16">
        <v>80</v>
      </c>
      <c r="I370" s="72">
        <v>2.2200000000000002</v>
      </c>
      <c r="J370" s="72">
        <v>-5.82</v>
      </c>
      <c r="K370" s="72">
        <f t="shared" si="2124"/>
        <v>-4.8099999999999996</v>
      </c>
      <c r="L370" s="72">
        <f t="shared" si="2128"/>
        <v>1.59</v>
      </c>
      <c r="M370" s="72">
        <v>13.64</v>
      </c>
      <c r="N370" s="72">
        <v>16.8</v>
      </c>
      <c r="O370" s="72">
        <f t="shared" si="2125"/>
        <v>0.19</v>
      </c>
      <c r="P370" s="72">
        <v>3.04</v>
      </c>
      <c r="U370" s="8"/>
      <c r="W370" s="8">
        <f t="shared" si="2126"/>
        <v>4.3</v>
      </c>
      <c r="X370">
        <v>284400</v>
      </c>
      <c r="Y370">
        <f t="shared" si="2127"/>
        <v>79</v>
      </c>
      <c r="Z370" s="8">
        <v>0</v>
      </c>
      <c r="AA370" s="8">
        <v>-19.600000000000001</v>
      </c>
      <c r="AB370" s="8">
        <v>76.400000000000006</v>
      </c>
      <c r="AD370">
        <v>80</v>
      </c>
      <c r="AE370">
        <v>3.5501320000000001</v>
      </c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KL370" s="84">
        <f t="shared" si="2120"/>
        <v>27032</v>
      </c>
      <c r="KM370">
        <v>1974</v>
      </c>
      <c r="KN370">
        <v>1</v>
      </c>
      <c r="KO370">
        <v>3</v>
      </c>
      <c r="KP370" s="84">
        <f t="shared" si="2121"/>
        <v>3</v>
      </c>
      <c r="KQ370" s="74">
        <f t="shared" ref="KQ370:KR370" si="2134">KQ5</f>
        <v>-5</v>
      </c>
      <c r="KR370" s="74">
        <f t="shared" si="2134"/>
        <v>-14.5</v>
      </c>
      <c r="KS370" s="74">
        <f t="shared" si="2122"/>
        <v>-13.3</v>
      </c>
      <c r="KT370" s="74">
        <f t="shared" si="2123"/>
        <v>-6</v>
      </c>
      <c r="KU370" s="74">
        <f t="shared" ref="KU370:KV370" si="2135">KU5</f>
        <v>4.9000000000000004</v>
      </c>
      <c r="KV370" s="74">
        <f t="shared" si="2135"/>
        <v>8.3000000000000007</v>
      </c>
      <c r="KW370" s="72">
        <f t="shared" si="2119"/>
        <v>0.84</v>
      </c>
      <c r="KX370" s="74">
        <f t="shared" si="2132"/>
        <v>1.6</v>
      </c>
      <c r="KZ370" s="74">
        <f t="shared" ref="KZ370:LC370" si="2136">KZ5</f>
        <v>76.900000000000006</v>
      </c>
      <c r="LA370" s="74">
        <f t="shared" si="2136"/>
        <v>71</v>
      </c>
      <c r="LB370" s="74">
        <f t="shared" si="2136"/>
        <v>13.2</v>
      </c>
      <c r="LC370" s="74">
        <f t="shared" si="2136"/>
        <v>0.7</v>
      </c>
    </row>
    <row r="371" spans="8:315" x14ac:dyDescent="0.35">
      <c r="H371" s="16">
        <v>81</v>
      </c>
      <c r="I371" s="72">
        <v>3.24</v>
      </c>
      <c r="J371" s="72">
        <v>-4.8099999999999996</v>
      </c>
      <c r="K371" s="72">
        <f t="shared" si="2124"/>
        <v>-6.04</v>
      </c>
      <c r="L371" s="72">
        <f t="shared" si="2128"/>
        <v>2.2200000000000002</v>
      </c>
      <c r="M371" s="72">
        <v>13.58</v>
      </c>
      <c r="N371" s="72">
        <v>16.899999999999999</v>
      </c>
      <c r="O371" s="72">
        <f t="shared" si="2125"/>
        <v>0.2</v>
      </c>
      <c r="P371" s="72">
        <v>3.97</v>
      </c>
      <c r="U371" s="8"/>
      <c r="W371" s="8">
        <f t="shared" si="2126"/>
        <v>4.3</v>
      </c>
      <c r="X371">
        <v>288000</v>
      </c>
      <c r="Y371">
        <f t="shared" si="2127"/>
        <v>80</v>
      </c>
      <c r="Z371" s="8">
        <v>2.8</v>
      </c>
      <c r="AA371" s="8">
        <v>-19.899999999999999</v>
      </c>
      <c r="AB371" s="8">
        <v>77.7</v>
      </c>
      <c r="AD371">
        <v>81</v>
      </c>
      <c r="AE371">
        <v>3.7169859999999999</v>
      </c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KL371" s="84">
        <f t="shared" si="2120"/>
        <v>27033</v>
      </c>
      <c r="KM371">
        <v>1974</v>
      </c>
      <c r="KN371">
        <v>1</v>
      </c>
      <c r="KO371">
        <v>4</v>
      </c>
      <c r="KP371" s="84">
        <f t="shared" si="2121"/>
        <v>4</v>
      </c>
      <c r="KQ371" s="74">
        <f t="shared" ref="KQ371:KR371" si="2137">KQ6</f>
        <v>-4.5999999999999996</v>
      </c>
      <c r="KR371" s="74">
        <f t="shared" si="2137"/>
        <v>-13.3</v>
      </c>
      <c r="KS371" s="74">
        <f t="shared" si="2122"/>
        <v>-14.2</v>
      </c>
      <c r="KT371" s="74">
        <f t="shared" si="2123"/>
        <v>-5</v>
      </c>
      <c r="KU371" s="74">
        <f t="shared" ref="KU371:KV371" si="2138">KU6</f>
        <v>5</v>
      </c>
      <c r="KV371" s="74">
        <f t="shared" si="2138"/>
        <v>9.4</v>
      </c>
      <c r="KW371" s="72">
        <f t="shared" si="2119"/>
        <v>0.87</v>
      </c>
      <c r="KX371" s="74">
        <f t="shared" si="2132"/>
        <v>3.7</v>
      </c>
      <c r="KZ371" s="74">
        <f t="shared" ref="KZ371:LC371" si="2139">KZ6</f>
        <v>74.900000000000006</v>
      </c>
      <c r="LA371" s="74">
        <f t="shared" si="2139"/>
        <v>72.599999999999994</v>
      </c>
      <c r="LB371" s="74">
        <f t="shared" si="2139"/>
        <v>16.3</v>
      </c>
      <c r="LC371" s="74">
        <f t="shared" si="2139"/>
        <v>0.7</v>
      </c>
    </row>
    <row r="372" spans="8:315" x14ac:dyDescent="0.35">
      <c r="H372" s="16">
        <v>82</v>
      </c>
      <c r="I372" s="72">
        <v>3.54</v>
      </c>
      <c r="J372" s="72">
        <v>-6.04</v>
      </c>
      <c r="K372" s="72">
        <f t="shared" si="2124"/>
        <v>-6.13</v>
      </c>
      <c r="L372" s="72">
        <f t="shared" si="2128"/>
        <v>3.24</v>
      </c>
      <c r="M372" s="72">
        <v>13.78</v>
      </c>
      <c r="N372" s="72">
        <v>18</v>
      </c>
      <c r="O372" s="72">
        <f t="shared" si="2125"/>
        <v>0.23</v>
      </c>
      <c r="P372" s="72">
        <v>1.47</v>
      </c>
      <c r="U372" s="8"/>
      <c r="W372" s="8">
        <f t="shared" si="2126"/>
        <v>4.4000000000000004</v>
      </c>
      <c r="X372">
        <v>291600</v>
      </c>
      <c r="Y372">
        <f t="shared" si="2127"/>
        <v>81</v>
      </c>
      <c r="Z372" s="8">
        <v>92.2</v>
      </c>
      <c r="AA372" s="8">
        <v>-19.600000000000001</v>
      </c>
      <c r="AB372" s="8">
        <v>74.7</v>
      </c>
      <c r="AD372">
        <v>82</v>
      </c>
      <c r="AE372">
        <v>5.2692810000000003</v>
      </c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KL372" s="84">
        <f t="shared" si="2120"/>
        <v>27034</v>
      </c>
      <c r="KM372">
        <v>1974</v>
      </c>
      <c r="KN372">
        <v>1</v>
      </c>
      <c r="KO372">
        <v>5</v>
      </c>
      <c r="KP372" s="84">
        <f t="shared" si="2121"/>
        <v>5</v>
      </c>
      <c r="KQ372" s="74">
        <f t="shared" ref="KQ372:KR372" si="2140">KQ7</f>
        <v>-6.3</v>
      </c>
      <c r="KR372" s="74">
        <f t="shared" si="2140"/>
        <v>-14.2</v>
      </c>
      <c r="KS372" s="74">
        <f t="shared" si="2122"/>
        <v>-14.5</v>
      </c>
      <c r="KT372" s="74">
        <f t="shared" si="2123"/>
        <v>-4.5999999999999996</v>
      </c>
      <c r="KU372" s="74">
        <f t="shared" ref="KU372:KV372" si="2141">KU7</f>
        <v>5.5</v>
      </c>
      <c r="KV372" s="74">
        <f t="shared" si="2141"/>
        <v>8.8000000000000007</v>
      </c>
      <c r="KW372" s="72">
        <f t="shared" si="2119"/>
        <v>0.82</v>
      </c>
      <c r="KX372" s="74">
        <f t="shared" si="2132"/>
        <v>2.1</v>
      </c>
      <c r="KZ372" s="74">
        <f t="shared" ref="KZ372:LC372" si="2142">KZ7</f>
        <v>76</v>
      </c>
      <c r="LA372" s="74">
        <f t="shared" si="2142"/>
        <v>66.2</v>
      </c>
      <c r="LB372" s="74">
        <f t="shared" si="2142"/>
        <v>14.8</v>
      </c>
      <c r="LC372" s="74">
        <f t="shared" si="2142"/>
        <v>0.6</v>
      </c>
    </row>
    <row r="373" spans="8:315" x14ac:dyDescent="0.35">
      <c r="H373" s="16">
        <v>83</v>
      </c>
      <c r="I373" s="72">
        <v>3.34</v>
      </c>
      <c r="J373" s="72">
        <v>-6.13</v>
      </c>
      <c r="K373" s="72">
        <f t="shared" si="2124"/>
        <v>-5.38</v>
      </c>
      <c r="L373" s="72">
        <f t="shared" si="2128"/>
        <v>3.54</v>
      </c>
      <c r="M373" s="72">
        <v>13.92</v>
      </c>
      <c r="N373" s="72">
        <v>17.3</v>
      </c>
      <c r="O373" s="72">
        <f t="shared" si="2125"/>
        <v>0.2</v>
      </c>
      <c r="P373" s="72">
        <v>0.88</v>
      </c>
      <c r="U373" s="8"/>
      <c r="W373" s="8">
        <f t="shared" si="2126"/>
        <v>4.4000000000000004</v>
      </c>
      <c r="X373">
        <v>295200</v>
      </c>
      <c r="Y373">
        <f t="shared" si="2127"/>
        <v>82</v>
      </c>
      <c r="Z373" s="8">
        <v>288.89999999999998</v>
      </c>
      <c r="AA373" s="8">
        <v>-18</v>
      </c>
      <c r="AB373" s="8">
        <v>63</v>
      </c>
      <c r="AD373">
        <v>83</v>
      </c>
      <c r="AE373">
        <v>6.2515390000000002</v>
      </c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KL373" s="84">
        <f t="shared" si="2120"/>
        <v>27035</v>
      </c>
      <c r="KM373">
        <v>1974</v>
      </c>
      <c r="KN373">
        <v>1</v>
      </c>
      <c r="KO373">
        <v>6</v>
      </c>
      <c r="KP373" s="84">
        <f t="shared" si="2121"/>
        <v>6</v>
      </c>
      <c r="KQ373" s="74">
        <f t="shared" ref="KQ373:KR373" si="2143">KQ8</f>
        <v>-6.1</v>
      </c>
      <c r="KR373" s="74">
        <f t="shared" si="2143"/>
        <v>-14.5</v>
      </c>
      <c r="KS373" s="74">
        <f t="shared" si="2122"/>
        <v>-13.9</v>
      </c>
      <c r="KT373" s="74">
        <f t="shared" si="2123"/>
        <v>-6.3</v>
      </c>
      <c r="KU373" s="74">
        <f t="shared" ref="KU373:KV373" si="2144">KU8</f>
        <v>5.5</v>
      </c>
      <c r="KV373" s="74">
        <f t="shared" si="2144"/>
        <v>8.8000000000000007</v>
      </c>
      <c r="KW373" s="72">
        <f t="shared" si="2119"/>
        <v>0.82</v>
      </c>
      <c r="KX373" s="74">
        <f t="shared" si="2132"/>
        <v>1.9</v>
      </c>
      <c r="KZ373" s="74">
        <f t="shared" ref="KZ373:LC373" si="2145">KZ8</f>
        <v>75.7</v>
      </c>
      <c r="LA373" s="74">
        <f t="shared" si="2145"/>
        <v>71.2</v>
      </c>
      <c r="LB373" s="74">
        <f t="shared" si="2145"/>
        <v>13.2</v>
      </c>
      <c r="LC373" s="74">
        <f t="shared" si="2145"/>
        <v>0.7</v>
      </c>
    </row>
    <row r="374" spans="8:315" x14ac:dyDescent="0.35">
      <c r="H374" s="16">
        <v>84</v>
      </c>
      <c r="I374" s="72">
        <v>4.67</v>
      </c>
      <c r="J374" s="72">
        <v>-5.38</v>
      </c>
      <c r="K374" s="72">
        <f t="shared" si="2124"/>
        <v>-4.3499999999999996</v>
      </c>
      <c r="L374" s="72">
        <f t="shared" si="2128"/>
        <v>3.34</v>
      </c>
      <c r="M374" s="72">
        <v>14.31</v>
      </c>
      <c r="N374" s="72">
        <v>17.100000000000001</v>
      </c>
      <c r="O374" s="72">
        <f t="shared" si="2125"/>
        <v>0.16</v>
      </c>
      <c r="P374" s="72">
        <v>1.54</v>
      </c>
      <c r="U374" s="8"/>
      <c r="W374" s="8">
        <f t="shared" si="2126"/>
        <v>4.5</v>
      </c>
      <c r="X374">
        <v>298800</v>
      </c>
      <c r="Y374">
        <f t="shared" si="2127"/>
        <v>83</v>
      </c>
      <c r="Z374" s="8">
        <v>365</v>
      </c>
      <c r="AA374" s="8">
        <v>-16.899999999999999</v>
      </c>
      <c r="AB374" s="8">
        <v>65</v>
      </c>
      <c r="AD374">
        <v>84</v>
      </c>
      <c r="AE374">
        <v>5.6191880000000003</v>
      </c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KL374" s="84">
        <f t="shared" si="2120"/>
        <v>27036</v>
      </c>
      <c r="KM374">
        <v>1974</v>
      </c>
      <c r="KN374">
        <v>1</v>
      </c>
      <c r="KO374">
        <v>7</v>
      </c>
      <c r="KP374" s="84">
        <f t="shared" si="2121"/>
        <v>7</v>
      </c>
      <c r="KQ374" s="74">
        <f t="shared" ref="KQ374:KR374" si="2146">KQ9</f>
        <v>-5.9</v>
      </c>
      <c r="KR374" s="74">
        <f t="shared" si="2146"/>
        <v>-13.9</v>
      </c>
      <c r="KS374" s="74">
        <f t="shared" si="2122"/>
        <v>-16.899999999999999</v>
      </c>
      <c r="KT374" s="74">
        <f t="shared" si="2123"/>
        <v>-6.1</v>
      </c>
      <c r="KU374" s="74">
        <f t="shared" ref="KU374:KV374" si="2147">KU9</f>
        <v>4.5</v>
      </c>
      <c r="KV374" s="74">
        <f t="shared" si="2147"/>
        <v>9.3000000000000007</v>
      </c>
      <c r="KW374" s="72">
        <f t="shared" si="2119"/>
        <v>0.9</v>
      </c>
      <c r="KX374" s="74">
        <f t="shared" si="2132"/>
        <v>1.7</v>
      </c>
      <c r="KZ374" s="74">
        <f t="shared" ref="KZ374:LC374" si="2148">KZ9</f>
        <v>74.5</v>
      </c>
      <c r="LA374" s="74">
        <f t="shared" si="2148"/>
        <v>69.8</v>
      </c>
      <c r="LB374" s="74">
        <f t="shared" si="2148"/>
        <v>17</v>
      </c>
      <c r="LC374" s="74">
        <f t="shared" si="2148"/>
        <v>0.7</v>
      </c>
    </row>
    <row r="375" spans="8:315" x14ac:dyDescent="0.35">
      <c r="H375" s="16">
        <v>85</v>
      </c>
      <c r="I375" s="72">
        <v>5.44</v>
      </c>
      <c r="J375" s="72">
        <v>-4.3499999999999996</v>
      </c>
      <c r="K375" s="72">
        <f t="shared" si="2124"/>
        <v>-4.47</v>
      </c>
      <c r="L375" s="72">
        <f t="shared" si="2128"/>
        <v>4.67</v>
      </c>
      <c r="M375" s="72">
        <v>14.74</v>
      </c>
      <c r="N375" s="72">
        <v>16.899999999999999</v>
      </c>
      <c r="O375" s="72">
        <f t="shared" si="2125"/>
        <v>0.13</v>
      </c>
      <c r="P375" s="72">
        <v>2.16</v>
      </c>
      <c r="U375" s="8"/>
      <c r="W375" s="8">
        <f t="shared" si="2126"/>
        <v>4.5</v>
      </c>
      <c r="X375">
        <v>302400</v>
      </c>
      <c r="Y375">
        <f t="shared" si="2127"/>
        <v>84</v>
      </c>
      <c r="Z375" s="8">
        <v>419.2</v>
      </c>
      <c r="AA375" s="8">
        <v>-16.399999999999999</v>
      </c>
      <c r="AB375" s="8">
        <v>65.8</v>
      </c>
      <c r="AD375">
        <v>85</v>
      </c>
      <c r="AE375">
        <v>4.3421390000000004</v>
      </c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KL375" s="84">
        <f t="shared" si="2120"/>
        <v>27037</v>
      </c>
      <c r="KM375">
        <v>1974</v>
      </c>
      <c r="KN375">
        <v>1</v>
      </c>
      <c r="KO375">
        <v>8</v>
      </c>
      <c r="KP375" s="84">
        <f t="shared" si="2121"/>
        <v>8</v>
      </c>
      <c r="KQ375" s="74">
        <f t="shared" ref="KQ375:KR375" si="2149">KQ10</f>
        <v>-8.8000000000000007</v>
      </c>
      <c r="KR375" s="74">
        <f t="shared" si="2149"/>
        <v>-16.899999999999999</v>
      </c>
      <c r="KS375" s="74">
        <f t="shared" si="2122"/>
        <v>-16.600000000000001</v>
      </c>
      <c r="KT375" s="74">
        <f t="shared" si="2123"/>
        <v>-5.9</v>
      </c>
      <c r="KU375" s="74">
        <f t="shared" ref="KU375:KV375" si="2150">KU10</f>
        <v>6.4</v>
      </c>
      <c r="KV375" s="74">
        <f t="shared" si="2150"/>
        <v>9.8000000000000007</v>
      </c>
      <c r="KW375" s="72">
        <f t="shared" si="2119"/>
        <v>0.8</v>
      </c>
      <c r="KX375" s="74">
        <f t="shared" si="2132"/>
        <v>2.1</v>
      </c>
      <c r="KZ375" s="74">
        <f t="shared" ref="KZ375:LC375" si="2151">KZ10</f>
        <v>70.599999999999994</v>
      </c>
      <c r="LA375" s="74">
        <f t="shared" si="2151"/>
        <v>63.5</v>
      </c>
      <c r="LB375" s="74">
        <f t="shared" si="2151"/>
        <v>14.7</v>
      </c>
      <c r="LC375" s="74">
        <f t="shared" si="2151"/>
        <v>0.6</v>
      </c>
    </row>
    <row r="376" spans="8:315" x14ac:dyDescent="0.35">
      <c r="H376" s="16">
        <v>86</v>
      </c>
      <c r="I376" s="72">
        <v>6.02</v>
      </c>
      <c r="J376" s="72">
        <v>-4.47</v>
      </c>
      <c r="K376" s="72">
        <f t="shared" si="2124"/>
        <v>-3.03</v>
      </c>
      <c r="L376" s="72">
        <f t="shared" si="2128"/>
        <v>5.44</v>
      </c>
      <c r="M376" s="72">
        <v>14.7</v>
      </c>
      <c r="N376" s="72">
        <v>17.399999999999999</v>
      </c>
      <c r="O376" s="72">
        <f t="shared" si="2125"/>
        <v>0.16</v>
      </c>
      <c r="P376" s="72">
        <v>2.38</v>
      </c>
      <c r="U376" s="8"/>
      <c r="W376" s="8">
        <f t="shared" si="2126"/>
        <v>4.5</v>
      </c>
      <c r="X376">
        <v>306000</v>
      </c>
      <c r="Y376">
        <f t="shared" si="2127"/>
        <v>85</v>
      </c>
      <c r="Z376" s="8">
        <v>406.4</v>
      </c>
      <c r="AA376" s="8">
        <v>-15.9</v>
      </c>
      <c r="AB376" s="8">
        <v>64</v>
      </c>
      <c r="AD376">
        <v>86</v>
      </c>
      <c r="AE376">
        <v>5.2884679999999999</v>
      </c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KL376" s="84">
        <f t="shared" si="2120"/>
        <v>27038</v>
      </c>
      <c r="KM376">
        <v>1974</v>
      </c>
      <c r="KN376">
        <v>1</v>
      </c>
      <c r="KO376">
        <v>9</v>
      </c>
      <c r="KP376" s="84">
        <f t="shared" si="2121"/>
        <v>9</v>
      </c>
      <c r="KQ376" s="74">
        <f t="shared" ref="KQ376:KR376" si="2152">KQ11</f>
        <v>-7.7</v>
      </c>
      <c r="KR376" s="74">
        <f t="shared" si="2152"/>
        <v>-16.600000000000001</v>
      </c>
      <c r="KS376" s="74">
        <f t="shared" si="2122"/>
        <v>-15.2</v>
      </c>
      <c r="KT376" s="74">
        <f t="shared" si="2123"/>
        <v>-8.8000000000000007</v>
      </c>
      <c r="KU376" s="74">
        <f t="shared" ref="KU376:KV376" si="2153">KU11</f>
        <v>5.8</v>
      </c>
      <c r="KV376" s="74">
        <f t="shared" si="2153"/>
        <v>9.9</v>
      </c>
      <c r="KW376" s="72">
        <f t="shared" si="2119"/>
        <v>0.84</v>
      </c>
      <c r="KX376" s="74">
        <f t="shared" si="2132"/>
        <v>2.5</v>
      </c>
      <c r="KZ376" s="74">
        <f t="shared" ref="KZ376:LC376" si="2154">KZ11</f>
        <v>73.400000000000006</v>
      </c>
      <c r="LA376" s="74">
        <f t="shared" si="2154"/>
        <v>68.7</v>
      </c>
      <c r="LB376" s="74">
        <f t="shared" si="2154"/>
        <v>13.9</v>
      </c>
      <c r="LC376" s="74">
        <f t="shared" si="2154"/>
        <v>0.7</v>
      </c>
    </row>
    <row r="377" spans="8:315" x14ac:dyDescent="0.35">
      <c r="H377" s="16">
        <v>87</v>
      </c>
      <c r="I377" s="72">
        <v>7.16</v>
      </c>
      <c r="J377" s="72">
        <v>-3.03</v>
      </c>
      <c r="K377" s="72">
        <f t="shared" si="2124"/>
        <v>-2.1800000000000002</v>
      </c>
      <c r="L377" s="72">
        <f t="shared" si="2128"/>
        <v>6.02</v>
      </c>
      <c r="M377" s="72">
        <v>15.13</v>
      </c>
      <c r="N377" s="72">
        <v>17.5</v>
      </c>
      <c r="O377" s="72">
        <f t="shared" si="2125"/>
        <v>0.14000000000000001</v>
      </c>
      <c r="P377" s="72">
        <v>2.37</v>
      </c>
      <c r="U377" s="8"/>
      <c r="W377" s="8">
        <f t="shared" si="2126"/>
        <v>4.5999999999999996</v>
      </c>
      <c r="X377">
        <v>309600</v>
      </c>
      <c r="Y377">
        <f t="shared" si="2127"/>
        <v>86</v>
      </c>
      <c r="Z377" s="8">
        <v>358.3</v>
      </c>
      <c r="AA377" s="8">
        <v>-15.4</v>
      </c>
      <c r="AB377" s="8">
        <v>63.1</v>
      </c>
      <c r="AD377">
        <v>87</v>
      </c>
      <c r="AE377">
        <v>5.7799740000000002</v>
      </c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KL377" s="84">
        <f t="shared" si="2120"/>
        <v>27039</v>
      </c>
      <c r="KM377">
        <v>1974</v>
      </c>
      <c r="KN377">
        <v>1</v>
      </c>
      <c r="KO377">
        <v>10</v>
      </c>
      <c r="KP377" s="84">
        <f t="shared" si="2121"/>
        <v>10</v>
      </c>
      <c r="KQ377" s="74">
        <f t="shared" ref="KQ377:KR377" si="2155">KQ12</f>
        <v>-7.4</v>
      </c>
      <c r="KR377" s="74">
        <f t="shared" si="2155"/>
        <v>-15.2</v>
      </c>
      <c r="KS377" s="74">
        <f t="shared" si="2122"/>
        <v>-15.6</v>
      </c>
      <c r="KT377" s="74">
        <f t="shared" si="2123"/>
        <v>-7.7</v>
      </c>
      <c r="KU377" s="74">
        <f t="shared" ref="KU377:KV377" si="2156">KU12</f>
        <v>5.7</v>
      </c>
      <c r="KV377" s="74">
        <f t="shared" si="2156"/>
        <v>10.3</v>
      </c>
      <c r="KW377" s="72">
        <f t="shared" si="2119"/>
        <v>0.86</v>
      </c>
      <c r="KX377" s="74">
        <f t="shared" si="2132"/>
        <v>2.7</v>
      </c>
      <c r="KZ377" s="74">
        <f t="shared" ref="KZ377:LC377" si="2157">KZ12</f>
        <v>75.5</v>
      </c>
      <c r="LA377" s="74">
        <f t="shared" si="2157"/>
        <v>65.7</v>
      </c>
      <c r="LB377" s="74">
        <f t="shared" si="2157"/>
        <v>15.1</v>
      </c>
      <c r="LC377" s="74">
        <f t="shared" si="2157"/>
        <v>0.7</v>
      </c>
    </row>
    <row r="378" spans="8:315" x14ac:dyDescent="0.35">
      <c r="H378" s="16">
        <v>88</v>
      </c>
      <c r="I378" s="72">
        <v>7.3</v>
      </c>
      <c r="J378" s="72">
        <v>-2.1800000000000002</v>
      </c>
      <c r="K378" s="72">
        <f t="shared" si="2124"/>
        <v>-1.64</v>
      </c>
      <c r="L378" s="72">
        <f t="shared" si="2128"/>
        <v>7.16</v>
      </c>
      <c r="M378" s="72">
        <v>15.22</v>
      </c>
      <c r="N378" s="72">
        <v>17.399999999999999</v>
      </c>
      <c r="O378" s="72">
        <f t="shared" si="2125"/>
        <v>0.13</v>
      </c>
      <c r="P378" s="72">
        <v>1.59</v>
      </c>
      <c r="U378" s="8"/>
      <c r="W378" s="8">
        <f t="shared" si="2126"/>
        <v>4.5999999999999996</v>
      </c>
      <c r="X378">
        <v>313200</v>
      </c>
      <c r="Y378">
        <f t="shared" si="2127"/>
        <v>87</v>
      </c>
      <c r="Z378" s="8">
        <v>257.5</v>
      </c>
      <c r="AA378" s="8">
        <v>-15</v>
      </c>
      <c r="AB378" s="8">
        <v>64.7</v>
      </c>
      <c r="AD378">
        <v>88</v>
      </c>
      <c r="AE378">
        <v>8.5329359999999994</v>
      </c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KL378" s="84">
        <f t="shared" si="2120"/>
        <v>27040</v>
      </c>
      <c r="KM378">
        <v>1974</v>
      </c>
      <c r="KN378">
        <v>1</v>
      </c>
      <c r="KO378">
        <v>11</v>
      </c>
      <c r="KP378" s="84">
        <f t="shared" si="2121"/>
        <v>11</v>
      </c>
      <c r="KQ378" s="74">
        <f t="shared" ref="KQ378:KR378" si="2158">KQ13</f>
        <v>-7.2</v>
      </c>
      <c r="KR378" s="74">
        <f t="shared" si="2158"/>
        <v>-15.6</v>
      </c>
      <c r="KS378" s="74">
        <f t="shared" si="2122"/>
        <v>-16.399999999999999</v>
      </c>
      <c r="KT378" s="74">
        <f t="shared" si="2123"/>
        <v>-7.4</v>
      </c>
      <c r="KU378" s="74">
        <f t="shared" ref="KU378:KV378" si="2159">KU13</f>
        <v>5.2</v>
      </c>
      <c r="KV378" s="74">
        <f t="shared" si="2159"/>
        <v>9.9</v>
      </c>
      <c r="KW378" s="72">
        <f t="shared" si="2119"/>
        <v>0.88</v>
      </c>
      <c r="KX378" s="74">
        <f t="shared" si="2132"/>
        <v>2.2000000000000002</v>
      </c>
      <c r="KZ378" s="74">
        <f t="shared" ref="KZ378:LC378" si="2160">KZ13</f>
        <v>71.7</v>
      </c>
      <c r="LA378" s="74">
        <f t="shared" si="2160"/>
        <v>66.900000000000006</v>
      </c>
      <c r="LB378" s="74">
        <f t="shared" si="2160"/>
        <v>16.100000000000001</v>
      </c>
      <c r="LC378" s="74">
        <f t="shared" si="2160"/>
        <v>0.7</v>
      </c>
    </row>
    <row r="379" spans="8:315" x14ac:dyDescent="0.35">
      <c r="H379" s="16">
        <v>89</v>
      </c>
      <c r="I379" s="72">
        <v>7.51</v>
      </c>
      <c r="J379" s="72">
        <v>-1.64</v>
      </c>
      <c r="K379" s="72">
        <f t="shared" si="2124"/>
        <v>-0.78</v>
      </c>
      <c r="L379" s="72">
        <f t="shared" si="2128"/>
        <v>7.3</v>
      </c>
      <c r="M379" s="72">
        <v>15.07</v>
      </c>
      <c r="N379" s="72">
        <v>17.8</v>
      </c>
      <c r="O379" s="72">
        <f t="shared" si="2125"/>
        <v>0.15</v>
      </c>
      <c r="P379" s="72">
        <v>3.39</v>
      </c>
      <c r="U379" s="8"/>
      <c r="W379" s="8">
        <f t="shared" si="2126"/>
        <v>4.7</v>
      </c>
      <c r="X379">
        <v>316800</v>
      </c>
      <c r="Y379">
        <f t="shared" si="2127"/>
        <v>88</v>
      </c>
      <c r="Z379" s="8">
        <v>100</v>
      </c>
      <c r="AA379" s="8">
        <v>-15.1</v>
      </c>
      <c r="AB379" s="8">
        <v>66.8</v>
      </c>
      <c r="AD379">
        <v>89</v>
      </c>
      <c r="AE379">
        <v>8.6708250000000007</v>
      </c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KL379" s="84">
        <f t="shared" si="2120"/>
        <v>27041</v>
      </c>
      <c r="KM379">
        <v>1974</v>
      </c>
      <c r="KN379">
        <v>1</v>
      </c>
      <c r="KO379">
        <v>12</v>
      </c>
      <c r="KP379" s="84">
        <f t="shared" si="2121"/>
        <v>12</v>
      </c>
      <c r="KQ379" s="74">
        <f t="shared" ref="KQ379:KR379" si="2161">KQ14</f>
        <v>-7.9</v>
      </c>
      <c r="KR379" s="74">
        <f t="shared" si="2161"/>
        <v>-16.399999999999999</v>
      </c>
      <c r="KS379" s="74">
        <f t="shared" si="2122"/>
        <v>-16.600000000000001</v>
      </c>
      <c r="KT379" s="74">
        <f t="shared" si="2123"/>
        <v>-7.2</v>
      </c>
      <c r="KU379" s="74">
        <f t="shared" ref="KU379:KV379" si="2162">KU14</f>
        <v>6.1</v>
      </c>
      <c r="KV379" s="74">
        <f t="shared" si="2162"/>
        <v>10.6</v>
      </c>
      <c r="KW379" s="72">
        <f t="shared" si="2119"/>
        <v>0.85</v>
      </c>
      <c r="KX379" s="74">
        <f t="shared" si="2132"/>
        <v>1</v>
      </c>
      <c r="KZ379" s="74">
        <f t="shared" ref="KZ379:LC379" si="2163">KZ14</f>
        <v>68</v>
      </c>
      <c r="LA379" s="74">
        <f t="shared" si="2163"/>
        <v>62.5</v>
      </c>
      <c r="LB379" s="74">
        <f t="shared" si="2163"/>
        <v>15.1</v>
      </c>
      <c r="LC379" s="74">
        <f t="shared" si="2163"/>
        <v>0.6</v>
      </c>
    </row>
    <row r="380" spans="8:315" x14ac:dyDescent="0.35">
      <c r="H380" s="16">
        <v>90</v>
      </c>
      <c r="I380" s="72">
        <v>7.06</v>
      </c>
      <c r="J380" s="72">
        <v>-0.78</v>
      </c>
      <c r="K380" s="72">
        <f t="shared" si="2124"/>
        <v>-1.64</v>
      </c>
      <c r="L380" s="72">
        <f t="shared" si="2128"/>
        <v>7.51</v>
      </c>
      <c r="M380" s="72">
        <v>15.4</v>
      </c>
      <c r="N380" s="72">
        <v>18.399999999999999</v>
      </c>
      <c r="O380" s="72">
        <f t="shared" si="2125"/>
        <v>0.16</v>
      </c>
      <c r="P380" s="72">
        <v>2.11</v>
      </c>
      <c r="U380" s="8"/>
      <c r="W380" s="8">
        <f t="shared" si="2126"/>
        <v>4.7</v>
      </c>
      <c r="X380">
        <v>320400</v>
      </c>
      <c r="Y380">
        <f t="shared" si="2127"/>
        <v>89</v>
      </c>
      <c r="Z380" s="8">
        <v>10.6</v>
      </c>
      <c r="AA380" s="8">
        <v>-14.9</v>
      </c>
      <c r="AB380" s="8">
        <v>66.8</v>
      </c>
      <c r="AD380">
        <v>90</v>
      </c>
      <c r="AE380">
        <v>5.889653</v>
      </c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KL380" s="84">
        <f t="shared" si="2120"/>
        <v>27042</v>
      </c>
      <c r="KM380">
        <v>1974</v>
      </c>
      <c r="KN380">
        <v>1</v>
      </c>
      <c r="KO380">
        <v>13</v>
      </c>
      <c r="KP380" s="84">
        <f t="shared" si="2121"/>
        <v>13</v>
      </c>
      <c r="KQ380" s="74">
        <f t="shared" ref="KQ380:KR380" si="2164">KQ15</f>
        <v>-6.9</v>
      </c>
      <c r="KR380" s="74">
        <f t="shared" si="2164"/>
        <v>-16.600000000000001</v>
      </c>
      <c r="KS380" s="74">
        <f t="shared" si="2122"/>
        <v>-15.7</v>
      </c>
      <c r="KT380" s="74">
        <f t="shared" si="2123"/>
        <v>-7.9</v>
      </c>
      <c r="KU380" s="74">
        <f t="shared" ref="KU380:KV380" si="2165">KU15</f>
        <v>6</v>
      </c>
      <c r="KV380" s="74">
        <f t="shared" si="2165"/>
        <v>9.6</v>
      </c>
      <c r="KW380" s="72">
        <f t="shared" si="2119"/>
        <v>0.82</v>
      </c>
      <c r="KX380" s="74">
        <f t="shared" si="2132"/>
        <v>2.8</v>
      </c>
      <c r="KZ380" s="74">
        <f t="shared" ref="KZ380:LC380" si="2166">KZ15</f>
        <v>71</v>
      </c>
      <c r="LA380" s="74">
        <f t="shared" si="2166"/>
        <v>64.8</v>
      </c>
      <c r="LB380" s="74">
        <f t="shared" si="2166"/>
        <v>14.8</v>
      </c>
      <c r="LC380" s="74">
        <f t="shared" si="2166"/>
        <v>0.7</v>
      </c>
    </row>
    <row r="381" spans="8:315" x14ac:dyDescent="0.35">
      <c r="H381" s="16">
        <v>91</v>
      </c>
      <c r="I381" s="72">
        <v>6.74</v>
      </c>
      <c r="J381" s="72">
        <v>-1.64</v>
      </c>
      <c r="K381" s="72">
        <f t="shared" si="2124"/>
        <v>-1.68</v>
      </c>
      <c r="L381" s="72">
        <f t="shared" si="2128"/>
        <v>7.06</v>
      </c>
      <c r="M381" s="72">
        <v>15.28</v>
      </c>
      <c r="N381" s="72">
        <v>17.8</v>
      </c>
      <c r="O381" s="72">
        <f t="shared" si="2125"/>
        <v>0.14000000000000001</v>
      </c>
      <c r="P381" s="72">
        <v>3.92</v>
      </c>
      <c r="U381" s="8"/>
      <c r="W381" s="8">
        <f t="shared" si="2126"/>
        <v>4.8</v>
      </c>
      <c r="X381">
        <v>324000</v>
      </c>
      <c r="Y381">
        <f t="shared" si="2127"/>
        <v>90</v>
      </c>
      <c r="Z381" s="8">
        <v>0</v>
      </c>
      <c r="AA381" s="8">
        <v>-14.8</v>
      </c>
      <c r="AB381" s="8">
        <v>66.7</v>
      </c>
      <c r="AD381">
        <v>91</v>
      </c>
      <c r="AE381">
        <v>8.5314440000000005</v>
      </c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KL381" s="84">
        <f t="shared" si="2120"/>
        <v>27043</v>
      </c>
      <c r="KM381">
        <v>1974</v>
      </c>
      <c r="KN381">
        <v>1</v>
      </c>
      <c r="KO381">
        <v>14</v>
      </c>
      <c r="KP381" s="84">
        <f t="shared" si="2121"/>
        <v>14</v>
      </c>
      <c r="KQ381" s="74">
        <f t="shared" ref="KQ381:KR381" si="2167">KQ16</f>
        <v>-6.4</v>
      </c>
      <c r="KR381" s="74">
        <f t="shared" si="2167"/>
        <v>-15.7</v>
      </c>
      <c r="KS381" s="74">
        <f t="shared" si="2122"/>
        <v>-15.5</v>
      </c>
      <c r="KT381" s="74">
        <f t="shared" si="2123"/>
        <v>-6.9</v>
      </c>
      <c r="KU381" s="74">
        <f t="shared" ref="KU381:KV381" si="2168">KU16</f>
        <v>5.3</v>
      </c>
      <c r="KV381" s="74">
        <f t="shared" si="2168"/>
        <v>9</v>
      </c>
      <c r="KW381" s="72">
        <f t="shared" si="2119"/>
        <v>0.84</v>
      </c>
      <c r="KX381" s="74">
        <f t="shared" si="2132"/>
        <v>2.5</v>
      </c>
      <c r="KZ381" s="74">
        <f t="shared" ref="KZ381:LC381" si="2169">KZ16</f>
        <v>74.2</v>
      </c>
      <c r="LA381" s="74">
        <f t="shared" si="2169"/>
        <v>70.3</v>
      </c>
      <c r="LB381" s="74">
        <f t="shared" si="2169"/>
        <v>15.3</v>
      </c>
      <c r="LC381" s="74">
        <f t="shared" si="2169"/>
        <v>0.8</v>
      </c>
    </row>
    <row r="382" spans="8:315" x14ac:dyDescent="0.35">
      <c r="H382" s="16">
        <v>92</v>
      </c>
      <c r="I382" s="72">
        <v>6.56</v>
      </c>
      <c r="J382" s="72">
        <v>-1.68</v>
      </c>
      <c r="K382" s="72">
        <f t="shared" si="2124"/>
        <v>-1.08</v>
      </c>
      <c r="L382" s="72">
        <f t="shared" si="2128"/>
        <v>6.74</v>
      </c>
      <c r="M382" s="72">
        <v>15.17</v>
      </c>
      <c r="N382" s="72">
        <v>18.899999999999999</v>
      </c>
      <c r="O382" s="72">
        <f t="shared" si="2125"/>
        <v>0.2</v>
      </c>
      <c r="P382" s="72">
        <v>2.78</v>
      </c>
      <c r="U382" s="8"/>
      <c r="W382" s="8">
        <f t="shared" si="2126"/>
        <v>4.8</v>
      </c>
      <c r="X382">
        <v>327600</v>
      </c>
      <c r="Y382">
        <f t="shared" si="2127"/>
        <v>91</v>
      </c>
      <c r="Z382" s="8">
        <v>0</v>
      </c>
      <c r="AA382" s="8">
        <v>-15.9</v>
      </c>
      <c r="AB382" s="8">
        <v>71.400000000000006</v>
      </c>
      <c r="AD382">
        <v>92</v>
      </c>
      <c r="AE382">
        <v>12.48058</v>
      </c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KL382" s="84">
        <f t="shared" si="2120"/>
        <v>27044</v>
      </c>
      <c r="KM382">
        <v>1974</v>
      </c>
      <c r="KN382">
        <v>1</v>
      </c>
      <c r="KO382">
        <v>15</v>
      </c>
      <c r="KP382" s="84">
        <f t="shared" si="2121"/>
        <v>15</v>
      </c>
      <c r="KQ382" s="74">
        <f t="shared" ref="KQ382:KR382" si="2170">KQ17</f>
        <v>-8.8000000000000007</v>
      </c>
      <c r="KR382" s="74">
        <f t="shared" si="2170"/>
        <v>-15.5</v>
      </c>
      <c r="KS382" s="74">
        <f t="shared" si="2122"/>
        <v>-17.3</v>
      </c>
      <c r="KT382" s="74">
        <f t="shared" si="2123"/>
        <v>-6.4</v>
      </c>
      <c r="KU382" s="74">
        <f t="shared" ref="KU382:KV382" si="2171">KU17</f>
        <v>5.6</v>
      </c>
      <c r="KV382" s="74">
        <f t="shared" si="2171"/>
        <v>9.5</v>
      </c>
      <c r="KW382" s="72">
        <f t="shared" si="2119"/>
        <v>0.84</v>
      </c>
      <c r="KX382" s="74">
        <f t="shared" si="2132"/>
        <v>2.4</v>
      </c>
      <c r="KZ382" s="74">
        <f t="shared" ref="KZ382:LC382" si="2172">KZ17</f>
        <v>72.3</v>
      </c>
      <c r="LA382" s="74">
        <f t="shared" si="2172"/>
        <v>68.400000000000006</v>
      </c>
      <c r="LB382" s="74">
        <f t="shared" si="2172"/>
        <v>14.5</v>
      </c>
      <c r="LC382" s="74">
        <f t="shared" si="2172"/>
        <v>0.7</v>
      </c>
    </row>
    <row r="383" spans="8:315" x14ac:dyDescent="0.35">
      <c r="H383" s="16">
        <v>93</v>
      </c>
      <c r="I383" s="72">
        <v>6.94</v>
      </c>
      <c r="J383" s="72">
        <v>-1.08</v>
      </c>
      <c r="K383" s="72">
        <f t="shared" si="2124"/>
        <v>-0.85</v>
      </c>
      <c r="L383" s="72">
        <f t="shared" si="2128"/>
        <v>6.56</v>
      </c>
      <c r="M383" s="72">
        <v>14.99</v>
      </c>
      <c r="N383" s="72">
        <v>19</v>
      </c>
      <c r="O383" s="72">
        <f t="shared" si="2125"/>
        <v>0.21</v>
      </c>
      <c r="P383" s="72">
        <v>3.23</v>
      </c>
      <c r="U383" s="8"/>
      <c r="W383" s="8">
        <f t="shared" si="2126"/>
        <v>4.8</v>
      </c>
      <c r="X383">
        <v>331200</v>
      </c>
      <c r="Y383">
        <f t="shared" si="2127"/>
        <v>92</v>
      </c>
      <c r="Z383" s="8">
        <v>0</v>
      </c>
      <c r="AA383" s="8">
        <v>-16.7</v>
      </c>
      <c r="AB383" s="8">
        <v>74.2</v>
      </c>
      <c r="AD383">
        <v>93</v>
      </c>
      <c r="AE383">
        <v>12.637259999999999</v>
      </c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KL383" s="84">
        <f t="shared" si="2120"/>
        <v>27045</v>
      </c>
      <c r="KM383">
        <v>1974</v>
      </c>
      <c r="KN383">
        <v>1</v>
      </c>
      <c r="KO383">
        <v>16</v>
      </c>
      <c r="KP383" s="84">
        <f t="shared" si="2121"/>
        <v>16</v>
      </c>
      <c r="KQ383" s="74">
        <f t="shared" ref="KQ383:KR383" si="2173">KQ18</f>
        <v>-7.3</v>
      </c>
      <c r="KR383" s="74">
        <f t="shared" si="2173"/>
        <v>-17.3</v>
      </c>
      <c r="KS383" s="74">
        <f t="shared" si="2122"/>
        <v>-16.899999999999999</v>
      </c>
      <c r="KT383" s="74">
        <f t="shared" si="2123"/>
        <v>-8.8000000000000007</v>
      </c>
      <c r="KU383" s="74">
        <f t="shared" ref="KU383:KV383" si="2174">KU18</f>
        <v>6.1</v>
      </c>
      <c r="KV383" s="74">
        <f t="shared" si="2174"/>
        <v>10</v>
      </c>
      <c r="KW383" s="72">
        <f t="shared" si="2119"/>
        <v>0.83</v>
      </c>
      <c r="KX383" s="74">
        <f t="shared" si="2132"/>
        <v>1.6</v>
      </c>
      <c r="KZ383" s="74">
        <f t="shared" ref="KZ383:LC383" si="2175">KZ18</f>
        <v>74.099999999999994</v>
      </c>
      <c r="LA383" s="74">
        <f t="shared" si="2175"/>
        <v>66.400000000000006</v>
      </c>
      <c r="LB383" s="74">
        <f t="shared" si="2175"/>
        <v>14.5</v>
      </c>
      <c r="LC383" s="74">
        <f t="shared" si="2175"/>
        <v>0.7</v>
      </c>
    </row>
    <row r="384" spans="8:315" x14ac:dyDescent="0.35">
      <c r="H384" s="16">
        <v>94</v>
      </c>
      <c r="I384" s="72">
        <v>7.13</v>
      </c>
      <c r="J384" s="72">
        <v>-0.85</v>
      </c>
      <c r="K384" s="72">
        <f t="shared" si="2124"/>
        <v>-1</v>
      </c>
      <c r="L384" s="72">
        <f t="shared" si="2128"/>
        <v>6.94</v>
      </c>
      <c r="M384" s="72">
        <v>15.25</v>
      </c>
      <c r="N384" s="72">
        <v>18.600000000000001</v>
      </c>
      <c r="O384" s="72">
        <f t="shared" si="2125"/>
        <v>0.18</v>
      </c>
      <c r="P384" s="72">
        <v>4.95</v>
      </c>
      <c r="U384" s="8"/>
      <c r="W384" s="8">
        <f t="shared" si="2126"/>
        <v>4.9000000000000004</v>
      </c>
      <c r="X384">
        <v>334800</v>
      </c>
      <c r="Y384">
        <f t="shared" si="2127"/>
        <v>93</v>
      </c>
      <c r="Z384" s="8">
        <v>0</v>
      </c>
      <c r="AA384" s="8">
        <v>-17.100000000000001</v>
      </c>
      <c r="AB384" s="8">
        <v>75.8</v>
      </c>
      <c r="AD384">
        <v>94</v>
      </c>
      <c r="AE384">
        <v>7.406981</v>
      </c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KL384" s="84">
        <f t="shared" si="2120"/>
        <v>27046</v>
      </c>
      <c r="KM384">
        <v>1974</v>
      </c>
      <c r="KN384">
        <v>1</v>
      </c>
      <c r="KO384">
        <v>17</v>
      </c>
      <c r="KP384" s="84">
        <f t="shared" si="2121"/>
        <v>17</v>
      </c>
      <c r="KQ384" s="74">
        <f t="shared" ref="KQ384:KR384" si="2176">KQ19</f>
        <v>-7.8</v>
      </c>
      <c r="KR384" s="74">
        <f t="shared" si="2176"/>
        <v>-16.899999999999999</v>
      </c>
      <c r="KS384" s="74">
        <f t="shared" si="2122"/>
        <v>-14.5</v>
      </c>
      <c r="KT384" s="74">
        <f t="shared" si="2123"/>
        <v>-7.3</v>
      </c>
      <c r="KU384" s="74">
        <f t="shared" ref="KU384:KV384" si="2177">KU19</f>
        <v>5.8</v>
      </c>
      <c r="KV384" s="74">
        <f t="shared" si="2177"/>
        <v>11.5</v>
      </c>
      <c r="KW384" s="72">
        <f t="shared" si="2119"/>
        <v>0.89</v>
      </c>
      <c r="KX384" s="74">
        <f t="shared" si="2132"/>
        <v>1.3</v>
      </c>
      <c r="KZ384" s="74">
        <f t="shared" ref="KZ384:LC384" si="2178">KZ19</f>
        <v>69.2</v>
      </c>
      <c r="LA384" s="74">
        <f t="shared" si="2178"/>
        <v>64.7</v>
      </c>
      <c r="LB384" s="74">
        <f t="shared" si="2178"/>
        <v>15.6</v>
      </c>
      <c r="LC384" s="74">
        <f t="shared" si="2178"/>
        <v>0.7</v>
      </c>
    </row>
    <row r="385" spans="8:315" x14ac:dyDescent="0.35">
      <c r="H385" s="16">
        <v>95</v>
      </c>
      <c r="I385" s="72">
        <v>7.37</v>
      </c>
      <c r="J385" s="72">
        <v>-1</v>
      </c>
      <c r="K385" s="72">
        <f t="shared" si="2124"/>
        <v>-1.81</v>
      </c>
      <c r="L385" s="72">
        <f t="shared" si="2128"/>
        <v>7.13</v>
      </c>
      <c r="M385" s="72">
        <v>14.95</v>
      </c>
      <c r="N385" s="72">
        <v>18.899999999999999</v>
      </c>
      <c r="O385" s="72">
        <f t="shared" si="2125"/>
        <v>0.21</v>
      </c>
      <c r="P385" s="72">
        <v>2.93</v>
      </c>
      <c r="U385" s="8"/>
      <c r="W385" s="8">
        <f t="shared" si="2126"/>
        <v>4.9000000000000004</v>
      </c>
      <c r="X385">
        <v>338400</v>
      </c>
      <c r="Y385">
        <f t="shared" si="2127"/>
        <v>94</v>
      </c>
      <c r="Z385" s="8">
        <v>0</v>
      </c>
      <c r="AA385" s="8">
        <v>-17.2</v>
      </c>
      <c r="AB385" s="8">
        <v>75.599999999999994</v>
      </c>
      <c r="AD385">
        <v>95</v>
      </c>
      <c r="AE385">
        <v>2.4907729999999999</v>
      </c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KL385" s="84">
        <f t="shared" si="2120"/>
        <v>27047</v>
      </c>
      <c r="KM385">
        <v>1974</v>
      </c>
      <c r="KN385">
        <v>1</v>
      </c>
      <c r="KO385">
        <v>18</v>
      </c>
      <c r="KP385" s="84">
        <f t="shared" si="2121"/>
        <v>18</v>
      </c>
      <c r="KQ385" s="74">
        <f t="shared" ref="KQ385:KR385" si="2179">KQ20</f>
        <v>-6.5</v>
      </c>
      <c r="KR385" s="74">
        <f t="shared" si="2179"/>
        <v>-14.5</v>
      </c>
      <c r="KS385" s="74">
        <f t="shared" si="2122"/>
        <v>-14.1</v>
      </c>
      <c r="KT385" s="74">
        <f t="shared" si="2123"/>
        <v>-7.8</v>
      </c>
      <c r="KU385" s="74">
        <f t="shared" ref="KU385:KV385" si="2180">KU20</f>
        <v>5.5</v>
      </c>
      <c r="KV385" s="74">
        <f t="shared" si="2180"/>
        <v>9.5</v>
      </c>
      <c r="KW385" s="72">
        <f t="shared" si="2119"/>
        <v>0.85</v>
      </c>
      <c r="KX385" s="74">
        <f t="shared" si="2132"/>
        <v>2</v>
      </c>
      <c r="KZ385" s="74">
        <f t="shared" ref="KZ385:LC385" si="2181">KZ20</f>
        <v>73.3</v>
      </c>
      <c r="LA385" s="74">
        <f t="shared" si="2181"/>
        <v>70.2</v>
      </c>
      <c r="LB385" s="74">
        <f t="shared" si="2181"/>
        <v>14.2</v>
      </c>
      <c r="LC385" s="74">
        <f t="shared" si="2181"/>
        <v>0.7</v>
      </c>
    </row>
    <row r="386" spans="8:315" x14ac:dyDescent="0.35">
      <c r="H386" s="16">
        <v>96</v>
      </c>
      <c r="I386" s="72">
        <v>6.66</v>
      </c>
      <c r="J386" s="72">
        <v>-1.81</v>
      </c>
      <c r="K386" s="72">
        <f t="shared" si="2124"/>
        <v>-2.17</v>
      </c>
      <c r="L386" s="72">
        <f t="shared" si="2128"/>
        <v>7.37</v>
      </c>
      <c r="M386" s="72">
        <v>15.47</v>
      </c>
      <c r="N386" s="72">
        <v>19.600000000000001</v>
      </c>
      <c r="O386" s="72">
        <f t="shared" si="2125"/>
        <v>0.21</v>
      </c>
      <c r="P386" s="72">
        <v>1.95</v>
      </c>
      <c r="U386" s="8"/>
      <c r="W386" s="8">
        <f t="shared" si="2126"/>
        <v>5</v>
      </c>
      <c r="X386">
        <v>342000</v>
      </c>
      <c r="Y386">
        <f t="shared" si="2127"/>
        <v>95</v>
      </c>
      <c r="Z386" s="8">
        <v>0</v>
      </c>
      <c r="AA386" s="8">
        <v>-17.600000000000001</v>
      </c>
      <c r="AB386" s="8">
        <v>74.2</v>
      </c>
      <c r="AD386">
        <v>96</v>
      </c>
      <c r="AE386">
        <v>3.1286879999999999</v>
      </c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KL386" s="84">
        <f t="shared" si="2120"/>
        <v>27048</v>
      </c>
      <c r="KM386">
        <v>1974</v>
      </c>
      <c r="KN386">
        <v>1</v>
      </c>
      <c r="KO386">
        <v>19</v>
      </c>
      <c r="KP386" s="84">
        <f t="shared" si="2121"/>
        <v>19</v>
      </c>
      <c r="KQ386" s="74">
        <f t="shared" ref="KQ386:KR386" si="2182">KQ21</f>
        <v>-4.9000000000000004</v>
      </c>
      <c r="KR386" s="74">
        <f t="shared" si="2182"/>
        <v>-14.1</v>
      </c>
      <c r="KS386" s="74">
        <f t="shared" si="2122"/>
        <v>-13.9</v>
      </c>
      <c r="KT386" s="74">
        <f t="shared" si="2123"/>
        <v>-6.5</v>
      </c>
      <c r="KU386" s="74">
        <f t="shared" ref="KU386:KV386" si="2183">KU21</f>
        <v>6.3</v>
      </c>
      <c r="KV386" s="74">
        <f t="shared" si="2183"/>
        <v>11.8</v>
      </c>
      <c r="KW386" s="72">
        <f t="shared" si="2119"/>
        <v>0.87</v>
      </c>
      <c r="KX386" s="74">
        <f t="shared" si="2132"/>
        <v>2</v>
      </c>
      <c r="KZ386" s="74">
        <f t="shared" ref="KZ386:LC386" si="2184">KZ21</f>
        <v>74.8</v>
      </c>
      <c r="LA386" s="74">
        <f t="shared" si="2184"/>
        <v>66.2</v>
      </c>
      <c r="LB386" s="74">
        <f t="shared" si="2184"/>
        <v>13.8</v>
      </c>
      <c r="LC386" s="74">
        <f t="shared" si="2184"/>
        <v>0.7</v>
      </c>
    </row>
    <row r="387" spans="8:315" x14ac:dyDescent="0.35">
      <c r="H387" s="16">
        <v>97</v>
      </c>
      <c r="I387" s="72">
        <v>6.86</v>
      </c>
      <c r="J387" s="72">
        <v>-2.17</v>
      </c>
      <c r="K387" s="72">
        <f t="shared" si="2124"/>
        <v>-1.97</v>
      </c>
      <c r="L387" s="72">
        <f t="shared" si="2128"/>
        <v>6.66</v>
      </c>
      <c r="M387" s="72">
        <v>16.2</v>
      </c>
      <c r="N387" s="72">
        <v>19.100000000000001</v>
      </c>
      <c r="O387" s="72">
        <f t="shared" si="2125"/>
        <v>0.15</v>
      </c>
      <c r="P387" s="72">
        <v>1.3</v>
      </c>
      <c r="U387" s="8"/>
      <c r="W387" s="8">
        <f t="shared" si="2126"/>
        <v>5</v>
      </c>
      <c r="X387">
        <v>345600</v>
      </c>
      <c r="Y387">
        <f t="shared" si="2127"/>
        <v>96</v>
      </c>
      <c r="Z387" s="8">
        <v>0</v>
      </c>
      <c r="AA387" s="8">
        <v>-17.2</v>
      </c>
      <c r="AB387" s="8">
        <v>76.7</v>
      </c>
      <c r="AD387">
        <v>97</v>
      </c>
      <c r="AE387">
        <v>3.5699610000000002</v>
      </c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KL387" s="84">
        <f t="shared" si="2120"/>
        <v>27049</v>
      </c>
      <c r="KM387">
        <v>1974</v>
      </c>
      <c r="KN387">
        <v>1</v>
      </c>
      <c r="KO387">
        <v>20</v>
      </c>
      <c r="KP387" s="84">
        <f t="shared" si="2121"/>
        <v>20</v>
      </c>
      <c r="KQ387" s="74">
        <f t="shared" ref="KQ387:KR387" si="2185">KQ22</f>
        <v>-5.8</v>
      </c>
      <c r="KR387" s="74">
        <f t="shared" si="2185"/>
        <v>-13.9</v>
      </c>
      <c r="KS387" s="74">
        <f t="shared" si="2122"/>
        <v>-16</v>
      </c>
      <c r="KT387" s="74">
        <f t="shared" si="2123"/>
        <v>-4.9000000000000004</v>
      </c>
      <c r="KU387" s="74">
        <f t="shared" ref="KU387:KV387" si="2186">KU22</f>
        <v>6.4</v>
      </c>
      <c r="KV387" s="74">
        <f t="shared" si="2186"/>
        <v>10.1</v>
      </c>
      <c r="KW387" s="72">
        <f t="shared" si="2119"/>
        <v>0.81</v>
      </c>
      <c r="KX387" s="74">
        <f t="shared" si="2132"/>
        <v>1.4</v>
      </c>
      <c r="KZ387" s="74">
        <f t="shared" ref="KZ387:LC387" si="2187">KZ22</f>
        <v>73.2</v>
      </c>
      <c r="LA387" s="74">
        <f t="shared" si="2187"/>
        <v>66.8</v>
      </c>
      <c r="LB387" s="74">
        <f t="shared" si="2187"/>
        <v>15.9</v>
      </c>
      <c r="LC387" s="74">
        <f t="shared" si="2187"/>
        <v>0.6</v>
      </c>
    </row>
    <row r="388" spans="8:315" x14ac:dyDescent="0.35">
      <c r="H388" s="16">
        <v>98</v>
      </c>
      <c r="I388" s="72">
        <v>7.08</v>
      </c>
      <c r="J388" s="72">
        <v>-1.97</v>
      </c>
      <c r="K388" s="72">
        <f t="shared" si="2124"/>
        <v>-1.96</v>
      </c>
      <c r="L388" s="72">
        <f t="shared" si="2128"/>
        <v>6.86</v>
      </c>
      <c r="M388" s="72">
        <v>15.83</v>
      </c>
      <c r="N388" s="72">
        <v>19</v>
      </c>
      <c r="O388" s="72">
        <f t="shared" si="2125"/>
        <v>0.17</v>
      </c>
      <c r="P388" s="72">
        <v>1.77</v>
      </c>
      <c r="U388" s="8"/>
      <c r="W388" s="8">
        <f t="shared" si="2126"/>
        <v>5</v>
      </c>
      <c r="X388">
        <v>349200</v>
      </c>
      <c r="Y388">
        <f t="shared" si="2127"/>
        <v>97</v>
      </c>
      <c r="Z388" s="8">
        <v>0</v>
      </c>
      <c r="AA388" s="8">
        <v>-17.3</v>
      </c>
      <c r="AB388" s="8">
        <v>77.5</v>
      </c>
      <c r="AD388">
        <v>98</v>
      </c>
      <c r="AE388">
        <v>5.1637519999999997</v>
      </c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KL388" s="84">
        <f t="shared" si="2120"/>
        <v>27050</v>
      </c>
      <c r="KM388">
        <v>1974</v>
      </c>
      <c r="KN388">
        <v>1</v>
      </c>
      <c r="KO388">
        <v>21</v>
      </c>
      <c r="KP388" s="84">
        <f t="shared" si="2121"/>
        <v>21</v>
      </c>
      <c r="KQ388" s="74">
        <f t="shared" ref="KQ388:KR388" si="2188">KQ23</f>
        <v>-6.1</v>
      </c>
      <c r="KR388" s="74">
        <f t="shared" si="2188"/>
        <v>-16</v>
      </c>
      <c r="KS388" s="74">
        <f t="shared" si="2122"/>
        <v>-15.1</v>
      </c>
      <c r="KT388" s="74">
        <f t="shared" si="2123"/>
        <v>-5.8</v>
      </c>
      <c r="KU388" s="74">
        <f t="shared" ref="KU388:KV388" si="2189">KU23</f>
        <v>6.4</v>
      </c>
      <c r="KV388" s="74">
        <f t="shared" si="2189"/>
        <v>10.6</v>
      </c>
      <c r="KW388" s="72">
        <f t="shared" ref="KW388:KW451" si="2190">MIN(IF(KU388&lt;KV388,((1-KU388/KV388)/0.72)^(1/3.2),0),1)</f>
        <v>0.83</v>
      </c>
      <c r="KX388" s="74">
        <f t="shared" si="2132"/>
        <v>2.1</v>
      </c>
      <c r="KZ388" s="74">
        <f t="shared" ref="KZ388:LC388" si="2191">KZ23</f>
        <v>72.400000000000006</v>
      </c>
      <c r="LA388" s="74">
        <f t="shared" si="2191"/>
        <v>68</v>
      </c>
      <c r="LB388" s="74">
        <f t="shared" si="2191"/>
        <v>15.4</v>
      </c>
      <c r="LC388" s="74">
        <f t="shared" si="2191"/>
        <v>0.6</v>
      </c>
    </row>
    <row r="389" spans="8:315" x14ac:dyDescent="0.35">
      <c r="H389" s="16">
        <v>99</v>
      </c>
      <c r="I389" s="72">
        <v>6.87</v>
      </c>
      <c r="J389" s="72">
        <v>-1.96</v>
      </c>
      <c r="K389" s="72">
        <f t="shared" si="2124"/>
        <v>-1.45</v>
      </c>
      <c r="L389" s="72">
        <f t="shared" si="2128"/>
        <v>7.08</v>
      </c>
      <c r="M389" s="72">
        <v>15.76</v>
      </c>
      <c r="N389" s="72">
        <v>20.8</v>
      </c>
      <c r="O389" s="72">
        <f t="shared" si="2125"/>
        <v>0.24</v>
      </c>
      <c r="P389" s="72">
        <v>3.01</v>
      </c>
      <c r="U389" s="8"/>
      <c r="W389" s="8">
        <f t="shared" si="2126"/>
        <v>5.0999999999999996</v>
      </c>
      <c r="X389">
        <v>352800</v>
      </c>
      <c r="Y389">
        <f t="shared" si="2127"/>
        <v>98</v>
      </c>
      <c r="Z389" s="8">
        <v>0</v>
      </c>
      <c r="AA389" s="8">
        <v>-18.3</v>
      </c>
      <c r="AB389" s="8">
        <v>85.6</v>
      </c>
      <c r="AD389">
        <v>99</v>
      </c>
      <c r="AE389">
        <v>8.3126700000000007</v>
      </c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KL389" s="84">
        <f t="shared" si="2120"/>
        <v>27051</v>
      </c>
      <c r="KM389">
        <v>1974</v>
      </c>
      <c r="KN389">
        <v>1</v>
      </c>
      <c r="KO389">
        <v>22</v>
      </c>
      <c r="KP389" s="84">
        <f t="shared" si="2121"/>
        <v>22</v>
      </c>
      <c r="KQ389" s="74">
        <f t="shared" ref="KQ389:KR389" si="2192">KQ24</f>
        <v>-5.3</v>
      </c>
      <c r="KR389" s="74">
        <f t="shared" si="2192"/>
        <v>-15.1</v>
      </c>
      <c r="KS389" s="74">
        <f t="shared" si="2122"/>
        <v>-13.1</v>
      </c>
      <c r="KT389" s="74">
        <f t="shared" si="2123"/>
        <v>-6.1</v>
      </c>
      <c r="KU389" s="74">
        <f t="shared" ref="KU389:KV389" si="2193">KU24</f>
        <v>6.4</v>
      </c>
      <c r="KV389" s="74">
        <f t="shared" si="2193"/>
        <v>12.1</v>
      </c>
      <c r="KW389" s="72">
        <f t="shared" si="2190"/>
        <v>0.88</v>
      </c>
      <c r="KX389" s="74">
        <f t="shared" si="2132"/>
        <v>2.5</v>
      </c>
      <c r="KZ389" s="74">
        <f t="shared" ref="KZ389:LC389" si="2194">KZ24</f>
        <v>73.5</v>
      </c>
      <c r="LA389" s="74">
        <f t="shared" si="2194"/>
        <v>65</v>
      </c>
      <c r="LB389" s="74">
        <f t="shared" si="2194"/>
        <v>16.3</v>
      </c>
      <c r="LC389" s="74">
        <f t="shared" si="2194"/>
        <v>0.7</v>
      </c>
    </row>
    <row r="390" spans="8:315" x14ac:dyDescent="0.35">
      <c r="H390" s="16">
        <v>100</v>
      </c>
      <c r="I390" s="72">
        <v>7.32</v>
      </c>
      <c r="J390" s="72">
        <v>-1.45</v>
      </c>
      <c r="K390" s="72">
        <f t="shared" si="2124"/>
        <v>-1.1599999999999999</v>
      </c>
      <c r="L390" s="72">
        <f t="shared" si="2128"/>
        <v>6.87</v>
      </c>
      <c r="M390" s="72">
        <v>16.510000000000002</v>
      </c>
      <c r="N390" s="72">
        <v>21.1</v>
      </c>
      <c r="O390" s="72">
        <f t="shared" si="2125"/>
        <v>0.22</v>
      </c>
      <c r="P390" s="72">
        <v>3.41</v>
      </c>
      <c r="U390" s="8"/>
      <c r="W390" s="8">
        <f t="shared" si="2126"/>
        <v>5.0999999999999996</v>
      </c>
      <c r="X390">
        <v>356400</v>
      </c>
      <c r="Y390">
        <f t="shared" si="2127"/>
        <v>99</v>
      </c>
      <c r="Z390" s="8">
        <v>0</v>
      </c>
      <c r="AA390" s="8">
        <v>-19</v>
      </c>
      <c r="AB390" s="8">
        <v>85.9</v>
      </c>
      <c r="AD390">
        <v>100</v>
      </c>
      <c r="AE390">
        <v>5.5119090000000002</v>
      </c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KL390" s="84">
        <f t="shared" si="2120"/>
        <v>27052</v>
      </c>
      <c r="KM390">
        <v>1974</v>
      </c>
      <c r="KN390">
        <v>1</v>
      </c>
      <c r="KO390">
        <v>23</v>
      </c>
      <c r="KP390" s="84">
        <f t="shared" si="2121"/>
        <v>23</v>
      </c>
      <c r="KQ390" s="74">
        <f t="shared" ref="KQ390:KR390" si="2195">KQ25</f>
        <v>-3.6</v>
      </c>
      <c r="KR390" s="74">
        <f t="shared" si="2195"/>
        <v>-13.1</v>
      </c>
      <c r="KS390" s="74">
        <f t="shared" si="2122"/>
        <v>-12</v>
      </c>
      <c r="KT390" s="74">
        <f t="shared" si="2123"/>
        <v>-5.3</v>
      </c>
      <c r="KU390" s="74">
        <f t="shared" ref="KU390:KV390" si="2196">KU25</f>
        <v>6.1</v>
      </c>
      <c r="KV390" s="74">
        <f t="shared" si="2196"/>
        <v>10.199999999999999</v>
      </c>
      <c r="KW390" s="72">
        <f t="shared" si="2190"/>
        <v>0.83</v>
      </c>
      <c r="KX390" s="74">
        <f t="shared" si="2132"/>
        <v>3.2</v>
      </c>
      <c r="KZ390" s="74">
        <f t="shared" ref="KZ390:LC390" si="2197">KZ25</f>
        <v>75.099999999999994</v>
      </c>
      <c r="LA390" s="74">
        <f t="shared" si="2197"/>
        <v>71.3</v>
      </c>
      <c r="LB390" s="74">
        <f t="shared" si="2197"/>
        <v>14.6</v>
      </c>
      <c r="LC390" s="74">
        <f t="shared" si="2197"/>
        <v>0.8</v>
      </c>
    </row>
    <row r="391" spans="8:315" x14ac:dyDescent="0.35">
      <c r="H391" s="16">
        <v>101</v>
      </c>
      <c r="I391" s="72">
        <v>8.74</v>
      </c>
      <c r="J391" s="72">
        <v>-1.1599999999999999</v>
      </c>
      <c r="K391" s="72">
        <f t="shared" si="2124"/>
        <v>-1.07</v>
      </c>
      <c r="L391" s="72">
        <f t="shared" si="2128"/>
        <v>7.32</v>
      </c>
      <c r="M391" s="72">
        <v>16.940000000000001</v>
      </c>
      <c r="N391" s="72">
        <v>20.9</v>
      </c>
      <c r="O391" s="72">
        <f t="shared" si="2125"/>
        <v>0.19</v>
      </c>
      <c r="P391" s="72">
        <v>0.91</v>
      </c>
      <c r="U391" s="8"/>
      <c r="W391" s="8">
        <f t="shared" si="2126"/>
        <v>5.2</v>
      </c>
      <c r="X391">
        <v>360000</v>
      </c>
      <c r="Y391">
        <f t="shared" si="2127"/>
        <v>100</v>
      </c>
      <c r="Z391" s="8">
        <v>0</v>
      </c>
      <c r="AA391" s="8">
        <v>-20.399999999999999</v>
      </c>
      <c r="AB391" s="8">
        <v>87.1</v>
      </c>
      <c r="AD391">
        <v>101</v>
      </c>
      <c r="AE391">
        <v>3.2985000000000002</v>
      </c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KL391" s="84">
        <f t="shared" ref="KL391:KL454" si="2198">DATEVALUE(KM391 &amp; "/" &amp; KN391 &amp; "/" &amp; KO391)</f>
        <v>27053</v>
      </c>
      <c r="KM391">
        <v>1974</v>
      </c>
      <c r="KN391">
        <v>1</v>
      </c>
      <c r="KO391">
        <v>24</v>
      </c>
      <c r="KP391" s="84">
        <f t="shared" ref="KP391:KP454" si="2199">DATE(KM391,KN391,KO391)-DATE(KM391,1,1)+1</f>
        <v>24</v>
      </c>
      <c r="KQ391" s="74">
        <f t="shared" ref="KQ391:KR391" si="2200">KQ26</f>
        <v>-2.7</v>
      </c>
      <c r="KR391" s="74">
        <f t="shared" si="2200"/>
        <v>-12</v>
      </c>
      <c r="KS391" s="74">
        <f t="shared" ref="KS391:KS454" si="2201">KR392</f>
        <v>-13.1</v>
      </c>
      <c r="KT391" s="74">
        <f t="shared" ref="KT391:KT454" si="2202">KQ390</f>
        <v>-3.6</v>
      </c>
      <c r="KU391" s="74">
        <f t="shared" ref="KU391:KV391" si="2203">KU26</f>
        <v>6.4</v>
      </c>
      <c r="KV391" s="74">
        <f t="shared" si="2203"/>
        <v>12.4</v>
      </c>
      <c r="KW391" s="72">
        <f t="shared" si="2190"/>
        <v>0.88</v>
      </c>
      <c r="KX391" s="74">
        <f t="shared" si="2132"/>
        <v>2.4</v>
      </c>
      <c r="KZ391" s="74">
        <f t="shared" ref="KZ391:LC391" si="2204">KZ26</f>
        <v>77.8</v>
      </c>
      <c r="LA391" s="74">
        <f t="shared" si="2204"/>
        <v>69.099999999999994</v>
      </c>
      <c r="LB391" s="74">
        <f t="shared" si="2204"/>
        <v>15.6</v>
      </c>
      <c r="LC391" s="74">
        <f t="shared" si="2204"/>
        <v>0.8</v>
      </c>
    </row>
    <row r="392" spans="8:315" x14ac:dyDescent="0.35">
      <c r="H392" s="16">
        <v>102</v>
      </c>
      <c r="I392" s="72">
        <v>8.52</v>
      </c>
      <c r="J392" s="72">
        <v>-1.07</v>
      </c>
      <c r="K392" s="72">
        <f t="shared" si="2124"/>
        <v>0.12</v>
      </c>
      <c r="L392" s="72">
        <f t="shared" si="2128"/>
        <v>8.74</v>
      </c>
      <c r="M392" s="72">
        <v>16.54</v>
      </c>
      <c r="N392" s="72">
        <v>21.8</v>
      </c>
      <c r="O392" s="72">
        <f t="shared" si="2125"/>
        <v>0.24</v>
      </c>
      <c r="P392" s="72">
        <v>1.56</v>
      </c>
      <c r="U392" s="8"/>
      <c r="W392" s="8">
        <f t="shared" si="2126"/>
        <v>5.2</v>
      </c>
      <c r="X392">
        <v>363600</v>
      </c>
      <c r="Y392">
        <f t="shared" si="2127"/>
        <v>101</v>
      </c>
      <c r="Z392" s="8">
        <v>0</v>
      </c>
      <c r="AA392" s="8">
        <v>-21.6</v>
      </c>
      <c r="AB392" s="8">
        <v>86.4</v>
      </c>
      <c r="AD392">
        <v>102</v>
      </c>
      <c r="AE392">
        <v>5.2709200000000003</v>
      </c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KL392" s="84">
        <f t="shared" si="2198"/>
        <v>27054</v>
      </c>
      <c r="KM392">
        <v>1974</v>
      </c>
      <c r="KN392">
        <v>1</v>
      </c>
      <c r="KO392">
        <v>25</v>
      </c>
      <c r="KP392" s="84">
        <f t="shared" si="2199"/>
        <v>25</v>
      </c>
      <c r="KQ392" s="74">
        <f t="shared" ref="KQ392:KR392" si="2205">KQ27</f>
        <v>-4.5999999999999996</v>
      </c>
      <c r="KR392" s="74">
        <f t="shared" si="2205"/>
        <v>-13.1</v>
      </c>
      <c r="KS392" s="74">
        <f t="shared" si="2201"/>
        <v>-14.3</v>
      </c>
      <c r="KT392" s="74">
        <f t="shared" si="2202"/>
        <v>-2.7</v>
      </c>
      <c r="KU392" s="74">
        <f t="shared" ref="KU392:KV392" si="2206">KU27</f>
        <v>6.1</v>
      </c>
      <c r="KV392" s="74">
        <f t="shared" si="2206"/>
        <v>10.4</v>
      </c>
      <c r="KW392" s="72">
        <f t="shared" si="2190"/>
        <v>0.84</v>
      </c>
      <c r="KX392" s="74">
        <f t="shared" si="2132"/>
        <v>3.2</v>
      </c>
      <c r="KZ392" s="74">
        <f t="shared" ref="KZ392:LC392" si="2207">KZ27</f>
        <v>72.5</v>
      </c>
      <c r="LA392" s="74">
        <f t="shared" si="2207"/>
        <v>65.5</v>
      </c>
      <c r="LB392" s="74">
        <f t="shared" si="2207"/>
        <v>16.5</v>
      </c>
      <c r="LC392" s="74">
        <f t="shared" si="2207"/>
        <v>0.6</v>
      </c>
    </row>
    <row r="393" spans="8:315" x14ac:dyDescent="0.35">
      <c r="H393" s="16">
        <v>103</v>
      </c>
      <c r="I393" s="72">
        <v>9.4600000000000009</v>
      </c>
      <c r="J393" s="72">
        <v>0.12</v>
      </c>
      <c r="K393" s="72">
        <f t="shared" si="2124"/>
        <v>0.06</v>
      </c>
      <c r="L393" s="72">
        <f t="shared" si="2128"/>
        <v>8.52</v>
      </c>
      <c r="M393" s="72">
        <v>16.5</v>
      </c>
      <c r="N393" s="72">
        <v>21.5</v>
      </c>
      <c r="O393" s="72">
        <f t="shared" si="2125"/>
        <v>0.23</v>
      </c>
      <c r="P393" s="72">
        <v>2.06</v>
      </c>
      <c r="U393" s="8"/>
      <c r="W393" s="8">
        <f t="shared" si="2126"/>
        <v>5.3</v>
      </c>
      <c r="X393">
        <v>367200</v>
      </c>
      <c r="Y393">
        <f t="shared" si="2127"/>
        <v>102</v>
      </c>
      <c r="Z393" s="8">
        <v>0</v>
      </c>
      <c r="AA393" s="8">
        <v>-21.6</v>
      </c>
      <c r="AB393" s="8">
        <v>87.3</v>
      </c>
      <c r="AD393">
        <v>103</v>
      </c>
      <c r="AE393">
        <v>7.634531</v>
      </c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KL393" s="84">
        <f t="shared" si="2198"/>
        <v>27055</v>
      </c>
      <c r="KM393">
        <v>1974</v>
      </c>
      <c r="KN393">
        <v>1</v>
      </c>
      <c r="KO393">
        <v>26</v>
      </c>
      <c r="KP393" s="84">
        <f t="shared" si="2199"/>
        <v>26</v>
      </c>
      <c r="KQ393" s="74">
        <f t="shared" ref="KQ393:KR393" si="2208">KQ28</f>
        <v>-5.5</v>
      </c>
      <c r="KR393" s="74">
        <f t="shared" si="2208"/>
        <v>-14.3</v>
      </c>
      <c r="KS393" s="74">
        <f t="shared" si="2201"/>
        <v>-14.9</v>
      </c>
      <c r="KT393" s="74">
        <f t="shared" si="2202"/>
        <v>-4.5999999999999996</v>
      </c>
      <c r="KU393" s="74">
        <f t="shared" ref="KU393:KV393" si="2209">KU28</f>
        <v>7</v>
      </c>
      <c r="KV393" s="74">
        <f t="shared" si="2209"/>
        <v>11.7</v>
      </c>
      <c r="KW393" s="72">
        <f t="shared" si="2190"/>
        <v>0.83</v>
      </c>
      <c r="KX393" s="74">
        <f t="shared" si="2132"/>
        <v>2.1</v>
      </c>
      <c r="KZ393" s="74">
        <f t="shared" ref="KZ393:LC393" si="2210">KZ28</f>
        <v>73.3</v>
      </c>
      <c r="LA393" s="74">
        <f t="shared" si="2210"/>
        <v>65.400000000000006</v>
      </c>
      <c r="LB393" s="74">
        <f t="shared" si="2210"/>
        <v>16.399999999999999</v>
      </c>
      <c r="LC393" s="74">
        <f t="shared" si="2210"/>
        <v>0.6</v>
      </c>
    </row>
    <row r="394" spans="8:315" x14ac:dyDescent="0.35">
      <c r="H394" s="16">
        <v>104</v>
      </c>
      <c r="I394" s="72">
        <v>10.220000000000001</v>
      </c>
      <c r="J394" s="72">
        <v>0.06</v>
      </c>
      <c r="K394" s="72">
        <f t="shared" si="2124"/>
        <v>1.1499999999999999</v>
      </c>
      <c r="L394" s="72">
        <f t="shared" si="2128"/>
        <v>9.4600000000000009</v>
      </c>
      <c r="M394" s="72">
        <v>16.559999999999999</v>
      </c>
      <c r="N394" s="72">
        <v>21.1</v>
      </c>
      <c r="O394" s="72">
        <f t="shared" si="2125"/>
        <v>0.22</v>
      </c>
      <c r="P394" s="72">
        <v>1.74</v>
      </c>
      <c r="U394" s="8"/>
      <c r="W394" s="8">
        <f t="shared" si="2126"/>
        <v>5.3</v>
      </c>
      <c r="X394">
        <v>370800</v>
      </c>
      <c r="Y394">
        <f t="shared" si="2127"/>
        <v>103</v>
      </c>
      <c r="Z394" s="8">
        <v>0</v>
      </c>
      <c r="AA394" s="8">
        <v>-20.5</v>
      </c>
      <c r="AB394" s="8">
        <v>84.6</v>
      </c>
      <c r="AD394">
        <v>104</v>
      </c>
      <c r="AE394">
        <v>7.3701720000000002</v>
      </c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KL394" s="84">
        <f t="shared" si="2198"/>
        <v>27056</v>
      </c>
      <c r="KM394">
        <v>1974</v>
      </c>
      <c r="KN394">
        <v>1</v>
      </c>
      <c r="KO394">
        <v>27</v>
      </c>
      <c r="KP394" s="84">
        <f t="shared" si="2199"/>
        <v>27</v>
      </c>
      <c r="KQ394" s="74">
        <f t="shared" ref="KQ394:KR394" si="2211">KQ29</f>
        <v>-5.6</v>
      </c>
      <c r="KR394" s="74">
        <f t="shared" si="2211"/>
        <v>-14.9</v>
      </c>
      <c r="KS394" s="74">
        <f t="shared" si="2201"/>
        <v>-14.2</v>
      </c>
      <c r="KT394" s="74">
        <f t="shared" si="2202"/>
        <v>-5.5</v>
      </c>
      <c r="KU394" s="74">
        <f t="shared" ref="KU394:KV394" si="2212">KU29</f>
        <v>6.6</v>
      </c>
      <c r="KV394" s="74">
        <f t="shared" si="2212"/>
        <v>10.9</v>
      </c>
      <c r="KW394" s="72">
        <f t="shared" si="2190"/>
        <v>0.83</v>
      </c>
      <c r="KX394" s="74">
        <f t="shared" si="2132"/>
        <v>1.7</v>
      </c>
      <c r="KZ394" s="74">
        <f t="shared" ref="KZ394:LC394" si="2213">KZ29</f>
        <v>74.3</v>
      </c>
      <c r="LA394" s="74">
        <f t="shared" si="2213"/>
        <v>64.900000000000006</v>
      </c>
      <c r="LB394" s="74">
        <f t="shared" si="2213"/>
        <v>17.399999999999999</v>
      </c>
      <c r="LC394" s="74">
        <f t="shared" si="2213"/>
        <v>0.7</v>
      </c>
    </row>
    <row r="395" spans="8:315" x14ac:dyDescent="0.35">
      <c r="H395" s="16">
        <v>105</v>
      </c>
      <c r="I395" s="72">
        <v>11.74</v>
      </c>
      <c r="J395" s="72">
        <v>1.1499999999999999</v>
      </c>
      <c r="K395" s="72">
        <f t="shared" si="2124"/>
        <v>2.89</v>
      </c>
      <c r="L395" s="72">
        <f t="shared" si="2128"/>
        <v>10.220000000000001</v>
      </c>
      <c r="M395" s="72">
        <v>15.76</v>
      </c>
      <c r="N395" s="72">
        <v>21.5</v>
      </c>
      <c r="O395" s="72">
        <f t="shared" si="2125"/>
        <v>0.27</v>
      </c>
      <c r="P395" s="72">
        <v>2.33</v>
      </c>
      <c r="U395" s="8"/>
      <c r="W395" s="8">
        <f t="shared" si="2126"/>
        <v>5.3</v>
      </c>
      <c r="X395">
        <v>374400</v>
      </c>
      <c r="Y395">
        <f t="shared" si="2127"/>
        <v>104</v>
      </c>
      <c r="Z395" s="8">
        <v>3.6</v>
      </c>
      <c r="AA395" s="8">
        <v>-21.7</v>
      </c>
      <c r="AB395" s="8">
        <v>84.8</v>
      </c>
      <c r="AD395">
        <v>105</v>
      </c>
      <c r="AE395">
        <v>6.6982939999999997</v>
      </c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KL395" s="84">
        <f t="shared" si="2198"/>
        <v>27057</v>
      </c>
      <c r="KM395">
        <v>1974</v>
      </c>
      <c r="KN395">
        <v>1</v>
      </c>
      <c r="KO395">
        <v>28</v>
      </c>
      <c r="KP395" s="84">
        <f t="shared" si="2199"/>
        <v>28</v>
      </c>
      <c r="KQ395" s="74">
        <f t="shared" ref="KQ395:KR395" si="2214">KQ30</f>
        <v>-5.6</v>
      </c>
      <c r="KR395" s="74">
        <f t="shared" si="2214"/>
        <v>-14.2</v>
      </c>
      <c r="KS395" s="74">
        <f t="shared" si="2201"/>
        <v>-15</v>
      </c>
      <c r="KT395" s="74">
        <f t="shared" si="2202"/>
        <v>-5.6</v>
      </c>
      <c r="KU395" s="74">
        <f t="shared" ref="KU395:KV395" si="2215">KU30</f>
        <v>7.5</v>
      </c>
      <c r="KV395" s="74">
        <f t="shared" si="2215"/>
        <v>11.9</v>
      </c>
      <c r="KW395" s="72">
        <f t="shared" si="2190"/>
        <v>0.81</v>
      </c>
      <c r="KX395" s="74">
        <f t="shared" si="2132"/>
        <v>1.6</v>
      </c>
      <c r="KZ395" s="74">
        <f t="shared" ref="KZ395:LC395" si="2216">KZ30</f>
        <v>71.900000000000006</v>
      </c>
      <c r="LA395" s="74">
        <f t="shared" si="2216"/>
        <v>64.3</v>
      </c>
      <c r="LB395" s="74">
        <f t="shared" si="2216"/>
        <v>14.6</v>
      </c>
      <c r="LC395" s="74">
        <f t="shared" si="2216"/>
        <v>0.6</v>
      </c>
    </row>
    <row r="396" spans="8:315" x14ac:dyDescent="0.35">
      <c r="H396" s="16">
        <v>106</v>
      </c>
      <c r="I396" s="72">
        <v>13.05</v>
      </c>
      <c r="J396" s="72">
        <v>2.89</v>
      </c>
      <c r="K396" s="72">
        <f t="shared" si="2124"/>
        <v>2.73</v>
      </c>
      <c r="L396" s="72">
        <f t="shared" si="2128"/>
        <v>11.74</v>
      </c>
      <c r="M396" s="72">
        <v>16.27</v>
      </c>
      <c r="N396" s="72">
        <v>20.9</v>
      </c>
      <c r="O396" s="72">
        <f t="shared" si="2125"/>
        <v>0.22</v>
      </c>
      <c r="P396" s="72">
        <v>1.6</v>
      </c>
      <c r="U396" s="8"/>
      <c r="W396" s="8">
        <f t="shared" si="2126"/>
        <v>5.4</v>
      </c>
      <c r="X396">
        <v>378000</v>
      </c>
      <c r="Y396">
        <f t="shared" si="2127"/>
        <v>105</v>
      </c>
      <c r="Z396" s="8">
        <v>130.80000000000001</v>
      </c>
      <c r="AA396" s="8">
        <v>-19.399999999999999</v>
      </c>
      <c r="AB396" s="8">
        <v>85.1</v>
      </c>
      <c r="AD396">
        <v>106</v>
      </c>
      <c r="AE396">
        <v>7.991841</v>
      </c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KL396" s="84">
        <f t="shared" si="2198"/>
        <v>27058</v>
      </c>
      <c r="KM396">
        <v>1974</v>
      </c>
      <c r="KN396">
        <v>1</v>
      </c>
      <c r="KO396">
        <v>29</v>
      </c>
      <c r="KP396" s="84">
        <f t="shared" si="2199"/>
        <v>29</v>
      </c>
      <c r="KQ396" s="74">
        <f t="shared" ref="KQ396:KR396" si="2217">KQ31</f>
        <v>-6</v>
      </c>
      <c r="KR396" s="74">
        <f t="shared" si="2217"/>
        <v>-15</v>
      </c>
      <c r="KS396" s="74">
        <f t="shared" si="2201"/>
        <v>-13.8</v>
      </c>
      <c r="KT396" s="74">
        <f t="shared" si="2202"/>
        <v>-5.6</v>
      </c>
      <c r="KU396" s="74">
        <f t="shared" ref="KU396:KV396" si="2218">KU31</f>
        <v>7.6</v>
      </c>
      <c r="KV396" s="74">
        <f t="shared" si="2218"/>
        <v>11.4</v>
      </c>
      <c r="KW396" s="72">
        <f t="shared" si="2190"/>
        <v>0.79</v>
      </c>
      <c r="KX396" s="74">
        <f t="shared" si="2132"/>
        <v>1.6</v>
      </c>
      <c r="KZ396" s="74">
        <f t="shared" ref="KZ396:LC396" si="2219">KZ31</f>
        <v>74.599999999999994</v>
      </c>
      <c r="LA396" s="74">
        <f t="shared" si="2219"/>
        <v>63</v>
      </c>
      <c r="LB396" s="74">
        <f t="shared" si="2219"/>
        <v>14.3</v>
      </c>
      <c r="LC396" s="74">
        <f t="shared" si="2219"/>
        <v>0.6</v>
      </c>
    </row>
    <row r="397" spans="8:315" x14ac:dyDescent="0.35">
      <c r="H397" s="16">
        <v>107</v>
      </c>
      <c r="I397" s="72">
        <v>11.2</v>
      </c>
      <c r="J397" s="72">
        <v>2.73</v>
      </c>
      <c r="K397" s="72">
        <f t="shared" si="2124"/>
        <v>1.01</v>
      </c>
      <c r="L397" s="72">
        <f t="shared" si="2128"/>
        <v>13.05</v>
      </c>
      <c r="M397" s="72">
        <v>16.32</v>
      </c>
      <c r="N397" s="72">
        <v>22.4</v>
      </c>
      <c r="O397" s="72">
        <f t="shared" si="2125"/>
        <v>0.27</v>
      </c>
      <c r="P397" s="72">
        <v>2.2599999999999998</v>
      </c>
      <c r="U397" s="8"/>
      <c r="W397" s="8">
        <f t="shared" si="2126"/>
        <v>5.4</v>
      </c>
      <c r="X397">
        <v>381600</v>
      </c>
      <c r="Y397">
        <f t="shared" si="2127"/>
        <v>106</v>
      </c>
      <c r="Z397" s="8">
        <v>258.10000000000002</v>
      </c>
      <c r="AA397" s="8">
        <v>-19.2</v>
      </c>
      <c r="AB397" s="8">
        <v>87.7</v>
      </c>
      <c r="AD397">
        <v>107</v>
      </c>
      <c r="AE397">
        <v>9.8821729999999999</v>
      </c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KL397" s="84">
        <f t="shared" si="2198"/>
        <v>27059</v>
      </c>
      <c r="KM397">
        <v>1974</v>
      </c>
      <c r="KN397">
        <v>1</v>
      </c>
      <c r="KO397">
        <v>30</v>
      </c>
      <c r="KP397" s="84">
        <f t="shared" si="2199"/>
        <v>30</v>
      </c>
      <c r="KQ397" s="74">
        <f t="shared" ref="KQ397:KR397" si="2220">KQ32</f>
        <v>-6.1</v>
      </c>
      <c r="KR397" s="74">
        <f t="shared" si="2220"/>
        <v>-13.8</v>
      </c>
      <c r="KS397" s="74">
        <f t="shared" si="2201"/>
        <v>-14.4</v>
      </c>
      <c r="KT397" s="74">
        <f t="shared" si="2202"/>
        <v>-6</v>
      </c>
      <c r="KU397" s="74">
        <f t="shared" ref="KU397:KV397" si="2221">KU32</f>
        <v>7</v>
      </c>
      <c r="KV397" s="74">
        <f t="shared" si="2221"/>
        <v>11.5</v>
      </c>
      <c r="KW397" s="72">
        <f t="shared" si="2190"/>
        <v>0.83</v>
      </c>
      <c r="KX397" s="74">
        <f t="shared" si="2132"/>
        <v>1.7</v>
      </c>
      <c r="KZ397" s="74">
        <f t="shared" ref="KZ397:LC397" si="2222">KZ32</f>
        <v>73.7</v>
      </c>
      <c r="LA397" s="74">
        <f t="shared" si="2222"/>
        <v>65.900000000000006</v>
      </c>
      <c r="LB397" s="74">
        <f t="shared" si="2222"/>
        <v>14.6</v>
      </c>
      <c r="LC397" s="74">
        <f t="shared" si="2222"/>
        <v>0.7</v>
      </c>
    </row>
    <row r="398" spans="8:315" x14ac:dyDescent="0.35">
      <c r="H398" s="16">
        <v>108</v>
      </c>
      <c r="I398" s="72">
        <v>11.69</v>
      </c>
      <c r="J398" s="72">
        <v>1.01</v>
      </c>
      <c r="K398" s="72">
        <f t="shared" si="2124"/>
        <v>1.94</v>
      </c>
      <c r="L398" s="72">
        <f t="shared" si="2128"/>
        <v>11.2</v>
      </c>
      <c r="M398" s="72">
        <v>16.98</v>
      </c>
      <c r="N398" s="72">
        <v>21.4</v>
      </c>
      <c r="O398" s="72">
        <f t="shared" si="2125"/>
        <v>0.21</v>
      </c>
      <c r="P398" s="72">
        <v>1.36</v>
      </c>
      <c r="U398" s="8"/>
      <c r="W398" s="8">
        <f t="shared" si="2126"/>
        <v>5.5</v>
      </c>
      <c r="X398">
        <v>385200</v>
      </c>
      <c r="Y398">
        <f t="shared" si="2127"/>
        <v>107</v>
      </c>
      <c r="Z398" s="8">
        <v>349.4</v>
      </c>
      <c r="AA398" s="8">
        <v>-17</v>
      </c>
      <c r="AB398" s="8">
        <v>85.3</v>
      </c>
      <c r="AD398">
        <v>108</v>
      </c>
      <c r="AE398">
        <v>11.58667</v>
      </c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KL398" s="84">
        <f t="shared" si="2198"/>
        <v>27060</v>
      </c>
      <c r="KM398">
        <v>1974</v>
      </c>
      <c r="KN398">
        <v>1</v>
      </c>
      <c r="KO398">
        <v>31</v>
      </c>
      <c r="KP398" s="84">
        <f t="shared" si="2199"/>
        <v>31</v>
      </c>
      <c r="KQ398" s="74">
        <f t="shared" ref="KQ398:KR398" si="2223">KQ33</f>
        <v>-5.9</v>
      </c>
      <c r="KR398" s="74">
        <f t="shared" si="2223"/>
        <v>-14.4</v>
      </c>
      <c r="KS398" s="74">
        <f t="shared" si="2201"/>
        <v>-15.2</v>
      </c>
      <c r="KT398" s="74">
        <f t="shared" si="2202"/>
        <v>-6.1</v>
      </c>
      <c r="KU398" s="74">
        <f t="shared" ref="KU398:KV398" si="2224">KU33</f>
        <v>7.8</v>
      </c>
      <c r="KV398" s="74">
        <f t="shared" si="2224"/>
        <v>13.6</v>
      </c>
      <c r="KW398" s="72">
        <f t="shared" si="2190"/>
        <v>0.85</v>
      </c>
      <c r="KX398" s="74">
        <f t="shared" si="2132"/>
        <v>1.4</v>
      </c>
      <c r="KZ398" s="74">
        <f t="shared" ref="KZ398:LC398" si="2225">KZ33</f>
        <v>71.8</v>
      </c>
      <c r="LA398" s="74">
        <f t="shared" si="2225"/>
        <v>63.8</v>
      </c>
      <c r="LB398" s="74">
        <f t="shared" si="2225"/>
        <v>15</v>
      </c>
      <c r="LC398" s="74">
        <f t="shared" si="2225"/>
        <v>0.7</v>
      </c>
    </row>
    <row r="399" spans="8:315" x14ac:dyDescent="0.35">
      <c r="H399" s="16">
        <v>109</v>
      </c>
      <c r="I399" s="72">
        <v>13.44</v>
      </c>
      <c r="J399" s="72">
        <v>1.94</v>
      </c>
      <c r="K399" s="72">
        <f t="shared" si="2124"/>
        <v>2.94</v>
      </c>
      <c r="L399" s="72">
        <f t="shared" si="2128"/>
        <v>11.69</v>
      </c>
      <c r="M399" s="72">
        <v>16.89</v>
      </c>
      <c r="N399" s="72">
        <v>19.899999999999999</v>
      </c>
      <c r="O399" s="72">
        <f t="shared" si="2125"/>
        <v>0.15</v>
      </c>
      <c r="P399" s="72">
        <v>0.94</v>
      </c>
      <c r="U399" s="8"/>
      <c r="W399" s="8">
        <f t="shared" si="2126"/>
        <v>5.5</v>
      </c>
      <c r="X399">
        <v>388800</v>
      </c>
      <c r="Y399">
        <f t="shared" si="2127"/>
        <v>108</v>
      </c>
      <c r="Z399" s="8">
        <v>402.8</v>
      </c>
      <c r="AA399" s="8">
        <v>-15.6</v>
      </c>
      <c r="AB399" s="8">
        <v>71.400000000000006</v>
      </c>
      <c r="AD399">
        <v>109</v>
      </c>
      <c r="AE399">
        <v>14.98719</v>
      </c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KL399" s="84">
        <f t="shared" si="2198"/>
        <v>27061</v>
      </c>
      <c r="KM399">
        <v>1974</v>
      </c>
      <c r="KN399">
        <v>2</v>
      </c>
      <c r="KO399">
        <v>1</v>
      </c>
      <c r="KP399" s="84">
        <f t="shared" si="2199"/>
        <v>32</v>
      </c>
      <c r="KQ399" s="74">
        <f t="shared" ref="KQ399:KR399" si="2226">KQ34</f>
        <v>-6.1</v>
      </c>
      <c r="KR399" s="74">
        <f t="shared" si="2226"/>
        <v>-15.2</v>
      </c>
      <c r="KS399" s="74">
        <f t="shared" si="2201"/>
        <v>-17.399999999999999</v>
      </c>
      <c r="KT399" s="74">
        <f t="shared" si="2202"/>
        <v>-5.9</v>
      </c>
      <c r="KU399" s="74">
        <f t="shared" ref="KU399:KV399" si="2227">KU34</f>
        <v>7.6</v>
      </c>
      <c r="KV399" s="74">
        <f t="shared" si="2227"/>
        <v>12</v>
      </c>
      <c r="KW399" s="72">
        <f t="shared" si="2190"/>
        <v>0.81</v>
      </c>
      <c r="KX399" s="74">
        <f t="shared" si="2132"/>
        <v>1.2</v>
      </c>
      <c r="KZ399" s="74">
        <f t="shared" ref="KZ399:LC399" si="2228">KZ34</f>
        <v>72.599999999999994</v>
      </c>
      <c r="LA399" s="74">
        <f t="shared" si="2228"/>
        <v>62</v>
      </c>
      <c r="LB399" s="74">
        <f t="shared" si="2228"/>
        <v>14.6</v>
      </c>
      <c r="LC399" s="74">
        <f t="shared" si="2228"/>
        <v>0.6</v>
      </c>
    </row>
    <row r="400" spans="8:315" x14ac:dyDescent="0.35">
      <c r="H400" s="16">
        <v>110</v>
      </c>
      <c r="I400" s="72">
        <v>12.39</v>
      </c>
      <c r="J400" s="72">
        <v>2.94</v>
      </c>
      <c r="K400" s="72">
        <f t="shared" si="2124"/>
        <v>3.17</v>
      </c>
      <c r="L400" s="72">
        <f t="shared" si="2128"/>
        <v>13.44</v>
      </c>
      <c r="M400" s="72">
        <v>17.28</v>
      </c>
      <c r="N400" s="72">
        <v>20.5</v>
      </c>
      <c r="O400" s="72">
        <f t="shared" si="2125"/>
        <v>0.16</v>
      </c>
      <c r="P400" s="72">
        <v>3.66</v>
      </c>
      <c r="U400" s="8"/>
      <c r="W400" s="8">
        <f t="shared" si="2126"/>
        <v>5.5</v>
      </c>
      <c r="X400">
        <v>392400</v>
      </c>
      <c r="Y400">
        <f t="shared" si="2127"/>
        <v>109</v>
      </c>
      <c r="Z400" s="8">
        <v>411.9</v>
      </c>
      <c r="AA400" s="8">
        <v>-13.8</v>
      </c>
      <c r="AB400" s="8">
        <v>66.2</v>
      </c>
      <c r="AD400">
        <v>110</v>
      </c>
      <c r="AE400">
        <v>12.056229999999999</v>
      </c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KL400" s="84">
        <f t="shared" si="2198"/>
        <v>27062</v>
      </c>
      <c r="KM400">
        <v>1974</v>
      </c>
      <c r="KN400">
        <v>2</v>
      </c>
      <c r="KO400">
        <v>2</v>
      </c>
      <c r="KP400" s="84">
        <f t="shared" si="2199"/>
        <v>33</v>
      </c>
      <c r="KQ400" s="74">
        <f t="shared" ref="KQ400:KR400" si="2229">KQ35</f>
        <v>-6.8</v>
      </c>
      <c r="KR400" s="74">
        <f t="shared" si="2229"/>
        <v>-17.399999999999999</v>
      </c>
      <c r="KS400" s="74">
        <f t="shared" si="2201"/>
        <v>-15</v>
      </c>
      <c r="KT400" s="74">
        <f t="shared" si="2202"/>
        <v>-6.1</v>
      </c>
      <c r="KU400" s="74">
        <f t="shared" ref="KU400:KV400" si="2230">KU35</f>
        <v>8.5</v>
      </c>
      <c r="KV400" s="74">
        <f t="shared" si="2230"/>
        <v>13.6</v>
      </c>
      <c r="KW400" s="72">
        <f t="shared" si="2190"/>
        <v>0.82</v>
      </c>
      <c r="KX400" s="74">
        <f t="shared" si="2132"/>
        <v>2.2000000000000002</v>
      </c>
      <c r="KZ400" s="74">
        <f t="shared" ref="KZ400:LC400" si="2231">KZ35</f>
        <v>68.5</v>
      </c>
      <c r="LA400" s="74">
        <f t="shared" si="2231"/>
        <v>60.3</v>
      </c>
      <c r="LB400" s="74">
        <f t="shared" si="2231"/>
        <v>15.2</v>
      </c>
      <c r="LC400" s="74">
        <f t="shared" si="2231"/>
        <v>0.6</v>
      </c>
    </row>
    <row r="401" spans="8:315" x14ac:dyDescent="0.35">
      <c r="H401" s="16">
        <v>111</v>
      </c>
      <c r="I401" s="72">
        <v>13.65</v>
      </c>
      <c r="J401" s="72">
        <v>3.17</v>
      </c>
      <c r="K401" s="72">
        <f t="shared" si="2124"/>
        <v>3.09</v>
      </c>
      <c r="L401" s="72">
        <f t="shared" si="2128"/>
        <v>12.39</v>
      </c>
      <c r="M401" s="72">
        <v>16.93</v>
      </c>
      <c r="N401" s="72">
        <v>22</v>
      </c>
      <c r="O401" s="72">
        <f t="shared" si="2125"/>
        <v>0.23</v>
      </c>
      <c r="P401" s="72">
        <v>3.06</v>
      </c>
      <c r="U401" s="8"/>
      <c r="W401" s="8">
        <f t="shared" si="2126"/>
        <v>5.6</v>
      </c>
      <c r="X401">
        <v>396000</v>
      </c>
      <c r="Y401">
        <f t="shared" si="2127"/>
        <v>110</v>
      </c>
      <c r="Z401" s="8">
        <v>362.2</v>
      </c>
      <c r="AA401" s="8">
        <v>-12</v>
      </c>
      <c r="AB401" s="8">
        <v>61.4</v>
      </c>
      <c r="AD401">
        <v>111</v>
      </c>
      <c r="AE401">
        <v>10.346259999999999</v>
      </c>
      <c r="BZ401" s="41"/>
      <c r="CA401" s="41"/>
      <c r="CB401" s="4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KL401" s="84">
        <f t="shared" si="2198"/>
        <v>27063</v>
      </c>
      <c r="KM401">
        <v>1974</v>
      </c>
      <c r="KN401">
        <v>2</v>
      </c>
      <c r="KO401">
        <v>3</v>
      </c>
      <c r="KP401" s="84">
        <f t="shared" si="2199"/>
        <v>34</v>
      </c>
      <c r="KQ401" s="74">
        <f t="shared" ref="KQ401:KR401" si="2232">KQ36</f>
        <v>-5.7</v>
      </c>
      <c r="KR401" s="74">
        <f t="shared" si="2232"/>
        <v>-15</v>
      </c>
      <c r="KS401" s="74">
        <f t="shared" si="2201"/>
        <v>-15.1</v>
      </c>
      <c r="KT401" s="74">
        <f t="shared" si="2202"/>
        <v>-6.8</v>
      </c>
      <c r="KU401" s="74">
        <f t="shared" ref="KU401:KV401" si="2233">KU36</f>
        <v>8.1</v>
      </c>
      <c r="KV401" s="74">
        <f t="shared" si="2233"/>
        <v>12.7</v>
      </c>
      <c r="KW401" s="72">
        <f t="shared" si="2190"/>
        <v>0.81</v>
      </c>
      <c r="KX401" s="74">
        <f t="shared" si="2132"/>
        <v>2.2000000000000002</v>
      </c>
      <c r="KZ401" s="74">
        <f t="shared" ref="KZ401:LC401" si="2234">KZ36</f>
        <v>69.599999999999994</v>
      </c>
      <c r="LA401" s="74">
        <f t="shared" si="2234"/>
        <v>58.8</v>
      </c>
      <c r="LB401" s="74">
        <f t="shared" si="2234"/>
        <v>14.2</v>
      </c>
      <c r="LC401" s="74">
        <f t="shared" si="2234"/>
        <v>0.5</v>
      </c>
    </row>
    <row r="402" spans="8:315" x14ac:dyDescent="0.35">
      <c r="H402" s="16">
        <v>112</v>
      </c>
      <c r="I402" s="72">
        <v>13.07</v>
      </c>
      <c r="J402" s="72">
        <v>3.09</v>
      </c>
      <c r="K402" s="72">
        <f t="shared" si="2124"/>
        <v>2.73</v>
      </c>
      <c r="L402" s="72">
        <f t="shared" si="2128"/>
        <v>13.65</v>
      </c>
      <c r="M402" s="72">
        <v>17.149999999999999</v>
      </c>
      <c r="N402" s="72">
        <v>21.7</v>
      </c>
      <c r="O402" s="72">
        <f t="shared" si="2125"/>
        <v>0.21</v>
      </c>
      <c r="P402" s="72">
        <v>2.71</v>
      </c>
      <c r="U402" s="8"/>
      <c r="W402" s="8">
        <f t="shared" si="2126"/>
        <v>5.6</v>
      </c>
      <c r="X402">
        <v>399600</v>
      </c>
      <c r="Y402">
        <f t="shared" si="2127"/>
        <v>111</v>
      </c>
      <c r="Z402" s="8">
        <v>262.5</v>
      </c>
      <c r="AA402" s="8">
        <v>-10.6</v>
      </c>
      <c r="AB402" s="8">
        <v>61.8</v>
      </c>
      <c r="AD402">
        <v>112</v>
      </c>
      <c r="AE402">
        <v>10.708830000000001</v>
      </c>
      <c r="BZ402" s="41"/>
      <c r="CA402" s="41"/>
      <c r="CB402" s="4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KL402" s="84">
        <f t="shared" si="2198"/>
        <v>27064</v>
      </c>
      <c r="KM402">
        <v>1974</v>
      </c>
      <c r="KN402">
        <v>2</v>
      </c>
      <c r="KO402">
        <v>4</v>
      </c>
      <c r="KP402" s="84">
        <f t="shared" si="2199"/>
        <v>35</v>
      </c>
      <c r="KQ402" s="74">
        <f t="shared" ref="KQ402:KR402" si="2235">KQ37</f>
        <v>-6.3</v>
      </c>
      <c r="KR402" s="74">
        <f t="shared" si="2235"/>
        <v>-15.1</v>
      </c>
      <c r="KS402" s="74">
        <f t="shared" si="2201"/>
        <v>-16.8</v>
      </c>
      <c r="KT402" s="74">
        <f t="shared" si="2202"/>
        <v>-5.7</v>
      </c>
      <c r="KU402" s="74">
        <f t="shared" ref="KU402:KV402" si="2236">KU37</f>
        <v>8.3000000000000007</v>
      </c>
      <c r="KV402" s="74">
        <f t="shared" si="2236"/>
        <v>13.1</v>
      </c>
      <c r="KW402" s="72">
        <f t="shared" si="2190"/>
        <v>0.81</v>
      </c>
      <c r="KX402" s="74">
        <f t="shared" si="2132"/>
        <v>1.4</v>
      </c>
      <c r="KZ402" s="74">
        <f t="shared" ref="KZ402:LC402" si="2237">KZ37</f>
        <v>68</v>
      </c>
      <c r="LA402" s="74">
        <f t="shared" si="2237"/>
        <v>60.9</v>
      </c>
      <c r="LB402" s="74">
        <f t="shared" si="2237"/>
        <v>14.4</v>
      </c>
      <c r="LC402" s="74">
        <f t="shared" si="2237"/>
        <v>0.6</v>
      </c>
    </row>
    <row r="403" spans="8:315" x14ac:dyDescent="0.35">
      <c r="H403" s="16">
        <v>113</v>
      </c>
      <c r="I403" s="72">
        <v>13.63</v>
      </c>
      <c r="J403" s="72">
        <v>2.73</v>
      </c>
      <c r="K403" s="72">
        <f t="shared" si="2124"/>
        <v>2.78</v>
      </c>
      <c r="L403" s="72">
        <f t="shared" si="2128"/>
        <v>13.07</v>
      </c>
      <c r="M403" s="72">
        <v>17.170000000000002</v>
      </c>
      <c r="N403" s="72">
        <v>21.5</v>
      </c>
      <c r="O403" s="72">
        <f t="shared" si="2125"/>
        <v>0.2</v>
      </c>
      <c r="P403" s="72">
        <v>1.68</v>
      </c>
      <c r="U403" s="8"/>
      <c r="W403" s="8">
        <f t="shared" si="2126"/>
        <v>5.7</v>
      </c>
      <c r="X403">
        <v>403200</v>
      </c>
      <c r="Y403">
        <f t="shared" si="2127"/>
        <v>112</v>
      </c>
      <c r="Z403" s="8">
        <v>122.8</v>
      </c>
      <c r="AA403" s="8">
        <v>-9.8000000000000007</v>
      </c>
      <c r="AB403" s="8">
        <v>53.5</v>
      </c>
      <c r="AD403">
        <v>113</v>
      </c>
      <c r="AE403">
        <v>14.56589</v>
      </c>
      <c r="BZ403" s="41"/>
      <c r="CA403" s="41"/>
      <c r="CB403" s="4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KL403" s="84">
        <f t="shared" si="2198"/>
        <v>27065</v>
      </c>
      <c r="KM403">
        <v>1974</v>
      </c>
      <c r="KN403">
        <v>2</v>
      </c>
      <c r="KO403">
        <v>5</v>
      </c>
      <c r="KP403" s="84">
        <f t="shared" si="2199"/>
        <v>36</v>
      </c>
      <c r="KQ403" s="74">
        <f t="shared" ref="KQ403:KR403" si="2238">KQ38</f>
        <v>-7.1</v>
      </c>
      <c r="KR403" s="74">
        <f t="shared" si="2238"/>
        <v>-16.8</v>
      </c>
      <c r="KS403" s="74">
        <f t="shared" si="2201"/>
        <v>-16.600000000000001</v>
      </c>
      <c r="KT403" s="74">
        <f t="shared" si="2202"/>
        <v>-6.3</v>
      </c>
      <c r="KU403" s="74">
        <f t="shared" ref="KU403:KV403" si="2239">KU38</f>
        <v>8.6</v>
      </c>
      <c r="KV403" s="74">
        <f t="shared" si="2239"/>
        <v>13</v>
      </c>
      <c r="KW403" s="72">
        <f t="shared" si="2190"/>
        <v>0.79</v>
      </c>
      <c r="KX403" s="74">
        <f t="shared" si="2132"/>
        <v>1.4</v>
      </c>
      <c r="KZ403" s="74">
        <f t="shared" ref="KZ403:LC403" si="2240">KZ38</f>
        <v>69.5</v>
      </c>
      <c r="LA403" s="74">
        <f t="shared" si="2240"/>
        <v>62</v>
      </c>
      <c r="LB403" s="74">
        <f t="shared" si="2240"/>
        <v>15.1</v>
      </c>
      <c r="LC403" s="74">
        <f t="shared" si="2240"/>
        <v>0.6</v>
      </c>
    </row>
    <row r="404" spans="8:315" x14ac:dyDescent="0.35">
      <c r="H404" s="16">
        <v>114</v>
      </c>
      <c r="I404" s="72">
        <v>13.78</v>
      </c>
      <c r="J404" s="72">
        <v>2.78</v>
      </c>
      <c r="K404" s="72">
        <f t="shared" si="2124"/>
        <v>3.5</v>
      </c>
      <c r="L404" s="72">
        <f t="shared" si="2128"/>
        <v>13.63</v>
      </c>
      <c r="M404" s="72">
        <v>17.07</v>
      </c>
      <c r="N404" s="72">
        <v>22.2</v>
      </c>
      <c r="O404" s="72">
        <f t="shared" si="2125"/>
        <v>0.23</v>
      </c>
      <c r="P404" s="72">
        <v>2.1800000000000002</v>
      </c>
      <c r="U404" s="8"/>
      <c r="W404" s="8">
        <f t="shared" si="2126"/>
        <v>5.7</v>
      </c>
      <c r="X404">
        <v>406800</v>
      </c>
      <c r="Y404">
        <f t="shared" si="2127"/>
        <v>113</v>
      </c>
      <c r="Z404" s="8">
        <v>7.2</v>
      </c>
      <c r="AA404" s="8">
        <v>-10.8</v>
      </c>
      <c r="AB404" s="8">
        <v>62.5</v>
      </c>
      <c r="AD404">
        <v>114</v>
      </c>
      <c r="AE404">
        <v>14.19121</v>
      </c>
      <c r="BZ404" s="41"/>
      <c r="CA404" s="41"/>
      <c r="CB404" s="4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KL404" s="84">
        <f t="shared" si="2198"/>
        <v>27066</v>
      </c>
      <c r="KM404">
        <v>1974</v>
      </c>
      <c r="KN404">
        <v>2</v>
      </c>
      <c r="KO404">
        <v>6</v>
      </c>
      <c r="KP404" s="84">
        <f t="shared" si="2199"/>
        <v>37</v>
      </c>
      <c r="KQ404" s="74">
        <f t="shared" ref="KQ404:KR404" si="2241">KQ39</f>
        <v>-7.5</v>
      </c>
      <c r="KR404" s="74">
        <f t="shared" si="2241"/>
        <v>-16.600000000000001</v>
      </c>
      <c r="KS404" s="74">
        <f t="shared" si="2201"/>
        <v>-15.5</v>
      </c>
      <c r="KT404" s="74">
        <f t="shared" si="2202"/>
        <v>-7.1</v>
      </c>
      <c r="KU404" s="74">
        <f t="shared" ref="KU404:KV404" si="2242">KU39</f>
        <v>9.6</v>
      </c>
      <c r="KV404" s="74">
        <f t="shared" si="2242"/>
        <v>13.4</v>
      </c>
      <c r="KW404" s="72">
        <f t="shared" si="2190"/>
        <v>0.75</v>
      </c>
      <c r="KX404" s="74">
        <f t="shared" si="2132"/>
        <v>0.4</v>
      </c>
      <c r="KZ404" s="74">
        <f t="shared" ref="KZ404:LC404" si="2243">KZ39</f>
        <v>69.400000000000006</v>
      </c>
      <c r="LA404" s="74">
        <f t="shared" si="2243"/>
        <v>60.1</v>
      </c>
      <c r="LB404" s="74">
        <f t="shared" si="2243"/>
        <v>13.6</v>
      </c>
      <c r="LC404" s="74">
        <f t="shared" si="2243"/>
        <v>0.6</v>
      </c>
    </row>
    <row r="405" spans="8:315" x14ac:dyDescent="0.35">
      <c r="H405" s="16">
        <v>115</v>
      </c>
      <c r="I405" s="72">
        <v>13.77</v>
      </c>
      <c r="J405" s="72">
        <v>3.5</v>
      </c>
      <c r="K405" s="72">
        <f t="shared" si="2124"/>
        <v>4.05</v>
      </c>
      <c r="L405" s="72">
        <f t="shared" si="2128"/>
        <v>13.78</v>
      </c>
      <c r="M405" s="72">
        <v>17.27</v>
      </c>
      <c r="N405" s="72">
        <v>21.7</v>
      </c>
      <c r="O405" s="72">
        <f t="shared" si="2125"/>
        <v>0.2</v>
      </c>
      <c r="P405" s="72">
        <v>2.17</v>
      </c>
      <c r="U405" s="8"/>
      <c r="W405" s="8">
        <f t="shared" si="2126"/>
        <v>5.8</v>
      </c>
      <c r="X405">
        <v>410400</v>
      </c>
      <c r="Y405">
        <f t="shared" si="2127"/>
        <v>114</v>
      </c>
      <c r="Z405" s="8">
        <v>0</v>
      </c>
      <c r="AA405" s="8">
        <v>-12</v>
      </c>
      <c r="AB405" s="8">
        <v>69.2</v>
      </c>
      <c r="AD405">
        <v>115</v>
      </c>
      <c r="AE405">
        <v>9.1762499999999996</v>
      </c>
      <c r="BZ405" s="41"/>
      <c r="CA405" s="41"/>
      <c r="CB405" s="4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KL405" s="84">
        <f t="shared" si="2198"/>
        <v>27067</v>
      </c>
      <c r="KM405">
        <v>1974</v>
      </c>
      <c r="KN405">
        <v>2</v>
      </c>
      <c r="KO405">
        <v>7</v>
      </c>
      <c r="KP405" s="84">
        <f t="shared" si="2199"/>
        <v>38</v>
      </c>
      <c r="KQ405" s="74">
        <f t="shared" ref="KQ405:KR405" si="2244">KQ40</f>
        <v>-6.1</v>
      </c>
      <c r="KR405" s="74">
        <f t="shared" si="2244"/>
        <v>-15.5</v>
      </c>
      <c r="KS405" s="74">
        <f t="shared" si="2201"/>
        <v>-14.2</v>
      </c>
      <c r="KT405" s="74">
        <f t="shared" si="2202"/>
        <v>-7.5</v>
      </c>
      <c r="KU405" s="74">
        <f t="shared" ref="KU405:KV405" si="2245">KU40</f>
        <v>8.4</v>
      </c>
      <c r="KV405" s="74">
        <f t="shared" si="2245"/>
        <v>14.1</v>
      </c>
      <c r="KW405" s="72">
        <f t="shared" si="2190"/>
        <v>0.83</v>
      </c>
      <c r="KX405" s="74">
        <f t="shared" si="2132"/>
        <v>1.3</v>
      </c>
      <c r="KZ405" s="74">
        <f t="shared" ref="KZ405:LC405" si="2246">KZ40</f>
        <v>70.3</v>
      </c>
      <c r="LA405" s="74">
        <f t="shared" si="2246"/>
        <v>59.8</v>
      </c>
      <c r="LB405" s="74">
        <f t="shared" si="2246"/>
        <v>14.3</v>
      </c>
      <c r="LC405" s="74">
        <f t="shared" si="2246"/>
        <v>0.6</v>
      </c>
    </row>
    <row r="406" spans="8:315" x14ac:dyDescent="0.35">
      <c r="H406" s="16">
        <v>116</v>
      </c>
      <c r="I406" s="72">
        <v>14.52</v>
      </c>
      <c r="J406" s="72">
        <v>4.05</v>
      </c>
      <c r="K406" s="72">
        <f t="shared" si="2124"/>
        <v>3.51</v>
      </c>
      <c r="L406" s="72">
        <f t="shared" si="2128"/>
        <v>13.77</v>
      </c>
      <c r="M406" s="72">
        <v>16.88</v>
      </c>
      <c r="N406" s="72">
        <v>23.6</v>
      </c>
      <c r="O406" s="72">
        <f t="shared" si="2125"/>
        <v>0.28000000000000003</v>
      </c>
      <c r="P406" s="72">
        <v>1.42</v>
      </c>
      <c r="U406" s="8"/>
      <c r="W406" s="8">
        <f t="shared" si="2126"/>
        <v>5.8</v>
      </c>
      <c r="X406">
        <v>414000</v>
      </c>
      <c r="Y406">
        <f t="shared" si="2127"/>
        <v>115</v>
      </c>
      <c r="Z406" s="8">
        <v>0</v>
      </c>
      <c r="AA406" s="8">
        <v>-12.3</v>
      </c>
      <c r="AB406" s="8">
        <v>72.8</v>
      </c>
      <c r="AD406">
        <v>116</v>
      </c>
      <c r="AE406">
        <v>8.2196079999999991</v>
      </c>
      <c r="BZ406" s="41"/>
      <c r="CA406" s="41"/>
      <c r="CB406" s="4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KL406" s="84">
        <f t="shared" si="2198"/>
        <v>27068</v>
      </c>
      <c r="KM406">
        <v>1974</v>
      </c>
      <c r="KN406">
        <v>2</v>
      </c>
      <c r="KO406">
        <v>8</v>
      </c>
      <c r="KP406" s="84">
        <f t="shared" si="2199"/>
        <v>39</v>
      </c>
      <c r="KQ406" s="74">
        <f t="shared" ref="KQ406:KR406" si="2247">KQ41</f>
        <v>-5</v>
      </c>
      <c r="KR406" s="74">
        <f t="shared" si="2247"/>
        <v>-14.2</v>
      </c>
      <c r="KS406" s="74">
        <f t="shared" si="2201"/>
        <v>-15.6</v>
      </c>
      <c r="KT406" s="74">
        <f t="shared" si="2202"/>
        <v>-6.1</v>
      </c>
      <c r="KU406" s="74">
        <f t="shared" ref="KU406:KV406" si="2248">KU41</f>
        <v>8.5</v>
      </c>
      <c r="KV406" s="74">
        <f t="shared" si="2248"/>
        <v>14.8</v>
      </c>
      <c r="KW406" s="72">
        <f t="shared" si="2190"/>
        <v>0.85</v>
      </c>
      <c r="KX406" s="74">
        <f t="shared" si="2132"/>
        <v>1.9</v>
      </c>
      <c r="KZ406" s="74">
        <f t="shared" ref="KZ406:LC406" si="2249">KZ41</f>
        <v>71.400000000000006</v>
      </c>
      <c r="LA406" s="74">
        <f t="shared" si="2249"/>
        <v>59.7</v>
      </c>
      <c r="LB406" s="74">
        <f t="shared" si="2249"/>
        <v>14.6</v>
      </c>
      <c r="LC406" s="74">
        <f t="shared" si="2249"/>
        <v>0.6</v>
      </c>
    </row>
    <row r="407" spans="8:315" x14ac:dyDescent="0.35">
      <c r="H407" s="16">
        <v>117</v>
      </c>
      <c r="I407" s="72">
        <v>15.15</v>
      </c>
      <c r="J407" s="72">
        <v>3.51</v>
      </c>
      <c r="K407" s="72">
        <f t="shared" si="2124"/>
        <v>3.86</v>
      </c>
      <c r="L407" s="72">
        <f t="shared" si="2128"/>
        <v>14.52</v>
      </c>
      <c r="M407" s="72">
        <v>17.36</v>
      </c>
      <c r="N407" s="72">
        <v>21.9</v>
      </c>
      <c r="O407" s="72">
        <f t="shared" si="2125"/>
        <v>0.21</v>
      </c>
      <c r="P407" s="72">
        <v>2.92</v>
      </c>
      <c r="U407" s="8"/>
      <c r="W407" s="8">
        <f t="shared" si="2126"/>
        <v>5.8</v>
      </c>
      <c r="X407">
        <v>417600</v>
      </c>
      <c r="Y407">
        <f t="shared" si="2127"/>
        <v>116</v>
      </c>
      <c r="Z407" s="8">
        <v>0</v>
      </c>
      <c r="AA407" s="8">
        <v>-13.1</v>
      </c>
      <c r="AB407" s="8">
        <v>85.1</v>
      </c>
      <c r="AD407">
        <v>117</v>
      </c>
      <c r="AE407">
        <v>7.75779</v>
      </c>
      <c r="BZ407" s="41"/>
      <c r="CA407" s="41"/>
      <c r="CB407" s="4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KL407" s="84">
        <f t="shared" si="2198"/>
        <v>27069</v>
      </c>
      <c r="KM407">
        <v>1974</v>
      </c>
      <c r="KN407">
        <v>2</v>
      </c>
      <c r="KO407">
        <v>9</v>
      </c>
      <c r="KP407" s="84">
        <f t="shared" si="2199"/>
        <v>40</v>
      </c>
      <c r="KQ407" s="74">
        <f t="shared" ref="KQ407:KR407" si="2250">KQ42</f>
        <v>-6.6</v>
      </c>
      <c r="KR407" s="74">
        <f t="shared" si="2250"/>
        <v>-15.6</v>
      </c>
      <c r="KS407" s="74">
        <f t="shared" si="2201"/>
        <v>-16.100000000000001</v>
      </c>
      <c r="KT407" s="74">
        <f t="shared" si="2202"/>
        <v>-5</v>
      </c>
      <c r="KU407" s="74">
        <f t="shared" ref="KU407:KV407" si="2251">KU42</f>
        <v>9.9</v>
      </c>
      <c r="KV407" s="74">
        <f t="shared" si="2251"/>
        <v>14.8</v>
      </c>
      <c r="KW407" s="72">
        <f t="shared" si="2190"/>
        <v>0.78</v>
      </c>
      <c r="KX407" s="74">
        <f t="shared" si="2132"/>
        <v>0.6</v>
      </c>
      <c r="KZ407" s="74">
        <f t="shared" ref="KZ407:LC407" si="2252">KZ42</f>
        <v>66.8</v>
      </c>
      <c r="LA407" s="74">
        <f t="shared" si="2252"/>
        <v>60.5</v>
      </c>
      <c r="LB407" s="74">
        <f t="shared" si="2252"/>
        <v>14.3</v>
      </c>
      <c r="LC407" s="74">
        <f t="shared" si="2252"/>
        <v>0.5</v>
      </c>
    </row>
    <row r="408" spans="8:315" x14ac:dyDescent="0.35">
      <c r="H408" s="16">
        <v>118</v>
      </c>
      <c r="I408" s="72">
        <v>14.23</v>
      </c>
      <c r="J408" s="72">
        <v>3.86</v>
      </c>
      <c r="K408" s="72">
        <f t="shared" si="2124"/>
        <v>4.3600000000000003</v>
      </c>
      <c r="L408" s="72">
        <f t="shared" si="2128"/>
        <v>15.15</v>
      </c>
      <c r="M408" s="72">
        <v>17.57</v>
      </c>
      <c r="N408" s="72">
        <v>20.7</v>
      </c>
      <c r="O408" s="72">
        <f t="shared" si="2125"/>
        <v>0.15</v>
      </c>
      <c r="P408" s="72">
        <v>1.82</v>
      </c>
      <c r="U408" s="8"/>
      <c r="W408" s="8">
        <f t="shared" si="2126"/>
        <v>5.9</v>
      </c>
      <c r="X408">
        <v>421200</v>
      </c>
      <c r="Y408">
        <f t="shared" si="2127"/>
        <v>117</v>
      </c>
      <c r="Z408" s="8">
        <v>0</v>
      </c>
      <c r="AA408" s="8">
        <v>-14.7</v>
      </c>
      <c r="AB408" s="8">
        <v>91.6</v>
      </c>
      <c r="AD408">
        <v>118</v>
      </c>
      <c r="AE408">
        <v>7.1604679999999998</v>
      </c>
      <c r="BZ408" s="41"/>
      <c r="CA408" s="41"/>
      <c r="CB408" s="4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KL408" s="84">
        <f t="shared" si="2198"/>
        <v>27070</v>
      </c>
      <c r="KM408">
        <v>1974</v>
      </c>
      <c r="KN408">
        <v>2</v>
      </c>
      <c r="KO408">
        <v>10</v>
      </c>
      <c r="KP408" s="84">
        <f t="shared" si="2199"/>
        <v>41</v>
      </c>
      <c r="KQ408" s="74">
        <f t="shared" ref="KQ408:KR408" si="2253">KQ43</f>
        <v>-5.3</v>
      </c>
      <c r="KR408" s="74">
        <f t="shared" si="2253"/>
        <v>-16.100000000000001</v>
      </c>
      <c r="KS408" s="74">
        <f t="shared" si="2201"/>
        <v>-14</v>
      </c>
      <c r="KT408" s="74">
        <f t="shared" si="2202"/>
        <v>-6.6</v>
      </c>
      <c r="KU408" s="74">
        <f t="shared" ref="KU408:KV408" si="2254">KU43</f>
        <v>10.3</v>
      </c>
      <c r="KV408" s="74">
        <f t="shared" si="2254"/>
        <v>15.8</v>
      </c>
      <c r="KW408" s="72">
        <f t="shared" si="2190"/>
        <v>0.8</v>
      </c>
      <c r="KX408" s="74">
        <f t="shared" si="2132"/>
        <v>1.8</v>
      </c>
      <c r="KZ408" s="74">
        <f t="shared" ref="KZ408:LC408" si="2255">KZ43</f>
        <v>67.599999999999994</v>
      </c>
      <c r="LA408" s="74">
        <f t="shared" si="2255"/>
        <v>58.1</v>
      </c>
      <c r="LB408" s="74">
        <f t="shared" si="2255"/>
        <v>11.8</v>
      </c>
      <c r="LC408" s="74">
        <f t="shared" si="2255"/>
        <v>0.5</v>
      </c>
    </row>
    <row r="409" spans="8:315" x14ac:dyDescent="0.35">
      <c r="H409" s="16">
        <v>119</v>
      </c>
      <c r="I409" s="72">
        <v>15.68</v>
      </c>
      <c r="J409" s="72">
        <v>4.3600000000000003</v>
      </c>
      <c r="K409" s="72">
        <f t="shared" si="2124"/>
        <v>4.8499999999999996</v>
      </c>
      <c r="L409" s="72">
        <f t="shared" si="2128"/>
        <v>14.23</v>
      </c>
      <c r="M409" s="72">
        <v>17.46</v>
      </c>
      <c r="N409" s="72">
        <v>22.8</v>
      </c>
      <c r="O409" s="72">
        <f t="shared" si="2125"/>
        <v>0.23</v>
      </c>
      <c r="P409" s="72">
        <v>1.76</v>
      </c>
      <c r="U409" s="8"/>
      <c r="W409" s="8">
        <f t="shared" si="2126"/>
        <v>5.9</v>
      </c>
      <c r="X409">
        <v>424800</v>
      </c>
      <c r="Y409">
        <f t="shared" si="2127"/>
        <v>118</v>
      </c>
      <c r="Z409" s="8">
        <v>0</v>
      </c>
      <c r="AA409" s="8">
        <v>-15.3</v>
      </c>
      <c r="AB409" s="8">
        <v>85.5</v>
      </c>
      <c r="AD409">
        <v>119</v>
      </c>
      <c r="AE409">
        <v>7.0620469999999997</v>
      </c>
      <c r="BZ409" s="41"/>
      <c r="CA409" s="41"/>
      <c r="CB409" s="4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KL409" s="84">
        <f t="shared" si="2198"/>
        <v>27071</v>
      </c>
      <c r="KM409">
        <v>1974</v>
      </c>
      <c r="KN409">
        <v>2</v>
      </c>
      <c r="KO409">
        <v>11</v>
      </c>
      <c r="KP409" s="84">
        <f t="shared" si="2199"/>
        <v>42</v>
      </c>
      <c r="KQ409" s="74">
        <f t="shared" ref="KQ409:KR409" si="2256">KQ44</f>
        <v>-5.0999999999999996</v>
      </c>
      <c r="KR409" s="74">
        <f t="shared" si="2256"/>
        <v>-14</v>
      </c>
      <c r="KS409" s="74">
        <f t="shared" si="2201"/>
        <v>-15.6</v>
      </c>
      <c r="KT409" s="74">
        <f t="shared" si="2202"/>
        <v>-5.3</v>
      </c>
      <c r="KU409" s="74">
        <f t="shared" ref="KU409:KV409" si="2257">KU44</f>
        <v>9.3000000000000007</v>
      </c>
      <c r="KV409" s="74">
        <f t="shared" si="2257"/>
        <v>14.8</v>
      </c>
      <c r="KW409" s="72">
        <f t="shared" si="2190"/>
        <v>0.81</v>
      </c>
      <c r="KX409" s="74">
        <f t="shared" si="2132"/>
        <v>1</v>
      </c>
      <c r="KZ409" s="74">
        <f t="shared" ref="KZ409:LC409" si="2258">KZ44</f>
        <v>70.900000000000006</v>
      </c>
      <c r="LA409" s="74">
        <f t="shared" si="2258"/>
        <v>61.9</v>
      </c>
      <c r="LB409" s="74">
        <f t="shared" si="2258"/>
        <v>14.4</v>
      </c>
      <c r="LC409" s="74">
        <f t="shared" si="2258"/>
        <v>0.6</v>
      </c>
    </row>
    <row r="410" spans="8:315" x14ac:dyDescent="0.35">
      <c r="H410" s="16">
        <v>120</v>
      </c>
      <c r="I410" s="72">
        <v>16.68</v>
      </c>
      <c r="J410" s="72">
        <v>4.8499999999999996</v>
      </c>
      <c r="K410" s="72">
        <f t="shared" si="2124"/>
        <v>5.78</v>
      </c>
      <c r="L410" s="72">
        <f t="shared" si="2128"/>
        <v>15.68</v>
      </c>
      <c r="M410" s="72">
        <v>17.440000000000001</v>
      </c>
      <c r="N410" s="72">
        <v>23.1</v>
      </c>
      <c r="O410" s="72">
        <f t="shared" si="2125"/>
        <v>0.25</v>
      </c>
      <c r="P410" s="72">
        <v>1.02</v>
      </c>
      <c r="U410" s="8"/>
      <c r="W410" s="8">
        <f t="shared" si="2126"/>
        <v>6</v>
      </c>
      <c r="X410">
        <v>428400</v>
      </c>
      <c r="Y410">
        <f t="shared" si="2127"/>
        <v>119</v>
      </c>
      <c r="Z410" s="8">
        <v>0</v>
      </c>
      <c r="AA410" s="8">
        <v>-15.8</v>
      </c>
      <c r="AB410" s="8">
        <v>86.7</v>
      </c>
      <c r="AD410">
        <v>120</v>
      </c>
      <c r="AE410">
        <v>6.6897859999999998</v>
      </c>
      <c r="BZ410" s="41"/>
      <c r="CA410" s="41"/>
      <c r="CB410" s="4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KL410" s="84">
        <f t="shared" si="2198"/>
        <v>27072</v>
      </c>
      <c r="KM410">
        <v>1974</v>
      </c>
      <c r="KN410">
        <v>2</v>
      </c>
      <c r="KO410">
        <v>12</v>
      </c>
      <c r="KP410" s="84">
        <f t="shared" si="2199"/>
        <v>43</v>
      </c>
      <c r="KQ410" s="74">
        <f t="shared" ref="KQ410:KR410" si="2259">KQ45</f>
        <v>-5</v>
      </c>
      <c r="KR410" s="74">
        <f t="shared" si="2259"/>
        <v>-15.6</v>
      </c>
      <c r="KS410" s="74">
        <f t="shared" si="2201"/>
        <v>-14</v>
      </c>
      <c r="KT410" s="74">
        <f t="shared" si="2202"/>
        <v>-5.0999999999999996</v>
      </c>
      <c r="KU410" s="74">
        <f t="shared" ref="KU410:KV410" si="2260">KU45</f>
        <v>9.1999999999999993</v>
      </c>
      <c r="KV410" s="74">
        <f t="shared" si="2260"/>
        <v>13.8</v>
      </c>
      <c r="KW410" s="72">
        <f t="shared" si="2190"/>
        <v>0.79</v>
      </c>
      <c r="KX410" s="74">
        <f t="shared" si="2132"/>
        <v>2.2999999999999998</v>
      </c>
      <c r="KZ410" s="74">
        <f t="shared" ref="KZ410:LC410" si="2261">KZ45</f>
        <v>70.2</v>
      </c>
      <c r="LA410" s="74">
        <f t="shared" si="2261"/>
        <v>60.7</v>
      </c>
      <c r="LB410" s="74">
        <f t="shared" si="2261"/>
        <v>13</v>
      </c>
      <c r="LC410" s="74">
        <f t="shared" si="2261"/>
        <v>0.6</v>
      </c>
    </row>
    <row r="411" spans="8:315" x14ac:dyDescent="0.35">
      <c r="H411" s="16">
        <v>121</v>
      </c>
      <c r="I411" s="72">
        <v>16.14</v>
      </c>
      <c r="J411" s="72">
        <v>5.78</v>
      </c>
      <c r="K411" s="72">
        <f t="shared" si="2124"/>
        <v>4.4800000000000004</v>
      </c>
      <c r="L411" s="72">
        <f t="shared" si="2128"/>
        <v>16.68</v>
      </c>
      <c r="M411" s="72">
        <v>17.45</v>
      </c>
      <c r="N411" s="72">
        <v>21.8</v>
      </c>
      <c r="O411" s="72">
        <f t="shared" si="2125"/>
        <v>0.2</v>
      </c>
      <c r="P411" s="72">
        <v>2.57</v>
      </c>
      <c r="U411" s="8"/>
      <c r="W411" s="8">
        <f t="shared" si="2126"/>
        <v>6</v>
      </c>
      <c r="X411">
        <v>432000</v>
      </c>
      <c r="Y411">
        <f t="shared" si="2127"/>
        <v>120</v>
      </c>
      <c r="Z411" s="8">
        <v>0</v>
      </c>
      <c r="AA411" s="8">
        <v>-15.5</v>
      </c>
      <c r="AB411" s="8">
        <v>87.8</v>
      </c>
      <c r="AD411">
        <v>121</v>
      </c>
      <c r="AE411">
        <v>8.2610510000000001</v>
      </c>
      <c r="BZ411" s="41"/>
      <c r="CA411" s="41"/>
      <c r="CB411" s="4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KL411" s="84">
        <f t="shared" si="2198"/>
        <v>27073</v>
      </c>
      <c r="KM411">
        <v>1974</v>
      </c>
      <c r="KN411">
        <v>2</v>
      </c>
      <c r="KO411">
        <v>13</v>
      </c>
      <c r="KP411" s="84">
        <f t="shared" si="2199"/>
        <v>44</v>
      </c>
      <c r="KQ411" s="74">
        <f t="shared" ref="KQ411:KR411" si="2262">KQ46</f>
        <v>-4.4000000000000004</v>
      </c>
      <c r="KR411" s="74">
        <f t="shared" si="2262"/>
        <v>-14</v>
      </c>
      <c r="KS411" s="74">
        <f t="shared" si="2201"/>
        <v>-13.5</v>
      </c>
      <c r="KT411" s="74">
        <f t="shared" si="2202"/>
        <v>-5</v>
      </c>
      <c r="KU411" s="74">
        <f t="shared" ref="KU411:KV411" si="2263">KU46</f>
        <v>8.8000000000000007</v>
      </c>
      <c r="KV411" s="74">
        <f t="shared" si="2263"/>
        <v>16.3</v>
      </c>
      <c r="KW411" s="72">
        <f t="shared" si="2190"/>
        <v>0.87</v>
      </c>
      <c r="KX411" s="74">
        <f t="shared" si="2132"/>
        <v>3.4</v>
      </c>
      <c r="KZ411" s="74">
        <f t="shared" ref="KZ411:LC411" si="2264">KZ46</f>
        <v>74.400000000000006</v>
      </c>
      <c r="LA411" s="74">
        <f t="shared" si="2264"/>
        <v>63.6</v>
      </c>
      <c r="LB411" s="74">
        <f t="shared" si="2264"/>
        <v>15.6</v>
      </c>
      <c r="LC411" s="74">
        <f t="shared" si="2264"/>
        <v>0.6</v>
      </c>
    </row>
    <row r="412" spans="8:315" x14ac:dyDescent="0.35">
      <c r="H412" s="16">
        <v>122</v>
      </c>
      <c r="I412" s="72">
        <v>15.25</v>
      </c>
      <c r="J412" s="72">
        <v>4.4800000000000004</v>
      </c>
      <c r="K412" s="72">
        <f t="shared" si="2124"/>
        <v>4.6500000000000004</v>
      </c>
      <c r="L412" s="72">
        <f t="shared" si="2128"/>
        <v>16.14</v>
      </c>
      <c r="M412" s="72">
        <v>17.66</v>
      </c>
      <c r="N412" s="72">
        <v>22</v>
      </c>
      <c r="O412" s="72">
        <f t="shared" si="2125"/>
        <v>0.2</v>
      </c>
      <c r="P412" s="72">
        <v>2.15</v>
      </c>
      <c r="U412" s="8"/>
      <c r="W412" s="8">
        <f t="shared" si="2126"/>
        <v>6</v>
      </c>
      <c r="X412">
        <v>435600</v>
      </c>
      <c r="Y412">
        <f t="shared" si="2127"/>
        <v>121</v>
      </c>
      <c r="Z412" s="8">
        <v>0</v>
      </c>
      <c r="AA412" s="8">
        <v>-16.2</v>
      </c>
      <c r="AB412" s="8">
        <v>89.4</v>
      </c>
      <c r="AD412">
        <v>122</v>
      </c>
      <c r="AE412">
        <v>10.76103</v>
      </c>
      <c r="BZ412" s="41"/>
      <c r="CA412" s="41"/>
      <c r="CB412" s="4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KL412" s="84">
        <f t="shared" si="2198"/>
        <v>27074</v>
      </c>
      <c r="KM412">
        <v>1974</v>
      </c>
      <c r="KN412">
        <v>2</v>
      </c>
      <c r="KO412">
        <v>14</v>
      </c>
      <c r="KP412" s="84">
        <f t="shared" si="2199"/>
        <v>45</v>
      </c>
      <c r="KQ412" s="74">
        <f t="shared" ref="KQ412:KR412" si="2265">KQ47</f>
        <v>-5</v>
      </c>
      <c r="KR412" s="74">
        <f t="shared" si="2265"/>
        <v>-13.5</v>
      </c>
      <c r="KS412" s="74">
        <f t="shared" si="2201"/>
        <v>-13.8</v>
      </c>
      <c r="KT412" s="74">
        <f t="shared" si="2202"/>
        <v>-4.4000000000000004</v>
      </c>
      <c r="KU412" s="74">
        <f t="shared" ref="KU412:KV412" si="2266">KU47</f>
        <v>9.6</v>
      </c>
      <c r="KV412" s="74">
        <f t="shared" si="2266"/>
        <v>15.4</v>
      </c>
      <c r="KW412" s="72">
        <f t="shared" si="2190"/>
        <v>0.82</v>
      </c>
      <c r="KX412" s="74">
        <f t="shared" si="2132"/>
        <v>1.7</v>
      </c>
      <c r="KZ412" s="74">
        <f t="shared" ref="KZ412:LC412" si="2267">KZ47</f>
        <v>71</v>
      </c>
      <c r="LA412" s="74">
        <f t="shared" si="2267"/>
        <v>61.5</v>
      </c>
      <c r="LB412" s="74">
        <f t="shared" si="2267"/>
        <v>14.5</v>
      </c>
      <c r="LC412" s="74">
        <f t="shared" si="2267"/>
        <v>0.6</v>
      </c>
    </row>
    <row r="413" spans="8:315" x14ac:dyDescent="0.35">
      <c r="H413" s="16">
        <v>123</v>
      </c>
      <c r="I413" s="72">
        <v>14.5</v>
      </c>
      <c r="J413" s="72">
        <v>4.6500000000000004</v>
      </c>
      <c r="K413" s="72">
        <f t="shared" si="2124"/>
        <v>4.5199999999999996</v>
      </c>
      <c r="L413" s="72">
        <f t="shared" si="2128"/>
        <v>15.25</v>
      </c>
      <c r="M413" s="72">
        <v>17.68</v>
      </c>
      <c r="N413" s="72">
        <v>22.1</v>
      </c>
      <c r="O413" s="72">
        <f t="shared" si="2125"/>
        <v>0.2</v>
      </c>
      <c r="P413" s="72">
        <v>2.5299999999999998</v>
      </c>
      <c r="U413" s="8"/>
      <c r="W413" s="8">
        <f t="shared" si="2126"/>
        <v>6.1</v>
      </c>
      <c r="X413">
        <v>439200</v>
      </c>
      <c r="Y413">
        <f t="shared" si="2127"/>
        <v>122</v>
      </c>
      <c r="Z413" s="8">
        <v>0</v>
      </c>
      <c r="AA413" s="8">
        <v>-16.399999999999999</v>
      </c>
      <c r="AB413" s="8">
        <v>89.4</v>
      </c>
      <c r="AD413">
        <v>123</v>
      </c>
      <c r="AE413">
        <v>9.4464819999999996</v>
      </c>
      <c r="BZ413" s="41"/>
      <c r="CA413" s="41"/>
      <c r="CB413" s="4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KL413" s="84">
        <f t="shared" si="2198"/>
        <v>27075</v>
      </c>
      <c r="KM413">
        <v>1974</v>
      </c>
      <c r="KN413">
        <v>2</v>
      </c>
      <c r="KO413">
        <v>15</v>
      </c>
      <c r="KP413" s="84">
        <f t="shared" si="2199"/>
        <v>46</v>
      </c>
      <c r="KQ413" s="74">
        <f t="shared" ref="KQ413:KR413" si="2268">KQ48</f>
        <v>-3.1</v>
      </c>
      <c r="KR413" s="74">
        <f t="shared" si="2268"/>
        <v>-13.8</v>
      </c>
      <c r="KS413" s="74">
        <f t="shared" si="2201"/>
        <v>-13.5</v>
      </c>
      <c r="KT413" s="74">
        <f t="shared" si="2202"/>
        <v>-5</v>
      </c>
      <c r="KU413" s="74">
        <f t="shared" ref="KU413:KV413" si="2269">KU48</f>
        <v>9.5</v>
      </c>
      <c r="KV413" s="74">
        <f t="shared" si="2269"/>
        <v>16.899999999999999</v>
      </c>
      <c r="KW413" s="72">
        <f t="shared" si="2190"/>
        <v>0.86</v>
      </c>
      <c r="KX413" s="74">
        <f t="shared" si="2132"/>
        <v>1.9</v>
      </c>
      <c r="KZ413" s="74">
        <f t="shared" ref="KZ413:LC413" si="2270">KZ48</f>
        <v>73.599999999999994</v>
      </c>
      <c r="LA413" s="74">
        <f t="shared" si="2270"/>
        <v>62.2</v>
      </c>
      <c r="LB413" s="74">
        <f t="shared" si="2270"/>
        <v>12.8</v>
      </c>
      <c r="LC413" s="74">
        <f t="shared" si="2270"/>
        <v>0.7</v>
      </c>
    </row>
    <row r="414" spans="8:315" x14ac:dyDescent="0.35">
      <c r="H414" s="16">
        <v>124</v>
      </c>
      <c r="I414" s="72">
        <v>16.12</v>
      </c>
      <c r="J414" s="72">
        <v>4.5199999999999996</v>
      </c>
      <c r="K414" s="72">
        <f t="shared" si="2124"/>
        <v>5.22</v>
      </c>
      <c r="L414" s="72">
        <f t="shared" si="2128"/>
        <v>14.5</v>
      </c>
      <c r="M414" s="72">
        <v>18.07</v>
      </c>
      <c r="N414" s="72">
        <v>23.5</v>
      </c>
      <c r="O414" s="72">
        <f t="shared" si="2125"/>
        <v>0.23</v>
      </c>
      <c r="P414" s="72">
        <v>1</v>
      </c>
      <c r="U414" s="8"/>
      <c r="W414" s="8">
        <f t="shared" si="2126"/>
        <v>6.1</v>
      </c>
      <c r="X414">
        <v>442800</v>
      </c>
      <c r="Y414">
        <f t="shared" si="2127"/>
        <v>123</v>
      </c>
      <c r="Z414" s="8">
        <v>0</v>
      </c>
      <c r="AA414" s="8">
        <v>-15.6</v>
      </c>
      <c r="AB414" s="8">
        <v>90.5</v>
      </c>
      <c r="AD414">
        <v>124</v>
      </c>
      <c r="AE414">
        <v>10.00991</v>
      </c>
      <c r="BZ414" s="41"/>
      <c r="CA414" s="41"/>
      <c r="CB414" s="4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KL414" s="84">
        <f t="shared" si="2198"/>
        <v>27076</v>
      </c>
      <c r="KM414">
        <v>1974</v>
      </c>
      <c r="KN414">
        <v>2</v>
      </c>
      <c r="KO414">
        <v>16</v>
      </c>
      <c r="KP414" s="84">
        <f t="shared" si="2199"/>
        <v>47</v>
      </c>
      <c r="KQ414" s="74">
        <f t="shared" ref="KQ414:KR414" si="2271">KQ49</f>
        <v>-4.7</v>
      </c>
      <c r="KR414" s="74">
        <f t="shared" si="2271"/>
        <v>-13.5</v>
      </c>
      <c r="KS414" s="74">
        <f t="shared" si="2201"/>
        <v>-13.7</v>
      </c>
      <c r="KT414" s="74">
        <f t="shared" si="2202"/>
        <v>-3.1</v>
      </c>
      <c r="KU414" s="74">
        <f t="shared" ref="KU414:KV414" si="2272">KU49</f>
        <v>11.3</v>
      </c>
      <c r="KV414" s="74">
        <f t="shared" si="2272"/>
        <v>16</v>
      </c>
      <c r="KW414" s="72">
        <f t="shared" si="2190"/>
        <v>0.76</v>
      </c>
      <c r="KX414" s="74">
        <f t="shared" si="2132"/>
        <v>1.2</v>
      </c>
      <c r="KZ414" s="74">
        <f t="shared" ref="KZ414:LC414" si="2273">KZ49</f>
        <v>70.5</v>
      </c>
      <c r="LA414" s="74">
        <f t="shared" si="2273"/>
        <v>58.4</v>
      </c>
      <c r="LB414" s="74">
        <f t="shared" si="2273"/>
        <v>13.9</v>
      </c>
      <c r="LC414" s="74">
        <f t="shared" si="2273"/>
        <v>0.6</v>
      </c>
    </row>
    <row r="415" spans="8:315" x14ac:dyDescent="0.35">
      <c r="H415" s="16">
        <v>125</v>
      </c>
      <c r="I415" s="72">
        <v>16.87</v>
      </c>
      <c r="J415" s="72">
        <v>5.22</v>
      </c>
      <c r="K415" s="72">
        <f t="shared" si="2124"/>
        <v>6.52</v>
      </c>
      <c r="L415" s="72">
        <f t="shared" si="2128"/>
        <v>16.12</v>
      </c>
      <c r="M415" s="72">
        <v>17.21</v>
      </c>
      <c r="N415" s="72">
        <v>22.4</v>
      </c>
      <c r="O415" s="72">
        <f t="shared" si="2125"/>
        <v>0.23</v>
      </c>
      <c r="P415" s="72">
        <v>3.45</v>
      </c>
      <c r="U415" s="8"/>
      <c r="W415" s="8">
        <f t="shared" si="2126"/>
        <v>6.2</v>
      </c>
      <c r="X415">
        <v>446400</v>
      </c>
      <c r="Y415">
        <f t="shared" si="2127"/>
        <v>124</v>
      </c>
      <c r="Z415" s="8">
        <v>0</v>
      </c>
      <c r="AA415" s="8">
        <v>-12.5</v>
      </c>
      <c r="AB415" s="8">
        <v>91.2</v>
      </c>
      <c r="AD415">
        <v>125</v>
      </c>
      <c r="AE415">
        <v>10.71828</v>
      </c>
      <c r="BZ415" s="41"/>
      <c r="CA415" s="41"/>
      <c r="CB415" s="4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KL415" s="84">
        <f t="shared" si="2198"/>
        <v>27077</v>
      </c>
      <c r="KM415">
        <v>1974</v>
      </c>
      <c r="KN415">
        <v>2</v>
      </c>
      <c r="KO415">
        <v>17</v>
      </c>
      <c r="KP415" s="84">
        <f t="shared" si="2199"/>
        <v>48</v>
      </c>
      <c r="KQ415" s="74">
        <f t="shared" ref="KQ415:KR415" si="2274">KQ50</f>
        <v>-4.0999999999999996</v>
      </c>
      <c r="KR415" s="74">
        <f t="shared" si="2274"/>
        <v>-13.7</v>
      </c>
      <c r="KS415" s="74">
        <f t="shared" si="2201"/>
        <v>-13.2</v>
      </c>
      <c r="KT415" s="74">
        <f t="shared" si="2202"/>
        <v>-4.7</v>
      </c>
      <c r="KU415" s="74">
        <f t="shared" ref="KU415:KV415" si="2275">KU50</f>
        <v>10.7</v>
      </c>
      <c r="KV415" s="74">
        <f t="shared" si="2275"/>
        <v>16.600000000000001</v>
      </c>
      <c r="KW415" s="72">
        <f t="shared" si="2190"/>
        <v>0.8</v>
      </c>
      <c r="KX415" s="74">
        <f t="shared" si="2132"/>
        <v>1.2</v>
      </c>
      <c r="KZ415" s="74">
        <f t="shared" ref="KZ415:LC415" si="2276">KZ50</f>
        <v>70.900000000000006</v>
      </c>
      <c r="LA415" s="74">
        <f t="shared" si="2276"/>
        <v>61.1</v>
      </c>
      <c r="LB415" s="74">
        <f t="shared" si="2276"/>
        <v>15.2</v>
      </c>
      <c r="LC415" s="74">
        <f t="shared" si="2276"/>
        <v>0.6</v>
      </c>
    </row>
    <row r="416" spans="8:315" x14ac:dyDescent="0.35">
      <c r="H416" s="16">
        <v>126</v>
      </c>
      <c r="I416" s="72">
        <v>16.79</v>
      </c>
      <c r="J416" s="72">
        <v>6.52</v>
      </c>
      <c r="K416" s="72">
        <f t="shared" si="2124"/>
        <v>5.72</v>
      </c>
      <c r="L416" s="72">
        <f t="shared" si="2128"/>
        <v>16.87</v>
      </c>
      <c r="M416" s="72">
        <v>17.53</v>
      </c>
      <c r="N416" s="72">
        <v>22.8</v>
      </c>
      <c r="O416" s="72">
        <f t="shared" si="2125"/>
        <v>0.23</v>
      </c>
      <c r="P416" s="72">
        <v>2.0499999999999998</v>
      </c>
      <c r="U416" s="8"/>
      <c r="W416" s="8">
        <f t="shared" si="2126"/>
        <v>6.2</v>
      </c>
      <c r="X416">
        <v>450000</v>
      </c>
      <c r="Y416">
        <f t="shared" si="2127"/>
        <v>125</v>
      </c>
      <c r="Z416" s="8">
        <v>0</v>
      </c>
      <c r="AA416" s="8">
        <v>-12.1</v>
      </c>
      <c r="AB416" s="8">
        <v>93.9</v>
      </c>
      <c r="AD416">
        <v>126</v>
      </c>
      <c r="AE416">
        <v>11.172000000000001</v>
      </c>
      <c r="BZ416" s="41"/>
      <c r="CA416" s="41"/>
      <c r="CB416" s="4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KL416" s="84">
        <f t="shared" si="2198"/>
        <v>27078</v>
      </c>
      <c r="KM416">
        <v>1974</v>
      </c>
      <c r="KN416">
        <v>2</v>
      </c>
      <c r="KO416">
        <v>18</v>
      </c>
      <c r="KP416" s="84">
        <f t="shared" si="2199"/>
        <v>49</v>
      </c>
      <c r="KQ416" s="74">
        <f t="shared" ref="KQ416:KR416" si="2277">KQ51</f>
        <v>-2</v>
      </c>
      <c r="KR416" s="74">
        <f t="shared" si="2277"/>
        <v>-13.2</v>
      </c>
      <c r="KS416" s="74">
        <f t="shared" si="2201"/>
        <v>-8.9</v>
      </c>
      <c r="KT416" s="74">
        <f t="shared" si="2202"/>
        <v>-4.0999999999999996</v>
      </c>
      <c r="KU416" s="74">
        <f t="shared" ref="KU416:KV416" si="2278">KU51</f>
        <v>10.1</v>
      </c>
      <c r="KV416" s="74">
        <f t="shared" si="2278"/>
        <v>15.6</v>
      </c>
      <c r="KW416" s="72">
        <f t="shared" si="2190"/>
        <v>0.8</v>
      </c>
      <c r="KX416" s="74">
        <f t="shared" si="2132"/>
        <v>1.4</v>
      </c>
      <c r="KZ416" s="74">
        <f t="shared" ref="KZ416:LC416" si="2279">KZ51</f>
        <v>72.900000000000006</v>
      </c>
      <c r="LA416" s="74">
        <f t="shared" si="2279"/>
        <v>63.4</v>
      </c>
      <c r="LB416" s="74">
        <f t="shared" si="2279"/>
        <v>13.1</v>
      </c>
      <c r="LC416" s="74">
        <f t="shared" si="2279"/>
        <v>0.6</v>
      </c>
    </row>
    <row r="417" spans="8:315" x14ac:dyDescent="0.35">
      <c r="H417" s="16">
        <v>127</v>
      </c>
      <c r="I417" s="72">
        <v>16.8</v>
      </c>
      <c r="J417" s="72">
        <v>5.72</v>
      </c>
      <c r="K417" s="72">
        <f t="shared" si="2124"/>
        <v>5.04</v>
      </c>
      <c r="L417" s="72">
        <f t="shared" si="2128"/>
        <v>16.79</v>
      </c>
      <c r="M417" s="72">
        <v>18.18</v>
      </c>
      <c r="N417" s="72">
        <v>22.1</v>
      </c>
      <c r="O417" s="72">
        <f t="shared" si="2125"/>
        <v>0.18</v>
      </c>
      <c r="P417" s="72">
        <v>1.49</v>
      </c>
      <c r="U417" s="8"/>
      <c r="W417" s="8">
        <f t="shared" si="2126"/>
        <v>6.3</v>
      </c>
      <c r="X417">
        <v>453600</v>
      </c>
      <c r="Y417">
        <f t="shared" si="2127"/>
        <v>126</v>
      </c>
      <c r="Z417" s="8">
        <v>0</v>
      </c>
      <c r="AA417" s="8">
        <v>-10.8</v>
      </c>
      <c r="AB417" s="8">
        <v>88.7</v>
      </c>
      <c r="AD417">
        <v>127</v>
      </c>
      <c r="AE417">
        <v>13.615399999999999</v>
      </c>
      <c r="BZ417" s="41"/>
      <c r="CA417" s="41"/>
      <c r="CB417" s="4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KL417" s="84">
        <f t="shared" si="2198"/>
        <v>27079</v>
      </c>
      <c r="KM417">
        <v>1974</v>
      </c>
      <c r="KN417">
        <v>2</v>
      </c>
      <c r="KO417">
        <v>19</v>
      </c>
      <c r="KP417" s="84">
        <f t="shared" si="2199"/>
        <v>50</v>
      </c>
      <c r="KQ417" s="74">
        <f t="shared" ref="KQ417:KR417" si="2280">KQ52</f>
        <v>0.1</v>
      </c>
      <c r="KR417" s="74">
        <f t="shared" si="2280"/>
        <v>-8.9</v>
      </c>
      <c r="KS417" s="74">
        <f t="shared" si="2201"/>
        <v>-7.9</v>
      </c>
      <c r="KT417" s="74">
        <f t="shared" si="2202"/>
        <v>-2</v>
      </c>
      <c r="KU417" s="74">
        <f t="shared" ref="KU417:KV417" si="2281">KU52</f>
        <v>8.5</v>
      </c>
      <c r="KV417" s="74">
        <f t="shared" si="2281"/>
        <v>17.8</v>
      </c>
      <c r="KW417" s="72">
        <f t="shared" si="2190"/>
        <v>0.9</v>
      </c>
      <c r="KX417" s="74">
        <f t="shared" si="2132"/>
        <v>2.5</v>
      </c>
      <c r="KZ417" s="74">
        <f t="shared" ref="KZ417:LC417" si="2282">KZ52</f>
        <v>75.7</v>
      </c>
      <c r="LA417" s="74">
        <f t="shared" si="2282"/>
        <v>70.599999999999994</v>
      </c>
      <c r="LB417" s="74">
        <f t="shared" si="2282"/>
        <v>13.9</v>
      </c>
      <c r="LC417" s="74">
        <f t="shared" si="2282"/>
        <v>0.8</v>
      </c>
    </row>
    <row r="418" spans="8:315" x14ac:dyDescent="0.35">
      <c r="H418" s="16">
        <v>128</v>
      </c>
      <c r="I418" s="72">
        <v>16.850000000000001</v>
      </c>
      <c r="J418" s="72">
        <v>5.04</v>
      </c>
      <c r="K418" s="72">
        <f t="shared" si="2124"/>
        <v>6.41</v>
      </c>
      <c r="L418" s="72">
        <f t="shared" si="2128"/>
        <v>16.8</v>
      </c>
      <c r="M418" s="72">
        <v>17.73</v>
      </c>
      <c r="N418" s="72">
        <v>22</v>
      </c>
      <c r="O418" s="72">
        <f t="shared" si="2125"/>
        <v>0.19</v>
      </c>
      <c r="P418" s="72">
        <v>2.97</v>
      </c>
      <c r="U418" s="8"/>
      <c r="W418" s="8">
        <f t="shared" si="2126"/>
        <v>6.3</v>
      </c>
      <c r="X418">
        <v>457200</v>
      </c>
      <c r="Y418">
        <f t="shared" si="2127"/>
        <v>127</v>
      </c>
      <c r="Z418" s="8">
        <v>0</v>
      </c>
      <c r="AA418" s="8">
        <v>-9.9</v>
      </c>
      <c r="AB418" s="8">
        <v>92.1</v>
      </c>
      <c r="AD418">
        <v>128</v>
      </c>
      <c r="AE418">
        <v>15.077159999999999</v>
      </c>
      <c r="BZ418" s="41"/>
      <c r="CA418" s="41"/>
      <c r="CB418" s="4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KL418" s="84">
        <f t="shared" si="2198"/>
        <v>27080</v>
      </c>
      <c r="KM418">
        <v>1974</v>
      </c>
      <c r="KN418">
        <v>2</v>
      </c>
      <c r="KO418">
        <v>20</v>
      </c>
      <c r="KP418" s="84">
        <f t="shared" si="2199"/>
        <v>51</v>
      </c>
      <c r="KQ418" s="74">
        <f t="shared" ref="KQ418:KR418" si="2283">KQ53</f>
        <v>-0.2</v>
      </c>
      <c r="KR418" s="74">
        <f t="shared" si="2283"/>
        <v>-7.9</v>
      </c>
      <c r="KS418" s="74">
        <f t="shared" si="2201"/>
        <v>-9</v>
      </c>
      <c r="KT418" s="74">
        <f t="shared" si="2202"/>
        <v>0.1</v>
      </c>
      <c r="KU418" s="74">
        <f t="shared" ref="KU418:KV418" si="2284">KU53</f>
        <v>9.5</v>
      </c>
      <c r="KV418" s="74">
        <f t="shared" si="2284"/>
        <v>18.399999999999999</v>
      </c>
      <c r="KW418" s="72">
        <f t="shared" si="2190"/>
        <v>0.88</v>
      </c>
      <c r="KX418" s="74">
        <f t="shared" si="2132"/>
        <v>3.1</v>
      </c>
      <c r="KZ418" s="74">
        <f t="shared" ref="KZ418:LC418" si="2285">KZ53</f>
        <v>77.8</v>
      </c>
      <c r="LA418" s="74">
        <f t="shared" si="2285"/>
        <v>66.7</v>
      </c>
      <c r="LB418" s="74">
        <f t="shared" si="2285"/>
        <v>14.4</v>
      </c>
      <c r="LC418" s="74">
        <f t="shared" si="2285"/>
        <v>0.8</v>
      </c>
    </row>
    <row r="419" spans="8:315" x14ac:dyDescent="0.35">
      <c r="H419" s="16">
        <v>129</v>
      </c>
      <c r="I419" s="72">
        <v>17.579999999999998</v>
      </c>
      <c r="J419" s="72">
        <v>6.41</v>
      </c>
      <c r="K419" s="72">
        <f t="shared" si="2124"/>
        <v>8.02</v>
      </c>
      <c r="L419" s="72">
        <f t="shared" si="2128"/>
        <v>16.850000000000001</v>
      </c>
      <c r="M419" s="72">
        <v>17.97</v>
      </c>
      <c r="N419" s="72">
        <v>24.7</v>
      </c>
      <c r="O419" s="72">
        <f t="shared" si="2125"/>
        <v>0.27</v>
      </c>
      <c r="P419" s="72">
        <v>3.27</v>
      </c>
      <c r="U419" s="8"/>
      <c r="W419" s="8">
        <f t="shared" si="2126"/>
        <v>6.3</v>
      </c>
      <c r="X419">
        <v>460800</v>
      </c>
      <c r="Y419">
        <f t="shared" si="2127"/>
        <v>128</v>
      </c>
      <c r="Z419" s="8">
        <v>4.2</v>
      </c>
      <c r="AA419" s="8">
        <v>-10</v>
      </c>
      <c r="AB419" s="8">
        <v>92.8</v>
      </c>
      <c r="AD419">
        <v>129</v>
      </c>
      <c r="AE419">
        <v>16.993089999999999</v>
      </c>
      <c r="BZ419" s="41"/>
      <c r="CA419" s="41"/>
      <c r="CB419" s="4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KL419" s="84">
        <f t="shared" si="2198"/>
        <v>27081</v>
      </c>
      <c r="KM419">
        <v>1974</v>
      </c>
      <c r="KN419">
        <v>2</v>
      </c>
      <c r="KO419">
        <v>21</v>
      </c>
      <c r="KP419" s="84">
        <f t="shared" si="2199"/>
        <v>52</v>
      </c>
      <c r="KQ419" s="74">
        <f t="shared" ref="KQ419:KR419" si="2286">KQ54</f>
        <v>-0.3</v>
      </c>
      <c r="KR419" s="74">
        <f t="shared" si="2286"/>
        <v>-9</v>
      </c>
      <c r="KS419" s="74">
        <f t="shared" si="2201"/>
        <v>-10</v>
      </c>
      <c r="KT419" s="74">
        <f t="shared" si="2202"/>
        <v>-0.2</v>
      </c>
      <c r="KU419" s="74">
        <f t="shared" ref="KU419:KV419" si="2287">KU54</f>
        <v>9.4</v>
      </c>
      <c r="KV419" s="74">
        <f t="shared" si="2287"/>
        <v>15.5</v>
      </c>
      <c r="KW419" s="72">
        <f t="shared" si="2190"/>
        <v>0.83</v>
      </c>
      <c r="KX419" s="74">
        <f t="shared" si="2132"/>
        <v>3.5</v>
      </c>
      <c r="KZ419" s="74">
        <f t="shared" ref="KZ419:LC419" si="2288">KZ54</f>
        <v>79.2</v>
      </c>
      <c r="LA419" s="74">
        <f t="shared" si="2288"/>
        <v>66.2</v>
      </c>
      <c r="LB419" s="74">
        <f t="shared" si="2288"/>
        <v>14.4</v>
      </c>
      <c r="LC419" s="74">
        <f t="shared" si="2288"/>
        <v>0.7</v>
      </c>
    </row>
    <row r="420" spans="8:315" x14ac:dyDescent="0.35">
      <c r="H420" s="16">
        <v>130</v>
      </c>
      <c r="I420" s="72">
        <v>17.88</v>
      </c>
      <c r="J420" s="72">
        <v>8.02</v>
      </c>
      <c r="K420" s="72">
        <f t="shared" ref="K420:K483" si="2289">J421</f>
        <v>7.12</v>
      </c>
      <c r="L420" s="72">
        <f t="shared" si="2128"/>
        <v>17.579999999999998</v>
      </c>
      <c r="M420" s="72">
        <v>17.850000000000001</v>
      </c>
      <c r="N420" s="72">
        <v>22.8</v>
      </c>
      <c r="O420" s="72">
        <f t="shared" ref="O420:O483" si="2290">1-MIN(M420/N420,1)</f>
        <v>0.22</v>
      </c>
      <c r="P420" s="72">
        <v>2.0699999999999998</v>
      </c>
      <c r="U420" s="8"/>
      <c r="W420" s="8">
        <f t="shared" ref="W420:W483" si="2291">X420/24/3600+1</f>
        <v>6.4</v>
      </c>
      <c r="X420">
        <v>464400</v>
      </c>
      <c r="Y420">
        <f t="shared" ref="Y420:Y483" si="2292">X420/3600</f>
        <v>129</v>
      </c>
      <c r="Z420" s="8">
        <v>74.7</v>
      </c>
      <c r="AA420" s="8">
        <v>-9</v>
      </c>
      <c r="AB420" s="8">
        <v>95.7</v>
      </c>
      <c r="AD420">
        <v>130</v>
      </c>
      <c r="AE420">
        <v>8.9311199999999999</v>
      </c>
      <c r="BZ420" s="41"/>
      <c r="CA420" s="41"/>
      <c r="CB420" s="4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KL420" s="84">
        <f t="shared" si="2198"/>
        <v>27082</v>
      </c>
      <c r="KM420">
        <v>1974</v>
      </c>
      <c r="KN420">
        <v>2</v>
      </c>
      <c r="KO420">
        <v>22</v>
      </c>
      <c r="KP420" s="84">
        <f t="shared" si="2199"/>
        <v>53</v>
      </c>
      <c r="KQ420" s="74">
        <f t="shared" ref="KQ420:KR420" si="2293">KQ55</f>
        <v>-0.7</v>
      </c>
      <c r="KR420" s="74">
        <f t="shared" si="2293"/>
        <v>-10</v>
      </c>
      <c r="KS420" s="74">
        <f t="shared" si="2201"/>
        <v>-9.9</v>
      </c>
      <c r="KT420" s="74">
        <f t="shared" si="2202"/>
        <v>-0.3</v>
      </c>
      <c r="KU420" s="74">
        <f t="shared" ref="KU420:KV420" si="2294">KU55</f>
        <v>9.4</v>
      </c>
      <c r="KV420" s="74">
        <f t="shared" si="2294"/>
        <v>16.899999999999999</v>
      </c>
      <c r="KW420" s="72">
        <f t="shared" si="2190"/>
        <v>0.86</v>
      </c>
      <c r="KX420" s="74">
        <f t="shared" si="2132"/>
        <v>2.7</v>
      </c>
      <c r="KZ420" s="74">
        <f t="shared" ref="KZ420:LC420" si="2295">KZ55</f>
        <v>73</v>
      </c>
      <c r="LA420" s="74">
        <f t="shared" si="2295"/>
        <v>65.2</v>
      </c>
      <c r="LB420" s="74">
        <f t="shared" si="2295"/>
        <v>14.5</v>
      </c>
      <c r="LC420" s="74">
        <f t="shared" si="2295"/>
        <v>0.7</v>
      </c>
    </row>
    <row r="421" spans="8:315" x14ac:dyDescent="0.35">
      <c r="H421" s="16">
        <v>131</v>
      </c>
      <c r="I421" s="72">
        <v>18.39</v>
      </c>
      <c r="J421" s="72">
        <v>7.12</v>
      </c>
      <c r="K421" s="72">
        <f t="shared" si="2289"/>
        <v>8.43</v>
      </c>
      <c r="L421" s="72">
        <f t="shared" ref="L421:L484" si="2296">I420</f>
        <v>17.88</v>
      </c>
      <c r="M421" s="72">
        <v>17.82</v>
      </c>
      <c r="N421" s="72">
        <v>23</v>
      </c>
      <c r="O421" s="72">
        <f t="shared" si="2290"/>
        <v>0.23</v>
      </c>
      <c r="P421" s="72">
        <v>3.02</v>
      </c>
      <c r="U421" s="8"/>
      <c r="W421" s="8">
        <f t="shared" si="2291"/>
        <v>6.4</v>
      </c>
      <c r="X421">
        <v>468000</v>
      </c>
      <c r="Y421">
        <f t="shared" si="2292"/>
        <v>130</v>
      </c>
      <c r="Z421" s="8">
        <v>113.9</v>
      </c>
      <c r="AA421" s="8">
        <v>-6.7</v>
      </c>
      <c r="AB421" s="8">
        <v>94.8</v>
      </c>
      <c r="AD421">
        <v>131</v>
      </c>
      <c r="AE421">
        <v>8.1735129999999998</v>
      </c>
      <c r="BZ421" s="41"/>
      <c r="CA421" s="41"/>
      <c r="CB421" s="4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KL421" s="84">
        <f t="shared" si="2198"/>
        <v>27083</v>
      </c>
      <c r="KM421">
        <v>1974</v>
      </c>
      <c r="KN421">
        <v>2</v>
      </c>
      <c r="KO421">
        <v>23</v>
      </c>
      <c r="KP421" s="84">
        <f t="shared" si="2199"/>
        <v>54</v>
      </c>
      <c r="KQ421" s="74">
        <f t="shared" ref="KQ421:KR421" si="2297">KQ56</f>
        <v>-1.6</v>
      </c>
      <c r="KR421" s="74">
        <f t="shared" si="2297"/>
        <v>-9.9</v>
      </c>
      <c r="KS421" s="74">
        <f t="shared" si="2201"/>
        <v>-9.8000000000000007</v>
      </c>
      <c r="KT421" s="74">
        <f t="shared" si="2202"/>
        <v>-0.7</v>
      </c>
      <c r="KU421" s="74">
        <f t="shared" ref="KU421:KV421" si="2298">KU56</f>
        <v>10.8</v>
      </c>
      <c r="KV421" s="74">
        <f t="shared" si="2298"/>
        <v>20.2</v>
      </c>
      <c r="KW421" s="72">
        <f t="shared" si="2190"/>
        <v>0.87</v>
      </c>
      <c r="KX421" s="74">
        <f t="shared" si="2132"/>
        <v>2.8</v>
      </c>
      <c r="KZ421" s="74">
        <f t="shared" ref="KZ421:LC421" si="2299">KZ56</f>
        <v>73.599999999999994</v>
      </c>
      <c r="LA421" s="74">
        <f t="shared" si="2299"/>
        <v>60.3</v>
      </c>
      <c r="LB421" s="74">
        <f t="shared" si="2299"/>
        <v>14.8</v>
      </c>
      <c r="LC421" s="74">
        <f t="shared" si="2299"/>
        <v>0.7</v>
      </c>
    </row>
    <row r="422" spans="8:315" x14ac:dyDescent="0.35">
      <c r="H422" s="16">
        <v>132</v>
      </c>
      <c r="I422" s="72">
        <v>17.95</v>
      </c>
      <c r="J422" s="72">
        <v>8.43</v>
      </c>
      <c r="K422" s="72">
        <f t="shared" si="2289"/>
        <v>7.03</v>
      </c>
      <c r="L422" s="72">
        <f t="shared" si="2296"/>
        <v>18.39</v>
      </c>
      <c r="M422" s="72">
        <v>18.02</v>
      </c>
      <c r="N422" s="72">
        <v>23.9</v>
      </c>
      <c r="O422" s="72">
        <f t="shared" si="2290"/>
        <v>0.25</v>
      </c>
      <c r="P422" s="72">
        <v>4.1100000000000003</v>
      </c>
      <c r="U422" s="8"/>
      <c r="W422" s="8">
        <f t="shared" si="2291"/>
        <v>6.5</v>
      </c>
      <c r="X422">
        <v>471600</v>
      </c>
      <c r="Y422">
        <f t="shared" si="2292"/>
        <v>131</v>
      </c>
      <c r="Z422" s="8">
        <v>210</v>
      </c>
      <c r="AA422" s="8">
        <v>-5.4</v>
      </c>
      <c r="AB422" s="8">
        <v>74.2</v>
      </c>
      <c r="AD422">
        <v>132</v>
      </c>
      <c r="AE422">
        <v>12.77108</v>
      </c>
      <c r="BZ422" s="41"/>
      <c r="CA422" s="41"/>
      <c r="CB422" s="4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KL422" s="84">
        <f t="shared" si="2198"/>
        <v>27084</v>
      </c>
      <c r="KM422">
        <v>1974</v>
      </c>
      <c r="KN422">
        <v>2</v>
      </c>
      <c r="KO422">
        <v>24</v>
      </c>
      <c r="KP422" s="84">
        <f t="shared" si="2199"/>
        <v>55</v>
      </c>
      <c r="KQ422" s="74">
        <f t="shared" ref="KQ422:KR422" si="2300">KQ57</f>
        <v>-1.9</v>
      </c>
      <c r="KR422" s="74">
        <f t="shared" si="2300"/>
        <v>-9.8000000000000007</v>
      </c>
      <c r="KS422" s="74">
        <f t="shared" si="2201"/>
        <v>-11.8</v>
      </c>
      <c r="KT422" s="74">
        <f t="shared" si="2202"/>
        <v>-1.6</v>
      </c>
      <c r="KU422" s="74">
        <f t="shared" ref="KU422:KV422" si="2301">KU57</f>
        <v>11.1</v>
      </c>
      <c r="KV422" s="74">
        <f t="shared" si="2301"/>
        <v>20</v>
      </c>
      <c r="KW422" s="72">
        <f t="shared" si="2190"/>
        <v>0.86</v>
      </c>
      <c r="KX422" s="74">
        <f t="shared" si="2132"/>
        <v>2</v>
      </c>
      <c r="KZ422" s="74">
        <f t="shared" ref="KZ422:LC422" si="2302">KZ57</f>
        <v>76.2</v>
      </c>
      <c r="LA422" s="74">
        <f t="shared" si="2302"/>
        <v>66.7</v>
      </c>
      <c r="LB422" s="74">
        <f t="shared" si="2302"/>
        <v>14.9</v>
      </c>
      <c r="LC422" s="74">
        <f t="shared" si="2302"/>
        <v>0.7</v>
      </c>
    </row>
    <row r="423" spans="8:315" x14ac:dyDescent="0.35">
      <c r="H423" s="16">
        <v>133</v>
      </c>
      <c r="I423" s="72">
        <v>18.38</v>
      </c>
      <c r="J423" s="72">
        <v>7.03</v>
      </c>
      <c r="K423" s="72">
        <f t="shared" si="2289"/>
        <v>6.78</v>
      </c>
      <c r="L423" s="72">
        <f t="shared" si="2296"/>
        <v>17.95</v>
      </c>
      <c r="M423" s="72">
        <v>18.05</v>
      </c>
      <c r="N423" s="72">
        <v>25</v>
      </c>
      <c r="O423" s="72">
        <f t="shared" si="2290"/>
        <v>0.28000000000000003</v>
      </c>
      <c r="P423" s="72">
        <v>0.43</v>
      </c>
      <c r="U423" s="8"/>
      <c r="W423" s="8">
        <f t="shared" si="2291"/>
        <v>6.5</v>
      </c>
      <c r="X423">
        <v>475200</v>
      </c>
      <c r="Y423">
        <f t="shared" si="2292"/>
        <v>132</v>
      </c>
      <c r="Z423" s="8">
        <v>409.4</v>
      </c>
      <c r="AA423" s="8">
        <v>-2.6</v>
      </c>
      <c r="AB423" s="8">
        <v>67.900000000000006</v>
      </c>
      <c r="AD423">
        <v>133</v>
      </c>
      <c r="AE423">
        <v>15.637890000000001</v>
      </c>
      <c r="BZ423" s="41"/>
      <c r="CA423" s="41"/>
      <c r="CB423" s="4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KL423" s="84">
        <f t="shared" si="2198"/>
        <v>27085</v>
      </c>
      <c r="KM423">
        <v>1974</v>
      </c>
      <c r="KN423">
        <v>2</v>
      </c>
      <c r="KO423">
        <v>25</v>
      </c>
      <c r="KP423" s="84">
        <f t="shared" si="2199"/>
        <v>56</v>
      </c>
      <c r="KQ423" s="74">
        <f t="shared" ref="KQ423:KR423" si="2303">KQ58</f>
        <v>-3.4</v>
      </c>
      <c r="KR423" s="74">
        <f t="shared" si="2303"/>
        <v>-11.8</v>
      </c>
      <c r="KS423" s="74">
        <f t="shared" si="2201"/>
        <v>-12.1</v>
      </c>
      <c r="KT423" s="74">
        <f t="shared" si="2202"/>
        <v>-1.9</v>
      </c>
      <c r="KU423" s="74">
        <f t="shared" ref="KU423:KV423" si="2304">KU58</f>
        <v>11.2</v>
      </c>
      <c r="KV423" s="74">
        <f t="shared" si="2304"/>
        <v>19.100000000000001</v>
      </c>
      <c r="KW423" s="72">
        <f t="shared" si="2190"/>
        <v>0.84</v>
      </c>
      <c r="KX423" s="74">
        <f t="shared" si="2132"/>
        <v>0.7</v>
      </c>
      <c r="KZ423" s="74">
        <f t="shared" ref="KZ423:LC423" si="2305">KZ58</f>
        <v>73.2</v>
      </c>
      <c r="LA423" s="74">
        <f t="shared" si="2305"/>
        <v>61</v>
      </c>
      <c r="LB423" s="74">
        <f t="shared" si="2305"/>
        <v>15.4</v>
      </c>
      <c r="LC423" s="74">
        <f t="shared" si="2305"/>
        <v>0.5</v>
      </c>
    </row>
    <row r="424" spans="8:315" x14ac:dyDescent="0.35">
      <c r="H424" s="16">
        <v>134</v>
      </c>
      <c r="I424" s="72">
        <v>19.399999999999999</v>
      </c>
      <c r="J424" s="72">
        <v>6.78</v>
      </c>
      <c r="K424" s="72">
        <f t="shared" si="2289"/>
        <v>7.23</v>
      </c>
      <c r="L424" s="72">
        <f t="shared" si="2296"/>
        <v>18.38</v>
      </c>
      <c r="M424" s="72">
        <v>18.05</v>
      </c>
      <c r="N424" s="72">
        <v>23.3</v>
      </c>
      <c r="O424" s="72">
        <f t="shared" si="2290"/>
        <v>0.23</v>
      </c>
      <c r="P424" s="72">
        <v>2.34</v>
      </c>
      <c r="U424" s="8"/>
      <c r="W424" s="8">
        <f t="shared" si="2291"/>
        <v>6.5</v>
      </c>
      <c r="X424">
        <v>478800</v>
      </c>
      <c r="Y424">
        <f t="shared" si="2292"/>
        <v>133</v>
      </c>
      <c r="Z424" s="8">
        <v>400</v>
      </c>
      <c r="AA424" s="8">
        <v>-1.5</v>
      </c>
      <c r="AB424" s="8">
        <v>67.2</v>
      </c>
      <c r="AD424">
        <v>134</v>
      </c>
      <c r="AE424">
        <v>19.209700000000002</v>
      </c>
      <c r="BZ424" s="41"/>
      <c r="CA424" s="41"/>
      <c r="CB424" s="4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KL424" s="84">
        <f t="shared" si="2198"/>
        <v>27086</v>
      </c>
      <c r="KM424">
        <v>1974</v>
      </c>
      <c r="KN424">
        <v>2</v>
      </c>
      <c r="KO424">
        <v>26</v>
      </c>
      <c r="KP424" s="84">
        <f t="shared" si="2199"/>
        <v>57</v>
      </c>
      <c r="KQ424" s="74">
        <f t="shared" ref="KQ424:KR424" si="2306">KQ59</f>
        <v>-2.2999999999999998</v>
      </c>
      <c r="KR424" s="74">
        <f t="shared" si="2306"/>
        <v>-12.1</v>
      </c>
      <c r="KS424" s="74">
        <f t="shared" si="2201"/>
        <v>-10.7</v>
      </c>
      <c r="KT424" s="74">
        <f t="shared" si="2202"/>
        <v>-3.4</v>
      </c>
      <c r="KU424" s="74">
        <f t="shared" ref="KU424:KV424" si="2307">KU59</f>
        <v>12.4</v>
      </c>
      <c r="KV424" s="74">
        <f t="shared" si="2307"/>
        <v>17</v>
      </c>
      <c r="KW424" s="72">
        <f t="shared" si="2190"/>
        <v>0.74</v>
      </c>
      <c r="KX424" s="74">
        <f t="shared" si="2132"/>
        <v>0.7</v>
      </c>
      <c r="KZ424" s="74">
        <f t="shared" ref="KZ424:LC424" si="2308">KZ59</f>
        <v>69.3</v>
      </c>
      <c r="LA424" s="74">
        <f t="shared" si="2308"/>
        <v>57.3</v>
      </c>
      <c r="LB424" s="74">
        <f t="shared" si="2308"/>
        <v>14.5</v>
      </c>
      <c r="LC424" s="74">
        <f t="shared" si="2308"/>
        <v>0.5</v>
      </c>
    </row>
    <row r="425" spans="8:315" x14ac:dyDescent="0.35">
      <c r="H425" s="16">
        <v>135</v>
      </c>
      <c r="I425" s="72">
        <v>18.510000000000002</v>
      </c>
      <c r="J425" s="72">
        <v>7.23</v>
      </c>
      <c r="K425" s="72">
        <f t="shared" si="2289"/>
        <v>7.68</v>
      </c>
      <c r="L425" s="72">
        <f t="shared" si="2296"/>
        <v>19.399999999999999</v>
      </c>
      <c r="M425" s="72">
        <v>18.25</v>
      </c>
      <c r="N425" s="72">
        <v>25</v>
      </c>
      <c r="O425" s="72">
        <f t="shared" si="2290"/>
        <v>0.27</v>
      </c>
      <c r="P425" s="72">
        <v>2.36</v>
      </c>
      <c r="U425" s="8"/>
      <c r="W425" s="8">
        <f t="shared" si="2291"/>
        <v>6.6</v>
      </c>
      <c r="X425">
        <v>482400</v>
      </c>
      <c r="Y425">
        <f t="shared" si="2292"/>
        <v>134</v>
      </c>
      <c r="Z425" s="8">
        <v>347.8</v>
      </c>
      <c r="AA425" s="8">
        <v>-0.9</v>
      </c>
      <c r="AB425" s="8">
        <v>61.8</v>
      </c>
      <c r="AD425">
        <v>135</v>
      </c>
      <c r="AE425">
        <v>19.478590000000001</v>
      </c>
      <c r="BZ425" s="41"/>
      <c r="CA425" s="41"/>
      <c r="CB425" s="4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KL425" s="84">
        <f t="shared" si="2198"/>
        <v>27087</v>
      </c>
      <c r="KM425">
        <v>1974</v>
      </c>
      <c r="KN425">
        <v>2</v>
      </c>
      <c r="KO425">
        <v>27</v>
      </c>
      <c r="KP425" s="84">
        <f t="shared" si="2199"/>
        <v>58</v>
      </c>
      <c r="KQ425" s="74">
        <f t="shared" ref="KQ425:KR425" si="2309">KQ60</f>
        <v>-0.8</v>
      </c>
      <c r="KR425" s="74">
        <f t="shared" si="2309"/>
        <v>-10.7</v>
      </c>
      <c r="KS425" s="74">
        <f t="shared" si="2201"/>
        <v>-11.1</v>
      </c>
      <c r="KT425" s="74">
        <f t="shared" si="2202"/>
        <v>-2.2999999999999998</v>
      </c>
      <c r="KU425" s="74">
        <f t="shared" ref="KU425:KV425" si="2310">KU60</f>
        <v>11.6</v>
      </c>
      <c r="KV425" s="74">
        <f t="shared" si="2310"/>
        <v>17.600000000000001</v>
      </c>
      <c r="KW425" s="72">
        <f t="shared" si="2190"/>
        <v>0.79</v>
      </c>
      <c r="KX425" s="74">
        <f t="shared" si="2132"/>
        <v>1.2</v>
      </c>
      <c r="KZ425" s="74">
        <f t="shared" ref="KZ425:LC425" si="2311">KZ60</f>
        <v>71.400000000000006</v>
      </c>
      <c r="LA425" s="74">
        <f t="shared" si="2311"/>
        <v>60.7</v>
      </c>
      <c r="LB425" s="74">
        <f t="shared" si="2311"/>
        <v>14.7</v>
      </c>
      <c r="LC425" s="74">
        <f t="shared" si="2311"/>
        <v>0.6</v>
      </c>
    </row>
    <row r="426" spans="8:315" x14ac:dyDescent="0.35">
      <c r="H426" s="16">
        <v>136</v>
      </c>
      <c r="I426" s="72">
        <v>19.14</v>
      </c>
      <c r="J426" s="72">
        <v>7.68</v>
      </c>
      <c r="K426" s="72">
        <f t="shared" si="2289"/>
        <v>8.67</v>
      </c>
      <c r="L426" s="72">
        <f t="shared" si="2296"/>
        <v>18.510000000000002</v>
      </c>
      <c r="M426" s="72">
        <v>18.5</v>
      </c>
      <c r="N426" s="72">
        <v>23.9</v>
      </c>
      <c r="O426" s="72">
        <f t="shared" si="2290"/>
        <v>0.23</v>
      </c>
      <c r="P426" s="72">
        <v>2.2799999999999998</v>
      </c>
      <c r="U426" s="8"/>
      <c r="W426" s="8">
        <f t="shared" si="2291"/>
        <v>6.6</v>
      </c>
      <c r="X426">
        <v>486000</v>
      </c>
      <c r="Y426">
        <f t="shared" si="2292"/>
        <v>135</v>
      </c>
      <c r="Z426" s="8">
        <v>253.6</v>
      </c>
      <c r="AA426" s="8">
        <v>0.3</v>
      </c>
      <c r="AB426" s="8">
        <v>51.3</v>
      </c>
      <c r="AD426">
        <v>136</v>
      </c>
      <c r="AE426">
        <v>15.042009999999999</v>
      </c>
      <c r="BZ426" s="41"/>
      <c r="CA426" s="41"/>
      <c r="CB426" s="4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KL426" s="84">
        <f t="shared" si="2198"/>
        <v>27088</v>
      </c>
      <c r="KM426">
        <v>1974</v>
      </c>
      <c r="KN426">
        <v>2</v>
      </c>
      <c r="KO426">
        <v>28</v>
      </c>
      <c r="KP426" s="84">
        <f t="shared" si="2199"/>
        <v>59</v>
      </c>
      <c r="KQ426" s="74">
        <f t="shared" ref="KQ426:KR426" si="2312">KQ61</f>
        <v>-1.2</v>
      </c>
      <c r="KR426" s="74">
        <f t="shared" si="2312"/>
        <v>-11.1</v>
      </c>
      <c r="KS426" s="74">
        <f t="shared" si="2201"/>
        <v>-9.1999999999999993</v>
      </c>
      <c r="KT426" s="74">
        <f t="shared" si="2202"/>
        <v>-0.8</v>
      </c>
      <c r="KU426" s="74">
        <f t="shared" ref="KU426:KV426" si="2313">KU61</f>
        <v>11.5</v>
      </c>
      <c r="KV426" s="74">
        <f t="shared" si="2313"/>
        <v>19</v>
      </c>
      <c r="KW426" s="72">
        <f t="shared" si="2190"/>
        <v>0.83</v>
      </c>
      <c r="KX426" s="74">
        <f t="shared" si="2132"/>
        <v>2.7</v>
      </c>
      <c r="KZ426" s="74">
        <f t="shared" ref="KZ426:LC426" si="2314">KZ61</f>
        <v>72</v>
      </c>
      <c r="LA426" s="74">
        <f t="shared" si="2314"/>
        <v>60</v>
      </c>
      <c r="LB426" s="74">
        <f t="shared" si="2314"/>
        <v>12.9</v>
      </c>
      <c r="LC426" s="74">
        <f t="shared" si="2314"/>
        <v>0.7</v>
      </c>
    </row>
    <row r="427" spans="8:315" x14ac:dyDescent="0.35">
      <c r="H427" s="16">
        <v>137</v>
      </c>
      <c r="I427" s="72">
        <v>18.670000000000002</v>
      </c>
      <c r="J427" s="72">
        <v>8.67</v>
      </c>
      <c r="K427" s="72">
        <f t="shared" si="2289"/>
        <v>7.99</v>
      </c>
      <c r="L427" s="72">
        <f t="shared" si="2296"/>
        <v>19.14</v>
      </c>
      <c r="M427" s="72">
        <v>18.29</v>
      </c>
      <c r="N427" s="72">
        <v>22.9</v>
      </c>
      <c r="O427" s="72">
        <f t="shared" si="2290"/>
        <v>0.2</v>
      </c>
      <c r="P427" s="72">
        <v>2.67</v>
      </c>
      <c r="U427" s="8"/>
      <c r="W427" s="8">
        <f t="shared" si="2291"/>
        <v>6.7</v>
      </c>
      <c r="X427">
        <v>489600</v>
      </c>
      <c r="Y427">
        <f t="shared" si="2292"/>
        <v>136</v>
      </c>
      <c r="Z427" s="8">
        <v>116.7</v>
      </c>
      <c r="AA427" s="8">
        <v>0.8</v>
      </c>
      <c r="AB427" s="8">
        <v>51.8</v>
      </c>
      <c r="AD427">
        <v>137</v>
      </c>
      <c r="AE427">
        <v>7.7752610000000004</v>
      </c>
      <c r="BZ427" s="41"/>
      <c r="CA427" s="41"/>
      <c r="CB427" s="4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KL427" s="84">
        <f t="shared" si="2198"/>
        <v>27089</v>
      </c>
      <c r="KM427">
        <v>1974</v>
      </c>
      <c r="KN427">
        <v>3</v>
      </c>
      <c r="KO427">
        <v>1</v>
      </c>
      <c r="KP427" s="84">
        <f t="shared" si="2199"/>
        <v>60</v>
      </c>
      <c r="KQ427" s="74">
        <f t="shared" ref="KQ427:KR427" si="2315">KQ62</f>
        <v>-1.3</v>
      </c>
      <c r="KR427" s="74">
        <f t="shared" si="2315"/>
        <v>-9.1999999999999993</v>
      </c>
      <c r="KS427" s="74">
        <f t="shared" si="2201"/>
        <v>-9.6</v>
      </c>
      <c r="KT427" s="74">
        <f t="shared" si="2202"/>
        <v>-1.2</v>
      </c>
      <c r="KU427" s="74">
        <f t="shared" ref="KU427:KV427" si="2316">KU62</f>
        <v>11.4</v>
      </c>
      <c r="KV427" s="74">
        <f t="shared" si="2316"/>
        <v>21.6</v>
      </c>
      <c r="KW427" s="72">
        <f t="shared" si="2190"/>
        <v>0.88</v>
      </c>
      <c r="KX427" s="74">
        <f t="shared" si="2132"/>
        <v>3.2</v>
      </c>
      <c r="KZ427" s="74">
        <f t="shared" ref="KZ427:LC427" si="2317">KZ62</f>
        <v>75.400000000000006</v>
      </c>
      <c r="LA427" s="74">
        <f t="shared" si="2317"/>
        <v>65.5</v>
      </c>
      <c r="LB427" s="74">
        <f t="shared" si="2317"/>
        <v>15.8</v>
      </c>
      <c r="LC427" s="74">
        <f t="shared" si="2317"/>
        <v>0.7</v>
      </c>
    </row>
    <row r="428" spans="8:315" x14ac:dyDescent="0.35">
      <c r="H428" s="16">
        <v>138</v>
      </c>
      <c r="I428" s="72">
        <v>20.190000000000001</v>
      </c>
      <c r="J428" s="72">
        <v>7.99</v>
      </c>
      <c r="K428" s="72">
        <f t="shared" si="2289"/>
        <v>8.1300000000000008</v>
      </c>
      <c r="L428" s="72">
        <f t="shared" si="2296"/>
        <v>18.670000000000002</v>
      </c>
      <c r="M428" s="72">
        <v>19.149999999999999</v>
      </c>
      <c r="N428" s="72">
        <v>23.2</v>
      </c>
      <c r="O428" s="72">
        <f t="shared" si="2290"/>
        <v>0.17</v>
      </c>
      <c r="P428" s="72">
        <v>3.13</v>
      </c>
      <c r="U428" s="8"/>
      <c r="W428" s="8">
        <f t="shared" si="2291"/>
        <v>6.7</v>
      </c>
      <c r="X428">
        <v>493200</v>
      </c>
      <c r="Y428">
        <f t="shared" si="2292"/>
        <v>137</v>
      </c>
      <c r="Z428" s="8">
        <v>6.9</v>
      </c>
      <c r="AA428" s="8">
        <v>-1.6</v>
      </c>
      <c r="AB428" s="8">
        <v>70.400000000000006</v>
      </c>
      <c r="AD428">
        <v>138</v>
      </c>
      <c r="AE428">
        <v>8.8626100000000001</v>
      </c>
      <c r="BZ428" s="41"/>
      <c r="CA428" s="41"/>
      <c r="CB428" s="4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KL428" s="84">
        <f t="shared" si="2198"/>
        <v>27090</v>
      </c>
      <c r="KM428">
        <v>1974</v>
      </c>
      <c r="KN428">
        <v>3</v>
      </c>
      <c r="KO428">
        <v>2</v>
      </c>
      <c r="KP428" s="84">
        <f t="shared" si="2199"/>
        <v>61</v>
      </c>
      <c r="KQ428" s="74">
        <f t="shared" ref="KQ428:KR428" si="2318">KQ63</f>
        <v>-1.6</v>
      </c>
      <c r="KR428" s="74">
        <f t="shared" si="2318"/>
        <v>-9.6</v>
      </c>
      <c r="KS428" s="74">
        <f t="shared" si="2201"/>
        <v>-11.6</v>
      </c>
      <c r="KT428" s="74">
        <f t="shared" si="2202"/>
        <v>-1.3</v>
      </c>
      <c r="KU428" s="74">
        <f t="shared" ref="KU428:KV428" si="2319">KU63</f>
        <v>11.5</v>
      </c>
      <c r="KV428" s="74">
        <f t="shared" si="2319"/>
        <v>17.899999999999999</v>
      </c>
      <c r="KW428" s="72">
        <f t="shared" si="2190"/>
        <v>0.8</v>
      </c>
      <c r="KX428" s="74">
        <f t="shared" si="2132"/>
        <v>1.1000000000000001</v>
      </c>
      <c r="KZ428" s="74">
        <f t="shared" ref="KZ428:LC428" si="2320">KZ63</f>
        <v>76.5</v>
      </c>
      <c r="LA428" s="74">
        <f t="shared" si="2320"/>
        <v>62.9</v>
      </c>
      <c r="LB428" s="74">
        <f t="shared" si="2320"/>
        <v>14.8</v>
      </c>
      <c r="LC428" s="74">
        <f t="shared" si="2320"/>
        <v>0.7</v>
      </c>
    </row>
    <row r="429" spans="8:315" x14ac:dyDescent="0.35">
      <c r="H429" s="16">
        <v>139</v>
      </c>
      <c r="I429" s="72">
        <v>19.399999999999999</v>
      </c>
      <c r="J429" s="72">
        <v>8.1300000000000008</v>
      </c>
      <c r="K429" s="72">
        <f t="shared" si="2289"/>
        <v>8.68</v>
      </c>
      <c r="L429" s="72">
        <f t="shared" si="2296"/>
        <v>20.190000000000001</v>
      </c>
      <c r="M429" s="72">
        <v>18.59</v>
      </c>
      <c r="N429" s="72">
        <v>22.8</v>
      </c>
      <c r="O429" s="72">
        <f t="shared" si="2290"/>
        <v>0.18</v>
      </c>
      <c r="P429" s="72">
        <v>3.64</v>
      </c>
      <c r="U429" s="8"/>
      <c r="W429" s="8">
        <f t="shared" si="2291"/>
        <v>6.8</v>
      </c>
      <c r="X429">
        <v>496800</v>
      </c>
      <c r="Y429">
        <f t="shared" si="2292"/>
        <v>138</v>
      </c>
      <c r="Z429" s="8">
        <v>0</v>
      </c>
      <c r="AA429" s="8">
        <v>-5.2</v>
      </c>
      <c r="AB429" s="8">
        <v>77.900000000000006</v>
      </c>
      <c r="AD429">
        <v>139</v>
      </c>
      <c r="AE429">
        <v>11.244300000000001</v>
      </c>
      <c r="BZ429" s="41"/>
      <c r="CA429" s="41"/>
      <c r="CB429" s="4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KL429" s="84">
        <f t="shared" si="2198"/>
        <v>27091</v>
      </c>
      <c r="KM429">
        <v>1974</v>
      </c>
      <c r="KN429">
        <v>3</v>
      </c>
      <c r="KO429">
        <v>3</v>
      </c>
      <c r="KP429" s="84">
        <f t="shared" si="2199"/>
        <v>62</v>
      </c>
      <c r="KQ429" s="74">
        <f t="shared" ref="KQ429:KR429" si="2321">KQ64</f>
        <v>-2.7</v>
      </c>
      <c r="KR429" s="74">
        <f t="shared" si="2321"/>
        <v>-11.6</v>
      </c>
      <c r="KS429" s="74">
        <f t="shared" si="2201"/>
        <v>-10.7</v>
      </c>
      <c r="KT429" s="74">
        <f t="shared" si="2202"/>
        <v>-1.6</v>
      </c>
      <c r="KU429" s="74">
        <f t="shared" ref="KU429:KV429" si="2322">KU64</f>
        <v>11.3</v>
      </c>
      <c r="KV429" s="74">
        <f t="shared" si="2322"/>
        <v>18.5</v>
      </c>
      <c r="KW429" s="72">
        <f t="shared" si="2190"/>
        <v>0.83</v>
      </c>
      <c r="KX429" s="74">
        <f t="shared" si="2132"/>
        <v>3</v>
      </c>
      <c r="KZ429" s="74">
        <f t="shared" ref="KZ429:LC429" si="2323">KZ64</f>
        <v>69.400000000000006</v>
      </c>
      <c r="LA429" s="74">
        <f t="shared" si="2323"/>
        <v>59</v>
      </c>
      <c r="LB429" s="74">
        <f t="shared" si="2323"/>
        <v>15</v>
      </c>
      <c r="LC429" s="74">
        <f t="shared" si="2323"/>
        <v>0.7</v>
      </c>
    </row>
    <row r="430" spans="8:315" x14ac:dyDescent="0.35">
      <c r="H430" s="16">
        <v>140</v>
      </c>
      <c r="I430" s="72">
        <v>20.82</v>
      </c>
      <c r="J430" s="72">
        <v>8.68</v>
      </c>
      <c r="K430" s="72">
        <f t="shared" si="2289"/>
        <v>9.39</v>
      </c>
      <c r="L430" s="72">
        <f t="shared" si="2296"/>
        <v>19.399999999999999</v>
      </c>
      <c r="M430" s="72">
        <v>19.78</v>
      </c>
      <c r="N430" s="72">
        <v>26.3</v>
      </c>
      <c r="O430" s="72">
        <f t="shared" si="2290"/>
        <v>0.25</v>
      </c>
      <c r="P430" s="72">
        <v>3.93</v>
      </c>
      <c r="U430" s="8"/>
      <c r="W430" s="8">
        <f t="shared" si="2291"/>
        <v>6.8</v>
      </c>
      <c r="X430">
        <v>500400</v>
      </c>
      <c r="Y430">
        <f t="shared" si="2292"/>
        <v>139</v>
      </c>
      <c r="Z430" s="8">
        <v>0</v>
      </c>
      <c r="AA430" s="8">
        <v>-7</v>
      </c>
      <c r="AB430" s="8">
        <v>88.2</v>
      </c>
      <c r="AD430">
        <v>140</v>
      </c>
      <c r="AE430">
        <v>14.03707</v>
      </c>
      <c r="BZ430" s="41"/>
      <c r="CA430" s="41"/>
      <c r="CB430" s="4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KL430" s="84">
        <f t="shared" si="2198"/>
        <v>27092</v>
      </c>
      <c r="KM430">
        <v>1974</v>
      </c>
      <c r="KN430">
        <v>3</v>
      </c>
      <c r="KO430">
        <v>4</v>
      </c>
      <c r="KP430" s="84">
        <f t="shared" si="2199"/>
        <v>63</v>
      </c>
      <c r="KQ430" s="74">
        <f t="shared" ref="KQ430:KR430" si="2324">KQ65</f>
        <v>-1.6</v>
      </c>
      <c r="KR430" s="74">
        <f t="shared" si="2324"/>
        <v>-10.7</v>
      </c>
      <c r="KS430" s="74">
        <f t="shared" si="2201"/>
        <v>-10.1</v>
      </c>
      <c r="KT430" s="74">
        <f t="shared" si="2202"/>
        <v>-2.7</v>
      </c>
      <c r="KU430" s="74">
        <f t="shared" ref="KU430:KV430" si="2325">KU65</f>
        <v>11.3</v>
      </c>
      <c r="KV430" s="74">
        <f t="shared" si="2325"/>
        <v>18.899999999999999</v>
      </c>
      <c r="KW430" s="72">
        <f t="shared" si="2190"/>
        <v>0.83</v>
      </c>
      <c r="KX430" s="74">
        <f t="shared" si="2132"/>
        <v>4.0999999999999996</v>
      </c>
      <c r="KZ430" s="74">
        <f t="shared" ref="KZ430:LC430" si="2326">KZ65</f>
        <v>73.900000000000006</v>
      </c>
      <c r="LA430" s="74">
        <f t="shared" si="2326"/>
        <v>65</v>
      </c>
      <c r="LB430" s="74">
        <f t="shared" si="2326"/>
        <v>15.7</v>
      </c>
      <c r="LC430" s="74">
        <f t="shared" si="2326"/>
        <v>0.7</v>
      </c>
    </row>
    <row r="431" spans="8:315" x14ac:dyDescent="0.35">
      <c r="H431" s="16">
        <v>141</v>
      </c>
      <c r="I431" s="72">
        <v>20.56</v>
      </c>
      <c r="J431" s="72">
        <v>9.39</v>
      </c>
      <c r="K431" s="72">
        <f t="shared" si="2289"/>
        <v>9.44</v>
      </c>
      <c r="L431" s="72">
        <f t="shared" si="2296"/>
        <v>20.82</v>
      </c>
      <c r="M431" s="72">
        <v>19.170000000000002</v>
      </c>
      <c r="N431" s="72">
        <v>24.4</v>
      </c>
      <c r="O431" s="72">
        <f t="shared" si="2290"/>
        <v>0.21</v>
      </c>
      <c r="P431" s="72">
        <v>1.6</v>
      </c>
      <c r="U431" s="8"/>
      <c r="W431" s="8">
        <f t="shared" si="2291"/>
        <v>6.8</v>
      </c>
      <c r="X431">
        <v>504000</v>
      </c>
      <c r="Y431">
        <f t="shared" si="2292"/>
        <v>140</v>
      </c>
      <c r="Z431" s="8">
        <v>0</v>
      </c>
      <c r="AA431" s="8">
        <v>-6.7</v>
      </c>
      <c r="AB431" s="8">
        <v>77.5</v>
      </c>
      <c r="AD431">
        <v>141</v>
      </c>
      <c r="AE431">
        <v>15.439360000000001</v>
      </c>
      <c r="BZ431" s="41"/>
      <c r="CA431" s="41"/>
      <c r="CB431" s="4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KL431" s="84">
        <f t="shared" si="2198"/>
        <v>27093</v>
      </c>
      <c r="KM431">
        <v>1974</v>
      </c>
      <c r="KN431">
        <v>3</v>
      </c>
      <c r="KO431">
        <v>5</v>
      </c>
      <c r="KP431" s="84">
        <f t="shared" si="2199"/>
        <v>64</v>
      </c>
      <c r="KQ431" s="74">
        <f t="shared" ref="KQ431:KR431" si="2327">KQ66</f>
        <v>-0.9</v>
      </c>
      <c r="KR431" s="74">
        <f t="shared" si="2327"/>
        <v>-10.1</v>
      </c>
      <c r="KS431" s="74">
        <f t="shared" si="2201"/>
        <v>-9.1999999999999993</v>
      </c>
      <c r="KT431" s="74">
        <f t="shared" si="2202"/>
        <v>-1.6</v>
      </c>
      <c r="KU431" s="74">
        <f t="shared" ref="KU431:KV431" si="2328">KU66</f>
        <v>13.4</v>
      </c>
      <c r="KV431" s="74">
        <f t="shared" si="2328"/>
        <v>19.600000000000001</v>
      </c>
      <c r="KW431" s="72">
        <f t="shared" si="2190"/>
        <v>0.77</v>
      </c>
      <c r="KX431" s="74">
        <f t="shared" si="2132"/>
        <v>1.8</v>
      </c>
      <c r="KZ431" s="74">
        <f t="shared" ref="KZ431:LC431" si="2329">KZ66</f>
        <v>75.099999999999994</v>
      </c>
      <c r="LA431" s="74">
        <f t="shared" si="2329"/>
        <v>60.3</v>
      </c>
      <c r="LB431" s="74">
        <f t="shared" si="2329"/>
        <v>14.2</v>
      </c>
      <c r="LC431" s="74">
        <f t="shared" si="2329"/>
        <v>0.6</v>
      </c>
    </row>
    <row r="432" spans="8:315" x14ac:dyDescent="0.35">
      <c r="H432" s="16">
        <v>142</v>
      </c>
      <c r="I432" s="72">
        <v>21.71</v>
      </c>
      <c r="J432" s="72">
        <v>9.44</v>
      </c>
      <c r="K432" s="72">
        <f t="shared" si="2289"/>
        <v>9.1300000000000008</v>
      </c>
      <c r="L432" s="72">
        <f t="shared" si="2296"/>
        <v>20.56</v>
      </c>
      <c r="M432" s="72">
        <v>20.76</v>
      </c>
      <c r="N432" s="72">
        <v>25.3</v>
      </c>
      <c r="O432" s="72">
        <f t="shared" si="2290"/>
        <v>0.18</v>
      </c>
      <c r="P432" s="72">
        <v>2.78</v>
      </c>
      <c r="U432" s="8"/>
      <c r="W432" s="8">
        <f t="shared" si="2291"/>
        <v>6.9</v>
      </c>
      <c r="X432">
        <v>507600</v>
      </c>
      <c r="Y432">
        <f t="shared" si="2292"/>
        <v>141</v>
      </c>
      <c r="Z432" s="8">
        <v>0</v>
      </c>
      <c r="AA432" s="8">
        <v>-5.2</v>
      </c>
      <c r="AB432" s="8">
        <v>75.099999999999994</v>
      </c>
      <c r="AD432">
        <v>142</v>
      </c>
      <c r="AE432">
        <v>17.427219999999998</v>
      </c>
      <c r="BZ432" s="41"/>
      <c r="CA432" s="41"/>
      <c r="CB432" s="4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KL432" s="84">
        <f t="shared" si="2198"/>
        <v>27094</v>
      </c>
      <c r="KM432">
        <v>1974</v>
      </c>
      <c r="KN432">
        <v>3</v>
      </c>
      <c r="KO432">
        <v>6</v>
      </c>
      <c r="KP432" s="84">
        <f t="shared" si="2199"/>
        <v>65</v>
      </c>
      <c r="KQ432" s="74">
        <f t="shared" ref="KQ432:KR432" si="2330">KQ67</f>
        <v>0.1</v>
      </c>
      <c r="KR432" s="74">
        <f t="shared" si="2330"/>
        <v>-9.1999999999999993</v>
      </c>
      <c r="KS432" s="74">
        <f t="shared" si="2201"/>
        <v>-8.3000000000000007</v>
      </c>
      <c r="KT432" s="74">
        <f t="shared" si="2202"/>
        <v>-0.9</v>
      </c>
      <c r="KU432" s="74">
        <f t="shared" ref="KU432:KV432" si="2331">KU67</f>
        <v>12.1</v>
      </c>
      <c r="KV432" s="74">
        <f t="shared" si="2331"/>
        <v>19.3</v>
      </c>
      <c r="KW432" s="72">
        <f t="shared" si="2190"/>
        <v>0.81</v>
      </c>
      <c r="KX432" s="74">
        <f t="shared" si="2132"/>
        <v>1.9</v>
      </c>
      <c r="KZ432" s="74">
        <f t="shared" ref="KZ432:LC432" si="2332">KZ67</f>
        <v>76.5</v>
      </c>
      <c r="LA432" s="74">
        <f t="shared" si="2332"/>
        <v>65.3</v>
      </c>
      <c r="LB432" s="74">
        <f t="shared" si="2332"/>
        <v>13.2</v>
      </c>
      <c r="LC432" s="74">
        <f t="shared" si="2332"/>
        <v>0.7</v>
      </c>
    </row>
    <row r="433" spans="8:315" x14ac:dyDescent="0.35">
      <c r="H433" s="16">
        <v>143</v>
      </c>
      <c r="I433" s="72">
        <v>21.49</v>
      </c>
      <c r="J433" s="72">
        <v>9.1300000000000008</v>
      </c>
      <c r="K433" s="72">
        <f t="shared" si="2289"/>
        <v>10.45</v>
      </c>
      <c r="L433" s="72">
        <f t="shared" si="2296"/>
        <v>21.71</v>
      </c>
      <c r="M433" s="72">
        <v>20.260000000000002</v>
      </c>
      <c r="N433" s="72">
        <v>24.9</v>
      </c>
      <c r="O433" s="72">
        <f t="shared" si="2290"/>
        <v>0.19</v>
      </c>
      <c r="P433" s="72">
        <v>3.54</v>
      </c>
      <c r="U433" s="8"/>
      <c r="W433" s="8">
        <f t="shared" si="2291"/>
        <v>6.9</v>
      </c>
      <c r="X433">
        <v>511200</v>
      </c>
      <c r="Y433">
        <f t="shared" si="2292"/>
        <v>142</v>
      </c>
      <c r="Z433" s="8">
        <v>0</v>
      </c>
      <c r="AA433" s="8">
        <v>-4</v>
      </c>
      <c r="AB433" s="8">
        <v>77.3</v>
      </c>
      <c r="AD433">
        <v>143</v>
      </c>
      <c r="AE433">
        <v>18.698560000000001</v>
      </c>
      <c r="BZ433" s="41"/>
      <c r="CA433" s="41"/>
      <c r="CB433" s="4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KL433" s="84">
        <f t="shared" si="2198"/>
        <v>27095</v>
      </c>
      <c r="KM433">
        <v>1974</v>
      </c>
      <c r="KN433">
        <v>3</v>
      </c>
      <c r="KO433">
        <v>7</v>
      </c>
      <c r="KP433" s="84">
        <f t="shared" si="2199"/>
        <v>66</v>
      </c>
      <c r="KQ433" s="74">
        <f t="shared" ref="KQ433:KR433" si="2333">KQ68</f>
        <v>-0.2</v>
      </c>
      <c r="KR433" s="74">
        <f t="shared" si="2333"/>
        <v>-8.3000000000000007</v>
      </c>
      <c r="KS433" s="74">
        <f t="shared" si="2201"/>
        <v>-9</v>
      </c>
      <c r="KT433" s="74">
        <f t="shared" si="2202"/>
        <v>0.1</v>
      </c>
      <c r="KU433" s="74">
        <f t="shared" ref="KU433:KV433" si="2334">KU68</f>
        <v>12.4</v>
      </c>
      <c r="KV433" s="74">
        <f t="shared" si="2334"/>
        <v>18.7</v>
      </c>
      <c r="KW433" s="72">
        <f t="shared" si="2190"/>
        <v>0.79</v>
      </c>
      <c r="KX433" s="74">
        <f t="shared" ref="KX433:KX496" si="2335">KX68</f>
        <v>1.5</v>
      </c>
      <c r="KZ433" s="74">
        <f t="shared" ref="KZ433:LC433" si="2336">KZ68</f>
        <v>74.2</v>
      </c>
      <c r="LA433" s="74">
        <f t="shared" si="2336"/>
        <v>62.5</v>
      </c>
      <c r="LB433" s="74">
        <f t="shared" si="2336"/>
        <v>16.399999999999999</v>
      </c>
      <c r="LC433" s="74">
        <f t="shared" si="2336"/>
        <v>0.6</v>
      </c>
    </row>
    <row r="434" spans="8:315" x14ac:dyDescent="0.35">
      <c r="H434" s="16">
        <v>144</v>
      </c>
      <c r="I434" s="72">
        <v>21.31</v>
      </c>
      <c r="J434" s="72">
        <v>10.45</v>
      </c>
      <c r="K434" s="72">
        <f t="shared" si="2289"/>
        <v>10.42</v>
      </c>
      <c r="L434" s="72">
        <f t="shared" si="2296"/>
        <v>21.49</v>
      </c>
      <c r="M434" s="72">
        <v>20.29</v>
      </c>
      <c r="N434" s="72">
        <v>25.1</v>
      </c>
      <c r="O434" s="72">
        <f t="shared" si="2290"/>
        <v>0.19</v>
      </c>
      <c r="P434" s="72">
        <v>2.4900000000000002</v>
      </c>
      <c r="U434" s="8"/>
      <c r="W434" s="8">
        <f t="shared" si="2291"/>
        <v>7</v>
      </c>
      <c r="X434">
        <v>514800</v>
      </c>
      <c r="Y434">
        <f t="shared" si="2292"/>
        <v>143</v>
      </c>
      <c r="Z434" s="8">
        <v>0</v>
      </c>
      <c r="AA434" s="8">
        <v>-4.2</v>
      </c>
      <c r="AB434" s="8">
        <v>84.1</v>
      </c>
      <c r="AD434">
        <v>144</v>
      </c>
      <c r="AE434">
        <v>19.223020000000002</v>
      </c>
      <c r="BZ434" s="41"/>
      <c r="CA434" s="41"/>
      <c r="CB434" s="4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KL434" s="84">
        <f t="shared" si="2198"/>
        <v>27096</v>
      </c>
      <c r="KM434">
        <v>1974</v>
      </c>
      <c r="KN434">
        <v>3</v>
      </c>
      <c r="KO434">
        <v>8</v>
      </c>
      <c r="KP434" s="84">
        <f t="shared" si="2199"/>
        <v>67</v>
      </c>
      <c r="KQ434" s="74">
        <f t="shared" ref="KQ434:KR434" si="2337">KQ69</f>
        <v>-0.2</v>
      </c>
      <c r="KR434" s="74">
        <f t="shared" si="2337"/>
        <v>-9</v>
      </c>
      <c r="KS434" s="74">
        <f t="shared" si="2201"/>
        <v>-10.199999999999999</v>
      </c>
      <c r="KT434" s="74">
        <f t="shared" si="2202"/>
        <v>-0.2</v>
      </c>
      <c r="KU434" s="74">
        <f t="shared" ref="KU434:KV434" si="2338">KU69</f>
        <v>13.5</v>
      </c>
      <c r="KV434" s="74">
        <f t="shared" si="2338"/>
        <v>20.5</v>
      </c>
      <c r="KW434" s="72">
        <f t="shared" si="2190"/>
        <v>0.79</v>
      </c>
      <c r="KX434" s="74">
        <f t="shared" si="2335"/>
        <v>1.2</v>
      </c>
      <c r="KZ434" s="74">
        <f t="shared" ref="KZ434:LC434" si="2339">KZ69</f>
        <v>73.400000000000006</v>
      </c>
      <c r="LA434" s="74">
        <f t="shared" si="2339"/>
        <v>58.5</v>
      </c>
      <c r="LB434" s="74">
        <f t="shared" si="2339"/>
        <v>15</v>
      </c>
      <c r="LC434" s="74">
        <f t="shared" si="2339"/>
        <v>0.6</v>
      </c>
    </row>
    <row r="435" spans="8:315" x14ac:dyDescent="0.35">
      <c r="H435" s="16">
        <v>145</v>
      </c>
      <c r="I435" s="72">
        <v>20.63</v>
      </c>
      <c r="J435" s="72">
        <v>10.42</v>
      </c>
      <c r="K435" s="72">
        <f t="shared" si="2289"/>
        <v>9.4600000000000009</v>
      </c>
      <c r="L435" s="72">
        <f t="shared" si="2296"/>
        <v>21.31</v>
      </c>
      <c r="M435" s="72">
        <v>20.68</v>
      </c>
      <c r="N435" s="72">
        <v>25.3</v>
      </c>
      <c r="O435" s="72">
        <f t="shared" si="2290"/>
        <v>0.18</v>
      </c>
      <c r="P435" s="72">
        <v>1.82</v>
      </c>
      <c r="U435" s="8"/>
      <c r="W435" s="8">
        <f t="shared" si="2291"/>
        <v>7</v>
      </c>
      <c r="X435">
        <v>518400</v>
      </c>
      <c r="Y435">
        <f t="shared" si="2292"/>
        <v>144</v>
      </c>
      <c r="Z435" s="8">
        <v>0</v>
      </c>
      <c r="AA435" s="8">
        <v>-6.1</v>
      </c>
      <c r="AB435" s="8">
        <v>88.6</v>
      </c>
      <c r="AD435">
        <v>145</v>
      </c>
      <c r="AE435">
        <v>20.356400000000001</v>
      </c>
      <c r="BZ435" s="41"/>
      <c r="CA435" s="41"/>
      <c r="CB435" s="4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KL435" s="84">
        <f t="shared" si="2198"/>
        <v>27097</v>
      </c>
      <c r="KM435">
        <v>1974</v>
      </c>
      <c r="KN435">
        <v>3</v>
      </c>
      <c r="KO435">
        <v>9</v>
      </c>
      <c r="KP435" s="84">
        <f t="shared" si="2199"/>
        <v>68</v>
      </c>
      <c r="KQ435" s="74">
        <f t="shared" ref="KQ435:KR435" si="2340">KQ70</f>
        <v>-1.2</v>
      </c>
      <c r="KR435" s="74">
        <f t="shared" si="2340"/>
        <v>-10.199999999999999</v>
      </c>
      <c r="KS435" s="74">
        <f t="shared" si="2201"/>
        <v>-9.5</v>
      </c>
      <c r="KT435" s="74">
        <f t="shared" si="2202"/>
        <v>-0.2</v>
      </c>
      <c r="KU435" s="74">
        <f t="shared" ref="KU435:KV435" si="2341">KU70</f>
        <v>14.1</v>
      </c>
      <c r="KV435" s="74">
        <f t="shared" si="2341"/>
        <v>22.5</v>
      </c>
      <c r="KW435" s="72">
        <f t="shared" si="2190"/>
        <v>0.81</v>
      </c>
      <c r="KX435" s="74">
        <f t="shared" si="2335"/>
        <v>2</v>
      </c>
      <c r="KZ435" s="74">
        <f t="shared" ref="KZ435:LC435" si="2342">KZ70</f>
        <v>68.400000000000006</v>
      </c>
      <c r="LA435" s="74">
        <f t="shared" si="2342"/>
        <v>55.2</v>
      </c>
      <c r="LB435" s="74">
        <f t="shared" si="2342"/>
        <v>14.7</v>
      </c>
      <c r="LC435" s="74">
        <f t="shared" si="2342"/>
        <v>0.6</v>
      </c>
    </row>
    <row r="436" spans="8:315" x14ac:dyDescent="0.35">
      <c r="H436" s="16">
        <v>146</v>
      </c>
      <c r="I436" s="72">
        <v>19.829999999999998</v>
      </c>
      <c r="J436" s="72">
        <v>9.4600000000000009</v>
      </c>
      <c r="K436" s="72">
        <f t="shared" si="2289"/>
        <v>9.6999999999999993</v>
      </c>
      <c r="L436" s="72">
        <f t="shared" si="2296"/>
        <v>20.63</v>
      </c>
      <c r="M436" s="72">
        <v>20.61</v>
      </c>
      <c r="N436" s="72">
        <v>25.7</v>
      </c>
      <c r="O436" s="72">
        <f t="shared" si="2290"/>
        <v>0.2</v>
      </c>
      <c r="P436" s="72">
        <v>3.84</v>
      </c>
      <c r="U436" s="8"/>
      <c r="W436" s="8">
        <f t="shared" si="2291"/>
        <v>7</v>
      </c>
      <c r="X436">
        <v>522000</v>
      </c>
      <c r="Y436">
        <f t="shared" si="2292"/>
        <v>145</v>
      </c>
      <c r="Z436" s="8">
        <v>0</v>
      </c>
      <c r="AA436" s="8">
        <v>-8.1999999999999993</v>
      </c>
      <c r="AB436" s="8">
        <v>97.2</v>
      </c>
      <c r="AD436">
        <v>146</v>
      </c>
      <c r="AE436">
        <v>21.213470000000001</v>
      </c>
      <c r="BZ436" s="41"/>
      <c r="CA436" s="41"/>
      <c r="CB436" s="4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KL436" s="84">
        <f t="shared" si="2198"/>
        <v>27098</v>
      </c>
      <c r="KM436">
        <v>1974</v>
      </c>
      <c r="KN436">
        <v>3</v>
      </c>
      <c r="KO436">
        <v>10</v>
      </c>
      <c r="KP436" s="84">
        <f t="shared" si="2199"/>
        <v>69</v>
      </c>
      <c r="KQ436" s="74">
        <f t="shared" ref="KQ436:KR436" si="2343">KQ71</f>
        <v>1</v>
      </c>
      <c r="KR436" s="74">
        <f t="shared" si="2343"/>
        <v>-9.5</v>
      </c>
      <c r="KS436" s="74">
        <f t="shared" si="2201"/>
        <v>-8.8000000000000007</v>
      </c>
      <c r="KT436" s="74">
        <f t="shared" si="2202"/>
        <v>-1.2</v>
      </c>
      <c r="KU436" s="74">
        <f t="shared" ref="KU436:KV436" si="2344">KU71</f>
        <v>13.4</v>
      </c>
      <c r="KV436" s="74">
        <f t="shared" si="2344"/>
        <v>21.3</v>
      </c>
      <c r="KW436" s="72">
        <f t="shared" si="2190"/>
        <v>0.81</v>
      </c>
      <c r="KX436" s="74">
        <f t="shared" si="2335"/>
        <v>0.9</v>
      </c>
      <c r="KZ436" s="74">
        <f t="shared" ref="KZ436:LC436" si="2345">KZ71</f>
        <v>71.400000000000006</v>
      </c>
      <c r="LA436" s="74">
        <f t="shared" si="2345"/>
        <v>59.7</v>
      </c>
      <c r="LB436" s="74">
        <f t="shared" si="2345"/>
        <v>13.5</v>
      </c>
      <c r="LC436" s="74">
        <f t="shared" si="2345"/>
        <v>0.6</v>
      </c>
    </row>
    <row r="437" spans="8:315" x14ac:dyDescent="0.35">
      <c r="H437" s="16">
        <v>147</v>
      </c>
      <c r="I437" s="72">
        <v>20.57</v>
      </c>
      <c r="J437" s="72">
        <v>9.6999999999999993</v>
      </c>
      <c r="K437" s="72">
        <f t="shared" si="2289"/>
        <v>9.8699999999999992</v>
      </c>
      <c r="L437" s="72">
        <f t="shared" si="2296"/>
        <v>19.829999999999998</v>
      </c>
      <c r="M437" s="72">
        <v>20.52</v>
      </c>
      <c r="N437" s="72">
        <v>24.5</v>
      </c>
      <c r="O437" s="72">
        <f t="shared" si="2290"/>
        <v>0.16</v>
      </c>
      <c r="P437" s="72">
        <v>2.76</v>
      </c>
      <c r="U437" s="8"/>
      <c r="W437" s="8">
        <f t="shared" si="2291"/>
        <v>7.1</v>
      </c>
      <c r="X437">
        <v>525600</v>
      </c>
      <c r="Y437">
        <f t="shared" si="2292"/>
        <v>146</v>
      </c>
      <c r="Z437" s="8">
        <v>0</v>
      </c>
      <c r="AA437" s="8">
        <v>-8.5</v>
      </c>
      <c r="AB437" s="8">
        <v>96.3</v>
      </c>
      <c r="AD437">
        <v>147</v>
      </c>
      <c r="AE437">
        <v>20.990849999999998</v>
      </c>
      <c r="BZ437" s="41"/>
      <c r="CA437" s="41"/>
      <c r="CB437" s="4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KL437" s="84">
        <f t="shared" si="2198"/>
        <v>27099</v>
      </c>
      <c r="KM437">
        <v>1974</v>
      </c>
      <c r="KN437">
        <v>3</v>
      </c>
      <c r="KO437">
        <v>11</v>
      </c>
      <c r="KP437" s="84">
        <f t="shared" si="2199"/>
        <v>70</v>
      </c>
      <c r="KQ437" s="74">
        <f t="shared" ref="KQ437:KR437" si="2346">KQ72</f>
        <v>0.3</v>
      </c>
      <c r="KR437" s="74">
        <f t="shared" si="2346"/>
        <v>-8.8000000000000007</v>
      </c>
      <c r="KS437" s="74">
        <f t="shared" si="2201"/>
        <v>-9</v>
      </c>
      <c r="KT437" s="74">
        <f t="shared" si="2202"/>
        <v>1</v>
      </c>
      <c r="KU437" s="74">
        <f t="shared" ref="KU437:KV437" si="2347">KU72</f>
        <v>13</v>
      </c>
      <c r="KV437" s="74">
        <f t="shared" si="2347"/>
        <v>21.5</v>
      </c>
      <c r="KW437" s="72">
        <f t="shared" si="2190"/>
        <v>0.83</v>
      </c>
      <c r="KX437" s="74">
        <f t="shared" si="2335"/>
        <v>1.4</v>
      </c>
      <c r="KZ437" s="74">
        <f t="shared" ref="KZ437:LC437" si="2348">KZ72</f>
        <v>73.2</v>
      </c>
      <c r="LA437" s="74">
        <f t="shared" si="2348"/>
        <v>58.2</v>
      </c>
      <c r="LB437" s="74">
        <f t="shared" si="2348"/>
        <v>14.7</v>
      </c>
      <c r="LC437" s="74">
        <f t="shared" si="2348"/>
        <v>0.6</v>
      </c>
    </row>
    <row r="438" spans="8:315" x14ac:dyDescent="0.35">
      <c r="H438" s="16">
        <v>148</v>
      </c>
      <c r="I438" s="72">
        <v>21.95</v>
      </c>
      <c r="J438" s="72">
        <v>9.8699999999999992</v>
      </c>
      <c r="K438" s="72">
        <f t="shared" si="2289"/>
        <v>10.61</v>
      </c>
      <c r="L438" s="72">
        <f t="shared" si="2296"/>
        <v>20.57</v>
      </c>
      <c r="M438" s="72">
        <v>20.47</v>
      </c>
      <c r="N438" s="72">
        <v>24.2</v>
      </c>
      <c r="O438" s="72">
        <f t="shared" si="2290"/>
        <v>0.15</v>
      </c>
      <c r="P438" s="72">
        <v>2.04</v>
      </c>
      <c r="U438" s="8"/>
      <c r="W438" s="8">
        <f t="shared" si="2291"/>
        <v>7.1</v>
      </c>
      <c r="X438">
        <v>529200</v>
      </c>
      <c r="Y438">
        <f t="shared" si="2292"/>
        <v>147</v>
      </c>
      <c r="Z438" s="8">
        <v>0</v>
      </c>
      <c r="AA438" s="8">
        <v>-8.1999999999999993</v>
      </c>
      <c r="AB438" s="8">
        <v>94.3</v>
      </c>
      <c r="AD438">
        <v>148</v>
      </c>
      <c r="AE438">
        <v>20.98657</v>
      </c>
      <c r="BZ438" s="41"/>
      <c r="CA438" s="41"/>
      <c r="CB438" s="4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KL438" s="84">
        <f t="shared" si="2198"/>
        <v>27100</v>
      </c>
      <c r="KM438">
        <v>1974</v>
      </c>
      <c r="KN438">
        <v>3</v>
      </c>
      <c r="KO438">
        <v>12</v>
      </c>
      <c r="KP438" s="84">
        <f t="shared" si="2199"/>
        <v>71</v>
      </c>
      <c r="KQ438" s="74">
        <f t="shared" ref="KQ438:KR438" si="2349">KQ73</f>
        <v>-0.9</v>
      </c>
      <c r="KR438" s="74">
        <f t="shared" si="2349"/>
        <v>-9</v>
      </c>
      <c r="KS438" s="74">
        <f t="shared" si="2201"/>
        <v>-10</v>
      </c>
      <c r="KT438" s="74">
        <f t="shared" si="2202"/>
        <v>0.3</v>
      </c>
      <c r="KU438" s="74">
        <f t="shared" ref="KU438:KV438" si="2350">KU73</f>
        <v>13.3</v>
      </c>
      <c r="KV438" s="74">
        <f t="shared" si="2350"/>
        <v>22.4</v>
      </c>
      <c r="KW438" s="72">
        <f t="shared" si="2190"/>
        <v>0.84</v>
      </c>
      <c r="KX438" s="74">
        <f t="shared" si="2335"/>
        <v>2.5</v>
      </c>
      <c r="KZ438" s="74">
        <f t="shared" ref="KZ438:LC438" si="2351">KZ73</f>
        <v>70.2</v>
      </c>
      <c r="LA438" s="74">
        <f t="shared" si="2351"/>
        <v>56.2</v>
      </c>
      <c r="LB438" s="74">
        <f t="shared" si="2351"/>
        <v>16.399999999999999</v>
      </c>
      <c r="LC438" s="74">
        <f t="shared" si="2351"/>
        <v>0.6</v>
      </c>
    </row>
    <row r="439" spans="8:315" x14ac:dyDescent="0.35">
      <c r="H439" s="16">
        <v>149</v>
      </c>
      <c r="I439" s="72">
        <v>22.12</v>
      </c>
      <c r="J439" s="72">
        <v>10.61</v>
      </c>
      <c r="K439" s="72">
        <f t="shared" si="2289"/>
        <v>10.86</v>
      </c>
      <c r="L439" s="72">
        <f t="shared" si="2296"/>
        <v>21.95</v>
      </c>
      <c r="M439" s="72">
        <v>20.83</v>
      </c>
      <c r="N439" s="72">
        <v>25.6</v>
      </c>
      <c r="O439" s="72">
        <f t="shared" si="2290"/>
        <v>0.19</v>
      </c>
      <c r="P439" s="72">
        <v>2.04</v>
      </c>
      <c r="U439" s="8"/>
      <c r="W439" s="8">
        <f t="shared" si="2291"/>
        <v>7.2</v>
      </c>
      <c r="X439">
        <v>532800</v>
      </c>
      <c r="Y439">
        <f t="shared" si="2292"/>
        <v>148</v>
      </c>
      <c r="Z439" s="8">
        <v>0</v>
      </c>
      <c r="AA439" s="8">
        <v>-7.9</v>
      </c>
      <c r="AB439" s="8">
        <v>95.1</v>
      </c>
      <c r="AD439">
        <v>149</v>
      </c>
      <c r="AE439">
        <v>24.0749</v>
      </c>
      <c r="BZ439" s="41"/>
      <c r="CA439" s="41"/>
      <c r="CB439" s="4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KL439" s="84">
        <f t="shared" si="2198"/>
        <v>27101</v>
      </c>
      <c r="KM439">
        <v>1974</v>
      </c>
      <c r="KN439">
        <v>3</v>
      </c>
      <c r="KO439">
        <v>13</v>
      </c>
      <c r="KP439" s="84">
        <f t="shared" si="2199"/>
        <v>72</v>
      </c>
      <c r="KQ439" s="74">
        <f t="shared" ref="KQ439:KR439" si="2352">KQ74</f>
        <v>1.5</v>
      </c>
      <c r="KR439" s="74">
        <f t="shared" si="2352"/>
        <v>-10</v>
      </c>
      <c r="KS439" s="74">
        <f t="shared" si="2201"/>
        <v>-7.3</v>
      </c>
      <c r="KT439" s="74">
        <f t="shared" si="2202"/>
        <v>-0.9</v>
      </c>
      <c r="KU439" s="74">
        <f t="shared" ref="KU439:KV439" si="2353">KU74</f>
        <v>14.3</v>
      </c>
      <c r="KV439" s="74">
        <f t="shared" si="2353"/>
        <v>21.2</v>
      </c>
      <c r="KW439" s="72">
        <f t="shared" si="2190"/>
        <v>0.78</v>
      </c>
      <c r="KX439" s="74">
        <f t="shared" si="2335"/>
        <v>2.2000000000000002</v>
      </c>
      <c r="KZ439" s="74">
        <f t="shared" ref="KZ439:LC439" si="2354">KZ74</f>
        <v>71</v>
      </c>
      <c r="LA439" s="74">
        <f t="shared" si="2354"/>
        <v>58.5</v>
      </c>
      <c r="LB439" s="74">
        <f t="shared" si="2354"/>
        <v>14.5</v>
      </c>
      <c r="LC439" s="74">
        <f t="shared" si="2354"/>
        <v>0.6</v>
      </c>
    </row>
    <row r="440" spans="8:315" x14ac:dyDescent="0.35">
      <c r="H440" s="16">
        <v>150</v>
      </c>
      <c r="I440" s="72">
        <v>22.26</v>
      </c>
      <c r="J440" s="72">
        <v>10.86</v>
      </c>
      <c r="K440" s="72">
        <f t="shared" si="2289"/>
        <v>11.98</v>
      </c>
      <c r="L440" s="72">
        <f t="shared" si="2296"/>
        <v>22.12</v>
      </c>
      <c r="M440" s="72">
        <v>20.350000000000001</v>
      </c>
      <c r="N440" s="72">
        <v>25.6</v>
      </c>
      <c r="O440" s="72">
        <f t="shared" si="2290"/>
        <v>0.21</v>
      </c>
      <c r="P440" s="72">
        <v>1.48</v>
      </c>
      <c r="U440" s="8"/>
      <c r="W440" s="8">
        <f t="shared" si="2291"/>
        <v>7.2</v>
      </c>
      <c r="X440">
        <v>536400</v>
      </c>
      <c r="Y440">
        <f t="shared" si="2292"/>
        <v>149</v>
      </c>
      <c r="Z440" s="8">
        <v>0</v>
      </c>
      <c r="AA440" s="8">
        <v>-8.1</v>
      </c>
      <c r="AB440" s="8">
        <v>96</v>
      </c>
      <c r="AD440">
        <v>150</v>
      </c>
      <c r="AE440">
        <v>25.164729999999999</v>
      </c>
      <c r="BZ440" s="41"/>
      <c r="CA440" s="41"/>
      <c r="CB440" s="4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KL440" s="84">
        <f t="shared" si="2198"/>
        <v>27102</v>
      </c>
      <c r="KM440">
        <v>1974</v>
      </c>
      <c r="KN440">
        <v>3</v>
      </c>
      <c r="KO440">
        <v>14</v>
      </c>
      <c r="KP440" s="84">
        <f t="shared" si="2199"/>
        <v>73</v>
      </c>
      <c r="KQ440" s="74">
        <f t="shared" ref="KQ440:KR440" si="2355">KQ75</f>
        <v>1.7</v>
      </c>
      <c r="KR440" s="74">
        <f t="shared" si="2355"/>
        <v>-7.3</v>
      </c>
      <c r="KS440" s="74">
        <f t="shared" si="2201"/>
        <v>-6.5</v>
      </c>
      <c r="KT440" s="74">
        <f t="shared" si="2202"/>
        <v>1.5</v>
      </c>
      <c r="KU440" s="74">
        <f t="shared" ref="KU440:KV440" si="2356">KU75</f>
        <v>13.4</v>
      </c>
      <c r="KV440" s="74">
        <f t="shared" si="2356"/>
        <v>23.9</v>
      </c>
      <c r="KW440" s="72">
        <f t="shared" si="2190"/>
        <v>0.86</v>
      </c>
      <c r="KX440" s="74">
        <f t="shared" si="2335"/>
        <v>2.4</v>
      </c>
      <c r="KZ440" s="74">
        <f t="shared" ref="KZ440:LC440" si="2357">KZ75</f>
        <v>70.7</v>
      </c>
      <c r="LA440" s="74">
        <f t="shared" si="2357"/>
        <v>62</v>
      </c>
      <c r="LB440" s="74">
        <f t="shared" si="2357"/>
        <v>15.6</v>
      </c>
      <c r="LC440" s="74">
        <f t="shared" si="2357"/>
        <v>0.7</v>
      </c>
    </row>
    <row r="441" spans="8:315" x14ac:dyDescent="0.35">
      <c r="H441" s="16">
        <v>151</v>
      </c>
      <c r="I441" s="72">
        <v>23.16</v>
      </c>
      <c r="J441" s="72">
        <v>11.98</v>
      </c>
      <c r="K441" s="72">
        <f t="shared" si="2289"/>
        <v>12.01</v>
      </c>
      <c r="L441" s="72">
        <f t="shared" si="2296"/>
        <v>22.26</v>
      </c>
      <c r="M441" s="72">
        <v>19.739999999999998</v>
      </c>
      <c r="N441" s="72">
        <v>23.6</v>
      </c>
      <c r="O441" s="72">
        <f t="shared" si="2290"/>
        <v>0.16</v>
      </c>
      <c r="P441" s="72">
        <v>4.6399999999999997</v>
      </c>
      <c r="U441" s="8"/>
      <c r="W441" s="8">
        <f t="shared" si="2291"/>
        <v>7.3</v>
      </c>
      <c r="X441">
        <v>540000</v>
      </c>
      <c r="Y441">
        <f t="shared" si="2292"/>
        <v>150</v>
      </c>
      <c r="Z441" s="8">
        <v>0</v>
      </c>
      <c r="AA441" s="8">
        <v>-7.3</v>
      </c>
      <c r="AB441" s="8">
        <v>95.5</v>
      </c>
      <c r="AD441">
        <v>151</v>
      </c>
      <c r="AE441">
        <v>24.721820000000001</v>
      </c>
      <c r="BZ441" s="41"/>
      <c r="CA441" s="41"/>
      <c r="CB441" s="4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KL441" s="84">
        <f t="shared" si="2198"/>
        <v>27103</v>
      </c>
      <c r="KM441">
        <v>1974</v>
      </c>
      <c r="KN441">
        <v>3</v>
      </c>
      <c r="KO441">
        <v>15</v>
      </c>
      <c r="KP441" s="84">
        <f t="shared" si="2199"/>
        <v>74</v>
      </c>
      <c r="KQ441" s="74">
        <f t="shared" ref="KQ441:KR441" si="2358">KQ76</f>
        <v>2.1</v>
      </c>
      <c r="KR441" s="74">
        <f t="shared" si="2358"/>
        <v>-6.5</v>
      </c>
      <c r="KS441" s="74">
        <f t="shared" si="2201"/>
        <v>-7.2</v>
      </c>
      <c r="KT441" s="74">
        <f t="shared" si="2202"/>
        <v>1.7</v>
      </c>
      <c r="KU441" s="74">
        <f t="shared" ref="KU441:KV441" si="2359">KU76</f>
        <v>12.7</v>
      </c>
      <c r="KV441" s="74">
        <f t="shared" si="2359"/>
        <v>20.8</v>
      </c>
      <c r="KW441" s="72">
        <f t="shared" si="2190"/>
        <v>0.83</v>
      </c>
      <c r="KX441" s="74">
        <f t="shared" si="2335"/>
        <v>1</v>
      </c>
      <c r="KZ441" s="74">
        <f t="shared" ref="KZ441:LC441" si="2360">KZ76</f>
        <v>74.2</v>
      </c>
      <c r="LA441" s="74">
        <f t="shared" si="2360"/>
        <v>62.1</v>
      </c>
      <c r="LB441" s="74">
        <f t="shared" si="2360"/>
        <v>14.2</v>
      </c>
      <c r="LC441" s="74">
        <f t="shared" si="2360"/>
        <v>0.7</v>
      </c>
    </row>
    <row r="442" spans="8:315" x14ac:dyDescent="0.35">
      <c r="H442" s="16">
        <v>152</v>
      </c>
      <c r="I442" s="72">
        <v>21.56</v>
      </c>
      <c r="J442" s="72">
        <v>12.01</v>
      </c>
      <c r="K442" s="72">
        <f t="shared" si="2289"/>
        <v>10.7</v>
      </c>
      <c r="L442" s="72">
        <f t="shared" si="2296"/>
        <v>23.16</v>
      </c>
      <c r="M442" s="72">
        <v>19.45</v>
      </c>
      <c r="N442" s="72">
        <v>26.4</v>
      </c>
      <c r="O442" s="72">
        <f t="shared" si="2290"/>
        <v>0.26</v>
      </c>
      <c r="P442" s="72">
        <v>2.06</v>
      </c>
      <c r="U442" s="8"/>
      <c r="W442" s="8">
        <f t="shared" si="2291"/>
        <v>7.3</v>
      </c>
      <c r="X442">
        <v>543600</v>
      </c>
      <c r="Y442">
        <f t="shared" si="2292"/>
        <v>151</v>
      </c>
      <c r="Z442" s="8">
        <v>0</v>
      </c>
      <c r="AA442" s="8">
        <v>-8.1999999999999993</v>
      </c>
      <c r="AB442" s="8">
        <v>94.9</v>
      </c>
      <c r="AD442">
        <v>152</v>
      </c>
      <c r="AE442">
        <v>24.322870000000002</v>
      </c>
      <c r="BZ442" s="41"/>
      <c r="CA442" s="41"/>
      <c r="CB442" s="4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KL442" s="84">
        <f t="shared" si="2198"/>
        <v>27104</v>
      </c>
      <c r="KM442">
        <v>1974</v>
      </c>
      <c r="KN442">
        <v>3</v>
      </c>
      <c r="KO442">
        <v>16</v>
      </c>
      <c r="KP442" s="84">
        <f t="shared" si="2199"/>
        <v>75</v>
      </c>
      <c r="KQ442" s="74">
        <f t="shared" ref="KQ442:KR442" si="2361">KQ77</f>
        <v>1.4</v>
      </c>
      <c r="KR442" s="74">
        <f t="shared" si="2361"/>
        <v>-7.2</v>
      </c>
      <c r="KS442" s="74">
        <f t="shared" si="2201"/>
        <v>-7.1</v>
      </c>
      <c r="KT442" s="74">
        <f t="shared" si="2202"/>
        <v>2.1</v>
      </c>
      <c r="KU442" s="74">
        <f t="shared" ref="KU442:KV442" si="2362">KU77</f>
        <v>14.7</v>
      </c>
      <c r="KV442" s="74">
        <f t="shared" si="2362"/>
        <v>22</v>
      </c>
      <c r="KW442" s="72">
        <f t="shared" si="2190"/>
        <v>0.78</v>
      </c>
      <c r="KX442" s="74">
        <f t="shared" si="2335"/>
        <v>2.1</v>
      </c>
      <c r="KZ442" s="74">
        <f t="shared" ref="KZ442:LC442" si="2363">KZ77</f>
        <v>73.8</v>
      </c>
      <c r="LA442" s="74">
        <f t="shared" si="2363"/>
        <v>61.4</v>
      </c>
      <c r="LB442" s="74">
        <f t="shared" si="2363"/>
        <v>14.6</v>
      </c>
      <c r="LC442" s="74">
        <f t="shared" si="2363"/>
        <v>0.6</v>
      </c>
    </row>
    <row r="443" spans="8:315" x14ac:dyDescent="0.35">
      <c r="H443" s="16">
        <v>153</v>
      </c>
      <c r="I443" s="72">
        <v>21.69</v>
      </c>
      <c r="J443" s="72">
        <v>10.7</v>
      </c>
      <c r="K443" s="72">
        <f t="shared" si="2289"/>
        <v>10.31</v>
      </c>
      <c r="L443" s="72">
        <f t="shared" si="2296"/>
        <v>21.56</v>
      </c>
      <c r="M443" s="72">
        <v>20.85</v>
      </c>
      <c r="N443" s="72">
        <v>25.8</v>
      </c>
      <c r="O443" s="72">
        <f t="shared" si="2290"/>
        <v>0.19</v>
      </c>
      <c r="P443" s="72">
        <v>4.4800000000000004</v>
      </c>
      <c r="U443" s="8"/>
      <c r="W443" s="8">
        <f t="shared" si="2291"/>
        <v>7.3</v>
      </c>
      <c r="X443">
        <v>547200</v>
      </c>
      <c r="Y443">
        <f t="shared" si="2292"/>
        <v>152</v>
      </c>
      <c r="Z443" s="8">
        <v>3.1</v>
      </c>
      <c r="AA443" s="8">
        <v>-8.1999999999999993</v>
      </c>
      <c r="AB443" s="8">
        <v>94</v>
      </c>
      <c r="AD443">
        <v>153</v>
      </c>
      <c r="AE443">
        <v>20.073979999999999</v>
      </c>
      <c r="BZ443" s="41"/>
      <c r="CA443" s="41"/>
      <c r="CB443" s="4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KL443" s="84">
        <f t="shared" si="2198"/>
        <v>27105</v>
      </c>
      <c r="KM443">
        <v>1974</v>
      </c>
      <c r="KN443">
        <v>3</v>
      </c>
      <c r="KO443">
        <v>17</v>
      </c>
      <c r="KP443" s="84">
        <f t="shared" si="2199"/>
        <v>76</v>
      </c>
      <c r="KQ443" s="74">
        <f t="shared" ref="KQ443:KR443" si="2364">KQ78</f>
        <v>1.6</v>
      </c>
      <c r="KR443" s="74">
        <f t="shared" si="2364"/>
        <v>-7.1</v>
      </c>
      <c r="KS443" s="74">
        <f t="shared" si="2201"/>
        <v>-7.4</v>
      </c>
      <c r="KT443" s="74">
        <f t="shared" si="2202"/>
        <v>1.4</v>
      </c>
      <c r="KU443" s="74">
        <f t="shared" ref="KU443:KV443" si="2365">KU78</f>
        <v>14.2</v>
      </c>
      <c r="KV443" s="74">
        <f t="shared" si="2365"/>
        <v>20.8</v>
      </c>
      <c r="KW443" s="72">
        <f t="shared" si="2190"/>
        <v>0.77</v>
      </c>
      <c r="KX443" s="74">
        <f t="shared" si="2335"/>
        <v>2.7</v>
      </c>
      <c r="KZ443" s="74">
        <f t="shared" ref="KZ443:LC443" si="2366">KZ78</f>
        <v>71.3</v>
      </c>
      <c r="LA443" s="74">
        <f t="shared" si="2366"/>
        <v>55.2</v>
      </c>
      <c r="LB443" s="74">
        <f t="shared" si="2366"/>
        <v>16.100000000000001</v>
      </c>
      <c r="LC443" s="74">
        <f t="shared" si="2366"/>
        <v>0.6</v>
      </c>
    </row>
    <row r="444" spans="8:315" x14ac:dyDescent="0.35">
      <c r="H444" s="16">
        <v>154</v>
      </c>
      <c r="I444" s="72">
        <v>21.31</v>
      </c>
      <c r="J444" s="72">
        <v>10.31</v>
      </c>
      <c r="K444" s="72">
        <f t="shared" si="2289"/>
        <v>10.69</v>
      </c>
      <c r="L444" s="72">
        <f t="shared" si="2296"/>
        <v>21.69</v>
      </c>
      <c r="M444" s="72">
        <v>21.1</v>
      </c>
      <c r="N444" s="72">
        <v>25.1</v>
      </c>
      <c r="O444" s="72">
        <f t="shared" si="2290"/>
        <v>0.16</v>
      </c>
      <c r="P444" s="72">
        <v>2.2400000000000002</v>
      </c>
      <c r="U444" s="8"/>
      <c r="W444" s="8">
        <f t="shared" si="2291"/>
        <v>7.4</v>
      </c>
      <c r="X444">
        <v>550800</v>
      </c>
      <c r="Y444">
        <f t="shared" si="2292"/>
        <v>153</v>
      </c>
      <c r="Z444" s="8">
        <v>53.1</v>
      </c>
      <c r="AA444" s="8">
        <v>-7.8</v>
      </c>
      <c r="AB444" s="8">
        <v>96.4</v>
      </c>
      <c r="AD444">
        <v>154</v>
      </c>
      <c r="AE444">
        <v>19.628720000000001</v>
      </c>
      <c r="BZ444" s="41"/>
      <c r="CA444" s="41"/>
      <c r="CB444" s="4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KL444" s="84">
        <f t="shared" si="2198"/>
        <v>27106</v>
      </c>
      <c r="KM444">
        <v>1974</v>
      </c>
      <c r="KN444">
        <v>3</v>
      </c>
      <c r="KO444">
        <v>18</v>
      </c>
      <c r="KP444" s="84">
        <f t="shared" si="2199"/>
        <v>77</v>
      </c>
      <c r="KQ444" s="74">
        <f t="shared" ref="KQ444:KR444" si="2367">KQ79</f>
        <v>1.8</v>
      </c>
      <c r="KR444" s="74">
        <f t="shared" si="2367"/>
        <v>-7.4</v>
      </c>
      <c r="KS444" s="74">
        <f t="shared" si="2201"/>
        <v>-7</v>
      </c>
      <c r="KT444" s="74">
        <f t="shared" si="2202"/>
        <v>1.6</v>
      </c>
      <c r="KU444" s="74">
        <f t="shared" ref="KU444:KV444" si="2368">KU79</f>
        <v>15.5</v>
      </c>
      <c r="KV444" s="74">
        <f t="shared" si="2368"/>
        <v>22.1</v>
      </c>
      <c r="KW444" s="72">
        <f t="shared" si="2190"/>
        <v>0.76</v>
      </c>
      <c r="KX444" s="74">
        <f t="shared" si="2335"/>
        <v>1.4</v>
      </c>
      <c r="KZ444" s="74">
        <f t="shared" ref="KZ444:LC444" si="2369">KZ79</f>
        <v>69.2</v>
      </c>
      <c r="LA444" s="74">
        <f t="shared" si="2369"/>
        <v>52.1</v>
      </c>
      <c r="LB444" s="74">
        <f t="shared" si="2369"/>
        <v>14.6</v>
      </c>
      <c r="LC444" s="74">
        <f t="shared" si="2369"/>
        <v>0.5</v>
      </c>
    </row>
    <row r="445" spans="8:315" x14ac:dyDescent="0.35">
      <c r="H445" s="16">
        <v>155</v>
      </c>
      <c r="I445" s="72">
        <v>21.79</v>
      </c>
      <c r="J445" s="72">
        <v>10.69</v>
      </c>
      <c r="K445" s="72">
        <f t="shared" si="2289"/>
        <v>10.87</v>
      </c>
      <c r="L445" s="72">
        <f t="shared" si="2296"/>
        <v>21.31</v>
      </c>
      <c r="M445" s="72">
        <v>20.94</v>
      </c>
      <c r="N445" s="72">
        <v>25.4</v>
      </c>
      <c r="O445" s="72">
        <f t="shared" si="2290"/>
        <v>0.18</v>
      </c>
      <c r="P445" s="72">
        <v>0.73</v>
      </c>
      <c r="U445" s="8"/>
      <c r="W445" s="8">
        <f t="shared" si="2291"/>
        <v>7.4</v>
      </c>
      <c r="X445">
        <v>554400</v>
      </c>
      <c r="Y445">
        <f t="shared" si="2292"/>
        <v>154</v>
      </c>
      <c r="Z445" s="8">
        <v>136.69999999999999</v>
      </c>
      <c r="AA445" s="8">
        <v>-6.8</v>
      </c>
      <c r="AB445" s="8">
        <v>96.2</v>
      </c>
      <c r="AD445">
        <v>155</v>
      </c>
      <c r="AE445">
        <v>20.290880000000001</v>
      </c>
      <c r="BZ445" s="41"/>
      <c r="CA445" s="41"/>
      <c r="CB445" s="4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KL445" s="84">
        <f t="shared" si="2198"/>
        <v>27107</v>
      </c>
      <c r="KM445">
        <v>1974</v>
      </c>
      <c r="KN445">
        <v>3</v>
      </c>
      <c r="KO445">
        <v>19</v>
      </c>
      <c r="KP445" s="84">
        <f t="shared" si="2199"/>
        <v>78</v>
      </c>
      <c r="KQ445" s="74">
        <f t="shared" ref="KQ445:KR445" si="2370">KQ80</f>
        <v>2.4</v>
      </c>
      <c r="KR445" s="74">
        <f t="shared" si="2370"/>
        <v>-7</v>
      </c>
      <c r="KS445" s="74">
        <f t="shared" si="2201"/>
        <v>-6.8</v>
      </c>
      <c r="KT445" s="74">
        <f t="shared" si="2202"/>
        <v>1.8</v>
      </c>
      <c r="KU445" s="74">
        <f t="shared" ref="KU445:KV445" si="2371">KU80</f>
        <v>13.9</v>
      </c>
      <c r="KV445" s="74">
        <f t="shared" si="2371"/>
        <v>23.7</v>
      </c>
      <c r="KW445" s="72">
        <f t="shared" si="2190"/>
        <v>0.84</v>
      </c>
      <c r="KX445" s="74">
        <f t="shared" si="2335"/>
        <v>2.2999999999999998</v>
      </c>
      <c r="KZ445" s="74">
        <f t="shared" ref="KZ445:LC445" si="2372">KZ80</f>
        <v>72</v>
      </c>
      <c r="LA445" s="74">
        <f t="shared" si="2372"/>
        <v>57.3</v>
      </c>
      <c r="LB445" s="74">
        <f t="shared" si="2372"/>
        <v>16.600000000000001</v>
      </c>
      <c r="LC445" s="74">
        <f t="shared" si="2372"/>
        <v>0.6</v>
      </c>
    </row>
    <row r="446" spans="8:315" x14ac:dyDescent="0.35">
      <c r="H446" s="16">
        <v>156</v>
      </c>
      <c r="I446" s="72">
        <v>22.05</v>
      </c>
      <c r="J446" s="72">
        <v>10.87</v>
      </c>
      <c r="K446" s="72">
        <f t="shared" si="2289"/>
        <v>10.58</v>
      </c>
      <c r="L446" s="72">
        <f t="shared" si="2296"/>
        <v>21.79</v>
      </c>
      <c r="M446" s="72">
        <v>20.2</v>
      </c>
      <c r="N446" s="72">
        <v>25.4</v>
      </c>
      <c r="O446" s="72">
        <f t="shared" si="2290"/>
        <v>0.2</v>
      </c>
      <c r="P446" s="72">
        <v>2.37</v>
      </c>
      <c r="U446" s="8"/>
      <c r="W446" s="8">
        <f t="shared" si="2291"/>
        <v>7.5</v>
      </c>
      <c r="X446">
        <v>558000</v>
      </c>
      <c r="Y446">
        <f t="shared" si="2292"/>
        <v>155</v>
      </c>
      <c r="Z446" s="8">
        <v>191.1</v>
      </c>
      <c r="AA446" s="8">
        <v>-5.7</v>
      </c>
      <c r="AB446" s="8">
        <v>97.1</v>
      </c>
      <c r="AD446">
        <v>156</v>
      </c>
      <c r="AE446">
        <v>21.716899999999999</v>
      </c>
      <c r="BZ446" s="41"/>
      <c r="CA446" s="41"/>
      <c r="CB446" s="4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KL446" s="84">
        <f t="shared" si="2198"/>
        <v>27108</v>
      </c>
      <c r="KM446">
        <v>1974</v>
      </c>
      <c r="KN446">
        <v>3</v>
      </c>
      <c r="KO446">
        <v>20</v>
      </c>
      <c r="KP446" s="84">
        <f t="shared" si="2199"/>
        <v>79</v>
      </c>
      <c r="KQ446" s="74">
        <f t="shared" ref="KQ446:KR446" si="2373">KQ81</f>
        <v>1.6</v>
      </c>
      <c r="KR446" s="74">
        <f t="shared" si="2373"/>
        <v>-6.8</v>
      </c>
      <c r="KS446" s="74">
        <f t="shared" si="2201"/>
        <v>-5.8</v>
      </c>
      <c r="KT446" s="74">
        <f t="shared" si="2202"/>
        <v>2.4</v>
      </c>
      <c r="KU446" s="74">
        <f t="shared" ref="KU446:KV446" si="2374">KU81</f>
        <v>14.5</v>
      </c>
      <c r="KV446" s="74">
        <f t="shared" si="2374"/>
        <v>26.1</v>
      </c>
      <c r="KW446" s="72">
        <f t="shared" si="2190"/>
        <v>0.86</v>
      </c>
      <c r="KX446" s="74">
        <f t="shared" si="2335"/>
        <v>1.3</v>
      </c>
      <c r="KZ446" s="74">
        <f t="shared" ref="KZ446:LC446" si="2375">KZ81</f>
        <v>72.7</v>
      </c>
      <c r="LA446" s="74">
        <f t="shared" si="2375"/>
        <v>58.7</v>
      </c>
      <c r="LB446" s="74">
        <f t="shared" si="2375"/>
        <v>14.1</v>
      </c>
      <c r="LC446" s="74">
        <f t="shared" si="2375"/>
        <v>0.6</v>
      </c>
    </row>
    <row r="447" spans="8:315" x14ac:dyDescent="0.35">
      <c r="H447" s="16">
        <v>157</v>
      </c>
      <c r="I447" s="72">
        <v>22.35</v>
      </c>
      <c r="J447" s="72">
        <v>10.58</v>
      </c>
      <c r="K447" s="72">
        <f t="shared" si="2289"/>
        <v>11.6</v>
      </c>
      <c r="L447" s="72">
        <f t="shared" si="2296"/>
        <v>22.05</v>
      </c>
      <c r="M447" s="72">
        <v>20.69</v>
      </c>
      <c r="N447" s="72">
        <v>24.6</v>
      </c>
      <c r="O447" s="72">
        <f t="shared" si="2290"/>
        <v>0.16</v>
      </c>
      <c r="P447" s="72">
        <v>3.32</v>
      </c>
      <c r="U447" s="8"/>
      <c r="W447" s="8">
        <f t="shared" si="2291"/>
        <v>7.5</v>
      </c>
      <c r="X447">
        <v>561600</v>
      </c>
      <c r="Y447">
        <f t="shared" si="2292"/>
        <v>156</v>
      </c>
      <c r="Z447" s="8">
        <v>315.60000000000002</v>
      </c>
      <c r="AA447" s="8">
        <v>-4.0999999999999996</v>
      </c>
      <c r="AB447" s="8">
        <v>97</v>
      </c>
      <c r="AD447">
        <v>157</v>
      </c>
      <c r="AE447">
        <v>21.19894</v>
      </c>
      <c r="BZ447" s="41"/>
      <c r="CA447" s="41"/>
      <c r="CB447" s="4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KL447" s="84">
        <f t="shared" si="2198"/>
        <v>27109</v>
      </c>
      <c r="KM447">
        <v>1974</v>
      </c>
      <c r="KN447">
        <v>3</v>
      </c>
      <c r="KO447">
        <v>21</v>
      </c>
      <c r="KP447" s="84">
        <f t="shared" si="2199"/>
        <v>80</v>
      </c>
      <c r="KQ447" s="74">
        <f t="shared" ref="KQ447:KR447" si="2376">KQ82</f>
        <v>2.2000000000000002</v>
      </c>
      <c r="KR447" s="74">
        <f t="shared" si="2376"/>
        <v>-5.8</v>
      </c>
      <c r="KS447" s="74">
        <f t="shared" si="2201"/>
        <v>-4.8</v>
      </c>
      <c r="KT447" s="74">
        <f t="shared" si="2202"/>
        <v>1.6</v>
      </c>
      <c r="KU447" s="74">
        <f t="shared" ref="KU447:KV447" si="2377">KU82</f>
        <v>14.3</v>
      </c>
      <c r="KV447" s="74">
        <f t="shared" si="2377"/>
        <v>21.7</v>
      </c>
      <c r="KW447" s="72">
        <f t="shared" si="2190"/>
        <v>0.79</v>
      </c>
      <c r="KX447" s="74">
        <f t="shared" si="2335"/>
        <v>3</v>
      </c>
      <c r="KZ447" s="74">
        <f t="shared" ref="KZ447:LC447" si="2378">KZ82</f>
        <v>71.900000000000006</v>
      </c>
      <c r="LA447" s="74">
        <f t="shared" si="2378"/>
        <v>61.1</v>
      </c>
      <c r="LB447" s="74">
        <f t="shared" si="2378"/>
        <v>15.2</v>
      </c>
      <c r="LC447" s="74">
        <f t="shared" si="2378"/>
        <v>0.7</v>
      </c>
    </row>
    <row r="448" spans="8:315" x14ac:dyDescent="0.35">
      <c r="H448" s="16">
        <v>158</v>
      </c>
      <c r="I448" s="72">
        <v>22.89</v>
      </c>
      <c r="J448" s="72">
        <v>11.6</v>
      </c>
      <c r="K448" s="72">
        <f t="shared" si="2289"/>
        <v>12.36</v>
      </c>
      <c r="L448" s="72">
        <f t="shared" si="2296"/>
        <v>22.35</v>
      </c>
      <c r="M448" s="72">
        <v>19.95</v>
      </c>
      <c r="N448" s="72">
        <v>26.3</v>
      </c>
      <c r="O448" s="72">
        <f t="shared" si="2290"/>
        <v>0.24</v>
      </c>
      <c r="P448" s="72">
        <v>4.25</v>
      </c>
      <c r="U448" s="8"/>
      <c r="W448" s="8">
        <f t="shared" si="2291"/>
        <v>7.5</v>
      </c>
      <c r="X448">
        <v>565200</v>
      </c>
      <c r="Y448">
        <f t="shared" si="2292"/>
        <v>157</v>
      </c>
      <c r="Z448" s="8">
        <v>360.6</v>
      </c>
      <c r="AA448" s="8">
        <v>-2.5</v>
      </c>
      <c r="AB448" s="8">
        <v>74.599999999999994</v>
      </c>
      <c r="AD448">
        <v>158</v>
      </c>
      <c r="AE448">
        <v>19.051089999999999</v>
      </c>
      <c r="BZ448" s="41"/>
      <c r="CA448" s="41"/>
      <c r="CB448" s="4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KL448" s="84">
        <f t="shared" si="2198"/>
        <v>27110</v>
      </c>
      <c r="KM448">
        <v>1974</v>
      </c>
      <c r="KN448">
        <v>3</v>
      </c>
      <c r="KO448">
        <v>22</v>
      </c>
      <c r="KP448" s="84">
        <f t="shared" si="2199"/>
        <v>81</v>
      </c>
      <c r="KQ448" s="74">
        <f t="shared" ref="KQ448:KR448" si="2379">KQ83</f>
        <v>3.2</v>
      </c>
      <c r="KR448" s="74">
        <f t="shared" si="2379"/>
        <v>-4.8</v>
      </c>
      <c r="KS448" s="74">
        <f t="shared" si="2201"/>
        <v>-6</v>
      </c>
      <c r="KT448" s="74">
        <f t="shared" si="2202"/>
        <v>2.2000000000000002</v>
      </c>
      <c r="KU448" s="74">
        <f t="shared" ref="KU448:KV448" si="2380">KU83</f>
        <v>14.8</v>
      </c>
      <c r="KV448" s="74">
        <f t="shared" si="2380"/>
        <v>26</v>
      </c>
      <c r="KW448" s="72">
        <f t="shared" si="2190"/>
        <v>0.85</v>
      </c>
      <c r="KX448" s="74">
        <f t="shared" si="2335"/>
        <v>4</v>
      </c>
      <c r="KZ448" s="74">
        <f t="shared" ref="KZ448:LC448" si="2381">KZ83</f>
        <v>75</v>
      </c>
      <c r="LA448" s="74">
        <f t="shared" si="2381"/>
        <v>60.3</v>
      </c>
      <c r="LB448" s="74">
        <f t="shared" si="2381"/>
        <v>16.100000000000001</v>
      </c>
      <c r="LC448" s="74">
        <f t="shared" si="2381"/>
        <v>0.6</v>
      </c>
    </row>
    <row r="449" spans="8:315" x14ac:dyDescent="0.35">
      <c r="H449" s="16">
        <v>159</v>
      </c>
      <c r="I449" s="72">
        <v>22.73</v>
      </c>
      <c r="J449" s="72">
        <v>12.36</v>
      </c>
      <c r="K449" s="72">
        <f t="shared" si="2289"/>
        <v>11.97</v>
      </c>
      <c r="L449" s="72">
        <f t="shared" si="2296"/>
        <v>22.89</v>
      </c>
      <c r="M449" s="72">
        <v>20.47</v>
      </c>
      <c r="N449" s="72">
        <v>25</v>
      </c>
      <c r="O449" s="72">
        <f t="shared" si="2290"/>
        <v>0.18</v>
      </c>
      <c r="P449" s="72">
        <v>1.85</v>
      </c>
      <c r="U449" s="8"/>
      <c r="W449" s="8">
        <f t="shared" si="2291"/>
        <v>7.6</v>
      </c>
      <c r="X449">
        <v>568800</v>
      </c>
      <c r="Y449">
        <f t="shared" si="2292"/>
        <v>158</v>
      </c>
      <c r="Z449" s="8">
        <v>182.8</v>
      </c>
      <c r="AA449" s="8">
        <v>-1.3</v>
      </c>
      <c r="AB449" s="8">
        <v>76.8</v>
      </c>
      <c r="AD449">
        <v>159</v>
      </c>
      <c r="AE449">
        <v>19.276579999999999</v>
      </c>
      <c r="BZ449" s="41"/>
      <c r="CA449" s="41"/>
      <c r="CB449" s="41"/>
      <c r="CC449" s="41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KL449" s="84">
        <f t="shared" si="2198"/>
        <v>27111</v>
      </c>
      <c r="KM449">
        <v>1974</v>
      </c>
      <c r="KN449">
        <v>3</v>
      </c>
      <c r="KO449">
        <v>23</v>
      </c>
      <c r="KP449" s="84">
        <f t="shared" si="2199"/>
        <v>82</v>
      </c>
      <c r="KQ449" s="74">
        <f t="shared" ref="KQ449:KR449" si="2382">KQ84</f>
        <v>3.5</v>
      </c>
      <c r="KR449" s="74">
        <f t="shared" si="2382"/>
        <v>-6</v>
      </c>
      <c r="KS449" s="74">
        <f t="shared" si="2201"/>
        <v>-6.1</v>
      </c>
      <c r="KT449" s="74">
        <f t="shared" si="2202"/>
        <v>3.2</v>
      </c>
      <c r="KU449" s="74">
        <f t="shared" ref="KU449:KV449" si="2383">KU84</f>
        <v>15.1</v>
      </c>
      <c r="KV449" s="74">
        <f t="shared" si="2383"/>
        <v>27.9</v>
      </c>
      <c r="KW449" s="72">
        <f t="shared" si="2190"/>
        <v>0.87</v>
      </c>
      <c r="KX449" s="74">
        <f t="shared" si="2335"/>
        <v>1.5</v>
      </c>
      <c r="KZ449" s="74">
        <f t="shared" ref="KZ449:LC449" si="2384">KZ84</f>
        <v>71.400000000000006</v>
      </c>
      <c r="LA449" s="74">
        <f t="shared" si="2384"/>
        <v>54.4</v>
      </c>
      <c r="LB449" s="74">
        <f t="shared" si="2384"/>
        <v>13.9</v>
      </c>
      <c r="LC449" s="74">
        <f t="shared" si="2384"/>
        <v>0.6</v>
      </c>
    </row>
    <row r="450" spans="8:315" x14ac:dyDescent="0.35">
      <c r="H450" s="16">
        <v>160</v>
      </c>
      <c r="I450" s="72">
        <v>22.89</v>
      </c>
      <c r="J450" s="72">
        <v>11.97</v>
      </c>
      <c r="K450" s="72">
        <f t="shared" si="2289"/>
        <v>12.05</v>
      </c>
      <c r="L450" s="72">
        <f t="shared" si="2296"/>
        <v>22.73</v>
      </c>
      <c r="M450" s="72">
        <v>20.25</v>
      </c>
      <c r="N450" s="72">
        <v>26.9</v>
      </c>
      <c r="O450" s="72">
        <f t="shared" si="2290"/>
        <v>0.25</v>
      </c>
      <c r="P450" s="72">
        <v>2.44</v>
      </c>
      <c r="U450" s="8"/>
      <c r="W450" s="8">
        <f t="shared" si="2291"/>
        <v>7.6</v>
      </c>
      <c r="X450">
        <v>572400</v>
      </c>
      <c r="Y450">
        <f t="shared" si="2292"/>
        <v>159</v>
      </c>
      <c r="Z450" s="8">
        <v>179.7</v>
      </c>
      <c r="AA450" s="8">
        <v>-0.9</v>
      </c>
      <c r="AB450" s="8">
        <v>73.7</v>
      </c>
      <c r="AD450">
        <v>160</v>
      </c>
      <c r="AE450">
        <v>16.924019999999999</v>
      </c>
      <c r="BZ450" s="41"/>
      <c r="CA450" s="41"/>
      <c r="CB450" s="41"/>
      <c r="CC450" s="41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KL450" s="84">
        <f t="shared" si="2198"/>
        <v>27112</v>
      </c>
      <c r="KM450">
        <v>1974</v>
      </c>
      <c r="KN450">
        <v>3</v>
      </c>
      <c r="KO450">
        <v>24</v>
      </c>
      <c r="KP450" s="84">
        <f t="shared" si="2199"/>
        <v>83</v>
      </c>
      <c r="KQ450" s="74">
        <f t="shared" ref="KQ450:KR450" si="2385">KQ85</f>
        <v>3.3</v>
      </c>
      <c r="KR450" s="74">
        <f t="shared" si="2385"/>
        <v>-6.1</v>
      </c>
      <c r="KS450" s="74">
        <f t="shared" si="2201"/>
        <v>-5.4</v>
      </c>
      <c r="KT450" s="74">
        <f t="shared" si="2202"/>
        <v>3.5</v>
      </c>
      <c r="KU450" s="74">
        <f t="shared" ref="KU450:KV450" si="2386">KU85</f>
        <v>16.5</v>
      </c>
      <c r="KV450" s="74">
        <f t="shared" si="2386"/>
        <v>28.7</v>
      </c>
      <c r="KW450" s="72">
        <f t="shared" si="2190"/>
        <v>0.85</v>
      </c>
      <c r="KX450" s="74">
        <f t="shared" si="2335"/>
        <v>0.9</v>
      </c>
      <c r="KZ450" s="74">
        <f t="shared" ref="KZ450:LC450" si="2387">KZ85</f>
        <v>73.099999999999994</v>
      </c>
      <c r="LA450" s="74">
        <f t="shared" si="2387"/>
        <v>54</v>
      </c>
      <c r="LB450" s="74">
        <f t="shared" si="2387"/>
        <v>15.5</v>
      </c>
      <c r="LC450" s="74">
        <f t="shared" si="2387"/>
        <v>0.6</v>
      </c>
    </row>
    <row r="451" spans="8:315" x14ac:dyDescent="0.35">
      <c r="H451" s="16">
        <v>161</v>
      </c>
      <c r="I451" s="72">
        <v>23.39</v>
      </c>
      <c r="J451" s="72">
        <v>12.05</v>
      </c>
      <c r="K451" s="72">
        <f t="shared" si="2289"/>
        <v>12.48</v>
      </c>
      <c r="L451" s="72">
        <f t="shared" si="2296"/>
        <v>22.89</v>
      </c>
      <c r="M451" s="72">
        <v>20.58</v>
      </c>
      <c r="N451" s="72">
        <v>27.2</v>
      </c>
      <c r="O451" s="72">
        <f t="shared" si="2290"/>
        <v>0.24</v>
      </c>
      <c r="P451" s="72">
        <v>2.16</v>
      </c>
      <c r="U451" s="8"/>
      <c r="W451" s="8">
        <f t="shared" si="2291"/>
        <v>7.7</v>
      </c>
      <c r="X451">
        <v>576000</v>
      </c>
      <c r="Y451">
        <f t="shared" si="2292"/>
        <v>160</v>
      </c>
      <c r="Z451" s="8">
        <v>89.7</v>
      </c>
      <c r="AA451" s="8">
        <v>-1</v>
      </c>
      <c r="AB451" s="8">
        <v>77.3</v>
      </c>
      <c r="AD451">
        <v>161</v>
      </c>
      <c r="AE451">
        <v>12.282030000000001</v>
      </c>
      <c r="BZ451" s="41"/>
      <c r="CA451" s="41"/>
      <c r="CB451" s="41"/>
      <c r="CC451" s="41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KL451" s="84">
        <f t="shared" si="2198"/>
        <v>27113</v>
      </c>
      <c r="KM451">
        <v>1974</v>
      </c>
      <c r="KN451">
        <v>3</v>
      </c>
      <c r="KO451">
        <v>25</v>
      </c>
      <c r="KP451" s="84">
        <f t="shared" si="2199"/>
        <v>84</v>
      </c>
      <c r="KQ451" s="74">
        <f t="shared" ref="KQ451:KR451" si="2388">KQ86</f>
        <v>4.7</v>
      </c>
      <c r="KR451" s="74">
        <f t="shared" si="2388"/>
        <v>-5.4</v>
      </c>
      <c r="KS451" s="74">
        <f t="shared" si="2201"/>
        <v>-4.4000000000000004</v>
      </c>
      <c r="KT451" s="74">
        <f t="shared" si="2202"/>
        <v>3.3</v>
      </c>
      <c r="KU451" s="74">
        <f t="shared" ref="KU451:KV451" si="2389">KU86</f>
        <v>16.100000000000001</v>
      </c>
      <c r="KV451" s="74">
        <f t="shared" si="2389"/>
        <v>28.3</v>
      </c>
      <c r="KW451" s="72">
        <f t="shared" si="2190"/>
        <v>0.85</v>
      </c>
      <c r="KX451" s="74">
        <f t="shared" si="2335"/>
        <v>1.5</v>
      </c>
      <c r="KZ451" s="74">
        <f t="shared" ref="KZ451:LC451" si="2390">KZ86</f>
        <v>70.099999999999994</v>
      </c>
      <c r="LA451" s="74">
        <f t="shared" si="2390"/>
        <v>55.6</v>
      </c>
      <c r="LB451" s="74">
        <f t="shared" si="2390"/>
        <v>12.3</v>
      </c>
      <c r="LC451" s="74">
        <f t="shared" si="2390"/>
        <v>0.6</v>
      </c>
    </row>
    <row r="452" spans="8:315" x14ac:dyDescent="0.35">
      <c r="H452" s="16">
        <v>162</v>
      </c>
      <c r="I452" s="72">
        <v>23.3</v>
      </c>
      <c r="J452" s="72">
        <v>12.48</v>
      </c>
      <c r="K452" s="72">
        <f t="shared" si="2289"/>
        <v>12.33</v>
      </c>
      <c r="L452" s="72">
        <f t="shared" si="2296"/>
        <v>23.39</v>
      </c>
      <c r="M452" s="72">
        <v>20.69</v>
      </c>
      <c r="N452" s="72">
        <v>26.5</v>
      </c>
      <c r="O452" s="72">
        <f t="shared" si="2290"/>
        <v>0.22</v>
      </c>
      <c r="P452" s="72">
        <v>3.53</v>
      </c>
      <c r="U452" s="8"/>
      <c r="W452" s="8">
        <f t="shared" si="2291"/>
        <v>7.7</v>
      </c>
      <c r="X452">
        <v>579600</v>
      </c>
      <c r="Y452">
        <f t="shared" si="2292"/>
        <v>161</v>
      </c>
      <c r="Z452" s="8">
        <v>9.6999999999999993</v>
      </c>
      <c r="AA452" s="8">
        <v>-2.2999999999999998</v>
      </c>
      <c r="AB452" s="8">
        <v>85</v>
      </c>
      <c r="AD452">
        <v>162</v>
      </c>
      <c r="AE452">
        <v>13.401719999999999</v>
      </c>
      <c r="BZ452" s="41"/>
      <c r="CA452" s="41"/>
      <c r="CB452" s="41"/>
      <c r="CC452" s="41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KL452" s="84">
        <f t="shared" si="2198"/>
        <v>27114</v>
      </c>
      <c r="KM452">
        <v>1974</v>
      </c>
      <c r="KN452">
        <v>3</v>
      </c>
      <c r="KO452">
        <v>26</v>
      </c>
      <c r="KP452" s="84">
        <f t="shared" si="2199"/>
        <v>85</v>
      </c>
      <c r="KQ452" s="74">
        <f t="shared" ref="KQ452:KR452" si="2391">KQ87</f>
        <v>5.4</v>
      </c>
      <c r="KR452" s="74">
        <f t="shared" si="2391"/>
        <v>-4.4000000000000004</v>
      </c>
      <c r="KS452" s="74">
        <f t="shared" si="2201"/>
        <v>-4.5</v>
      </c>
      <c r="KT452" s="74">
        <f t="shared" si="2202"/>
        <v>4.7</v>
      </c>
      <c r="KU452" s="74">
        <f t="shared" ref="KU452:KV452" si="2392">KU87</f>
        <v>14.9</v>
      </c>
      <c r="KV452" s="74">
        <f t="shared" si="2392"/>
        <v>23.3</v>
      </c>
      <c r="KW452" s="72">
        <f t="shared" ref="KW452:KW515" si="2393">MIN(IF(KU452&lt;KV452,((1-KU452/KV452)/0.72)^(1/3.2),0),1)</f>
        <v>0.81</v>
      </c>
      <c r="KX452" s="74">
        <f t="shared" si="2335"/>
        <v>2.2000000000000002</v>
      </c>
      <c r="KZ452" s="74">
        <f t="shared" ref="KZ452:LC452" si="2394">KZ87</f>
        <v>71.3</v>
      </c>
      <c r="LA452" s="74">
        <f t="shared" si="2394"/>
        <v>57.1</v>
      </c>
      <c r="LB452" s="74">
        <f t="shared" si="2394"/>
        <v>15.3</v>
      </c>
      <c r="LC452" s="74">
        <f t="shared" si="2394"/>
        <v>0.6</v>
      </c>
    </row>
    <row r="453" spans="8:315" x14ac:dyDescent="0.35">
      <c r="H453" s="16">
        <v>163</v>
      </c>
      <c r="I453" s="72">
        <v>22.71</v>
      </c>
      <c r="J453" s="72">
        <v>12.33</v>
      </c>
      <c r="K453" s="72">
        <f t="shared" si="2289"/>
        <v>12.04</v>
      </c>
      <c r="L453" s="72">
        <f t="shared" si="2296"/>
        <v>23.3</v>
      </c>
      <c r="M453" s="72">
        <v>19.2</v>
      </c>
      <c r="N453" s="72">
        <v>25.5</v>
      </c>
      <c r="O453" s="72">
        <f t="shared" si="2290"/>
        <v>0.25</v>
      </c>
      <c r="P453" s="72">
        <v>5.53</v>
      </c>
      <c r="U453" s="8"/>
      <c r="W453" s="8">
        <f t="shared" si="2291"/>
        <v>7.8</v>
      </c>
      <c r="X453">
        <v>583200</v>
      </c>
      <c r="Y453">
        <f t="shared" si="2292"/>
        <v>162</v>
      </c>
      <c r="Z453" s="8">
        <v>0</v>
      </c>
      <c r="AA453" s="8">
        <v>-2.8</v>
      </c>
      <c r="AB453" s="8">
        <v>86.1</v>
      </c>
      <c r="AD453">
        <v>163</v>
      </c>
      <c r="AE453">
        <v>15.51075</v>
      </c>
      <c r="BZ453" s="41"/>
      <c r="CA453" s="41"/>
      <c r="CB453" s="41"/>
      <c r="CC453" s="41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KL453" s="84">
        <f t="shared" si="2198"/>
        <v>27115</v>
      </c>
      <c r="KM453">
        <v>1974</v>
      </c>
      <c r="KN453">
        <v>3</v>
      </c>
      <c r="KO453">
        <v>27</v>
      </c>
      <c r="KP453" s="84">
        <f t="shared" si="2199"/>
        <v>86</v>
      </c>
      <c r="KQ453" s="74">
        <f t="shared" ref="KQ453:KR453" si="2395">KQ88</f>
        <v>6</v>
      </c>
      <c r="KR453" s="74">
        <f t="shared" si="2395"/>
        <v>-4.5</v>
      </c>
      <c r="KS453" s="74">
        <f t="shared" si="2201"/>
        <v>-3</v>
      </c>
      <c r="KT453" s="74">
        <f t="shared" si="2202"/>
        <v>5.4</v>
      </c>
      <c r="KU453" s="74">
        <f t="shared" ref="KU453:KV453" si="2396">KU88</f>
        <v>16.5</v>
      </c>
      <c r="KV453" s="74">
        <f t="shared" si="2396"/>
        <v>29</v>
      </c>
      <c r="KW453" s="72">
        <f t="shared" si="2393"/>
        <v>0.85</v>
      </c>
      <c r="KX453" s="74">
        <f t="shared" si="2335"/>
        <v>2.4</v>
      </c>
      <c r="KZ453" s="74">
        <f t="shared" ref="KZ453:LC453" si="2397">KZ88</f>
        <v>73.3</v>
      </c>
      <c r="LA453" s="74">
        <f t="shared" si="2397"/>
        <v>54.5</v>
      </c>
      <c r="LB453" s="74">
        <f t="shared" si="2397"/>
        <v>14.3</v>
      </c>
      <c r="LC453" s="74">
        <f t="shared" si="2397"/>
        <v>0.5</v>
      </c>
    </row>
    <row r="454" spans="8:315" x14ac:dyDescent="0.35">
      <c r="H454" s="16">
        <v>164</v>
      </c>
      <c r="I454" s="72">
        <v>23.81</v>
      </c>
      <c r="J454" s="72">
        <v>12.04</v>
      </c>
      <c r="K454" s="72">
        <f t="shared" si="2289"/>
        <v>12.61</v>
      </c>
      <c r="L454" s="72">
        <f t="shared" si="2296"/>
        <v>22.71</v>
      </c>
      <c r="M454" s="72">
        <v>20.66</v>
      </c>
      <c r="N454" s="72">
        <v>26.7</v>
      </c>
      <c r="O454" s="72">
        <f t="shared" si="2290"/>
        <v>0.23</v>
      </c>
      <c r="P454" s="72">
        <v>0.98</v>
      </c>
      <c r="U454" s="8"/>
      <c r="W454" s="8">
        <f t="shared" si="2291"/>
        <v>7.8</v>
      </c>
      <c r="X454">
        <v>586800</v>
      </c>
      <c r="Y454">
        <f t="shared" si="2292"/>
        <v>163</v>
      </c>
      <c r="Z454" s="8">
        <v>0</v>
      </c>
      <c r="AA454" s="8">
        <v>-3.7</v>
      </c>
      <c r="AB454" s="8">
        <v>89.6</v>
      </c>
      <c r="AD454">
        <v>164</v>
      </c>
      <c r="AE454">
        <v>14.57536</v>
      </c>
      <c r="BZ454" s="41"/>
      <c r="CA454" s="41"/>
      <c r="CB454" s="41"/>
      <c r="CC454" s="41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KL454" s="84">
        <f t="shared" si="2198"/>
        <v>27116</v>
      </c>
      <c r="KM454">
        <v>1974</v>
      </c>
      <c r="KN454">
        <v>3</v>
      </c>
      <c r="KO454">
        <v>28</v>
      </c>
      <c r="KP454" s="84">
        <f t="shared" si="2199"/>
        <v>87</v>
      </c>
      <c r="KQ454" s="74">
        <f t="shared" ref="KQ454:KR454" si="2398">KQ89</f>
        <v>7.2</v>
      </c>
      <c r="KR454" s="74">
        <f t="shared" si="2398"/>
        <v>-3</v>
      </c>
      <c r="KS454" s="74">
        <f t="shared" si="2201"/>
        <v>-2.2000000000000002</v>
      </c>
      <c r="KT454" s="74">
        <f t="shared" si="2202"/>
        <v>6</v>
      </c>
      <c r="KU454" s="74">
        <f t="shared" ref="KU454:KV454" si="2399">KU89</f>
        <v>16</v>
      </c>
      <c r="KV454" s="74">
        <f t="shared" si="2399"/>
        <v>25.3</v>
      </c>
      <c r="KW454" s="72">
        <f t="shared" si="2393"/>
        <v>0.81</v>
      </c>
      <c r="KX454" s="74">
        <f t="shared" si="2335"/>
        <v>2.4</v>
      </c>
      <c r="KZ454" s="74">
        <f t="shared" ref="KZ454:LC454" si="2400">KZ89</f>
        <v>74.3</v>
      </c>
      <c r="LA454" s="74">
        <f t="shared" si="2400"/>
        <v>52.3</v>
      </c>
      <c r="LB454" s="74">
        <f t="shared" si="2400"/>
        <v>12.9</v>
      </c>
      <c r="LC454" s="74">
        <f t="shared" si="2400"/>
        <v>0.6</v>
      </c>
    </row>
    <row r="455" spans="8:315" x14ac:dyDescent="0.35">
      <c r="H455" s="16">
        <v>165</v>
      </c>
      <c r="I455" s="72">
        <v>24.17</v>
      </c>
      <c r="J455" s="72">
        <v>12.61</v>
      </c>
      <c r="K455" s="72">
        <f t="shared" si="2289"/>
        <v>13.37</v>
      </c>
      <c r="L455" s="72">
        <f t="shared" si="2296"/>
        <v>23.81</v>
      </c>
      <c r="M455" s="72">
        <v>20.190000000000001</v>
      </c>
      <c r="N455" s="72">
        <v>26.4</v>
      </c>
      <c r="O455" s="72">
        <f t="shared" si="2290"/>
        <v>0.24</v>
      </c>
      <c r="P455" s="72">
        <v>2.4500000000000002</v>
      </c>
      <c r="U455" s="8"/>
      <c r="W455" s="8">
        <f t="shared" si="2291"/>
        <v>7.8</v>
      </c>
      <c r="X455">
        <v>590400</v>
      </c>
      <c r="Y455">
        <f t="shared" si="2292"/>
        <v>164</v>
      </c>
      <c r="Z455" s="8">
        <v>0</v>
      </c>
      <c r="AA455" s="8">
        <v>-4.5</v>
      </c>
      <c r="AB455" s="8">
        <v>89.2</v>
      </c>
      <c r="AD455">
        <v>165</v>
      </c>
      <c r="AE455">
        <v>13.171390000000001</v>
      </c>
      <c r="BZ455" s="41"/>
      <c r="CA455" s="41"/>
      <c r="CB455" s="41"/>
      <c r="CC455" s="41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KL455" s="84">
        <f t="shared" ref="KL455:KL518" si="2401">DATEVALUE(KM455 &amp; "/" &amp; KN455 &amp; "/" &amp; KO455)</f>
        <v>27117</v>
      </c>
      <c r="KM455">
        <v>1974</v>
      </c>
      <c r="KN455">
        <v>3</v>
      </c>
      <c r="KO455">
        <v>29</v>
      </c>
      <c r="KP455" s="84">
        <f t="shared" ref="KP455:KP518" si="2402">DATE(KM455,KN455,KO455)-DATE(KM455,1,1)+1</f>
        <v>88</v>
      </c>
      <c r="KQ455" s="74">
        <f t="shared" ref="KQ455:KR455" si="2403">KQ90</f>
        <v>7.3</v>
      </c>
      <c r="KR455" s="74">
        <f t="shared" si="2403"/>
        <v>-2.2000000000000002</v>
      </c>
      <c r="KS455" s="74">
        <f t="shared" ref="KS455:KS518" si="2404">KR456</f>
        <v>-1.6</v>
      </c>
      <c r="KT455" s="74">
        <f t="shared" ref="KT455:KT518" si="2405">KQ454</f>
        <v>7.2</v>
      </c>
      <c r="KU455" s="74">
        <f t="shared" ref="KU455:KV455" si="2406">KU90</f>
        <v>16.100000000000001</v>
      </c>
      <c r="KV455" s="74">
        <f t="shared" si="2406"/>
        <v>25.6</v>
      </c>
      <c r="KW455" s="72">
        <f t="shared" si="2393"/>
        <v>0.81</v>
      </c>
      <c r="KX455" s="74">
        <f t="shared" si="2335"/>
        <v>1.6</v>
      </c>
      <c r="KZ455" s="74">
        <f t="shared" ref="KZ455:LC455" si="2407">KZ90</f>
        <v>73</v>
      </c>
      <c r="LA455" s="74">
        <f t="shared" si="2407"/>
        <v>57</v>
      </c>
      <c r="LB455" s="74">
        <f t="shared" si="2407"/>
        <v>14.5</v>
      </c>
      <c r="LC455" s="74">
        <f t="shared" si="2407"/>
        <v>0.7</v>
      </c>
    </row>
    <row r="456" spans="8:315" x14ac:dyDescent="0.35">
      <c r="H456" s="16">
        <v>166</v>
      </c>
      <c r="I456" s="72">
        <v>24.74</v>
      </c>
      <c r="J456" s="72">
        <v>13.37</v>
      </c>
      <c r="K456" s="72">
        <f t="shared" si="2289"/>
        <v>14</v>
      </c>
      <c r="L456" s="72">
        <f t="shared" si="2296"/>
        <v>24.17</v>
      </c>
      <c r="M456" s="72">
        <v>20.43</v>
      </c>
      <c r="N456" s="72">
        <v>27.2</v>
      </c>
      <c r="O456" s="72">
        <f t="shared" si="2290"/>
        <v>0.25</v>
      </c>
      <c r="P456" s="72">
        <v>3.54</v>
      </c>
      <c r="U456" s="8"/>
      <c r="W456" s="8">
        <f t="shared" si="2291"/>
        <v>7.9</v>
      </c>
      <c r="X456">
        <v>594000</v>
      </c>
      <c r="Y456">
        <f t="shared" si="2292"/>
        <v>165</v>
      </c>
      <c r="Z456" s="8">
        <v>0</v>
      </c>
      <c r="AA456" s="8">
        <v>-5.7</v>
      </c>
      <c r="AB456" s="8">
        <v>93.9</v>
      </c>
      <c r="AD456">
        <v>166</v>
      </c>
      <c r="AE456">
        <v>15.07457</v>
      </c>
      <c r="BZ456" s="41"/>
      <c r="CA456" s="41"/>
      <c r="CB456" s="41"/>
      <c r="CC456" s="41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KL456" s="84">
        <f t="shared" si="2401"/>
        <v>27118</v>
      </c>
      <c r="KM456">
        <v>1974</v>
      </c>
      <c r="KN456">
        <v>3</v>
      </c>
      <c r="KO456">
        <v>30</v>
      </c>
      <c r="KP456" s="84">
        <f t="shared" si="2402"/>
        <v>89</v>
      </c>
      <c r="KQ456" s="74">
        <f t="shared" ref="KQ456:KR456" si="2408">KQ91</f>
        <v>7.5</v>
      </c>
      <c r="KR456" s="74">
        <f t="shared" si="2408"/>
        <v>-1.6</v>
      </c>
      <c r="KS456" s="74">
        <f t="shared" si="2404"/>
        <v>-0.8</v>
      </c>
      <c r="KT456" s="74">
        <f t="shared" si="2405"/>
        <v>7.3</v>
      </c>
      <c r="KU456" s="74">
        <f t="shared" ref="KU456:KV456" si="2409">KU91</f>
        <v>14.5</v>
      </c>
      <c r="KV456" s="74">
        <f t="shared" si="2409"/>
        <v>24.8</v>
      </c>
      <c r="KW456" s="72">
        <f t="shared" si="2393"/>
        <v>0.84</v>
      </c>
      <c r="KX456" s="74">
        <f t="shared" si="2335"/>
        <v>3.4</v>
      </c>
      <c r="KZ456" s="74">
        <f t="shared" ref="KZ456:LC456" si="2410">KZ91</f>
        <v>69.8</v>
      </c>
      <c r="LA456" s="74">
        <f t="shared" si="2410"/>
        <v>55.9</v>
      </c>
      <c r="LB456" s="74">
        <f t="shared" si="2410"/>
        <v>15.5</v>
      </c>
      <c r="LC456" s="74">
        <f t="shared" si="2410"/>
        <v>0.7</v>
      </c>
    </row>
    <row r="457" spans="8:315" x14ac:dyDescent="0.35">
      <c r="H457" s="16">
        <v>167</v>
      </c>
      <c r="I457" s="72">
        <v>24.21</v>
      </c>
      <c r="J457" s="72">
        <v>14</v>
      </c>
      <c r="K457" s="72">
        <f t="shared" si="2289"/>
        <v>13.56</v>
      </c>
      <c r="L457" s="72">
        <f t="shared" si="2296"/>
        <v>24.74</v>
      </c>
      <c r="M457" s="72">
        <v>19.989999999999998</v>
      </c>
      <c r="N457" s="72">
        <v>26.7</v>
      </c>
      <c r="O457" s="72">
        <f t="shared" si="2290"/>
        <v>0.25</v>
      </c>
      <c r="P457" s="72">
        <v>5.66</v>
      </c>
      <c r="U457" s="8"/>
      <c r="W457" s="8">
        <f t="shared" si="2291"/>
        <v>7.9</v>
      </c>
      <c r="X457">
        <v>597600</v>
      </c>
      <c r="Y457">
        <f t="shared" si="2292"/>
        <v>166</v>
      </c>
      <c r="Z457" s="8">
        <v>0</v>
      </c>
      <c r="AA457" s="8">
        <v>-5.8</v>
      </c>
      <c r="AB457" s="8">
        <v>92.5</v>
      </c>
      <c r="AD457">
        <v>167</v>
      </c>
      <c r="AE457">
        <v>17.110690000000002</v>
      </c>
      <c r="BZ457" s="41"/>
      <c r="CA457" s="41"/>
      <c r="CB457" s="41"/>
      <c r="CC457" s="41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KL457" s="84">
        <f t="shared" si="2401"/>
        <v>27119</v>
      </c>
      <c r="KM457">
        <v>1974</v>
      </c>
      <c r="KN457">
        <v>3</v>
      </c>
      <c r="KO457">
        <v>31</v>
      </c>
      <c r="KP457" s="84">
        <f t="shared" si="2402"/>
        <v>90</v>
      </c>
      <c r="KQ457" s="74">
        <f t="shared" ref="KQ457:KR457" si="2411">KQ92</f>
        <v>7.1</v>
      </c>
      <c r="KR457" s="74">
        <f t="shared" si="2411"/>
        <v>-0.8</v>
      </c>
      <c r="KS457" s="74">
        <f t="shared" si="2404"/>
        <v>-1.6</v>
      </c>
      <c r="KT457" s="74">
        <f t="shared" si="2405"/>
        <v>7.5</v>
      </c>
      <c r="KU457" s="74">
        <f t="shared" ref="KU457:KV457" si="2412">KU92</f>
        <v>15.3</v>
      </c>
      <c r="KV457" s="74">
        <f t="shared" si="2412"/>
        <v>27.3</v>
      </c>
      <c r="KW457" s="72">
        <f t="shared" si="2393"/>
        <v>0.86</v>
      </c>
      <c r="KX457" s="74">
        <f t="shared" si="2335"/>
        <v>2.1</v>
      </c>
      <c r="KZ457" s="74">
        <f t="shared" ref="KZ457:LC457" si="2413">KZ92</f>
        <v>73</v>
      </c>
      <c r="LA457" s="74">
        <f t="shared" si="2413"/>
        <v>56.7</v>
      </c>
      <c r="LB457" s="74">
        <f t="shared" si="2413"/>
        <v>14.4</v>
      </c>
      <c r="LC457" s="74">
        <f t="shared" si="2413"/>
        <v>0.7</v>
      </c>
    </row>
    <row r="458" spans="8:315" x14ac:dyDescent="0.35">
      <c r="H458" s="16">
        <v>168</v>
      </c>
      <c r="I458" s="72">
        <v>24.54</v>
      </c>
      <c r="J458" s="72">
        <v>13.56</v>
      </c>
      <c r="K458" s="72">
        <f t="shared" si="2289"/>
        <v>13.6</v>
      </c>
      <c r="L458" s="72">
        <f t="shared" si="2296"/>
        <v>24.21</v>
      </c>
      <c r="M458" s="72">
        <v>20.85</v>
      </c>
      <c r="N458" s="72">
        <v>25.6</v>
      </c>
      <c r="O458" s="72">
        <f t="shared" si="2290"/>
        <v>0.19</v>
      </c>
      <c r="P458" s="72">
        <v>3.55</v>
      </c>
      <c r="U458" s="8"/>
      <c r="W458" s="8">
        <f t="shared" si="2291"/>
        <v>8</v>
      </c>
      <c r="X458">
        <v>601200</v>
      </c>
      <c r="Y458">
        <f t="shared" si="2292"/>
        <v>167</v>
      </c>
      <c r="Z458" s="8">
        <v>0</v>
      </c>
      <c r="AA458" s="8">
        <v>-4.7</v>
      </c>
      <c r="AB458" s="8">
        <v>88.2</v>
      </c>
      <c r="AD458">
        <v>168</v>
      </c>
      <c r="AE458">
        <v>20.679739999999999</v>
      </c>
      <c r="BZ458" s="41"/>
      <c r="CA458" s="41"/>
      <c r="CB458" s="41"/>
      <c r="CC458" s="41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KL458" s="84">
        <f t="shared" si="2401"/>
        <v>27120</v>
      </c>
      <c r="KM458">
        <v>1974</v>
      </c>
      <c r="KN458">
        <v>4</v>
      </c>
      <c r="KO458">
        <v>1</v>
      </c>
      <c r="KP458" s="84">
        <f t="shared" si="2402"/>
        <v>91</v>
      </c>
      <c r="KQ458" s="74">
        <f t="shared" ref="KQ458:KR458" si="2414">KQ93</f>
        <v>6.7</v>
      </c>
      <c r="KR458" s="74">
        <f t="shared" si="2414"/>
        <v>-1.6</v>
      </c>
      <c r="KS458" s="74">
        <f t="shared" si="2404"/>
        <v>-1.7</v>
      </c>
      <c r="KT458" s="74">
        <f t="shared" si="2405"/>
        <v>7.1</v>
      </c>
      <c r="KU458" s="74">
        <f t="shared" ref="KU458:KV458" si="2415">KU93</f>
        <v>15.5</v>
      </c>
      <c r="KV458" s="74">
        <f t="shared" si="2415"/>
        <v>24.2</v>
      </c>
      <c r="KW458" s="72">
        <f t="shared" si="2393"/>
        <v>0.8</v>
      </c>
      <c r="KX458" s="74">
        <f t="shared" si="2335"/>
        <v>3.9</v>
      </c>
      <c r="KZ458" s="74">
        <f t="shared" ref="KZ458:LC458" si="2416">KZ93</f>
        <v>74.3</v>
      </c>
      <c r="LA458" s="74">
        <f t="shared" si="2416"/>
        <v>55.3</v>
      </c>
      <c r="LB458" s="74">
        <f t="shared" si="2416"/>
        <v>14.8</v>
      </c>
      <c r="LC458" s="74">
        <f t="shared" si="2416"/>
        <v>0.6</v>
      </c>
    </row>
    <row r="459" spans="8:315" x14ac:dyDescent="0.35">
      <c r="H459" s="16">
        <v>169</v>
      </c>
      <c r="I459" s="72">
        <v>24.58</v>
      </c>
      <c r="J459" s="72">
        <v>13.6</v>
      </c>
      <c r="K459" s="72">
        <f t="shared" si="2289"/>
        <v>14.02</v>
      </c>
      <c r="L459" s="72">
        <f t="shared" si="2296"/>
        <v>24.54</v>
      </c>
      <c r="M459" s="72">
        <v>20.9</v>
      </c>
      <c r="N459" s="72">
        <v>26.6</v>
      </c>
      <c r="O459" s="72">
        <f t="shared" si="2290"/>
        <v>0.21</v>
      </c>
      <c r="P459" s="72">
        <v>1.56</v>
      </c>
      <c r="U459" s="8"/>
      <c r="W459" s="8">
        <f t="shared" si="2291"/>
        <v>8</v>
      </c>
      <c r="X459">
        <v>604800</v>
      </c>
      <c r="Y459">
        <f t="shared" si="2292"/>
        <v>168</v>
      </c>
      <c r="Z459" s="8">
        <v>0</v>
      </c>
      <c r="AA459" s="8">
        <v>-5</v>
      </c>
      <c r="AB459" s="8">
        <v>94.4</v>
      </c>
      <c r="AD459">
        <v>169</v>
      </c>
      <c r="AE459">
        <v>21.75291</v>
      </c>
      <c r="BZ459" s="41"/>
      <c r="CA459" s="41"/>
      <c r="CB459" s="41"/>
      <c r="CC459" s="41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KL459" s="84">
        <f t="shared" si="2401"/>
        <v>27121</v>
      </c>
      <c r="KM459">
        <v>1974</v>
      </c>
      <c r="KN459">
        <v>4</v>
      </c>
      <c r="KO459">
        <v>2</v>
      </c>
      <c r="KP459" s="84">
        <f t="shared" si="2402"/>
        <v>92</v>
      </c>
      <c r="KQ459" s="74">
        <f t="shared" ref="KQ459:KR459" si="2417">KQ94</f>
        <v>6.6</v>
      </c>
      <c r="KR459" s="74">
        <f t="shared" si="2417"/>
        <v>-1.7</v>
      </c>
      <c r="KS459" s="74">
        <f t="shared" si="2404"/>
        <v>-1.1000000000000001</v>
      </c>
      <c r="KT459" s="74">
        <f t="shared" si="2405"/>
        <v>6.7</v>
      </c>
      <c r="KU459" s="74">
        <f t="shared" ref="KU459:KV459" si="2418">KU94</f>
        <v>14.9</v>
      </c>
      <c r="KV459" s="74">
        <f t="shared" si="2418"/>
        <v>27.9</v>
      </c>
      <c r="KW459" s="72">
        <f t="shared" si="2393"/>
        <v>0.87</v>
      </c>
      <c r="KX459" s="74">
        <f t="shared" si="2335"/>
        <v>2.8</v>
      </c>
      <c r="KZ459" s="74">
        <f t="shared" ref="KZ459:LC459" si="2419">KZ94</f>
        <v>75.7</v>
      </c>
      <c r="LA459" s="74">
        <f t="shared" si="2419"/>
        <v>60.3</v>
      </c>
      <c r="LB459" s="74">
        <f t="shared" si="2419"/>
        <v>14.8</v>
      </c>
      <c r="LC459" s="74">
        <f t="shared" si="2419"/>
        <v>0.7</v>
      </c>
    </row>
    <row r="460" spans="8:315" x14ac:dyDescent="0.35">
      <c r="H460" s="16">
        <v>170</v>
      </c>
      <c r="I460" s="72">
        <v>24.65</v>
      </c>
      <c r="J460" s="72">
        <v>14.02</v>
      </c>
      <c r="K460" s="72">
        <f t="shared" si="2289"/>
        <v>14.33</v>
      </c>
      <c r="L460" s="72">
        <f t="shared" si="2296"/>
        <v>24.58</v>
      </c>
      <c r="M460" s="72">
        <v>21.04</v>
      </c>
      <c r="N460" s="72">
        <v>28.2</v>
      </c>
      <c r="O460" s="72">
        <f t="shared" si="2290"/>
        <v>0.25</v>
      </c>
      <c r="P460" s="72">
        <v>0.93</v>
      </c>
      <c r="U460" s="8"/>
      <c r="W460" s="8">
        <f t="shared" si="2291"/>
        <v>8</v>
      </c>
      <c r="X460">
        <v>608400</v>
      </c>
      <c r="Y460">
        <f t="shared" si="2292"/>
        <v>169</v>
      </c>
      <c r="Z460" s="8">
        <v>0</v>
      </c>
      <c r="AA460" s="8">
        <v>-6.7</v>
      </c>
      <c r="AB460" s="8">
        <v>96.3</v>
      </c>
      <c r="AD460">
        <v>170</v>
      </c>
      <c r="AE460">
        <v>22.26098</v>
      </c>
      <c r="BZ460" s="41"/>
      <c r="CA460" s="41"/>
      <c r="CB460" s="41"/>
      <c r="CC460" s="41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KL460" s="84">
        <f t="shared" si="2401"/>
        <v>27122</v>
      </c>
      <c r="KM460">
        <v>1974</v>
      </c>
      <c r="KN460">
        <v>4</v>
      </c>
      <c r="KO460">
        <v>3</v>
      </c>
      <c r="KP460" s="84">
        <f t="shared" si="2402"/>
        <v>93</v>
      </c>
      <c r="KQ460" s="74">
        <f t="shared" ref="KQ460:KR460" si="2420">KQ95</f>
        <v>6.9</v>
      </c>
      <c r="KR460" s="74">
        <f t="shared" si="2420"/>
        <v>-1.1000000000000001</v>
      </c>
      <c r="KS460" s="74">
        <f t="shared" si="2404"/>
        <v>-0.8</v>
      </c>
      <c r="KT460" s="74">
        <f t="shared" si="2405"/>
        <v>6.6</v>
      </c>
      <c r="KU460" s="74">
        <f t="shared" ref="KU460:KV460" si="2421">KU95</f>
        <v>14.7</v>
      </c>
      <c r="KV460" s="74">
        <f t="shared" si="2421"/>
        <v>26.2</v>
      </c>
      <c r="KW460" s="72">
        <f t="shared" si="2393"/>
        <v>0.86</v>
      </c>
      <c r="KX460" s="74">
        <f t="shared" si="2335"/>
        <v>3.2</v>
      </c>
      <c r="KZ460" s="74">
        <f t="shared" ref="KZ460:LC460" si="2422">KZ95</f>
        <v>75.900000000000006</v>
      </c>
      <c r="LA460" s="74">
        <f t="shared" si="2422"/>
        <v>58.6</v>
      </c>
      <c r="LB460" s="74">
        <f t="shared" si="2422"/>
        <v>15.1</v>
      </c>
      <c r="LC460" s="74">
        <f t="shared" si="2422"/>
        <v>0.7</v>
      </c>
    </row>
    <row r="461" spans="8:315" x14ac:dyDescent="0.35">
      <c r="H461" s="16">
        <v>171</v>
      </c>
      <c r="I461" s="72">
        <v>25.22</v>
      </c>
      <c r="J461" s="72">
        <v>14.33</v>
      </c>
      <c r="K461" s="72">
        <f t="shared" si="2289"/>
        <v>14.83</v>
      </c>
      <c r="L461" s="72">
        <f t="shared" si="2296"/>
        <v>24.65</v>
      </c>
      <c r="M461" s="72">
        <v>21.19</v>
      </c>
      <c r="N461" s="72">
        <v>26.7</v>
      </c>
      <c r="O461" s="72">
        <f t="shared" si="2290"/>
        <v>0.21</v>
      </c>
      <c r="P461" s="72">
        <v>3.37</v>
      </c>
      <c r="U461" s="8"/>
      <c r="W461" s="8">
        <f t="shared" si="2291"/>
        <v>8.1</v>
      </c>
      <c r="X461">
        <v>612000</v>
      </c>
      <c r="Y461">
        <f t="shared" si="2292"/>
        <v>170</v>
      </c>
      <c r="Z461" s="8">
        <v>0</v>
      </c>
      <c r="AA461" s="8">
        <v>-6.9</v>
      </c>
      <c r="AB461" s="8">
        <v>96.3</v>
      </c>
      <c r="AD461">
        <v>171</v>
      </c>
      <c r="AE461">
        <v>22.861789999999999</v>
      </c>
      <c r="BZ461" s="41"/>
      <c r="CA461" s="41"/>
      <c r="CB461" s="41"/>
      <c r="CC461" s="41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KL461" s="84">
        <f t="shared" si="2401"/>
        <v>27123</v>
      </c>
      <c r="KM461">
        <v>1974</v>
      </c>
      <c r="KN461">
        <v>4</v>
      </c>
      <c r="KO461">
        <v>4</v>
      </c>
      <c r="KP461" s="84">
        <f t="shared" si="2402"/>
        <v>94</v>
      </c>
      <c r="KQ461" s="74">
        <f t="shared" ref="KQ461:KR461" si="2423">KQ96</f>
        <v>7.1</v>
      </c>
      <c r="KR461" s="74">
        <f t="shared" si="2423"/>
        <v>-0.8</v>
      </c>
      <c r="KS461" s="74">
        <f t="shared" si="2404"/>
        <v>-1</v>
      </c>
      <c r="KT461" s="74">
        <f t="shared" si="2405"/>
        <v>6.9</v>
      </c>
      <c r="KU461" s="74">
        <f t="shared" ref="KU461:KV461" si="2424">KU96</f>
        <v>14.1</v>
      </c>
      <c r="KV461" s="74">
        <f t="shared" si="2424"/>
        <v>24</v>
      </c>
      <c r="KW461" s="72">
        <f t="shared" si="2393"/>
        <v>0.84</v>
      </c>
      <c r="KX461" s="74">
        <f t="shared" si="2335"/>
        <v>4.9000000000000004</v>
      </c>
      <c r="KZ461" s="74">
        <f t="shared" ref="KZ461:LC461" si="2425">KZ96</f>
        <v>77.2</v>
      </c>
      <c r="LA461" s="74">
        <f t="shared" si="2425"/>
        <v>58.9</v>
      </c>
      <c r="LB461" s="74">
        <f t="shared" si="2425"/>
        <v>15.7</v>
      </c>
      <c r="LC461" s="74">
        <f t="shared" si="2425"/>
        <v>0.7</v>
      </c>
    </row>
    <row r="462" spans="8:315" x14ac:dyDescent="0.35">
      <c r="H462" s="16">
        <v>172</v>
      </c>
      <c r="I462" s="72">
        <v>24.96</v>
      </c>
      <c r="J462" s="72">
        <v>14.83</v>
      </c>
      <c r="K462" s="72">
        <f t="shared" si="2289"/>
        <v>14.46</v>
      </c>
      <c r="L462" s="72">
        <f t="shared" si="2296"/>
        <v>25.22</v>
      </c>
      <c r="M462" s="72">
        <v>20.56</v>
      </c>
      <c r="N462" s="72">
        <v>26.7</v>
      </c>
      <c r="O462" s="72">
        <f t="shared" si="2290"/>
        <v>0.23</v>
      </c>
      <c r="P462" s="72">
        <v>2.9</v>
      </c>
      <c r="U462" s="8"/>
      <c r="W462" s="8">
        <f t="shared" si="2291"/>
        <v>8.1</v>
      </c>
      <c r="X462">
        <v>615600</v>
      </c>
      <c r="Y462">
        <f t="shared" si="2292"/>
        <v>171</v>
      </c>
      <c r="Z462" s="8">
        <v>0</v>
      </c>
      <c r="AA462" s="8">
        <v>-8</v>
      </c>
      <c r="AB462" s="8">
        <v>95.9</v>
      </c>
      <c r="AD462">
        <v>172</v>
      </c>
      <c r="AE462">
        <v>24.217410000000001</v>
      </c>
      <c r="BZ462" s="41"/>
      <c r="CA462" s="41"/>
      <c r="CB462" s="41"/>
      <c r="CC462" s="41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KL462" s="84">
        <f t="shared" si="2401"/>
        <v>27124</v>
      </c>
      <c r="KM462">
        <v>1974</v>
      </c>
      <c r="KN462">
        <v>4</v>
      </c>
      <c r="KO462">
        <v>5</v>
      </c>
      <c r="KP462" s="84">
        <f t="shared" si="2402"/>
        <v>95</v>
      </c>
      <c r="KQ462" s="74">
        <f t="shared" ref="KQ462:KR462" si="2426">KQ97</f>
        <v>7.4</v>
      </c>
      <c r="KR462" s="74">
        <f t="shared" si="2426"/>
        <v>-1</v>
      </c>
      <c r="KS462" s="74">
        <f t="shared" si="2404"/>
        <v>-1.8</v>
      </c>
      <c r="KT462" s="74">
        <f t="shared" si="2405"/>
        <v>7.1</v>
      </c>
      <c r="KU462" s="74">
        <f t="shared" ref="KU462:KV462" si="2427">KU97</f>
        <v>13</v>
      </c>
      <c r="KV462" s="74">
        <f t="shared" si="2427"/>
        <v>25.2</v>
      </c>
      <c r="KW462" s="72">
        <f t="shared" si="2393"/>
        <v>0.88</v>
      </c>
      <c r="KX462" s="74">
        <f t="shared" si="2335"/>
        <v>2.9</v>
      </c>
      <c r="KZ462" s="74">
        <f t="shared" ref="KZ462:LC462" si="2428">KZ97</f>
        <v>75.2</v>
      </c>
      <c r="LA462" s="74">
        <f t="shared" si="2428"/>
        <v>60.2</v>
      </c>
      <c r="LB462" s="74">
        <f t="shared" si="2428"/>
        <v>17.399999999999999</v>
      </c>
      <c r="LC462" s="74">
        <f t="shared" si="2428"/>
        <v>0.7</v>
      </c>
    </row>
    <row r="463" spans="8:315" x14ac:dyDescent="0.35">
      <c r="H463" s="16">
        <v>173</v>
      </c>
      <c r="I463" s="72">
        <v>24.99</v>
      </c>
      <c r="J463" s="72">
        <v>14.46</v>
      </c>
      <c r="K463" s="72">
        <f t="shared" si="2289"/>
        <v>14.12</v>
      </c>
      <c r="L463" s="72">
        <f t="shared" si="2296"/>
        <v>24.96</v>
      </c>
      <c r="M463" s="72">
        <v>21.55</v>
      </c>
      <c r="N463" s="72">
        <v>26.6</v>
      </c>
      <c r="O463" s="72">
        <f t="shared" si="2290"/>
        <v>0.19</v>
      </c>
      <c r="P463" s="72">
        <v>4.21</v>
      </c>
      <c r="U463" s="8"/>
      <c r="W463" s="8">
        <f t="shared" si="2291"/>
        <v>8.1999999999999993</v>
      </c>
      <c r="X463">
        <v>619200</v>
      </c>
      <c r="Y463">
        <f t="shared" si="2292"/>
        <v>172</v>
      </c>
      <c r="Z463" s="8">
        <v>0</v>
      </c>
      <c r="AA463" s="8">
        <v>-8.6</v>
      </c>
      <c r="AB463" s="8">
        <v>95.4</v>
      </c>
      <c r="AD463">
        <v>173</v>
      </c>
      <c r="AE463">
        <v>25.215070000000001</v>
      </c>
      <c r="BZ463" s="41"/>
      <c r="CA463" s="41"/>
      <c r="CB463" s="41"/>
      <c r="CC463" s="41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KL463" s="84">
        <f t="shared" si="2401"/>
        <v>27125</v>
      </c>
      <c r="KM463">
        <v>1974</v>
      </c>
      <c r="KN463">
        <v>4</v>
      </c>
      <c r="KO463">
        <v>6</v>
      </c>
      <c r="KP463" s="84">
        <f t="shared" si="2402"/>
        <v>96</v>
      </c>
      <c r="KQ463" s="74">
        <f t="shared" ref="KQ463:KR463" si="2429">KQ98</f>
        <v>6.7</v>
      </c>
      <c r="KR463" s="74">
        <f t="shared" si="2429"/>
        <v>-1.8</v>
      </c>
      <c r="KS463" s="74">
        <f t="shared" si="2404"/>
        <v>-2.2000000000000002</v>
      </c>
      <c r="KT463" s="74">
        <f t="shared" si="2405"/>
        <v>7.4</v>
      </c>
      <c r="KU463" s="74">
        <f t="shared" ref="KU463:KV463" si="2430">KU98</f>
        <v>14.8</v>
      </c>
      <c r="KV463" s="74">
        <f t="shared" si="2430"/>
        <v>27.2</v>
      </c>
      <c r="KW463" s="72">
        <f t="shared" si="2393"/>
        <v>0.87</v>
      </c>
      <c r="KX463" s="74">
        <f t="shared" si="2335"/>
        <v>2</v>
      </c>
      <c r="KZ463" s="74">
        <f t="shared" ref="KZ463:LC463" si="2431">KZ98</f>
        <v>73.2</v>
      </c>
      <c r="LA463" s="74">
        <f t="shared" si="2431"/>
        <v>54.9</v>
      </c>
      <c r="LB463" s="74">
        <f t="shared" si="2431"/>
        <v>18.2</v>
      </c>
      <c r="LC463" s="74">
        <f t="shared" si="2431"/>
        <v>0.7</v>
      </c>
    </row>
    <row r="464" spans="8:315" x14ac:dyDescent="0.35">
      <c r="H464" s="16">
        <v>174</v>
      </c>
      <c r="I464" s="72">
        <v>25.01</v>
      </c>
      <c r="J464" s="72">
        <v>14.12</v>
      </c>
      <c r="K464" s="72">
        <f t="shared" si="2289"/>
        <v>13.46</v>
      </c>
      <c r="L464" s="72">
        <f t="shared" si="2296"/>
        <v>24.99</v>
      </c>
      <c r="M464" s="72">
        <v>21.12</v>
      </c>
      <c r="N464" s="72">
        <v>27.6</v>
      </c>
      <c r="O464" s="72">
        <f t="shared" si="2290"/>
        <v>0.23</v>
      </c>
      <c r="P464" s="72">
        <v>3.54</v>
      </c>
      <c r="U464" s="8"/>
      <c r="W464" s="8">
        <f t="shared" si="2291"/>
        <v>8.1999999999999993</v>
      </c>
      <c r="X464">
        <v>622800</v>
      </c>
      <c r="Y464">
        <f t="shared" si="2292"/>
        <v>173</v>
      </c>
      <c r="Z464" s="8">
        <v>0</v>
      </c>
      <c r="AA464" s="8">
        <v>-9</v>
      </c>
      <c r="AB464" s="8">
        <v>94</v>
      </c>
      <c r="AD464">
        <v>174</v>
      </c>
      <c r="AE464">
        <v>20.401910000000001</v>
      </c>
      <c r="BZ464" s="41"/>
      <c r="CA464" s="41"/>
      <c r="CB464" s="41"/>
      <c r="CC464" s="41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KL464" s="84">
        <f t="shared" si="2401"/>
        <v>27126</v>
      </c>
      <c r="KM464">
        <v>1974</v>
      </c>
      <c r="KN464">
        <v>4</v>
      </c>
      <c r="KO464">
        <v>7</v>
      </c>
      <c r="KP464" s="84">
        <f t="shared" si="2402"/>
        <v>97</v>
      </c>
      <c r="KQ464" s="74">
        <f t="shared" ref="KQ464:KR464" si="2432">KQ99</f>
        <v>6.9</v>
      </c>
      <c r="KR464" s="74">
        <f t="shared" si="2432"/>
        <v>-2.2000000000000002</v>
      </c>
      <c r="KS464" s="74">
        <f t="shared" si="2404"/>
        <v>-2</v>
      </c>
      <c r="KT464" s="74">
        <f t="shared" si="2405"/>
        <v>6.7</v>
      </c>
      <c r="KU464" s="74">
        <f t="shared" ref="KU464:KV464" si="2433">KU99</f>
        <v>16.8</v>
      </c>
      <c r="KV464" s="74">
        <f t="shared" si="2433"/>
        <v>25.6</v>
      </c>
      <c r="KW464" s="72">
        <f t="shared" si="2393"/>
        <v>0.79</v>
      </c>
      <c r="KX464" s="74">
        <f t="shared" si="2335"/>
        <v>1.3</v>
      </c>
      <c r="KZ464" s="74">
        <f t="shared" ref="KZ464:LC464" si="2434">KZ99</f>
        <v>71.5</v>
      </c>
      <c r="LA464" s="74">
        <f t="shared" si="2434"/>
        <v>52</v>
      </c>
      <c r="LB464" s="74">
        <f t="shared" si="2434"/>
        <v>17.3</v>
      </c>
      <c r="LC464" s="74">
        <f t="shared" si="2434"/>
        <v>0.6</v>
      </c>
    </row>
    <row r="465" spans="8:315" x14ac:dyDescent="0.35">
      <c r="H465" s="16">
        <v>175</v>
      </c>
      <c r="I465" s="72">
        <v>24.41</v>
      </c>
      <c r="J465" s="72">
        <v>13.46</v>
      </c>
      <c r="K465" s="72">
        <f t="shared" si="2289"/>
        <v>13.78</v>
      </c>
      <c r="L465" s="72">
        <f t="shared" si="2296"/>
        <v>25.01</v>
      </c>
      <c r="M465" s="72">
        <v>21.85</v>
      </c>
      <c r="N465" s="72">
        <v>28</v>
      </c>
      <c r="O465" s="72">
        <f t="shared" si="2290"/>
        <v>0.22</v>
      </c>
      <c r="P465" s="72">
        <v>2.68</v>
      </c>
      <c r="U465" s="8"/>
      <c r="W465" s="8">
        <f t="shared" si="2291"/>
        <v>8.3000000000000007</v>
      </c>
      <c r="X465">
        <v>626400</v>
      </c>
      <c r="Y465">
        <f t="shared" si="2292"/>
        <v>174</v>
      </c>
      <c r="Z465" s="8">
        <v>0</v>
      </c>
      <c r="AA465" s="8">
        <v>-9.4</v>
      </c>
      <c r="AB465" s="8">
        <v>94.6</v>
      </c>
      <c r="AD465">
        <v>175</v>
      </c>
      <c r="AE465">
        <v>18.26135</v>
      </c>
      <c r="BZ465" s="41"/>
      <c r="CA465" s="41"/>
      <c r="CB465" s="41"/>
      <c r="CC465" s="41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KL465" s="84">
        <f t="shared" si="2401"/>
        <v>27127</v>
      </c>
      <c r="KM465">
        <v>1974</v>
      </c>
      <c r="KN465">
        <v>4</v>
      </c>
      <c r="KO465">
        <v>8</v>
      </c>
      <c r="KP465" s="84">
        <f t="shared" si="2402"/>
        <v>98</v>
      </c>
      <c r="KQ465" s="74">
        <f t="shared" ref="KQ465:KR465" si="2435">KQ100</f>
        <v>7.1</v>
      </c>
      <c r="KR465" s="74">
        <f t="shared" si="2435"/>
        <v>-2</v>
      </c>
      <c r="KS465" s="74">
        <f t="shared" si="2404"/>
        <v>-2</v>
      </c>
      <c r="KT465" s="74">
        <f t="shared" si="2405"/>
        <v>6.9</v>
      </c>
      <c r="KU465" s="74">
        <f t="shared" ref="KU465:KV465" si="2436">KU100</f>
        <v>17.8</v>
      </c>
      <c r="KV465" s="74">
        <f t="shared" si="2436"/>
        <v>26.3</v>
      </c>
      <c r="KW465" s="72">
        <f t="shared" si="2393"/>
        <v>0.78</v>
      </c>
      <c r="KX465" s="74">
        <f t="shared" si="2335"/>
        <v>1.8</v>
      </c>
      <c r="KZ465" s="74">
        <f t="shared" ref="KZ465:LC465" si="2437">KZ100</f>
        <v>69.2</v>
      </c>
      <c r="LA465" s="74">
        <f t="shared" si="2437"/>
        <v>48.4</v>
      </c>
      <c r="LB465" s="74">
        <f t="shared" si="2437"/>
        <v>16.3</v>
      </c>
      <c r="LC465" s="74">
        <f t="shared" si="2437"/>
        <v>0.6</v>
      </c>
    </row>
    <row r="466" spans="8:315" x14ac:dyDescent="0.35">
      <c r="H466" s="16">
        <v>176</v>
      </c>
      <c r="I466" s="72">
        <v>24.58</v>
      </c>
      <c r="J466" s="72">
        <v>13.78</v>
      </c>
      <c r="K466" s="72">
        <f t="shared" si="2289"/>
        <v>14.59</v>
      </c>
      <c r="L466" s="72">
        <f t="shared" si="2296"/>
        <v>24.41</v>
      </c>
      <c r="M466" s="72">
        <v>21.05</v>
      </c>
      <c r="N466" s="72">
        <v>27.3</v>
      </c>
      <c r="O466" s="72">
        <f t="shared" si="2290"/>
        <v>0.23</v>
      </c>
      <c r="P466" s="72">
        <v>4.62</v>
      </c>
      <c r="U466" s="8"/>
      <c r="W466" s="8">
        <f t="shared" si="2291"/>
        <v>8.3000000000000007</v>
      </c>
      <c r="X466">
        <v>630000</v>
      </c>
      <c r="Y466">
        <f t="shared" si="2292"/>
        <v>175</v>
      </c>
      <c r="Z466" s="8">
        <v>0</v>
      </c>
      <c r="AA466" s="8">
        <v>-8.5</v>
      </c>
      <c r="AB466" s="8">
        <v>95</v>
      </c>
      <c r="AD466">
        <v>176</v>
      </c>
      <c r="AE466">
        <v>19.723210000000002</v>
      </c>
      <c r="BZ466" s="41"/>
      <c r="CA466" s="41"/>
      <c r="CB466" s="41"/>
      <c r="CC466" s="41"/>
      <c r="CD466" s="41"/>
      <c r="CE466" s="41"/>
      <c r="CF466" s="41"/>
      <c r="CG466" s="41"/>
      <c r="CH466" s="41"/>
      <c r="CI466" s="41"/>
      <c r="CJ466" s="41"/>
      <c r="CK466" s="41"/>
      <c r="CL466" s="41"/>
      <c r="CM466" s="41"/>
      <c r="CN466" s="41"/>
      <c r="KL466" s="84">
        <f t="shared" si="2401"/>
        <v>27128</v>
      </c>
      <c r="KM466">
        <v>1974</v>
      </c>
      <c r="KN466">
        <v>4</v>
      </c>
      <c r="KO466">
        <v>9</v>
      </c>
      <c r="KP466" s="84">
        <f t="shared" si="2402"/>
        <v>99</v>
      </c>
      <c r="KQ466" s="74">
        <f t="shared" ref="KQ466:KR466" si="2438">KQ101</f>
        <v>6.9</v>
      </c>
      <c r="KR466" s="74">
        <f t="shared" si="2438"/>
        <v>-2</v>
      </c>
      <c r="KS466" s="74">
        <f t="shared" si="2404"/>
        <v>-1.4</v>
      </c>
      <c r="KT466" s="74">
        <f t="shared" si="2405"/>
        <v>7.1</v>
      </c>
      <c r="KU466" s="74">
        <f t="shared" ref="KU466:KV466" si="2439">KU101</f>
        <v>17.3</v>
      </c>
      <c r="KV466" s="74">
        <f t="shared" si="2439"/>
        <v>25.4</v>
      </c>
      <c r="KW466" s="72">
        <f t="shared" si="2393"/>
        <v>0.78</v>
      </c>
      <c r="KX466" s="74">
        <f t="shared" si="2335"/>
        <v>3</v>
      </c>
      <c r="KZ466" s="74">
        <f t="shared" ref="KZ466:LC466" si="2440">KZ101</f>
        <v>66.900000000000006</v>
      </c>
      <c r="LA466" s="74">
        <f t="shared" si="2440"/>
        <v>49.2</v>
      </c>
      <c r="LB466" s="74">
        <f t="shared" si="2440"/>
        <v>16.8</v>
      </c>
      <c r="LC466" s="74">
        <f t="shared" si="2440"/>
        <v>0.6</v>
      </c>
    </row>
    <row r="467" spans="8:315" x14ac:dyDescent="0.35">
      <c r="H467" s="16">
        <v>177</v>
      </c>
      <c r="I467" s="72">
        <v>25.18</v>
      </c>
      <c r="J467" s="72">
        <v>14.59</v>
      </c>
      <c r="K467" s="72">
        <f t="shared" si="2289"/>
        <v>14.96</v>
      </c>
      <c r="L467" s="72">
        <f t="shared" si="2296"/>
        <v>24.58</v>
      </c>
      <c r="M467" s="72">
        <v>20.71</v>
      </c>
      <c r="N467" s="72">
        <v>25.8</v>
      </c>
      <c r="O467" s="72">
        <f t="shared" si="2290"/>
        <v>0.2</v>
      </c>
      <c r="P467" s="72">
        <v>5.03</v>
      </c>
      <c r="U467" s="8"/>
      <c r="W467" s="8">
        <f t="shared" si="2291"/>
        <v>8.3000000000000007</v>
      </c>
      <c r="X467">
        <v>633600</v>
      </c>
      <c r="Y467">
        <f t="shared" si="2292"/>
        <v>176</v>
      </c>
      <c r="Z467" s="8">
        <v>6.1</v>
      </c>
      <c r="AA467" s="8">
        <v>-7.6</v>
      </c>
      <c r="AB467" s="8">
        <v>95.4</v>
      </c>
      <c r="AD467">
        <v>177</v>
      </c>
      <c r="AE467">
        <v>21.02234</v>
      </c>
      <c r="BZ467" s="41"/>
      <c r="CA467" s="41"/>
      <c r="CB467" s="41"/>
      <c r="CC467" s="41"/>
      <c r="CD467" s="41"/>
      <c r="CE467" s="41"/>
      <c r="CF467" s="41"/>
      <c r="CG467" s="41"/>
      <c r="CH467" s="41"/>
      <c r="CI467" s="41"/>
      <c r="CJ467" s="41"/>
      <c r="CK467" s="41"/>
      <c r="CL467" s="41"/>
      <c r="CM467" s="41"/>
      <c r="CN467" s="41"/>
      <c r="KL467" s="84">
        <f t="shared" si="2401"/>
        <v>27129</v>
      </c>
      <c r="KM467">
        <v>1974</v>
      </c>
      <c r="KN467">
        <v>4</v>
      </c>
      <c r="KO467">
        <v>10</v>
      </c>
      <c r="KP467" s="84">
        <f t="shared" si="2402"/>
        <v>100</v>
      </c>
      <c r="KQ467" s="74">
        <f t="shared" ref="KQ467:KR467" si="2441">KQ102</f>
        <v>7.3</v>
      </c>
      <c r="KR467" s="74">
        <f t="shared" si="2441"/>
        <v>-1.4</v>
      </c>
      <c r="KS467" s="74">
        <f t="shared" si="2404"/>
        <v>-1.2</v>
      </c>
      <c r="KT467" s="74">
        <f t="shared" si="2405"/>
        <v>6.9</v>
      </c>
      <c r="KU467" s="74">
        <f t="shared" ref="KU467:KV467" si="2442">KU102</f>
        <v>17.5</v>
      </c>
      <c r="KV467" s="74">
        <f t="shared" si="2442"/>
        <v>28.7</v>
      </c>
      <c r="KW467" s="72">
        <f t="shared" si="2393"/>
        <v>0.83</v>
      </c>
      <c r="KX467" s="74">
        <f t="shared" si="2335"/>
        <v>3.4</v>
      </c>
      <c r="KZ467" s="74">
        <f t="shared" ref="KZ467:LC467" si="2443">KZ102</f>
        <v>67.8</v>
      </c>
      <c r="LA467" s="74">
        <f t="shared" si="2443"/>
        <v>51.4</v>
      </c>
      <c r="LB467" s="74">
        <f t="shared" si="2443"/>
        <v>16.100000000000001</v>
      </c>
      <c r="LC467" s="74">
        <f t="shared" si="2443"/>
        <v>0.5</v>
      </c>
    </row>
    <row r="468" spans="8:315" x14ac:dyDescent="0.35">
      <c r="H468" s="16">
        <v>178</v>
      </c>
      <c r="I468" s="72">
        <v>25.55</v>
      </c>
      <c r="J468" s="72">
        <v>14.96</v>
      </c>
      <c r="K468" s="72">
        <f t="shared" si="2289"/>
        <v>14.77</v>
      </c>
      <c r="L468" s="72">
        <f t="shared" si="2296"/>
        <v>25.18</v>
      </c>
      <c r="M468" s="72">
        <v>21.87</v>
      </c>
      <c r="N468" s="72">
        <v>27.3</v>
      </c>
      <c r="O468" s="72">
        <f t="shared" si="2290"/>
        <v>0.2</v>
      </c>
      <c r="P468" s="72">
        <v>5.09</v>
      </c>
      <c r="U468" s="8"/>
      <c r="W468" s="8">
        <f t="shared" si="2291"/>
        <v>8.4</v>
      </c>
      <c r="X468">
        <v>637200</v>
      </c>
      <c r="Y468">
        <f t="shared" si="2292"/>
        <v>177</v>
      </c>
      <c r="Z468" s="8">
        <v>59.2</v>
      </c>
      <c r="AA468" s="8">
        <v>-7.3</v>
      </c>
      <c r="AB468" s="8">
        <v>95.5</v>
      </c>
      <c r="AD468">
        <v>178</v>
      </c>
      <c r="AE468">
        <v>23.187899999999999</v>
      </c>
      <c r="BZ468" s="41"/>
      <c r="CA468" s="41"/>
      <c r="CB468" s="41"/>
      <c r="CC468" s="41"/>
      <c r="CD468" s="41"/>
      <c r="CE468" s="41"/>
      <c r="CF468" s="41"/>
      <c r="CG468" s="41"/>
      <c r="CH468" s="41"/>
      <c r="CI468" s="41"/>
      <c r="CJ468" s="41"/>
      <c r="CK468" s="41"/>
      <c r="CL468" s="41"/>
      <c r="CM468" s="41"/>
      <c r="CN468" s="41"/>
      <c r="KL468" s="84">
        <f t="shared" si="2401"/>
        <v>27130</v>
      </c>
      <c r="KM468">
        <v>1974</v>
      </c>
      <c r="KN468">
        <v>4</v>
      </c>
      <c r="KO468">
        <v>11</v>
      </c>
      <c r="KP468" s="84">
        <f t="shared" si="2402"/>
        <v>101</v>
      </c>
      <c r="KQ468" s="74">
        <f t="shared" ref="KQ468:KR468" si="2444">KQ103</f>
        <v>8.6999999999999993</v>
      </c>
      <c r="KR468" s="74">
        <f t="shared" si="2444"/>
        <v>-1.2</v>
      </c>
      <c r="KS468" s="74">
        <f t="shared" si="2404"/>
        <v>-1.1000000000000001</v>
      </c>
      <c r="KT468" s="74">
        <f t="shared" si="2405"/>
        <v>7.3</v>
      </c>
      <c r="KU468" s="74">
        <f t="shared" ref="KU468:KV468" si="2445">KU103</f>
        <v>18.8</v>
      </c>
      <c r="KV468" s="74">
        <f t="shared" si="2445"/>
        <v>26.8</v>
      </c>
      <c r="KW468" s="72">
        <f t="shared" si="2393"/>
        <v>0.76</v>
      </c>
      <c r="KX468" s="74">
        <f t="shared" si="2335"/>
        <v>0.9</v>
      </c>
      <c r="KZ468" s="74">
        <f t="shared" ref="KZ468:LC468" si="2446">KZ103</f>
        <v>70.8</v>
      </c>
      <c r="LA468" s="74">
        <f t="shared" si="2446"/>
        <v>46.7</v>
      </c>
      <c r="LB468" s="74">
        <f t="shared" si="2446"/>
        <v>15.6</v>
      </c>
      <c r="LC468" s="74">
        <f t="shared" si="2446"/>
        <v>0.6</v>
      </c>
    </row>
    <row r="469" spans="8:315" x14ac:dyDescent="0.35">
      <c r="H469" s="16">
        <v>179</v>
      </c>
      <c r="I469" s="72">
        <v>25.19</v>
      </c>
      <c r="J469" s="72">
        <v>14.77</v>
      </c>
      <c r="K469" s="72">
        <f t="shared" si="2289"/>
        <v>14.56</v>
      </c>
      <c r="L469" s="72">
        <f t="shared" si="2296"/>
        <v>25.55</v>
      </c>
      <c r="M469" s="72">
        <v>21.54</v>
      </c>
      <c r="N469" s="72">
        <v>25.3</v>
      </c>
      <c r="O469" s="72">
        <f t="shared" si="2290"/>
        <v>0.15</v>
      </c>
      <c r="P469" s="72">
        <v>1.52</v>
      </c>
      <c r="U469" s="8"/>
      <c r="W469" s="8">
        <f t="shared" si="2291"/>
        <v>8.4</v>
      </c>
      <c r="X469">
        <v>640800</v>
      </c>
      <c r="Y469">
        <f t="shared" si="2292"/>
        <v>178</v>
      </c>
      <c r="Z469" s="8">
        <v>214.4</v>
      </c>
      <c r="AA469" s="8">
        <v>-6</v>
      </c>
      <c r="AB469" s="8">
        <v>96.1</v>
      </c>
      <c r="AD469">
        <v>179</v>
      </c>
      <c r="AE469">
        <v>24.2301</v>
      </c>
      <c r="BZ469" s="41"/>
      <c r="CA469" s="41"/>
      <c r="CB469" s="41"/>
      <c r="CC469" s="41"/>
      <c r="CD469" s="41"/>
      <c r="CE469" s="41"/>
      <c r="CF469" s="41"/>
      <c r="CG469" s="41"/>
      <c r="CH469" s="41"/>
      <c r="CI469" s="41"/>
      <c r="CJ469" s="41"/>
      <c r="CK469" s="41"/>
      <c r="CL469" s="41"/>
      <c r="CM469" s="41"/>
      <c r="CN469" s="41"/>
      <c r="KL469" s="84">
        <f t="shared" si="2401"/>
        <v>27131</v>
      </c>
      <c r="KM469">
        <v>1974</v>
      </c>
      <c r="KN469">
        <v>4</v>
      </c>
      <c r="KO469">
        <v>12</v>
      </c>
      <c r="KP469" s="84">
        <f t="shared" si="2402"/>
        <v>102</v>
      </c>
      <c r="KQ469" s="74">
        <f t="shared" ref="KQ469:KR469" si="2447">KQ104</f>
        <v>8.5</v>
      </c>
      <c r="KR469" s="74">
        <f t="shared" si="2447"/>
        <v>-1.1000000000000001</v>
      </c>
      <c r="KS469" s="74">
        <f t="shared" si="2404"/>
        <v>0.1</v>
      </c>
      <c r="KT469" s="74">
        <f t="shared" si="2405"/>
        <v>8.6999999999999993</v>
      </c>
      <c r="KU469" s="74">
        <f t="shared" ref="KU469:KV469" si="2448">KU104</f>
        <v>18.8</v>
      </c>
      <c r="KV469" s="74">
        <f t="shared" si="2448"/>
        <v>30.5</v>
      </c>
      <c r="KW469" s="72">
        <f t="shared" si="2393"/>
        <v>0.82</v>
      </c>
      <c r="KX469" s="74">
        <f t="shared" si="2335"/>
        <v>1.6</v>
      </c>
      <c r="KZ469" s="74">
        <f t="shared" ref="KZ469:LC469" si="2449">KZ104</f>
        <v>69.400000000000006</v>
      </c>
      <c r="LA469" s="74">
        <f t="shared" si="2449"/>
        <v>47</v>
      </c>
      <c r="LB469" s="74">
        <f t="shared" si="2449"/>
        <v>14.7</v>
      </c>
      <c r="LC469" s="74">
        <f t="shared" si="2449"/>
        <v>0.7</v>
      </c>
    </row>
    <row r="470" spans="8:315" x14ac:dyDescent="0.35">
      <c r="H470" s="16">
        <v>180</v>
      </c>
      <c r="I470" s="72">
        <v>24.53</v>
      </c>
      <c r="J470" s="72">
        <v>14.56</v>
      </c>
      <c r="K470" s="72">
        <f t="shared" si="2289"/>
        <v>14.67</v>
      </c>
      <c r="L470" s="72">
        <f t="shared" si="2296"/>
        <v>25.19</v>
      </c>
      <c r="M470" s="72">
        <v>20.91</v>
      </c>
      <c r="N470" s="72">
        <v>29.2</v>
      </c>
      <c r="O470" s="72">
        <f t="shared" si="2290"/>
        <v>0.28000000000000003</v>
      </c>
      <c r="P470" s="72">
        <v>2.4900000000000002</v>
      </c>
      <c r="U470" s="8"/>
      <c r="W470" s="8">
        <f t="shared" si="2291"/>
        <v>8.5</v>
      </c>
      <c r="X470">
        <v>644400</v>
      </c>
      <c r="Y470">
        <f t="shared" si="2292"/>
        <v>179</v>
      </c>
      <c r="Z470" s="8">
        <v>190</v>
      </c>
      <c r="AA470" s="8">
        <v>-4.9000000000000004</v>
      </c>
      <c r="AB470" s="8">
        <v>90</v>
      </c>
      <c r="AD470">
        <v>180</v>
      </c>
      <c r="AE470">
        <v>24.317920000000001</v>
      </c>
      <c r="BZ470" s="41"/>
      <c r="CA470" s="41"/>
      <c r="CB470" s="41"/>
      <c r="CC470" s="41"/>
      <c r="CD470" s="41"/>
      <c r="CE470" s="41"/>
      <c r="CF470" s="41"/>
      <c r="CG470" s="41"/>
      <c r="CH470" s="41"/>
      <c r="CI470" s="41"/>
      <c r="CJ470" s="41"/>
      <c r="CK470" s="41"/>
      <c r="CL470" s="41"/>
      <c r="CM470" s="41"/>
      <c r="CN470" s="41"/>
      <c r="KL470" s="84">
        <f t="shared" si="2401"/>
        <v>27132</v>
      </c>
      <c r="KM470">
        <v>1974</v>
      </c>
      <c r="KN470">
        <v>4</v>
      </c>
      <c r="KO470">
        <v>13</v>
      </c>
      <c r="KP470" s="84">
        <f t="shared" si="2402"/>
        <v>103</v>
      </c>
      <c r="KQ470" s="74">
        <f t="shared" ref="KQ470:KR470" si="2450">KQ105</f>
        <v>9.5</v>
      </c>
      <c r="KR470" s="74">
        <f t="shared" si="2450"/>
        <v>0.1</v>
      </c>
      <c r="KS470" s="74">
        <f t="shared" si="2404"/>
        <v>0.1</v>
      </c>
      <c r="KT470" s="74">
        <f t="shared" si="2405"/>
        <v>8.5</v>
      </c>
      <c r="KU470" s="74">
        <f t="shared" ref="KU470:KV470" si="2451">KU105</f>
        <v>17.8</v>
      </c>
      <c r="KV470" s="74">
        <f t="shared" si="2451"/>
        <v>28</v>
      </c>
      <c r="KW470" s="72">
        <f t="shared" si="2393"/>
        <v>0.81</v>
      </c>
      <c r="KX470" s="74">
        <f t="shared" si="2335"/>
        <v>2.1</v>
      </c>
      <c r="KZ470" s="74">
        <f t="shared" ref="KZ470:LC470" si="2452">KZ105</f>
        <v>71.8</v>
      </c>
      <c r="LA470" s="74">
        <f t="shared" si="2452"/>
        <v>54.3</v>
      </c>
      <c r="LB470" s="74">
        <f t="shared" si="2452"/>
        <v>15.4</v>
      </c>
      <c r="LC470" s="74">
        <f t="shared" si="2452"/>
        <v>0.6</v>
      </c>
    </row>
    <row r="471" spans="8:315" x14ac:dyDescent="0.35">
      <c r="H471" s="16">
        <v>181</v>
      </c>
      <c r="I471" s="72">
        <v>25.03</v>
      </c>
      <c r="J471" s="72">
        <v>14.67</v>
      </c>
      <c r="K471" s="72">
        <f t="shared" si="2289"/>
        <v>14.6</v>
      </c>
      <c r="L471" s="72">
        <f t="shared" si="2296"/>
        <v>24.53</v>
      </c>
      <c r="M471" s="72">
        <v>21.27</v>
      </c>
      <c r="N471" s="72">
        <v>26.1</v>
      </c>
      <c r="O471" s="72">
        <f t="shared" si="2290"/>
        <v>0.19</v>
      </c>
      <c r="P471" s="72">
        <v>2.29</v>
      </c>
      <c r="U471" s="8"/>
      <c r="W471" s="8">
        <f t="shared" si="2291"/>
        <v>8.5</v>
      </c>
      <c r="X471">
        <v>648000</v>
      </c>
      <c r="Y471">
        <f t="shared" si="2292"/>
        <v>180</v>
      </c>
      <c r="Z471" s="8">
        <v>261.39999999999998</v>
      </c>
      <c r="AA471" s="8">
        <v>-3.6</v>
      </c>
      <c r="AB471" s="8">
        <v>84.6</v>
      </c>
      <c r="AD471">
        <v>181</v>
      </c>
      <c r="AE471">
        <v>22.79834</v>
      </c>
      <c r="BZ471" s="41"/>
      <c r="CA471" s="41"/>
      <c r="CB471" s="41"/>
      <c r="CC471" s="41"/>
      <c r="CD471" s="41"/>
      <c r="CE471" s="41"/>
      <c r="CF471" s="41"/>
      <c r="CG471" s="41"/>
      <c r="CH471" s="41"/>
      <c r="CI471" s="41"/>
      <c r="CJ471" s="41"/>
      <c r="CK471" s="41"/>
      <c r="CL471" s="41"/>
      <c r="CM471" s="41"/>
      <c r="CN471" s="41"/>
      <c r="KL471" s="84">
        <f t="shared" si="2401"/>
        <v>27133</v>
      </c>
      <c r="KM471">
        <v>1974</v>
      </c>
      <c r="KN471">
        <v>4</v>
      </c>
      <c r="KO471">
        <v>14</v>
      </c>
      <c r="KP471" s="84">
        <f t="shared" si="2402"/>
        <v>104</v>
      </c>
      <c r="KQ471" s="74">
        <f t="shared" ref="KQ471:KR471" si="2453">KQ106</f>
        <v>10.199999999999999</v>
      </c>
      <c r="KR471" s="74">
        <f t="shared" si="2453"/>
        <v>0.1</v>
      </c>
      <c r="KS471" s="74">
        <f t="shared" si="2404"/>
        <v>1.1000000000000001</v>
      </c>
      <c r="KT471" s="74">
        <f t="shared" si="2405"/>
        <v>9.5</v>
      </c>
      <c r="KU471" s="74">
        <f t="shared" ref="KU471:KV471" si="2454">KU106</f>
        <v>17.7</v>
      </c>
      <c r="KV471" s="74">
        <f t="shared" si="2454"/>
        <v>26.9</v>
      </c>
      <c r="KW471" s="72">
        <f t="shared" si="2393"/>
        <v>0.79</v>
      </c>
      <c r="KX471" s="74">
        <f t="shared" si="2335"/>
        <v>1.7</v>
      </c>
      <c r="KZ471" s="74">
        <f t="shared" ref="KZ471:LC471" si="2455">KZ106</f>
        <v>69.3</v>
      </c>
      <c r="LA471" s="74">
        <f t="shared" si="2455"/>
        <v>46.4</v>
      </c>
      <c r="LB471" s="74">
        <f t="shared" si="2455"/>
        <v>17</v>
      </c>
      <c r="LC471" s="74">
        <f t="shared" si="2455"/>
        <v>0.6</v>
      </c>
    </row>
    <row r="472" spans="8:315" x14ac:dyDescent="0.35">
      <c r="H472" s="16">
        <v>182</v>
      </c>
      <c r="I472" s="72">
        <v>24.97</v>
      </c>
      <c r="J472" s="72">
        <v>14.6</v>
      </c>
      <c r="K472" s="72">
        <f t="shared" si="2289"/>
        <v>14.68</v>
      </c>
      <c r="L472" s="72">
        <f t="shared" si="2296"/>
        <v>25.03</v>
      </c>
      <c r="M472" s="72">
        <v>20.96</v>
      </c>
      <c r="N472" s="72">
        <v>27.3</v>
      </c>
      <c r="O472" s="72">
        <f t="shared" si="2290"/>
        <v>0.23</v>
      </c>
      <c r="P472" s="72">
        <v>3.31</v>
      </c>
      <c r="U472" s="8"/>
      <c r="W472" s="8">
        <f t="shared" si="2291"/>
        <v>8.5</v>
      </c>
      <c r="X472">
        <v>651600</v>
      </c>
      <c r="Y472">
        <f t="shared" si="2292"/>
        <v>181</v>
      </c>
      <c r="Z472" s="8">
        <v>232.8</v>
      </c>
      <c r="AA472" s="8">
        <v>-2.7</v>
      </c>
      <c r="AB472" s="8">
        <v>81.900000000000006</v>
      </c>
      <c r="AD472">
        <v>182</v>
      </c>
      <c r="AE472">
        <v>20.552140000000001</v>
      </c>
      <c r="BZ472" s="41"/>
      <c r="CA472" s="41"/>
      <c r="CB472" s="41"/>
      <c r="CC472" s="41"/>
      <c r="CD472" s="41"/>
      <c r="CE472" s="41"/>
      <c r="CF472" s="41"/>
      <c r="CG472" s="41"/>
      <c r="CH472" s="41"/>
      <c r="CI472" s="41"/>
      <c r="CJ472" s="41"/>
      <c r="CK472" s="41"/>
      <c r="CL472" s="41"/>
      <c r="CM472" s="41"/>
      <c r="CN472" s="41"/>
      <c r="KL472" s="84">
        <f t="shared" si="2401"/>
        <v>27134</v>
      </c>
      <c r="KM472">
        <v>1974</v>
      </c>
      <c r="KN472">
        <v>4</v>
      </c>
      <c r="KO472">
        <v>15</v>
      </c>
      <c r="KP472" s="84">
        <f t="shared" si="2402"/>
        <v>105</v>
      </c>
      <c r="KQ472" s="74">
        <f t="shared" ref="KQ472:KR472" si="2456">KQ107</f>
        <v>11.7</v>
      </c>
      <c r="KR472" s="74">
        <f t="shared" si="2456"/>
        <v>1.1000000000000001</v>
      </c>
      <c r="KS472" s="74">
        <f t="shared" si="2404"/>
        <v>2.9</v>
      </c>
      <c r="KT472" s="74">
        <f t="shared" si="2405"/>
        <v>10.199999999999999</v>
      </c>
      <c r="KU472" s="74">
        <f t="shared" ref="KU472:KV472" si="2457">KU107</f>
        <v>16.100000000000001</v>
      </c>
      <c r="KV472" s="74">
        <f t="shared" si="2457"/>
        <v>30</v>
      </c>
      <c r="KW472" s="72">
        <f t="shared" si="2393"/>
        <v>0.87</v>
      </c>
      <c r="KX472" s="74">
        <f t="shared" si="2335"/>
        <v>2.2999999999999998</v>
      </c>
      <c r="KZ472" s="74">
        <f t="shared" ref="KZ472:LC472" si="2458">KZ107</f>
        <v>73.099999999999994</v>
      </c>
      <c r="LA472" s="74">
        <f t="shared" si="2458"/>
        <v>50.5</v>
      </c>
      <c r="LB472" s="74">
        <f t="shared" si="2458"/>
        <v>15.3</v>
      </c>
      <c r="LC472" s="74">
        <f t="shared" si="2458"/>
        <v>0.7</v>
      </c>
    </row>
    <row r="473" spans="8:315" x14ac:dyDescent="0.35">
      <c r="H473" s="16">
        <v>183</v>
      </c>
      <c r="I473" s="72">
        <v>25.77</v>
      </c>
      <c r="J473" s="72">
        <v>14.68</v>
      </c>
      <c r="K473" s="72">
        <f t="shared" si="2289"/>
        <v>14.35</v>
      </c>
      <c r="L473" s="72">
        <f t="shared" si="2296"/>
        <v>24.97</v>
      </c>
      <c r="M473" s="72">
        <v>21.67</v>
      </c>
      <c r="N473" s="72">
        <v>26</v>
      </c>
      <c r="O473" s="72">
        <f t="shared" si="2290"/>
        <v>0.17</v>
      </c>
      <c r="P473" s="72">
        <v>2.46</v>
      </c>
      <c r="U473" s="8"/>
      <c r="W473" s="8">
        <f t="shared" si="2291"/>
        <v>8.6</v>
      </c>
      <c r="X473">
        <v>655200</v>
      </c>
      <c r="Y473">
        <f t="shared" si="2292"/>
        <v>182</v>
      </c>
      <c r="Z473" s="8">
        <v>165.8</v>
      </c>
      <c r="AA473" s="8">
        <v>-2.2999999999999998</v>
      </c>
      <c r="AB473" s="8">
        <v>78.7</v>
      </c>
      <c r="AD473">
        <v>183</v>
      </c>
      <c r="AE473">
        <v>24.527380000000001</v>
      </c>
      <c r="BZ473" s="41"/>
      <c r="CA473" s="41"/>
      <c r="CB473" s="41"/>
      <c r="CC473" s="41"/>
      <c r="CD473" s="41"/>
      <c r="CE473" s="41"/>
      <c r="CF473" s="41"/>
      <c r="CG473" s="41"/>
      <c r="CH473" s="41"/>
      <c r="CI473" s="41"/>
      <c r="CJ473" s="41"/>
      <c r="CK473" s="41"/>
      <c r="CL473" s="41"/>
      <c r="CM473" s="41"/>
      <c r="CN473" s="41"/>
      <c r="KL473" s="84">
        <f t="shared" si="2401"/>
        <v>27135</v>
      </c>
      <c r="KM473">
        <v>1974</v>
      </c>
      <c r="KN473">
        <v>4</v>
      </c>
      <c r="KO473">
        <v>16</v>
      </c>
      <c r="KP473" s="84">
        <f t="shared" si="2402"/>
        <v>106</v>
      </c>
      <c r="KQ473" s="74">
        <f t="shared" ref="KQ473:KR473" si="2459">KQ108</f>
        <v>13</v>
      </c>
      <c r="KR473" s="74">
        <f t="shared" si="2459"/>
        <v>2.9</v>
      </c>
      <c r="KS473" s="74">
        <f t="shared" si="2404"/>
        <v>2.7</v>
      </c>
      <c r="KT473" s="74">
        <f t="shared" si="2405"/>
        <v>11.7</v>
      </c>
      <c r="KU473" s="74">
        <f t="shared" ref="KU473:KV473" si="2460">KU108</f>
        <v>16.8</v>
      </c>
      <c r="KV473" s="74">
        <f t="shared" si="2460"/>
        <v>30.5</v>
      </c>
      <c r="KW473" s="72">
        <f t="shared" si="2393"/>
        <v>0.86</v>
      </c>
      <c r="KX473" s="74">
        <f t="shared" si="2335"/>
        <v>1.6</v>
      </c>
      <c r="KZ473" s="74">
        <f t="shared" ref="KZ473:LC473" si="2461">KZ108</f>
        <v>71</v>
      </c>
      <c r="LA473" s="74">
        <f t="shared" si="2461"/>
        <v>52.2</v>
      </c>
      <c r="LB473" s="74">
        <f t="shared" si="2461"/>
        <v>15.3</v>
      </c>
      <c r="LC473" s="74">
        <f t="shared" si="2461"/>
        <v>0.7</v>
      </c>
    </row>
    <row r="474" spans="8:315" x14ac:dyDescent="0.35">
      <c r="H474" s="16">
        <v>184</v>
      </c>
      <c r="I474" s="72">
        <v>26.13</v>
      </c>
      <c r="J474" s="72">
        <v>14.35</v>
      </c>
      <c r="K474" s="72">
        <f t="shared" si="2289"/>
        <v>14.78</v>
      </c>
      <c r="L474" s="72">
        <f t="shared" si="2296"/>
        <v>25.77</v>
      </c>
      <c r="M474" s="72">
        <v>22.06</v>
      </c>
      <c r="N474" s="72">
        <v>25.9</v>
      </c>
      <c r="O474" s="72">
        <f t="shared" si="2290"/>
        <v>0.15</v>
      </c>
      <c r="P474" s="72">
        <v>2.16</v>
      </c>
      <c r="U474" s="8"/>
      <c r="W474" s="8">
        <f t="shared" si="2291"/>
        <v>8.6</v>
      </c>
      <c r="X474">
        <v>658800</v>
      </c>
      <c r="Y474">
        <f t="shared" si="2292"/>
        <v>183</v>
      </c>
      <c r="Z474" s="8">
        <v>140.6</v>
      </c>
      <c r="AA474" s="8">
        <v>-2</v>
      </c>
      <c r="AB474" s="8">
        <v>77.900000000000006</v>
      </c>
      <c r="AD474">
        <v>184</v>
      </c>
      <c r="AE474">
        <v>20.33408</v>
      </c>
      <c r="BZ474" s="41"/>
      <c r="CA474" s="41"/>
      <c r="CB474" s="41"/>
      <c r="CC474" s="41"/>
      <c r="CD474" s="41"/>
      <c r="CE474" s="41"/>
      <c r="CF474" s="41"/>
      <c r="CG474" s="41"/>
      <c r="CH474" s="41"/>
      <c r="CI474" s="41"/>
      <c r="CJ474" s="41"/>
      <c r="CK474" s="41"/>
      <c r="CL474" s="41"/>
      <c r="CM474" s="41"/>
      <c r="CN474" s="41"/>
      <c r="KL474" s="84">
        <f t="shared" si="2401"/>
        <v>27136</v>
      </c>
      <c r="KM474">
        <v>1974</v>
      </c>
      <c r="KN474">
        <v>4</v>
      </c>
      <c r="KO474">
        <v>17</v>
      </c>
      <c r="KP474" s="84">
        <f t="shared" si="2402"/>
        <v>107</v>
      </c>
      <c r="KQ474" s="74">
        <f t="shared" ref="KQ474:KR474" si="2462">KQ109</f>
        <v>11.2</v>
      </c>
      <c r="KR474" s="74">
        <f t="shared" si="2462"/>
        <v>2.7</v>
      </c>
      <c r="KS474" s="74">
        <f t="shared" si="2404"/>
        <v>1</v>
      </c>
      <c r="KT474" s="74">
        <f t="shared" si="2405"/>
        <v>13</v>
      </c>
      <c r="KU474" s="74">
        <f t="shared" ref="KU474:KV474" si="2463">KU109</f>
        <v>17</v>
      </c>
      <c r="KV474" s="74">
        <f t="shared" si="2463"/>
        <v>27.2</v>
      </c>
      <c r="KW474" s="72">
        <f t="shared" si="2393"/>
        <v>0.82</v>
      </c>
      <c r="KX474" s="74">
        <f t="shared" si="2335"/>
        <v>2.2999999999999998</v>
      </c>
      <c r="KZ474" s="74">
        <f t="shared" ref="KZ474:LC474" si="2464">KZ109</f>
        <v>75.2</v>
      </c>
      <c r="LA474" s="74">
        <f t="shared" si="2464"/>
        <v>54.9</v>
      </c>
      <c r="LB474" s="74">
        <f t="shared" si="2464"/>
        <v>15.3</v>
      </c>
      <c r="LC474" s="74">
        <f t="shared" si="2464"/>
        <v>0.7</v>
      </c>
    </row>
    <row r="475" spans="8:315" x14ac:dyDescent="0.35">
      <c r="H475" s="16">
        <v>185</v>
      </c>
      <c r="I475" s="72">
        <v>25.4</v>
      </c>
      <c r="J475" s="72">
        <v>14.78</v>
      </c>
      <c r="K475" s="72">
        <f t="shared" si="2289"/>
        <v>15.31</v>
      </c>
      <c r="L475" s="72">
        <f t="shared" si="2296"/>
        <v>26.13</v>
      </c>
      <c r="M475" s="72">
        <v>21.89</v>
      </c>
      <c r="N475" s="72">
        <v>26</v>
      </c>
      <c r="O475" s="72">
        <f t="shared" si="2290"/>
        <v>0.16</v>
      </c>
      <c r="P475" s="72">
        <v>2.74</v>
      </c>
      <c r="U475" s="8"/>
      <c r="W475" s="8">
        <f t="shared" si="2291"/>
        <v>8.6999999999999993</v>
      </c>
      <c r="X475">
        <v>662400</v>
      </c>
      <c r="Y475">
        <f t="shared" si="2292"/>
        <v>184</v>
      </c>
      <c r="Z475" s="8">
        <v>52.5</v>
      </c>
      <c r="AA475" s="8">
        <v>-2</v>
      </c>
      <c r="AB475" s="8">
        <v>78.5</v>
      </c>
      <c r="AD475">
        <v>185</v>
      </c>
      <c r="AE475">
        <v>17.892600000000002</v>
      </c>
      <c r="BZ475" s="41"/>
      <c r="CA475" s="41"/>
      <c r="CB475" s="41"/>
      <c r="CC475" s="41"/>
      <c r="CD475" s="41"/>
      <c r="CE475" s="41"/>
      <c r="CF475" s="41"/>
      <c r="CG475" s="41"/>
      <c r="CH475" s="41"/>
      <c r="CI475" s="41"/>
      <c r="CJ475" s="41"/>
      <c r="CK475" s="41"/>
      <c r="CL475" s="41"/>
      <c r="CM475" s="41"/>
      <c r="CN475" s="41"/>
      <c r="KL475" s="84">
        <f t="shared" si="2401"/>
        <v>27137</v>
      </c>
      <c r="KM475">
        <v>1974</v>
      </c>
      <c r="KN475">
        <v>4</v>
      </c>
      <c r="KO475">
        <v>18</v>
      </c>
      <c r="KP475" s="84">
        <f t="shared" si="2402"/>
        <v>108</v>
      </c>
      <c r="KQ475" s="74">
        <f t="shared" ref="KQ475:KR475" si="2465">KQ110</f>
        <v>11.7</v>
      </c>
      <c r="KR475" s="74">
        <f t="shared" si="2465"/>
        <v>1</v>
      </c>
      <c r="KS475" s="74">
        <f t="shared" si="2404"/>
        <v>1.9</v>
      </c>
      <c r="KT475" s="74">
        <f t="shared" si="2405"/>
        <v>11.2</v>
      </c>
      <c r="KU475" s="74">
        <f t="shared" ref="KU475:KV475" si="2466">KU110</f>
        <v>18.7</v>
      </c>
      <c r="KV475" s="74">
        <f t="shared" si="2466"/>
        <v>29.9</v>
      </c>
      <c r="KW475" s="72">
        <f t="shared" si="2393"/>
        <v>0.82</v>
      </c>
      <c r="KX475" s="74">
        <f t="shared" si="2335"/>
        <v>1.4</v>
      </c>
      <c r="KZ475" s="74">
        <f t="shared" ref="KZ475:LC475" si="2467">KZ110</f>
        <v>72.8</v>
      </c>
      <c r="LA475" s="74">
        <f t="shared" si="2467"/>
        <v>47.7</v>
      </c>
      <c r="LB475" s="74">
        <f t="shared" si="2467"/>
        <v>15.4</v>
      </c>
      <c r="LC475" s="74">
        <f t="shared" si="2467"/>
        <v>0.6</v>
      </c>
    </row>
    <row r="476" spans="8:315" x14ac:dyDescent="0.35">
      <c r="H476" s="16">
        <v>186</v>
      </c>
      <c r="I476" s="72">
        <v>26.71</v>
      </c>
      <c r="J476" s="72">
        <v>15.31</v>
      </c>
      <c r="K476" s="72">
        <f t="shared" si="2289"/>
        <v>15.43</v>
      </c>
      <c r="L476" s="72">
        <f t="shared" si="2296"/>
        <v>25.4</v>
      </c>
      <c r="M476" s="72">
        <v>21.1</v>
      </c>
      <c r="N476" s="72">
        <v>27.8</v>
      </c>
      <c r="O476" s="72">
        <f t="shared" si="2290"/>
        <v>0.24</v>
      </c>
      <c r="P476" s="72">
        <v>1.94</v>
      </c>
      <c r="U476" s="8"/>
      <c r="W476" s="8">
        <f t="shared" si="2291"/>
        <v>8.6999999999999993</v>
      </c>
      <c r="X476">
        <v>666000</v>
      </c>
      <c r="Y476">
        <f t="shared" si="2292"/>
        <v>185</v>
      </c>
      <c r="Z476" s="8">
        <v>7.2</v>
      </c>
      <c r="AA476" s="8">
        <v>-2.2999999999999998</v>
      </c>
      <c r="AB476" s="8">
        <v>80.599999999999994</v>
      </c>
      <c r="AD476">
        <v>186</v>
      </c>
      <c r="AE476">
        <v>20.514990000000001</v>
      </c>
      <c r="BZ476" s="41"/>
      <c r="CA476" s="41"/>
      <c r="CB476" s="41"/>
      <c r="CC476" s="41"/>
      <c r="CD476" s="41"/>
      <c r="CE476" s="41"/>
      <c r="CF476" s="41"/>
      <c r="CG476" s="41"/>
      <c r="CH476" s="41"/>
      <c r="CI476" s="41"/>
      <c r="CJ476" s="41"/>
      <c r="CK476" s="41"/>
      <c r="CL476" s="41"/>
      <c r="CM476" s="41"/>
      <c r="CN476" s="41"/>
      <c r="KL476" s="84">
        <f t="shared" si="2401"/>
        <v>27138</v>
      </c>
      <c r="KM476">
        <v>1974</v>
      </c>
      <c r="KN476">
        <v>4</v>
      </c>
      <c r="KO476">
        <v>19</v>
      </c>
      <c r="KP476" s="84">
        <f t="shared" si="2402"/>
        <v>109</v>
      </c>
      <c r="KQ476" s="74">
        <f t="shared" ref="KQ476:KR476" si="2468">KQ111</f>
        <v>13.4</v>
      </c>
      <c r="KR476" s="74">
        <f t="shared" si="2468"/>
        <v>1.9</v>
      </c>
      <c r="KS476" s="74">
        <f t="shared" si="2404"/>
        <v>2.9</v>
      </c>
      <c r="KT476" s="74">
        <f t="shared" si="2405"/>
        <v>11.7</v>
      </c>
      <c r="KU476" s="74">
        <f t="shared" ref="KU476:KV476" si="2469">KU111</f>
        <v>19</v>
      </c>
      <c r="KV476" s="74">
        <f t="shared" si="2469"/>
        <v>27.9</v>
      </c>
      <c r="KW476" s="72">
        <f t="shared" si="2393"/>
        <v>0.78</v>
      </c>
      <c r="KX476" s="74">
        <f t="shared" si="2335"/>
        <v>0.9</v>
      </c>
      <c r="KZ476" s="74">
        <f t="shared" ref="KZ476:LC476" si="2470">KZ111</f>
        <v>72.599999999999994</v>
      </c>
      <c r="LA476" s="74">
        <f t="shared" si="2470"/>
        <v>47.6</v>
      </c>
      <c r="LB476" s="74">
        <f t="shared" si="2470"/>
        <v>13</v>
      </c>
      <c r="LC476" s="74">
        <f t="shared" si="2470"/>
        <v>0.6</v>
      </c>
    </row>
    <row r="477" spans="8:315" x14ac:dyDescent="0.35">
      <c r="H477" s="16">
        <v>187</v>
      </c>
      <c r="I477" s="72">
        <v>27.19</v>
      </c>
      <c r="J477" s="72">
        <v>15.43</v>
      </c>
      <c r="K477" s="72">
        <f t="shared" si="2289"/>
        <v>16</v>
      </c>
      <c r="L477" s="72">
        <f t="shared" si="2296"/>
        <v>26.71</v>
      </c>
      <c r="M477" s="72">
        <v>21.74</v>
      </c>
      <c r="N477" s="72">
        <v>25.7</v>
      </c>
      <c r="O477" s="72">
        <f t="shared" si="2290"/>
        <v>0.15</v>
      </c>
      <c r="P477" s="72">
        <v>0.68</v>
      </c>
      <c r="U477" s="8"/>
      <c r="W477" s="8">
        <f t="shared" si="2291"/>
        <v>8.8000000000000007</v>
      </c>
      <c r="X477">
        <v>669600</v>
      </c>
      <c r="Y477">
        <f t="shared" si="2292"/>
        <v>186</v>
      </c>
      <c r="Z477" s="8">
        <v>0</v>
      </c>
      <c r="AA477" s="8">
        <v>-2.6</v>
      </c>
      <c r="AB477" s="8">
        <v>80.599999999999994</v>
      </c>
      <c r="AD477">
        <v>187</v>
      </c>
      <c r="AE477">
        <v>22.409189999999999</v>
      </c>
      <c r="BZ477" s="41"/>
      <c r="CA477" s="41"/>
      <c r="CB477" s="41"/>
      <c r="CC477" s="41"/>
      <c r="CD477" s="41"/>
      <c r="CE477" s="41"/>
      <c r="CF477" s="41"/>
      <c r="CG477" s="41"/>
      <c r="CH477" s="41"/>
      <c r="CI477" s="41"/>
      <c r="CJ477" s="41"/>
      <c r="CK477" s="41"/>
      <c r="CL477" s="41"/>
      <c r="CM477" s="41"/>
      <c r="CN477" s="41"/>
      <c r="KL477" s="84">
        <f t="shared" si="2401"/>
        <v>27139</v>
      </c>
      <c r="KM477">
        <v>1974</v>
      </c>
      <c r="KN477">
        <v>4</v>
      </c>
      <c r="KO477">
        <v>20</v>
      </c>
      <c r="KP477" s="84">
        <f t="shared" si="2402"/>
        <v>110</v>
      </c>
      <c r="KQ477" s="74">
        <f t="shared" ref="KQ477:KR477" si="2471">KQ112</f>
        <v>12.4</v>
      </c>
      <c r="KR477" s="74">
        <f t="shared" si="2471"/>
        <v>2.9</v>
      </c>
      <c r="KS477" s="74">
        <f t="shared" si="2404"/>
        <v>3.2</v>
      </c>
      <c r="KT477" s="74">
        <f t="shared" si="2405"/>
        <v>13.4</v>
      </c>
      <c r="KU477" s="74">
        <f t="shared" ref="KU477:KV477" si="2472">KU112</f>
        <v>16.8</v>
      </c>
      <c r="KV477" s="74">
        <f t="shared" si="2472"/>
        <v>27.5</v>
      </c>
      <c r="KW477" s="72">
        <f t="shared" si="2393"/>
        <v>0.83</v>
      </c>
      <c r="KX477" s="74">
        <f t="shared" si="2335"/>
        <v>3.7</v>
      </c>
      <c r="KZ477" s="74">
        <f t="shared" ref="KZ477:LC477" si="2473">KZ112</f>
        <v>71.400000000000006</v>
      </c>
      <c r="LA477" s="74">
        <f t="shared" si="2473"/>
        <v>55.1</v>
      </c>
      <c r="LB477" s="74">
        <f t="shared" si="2473"/>
        <v>13.8</v>
      </c>
      <c r="LC477" s="74">
        <f t="shared" si="2473"/>
        <v>0.7</v>
      </c>
    </row>
    <row r="478" spans="8:315" x14ac:dyDescent="0.35">
      <c r="H478" s="16">
        <v>188</v>
      </c>
      <c r="I478" s="72">
        <v>27.11</v>
      </c>
      <c r="J478" s="72">
        <v>16</v>
      </c>
      <c r="K478" s="72">
        <f t="shared" si="2289"/>
        <v>15.92</v>
      </c>
      <c r="L478" s="72">
        <f t="shared" si="2296"/>
        <v>27.19</v>
      </c>
      <c r="M478" s="72">
        <v>21.34</v>
      </c>
      <c r="N478" s="72">
        <v>24.4</v>
      </c>
      <c r="O478" s="72">
        <f t="shared" si="2290"/>
        <v>0.13</v>
      </c>
      <c r="P478" s="72">
        <v>0.54</v>
      </c>
      <c r="U478" s="8"/>
      <c r="W478" s="8">
        <f t="shared" si="2291"/>
        <v>8.8000000000000007</v>
      </c>
      <c r="X478">
        <v>673200</v>
      </c>
      <c r="Y478">
        <f t="shared" si="2292"/>
        <v>187</v>
      </c>
      <c r="Z478" s="8">
        <v>0</v>
      </c>
      <c r="AA478" s="8">
        <v>-2.8</v>
      </c>
      <c r="AB478" s="8">
        <v>80.400000000000006</v>
      </c>
      <c r="AD478">
        <v>188</v>
      </c>
      <c r="AE478">
        <v>23.305579999999999</v>
      </c>
      <c r="BZ478" s="41"/>
      <c r="CA478" s="41"/>
      <c r="CB478" s="41"/>
      <c r="CC478" s="41"/>
      <c r="CD478" s="41"/>
      <c r="CE478" s="41"/>
      <c r="CF478" s="41"/>
      <c r="CG478" s="41"/>
      <c r="CH478" s="41"/>
      <c r="CI478" s="41"/>
      <c r="CJ478" s="41"/>
      <c r="CK478" s="41"/>
      <c r="CL478" s="41"/>
      <c r="CM478" s="41"/>
      <c r="CN478" s="41"/>
      <c r="KL478" s="84">
        <f t="shared" si="2401"/>
        <v>27140</v>
      </c>
      <c r="KM478">
        <v>1974</v>
      </c>
      <c r="KN478">
        <v>4</v>
      </c>
      <c r="KO478">
        <v>21</v>
      </c>
      <c r="KP478" s="84">
        <f t="shared" si="2402"/>
        <v>111</v>
      </c>
      <c r="KQ478" s="74">
        <f t="shared" ref="KQ478:KR478" si="2474">KQ113</f>
        <v>13.7</v>
      </c>
      <c r="KR478" s="74">
        <f t="shared" si="2474"/>
        <v>3.2</v>
      </c>
      <c r="KS478" s="74">
        <f t="shared" si="2404"/>
        <v>3.1</v>
      </c>
      <c r="KT478" s="74">
        <f t="shared" si="2405"/>
        <v>12.4</v>
      </c>
      <c r="KU478" s="74">
        <f t="shared" ref="KU478:KV478" si="2475">KU113</f>
        <v>17.899999999999999</v>
      </c>
      <c r="KV478" s="74">
        <f t="shared" si="2475"/>
        <v>30.6</v>
      </c>
      <c r="KW478" s="72">
        <f t="shared" si="2393"/>
        <v>0.84</v>
      </c>
      <c r="KX478" s="74">
        <f t="shared" si="2335"/>
        <v>3.1</v>
      </c>
      <c r="KZ478" s="74">
        <f t="shared" ref="KZ478:LC478" si="2476">KZ113</f>
        <v>75.7</v>
      </c>
      <c r="LA478" s="74">
        <f t="shared" si="2476"/>
        <v>52.7</v>
      </c>
      <c r="LB478" s="74">
        <f t="shared" si="2476"/>
        <v>15.4</v>
      </c>
      <c r="LC478" s="74">
        <f t="shared" si="2476"/>
        <v>0.7</v>
      </c>
    </row>
    <row r="479" spans="8:315" x14ac:dyDescent="0.35">
      <c r="H479" s="16">
        <v>189</v>
      </c>
      <c r="I479" s="72">
        <v>26.83</v>
      </c>
      <c r="J479" s="72">
        <v>15.92</v>
      </c>
      <c r="K479" s="72">
        <f t="shared" si="2289"/>
        <v>16.2</v>
      </c>
      <c r="L479" s="72">
        <f t="shared" si="2296"/>
        <v>27.11</v>
      </c>
      <c r="M479" s="72">
        <v>21.66</v>
      </c>
      <c r="N479" s="72">
        <v>26.5</v>
      </c>
      <c r="O479" s="72">
        <f t="shared" si="2290"/>
        <v>0.18</v>
      </c>
      <c r="P479" s="72">
        <v>3.17</v>
      </c>
      <c r="U479" s="8"/>
      <c r="W479" s="8">
        <f t="shared" si="2291"/>
        <v>8.8000000000000007</v>
      </c>
      <c r="X479">
        <v>676800</v>
      </c>
      <c r="Y479">
        <f t="shared" si="2292"/>
        <v>188</v>
      </c>
      <c r="Z479" s="8">
        <v>0</v>
      </c>
      <c r="AA479" s="8">
        <v>-3</v>
      </c>
      <c r="AB479" s="8">
        <v>80.7</v>
      </c>
      <c r="AD479">
        <v>189</v>
      </c>
      <c r="AE479">
        <v>24.205190000000002</v>
      </c>
      <c r="BZ479" s="41"/>
      <c r="CA479" s="41"/>
      <c r="CB479" s="41"/>
      <c r="CC479" s="41"/>
      <c r="CD479" s="41"/>
      <c r="CE479" s="41"/>
      <c r="CF479" s="41"/>
      <c r="CG479" s="41"/>
      <c r="CH479" s="41"/>
      <c r="CI479" s="41"/>
      <c r="CJ479" s="41"/>
      <c r="CK479" s="41"/>
      <c r="CL479" s="41"/>
      <c r="CM479" s="41"/>
      <c r="CN479" s="41"/>
      <c r="KL479" s="84">
        <f t="shared" si="2401"/>
        <v>27141</v>
      </c>
      <c r="KM479">
        <v>1974</v>
      </c>
      <c r="KN479">
        <v>4</v>
      </c>
      <c r="KO479">
        <v>22</v>
      </c>
      <c r="KP479" s="84">
        <f t="shared" si="2402"/>
        <v>112</v>
      </c>
      <c r="KQ479" s="74">
        <f t="shared" ref="KQ479:KR479" si="2477">KQ114</f>
        <v>13.1</v>
      </c>
      <c r="KR479" s="74">
        <f t="shared" si="2477"/>
        <v>3.1</v>
      </c>
      <c r="KS479" s="74">
        <f t="shared" si="2404"/>
        <v>2.7</v>
      </c>
      <c r="KT479" s="74">
        <f t="shared" si="2405"/>
        <v>13.7</v>
      </c>
      <c r="KU479" s="74">
        <f t="shared" ref="KU479:KV479" si="2478">KU114</f>
        <v>19.399999999999999</v>
      </c>
      <c r="KV479" s="74">
        <f t="shared" si="2478"/>
        <v>27.9</v>
      </c>
      <c r="KW479" s="72">
        <f t="shared" si="2393"/>
        <v>0.76</v>
      </c>
      <c r="KX479" s="74">
        <f t="shared" si="2335"/>
        <v>2.7</v>
      </c>
      <c r="KZ479" s="74">
        <f t="shared" ref="KZ479:LC479" si="2479">KZ114</f>
        <v>69.3</v>
      </c>
      <c r="LA479" s="74">
        <f t="shared" si="2479"/>
        <v>47.3</v>
      </c>
      <c r="LB479" s="74">
        <f t="shared" si="2479"/>
        <v>16.899999999999999</v>
      </c>
      <c r="LC479" s="74">
        <f t="shared" si="2479"/>
        <v>0.6</v>
      </c>
    </row>
    <row r="480" spans="8:315" x14ac:dyDescent="0.35">
      <c r="H480" s="16">
        <v>190</v>
      </c>
      <c r="I480" s="72">
        <v>26.67</v>
      </c>
      <c r="J480" s="72">
        <v>16.2</v>
      </c>
      <c r="K480" s="72">
        <f t="shared" si="2289"/>
        <v>15.33</v>
      </c>
      <c r="L480" s="72">
        <f t="shared" si="2296"/>
        <v>26.83</v>
      </c>
      <c r="M480" s="72">
        <v>21.85</v>
      </c>
      <c r="N480" s="72">
        <v>25.3</v>
      </c>
      <c r="O480" s="72">
        <f t="shared" si="2290"/>
        <v>0.14000000000000001</v>
      </c>
      <c r="P480" s="72">
        <v>4.3899999999999997</v>
      </c>
      <c r="U480" s="8"/>
      <c r="W480" s="8">
        <f t="shared" si="2291"/>
        <v>8.9</v>
      </c>
      <c r="X480">
        <v>680400</v>
      </c>
      <c r="Y480">
        <f t="shared" si="2292"/>
        <v>189</v>
      </c>
      <c r="Z480" s="8">
        <v>0</v>
      </c>
      <c r="AA480" s="8">
        <v>-3.2</v>
      </c>
      <c r="AB480" s="8">
        <v>80.5</v>
      </c>
      <c r="AD480">
        <v>190</v>
      </c>
      <c r="AE480">
        <v>25.3032</v>
      </c>
      <c r="BZ480" s="41"/>
      <c r="CA480" s="41"/>
      <c r="CB480" s="41"/>
      <c r="CC480" s="41"/>
      <c r="CD480" s="41"/>
      <c r="CE480" s="41"/>
      <c r="CF480" s="41"/>
      <c r="CG480" s="41"/>
      <c r="CH480" s="41"/>
      <c r="CI480" s="41"/>
      <c r="CJ480" s="41"/>
      <c r="CK480" s="41"/>
      <c r="CL480" s="41"/>
      <c r="CM480" s="41"/>
      <c r="CN480" s="41"/>
      <c r="KL480" s="84">
        <f t="shared" si="2401"/>
        <v>27142</v>
      </c>
      <c r="KM480">
        <v>1974</v>
      </c>
      <c r="KN480">
        <v>4</v>
      </c>
      <c r="KO480">
        <v>23</v>
      </c>
      <c r="KP480" s="84">
        <f t="shared" si="2402"/>
        <v>113</v>
      </c>
      <c r="KQ480" s="74">
        <f t="shared" ref="KQ480:KR480" si="2480">KQ115</f>
        <v>13.6</v>
      </c>
      <c r="KR480" s="74">
        <f t="shared" si="2480"/>
        <v>2.7</v>
      </c>
      <c r="KS480" s="74">
        <f t="shared" si="2404"/>
        <v>2.8</v>
      </c>
      <c r="KT480" s="74">
        <f t="shared" si="2405"/>
        <v>13.1</v>
      </c>
      <c r="KU480" s="74">
        <f t="shared" ref="KU480:KV480" si="2481">KU115</f>
        <v>18.3</v>
      </c>
      <c r="KV480" s="74">
        <f t="shared" si="2481"/>
        <v>28.3</v>
      </c>
      <c r="KW480" s="72">
        <f t="shared" si="2393"/>
        <v>0.8</v>
      </c>
      <c r="KX480" s="74">
        <f t="shared" si="2335"/>
        <v>1.7</v>
      </c>
      <c r="KZ480" s="74">
        <f t="shared" ref="KZ480:LC480" si="2482">KZ115</f>
        <v>68</v>
      </c>
      <c r="LA480" s="74">
        <f t="shared" si="2482"/>
        <v>41.6</v>
      </c>
      <c r="LB480" s="74">
        <f t="shared" si="2482"/>
        <v>15.7</v>
      </c>
      <c r="LC480" s="74">
        <f t="shared" si="2482"/>
        <v>0.6</v>
      </c>
    </row>
    <row r="481" spans="8:315" x14ac:dyDescent="0.35">
      <c r="H481" s="16">
        <v>191</v>
      </c>
      <c r="I481" s="72">
        <v>25.01</v>
      </c>
      <c r="J481" s="72">
        <v>15.33</v>
      </c>
      <c r="K481" s="72">
        <f t="shared" si="2289"/>
        <v>13.95</v>
      </c>
      <c r="L481" s="72">
        <f t="shared" si="2296"/>
        <v>26.67</v>
      </c>
      <c r="M481" s="72">
        <v>22.38</v>
      </c>
      <c r="N481" s="72">
        <v>26.4</v>
      </c>
      <c r="O481" s="72">
        <f t="shared" si="2290"/>
        <v>0.15</v>
      </c>
      <c r="P481" s="72">
        <v>3.19</v>
      </c>
      <c r="U481" s="8"/>
      <c r="W481" s="8">
        <f t="shared" si="2291"/>
        <v>8.9</v>
      </c>
      <c r="X481">
        <v>684000</v>
      </c>
      <c r="Y481">
        <f t="shared" si="2292"/>
        <v>190</v>
      </c>
      <c r="Z481" s="8">
        <v>0</v>
      </c>
      <c r="AA481" s="8">
        <v>-3.3</v>
      </c>
      <c r="AB481" s="8">
        <v>80.400000000000006</v>
      </c>
      <c r="AD481">
        <v>191</v>
      </c>
      <c r="AE481">
        <v>21.249300000000002</v>
      </c>
      <c r="BZ481" s="41"/>
      <c r="CA481" s="41"/>
      <c r="CB481" s="41"/>
      <c r="CC481" s="41"/>
      <c r="CD481" s="41"/>
      <c r="CE481" s="41"/>
      <c r="CF481" s="41"/>
      <c r="CG481" s="41"/>
      <c r="CH481" s="41"/>
      <c r="CI481" s="41"/>
      <c r="CJ481" s="41"/>
      <c r="CK481" s="41"/>
      <c r="CL481" s="41"/>
      <c r="CM481" s="41"/>
      <c r="CN481" s="41"/>
      <c r="KL481" s="84">
        <f t="shared" si="2401"/>
        <v>27143</v>
      </c>
      <c r="KM481">
        <v>1974</v>
      </c>
      <c r="KN481">
        <v>4</v>
      </c>
      <c r="KO481">
        <v>24</v>
      </c>
      <c r="KP481" s="84">
        <f t="shared" si="2402"/>
        <v>114</v>
      </c>
      <c r="KQ481" s="74">
        <f t="shared" ref="KQ481:KR481" si="2483">KQ116</f>
        <v>13.8</v>
      </c>
      <c r="KR481" s="74">
        <f t="shared" si="2483"/>
        <v>2.8</v>
      </c>
      <c r="KS481" s="74">
        <f t="shared" si="2404"/>
        <v>3.5</v>
      </c>
      <c r="KT481" s="74">
        <f t="shared" si="2405"/>
        <v>13.6</v>
      </c>
      <c r="KU481" s="74">
        <f t="shared" ref="KU481:KV481" si="2484">KU116</f>
        <v>16.5</v>
      </c>
      <c r="KV481" s="74">
        <f t="shared" si="2484"/>
        <v>27.4</v>
      </c>
      <c r="KW481" s="72">
        <f t="shared" si="2393"/>
        <v>0.83</v>
      </c>
      <c r="KX481" s="74">
        <f t="shared" si="2335"/>
        <v>2.2000000000000002</v>
      </c>
      <c r="KZ481" s="74">
        <f t="shared" ref="KZ481:LC481" si="2485">KZ116</f>
        <v>69.400000000000006</v>
      </c>
      <c r="LA481" s="74">
        <f t="shared" si="2485"/>
        <v>49</v>
      </c>
      <c r="LB481" s="74">
        <f t="shared" si="2485"/>
        <v>14.4</v>
      </c>
      <c r="LC481" s="74">
        <f t="shared" si="2485"/>
        <v>0.7</v>
      </c>
    </row>
    <row r="482" spans="8:315" x14ac:dyDescent="0.35">
      <c r="H482" s="16">
        <v>192</v>
      </c>
      <c r="I482" s="72">
        <v>25.52</v>
      </c>
      <c r="J482" s="72">
        <v>13.95</v>
      </c>
      <c r="K482" s="72">
        <f t="shared" si="2289"/>
        <v>14.75</v>
      </c>
      <c r="L482" s="72">
        <f t="shared" si="2296"/>
        <v>25.01</v>
      </c>
      <c r="M482" s="72">
        <v>21.67</v>
      </c>
      <c r="N482" s="72">
        <v>25.3</v>
      </c>
      <c r="O482" s="72">
        <f t="shared" si="2290"/>
        <v>0.14000000000000001</v>
      </c>
      <c r="P482" s="72">
        <v>1.41</v>
      </c>
      <c r="U482" s="8"/>
      <c r="W482" s="8">
        <f t="shared" si="2291"/>
        <v>9</v>
      </c>
      <c r="X482">
        <v>687600</v>
      </c>
      <c r="Y482">
        <f t="shared" si="2292"/>
        <v>191</v>
      </c>
      <c r="Z482" s="8">
        <v>0</v>
      </c>
      <c r="AA482" s="8">
        <v>-3.1</v>
      </c>
      <c r="AB482" s="8">
        <v>79.8</v>
      </c>
      <c r="AD482">
        <v>192</v>
      </c>
      <c r="AE482">
        <v>20.212219999999999</v>
      </c>
      <c r="BZ482" s="41"/>
      <c r="CA482" s="41"/>
      <c r="CB482" s="41"/>
      <c r="CC482" s="41"/>
      <c r="CD482" s="41"/>
      <c r="CE482" s="41"/>
      <c r="CF482" s="41"/>
      <c r="CG482" s="41"/>
      <c r="CH482" s="41"/>
      <c r="CI482" s="41"/>
      <c r="CJ482" s="41"/>
      <c r="CK482" s="41"/>
      <c r="CL482" s="41"/>
      <c r="CM482" s="41"/>
      <c r="CN482" s="41"/>
      <c r="KL482" s="84">
        <f t="shared" si="2401"/>
        <v>27144</v>
      </c>
      <c r="KM482">
        <v>1974</v>
      </c>
      <c r="KN482">
        <v>4</v>
      </c>
      <c r="KO482">
        <v>25</v>
      </c>
      <c r="KP482" s="84">
        <f t="shared" si="2402"/>
        <v>115</v>
      </c>
      <c r="KQ482" s="74">
        <f t="shared" ref="KQ482:KR482" si="2486">KQ117</f>
        <v>13.8</v>
      </c>
      <c r="KR482" s="74">
        <f t="shared" si="2486"/>
        <v>3.5</v>
      </c>
      <c r="KS482" s="74">
        <f t="shared" si="2404"/>
        <v>4.0999999999999996</v>
      </c>
      <c r="KT482" s="74">
        <f t="shared" si="2405"/>
        <v>13.8</v>
      </c>
      <c r="KU482" s="74">
        <f t="shared" ref="KU482:KV482" si="2487">KU117</f>
        <v>17</v>
      </c>
      <c r="KV482" s="74">
        <f t="shared" si="2487"/>
        <v>27.8</v>
      </c>
      <c r="KW482" s="72">
        <f t="shared" si="2393"/>
        <v>0.82</v>
      </c>
      <c r="KX482" s="74">
        <f t="shared" si="2335"/>
        <v>2.2000000000000002</v>
      </c>
      <c r="KZ482" s="74">
        <f t="shared" ref="KZ482:LC482" si="2488">KZ117</f>
        <v>71.3</v>
      </c>
      <c r="LA482" s="74">
        <f t="shared" si="2488"/>
        <v>51.2</v>
      </c>
      <c r="LB482" s="74">
        <f t="shared" si="2488"/>
        <v>13.3</v>
      </c>
      <c r="LC482" s="74">
        <f t="shared" si="2488"/>
        <v>0.7</v>
      </c>
    </row>
    <row r="483" spans="8:315" x14ac:dyDescent="0.35">
      <c r="H483" s="16">
        <v>193</v>
      </c>
      <c r="I483" s="72">
        <v>26.47</v>
      </c>
      <c r="J483" s="72">
        <v>14.75</v>
      </c>
      <c r="K483" s="72">
        <f t="shared" si="2289"/>
        <v>15.39</v>
      </c>
      <c r="L483" s="72">
        <f t="shared" si="2296"/>
        <v>25.52</v>
      </c>
      <c r="M483" s="72">
        <v>21.98</v>
      </c>
      <c r="N483" s="72">
        <v>26.4</v>
      </c>
      <c r="O483" s="72">
        <f t="shared" si="2290"/>
        <v>0.17</v>
      </c>
      <c r="P483" s="72">
        <v>2.13</v>
      </c>
      <c r="U483" s="8"/>
      <c r="W483" s="8">
        <f t="shared" si="2291"/>
        <v>9</v>
      </c>
      <c r="X483">
        <v>691200</v>
      </c>
      <c r="Y483">
        <f t="shared" si="2292"/>
        <v>192</v>
      </c>
      <c r="Z483" s="8">
        <v>0</v>
      </c>
      <c r="AA483" s="8">
        <v>-2.7</v>
      </c>
      <c r="AB483" s="8">
        <v>79.7</v>
      </c>
      <c r="AD483">
        <v>193</v>
      </c>
      <c r="AE483">
        <v>18.177569999999999</v>
      </c>
      <c r="BZ483" s="41"/>
      <c r="CA483" s="41"/>
      <c r="CB483" s="41"/>
      <c r="CC483" s="41"/>
      <c r="CD483" s="41"/>
      <c r="CE483" s="41"/>
      <c r="CF483" s="41"/>
      <c r="CG483" s="41"/>
      <c r="CH483" s="41"/>
      <c r="CI483" s="41"/>
      <c r="CJ483" s="41"/>
      <c r="CK483" s="41"/>
      <c r="CL483" s="41"/>
      <c r="CM483" s="41"/>
      <c r="CN483" s="41"/>
      <c r="KL483" s="84">
        <f t="shared" si="2401"/>
        <v>27145</v>
      </c>
      <c r="KM483">
        <v>1974</v>
      </c>
      <c r="KN483">
        <v>4</v>
      </c>
      <c r="KO483">
        <v>26</v>
      </c>
      <c r="KP483" s="84">
        <f t="shared" si="2402"/>
        <v>116</v>
      </c>
      <c r="KQ483" s="74">
        <f t="shared" ref="KQ483:KR483" si="2489">KQ118</f>
        <v>14.5</v>
      </c>
      <c r="KR483" s="74">
        <f t="shared" si="2489"/>
        <v>4.0999999999999996</v>
      </c>
      <c r="KS483" s="74">
        <f t="shared" si="2404"/>
        <v>3.5</v>
      </c>
      <c r="KT483" s="74">
        <f t="shared" si="2405"/>
        <v>13.8</v>
      </c>
      <c r="KU483" s="74">
        <f t="shared" ref="KU483:KV483" si="2490">KU118</f>
        <v>18.899999999999999</v>
      </c>
      <c r="KV483" s="74">
        <f t="shared" si="2490"/>
        <v>28.3</v>
      </c>
      <c r="KW483" s="72">
        <f t="shared" si="2393"/>
        <v>0.79</v>
      </c>
      <c r="KX483" s="74">
        <f t="shared" si="2335"/>
        <v>1.4</v>
      </c>
      <c r="KZ483" s="74">
        <f t="shared" ref="KZ483:LC483" si="2491">KZ118</f>
        <v>70.099999999999994</v>
      </c>
      <c r="LA483" s="74">
        <f t="shared" si="2491"/>
        <v>43.9</v>
      </c>
      <c r="LB483" s="74">
        <f t="shared" si="2491"/>
        <v>14.6</v>
      </c>
      <c r="LC483" s="74">
        <f t="shared" si="2491"/>
        <v>0.5</v>
      </c>
    </row>
    <row r="484" spans="8:315" x14ac:dyDescent="0.35">
      <c r="H484" s="16">
        <v>194</v>
      </c>
      <c r="I484" s="72">
        <v>26.74</v>
      </c>
      <c r="J484" s="72">
        <v>15.39</v>
      </c>
      <c r="K484" s="72">
        <f t="shared" ref="K484:K547" si="2492">J485</f>
        <v>15.78</v>
      </c>
      <c r="L484" s="72">
        <f t="shared" si="2296"/>
        <v>26.47</v>
      </c>
      <c r="M484" s="72">
        <v>21.87</v>
      </c>
      <c r="N484" s="72">
        <v>25.1</v>
      </c>
      <c r="O484" s="72">
        <f t="shared" ref="O484:O547" si="2493">1-MIN(M484/N484,1)</f>
        <v>0.13</v>
      </c>
      <c r="P484" s="72">
        <v>2.6</v>
      </c>
      <c r="U484" s="8"/>
      <c r="W484" s="8">
        <f t="shared" ref="W484:W547" si="2494">X484/24/3600+1</f>
        <v>9</v>
      </c>
      <c r="X484">
        <v>694800</v>
      </c>
      <c r="Y484">
        <f t="shared" ref="Y484:Y547" si="2495">X484/3600</f>
        <v>193</v>
      </c>
      <c r="Z484" s="8">
        <v>0</v>
      </c>
      <c r="AA484" s="8">
        <v>-2.2000000000000002</v>
      </c>
      <c r="AB484" s="8">
        <v>79.400000000000006</v>
      </c>
      <c r="AD484">
        <v>194</v>
      </c>
      <c r="AE484">
        <v>21.0565</v>
      </c>
      <c r="BZ484" s="41"/>
      <c r="CA484" s="41"/>
      <c r="CB484" s="41"/>
      <c r="CC484" s="41"/>
      <c r="CD484" s="41"/>
      <c r="CE484" s="41"/>
      <c r="CF484" s="41"/>
      <c r="CG484" s="41"/>
      <c r="CH484" s="41"/>
      <c r="CI484" s="41"/>
      <c r="CJ484" s="41"/>
      <c r="CK484" s="41"/>
      <c r="CL484" s="41"/>
      <c r="CM484" s="41"/>
      <c r="CN484" s="41"/>
      <c r="KL484" s="84">
        <f t="shared" si="2401"/>
        <v>27146</v>
      </c>
      <c r="KM484">
        <v>1974</v>
      </c>
      <c r="KN484">
        <v>4</v>
      </c>
      <c r="KO484">
        <v>27</v>
      </c>
      <c r="KP484" s="84">
        <f t="shared" si="2402"/>
        <v>117</v>
      </c>
      <c r="KQ484" s="74">
        <f t="shared" ref="KQ484:KR484" si="2496">KQ119</f>
        <v>15.2</v>
      </c>
      <c r="KR484" s="74">
        <f t="shared" si="2496"/>
        <v>3.5</v>
      </c>
      <c r="KS484" s="74">
        <f t="shared" si="2404"/>
        <v>3.9</v>
      </c>
      <c r="KT484" s="74">
        <f t="shared" si="2405"/>
        <v>14.5</v>
      </c>
      <c r="KU484" s="74">
        <f t="shared" ref="KU484:KV484" si="2497">KU119</f>
        <v>18.5</v>
      </c>
      <c r="KV484" s="74">
        <f t="shared" si="2497"/>
        <v>30.2</v>
      </c>
      <c r="KW484" s="72">
        <f t="shared" si="2393"/>
        <v>0.82</v>
      </c>
      <c r="KX484" s="74">
        <f t="shared" si="2335"/>
        <v>2.9</v>
      </c>
      <c r="KZ484" s="74">
        <f t="shared" ref="KZ484:LC484" si="2498">KZ119</f>
        <v>70.2</v>
      </c>
      <c r="LA484" s="74">
        <f t="shared" si="2498"/>
        <v>47.9</v>
      </c>
      <c r="LB484" s="74">
        <f t="shared" si="2498"/>
        <v>14.5</v>
      </c>
      <c r="LC484" s="74">
        <f t="shared" si="2498"/>
        <v>0.6</v>
      </c>
    </row>
    <row r="485" spans="8:315" x14ac:dyDescent="0.35">
      <c r="H485" s="16">
        <v>195</v>
      </c>
      <c r="I485" s="72">
        <v>26.79</v>
      </c>
      <c r="J485" s="72">
        <v>15.78</v>
      </c>
      <c r="K485" s="72">
        <f t="shared" si="2492"/>
        <v>16.57</v>
      </c>
      <c r="L485" s="72">
        <f t="shared" ref="L485:L548" si="2499">I484</f>
        <v>26.74</v>
      </c>
      <c r="M485" s="72">
        <v>20.57</v>
      </c>
      <c r="N485" s="72">
        <v>25</v>
      </c>
      <c r="O485" s="72">
        <f t="shared" si="2493"/>
        <v>0.18</v>
      </c>
      <c r="P485" s="72">
        <v>4.24</v>
      </c>
      <c r="U485" s="8"/>
      <c r="W485" s="8">
        <f t="shared" si="2494"/>
        <v>9.1</v>
      </c>
      <c r="X485">
        <v>698400</v>
      </c>
      <c r="Y485">
        <f t="shared" si="2495"/>
        <v>194</v>
      </c>
      <c r="Z485" s="8">
        <v>0</v>
      </c>
      <c r="AA485" s="8">
        <v>-1.7</v>
      </c>
      <c r="AB485" s="8">
        <v>79.900000000000006</v>
      </c>
      <c r="AD485">
        <v>195</v>
      </c>
      <c r="AE485">
        <v>22.95438</v>
      </c>
      <c r="BZ485" s="41"/>
      <c r="CA485" s="41"/>
      <c r="CB485" s="41"/>
      <c r="CC485" s="41"/>
      <c r="CD485" s="41"/>
      <c r="CE485" s="41"/>
      <c r="CF485" s="41"/>
      <c r="CG485" s="41"/>
      <c r="CH485" s="41"/>
      <c r="CI485" s="41"/>
      <c r="CJ485" s="41"/>
      <c r="CK485" s="41"/>
      <c r="CL485" s="41"/>
      <c r="CM485" s="41"/>
      <c r="CN485" s="41"/>
      <c r="KL485" s="84">
        <f t="shared" si="2401"/>
        <v>27147</v>
      </c>
      <c r="KM485">
        <v>1974</v>
      </c>
      <c r="KN485">
        <v>4</v>
      </c>
      <c r="KO485">
        <v>28</v>
      </c>
      <c r="KP485" s="84">
        <f t="shared" si="2402"/>
        <v>118</v>
      </c>
      <c r="KQ485" s="74">
        <f t="shared" ref="KQ485:KR485" si="2500">KQ120</f>
        <v>14.2</v>
      </c>
      <c r="KR485" s="74">
        <f t="shared" si="2500"/>
        <v>3.9</v>
      </c>
      <c r="KS485" s="74">
        <f t="shared" si="2404"/>
        <v>4.4000000000000004</v>
      </c>
      <c r="KT485" s="74">
        <f t="shared" si="2405"/>
        <v>15.2</v>
      </c>
      <c r="KU485" s="74">
        <f t="shared" ref="KU485:KV485" si="2501">KU120</f>
        <v>18.5</v>
      </c>
      <c r="KV485" s="74">
        <f t="shared" si="2501"/>
        <v>29.1</v>
      </c>
      <c r="KW485" s="72">
        <f t="shared" si="2393"/>
        <v>0.81</v>
      </c>
      <c r="KX485" s="74">
        <f t="shared" si="2335"/>
        <v>1.8</v>
      </c>
      <c r="KZ485" s="74">
        <f t="shared" ref="KZ485:LC485" si="2502">KZ120</f>
        <v>70.900000000000006</v>
      </c>
      <c r="LA485" s="74">
        <f t="shared" si="2502"/>
        <v>45.9</v>
      </c>
      <c r="LB485" s="74">
        <f t="shared" si="2502"/>
        <v>14.1</v>
      </c>
      <c r="LC485" s="74">
        <f t="shared" si="2502"/>
        <v>0.6</v>
      </c>
    </row>
    <row r="486" spans="8:315" x14ac:dyDescent="0.35">
      <c r="H486" s="16">
        <v>196</v>
      </c>
      <c r="I486" s="72">
        <v>27.11</v>
      </c>
      <c r="J486" s="72">
        <v>16.57</v>
      </c>
      <c r="K486" s="72">
        <f t="shared" si="2492"/>
        <v>15.92</v>
      </c>
      <c r="L486" s="72">
        <f t="shared" si="2499"/>
        <v>26.79</v>
      </c>
      <c r="M486" s="72">
        <v>20.47</v>
      </c>
      <c r="N486" s="72">
        <v>25.8</v>
      </c>
      <c r="O486" s="72">
        <f t="shared" si="2493"/>
        <v>0.21</v>
      </c>
      <c r="P486" s="72">
        <v>2.79</v>
      </c>
      <c r="U486" s="8"/>
      <c r="W486" s="8">
        <f t="shared" si="2494"/>
        <v>9.1</v>
      </c>
      <c r="X486">
        <v>702000</v>
      </c>
      <c r="Y486">
        <f t="shared" si="2495"/>
        <v>195</v>
      </c>
      <c r="Z486" s="8">
        <v>0</v>
      </c>
      <c r="AA486" s="8">
        <v>-1.8</v>
      </c>
      <c r="AB486" s="8">
        <v>94.2</v>
      </c>
      <c r="AD486">
        <v>196</v>
      </c>
      <c r="AE486">
        <v>26.658359999999998</v>
      </c>
      <c r="BZ486" s="41"/>
      <c r="CA486" s="41"/>
      <c r="CB486" s="41"/>
      <c r="CC486" s="41"/>
      <c r="CD486" s="41"/>
      <c r="CE486" s="41"/>
      <c r="CF486" s="41"/>
      <c r="CG486" s="41"/>
      <c r="CH486" s="41"/>
      <c r="CI486" s="41"/>
      <c r="CJ486" s="41"/>
      <c r="CK486" s="41"/>
      <c r="CL486" s="41"/>
      <c r="CM486" s="41"/>
      <c r="CN486" s="41"/>
      <c r="KL486" s="84">
        <f t="shared" si="2401"/>
        <v>27148</v>
      </c>
      <c r="KM486">
        <v>1974</v>
      </c>
      <c r="KN486">
        <v>4</v>
      </c>
      <c r="KO486">
        <v>29</v>
      </c>
      <c r="KP486" s="84">
        <f t="shared" si="2402"/>
        <v>119</v>
      </c>
      <c r="KQ486" s="74">
        <f t="shared" ref="KQ486:KR486" si="2503">KQ121</f>
        <v>15.7</v>
      </c>
      <c r="KR486" s="74">
        <f t="shared" si="2503"/>
        <v>4.4000000000000004</v>
      </c>
      <c r="KS486" s="74">
        <f t="shared" si="2404"/>
        <v>4.8</v>
      </c>
      <c r="KT486" s="74">
        <f t="shared" si="2405"/>
        <v>14.2</v>
      </c>
      <c r="KU486" s="74">
        <f t="shared" ref="KU486:KV486" si="2504">KU121</f>
        <v>16.3</v>
      </c>
      <c r="KV486" s="74">
        <f t="shared" si="2504"/>
        <v>27.2</v>
      </c>
      <c r="KW486" s="72">
        <f t="shared" si="2393"/>
        <v>0.83</v>
      </c>
      <c r="KX486" s="74">
        <f t="shared" si="2335"/>
        <v>1.8</v>
      </c>
      <c r="KZ486" s="74">
        <f t="shared" ref="KZ486:LC486" si="2505">KZ121</f>
        <v>72.900000000000006</v>
      </c>
      <c r="LA486" s="74">
        <f t="shared" si="2505"/>
        <v>49.2</v>
      </c>
      <c r="LB486" s="74">
        <f t="shared" si="2505"/>
        <v>14.3</v>
      </c>
      <c r="LC486" s="74">
        <f t="shared" si="2505"/>
        <v>0.6</v>
      </c>
    </row>
    <row r="487" spans="8:315" x14ac:dyDescent="0.35">
      <c r="H487" s="16">
        <v>197</v>
      </c>
      <c r="I487" s="72">
        <v>26.85</v>
      </c>
      <c r="J487" s="72">
        <v>15.92</v>
      </c>
      <c r="K487" s="72">
        <f t="shared" si="2492"/>
        <v>15.62</v>
      </c>
      <c r="L487" s="72">
        <f t="shared" si="2499"/>
        <v>27.11</v>
      </c>
      <c r="M487" s="72">
        <v>20.67</v>
      </c>
      <c r="N487" s="72">
        <v>25.3</v>
      </c>
      <c r="O487" s="72">
        <f t="shared" si="2493"/>
        <v>0.18</v>
      </c>
      <c r="P487" s="72">
        <v>3.12</v>
      </c>
      <c r="U487" s="8"/>
      <c r="W487" s="8">
        <f t="shared" si="2494"/>
        <v>9.1999999999999993</v>
      </c>
      <c r="X487">
        <v>705600</v>
      </c>
      <c r="Y487">
        <f t="shared" si="2495"/>
        <v>196</v>
      </c>
      <c r="Z487" s="8">
        <v>0</v>
      </c>
      <c r="AA487" s="8">
        <v>-1.3</v>
      </c>
      <c r="AB487" s="8">
        <v>94.7</v>
      </c>
      <c r="AD487">
        <v>197</v>
      </c>
      <c r="AE487">
        <v>24.479369999999999</v>
      </c>
      <c r="BZ487" s="41"/>
      <c r="CA487" s="41"/>
      <c r="CB487" s="41"/>
      <c r="CC487" s="41"/>
      <c r="CD487" s="41"/>
      <c r="CE487" s="41"/>
      <c r="CF487" s="41"/>
      <c r="CG487" s="41"/>
      <c r="CH487" s="41"/>
      <c r="CI487" s="41"/>
      <c r="CJ487" s="41"/>
      <c r="CK487" s="41"/>
      <c r="CL487" s="41"/>
      <c r="CM487" s="41"/>
      <c r="CN487" s="41"/>
      <c r="KL487" s="84">
        <f t="shared" si="2401"/>
        <v>27149</v>
      </c>
      <c r="KM487">
        <v>1974</v>
      </c>
      <c r="KN487">
        <v>4</v>
      </c>
      <c r="KO487">
        <v>30</v>
      </c>
      <c r="KP487" s="84">
        <f t="shared" si="2402"/>
        <v>120</v>
      </c>
      <c r="KQ487" s="74">
        <f t="shared" ref="KQ487:KR487" si="2506">KQ122</f>
        <v>16.7</v>
      </c>
      <c r="KR487" s="74">
        <f t="shared" si="2506"/>
        <v>4.8</v>
      </c>
      <c r="KS487" s="74">
        <f t="shared" si="2404"/>
        <v>5.8</v>
      </c>
      <c r="KT487" s="74">
        <f t="shared" si="2405"/>
        <v>15.7</v>
      </c>
      <c r="KU487" s="74">
        <f t="shared" ref="KU487:KV487" si="2507">KU122</f>
        <v>19.600000000000001</v>
      </c>
      <c r="KV487" s="74">
        <f t="shared" si="2507"/>
        <v>29.5</v>
      </c>
      <c r="KW487" s="72">
        <f t="shared" si="2393"/>
        <v>0.79</v>
      </c>
      <c r="KX487" s="74">
        <f t="shared" si="2335"/>
        <v>1</v>
      </c>
      <c r="KZ487" s="74">
        <f t="shared" ref="KZ487:LC487" si="2508">KZ122</f>
        <v>74.599999999999994</v>
      </c>
      <c r="LA487" s="74">
        <f t="shared" si="2508"/>
        <v>47.4</v>
      </c>
      <c r="LB487" s="74">
        <f t="shared" si="2508"/>
        <v>14.7</v>
      </c>
      <c r="LC487" s="74">
        <f t="shared" si="2508"/>
        <v>0.6</v>
      </c>
    </row>
    <row r="488" spans="8:315" x14ac:dyDescent="0.35">
      <c r="H488" s="16">
        <v>198</v>
      </c>
      <c r="I488" s="72">
        <v>26.94</v>
      </c>
      <c r="J488" s="72">
        <v>15.62</v>
      </c>
      <c r="K488" s="72">
        <f t="shared" si="2492"/>
        <v>16.28</v>
      </c>
      <c r="L488" s="72">
        <f t="shared" si="2499"/>
        <v>26.85</v>
      </c>
      <c r="M488" s="72">
        <v>20.440000000000001</v>
      </c>
      <c r="N488" s="72">
        <v>24.1</v>
      </c>
      <c r="O488" s="72">
        <f t="shared" si="2493"/>
        <v>0.15</v>
      </c>
      <c r="P488" s="72">
        <v>4.18</v>
      </c>
      <c r="U488" s="8"/>
      <c r="W488" s="8">
        <f t="shared" si="2494"/>
        <v>9.1999999999999993</v>
      </c>
      <c r="X488">
        <v>709200</v>
      </c>
      <c r="Y488">
        <f t="shared" si="2495"/>
        <v>197</v>
      </c>
      <c r="Z488" s="8">
        <v>0</v>
      </c>
      <c r="AA488" s="8">
        <v>-0.8</v>
      </c>
      <c r="AB488" s="8">
        <v>96</v>
      </c>
      <c r="AD488">
        <v>198</v>
      </c>
      <c r="AE488">
        <v>22.5914</v>
      </c>
      <c r="BZ488" s="41"/>
      <c r="CA488" s="41"/>
      <c r="CB488" s="41"/>
      <c r="CC488" s="41"/>
      <c r="CD488" s="41"/>
      <c r="CE488" s="41"/>
      <c r="CF488" s="41"/>
      <c r="CG488" s="41"/>
      <c r="CH488" s="41"/>
      <c r="CI488" s="41"/>
      <c r="CJ488" s="41"/>
      <c r="CK488" s="41"/>
      <c r="CL488" s="41"/>
      <c r="CM488" s="41"/>
      <c r="CN488" s="41"/>
      <c r="KL488" s="84">
        <f t="shared" si="2401"/>
        <v>27150</v>
      </c>
      <c r="KM488">
        <v>1974</v>
      </c>
      <c r="KN488">
        <v>5</v>
      </c>
      <c r="KO488">
        <v>1</v>
      </c>
      <c r="KP488" s="84">
        <f t="shared" si="2402"/>
        <v>121</v>
      </c>
      <c r="KQ488" s="74">
        <f t="shared" ref="KQ488:KR488" si="2509">KQ123</f>
        <v>16.100000000000001</v>
      </c>
      <c r="KR488" s="74">
        <f t="shared" si="2509"/>
        <v>5.8</v>
      </c>
      <c r="KS488" s="74">
        <f t="shared" si="2404"/>
        <v>4.5</v>
      </c>
      <c r="KT488" s="74">
        <f t="shared" si="2405"/>
        <v>16.7</v>
      </c>
      <c r="KU488" s="74">
        <f t="shared" ref="KU488:KV488" si="2510">KU123</f>
        <v>17.899999999999999</v>
      </c>
      <c r="KV488" s="74">
        <f t="shared" si="2510"/>
        <v>28.4</v>
      </c>
      <c r="KW488" s="72">
        <f t="shared" si="2393"/>
        <v>0.81</v>
      </c>
      <c r="KX488" s="74">
        <f t="shared" si="2335"/>
        <v>2.6</v>
      </c>
      <c r="KZ488" s="74">
        <f t="shared" ref="KZ488:LC488" si="2511">KZ123</f>
        <v>71.900000000000006</v>
      </c>
      <c r="LA488" s="74">
        <f t="shared" si="2511"/>
        <v>49.4</v>
      </c>
      <c r="LB488" s="74">
        <f t="shared" si="2511"/>
        <v>15.8</v>
      </c>
      <c r="LC488" s="74">
        <f t="shared" si="2511"/>
        <v>0.7</v>
      </c>
    </row>
    <row r="489" spans="8:315" x14ac:dyDescent="0.35">
      <c r="H489" s="16">
        <v>199</v>
      </c>
      <c r="I489" s="72">
        <v>27.73</v>
      </c>
      <c r="J489" s="72">
        <v>16.28</v>
      </c>
      <c r="K489" s="72">
        <f t="shared" si="2492"/>
        <v>16.41</v>
      </c>
      <c r="L489" s="72">
        <f t="shared" si="2499"/>
        <v>26.94</v>
      </c>
      <c r="M489" s="72">
        <v>21.37</v>
      </c>
      <c r="N489" s="72">
        <v>25.7</v>
      </c>
      <c r="O489" s="72">
        <f t="shared" si="2493"/>
        <v>0.17</v>
      </c>
      <c r="P489" s="72">
        <v>3.07</v>
      </c>
      <c r="U489" s="8"/>
      <c r="W489" s="8">
        <f t="shared" si="2494"/>
        <v>9.3000000000000007</v>
      </c>
      <c r="X489">
        <v>712800</v>
      </c>
      <c r="Y489">
        <f t="shared" si="2495"/>
        <v>198</v>
      </c>
      <c r="Z489" s="8">
        <v>0</v>
      </c>
      <c r="AA489" s="8">
        <v>-0.2</v>
      </c>
      <c r="AB489" s="8">
        <v>96.7</v>
      </c>
      <c r="AD489">
        <v>199</v>
      </c>
      <c r="AE489">
        <v>19.208189999999998</v>
      </c>
      <c r="BZ489" s="41"/>
      <c r="CA489" s="41"/>
      <c r="CB489" s="41"/>
      <c r="CC489" s="41"/>
      <c r="CD489" s="41"/>
      <c r="CE489" s="41"/>
      <c r="CF489" s="41"/>
      <c r="CG489" s="41"/>
      <c r="CH489" s="41"/>
      <c r="CI489" s="41"/>
      <c r="CJ489" s="41"/>
      <c r="CK489" s="41"/>
      <c r="CL489" s="41"/>
      <c r="CM489" s="41"/>
      <c r="CN489" s="41"/>
      <c r="KL489" s="84">
        <f t="shared" si="2401"/>
        <v>27151</v>
      </c>
      <c r="KM489">
        <v>1974</v>
      </c>
      <c r="KN489">
        <v>5</v>
      </c>
      <c r="KO489">
        <v>2</v>
      </c>
      <c r="KP489" s="84">
        <f t="shared" si="2402"/>
        <v>122</v>
      </c>
      <c r="KQ489" s="74">
        <f t="shared" ref="KQ489:KR489" si="2512">KQ124</f>
        <v>15.3</v>
      </c>
      <c r="KR489" s="74">
        <f t="shared" si="2512"/>
        <v>4.5</v>
      </c>
      <c r="KS489" s="74">
        <f t="shared" si="2404"/>
        <v>4.5999999999999996</v>
      </c>
      <c r="KT489" s="74">
        <f t="shared" si="2405"/>
        <v>16.100000000000001</v>
      </c>
      <c r="KU489" s="74">
        <f t="shared" ref="KU489:KV489" si="2513">KU124</f>
        <v>17.8</v>
      </c>
      <c r="KV489" s="74">
        <f t="shared" si="2513"/>
        <v>29.1</v>
      </c>
      <c r="KW489" s="72">
        <f t="shared" si="2393"/>
        <v>0.82</v>
      </c>
      <c r="KX489" s="74">
        <f t="shared" si="2335"/>
        <v>2.1</v>
      </c>
      <c r="KZ489" s="74">
        <f t="shared" ref="KZ489:LC489" si="2514">KZ124</f>
        <v>72.5</v>
      </c>
      <c r="LA489" s="74">
        <f t="shared" si="2514"/>
        <v>46.6</v>
      </c>
      <c r="LB489" s="74">
        <f t="shared" si="2514"/>
        <v>15</v>
      </c>
      <c r="LC489" s="74">
        <f t="shared" si="2514"/>
        <v>0.7</v>
      </c>
    </row>
    <row r="490" spans="8:315" x14ac:dyDescent="0.35">
      <c r="H490" s="16">
        <v>200</v>
      </c>
      <c r="I490" s="72">
        <v>27.07</v>
      </c>
      <c r="J490" s="72">
        <v>16.41</v>
      </c>
      <c r="K490" s="72">
        <f t="shared" si="2492"/>
        <v>16.760000000000002</v>
      </c>
      <c r="L490" s="72">
        <f t="shared" si="2499"/>
        <v>27.73</v>
      </c>
      <c r="M490" s="72">
        <v>20.63</v>
      </c>
      <c r="N490" s="72">
        <v>24.4</v>
      </c>
      <c r="O490" s="72">
        <f t="shared" si="2493"/>
        <v>0.15</v>
      </c>
      <c r="P490" s="72">
        <v>3.21</v>
      </c>
      <c r="U490" s="8"/>
      <c r="W490" s="8">
        <f t="shared" si="2494"/>
        <v>9.3000000000000007</v>
      </c>
      <c r="X490">
        <v>716400</v>
      </c>
      <c r="Y490">
        <f t="shared" si="2495"/>
        <v>199</v>
      </c>
      <c r="Z490" s="8">
        <v>0</v>
      </c>
      <c r="AA490" s="8">
        <v>-0.1</v>
      </c>
      <c r="AB490" s="8">
        <v>95.7</v>
      </c>
      <c r="AD490">
        <v>200</v>
      </c>
      <c r="AE490">
        <v>21.086410000000001</v>
      </c>
      <c r="BZ490" s="41"/>
      <c r="CA490" s="41"/>
      <c r="CB490" s="41"/>
      <c r="CC490" s="41"/>
      <c r="CD490" s="41"/>
      <c r="CE490" s="41"/>
      <c r="CF490" s="41"/>
      <c r="CG490" s="41"/>
      <c r="CH490" s="41"/>
      <c r="CI490" s="41"/>
      <c r="CJ490" s="41"/>
      <c r="CK490" s="41"/>
      <c r="CL490" s="41"/>
      <c r="CM490" s="41"/>
      <c r="CN490" s="41"/>
      <c r="KL490" s="84">
        <f t="shared" si="2401"/>
        <v>27152</v>
      </c>
      <c r="KM490">
        <v>1974</v>
      </c>
      <c r="KN490">
        <v>5</v>
      </c>
      <c r="KO490">
        <v>3</v>
      </c>
      <c r="KP490" s="84">
        <f t="shared" si="2402"/>
        <v>123</v>
      </c>
      <c r="KQ490" s="74">
        <f t="shared" ref="KQ490:KR490" si="2515">KQ125</f>
        <v>14.5</v>
      </c>
      <c r="KR490" s="74">
        <f t="shared" si="2515"/>
        <v>4.5999999999999996</v>
      </c>
      <c r="KS490" s="74">
        <f t="shared" si="2404"/>
        <v>4.5</v>
      </c>
      <c r="KT490" s="74">
        <f t="shared" si="2405"/>
        <v>15.3</v>
      </c>
      <c r="KU490" s="74">
        <f t="shared" ref="KU490:KV490" si="2516">KU125</f>
        <v>18.100000000000001</v>
      </c>
      <c r="KV490" s="74">
        <f t="shared" si="2516"/>
        <v>29.2</v>
      </c>
      <c r="KW490" s="72">
        <f t="shared" si="2393"/>
        <v>0.82</v>
      </c>
      <c r="KX490" s="74">
        <f t="shared" si="2335"/>
        <v>2.5</v>
      </c>
      <c r="KZ490" s="74">
        <f t="shared" ref="KZ490:LC490" si="2517">KZ125</f>
        <v>71.2</v>
      </c>
      <c r="LA490" s="74">
        <f t="shared" si="2517"/>
        <v>49.6</v>
      </c>
      <c r="LB490" s="74">
        <f t="shared" si="2517"/>
        <v>14.6</v>
      </c>
      <c r="LC490" s="74">
        <f t="shared" si="2517"/>
        <v>0.6</v>
      </c>
    </row>
    <row r="491" spans="8:315" x14ac:dyDescent="0.35">
      <c r="H491" s="16">
        <v>201</v>
      </c>
      <c r="I491" s="72">
        <v>27.24</v>
      </c>
      <c r="J491" s="72">
        <v>16.760000000000002</v>
      </c>
      <c r="K491" s="72">
        <f t="shared" si="2492"/>
        <v>15.94</v>
      </c>
      <c r="L491" s="72">
        <f t="shared" si="2499"/>
        <v>27.07</v>
      </c>
      <c r="M491" s="72">
        <v>20.43</v>
      </c>
      <c r="N491" s="72">
        <v>25</v>
      </c>
      <c r="O491" s="72">
        <f t="shared" si="2493"/>
        <v>0.18</v>
      </c>
      <c r="P491" s="72">
        <v>3.43</v>
      </c>
      <c r="U491" s="8"/>
      <c r="W491" s="8">
        <f t="shared" si="2494"/>
        <v>9.3000000000000007</v>
      </c>
      <c r="X491">
        <v>720000</v>
      </c>
      <c r="Y491">
        <f t="shared" si="2495"/>
        <v>200</v>
      </c>
      <c r="Z491" s="8">
        <v>1.4</v>
      </c>
      <c r="AA491" s="8">
        <v>0.2</v>
      </c>
      <c r="AB491" s="8">
        <v>95.3</v>
      </c>
      <c r="AD491">
        <v>201</v>
      </c>
      <c r="AE491">
        <v>24.613600000000002</v>
      </c>
      <c r="BZ491" s="41"/>
      <c r="CA491" s="41"/>
      <c r="CB491" s="41"/>
      <c r="CC491" s="41"/>
      <c r="CD491" s="41"/>
      <c r="CE491" s="41"/>
      <c r="CF491" s="41"/>
      <c r="CG491" s="41"/>
      <c r="CH491" s="41"/>
      <c r="CI491" s="41"/>
      <c r="CJ491" s="41"/>
      <c r="CK491" s="41"/>
      <c r="CL491" s="41"/>
      <c r="CM491" s="41"/>
      <c r="CN491" s="41"/>
      <c r="KL491" s="84">
        <f t="shared" si="2401"/>
        <v>27153</v>
      </c>
      <c r="KM491">
        <v>1974</v>
      </c>
      <c r="KN491">
        <v>5</v>
      </c>
      <c r="KO491">
        <v>4</v>
      </c>
      <c r="KP491" s="84">
        <f t="shared" si="2402"/>
        <v>124</v>
      </c>
      <c r="KQ491" s="74">
        <f t="shared" ref="KQ491:KR491" si="2518">KQ126</f>
        <v>16.100000000000001</v>
      </c>
      <c r="KR491" s="74">
        <f t="shared" si="2518"/>
        <v>4.5</v>
      </c>
      <c r="KS491" s="74">
        <f t="shared" si="2404"/>
        <v>5.2</v>
      </c>
      <c r="KT491" s="74">
        <f t="shared" si="2405"/>
        <v>14.5</v>
      </c>
      <c r="KU491" s="74">
        <f t="shared" ref="KU491:KV491" si="2519">KU126</f>
        <v>19.7</v>
      </c>
      <c r="KV491" s="74">
        <f t="shared" si="2519"/>
        <v>29.6</v>
      </c>
      <c r="KW491" s="72">
        <f t="shared" si="2393"/>
        <v>0.79</v>
      </c>
      <c r="KX491" s="74">
        <f t="shared" si="2335"/>
        <v>1</v>
      </c>
      <c r="KZ491" s="74">
        <f t="shared" ref="KZ491:LC491" si="2520">KZ126</f>
        <v>70.7</v>
      </c>
      <c r="LA491" s="74">
        <f t="shared" si="2520"/>
        <v>41.4</v>
      </c>
      <c r="LB491" s="74">
        <f t="shared" si="2520"/>
        <v>13.8</v>
      </c>
      <c r="LC491" s="74">
        <f t="shared" si="2520"/>
        <v>0.6</v>
      </c>
    </row>
    <row r="492" spans="8:315" x14ac:dyDescent="0.35">
      <c r="H492" s="16">
        <v>202</v>
      </c>
      <c r="I492" s="72">
        <v>26.69</v>
      </c>
      <c r="J492" s="72">
        <v>15.94</v>
      </c>
      <c r="K492" s="72">
        <f t="shared" si="2492"/>
        <v>15.13</v>
      </c>
      <c r="L492" s="72">
        <f t="shared" si="2499"/>
        <v>27.24</v>
      </c>
      <c r="M492" s="72">
        <v>20.59</v>
      </c>
      <c r="N492" s="72">
        <v>23.9</v>
      </c>
      <c r="O492" s="72">
        <f t="shared" si="2493"/>
        <v>0.14000000000000001</v>
      </c>
      <c r="P492" s="72">
        <v>1.75</v>
      </c>
      <c r="U492" s="8"/>
      <c r="W492" s="8">
        <f t="shared" si="2494"/>
        <v>9.4</v>
      </c>
      <c r="X492">
        <v>723600</v>
      </c>
      <c r="Y492">
        <f t="shared" si="2495"/>
        <v>201</v>
      </c>
      <c r="Z492" s="8">
        <v>18.3</v>
      </c>
      <c r="AA492" s="8">
        <v>0.5</v>
      </c>
      <c r="AB492" s="8">
        <v>92.9</v>
      </c>
      <c r="AD492">
        <v>202</v>
      </c>
      <c r="AE492">
        <v>19.588480000000001</v>
      </c>
      <c r="BZ492" s="41"/>
      <c r="CA492" s="41"/>
      <c r="CB492" s="41"/>
      <c r="CC492" s="41"/>
      <c r="CD492" s="41"/>
      <c r="CE492" s="41"/>
      <c r="CF492" s="41"/>
      <c r="CG492" s="41"/>
      <c r="CH492" s="41"/>
      <c r="CI492" s="41"/>
      <c r="CJ492" s="41"/>
      <c r="CK492" s="41"/>
      <c r="CL492" s="41"/>
      <c r="CM492" s="41"/>
      <c r="CN492" s="41"/>
      <c r="KL492" s="84">
        <f t="shared" si="2401"/>
        <v>27154</v>
      </c>
      <c r="KM492">
        <v>1974</v>
      </c>
      <c r="KN492">
        <v>5</v>
      </c>
      <c r="KO492">
        <v>5</v>
      </c>
      <c r="KP492" s="84">
        <f t="shared" si="2402"/>
        <v>125</v>
      </c>
      <c r="KQ492" s="74">
        <f t="shared" ref="KQ492:KR492" si="2521">KQ127</f>
        <v>16.899999999999999</v>
      </c>
      <c r="KR492" s="74">
        <f t="shared" si="2521"/>
        <v>5.2</v>
      </c>
      <c r="KS492" s="74">
        <f t="shared" si="2404"/>
        <v>6.5</v>
      </c>
      <c r="KT492" s="74">
        <f t="shared" si="2405"/>
        <v>16.100000000000001</v>
      </c>
      <c r="KU492" s="74">
        <f t="shared" ref="KU492:KV492" si="2522">KU127</f>
        <v>17.5</v>
      </c>
      <c r="KV492" s="74">
        <f t="shared" si="2522"/>
        <v>29.3</v>
      </c>
      <c r="KW492" s="72">
        <f t="shared" si="2393"/>
        <v>0.83</v>
      </c>
      <c r="KX492" s="74">
        <f t="shared" si="2335"/>
        <v>3.5</v>
      </c>
      <c r="KZ492" s="74">
        <f t="shared" ref="KZ492:LC492" si="2523">KZ127</f>
        <v>70.7</v>
      </c>
      <c r="LA492" s="74">
        <f t="shared" si="2523"/>
        <v>47.5</v>
      </c>
      <c r="LB492" s="74">
        <f t="shared" si="2523"/>
        <v>12.5</v>
      </c>
      <c r="LC492" s="74">
        <f t="shared" si="2523"/>
        <v>0.7</v>
      </c>
    </row>
    <row r="493" spans="8:315" x14ac:dyDescent="0.35">
      <c r="H493" s="16">
        <v>203</v>
      </c>
      <c r="I493" s="72">
        <v>26.32</v>
      </c>
      <c r="J493" s="72">
        <v>15.13</v>
      </c>
      <c r="K493" s="72">
        <f t="shared" si="2492"/>
        <v>15.34</v>
      </c>
      <c r="L493" s="72">
        <f t="shared" si="2499"/>
        <v>26.69</v>
      </c>
      <c r="M493" s="72">
        <v>21.17</v>
      </c>
      <c r="N493" s="72">
        <v>24.8</v>
      </c>
      <c r="O493" s="72">
        <f t="shared" si="2493"/>
        <v>0.15</v>
      </c>
      <c r="P493" s="72">
        <v>2.69</v>
      </c>
      <c r="U493" s="8"/>
      <c r="W493" s="8">
        <f t="shared" si="2494"/>
        <v>9.4</v>
      </c>
      <c r="X493">
        <v>727200</v>
      </c>
      <c r="Y493">
        <f t="shared" si="2495"/>
        <v>202</v>
      </c>
      <c r="Z493" s="8">
        <v>23.9</v>
      </c>
      <c r="AA493" s="8">
        <v>0.9</v>
      </c>
      <c r="AB493" s="8">
        <v>94.8</v>
      </c>
      <c r="AD493">
        <v>203</v>
      </c>
      <c r="AE493">
        <v>20.36354</v>
      </c>
      <c r="BZ493" s="41"/>
      <c r="CA493" s="41"/>
      <c r="CB493" s="41"/>
      <c r="CC493" s="41"/>
      <c r="CD493" s="41"/>
      <c r="CE493" s="41"/>
      <c r="CF493" s="41"/>
      <c r="CG493" s="41"/>
      <c r="CH493" s="41"/>
      <c r="CI493" s="41"/>
      <c r="CJ493" s="41"/>
      <c r="CK493" s="41"/>
      <c r="CL493" s="41"/>
      <c r="CM493" s="41"/>
      <c r="CN493" s="41"/>
      <c r="KL493" s="84">
        <f t="shared" si="2401"/>
        <v>27155</v>
      </c>
      <c r="KM493">
        <v>1974</v>
      </c>
      <c r="KN493">
        <v>5</v>
      </c>
      <c r="KO493">
        <v>6</v>
      </c>
      <c r="KP493" s="84">
        <f t="shared" si="2402"/>
        <v>126</v>
      </c>
      <c r="KQ493" s="74">
        <f t="shared" ref="KQ493:KR493" si="2524">KQ128</f>
        <v>16.8</v>
      </c>
      <c r="KR493" s="74">
        <f t="shared" si="2524"/>
        <v>6.5</v>
      </c>
      <c r="KS493" s="74">
        <f t="shared" si="2404"/>
        <v>5.7</v>
      </c>
      <c r="KT493" s="74">
        <f t="shared" si="2405"/>
        <v>16.899999999999999</v>
      </c>
      <c r="KU493" s="74">
        <f t="shared" ref="KU493:KV493" si="2525">KU128</f>
        <v>19</v>
      </c>
      <c r="KV493" s="74">
        <f t="shared" si="2525"/>
        <v>28</v>
      </c>
      <c r="KW493" s="72">
        <f t="shared" si="2393"/>
        <v>0.78</v>
      </c>
      <c r="KX493" s="74">
        <f t="shared" si="2335"/>
        <v>2.1</v>
      </c>
      <c r="KZ493" s="74">
        <f t="shared" ref="KZ493:LC493" si="2526">KZ128</f>
        <v>79.7</v>
      </c>
      <c r="LA493" s="74">
        <f t="shared" si="2526"/>
        <v>50.6</v>
      </c>
      <c r="LB493" s="74">
        <f t="shared" si="2526"/>
        <v>14.1</v>
      </c>
      <c r="LC493" s="74">
        <f t="shared" si="2526"/>
        <v>0.7</v>
      </c>
    </row>
    <row r="494" spans="8:315" x14ac:dyDescent="0.35">
      <c r="H494" s="16">
        <v>204</v>
      </c>
      <c r="I494" s="72">
        <v>26.6</v>
      </c>
      <c r="J494" s="72">
        <v>15.34</v>
      </c>
      <c r="K494" s="72">
        <f t="shared" si="2492"/>
        <v>15.16</v>
      </c>
      <c r="L494" s="72">
        <f t="shared" si="2499"/>
        <v>26.32</v>
      </c>
      <c r="M494" s="72">
        <v>20.85</v>
      </c>
      <c r="N494" s="72">
        <v>24.1</v>
      </c>
      <c r="O494" s="72">
        <f t="shared" si="2493"/>
        <v>0.13</v>
      </c>
      <c r="P494" s="72">
        <v>4.21</v>
      </c>
      <c r="U494" s="8"/>
      <c r="W494" s="8">
        <f t="shared" si="2494"/>
        <v>9.5</v>
      </c>
      <c r="X494">
        <v>730800</v>
      </c>
      <c r="Y494">
        <f t="shared" si="2495"/>
        <v>203</v>
      </c>
      <c r="Z494" s="8">
        <v>63.3</v>
      </c>
      <c r="AA494" s="8">
        <v>1.2</v>
      </c>
      <c r="AB494" s="8">
        <v>96</v>
      </c>
      <c r="AD494">
        <v>204</v>
      </c>
      <c r="AE494">
        <v>23.364429999999999</v>
      </c>
      <c r="BZ494" s="41"/>
      <c r="CA494" s="41"/>
      <c r="CB494" s="41"/>
      <c r="CC494" s="41"/>
      <c r="CD494" s="41"/>
      <c r="CE494" s="41"/>
      <c r="CF494" s="41"/>
      <c r="CG494" s="41"/>
      <c r="CH494" s="41"/>
      <c r="CI494" s="41"/>
      <c r="CJ494" s="41"/>
      <c r="CK494" s="41"/>
      <c r="CL494" s="41"/>
      <c r="CM494" s="41"/>
      <c r="CN494" s="41"/>
      <c r="KL494" s="84">
        <f t="shared" si="2401"/>
        <v>27156</v>
      </c>
      <c r="KM494">
        <v>1974</v>
      </c>
      <c r="KN494">
        <v>5</v>
      </c>
      <c r="KO494">
        <v>7</v>
      </c>
      <c r="KP494" s="84">
        <f t="shared" si="2402"/>
        <v>127</v>
      </c>
      <c r="KQ494" s="74">
        <f t="shared" ref="KQ494:KR494" si="2527">KQ129</f>
        <v>16.8</v>
      </c>
      <c r="KR494" s="74">
        <f t="shared" si="2527"/>
        <v>5.7</v>
      </c>
      <c r="KS494" s="74">
        <f t="shared" si="2404"/>
        <v>5</v>
      </c>
      <c r="KT494" s="74">
        <f t="shared" si="2405"/>
        <v>16.8</v>
      </c>
      <c r="KU494" s="74">
        <f t="shared" ref="KU494:KV494" si="2528">KU129</f>
        <v>20.8</v>
      </c>
      <c r="KV494" s="74">
        <f t="shared" si="2528"/>
        <v>29.4</v>
      </c>
      <c r="KW494" s="72">
        <f t="shared" si="2393"/>
        <v>0.75</v>
      </c>
      <c r="KX494" s="74">
        <f t="shared" si="2335"/>
        <v>1.5</v>
      </c>
      <c r="KZ494" s="74">
        <f t="shared" ref="KZ494:LC494" si="2529">KZ129</f>
        <v>73.8</v>
      </c>
      <c r="LA494" s="74">
        <f t="shared" si="2529"/>
        <v>43.2</v>
      </c>
      <c r="LB494" s="74">
        <f t="shared" si="2529"/>
        <v>14.1</v>
      </c>
      <c r="LC494" s="74">
        <f t="shared" si="2529"/>
        <v>0.5</v>
      </c>
    </row>
    <row r="495" spans="8:315" x14ac:dyDescent="0.35">
      <c r="H495" s="16">
        <v>205</v>
      </c>
      <c r="I495" s="72">
        <v>26.75</v>
      </c>
      <c r="J495" s="72">
        <v>15.16</v>
      </c>
      <c r="K495" s="72">
        <f t="shared" si="2492"/>
        <v>15.8</v>
      </c>
      <c r="L495" s="72">
        <f t="shared" si="2499"/>
        <v>26.6</v>
      </c>
      <c r="M495" s="72">
        <v>19.809999999999999</v>
      </c>
      <c r="N495" s="72">
        <v>24.1</v>
      </c>
      <c r="O495" s="72">
        <f t="shared" si="2493"/>
        <v>0.18</v>
      </c>
      <c r="P495" s="72">
        <v>4.7</v>
      </c>
      <c r="U495" s="8"/>
      <c r="W495" s="8">
        <f t="shared" si="2494"/>
        <v>9.5</v>
      </c>
      <c r="X495">
        <v>734400</v>
      </c>
      <c r="Y495">
        <f t="shared" si="2495"/>
        <v>204</v>
      </c>
      <c r="Z495" s="8">
        <v>72.5</v>
      </c>
      <c r="AA495" s="8">
        <v>1.2</v>
      </c>
      <c r="AB495" s="8">
        <v>96.4</v>
      </c>
      <c r="AD495">
        <v>205</v>
      </c>
      <c r="AE495">
        <v>26.018689999999999</v>
      </c>
      <c r="BZ495" s="41"/>
      <c r="CA495" s="41"/>
      <c r="CB495" s="41"/>
      <c r="CC495" s="41"/>
      <c r="CD495" s="41"/>
      <c r="CE495" s="41"/>
      <c r="CF495" s="41"/>
      <c r="CG495" s="41"/>
      <c r="CH495" s="41"/>
      <c r="CI495" s="41"/>
      <c r="CJ495" s="41"/>
      <c r="CK495" s="41"/>
      <c r="CL495" s="41"/>
      <c r="CM495" s="41"/>
      <c r="CN495" s="41"/>
      <c r="KL495" s="84">
        <f t="shared" si="2401"/>
        <v>27157</v>
      </c>
      <c r="KM495">
        <v>1974</v>
      </c>
      <c r="KN495">
        <v>5</v>
      </c>
      <c r="KO495">
        <v>8</v>
      </c>
      <c r="KP495" s="84">
        <f t="shared" si="2402"/>
        <v>128</v>
      </c>
      <c r="KQ495" s="74">
        <f t="shared" ref="KQ495:KR495" si="2530">KQ130</f>
        <v>16.899999999999999</v>
      </c>
      <c r="KR495" s="74">
        <f t="shared" si="2530"/>
        <v>5</v>
      </c>
      <c r="KS495" s="74">
        <f t="shared" si="2404"/>
        <v>6.4</v>
      </c>
      <c r="KT495" s="74">
        <f t="shared" si="2405"/>
        <v>16.8</v>
      </c>
      <c r="KU495" s="74">
        <f t="shared" ref="KU495:KV495" si="2531">KU130</f>
        <v>18.2</v>
      </c>
      <c r="KV495" s="74">
        <f t="shared" si="2531"/>
        <v>31.1</v>
      </c>
      <c r="KW495" s="72">
        <f t="shared" si="2393"/>
        <v>0.84</v>
      </c>
      <c r="KX495" s="74">
        <f t="shared" si="2335"/>
        <v>3</v>
      </c>
      <c r="KZ495" s="74">
        <f t="shared" ref="KZ495:LC495" si="2532">KZ130</f>
        <v>73.5</v>
      </c>
      <c r="LA495" s="74">
        <f t="shared" si="2532"/>
        <v>50.6</v>
      </c>
      <c r="LB495" s="74">
        <f t="shared" si="2532"/>
        <v>13.6</v>
      </c>
      <c r="LC495" s="74">
        <f t="shared" si="2532"/>
        <v>0.6</v>
      </c>
    </row>
    <row r="496" spans="8:315" x14ac:dyDescent="0.35">
      <c r="H496" s="16">
        <v>206</v>
      </c>
      <c r="I496" s="72">
        <v>27.11</v>
      </c>
      <c r="J496" s="72">
        <v>15.8</v>
      </c>
      <c r="K496" s="72">
        <f t="shared" si="2492"/>
        <v>16.12</v>
      </c>
      <c r="L496" s="72">
        <f t="shared" si="2499"/>
        <v>26.75</v>
      </c>
      <c r="M496" s="72">
        <v>19.66</v>
      </c>
      <c r="N496" s="72">
        <v>24.1</v>
      </c>
      <c r="O496" s="72">
        <f t="shared" si="2493"/>
        <v>0.18</v>
      </c>
      <c r="P496" s="72">
        <v>2</v>
      </c>
      <c r="U496" s="8"/>
      <c r="W496" s="8">
        <f t="shared" si="2494"/>
        <v>9.5</v>
      </c>
      <c r="X496">
        <v>738000</v>
      </c>
      <c r="Y496">
        <f t="shared" si="2495"/>
        <v>205</v>
      </c>
      <c r="Z496" s="8">
        <v>48.6</v>
      </c>
      <c r="AA496" s="8">
        <v>1.4</v>
      </c>
      <c r="AB496" s="8">
        <v>97</v>
      </c>
      <c r="AD496">
        <v>206</v>
      </c>
      <c r="AE496">
        <v>23.260380000000001</v>
      </c>
      <c r="BZ496" s="41"/>
      <c r="CA496" s="41"/>
      <c r="CB496" s="41"/>
      <c r="CC496" s="41"/>
      <c r="CD496" s="41"/>
      <c r="CE496" s="41"/>
      <c r="CF496" s="41"/>
      <c r="CG496" s="41"/>
      <c r="CH496" s="41"/>
      <c r="CI496" s="41"/>
      <c r="CJ496" s="41"/>
      <c r="CK496" s="41"/>
      <c r="CL496" s="41"/>
      <c r="CM496" s="41"/>
      <c r="CN496" s="41"/>
      <c r="KL496" s="84">
        <f t="shared" si="2401"/>
        <v>27158</v>
      </c>
      <c r="KM496">
        <v>1974</v>
      </c>
      <c r="KN496">
        <v>5</v>
      </c>
      <c r="KO496">
        <v>9</v>
      </c>
      <c r="KP496" s="84">
        <f t="shared" si="2402"/>
        <v>129</v>
      </c>
      <c r="KQ496" s="74">
        <f t="shared" ref="KQ496:KR496" si="2533">KQ131</f>
        <v>17.600000000000001</v>
      </c>
      <c r="KR496" s="74">
        <f t="shared" si="2533"/>
        <v>6.4</v>
      </c>
      <c r="KS496" s="74">
        <f t="shared" si="2404"/>
        <v>8</v>
      </c>
      <c r="KT496" s="74">
        <f t="shared" si="2405"/>
        <v>16.899999999999999</v>
      </c>
      <c r="KU496" s="74">
        <f t="shared" ref="KU496:KV496" si="2534">KU131</f>
        <v>18.3</v>
      </c>
      <c r="KV496" s="74">
        <f t="shared" si="2534"/>
        <v>29.5</v>
      </c>
      <c r="KW496" s="72">
        <f t="shared" si="2393"/>
        <v>0.82</v>
      </c>
      <c r="KX496" s="74">
        <f t="shared" si="2335"/>
        <v>3.3</v>
      </c>
      <c r="KZ496" s="74">
        <f t="shared" ref="KZ496:LC496" si="2535">KZ131</f>
        <v>75.900000000000006</v>
      </c>
      <c r="LA496" s="74">
        <f t="shared" si="2535"/>
        <v>51.6</v>
      </c>
      <c r="LB496" s="74">
        <f t="shared" si="2535"/>
        <v>13.7</v>
      </c>
      <c r="LC496" s="74">
        <f t="shared" si="2535"/>
        <v>0.7</v>
      </c>
    </row>
    <row r="497" spans="8:315" x14ac:dyDescent="0.35">
      <c r="H497" s="16">
        <v>207</v>
      </c>
      <c r="I497" s="72">
        <v>26.41</v>
      </c>
      <c r="J497" s="72">
        <v>16.12</v>
      </c>
      <c r="K497" s="72">
        <f t="shared" si="2492"/>
        <v>15.4</v>
      </c>
      <c r="L497" s="72">
        <f t="shared" si="2499"/>
        <v>27.11</v>
      </c>
      <c r="M497" s="72">
        <v>20.149999999999999</v>
      </c>
      <c r="N497" s="72">
        <v>24.3</v>
      </c>
      <c r="O497" s="72">
        <f t="shared" si="2493"/>
        <v>0.17</v>
      </c>
      <c r="P497" s="72">
        <v>3.18</v>
      </c>
      <c r="U497" s="8"/>
      <c r="W497" s="8">
        <f t="shared" si="2494"/>
        <v>9.6</v>
      </c>
      <c r="X497">
        <v>741600</v>
      </c>
      <c r="Y497">
        <f t="shared" si="2495"/>
        <v>206</v>
      </c>
      <c r="Z497" s="8">
        <v>38.9</v>
      </c>
      <c r="AA497" s="8">
        <v>1.9</v>
      </c>
      <c r="AB497" s="8">
        <v>97.3</v>
      </c>
      <c r="AD497">
        <v>207</v>
      </c>
      <c r="AE497">
        <v>21.311990000000002</v>
      </c>
      <c r="BZ497" s="41"/>
      <c r="CA497" s="41"/>
      <c r="CB497" s="41"/>
      <c r="CC497" s="41"/>
      <c r="CD497" s="41"/>
      <c r="CE497" s="41"/>
      <c r="CF497" s="41"/>
      <c r="CG497" s="41"/>
      <c r="CH497" s="41"/>
      <c r="CI497" s="41"/>
      <c r="CJ497" s="41"/>
      <c r="CK497" s="41"/>
      <c r="CL497" s="41"/>
      <c r="CM497" s="41"/>
      <c r="CN497" s="41"/>
      <c r="KL497" s="84">
        <f t="shared" si="2401"/>
        <v>27159</v>
      </c>
      <c r="KM497">
        <v>1974</v>
      </c>
      <c r="KN497">
        <v>5</v>
      </c>
      <c r="KO497">
        <v>10</v>
      </c>
      <c r="KP497" s="84">
        <f t="shared" si="2402"/>
        <v>130</v>
      </c>
      <c r="KQ497" s="74">
        <f t="shared" ref="KQ497:KR497" si="2536">KQ132</f>
        <v>17.899999999999999</v>
      </c>
      <c r="KR497" s="74">
        <f t="shared" si="2536"/>
        <v>8</v>
      </c>
      <c r="KS497" s="74">
        <f t="shared" si="2404"/>
        <v>7.1</v>
      </c>
      <c r="KT497" s="74">
        <f t="shared" si="2405"/>
        <v>17.600000000000001</v>
      </c>
      <c r="KU497" s="74">
        <f t="shared" ref="KU497:KV497" si="2537">KU132</f>
        <v>19.3</v>
      </c>
      <c r="KV497" s="74">
        <f t="shared" si="2537"/>
        <v>30.5</v>
      </c>
      <c r="KW497" s="72">
        <f t="shared" si="2393"/>
        <v>0.81</v>
      </c>
      <c r="KX497" s="74">
        <f t="shared" ref="KX497:KX560" si="2538">KX132</f>
        <v>2.1</v>
      </c>
      <c r="KZ497" s="74">
        <f t="shared" ref="KZ497:LC497" si="2539">KZ132</f>
        <v>70.3</v>
      </c>
      <c r="LA497" s="74">
        <f t="shared" si="2539"/>
        <v>51.2</v>
      </c>
      <c r="LB497" s="74">
        <f t="shared" si="2539"/>
        <v>13.8</v>
      </c>
      <c r="LC497" s="74">
        <f t="shared" si="2539"/>
        <v>0.7</v>
      </c>
    </row>
    <row r="498" spans="8:315" x14ac:dyDescent="0.35">
      <c r="H498" s="16">
        <v>208</v>
      </c>
      <c r="I498" s="72">
        <v>25.9</v>
      </c>
      <c r="J498" s="72">
        <v>15.4</v>
      </c>
      <c r="K498" s="72">
        <f t="shared" si="2492"/>
        <v>15.21</v>
      </c>
      <c r="L498" s="72">
        <f t="shared" si="2499"/>
        <v>26.41</v>
      </c>
      <c r="M498" s="72">
        <v>20.059999999999999</v>
      </c>
      <c r="N498" s="72">
        <v>23.3</v>
      </c>
      <c r="O498" s="72">
        <f t="shared" si="2493"/>
        <v>0.14000000000000001</v>
      </c>
      <c r="P498" s="72">
        <v>2.96</v>
      </c>
      <c r="U498" s="8"/>
      <c r="W498" s="8">
        <f t="shared" si="2494"/>
        <v>9.6</v>
      </c>
      <c r="X498">
        <v>745200</v>
      </c>
      <c r="Y498">
        <f t="shared" si="2495"/>
        <v>207</v>
      </c>
      <c r="Z498" s="8">
        <v>38.1</v>
      </c>
      <c r="AA498" s="8">
        <v>3.1</v>
      </c>
      <c r="AB498" s="8">
        <v>95.7</v>
      </c>
      <c r="AD498">
        <v>208</v>
      </c>
      <c r="AE498">
        <v>22.760370000000002</v>
      </c>
      <c r="BZ498" s="41"/>
      <c r="CA498" s="41"/>
      <c r="CB498" s="41"/>
      <c r="CC498" s="41"/>
      <c r="CD498" s="41"/>
      <c r="CE498" s="41"/>
      <c r="CF498" s="41"/>
      <c r="CG498" s="41"/>
      <c r="CH498" s="41"/>
      <c r="CI498" s="41"/>
      <c r="CJ498" s="41"/>
      <c r="CK498" s="41"/>
      <c r="CL498" s="41"/>
      <c r="CM498" s="41"/>
      <c r="CN498" s="41"/>
      <c r="KL498" s="84">
        <f t="shared" si="2401"/>
        <v>27160</v>
      </c>
      <c r="KM498">
        <v>1974</v>
      </c>
      <c r="KN498">
        <v>5</v>
      </c>
      <c r="KO498">
        <v>11</v>
      </c>
      <c r="KP498" s="84">
        <f t="shared" si="2402"/>
        <v>131</v>
      </c>
      <c r="KQ498" s="74">
        <f t="shared" ref="KQ498:KR498" si="2540">KQ133</f>
        <v>18.399999999999999</v>
      </c>
      <c r="KR498" s="74">
        <f t="shared" si="2540"/>
        <v>7.1</v>
      </c>
      <c r="KS498" s="74">
        <f t="shared" si="2404"/>
        <v>8.4</v>
      </c>
      <c r="KT498" s="74">
        <f t="shared" si="2405"/>
        <v>17.899999999999999</v>
      </c>
      <c r="KU498" s="74">
        <f t="shared" ref="KU498:KV498" si="2541">KU133</f>
        <v>20.7</v>
      </c>
      <c r="KV498" s="74">
        <f t="shared" si="2541"/>
        <v>30.3</v>
      </c>
      <c r="KW498" s="72">
        <f t="shared" si="2393"/>
        <v>0.77</v>
      </c>
      <c r="KX498" s="74">
        <f t="shared" si="2538"/>
        <v>3</v>
      </c>
      <c r="KZ498" s="74">
        <f t="shared" ref="KZ498:LC498" si="2542">KZ133</f>
        <v>72.5</v>
      </c>
      <c r="LA498" s="74">
        <f t="shared" si="2542"/>
        <v>49.8</v>
      </c>
      <c r="LB498" s="74">
        <f t="shared" si="2542"/>
        <v>15</v>
      </c>
      <c r="LC498" s="74">
        <f t="shared" si="2542"/>
        <v>0.6</v>
      </c>
    </row>
    <row r="499" spans="8:315" x14ac:dyDescent="0.35">
      <c r="H499" s="16">
        <v>209</v>
      </c>
      <c r="I499" s="72">
        <v>25.53</v>
      </c>
      <c r="J499" s="72">
        <v>15.21</v>
      </c>
      <c r="K499" s="72">
        <f t="shared" si="2492"/>
        <v>15.42</v>
      </c>
      <c r="L499" s="72">
        <f t="shared" si="2499"/>
        <v>25.9</v>
      </c>
      <c r="M499" s="72">
        <v>20.43</v>
      </c>
      <c r="N499" s="72">
        <v>25</v>
      </c>
      <c r="O499" s="72">
        <f t="shared" si="2493"/>
        <v>0.18</v>
      </c>
      <c r="P499" s="72">
        <v>3.01</v>
      </c>
      <c r="U499" s="8"/>
      <c r="W499" s="8">
        <f t="shared" si="2494"/>
        <v>9.6999999999999993</v>
      </c>
      <c r="X499">
        <v>748800</v>
      </c>
      <c r="Y499">
        <f t="shared" si="2495"/>
        <v>208</v>
      </c>
      <c r="Z499" s="8">
        <v>18.3</v>
      </c>
      <c r="AA499" s="8">
        <v>3.5</v>
      </c>
      <c r="AB499" s="8">
        <v>93.1</v>
      </c>
      <c r="AD499">
        <v>209</v>
      </c>
      <c r="AE499">
        <v>23.886320000000001</v>
      </c>
      <c r="BZ499" s="41"/>
      <c r="CA499" s="41"/>
      <c r="CB499" s="41"/>
      <c r="CC499" s="41"/>
      <c r="CD499" s="41"/>
      <c r="CE499" s="41"/>
      <c r="CF499" s="41"/>
      <c r="CG499" s="41"/>
      <c r="CH499" s="41"/>
      <c r="CI499" s="41"/>
      <c r="CJ499" s="41"/>
      <c r="CK499" s="41"/>
      <c r="CL499" s="41"/>
      <c r="CM499" s="41"/>
      <c r="CN499" s="41"/>
      <c r="KL499" s="84">
        <f t="shared" si="2401"/>
        <v>27161</v>
      </c>
      <c r="KM499">
        <v>1974</v>
      </c>
      <c r="KN499">
        <v>5</v>
      </c>
      <c r="KO499">
        <v>12</v>
      </c>
      <c r="KP499" s="84">
        <f t="shared" si="2402"/>
        <v>132</v>
      </c>
      <c r="KQ499" s="74">
        <f t="shared" ref="KQ499:KR499" si="2543">KQ134</f>
        <v>17.899999999999999</v>
      </c>
      <c r="KR499" s="74">
        <f t="shared" si="2543"/>
        <v>8.4</v>
      </c>
      <c r="KS499" s="74">
        <f t="shared" si="2404"/>
        <v>7</v>
      </c>
      <c r="KT499" s="74">
        <f t="shared" si="2405"/>
        <v>18.399999999999999</v>
      </c>
      <c r="KU499" s="74">
        <f t="shared" ref="KU499:KV499" si="2544">KU134</f>
        <v>18.5</v>
      </c>
      <c r="KV499" s="74">
        <f t="shared" si="2544"/>
        <v>30.1</v>
      </c>
      <c r="KW499" s="72">
        <f t="shared" si="2393"/>
        <v>0.82</v>
      </c>
      <c r="KX499" s="74">
        <f t="shared" si="2538"/>
        <v>4.0999999999999996</v>
      </c>
      <c r="KZ499" s="74">
        <f t="shared" ref="KZ499:LC499" si="2545">KZ134</f>
        <v>71.7</v>
      </c>
      <c r="LA499" s="74">
        <f t="shared" si="2545"/>
        <v>55.9</v>
      </c>
      <c r="LB499" s="74">
        <f t="shared" si="2545"/>
        <v>13.9</v>
      </c>
      <c r="LC499" s="74">
        <f t="shared" si="2545"/>
        <v>0.7</v>
      </c>
    </row>
    <row r="500" spans="8:315" x14ac:dyDescent="0.35">
      <c r="H500" s="16">
        <v>210</v>
      </c>
      <c r="I500" s="72">
        <v>25.95</v>
      </c>
      <c r="J500" s="72">
        <v>15.42</v>
      </c>
      <c r="K500" s="72">
        <f t="shared" si="2492"/>
        <v>15.03</v>
      </c>
      <c r="L500" s="72">
        <f t="shared" si="2499"/>
        <v>25.53</v>
      </c>
      <c r="M500" s="72">
        <v>19.920000000000002</v>
      </c>
      <c r="N500" s="72">
        <v>24.1</v>
      </c>
      <c r="O500" s="72">
        <f t="shared" si="2493"/>
        <v>0.17</v>
      </c>
      <c r="P500" s="72">
        <v>3.48</v>
      </c>
      <c r="U500" s="8"/>
      <c r="W500" s="8">
        <f t="shared" si="2494"/>
        <v>9.6999999999999993</v>
      </c>
      <c r="X500">
        <v>752400</v>
      </c>
      <c r="Y500">
        <f t="shared" si="2495"/>
        <v>209</v>
      </c>
      <c r="Z500" s="8">
        <v>2.2000000000000002</v>
      </c>
      <c r="AA500" s="8">
        <v>3.6</v>
      </c>
      <c r="AB500" s="8">
        <v>92.6</v>
      </c>
      <c r="AD500">
        <v>210</v>
      </c>
      <c r="AE500">
        <v>24.188890000000001</v>
      </c>
      <c r="BZ500" s="41"/>
      <c r="CA500" s="41"/>
      <c r="CB500" s="41"/>
      <c r="CC500" s="41"/>
      <c r="CD500" s="41"/>
      <c r="CE500" s="41"/>
      <c r="CF500" s="41"/>
      <c r="CG500" s="41"/>
      <c r="CH500" s="41"/>
      <c r="CI500" s="41"/>
      <c r="CJ500" s="41"/>
      <c r="CK500" s="41"/>
      <c r="CL500" s="41"/>
      <c r="CM500" s="41"/>
      <c r="CN500" s="41"/>
      <c r="KL500" s="84">
        <f t="shared" si="2401"/>
        <v>27162</v>
      </c>
      <c r="KM500">
        <v>1974</v>
      </c>
      <c r="KN500">
        <v>5</v>
      </c>
      <c r="KO500">
        <v>13</v>
      </c>
      <c r="KP500" s="84">
        <f t="shared" si="2402"/>
        <v>133</v>
      </c>
      <c r="KQ500" s="74">
        <f t="shared" ref="KQ500:KR500" si="2546">KQ135</f>
        <v>18.399999999999999</v>
      </c>
      <c r="KR500" s="74">
        <f t="shared" si="2546"/>
        <v>7</v>
      </c>
      <c r="KS500" s="74">
        <f t="shared" si="2404"/>
        <v>6.8</v>
      </c>
      <c r="KT500" s="74">
        <f t="shared" si="2405"/>
        <v>17.899999999999999</v>
      </c>
      <c r="KU500" s="74">
        <f t="shared" ref="KU500:KV500" si="2547">KU135</f>
        <v>19.600000000000001</v>
      </c>
      <c r="KV500" s="74">
        <f t="shared" si="2547"/>
        <v>29.8</v>
      </c>
      <c r="KW500" s="72">
        <f t="shared" si="2393"/>
        <v>0.79</v>
      </c>
      <c r="KX500" s="74">
        <f t="shared" si="2538"/>
        <v>0.4</v>
      </c>
      <c r="KZ500" s="74">
        <f t="shared" ref="KZ500:LC500" si="2548">KZ135</f>
        <v>76.2</v>
      </c>
      <c r="LA500" s="74">
        <f t="shared" si="2548"/>
        <v>46.5</v>
      </c>
      <c r="LB500" s="74">
        <f t="shared" si="2548"/>
        <v>13.4</v>
      </c>
      <c r="LC500" s="74">
        <f t="shared" si="2548"/>
        <v>0.6</v>
      </c>
    </row>
    <row r="501" spans="8:315" x14ac:dyDescent="0.35">
      <c r="H501" s="16">
        <v>211</v>
      </c>
      <c r="I501" s="72">
        <v>25.9</v>
      </c>
      <c r="J501" s="72">
        <v>15.03</v>
      </c>
      <c r="K501" s="72">
        <f t="shared" si="2492"/>
        <v>14.92</v>
      </c>
      <c r="L501" s="72">
        <f t="shared" si="2499"/>
        <v>25.95</v>
      </c>
      <c r="M501" s="72">
        <v>19.78</v>
      </c>
      <c r="N501" s="72">
        <v>23.2</v>
      </c>
      <c r="O501" s="72">
        <f t="shared" si="2493"/>
        <v>0.15</v>
      </c>
      <c r="P501" s="72">
        <v>2.5</v>
      </c>
      <c r="U501" s="8"/>
      <c r="W501" s="8">
        <f t="shared" si="2494"/>
        <v>9.8000000000000007</v>
      </c>
      <c r="X501">
        <v>756000</v>
      </c>
      <c r="Y501">
        <f t="shared" si="2495"/>
        <v>210</v>
      </c>
      <c r="Z501" s="8">
        <v>0</v>
      </c>
      <c r="AA501" s="8">
        <v>3.7</v>
      </c>
      <c r="AB501" s="8">
        <v>90.7</v>
      </c>
      <c r="AD501">
        <v>211</v>
      </c>
      <c r="AE501">
        <v>23.22842</v>
      </c>
      <c r="BZ501" s="41"/>
      <c r="CA501" s="41"/>
      <c r="CB501" s="41"/>
      <c r="CC501" s="41"/>
      <c r="CD501" s="41"/>
      <c r="CE501" s="41"/>
      <c r="CF501" s="41"/>
      <c r="CG501" s="41"/>
      <c r="CH501" s="41"/>
      <c r="CI501" s="41"/>
      <c r="CJ501" s="41"/>
      <c r="CK501" s="41"/>
      <c r="CL501" s="41"/>
      <c r="CM501" s="41"/>
      <c r="CN501" s="41"/>
      <c r="KL501" s="84">
        <f t="shared" si="2401"/>
        <v>27163</v>
      </c>
      <c r="KM501">
        <v>1974</v>
      </c>
      <c r="KN501">
        <v>5</v>
      </c>
      <c r="KO501">
        <v>14</v>
      </c>
      <c r="KP501" s="84">
        <f t="shared" si="2402"/>
        <v>134</v>
      </c>
      <c r="KQ501" s="74">
        <f t="shared" ref="KQ501:KR501" si="2549">KQ136</f>
        <v>19.399999999999999</v>
      </c>
      <c r="KR501" s="74">
        <f t="shared" si="2549"/>
        <v>6.8</v>
      </c>
      <c r="KS501" s="74">
        <f t="shared" si="2404"/>
        <v>7.2</v>
      </c>
      <c r="KT501" s="74">
        <f t="shared" si="2405"/>
        <v>18.399999999999999</v>
      </c>
      <c r="KU501" s="74">
        <f t="shared" ref="KU501:KV501" si="2550">KU136</f>
        <v>21.1</v>
      </c>
      <c r="KV501" s="74">
        <f t="shared" si="2550"/>
        <v>30.7</v>
      </c>
      <c r="KW501" s="72">
        <f t="shared" si="2393"/>
        <v>0.77</v>
      </c>
      <c r="KX501" s="74">
        <f t="shared" si="2538"/>
        <v>2.2999999999999998</v>
      </c>
      <c r="KZ501" s="74">
        <f t="shared" ref="KZ501:LC501" si="2551">KZ136</f>
        <v>71.099999999999994</v>
      </c>
      <c r="LA501" s="74">
        <f t="shared" si="2551"/>
        <v>46.3</v>
      </c>
      <c r="LB501" s="74">
        <f t="shared" si="2551"/>
        <v>12.8</v>
      </c>
      <c r="LC501" s="74">
        <f t="shared" si="2551"/>
        <v>0.6</v>
      </c>
    </row>
    <row r="502" spans="8:315" x14ac:dyDescent="0.35">
      <c r="H502" s="16">
        <v>212</v>
      </c>
      <c r="I502" s="72">
        <v>25.73</v>
      </c>
      <c r="J502" s="72">
        <v>14.92</v>
      </c>
      <c r="K502" s="72">
        <f t="shared" si="2492"/>
        <v>15.41</v>
      </c>
      <c r="L502" s="72">
        <f t="shared" si="2499"/>
        <v>25.9</v>
      </c>
      <c r="M502" s="72">
        <v>19.95</v>
      </c>
      <c r="N502" s="72">
        <v>24</v>
      </c>
      <c r="O502" s="72">
        <f t="shared" si="2493"/>
        <v>0.17</v>
      </c>
      <c r="P502" s="72">
        <v>2.46</v>
      </c>
      <c r="U502" s="8"/>
      <c r="W502" s="8">
        <f t="shared" si="2494"/>
        <v>9.8000000000000007</v>
      </c>
      <c r="X502">
        <v>759600</v>
      </c>
      <c r="Y502">
        <f t="shared" si="2495"/>
        <v>211</v>
      </c>
      <c r="Z502" s="8">
        <v>0</v>
      </c>
      <c r="AA502" s="8">
        <v>3.7</v>
      </c>
      <c r="AB502" s="8">
        <v>92.4</v>
      </c>
      <c r="AD502">
        <v>212</v>
      </c>
      <c r="AE502">
        <v>21.27552</v>
      </c>
      <c r="BZ502" s="41"/>
      <c r="CA502" s="41"/>
      <c r="CB502" s="41"/>
      <c r="CC502" s="41"/>
      <c r="CD502" s="41"/>
      <c r="CE502" s="41"/>
      <c r="CF502" s="41"/>
      <c r="CG502" s="41"/>
      <c r="CH502" s="41"/>
      <c r="CI502" s="41"/>
      <c r="CJ502" s="41"/>
      <c r="CK502" s="41"/>
      <c r="CL502" s="41"/>
      <c r="CM502" s="41"/>
      <c r="CN502" s="41"/>
      <c r="KL502" s="84">
        <f t="shared" si="2401"/>
        <v>27164</v>
      </c>
      <c r="KM502">
        <v>1974</v>
      </c>
      <c r="KN502">
        <v>5</v>
      </c>
      <c r="KO502">
        <v>15</v>
      </c>
      <c r="KP502" s="84">
        <f t="shared" si="2402"/>
        <v>135</v>
      </c>
      <c r="KQ502" s="74">
        <f t="shared" ref="KQ502:KR502" si="2552">KQ137</f>
        <v>18.5</v>
      </c>
      <c r="KR502" s="74">
        <f t="shared" si="2552"/>
        <v>7.2</v>
      </c>
      <c r="KS502" s="74">
        <f t="shared" si="2404"/>
        <v>7.7</v>
      </c>
      <c r="KT502" s="74">
        <f t="shared" si="2405"/>
        <v>19.399999999999999</v>
      </c>
      <c r="KU502" s="74">
        <f t="shared" ref="KU502:KV502" si="2553">KU137</f>
        <v>20</v>
      </c>
      <c r="KV502" s="74">
        <f t="shared" si="2553"/>
        <v>32</v>
      </c>
      <c r="KW502" s="72">
        <f t="shared" si="2393"/>
        <v>0.82</v>
      </c>
      <c r="KX502" s="74">
        <f t="shared" si="2538"/>
        <v>2.4</v>
      </c>
      <c r="KZ502" s="74">
        <f t="shared" ref="KZ502:LC502" si="2554">KZ137</f>
        <v>74.2</v>
      </c>
      <c r="LA502" s="74">
        <f t="shared" si="2554"/>
        <v>51.8</v>
      </c>
      <c r="LB502" s="74">
        <f t="shared" si="2554"/>
        <v>12.4</v>
      </c>
      <c r="LC502" s="74">
        <f t="shared" si="2554"/>
        <v>0.6</v>
      </c>
    </row>
    <row r="503" spans="8:315" x14ac:dyDescent="0.35">
      <c r="H503" s="16">
        <v>213</v>
      </c>
      <c r="I503" s="72">
        <v>26.54</v>
      </c>
      <c r="J503" s="72">
        <v>15.41</v>
      </c>
      <c r="K503" s="72">
        <f t="shared" si="2492"/>
        <v>15.93</v>
      </c>
      <c r="L503" s="72">
        <f t="shared" si="2499"/>
        <v>25.73</v>
      </c>
      <c r="M503" s="72">
        <v>19.55</v>
      </c>
      <c r="N503" s="72">
        <v>23.8</v>
      </c>
      <c r="O503" s="72">
        <f t="shared" si="2493"/>
        <v>0.18</v>
      </c>
      <c r="P503" s="72">
        <v>4.9400000000000004</v>
      </c>
      <c r="U503" s="8"/>
      <c r="W503" s="8">
        <f t="shared" si="2494"/>
        <v>9.8000000000000007</v>
      </c>
      <c r="X503">
        <v>763200</v>
      </c>
      <c r="Y503">
        <f t="shared" si="2495"/>
        <v>212</v>
      </c>
      <c r="Z503" s="8">
        <v>0</v>
      </c>
      <c r="AA503" s="8">
        <v>3.4</v>
      </c>
      <c r="AB503" s="8">
        <v>93.7</v>
      </c>
      <c r="AD503">
        <v>213</v>
      </c>
      <c r="AE503">
        <v>20.395800000000001</v>
      </c>
      <c r="BZ503" s="41"/>
      <c r="CA503" s="41"/>
      <c r="CB503" s="41"/>
      <c r="CC503" s="41"/>
      <c r="CD503" s="41"/>
      <c r="CE503" s="41"/>
      <c r="CF503" s="41"/>
      <c r="CG503" s="41"/>
      <c r="CH503" s="41"/>
      <c r="CI503" s="41"/>
      <c r="CJ503" s="41"/>
      <c r="CK503" s="41"/>
      <c r="CL503" s="41"/>
      <c r="CM503" s="41"/>
      <c r="CN503" s="41"/>
      <c r="KL503" s="84">
        <f t="shared" si="2401"/>
        <v>27165</v>
      </c>
      <c r="KM503">
        <v>1974</v>
      </c>
      <c r="KN503">
        <v>5</v>
      </c>
      <c r="KO503">
        <v>16</v>
      </c>
      <c r="KP503" s="84">
        <f t="shared" si="2402"/>
        <v>136</v>
      </c>
      <c r="KQ503" s="74">
        <f t="shared" ref="KQ503:KR503" si="2555">KQ138</f>
        <v>19.100000000000001</v>
      </c>
      <c r="KR503" s="74">
        <f t="shared" si="2555"/>
        <v>7.7</v>
      </c>
      <c r="KS503" s="74">
        <f t="shared" si="2404"/>
        <v>8.6999999999999993</v>
      </c>
      <c r="KT503" s="74">
        <f t="shared" si="2405"/>
        <v>18.5</v>
      </c>
      <c r="KU503" s="74">
        <f t="shared" ref="KU503:KV503" si="2556">KU138</f>
        <v>19.2</v>
      </c>
      <c r="KV503" s="74">
        <f t="shared" si="2556"/>
        <v>31.5</v>
      </c>
      <c r="KW503" s="72">
        <f t="shared" si="2393"/>
        <v>0.83</v>
      </c>
      <c r="KX503" s="74">
        <f t="shared" si="2538"/>
        <v>2.2999999999999998</v>
      </c>
      <c r="KZ503" s="74">
        <f t="shared" ref="KZ503:LC503" si="2557">KZ138</f>
        <v>78.7</v>
      </c>
      <c r="LA503" s="74">
        <f t="shared" si="2557"/>
        <v>48.6</v>
      </c>
      <c r="LB503" s="74">
        <f t="shared" si="2557"/>
        <v>13.5</v>
      </c>
      <c r="LC503" s="74">
        <f t="shared" si="2557"/>
        <v>0.6</v>
      </c>
    </row>
    <row r="504" spans="8:315" x14ac:dyDescent="0.35">
      <c r="H504" s="16">
        <v>214</v>
      </c>
      <c r="I504" s="72">
        <v>25.7</v>
      </c>
      <c r="J504" s="72">
        <v>15.93</v>
      </c>
      <c r="K504" s="72">
        <f t="shared" si="2492"/>
        <v>15.85</v>
      </c>
      <c r="L504" s="72">
        <f t="shared" si="2499"/>
        <v>26.54</v>
      </c>
      <c r="M504" s="72">
        <v>19.510000000000002</v>
      </c>
      <c r="N504" s="72">
        <v>23.3</v>
      </c>
      <c r="O504" s="72">
        <f t="shared" si="2493"/>
        <v>0.16</v>
      </c>
      <c r="P504" s="72">
        <v>4.66</v>
      </c>
      <c r="U504" s="8"/>
      <c r="W504" s="8">
        <f t="shared" si="2494"/>
        <v>9.9</v>
      </c>
      <c r="X504">
        <v>766800</v>
      </c>
      <c r="Y504">
        <f t="shared" si="2495"/>
        <v>213</v>
      </c>
      <c r="Z504" s="8">
        <v>0</v>
      </c>
      <c r="AA504" s="8">
        <v>2.6</v>
      </c>
      <c r="AB504" s="8">
        <v>97.4</v>
      </c>
      <c r="AD504">
        <v>214</v>
      </c>
      <c r="AE504">
        <v>22.086980000000001</v>
      </c>
      <c r="BZ504" s="41"/>
      <c r="CA504" s="41"/>
      <c r="CB504" s="41"/>
      <c r="CC504" s="41"/>
      <c r="CD504" s="41"/>
      <c r="CE504" s="41"/>
      <c r="CF504" s="41"/>
      <c r="CG504" s="41"/>
      <c r="CH504" s="41"/>
      <c r="CI504" s="41"/>
      <c r="CJ504" s="41"/>
      <c r="CK504" s="41"/>
      <c r="CL504" s="41"/>
      <c r="CM504" s="41"/>
      <c r="CN504" s="41"/>
      <c r="KL504" s="84">
        <f t="shared" si="2401"/>
        <v>27166</v>
      </c>
      <c r="KM504">
        <v>1974</v>
      </c>
      <c r="KN504">
        <v>5</v>
      </c>
      <c r="KO504">
        <v>17</v>
      </c>
      <c r="KP504" s="84">
        <f t="shared" si="2402"/>
        <v>137</v>
      </c>
      <c r="KQ504" s="74">
        <f t="shared" ref="KQ504:KR504" si="2558">KQ139</f>
        <v>18.7</v>
      </c>
      <c r="KR504" s="74">
        <f t="shared" si="2558"/>
        <v>8.6999999999999993</v>
      </c>
      <c r="KS504" s="74">
        <f t="shared" si="2404"/>
        <v>8</v>
      </c>
      <c r="KT504" s="74">
        <f t="shared" si="2405"/>
        <v>19.100000000000001</v>
      </c>
      <c r="KU504" s="74">
        <f t="shared" ref="KU504:KV504" si="2559">KU139</f>
        <v>18.399999999999999</v>
      </c>
      <c r="KV504" s="74">
        <f t="shared" si="2559"/>
        <v>31.6</v>
      </c>
      <c r="KW504" s="72">
        <f t="shared" si="2393"/>
        <v>0.84</v>
      </c>
      <c r="KX504" s="74">
        <f t="shared" si="2538"/>
        <v>2.7</v>
      </c>
      <c r="KZ504" s="74">
        <f t="shared" ref="KZ504:LC504" si="2560">KZ139</f>
        <v>75.599999999999994</v>
      </c>
      <c r="LA504" s="74">
        <f t="shared" si="2560"/>
        <v>55.9</v>
      </c>
      <c r="LB504" s="74">
        <f t="shared" si="2560"/>
        <v>13.2</v>
      </c>
      <c r="LC504" s="74">
        <f t="shared" si="2560"/>
        <v>0.6</v>
      </c>
    </row>
    <row r="505" spans="8:315" x14ac:dyDescent="0.35">
      <c r="H505" s="16">
        <v>215</v>
      </c>
      <c r="I505" s="72">
        <v>26.34</v>
      </c>
      <c r="J505" s="72">
        <v>15.85</v>
      </c>
      <c r="K505" s="72">
        <f t="shared" si="2492"/>
        <v>16.32</v>
      </c>
      <c r="L505" s="72">
        <f t="shared" si="2499"/>
        <v>25.7</v>
      </c>
      <c r="M505" s="72">
        <v>19.399999999999999</v>
      </c>
      <c r="N505" s="72">
        <v>22.6</v>
      </c>
      <c r="O505" s="72">
        <f t="shared" si="2493"/>
        <v>0.14000000000000001</v>
      </c>
      <c r="P505" s="72">
        <v>4.71</v>
      </c>
      <c r="U505" s="8"/>
      <c r="W505" s="8">
        <f t="shared" si="2494"/>
        <v>9.9</v>
      </c>
      <c r="X505">
        <v>770400</v>
      </c>
      <c r="Y505">
        <f t="shared" si="2495"/>
        <v>214</v>
      </c>
      <c r="Z505" s="8">
        <v>0</v>
      </c>
      <c r="AA505" s="8">
        <v>2</v>
      </c>
      <c r="AB505" s="8">
        <v>98</v>
      </c>
      <c r="AD505">
        <v>215</v>
      </c>
      <c r="AE505">
        <v>22.657229999999998</v>
      </c>
      <c r="BZ505" s="41"/>
      <c r="CA505" s="41"/>
      <c r="CB505" s="41"/>
      <c r="CC505" s="41"/>
      <c r="CD505" s="41"/>
      <c r="CE505" s="41"/>
      <c r="CF505" s="41"/>
      <c r="CG505" s="41"/>
      <c r="CH505" s="41"/>
      <c r="CI505" s="41"/>
      <c r="CJ505" s="41"/>
      <c r="CK505" s="41"/>
      <c r="CL505" s="41"/>
      <c r="CM505" s="41"/>
      <c r="CN505" s="41"/>
      <c r="KL505" s="84">
        <f t="shared" si="2401"/>
        <v>27167</v>
      </c>
      <c r="KM505">
        <v>1974</v>
      </c>
      <c r="KN505">
        <v>5</v>
      </c>
      <c r="KO505">
        <v>18</v>
      </c>
      <c r="KP505" s="84">
        <f t="shared" si="2402"/>
        <v>138</v>
      </c>
      <c r="KQ505" s="74">
        <f t="shared" ref="KQ505:KR505" si="2561">KQ140</f>
        <v>20.2</v>
      </c>
      <c r="KR505" s="74">
        <f t="shared" si="2561"/>
        <v>8</v>
      </c>
      <c r="KS505" s="74">
        <f t="shared" si="2404"/>
        <v>8.1</v>
      </c>
      <c r="KT505" s="74">
        <f t="shared" si="2405"/>
        <v>18.7</v>
      </c>
      <c r="KU505" s="74">
        <f t="shared" ref="KU505:KV505" si="2562">KU140</f>
        <v>21.2</v>
      </c>
      <c r="KV505" s="74">
        <f t="shared" si="2562"/>
        <v>31</v>
      </c>
      <c r="KW505" s="72">
        <f t="shared" si="2393"/>
        <v>0.77</v>
      </c>
      <c r="KX505" s="74">
        <f t="shared" si="2538"/>
        <v>3.1</v>
      </c>
      <c r="KZ505" s="74">
        <f t="shared" ref="KZ505:LC505" si="2563">KZ140</f>
        <v>77.099999999999994</v>
      </c>
      <c r="LA505" s="74">
        <f t="shared" si="2563"/>
        <v>45.5</v>
      </c>
      <c r="LB505" s="74">
        <f t="shared" si="2563"/>
        <v>11.8</v>
      </c>
      <c r="LC505" s="74">
        <f t="shared" si="2563"/>
        <v>0.6</v>
      </c>
    </row>
    <row r="506" spans="8:315" x14ac:dyDescent="0.35">
      <c r="H506" s="16">
        <v>216</v>
      </c>
      <c r="I506" s="72">
        <v>26.42</v>
      </c>
      <c r="J506" s="72">
        <v>16.32</v>
      </c>
      <c r="K506" s="72">
        <f t="shared" si="2492"/>
        <v>15.27</v>
      </c>
      <c r="L506" s="72">
        <f t="shared" si="2499"/>
        <v>26.34</v>
      </c>
      <c r="M506" s="72">
        <v>18.989999999999998</v>
      </c>
      <c r="N506" s="72">
        <v>23.1</v>
      </c>
      <c r="O506" s="72">
        <f t="shared" si="2493"/>
        <v>0.18</v>
      </c>
      <c r="P506" s="72">
        <v>4.7300000000000004</v>
      </c>
      <c r="U506" s="8"/>
      <c r="W506" s="8">
        <f t="shared" si="2494"/>
        <v>10</v>
      </c>
      <c r="X506">
        <v>774000</v>
      </c>
      <c r="Y506">
        <f t="shared" si="2495"/>
        <v>215</v>
      </c>
      <c r="Z506" s="8">
        <v>0</v>
      </c>
      <c r="AA506" s="8">
        <v>1.9</v>
      </c>
      <c r="AB506" s="8">
        <v>98.5</v>
      </c>
      <c r="AD506">
        <v>216</v>
      </c>
      <c r="AE506">
        <v>22.546990000000001</v>
      </c>
      <c r="BZ506" s="41"/>
      <c r="CA506" s="41"/>
      <c r="CB506" s="41"/>
      <c r="CC506" s="41"/>
      <c r="CD506" s="41"/>
      <c r="CE506" s="41"/>
      <c r="CF506" s="41"/>
      <c r="CG506" s="41"/>
      <c r="CH506" s="41"/>
      <c r="CI506" s="41"/>
      <c r="CJ506" s="41"/>
      <c r="CK506" s="41"/>
      <c r="CL506" s="41"/>
      <c r="CM506" s="41"/>
      <c r="CN506" s="41"/>
      <c r="KL506" s="84">
        <f t="shared" si="2401"/>
        <v>27168</v>
      </c>
      <c r="KM506">
        <v>1974</v>
      </c>
      <c r="KN506">
        <v>5</v>
      </c>
      <c r="KO506">
        <v>19</v>
      </c>
      <c r="KP506" s="84">
        <f t="shared" si="2402"/>
        <v>139</v>
      </c>
      <c r="KQ506" s="74">
        <f t="shared" ref="KQ506:KR506" si="2564">KQ141</f>
        <v>19.399999999999999</v>
      </c>
      <c r="KR506" s="74">
        <f t="shared" si="2564"/>
        <v>8.1</v>
      </c>
      <c r="KS506" s="74">
        <f t="shared" si="2404"/>
        <v>8.6999999999999993</v>
      </c>
      <c r="KT506" s="74">
        <f t="shared" si="2405"/>
        <v>20.2</v>
      </c>
      <c r="KU506" s="74">
        <f t="shared" ref="KU506:KV506" si="2565">KU141</f>
        <v>20.399999999999999</v>
      </c>
      <c r="KV506" s="74">
        <f t="shared" si="2565"/>
        <v>31.7</v>
      </c>
      <c r="KW506" s="72">
        <f t="shared" si="2393"/>
        <v>0.8</v>
      </c>
      <c r="KX506" s="74">
        <f t="shared" si="2538"/>
        <v>3.6</v>
      </c>
      <c r="KZ506" s="74">
        <f t="shared" ref="KZ506:LC506" si="2566">KZ141</f>
        <v>78.400000000000006</v>
      </c>
      <c r="LA506" s="74">
        <f t="shared" si="2566"/>
        <v>51.7</v>
      </c>
      <c r="LB506" s="74">
        <f t="shared" si="2566"/>
        <v>12.8</v>
      </c>
      <c r="LC506" s="74">
        <f t="shared" si="2566"/>
        <v>0.7</v>
      </c>
    </row>
    <row r="507" spans="8:315" x14ac:dyDescent="0.35">
      <c r="H507" s="16">
        <v>217</v>
      </c>
      <c r="I507" s="72">
        <v>25.27</v>
      </c>
      <c r="J507" s="72">
        <v>15.27</v>
      </c>
      <c r="K507" s="72">
        <f t="shared" si="2492"/>
        <v>14.3</v>
      </c>
      <c r="L507" s="72">
        <f t="shared" si="2499"/>
        <v>26.42</v>
      </c>
      <c r="M507" s="72">
        <v>19.41</v>
      </c>
      <c r="N507" s="72">
        <v>23.2</v>
      </c>
      <c r="O507" s="72">
        <f t="shared" si="2493"/>
        <v>0.16</v>
      </c>
      <c r="P507" s="72">
        <v>6.15</v>
      </c>
      <c r="U507" s="8"/>
      <c r="W507" s="8">
        <f t="shared" si="2494"/>
        <v>10</v>
      </c>
      <c r="X507">
        <v>777600</v>
      </c>
      <c r="Y507">
        <f t="shared" si="2495"/>
        <v>216</v>
      </c>
      <c r="Z507" s="8">
        <v>0</v>
      </c>
      <c r="AA507" s="8">
        <v>1.8</v>
      </c>
      <c r="AB507" s="8">
        <v>98.7</v>
      </c>
      <c r="AD507">
        <v>217</v>
      </c>
      <c r="AE507">
        <v>23.734069999999999</v>
      </c>
      <c r="BZ507" s="41"/>
      <c r="CA507" s="41"/>
      <c r="CB507" s="41"/>
      <c r="CC507" s="41"/>
      <c r="CD507" s="41"/>
      <c r="CE507" s="41"/>
      <c r="CF507" s="41"/>
      <c r="CG507" s="41"/>
      <c r="CH507" s="41"/>
      <c r="CI507" s="41"/>
      <c r="CJ507" s="41"/>
      <c r="CK507" s="41"/>
      <c r="CL507" s="41"/>
      <c r="CM507" s="41"/>
      <c r="CN507" s="41"/>
      <c r="KL507" s="84">
        <f t="shared" si="2401"/>
        <v>27169</v>
      </c>
      <c r="KM507">
        <v>1974</v>
      </c>
      <c r="KN507">
        <v>5</v>
      </c>
      <c r="KO507">
        <v>20</v>
      </c>
      <c r="KP507" s="84">
        <f t="shared" si="2402"/>
        <v>140</v>
      </c>
      <c r="KQ507" s="74">
        <f t="shared" ref="KQ507:KR507" si="2567">KQ142</f>
        <v>20.8</v>
      </c>
      <c r="KR507" s="74">
        <f t="shared" si="2567"/>
        <v>8.6999999999999993</v>
      </c>
      <c r="KS507" s="74">
        <f t="shared" si="2404"/>
        <v>9.4</v>
      </c>
      <c r="KT507" s="74">
        <f t="shared" si="2405"/>
        <v>19.399999999999999</v>
      </c>
      <c r="KU507" s="74">
        <f t="shared" ref="KU507:KV507" si="2568">KU142</f>
        <v>19</v>
      </c>
      <c r="KV507" s="74">
        <f t="shared" si="2568"/>
        <v>29.4</v>
      </c>
      <c r="KW507" s="72">
        <f t="shared" si="2393"/>
        <v>0.8</v>
      </c>
      <c r="KX507" s="74">
        <f t="shared" si="2538"/>
        <v>3.9</v>
      </c>
      <c r="KZ507" s="74">
        <f t="shared" ref="KZ507:LC507" si="2569">KZ142</f>
        <v>78.7</v>
      </c>
      <c r="LA507" s="74">
        <f t="shared" si="2569"/>
        <v>51.8</v>
      </c>
      <c r="LB507" s="74">
        <f t="shared" si="2569"/>
        <v>12.8</v>
      </c>
      <c r="LC507" s="74">
        <f t="shared" si="2569"/>
        <v>0.6</v>
      </c>
    </row>
    <row r="508" spans="8:315" x14ac:dyDescent="0.35">
      <c r="H508" s="16">
        <v>218</v>
      </c>
      <c r="I508" s="72">
        <v>25.68</v>
      </c>
      <c r="J508" s="72">
        <v>14.3</v>
      </c>
      <c r="K508" s="72">
        <f t="shared" si="2492"/>
        <v>14.66</v>
      </c>
      <c r="L508" s="72">
        <f t="shared" si="2499"/>
        <v>25.27</v>
      </c>
      <c r="M508" s="72">
        <v>19.32</v>
      </c>
      <c r="N508" s="72">
        <v>23.1</v>
      </c>
      <c r="O508" s="72">
        <f t="shared" si="2493"/>
        <v>0.16</v>
      </c>
      <c r="P508" s="72">
        <v>2.2200000000000002</v>
      </c>
      <c r="U508" s="8"/>
      <c r="W508" s="8">
        <f t="shared" si="2494"/>
        <v>10</v>
      </c>
      <c r="X508">
        <v>781200</v>
      </c>
      <c r="Y508">
        <f t="shared" si="2495"/>
        <v>217</v>
      </c>
      <c r="Z508" s="8">
        <v>0</v>
      </c>
      <c r="AA508" s="8">
        <v>1.8</v>
      </c>
      <c r="AB508" s="8">
        <v>98.8</v>
      </c>
      <c r="AD508">
        <v>218</v>
      </c>
      <c r="AE508">
        <v>25.722280000000001</v>
      </c>
      <c r="BZ508" s="41"/>
      <c r="CA508" s="41"/>
      <c r="CB508" s="41"/>
      <c r="CC508" s="41"/>
      <c r="CD508" s="41"/>
      <c r="CE508" s="41"/>
      <c r="CF508" s="41"/>
      <c r="CG508" s="41"/>
      <c r="CH508" s="41"/>
      <c r="CI508" s="41"/>
      <c r="CJ508" s="41"/>
      <c r="CK508" s="41"/>
      <c r="CL508" s="41"/>
      <c r="CM508" s="41"/>
      <c r="CN508" s="41"/>
      <c r="KL508" s="84">
        <f t="shared" si="2401"/>
        <v>27170</v>
      </c>
      <c r="KM508">
        <v>1974</v>
      </c>
      <c r="KN508">
        <v>5</v>
      </c>
      <c r="KO508">
        <v>21</v>
      </c>
      <c r="KP508" s="84">
        <f t="shared" si="2402"/>
        <v>141</v>
      </c>
      <c r="KQ508" s="74">
        <f t="shared" ref="KQ508:KR508" si="2570">KQ143</f>
        <v>20.6</v>
      </c>
      <c r="KR508" s="74">
        <f t="shared" si="2570"/>
        <v>9.4</v>
      </c>
      <c r="KS508" s="74">
        <f t="shared" si="2404"/>
        <v>9.4</v>
      </c>
      <c r="KT508" s="74">
        <f t="shared" si="2405"/>
        <v>20.8</v>
      </c>
      <c r="KU508" s="74">
        <f t="shared" ref="KU508:KV508" si="2571">KU143</f>
        <v>19.7</v>
      </c>
      <c r="KV508" s="74">
        <f t="shared" si="2571"/>
        <v>31.2</v>
      </c>
      <c r="KW508" s="72">
        <f t="shared" si="2393"/>
        <v>0.81</v>
      </c>
      <c r="KX508" s="74">
        <f t="shared" si="2538"/>
        <v>1.6</v>
      </c>
      <c r="KZ508" s="74">
        <f t="shared" ref="KZ508:LC508" si="2572">KZ143</f>
        <v>81.400000000000006</v>
      </c>
      <c r="LA508" s="74">
        <f t="shared" si="2572"/>
        <v>52.5</v>
      </c>
      <c r="LB508" s="74">
        <f t="shared" si="2572"/>
        <v>11.6</v>
      </c>
      <c r="LC508" s="74">
        <f t="shared" si="2572"/>
        <v>0.7</v>
      </c>
    </row>
    <row r="509" spans="8:315" x14ac:dyDescent="0.35">
      <c r="H509" s="16">
        <v>219</v>
      </c>
      <c r="I509" s="72">
        <v>25.72</v>
      </c>
      <c r="J509" s="72">
        <v>14.66</v>
      </c>
      <c r="K509" s="72">
        <f t="shared" si="2492"/>
        <v>15.5</v>
      </c>
      <c r="L509" s="72">
        <f t="shared" si="2499"/>
        <v>25.68</v>
      </c>
      <c r="M509" s="72">
        <v>19.09</v>
      </c>
      <c r="N509" s="72">
        <v>23.5</v>
      </c>
      <c r="O509" s="72">
        <f t="shared" si="2493"/>
        <v>0.19</v>
      </c>
      <c r="P509" s="72">
        <v>1.65</v>
      </c>
      <c r="U509" s="8"/>
      <c r="W509" s="8">
        <f t="shared" si="2494"/>
        <v>10.1</v>
      </c>
      <c r="X509">
        <v>784800</v>
      </c>
      <c r="Y509">
        <f t="shared" si="2495"/>
        <v>218</v>
      </c>
      <c r="Z509" s="8">
        <v>0</v>
      </c>
      <c r="AA509" s="8">
        <v>2.1</v>
      </c>
      <c r="AB509" s="8">
        <v>98.2</v>
      </c>
      <c r="AD509">
        <v>219</v>
      </c>
      <c r="AE509">
        <v>25.693259999999999</v>
      </c>
      <c r="BZ509" s="41"/>
      <c r="CA509" s="41"/>
      <c r="CB509" s="41"/>
      <c r="CC509" s="41"/>
      <c r="CD509" s="41"/>
      <c r="CE509" s="41"/>
      <c r="CF509" s="41"/>
      <c r="CG509" s="41"/>
      <c r="CH509" s="41"/>
      <c r="CI509" s="41"/>
      <c r="CJ509" s="41"/>
      <c r="CK509" s="41"/>
      <c r="CL509" s="41"/>
      <c r="CM509" s="41"/>
      <c r="CN509" s="41"/>
      <c r="KL509" s="84">
        <f t="shared" si="2401"/>
        <v>27171</v>
      </c>
      <c r="KM509">
        <v>1974</v>
      </c>
      <c r="KN509">
        <v>5</v>
      </c>
      <c r="KO509">
        <v>22</v>
      </c>
      <c r="KP509" s="84">
        <f t="shared" si="2402"/>
        <v>142</v>
      </c>
      <c r="KQ509" s="74">
        <f t="shared" ref="KQ509:KR509" si="2573">KQ144</f>
        <v>21.7</v>
      </c>
      <c r="KR509" s="74">
        <f t="shared" si="2573"/>
        <v>9.4</v>
      </c>
      <c r="KS509" s="74">
        <f t="shared" si="2404"/>
        <v>9.1</v>
      </c>
      <c r="KT509" s="74">
        <f t="shared" si="2405"/>
        <v>20.6</v>
      </c>
      <c r="KU509" s="74">
        <f t="shared" ref="KU509:KV509" si="2574">KU144</f>
        <v>22.7</v>
      </c>
      <c r="KV509" s="74">
        <f t="shared" si="2574"/>
        <v>31.6</v>
      </c>
      <c r="KW509" s="72">
        <f t="shared" si="2393"/>
        <v>0.75</v>
      </c>
      <c r="KX509" s="74">
        <f t="shared" si="2538"/>
        <v>2.8</v>
      </c>
      <c r="KZ509" s="74">
        <f t="shared" ref="KZ509:LC509" si="2575">KZ144</f>
        <v>76</v>
      </c>
      <c r="LA509" s="74">
        <f t="shared" si="2575"/>
        <v>48.3</v>
      </c>
      <c r="LB509" s="74">
        <f t="shared" si="2575"/>
        <v>12.3</v>
      </c>
      <c r="LC509" s="74">
        <f t="shared" si="2575"/>
        <v>0.5</v>
      </c>
    </row>
    <row r="510" spans="8:315" x14ac:dyDescent="0.35">
      <c r="H510" s="16">
        <v>220</v>
      </c>
      <c r="I510" s="72">
        <v>26.04</v>
      </c>
      <c r="J510" s="72">
        <v>15.5</v>
      </c>
      <c r="K510" s="72">
        <f t="shared" si="2492"/>
        <v>15.19</v>
      </c>
      <c r="L510" s="72">
        <f t="shared" si="2499"/>
        <v>25.72</v>
      </c>
      <c r="M510" s="72">
        <v>19.23</v>
      </c>
      <c r="N510" s="72">
        <v>23.1</v>
      </c>
      <c r="O510" s="72">
        <f t="shared" si="2493"/>
        <v>0.17</v>
      </c>
      <c r="P510" s="72">
        <v>6.8</v>
      </c>
      <c r="U510" s="8"/>
      <c r="W510" s="8">
        <f t="shared" si="2494"/>
        <v>10.1</v>
      </c>
      <c r="X510">
        <v>788400</v>
      </c>
      <c r="Y510">
        <f t="shared" si="2495"/>
        <v>219</v>
      </c>
      <c r="Z510" s="8">
        <v>0</v>
      </c>
      <c r="AA510" s="8">
        <v>2.2999999999999998</v>
      </c>
      <c r="AB510" s="8">
        <v>97.4</v>
      </c>
      <c r="AD510">
        <v>220</v>
      </c>
      <c r="AE510">
        <v>23.30556</v>
      </c>
      <c r="BZ510" s="41"/>
      <c r="CA510" s="41"/>
      <c r="CB510" s="41"/>
      <c r="CC510" s="41"/>
      <c r="CD510" s="41"/>
      <c r="CE510" s="41"/>
      <c r="CF510" s="41"/>
      <c r="CG510" s="41"/>
      <c r="CH510" s="41"/>
      <c r="CI510" s="41"/>
      <c r="CJ510" s="41"/>
      <c r="CK510" s="41"/>
      <c r="CL510" s="41"/>
      <c r="CM510" s="41"/>
      <c r="CN510" s="41"/>
      <c r="KL510" s="84">
        <f t="shared" si="2401"/>
        <v>27172</v>
      </c>
      <c r="KM510">
        <v>1974</v>
      </c>
      <c r="KN510">
        <v>5</v>
      </c>
      <c r="KO510">
        <v>23</v>
      </c>
      <c r="KP510" s="84">
        <f t="shared" si="2402"/>
        <v>143</v>
      </c>
      <c r="KQ510" s="74">
        <f t="shared" ref="KQ510:KR510" si="2576">KQ145</f>
        <v>21.5</v>
      </c>
      <c r="KR510" s="74">
        <f t="shared" si="2576"/>
        <v>9.1</v>
      </c>
      <c r="KS510" s="74">
        <f t="shared" si="2404"/>
        <v>10.4</v>
      </c>
      <c r="KT510" s="74">
        <f t="shared" si="2405"/>
        <v>21.7</v>
      </c>
      <c r="KU510" s="74">
        <f t="shared" ref="KU510:KV510" si="2577">KU145</f>
        <v>20.5</v>
      </c>
      <c r="KV510" s="74">
        <f t="shared" si="2577"/>
        <v>31.7</v>
      </c>
      <c r="KW510" s="72">
        <f t="shared" si="2393"/>
        <v>0.8</v>
      </c>
      <c r="KX510" s="74">
        <f t="shared" si="2538"/>
        <v>3.5</v>
      </c>
      <c r="KZ510" s="74">
        <f t="shared" ref="KZ510:LC510" si="2578">KZ145</f>
        <v>76.599999999999994</v>
      </c>
      <c r="LA510" s="74">
        <f t="shared" si="2578"/>
        <v>47.6</v>
      </c>
      <c r="LB510" s="74">
        <f t="shared" si="2578"/>
        <v>11.1</v>
      </c>
      <c r="LC510" s="74">
        <f t="shared" si="2578"/>
        <v>0.6</v>
      </c>
    </row>
    <row r="511" spans="8:315" x14ac:dyDescent="0.35">
      <c r="H511" s="16">
        <v>221</v>
      </c>
      <c r="I511" s="72">
        <v>25.94</v>
      </c>
      <c r="J511" s="72">
        <v>15.19</v>
      </c>
      <c r="K511" s="72">
        <f t="shared" si="2492"/>
        <v>15.48</v>
      </c>
      <c r="L511" s="72">
        <f t="shared" si="2499"/>
        <v>26.04</v>
      </c>
      <c r="M511" s="72">
        <v>18.59</v>
      </c>
      <c r="N511" s="72">
        <v>24.2</v>
      </c>
      <c r="O511" s="72">
        <f t="shared" si="2493"/>
        <v>0.23</v>
      </c>
      <c r="P511" s="72">
        <v>4.3600000000000003</v>
      </c>
      <c r="U511" s="8"/>
      <c r="W511" s="8">
        <f t="shared" si="2494"/>
        <v>10.199999999999999</v>
      </c>
      <c r="X511">
        <v>792000</v>
      </c>
      <c r="Y511">
        <f t="shared" si="2495"/>
        <v>220</v>
      </c>
      <c r="Z511" s="8">
        <v>0</v>
      </c>
      <c r="AA511" s="8">
        <v>2.2000000000000002</v>
      </c>
      <c r="AB511" s="8">
        <v>96.5</v>
      </c>
      <c r="AD511">
        <v>221</v>
      </c>
      <c r="AE511">
        <v>21.819659999999999</v>
      </c>
      <c r="BZ511" s="41"/>
      <c r="CA511" s="41"/>
      <c r="CB511" s="41"/>
      <c r="CC511" s="41"/>
      <c r="CD511" s="41"/>
      <c r="CE511" s="41"/>
      <c r="CF511" s="41"/>
      <c r="CG511" s="41"/>
      <c r="CH511" s="41"/>
      <c r="CI511" s="41"/>
      <c r="CJ511" s="41"/>
      <c r="CK511" s="41"/>
      <c r="CL511" s="41"/>
      <c r="CM511" s="41"/>
      <c r="CN511" s="41"/>
      <c r="KL511" s="84">
        <f t="shared" si="2401"/>
        <v>27173</v>
      </c>
      <c r="KM511">
        <v>1974</v>
      </c>
      <c r="KN511">
        <v>5</v>
      </c>
      <c r="KO511">
        <v>24</v>
      </c>
      <c r="KP511" s="84">
        <f t="shared" si="2402"/>
        <v>144</v>
      </c>
      <c r="KQ511" s="74">
        <f t="shared" ref="KQ511:KR511" si="2579">KQ146</f>
        <v>21.3</v>
      </c>
      <c r="KR511" s="74">
        <f t="shared" si="2579"/>
        <v>10.4</v>
      </c>
      <c r="KS511" s="74">
        <f t="shared" si="2404"/>
        <v>10.4</v>
      </c>
      <c r="KT511" s="74">
        <f t="shared" si="2405"/>
        <v>21.5</v>
      </c>
      <c r="KU511" s="74">
        <f t="shared" ref="KU511:KV511" si="2580">KU146</f>
        <v>20.5</v>
      </c>
      <c r="KV511" s="74">
        <f t="shared" si="2580"/>
        <v>31.3</v>
      </c>
      <c r="KW511" s="72">
        <f t="shared" si="2393"/>
        <v>0.79</v>
      </c>
      <c r="KX511" s="74">
        <f t="shared" si="2538"/>
        <v>2.5</v>
      </c>
      <c r="KZ511" s="74">
        <f t="shared" ref="KZ511:LC511" si="2581">KZ146</f>
        <v>77.7</v>
      </c>
      <c r="LA511" s="74">
        <f t="shared" si="2581"/>
        <v>52</v>
      </c>
      <c r="LB511" s="74">
        <f t="shared" si="2581"/>
        <v>10.8</v>
      </c>
      <c r="LC511" s="74">
        <f t="shared" si="2581"/>
        <v>0.7</v>
      </c>
    </row>
    <row r="512" spans="8:315" x14ac:dyDescent="0.35">
      <c r="H512" s="16">
        <v>222</v>
      </c>
      <c r="I512" s="72">
        <v>25.38</v>
      </c>
      <c r="J512" s="72">
        <v>15.48</v>
      </c>
      <c r="K512" s="72">
        <f t="shared" si="2492"/>
        <v>15.38</v>
      </c>
      <c r="L512" s="72">
        <f t="shared" si="2499"/>
        <v>25.94</v>
      </c>
      <c r="M512" s="72">
        <v>18.89</v>
      </c>
      <c r="N512" s="72">
        <v>22.9</v>
      </c>
      <c r="O512" s="72">
        <f t="shared" si="2493"/>
        <v>0.18</v>
      </c>
      <c r="P512" s="72">
        <v>1.56</v>
      </c>
      <c r="U512" s="8"/>
      <c r="W512" s="8">
        <f t="shared" si="2494"/>
        <v>10.199999999999999</v>
      </c>
      <c r="X512">
        <v>795600</v>
      </c>
      <c r="Y512">
        <f t="shared" si="2495"/>
        <v>221</v>
      </c>
      <c r="Z512" s="8">
        <v>0</v>
      </c>
      <c r="AA512" s="8">
        <v>2</v>
      </c>
      <c r="AB512" s="8">
        <v>97</v>
      </c>
      <c r="AD512">
        <v>222</v>
      </c>
      <c r="AE512">
        <v>22.06925</v>
      </c>
      <c r="BZ512" s="41"/>
      <c r="CA512" s="41"/>
      <c r="CB512" s="41"/>
      <c r="CC512" s="41"/>
      <c r="CD512" s="41"/>
      <c r="CE512" s="41"/>
      <c r="CF512" s="41"/>
      <c r="CG512" s="41"/>
      <c r="CH512" s="41"/>
      <c r="CI512" s="41"/>
      <c r="CJ512" s="41"/>
      <c r="CK512" s="41"/>
      <c r="CL512" s="41"/>
      <c r="CM512" s="41"/>
      <c r="CN512" s="41"/>
      <c r="KL512" s="84">
        <f t="shared" si="2401"/>
        <v>27174</v>
      </c>
      <c r="KM512">
        <v>1974</v>
      </c>
      <c r="KN512">
        <v>5</v>
      </c>
      <c r="KO512">
        <v>25</v>
      </c>
      <c r="KP512" s="84">
        <f t="shared" si="2402"/>
        <v>145</v>
      </c>
      <c r="KQ512" s="74">
        <f t="shared" ref="KQ512:KR512" si="2582">KQ147</f>
        <v>20.6</v>
      </c>
      <c r="KR512" s="74">
        <f t="shared" si="2582"/>
        <v>10.4</v>
      </c>
      <c r="KS512" s="74">
        <f t="shared" si="2404"/>
        <v>9.5</v>
      </c>
      <c r="KT512" s="74">
        <f t="shared" si="2405"/>
        <v>21.3</v>
      </c>
      <c r="KU512" s="74">
        <f t="shared" ref="KU512:KV512" si="2583">KU147</f>
        <v>21.7</v>
      </c>
      <c r="KV512" s="74">
        <f t="shared" si="2583"/>
        <v>31.6</v>
      </c>
      <c r="KW512" s="72">
        <f t="shared" si="2393"/>
        <v>0.77</v>
      </c>
      <c r="KX512" s="74">
        <f t="shared" si="2538"/>
        <v>1.8</v>
      </c>
      <c r="KZ512" s="74">
        <f t="shared" ref="KZ512:LC512" si="2584">KZ147</f>
        <v>77.400000000000006</v>
      </c>
      <c r="LA512" s="74">
        <f t="shared" si="2584"/>
        <v>51.7</v>
      </c>
      <c r="LB512" s="74">
        <f t="shared" si="2584"/>
        <v>12.3</v>
      </c>
      <c r="LC512" s="74">
        <f t="shared" si="2584"/>
        <v>0.6</v>
      </c>
    </row>
    <row r="513" spans="8:315" x14ac:dyDescent="0.35">
      <c r="H513" s="16">
        <v>223</v>
      </c>
      <c r="I513" s="72">
        <v>24.99</v>
      </c>
      <c r="J513" s="72">
        <v>15.38</v>
      </c>
      <c r="K513" s="72">
        <f t="shared" si="2492"/>
        <v>13.76</v>
      </c>
      <c r="L513" s="72">
        <f t="shared" si="2499"/>
        <v>25.38</v>
      </c>
      <c r="M513" s="72">
        <v>19.22</v>
      </c>
      <c r="N513" s="72">
        <v>24.5</v>
      </c>
      <c r="O513" s="72">
        <f t="shared" si="2493"/>
        <v>0.22</v>
      </c>
      <c r="P513" s="72">
        <v>1.53</v>
      </c>
      <c r="U513" s="8"/>
      <c r="W513" s="8">
        <f t="shared" si="2494"/>
        <v>10.3</v>
      </c>
      <c r="X513">
        <v>799200</v>
      </c>
      <c r="Y513">
        <f t="shared" si="2495"/>
        <v>222</v>
      </c>
      <c r="Z513" s="8">
        <v>0</v>
      </c>
      <c r="AA513" s="8">
        <v>2</v>
      </c>
      <c r="AB513" s="8">
        <v>96.7</v>
      </c>
      <c r="AD513">
        <v>223</v>
      </c>
      <c r="AE513">
        <v>23.416149999999998</v>
      </c>
      <c r="BZ513" s="41"/>
      <c r="CA513" s="41"/>
      <c r="CB513" s="41"/>
      <c r="CC513" s="41"/>
      <c r="CD513" s="41"/>
      <c r="CE513" s="41"/>
      <c r="CF513" s="41"/>
      <c r="CG513" s="41"/>
      <c r="CH513" s="41"/>
      <c r="CI513" s="41"/>
      <c r="CJ513" s="41"/>
      <c r="CK513" s="41"/>
      <c r="CL513" s="41"/>
      <c r="CM513" s="41"/>
      <c r="CN513" s="41"/>
      <c r="KL513" s="84">
        <f t="shared" si="2401"/>
        <v>27175</v>
      </c>
      <c r="KM513">
        <v>1974</v>
      </c>
      <c r="KN513">
        <v>5</v>
      </c>
      <c r="KO513">
        <v>26</v>
      </c>
      <c r="KP513" s="84">
        <f t="shared" si="2402"/>
        <v>146</v>
      </c>
      <c r="KQ513" s="74">
        <f t="shared" ref="KQ513:KR513" si="2585">KQ148</f>
        <v>19.8</v>
      </c>
      <c r="KR513" s="74">
        <f t="shared" si="2585"/>
        <v>9.5</v>
      </c>
      <c r="KS513" s="74">
        <f t="shared" si="2404"/>
        <v>9.6999999999999993</v>
      </c>
      <c r="KT513" s="74">
        <f t="shared" si="2405"/>
        <v>20.6</v>
      </c>
      <c r="KU513" s="74">
        <f t="shared" ref="KU513:KV513" si="2586">KU148</f>
        <v>20.100000000000001</v>
      </c>
      <c r="KV513" s="74">
        <f t="shared" si="2586"/>
        <v>33</v>
      </c>
      <c r="KW513" s="72">
        <f t="shared" si="2393"/>
        <v>0.83</v>
      </c>
      <c r="KX513" s="74">
        <f t="shared" si="2538"/>
        <v>3.8</v>
      </c>
      <c r="KZ513" s="74">
        <f t="shared" ref="KZ513:LC513" si="2587">KZ148</f>
        <v>77.7</v>
      </c>
      <c r="LA513" s="74">
        <f t="shared" si="2587"/>
        <v>51.2</v>
      </c>
      <c r="LB513" s="74">
        <f t="shared" si="2587"/>
        <v>12.9</v>
      </c>
      <c r="LC513" s="74">
        <f t="shared" si="2587"/>
        <v>0.7</v>
      </c>
    </row>
    <row r="514" spans="8:315" x14ac:dyDescent="0.35">
      <c r="H514" s="16">
        <v>224</v>
      </c>
      <c r="I514" s="72">
        <v>24.71</v>
      </c>
      <c r="J514" s="72">
        <v>13.76</v>
      </c>
      <c r="K514" s="72">
        <f t="shared" si="2492"/>
        <v>14.26</v>
      </c>
      <c r="L514" s="72">
        <f t="shared" si="2499"/>
        <v>24.99</v>
      </c>
      <c r="M514" s="72">
        <v>18.77</v>
      </c>
      <c r="N514" s="72">
        <v>22</v>
      </c>
      <c r="O514" s="72">
        <f t="shared" si="2493"/>
        <v>0.15</v>
      </c>
      <c r="P514" s="72">
        <v>1.59</v>
      </c>
      <c r="U514" s="8"/>
      <c r="W514" s="8">
        <f t="shared" si="2494"/>
        <v>10.3</v>
      </c>
      <c r="X514">
        <v>802800</v>
      </c>
      <c r="Y514">
        <f t="shared" si="2495"/>
        <v>223</v>
      </c>
      <c r="Z514" s="8">
        <v>0</v>
      </c>
      <c r="AA514" s="8">
        <v>1.9</v>
      </c>
      <c r="AB514" s="8">
        <v>94.6</v>
      </c>
      <c r="AD514">
        <v>224</v>
      </c>
      <c r="AE514">
        <v>26.49269</v>
      </c>
      <c r="BZ514" s="41"/>
      <c r="CA514" s="41"/>
      <c r="CB514" s="41"/>
      <c r="CC514" s="41"/>
      <c r="CD514" s="41"/>
      <c r="CE514" s="41"/>
      <c r="CF514" s="41"/>
      <c r="CG514" s="41"/>
      <c r="CH514" s="41"/>
      <c r="CI514" s="41"/>
      <c r="CJ514" s="41"/>
      <c r="CK514" s="41"/>
      <c r="CL514" s="41"/>
      <c r="CM514" s="41"/>
      <c r="CN514" s="41"/>
      <c r="KL514" s="84">
        <f t="shared" si="2401"/>
        <v>27176</v>
      </c>
      <c r="KM514">
        <v>1974</v>
      </c>
      <c r="KN514">
        <v>5</v>
      </c>
      <c r="KO514">
        <v>27</v>
      </c>
      <c r="KP514" s="84">
        <f t="shared" si="2402"/>
        <v>147</v>
      </c>
      <c r="KQ514" s="74">
        <f t="shared" ref="KQ514:KR514" si="2588">KQ149</f>
        <v>20.6</v>
      </c>
      <c r="KR514" s="74">
        <f t="shared" si="2588"/>
        <v>9.6999999999999993</v>
      </c>
      <c r="KS514" s="74">
        <f t="shared" si="2404"/>
        <v>9.9</v>
      </c>
      <c r="KT514" s="74">
        <f t="shared" si="2405"/>
        <v>19.8</v>
      </c>
      <c r="KU514" s="74">
        <f t="shared" ref="KU514:KV514" si="2589">KU149</f>
        <v>19.2</v>
      </c>
      <c r="KV514" s="74">
        <f t="shared" si="2589"/>
        <v>32.4</v>
      </c>
      <c r="KW514" s="72">
        <f t="shared" si="2393"/>
        <v>0.84</v>
      </c>
      <c r="KX514" s="74">
        <f t="shared" si="2538"/>
        <v>2.8</v>
      </c>
      <c r="KZ514" s="74">
        <f t="shared" ref="KZ514:LC514" si="2590">KZ149</f>
        <v>79.400000000000006</v>
      </c>
      <c r="LA514" s="74">
        <f t="shared" si="2590"/>
        <v>51.3</v>
      </c>
      <c r="LB514" s="74">
        <f t="shared" si="2590"/>
        <v>10.8</v>
      </c>
      <c r="LC514" s="74">
        <f t="shared" si="2590"/>
        <v>0.6</v>
      </c>
    </row>
    <row r="515" spans="8:315" x14ac:dyDescent="0.35">
      <c r="H515" s="16">
        <v>225</v>
      </c>
      <c r="I515" s="72">
        <v>25.19</v>
      </c>
      <c r="J515" s="72">
        <v>14.26</v>
      </c>
      <c r="K515" s="72">
        <f t="shared" si="2492"/>
        <v>14.91</v>
      </c>
      <c r="L515" s="72">
        <f t="shared" si="2499"/>
        <v>24.71</v>
      </c>
      <c r="M515" s="72">
        <v>18.579999999999998</v>
      </c>
      <c r="N515" s="72">
        <v>21.5</v>
      </c>
      <c r="O515" s="72">
        <f t="shared" si="2493"/>
        <v>0.14000000000000001</v>
      </c>
      <c r="P515" s="72">
        <v>2.0499999999999998</v>
      </c>
      <c r="U515" s="8"/>
      <c r="W515" s="8">
        <f t="shared" si="2494"/>
        <v>10.3</v>
      </c>
      <c r="X515">
        <v>806400</v>
      </c>
      <c r="Y515">
        <f t="shared" si="2495"/>
        <v>224</v>
      </c>
      <c r="Z515" s="8">
        <v>0.6</v>
      </c>
      <c r="AA515" s="8">
        <v>2.1</v>
      </c>
      <c r="AB515" s="8">
        <v>92.6</v>
      </c>
      <c r="AD515">
        <v>225</v>
      </c>
      <c r="AE515">
        <v>27.082560000000001</v>
      </c>
      <c r="BZ515" s="41"/>
      <c r="CA515" s="41"/>
      <c r="CB515" s="41"/>
      <c r="CC515" s="41"/>
      <c r="CD515" s="41"/>
      <c r="CE515" s="41"/>
      <c r="CF515" s="41"/>
      <c r="CG515" s="41"/>
      <c r="CH515" s="41"/>
      <c r="CI515" s="41"/>
      <c r="CJ515" s="41"/>
      <c r="CK515" s="41"/>
      <c r="CL515" s="41"/>
      <c r="CM515" s="41"/>
      <c r="CN515" s="41"/>
      <c r="KL515" s="84">
        <f t="shared" si="2401"/>
        <v>27177</v>
      </c>
      <c r="KM515">
        <v>1974</v>
      </c>
      <c r="KN515">
        <v>5</v>
      </c>
      <c r="KO515">
        <v>28</v>
      </c>
      <c r="KP515" s="84">
        <f t="shared" si="2402"/>
        <v>148</v>
      </c>
      <c r="KQ515" s="74">
        <f t="shared" ref="KQ515:KR515" si="2591">KQ150</f>
        <v>22</v>
      </c>
      <c r="KR515" s="74">
        <f t="shared" si="2591"/>
        <v>9.9</v>
      </c>
      <c r="KS515" s="74">
        <f t="shared" si="2404"/>
        <v>10.6</v>
      </c>
      <c r="KT515" s="74">
        <f t="shared" si="2405"/>
        <v>20.6</v>
      </c>
      <c r="KU515" s="74">
        <f t="shared" ref="KU515:KV515" si="2592">KU150</f>
        <v>22</v>
      </c>
      <c r="KV515" s="74">
        <f t="shared" si="2592"/>
        <v>32.200000000000003</v>
      </c>
      <c r="KW515" s="72">
        <f t="shared" si="2393"/>
        <v>0.77</v>
      </c>
      <c r="KX515" s="74">
        <f t="shared" si="2538"/>
        <v>2</v>
      </c>
      <c r="KZ515" s="74">
        <f t="shared" ref="KZ515:LC515" si="2593">KZ150</f>
        <v>76.900000000000006</v>
      </c>
      <c r="LA515" s="74">
        <f t="shared" si="2593"/>
        <v>48.5</v>
      </c>
      <c r="LB515" s="74">
        <f t="shared" si="2593"/>
        <v>10.9</v>
      </c>
      <c r="LC515" s="74">
        <f t="shared" si="2593"/>
        <v>0.6</v>
      </c>
    </row>
    <row r="516" spans="8:315" x14ac:dyDescent="0.35">
      <c r="H516" s="16">
        <v>226</v>
      </c>
      <c r="I516" s="72">
        <v>25.69</v>
      </c>
      <c r="J516" s="72">
        <v>14.91</v>
      </c>
      <c r="K516" s="72">
        <f t="shared" si="2492"/>
        <v>14.74</v>
      </c>
      <c r="L516" s="72">
        <f t="shared" si="2499"/>
        <v>25.19</v>
      </c>
      <c r="M516" s="72">
        <v>18.47</v>
      </c>
      <c r="N516" s="72">
        <v>21.9</v>
      </c>
      <c r="O516" s="72">
        <f t="shared" si="2493"/>
        <v>0.16</v>
      </c>
      <c r="P516" s="72">
        <v>2.85</v>
      </c>
      <c r="U516" s="8"/>
      <c r="W516" s="8">
        <f t="shared" si="2494"/>
        <v>10.4</v>
      </c>
      <c r="X516">
        <v>810000</v>
      </c>
      <c r="Y516">
        <f t="shared" si="2495"/>
        <v>225</v>
      </c>
      <c r="Z516" s="8">
        <v>16.899999999999999</v>
      </c>
      <c r="AA516" s="8">
        <v>2.2000000000000002</v>
      </c>
      <c r="AB516" s="8">
        <v>93.1</v>
      </c>
      <c r="AD516">
        <v>226</v>
      </c>
      <c r="AE516">
        <v>23.433630000000001</v>
      </c>
      <c r="BZ516" s="41"/>
      <c r="CA516" s="41"/>
      <c r="CB516" s="41"/>
      <c r="CC516" s="41"/>
      <c r="CD516" s="41"/>
      <c r="CE516" s="41"/>
      <c r="CF516" s="41"/>
      <c r="CG516" s="41"/>
      <c r="CH516" s="41"/>
      <c r="CI516" s="41"/>
      <c r="CJ516" s="41"/>
      <c r="CK516" s="41"/>
      <c r="CL516" s="41"/>
      <c r="CM516" s="41"/>
      <c r="CN516" s="41"/>
      <c r="KL516" s="84">
        <f t="shared" si="2401"/>
        <v>27178</v>
      </c>
      <c r="KM516">
        <v>1974</v>
      </c>
      <c r="KN516">
        <v>5</v>
      </c>
      <c r="KO516">
        <v>29</v>
      </c>
      <c r="KP516" s="84">
        <f t="shared" si="2402"/>
        <v>149</v>
      </c>
      <c r="KQ516" s="74">
        <f t="shared" ref="KQ516:KR516" si="2594">KQ151</f>
        <v>22.1</v>
      </c>
      <c r="KR516" s="74">
        <f t="shared" si="2594"/>
        <v>10.6</v>
      </c>
      <c r="KS516" s="74">
        <f t="shared" si="2404"/>
        <v>10.9</v>
      </c>
      <c r="KT516" s="74">
        <f t="shared" si="2405"/>
        <v>22</v>
      </c>
      <c r="KU516" s="74">
        <f t="shared" ref="KU516:KV516" si="2595">KU151</f>
        <v>22</v>
      </c>
      <c r="KV516" s="74">
        <f t="shared" si="2595"/>
        <v>32</v>
      </c>
      <c r="KW516" s="72">
        <f t="shared" ref="KW516:KW579" si="2596">MIN(IF(KU516&lt;KV516,((1-KU516/KV516)/0.72)^(1/3.2),0),1)</f>
        <v>0.77</v>
      </c>
      <c r="KX516" s="74">
        <f t="shared" si="2538"/>
        <v>2</v>
      </c>
      <c r="KZ516" s="74">
        <f t="shared" ref="KZ516:LC516" si="2597">KZ151</f>
        <v>76.099999999999994</v>
      </c>
      <c r="LA516" s="74">
        <f t="shared" si="2597"/>
        <v>48</v>
      </c>
      <c r="LB516" s="74">
        <f t="shared" si="2597"/>
        <v>10</v>
      </c>
      <c r="LC516" s="74">
        <f t="shared" si="2597"/>
        <v>0.6</v>
      </c>
    </row>
    <row r="517" spans="8:315" x14ac:dyDescent="0.35">
      <c r="H517" s="16">
        <v>227</v>
      </c>
      <c r="I517" s="72">
        <v>24.98</v>
      </c>
      <c r="J517" s="72">
        <v>14.74</v>
      </c>
      <c r="K517" s="72">
        <f t="shared" si="2492"/>
        <v>14.39</v>
      </c>
      <c r="L517" s="72">
        <f t="shared" si="2499"/>
        <v>25.69</v>
      </c>
      <c r="M517" s="72">
        <v>17.75</v>
      </c>
      <c r="N517" s="72">
        <v>24.7</v>
      </c>
      <c r="O517" s="72">
        <f t="shared" si="2493"/>
        <v>0.28000000000000003</v>
      </c>
      <c r="P517" s="72">
        <v>2.39</v>
      </c>
      <c r="U517" s="8"/>
      <c r="W517" s="8">
        <f t="shared" si="2494"/>
        <v>10.4</v>
      </c>
      <c r="X517">
        <v>813600</v>
      </c>
      <c r="Y517">
        <f t="shared" si="2495"/>
        <v>226</v>
      </c>
      <c r="Z517" s="8">
        <v>27.5</v>
      </c>
      <c r="AA517" s="8">
        <v>2.2000000000000002</v>
      </c>
      <c r="AB517" s="8">
        <v>94.7</v>
      </c>
      <c r="AD517">
        <v>227</v>
      </c>
      <c r="AE517">
        <v>20.055350000000001</v>
      </c>
      <c r="BZ517" s="41"/>
      <c r="CA517" s="41"/>
      <c r="CB517" s="41"/>
      <c r="CC517" s="41"/>
      <c r="CD517" s="41"/>
      <c r="CE517" s="41"/>
      <c r="CF517" s="41"/>
      <c r="CG517" s="41"/>
      <c r="CH517" s="41"/>
      <c r="CI517" s="41"/>
      <c r="CJ517" s="41"/>
      <c r="CK517" s="41"/>
      <c r="CL517" s="41"/>
      <c r="CM517" s="41"/>
      <c r="CN517" s="41"/>
      <c r="KL517" s="84">
        <f t="shared" si="2401"/>
        <v>27179</v>
      </c>
      <c r="KM517">
        <v>1974</v>
      </c>
      <c r="KN517">
        <v>5</v>
      </c>
      <c r="KO517">
        <v>30</v>
      </c>
      <c r="KP517" s="84">
        <f t="shared" si="2402"/>
        <v>150</v>
      </c>
      <c r="KQ517" s="74">
        <f t="shared" ref="KQ517:KR517" si="2598">KQ152</f>
        <v>22.3</v>
      </c>
      <c r="KR517" s="74">
        <f t="shared" si="2598"/>
        <v>10.9</v>
      </c>
      <c r="KS517" s="74">
        <f t="shared" si="2404"/>
        <v>12</v>
      </c>
      <c r="KT517" s="74">
        <f t="shared" si="2405"/>
        <v>22.1</v>
      </c>
      <c r="KU517" s="74">
        <f t="shared" ref="KU517:KV517" si="2599">KU152</f>
        <v>20.9</v>
      </c>
      <c r="KV517" s="74">
        <f t="shared" si="2599"/>
        <v>31.8</v>
      </c>
      <c r="KW517" s="72">
        <f t="shared" si="2596"/>
        <v>0.79</v>
      </c>
      <c r="KX517" s="74">
        <f t="shared" si="2538"/>
        <v>1.5</v>
      </c>
      <c r="KZ517" s="74">
        <f t="shared" ref="KZ517:LC517" si="2600">KZ152</f>
        <v>75.7</v>
      </c>
      <c r="LA517" s="74">
        <f t="shared" si="2600"/>
        <v>52.4</v>
      </c>
      <c r="LB517" s="74">
        <f t="shared" si="2600"/>
        <v>11.1</v>
      </c>
      <c r="LC517" s="74">
        <f t="shared" si="2600"/>
        <v>0.6</v>
      </c>
    </row>
    <row r="518" spans="8:315" x14ac:dyDescent="0.35">
      <c r="H518" s="16">
        <v>228</v>
      </c>
      <c r="I518" s="72">
        <v>25.57</v>
      </c>
      <c r="J518" s="72">
        <v>14.39</v>
      </c>
      <c r="K518" s="72">
        <f t="shared" si="2492"/>
        <v>14.77</v>
      </c>
      <c r="L518" s="72">
        <f t="shared" si="2499"/>
        <v>24.98</v>
      </c>
      <c r="M518" s="72">
        <v>18.079999999999998</v>
      </c>
      <c r="N518" s="72">
        <v>21.3</v>
      </c>
      <c r="O518" s="72">
        <f t="shared" si="2493"/>
        <v>0.15</v>
      </c>
      <c r="P518" s="72">
        <v>1.38</v>
      </c>
      <c r="U518" s="8"/>
      <c r="W518" s="8">
        <f t="shared" si="2494"/>
        <v>10.5</v>
      </c>
      <c r="X518">
        <v>817200</v>
      </c>
      <c r="Y518">
        <f t="shared" si="2495"/>
        <v>227</v>
      </c>
      <c r="Z518" s="8">
        <v>23.3</v>
      </c>
      <c r="AA518" s="8">
        <v>2.1</v>
      </c>
      <c r="AB518" s="8">
        <v>96.1</v>
      </c>
      <c r="AD518">
        <v>228</v>
      </c>
      <c r="AE518">
        <v>23.032710000000002</v>
      </c>
      <c r="BZ518" s="41"/>
      <c r="CA518" s="41"/>
      <c r="CB518" s="41"/>
      <c r="CC518" s="41"/>
      <c r="CD518" s="41"/>
      <c r="CE518" s="41"/>
      <c r="CF518" s="41"/>
      <c r="CG518" s="41"/>
      <c r="CH518" s="41"/>
      <c r="CI518" s="41"/>
      <c r="CJ518" s="41"/>
      <c r="CK518" s="41"/>
      <c r="CL518" s="41"/>
      <c r="CM518" s="41"/>
      <c r="CN518" s="41"/>
      <c r="KL518" s="84">
        <f t="shared" si="2401"/>
        <v>27180</v>
      </c>
      <c r="KM518">
        <v>1974</v>
      </c>
      <c r="KN518">
        <v>5</v>
      </c>
      <c r="KO518">
        <v>31</v>
      </c>
      <c r="KP518" s="84">
        <f t="shared" si="2402"/>
        <v>151</v>
      </c>
      <c r="KQ518" s="74">
        <f t="shared" ref="KQ518:KR518" si="2601">KQ153</f>
        <v>23.2</v>
      </c>
      <c r="KR518" s="74">
        <f t="shared" si="2601"/>
        <v>12</v>
      </c>
      <c r="KS518" s="74">
        <f t="shared" si="2404"/>
        <v>12</v>
      </c>
      <c r="KT518" s="74">
        <f t="shared" si="2405"/>
        <v>22.3</v>
      </c>
      <c r="KU518" s="74">
        <f t="shared" ref="KU518:KV518" si="2602">KU153</f>
        <v>18.899999999999999</v>
      </c>
      <c r="KV518" s="74">
        <f t="shared" si="2602"/>
        <v>31.9</v>
      </c>
      <c r="KW518" s="72">
        <f t="shared" si="2596"/>
        <v>0.84</v>
      </c>
      <c r="KX518" s="74">
        <f t="shared" si="2538"/>
        <v>4.5999999999999996</v>
      </c>
      <c r="KZ518" s="74">
        <f t="shared" ref="KZ518:LC518" si="2603">KZ153</f>
        <v>78.599999999999994</v>
      </c>
      <c r="LA518" s="74">
        <f t="shared" si="2603"/>
        <v>58.2</v>
      </c>
      <c r="LB518" s="74">
        <f t="shared" si="2603"/>
        <v>12.5</v>
      </c>
      <c r="LC518" s="74">
        <f t="shared" si="2603"/>
        <v>0.7</v>
      </c>
    </row>
    <row r="519" spans="8:315" x14ac:dyDescent="0.35">
      <c r="H519" s="16">
        <v>229</v>
      </c>
      <c r="I519" s="72">
        <v>25.81</v>
      </c>
      <c r="J519" s="72">
        <v>14.77</v>
      </c>
      <c r="K519" s="72">
        <f t="shared" si="2492"/>
        <v>14.58</v>
      </c>
      <c r="L519" s="72">
        <f t="shared" si="2499"/>
        <v>25.57</v>
      </c>
      <c r="M519" s="72">
        <v>17.809999999999999</v>
      </c>
      <c r="N519" s="72">
        <v>22.2</v>
      </c>
      <c r="O519" s="72">
        <f t="shared" si="2493"/>
        <v>0.2</v>
      </c>
      <c r="P519" s="72">
        <v>1</v>
      </c>
      <c r="U519" s="8"/>
      <c r="W519" s="8">
        <f t="shared" si="2494"/>
        <v>10.5</v>
      </c>
      <c r="X519">
        <v>820800</v>
      </c>
      <c r="Y519">
        <f t="shared" si="2495"/>
        <v>228</v>
      </c>
      <c r="Z519" s="8">
        <v>39.4</v>
      </c>
      <c r="AA519" s="8">
        <v>2.5</v>
      </c>
      <c r="AB519" s="8">
        <v>97.3</v>
      </c>
      <c r="AD519">
        <v>229</v>
      </c>
      <c r="AE519">
        <v>21.500050000000002</v>
      </c>
      <c r="BZ519" s="41"/>
      <c r="CA519" s="41"/>
      <c r="CB519" s="41"/>
      <c r="CC519" s="41"/>
      <c r="CD519" s="41"/>
      <c r="CE519" s="41"/>
      <c r="CF519" s="41"/>
      <c r="CG519" s="41"/>
      <c r="CH519" s="41"/>
      <c r="CI519" s="41"/>
      <c r="CJ519" s="41"/>
      <c r="CK519" s="41"/>
      <c r="CL519" s="41"/>
      <c r="CM519" s="41"/>
      <c r="CN519" s="41"/>
      <c r="KL519" s="84">
        <f t="shared" ref="KL519:KL582" si="2604">DATEVALUE(KM519 &amp; "/" &amp; KN519 &amp; "/" &amp; KO519)</f>
        <v>27181</v>
      </c>
      <c r="KM519">
        <v>1974</v>
      </c>
      <c r="KN519">
        <v>6</v>
      </c>
      <c r="KO519">
        <v>1</v>
      </c>
      <c r="KP519" s="84">
        <f t="shared" ref="KP519:KP582" si="2605">DATE(KM519,KN519,KO519)-DATE(KM519,1,1)+1</f>
        <v>152</v>
      </c>
      <c r="KQ519" s="74">
        <f t="shared" ref="KQ519:KR519" si="2606">KQ154</f>
        <v>21.6</v>
      </c>
      <c r="KR519" s="74">
        <f t="shared" si="2606"/>
        <v>12</v>
      </c>
      <c r="KS519" s="74">
        <f t="shared" ref="KS519:KS582" si="2607">KR520</f>
        <v>10.7</v>
      </c>
      <c r="KT519" s="74">
        <f t="shared" ref="KT519:KT582" si="2608">KQ518</f>
        <v>23.2</v>
      </c>
      <c r="KU519" s="74">
        <f t="shared" ref="KU519:KV519" si="2609">KU154</f>
        <v>19</v>
      </c>
      <c r="KV519" s="74">
        <f t="shared" si="2609"/>
        <v>32.299999999999997</v>
      </c>
      <c r="KW519" s="72">
        <f t="shared" si="2596"/>
        <v>0.84</v>
      </c>
      <c r="KX519" s="74">
        <f t="shared" si="2538"/>
        <v>2.1</v>
      </c>
      <c r="KZ519" s="74">
        <f t="shared" ref="KZ519:LC519" si="2610">KZ154</f>
        <v>78.099999999999994</v>
      </c>
      <c r="LA519" s="74">
        <f t="shared" si="2610"/>
        <v>55.2</v>
      </c>
      <c r="LB519" s="74">
        <f t="shared" si="2610"/>
        <v>12.8</v>
      </c>
      <c r="LC519" s="74">
        <f t="shared" si="2610"/>
        <v>0.7</v>
      </c>
    </row>
    <row r="520" spans="8:315" x14ac:dyDescent="0.35">
      <c r="H520" s="16">
        <v>230</v>
      </c>
      <c r="I520" s="72">
        <v>24.46</v>
      </c>
      <c r="J520" s="72">
        <v>14.58</v>
      </c>
      <c r="K520" s="72">
        <f t="shared" si="2492"/>
        <v>12.74</v>
      </c>
      <c r="L520" s="72">
        <f t="shared" si="2499"/>
        <v>25.81</v>
      </c>
      <c r="M520" s="72">
        <v>18.09</v>
      </c>
      <c r="N520" s="72">
        <v>22.3</v>
      </c>
      <c r="O520" s="72">
        <f t="shared" si="2493"/>
        <v>0.19</v>
      </c>
      <c r="P520" s="72">
        <v>1.8</v>
      </c>
      <c r="U520" s="8"/>
      <c r="W520" s="8">
        <f t="shared" si="2494"/>
        <v>10.5</v>
      </c>
      <c r="X520">
        <v>824400</v>
      </c>
      <c r="Y520">
        <f t="shared" si="2495"/>
        <v>229</v>
      </c>
      <c r="Z520" s="8">
        <v>66.400000000000006</v>
      </c>
      <c r="AA520" s="8">
        <v>3</v>
      </c>
      <c r="AB520" s="8">
        <v>95.4</v>
      </c>
      <c r="AD520">
        <v>230</v>
      </c>
      <c r="AE520">
        <v>20.18702</v>
      </c>
      <c r="BZ520" s="41"/>
      <c r="CA520" s="41"/>
      <c r="CB520" s="41"/>
      <c r="CC520" s="41"/>
      <c r="CD520" s="41"/>
      <c r="CE520" s="41"/>
      <c r="CF520" s="41"/>
      <c r="CG520" s="41"/>
      <c r="CH520" s="41"/>
      <c r="CI520" s="41"/>
      <c r="CJ520" s="41"/>
      <c r="CK520" s="41"/>
      <c r="CL520" s="41"/>
      <c r="CM520" s="41"/>
      <c r="CN520" s="41"/>
      <c r="KL520" s="84">
        <f t="shared" si="2604"/>
        <v>27182</v>
      </c>
      <c r="KM520">
        <v>1974</v>
      </c>
      <c r="KN520">
        <v>6</v>
      </c>
      <c r="KO520">
        <v>2</v>
      </c>
      <c r="KP520" s="84">
        <f t="shared" si="2605"/>
        <v>153</v>
      </c>
      <c r="KQ520" s="74">
        <f t="shared" ref="KQ520:KR520" si="2611">KQ155</f>
        <v>21.7</v>
      </c>
      <c r="KR520" s="74">
        <f t="shared" si="2611"/>
        <v>10.7</v>
      </c>
      <c r="KS520" s="74">
        <f t="shared" si="2607"/>
        <v>10.3</v>
      </c>
      <c r="KT520" s="74">
        <f t="shared" si="2608"/>
        <v>21.6</v>
      </c>
      <c r="KU520" s="74">
        <f t="shared" ref="KU520:KV520" si="2612">KU155</f>
        <v>21.8</v>
      </c>
      <c r="KV520" s="74">
        <f t="shared" si="2612"/>
        <v>32.200000000000003</v>
      </c>
      <c r="KW520" s="72">
        <f t="shared" si="2596"/>
        <v>0.78</v>
      </c>
      <c r="KX520" s="74">
        <f t="shared" si="2538"/>
        <v>4.5</v>
      </c>
      <c r="KZ520" s="74">
        <f t="shared" ref="KZ520:LC520" si="2613">KZ155</f>
        <v>77.900000000000006</v>
      </c>
      <c r="LA520" s="74">
        <f t="shared" si="2613"/>
        <v>53</v>
      </c>
      <c r="LB520" s="74">
        <f t="shared" si="2613"/>
        <v>12</v>
      </c>
      <c r="LC520" s="74">
        <f t="shared" si="2613"/>
        <v>0.6</v>
      </c>
    </row>
    <row r="521" spans="8:315" x14ac:dyDescent="0.35">
      <c r="H521" s="16">
        <v>231</v>
      </c>
      <c r="I521" s="72">
        <v>25.01</v>
      </c>
      <c r="J521" s="72">
        <v>12.74</v>
      </c>
      <c r="K521" s="72">
        <f t="shared" si="2492"/>
        <v>13.66</v>
      </c>
      <c r="L521" s="72">
        <f t="shared" si="2499"/>
        <v>24.46</v>
      </c>
      <c r="M521" s="72">
        <v>18.45</v>
      </c>
      <c r="N521" s="72">
        <v>22.4</v>
      </c>
      <c r="O521" s="72">
        <f t="shared" si="2493"/>
        <v>0.18</v>
      </c>
      <c r="P521" s="72">
        <v>0.93</v>
      </c>
      <c r="U521" s="8"/>
      <c r="W521" s="8">
        <f t="shared" si="2494"/>
        <v>10.6</v>
      </c>
      <c r="X521">
        <v>828000</v>
      </c>
      <c r="Y521">
        <f t="shared" si="2495"/>
        <v>230</v>
      </c>
      <c r="Z521" s="8">
        <v>29.4</v>
      </c>
      <c r="AA521" s="8">
        <v>2.8</v>
      </c>
      <c r="AB521" s="8">
        <v>96.5</v>
      </c>
      <c r="AD521">
        <v>231</v>
      </c>
      <c r="AE521">
        <v>22.90868</v>
      </c>
      <c r="BZ521" s="41"/>
      <c r="CA521" s="41"/>
      <c r="CB521" s="41"/>
      <c r="CC521" s="41"/>
      <c r="CD521" s="41"/>
      <c r="CE521" s="41"/>
      <c r="CF521" s="41"/>
      <c r="CG521" s="41"/>
      <c r="CH521" s="41"/>
      <c r="CI521" s="41"/>
      <c r="CJ521" s="41"/>
      <c r="CK521" s="41"/>
      <c r="CL521" s="41"/>
      <c r="CM521" s="41"/>
      <c r="CN521" s="41"/>
      <c r="KL521" s="84">
        <f t="shared" si="2604"/>
        <v>27183</v>
      </c>
      <c r="KM521">
        <v>1974</v>
      </c>
      <c r="KN521">
        <v>6</v>
      </c>
      <c r="KO521">
        <v>3</v>
      </c>
      <c r="KP521" s="84">
        <f t="shared" si="2605"/>
        <v>154</v>
      </c>
      <c r="KQ521" s="74">
        <f t="shared" ref="KQ521:KR521" si="2614">KQ156</f>
        <v>21.3</v>
      </c>
      <c r="KR521" s="74">
        <f t="shared" si="2614"/>
        <v>10.3</v>
      </c>
      <c r="KS521" s="74">
        <f t="shared" si="2607"/>
        <v>10.7</v>
      </c>
      <c r="KT521" s="74">
        <f t="shared" si="2608"/>
        <v>21.7</v>
      </c>
      <c r="KU521" s="74">
        <f t="shared" ref="KU521:KV521" si="2615">KU156</f>
        <v>21</v>
      </c>
      <c r="KV521" s="74">
        <f t="shared" si="2615"/>
        <v>32.5</v>
      </c>
      <c r="KW521" s="72">
        <f t="shared" si="2596"/>
        <v>0.8</v>
      </c>
      <c r="KX521" s="74">
        <f t="shared" si="2538"/>
        <v>2.2000000000000002</v>
      </c>
      <c r="KZ521" s="74">
        <f t="shared" ref="KZ521:LC521" si="2616">KZ156</f>
        <v>79.3</v>
      </c>
      <c r="LA521" s="74">
        <f t="shared" si="2616"/>
        <v>51.7</v>
      </c>
      <c r="LB521" s="74">
        <f t="shared" si="2616"/>
        <v>11.9</v>
      </c>
      <c r="LC521" s="74">
        <f t="shared" si="2616"/>
        <v>0.6</v>
      </c>
    </row>
    <row r="522" spans="8:315" x14ac:dyDescent="0.35">
      <c r="H522" s="16">
        <v>232</v>
      </c>
      <c r="I522" s="72">
        <v>24.37</v>
      </c>
      <c r="J522" s="72">
        <v>13.66</v>
      </c>
      <c r="K522" s="72">
        <f t="shared" si="2492"/>
        <v>12.82</v>
      </c>
      <c r="L522" s="72">
        <f t="shared" si="2499"/>
        <v>25.01</v>
      </c>
      <c r="M522" s="72">
        <v>17.64</v>
      </c>
      <c r="N522" s="72">
        <v>21.8</v>
      </c>
      <c r="O522" s="72">
        <f t="shared" si="2493"/>
        <v>0.19</v>
      </c>
      <c r="P522" s="72">
        <v>1.46</v>
      </c>
      <c r="U522" s="8"/>
      <c r="W522" s="8">
        <f t="shared" si="2494"/>
        <v>10.6</v>
      </c>
      <c r="X522">
        <v>831600</v>
      </c>
      <c r="Y522">
        <f t="shared" si="2495"/>
        <v>231</v>
      </c>
      <c r="Z522" s="8">
        <v>48.3</v>
      </c>
      <c r="AA522" s="8">
        <v>2.8</v>
      </c>
      <c r="AB522" s="8">
        <v>96.9</v>
      </c>
      <c r="AD522">
        <v>232</v>
      </c>
      <c r="AE522">
        <v>22.2881</v>
      </c>
      <c r="BZ522" s="41"/>
      <c r="CA522" s="41"/>
      <c r="CB522" s="41"/>
      <c r="CC522" s="41"/>
      <c r="CD522" s="41"/>
      <c r="CE522" s="41"/>
      <c r="CF522" s="41"/>
      <c r="CG522" s="41"/>
      <c r="CH522" s="41"/>
      <c r="CI522" s="41"/>
      <c r="CJ522" s="41"/>
      <c r="CK522" s="41"/>
      <c r="CL522" s="41"/>
      <c r="CM522" s="41"/>
      <c r="CN522" s="41"/>
      <c r="KL522" s="84">
        <f t="shared" si="2604"/>
        <v>27184</v>
      </c>
      <c r="KM522">
        <v>1974</v>
      </c>
      <c r="KN522">
        <v>6</v>
      </c>
      <c r="KO522">
        <v>4</v>
      </c>
      <c r="KP522" s="84">
        <f t="shared" si="2605"/>
        <v>155</v>
      </c>
      <c r="KQ522" s="74">
        <f t="shared" ref="KQ522:KR522" si="2617">KQ157</f>
        <v>21.8</v>
      </c>
      <c r="KR522" s="74">
        <f t="shared" si="2617"/>
        <v>10.7</v>
      </c>
      <c r="KS522" s="74">
        <f t="shared" si="2607"/>
        <v>10.9</v>
      </c>
      <c r="KT522" s="74">
        <f t="shared" si="2608"/>
        <v>21.3</v>
      </c>
      <c r="KU522" s="74">
        <f t="shared" ref="KU522:KV522" si="2618">KU157</f>
        <v>21.4</v>
      </c>
      <c r="KV522" s="74">
        <f t="shared" si="2618"/>
        <v>31.4</v>
      </c>
      <c r="KW522" s="72">
        <f t="shared" si="2596"/>
        <v>0.77</v>
      </c>
      <c r="KX522" s="74">
        <f t="shared" si="2538"/>
        <v>0.7</v>
      </c>
      <c r="KZ522" s="74">
        <f t="shared" ref="KZ522:LC522" si="2619">KZ157</f>
        <v>77.099999999999994</v>
      </c>
      <c r="LA522" s="74">
        <f t="shared" si="2619"/>
        <v>49.1</v>
      </c>
      <c r="LB522" s="74">
        <f t="shared" si="2619"/>
        <v>10.4</v>
      </c>
      <c r="LC522" s="74">
        <f t="shared" si="2619"/>
        <v>0.6</v>
      </c>
    </row>
    <row r="523" spans="8:315" x14ac:dyDescent="0.35">
      <c r="H523" s="16">
        <v>233</v>
      </c>
      <c r="I523" s="72">
        <v>23.75</v>
      </c>
      <c r="J523" s="72">
        <v>12.82</v>
      </c>
      <c r="K523" s="72">
        <f t="shared" si="2492"/>
        <v>12.35</v>
      </c>
      <c r="L523" s="72">
        <f t="shared" si="2499"/>
        <v>24.37</v>
      </c>
      <c r="M523" s="72">
        <v>17.46</v>
      </c>
      <c r="N523" s="72">
        <v>22.6</v>
      </c>
      <c r="O523" s="72">
        <f t="shared" si="2493"/>
        <v>0.23</v>
      </c>
      <c r="P523" s="72">
        <v>3.59</v>
      </c>
      <c r="U523" s="8"/>
      <c r="W523" s="8">
        <f t="shared" si="2494"/>
        <v>10.7</v>
      </c>
      <c r="X523">
        <v>835200</v>
      </c>
      <c r="Y523">
        <f t="shared" si="2495"/>
        <v>232</v>
      </c>
      <c r="Z523" s="8">
        <v>26.9</v>
      </c>
      <c r="AA523" s="8">
        <v>3.3</v>
      </c>
      <c r="AB523" s="8">
        <v>97.4</v>
      </c>
      <c r="AD523">
        <v>233</v>
      </c>
      <c r="AE523">
        <v>24.8004</v>
      </c>
      <c r="BZ523" s="41"/>
      <c r="CA523" s="41"/>
      <c r="CB523" s="41"/>
      <c r="CC523" s="41"/>
      <c r="CD523" s="41"/>
      <c r="CE523" s="41"/>
      <c r="CF523" s="41"/>
      <c r="CG523" s="41"/>
      <c r="CH523" s="41"/>
      <c r="CI523" s="41"/>
      <c r="CJ523" s="41"/>
      <c r="CK523" s="41"/>
      <c r="CL523" s="41"/>
      <c r="CM523" s="41"/>
      <c r="CN523" s="41"/>
      <c r="KL523" s="84">
        <f t="shared" si="2604"/>
        <v>27185</v>
      </c>
      <c r="KM523">
        <v>1974</v>
      </c>
      <c r="KN523">
        <v>6</v>
      </c>
      <c r="KO523">
        <v>5</v>
      </c>
      <c r="KP523" s="84">
        <f t="shared" si="2605"/>
        <v>156</v>
      </c>
      <c r="KQ523" s="74">
        <f t="shared" ref="KQ523:KR523" si="2620">KQ158</f>
        <v>22</v>
      </c>
      <c r="KR523" s="74">
        <f t="shared" si="2620"/>
        <v>10.9</v>
      </c>
      <c r="KS523" s="74">
        <f t="shared" si="2607"/>
        <v>10.6</v>
      </c>
      <c r="KT523" s="74">
        <f t="shared" si="2608"/>
        <v>21.8</v>
      </c>
      <c r="KU523" s="74">
        <f t="shared" ref="KU523:KV523" si="2621">KU158</f>
        <v>21.5</v>
      </c>
      <c r="KV523" s="74">
        <f t="shared" si="2621"/>
        <v>31.9</v>
      </c>
      <c r="KW523" s="72">
        <f t="shared" si="2596"/>
        <v>0.78</v>
      </c>
      <c r="KX523" s="74">
        <f t="shared" si="2538"/>
        <v>2.4</v>
      </c>
      <c r="KZ523" s="74">
        <f t="shared" ref="KZ523:LC523" si="2622">KZ158</f>
        <v>80.900000000000006</v>
      </c>
      <c r="LA523" s="74">
        <f t="shared" si="2622"/>
        <v>50.3</v>
      </c>
      <c r="LB523" s="74">
        <f t="shared" si="2622"/>
        <v>12.4</v>
      </c>
      <c r="LC523" s="74">
        <f t="shared" si="2622"/>
        <v>0.6</v>
      </c>
    </row>
    <row r="524" spans="8:315" x14ac:dyDescent="0.35">
      <c r="H524" s="16">
        <v>234</v>
      </c>
      <c r="I524" s="72">
        <v>23.96</v>
      </c>
      <c r="J524" s="72">
        <v>12.35</v>
      </c>
      <c r="K524" s="72">
        <f t="shared" si="2492"/>
        <v>12.89</v>
      </c>
      <c r="L524" s="72">
        <f t="shared" si="2499"/>
        <v>23.75</v>
      </c>
      <c r="M524" s="72">
        <v>18.3</v>
      </c>
      <c r="N524" s="72">
        <v>22.1</v>
      </c>
      <c r="O524" s="72">
        <f t="shared" si="2493"/>
        <v>0.17</v>
      </c>
      <c r="P524" s="72">
        <v>1.35</v>
      </c>
      <c r="U524" s="8"/>
      <c r="W524" s="8">
        <f t="shared" si="2494"/>
        <v>10.7</v>
      </c>
      <c r="X524">
        <v>838800</v>
      </c>
      <c r="Y524">
        <f t="shared" si="2495"/>
        <v>233</v>
      </c>
      <c r="Z524" s="8">
        <v>5.3</v>
      </c>
      <c r="AA524" s="8">
        <v>3.7</v>
      </c>
      <c r="AB524" s="8">
        <v>97.3</v>
      </c>
      <c r="AD524">
        <v>234</v>
      </c>
      <c r="AE524">
        <v>23.11401</v>
      </c>
      <c r="BZ524" s="41"/>
      <c r="CA524" s="41"/>
      <c r="CB524" s="41"/>
      <c r="CC524" s="41"/>
      <c r="CD524" s="41"/>
      <c r="CE524" s="41"/>
      <c r="CF524" s="41"/>
      <c r="CG524" s="41"/>
      <c r="CH524" s="41"/>
      <c r="CI524" s="41"/>
      <c r="CJ524" s="41"/>
      <c r="CK524" s="41"/>
      <c r="CL524" s="41"/>
      <c r="CM524" s="41"/>
      <c r="CN524" s="41"/>
      <c r="KL524" s="84">
        <f t="shared" si="2604"/>
        <v>27186</v>
      </c>
      <c r="KM524">
        <v>1974</v>
      </c>
      <c r="KN524">
        <v>6</v>
      </c>
      <c r="KO524">
        <v>6</v>
      </c>
      <c r="KP524" s="84">
        <f t="shared" si="2605"/>
        <v>157</v>
      </c>
      <c r="KQ524" s="74">
        <f t="shared" ref="KQ524:KR524" si="2623">KQ159</f>
        <v>22.3</v>
      </c>
      <c r="KR524" s="74">
        <f t="shared" si="2623"/>
        <v>10.6</v>
      </c>
      <c r="KS524" s="74">
        <f t="shared" si="2607"/>
        <v>11.6</v>
      </c>
      <c r="KT524" s="74">
        <f t="shared" si="2608"/>
        <v>22</v>
      </c>
      <c r="KU524" s="74">
        <f t="shared" ref="KU524:KV524" si="2624">KU159</f>
        <v>23</v>
      </c>
      <c r="KV524" s="74">
        <f t="shared" si="2624"/>
        <v>32.1</v>
      </c>
      <c r="KW524" s="72">
        <f t="shared" si="2596"/>
        <v>0.75</v>
      </c>
      <c r="KX524" s="74">
        <f t="shared" si="2538"/>
        <v>3.3</v>
      </c>
      <c r="KZ524" s="74">
        <f t="shared" ref="KZ524:LC524" si="2625">KZ159</f>
        <v>77.3</v>
      </c>
      <c r="LA524" s="74">
        <f t="shared" si="2625"/>
        <v>51.3</v>
      </c>
      <c r="LB524" s="74">
        <f t="shared" si="2625"/>
        <v>12.6</v>
      </c>
      <c r="LC524" s="74">
        <f t="shared" si="2625"/>
        <v>0.6</v>
      </c>
    </row>
    <row r="525" spans="8:315" x14ac:dyDescent="0.35">
      <c r="H525" s="16">
        <v>235</v>
      </c>
      <c r="I525" s="72">
        <v>24.08</v>
      </c>
      <c r="J525" s="72">
        <v>12.89</v>
      </c>
      <c r="K525" s="72">
        <f t="shared" si="2492"/>
        <v>13.26</v>
      </c>
      <c r="L525" s="72">
        <f t="shared" si="2499"/>
        <v>23.96</v>
      </c>
      <c r="M525" s="72">
        <v>16.84</v>
      </c>
      <c r="N525" s="72">
        <v>20.6</v>
      </c>
      <c r="O525" s="72">
        <f t="shared" si="2493"/>
        <v>0.18</v>
      </c>
      <c r="P525" s="72">
        <v>4.6100000000000003</v>
      </c>
      <c r="U525" s="8"/>
      <c r="W525" s="8">
        <f t="shared" si="2494"/>
        <v>10.8</v>
      </c>
      <c r="X525">
        <v>842400</v>
      </c>
      <c r="Y525">
        <f t="shared" si="2495"/>
        <v>234</v>
      </c>
      <c r="Z525" s="8">
        <v>0</v>
      </c>
      <c r="AA525" s="8">
        <v>4</v>
      </c>
      <c r="AB525" s="8">
        <v>97.9</v>
      </c>
      <c r="AD525">
        <v>235</v>
      </c>
      <c r="AE525">
        <v>17.32582</v>
      </c>
      <c r="BZ525" s="41"/>
      <c r="CA525" s="41"/>
      <c r="CB525" s="41"/>
      <c r="CC525" s="41"/>
      <c r="CD525" s="41"/>
      <c r="CE525" s="41"/>
      <c r="CF525" s="41"/>
      <c r="CG525" s="41"/>
      <c r="CH525" s="41"/>
      <c r="CI525" s="41"/>
      <c r="CJ525" s="41"/>
      <c r="CK525" s="41"/>
      <c r="CL525" s="41"/>
      <c r="CM525" s="41"/>
      <c r="CN525" s="41"/>
      <c r="KL525" s="84">
        <f t="shared" si="2604"/>
        <v>27187</v>
      </c>
      <c r="KM525">
        <v>1974</v>
      </c>
      <c r="KN525">
        <v>6</v>
      </c>
      <c r="KO525">
        <v>7</v>
      </c>
      <c r="KP525" s="84">
        <f t="shared" si="2605"/>
        <v>158</v>
      </c>
      <c r="KQ525" s="74">
        <f t="shared" ref="KQ525:KR525" si="2626">KQ160</f>
        <v>22.9</v>
      </c>
      <c r="KR525" s="74">
        <f t="shared" si="2626"/>
        <v>11.6</v>
      </c>
      <c r="KS525" s="74">
        <f t="shared" si="2607"/>
        <v>12.4</v>
      </c>
      <c r="KT525" s="74">
        <f t="shared" si="2608"/>
        <v>22.3</v>
      </c>
      <c r="KU525" s="74">
        <f t="shared" ref="KU525:KV525" si="2627">KU160</f>
        <v>21.8</v>
      </c>
      <c r="KV525" s="74">
        <f t="shared" si="2627"/>
        <v>31.2</v>
      </c>
      <c r="KW525" s="72">
        <f t="shared" si="2596"/>
        <v>0.76</v>
      </c>
      <c r="KX525" s="74">
        <f t="shared" si="2538"/>
        <v>4.3</v>
      </c>
      <c r="KZ525" s="74">
        <f t="shared" ref="KZ525:LC525" si="2628">KZ160</f>
        <v>81.400000000000006</v>
      </c>
      <c r="LA525" s="74">
        <f t="shared" si="2628"/>
        <v>50.3</v>
      </c>
      <c r="LB525" s="74">
        <f t="shared" si="2628"/>
        <v>11.8</v>
      </c>
      <c r="LC525" s="74">
        <f t="shared" si="2628"/>
        <v>0.7</v>
      </c>
    </row>
    <row r="526" spans="8:315" x14ac:dyDescent="0.35">
      <c r="H526" s="16">
        <v>236</v>
      </c>
      <c r="I526" s="72">
        <v>22.68</v>
      </c>
      <c r="J526" s="72">
        <v>13.26</v>
      </c>
      <c r="K526" s="72">
        <f t="shared" si="2492"/>
        <v>12.64</v>
      </c>
      <c r="L526" s="72">
        <f t="shared" si="2499"/>
        <v>24.08</v>
      </c>
      <c r="M526" s="72">
        <v>17.22</v>
      </c>
      <c r="N526" s="72">
        <v>20.3</v>
      </c>
      <c r="O526" s="72">
        <f t="shared" si="2493"/>
        <v>0.15</v>
      </c>
      <c r="P526" s="72">
        <v>2.96</v>
      </c>
      <c r="U526" s="8"/>
      <c r="W526" s="8">
        <f t="shared" si="2494"/>
        <v>10.8</v>
      </c>
      <c r="X526">
        <v>846000</v>
      </c>
      <c r="Y526">
        <f t="shared" si="2495"/>
        <v>235</v>
      </c>
      <c r="Z526" s="8">
        <v>0</v>
      </c>
      <c r="AA526" s="8">
        <v>4.8</v>
      </c>
      <c r="AB526" s="8">
        <v>95.3</v>
      </c>
      <c r="AD526">
        <v>236</v>
      </c>
      <c r="AE526">
        <v>20.121310000000001</v>
      </c>
      <c r="BZ526" s="41"/>
      <c r="CA526" s="41"/>
      <c r="CB526" s="41"/>
      <c r="CC526" s="41"/>
      <c r="CD526" s="41"/>
      <c r="CE526" s="41"/>
      <c r="CF526" s="41"/>
      <c r="CG526" s="41"/>
      <c r="CH526" s="41"/>
      <c r="CI526" s="41"/>
      <c r="CJ526" s="41"/>
      <c r="CK526" s="41"/>
      <c r="CL526" s="41"/>
      <c r="CM526" s="41"/>
      <c r="CN526" s="41"/>
      <c r="KL526" s="84">
        <f t="shared" si="2604"/>
        <v>27188</v>
      </c>
      <c r="KM526">
        <v>1974</v>
      </c>
      <c r="KN526">
        <v>6</v>
      </c>
      <c r="KO526">
        <v>8</v>
      </c>
      <c r="KP526" s="84">
        <f t="shared" si="2605"/>
        <v>159</v>
      </c>
      <c r="KQ526" s="74">
        <f t="shared" ref="KQ526:KR526" si="2629">KQ161</f>
        <v>22.7</v>
      </c>
      <c r="KR526" s="74">
        <f t="shared" si="2629"/>
        <v>12.4</v>
      </c>
      <c r="KS526" s="74">
        <f t="shared" si="2607"/>
        <v>12</v>
      </c>
      <c r="KT526" s="74">
        <f t="shared" si="2608"/>
        <v>22.9</v>
      </c>
      <c r="KU526" s="74">
        <f t="shared" ref="KU526:KV526" si="2630">KU161</f>
        <v>20.3</v>
      </c>
      <c r="KV526" s="74">
        <f t="shared" si="2630"/>
        <v>30.4</v>
      </c>
      <c r="KW526" s="72">
        <f t="shared" si="2596"/>
        <v>0.79</v>
      </c>
      <c r="KX526" s="74">
        <f t="shared" si="2538"/>
        <v>1.8</v>
      </c>
      <c r="KZ526" s="74">
        <f t="shared" ref="KZ526:LC526" si="2631">KZ161</f>
        <v>82.7</v>
      </c>
      <c r="LA526" s="74">
        <f t="shared" si="2631"/>
        <v>53.1</v>
      </c>
      <c r="LB526" s="74">
        <f t="shared" si="2631"/>
        <v>11.6</v>
      </c>
      <c r="LC526" s="74">
        <f t="shared" si="2631"/>
        <v>0.6</v>
      </c>
    </row>
    <row r="527" spans="8:315" x14ac:dyDescent="0.35">
      <c r="H527" s="16">
        <v>237</v>
      </c>
      <c r="I527" s="72">
        <v>24.05</v>
      </c>
      <c r="J527" s="72">
        <v>12.64</v>
      </c>
      <c r="K527" s="72">
        <f t="shared" si="2492"/>
        <v>13.31</v>
      </c>
      <c r="L527" s="72">
        <f t="shared" si="2499"/>
        <v>22.68</v>
      </c>
      <c r="M527" s="72">
        <v>16.79</v>
      </c>
      <c r="N527" s="72">
        <v>20.9</v>
      </c>
      <c r="O527" s="72">
        <f t="shared" si="2493"/>
        <v>0.2</v>
      </c>
      <c r="P527" s="72">
        <v>2.17</v>
      </c>
      <c r="U527" s="8"/>
      <c r="W527" s="8">
        <f t="shared" si="2494"/>
        <v>10.8</v>
      </c>
      <c r="X527">
        <v>849600</v>
      </c>
      <c r="Y527">
        <f t="shared" si="2495"/>
        <v>236</v>
      </c>
      <c r="Z527" s="8">
        <v>0</v>
      </c>
      <c r="AA527" s="8">
        <v>5.6</v>
      </c>
      <c r="AB527" s="8">
        <v>91.5</v>
      </c>
      <c r="AD527">
        <v>237</v>
      </c>
      <c r="AE527">
        <v>22.685739999999999</v>
      </c>
      <c r="BZ527" s="41"/>
      <c r="CA527" s="41"/>
      <c r="CB527" s="41"/>
      <c r="CC527" s="41"/>
      <c r="CD527" s="41"/>
      <c r="CE527" s="41"/>
      <c r="CF527" s="41"/>
      <c r="CG527" s="41"/>
      <c r="CH527" s="41"/>
      <c r="CI527" s="41"/>
      <c r="CJ527" s="41"/>
      <c r="CK527" s="41"/>
      <c r="CL527" s="41"/>
      <c r="CM527" s="41"/>
      <c r="CN527" s="41"/>
      <c r="KL527" s="84">
        <f t="shared" si="2604"/>
        <v>27189</v>
      </c>
      <c r="KM527">
        <v>1974</v>
      </c>
      <c r="KN527">
        <v>6</v>
      </c>
      <c r="KO527">
        <v>9</v>
      </c>
      <c r="KP527" s="84">
        <f t="shared" si="2605"/>
        <v>160</v>
      </c>
      <c r="KQ527" s="74">
        <f t="shared" ref="KQ527:KR527" si="2632">KQ162</f>
        <v>22.9</v>
      </c>
      <c r="KR527" s="74">
        <f t="shared" si="2632"/>
        <v>12</v>
      </c>
      <c r="KS527" s="74">
        <f t="shared" si="2607"/>
        <v>12.1</v>
      </c>
      <c r="KT527" s="74">
        <f t="shared" si="2608"/>
        <v>22.7</v>
      </c>
      <c r="KU527" s="74">
        <f t="shared" ref="KU527:KV527" si="2633">KU162</f>
        <v>21.2</v>
      </c>
      <c r="KV527" s="74">
        <f t="shared" si="2633"/>
        <v>32.200000000000003</v>
      </c>
      <c r="KW527" s="72">
        <f t="shared" si="2596"/>
        <v>0.79</v>
      </c>
      <c r="KX527" s="74">
        <f t="shared" si="2538"/>
        <v>2.4</v>
      </c>
      <c r="KZ527" s="74">
        <f t="shared" ref="KZ527:LC527" si="2634">KZ162</f>
        <v>79.400000000000006</v>
      </c>
      <c r="LA527" s="74">
        <f t="shared" si="2634"/>
        <v>53.5</v>
      </c>
      <c r="LB527" s="74">
        <f t="shared" si="2634"/>
        <v>12.2</v>
      </c>
      <c r="LC527" s="74">
        <f t="shared" si="2634"/>
        <v>0.6</v>
      </c>
    </row>
    <row r="528" spans="8:315" x14ac:dyDescent="0.35">
      <c r="H528" s="16">
        <v>238</v>
      </c>
      <c r="I528" s="72">
        <v>26.09</v>
      </c>
      <c r="J528" s="72">
        <v>13.31</v>
      </c>
      <c r="K528" s="72">
        <f t="shared" si="2492"/>
        <v>14.91</v>
      </c>
      <c r="L528" s="72">
        <f t="shared" si="2499"/>
        <v>24.05</v>
      </c>
      <c r="M528" s="72">
        <v>16.41</v>
      </c>
      <c r="N528" s="72">
        <v>20.3</v>
      </c>
      <c r="O528" s="72">
        <f t="shared" si="2493"/>
        <v>0.19</v>
      </c>
      <c r="P528" s="72">
        <v>2.5299999999999998</v>
      </c>
      <c r="U528" s="8"/>
      <c r="W528" s="8">
        <f t="shared" si="2494"/>
        <v>10.9</v>
      </c>
      <c r="X528">
        <v>853200</v>
      </c>
      <c r="Y528">
        <f t="shared" si="2495"/>
        <v>237</v>
      </c>
      <c r="Z528" s="8">
        <v>0</v>
      </c>
      <c r="AA528" s="8">
        <v>5</v>
      </c>
      <c r="AB528" s="8">
        <v>81.900000000000006</v>
      </c>
      <c r="AD528">
        <v>238</v>
      </c>
      <c r="AE528">
        <v>24.121230000000001</v>
      </c>
      <c r="BZ528" s="41"/>
      <c r="CA528" s="41"/>
      <c r="CB528" s="41"/>
      <c r="CC528" s="41"/>
      <c r="CD528" s="41"/>
      <c r="CE528" s="41"/>
      <c r="CF528" s="41"/>
      <c r="CG528" s="41"/>
      <c r="CH528" s="41"/>
      <c r="CI528" s="41"/>
      <c r="CJ528" s="41"/>
      <c r="CK528" s="41"/>
      <c r="CL528" s="41"/>
      <c r="CM528" s="41"/>
      <c r="CN528" s="41"/>
      <c r="KL528" s="84">
        <f t="shared" si="2604"/>
        <v>27190</v>
      </c>
      <c r="KM528">
        <v>1974</v>
      </c>
      <c r="KN528">
        <v>6</v>
      </c>
      <c r="KO528">
        <v>10</v>
      </c>
      <c r="KP528" s="84">
        <f t="shared" si="2605"/>
        <v>161</v>
      </c>
      <c r="KQ528" s="74">
        <f t="shared" ref="KQ528:KR528" si="2635">KQ163</f>
        <v>23.4</v>
      </c>
      <c r="KR528" s="74">
        <f t="shared" si="2635"/>
        <v>12.1</v>
      </c>
      <c r="KS528" s="74">
        <f t="shared" si="2607"/>
        <v>12.5</v>
      </c>
      <c r="KT528" s="74">
        <f t="shared" si="2608"/>
        <v>22.9</v>
      </c>
      <c r="KU528" s="74">
        <f t="shared" ref="KU528:KV528" si="2636">KU163</f>
        <v>21.9</v>
      </c>
      <c r="KV528" s="74">
        <f t="shared" si="2636"/>
        <v>33.200000000000003</v>
      </c>
      <c r="KW528" s="72">
        <f t="shared" si="2596"/>
        <v>0.79</v>
      </c>
      <c r="KX528" s="74">
        <f t="shared" si="2538"/>
        <v>2.2000000000000002</v>
      </c>
      <c r="KZ528" s="74">
        <f t="shared" ref="KZ528:LC528" si="2637">KZ163</f>
        <v>77.7</v>
      </c>
      <c r="LA528" s="74">
        <f t="shared" si="2637"/>
        <v>49.9</v>
      </c>
      <c r="LB528" s="74">
        <f t="shared" si="2637"/>
        <v>12.5</v>
      </c>
      <c r="LC528" s="74">
        <f t="shared" si="2637"/>
        <v>0.6</v>
      </c>
    </row>
    <row r="529" spans="8:315" x14ac:dyDescent="0.35">
      <c r="H529" s="16">
        <v>239</v>
      </c>
      <c r="I529" s="72">
        <v>25.38</v>
      </c>
      <c r="J529" s="72">
        <v>14.91</v>
      </c>
      <c r="K529" s="72">
        <f t="shared" si="2492"/>
        <v>14.22</v>
      </c>
      <c r="L529" s="72">
        <f t="shared" si="2499"/>
        <v>26.09</v>
      </c>
      <c r="M529" s="72">
        <v>16.47</v>
      </c>
      <c r="N529" s="72">
        <v>20.5</v>
      </c>
      <c r="O529" s="72">
        <f t="shared" si="2493"/>
        <v>0.2</v>
      </c>
      <c r="P529" s="72">
        <v>1.8</v>
      </c>
      <c r="U529" s="8"/>
      <c r="W529" s="8">
        <f t="shared" si="2494"/>
        <v>10.9</v>
      </c>
      <c r="X529">
        <v>856800</v>
      </c>
      <c r="Y529">
        <f t="shared" si="2495"/>
        <v>238</v>
      </c>
      <c r="Z529" s="8">
        <v>0</v>
      </c>
      <c r="AA529" s="8">
        <v>0.7</v>
      </c>
      <c r="AB529" s="8">
        <v>88.2</v>
      </c>
      <c r="AD529">
        <v>239</v>
      </c>
      <c r="AE529">
        <v>24.069839999999999</v>
      </c>
      <c r="BZ529" s="41"/>
      <c r="CA529" s="41"/>
      <c r="CB529" s="41"/>
      <c r="CC529" s="41"/>
      <c r="CD529" s="41"/>
      <c r="CE529" s="41"/>
      <c r="CF529" s="41"/>
      <c r="CG529" s="41"/>
      <c r="CH529" s="41"/>
      <c r="CI529" s="41"/>
      <c r="CJ529" s="41"/>
      <c r="CK529" s="41"/>
      <c r="CL529" s="41"/>
      <c r="CM529" s="41"/>
      <c r="CN529" s="41"/>
      <c r="KL529" s="84">
        <f t="shared" si="2604"/>
        <v>27191</v>
      </c>
      <c r="KM529">
        <v>1974</v>
      </c>
      <c r="KN529">
        <v>6</v>
      </c>
      <c r="KO529">
        <v>11</v>
      </c>
      <c r="KP529" s="84">
        <f t="shared" si="2605"/>
        <v>162</v>
      </c>
      <c r="KQ529" s="74">
        <f t="shared" ref="KQ529:KR529" si="2638">KQ164</f>
        <v>23.3</v>
      </c>
      <c r="KR529" s="74">
        <f t="shared" si="2638"/>
        <v>12.5</v>
      </c>
      <c r="KS529" s="74">
        <f t="shared" si="2607"/>
        <v>12.3</v>
      </c>
      <c r="KT529" s="74">
        <f t="shared" si="2608"/>
        <v>23.4</v>
      </c>
      <c r="KU529" s="74">
        <f t="shared" ref="KU529:KV529" si="2639">KU164</f>
        <v>22.9</v>
      </c>
      <c r="KV529" s="74">
        <f t="shared" si="2639"/>
        <v>33.200000000000003</v>
      </c>
      <c r="KW529" s="72">
        <f t="shared" si="2596"/>
        <v>0.77</v>
      </c>
      <c r="KX529" s="74">
        <f t="shared" si="2538"/>
        <v>3.5</v>
      </c>
      <c r="KZ529" s="74">
        <f t="shared" ref="KZ529:LC529" si="2640">KZ164</f>
        <v>77.5</v>
      </c>
      <c r="LA529" s="74">
        <f t="shared" si="2640"/>
        <v>47.9</v>
      </c>
      <c r="LB529" s="74">
        <f t="shared" si="2640"/>
        <v>12.9</v>
      </c>
      <c r="LC529" s="74">
        <f t="shared" si="2640"/>
        <v>0.6</v>
      </c>
    </row>
    <row r="530" spans="8:315" x14ac:dyDescent="0.35">
      <c r="H530" s="16">
        <v>240</v>
      </c>
      <c r="I530" s="72">
        <v>25.13</v>
      </c>
      <c r="J530" s="72">
        <v>14.22</v>
      </c>
      <c r="K530" s="72">
        <f t="shared" si="2492"/>
        <v>14.34</v>
      </c>
      <c r="L530" s="72">
        <f t="shared" si="2499"/>
        <v>25.38</v>
      </c>
      <c r="M530" s="72">
        <v>16.329999999999998</v>
      </c>
      <c r="N530" s="72">
        <v>20.5</v>
      </c>
      <c r="O530" s="72">
        <f t="shared" si="2493"/>
        <v>0.2</v>
      </c>
      <c r="P530" s="72">
        <v>3.97</v>
      </c>
      <c r="U530" s="8"/>
      <c r="W530" s="8">
        <f t="shared" si="2494"/>
        <v>11</v>
      </c>
      <c r="X530">
        <v>860400</v>
      </c>
      <c r="Y530">
        <f t="shared" si="2495"/>
        <v>239</v>
      </c>
      <c r="Z530" s="8">
        <v>0</v>
      </c>
      <c r="AA530" s="8">
        <v>-1.1000000000000001</v>
      </c>
      <c r="AB530" s="8">
        <v>72.599999999999994</v>
      </c>
      <c r="AD530">
        <v>240</v>
      </c>
      <c r="AE530">
        <v>22.20337</v>
      </c>
      <c r="BZ530" s="41"/>
      <c r="CA530" s="41"/>
      <c r="CB530" s="41"/>
      <c r="CC530" s="41"/>
      <c r="CD530" s="41"/>
      <c r="CE530" s="41"/>
      <c r="CF530" s="41"/>
      <c r="CG530" s="41"/>
      <c r="CH530" s="41"/>
      <c r="CI530" s="41"/>
      <c r="CJ530" s="41"/>
      <c r="CK530" s="41"/>
      <c r="CL530" s="41"/>
      <c r="CM530" s="41"/>
      <c r="CN530" s="41"/>
      <c r="KL530" s="84">
        <f t="shared" si="2604"/>
        <v>27192</v>
      </c>
      <c r="KM530">
        <v>1974</v>
      </c>
      <c r="KN530">
        <v>6</v>
      </c>
      <c r="KO530">
        <v>12</v>
      </c>
      <c r="KP530" s="84">
        <f t="shared" si="2605"/>
        <v>163</v>
      </c>
      <c r="KQ530" s="74">
        <f t="shared" ref="KQ530:KR530" si="2641">KQ165</f>
        <v>22.7</v>
      </c>
      <c r="KR530" s="74">
        <f t="shared" si="2641"/>
        <v>12.3</v>
      </c>
      <c r="KS530" s="74">
        <f t="shared" si="2607"/>
        <v>12</v>
      </c>
      <c r="KT530" s="74">
        <f t="shared" si="2608"/>
        <v>23.3</v>
      </c>
      <c r="KU530" s="74">
        <f t="shared" ref="KU530:KV530" si="2642">KU165</f>
        <v>18.399999999999999</v>
      </c>
      <c r="KV530" s="74">
        <f t="shared" si="2642"/>
        <v>31.2</v>
      </c>
      <c r="KW530" s="72">
        <f t="shared" si="2596"/>
        <v>0.84</v>
      </c>
      <c r="KX530" s="74">
        <f t="shared" si="2538"/>
        <v>5.5</v>
      </c>
      <c r="KZ530" s="74">
        <f t="shared" ref="KZ530:LC530" si="2643">KZ165</f>
        <v>79.2</v>
      </c>
      <c r="LA530" s="74">
        <f t="shared" si="2643"/>
        <v>58.6</v>
      </c>
      <c r="LB530" s="74">
        <f t="shared" si="2643"/>
        <v>12.1</v>
      </c>
      <c r="LC530" s="74">
        <f t="shared" si="2643"/>
        <v>0.7</v>
      </c>
    </row>
    <row r="531" spans="8:315" x14ac:dyDescent="0.35">
      <c r="H531" s="16">
        <v>241</v>
      </c>
      <c r="I531" s="72">
        <v>23.78</v>
      </c>
      <c r="J531" s="72">
        <v>14.34</v>
      </c>
      <c r="K531" s="72">
        <f t="shared" si="2492"/>
        <v>13.35</v>
      </c>
      <c r="L531" s="72">
        <f t="shared" si="2499"/>
        <v>25.13</v>
      </c>
      <c r="M531" s="72">
        <v>15.96</v>
      </c>
      <c r="N531" s="72">
        <v>19.3</v>
      </c>
      <c r="O531" s="72">
        <f t="shared" si="2493"/>
        <v>0.17</v>
      </c>
      <c r="P531" s="72">
        <v>2.8</v>
      </c>
      <c r="U531" s="8"/>
      <c r="W531" s="8">
        <f t="shared" si="2494"/>
        <v>11</v>
      </c>
      <c r="X531">
        <v>864000</v>
      </c>
      <c r="Y531">
        <f t="shared" si="2495"/>
        <v>240</v>
      </c>
      <c r="Z531" s="8">
        <v>0</v>
      </c>
      <c r="AA531" s="8">
        <v>-2.8</v>
      </c>
      <c r="AB531" s="8">
        <v>65.3</v>
      </c>
      <c r="AD531">
        <v>241</v>
      </c>
      <c r="AE531">
        <v>23.471820000000001</v>
      </c>
      <c r="BZ531" s="41"/>
      <c r="CA531" s="41"/>
      <c r="CB531" s="41"/>
      <c r="CC531" s="41"/>
      <c r="CD531" s="41"/>
      <c r="CE531" s="41"/>
      <c r="CF531" s="41"/>
      <c r="CG531" s="41"/>
      <c r="CH531" s="41"/>
      <c r="CI531" s="41"/>
      <c r="CJ531" s="41"/>
      <c r="CK531" s="41"/>
      <c r="CL531" s="41"/>
      <c r="CM531" s="41"/>
      <c r="CN531" s="41"/>
      <c r="KL531" s="84">
        <f t="shared" si="2604"/>
        <v>27193</v>
      </c>
      <c r="KM531">
        <v>1974</v>
      </c>
      <c r="KN531">
        <v>6</v>
      </c>
      <c r="KO531">
        <v>13</v>
      </c>
      <c r="KP531" s="84">
        <f t="shared" si="2605"/>
        <v>164</v>
      </c>
      <c r="KQ531" s="74">
        <f t="shared" ref="KQ531:KR531" si="2644">KQ166</f>
        <v>23.8</v>
      </c>
      <c r="KR531" s="74">
        <f t="shared" si="2644"/>
        <v>12</v>
      </c>
      <c r="KS531" s="74">
        <f t="shared" si="2607"/>
        <v>12.6</v>
      </c>
      <c r="KT531" s="74">
        <f t="shared" si="2608"/>
        <v>22.7</v>
      </c>
      <c r="KU531" s="74">
        <f t="shared" ref="KU531:KV531" si="2645">KU166</f>
        <v>22.1</v>
      </c>
      <c r="KV531" s="74">
        <f t="shared" si="2645"/>
        <v>34.4</v>
      </c>
      <c r="KW531" s="72">
        <f t="shared" si="2596"/>
        <v>0.8</v>
      </c>
      <c r="KX531" s="74">
        <f t="shared" si="2538"/>
        <v>1</v>
      </c>
      <c r="KZ531" s="74">
        <f t="shared" ref="KZ531:LC531" si="2646">KZ166</f>
        <v>80.7</v>
      </c>
      <c r="LA531" s="74">
        <f t="shared" si="2646"/>
        <v>49.9</v>
      </c>
      <c r="LB531" s="74">
        <f t="shared" si="2646"/>
        <v>11.6</v>
      </c>
      <c r="LC531" s="74">
        <f t="shared" si="2646"/>
        <v>0.6</v>
      </c>
    </row>
    <row r="532" spans="8:315" x14ac:dyDescent="0.35">
      <c r="H532" s="16">
        <v>242</v>
      </c>
      <c r="I532" s="72">
        <v>23.58</v>
      </c>
      <c r="J532" s="72">
        <v>13.35</v>
      </c>
      <c r="K532" s="72">
        <f t="shared" si="2492"/>
        <v>12.54</v>
      </c>
      <c r="L532" s="72">
        <f t="shared" si="2499"/>
        <v>23.78</v>
      </c>
      <c r="M532" s="72">
        <v>16.2</v>
      </c>
      <c r="N532" s="72">
        <v>20.3</v>
      </c>
      <c r="O532" s="72">
        <f t="shared" si="2493"/>
        <v>0.2</v>
      </c>
      <c r="P532" s="72">
        <v>2.64</v>
      </c>
      <c r="U532" s="8"/>
      <c r="W532" s="8">
        <f t="shared" si="2494"/>
        <v>11</v>
      </c>
      <c r="X532">
        <v>867600</v>
      </c>
      <c r="Y532">
        <f t="shared" si="2495"/>
        <v>241</v>
      </c>
      <c r="Z532" s="8">
        <v>0</v>
      </c>
      <c r="AA532" s="8">
        <v>-4.7</v>
      </c>
      <c r="AB532" s="8">
        <v>63.4</v>
      </c>
      <c r="AD532">
        <v>242</v>
      </c>
      <c r="AE532">
        <v>20.46979</v>
      </c>
      <c r="BZ532" s="41"/>
      <c r="CA532" s="41"/>
      <c r="CB532" s="41"/>
      <c r="CC532" s="41"/>
      <c r="CD532" s="41"/>
      <c r="CE532" s="41"/>
      <c r="CF532" s="41"/>
      <c r="CG532" s="41"/>
      <c r="CH532" s="41"/>
      <c r="CI532" s="41"/>
      <c r="CJ532" s="41"/>
      <c r="CK532" s="41"/>
      <c r="CL532" s="41"/>
      <c r="CM532" s="41"/>
      <c r="CN532" s="41"/>
      <c r="KL532" s="84">
        <f t="shared" si="2604"/>
        <v>27194</v>
      </c>
      <c r="KM532">
        <v>1974</v>
      </c>
      <c r="KN532">
        <v>6</v>
      </c>
      <c r="KO532">
        <v>14</v>
      </c>
      <c r="KP532" s="84">
        <f t="shared" si="2605"/>
        <v>165</v>
      </c>
      <c r="KQ532" s="74">
        <f t="shared" ref="KQ532:KR532" si="2647">KQ167</f>
        <v>24.2</v>
      </c>
      <c r="KR532" s="74">
        <f t="shared" si="2647"/>
        <v>12.6</v>
      </c>
      <c r="KS532" s="74">
        <f t="shared" si="2607"/>
        <v>13.4</v>
      </c>
      <c r="KT532" s="74">
        <f t="shared" si="2608"/>
        <v>23.8</v>
      </c>
      <c r="KU532" s="74">
        <f t="shared" ref="KU532:KV532" si="2648">KU167</f>
        <v>22.2</v>
      </c>
      <c r="KV532" s="74">
        <f t="shared" si="2648"/>
        <v>32.299999999999997</v>
      </c>
      <c r="KW532" s="72">
        <f t="shared" si="2596"/>
        <v>0.77</v>
      </c>
      <c r="KX532" s="74">
        <f t="shared" si="2538"/>
        <v>2.4</v>
      </c>
      <c r="KZ532" s="74">
        <f t="shared" ref="KZ532:LC532" si="2649">KZ167</f>
        <v>77.2</v>
      </c>
      <c r="LA532" s="74">
        <f t="shared" si="2649"/>
        <v>50.3</v>
      </c>
      <c r="LB532" s="74">
        <f t="shared" si="2649"/>
        <v>11.6</v>
      </c>
      <c r="LC532" s="74">
        <f t="shared" si="2649"/>
        <v>0.7</v>
      </c>
    </row>
    <row r="533" spans="8:315" x14ac:dyDescent="0.35">
      <c r="H533" s="16">
        <v>243</v>
      </c>
      <c r="I533" s="72">
        <v>22.88</v>
      </c>
      <c r="J533" s="72">
        <v>12.54</v>
      </c>
      <c r="K533" s="72">
        <f t="shared" si="2492"/>
        <v>11.91</v>
      </c>
      <c r="L533" s="72">
        <f t="shared" si="2499"/>
        <v>23.58</v>
      </c>
      <c r="M533" s="72">
        <v>16.04</v>
      </c>
      <c r="N533" s="72">
        <v>19.600000000000001</v>
      </c>
      <c r="O533" s="72">
        <f t="shared" si="2493"/>
        <v>0.18</v>
      </c>
      <c r="P533" s="72">
        <v>1.67</v>
      </c>
      <c r="U533" s="8"/>
      <c r="W533" s="8">
        <f t="shared" si="2494"/>
        <v>11.1</v>
      </c>
      <c r="X533">
        <v>871200</v>
      </c>
      <c r="Y533">
        <f t="shared" si="2495"/>
        <v>242</v>
      </c>
      <c r="Z533" s="8">
        <v>0</v>
      </c>
      <c r="AA533" s="8">
        <v>-5.8</v>
      </c>
      <c r="AB533" s="8">
        <v>72.5</v>
      </c>
      <c r="AD533">
        <v>243</v>
      </c>
      <c r="AE533">
        <v>20.650849999999998</v>
      </c>
      <c r="BZ533" s="41"/>
      <c r="CA533" s="41"/>
      <c r="CB533" s="41"/>
      <c r="CC533" s="41"/>
      <c r="CD533" s="41"/>
      <c r="CE533" s="41"/>
      <c r="CF533" s="41"/>
      <c r="CG533" s="41"/>
      <c r="CH533" s="41"/>
      <c r="CI533" s="41"/>
      <c r="CJ533" s="41"/>
      <c r="CK533" s="41"/>
      <c r="CL533" s="41"/>
      <c r="CM533" s="41"/>
      <c r="CN533" s="41"/>
      <c r="KL533" s="84">
        <f t="shared" si="2604"/>
        <v>27195</v>
      </c>
      <c r="KM533">
        <v>1974</v>
      </c>
      <c r="KN533">
        <v>6</v>
      </c>
      <c r="KO533">
        <v>15</v>
      </c>
      <c r="KP533" s="84">
        <f t="shared" si="2605"/>
        <v>166</v>
      </c>
      <c r="KQ533" s="74">
        <f t="shared" ref="KQ533:KR533" si="2650">KQ168</f>
        <v>24.7</v>
      </c>
      <c r="KR533" s="74">
        <f t="shared" si="2650"/>
        <v>13.4</v>
      </c>
      <c r="KS533" s="74">
        <f t="shared" si="2607"/>
        <v>14</v>
      </c>
      <c r="KT533" s="74">
        <f t="shared" si="2608"/>
        <v>24.2</v>
      </c>
      <c r="KU533" s="74">
        <f t="shared" ref="KU533:KV533" si="2651">KU168</f>
        <v>22</v>
      </c>
      <c r="KV533" s="74">
        <f t="shared" si="2651"/>
        <v>33.200000000000003</v>
      </c>
      <c r="KW533" s="72">
        <f t="shared" si="2596"/>
        <v>0.79</v>
      </c>
      <c r="KX533" s="74">
        <f t="shared" si="2538"/>
        <v>3.5</v>
      </c>
      <c r="KZ533" s="74">
        <f t="shared" ref="KZ533:LC533" si="2652">KZ168</f>
        <v>79.2</v>
      </c>
      <c r="LA533" s="74">
        <f t="shared" si="2652"/>
        <v>53.4</v>
      </c>
      <c r="LB533" s="74">
        <f t="shared" si="2652"/>
        <v>11.2</v>
      </c>
      <c r="LC533" s="74">
        <f t="shared" si="2652"/>
        <v>0.6</v>
      </c>
    </row>
    <row r="534" spans="8:315" x14ac:dyDescent="0.35">
      <c r="H534" s="16">
        <v>244</v>
      </c>
      <c r="I534" s="72">
        <v>23.7</v>
      </c>
      <c r="J534" s="72">
        <v>11.91</v>
      </c>
      <c r="K534" s="72">
        <f t="shared" si="2492"/>
        <v>12.7</v>
      </c>
      <c r="L534" s="72">
        <f t="shared" si="2499"/>
        <v>22.88</v>
      </c>
      <c r="M534" s="72">
        <v>15.95</v>
      </c>
      <c r="N534" s="72">
        <v>20.2</v>
      </c>
      <c r="O534" s="72">
        <f t="shared" si="2493"/>
        <v>0.21</v>
      </c>
      <c r="P534" s="72">
        <v>4.3899999999999997</v>
      </c>
      <c r="U534" s="8"/>
      <c r="W534" s="8">
        <f t="shared" si="2494"/>
        <v>11.1</v>
      </c>
      <c r="X534">
        <v>874800</v>
      </c>
      <c r="Y534">
        <f t="shared" si="2495"/>
        <v>243</v>
      </c>
      <c r="Z534" s="8">
        <v>0</v>
      </c>
      <c r="AA534" s="8">
        <v>-6.4</v>
      </c>
      <c r="AB534" s="8">
        <v>67.3</v>
      </c>
      <c r="AD534">
        <v>244</v>
      </c>
      <c r="AE534">
        <v>22.02675</v>
      </c>
      <c r="BZ534" s="41"/>
      <c r="CA534" s="41"/>
      <c r="CB534" s="41"/>
      <c r="CC534" s="41"/>
      <c r="CD534" s="41"/>
      <c r="CE534" s="41"/>
      <c r="CF534" s="41"/>
      <c r="CG534" s="41"/>
      <c r="CH534" s="41"/>
      <c r="CI534" s="41"/>
      <c r="CJ534" s="41"/>
      <c r="CK534" s="41"/>
      <c r="CL534" s="41"/>
      <c r="CM534" s="41"/>
      <c r="CN534" s="41"/>
      <c r="KL534" s="84">
        <f t="shared" si="2604"/>
        <v>27196</v>
      </c>
      <c r="KM534">
        <v>1974</v>
      </c>
      <c r="KN534">
        <v>6</v>
      </c>
      <c r="KO534">
        <v>16</v>
      </c>
      <c r="KP534" s="84">
        <f t="shared" si="2605"/>
        <v>167</v>
      </c>
      <c r="KQ534" s="74">
        <f t="shared" ref="KQ534:KR534" si="2653">KQ169</f>
        <v>24.2</v>
      </c>
      <c r="KR534" s="74">
        <f t="shared" si="2653"/>
        <v>14</v>
      </c>
      <c r="KS534" s="74">
        <f t="shared" si="2607"/>
        <v>13.6</v>
      </c>
      <c r="KT534" s="74">
        <f t="shared" si="2608"/>
        <v>24.7</v>
      </c>
      <c r="KU534" s="74">
        <f t="shared" ref="KU534:KV534" si="2654">KU169</f>
        <v>18.5</v>
      </c>
      <c r="KV534" s="74">
        <f t="shared" si="2654"/>
        <v>31.7</v>
      </c>
      <c r="KW534" s="72">
        <f t="shared" si="2596"/>
        <v>0.84</v>
      </c>
      <c r="KX534" s="74">
        <f t="shared" si="2538"/>
        <v>5.7</v>
      </c>
      <c r="KZ534" s="74">
        <f t="shared" ref="KZ534:LC534" si="2655">KZ169</f>
        <v>80.2</v>
      </c>
      <c r="LA534" s="74">
        <f t="shared" si="2655"/>
        <v>59.3</v>
      </c>
      <c r="LB534" s="74">
        <f t="shared" si="2655"/>
        <v>12.3</v>
      </c>
      <c r="LC534" s="74">
        <f t="shared" si="2655"/>
        <v>0.7</v>
      </c>
    </row>
    <row r="535" spans="8:315" x14ac:dyDescent="0.35">
      <c r="H535" s="16">
        <v>245</v>
      </c>
      <c r="I535" s="72">
        <v>23.28</v>
      </c>
      <c r="J535" s="72">
        <v>12.7</v>
      </c>
      <c r="K535" s="72">
        <f t="shared" si="2492"/>
        <v>12.18</v>
      </c>
      <c r="L535" s="72">
        <f t="shared" si="2499"/>
        <v>23.7</v>
      </c>
      <c r="M535" s="72">
        <v>15.66</v>
      </c>
      <c r="N535" s="72">
        <v>19.899999999999999</v>
      </c>
      <c r="O535" s="72">
        <f t="shared" si="2493"/>
        <v>0.21</v>
      </c>
      <c r="P535" s="72">
        <v>2.57</v>
      </c>
      <c r="U535" s="8"/>
      <c r="W535" s="8">
        <f t="shared" si="2494"/>
        <v>11.2</v>
      </c>
      <c r="X535">
        <v>878400</v>
      </c>
      <c r="Y535">
        <f t="shared" si="2495"/>
        <v>244</v>
      </c>
      <c r="Z535" s="8">
        <v>0</v>
      </c>
      <c r="AA535" s="8">
        <v>-7.6</v>
      </c>
      <c r="AB535" s="8">
        <v>72.3</v>
      </c>
      <c r="AD535">
        <v>245</v>
      </c>
      <c r="AE535">
        <v>18.545300000000001</v>
      </c>
      <c r="BZ535" s="41"/>
      <c r="CA535" s="41"/>
      <c r="CB535" s="41"/>
      <c r="CC535" s="41"/>
      <c r="CD535" s="41"/>
      <c r="CE535" s="41"/>
      <c r="CF535" s="41"/>
      <c r="CG535" s="41"/>
      <c r="CH535" s="41"/>
      <c r="CI535" s="41"/>
      <c r="CJ535" s="41"/>
      <c r="CK535" s="41"/>
      <c r="CL535" s="41"/>
      <c r="CM535" s="41"/>
      <c r="CN535" s="41"/>
      <c r="KL535" s="84">
        <f t="shared" si="2604"/>
        <v>27197</v>
      </c>
      <c r="KM535">
        <v>1974</v>
      </c>
      <c r="KN535">
        <v>6</v>
      </c>
      <c r="KO535">
        <v>17</v>
      </c>
      <c r="KP535" s="84">
        <f t="shared" si="2605"/>
        <v>168</v>
      </c>
      <c r="KQ535" s="74">
        <f t="shared" ref="KQ535:KR535" si="2656">KQ170</f>
        <v>24.5</v>
      </c>
      <c r="KR535" s="74">
        <f t="shared" si="2656"/>
        <v>13.6</v>
      </c>
      <c r="KS535" s="74">
        <f t="shared" si="2607"/>
        <v>13.6</v>
      </c>
      <c r="KT535" s="74">
        <f t="shared" si="2608"/>
        <v>24.2</v>
      </c>
      <c r="KU535" s="74">
        <f t="shared" ref="KU535:KV535" si="2657">KU170</f>
        <v>22.3</v>
      </c>
      <c r="KV535" s="74">
        <f t="shared" si="2657"/>
        <v>31.6</v>
      </c>
      <c r="KW535" s="72">
        <f t="shared" si="2596"/>
        <v>0.76</v>
      </c>
      <c r="KX535" s="74">
        <f t="shared" si="2538"/>
        <v>3.6</v>
      </c>
      <c r="KZ535" s="74">
        <f t="shared" ref="KZ535:LC535" si="2658">KZ170</f>
        <v>83</v>
      </c>
      <c r="LA535" s="74">
        <f t="shared" si="2658"/>
        <v>54.1</v>
      </c>
      <c r="LB535" s="74">
        <f t="shared" si="2658"/>
        <v>11</v>
      </c>
      <c r="LC535" s="74">
        <f t="shared" si="2658"/>
        <v>0.6</v>
      </c>
    </row>
    <row r="536" spans="8:315" x14ac:dyDescent="0.35">
      <c r="H536" s="16">
        <v>246</v>
      </c>
      <c r="I536" s="72">
        <v>22.16</v>
      </c>
      <c r="J536" s="72">
        <v>12.18</v>
      </c>
      <c r="K536" s="72">
        <f t="shared" si="2492"/>
        <v>11.44</v>
      </c>
      <c r="L536" s="72">
        <f t="shared" si="2499"/>
        <v>23.28</v>
      </c>
      <c r="M536" s="72">
        <v>14.8</v>
      </c>
      <c r="N536" s="72">
        <v>18.899999999999999</v>
      </c>
      <c r="O536" s="72">
        <f t="shared" si="2493"/>
        <v>0.22</v>
      </c>
      <c r="P536" s="72">
        <v>2.4300000000000002</v>
      </c>
      <c r="U536" s="8"/>
      <c r="W536" s="8">
        <f t="shared" si="2494"/>
        <v>11.2</v>
      </c>
      <c r="X536">
        <v>882000</v>
      </c>
      <c r="Y536">
        <f t="shared" si="2495"/>
        <v>245</v>
      </c>
      <c r="Z536" s="8">
        <v>0</v>
      </c>
      <c r="AA536" s="8">
        <v>-9.1999999999999993</v>
      </c>
      <c r="AB536" s="8">
        <v>73.7</v>
      </c>
      <c r="AD536">
        <v>246</v>
      </c>
      <c r="AE536">
        <v>17.644749999999998</v>
      </c>
      <c r="BZ536" s="41"/>
      <c r="CA536" s="41"/>
      <c r="CB536" s="41"/>
      <c r="CC536" s="41"/>
      <c r="CD536" s="41"/>
      <c r="CE536" s="41"/>
      <c r="CF536" s="41"/>
      <c r="CG536" s="41"/>
      <c r="CH536" s="41"/>
      <c r="CI536" s="41"/>
      <c r="CJ536" s="41"/>
      <c r="CK536" s="41"/>
      <c r="CL536" s="41"/>
      <c r="CM536" s="41"/>
      <c r="CN536" s="41"/>
      <c r="KL536" s="84">
        <f t="shared" si="2604"/>
        <v>27198</v>
      </c>
      <c r="KM536">
        <v>1974</v>
      </c>
      <c r="KN536">
        <v>6</v>
      </c>
      <c r="KO536">
        <v>18</v>
      </c>
      <c r="KP536" s="84">
        <f t="shared" si="2605"/>
        <v>169</v>
      </c>
      <c r="KQ536" s="74">
        <f t="shared" ref="KQ536:KR536" si="2659">KQ171</f>
        <v>24.6</v>
      </c>
      <c r="KR536" s="74">
        <f t="shared" si="2659"/>
        <v>13.6</v>
      </c>
      <c r="KS536" s="74">
        <f t="shared" si="2607"/>
        <v>14</v>
      </c>
      <c r="KT536" s="74">
        <f t="shared" si="2608"/>
        <v>24.5</v>
      </c>
      <c r="KU536" s="74">
        <f t="shared" ref="KU536:KV536" si="2660">KU171</f>
        <v>22.2</v>
      </c>
      <c r="KV536" s="74">
        <f t="shared" si="2660"/>
        <v>31.8</v>
      </c>
      <c r="KW536" s="72">
        <f t="shared" si="2596"/>
        <v>0.76</v>
      </c>
      <c r="KX536" s="74">
        <f t="shared" si="2538"/>
        <v>1.6</v>
      </c>
      <c r="KZ536" s="74">
        <f t="shared" ref="KZ536:LC536" si="2661">KZ171</f>
        <v>82.1</v>
      </c>
      <c r="LA536" s="74">
        <f t="shared" si="2661"/>
        <v>52.3</v>
      </c>
      <c r="LB536" s="74">
        <f t="shared" si="2661"/>
        <v>11.4</v>
      </c>
      <c r="LC536" s="74">
        <f t="shared" si="2661"/>
        <v>0.6</v>
      </c>
    </row>
    <row r="537" spans="8:315" x14ac:dyDescent="0.35">
      <c r="H537" s="16">
        <v>247</v>
      </c>
      <c r="I537" s="72">
        <v>22.82</v>
      </c>
      <c r="J537" s="72">
        <v>11.44</v>
      </c>
      <c r="K537" s="72">
        <f t="shared" si="2492"/>
        <v>12.69</v>
      </c>
      <c r="L537" s="72">
        <f t="shared" si="2499"/>
        <v>22.16</v>
      </c>
      <c r="M537" s="72">
        <v>15.36</v>
      </c>
      <c r="N537" s="72">
        <v>18.399999999999999</v>
      </c>
      <c r="O537" s="72">
        <f t="shared" si="2493"/>
        <v>0.17</v>
      </c>
      <c r="P537" s="72">
        <v>1.42</v>
      </c>
      <c r="U537" s="8"/>
      <c r="W537" s="8">
        <f t="shared" si="2494"/>
        <v>11.3</v>
      </c>
      <c r="X537">
        <v>885600</v>
      </c>
      <c r="Y537">
        <f t="shared" si="2495"/>
        <v>246</v>
      </c>
      <c r="Z537" s="8">
        <v>0</v>
      </c>
      <c r="AA537" s="8">
        <v>-9.9</v>
      </c>
      <c r="AB537" s="8">
        <v>71</v>
      </c>
      <c r="AD537">
        <v>247</v>
      </c>
      <c r="AE537">
        <v>18.69257</v>
      </c>
      <c r="BZ537" s="41"/>
      <c r="CA537" s="41"/>
      <c r="CB537" s="41"/>
      <c r="CC537" s="41"/>
      <c r="CD537" s="41"/>
      <c r="CE537" s="41"/>
      <c r="CF537" s="41"/>
      <c r="CG537" s="41"/>
      <c r="CH537" s="41"/>
      <c r="CI537" s="41"/>
      <c r="CJ537" s="41"/>
      <c r="CK537" s="41"/>
      <c r="CL537" s="41"/>
      <c r="CM537" s="41"/>
      <c r="CN537" s="41"/>
      <c r="KL537" s="84">
        <f t="shared" si="2604"/>
        <v>27199</v>
      </c>
      <c r="KM537">
        <v>1974</v>
      </c>
      <c r="KN537">
        <v>6</v>
      </c>
      <c r="KO537">
        <v>19</v>
      </c>
      <c r="KP537" s="84">
        <f t="shared" si="2605"/>
        <v>170</v>
      </c>
      <c r="KQ537" s="74">
        <f t="shared" ref="KQ537:KR537" si="2662">KQ172</f>
        <v>24.7</v>
      </c>
      <c r="KR537" s="74">
        <f t="shared" si="2662"/>
        <v>14</v>
      </c>
      <c r="KS537" s="74">
        <f t="shared" si="2607"/>
        <v>14.3</v>
      </c>
      <c r="KT537" s="74">
        <f t="shared" si="2608"/>
        <v>24.6</v>
      </c>
      <c r="KU537" s="74">
        <f t="shared" ref="KU537:KV537" si="2663">KU172</f>
        <v>20.9</v>
      </c>
      <c r="KV537" s="74">
        <f t="shared" si="2663"/>
        <v>32.200000000000003</v>
      </c>
      <c r="KW537" s="72">
        <f t="shared" si="2596"/>
        <v>0.8</v>
      </c>
      <c r="KX537" s="74">
        <f t="shared" si="2538"/>
        <v>0.9</v>
      </c>
      <c r="KZ537" s="74">
        <f t="shared" ref="KZ537:LC537" si="2664">KZ172</f>
        <v>80.400000000000006</v>
      </c>
      <c r="LA537" s="74">
        <f t="shared" si="2664"/>
        <v>57.1</v>
      </c>
      <c r="LB537" s="74">
        <f t="shared" si="2664"/>
        <v>9.6</v>
      </c>
      <c r="LC537" s="74">
        <f t="shared" si="2664"/>
        <v>0.6</v>
      </c>
    </row>
    <row r="538" spans="8:315" x14ac:dyDescent="0.35">
      <c r="H538" s="16">
        <v>248</v>
      </c>
      <c r="I538" s="72">
        <v>23.74</v>
      </c>
      <c r="J538" s="72">
        <v>12.69</v>
      </c>
      <c r="K538" s="72">
        <f t="shared" si="2492"/>
        <v>12.4</v>
      </c>
      <c r="L538" s="72">
        <f t="shared" si="2499"/>
        <v>22.82</v>
      </c>
      <c r="M538" s="72">
        <v>15.14</v>
      </c>
      <c r="N538" s="72">
        <v>17.7</v>
      </c>
      <c r="O538" s="72">
        <f t="shared" si="2493"/>
        <v>0.14000000000000001</v>
      </c>
      <c r="P538" s="72">
        <v>2.4500000000000002</v>
      </c>
      <c r="U538" s="8"/>
      <c r="W538" s="8">
        <f t="shared" si="2494"/>
        <v>11.3</v>
      </c>
      <c r="X538">
        <v>889200</v>
      </c>
      <c r="Y538">
        <f t="shared" si="2495"/>
        <v>247</v>
      </c>
      <c r="Z538" s="8">
        <v>0</v>
      </c>
      <c r="AA538" s="8">
        <v>-10.7</v>
      </c>
      <c r="AB538" s="8">
        <v>73.3</v>
      </c>
      <c r="AD538">
        <v>248</v>
      </c>
      <c r="AE538">
        <v>19.427040000000002</v>
      </c>
      <c r="BZ538" s="41"/>
      <c r="CA538" s="41"/>
      <c r="CB538" s="41"/>
      <c r="CC538" s="41"/>
      <c r="CD538" s="41"/>
      <c r="CE538" s="41"/>
      <c r="CF538" s="41"/>
      <c r="CG538" s="41"/>
      <c r="CH538" s="41"/>
      <c r="CI538" s="41"/>
      <c r="CJ538" s="41"/>
      <c r="CK538" s="41"/>
      <c r="CL538" s="41"/>
      <c r="CM538" s="41"/>
      <c r="CN538" s="41"/>
      <c r="KL538" s="84">
        <f t="shared" si="2604"/>
        <v>27200</v>
      </c>
      <c r="KM538">
        <v>1974</v>
      </c>
      <c r="KN538">
        <v>6</v>
      </c>
      <c r="KO538">
        <v>20</v>
      </c>
      <c r="KP538" s="84">
        <f t="shared" si="2605"/>
        <v>171</v>
      </c>
      <c r="KQ538" s="74">
        <f t="shared" ref="KQ538:KR538" si="2665">KQ173</f>
        <v>25.2</v>
      </c>
      <c r="KR538" s="74">
        <f t="shared" si="2665"/>
        <v>14.3</v>
      </c>
      <c r="KS538" s="74">
        <f t="shared" si="2607"/>
        <v>14.8</v>
      </c>
      <c r="KT538" s="74">
        <f t="shared" si="2608"/>
        <v>24.7</v>
      </c>
      <c r="KU538" s="74">
        <f t="shared" ref="KU538:KV538" si="2666">KU173</f>
        <v>22.6</v>
      </c>
      <c r="KV538" s="74">
        <f t="shared" si="2666"/>
        <v>33.799999999999997</v>
      </c>
      <c r="KW538" s="72">
        <f t="shared" si="2596"/>
        <v>0.78</v>
      </c>
      <c r="KX538" s="74">
        <f t="shared" si="2538"/>
        <v>3.4</v>
      </c>
      <c r="KZ538" s="74">
        <f t="shared" ref="KZ538:LC538" si="2667">KZ173</f>
        <v>79.5</v>
      </c>
      <c r="LA538" s="74">
        <f t="shared" si="2667"/>
        <v>50.3</v>
      </c>
      <c r="LB538" s="74">
        <f t="shared" si="2667"/>
        <v>11</v>
      </c>
      <c r="LC538" s="74">
        <f t="shared" si="2667"/>
        <v>0.6</v>
      </c>
    </row>
    <row r="539" spans="8:315" x14ac:dyDescent="0.35">
      <c r="H539" s="16">
        <v>249</v>
      </c>
      <c r="I539" s="72">
        <v>22.26</v>
      </c>
      <c r="J539" s="72">
        <v>12.4</v>
      </c>
      <c r="K539" s="72">
        <f t="shared" si="2492"/>
        <v>11.31</v>
      </c>
      <c r="L539" s="72">
        <f t="shared" si="2499"/>
        <v>23.74</v>
      </c>
      <c r="M539" s="72">
        <v>14.29</v>
      </c>
      <c r="N539" s="72">
        <v>18.399999999999999</v>
      </c>
      <c r="O539" s="72">
        <f t="shared" si="2493"/>
        <v>0.22</v>
      </c>
      <c r="P539" s="72">
        <v>1.81</v>
      </c>
      <c r="U539" s="8"/>
      <c r="W539" s="8">
        <f t="shared" si="2494"/>
        <v>11.3</v>
      </c>
      <c r="X539">
        <v>892800</v>
      </c>
      <c r="Y539">
        <f t="shared" si="2495"/>
        <v>248</v>
      </c>
      <c r="Z539" s="8">
        <v>3.1</v>
      </c>
      <c r="AA539" s="8">
        <v>-11.3</v>
      </c>
      <c r="AB539" s="8">
        <v>69.2</v>
      </c>
      <c r="AD539">
        <v>249</v>
      </c>
      <c r="AE539">
        <v>20.74221</v>
      </c>
      <c r="BZ539" s="41"/>
      <c r="CA539" s="41"/>
      <c r="CB539" s="41"/>
      <c r="CC539" s="41"/>
      <c r="CD539" s="41"/>
      <c r="CE539" s="41"/>
      <c r="CF539" s="41"/>
      <c r="CG539" s="41"/>
      <c r="CH539" s="41"/>
      <c r="CI539" s="41"/>
      <c r="CJ539" s="41"/>
      <c r="CK539" s="41"/>
      <c r="CL539" s="41"/>
      <c r="CM539" s="41"/>
      <c r="CN539" s="41"/>
      <c r="KL539" s="84">
        <f t="shared" si="2604"/>
        <v>27201</v>
      </c>
      <c r="KM539">
        <v>1974</v>
      </c>
      <c r="KN539">
        <v>6</v>
      </c>
      <c r="KO539">
        <v>21</v>
      </c>
      <c r="KP539" s="84">
        <f t="shared" si="2605"/>
        <v>172</v>
      </c>
      <c r="KQ539" s="74">
        <f t="shared" ref="KQ539:KR539" si="2668">KQ174</f>
        <v>25</v>
      </c>
      <c r="KR539" s="74">
        <f t="shared" si="2668"/>
        <v>14.8</v>
      </c>
      <c r="KS539" s="74">
        <f t="shared" si="2607"/>
        <v>14.5</v>
      </c>
      <c r="KT539" s="74">
        <f t="shared" si="2608"/>
        <v>25.2</v>
      </c>
      <c r="KU539" s="74">
        <f t="shared" ref="KU539:KV539" si="2669">KU174</f>
        <v>21.4</v>
      </c>
      <c r="KV539" s="74">
        <f t="shared" si="2669"/>
        <v>32.1</v>
      </c>
      <c r="KW539" s="72">
        <f t="shared" si="2596"/>
        <v>0.79</v>
      </c>
      <c r="KX539" s="74">
        <f t="shared" si="2538"/>
        <v>2.9</v>
      </c>
      <c r="KZ539" s="74">
        <f t="shared" ref="KZ539:LC539" si="2670">KZ174</f>
        <v>82.6</v>
      </c>
      <c r="LA539" s="74">
        <f t="shared" si="2670"/>
        <v>54.6</v>
      </c>
      <c r="LB539" s="74">
        <f t="shared" si="2670"/>
        <v>9.8000000000000007</v>
      </c>
      <c r="LC539" s="74">
        <f t="shared" si="2670"/>
        <v>0.6</v>
      </c>
    </row>
    <row r="540" spans="8:315" x14ac:dyDescent="0.35">
      <c r="H540" s="16">
        <v>250</v>
      </c>
      <c r="I540" s="72">
        <v>21.01</v>
      </c>
      <c r="J540" s="72">
        <v>11.31</v>
      </c>
      <c r="K540" s="72">
        <f t="shared" si="2492"/>
        <v>10.55</v>
      </c>
      <c r="L540" s="72">
        <f t="shared" si="2499"/>
        <v>22.26</v>
      </c>
      <c r="M540" s="72">
        <v>15.01</v>
      </c>
      <c r="N540" s="72">
        <v>18.600000000000001</v>
      </c>
      <c r="O540" s="72">
        <f t="shared" si="2493"/>
        <v>0.19</v>
      </c>
      <c r="P540" s="72">
        <v>1.48</v>
      </c>
      <c r="U540" s="8"/>
      <c r="W540" s="8">
        <f t="shared" si="2494"/>
        <v>11.4</v>
      </c>
      <c r="X540">
        <v>896400</v>
      </c>
      <c r="Y540">
        <f t="shared" si="2495"/>
        <v>249</v>
      </c>
      <c r="Z540" s="8">
        <v>73.3</v>
      </c>
      <c r="AA540" s="8">
        <v>-12</v>
      </c>
      <c r="AB540" s="8">
        <v>67.099999999999994</v>
      </c>
      <c r="AD540">
        <v>250</v>
      </c>
      <c r="AE540">
        <v>21.89631</v>
      </c>
      <c r="BZ540" s="41"/>
      <c r="CA540" s="41"/>
      <c r="CB540" s="41"/>
      <c r="CC540" s="41"/>
      <c r="CD540" s="41"/>
      <c r="CE540" s="41"/>
      <c r="CF540" s="41"/>
      <c r="CG540" s="41"/>
      <c r="CH540" s="41"/>
      <c r="CI540" s="41"/>
      <c r="CJ540" s="41"/>
      <c r="CK540" s="41"/>
      <c r="CL540" s="41"/>
      <c r="CM540" s="41"/>
      <c r="CN540" s="41"/>
      <c r="KL540" s="84">
        <f t="shared" si="2604"/>
        <v>27202</v>
      </c>
      <c r="KM540">
        <v>1974</v>
      </c>
      <c r="KN540">
        <v>6</v>
      </c>
      <c r="KO540">
        <v>22</v>
      </c>
      <c r="KP540" s="84">
        <f t="shared" si="2605"/>
        <v>173</v>
      </c>
      <c r="KQ540" s="74">
        <f t="shared" ref="KQ540:KR540" si="2671">KQ175</f>
        <v>25</v>
      </c>
      <c r="KR540" s="74">
        <f t="shared" si="2671"/>
        <v>14.5</v>
      </c>
      <c r="KS540" s="74">
        <f t="shared" si="2607"/>
        <v>14.1</v>
      </c>
      <c r="KT540" s="74">
        <f t="shared" si="2608"/>
        <v>25</v>
      </c>
      <c r="KU540" s="74">
        <f t="shared" ref="KU540:KV540" si="2672">KU175</f>
        <v>20.9</v>
      </c>
      <c r="KV540" s="74">
        <f t="shared" si="2672"/>
        <v>31</v>
      </c>
      <c r="KW540" s="72">
        <f t="shared" si="2596"/>
        <v>0.78</v>
      </c>
      <c r="KX540" s="74">
        <f t="shared" si="2538"/>
        <v>4.2</v>
      </c>
      <c r="KZ540" s="74">
        <f t="shared" ref="KZ540:LC540" si="2673">KZ175</f>
        <v>81.2</v>
      </c>
      <c r="LA540" s="74">
        <f t="shared" si="2673"/>
        <v>53.3</v>
      </c>
      <c r="LB540" s="74">
        <f t="shared" si="2673"/>
        <v>11.4</v>
      </c>
      <c r="LC540" s="74">
        <f t="shared" si="2673"/>
        <v>0.6</v>
      </c>
    </row>
    <row r="541" spans="8:315" x14ac:dyDescent="0.35">
      <c r="H541" s="16">
        <v>251</v>
      </c>
      <c r="I541" s="72">
        <v>22.07</v>
      </c>
      <c r="J541" s="72">
        <v>10.55</v>
      </c>
      <c r="K541" s="72">
        <f t="shared" si="2492"/>
        <v>10.8</v>
      </c>
      <c r="L541" s="72">
        <f t="shared" si="2499"/>
        <v>21.01</v>
      </c>
      <c r="M541" s="72">
        <v>14.59</v>
      </c>
      <c r="N541" s="72">
        <v>18.100000000000001</v>
      </c>
      <c r="O541" s="72">
        <f t="shared" si="2493"/>
        <v>0.19</v>
      </c>
      <c r="P541" s="72">
        <v>4.12</v>
      </c>
      <c r="U541" s="8"/>
      <c r="W541" s="8">
        <f t="shared" si="2494"/>
        <v>11.4</v>
      </c>
      <c r="X541">
        <v>900000</v>
      </c>
      <c r="Y541">
        <f t="shared" si="2495"/>
        <v>250</v>
      </c>
      <c r="Z541" s="8">
        <v>172.5</v>
      </c>
      <c r="AA541" s="8">
        <v>-11.7</v>
      </c>
      <c r="AB541" s="8">
        <v>65.8</v>
      </c>
      <c r="AD541">
        <v>251</v>
      </c>
      <c r="AE541">
        <v>23.996870000000001</v>
      </c>
      <c r="BZ541" s="41"/>
      <c r="CA541" s="41"/>
      <c r="CB541" s="41"/>
      <c r="CC541" s="41"/>
      <c r="CD541" s="41"/>
      <c r="CE541" s="41"/>
      <c r="CF541" s="41"/>
      <c r="CG541" s="41"/>
      <c r="CH541" s="41"/>
      <c r="CI541" s="41"/>
      <c r="CJ541" s="41"/>
      <c r="CK541" s="41"/>
      <c r="CL541" s="41"/>
      <c r="CM541" s="41"/>
      <c r="CN541" s="41"/>
      <c r="KL541" s="84">
        <f t="shared" si="2604"/>
        <v>27203</v>
      </c>
      <c r="KM541">
        <v>1974</v>
      </c>
      <c r="KN541">
        <v>6</v>
      </c>
      <c r="KO541">
        <v>23</v>
      </c>
      <c r="KP541" s="84">
        <f t="shared" si="2605"/>
        <v>174</v>
      </c>
      <c r="KQ541" s="74">
        <f t="shared" ref="KQ541:KR541" si="2674">KQ176</f>
        <v>25</v>
      </c>
      <c r="KR541" s="74">
        <f t="shared" si="2674"/>
        <v>14.1</v>
      </c>
      <c r="KS541" s="74">
        <f t="shared" si="2607"/>
        <v>13.5</v>
      </c>
      <c r="KT541" s="74">
        <f t="shared" si="2608"/>
        <v>25</v>
      </c>
      <c r="KU541" s="74">
        <f t="shared" ref="KU541:KV541" si="2675">KU176</f>
        <v>21.4</v>
      </c>
      <c r="KV541" s="74">
        <f t="shared" si="2675"/>
        <v>33.299999999999997</v>
      </c>
      <c r="KW541" s="72">
        <f t="shared" si="2596"/>
        <v>0.8</v>
      </c>
      <c r="KX541" s="74">
        <f t="shared" si="2538"/>
        <v>3.5</v>
      </c>
      <c r="KZ541" s="74">
        <f t="shared" ref="KZ541:LC541" si="2676">KZ176</f>
        <v>84.2</v>
      </c>
      <c r="LA541" s="74">
        <f t="shared" si="2676"/>
        <v>54.2</v>
      </c>
      <c r="LB541" s="74">
        <f t="shared" si="2676"/>
        <v>12.4</v>
      </c>
      <c r="LC541" s="74">
        <f t="shared" si="2676"/>
        <v>0.6</v>
      </c>
    </row>
    <row r="542" spans="8:315" x14ac:dyDescent="0.35">
      <c r="H542" s="16">
        <v>252</v>
      </c>
      <c r="I542" s="72">
        <v>21.54</v>
      </c>
      <c r="J542" s="72">
        <v>10.8</v>
      </c>
      <c r="K542" s="72">
        <f t="shared" si="2492"/>
        <v>11.15</v>
      </c>
      <c r="L542" s="72">
        <f t="shared" si="2499"/>
        <v>22.07</v>
      </c>
      <c r="M542" s="72">
        <v>13.93</v>
      </c>
      <c r="N542" s="72">
        <v>18.5</v>
      </c>
      <c r="O542" s="72">
        <f t="shared" si="2493"/>
        <v>0.25</v>
      </c>
      <c r="P542" s="72">
        <v>2.5</v>
      </c>
      <c r="U542" s="8"/>
      <c r="W542" s="8">
        <f t="shared" si="2494"/>
        <v>11.5</v>
      </c>
      <c r="X542">
        <v>903600</v>
      </c>
      <c r="Y542">
        <f t="shared" si="2495"/>
        <v>251</v>
      </c>
      <c r="Z542" s="8">
        <v>351.9</v>
      </c>
      <c r="AA542" s="8">
        <v>-11.2</v>
      </c>
      <c r="AB542" s="8">
        <v>64.400000000000006</v>
      </c>
      <c r="AD542">
        <v>252</v>
      </c>
      <c r="AE542">
        <v>24.023900000000001</v>
      </c>
      <c r="BZ542" s="41"/>
      <c r="CA542" s="41"/>
      <c r="CB542" s="41"/>
      <c r="CC542" s="41"/>
      <c r="CD542" s="41"/>
      <c r="CE542" s="41"/>
      <c r="CF542" s="41"/>
      <c r="CG542" s="41"/>
      <c r="CH542" s="41"/>
      <c r="CI542" s="41"/>
      <c r="CJ542" s="41"/>
      <c r="CK542" s="41"/>
      <c r="CL542" s="41"/>
      <c r="CM542" s="41"/>
      <c r="CN542" s="41"/>
      <c r="KL542" s="84">
        <f t="shared" si="2604"/>
        <v>27204</v>
      </c>
      <c r="KM542">
        <v>1974</v>
      </c>
      <c r="KN542">
        <v>6</v>
      </c>
      <c r="KO542">
        <v>24</v>
      </c>
      <c r="KP542" s="84">
        <f t="shared" si="2605"/>
        <v>175</v>
      </c>
      <c r="KQ542" s="74">
        <f t="shared" ref="KQ542:KR542" si="2677">KQ177</f>
        <v>24.4</v>
      </c>
      <c r="KR542" s="74">
        <f t="shared" si="2677"/>
        <v>13.5</v>
      </c>
      <c r="KS542" s="74">
        <f t="shared" si="2607"/>
        <v>13.8</v>
      </c>
      <c r="KT542" s="74">
        <f t="shared" si="2608"/>
        <v>25</v>
      </c>
      <c r="KU542" s="74">
        <f t="shared" ref="KU542:KV542" si="2678">KU177</f>
        <v>22.3</v>
      </c>
      <c r="KV542" s="74">
        <f t="shared" si="2678"/>
        <v>33.9</v>
      </c>
      <c r="KW542" s="72">
        <f t="shared" si="2596"/>
        <v>0.79</v>
      </c>
      <c r="KX542" s="74">
        <f t="shared" si="2538"/>
        <v>2.7</v>
      </c>
      <c r="KZ542" s="74">
        <f t="shared" ref="KZ542:LC542" si="2679">KZ177</f>
        <v>81.900000000000006</v>
      </c>
      <c r="LA542" s="74">
        <f t="shared" si="2679"/>
        <v>49.6</v>
      </c>
      <c r="LB542" s="74">
        <f t="shared" si="2679"/>
        <v>11.5</v>
      </c>
      <c r="LC542" s="74">
        <f t="shared" si="2679"/>
        <v>0.6</v>
      </c>
    </row>
    <row r="543" spans="8:315" x14ac:dyDescent="0.35">
      <c r="H543" s="16">
        <v>253</v>
      </c>
      <c r="I543" s="72">
        <v>21.33</v>
      </c>
      <c r="J543" s="72">
        <v>11.15</v>
      </c>
      <c r="K543" s="72">
        <f t="shared" si="2492"/>
        <v>11.3</v>
      </c>
      <c r="L543" s="72">
        <f t="shared" si="2499"/>
        <v>21.54</v>
      </c>
      <c r="M543" s="72">
        <v>13.78</v>
      </c>
      <c r="N543" s="72">
        <v>16.899999999999999</v>
      </c>
      <c r="O543" s="72">
        <f t="shared" si="2493"/>
        <v>0.18</v>
      </c>
      <c r="P543" s="72">
        <v>2.61</v>
      </c>
      <c r="U543" s="8"/>
      <c r="W543" s="8">
        <f t="shared" si="2494"/>
        <v>11.5</v>
      </c>
      <c r="X543">
        <v>907200</v>
      </c>
      <c r="Y543">
        <f t="shared" si="2495"/>
        <v>252</v>
      </c>
      <c r="Z543" s="8">
        <v>414.4</v>
      </c>
      <c r="AA543" s="8">
        <v>-11.2</v>
      </c>
      <c r="AB543" s="8">
        <v>61.1</v>
      </c>
      <c r="AD543">
        <v>253</v>
      </c>
      <c r="AE543">
        <v>23.50657</v>
      </c>
      <c r="BZ543" s="41"/>
      <c r="CA543" s="41"/>
      <c r="CB543" s="41"/>
      <c r="CC543" s="41"/>
      <c r="CD543" s="41"/>
      <c r="CE543" s="41"/>
      <c r="CF543" s="41"/>
      <c r="CG543" s="41"/>
      <c r="CH543" s="41"/>
      <c r="CI543" s="41"/>
      <c r="CJ543" s="41"/>
      <c r="CK543" s="41"/>
      <c r="CL543" s="41"/>
      <c r="CM543" s="41"/>
      <c r="CN543" s="41"/>
      <c r="KL543" s="84">
        <f t="shared" si="2604"/>
        <v>27205</v>
      </c>
      <c r="KM543">
        <v>1974</v>
      </c>
      <c r="KN543">
        <v>6</v>
      </c>
      <c r="KO543">
        <v>25</v>
      </c>
      <c r="KP543" s="84">
        <f t="shared" si="2605"/>
        <v>176</v>
      </c>
      <c r="KQ543" s="74">
        <f t="shared" ref="KQ543:KR543" si="2680">KQ178</f>
        <v>24.6</v>
      </c>
      <c r="KR543" s="74">
        <f t="shared" si="2680"/>
        <v>13.8</v>
      </c>
      <c r="KS543" s="74">
        <f t="shared" si="2607"/>
        <v>14.6</v>
      </c>
      <c r="KT543" s="74">
        <f t="shared" si="2608"/>
        <v>24.4</v>
      </c>
      <c r="KU543" s="74">
        <f t="shared" ref="KU543:KV543" si="2681">KU178</f>
        <v>21.6</v>
      </c>
      <c r="KV543" s="74">
        <f t="shared" si="2681"/>
        <v>31.7</v>
      </c>
      <c r="KW543" s="72">
        <f t="shared" si="2596"/>
        <v>0.78</v>
      </c>
      <c r="KX543" s="74">
        <f t="shared" si="2538"/>
        <v>4.5999999999999996</v>
      </c>
      <c r="KZ543" s="74">
        <f t="shared" ref="KZ543:LC543" si="2682">KZ178</f>
        <v>80.900000000000006</v>
      </c>
      <c r="LA543" s="74">
        <f t="shared" si="2682"/>
        <v>58.1</v>
      </c>
      <c r="LB543" s="74">
        <f t="shared" si="2682"/>
        <v>11</v>
      </c>
      <c r="LC543" s="74">
        <f t="shared" si="2682"/>
        <v>0.7</v>
      </c>
    </row>
    <row r="544" spans="8:315" x14ac:dyDescent="0.35">
      <c r="H544" s="16">
        <v>254</v>
      </c>
      <c r="I544" s="72">
        <v>20.9</v>
      </c>
      <c r="J544" s="72">
        <v>11.3</v>
      </c>
      <c r="K544" s="72">
        <f t="shared" si="2492"/>
        <v>10.74</v>
      </c>
      <c r="L544" s="72">
        <f t="shared" si="2499"/>
        <v>21.33</v>
      </c>
      <c r="M544" s="72">
        <v>14.35</v>
      </c>
      <c r="N544" s="72">
        <v>17.899999999999999</v>
      </c>
      <c r="O544" s="72">
        <f t="shared" si="2493"/>
        <v>0.2</v>
      </c>
      <c r="P544" s="72">
        <v>6.18</v>
      </c>
      <c r="U544" s="8"/>
      <c r="W544" s="8">
        <f t="shared" si="2494"/>
        <v>11.5</v>
      </c>
      <c r="X544">
        <v>910800</v>
      </c>
      <c r="Y544">
        <f t="shared" si="2495"/>
        <v>253</v>
      </c>
      <c r="Z544" s="8">
        <v>426.9</v>
      </c>
      <c r="AA544" s="8">
        <v>-10.6</v>
      </c>
      <c r="AB544" s="8">
        <v>58.7</v>
      </c>
      <c r="AD544">
        <v>254</v>
      </c>
      <c r="AE544">
        <v>22.742650000000001</v>
      </c>
      <c r="BZ544" s="41"/>
      <c r="CA544" s="41"/>
      <c r="CB544" s="41"/>
      <c r="CC544" s="41"/>
      <c r="CD544" s="41"/>
      <c r="CE544" s="41"/>
      <c r="CF544" s="41"/>
      <c r="CG544" s="41"/>
      <c r="CH544" s="41"/>
      <c r="CI544" s="41"/>
      <c r="CJ544" s="41"/>
      <c r="CK544" s="41"/>
      <c r="CL544" s="41"/>
      <c r="CM544" s="41"/>
      <c r="CN544" s="41"/>
      <c r="KL544" s="84">
        <f t="shared" si="2604"/>
        <v>27206</v>
      </c>
      <c r="KM544">
        <v>1974</v>
      </c>
      <c r="KN544">
        <v>6</v>
      </c>
      <c r="KO544">
        <v>26</v>
      </c>
      <c r="KP544" s="84">
        <f t="shared" si="2605"/>
        <v>177</v>
      </c>
      <c r="KQ544" s="74">
        <f t="shared" ref="KQ544:KR544" si="2683">KQ179</f>
        <v>25.2</v>
      </c>
      <c r="KR544" s="74">
        <f t="shared" si="2683"/>
        <v>14.6</v>
      </c>
      <c r="KS544" s="74">
        <f t="shared" si="2607"/>
        <v>15</v>
      </c>
      <c r="KT544" s="74">
        <f t="shared" si="2608"/>
        <v>24.6</v>
      </c>
      <c r="KU544" s="74">
        <f t="shared" ref="KU544:KV544" si="2684">KU179</f>
        <v>20</v>
      </c>
      <c r="KV544" s="74">
        <f t="shared" si="2684"/>
        <v>31.9</v>
      </c>
      <c r="KW544" s="72">
        <f t="shared" si="2596"/>
        <v>0.81</v>
      </c>
      <c r="KX544" s="74">
        <f t="shared" si="2538"/>
        <v>5</v>
      </c>
      <c r="KZ544" s="74">
        <f t="shared" ref="KZ544:LC544" si="2685">KZ179</f>
        <v>85.2</v>
      </c>
      <c r="LA544" s="74">
        <f t="shared" si="2685"/>
        <v>56.1</v>
      </c>
      <c r="LB544" s="74">
        <f t="shared" si="2685"/>
        <v>11.8</v>
      </c>
      <c r="LC544" s="74">
        <f t="shared" si="2685"/>
        <v>0.6</v>
      </c>
    </row>
    <row r="545" spans="8:315" x14ac:dyDescent="0.35">
      <c r="H545" s="16">
        <v>255</v>
      </c>
      <c r="I545" s="72">
        <v>20.65</v>
      </c>
      <c r="J545" s="72">
        <v>10.74</v>
      </c>
      <c r="K545" s="72">
        <f t="shared" si="2492"/>
        <v>11</v>
      </c>
      <c r="L545" s="72">
        <f t="shared" si="2499"/>
        <v>20.9</v>
      </c>
      <c r="M545" s="72">
        <v>13.8</v>
      </c>
      <c r="N545" s="72">
        <v>16.8</v>
      </c>
      <c r="O545" s="72">
        <f t="shared" si="2493"/>
        <v>0.18</v>
      </c>
      <c r="P545" s="72">
        <v>3.47</v>
      </c>
      <c r="U545" s="8"/>
      <c r="W545" s="8">
        <f t="shared" si="2494"/>
        <v>11.6</v>
      </c>
      <c r="X545">
        <v>914400</v>
      </c>
      <c r="Y545">
        <f t="shared" si="2495"/>
        <v>254</v>
      </c>
      <c r="Z545" s="8">
        <v>381.4</v>
      </c>
      <c r="AA545" s="8">
        <v>-10.199999999999999</v>
      </c>
      <c r="AB545" s="8">
        <v>56.2</v>
      </c>
      <c r="AD545">
        <v>255</v>
      </c>
      <c r="AE545">
        <v>18.54842</v>
      </c>
      <c r="BZ545" s="41"/>
      <c r="CA545" s="41"/>
      <c r="CB545" s="41"/>
      <c r="CC545" s="41"/>
      <c r="CD545" s="41"/>
      <c r="CE545" s="41"/>
      <c r="CF545" s="41"/>
      <c r="CG545" s="41"/>
      <c r="CH545" s="41"/>
      <c r="CI545" s="41"/>
      <c r="CJ545" s="41"/>
      <c r="CK545" s="41"/>
      <c r="CL545" s="41"/>
      <c r="CM545" s="41"/>
      <c r="CN545" s="41"/>
      <c r="KL545" s="84">
        <f t="shared" si="2604"/>
        <v>27207</v>
      </c>
      <c r="KM545">
        <v>1974</v>
      </c>
      <c r="KN545">
        <v>6</v>
      </c>
      <c r="KO545">
        <v>27</v>
      </c>
      <c r="KP545" s="84">
        <f t="shared" si="2605"/>
        <v>178</v>
      </c>
      <c r="KQ545" s="74">
        <f t="shared" ref="KQ545:KR545" si="2686">KQ180</f>
        <v>25.5</v>
      </c>
      <c r="KR545" s="74">
        <f t="shared" si="2686"/>
        <v>15</v>
      </c>
      <c r="KS545" s="74">
        <f t="shared" si="2607"/>
        <v>14.8</v>
      </c>
      <c r="KT545" s="74">
        <f t="shared" si="2608"/>
        <v>25.2</v>
      </c>
      <c r="KU545" s="74">
        <f t="shared" ref="KU545:KV545" si="2687">KU180</f>
        <v>21.5</v>
      </c>
      <c r="KV545" s="74">
        <f t="shared" si="2687"/>
        <v>30.8</v>
      </c>
      <c r="KW545" s="72">
        <f t="shared" si="2596"/>
        <v>0.76</v>
      </c>
      <c r="KX545" s="74">
        <f t="shared" si="2538"/>
        <v>5.0999999999999996</v>
      </c>
      <c r="KZ545" s="74">
        <f t="shared" ref="KZ545:LC545" si="2688">KZ180</f>
        <v>83.8</v>
      </c>
      <c r="LA545" s="74">
        <f t="shared" si="2688"/>
        <v>55</v>
      </c>
      <c r="LB545" s="74">
        <f t="shared" si="2688"/>
        <v>11.6</v>
      </c>
      <c r="LC545" s="74">
        <f t="shared" si="2688"/>
        <v>0.6</v>
      </c>
    </row>
    <row r="546" spans="8:315" x14ac:dyDescent="0.35">
      <c r="H546" s="16">
        <v>256</v>
      </c>
      <c r="I546" s="72">
        <v>20.58</v>
      </c>
      <c r="J546" s="72">
        <v>11</v>
      </c>
      <c r="K546" s="72">
        <f t="shared" si="2492"/>
        <v>10.78</v>
      </c>
      <c r="L546" s="72">
        <f t="shared" si="2499"/>
        <v>20.65</v>
      </c>
      <c r="M546" s="72">
        <v>13.34</v>
      </c>
      <c r="N546" s="72">
        <v>17.600000000000001</v>
      </c>
      <c r="O546" s="72">
        <f t="shared" si="2493"/>
        <v>0.24</v>
      </c>
      <c r="P546" s="72">
        <v>3.76</v>
      </c>
      <c r="U546" s="8"/>
      <c r="W546" s="8">
        <f t="shared" si="2494"/>
        <v>11.6</v>
      </c>
      <c r="X546">
        <v>918000</v>
      </c>
      <c r="Y546">
        <f t="shared" si="2495"/>
        <v>255</v>
      </c>
      <c r="Z546" s="8">
        <v>281.10000000000002</v>
      </c>
      <c r="AA546" s="8">
        <v>-9.6</v>
      </c>
      <c r="AB546" s="8">
        <v>52.1</v>
      </c>
      <c r="AD546">
        <v>256</v>
      </c>
      <c r="AE546">
        <v>17.576930000000001</v>
      </c>
      <c r="BZ546" s="41"/>
      <c r="CA546" s="41"/>
      <c r="CB546" s="41"/>
      <c r="CC546" s="41"/>
      <c r="CD546" s="41"/>
      <c r="CE546" s="41"/>
      <c r="CF546" s="41"/>
      <c r="CG546" s="41"/>
      <c r="CH546" s="41"/>
      <c r="CI546" s="41"/>
      <c r="CJ546" s="41"/>
      <c r="CK546" s="41"/>
      <c r="CL546" s="41"/>
      <c r="CM546" s="41"/>
      <c r="CN546" s="41"/>
      <c r="KL546" s="84">
        <f t="shared" si="2604"/>
        <v>27208</v>
      </c>
      <c r="KM546">
        <v>1974</v>
      </c>
      <c r="KN546">
        <v>6</v>
      </c>
      <c r="KO546">
        <v>28</v>
      </c>
      <c r="KP546" s="84">
        <f t="shared" si="2605"/>
        <v>179</v>
      </c>
      <c r="KQ546" s="74">
        <f t="shared" ref="KQ546:KR546" si="2689">KQ181</f>
        <v>25.2</v>
      </c>
      <c r="KR546" s="74">
        <f t="shared" si="2689"/>
        <v>14.8</v>
      </c>
      <c r="KS546" s="74">
        <f t="shared" si="2607"/>
        <v>14.6</v>
      </c>
      <c r="KT546" s="74">
        <f t="shared" si="2608"/>
        <v>25.5</v>
      </c>
      <c r="KU546" s="74">
        <f t="shared" ref="KU546:KV546" si="2690">KU181</f>
        <v>23.2</v>
      </c>
      <c r="KV546" s="74">
        <f t="shared" si="2690"/>
        <v>30.7</v>
      </c>
      <c r="KW546" s="72">
        <f t="shared" si="2596"/>
        <v>0.71</v>
      </c>
      <c r="KX546" s="74">
        <f t="shared" si="2538"/>
        <v>1.5</v>
      </c>
      <c r="KZ546" s="74">
        <f t="shared" ref="KZ546:LC546" si="2691">KZ181</f>
        <v>82.4</v>
      </c>
      <c r="LA546" s="74">
        <f t="shared" si="2691"/>
        <v>53.4</v>
      </c>
      <c r="LB546" s="74">
        <f t="shared" si="2691"/>
        <v>11.5</v>
      </c>
      <c r="LC546" s="74">
        <f t="shared" si="2691"/>
        <v>0.6</v>
      </c>
    </row>
    <row r="547" spans="8:315" x14ac:dyDescent="0.35">
      <c r="H547" s="16">
        <v>257</v>
      </c>
      <c r="I547" s="72">
        <v>19.739999999999998</v>
      </c>
      <c r="J547" s="72">
        <v>10.78</v>
      </c>
      <c r="K547" s="72">
        <f t="shared" si="2492"/>
        <v>9.81</v>
      </c>
      <c r="L547" s="72">
        <f t="shared" si="2499"/>
        <v>20.58</v>
      </c>
      <c r="M547" s="72">
        <v>13.18</v>
      </c>
      <c r="N547" s="72">
        <v>16.600000000000001</v>
      </c>
      <c r="O547" s="72">
        <f t="shared" si="2493"/>
        <v>0.21</v>
      </c>
      <c r="P547" s="72">
        <v>2.98</v>
      </c>
      <c r="U547" s="8"/>
      <c r="W547" s="8">
        <f t="shared" si="2494"/>
        <v>11.7</v>
      </c>
      <c r="X547">
        <v>921600</v>
      </c>
      <c r="Y547">
        <f t="shared" si="2495"/>
        <v>256</v>
      </c>
      <c r="Z547" s="8">
        <v>143.9</v>
      </c>
      <c r="AA547" s="8">
        <v>-9.3000000000000007</v>
      </c>
      <c r="AB547" s="8">
        <v>47.9</v>
      </c>
      <c r="AD547">
        <v>257</v>
      </c>
      <c r="AE547">
        <v>20.09844</v>
      </c>
      <c r="BZ547" s="41"/>
      <c r="CA547" s="41"/>
      <c r="CB547" s="41"/>
      <c r="CC547" s="41"/>
      <c r="CD547" s="41"/>
      <c r="CE547" s="41"/>
      <c r="CF547" s="41"/>
      <c r="CG547" s="41"/>
      <c r="CH547" s="41"/>
      <c r="CI547" s="41"/>
      <c r="CJ547" s="41"/>
      <c r="CK547" s="41"/>
      <c r="CL547" s="41"/>
      <c r="CM547" s="41"/>
      <c r="CN547" s="41"/>
      <c r="KL547" s="84">
        <f t="shared" si="2604"/>
        <v>27209</v>
      </c>
      <c r="KM547">
        <v>1974</v>
      </c>
      <c r="KN547">
        <v>6</v>
      </c>
      <c r="KO547">
        <v>29</v>
      </c>
      <c r="KP547" s="84">
        <f t="shared" si="2605"/>
        <v>180</v>
      </c>
      <c r="KQ547" s="74">
        <f t="shared" ref="KQ547:KR547" si="2692">KQ182</f>
        <v>24.5</v>
      </c>
      <c r="KR547" s="74">
        <f t="shared" si="2692"/>
        <v>14.6</v>
      </c>
      <c r="KS547" s="74">
        <f t="shared" si="2607"/>
        <v>14.7</v>
      </c>
      <c r="KT547" s="74">
        <f t="shared" si="2608"/>
        <v>25.2</v>
      </c>
      <c r="KU547" s="74">
        <f t="shared" ref="KU547:KV547" si="2693">KU182</f>
        <v>19.600000000000001</v>
      </c>
      <c r="KV547" s="74">
        <f t="shared" si="2693"/>
        <v>31.6</v>
      </c>
      <c r="KW547" s="72">
        <f t="shared" si="2596"/>
        <v>0.82</v>
      </c>
      <c r="KX547" s="74">
        <f t="shared" si="2538"/>
        <v>2.5</v>
      </c>
      <c r="KZ547" s="74">
        <f t="shared" ref="KZ547:LC547" si="2694">KZ182</f>
        <v>82</v>
      </c>
      <c r="LA547" s="74">
        <f t="shared" si="2694"/>
        <v>59.9</v>
      </c>
      <c r="LB547" s="74">
        <f t="shared" si="2694"/>
        <v>11</v>
      </c>
      <c r="LC547" s="74">
        <f t="shared" si="2694"/>
        <v>0.6</v>
      </c>
    </row>
    <row r="548" spans="8:315" x14ac:dyDescent="0.35">
      <c r="H548" s="16">
        <v>258</v>
      </c>
      <c r="I548" s="72">
        <v>19.399999999999999</v>
      </c>
      <c r="J548" s="72">
        <v>9.81</v>
      </c>
      <c r="K548" s="72">
        <f t="shared" ref="K548:K611" si="2695">J549</f>
        <v>9.27</v>
      </c>
      <c r="L548" s="72">
        <f t="shared" si="2499"/>
        <v>19.739999999999998</v>
      </c>
      <c r="M548" s="72">
        <v>12.93</v>
      </c>
      <c r="N548" s="72">
        <v>16.600000000000001</v>
      </c>
      <c r="O548" s="72">
        <f t="shared" ref="O548:O611" si="2696">1-MIN(M548/N548,1)</f>
        <v>0.22</v>
      </c>
      <c r="P548" s="72">
        <v>2.17</v>
      </c>
      <c r="U548" s="8"/>
      <c r="W548" s="8">
        <f t="shared" ref="W548:W611" si="2697">X548/24/3600+1</f>
        <v>11.7</v>
      </c>
      <c r="X548">
        <v>925200</v>
      </c>
      <c r="Y548">
        <f t="shared" ref="Y548:Y611" si="2698">X548/3600</f>
        <v>257</v>
      </c>
      <c r="Z548" s="8">
        <v>10.3</v>
      </c>
      <c r="AA548" s="8">
        <v>-9.4</v>
      </c>
      <c r="AB548" s="8">
        <v>51.8</v>
      </c>
      <c r="AD548">
        <v>258</v>
      </c>
      <c r="AE548">
        <v>18.020209999999999</v>
      </c>
      <c r="BZ548" s="41"/>
      <c r="CA548" s="41"/>
      <c r="CB548" s="41"/>
      <c r="CC548" s="41"/>
      <c r="CD548" s="41"/>
      <c r="CE548" s="41"/>
      <c r="CF548" s="41"/>
      <c r="CG548" s="41"/>
      <c r="CH548" s="41"/>
      <c r="CI548" s="41"/>
      <c r="CJ548" s="41"/>
      <c r="CK548" s="41"/>
      <c r="CL548" s="41"/>
      <c r="CM548" s="41"/>
      <c r="CN548" s="41"/>
      <c r="KL548" s="84">
        <f t="shared" si="2604"/>
        <v>27210</v>
      </c>
      <c r="KM548">
        <v>1974</v>
      </c>
      <c r="KN548">
        <v>6</v>
      </c>
      <c r="KO548">
        <v>30</v>
      </c>
      <c r="KP548" s="84">
        <f t="shared" si="2605"/>
        <v>181</v>
      </c>
      <c r="KQ548" s="74">
        <f t="shared" ref="KQ548:KR548" si="2699">KQ183</f>
        <v>25</v>
      </c>
      <c r="KR548" s="74">
        <f t="shared" si="2699"/>
        <v>14.7</v>
      </c>
      <c r="KS548" s="74">
        <f t="shared" si="2607"/>
        <v>14.6</v>
      </c>
      <c r="KT548" s="74">
        <f t="shared" si="2608"/>
        <v>24.5</v>
      </c>
      <c r="KU548" s="74">
        <f t="shared" ref="KU548:KV548" si="2700">KU183</f>
        <v>22.6</v>
      </c>
      <c r="KV548" s="74">
        <f t="shared" si="2700"/>
        <v>33</v>
      </c>
      <c r="KW548" s="72">
        <f t="shared" si="2596"/>
        <v>0.77</v>
      </c>
      <c r="KX548" s="74">
        <f t="shared" si="2538"/>
        <v>2.2999999999999998</v>
      </c>
      <c r="KZ548" s="74">
        <f t="shared" ref="KZ548:LC548" si="2701">KZ183</f>
        <v>81.900000000000006</v>
      </c>
      <c r="LA548" s="74">
        <f t="shared" si="2701"/>
        <v>50.9</v>
      </c>
      <c r="LB548" s="74">
        <f t="shared" si="2701"/>
        <v>10.8</v>
      </c>
      <c r="LC548" s="74">
        <f t="shared" si="2701"/>
        <v>0.6</v>
      </c>
    </row>
    <row r="549" spans="8:315" x14ac:dyDescent="0.35">
      <c r="H549" s="16">
        <v>259</v>
      </c>
      <c r="I549" s="72">
        <v>18.399999999999999</v>
      </c>
      <c r="J549" s="72">
        <v>9.27</v>
      </c>
      <c r="K549" s="72">
        <f t="shared" si="2695"/>
        <v>9.24</v>
      </c>
      <c r="L549" s="72">
        <f t="shared" ref="L549:L612" si="2702">I548</f>
        <v>19.399999999999999</v>
      </c>
      <c r="M549" s="72">
        <v>13.15</v>
      </c>
      <c r="N549" s="72">
        <v>17.600000000000001</v>
      </c>
      <c r="O549" s="72">
        <f t="shared" si="2696"/>
        <v>0.25</v>
      </c>
      <c r="P549" s="72">
        <v>1.35</v>
      </c>
      <c r="U549" s="8"/>
      <c r="W549" s="8">
        <f t="shared" si="2697"/>
        <v>11.8</v>
      </c>
      <c r="X549">
        <v>928800</v>
      </c>
      <c r="Y549">
        <f t="shared" si="2698"/>
        <v>258</v>
      </c>
      <c r="Z549" s="8">
        <v>0</v>
      </c>
      <c r="AA549" s="8">
        <v>-10</v>
      </c>
      <c r="AB549" s="8">
        <v>61</v>
      </c>
      <c r="AD549">
        <v>259</v>
      </c>
      <c r="AE549">
        <v>13.997809999999999</v>
      </c>
      <c r="BZ549" s="41"/>
      <c r="CA549" s="41"/>
      <c r="CB549" s="41"/>
      <c r="CC549" s="41"/>
      <c r="CD549" s="41"/>
      <c r="CE549" s="41"/>
      <c r="CF549" s="41"/>
      <c r="CG549" s="41"/>
      <c r="CH549" s="41"/>
      <c r="CI549" s="41"/>
      <c r="CJ549" s="41"/>
      <c r="CK549" s="41"/>
      <c r="CL549" s="41"/>
      <c r="CM549" s="41"/>
      <c r="CN549" s="41"/>
      <c r="KL549" s="84">
        <f t="shared" si="2604"/>
        <v>27211</v>
      </c>
      <c r="KM549">
        <v>1974</v>
      </c>
      <c r="KN549">
        <v>7</v>
      </c>
      <c r="KO549">
        <v>1</v>
      </c>
      <c r="KP549" s="84">
        <f t="shared" si="2605"/>
        <v>182</v>
      </c>
      <c r="KQ549" s="74">
        <f t="shared" ref="KQ549:KR549" si="2703">KQ184</f>
        <v>25</v>
      </c>
      <c r="KR549" s="74">
        <f t="shared" si="2703"/>
        <v>14.6</v>
      </c>
      <c r="KS549" s="74">
        <f t="shared" si="2607"/>
        <v>14.7</v>
      </c>
      <c r="KT549" s="74">
        <f t="shared" si="2608"/>
        <v>25</v>
      </c>
      <c r="KU549" s="74">
        <f t="shared" ref="KU549:KV549" si="2704">KU184</f>
        <v>20.399999999999999</v>
      </c>
      <c r="KV549" s="74">
        <f t="shared" si="2704"/>
        <v>32.9</v>
      </c>
      <c r="KW549" s="72">
        <f t="shared" si="2596"/>
        <v>0.82</v>
      </c>
      <c r="KX549" s="74">
        <f t="shared" si="2538"/>
        <v>3.3</v>
      </c>
      <c r="KZ549" s="74">
        <f t="shared" ref="KZ549:LC549" si="2705">KZ184</f>
        <v>82.6</v>
      </c>
      <c r="LA549" s="74">
        <f t="shared" si="2705"/>
        <v>53.4</v>
      </c>
      <c r="LB549" s="74">
        <f t="shared" si="2705"/>
        <v>11</v>
      </c>
      <c r="LC549" s="74">
        <f t="shared" si="2705"/>
        <v>0.6</v>
      </c>
    </row>
    <row r="550" spans="8:315" x14ac:dyDescent="0.35">
      <c r="H550" s="16">
        <v>260</v>
      </c>
      <c r="I550" s="72">
        <v>18.48</v>
      </c>
      <c r="J550" s="72">
        <v>9.24</v>
      </c>
      <c r="K550" s="72">
        <f t="shared" si="2695"/>
        <v>9.41</v>
      </c>
      <c r="L550" s="72">
        <f t="shared" si="2702"/>
        <v>18.399999999999999</v>
      </c>
      <c r="M550" s="72">
        <v>12.64</v>
      </c>
      <c r="N550" s="72">
        <v>16.5</v>
      </c>
      <c r="O550" s="72">
        <f t="shared" si="2696"/>
        <v>0.23</v>
      </c>
      <c r="P550" s="72">
        <v>1.79</v>
      </c>
      <c r="U550" s="8"/>
      <c r="W550" s="8">
        <f t="shared" si="2697"/>
        <v>11.8</v>
      </c>
      <c r="X550">
        <v>932400</v>
      </c>
      <c r="Y550">
        <f t="shared" si="2698"/>
        <v>259</v>
      </c>
      <c r="Z550" s="8">
        <v>0</v>
      </c>
      <c r="AA550" s="8">
        <v>-10.6</v>
      </c>
      <c r="AB550" s="8">
        <v>60.3</v>
      </c>
      <c r="AD550">
        <v>260</v>
      </c>
      <c r="AE550">
        <v>16.36448</v>
      </c>
      <c r="BZ550" s="41"/>
      <c r="CA550" s="41"/>
      <c r="CB550" s="41"/>
      <c r="CC550" s="41"/>
      <c r="CD550" s="41"/>
      <c r="CE550" s="41"/>
      <c r="CF550" s="41"/>
      <c r="CG550" s="41"/>
      <c r="CH550" s="41"/>
      <c r="CI550" s="41"/>
      <c r="CJ550" s="41"/>
      <c r="CK550" s="41"/>
      <c r="CL550" s="41"/>
      <c r="CM550" s="41"/>
      <c r="CN550" s="41"/>
      <c r="KL550" s="84">
        <f t="shared" si="2604"/>
        <v>27212</v>
      </c>
      <c r="KM550">
        <v>1974</v>
      </c>
      <c r="KN550">
        <v>7</v>
      </c>
      <c r="KO550">
        <v>2</v>
      </c>
      <c r="KP550" s="84">
        <f t="shared" si="2605"/>
        <v>183</v>
      </c>
      <c r="KQ550" s="74">
        <f t="shared" ref="KQ550:KR550" si="2706">KQ185</f>
        <v>25.8</v>
      </c>
      <c r="KR550" s="74">
        <f t="shared" si="2706"/>
        <v>14.7</v>
      </c>
      <c r="KS550" s="74">
        <f t="shared" si="2607"/>
        <v>14.4</v>
      </c>
      <c r="KT550" s="74">
        <f t="shared" si="2608"/>
        <v>25</v>
      </c>
      <c r="KU550" s="74">
        <f t="shared" ref="KU550:KV550" si="2707">KU185</f>
        <v>22.6</v>
      </c>
      <c r="KV550" s="74">
        <f t="shared" si="2707"/>
        <v>31.3</v>
      </c>
      <c r="KW550" s="72">
        <f t="shared" si="2596"/>
        <v>0.74</v>
      </c>
      <c r="KX550" s="74">
        <f t="shared" si="2538"/>
        <v>2.5</v>
      </c>
      <c r="KZ550" s="74">
        <f t="shared" ref="KZ550:LC550" si="2708">KZ185</f>
        <v>82.4</v>
      </c>
      <c r="LA550" s="74">
        <f t="shared" si="2708"/>
        <v>51.8</v>
      </c>
      <c r="LB550" s="74">
        <f t="shared" si="2708"/>
        <v>11</v>
      </c>
      <c r="LC550" s="74">
        <f t="shared" si="2708"/>
        <v>0.6</v>
      </c>
    </row>
    <row r="551" spans="8:315" x14ac:dyDescent="0.35">
      <c r="H551" s="16">
        <v>261</v>
      </c>
      <c r="I551" s="72">
        <v>19.87</v>
      </c>
      <c r="J551" s="72">
        <v>9.41</v>
      </c>
      <c r="K551" s="72">
        <f t="shared" si="2695"/>
        <v>9.2100000000000009</v>
      </c>
      <c r="L551" s="72">
        <f t="shared" si="2702"/>
        <v>18.48</v>
      </c>
      <c r="M551" s="72">
        <v>13.41</v>
      </c>
      <c r="N551" s="72">
        <v>16.2</v>
      </c>
      <c r="O551" s="72">
        <f t="shared" si="2696"/>
        <v>0.17</v>
      </c>
      <c r="P551" s="72">
        <v>2.3199999999999998</v>
      </c>
      <c r="U551" s="8"/>
      <c r="W551" s="8">
        <f t="shared" si="2697"/>
        <v>11.8</v>
      </c>
      <c r="X551">
        <v>936000</v>
      </c>
      <c r="Y551">
        <f t="shared" si="2698"/>
        <v>260</v>
      </c>
      <c r="Z551" s="8">
        <v>0</v>
      </c>
      <c r="AA551" s="8">
        <v>-10.9</v>
      </c>
      <c r="AB551" s="8">
        <v>66.900000000000006</v>
      </c>
      <c r="AD551">
        <v>261</v>
      </c>
      <c r="AE551">
        <v>19.81588</v>
      </c>
      <c r="BZ551" s="41"/>
      <c r="CA551" s="41"/>
      <c r="CB551" s="41"/>
      <c r="CC551" s="41"/>
      <c r="CD551" s="41"/>
      <c r="CE551" s="41"/>
      <c r="CF551" s="41"/>
      <c r="CG551" s="41"/>
      <c r="CH551" s="41"/>
      <c r="CI551" s="41"/>
      <c r="CJ551" s="41"/>
      <c r="CK551" s="41"/>
      <c r="CL551" s="41"/>
      <c r="CM551" s="41"/>
      <c r="CN551" s="41"/>
      <c r="KL551" s="84">
        <f t="shared" si="2604"/>
        <v>27213</v>
      </c>
      <c r="KM551">
        <v>1974</v>
      </c>
      <c r="KN551">
        <v>7</v>
      </c>
      <c r="KO551">
        <v>3</v>
      </c>
      <c r="KP551" s="84">
        <f t="shared" si="2605"/>
        <v>184</v>
      </c>
      <c r="KQ551" s="74">
        <f t="shared" ref="KQ551:KR551" si="2709">KQ186</f>
        <v>26.1</v>
      </c>
      <c r="KR551" s="74">
        <f t="shared" si="2709"/>
        <v>14.4</v>
      </c>
      <c r="KS551" s="74">
        <f t="shared" si="2607"/>
        <v>14.8</v>
      </c>
      <c r="KT551" s="74">
        <f t="shared" si="2608"/>
        <v>25.8</v>
      </c>
      <c r="KU551" s="74">
        <f t="shared" ref="KU551:KV551" si="2710">KU186</f>
        <v>22.8</v>
      </c>
      <c r="KV551" s="74">
        <f t="shared" si="2710"/>
        <v>31.8</v>
      </c>
      <c r="KW551" s="72">
        <f t="shared" si="2596"/>
        <v>0.75</v>
      </c>
      <c r="KX551" s="74">
        <f t="shared" si="2538"/>
        <v>2.2000000000000002</v>
      </c>
      <c r="KZ551" s="74">
        <f t="shared" ref="KZ551:LC551" si="2711">KZ186</f>
        <v>83</v>
      </c>
      <c r="LA551" s="74">
        <f t="shared" si="2711"/>
        <v>49.9</v>
      </c>
      <c r="LB551" s="74">
        <f t="shared" si="2711"/>
        <v>10.4</v>
      </c>
      <c r="LC551" s="74">
        <f t="shared" si="2711"/>
        <v>0.6</v>
      </c>
    </row>
    <row r="552" spans="8:315" x14ac:dyDescent="0.35">
      <c r="H552" s="16">
        <v>262</v>
      </c>
      <c r="I552" s="72">
        <v>19.649999999999999</v>
      </c>
      <c r="J552" s="72">
        <v>9.2100000000000009</v>
      </c>
      <c r="K552" s="72">
        <f t="shared" si="2695"/>
        <v>9.56</v>
      </c>
      <c r="L552" s="72">
        <f t="shared" si="2702"/>
        <v>19.87</v>
      </c>
      <c r="M552" s="72">
        <v>12.67</v>
      </c>
      <c r="N552" s="72">
        <v>14.9</v>
      </c>
      <c r="O552" s="72">
        <f t="shared" si="2696"/>
        <v>0.15</v>
      </c>
      <c r="P552" s="72">
        <v>3.42</v>
      </c>
      <c r="U552" s="8"/>
      <c r="W552" s="8">
        <f t="shared" si="2697"/>
        <v>11.9</v>
      </c>
      <c r="X552">
        <v>939600</v>
      </c>
      <c r="Y552">
        <f t="shared" si="2698"/>
        <v>261</v>
      </c>
      <c r="Z552" s="8">
        <v>0</v>
      </c>
      <c r="AA552" s="8">
        <v>-11.7</v>
      </c>
      <c r="AB552" s="8">
        <v>68.599999999999994</v>
      </c>
      <c r="AD552">
        <v>262</v>
      </c>
      <c r="AE552">
        <v>21.81682</v>
      </c>
      <c r="BZ552" s="41"/>
      <c r="CA552" s="41"/>
      <c r="CB552" s="41"/>
      <c r="CC552" s="41"/>
      <c r="CD552" s="41"/>
      <c r="CE552" s="41"/>
      <c r="CF552" s="41"/>
      <c r="CG552" s="41"/>
      <c r="CH552" s="41"/>
      <c r="CI552" s="41"/>
      <c r="CJ552" s="41"/>
      <c r="CK552" s="41"/>
      <c r="CL552" s="41"/>
      <c r="CM552" s="41"/>
      <c r="CN552" s="41"/>
      <c r="KL552" s="84">
        <f t="shared" si="2604"/>
        <v>27214</v>
      </c>
      <c r="KM552">
        <v>1974</v>
      </c>
      <c r="KN552">
        <v>7</v>
      </c>
      <c r="KO552">
        <v>4</v>
      </c>
      <c r="KP552" s="84">
        <f t="shared" si="2605"/>
        <v>185</v>
      </c>
      <c r="KQ552" s="74">
        <f t="shared" ref="KQ552:KR552" si="2712">KQ187</f>
        <v>25.4</v>
      </c>
      <c r="KR552" s="74">
        <f t="shared" si="2712"/>
        <v>14.8</v>
      </c>
      <c r="KS552" s="74">
        <f t="shared" si="2607"/>
        <v>15.3</v>
      </c>
      <c r="KT552" s="74">
        <f t="shared" si="2608"/>
        <v>26.1</v>
      </c>
      <c r="KU552" s="74">
        <f t="shared" ref="KU552:KV552" si="2713">KU187</f>
        <v>21.5</v>
      </c>
      <c r="KV552" s="74">
        <f t="shared" si="2713"/>
        <v>30.2</v>
      </c>
      <c r="KW552" s="72">
        <f t="shared" si="2596"/>
        <v>0.75</v>
      </c>
      <c r="KX552" s="74">
        <f t="shared" si="2538"/>
        <v>2.7</v>
      </c>
      <c r="KZ552" s="74">
        <f t="shared" ref="KZ552:LC552" si="2714">KZ187</f>
        <v>81.7</v>
      </c>
      <c r="LA552" s="74">
        <f t="shared" si="2714"/>
        <v>56.2</v>
      </c>
      <c r="LB552" s="74">
        <f t="shared" si="2714"/>
        <v>10.6</v>
      </c>
      <c r="LC552" s="74">
        <f t="shared" si="2714"/>
        <v>0.6</v>
      </c>
    </row>
    <row r="553" spans="8:315" x14ac:dyDescent="0.35">
      <c r="H553" s="16">
        <v>263</v>
      </c>
      <c r="I553" s="72">
        <v>18.97</v>
      </c>
      <c r="J553" s="72">
        <v>9.56</v>
      </c>
      <c r="K553" s="72">
        <f t="shared" si="2695"/>
        <v>9.0500000000000007</v>
      </c>
      <c r="L553" s="72">
        <f t="shared" si="2702"/>
        <v>19.649999999999999</v>
      </c>
      <c r="M553" s="72">
        <v>12.42</v>
      </c>
      <c r="N553" s="72">
        <v>16</v>
      </c>
      <c r="O553" s="72">
        <f t="shared" si="2696"/>
        <v>0.22</v>
      </c>
      <c r="P553" s="72">
        <v>2.74</v>
      </c>
      <c r="U553" s="8"/>
      <c r="W553" s="8">
        <f t="shared" si="2697"/>
        <v>11.9</v>
      </c>
      <c r="X553">
        <v>943200</v>
      </c>
      <c r="Y553">
        <f t="shared" si="2698"/>
        <v>262</v>
      </c>
      <c r="Z553" s="8">
        <v>0</v>
      </c>
      <c r="AA553" s="8">
        <v>-12.6</v>
      </c>
      <c r="AB553" s="8">
        <v>75.8</v>
      </c>
      <c r="AD553">
        <v>263</v>
      </c>
      <c r="AE553">
        <v>21.056000000000001</v>
      </c>
      <c r="BZ553" s="41"/>
      <c r="CA553" s="41"/>
      <c r="CB553" s="41"/>
      <c r="CC553" s="41"/>
      <c r="CD553" s="41"/>
      <c r="CE553" s="41"/>
      <c r="CF553" s="41"/>
      <c r="CG553" s="41"/>
      <c r="CH553" s="41"/>
      <c r="CI553" s="41"/>
      <c r="CJ553" s="41"/>
      <c r="CK553" s="41"/>
      <c r="CL553" s="41"/>
      <c r="CM553" s="41"/>
      <c r="CN553" s="41"/>
      <c r="KL553" s="84">
        <f t="shared" si="2604"/>
        <v>27215</v>
      </c>
      <c r="KM553">
        <v>1974</v>
      </c>
      <c r="KN553">
        <v>7</v>
      </c>
      <c r="KO553">
        <v>5</v>
      </c>
      <c r="KP553" s="84">
        <f t="shared" si="2605"/>
        <v>186</v>
      </c>
      <c r="KQ553" s="74">
        <f t="shared" ref="KQ553:KR553" si="2715">KQ188</f>
        <v>26.7</v>
      </c>
      <c r="KR553" s="74">
        <f t="shared" si="2715"/>
        <v>15.3</v>
      </c>
      <c r="KS553" s="74">
        <f t="shared" si="2607"/>
        <v>15.4</v>
      </c>
      <c r="KT553" s="74">
        <f t="shared" si="2608"/>
        <v>25.4</v>
      </c>
      <c r="KU553" s="74">
        <f t="shared" ref="KU553:KV553" si="2716">KU188</f>
        <v>22</v>
      </c>
      <c r="KV553" s="74">
        <f t="shared" si="2716"/>
        <v>30.5</v>
      </c>
      <c r="KW553" s="72">
        <f t="shared" si="2596"/>
        <v>0.74</v>
      </c>
      <c r="KX553" s="74">
        <f t="shared" si="2538"/>
        <v>1.9</v>
      </c>
      <c r="KZ553" s="74">
        <f t="shared" ref="KZ553:LC553" si="2717">KZ188</f>
        <v>82.4</v>
      </c>
      <c r="LA553" s="74">
        <f t="shared" si="2717"/>
        <v>53.1</v>
      </c>
      <c r="LB553" s="74">
        <f t="shared" si="2717"/>
        <v>10.199999999999999</v>
      </c>
      <c r="LC553" s="74">
        <f t="shared" si="2717"/>
        <v>0.6</v>
      </c>
    </row>
    <row r="554" spans="8:315" x14ac:dyDescent="0.35">
      <c r="H554" s="16">
        <v>264</v>
      </c>
      <c r="I554" s="72">
        <v>18.5</v>
      </c>
      <c r="J554" s="72">
        <v>9.0500000000000007</v>
      </c>
      <c r="K554" s="72">
        <f t="shared" si="2695"/>
        <v>7.92</v>
      </c>
      <c r="L554" s="72">
        <f t="shared" si="2702"/>
        <v>18.97</v>
      </c>
      <c r="M554" s="72">
        <v>12.34</v>
      </c>
      <c r="N554" s="72">
        <v>15.2</v>
      </c>
      <c r="O554" s="72">
        <f t="shared" si="2696"/>
        <v>0.19</v>
      </c>
      <c r="P554" s="72">
        <v>3.34</v>
      </c>
      <c r="U554" s="8"/>
      <c r="W554" s="8">
        <f t="shared" si="2697"/>
        <v>12</v>
      </c>
      <c r="X554">
        <v>946800</v>
      </c>
      <c r="Y554">
        <f t="shared" si="2698"/>
        <v>263</v>
      </c>
      <c r="Z554" s="8">
        <v>0</v>
      </c>
      <c r="AA554" s="8">
        <v>-12.2</v>
      </c>
      <c r="AB554" s="8">
        <v>74.599999999999994</v>
      </c>
      <c r="AD554">
        <v>264</v>
      </c>
      <c r="AE554">
        <v>20.90409</v>
      </c>
      <c r="BZ554" s="41"/>
      <c r="CA554" s="41"/>
      <c r="CB554" s="41"/>
      <c r="CC554" s="41"/>
      <c r="CD554" s="41"/>
      <c r="CE554" s="41"/>
      <c r="CF554" s="41"/>
      <c r="CG554" s="41"/>
      <c r="CH554" s="41"/>
      <c r="CI554" s="41"/>
      <c r="CJ554" s="41"/>
      <c r="CK554" s="41"/>
      <c r="CL554" s="41"/>
      <c r="CM554" s="41"/>
      <c r="CN554" s="41"/>
      <c r="KL554" s="84">
        <f t="shared" si="2604"/>
        <v>27216</v>
      </c>
      <c r="KM554">
        <v>1974</v>
      </c>
      <c r="KN554">
        <v>7</v>
      </c>
      <c r="KO554">
        <v>6</v>
      </c>
      <c r="KP554" s="84">
        <f t="shared" si="2605"/>
        <v>187</v>
      </c>
      <c r="KQ554" s="74">
        <f t="shared" ref="KQ554:KR554" si="2718">KQ189</f>
        <v>27.2</v>
      </c>
      <c r="KR554" s="74">
        <f t="shared" si="2718"/>
        <v>15.4</v>
      </c>
      <c r="KS554" s="74">
        <f t="shared" si="2607"/>
        <v>16</v>
      </c>
      <c r="KT554" s="74">
        <f t="shared" si="2608"/>
        <v>26.7</v>
      </c>
      <c r="KU554" s="74">
        <f t="shared" ref="KU554:KV554" si="2719">KU189</f>
        <v>23.6</v>
      </c>
      <c r="KV554" s="74">
        <f t="shared" si="2719"/>
        <v>30.1</v>
      </c>
      <c r="KW554" s="72">
        <f t="shared" si="2596"/>
        <v>0.69</v>
      </c>
      <c r="KX554" s="74">
        <f t="shared" si="2538"/>
        <v>0.7</v>
      </c>
      <c r="KZ554" s="74">
        <f t="shared" ref="KZ554:LC554" si="2720">KZ189</f>
        <v>82.3</v>
      </c>
      <c r="LA554" s="74">
        <f t="shared" si="2720"/>
        <v>49.6</v>
      </c>
      <c r="LB554" s="74">
        <f t="shared" si="2720"/>
        <v>10.199999999999999</v>
      </c>
      <c r="LC554" s="74">
        <f t="shared" si="2720"/>
        <v>0.5</v>
      </c>
    </row>
    <row r="555" spans="8:315" x14ac:dyDescent="0.35">
      <c r="H555" s="16">
        <v>265</v>
      </c>
      <c r="I555" s="72">
        <v>17.34</v>
      </c>
      <c r="J555" s="72">
        <v>7.92</v>
      </c>
      <c r="K555" s="72">
        <f t="shared" si="2695"/>
        <v>7.74</v>
      </c>
      <c r="L555" s="72">
        <f t="shared" si="2702"/>
        <v>18.5</v>
      </c>
      <c r="M555" s="72">
        <v>11.78</v>
      </c>
      <c r="N555" s="72">
        <v>14</v>
      </c>
      <c r="O555" s="72">
        <f t="shared" si="2696"/>
        <v>0.16</v>
      </c>
      <c r="P555" s="72">
        <v>4.0599999999999996</v>
      </c>
      <c r="U555" s="8"/>
      <c r="W555" s="8">
        <f t="shared" si="2697"/>
        <v>12</v>
      </c>
      <c r="X555">
        <v>950400</v>
      </c>
      <c r="Y555">
        <f t="shared" si="2698"/>
        <v>264</v>
      </c>
      <c r="Z555" s="8">
        <v>0</v>
      </c>
      <c r="AA555" s="8">
        <v>-13.9</v>
      </c>
      <c r="AB555" s="8">
        <v>84.5</v>
      </c>
      <c r="AD555">
        <v>265</v>
      </c>
      <c r="AE555">
        <v>19.424630000000001</v>
      </c>
      <c r="BZ555" s="41"/>
      <c r="CA555" s="41"/>
      <c r="CB555" s="41"/>
      <c r="CC555" s="41"/>
      <c r="CD555" s="41"/>
      <c r="CE555" s="41"/>
      <c r="CF555" s="41"/>
      <c r="CG555" s="41"/>
      <c r="CH555" s="41"/>
      <c r="CI555" s="41"/>
      <c r="CJ555" s="41"/>
      <c r="CK555" s="41"/>
      <c r="CL555" s="41"/>
      <c r="CM555" s="41"/>
      <c r="CN555" s="41"/>
      <c r="KL555" s="84">
        <f t="shared" si="2604"/>
        <v>27217</v>
      </c>
      <c r="KM555">
        <v>1974</v>
      </c>
      <c r="KN555">
        <v>7</v>
      </c>
      <c r="KO555">
        <v>7</v>
      </c>
      <c r="KP555" s="84">
        <f t="shared" si="2605"/>
        <v>188</v>
      </c>
      <c r="KQ555" s="74">
        <f t="shared" ref="KQ555:KR555" si="2721">KQ190</f>
        <v>27.1</v>
      </c>
      <c r="KR555" s="74">
        <f t="shared" si="2721"/>
        <v>16</v>
      </c>
      <c r="KS555" s="74">
        <f t="shared" si="2607"/>
        <v>15.9</v>
      </c>
      <c r="KT555" s="74">
        <f t="shared" si="2608"/>
        <v>27.2</v>
      </c>
      <c r="KU555" s="74">
        <f t="shared" ref="KU555:KV555" si="2722">KU190</f>
        <v>23.4</v>
      </c>
      <c r="KV555" s="74">
        <f t="shared" si="2722"/>
        <v>30</v>
      </c>
      <c r="KW555" s="72">
        <f t="shared" si="2596"/>
        <v>0.69</v>
      </c>
      <c r="KX555" s="74">
        <f t="shared" si="2538"/>
        <v>0.5</v>
      </c>
      <c r="KZ555" s="74">
        <f t="shared" ref="KZ555:LC555" si="2723">KZ190</f>
        <v>80.3</v>
      </c>
      <c r="LA555" s="74">
        <f t="shared" si="2723"/>
        <v>47.5</v>
      </c>
      <c r="LB555" s="74">
        <f t="shared" si="2723"/>
        <v>11.8</v>
      </c>
      <c r="LC555" s="74">
        <f t="shared" si="2723"/>
        <v>0.6</v>
      </c>
    </row>
    <row r="556" spans="8:315" x14ac:dyDescent="0.35">
      <c r="H556" s="16">
        <v>266</v>
      </c>
      <c r="I556" s="72">
        <v>16.489999999999998</v>
      </c>
      <c r="J556" s="72">
        <v>7.74</v>
      </c>
      <c r="K556" s="72">
        <f t="shared" si="2695"/>
        <v>6.11</v>
      </c>
      <c r="L556" s="72">
        <f t="shared" si="2702"/>
        <v>17.34</v>
      </c>
      <c r="M556" s="72">
        <v>12.55</v>
      </c>
      <c r="N556" s="72">
        <v>15.3</v>
      </c>
      <c r="O556" s="72">
        <f t="shared" si="2696"/>
        <v>0.18</v>
      </c>
      <c r="P556" s="72">
        <v>2.7</v>
      </c>
      <c r="U556" s="8"/>
      <c r="W556" s="8">
        <f t="shared" si="2697"/>
        <v>12</v>
      </c>
      <c r="X556">
        <v>954000</v>
      </c>
      <c r="Y556">
        <f t="shared" si="2698"/>
        <v>265</v>
      </c>
      <c r="Z556" s="8">
        <v>0</v>
      </c>
      <c r="AA556" s="8">
        <v>-15.1</v>
      </c>
      <c r="AB556" s="8">
        <v>84.3</v>
      </c>
      <c r="AD556">
        <v>266</v>
      </c>
      <c r="AE556">
        <v>20.246099999999998</v>
      </c>
      <c r="BZ556" s="41"/>
      <c r="CA556" s="41"/>
      <c r="CB556" s="41"/>
      <c r="CC556" s="41"/>
      <c r="CD556" s="41"/>
      <c r="CE556" s="41"/>
      <c r="CF556" s="41"/>
      <c r="CG556" s="41"/>
      <c r="CH556" s="41"/>
      <c r="CI556" s="41"/>
      <c r="CJ556" s="41"/>
      <c r="CK556" s="41"/>
      <c r="CL556" s="41"/>
      <c r="CM556" s="41"/>
      <c r="CN556" s="41"/>
      <c r="KL556" s="84">
        <f t="shared" si="2604"/>
        <v>27218</v>
      </c>
      <c r="KM556">
        <v>1974</v>
      </c>
      <c r="KN556">
        <v>7</v>
      </c>
      <c r="KO556">
        <v>8</v>
      </c>
      <c r="KP556" s="84">
        <f t="shared" si="2605"/>
        <v>189</v>
      </c>
      <c r="KQ556" s="74">
        <f t="shared" ref="KQ556:KR556" si="2724">KQ191</f>
        <v>26.8</v>
      </c>
      <c r="KR556" s="74">
        <f t="shared" si="2724"/>
        <v>15.9</v>
      </c>
      <c r="KS556" s="74">
        <f t="shared" si="2607"/>
        <v>16.2</v>
      </c>
      <c r="KT556" s="74">
        <f t="shared" si="2608"/>
        <v>27.1</v>
      </c>
      <c r="KU556" s="74">
        <f t="shared" ref="KU556:KV556" si="2725">KU191</f>
        <v>23</v>
      </c>
      <c r="KV556" s="74">
        <f t="shared" si="2725"/>
        <v>30.6</v>
      </c>
      <c r="KW556" s="72">
        <f t="shared" si="2596"/>
        <v>0.72</v>
      </c>
      <c r="KX556" s="74">
        <f t="shared" si="2538"/>
        <v>3.2</v>
      </c>
      <c r="KZ556" s="74">
        <f t="shared" ref="KZ556:LC556" si="2726">KZ191</f>
        <v>81.099999999999994</v>
      </c>
      <c r="LA556" s="74">
        <f t="shared" si="2726"/>
        <v>52.6</v>
      </c>
      <c r="LB556" s="74">
        <f t="shared" si="2726"/>
        <v>10.6</v>
      </c>
      <c r="LC556" s="74">
        <f t="shared" si="2726"/>
        <v>0.6</v>
      </c>
    </row>
    <row r="557" spans="8:315" x14ac:dyDescent="0.35">
      <c r="H557" s="16">
        <v>267</v>
      </c>
      <c r="I557" s="72">
        <v>16.329999999999998</v>
      </c>
      <c r="J557" s="72">
        <v>6.11</v>
      </c>
      <c r="K557" s="72">
        <f t="shared" si="2695"/>
        <v>6.86</v>
      </c>
      <c r="L557" s="72">
        <f t="shared" si="2702"/>
        <v>16.489999999999998</v>
      </c>
      <c r="M557" s="72">
        <v>11.94</v>
      </c>
      <c r="N557" s="72">
        <v>15</v>
      </c>
      <c r="O557" s="72">
        <f t="shared" si="2696"/>
        <v>0.2</v>
      </c>
      <c r="P557" s="72">
        <v>1.1499999999999999</v>
      </c>
      <c r="U557" s="8"/>
      <c r="W557" s="8">
        <f t="shared" si="2697"/>
        <v>12.1</v>
      </c>
      <c r="X557">
        <v>957600</v>
      </c>
      <c r="Y557">
        <f t="shared" si="2698"/>
        <v>266</v>
      </c>
      <c r="Z557" s="8">
        <v>0</v>
      </c>
      <c r="AA557" s="8">
        <v>-15.2</v>
      </c>
      <c r="AB557" s="8">
        <v>86.9</v>
      </c>
      <c r="AD557">
        <v>267</v>
      </c>
      <c r="AE557">
        <v>14.74671</v>
      </c>
      <c r="BZ557" s="41"/>
      <c r="CA557" s="41"/>
      <c r="CB557" s="41"/>
      <c r="CC557" s="41"/>
      <c r="CD557" s="41"/>
      <c r="CE557" s="41"/>
      <c r="CF557" s="41"/>
      <c r="CG557" s="41"/>
      <c r="CH557" s="41"/>
      <c r="CI557" s="41"/>
      <c r="CJ557" s="41"/>
      <c r="CK557" s="41"/>
      <c r="CL557" s="41"/>
      <c r="CM557" s="41"/>
      <c r="CN557" s="41"/>
      <c r="KL557" s="84">
        <f t="shared" si="2604"/>
        <v>27219</v>
      </c>
      <c r="KM557">
        <v>1974</v>
      </c>
      <c r="KN557">
        <v>7</v>
      </c>
      <c r="KO557">
        <v>9</v>
      </c>
      <c r="KP557" s="84">
        <f t="shared" si="2605"/>
        <v>190</v>
      </c>
      <c r="KQ557" s="74">
        <f t="shared" ref="KQ557:KR557" si="2727">KQ192</f>
        <v>26.7</v>
      </c>
      <c r="KR557" s="74">
        <f t="shared" si="2727"/>
        <v>16.2</v>
      </c>
      <c r="KS557" s="74">
        <f t="shared" si="2607"/>
        <v>15.3</v>
      </c>
      <c r="KT557" s="74">
        <f t="shared" si="2608"/>
        <v>26.8</v>
      </c>
      <c r="KU557" s="74">
        <f t="shared" ref="KU557:KV557" si="2728">KU192</f>
        <v>23.6</v>
      </c>
      <c r="KV557" s="74">
        <f t="shared" si="2728"/>
        <v>30.8</v>
      </c>
      <c r="KW557" s="72">
        <f t="shared" si="2596"/>
        <v>0.7</v>
      </c>
      <c r="KX557" s="74">
        <f t="shared" si="2538"/>
        <v>4.4000000000000004</v>
      </c>
      <c r="KZ557" s="74">
        <f t="shared" ref="KZ557:LC557" si="2729">KZ192</f>
        <v>84.6</v>
      </c>
      <c r="LA557" s="74">
        <f t="shared" si="2729"/>
        <v>51.5</v>
      </c>
      <c r="LB557" s="74">
        <f t="shared" si="2729"/>
        <v>11.4</v>
      </c>
      <c r="LC557" s="74">
        <f t="shared" si="2729"/>
        <v>0.5</v>
      </c>
    </row>
    <row r="558" spans="8:315" x14ac:dyDescent="0.35">
      <c r="H558" s="16">
        <v>268</v>
      </c>
      <c r="I558" s="72">
        <v>16.3</v>
      </c>
      <c r="J558" s="72">
        <v>6.86</v>
      </c>
      <c r="K558" s="72">
        <f t="shared" si="2695"/>
        <v>7.55</v>
      </c>
      <c r="L558" s="72">
        <f t="shared" si="2702"/>
        <v>16.329999999999998</v>
      </c>
      <c r="M558" s="72">
        <v>12.06</v>
      </c>
      <c r="N558" s="72">
        <v>14.9</v>
      </c>
      <c r="O558" s="72">
        <f t="shared" si="2696"/>
        <v>0.19</v>
      </c>
      <c r="P558" s="72">
        <v>2.14</v>
      </c>
      <c r="U558" s="8"/>
      <c r="W558" s="8">
        <f t="shared" si="2697"/>
        <v>12.1</v>
      </c>
      <c r="X558">
        <v>961200</v>
      </c>
      <c r="Y558">
        <f t="shared" si="2698"/>
        <v>267</v>
      </c>
      <c r="Z558" s="8">
        <v>0</v>
      </c>
      <c r="AA558" s="8">
        <v>-14.7</v>
      </c>
      <c r="AB558" s="8">
        <v>83.9</v>
      </c>
      <c r="AD558">
        <v>268</v>
      </c>
      <c r="AE558">
        <v>12.70274</v>
      </c>
      <c r="BZ558" s="41"/>
      <c r="CA558" s="41"/>
      <c r="CB558" s="41"/>
      <c r="CC558" s="41"/>
      <c r="CD558" s="41"/>
      <c r="CE558" s="41"/>
      <c r="CF558" s="41"/>
      <c r="CG558" s="41"/>
      <c r="CH558" s="41"/>
      <c r="CI558" s="41"/>
      <c r="CJ558" s="41"/>
      <c r="CK558" s="41"/>
      <c r="CL558" s="41"/>
      <c r="CM558" s="41"/>
      <c r="CN558" s="41"/>
      <c r="KL558" s="84">
        <f t="shared" si="2604"/>
        <v>27220</v>
      </c>
      <c r="KM558">
        <v>1974</v>
      </c>
      <c r="KN558">
        <v>7</v>
      </c>
      <c r="KO558">
        <v>10</v>
      </c>
      <c r="KP558" s="84">
        <f t="shared" si="2605"/>
        <v>191</v>
      </c>
      <c r="KQ558" s="74">
        <f t="shared" ref="KQ558:KR558" si="2730">KQ193</f>
        <v>25</v>
      </c>
      <c r="KR558" s="74">
        <f t="shared" si="2730"/>
        <v>15.3</v>
      </c>
      <c r="KS558" s="74">
        <f t="shared" si="2607"/>
        <v>13.9</v>
      </c>
      <c r="KT558" s="74">
        <f t="shared" si="2608"/>
        <v>26.7</v>
      </c>
      <c r="KU558" s="74">
        <f t="shared" ref="KU558:KV558" si="2731">KU193</f>
        <v>23.4</v>
      </c>
      <c r="KV558" s="74">
        <f t="shared" si="2731"/>
        <v>30.9</v>
      </c>
      <c r="KW558" s="72">
        <f t="shared" si="2596"/>
        <v>0.71</v>
      </c>
      <c r="KX558" s="74">
        <f t="shared" si="2538"/>
        <v>3.2</v>
      </c>
      <c r="KZ558" s="74">
        <f t="shared" ref="KZ558:LC558" si="2732">KZ193</f>
        <v>82.4</v>
      </c>
      <c r="LA558" s="74">
        <f t="shared" si="2732"/>
        <v>49.3</v>
      </c>
      <c r="LB558" s="74">
        <f t="shared" si="2732"/>
        <v>12.4</v>
      </c>
      <c r="LC558" s="74">
        <f t="shared" si="2732"/>
        <v>0.5</v>
      </c>
    </row>
    <row r="559" spans="8:315" x14ac:dyDescent="0.35">
      <c r="H559" s="16">
        <v>269</v>
      </c>
      <c r="I559" s="72">
        <v>17.670000000000002</v>
      </c>
      <c r="J559" s="72">
        <v>7.55</v>
      </c>
      <c r="K559" s="72">
        <f t="shared" si="2695"/>
        <v>8.49</v>
      </c>
      <c r="L559" s="72">
        <f t="shared" si="2702"/>
        <v>16.3</v>
      </c>
      <c r="M559" s="72">
        <v>11.95</v>
      </c>
      <c r="N559" s="72">
        <v>14</v>
      </c>
      <c r="O559" s="72">
        <f t="shared" si="2696"/>
        <v>0.15</v>
      </c>
      <c r="P559" s="72">
        <v>5.37</v>
      </c>
      <c r="U559" s="8"/>
      <c r="W559" s="8">
        <f t="shared" si="2697"/>
        <v>12.2</v>
      </c>
      <c r="X559">
        <v>964800</v>
      </c>
      <c r="Y559">
        <f t="shared" si="2698"/>
        <v>268</v>
      </c>
      <c r="Z559" s="8">
        <v>0</v>
      </c>
      <c r="AA559" s="8">
        <v>-14.2</v>
      </c>
      <c r="AB559" s="8">
        <v>86</v>
      </c>
      <c r="AD559">
        <v>269</v>
      </c>
      <c r="AE559">
        <v>12.0449</v>
      </c>
      <c r="BZ559" s="41"/>
      <c r="CA559" s="41"/>
      <c r="CB559" s="41"/>
      <c r="CC559" s="41"/>
      <c r="CD559" s="41"/>
      <c r="CE559" s="41"/>
      <c r="CF559" s="41"/>
      <c r="CG559" s="41"/>
      <c r="CH559" s="41"/>
      <c r="CI559" s="41"/>
      <c r="CJ559" s="41"/>
      <c r="CK559" s="41"/>
      <c r="CL559" s="41"/>
      <c r="CM559" s="41"/>
      <c r="CN559" s="41"/>
      <c r="KL559" s="84">
        <f t="shared" si="2604"/>
        <v>27221</v>
      </c>
      <c r="KM559">
        <v>1974</v>
      </c>
      <c r="KN559">
        <v>7</v>
      </c>
      <c r="KO559">
        <v>11</v>
      </c>
      <c r="KP559" s="84">
        <f t="shared" si="2605"/>
        <v>192</v>
      </c>
      <c r="KQ559" s="74">
        <f t="shared" ref="KQ559:KR559" si="2733">KQ194</f>
        <v>25.5</v>
      </c>
      <c r="KR559" s="74">
        <f t="shared" si="2733"/>
        <v>13.9</v>
      </c>
      <c r="KS559" s="74">
        <f t="shared" si="2607"/>
        <v>14.7</v>
      </c>
      <c r="KT559" s="74">
        <f t="shared" si="2608"/>
        <v>25</v>
      </c>
      <c r="KU559" s="74">
        <f t="shared" ref="KU559:KV559" si="2734">KU194</f>
        <v>22.3</v>
      </c>
      <c r="KV559" s="74">
        <f t="shared" si="2734"/>
        <v>29.4</v>
      </c>
      <c r="KW559" s="72">
        <f t="shared" si="2596"/>
        <v>0.71</v>
      </c>
      <c r="KX559" s="74">
        <f t="shared" si="2538"/>
        <v>1.4</v>
      </c>
      <c r="KZ559" s="74">
        <f t="shared" ref="KZ559:LC559" si="2735">KZ194</f>
        <v>82.8</v>
      </c>
      <c r="LA559" s="74">
        <f t="shared" si="2735"/>
        <v>48.2</v>
      </c>
      <c r="LB559" s="74">
        <f t="shared" si="2735"/>
        <v>11.3</v>
      </c>
      <c r="LC559" s="74">
        <f t="shared" si="2735"/>
        <v>0.5</v>
      </c>
    </row>
    <row r="560" spans="8:315" x14ac:dyDescent="0.35">
      <c r="H560" s="16">
        <v>270</v>
      </c>
      <c r="I560" s="72">
        <v>17.93</v>
      </c>
      <c r="J560" s="72">
        <v>8.49</v>
      </c>
      <c r="K560" s="72">
        <f t="shared" si="2695"/>
        <v>8.24</v>
      </c>
      <c r="L560" s="72">
        <f t="shared" si="2702"/>
        <v>17.670000000000002</v>
      </c>
      <c r="M560" s="72">
        <v>11.2</v>
      </c>
      <c r="N560" s="72">
        <v>14.1</v>
      </c>
      <c r="O560" s="72">
        <f t="shared" si="2696"/>
        <v>0.21</v>
      </c>
      <c r="P560" s="72">
        <v>2.66</v>
      </c>
      <c r="U560" s="8"/>
      <c r="W560" s="8">
        <f t="shared" si="2697"/>
        <v>12.2</v>
      </c>
      <c r="X560">
        <v>968400</v>
      </c>
      <c r="Y560">
        <f t="shared" si="2698"/>
        <v>269</v>
      </c>
      <c r="Z560" s="8">
        <v>0</v>
      </c>
      <c r="AA560" s="8">
        <v>-13.5</v>
      </c>
      <c r="AB560" s="8">
        <v>84.9</v>
      </c>
      <c r="AD560">
        <v>270</v>
      </c>
      <c r="AE560">
        <v>14.189489999999999</v>
      </c>
      <c r="BZ560" s="41"/>
      <c r="CA560" s="41"/>
      <c r="CB560" s="41"/>
      <c r="CC560" s="41"/>
      <c r="CD560" s="41"/>
      <c r="CE560" s="41"/>
      <c r="CF560" s="41"/>
      <c r="CG560" s="41"/>
      <c r="CH560" s="41"/>
      <c r="CI560" s="41"/>
      <c r="CJ560" s="41"/>
      <c r="CK560" s="41"/>
      <c r="CL560" s="41"/>
      <c r="CM560" s="41"/>
      <c r="CN560" s="41"/>
      <c r="KL560" s="84">
        <f t="shared" si="2604"/>
        <v>27222</v>
      </c>
      <c r="KM560">
        <v>1974</v>
      </c>
      <c r="KN560">
        <v>7</v>
      </c>
      <c r="KO560">
        <v>12</v>
      </c>
      <c r="KP560" s="84">
        <f t="shared" si="2605"/>
        <v>193</v>
      </c>
      <c r="KQ560" s="74">
        <f t="shared" ref="KQ560:KR560" si="2736">KQ195</f>
        <v>26.5</v>
      </c>
      <c r="KR560" s="74">
        <f t="shared" si="2736"/>
        <v>14.7</v>
      </c>
      <c r="KS560" s="74">
        <f t="shared" si="2607"/>
        <v>15.4</v>
      </c>
      <c r="KT560" s="74">
        <f t="shared" si="2608"/>
        <v>25.5</v>
      </c>
      <c r="KU560" s="74">
        <f t="shared" ref="KU560:KV560" si="2737">KU195</f>
        <v>21.8</v>
      </c>
      <c r="KV560" s="74">
        <f t="shared" si="2737"/>
        <v>29.4</v>
      </c>
      <c r="KW560" s="72">
        <f t="shared" si="2596"/>
        <v>0.73</v>
      </c>
      <c r="KX560" s="74">
        <f t="shared" si="2538"/>
        <v>2.1</v>
      </c>
      <c r="KZ560" s="74">
        <f t="shared" ref="KZ560:LC560" si="2738">KZ195</f>
        <v>82.1</v>
      </c>
      <c r="LA560" s="74">
        <f t="shared" si="2738"/>
        <v>51.4</v>
      </c>
      <c r="LB560" s="74">
        <f t="shared" si="2738"/>
        <v>10.199999999999999</v>
      </c>
      <c r="LC560" s="74">
        <f t="shared" si="2738"/>
        <v>0.5</v>
      </c>
    </row>
    <row r="561" spans="8:315" x14ac:dyDescent="0.35">
      <c r="H561" s="16">
        <v>271</v>
      </c>
      <c r="I561" s="72">
        <v>17.37</v>
      </c>
      <c r="J561" s="72">
        <v>8.24</v>
      </c>
      <c r="K561" s="72">
        <f t="shared" si="2695"/>
        <v>7.37</v>
      </c>
      <c r="L561" s="72">
        <f t="shared" si="2702"/>
        <v>17.93</v>
      </c>
      <c r="M561" s="72">
        <v>11.53</v>
      </c>
      <c r="N561" s="72">
        <v>14.2</v>
      </c>
      <c r="O561" s="72">
        <f t="shared" si="2696"/>
        <v>0.19</v>
      </c>
      <c r="P561" s="72">
        <v>2.64</v>
      </c>
      <c r="U561" s="8"/>
      <c r="W561" s="8">
        <f t="shared" si="2697"/>
        <v>12.3</v>
      </c>
      <c r="X561">
        <v>972000</v>
      </c>
      <c r="Y561">
        <f t="shared" si="2698"/>
        <v>270</v>
      </c>
      <c r="Z561" s="8">
        <v>0</v>
      </c>
      <c r="AA561" s="8">
        <v>-13.2</v>
      </c>
      <c r="AB561" s="8">
        <v>84.4</v>
      </c>
      <c r="AD561">
        <v>271</v>
      </c>
      <c r="AE561">
        <v>17.096499999999999</v>
      </c>
      <c r="BZ561" s="41"/>
      <c r="CA561" s="41"/>
      <c r="CB561" s="41"/>
      <c r="CC561" s="41"/>
      <c r="CD561" s="41"/>
      <c r="CE561" s="41"/>
      <c r="CF561" s="41"/>
      <c r="CG561" s="41"/>
      <c r="CH561" s="41"/>
      <c r="CI561" s="41"/>
      <c r="CJ561" s="41"/>
      <c r="CK561" s="41"/>
      <c r="CL561" s="41"/>
      <c r="CM561" s="41"/>
      <c r="CN561" s="41"/>
      <c r="KL561" s="84">
        <f t="shared" si="2604"/>
        <v>27223</v>
      </c>
      <c r="KM561">
        <v>1974</v>
      </c>
      <c r="KN561">
        <v>7</v>
      </c>
      <c r="KO561">
        <v>13</v>
      </c>
      <c r="KP561" s="84">
        <f t="shared" si="2605"/>
        <v>194</v>
      </c>
      <c r="KQ561" s="74">
        <f t="shared" ref="KQ561:KR561" si="2739">KQ196</f>
        <v>26.7</v>
      </c>
      <c r="KR561" s="74">
        <f t="shared" si="2739"/>
        <v>15.4</v>
      </c>
      <c r="KS561" s="74">
        <f t="shared" si="2607"/>
        <v>15.8</v>
      </c>
      <c r="KT561" s="74">
        <f t="shared" si="2608"/>
        <v>26.5</v>
      </c>
      <c r="KU561" s="74">
        <f t="shared" ref="KU561:KV561" si="2740">KU196</f>
        <v>21.2</v>
      </c>
      <c r="KV561" s="74">
        <f t="shared" si="2740"/>
        <v>28.4</v>
      </c>
      <c r="KW561" s="72">
        <f t="shared" si="2596"/>
        <v>0.72</v>
      </c>
      <c r="KX561" s="74">
        <f t="shared" ref="KX561:KX624" si="2741">KX196</f>
        <v>2.6</v>
      </c>
      <c r="KZ561" s="74">
        <f t="shared" ref="KZ561:LC561" si="2742">KZ196</f>
        <v>80.099999999999994</v>
      </c>
      <c r="LA561" s="74">
        <f t="shared" si="2742"/>
        <v>51.7</v>
      </c>
      <c r="LB561" s="74">
        <f t="shared" si="2742"/>
        <v>11.6</v>
      </c>
      <c r="LC561" s="74">
        <f t="shared" si="2742"/>
        <v>0.6</v>
      </c>
    </row>
    <row r="562" spans="8:315" x14ac:dyDescent="0.35">
      <c r="H562" s="16">
        <v>272</v>
      </c>
      <c r="I562" s="72">
        <v>17.260000000000002</v>
      </c>
      <c r="J562" s="72">
        <v>7.37</v>
      </c>
      <c r="K562" s="72">
        <f t="shared" si="2695"/>
        <v>6.3</v>
      </c>
      <c r="L562" s="72">
        <f t="shared" si="2702"/>
        <v>17.37</v>
      </c>
      <c r="M562" s="72">
        <v>11.5</v>
      </c>
      <c r="N562" s="72">
        <v>13.5</v>
      </c>
      <c r="O562" s="72">
        <f t="shared" si="2696"/>
        <v>0.15</v>
      </c>
      <c r="P562" s="72">
        <v>4</v>
      </c>
      <c r="U562" s="8"/>
      <c r="W562" s="8">
        <f t="shared" si="2697"/>
        <v>12.3</v>
      </c>
      <c r="X562">
        <v>975600</v>
      </c>
      <c r="Y562">
        <f t="shared" si="2698"/>
        <v>271</v>
      </c>
      <c r="Z562" s="8">
        <v>0</v>
      </c>
      <c r="AA562" s="8">
        <v>-12.9</v>
      </c>
      <c r="AB562" s="8">
        <v>85</v>
      </c>
      <c r="AD562">
        <v>272</v>
      </c>
      <c r="AE562">
        <v>15.98198</v>
      </c>
      <c r="BZ562" s="41"/>
      <c r="CA562" s="41"/>
      <c r="CB562" s="41"/>
      <c r="CC562" s="41"/>
      <c r="CD562" s="41"/>
      <c r="CE562" s="41"/>
      <c r="CF562" s="41"/>
      <c r="CG562" s="41"/>
      <c r="CH562" s="41"/>
      <c r="CI562" s="41"/>
      <c r="CJ562" s="41"/>
      <c r="CK562" s="41"/>
      <c r="CL562" s="41"/>
      <c r="CM562" s="41"/>
      <c r="CN562" s="41"/>
      <c r="KL562" s="84">
        <f t="shared" si="2604"/>
        <v>27224</v>
      </c>
      <c r="KM562">
        <v>1974</v>
      </c>
      <c r="KN562">
        <v>7</v>
      </c>
      <c r="KO562">
        <v>14</v>
      </c>
      <c r="KP562" s="84">
        <f t="shared" si="2605"/>
        <v>195</v>
      </c>
      <c r="KQ562" s="74">
        <f t="shared" ref="KQ562:KR562" si="2743">KQ197</f>
        <v>26.8</v>
      </c>
      <c r="KR562" s="74">
        <f t="shared" si="2743"/>
        <v>15.8</v>
      </c>
      <c r="KS562" s="74">
        <f t="shared" si="2607"/>
        <v>16.600000000000001</v>
      </c>
      <c r="KT562" s="74">
        <f t="shared" si="2608"/>
        <v>26.7</v>
      </c>
      <c r="KU562" s="74">
        <f t="shared" ref="KU562:KV562" si="2744">KU197</f>
        <v>20.2</v>
      </c>
      <c r="KV562" s="74">
        <f t="shared" si="2744"/>
        <v>30.4</v>
      </c>
      <c r="KW562" s="72">
        <f t="shared" si="2596"/>
        <v>0.79</v>
      </c>
      <c r="KX562" s="74">
        <f t="shared" si="2741"/>
        <v>4.2</v>
      </c>
      <c r="KZ562" s="74">
        <f t="shared" ref="KZ562:LC562" si="2745">KZ197</f>
        <v>81</v>
      </c>
      <c r="LA562" s="74">
        <f t="shared" si="2745"/>
        <v>55.4</v>
      </c>
      <c r="LB562" s="74">
        <f t="shared" si="2745"/>
        <v>10.8</v>
      </c>
      <c r="LC562" s="74">
        <f t="shared" si="2745"/>
        <v>0.6</v>
      </c>
    </row>
    <row r="563" spans="8:315" x14ac:dyDescent="0.35">
      <c r="H563" s="16">
        <v>273</v>
      </c>
      <c r="I563" s="72">
        <v>16.350000000000001</v>
      </c>
      <c r="J563" s="72">
        <v>6.3</v>
      </c>
      <c r="K563" s="72">
        <f t="shared" si="2695"/>
        <v>6.25</v>
      </c>
      <c r="L563" s="72">
        <f t="shared" si="2702"/>
        <v>17.260000000000002</v>
      </c>
      <c r="M563" s="72">
        <v>11.2</v>
      </c>
      <c r="N563" s="72">
        <v>13.4</v>
      </c>
      <c r="O563" s="72">
        <f t="shared" si="2696"/>
        <v>0.16</v>
      </c>
      <c r="P563" s="72">
        <v>3.28</v>
      </c>
      <c r="U563" s="8"/>
      <c r="W563" s="8">
        <f t="shared" si="2697"/>
        <v>12.3</v>
      </c>
      <c r="X563">
        <v>979200</v>
      </c>
      <c r="Y563">
        <f t="shared" si="2698"/>
        <v>272</v>
      </c>
      <c r="Z563" s="8">
        <v>1.7</v>
      </c>
      <c r="AA563" s="8">
        <v>-12.5</v>
      </c>
      <c r="AB563" s="8">
        <v>86.4</v>
      </c>
      <c r="AD563">
        <v>273</v>
      </c>
      <c r="AE563">
        <v>14.5518</v>
      </c>
      <c r="BZ563" s="41"/>
      <c r="CA563" s="41"/>
      <c r="CB563" s="41"/>
      <c r="CC563" s="41"/>
      <c r="CD563" s="41"/>
      <c r="CE563" s="41"/>
      <c r="CF563" s="41"/>
      <c r="CG563" s="41"/>
      <c r="CH563" s="41"/>
      <c r="CI563" s="41"/>
      <c r="CJ563" s="41"/>
      <c r="CK563" s="41"/>
      <c r="CL563" s="41"/>
      <c r="CM563" s="41"/>
      <c r="CN563" s="41"/>
      <c r="KL563" s="84">
        <f t="shared" si="2604"/>
        <v>27225</v>
      </c>
      <c r="KM563">
        <v>1974</v>
      </c>
      <c r="KN563">
        <v>7</v>
      </c>
      <c r="KO563">
        <v>15</v>
      </c>
      <c r="KP563" s="84">
        <f t="shared" si="2605"/>
        <v>196</v>
      </c>
      <c r="KQ563" s="74">
        <f t="shared" ref="KQ563:KR563" si="2746">KQ198</f>
        <v>27.1</v>
      </c>
      <c r="KR563" s="74">
        <f t="shared" si="2746"/>
        <v>16.600000000000001</v>
      </c>
      <c r="KS563" s="74">
        <f t="shared" si="2607"/>
        <v>15.9</v>
      </c>
      <c r="KT563" s="74">
        <f t="shared" si="2608"/>
        <v>26.8</v>
      </c>
      <c r="KU563" s="74">
        <f t="shared" ref="KU563:KV563" si="2747">KU198</f>
        <v>21.8</v>
      </c>
      <c r="KV563" s="74">
        <f t="shared" si="2747"/>
        <v>30.9</v>
      </c>
      <c r="KW563" s="72">
        <f t="shared" si="2596"/>
        <v>0.76</v>
      </c>
      <c r="KX563" s="74">
        <f t="shared" si="2741"/>
        <v>2.8</v>
      </c>
      <c r="KZ563" s="74">
        <f t="shared" ref="KZ563:LC563" si="2748">KZ198</f>
        <v>82.8</v>
      </c>
      <c r="LA563" s="74">
        <f t="shared" si="2748"/>
        <v>54.5</v>
      </c>
      <c r="LB563" s="74">
        <f t="shared" si="2748"/>
        <v>10.199999999999999</v>
      </c>
      <c r="LC563" s="74">
        <f t="shared" si="2748"/>
        <v>0.6</v>
      </c>
    </row>
    <row r="564" spans="8:315" x14ac:dyDescent="0.35">
      <c r="H564" s="16">
        <v>274</v>
      </c>
      <c r="I564" s="72">
        <v>15.79</v>
      </c>
      <c r="J564" s="72">
        <v>6.25</v>
      </c>
      <c r="K564" s="72">
        <f t="shared" si="2695"/>
        <v>7.01</v>
      </c>
      <c r="L564" s="72">
        <f t="shared" si="2702"/>
        <v>16.350000000000001</v>
      </c>
      <c r="M564" s="72">
        <v>10.49</v>
      </c>
      <c r="N564" s="72">
        <v>13.4</v>
      </c>
      <c r="O564" s="72">
        <f t="shared" si="2696"/>
        <v>0.22</v>
      </c>
      <c r="P564" s="72">
        <v>2.72</v>
      </c>
      <c r="U564" s="8"/>
      <c r="W564" s="8">
        <f t="shared" si="2697"/>
        <v>12.4</v>
      </c>
      <c r="X564">
        <v>982800</v>
      </c>
      <c r="Y564">
        <f t="shared" si="2698"/>
        <v>273</v>
      </c>
      <c r="Z564" s="8">
        <v>34.200000000000003</v>
      </c>
      <c r="AA564" s="8">
        <v>-11.6</v>
      </c>
      <c r="AB564" s="8">
        <v>86.1</v>
      </c>
      <c r="AD564">
        <v>274</v>
      </c>
      <c r="AE564">
        <v>14.98089</v>
      </c>
      <c r="BZ564" s="41"/>
      <c r="CA564" s="41"/>
      <c r="CB564" s="41"/>
      <c r="CC564" s="41"/>
      <c r="CD564" s="41"/>
      <c r="CE564" s="41"/>
      <c r="CF564" s="41"/>
      <c r="CG564" s="41"/>
      <c r="CH564" s="41"/>
      <c r="CI564" s="41"/>
      <c r="CJ564" s="41"/>
      <c r="CK564" s="41"/>
      <c r="CL564" s="41"/>
      <c r="CM564" s="41"/>
      <c r="CN564" s="41"/>
      <c r="KL564" s="84">
        <f t="shared" si="2604"/>
        <v>27226</v>
      </c>
      <c r="KM564">
        <v>1974</v>
      </c>
      <c r="KN564">
        <v>7</v>
      </c>
      <c r="KO564">
        <v>16</v>
      </c>
      <c r="KP564" s="84">
        <f t="shared" si="2605"/>
        <v>197</v>
      </c>
      <c r="KQ564" s="74">
        <f t="shared" ref="KQ564:KR564" si="2749">KQ199</f>
        <v>26.9</v>
      </c>
      <c r="KR564" s="74">
        <f t="shared" si="2749"/>
        <v>15.9</v>
      </c>
      <c r="KS564" s="74">
        <f t="shared" si="2607"/>
        <v>15.6</v>
      </c>
      <c r="KT564" s="74">
        <f t="shared" si="2608"/>
        <v>27.1</v>
      </c>
      <c r="KU564" s="74">
        <f t="shared" ref="KU564:KV564" si="2750">KU199</f>
        <v>22.1</v>
      </c>
      <c r="KV564" s="74">
        <f t="shared" si="2750"/>
        <v>28.8</v>
      </c>
      <c r="KW564" s="72">
        <f t="shared" si="2596"/>
        <v>0.7</v>
      </c>
      <c r="KX564" s="74">
        <f t="shared" si="2741"/>
        <v>3.1</v>
      </c>
      <c r="KZ564" s="74">
        <f t="shared" ref="KZ564:LC564" si="2751">KZ199</f>
        <v>84.7</v>
      </c>
      <c r="LA564" s="74">
        <f t="shared" si="2751"/>
        <v>52</v>
      </c>
      <c r="LB564" s="74">
        <f t="shared" si="2751"/>
        <v>10.9</v>
      </c>
      <c r="LC564" s="74">
        <f t="shared" si="2751"/>
        <v>0.6</v>
      </c>
    </row>
    <row r="565" spans="8:315" x14ac:dyDescent="0.35">
      <c r="H565" s="16">
        <v>275</v>
      </c>
      <c r="I565" s="72">
        <v>15.76</v>
      </c>
      <c r="J565" s="72">
        <v>7.01</v>
      </c>
      <c r="K565" s="72">
        <f t="shared" si="2695"/>
        <v>6.45</v>
      </c>
      <c r="L565" s="72">
        <f t="shared" si="2702"/>
        <v>15.79</v>
      </c>
      <c r="M565" s="72">
        <v>10.43</v>
      </c>
      <c r="N565" s="72">
        <v>12.8</v>
      </c>
      <c r="O565" s="72">
        <f t="shared" si="2696"/>
        <v>0.19</v>
      </c>
      <c r="P565" s="72">
        <v>3.72</v>
      </c>
      <c r="U565" s="8"/>
      <c r="W565" s="8">
        <f t="shared" si="2697"/>
        <v>12.4</v>
      </c>
      <c r="X565">
        <v>986400</v>
      </c>
      <c r="Y565">
        <f t="shared" si="2698"/>
        <v>274</v>
      </c>
      <c r="Z565" s="8">
        <v>69.2</v>
      </c>
      <c r="AA565" s="8">
        <v>-10.4</v>
      </c>
      <c r="AB565" s="8">
        <v>88.3</v>
      </c>
      <c r="AD565">
        <v>275</v>
      </c>
      <c r="AE565">
        <v>15.94073</v>
      </c>
      <c r="BZ565" s="41"/>
      <c r="CA565" s="41"/>
      <c r="CB565" s="41"/>
      <c r="CC565" s="41"/>
      <c r="CD565" s="41"/>
      <c r="CE565" s="41"/>
      <c r="CF565" s="41"/>
      <c r="CG565" s="41"/>
      <c r="CH565" s="41"/>
      <c r="CI565" s="41"/>
      <c r="CJ565" s="41"/>
      <c r="CK565" s="41"/>
      <c r="CL565" s="41"/>
      <c r="CM565" s="41"/>
      <c r="CN565" s="41"/>
      <c r="KL565" s="84">
        <f t="shared" si="2604"/>
        <v>27227</v>
      </c>
      <c r="KM565">
        <v>1974</v>
      </c>
      <c r="KN565">
        <v>7</v>
      </c>
      <c r="KO565">
        <v>17</v>
      </c>
      <c r="KP565" s="84">
        <f t="shared" si="2605"/>
        <v>198</v>
      </c>
      <c r="KQ565" s="74">
        <f t="shared" ref="KQ565:KR565" si="2752">KQ200</f>
        <v>26.9</v>
      </c>
      <c r="KR565" s="74">
        <f t="shared" si="2752"/>
        <v>15.6</v>
      </c>
      <c r="KS565" s="74">
        <f t="shared" si="2607"/>
        <v>16.3</v>
      </c>
      <c r="KT565" s="74">
        <f t="shared" si="2608"/>
        <v>26.9</v>
      </c>
      <c r="KU565" s="74">
        <f t="shared" ref="KU565:KV565" si="2753">KU200</f>
        <v>20.9</v>
      </c>
      <c r="KV565" s="74">
        <f t="shared" si="2753"/>
        <v>30.1</v>
      </c>
      <c r="KW565" s="72">
        <f t="shared" si="2596"/>
        <v>0.77</v>
      </c>
      <c r="KX565" s="74">
        <f t="shared" si="2741"/>
        <v>4.2</v>
      </c>
      <c r="KZ565" s="74">
        <f t="shared" ref="KZ565:LC565" si="2754">KZ200</f>
        <v>84.2</v>
      </c>
      <c r="LA565" s="74">
        <f t="shared" si="2754"/>
        <v>57.2</v>
      </c>
      <c r="LB565" s="74">
        <f t="shared" si="2754"/>
        <v>9.8000000000000007</v>
      </c>
      <c r="LC565" s="74">
        <f t="shared" si="2754"/>
        <v>0.6</v>
      </c>
    </row>
    <row r="566" spans="8:315" x14ac:dyDescent="0.35">
      <c r="H566" s="16">
        <v>276</v>
      </c>
      <c r="I566" s="72">
        <v>15.2</v>
      </c>
      <c r="J566" s="72">
        <v>6.45</v>
      </c>
      <c r="K566" s="72">
        <f t="shared" si="2695"/>
        <v>6.41</v>
      </c>
      <c r="L566" s="72">
        <f t="shared" si="2702"/>
        <v>15.76</v>
      </c>
      <c r="M566" s="72">
        <v>10.66</v>
      </c>
      <c r="N566" s="72">
        <v>13.1</v>
      </c>
      <c r="O566" s="72">
        <f t="shared" si="2696"/>
        <v>0.19</v>
      </c>
      <c r="P566" s="72">
        <v>2.79</v>
      </c>
      <c r="U566" s="8"/>
      <c r="W566" s="8">
        <f t="shared" si="2697"/>
        <v>12.5</v>
      </c>
      <c r="X566">
        <v>990000</v>
      </c>
      <c r="Y566">
        <f t="shared" si="2698"/>
        <v>275</v>
      </c>
      <c r="Z566" s="8">
        <v>95.3</v>
      </c>
      <c r="AA566" s="8">
        <v>-9.5</v>
      </c>
      <c r="AB566" s="8">
        <v>90.4</v>
      </c>
      <c r="AD566">
        <v>276</v>
      </c>
      <c r="AE566">
        <v>16.451450000000001</v>
      </c>
      <c r="BZ566" s="41"/>
      <c r="CA566" s="41"/>
      <c r="CB566" s="41"/>
      <c r="CC566" s="41"/>
      <c r="CD566" s="41"/>
      <c r="CE566" s="41"/>
      <c r="CF566" s="41"/>
      <c r="CG566" s="41"/>
      <c r="CH566" s="41"/>
      <c r="CI566" s="41"/>
      <c r="CJ566" s="41"/>
      <c r="CK566" s="41"/>
      <c r="CL566" s="41"/>
      <c r="CM566" s="41"/>
      <c r="CN566" s="41"/>
      <c r="KL566" s="84">
        <f t="shared" si="2604"/>
        <v>27228</v>
      </c>
      <c r="KM566">
        <v>1974</v>
      </c>
      <c r="KN566">
        <v>7</v>
      </c>
      <c r="KO566">
        <v>18</v>
      </c>
      <c r="KP566" s="84">
        <f t="shared" si="2605"/>
        <v>199</v>
      </c>
      <c r="KQ566" s="74">
        <f t="shared" ref="KQ566:KR566" si="2755">KQ201</f>
        <v>27.7</v>
      </c>
      <c r="KR566" s="74">
        <f t="shared" si="2755"/>
        <v>16.3</v>
      </c>
      <c r="KS566" s="74">
        <f t="shared" si="2607"/>
        <v>16.399999999999999</v>
      </c>
      <c r="KT566" s="74">
        <f t="shared" si="2608"/>
        <v>26.9</v>
      </c>
      <c r="KU566" s="74">
        <f t="shared" ref="KU566:KV566" si="2756">KU201</f>
        <v>21.4</v>
      </c>
      <c r="KV566" s="74">
        <f t="shared" si="2756"/>
        <v>29.7</v>
      </c>
      <c r="KW566" s="72">
        <f t="shared" si="2596"/>
        <v>0.74</v>
      </c>
      <c r="KX566" s="74">
        <f t="shared" si="2741"/>
        <v>3.1</v>
      </c>
      <c r="KZ566" s="74">
        <f t="shared" ref="KZ566:LC566" si="2757">KZ201</f>
        <v>86.5</v>
      </c>
      <c r="LA566" s="74">
        <f t="shared" si="2757"/>
        <v>54.6</v>
      </c>
      <c r="LB566" s="74">
        <f t="shared" si="2757"/>
        <v>9.4</v>
      </c>
      <c r="LC566" s="74">
        <f t="shared" si="2757"/>
        <v>0.6</v>
      </c>
    </row>
    <row r="567" spans="8:315" x14ac:dyDescent="0.35">
      <c r="H567" s="16">
        <v>277</v>
      </c>
      <c r="I567" s="72">
        <v>14.38</v>
      </c>
      <c r="J567" s="72">
        <v>6.41</v>
      </c>
      <c r="K567" s="72">
        <f t="shared" si="2695"/>
        <v>5.37</v>
      </c>
      <c r="L567" s="72">
        <f t="shared" si="2702"/>
        <v>15.2</v>
      </c>
      <c r="M567" s="72">
        <v>10.7</v>
      </c>
      <c r="N567" s="72">
        <v>14.3</v>
      </c>
      <c r="O567" s="72">
        <f t="shared" si="2696"/>
        <v>0.25</v>
      </c>
      <c r="P567" s="72">
        <v>3.15</v>
      </c>
      <c r="U567" s="8"/>
      <c r="W567" s="8">
        <f t="shared" si="2697"/>
        <v>12.5</v>
      </c>
      <c r="X567">
        <v>993600</v>
      </c>
      <c r="Y567">
        <f t="shared" si="2698"/>
        <v>276</v>
      </c>
      <c r="Z567" s="8">
        <v>105</v>
      </c>
      <c r="AA567" s="8">
        <v>-8.6999999999999993</v>
      </c>
      <c r="AB567" s="8">
        <v>90.9</v>
      </c>
      <c r="AD567">
        <v>277</v>
      </c>
      <c r="AE567">
        <v>16.718889999999998</v>
      </c>
      <c r="BZ567" s="41"/>
      <c r="CA567" s="41"/>
      <c r="CB567" s="41"/>
      <c r="CC567" s="41"/>
      <c r="CD567" s="41"/>
      <c r="CE567" s="41"/>
      <c r="CF567" s="41"/>
      <c r="CG567" s="41"/>
      <c r="CH567" s="41"/>
      <c r="CI567" s="41"/>
      <c r="CJ567" s="41"/>
      <c r="CK567" s="41"/>
      <c r="CL567" s="41"/>
      <c r="CM567" s="41"/>
      <c r="CN567" s="41"/>
      <c r="CZ567" s="24"/>
      <c r="DA567" s="24"/>
      <c r="DB567" s="24"/>
      <c r="DC567" s="24"/>
      <c r="DD567" s="24"/>
      <c r="DE567" s="24"/>
      <c r="DF567" s="24"/>
      <c r="DG567" s="24"/>
      <c r="DH567" s="24"/>
      <c r="DI567" s="24"/>
      <c r="DJ567" s="24"/>
      <c r="DK567" s="24"/>
      <c r="DL567" s="24"/>
      <c r="DM567" s="24"/>
      <c r="DN567" s="24"/>
      <c r="DO567" s="24"/>
      <c r="DP567" s="24"/>
      <c r="DQ567" s="24"/>
      <c r="KL567" s="84">
        <f t="shared" si="2604"/>
        <v>27229</v>
      </c>
      <c r="KM567">
        <v>1974</v>
      </c>
      <c r="KN567">
        <v>7</v>
      </c>
      <c r="KO567">
        <v>19</v>
      </c>
      <c r="KP567" s="84">
        <f t="shared" si="2605"/>
        <v>200</v>
      </c>
      <c r="KQ567" s="74">
        <f t="shared" ref="KQ567:KR567" si="2758">KQ202</f>
        <v>27.1</v>
      </c>
      <c r="KR567" s="74">
        <f t="shared" si="2758"/>
        <v>16.399999999999999</v>
      </c>
      <c r="KS567" s="74">
        <f t="shared" si="2607"/>
        <v>16.8</v>
      </c>
      <c r="KT567" s="74">
        <f t="shared" si="2608"/>
        <v>27.7</v>
      </c>
      <c r="KU567" s="74">
        <f t="shared" ref="KU567:KV567" si="2759">KU202</f>
        <v>20.5</v>
      </c>
      <c r="KV567" s="74">
        <f t="shared" si="2759"/>
        <v>29.5</v>
      </c>
      <c r="KW567" s="72">
        <f t="shared" si="2596"/>
        <v>0.76</v>
      </c>
      <c r="KX567" s="74">
        <f t="shared" si="2741"/>
        <v>3.2</v>
      </c>
      <c r="KZ567" s="74">
        <f t="shared" ref="KZ567:LC567" si="2760">KZ202</f>
        <v>83.8</v>
      </c>
      <c r="LA567" s="74">
        <f t="shared" si="2760"/>
        <v>54</v>
      </c>
      <c r="LB567" s="74">
        <f t="shared" si="2760"/>
        <v>10.5</v>
      </c>
      <c r="LC567" s="74">
        <f t="shared" si="2760"/>
        <v>0.7</v>
      </c>
    </row>
    <row r="568" spans="8:315" x14ac:dyDescent="0.35">
      <c r="H568" s="16">
        <v>278</v>
      </c>
      <c r="I568" s="72">
        <v>15.5</v>
      </c>
      <c r="J568" s="72">
        <v>5.37</v>
      </c>
      <c r="K568" s="72">
        <f t="shared" si="2695"/>
        <v>6.06</v>
      </c>
      <c r="L568" s="72">
        <f t="shared" si="2702"/>
        <v>14.38</v>
      </c>
      <c r="M568" s="72">
        <v>10.119999999999999</v>
      </c>
      <c r="N568" s="72">
        <v>13.7</v>
      </c>
      <c r="O568" s="72">
        <f t="shared" si="2696"/>
        <v>0.26</v>
      </c>
      <c r="P568" s="72">
        <v>5.4</v>
      </c>
      <c r="U568" s="8"/>
      <c r="W568" s="8">
        <f t="shared" si="2697"/>
        <v>12.5</v>
      </c>
      <c r="X568">
        <v>997200</v>
      </c>
      <c r="Y568">
        <f t="shared" si="2698"/>
        <v>277</v>
      </c>
      <c r="Z568" s="8">
        <v>115.8</v>
      </c>
      <c r="AA568" s="8">
        <v>-8.4</v>
      </c>
      <c r="AB568" s="8">
        <v>89.6</v>
      </c>
      <c r="AD568">
        <v>278</v>
      </c>
      <c r="AE568">
        <v>15.20167</v>
      </c>
      <c r="BZ568" s="41"/>
      <c r="CA568" s="41"/>
      <c r="CB568" s="41"/>
      <c r="CC568" s="41"/>
      <c r="CD568" s="41"/>
      <c r="CE568" s="41"/>
      <c r="CF568" s="41"/>
      <c r="CG568" s="41"/>
      <c r="CH568" s="41"/>
      <c r="CI568" s="41"/>
      <c r="CJ568" s="41"/>
      <c r="CK568" s="41"/>
      <c r="CL568" s="41"/>
      <c r="CM568" s="41"/>
      <c r="CN568" s="41"/>
      <c r="CZ568" s="24"/>
      <c r="DA568" s="24"/>
      <c r="DB568" s="24"/>
      <c r="DC568" s="24"/>
      <c r="DD568" s="24"/>
      <c r="DE568" s="24"/>
      <c r="DF568" s="24"/>
      <c r="DG568" s="24"/>
      <c r="DH568" s="24"/>
      <c r="DI568" s="24"/>
      <c r="DJ568" s="24"/>
      <c r="DK568" s="24"/>
      <c r="DL568" s="24"/>
      <c r="DM568" s="24"/>
      <c r="DN568" s="24"/>
      <c r="DO568" s="24"/>
      <c r="DP568" s="24"/>
      <c r="DQ568" s="24"/>
      <c r="KL568" s="84">
        <f t="shared" si="2604"/>
        <v>27230</v>
      </c>
      <c r="KM568">
        <v>1974</v>
      </c>
      <c r="KN568">
        <v>7</v>
      </c>
      <c r="KO568">
        <v>20</v>
      </c>
      <c r="KP568" s="84">
        <f t="shared" si="2605"/>
        <v>201</v>
      </c>
      <c r="KQ568" s="74">
        <f t="shared" ref="KQ568:KR568" si="2761">KQ203</f>
        <v>27.2</v>
      </c>
      <c r="KR568" s="74">
        <f t="shared" si="2761"/>
        <v>16.8</v>
      </c>
      <c r="KS568" s="74">
        <f t="shared" si="2607"/>
        <v>15.9</v>
      </c>
      <c r="KT568" s="74">
        <f t="shared" si="2608"/>
        <v>27.1</v>
      </c>
      <c r="KU568" s="74">
        <f t="shared" ref="KU568:KV568" si="2762">KU203</f>
        <v>20.100000000000001</v>
      </c>
      <c r="KV568" s="74">
        <f t="shared" si="2762"/>
        <v>27</v>
      </c>
      <c r="KW568" s="72">
        <f t="shared" si="2596"/>
        <v>0.72</v>
      </c>
      <c r="KX568" s="74">
        <f t="shared" si="2741"/>
        <v>3.4</v>
      </c>
      <c r="KZ568" s="74">
        <f t="shared" ref="KZ568:LC568" si="2763">KZ203</f>
        <v>84.4</v>
      </c>
      <c r="LA568" s="74">
        <f t="shared" si="2763"/>
        <v>55.8</v>
      </c>
      <c r="LB568" s="74">
        <f t="shared" si="2763"/>
        <v>10.5</v>
      </c>
      <c r="LC568" s="74">
        <f t="shared" si="2763"/>
        <v>0.6</v>
      </c>
    </row>
    <row r="569" spans="8:315" x14ac:dyDescent="0.35">
      <c r="H569" s="16">
        <v>279</v>
      </c>
      <c r="I569" s="72">
        <v>14.97</v>
      </c>
      <c r="J569" s="72">
        <v>6.06</v>
      </c>
      <c r="K569" s="72">
        <f t="shared" si="2695"/>
        <v>5.16</v>
      </c>
      <c r="L569" s="72">
        <f t="shared" si="2702"/>
        <v>15.5</v>
      </c>
      <c r="M569" s="72">
        <v>9.98</v>
      </c>
      <c r="N569" s="72">
        <v>13.8</v>
      </c>
      <c r="O569" s="72">
        <f t="shared" si="2696"/>
        <v>0.28000000000000003</v>
      </c>
      <c r="P569" s="72">
        <v>3.3</v>
      </c>
      <c r="U569" s="8"/>
      <c r="W569" s="8">
        <f t="shared" si="2697"/>
        <v>12.6</v>
      </c>
      <c r="X569">
        <v>1000800</v>
      </c>
      <c r="Y569">
        <f t="shared" si="2698"/>
        <v>278</v>
      </c>
      <c r="Z569" s="8">
        <v>106.4</v>
      </c>
      <c r="AA569" s="8">
        <v>-8</v>
      </c>
      <c r="AB569" s="8">
        <v>89.6</v>
      </c>
      <c r="AD569">
        <v>279</v>
      </c>
      <c r="AE569">
        <v>12.9084</v>
      </c>
      <c r="BZ569" s="41"/>
      <c r="CA569" s="41"/>
      <c r="CB569" s="41"/>
      <c r="CC569" s="41"/>
      <c r="CD569" s="41"/>
      <c r="CE569" s="41"/>
      <c r="CF569" s="41"/>
      <c r="CG569" s="41"/>
      <c r="CH569" s="41"/>
      <c r="CI569" s="41"/>
      <c r="CJ569" s="41"/>
      <c r="CK569" s="41"/>
      <c r="CL569" s="41"/>
      <c r="CM569" s="41"/>
      <c r="CN569" s="41"/>
      <c r="CZ569" s="24"/>
      <c r="DA569" s="24"/>
      <c r="DB569" s="24"/>
      <c r="DC569" s="24"/>
      <c r="DD569" s="24"/>
      <c r="DE569" s="24"/>
      <c r="DF569" s="24"/>
      <c r="DG569" s="24"/>
      <c r="DH569" s="24"/>
      <c r="DI569" s="24"/>
      <c r="DJ569" s="24"/>
      <c r="DK569" s="24"/>
      <c r="DL569" s="24"/>
      <c r="DM569" s="24"/>
      <c r="DN569" s="24"/>
      <c r="DO569" s="24"/>
      <c r="DP569" s="24"/>
      <c r="DQ569" s="24"/>
      <c r="KL569" s="84">
        <f t="shared" si="2604"/>
        <v>27231</v>
      </c>
      <c r="KM569">
        <v>1974</v>
      </c>
      <c r="KN569">
        <v>7</v>
      </c>
      <c r="KO569">
        <v>21</v>
      </c>
      <c r="KP569" s="84">
        <f t="shared" si="2605"/>
        <v>202</v>
      </c>
      <c r="KQ569" s="74">
        <f t="shared" ref="KQ569:KR569" si="2764">KQ204</f>
        <v>26.7</v>
      </c>
      <c r="KR569" s="74">
        <f t="shared" si="2764"/>
        <v>15.9</v>
      </c>
      <c r="KS569" s="74">
        <f t="shared" si="2607"/>
        <v>15.1</v>
      </c>
      <c r="KT569" s="74">
        <f t="shared" si="2608"/>
        <v>27.2</v>
      </c>
      <c r="KU569" s="74">
        <f t="shared" ref="KU569:KV569" si="2765">KU204</f>
        <v>21</v>
      </c>
      <c r="KV569" s="74">
        <f t="shared" si="2765"/>
        <v>31</v>
      </c>
      <c r="KW569" s="72">
        <f t="shared" si="2596"/>
        <v>0.78</v>
      </c>
      <c r="KX569" s="74">
        <f t="shared" si="2741"/>
        <v>1.8</v>
      </c>
      <c r="KZ569" s="74">
        <f t="shared" ref="KZ569:LC569" si="2766">KZ204</f>
        <v>79.900000000000006</v>
      </c>
      <c r="LA569" s="74">
        <f t="shared" si="2766"/>
        <v>53.7</v>
      </c>
      <c r="LB569" s="74">
        <f t="shared" si="2766"/>
        <v>10.9</v>
      </c>
      <c r="LC569" s="74">
        <f t="shared" si="2766"/>
        <v>0.5</v>
      </c>
    </row>
    <row r="570" spans="8:315" x14ac:dyDescent="0.35">
      <c r="H570" s="16">
        <v>280</v>
      </c>
      <c r="I570" s="72">
        <v>13.52</v>
      </c>
      <c r="J570" s="72">
        <v>5.16</v>
      </c>
      <c r="K570" s="72">
        <f t="shared" si="2695"/>
        <v>4.1100000000000003</v>
      </c>
      <c r="L570" s="72">
        <f t="shared" si="2702"/>
        <v>14.97</v>
      </c>
      <c r="M570" s="72">
        <v>10.36</v>
      </c>
      <c r="N570" s="72">
        <v>12.5</v>
      </c>
      <c r="O570" s="72">
        <f t="shared" si="2696"/>
        <v>0.17</v>
      </c>
      <c r="P570" s="72">
        <v>3.2</v>
      </c>
      <c r="U570" s="8"/>
      <c r="W570" s="8">
        <f t="shared" si="2697"/>
        <v>12.6</v>
      </c>
      <c r="X570">
        <v>1004400</v>
      </c>
      <c r="Y570">
        <f t="shared" si="2698"/>
        <v>279</v>
      </c>
      <c r="Z570" s="8">
        <v>83.6</v>
      </c>
      <c r="AA570" s="8">
        <v>-7.2</v>
      </c>
      <c r="AB570" s="8">
        <v>88.9</v>
      </c>
      <c r="AD570">
        <v>280</v>
      </c>
      <c r="AE570">
        <v>15.86927</v>
      </c>
      <c r="BZ570" s="41"/>
      <c r="CA570" s="41"/>
      <c r="CB570" s="41"/>
      <c r="CC570" s="41"/>
      <c r="CD570" s="41"/>
      <c r="CE570" s="41"/>
      <c r="CF570" s="41"/>
      <c r="CG570" s="41"/>
      <c r="CH570" s="41"/>
      <c r="CI570" s="41"/>
      <c r="CJ570" s="41"/>
      <c r="CK570" s="41"/>
      <c r="CL570" s="41"/>
      <c r="CM570" s="41"/>
      <c r="CN570" s="41"/>
      <c r="CZ570" s="24"/>
      <c r="DA570" s="24"/>
      <c r="DB570" s="24"/>
      <c r="DC570" s="24"/>
      <c r="DD570" s="24"/>
      <c r="DE570" s="24"/>
      <c r="DF570" s="24"/>
      <c r="DG570" s="24"/>
      <c r="DH570" s="24"/>
      <c r="DI570" s="24"/>
      <c r="DJ570" s="24"/>
      <c r="DK570" s="24"/>
      <c r="DL570" s="24"/>
      <c r="DM570" s="24"/>
      <c r="DN570" s="24"/>
      <c r="DO570" s="24"/>
      <c r="DP570" s="24"/>
      <c r="DQ570" s="24"/>
      <c r="KL570" s="84">
        <f t="shared" si="2604"/>
        <v>27232</v>
      </c>
      <c r="KM570">
        <v>1974</v>
      </c>
      <c r="KN570">
        <v>7</v>
      </c>
      <c r="KO570">
        <v>22</v>
      </c>
      <c r="KP570" s="84">
        <f t="shared" si="2605"/>
        <v>203</v>
      </c>
      <c r="KQ570" s="74">
        <f t="shared" ref="KQ570:KR570" si="2767">KQ205</f>
        <v>26.3</v>
      </c>
      <c r="KR570" s="74">
        <f t="shared" si="2767"/>
        <v>15.1</v>
      </c>
      <c r="KS570" s="74">
        <f t="shared" si="2607"/>
        <v>15.3</v>
      </c>
      <c r="KT570" s="74">
        <f t="shared" si="2608"/>
        <v>26.7</v>
      </c>
      <c r="KU570" s="74">
        <f t="shared" ref="KU570:KV570" si="2768">KU205</f>
        <v>22.6</v>
      </c>
      <c r="KV570" s="74">
        <f t="shared" si="2768"/>
        <v>30.5</v>
      </c>
      <c r="KW570" s="72">
        <f t="shared" si="2596"/>
        <v>0.73</v>
      </c>
      <c r="KX570" s="74">
        <f t="shared" si="2741"/>
        <v>2.7</v>
      </c>
      <c r="KZ570" s="74">
        <f t="shared" ref="KZ570:LC570" si="2769">KZ205</f>
        <v>80</v>
      </c>
      <c r="LA570" s="74">
        <f t="shared" si="2769"/>
        <v>47.5</v>
      </c>
      <c r="LB570" s="74">
        <f t="shared" si="2769"/>
        <v>11.2</v>
      </c>
      <c r="LC570" s="74">
        <f t="shared" si="2769"/>
        <v>0.5</v>
      </c>
    </row>
    <row r="571" spans="8:315" x14ac:dyDescent="0.35">
      <c r="H571" s="16">
        <v>281</v>
      </c>
      <c r="I571" s="72">
        <v>12.85</v>
      </c>
      <c r="J571" s="72">
        <v>4.1100000000000003</v>
      </c>
      <c r="K571" s="72">
        <f t="shared" si="2695"/>
        <v>4.75</v>
      </c>
      <c r="L571" s="72">
        <f t="shared" si="2702"/>
        <v>13.52</v>
      </c>
      <c r="M571" s="72">
        <v>9.75</v>
      </c>
      <c r="N571" s="72">
        <v>12</v>
      </c>
      <c r="O571" s="72">
        <f t="shared" si="2696"/>
        <v>0.19</v>
      </c>
      <c r="P571" s="72">
        <v>2.27</v>
      </c>
      <c r="U571" s="8"/>
      <c r="W571" s="8">
        <f t="shared" si="2697"/>
        <v>12.7</v>
      </c>
      <c r="X571">
        <v>1008000</v>
      </c>
      <c r="Y571">
        <f t="shared" si="2698"/>
        <v>280</v>
      </c>
      <c r="Z571" s="8">
        <v>35.299999999999997</v>
      </c>
      <c r="AA571" s="8">
        <v>-7.2</v>
      </c>
      <c r="AB571" s="8">
        <v>90</v>
      </c>
      <c r="AD571">
        <v>281</v>
      </c>
      <c r="AE571">
        <v>14.99352</v>
      </c>
      <c r="BZ571" s="41"/>
      <c r="CA571" s="41"/>
      <c r="CB571" s="41"/>
      <c r="CC571" s="41"/>
      <c r="CD571" s="41"/>
      <c r="CE571" s="41"/>
      <c r="CF571" s="41"/>
      <c r="CG571" s="41"/>
      <c r="CH571" s="41"/>
      <c r="CI571" s="41"/>
      <c r="CJ571" s="41"/>
      <c r="CK571" s="41"/>
      <c r="CL571" s="41"/>
      <c r="CM571" s="41"/>
      <c r="CN571" s="41"/>
      <c r="CZ571" s="24"/>
      <c r="DA571" s="24"/>
      <c r="DB571" s="24"/>
      <c r="DC571" s="24"/>
      <c r="DD571" s="24"/>
      <c r="DE571" s="24"/>
      <c r="DF571" s="24"/>
      <c r="DG571" s="24"/>
      <c r="DH571" s="24"/>
      <c r="DI571" s="24"/>
      <c r="DJ571" s="24"/>
      <c r="DK571" s="24"/>
      <c r="DL571" s="24"/>
      <c r="DM571" s="24"/>
      <c r="DN571" s="24"/>
      <c r="DO571" s="24"/>
      <c r="DP571" s="24"/>
      <c r="DQ571" s="24"/>
      <c r="KL571" s="84">
        <f t="shared" si="2604"/>
        <v>27233</v>
      </c>
      <c r="KM571">
        <v>1974</v>
      </c>
      <c r="KN571">
        <v>7</v>
      </c>
      <c r="KO571">
        <v>23</v>
      </c>
      <c r="KP571" s="84">
        <f t="shared" si="2605"/>
        <v>204</v>
      </c>
      <c r="KQ571" s="74">
        <f t="shared" ref="KQ571:KR571" si="2770">KQ206</f>
        <v>26.6</v>
      </c>
      <c r="KR571" s="74">
        <f t="shared" si="2770"/>
        <v>15.3</v>
      </c>
      <c r="KS571" s="74">
        <f t="shared" si="2607"/>
        <v>15.2</v>
      </c>
      <c r="KT571" s="74">
        <f t="shared" si="2608"/>
        <v>26.3</v>
      </c>
      <c r="KU571" s="74">
        <f t="shared" ref="KU571:KV571" si="2771">KU206</f>
        <v>22.1</v>
      </c>
      <c r="KV571" s="74">
        <f t="shared" si="2771"/>
        <v>30.2</v>
      </c>
      <c r="KW571" s="72">
        <f t="shared" si="2596"/>
        <v>0.73</v>
      </c>
      <c r="KX571" s="74">
        <f t="shared" si="2741"/>
        <v>4.2</v>
      </c>
      <c r="KZ571" s="74">
        <f t="shared" ref="KZ571:LC571" si="2772">KZ206</f>
        <v>83.1</v>
      </c>
      <c r="LA571" s="74">
        <f t="shared" si="2772"/>
        <v>52</v>
      </c>
      <c r="LB571" s="74">
        <f t="shared" si="2772"/>
        <v>9.6999999999999993</v>
      </c>
      <c r="LC571" s="74">
        <f t="shared" si="2772"/>
        <v>0.5</v>
      </c>
    </row>
    <row r="572" spans="8:315" x14ac:dyDescent="0.35">
      <c r="H572" s="16">
        <v>282</v>
      </c>
      <c r="I572" s="72">
        <v>13.22</v>
      </c>
      <c r="J572" s="72">
        <v>4.75</v>
      </c>
      <c r="K572" s="72">
        <f t="shared" si="2695"/>
        <v>4.41</v>
      </c>
      <c r="L572" s="72">
        <f t="shared" si="2702"/>
        <v>12.85</v>
      </c>
      <c r="M572" s="72">
        <v>9.2899999999999991</v>
      </c>
      <c r="N572" s="72">
        <v>11.9</v>
      </c>
      <c r="O572" s="72">
        <f t="shared" si="2696"/>
        <v>0.22</v>
      </c>
      <c r="P572" s="72">
        <v>2.52</v>
      </c>
      <c r="U572" s="8"/>
      <c r="W572" s="8">
        <f t="shared" si="2697"/>
        <v>12.7</v>
      </c>
      <c r="X572">
        <v>1011600</v>
      </c>
      <c r="Y572">
        <f t="shared" si="2698"/>
        <v>281</v>
      </c>
      <c r="Z572" s="8">
        <v>4.7</v>
      </c>
      <c r="AA572" s="8">
        <v>-6.9</v>
      </c>
      <c r="AB572" s="8">
        <v>90.3</v>
      </c>
      <c r="AD572">
        <v>282</v>
      </c>
      <c r="AE572">
        <v>11.96576</v>
      </c>
      <c r="BZ572" s="41"/>
      <c r="CA572" s="41"/>
      <c r="CB572" s="41"/>
      <c r="CC572" s="41"/>
      <c r="CD572" s="41"/>
      <c r="CE572" s="41"/>
      <c r="CF572" s="41"/>
      <c r="CG572" s="41"/>
      <c r="CH572" s="41"/>
      <c r="CI572" s="41"/>
      <c r="CJ572" s="41"/>
      <c r="CK572" s="41"/>
      <c r="CL572" s="41"/>
      <c r="CM572" s="41"/>
      <c r="CN572" s="41"/>
      <c r="CZ572" s="24"/>
      <c r="DA572" s="24"/>
      <c r="DB572" s="24"/>
      <c r="DC572" s="24"/>
      <c r="DD572" s="24"/>
      <c r="DE572" s="24"/>
      <c r="DF572" s="24"/>
      <c r="DG572" s="24"/>
      <c r="DH572" s="24"/>
      <c r="DI572" s="24"/>
      <c r="DJ572" s="24"/>
      <c r="DK572" s="24"/>
      <c r="DL572" s="24"/>
      <c r="DM572" s="24"/>
      <c r="DN572" s="24"/>
      <c r="DO572" s="24"/>
      <c r="DP572" s="24"/>
      <c r="DQ572" s="24"/>
      <c r="KL572" s="84">
        <f t="shared" si="2604"/>
        <v>27234</v>
      </c>
      <c r="KM572">
        <v>1974</v>
      </c>
      <c r="KN572">
        <v>7</v>
      </c>
      <c r="KO572">
        <v>24</v>
      </c>
      <c r="KP572" s="84">
        <f t="shared" si="2605"/>
        <v>205</v>
      </c>
      <c r="KQ572" s="74">
        <f t="shared" ref="KQ572:KR572" si="2773">KQ207</f>
        <v>26.8</v>
      </c>
      <c r="KR572" s="74">
        <f t="shared" si="2773"/>
        <v>15.2</v>
      </c>
      <c r="KS572" s="74">
        <f t="shared" si="2607"/>
        <v>15.8</v>
      </c>
      <c r="KT572" s="74">
        <f t="shared" si="2608"/>
        <v>26.6</v>
      </c>
      <c r="KU572" s="74">
        <f t="shared" ref="KU572:KV572" si="2774">KU207</f>
        <v>19.899999999999999</v>
      </c>
      <c r="KV572" s="74">
        <f t="shared" si="2774"/>
        <v>31.2</v>
      </c>
      <c r="KW572" s="72">
        <f t="shared" si="2596"/>
        <v>0.81</v>
      </c>
      <c r="KX572" s="74">
        <f t="shared" si="2741"/>
        <v>4.7</v>
      </c>
      <c r="KZ572" s="74">
        <f t="shared" ref="KZ572:LC572" si="2775">KZ207</f>
        <v>84.2</v>
      </c>
      <c r="LA572" s="74">
        <f t="shared" si="2775"/>
        <v>55.5</v>
      </c>
      <c r="LB572" s="74">
        <f t="shared" si="2775"/>
        <v>8.8000000000000007</v>
      </c>
      <c r="LC572" s="74">
        <f t="shared" si="2775"/>
        <v>0.6</v>
      </c>
    </row>
    <row r="573" spans="8:315" x14ac:dyDescent="0.35">
      <c r="H573" s="16">
        <v>283</v>
      </c>
      <c r="I573" s="72">
        <v>11.43</v>
      </c>
      <c r="J573" s="72">
        <v>4.41</v>
      </c>
      <c r="K573" s="72">
        <f t="shared" si="2695"/>
        <v>2.4300000000000002</v>
      </c>
      <c r="L573" s="72">
        <f t="shared" si="2702"/>
        <v>13.22</v>
      </c>
      <c r="M573" s="72">
        <v>9.7200000000000006</v>
      </c>
      <c r="N573" s="72">
        <v>13.2</v>
      </c>
      <c r="O573" s="72">
        <f t="shared" si="2696"/>
        <v>0.26</v>
      </c>
      <c r="P573" s="72">
        <v>2.94</v>
      </c>
      <c r="U573" s="8"/>
      <c r="W573" s="8">
        <f t="shared" si="2697"/>
        <v>12.8</v>
      </c>
      <c r="X573">
        <v>1015200</v>
      </c>
      <c r="Y573">
        <f t="shared" si="2698"/>
        <v>282</v>
      </c>
      <c r="Z573" s="8">
        <v>0</v>
      </c>
      <c r="AA573" s="8">
        <v>-7</v>
      </c>
      <c r="AB573" s="8">
        <v>92.2</v>
      </c>
      <c r="AD573">
        <v>283</v>
      </c>
      <c r="AE573">
        <v>10.557399999999999</v>
      </c>
      <c r="BZ573" s="41"/>
      <c r="CA573" s="41"/>
      <c r="CB573" s="41"/>
      <c r="CC573" s="41"/>
      <c r="CD573" s="41"/>
      <c r="CE573" s="41"/>
      <c r="CF573" s="41"/>
      <c r="CG573" s="41"/>
      <c r="CH573" s="41"/>
      <c r="CI573" s="41"/>
      <c r="CJ573" s="41"/>
      <c r="CK573" s="41"/>
      <c r="CL573" s="41"/>
      <c r="CM573" s="41"/>
      <c r="CN573" s="41"/>
      <c r="CZ573" s="24"/>
      <c r="DA573" s="24"/>
      <c r="DB573" s="24"/>
      <c r="DC573" s="24"/>
      <c r="DD573" s="24"/>
      <c r="DE573" s="24"/>
      <c r="DF573" s="24"/>
      <c r="DG573" s="24"/>
      <c r="DH573" s="24"/>
      <c r="DI573" s="24"/>
      <c r="DJ573" s="24"/>
      <c r="DK573" s="24"/>
      <c r="DL573" s="24"/>
      <c r="DM573" s="24"/>
      <c r="DN573" s="24"/>
      <c r="DO573" s="24"/>
      <c r="DP573" s="24"/>
      <c r="DQ573" s="24"/>
      <c r="KL573" s="84">
        <f t="shared" si="2604"/>
        <v>27235</v>
      </c>
      <c r="KM573">
        <v>1974</v>
      </c>
      <c r="KN573">
        <v>7</v>
      </c>
      <c r="KO573">
        <v>25</v>
      </c>
      <c r="KP573" s="84">
        <f t="shared" si="2605"/>
        <v>206</v>
      </c>
      <c r="KQ573" s="74">
        <f t="shared" ref="KQ573:KR573" si="2776">KQ208</f>
        <v>27.1</v>
      </c>
      <c r="KR573" s="74">
        <f t="shared" si="2776"/>
        <v>15.8</v>
      </c>
      <c r="KS573" s="74">
        <f t="shared" si="2607"/>
        <v>16.100000000000001</v>
      </c>
      <c r="KT573" s="74">
        <f t="shared" si="2608"/>
        <v>26.8</v>
      </c>
      <c r="KU573" s="74">
        <f t="shared" ref="KU573:KV573" si="2777">KU208</f>
        <v>20.8</v>
      </c>
      <c r="KV573" s="74">
        <f t="shared" si="2777"/>
        <v>29.3</v>
      </c>
      <c r="KW573" s="72">
        <f t="shared" si="2596"/>
        <v>0.75</v>
      </c>
      <c r="KX573" s="74">
        <f t="shared" si="2741"/>
        <v>2</v>
      </c>
      <c r="KZ573" s="74">
        <f t="shared" ref="KZ573:LC573" si="2778">KZ208</f>
        <v>85.2</v>
      </c>
      <c r="LA573" s="74">
        <f t="shared" si="2778"/>
        <v>49.5</v>
      </c>
      <c r="LB573" s="74">
        <f t="shared" si="2778"/>
        <v>10.1</v>
      </c>
      <c r="LC573" s="74">
        <f t="shared" si="2778"/>
        <v>0.5</v>
      </c>
    </row>
    <row r="574" spans="8:315" x14ac:dyDescent="0.35">
      <c r="H574" s="16">
        <v>284</v>
      </c>
      <c r="I574" s="72">
        <v>12.79</v>
      </c>
      <c r="J574" s="72">
        <v>2.4300000000000002</v>
      </c>
      <c r="K574" s="72">
        <f t="shared" si="2695"/>
        <v>4.18</v>
      </c>
      <c r="L574" s="72">
        <f t="shared" si="2702"/>
        <v>11.43</v>
      </c>
      <c r="M574" s="72">
        <v>9.4499999999999993</v>
      </c>
      <c r="N574" s="72">
        <v>12.1</v>
      </c>
      <c r="O574" s="72">
        <f t="shared" si="2696"/>
        <v>0.22</v>
      </c>
      <c r="P574" s="72">
        <v>1.59</v>
      </c>
      <c r="U574" s="8"/>
      <c r="W574" s="8">
        <f t="shared" si="2697"/>
        <v>12.8</v>
      </c>
      <c r="X574">
        <v>1018800</v>
      </c>
      <c r="Y574">
        <f t="shared" si="2698"/>
        <v>283</v>
      </c>
      <c r="Z574" s="8">
        <v>0</v>
      </c>
      <c r="AA574" s="8">
        <v>-6.4</v>
      </c>
      <c r="AB574" s="8">
        <v>93.3</v>
      </c>
      <c r="AD574">
        <v>284</v>
      </c>
      <c r="AE574">
        <v>9.2885690000000007</v>
      </c>
      <c r="BZ574" s="41"/>
      <c r="CA574" s="41"/>
      <c r="CB574" s="41"/>
      <c r="CC574" s="41"/>
      <c r="CD574" s="41"/>
      <c r="CE574" s="41"/>
      <c r="CF574" s="41"/>
      <c r="CG574" s="41"/>
      <c r="CH574" s="41"/>
      <c r="CI574" s="41"/>
      <c r="CJ574" s="41"/>
      <c r="CK574" s="41"/>
      <c r="CL574" s="41"/>
      <c r="CM574" s="41"/>
      <c r="CN574" s="41"/>
      <c r="CZ574" s="24"/>
      <c r="DA574" s="24"/>
      <c r="DB574" s="24"/>
      <c r="DC574" s="24"/>
      <c r="DD574" s="24"/>
      <c r="DE574" s="24"/>
      <c r="DF574" s="24"/>
      <c r="DG574" s="24"/>
      <c r="DH574" s="24"/>
      <c r="DI574" s="24"/>
      <c r="DJ574" s="24"/>
      <c r="DK574" s="24"/>
      <c r="DL574" s="24"/>
      <c r="DM574" s="24"/>
      <c r="DN574" s="24"/>
      <c r="DO574" s="24"/>
      <c r="DP574" s="24"/>
      <c r="DQ574" s="24"/>
      <c r="KL574" s="84">
        <f t="shared" si="2604"/>
        <v>27236</v>
      </c>
      <c r="KM574">
        <v>1974</v>
      </c>
      <c r="KN574">
        <v>7</v>
      </c>
      <c r="KO574">
        <v>26</v>
      </c>
      <c r="KP574" s="84">
        <f t="shared" si="2605"/>
        <v>207</v>
      </c>
      <c r="KQ574" s="74">
        <f t="shared" ref="KQ574:KR574" si="2779">KQ209</f>
        <v>26.4</v>
      </c>
      <c r="KR574" s="74">
        <f t="shared" si="2779"/>
        <v>16.100000000000001</v>
      </c>
      <c r="KS574" s="74">
        <f t="shared" si="2607"/>
        <v>15.4</v>
      </c>
      <c r="KT574" s="74">
        <f t="shared" si="2608"/>
        <v>27.1</v>
      </c>
      <c r="KU574" s="74">
        <f t="shared" ref="KU574:KV574" si="2780">KU209</f>
        <v>20.2</v>
      </c>
      <c r="KV574" s="74">
        <f t="shared" si="2780"/>
        <v>29.3</v>
      </c>
      <c r="KW574" s="72">
        <f t="shared" si="2596"/>
        <v>0.77</v>
      </c>
      <c r="KX574" s="74">
        <f t="shared" si="2741"/>
        <v>3.2</v>
      </c>
      <c r="KZ574" s="74">
        <f t="shared" ref="KZ574:LC574" si="2781">KZ209</f>
        <v>84.4</v>
      </c>
      <c r="LA574" s="74">
        <f t="shared" si="2781"/>
        <v>57.2</v>
      </c>
      <c r="LB574" s="74">
        <f t="shared" si="2781"/>
        <v>10.199999999999999</v>
      </c>
      <c r="LC574" s="74">
        <f t="shared" si="2781"/>
        <v>0.6</v>
      </c>
    </row>
    <row r="575" spans="8:315" x14ac:dyDescent="0.35">
      <c r="H575" s="16">
        <v>285</v>
      </c>
      <c r="I575" s="72">
        <v>13.69</v>
      </c>
      <c r="J575" s="72">
        <v>4.18</v>
      </c>
      <c r="K575" s="72">
        <f t="shared" si="2695"/>
        <v>4.6100000000000003</v>
      </c>
      <c r="L575" s="72">
        <f t="shared" si="2702"/>
        <v>12.79</v>
      </c>
      <c r="M575" s="72">
        <v>9.07</v>
      </c>
      <c r="N575" s="72">
        <v>11.5</v>
      </c>
      <c r="O575" s="72">
        <f t="shared" si="2696"/>
        <v>0.21</v>
      </c>
      <c r="P575" s="72">
        <v>3.01</v>
      </c>
      <c r="U575" s="8"/>
      <c r="W575" s="8">
        <f t="shared" si="2697"/>
        <v>12.8</v>
      </c>
      <c r="X575">
        <v>1022400</v>
      </c>
      <c r="Y575">
        <f t="shared" si="2698"/>
        <v>284</v>
      </c>
      <c r="Z575" s="8">
        <v>0</v>
      </c>
      <c r="AA575" s="8">
        <v>-4.7</v>
      </c>
      <c r="AB575" s="8">
        <v>89.4</v>
      </c>
      <c r="AD575">
        <v>285</v>
      </c>
      <c r="AE575">
        <v>13.66756</v>
      </c>
      <c r="BZ575" s="41"/>
      <c r="CA575" s="41"/>
      <c r="CB575" s="41"/>
      <c r="CC575" s="41"/>
      <c r="CD575" s="41"/>
      <c r="CE575" s="41"/>
      <c r="CF575" s="41"/>
      <c r="CG575" s="41"/>
      <c r="CH575" s="41"/>
      <c r="CI575" s="41"/>
      <c r="CJ575" s="41"/>
      <c r="CK575" s="41"/>
      <c r="CL575" s="41"/>
      <c r="CM575" s="41"/>
      <c r="CN575" s="41"/>
      <c r="CZ575" s="24"/>
      <c r="DA575" s="24"/>
      <c r="DB575" s="24"/>
      <c r="DC575" s="24"/>
      <c r="DD575" s="24"/>
      <c r="DE575" s="24"/>
      <c r="DF575" s="24"/>
      <c r="DG575" s="24"/>
      <c r="DH575" s="24"/>
      <c r="DI575" s="24"/>
      <c r="DJ575" s="24"/>
      <c r="DK575" s="24"/>
      <c r="DL575" s="24"/>
      <c r="DM575" s="24"/>
      <c r="DN575" s="24"/>
      <c r="DO575" s="24"/>
      <c r="DP575" s="24"/>
      <c r="DQ575" s="24"/>
      <c r="KL575" s="84">
        <f t="shared" si="2604"/>
        <v>27237</v>
      </c>
      <c r="KM575">
        <v>1974</v>
      </c>
      <c r="KN575">
        <v>7</v>
      </c>
      <c r="KO575">
        <v>27</v>
      </c>
      <c r="KP575" s="84">
        <f t="shared" si="2605"/>
        <v>208</v>
      </c>
      <c r="KQ575" s="74">
        <f t="shared" ref="KQ575:KR575" si="2782">KQ210</f>
        <v>25.9</v>
      </c>
      <c r="KR575" s="74">
        <f t="shared" si="2782"/>
        <v>15.4</v>
      </c>
      <c r="KS575" s="74">
        <f t="shared" si="2607"/>
        <v>15.2</v>
      </c>
      <c r="KT575" s="74">
        <f t="shared" si="2608"/>
        <v>26.4</v>
      </c>
      <c r="KU575" s="74">
        <f t="shared" ref="KU575:KV575" si="2783">KU210</f>
        <v>20</v>
      </c>
      <c r="KV575" s="74">
        <f t="shared" si="2783"/>
        <v>29</v>
      </c>
      <c r="KW575" s="72">
        <f t="shared" si="2596"/>
        <v>0.77</v>
      </c>
      <c r="KX575" s="74">
        <f t="shared" si="2741"/>
        <v>3</v>
      </c>
      <c r="KZ575" s="74">
        <f t="shared" ref="KZ575:LC575" si="2784">KZ210</f>
        <v>84.3</v>
      </c>
      <c r="LA575" s="74">
        <f t="shared" si="2784"/>
        <v>56.5</v>
      </c>
      <c r="LB575" s="74">
        <f t="shared" si="2784"/>
        <v>10.199999999999999</v>
      </c>
      <c r="LC575" s="74">
        <f t="shared" si="2784"/>
        <v>0.6</v>
      </c>
    </row>
    <row r="576" spans="8:315" x14ac:dyDescent="0.35">
      <c r="H576" s="16">
        <v>286</v>
      </c>
      <c r="I576" s="72">
        <v>14.44</v>
      </c>
      <c r="J576" s="72">
        <v>4.6100000000000003</v>
      </c>
      <c r="K576" s="72">
        <f t="shared" si="2695"/>
        <v>4.49</v>
      </c>
      <c r="L576" s="72">
        <f t="shared" si="2702"/>
        <v>13.69</v>
      </c>
      <c r="M576" s="72">
        <v>9.02</v>
      </c>
      <c r="N576" s="72">
        <v>11.1</v>
      </c>
      <c r="O576" s="72">
        <f t="shared" si="2696"/>
        <v>0.19</v>
      </c>
      <c r="P576" s="72">
        <v>3.58</v>
      </c>
      <c r="U576" s="8"/>
      <c r="W576" s="8">
        <f t="shared" si="2697"/>
        <v>12.9</v>
      </c>
      <c r="X576">
        <v>1026000</v>
      </c>
      <c r="Y576">
        <f t="shared" si="2698"/>
        <v>285</v>
      </c>
      <c r="Z576" s="8">
        <v>0</v>
      </c>
      <c r="AA576" s="8">
        <v>-4</v>
      </c>
      <c r="AB576" s="8">
        <v>89.1</v>
      </c>
      <c r="AD576">
        <v>286</v>
      </c>
      <c r="AE576">
        <v>17.326229999999999</v>
      </c>
      <c r="BZ576" s="41"/>
      <c r="CA576" s="41"/>
      <c r="CB576" s="41"/>
      <c r="CC576" s="41"/>
      <c r="CD576" s="41"/>
      <c r="CE576" s="41"/>
      <c r="CF576" s="41"/>
      <c r="CG576" s="41"/>
      <c r="CH576" s="41"/>
      <c r="CI576" s="41"/>
      <c r="CJ576" s="41"/>
      <c r="CK576" s="41"/>
      <c r="CL576" s="41"/>
      <c r="CM576" s="41"/>
      <c r="CN576" s="41"/>
      <c r="CZ576" s="24"/>
      <c r="DA576" s="24"/>
      <c r="DB576" s="24"/>
      <c r="DC576" s="24"/>
      <c r="DD576" s="24"/>
      <c r="DE576" s="24"/>
      <c r="DF576" s="24"/>
      <c r="DG576" s="24"/>
      <c r="DH576" s="24"/>
      <c r="DI576" s="24"/>
      <c r="DJ576" s="24"/>
      <c r="DK576" s="24"/>
      <c r="DL576" s="24"/>
      <c r="DM576" s="24"/>
      <c r="DN576" s="24"/>
      <c r="DO576" s="24"/>
      <c r="DP576" s="24"/>
      <c r="DQ576" s="24"/>
      <c r="KL576" s="84">
        <f t="shared" si="2604"/>
        <v>27238</v>
      </c>
      <c r="KM576">
        <v>1974</v>
      </c>
      <c r="KN576">
        <v>7</v>
      </c>
      <c r="KO576">
        <v>28</v>
      </c>
      <c r="KP576" s="84">
        <f t="shared" si="2605"/>
        <v>209</v>
      </c>
      <c r="KQ576" s="74">
        <f t="shared" ref="KQ576:KR576" si="2785">KQ211</f>
        <v>25.5</v>
      </c>
      <c r="KR576" s="74">
        <f t="shared" si="2785"/>
        <v>15.2</v>
      </c>
      <c r="KS576" s="74">
        <f t="shared" si="2607"/>
        <v>15.4</v>
      </c>
      <c r="KT576" s="74">
        <f t="shared" si="2608"/>
        <v>25.9</v>
      </c>
      <c r="KU576" s="74">
        <f t="shared" ref="KU576:KV576" si="2786">KU211</f>
        <v>20.100000000000001</v>
      </c>
      <c r="KV576" s="74">
        <f t="shared" si="2786"/>
        <v>28.1</v>
      </c>
      <c r="KW576" s="72">
        <f t="shared" si="2596"/>
        <v>0.75</v>
      </c>
      <c r="KX576" s="74">
        <f t="shared" si="2741"/>
        <v>3</v>
      </c>
      <c r="KZ576" s="74">
        <f t="shared" ref="KZ576:LC576" si="2787">KZ211</f>
        <v>84.9</v>
      </c>
      <c r="LA576" s="74">
        <f t="shared" si="2787"/>
        <v>55.5</v>
      </c>
      <c r="LB576" s="74">
        <f t="shared" si="2787"/>
        <v>10.9</v>
      </c>
      <c r="LC576" s="74">
        <f t="shared" si="2787"/>
        <v>0.7</v>
      </c>
    </row>
    <row r="577" spans="8:315" x14ac:dyDescent="0.35">
      <c r="H577" s="16">
        <v>287</v>
      </c>
      <c r="I577" s="72">
        <v>13.26</v>
      </c>
      <c r="J577" s="72">
        <v>4.49</v>
      </c>
      <c r="K577" s="72">
        <f t="shared" si="2695"/>
        <v>4.1900000000000004</v>
      </c>
      <c r="L577" s="72">
        <f t="shared" si="2702"/>
        <v>14.44</v>
      </c>
      <c r="M577" s="72">
        <v>9.0500000000000007</v>
      </c>
      <c r="N577" s="72">
        <v>11.6</v>
      </c>
      <c r="O577" s="72">
        <f t="shared" si="2696"/>
        <v>0.22</v>
      </c>
      <c r="P577" s="72">
        <v>2.29</v>
      </c>
      <c r="U577" s="8"/>
      <c r="W577" s="8">
        <f t="shared" si="2697"/>
        <v>12.9</v>
      </c>
      <c r="X577">
        <v>1029600</v>
      </c>
      <c r="Y577">
        <f t="shared" si="2698"/>
        <v>286</v>
      </c>
      <c r="Z577" s="8">
        <v>0</v>
      </c>
      <c r="AA577" s="8">
        <v>-5.2</v>
      </c>
      <c r="AB577" s="8">
        <v>94.3</v>
      </c>
      <c r="AD577">
        <v>287</v>
      </c>
      <c r="AE577">
        <v>16.066089999999999</v>
      </c>
      <c r="BZ577" s="41"/>
      <c r="CA577" s="41"/>
      <c r="CB577" s="41"/>
      <c r="CC577" s="41"/>
      <c r="CD577" s="41"/>
      <c r="CE577" s="41"/>
      <c r="CF577" s="41"/>
      <c r="CG577" s="41"/>
      <c r="CH577" s="41"/>
      <c r="CI577" s="41"/>
      <c r="CJ577" s="41"/>
      <c r="CK577" s="41"/>
      <c r="CL577" s="41"/>
      <c r="CM577" s="41"/>
      <c r="CN577" s="41"/>
      <c r="CZ577" s="24"/>
      <c r="DA577" s="24"/>
      <c r="DB577" s="24"/>
      <c r="DC577" s="24"/>
      <c r="DD577" s="24"/>
      <c r="DE577" s="24"/>
      <c r="DF577" s="24"/>
      <c r="DG577" s="24"/>
      <c r="DH577" s="24"/>
      <c r="DI577" s="24"/>
      <c r="DJ577" s="24"/>
      <c r="DK577" s="24"/>
      <c r="DL577" s="24"/>
      <c r="DM577" s="24"/>
      <c r="DN577" s="24"/>
      <c r="DO577" s="24"/>
      <c r="DP577" s="24"/>
      <c r="DQ577" s="24"/>
      <c r="KL577" s="84">
        <f t="shared" si="2604"/>
        <v>27239</v>
      </c>
      <c r="KM577">
        <v>1974</v>
      </c>
      <c r="KN577">
        <v>7</v>
      </c>
      <c r="KO577">
        <v>29</v>
      </c>
      <c r="KP577" s="84">
        <f t="shared" si="2605"/>
        <v>210</v>
      </c>
      <c r="KQ577" s="74">
        <f t="shared" ref="KQ577:KR577" si="2788">KQ212</f>
        <v>25.9</v>
      </c>
      <c r="KR577" s="74">
        <f t="shared" si="2788"/>
        <v>15.4</v>
      </c>
      <c r="KS577" s="74">
        <f t="shared" si="2607"/>
        <v>15</v>
      </c>
      <c r="KT577" s="74">
        <f t="shared" si="2608"/>
        <v>25.5</v>
      </c>
      <c r="KU577" s="74">
        <f t="shared" ref="KU577:KV577" si="2789">KU212</f>
        <v>19.399999999999999</v>
      </c>
      <c r="KV577" s="74">
        <f t="shared" si="2789"/>
        <v>27.5</v>
      </c>
      <c r="KW577" s="72">
        <f t="shared" si="2596"/>
        <v>0.76</v>
      </c>
      <c r="KX577" s="74">
        <f t="shared" si="2741"/>
        <v>3.5</v>
      </c>
      <c r="KZ577" s="74">
        <f t="shared" ref="KZ577:LC577" si="2790">KZ212</f>
        <v>85.3</v>
      </c>
      <c r="LA577" s="74">
        <f t="shared" si="2790"/>
        <v>53.9</v>
      </c>
      <c r="LB577" s="74">
        <f t="shared" si="2790"/>
        <v>9.8000000000000007</v>
      </c>
      <c r="LC577" s="74">
        <f t="shared" si="2790"/>
        <v>0.6</v>
      </c>
    </row>
    <row r="578" spans="8:315" x14ac:dyDescent="0.35">
      <c r="H578" s="16">
        <v>288</v>
      </c>
      <c r="I578" s="72">
        <v>12.54</v>
      </c>
      <c r="J578" s="72">
        <v>4.1900000000000004</v>
      </c>
      <c r="K578" s="72">
        <f t="shared" si="2695"/>
        <v>3.34</v>
      </c>
      <c r="L578" s="72">
        <f t="shared" si="2702"/>
        <v>13.26</v>
      </c>
      <c r="M578" s="72">
        <v>8.4600000000000009</v>
      </c>
      <c r="N578" s="72">
        <v>11.4</v>
      </c>
      <c r="O578" s="72">
        <f t="shared" si="2696"/>
        <v>0.26</v>
      </c>
      <c r="P578" s="72">
        <v>2.19</v>
      </c>
      <c r="U578" s="8"/>
      <c r="W578" s="8">
        <f t="shared" si="2697"/>
        <v>13</v>
      </c>
      <c r="X578">
        <v>1033200</v>
      </c>
      <c r="Y578">
        <f t="shared" si="2698"/>
        <v>287</v>
      </c>
      <c r="Z578" s="8">
        <v>0</v>
      </c>
      <c r="AA578" s="8">
        <v>-6</v>
      </c>
      <c r="AB578" s="8">
        <v>91.4</v>
      </c>
      <c r="AD578">
        <v>288</v>
      </c>
      <c r="AE578">
        <v>11.259</v>
      </c>
      <c r="BZ578" s="41"/>
      <c r="CA578" s="41"/>
      <c r="CB578" s="41"/>
      <c r="CC578" s="41"/>
      <c r="CD578" s="41"/>
      <c r="CE578" s="41"/>
      <c r="CF578" s="41"/>
      <c r="CG578" s="41"/>
      <c r="CH578" s="41"/>
      <c r="CI578" s="41"/>
      <c r="CJ578" s="41"/>
      <c r="CK578" s="41"/>
      <c r="CL578" s="41"/>
      <c r="CM578" s="41"/>
      <c r="CN578" s="41"/>
      <c r="CZ578" s="24"/>
      <c r="DA578" s="24"/>
      <c r="DB578" s="24"/>
      <c r="DC578" s="24"/>
      <c r="DD578" s="24"/>
      <c r="DE578" s="24"/>
      <c r="DF578" s="24"/>
      <c r="DG578" s="24"/>
      <c r="DH578" s="24"/>
      <c r="DI578" s="24"/>
      <c r="DJ578" s="24"/>
      <c r="DK578" s="24"/>
      <c r="DL578" s="24"/>
      <c r="DM578" s="24"/>
      <c r="DN578" s="24"/>
      <c r="DO578" s="24"/>
      <c r="DP578" s="24"/>
      <c r="DQ578" s="24"/>
      <c r="KL578" s="84">
        <f t="shared" si="2604"/>
        <v>27240</v>
      </c>
      <c r="KM578">
        <v>1974</v>
      </c>
      <c r="KN578">
        <v>7</v>
      </c>
      <c r="KO578">
        <v>30</v>
      </c>
      <c r="KP578" s="84">
        <f t="shared" si="2605"/>
        <v>211</v>
      </c>
      <c r="KQ578" s="74">
        <f t="shared" ref="KQ578:KR578" si="2791">KQ213</f>
        <v>25.9</v>
      </c>
      <c r="KR578" s="74">
        <f t="shared" si="2791"/>
        <v>15</v>
      </c>
      <c r="KS578" s="74">
        <f t="shared" si="2607"/>
        <v>14.9</v>
      </c>
      <c r="KT578" s="74">
        <f t="shared" si="2608"/>
        <v>25.9</v>
      </c>
      <c r="KU578" s="74">
        <f t="shared" ref="KU578:KV578" si="2792">KU213</f>
        <v>21.1</v>
      </c>
      <c r="KV578" s="74">
        <f t="shared" si="2792"/>
        <v>27.5</v>
      </c>
      <c r="KW578" s="72">
        <f t="shared" si="2596"/>
        <v>0.7</v>
      </c>
      <c r="KX578" s="74">
        <f t="shared" si="2741"/>
        <v>2.5</v>
      </c>
      <c r="KZ578" s="74">
        <f t="shared" ref="KZ578:LC578" si="2793">KZ213</f>
        <v>84.4</v>
      </c>
      <c r="LA578" s="74">
        <f t="shared" si="2793"/>
        <v>53.8</v>
      </c>
      <c r="LB578" s="74">
        <f t="shared" si="2793"/>
        <v>9.6999999999999993</v>
      </c>
      <c r="LC578" s="74">
        <f t="shared" si="2793"/>
        <v>0.5</v>
      </c>
    </row>
    <row r="579" spans="8:315" x14ac:dyDescent="0.35">
      <c r="H579" s="16">
        <v>289</v>
      </c>
      <c r="I579" s="72">
        <v>12.17</v>
      </c>
      <c r="J579" s="72">
        <v>3.34</v>
      </c>
      <c r="K579" s="72">
        <f t="shared" si="2695"/>
        <v>2.72</v>
      </c>
      <c r="L579" s="72">
        <f t="shared" si="2702"/>
        <v>12.54</v>
      </c>
      <c r="M579" s="72">
        <v>8.61</v>
      </c>
      <c r="N579" s="72">
        <v>11.4</v>
      </c>
      <c r="O579" s="72">
        <f t="shared" si="2696"/>
        <v>0.24</v>
      </c>
      <c r="P579" s="72">
        <v>0.92</v>
      </c>
      <c r="U579" s="8"/>
      <c r="W579" s="8">
        <f t="shared" si="2697"/>
        <v>13</v>
      </c>
      <c r="X579">
        <v>1036800</v>
      </c>
      <c r="Y579">
        <f t="shared" si="2698"/>
        <v>288</v>
      </c>
      <c r="Z579" s="8">
        <v>0</v>
      </c>
      <c r="AA579" s="8">
        <v>-6.7</v>
      </c>
      <c r="AB579" s="8">
        <v>85.7</v>
      </c>
      <c r="AD579">
        <v>289</v>
      </c>
      <c r="AE579">
        <v>10.075989999999999</v>
      </c>
      <c r="BZ579" s="41"/>
      <c r="CA579" s="41"/>
      <c r="CB579" s="41"/>
      <c r="CC579" s="41"/>
      <c r="CD579" s="41"/>
      <c r="CE579" s="41"/>
      <c r="CF579" s="41"/>
      <c r="CG579" s="41"/>
      <c r="CH579" s="41"/>
      <c r="CI579" s="41"/>
      <c r="CJ579" s="41"/>
      <c r="CK579" s="41"/>
      <c r="CL579" s="41"/>
      <c r="CM579" s="41"/>
      <c r="CN579" s="41"/>
      <c r="CZ579" s="24"/>
      <c r="DA579" s="24"/>
      <c r="DB579" s="24"/>
      <c r="DC579" s="24"/>
      <c r="DD579" s="24"/>
      <c r="DE579" s="24"/>
      <c r="DF579" s="24"/>
      <c r="DG579" s="24"/>
      <c r="DH579" s="24"/>
      <c r="DI579" s="24"/>
      <c r="DJ579" s="24"/>
      <c r="DK579" s="24"/>
      <c r="DL579" s="24"/>
      <c r="DM579" s="24"/>
      <c r="DN579" s="24"/>
      <c r="DO579" s="24"/>
      <c r="DP579" s="24"/>
      <c r="DQ579" s="24"/>
      <c r="KL579" s="84">
        <f t="shared" si="2604"/>
        <v>27241</v>
      </c>
      <c r="KM579">
        <v>1974</v>
      </c>
      <c r="KN579">
        <v>7</v>
      </c>
      <c r="KO579">
        <v>31</v>
      </c>
      <c r="KP579" s="84">
        <f t="shared" si="2605"/>
        <v>212</v>
      </c>
      <c r="KQ579" s="74">
        <f t="shared" ref="KQ579:KR579" si="2794">KQ214</f>
        <v>25.7</v>
      </c>
      <c r="KR579" s="74">
        <f t="shared" si="2794"/>
        <v>14.9</v>
      </c>
      <c r="KS579" s="74">
        <f t="shared" si="2607"/>
        <v>15.4</v>
      </c>
      <c r="KT579" s="74">
        <f t="shared" si="2608"/>
        <v>25.9</v>
      </c>
      <c r="KU579" s="74">
        <f t="shared" ref="KU579:KV579" si="2795">KU214</f>
        <v>18.399999999999999</v>
      </c>
      <c r="KV579" s="74">
        <f t="shared" si="2795"/>
        <v>27.9</v>
      </c>
      <c r="KW579" s="72">
        <f t="shared" si="2596"/>
        <v>0.79</v>
      </c>
      <c r="KX579" s="74">
        <f t="shared" si="2741"/>
        <v>2.5</v>
      </c>
      <c r="KZ579" s="74">
        <f t="shared" ref="KZ579:LC579" si="2796">KZ214</f>
        <v>84.5</v>
      </c>
      <c r="LA579" s="74">
        <f t="shared" si="2796"/>
        <v>58.5</v>
      </c>
      <c r="LB579" s="74">
        <f t="shared" si="2796"/>
        <v>9.6</v>
      </c>
      <c r="LC579" s="74">
        <f t="shared" si="2796"/>
        <v>0.6</v>
      </c>
    </row>
    <row r="580" spans="8:315" x14ac:dyDescent="0.35">
      <c r="H580" s="16">
        <v>290</v>
      </c>
      <c r="I580" s="72">
        <v>12.11</v>
      </c>
      <c r="J580" s="72">
        <v>2.72</v>
      </c>
      <c r="K580" s="72">
        <f t="shared" si="2695"/>
        <v>3.04</v>
      </c>
      <c r="L580" s="72">
        <f t="shared" si="2702"/>
        <v>12.17</v>
      </c>
      <c r="M580" s="72">
        <v>8.5</v>
      </c>
      <c r="N580" s="72">
        <v>11.6</v>
      </c>
      <c r="O580" s="72">
        <f t="shared" si="2696"/>
        <v>0.27</v>
      </c>
      <c r="P580" s="72">
        <v>2.36</v>
      </c>
      <c r="U580" s="8"/>
      <c r="W580" s="8">
        <f t="shared" si="2697"/>
        <v>13</v>
      </c>
      <c r="X580">
        <v>1040400</v>
      </c>
      <c r="Y580">
        <f t="shared" si="2698"/>
        <v>289</v>
      </c>
      <c r="Z580" s="8">
        <v>0</v>
      </c>
      <c r="AA580" s="8">
        <v>-7.3</v>
      </c>
      <c r="AB580" s="8">
        <v>83.5</v>
      </c>
      <c r="AD580">
        <v>290</v>
      </c>
      <c r="AE580">
        <v>10.679880000000001</v>
      </c>
      <c r="BZ580" s="41"/>
      <c r="CA580" s="41"/>
      <c r="CB580" s="41"/>
      <c r="CC580" s="41"/>
      <c r="CD580" s="41"/>
      <c r="CE580" s="41"/>
      <c r="CF580" s="41"/>
      <c r="CG580" s="41"/>
      <c r="CH580" s="41"/>
      <c r="CI580" s="41"/>
      <c r="CJ580" s="41"/>
      <c r="CK580" s="41"/>
      <c r="CL580" s="41"/>
      <c r="CM580" s="41"/>
      <c r="CN580" s="41"/>
      <c r="CZ580" s="24"/>
      <c r="DA580" s="24"/>
      <c r="DB580" s="24"/>
      <c r="DC580" s="24"/>
      <c r="DD580" s="24"/>
      <c r="DE580" s="24"/>
      <c r="DF580" s="24"/>
      <c r="DG580" s="24"/>
      <c r="DH580" s="24"/>
      <c r="DI580" s="24"/>
      <c r="DJ580" s="24"/>
      <c r="DK580" s="24"/>
      <c r="DL580" s="24"/>
      <c r="DM580" s="24"/>
      <c r="DN580" s="24"/>
      <c r="DO580" s="24"/>
      <c r="DP580" s="24"/>
      <c r="DQ580" s="24"/>
      <c r="KL580" s="84">
        <f t="shared" si="2604"/>
        <v>27242</v>
      </c>
      <c r="KM580">
        <v>1974</v>
      </c>
      <c r="KN580">
        <v>8</v>
      </c>
      <c r="KO580">
        <v>1</v>
      </c>
      <c r="KP580" s="84">
        <f t="shared" si="2605"/>
        <v>213</v>
      </c>
      <c r="KQ580" s="74">
        <f t="shared" ref="KQ580:KR580" si="2797">KQ215</f>
        <v>26.5</v>
      </c>
      <c r="KR580" s="74">
        <f t="shared" si="2797"/>
        <v>15.4</v>
      </c>
      <c r="KS580" s="74">
        <f t="shared" si="2607"/>
        <v>15.9</v>
      </c>
      <c r="KT580" s="74">
        <f t="shared" si="2608"/>
        <v>25.7</v>
      </c>
      <c r="KU580" s="74">
        <f t="shared" ref="KU580:KV580" si="2798">KU215</f>
        <v>20.2</v>
      </c>
      <c r="KV580" s="74">
        <f t="shared" si="2798"/>
        <v>28.8</v>
      </c>
      <c r="KW580" s="72">
        <f t="shared" ref="KW580:KW643" si="2799">MIN(IF(KU580&lt;KV580,((1-KU580/KV580)/0.72)^(1/3.2),0),1)</f>
        <v>0.76</v>
      </c>
      <c r="KX580" s="74">
        <f t="shared" si="2741"/>
        <v>4.9000000000000004</v>
      </c>
      <c r="KZ580" s="74">
        <f t="shared" ref="KZ580:LC580" si="2800">KZ215</f>
        <v>86.4</v>
      </c>
      <c r="LA580" s="74">
        <f t="shared" si="2800"/>
        <v>54.3</v>
      </c>
      <c r="LB580" s="74">
        <f t="shared" si="2800"/>
        <v>11</v>
      </c>
      <c r="LC580" s="74">
        <f t="shared" si="2800"/>
        <v>0.6</v>
      </c>
    </row>
    <row r="581" spans="8:315" x14ac:dyDescent="0.35">
      <c r="H581" s="16">
        <v>291</v>
      </c>
      <c r="I581" s="72">
        <v>12.16</v>
      </c>
      <c r="J581" s="72">
        <v>3.04</v>
      </c>
      <c r="K581" s="72">
        <f t="shared" si="2695"/>
        <v>2.81</v>
      </c>
      <c r="L581" s="72">
        <f t="shared" si="2702"/>
        <v>12.11</v>
      </c>
      <c r="M581" s="72">
        <v>8.25</v>
      </c>
      <c r="N581" s="72">
        <v>10.199999999999999</v>
      </c>
      <c r="O581" s="72">
        <f t="shared" si="2696"/>
        <v>0.19</v>
      </c>
      <c r="P581" s="72">
        <v>1.85</v>
      </c>
      <c r="U581" s="8"/>
      <c r="W581" s="8">
        <f t="shared" si="2697"/>
        <v>13.1</v>
      </c>
      <c r="X581">
        <v>1044000</v>
      </c>
      <c r="Y581">
        <f t="shared" si="2698"/>
        <v>290</v>
      </c>
      <c r="Z581" s="8">
        <v>0</v>
      </c>
      <c r="AA581" s="8">
        <v>-8.4</v>
      </c>
      <c r="AB581" s="8">
        <v>82</v>
      </c>
      <c r="AD581">
        <v>291</v>
      </c>
      <c r="AE581">
        <v>6.9206390000000004</v>
      </c>
      <c r="BZ581" s="41"/>
      <c r="CA581" s="41"/>
      <c r="CB581" s="41"/>
      <c r="CC581" s="41"/>
      <c r="CD581" s="41"/>
      <c r="CE581" s="41"/>
      <c r="CF581" s="41"/>
      <c r="CG581" s="41"/>
      <c r="CH581" s="41"/>
      <c r="CI581" s="41"/>
      <c r="CJ581" s="41"/>
      <c r="CK581" s="41"/>
      <c r="CL581" s="41"/>
      <c r="CM581" s="41"/>
      <c r="CN581" s="41"/>
      <c r="CZ581" s="24"/>
      <c r="DA581" s="24"/>
      <c r="DB581" s="24"/>
      <c r="DC581" s="24"/>
      <c r="DD581" s="24"/>
      <c r="DE581" s="24"/>
      <c r="DF581" s="24"/>
      <c r="DG581" s="24"/>
      <c r="DH581" s="24"/>
      <c r="DI581" s="24"/>
      <c r="DJ581" s="24"/>
      <c r="DK581" s="24"/>
      <c r="DL581" s="24"/>
      <c r="DM581" s="24"/>
      <c r="DN581" s="24"/>
      <c r="DO581" s="24"/>
      <c r="DP581" s="24"/>
      <c r="DQ581" s="24"/>
      <c r="KL581" s="84">
        <f t="shared" si="2604"/>
        <v>27243</v>
      </c>
      <c r="KM581">
        <v>1974</v>
      </c>
      <c r="KN581">
        <v>8</v>
      </c>
      <c r="KO581">
        <v>2</v>
      </c>
      <c r="KP581" s="84">
        <f t="shared" si="2605"/>
        <v>214</v>
      </c>
      <c r="KQ581" s="74">
        <f t="shared" ref="KQ581:KR581" si="2801">KQ216</f>
        <v>25.7</v>
      </c>
      <c r="KR581" s="74">
        <f t="shared" si="2801"/>
        <v>15.9</v>
      </c>
      <c r="KS581" s="74">
        <f t="shared" si="2607"/>
        <v>15.9</v>
      </c>
      <c r="KT581" s="74">
        <f t="shared" si="2608"/>
        <v>26.5</v>
      </c>
      <c r="KU581" s="74">
        <f t="shared" ref="KU581:KV581" si="2802">KU216</f>
        <v>19.100000000000001</v>
      </c>
      <c r="KV581" s="74">
        <f t="shared" si="2802"/>
        <v>28.2</v>
      </c>
      <c r="KW581" s="72">
        <f t="shared" si="2799"/>
        <v>0.78</v>
      </c>
      <c r="KX581" s="74">
        <f t="shared" si="2741"/>
        <v>4.7</v>
      </c>
      <c r="KZ581" s="74">
        <f t="shared" ref="KZ581:LC581" si="2803">KZ216</f>
        <v>84.5</v>
      </c>
      <c r="LA581" s="74">
        <f t="shared" si="2803"/>
        <v>59.8</v>
      </c>
      <c r="LB581" s="74">
        <f t="shared" si="2803"/>
        <v>9.9</v>
      </c>
      <c r="LC581" s="74">
        <f t="shared" si="2803"/>
        <v>0.7</v>
      </c>
    </row>
    <row r="582" spans="8:315" x14ac:dyDescent="0.35">
      <c r="H582" s="16">
        <v>292</v>
      </c>
      <c r="I582" s="72">
        <v>11.06</v>
      </c>
      <c r="J582" s="72">
        <v>2.81</v>
      </c>
      <c r="K582" s="72">
        <f t="shared" si="2695"/>
        <v>2.88</v>
      </c>
      <c r="L582" s="72">
        <f t="shared" si="2702"/>
        <v>12.16</v>
      </c>
      <c r="M582" s="72">
        <v>7.97</v>
      </c>
      <c r="N582" s="72">
        <v>10.5</v>
      </c>
      <c r="O582" s="72">
        <f t="shared" si="2696"/>
        <v>0.24</v>
      </c>
      <c r="P582" s="72">
        <v>1.52</v>
      </c>
      <c r="U582" s="8"/>
      <c r="W582" s="8">
        <f t="shared" si="2697"/>
        <v>13.1</v>
      </c>
      <c r="X582">
        <v>1047600</v>
      </c>
      <c r="Y582">
        <f t="shared" si="2698"/>
        <v>291</v>
      </c>
      <c r="Z582" s="8">
        <v>0</v>
      </c>
      <c r="AA582" s="8">
        <v>-9.5</v>
      </c>
      <c r="AB582" s="8">
        <v>82.6</v>
      </c>
      <c r="AD582">
        <v>292</v>
      </c>
      <c r="AE582">
        <v>4.998882</v>
      </c>
      <c r="BZ582" s="41"/>
      <c r="CA582" s="41"/>
      <c r="CB582" s="41"/>
      <c r="CC582" s="41"/>
      <c r="CD582" s="41"/>
      <c r="CE582" s="41"/>
      <c r="CF582" s="41"/>
      <c r="CG582" s="41"/>
      <c r="CH582" s="41"/>
      <c r="CI582" s="41"/>
      <c r="CJ582" s="41"/>
      <c r="CK582" s="41"/>
      <c r="CL582" s="41"/>
      <c r="CM582" s="41"/>
      <c r="CN582" s="41"/>
      <c r="CZ582" s="24"/>
      <c r="DA582" s="24"/>
      <c r="DB582" s="24"/>
      <c r="DC582" s="24"/>
      <c r="DD582" s="24"/>
      <c r="DE582" s="24"/>
      <c r="DF582" s="24"/>
      <c r="DG582" s="24"/>
      <c r="DH582" s="24"/>
      <c r="DI582" s="24"/>
      <c r="DJ582" s="24"/>
      <c r="DK582" s="24"/>
      <c r="DL582" s="24"/>
      <c r="DM582" s="24"/>
      <c r="DN582" s="24"/>
      <c r="DO582" s="24"/>
      <c r="DP582" s="24"/>
      <c r="DQ582" s="24"/>
      <c r="KL582" s="84">
        <f t="shared" si="2604"/>
        <v>27244</v>
      </c>
      <c r="KM582">
        <v>1974</v>
      </c>
      <c r="KN582">
        <v>8</v>
      </c>
      <c r="KO582">
        <v>3</v>
      </c>
      <c r="KP582" s="84">
        <f t="shared" si="2605"/>
        <v>215</v>
      </c>
      <c r="KQ582" s="74">
        <f t="shared" ref="KQ582:KR582" si="2804">KQ217</f>
        <v>26.3</v>
      </c>
      <c r="KR582" s="74">
        <f t="shared" si="2804"/>
        <v>15.9</v>
      </c>
      <c r="KS582" s="74">
        <f t="shared" si="2607"/>
        <v>16.3</v>
      </c>
      <c r="KT582" s="74">
        <f t="shared" si="2608"/>
        <v>25.7</v>
      </c>
      <c r="KU582" s="74">
        <f t="shared" ref="KU582:KV582" si="2805">KU217</f>
        <v>19.100000000000001</v>
      </c>
      <c r="KV582" s="74">
        <f t="shared" si="2805"/>
        <v>26.6</v>
      </c>
      <c r="KW582" s="72">
        <f t="shared" si="2799"/>
        <v>0.75</v>
      </c>
      <c r="KX582" s="74">
        <f t="shared" si="2741"/>
        <v>4.7</v>
      </c>
      <c r="KZ582" s="74">
        <f t="shared" ref="KZ582:LC582" si="2806">KZ217</f>
        <v>87.8</v>
      </c>
      <c r="LA582" s="74">
        <f t="shared" si="2806"/>
        <v>58.9</v>
      </c>
      <c r="LB582" s="74">
        <f t="shared" si="2806"/>
        <v>7.8</v>
      </c>
      <c r="LC582" s="74">
        <f t="shared" si="2806"/>
        <v>0.7</v>
      </c>
    </row>
    <row r="583" spans="8:315" x14ac:dyDescent="0.35">
      <c r="H583" s="16">
        <v>293</v>
      </c>
      <c r="I583" s="72">
        <v>11.92</v>
      </c>
      <c r="J583" s="72">
        <v>2.88</v>
      </c>
      <c r="K583" s="72">
        <f t="shared" si="2695"/>
        <v>2.56</v>
      </c>
      <c r="L583" s="72">
        <f t="shared" si="2702"/>
        <v>11.06</v>
      </c>
      <c r="M583" s="72">
        <v>8.1300000000000008</v>
      </c>
      <c r="N583" s="72">
        <v>10.7</v>
      </c>
      <c r="O583" s="72">
        <f t="shared" si="2696"/>
        <v>0.24</v>
      </c>
      <c r="P583" s="72">
        <v>3.79</v>
      </c>
      <c r="U583" s="8"/>
      <c r="W583" s="8">
        <f t="shared" si="2697"/>
        <v>13.2</v>
      </c>
      <c r="X583">
        <v>1051200</v>
      </c>
      <c r="Y583">
        <f t="shared" si="2698"/>
        <v>292</v>
      </c>
      <c r="Z583" s="8">
        <v>0</v>
      </c>
      <c r="AA583" s="8">
        <v>-10.5</v>
      </c>
      <c r="AB583" s="8">
        <v>80.900000000000006</v>
      </c>
      <c r="AD583">
        <v>293</v>
      </c>
      <c r="AE583">
        <v>5.0533830000000002</v>
      </c>
      <c r="BZ583" s="41"/>
      <c r="CA583" s="41"/>
      <c r="CB583" s="41"/>
      <c r="CC583" s="41"/>
      <c r="CD583" s="41"/>
      <c r="CE583" s="41"/>
      <c r="CF583" s="41"/>
      <c r="CG583" s="41"/>
      <c r="CH583" s="41"/>
      <c r="CI583" s="41"/>
      <c r="CJ583" s="41"/>
      <c r="CK583" s="41"/>
      <c r="CL583" s="41"/>
      <c r="CM583" s="41"/>
      <c r="CN583" s="41"/>
      <c r="CZ583" s="24"/>
      <c r="DA583" s="24"/>
      <c r="DB583" s="24"/>
      <c r="DC583" s="24"/>
      <c r="DD583" s="24"/>
      <c r="DE583" s="24"/>
      <c r="DF583" s="24"/>
      <c r="DG583" s="24"/>
      <c r="DH583" s="24"/>
      <c r="DI583" s="24"/>
      <c r="DJ583" s="24"/>
      <c r="DK583" s="24"/>
      <c r="DL583" s="24"/>
      <c r="DM583" s="24"/>
      <c r="DN583" s="24"/>
      <c r="DO583" s="24"/>
      <c r="DP583" s="24"/>
      <c r="DQ583" s="24"/>
      <c r="KL583" s="84">
        <f t="shared" ref="KL583:KL646" si="2807">DATEVALUE(KM583 &amp; "/" &amp; KN583 &amp; "/" &amp; KO583)</f>
        <v>27245</v>
      </c>
      <c r="KM583">
        <v>1974</v>
      </c>
      <c r="KN583">
        <v>8</v>
      </c>
      <c r="KO583">
        <v>4</v>
      </c>
      <c r="KP583" s="84">
        <f t="shared" ref="KP583:KP646" si="2808">DATE(KM583,KN583,KO583)-DATE(KM583,1,1)+1</f>
        <v>216</v>
      </c>
      <c r="KQ583" s="74">
        <f t="shared" ref="KQ583:KR583" si="2809">KQ218</f>
        <v>26.4</v>
      </c>
      <c r="KR583" s="74">
        <f t="shared" si="2809"/>
        <v>16.3</v>
      </c>
      <c r="KS583" s="74">
        <f t="shared" ref="KS583:KS646" si="2810">KR584</f>
        <v>15.3</v>
      </c>
      <c r="KT583" s="74">
        <f t="shared" ref="KT583:KT646" si="2811">KQ582</f>
        <v>26.3</v>
      </c>
      <c r="KU583" s="74">
        <f t="shared" ref="KU583:KV583" si="2812">KU218</f>
        <v>17.8</v>
      </c>
      <c r="KV583" s="74">
        <f t="shared" si="2812"/>
        <v>27.1</v>
      </c>
      <c r="KW583" s="72">
        <f t="shared" si="2799"/>
        <v>0.79</v>
      </c>
      <c r="KX583" s="74">
        <f t="shared" si="2741"/>
        <v>4.7</v>
      </c>
      <c r="KZ583" s="74">
        <f t="shared" ref="KZ583:LC583" si="2813">KZ218</f>
        <v>87.5</v>
      </c>
      <c r="LA583" s="74">
        <f t="shared" si="2813"/>
        <v>60.6</v>
      </c>
      <c r="LB583" s="74">
        <f t="shared" si="2813"/>
        <v>9</v>
      </c>
      <c r="LC583" s="74">
        <f t="shared" si="2813"/>
        <v>0.7</v>
      </c>
    </row>
    <row r="584" spans="8:315" x14ac:dyDescent="0.35">
      <c r="H584" s="16">
        <v>294</v>
      </c>
      <c r="I584" s="72">
        <v>11.72</v>
      </c>
      <c r="J584" s="72">
        <v>2.56</v>
      </c>
      <c r="K584" s="72">
        <f t="shared" si="2695"/>
        <v>4</v>
      </c>
      <c r="L584" s="72">
        <f t="shared" si="2702"/>
        <v>11.92</v>
      </c>
      <c r="M584" s="72">
        <v>8.23</v>
      </c>
      <c r="N584" s="72">
        <v>9.9</v>
      </c>
      <c r="O584" s="72">
        <f t="shared" si="2696"/>
        <v>0.17</v>
      </c>
      <c r="P584" s="72">
        <v>4.53</v>
      </c>
      <c r="U584" s="8"/>
      <c r="W584" s="8">
        <f t="shared" si="2697"/>
        <v>13.2</v>
      </c>
      <c r="X584">
        <v>1054800</v>
      </c>
      <c r="Y584">
        <f t="shared" si="2698"/>
        <v>293</v>
      </c>
      <c r="Z584" s="8">
        <v>0</v>
      </c>
      <c r="AA584" s="8">
        <v>-11.4</v>
      </c>
      <c r="AB584" s="8">
        <v>78.3</v>
      </c>
      <c r="AD584">
        <v>294</v>
      </c>
      <c r="AE584">
        <v>13.25625</v>
      </c>
      <c r="BZ584" s="41"/>
      <c r="CA584" s="41"/>
      <c r="CB584" s="41"/>
      <c r="CC584" s="41"/>
      <c r="CD584" s="41"/>
      <c r="CE584" s="41"/>
      <c r="CF584" s="41"/>
      <c r="CG584" s="41"/>
      <c r="CH584" s="41"/>
      <c r="CI584" s="41"/>
      <c r="CJ584" s="41"/>
      <c r="CK584" s="41"/>
      <c r="CL584" s="41"/>
      <c r="CM584" s="41"/>
      <c r="CN584" s="41"/>
      <c r="CZ584" s="24"/>
      <c r="DA584" s="24"/>
      <c r="DB584" s="24"/>
      <c r="DC584" s="24"/>
      <c r="DD584" s="24"/>
      <c r="DE584" s="24"/>
      <c r="DF584" s="24"/>
      <c r="DG584" s="24"/>
      <c r="DH584" s="24"/>
      <c r="DI584" s="24"/>
      <c r="DJ584" s="24"/>
      <c r="DK584" s="24"/>
      <c r="DL584" s="24"/>
      <c r="DM584" s="24"/>
      <c r="DN584" s="24"/>
      <c r="DO584" s="24"/>
      <c r="DP584" s="24"/>
      <c r="DQ584" s="24"/>
      <c r="KL584" s="84">
        <f t="shared" si="2807"/>
        <v>27246</v>
      </c>
      <c r="KM584">
        <v>1974</v>
      </c>
      <c r="KN584">
        <v>8</v>
      </c>
      <c r="KO584">
        <v>5</v>
      </c>
      <c r="KP584" s="84">
        <f t="shared" si="2808"/>
        <v>217</v>
      </c>
      <c r="KQ584" s="74">
        <f t="shared" ref="KQ584:KR584" si="2814">KQ219</f>
        <v>25.3</v>
      </c>
      <c r="KR584" s="74">
        <f t="shared" si="2814"/>
        <v>15.3</v>
      </c>
      <c r="KS584" s="74">
        <f t="shared" si="2810"/>
        <v>14.3</v>
      </c>
      <c r="KT584" s="74">
        <f t="shared" si="2811"/>
        <v>26.4</v>
      </c>
      <c r="KU584" s="74">
        <f t="shared" ref="KU584:KV584" si="2815">KU219</f>
        <v>20</v>
      </c>
      <c r="KV584" s="74">
        <f t="shared" si="2815"/>
        <v>27.7</v>
      </c>
      <c r="KW584" s="72">
        <f t="shared" si="2799"/>
        <v>0.74</v>
      </c>
      <c r="KX584" s="74">
        <f t="shared" si="2741"/>
        <v>6.2</v>
      </c>
      <c r="KZ584" s="74">
        <f t="shared" ref="KZ584:LC584" si="2816">KZ219</f>
        <v>86.3</v>
      </c>
      <c r="LA584" s="74">
        <f t="shared" si="2816"/>
        <v>55.6</v>
      </c>
      <c r="LB584" s="74">
        <f t="shared" si="2816"/>
        <v>10.5</v>
      </c>
      <c r="LC584" s="74">
        <f t="shared" si="2816"/>
        <v>0.5</v>
      </c>
    </row>
    <row r="585" spans="8:315" x14ac:dyDescent="0.35">
      <c r="H585" s="16">
        <v>295</v>
      </c>
      <c r="I585" s="72">
        <v>12.01</v>
      </c>
      <c r="J585" s="72">
        <v>4</v>
      </c>
      <c r="K585" s="72">
        <f t="shared" si="2695"/>
        <v>2.99</v>
      </c>
      <c r="L585" s="72">
        <f t="shared" si="2702"/>
        <v>11.72</v>
      </c>
      <c r="M585" s="72">
        <v>7.76</v>
      </c>
      <c r="N585" s="72">
        <v>9.6</v>
      </c>
      <c r="O585" s="72">
        <f t="shared" si="2696"/>
        <v>0.19</v>
      </c>
      <c r="P585" s="72">
        <v>1.81</v>
      </c>
      <c r="U585" s="8"/>
      <c r="W585" s="8">
        <f t="shared" si="2697"/>
        <v>13.3</v>
      </c>
      <c r="X585">
        <v>1058400</v>
      </c>
      <c r="Y585">
        <f t="shared" si="2698"/>
        <v>294</v>
      </c>
      <c r="Z585" s="8">
        <v>0</v>
      </c>
      <c r="AA585" s="8">
        <v>-12.1</v>
      </c>
      <c r="AB585" s="8">
        <v>79.599999999999994</v>
      </c>
      <c r="AD585">
        <v>295</v>
      </c>
      <c r="AE585">
        <v>10.191470000000001</v>
      </c>
      <c r="BZ585" s="41"/>
      <c r="CA585" s="41"/>
      <c r="CB585" s="41"/>
      <c r="CC585" s="41"/>
      <c r="CD585" s="41"/>
      <c r="CE585" s="41"/>
      <c r="CF585" s="41"/>
      <c r="CG585" s="41"/>
      <c r="CH585" s="41"/>
      <c r="CI585" s="41"/>
      <c r="CJ585" s="41"/>
      <c r="CK585" s="41"/>
      <c r="CL585" s="41"/>
      <c r="CM585" s="41"/>
      <c r="CN585" s="41"/>
      <c r="CZ585" s="24"/>
      <c r="DA585" s="24"/>
      <c r="DB585" s="24"/>
      <c r="DC585" s="24"/>
      <c r="DD585" s="24"/>
      <c r="DE585" s="24"/>
      <c r="DF585" s="24"/>
      <c r="DG585" s="24"/>
      <c r="DH585" s="24"/>
      <c r="DI585" s="24"/>
      <c r="DJ585" s="24"/>
      <c r="DK585" s="24"/>
      <c r="DL585" s="24"/>
      <c r="DM585" s="24"/>
      <c r="DN585" s="24"/>
      <c r="DO585" s="24"/>
      <c r="DP585" s="24"/>
      <c r="DQ585" s="24"/>
      <c r="KL585" s="84">
        <f t="shared" si="2807"/>
        <v>27247</v>
      </c>
      <c r="KM585">
        <v>1974</v>
      </c>
      <c r="KN585">
        <v>8</v>
      </c>
      <c r="KO585">
        <v>6</v>
      </c>
      <c r="KP585" s="84">
        <f t="shared" si="2808"/>
        <v>218</v>
      </c>
      <c r="KQ585" s="74">
        <f t="shared" ref="KQ585:KR585" si="2817">KQ220</f>
        <v>25.7</v>
      </c>
      <c r="KR585" s="74">
        <f t="shared" si="2817"/>
        <v>14.3</v>
      </c>
      <c r="KS585" s="74">
        <f t="shared" si="2810"/>
        <v>14.7</v>
      </c>
      <c r="KT585" s="74">
        <f t="shared" si="2811"/>
        <v>25.3</v>
      </c>
      <c r="KU585" s="74">
        <f t="shared" ref="KU585:KV585" si="2818">KU220</f>
        <v>20.399999999999999</v>
      </c>
      <c r="KV585" s="74">
        <f t="shared" si="2818"/>
        <v>27.9</v>
      </c>
      <c r="KW585" s="72">
        <f t="shared" si="2799"/>
        <v>0.74</v>
      </c>
      <c r="KX585" s="74">
        <f t="shared" si="2741"/>
        <v>2.2000000000000002</v>
      </c>
      <c r="KZ585" s="74">
        <f t="shared" ref="KZ585:LC585" si="2819">KZ220</f>
        <v>86.1</v>
      </c>
      <c r="LA585" s="74">
        <f t="shared" si="2819"/>
        <v>53.7</v>
      </c>
      <c r="LB585" s="74">
        <f t="shared" si="2819"/>
        <v>9.1999999999999993</v>
      </c>
      <c r="LC585" s="74">
        <f t="shared" si="2819"/>
        <v>0.5</v>
      </c>
    </row>
    <row r="586" spans="8:315" x14ac:dyDescent="0.35">
      <c r="H586" s="16">
        <v>296</v>
      </c>
      <c r="I586" s="72">
        <v>11.28</v>
      </c>
      <c r="J586" s="72">
        <v>2.99</v>
      </c>
      <c r="K586" s="72">
        <f t="shared" si="2695"/>
        <v>2.2799999999999998</v>
      </c>
      <c r="L586" s="72">
        <f t="shared" si="2702"/>
        <v>12.01</v>
      </c>
      <c r="M586" s="72">
        <v>7.83</v>
      </c>
      <c r="N586" s="72">
        <v>9.5</v>
      </c>
      <c r="O586" s="72">
        <f t="shared" si="2696"/>
        <v>0.18</v>
      </c>
      <c r="P586" s="72">
        <v>2.0299999999999998</v>
      </c>
      <c r="U586" s="8"/>
      <c r="W586" s="8">
        <f t="shared" si="2697"/>
        <v>13.3</v>
      </c>
      <c r="X586">
        <v>1062000</v>
      </c>
      <c r="Y586">
        <f t="shared" si="2698"/>
        <v>295</v>
      </c>
      <c r="Z586" s="8">
        <v>0</v>
      </c>
      <c r="AA586" s="8">
        <v>-13.1</v>
      </c>
      <c r="AB586" s="8">
        <v>78.2</v>
      </c>
      <c r="AD586">
        <v>296</v>
      </c>
      <c r="AE586">
        <v>12.98854</v>
      </c>
      <c r="BZ586" s="41"/>
      <c r="CA586" s="41"/>
      <c r="CB586" s="41"/>
      <c r="CC586" s="41"/>
      <c r="CD586" s="41"/>
      <c r="CE586" s="41"/>
      <c r="CF586" s="41"/>
      <c r="CG586" s="41"/>
      <c r="CH586" s="41"/>
      <c r="CI586" s="41"/>
      <c r="CJ586" s="41"/>
      <c r="CK586" s="41"/>
      <c r="CL586" s="41"/>
      <c r="CM586" s="41"/>
      <c r="CN586" s="41"/>
      <c r="CZ586" s="24"/>
      <c r="DA586" s="24"/>
      <c r="DB586" s="24"/>
      <c r="DC586" s="24"/>
      <c r="DD586" s="24"/>
      <c r="DE586" s="24"/>
      <c r="DF586" s="24"/>
      <c r="DG586" s="24"/>
      <c r="DH586" s="24"/>
      <c r="DI586" s="24"/>
      <c r="DJ586" s="24"/>
      <c r="DK586" s="24"/>
      <c r="DL586" s="24"/>
      <c r="DM586" s="24"/>
      <c r="DN586" s="24"/>
      <c r="DO586" s="24"/>
      <c r="DP586" s="24"/>
      <c r="DQ586" s="24"/>
      <c r="KL586" s="84">
        <f t="shared" si="2807"/>
        <v>27248</v>
      </c>
      <c r="KM586">
        <v>1974</v>
      </c>
      <c r="KN586">
        <v>8</v>
      </c>
      <c r="KO586">
        <v>7</v>
      </c>
      <c r="KP586" s="84">
        <f t="shared" si="2808"/>
        <v>219</v>
      </c>
      <c r="KQ586" s="74">
        <f t="shared" ref="KQ586:KR586" si="2820">KQ221</f>
        <v>25.7</v>
      </c>
      <c r="KR586" s="74">
        <f t="shared" si="2820"/>
        <v>14.7</v>
      </c>
      <c r="KS586" s="74">
        <f t="shared" si="2810"/>
        <v>15.5</v>
      </c>
      <c r="KT586" s="74">
        <f t="shared" si="2811"/>
        <v>25.7</v>
      </c>
      <c r="KU586" s="74">
        <f t="shared" ref="KU586:KV586" si="2821">KU221</f>
        <v>18.600000000000001</v>
      </c>
      <c r="KV586" s="74">
        <f t="shared" si="2821"/>
        <v>27.2</v>
      </c>
      <c r="KW586" s="72">
        <f t="shared" si="2799"/>
        <v>0.77</v>
      </c>
      <c r="KX586" s="74">
        <f t="shared" si="2741"/>
        <v>1.7</v>
      </c>
      <c r="KZ586" s="74">
        <f t="shared" ref="KZ586:LC586" si="2822">KZ221</f>
        <v>85.3</v>
      </c>
      <c r="LA586" s="74">
        <f t="shared" si="2822"/>
        <v>54.3</v>
      </c>
      <c r="LB586" s="74">
        <f t="shared" si="2822"/>
        <v>9.1999999999999993</v>
      </c>
      <c r="LC586" s="74">
        <f t="shared" si="2822"/>
        <v>0.6</v>
      </c>
    </row>
    <row r="587" spans="8:315" x14ac:dyDescent="0.35">
      <c r="H587" s="16">
        <v>297</v>
      </c>
      <c r="I587" s="72">
        <v>12.16</v>
      </c>
      <c r="J587" s="72">
        <v>2.2799999999999998</v>
      </c>
      <c r="K587" s="72">
        <f t="shared" si="2695"/>
        <v>2.59</v>
      </c>
      <c r="L587" s="72">
        <f t="shared" si="2702"/>
        <v>11.28</v>
      </c>
      <c r="M587" s="72">
        <v>7.97</v>
      </c>
      <c r="N587" s="72">
        <v>9.6999999999999993</v>
      </c>
      <c r="O587" s="72">
        <f t="shared" si="2696"/>
        <v>0.18</v>
      </c>
      <c r="P587" s="72">
        <v>2.97</v>
      </c>
      <c r="U587" s="8"/>
      <c r="W587" s="8">
        <f t="shared" si="2697"/>
        <v>13.3</v>
      </c>
      <c r="X587">
        <v>1065600</v>
      </c>
      <c r="Y587">
        <f t="shared" si="2698"/>
        <v>296</v>
      </c>
      <c r="Z587" s="8">
        <v>2.8</v>
      </c>
      <c r="AA587" s="8">
        <v>-13.7</v>
      </c>
      <c r="AB587" s="8">
        <v>78.7</v>
      </c>
      <c r="AD587">
        <v>297</v>
      </c>
      <c r="AE587">
        <v>7.1361699999999999</v>
      </c>
      <c r="BZ587" s="41"/>
      <c r="CA587" s="41"/>
      <c r="CB587" s="41"/>
      <c r="CC587" s="41"/>
      <c r="CD587" s="41"/>
      <c r="CE587" s="41"/>
      <c r="CF587" s="41"/>
      <c r="CG587" s="41"/>
      <c r="CH587" s="41"/>
      <c r="CI587" s="41"/>
      <c r="CJ587" s="41"/>
      <c r="CK587" s="41"/>
      <c r="CL587" s="41"/>
      <c r="CM587" s="41"/>
      <c r="CN587" s="41"/>
      <c r="CZ587" s="24"/>
      <c r="DA587" s="24"/>
      <c r="DB587" s="24"/>
      <c r="DC587" s="24"/>
      <c r="DD587" s="24"/>
      <c r="DE587" s="24"/>
      <c r="DF587" s="24"/>
      <c r="DG587" s="24"/>
      <c r="DH587" s="24"/>
      <c r="DI587" s="24"/>
      <c r="DJ587" s="24"/>
      <c r="DK587" s="24"/>
      <c r="DL587" s="24"/>
      <c r="DM587" s="24"/>
      <c r="DN587" s="24"/>
      <c r="DO587" s="24"/>
      <c r="DP587" s="24"/>
      <c r="DQ587" s="24"/>
      <c r="KL587" s="84">
        <f t="shared" si="2807"/>
        <v>27249</v>
      </c>
      <c r="KM587">
        <v>1974</v>
      </c>
      <c r="KN587">
        <v>8</v>
      </c>
      <c r="KO587">
        <v>8</v>
      </c>
      <c r="KP587" s="84">
        <f t="shared" si="2808"/>
        <v>220</v>
      </c>
      <c r="KQ587" s="74">
        <f t="shared" ref="KQ587:KR587" si="2823">KQ222</f>
        <v>26</v>
      </c>
      <c r="KR587" s="74">
        <f t="shared" si="2823"/>
        <v>15.5</v>
      </c>
      <c r="KS587" s="74">
        <f t="shared" si="2810"/>
        <v>15.2</v>
      </c>
      <c r="KT587" s="74">
        <f t="shared" si="2811"/>
        <v>25.7</v>
      </c>
      <c r="KU587" s="74">
        <f t="shared" ref="KU587:KV587" si="2824">KU222</f>
        <v>18.3</v>
      </c>
      <c r="KV587" s="74">
        <f t="shared" si="2824"/>
        <v>27.7</v>
      </c>
      <c r="KW587" s="72">
        <f t="shared" si="2799"/>
        <v>0.79</v>
      </c>
      <c r="KX587" s="74">
        <f t="shared" si="2741"/>
        <v>6.8</v>
      </c>
      <c r="KZ587" s="74">
        <f t="shared" ref="KZ587:LC587" si="2825">KZ222</f>
        <v>88.3</v>
      </c>
      <c r="LA587" s="74">
        <f t="shared" si="2825"/>
        <v>59.3</v>
      </c>
      <c r="LB587" s="74">
        <f t="shared" si="2825"/>
        <v>9.1999999999999993</v>
      </c>
      <c r="LC587" s="74">
        <f t="shared" si="2825"/>
        <v>0.6</v>
      </c>
    </row>
    <row r="588" spans="8:315" x14ac:dyDescent="0.35">
      <c r="H588" s="16">
        <v>298</v>
      </c>
      <c r="I588" s="72">
        <v>11.68</v>
      </c>
      <c r="J588" s="72">
        <v>2.59</v>
      </c>
      <c r="K588" s="72">
        <f t="shared" si="2695"/>
        <v>2.77</v>
      </c>
      <c r="L588" s="72">
        <f t="shared" si="2702"/>
        <v>12.16</v>
      </c>
      <c r="M588" s="72">
        <v>7.73</v>
      </c>
      <c r="N588" s="72">
        <v>9.5</v>
      </c>
      <c r="O588" s="72">
        <f t="shared" si="2696"/>
        <v>0.19</v>
      </c>
      <c r="P588" s="72">
        <v>1.73</v>
      </c>
      <c r="U588" s="8"/>
      <c r="W588" s="8">
        <f t="shared" si="2697"/>
        <v>13.4</v>
      </c>
      <c r="X588">
        <v>1069200</v>
      </c>
      <c r="Y588">
        <f t="shared" si="2698"/>
        <v>297</v>
      </c>
      <c r="Z588" s="8">
        <v>85</v>
      </c>
      <c r="AA588" s="8">
        <v>-14.2</v>
      </c>
      <c r="AB588" s="8">
        <v>76.900000000000006</v>
      </c>
      <c r="AD588">
        <v>298</v>
      </c>
      <c r="AE588">
        <v>8.1979590000000009</v>
      </c>
      <c r="BZ588" s="41"/>
      <c r="CA588" s="41"/>
      <c r="CB588" s="41"/>
      <c r="CC588" s="41"/>
      <c r="CD588" s="41"/>
      <c r="CE588" s="41"/>
      <c r="CF588" s="41"/>
      <c r="CG588" s="41"/>
      <c r="CH588" s="41"/>
      <c r="CI588" s="41"/>
      <c r="CJ588" s="41"/>
      <c r="CK588" s="41"/>
      <c r="CL588" s="41"/>
      <c r="CM588" s="41"/>
      <c r="CN588" s="41"/>
      <c r="CZ588" s="24"/>
      <c r="DA588" s="24"/>
      <c r="DB588" s="24"/>
      <c r="DC588" s="24"/>
      <c r="DD588" s="24"/>
      <c r="DE588" s="24"/>
      <c r="DF588" s="24"/>
      <c r="DG588" s="24"/>
      <c r="DH588" s="24"/>
      <c r="DI588" s="24"/>
      <c r="DJ588" s="24"/>
      <c r="DK588" s="24"/>
      <c r="DL588" s="24"/>
      <c r="DM588" s="24"/>
      <c r="DN588" s="24"/>
      <c r="DO588" s="24"/>
      <c r="DP588" s="24"/>
      <c r="DQ588" s="24"/>
      <c r="KL588" s="84">
        <f t="shared" si="2807"/>
        <v>27250</v>
      </c>
      <c r="KM588">
        <v>1974</v>
      </c>
      <c r="KN588">
        <v>8</v>
      </c>
      <c r="KO588">
        <v>9</v>
      </c>
      <c r="KP588" s="84">
        <f t="shared" si="2808"/>
        <v>221</v>
      </c>
      <c r="KQ588" s="74">
        <f t="shared" ref="KQ588:KR588" si="2826">KQ223</f>
        <v>25.9</v>
      </c>
      <c r="KR588" s="74">
        <f t="shared" si="2826"/>
        <v>15.2</v>
      </c>
      <c r="KS588" s="74">
        <f t="shared" si="2810"/>
        <v>15.5</v>
      </c>
      <c r="KT588" s="74">
        <f t="shared" si="2811"/>
        <v>26</v>
      </c>
      <c r="KU588" s="74">
        <f t="shared" ref="KU588:KV588" si="2827">KU223</f>
        <v>18.7</v>
      </c>
      <c r="KV588" s="74">
        <f t="shared" si="2827"/>
        <v>27.2</v>
      </c>
      <c r="KW588" s="72">
        <f t="shared" si="2799"/>
        <v>0.77</v>
      </c>
      <c r="KX588" s="74">
        <f t="shared" si="2741"/>
        <v>4.4000000000000004</v>
      </c>
      <c r="KZ588" s="74">
        <f t="shared" ref="KZ588:LC588" si="2828">KZ223</f>
        <v>85.4</v>
      </c>
      <c r="LA588" s="74">
        <f t="shared" si="2828"/>
        <v>56.7</v>
      </c>
      <c r="LB588" s="74">
        <f t="shared" si="2828"/>
        <v>10</v>
      </c>
      <c r="LC588" s="74">
        <f t="shared" si="2828"/>
        <v>0.6</v>
      </c>
    </row>
    <row r="589" spans="8:315" x14ac:dyDescent="0.35">
      <c r="H589" s="16">
        <v>299</v>
      </c>
      <c r="I589" s="72">
        <v>10.87</v>
      </c>
      <c r="J589" s="72">
        <v>2.77</v>
      </c>
      <c r="K589" s="72">
        <f t="shared" si="2695"/>
        <v>2.5099999999999998</v>
      </c>
      <c r="L589" s="72">
        <f t="shared" si="2702"/>
        <v>11.68</v>
      </c>
      <c r="M589" s="72">
        <v>7.25</v>
      </c>
      <c r="N589" s="72">
        <v>9.5</v>
      </c>
      <c r="O589" s="72">
        <f t="shared" si="2696"/>
        <v>0.24</v>
      </c>
      <c r="P589" s="72">
        <v>3.64</v>
      </c>
      <c r="U589" s="8"/>
      <c r="W589" s="8">
        <f t="shared" si="2697"/>
        <v>13.4</v>
      </c>
      <c r="X589">
        <v>1072800</v>
      </c>
      <c r="Y589">
        <f t="shared" si="2698"/>
        <v>298</v>
      </c>
      <c r="Z589" s="8">
        <v>232.5</v>
      </c>
      <c r="AA589" s="8">
        <v>-14.2</v>
      </c>
      <c r="AB589" s="8">
        <v>74.900000000000006</v>
      </c>
      <c r="AD589">
        <v>299</v>
      </c>
      <c r="AE589">
        <v>10.29372</v>
      </c>
      <c r="BZ589" s="41"/>
      <c r="CA589" s="41"/>
      <c r="CB589" s="41"/>
      <c r="CC589" s="41"/>
      <c r="CD589" s="41"/>
      <c r="CE589" s="41"/>
      <c r="CF589" s="41"/>
      <c r="CG589" s="41"/>
      <c r="CH589" s="41"/>
      <c r="CI589" s="41"/>
      <c r="CJ589" s="41"/>
      <c r="CK589" s="41"/>
      <c r="CL589" s="41"/>
      <c r="CM589" s="41"/>
      <c r="CN589" s="41"/>
      <c r="CZ589" s="24"/>
      <c r="DA589" s="24"/>
      <c r="DB589" s="24"/>
      <c r="DC589" s="24"/>
      <c r="DD589" s="24"/>
      <c r="DE589" s="24"/>
      <c r="DF589" s="24"/>
      <c r="DG589" s="24"/>
      <c r="DH589" s="24"/>
      <c r="DI589" s="24"/>
      <c r="DJ589" s="24"/>
      <c r="DK589" s="24"/>
      <c r="DL589" s="24"/>
      <c r="DM589" s="24"/>
      <c r="DN589" s="24"/>
      <c r="DO589" s="24"/>
      <c r="DP589" s="24"/>
      <c r="DQ589" s="24"/>
      <c r="KL589" s="84">
        <f t="shared" si="2807"/>
        <v>27251</v>
      </c>
      <c r="KM589">
        <v>1974</v>
      </c>
      <c r="KN589">
        <v>8</v>
      </c>
      <c r="KO589">
        <v>10</v>
      </c>
      <c r="KP589" s="84">
        <f t="shared" si="2808"/>
        <v>222</v>
      </c>
      <c r="KQ589" s="74">
        <f t="shared" ref="KQ589:KR589" si="2829">KQ224</f>
        <v>25.4</v>
      </c>
      <c r="KR589" s="74">
        <f t="shared" si="2829"/>
        <v>15.5</v>
      </c>
      <c r="KS589" s="74">
        <f t="shared" si="2810"/>
        <v>15.4</v>
      </c>
      <c r="KT589" s="74">
        <f t="shared" si="2811"/>
        <v>25.9</v>
      </c>
      <c r="KU589" s="74">
        <f t="shared" ref="KU589:KV589" si="2830">KU224</f>
        <v>18.100000000000001</v>
      </c>
      <c r="KV589" s="74">
        <f t="shared" si="2830"/>
        <v>27</v>
      </c>
      <c r="KW589" s="72">
        <f t="shared" si="2799"/>
        <v>0.78</v>
      </c>
      <c r="KX589" s="74">
        <f t="shared" si="2741"/>
        <v>1.6</v>
      </c>
      <c r="KZ589" s="74">
        <f t="shared" ref="KZ589:LC589" si="2831">KZ224</f>
        <v>85.4</v>
      </c>
      <c r="LA589" s="74">
        <f t="shared" si="2831"/>
        <v>59</v>
      </c>
      <c r="LB589" s="74">
        <f t="shared" si="2831"/>
        <v>10.5</v>
      </c>
      <c r="LC589" s="74">
        <f t="shared" si="2831"/>
        <v>0.6</v>
      </c>
    </row>
    <row r="590" spans="8:315" x14ac:dyDescent="0.35">
      <c r="H590" s="16">
        <v>300</v>
      </c>
      <c r="I590" s="72">
        <v>10.92</v>
      </c>
      <c r="J590" s="72">
        <v>2.5099999999999998</v>
      </c>
      <c r="K590" s="72">
        <f t="shared" si="2695"/>
        <v>2.61</v>
      </c>
      <c r="L590" s="72">
        <f t="shared" si="2702"/>
        <v>10.87</v>
      </c>
      <c r="M590" s="72">
        <v>7.39</v>
      </c>
      <c r="N590" s="72">
        <v>9.1</v>
      </c>
      <c r="O590" s="72">
        <f t="shared" si="2696"/>
        <v>0.19</v>
      </c>
      <c r="P590" s="72">
        <v>2.4300000000000002</v>
      </c>
      <c r="U590" s="8"/>
      <c r="W590" s="8">
        <f t="shared" si="2697"/>
        <v>13.5</v>
      </c>
      <c r="X590">
        <v>1076400</v>
      </c>
      <c r="Y590">
        <f t="shared" si="2698"/>
        <v>299</v>
      </c>
      <c r="Z590" s="8">
        <v>352.8</v>
      </c>
      <c r="AA590" s="8">
        <v>-14</v>
      </c>
      <c r="AB590" s="8">
        <v>72.400000000000006</v>
      </c>
      <c r="AD590">
        <v>300</v>
      </c>
      <c r="AE590">
        <v>7.6587690000000004</v>
      </c>
      <c r="BZ590" s="41"/>
      <c r="CA590" s="41"/>
      <c r="CB590" s="41"/>
      <c r="CC590" s="41"/>
      <c r="CD590" s="41"/>
      <c r="CE590" s="41"/>
      <c r="CF590" s="41"/>
      <c r="CG590" s="41"/>
      <c r="CH590" s="41"/>
      <c r="CI590" s="41"/>
      <c r="CJ590" s="41"/>
      <c r="CK590" s="41"/>
      <c r="CL590" s="41"/>
      <c r="CM590" s="41"/>
      <c r="CN590" s="41"/>
      <c r="CZ590" s="24"/>
      <c r="DA590" s="24"/>
      <c r="DB590" s="24"/>
      <c r="DC590" s="24"/>
      <c r="DD590" s="24"/>
      <c r="DE590" s="24"/>
      <c r="DF590" s="24"/>
      <c r="DG590" s="24"/>
      <c r="DH590" s="24"/>
      <c r="DI590" s="24"/>
      <c r="DJ590" s="24"/>
      <c r="DK590" s="24"/>
      <c r="DL590" s="24"/>
      <c r="DM590" s="24"/>
      <c r="DN590" s="24"/>
      <c r="DO590" s="24"/>
      <c r="DP590" s="24"/>
      <c r="DQ590" s="24"/>
      <c r="KL590" s="84">
        <f t="shared" si="2807"/>
        <v>27252</v>
      </c>
      <c r="KM590">
        <v>1974</v>
      </c>
      <c r="KN590">
        <v>8</v>
      </c>
      <c r="KO590">
        <v>11</v>
      </c>
      <c r="KP590" s="84">
        <f t="shared" si="2808"/>
        <v>223</v>
      </c>
      <c r="KQ590" s="74">
        <f t="shared" ref="KQ590:KR590" si="2832">KQ225</f>
        <v>25</v>
      </c>
      <c r="KR590" s="74">
        <f t="shared" si="2832"/>
        <v>15.4</v>
      </c>
      <c r="KS590" s="74">
        <f t="shared" si="2810"/>
        <v>13.8</v>
      </c>
      <c r="KT590" s="74">
        <f t="shared" si="2811"/>
        <v>25.4</v>
      </c>
      <c r="KU590" s="74">
        <f t="shared" ref="KU590:KV590" si="2833">KU225</f>
        <v>19.2</v>
      </c>
      <c r="KV590" s="74">
        <f t="shared" si="2833"/>
        <v>27.6</v>
      </c>
      <c r="KW590" s="72">
        <f t="shared" si="2799"/>
        <v>0.76</v>
      </c>
      <c r="KX590" s="74">
        <f t="shared" si="2741"/>
        <v>1.5</v>
      </c>
      <c r="KZ590" s="74">
        <f t="shared" ref="KZ590:LC590" si="2834">KZ225</f>
        <v>87.1</v>
      </c>
      <c r="LA590" s="74">
        <f t="shared" si="2834"/>
        <v>57.3</v>
      </c>
      <c r="LB590" s="74">
        <f t="shared" si="2834"/>
        <v>10.5</v>
      </c>
      <c r="LC590" s="74">
        <f t="shared" si="2834"/>
        <v>0.6</v>
      </c>
    </row>
    <row r="591" spans="8:315" x14ac:dyDescent="0.35">
      <c r="H591" s="16">
        <v>301</v>
      </c>
      <c r="I591" s="72">
        <v>11.63</v>
      </c>
      <c r="J591" s="72">
        <v>2.61</v>
      </c>
      <c r="K591" s="72">
        <f t="shared" si="2695"/>
        <v>2.0299999999999998</v>
      </c>
      <c r="L591" s="72">
        <f t="shared" si="2702"/>
        <v>10.92</v>
      </c>
      <c r="M591" s="72">
        <v>7.15</v>
      </c>
      <c r="N591" s="72">
        <v>8.8000000000000007</v>
      </c>
      <c r="O591" s="72">
        <f t="shared" si="2696"/>
        <v>0.19</v>
      </c>
      <c r="P591" s="72">
        <v>1.3</v>
      </c>
      <c r="U591" s="8"/>
      <c r="W591" s="8">
        <f t="shared" si="2697"/>
        <v>13.5</v>
      </c>
      <c r="X591">
        <v>1080000</v>
      </c>
      <c r="Y591">
        <f t="shared" si="2698"/>
        <v>300</v>
      </c>
      <c r="Z591" s="8">
        <v>421.7</v>
      </c>
      <c r="AA591" s="8">
        <v>-13.6</v>
      </c>
      <c r="AB591" s="8">
        <v>69</v>
      </c>
      <c r="AD591">
        <v>301</v>
      </c>
      <c r="AE591">
        <v>8.2418709999999997</v>
      </c>
      <c r="BZ591" s="41"/>
      <c r="CA591" s="41"/>
      <c r="CB591" s="41"/>
      <c r="CC591" s="41"/>
      <c r="CD591" s="41"/>
      <c r="CE591" s="41"/>
      <c r="CF591" s="41"/>
      <c r="CG591" s="41"/>
      <c r="CH591" s="41"/>
      <c r="CI591" s="41"/>
      <c r="CJ591" s="41"/>
      <c r="CK591" s="41"/>
      <c r="CL591" s="41"/>
      <c r="CM591" s="41"/>
      <c r="CN591" s="41"/>
      <c r="CZ591" s="24"/>
      <c r="DA591" s="24"/>
      <c r="DB591" s="24"/>
      <c r="DC591" s="24"/>
      <c r="DD591" s="24"/>
      <c r="DE591" s="24"/>
      <c r="DF591" s="24"/>
      <c r="DG591" s="24"/>
      <c r="DH591" s="24"/>
      <c r="DI591" s="24"/>
      <c r="DJ591" s="24"/>
      <c r="DK591" s="24"/>
      <c r="DL591" s="24"/>
      <c r="DM591" s="24"/>
      <c r="DN591" s="24"/>
      <c r="DO591" s="24"/>
      <c r="DP591" s="24"/>
      <c r="DQ591" s="24"/>
      <c r="KL591" s="84">
        <f t="shared" si="2807"/>
        <v>27253</v>
      </c>
      <c r="KM591">
        <v>1974</v>
      </c>
      <c r="KN591">
        <v>8</v>
      </c>
      <c r="KO591">
        <v>12</v>
      </c>
      <c r="KP591" s="84">
        <f t="shared" si="2808"/>
        <v>224</v>
      </c>
      <c r="KQ591" s="74">
        <f t="shared" ref="KQ591:KR591" si="2835">KQ226</f>
        <v>24.7</v>
      </c>
      <c r="KR591" s="74">
        <f t="shared" si="2835"/>
        <v>13.8</v>
      </c>
      <c r="KS591" s="74">
        <f t="shared" si="2810"/>
        <v>14.3</v>
      </c>
      <c r="KT591" s="74">
        <f t="shared" si="2811"/>
        <v>25</v>
      </c>
      <c r="KU591" s="74">
        <f t="shared" ref="KU591:KV591" si="2836">KU226</f>
        <v>20.6</v>
      </c>
      <c r="KV591" s="74">
        <f t="shared" si="2836"/>
        <v>26.5</v>
      </c>
      <c r="KW591" s="72">
        <f t="shared" si="2799"/>
        <v>0.69</v>
      </c>
      <c r="KX591" s="74">
        <f t="shared" si="2741"/>
        <v>1.6</v>
      </c>
      <c r="KZ591" s="74">
        <f t="shared" ref="KZ591:LC591" si="2837">KZ226</f>
        <v>86</v>
      </c>
      <c r="LA591" s="74">
        <f t="shared" si="2837"/>
        <v>50.3</v>
      </c>
      <c r="LB591" s="74">
        <f t="shared" si="2837"/>
        <v>9.4</v>
      </c>
      <c r="LC591" s="74">
        <f t="shared" si="2837"/>
        <v>0.5</v>
      </c>
    </row>
    <row r="592" spans="8:315" x14ac:dyDescent="0.35">
      <c r="H592" s="16">
        <v>302</v>
      </c>
      <c r="I592" s="72">
        <v>10.56</v>
      </c>
      <c r="J592" s="72">
        <v>2.0299999999999998</v>
      </c>
      <c r="K592" s="72">
        <f t="shared" si="2695"/>
        <v>1.5</v>
      </c>
      <c r="L592" s="72">
        <f t="shared" si="2702"/>
        <v>11.63</v>
      </c>
      <c r="M592" s="72">
        <v>7.23</v>
      </c>
      <c r="N592" s="72">
        <v>8.6</v>
      </c>
      <c r="O592" s="72">
        <f t="shared" si="2696"/>
        <v>0.16</v>
      </c>
      <c r="P592" s="72">
        <v>1.18</v>
      </c>
      <c r="U592" s="8"/>
      <c r="W592" s="8">
        <f t="shared" si="2697"/>
        <v>13.5</v>
      </c>
      <c r="X592">
        <v>1083600</v>
      </c>
      <c r="Y592">
        <f t="shared" si="2698"/>
        <v>301</v>
      </c>
      <c r="Z592" s="8">
        <v>434.4</v>
      </c>
      <c r="AA592" s="8">
        <v>-13.1</v>
      </c>
      <c r="AB592" s="8">
        <v>67.3</v>
      </c>
      <c r="AD592">
        <v>302</v>
      </c>
      <c r="AE592">
        <v>7.6405849999999997</v>
      </c>
      <c r="BZ592" s="41"/>
      <c r="CA592" s="41"/>
      <c r="CB592" s="41"/>
      <c r="CC592" s="41"/>
      <c r="CD592" s="41"/>
      <c r="CE592" s="41"/>
      <c r="CF592" s="41"/>
      <c r="CG592" s="41"/>
      <c r="CH592" s="41"/>
      <c r="CI592" s="41"/>
      <c r="CJ592" s="41"/>
      <c r="CK592" s="41"/>
      <c r="CL592" s="41"/>
      <c r="CM592" s="41"/>
      <c r="CN592" s="41"/>
      <c r="CZ592" s="24"/>
      <c r="DA592" s="24"/>
      <c r="DB592" s="24"/>
      <c r="DC592" s="24"/>
      <c r="DD592" s="24"/>
      <c r="DE592" s="24"/>
      <c r="DF592" s="24"/>
      <c r="DG592" s="24"/>
      <c r="DH592" s="24"/>
      <c r="DI592" s="24"/>
      <c r="DJ592" s="24"/>
      <c r="DK592" s="24"/>
      <c r="DL592" s="24"/>
      <c r="DM592" s="24"/>
      <c r="DN592" s="24"/>
      <c r="DO592" s="24"/>
      <c r="DP592" s="24"/>
      <c r="DQ592" s="24"/>
      <c r="KL592" s="84">
        <f t="shared" si="2807"/>
        <v>27254</v>
      </c>
      <c r="KM592">
        <v>1974</v>
      </c>
      <c r="KN592">
        <v>8</v>
      </c>
      <c r="KO592">
        <v>13</v>
      </c>
      <c r="KP592" s="84">
        <f t="shared" si="2808"/>
        <v>225</v>
      </c>
      <c r="KQ592" s="74">
        <f t="shared" ref="KQ592:KR592" si="2838">KQ227</f>
        <v>25.2</v>
      </c>
      <c r="KR592" s="74">
        <f t="shared" si="2838"/>
        <v>14.3</v>
      </c>
      <c r="KS592" s="74">
        <f t="shared" si="2810"/>
        <v>14.9</v>
      </c>
      <c r="KT592" s="74">
        <f t="shared" si="2811"/>
        <v>24.7</v>
      </c>
      <c r="KU592" s="74">
        <f t="shared" ref="KU592:KV592" si="2839">KU227</f>
        <v>17.8</v>
      </c>
      <c r="KV592" s="74">
        <f t="shared" si="2839"/>
        <v>25.4</v>
      </c>
      <c r="KW592" s="72">
        <f t="shared" si="2799"/>
        <v>0.76</v>
      </c>
      <c r="KX592" s="74">
        <f t="shared" si="2741"/>
        <v>2</v>
      </c>
      <c r="KZ592" s="74">
        <f t="shared" ref="KZ592:LC592" si="2840">KZ227</f>
        <v>87.4</v>
      </c>
      <c r="LA592" s="74">
        <f t="shared" si="2840"/>
        <v>61.9</v>
      </c>
      <c r="LB592" s="74">
        <f t="shared" si="2840"/>
        <v>8.6999999999999993</v>
      </c>
      <c r="LC592" s="74">
        <f t="shared" si="2840"/>
        <v>0.7</v>
      </c>
    </row>
    <row r="593" spans="8:315" x14ac:dyDescent="0.35">
      <c r="H593" s="16">
        <v>303</v>
      </c>
      <c r="I593" s="72">
        <v>9.7200000000000006</v>
      </c>
      <c r="J593" s="72">
        <v>1.5</v>
      </c>
      <c r="K593" s="72">
        <f t="shared" si="2695"/>
        <v>1.08</v>
      </c>
      <c r="L593" s="72">
        <f t="shared" si="2702"/>
        <v>10.56</v>
      </c>
      <c r="M593" s="72">
        <v>6.81</v>
      </c>
      <c r="N593" s="72">
        <v>8.8000000000000007</v>
      </c>
      <c r="O593" s="72">
        <f t="shared" si="2696"/>
        <v>0.23</v>
      </c>
      <c r="P593" s="72">
        <v>1.04</v>
      </c>
      <c r="U593" s="8"/>
      <c r="W593" s="8">
        <f t="shared" si="2697"/>
        <v>13.6</v>
      </c>
      <c r="X593">
        <v>1087200</v>
      </c>
      <c r="Y593">
        <f t="shared" si="2698"/>
        <v>302</v>
      </c>
      <c r="Z593" s="8">
        <v>388.6</v>
      </c>
      <c r="AA593" s="8">
        <v>-12.2</v>
      </c>
      <c r="AB593" s="8">
        <v>63.2</v>
      </c>
      <c r="AD593">
        <v>303</v>
      </c>
      <c r="AE593">
        <v>12.25407</v>
      </c>
      <c r="BZ593" s="41"/>
      <c r="CA593" s="41"/>
      <c r="CB593" s="41"/>
      <c r="CC593" s="41"/>
      <c r="CD593" s="41"/>
      <c r="CE593" s="41"/>
      <c r="CF593" s="41"/>
      <c r="CG593" s="41"/>
      <c r="CH593" s="41"/>
      <c r="CI593" s="41"/>
      <c r="CJ593" s="41"/>
      <c r="CK593" s="41"/>
      <c r="CL593" s="41"/>
      <c r="CM593" s="41"/>
      <c r="CN593" s="41"/>
      <c r="CZ593" s="24"/>
      <c r="DA593" s="24"/>
      <c r="DB593" s="24"/>
      <c r="DC593" s="24"/>
      <c r="DD593" s="24"/>
      <c r="DE593" s="24"/>
      <c r="DF593" s="24"/>
      <c r="DG593" s="24"/>
      <c r="DH593" s="24"/>
      <c r="DI593" s="24"/>
      <c r="DJ593" s="24"/>
      <c r="DK593" s="24"/>
      <c r="DL593" s="24"/>
      <c r="DM593" s="24"/>
      <c r="DN593" s="24"/>
      <c r="DO593" s="24"/>
      <c r="DP593" s="24"/>
      <c r="DQ593" s="24"/>
      <c r="KL593" s="84">
        <f t="shared" si="2807"/>
        <v>27255</v>
      </c>
      <c r="KM593">
        <v>1974</v>
      </c>
      <c r="KN593">
        <v>8</v>
      </c>
      <c r="KO593">
        <v>14</v>
      </c>
      <c r="KP593" s="84">
        <f t="shared" si="2808"/>
        <v>226</v>
      </c>
      <c r="KQ593" s="74">
        <f t="shared" ref="KQ593:KR593" si="2841">KQ228</f>
        <v>25.7</v>
      </c>
      <c r="KR593" s="74">
        <f t="shared" si="2841"/>
        <v>14.9</v>
      </c>
      <c r="KS593" s="74">
        <f t="shared" si="2810"/>
        <v>14.7</v>
      </c>
      <c r="KT593" s="74">
        <f t="shared" si="2811"/>
        <v>25.2</v>
      </c>
      <c r="KU593" s="74">
        <f t="shared" ref="KU593:KV593" si="2842">KU228</f>
        <v>18.899999999999999</v>
      </c>
      <c r="KV593" s="74">
        <f t="shared" si="2842"/>
        <v>27.4</v>
      </c>
      <c r="KW593" s="72">
        <f t="shared" si="2799"/>
        <v>0.77</v>
      </c>
      <c r="KX593" s="74">
        <f t="shared" si="2741"/>
        <v>2.8</v>
      </c>
      <c r="KZ593" s="74">
        <f t="shared" ref="KZ593:LC593" si="2843">KZ228</f>
        <v>87.8</v>
      </c>
      <c r="LA593" s="74">
        <f t="shared" si="2843"/>
        <v>53.3</v>
      </c>
      <c r="LB593" s="74">
        <f t="shared" si="2843"/>
        <v>9.1</v>
      </c>
      <c r="LC593" s="74">
        <f t="shared" si="2843"/>
        <v>0.6</v>
      </c>
    </row>
    <row r="594" spans="8:315" x14ac:dyDescent="0.35">
      <c r="H594" s="16">
        <v>304</v>
      </c>
      <c r="I594" s="72">
        <v>11.12</v>
      </c>
      <c r="J594" s="72">
        <v>1.08</v>
      </c>
      <c r="K594" s="72">
        <f t="shared" si="2695"/>
        <v>1.53</v>
      </c>
      <c r="L594" s="72">
        <f t="shared" si="2702"/>
        <v>9.7200000000000006</v>
      </c>
      <c r="M594" s="72">
        <v>6.95</v>
      </c>
      <c r="N594" s="72">
        <v>9.1</v>
      </c>
      <c r="O594" s="72">
        <f t="shared" si="2696"/>
        <v>0.24</v>
      </c>
      <c r="P594" s="72">
        <v>1.41</v>
      </c>
      <c r="U594" s="8"/>
      <c r="W594" s="8">
        <f t="shared" si="2697"/>
        <v>13.6</v>
      </c>
      <c r="X594">
        <v>1090800</v>
      </c>
      <c r="Y594">
        <f t="shared" si="2698"/>
        <v>303</v>
      </c>
      <c r="Z594" s="8">
        <v>288.89999999999998</v>
      </c>
      <c r="AA594" s="8">
        <v>-11.6</v>
      </c>
      <c r="AB594" s="8">
        <v>58.7</v>
      </c>
      <c r="AD594">
        <v>304</v>
      </c>
      <c r="AE594">
        <v>8.2922619999999991</v>
      </c>
      <c r="BZ594" s="41"/>
      <c r="CA594" s="41"/>
      <c r="CB594" s="41"/>
      <c r="CC594" s="41"/>
      <c r="CD594" s="41"/>
      <c r="CE594" s="41"/>
      <c r="CF594" s="41"/>
      <c r="CG594" s="41"/>
      <c r="CH594" s="41"/>
      <c r="CI594" s="41"/>
      <c r="CJ594" s="41"/>
      <c r="CK594" s="41"/>
      <c r="CL594" s="41"/>
      <c r="CM594" s="41"/>
      <c r="CN594" s="41"/>
      <c r="CZ594" s="24"/>
      <c r="DA594" s="24"/>
      <c r="DB594" s="24"/>
      <c r="DC594" s="24"/>
      <c r="DD594" s="24"/>
      <c r="DE594" s="24"/>
      <c r="DF594" s="24"/>
      <c r="DG594" s="24"/>
      <c r="DH594" s="24"/>
      <c r="DI594" s="24"/>
      <c r="DJ594" s="24"/>
      <c r="DK594" s="24"/>
      <c r="DL594" s="24"/>
      <c r="DM594" s="24"/>
      <c r="DN594" s="24"/>
      <c r="DO594" s="24"/>
      <c r="DP594" s="24"/>
      <c r="DQ594" s="24"/>
      <c r="KL594" s="84">
        <f t="shared" si="2807"/>
        <v>27256</v>
      </c>
      <c r="KM594">
        <v>1974</v>
      </c>
      <c r="KN594">
        <v>8</v>
      </c>
      <c r="KO594">
        <v>15</v>
      </c>
      <c r="KP594" s="84">
        <f t="shared" si="2808"/>
        <v>227</v>
      </c>
      <c r="KQ594" s="74">
        <f t="shared" ref="KQ594:KR594" si="2844">KQ229</f>
        <v>25</v>
      </c>
      <c r="KR594" s="74">
        <f t="shared" si="2844"/>
        <v>14.7</v>
      </c>
      <c r="KS594" s="74">
        <f t="shared" si="2810"/>
        <v>14.4</v>
      </c>
      <c r="KT594" s="74">
        <f t="shared" si="2811"/>
        <v>25.7</v>
      </c>
      <c r="KU594" s="74">
        <f t="shared" ref="KU594:KV594" si="2845">KU229</f>
        <v>16.100000000000001</v>
      </c>
      <c r="KV594" s="74">
        <f t="shared" si="2845"/>
        <v>26.6</v>
      </c>
      <c r="KW594" s="72">
        <f t="shared" si="2799"/>
        <v>0.83</v>
      </c>
      <c r="KX594" s="74">
        <f t="shared" si="2741"/>
        <v>2.4</v>
      </c>
      <c r="KZ594" s="74">
        <f t="shared" ref="KZ594:LC594" si="2846">KZ229</f>
        <v>86.5</v>
      </c>
      <c r="LA594" s="74">
        <f t="shared" si="2846"/>
        <v>59.7</v>
      </c>
      <c r="LB594" s="74">
        <f t="shared" si="2846"/>
        <v>8.3000000000000007</v>
      </c>
      <c r="LC594" s="74">
        <f t="shared" si="2846"/>
        <v>0.6</v>
      </c>
    </row>
    <row r="595" spans="8:315" x14ac:dyDescent="0.35">
      <c r="H595" s="16">
        <v>305</v>
      </c>
      <c r="I595" s="72">
        <v>10.28</v>
      </c>
      <c r="J595" s="72">
        <v>1.53</v>
      </c>
      <c r="K595" s="72">
        <f t="shared" si="2695"/>
        <v>2.0099999999999998</v>
      </c>
      <c r="L595" s="72">
        <f t="shared" si="2702"/>
        <v>11.12</v>
      </c>
      <c r="M595" s="72">
        <v>6.59</v>
      </c>
      <c r="N595" s="72">
        <v>8.5</v>
      </c>
      <c r="O595" s="72">
        <f t="shared" si="2696"/>
        <v>0.22</v>
      </c>
      <c r="P595" s="72">
        <v>3.27</v>
      </c>
      <c r="U595" s="8"/>
      <c r="W595" s="8">
        <f t="shared" si="2697"/>
        <v>13.7</v>
      </c>
      <c r="X595">
        <v>1094400</v>
      </c>
      <c r="Y595">
        <f t="shared" si="2698"/>
        <v>304</v>
      </c>
      <c r="Z595" s="8">
        <v>151.9</v>
      </c>
      <c r="AA595" s="8">
        <v>-11.5</v>
      </c>
      <c r="AB595" s="8">
        <v>58.8</v>
      </c>
      <c r="AD595">
        <v>305</v>
      </c>
      <c r="AE595">
        <v>7.4555959999999999</v>
      </c>
      <c r="BZ595" s="41"/>
      <c r="CA595" s="41"/>
      <c r="CB595" s="41"/>
      <c r="CC595" s="41"/>
      <c r="CD595" s="41"/>
      <c r="CE595" s="41"/>
      <c r="CF595" s="41"/>
      <c r="CG595" s="41"/>
      <c r="CH595" s="41"/>
      <c r="CI595" s="41"/>
      <c r="CJ595" s="41"/>
      <c r="CK595" s="41"/>
      <c r="CL595" s="41"/>
      <c r="CM595" s="41"/>
      <c r="CN595" s="41"/>
      <c r="CZ595" s="24"/>
      <c r="DA595" s="24"/>
      <c r="DB595" s="24"/>
      <c r="DC595" s="24"/>
      <c r="DD595" s="24"/>
      <c r="DE595" s="24"/>
      <c r="DF595" s="24"/>
      <c r="DG595" s="24"/>
      <c r="DH595" s="24"/>
      <c r="DI595" s="24"/>
      <c r="DJ595" s="24"/>
      <c r="DK595" s="24"/>
      <c r="DL595" s="24"/>
      <c r="DM595" s="24"/>
      <c r="DN595" s="24"/>
      <c r="DO595" s="24"/>
      <c r="DP595" s="24"/>
      <c r="DQ595" s="24"/>
      <c r="KL595" s="84">
        <f t="shared" si="2807"/>
        <v>27257</v>
      </c>
      <c r="KM595">
        <v>1974</v>
      </c>
      <c r="KN595">
        <v>8</v>
      </c>
      <c r="KO595">
        <v>16</v>
      </c>
      <c r="KP595" s="84">
        <f t="shared" si="2808"/>
        <v>228</v>
      </c>
      <c r="KQ595" s="74">
        <f t="shared" ref="KQ595:KR595" si="2847">KQ230</f>
        <v>25.6</v>
      </c>
      <c r="KR595" s="74">
        <f t="shared" si="2847"/>
        <v>14.4</v>
      </c>
      <c r="KS595" s="74">
        <f t="shared" si="2810"/>
        <v>14.8</v>
      </c>
      <c r="KT595" s="74">
        <f t="shared" si="2811"/>
        <v>25</v>
      </c>
      <c r="KU595" s="74">
        <f t="shared" ref="KU595:KV595" si="2848">KU230</f>
        <v>18.5</v>
      </c>
      <c r="KV595" s="74">
        <f t="shared" si="2848"/>
        <v>25.9</v>
      </c>
      <c r="KW595" s="72">
        <f t="shared" si="2799"/>
        <v>0.75</v>
      </c>
      <c r="KX595" s="74">
        <f t="shared" si="2741"/>
        <v>1.4</v>
      </c>
      <c r="KZ595" s="74">
        <f t="shared" ref="KZ595:LC595" si="2849">KZ230</f>
        <v>87.1</v>
      </c>
      <c r="LA595" s="74">
        <f t="shared" si="2849"/>
        <v>55.8</v>
      </c>
      <c r="LB595" s="74">
        <f t="shared" si="2849"/>
        <v>10.5</v>
      </c>
      <c r="LC595" s="74">
        <f t="shared" si="2849"/>
        <v>0.5</v>
      </c>
    </row>
    <row r="596" spans="8:315" x14ac:dyDescent="0.35">
      <c r="H596" s="16">
        <v>306</v>
      </c>
      <c r="I596" s="72">
        <v>10.44</v>
      </c>
      <c r="J596" s="72">
        <v>2.0099999999999998</v>
      </c>
      <c r="K596" s="72">
        <f t="shared" si="2695"/>
        <v>1.74</v>
      </c>
      <c r="L596" s="72">
        <f t="shared" si="2702"/>
        <v>10.28</v>
      </c>
      <c r="M596" s="72">
        <v>6.67</v>
      </c>
      <c r="N596" s="72">
        <v>8.6</v>
      </c>
      <c r="O596" s="72">
        <f t="shared" si="2696"/>
        <v>0.22</v>
      </c>
      <c r="P596" s="72">
        <v>3.48</v>
      </c>
      <c r="U596" s="8"/>
      <c r="W596" s="8">
        <f t="shared" si="2697"/>
        <v>13.7</v>
      </c>
      <c r="X596">
        <v>1098000</v>
      </c>
      <c r="Y596">
        <f t="shared" si="2698"/>
        <v>305</v>
      </c>
      <c r="Z596" s="8">
        <v>12.5</v>
      </c>
      <c r="AA596" s="8">
        <v>-12</v>
      </c>
      <c r="AB596" s="8">
        <v>63.2</v>
      </c>
      <c r="AD596">
        <v>306</v>
      </c>
      <c r="AE596">
        <v>10.90766</v>
      </c>
      <c r="BZ596" s="41"/>
      <c r="CA596" s="41"/>
      <c r="CB596" s="41"/>
      <c r="CC596" s="41"/>
      <c r="CD596" s="41"/>
      <c r="CE596" s="41"/>
      <c r="CF596" s="41"/>
      <c r="CG596" s="41"/>
      <c r="CH596" s="41"/>
      <c r="CI596" s="41"/>
      <c r="CJ596" s="41"/>
      <c r="CK596" s="41"/>
      <c r="CL596" s="41"/>
      <c r="CM596" s="41"/>
      <c r="CN596" s="41"/>
      <c r="CZ596" s="24"/>
      <c r="DA596" s="24"/>
      <c r="DB596" s="24"/>
      <c r="DC596" s="24"/>
      <c r="DD596" s="24"/>
      <c r="DE596" s="24"/>
      <c r="DF596" s="24"/>
      <c r="DG596" s="24"/>
      <c r="DH596" s="24"/>
      <c r="DI596" s="24"/>
      <c r="DJ596" s="24"/>
      <c r="DK596" s="24"/>
      <c r="DL596" s="24"/>
      <c r="DM596" s="24"/>
      <c r="DN596" s="24"/>
      <c r="DO596" s="24"/>
      <c r="DP596" s="24"/>
      <c r="DQ596" s="24"/>
      <c r="KL596" s="84">
        <f t="shared" si="2807"/>
        <v>27258</v>
      </c>
      <c r="KM596">
        <v>1974</v>
      </c>
      <c r="KN596">
        <v>8</v>
      </c>
      <c r="KO596">
        <v>17</v>
      </c>
      <c r="KP596" s="84">
        <f t="shared" si="2808"/>
        <v>229</v>
      </c>
      <c r="KQ596" s="74">
        <f t="shared" ref="KQ596:KR596" si="2850">KQ231</f>
        <v>25.8</v>
      </c>
      <c r="KR596" s="74">
        <f t="shared" si="2850"/>
        <v>14.8</v>
      </c>
      <c r="KS596" s="74">
        <f t="shared" si="2810"/>
        <v>14.6</v>
      </c>
      <c r="KT596" s="74">
        <f t="shared" si="2811"/>
        <v>25.6</v>
      </c>
      <c r="KU596" s="74">
        <f t="shared" ref="KU596:KV596" si="2851">KU231</f>
        <v>18.100000000000001</v>
      </c>
      <c r="KV596" s="74">
        <f t="shared" si="2851"/>
        <v>27.5</v>
      </c>
      <c r="KW596" s="72">
        <f t="shared" si="2799"/>
        <v>0.79</v>
      </c>
      <c r="KX596" s="74">
        <f t="shared" si="2741"/>
        <v>1</v>
      </c>
      <c r="KZ596" s="74">
        <f t="shared" ref="KZ596:LC596" si="2852">KZ231</f>
        <v>86.2</v>
      </c>
      <c r="LA596" s="74">
        <f t="shared" si="2852"/>
        <v>54.8</v>
      </c>
      <c r="LB596" s="74">
        <f t="shared" si="2852"/>
        <v>11.3</v>
      </c>
      <c r="LC596" s="74">
        <f t="shared" si="2852"/>
        <v>0.6</v>
      </c>
    </row>
    <row r="597" spans="8:315" x14ac:dyDescent="0.35">
      <c r="H597" s="16">
        <v>307</v>
      </c>
      <c r="I597" s="72">
        <v>9.0399999999999991</v>
      </c>
      <c r="J597" s="72">
        <v>1.74</v>
      </c>
      <c r="K597" s="72">
        <f t="shared" si="2695"/>
        <v>1.38</v>
      </c>
      <c r="L597" s="72">
        <f t="shared" si="2702"/>
        <v>10.44</v>
      </c>
      <c r="M597" s="72">
        <v>6.3</v>
      </c>
      <c r="N597" s="72">
        <v>8.1</v>
      </c>
      <c r="O597" s="72">
        <f t="shared" si="2696"/>
        <v>0.22</v>
      </c>
      <c r="P597" s="72">
        <v>3.88</v>
      </c>
      <c r="U597" s="8"/>
      <c r="W597" s="8">
        <f t="shared" si="2697"/>
        <v>13.8</v>
      </c>
      <c r="X597">
        <v>1101600</v>
      </c>
      <c r="Y597">
        <f t="shared" si="2698"/>
        <v>306</v>
      </c>
      <c r="Z597" s="8">
        <v>0</v>
      </c>
      <c r="AA597" s="8">
        <v>-12.7</v>
      </c>
      <c r="AB597" s="8">
        <v>62.7</v>
      </c>
      <c r="AD597">
        <v>307</v>
      </c>
      <c r="AE597">
        <v>12.34803</v>
      </c>
      <c r="BZ597" s="41"/>
      <c r="CA597" s="41"/>
      <c r="CB597" s="41"/>
      <c r="CC597" s="41"/>
      <c r="CD597" s="41"/>
      <c r="CE597" s="41"/>
      <c r="CF597" s="41"/>
      <c r="CG597" s="41"/>
      <c r="CH597" s="41"/>
      <c r="CI597" s="41"/>
      <c r="CJ597" s="41"/>
      <c r="CK597" s="41"/>
      <c r="CL597" s="41"/>
      <c r="CM597" s="41"/>
      <c r="CN597" s="41"/>
      <c r="KL597" s="84">
        <f t="shared" si="2807"/>
        <v>27259</v>
      </c>
      <c r="KM597">
        <v>1974</v>
      </c>
      <c r="KN597">
        <v>8</v>
      </c>
      <c r="KO597">
        <v>18</v>
      </c>
      <c r="KP597" s="84">
        <f t="shared" si="2808"/>
        <v>230</v>
      </c>
      <c r="KQ597" s="74">
        <f t="shared" ref="KQ597:KR597" si="2853">KQ232</f>
        <v>24.5</v>
      </c>
      <c r="KR597" s="74">
        <f t="shared" si="2853"/>
        <v>14.6</v>
      </c>
      <c r="KS597" s="74">
        <f t="shared" si="2810"/>
        <v>12.7</v>
      </c>
      <c r="KT597" s="74">
        <f t="shared" si="2811"/>
        <v>25.8</v>
      </c>
      <c r="KU597" s="74">
        <f t="shared" ref="KU597:KV597" si="2854">KU232</f>
        <v>19.5</v>
      </c>
      <c r="KV597" s="74">
        <f t="shared" si="2854"/>
        <v>26.7</v>
      </c>
      <c r="KW597" s="72">
        <f t="shared" si="2799"/>
        <v>0.74</v>
      </c>
      <c r="KX597" s="74">
        <f t="shared" si="2741"/>
        <v>1.8</v>
      </c>
      <c r="KZ597" s="74">
        <f t="shared" ref="KZ597:LC597" si="2855">KZ232</f>
        <v>85.5</v>
      </c>
      <c r="LA597" s="74">
        <f t="shared" si="2855"/>
        <v>53.1</v>
      </c>
      <c r="LB597" s="74">
        <f t="shared" si="2855"/>
        <v>10.8</v>
      </c>
      <c r="LC597" s="74">
        <f t="shared" si="2855"/>
        <v>0.5</v>
      </c>
    </row>
    <row r="598" spans="8:315" x14ac:dyDescent="0.35">
      <c r="H598" s="16">
        <v>308</v>
      </c>
      <c r="I598" s="72">
        <v>8.7100000000000009</v>
      </c>
      <c r="J598" s="72">
        <v>1.38</v>
      </c>
      <c r="K598" s="72">
        <f t="shared" si="2695"/>
        <v>0.43</v>
      </c>
      <c r="L598" s="72">
        <f t="shared" si="2702"/>
        <v>9.0399999999999991</v>
      </c>
      <c r="M598" s="72">
        <v>6.12</v>
      </c>
      <c r="N598" s="72">
        <v>8.3000000000000007</v>
      </c>
      <c r="O598" s="72">
        <f t="shared" si="2696"/>
        <v>0.26</v>
      </c>
      <c r="P598" s="72">
        <v>1.95</v>
      </c>
      <c r="U598" s="8"/>
      <c r="W598" s="8">
        <f t="shared" si="2697"/>
        <v>13.8</v>
      </c>
      <c r="X598">
        <v>1105200</v>
      </c>
      <c r="Y598">
        <f t="shared" si="2698"/>
        <v>307</v>
      </c>
      <c r="Z598" s="8">
        <v>0</v>
      </c>
      <c r="AA598" s="8">
        <v>-14</v>
      </c>
      <c r="AB598" s="8">
        <v>73.8</v>
      </c>
      <c r="AD598">
        <v>308</v>
      </c>
      <c r="AE598">
        <v>13.6698</v>
      </c>
      <c r="BZ598" s="41"/>
      <c r="CA598" s="41"/>
      <c r="CB598" s="41"/>
      <c r="CC598" s="41"/>
      <c r="CD598" s="41"/>
      <c r="CE598" s="41"/>
      <c r="CF598" s="41"/>
      <c r="CG598" s="41"/>
      <c r="CH598" s="41"/>
      <c r="CI598" s="41"/>
      <c r="CJ598" s="50"/>
      <c r="CK598" s="41"/>
      <c r="CL598" s="41"/>
      <c r="CM598" s="41"/>
      <c r="CN598" s="41"/>
      <c r="KL598" s="84">
        <f t="shared" si="2807"/>
        <v>27260</v>
      </c>
      <c r="KM598">
        <v>1974</v>
      </c>
      <c r="KN598">
        <v>8</v>
      </c>
      <c r="KO598">
        <v>19</v>
      </c>
      <c r="KP598" s="84">
        <f t="shared" si="2808"/>
        <v>231</v>
      </c>
      <c r="KQ598" s="74">
        <f t="shared" ref="KQ598:KR598" si="2856">KQ233</f>
        <v>25</v>
      </c>
      <c r="KR598" s="74">
        <f t="shared" si="2856"/>
        <v>12.7</v>
      </c>
      <c r="KS598" s="74">
        <f t="shared" si="2810"/>
        <v>13.7</v>
      </c>
      <c r="KT598" s="74">
        <f t="shared" si="2811"/>
        <v>24.5</v>
      </c>
      <c r="KU598" s="74">
        <f t="shared" ref="KU598:KV598" si="2857">KU233</f>
        <v>19.8</v>
      </c>
      <c r="KV598" s="74">
        <f t="shared" si="2857"/>
        <v>26.3</v>
      </c>
      <c r="KW598" s="72">
        <f t="shared" si="2799"/>
        <v>0.72</v>
      </c>
      <c r="KX598" s="74">
        <f t="shared" si="2741"/>
        <v>0.9</v>
      </c>
      <c r="KZ598" s="74">
        <f t="shared" ref="KZ598:LC598" si="2858">KZ233</f>
        <v>86.3</v>
      </c>
      <c r="LA598" s="74">
        <f t="shared" si="2858"/>
        <v>49.3</v>
      </c>
      <c r="LB598" s="74">
        <f t="shared" si="2858"/>
        <v>8.9</v>
      </c>
      <c r="LC598" s="74">
        <f t="shared" si="2858"/>
        <v>0.5</v>
      </c>
    </row>
    <row r="599" spans="8:315" x14ac:dyDescent="0.35">
      <c r="H599" s="16">
        <v>309</v>
      </c>
      <c r="I599" s="72">
        <v>8.65</v>
      </c>
      <c r="J599" s="72">
        <v>0.43</v>
      </c>
      <c r="K599" s="72">
        <f t="shared" si="2695"/>
        <v>1.34</v>
      </c>
      <c r="L599" s="72">
        <f t="shared" si="2702"/>
        <v>8.7100000000000009</v>
      </c>
      <c r="M599" s="72">
        <v>6.12</v>
      </c>
      <c r="N599" s="72">
        <v>7.8</v>
      </c>
      <c r="O599" s="72">
        <f t="shared" si="2696"/>
        <v>0.22</v>
      </c>
      <c r="P599" s="72">
        <v>2.72</v>
      </c>
      <c r="U599" s="8"/>
      <c r="W599" s="8">
        <f t="shared" si="2697"/>
        <v>13.8</v>
      </c>
      <c r="X599">
        <v>1108800</v>
      </c>
      <c r="Y599">
        <f t="shared" si="2698"/>
        <v>308</v>
      </c>
      <c r="Z599" s="8">
        <v>0</v>
      </c>
      <c r="AA599" s="8">
        <v>-16.2</v>
      </c>
      <c r="AB599" s="8">
        <v>84.4</v>
      </c>
      <c r="AD599">
        <v>309</v>
      </c>
      <c r="AE599">
        <v>11.59604</v>
      </c>
      <c r="BZ599" s="41"/>
      <c r="CA599" s="41"/>
      <c r="CB599" s="41"/>
      <c r="CC599" s="41"/>
      <c r="CD599" s="41"/>
      <c r="CE599" s="41"/>
      <c r="CF599" s="41"/>
      <c r="CG599" s="41"/>
      <c r="CH599" s="41"/>
      <c r="CI599" s="41"/>
      <c r="CJ599" s="50"/>
      <c r="CK599" s="41"/>
      <c r="CL599" s="41"/>
      <c r="CM599" s="41"/>
      <c r="CN599" s="41"/>
      <c r="KL599" s="84">
        <f t="shared" si="2807"/>
        <v>27261</v>
      </c>
      <c r="KM599">
        <v>1974</v>
      </c>
      <c r="KN599">
        <v>8</v>
      </c>
      <c r="KO599">
        <v>20</v>
      </c>
      <c r="KP599" s="84">
        <f t="shared" si="2808"/>
        <v>232</v>
      </c>
      <c r="KQ599" s="74">
        <f t="shared" ref="KQ599:KR599" si="2859">KQ234</f>
        <v>24.4</v>
      </c>
      <c r="KR599" s="74">
        <f t="shared" si="2859"/>
        <v>13.7</v>
      </c>
      <c r="KS599" s="74">
        <f t="shared" si="2810"/>
        <v>12.8</v>
      </c>
      <c r="KT599" s="74">
        <f t="shared" si="2811"/>
        <v>25</v>
      </c>
      <c r="KU599" s="74">
        <f t="shared" ref="KU599:KV599" si="2860">KU234</f>
        <v>18.899999999999999</v>
      </c>
      <c r="KV599" s="74">
        <f t="shared" si="2860"/>
        <v>25.6</v>
      </c>
      <c r="KW599" s="72">
        <f t="shared" si="2799"/>
        <v>0.73</v>
      </c>
      <c r="KX599" s="74">
        <f t="shared" si="2741"/>
        <v>1.5</v>
      </c>
      <c r="KZ599" s="74">
        <f t="shared" ref="KZ599:LC599" si="2861">KZ234</f>
        <v>87.4</v>
      </c>
      <c r="LA599" s="74">
        <f t="shared" si="2861"/>
        <v>53.2</v>
      </c>
      <c r="LB599" s="74">
        <f t="shared" si="2861"/>
        <v>10.7</v>
      </c>
      <c r="LC599" s="74">
        <f t="shared" si="2861"/>
        <v>0.5</v>
      </c>
    </row>
    <row r="600" spans="8:315" x14ac:dyDescent="0.35">
      <c r="H600" s="16">
        <v>310</v>
      </c>
      <c r="I600" s="72">
        <v>7.71</v>
      </c>
      <c r="J600" s="72">
        <v>1.34</v>
      </c>
      <c r="K600" s="72">
        <f t="shared" si="2695"/>
        <v>-0.15</v>
      </c>
      <c r="L600" s="72">
        <f t="shared" si="2702"/>
        <v>8.65</v>
      </c>
      <c r="M600" s="72">
        <v>5.99</v>
      </c>
      <c r="N600" s="72">
        <v>8</v>
      </c>
      <c r="O600" s="72">
        <f t="shared" si="2696"/>
        <v>0.25</v>
      </c>
      <c r="P600" s="72">
        <v>2.4</v>
      </c>
      <c r="U600" s="8"/>
      <c r="W600" s="8">
        <f t="shared" si="2697"/>
        <v>13.9</v>
      </c>
      <c r="X600">
        <v>1112400</v>
      </c>
      <c r="Y600">
        <f t="shared" si="2698"/>
        <v>309</v>
      </c>
      <c r="Z600" s="8">
        <v>0</v>
      </c>
      <c r="AA600" s="8">
        <v>-17.899999999999999</v>
      </c>
      <c r="AB600" s="8">
        <v>88.2</v>
      </c>
      <c r="AD600">
        <v>310</v>
      </c>
      <c r="AE600">
        <v>15.5619</v>
      </c>
      <c r="BZ600" s="41"/>
      <c r="CA600" s="41"/>
      <c r="CB600" s="41"/>
      <c r="CC600" s="41"/>
      <c r="CD600" s="41"/>
      <c r="CE600" s="41"/>
      <c r="CF600" s="41"/>
      <c r="CG600" s="41"/>
      <c r="CH600" s="41"/>
      <c r="CI600" s="41"/>
      <c r="CJ600" s="50"/>
      <c r="CK600" s="41"/>
      <c r="CL600" s="41"/>
      <c r="CM600" s="41"/>
      <c r="CN600" s="41"/>
      <c r="DP600" s="24"/>
      <c r="KL600" s="84">
        <f t="shared" si="2807"/>
        <v>27262</v>
      </c>
      <c r="KM600">
        <v>1974</v>
      </c>
      <c r="KN600">
        <v>8</v>
      </c>
      <c r="KO600">
        <v>21</v>
      </c>
      <c r="KP600" s="84">
        <f t="shared" si="2808"/>
        <v>233</v>
      </c>
      <c r="KQ600" s="74">
        <f t="shared" ref="KQ600:KR600" si="2862">KQ235</f>
        <v>23.8</v>
      </c>
      <c r="KR600" s="74">
        <f t="shared" si="2862"/>
        <v>12.8</v>
      </c>
      <c r="KS600" s="74">
        <f t="shared" si="2810"/>
        <v>12.4</v>
      </c>
      <c r="KT600" s="74">
        <f t="shared" si="2811"/>
        <v>24.4</v>
      </c>
      <c r="KU600" s="74">
        <f t="shared" ref="KU600:KV600" si="2863">KU235</f>
        <v>18.2</v>
      </c>
      <c r="KV600" s="74">
        <f t="shared" si="2863"/>
        <v>26.4</v>
      </c>
      <c r="KW600" s="72">
        <f t="shared" si="2799"/>
        <v>0.77</v>
      </c>
      <c r="KX600" s="74">
        <f t="shared" si="2741"/>
        <v>3.6</v>
      </c>
      <c r="KZ600" s="74">
        <f t="shared" ref="KZ600:LC600" si="2864">KZ235</f>
        <v>85.6</v>
      </c>
      <c r="LA600" s="74">
        <f t="shared" si="2864"/>
        <v>56.9</v>
      </c>
      <c r="LB600" s="74">
        <f t="shared" si="2864"/>
        <v>10.1</v>
      </c>
      <c r="LC600" s="74">
        <f t="shared" si="2864"/>
        <v>0.5</v>
      </c>
    </row>
    <row r="601" spans="8:315" x14ac:dyDescent="0.35">
      <c r="H601" s="16">
        <v>311</v>
      </c>
      <c r="I601" s="72">
        <v>6.54</v>
      </c>
      <c r="J601" s="72">
        <v>-0.15</v>
      </c>
      <c r="K601" s="72">
        <f t="shared" si="2695"/>
        <v>-0.59</v>
      </c>
      <c r="L601" s="72">
        <f t="shared" si="2702"/>
        <v>7.71</v>
      </c>
      <c r="M601" s="72">
        <v>5.98</v>
      </c>
      <c r="N601" s="72">
        <v>8.5</v>
      </c>
      <c r="O601" s="72">
        <f t="shared" si="2696"/>
        <v>0.3</v>
      </c>
      <c r="P601" s="72">
        <v>1.56</v>
      </c>
      <c r="U601" s="8"/>
      <c r="W601" s="8">
        <f t="shared" si="2697"/>
        <v>13.9</v>
      </c>
      <c r="X601">
        <v>1116000</v>
      </c>
      <c r="Y601">
        <f t="shared" si="2698"/>
        <v>310</v>
      </c>
      <c r="Z601" s="8">
        <v>0</v>
      </c>
      <c r="AA601" s="8">
        <v>-18</v>
      </c>
      <c r="AB601" s="8">
        <v>89.1</v>
      </c>
      <c r="AD601">
        <v>311</v>
      </c>
      <c r="AE601">
        <v>17.536239999999999</v>
      </c>
      <c r="BZ601" s="41"/>
      <c r="CA601" s="41"/>
      <c r="CB601" s="41"/>
      <c r="CC601" s="41"/>
      <c r="CD601" s="41"/>
      <c r="CE601" s="41"/>
      <c r="CF601" s="41"/>
      <c r="CG601" s="41"/>
      <c r="CH601" s="41"/>
      <c r="CI601" s="41"/>
      <c r="CJ601" s="41"/>
      <c r="CK601" s="41"/>
      <c r="CL601" s="41"/>
      <c r="CM601" s="41"/>
      <c r="CN601" s="41"/>
      <c r="KL601" s="84">
        <f t="shared" si="2807"/>
        <v>27263</v>
      </c>
      <c r="KM601">
        <v>1974</v>
      </c>
      <c r="KN601">
        <v>8</v>
      </c>
      <c r="KO601">
        <v>22</v>
      </c>
      <c r="KP601" s="84">
        <f t="shared" si="2808"/>
        <v>234</v>
      </c>
      <c r="KQ601" s="74">
        <f t="shared" ref="KQ601:KR601" si="2865">KQ236</f>
        <v>24</v>
      </c>
      <c r="KR601" s="74">
        <f t="shared" si="2865"/>
        <v>12.4</v>
      </c>
      <c r="KS601" s="74">
        <f t="shared" si="2810"/>
        <v>12.9</v>
      </c>
      <c r="KT601" s="74">
        <f t="shared" si="2811"/>
        <v>23.8</v>
      </c>
      <c r="KU601" s="74">
        <f t="shared" ref="KU601:KV601" si="2866">KU236</f>
        <v>19.3</v>
      </c>
      <c r="KV601" s="74">
        <f t="shared" si="2866"/>
        <v>26</v>
      </c>
      <c r="KW601" s="72">
        <f t="shared" si="2799"/>
        <v>0.73</v>
      </c>
      <c r="KX601" s="74">
        <f t="shared" si="2741"/>
        <v>1.4</v>
      </c>
      <c r="KZ601" s="74">
        <f t="shared" ref="KZ601:LC601" si="2867">KZ236</f>
        <v>86.8</v>
      </c>
      <c r="LA601" s="74">
        <f t="shared" si="2867"/>
        <v>53.4</v>
      </c>
      <c r="LB601" s="74">
        <f t="shared" si="2867"/>
        <v>10.3</v>
      </c>
      <c r="LC601" s="74">
        <f t="shared" si="2867"/>
        <v>0.5</v>
      </c>
    </row>
    <row r="602" spans="8:315" x14ac:dyDescent="0.35">
      <c r="H602" s="16">
        <v>312</v>
      </c>
      <c r="I602" s="72">
        <v>7.27</v>
      </c>
      <c r="J602" s="72">
        <v>-0.59</v>
      </c>
      <c r="K602" s="72">
        <f t="shared" si="2695"/>
        <v>-0.57999999999999996</v>
      </c>
      <c r="L602" s="72">
        <f t="shared" si="2702"/>
        <v>6.54</v>
      </c>
      <c r="M602" s="72">
        <v>5.71</v>
      </c>
      <c r="N602" s="72">
        <v>7.4</v>
      </c>
      <c r="O602" s="72">
        <f t="shared" si="2696"/>
        <v>0.23</v>
      </c>
      <c r="P602" s="72">
        <v>2.0099999999999998</v>
      </c>
      <c r="U602" s="8"/>
      <c r="W602" s="8">
        <f t="shared" si="2697"/>
        <v>14</v>
      </c>
      <c r="X602">
        <v>1119600</v>
      </c>
      <c r="Y602">
        <f t="shared" si="2698"/>
        <v>311</v>
      </c>
      <c r="Z602" s="8">
        <v>0</v>
      </c>
      <c r="AA602" s="8">
        <v>-15.1</v>
      </c>
      <c r="AB602" s="8">
        <v>83.3</v>
      </c>
      <c r="AD602">
        <v>312</v>
      </c>
      <c r="AE602">
        <v>11.016970000000001</v>
      </c>
      <c r="BZ602" s="41"/>
      <c r="CA602" s="41"/>
      <c r="CB602" s="41"/>
      <c r="CC602" s="41"/>
      <c r="CD602" s="41"/>
      <c r="CE602" s="41"/>
      <c r="CF602" s="41"/>
      <c r="CG602" s="41"/>
      <c r="CH602" s="41"/>
      <c r="CI602" s="41"/>
      <c r="CJ602" s="41"/>
      <c r="CK602" s="41"/>
      <c r="CL602" s="41"/>
      <c r="CM602" s="41"/>
      <c r="CN602" s="41"/>
      <c r="CY602" s="24"/>
      <c r="CZ602" s="24"/>
      <c r="DA602" s="24"/>
      <c r="DB602" s="24"/>
      <c r="DC602" s="24"/>
      <c r="DD602" s="24"/>
      <c r="DE602" s="24"/>
      <c r="DF602" s="24"/>
      <c r="DK602" s="24"/>
      <c r="DL602" s="24"/>
      <c r="DN602" s="26"/>
      <c r="DO602" s="26"/>
      <c r="DP602" s="26"/>
      <c r="DQ602" s="26"/>
      <c r="KL602" s="84">
        <f t="shared" si="2807"/>
        <v>27264</v>
      </c>
      <c r="KM602">
        <v>1974</v>
      </c>
      <c r="KN602">
        <v>8</v>
      </c>
      <c r="KO602">
        <v>23</v>
      </c>
      <c r="KP602" s="84">
        <f t="shared" si="2808"/>
        <v>235</v>
      </c>
      <c r="KQ602" s="74">
        <f t="shared" ref="KQ602:KR602" si="2868">KQ237</f>
        <v>24.1</v>
      </c>
      <c r="KR602" s="74">
        <f t="shared" si="2868"/>
        <v>12.9</v>
      </c>
      <c r="KS602" s="74">
        <f t="shared" si="2810"/>
        <v>13.3</v>
      </c>
      <c r="KT602" s="74">
        <f t="shared" si="2811"/>
        <v>24</v>
      </c>
      <c r="KU602" s="74">
        <f t="shared" ref="KU602:KV602" si="2869">KU237</f>
        <v>18.3</v>
      </c>
      <c r="KV602" s="74">
        <f t="shared" si="2869"/>
        <v>24.9</v>
      </c>
      <c r="KW602" s="72">
        <f t="shared" si="2799"/>
        <v>0.73</v>
      </c>
      <c r="KX602" s="74">
        <f t="shared" si="2741"/>
        <v>4.5999999999999996</v>
      </c>
      <c r="KZ602" s="74">
        <f t="shared" ref="KZ602:LC602" si="2870">KZ237</f>
        <v>85.5</v>
      </c>
      <c r="LA602" s="74">
        <f t="shared" si="2870"/>
        <v>53.6</v>
      </c>
      <c r="LB602" s="74">
        <f t="shared" si="2870"/>
        <v>9.9</v>
      </c>
      <c r="LC602" s="74">
        <f t="shared" si="2870"/>
        <v>0.6</v>
      </c>
    </row>
    <row r="603" spans="8:315" x14ac:dyDescent="0.35">
      <c r="H603" s="16">
        <v>313</v>
      </c>
      <c r="I603" s="72">
        <v>5.86</v>
      </c>
      <c r="J603" s="72">
        <v>-0.57999999999999996</v>
      </c>
      <c r="K603" s="72">
        <f t="shared" si="2695"/>
        <v>-0.6</v>
      </c>
      <c r="L603" s="72">
        <f t="shared" si="2702"/>
        <v>7.27</v>
      </c>
      <c r="M603" s="72">
        <v>5.84</v>
      </c>
      <c r="N603" s="72">
        <v>7.7</v>
      </c>
      <c r="O603" s="72">
        <f t="shared" si="2696"/>
        <v>0.24</v>
      </c>
      <c r="P603" s="72">
        <v>3.82</v>
      </c>
      <c r="U603" s="8"/>
      <c r="W603" s="8">
        <f t="shared" si="2697"/>
        <v>14</v>
      </c>
      <c r="X603">
        <v>1123200</v>
      </c>
      <c r="Y603">
        <f t="shared" si="2698"/>
        <v>312</v>
      </c>
      <c r="Z603" s="8">
        <v>0</v>
      </c>
      <c r="AA603" s="8">
        <v>-14.5</v>
      </c>
      <c r="AB603" s="8">
        <v>84.8</v>
      </c>
      <c r="AD603">
        <v>313</v>
      </c>
      <c r="AE603">
        <v>7.7574240000000003</v>
      </c>
      <c r="BZ603" s="41"/>
      <c r="CA603" s="41"/>
      <c r="CB603" s="41"/>
      <c r="CC603" s="41"/>
      <c r="CD603" s="41"/>
      <c r="CE603" s="41"/>
      <c r="CF603" s="41"/>
      <c r="CG603" s="41"/>
      <c r="CH603" s="41"/>
      <c r="CI603" s="41"/>
      <c r="CJ603" s="41"/>
      <c r="CK603" s="41"/>
      <c r="CL603" s="41"/>
      <c r="CM603" s="41"/>
      <c r="CN603" s="41"/>
      <c r="CY603" s="24"/>
      <c r="CZ603" s="24"/>
      <c r="DA603" s="24"/>
      <c r="DB603" s="24"/>
      <c r="DC603" s="24"/>
      <c r="DD603" s="24"/>
      <c r="DE603" s="24"/>
      <c r="DF603" s="24"/>
      <c r="DJ603" s="24"/>
      <c r="DK603" s="24"/>
      <c r="DL603" s="24"/>
      <c r="DN603" s="26"/>
      <c r="DO603" s="26"/>
      <c r="DP603" s="26"/>
      <c r="DQ603" s="26"/>
      <c r="KL603" s="84">
        <f t="shared" si="2807"/>
        <v>27265</v>
      </c>
      <c r="KM603">
        <v>1974</v>
      </c>
      <c r="KN603">
        <v>8</v>
      </c>
      <c r="KO603">
        <v>24</v>
      </c>
      <c r="KP603" s="84">
        <f t="shared" si="2808"/>
        <v>236</v>
      </c>
      <c r="KQ603" s="74">
        <f t="shared" ref="KQ603:KR603" si="2871">KQ238</f>
        <v>22.7</v>
      </c>
      <c r="KR603" s="74">
        <f t="shared" si="2871"/>
        <v>13.3</v>
      </c>
      <c r="KS603" s="74">
        <f t="shared" si="2810"/>
        <v>12.6</v>
      </c>
      <c r="KT603" s="74">
        <f t="shared" si="2811"/>
        <v>24.1</v>
      </c>
      <c r="KU603" s="74">
        <f t="shared" ref="KU603:KV603" si="2872">KU238</f>
        <v>16.5</v>
      </c>
      <c r="KV603" s="74">
        <f t="shared" si="2872"/>
        <v>26.2</v>
      </c>
      <c r="KW603" s="72">
        <f t="shared" si="2799"/>
        <v>0.81</v>
      </c>
      <c r="KX603" s="74">
        <f t="shared" si="2741"/>
        <v>3</v>
      </c>
      <c r="KZ603" s="74">
        <f t="shared" ref="KZ603:LC603" si="2873">KZ238</f>
        <v>86</v>
      </c>
      <c r="LA603" s="74">
        <f t="shared" si="2873"/>
        <v>59.6</v>
      </c>
      <c r="LB603" s="74">
        <f t="shared" si="2873"/>
        <v>11.5</v>
      </c>
      <c r="LC603" s="74">
        <f t="shared" si="2873"/>
        <v>0.6</v>
      </c>
    </row>
    <row r="604" spans="8:315" x14ac:dyDescent="0.35">
      <c r="H604" s="16">
        <v>314</v>
      </c>
      <c r="I604" s="72">
        <v>5.45</v>
      </c>
      <c r="J604" s="72">
        <v>-0.6</v>
      </c>
      <c r="K604" s="72">
        <f t="shared" si="2695"/>
        <v>-0.63</v>
      </c>
      <c r="L604" s="72">
        <f t="shared" si="2702"/>
        <v>5.86</v>
      </c>
      <c r="M604" s="72">
        <v>5.53</v>
      </c>
      <c r="N604" s="72">
        <v>7.6</v>
      </c>
      <c r="O604" s="72">
        <f t="shared" si="2696"/>
        <v>0.27</v>
      </c>
      <c r="P604" s="72">
        <v>3.62</v>
      </c>
      <c r="U604" s="8"/>
      <c r="W604" s="8">
        <f t="shared" si="2697"/>
        <v>14</v>
      </c>
      <c r="X604">
        <v>1126800</v>
      </c>
      <c r="Y604">
        <f t="shared" si="2698"/>
        <v>313</v>
      </c>
      <c r="Z604" s="8">
        <v>0</v>
      </c>
      <c r="AA604" s="8">
        <v>-14.2</v>
      </c>
      <c r="AB604" s="8">
        <v>85.2</v>
      </c>
      <c r="AD604">
        <v>314</v>
      </c>
      <c r="AE604">
        <v>8.7439099999999996</v>
      </c>
      <c r="BZ604" s="41"/>
      <c r="CA604" s="41"/>
      <c r="CB604" s="41"/>
      <c r="CC604" s="41"/>
      <c r="CD604" s="41"/>
      <c r="CE604" s="41"/>
      <c r="CF604" s="41"/>
      <c r="CG604" s="41"/>
      <c r="CH604" s="41"/>
      <c r="CI604" s="41"/>
      <c r="CJ604" s="41"/>
      <c r="CK604" s="41"/>
      <c r="CL604" s="41"/>
      <c r="CM604" s="41"/>
      <c r="CN604" s="41"/>
      <c r="CY604" s="24"/>
      <c r="CZ604" s="24"/>
      <c r="DA604" s="24"/>
      <c r="DB604" s="24"/>
      <c r="DC604" s="24"/>
      <c r="DD604" s="24"/>
      <c r="DE604" s="24"/>
      <c r="DF604" s="24"/>
      <c r="DJ604" s="24"/>
      <c r="DK604" s="24"/>
      <c r="DL604" s="24"/>
      <c r="DN604" s="26"/>
      <c r="DO604" s="26"/>
      <c r="DP604" s="26"/>
      <c r="DQ604" s="26"/>
      <c r="KL604" s="84">
        <f t="shared" si="2807"/>
        <v>27266</v>
      </c>
      <c r="KM604">
        <v>1974</v>
      </c>
      <c r="KN604">
        <v>8</v>
      </c>
      <c r="KO604">
        <v>25</v>
      </c>
      <c r="KP604" s="84">
        <f t="shared" si="2808"/>
        <v>237</v>
      </c>
      <c r="KQ604" s="74">
        <f t="shared" ref="KQ604:KR604" si="2874">KQ239</f>
        <v>24.1</v>
      </c>
      <c r="KR604" s="74">
        <f t="shared" si="2874"/>
        <v>12.6</v>
      </c>
      <c r="KS604" s="74">
        <f t="shared" si="2810"/>
        <v>13.3</v>
      </c>
      <c r="KT604" s="74">
        <f t="shared" si="2811"/>
        <v>22.7</v>
      </c>
      <c r="KU604" s="74">
        <f t="shared" ref="KU604:KV604" si="2875">KU239</f>
        <v>17.7</v>
      </c>
      <c r="KV604" s="74">
        <f t="shared" si="2875"/>
        <v>25.5</v>
      </c>
      <c r="KW604" s="72">
        <f t="shared" si="2799"/>
        <v>0.77</v>
      </c>
      <c r="KX604" s="74">
        <f t="shared" si="2741"/>
        <v>2.2000000000000002</v>
      </c>
      <c r="KZ604" s="74">
        <f t="shared" ref="KZ604:LC604" si="2876">KZ239</f>
        <v>87</v>
      </c>
      <c r="LA604" s="74">
        <f t="shared" si="2876"/>
        <v>55.8</v>
      </c>
      <c r="LB604" s="74">
        <f t="shared" si="2876"/>
        <v>9.6999999999999993</v>
      </c>
      <c r="LC604" s="74">
        <f t="shared" si="2876"/>
        <v>0.5</v>
      </c>
    </row>
    <row r="605" spans="8:315" x14ac:dyDescent="0.35">
      <c r="H605" s="16">
        <v>315</v>
      </c>
      <c r="I605" s="72">
        <v>5.6</v>
      </c>
      <c r="J605" s="72">
        <v>-0.63</v>
      </c>
      <c r="K605" s="72">
        <f t="shared" si="2695"/>
        <v>-1.79</v>
      </c>
      <c r="L605" s="72">
        <f t="shared" si="2702"/>
        <v>5.45</v>
      </c>
      <c r="M605" s="72">
        <v>5.5</v>
      </c>
      <c r="N605" s="72">
        <v>8.1999999999999993</v>
      </c>
      <c r="O605" s="72">
        <f t="shared" si="2696"/>
        <v>0.33</v>
      </c>
      <c r="P605" s="72">
        <v>3.56</v>
      </c>
      <c r="U605" s="8"/>
      <c r="W605" s="8">
        <f t="shared" si="2697"/>
        <v>14.1</v>
      </c>
      <c r="X605">
        <v>1130400</v>
      </c>
      <c r="Y605">
        <f t="shared" si="2698"/>
        <v>314</v>
      </c>
      <c r="Z605" s="8">
        <v>0</v>
      </c>
      <c r="AA605" s="8">
        <v>-14</v>
      </c>
      <c r="AB605" s="8">
        <v>87.8</v>
      </c>
      <c r="AD605">
        <v>315</v>
      </c>
      <c r="AE605">
        <v>8.5647870000000008</v>
      </c>
      <c r="BZ605" s="41"/>
      <c r="CA605" s="41"/>
      <c r="CB605" s="41"/>
      <c r="CC605" s="41"/>
      <c r="CD605" s="41"/>
      <c r="CE605" s="41"/>
      <c r="CF605" s="41"/>
      <c r="CG605" s="41"/>
      <c r="CH605" s="41"/>
      <c r="CI605" s="41"/>
      <c r="CJ605" s="41"/>
      <c r="CK605" s="41"/>
      <c r="CL605" s="41"/>
      <c r="CM605" s="41"/>
      <c r="CN605" s="41"/>
      <c r="CY605" s="24"/>
      <c r="CZ605" s="24"/>
      <c r="DA605" s="24"/>
      <c r="DB605" s="24"/>
      <c r="DC605" s="24"/>
      <c r="DD605" s="24"/>
      <c r="DE605" s="24"/>
      <c r="DF605" s="24"/>
      <c r="DJ605" s="24"/>
      <c r="DK605" s="24"/>
      <c r="DL605" s="24"/>
      <c r="DN605" s="26"/>
      <c r="DO605" s="26"/>
      <c r="DP605" s="26"/>
      <c r="DQ605" s="26"/>
      <c r="KL605" s="84">
        <f t="shared" si="2807"/>
        <v>27267</v>
      </c>
      <c r="KM605">
        <v>1974</v>
      </c>
      <c r="KN605">
        <v>8</v>
      </c>
      <c r="KO605">
        <v>26</v>
      </c>
      <c r="KP605" s="84">
        <f t="shared" si="2808"/>
        <v>238</v>
      </c>
      <c r="KQ605" s="74">
        <f t="shared" ref="KQ605:KR605" si="2877">KQ240</f>
        <v>26.1</v>
      </c>
      <c r="KR605" s="74">
        <f t="shared" si="2877"/>
        <v>13.3</v>
      </c>
      <c r="KS605" s="74">
        <f t="shared" si="2810"/>
        <v>14.9</v>
      </c>
      <c r="KT605" s="74">
        <f t="shared" si="2811"/>
        <v>24.1</v>
      </c>
      <c r="KU605" s="74">
        <f t="shared" ref="KU605:KV605" si="2878">KU240</f>
        <v>17.399999999999999</v>
      </c>
      <c r="KV605" s="74">
        <f t="shared" si="2878"/>
        <v>25</v>
      </c>
      <c r="KW605" s="72">
        <f t="shared" si="2799"/>
        <v>0.76</v>
      </c>
      <c r="KX605" s="74">
        <f t="shared" si="2741"/>
        <v>2.5</v>
      </c>
      <c r="KZ605" s="74">
        <f t="shared" ref="KZ605:LC605" si="2879">KZ240</f>
        <v>85.2</v>
      </c>
      <c r="LA605" s="74">
        <f t="shared" si="2879"/>
        <v>55.3</v>
      </c>
      <c r="LB605" s="74">
        <f t="shared" si="2879"/>
        <v>9.1</v>
      </c>
      <c r="LC605" s="74">
        <f t="shared" si="2879"/>
        <v>0.6</v>
      </c>
    </row>
    <row r="606" spans="8:315" x14ac:dyDescent="0.35">
      <c r="H606" s="16">
        <v>316</v>
      </c>
      <c r="I606" s="72">
        <v>3.59</v>
      </c>
      <c r="J606" s="72">
        <v>-1.79</v>
      </c>
      <c r="K606" s="72">
        <f t="shared" si="2695"/>
        <v>-2.93</v>
      </c>
      <c r="L606" s="72">
        <f t="shared" si="2702"/>
        <v>5.6</v>
      </c>
      <c r="M606" s="72">
        <v>5.48</v>
      </c>
      <c r="N606" s="72">
        <v>7.7</v>
      </c>
      <c r="O606" s="72">
        <f t="shared" si="2696"/>
        <v>0.28999999999999998</v>
      </c>
      <c r="P606" s="72">
        <v>2.65</v>
      </c>
      <c r="U606" s="8"/>
      <c r="W606" s="8">
        <f t="shared" si="2697"/>
        <v>14.1</v>
      </c>
      <c r="X606">
        <v>1134000</v>
      </c>
      <c r="Y606">
        <f t="shared" si="2698"/>
        <v>315</v>
      </c>
      <c r="Z606" s="8">
        <v>0</v>
      </c>
      <c r="AA606" s="8">
        <v>-14.6</v>
      </c>
      <c r="AB606" s="8">
        <v>87.2</v>
      </c>
      <c r="AD606">
        <v>316</v>
      </c>
      <c r="AE606">
        <v>11.193669999999999</v>
      </c>
      <c r="BZ606" s="41"/>
      <c r="CA606" s="41"/>
      <c r="CB606" s="41"/>
      <c r="CC606" s="41"/>
      <c r="CD606" s="41"/>
      <c r="CE606" s="41"/>
      <c r="CF606" s="41"/>
      <c r="CG606" s="41"/>
      <c r="CH606" s="41"/>
      <c r="CI606" s="41"/>
      <c r="CJ606" s="41"/>
      <c r="CK606" s="41"/>
      <c r="CL606" s="41"/>
      <c r="CM606" s="41"/>
      <c r="CN606" s="41"/>
      <c r="CY606" s="24"/>
      <c r="CZ606" s="24"/>
      <c r="DA606" s="24"/>
      <c r="DB606" s="24"/>
      <c r="DC606" s="24"/>
      <c r="DD606" s="24"/>
      <c r="DE606" s="24"/>
      <c r="DF606" s="24"/>
      <c r="DJ606" s="24"/>
      <c r="DK606" s="24"/>
      <c r="DL606" s="24"/>
      <c r="DN606" s="26"/>
      <c r="DO606" s="26"/>
      <c r="DP606" s="26"/>
      <c r="DQ606" s="26"/>
      <c r="KL606" s="84">
        <f t="shared" si="2807"/>
        <v>27268</v>
      </c>
      <c r="KM606">
        <v>1974</v>
      </c>
      <c r="KN606">
        <v>8</v>
      </c>
      <c r="KO606">
        <v>27</v>
      </c>
      <c r="KP606" s="84">
        <f t="shared" si="2808"/>
        <v>239</v>
      </c>
      <c r="KQ606" s="74">
        <f t="shared" ref="KQ606:KR606" si="2880">KQ241</f>
        <v>25.4</v>
      </c>
      <c r="KR606" s="74">
        <f t="shared" si="2880"/>
        <v>14.9</v>
      </c>
      <c r="KS606" s="74">
        <f t="shared" si="2810"/>
        <v>14.2</v>
      </c>
      <c r="KT606" s="74">
        <f t="shared" si="2811"/>
        <v>26.1</v>
      </c>
      <c r="KU606" s="74">
        <f t="shared" ref="KU606:KV606" si="2881">KU241</f>
        <v>16.3</v>
      </c>
      <c r="KV606" s="74">
        <f t="shared" si="2881"/>
        <v>26</v>
      </c>
      <c r="KW606" s="72">
        <f t="shared" si="2799"/>
        <v>0.81</v>
      </c>
      <c r="KX606" s="74">
        <f t="shared" si="2741"/>
        <v>1.8</v>
      </c>
      <c r="KZ606" s="74">
        <f t="shared" ref="KZ606:LC606" si="2882">KZ241</f>
        <v>88.5</v>
      </c>
      <c r="LA606" s="74">
        <f t="shared" si="2882"/>
        <v>59.5</v>
      </c>
      <c r="LB606" s="74">
        <f t="shared" si="2882"/>
        <v>10.1</v>
      </c>
      <c r="LC606" s="74">
        <f t="shared" si="2882"/>
        <v>0.6</v>
      </c>
    </row>
    <row r="607" spans="8:315" x14ac:dyDescent="0.35">
      <c r="H607" s="16">
        <v>317</v>
      </c>
      <c r="I607" s="72">
        <v>4.21</v>
      </c>
      <c r="J607" s="72">
        <v>-2.93</v>
      </c>
      <c r="K607" s="72">
        <f t="shared" si="2695"/>
        <v>-2.27</v>
      </c>
      <c r="L607" s="72">
        <f t="shared" si="2702"/>
        <v>3.59</v>
      </c>
      <c r="M607" s="72">
        <v>5.43</v>
      </c>
      <c r="N607" s="72">
        <v>6.9</v>
      </c>
      <c r="O607" s="72">
        <f t="shared" si="2696"/>
        <v>0.21</v>
      </c>
      <c r="P607" s="72">
        <v>2.16</v>
      </c>
      <c r="U607" s="8"/>
      <c r="W607" s="8">
        <f t="shared" si="2697"/>
        <v>14.2</v>
      </c>
      <c r="X607">
        <v>1137600</v>
      </c>
      <c r="Y607">
        <f t="shared" si="2698"/>
        <v>316</v>
      </c>
      <c r="Z607" s="8">
        <v>0</v>
      </c>
      <c r="AA607" s="8">
        <v>-14.6</v>
      </c>
      <c r="AB607" s="8">
        <v>88.3</v>
      </c>
      <c r="AD607">
        <v>317</v>
      </c>
      <c r="AE607">
        <v>11.67103</v>
      </c>
      <c r="BZ607" s="41"/>
      <c r="CA607" s="41"/>
      <c r="CB607" s="41"/>
      <c r="CC607" s="41"/>
      <c r="CD607" s="41"/>
      <c r="CE607" s="41"/>
      <c r="CF607" s="41"/>
      <c r="CG607" s="41"/>
      <c r="CH607" s="41"/>
      <c r="CI607" s="41"/>
      <c r="CJ607" s="41"/>
      <c r="CK607" s="41"/>
      <c r="CL607" s="41"/>
      <c r="CM607" s="41"/>
      <c r="CN607" s="41"/>
      <c r="CY607" s="24"/>
      <c r="CZ607" s="24"/>
      <c r="DA607" s="24"/>
      <c r="DB607" s="24"/>
      <c r="DC607" s="24"/>
      <c r="DD607" s="24"/>
      <c r="DE607" s="24"/>
      <c r="DF607" s="24"/>
      <c r="DJ607" s="24"/>
      <c r="DK607" s="24"/>
      <c r="DL607" s="24"/>
      <c r="DN607" s="26"/>
      <c r="DO607" s="26"/>
      <c r="DP607" s="26"/>
      <c r="DQ607" s="26"/>
      <c r="KL607" s="84">
        <f t="shared" si="2807"/>
        <v>27269</v>
      </c>
      <c r="KM607">
        <v>1974</v>
      </c>
      <c r="KN607">
        <v>8</v>
      </c>
      <c r="KO607">
        <v>28</v>
      </c>
      <c r="KP607" s="84">
        <f t="shared" si="2808"/>
        <v>240</v>
      </c>
      <c r="KQ607" s="74">
        <f t="shared" ref="KQ607:KR607" si="2883">KQ242</f>
        <v>25.1</v>
      </c>
      <c r="KR607" s="74">
        <f t="shared" si="2883"/>
        <v>14.2</v>
      </c>
      <c r="KS607" s="74">
        <f t="shared" si="2810"/>
        <v>14.3</v>
      </c>
      <c r="KT607" s="74">
        <f t="shared" si="2811"/>
        <v>25.4</v>
      </c>
      <c r="KU607" s="74">
        <f t="shared" ref="KU607:KV607" si="2884">KU242</f>
        <v>16.7</v>
      </c>
      <c r="KV607" s="74">
        <f t="shared" si="2884"/>
        <v>25.2</v>
      </c>
      <c r="KW607" s="72">
        <f t="shared" si="2799"/>
        <v>0.79</v>
      </c>
      <c r="KX607" s="74">
        <f t="shared" si="2741"/>
        <v>4</v>
      </c>
      <c r="KZ607" s="74">
        <f t="shared" ref="KZ607:LC607" si="2885">KZ242</f>
        <v>87.8</v>
      </c>
      <c r="LA607" s="74">
        <f t="shared" si="2885"/>
        <v>56.2</v>
      </c>
      <c r="LB607" s="74">
        <f t="shared" si="2885"/>
        <v>11.1</v>
      </c>
      <c r="LC607" s="74">
        <f t="shared" si="2885"/>
        <v>0.6</v>
      </c>
    </row>
    <row r="608" spans="8:315" x14ac:dyDescent="0.35">
      <c r="H608" s="16">
        <v>318</v>
      </c>
      <c r="I608" s="72">
        <v>5.07</v>
      </c>
      <c r="J608" s="72">
        <v>-2.27</v>
      </c>
      <c r="K608" s="72">
        <f t="shared" si="2695"/>
        <v>-1.4</v>
      </c>
      <c r="L608" s="72">
        <f t="shared" si="2702"/>
        <v>4.21</v>
      </c>
      <c r="M608" s="72">
        <v>5.21</v>
      </c>
      <c r="N608" s="72">
        <v>7.2</v>
      </c>
      <c r="O608" s="72">
        <f t="shared" si="2696"/>
        <v>0.28000000000000003</v>
      </c>
      <c r="P608" s="72">
        <v>3.56</v>
      </c>
      <c r="U608" s="8"/>
      <c r="W608" s="8">
        <f t="shared" si="2697"/>
        <v>14.2</v>
      </c>
      <c r="X608">
        <v>1141200</v>
      </c>
      <c r="Y608">
        <f t="shared" si="2698"/>
        <v>317</v>
      </c>
      <c r="Z608" s="8">
        <v>0</v>
      </c>
      <c r="AA608" s="8">
        <v>-14</v>
      </c>
      <c r="AB608" s="8">
        <v>88.6</v>
      </c>
      <c r="AD608">
        <v>318</v>
      </c>
      <c r="AE608">
        <v>9.6651410000000002</v>
      </c>
      <c r="BZ608" s="41"/>
      <c r="CA608" s="41"/>
      <c r="CB608" s="41"/>
      <c r="CC608" s="41"/>
      <c r="CD608" s="41"/>
      <c r="CE608" s="41"/>
      <c r="CF608" s="41"/>
      <c r="CG608" s="41"/>
      <c r="CH608" s="41"/>
      <c r="CI608" s="41"/>
      <c r="CJ608" s="41"/>
      <c r="CK608" s="41"/>
      <c r="CL608" s="41"/>
      <c r="CM608" s="41"/>
      <c r="CN608" s="41"/>
      <c r="CY608" s="24"/>
      <c r="CZ608" s="24"/>
      <c r="DA608" s="24"/>
      <c r="DB608" s="24"/>
      <c r="DC608" s="24"/>
      <c r="DD608" s="24"/>
      <c r="DE608" s="24"/>
      <c r="DF608" s="24"/>
      <c r="DJ608" s="24"/>
      <c r="DK608" s="24"/>
      <c r="DL608" s="24"/>
      <c r="DN608" s="26"/>
      <c r="DO608" s="26"/>
      <c r="DP608" s="26"/>
      <c r="DQ608" s="26"/>
      <c r="KL608" s="84">
        <f t="shared" si="2807"/>
        <v>27270</v>
      </c>
      <c r="KM608">
        <v>1974</v>
      </c>
      <c r="KN608">
        <v>8</v>
      </c>
      <c r="KO608">
        <v>29</v>
      </c>
      <c r="KP608" s="84">
        <f t="shared" si="2808"/>
        <v>241</v>
      </c>
      <c r="KQ608" s="74">
        <f t="shared" ref="KQ608:KR608" si="2886">KQ243</f>
        <v>23.8</v>
      </c>
      <c r="KR608" s="74">
        <f t="shared" si="2886"/>
        <v>14.3</v>
      </c>
      <c r="KS608" s="74">
        <f t="shared" si="2810"/>
        <v>13.4</v>
      </c>
      <c r="KT608" s="74">
        <f t="shared" si="2811"/>
        <v>25.1</v>
      </c>
      <c r="KU608" s="74">
        <f t="shared" ref="KU608:KV608" si="2887">KU243</f>
        <v>16</v>
      </c>
      <c r="KV608" s="74">
        <f t="shared" si="2887"/>
        <v>23.1</v>
      </c>
      <c r="KW608" s="72">
        <f t="shared" si="2799"/>
        <v>0.77</v>
      </c>
      <c r="KX608" s="74">
        <f t="shared" si="2741"/>
        <v>2.8</v>
      </c>
      <c r="KZ608" s="74">
        <f t="shared" ref="KZ608:LC608" si="2888">KZ243</f>
        <v>84.2</v>
      </c>
      <c r="LA608" s="74">
        <f t="shared" si="2888"/>
        <v>55.8</v>
      </c>
      <c r="LB608" s="74">
        <f t="shared" si="2888"/>
        <v>11.5</v>
      </c>
      <c r="LC608" s="74">
        <f t="shared" si="2888"/>
        <v>0.6</v>
      </c>
    </row>
    <row r="609" spans="8:315" x14ac:dyDescent="0.35">
      <c r="H609" s="16">
        <v>319</v>
      </c>
      <c r="I609" s="72">
        <v>4.68</v>
      </c>
      <c r="J609" s="72">
        <v>-1.4</v>
      </c>
      <c r="K609" s="72">
        <f t="shared" si="2695"/>
        <v>-2.4700000000000002</v>
      </c>
      <c r="L609" s="72">
        <f t="shared" si="2702"/>
        <v>5.07</v>
      </c>
      <c r="M609" s="72">
        <v>5.37</v>
      </c>
      <c r="N609" s="72">
        <v>8.1999999999999993</v>
      </c>
      <c r="O609" s="72">
        <f t="shared" si="2696"/>
        <v>0.35</v>
      </c>
      <c r="P609" s="72">
        <v>2.2000000000000002</v>
      </c>
      <c r="U609" s="8"/>
      <c r="W609" s="8">
        <f t="shared" si="2697"/>
        <v>14.3</v>
      </c>
      <c r="X609">
        <v>1144800</v>
      </c>
      <c r="Y609">
        <f t="shared" si="2698"/>
        <v>318</v>
      </c>
      <c r="Z609" s="8">
        <v>0</v>
      </c>
      <c r="AA609" s="8">
        <v>-13.8</v>
      </c>
      <c r="AB609" s="8">
        <v>88.9</v>
      </c>
      <c r="AD609">
        <v>319</v>
      </c>
      <c r="AE609">
        <v>3.973954</v>
      </c>
      <c r="BZ609" s="41"/>
      <c r="CA609" s="41"/>
      <c r="CB609" s="41"/>
      <c r="CC609" s="41"/>
      <c r="CD609" s="41"/>
      <c r="CE609" s="41"/>
      <c r="CF609" s="41"/>
      <c r="CG609" s="41"/>
      <c r="CH609" s="41"/>
      <c r="CI609" s="41"/>
      <c r="CJ609" s="41"/>
      <c r="CK609" s="41"/>
      <c r="CL609" s="41"/>
      <c r="CM609" s="41"/>
      <c r="CN609" s="41"/>
      <c r="CY609" s="24"/>
      <c r="CZ609" s="24"/>
      <c r="DA609" s="24"/>
      <c r="DB609" s="24"/>
      <c r="DC609" s="24"/>
      <c r="DD609" s="24"/>
      <c r="DE609" s="24"/>
      <c r="DF609" s="24"/>
      <c r="DJ609" s="24"/>
      <c r="DK609" s="24"/>
      <c r="DL609" s="24"/>
      <c r="DN609" s="26"/>
      <c r="DO609" s="26"/>
      <c r="DP609" s="26"/>
      <c r="DQ609" s="26"/>
      <c r="KL609" s="84">
        <f t="shared" si="2807"/>
        <v>27271</v>
      </c>
      <c r="KM609">
        <v>1974</v>
      </c>
      <c r="KN609">
        <v>8</v>
      </c>
      <c r="KO609">
        <v>30</v>
      </c>
      <c r="KP609" s="84">
        <f t="shared" si="2808"/>
        <v>242</v>
      </c>
      <c r="KQ609" s="74">
        <f t="shared" ref="KQ609:KR609" si="2889">KQ244</f>
        <v>23.6</v>
      </c>
      <c r="KR609" s="74">
        <f t="shared" si="2889"/>
        <v>13.4</v>
      </c>
      <c r="KS609" s="74">
        <f t="shared" si="2810"/>
        <v>12.5</v>
      </c>
      <c r="KT609" s="74">
        <f t="shared" si="2811"/>
        <v>23.8</v>
      </c>
      <c r="KU609" s="74">
        <f t="shared" ref="KU609:KV609" si="2890">KU244</f>
        <v>16</v>
      </c>
      <c r="KV609" s="74">
        <f t="shared" si="2890"/>
        <v>23.3</v>
      </c>
      <c r="KW609" s="72">
        <f t="shared" si="2799"/>
        <v>0.77</v>
      </c>
      <c r="KX609" s="74">
        <f t="shared" si="2741"/>
        <v>2.6</v>
      </c>
      <c r="KZ609" s="74">
        <f t="shared" ref="KZ609:LC609" si="2891">KZ244</f>
        <v>88.9</v>
      </c>
      <c r="LA609" s="74">
        <f t="shared" si="2891"/>
        <v>55.5</v>
      </c>
      <c r="LB609" s="74">
        <f t="shared" si="2891"/>
        <v>10.7</v>
      </c>
      <c r="LC609" s="74">
        <f t="shared" si="2891"/>
        <v>0.6</v>
      </c>
    </row>
    <row r="610" spans="8:315" x14ac:dyDescent="0.35">
      <c r="H610" s="16">
        <v>320</v>
      </c>
      <c r="I610" s="72">
        <v>4.71</v>
      </c>
      <c r="J610" s="72">
        <v>-2.4700000000000002</v>
      </c>
      <c r="K610" s="72">
        <f t="shared" si="2695"/>
        <v>-2.88</v>
      </c>
      <c r="L610" s="72">
        <f t="shared" si="2702"/>
        <v>4.68</v>
      </c>
      <c r="M610" s="72">
        <v>5.14</v>
      </c>
      <c r="N610" s="72">
        <v>7.7</v>
      </c>
      <c r="O610" s="72">
        <f t="shared" si="2696"/>
        <v>0.33</v>
      </c>
      <c r="P610" s="72">
        <v>1.5</v>
      </c>
      <c r="U610" s="8"/>
      <c r="W610" s="8">
        <f t="shared" si="2697"/>
        <v>14.3</v>
      </c>
      <c r="X610">
        <v>1148400</v>
      </c>
      <c r="Y610">
        <f t="shared" si="2698"/>
        <v>319</v>
      </c>
      <c r="Z610" s="8">
        <v>0</v>
      </c>
      <c r="AA610" s="8">
        <v>-13.4</v>
      </c>
      <c r="AB610" s="8">
        <v>88.9</v>
      </c>
      <c r="AD610">
        <v>320</v>
      </c>
      <c r="AE610">
        <v>7.866403</v>
      </c>
      <c r="BZ610" s="41"/>
      <c r="CA610" s="41"/>
      <c r="CB610" s="41"/>
      <c r="CC610" s="41"/>
      <c r="CD610" s="41"/>
      <c r="CE610" s="41"/>
      <c r="CF610" s="41"/>
      <c r="CG610" s="41"/>
      <c r="CH610" s="41"/>
      <c r="CI610" s="41"/>
      <c r="CJ610" s="41"/>
      <c r="CK610" s="41"/>
      <c r="CL610" s="41"/>
      <c r="CM610" s="41"/>
      <c r="CN610" s="41"/>
      <c r="CY610" s="24"/>
      <c r="CZ610" s="24"/>
      <c r="DA610" s="24"/>
      <c r="DB610" s="24"/>
      <c r="DC610" s="24"/>
      <c r="DD610" s="24"/>
      <c r="DE610" s="24"/>
      <c r="DF610" s="24"/>
      <c r="DJ610" s="24"/>
      <c r="DK610" s="24"/>
      <c r="DL610" s="24"/>
      <c r="DN610" s="26"/>
      <c r="DO610" s="26"/>
      <c r="DP610" s="26"/>
      <c r="DQ610" s="26"/>
      <c r="KL610" s="84">
        <f t="shared" si="2807"/>
        <v>27272</v>
      </c>
      <c r="KM610">
        <v>1974</v>
      </c>
      <c r="KN610">
        <v>8</v>
      </c>
      <c r="KO610">
        <v>31</v>
      </c>
      <c r="KP610" s="84">
        <f t="shared" si="2808"/>
        <v>243</v>
      </c>
      <c r="KQ610" s="74">
        <f t="shared" ref="KQ610:KR610" si="2892">KQ245</f>
        <v>22.9</v>
      </c>
      <c r="KR610" s="74">
        <f t="shared" si="2892"/>
        <v>12.5</v>
      </c>
      <c r="KS610" s="74">
        <f t="shared" si="2810"/>
        <v>11.9</v>
      </c>
      <c r="KT610" s="74">
        <f t="shared" si="2811"/>
        <v>23.6</v>
      </c>
      <c r="KU610" s="74">
        <f t="shared" ref="KU610:KV610" si="2893">KU245</f>
        <v>17</v>
      </c>
      <c r="KV610" s="74">
        <f t="shared" si="2893"/>
        <v>23.9</v>
      </c>
      <c r="KW610" s="72">
        <f t="shared" si="2799"/>
        <v>0.75</v>
      </c>
      <c r="KX610" s="74">
        <f t="shared" si="2741"/>
        <v>1.7</v>
      </c>
      <c r="KZ610" s="74">
        <f t="shared" ref="KZ610:LC610" si="2894">KZ245</f>
        <v>86.6</v>
      </c>
      <c r="LA610" s="74">
        <f t="shared" si="2894"/>
        <v>60.4</v>
      </c>
      <c r="LB610" s="74">
        <f t="shared" si="2894"/>
        <v>10.5</v>
      </c>
      <c r="LC610" s="74">
        <f t="shared" si="2894"/>
        <v>0.5</v>
      </c>
    </row>
    <row r="611" spans="8:315" x14ac:dyDescent="0.35">
      <c r="H611" s="16">
        <v>321</v>
      </c>
      <c r="I611" s="72">
        <v>4.93</v>
      </c>
      <c r="J611" s="72">
        <v>-2.88</v>
      </c>
      <c r="K611" s="72">
        <f t="shared" si="2695"/>
        <v>-2.68</v>
      </c>
      <c r="L611" s="72">
        <f t="shared" si="2702"/>
        <v>4.71</v>
      </c>
      <c r="M611" s="72">
        <v>5.19</v>
      </c>
      <c r="N611" s="72">
        <v>6.9</v>
      </c>
      <c r="O611" s="72">
        <f t="shared" si="2696"/>
        <v>0.25</v>
      </c>
      <c r="P611" s="72">
        <v>1.92</v>
      </c>
      <c r="U611" s="8"/>
      <c r="W611" s="8">
        <f t="shared" si="2697"/>
        <v>14.3</v>
      </c>
      <c r="X611">
        <v>1152000</v>
      </c>
      <c r="Y611">
        <f t="shared" si="2698"/>
        <v>320</v>
      </c>
      <c r="Z611" s="8">
        <v>4.2</v>
      </c>
      <c r="AA611" s="8">
        <v>-13.1</v>
      </c>
      <c r="AB611" s="8">
        <v>89.5</v>
      </c>
      <c r="AD611">
        <v>321</v>
      </c>
      <c r="AE611">
        <v>8.1413659999999997</v>
      </c>
      <c r="BZ611" s="41"/>
      <c r="CA611" s="41"/>
      <c r="CB611" s="41"/>
      <c r="CC611" s="41"/>
      <c r="CD611" s="41"/>
      <c r="CE611" s="41"/>
      <c r="CF611" s="41"/>
      <c r="CG611" s="41"/>
      <c r="CH611" s="41"/>
      <c r="CI611" s="41"/>
      <c r="CJ611" s="41"/>
      <c r="CK611" s="41"/>
      <c r="CL611" s="41"/>
      <c r="CM611" s="41"/>
      <c r="CN611" s="41"/>
      <c r="CY611" s="24"/>
      <c r="CZ611" s="24"/>
      <c r="DA611" s="24"/>
      <c r="DB611" s="24"/>
      <c r="DC611" s="24"/>
      <c r="DD611" s="24"/>
      <c r="DE611" s="24"/>
      <c r="DF611" s="24"/>
      <c r="DJ611" s="24"/>
      <c r="DK611" s="24"/>
      <c r="DL611" s="24"/>
      <c r="DN611" s="26"/>
      <c r="DO611" s="26"/>
      <c r="DP611" s="26"/>
      <c r="DQ611" s="26"/>
      <c r="KL611" s="84">
        <f t="shared" si="2807"/>
        <v>27273</v>
      </c>
      <c r="KM611">
        <v>1974</v>
      </c>
      <c r="KN611">
        <v>9</v>
      </c>
      <c r="KO611">
        <v>1</v>
      </c>
      <c r="KP611" s="84">
        <f t="shared" si="2808"/>
        <v>244</v>
      </c>
      <c r="KQ611" s="74">
        <f t="shared" ref="KQ611:KR611" si="2895">KQ246</f>
        <v>23.7</v>
      </c>
      <c r="KR611" s="74">
        <f t="shared" si="2895"/>
        <v>11.9</v>
      </c>
      <c r="KS611" s="74">
        <f t="shared" si="2810"/>
        <v>12.7</v>
      </c>
      <c r="KT611" s="74">
        <f t="shared" si="2811"/>
        <v>22.9</v>
      </c>
      <c r="KU611" s="74">
        <f t="shared" ref="KU611:KV611" si="2896">KU246</f>
        <v>17.100000000000001</v>
      </c>
      <c r="KV611" s="74">
        <f t="shared" si="2896"/>
        <v>23.9</v>
      </c>
      <c r="KW611" s="72">
        <f t="shared" si="2799"/>
        <v>0.75</v>
      </c>
      <c r="KX611" s="74">
        <f t="shared" si="2741"/>
        <v>4.4000000000000004</v>
      </c>
      <c r="KZ611" s="74">
        <f t="shared" ref="KZ611:LC611" si="2897">KZ246</f>
        <v>87</v>
      </c>
      <c r="LA611" s="74">
        <f t="shared" si="2897"/>
        <v>53.2</v>
      </c>
      <c r="LB611" s="74">
        <f t="shared" si="2897"/>
        <v>9.6</v>
      </c>
      <c r="LC611" s="74">
        <f t="shared" si="2897"/>
        <v>0.5</v>
      </c>
    </row>
    <row r="612" spans="8:315" x14ac:dyDescent="0.35">
      <c r="H612" s="16">
        <v>322</v>
      </c>
      <c r="I612" s="72">
        <v>4.5</v>
      </c>
      <c r="J612" s="72">
        <v>-2.68</v>
      </c>
      <c r="K612" s="72">
        <f t="shared" ref="K612:K654" si="2898">J613</f>
        <v>-2.4500000000000002</v>
      </c>
      <c r="L612" s="72">
        <f t="shared" si="2702"/>
        <v>4.93</v>
      </c>
      <c r="M612" s="72">
        <v>5.17</v>
      </c>
      <c r="N612" s="72">
        <v>7.1</v>
      </c>
      <c r="O612" s="72">
        <f t="shared" ref="O612:O655" si="2899">1-MIN(M612/N612,1)</f>
        <v>0.27</v>
      </c>
      <c r="P612" s="72">
        <v>0.56999999999999995</v>
      </c>
      <c r="U612" s="8"/>
      <c r="W612" s="8">
        <f t="shared" ref="W612:W675" si="2900">X612/24/3600+1</f>
        <v>14.4</v>
      </c>
      <c r="X612">
        <v>1155600</v>
      </c>
      <c r="Y612">
        <f t="shared" ref="Y612:Y675" si="2901">X612/3600</f>
        <v>321</v>
      </c>
      <c r="Z612" s="8">
        <v>50.6</v>
      </c>
      <c r="AA612" s="8">
        <v>-12.9</v>
      </c>
      <c r="AB612" s="8">
        <v>88.4</v>
      </c>
      <c r="AD612">
        <v>322</v>
      </c>
      <c r="AE612">
        <v>4.3647169999999997</v>
      </c>
      <c r="BZ612" s="41"/>
      <c r="CA612" s="41"/>
      <c r="CB612" s="41"/>
      <c r="CC612" s="41"/>
      <c r="CD612" s="41"/>
      <c r="CE612" s="41"/>
      <c r="CF612" s="41"/>
      <c r="CG612" s="41"/>
      <c r="CH612" s="41"/>
      <c r="CI612" s="41"/>
      <c r="CJ612" s="41"/>
      <c r="CK612" s="41"/>
      <c r="CL612" s="41"/>
      <c r="CM612" s="41"/>
      <c r="CN612" s="41"/>
      <c r="CY612" s="24"/>
      <c r="CZ612" s="24"/>
      <c r="DA612" s="24"/>
      <c r="DB612" s="24"/>
      <c r="DC612" s="24"/>
      <c r="DD612" s="24"/>
      <c r="DE612" s="24"/>
      <c r="DF612" s="24"/>
      <c r="DJ612" s="24"/>
      <c r="DK612" s="24"/>
      <c r="DL612" s="24"/>
      <c r="DN612" s="26"/>
      <c r="DO612" s="26"/>
      <c r="DP612" s="26"/>
      <c r="DQ612" s="26"/>
      <c r="KL612" s="84">
        <f t="shared" si="2807"/>
        <v>27274</v>
      </c>
      <c r="KM612">
        <v>1974</v>
      </c>
      <c r="KN612">
        <v>9</v>
      </c>
      <c r="KO612">
        <v>2</v>
      </c>
      <c r="KP612" s="84">
        <f t="shared" si="2808"/>
        <v>245</v>
      </c>
      <c r="KQ612" s="74">
        <f t="shared" ref="KQ612:KR612" si="2902">KQ247</f>
        <v>23.3</v>
      </c>
      <c r="KR612" s="74">
        <f t="shared" si="2902"/>
        <v>12.7</v>
      </c>
      <c r="KS612" s="74">
        <f t="shared" si="2810"/>
        <v>12.2</v>
      </c>
      <c r="KT612" s="74">
        <f t="shared" si="2811"/>
        <v>23.7</v>
      </c>
      <c r="KU612" s="74">
        <f t="shared" ref="KU612:KV612" si="2903">KU247</f>
        <v>15.3</v>
      </c>
      <c r="KV612" s="74">
        <f t="shared" si="2903"/>
        <v>23.6</v>
      </c>
      <c r="KW612" s="72">
        <f t="shared" si="2799"/>
        <v>0.8</v>
      </c>
      <c r="KX612" s="74">
        <f t="shared" si="2741"/>
        <v>2.6</v>
      </c>
      <c r="KZ612" s="74">
        <f t="shared" ref="KZ612:LC612" si="2904">KZ247</f>
        <v>88</v>
      </c>
      <c r="LA612" s="74">
        <f t="shared" si="2904"/>
        <v>58</v>
      </c>
      <c r="LB612" s="74">
        <f t="shared" si="2904"/>
        <v>10.8</v>
      </c>
      <c r="LC612" s="74">
        <f t="shared" si="2904"/>
        <v>0.5</v>
      </c>
    </row>
    <row r="613" spans="8:315" x14ac:dyDescent="0.35">
      <c r="H613" s="16">
        <v>323</v>
      </c>
      <c r="I613" s="72">
        <v>4.84</v>
      </c>
      <c r="J613" s="72">
        <v>-2.4500000000000002</v>
      </c>
      <c r="K613" s="72">
        <f t="shared" si="2898"/>
        <v>-2.2599999999999998</v>
      </c>
      <c r="L613" s="72">
        <f t="shared" ref="L613:L655" si="2905">I612</f>
        <v>4.5</v>
      </c>
      <c r="M613" s="72">
        <v>5.19</v>
      </c>
      <c r="N613" s="72">
        <v>7.3</v>
      </c>
      <c r="O613" s="72">
        <f t="shared" si="2899"/>
        <v>0.28999999999999998</v>
      </c>
      <c r="P613" s="72">
        <v>1.05</v>
      </c>
      <c r="U613" s="8"/>
      <c r="W613" s="8">
        <f t="shared" si="2900"/>
        <v>14.4</v>
      </c>
      <c r="X613">
        <v>1159200</v>
      </c>
      <c r="Y613">
        <f t="shared" si="2901"/>
        <v>322</v>
      </c>
      <c r="Z613" s="8">
        <v>122.5</v>
      </c>
      <c r="AA613" s="8">
        <v>-12.1</v>
      </c>
      <c r="AB613" s="8">
        <v>87.3</v>
      </c>
      <c r="AD613">
        <v>323</v>
      </c>
      <c r="AE613">
        <v>6.5745230000000001</v>
      </c>
      <c r="BZ613" s="41"/>
      <c r="CA613" s="41"/>
      <c r="CB613" s="41"/>
      <c r="CC613" s="41"/>
      <c r="CD613" s="41"/>
      <c r="CE613" s="41"/>
      <c r="CF613" s="41"/>
      <c r="CG613" s="41"/>
      <c r="CH613" s="41"/>
      <c r="CI613" s="41"/>
      <c r="CJ613" s="41"/>
      <c r="CK613" s="41"/>
      <c r="CL613" s="41"/>
      <c r="CM613" s="41"/>
      <c r="CN613" s="41"/>
      <c r="CY613" s="24"/>
      <c r="CZ613" s="24"/>
      <c r="DA613" s="24"/>
      <c r="DB613" s="24"/>
      <c r="DC613" s="24"/>
      <c r="DD613" s="24"/>
      <c r="DE613" s="24"/>
      <c r="DF613" s="24"/>
      <c r="DJ613" s="24"/>
      <c r="DK613" s="24"/>
      <c r="DL613" s="24"/>
      <c r="DN613" s="26"/>
      <c r="DO613" s="26"/>
      <c r="DP613" s="26"/>
      <c r="DQ613" s="26"/>
      <c r="KL613" s="84">
        <f t="shared" si="2807"/>
        <v>27275</v>
      </c>
      <c r="KM613">
        <v>1974</v>
      </c>
      <c r="KN613">
        <v>9</v>
      </c>
      <c r="KO613">
        <v>3</v>
      </c>
      <c r="KP613" s="84">
        <f t="shared" si="2808"/>
        <v>246</v>
      </c>
      <c r="KQ613" s="74">
        <f t="shared" ref="KQ613:KR613" si="2906">KQ248</f>
        <v>22.2</v>
      </c>
      <c r="KR613" s="74">
        <f t="shared" si="2906"/>
        <v>12.2</v>
      </c>
      <c r="KS613" s="74">
        <f t="shared" si="2810"/>
        <v>11.4</v>
      </c>
      <c r="KT613" s="74">
        <f t="shared" si="2811"/>
        <v>23.3</v>
      </c>
      <c r="KU613" s="74">
        <f t="shared" ref="KU613:KV613" si="2907">KU248</f>
        <v>15.4</v>
      </c>
      <c r="KV613" s="74">
        <f t="shared" si="2907"/>
        <v>22.9</v>
      </c>
      <c r="KW613" s="72">
        <f t="shared" si="2799"/>
        <v>0.78</v>
      </c>
      <c r="KX613" s="74">
        <f t="shared" si="2741"/>
        <v>2.4</v>
      </c>
      <c r="KZ613" s="74">
        <f t="shared" ref="KZ613:LC613" si="2908">KZ248</f>
        <v>87</v>
      </c>
      <c r="LA613" s="74">
        <f t="shared" si="2908"/>
        <v>61.8</v>
      </c>
      <c r="LB613" s="74">
        <f t="shared" si="2908"/>
        <v>9.8000000000000007</v>
      </c>
      <c r="LC613" s="74">
        <f t="shared" si="2908"/>
        <v>0.6</v>
      </c>
    </row>
    <row r="614" spans="8:315" x14ac:dyDescent="0.35">
      <c r="H614" s="16">
        <v>324</v>
      </c>
      <c r="I614" s="72">
        <v>4.18</v>
      </c>
      <c r="J614" s="72">
        <v>-2.2599999999999998</v>
      </c>
      <c r="K614" s="72">
        <f t="shared" si="2898"/>
        <v>-2.4700000000000002</v>
      </c>
      <c r="L614" s="72">
        <f t="shared" si="2905"/>
        <v>4.84</v>
      </c>
      <c r="M614" s="72">
        <v>4.79</v>
      </c>
      <c r="N614" s="72">
        <v>6.6</v>
      </c>
      <c r="O614" s="72">
        <f t="shared" si="2899"/>
        <v>0.27</v>
      </c>
      <c r="P614" s="72">
        <v>3.08</v>
      </c>
      <c r="U614" s="8"/>
      <c r="W614" s="8">
        <f t="shared" si="2900"/>
        <v>14.5</v>
      </c>
      <c r="X614">
        <v>1162800</v>
      </c>
      <c r="Y614">
        <f t="shared" si="2901"/>
        <v>323</v>
      </c>
      <c r="Z614" s="8">
        <v>168.1</v>
      </c>
      <c r="AA614" s="8">
        <v>-11.1</v>
      </c>
      <c r="AB614" s="8">
        <v>86.2</v>
      </c>
      <c r="AD614">
        <v>324</v>
      </c>
      <c r="AE614">
        <v>14.455360000000001</v>
      </c>
      <c r="BZ614" s="41"/>
      <c r="CA614" s="41"/>
      <c r="CB614" s="41"/>
      <c r="CC614" s="41"/>
      <c r="CD614" s="41"/>
      <c r="CE614" s="41"/>
      <c r="CF614" s="41"/>
      <c r="CG614" s="41"/>
      <c r="CH614" s="41"/>
      <c r="CI614" s="41"/>
      <c r="CJ614" s="41"/>
      <c r="CK614" s="41"/>
      <c r="CL614" s="41"/>
      <c r="CM614" s="41"/>
      <c r="CN614" s="41"/>
      <c r="CY614" s="24"/>
      <c r="CZ614" s="24"/>
      <c r="DA614" s="24"/>
      <c r="DB614" s="24"/>
      <c r="DC614" s="24"/>
      <c r="DD614" s="24"/>
      <c r="DE614" s="24"/>
      <c r="DF614" s="24"/>
      <c r="DJ614" s="24"/>
      <c r="DK614" s="24"/>
      <c r="DL614" s="24"/>
      <c r="DN614" s="26"/>
      <c r="DO614" s="26"/>
      <c r="DP614" s="26"/>
      <c r="DQ614" s="26"/>
      <c r="KL614" s="84">
        <f t="shared" si="2807"/>
        <v>27276</v>
      </c>
      <c r="KM614">
        <v>1974</v>
      </c>
      <c r="KN614">
        <v>9</v>
      </c>
      <c r="KO614">
        <v>4</v>
      </c>
      <c r="KP614" s="84">
        <f t="shared" si="2808"/>
        <v>247</v>
      </c>
      <c r="KQ614" s="74">
        <f t="shared" ref="KQ614:KR614" si="2909">KQ249</f>
        <v>22.8</v>
      </c>
      <c r="KR614" s="74">
        <f t="shared" si="2909"/>
        <v>11.4</v>
      </c>
      <c r="KS614" s="74">
        <f t="shared" si="2810"/>
        <v>12.7</v>
      </c>
      <c r="KT614" s="74">
        <f t="shared" si="2811"/>
        <v>22.2</v>
      </c>
      <c r="KU614" s="74">
        <f t="shared" ref="KU614:KV614" si="2910">KU249</f>
        <v>16.600000000000001</v>
      </c>
      <c r="KV614" s="74">
        <f t="shared" si="2910"/>
        <v>23.9</v>
      </c>
      <c r="KW614" s="72">
        <f t="shared" si="2799"/>
        <v>0.76</v>
      </c>
      <c r="KX614" s="74">
        <f t="shared" si="2741"/>
        <v>1.4</v>
      </c>
      <c r="KZ614" s="74">
        <f t="shared" ref="KZ614:LC614" si="2911">KZ249</f>
        <v>88.5</v>
      </c>
      <c r="LA614" s="74">
        <f t="shared" si="2911"/>
        <v>56.9</v>
      </c>
      <c r="LB614" s="74">
        <f t="shared" si="2911"/>
        <v>9.6</v>
      </c>
      <c r="LC614" s="74">
        <f t="shared" si="2911"/>
        <v>0.5</v>
      </c>
    </row>
    <row r="615" spans="8:315" x14ac:dyDescent="0.35">
      <c r="H615" s="16">
        <v>325</v>
      </c>
      <c r="I615" s="72">
        <v>2.58</v>
      </c>
      <c r="J615" s="72">
        <v>-2.4700000000000002</v>
      </c>
      <c r="K615" s="72">
        <f t="shared" si="2898"/>
        <v>-3.54</v>
      </c>
      <c r="L615" s="72">
        <f t="shared" si="2905"/>
        <v>4.18</v>
      </c>
      <c r="M615" s="72">
        <v>4.76</v>
      </c>
      <c r="N615" s="72">
        <v>6.3</v>
      </c>
      <c r="O615" s="72">
        <f t="shared" si="2899"/>
        <v>0.24</v>
      </c>
      <c r="P615" s="72">
        <v>2.14</v>
      </c>
      <c r="U615" s="8"/>
      <c r="W615" s="8">
        <f t="shared" si="2900"/>
        <v>14.5</v>
      </c>
      <c r="X615">
        <v>1166400</v>
      </c>
      <c r="Y615">
        <f t="shared" si="2901"/>
        <v>324</v>
      </c>
      <c r="Z615" s="8">
        <v>330.3</v>
      </c>
      <c r="AA615" s="8">
        <v>-9.6</v>
      </c>
      <c r="AB615" s="8">
        <v>81.7</v>
      </c>
      <c r="AD615">
        <v>325</v>
      </c>
      <c r="AE615">
        <v>8.2457180000000001</v>
      </c>
      <c r="BZ615" s="41"/>
      <c r="CA615" s="41"/>
      <c r="CB615" s="41"/>
      <c r="CC615" s="41"/>
      <c r="CD615" s="41"/>
      <c r="CE615" s="41"/>
      <c r="CF615" s="41"/>
      <c r="CG615" s="41"/>
      <c r="CH615" s="41"/>
      <c r="CI615" s="41"/>
      <c r="CJ615" s="41"/>
      <c r="CK615" s="41"/>
      <c r="CL615" s="41"/>
      <c r="CM615" s="41"/>
      <c r="CN615" s="41"/>
      <c r="CY615" s="24"/>
      <c r="CZ615" s="24"/>
      <c r="DA615" s="24"/>
      <c r="DB615" s="24"/>
      <c r="DC615" s="24"/>
      <c r="DD615" s="24"/>
      <c r="DE615" s="24"/>
      <c r="DF615" s="24"/>
      <c r="DJ615" s="24"/>
      <c r="DK615" s="24"/>
      <c r="DL615" s="24"/>
      <c r="DN615" s="26"/>
      <c r="DO615" s="26"/>
      <c r="DP615" s="26"/>
      <c r="DQ615" s="26"/>
      <c r="KL615" s="84">
        <f t="shared" si="2807"/>
        <v>27277</v>
      </c>
      <c r="KM615">
        <v>1974</v>
      </c>
      <c r="KN615">
        <v>9</v>
      </c>
      <c r="KO615">
        <v>5</v>
      </c>
      <c r="KP615" s="84">
        <f t="shared" si="2808"/>
        <v>248</v>
      </c>
      <c r="KQ615" s="74">
        <f t="shared" ref="KQ615:KR615" si="2912">KQ250</f>
        <v>23.7</v>
      </c>
      <c r="KR615" s="74">
        <f t="shared" si="2912"/>
        <v>12.7</v>
      </c>
      <c r="KS615" s="74">
        <f t="shared" si="2810"/>
        <v>12.4</v>
      </c>
      <c r="KT615" s="74">
        <f t="shared" si="2811"/>
        <v>22.8</v>
      </c>
      <c r="KU615" s="74">
        <f t="shared" ref="KU615:KV615" si="2913">KU250</f>
        <v>15.2</v>
      </c>
      <c r="KV615" s="74">
        <f t="shared" si="2913"/>
        <v>23.1</v>
      </c>
      <c r="KW615" s="72">
        <f t="shared" si="2799"/>
        <v>0.79</v>
      </c>
      <c r="KX615" s="74">
        <f t="shared" si="2741"/>
        <v>2.5</v>
      </c>
      <c r="KZ615" s="74">
        <f t="shared" ref="KZ615:LC615" si="2914">KZ250</f>
        <v>88.2</v>
      </c>
      <c r="LA615" s="74">
        <f t="shared" si="2914"/>
        <v>56.8</v>
      </c>
      <c r="LB615" s="74">
        <f t="shared" si="2914"/>
        <v>9.6999999999999993</v>
      </c>
      <c r="LC615" s="74">
        <f t="shared" si="2914"/>
        <v>0.6</v>
      </c>
    </row>
    <row r="616" spans="8:315" x14ac:dyDescent="0.35">
      <c r="H616" s="16">
        <v>326</v>
      </c>
      <c r="I616" s="72">
        <v>1.86</v>
      </c>
      <c r="J616" s="72">
        <v>-3.54</v>
      </c>
      <c r="K616" s="72">
        <f t="shared" si="2898"/>
        <v>-3.61</v>
      </c>
      <c r="L616" s="72">
        <f t="shared" si="2905"/>
        <v>2.58</v>
      </c>
      <c r="M616" s="72">
        <v>5.15</v>
      </c>
      <c r="N616" s="72">
        <v>6.7</v>
      </c>
      <c r="O616" s="72">
        <f t="shared" si="2899"/>
        <v>0.23</v>
      </c>
      <c r="P616" s="72">
        <v>1.3</v>
      </c>
      <c r="U616" s="8"/>
      <c r="W616" s="8">
        <f t="shared" si="2900"/>
        <v>14.5</v>
      </c>
      <c r="X616">
        <v>1170000</v>
      </c>
      <c r="Y616">
        <f t="shared" si="2901"/>
        <v>325</v>
      </c>
      <c r="Z616" s="8">
        <v>427.8</v>
      </c>
      <c r="AA616" s="8">
        <v>-7.4</v>
      </c>
      <c r="AB616" s="8">
        <v>69</v>
      </c>
      <c r="AD616">
        <v>326</v>
      </c>
      <c r="AE616">
        <v>5.837796</v>
      </c>
      <c r="BZ616" s="41"/>
      <c r="CA616" s="41"/>
      <c r="CB616" s="41"/>
      <c r="CC616" s="41"/>
      <c r="CD616" s="41"/>
      <c r="CE616" s="41"/>
      <c r="CF616" s="41"/>
      <c r="CG616" s="41"/>
      <c r="CH616" s="41"/>
      <c r="CI616" s="41"/>
      <c r="CJ616" s="41"/>
      <c r="CK616" s="41"/>
      <c r="CL616" s="41"/>
      <c r="CM616" s="41"/>
      <c r="CN616" s="41"/>
      <c r="CY616" s="24"/>
      <c r="CZ616" s="24"/>
      <c r="DA616" s="24"/>
      <c r="DB616" s="24"/>
      <c r="DC616" s="24"/>
      <c r="DD616" s="24"/>
      <c r="DE616" s="24"/>
      <c r="DF616" s="24"/>
      <c r="DJ616" s="24"/>
      <c r="DK616" s="24"/>
      <c r="DL616" s="24"/>
      <c r="DN616" s="26"/>
      <c r="DO616" s="26"/>
      <c r="DP616" s="26"/>
      <c r="DQ616" s="26"/>
      <c r="KL616" s="84">
        <f t="shared" si="2807"/>
        <v>27278</v>
      </c>
      <c r="KM616">
        <v>1974</v>
      </c>
      <c r="KN616">
        <v>9</v>
      </c>
      <c r="KO616">
        <v>6</v>
      </c>
      <c r="KP616" s="84">
        <f t="shared" si="2808"/>
        <v>249</v>
      </c>
      <c r="KQ616" s="74">
        <f t="shared" ref="KQ616:KR616" si="2915">KQ251</f>
        <v>22.3</v>
      </c>
      <c r="KR616" s="74">
        <f t="shared" si="2915"/>
        <v>12.4</v>
      </c>
      <c r="KS616" s="74">
        <f t="shared" si="2810"/>
        <v>11.3</v>
      </c>
      <c r="KT616" s="74">
        <f t="shared" si="2811"/>
        <v>23.7</v>
      </c>
      <c r="KU616" s="74">
        <f t="shared" ref="KU616:KV616" si="2916">KU251</f>
        <v>13.4</v>
      </c>
      <c r="KV616" s="74">
        <f t="shared" si="2916"/>
        <v>20.7</v>
      </c>
      <c r="KW616" s="72">
        <f t="shared" si="2799"/>
        <v>0.8</v>
      </c>
      <c r="KX616" s="74">
        <f t="shared" si="2741"/>
        <v>1.8</v>
      </c>
      <c r="KZ616" s="74">
        <f t="shared" ref="KZ616:LC616" si="2917">KZ251</f>
        <v>87</v>
      </c>
      <c r="LA616" s="74">
        <f t="shared" si="2917"/>
        <v>61</v>
      </c>
      <c r="LB616" s="74">
        <f t="shared" si="2917"/>
        <v>10.4</v>
      </c>
      <c r="LC616" s="74">
        <f t="shared" si="2917"/>
        <v>0.6</v>
      </c>
    </row>
    <row r="617" spans="8:315" x14ac:dyDescent="0.35">
      <c r="H617" s="16">
        <v>327</v>
      </c>
      <c r="I617" s="72">
        <v>3.15</v>
      </c>
      <c r="J617" s="72">
        <v>-3.61</v>
      </c>
      <c r="K617" s="72">
        <f t="shared" si="2898"/>
        <v>-3.86</v>
      </c>
      <c r="L617" s="72">
        <f t="shared" si="2905"/>
        <v>1.86</v>
      </c>
      <c r="M617" s="72">
        <v>4.9000000000000004</v>
      </c>
      <c r="N617" s="72">
        <v>6.3</v>
      </c>
      <c r="O617" s="72">
        <f t="shared" si="2899"/>
        <v>0.22</v>
      </c>
      <c r="P617" s="72">
        <v>1.55</v>
      </c>
      <c r="U617" s="8"/>
      <c r="W617" s="8">
        <f t="shared" si="2900"/>
        <v>14.6</v>
      </c>
      <c r="X617">
        <v>1173600</v>
      </c>
      <c r="Y617">
        <f t="shared" si="2901"/>
        <v>326</v>
      </c>
      <c r="Z617" s="8">
        <v>383.9</v>
      </c>
      <c r="AA617" s="8">
        <v>-6.7</v>
      </c>
      <c r="AB617" s="8">
        <v>73.5</v>
      </c>
      <c r="AD617">
        <v>327</v>
      </c>
      <c r="AE617">
        <v>6.3156439999999998</v>
      </c>
      <c r="BZ617" s="41"/>
      <c r="CA617" s="41"/>
      <c r="CB617" s="41"/>
      <c r="CC617" s="41"/>
      <c r="CD617" s="41"/>
      <c r="CE617" s="41"/>
      <c r="CF617" s="41"/>
      <c r="CG617" s="41"/>
      <c r="CH617" s="41"/>
      <c r="CI617" s="41"/>
      <c r="CJ617" s="41"/>
      <c r="CK617" s="41"/>
      <c r="CL617" s="41"/>
      <c r="CM617" s="41"/>
      <c r="CN617" s="41"/>
      <c r="CY617" s="24"/>
      <c r="CZ617" s="24"/>
      <c r="DA617" s="24"/>
      <c r="DB617" s="24"/>
      <c r="DC617" s="24"/>
      <c r="DD617" s="24"/>
      <c r="DE617" s="24"/>
      <c r="DF617" s="24"/>
      <c r="DJ617" s="24"/>
      <c r="DK617" s="24"/>
      <c r="DL617" s="24"/>
      <c r="DN617" s="26"/>
      <c r="DO617" s="26"/>
      <c r="DP617" s="26"/>
      <c r="DQ617" s="26"/>
      <c r="KL617" s="84">
        <f t="shared" si="2807"/>
        <v>27279</v>
      </c>
      <c r="KM617">
        <v>1974</v>
      </c>
      <c r="KN617">
        <v>9</v>
      </c>
      <c r="KO617">
        <v>7</v>
      </c>
      <c r="KP617" s="84">
        <f t="shared" si="2808"/>
        <v>250</v>
      </c>
      <c r="KQ617" s="74">
        <f t="shared" ref="KQ617:KR617" si="2918">KQ252</f>
        <v>21</v>
      </c>
      <c r="KR617" s="74">
        <f t="shared" si="2918"/>
        <v>11.3</v>
      </c>
      <c r="KS617" s="74">
        <f t="shared" si="2810"/>
        <v>10.5</v>
      </c>
      <c r="KT617" s="74">
        <f t="shared" si="2811"/>
        <v>22.3</v>
      </c>
      <c r="KU617" s="74">
        <f t="shared" ref="KU617:KV617" si="2919">KU252</f>
        <v>15.9</v>
      </c>
      <c r="KV617" s="74">
        <f t="shared" si="2919"/>
        <v>22.8</v>
      </c>
      <c r="KW617" s="72">
        <f t="shared" si="2799"/>
        <v>0.76</v>
      </c>
      <c r="KX617" s="74">
        <f t="shared" si="2741"/>
        <v>1.5</v>
      </c>
      <c r="KZ617" s="74">
        <f t="shared" ref="KZ617:LC617" si="2920">KZ252</f>
        <v>87</v>
      </c>
      <c r="LA617" s="74">
        <f t="shared" si="2920"/>
        <v>57.3</v>
      </c>
      <c r="LB617" s="74">
        <f t="shared" si="2920"/>
        <v>10.5</v>
      </c>
      <c r="LC617" s="74">
        <f t="shared" si="2920"/>
        <v>0.6</v>
      </c>
    </row>
    <row r="618" spans="8:315" x14ac:dyDescent="0.35">
      <c r="H618" s="16">
        <v>328</v>
      </c>
      <c r="I618" s="72">
        <v>3.1</v>
      </c>
      <c r="J618" s="72">
        <v>-3.86</v>
      </c>
      <c r="K618" s="72">
        <f t="shared" si="2898"/>
        <v>-4.7</v>
      </c>
      <c r="L618" s="72">
        <f t="shared" si="2905"/>
        <v>3.15</v>
      </c>
      <c r="M618" s="72">
        <v>4.8</v>
      </c>
      <c r="N618" s="72">
        <v>6.7</v>
      </c>
      <c r="O618" s="72">
        <f t="shared" si="2899"/>
        <v>0.28000000000000003</v>
      </c>
      <c r="P618" s="72">
        <v>1.46</v>
      </c>
      <c r="U618" s="8"/>
      <c r="W618" s="8">
        <f t="shared" si="2900"/>
        <v>14.6</v>
      </c>
      <c r="X618">
        <v>1177200</v>
      </c>
      <c r="Y618">
        <f t="shared" si="2901"/>
        <v>327</v>
      </c>
      <c r="Z618" s="8">
        <v>207.2</v>
      </c>
      <c r="AA618" s="8">
        <v>-6.4</v>
      </c>
      <c r="AB618" s="8">
        <v>74</v>
      </c>
      <c r="AD618">
        <v>328</v>
      </c>
      <c r="AE618">
        <v>3.3595139999999999</v>
      </c>
      <c r="BZ618" s="41"/>
      <c r="CA618" s="41"/>
      <c r="CB618" s="41"/>
      <c r="CC618" s="41"/>
      <c r="CD618" s="41"/>
      <c r="CE618" s="41"/>
      <c r="CF618" s="41"/>
      <c r="CG618" s="41"/>
      <c r="CH618" s="41"/>
      <c r="CI618" s="41"/>
      <c r="CJ618" s="41"/>
      <c r="CK618" s="41"/>
      <c r="CL618" s="41"/>
      <c r="CM618" s="41"/>
      <c r="CN618" s="41"/>
      <c r="CY618" s="24"/>
      <c r="CZ618" s="24"/>
      <c r="DA618" s="24"/>
      <c r="DB618" s="24"/>
      <c r="DC618" s="24"/>
      <c r="DD618" s="24"/>
      <c r="DE618" s="24"/>
      <c r="DF618" s="24"/>
      <c r="DJ618" s="24"/>
      <c r="DK618" s="24"/>
      <c r="DL618" s="24"/>
      <c r="DN618" s="26"/>
      <c r="DO618" s="26"/>
      <c r="DP618" s="26"/>
      <c r="DQ618" s="26"/>
      <c r="KL618" s="84">
        <f t="shared" si="2807"/>
        <v>27280</v>
      </c>
      <c r="KM618">
        <v>1974</v>
      </c>
      <c r="KN618">
        <v>9</v>
      </c>
      <c r="KO618">
        <v>8</v>
      </c>
      <c r="KP618" s="84">
        <f t="shared" si="2808"/>
        <v>251</v>
      </c>
      <c r="KQ618" s="74">
        <f t="shared" ref="KQ618:KR618" si="2921">KQ253</f>
        <v>22.1</v>
      </c>
      <c r="KR618" s="74">
        <f t="shared" si="2921"/>
        <v>10.5</v>
      </c>
      <c r="KS618" s="74">
        <f t="shared" si="2810"/>
        <v>10.8</v>
      </c>
      <c r="KT618" s="74">
        <f t="shared" si="2811"/>
        <v>21</v>
      </c>
      <c r="KU618" s="74">
        <f t="shared" ref="KU618:KV618" si="2922">KU253</f>
        <v>16.3</v>
      </c>
      <c r="KV618" s="74">
        <f t="shared" si="2922"/>
        <v>23</v>
      </c>
      <c r="KW618" s="72">
        <f t="shared" si="2799"/>
        <v>0.75</v>
      </c>
      <c r="KX618" s="74">
        <f t="shared" si="2741"/>
        <v>4.0999999999999996</v>
      </c>
      <c r="KZ618" s="74">
        <f t="shared" ref="KZ618:LC618" si="2923">KZ253</f>
        <v>86.2</v>
      </c>
      <c r="LA618" s="74">
        <f t="shared" si="2923"/>
        <v>53.9</v>
      </c>
      <c r="LB618" s="74">
        <f t="shared" si="2923"/>
        <v>9.9</v>
      </c>
      <c r="LC618" s="74">
        <f t="shared" si="2923"/>
        <v>0.5</v>
      </c>
    </row>
    <row r="619" spans="8:315" x14ac:dyDescent="0.35">
      <c r="H619" s="16">
        <v>329</v>
      </c>
      <c r="I619" s="72">
        <v>1.1499999999999999</v>
      </c>
      <c r="J619" s="72">
        <v>-4.7</v>
      </c>
      <c r="K619" s="72">
        <f t="shared" si="2898"/>
        <v>-4.03</v>
      </c>
      <c r="L619" s="72">
        <f t="shared" si="2905"/>
        <v>3.1</v>
      </c>
      <c r="M619" s="72">
        <v>4.82</v>
      </c>
      <c r="N619" s="72">
        <v>5.7</v>
      </c>
      <c r="O619" s="72">
        <f t="shared" si="2899"/>
        <v>0.15</v>
      </c>
      <c r="P619" s="72">
        <v>2.61</v>
      </c>
      <c r="U619" s="8"/>
      <c r="W619" s="8">
        <f t="shared" si="2900"/>
        <v>14.7</v>
      </c>
      <c r="X619">
        <v>1180800</v>
      </c>
      <c r="Y619">
        <f t="shared" si="2901"/>
        <v>328</v>
      </c>
      <c r="Z619" s="8">
        <v>74.7</v>
      </c>
      <c r="AA619" s="8">
        <v>-6.4</v>
      </c>
      <c r="AB619" s="8">
        <v>73.099999999999994</v>
      </c>
      <c r="AD619">
        <v>329</v>
      </c>
      <c r="AE619">
        <v>2.5727739999999999</v>
      </c>
      <c r="BZ619" s="41"/>
      <c r="CA619" s="41"/>
      <c r="CB619" s="41"/>
      <c r="CC619" s="41"/>
      <c r="CD619" s="41"/>
      <c r="CE619" s="41"/>
      <c r="CF619" s="41"/>
      <c r="CG619" s="41"/>
      <c r="CH619" s="41"/>
      <c r="CI619" s="41"/>
      <c r="CJ619" s="41"/>
      <c r="CK619" s="41"/>
      <c r="CL619" s="41"/>
      <c r="CM619" s="41"/>
      <c r="CN619" s="41"/>
      <c r="CY619" s="24"/>
      <c r="CZ619" s="24"/>
      <c r="DA619" s="24"/>
      <c r="DB619" s="24"/>
      <c r="DC619" s="24"/>
      <c r="DD619" s="24"/>
      <c r="DE619" s="24"/>
      <c r="DF619" s="24"/>
      <c r="DJ619" s="24"/>
      <c r="DK619" s="24"/>
      <c r="DL619" s="24"/>
      <c r="DN619" s="26"/>
      <c r="DO619" s="26"/>
      <c r="DP619" s="26"/>
      <c r="DQ619" s="26"/>
      <c r="KL619" s="84">
        <f t="shared" si="2807"/>
        <v>27281</v>
      </c>
      <c r="KM619">
        <v>1974</v>
      </c>
      <c r="KN619">
        <v>9</v>
      </c>
      <c r="KO619">
        <v>9</v>
      </c>
      <c r="KP619" s="84">
        <f t="shared" si="2808"/>
        <v>252</v>
      </c>
      <c r="KQ619" s="74">
        <f t="shared" ref="KQ619:KR619" si="2924">KQ254</f>
        <v>21.5</v>
      </c>
      <c r="KR619" s="74">
        <f t="shared" si="2924"/>
        <v>10.8</v>
      </c>
      <c r="KS619" s="74">
        <f t="shared" si="2810"/>
        <v>11.1</v>
      </c>
      <c r="KT619" s="74">
        <f t="shared" si="2811"/>
        <v>22.1</v>
      </c>
      <c r="KU619" s="74">
        <f t="shared" ref="KU619:KV619" si="2925">KU254</f>
        <v>14.2</v>
      </c>
      <c r="KV619" s="74">
        <f t="shared" si="2925"/>
        <v>22.8</v>
      </c>
      <c r="KW619" s="72">
        <f t="shared" si="2799"/>
        <v>0.82</v>
      </c>
      <c r="KX619" s="74">
        <f t="shared" si="2741"/>
        <v>2.5</v>
      </c>
      <c r="KZ619" s="74">
        <f t="shared" ref="KZ619:LC619" si="2926">KZ254</f>
        <v>83.7</v>
      </c>
      <c r="LA619" s="74">
        <f t="shared" si="2926"/>
        <v>58.6</v>
      </c>
      <c r="LB619" s="74">
        <f t="shared" si="2926"/>
        <v>11.8</v>
      </c>
      <c r="LC619" s="74">
        <f t="shared" si="2926"/>
        <v>0.6</v>
      </c>
    </row>
    <row r="620" spans="8:315" x14ac:dyDescent="0.35">
      <c r="H620" s="16">
        <v>330</v>
      </c>
      <c r="I620" s="72">
        <v>1.75</v>
      </c>
      <c r="J620" s="72">
        <v>-4.03</v>
      </c>
      <c r="K620" s="72">
        <f t="shared" si="2898"/>
        <v>-5.13</v>
      </c>
      <c r="L620" s="72">
        <f t="shared" si="2905"/>
        <v>1.1499999999999999</v>
      </c>
      <c r="M620" s="72">
        <v>4.68</v>
      </c>
      <c r="N620" s="72">
        <v>6.3</v>
      </c>
      <c r="O620" s="72">
        <f t="shared" si="2899"/>
        <v>0.26</v>
      </c>
      <c r="P620" s="72">
        <v>5.03</v>
      </c>
      <c r="U620" s="8"/>
      <c r="W620" s="8">
        <f t="shared" si="2900"/>
        <v>14.7</v>
      </c>
      <c r="X620">
        <v>1184400</v>
      </c>
      <c r="Y620">
        <f t="shared" si="2901"/>
        <v>329</v>
      </c>
      <c r="Z620" s="8">
        <v>6.1</v>
      </c>
      <c r="AA620" s="8">
        <v>-7.1</v>
      </c>
      <c r="AB620" s="8">
        <v>81.2</v>
      </c>
      <c r="AD620">
        <v>330</v>
      </c>
      <c r="AE620">
        <v>4.3548770000000001</v>
      </c>
      <c r="BZ620" s="41"/>
      <c r="CA620" s="41"/>
      <c r="CB620" s="41"/>
      <c r="CC620" s="41"/>
      <c r="CD620" s="41"/>
      <c r="CE620" s="41"/>
      <c r="CF620" s="41"/>
      <c r="CG620" s="41"/>
      <c r="CH620" s="41"/>
      <c r="CI620" s="41"/>
      <c r="CJ620" s="41"/>
      <c r="CK620" s="41"/>
      <c r="CL620" s="41"/>
      <c r="CM620" s="41"/>
      <c r="CN620" s="41"/>
      <c r="CY620" s="24"/>
      <c r="CZ620" s="24"/>
      <c r="DA620" s="24"/>
      <c r="DB620" s="24"/>
      <c r="DC620" s="24"/>
      <c r="DD620" s="24"/>
      <c r="DE620" s="24"/>
      <c r="DF620" s="24"/>
      <c r="DJ620" s="24"/>
      <c r="DK620" s="24"/>
      <c r="DL620" s="24"/>
      <c r="DN620" s="26"/>
      <c r="DO620" s="26"/>
      <c r="DP620" s="26"/>
      <c r="DQ620" s="26"/>
      <c r="KL620" s="84">
        <f t="shared" si="2807"/>
        <v>27282</v>
      </c>
      <c r="KM620">
        <v>1974</v>
      </c>
      <c r="KN620">
        <v>9</v>
      </c>
      <c r="KO620">
        <v>10</v>
      </c>
      <c r="KP620" s="84">
        <f t="shared" si="2808"/>
        <v>253</v>
      </c>
      <c r="KQ620" s="74">
        <f t="shared" ref="KQ620:KR620" si="2927">KQ255</f>
        <v>21.3</v>
      </c>
      <c r="KR620" s="74">
        <f t="shared" si="2927"/>
        <v>11.1</v>
      </c>
      <c r="KS620" s="74">
        <f t="shared" si="2810"/>
        <v>11.3</v>
      </c>
      <c r="KT620" s="74">
        <f t="shared" si="2811"/>
        <v>21.5</v>
      </c>
      <c r="KU620" s="74">
        <f t="shared" ref="KU620:KV620" si="2928">KU255</f>
        <v>13.6</v>
      </c>
      <c r="KV620" s="74">
        <f t="shared" si="2928"/>
        <v>22.1</v>
      </c>
      <c r="KW620" s="72">
        <f t="shared" si="2799"/>
        <v>0.82</v>
      </c>
      <c r="KX620" s="74">
        <f t="shared" si="2741"/>
        <v>2.6</v>
      </c>
      <c r="KZ620" s="74">
        <f t="shared" ref="KZ620:LC620" si="2929">KZ255</f>
        <v>87.9</v>
      </c>
      <c r="LA620" s="74">
        <f t="shared" si="2929"/>
        <v>61.7</v>
      </c>
      <c r="LB620" s="74">
        <f t="shared" si="2929"/>
        <v>11.7</v>
      </c>
      <c r="LC620" s="74">
        <f t="shared" si="2929"/>
        <v>0.6</v>
      </c>
    </row>
    <row r="621" spans="8:315" x14ac:dyDescent="0.35">
      <c r="H621" s="16">
        <v>331</v>
      </c>
      <c r="I621" s="72">
        <v>1.5</v>
      </c>
      <c r="J621" s="72">
        <v>-5.13</v>
      </c>
      <c r="K621" s="72">
        <f t="shared" si="2898"/>
        <v>-3.72</v>
      </c>
      <c r="L621" s="72">
        <f t="shared" si="2905"/>
        <v>1.75</v>
      </c>
      <c r="M621" s="72">
        <v>4.6500000000000004</v>
      </c>
      <c r="N621" s="72">
        <v>5.8</v>
      </c>
      <c r="O621" s="72">
        <f t="shared" si="2899"/>
        <v>0.2</v>
      </c>
      <c r="P621" s="72">
        <v>6.5</v>
      </c>
      <c r="U621" s="8"/>
      <c r="W621" s="8">
        <f t="shared" si="2900"/>
        <v>14.8</v>
      </c>
      <c r="X621">
        <v>1188000</v>
      </c>
      <c r="Y621">
        <f t="shared" si="2901"/>
        <v>330</v>
      </c>
      <c r="Z621" s="8">
        <v>0</v>
      </c>
      <c r="AA621" s="8">
        <v>-7.9</v>
      </c>
      <c r="AB621" s="8">
        <v>71.3</v>
      </c>
      <c r="AD621">
        <v>331</v>
      </c>
      <c r="AE621">
        <v>9.1269550000000006</v>
      </c>
      <c r="BZ621" s="41"/>
      <c r="CA621" s="41"/>
      <c r="CB621" s="41"/>
      <c r="CC621" s="41"/>
      <c r="CD621" s="41"/>
      <c r="CE621" s="41"/>
      <c r="CF621" s="41"/>
      <c r="CG621" s="41"/>
      <c r="CH621" s="41"/>
      <c r="CI621" s="41"/>
      <c r="CJ621" s="41"/>
      <c r="CK621" s="41"/>
      <c r="CL621" s="41"/>
      <c r="CM621" s="41"/>
      <c r="CN621" s="41"/>
      <c r="CY621" s="24"/>
      <c r="CZ621" s="24"/>
      <c r="DA621" s="24"/>
      <c r="DB621" s="24"/>
      <c r="DC621" s="24"/>
      <c r="DD621" s="24"/>
      <c r="DE621" s="24"/>
      <c r="DF621" s="24"/>
      <c r="DJ621" s="24"/>
      <c r="DK621" s="24"/>
      <c r="DL621" s="24"/>
      <c r="DN621" s="26"/>
      <c r="DO621" s="26"/>
      <c r="DP621" s="26"/>
      <c r="DQ621" s="26"/>
      <c r="KL621" s="84">
        <f t="shared" si="2807"/>
        <v>27283</v>
      </c>
      <c r="KM621">
        <v>1974</v>
      </c>
      <c r="KN621">
        <v>9</v>
      </c>
      <c r="KO621">
        <v>11</v>
      </c>
      <c r="KP621" s="84">
        <f t="shared" si="2808"/>
        <v>254</v>
      </c>
      <c r="KQ621" s="74">
        <f t="shared" ref="KQ621:KR621" si="2930">KQ256</f>
        <v>20.9</v>
      </c>
      <c r="KR621" s="74">
        <f t="shared" si="2930"/>
        <v>11.3</v>
      </c>
      <c r="KS621" s="74">
        <f t="shared" si="2810"/>
        <v>10.7</v>
      </c>
      <c r="KT621" s="74">
        <f t="shared" si="2811"/>
        <v>21.3</v>
      </c>
      <c r="KU621" s="74">
        <f t="shared" ref="KU621:KV621" si="2931">KU256</f>
        <v>13.9</v>
      </c>
      <c r="KV621" s="74">
        <f t="shared" si="2931"/>
        <v>22</v>
      </c>
      <c r="KW621" s="72">
        <f t="shared" si="2799"/>
        <v>0.81</v>
      </c>
      <c r="KX621" s="74">
        <f t="shared" si="2741"/>
        <v>6.2</v>
      </c>
      <c r="KZ621" s="74">
        <f t="shared" ref="KZ621:LC621" si="2932">KZ256</f>
        <v>86.1</v>
      </c>
      <c r="LA621" s="74">
        <f t="shared" si="2932"/>
        <v>60.7</v>
      </c>
      <c r="LB621" s="74">
        <f t="shared" si="2932"/>
        <v>12.2</v>
      </c>
      <c r="LC621" s="74">
        <f t="shared" si="2932"/>
        <v>0.6</v>
      </c>
    </row>
    <row r="622" spans="8:315" x14ac:dyDescent="0.35">
      <c r="H622" s="16">
        <v>332</v>
      </c>
      <c r="I622" s="72">
        <v>2.96</v>
      </c>
      <c r="J622" s="72">
        <v>-3.72</v>
      </c>
      <c r="K622" s="72">
        <f t="shared" si="2898"/>
        <v>-4.6399999999999997</v>
      </c>
      <c r="L622" s="72">
        <f t="shared" si="2905"/>
        <v>1.5</v>
      </c>
      <c r="M622" s="72">
        <v>4.6500000000000004</v>
      </c>
      <c r="N622" s="72">
        <v>6.3</v>
      </c>
      <c r="O622" s="72">
        <f t="shared" si="2899"/>
        <v>0.26</v>
      </c>
      <c r="P622" s="72">
        <v>1.81</v>
      </c>
      <c r="U622" s="8"/>
      <c r="W622" s="8">
        <f t="shared" si="2900"/>
        <v>14.8</v>
      </c>
      <c r="X622">
        <v>1191600</v>
      </c>
      <c r="Y622">
        <f t="shared" si="2901"/>
        <v>331</v>
      </c>
      <c r="Z622" s="8">
        <v>0</v>
      </c>
      <c r="AA622" s="8">
        <v>-7.7</v>
      </c>
      <c r="AB622" s="8">
        <v>75.5</v>
      </c>
      <c r="AD622">
        <v>332</v>
      </c>
      <c r="AE622">
        <v>11.42807</v>
      </c>
      <c r="BZ622" s="41"/>
      <c r="CA622" s="41"/>
      <c r="CB622" s="41"/>
      <c r="CC622" s="41"/>
      <c r="CD622" s="41"/>
      <c r="CE622" s="41"/>
      <c r="CF622" s="41"/>
      <c r="CG622" s="41"/>
      <c r="CH622" s="41"/>
      <c r="CI622" s="41"/>
      <c r="CJ622" s="41"/>
      <c r="CK622" s="41"/>
      <c r="CL622" s="41"/>
      <c r="CM622" s="41"/>
      <c r="CN622" s="41"/>
      <c r="CY622" s="24"/>
      <c r="CZ622" s="24"/>
      <c r="DA622" s="24"/>
      <c r="DB622" s="24"/>
      <c r="DC622" s="24"/>
      <c r="DD622" s="24"/>
      <c r="DE622" s="24"/>
      <c r="DF622" s="24"/>
      <c r="DJ622" s="24"/>
      <c r="DK622" s="24"/>
      <c r="DL622" s="24"/>
      <c r="DN622" s="26"/>
      <c r="DO622" s="26"/>
      <c r="DP622" s="26"/>
      <c r="DQ622" s="26"/>
      <c r="KL622" s="84">
        <f t="shared" si="2807"/>
        <v>27284</v>
      </c>
      <c r="KM622">
        <v>1974</v>
      </c>
      <c r="KN622">
        <v>9</v>
      </c>
      <c r="KO622">
        <v>12</v>
      </c>
      <c r="KP622" s="84">
        <f t="shared" si="2808"/>
        <v>255</v>
      </c>
      <c r="KQ622" s="74">
        <f t="shared" ref="KQ622:KR622" si="2933">KQ257</f>
        <v>20.7</v>
      </c>
      <c r="KR622" s="74">
        <f t="shared" si="2933"/>
        <v>10.7</v>
      </c>
      <c r="KS622" s="74">
        <f t="shared" si="2810"/>
        <v>11</v>
      </c>
      <c r="KT622" s="74">
        <f t="shared" si="2811"/>
        <v>20.9</v>
      </c>
      <c r="KU622" s="74">
        <f t="shared" ref="KU622:KV622" si="2934">KU257</f>
        <v>13.3</v>
      </c>
      <c r="KV622" s="74">
        <f t="shared" si="2934"/>
        <v>20</v>
      </c>
      <c r="KW622" s="72">
        <f t="shared" si="2799"/>
        <v>0.79</v>
      </c>
      <c r="KX622" s="74">
        <f t="shared" si="2741"/>
        <v>3.5</v>
      </c>
      <c r="KZ622" s="74">
        <f t="shared" ref="KZ622:LC622" si="2935">KZ257</f>
        <v>89.5</v>
      </c>
      <c r="LA622" s="74">
        <f t="shared" si="2935"/>
        <v>61.5</v>
      </c>
      <c r="LB622" s="74">
        <f t="shared" si="2935"/>
        <v>10.6</v>
      </c>
      <c r="LC622" s="74">
        <f t="shared" si="2935"/>
        <v>0.6</v>
      </c>
    </row>
    <row r="623" spans="8:315" x14ac:dyDescent="0.35">
      <c r="H623" s="16">
        <v>333</v>
      </c>
      <c r="I623" s="72">
        <v>2.0499999999999998</v>
      </c>
      <c r="J623" s="72">
        <v>-4.6399999999999997</v>
      </c>
      <c r="K623" s="72">
        <f t="shared" si="2898"/>
        <v>-4.68</v>
      </c>
      <c r="L623" s="72">
        <f t="shared" si="2905"/>
        <v>2.96</v>
      </c>
      <c r="M623" s="72">
        <v>4.8</v>
      </c>
      <c r="N623" s="72">
        <v>6.3</v>
      </c>
      <c r="O623" s="72">
        <f t="shared" si="2899"/>
        <v>0.24</v>
      </c>
      <c r="P623" s="72">
        <v>2.39</v>
      </c>
      <c r="U623" s="8"/>
      <c r="W623" s="8">
        <f t="shared" si="2900"/>
        <v>14.8</v>
      </c>
      <c r="X623">
        <v>1195200</v>
      </c>
      <c r="Y623">
        <f t="shared" si="2901"/>
        <v>332</v>
      </c>
      <c r="Z623" s="8">
        <v>0</v>
      </c>
      <c r="AA623" s="8">
        <v>-9.1999999999999993</v>
      </c>
      <c r="AB623" s="8">
        <v>82.8</v>
      </c>
      <c r="AD623">
        <v>333</v>
      </c>
      <c r="AE623">
        <v>4.6442209999999999</v>
      </c>
      <c r="BZ623" s="41"/>
      <c r="CA623" s="41"/>
      <c r="CB623" s="41"/>
      <c r="CC623" s="41"/>
      <c r="CD623" s="41"/>
      <c r="CE623" s="41"/>
      <c r="CF623" s="41"/>
      <c r="CG623" s="41"/>
      <c r="CH623" s="41"/>
      <c r="CI623" s="41"/>
      <c r="CJ623" s="41"/>
      <c r="CK623" s="41"/>
      <c r="CL623" s="41"/>
      <c r="CM623" s="41"/>
      <c r="CN623" s="41"/>
      <c r="CY623" s="24"/>
      <c r="CZ623" s="24"/>
      <c r="DA623" s="24"/>
      <c r="DB623" s="24"/>
      <c r="DC623" s="24"/>
      <c r="DD623" s="24"/>
      <c r="DE623" s="24"/>
      <c r="DF623" s="24"/>
      <c r="DJ623" s="24"/>
      <c r="DK623" s="24"/>
      <c r="DL623" s="24"/>
      <c r="DN623" s="26"/>
      <c r="DO623" s="26"/>
      <c r="DP623" s="26"/>
      <c r="DQ623" s="26"/>
      <c r="KL623" s="84">
        <f t="shared" si="2807"/>
        <v>27285</v>
      </c>
      <c r="KM623">
        <v>1974</v>
      </c>
      <c r="KN623">
        <v>9</v>
      </c>
      <c r="KO623">
        <v>13</v>
      </c>
      <c r="KP623" s="84">
        <f t="shared" si="2808"/>
        <v>256</v>
      </c>
      <c r="KQ623" s="74">
        <f t="shared" ref="KQ623:KR623" si="2936">KQ258</f>
        <v>20.6</v>
      </c>
      <c r="KR623" s="74">
        <f t="shared" si="2936"/>
        <v>11</v>
      </c>
      <c r="KS623" s="74">
        <f t="shared" si="2810"/>
        <v>10.8</v>
      </c>
      <c r="KT623" s="74">
        <f t="shared" si="2811"/>
        <v>20.7</v>
      </c>
      <c r="KU623" s="74">
        <f t="shared" ref="KU623:KV623" si="2937">KU258</f>
        <v>14.1</v>
      </c>
      <c r="KV623" s="74">
        <f t="shared" si="2937"/>
        <v>21.6</v>
      </c>
      <c r="KW623" s="72">
        <f t="shared" si="2799"/>
        <v>0.8</v>
      </c>
      <c r="KX623" s="74">
        <f t="shared" si="2741"/>
        <v>3.8</v>
      </c>
      <c r="KZ623" s="74">
        <f t="shared" ref="KZ623:LC623" si="2938">KZ258</f>
        <v>88.5</v>
      </c>
      <c r="LA623" s="74">
        <f t="shared" si="2938"/>
        <v>60.8</v>
      </c>
      <c r="LB623" s="74">
        <f t="shared" si="2938"/>
        <v>10</v>
      </c>
      <c r="LC623" s="74">
        <f t="shared" si="2938"/>
        <v>0.6</v>
      </c>
    </row>
    <row r="624" spans="8:315" x14ac:dyDescent="0.35">
      <c r="H624" s="16">
        <v>334</v>
      </c>
      <c r="I624" s="72">
        <v>2</v>
      </c>
      <c r="J624" s="72">
        <v>-4.68</v>
      </c>
      <c r="K624" s="72">
        <f t="shared" si="2898"/>
        <v>-4.79</v>
      </c>
      <c r="L624" s="72">
        <f t="shared" si="2905"/>
        <v>2.0499999999999998</v>
      </c>
      <c r="M624" s="72">
        <v>4.7300000000000004</v>
      </c>
      <c r="N624" s="72">
        <v>6.3</v>
      </c>
      <c r="O624" s="72">
        <f t="shared" si="2899"/>
        <v>0.25</v>
      </c>
      <c r="P624" s="72">
        <v>1.26</v>
      </c>
      <c r="U624" s="8"/>
      <c r="W624" s="8">
        <f t="shared" si="2900"/>
        <v>14.9</v>
      </c>
      <c r="X624">
        <v>1198800</v>
      </c>
      <c r="Y624">
        <f t="shared" si="2901"/>
        <v>333</v>
      </c>
      <c r="Z624" s="8">
        <v>0</v>
      </c>
      <c r="AA624" s="8">
        <v>-9</v>
      </c>
      <c r="AB624" s="8">
        <v>82.8</v>
      </c>
      <c r="AD624">
        <v>334</v>
      </c>
      <c r="AE624">
        <v>3.4647890000000001</v>
      </c>
      <c r="BZ624" s="41"/>
      <c r="CA624" s="41"/>
      <c r="CB624" s="41"/>
      <c r="CC624" s="41"/>
      <c r="CD624" s="41"/>
      <c r="CE624" s="41"/>
      <c r="CF624" s="41"/>
      <c r="CG624" s="41"/>
      <c r="CH624" s="41"/>
      <c r="CI624" s="41"/>
      <c r="CJ624" s="41"/>
      <c r="CK624" s="41"/>
      <c r="CL624" s="41"/>
      <c r="CM624" s="41"/>
      <c r="CN624" s="41"/>
      <c r="CY624" s="24"/>
      <c r="CZ624" s="24"/>
      <c r="DA624" s="24"/>
      <c r="DB624" s="24"/>
      <c r="DC624" s="24"/>
      <c r="DD624" s="24"/>
      <c r="DE624" s="24"/>
      <c r="DF624" s="24"/>
      <c r="DJ624" s="24"/>
      <c r="DK624" s="24"/>
      <c r="DL624" s="24"/>
      <c r="DN624" s="26"/>
      <c r="DO624" s="26"/>
      <c r="DP624" s="26"/>
      <c r="DQ624" s="26"/>
      <c r="KL624" s="84">
        <f t="shared" si="2807"/>
        <v>27286</v>
      </c>
      <c r="KM624">
        <v>1974</v>
      </c>
      <c r="KN624">
        <v>9</v>
      </c>
      <c r="KO624">
        <v>14</v>
      </c>
      <c r="KP624" s="84">
        <f t="shared" si="2808"/>
        <v>257</v>
      </c>
      <c r="KQ624" s="74">
        <f t="shared" ref="KQ624:KR624" si="2939">KQ259</f>
        <v>19.7</v>
      </c>
      <c r="KR624" s="74">
        <f t="shared" si="2939"/>
        <v>10.8</v>
      </c>
      <c r="KS624" s="74">
        <f t="shared" si="2810"/>
        <v>9.8000000000000007</v>
      </c>
      <c r="KT624" s="74">
        <f t="shared" si="2811"/>
        <v>20.6</v>
      </c>
      <c r="KU624" s="74">
        <f t="shared" ref="KU624:KV624" si="2940">KU259</f>
        <v>13.6</v>
      </c>
      <c r="KV624" s="74">
        <f t="shared" si="2940"/>
        <v>21.2</v>
      </c>
      <c r="KW624" s="72">
        <f t="shared" si="2799"/>
        <v>0.8</v>
      </c>
      <c r="KX624" s="74">
        <f t="shared" si="2741"/>
        <v>3</v>
      </c>
      <c r="KZ624" s="74">
        <f t="shared" ref="KZ624:LC624" si="2941">KZ259</f>
        <v>88.6</v>
      </c>
      <c r="LA624" s="74">
        <f t="shared" si="2941"/>
        <v>61.8</v>
      </c>
      <c r="LB624" s="74">
        <f t="shared" si="2941"/>
        <v>11.9</v>
      </c>
      <c r="LC624" s="74">
        <f t="shared" si="2941"/>
        <v>0.7</v>
      </c>
    </row>
    <row r="625" spans="8:315" x14ac:dyDescent="0.35">
      <c r="H625" s="16">
        <v>335</v>
      </c>
      <c r="I625" s="72">
        <v>1.78</v>
      </c>
      <c r="J625" s="72">
        <v>-4.79</v>
      </c>
      <c r="K625" s="72">
        <f t="shared" si="2898"/>
        <v>-4.67</v>
      </c>
      <c r="L625" s="72">
        <f t="shared" si="2905"/>
        <v>2</v>
      </c>
      <c r="M625" s="72">
        <v>4.5999999999999996</v>
      </c>
      <c r="N625" s="72">
        <v>6.2</v>
      </c>
      <c r="O625" s="72">
        <f t="shared" si="2899"/>
        <v>0.26</v>
      </c>
      <c r="P625" s="72">
        <v>1.48</v>
      </c>
      <c r="U625" s="8"/>
      <c r="W625" s="8">
        <f t="shared" si="2900"/>
        <v>14.9</v>
      </c>
      <c r="X625">
        <v>1202400</v>
      </c>
      <c r="Y625">
        <f t="shared" si="2901"/>
        <v>334</v>
      </c>
      <c r="Z625" s="8">
        <v>0</v>
      </c>
      <c r="AA625" s="8">
        <v>-10.1</v>
      </c>
      <c r="AB625" s="8">
        <v>88.4</v>
      </c>
      <c r="AD625">
        <v>335</v>
      </c>
      <c r="AE625">
        <v>2.8205879999999999</v>
      </c>
      <c r="BZ625" s="41"/>
      <c r="CA625" s="41"/>
      <c r="CB625" s="41"/>
      <c r="CC625" s="41"/>
      <c r="CD625" s="41"/>
      <c r="CE625" s="41"/>
      <c r="CF625" s="41"/>
      <c r="CG625" s="41"/>
      <c r="CH625" s="41"/>
      <c r="CI625" s="41"/>
      <c r="CJ625" s="41"/>
      <c r="CK625" s="41"/>
      <c r="CL625" s="41"/>
      <c r="CM625" s="41"/>
      <c r="CN625" s="41"/>
      <c r="CY625" s="24"/>
      <c r="CZ625" s="24"/>
      <c r="DA625" s="24"/>
      <c r="DB625" s="24"/>
      <c r="DC625" s="24"/>
      <c r="DD625" s="24"/>
      <c r="DE625" s="24"/>
      <c r="DF625" s="24"/>
      <c r="DJ625" s="24"/>
      <c r="DK625" s="24"/>
      <c r="DL625" s="24"/>
      <c r="DN625" s="26"/>
      <c r="DO625" s="26"/>
      <c r="DP625" s="26"/>
      <c r="DQ625" s="26"/>
      <c r="KL625" s="84">
        <f t="shared" si="2807"/>
        <v>27287</v>
      </c>
      <c r="KM625">
        <v>1974</v>
      </c>
      <c r="KN625">
        <v>9</v>
      </c>
      <c r="KO625">
        <v>15</v>
      </c>
      <c r="KP625" s="84">
        <f t="shared" si="2808"/>
        <v>258</v>
      </c>
      <c r="KQ625" s="74">
        <f t="shared" ref="KQ625:KR625" si="2942">KQ260</f>
        <v>19.399999999999999</v>
      </c>
      <c r="KR625" s="74">
        <f t="shared" si="2942"/>
        <v>9.8000000000000007</v>
      </c>
      <c r="KS625" s="74">
        <f t="shared" si="2810"/>
        <v>9.3000000000000007</v>
      </c>
      <c r="KT625" s="74">
        <f t="shared" si="2811"/>
        <v>19.7</v>
      </c>
      <c r="KU625" s="74">
        <f t="shared" ref="KU625:KV625" si="2943">KU260</f>
        <v>13.9</v>
      </c>
      <c r="KV625" s="74">
        <f t="shared" si="2943"/>
        <v>20.6</v>
      </c>
      <c r="KW625" s="72">
        <f t="shared" si="2799"/>
        <v>0.78</v>
      </c>
      <c r="KX625" s="74">
        <f t="shared" ref="KX625:KX688" si="2944">KX260</f>
        <v>2.2000000000000002</v>
      </c>
      <c r="KZ625" s="74">
        <f t="shared" ref="KZ625:LC625" si="2945">KZ260</f>
        <v>88.1</v>
      </c>
      <c r="LA625" s="74">
        <f t="shared" si="2945"/>
        <v>61.3</v>
      </c>
      <c r="LB625" s="74">
        <f t="shared" si="2945"/>
        <v>11.4</v>
      </c>
      <c r="LC625" s="74">
        <f t="shared" si="2945"/>
        <v>0.7</v>
      </c>
    </row>
    <row r="626" spans="8:315" x14ac:dyDescent="0.35">
      <c r="H626" s="16">
        <v>336</v>
      </c>
      <c r="I626" s="72">
        <v>1.23</v>
      </c>
      <c r="J626" s="72">
        <v>-4.67</v>
      </c>
      <c r="K626" s="72">
        <f t="shared" si="2898"/>
        <v>-6.22</v>
      </c>
      <c r="L626" s="72">
        <f t="shared" si="2905"/>
        <v>1.78</v>
      </c>
      <c r="M626" s="72">
        <v>4.7</v>
      </c>
      <c r="N626" s="72">
        <v>6</v>
      </c>
      <c r="O626" s="72">
        <f t="shared" si="2899"/>
        <v>0.22</v>
      </c>
      <c r="P626" s="72">
        <v>3.75</v>
      </c>
      <c r="U626" s="8"/>
      <c r="W626" s="8">
        <f t="shared" si="2900"/>
        <v>15</v>
      </c>
      <c r="X626">
        <v>1206000</v>
      </c>
      <c r="Y626">
        <f t="shared" si="2901"/>
        <v>335</v>
      </c>
      <c r="Z626" s="8">
        <v>0</v>
      </c>
      <c r="AA626" s="8">
        <v>-10.199999999999999</v>
      </c>
      <c r="AB626" s="8">
        <v>92.2</v>
      </c>
      <c r="AD626">
        <v>336</v>
      </c>
      <c r="AE626">
        <v>3.29284</v>
      </c>
      <c r="BZ626" s="41"/>
      <c r="CA626" s="41"/>
      <c r="CB626" s="41"/>
      <c r="CC626" s="41"/>
      <c r="CD626" s="41"/>
      <c r="CE626" s="41"/>
      <c r="CF626" s="41"/>
      <c r="CG626" s="41"/>
      <c r="CH626" s="41"/>
      <c r="CI626" s="41"/>
      <c r="CJ626" s="41"/>
      <c r="CK626" s="41"/>
      <c r="CL626" s="41"/>
      <c r="CM626" s="41"/>
      <c r="CN626" s="41"/>
      <c r="CY626" s="24"/>
      <c r="CZ626" s="24"/>
      <c r="DA626" s="24"/>
      <c r="DB626" s="24"/>
      <c r="DC626" s="24"/>
      <c r="DD626" s="24"/>
      <c r="DE626" s="24"/>
      <c r="DF626" s="24"/>
      <c r="DJ626" s="24"/>
      <c r="DK626" s="24"/>
      <c r="DL626" s="24"/>
      <c r="DN626" s="26"/>
      <c r="DO626" s="26"/>
      <c r="DP626" s="26"/>
      <c r="DQ626" s="26"/>
      <c r="KL626" s="84">
        <f t="shared" si="2807"/>
        <v>27288</v>
      </c>
      <c r="KM626">
        <v>1974</v>
      </c>
      <c r="KN626">
        <v>9</v>
      </c>
      <c r="KO626">
        <v>16</v>
      </c>
      <c r="KP626" s="84">
        <f t="shared" si="2808"/>
        <v>259</v>
      </c>
      <c r="KQ626" s="74">
        <f t="shared" ref="KQ626:KR626" si="2946">KQ261</f>
        <v>18.399999999999999</v>
      </c>
      <c r="KR626" s="74">
        <f t="shared" si="2946"/>
        <v>9.3000000000000007</v>
      </c>
      <c r="KS626" s="74">
        <f t="shared" si="2810"/>
        <v>9.1999999999999993</v>
      </c>
      <c r="KT626" s="74">
        <f t="shared" si="2811"/>
        <v>19.399999999999999</v>
      </c>
      <c r="KU626" s="74">
        <f t="shared" ref="KU626:KV626" si="2947">KU261</f>
        <v>13.1</v>
      </c>
      <c r="KV626" s="74">
        <f t="shared" si="2947"/>
        <v>20.9</v>
      </c>
      <c r="KW626" s="72">
        <f t="shared" si="2799"/>
        <v>0.81</v>
      </c>
      <c r="KX626" s="74">
        <f t="shared" si="2944"/>
        <v>1.4</v>
      </c>
      <c r="KZ626" s="74">
        <f t="shared" ref="KZ626:LC626" si="2948">KZ261</f>
        <v>87.7</v>
      </c>
      <c r="LA626" s="74">
        <f t="shared" si="2948"/>
        <v>61.2</v>
      </c>
      <c r="LB626" s="74">
        <f t="shared" si="2948"/>
        <v>11.5</v>
      </c>
      <c r="LC626" s="74">
        <f t="shared" si="2948"/>
        <v>0.6</v>
      </c>
    </row>
    <row r="627" spans="8:315" x14ac:dyDescent="0.35">
      <c r="H627" s="16">
        <v>337</v>
      </c>
      <c r="I627" s="72">
        <v>0.11</v>
      </c>
      <c r="J627" s="72">
        <v>-6.22</v>
      </c>
      <c r="K627" s="72">
        <f t="shared" si="2898"/>
        <v>-6.47</v>
      </c>
      <c r="L627" s="72">
        <f t="shared" si="2905"/>
        <v>1.23</v>
      </c>
      <c r="M627" s="72">
        <v>4.51</v>
      </c>
      <c r="N627" s="72">
        <v>5.7</v>
      </c>
      <c r="O627" s="72">
        <f t="shared" si="2899"/>
        <v>0.21</v>
      </c>
      <c r="P627" s="72">
        <v>4.6500000000000004</v>
      </c>
      <c r="U627" s="8"/>
      <c r="W627" s="8">
        <f t="shared" si="2900"/>
        <v>15</v>
      </c>
      <c r="X627">
        <v>1209600</v>
      </c>
      <c r="Y627">
        <f t="shared" si="2901"/>
        <v>336</v>
      </c>
      <c r="Z627" s="8">
        <v>0</v>
      </c>
      <c r="AA627" s="8">
        <v>-10.1</v>
      </c>
      <c r="AB627" s="8">
        <v>92.9</v>
      </c>
      <c r="AD627">
        <v>337</v>
      </c>
      <c r="AE627">
        <v>6.8942480000000002</v>
      </c>
      <c r="BZ627" s="41"/>
      <c r="CA627" s="41"/>
      <c r="CB627" s="41"/>
      <c r="CC627" s="41"/>
      <c r="CD627" s="41"/>
      <c r="CE627" s="41"/>
      <c r="CF627" s="41"/>
      <c r="CG627" s="41"/>
      <c r="CH627" s="41"/>
      <c r="CI627" s="41"/>
      <c r="CJ627" s="41"/>
      <c r="CK627" s="41"/>
      <c r="CL627" s="41"/>
      <c r="CM627" s="41"/>
      <c r="CN627" s="41"/>
      <c r="CY627" s="24"/>
      <c r="CZ627" s="24"/>
      <c r="DA627" s="24"/>
      <c r="DB627" s="24"/>
      <c r="DC627" s="24"/>
      <c r="DD627" s="24"/>
      <c r="DE627" s="24"/>
      <c r="DF627" s="24"/>
      <c r="DJ627" s="24"/>
      <c r="DK627" s="24"/>
      <c r="DL627" s="24"/>
      <c r="DN627" s="26"/>
      <c r="DO627" s="26"/>
      <c r="DP627" s="26"/>
      <c r="DQ627" s="26"/>
      <c r="KL627" s="84">
        <f t="shared" si="2807"/>
        <v>27289</v>
      </c>
      <c r="KM627">
        <v>1974</v>
      </c>
      <c r="KN627">
        <v>9</v>
      </c>
      <c r="KO627">
        <v>17</v>
      </c>
      <c r="KP627" s="84">
        <f t="shared" si="2808"/>
        <v>260</v>
      </c>
      <c r="KQ627" s="74">
        <f t="shared" ref="KQ627:KR627" si="2949">KQ262</f>
        <v>18.5</v>
      </c>
      <c r="KR627" s="74">
        <f t="shared" si="2949"/>
        <v>9.1999999999999993</v>
      </c>
      <c r="KS627" s="74">
        <f t="shared" si="2810"/>
        <v>9.4</v>
      </c>
      <c r="KT627" s="74">
        <f t="shared" si="2811"/>
        <v>18.399999999999999</v>
      </c>
      <c r="KU627" s="74">
        <f t="shared" ref="KU627:KV627" si="2950">KU262</f>
        <v>13.8</v>
      </c>
      <c r="KV627" s="74">
        <f t="shared" si="2950"/>
        <v>20.8</v>
      </c>
      <c r="KW627" s="72">
        <f t="shared" si="2799"/>
        <v>0.79</v>
      </c>
      <c r="KX627" s="74">
        <f t="shared" si="2944"/>
        <v>1.8</v>
      </c>
      <c r="KZ627" s="74">
        <f t="shared" ref="KZ627:LC627" si="2951">KZ262</f>
        <v>86.3</v>
      </c>
      <c r="LA627" s="74">
        <f t="shared" si="2951"/>
        <v>64.3</v>
      </c>
      <c r="LB627" s="74">
        <f t="shared" si="2951"/>
        <v>11.1</v>
      </c>
      <c r="LC627" s="74">
        <f t="shared" si="2951"/>
        <v>0.7</v>
      </c>
    </row>
    <row r="628" spans="8:315" x14ac:dyDescent="0.35">
      <c r="H628" s="16">
        <v>338</v>
      </c>
      <c r="I628" s="72">
        <v>-0.18</v>
      </c>
      <c r="J628" s="72">
        <v>-6.47</v>
      </c>
      <c r="K628" s="72">
        <f t="shared" si="2898"/>
        <v>-8.1300000000000008</v>
      </c>
      <c r="L628" s="72">
        <f t="shared" si="2905"/>
        <v>0.11</v>
      </c>
      <c r="M628" s="72">
        <v>4.43</v>
      </c>
      <c r="N628" s="72">
        <v>5.7</v>
      </c>
      <c r="O628" s="72">
        <f t="shared" si="2899"/>
        <v>0.22</v>
      </c>
      <c r="P628" s="72">
        <v>1.23</v>
      </c>
      <c r="U628" s="8"/>
      <c r="W628" s="8">
        <f t="shared" si="2900"/>
        <v>15</v>
      </c>
      <c r="X628">
        <v>1213200</v>
      </c>
      <c r="Y628">
        <f t="shared" si="2901"/>
        <v>337</v>
      </c>
      <c r="Z628" s="8">
        <v>0</v>
      </c>
      <c r="AA628" s="8">
        <v>-11.2</v>
      </c>
      <c r="AB628" s="8">
        <v>90.7</v>
      </c>
      <c r="AD628">
        <v>338</v>
      </c>
      <c r="AE628">
        <v>5.5538059999999998</v>
      </c>
      <c r="BZ628" s="41"/>
      <c r="CA628" s="41"/>
      <c r="CB628" s="41"/>
      <c r="CC628" s="41"/>
      <c r="CD628" s="41"/>
      <c r="CE628" s="41"/>
      <c r="CF628" s="41"/>
      <c r="CG628" s="41"/>
      <c r="CH628" s="41"/>
      <c r="CI628" s="41"/>
      <c r="CJ628" s="41"/>
      <c r="CK628" s="41"/>
      <c r="CL628" s="41"/>
      <c r="CM628" s="41"/>
      <c r="CN628" s="41"/>
      <c r="CY628" s="24"/>
      <c r="CZ628" s="24"/>
      <c r="DA628" s="24"/>
      <c r="DB628" s="24"/>
      <c r="DC628" s="24"/>
      <c r="DD628" s="24"/>
      <c r="DE628" s="24"/>
      <c r="DF628" s="24"/>
      <c r="DJ628" s="24"/>
      <c r="DK628" s="24"/>
      <c r="DL628" s="24"/>
      <c r="DN628" s="26"/>
      <c r="DO628" s="26"/>
      <c r="DP628" s="26"/>
      <c r="DQ628" s="26"/>
      <c r="KL628" s="84">
        <f t="shared" si="2807"/>
        <v>27290</v>
      </c>
      <c r="KM628">
        <v>1974</v>
      </c>
      <c r="KN628">
        <v>9</v>
      </c>
      <c r="KO628">
        <v>18</v>
      </c>
      <c r="KP628" s="84">
        <f t="shared" si="2808"/>
        <v>261</v>
      </c>
      <c r="KQ628" s="74">
        <f t="shared" ref="KQ628:KR628" si="2952">KQ263</f>
        <v>19.899999999999999</v>
      </c>
      <c r="KR628" s="74">
        <f t="shared" si="2952"/>
        <v>9.4</v>
      </c>
      <c r="KS628" s="74">
        <f t="shared" si="2810"/>
        <v>9.1999999999999993</v>
      </c>
      <c r="KT628" s="74">
        <f t="shared" si="2811"/>
        <v>18.5</v>
      </c>
      <c r="KU628" s="74">
        <f t="shared" ref="KU628:KV628" si="2953">KU263</f>
        <v>13.2</v>
      </c>
      <c r="KV628" s="74">
        <f t="shared" si="2953"/>
        <v>20.399999999999999</v>
      </c>
      <c r="KW628" s="72">
        <f t="shared" si="2799"/>
        <v>0.8</v>
      </c>
      <c r="KX628" s="74">
        <f t="shared" si="2944"/>
        <v>2.2999999999999998</v>
      </c>
      <c r="KZ628" s="74">
        <f t="shared" ref="KZ628:LC628" si="2954">KZ263</f>
        <v>88.3</v>
      </c>
      <c r="LA628" s="74">
        <f t="shared" si="2954"/>
        <v>59.5</v>
      </c>
      <c r="LB628" s="74">
        <f t="shared" si="2954"/>
        <v>11.2</v>
      </c>
      <c r="LC628" s="74">
        <f t="shared" si="2954"/>
        <v>0.6</v>
      </c>
    </row>
    <row r="629" spans="8:315" x14ac:dyDescent="0.35">
      <c r="H629" s="16">
        <v>339</v>
      </c>
      <c r="I629" s="72">
        <v>-0.47</v>
      </c>
      <c r="J629" s="72">
        <v>-8.1300000000000008</v>
      </c>
      <c r="K629" s="72">
        <f t="shared" si="2898"/>
        <v>-5.82</v>
      </c>
      <c r="L629" s="72">
        <f t="shared" si="2905"/>
        <v>-0.18</v>
      </c>
      <c r="M629" s="72">
        <v>4.3600000000000003</v>
      </c>
      <c r="N629" s="72">
        <v>5.9</v>
      </c>
      <c r="O629" s="72">
        <f t="shared" si="2899"/>
        <v>0.26</v>
      </c>
      <c r="P629" s="72">
        <v>2.96</v>
      </c>
      <c r="U629" s="8"/>
      <c r="W629" s="8">
        <f t="shared" si="2900"/>
        <v>15.1</v>
      </c>
      <c r="X629">
        <v>1216800</v>
      </c>
      <c r="Y629">
        <f t="shared" si="2901"/>
        <v>338</v>
      </c>
      <c r="Z629" s="8">
        <v>0</v>
      </c>
      <c r="AA629" s="8">
        <v>-11.3</v>
      </c>
      <c r="AB629" s="8">
        <v>90.3</v>
      </c>
      <c r="AD629">
        <v>339</v>
      </c>
      <c r="AE629">
        <v>6.7212699999999996</v>
      </c>
      <c r="BZ629" s="44"/>
      <c r="CA629" s="44"/>
      <c r="CB629" s="41"/>
      <c r="CC629" s="41"/>
      <c r="CD629" s="41"/>
      <c r="CE629" s="41"/>
      <c r="CF629" s="41"/>
      <c r="CG629" s="41"/>
      <c r="CH629" s="41"/>
      <c r="CI629" s="41"/>
      <c r="CJ629" s="41"/>
      <c r="CK629" s="41"/>
      <c r="CL629" s="41"/>
      <c r="CM629" s="41"/>
      <c r="CN629" s="41"/>
      <c r="CY629" s="24"/>
      <c r="CZ629" s="24"/>
      <c r="DA629" s="24"/>
      <c r="DB629" s="24"/>
      <c r="DC629" s="24"/>
      <c r="DD629" s="24"/>
      <c r="DE629" s="24"/>
      <c r="DF629" s="24"/>
      <c r="DJ629" s="24"/>
      <c r="DK629" s="24"/>
      <c r="DL629" s="24"/>
      <c r="DN629" s="26"/>
      <c r="DO629" s="26"/>
      <c r="DP629" s="26"/>
      <c r="DQ629" s="26"/>
      <c r="KL629" s="84">
        <f t="shared" si="2807"/>
        <v>27291</v>
      </c>
      <c r="KM629">
        <v>1974</v>
      </c>
      <c r="KN629">
        <v>9</v>
      </c>
      <c r="KO629">
        <v>19</v>
      </c>
      <c r="KP629" s="84">
        <f t="shared" si="2808"/>
        <v>262</v>
      </c>
      <c r="KQ629" s="74">
        <f t="shared" ref="KQ629:KR629" si="2955">KQ264</f>
        <v>19.600000000000001</v>
      </c>
      <c r="KR629" s="74">
        <f t="shared" si="2955"/>
        <v>9.1999999999999993</v>
      </c>
      <c r="KS629" s="74">
        <f t="shared" si="2810"/>
        <v>9.6</v>
      </c>
      <c r="KT629" s="74">
        <f t="shared" si="2811"/>
        <v>19.899999999999999</v>
      </c>
      <c r="KU629" s="74">
        <f t="shared" ref="KU629:KV629" si="2956">KU264</f>
        <v>13.1</v>
      </c>
      <c r="KV629" s="74">
        <f t="shared" si="2956"/>
        <v>21.4</v>
      </c>
      <c r="KW629" s="72">
        <f t="shared" si="2799"/>
        <v>0.82</v>
      </c>
      <c r="KX629" s="74">
        <f t="shared" si="2944"/>
        <v>3.4</v>
      </c>
      <c r="KZ629" s="74">
        <f t="shared" ref="KZ629:LC629" si="2957">KZ264</f>
        <v>87.2</v>
      </c>
      <c r="LA629" s="74">
        <f t="shared" si="2957"/>
        <v>57.9</v>
      </c>
      <c r="LB629" s="74">
        <f t="shared" si="2957"/>
        <v>11.4</v>
      </c>
      <c r="LC629" s="74">
        <f t="shared" si="2957"/>
        <v>0.6</v>
      </c>
    </row>
    <row r="630" spans="8:315" x14ac:dyDescent="0.35">
      <c r="H630" s="16">
        <v>340</v>
      </c>
      <c r="I630" s="72">
        <v>0.8</v>
      </c>
      <c r="J630" s="72">
        <v>-5.82</v>
      </c>
      <c r="K630" s="72">
        <f t="shared" si="2898"/>
        <v>-7.42</v>
      </c>
      <c r="L630" s="72">
        <f t="shared" si="2905"/>
        <v>-0.47</v>
      </c>
      <c r="M630" s="72">
        <v>4.46</v>
      </c>
      <c r="N630" s="72">
        <v>5.7</v>
      </c>
      <c r="O630" s="72">
        <f t="shared" si="2899"/>
        <v>0.22</v>
      </c>
      <c r="P630" s="72">
        <v>3.63</v>
      </c>
      <c r="U630" s="8"/>
      <c r="W630" s="8">
        <f t="shared" si="2900"/>
        <v>15.1</v>
      </c>
      <c r="X630">
        <v>1220400</v>
      </c>
      <c r="Y630">
        <f t="shared" si="2901"/>
        <v>339</v>
      </c>
      <c r="Z630" s="8">
        <v>0</v>
      </c>
      <c r="AA630" s="8">
        <v>-11.8</v>
      </c>
      <c r="AB630" s="8">
        <v>89.6</v>
      </c>
      <c r="AD630">
        <v>340</v>
      </c>
      <c r="AE630">
        <v>7.4709279999999998</v>
      </c>
      <c r="BZ630" s="44"/>
      <c r="CA630" s="44"/>
      <c r="CB630" s="41"/>
      <c r="CC630" s="41"/>
      <c r="CD630" s="41"/>
      <c r="CE630" s="41"/>
      <c r="CF630" s="41"/>
      <c r="CG630" s="41"/>
      <c r="CH630" s="41"/>
      <c r="CI630" s="41"/>
      <c r="CJ630" s="41"/>
      <c r="CK630" s="41"/>
      <c r="CL630" s="41"/>
      <c r="CM630" s="41"/>
      <c r="CN630" s="41"/>
      <c r="CY630" s="24"/>
      <c r="CZ630" s="24"/>
      <c r="DA630" s="24"/>
      <c r="DB630" s="24"/>
      <c r="DC630" s="24"/>
      <c r="DD630" s="24"/>
      <c r="DE630" s="24"/>
      <c r="DF630" s="24"/>
      <c r="DJ630" s="24"/>
      <c r="DK630" s="24"/>
      <c r="DL630" s="24"/>
      <c r="DN630" s="26"/>
      <c r="DO630" s="26"/>
      <c r="DP630" s="26"/>
      <c r="DQ630" s="26"/>
      <c r="KL630" s="84">
        <f t="shared" si="2807"/>
        <v>27292</v>
      </c>
      <c r="KM630">
        <v>1974</v>
      </c>
      <c r="KN630">
        <v>9</v>
      </c>
      <c r="KO630">
        <v>20</v>
      </c>
      <c r="KP630" s="84">
        <f t="shared" si="2808"/>
        <v>263</v>
      </c>
      <c r="KQ630" s="74">
        <f t="shared" ref="KQ630:KR630" si="2958">KQ265</f>
        <v>19</v>
      </c>
      <c r="KR630" s="74">
        <f t="shared" si="2958"/>
        <v>9.6</v>
      </c>
      <c r="KS630" s="74">
        <f t="shared" si="2810"/>
        <v>9</v>
      </c>
      <c r="KT630" s="74">
        <f t="shared" si="2811"/>
        <v>19.600000000000001</v>
      </c>
      <c r="KU630" s="74">
        <f t="shared" ref="KU630:KV630" si="2959">KU265</f>
        <v>12.2</v>
      </c>
      <c r="KV630" s="74">
        <f t="shared" si="2959"/>
        <v>19</v>
      </c>
      <c r="KW630" s="72">
        <f t="shared" si="2799"/>
        <v>0.8</v>
      </c>
      <c r="KX630" s="74">
        <f t="shared" si="2944"/>
        <v>2.7</v>
      </c>
      <c r="KZ630" s="74">
        <f t="shared" ref="KZ630:LC630" si="2960">KZ265</f>
        <v>85.8</v>
      </c>
      <c r="LA630" s="74">
        <f t="shared" si="2960"/>
        <v>61.3</v>
      </c>
      <c r="LB630" s="74">
        <f t="shared" si="2960"/>
        <v>12.8</v>
      </c>
      <c r="LC630" s="74">
        <f t="shared" si="2960"/>
        <v>0.6</v>
      </c>
    </row>
    <row r="631" spans="8:315" x14ac:dyDescent="0.35">
      <c r="H631" s="16">
        <v>341</v>
      </c>
      <c r="I631" s="72">
        <v>-1.07</v>
      </c>
      <c r="J631" s="72">
        <v>-7.42</v>
      </c>
      <c r="K631" s="72">
        <f t="shared" si="2898"/>
        <v>-8.98</v>
      </c>
      <c r="L631" s="72">
        <f t="shared" si="2905"/>
        <v>0.8</v>
      </c>
      <c r="M631" s="72">
        <v>4.5199999999999996</v>
      </c>
      <c r="N631" s="72">
        <v>5.7</v>
      </c>
      <c r="O631" s="72">
        <f t="shared" si="2899"/>
        <v>0.21</v>
      </c>
      <c r="P631" s="72">
        <v>2</v>
      </c>
      <c r="U631" s="8"/>
      <c r="W631" s="8">
        <f t="shared" si="2900"/>
        <v>15.2</v>
      </c>
      <c r="X631">
        <v>1224000</v>
      </c>
      <c r="Y631">
        <f t="shared" si="2901"/>
        <v>340</v>
      </c>
      <c r="Z631" s="8">
        <v>0</v>
      </c>
      <c r="AA631" s="8">
        <v>-12.3</v>
      </c>
      <c r="AB631" s="8">
        <v>90.8</v>
      </c>
      <c r="AD631">
        <v>341</v>
      </c>
      <c r="AE631">
        <v>6.9971180000000004</v>
      </c>
      <c r="BZ631" s="44"/>
      <c r="CA631" s="44"/>
      <c r="CB631" s="41"/>
      <c r="CC631" s="41"/>
      <c r="CD631" s="41"/>
      <c r="CE631" s="41"/>
      <c r="CF631" s="41"/>
      <c r="CG631" s="41"/>
      <c r="CH631" s="41"/>
      <c r="CI631" s="41"/>
      <c r="CJ631" s="41"/>
      <c r="CK631" s="41"/>
      <c r="CL631" s="41"/>
      <c r="CM631" s="41"/>
      <c r="CN631" s="41"/>
      <c r="CY631" s="24"/>
      <c r="CZ631" s="24"/>
      <c r="DA631" s="24"/>
      <c r="DB631" s="24"/>
      <c r="DC631" s="24"/>
      <c r="DD631" s="24"/>
      <c r="DE631" s="24"/>
      <c r="DF631" s="24"/>
      <c r="DJ631" s="24"/>
      <c r="DK631" s="24"/>
      <c r="DL631" s="24"/>
      <c r="DN631" s="26"/>
      <c r="DO631" s="26"/>
      <c r="DP631" s="26"/>
      <c r="DQ631" s="26"/>
      <c r="KL631" s="84">
        <f t="shared" si="2807"/>
        <v>27293</v>
      </c>
      <c r="KM631">
        <v>1974</v>
      </c>
      <c r="KN631">
        <v>9</v>
      </c>
      <c r="KO631">
        <v>21</v>
      </c>
      <c r="KP631" s="84">
        <f t="shared" si="2808"/>
        <v>264</v>
      </c>
      <c r="KQ631" s="74">
        <f t="shared" ref="KQ631:KR631" si="2961">KQ266</f>
        <v>18.5</v>
      </c>
      <c r="KR631" s="74">
        <f t="shared" si="2961"/>
        <v>9</v>
      </c>
      <c r="KS631" s="74">
        <f t="shared" si="2810"/>
        <v>7.9</v>
      </c>
      <c r="KT631" s="74">
        <f t="shared" si="2811"/>
        <v>19</v>
      </c>
      <c r="KU631" s="74">
        <f t="shared" ref="KU631:KV631" si="2962">KU266</f>
        <v>11.3</v>
      </c>
      <c r="KV631" s="74">
        <f t="shared" si="2962"/>
        <v>20.5</v>
      </c>
      <c r="KW631" s="72">
        <f t="shared" si="2799"/>
        <v>0.86</v>
      </c>
      <c r="KX631" s="74">
        <f t="shared" si="2944"/>
        <v>3.3</v>
      </c>
      <c r="KZ631" s="74">
        <f t="shared" ref="KZ631:LC631" si="2963">KZ266</f>
        <v>87.7</v>
      </c>
      <c r="LA631" s="74">
        <f t="shared" si="2963"/>
        <v>62.3</v>
      </c>
      <c r="LB631" s="74">
        <f t="shared" si="2963"/>
        <v>11.2</v>
      </c>
      <c r="LC631" s="74">
        <f t="shared" si="2963"/>
        <v>0.6</v>
      </c>
    </row>
    <row r="632" spans="8:315" x14ac:dyDescent="0.35">
      <c r="H632" s="16">
        <v>342</v>
      </c>
      <c r="I632" s="72">
        <v>-2.64</v>
      </c>
      <c r="J632" s="72">
        <v>-8.98</v>
      </c>
      <c r="K632" s="72">
        <f t="shared" si="2898"/>
        <v>-10.47</v>
      </c>
      <c r="L632" s="72">
        <f t="shared" si="2905"/>
        <v>-1.07</v>
      </c>
      <c r="M632" s="72">
        <v>4.5199999999999996</v>
      </c>
      <c r="N632" s="72">
        <v>5.9</v>
      </c>
      <c r="O632" s="72">
        <f t="shared" si="2899"/>
        <v>0.23</v>
      </c>
      <c r="P632" s="72">
        <v>1.6</v>
      </c>
      <c r="U632" s="8"/>
      <c r="W632" s="8">
        <f t="shared" si="2900"/>
        <v>15.2</v>
      </c>
      <c r="X632">
        <v>1227600</v>
      </c>
      <c r="Y632">
        <f t="shared" si="2901"/>
        <v>341</v>
      </c>
      <c r="Z632" s="8">
        <v>0</v>
      </c>
      <c r="AA632" s="8">
        <v>-12.8</v>
      </c>
      <c r="AB632" s="8">
        <v>90.7</v>
      </c>
      <c r="AD632">
        <v>342</v>
      </c>
      <c r="AE632">
        <v>6.5590359999999999</v>
      </c>
      <c r="BZ632" s="44"/>
      <c r="CA632" s="44"/>
      <c r="CB632" s="41"/>
      <c r="CC632" s="41"/>
      <c r="CD632" s="41"/>
      <c r="CE632" s="41"/>
      <c r="CF632" s="41"/>
      <c r="CG632" s="41"/>
      <c r="CH632" s="41"/>
      <c r="CI632" s="41"/>
      <c r="CJ632" s="41"/>
      <c r="CK632" s="41"/>
      <c r="CL632" s="41"/>
      <c r="CM632" s="41"/>
      <c r="CN632" s="41"/>
      <c r="CP632" s="24"/>
      <c r="CQ632" s="24"/>
      <c r="CR632" s="24"/>
      <c r="CS632" s="24"/>
      <c r="CT632" s="24"/>
      <c r="CU632" s="24"/>
      <c r="CV632" s="24"/>
      <c r="CW632" s="24"/>
      <c r="KL632" s="84">
        <f t="shared" si="2807"/>
        <v>27294</v>
      </c>
      <c r="KM632">
        <v>1974</v>
      </c>
      <c r="KN632">
        <v>9</v>
      </c>
      <c r="KO632">
        <v>22</v>
      </c>
      <c r="KP632" s="84">
        <f t="shared" si="2808"/>
        <v>265</v>
      </c>
      <c r="KQ632" s="74">
        <f t="shared" ref="KQ632:KR632" si="2964">KQ267</f>
        <v>17.3</v>
      </c>
      <c r="KR632" s="74">
        <f t="shared" si="2964"/>
        <v>7.9</v>
      </c>
      <c r="KS632" s="74">
        <f t="shared" si="2810"/>
        <v>7.7</v>
      </c>
      <c r="KT632" s="74">
        <f t="shared" si="2811"/>
        <v>18.5</v>
      </c>
      <c r="KU632" s="74">
        <f t="shared" ref="KU632:KV632" si="2965">KU267</f>
        <v>11.6</v>
      </c>
      <c r="KV632" s="74">
        <f t="shared" si="2965"/>
        <v>19.399999999999999</v>
      </c>
      <c r="KW632" s="72">
        <f t="shared" si="2799"/>
        <v>0.83</v>
      </c>
      <c r="KX632" s="74">
        <f t="shared" si="2944"/>
        <v>4.0999999999999996</v>
      </c>
      <c r="KZ632" s="74">
        <f t="shared" ref="KZ632:LC632" si="2966">KZ267</f>
        <v>86.3</v>
      </c>
      <c r="LA632" s="74">
        <f t="shared" si="2966"/>
        <v>61.7</v>
      </c>
      <c r="LB632" s="74">
        <f t="shared" si="2966"/>
        <v>11.5</v>
      </c>
      <c r="LC632" s="74">
        <f t="shared" si="2966"/>
        <v>0.6</v>
      </c>
    </row>
    <row r="633" spans="8:315" x14ac:dyDescent="0.35">
      <c r="H633" s="16">
        <v>343</v>
      </c>
      <c r="I633" s="72">
        <v>-2.63</v>
      </c>
      <c r="J633" s="72">
        <v>-10.47</v>
      </c>
      <c r="K633" s="72">
        <f t="shared" si="2898"/>
        <v>-10.15</v>
      </c>
      <c r="L633" s="72">
        <f t="shared" si="2905"/>
        <v>-2.64</v>
      </c>
      <c r="M633" s="72">
        <v>4.4400000000000004</v>
      </c>
      <c r="N633" s="72">
        <v>5.7</v>
      </c>
      <c r="O633" s="72">
        <f t="shared" si="2899"/>
        <v>0.22</v>
      </c>
      <c r="P633" s="72">
        <v>4.18</v>
      </c>
      <c r="U633" s="8"/>
      <c r="W633" s="8">
        <f t="shared" si="2900"/>
        <v>15.3</v>
      </c>
      <c r="X633">
        <v>1231200</v>
      </c>
      <c r="Y633">
        <f t="shared" si="2901"/>
        <v>342</v>
      </c>
      <c r="Z633" s="8">
        <v>0</v>
      </c>
      <c r="AA633" s="8">
        <v>-12.6</v>
      </c>
      <c r="AB633" s="8">
        <v>89.6</v>
      </c>
      <c r="AD633">
        <v>343</v>
      </c>
      <c r="AE633">
        <v>6.5874189999999997</v>
      </c>
      <c r="BZ633" s="44"/>
      <c r="CA633" s="44"/>
      <c r="CB633" s="41"/>
      <c r="CC633" s="41"/>
      <c r="CD633" s="41"/>
      <c r="CE633" s="41"/>
      <c r="CF633" s="41"/>
      <c r="CG633" s="41"/>
      <c r="CH633" s="41"/>
      <c r="CI633" s="41"/>
      <c r="CJ633" s="41"/>
      <c r="CK633" s="41"/>
      <c r="CL633" s="41"/>
      <c r="CM633" s="41"/>
      <c r="CN633" s="41"/>
      <c r="KL633" s="84">
        <f t="shared" si="2807"/>
        <v>27295</v>
      </c>
      <c r="KM633">
        <v>1974</v>
      </c>
      <c r="KN633">
        <v>9</v>
      </c>
      <c r="KO633">
        <v>23</v>
      </c>
      <c r="KP633" s="84">
        <f t="shared" si="2808"/>
        <v>266</v>
      </c>
      <c r="KQ633" s="74">
        <f t="shared" ref="KQ633:KR633" si="2967">KQ268</f>
        <v>16.5</v>
      </c>
      <c r="KR633" s="74">
        <f t="shared" si="2967"/>
        <v>7.7</v>
      </c>
      <c r="KS633" s="74">
        <f t="shared" si="2810"/>
        <v>6.1</v>
      </c>
      <c r="KT633" s="74">
        <f t="shared" si="2811"/>
        <v>17.3</v>
      </c>
      <c r="KU633" s="74">
        <f t="shared" ref="KU633:KV633" si="2968">KU268</f>
        <v>11.5</v>
      </c>
      <c r="KV633" s="74">
        <f t="shared" si="2968"/>
        <v>20.5</v>
      </c>
      <c r="KW633" s="72">
        <f t="shared" si="2799"/>
        <v>0.86</v>
      </c>
      <c r="KX633" s="74">
        <f t="shared" si="2944"/>
        <v>2.7</v>
      </c>
      <c r="KZ633" s="74">
        <f t="shared" ref="KZ633:LC633" si="2969">KZ268</f>
        <v>85.3</v>
      </c>
      <c r="LA633" s="74">
        <f t="shared" si="2969"/>
        <v>63.5</v>
      </c>
      <c r="LB633" s="74">
        <f t="shared" si="2969"/>
        <v>11.9</v>
      </c>
      <c r="LC633" s="74">
        <f t="shared" si="2969"/>
        <v>0.7</v>
      </c>
    </row>
    <row r="634" spans="8:315" x14ac:dyDescent="0.35">
      <c r="H634" s="16">
        <v>344</v>
      </c>
      <c r="I634" s="72">
        <v>-2.0299999999999998</v>
      </c>
      <c r="J634" s="72">
        <v>-10.15</v>
      </c>
      <c r="K634" s="72">
        <f t="shared" si="2898"/>
        <v>-10</v>
      </c>
      <c r="L634" s="72">
        <f t="shared" si="2905"/>
        <v>-2.63</v>
      </c>
      <c r="M634" s="72">
        <v>4.68</v>
      </c>
      <c r="N634" s="72">
        <v>6</v>
      </c>
      <c r="O634" s="72">
        <f t="shared" si="2899"/>
        <v>0.22</v>
      </c>
      <c r="P634" s="72">
        <v>1.9</v>
      </c>
      <c r="U634" s="8"/>
      <c r="W634" s="8">
        <f t="shared" si="2900"/>
        <v>15.3</v>
      </c>
      <c r="X634">
        <v>1234800</v>
      </c>
      <c r="Y634">
        <f t="shared" si="2901"/>
        <v>343</v>
      </c>
      <c r="Z634" s="8">
        <v>0</v>
      </c>
      <c r="AA634" s="8">
        <v>-13</v>
      </c>
      <c r="AB634" s="8">
        <v>89.8</v>
      </c>
      <c r="AD634">
        <v>344</v>
      </c>
      <c r="AE634">
        <v>8.1843439999999994</v>
      </c>
      <c r="BZ634" s="44"/>
      <c r="CA634" s="44"/>
      <c r="CB634" s="41"/>
      <c r="CC634" s="41"/>
      <c r="CD634" s="41"/>
      <c r="CE634" s="41"/>
      <c r="CF634" s="41"/>
      <c r="CG634" s="41"/>
      <c r="CH634" s="41"/>
      <c r="CI634" s="41"/>
      <c r="CJ634" s="41"/>
      <c r="CK634" s="41"/>
      <c r="CL634" s="41"/>
      <c r="CM634" s="41"/>
      <c r="CN634" s="41"/>
      <c r="KL634" s="84">
        <f t="shared" si="2807"/>
        <v>27296</v>
      </c>
      <c r="KM634">
        <v>1974</v>
      </c>
      <c r="KN634">
        <v>9</v>
      </c>
      <c r="KO634">
        <v>24</v>
      </c>
      <c r="KP634" s="84">
        <f t="shared" si="2808"/>
        <v>267</v>
      </c>
      <c r="KQ634" s="74">
        <f t="shared" ref="KQ634:KR634" si="2970">KQ269</f>
        <v>16.3</v>
      </c>
      <c r="KR634" s="74">
        <f t="shared" si="2970"/>
        <v>6.1</v>
      </c>
      <c r="KS634" s="74">
        <f t="shared" si="2810"/>
        <v>6.9</v>
      </c>
      <c r="KT634" s="74">
        <f t="shared" si="2811"/>
        <v>16.5</v>
      </c>
      <c r="KU634" s="74">
        <f t="shared" ref="KU634:KV634" si="2971">KU269</f>
        <v>13.2</v>
      </c>
      <c r="KV634" s="74">
        <f t="shared" si="2971"/>
        <v>20.100000000000001</v>
      </c>
      <c r="KW634" s="72">
        <f t="shared" si="2799"/>
        <v>0.79</v>
      </c>
      <c r="KX634" s="74">
        <f t="shared" si="2944"/>
        <v>1.1000000000000001</v>
      </c>
      <c r="KZ634" s="74">
        <f t="shared" ref="KZ634:LC634" si="2972">KZ269</f>
        <v>84</v>
      </c>
      <c r="LA634" s="74">
        <f t="shared" si="2972"/>
        <v>60.7</v>
      </c>
      <c r="LB634" s="74">
        <f t="shared" si="2972"/>
        <v>11.5</v>
      </c>
      <c r="LC634" s="74">
        <f t="shared" si="2972"/>
        <v>0.5</v>
      </c>
    </row>
    <row r="635" spans="8:315" x14ac:dyDescent="0.35">
      <c r="H635" s="16">
        <v>345</v>
      </c>
      <c r="I635" s="72">
        <v>-2.76</v>
      </c>
      <c r="J635" s="72">
        <v>-10</v>
      </c>
      <c r="K635" s="72">
        <f t="shared" si="2898"/>
        <v>-11.3</v>
      </c>
      <c r="L635" s="72">
        <f t="shared" si="2905"/>
        <v>-2.0299999999999998</v>
      </c>
      <c r="M635" s="72">
        <v>4.22</v>
      </c>
      <c r="N635" s="72">
        <v>5.7</v>
      </c>
      <c r="O635" s="72">
        <f t="shared" si="2899"/>
        <v>0.26</v>
      </c>
      <c r="P635" s="72">
        <v>1.37</v>
      </c>
      <c r="U635" s="8"/>
      <c r="W635" s="8">
        <f t="shared" si="2900"/>
        <v>15.3</v>
      </c>
      <c r="X635">
        <v>1238400</v>
      </c>
      <c r="Y635">
        <f t="shared" si="2901"/>
        <v>344</v>
      </c>
      <c r="Z635" s="8">
        <v>2.8</v>
      </c>
      <c r="AA635" s="8">
        <v>-12.6</v>
      </c>
      <c r="AB635" s="8">
        <v>87.7</v>
      </c>
      <c r="AD635">
        <v>345</v>
      </c>
      <c r="AE635">
        <v>10.41831</v>
      </c>
      <c r="BZ635" s="44"/>
      <c r="CA635" s="44"/>
      <c r="CB635" s="41"/>
      <c r="CC635" s="41"/>
      <c r="CD635" s="41"/>
      <c r="CE635" s="41"/>
      <c r="CF635" s="41"/>
      <c r="CG635" s="41"/>
      <c r="CH635" s="41"/>
      <c r="CI635" s="41"/>
      <c r="CJ635" s="41"/>
      <c r="CK635" s="41"/>
      <c r="CL635" s="41"/>
      <c r="CM635" s="41"/>
      <c r="CN635" s="41"/>
      <c r="KL635" s="84">
        <f t="shared" si="2807"/>
        <v>27297</v>
      </c>
      <c r="KM635">
        <v>1974</v>
      </c>
      <c r="KN635">
        <v>9</v>
      </c>
      <c r="KO635">
        <v>25</v>
      </c>
      <c r="KP635" s="84">
        <f t="shared" si="2808"/>
        <v>268</v>
      </c>
      <c r="KQ635" s="74">
        <f t="shared" ref="KQ635:KR635" si="2973">KQ270</f>
        <v>16.3</v>
      </c>
      <c r="KR635" s="74">
        <f t="shared" si="2973"/>
        <v>6.9</v>
      </c>
      <c r="KS635" s="74">
        <f t="shared" si="2810"/>
        <v>7.6</v>
      </c>
      <c r="KT635" s="74">
        <f t="shared" si="2811"/>
        <v>16.3</v>
      </c>
      <c r="KU635" s="74">
        <f t="shared" ref="KU635:KV635" si="2974">KU270</f>
        <v>13</v>
      </c>
      <c r="KV635" s="74">
        <f t="shared" si="2974"/>
        <v>19.5</v>
      </c>
      <c r="KW635" s="72">
        <f t="shared" si="2799"/>
        <v>0.79</v>
      </c>
      <c r="KX635" s="74">
        <f t="shared" si="2944"/>
        <v>2.1</v>
      </c>
      <c r="KZ635" s="74">
        <f t="shared" ref="KZ635:LC635" si="2975">KZ270</f>
        <v>85.2</v>
      </c>
      <c r="LA635" s="74">
        <f t="shared" si="2975"/>
        <v>60.7</v>
      </c>
      <c r="LB635" s="74">
        <f t="shared" si="2975"/>
        <v>10.9</v>
      </c>
      <c r="LC635" s="74">
        <f t="shared" si="2975"/>
        <v>0.6</v>
      </c>
    </row>
    <row r="636" spans="8:315" x14ac:dyDescent="0.35">
      <c r="H636" s="16">
        <v>346</v>
      </c>
      <c r="I636" s="72">
        <v>-3.05</v>
      </c>
      <c r="J636" s="72">
        <v>-11.3</v>
      </c>
      <c r="K636" s="72">
        <f t="shared" si="2898"/>
        <v>-10.49</v>
      </c>
      <c r="L636" s="72">
        <f t="shared" si="2905"/>
        <v>-2.76</v>
      </c>
      <c r="M636" s="72">
        <v>4.22</v>
      </c>
      <c r="N636" s="72">
        <v>5.6</v>
      </c>
      <c r="O636" s="72">
        <f t="shared" si="2899"/>
        <v>0.25</v>
      </c>
      <c r="P636" s="72">
        <v>2.0299999999999998</v>
      </c>
      <c r="U636" s="8"/>
      <c r="W636" s="8">
        <f t="shared" si="2900"/>
        <v>15.4</v>
      </c>
      <c r="X636">
        <v>1242000</v>
      </c>
      <c r="Y636">
        <f t="shared" si="2901"/>
        <v>345</v>
      </c>
      <c r="Z636" s="8">
        <v>54.7</v>
      </c>
      <c r="AA636" s="8">
        <v>-12</v>
      </c>
      <c r="AB636" s="8">
        <v>86.9</v>
      </c>
      <c r="AD636">
        <v>346</v>
      </c>
      <c r="AE636">
        <v>12.009219999999999</v>
      </c>
      <c r="BZ636" s="44"/>
      <c r="CA636" s="44"/>
      <c r="CB636" s="41"/>
      <c r="CC636" s="41"/>
      <c r="CD636" s="41"/>
      <c r="CE636" s="41"/>
      <c r="CF636" s="41"/>
      <c r="CG636" s="41"/>
      <c r="CH636" s="41"/>
      <c r="CI636" s="41"/>
      <c r="CJ636" s="41"/>
      <c r="CK636" s="41"/>
      <c r="CL636" s="41"/>
      <c r="CM636" s="41"/>
      <c r="CN636" s="41"/>
      <c r="KL636" s="84">
        <f t="shared" si="2807"/>
        <v>27298</v>
      </c>
      <c r="KM636">
        <v>1974</v>
      </c>
      <c r="KN636">
        <v>9</v>
      </c>
      <c r="KO636">
        <v>26</v>
      </c>
      <c r="KP636" s="84">
        <f t="shared" si="2808"/>
        <v>269</v>
      </c>
      <c r="KQ636" s="74">
        <f t="shared" ref="KQ636:KR636" si="2976">KQ271</f>
        <v>17.7</v>
      </c>
      <c r="KR636" s="74">
        <f t="shared" si="2976"/>
        <v>7.6</v>
      </c>
      <c r="KS636" s="74">
        <f t="shared" si="2810"/>
        <v>8.5</v>
      </c>
      <c r="KT636" s="74">
        <f t="shared" si="2811"/>
        <v>16.3</v>
      </c>
      <c r="KU636" s="74">
        <f t="shared" ref="KU636:KV636" si="2977">KU271</f>
        <v>10.4</v>
      </c>
      <c r="KV636" s="74">
        <f t="shared" si="2977"/>
        <v>18.399999999999999</v>
      </c>
      <c r="KW636" s="72">
        <f t="shared" si="2799"/>
        <v>0.85</v>
      </c>
      <c r="KX636" s="74">
        <f t="shared" si="2944"/>
        <v>5.4</v>
      </c>
      <c r="KZ636" s="74">
        <f t="shared" ref="KZ636:LC636" si="2978">KZ271</f>
        <v>90.6</v>
      </c>
      <c r="LA636" s="74">
        <f t="shared" si="2978"/>
        <v>68.5</v>
      </c>
      <c r="LB636" s="74">
        <f t="shared" si="2978"/>
        <v>10.3</v>
      </c>
      <c r="LC636" s="74">
        <f t="shared" si="2978"/>
        <v>0.7</v>
      </c>
    </row>
    <row r="637" spans="8:315" x14ac:dyDescent="0.35">
      <c r="H637" s="16">
        <v>347</v>
      </c>
      <c r="I637" s="72">
        <v>-1.81</v>
      </c>
      <c r="J637" s="72">
        <v>-10.49</v>
      </c>
      <c r="K637" s="72">
        <f t="shared" si="2898"/>
        <v>-10.97</v>
      </c>
      <c r="L637" s="72">
        <f t="shared" si="2905"/>
        <v>-3.05</v>
      </c>
      <c r="M637" s="72">
        <v>4.4000000000000004</v>
      </c>
      <c r="N637" s="72">
        <v>5.5</v>
      </c>
      <c r="O637" s="72">
        <f t="shared" si="2899"/>
        <v>0.2</v>
      </c>
      <c r="P637" s="72">
        <v>3.36</v>
      </c>
      <c r="U637" s="8"/>
      <c r="W637" s="8">
        <f t="shared" si="2900"/>
        <v>15.4</v>
      </c>
      <c r="X637">
        <v>1245600</v>
      </c>
      <c r="Y637">
        <f t="shared" si="2901"/>
        <v>346</v>
      </c>
      <c r="Z637" s="8">
        <v>101.9</v>
      </c>
      <c r="AA637" s="8">
        <v>-11.5</v>
      </c>
      <c r="AB637" s="8">
        <v>85.5</v>
      </c>
      <c r="AD637">
        <v>347</v>
      </c>
      <c r="AE637">
        <v>9.7782669999999996</v>
      </c>
      <c r="BZ637" s="44"/>
      <c r="CA637" s="44"/>
      <c r="CB637" s="41"/>
      <c r="CC637" s="41"/>
      <c r="CD637" s="41"/>
      <c r="CE637" s="41"/>
      <c r="CF637" s="41"/>
      <c r="CG637" s="41"/>
      <c r="CH637" s="41"/>
      <c r="CI637" s="41"/>
      <c r="CJ637" s="41"/>
      <c r="CK637" s="41"/>
      <c r="CL637" s="41"/>
      <c r="CM637" s="41"/>
      <c r="CN637" s="41"/>
      <c r="KL637" s="84">
        <f t="shared" si="2807"/>
        <v>27299</v>
      </c>
      <c r="KM637">
        <v>1974</v>
      </c>
      <c r="KN637">
        <v>9</v>
      </c>
      <c r="KO637">
        <v>27</v>
      </c>
      <c r="KP637" s="84">
        <f t="shared" si="2808"/>
        <v>270</v>
      </c>
      <c r="KQ637" s="74">
        <f t="shared" ref="KQ637:KR637" si="2979">KQ272</f>
        <v>17.899999999999999</v>
      </c>
      <c r="KR637" s="74">
        <f t="shared" si="2979"/>
        <v>8.5</v>
      </c>
      <c r="KS637" s="74">
        <f t="shared" si="2810"/>
        <v>8.1999999999999993</v>
      </c>
      <c r="KT637" s="74">
        <f t="shared" si="2811"/>
        <v>17.7</v>
      </c>
      <c r="KU637" s="74">
        <f t="shared" ref="KU637:KV637" si="2980">KU272</f>
        <v>11.2</v>
      </c>
      <c r="KV637" s="74">
        <f t="shared" si="2980"/>
        <v>19</v>
      </c>
      <c r="KW637" s="72">
        <f t="shared" si="2799"/>
        <v>0.84</v>
      </c>
      <c r="KX637" s="74">
        <f t="shared" si="2944"/>
        <v>2.7</v>
      </c>
      <c r="KZ637" s="74">
        <f t="shared" ref="KZ637:LC637" si="2981">KZ272</f>
        <v>87</v>
      </c>
      <c r="LA637" s="74">
        <f t="shared" si="2981"/>
        <v>64.099999999999994</v>
      </c>
      <c r="LB637" s="74">
        <f t="shared" si="2981"/>
        <v>12</v>
      </c>
      <c r="LC637" s="74">
        <f t="shared" si="2981"/>
        <v>0.7</v>
      </c>
    </row>
    <row r="638" spans="8:315" x14ac:dyDescent="0.35">
      <c r="H638" s="16">
        <v>348</v>
      </c>
      <c r="I638" s="72">
        <v>-2.95</v>
      </c>
      <c r="J638" s="72">
        <v>-10.97</v>
      </c>
      <c r="K638" s="72">
        <f t="shared" si="2898"/>
        <v>-9.8699999999999992</v>
      </c>
      <c r="L638" s="72">
        <f t="shared" si="2905"/>
        <v>-1.81</v>
      </c>
      <c r="M638" s="72">
        <v>4.28</v>
      </c>
      <c r="N638" s="72">
        <v>5.6</v>
      </c>
      <c r="O638" s="72">
        <f t="shared" si="2899"/>
        <v>0.24</v>
      </c>
      <c r="P638" s="72">
        <v>2.88</v>
      </c>
      <c r="U638" s="8"/>
      <c r="W638" s="8">
        <f t="shared" si="2900"/>
        <v>15.5</v>
      </c>
      <c r="X638">
        <v>1249200</v>
      </c>
      <c r="Y638">
        <f t="shared" si="2901"/>
        <v>347</v>
      </c>
      <c r="Z638" s="8">
        <v>166.7</v>
      </c>
      <c r="AA638" s="8">
        <v>-11</v>
      </c>
      <c r="AB638" s="8">
        <v>84.2</v>
      </c>
      <c r="AD638">
        <v>348</v>
      </c>
      <c r="AE638">
        <v>5.6676200000000003</v>
      </c>
      <c r="BZ638" s="44"/>
      <c r="CA638" s="44"/>
      <c r="CB638" s="41"/>
      <c r="CC638" s="41"/>
      <c r="CD638" s="41"/>
      <c r="CE638" s="41"/>
      <c r="CF638" s="41"/>
      <c r="CG638" s="41"/>
      <c r="CH638" s="41"/>
      <c r="CI638" s="41"/>
      <c r="CJ638" s="41"/>
      <c r="CK638" s="41"/>
      <c r="CL638" s="41"/>
      <c r="CM638" s="41"/>
      <c r="CN638" s="41"/>
      <c r="KL638" s="84">
        <f t="shared" si="2807"/>
        <v>27300</v>
      </c>
      <c r="KM638">
        <v>1974</v>
      </c>
      <c r="KN638">
        <v>9</v>
      </c>
      <c r="KO638">
        <v>28</v>
      </c>
      <c r="KP638" s="84">
        <f t="shared" si="2808"/>
        <v>271</v>
      </c>
      <c r="KQ638" s="74">
        <f t="shared" ref="KQ638:KR638" si="2982">KQ273</f>
        <v>17.399999999999999</v>
      </c>
      <c r="KR638" s="74">
        <f t="shared" si="2982"/>
        <v>8.1999999999999993</v>
      </c>
      <c r="KS638" s="74">
        <f t="shared" si="2810"/>
        <v>7.4</v>
      </c>
      <c r="KT638" s="74">
        <f t="shared" si="2811"/>
        <v>17.899999999999999</v>
      </c>
      <c r="KU638" s="74">
        <f t="shared" ref="KU638:KV638" si="2983">KU273</f>
        <v>11.4</v>
      </c>
      <c r="KV638" s="74">
        <f t="shared" si="2983"/>
        <v>18.7</v>
      </c>
      <c r="KW638" s="72">
        <f t="shared" si="2799"/>
        <v>0.83</v>
      </c>
      <c r="KX638" s="74">
        <f t="shared" si="2944"/>
        <v>2.6</v>
      </c>
      <c r="KZ638" s="74">
        <f t="shared" ref="KZ638:LC638" si="2984">KZ273</f>
        <v>86.9</v>
      </c>
      <c r="LA638" s="74">
        <f t="shared" si="2984"/>
        <v>61.8</v>
      </c>
      <c r="LB638" s="74">
        <f t="shared" si="2984"/>
        <v>12.9</v>
      </c>
      <c r="LC638" s="74">
        <f t="shared" si="2984"/>
        <v>0.6</v>
      </c>
    </row>
    <row r="639" spans="8:315" x14ac:dyDescent="0.35">
      <c r="H639" s="16">
        <v>349</v>
      </c>
      <c r="I639" s="72">
        <v>-1.46</v>
      </c>
      <c r="J639" s="72">
        <v>-9.8699999999999992</v>
      </c>
      <c r="K639" s="72">
        <f t="shared" si="2898"/>
        <v>-8.2799999999999994</v>
      </c>
      <c r="L639" s="72">
        <f t="shared" si="2905"/>
        <v>-2.95</v>
      </c>
      <c r="M639" s="72">
        <v>4.0999999999999996</v>
      </c>
      <c r="N639" s="72">
        <v>5.3</v>
      </c>
      <c r="O639" s="72">
        <f t="shared" si="2899"/>
        <v>0.23</v>
      </c>
      <c r="P639" s="72">
        <v>2.37</v>
      </c>
      <c r="U639" s="8"/>
      <c r="W639" s="8">
        <f t="shared" si="2900"/>
        <v>15.5</v>
      </c>
      <c r="X639">
        <v>1252800</v>
      </c>
      <c r="Y639">
        <f t="shared" si="2901"/>
        <v>348</v>
      </c>
      <c r="Z639" s="8">
        <v>124.2</v>
      </c>
      <c r="AA639" s="8">
        <v>-10.1</v>
      </c>
      <c r="AB639" s="8">
        <v>81.3</v>
      </c>
      <c r="AD639">
        <v>349</v>
      </c>
      <c r="AE639">
        <v>6.2221359999999999</v>
      </c>
      <c r="BZ639" s="44"/>
      <c r="CA639" s="44"/>
      <c r="CB639" s="41"/>
      <c r="CC639" s="41"/>
      <c r="CD639" s="41"/>
      <c r="CE639" s="41"/>
      <c r="CF639" s="41"/>
      <c r="CG639" s="41"/>
      <c r="CH639" s="41"/>
      <c r="CI639" s="41"/>
      <c r="CJ639" s="41"/>
      <c r="CK639" s="41"/>
      <c r="CL639" s="41"/>
      <c r="CM639" s="41"/>
      <c r="CN639" s="41"/>
      <c r="KL639" s="84">
        <f t="shared" si="2807"/>
        <v>27301</v>
      </c>
      <c r="KM639">
        <v>1974</v>
      </c>
      <c r="KN639">
        <v>9</v>
      </c>
      <c r="KO639">
        <v>29</v>
      </c>
      <c r="KP639" s="84">
        <f t="shared" si="2808"/>
        <v>272</v>
      </c>
      <c r="KQ639" s="74">
        <f t="shared" ref="KQ639:KR639" si="2985">KQ274</f>
        <v>17.3</v>
      </c>
      <c r="KR639" s="74">
        <f t="shared" si="2985"/>
        <v>7.4</v>
      </c>
      <c r="KS639" s="74">
        <f t="shared" si="2810"/>
        <v>6.3</v>
      </c>
      <c r="KT639" s="74">
        <f t="shared" si="2811"/>
        <v>17.399999999999999</v>
      </c>
      <c r="KU639" s="74">
        <f t="shared" ref="KU639:KV639" si="2986">KU274</f>
        <v>12.4</v>
      </c>
      <c r="KV639" s="74">
        <f t="shared" si="2986"/>
        <v>18.899999999999999</v>
      </c>
      <c r="KW639" s="72">
        <f t="shared" si="2799"/>
        <v>0.79</v>
      </c>
      <c r="KX639" s="74">
        <f t="shared" si="2944"/>
        <v>4</v>
      </c>
      <c r="KZ639" s="74">
        <f t="shared" ref="KZ639:LC639" si="2987">KZ274</f>
        <v>85.8</v>
      </c>
      <c r="LA639" s="74">
        <f t="shared" si="2987"/>
        <v>59.2</v>
      </c>
      <c r="LB639" s="74">
        <f t="shared" si="2987"/>
        <v>12.7</v>
      </c>
      <c r="LC639" s="74">
        <f t="shared" si="2987"/>
        <v>0.6</v>
      </c>
    </row>
    <row r="640" spans="8:315" x14ac:dyDescent="0.35">
      <c r="H640" s="16">
        <v>350</v>
      </c>
      <c r="I640" s="72">
        <v>-2.4900000000000002</v>
      </c>
      <c r="J640" s="72">
        <v>-8.2799999999999994</v>
      </c>
      <c r="K640" s="72">
        <f t="shared" si="2898"/>
        <v>-10.92</v>
      </c>
      <c r="L640" s="72">
        <f t="shared" si="2905"/>
        <v>-1.46</v>
      </c>
      <c r="M640" s="72">
        <v>4.25</v>
      </c>
      <c r="N640" s="72">
        <v>6</v>
      </c>
      <c r="O640" s="72">
        <f t="shared" si="2899"/>
        <v>0.28999999999999998</v>
      </c>
      <c r="P640" s="72">
        <v>2.61</v>
      </c>
      <c r="U640" s="8"/>
      <c r="W640" s="8">
        <f t="shared" si="2900"/>
        <v>15.5</v>
      </c>
      <c r="X640">
        <v>1256400</v>
      </c>
      <c r="Y640">
        <f t="shared" si="2901"/>
        <v>349</v>
      </c>
      <c r="Z640" s="8">
        <v>119.2</v>
      </c>
      <c r="AA640" s="8">
        <v>-9.6999999999999993</v>
      </c>
      <c r="AB640" s="8">
        <v>78.7</v>
      </c>
      <c r="AD640">
        <v>350</v>
      </c>
      <c r="AE640">
        <v>7.8666619999999998</v>
      </c>
      <c r="BZ640" s="44"/>
      <c r="CA640" s="44"/>
      <c r="CB640" s="41"/>
      <c r="CC640" s="41"/>
      <c r="CD640" s="41"/>
      <c r="CE640" s="41"/>
      <c r="CF640" s="41"/>
      <c r="CG640" s="41"/>
      <c r="CH640" s="41"/>
      <c r="CI640" s="41"/>
      <c r="CJ640" s="41"/>
      <c r="CK640" s="41"/>
      <c r="CL640" s="41"/>
      <c r="CM640" s="41"/>
      <c r="CN640" s="41"/>
      <c r="KL640" s="84">
        <f t="shared" si="2807"/>
        <v>27302</v>
      </c>
      <c r="KM640">
        <v>1974</v>
      </c>
      <c r="KN640">
        <v>9</v>
      </c>
      <c r="KO640">
        <v>30</v>
      </c>
      <c r="KP640" s="84">
        <f t="shared" si="2808"/>
        <v>273</v>
      </c>
      <c r="KQ640" s="74">
        <f t="shared" ref="KQ640:KR640" si="2988">KQ275</f>
        <v>16.399999999999999</v>
      </c>
      <c r="KR640" s="74">
        <f t="shared" si="2988"/>
        <v>6.3</v>
      </c>
      <c r="KS640" s="74">
        <f t="shared" si="2810"/>
        <v>6.2</v>
      </c>
      <c r="KT640" s="74">
        <f t="shared" si="2811"/>
        <v>17.3</v>
      </c>
      <c r="KU640" s="74">
        <f t="shared" ref="KU640:KV640" si="2989">KU275</f>
        <v>11.7</v>
      </c>
      <c r="KV640" s="74">
        <f t="shared" si="2989"/>
        <v>19</v>
      </c>
      <c r="KW640" s="72">
        <f t="shared" si="2799"/>
        <v>0.82</v>
      </c>
      <c r="KX640" s="74">
        <f t="shared" si="2944"/>
        <v>3.3</v>
      </c>
      <c r="KZ640" s="74">
        <f t="shared" ref="KZ640:LC640" si="2990">KZ275</f>
        <v>85.4</v>
      </c>
      <c r="LA640" s="74">
        <f t="shared" si="2990"/>
        <v>60.2</v>
      </c>
      <c r="LB640" s="74">
        <f t="shared" si="2990"/>
        <v>12.4</v>
      </c>
      <c r="LC640" s="74">
        <f t="shared" si="2990"/>
        <v>0.6</v>
      </c>
    </row>
    <row r="641" spans="8:315" x14ac:dyDescent="0.35">
      <c r="H641" s="16">
        <v>351</v>
      </c>
      <c r="I641" s="72">
        <v>-4</v>
      </c>
      <c r="J641" s="72">
        <v>-10.92</v>
      </c>
      <c r="K641" s="72">
        <f t="shared" si="2898"/>
        <v>-11.76</v>
      </c>
      <c r="L641" s="72">
        <f t="shared" si="2905"/>
        <v>-2.4900000000000002</v>
      </c>
      <c r="M641" s="72">
        <v>4.1500000000000004</v>
      </c>
      <c r="N641" s="72">
        <v>5.5</v>
      </c>
      <c r="O641" s="72">
        <f t="shared" si="2899"/>
        <v>0.25</v>
      </c>
      <c r="P641" s="72">
        <v>1.7</v>
      </c>
      <c r="U641" s="8"/>
      <c r="W641" s="8">
        <f t="shared" si="2900"/>
        <v>15.6</v>
      </c>
      <c r="X641">
        <v>1260000</v>
      </c>
      <c r="Y641">
        <f t="shared" si="2901"/>
        <v>350</v>
      </c>
      <c r="Z641" s="8">
        <v>71.400000000000006</v>
      </c>
      <c r="AA641" s="8">
        <v>-9.4</v>
      </c>
      <c r="AB641" s="8">
        <v>73.8</v>
      </c>
      <c r="AD641">
        <v>351</v>
      </c>
      <c r="AE641">
        <v>5.1138919999999999</v>
      </c>
      <c r="BZ641" s="44"/>
      <c r="CA641" s="44"/>
      <c r="CB641" s="41"/>
      <c r="CC641" s="41"/>
      <c r="CD641" s="41"/>
      <c r="CE641" s="41"/>
      <c r="CF641" s="41"/>
      <c r="CG641" s="41"/>
      <c r="CH641" s="41"/>
      <c r="CI641" s="41"/>
      <c r="CJ641" s="41"/>
      <c r="CK641" s="41"/>
      <c r="CL641" s="41"/>
      <c r="CM641" s="41"/>
      <c r="CN641" s="41"/>
      <c r="KL641" s="84">
        <f t="shared" si="2807"/>
        <v>27303</v>
      </c>
      <c r="KM641">
        <v>1974</v>
      </c>
      <c r="KN641">
        <v>10</v>
      </c>
      <c r="KO641">
        <v>1</v>
      </c>
      <c r="KP641" s="84">
        <f t="shared" si="2808"/>
        <v>274</v>
      </c>
      <c r="KQ641" s="74">
        <f t="shared" ref="KQ641:KR641" si="2991">KQ276</f>
        <v>15.8</v>
      </c>
      <c r="KR641" s="74">
        <f t="shared" si="2991"/>
        <v>6.2</v>
      </c>
      <c r="KS641" s="74">
        <f t="shared" si="2810"/>
        <v>7</v>
      </c>
      <c r="KT641" s="74">
        <f t="shared" si="2811"/>
        <v>16.399999999999999</v>
      </c>
      <c r="KU641" s="74">
        <f t="shared" ref="KU641:KV641" si="2992">KU276</f>
        <v>10.9</v>
      </c>
      <c r="KV641" s="74">
        <f t="shared" si="2992"/>
        <v>17.899999999999999</v>
      </c>
      <c r="KW641" s="72">
        <f t="shared" si="2799"/>
        <v>0.83</v>
      </c>
      <c r="KX641" s="74">
        <f t="shared" si="2944"/>
        <v>2.7</v>
      </c>
      <c r="KZ641" s="74">
        <f t="shared" ref="KZ641:LC641" si="2993">KZ276</f>
        <v>86.2</v>
      </c>
      <c r="LA641" s="74">
        <f t="shared" si="2993"/>
        <v>61.4</v>
      </c>
      <c r="LB641" s="74">
        <f t="shared" si="2993"/>
        <v>11.5</v>
      </c>
      <c r="LC641" s="74">
        <f t="shared" si="2993"/>
        <v>0.6</v>
      </c>
    </row>
    <row r="642" spans="8:315" x14ac:dyDescent="0.35">
      <c r="H642" s="16">
        <v>352</v>
      </c>
      <c r="I642" s="72">
        <v>-4.8899999999999997</v>
      </c>
      <c r="J642" s="72">
        <v>-11.76</v>
      </c>
      <c r="K642" s="72">
        <f t="shared" si="2898"/>
        <v>-12.83</v>
      </c>
      <c r="L642" s="72">
        <f t="shared" si="2905"/>
        <v>-4</v>
      </c>
      <c r="M642" s="72">
        <v>4.21</v>
      </c>
      <c r="N642" s="72">
        <v>5.8</v>
      </c>
      <c r="O642" s="72">
        <f t="shared" si="2899"/>
        <v>0.27</v>
      </c>
      <c r="P642" s="72">
        <v>1.3</v>
      </c>
      <c r="U642" s="8"/>
      <c r="W642" s="8">
        <f t="shared" si="2900"/>
        <v>15.6</v>
      </c>
      <c r="X642">
        <v>1263600</v>
      </c>
      <c r="Y642">
        <f t="shared" si="2901"/>
        <v>351</v>
      </c>
      <c r="Z642" s="8">
        <v>67.8</v>
      </c>
      <c r="AA642" s="8">
        <v>-9.1</v>
      </c>
      <c r="AB642" s="8">
        <v>72.5</v>
      </c>
      <c r="AD642">
        <v>352</v>
      </c>
      <c r="AE642">
        <v>8.5904589999999992</v>
      </c>
      <c r="BZ642" s="44"/>
      <c r="CA642" s="44"/>
      <c r="CB642" s="41"/>
      <c r="CC642" s="41"/>
      <c r="CD642" s="41"/>
      <c r="CE642" s="41"/>
      <c r="CF642" s="41"/>
      <c r="CG642" s="41"/>
      <c r="CH642" s="41"/>
      <c r="CI642" s="41"/>
      <c r="CJ642" s="41"/>
      <c r="CK642" s="41"/>
      <c r="CL642" s="41"/>
      <c r="CM642" s="41"/>
      <c r="CN642" s="41"/>
      <c r="KL642" s="84">
        <f t="shared" si="2807"/>
        <v>27304</v>
      </c>
      <c r="KM642">
        <v>1974</v>
      </c>
      <c r="KN642">
        <v>10</v>
      </c>
      <c r="KO642">
        <v>2</v>
      </c>
      <c r="KP642" s="84">
        <f t="shared" si="2808"/>
        <v>275</v>
      </c>
      <c r="KQ642" s="74">
        <f t="shared" ref="KQ642:KR642" si="2994">KQ277</f>
        <v>15.8</v>
      </c>
      <c r="KR642" s="74">
        <f t="shared" si="2994"/>
        <v>7</v>
      </c>
      <c r="KS642" s="74">
        <f t="shared" si="2810"/>
        <v>6.4</v>
      </c>
      <c r="KT642" s="74">
        <f t="shared" si="2811"/>
        <v>15.8</v>
      </c>
      <c r="KU642" s="74">
        <f t="shared" ref="KU642:KV642" si="2995">KU277</f>
        <v>8.6999999999999993</v>
      </c>
      <c r="KV642" s="74">
        <f t="shared" si="2995"/>
        <v>18.2</v>
      </c>
      <c r="KW642" s="72">
        <f t="shared" si="2799"/>
        <v>0.9</v>
      </c>
      <c r="KX642" s="74">
        <f t="shared" si="2944"/>
        <v>3.7</v>
      </c>
      <c r="KZ642" s="74">
        <f t="shared" ref="KZ642:LC642" si="2996">KZ277</f>
        <v>87.9</v>
      </c>
      <c r="LA642" s="74">
        <f t="shared" si="2996"/>
        <v>66.900000000000006</v>
      </c>
      <c r="LB642" s="74">
        <f t="shared" si="2996"/>
        <v>11.3</v>
      </c>
      <c r="LC642" s="74">
        <f t="shared" si="2996"/>
        <v>0.7</v>
      </c>
    </row>
    <row r="643" spans="8:315" x14ac:dyDescent="0.35">
      <c r="H643" s="16">
        <v>353</v>
      </c>
      <c r="I643" s="72">
        <v>-6.3</v>
      </c>
      <c r="J643" s="72">
        <v>-12.83</v>
      </c>
      <c r="K643" s="72">
        <f t="shared" si="2898"/>
        <v>-12.78</v>
      </c>
      <c r="L643" s="72">
        <f t="shared" si="2905"/>
        <v>-4.8899999999999997</v>
      </c>
      <c r="M643" s="72">
        <v>4.2699999999999996</v>
      </c>
      <c r="N643" s="72">
        <v>5.7</v>
      </c>
      <c r="O643" s="72">
        <f t="shared" si="2899"/>
        <v>0.25</v>
      </c>
      <c r="P643" s="72">
        <v>1.1000000000000001</v>
      </c>
      <c r="U643" s="8"/>
      <c r="W643" s="8">
        <f t="shared" si="2900"/>
        <v>15.7</v>
      </c>
      <c r="X643">
        <v>1267200</v>
      </c>
      <c r="Y643">
        <f t="shared" si="2901"/>
        <v>352</v>
      </c>
      <c r="Z643" s="8">
        <v>56.4</v>
      </c>
      <c r="AA643" s="8">
        <v>-8.9</v>
      </c>
      <c r="AB643" s="8">
        <v>72.400000000000006</v>
      </c>
      <c r="AD643">
        <v>353</v>
      </c>
      <c r="AE643">
        <v>6.208888</v>
      </c>
      <c r="BZ643" s="44"/>
      <c r="CA643" s="44"/>
      <c r="CB643" s="41"/>
      <c r="CC643" s="41"/>
      <c r="CD643" s="41"/>
      <c r="CE643" s="41"/>
      <c r="CF643" s="41"/>
      <c r="CG643" s="41"/>
      <c r="CH643" s="41"/>
      <c r="CI643" s="41"/>
      <c r="CJ643" s="41"/>
      <c r="CK643" s="41"/>
      <c r="CL643" s="41"/>
      <c r="CM643" s="41"/>
      <c r="CN643" s="41"/>
      <c r="KL643" s="84">
        <f t="shared" si="2807"/>
        <v>27305</v>
      </c>
      <c r="KM643">
        <v>1974</v>
      </c>
      <c r="KN643">
        <v>10</v>
      </c>
      <c r="KO643">
        <v>3</v>
      </c>
      <c r="KP643" s="84">
        <f t="shared" si="2808"/>
        <v>276</v>
      </c>
      <c r="KQ643" s="74">
        <f t="shared" ref="KQ643:KR643" si="2997">KQ278</f>
        <v>15.2</v>
      </c>
      <c r="KR643" s="74">
        <f t="shared" si="2997"/>
        <v>6.4</v>
      </c>
      <c r="KS643" s="74">
        <f t="shared" si="2810"/>
        <v>6.4</v>
      </c>
      <c r="KT643" s="74">
        <f t="shared" si="2811"/>
        <v>15.8</v>
      </c>
      <c r="KU643" s="74">
        <f t="shared" ref="KU643:KV643" si="2998">KU278</f>
        <v>10.199999999999999</v>
      </c>
      <c r="KV643" s="74">
        <f t="shared" si="2998"/>
        <v>16.399999999999999</v>
      </c>
      <c r="KW643" s="72">
        <f t="shared" si="2799"/>
        <v>0.82</v>
      </c>
      <c r="KX643" s="74">
        <f t="shared" si="2944"/>
        <v>2.8</v>
      </c>
      <c r="KZ643" s="74">
        <f t="shared" ref="KZ643:LC643" si="2999">KZ278</f>
        <v>85.3</v>
      </c>
      <c r="LA643" s="74">
        <f t="shared" si="2999"/>
        <v>65.3</v>
      </c>
      <c r="LB643" s="74">
        <f t="shared" si="2999"/>
        <v>12.8</v>
      </c>
      <c r="LC643" s="74">
        <f t="shared" si="2999"/>
        <v>0.7</v>
      </c>
    </row>
    <row r="644" spans="8:315" x14ac:dyDescent="0.35">
      <c r="H644" s="16">
        <v>354</v>
      </c>
      <c r="I644" s="72">
        <v>-5.15</v>
      </c>
      <c r="J644" s="72">
        <v>-12.78</v>
      </c>
      <c r="K644" s="72">
        <f t="shared" si="2898"/>
        <v>-10.48</v>
      </c>
      <c r="L644" s="72">
        <f t="shared" si="2905"/>
        <v>-6.3</v>
      </c>
      <c r="M644" s="72">
        <v>4.17</v>
      </c>
      <c r="N644" s="72">
        <v>5.6</v>
      </c>
      <c r="O644" s="72">
        <f t="shared" si="2899"/>
        <v>0.26</v>
      </c>
      <c r="P644" s="72">
        <v>3.3</v>
      </c>
      <c r="U644" s="8"/>
      <c r="W644" s="8">
        <f t="shared" si="2900"/>
        <v>15.7</v>
      </c>
      <c r="X644">
        <v>1270800</v>
      </c>
      <c r="Y644">
        <f t="shared" si="2901"/>
        <v>353</v>
      </c>
      <c r="Z644" s="8">
        <v>7.8</v>
      </c>
      <c r="AA644" s="8">
        <v>-8.9</v>
      </c>
      <c r="AB644" s="8">
        <v>71.2</v>
      </c>
      <c r="AD644">
        <v>354</v>
      </c>
      <c r="AE644">
        <v>4.6329479999999998</v>
      </c>
      <c r="BZ644" s="44"/>
      <c r="CA644" s="44"/>
      <c r="CB644" s="41"/>
      <c r="CC644" s="41"/>
      <c r="CD644" s="41"/>
      <c r="CE644" s="41"/>
      <c r="CF644" s="41"/>
      <c r="CG644" s="41"/>
      <c r="CH644" s="41"/>
      <c r="CI644" s="41"/>
      <c r="CJ644" s="41"/>
      <c r="CK644" s="41"/>
      <c r="CL644" s="41"/>
      <c r="CM644" s="41"/>
      <c r="CN644" s="41"/>
      <c r="KL644" s="84">
        <f t="shared" si="2807"/>
        <v>27306</v>
      </c>
      <c r="KM644">
        <v>1974</v>
      </c>
      <c r="KN644">
        <v>10</v>
      </c>
      <c r="KO644">
        <v>4</v>
      </c>
      <c r="KP644" s="84">
        <f t="shared" si="2808"/>
        <v>277</v>
      </c>
      <c r="KQ644" s="74">
        <f t="shared" ref="KQ644:KR644" si="3000">KQ279</f>
        <v>14.4</v>
      </c>
      <c r="KR644" s="74">
        <f t="shared" si="3000"/>
        <v>6.4</v>
      </c>
      <c r="KS644" s="74">
        <f t="shared" si="2810"/>
        <v>5.4</v>
      </c>
      <c r="KT644" s="74">
        <f t="shared" si="2811"/>
        <v>15.2</v>
      </c>
      <c r="KU644" s="74">
        <f t="shared" ref="KU644:KV644" si="3001">KU279</f>
        <v>10.6</v>
      </c>
      <c r="KV644" s="74">
        <f t="shared" si="3001"/>
        <v>17.5</v>
      </c>
      <c r="KW644" s="72">
        <f t="shared" ref="KW644:KW707" si="3002">MIN(IF(KU644&lt;KV644,((1-KU644/KV644)/0.72)^(1/3.2),0),1)</f>
        <v>0.83</v>
      </c>
      <c r="KX644" s="74">
        <f t="shared" si="2944"/>
        <v>3.2</v>
      </c>
      <c r="KZ644" s="74">
        <f t="shared" ref="KZ644:LC644" si="3003">KZ279</f>
        <v>85.4</v>
      </c>
      <c r="LA644" s="74">
        <f t="shared" si="3003"/>
        <v>64</v>
      </c>
      <c r="LB644" s="74">
        <f t="shared" si="3003"/>
        <v>13.1</v>
      </c>
      <c r="LC644" s="74">
        <f t="shared" si="3003"/>
        <v>0.6</v>
      </c>
    </row>
    <row r="645" spans="8:315" x14ac:dyDescent="0.35">
      <c r="H645" s="16">
        <v>355</v>
      </c>
      <c r="I645" s="72">
        <v>-3.67</v>
      </c>
      <c r="J645" s="72">
        <v>-10.48</v>
      </c>
      <c r="K645" s="72">
        <f t="shared" si="2898"/>
        <v>-12.26</v>
      </c>
      <c r="L645" s="72">
        <f t="shared" si="2905"/>
        <v>-5.15</v>
      </c>
      <c r="M645" s="72">
        <v>4.4000000000000004</v>
      </c>
      <c r="N645" s="72">
        <v>6</v>
      </c>
      <c r="O645" s="72">
        <f t="shared" si="2899"/>
        <v>0.27</v>
      </c>
      <c r="P645" s="72">
        <v>3.23</v>
      </c>
      <c r="U645" s="8"/>
      <c r="W645" s="8">
        <f t="shared" si="2900"/>
        <v>15.8</v>
      </c>
      <c r="X645">
        <v>1274400</v>
      </c>
      <c r="Y645">
        <f t="shared" si="2901"/>
        <v>354</v>
      </c>
      <c r="Z645" s="8">
        <v>0</v>
      </c>
      <c r="AA645" s="8">
        <v>-8.9</v>
      </c>
      <c r="AB645" s="8">
        <v>70.099999999999994</v>
      </c>
      <c r="AD645">
        <v>355</v>
      </c>
      <c r="AE645">
        <v>4.1547470000000004</v>
      </c>
      <c r="BZ645" s="44"/>
      <c r="CA645" s="44"/>
      <c r="CB645" s="41"/>
      <c r="CC645" s="41"/>
      <c r="CD645" s="41"/>
      <c r="CE645" s="41"/>
      <c r="CF645" s="41"/>
      <c r="CG645" s="41"/>
      <c r="CH645" s="41"/>
      <c r="CI645" s="41"/>
      <c r="CJ645" s="41"/>
      <c r="CK645" s="41"/>
      <c r="CL645" s="41"/>
      <c r="CM645" s="41"/>
      <c r="CN645" s="41"/>
      <c r="KL645" s="84">
        <f t="shared" si="2807"/>
        <v>27307</v>
      </c>
      <c r="KM645">
        <v>1974</v>
      </c>
      <c r="KN645">
        <v>10</v>
      </c>
      <c r="KO645">
        <v>5</v>
      </c>
      <c r="KP645" s="84">
        <f t="shared" si="2808"/>
        <v>278</v>
      </c>
      <c r="KQ645" s="74">
        <f t="shared" ref="KQ645:KR645" si="3004">KQ280</f>
        <v>15.5</v>
      </c>
      <c r="KR645" s="74">
        <f t="shared" si="3004"/>
        <v>5.4</v>
      </c>
      <c r="KS645" s="74">
        <f t="shared" si="2810"/>
        <v>6.1</v>
      </c>
      <c r="KT645" s="74">
        <f t="shared" si="2811"/>
        <v>14.4</v>
      </c>
      <c r="KU645" s="74">
        <f t="shared" ref="KU645:KV645" si="3005">KU280</f>
        <v>10.8</v>
      </c>
      <c r="KV645" s="74">
        <f t="shared" si="3005"/>
        <v>17.399999999999999</v>
      </c>
      <c r="KW645" s="72">
        <f t="shared" si="3002"/>
        <v>0.82</v>
      </c>
      <c r="KX645" s="74">
        <f t="shared" si="2944"/>
        <v>5.4</v>
      </c>
      <c r="KZ645" s="74">
        <f t="shared" ref="KZ645:LC645" si="3006">KZ280</f>
        <v>86.1</v>
      </c>
      <c r="LA645" s="74">
        <f t="shared" si="3006"/>
        <v>57.9</v>
      </c>
      <c r="LB645" s="74">
        <f t="shared" si="3006"/>
        <v>12</v>
      </c>
      <c r="LC645" s="74">
        <f t="shared" si="3006"/>
        <v>0.6</v>
      </c>
    </row>
    <row r="646" spans="8:315" x14ac:dyDescent="0.35">
      <c r="H646" s="16">
        <v>356</v>
      </c>
      <c r="I646" s="72">
        <v>-3.39</v>
      </c>
      <c r="J646" s="72">
        <v>-12.26</v>
      </c>
      <c r="K646" s="72">
        <f t="shared" si="2898"/>
        <v>-10.16</v>
      </c>
      <c r="L646" s="72">
        <f t="shared" si="2905"/>
        <v>-3.67</v>
      </c>
      <c r="M646" s="72">
        <v>4.3899999999999997</v>
      </c>
      <c r="N646" s="72">
        <v>5.7</v>
      </c>
      <c r="O646" s="72">
        <f t="shared" si="2899"/>
        <v>0.23</v>
      </c>
      <c r="P646" s="72">
        <v>1.99</v>
      </c>
      <c r="U646" s="8"/>
      <c r="W646" s="8">
        <f t="shared" si="2900"/>
        <v>15.8</v>
      </c>
      <c r="X646">
        <v>1278000</v>
      </c>
      <c r="Y646">
        <f t="shared" si="2901"/>
        <v>355</v>
      </c>
      <c r="Z646" s="8">
        <v>0</v>
      </c>
      <c r="AA646" s="8">
        <v>-8.9</v>
      </c>
      <c r="AB646" s="8">
        <v>69.7</v>
      </c>
      <c r="AD646">
        <v>356</v>
      </c>
      <c r="AE646">
        <v>7.1272440000000001</v>
      </c>
      <c r="BZ646" s="44"/>
      <c r="CA646" s="44"/>
      <c r="CB646" s="41"/>
      <c r="CC646" s="41"/>
      <c r="CD646" s="41"/>
      <c r="CE646" s="41"/>
      <c r="CF646" s="41"/>
      <c r="CG646" s="41"/>
      <c r="CH646" s="41"/>
      <c r="CI646" s="41"/>
      <c r="CJ646" s="41"/>
      <c r="CK646" s="41"/>
      <c r="CL646" s="41"/>
      <c r="CM646" s="41"/>
      <c r="CN646" s="41"/>
      <c r="KL646" s="84">
        <f t="shared" si="2807"/>
        <v>27308</v>
      </c>
      <c r="KM646">
        <v>1974</v>
      </c>
      <c r="KN646">
        <v>10</v>
      </c>
      <c r="KO646">
        <v>6</v>
      </c>
      <c r="KP646" s="84">
        <f t="shared" si="2808"/>
        <v>279</v>
      </c>
      <c r="KQ646" s="74">
        <f t="shared" ref="KQ646:KR646" si="3007">KQ281</f>
        <v>15</v>
      </c>
      <c r="KR646" s="74">
        <f t="shared" si="3007"/>
        <v>6.1</v>
      </c>
      <c r="KS646" s="74">
        <f t="shared" si="2810"/>
        <v>5.2</v>
      </c>
      <c r="KT646" s="74">
        <f t="shared" si="2811"/>
        <v>15.5</v>
      </c>
      <c r="KU646" s="74">
        <f t="shared" ref="KU646:KV646" si="3008">KU281</f>
        <v>10.3</v>
      </c>
      <c r="KV646" s="74">
        <f t="shared" si="3008"/>
        <v>17.8</v>
      </c>
      <c r="KW646" s="72">
        <f t="shared" si="3002"/>
        <v>0.85</v>
      </c>
      <c r="KX646" s="74">
        <f t="shared" si="2944"/>
        <v>3.3</v>
      </c>
      <c r="KZ646" s="74">
        <f t="shared" ref="KZ646:LC646" si="3009">KZ281</f>
        <v>84.7</v>
      </c>
      <c r="LA646" s="74">
        <f t="shared" si="3009"/>
        <v>58</v>
      </c>
      <c r="LB646" s="74">
        <f t="shared" si="3009"/>
        <v>15.2</v>
      </c>
      <c r="LC646" s="74">
        <f t="shared" si="3009"/>
        <v>0.6</v>
      </c>
    </row>
    <row r="647" spans="8:315" x14ac:dyDescent="0.35">
      <c r="H647" s="16">
        <v>357</v>
      </c>
      <c r="I647" s="72">
        <v>-2.86</v>
      </c>
      <c r="J647" s="72">
        <v>-10.16</v>
      </c>
      <c r="K647" s="72">
        <f t="shared" si="2898"/>
        <v>-10.72</v>
      </c>
      <c r="L647" s="72">
        <f t="shared" si="2905"/>
        <v>-3.39</v>
      </c>
      <c r="M647" s="72">
        <v>4.43</v>
      </c>
      <c r="N647" s="72">
        <v>6.1</v>
      </c>
      <c r="O647" s="72">
        <f t="shared" si="2899"/>
        <v>0.27</v>
      </c>
      <c r="P647" s="72">
        <v>1.91</v>
      </c>
      <c r="U647" s="8"/>
      <c r="W647" s="8">
        <f t="shared" si="2900"/>
        <v>15.8</v>
      </c>
      <c r="X647">
        <v>1281600</v>
      </c>
      <c r="Y647">
        <f t="shared" si="2901"/>
        <v>356</v>
      </c>
      <c r="Z647" s="8">
        <v>0</v>
      </c>
      <c r="AA647" s="8">
        <v>-9.1</v>
      </c>
      <c r="AB647" s="8">
        <v>69.900000000000006</v>
      </c>
      <c r="AD647">
        <v>357</v>
      </c>
      <c r="AE647">
        <v>9.7462560000000007</v>
      </c>
      <c r="BZ647" s="44"/>
      <c r="CA647" s="44"/>
      <c r="CB647" s="41"/>
      <c r="CC647" s="41"/>
      <c r="CD647" s="41"/>
      <c r="CE647" s="41"/>
      <c r="CF647" s="41"/>
      <c r="CG647" s="41"/>
      <c r="CH647" s="41"/>
      <c r="CI647" s="41"/>
      <c r="CJ647" s="41"/>
      <c r="CK647" s="41"/>
      <c r="CL647" s="41"/>
      <c r="CM647" s="41"/>
      <c r="CN647" s="41"/>
      <c r="KL647" s="84">
        <f t="shared" ref="KL647:KL710" si="3010">DATEVALUE(KM647 &amp; "/" &amp; KN647 &amp; "/" &amp; KO647)</f>
        <v>27309</v>
      </c>
      <c r="KM647">
        <v>1974</v>
      </c>
      <c r="KN647">
        <v>10</v>
      </c>
      <c r="KO647">
        <v>7</v>
      </c>
      <c r="KP647" s="84">
        <f t="shared" ref="KP647:KP710" si="3011">DATE(KM647,KN647,KO647)-DATE(KM647,1,1)+1</f>
        <v>280</v>
      </c>
      <c r="KQ647" s="74">
        <f t="shared" ref="KQ647:KR647" si="3012">KQ282</f>
        <v>13.5</v>
      </c>
      <c r="KR647" s="74">
        <f t="shared" si="3012"/>
        <v>5.2</v>
      </c>
      <c r="KS647" s="74">
        <f t="shared" ref="KS647:KS710" si="3013">KR648</f>
        <v>4.0999999999999996</v>
      </c>
      <c r="KT647" s="74">
        <f t="shared" ref="KT647:KT710" si="3014">KQ646</f>
        <v>15</v>
      </c>
      <c r="KU647" s="74">
        <f t="shared" ref="KU647:KV647" si="3015">KU282</f>
        <v>10.199999999999999</v>
      </c>
      <c r="KV647" s="74">
        <f t="shared" si="3015"/>
        <v>18</v>
      </c>
      <c r="KW647" s="72">
        <f t="shared" si="3002"/>
        <v>0.85</v>
      </c>
      <c r="KX647" s="74">
        <f t="shared" si="2944"/>
        <v>3.2</v>
      </c>
      <c r="KZ647" s="74">
        <f t="shared" ref="KZ647:LC647" si="3016">KZ282</f>
        <v>82.4</v>
      </c>
      <c r="LA647" s="74">
        <f t="shared" si="3016"/>
        <v>60.9</v>
      </c>
      <c r="LB647" s="74">
        <f t="shared" si="3016"/>
        <v>12.5</v>
      </c>
      <c r="LC647" s="74">
        <f t="shared" si="3016"/>
        <v>0.6</v>
      </c>
    </row>
    <row r="648" spans="8:315" x14ac:dyDescent="0.35">
      <c r="H648" s="16">
        <v>358</v>
      </c>
      <c r="I648" s="72">
        <v>-2.75</v>
      </c>
      <c r="J648" s="72">
        <v>-10.72</v>
      </c>
      <c r="K648" s="72">
        <f t="shared" si="2898"/>
        <v>-11.06</v>
      </c>
      <c r="L648" s="72">
        <f t="shared" si="2905"/>
        <v>-2.86</v>
      </c>
      <c r="M648" s="72">
        <v>4.4000000000000004</v>
      </c>
      <c r="N648" s="72">
        <v>6.5</v>
      </c>
      <c r="O648" s="72">
        <f t="shared" si="2899"/>
        <v>0.32</v>
      </c>
      <c r="P648" s="72">
        <v>3.03</v>
      </c>
      <c r="U648" s="8"/>
      <c r="W648" s="8">
        <f t="shared" si="2900"/>
        <v>15.9</v>
      </c>
      <c r="X648">
        <v>1285200</v>
      </c>
      <c r="Y648">
        <f t="shared" si="2901"/>
        <v>357</v>
      </c>
      <c r="Z648" s="8">
        <v>0</v>
      </c>
      <c r="AA648" s="8">
        <v>-9</v>
      </c>
      <c r="AB648" s="8">
        <v>70.3</v>
      </c>
      <c r="AD648">
        <v>358</v>
      </c>
      <c r="AE648">
        <v>9.2783560000000005</v>
      </c>
      <c r="BZ648" s="44"/>
      <c r="CA648" s="44"/>
      <c r="CB648" s="41"/>
      <c r="CC648" s="41"/>
      <c r="CD648" s="41"/>
      <c r="CE648" s="41"/>
      <c r="CF648" s="41"/>
      <c r="CG648" s="41"/>
      <c r="CH648" s="41"/>
      <c r="CI648" s="41"/>
      <c r="CJ648" s="41"/>
      <c r="CK648" s="41"/>
      <c r="CL648" s="41"/>
      <c r="CM648" s="41"/>
      <c r="CN648" s="41"/>
      <c r="KL648" s="84">
        <f t="shared" si="3010"/>
        <v>27310</v>
      </c>
      <c r="KM648">
        <v>1974</v>
      </c>
      <c r="KN648">
        <v>10</v>
      </c>
      <c r="KO648">
        <v>8</v>
      </c>
      <c r="KP648" s="84">
        <f t="shared" si="3011"/>
        <v>281</v>
      </c>
      <c r="KQ648" s="74">
        <f t="shared" ref="KQ648:KR648" si="3017">KQ283</f>
        <v>12.9</v>
      </c>
      <c r="KR648" s="74">
        <f t="shared" si="3017"/>
        <v>4.0999999999999996</v>
      </c>
      <c r="KS648" s="74">
        <f t="shared" si="3013"/>
        <v>4.8</v>
      </c>
      <c r="KT648" s="74">
        <f t="shared" si="3014"/>
        <v>13.5</v>
      </c>
      <c r="KU648" s="74">
        <f t="shared" ref="KU648:KV648" si="3018">KU283</f>
        <v>9.1999999999999993</v>
      </c>
      <c r="KV648" s="74">
        <f t="shared" si="3018"/>
        <v>16.600000000000001</v>
      </c>
      <c r="KW648" s="72">
        <f t="shared" si="3002"/>
        <v>0.86</v>
      </c>
      <c r="KX648" s="74">
        <f t="shared" si="2944"/>
        <v>2.2999999999999998</v>
      </c>
      <c r="KZ648" s="74">
        <f t="shared" ref="KZ648:LC648" si="3019">KZ283</f>
        <v>84.9</v>
      </c>
      <c r="LA648" s="74">
        <f t="shared" si="3019"/>
        <v>64</v>
      </c>
      <c r="LB648" s="74">
        <f t="shared" si="3019"/>
        <v>12.8</v>
      </c>
      <c r="LC648" s="74">
        <f t="shared" si="3019"/>
        <v>0.7</v>
      </c>
    </row>
    <row r="649" spans="8:315" x14ac:dyDescent="0.35">
      <c r="H649" s="16">
        <v>359</v>
      </c>
      <c r="I649" s="72">
        <v>-3.02</v>
      </c>
      <c r="J649" s="72">
        <v>-11.06</v>
      </c>
      <c r="K649" s="72">
        <f t="shared" si="2898"/>
        <v>-12.81</v>
      </c>
      <c r="L649" s="72">
        <f t="shared" si="2905"/>
        <v>-2.75</v>
      </c>
      <c r="M649" s="72">
        <v>4.3499999999999996</v>
      </c>
      <c r="N649" s="72">
        <v>5.6</v>
      </c>
      <c r="O649" s="72">
        <f t="shared" si="2899"/>
        <v>0.22</v>
      </c>
      <c r="P649" s="72">
        <v>3.19</v>
      </c>
      <c r="U649" s="8"/>
      <c r="W649" s="8">
        <f t="shared" si="2900"/>
        <v>15.9</v>
      </c>
      <c r="X649">
        <v>1288800</v>
      </c>
      <c r="Y649">
        <f t="shared" si="2901"/>
        <v>358</v>
      </c>
      <c r="Z649" s="8">
        <v>0</v>
      </c>
      <c r="AA649" s="8">
        <v>-8.6999999999999993</v>
      </c>
      <c r="AB649" s="8">
        <v>71.5</v>
      </c>
      <c r="AD649">
        <v>359</v>
      </c>
      <c r="AE649">
        <v>13.84728</v>
      </c>
      <c r="BZ649" s="44"/>
      <c r="CA649" s="44"/>
      <c r="CB649" s="41"/>
      <c r="CC649" s="41"/>
      <c r="CD649" s="41"/>
      <c r="CE649" s="41"/>
      <c r="CF649" s="41"/>
      <c r="CG649" s="41"/>
      <c r="CH649" s="41"/>
      <c r="CI649" s="41"/>
      <c r="CJ649" s="41"/>
      <c r="CK649" s="41"/>
      <c r="CL649" s="41"/>
      <c r="CM649" s="41"/>
      <c r="CN649" s="41"/>
      <c r="KL649" s="84">
        <f t="shared" si="3010"/>
        <v>27311</v>
      </c>
      <c r="KM649">
        <v>1974</v>
      </c>
      <c r="KN649">
        <v>10</v>
      </c>
      <c r="KO649">
        <v>9</v>
      </c>
      <c r="KP649" s="84">
        <f t="shared" si="3011"/>
        <v>282</v>
      </c>
      <c r="KQ649" s="74">
        <f t="shared" ref="KQ649:KR649" si="3020">KQ284</f>
        <v>13.2</v>
      </c>
      <c r="KR649" s="74">
        <f t="shared" si="3020"/>
        <v>4.8</v>
      </c>
      <c r="KS649" s="74">
        <f t="shared" si="3013"/>
        <v>4.4000000000000004</v>
      </c>
      <c r="KT649" s="74">
        <f t="shared" si="3014"/>
        <v>12.9</v>
      </c>
      <c r="KU649" s="74">
        <f t="shared" ref="KU649:KV649" si="3021">KU284</f>
        <v>8.5</v>
      </c>
      <c r="KV649" s="74">
        <f t="shared" si="3021"/>
        <v>16.100000000000001</v>
      </c>
      <c r="KW649" s="72">
        <f t="shared" si="3002"/>
        <v>0.88</v>
      </c>
      <c r="KX649" s="74">
        <f t="shared" si="2944"/>
        <v>2.5</v>
      </c>
      <c r="KZ649" s="74">
        <f t="shared" ref="KZ649:LC649" si="3022">KZ284</f>
        <v>83.1</v>
      </c>
      <c r="LA649" s="74">
        <f t="shared" si="3022"/>
        <v>66</v>
      </c>
      <c r="LB649" s="74">
        <f t="shared" si="3022"/>
        <v>13.1</v>
      </c>
      <c r="LC649" s="74">
        <f t="shared" si="3022"/>
        <v>0.7</v>
      </c>
    </row>
    <row r="650" spans="8:315" x14ac:dyDescent="0.35">
      <c r="H650" s="16">
        <v>360</v>
      </c>
      <c r="I650" s="72">
        <v>-4.67</v>
      </c>
      <c r="J650" s="72">
        <v>-12.81</v>
      </c>
      <c r="K650" s="72">
        <f t="shared" si="2898"/>
        <v>-13.53</v>
      </c>
      <c r="L650" s="72">
        <f t="shared" si="2905"/>
        <v>-3.02</v>
      </c>
      <c r="M650" s="72">
        <v>4.63</v>
      </c>
      <c r="N650" s="72">
        <v>6.4</v>
      </c>
      <c r="O650" s="72">
        <f t="shared" si="2899"/>
        <v>0.28000000000000003</v>
      </c>
      <c r="P650" s="72">
        <v>1.04</v>
      </c>
      <c r="U650" s="8"/>
      <c r="W650" s="8">
        <f t="shared" si="2900"/>
        <v>16</v>
      </c>
      <c r="X650">
        <v>1292400</v>
      </c>
      <c r="Y650">
        <f t="shared" si="2901"/>
        <v>359</v>
      </c>
      <c r="Z650" s="8">
        <v>0</v>
      </c>
      <c r="AA650" s="8">
        <v>-8.4</v>
      </c>
      <c r="AB650" s="8">
        <v>71.099999999999994</v>
      </c>
      <c r="AD650">
        <v>360</v>
      </c>
      <c r="AE650">
        <v>9.0349529999999998</v>
      </c>
      <c r="BZ650" s="44"/>
      <c r="CA650" s="44"/>
      <c r="CB650" s="41"/>
      <c r="CC650" s="41"/>
      <c r="CD650" s="41"/>
      <c r="CE650" s="41"/>
      <c r="CF650" s="41"/>
      <c r="CG650" s="41"/>
      <c r="CH650" s="41"/>
      <c r="CI650" s="41"/>
      <c r="CJ650" s="41"/>
      <c r="CK650" s="41"/>
      <c r="CL650" s="41"/>
      <c r="CM650" s="41"/>
      <c r="CN650" s="41"/>
      <c r="KL650" s="84">
        <f t="shared" si="3010"/>
        <v>27312</v>
      </c>
      <c r="KM650">
        <v>1974</v>
      </c>
      <c r="KN650">
        <v>10</v>
      </c>
      <c r="KO650">
        <v>10</v>
      </c>
      <c r="KP650" s="84">
        <f t="shared" si="3011"/>
        <v>283</v>
      </c>
      <c r="KQ650" s="74">
        <f t="shared" ref="KQ650:KR650" si="3023">KQ285</f>
        <v>11.4</v>
      </c>
      <c r="KR650" s="74">
        <f t="shared" si="3023"/>
        <v>4.4000000000000004</v>
      </c>
      <c r="KS650" s="74">
        <f t="shared" si="3013"/>
        <v>2.4</v>
      </c>
      <c r="KT650" s="74">
        <f t="shared" si="3014"/>
        <v>13.2</v>
      </c>
      <c r="KU650" s="74">
        <f t="shared" ref="KU650:KV650" si="3024">KU285</f>
        <v>9</v>
      </c>
      <c r="KV650" s="74">
        <f t="shared" si="3024"/>
        <v>16.5</v>
      </c>
      <c r="KW650" s="72">
        <f t="shared" si="3002"/>
        <v>0.87</v>
      </c>
      <c r="KX650" s="74">
        <f t="shared" si="2944"/>
        <v>2.9</v>
      </c>
      <c r="KZ650" s="74">
        <f t="shared" ref="KZ650:LC650" si="3025">KZ285</f>
        <v>82.2</v>
      </c>
      <c r="LA650" s="74">
        <f t="shared" si="3025"/>
        <v>64.099999999999994</v>
      </c>
      <c r="LB650" s="74">
        <f t="shared" si="3025"/>
        <v>12.5</v>
      </c>
      <c r="LC650" s="74">
        <f t="shared" si="3025"/>
        <v>0.6</v>
      </c>
    </row>
    <row r="651" spans="8:315" x14ac:dyDescent="0.35">
      <c r="H651" s="16">
        <v>361</v>
      </c>
      <c r="I651" s="72">
        <v>-5.87</v>
      </c>
      <c r="J651" s="72">
        <v>-13.53</v>
      </c>
      <c r="K651" s="72">
        <f t="shared" si="2898"/>
        <v>-14.07</v>
      </c>
      <c r="L651" s="72">
        <f t="shared" si="2905"/>
        <v>-4.67</v>
      </c>
      <c r="M651" s="72">
        <v>4.6500000000000004</v>
      </c>
      <c r="N651" s="72">
        <v>5.7</v>
      </c>
      <c r="O651" s="72">
        <f t="shared" si="2899"/>
        <v>0.18</v>
      </c>
      <c r="P651" s="72">
        <v>1.53</v>
      </c>
      <c r="U651" s="8"/>
      <c r="W651" s="8">
        <f t="shared" si="2900"/>
        <v>16</v>
      </c>
      <c r="X651">
        <v>1296000</v>
      </c>
      <c r="Y651">
        <f t="shared" si="2901"/>
        <v>360</v>
      </c>
      <c r="Z651" s="8">
        <v>0</v>
      </c>
      <c r="AA651" s="8">
        <v>-8</v>
      </c>
      <c r="AB651" s="8">
        <v>71.900000000000006</v>
      </c>
      <c r="AD651">
        <v>361</v>
      </c>
      <c r="AE651">
        <v>6.8552569999999999</v>
      </c>
      <c r="BZ651" s="44"/>
      <c r="CA651" s="44"/>
      <c r="CB651" s="41"/>
      <c r="CC651" s="41"/>
      <c r="CD651" s="41"/>
      <c r="CE651" s="41"/>
      <c r="CF651" s="41"/>
      <c r="CG651" s="41"/>
      <c r="CH651" s="41"/>
      <c r="CI651" s="41"/>
      <c r="CJ651" s="41"/>
      <c r="CK651" s="41"/>
      <c r="CL651" s="41"/>
      <c r="CM651" s="41"/>
      <c r="CN651" s="41"/>
      <c r="KL651" s="84">
        <f t="shared" si="3010"/>
        <v>27313</v>
      </c>
      <c r="KM651">
        <v>1974</v>
      </c>
      <c r="KN651">
        <v>10</v>
      </c>
      <c r="KO651">
        <v>11</v>
      </c>
      <c r="KP651" s="84">
        <f t="shared" si="3011"/>
        <v>284</v>
      </c>
      <c r="KQ651" s="74">
        <f t="shared" ref="KQ651:KR651" si="3026">KQ286</f>
        <v>12.8</v>
      </c>
      <c r="KR651" s="74">
        <f t="shared" si="3026"/>
        <v>2.4</v>
      </c>
      <c r="KS651" s="74">
        <f t="shared" si="3013"/>
        <v>4.2</v>
      </c>
      <c r="KT651" s="74">
        <f t="shared" si="3014"/>
        <v>11.4</v>
      </c>
      <c r="KU651" s="74">
        <f t="shared" ref="KU651:KV651" si="3027">KU286</f>
        <v>9.8000000000000007</v>
      </c>
      <c r="KV651" s="74">
        <f t="shared" si="3027"/>
        <v>16.2</v>
      </c>
      <c r="KW651" s="72">
        <f t="shared" si="3002"/>
        <v>0.83</v>
      </c>
      <c r="KX651" s="74">
        <f t="shared" si="2944"/>
        <v>1.6</v>
      </c>
      <c r="KZ651" s="74">
        <f t="shared" ref="KZ651:LC651" si="3028">KZ286</f>
        <v>87</v>
      </c>
      <c r="LA651" s="74">
        <f t="shared" si="3028"/>
        <v>60.5</v>
      </c>
      <c r="LB651" s="74">
        <f t="shared" si="3028"/>
        <v>10.6</v>
      </c>
      <c r="LC651" s="74">
        <f t="shared" si="3028"/>
        <v>0.6</v>
      </c>
    </row>
    <row r="652" spans="8:315" x14ac:dyDescent="0.35">
      <c r="H652" s="16">
        <v>362</v>
      </c>
      <c r="I652" s="72">
        <v>-5.45</v>
      </c>
      <c r="J652" s="72">
        <v>-14.07</v>
      </c>
      <c r="K652" s="72">
        <f t="shared" si="2898"/>
        <v>-12.77</v>
      </c>
      <c r="L652" s="72">
        <f t="shared" si="2905"/>
        <v>-5.87</v>
      </c>
      <c r="M652" s="72">
        <v>4.6399999999999997</v>
      </c>
      <c r="N652" s="72">
        <v>6.3</v>
      </c>
      <c r="O652" s="72">
        <f t="shared" si="2899"/>
        <v>0.26</v>
      </c>
      <c r="P652" s="72">
        <v>1.71</v>
      </c>
      <c r="U652" s="8"/>
      <c r="W652" s="8">
        <f t="shared" si="2900"/>
        <v>16</v>
      </c>
      <c r="X652">
        <v>1299600</v>
      </c>
      <c r="Y652">
        <f t="shared" si="2901"/>
        <v>361</v>
      </c>
      <c r="Z652" s="8">
        <v>0</v>
      </c>
      <c r="AA652" s="8">
        <v>-7.6</v>
      </c>
      <c r="AB652" s="8">
        <v>73.900000000000006</v>
      </c>
      <c r="AD652">
        <v>362</v>
      </c>
      <c r="AE652">
        <v>5.5810339999999998</v>
      </c>
      <c r="BZ652" s="44"/>
      <c r="CA652" s="44"/>
      <c r="CB652" s="41"/>
      <c r="CC652" s="41"/>
      <c r="CD652" s="41"/>
      <c r="CE652" s="41"/>
      <c r="CF652" s="41"/>
      <c r="CG652" s="41"/>
      <c r="CH652" s="41"/>
      <c r="CI652" s="41"/>
      <c r="CJ652" s="41"/>
      <c r="CK652" s="41"/>
      <c r="CL652" s="41"/>
      <c r="CM652" s="41"/>
      <c r="CN652" s="41"/>
      <c r="KL652" s="84">
        <f t="shared" si="3010"/>
        <v>27314</v>
      </c>
      <c r="KM652">
        <v>1974</v>
      </c>
      <c r="KN652">
        <v>10</v>
      </c>
      <c r="KO652">
        <v>12</v>
      </c>
      <c r="KP652" s="84">
        <f t="shared" si="3011"/>
        <v>285</v>
      </c>
      <c r="KQ652" s="74">
        <f t="shared" ref="KQ652:KR652" si="3029">KQ287</f>
        <v>13.7</v>
      </c>
      <c r="KR652" s="74">
        <f t="shared" si="3029"/>
        <v>4.2</v>
      </c>
      <c r="KS652" s="74">
        <f t="shared" si="3013"/>
        <v>4.5999999999999996</v>
      </c>
      <c r="KT652" s="74">
        <f t="shared" si="3014"/>
        <v>12.8</v>
      </c>
      <c r="KU652" s="74">
        <f t="shared" ref="KU652:KV652" si="3030">KU287</f>
        <v>8.5</v>
      </c>
      <c r="KV652" s="74">
        <f t="shared" si="3030"/>
        <v>16.100000000000001</v>
      </c>
      <c r="KW652" s="72">
        <f t="shared" si="3002"/>
        <v>0.88</v>
      </c>
      <c r="KX652" s="74">
        <f t="shared" si="2944"/>
        <v>3</v>
      </c>
      <c r="KZ652" s="74">
        <f t="shared" ref="KZ652:LC652" si="3031">KZ287</f>
        <v>84.4</v>
      </c>
      <c r="LA652" s="74">
        <f t="shared" si="3031"/>
        <v>63.3</v>
      </c>
      <c r="LB652" s="74">
        <f t="shared" si="3031"/>
        <v>10.7</v>
      </c>
      <c r="LC652" s="74">
        <f t="shared" si="3031"/>
        <v>0.7</v>
      </c>
    </row>
    <row r="653" spans="8:315" x14ac:dyDescent="0.35">
      <c r="H653" s="16">
        <v>363</v>
      </c>
      <c r="I653" s="72">
        <v>-3.68</v>
      </c>
      <c r="J653" s="72">
        <v>-12.77</v>
      </c>
      <c r="K653" s="72">
        <f t="shared" si="2898"/>
        <v>-12.82</v>
      </c>
      <c r="L653" s="72">
        <f t="shared" si="2905"/>
        <v>-5.45</v>
      </c>
      <c r="M653" s="72">
        <v>4.45</v>
      </c>
      <c r="N653" s="72">
        <v>5.9</v>
      </c>
      <c r="O653" s="72">
        <f t="shared" si="2899"/>
        <v>0.25</v>
      </c>
      <c r="P653" s="72">
        <v>2.42</v>
      </c>
      <c r="U653" s="8"/>
      <c r="W653" s="8">
        <f t="shared" si="2900"/>
        <v>16.100000000000001</v>
      </c>
      <c r="X653">
        <v>1303200</v>
      </c>
      <c r="Y653">
        <f t="shared" si="2901"/>
        <v>362</v>
      </c>
      <c r="Z653" s="8">
        <v>0</v>
      </c>
      <c r="AA653" s="8">
        <v>-7.3</v>
      </c>
      <c r="AB653" s="8">
        <v>75.5</v>
      </c>
      <c r="AD653">
        <v>363</v>
      </c>
      <c r="AE653">
        <v>3.7440129999999998</v>
      </c>
      <c r="BZ653" s="44"/>
      <c r="CA653" s="44"/>
      <c r="CB653" s="41"/>
      <c r="CC653" s="41"/>
      <c r="CD653" s="41"/>
      <c r="CE653" s="41"/>
      <c r="CF653" s="41"/>
      <c r="CG653" s="41"/>
      <c r="CH653" s="41"/>
      <c r="CI653" s="41"/>
      <c r="CJ653" s="41"/>
      <c r="CK653" s="41"/>
      <c r="CL653" s="41"/>
      <c r="CM653" s="41"/>
      <c r="CN653" s="41"/>
      <c r="KL653" s="84">
        <f t="shared" si="3010"/>
        <v>27315</v>
      </c>
      <c r="KM653">
        <v>1974</v>
      </c>
      <c r="KN653">
        <v>10</v>
      </c>
      <c r="KO653">
        <v>13</v>
      </c>
      <c r="KP653" s="84">
        <f t="shared" si="3011"/>
        <v>286</v>
      </c>
      <c r="KQ653" s="74">
        <f t="shared" ref="KQ653:KR653" si="3032">KQ288</f>
        <v>14.4</v>
      </c>
      <c r="KR653" s="74">
        <f t="shared" si="3032"/>
        <v>4.5999999999999996</v>
      </c>
      <c r="KS653" s="74">
        <f t="shared" si="3013"/>
        <v>4.5</v>
      </c>
      <c r="KT653" s="74">
        <f t="shared" si="3014"/>
        <v>13.7</v>
      </c>
      <c r="KU653" s="74">
        <f t="shared" ref="KU653:KV653" si="3033">KU288</f>
        <v>8.5</v>
      </c>
      <c r="KV653" s="74">
        <f t="shared" si="3033"/>
        <v>15.8</v>
      </c>
      <c r="KW653" s="72">
        <f t="shared" si="3002"/>
        <v>0.87</v>
      </c>
      <c r="KX653" s="74">
        <f t="shared" si="2944"/>
        <v>3.6</v>
      </c>
      <c r="KZ653" s="74">
        <f t="shared" ref="KZ653:LC653" si="3034">KZ288</f>
        <v>86.8</v>
      </c>
      <c r="LA653" s="74">
        <f t="shared" si="3034"/>
        <v>61.2</v>
      </c>
      <c r="LB653" s="74">
        <f t="shared" si="3034"/>
        <v>11.1</v>
      </c>
      <c r="LC653" s="74">
        <f t="shared" si="3034"/>
        <v>0.6</v>
      </c>
    </row>
    <row r="654" spans="8:315" x14ac:dyDescent="0.35">
      <c r="H654" s="16">
        <v>364</v>
      </c>
      <c r="I654" s="72">
        <v>-5.38</v>
      </c>
      <c r="J654" s="72">
        <v>-12.82</v>
      </c>
      <c r="K654" s="72">
        <f t="shared" si="2898"/>
        <v>-14.74</v>
      </c>
      <c r="L654" s="72">
        <f t="shared" si="2905"/>
        <v>-3.68</v>
      </c>
      <c r="M654" s="72">
        <v>4.58</v>
      </c>
      <c r="N654" s="72">
        <v>5.8</v>
      </c>
      <c r="O654" s="72">
        <f t="shared" si="2899"/>
        <v>0.21</v>
      </c>
      <c r="P654" s="72">
        <v>1.24</v>
      </c>
      <c r="U654" s="8"/>
      <c r="W654" s="8">
        <f t="shared" si="2900"/>
        <v>16.100000000000001</v>
      </c>
      <c r="X654">
        <v>1306800</v>
      </c>
      <c r="Y654">
        <f t="shared" si="2901"/>
        <v>363</v>
      </c>
      <c r="Z654" s="8">
        <v>0</v>
      </c>
      <c r="AA654" s="8">
        <v>-7.1</v>
      </c>
      <c r="AB654" s="8">
        <v>76.2</v>
      </c>
      <c r="AD654">
        <v>364</v>
      </c>
      <c r="AE654">
        <v>3.145734</v>
      </c>
      <c r="BZ654" s="44"/>
      <c r="CA654" s="44"/>
      <c r="CB654" s="41"/>
      <c r="CC654" s="41"/>
      <c r="CD654" s="41"/>
      <c r="CE654" s="41"/>
      <c r="CF654" s="41"/>
      <c r="CG654" s="41"/>
      <c r="CH654" s="41"/>
      <c r="CI654" s="41"/>
      <c r="CJ654" s="41"/>
      <c r="CK654" s="41"/>
      <c r="CL654" s="41"/>
      <c r="CM654" s="41"/>
      <c r="CN654" s="41"/>
      <c r="KL654" s="84">
        <f t="shared" si="3010"/>
        <v>27316</v>
      </c>
      <c r="KM654">
        <v>1974</v>
      </c>
      <c r="KN654">
        <v>10</v>
      </c>
      <c r="KO654">
        <v>14</v>
      </c>
      <c r="KP654" s="84">
        <f t="shared" si="3011"/>
        <v>287</v>
      </c>
      <c r="KQ654" s="74">
        <f t="shared" ref="KQ654:KR654" si="3035">KQ289</f>
        <v>13.3</v>
      </c>
      <c r="KR654" s="74">
        <f t="shared" si="3035"/>
        <v>4.5</v>
      </c>
      <c r="KS654" s="74">
        <f t="shared" si="3013"/>
        <v>4.2</v>
      </c>
      <c r="KT654" s="74">
        <f t="shared" si="3014"/>
        <v>14.4</v>
      </c>
      <c r="KU654" s="74">
        <f t="shared" ref="KU654:KV654" si="3036">KU289</f>
        <v>8.9</v>
      </c>
      <c r="KV654" s="74">
        <f t="shared" si="3036"/>
        <v>15.6</v>
      </c>
      <c r="KW654" s="72">
        <f t="shared" si="3002"/>
        <v>0.85</v>
      </c>
      <c r="KX654" s="74">
        <f t="shared" si="2944"/>
        <v>2.2999999999999998</v>
      </c>
      <c r="KZ654" s="74">
        <f t="shared" ref="KZ654:LC654" si="3037">KZ289</f>
        <v>83.8</v>
      </c>
      <c r="LA654" s="74">
        <f t="shared" si="3037"/>
        <v>63</v>
      </c>
      <c r="LB654" s="74">
        <f t="shared" si="3037"/>
        <v>13</v>
      </c>
      <c r="LC654" s="74">
        <f t="shared" si="3037"/>
        <v>0.7</v>
      </c>
    </row>
    <row r="655" spans="8:315" x14ac:dyDescent="0.35">
      <c r="H655" s="16">
        <v>365</v>
      </c>
      <c r="I655" s="72">
        <v>-5.5</v>
      </c>
      <c r="J655" s="72">
        <v>-14.74</v>
      </c>
      <c r="K655" s="72">
        <f>J291</f>
        <v>-13.78</v>
      </c>
      <c r="L655" s="72">
        <f t="shared" si="2905"/>
        <v>-5.38</v>
      </c>
      <c r="M655" s="72">
        <v>4.76</v>
      </c>
      <c r="N655" s="72">
        <v>6.3</v>
      </c>
      <c r="O655" s="72">
        <f t="shared" si="2899"/>
        <v>0.24</v>
      </c>
      <c r="P655" s="72">
        <v>2.5299999999999998</v>
      </c>
      <c r="U655" s="8"/>
      <c r="W655" s="8">
        <f t="shared" si="2900"/>
        <v>16.2</v>
      </c>
      <c r="X655">
        <v>1310400</v>
      </c>
      <c r="Y655">
        <f t="shared" si="2901"/>
        <v>364</v>
      </c>
      <c r="Z655" s="8">
        <v>0</v>
      </c>
      <c r="AA655" s="8">
        <v>-7</v>
      </c>
      <c r="AB655" s="8">
        <v>76.5</v>
      </c>
      <c r="AD655">
        <v>365</v>
      </c>
      <c r="AE655">
        <v>4.6830790000000002</v>
      </c>
      <c r="BZ655" s="44"/>
      <c r="CA655" s="44"/>
      <c r="CB655" s="41"/>
      <c r="CC655" s="41"/>
      <c r="CD655" s="41"/>
      <c r="CE655" s="41"/>
      <c r="CF655" s="41"/>
      <c r="CG655" s="41"/>
      <c r="CH655" s="41"/>
      <c r="CI655" s="41"/>
      <c r="CJ655" s="41"/>
      <c r="CK655" s="41"/>
      <c r="CL655" s="41"/>
      <c r="CM655" s="41"/>
      <c r="CN655" s="41"/>
      <c r="KL655" s="84">
        <f t="shared" si="3010"/>
        <v>27317</v>
      </c>
      <c r="KM655">
        <v>1974</v>
      </c>
      <c r="KN655">
        <v>10</v>
      </c>
      <c r="KO655">
        <v>15</v>
      </c>
      <c r="KP655" s="84">
        <f t="shared" si="3011"/>
        <v>288</v>
      </c>
      <c r="KQ655" s="74">
        <f t="shared" ref="KQ655:KR655" si="3038">KQ290</f>
        <v>12.5</v>
      </c>
      <c r="KR655" s="74">
        <f t="shared" si="3038"/>
        <v>4.2</v>
      </c>
      <c r="KS655" s="74">
        <f t="shared" si="3013"/>
        <v>3.3</v>
      </c>
      <c r="KT655" s="74">
        <f t="shared" si="3014"/>
        <v>13.3</v>
      </c>
      <c r="KU655" s="74">
        <f t="shared" ref="KU655:KV655" si="3039">KU290</f>
        <v>8.1999999999999993</v>
      </c>
      <c r="KV655" s="74">
        <f t="shared" si="3039"/>
        <v>13</v>
      </c>
      <c r="KW655" s="72">
        <f t="shared" si="3002"/>
        <v>0.81</v>
      </c>
      <c r="KX655" s="74">
        <f t="shared" si="2944"/>
        <v>2.2000000000000002</v>
      </c>
      <c r="KZ655" s="74">
        <f t="shared" ref="KZ655:LC655" si="3040">KZ290</f>
        <v>78.7</v>
      </c>
      <c r="LA655" s="74">
        <f t="shared" si="3040"/>
        <v>61.6</v>
      </c>
      <c r="LB655" s="74">
        <f t="shared" si="3040"/>
        <v>13.6</v>
      </c>
      <c r="LC655" s="74">
        <f t="shared" si="3040"/>
        <v>0.7</v>
      </c>
    </row>
    <row r="656" spans="8:315" x14ac:dyDescent="0.35">
      <c r="H656" s="87">
        <v>366</v>
      </c>
      <c r="I656" s="16">
        <v>-7.65</v>
      </c>
      <c r="J656" s="74">
        <v>-13.4</v>
      </c>
      <c r="K656" s="8"/>
      <c r="L656" s="8"/>
      <c r="M656" s="8"/>
      <c r="N656" s="72">
        <v>5.6</v>
      </c>
      <c r="O656" s="8"/>
      <c r="P656" s="8"/>
      <c r="R656" s="8"/>
      <c r="S656" s="8"/>
      <c r="T656" s="8"/>
      <c r="U656" s="8"/>
      <c r="W656" s="8">
        <f t="shared" si="2900"/>
        <v>16.2</v>
      </c>
      <c r="X656">
        <v>1314000</v>
      </c>
      <c r="Y656">
        <f t="shared" si="2901"/>
        <v>365</v>
      </c>
      <c r="Z656" s="8">
        <v>0</v>
      </c>
      <c r="AA656" s="8">
        <v>-7</v>
      </c>
      <c r="AB656" s="8">
        <v>78.8</v>
      </c>
      <c r="AC656" s="4"/>
      <c r="AD656">
        <v>366</v>
      </c>
      <c r="AE656" s="8">
        <v>0</v>
      </c>
      <c r="AL656" s="29"/>
      <c r="BZ656" s="44"/>
      <c r="CA656" s="44"/>
      <c r="CB656" s="41"/>
      <c r="CC656" s="41"/>
      <c r="CD656" s="41"/>
      <c r="CE656" s="41"/>
      <c r="CF656" s="41"/>
      <c r="CG656" s="41"/>
      <c r="CH656" s="41"/>
      <c r="CI656" s="41"/>
      <c r="CJ656" s="41"/>
      <c r="CK656" s="41"/>
      <c r="CL656" s="41"/>
      <c r="CM656" s="41"/>
      <c r="CN656" s="41"/>
      <c r="KL656" s="84">
        <f t="shared" si="3010"/>
        <v>27318</v>
      </c>
      <c r="KM656">
        <v>1974</v>
      </c>
      <c r="KN656">
        <v>10</v>
      </c>
      <c r="KO656">
        <v>16</v>
      </c>
      <c r="KP656" s="84">
        <f t="shared" si="3011"/>
        <v>289</v>
      </c>
      <c r="KQ656" s="74">
        <f t="shared" ref="KQ656:KR656" si="3041">KQ291</f>
        <v>12.2</v>
      </c>
      <c r="KR656" s="74">
        <f t="shared" si="3041"/>
        <v>3.3</v>
      </c>
      <c r="KS656" s="74">
        <f t="shared" si="3013"/>
        <v>2.7</v>
      </c>
      <c r="KT656" s="74">
        <f t="shared" si="3014"/>
        <v>12.5</v>
      </c>
      <c r="KU656" s="74">
        <f t="shared" ref="KU656:KV656" si="3042">KU291</f>
        <v>9.6999999999999993</v>
      </c>
      <c r="KV656" s="74">
        <f t="shared" si="3042"/>
        <v>15</v>
      </c>
      <c r="KW656" s="72">
        <f t="shared" si="3002"/>
        <v>0.8</v>
      </c>
      <c r="KX656" s="74">
        <f t="shared" si="2944"/>
        <v>0.9</v>
      </c>
      <c r="KZ656" s="74">
        <f t="shared" ref="KZ656:LC656" si="3043">KZ291</f>
        <v>82.2</v>
      </c>
      <c r="LA656" s="74">
        <f t="shared" si="3043"/>
        <v>54.9</v>
      </c>
      <c r="LB656" s="74">
        <f t="shared" si="3043"/>
        <v>12.3</v>
      </c>
      <c r="LC656" s="74">
        <f t="shared" si="3043"/>
        <v>0.6</v>
      </c>
    </row>
    <row r="657" spans="8:315" x14ac:dyDescent="0.35">
      <c r="H657" s="4"/>
      <c r="J657" s="8"/>
      <c r="K657" s="8"/>
      <c r="L657" s="8"/>
      <c r="M657" s="8"/>
      <c r="O657" s="8"/>
      <c r="P657" s="8"/>
      <c r="R657" s="8"/>
      <c r="S657" s="8"/>
      <c r="T657" s="8"/>
      <c r="U657" s="8"/>
      <c r="W657" s="8">
        <f t="shared" si="2900"/>
        <v>16.3</v>
      </c>
      <c r="X657">
        <v>1317600</v>
      </c>
      <c r="Y657">
        <f t="shared" si="2901"/>
        <v>366</v>
      </c>
      <c r="Z657" s="8">
        <v>0</v>
      </c>
      <c r="AA657" s="8">
        <v>-6.9</v>
      </c>
      <c r="AB657" s="8">
        <v>79.900000000000006</v>
      </c>
      <c r="AC657" s="4"/>
      <c r="BZ657" s="44"/>
      <c r="CA657" s="44"/>
      <c r="CB657" s="41"/>
      <c r="CC657" s="41"/>
      <c r="CD657" s="41"/>
      <c r="CE657" s="41"/>
      <c r="CF657" s="41"/>
      <c r="CG657" s="41"/>
      <c r="CH657" s="41"/>
      <c r="CI657" s="41"/>
      <c r="CJ657" s="41"/>
      <c r="CK657" s="41"/>
      <c r="CL657" s="41"/>
      <c r="CM657" s="41"/>
      <c r="CN657" s="41"/>
      <c r="KL657" s="84">
        <f t="shared" si="3010"/>
        <v>27319</v>
      </c>
      <c r="KM657">
        <v>1974</v>
      </c>
      <c r="KN657">
        <v>10</v>
      </c>
      <c r="KO657">
        <v>17</v>
      </c>
      <c r="KP657" s="84">
        <f t="shared" si="3011"/>
        <v>290</v>
      </c>
      <c r="KQ657" s="74">
        <f t="shared" ref="KQ657:KR657" si="3044">KQ292</f>
        <v>12.1</v>
      </c>
      <c r="KR657" s="74">
        <f t="shared" si="3044"/>
        <v>2.7</v>
      </c>
      <c r="KS657" s="74">
        <f t="shared" si="3013"/>
        <v>3</v>
      </c>
      <c r="KT657" s="74">
        <f t="shared" si="3014"/>
        <v>12.2</v>
      </c>
      <c r="KU657" s="74">
        <f t="shared" ref="KU657:KV657" si="3045">KU292</f>
        <v>9.3000000000000007</v>
      </c>
      <c r="KV657" s="74">
        <f t="shared" si="3045"/>
        <v>15.3</v>
      </c>
      <c r="KW657" s="72">
        <f t="shared" si="3002"/>
        <v>0.83</v>
      </c>
      <c r="KX657" s="74">
        <f t="shared" si="2944"/>
        <v>2.4</v>
      </c>
      <c r="KZ657" s="74">
        <f t="shared" ref="KZ657:LC657" si="3046">KZ292</f>
        <v>79</v>
      </c>
      <c r="LA657" s="74">
        <f t="shared" si="3046"/>
        <v>60.5</v>
      </c>
      <c r="LB657" s="74">
        <f t="shared" si="3046"/>
        <v>12.4</v>
      </c>
      <c r="LC657" s="74">
        <f t="shared" si="3046"/>
        <v>0.6</v>
      </c>
    </row>
    <row r="658" spans="8:315" x14ac:dyDescent="0.35">
      <c r="H658" s="4"/>
      <c r="J658" s="8"/>
      <c r="K658" s="8"/>
      <c r="L658" s="8"/>
      <c r="M658" s="8"/>
      <c r="O658" s="8"/>
      <c r="P658" s="8"/>
      <c r="R658" s="8"/>
      <c r="S658" s="8"/>
      <c r="T658" s="8"/>
      <c r="U658" s="8"/>
      <c r="W658" s="8">
        <f t="shared" si="2900"/>
        <v>16.3</v>
      </c>
      <c r="X658">
        <v>1321200</v>
      </c>
      <c r="Y658">
        <f t="shared" si="2901"/>
        <v>367</v>
      </c>
      <c r="Z658" s="8">
        <v>0</v>
      </c>
      <c r="AA658" s="8">
        <v>-6.8</v>
      </c>
      <c r="AB658" s="8">
        <v>82.2</v>
      </c>
      <c r="AC658" s="4"/>
      <c r="BZ658" s="44"/>
      <c r="CA658" s="44"/>
      <c r="CB658" s="41"/>
      <c r="CC658" s="41"/>
      <c r="CD658" s="41"/>
      <c r="CE658" s="41"/>
      <c r="CF658" s="41"/>
      <c r="CG658" s="41"/>
      <c r="CH658" s="41"/>
      <c r="CI658" s="41"/>
      <c r="CJ658" s="41"/>
      <c r="CK658" s="41"/>
      <c r="CL658" s="41"/>
      <c r="CM658" s="41"/>
      <c r="CN658" s="41"/>
      <c r="KL658" s="84">
        <f t="shared" si="3010"/>
        <v>27320</v>
      </c>
      <c r="KM658">
        <v>1974</v>
      </c>
      <c r="KN658">
        <v>10</v>
      </c>
      <c r="KO658">
        <v>18</v>
      </c>
      <c r="KP658" s="84">
        <f t="shared" si="3011"/>
        <v>291</v>
      </c>
      <c r="KQ658" s="74">
        <f t="shared" ref="KQ658:KR658" si="3047">KQ293</f>
        <v>12.2</v>
      </c>
      <c r="KR658" s="74">
        <f t="shared" si="3047"/>
        <v>3</v>
      </c>
      <c r="KS658" s="74">
        <f t="shared" si="3013"/>
        <v>2.8</v>
      </c>
      <c r="KT658" s="74">
        <f t="shared" si="3014"/>
        <v>12.1</v>
      </c>
      <c r="KU658" s="74">
        <f t="shared" ref="KU658:KV658" si="3048">KU293</f>
        <v>8.9</v>
      </c>
      <c r="KV658" s="74">
        <f t="shared" si="3048"/>
        <v>14.4</v>
      </c>
      <c r="KW658" s="72">
        <f t="shared" si="3002"/>
        <v>0.82</v>
      </c>
      <c r="KX658" s="74">
        <f t="shared" si="2944"/>
        <v>1.9</v>
      </c>
      <c r="KZ658" s="74">
        <f t="shared" ref="KZ658:LC658" si="3049">KZ293</f>
        <v>79.3</v>
      </c>
      <c r="LA658" s="74">
        <f t="shared" si="3049"/>
        <v>60.3</v>
      </c>
      <c r="LB658" s="74">
        <f t="shared" si="3049"/>
        <v>13.1</v>
      </c>
      <c r="LC658" s="74">
        <f t="shared" si="3049"/>
        <v>0.6</v>
      </c>
    </row>
    <row r="659" spans="8:315" x14ac:dyDescent="0.35">
      <c r="H659" s="4"/>
      <c r="J659" s="8"/>
      <c r="K659" s="8"/>
      <c r="L659" s="8"/>
      <c r="M659" s="8"/>
      <c r="O659" s="8"/>
      <c r="P659" s="8"/>
      <c r="R659" s="8"/>
      <c r="S659" s="8"/>
      <c r="T659" s="8"/>
      <c r="U659" s="8"/>
      <c r="W659" s="8">
        <f t="shared" si="2900"/>
        <v>16.3</v>
      </c>
      <c r="X659">
        <v>1324800</v>
      </c>
      <c r="Y659">
        <f t="shared" si="2901"/>
        <v>368</v>
      </c>
      <c r="Z659" s="8">
        <v>0.8</v>
      </c>
      <c r="AA659" s="8">
        <v>-6.6</v>
      </c>
      <c r="AB659" s="8">
        <v>86.6</v>
      </c>
      <c r="AC659" s="4"/>
      <c r="BZ659" s="41"/>
      <c r="CA659" s="41"/>
      <c r="CB659" s="41"/>
      <c r="CC659" s="41"/>
      <c r="CD659" s="41"/>
      <c r="CE659" s="41"/>
      <c r="CF659" s="41"/>
      <c r="CG659" s="41"/>
      <c r="CH659" s="41"/>
      <c r="CI659" s="41"/>
      <c r="CJ659" s="41"/>
      <c r="CK659" s="41"/>
      <c r="CL659" s="41"/>
      <c r="CM659" s="41"/>
      <c r="CN659" s="41"/>
      <c r="KL659" s="84">
        <f t="shared" si="3010"/>
        <v>27321</v>
      </c>
      <c r="KM659">
        <v>1974</v>
      </c>
      <c r="KN659">
        <v>10</v>
      </c>
      <c r="KO659">
        <v>19</v>
      </c>
      <c r="KP659" s="84">
        <f t="shared" si="3011"/>
        <v>292</v>
      </c>
      <c r="KQ659" s="74">
        <f t="shared" ref="KQ659:KR659" si="3050">KQ294</f>
        <v>11.1</v>
      </c>
      <c r="KR659" s="74">
        <f t="shared" si="3050"/>
        <v>2.8</v>
      </c>
      <c r="KS659" s="74">
        <f t="shared" si="3013"/>
        <v>2.9</v>
      </c>
      <c r="KT659" s="74">
        <f t="shared" si="3014"/>
        <v>12.2</v>
      </c>
      <c r="KU659" s="74">
        <f t="shared" ref="KU659:KV659" si="3051">KU294</f>
        <v>8.4</v>
      </c>
      <c r="KV659" s="74">
        <f t="shared" si="3051"/>
        <v>14.3</v>
      </c>
      <c r="KW659" s="72">
        <f t="shared" si="3002"/>
        <v>0.84</v>
      </c>
      <c r="KX659" s="74">
        <f t="shared" si="2944"/>
        <v>1.5</v>
      </c>
      <c r="KZ659" s="74">
        <f t="shared" ref="KZ659:LC659" si="3052">KZ294</f>
        <v>79.8</v>
      </c>
      <c r="LA659" s="74">
        <f t="shared" si="3052"/>
        <v>58.5</v>
      </c>
      <c r="LB659" s="74">
        <f t="shared" si="3052"/>
        <v>14.1</v>
      </c>
      <c r="LC659" s="74">
        <f t="shared" si="3052"/>
        <v>0.6</v>
      </c>
    </row>
    <row r="660" spans="8:315" x14ac:dyDescent="0.35">
      <c r="H660" s="4"/>
      <c r="J660" s="8"/>
      <c r="K660" s="8"/>
      <c r="L660" s="8"/>
      <c r="M660" s="8"/>
      <c r="O660" s="8"/>
      <c r="P660" s="8"/>
      <c r="R660" s="8"/>
      <c r="S660" s="8"/>
      <c r="T660" s="8"/>
      <c r="U660" s="8"/>
      <c r="W660" s="8">
        <f t="shared" si="2900"/>
        <v>16.399999999999999</v>
      </c>
      <c r="X660">
        <v>1328400</v>
      </c>
      <c r="Y660">
        <f t="shared" si="2901"/>
        <v>369</v>
      </c>
      <c r="Z660" s="8">
        <v>15.6</v>
      </c>
      <c r="AA660" s="8">
        <v>-6.6</v>
      </c>
      <c r="AB660" s="8">
        <v>89.6</v>
      </c>
      <c r="AC660" s="4"/>
      <c r="BZ660" s="41"/>
      <c r="CA660" s="41"/>
      <c r="CB660" s="41"/>
      <c r="CC660" s="41"/>
      <c r="CD660" s="41"/>
      <c r="CE660" s="41"/>
      <c r="CF660" s="41"/>
      <c r="CG660" s="41"/>
      <c r="CH660" s="41"/>
      <c r="CI660" s="41"/>
      <c r="CJ660" s="41"/>
      <c r="CK660" s="41"/>
      <c r="CL660" s="41"/>
      <c r="CM660" s="41"/>
      <c r="CN660" s="41"/>
      <c r="KL660" s="84">
        <f t="shared" si="3010"/>
        <v>27322</v>
      </c>
      <c r="KM660">
        <v>1974</v>
      </c>
      <c r="KN660">
        <v>10</v>
      </c>
      <c r="KO660">
        <v>20</v>
      </c>
      <c r="KP660" s="84">
        <f t="shared" si="3011"/>
        <v>293</v>
      </c>
      <c r="KQ660" s="74">
        <f t="shared" ref="KQ660:KR660" si="3053">KQ295</f>
        <v>11.9</v>
      </c>
      <c r="KR660" s="74">
        <f t="shared" si="3053"/>
        <v>2.9</v>
      </c>
      <c r="KS660" s="74">
        <f t="shared" si="3013"/>
        <v>2.6</v>
      </c>
      <c r="KT660" s="74">
        <f t="shared" si="3014"/>
        <v>11.1</v>
      </c>
      <c r="KU660" s="74">
        <f t="shared" ref="KU660:KV660" si="3054">KU295</f>
        <v>8.6999999999999993</v>
      </c>
      <c r="KV660" s="74">
        <f t="shared" si="3054"/>
        <v>14</v>
      </c>
      <c r="KW660" s="72">
        <f t="shared" si="3002"/>
        <v>0.82</v>
      </c>
      <c r="KX660" s="74">
        <f t="shared" si="2944"/>
        <v>3.8</v>
      </c>
      <c r="KZ660" s="74">
        <f t="shared" ref="KZ660:LC660" si="3055">KZ295</f>
        <v>82</v>
      </c>
      <c r="LA660" s="74">
        <f t="shared" si="3055"/>
        <v>59.8</v>
      </c>
      <c r="LB660" s="74">
        <f t="shared" si="3055"/>
        <v>12.9</v>
      </c>
      <c r="LC660" s="74">
        <f t="shared" si="3055"/>
        <v>0.6</v>
      </c>
    </row>
    <row r="661" spans="8:315" x14ac:dyDescent="0.35">
      <c r="W661" s="8">
        <f t="shared" si="2900"/>
        <v>16.399999999999999</v>
      </c>
      <c r="X661">
        <v>1332000</v>
      </c>
      <c r="Y661">
        <f t="shared" si="2901"/>
        <v>370</v>
      </c>
      <c r="Z661" s="8">
        <v>45.3</v>
      </c>
      <c r="AA661" s="8">
        <v>-6.3</v>
      </c>
      <c r="AB661" s="8">
        <v>90.5</v>
      </c>
      <c r="AC661" s="4"/>
      <c r="KL661" s="84">
        <f t="shared" si="3010"/>
        <v>27323</v>
      </c>
      <c r="KM661">
        <v>1974</v>
      </c>
      <c r="KN661">
        <v>10</v>
      </c>
      <c r="KO661">
        <v>21</v>
      </c>
      <c r="KP661" s="84">
        <f t="shared" si="3011"/>
        <v>294</v>
      </c>
      <c r="KQ661" s="74">
        <f t="shared" ref="KQ661:KR661" si="3056">KQ296</f>
        <v>11.7</v>
      </c>
      <c r="KR661" s="74">
        <f t="shared" si="3056"/>
        <v>2.6</v>
      </c>
      <c r="KS661" s="74">
        <f t="shared" si="3013"/>
        <v>4</v>
      </c>
      <c r="KT661" s="74">
        <f t="shared" si="3014"/>
        <v>11.9</v>
      </c>
      <c r="KU661" s="74">
        <f t="shared" ref="KU661:KV661" si="3057">KU296</f>
        <v>9.1999999999999993</v>
      </c>
      <c r="KV661" s="74">
        <f t="shared" si="3057"/>
        <v>14.3</v>
      </c>
      <c r="KW661" s="72">
        <f t="shared" si="3002"/>
        <v>0.8</v>
      </c>
      <c r="KX661" s="74">
        <f t="shared" si="2944"/>
        <v>4.5</v>
      </c>
      <c r="KZ661" s="74">
        <f t="shared" ref="KZ661:LC661" si="3058">KZ296</f>
        <v>84.4</v>
      </c>
      <c r="LA661" s="74">
        <f t="shared" si="3058"/>
        <v>59.8</v>
      </c>
      <c r="LB661" s="74">
        <f t="shared" si="3058"/>
        <v>13.2</v>
      </c>
      <c r="LC661" s="74">
        <f t="shared" si="3058"/>
        <v>0.6</v>
      </c>
    </row>
    <row r="662" spans="8:315" x14ac:dyDescent="0.35">
      <c r="W662" s="8">
        <f t="shared" si="2900"/>
        <v>16.5</v>
      </c>
      <c r="X662">
        <v>1335600</v>
      </c>
      <c r="Y662">
        <f t="shared" si="2901"/>
        <v>371</v>
      </c>
      <c r="Z662" s="8">
        <v>62.5</v>
      </c>
      <c r="AA662" s="8">
        <v>-6.1</v>
      </c>
      <c r="AB662" s="8">
        <v>92.2</v>
      </c>
      <c r="AC662" s="4"/>
      <c r="KL662" s="84">
        <f t="shared" si="3010"/>
        <v>27324</v>
      </c>
      <c r="KM662">
        <v>1974</v>
      </c>
      <c r="KN662">
        <v>10</v>
      </c>
      <c r="KO662">
        <v>22</v>
      </c>
      <c r="KP662" s="84">
        <f t="shared" si="3011"/>
        <v>295</v>
      </c>
      <c r="KQ662" s="74">
        <f t="shared" ref="KQ662:KR662" si="3059">KQ297</f>
        <v>12</v>
      </c>
      <c r="KR662" s="74">
        <f t="shared" si="3059"/>
        <v>4</v>
      </c>
      <c r="KS662" s="74">
        <f t="shared" si="3013"/>
        <v>3</v>
      </c>
      <c r="KT662" s="74">
        <f t="shared" si="3014"/>
        <v>11.7</v>
      </c>
      <c r="KU662" s="74">
        <f t="shared" ref="KU662:KV662" si="3060">KU297</f>
        <v>8.6</v>
      </c>
      <c r="KV662" s="74">
        <f t="shared" si="3060"/>
        <v>14.3</v>
      </c>
      <c r="KW662" s="72">
        <f t="shared" si="3002"/>
        <v>0.83</v>
      </c>
      <c r="KX662" s="74">
        <f t="shared" si="2944"/>
        <v>1.8</v>
      </c>
      <c r="KZ662" s="74">
        <f t="shared" ref="KZ662:LC662" si="3061">KZ297</f>
        <v>82.3</v>
      </c>
      <c r="LA662" s="74">
        <f t="shared" si="3061"/>
        <v>60.6</v>
      </c>
      <c r="LB662" s="74">
        <f t="shared" si="3061"/>
        <v>13.2</v>
      </c>
      <c r="LC662" s="74">
        <f t="shared" si="3061"/>
        <v>0.7</v>
      </c>
    </row>
    <row r="663" spans="8:315" x14ac:dyDescent="0.35">
      <c r="W663" s="8">
        <f t="shared" si="2900"/>
        <v>16.5</v>
      </c>
      <c r="X663">
        <v>1339200</v>
      </c>
      <c r="Y663">
        <f t="shared" si="2901"/>
        <v>372</v>
      </c>
      <c r="Z663" s="8">
        <v>63.1</v>
      </c>
      <c r="AA663" s="8">
        <v>-5.8</v>
      </c>
      <c r="AB663" s="8">
        <v>92.9</v>
      </c>
      <c r="AC663" s="4"/>
      <c r="KL663" s="84">
        <f t="shared" si="3010"/>
        <v>27325</v>
      </c>
      <c r="KM663">
        <v>1974</v>
      </c>
      <c r="KN663">
        <v>10</v>
      </c>
      <c r="KO663">
        <v>23</v>
      </c>
      <c r="KP663" s="84">
        <f t="shared" si="3011"/>
        <v>296</v>
      </c>
      <c r="KQ663" s="74">
        <f t="shared" ref="KQ663:KR663" si="3062">KQ298</f>
        <v>11.3</v>
      </c>
      <c r="KR663" s="74">
        <f t="shared" si="3062"/>
        <v>3</v>
      </c>
      <c r="KS663" s="74">
        <f t="shared" si="3013"/>
        <v>2.2999999999999998</v>
      </c>
      <c r="KT663" s="74">
        <f t="shared" si="3014"/>
        <v>12</v>
      </c>
      <c r="KU663" s="74">
        <f t="shared" ref="KU663:KV663" si="3063">KU298</f>
        <v>7.9</v>
      </c>
      <c r="KV663" s="74">
        <f t="shared" si="3063"/>
        <v>13</v>
      </c>
      <c r="KW663" s="72">
        <f t="shared" si="3002"/>
        <v>0.83</v>
      </c>
      <c r="KX663" s="74">
        <f t="shared" si="2944"/>
        <v>2</v>
      </c>
      <c r="KZ663" s="74">
        <f t="shared" ref="KZ663:LC663" si="3064">KZ298</f>
        <v>82.1</v>
      </c>
      <c r="LA663" s="74">
        <f t="shared" si="3064"/>
        <v>62.6</v>
      </c>
      <c r="LB663" s="74">
        <f t="shared" si="3064"/>
        <v>12.8</v>
      </c>
      <c r="LC663" s="74">
        <f t="shared" si="3064"/>
        <v>0.6</v>
      </c>
    </row>
    <row r="664" spans="8:315" x14ac:dyDescent="0.35">
      <c r="W664" s="8">
        <f t="shared" si="2900"/>
        <v>16.5</v>
      </c>
      <c r="X664">
        <v>1342800</v>
      </c>
      <c r="Y664">
        <f t="shared" si="2901"/>
        <v>373</v>
      </c>
      <c r="Z664" s="8">
        <v>64.2</v>
      </c>
      <c r="AA664" s="8">
        <v>-5.2</v>
      </c>
      <c r="AB664" s="8">
        <v>91.1</v>
      </c>
      <c r="AC664" s="4"/>
      <c r="KL664" s="84">
        <f t="shared" si="3010"/>
        <v>27326</v>
      </c>
      <c r="KM664">
        <v>1974</v>
      </c>
      <c r="KN664">
        <v>10</v>
      </c>
      <c r="KO664">
        <v>24</v>
      </c>
      <c r="KP664" s="84">
        <f t="shared" si="3011"/>
        <v>297</v>
      </c>
      <c r="KQ664" s="74">
        <f t="shared" ref="KQ664:KR664" si="3065">KQ299</f>
        <v>12.2</v>
      </c>
      <c r="KR664" s="74">
        <f t="shared" si="3065"/>
        <v>2.2999999999999998</v>
      </c>
      <c r="KS664" s="74">
        <f t="shared" si="3013"/>
        <v>2.6</v>
      </c>
      <c r="KT664" s="74">
        <f t="shared" si="3014"/>
        <v>11.3</v>
      </c>
      <c r="KU664" s="74">
        <f t="shared" ref="KU664:KV664" si="3066">KU299</f>
        <v>9</v>
      </c>
      <c r="KV664" s="74">
        <f t="shared" si="3066"/>
        <v>14.5</v>
      </c>
      <c r="KW664" s="72">
        <f t="shared" si="3002"/>
        <v>0.82</v>
      </c>
      <c r="KX664" s="74">
        <f t="shared" si="2944"/>
        <v>3</v>
      </c>
      <c r="KZ664" s="74">
        <f t="shared" ref="KZ664:LC664" si="3067">KZ299</f>
        <v>82</v>
      </c>
      <c r="LA664" s="74">
        <f t="shared" si="3067"/>
        <v>59.5</v>
      </c>
      <c r="LB664" s="74">
        <f t="shared" si="3067"/>
        <v>12.1</v>
      </c>
      <c r="LC664" s="74">
        <f t="shared" si="3067"/>
        <v>0.6</v>
      </c>
    </row>
    <row r="665" spans="8:315" x14ac:dyDescent="0.35">
      <c r="W665" s="8">
        <f t="shared" si="2900"/>
        <v>16.600000000000001</v>
      </c>
      <c r="X665">
        <v>1346400</v>
      </c>
      <c r="Y665">
        <f t="shared" si="2901"/>
        <v>374</v>
      </c>
      <c r="Z665" s="8">
        <v>94.2</v>
      </c>
      <c r="AA665" s="8">
        <v>-4.5999999999999996</v>
      </c>
      <c r="AB665" s="8">
        <v>88.9</v>
      </c>
      <c r="AC665" s="4"/>
      <c r="KL665" s="84">
        <f t="shared" si="3010"/>
        <v>27327</v>
      </c>
      <c r="KM665">
        <v>1974</v>
      </c>
      <c r="KN665">
        <v>10</v>
      </c>
      <c r="KO665">
        <v>25</v>
      </c>
      <c r="KP665" s="84">
        <f t="shared" si="3011"/>
        <v>298</v>
      </c>
      <c r="KQ665" s="74">
        <f t="shared" ref="KQ665:KR665" si="3068">KQ300</f>
        <v>11.7</v>
      </c>
      <c r="KR665" s="74">
        <f t="shared" si="3068"/>
        <v>2.6</v>
      </c>
      <c r="KS665" s="74">
        <f t="shared" si="3013"/>
        <v>2.8</v>
      </c>
      <c r="KT665" s="74">
        <f t="shared" si="3014"/>
        <v>12.2</v>
      </c>
      <c r="KU665" s="74">
        <f t="shared" ref="KU665:KV665" si="3069">KU300</f>
        <v>8.3000000000000007</v>
      </c>
      <c r="KV665" s="74">
        <f t="shared" si="3069"/>
        <v>14.3</v>
      </c>
      <c r="KW665" s="72">
        <f t="shared" si="3002"/>
        <v>0.84</v>
      </c>
      <c r="KX665" s="74">
        <f t="shared" si="2944"/>
        <v>1.7</v>
      </c>
      <c r="KZ665" s="74">
        <f t="shared" ref="KZ665:LC665" si="3070">KZ300</f>
        <v>83.3</v>
      </c>
      <c r="LA665" s="74">
        <f t="shared" si="3070"/>
        <v>61.5</v>
      </c>
      <c r="LB665" s="74">
        <f t="shared" si="3070"/>
        <v>13.1</v>
      </c>
      <c r="LC665" s="74">
        <f t="shared" si="3070"/>
        <v>0.6</v>
      </c>
    </row>
    <row r="666" spans="8:315" x14ac:dyDescent="0.35">
      <c r="W666" s="8">
        <f t="shared" si="2900"/>
        <v>16.600000000000001</v>
      </c>
      <c r="X666">
        <v>1350000</v>
      </c>
      <c r="Y666">
        <f t="shared" si="2901"/>
        <v>375</v>
      </c>
      <c r="Z666" s="8">
        <v>61.4</v>
      </c>
      <c r="AA666" s="8">
        <v>-3.9</v>
      </c>
      <c r="AB666" s="8">
        <v>92.3</v>
      </c>
      <c r="AC666" s="4"/>
      <c r="KL666" s="84">
        <f t="shared" si="3010"/>
        <v>27328</v>
      </c>
      <c r="KM666">
        <v>1974</v>
      </c>
      <c r="KN666">
        <v>10</v>
      </c>
      <c r="KO666">
        <v>26</v>
      </c>
      <c r="KP666" s="84">
        <f t="shared" si="3011"/>
        <v>299</v>
      </c>
      <c r="KQ666" s="74">
        <f t="shared" ref="KQ666:KR666" si="3071">KQ301</f>
        <v>10.9</v>
      </c>
      <c r="KR666" s="74">
        <f t="shared" si="3071"/>
        <v>2.8</v>
      </c>
      <c r="KS666" s="74">
        <f t="shared" si="3013"/>
        <v>2.5</v>
      </c>
      <c r="KT666" s="74">
        <f t="shared" si="3014"/>
        <v>11.7</v>
      </c>
      <c r="KU666" s="74">
        <f t="shared" ref="KU666:KV666" si="3072">KU301</f>
        <v>7.2</v>
      </c>
      <c r="KV666" s="74">
        <f t="shared" si="3072"/>
        <v>13.1</v>
      </c>
      <c r="KW666" s="72">
        <f t="shared" si="3002"/>
        <v>0.86</v>
      </c>
      <c r="KX666" s="74">
        <f t="shared" si="2944"/>
        <v>3.6</v>
      </c>
      <c r="KZ666" s="74">
        <f t="shared" ref="KZ666:LC666" si="3073">KZ301</f>
        <v>82.5</v>
      </c>
      <c r="LA666" s="74">
        <f t="shared" si="3073"/>
        <v>65.2</v>
      </c>
      <c r="LB666" s="74">
        <f t="shared" si="3073"/>
        <v>11.9</v>
      </c>
      <c r="LC666" s="74">
        <f t="shared" si="3073"/>
        <v>0.7</v>
      </c>
    </row>
    <row r="667" spans="8:315" x14ac:dyDescent="0.35">
      <c r="W667" s="8">
        <f t="shared" si="2900"/>
        <v>16.7</v>
      </c>
      <c r="X667">
        <v>1353600</v>
      </c>
      <c r="Y667">
        <f t="shared" si="2901"/>
        <v>376</v>
      </c>
      <c r="Z667" s="8">
        <v>52.8</v>
      </c>
      <c r="AA667" s="8">
        <v>-3.5</v>
      </c>
      <c r="AB667" s="8">
        <v>88.1</v>
      </c>
      <c r="AC667" s="4"/>
      <c r="KL667" s="84">
        <f t="shared" si="3010"/>
        <v>27329</v>
      </c>
      <c r="KM667">
        <v>1974</v>
      </c>
      <c r="KN667">
        <v>10</v>
      </c>
      <c r="KO667">
        <v>27</v>
      </c>
      <c r="KP667" s="84">
        <f t="shared" si="3011"/>
        <v>300</v>
      </c>
      <c r="KQ667" s="74">
        <f t="shared" ref="KQ667:KR667" si="3074">KQ302</f>
        <v>10.9</v>
      </c>
      <c r="KR667" s="74">
        <f t="shared" si="3074"/>
        <v>2.5</v>
      </c>
      <c r="KS667" s="74">
        <f t="shared" si="3013"/>
        <v>2.6</v>
      </c>
      <c r="KT667" s="74">
        <f t="shared" si="3014"/>
        <v>10.9</v>
      </c>
      <c r="KU667" s="74">
        <f t="shared" ref="KU667:KV667" si="3075">KU302</f>
        <v>7.5</v>
      </c>
      <c r="KV667" s="74">
        <f t="shared" si="3075"/>
        <v>12.9</v>
      </c>
      <c r="KW667" s="72">
        <f t="shared" si="3002"/>
        <v>0.84</v>
      </c>
      <c r="KX667" s="74">
        <f t="shared" si="2944"/>
        <v>2.4</v>
      </c>
      <c r="KZ667" s="74">
        <f t="shared" ref="KZ667:LC667" si="3076">KZ302</f>
        <v>82.7</v>
      </c>
      <c r="LA667" s="74">
        <f t="shared" si="3076"/>
        <v>63</v>
      </c>
      <c r="LB667" s="74">
        <f t="shared" si="3076"/>
        <v>12.1</v>
      </c>
      <c r="LC667" s="74">
        <f t="shared" si="3076"/>
        <v>0.7</v>
      </c>
    </row>
    <row r="668" spans="8:315" x14ac:dyDescent="0.35">
      <c r="W668" s="8">
        <f t="shared" si="2900"/>
        <v>16.7</v>
      </c>
      <c r="X668">
        <v>1357200</v>
      </c>
      <c r="Y668">
        <f t="shared" si="2901"/>
        <v>377</v>
      </c>
      <c r="Z668" s="8">
        <v>10.8</v>
      </c>
      <c r="AA668" s="8">
        <v>-3.3</v>
      </c>
      <c r="AB668" s="8">
        <v>82.3</v>
      </c>
      <c r="AC668" s="4"/>
      <c r="KL668" s="84">
        <f t="shared" si="3010"/>
        <v>27330</v>
      </c>
      <c r="KM668">
        <v>1974</v>
      </c>
      <c r="KN668">
        <v>10</v>
      </c>
      <c r="KO668">
        <v>28</v>
      </c>
      <c r="KP668" s="84">
        <f t="shared" si="3011"/>
        <v>301</v>
      </c>
      <c r="KQ668" s="74">
        <f t="shared" ref="KQ668:KR668" si="3077">KQ303</f>
        <v>11.6</v>
      </c>
      <c r="KR668" s="74">
        <f t="shared" si="3077"/>
        <v>2.6</v>
      </c>
      <c r="KS668" s="74">
        <f t="shared" si="3013"/>
        <v>2</v>
      </c>
      <c r="KT668" s="74">
        <f t="shared" si="3014"/>
        <v>10.9</v>
      </c>
      <c r="KU668" s="74">
        <f t="shared" ref="KU668:KV668" si="3078">KU303</f>
        <v>7.6</v>
      </c>
      <c r="KV668" s="74">
        <f t="shared" si="3078"/>
        <v>12.3</v>
      </c>
      <c r="KW668" s="72">
        <f t="shared" si="3002"/>
        <v>0.82</v>
      </c>
      <c r="KX668" s="74">
        <f t="shared" si="2944"/>
        <v>1.3</v>
      </c>
      <c r="KZ668" s="74">
        <f t="shared" ref="KZ668:LC668" si="3079">KZ303</f>
        <v>84.4</v>
      </c>
      <c r="LA668" s="74">
        <f t="shared" si="3079"/>
        <v>62.2</v>
      </c>
      <c r="LB668" s="74">
        <f t="shared" si="3079"/>
        <v>14.3</v>
      </c>
      <c r="LC668" s="74">
        <f t="shared" si="3079"/>
        <v>0.6</v>
      </c>
    </row>
    <row r="669" spans="8:315" x14ac:dyDescent="0.35">
      <c r="W669" s="8">
        <f t="shared" si="2900"/>
        <v>16.8</v>
      </c>
      <c r="X669">
        <v>1360800</v>
      </c>
      <c r="Y669">
        <f t="shared" si="2901"/>
        <v>378</v>
      </c>
      <c r="Z669" s="8">
        <v>0</v>
      </c>
      <c r="AA669" s="8">
        <v>-3.1</v>
      </c>
      <c r="AB669" s="8">
        <v>80.5</v>
      </c>
      <c r="AC669" s="4"/>
      <c r="KL669" s="84">
        <f t="shared" si="3010"/>
        <v>27331</v>
      </c>
      <c r="KM669">
        <v>1974</v>
      </c>
      <c r="KN669">
        <v>10</v>
      </c>
      <c r="KO669">
        <v>29</v>
      </c>
      <c r="KP669" s="84">
        <f t="shared" si="3011"/>
        <v>302</v>
      </c>
      <c r="KQ669" s="74">
        <f t="shared" ref="KQ669:KR669" si="3080">KQ304</f>
        <v>10.6</v>
      </c>
      <c r="KR669" s="74">
        <f t="shared" si="3080"/>
        <v>2</v>
      </c>
      <c r="KS669" s="74">
        <f t="shared" si="3013"/>
        <v>1.5</v>
      </c>
      <c r="KT669" s="74">
        <f t="shared" si="3014"/>
        <v>11.6</v>
      </c>
      <c r="KU669" s="74">
        <f t="shared" ref="KU669:KV669" si="3081">KU304</f>
        <v>8.1999999999999993</v>
      </c>
      <c r="KV669" s="74">
        <f t="shared" si="3081"/>
        <v>12.9</v>
      </c>
      <c r="KW669" s="72">
        <f t="shared" si="3002"/>
        <v>0.81</v>
      </c>
      <c r="KX669" s="74">
        <f t="shared" si="2944"/>
        <v>1.2</v>
      </c>
      <c r="KZ669" s="74">
        <f t="shared" ref="KZ669:LC669" si="3082">KZ304</f>
        <v>78.7</v>
      </c>
      <c r="LA669" s="74">
        <f t="shared" si="3082"/>
        <v>57</v>
      </c>
      <c r="LB669" s="74">
        <f t="shared" si="3082"/>
        <v>14.4</v>
      </c>
      <c r="LC669" s="74">
        <f t="shared" si="3082"/>
        <v>0.7</v>
      </c>
    </row>
    <row r="670" spans="8:315" x14ac:dyDescent="0.35">
      <c r="W670" s="8">
        <f t="shared" si="2900"/>
        <v>16.8</v>
      </c>
      <c r="X670">
        <v>1364400</v>
      </c>
      <c r="Y670">
        <f t="shared" si="2901"/>
        <v>379</v>
      </c>
      <c r="Z670" s="8">
        <v>0</v>
      </c>
      <c r="AA670" s="8">
        <v>-3.4</v>
      </c>
      <c r="AB670" s="8">
        <v>78.400000000000006</v>
      </c>
      <c r="AC670" s="4"/>
      <c r="KL670" s="84">
        <f t="shared" si="3010"/>
        <v>27332</v>
      </c>
      <c r="KM670">
        <v>1974</v>
      </c>
      <c r="KN670">
        <v>10</v>
      </c>
      <c r="KO670">
        <v>30</v>
      </c>
      <c r="KP670" s="84">
        <f t="shared" si="3011"/>
        <v>303</v>
      </c>
      <c r="KQ670" s="74">
        <f t="shared" ref="KQ670:KR670" si="3083">KQ305</f>
        <v>9.6999999999999993</v>
      </c>
      <c r="KR670" s="74">
        <f t="shared" si="3083"/>
        <v>1.5</v>
      </c>
      <c r="KS670" s="74">
        <f t="shared" si="3013"/>
        <v>1.1000000000000001</v>
      </c>
      <c r="KT670" s="74">
        <f t="shared" si="3014"/>
        <v>10.6</v>
      </c>
      <c r="KU670" s="74">
        <f t="shared" ref="KU670:KV670" si="3084">KU305</f>
        <v>7.7</v>
      </c>
      <c r="KV670" s="74">
        <f t="shared" si="3084"/>
        <v>12.4</v>
      </c>
      <c r="KW670" s="72">
        <f t="shared" si="3002"/>
        <v>0.82</v>
      </c>
      <c r="KX670" s="74">
        <f t="shared" si="2944"/>
        <v>1</v>
      </c>
      <c r="KZ670" s="74">
        <f t="shared" ref="KZ670:LC670" si="3085">KZ305</f>
        <v>75.7</v>
      </c>
      <c r="LA670" s="74">
        <f t="shared" si="3085"/>
        <v>57.5</v>
      </c>
      <c r="LB670" s="74">
        <f t="shared" si="3085"/>
        <v>12.1</v>
      </c>
      <c r="LC670" s="74">
        <f t="shared" si="3085"/>
        <v>0.5</v>
      </c>
    </row>
    <row r="671" spans="8:315" x14ac:dyDescent="0.35">
      <c r="W671" s="8">
        <f t="shared" si="2900"/>
        <v>16.8</v>
      </c>
      <c r="X671">
        <v>1368000</v>
      </c>
      <c r="Y671">
        <f t="shared" si="2901"/>
        <v>380</v>
      </c>
      <c r="Z671" s="8">
        <v>0</v>
      </c>
      <c r="AA671" s="8">
        <v>-4.2</v>
      </c>
      <c r="AB671" s="8">
        <v>79.3</v>
      </c>
      <c r="AC671" s="4"/>
      <c r="KL671" s="84">
        <f t="shared" si="3010"/>
        <v>27333</v>
      </c>
      <c r="KM671">
        <v>1974</v>
      </c>
      <c r="KN671">
        <v>10</v>
      </c>
      <c r="KO671">
        <v>31</v>
      </c>
      <c r="KP671" s="84">
        <f t="shared" si="3011"/>
        <v>304</v>
      </c>
      <c r="KQ671" s="74">
        <f t="shared" ref="KQ671:KR671" si="3086">KQ306</f>
        <v>11.1</v>
      </c>
      <c r="KR671" s="74">
        <f t="shared" si="3086"/>
        <v>1.1000000000000001</v>
      </c>
      <c r="KS671" s="74">
        <f t="shared" si="3013"/>
        <v>1.5</v>
      </c>
      <c r="KT671" s="74">
        <f t="shared" si="3014"/>
        <v>9.6999999999999993</v>
      </c>
      <c r="KU671" s="74">
        <f t="shared" ref="KU671:KV671" si="3087">KU306</f>
        <v>8.1999999999999993</v>
      </c>
      <c r="KV671" s="74">
        <f t="shared" si="3087"/>
        <v>12.6</v>
      </c>
      <c r="KW671" s="72">
        <f t="shared" si="3002"/>
        <v>0.8</v>
      </c>
      <c r="KX671" s="74">
        <f t="shared" si="2944"/>
        <v>1.4</v>
      </c>
      <c r="KZ671" s="74">
        <f t="shared" ref="KZ671:LC671" si="3088">KZ306</f>
        <v>75.900000000000006</v>
      </c>
      <c r="LA671" s="74">
        <f t="shared" si="3088"/>
        <v>58.4</v>
      </c>
      <c r="LB671" s="74">
        <f t="shared" si="3088"/>
        <v>11.4</v>
      </c>
      <c r="LC671" s="74">
        <f t="shared" si="3088"/>
        <v>0.6</v>
      </c>
    </row>
    <row r="672" spans="8:315" x14ac:dyDescent="0.35">
      <c r="W672" s="8">
        <f t="shared" si="2900"/>
        <v>16.899999999999999</v>
      </c>
      <c r="X672">
        <v>1371600</v>
      </c>
      <c r="Y672">
        <f t="shared" si="2901"/>
        <v>381</v>
      </c>
      <c r="Z672" s="8">
        <v>0</v>
      </c>
      <c r="AA672" s="8">
        <v>-4.8</v>
      </c>
      <c r="AB672" s="8">
        <v>77.900000000000006</v>
      </c>
      <c r="AC672" s="4"/>
      <c r="KL672" s="84">
        <f t="shared" si="3010"/>
        <v>27334</v>
      </c>
      <c r="KM672">
        <v>1974</v>
      </c>
      <c r="KN672">
        <v>11</v>
      </c>
      <c r="KO672">
        <v>1</v>
      </c>
      <c r="KP672" s="84">
        <f t="shared" si="3011"/>
        <v>305</v>
      </c>
      <c r="KQ672" s="74">
        <f t="shared" ref="KQ672:KR672" si="3089">KQ307</f>
        <v>10.3</v>
      </c>
      <c r="KR672" s="74">
        <f t="shared" si="3089"/>
        <v>1.5</v>
      </c>
      <c r="KS672" s="74">
        <f t="shared" si="3013"/>
        <v>2</v>
      </c>
      <c r="KT672" s="74">
        <f t="shared" si="3014"/>
        <v>11.1</v>
      </c>
      <c r="KU672" s="74">
        <f t="shared" ref="KU672:KV672" si="3090">KU307</f>
        <v>7.6</v>
      </c>
      <c r="KV672" s="74">
        <f t="shared" si="3090"/>
        <v>12.4</v>
      </c>
      <c r="KW672" s="72">
        <f t="shared" si="3002"/>
        <v>0.82</v>
      </c>
      <c r="KX672" s="74">
        <f t="shared" si="2944"/>
        <v>3.3</v>
      </c>
      <c r="KZ672" s="74">
        <f t="shared" ref="KZ672:LC672" si="3091">KZ307</f>
        <v>80.5</v>
      </c>
      <c r="LA672" s="74">
        <f t="shared" si="3091"/>
        <v>61.2</v>
      </c>
      <c r="LB672" s="74">
        <f t="shared" si="3091"/>
        <v>14.2</v>
      </c>
      <c r="LC672" s="74">
        <f t="shared" si="3091"/>
        <v>0.6</v>
      </c>
    </row>
    <row r="673" spans="23:315" x14ac:dyDescent="0.35">
      <c r="W673" s="8">
        <f t="shared" si="2900"/>
        <v>16.899999999999999</v>
      </c>
      <c r="X673">
        <v>1375200</v>
      </c>
      <c r="Y673">
        <f t="shared" si="2901"/>
        <v>382</v>
      </c>
      <c r="Z673" s="8">
        <v>0</v>
      </c>
      <c r="AA673" s="8">
        <v>-5.2</v>
      </c>
      <c r="AB673" s="8">
        <v>76.599999999999994</v>
      </c>
      <c r="AC673" s="4"/>
      <c r="KL673" s="84">
        <f t="shared" si="3010"/>
        <v>27335</v>
      </c>
      <c r="KM673">
        <v>1974</v>
      </c>
      <c r="KN673">
        <v>11</v>
      </c>
      <c r="KO673">
        <v>2</v>
      </c>
      <c r="KP673" s="84">
        <f t="shared" si="3011"/>
        <v>306</v>
      </c>
      <c r="KQ673" s="74">
        <f t="shared" ref="KQ673:KR673" si="3092">KQ308</f>
        <v>10.4</v>
      </c>
      <c r="KR673" s="74">
        <f t="shared" si="3092"/>
        <v>2</v>
      </c>
      <c r="KS673" s="74">
        <f t="shared" si="3013"/>
        <v>1.7</v>
      </c>
      <c r="KT673" s="74">
        <f t="shared" si="3014"/>
        <v>10.3</v>
      </c>
      <c r="KU673" s="74">
        <f t="shared" ref="KU673:KV673" si="3093">KU308</f>
        <v>6.7</v>
      </c>
      <c r="KV673" s="74">
        <f t="shared" si="3093"/>
        <v>11.7</v>
      </c>
      <c r="KW673" s="72">
        <f t="shared" si="3002"/>
        <v>0.85</v>
      </c>
      <c r="KX673" s="74">
        <f t="shared" si="2944"/>
        <v>3.5</v>
      </c>
      <c r="KZ673" s="74">
        <f t="shared" ref="KZ673:LC673" si="3094">KZ308</f>
        <v>79.400000000000006</v>
      </c>
      <c r="LA673" s="74">
        <f t="shared" si="3094"/>
        <v>63.1</v>
      </c>
      <c r="LB673" s="74">
        <f t="shared" si="3094"/>
        <v>14.9</v>
      </c>
      <c r="LC673" s="74">
        <f t="shared" si="3094"/>
        <v>0.7</v>
      </c>
    </row>
    <row r="674" spans="23:315" x14ac:dyDescent="0.35">
      <c r="W674" s="8">
        <f t="shared" si="2900"/>
        <v>17</v>
      </c>
      <c r="X674">
        <v>1378800</v>
      </c>
      <c r="Y674">
        <f t="shared" si="2901"/>
        <v>383</v>
      </c>
      <c r="Z674" s="8">
        <v>0</v>
      </c>
      <c r="AA674" s="8">
        <v>-6.2</v>
      </c>
      <c r="AB674" s="8">
        <v>80.400000000000006</v>
      </c>
      <c r="AC674" s="4"/>
      <c r="KL674" s="84">
        <f t="shared" si="3010"/>
        <v>27336</v>
      </c>
      <c r="KM674">
        <v>1974</v>
      </c>
      <c r="KN674">
        <v>11</v>
      </c>
      <c r="KO674">
        <v>3</v>
      </c>
      <c r="KP674" s="84">
        <f t="shared" si="3011"/>
        <v>307</v>
      </c>
      <c r="KQ674" s="74">
        <f t="shared" ref="KQ674:KR674" si="3095">KQ309</f>
        <v>9</v>
      </c>
      <c r="KR674" s="74">
        <f t="shared" si="3095"/>
        <v>1.7</v>
      </c>
      <c r="KS674" s="74">
        <f t="shared" si="3013"/>
        <v>1.4</v>
      </c>
      <c r="KT674" s="74">
        <f t="shared" si="3014"/>
        <v>10.4</v>
      </c>
      <c r="KU674" s="74">
        <f t="shared" ref="KU674:KV674" si="3096">KU309</f>
        <v>6.5</v>
      </c>
      <c r="KV674" s="74">
        <f t="shared" si="3096"/>
        <v>11.9</v>
      </c>
      <c r="KW674" s="72">
        <f t="shared" si="3002"/>
        <v>0.87</v>
      </c>
      <c r="KX674" s="74">
        <f t="shared" si="2944"/>
        <v>3.9</v>
      </c>
      <c r="KZ674" s="74">
        <f t="shared" ref="KZ674:LC674" si="3097">KZ309</f>
        <v>82.1</v>
      </c>
      <c r="LA674" s="74">
        <f t="shared" si="3097"/>
        <v>60.8</v>
      </c>
      <c r="LB674" s="74">
        <f t="shared" si="3097"/>
        <v>14.3</v>
      </c>
      <c r="LC674" s="74">
        <f t="shared" si="3097"/>
        <v>0.7</v>
      </c>
    </row>
    <row r="675" spans="23:315" x14ac:dyDescent="0.35">
      <c r="W675" s="8">
        <f t="shared" si="2900"/>
        <v>17</v>
      </c>
      <c r="X675">
        <v>1382400</v>
      </c>
      <c r="Y675">
        <f t="shared" si="2901"/>
        <v>384</v>
      </c>
      <c r="Z675" s="8">
        <v>0</v>
      </c>
      <c r="AA675" s="8">
        <v>-7.4</v>
      </c>
      <c r="AB675" s="8">
        <v>76.7</v>
      </c>
      <c r="AC675" s="4"/>
      <c r="KL675" s="84">
        <f t="shared" si="3010"/>
        <v>27337</v>
      </c>
      <c r="KM675">
        <v>1974</v>
      </c>
      <c r="KN675">
        <v>11</v>
      </c>
      <c r="KO675">
        <v>4</v>
      </c>
      <c r="KP675" s="84">
        <f t="shared" si="3011"/>
        <v>308</v>
      </c>
      <c r="KQ675" s="74">
        <f t="shared" ref="KQ675:KR675" si="3098">KQ310</f>
        <v>8.6999999999999993</v>
      </c>
      <c r="KR675" s="74">
        <f t="shared" si="3098"/>
        <v>1.4</v>
      </c>
      <c r="KS675" s="74">
        <f t="shared" si="3013"/>
        <v>0.4</v>
      </c>
      <c r="KT675" s="74">
        <f t="shared" si="3014"/>
        <v>9</v>
      </c>
      <c r="KU675" s="74">
        <f t="shared" ref="KU675:KV675" si="3099">KU310</f>
        <v>6.7</v>
      </c>
      <c r="KV675" s="74">
        <f t="shared" si="3099"/>
        <v>11.5</v>
      </c>
      <c r="KW675" s="72">
        <f t="shared" si="3002"/>
        <v>0.84</v>
      </c>
      <c r="KX675" s="74">
        <f t="shared" si="2944"/>
        <v>1.9</v>
      </c>
      <c r="KZ675" s="74">
        <f t="shared" ref="KZ675:LC675" si="3100">KZ310</f>
        <v>80.099999999999994</v>
      </c>
      <c r="LA675" s="74">
        <f t="shared" si="3100"/>
        <v>63.8</v>
      </c>
      <c r="LB675" s="74">
        <f t="shared" si="3100"/>
        <v>13.5</v>
      </c>
      <c r="LC675" s="74">
        <f t="shared" si="3100"/>
        <v>0.7</v>
      </c>
    </row>
    <row r="676" spans="23:315" x14ac:dyDescent="0.35">
      <c r="W676" s="8">
        <f t="shared" ref="W676:W739" si="3101">X676/24/3600+1</f>
        <v>17</v>
      </c>
      <c r="X676">
        <v>1386000</v>
      </c>
      <c r="Y676">
        <f t="shared" ref="Y676:Y739" si="3102">X676/3600</f>
        <v>385</v>
      </c>
      <c r="Z676" s="8">
        <v>0</v>
      </c>
      <c r="AA676" s="8">
        <v>-9.1999999999999993</v>
      </c>
      <c r="AB676" s="8">
        <v>73.400000000000006</v>
      </c>
      <c r="AC676" s="4"/>
      <c r="KL676" s="84">
        <f t="shared" si="3010"/>
        <v>27338</v>
      </c>
      <c r="KM676">
        <v>1974</v>
      </c>
      <c r="KN676">
        <v>11</v>
      </c>
      <c r="KO676">
        <v>5</v>
      </c>
      <c r="KP676" s="84">
        <f t="shared" si="3011"/>
        <v>309</v>
      </c>
      <c r="KQ676" s="74">
        <f t="shared" ref="KQ676:KR676" si="3103">KQ311</f>
        <v>8.6999999999999993</v>
      </c>
      <c r="KR676" s="74">
        <f t="shared" si="3103"/>
        <v>0.4</v>
      </c>
      <c r="KS676" s="74">
        <f t="shared" si="3013"/>
        <v>1.3</v>
      </c>
      <c r="KT676" s="74">
        <f t="shared" si="3014"/>
        <v>8.6999999999999993</v>
      </c>
      <c r="KU676" s="74">
        <f t="shared" ref="KU676:KV676" si="3104">KU311</f>
        <v>6.7</v>
      </c>
      <c r="KV676" s="74">
        <f t="shared" si="3104"/>
        <v>11.3</v>
      </c>
      <c r="KW676" s="72">
        <f t="shared" si="3002"/>
        <v>0.84</v>
      </c>
      <c r="KX676" s="74">
        <f t="shared" si="2944"/>
        <v>2.7</v>
      </c>
      <c r="KZ676" s="74">
        <f t="shared" ref="KZ676:LC676" si="3105">KZ311</f>
        <v>80.8</v>
      </c>
      <c r="LA676" s="74">
        <f t="shared" si="3105"/>
        <v>63.7</v>
      </c>
      <c r="LB676" s="74">
        <f t="shared" si="3105"/>
        <v>14.5</v>
      </c>
      <c r="LC676" s="74">
        <f t="shared" si="3105"/>
        <v>0.7</v>
      </c>
    </row>
    <row r="677" spans="23:315" x14ac:dyDescent="0.35">
      <c r="W677" s="8">
        <f t="shared" si="3101"/>
        <v>17.100000000000001</v>
      </c>
      <c r="X677">
        <v>1389600</v>
      </c>
      <c r="Y677">
        <f t="shared" si="3102"/>
        <v>386</v>
      </c>
      <c r="Z677" s="8">
        <v>0</v>
      </c>
      <c r="AA677" s="8">
        <v>-10.7</v>
      </c>
      <c r="AB677" s="8">
        <v>72.7</v>
      </c>
      <c r="AC677" s="4"/>
      <c r="KL677" s="84">
        <f t="shared" si="3010"/>
        <v>27339</v>
      </c>
      <c r="KM677">
        <v>1974</v>
      </c>
      <c r="KN677">
        <v>11</v>
      </c>
      <c r="KO677">
        <v>6</v>
      </c>
      <c r="KP677" s="84">
        <f t="shared" si="3011"/>
        <v>310</v>
      </c>
      <c r="KQ677" s="74">
        <f t="shared" ref="KQ677:KR677" si="3106">KQ312</f>
        <v>7.7</v>
      </c>
      <c r="KR677" s="74">
        <f t="shared" si="3106"/>
        <v>1.3</v>
      </c>
      <c r="KS677" s="74">
        <f t="shared" si="3013"/>
        <v>-0.2</v>
      </c>
      <c r="KT677" s="74">
        <f t="shared" si="3014"/>
        <v>8.6999999999999993</v>
      </c>
      <c r="KU677" s="74">
        <f t="shared" ref="KU677:KV677" si="3107">KU312</f>
        <v>5.3</v>
      </c>
      <c r="KV677" s="74">
        <f t="shared" si="3107"/>
        <v>11</v>
      </c>
      <c r="KW677" s="72">
        <f t="shared" si="3002"/>
        <v>0.9</v>
      </c>
      <c r="KX677" s="74">
        <f t="shared" si="2944"/>
        <v>2.4</v>
      </c>
      <c r="KZ677" s="74">
        <f t="shared" ref="KZ677:LC677" si="3108">KZ312</f>
        <v>80.2</v>
      </c>
      <c r="LA677" s="74">
        <f t="shared" si="3108"/>
        <v>69.900000000000006</v>
      </c>
      <c r="LB677" s="74">
        <f t="shared" si="3108"/>
        <v>14.8</v>
      </c>
      <c r="LC677" s="74">
        <f t="shared" si="3108"/>
        <v>0.8</v>
      </c>
    </row>
    <row r="678" spans="23:315" x14ac:dyDescent="0.35">
      <c r="W678" s="8">
        <f t="shared" si="3101"/>
        <v>17.100000000000001</v>
      </c>
      <c r="X678">
        <v>1393200</v>
      </c>
      <c r="Y678">
        <f t="shared" si="3102"/>
        <v>387</v>
      </c>
      <c r="Z678" s="8">
        <v>0</v>
      </c>
      <c r="AA678" s="8">
        <v>-11.8</v>
      </c>
      <c r="AB678" s="8">
        <v>75.8</v>
      </c>
      <c r="AC678" s="4"/>
      <c r="KL678" s="84">
        <f t="shared" si="3010"/>
        <v>27340</v>
      </c>
      <c r="KM678">
        <v>1974</v>
      </c>
      <c r="KN678">
        <v>11</v>
      </c>
      <c r="KO678">
        <v>7</v>
      </c>
      <c r="KP678" s="84">
        <f t="shared" si="3011"/>
        <v>311</v>
      </c>
      <c r="KQ678" s="74">
        <f t="shared" ref="KQ678:KR678" si="3109">KQ313</f>
        <v>6.5</v>
      </c>
      <c r="KR678" s="74">
        <f t="shared" si="3109"/>
        <v>-0.2</v>
      </c>
      <c r="KS678" s="74">
        <f t="shared" si="3013"/>
        <v>-0.6</v>
      </c>
      <c r="KT678" s="74">
        <f t="shared" si="3014"/>
        <v>7.7</v>
      </c>
      <c r="KU678" s="74">
        <f t="shared" ref="KU678:KV678" si="3110">KU313</f>
        <v>5.6</v>
      </c>
      <c r="KV678" s="74">
        <f t="shared" si="3110"/>
        <v>10.7</v>
      </c>
      <c r="KW678" s="72">
        <f t="shared" si="3002"/>
        <v>0.88</v>
      </c>
      <c r="KX678" s="74">
        <f t="shared" si="2944"/>
        <v>1.6</v>
      </c>
      <c r="KZ678" s="74">
        <f t="shared" ref="KZ678:LC678" si="3111">KZ313</f>
        <v>80.3</v>
      </c>
      <c r="LA678" s="74">
        <f t="shared" si="3111"/>
        <v>66.8</v>
      </c>
      <c r="LB678" s="74">
        <f t="shared" si="3111"/>
        <v>13</v>
      </c>
      <c r="LC678" s="74">
        <f t="shared" si="3111"/>
        <v>0.7</v>
      </c>
    </row>
    <row r="679" spans="23:315" x14ac:dyDescent="0.35">
      <c r="W679" s="8">
        <f t="shared" si="3101"/>
        <v>17.2</v>
      </c>
      <c r="X679">
        <v>1396800</v>
      </c>
      <c r="Y679">
        <f t="shared" si="3102"/>
        <v>388</v>
      </c>
      <c r="Z679" s="8">
        <v>0</v>
      </c>
      <c r="AA679" s="8">
        <v>-12.8</v>
      </c>
      <c r="AB679" s="8">
        <v>76.400000000000006</v>
      </c>
      <c r="AC679" s="4"/>
      <c r="KL679" s="84">
        <f t="shared" si="3010"/>
        <v>27341</v>
      </c>
      <c r="KM679">
        <v>1974</v>
      </c>
      <c r="KN679">
        <v>11</v>
      </c>
      <c r="KO679">
        <v>8</v>
      </c>
      <c r="KP679" s="84">
        <f t="shared" si="3011"/>
        <v>312</v>
      </c>
      <c r="KQ679" s="74">
        <f t="shared" ref="KQ679:KR679" si="3112">KQ314</f>
        <v>7.3</v>
      </c>
      <c r="KR679" s="74">
        <f t="shared" si="3112"/>
        <v>-0.6</v>
      </c>
      <c r="KS679" s="74">
        <f t="shared" si="3013"/>
        <v>-0.6</v>
      </c>
      <c r="KT679" s="74">
        <f t="shared" si="3014"/>
        <v>6.5</v>
      </c>
      <c r="KU679" s="74">
        <f t="shared" ref="KU679:KV679" si="3113">KU314</f>
        <v>5.7</v>
      </c>
      <c r="KV679" s="74">
        <f t="shared" si="3113"/>
        <v>11.4</v>
      </c>
      <c r="KW679" s="72">
        <f t="shared" si="3002"/>
        <v>0.89</v>
      </c>
      <c r="KX679" s="74">
        <f t="shared" si="2944"/>
        <v>2</v>
      </c>
      <c r="KZ679" s="74">
        <f t="shared" ref="KZ679:LC679" si="3114">KZ314</f>
        <v>83.3</v>
      </c>
      <c r="LA679" s="74">
        <f t="shared" si="3114"/>
        <v>70.5</v>
      </c>
      <c r="LB679" s="74">
        <f t="shared" si="3114"/>
        <v>12.5</v>
      </c>
      <c r="LC679" s="74">
        <f t="shared" si="3114"/>
        <v>0.7</v>
      </c>
    </row>
    <row r="680" spans="23:315" x14ac:dyDescent="0.35">
      <c r="W680" s="8">
        <f t="shared" si="3101"/>
        <v>17.2</v>
      </c>
      <c r="X680">
        <v>1400400</v>
      </c>
      <c r="Y680">
        <f t="shared" si="3102"/>
        <v>389</v>
      </c>
      <c r="Z680" s="8">
        <v>0</v>
      </c>
      <c r="AA680" s="8">
        <v>-14.3</v>
      </c>
      <c r="AB680" s="8">
        <v>85.6</v>
      </c>
      <c r="AC680" s="4"/>
      <c r="KL680" s="84">
        <f t="shared" si="3010"/>
        <v>27342</v>
      </c>
      <c r="KM680">
        <v>1974</v>
      </c>
      <c r="KN680">
        <v>11</v>
      </c>
      <c r="KO680">
        <v>9</v>
      </c>
      <c r="KP680" s="84">
        <f t="shared" si="3011"/>
        <v>313</v>
      </c>
      <c r="KQ680" s="74">
        <f t="shared" ref="KQ680:KR680" si="3115">KQ315</f>
        <v>5.9</v>
      </c>
      <c r="KR680" s="74">
        <f t="shared" si="3115"/>
        <v>-0.6</v>
      </c>
      <c r="KS680" s="74">
        <f t="shared" si="3013"/>
        <v>-0.6</v>
      </c>
      <c r="KT680" s="74">
        <f t="shared" si="3014"/>
        <v>7.3</v>
      </c>
      <c r="KU680" s="74">
        <f t="shared" ref="KU680:KV680" si="3116">KU315</f>
        <v>6.2</v>
      </c>
      <c r="KV680" s="74">
        <f t="shared" si="3116"/>
        <v>11.3</v>
      </c>
      <c r="KW680" s="72">
        <f t="shared" si="3002"/>
        <v>0.86</v>
      </c>
      <c r="KX680" s="74">
        <f t="shared" si="2944"/>
        <v>3.8</v>
      </c>
      <c r="KZ680" s="74">
        <f t="shared" ref="KZ680:LC680" si="3117">KZ315</f>
        <v>81.8</v>
      </c>
      <c r="LA680" s="74">
        <f t="shared" si="3117"/>
        <v>64.599999999999994</v>
      </c>
      <c r="LB680" s="74">
        <f t="shared" si="3117"/>
        <v>12</v>
      </c>
      <c r="LC680" s="74">
        <f t="shared" si="3117"/>
        <v>0.7</v>
      </c>
    </row>
    <row r="681" spans="23:315" x14ac:dyDescent="0.35">
      <c r="W681" s="8">
        <f t="shared" si="3101"/>
        <v>17.3</v>
      </c>
      <c r="X681">
        <v>1404000</v>
      </c>
      <c r="Y681">
        <f t="shared" si="3102"/>
        <v>390</v>
      </c>
      <c r="Z681" s="8">
        <v>0</v>
      </c>
      <c r="AA681" s="8">
        <v>-16.3</v>
      </c>
      <c r="AB681" s="8">
        <v>89.9</v>
      </c>
      <c r="AC681" s="4"/>
      <c r="KL681" s="84">
        <f t="shared" si="3010"/>
        <v>27343</v>
      </c>
      <c r="KM681">
        <v>1974</v>
      </c>
      <c r="KN681">
        <v>11</v>
      </c>
      <c r="KO681">
        <v>10</v>
      </c>
      <c r="KP681" s="84">
        <f t="shared" si="3011"/>
        <v>314</v>
      </c>
      <c r="KQ681" s="74">
        <f t="shared" ref="KQ681:KR681" si="3118">KQ316</f>
        <v>5.5</v>
      </c>
      <c r="KR681" s="74">
        <f t="shared" si="3118"/>
        <v>-0.6</v>
      </c>
      <c r="KS681" s="74">
        <f t="shared" si="3013"/>
        <v>-0.6</v>
      </c>
      <c r="KT681" s="74">
        <f t="shared" si="3014"/>
        <v>5.9</v>
      </c>
      <c r="KU681" s="74">
        <f t="shared" ref="KU681:KV681" si="3119">KU316</f>
        <v>5.3</v>
      </c>
      <c r="KV681" s="74">
        <f t="shared" si="3119"/>
        <v>10.4</v>
      </c>
      <c r="KW681" s="72">
        <f t="shared" si="3002"/>
        <v>0.89</v>
      </c>
      <c r="KX681" s="74">
        <f t="shared" si="2944"/>
        <v>3.6</v>
      </c>
      <c r="KZ681" s="74">
        <f t="shared" ref="KZ681:LC681" si="3120">KZ316</f>
        <v>82.7</v>
      </c>
      <c r="LA681" s="74">
        <f t="shared" si="3120"/>
        <v>69.7</v>
      </c>
      <c r="LB681" s="74">
        <f t="shared" si="3120"/>
        <v>13.8</v>
      </c>
      <c r="LC681" s="74">
        <f t="shared" si="3120"/>
        <v>0.8</v>
      </c>
    </row>
    <row r="682" spans="23:315" x14ac:dyDescent="0.35">
      <c r="W682" s="8">
        <f t="shared" si="3101"/>
        <v>17.3</v>
      </c>
      <c r="X682">
        <v>1407600</v>
      </c>
      <c r="Y682">
        <f t="shared" si="3102"/>
        <v>391</v>
      </c>
      <c r="Z682" s="8">
        <v>0</v>
      </c>
      <c r="AA682" s="8">
        <v>-14.3</v>
      </c>
      <c r="AB682" s="8">
        <v>85.1</v>
      </c>
      <c r="AC682" s="4"/>
      <c r="KL682" s="84">
        <f t="shared" si="3010"/>
        <v>27344</v>
      </c>
      <c r="KM682">
        <v>1974</v>
      </c>
      <c r="KN682">
        <v>11</v>
      </c>
      <c r="KO682">
        <v>11</v>
      </c>
      <c r="KP682" s="84">
        <f t="shared" si="3011"/>
        <v>315</v>
      </c>
      <c r="KQ682" s="74">
        <f t="shared" ref="KQ682:KR682" si="3121">KQ317</f>
        <v>5.6</v>
      </c>
      <c r="KR682" s="74">
        <f t="shared" si="3121"/>
        <v>-0.6</v>
      </c>
      <c r="KS682" s="74">
        <f t="shared" si="3013"/>
        <v>-1.8</v>
      </c>
      <c r="KT682" s="74">
        <f t="shared" si="3014"/>
        <v>5.5</v>
      </c>
      <c r="KU682" s="74">
        <f t="shared" ref="KU682:KV682" si="3122">KU317</f>
        <v>4.4000000000000004</v>
      </c>
      <c r="KV682" s="74">
        <f t="shared" si="3122"/>
        <v>10.199999999999999</v>
      </c>
      <c r="KW682" s="72">
        <f t="shared" si="3002"/>
        <v>0.93</v>
      </c>
      <c r="KX682" s="74">
        <f t="shared" si="2944"/>
        <v>3.6</v>
      </c>
      <c r="KZ682" s="74">
        <f t="shared" ref="KZ682:LC682" si="3123">KZ317</f>
        <v>80.400000000000006</v>
      </c>
      <c r="LA682" s="74">
        <f t="shared" si="3123"/>
        <v>70.8</v>
      </c>
      <c r="LB682" s="74">
        <f t="shared" si="3123"/>
        <v>15.2</v>
      </c>
      <c r="LC682" s="74">
        <f t="shared" si="3123"/>
        <v>0.8</v>
      </c>
    </row>
    <row r="683" spans="23:315" x14ac:dyDescent="0.35">
      <c r="W683" s="8">
        <f t="shared" si="3101"/>
        <v>17.3</v>
      </c>
      <c r="X683">
        <v>1411200</v>
      </c>
      <c r="Y683">
        <f t="shared" si="3102"/>
        <v>392</v>
      </c>
      <c r="Z683" s="8">
        <v>2.8</v>
      </c>
      <c r="AA683" s="8">
        <v>-12.6</v>
      </c>
      <c r="AB683" s="8">
        <v>81.599999999999994</v>
      </c>
      <c r="AC683" s="4"/>
      <c r="KL683" s="84">
        <f t="shared" si="3010"/>
        <v>27345</v>
      </c>
      <c r="KM683">
        <v>1974</v>
      </c>
      <c r="KN683">
        <v>11</v>
      </c>
      <c r="KO683">
        <v>12</v>
      </c>
      <c r="KP683" s="84">
        <f t="shared" si="3011"/>
        <v>316</v>
      </c>
      <c r="KQ683" s="74">
        <f t="shared" ref="KQ683:KR683" si="3124">KQ318</f>
        <v>3.6</v>
      </c>
      <c r="KR683" s="74">
        <f t="shared" si="3124"/>
        <v>-1.8</v>
      </c>
      <c r="KS683" s="74">
        <f t="shared" si="3013"/>
        <v>-2.9</v>
      </c>
      <c r="KT683" s="74">
        <f t="shared" si="3014"/>
        <v>5.6</v>
      </c>
      <c r="KU683" s="74">
        <f t="shared" ref="KU683:KV683" si="3125">KU318</f>
        <v>5.2</v>
      </c>
      <c r="KV683" s="74">
        <f t="shared" si="3125"/>
        <v>10.199999999999999</v>
      </c>
      <c r="KW683" s="72">
        <f t="shared" si="3002"/>
        <v>0.89</v>
      </c>
      <c r="KX683" s="74">
        <f t="shared" si="2944"/>
        <v>2.6</v>
      </c>
      <c r="KZ683" s="74">
        <f t="shared" ref="KZ683:LC683" si="3126">KZ318</f>
        <v>79.900000000000006</v>
      </c>
      <c r="LA683" s="74">
        <f t="shared" si="3126"/>
        <v>67.5</v>
      </c>
      <c r="LB683" s="74">
        <f t="shared" si="3126"/>
        <v>15.5</v>
      </c>
      <c r="LC683" s="74">
        <f t="shared" si="3126"/>
        <v>0.8</v>
      </c>
    </row>
    <row r="684" spans="23:315" x14ac:dyDescent="0.35">
      <c r="W684" s="8">
        <f t="shared" si="3101"/>
        <v>17.399999999999999</v>
      </c>
      <c r="X684">
        <v>1414800</v>
      </c>
      <c r="Y684">
        <f t="shared" si="3102"/>
        <v>393</v>
      </c>
      <c r="Z684" s="8">
        <v>36.700000000000003</v>
      </c>
      <c r="AA684" s="8">
        <v>-11.7</v>
      </c>
      <c r="AB684" s="8">
        <v>80.099999999999994</v>
      </c>
      <c r="AC684" s="4"/>
      <c r="KL684" s="84">
        <f t="shared" si="3010"/>
        <v>27346</v>
      </c>
      <c r="KM684">
        <v>1974</v>
      </c>
      <c r="KN684">
        <v>11</v>
      </c>
      <c r="KO684">
        <v>13</v>
      </c>
      <c r="KP684" s="84">
        <f t="shared" si="3011"/>
        <v>317</v>
      </c>
      <c r="KQ684" s="74">
        <f t="shared" ref="KQ684:KR684" si="3127">KQ319</f>
        <v>4.2</v>
      </c>
      <c r="KR684" s="74">
        <f t="shared" si="3127"/>
        <v>-2.9</v>
      </c>
      <c r="KS684" s="74">
        <f t="shared" si="3013"/>
        <v>-2.2999999999999998</v>
      </c>
      <c r="KT684" s="74">
        <f t="shared" si="3014"/>
        <v>3.6</v>
      </c>
      <c r="KU684" s="74">
        <f t="shared" ref="KU684:KV684" si="3128">KU319</f>
        <v>5.6</v>
      </c>
      <c r="KV684" s="74">
        <f t="shared" si="3128"/>
        <v>10.1</v>
      </c>
      <c r="KW684" s="72">
        <f t="shared" si="3002"/>
        <v>0.86</v>
      </c>
      <c r="KX684" s="74">
        <f t="shared" si="2944"/>
        <v>2.2000000000000002</v>
      </c>
      <c r="KZ684" s="74">
        <f t="shared" ref="KZ684:LC684" si="3129">KZ319</f>
        <v>81.8</v>
      </c>
      <c r="LA684" s="74">
        <f t="shared" si="3129"/>
        <v>68.5</v>
      </c>
      <c r="LB684" s="74">
        <f t="shared" si="3129"/>
        <v>12.9</v>
      </c>
      <c r="LC684" s="74">
        <f t="shared" si="3129"/>
        <v>0.7</v>
      </c>
    </row>
    <row r="685" spans="23:315" x14ac:dyDescent="0.35">
      <c r="W685" s="8">
        <f t="shared" si="3101"/>
        <v>17.399999999999999</v>
      </c>
      <c r="X685">
        <v>1418400</v>
      </c>
      <c r="Y685">
        <f t="shared" si="3102"/>
        <v>394</v>
      </c>
      <c r="Z685" s="8">
        <v>87.8</v>
      </c>
      <c r="AA685" s="8">
        <v>-11.2</v>
      </c>
      <c r="AB685" s="8">
        <v>76</v>
      </c>
      <c r="AC685" s="4"/>
      <c r="KL685" s="84">
        <f t="shared" si="3010"/>
        <v>27347</v>
      </c>
      <c r="KM685">
        <v>1974</v>
      </c>
      <c r="KN685">
        <v>11</v>
      </c>
      <c r="KO685">
        <v>14</v>
      </c>
      <c r="KP685" s="84">
        <f t="shared" si="3011"/>
        <v>318</v>
      </c>
      <c r="KQ685" s="74">
        <f t="shared" ref="KQ685:KR685" si="3130">KQ320</f>
        <v>5.0999999999999996</v>
      </c>
      <c r="KR685" s="74">
        <f t="shared" si="3130"/>
        <v>-2.2999999999999998</v>
      </c>
      <c r="KS685" s="74">
        <f t="shared" si="3013"/>
        <v>-1.4</v>
      </c>
      <c r="KT685" s="74">
        <f t="shared" si="3014"/>
        <v>4.2</v>
      </c>
      <c r="KU685" s="74">
        <f t="shared" ref="KU685:KV685" si="3131">KU320</f>
        <v>5.6</v>
      </c>
      <c r="KV685" s="74">
        <f t="shared" si="3131"/>
        <v>10.5</v>
      </c>
      <c r="KW685" s="72">
        <f t="shared" si="3002"/>
        <v>0.87</v>
      </c>
      <c r="KX685" s="74">
        <f t="shared" si="2944"/>
        <v>3.6</v>
      </c>
      <c r="KZ685" s="74">
        <f t="shared" ref="KZ685:LC685" si="3132">KZ320</f>
        <v>82.5</v>
      </c>
      <c r="LA685" s="74">
        <f t="shared" si="3132"/>
        <v>68</v>
      </c>
      <c r="LB685" s="74">
        <f t="shared" si="3132"/>
        <v>14.7</v>
      </c>
      <c r="LC685" s="74">
        <f t="shared" si="3132"/>
        <v>0.8</v>
      </c>
    </row>
    <row r="686" spans="23:315" x14ac:dyDescent="0.35">
      <c r="W686" s="8">
        <f t="shared" si="3101"/>
        <v>17.5</v>
      </c>
      <c r="X686">
        <v>1422000</v>
      </c>
      <c r="Y686">
        <f t="shared" si="3102"/>
        <v>395</v>
      </c>
      <c r="Z686" s="8">
        <v>136.69999999999999</v>
      </c>
      <c r="AA686" s="8">
        <v>-10.8</v>
      </c>
      <c r="AB686" s="8">
        <v>76.599999999999994</v>
      </c>
      <c r="AC686" s="4"/>
      <c r="KL686" s="84">
        <f t="shared" si="3010"/>
        <v>27348</v>
      </c>
      <c r="KM686">
        <v>1974</v>
      </c>
      <c r="KN686">
        <v>11</v>
      </c>
      <c r="KO686">
        <v>15</v>
      </c>
      <c r="KP686" s="84">
        <f t="shared" si="3011"/>
        <v>319</v>
      </c>
      <c r="KQ686" s="74">
        <f t="shared" ref="KQ686:KR686" si="3133">KQ321</f>
        <v>4.7</v>
      </c>
      <c r="KR686" s="74">
        <f t="shared" si="3133"/>
        <v>-1.4</v>
      </c>
      <c r="KS686" s="74">
        <f t="shared" si="3013"/>
        <v>-2.5</v>
      </c>
      <c r="KT686" s="74">
        <f t="shared" si="3014"/>
        <v>5.0999999999999996</v>
      </c>
      <c r="KU686" s="74">
        <f t="shared" ref="KU686:KV686" si="3134">KU321</f>
        <v>5.3</v>
      </c>
      <c r="KV686" s="74">
        <f t="shared" si="3134"/>
        <v>10.199999999999999</v>
      </c>
      <c r="KW686" s="72">
        <f t="shared" si="3002"/>
        <v>0.88</v>
      </c>
      <c r="KX686" s="74">
        <f t="shared" si="2944"/>
        <v>2.2000000000000002</v>
      </c>
      <c r="KZ686" s="74">
        <f t="shared" ref="KZ686:LC686" si="3135">KZ321</f>
        <v>80.099999999999994</v>
      </c>
      <c r="LA686" s="74">
        <f t="shared" si="3135"/>
        <v>65.3</v>
      </c>
      <c r="LB686" s="74">
        <f t="shared" si="3135"/>
        <v>14.6</v>
      </c>
      <c r="LC686" s="74">
        <f t="shared" si="3135"/>
        <v>0.7</v>
      </c>
    </row>
    <row r="687" spans="23:315" x14ac:dyDescent="0.35">
      <c r="W687" s="8">
        <f t="shared" si="3101"/>
        <v>17.5</v>
      </c>
      <c r="X687">
        <v>1425600</v>
      </c>
      <c r="Y687">
        <f t="shared" si="3102"/>
        <v>396</v>
      </c>
      <c r="Z687" s="8">
        <v>211.4</v>
      </c>
      <c r="AA687" s="8">
        <v>-9.8000000000000007</v>
      </c>
      <c r="AB687" s="8">
        <v>73.7</v>
      </c>
      <c r="AC687" s="4"/>
      <c r="KL687" s="84">
        <f t="shared" si="3010"/>
        <v>27349</v>
      </c>
      <c r="KM687">
        <v>1974</v>
      </c>
      <c r="KN687">
        <v>11</v>
      </c>
      <c r="KO687">
        <v>16</v>
      </c>
      <c r="KP687" s="84">
        <f t="shared" si="3011"/>
        <v>320</v>
      </c>
      <c r="KQ687" s="74">
        <f t="shared" ref="KQ687:KR687" si="3136">KQ322</f>
        <v>4.7</v>
      </c>
      <c r="KR687" s="74">
        <f t="shared" si="3136"/>
        <v>-2.5</v>
      </c>
      <c r="KS687" s="74">
        <f t="shared" si="3013"/>
        <v>-2.9</v>
      </c>
      <c r="KT687" s="74">
        <f t="shared" si="3014"/>
        <v>4.7</v>
      </c>
      <c r="KU687" s="74">
        <f t="shared" ref="KU687:KV687" si="3137">KU322</f>
        <v>5.3</v>
      </c>
      <c r="KV687" s="74">
        <f t="shared" si="3137"/>
        <v>9.6999999999999993</v>
      </c>
      <c r="KW687" s="72">
        <f t="shared" si="3002"/>
        <v>0.87</v>
      </c>
      <c r="KX687" s="74">
        <f t="shared" si="2944"/>
        <v>1.5</v>
      </c>
      <c r="KZ687" s="74">
        <f t="shared" ref="KZ687:LC687" si="3138">KZ322</f>
        <v>80.400000000000006</v>
      </c>
      <c r="LA687" s="74">
        <f t="shared" si="3138"/>
        <v>64.099999999999994</v>
      </c>
      <c r="LB687" s="74">
        <f t="shared" si="3138"/>
        <v>13</v>
      </c>
      <c r="LC687" s="74">
        <f t="shared" si="3138"/>
        <v>0.7</v>
      </c>
    </row>
    <row r="688" spans="23:315" x14ac:dyDescent="0.35">
      <c r="W688" s="8">
        <f t="shared" si="3101"/>
        <v>17.5</v>
      </c>
      <c r="X688">
        <v>1429200</v>
      </c>
      <c r="Y688">
        <f t="shared" si="3102"/>
        <v>397</v>
      </c>
      <c r="Z688" s="8">
        <v>247.2</v>
      </c>
      <c r="AA688" s="8">
        <v>-8.6</v>
      </c>
      <c r="AB688" s="8">
        <v>73.099999999999994</v>
      </c>
      <c r="AC688" s="4"/>
      <c r="KL688" s="84">
        <f t="shared" si="3010"/>
        <v>27350</v>
      </c>
      <c r="KM688">
        <v>1974</v>
      </c>
      <c r="KN688">
        <v>11</v>
      </c>
      <c r="KO688">
        <v>17</v>
      </c>
      <c r="KP688" s="84">
        <f t="shared" si="3011"/>
        <v>321</v>
      </c>
      <c r="KQ688" s="74">
        <f t="shared" ref="KQ688:KR688" si="3139">KQ323</f>
        <v>4.9000000000000004</v>
      </c>
      <c r="KR688" s="74">
        <f t="shared" si="3139"/>
        <v>-2.9</v>
      </c>
      <c r="KS688" s="74">
        <f t="shared" si="3013"/>
        <v>-2.7</v>
      </c>
      <c r="KT688" s="74">
        <f t="shared" si="3014"/>
        <v>4.7</v>
      </c>
      <c r="KU688" s="74">
        <f t="shared" ref="KU688:KV688" si="3140">KU323</f>
        <v>5</v>
      </c>
      <c r="KV688" s="74">
        <f t="shared" si="3140"/>
        <v>9.1999999999999993</v>
      </c>
      <c r="KW688" s="72">
        <f t="shared" si="3002"/>
        <v>0.87</v>
      </c>
      <c r="KX688" s="74">
        <f t="shared" si="2944"/>
        <v>1.9</v>
      </c>
      <c r="KZ688" s="74">
        <f t="shared" ref="KZ688:LC688" si="3141">KZ323</f>
        <v>81</v>
      </c>
      <c r="LA688" s="74">
        <f t="shared" si="3141"/>
        <v>69.3</v>
      </c>
      <c r="LB688" s="74">
        <f t="shared" si="3141"/>
        <v>13.3</v>
      </c>
      <c r="LC688" s="74">
        <f t="shared" si="3141"/>
        <v>0.7</v>
      </c>
    </row>
    <row r="689" spans="23:315" x14ac:dyDescent="0.35">
      <c r="W689" s="8">
        <f t="shared" si="3101"/>
        <v>17.600000000000001</v>
      </c>
      <c r="X689">
        <v>1432800</v>
      </c>
      <c r="Y689">
        <f t="shared" si="3102"/>
        <v>398</v>
      </c>
      <c r="Z689" s="8">
        <v>165.8</v>
      </c>
      <c r="AA689" s="8">
        <v>-7.9</v>
      </c>
      <c r="AB689" s="8">
        <v>74.5</v>
      </c>
      <c r="AC689" s="4"/>
      <c r="KL689" s="84">
        <f t="shared" si="3010"/>
        <v>27351</v>
      </c>
      <c r="KM689">
        <v>1974</v>
      </c>
      <c r="KN689">
        <v>11</v>
      </c>
      <c r="KO689">
        <v>18</v>
      </c>
      <c r="KP689" s="84">
        <f t="shared" si="3011"/>
        <v>322</v>
      </c>
      <c r="KQ689" s="74">
        <f t="shared" ref="KQ689:KR689" si="3142">KQ324</f>
        <v>4.5</v>
      </c>
      <c r="KR689" s="74">
        <f t="shared" si="3142"/>
        <v>-2.7</v>
      </c>
      <c r="KS689" s="74">
        <f t="shared" si="3013"/>
        <v>-2.4</v>
      </c>
      <c r="KT689" s="74">
        <f t="shared" si="3014"/>
        <v>4.9000000000000004</v>
      </c>
      <c r="KU689" s="74">
        <f t="shared" ref="KU689:KV689" si="3143">KU324</f>
        <v>5.9</v>
      </c>
      <c r="KV689" s="74">
        <f t="shared" si="3143"/>
        <v>11.5</v>
      </c>
      <c r="KW689" s="72">
        <f t="shared" si="3002"/>
        <v>0.88</v>
      </c>
      <c r="KX689" s="74">
        <f t="shared" ref="KX689:KX752" si="3144">KX324</f>
        <v>0.6</v>
      </c>
      <c r="KZ689" s="74">
        <f t="shared" ref="KZ689:LC689" si="3145">KZ324</f>
        <v>81.8</v>
      </c>
      <c r="LA689" s="74">
        <f t="shared" si="3145"/>
        <v>66</v>
      </c>
      <c r="LB689" s="74">
        <f t="shared" si="3145"/>
        <v>12.6</v>
      </c>
      <c r="LC689" s="74">
        <f t="shared" si="3145"/>
        <v>0.7</v>
      </c>
    </row>
    <row r="690" spans="23:315" x14ac:dyDescent="0.35">
      <c r="W690" s="8">
        <f t="shared" si="3101"/>
        <v>17.600000000000001</v>
      </c>
      <c r="X690">
        <v>1436400</v>
      </c>
      <c r="Y690">
        <f t="shared" si="3102"/>
        <v>399</v>
      </c>
      <c r="Z690" s="8">
        <v>108.3</v>
      </c>
      <c r="AA690" s="8">
        <v>-7.3</v>
      </c>
      <c r="AB690" s="8">
        <v>74.7</v>
      </c>
      <c r="AC690" s="4"/>
      <c r="KL690" s="84">
        <f t="shared" si="3010"/>
        <v>27352</v>
      </c>
      <c r="KM690">
        <v>1974</v>
      </c>
      <c r="KN690">
        <v>11</v>
      </c>
      <c r="KO690">
        <v>19</v>
      </c>
      <c r="KP690" s="84">
        <f t="shared" si="3011"/>
        <v>323</v>
      </c>
      <c r="KQ690" s="74">
        <f t="shared" ref="KQ690:KR690" si="3146">KQ325</f>
        <v>4.8</v>
      </c>
      <c r="KR690" s="74">
        <f t="shared" si="3146"/>
        <v>-2.4</v>
      </c>
      <c r="KS690" s="74">
        <f t="shared" si="3013"/>
        <v>-2.2999999999999998</v>
      </c>
      <c r="KT690" s="74">
        <f t="shared" si="3014"/>
        <v>4.5</v>
      </c>
      <c r="KU690" s="74">
        <f t="shared" ref="KU690:KV690" si="3147">KU325</f>
        <v>5.5</v>
      </c>
      <c r="KV690" s="74">
        <f t="shared" si="3147"/>
        <v>9.4</v>
      </c>
      <c r="KW690" s="72">
        <f t="shared" si="3002"/>
        <v>0.84</v>
      </c>
      <c r="KX690" s="74">
        <f t="shared" si="3144"/>
        <v>1.1000000000000001</v>
      </c>
      <c r="KZ690" s="74">
        <f t="shared" ref="KZ690:LC690" si="3148">KZ325</f>
        <v>81.099999999999994</v>
      </c>
      <c r="LA690" s="74">
        <f t="shared" si="3148"/>
        <v>67.7</v>
      </c>
      <c r="LB690" s="74">
        <f t="shared" si="3148"/>
        <v>12.3</v>
      </c>
      <c r="LC690" s="74">
        <f t="shared" si="3148"/>
        <v>0.7</v>
      </c>
    </row>
    <row r="691" spans="23:315" x14ac:dyDescent="0.35">
      <c r="W691" s="8">
        <f t="shared" si="3101"/>
        <v>17.7</v>
      </c>
      <c r="X691">
        <v>1440000</v>
      </c>
      <c r="Y691">
        <f t="shared" si="3102"/>
        <v>400</v>
      </c>
      <c r="Z691" s="8">
        <v>46.1</v>
      </c>
      <c r="AA691" s="8">
        <v>-7.3</v>
      </c>
      <c r="AB691" s="8">
        <v>82.2</v>
      </c>
      <c r="AC691" s="4"/>
      <c r="KL691" s="84">
        <f t="shared" si="3010"/>
        <v>27353</v>
      </c>
      <c r="KM691">
        <v>1974</v>
      </c>
      <c r="KN691">
        <v>11</v>
      </c>
      <c r="KO691">
        <v>20</v>
      </c>
      <c r="KP691" s="84">
        <f t="shared" si="3011"/>
        <v>324</v>
      </c>
      <c r="KQ691" s="74">
        <f t="shared" ref="KQ691:KR691" si="3149">KQ326</f>
        <v>4.2</v>
      </c>
      <c r="KR691" s="74">
        <f t="shared" si="3149"/>
        <v>-2.2999999999999998</v>
      </c>
      <c r="KS691" s="74">
        <f t="shared" si="3013"/>
        <v>-2.5</v>
      </c>
      <c r="KT691" s="74">
        <f t="shared" si="3014"/>
        <v>4.8</v>
      </c>
      <c r="KU691" s="74">
        <f t="shared" ref="KU691:KV691" si="3150">KU326</f>
        <v>4.5</v>
      </c>
      <c r="KV691" s="74">
        <f t="shared" si="3150"/>
        <v>8.4</v>
      </c>
      <c r="KW691" s="72">
        <f t="shared" si="3002"/>
        <v>0.87</v>
      </c>
      <c r="KX691" s="74">
        <f t="shared" si="3144"/>
        <v>3.1</v>
      </c>
      <c r="KZ691" s="74">
        <f t="shared" ref="KZ691:LC691" si="3151">KZ326</f>
        <v>81.400000000000006</v>
      </c>
      <c r="LA691" s="74">
        <f t="shared" si="3151"/>
        <v>69.400000000000006</v>
      </c>
      <c r="LB691" s="74">
        <f t="shared" si="3151"/>
        <v>13.9</v>
      </c>
      <c r="LC691" s="74">
        <f t="shared" si="3151"/>
        <v>0.8</v>
      </c>
    </row>
    <row r="692" spans="23:315" x14ac:dyDescent="0.35">
      <c r="W692" s="8">
        <f t="shared" si="3101"/>
        <v>17.7</v>
      </c>
      <c r="X692">
        <v>1443600</v>
      </c>
      <c r="Y692">
        <f t="shared" si="3102"/>
        <v>401</v>
      </c>
      <c r="Z692" s="8">
        <v>8.6</v>
      </c>
      <c r="AA692" s="8">
        <v>-7.4</v>
      </c>
      <c r="AB692" s="8">
        <v>86.9</v>
      </c>
      <c r="AC692" s="4"/>
      <c r="KL692" s="84">
        <f t="shared" si="3010"/>
        <v>27354</v>
      </c>
      <c r="KM692">
        <v>1974</v>
      </c>
      <c r="KN692">
        <v>11</v>
      </c>
      <c r="KO692">
        <v>21</v>
      </c>
      <c r="KP692" s="84">
        <f t="shared" si="3011"/>
        <v>325</v>
      </c>
      <c r="KQ692" s="74">
        <f t="shared" ref="KQ692:KR692" si="3152">KQ327</f>
        <v>2.6</v>
      </c>
      <c r="KR692" s="74">
        <f t="shared" si="3152"/>
        <v>-2.5</v>
      </c>
      <c r="KS692" s="74">
        <f t="shared" si="3013"/>
        <v>-3.5</v>
      </c>
      <c r="KT692" s="74">
        <f t="shared" si="3014"/>
        <v>4.2</v>
      </c>
      <c r="KU692" s="74">
        <f t="shared" ref="KU692:KV692" si="3153">KU327</f>
        <v>4.5999999999999996</v>
      </c>
      <c r="KV692" s="74">
        <f t="shared" si="3153"/>
        <v>9.1</v>
      </c>
      <c r="KW692" s="72">
        <f t="shared" si="3002"/>
        <v>0.89</v>
      </c>
      <c r="KX692" s="74">
        <f t="shared" si="3144"/>
        <v>2.1</v>
      </c>
      <c r="KZ692" s="74">
        <f t="shared" ref="KZ692:LC692" si="3154">KZ327</f>
        <v>82.6</v>
      </c>
      <c r="LA692" s="74">
        <f t="shared" si="3154"/>
        <v>77.099999999999994</v>
      </c>
      <c r="LB692" s="74">
        <f t="shared" si="3154"/>
        <v>15.5</v>
      </c>
      <c r="LC692" s="74">
        <f t="shared" si="3154"/>
        <v>0.8</v>
      </c>
    </row>
    <row r="693" spans="23:315" x14ac:dyDescent="0.35">
      <c r="W693" s="8">
        <f t="shared" si="3101"/>
        <v>17.8</v>
      </c>
      <c r="X693">
        <v>1447200</v>
      </c>
      <c r="Y693">
        <f t="shared" si="3102"/>
        <v>402</v>
      </c>
      <c r="Z693" s="8">
        <v>0</v>
      </c>
      <c r="AA693" s="8">
        <v>-7.4</v>
      </c>
      <c r="AB693" s="8">
        <v>86.7</v>
      </c>
      <c r="AC693" s="4"/>
      <c r="KL693" s="84">
        <f t="shared" si="3010"/>
        <v>27355</v>
      </c>
      <c r="KM693">
        <v>1974</v>
      </c>
      <c r="KN693">
        <v>11</v>
      </c>
      <c r="KO693">
        <v>22</v>
      </c>
      <c r="KP693" s="84">
        <f t="shared" si="3011"/>
        <v>326</v>
      </c>
      <c r="KQ693" s="74">
        <f t="shared" ref="KQ693:KR693" si="3155">KQ328</f>
        <v>1.9</v>
      </c>
      <c r="KR693" s="74">
        <f t="shared" si="3155"/>
        <v>-3.5</v>
      </c>
      <c r="KS693" s="74">
        <f t="shared" si="3013"/>
        <v>-3.6</v>
      </c>
      <c r="KT693" s="74">
        <f t="shared" si="3014"/>
        <v>2.6</v>
      </c>
      <c r="KU693" s="74">
        <f t="shared" ref="KU693:KV693" si="3156">KU328</f>
        <v>5.2</v>
      </c>
      <c r="KV693" s="74">
        <f t="shared" si="3156"/>
        <v>9.1999999999999993</v>
      </c>
      <c r="KW693" s="72">
        <f t="shared" si="3002"/>
        <v>0.85</v>
      </c>
      <c r="KX693" s="74">
        <f t="shared" si="3144"/>
        <v>1.3</v>
      </c>
      <c r="KZ693" s="74">
        <f t="shared" ref="KZ693:LC693" si="3157">KZ328</f>
        <v>81</v>
      </c>
      <c r="LA693" s="74">
        <f t="shared" si="3157"/>
        <v>68.599999999999994</v>
      </c>
      <c r="LB693" s="74">
        <f t="shared" si="3157"/>
        <v>14.5</v>
      </c>
      <c r="LC693" s="74">
        <f t="shared" si="3157"/>
        <v>0.8</v>
      </c>
    </row>
    <row r="694" spans="23:315" x14ac:dyDescent="0.35">
      <c r="W694" s="8">
        <f t="shared" si="3101"/>
        <v>17.8</v>
      </c>
      <c r="X694">
        <v>1450800</v>
      </c>
      <c r="Y694">
        <f t="shared" si="3102"/>
        <v>403</v>
      </c>
      <c r="Z694" s="8">
        <v>0</v>
      </c>
      <c r="AA694" s="8">
        <v>-7.4</v>
      </c>
      <c r="AB694" s="8">
        <v>82.9</v>
      </c>
      <c r="AC694" s="4"/>
      <c r="KL694" s="84">
        <f t="shared" si="3010"/>
        <v>27356</v>
      </c>
      <c r="KM694">
        <v>1974</v>
      </c>
      <c r="KN694">
        <v>11</v>
      </c>
      <c r="KO694">
        <v>23</v>
      </c>
      <c r="KP694" s="84">
        <f t="shared" si="3011"/>
        <v>327</v>
      </c>
      <c r="KQ694" s="74">
        <f t="shared" ref="KQ694:KR694" si="3158">KQ329</f>
        <v>3.2</v>
      </c>
      <c r="KR694" s="74">
        <f t="shared" si="3158"/>
        <v>-3.6</v>
      </c>
      <c r="KS694" s="74">
        <f t="shared" si="3013"/>
        <v>-3.9</v>
      </c>
      <c r="KT694" s="74">
        <f t="shared" si="3014"/>
        <v>1.9</v>
      </c>
      <c r="KU694" s="74">
        <f t="shared" ref="KU694:KV694" si="3159">KU329</f>
        <v>5.2</v>
      </c>
      <c r="KV694" s="74">
        <f t="shared" si="3159"/>
        <v>9.1</v>
      </c>
      <c r="KW694" s="72">
        <f t="shared" si="3002"/>
        <v>0.85</v>
      </c>
      <c r="KX694" s="74">
        <f t="shared" si="3144"/>
        <v>1.6</v>
      </c>
      <c r="KZ694" s="74">
        <f t="shared" ref="KZ694:LC694" si="3160">KZ329</f>
        <v>80.3</v>
      </c>
      <c r="LA694" s="74">
        <f t="shared" si="3160"/>
        <v>68.099999999999994</v>
      </c>
      <c r="LB694" s="74">
        <f t="shared" si="3160"/>
        <v>12.4</v>
      </c>
      <c r="LC694" s="74">
        <f t="shared" si="3160"/>
        <v>0.7</v>
      </c>
    </row>
    <row r="695" spans="23:315" x14ac:dyDescent="0.35">
      <c r="W695" s="8">
        <f t="shared" si="3101"/>
        <v>17.8</v>
      </c>
      <c r="X695">
        <v>1454400</v>
      </c>
      <c r="Y695">
        <f t="shared" si="3102"/>
        <v>404</v>
      </c>
      <c r="Z695" s="8">
        <v>0</v>
      </c>
      <c r="AA695" s="8">
        <v>-7.1</v>
      </c>
      <c r="AB695" s="8">
        <v>87.2</v>
      </c>
      <c r="AC695" s="4"/>
      <c r="KL695" s="84">
        <f t="shared" si="3010"/>
        <v>27357</v>
      </c>
      <c r="KM695">
        <v>1974</v>
      </c>
      <c r="KN695">
        <v>11</v>
      </c>
      <c r="KO695">
        <v>24</v>
      </c>
      <c r="KP695" s="84">
        <f t="shared" si="3011"/>
        <v>328</v>
      </c>
      <c r="KQ695" s="74">
        <f t="shared" ref="KQ695:KR695" si="3161">KQ330</f>
        <v>3.1</v>
      </c>
      <c r="KR695" s="74">
        <f t="shared" si="3161"/>
        <v>-3.9</v>
      </c>
      <c r="KS695" s="74">
        <f t="shared" si="3013"/>
        <v>-4.7</v>
      </c>
      <c r="KT695" s="74">
        <f t="shared" si="3014"/>
        <v>3.2</v>
      </c>
      <c r="KU695" s="74">
        <f t="shared" ref="KU695:KV695" si="3162">KU330</f>
        <v>4.4000000000000004</v>
      </c>
      <c r="KV695" s="74">
        <f t="shared" si="3162"/>
        <v>8.5</v>
      </c>
      <c r="KW695" s="72">
        <f t="shared" si="3002"/>
        <v>0.88</v>
      </c>
      <c r="KX695" s="74">
        <f t="shared" si="3144"/>
        <v>1.5</v>
      </c>
      <c r="KZ695" s="74">
        <f t="shared" ref="KZ695:LC695" si="3163">KZ330</f>
        <v>84.6</v>
      </c>
      <c r="LA695" s="74">
        <f t="shared" si="3163"/>
        <v>69.8</v>
      </c>
      <c r="LB695" s="74">
        <f t="shared" si="3163"/>
        <v>15.1</v>
      </c>
      <c r="LC695" s="74">
        <f t="shared" si="3163"/>
        <v>0.7</v>
      </c>
    </row>
    <row r="696" spans="23:315" x14ac:dyDescent="0.35">
      <c r="W696" s="8">
        <f t="shared" si="3101"/>
        <v>17.899999999999999</v>
      </c>
      <c r="X696">
        <v>1458000</v>
      </c>
      <c r="Y696">
        <f t="shared" si="3102"/>
        <v>405</v>
      </c>
      <c r="Z696" s="8">
        <v>0</v>
      </c>
      <c r="AA696" s="8">
        <v>-7.3</v>
      </c>
      <c r="AB696" s="8">
        <v>92.8</v>
      </c>
      <c r="AC696" s="4"/>
      <c r="KL696" s="84">
        <f t="shared" si="3010"/>
        <v>27358</v>
      </c>
      <c r="KM696">
        <v>1974</v>
      </c>
      <c r="KN696">
        <v>11</v>
      </c>
      <c r="KO696">
        <v>25</v>
      </c>
      <c r="KP696" s="84">
        <f t="shared" si="3011"/>
        <v>329</v>
      </c>
      <c r="KQ696" s="74">
        <f t="shared" ref="KQ696:KR696" si="3164">KQ331</f>
        <v>1.2</v>
      </c>
      <c r="KR696" s="74">
        <f t="shared" si="3164"/>
        <v>-4.7</v>
      </c>
      <c r="KS696" s="74">
        <f t="shared" si="3013"/>
        <v>-4</v>
      </c>
      <c r="KT696" s="74">
        <f t="shared" si="3014"/>
        <v>3.1</v>
      </c>
      <c r="KU696" s="74">
        <f t="shared" ref="KU696:KV696" si="3165">KU331</f>
        <v>4.0999999999999996</v>
      </c>
      <c r="KV696" s="74">
        <f t="shared" si="3165"/>
        <v>8.3000000000000007</v>
      </c>
      <c r="KW696" s="72">
        <f t="shared" si="3002"/>
        <v>0.9</v>
      </c>
      <c r="KX696" s="74">
        <f t="shared" si="3144"/>
        <v>2.6</v>
      </c>
      <c r="KZ696" s="74">
        <f t="shared" ref="KZ696:LC696" si="3166">KZ331</f>
        <v>78.099999999999994</v>
      </c>
      <c r="LA696" s="74">
        <f t="shared" si="3166"/>
        <v>70</v>
      </c>
      <c r="LB696" s="74">
        <f t="shared" si="3166"/>
        <v>13.2</v>
      </c>
      <c r="LC696" s="74">
        <f t="shared" si="3166"/>
        <v>0.8</v>
      </c>
    </row>
    <row r="697" spans="23:315" x14ac:dyDescent="0.35">
      <c r="W697" s="8">
        <f t="shared" si="3101"/>
        <v>17.899999999999999</v>
      </c>
      <c r="X697">
        <v>1461600</v>
      </c>
      <c r="Y697">
        <f t="shared" si="3102"/>
        <v>406</v>
      </c>
      <c r="Z697" s="8">
        <v>0</v>
      </c>
      <c r="AA697" s="8">
        <v>-7</v>
      </c>
      <c r="AB697" s="8">
        <v>93.4</v>
      </c>
      <c r="AC697" s="4"/>
      <c r="KL697" s="84">
        <f t="shared" si="3010"/>
        <v>27359</v>
      </c>
      <c r="KM697">
        <v>1974</v>
      </c>
      <c r="KN697">
        <v>11</v>
      </c>
      <c r="KO697">
        <v>26</v>
      </c>
      <c r="KP697" s="84">
        <f t="shared" si="3011"/>
        <v>330</v>
      </c>
      <c r="KQ697" s="74">
        <f t="shared" ref="KQ697:KR697" si="3167">KQ332</f>
        <v>1.7</v>
      </c>
      <c r="KR697" s="74">
        <f t="shared" si="3167"/>
        <v>-4</v>
      </c>
      <c r="KS697" s="74">
        <f t="shared" si="3013"/>
        <v>-5.0999999999999996</v>
      </c>
      <c r="KT697" s="74">
        <f t="shared" si="3014"/>
        <v>1.2</v>
      </c>
      <c r="KU697" s="74">
        <f t="shared" ref="KU697:KV697" si="3168">KU332</f>
        <v>4.7</v>
      </c>
      <c r="KV697" s="74">
        <f t="shared" si="3168"/>
        <v>9</v>
      </c>
      <c r="KW697" s="72">
        <f t="shared" si="3002"/>
        <v>0.88</v>
      </c>
      <c r="KX697" s="74">
        <f t="shared" si="3144"/>
        <v>5</v>
      </c>
      <c r="KZ697" s="74">
        <f t="shared" ref="KZ697:LC697" si="3169">KZ332</f>
        <v>81.2</v>
      </c>
      <c r="LA697" s="74">
        <f t="shared" si="3169"/>
        <v>72.099999999999994</v>
      </c>
      <c r="LB697" s="74">
        <f t="shared" si="3169"/>
        <v>13.4</v>
      </c>
      <c r="LC697" s="74">
        <f t="shared" si="3169"/>
        <v>0.8</v>
      </c>
    </row>
    <row r="698" spans="23:315" x14ac:dyDescent="0.35">
      <c r="W698" s="8">
        <f t="shared" si="3101"/>
        <v>18</v>
      </c>
      <c r="X698">
        <v>1465200</v>
      </c>
      <c r="Y698">
        <f t="shared" si="3102"/>
        <v>407</v>
      </c>
      <c r="Z698" s="8">
        <v>0</v>
      </c>
      <c r="AA698" s="8">
        <v>-6.8</v>
      </c>
      <c r="AB698" s="8">
        <v>93.2</v>
      </c>
      <c r="AC698" s="4"/>
      <c r="KL698" s="84">
        <f t="shared" si="3010"/>
        <v>27360</v>
      </c>
      <c r="KM698">
        <v>1974</v>
      </c>
      <c r="KN698">
        <v>11</v>
      </c>
      <c r="KO698">
        <v>27</v>
      </c>
      <c r="KP698" s="84">
        <f t="shared" si="3011"/>
        <v>331</v>
      </c>
      <c r="KQ698" s="74">
        <f t="shared" ref="KQ698:KR698" si="3170">KQ333</f>
        <v>1.5</v>
      </c>
      <c r="KR698" s="74">
        <f t="shared" si="3170"/>
        <v>-5.0999999999999996</v>
      </c>
      <c r="KS698" s="74">
        <f t="shared" si="3013"/>
        <v>-3.7</v>
      </c>
      <c r="KT698" s="74">
        <f t="shared" si="3014"/>
        <v>1.7</v>
      </c>
      <c r="KU698" s="74">
        <f t="shared" ref="KU698:KV698" si="3171">KU333</f>
        <v>5.0999999999999996</v>
      </c>
      <c r="KV698" s="74">
        <f t="shared" si="3171"/>
        <v>10</v>
      </c>
      <c r="KW698" s="72">
        <f t="shared" si="3002"/>
        <v>0.89</v>
      </c>
      <c r="KX698" s="74">
        <f t="shared" si="3144"/>
        <v>6.5</v>
      </c>
      <c r="KZ698" s="74">
        <f t="shared" ref="KZ698:LC698" si="3172">KZ333</f>
        <v>82.1</v>
      </c>
      <c r="LA698" s="74">
        <f t="shared" si="3172"/>
        <v>74</v>
      </c>
      <c r="LB698" s="74">
        <f t="shared" si="3172"/>
        <v>15.1</v>
      </c>
      <c r="LC698" s="74">
        <f t="shared" si="3172"/>
        <v>0.8</v>
      </c>
    </row>
    <row r="699" spans="23:315" x14ac:dyDescent="0.35">
      <c r="W699" s="8">
        <f t="shared" si="3101"/>
        <v>18</v>
      </c>
      <c r="X699">
        <v>1468800</v>
      </c>
      <c r="Y699">
        <f t="shared" si="3102"/>
        <v>408</v>
      </c>
      <c r="Z699" s="8">
        <v>0</v>
      </c>
      <c r="AA699" s="8">
        <v>-7</v>
      </c>
      <c r="AB699" s="8">
        <v>93.8</v>
      </c>
      <c r="AC699" s="4"/>
      <c r="KL699" s="84">
        <f t="shared" si="3010"/>
        <v>27361</v>
      </c>
      <c r="KM699">
        <v>1974</v>
      </c>
      <c r="KN699">
        <v>11</v>
      </c>
      <c r="KO699">
        <v>28</v>
      </c>
      <c r="KP699" s="84">
        <f t="shared" si="3011"/>
        <v>332</v>
      </c>
      <c r="KQ699" s="74">
        <f t="shared" ref="KQ699:KR699" si="3173">KQ334</f>
        <v>3</v>
      </c>
      <c r="KR699" s="74">
        <f t="shared" si="3173"/>
        <v>-3.7</v>
      </c>
      <c r="KS699" s="74">
        <f t="shared" si="3013"/>
        <v>-4.5999999999999996</v>
      </c>
      <c r="KT699" s="74">
        <f t="shared" si="3014"/>
        <v>1.5</v>
      </c>
      <c r="KU699" s="74">
        <f t="shared" ref="KU699:KV699" si="3174">KU334</f>
        <v>4.0999999999999996</v>
      </c>
      <c r="KV699" s="74">
        <f t="shared" si="3174"/>
        <v>8.9</v>
      </c>
      <c r="KW699" s="72">
        <f t="shared" si="3002"/>
        <v>0.91</v>
      </c>
      <c r="KX699" s="74">
        <f t="shared" si="3144"/>
        <v>1.8</v>
      </c>
      <c r="KZ699" s="74">
        <f t="shared" ref="KZ699:LC699" si="3175">KZ334</f>
        <v>85.3</v>
      </c>
      <c r="LA699" s="74">
        <f t="shared" si="3175"/>
        <v>76.8</v>
      </c>
      <c r="LB699" s="74">
        <f t="shared" si="3175"/>
        <v>15.5</v>
      </c>
      <c r="LC699" s="74">
        <f t="shared" si="3175"/>
        <v>0.9</v>
      </c>
    </row>
    <row r="700" spans="23:315" x14ac:dyDescent="0.35">
      <c r="W700" s="8">
        <f t="shared" si="3101"/>
        <v>18</v>
      </c>
      <c r="X700">
        <v>1472400</v>
      </c>
      <c r="Y700">
        <f t="shared" si="3102"/>
        <v>409</v>
      </c>
      <c r="Z700" s="8">
        <v>0</v>
      </c>
      <c r="AA700" s="8">
        <v>-7</v>
      </c>
      <c r="AB700" s="8">
        <v>94.3</v>
      </c>
      <c r="AC700" s="4"/>
      <c r="KL700" s="84">
        <f t="shared" si="3010"/>
        <v>27362</v>
      </c>
      <c r="KM700">
        <v>1974</v>
      </c>
      <c r="KN700">
        <v>11</v>
      </c>
      <c r="KO700">
        <v>29</v>
      </c>
      <c r="KP700" s="84">
        <f t="shared" si="3011"/>
        <v>333</v>
      </c>
      <c r="KQ700" s="74">
        <f t="shared" ref="KQ700:KR700" si="3176">KQ335</f>
        <v>2.1</v>
      </c>
      <c r="KR700" s="74">
        <f t="shared" si="3176"/>
        <v>-4.5999999999999996</v>
      </c>
      <c r="KS700" s="74">
        <f t="shared" si="3013"/>
        <v>-4.7</v>
      </c>
      <c r="KT700" s="74">
        <f t="shared" si="3014"/>
        <v>3</v>
      </c>
      <c r="KU700" s="74">
        <f t="shared" ref="KU700:KV700" si="3177">KU335</f>
        <v>4.2</v>
      </c>
      <c r="KV700" s="74">
        <f t="shared" si="3177"/>
        <v>8.8000000000000007</v>
      </c>
      <c r="KW700" s="72">
        <f t="shared" si="3002"/>
        <v>0.9</v>
      </c>
      <c r="KX700" s="74">
        <f t="shared" si="3144"/>
        <v>2.4</v>
      </c>
      <c r="KZ700" s="74">
        <f t="shared" ref="KZ700:LC700" si="3178">KZ335</f>
        <v>82.4</v>
      </c>
      <c r="LA700" s="74">
        <f t="shared" si="3178"/>
        <v>75.8</v>
      </c>
      <c r="LB700" s="74">
        <f t="shared" si="3178"/>
        <v>12</v>
      </c>
      <c r="LC700" s="74">
        <f t="shared" si="3178"/>
        <v>0.8</v>
      </c>
    </row>
    <row r="701" spans="23:315" x14ac:dyDescent="0.35">
      <c r="W701" s="8">
        <f t="shared" si="3101"/>
        <v>18.100000000000001</v>
      </c>
      <c r="X701">
        <v>1476000</v>
      </c>
      <c r="Y701">
        <f t="shared" si="3102"/>
        <v>410</v>
      </c>
      <c r="Z701" s="8">
        <v>0</v>
      </c>
      <c r="AA701" s="8">
        <v>-7</v>
      </c>
      <c r="AB701" s="8">
        <v>93.8</v>
      </c>
      <c r="AC701" s="4"/>
      <c r="KL701" s="84">
        <f t="shared" si="3010"/>
        <v>27363</v>
      </c>
      <c r="KM701">
        <v>1974</v>
      </c>
      <c r="KN701">
        <v>11</v>
      </c>
      <c r="KO701">
        <v>30</v>
      </c>
      <c r="KP701" s="84">
        <f t="shared" si="3011"/>
        <v>334</v>
      </c>
      <c r="KQ701" s="74">
        <f t="shared" ref="KQ701:KR701" si="3179">KQ336</f>
        <v>2</v>
      </c>
      <c r="KR701" s="74">
        <f t="shared" si="3179"/>
        <v>-4.7</v>
      </c>
      <c r="KS701" s="74">
        <f t="shared" si="3013"/>
        <v>-4.8</v>
      </c>
      <c r="KT701" s="74">
        <f t="shared" si="3014"/>
        <v>2.1</v>
      </c>
      <c r="KU701" s="74">
        <f t="shared" ref="KU701:KV701" si="3180">KU336</f>
        <v>4.7</v>
      </c>
      <c r="KV701" s="74">
        <f t="shared" si="3180"/>
        <v>7.7</v>
      </c>
      <c r="KW701" s="72">
        <f t="shared" si="3002"/>
        <v>0.83</v>
      </c>
      <c r="KX701" s="74">
        <f t="shared" si="3144"/>
        <v>1.3</v>
      </c>
      <c r="KZ701" s="74">
        <f t="shared" ref="KZ701:LC701" si="3181">KZ336</f>
        <v>84</v>
      </c>
      <c r="LA701" s="74">
        <f t="shared" si="3181"/>
        <v>71.8</v>
      </c>
      <c r="LB701" s="74">
        <f t="shared" si="3181"/>
        <v>13.7</v>
      </c>
      <c r="LC701" s="74">
        <f t="shared" si="3181"/>
        <v>0.7</v>
      </c>
    </row>
    <row r="702" spans="23:315" x14ac:dyDescent="0.35">
      <c r="W702" s="8">
        <f t="shared" si="3101"/>
        <v>18.100000000000001</v>
      </c>
      <c r="X702">
        <v>1479600</v>
      </c>
      <c r="Y702">
        <f t="shared" si="3102"/>
        <v>411</v>
      </c>
      <c r="Z702" s="8">
        <v>0</v>
      </c>
      <c r="AA702" s="8">
        <v>-6.8</v>
      </c>
      <c r="AB702" s="8">
        <v>91.5</v>
      </c>
      <c r="AC702" s="4"/>
      <c r="KL702" s="84">
        <f t="shared" si="3010"/>
        <v>27364</v>
      </c>
      <c r="KM702">
        <v>1974</v>
      </c>
      <c r="KN702">
        <v>12</v>
      </c>
      <c r="KO702">
        <v>1</v>
      </c>
      <c r="KP702" s="84">
        <f t="shared" si="3011"/>
        <v>335</v>
      </c>
      <c r="KQ702" s="74">
        <f t="shared" ref="KQ702:KR702" si="3182">KQ337</f>
        <v>1.8</v>
      </c>
      <c r="KR702" s="74">
        <f t="shared" si="3182"/>
        <v>-4.8</v>
      </c>
      <c r="KS702" s="74">
        <f t="shared" si="3013"/>
        <v>-4.7</v>
      </c>
      <c r="KT702" s="74">
        <f t="shared" si="3014"/>
        <v>2</v>
      </c>
      <c r="KU702" s="74">
        <f t="shared" ref="KU702:KV702" si="3183">KU337</f>
        <v>4.5</v>
      </c>
      <c r="KV702" s="74">
        <f t="shared" si="3183"/>
        <v>9.5</v>
      </c>
      <c r="KW702" s="72">
        <f t="shared" si="3002"/>
        <v>0.91</v>
      </c>
      <c r="KX702" s="74">
        <f t="shared" si="3144"/>
        <v>1.5</v>
      </c>
      <c r="KZ702" s="74">
        <f t="shared" ref="KZ702:LC702" si="3184">KZ337</f>
        <v>82.4</v>
      </c>
      <c r="LA702" s="74">
        <f t="shared" si="3184"/>
        <v>69.900000000000006</v>
      </c>
      <c r="LB702" s="74">
        <f t="shared" si="3184"/>
        <v>14.1</v>
      </c>
      <c r="LC702" s="74">
        <f t="shared" si="3184"/>
        <v>0.7</v>
      </c>
    </row>
    <row r="703" spans="23:315" x14ac:dyDescent="0.35">
      <c r="W703" s="8">
        <f t="shared" si="3101"/>
        <v>18.2</v>
      </c>
      <c r="X703">
        <v>1483200</v>
      </c>
      <c r="Y703">
        <f t="shared" si="3102"/>
        <v>412</v>
      </c>
      <c r="Z703" s="8">
        <v>0</v>
      </c>
      <c r="AA703" s="8">
        <v>-7</v>
      </c>
      <c r="AB703" s="8">
        <v>92.3</v>
      </c>
      <c r="AC703" s="4"/>
      <c r="KL703" s="84">
        <f t="shared" si="3010"/>
        <v>27365</v>
      </c>
      <c r="KM703">
        <v>1974</v>
      </c>
      <c r="KN703">
        <v>12</v>
      </c>
      <c r="KO703">
        <v>2</v>
      </c>
      <c r="KP703" s="84">
        <f t="shared" si="3011"/>
        <v>336</v>
      </c>
      <c r="KQ703" s="74">
        <f t="shared" ref="KQ703:KR703" si="3185">KQ338</f>
        <v>1.2</v>
      </c>
      <c r="KR703" s="74">
        <f t="shared" si="3185"/>
        <v>-4.7</v>
      </c>
      <c r="KS703" s="74">
        <f t="shared" si="3013"/>
        <v>-6.2</v>
      </c>
      <c r="KT703" s="74">
        <f t="shared" si="3014"/>
        <v>1.8</v>
      </c>
      <c r="KU703" s="74">
        <f t="shared" ref="KU703:KV703" si="3186">KU338</f>
        <v>4.5</v>
      </c>
      <c r="KV703" s="74">
        <f t="shared" si="3186"/>
        <v>7.5</v>
      </c>
      <c r="KW703" s="72">
        <f t="shared" si="3002"/>
        <v>0.83</v>
      </c>
      <c r="KX703" s="74">
        <f t="shared" si="3144"/>
        <v>3.8</v>
      </c>
      <c r="KZ703" s="74">
        <f t="shared" ref="KZ703:LC703" si="3187">KZ338</f>
        <v>80.8</v>
      </c>
      <c r="LA703" s="74">
        <f t="shared" si="3187"/>
        <v>68.099999999999994</v>
      </c>
      <c r="LB703" s="74">
        <f t="shared" si="3187"/>
        <v>15.6</v>
      </c>
      <c r="LC703" s="74">
        <f t="shared" si="3187"/>
        <v>0.7</v>
      </c>
    </row>
    <row r="704" spans="23:315" x14ac:dyDescent="0.35">
      <c r="W704" s="8">
        <f t="shared" si="3101"/>
        <v>18.2</v>
      </c>
      <c r="X704">
        <v>1486800</v>
      </c>
      <c r="Y704">
        <f t="shared" si="3102"/>
        <v>413</v>
      </c>
      <c r="Z704" s="8">
        <v>0</v>
      </c>
      <c r="AA704" s="8">
        <v>-7.3</v>
      </c>
      <c r="AB704" s="8">
        <v>89.3</v>
      </c>
      <c r="AC704" s="4"/>
      <c r="KL704" s="84">
        <f t="shared" si="3010"/>
        <v>27366</v>
      </c>
      <c r="KM704">
        <v>1974</v>
      </c>
      <c r="KN704">
        <v>12</v>
      </c>
      <c r="KO704">
        <v>3</v>
      </c>
      <c r="KP704" s="84">
        <f t="shared" si="3011"/>
        <v>337</v>
      </c>
      <c r="KQ704" s="74">
        <f t="shared" ref="KQ704:KR704" si="3188">KQ339</f>
        <v>0.1</v>
      </c>
      <c r="KR704" s="74">
        <f t="shared" si="3188"/>
        <v>-6.2</v>
      </c>
      <c r="KS704" s="74">
        <f t="shared" si="3013"/>
        <v>-6.5</v>
      </c>
      <c r="KT704" s="74">
        <f t="shared" si="3014"/>
        <v>1.2</v>
      </c>
      <c r="KU704" s="74">
        <f t="shared" ref="KU704:KV704" si="3189">KU339</f>
        <v>4.3</v>
      </c>
      <c r="KV704" s="74">
        <f t="shared" si="3189"/>
        <v>8.3000000000000007</v>
      </c>
      <c r="KW704" s="72">
        <f t="shared" si="3002"/>
        <v>0.88</v>
      </c>
      <c r="KX704" s="74">
        <f t="shared" si="3144"/>
        <v>4.5999999999999996</v>
      </c>
      <c r="KZ704" s="74">
        <f t="shared" ref="KZ704:LC704" si="3190">KZ339</f>
        <v>82.3</v>
      </c>
      <c r="LA704" s="74">
        <f t="shared" si="3190"/>
        <v>68.2</v>
      </c>
      <c r="LB704" s="74">
        <f t="shared" si="3190"/>
        <v>16</v>
      </c>
      <c r="LC704" s="74">
        <f t="shared" si="3190"/>
        <v>0.8</v>
      </c>
    </row>
    <row r="705" spans="23:315" x14ac:dyDescent="0.35">
      <c r="W705" s="8">
        <f t="shared" si="3101"/>
        <v>18.3</v>
      </c>
      <c r="X705">
        <v>1490400</v>
      </c>
      <c r="Y705">
        <f t="shared" si="3102"/>
        <v>414</v>
      </c>
      <c r="Z705" s="8">
        <v>0</v>
      </c>
      <c r="AA705" s="8">
        <v>-8.1</v>
      </c>
      <c r="AB705" s="8">
        <v>85.8</v>
      </c>
      <c r="AC705" s="4"/>
      <c r="KL705" s="84">
        <f t="shared" si="3010"/>
        <v>27367</v>
      </c>
      <c r="KM705">
        <v>1974</v>
      </c>
      <c r="KN705">
        <v>12</v>
      </c>
      <c r="KO705">
        <v>4</v>
      </c>
      <c r="KP705" s="84">
        <f t="shared" si="3011"/>
        <v>338</v>
      </c>
      <c r="KQ705" s="74">
        <f t="shared" ref="KQ705:KR705" si="3191">KQ340</f>
        <v>-0.2</v>
      </c>
      <c r="KR705" s="74">
        <f t="shared" si="3191"/>
        <v>-6.5</v>
      </c>
      <c r="KS705" s="74">
        <f t="shared" si="3013"/>
        <v>-8.1</v>
      </c>
      <c r="KT705" s="74">
        <f t="shared" si="3014"/>
        <v>0.1</v>
      </c>
      <c r="KU705" s="74">
        <f t="shared" ref="KU705:KV705" si="3192">KU340</f>
        <v>4.9000000000000004</v>
      </c>
      <c r="KV705" s="74">
        <f t="shared" si="3192"/>
        <v>8.8000000000000007</v>
      </c>
      <c r="KW705" s="72">
        <f t="shared" si="3002"/>
        <v>0.86</v>
      </c>
      <c r="KX705" s="74">
        <f t="shared" si="3144"/>
        <v>1.2</v>
      </c>
      <c r="KZ705" s="74">
        <f t="shared" ref="KZ705:LC705" si="3193">KZ340</f>
        <v>83.5</v>
      </c>
      <c r="LA705" s="74">
        <f t="shared" si="3193"/>
        <v>72.099999999999994</v>
      </c>
      <c r="LB705" s="74">
        <f t="shared" si="3193"/>
        <v>14.7</v>
      </c>
      <c r="LC705" s="74">
        <f t="shared" si="3193"/>
        <v>0.7</v>
      </c>
    </row>
    <row r="706" spans="23:315" x14ac:dyDescent="0.35">
      <c r="W706" s="8">
        <f t="shared" si="3101"/>
        <v>18.3</v>
      </c>
      <c r="X706">
        <v>1494000</v>
      </c>
      <c r="Y706">
        <f t="shared" si="3102"/>
        <v>415</v>
      </c>
      <c r="Z706" s="8">
        <v>0</v>
      </c>
      <c r="AA706" s="8">
        <v>-8.8000000000000007</v>
      </c>
      <c r="AB706" s="8">
        <v>84.9</v>
      </c>
      <c r="AC706" s="4"/>
      <c r="KL706" s="84">
        <f t="shared" si="3010"/>
        <v>27368</v>
      </c>
      <c r="KM706">
        <v>1974</v>
      </c>
      <c r="KN706">
        <v>12</v>
      </c>
      <c r="KO706">
        <v>5</v>
      </c>
      <c r="KP706" s="84">
        <f t="shared" si="3011"/>
        <v>339</v>
      </c>
      <c r="KQ706" s="74">
        <f t="shared" ref="KQ706:KR706" si="3194">KQ341</f>
        <v>-0.5</v>
      </c>
      <c r="KR706" s="74">
        <f t="shared" si="3194"/>
        <v>-8.1</v>
      </c>
      <c r="KS706" s="74">
        <f t="shared" si="3013"/>
        <v>-5.8</v>
      </c>
      <c r="KT706" s="74">
        <f t="shared" si="3014"/>
        <v>-0.2</v>
      </c>
      <c r="KU706" s="74">
        <f t="shared" ref="KU706:KV706" si="3195">KU341</f>
        <v>4.9000000000000004</v>
      </c>
      <c r="KV706" s="74">
        <f t="shared" si="3195"/>
        <v>8.4</v>
      </c>
      <c r="KW706" s="72">
        <f t="shared" si="3002"/>
        <v>0.84</v>
      </c>
      <c r="KX706" s="74">
        <f t="shared" si="3144"/>
        <v>3</v>
      </c>
      <c r="KZ706" s="74">
        <f t="shared" ref="KZ706:LC706" si="3196">KZ341</f>
        <v>80.900000000000006</v>
      </c>
      <c r="LA706" s="74">
        <f t="shared" si="3196"/>
        <v>69.3</v>
      </c>
      <c r="LB706" s="74">
        <f t="shared" si="3196"/>
        <v>13.8</v>
      </c>
      <c r="LC706" s="74">
        <f t="shared" si="3196"/>
        <v>0.7</v>
      </c>
    </row>
    <row r="707" spans="23:315" x14ac:dyDescent="0.35">
      <c r="W707" s="8">
        <f t="shared" si="3101"/>
        <v>18.3</v>
      </c>
      <c r="X707">
        <v>1497600</v>
      </c>
      <c r="Y707">
        <f t="shared" si="3102"/>
        <v>416</v>
      </c>
      <c r="Z707" s="8">
        <v>4.2</v>
      </c>
      <c r="AA707" s="8">
        <v>-10.8</v>
      </c>
      <c r="AB707" s="8">
        <v>80.7</v>
      </c>
      <c r="AC707" s="4"/>
      <c r="KL707" s="84">
        <f t="shared" si="3010"/>
        <v>27369</v>
      </c>
      <c r="KM707">
        <v>1974</v>
      </c>
      <c r="KN707">
        <v>12</v>
      </c>
      <c r="KO707">
        <v>6</v>
      </c>
      <c r="KP707" s="84">
        <f t="shared" si="3011"/>
        <v>340</v>
      </c>
      <c r="KQ707" s="74">
        <f t="shared" ref="KQ707:KR707" si="3197">KQ342</f>
        <v>0.8</v>
      </c>
      <c r="KR707" s="74">
        <f t="shared" si="3197"/>
        <v>-5.8</v>
      </c>
      <c r="KS707" s="74">
        <f t="shared" si="3013"/>
        <v>-7.4</v>
      </c>
      <c r="KT707" s="74">
        <f t="shared" si="3014"/>
        <v>-0.5</v>
      </c>
      <c r="KU707" s="74">
        <f t="shared" ref="KU707:KV707" si="3198">KU342</f>
        <v>4.2</v>
      </c>
      <c r="KV707" s="74">
        <f t="shared" si="3198"/>
        <v>8.1999999999999993</v>
      </c>
      <c r="KW707" s="72">
        <f t="shared" si="3002"/>
        <v>0.89</v>
      </c>
      <c r="KX707" s="74">
        <f t="shared" si="3144"/>
        <v>3.6</v>
      </c>
      <c r="KZ707" s="74">
        <f t="shared" ref="KZ707:LC707" si="3199">KZ342</f>
        <v>79.900000000000006</v>
      </c>
      <c r="LA707" s="74">
        <f t="shared" si="3199"/>
        <v>77.400000000000006</v>
      </c>
      <c r="LB707" s="74">
        <f t="shared" si="3199"/>
        <v>15.1</v>
      </c>
      <c r="LC707" s="74">
        <f t="shared" si="3199"/>
        <v>0.8</v>
      </c>
    </row>
    <row r="708" spans="23:315" x14ac:dyDescent="0.35">
      <c r="W708" s="8">
        <f t="shared" si="3101"/>
        <v>18.399999999999999</v>
      </c>
      <c r="X708">
        <v>1501200</v>
      </c>
      <c r="Y708">
        <f t="shared" si="3102"/>
        <v>417</v>
      </c>
      <c r="Z708" s="8">
        <v>74.400000000000006</v>
      </c>
      <c r="AA708" s="8">
        <v>-12.8</v>
      </c>
      <c r="AB708" s="8">
        <v>80.099999999999994</v>
      </c>
      <c r="AC708" s="4"/>
      <c r="KL708" s="84">
        <f t="shared" si="3010"/>
        <v>27370</v>
      </c>
      <c r="KM708">
        <v>1974</v>
      </c>
      <c r="KN708">
        <v>12</v>
      </c>
      <c r="KO708">
        <v>7</v>
      </c>
      <c r="KP708" s="84">
        <f t="shared" si="3011"/>
        <v>341</v>
      </c>
      <c r="KQ708" s="74">
        <f t="shared" ref="KQ708:KR708" si="3200">KQ343</f>
        <v>-1.1000000000000001</v>
      </c>
      <c r="KR708" s="74">
        <f t="shared" si="3200"/>
        <v>-7.4</v>
      </c>
      <c r="KS708" s="74">
        <f t="shared" si="3013"/>
        <v>-9</v>
      </c>
      <c r="KT708" s="74">
        <f t="shared" si="3014"/>
        <v>0.8</v>
      </c>
      <c r="KU708" s="74">
        <f t="shared" ref="KU708:KV708" si="3201">KU343</f>
        <v>4.7</v>
      </c>
      <c r="KV708" s="74">
        <f t="shared" si="3201"/>
        <v>9.3000000000000007</v>
      </c>
      <c r="KW708" s="72">
        <f t="shared" ref="KW708:KW771" si="3202">MIN(IF(KU708&lt;KV708,((1-KU708/KV708)/0.72)^(1/3.2),0),1)</f>
        <v>0.89</v>
      </c>
      <c r="KX708" s="74">
        <f t="shared" si="3144"/>
        <v>2</v>
      </c>
      <c r="KZ708" s="74">
        <f t="shared" ref="KZ708:LC708" si="3203">KZ343</f>
        <v>81.8</v>
      </c>
      <c r="LA708" s="74">
        <f t="shared" si="3203"/>
        <v>72.900000000000006</v>
      </c>
      <c r="LB708" s="74">
        <f t="shared" si="3203"/>
        <v>14</v>
      </c>
      <c r="LC708" s="74">
        <f t="shared" si="3203"/>
        <v>0.7</v>
      </c>
    </row>
    <row r="709" spans="23:315" x14ac:dyDescent="0.35">
      <c r="W709" s="8">
        <f t="shared" si="3101"/>
        <v>18.399999999999999</v>
      </c>
      <c r="X709">
        <v>1504800</v>
      </c>
      <c r="Y709">
        <f t="shared" si="3102"/>
        <v>418</v>
      </c>
      <c r="Z709" s="8">
        <v>265.3</v>
      </c>
      <c r="AA709" s="8">
        <v>-12.9</v>
      </c>
      <c r="AB709" s="8">
        <v>77</v>
      </c>
      <c r="AC709" s="4"/>
      <c r="KL709" s="84">
        <f t="shared" si="3010"/>
        <v>27371</v>
      </c>
      <c r="KM709">
        <v>1974</v>
      </c>
      <c r="KN709">
        <v>12</v>
      </c>
      <c r="KO709">
        <v>8</v>
      </c>
      <c r="KP709" s="84">
        <f t="shared" si="3011"/>
        <v>342</v>
      </c>
      <c r="KQ709" s="74">
        <f t="shared" ref="KQ709:KR709" si="3204">KQ344</f>
        <v>-2.6</v>
      </c>
      <c r="KR709" s="74">
        <f t="shared" si="3204"/>
        <v>-9</v>
      </c>
      <c r="KS709" s="74">
        <f t="shared" si="3013"/>
        <v>-10.5</v>
      </c>
      <c r="KT709" s="74">
        <f t="shared" si="3014"/>
        <v>-1.1000000000000001</v>
      </c>
      <c r="KU709" s="74">
        <f t="shared" ref="KU709:KV709" si="3205">KU344</f>
        <v>4.5</v>
      </c>
      <c r="KV709" s="74">
        <f t="shared" si="3205"/>
        <v>8.1999999999999993</v>
      </c>
      <c r="KW709" s="72">
        <f t="shared" si="3202"/>
        <v>0.86</v>
      </c>
      <c r="KX709" s="74">
        <f t="shared" si="3144"/>
        <v>1.6</v>
      </c>
      <c r="KZ709" s="74">
        <f t="shared" ref="KZ709:LC709" si="3206">KZ344</f>
        <v>80.900000000000006</v>
      </c>
      <c r="LA709" s="74">
        <f t="shared" si="3206"/>
        <v>70.8</v>
      </c>
      <c r="LB709" s="74">
        <f t="shared" si="3206"/>
        <v>11.7</v>
      </c>
      <c r="LC709" s="74">
        <f t="shared" si="3206"/>
        <v>0.7</v>
      </c>
    </row>
    <row r="710" spans="23:315" x14ac:dyDescent="0.35">
      <c r="W710" s="8">
        <f t="shared" si="3101"/>
        <v>18.5</v>
      </c>
      <c r="X710">
        <v>1508400</v>
      </c>
      <c r="Y710">
        <f t="shared" si="3102"/>
        <v>419</v>
      </c>
      <c r="Z710" s="8">
        <v>358.6</v>
      </c>
      <c r="AA710" s="8">
        <v>-13.5</v>
      </c>
      <c r="AB710" s="8">
        <v>73</v>
      </c>
      <c r="AC710" s="4"/>
      <c r="KL710" s="84">
        <f t="shared" si="3010"/>
        <v>27372</v>
      </c>
      <c r="KM710">
        <v>1974</v>
      </c>
      <c r="KN710">
        <v>12</v>
      </c>
      <c r="KO710">
        <v>9</v>
      </c>
      <c r="KP710" s="84">
        <f t="shared" si="3011"/>
        <v>343</v>
      </c>
      <c r="KQ710" s="74">
        <f t="shared" ref="KQ710:KR710" si="3207">KQ345</f>
        <v>-2.6</v>
      </c>
      <c r="KR710" s="74">
        <f t="shared" si="3207"/>
        <v>-10.5</v>
      </c>
      <c r="KS710" s="74">
        <f t="shared" si="3013"/>
        <v>-10.199999999999999</v>
      </c>
      <c r="KT710" s="74">
        <f t="shared" si="3014"/>
        <v>-2.6</v>
      </c>
      <c r="KU710" s="74">
        <f t="shared" ref="KU710:KV710" si="3208">KU345</f>
        <v>4.0999999999999996</v>
      </c>
      <c r="KV710" s="74">
        <f t="shared" si="3208"/>
        <v>8.8000000000000007</v>
      </c>
      <c r="KW710" s="72">
        <f t="shared" si="3202"/>
        <v>0.91</v>
      </c>
      <c r="KX710" s="74">
        <f t="shared" si="3144"/>
        <v>4.2</v>
      </c>
      <c r="KZ710" s="74">
        <f t="shared" ref="KZ710:LC710" si="3209">KZ345</f>
        <v>80.900000000000006</v>
      </c>
      <c r="LA710" s="74">
        <f t="shared" si="3209"/>
        <v>75</v>
      </c>
      <c r="LB710" s="74">
        <f t="shared" si="3209"/>
        <v>12.9</v>
      </c>
      <c r="LC710" s="74">
        <f t="shared" si="3209"/>
        <v>0.8</v>
      </c>
    </row>
    <row r="711" spans="23:315" x14ac:dyDescent="0.35">
      <c r="W711" s="8">
        <f t="shared" si="3101"/>
        <v>18.5</v>
      </c>
      <c r="X711">
        <v>1512000</v>
      </c>
      <c r="Y711">
        <f t="shared" si="3102"/>
        <v>420</v>
      </c>
      <c r="Z711" s="8">
        <v>415</v>
      </c>
      <c r="AA711" s="8">
        <v>-14</v>
      </c>
      <c r="AB711" s="8">
        <v>70.8</v>
      </c>
      <c r="AC711" s="4"/>
      <c r="KL711" s="84">
        <f t="shared" ref="KL711:KL774" si="3210">DATEVALUE(KM711 &amp; "/" &amp; KN711 &amp; "/" &amp; KO711)</f>
        <v>27373</v>
      </c>
      <c r="KM711">
        <v>1974</v>
      </c>
      <c r="KN711">
        <v>12</v>
      </c>
      <c r="KO711">
        <v>10</v>
      </c>
      <c r="KP711" s="84">
        <f t="shared" ref="KP711:KP774" si="3211">DATE(KM711,KN711,KO711)-DATE(KM711,1,1)+1</f>
        <v>344</v>
      </c>
      <c r="KQ711" s="74">
        <f t="shared" ref="KQ711:KR711" si="3212">KQ346</f>
        <v>-2</v>
      </c>
      <c r="KR711" s="74">
        <f t="shared" si="3212"/>
        <v>-10.199999999999999</v>
      </c>
      <c r="KS711" s="74">
        <f t="shared" ref="KS711:KS774" si="3213">KR712</f>
        <v>-10</v>
      </c>
      <c r="KT711" s="74">
        <f t="shared" ref="KT711:KT774" si="3214">KQ710</f>
        <v>-2.6</v>
      </c>
      <c r="KU711" s="74">
        <f t="shared" ref="KU711:KV711" si="3215">KU346</f>
        <v>4.5999999999999996</v>
      </c>
      <c r="KV711" s="74">
        <f t="shared" si="3215"/>
        <v>8.1999999999999993</v>
      </c>
      <c r="KW711" s="72">
        <f t="shared" si="3202"/>
        <v>0.86</v>
      </c>
      <c r="KX711" s="74">
        <f t="shared" si="3144"/>
        <v>1.9</v>
      </c>
      <c r="KZ711" s="74">
        <f t="shared" ref="KZ711:LC711" si="3216">KZ346</f>
        <v>80.400000000000006</v>
      </c>
      <c r="LA711" s="74">
        <f t="shared" si="3216"/>
        <v>75</v>
      </c>
      <c r="LB711" s="74">
        <f t="shared" si="3216"/>
        <v>13.6</v>
      </c>
      <c r="LC711" s="74">
        <f t="shared" si="3216"/>
        <v>0.7</v>
      </c>
    </row>
    <row r="712" spans="23:315" x14ac:dyDescent="0.35">
      <c r="W712" s="8">
        <f t="shared" si="3101"/>
        <v>18.5</v>
      </c>
      <c r="X712">
        <v>1515600</v>
      </c>
      <c r="Y712">
        <f t="shared" si="3102"/>
        <v>421</v>
      </c>
      <c r="Z712" s="8">
        <v>453.6</v>
      </c>
      <c r="AA712" s="8">
        <v>-13.9</v>
      </c>
      <c r="AB712" s="8">
        <v>68.400000000000006</v>
      </c>
      <c r="AC712" s="4"/>
      <c r="KL712" s="84">
        <f t="shared" si="3210"/>
        <v>27374</v>
      </c>
      <c r="KM712">
        <v>1974</v>
      </c>
      <c r="KN712">
        <v>12</v>
      </c>
      <c r="KO712">
        <v>11</v>
      </c>
      <c r="KP712" s="84">
        <f t="shared" si="3211"/>
        <v>345</v>
      </c>
      <c r="KQ712" s="74">
        <f t="shared" ref="KQ712:KR712" si="3217">KQ347</f>
        <v>-2.8</v>
      </c>
      <c r="KR712" s="74">
        <f t="shared" si="3217"/>
        <v>-10</v>
      </c>
      <c r="KS712" s="74">
        <f t="shared" si="3213"/>
        <v>-11.3</v>
      </c>
      <c r="KT712" s="74">
        <f t="shared" si="3214"/>
        <v>-2</v>
      </c>
      <c r="KU712" s="74">
        <f t="shared" ref="KU712:KV712" si="3218">KU347</f>
        <v>4.9000000000000004</v>
      </c>
      <c r="KV712" s="74">
        <f t="shared" si="3218"/>
        <v>8.5</v>
      </c>
      <c r="KW712" s="72">
        <f t="shared" si="3202"/>
        <v>0.85</v>
      </c>
      <c r="KX712" s="74">
        <f t="shared" si="3144"/>
        <v>1.4</v>
      </c>
      <c r="KZ712" s="74">
        <f t="shared" ref="KZ712:LC712" si="3219">KZ347</f>
        <v>81.400000000000006</v>
      </c>
      <c r="LA712" s="74">
        <f t="shared" si="3219"/>
        <v>69.900000000000006</v>
      </c>
      <c r="LB712" s="74">
        <f t="shared" si="3219"/>
        <v>14.5</v>
      </c>
      <c r="LC712" s="74">
        <f t="shared" si="3219"/>
        <v>0.7</v>
      </c>
    </row>
    <row r="713" spans="23:315" x14ac:dyDescent="0.35">
      <c r="W713" s="8">
        <f t="shared" si="3101"/>
        <v>18.600000000000001</v>
      </c>
      <c r="X713">
        <v>1519200</v>
      </c>
      <c r="Y713">
        <f t="shared" si="3102"/>
        <v>422</v>
      </c>
      <c r="Z713" s="8">
        <v>444.4</v>
      </c>
      <c r="AA713" s="8">
        <v>-13.5</v>
      </c>
      <c r="AB713" s="8">
        <v>67.099999999999994</v>
      </c>
      <c r="AC713" s="4"/>
      <c r="KL713" s="84">
        <f t="shared" si="3210"/>
        <v>27375</v>
      </c>
      <c r="KM713">
        <v>1974</v>
      </c>
      <c r="KN713">
        <v>12</v>
      </c>
      <c r="KO713">
        <v>12</v>
      </c>
      <c r="KP713" s="84">
        <f t="shared" si="3211"/>
        <v>346</v>
      </c>
      <c r="KQ713" s="74">
        <f t="shared" ref="KQ713:KR713" si="3220">KQ348</f>
        <v>-3</v>
      </c>
      <c r="KR713" s="74">
        <f t="shared" si="3220"/>
        <v>-11.3</v>
      </c>
      <c r="KS713" s="74">
        <f t="shared" si="3213"/>
        <v>-10.5</v>
      </c>
      <c r="KT713" s="74">
        <f t="shared" si="3214"/>
        <v>-2.8</v>
      </c>
      <c r="KU713" s="74">
        <f t="shared" ref="KU713:KV713" si="3221">KU348</f>
        <v>4.7</v>
      </c>
      <c r="KV713" s="74">
        <f t="shared" si="3221"/>
        <v>8</v>
      </c>
      <c r="KW713" s="72">
        <f t="shared" si="3202"/>
        <v>0.84</v>
      </c>
      <c r="KX713" s="74">
        <f t="shared" si="3144"/>
        <v>2</v>
      </c>
      <c r="KZ713" s="74">
        <f t="shared" ref="KZ713:LC713" si="3222">KZ348</f>
        <v>77.7</v>
      </c>
      <c r="LA713" s="74">
        <f t="shared" si="3222"/>
        <v>69.2</v>
      </c>
      <c r="LB713" s="74">
        <f t="shared" si="3222"/>
        <v>12.2</v>
      </c>
      <c r="LC713" s="74">
        <f t="shared" si="3222"/>
        <v>0.6</v>
      </c>
    </row>
    <row r="714" spans="23:315" x14ac:dyDescent="0.35">
      <c r="W714" s="8">
        <f t="shared" si="3101"/>
        <v>18.600000000000001</v>
      </c>
      <c r="X714">
        <v>1522800</v>
      </c>
      <c r="Y714">
        <f t="shared" si="3102"/>
        <v>423</v>
      </c>
      <c r="Z714" s="8">
        <v>314.39999999999998</v>
      </c>
      <c r="AA714" s="8">
        <v>-13.2</v>
      </c>
      <c r="AB714" s="8">
        <v>66.3</v>
      </c>
      <c r="AC714" s="4"/>
      <c r="KL714" s="84">
        <f t="shared" si="3210"/>
        <v>27376</v>
      </c>
      <c r="KM714">
        <v>1974</v>
      </c>
      <c r="KN714">
        <v>12</v>
      </c>
      <c r="KO714">
        <v>13</v>
      </c>
      <c r="KP714" s="84">
        <f t="shared" si="3211"/>
        <v>347</v>
      </c>
      <c r="KQ714" s="74">
        <f t="shared" ref="KQ714:KR714" si="3223">KQ349</f>
        <v>-1.8</v>
      </c>
      <c r="KR714" s="74">
        <f t="shared" si="3223"/>
        <v>-10.5</v>
      </c>
      <c r="KS714" s="74">
        <f t="shared" si="3213"/>
        <v>-11</v>
      </c>
      <c r="KT714" s="74">
        <f t="shared" si="3214"/>
        <v>-3</v>
      </c>
      <c r="KU714" s="74">
        <f t="shared" ref="KU714:KV714" si="3224">KU349</f>
        <v>4.5999999999999996</v>
      </c>
      <c r="KV714" s="74">
        <f t="shared" si="3224"/>
        <v>8.1</v>
      </c>
      <c r="KW714" s="72">
        <f t="shared" si="3202"/>
        <v>0.85</v>
      </c>
      <c r="KX714" s="74">
        <f t="shared" si="3144"/>
        <v>3.4</v>
      </c>
      <c r="KZ714" s="74">
        <f t="shared" ref="KZ714:LC714" si="3225">KZ349</f>
        <v>80.5</v>
      </c>
      <c r="LA714" s="74">
        <f t="shared" si="3225"/>
        <v>72.3</v>
      </c>
      <c r="LB714" s="74">
        <f t="shared" si="3225"/>
        <v>13.7</v>
      </c>
      <c r="LC714" s="74">
        <f t="shared" si="3225"/>
        <v>0.7</v>
      </c>
    </row>
    <row r="715" spans="23:315" x14ac:dyDescent="0.35">
      <c r="W715" s="8">
        <f t="shared" si="3101"/>
        <v>18.7</v>
      </c>
      <c r="X715">
        <v>1526400</v>
      </c>
      <c r="Y715">
        <f t="shared" si="3102"/>
        <v>424</v>
      </c>
      <c r="Z715" s="8">
        <v>174.7</v>
      </c>
      <c r="AA715" s="8">
        <v>-13</v>
      </c>
      <c r="AB715" s="8">
        <v>64.599999999999994</v>
      </c>
      <c r="AC715" s="4"/>
      <c r="KL715" s="84">
        <f t="shared" si="3210"/>
        <v>27377</v>
      </c>
      <c r="KM715">
        <v>1974</v>
      </c>
      <c r="KN715">
        <v>12</v>
      </c>
      <c r="KO715">
        <v>14</v>
      </c>
      <c r="KP715" s="84">
        <f t="shared" si="3211"/>
        <v>348</v>
      </c>
      <c r="KQ715" s="74">
        <f t="shared" ref="KQ715:KR715" si="3226">KQ350</f>
        <v>-3</v>
      </c>
      <c r="KR715" s="74">
        <f t="shared" si="3226"/>
        <v>-11</v>
      </c>
      <c r="KS715" s="74">
        <f t="shared" si="3213"/>
        <v>-9.9</v>
      </c>
      <c r="KT715" s="74">
        <f t="shared" si="3214"/>
        <v>-1.8</v>
      </c>
      <c r="KU715" s="74">
        <f t="shared" ref="KU715:KV715" si="3227">KU350</f>
        <v>4.9000000000000004</v>
      </c>
      <c r="KV715" s="74">
        <f t="shared" si="3227"/>
        <v>7.8</v>
      </c>
      <c r="KW715" s="72">
        <f t="shared" si="3202"/>
        <v>0.81</v>
      </c>
      <c r="KX715" s="74">
        <f t="shared" si="3144"/>
        <v>2.9</v>
      </c>
      <c r="KZ715" s="74">
        <f t="shared" ref="KZ715:LC715" si="3228">KZ350</f>
        <v>80</v>
      </c>
      <c r="LA715" s="74">
        <f t="shared" si="3228"/>
        <v>68.400000000000006</v>
      </c>
      <c r="LB715" s="74">
        <f t="shared" si="3228"/>
        <v>14.3</v>
      </c>
      <c r="LC715" s="74">
        <f t="shared" si="3228"/>
        <v>0.7</v>
      </c>
    </row>
    <row r="716" spans="23:315" x14ac:dyDescent="0.35">
      <c r="W716" s="8">
        <f t="shared" si="3101"/>
        <v>18.7</v>
      </c>
      <c r="X716">
        <v>1530000</v>
      </c>
      <c r="Y716">
        <f t="shared" si="3102"/>
        <v>425</v>
      </c>
      <c r="Z716" s="8">
        <v>32.200000000000003</v>
      </c>
      <c r="AA716" s="8">
        <v>-13.2</v>
      </c>
      <c r="AB716" s="8">
        <v>66.400000000000006</v>
      </c>
      <c r="AC716" s="4"/>
      <c r="KL716" s="84">
        <f t="shared" si="3210"/>
        <v>27378</v>
      </c>
      <c r="KM716">
        <v>1974</v>
      </c>
      <c r="KN716">
        <v>12</v>
      </c>
      <c r="KO716">
        <v>15</v>
      </c>
      <c r="KP716" s="84">
        <f t="shared" si="3211"/>
        <v>349</v>
      </c>
      <c r="KQ716" s="74">
        <f t="shared" ref="KQ716:KR716" si="3229">KQ351</f>
        <v>-1.5</v>
      </c>
      <c r="KR716" s="74">
        <f t="shared" si="3229"/>
        <v>-9.9</v>
      </c>
      <c r="KS716" s="74">
        <f t="shared" si="3213"/>
        <v>-8.3000000000000007</v>
      </c>
      <c r="KT716" s="74">
        <f t="shared" si="3214"/>
        <v>-3</v>
      </c>
      <c r="KU716" s="74">
        <f t="shared" ref="KU716:KV716" si="3230">KU351</f>
        <v>3.9</v>
      </c>
      <c r="KV716" s="74">
        <f t="shared" si="3230"/>
        <v>7.4</v>
      </c>
      <c r="KW716" s="72">
        <f t="shared" si="3202"/>
        <v>0.88</v>
      </c>
      <c r="KX716" s="74">
        <f t="shared" si="3144"/>
        <v>2.4</v>
      </c>
      <c r="KZ716" s="74">
        <f t="shared" ref="KZ716:LC716" si="3231">KZ351</f>
        <v>82.8</v>
      </c>
      <c r="LA716" s="74">
        <f t="shared" si="3231"/>
        <v>76.5</v>
      </c>
      <c r="LB716" s="74">
        <f t="shared" si="3231"/>
        <v>13.7</v>
      </c>
      <c r="LC716" s="74">
        <f t="shared" si="3231"/>
        <v>0.8</v>
      </c>
    </row>
    <row r="717" spans="23:315" x14ac:dyDescent="0.35">
      <c r="W717" s="8">
        <f t="shared" si="3101"/>
        <v>18.8</v>
      </c>
      <c r="X717">
        <v>1533600</v>
      </c>
      <c r="Y717">
        <f t="shared" si="3102"/>
        <v>426</v>
      </c>
      <c r="Z717" s="8">
        <v>0</v>
      </c>
      <c r="AA717" s="8">
        <v>-13.7</v>
      </c>
      <c r="AB717" s="8">
        <v>68.900000000000006</v>
      </c>
      <c r="AC717" s="4"/>
      <c r="KL717" s="84">
        <f t="shared" si="3210"/>
        <v>27379</v>
      </c>
      <c r="KM717">
        <v>1974</v>
      </c>
      <c r="KN717">
        <v>12</v>
      </c>
      <c r="KO717">
        <v>16</v>
      </c>
      <c r="KP717" s="84">
        <f t="shared" si="3211"/>
        <v>350</v>
      </c>
      <c r="KQ717" s="74">
        <f t="shared" ref="KQ717:KR717" si="3232">KQ352</f>
        <v>-2.5</v>
      </c>
      <c r="KR717" s="74">
        <f t="shared" si="3232"/>
        <v>-8.3000000000000007</v>
      </c>
      <c r="KS717" s="74">
        <f t="shared" si="3213"/>
        <v>-10.9</v>
      </c>
      <c r="KT717" s="74">
        <f t="shared" si="3214"/>
        <v>-1.5</v>
      </c>
      <c r="KU717" s="74">
        <f t="shared" ref="KU717:KV717" si="3233">KU352</f>
        <v>4.0999999999999996</v>
      </c>
      <c r="KV717" s="74">
        <f t="shared" si="3233"/>
        <v>7.4</v>
      </c>
      <c r="KW717" s="72">
        <f t="shared" si="3202"/>
        <v>0.86</v>
      </c>
      <c r="KX717" s="74">
        <f t="shared" si="3144"/>
        <v>2.6</v>
      </c>
      <c r="KZ717" s="74">
        <f t="shared" ref="KZ717:LC717" si="3234">KZ352</f>
        <v>80</v>
      </c>
      <c r="LA717" s="74">
        <f t="shared" si="3234"/>
        <v>75.599999999999994</v>
      </c>
      <c r="LB717" s="74">
        <f t="shared" si="3234"/>
        <v>15.5</v>
      </c>
      <c r="LC717" s="74">
        <f t="shared" si="3234"/>
        <v>0.8</v>
      </c>
    </row>
    <row r="718" spans="23:315" x14ac:dyDescent="0.35">
      <c r="W718" s="8">
        <f t="shared" si="3101"/>
        <v>18.8</v>
      </c>
      <c r="X718">
        <v>1537200</v>
      </c>
      <c r="Y718">
        <f t="shared" si="3102"/>
        <v>427</v>
      </c>
      <c r="Z718" s="8">
        <v>0</v>
      </c>
      <c r="AA718" s="8">
        <v>-14</v>
      </c>
      <c r="AB718" s="8">
        <v>70.2</v>
      </c>
      <c r="AC718" s="4"/>
      <c r="KL718" s="84">
        <f t="shared" si="3210"/>
        <v>27380</v>
      </c>
      <c r="KM718">
        <v>1974</v>
      </c>
      <c r="KN718">
        <v>12</v>
      </c>
      <c r="KO718">
        <v>17</v>
      </c>
      <c r="KP718" s="84">
        <f t="shared" si="3211"/>
        <v>351</v>
      </c>
      <c r="KQ718" s="74">
        <f t="shared" ref="KQ718:KR718" si="3235">KQ353</f>
        <v>-4</v>
      </c>
      <c r="KR718" s="74">
        <f t="shared" si="3235"/>
        <v>-10.9</v>
      </c>
      <c r="KS718" s="74">
        <f t="shared" si="3213"/>
        <v>-11.8</v>
      </c>
      <c r="KT718" s="74">
        <f t="shared" si="3214"/>
        <v>-2.5</v>
      </c>
      <c r="KU718" s="74">
        <f t="shared" ref="KU718:KV718" si="3236">KU353</f>
        <v>4.9000000000000004</v>
      </c>
      <c r="KV718" s="74">
        <f t="shared" si="3236"/>
        <v>7.8</v>
      </c>
      <c r="KW718" s="72">
        <f t="shared" si="3202"/>
        <v>0.81</v>
      </c>
      <c r="KX718" s="74">
        <f t="shared" si="3144"/>
        <v>1.7</v>
      </c>
      <c r="KZ718" s="74">
        <f t="shared" ref="KZ718:LC718" si="3237">KZ353</f>
        <v>79.7</v>
      </c>
      <c r="LA718" s="74">
        <f t="shared" si="3237"/>
        <v>73.3</v>
      </c>
      <c r="LB718" s="74">
        <f t="shared" si="3237"/>
        <v>14.5</v>
      </c>
      <c r="LC718" s="74">
        <f t="shared" si="3237"/>
        <v>0.7</v>
      </c>
    </row>
    <row r="719" spans="23:315" x14ac:dyDescent="0.35">
      <c r="W719" s="8">
        <f t="shared" si="3101"/>
        <v>18.8</v>
      </c>
      <c r="X719">
        <v>1540800</v>
      </c>
      <c r="Y719">
        <f t="shared" si="3102"/>
        <v>428</v>
      </c>
      <c r="Z719" s="8">
        <v>0</v>
      </c>
      <c r="AA719" s="8">
        <v>-14.6</v>
      </c>
      <c r="AB719" s="8">
        <v>71.8</v>
      </c>
      <c r="AC719" s="4"/>
      <c r="KL719" s="84">
        <f t="shared" si="3210"/>
        <v>27381</v>
      </c>
      <c r="KM719">
        <v>1974</v>
      </c>
      <c r="KN719">
        <v>12</v>
      </c>
      <c r="KO719">
        <v>18</v>
      </c>
      <c r="KP719" s="84">
        <f t="shared" si="3211"/>
        <v>352</v>
      </c>
      <c r="KQ719" s="74">
        <f t="shared" ref="KQ719:KR719" si="3238">KQ354</f>
        <v>-4.9000000000000004</v>
      </c>
      <c r="KR719" s="74">
        <f t="shared" si="3238"/>
        <v>-11.8</v>
      </c>
      <c r="KS719" s="74">
        <f t="shared" si="3213"/>
        <v>-12.8</v>
      </c>
      <c r="KT719" s="74">
        <f t="shared" si="3214"/>
        <v>-4</v>
      </c>
      <c r="KU719" s="74">
        <f t="shared" ref="KU719:KV719" si="3239">KU354</f>
        <v>4.9000000000000004</v>
      </c>
      <c r="KV719" s="74">
        <f t="shared" si="3239"/>
        <v>8.1</v>
      </c>
      <c r="KW719" s="72">
        <f t="shared" si="3202"/>
        <v>0.83</v>
      </c>
      <c r="KX719" s="74">
        <f t="shared" si="3144"/>
        <v>1.3</v>
      </c>
      <c r="KZ719" s="74">
        <f t="shared" ref="KZ719:LC719" si="3240">KZ354</f>
        <v>80</v>
      </c>
      <c r="LA719" s="74">
        <f t="shared" si="3240"/>
        <v>72.099999999999994</v>
      </c>
      <c r="LB719" s="74">
        <f t="shared" si="3240"/>
        <v>14.2</v>
      </c>
      <c r="LC719" s="74">
        <f t="shared" si="3240"/>
        <v>0.7</v>
      </c>
    </row>
    <row r="720" spans="23:315" x14ac:dyDescent="0.35">
      <c r="W720" s="8">
        <f t="shared" si="3101"/>
        <v>18.899999999999999</v>
      </c>
      <c r="X720">
        <v>1544400</v>
      </c>
      <c r="Y720">
        <f t="shared" si="3102"/>
        <v>429</v>
      </c>
      <c r="Z720" s="8">
        <v>0</v>
      </c>
      <c r="AA720" s="8">
        <v>-15.1</v>
      </c>
      <c r="AB720" s="8">
        <v>73.2</v>
      </c>
      <c r="AC720" s="4"/>
      <c r="KL720" s="84">
        <f t="shared" si="3210"/>
        <v>27382</v>
      </c>
      <c r="KM720">
        <v>1974</v>
      </c>
      <c r="KN720">
        <v>12</v>
      </c>
      <c r="KO720">
        <v>19</v>
      </c>
      <c r="KP720" s="84">
        <f t="shared" si="3211"/>
        <v>353</v>
      </c>
      <c r="KQ720" s="74">
        <f t="shared" ref="KQ720:KR720" si="3241">KQ355</f>
        <v>-6.3</v>
      </c>
      <c r="KR720" s="74">
        <f t="shared" si="3241"/>
        <v>-12.8</v>
      </c>
      <c r="KS720" s="74">
        <f t="shared" si="3213"/>
        <v>-12.8</v>
      </c>
      <c r="KT720" s="74">
        <f t="shared" si="3214"/>
        <v>-4.9000000000000004</v>
      </c>
      <c r="KU720" s="74">
        <f t="shared" ref="KU720:KV720" si="3242">KU355</f>
        <v>5.3</v>
      </c>
      <c r="KV720" s="74">
        <f t="shared" si="3242"/>
        <v>8.1</v>
      </c>
      <c r="KW720" s="72">
        <f t="shared" si="3202"/>
        <v>0.8</v>
      </c>
      <c r="KX720" s="74">
        <f t="shared" si="3144"/>
        <v>1.1000000000000001</v>
      </c>
      <c r="KZ720" s="74">
        <f t="shared" ref="KZ720:LC720" si="3243">KZ355</f>
        <v>76.8</v>
      </c>
      <c r="LA720" s="74">
        <f t="shared" si="3243"/>
        <v>69</v>
      </c>
      <c r="LB720" s="74">
        <f t="shared" si="3243"/>
        <v>14.1</v>
      </c>
      <c r="LC720" s="74">
        <f t="shared" si="3243"/>
        <v>0.6</v>
      </c>
    </row>
    <row r="721" spans="23:315" x14ac:dyDescent="0.35">
      <c r="W721" s="8">
        <f t="shared" si="3101"/>
        <v>18.899999999999999</v>
      </c>
      <c r="X721">
        <v>1548000</v>
      </c>
      <c r="Y721">
        <f t="shared" si="3102"/>
        <v>430</v>
      </c>
      <c r="Z721" s="8">
        <v>0</v>
      </c>
      <c r="AA721" s="8">
        <v>-15.5</v>
      </c>
      <c r="AB721" s="8">
        <v>74.900000000000006</v>
      </c>
      <c r="AC721" s="4"/>
      <c r="KL721" s="84">
        <f t="shared" si="3210"/>
        <v>27383</v>
      </c>
      <c r="KM721">
        <v>1974</v>
      </c>
      <c r="KN721">
        <v>12</v>
      </c>
      <c r="KO721">
        <v>20</v>
      </c>
      <c r="KP721" s="84">
        <f t="shared" si="3211"/>
        <v>354</v>
      </c>
      <c r="KQ721" s="74">
        <f t="shared" ref="KQ721:KR721" si="3244">KQ356</f>
        <v>-5.2</v>
      </c>
      <c r="KR721" s="74">
        <f t="shared" si="3244"/>
        <v>-12.8</v>
      </c>
      <c r="KS721" s="74">
        <f t="shared" si="3213"/>
        <v>-10.5</v>
      </c>
      <c r="KT721" s="74">
        <f t="shared" si="3214"/>
        <v>-6.3</v>
      </c>
      <c r="KU721" s="74">
        <f t="shared" ref="KU721:KV721" si="3245">KU356</f>
        <v>4.3</v>
      </c>
      <c r="KV721" s="74">
        <f t="shared" si="3245"/>
        <v>8.6</v>
      </c>
      <c r="KW721" s="72">
        <f t="shared" si="3202"/>
        <v>0.89</v>
      </c>
      <c r="KX721" s="74">
        <f t="shared" si="3144"/>
        <v>3.3</v>
      </c>
      <c r="KZ721" s="74">
        <f t="shared" ref="KZ721:LC721" si="3246">KZ356</f>
        <v>77.599999999999994</v>
      </c>
      <c r="LA721" s="74">
        <f t="shared" si="3246"/>
        <v>74</v>
      </c>
      <c r="LB721" s="74">
        <f t="shared" si="3246"/>
        <v>13.6</v>
      </c>
      <c r="LC721" s="74">
        <f t="shared" si="3246"/>
        <v>0.8</v>
      </c>
    </row>
    <row r="722" spans="23:315" x14ac:dyDescent="0.35">
      <c r="W722" s="8">
        <f t="shared" si="3101"/>
        <v>19</v>
      </c>
      <c r="X722">
        <v>1551600</v>
      </c>
      <c r="Y722">
        <f t="shared" si="3102"/>
        <v>431</v>
      </c>
      <c r="Z722" s="8">
        <v>0</v>
      </c>
      <c r="AA722" s="8">
        <v>-15.7</v>
      </c>
      <c r="AB722" s="8">
        <v>74.5</v>
      </c>
      <c r="AC722" s="4"/>
      <c r="KL722" s="84">
        <f t="shared" si="3210"/>
        <v>27384</v>
      </c>
      <c r="KM722">
        <v>1974</v>
      </c>
      <c r="KN722">
        <v>12</v>
      </c>
      <c r="KO722">
        <v>21</v>
      </c>
      <c r="KP722" s="84">
        <f t="shared" si="3211"/>
        <v>355</v>
      </c>
      <c r="KQ722" s="74">
        <f t="shared" ref="KQ722:KR722" si="3247">KQ357</f>
        <v>-3.7</v>
      </c>
      <c r="KR722" s="74">
        <f t="shared" si="3247"/>
        <v>-10.5</v>
      </c>
      <c r="KS722" s="74">
        <f t="shared" si="3213"/>
        <v>-12.3</v>
      </c>
      <c r="KT722" s="74">
        <f t="shared" si="3214"/>
        <v>-5.2</v>
      </c>
      <c r="KU722" s="74">
        <f t="shared" ref="KU722:KV722" si="3248">KU357</f>
        <v>4.9000000000000004</v>
      </c>
      <c r="KV722" s="74">
        <f t="shared" si="3248"/>
        <v>9.6</v>
      </c>
      <c r="KW722" s="72">
        <f t="shared" si="3202"/>
        <v>0.89</v>
      </c>
      <c r="KX722" s="74">
        <f t="shared" si="3144"/>
        <v>3.2</v>
      </c>
      <c r="KZ722" s="74">
        <f t="shared" ref="KZ722:LC722" si="3249">KZ357</f>
        <v>81.599999999999994</v>
      </c>
      <c r="LA722" s="74">
        <f t="shared" si="3249"/>
        <v>71.099999999999994</v>
      </c>
      <c r="LB722" s="74">
        <f t="shared" si="3249"/>
        <v>15.8</v>
      </c>
      <c r="LC722" s="74">
        <f t="shared" si="3249"/>
        <v>0.7</v>
      </c>
    </row>
    <row r="723" spans="23:315" x14ac:dyDescent="0.35">
      <c r="W723" s="8">
        <f t="shared" si="3101"/>
        <v>19</v>
      </c>
      <c r="X723">
        <v>1555200</v>
      </c>
      <c r="Y723">
        <f t="shared" si="3102"/>
        <v>432</v>
      </c>
      <c r="Z723" s="8">
        <v>0</v>
      </c>
      <c r="AA723" s="8">
        <v>-16.100000000000001</v>
      </c>
      <c r="AB723" s="8">
        <v>71.5</v>
      </c>
      <c r="AC723" s="4"/>
      <c r="KL723" s="84">
        <f t="shared" si="3210"/>
        <v>27385</v>
      </c>
      <c r="KM723">
        <v>1974</v>
      </c>
      <c r="KN723">
        <v>12</v>
      </c>
      <c r="KO723">
        <v>22</v>
      </c>
      <c r="KP723" s="84">
        <f t="shared" si="3211"/>
        <v>356</v>
      </c>
      <c r="KQ723" s="74">
        <f t="shared" ref="KQ723:KR723" si="3250">KQ358</f>
        <v>-3.4</v>
      </c>
      <c r="KR723" s="74">
        <f t="shared" si="3250"/>
        <v>-12.3</v>
      </c>
      <c r="KS723" s="74">
        <f t="shared" si="3213"/>
        <v>-10.199999999999999</v>
      </c>
      <c r="KT723" s="74">
        <f t="shared" si="3214"/>
        <v>-3.7</v>
      </c>
      <c r="KU723" s="74">
        <f t="shared" ref="KU723:KV723" si="3251">KU358</f>
        <v>4.7</v>
      </c>
      <c r="KV723" s="74">
        <f t="shared" si="3251"/>
        <v>7.8</v>
      </c>
      <c r="KW723" s="72">
        <f t="shared" si="3202"/>
        <v>0.83</v>
      </c>
      <c r="KX723" s="74">
        <f t="shared" si="3144"/>
        <v>2</v>
      </c>
      <c r="KZ723" s="74">
        <f t="shared" ref="KZ723:LC723" si="3252">KZ358</f>
        <v>79.5</v>
      </c>
      <c r="LA723" s="74">
        <f t="shared" si="3252"/>
        <v>70.400000000000006</v>
      </c>
      <c r="LB723" s="74">
        <f t="shared" si="3252"/>
        <v>14.8</v>
      </c>
      <c r="LC723" s="74">
        <f t="shared" si="3252"/>
        <v>0.7</v>
      </c>
    </row>
    <row r="724" spans="23:315" x14ac:dyDescent="0.35">
      <c r="W724" s="8">
        <f t="shared" si="3101"/>
        <v>19</v>
      </c>
      <c r="X724">
        <v>1558800</v>
      </c>
      <c r="Y724">
        <f t="shared" si="3102"/>
        <v>433</v>
      </c>
      <c r="Z724" s="8">
        <v>0</v>
      </c>
      <c r="AA724" s="8">
        <v>-16.8</v>
      </c>
      <c r="AB724" s="8">
        <v>69.599999999999994</v>
      </c>
      <c r="AC724" s="4"/>
      <c r="KL724" s="84">
        <f t="shared" si="3210"/>
        <v>27386</v>
      </c>
      <c r="KM724">
        <v>1974</v>
      </c>
      <c r="KN724">
        <v>12</v>
      </c>
      <c r="KO724">
        <v>23</v>
      </c>
      <c r="KP724" s="84">
        <f t="shared" si="3211"/>
        <v>357</v>
      </c>
      <c r="KQ724" s="74">
        <f t="shared" ref="KQ724:KR724" si="3253">KQ359</f>
        <v>-2.9</v>
      </c>
      <c r="KR724" s="74">
        <f t="shared" si="3253"/>
        <v>-10.199999999999999</v>
      </c>
      <c r="KS724" s="74">
        <f t="shared" si="3213"/>
        <v>-10.7</v>
      </c>
      <c r="KT724" s="74">
        <f t="shared" si="3214"/>
        <v>-3.4</v>
      </c>
      <c r="KU724" s="74">
        <f t="shared" ref="KU724:KV724" si="3254">KU359</f>
        <v>4.5</v>
      </c>
      <c r="KV724" s="74">
        <f t="shared" si="3254"/>
        <v>7.8</v>
      </c>
      <c r="KW724" s="72">
        <f t="shared" si="3202"/>
        <v>0.85</v>
      </c>
      <c r="KX724" s="74">
        <f t="shared" si="3144"/>
        <v>1.9</v>
      </c>
      <c r="KZ724" s="74">
        <f t="shared" ref="KZ724:LC724" si="3255">KZ359</f>
        <v>78.2</v>
      </c>
      <c r="LA724" s="74">
        <f t="shared" si="3255"/>
        <v>73.7</v>
      </c>
      <c r="LB724" s="74">
        <f t="shared" si="3255"/>
        <v>13.2</v>
      </c>
      <c r="LC724" s="74">
        <f t="shared" si="3255"/>
        <v>0.8</v>
      </c>
    </row>
    <row r="725" spans="23:315" x14ac:dyDescent="0.35">
      <c r="W725" s="8">
        <f t="shared" si="3101"/>
        <v>19.100000000000001</v>
      </c>
      <c r="X725">
        <v>1562400</v>
      </c>
      <c r="Y725">
        <f t="shared" si="3102"/>
        <v>434</v>
      </c>
      <c r="Z725" s="8">
        <v>0</v>
      </c>
      <c r="AA725" s="8">
        <v>-17.2</v>
      </c>
      <c r="AB725" s="8">
        <v>70.7</v>
      </c>
      <c r="AC725" s="4"/>
      <c r="KL725" s="84">
        <f t="shared" si="3210"/>
        <v>27387</v>
      </c>
      <c r="KM725">
        <v>1974</v>
      </c>
      <c r="KN725">
        <v>12</v>
      </c>
      <c r="KO725">
        <v>24</v>
      </c>
      <c r="KP725" s="84">
        <f t="shared" si="3211"/>
        <v>358</v>
      </c>
      <c r="KQ725" s="74">
        <f t="shared" ref="KQ725:KR725" si="3256">KQ360</f>
        <v>-2.7</v>
      </c>
      <c r="KR725" s="74">
        <f t="shared" si="3256"/>
        <v>-10.7</v>
      </c>
      <c r="KS725" s="74">
        <f t="shared" si="3213"/>
        <v>-11.1</v>
      </c>
      <c r="KT725" s="74">
        <f t="shared" si="3214"/>
        <v>-2.9</v>
      </c>
      <c r="KU725" s="74">
        <f t="shared" ref="KU725:KV725" si="3257">KU360</f>
        <v>4.5999999999999996</v>
      </c>
      <c r="KV725" s="74">
        <f t="shared" si="3257"/>
        <v>7.9</v>
      </c>
      <c r="KW725" s="72">
        <f t="shared" si="3202"/>
        <v>0.84</v>
      </c>
      <c r="KX725" s="74">
        <f t="shared" si="3144"/>
        <v>3</v>
      </c>
      <c r="KZ725" s="74">
        <f t="shared" ref="KZ725:LC725" si="3258">KZ360</f>
        <v>79.900000000000006</v>
      </c>
      <c r="LA725" s="74">
        <f t="shared" si="3258"/>
        <v>75</v>
      </c>
      <c r="LB725" s="74">
        <f t="shared" si="3258"/>
        <v>13.5</v>
      </c>
      <c r="LC725" s="74">
        <f t="shared" si="3258"/>
        <v>0.7</v>
      </c>
    </row>
    <row r="726" spans="23:315" x14ac:dyDescent="0.35">
      <c r="W726" s="8">
        <f t="shared" si="3101"/>
        <v>19.100000000000001</v>
      </c>
      <c r="X726">
        <v>1566000</v>
      </c>
      <c r="Y726">
        <f t="shared" si="3102"/>
        <v>435</v>
      </c>
      <c r="Z726" s="8">
        <v>0</v>
      </c>
      <c r="AA726" s="8">
        <v>-17.399999999999999</v>
      </c>
      <c r="AB726" s="8">
        <v>72.900000000000006</v>
      </c>
      <c r="AC726" s="4"/>
      <c r="KL726" s="84">
        <f t="shared" si="3210"/>
        <v>27388</v>
      </c>
      <c r="KM726">
        <v>1974</v>
      </c>
      <c r="KN726">
        <v>12</v>
      </c>
      <c r="KO726">
        <v>25</v>
      </c>
      <c r="KP726" s="84">
        <f t="shared" si="3211"/>
        <v>359</v>
      </c>
      <c r="KQ726" s="74">
        <f t="shared" ref="KQ726:KR726" si="3259">KQ361</f>
        <v>-3</v>
      </c>
      <c r="KR726" s="74">
        <f t="shared" si="3259"/>
        <v>-11.1</v>
      </c>
      <c r="KS726" s="74">
        <f t="shared" si="3213"/>
        <v>-12.8</v>
      </c>
      <c r="KT726" s="74">
        <f t="shared" si="3214"/>
        <v>-2.7</v>
      </c>
      <c r="KU726" s="74">
        <f t="shared" ref="KU726:KV726" si="3260">KU361</f>
        <v>4</v>
      </c>
      <c r="KV726" s="74">
        <f t="shared" si="3260"/>
        <v>8.1999999999999993</v>
      </c>
      <c r="KW726" s="72">
        <f t="shared" si="3202"/>
        <v>0.9</v>
      </c>
      <c r="KX726" s="74">
        <f t="shared" si="3144"/>
        <v>3.2</v>
      </c>
      <c r="KZ726" s="74">
        <f t="shared" ref="KZ726:LC726" si="3261">KZ361</f>
        <v>80.8</v>
      </c>
      <c r="LA726" s="74">
        <f t="shared" si="3261"/>
        <v>75.3</v>
      </c>
      <c r="LB726" s="74">
        <f t="shared" si="3261"/>
        <v>14.8</v>
      </c>
      <c r="LC726" s="74">
        <f t="shared" si="3261"/>
        <v>0.8</v>
      </c>
    </row>
    <row r="727" spans="23:315" x14ac:dyDescent="0.35">
      <c r="W727" s="8">
        <f t="shared" si="3101"/>
        <v>19.2</v>
      </c>
      <c r="X727">
        <v>1569600</v>
      </c>
      <c r="Y727">
        <f t="shared" si="3102"/>
        <v>436</v>
      </c>
      <c r="Z727" s="8">
        <v>0</v>
      </c>
      <c r="AA727" s="8">
        <v>-17.600000000000001</v>
      </c>
      <c r="AB727" s="8">
        <v>74</v>
      </c>
      <c r="AC727" s="4"/>
      <c r="KL727" s="84">
        <f t="shared" si="3210"/>
        <v>27389</v>
      </c>
      <c r="KM727">
        <v>1974</v>
      </c>
      <c r="KN727">
        <v>12</v>
      </c>
      <c r="KO727">
        <v>26</v>
      </c>
      <c r="KP727" s="84">
        <f t="shared" si="3211"/>
        <v>360</v>
      </c>
      <c r="KQ727" s="74">
        <f t="shared" ref="KQ727:KR727" si="3262">KQ362</f>
        <v>-4.7</v>
      </c>
      <c r="KR727" s="74">
        <f t="shared" si="3262"/>
        <v>-12.8</v>
      </c>
      <c r="KS727" s="74">
        <f t="shared" si="3213"/>
        <v>-13.5</v>
      </c>
      <c r="KT727" s="74">
        <f t="shared" si="3214"/>
        <v>-3</v>
      </c>
      <c r="KU727" s="74">
        <f t="shared" ref="KU727:KV727" si="3263">KU362</f>
        <v>4.5999999999999996</v>
      </c>
      <c r="KV727" s="74">
        <f t="shared" si="3263"/>
        <v>8.1</v>
      </c>
      <c r="KW727" s="72">
        <f t="shared" si="3202"/>
        <v>0.85</v>
      </c>
      <c r="KX727" s="74">
        <f t="shared" si="3144"/>
        <v>1</v>
      </c>
      <c r="KZ727" s="74">
        <f t="shared" ref="KZ727:LC727" si="3264">KZ362</f>
        <v>79.8</v>
      </c>
      <c r="LA727" s="74">
        <f t="shared" si="3264"/>
        <v>71.400000000000006</v>
      </c>
      <c r="LB727" s="74">
        <f t="shared" si="3264"/>
        <v>15.6</v>
      </c>
      <c r="LC727" s="74">
        <f t="shared" si="3264"/>
        <v>0.7</v>
      </c>
    </row>
    <row r="728" spans="23:315" x14ac:dyDescent="0.35">
      <c r="W728" s="8">
        <f t="shared" si="3101"/>
        <v>19.2</v>
      </c>
      <c r="X728">
        <v>1573200</v>
      </c>
      <c r="Y728">
        <f t="shared" si="3102"/>
        <v>437</v>
      </c>
      <c r="Z728" s="8">
        <v>0</v>
      </c>
      <c r="AA728" s="8">
        <v>-17.7</v>
      </c>
      <c r="AB728" s="8">
        <v>75.099999999999994</v>
      </c>
      <c r="AC728" s="4"/>
      <c r="KL728" s="84">
        <f t="shared" si="3210"/>
        <v>27390</v>
      </c>
      <c r="KM728">
        <v>1974</v>
      </c>
      <c r="KN728">
        <v>12</v>
      </c>
      <c r="KO728">
        <v>27</v>
      </c>
      <c r="KP728" s="84">
        <f t="shared" si="3211"/>
        <v>361</v>
      </c>
      <c r="KQ728" s="74">
        <f t="shared" ref="KQ728:KR728" si="3265">KQ363</f>
        <v>-5.9</v>
      </c>
      <c r="KR728" s="74">
        <f t="shared" si="3265"/>
        <v>-13.5</v>
      </c>
      <c r="KS728" s="74">
        <f t="shared" si="3213"/>
        <v>-14.1</v>
      </c>
      <c r="KT728" s="74">
        <f t="shared" si="3214"/>
        <v>-4.7</v>
      </c>
      <c r="KU728" s="74">
        <f t="shared" ref="KU728:KV728" si="3266">KU363</f>
        <v>5.0999999999999996</v>
      </c>
      <c r="KV728" s="74">
        <f t="shared" si="3266"/>
        <v>7.6</v>
      </c>
      <c r="KW728" s="72">
        <f t="shared" si="3202"/>
        <v>0.78</v>
      </c>
      <c r="KX728" s="74">
        <f t="shared" si="3144"/>
        <v>1.5</v>
      </c>
      <c r="KZ728" s="74">
        <f t="shared" ref="KZ728:LC728" si="3267">KZ363</f>
        <v>76.3</v>
      </c>
      <c r="LA728" s="74">
        <f t="shared" si="3267"/>
        <v>72</v>
      </c>
      <c r="LB728" s="74">
        <f t="shared" si="3267"/>
        <v>14.2</v>
      </c>
      <c r="LC728" s="74">
        <f t="shared" si="3267"/>
        <v>0.7</v>
      </c>
    </row>
    <row r="729" spans="23:315" x14ac:dyDescent="0.35">
      <c r="W729" s="8">
        <f t="shared" si="3101"/>
        <v>19.3</v>
      </c>
      <c r="X729">
        <v>1576800</v>
      </c>
      <c r="Y729">
        <f t="shared" si="3102"/>
        <v>438</v>
      </c>
      <c r="Z729" s="8">
        <v>0</v>
      </c>
      <c r="AA729" s="8">
        <v>-17.8</v>
      </c>
      <c r="AB729" s="8">
        <v>74.400000000000006</v>
      </c>
      <c r="AC729" s="4"/>
      <c r="KL729" s="84">
        <f t="shared" si="3210"/>
        <v>27391</v>
      </c>
      <c r="KM729">
        <v>1974</v>
      </c>
      <c r="KN729">
        <v>12</v>
      </c>
      <c r="KO729">
        <v>28</v>
      </c>
      <c r="KP729" s="84">
        <f t="shared" si="3211"/>
        <v>362</v>
      </c>
      <c r="KQ729" s="74">
        <f t="shared" ref="KQ729:KR729" si="3268">KQ364</f>
        <v>-5.5</v>
      </c>
      <c r="KR729" s="74">
        <f t="shared" si="3268"/>
        <v>-14.1</v>
      </c>
      <c r="KS729" s="74">
        <f t="shared" si="3213"/>
        <v>-12.8</v>
      </c>
      <c r="KT729" s="74">
        <f t="shared" si="3214"/>
        <v>-5.9</v>
      </c>
      <c r="KU729" s="74">
        <f t="shared" ref="KU729:KV729" si="3269">KU364</f>
        <v>5.2</v>
      </c>
      <c r="KV729" s="74">
        <f t="shared" si="3269"/>
        <v>7.8</v>
      </c>
      <c r="KW729" s="72">
        <f t="shared" si="3202"/>
        <v>0.79</v>
      </c>
      <c r="KX729" s="74">
        <f t="shared" si="3144"/>
        <v>1.7</v>
      </c>
      <c r="KZ729" s="74">
        <f t="shared" ref="KZ729:LC729" si="3270">KZ364</f>
        <v>77.900000000000006</v>
      </c>
      <c r="LA729" s="74">
        <f t="shared" si="3270"/>
        <v>73.2</v>
      </c>
      <c r="LB729" s="74">
        <f t="shared" si="3270"/>
        <v>12.7</v>
      </c>
      <c r="LC729" s="74">
        <f t="shared" si="3270"/>
        <v>0.6</v>
      </c>
    </row>
    <row r="730" spans="23:315" x14ac:dyDescent="0.35">
      <c r="W730" s="8">
        <f t="shared" si="3101"/>
        <v>19.3</v>
      </c>
      <c r="X730">
        <v>1580400</v>
      </c>
      <c r="Y730">
        <f t="shared" si="3102"/>
        <v>439</v>
      </c>
      <c r="Z730" s="8">
        <v>0</v>
      </c>
      <c r="AA730" s="8">
        <v>-17.5</v>
      </c>
      <c r="AB730" s="8">
        <v>75.5</v>
      </c>
      <c r="AC730" s="4"/>
      <c r="KL730" s="84">
        <f t="shared" si="3210"/>
        <v>27392</v>
      </c>
      <c r="KM730">
        <v>1974</v>
      </c>
      <c r="KN730">
        <v>12</v>
      </c>
      <c r="KO730">
        <v>29</v>
      </c>
      <c r="KP730" s="84">
        <f t="shared" si="3211"/>
        <v>363</v>
      </c>
      <c r="KQ730" s="74">
        <f t="shared" ref="KQ730:KR730" si="3271">KQ365</f>
        <v>-3.7</v>
      </c>
      <c r="KR730" s="74">
        <f t="shared" si="3271"/>
        <v>-12.8</v>
      </c>
      <c r="KS730" s="74">
        <f t="shared" si="3213"/>
        <v>-12.8</v>
      </c>
      <c r="KT730" s="74">
        <f t="shared" si="3214"/>
        <v>-5.5</v>
      </c>
      <c r="KU730" s="74">
        <f t="shared" ref="KU730:KV730" si="3272">KU365</f>
        <v>4.5999999999999996</v>
      </c>
      <c r="KV730" s="74">
        <f t="shared" si="3272"/>
        <v>9.3000000000000007</v>
      </c>
      <c r="KW730" s="72">
        <f t="shared" si="3202"/>
        <v>0.9</v>
      </c>
      <c r="KX730" s="74">
        <f t="shared" si="3144"/>
        <v>2.4</v>
      </c>
      <c r="KZ730" s="74">
        <f t="shared" ref="KZ730:LC730" si="3273">KZ365</f>
        <v>80</v>
      </c>
      <c r="LA730" s="74">
        <f t="shared" si="3273"/>
        <v>74.400000000000006</v>
      </c>
      <c r="LB730" s="74">
        <f t="shared" si="3273"/>
        <v>13.2</v>
      </c>
      <c r="LC730" s="74">
        <f t="shared" si="3273"/>
        <v>0.7</v>
      </c>
    </row>
    <row r="731" spans="23:315" x14ac:dyDescent="0.35">
      <c r="W731" s="8">
        <f t="shared" si="3101"/>
        <v>19.3</v>
      </c>
      <c r="X731">
        <v>1584000</v>
      </c>
      <c r="Y731">
        <f t="shared" si="3102"/>
        <v>440</v>
      </c>
      <c r="Z731" s="8">
        <v>3.1</v>
      </c>
      <c r="AA731" s="8">
        <v>-17.5</v>
      </c>
      <c r="AB731" s="8">
        <v>77.2</v>
      </c>
      <c r="AC731" s="4"/>
      <c r="KL731" s="84">
        <f t="shared" si="3210"/>
        <v>27393</v>
      </c>
      <c r="KM731">
        <v>1974</v>
      </c>
      <c r="KN731">
        <v>12</v>
      </c>
      <c r="KO731">
        <v>30</v>
      </c>
      <c r="KP731" s="84">
        <f t="shared" si="3211"/>
        <v>364</v>
      </c>
      <c r="KQ731" s="74">
        <f t="shared" ref="KQ731:KR731" si="3274">KQ366</f>
        <v>-5.4</v>
      </c>
      <c r="KR731" s="74">
        <f t="shared" si="3274"/>
        <v>-12.8</v>
      </c>
      <c r="KS731" s="74">
        <f t="shared" si="3213"/>
        <v>-14.7</v>
      </c>
      <c r="KT731" s="74">
        <f t="shared" si="3214"/>
        <v>-3.7</v>
      </c>
      <c r="KU731" s="74">
        <f t="shared" ref="KU731:KV731" si="3275">KU366</f>
        <v>4.7</v>
      </c>
      <c r="KV731" s="74">
        <f t="shared" si="3275"/>
        <v>8.1</v>
      </c>
      <c r="KW731" s="72">
        <f t="shared" si="3202"/>
        <v>0.84</v>
      </c>
      <c r="KX731" s="74">
        <f t="shared" si="3144"/>
        <v>1.2</v>
      </c>
      <c r="KZ731" s="74">
        <f t="shared" ref="KZ731:LC731" si="3276">KZ366</f>
        <v>78.900000000000006</v>
      </c>
      <c r="LA731" s="74">
        <f t="shared" si="3276"/>
        <v>70.8</v>
      </c>
      <c r="LB731" s="74">
        <f t="shared" si="3276"/>
        <v>12.9</v>
      </c>
      <c r="LC731" s="74">
        <f t="shared" si="3276"/>
        <v>0.7</v>
      </c>
    </row>
    <row r="732" spans="23:315" x14ac:dyDescent="0.35">
      <c r="W732" s="8">
        <f t="shared" si="3101"/>
        <v>19.399999999999999</v>
      </c>
      <c r="X732">
        <v>1587600</v>
      </c>
      <c r="Y732">
        <f t="shared" si="3102"/>
        <v>441</v>
      </c>
      <c r="Z732" s="8">
        <v>42.5</v>
      </c>
      <c r="AA732" s="8">
        <v>-17.5</v>
      </c>
      <c r="AB732" s="8">
        <v>76.2</v>
      </c>
      <c r="AC732" s="4"/>
      <c r="KL732" s="84">
        <f t="shared" si="3210"/>
        <v>27394</v>
      </c>
      <c r="KM732">
        <v>1974</v>
      </c>
      <c r="KN732">
        <v>12</v>
      </c>
      <c r="KO732">
        <v>31</v>
      </c>
      <c r="KP732" s="84">
        <f t="shared" si="3211"/>
        <v>365</v>
      </c>
      <c r="KQ732" s="74">
        <f t="shared" ref="KQ732:KR732" si="3277">KQ367</f>
        <v>-5.5</v>
      </c>
      <c r="KR732" s="74">
        <f t="shared" si="3277"/>
        <v>-14.7</v>
      </c>
      <c r="KS732" s="74">
        <f t="shared" si="3213"/>
        <v>-13.8</v>
      </c>
      <c r="KT732" s="74">
        <f t="shared" si="3214"/>
        <v>-5.4</v>
      </c>
      <c r="KU732" s="74">
        <f t="shared" ref="KU732:KV732" si="3278">KU367</f>
        <v>5.3</v>
      </c>
      <c r="KV732" s="74">
        <f t="shared" si="3278"/>
        <v>8.6999999999999993</v>
      </c>
      <c r="KW732" s="72">
        <f t="shared" si="3202"/>
        <v>0.83</v>
      </c>
      <c r="KX732" s="74">
        <f t="shared" si="3144"/>
        <v>2.5</v>
      </c>
      <c r="KZ732" s="74">
        <f t="shared" ref="KZ732:LC732" si="3279">KZ367</f>
        <v>74.7</v>
      </c>
      <c r="LA732" s="74">
        <f t="shared" si="3279"/>
        <v>71.400000000000006</v>
      </c>
      <c r="LB732" s="74">
        <f t="shared" si="3279"/>
        <v>12.1</v>
      </c>
      <c r="LC732" s="74">
        <f t="shared" si="3279"/>
        <v>0.7</v>
      </c>
    </row>
    <row r="733" spans="23:315" x14ac:dyDescent="0.35">
      <c r="W733" s="8">
        <f t="shared" si="3101"/>
        <v>19.399999999999999</v>
      </c>
      <c r="X733">
        <v>1591200</v>
      </c>
      <c r="Y733">
        <f t="shared" si="3102"/>
        <v>442</v>
      </c>
      <c r="Z733" s="8">
        <v>110.6</v>
      </c>
      <c r="AA733" s="8">
        <v>-17.3</v>
      </c>
      <c r="AB733" s="8">
        <v>74.900000000000006</v>
      </c>
      <c r="AC733" s="4"/>
      <c r="KL733" s="84">
        <f t="shared" si="3210"/>
        <v>27395</v>
      </c>
      <c r="KM733">
        <v>1975</v>
      </c>
      <c r="KN733">
        <v>1</v>
      </c>
      <c r="KO733">
        <v>1</v>
      </c>
      <c r="KP733" s="84">
        <f t="shared" si="3211"/>
        <v>1</v>
      </c>
      <c r="KQ733" s="74">
        <f t="shared" ref="KQ733:KR733" si="3280">KQ368</f>
        <v>-5.3</v>
      </c>
      <c r="KR733" s="74">
        <f t="shared" si="3280"/>
        <v>-13.8</v>
      </c>
      <c r="KS733" s="74">
        <f t="shared" si="3213"/>
        <v>-13.8</v>
      </c>
      <c r="KT733" s="74">
        <f t="shared" si="3214"/>
        <v>-5.5</v>
      </c>
      <c r="KU733" s="74">
        <f t="shared" ref="KU733:KV733" si="3281">KU368</f>
        <v>4.7</v>
      </c>
      <c r="KV733" s="74">
        <f t="shared" si="3281"/>
        <v>9.9</v>
      </c>
      <c r="KW733" s="72">
        <f t="shared" si="3202"/>
        <v>0.91</v>
      </c>
      <c r="KX733" s="74">
        <f t="shared" si="3144"/>
        <v>1.5</v>
      </c>
      <c r="KZ733" s="74">
        <f t="shared" ref="KZ733:LC733" si="3282">KZ368</f>
        <v>78.400000000000006</v>
      </c>
      <c r="LA733" s="74">
        <f t="shared" si="3282"/>
        <v>70.8</v>
      </c>
      <c r="LB733" s="74">
        <f t="shared" si="3282"/>
        <v>14.2</v>
      </c>
      <c r="LC733" s="74">
        <f t="shared" si="3282"/>
        <v>0.8</v>
      </c>
    </row>
    <row r="734" spans="23:315" x14ac:dyDescent="0.35">
      <c r="W734" s="8">
        <f t="shared" si="3101"/>
        <v>19.5</v>
      </c>
      <c r="X734">
        <v>1594800</v>
      </c>
      <c r="Y734">
        <f t="shared" si="3102"/>
        <v>443</v>
      </c>
      <c r="Z734" s="8">
        <v>189.4</v>
      </c>
      <c r="AA734" s="8">
        <v>-16.5</v>
      </c>
      <c r="AB734" s="8">
        <v>74.599999999999994</v>
      </c>
      <c r="AC734" s="4"/>
      <c r="KL734" s="84">
        <f t="shared" si="3210"/>
        <v>27396</v>
      </c>
      <c r="KM734">
        <v>1975</v>
      </c>
      <c r="KN734">
        <v>1</v>
      </c>
      <c r="KO734">
        <v>2</v>
      </c>
      <c r="KP734" s="84">
        <f t="shared" si="3211"/>
        <v>2</v>
      </c>
      <c r="KQ734" s="74">
        <f t="shared" ref="KQ734:KR734" si="3283">KQ369</f>
        <v>-6</v>
      </c>
      <c r="KR734" s="74">
        <f t="shared" si="3283"/>
        <v>-13.8</v>
      </c>
      <c r="KS734" s="74">
        <f t="shared" si="3213"/>
        <v>-14.5</v>
      </c>
      <c r="KT734" s="74">
        <f t="shared" si="3214"/>
        <v>-5.3</v>
      </c>
      <c r="KU734" s="74">
        <f t="shared" ref="KU734:KV734" si="3284">KU369</f>
        <v>5.0999999999999996</v>
      </c>
      <c r="KV734" s="74">
        <f t="shared" si="3284"/>
        <v>8.1</v>
      </c>
      <c r="KW734" s="72">
        <f t="shared" si="3202"/>
        <v>0.81</v>
      </c>
      <c r="KX734" s="74">
        <f t="shared" si="3144"/>
        <v>1.9</v>
      </c>
      <c r="KZ734" s="74">
        <f t="shared" ref="KZ734:LC734" si="3285">KZ369</f>
        <v>76.5</v>
      </c>
      <c r="LA734" s="74">
        <f t="shared" si="3285"/>
        <v>70</v>
      </c>
      <c r="LB734" s="74">
        <f t="shared" si="3285"/>
        <v>13</v>
      </c>
      <c r="LC734" s="74">
        <f t="shared" si="3285"/>
        <v>0.7</v>
      </c>
    </row>
    <row r="735" spans="23:315" x14ac:dyDescent="0.35">
      <c r="W735" s="8">
        <f t="shared" si="3101"/>
        <v>19.5</v>
      </c>
      <c r="X735">
        <v>1598400</v>
      </c>
      <c r="Y735">
        <f t="shared" si="3102"/>
        <v>444</v>
      </c>
      <c r="Z735" s="8">
        <v>208.3</v>
      </c>
      <c r="AA735" s="8">
        <v>-15.5</v>
      </c>
      <c r="AB735" s="8">
        <v>73.900000000000006</v>
      </c>
      <c r="AC735" s="4"/>
      <c r="KL735" s="84">
        <f t="shared" si="3210"/>
        <v>27397</v>
      </c>
      <c r="KM735">
        <v>1975</v>
      </c>
      <c r="KN735">
        <v>1</v>
      </c>
      <c r="KO735">
        <v>3</v>
      </c>
      <c r="KP735" s="84">
        <f t="shared" si="3211"/>
        <v>3</v>
      </c>
      <c r="KQ735" s="74">
        <f t="shared" ref="KQ735:KR735" si="3286">KQ370</f>
        <v>-5</v>
      </c>
      <c r="KR735" s="74">
        <f t="shared" si="3286"/>
        <v>-14.5</v>
      </c>
      <c r="KS735" s="74">
        <f t="shared" si="3213"/>
        <v>-13.3</v>
      </c>
      <c r="KT735" s="74">
        <f t="shared" si="3214"/>
        <v>-6</v>
      </c>
      <c r="KU735" s="74">
        <f t="shared" ref="KU735:KV735" si="3287">KU370</f>
        <v>4.9000000000000004</v>
      </c>
      <c r="KV735" s="74">
        <f t="shared" si="3287"/>
        <v>8.3000000000000007</v>
      </c>
      <c r="KW735" s="72">
        <f t="shared" si="3202"/>
        <v>0.84</v>
      </c>
      <c r="KX735" s="74">
        <f t="shared" si="3144"/>
        <v>1.6</v>
      </c>
      <c r="KZ735" s="74">
        <f t="shared" ref="KZ735:LC735" si="3288">KZ370</f>
        <v>76.900000000000006</v>
      </c>
      <c r="LA735" s="74">
        <f t="shared" si="3288"/>
        <v>71</v>
      </c>
      <c r="LB735" s="74">
        <f t="shared" si="3288"/>
        <v>13.2</v>
      </c>
      <c r="LC735" s="74">
        <f t="shared" si="3288"/>
        <v>0.7</v>
      </c>
    </row>
    <row r="736" spans="23:315" x14ac:dyDescent="0.35">
      <c r="W736" s="8">
        <f t="shared" si="3101"/>
        <v>19.5</v>
      </c>
      <c r="X736">
        <v>1602000</v>
      </c>
      <c r="Y736">
        <f t="shared" si="3102"/>
        <v>445</v>
      </c>
      <c r="Z736" s="8">
        <v>170.6</v>
      </c>
      <c r="AA736" s="8">
        <v>-14.2</v>
      </c>
      <c r="AB736" s="8">
        <v>70.900000000000006</v>
      </c>
      <c r="AC736" s="4"/>
      <c r="KL736" s="84">
        <f t="shared" si="3210"/>
        <v>27398</v>
      </c>
      <c r="KM736">
        <v>1975</v>
      </c>
      <c r="KN736">
        <v>1</v>
      </c>
      <c r="KO736">
        <v>4</v>
      </c>
      <c r="KP736" s="84">
        <f t="shared" si="3211"/>
        <v>4</v>
      </c>
      <c r="KQ736" s="74">
        <f t="shared" ref="KQ736:KR736" si="3289">KQ371</f>
        <v>-4.5999999999999996</v>
      </c>
      <c r="KR736" s="74">
        <f t="shared" si="3289"/>
        <v>-13.3</v>
      </c>
      <c r="KS736" s="74">
        <f t="shared" si="3213"/>
        <v>-14.2</v>
      </c>
      <c r="KT736" s="74">
        <f t="shared" si="3214"/>
        <v>-5</v>
      </c>
      <c r="KU736" s="74">
        <f t="shared" ref="KU736:KV736" si="3290">KU371</f>
        <v>5</v>
      </c>
      <c r="KV736" s="74">
        <f t="shared" si="3290"/>
        <v>9.4</v>
      </c>
      <c r="KW736" s="72">
        <f t="shared" si="3202"/>
        <v>0.87</v>
      </c>
      <c r="KX736" s="74">
        <f t="shared" si="3144"/>
        <v>3.7</v>
      </c>
      <c r="KZ736" s="74">
        <f t="shared" ref="KZ736:LC736" si="3291">KZ371</f>
        <v>74.900000000000006</v>
      </c>
      <c r="LA736" s="74">
        <f t="shared" si="3291"/>
        <v>72.599999999999994</v>
      </c>
      <c r="LB736" s="74">
        <f t="shared" si="3291"/>
        <v>16.3</v>
      </c>
      <c r="LC736" s="74">
        <f t="shared" si="3291"/>
        <v>0.7</v>
      </c>
    </row>
    <row r="737" spans="23:315" x14ac:dyDescent="0.35">
      <c r="W737" s="8">
        <f t="shared" si="3101"/>
        <v>19.600000000000001</v>
      </c>
      <c r="X737">
        <v>1605600</v>
      </c>
      <c r="Y737">
        <f t="shared" si="3102"/>
        <v>446</v>
      </c>
      <c r="Z737" s="8">
        <v>181.7</v>
      </c>
      <c r="AA737" s="8">
        <v>-12.6</v>
      </c>
      <c r="AB737" s="8">
        <v>67.5</v>
      </c>
      <c r="AC737" s="4"/>
      <c r="KL737" s="84">
        <f t="shared" si="3210"/>
        <v>27399</v>
      </c>
      <c r="KM737">
        <v>1975</v>
      </c>
      <c r="KN737">
        <v>1</v>
      </c>
      <c r="KO737">
        <v>5</v>
      </c>
      <c r="KP737" s="84">
        <f t="shared" si="3211"/>
        <v>5</v>
      </c>
      <c r="KQ737" s="74">
        <f t="shared" ref="KQ737:KR737" si="3292">KQ372</f>
        <v>-6.3</v>
      </c>
      <c r="KR737" s="74">
        <f t="shared" si="3292"/>
        <v>-14.2</v>
      </c>
      <c r="KS737" s="74">
        <f t="shared" si="3213"/>
        <v>-14.5</v>
      </c>
      <c r="KT737" s="74">
        <f t="shared" si="3214"/>
        <v>-4.5999999999999996</v>
      </c>
      <c r="KU737" s="74">
        <f t="shared" ref="KU737:KV737" si="3293">KU372</f>
        <v>5.5</v>
      </c>
      <c r="KV737" s="74">
        <f t="shared" si="3293"/>
        <v>8.8000000000000007</v>
      </c>
      <c r="KW737" s="72">
        <f t="shared" si="3202"/>
        <v>0.82</v>
      </c>
      <c r="KX737" s="74">
        <f t="shared" si="3144"/>
        <v>2.1</v>
      </c>
      <c r="KZ737" s="74">
        <f t="shared" ref="KZ737:LC737" si="3294">KZ372</f>
        <v>76</v>
      </c>
      <c r="LA737" s="74">
        <f t="shared" si="3294"/>
        <v>66.2</v>
      </c>
      <c r="LB737" s="74">
        <f t="shared" si="3294"/>
        <v>14.8</v>
      </c>
      <c r="LC737" s="74">
        <f t="shared" si="3294"/>
        <v>0.6</v>
      </c>
    </row>
    <row r="738" spans="23:315" x14ac:dyDescent="0.35">
      <c r="W738" s="8">
        <f t="shared" si="3101"/>
        <v>19.600000000000001</v>
      </c>
      <c r="X738">
        <v>1609200</v>
      </c>
      <c r="Y738">
        <f t="shared" si="3102"/>
        <v>447</v>
      </c>
      <c r="Z738" s="8">
        <v>145.80000000000001</v>
      </c>
      <c r="AA738" s="8">
        <v>-11.5</v>
      </c>
      <c r="AB738" s="8">
        <v>66.7</v>
      </c>
      <c r="AC738" s="4"/>
      <c r="KL738" s="84">
        <f t="shared" si="3210"/>
        <v>27400</v>
      </c>
      <c r="KM738">
        <v>1975</v>
      </c>
      <c r="KN738">
        <v>1</v>
      </c>
      <c r="KO738">
        <v>6</v>
      </c>
      <c r="KP738" s="84">
        <f t="shared" si="3211"/>
        <v>6</v>
      </c>
      <c r="KQ738" s="74">
        <f t="shared" ref="KQ738:KR738" si="3295">KQ373</f>
        <v>-6.1</v>
      </c>
      <c r="KR738" s="74">
        <f t="shared" si="3295"/>
        <v>-14.5</v>
      </c>
      <c r="KS738" s="74">
        <f t="shared" si="3213"/>
        <v>-13.9</v>
      </c>
      <c r="KT738" s="74">
        <f t="shared" si="3214"/>
        <v>-6.3</v>
      </c>
      <c r="KU738" s="74">
        <f t="shared" ref="KU738:KV738" si="3296">KU373</f>
        <v>5.5</v>
      </c>
      <c r="KV738" s="74">
        <f t="shared" si="3296"/>
        <v>8.8000000000000007</v>
      </c>
      <c r="KW738" s="72">
        <f t="shared" si="3202"/>
        <v>0.82</v>
      </c>
      <c r="KX738" s="74">
        <f t="shared" si="3144"/>
        <v>1.9</v>
      </c>
      <c r="KZ738" s="74">
        <f t="shared" ref="KZ738:LC738" si="3297">KZ373</f>
        <v>75.7</v>
      </c>
      <c r="LA738" s="74">
        <f t="shared" si="3297"/>
        <v>71.2</v>
      </c>
      <c r="LB738" s="74">
        <f t="shared" si="3297"/>
        <v>13.2</v>
      </c>
      <c r="LC738" s="74">
        <f t="shared" si="3297"/>
        <v>0.7</v>
      </c>
    </row>
    <row r="739" spans="23:315" x14ac:dyDescent="0.35">
      <c r="W739" s="8">
        <f t="shared" si="3101"/>
        <v>19.7</v>
      </c>
      <c r="X739">
        <v>1612800</v>
      </c>
      <c r="Y739">
        <f t="shared" si="3102"/>
        <v>448</v>
      </c>
      <c r="Z739" s="8">
        <v>79.7</v>
      </c>
      <c r="AA739" s="8">
        <v>-10.7</v>
      </c>
      <c r="AB739" s="8">
        <v>66.400000000000006</v>
      </c>
      <c r="AC739" s="4"/>
      <c r="KL739" s="84">
        <f t="shared" si="3210"/>
        <v>27401</v>
      </c>
      <c r="KM739">
        <v>1975</v>
      </c>
      <c r="KN739">
        <v>1</v>
      </c>
      <c r="KO739">
        <v>7</v>
      </c>
      <c r="KP739" s="84">
        <f t="shared" si="3211"/>
        <v>7</v>
      </c>
      <c r="KQ739" s="74">
        <f t="shared" ref="KQ739:KR739" si="3298">KQ374</f>
        <v>-5.9</v>
      </c>
      <c r="KR739" s="74">
        <f t="shared" si="3298"/>
        <v>-13.9</v>
      </c>
      <c r="KS739" s="74">
        <f t="shared" si="3213"/>
        <v>-16.899999999999999</v>
      </c>
      <c r="KT739" s="74">
        <f t="shared" si="3214"/>
        <v>-6.1</v>
      </c>
      <c r="KU739" s="74">
        <f t="shared" ref="KU739:KV739" si="3299">KU374</f>
        <v>4.5</v>
      </c>
      <c r="KV739" s="74">
        <f t="shared" si="3299"/>
        <v>9.3000000000000007</v>
      </c>
      <c r="KW739" s="72">
        <f t="shared" si="3202"/>
        <v>0.9</v>
      </c>
      <c r="KX739" s="74">
        <f t="shared" si="3144"/>
        <v>1.7</v>
      </c>
      <c r="KZ739" s="74">
        <f t="shared" ref="KZ739:LC739" si="3300">KZ374</f>
        <v>74.5</v>
      </c>
      <c r="LA739" s="74">
        <f t="shared" si="3300"/>
        <v>69.8</v>
      </c>
      <c r="LB739" s="74">
        <f t="shared" si="3300"/>
        <v>17</v>
      </c>
      <c r="LC739" s="74">
        <f t="shared" si="3300"/>
        <v>0.7</v>
      </c>
    </row>
    <row r="740" spans="23:315" x14ac:dyDescent="0.35">
      <c r="W740" s="8">
        <f t="shared" ref="W740:W803" si="3301">X740/24/3600+1</f>
        <v>19.7</v>
      </c>
      <c r="X740">
        <v>1616400</v>
      </c>
      <c r="Y740">
        <f t="shared" ref="Y740:Y803" si="3302">X740/3600</f>
        <v>449</v>
      </c>
      <c r="Z740" s="8">
        <v>21.1</v>
      </c>
      <c r="AA740" s="8">
        <v>-10.4</v>
      </c>
      <c r="AB740" s="8">
        <v>68.400000000000006</v>
      </c>
      <c r="AC740" s="4"/>
      <c r="KL740" s="84">
        <f t="shared" si="3210"/>
        <v>27402</v>
      </c>
      <c r="KM740">
        <v>1975</v>
      </c>
      <c r="KN740">
        <v>1</v>
      </c>
      <c r="KO740">
        <v>8</v>
      </c>
      <c r="KP740" s="84">
        <f t="shared" si="3211"/>
        <v>8</v>
      </c>
      <c r="KQ740" s="74">
        <f t="shared" ref="KQ740:KR740" si="3303">KQ375</f>
        <v>-8.8000000000000007</v>
      </c>
      <c r="KR740" s="74">
        <f t="shared" si="3303"/>
        <v>-16.899999999999999</v>
      </c>
      <c r="KS740" s="74">
        <f t="shared" si="3213"/>
        <v>-16.600000000000001</v>
      </c>
      <c r="KT740" s="74">
        <f t="shared" si="3214"/>
        <v>-5.9</v>
      </c>
      <c r="KU740" s="74">
        <f t="shared" ref="KU740:KV740" si="3304">KU375</f>
        <v>6.4</v>
      </c>
      <c r="KV740" s="74">
        <f t="shared" si="3304"/>
        <v>9.8000000000000007</v>
      </c>
      <c r="KW740" s="72">
        <f t="shared" si="3202"/>
        <v>0.8</v>
      </c>
      <c r="KX740" s="74">
        <f t="shared" si="3144"/>
        <v>2.1</v>
      </c>
      <c r="KZ740" s="74">
        <f t="shared" ref="KZ740:LC740" si="3305">KZ375</f>
        <v>70.599999999999994</v>
      </c>
      <c r="LA740" s="74">
        <f t="shared" si="3305"/>
        <v>63.5</v>
      </c>
      <c r="LB740" s="74">
        <f t="shared" si="3305"/>
        <v>14.7</v>
      </c>
      <c r="LC740" s="74">
        <f t="shared" si="3305"/>
        <v>0.6</v>
      </c>
    </row>
    <row r="741" spans="23:315" x14ac:dyDescent="0.35">
      <c r="W741" s="8">
        <f t="shared" si="3301"/>
        <v>19.8</v>
      </c>
      <c r="X741">
        <v>1620000</v>
      </c>
      <c r="Y741">
        <f t="shared" si="3302"/>
        <v>450</v>
      </c>
      <c r="Z741" s="8">
        <v>0</v>
      </c>
      <c r="AA741" s="8">
        <v>-10.1</v>
      </c>
      <c r="AB741" s="8">
        <v>70.2</v>
      </c>
      <c r="AC741" s="4"/>
      <c r="KL741" s="84">
        <f t="shared" si="3210"/>
        <v>27403</v>
      </c>
      <c r="KM741">
        <v>1975</v>
      </c>
      <c r="KN741">
        <v>1</v>
      </c>
      <c r="KO741">
        <v>9</v>
      </c>
      <c r="KP741" s="84">
        <f t="shared" si="3211"/>
        <v>9</v>
      </c>
      <c r="KQ741" s="74">
        <f t="shared" ref="KQ741:KR741" si="3306">KQ376</f>
        <v>-7.7</v>
      </c>
      <c r="KR741" s="74">
        <f t="shared" si="3306"/>
        <v>-16.600000000000001</v>
      </c>
      <c r="KS741" s="74">
        <f t="shared" si="3213"/>
        <v>-15.2</v>
      </c>
      <c r="KT741" s="74">
        <f t="shared" si="3214"/>
        <v>-8.8000000000000007</v>
      </c>
      <c r="KU741" s="74">
        <f t="shared" ref="KU741:KV741" si="3307">KU376</f>
        <v>5.8</v>
      </c>
      <c r="KV741" s="74">
        <f t="shared" si="3307"/>
        <v>9.9</v>
      </c>
      <c r="KW741" s="72">
        <f t="shared" si="3202"/>
        <v>0.84</v>
      </c>
      <c r="KX741" s="74">
        <f t="shared" si="3144"/>
        <v>2.5</v>
      </c>
      <c r="KZ741" s="74">
        <f t="shared" ref="KZ741:LC741" si="3308">KZ376</f>
        <v>73.400000000000006</v>
      </c>
      <c r="LA741" s="74">
        <f t="shared" si="3308"/>
        <v>68.7</v>
      </c>
      <c r="LB741" s="74">
        <f t="shared" si="3308"/>
        <v>13.9</v>
      </c>
      <c r="LC741" s="74">
        <f t="shared" si="3308"/>
        <v>0.7</v>
      </c>
    </row>
    <row r="742" spans="23:315" x14ac:dyDescent="0.35">
      <c r="W742" s="8">
        <f t="shared" si="3301"/>
        <v>19.8</v>
      </c>
      <c r="X742">
        <v>1623600</v>
      </c>
      <c r="Y742">
        <f t="shared" si="3302"/>
        <v>451</v>
      </c>
      <c r="Z742" s="8">
        <v>0</v>
      </c>
      <c r="AA742" s="8">
        <v>-10.3</v>
      </c>
      <c r="AB742" s="8">
        <v>73.2</v>
      </c>
      <c r="AC742" s="4"/>
      <c r="KL742" s="84">
        <f t="shared" si="3210"/>
        <v>27404</v>
      </c>
      <c r="KM742">
        <v>1975</v>
      </c>
      <c r="KN742">
        <v>1</v>
      </c>
      <c r="KO742">
        <v>10</v>
      </c>
      <c r="KP742" s="84">
        <f t="shared" si="3211"/>
        <v>10</v>
      </c>
      <c r="KQ742" s="74">
        <f t="shared" ref="KQ742:KR742" si="3309">KQ377</f>
        <v>-7.4</v>
      </c>
      <c r="KR742" s="74">
        <f t="shared" si="3309"/>
        <v>-15.2</v>
      </c>
      <c r="KS742" s="74">
        <f t="shared" si="3213"/>
        <v>-15.6</v>
      </c>
      <c r="KT742" s="74">
        <f t="shared" si="3214"/>
        <v>-7.7</v>
      </c>
      <c r="KU742" s="74">
        <f t="shared" ref="KU742:KV742" si="3310">KU377</f>
        <v>5.7</v>
      </c>
      <c r="KV742" s="74">
        <f t="shared" si="3310"/>
        <v>10.3</v>
      </c>
      <c r="KW742" s="72">
        <f t="shared" si="3202"/>
        <v>0.86</v>
      </c>
      <c r="KX742" s="74">
        <f t="shared" si="3144"/>
        <v>2.7</v>
      </c>
      <c r="KZ742" s="74">
        <f t="shared" ref="KZ742:LC742" si="3311">KZ377</f>
        <v>75.5</v>
      </c>
      <c r="LA742" s="74">
        <f t="shared" si="3311"/>
        <v>65.7</v>
      </c>
      <c r="LB742" s="74">
        <f t="shared" si="3311"/>
        <v>15.1</v>
      </c>
      <c r="LC742" s="74">
        <f t="shared" si="3311"/>
        <v>0.7</v>
      </c>
    </row>
    <row r="743" spans="23:315" x14ac:dyDescent="0.35">
      <c r="W743" s="8">
        <f t="shared" si="3301"/>
        <v>19.8</v>
      </c>
      <c r="X743">
        <v>1627200</v>
      </c>
      <c r="Y743">
        <f t="shared" si="3302"/>
        <v>452</v>
      </c>
      <c r="Z743" s="8">
        <v>0</v>
      </c>
      <c r="AA743" s="8">
        <v>-10.7</v>
      </c>
      <c r="AB743" s="8">
        <v>74.8</v>
      </c>
      <c r="AC743" s="4"/>
      <c r="KL743" s="84">
        <f t="shared" si="3210"/>
        <v>27405</v>
      </c>
      <c r="KM743">
        <v>1975</v>
      </c>
      <c r="KN743">
        <v>1</v>
      </c>
      <c r="KO743">
        <v>11</v>
      </c>
      <c r="KP743" s="84">
        <f t="shared" si="3211"/>
        <v>11</v>
      </c>
      <c r="KQ743" s="74">
        <f t="shared" ref="KQ743:KR743" si="3312">KQ378</f>
        <v>-7.2</v>
      </c>
      <c r="KR743" s="74">
        <f t="shared" si="3312"/>
        <v>-15.6</v>
      </c>
      <c r="KS743" s="74">
        <f t="shared" si="3213"/>
        <v>-16.399999999999999</v>
      </c>
      <c r="KT743" s="74">
        <f t="shared" si="3214"/>
        <v>-7.4</v>
      </c>
      <c r="KU743" s="74">
        <f t="shared" ref="KU743:KV743" si="3313">KU378</f>
        <v>5.2</v>
      </c>
      <c r="KV743" s="74">
        <f t="shared" si="3313"/>
        <v>9.9</v>
      </c>
      <c r="KW743" s="72">
        <f t="shared" si="3202"/>
        <v>0.88</v>
      </c>
      <c r="KX743" s="74">
        <f t="shared" si="3144"/>
        <v>2.2000000000000002</v>
      </c>
      <c r="KZ743" s="74">
        <f t="shared" ref="KZ743:LC743" si="3314">KZ378</f>
        <v>71.7</v>
      </c>
      <c r="LA743" s="74">
        <f t="shared" si="3314"/>
        <v>66.900000000000006</v>
      </c>
      <c r="LB743" s="74">
        <f t="shared" si="3314"/>
        <v>16.100000000000001</v>
      </c>
      <c r="LC743" s="74">
        <f t="shared" si="3314"/>
        <v>0.7</v>
      </c>
    </row>
    <row r="744" spans="23:315" x14ac:dyDescent="0.35">
      <c r="W744" s="8">
        <f t="shared" si="3301"/>
        <v>19.899999999999999</v>
      </c>
      <c r="X744">
        <v>1630800</v>
      </c>
      <c r="Y744">
        <f t="shared" si="3302"/>
        <v>453</v>
      </c>
      <c r="Z744" s="8">
        <v>0</v>
      </c>
      <c r="AA744" s="8">
        <v>-11</v>
      </c>
      <c r="AB744" s="8">
        <v>76.3</v>
      </c>
      <c r="AC744" s="4"/>
      <c r="KL744" s="84">
        <f t="shared" si="3210"/>
        <v>27406</v>
      </c>
      <c r="KM744">
        <v>1975</v>
      </c>
      <c r="KN744">
        <v>1</v>
      </c>
      <c r="KO744">
        <v>12</v>
      </c>
      <c r="KP744" s="84">
        <f t="shared" si="3211"/>
        <v>12</v>
      </c>
      <c r="KQ744" s="74">
        <f t="shared" ref="KQ744:KR744" si="3315">KQ379</f>
        <v>-7.9</v>
      </c>
      <c r="KR744" s="74">
        <f t="shared" si="3315"/>
        <v>-16.399999999999999</v>
      </c>
      <c r="KS744" s="74">
        <f t="shared" si="3213"/>
        <v>-16.600000000000001</v>
      </c>
      <c r="KT744" s="74">
        <f t="shared" si="3214"/>
        <v>-7.2</v>
      </c>
      <c r="KU744" s="74">
        <f t="shared" ref="KU744:KV744" si="3316">KU379</f>
        <v>6.1</v>
      </c>
      <c r="KV744" s="74">
        <f t="shared" si="3316"/>
        <v>10.6</v>
      </c>
      <c r="KW744" s="72">
        <f t="shared" si="3202"/>
        <v>0.85</v>
      </c>
      <c r="KX744" s="74">
        <f t="shared" si="3144"/>
        <v>1</v>
      </c>
      <c r="KZ744" s="74">
        <f t="shared" ref="KZ744:LC744" si="3317">KZ379</f>
        <v>68</v>
      </c>
      <c r="LA744" s="74">
        <f t="shared" si="3317"/>
        <v>62.5</v>
      </c>
      <c r="LB744" s="74">
        <f t="shared" si="3317"/>
        <v>15.1</v>
      </c>
      <c r="LC744" s="74">
        <f t="shared" si="3317"/>
        <v>0.6</v>
      </c>
    </row>
    <row r="745" spans="23:315" x14ac:dyDescent="0.35">
      <c r="W745" s="8">
        <f t="shared" si="3301"/>
        <v>19.899999999999999</v>
      </c>
      <c r="X745">
        <v>1634400</v>
      </c>
      <c r="Y745">
        <f t="shared" si="3302"/>
        <v>454</v>
      </c>
      <c r="Z745" s="8">
        <v>0</v>
      </c>
      <c r="AA745" s="8">
        <v>-11.2</v>
      </c>
      <c r="AB745" s="8">
        <v>78.3</v>
      </c>
      <c r="AC745" s="4"/>
      <c r="KL745" s="84">
        <f t="shared" si="3210"/>
        <v>27407</v>
      </c>
      <c r="KM745">
        <v>1975</v>
      </c>
      <c r="KN745">
        <v>1</v>
      </c>
      <c r="KO745">
        <v>13</v>
      </c>
      <c r="KP745" s="84">
        <f t="shared" si="3211"/>
        <v>13</v>
      </c>
      <c r="KQ745" s="74">
        <f t="shared" ref="KQ745:KR745" si="3318">KQ380</f>
        <v>-6.9</v>
      </c>
      <c r="KR745" s="74">
        <f t="shared" si="3318"/>
        <v>-16.600000000000001</v>
      </c>
      <c r="KS745" s="74">
        <f t="shared" si="3213"/>
        <v>-15.7</v>
      </c>
      <c r="KT745" s="74">
        <f t="shared" si="3214"/>
        <v>-7.9</v>
      </c>
      <c r="KU745" s="74">
        <f t="shared" ref="KU745:KV745" si="3319">KU380</f>
        <v>6</v>
      </c>
      <c r="KV745" s="74">
        <f t="shared" si="3319"/>
        <v>9.6</v>
      </c>
      <c r="KW745" s="72">
        <f t="shared" si="3202"/>
        <v>0.82</v>
      </c>
      <c r="KX745" s="74">
        <f t="shared" si="3144"/>
        <v>2.8</v>
      </c>
      <c r="KZ745" s="74">
        <f t="shared" ref="KZ745:LC745" si="3320">KZ380</f>
        <v>71</v>
      </c>
      <c r="LA745" s="74">
        <f t="shared" si="3320"/>
        <v>64.8</v>
      </c>
      <c r="LB745" s="74">
        <f t="shared" si="3320"/>
        <v>14.8</v>
      </c>
      <c r="LC745" s="74">
        <f t="shared" si="3320"/>
        <v>0.7</v>
      </c>
    </row>
    <row r="746" spans="23:315" x14ac:dyDescent="0.35">
      <c r="W746" s="8">
        <f t="shared" si="3301"/>
        <v>20</v>
      </c>
      <c r="X746">
        <v>1638000</v>
      </c>
      <c r="Y746">
        <f t="shared" si="3302"/>
        <v>455</v>
      </c>
      <c r="Z746" s="8">
        <v>0</v>
      </c>
      <c r="AA746" s="8">
        <v>-11.3</v>
      </c>
      <c r="AB746" s="8">
        <v>79.900000000000006</v>
      </c>
      <c r="AC746" s="4"/>
      <c r="KL746" s="84">
        <f t="shared" si="3210"/>
        <v>27408</v>
      </c>
      <c r="KM746">
        <v>1975</v>
      </c>
      <c r="KN746">
        <v>1</v>
      </c>
      <c r="KO746">
        <v>14</v>
      </c>
      <c r="KP746" s="84">
        <f t="shared" si="3211"/>
        <v>14</v>
      </c>
      <c r="KQ746" s="74">
        <f t="shared" ref="KQ746:KR746" si="3321">KQ381</f>
        <v>-6.4</v>
      </c>
      <c r="KR746" s="74">
        <f t="shared" si="3321"/>
        <v>-15.7</v>
      </c>
      <c r="KS746" s="74">
        <f t="shared" si="3213"/>
        <v>-15.5</v>
      </c>
      <c r="KT746" s="74">
        <f t="shared" si="3214"/>
        <v>-6.9</v>
      </c>
      <c r="KU746" s="74">
        <f t="shared" ref="KU746:KV746" si="3322">KU381</f>
        <v>5.3</v>
      </c>
      <c r="KV746" s="74">
        <f t="shared" si="3322"/>
        <v>9</v>
      </c>
      <c r="KW746" s="72">
        <f t="shared" si="3202"/>
        <v>0.84</v>
      </c>
      <c r="KX746" s="74">
        <f t="shared" si="3144"/>
        <v>2.5</v>
      </c>
      <c r="KZ746" s="74">
        <f t="shared" ref="KZ746:LC746" si="3323">KZ381</f>
        <v>74.2</v>
      </c>
      <c r="LA746" s="74">
        <f t="shared" si="3323"/>
        <v>70.3</v>
      </c>
      <c r="LB746" s="74">
        <f t="shared" si="3323"/>
        <v>15.3</v>
      </c>
      <c r="LC746" s="74">
        <f t="shared" si="3323"/>
        <v>0.8</v>
      </c>
    </row>
    <row r="747" spans="23:315" x14ac:dyDescent="0.35">
      <c r="W747" s="8">
        <f t="shared" si="3301"/>
        <v>20</v>
      </c>
      <c r="X747">
        <v>1641600</v>
      </c>
      <c r="Y747">
        <f t="shared" si="3302"/>
        <v>456</v>
      </c>
      <c r="Z747" s="8">
        <v>0</v>
      </c>
      <c r="AA747" s="8">
        <v>-11.3</v>
      </c>
      <c r="AB747" s="8">
        <v>81.2</v>
      </c>
      <c r="AC747" s="4"/>
      <c r="KL747" s="84">
        <f t="shared" si="3210"/>
        <v>27409</v>
      </c>
      <c r="KM747">
        <v>1975</v>
      </c>
      <c r="KN747">
        <v>1</v>
      </c>
      <c r="KO747">
        <v>15</v>
      </c>
      <c r="KP747" s="84">
        <f t="shared" si="3211"/>
        <v>15</v>
      </c>
      <c r="KQ747" s="74">
        <f t="shared" ref="KQ747:KR747" si="3324">KQ382</f>
        <v>-8.8000000000000007</v>
      </c>
      <c r="KR747" s="74">
        <f t="shared" si="3324"/>
        <v>-15.5</v>
      </c>
      <c r="KS747" s="74">
        <f t="shared" si="3213"/>
        <v>-17.3</v>
      </c>
      <c r="KT747" s="74">
        <f t="shared" si="3214"/>
        <v>-6.4</v>
      </c>
      <c r="KU747" s="74">
        <f t="shared" ref="KU747:KV747" si="3325">KU382</f>
        <v>5.6</v>
      </c>
      <c r="KV747" s="74">
        <f t="shared" si="3325"/>
        <v>9.5</v>
      </c>
      <c r="KW747" s="72">
        <f t="shared" si="3202"/>
        <v>0.84</v>
      </c>
      <c r="KX747" s="74">
        <f t="shared" si="3144"/>
        <v>2.4</v>
      </c>
      <c r="KZ747" s="74">
        <f t="shared" ref="KZ747:LC747" si="3326">KZ382</f>
        <v>72.3</v>
      </c>
      <c r="LA747" s="74">
        <f t="shared" si="3326"/>
        <v>68.400000000000006</v>
      </c>
      <c r="LB747" s="74">
        <f t="shared" si="3326"/>
        <v>14.5</v>
      </c>
      <c r="LC747" s="74">
        <f t="shared" si="3326"/>
        <v>0.7</v>
      </c>
    </row>
    <row r="748" spans="23:315" x14ac:dyDescent="0.35">
      <c r="W748" s="8">
        <f t="shared" si="3301"/>
        <v>20</v>
      </c>
      <c r="X748">
        <v>1645200</v>
      </c>
      <c r="Y748">
        <f t="shared" si="3302"/>
        <v>457</v>
      </c>
      <c r="Z748" s="8">
        <v>0</v>
      </c>
      <c r="AA748" s="8">
        <v>-10.4</v>
      </c>
      <c r="AB748" s="8">
        <v>80.400000000000006</v>
      </c>
      <c r="AC748" s="4"/>
      <c r="KL748" s="84">
        <f t="shared" si="3210"/>
        <v>27410</v>
      </c>
      <c r="KM748">
        <v>1975</v>
      </c>
      <c r="KN748">
        <v>1</v>
      </c>
      <c r="KO748">
        <v>16</v>
      </c>
      <c r="KP748" s="84">
        <f t="shared" si="3211"/>
        <v>16</v>
      </c>
      <c r="KQ748" s="74">
        <f t="shared" ref="KQ748:KR748" si="3327">KQ383</f>
        <v>-7.3</v>
      </c>
      <c r="KR748" s="74">
        <f t="shared" si="3327"/>
        <v>-17.3</v>
      </c>
      <c r="KS748" s="74">
        <f t="shared" si="3213"/>
        <v>-16.899999999999999</v>
      </c>
      <c r="KT748" s="74">
        <f t="shared" si="3214"/>
        <v>-8.8000000000000007</v>
      </c>
      <c r="KU748" s="74">
        <f t="shared" ref="KU748:KV748" si="3328">KU383</f>
        <v>6.1</v>
      </c>
      <c r="KV748" s="74">
        <f t="shared" si="3328"/>
        <v>10</v>
      </c>
      <c r="KW748" s="72">
        <f t="shared" si="3202"/>
        <v>0.83</v>
      </c>
      <c r="KX748" s="74">
        <f t="shared" si="3144"/>
        <v>1.6</v>
      </c>
      <c r="KZ748" s="74">
        <f t="shared" ref="KZ748:LC748" si="3329">KZ383</f>
        <v>74.099999999999994</v>
      </c>
      <c r="LA748" s="74">
        <f t="shared" si="3329"/>
        <v>66.400000000000006</v>
      </c>
      <c r="LB748" s="74">
        <f t="shared" si="3329"/>
        <v>14.5</v>
      </c>
      <c r="LC748" s="74">
        <f t="shared" si="3329"/>
        <v>0.7</v>
      </c>
    </row>
    <row r="749" spans="23:315" x14ac:dyDescent="0.35">
      <c r="W749" s="8">
        <f t="shared" si="3301"/>
        <v>20.100000000000001</v>
      </c>
      <c r="X749">
        <v>1648800</v>
      </c>
      <c r="Y749">
        <f t="shared" si="3302"/>
        <v>458</v>
      </c>
      <c r="Z749" s="8">
        <v>0</v>
      </c>
      <c r="AA749" s="8">
        <v>-9.9</v>
      </c>
      <c r="AB749" s="8">
        <v>81.900000000000006</v>
      </c>
      <c r="AC749" s="4"/>
      <c r="KL749" s="84">
        <f t="shared" si="3210"/>
        <v>27411</v>
      </c>
      <c r="KM749">
        <v>1975</v>
      </c>
      <c r="KN749">
        <v>1</v>
      </c>
      <c r="KO749">
        <v>17</v>
      </c>
      <c r="KP749" s="84">
        <f t="shared" si="3211"/>
        <v>17</v>
      </c>
      <c r="KQ749" s="74">
        <f t="shared" ref="KQ749:KR749" si="3330">KQ384</f>
        <v>-7.8</v>
      </c>
      <c r="KR749" s="74">
        <f t="shared" si="3330"/>
        <v>-16.899999999999999</v>
      </c>
      <c r="KS749" s="74">
        <f t="shared" si="3213"/>
        <v>-14.5</v>
      </c>
      <c r="KT749" s="74">
        <f t="shared" si="3214"/>
        <v>-7.3</v>
      </c>
      <c r="KU749" s="74">
        <f t="shared" ref="KU749:KV749" si="3331">KU384</f>
        <v>5.8</v>
      </c>
      <c r="KV749" s="74">
        <f t="shared" si="3331"/>
        <v>11.5</v>
      </c>
      <c r="KW749" s="72">
        <f t="shared" si="3202"/>
        <v>0.89</v>
      </c>
      <c r="KX749" s="74">
        <f t="shared" si="3144"/>
        <v>1.3</v>
      </c>
      <c r="KZ749" s="74">
        <f t="shared" ref="KZ749:LC749" si="3332">KZ384</f>
        <v>69.2</v>
      </c>
      <c r="LA749" s="74">
        <f t="shared" si="3332"/>
        <v>64.7</v>
      </c>
      <c r="LB749" s="74">
        <f t="shared" si="3332"/>
        <v>15.6</v>
      </c>
      <c r="LC749" s="74">
        <f t="shared" si="3332"/>
        <v>0.7</v>
      </c>
    </row>
    <row r="750" spans="23:315" x14ac:dyDescent="0.35">
      <c r="W750" s="8">
        <f t="shared" si="3301"/>
        <v>20.100000000000001</v>
      </c>
      <c r="X750">
        <v>1652400</v>
      </c>
      <c r="Y750">
        <f t="shared" si="3302"/>
        <v>459</v>
      </c>
      <c r="Z750" s="8">
        <v>0</v>
      </c>
      <c r="AA750" s="8">
        <v>-10</v>
      </c>
      <c r="AB750" s="8">
        <v>82.3</v>
      </c>
      <c r="AC750" s="4"/>
      <c r="KL750" s="84">
        <f t="shared" si="3210"/>
        <v>27412</v>
      </c>
      <c r="KM750">
        <v>1975</v>
      </c>
      <c r="KN750">
        <v>1</v>
      </c>
      <c r="KO750">
        <v>18</v>
      </c>
      <c r="KP750" s="84">
        <f t="shared" si="3211"/>
        <v>18</v>
      </c>
      <c r="KQ750" s="74">
        <f t="shared" ref="KQ750:KR750" si="3333">KQ385</f>
        <v>-6.5</v>
      </c>
      <c r="KR750" s="74">
        <f t="shared" si="3333"/>
        <v>-14.5</v>
      </c>
      <c r="KS750" s="74">
        <f t="shared" si="3213"/>
        <v>-14.1</v>
      </c>
      <c r="KT750" s="74">
        <f t="shared" si="3214"/>
        <v>-7.8</v>
      </c>
      <c r="KU750" s="74">
        <f t="shared" ref="KU750:KV750" si="3334">KU385</f>
        <v>5.5</v>
      </c>
      <c r="KV750" s="74">
        <f t="shared" si="3334"/>
        <v>9.5</v>
      </c>
      <c r="KW750" s="72">
        <f t="shared" si="3202"/>
        <v>0.85</v>
      </c>
      <c r="KX750" s="74">
        <f t="shared" si="3144"/>
        <v>2</v>
      </c>
      <c r="KZ750" s="74">
        <f t="shared" ref="KZ750:LC750" si="3335">KZ385</f>
        <v>73.3</v>
      </c>
      <c r="LA750" s="74">
        <f t="shared" si="3335"/>
        <v>70.2</v>
      </c>
      <c r="LB750" s="74">
        <f t="shared" si="3335"/>
        <v>14.2</v>
      </c>
      <c r="LC750" s="74">
        <f t="shared" si="3335"/>
        <v>0.7</v>
      </c>
    </row>
    <row r="751" spans="23:315" x14ac:dyDescent="0.35">
      <c r="W751" s="8">
        <f t="shared" si="3301"/>
        <v>20.2</v>
      </c>
      <c r="X751">
        <v>1656000</v>
      </c>
      <c r="Y751">
        <f t="shared" si="3302"/>
        <v>460</v>
      </c>
      <c r="Z751" s="8">
        <v>0</v>
      </c>
      <c r="AA751" s="8">
        <v>-10.4</v>
      </c>
      <c r="AB751" s="8">
        <v>82.6</v>
      </c>
      <c r="AC751" s="4"/>
      <c r="KL751" s="84">
        <f t="shared" si="3210"/>
        <v>27413</v>
      </c>
      <c r="KM751">
        <v>1975</v>
      </c>
      <c r="KN751">
        <v>1</v>
      </c>
      <c r="KO751">
        <v>19</v>
      </c>
      <c r="KP751" s="84">
        <f t="shared" si="3211"/>
        <v>19</v>
      </c>
      <c r="KQ751" s="74">
        <f t="shared" ref="KQ751:KR751" si="3336">KQ386</f>
        <v>-4.9000000000000004</v>
      </c>
      <c r="KR751" s="74">
        <f t="shared" si="3336"/>
        <v>-14.1</v>
      </c>
      <c r="KS751" s="74">
        <f t="shared" si="3213"/>
        <v>-13.9</v>
      </c>
      <c r="KT751" s="74">
        <f t="shared" si="3214"/>
        <v>-6.5</v>
      </c>
      <c r="KU751" s="74">
        <f t="shared" ref="KU751:KV751" si="3337">KU386</f>
        <v>6.3</v>
      </c>
      <c r="KV751" s="74">
        <f t="shared" si="3337"/>
        <v>11.8</v>
      </c>
      <c r="KW751" s="72">
        <f t="shared" si="3202"/>
        <v>0.87</v>
      </c>
      <c r="KX751" s="74">
        <f t="shared" si="3144"/>
        <v>2</v>
      </c>
      <c r="KZ751" s="74">
        <f t="shared" ref="KZ751:LC751" si="3338">KZ386</f>
        <v>74.8</v>
      </c>
      <c r="LA751" s="74">
        <f t="shared" si="3338"/>
        <v>66.2</v>
      </c>
      <c r="LB751" s="74">
        <f t="shared" si="3338"/>
        <v>13.8</v>
      </c>
      <c r="LC751" s="74">
        <f t="shared" si="3338"/>
        <v>0.7</v>
      </c>
    </row>
    <row r="752" spans="23:315" x14ac:dyDescent="0.35">
      <c r="W752" s="8">
        <f t="shared" si="3301"/>
        <v>20.2</v>
      </c>
      <c r="X752">
        <v>1659600</v>
      </c>
      <c r="Y752">
        <f t="shared" si="3302"/>
        <v>461</v>
      </c>
      <c r="Z752" s="8">
        <v>0</v>
      </c>
      <c r="AA752" s="8">
        <v>-10.6</v>
      </c>
      <c r="AB752" s="8">
        <v>82.5</v>
      </c>
      <c r="AC752" s="4"/>
      <c r="KL752" s="84">
        <f t="shared" si="3210"/>
        <v>27414</v>
      </c>
      <c r="KM752">
        <v>1975</v>
      </c>
      <c r="KN752">
        <v>1</v>
      </c>
      <c r="KO752">
        <v>20</v>
      </c>
      <c r="KP752" s="84">
        <f t="shared" si="3211"/>
        <v>20</v>
      </c>
      <c r="KQ752" s="74">
        <f t="shared" ref="KQ752:KR752" si="3339">KQ387</f>
        <v>-5.8</v>
      </c>
      <c r="KR752" s="74">
        <f t="shared" si="3339"/>
        <v>-13.9</v>
      </c>
      <c r="KS752" s="74">
        <f t="shared" si="3213"/>
        <v>-16</v>
      </c>
      <c r="KT752" s="74">
        <f t="shared" si="3214"/>
        <v>-4.9000000000000004</v>
      </c>
      <c r="KU752" s="74">
        <f t="shared" ref="KU752:KV752" si="3340">KU387</f>
        <v>6.4</v>
      </c>
      <c r="KV752" s="74">
        <f t="shared" si="3340"/>
        <v>10.1</v>
      </c>
      <c r="KW752" s="72">
        <f t="shared" si="3202"/>
        <v>0.81</v>
      </c>
      <c r="KX752" s="74">
        <f t="shared" si="3144"/>
        <v>1.4</v>
      </c>
      <c r="KZ752" s="74">
        <f t="shared" ref="KZ752:LC752" si="3341">KZ387</f>
        <v>73.2</v>
      </c>
      <c r="LA752" s="74">
        <f t="shared" si="3341"/>
        <v>66.8</v>
      </c>
      <c r="LB752" s="74">
        <f t="shared" si="3341"/>
        <v>15.9</v>
      </c>
      <c r="LC752" s="74">
        <f t="shared" si="3341"/>
        <v>0.6</v>
      </c>
    </row>
    <row r="753" spans="23:315" x14ac:dyDescent="0.35">
      <c r="W753" s="8">
        <f t="shared" si="3301"/>
        <v>20.3</v>
      </c>
      <c r="X753">
        <v>1663200</v>
      </c>
      <c r="Y753">
        <f t="shared" si="3302"/>
        <v>462</v>
      </c>
      <c r="Z753" s="8">
        <v>0</v>
      </c>
      <c r="AA753" s="8">
        <v>-10.9</v>
      </c>
      <c r="AB753" s="8">
        <v>82.5</v>
      </c>
      <c r="AC753" s="4"/>
      <c r="KL753" s="84">
        <f t="shared" si="3210"/>
        <v>27415</v>
      </c>
      <c r="KM753">
        <v>1975</v>
      </c>
      <c r="KN753">
        <v>1</v>
      </c>
      <c r="KO753">
        <v>21</v>
      </c>
      <c r="KP753" s="84">
        <f t="shared" si="3211"/>
        <v>21</v>
      </c>
      <c r="KQ753" s="74">
        <f t="shared" ref="KQ753:KR753" si="3342">KQ388</f>
        <v>-6.1</v>
      </c>
      <c r="KR753" s="74">
        <f t="shared" si="3342"/>
        <v>-16</v>
      </c>
      <c r="KS753" s="74">
        <f t="shared" si="3213"/>
        <v>-15.1</v>
      </c>
      <c r="KT753" s="74">
        <f t="shared" si="3214"/>
        <v>-5.8</v>
      </c>
      <c r="KU753" s="74">
        <f t="shared" ref="KU753:KV753" si="3343">KU388</f>
        <v>6.4</v>
      </c>
      <c r="KV753" s="74">
        <f t="shared" si="3343"/>
        <v>10.6</v>
      </c>
      <c r="KW753" s="72">
        <f t="shared" si="3202"/>
        <v>0.83</v>
      </c>
      <c r="KX753" s="74">
        <f t="shared" ref="KX753:KX816" si="3344">KX388</f>
        <v>2.1</v>
      </c>
      <c r="KZ753" s="74">
        <f t="shared" ref="KZ753:LC753" si="3345">KZ388</f>
        <v>72.400000000000006</v>
      </c>
      <c r="LA753" s="74">
        <f t="shared" si="3345"/>
        <v>68</v>
      </c>
      <c r="LB753" s="74">
        <f t="shared" si="3345"/>
        <v>15.4</v>
      </c>
      <c r="LC753" s="74">
        <f t="shared" si="3345"/>
        <v>0.6</v>
      </c>
    </row>
    <row r="754" spans="23:315" x14ac:dyDescent="0.35">
      <c r="W754" s="8">
        <f t="shared" si="3301"/>
        <v>20.3</v>
      </c>
      <c r="X754">
        <v>1666800</v>
      </c>
      <c r="Y754">
        <f t="shared" si="3302"/>
        <v>463</v>
      </c>
      <c r="Z754" s="8">
        <v>0</v>
      </c>
      <c r="AA754" s="8">
        <v>-11.1</v>
      </c>
      <c r="AB754" s="8">
        <v>84.2</v>
      </c>
      <c r="AC754" s="4"/>
      <c r="KL754" s="84">
        <f t="shared" si="3210"/>
        <v>27416</v>
      </c>
      <c r="KM754">
        <v>1975</v>
      </c>
      <c r="KN754">
        <v>1</v>
      </c>
      <c r="KO754">
        <v>22</v>
      </c>
      <c r="KP754" s="84">
        <f t="shared" si="3211"/>
        <v>22</v>
      </c>
      <c r="KQ754" s="74">
        <f t="shared" ref="KQ754:KR754" si="3346">KQ389</f>
        <v>-5.3</v>
      </c>
      <c r="KR754" s="74">
        <f t="shared" si="3346"/>
        <v>-15.1</v>
      </c>
      <c r="KS754" s="74">
        <f t="shared" si="3213"/>
        <v>-13.1</v>
      </c>
      <c r="KT754" s="74">
        <f t="shared" si="3214"/>
        <v>-6.1</v>
      </c>
      <c r="KU754" s="74">
        <f t="shared" ref="KU754:KV754" si="3347">KU389</f>
        <v>6.4</v>
      </c>
      <c r="KV754" s="74">
        <f t="shared" si="3347"/>
        <v>12.1</v>
      </c>
      <c r="KW754" s="72">
        <f t="shared" si="3202"/>
        <v>0.88</v>
      </c>
      <c r="KX754" s="74">
        <f t="shared" si="3344"/>
        <v>2.5</v>
      </c>
      <c r="KZ754" s="74">
        <f t="shared" ref="KZ754:LC754" si="3348">KZ389</f>
        <v>73.5</v>
      </c>
      <c r="LA754" s="74">
        <f t="shared" si="3348"/>
        <v>65</v>
      </c>
      <c r="LB754" s="74">
        <f t="shared" si="3348"/>
        <v>16.3</v>
      </c>
      <c r="LC754" s="74">
        <f t="shared" si="3348"/>
        <v>0.7</v>
      </c>
    </row>
    <row r="755" spans="23:315" x14ac:dyDescent="0.35">
      <c r="W755" s="8">
        <f t="shared" si="3301"/>
        <v>20.3</v>
      </c>
      <c r="X755">
        <v>1670400</v>
      </c>
      <c r="Y755">
        <f t="shared" si="3302"/>
        <v>464</v>
      </c>
      <c r="Z755" s="8">
        <v>4.2</v>
      </c>
      <c r="AA755" s="8">
        <v>-11.7</v>
      </c>
      <c r="AB755" s="8">
        <v>85.9</v>
      </c>
      <c r="AC755" s="4"/>
      <c r="KL755" s="84">
        <f t="shared" si="3210"/>
        <v>27417</v>
      </c>
      <c r="KM755">
        <v>1975</v>
      </c>
      <c r="KN755">
        <v>1</v>
      </c>
      <c r="KO755">
        <v>23</v>
      </c>
      <c r="KP755" s="84">
        <f t="shared" si="3211"/>
        <v>23</v>
      </c>
      <c r="KQ755" s="74">
        <f t="shared" ref="KQ755:KR755" si="3349">KQ390</f>
        <v>-3.6</v>
      </c>
      <c r="KR755" s="74">
        <f t="shared" si="3349"/>
        <v>-13.1</v>
      </c>
      <c r="KS755" s="74">
        <f t="shared" si="3213"/>
        <v>-12</v>
      </c>
      <c r="KT755" s="74">
        <f t="shared" si="3214"/>
        <v>-5.3</v>
      </c>
      <c r="KU755" s="74">
        <f t="shared" ref="KU755:KV755" si="3350">KU390</f>
        <v>6.1</v>
      </c>
      <c r="KV755" s="74">
        <f t="shared" si="3350"/>
        <v>10.199999999999999</v>
      </c>
      <c r="KW755" s="72">
        <f t="shared" si="3202"/>
        <v>0.83</v>
      </c>
      <c r="KX755" s="74">
        <f t="shared" si="3344"/>
        <v>3.2</v>
      </c>
      <c r="KZ755" s="74">
        <f t="shared" ref="KZ755:LC755" si="3351">KZ390</f>
        <v>75.099999999999994</v>
      </c>
      <c r="LA755" s="74">
        <f t="shared" si="3351"/>
        <v>71.3</v>
      </c>
      <c r="LB755" s="74">
        <f t="shared" si="3351"/>
        <v>14.6</v>
      </c>
      <c r="LC755" s="74">
        <f t="shared" si="3351"/>
        <v>0.8</v>
      </c>
    </row>
    <row r="756" spans="23:315" x14ac:dyDescent="0.35">
      <c r="W756" s="8">
        <f t="shared" si="3301"/>
        <v>20.399999999999999</v>
      </c>
      <c r="X756">
        <v>1674000</v>
      </c>
      <c r="Y756">
        <f t="shared" si="3302"/>
        <v>465</v>
      </c>
      <c r="Z756" s="8">
        <v>106.7</v>
      </c>
      <c r="AA756" s="8">
        <v>-11.5</v>
      </c>
      <c r="AB756" s="8">
        <v>82.2</v>
      </c>
      <c r="AC756" s="4"/>
      <c r="KL756" s="84">
        <f t="shared" si="3210"/>
        <v>27418</v>
      </c>
      <c r="KM756">
        <v>1975</v>
      </c>
      <c r="KN756">
        <v>1</v>
      </c>
      <c r="KO756">
        <v>24</v>
      </c>
      <c r="KP756" s="84">
        <f t="shared" si="3211"/>
        <v>24</v>
      </c>
      <c r="KQ756" s="74">
        <f t="shared" ref="KQ756:KR756" si="3352">KQ391</f>
        <v>-2.7</v>
      </c>
      <c r="KR756" s="74">
        <f t="shared" si="3352"/>
        <v>-12</v>
      </c>
      <c r="KS756" s="74">
        <f t="shared" si="3213"/>
        <v>-13.1</v>
      </c>
      <c r="KT756" s="74">
        <f t="shared" si="3214"/>
        <v>-3.6</v>
      </c>
      <c r="KU756" s="74">
        <f t="shared" ref="KU756:KV756" si="3353">KU391</f>
        <v>6.4</v>
      </c>
      <c r="KV756" s="74">
        <f t="shared" si="3353"/>
        <v>12.4</v>
      </c>
      <c r="KW756" s="72">
        <f t="shared" si="3202"/>
        <v>0.88</v>
      </c>
      <c r="KX756" s="74">
        <f t="shared" si="3344"/>
        <v>2.4</v>
      </c>
      <c r="KZ756" s="74">
        <f t="shared" ref="KZ756:LC756" si="3354">KZ391</f>
        <v>77.8</v>
      </c>
      <c r="LA756" s="74">
        <f t="shared" si="3354"/>
        <v>69.099999999999994</v>
      </c>
      <c r="LB756" s="74">
        <f t="shared" si="3354"/>
        <v>15.6</v>
      </c>
      <c r="LC756" s="74">
        <f t="shared" si="3354"/>
        <v>0.8</v>
      </c>
    </row>
    <row r="757" spans="23:315" x14ac:dyDescent="0.35">
      <c r="W757" s="8">
        <f t="shared" si="3301"/>
        <v>20.399999999999999</v>
      </c>
      <c r="X757">
        <v>1677600</v>
      </c>
      <c r="Y757">
        <f t="shared" si="3302"/>
        <v>466</v>
      </c>
      <c r="Z757" s="8">
        <v>256.10000000000002</v>
      </c>
      <c r="AA757" s="8">
        <v>-10.7</v>
      </c>
      <c r="AB757" s="8">
        <v>79.8</v>
      </c>
      <c r="AC757" s="4"/>
      <c r="KL757" s="84">
        <f t="shared" si="3210"/>
        <v>27419</v>
      </c>
      <c r="KM757">
        <v>1975</v>
      </c>
      <c r="KN757">
        <v>1</v>
      </c>
      <c r="KO757">
        <v>25</v>
      </c>
      <c r="KP757" s="84">
        <f t="shared" si="3211"/>
        <v>25</v>
      </c>
      <c r="KQ757" s="74">
        <f t="shared" ref="KQ757:KR757" si="3355">KQ392</f>
        <v>-4.5999999999999996</v>
      </c>
      <c r="KR757" s="74">
        <f t="shared" si="3355"/>
        <v>-13.1</v>
      </c>
      <c r="KS757" s="74">
        <f t="shared" si="3213"/>
        <v>-14.3</v>
      </c>
      <c r="KT757" s="74">
        <f t="shared" si="3214"/>
        <v>-2.7</v>
      </c>
      <c r="KU757" s="74">
        <f t="shared" ref="KU757:KV757" si="3356">KU392</f>
        <v>6.1</v>
      </c>
      <c r="KV757" s="74">
        <f t="shared" si="3356"/>
        <v>10.4</v>
      </c>
      <c r="KW757" s="72">
        <f t="shared" si="3202"/>
        <v>0.84</v>
      </c>
      <c r="KX757" s="74">
        <f t="shared" si="3344"/>
        <v>3.2</v>
      </c>
      <c r="KZ757" s="74">
        <f t="shared" ref="KZ757:LC757" si="3357">KZ392</f>
        <v>72.5</v>
      </c>
      <c r="LA757" s="74">
        <f t="shared" si="3357"/>
        <v>65.5</v>
      </c>
      <c r="LB757" s="74">
        <f t="shared" si="3357"/>
        <v>16.5</v>
      </c>
      <c r="LC757" s="74">
        <f t="shared" si="3357"/>
        <v>0.6</v>
      </c>
    </row>
    <row r="758" spans="23:315" x14ac:dyDescent="0.35">
      <c r="W758" s="8">
        <f t="shared" si="3301"/>
        <v>20.5</v>
      </c>
      <c r="X758">
        <v>1681200</v>
      </c>
      <c r="Y758">
        <f t="shared" si="3302"/>
        <v>467</v>
      </c>
      <c r="Z758" s="8">
        <v>373.6</v>
      </c>
      <c r="AA758" s="8">
        <v>-9.9</v>
      </c>
      <c r="AB758" s="8">
        <v>75.599999999999994</v>
      </c>
      <c r="AC758" s="4"/>
      <c r="KL758" s="84">
        <f t="shared" si="3210"/>
        <v>27420</v>
      </c>
      <c r="KM758">
        <v>1975</v>
      </c>
      <c r="KN758">
        <v>1</v>
      </c>
      <c r="KO758">
        <v>26</v>
      </c>
      <c r="KP758" s="84">
        <f t="shared" si="3211"/>
        <v>26</v>
      </c>
      <c r="KQ758" s="74">
        <f t="shared" ref="KQ758:KR758" si="3358">KQ393</f>
        <v>-5.5</v>
      </c>
      <c r="KR758" s="74">
        <f t="shared" si="3358"/>
        <v>-14.3</v>
      </c>
      <c r="KS758" s="74">
        <f t="shared" si="3213"/>
        <v>-14.9</v>
      </c>
      <c r="KT758" s="74">
        <f t="shared" si="3214"/>
        <v>-4.5999999999999996</v>
      </c>
      <c r="KU758" s="74">
        <f t="shared" ref="KU758:KV758" si="3359">KU393</f>
        <v>7</v>
      </c>
      <c r="KV758" s="74">
        <f t="shared" si="3359"/>
        <v>11.7</v>
      </c>
      <c r="KW758" s="72">
        <f t="shared" si="3202"/>
        <v>0.83</v>
      </c>
      <c r="KX758" s="74">
        <f t="shared" si="3344"/>
        <v>2.1</v>
      </c>
      <c r="KZ758" s="74">
        <f t="shared" ref="KZ758:LC758" si="3360">KZ393</f>
        <v>73.3</v>
      </c>
      <c r="LA758" s="74">
        <f t="shared" si="3360"/>
        <v>65.400000000000006</v>
      </c>
      <c r="LB758" s="74">
        <f t="shared" si="3360"/>
        <v>16.399999999999999</v>
      </c>
      <c r="LC758" s="74">
        <f t="shared" si="3360"/>
        <v>0.6</v>
      </c>
    </row>
    <row r="759" spans="23:315" x14ac:dyDescent="0.35">
      <c r="W759" s="8">
        <f t="shared" si="3301"/>
        <v>20.5</v>
      </c>
      <c r="X759">
        <v>1684800</v>
      </c>
      <c r="Y759">
        <f t="shared" si="3302"/>
        <v>468</v>
      </c>
      <c r="Z759" s="8">
        <v>442.8</v>
      </c>
      <c r="AA759" s="8">
        <v>-8.9</v>
      </c>
      <c r="AB759" s="8">
        <v>71.599999999999994</v>
      </c>
      <c r="AC759" s="4"/>
      <c r="KL759" s="84">
        <f t="shared" si="3210"/>
        <v>27421</v>
      </c>
      <c r="KM759">
        <v>1975</v>
      </c>
      <c r="KN759">
        <v>1</v>
      </c>
      <c r="KO759">
        <v>27</v>
      </c>
      <c r="KP759" s="84">
        <f t="shared" si="3211"/>
        <v>27</v>
      </c>
      <c r="KQ759" s="74">
        <f t="shared" ref="KQ759:KR759" si="3361">KQ394</f>
        <v>-5.6</v>
      </c>
      <c r="KR759" s="74">
        <f t="shared" si="3361"/>
        <v>-14.9</v>
      </c>
      <c r="KS759" s="74">
        <f t="shared" si="3213"/>
        <v>-14.2</v>
      </c>
      <c r="KT759" s="74">
        <f t="shared" si="3214"/>
        <v>-5.5</v>
      </c>
      <c r="KU759" s="74">
        <f t="shared" ref="KU759:KV759" si="3362">KU394</f>
        <v>6.6</v>
      </c>
      <c r="KV759" s="74">
        <f t="shared" si="3362"/>
        <v>10.9</v>
      </c>
      <c r="KW759" s="72">
        <f t="shared" si="3202"/>
        <v>0.83</v>
      </c>
      <c r="KX759" s="74">
        <f t="shared" si="3344"/>
        <v>1.7</v>
      </c>
      <c r="KZ759" s="74">
        <f t="shared" ref="KZ759:LC759" si="3363">KZ394</f>
        <v>74.3</v>
      </c>
      <c r="LA759" s="74">
        <f t="shared" si="3363"/>
        <v>64.900000000000006</v>
      </c>
      <c r="LB759" s="74">
        <f t="shared" si="3363"/>
        <v>17.399999999999999</v>
      </c>
      <c r="LC759" s="74">
        <f t="shared" si="3363"/>
        <v>0.7</v>
      </c>
    </row>
    <row r="760" spans="23:315" x14ac:dyDescent="0.35">
      <c r="W760" s="8">
        <f t="shared" si="3301"/>
        <v>20.5</v>
      </c>
      <c r="X760">
        <v>1688400</v>
      </c>
      <c r="Y760">
        <f t="shared" si="3302"/>
        <v>469</v>
      </c>
      <c r="Z760" s="8">
        <v>457.8</v>
      </c>
      <c r="AA760" s="8">
        <v>-7.8</v>
      </c>
      <c r="AB760" s="8">
        <v>67.3</v>
      </c>
      <c r="AC760" s="4"/>
      <c r="KL760" s="84">
        <f t="shared" si="3210"/>
        <v>27422</v>
      </c>
      <c r="KM760">
        <v>1975</v>
      </c>
      <c r="KN760">
        <v>1</v>
      </c>
      <c r="KO760">
        <v>28</v>
      </c>
      <c r="KP760" s="84">
        <f t="shared" si="3211"/>
        <v>28</v>
      </c>
      <c r="KQ760" s="74">
        <f t="shared" ref="KQ760:KR760" si="3364">KQ395</f>
        <v>-5.6</v>
      </c>
      <c r="KR760" s="74">
        <f t="shared" si="3364"/>
        <v>-14.2</v>
      </c>
      <c r="KS760" s="74">
        <f t="shared" si="3213"/>
        <v>-15</v>
      </c>
      <c r="KT760" s="74">
        <f t="shared" si="3214"/>
        <v>-5.6</v>
      </c>
      <c r="KU760" s="74">
        <f t="shared" ref="KU760:KV760" si="3365">KU395</f>
        <v>7.5</v>
      </c>
      <c r="KV760" s="74">
        <f t="shared" si="3365"/>
        <v>11.9</v>
      </c>
      <c r="KW760" s="72">
        <f t="shared" si="3202"/>
        <v>0.81</v>
      </c>
      <c r="KX760" s="74">
        <f t="shared" si="3344"/>
        <v>1.6</v>
      </c>
      <c r="KZ760" s="74">
        <f t="shared" ref="KZ760:LC760" si="3366">KZ395</f>
        <v>71.900000000000006</v>
      </c>
      <c r="LA760" s="74">
        <f t="shared" si="3366"/>
        <v>64.3</v>
      </c>
      <c r="LB760" s="74">
        <f t="shared" si="3366"/>
        <v>14.6</v>
      </c>
      <c r="LC760" s="74">
        <f t="shared" si="3366"/>
        <v>0.6</v>
      </c>
    </row>
    <row r="761" spans="23:315" x14ac:dyDescent="0.35">
      <c r="W761" s="8">
        <f t="shared" si="3301"/>
        <v>20.6</v>
      </c>
      <c r="X761">
        <v>1692000</v>
      </c>
      <c r="Y761">
        <f t="shared" si="3302"/>
        <v>470</v>
      </c>
      <c r="Z761" s="8">
        <v>415</v>
      </c>
      <c r="AA761" s="8">
        <v>-6.8</v>
      </c>
      <c r="AB761" s="8">
        <v>62.8</v>
      </c>
      <c r="AC761" s="4"/>
      <c r="KL761" s="84">
        <f t="shared" si="3210"/>
        <v>27423</v>
      </c>
      <c r="KM761">
        <v>1975</v>
      </c>
      <c r="KN761">
        <v>1</v>
      </c>
      <c r="KO761">
        <v>29</v>
      </c>
      <c r="KP761" s="84">
        <f t="shared" si="3211"/>
        <v>29</v>
      </c>
      <c r="KQ761" s="74">
        <f t="shared" ref="KQ761:KR761" si="3367">KQ396</f>
        <v>-6</v>
      </c>
      <c r="KR761" s="74">
        <f t="shared" si="3367"/>
        <v>-15</v>
      </c>
      <c r="KS761" s="74">
        <f t="shared" si="3213"/>
        <v>-13.8</v>
      </c>
      <c r="KT761" s="74">
        <f t="shared" si="3214"/>
        <v>-5.6</v>
      </c>
      <c r="KU761" s="74">
        <f t="shared" ref="KU761:KV761" si="3368">KU396</f>
        <v>7.6</v>
      </c>
      <c r="KV761" s="74">
        <f t="shared" si="3368"/>
        <v>11.4</v>
      </c>
      <c r="KW761" s="72">
        <f t="shared" si="3202"/>
        <v>0.79</v>
      </c>
      <c r="KX761" s="74">
        <f t="shared" si="3344"/>
        <v>1.6</v>
      </c>
      <c r="KZ761" s="74">
        <f t="shared" ref="KZ761:LC761" si="3369">KZ396</f>
        <v>74.599999999999994</v>
      </c>
      <c r="LA761" s="74">
        <f t="shared" si="3369"/>
        <v>63</v>
      </c>
      <c r="LB761" s="74">
        <f t="shared" si="3369"/>
        <v>14.3</v>
      </c>
      <c r="LC761" s="74">
        <f t="shared" si="3369"/>
        <v>0.6</v>
      </c>
    </row>
    <row r="762" spans="23:315" x14ac:dyDescent="0.35">
      <c r="W762" s="8">
        <f t="shared" si="3301"/>
        <v>20.6</v>
      </c>
      <c r="X762">
        <v>1695600</v>
      </c>
      <c r="Y762">
        <f t="shared" si="3302"/>
        <v>471</v>
      </c>
      <c r="Z762" s="8">
        <v>303.10000000000002</v>
      </c>
      <c r="AA762" s="8">
        <v>-6</v>
      </c>
      <c r="AB762" s="8">
        <v>58.7</v>
      </c>
      <c r="AC762" s="4"/>
      <c r="KL762" s="84">
        <f t="shared" si="3210"/>
        <v>27424</v>
      </c>
      <c r="KM762">
        <v>1975</v>
      </c>
      <c r="KN762">
        <v>1</v>
      </c>
      <c r="KO762">
        <v>30</v>
      </c>
      <c r="KP762" s="84">
        <f t="shared" si="3211"/>
        <v>30</v>
      </c>
      <c r="KQ762" s="74">
        <f t="shared" ref="KQ762:KR762" si="3370">KQ397</f>
        <v>-6.1</v>
      </c>
      <c r="KR762" s="74">
        <f t="shared" si="3370"/>
        <v>-13.8</v>
      </c>
      <c r="KS762" s="74">
        <f t="shared" si="3213"/>
        <v>-14.4</v>
      </c>
      <c r="KT762" s="74">
        <f t="shared" si="3214"/>
        <v>-6</v>
      </c>
      <c r="KU762" s="74">
        <f t="shared" ref="KU762:KV762" si="3371">KU397</f>
        <v>7</v>
      </c>
      <c r="KV762" s="74">
        <f t="shared" si="3371"/>
        <v>11.5</v>
      </c>
      <c r="KW762" s="72">
        <f t="shared" si="3202"/>
        <v>0.83</v>
      </c>
      <c r="KX762" s="74">
        <f t="shared" si="3344"/>
        <v>1.7</v>
      </c>
      <c r="KZ762" s="74">
        <f t="shared" ref="KZ762:LC762" si="3372">KZ397</f>
        <v>73.7</v>
      </c>
      <c r="LA762" s="74">
        <f t="shared" si="3372"/>
        <v>65.900000000000006</v>
      </c>
      <c r="LB762" s="74">
        <f t="shared" si="3372"/>
        <v>14.6</v>
      </c>
      <c r="LC762" s="74">
        <f t="shared" si="3372"/>
        <v>0.7</v>
      </c>
    </row>
    <row r="763" spans="23:315" x14ac:dyDescent="0.35">
      <c r="W763" s="8">
        <f t="shared" si="3301"/>
        <v>20.7</v>
      </c>
      <c r="X763">
        <v>1699200</v>
      </c>
      <c r="Y763">
        <f t="shared" si="3302"/>
        <v>472</v>
      </c>
      <c r="Z763" s="8">
        <v>162.19999999999999</v>
      </c>
      <c r="AA763" s="8">
        <v>-5.5</v>
      </c>
      <c r="AB763" s="8">
        <v>57.7</v>
      </c>
      <c r="AC763" s="4"/>
      <c r="KL763" s="84">
        <f t="shared" si="3210"/>
        <v>27425</v>
      </c>
      <c r="KM763">
        <v>1975</v>
      </c>
      <c r="KN763">
        <v>1</v>
      </c>
      <c r="KO763">
        <v>31</v>
      </c>
      <c r="KP763" s="84">
        <f t="shared" si="3211"/>
        <v>31</v>
      </c>
      <c r="KQ763" s="74">
        <f t="shared" ref="KQ763:KR763" si="3373">KQ398</f>
        <v>-5.9</v>
      </c>
      <c r="KR763" s="74">
        <f t="shared" si="3373"/>
        <v>-14.4</v>
      </c>
      <c r="KS763" s="74">
        <f t="shared" si="3213"/>
        <v>-15.2</v>
      </c>
      <c r="KT763" s="74">
        <f t="shared" si="3214"/>
        <v>-6.1</v>
      </c>
      <c r="KU763" s="74">
        <f t="shared" ref="KU763:KV763" si="3374">KU398</f>
        <v>7.8</v>
      </c>
      <c r="KV763" s="74">
        <f t="shared" si="3374"/>
        <v>13.6</v>
      </c>
      <c r="KW763" s="72">
        <f t="shared" si="3202"/>
        <v>0.85</v>
      </c>
      <c r="KX763" s="74">
        <f t="shared" si="3344"/>
        <v>1.4</v>
      </c>
      <c r="KZ763" s="74">
        <f t="shared" ref="KZ763:LC763" si="3375">KZ398</f>
        <v>71.8</v>
      </c>
      <c r="LA763" s="74">
        <f t="shared" si="3375"/>
        <v>63.8</v>
      </c>
      <c r="LB763" s="74">
        <f t="shared" si="3375"/>
        <v>15</v>
      </c>
      <c r="LC763" s="74">
        <f t="shared" si="3375"/>
        <v>0.7</v>
      </c>
    </row>
    <row r="764" spans="23:315" x14ac:dyDescent="0.35">
      <c r="W764" s="8">
        <f t="shared" si="3301"/>
        <v>20.7</v>
      </c>
      <c r="X764">
        <v>1702800</v>
      </c>
      <c r="Y764">
        <f t="shared" si="3302"/>
        <v>473</v>
      </c>
      <c r="Z764" s="8">
        <v>23.9</v>
      </c>
      <c r="AA764" s="8">
        <v>-6</v>
      </c>
      <c r="AB764" s="8">
        <v>61.2</v>
      </c>
      <c r="AC764" s="4"/>
      <c r="KL764" s="84">
        <f t="shared" si="3210"/>
        <v>27426</v>
      </c>
      <c r="KM764">
        <v>1975</v>
      </c>
      <c r="KN764">
        <v>2</v>
      </c>
      <c r="KO764">
        <v>1</v>
      </c>
      <c r="KP764" s="84">
        <f t="shared" si="3211"/>
        <v>32</v>
      </c>
      <c r="KQ764" s="74">
        <f t="shared" ref="KQ764:KR764" si="3376">KQ399</f>
        <v>-6.1</v>
      </c>
      <c r="KR764" s="74">
        <f t="shared" si="3376"/>
        <v>-15.2</v>
      </c>
      <c r="KS764" s="74">
        <f t="shared" si="3213"/>
        <v>-17.399999999999999</v>
      </c>
      <c r="KT764" s="74">
        <f t="shared" si="3214"/>
        <v>-5.9</v>
      </c>
      <c r="KU764" s="74">
        <f t="shared" ref="KU764:KV764" si="3377">KU399</f>
        <v>7.6</v>
      </c>
      <c r="KV764" s="74">
        <f t="shared" si="3377"/>
        <v>12</v>
      </c>
      <c r="KW764" s="72">
        <f t="shared" si="3202"/>
        <v>0.81</v>
      </c>
      <c r="KX764" s="74">
        <f t="shared" si="3344"/>
        <v>1.2</v>
      </c>
      <c r="KZ764" s="74">
        <f t="shared" ref="KZ764:LC764" si="3378">KZ399</f>
        <v>72.599999999999994</v>
      </c>
      <c r="LA764" s="74">
        <f t="shared" si="3378"/>
        <v>62</v>
      </c>
      <c r="LB764" s="74">
        <f t="shared" si="3378"/>
        <v>14.6</v>
      </c>
      <c r="LC764" s="74">
        <f t="shared" si="3378"/>
        <v>0.6</v>
      </c>
    </row>
    <row r="765" spans="23:315" x14ac:dyDescent="0.35">
      <c r="W765" s="8">
        <f t="shared" si="3301"/>
        <v>20.8</v>
      </c>
      <c r="X765">
        <v>1706400</v>
      </c>
      <c r="Y765">
        <f t="shared" si="3302"/>
        <v>474</v>
      </c>
      <c r="Z765" s="8">
        <v>0</v>
      </c>
      <c r="AA765" s="8">
        <v>-6.7</v>
      </c>
      <c r="AB765" s="8">
        <v>63.1</v>
      </c>
      <c r="AC765" s="4"/>
      <c r="KL765" s="84">
        <f t="shared" si="3210"/>
        <v>27427</v>
      </c>
      <c r="KM765">
        <v>1975</v>
      </c>
      <c r="KN765">
        <v>2</v>
      </c>
      <c r="KO765">
        <v>2</v>
      </c>
      <c r="KP765" s="84">
        <f t="shared" si="3211"/>
        <v>33</v>
      </c>
      <c r="KQ765" s="74">
        <f t="shared" ref="KQ765:KR765" si="3379">KQ400</f>
        <v>-6.8</v>
      </c>
      <c r="KR765" s="74">
        <f t="shared" si="3379"/>
        <v>-17.399999999999999</v>
      </c>
      <c r="KS765" s="74">
        <f t="shared" si="3213"/>
        <v>-15</v>
      </c>
      <c r="KT765" s="74">
        <f t="shared" si="3214"/>
        <v>-6.1</v>
      </c>
      <c r="KU765" s="74">
        <f t="shared" ref="KU765:KV765" si="3380">KU400</f>
        <v>8.5</v>
      </c>
      <c r="KV765" s="74">
        <f t="shared" si="3380"/>
        <v>13.6</v>
      </c>
      <c r="KW765" s="72">
        <f t="shared" si="3202"/>
        <v>0.82</v>
      </c>
      <c r="KX765" s="74">
        <f t="shared" si="3344"/>
        <v>2.2000000000000002</v>
      </c>
      <c r="KZ765" s="74">
        <f t="shared" ref="KZ765:LC765" si="3381">KZ400</f>
        <v>68.5</v>
      </c>
      <c r="LA765" s="74">
        <f t="shared" si="3381"/>
        <v>60.3</v>
      </c>
      <c r="LB765" s="74">
        <f t="shared" si="3381"/>
        <v>15.2</v>
      </c>
      <c r="LC765" s="74">
        <f t="shared" si="3381"/>
        <v>0.6</v>
      </c>
    </row>
    <row r="766" spans="23:315" x14ac:dyDescent="0.35">
      <c r="W766" s="8">
        <f t="shared" si="3301"/>
        <v>20.8</v>
      </c>
      <c r="X766">
        <v>1710000</v>
      </c>
      <c r="Y766">
        <f t="shared" si="3302"/>
        <v>475</v>
      </c>
      <c r="Z766" s="8">
        <v>0</v>
      </c>
      <c r="AA766" s="8">
        <v>-7.5</v>
      </c>
      <c r="AB766" s="8">
        <v>69.5</v>
      </c>
      <c r="AC766" s="4"/>
      <c r="KL766" s="84">
        <f t="shared" si="3210"/>
        <v>27428</v>
      </c>
      <c r="KM766">
        <v>1975</v>
      </c>
      <c r="KN766">
        <v>2</v>
      </c>
      <c r="KO766">
        <v>3</v>
      </c>
      <c r="KP766" s="84">
        <f t="shared" si="3211"/>
        <v>34</v>
      </c>
      <c r="KQ766" s="74">
        <f t="shared" ref="KQ766:KR766" si="3382">KQ401</f>
        <v>-5.7</v>
      </c>
      <c r="KR766" s="74">
        <f t="shared" si="3382"/>
        <v>-15</v>
      </c>
      <c r="KS766" s="74">
        <f t="shared" si="3213"/>
        <v>-15.1</v>
      </c>
      <c r="KT766" s="74">
        <f t="shared" si="3214"/>
        <v>-6.8</v>
      </c>
      <c r="KU766" s="74">
        <f t="shared" ref="KU766:KV766" si="3383">KU401</f>
        <v>8.1</v>
      </c>
      <c r="KV766" s="74">
        <f t="shared" si="3383"/>
        <v>12.7</v>
      </c>
      <c r="KW766" s="72">
        <f t="shared" si="3202"/>
        <v>0.81</v>
      </c>
      <c r="KX766" s="74">
        <f t="shared" si="3344"/>
        <v>2.2000000000000002</v>
      </c>
      <c r="KZ766" s="74">
        <f t="shared" ref="KZ766:LC766" si="3384">KZ401</f>
        <v>69.599999999999994</v>
      </c>
      <c r="LA766" s="74">
        <f t="shared" si="3384"/>
        <v>58.8</v>
      </c>
      <c r="LB766" s="74">
        <f t="shared" si="3384"/>
        <v>14.2</v>
      </c>
      <c r="LC766" s="74">
        <f t="shared" si="3384"/>
        <v>0.5</v>
      </c>
    </row>
    <row r="767" spans="23:315" x14ac:dyDescent="0.35">
      <c r="W767" s="8">
        <f t="shared" si="3301"/>
        <v>20.8</v>
      </c>
      <c r="X767">
        <v>1713600</v>
      </c>
      <c r="Y767">
        <f t="shared" si="3302"/>
        <v>476</v>
      </c>
      <c r="Z767" s="8">
        <v>0</v>
      </c>
      <c r="AA767" s="8">
        <v>-8.4</v>
      </c>
      <c r="AB767" s="8">
        <v>70.7</v>
      </c>
      <c r="AC767" s="4"/>
      <c r="KL767" s="84">
        <f t="shared" si="3210"/>
        <v>27429</v>
      </c>
      <c r="KM767">
        <v>1975</v>
      </c>
      <c r="KN767">
        <v>2</v>
      </c>
      <c r="KO767">
        <v>4</v>
      </c>
      <c r="KP767" s="84">
        <f t="shared" si="3211"/>
        <v>35</v>
      </c>
      <c r="KQ767" s="74">
        <f t="shared" ref="KQ767:KR767" si="3385">KQ402</f>
        <v>-6.3</v>
      </c>
      <c r="KR767" s="74">
        <f t="shared" si="3385"/>
        <v>-15.1</v>
      </c>
      <c r="KS767" s="74">
        <f t="shared" si="3213"/>
        <v>-16.8</v>
      </c>
      <c r="KT767" s="74">
        <f t="shared" si="3214"/>
        <v>-5.7</v>
      </c>
      <c r="KU767" s="74">
        <f t="shared" ref="KU767:KV767" si="3386">KU402</f>
        <v>8.3000000000000007</v>
      </c>
      <c r="KV767" s="74">
        <f t="shared" si="3386"/>
        <v>13.1</v>
      </c>
      <c r="KW767" s="72">
        <f t="shared" si="3202"/>
        <v>0.81</v>
      </c>
      <c r="KX767" s="74">
        <f t="shared" si="3344"/>
        <v>1.4</v>
      </c>
      <c r="KZ767" s="74">
        <f t="shared" ref="KZ767:LC767" si="3387">KZ402</f>
        <v>68</v>
      </c>
      <c r="LA767" s="74">
        <f t="shared" si="3387"/>
        <v>60.9</v>
      </c>
      <c r="LB767" s="74">
        <f t="shared" si="3387"/>
        <v>14.4</v>
      </c>
      <c r="LC767" s="74">
        <f t="shared" si="3387"/>
        <v>0.6</v>
      </c>
    </row>
    <row r="768" spans="23:315" x14ac:dyDescent="0.35">
      <c r="W768" s="8">
        <f t="shared" si="3301"/>
        <v>20.9</v>
      </c>
      <c r="X768">
        <v>1717200</v>
      </c>
      <c r="Y768">
        <f t="shared" si="3302"/>
        <v>477</v>
      </c>
      <c r="Z768" s="8">
        <v>0</v>
      </c>
      <c r="AA768" s="8">
        <v>-9.4</v>
      </c>
      <c r="AB768" s="8">
        <v>77.2</v>
      </c>
      <c r="AC768" s="4"/>
      <c r="KL768" s="84">
        <f t="shared" si="3210"/>
        <v>27430</v>
      </c>
      <c r="KM768">
        <v>1975</v>
      </c>
      <c r="KN768">
        <v>2</v>
      </c>
      <c r="KO768">
        <v>5</v>
      </c>
      <c r="KP768" s="84">
        <f t="shared" si="3211"/>
        <v>36</v>
      </c>
      <c r="KQ768" s="74">
        <f t="shared" ref="KQ768:KR768" si="3388">KQ403</f>
        <v>-7.1</v>
      </c>
      <c r="KR768" s="74">
        <f t="shared" si="3388"/>
        <v>-16.8</v>
      </c>
      <c r="KS768" s="74">
        <f t="shared" si="3213"/>
        <v>-16.600000000000001</v>
      </c>
      <c r="KT768" s="74">
        <f t="shared" si="3214"/>
        <v>-6.3</v>
      </c>
      <c r="KU768" s="74">
        <f t="shared" ref="KU768:KV768" si="3389">KU403</f>
        <v>8.6</v>
      </c>
      <c r="KV768" s="74">
        <f t="shared" si="3389"/>
        <v>13</v>
      </c>
      <c r="KW768" s="72">
        <f t="shared" si="3202"/>
        <v>0.79</v>
      </c>
      <c r="KX768" s="74">
        <f t="shared" si="3344"/>
        <v>1.4</v>
      </c>
      <c r="KZ768" s="74">
        <f t="shared" ref="KZ768:LC768" si="3390">KZ403</f>
        <v>69.5</v>
      </c>
      <c r="LA768" s="74">
        <f t="shared" si="3390"/>
        <v>62</v>
      </c>
      <c r="LB768" s="74">
        <f t="shared" si="3390"/>
        <v>15.1</v>
      </c>
      <c r="LC768" s="74">
        <f t="shared" si="3390"/>
        <v>0.6</v>
      </c>
    </row>
    <row r="769" spans="23:315" x14ac:dyDescent="0.35">
      <c r="W769" s="8">
        <f t="shared" si="3301"/>
        <v>20.9</v>
      </c>
      <c r="X769">
        <v>1720800</v>
      </c>
      <c r="Y769">
        <f t="shared" si="3302"/>
        <v>478</v>
      </c>
      <c r="Z769" s="8">
        <v>0</v>
      </c>
      <c r="AA769" s="8">
        <v>-10.5</v>
      </c>
      <c r="AB769" s="8">
        <v>79.400000000000006</v>
      </c>
      <c r="AC769" s="4"/>
      <c r="KL769" s="84">
        <f t="shared" si="3210"/>
        <v>27431</v>
      </c>
      <c r="KM769">
        <v>1975</v>
      </c>
      <c r="KN769">
        <v>2</v>
      </c>
      <c r="KO769">
        <v>6</v>
      </c>
      <c r="KP769" s="84">
        <f t="shared" si="3211"/>
        <v>37</v>
      </c>
      <c r="KQ769" s="74">
        <f t="shared" ref="KQ769:KR769" si="3391">KQ404</f>
        <v>-7.5</v>
      </c>
      <c r="KR769" s="74">
        <f t="shared" si="3391"/>
        <v>-16.600000000000001</v>
      </c>
      <c r="KS769" s="74">
        <f t="shared" si="3213"/>
        <v>-15.5</v>
      </c>
      <c r="KT769" s="74">
        <f t="shared" si="3214"/>
        <v>-7.1</v>
      </c>
      <c r="KU769" s="74">
        <f t="shared" ref="KU769:KV769" si="3392">KU404</f>
        <v>9.6</v>
      </c>
      <c r="KV769" s="74">
        <f t="shared" si="3392"/>
        <v>13.4</v>
      </c>
      <c r="KW769" s="72">
        <f t="shared" si="3202"/>
        <v>0.75</v>
      </c>
      <c r="KX769" s="74">
        <f t="shared" si="3344"/>
        <v>0.4</v>
      </c>
      <c r="KZ769" s="74">
        <f t="shared" ref="KZ769:LC769" si="3393">KZ404</f>
        <v>69.400000000000006</v>
      </c>
      <c r="LA769" s="74">
        <f t="shared" si="3393"/>
        <v>60.1</v>
      </c>
      <c r="LB769" s="74">
        <f t="shared" si="3393"/>
        <v>13.6</v>
      </c>
      <c r="LC769" s="74">
        <f t="shared" si="3393"/>
        <v>0.6</v>
      </c>
    </row>
    <row r="770" spans="23:315" x14ac:dyDescent="0.35">
      <c r="W770" s="8">
        <f t="shared" si="3301"/>
        <v>21</v>
      </c>
      <c r="X770">
        <v>1724400</v>
      </c>
      <c r="Y770">
        <f t="shared" si="3302"/>
        <v>479</v>
      </c>
      <c r="Z770" s="8">
        <v>0</v>
      </c>
      <c r="AA770" s="8">
        <v>-11.2</v>
      </c>
      <c r="AB770" s="8">
        <v>84.6</v>
      </c>
      <c r="AC770" s="4"/>
      <c r="KL770" s="84">
        <f t="shared" si="3210"/>
        <v>27432</v>
      </c>
      <c r="KM770">
        <v>1975</v>
      </c>
      <c r="KN770">
        <v>2</v>
      </c>
      <c r="KO770">
        <v>7</v>
      </c>
      <c r="KP770" s="84">
        <f t="shared" si="3211"/>
        <v>38</v>
      </c>
      <c r="KQ770" s="74">
        <f t="shared" ref="KQ770:KR770" si="3394">KQ405</f>
        <v>-6.1</v>
      </c>
      <c r="KR770" s="74">
        <f t="shared" si="3394"/>
        <v>-15.5</v>
      </c>
      <c r="KS770" s="74">
        <f t="shared" si="3213"/>
        <v>-14.2</v>
      </c>
      <c r="KT770" s="74">
        <f t="shared" si="3214"/>
        <v>-7.5</v>
      </c>
      <c r="KU770" s="74">
        <f t="shared" ref="KU770:KV770" si="3395">KU405</f>
        <v>8.4</v>
      </c>
      <c r="KV770" s="74">
        <f t="shared" si="3395"/>
        <v>14.1</v>
      </c>
      <c r="KW770" s="72">
        <f t="shared" si="3202"/>
        <v>0.83</v>
      </c>
      <c r="KX770" s="74">
        <f t="shared" si="3344"/>
        <v>1.3</v>
      </c>
      <c r="KZ770" s="74">
        <f t="shared" ref="KZ770:LC770" si="3396">KZ405</f>
        <v>70.3</v>
      </c>
      <c r="LA770" s="74">
        <f t="shared" si="3396"/>
        <v>59.8</v>
      </c>
      <c r="LB770" s="74">
        <f t="shared" si="3396"/>
        <v>14.3</v>
      </c>
      <c r="LC770" s="74">
        <f t="shared" si="3396"/>
        <v>0.6</v>
      </c>
    </row>
    <row r="771" spans="23:315" x14ac:dyDescent="0.35">
      <c r="W771" s="8">
        <f t="shared" si="3301"/>
        <v>21</v>
      </c>
      <c r="X771">
        <v>1728000</v>
      </c>
      <c r="Y771">
        <f t="shared" si="3302"/>
        <v>480</v>
      </c>
      <c r="Z771" s="8">
        <v>0</v>
      </c>
      <c r="AA771" s="8">
        <v>-12.1</v>
      </c>
      <c r="AB771" s="8">
        <v>87.5</v>
      </c>
      <c r="AC771" s="4"/>
      <c r="KL771" s="84">
        <f t="shared" si="3210"/>
        <v>27433</v>
      </c>
      <c r="KM771">
        <v>1975</v>
      </c>
      <c r="KN771">
        <v>2</v>
      </c>
      <c r="KO771">
        <v>8</v>
      </c>
      <c r="KP771" s="84">
        <f t="shared" si="3211"/>
        <v>39</v>
      </c>
      <c r="KQ771" s="74">
        <f t="shared" ref="KQ771:KR771" si="3397">KQ406</f>
        <v>-5</v>
      </c>
      <c r="KR771" s="74">
        <f t="shared" si="3397"/>
        <v>-14.2</v>
      </c>
      <c r="KS771" s="74">
        <f t="shared" si="3213"/>
        <v>-15.6</v>
      </c>
      <c r="KT771" s="74">
        <f t="shared" si="3214"/>
        <v>-6.1</v>
      </c>
      <c r="KU771" s="74">
        <f t="shared" ref="KU771:KV771" si="3398">KU406</f>
        <v>8.5</v>
      </c>
      <c r="KV771" s="74">
        <f t="shared" si="3398"/>
        <v>14.8</v>
      </c>
      <c r="KW771" s="72">
        <f t="shared" si="3202"/>
        <v>0.85</v>
      </c>
      <c r="KX771" s="74">
        <f t="shared" si="3344"/>
        <v>1.9</v>
      </c>
      <c r="KZ771" s="74">
        <f t="shared" ref="KZ771:LC771" si="3399">KZ406</f>
        <v>71.400000000000006</v>
      </c>
      <c r="LA771" s="74">
        <f t="shared" si="3399"/>
        <v>59.7</v>
      </c>
      <c r="LB771" s="74">
        <f t="shared" si="3399"/>
        <v>14.6</v>
      </c>
      <c r="LC771" s="74">
        <f t="shared" si="3399"/>
        <v>0.6</v>
      </c>
    </row>
    <row r="772" spans="23:315" x14ac:dyDescent="0.35">
      <c r="W772" s="8">
        <f t="shared" si="3301"/>
        <v>21</v>
      </c>
      <c r="X772">
        <v>1731600</v>
      </c>
      <c r="Y772">
        <f t="shared" si="3302"/>
        <v>481</v>
      </c>
      <c r="Z772" s="8">
        <v>0</v>
      </c>
      <c r="AA772" s="8">
        <v>-11.7</v>
      </c>
      <c r="AB772" s="8">
        <v>85</v>
      </c>
      <c r="AC772" s="4"/>
      <c r="KL772" s="84">
        <f t="shared" si="3210"/>
        <v>27434</v>
      </c>
      <c r="KM772">
        <v>1975</v>
      </c>
      <c r="KN772">
        <v>2</v>
      </c>
      <c r="KO772">
        <v>9</v>
      </c>
      <c r="KP772" s="84">
        <f t="shared" si="3211"/>
        <v>40</v>
      </c>
      <c r="KQ772" s="74">
        <f t="shared" ref="KQ772:KR772" si="3400">KQ407</f>
        <v>-6.6</v>
      </c>
      <c r="KR772" s="74">
        <f t="shared" si="3400"/>
        <v>-15.6</v>
      </c>
      <c r="KS772" s="74">
        <f t="shared" si="3213"/>
        <v>-16.100000000000001</v>
      </c>
      <c r="KT772" s="74">
        <f t="shared" si="3214"/>
        <v>-5</v>
      </c>
      <c r="KU772" s="74">
        <f t="shared" ref="KU772:KV772" si="3401">KU407</f>
        <v>9.9</v>
      </c>
      <c r="KV772" s="74">
        <f t="shared" si="3401"/>
        <v>14.8</v>
      </c>
      <c r="KW772" s="72">
        <f t="shared" ref="KW772:KW835" si="3402">MIN(IF(KU772&lt;KV772,((1-KU772/KV772)/0.72)^(1/3.2),0),1)</f>
        <v>0.78</v>
      </c>
      <c r="KX772" s="74">
        <f t="shared" si="3344"/>
        <v>0.6</v>
      </c>
      <c r="KZ772" s="74">
        <f t="shared" ref="KZ772:LC772" si="3403">KZ407</f>
        <v>66.8</v>
      </c>
      <c r="LA772" s="74">
        <f t="shared" si="3403"/>
        <v>60.5</v>
      </c>
      <c r="LB772" s="74">
        <f t="shared" si="3403"/>
        <v>14.3</v>
      </c>
      <c r="LC772" s="74">
        <f t="shared" si="3403"/>
        <v>0.5</v>
      </c>
    </row>
    <row r="773" spans="23:315" x14ac:dyDescent="0.35">
      <c r="W773" s="8">
        <f t="shared" si="3301"/>
        <v>21.1</v>
      </c>
      <c r="X773">
        <v>1735200</v>
      </c>
      <c r="Y773">
        <f t="shared" si="3302"/>
        <v>482</v>
      </c>
      <c r="Z773" s="8">
        <v>0</v>
      </c>
      <c r="AA773" s="8">
        <v>-12.2</v>
      </c>
      <c r="AB773" s="8">
        <v>85.5</v>
      </c>
      <c r="AC773" s="4"/>
      <c r="KL773" s="84">
        <f t="shared" si="3210"/>
        <v>27435</v>
      </c>
      <c r="KM773">
        <v>1975</v>
      </c>
      <c r="KN773">
        <v>2</v>
      </c>
      <c r="KO773">
        <v>10</v>
      </c>
      <c r="KP773" s="84">
        <f t="shared" si="3211"/>
        <v>41</v>
      </c>
      <c r="KQ773" s="74">
        <f t="shared" ref="KQ773:KR773" si="3404">KQ408</f>
        <v>-5.3</v>
      </c>
      <c r="KR773" s="74">
        <f t="shared" si="3404"/>
        <v>-16.100000000000001</v>
      </c>
      <c r="KS773" s="74">
        <f t="shared" si="3213"/>
        <v>-14</v>
      </c>
      <c r="KT773" s="74">
        <f t="shared" si="3214"/>
        <v>-6.6</v>
      </c>
      <c r="KU773" s="74">
        <f t="shared" ref="KU773:KV773" si="3405">KU408</f>
        <v>10.3</v>
      </c>
      <c r="KV773" s="74">
        <f t="shared" si="3405"/>
        <v>15.8</v>
      </c>
      <c r="KW773" s="72">
        <f t="shared" si="3402"/>
        <v>0.8</v>
      </c>
      <c r="KX773" s="74">
        <f t="shared" si="3344"/>
        <v>1.8</v>
      </c>
      <c r="KZ773" s="74">
        <f t="shared" ref="KZ773:LC773" si="3406">KZ408</f>
        <v>67.599999999999994</v>
      </c>
      <c r="LA773" s="74">
        <f t="shared" si="3406"/>
        <v>58.1</v>
      </c>
      <c r="LB773" s="74">
        <f t="shared" si="3406"/>
        <v>11.8</v>
      </c>
      <c r="LC773" s="74">
        <f t="shared" si="3406"/>
        <v>0.5</v>
      </c>
    </row>
    <row r="774" spans="23:315" x14ac:dyDescent="0.35">
      <c r="W774" s="8">
        <f t="shared" si="3301"/>
        <v>21.1</v>
      </c>
      <c r="X774">
        <v>1738800</v>
      </c>
      <c r="Y774">
        <f t="shared" si="3302"/>
        <v>483</v>
      </c>
      <c r="Z774" s="8">
        <v>0</v>
      </c>
      <c r="AA774" s="8">
        <v>-12.3</v>
      </c>
      <c r="AB774" s="8">
        <v>79.3</v>
      </c>
      <c r="AC774" s="4"/>
      <c r="KL774" s="84">
        <f t="shared" si="3210"/>
        <v>27436</v>
      </c>
      <c r="KM774">
        <v>1975</v>
      </c>
      <c r="KN774">
        <v>2</v>
      </c>
      <c r="KO774">
        <v>11</v>
      </c>
      <c r="KP774" s="84">
        <f t="shared" si="3211"/>
        <v>42</v>
      </c>
      <c r="KQ774" s="74">
        <f t="shared" ref="KQ774:KR774" si="3407">KQ409</f>
        <v>-5.0999999999999996</v>
      </c>
      <c r="KR774" s="74">
        <f t="shared" si="3407"/>
        <v>-14</v>
      </c>
      <c r="KS774" s="74">
        <f t="shared" si="3213"/>
        <v>-15.6</v>
      </c>
      <c r="KT774" s="74">
        <f t="shared" si="3214"/>
        <v>-5.3</v>
      </c>
      <c r="KU774" s="74">
        <f t="shared" ref="KU774:KV774" si="3408">KU409</f>
        <v>9.3000000000000007</v>
      </c>
      <c r="KV774" s="74">
        <f t="shared" si="3408"/>
        <v>14.8</v>
      </c>
      <c r="KW774" s="72">
        <f t="shared" si="3402"/>
        <v>0.81</v>
      </c>
      <c r="KX774" s="74">
        <f t="shared" si="3344"/>
        <v>1</v>
      </c>
      <c r="KZ774" s="74">
        <f t="shared" ref="KZ774:LC774" si="3409">KZ409</f>
        <v>70.900000000000006</v>
      </c>
      <c r="LA774" s="74">
        <f t="shared" si="3409"/>
        <v>61.9</v>
      </c>
      <c r="LB774" s="74">
        <f t="shared" si="3409"/>
        <v>14.4</v>
      </c>
      <c r="LC774" s="74">
        <f t="shared" si="3409"/>
        <v>0.6</v>
      </c>
    </row>
    <row r="775" spans="23:315" x14ac:dyDescent="0.35">
      <c r="W775" s="8">
        <f t="shared" si="3301"/>
        <v>21.2</v>
      </c>
      <c r="X775">
        <v>1742400</v>
      </c>
      <c r="Y775">
        <f t="shared" si="3302"/>
        <v>484</v>
      </c>
      <c r="Z775" s="8">
        <v>0</v>
      </c>
      <c r="AA775" s="8">
        <v>-11.5</v>
      </c>
      <c r="AB775" s="8">
        <v>78.599999999999994</v>
      </c>
      <c r="AC775" s="4"/>
      <c r="KL775" s="84">
        <f t="shared" ref="KL775:KL838" si="3410">DATEVALUE(KM775 &amp; "/" &amp; KN775 &amp; "/" &amp; KO775)</f>
        <v>27437</v>
      </c>
      <c r="KM775">
        <v>1975</v>
      </c>
      <c r="KN775">
        <v>2</v>
      </c>
      <c r="KO775">
        <v>12</v>
      </c>
      <c r="KP775" s="84">
        <f t="shared" ref="KP775:KP838" si="3411">DATE(KM775,KN775,KO775)-DATE(KM775,1,1)+1</f>
        <v>43</v>
      </c>
      <c r="KQ775" s="74">
        <f t="shared" ref="KQ775:KR775" si="3412">KQ410</f>
        <v>-5</v>
      </c>
      <c r="KR775" s="74">
        <f t="shared" si="3412"/>
        <v>-15.6</v>
      </c>
      <c r="KS775" s="74">
        <f t="shared" ref="KS775:KS838" si="3413">KR776</f>
        <v>-14</v>
      </c>
      <c r="KT775" s="74">
        <f t="shared" ref="KT775:KT838" si="3414">KQ774</f>
        <v>-5.0999999999999996</v>
      </c>
      <c r="KU775" s="74">
        <f t="shared" ref="KU775:KV775" si="3415">KU410</f>
        <v>9.1999999999999993</v>
      </c>
      <c r="KV775" s="74">
        <f t="shared" si="3415"/>
        <v>13.8</v>
      </c>
      <c r="KW775" s="72">
        <f t="shared" si="3402"/>
        <v>0.79</v>
      </c>
      <c r="KX775" s="74">
        <f t="shared" si="3344"/>
        <v>2.2999999999999998</v>
      </c>
      <c r="KZ775" s="74">
        <f t="shared" ref="KZ775:LC775" si="3416">KZ410</f>
        <v>70.2</v>
      </c>
      <c r="LA775" s="74">
        <f t="shared" si="3416"/>
        <v>60.7</v>
      </c>
      <c r="LB775" s="74">
        <f t="shared" si="3416"/>
        <v>13</v>
      </c>
      <c r="LC775" s="74">
        <f t="shared" si="3416"/>
        <v>0.6</v>
      </c>
    </row>
    <row r="776" spans="23:315" x14ac:dyDescent="0.35">
      <c r="W776" s="8">
        <f t="shared" si="3301"/>
        <v>21.2</v>
      </c>
      <c r="X776">
        <v>1746000</v>
      </c>
      <c r="Y776">
        <f t="shared" si="3302"/>
        <v>485</v>
      </c>
      <c r="Z776" s="8">
        <v>0</v>
      </c>
      <c r="AA776" s="8">
        <v>-12</v>
      </c>
      <c r="AB776" s="8">
        <v>79.099999999999994</v>
      </c>
      <c r="AC776" s="4"/>
      <c r="KL776" s="84">
        <f t="shared" si="3410"/>
        <v>27438</v>
      </c>
      <c r="KM776">
        <v>1975</v>
      </c>
      <c r="KN776">
        <v>2</v>
      </c>
      <c r="KO776">
        <v>13</v>
      </c>
      <c r="KP776" s="84">
        <f t="shared" si="3411"/>
        <v>44</v>
      </c>
      <c r="KQ776" s="74">
        <f t="shared" ref="KQ776:KR776" si="3417">KQ411</f>
        <v>-4.4000000000000004</v>
      </c>
      <c r="KR776" s="74">
        <f t="shared" si="3417"/>
        <v>-14</v>
      </c>
      <c r="KS776" s="74">
        <f t="shared" si="3413"/>
        <v>-13.5</v>
      </c>
      <c r="KT776" s="74">
        <f t="shared" si="3414"/>
        <v>-5</v>
      </c>
      <c r="KU776" s="74">
        <f t="shared" ref="KU776:KV776" si="3418">KU411</f>
        <v>8.8000000000000007</v>
      </c>
      <c r="KV776" s="74">
        <f t="shared" si="3418"/>
        <v>16.3</v>
      </c>
      <c r="KW776" s="72">
        <f t="shared" si="3402"/>
        <v>0.87</v>
      </c>
      <c r="KX776" s="74">
        <f t="shared" si="3344"/>
        <v>3.4</v>
      </c>
      <c r="KZ776" s="74">
        <f t="shared" ref="KZ776:LC776" si="3419">KZ411</f>
        <v>74.400000000000006</v>
      </c>
      <c r="LA776" s="74">
        <f t="shared" si="3419"/>
        <v>63.6</v>
      </c>
      <c r="LB776" s="74">
        <f t="shared" si="3419"/>
        <v>15.6</v>
      </c>
      <c r="LC776" s="74">
        <f t="shared" si="3419"/>
        <v>0.6</v>
      </c>
    </row>
    <row r="777" spans="23:315" x14ac:dyDescent="0.35">
      <c r="W777" s="8">
        <f t="shared" si="3301"/>
        <v>21.3</v>
      </c>
      <c r="X777">
        <v>1749600</v>
      </c>
      <c r="Y777">
        <f t="shared" si="3302"/>
        <v>486</v>
      </c>
      <c r="Z777" s="8">
        <v>0</v>
      </c>
      <c r="AA777" s="8">
        <v>-12.7</v>
      </c>
      <c r="AB777" s="8">
        <v>84.3</v>
      </c>
      <c r="AC777" s="4"/>
      <c r="KL777" s="84">
        <f t="shared" si="3410"/>
        <v>27439</v>
      </c>
      <c r="KM777">
        <v>1975</v>
      </c>
      <c r="KN777">
        <v>2</v>
      </c>
      <c r="KO777">
        <v>14</v>
      </c>
      <c r="KP777" s="84">
        <f t="shared" si="3411"/>
        <v>45</v>
      </c>
      <c r="KQ777" s="74">
        <f t="shared" ref="KQ777:KR777" si="3420">KQ412</f>
        <v>-5</v>
      </c>
      <c r="KR777" s="74">
        <f t="shared" si="3420"/>
        <v>-13.5</v>
      </c>
      <c r="KS777" s="74">
        <f t="shared" si="3413"/>
        <v>-13.8</v>
      </c>
      <c r="KT777" s="74">
        <f t="shared" si="3414"/>
        <v>-4.4000000000000004</v>
      </c>
      <c r="KU777" s="74">
        <f t="shared" ref="KU777:KV777" si="3421">KU412</f>
        <v>9.6</v>
      </c>
      <c r="KV777" s="74">
        <f t="shared" si="3421"/>
        <v>15.4</v>
      </c>
      <c r="KW777" s="72">
        <f t="shared" si="3402"/>
        <v>0.82</v>
      </c>
      <c r="KX777" s="74">
        <f t="shared" si="3344"/>
        <v>1.7</v>
      </c>
      <c r="KZ777" s="74">
        <f t="shared" ref="KZ777:LC777" si="3422">KZ412</f>
        <v>71</v>
      </c>
      <c r="LA777" s="74">
        <f t="shared" si="3422"/>
        <v>61.5</v>
      </c>
      <c r="LB777" s="74">
        <f t="shared" si="3422"/>
        <v>14.5</v>
      </c>
      <c r="LC777" s="74">
        <f t="shared" si="3422"/>
        <v>0.6</v>
      </c>
    </row>
    <row r="778" spans="23:315" x14ac:dyDescent="0.35">
      <c r="W778" s="8">
        <f t="shared" si="3301"/>
        <v>21.3</v>
      </c>
      <c r="X778">
        <v>1753200</v>
      </c>
      <c r="Y778">
        <f t="shared" si="3302"/>
        <v>487</v>
      </c>
      <c r="Z778" s="8">
        <v>0</v>
      </c>
      <c r="AA778" s="8">
        <v>-13.2</v>
      </c>
      <c r="AB778" s="8">
        <v>86.7</v>
      </c>
      <c r="AC778" s="4"/>
      <c r="KL778" s="84">
        <f t="shared" si="3410"/>
        <v>27440</v>
      </c>
      <c r="KM778">
        <v>1975</v>
      </c>
      <c r="KN778">
        <v>2</v>
      </c>
      <c r="KO778">
        <v>15</v>
      </c>
      <c r="KP778" s="84">
        <f t="shared" si="3411"/>
        <v>46</v>
      </c>
      <c r="KQ778" s="74">
        <f t="shared" ref="KQ778:KR778" si="3423">KQ413</f>
        <v>-3.1</v>
      </c>
      <c r="KR778" s="74">
        <f t="shared" si="3423"/>
        <v>-13.8</v>
      </c>
      <c r="KS778" s="74">
        <f t="shared" si="3413"/>
        <v>-13.5</v>
      </c>
      <c r="KT778" s="74">
        <f t="shared" si="3414"/>
        <v>-5</v>
      </c>
      <c r="KU778" s="74">
        <f t="shared" ref="KU778:KV778" si="3424">KU413</f>
        <v>9.5</v>
      </c>
      <c r="KV778" s="74">
        <f t="shared" si="3424"/>
        <v>16.899999999999999</v>
      </c>
      <c r="KW778" s="72">
        <f t="shared" si="3402"/>
        <v>0.86</v>
      </c>
      <c r="KX778" s="74">
        <f t="shared" si="3344"/>
        <v>1.9</v>
      </c>
      <c r="KZ778" s="74">
        <f t="shared" ref="KZ778:LC778" si="3425">KZ413</f>
        <v>73.599999999999994</v>
      </c>
      <c r="LA778" s="74">
        <f t="shared" si="3425"/>
        <v>62.2</v>
      </c>
      <c r="LB778" s="74">
        <f t="shared" si="3425"/>
        <v>12.8</v>
      </c>
      <c r="LC778" s="74">
        <f t="shared" si="3425"/>
        <v>0.7</v>
      </c>
    </row>
    <row r="779" spans="23:315" x14ac:dyDescent="0.35">
      <c r="W779" s="8">
        <f t="shared" si="3301"/>
        <v>21.3</v>
      </c>
      <c r="X779">
        <v>1756800</v>
      </c>
      <c r="Y779">
        <f t="shared" si="3302"/>
        <v>488</v>
      </c>
      <c r="Z779" s="8">
        <v>6.9</v>
      </c>
      <c r="AA779" s="8">
        <v>-13.6</v>
      </c>
      <c r="AB779" s="8">
        <v>88</v>
      </c>
      <c r="AC779" s="4"/>
      <c r="KL779" s="84">
        <f t="shared" si="3410"/>
        <v>27441</v>
      </c>
      <c r="KM779">
        <v>1975</v>
      </c>
      <c r="KN779">
        <v>2</v>
      </c>
      <c r="KO779">
        <v>16</v>
      </c>
      <c r="KP779" s="84">
        <f t="shared" si="3411"/>
        <v>47</v>
      </c>
      <c r="KQ779" s="74">
        <f t="shared" ref="KQ779:KR779" si="3426">KQ414</f>
        <v>-4.7</v>
      </c>
      <c r="KR779" s="74">
        <f t="shared" si="3426"/>
        <v>-13.5</v>
      </c>
      <c r="KS779" s="74">
        <f t="shared" si="3413"/>
        <v>-13.7</v>
      </c>
      <c r="KT779" s="74">
        <f t="shared" si="3414"/>
        <v>-3.1</v>
      </c>
      <c r="KU779" s="74">
        <f t="shared" ref="KU779:KV779" si="3427">KU414</f>
        <v>11.3</v>
      </c>
      <c r="KV779" s="74">
        <f t="shared" si="3427"/>
        <v>16</v>
      </c>
      <c r="KW779" s="72">
        <f t="shared" si="3402"/>
        <v>0.76</v>
      </c>
      <c r="KX779" s="74">
        <f t="shared" si="3344"/>
        <v>1.2</v>
      </c>
      <c r="KZ779" s="74">
        <f t="shared" ref="KZ779:LC779" si="3428">KZ414</f>
        <v>70.5</v>
      </c>
      <c r="LA779" s="74">
        <f t="shared" si="3428"/>
        <v>58.4</v>
      </c>
      <c r="LB779" s="74">
        <f t="shared" si="3428"/>
        <v>13.9</v>
      </c>
      <c r="LC779" s="74">
        <f t="shared" si="3428"/>
        <v>0.6</v>
      </c>
    </row>
    <row r="780" spans="23:315" x14ac:dyDescent="0.35">
      <c r="W780" s="8">
        <f t="shared" si="3301"/>
        <v>21.4</v>
      </c>
      <c r="X780">
        <v>1760400</v>
      </c>
      <c r="Y780">
        <f t="shared" si="3302"/>
        <v>489</v>
      </c>
      <c r="Z780" s="8">
        <v>88.3</v>
      </c>
      <c r="AA780" s="8">
        <v>-13.3</v>
      </c>
      <c r="AB780" s="8">
        <v>85.8</v>
      </c>
      <c r="AC780" s="4"/>
      <c r="KL780" s="84">
        <f t="shared" si="3410"/>
        <v>27442</v>
      </c>
      <c r="KM780">
        <v>1975</v>
      </c>
      <c r="KN780">
        <v>2</v>
      </c>
      <c r="KO780">
        <v>17</v>
      </c>
      <c r="KP780" s="84">
        <f t="shared" si="3411"/>
        <v>48</v>
      </c>
      <c r="KQ780" s="74">
        <f t="shared" ref="KQ780:KR780" si="3429">KQ415</f>
        <v>-4.0999999999999996</v>
      </c>
      <c r="KR780" s="74">
        <f t="shared" si="3429"/>
        <v>-13.7</v>
      </c>
      <c r="KS780" s="74">
        <f t="shared" si="3413"/>
        <v>-13.2</v>
      </c>
      <c r="KT780" s="74">
        <f t="shared" si="3414"/>
        <v>-4.7</v>
      </c>
      <c r="KU780" s="74">
        <f t="shared" ref="KU780:KV780" si="3430">KU415</f>
        <v>10.7</v>
      </c>
      <c r="KV780" s="74">
        <f t="shared" si="3430"/>
        <v>16.600000000000001</v>
      </c>
      <c r="KW780" s="72">
        <f t="shared" si="3402"/>
        <v>0.8</v>
      </c>
      <c r="KX780" s="74">
        <f t="shared" si="3344"/>
        <v>1.2</v>
      </c>
      <c r="KZ780" s="74">
        <f t="shared" ref="KZ780:LC780" si="3431">KZ415</f>
        <v>70.900000000000006</v>
      </c>
      <c r="LA780" s="74">
        <f t="shared" si="3431"/>
        <v>61.1</v>
      </c>
      <c r="LB780" s="74">
        <f t="shared" si="3431"/>
        <v>15.2</v>
      </c>
      <c r="LC780" s="74">
        <f t="shared" si="3431"/>
        <v>0.6</v>
      </c>
    </row>
    <row r="781" spans="23:315" x14ac:dyDescent="0.35">
      <c r="W781" s="8">
        <f t="shared" si="3301"/>
        <v>21.4</v>
      </c>
      <c r="X781">
        <v>1764000</v>
      </c>
      <c r="Y781">
        <f t="shared" si="3302"/>
        <v>490</v>
      </c>
      <c r="Z781" s="8">
        <v>245</v>
      </c>
      <c r="AA781" s="8">
        <v>-12.6</v>
      </c>
      <c r="AB781" s="8">
        <v>80</v>
      </c>
      <c r="AC781" s="4"/>
      <c r="KL781" s="84">
        <f t="shared" si="3410"/>
        <v>27443</v>
      </c>
      <c r="KM781">
        <v>1975</v>
      </c>
      <c r="KN781">
        <v>2</v>
      </c>
      <c r="KO781">
        <v>18</v>
      </c>
      <c r="KP781" s="84">
        <f t="shared" si="3411"/>
        <v>49</v>
      </c>
      <c r="KQ781" s="74">
        <f t="shared" ref="KQ781:KR781" si="3432">KQ416</f>
        <v>-2</v>
      </c>
      <c r="KR781" s="74">
        <f t="shared" si="3432"/>
        <v>-13.2</v>
      </c>
      <c r="KS781" s="74">
        <f t="shared" si="3413"/>
        <v>-8.9</v>
      </c>
      <c r="KT781" s="74">
        <f t="shared" si="3414"/>
        <v>-4.0999999999999996</v>
      </c>
      <c r="KU781" s="74">
        <f t="shared" ref="KU781:KV781" si="3433">KU416</f>
        <v>10.1</v>
      </c>
      <c r="KV781" s="74">
        <f t="shared" si="3433"/>
        <v>15.6</v>
      </c>
      <c r="KW781" s="72">
        <f t="shared" si="3402"/>
        <v>0.8</v>
      </c>
      <c r="KX781" s="74">
        <f t="shared" si="3344"/>
        <v>1.4</v>
      </c>
      <c r="KZ781" s="74">
        <f t="shared" ref="KZ781:LC781" si="3434">KZ416</f>
        <v>72.900000000000006</v>
      </c>
      <c r="LA781" s="74">
        <f t="shared" si="3434"/>
        <v>63.4</v>
      </c>
      <c r="LB781" s="74">
        <f t="shared" si="3434"/>
        <v>13.1</v>
      </c>
      <c r="LC781" s="74">
        <f t="shared" si="3434"/>
        <v>0.6</v>
      </c>
    </row>
    <row r="782" spans="23:315" x14ac:dyDescent="0.35">
      <c r="W782" s="8">
        <f t="shared" si="3301"/>
        <v>21.5</v>
      </c>
      <c r="X782">
        <v>1767600</v>
      </c>
      <c r="Y782">
        <f t="shared" si="3302"/>
        <v>491</v>
      </c>
      <c r="Z782" s="8">
        <v>380.3</v>
      </c>
      <c r="AA782" s="8">
        <v>-11</v>
      </c>
      <c r="AB782" s="8">
        <v>72.400000000000006</v>
      </c>
      <c r="AC782" s="4"/>
      <c r="KL782" s="84">
        <f t="shared" si="3410"/>
        <v>27444</v>
      </c>
      <c r="KM782">
        <v>1975</v>
      </c>
      <c r="KN782">
        <v>2</v>
      </c>
      <c r="KO782">
        <v>19</v>
      </c>
      <c r="KP782" s="84">
        <f t="shared" si="3411"/>
        <v>50</v>
      </c>
      <c r="KQ782" s="74">
        <f t="shared" ref="KQ782:KR782" si="3435">KQ417</f>
        <v>0.1</v>
      </c>
      <c r="KR782" s="74">
        <f t="shared" si="3435"/>
        <v>-8.9</v>
      </c>
      <c r="KS782" s="74">
        <f t="shared" si="3413"/>
        <v>-7.9</v>
      </c>
      <c r="KT782" s="74">
        <f t="shared" si="3414"/>
        <v>-2</v>
      </c>
      <c r="KU782" s="74">
        <f t="shared" ref="KU782:KV782" si="3436">KU417</f>
        <v>8.5</v>
      </c>
      <c r="KV782" s="74">
        <f t="shared" si="3436"/>
        <v>17.8</v>
      </c>
      <c r="KW782" s="72">
        <f t="shared" si="3402"/>
        <v>0.9</v>
      </c>
      <c r="KX782" s="74">
        <f t="shared" si="3344"/>
        <v>2.5</v>
      </c>
      <c r="KZ782" s="74">
        <f t="shared" ref="KZ782:LC782" si="3437">KZ417</f>
        <v>75.7</v>
      </c>
      <c r="LA782" s="74">
        <f t="shared" si="3437"/>
        <v>70.599999999999994</v>
      </c>
      <c r="LB782" s="74">
        <f t="shared" si="3437"/>
        <v>13.9</v>
      </c>
      <c r="LC782" s="74">
        <f t="shared" si="3437"/>
        <v>0.8</v>
      </c>
    </row>
    <row r="783" spans="23:315" x14ac:dyDescent="0.35">
      <c r="W783" s="8">
        <f t="shared" si="3301"/>
        <v>21.5</v>
      </c>
      <c r="X783">
        <v>1771200</v>
      </c>
      <c r="Y783">
        <f t="shared" si="3302"/>
        <v>492</v>
      </c>
      <c r="Z783" s="8">
        <v>448.9</v>
      </c>
      <c r="AA783" s="8">
        <v>-9.5</v>
      </c>
      <c r="AB783" s="8">
        <v>69</v>
      </c>
      <c r="AC783" s="4"/>
      <c r="KL783" s="84">
        <f t="shared" si="3410"/>
        <v>27445</v>
      </c>
      <c r="KM783">
        <v>1975</v>
      </c>
      <c r="KN783">
        <v>2</v>
      </c>
      <c r="KO783">
        <v>20</v>
      </c>
      <c r="KP783" s="84">
        <f t="shared" si="3411"/>
        <v>51</v>
      </c>
      <c r="KQ783" s="74">
        <f t="shared" ref="KQ783:KR783" si="3438">KQ418</f>
        <v>-0.2</v>
      </c>
      <c r="KR783" s="74">
        <f t="shared" si="3438"/>
        <v>-7.9</v>
      </c>
      <c r="KS783" s="74">
        <f t="shared" si="3413"/>
        <v>-9</v>
      </c>
      <c r="KT783" s="74">
        <f t="shared" si="3414"/>
        <v>0.1</v>
      </c>
      <c r="KU783" s="74">
        <f t="shared" ref="KU783:KV783" si="3439">KU418</f>
        <v>9.5</v>
      </c>
      <c r="KV783" s="74">
        <f t="shared" si="3439"/>
        <v>18.399999999999999</v>
      </c>
      <c r="KW783" s="72">
        <f t="shared" si="3402"/>
        <v>0.88</v>
      </c>
      <c r="KX783" s="74">
        <f t="shared" si="3344"/>
        <v>3.1</v>
      </c>
      <c r="KZ783" s="74">
        <f t="shared" ref="KZ783:LC783" si="3440">KZ418</f>
        <v>77.8</v>
      </c>
      <c r="LA783" s="74">
        <f t="shared" si="3440"/>
        <v>66.7</v>
      </c>
      <c r="LB783" s="74">
        <f t="shared" si="3440"/>
        <v>14.4</v>
      </c>
      <c r="LC783" s="74">
        <f t="shared" si="3440"/>
        <v>0.8</v>
      </c>
    </row>
    <row r="784" spans="23:315" x14ac:dyDescent="0.35">
      <c r="W784" s="8">
        <f t="shared" si="3301"/>
        <v>21.5</v>
      </c>
      <c r="X784">
        <v>1774800</v>
      </c>
      <c r="Y784">
        <f t="shared" si="3302"/>
        <v>493</v>
      </c>
      <c r="Z784" s="8">
        <v>444.2</v>
      </c>
      <c r="AA784" s="8">
        <v>-8.8000000000000007</v>
      </c>
      <c r="AB784" s="8">
        <v>63.1</v>
      </c>
      <c r="AC784" s="4"/>
      <c r="KL784" s="84">
        <f t="shared" si="3410"/>
        <v>27446</v>
      </c>
      <c r="KM784">
        <v>1975</v>
      </c>
      <c r="KN784">
        <v>2</v>
      </c>
      <c r="KO784">
        <v>21</v>
      </c>
      <c r="KP784" s="84">
        <f t="shared" si="3411"/>
        <v>52</v>
      </c>
      <c r="KQ784" s="74">
        <f t="shared" ref="KQ784:KR784" si="3441">KQ419</f>
        <v>-0.3</v>
      </c>
      <c r="KR784" s="74">
        <f t="shared" si="3441"/>
        <v>-9</v>
      </c>
      <c r="KS784" s="74">
        <f t="shared" si="3413"/>
        <v>-10</v>
      </c>
      <c r="KT784" s="74">
        <f t="shared" si="3414"/>
        <v>-0.2</v>
      </c>
      <c r="KU784" s="74">
        <f t="shared" ref="KU784:KV784" si="3442">KU419</f>
        <v>9.4</v>
      </c>
      <c r="KV784" s="74">
        <f t="shared" si="3442"/>
        <v>15.5</v>
      </c>
      <c r="KW784" s="72">
        <f t="shared" si="3402"/>
        <v>0.83</v>
      </c>
      <c r="KX784" s="74">
        <f t="shared" si="3344"/>
        <v>3.5</v>
      </c>
      <c r="KZ784" s="74">
        <f t="shared" ref="KZ784:LC784" si="3443">KZ419</f>
        <v>79.2</v>
      </c>
      <c r="LA784" s="74">
        <f t="shared" si="3443"/>
        <v>66.2</v>
      </c>
      <c r="LB784" s="74">
        <f t="shared" si="3443"/>
        <v>14.4</v>
      </c>
      <c r="LC784" s="74">
        <f t="shared" si="3443"/>
        <v>0.7</v>
      </c>
    </row>
    <row r="785" spans="23:315" x14ac:dyDescent="0.35">
      <c r="W785" s="8">
        <f t="shared" si="3301"/>
        <v>21.6</v>
      </c>
      <c r="X785">
        <v>1778400</v>
      </c>
      <c r="Y785">
        <f t="shared" si="3302"/>
        <v>494</v>
      </c>
      <c r="Z785" s="8">
        <v>417.8</v>
      </c>
      <c r="AA785" s="8">
        <v>-8.1</v>
      </c>
      <c r="AB785" s="8">
        <v>62.3</v>
      </c>
      <c r="AC785" s="4"/>
      <c r="KL785" s="84">
        <f t="shared" si="3410"/>
        <v>27447</v>
      </c>
      <c r="KM785">
        <v>1975</v>
      </c>
      <c r="KN785">
        <v>2</v>
      </c>
      <c r="KO785">
        <v>22</v>
      </c>
      <c r="KP785" s="84">
        <f t="shared" si="3411"/>
        <v>53</v>
      </c>
      <c r="KQ785" s="74">
        <f t="shared" ref="KQ785:KR785" si="3444">KQ420</f>
        <v>-0.7</v>
      </c>
      <c r="KR785" s="74">
        <f t="shared" si="3444"/>
        <v>-10</v>
      </c>
      <c r="KS785" s="74">
        <f t="shared" si="3413"/>
        <v>-9.9</v>
      </c>
      <c r="KT785" s="74">
        <f t="shared" si="3414"/>
        <v>-0.3</v>
      </c>
      <c r="KU785" s="74">
        <f t="shared" ref="KU785:KV785" si="3445">KU420</f>
        <v>9.4</v>
      </c>
      <c r="KV785" s="74">
        <f t="shared" si="3445"/>
        <v>16.899999999999999</v>
      </c>
      <c r="KW785" s="72">
        <f t="shared" si="3402"/>
        <v>0.86</v>
      </c>
      <c r="KX785" s="74">
        <f t="shared" si="3344"/>
        <v>2.7</v>
      </c>
      <c r="KZ785" s="74">
        <f t="shared" ref="KZ785:LC785" si="3446">KZ420</f>
        <v>73</v>
      </c>
      <c r="LA785" s="74">
        <f t="shared" si="3446"/>
        <v>65.2</v>
      </c>
      <c r="LB785" s="74">
        <f t="shared" si="3446"/>
        <v>14.5</v>
      </c>
      <c r="LC785" s="74">
        <f t="shared" si="3446"/>
        <v>0.7</v>
      </c>
    </row>
    <row r="786" spans="23:315" x14ac:dyDescent="0.35">
      <c r="W786" s="8">
        <f t="shared" si="3301"/>
        <v>21.6</v>
      </c>
      <c r="X786">
        <v>1782000</v>
      </c>
      <c r="Y786">
        <f t="shared" si="3302"/>
        <v>495</v>
      </c>
      <c r="Z786" s="8">
        <v>318.89999999999998</v>
      </c>
      <c r="AA786" s="8">
        <v>-7.8</v>
      </c>
      <c r="AB786" s="8">
        <v>60.3</v>
      </c>
      <c r="AC786" s="4"/>
      <c r="KL786" s="84">
        <f t="shared" si="3410"/>
        <v>27448</v>
      </c>
      <c r="KM786">
        <v>1975</v>
      </c>
      <c r="KN786">
        <v>2</v>
      </c>
      <c r="KO786">
        <v>23</v>
      </c>
      <c r="KP786" s="84">
        <f t="shared" si="3411"/>
        <v>54</v>
      </c>
      <c r="KQ786" s="74">
        <f t="shared" ref="KQ786:KR786" si="3447">KQ421</f>
        <v>-1.6</v>
      </c>
      <c r="KR786" s="74">
        <f t="shared" si="3447"/>
        <v>-9.9</v>
      </c>
      <c r="KS786" s="74">
        <f t="shared" si="3413"/>
        <v>-9.8000000000000007</v>
      </c>
      <c r="KT786" s="74">
        <f t="shared" si="3414"/>
        <v>-0.7</v>
      </c>
      <c r="KU786" s="74">
        <f t="shared" ref="KU786:KV786" si="3448">KU421</f>
        <v>10.8</v>
      </c>
      <c r="KV786" s="74">
        <f t="shared" si="3448"/>
        <v>20.2</v>
      </c>
      <c r="KW786" s="72">
        <f t="shared" si="3402"/>
        <v>0.87</v>
      </c>
      <c r="KX786" s="74">
        <f t="shared" si="3344"/>
        <v>2.8</v>
      </c>
      <c r="KZ786" s="74">
        <f t="shared" ref="KZ786:LC786" si="3449">KZ421</f>
        <v>73.599999999999994</v>
      </c>
      <c r="LA786" s="74">
        <f t="shared" si="3449"/>
        <v>60.3</v>
      </c>
      <c r="LB786" s="74">
        <f t="shared" si="3449"/>
        <v>14.8</v>
      </c>
      <c r="LC786" s="74">
        <f t="shared" si="3449"/>
        <v>0.7</v>
      </c>
    </row>
    <row r="787" spans="23:315" x14ac:dyDescent="0.35">
      <c r="W787" s="8">
        <f t="shared" si="3301"/>
        <v>21.7</v>
      </c>
      <c r="X787">
        <v>1785600</v>
      </c>
      <c r="Y787">
        <f t="shared" si="3302"/>
        <v>496</v>
      </c>
      <c r="Z787" s="8">
        <v>177.2</v>
      </c>
      <c r="AA787" s="8">
        <v>-7.6</v>
      </c>
      <c r="AB787" s="8">
        <v>59.4</v>
      </c>
      <c r="AC787" s="4"/>
      <c r="KL787" s="84">
        <f t="shared" si="3410"/>
        <v>27449</v>
      </c>
      <c r="KM787">
        <v>1975</v>
      </c>
      <c r="KN787">
        <v>2</v>
      </c>
      <c r="KO787">
        <v>24</v>
      </c>
      <c r="KP787" s="84">
        <f t="shared" si="3411"/>
        <v>55</v>
      </c>
      <c r="KQ787" s="74">
        <f t="shared" ref="KQ787:KR787" si="3450">KQ422</f>
        <v>-1.9</v>
      </c>
      <c r="KR787" s="74">
        <f t="shared" si="3450"/>
        <v>-9.8000000000000007</v>
      </c>
      <c r="KS787" s="74">
        <f t="shared" si="3413"/>
        <v>-11.8</v>
      </c>
      <c r="KT787" s="74">
        <f t="shared" si="3414"/>
        <v>-1.6</v>
      </c>
      <c r="KU787" s="74">
        <f t="shared" ref="KU787:KV787" si="3451">KU422</f>
        <v>11.1</v>
      </c>
      <c r="KV787" s="74">
        <f t="shared" si="3451"/>
        <v>20</v>
      </c>
      <c r="KW787" s="72">
        <f t="shared" si="3402"/>
        <v>0.86</v>
      </c>
      <c r="KX787" s="74">
        <f t="shared" si="3344"/>
        <v>2</v>
      </c>
      <c r="KZ787" s="74">
        <f t="shared" ref="KZ787:LC787" si="3452">KZ422</f>
        <v>76.2</v>
      </c>
      <c r="LA787" s="74">
        <f t="shared" si="3452"/>
        <v>66.7</v>
      </c>
      <c r="LB787" s="74">
        <f t="shared" si="3452"/>
        <v>14.9</v>
      </c>
      <c r="LC787" s="74">
        <f t="shared" si="3452"/>
        <v>0.7</v>
      </c>
    </row>
    <row r="788" spans="23:315" x14ac:dyDescent="0.35">
      <c r="W788" s="8">
        <f t="shared" si="3301"/>
        <v>21.7</v>
      </c>
      <c r="X788">
        <v>1789200</v>
      </c>
      <c r="Y788">
        <f t="shared" si="3302"/>
        <v>497</v>
      </c>
      <c r="Z788" s="8">
        <v>29.4</v>
      </c>
      <c r="AA788" s="8">
        <v>-7.8</v>
      </c>
      <c r="AB788" s="8">
        <v>63.1</v>
      </c>
      <c r="AC788" s="4"/>
      <c r="KL788" s="84">
        <f t="shared" si="3410"/>
        <v>27450</v>
      </c>
      <c r="KM788">
        <v>1975</v>
      </c>
      <c r="KN788">
        <v>2</v>
      </c>
      <c r="KO788">
        <v>25</v>
      </c>
      <c r="KP788" s="84">
        <f t="shared" si="3411"/>
        <v>56</v>
      </c>
      <c r="KQ788" s="74">
        <f t="shared" ref="KQ788:KR788" si="3453">KQ423</f>
        <v>-3.4</v>
      </c>
      <c r="KR788" s="74">
        <f t="shared" si="3453"/>
        <v>-11.8</v>
      </c>
      <c r="KS788" s="74">
        <f t="shared" si="3413"/>
        <v>-12.1</v>
      </c>
      <c r="KT788" s="74">
        <f t="shared" si="3414"/>
        <v>-1.9</v>
      </c>
      <c r="KU788" s="74">
        <f t="shared" ref="KU788:KV788" si="3454">KU423</f>
        <v>11.2</v>
      </c>
      <c r="KV788" s="74">
        <f t="shared" si="3454"/>
        <v>19.100000000000001</v>
      </c>
      <c r="KW788" s="72">
        <f t="shared" si="3402"/>
        <v>0.84</v>
      </c>
      <c r="KX788" s="74">
        <f t="shared" si="3344"/>
        <v>0.7</v>
      </c>
      <c r="KZ788" s="74">
        <f t="shared" ref="KZ788:LC788" si="3455">KZ423</f>
        <v>73.2</v>
      </c>
      <c r="LA788" s="74">
        <f t="shared" si="3455"/>
        <v>61</v>
      </c>
      <c r="LB788" s="74">
        <f t="shared" si="3455"/>
        <v>15.4</v>
      </c>
      <c r="LC788" s="74">
        <f t="shared" si="3455"/>
        <v>0.5</v>
      </c>
    </row>
    <row r="789" spans="23:315" x14ac:dyDescent="0.35">
      <c r="W789" s="8">
        <f t="shared" si="3301"/>
        <v>21.8</v>
      </c>
      <c r="X789">
        <v>1792800</v>
      </c>
      <c r="Y789">
        <f t="shared" si="3302"/>
        <v>498</v>
      </c>
      <c r="Z789" s="8">
        <v>0</v>
      </c>
      <c r="AA789" s="8">
        <v>-8.5</v>
      </c>
      <c r="AB789" s="8">
        <v>67.2</v>
      </c>
      <c r="AC789" s="4"/>
      <c r="KL789" s="84">
        <f t="shared" si="3410"/>
        <v>27451</v>
      </c>
      <c r="KM789">
        <v>1975</v>
      </c>
      <c r="KN789">
        <v>2</v>
      </c>
      <c r="KO789">
        <v>26</v>
      </c>
      <c r="KP789" s="84">
        <f t="shared" si="3411"/>
        <v>57</v>
      </c>
      <c r="KQ789" s="74">
        <f t="shared" ref="KQ789:KR789" si="3456">KQ424</f>
        <v>-2.2999999999999998</v>
      </c>
      <c r="KR789" s="74">
        <f t="shared" si="3456"/>
        <v>-12.1</v>
      </c>
      <c r="KS789" s="74">
        <f t="shared" si="3413"/>
        <v>-10.7</v>
      </c>
      <c r="KT789" s="74">
        <f t="shared" si="3414"/>
        <v>-3.4</v>
      </c>
      <c r="KU789" s="74">
        <f t="shared" ref="KU789:KV789" si="3457">KU424</f>
        <v>12.4</v>
      </c>
      <c r="KV789" s="74">
        <f t="shared" si="3457"/>
        <v>17</v>
      </c>
      <c r="KW789" s="72">
        <f t="shared" si="3402"/>
        <v>0.74</v>
      </c>
      <c r="KX789" s="74">
        <f t="shared" si="3344"/>
        <v>0.7</v>
      </c>
      <c r="KZ789" s="74">
        <f t="shared" ref="KZ789:LC789" si="3458">KZ424</f>
        <v>69.3</v>
      </c>
      <c r="LA789" s="74">
        <f t="shared" si="3458"/>
        <v>57.3</v>
      </c>
      <c r="LB789" s="74">
        <f t="shared" si="3458"/>
        <v>14.5</v>
      </c>
      <c r="LC789" s="74">
        <f t="shared" si="3458"/>
        <v>0.5</v>
      </c>
    </row>
    <row r="790" spans="23:315" x14ac:dyDescent="0.35">
      <c r="W790" s="8">
        <f t="shared" si="3301"/>
        <v>21.8</v>
      </c>
      <c r="X790">
        <v>1796400</v>
      </c>
      <c r="Y790">
        <f t="shared" si="3302"/>
        <v>499</v>
      </c>
      <c r="Z790" s="8">
        <v>0</v>
      </c>
      <c r="AA790" s="8">
        <v>-8.9</v>
      </c>
      <c r="AB790" s="8">
        <v>69.3</v>
      </c>
      <c r="AC790" s="4"/>
      <c r="KL790" s="84">
        <f t="shared" si="3410"/>
        <v>27452</v>
      </c>
      <c r="KM790">
        <v>1975</v>
      </c>
      <c r="KN790">
        <v>2</v>
      </c>
      <c r="KO790">
        <v>27</v>
      </c>
      <c r="KP790" s="84">
        <f t="shared" si="3411"/>
        <v>58</v>
      </c>
      <c r="KQ790" s="74">
        <f t="shared" ref="KQ790:KR790" si="3459">KQ425</f>
        <v>-0.8</v>
      </c>
      <c r="KR790" s="74">
        <f t="shared" si="3459"/>
        <v>-10.7</v>
      </c>
      <c r="KS790" s="74">
        <f t="shared" si="3413"/>
        <v>-11.1</v>
      </c>
      <c r="KT790" s="74">
        <f t="shared" si="3414"/>
        <v>-2.2999999999999998</v>
      </c>
      <c r="KU790" s="74">
        <f t="shared" ref="KU790:KV790" si="3460">KU425</f>
        <v>11.6</v>
      </c>
      <c r="KV790" s="74">
        <f t="shared" si="3460"/>
        <v>17.600000000000001</v>
      </c>
      <c r="KW790" s="72">
        <f t="shared" si="3402"/>
        <v>0.79</v>
      </c>
      <c r="KX790" s="74">
        <f t="shared" si="3344"/>
        <v>1.2</v>
      </c>
      <c r="KZ790" s="74">
        <f t="shared" ref="KZ790:LC790" si="3461">KZ425</f>
        <v>71.400000000000006</v>
      </c>
      <c r="LA790" s="74">
        <f t="shared" si="3461"/>
        <v>60.7</v>
      </c>
      <c r="LB790" s="74">
        <f t="shared" si="3461"/>
        <v>14.7</v>
      </c>
      <c r="LC790" s="74">
        <f t="shared" si="3461"/>
        <v>0.6</v>
      </c>
    </row>
    <row r="791" spans="23:315" x14ac:dyDescent="0.35">
      <c r="W791" s="8">
        <f t="shared" si="3301"/>
        <v>21.8</v>
      </c>
      <c r="X791">
        <v>1800000</v>
      </c>
      <c r="Y791">
        <f t="shared" si="3302"/>
        <v>500</v>
      </c>
      <c r="Z791" s="8">
        <v>0</v>
      </c>
      <c r="AA791" s="8">
        <v>-8.6</v>
      </c>
      <c r="AB791" s="8">
        <v>71.3</v>
      </c>
      <c r="AC791" s="4"/>
      <c r="KL791" s="84">
        <f t="shared" si="3410"/>
        <v>27453</v>
      </c>
      <c r="KM791">
        <v>1975</v>
      </c>
      <c r="KN791">
        <v>2</v>
      </c>
      <c r="KO791">
        <v>28</v>
      </c>
      <c r="KP791" s="84">
        <f t="shared" si="3411"/>
        <v>59</v>
      </c>
      <c r="KQ791" s="74">
        <f t="shared" ref="KQ791:KR791" si="3462">KQ426</f>
        <v>-1.2</v>
      </c>
      <c r="KR791" s="74">
        <f t="shared" si="3462"/>
        <v>-11.1</v>
      </c>
      <c r="KS791" s="74">
        <f t="shared" si="3413"/>
        <v>-9.1999999999999993</v>
      </c>
      <c r="KT791" s="74">
        <f t="shared" si="3414"/>
        <v>-0.8</v>
      </c>
      <c r="KU791" s="74">
        <f t="shared" ref="KU791:KV791" si="3463">KU426</f>
        <v>11.5</v>
      </c>
      <c r="KV791" s="74">
        <f t="shared" si="3463"/>
        <v>19</v>
      </c>
      <c r="KW791" s="72">
        <f t="shared" si="3402"/>
        <v>0.83</v>
      </c>
      <c r="KX791" s="74">
        <f t="shared" si="3344"/>
        <v>2.7</v>
      </c>
      <c r="KZ791" s="74">
        <f t="shared" ref="KZ791:LC791" si="3464">KZ426</f>
        <v>72</v>
      </c>
      <c r="LA791" s="74">
        <f t="shared" si="3464"/>
        <v>60</v>
      </c>
      <c r="LB791" s="74">
        <f t="shared" si="3464"/>
        <v>12.9</v>
      </c>
      <c r="LC791" s="74">
        <f t="shared" si="3464"/>
        <v>0.7</v>
      </c>
    </row>
    <row r="792" spans="23:315" x14ac:dyDescent="0.35">
      <c r="W792" s="8">
        <f t="shared" si="3301"/>
        <v>21.9</v>
      </c>
      <c r="X792">
        <v>1803600</v>
      </c>
      <c r="Y792">
        <f t="shared" si="3302"/>
        <v>501</v>
      </c>
      <c r="Z792" s="8">
        <v>0</v>
      </c>
      <c r="AA792" s="8">
        <v>-8.4</v>
      </c>
      <c r="AB792" s="8">
        <v>70.7</v>
      </c>
      <c r="AC792" s="4"/>
      <c r="KL792" s="84">
        <f t="shared" si="3410"/>
        <v>27454</v>
      </c>
      <c r="KM792">
        <v>1975</v>
      </c>
      <c r="KN792">
        <v>3</v>
      </c>
      <c r="KO792">
        <v>1</v>
      </c>
      <c r="KP792" s="84">
        <f t="shared" si="3411"/>
        <v>60</v>
      </c>
      <c r="KQ792" s="74">
        <f t="shared" ref="KQ792:KR792" si="3465">KQ427</f>
        <v>-1.3</v>
      </c>
      <c r="KR792" s="74">
        <f t="shared" si="3465"/>
        <v>-9.1999999999999993</v>
      </c>
      <c r="KS792" s="74">
        <f t="shared" si="3413"/>
        <v>-9.6</v>
      </c>
      <c r="KT792" s="74">
        <f t="shared" si="3414"/>
        <v>-1.2</v>
      </c>
      <c r="KU792" s="74">
        <f t="shared" ref="KU792:KV792" si="3466">KU427</f>
        <v>11.4</v>
      </c>
      <c r="KV792" s="74">
        <f t="shared" si="3466"/>
        <v>21.6</v>
      </c>
      <c r="KW792" s="72">
        <f t="shared" si="3402"/>
        <v>0.88</v>
      </c>
      <c r="KX792" s="74">
        <f t="shared" si="3344"/>
        <v>3.2</v>
      </c>
      <c r="KZ792" s="74">
        <f t="shared" ref="KZ792:LC792" si="3467">KZ427</f>
        <v>75.400000000000006</v>
      </c>
      <c r="LA792" s="74">
        <f t="shared" si="3467"/>
        <v>65.5</v>
      </c>
      <c r="LB792" s="74">
        <f t="shared" si="3467"/>
        <v>15.8</v>
      </c>
      <c r="LC792" s="74">
        <f t="shared" si="3467"/>
        <v>0.7</v>
      </c>
    </row>
    <row r="793" spans="23:315" x14ac:dyDescent="0.35">
      <c r="W793" s="8">
        <f t="shared" si="3301"/>
        <v>21.9</v>
      </c>
      <c r="X793">
        <v>1807200</v>
      </c>
      <c r="Y793">
        <f t="shared" si="3302"/>
        <v>502</v>
      </c>
      <c r="Z793" s="8">
        <v>0</v>
      </c>
      <c r="AA793" s="8">
        <v>-8.1</v>
      </c>
      <c r="AB793" s="8">
        <v>70.8</v>
      </c>
      <c r="AC793" s="4"/>
      <c r="KL793" s="84">
        <f t="shared" si="3410"/>
        <v>27455</v>
      </c>
      <c r="KM793">
        <v>1975</v>
      </c>
      <c r="KN793">
        <v>3</v>
      </c>
      <c r="KO793">
        <v>2</v>
      </c>
      <c r="KP793" s="84">
        <f t="shared" si="3411"/>
        <v>61</v>
      </c>
      <c r="KQ793" s="74">
        <f t="shared" ref="KQ793:KR793" si="3468">KQ428</f>
        <v>-1.6</v>
      </c>
      <c r="KR793" s="74">
        <f t="shared" si="3468"/>
        <v>-9.6</v>
      </c>
      <c r="KS793" s="74">
        <f t="shared" si="3413"/>
        <v>-11.6</v>
      </c>
      <c r="KT793" s="74">
        <f t="shared" si="3414"/>
        <v>-1.3</v>
      </c>
      <c r="KU793" s="74">
        <f t="shared" ref="KU793:KV793" si="3469">KU428</f>
        <v>11.5</v>
      </c>
      <c r="KV793" s="74">
        <f t="shared" si="3469"/>
        <v>17.899999999999999</v>
      </c>
      <c r="KW793" s="72">
        <f t="shared" si="3402"/>
        <v>0.8</v>
      </c>
      <c r="KX793" s="74">
        <f t="shared" si="3344"/>
        <v>1.1000000000000001</v>
      </c>
      <c r="KZ793" s="74">
        <f t="shared" ref="KZ793:LC793" si="3470">KZ428</f>
        <v>76.5</v>
      </c>
      <c r="LA793" s="74">
        <f t="shared" si="3470"/>
        <v>62.9</v>
      </c>
      <c r="LB793" s="74">
        <f t="shared" si="3470"/>
        <v>14.8</v>
      </c>
      <c r="LC793" s="74">
        <f t="shared" si="3470"/>
        <v>0.7</v>
      </c>
    </row>
    <row r="794" spans="23:315" x14ac:dyDescent="0.35">
      <c r="W794" s="8">
        <f t="shared" si="3301"/>
        <v>22</v>
      </c>
      <c r="X794">
        <v>1810800</v>
      </c>
      <c r="Y794">
        <f t="shared" si="3302"/>
        <v>503</v>
      </c>
      <c r="Z794" s="8">
        <v>0</v>
      </c>
      <c r="AA794" s="8">
        <v>-8.1999999999999993</v>
      </c>
      <c r="AB794" s="8">
        <v>74.3</v>
      </c>
      <c r="AC794" s="4"/>
      <c r="KL794" s="84">
        <f t="shared" si="3410"/>
        <v>27456</v>
      </c>
      <c r="KM794">
        <v>1975</v>
      </c>
      <c r="KN794">
        <v>3</v>
      </c>
      <c r="KO794">
        <v>3</v>
      </c>
      <c r="KP794" s="84">
        <f t="shared" si="3411"/>
        <v>62</v>
      </c>
      <c r="KQ794" s="74">
        <f t="shared" ref="KQ794:KR794" si="3471">KQ429</f>
        <v>-2.7</v>
      </c>
      <c r="KR794" s="74">
        <f t="shared" si="3471"/>
        <v>-11.6</v>
      </c>
      <c r="KS794" s="74">
        <f t="shared" si="3413"/>
        <v>-10.7</v>
      </c>
      <c r="KT794" s="74">
        <f t="shared" si="3414"/>
        <v>-1.6</v>
      </c>
      <c r="KU794" s="74">
        <f t="shared" ref="KU794:KV794" si="3472">KU429</f>
        <v>11.3</v>
      </c>
      <c r="KV794" s="74">
        <f t="shared" si="3472"/>
        <v>18.5</v>
      </c>
      <c r="KW794" s="72">
        <f t="shared" si="3402"/>
        <v>0.83</v>
      </c>
      <c r="KX794" s="74">
        <f t="shared" si="3344"/>
        <v>3</v>
      </c>
      <c r="KZ794" s="74">
        <f t="shared" ref="KZ794:LC794" si="3473">KZ429</f>
        <v>69.400000000000006</v>
      </c>
      <c r="LA794" s="74">
        <f t="shared" si="3473"/>
        <v>59</v>
      </c>
      <c r="LB794" s="74">
        <f t="shared" si="3473"/>
        <v>15</v>
      </c>
      <c r="LC794" s="74">
        <f t="shared" si="3473"/>
        <v>0.7</v>
      </c>
    </row>
    <row r="795" spans="23:315" x14ac:dyDescent="0.35">
      <c r="W795" s="8">
        <f t="shared" si="3301"/>
        <v>22</v>
      </c>
      <c r="X795">
        <v>1814400</v>
      </c>
      <c r="Y795">
        <f t="shared" si="3302"/>
        <v>504</v>
      </c>
      <c r="Z795" s="8">
        <v>0</v>
      </c>
      <c r="AA795" s="8">
        <v>-8</v>
      </c>
      <c r="AB795" s="8">
        <v>74</v>
      </c>
      <c r="AC795" s="4"/>
      <c r="KL795" s="84">
        <f t="shared" si="3410"/>
        <v>27457</v>
      </c>
      <c r="KM795">
        <v>1975</v>
      </c>
      <c r="KN795">
        <v>3</v>
      </c>
      <c r="KO795">
        <v>4</v>
      </c>
      <c r="KP795" s="84">
        <f t="shared" si="3411"/>
        <v>63</v>
      </c>
      <c r="KQ795" s="74">
        <f t="shared" ref="KQ795:KR795" si="3474">KQ430</f>
        <v>-1.6</v>
      </c>
      <c r="KR795" s="74">
        <f t="shared" si="3474"/>
        <v>-10.7</v>
      </c>
      <c r="KS795" s="74">
        <f t="shared" si="3413"/>
        <v>-10.1</v>
      </c>
      <c r="KT795" s="74">
        <f t="shared" si="3414"/>
        <v>-2.7</v>
      </c>
      <c r="KU795" s="74">
        <f t="shared" ref="KU795:KV795" si="3475">KU430</f>
        <v>11.3</v>
      </c>
      <c r="KV795" s="74">
        <f t="shared" si="3475"/>
        <v>18.899999999999999</v>
      </c>
      <c r="KW795" s="72">
        <f t="shared" si="3402"/>
        <v>0.83</v>
      </c>
      <c r="KX795" s="74">
        <f t="shared" si="3344"/>
        <v>4.0999999999999996</v>
      </c>
      <c r="KZ795" s="74">
        <f t="shared" ref="KZ795:LC795" si="3476">KZ430</f>
        <v>73.900000000000006</v>
      </c>
      <c r="LA795" s="74">
        <f t="shared" si="3476"/>
        <v>65</v>
      </c>
      <c r="LB795" s="74">
        <f t="shared" si="3476"/>
        <v>15.7</v>
      </c>
      <c r="LC795" s="74">
        <f t="shared" si="3476"/>
        <v>0.7</v>
      </c>
    </row>
    <row r="796" spans="23:315" x14ac:dyDescent="0.35">
      <c r="W796" s="8">
        <f t="shared" si="3301"/>
        <v>22</v>
      </c>
      <c r="X796">
        <v>1818000</v>
      </c>
      <c r="Y796">
        <f t="shared" si="3302"/>
        <v>505</v>
      </c>
      <c r="Z796" s="8">
        <v>0</v>
      </c>
      <c r="AA796" s="8">
        <v>-8.1</v>
      </c>
      <c r="AB796" s="8">
        <v>75.900000000000006</v>
      </c>
      <c r="AC796" s="4"/>
      <c r="KL796" s="84">
        <f t="shared" si="3410"/>
        <v>27458</v>
      </c>
      <c r="KM796">
        <v>1975</v>
      </c>
      <c r="KN796">
        <v>3</v>
      </c>
      <c r="KO796">
        <v>5</v>
      </c>
      <c r="KP796" s="84">
        <f t="shared" si="3411"/>
        <v>64</v>
      </c>
      <c r="KQ796" s="74">
        <f t="shared" ref="KQ796:KR796" si="3477">KQ431</f>
        <v>-0.9</v>
      </c>
      <c r="KR796" s="74">
        <f t="shared" si="3477"/>
        <v>-10.1</v>
      </c>
      <c r="KS796" s="74">
        <f t="shared" si="3413"/>
        <v>-9.1999999999999993</v>
      </c>
      <c r="KT796" s="74">
        <f t="shared" si="3414"/>
        <v>-1.6</v>
      </c>
      <c r="KU796" s="74">
        <f t="shared" ref="KU796:KV796" si="3478">KU431</f>
        <v>13.4</v>
      </c>
      <c r="KV796" s="74">
        <f t="shared" si="3478"/>
        <v>19.600000000000001</v>
      </c>
      <c r="KW796" s="72">
        <f t="shared" si="3402"/>
        <v>0.77</v>
      </c>
      <c r="KX796" s="74">
        <f t="shared" si="3344"/>
        <v>1.8</v>
      </c>
      <c r="KZ796" s="74">
        <f t="shared" ref="KZ796:LC796" si="3479">KZ431</f>
        <v>75.099999999999994</v>
      </c>
      <c r="LA796" s="74">
        <f t="shared" si="3479"/>
        <v>60.3</v>
      </c>
      <c r="LB796" s="74">
        <f t="shared" si="3479"/>
        <v>14.2</v>
      </c>
      <c r="LC796" s="74">
        <f t="shared" si="3479"/>
        <v>0.6</v>
      </c>
    </row>
    <row r="797" spans="23:315" x14ac:dyDescent="0.35">
      <c r="W797" s="8">
        <f t="shared" si="3301"/>
        <v>22.1</v>
      </c>
      <c r="X797">
        <v>1821600</v>
      </c>
      <c r="Y797">
        <f t="shared" si="3302"/>
        <v>506</v>
      </c>
      <c r="Z797" s="8">
        <v>0</v>
      </c>
      <c r="AA797" s="8">
        <v>-8.1</v>
      </c>
      <c r="AB797" s="8">
        <v>77.3</v>
      </c>
      <c r="AC797" s="4"/>
      <c r="KL797" s="84">
        <f t="shared" si="3410"/>
        <v>27459</v>
      </c>
      <c r="KM797">
        <v>1975</v>
      </c>
      <c r="KN797">
        <v>3</v>
      </c>
      <c r="KO797">
        <v>6</v>
      </c>
      <c r="KP797" s="84">
        <f t="shared" si="3411"/>
        <v>65</v>
      </c>
      <c r="KQ797" s="74">
        <f t="shared" ref="KQ797:KR797" si="3480">KQ432</f>
        <v>0.1</v>
      </c>
      <c r="KR797" s="74">
        <f t="shared" si="3480"/>
        <v>-9.1999999999999993</v>
      </c>
      <c r="KS797" s="74">
        <f t="shared" si="3413"/>
        <v>-8.3000000000000007</v>
      </c>
      <c r="KT797" s="74">
        <f t="shared" si="3414"/>
        <v>-0.9</v>
      </c>
      <c r="KU797" s="74">
        <f t="shared" ref="KU797:KV797" si="3481">KU432</f>
        <v>12.1</v>
      </c>
      <c r="KV797" s="74">
        <f t="shared" si="3481"/>
        <v>19.3</v>
      </c>
      <c r="KW797" s="72">
        <f t="shared" si="3402"/>
        <v>0.81</v>
      </c>
      <c r="KX797" s="74">
        <f t="shared" si="3344"/>
        <v>1.9</v>
      </c>
      <c r="KZ797" s="74">
        <f t="shared" ref="KZ797:LC797" si="3482">KZ432</f>
        <v>76.5</v>
      </c>
      <c r="LA797" s="74">
        <f t="shared" si="3482"/>
        <v>65.3</v>
      </c>
      <c r="LB797" s="74">
        <f t="shared" si="3482"/>
        <v>13.2</v>
      </c>
      <c r="LC797" s="74">
        <f t="shared" si="3482"/>
        <v>0.7</v>
      </c>
    </row>
    <row r="798" spans="23:315" x14ac:dyDescent="0.35">
      <c r="W798" s="8">
        <f t="shared" si="3301"/>
        <v>22.1</v>
      </c>
      <c r="X798">
        <v>1825200</v>
      </c>
      <c r="Y798">
        <f t="shared" si="3302"/>
        <v>507</v>
      </c>
      <c r="Z798" s="8">
        <v>0</v>
      </c>
      <c r="AA798" s="8">
        <v>-8.1</v>
      </c>
      <c r="AB798" s="8">
        <v>78.7</v>
      </c>
      <c r="AC798" s="4"/>
      <c r="KL798" s="84">
        <f t="shared" si="3410"/>
        <v>27460</v>
      </c>
      <c r="KM798">
        <v>1975</v>
      </c>
      <c r="KN798">
        <v>3</v>
      </c>
      <c r="KO798">
        <v>7</v>
      </c>
      <c r="KP798" s="84">
        <f t="shared" si="3411"/>
        <v>66</v>
      </c>
      <c r="KQ798" s="74">
        <f t="shared" ref="KQ798:KR798" si="3483">KQ433</f>
        <v>-0.2</v>
      </c>
      <c r="KR798" s="74">
        <f t="shared" si="3483"/>
        <v>-8.3000000000000007</v>
      </c>
      <c r="KS798" s="74">
        <f t="shared" si="3413"/>
        <v>-9</v>
      </c>
      <c r="KT798" s="74">
        <f t="shared" si="3414"/>
        <v>0.1</v>
      </c>
      <c r="KU798" s="74">
        <f t="shared" ref="KU798:KV798" si="3484">KU433</f>
        <v>12.4</v>
      </c>
      <c r="KV798" s="74">
        <f t="shared" si="3484"/>
        <v>18.7</v>
      </c>
      <c r="KW798" s="72">
        <f t="shared" si="3402"/>
        <v>0.79</v>
      </c>
      <c r="KX798" s="74">
        <f t="shared" si="3344"/>
        <v>1.5</v>
      </c>
      <c r="KZ798" s="74">
        <f t="shared" ref="KZ798:LC798" si="3485">KZ433</f>
        <v>74.2</v>
      </c>
      <c r="LA798" s="74">
        <f t="shared" si="3485"/>
        <v>62.5</v>
      </c>
      <c r="LB798" s="74">
        <f t="shared" si="3485"/>
        <v>16.399999999999999</v>
      </c>
      <c r="LC798" s="74">
        <f t="shared" si="3485"/>
        <v>0.6</v>
      </c>
    </row>
    <row r="799" spans="23:315" x14ac:dyDescent="0.35">
      <c r="W799" s="8">
        <f t="shared" si="3301"/>
        <v>22.2</v>
      </c>
      <c r="X799">
        <v>1828800</v>
      </c>
      <c r="Y799">
        <f t="shared" si="3302"/>
        <v>508</v>
      </c>
      <c r="Z799" s="8">
        <v>0</v>
      </c>
      <c r="AA799" s="8">
        <v>-8.6</v>
      </c>
      <c r="AB799" s="8">
        <v>80.7</v>
      </c>
      <c r="AC799" s="4"/>
      <c r="KL799" s="84">
        <f t="shared" si="3410"/>
        <v>27461</v>
      </c>
      <c r="KM799">
        <v>1975</v>
      </c>
      <c r="KN799">
        <v>3</v>
      </c>
      <c r="KO799">
        <v>8</v>
      </c>
      <c r="KP799" s="84">
        <f t="shared" si="3411"/>
        <v>67</v>
      </c>
      <c r="KQ799" s="74">
        <f t="shared" ref="KQ799:KR799" si="3486">KQ434</f>
        <v>-0.2</v>
      </c>
      <c r="KR799" s="74">
        <f t="shared" si="3486"/>
        <v>-9</v>
      </c>
      <c r="KS799" s="74">
        <f t="shared" si="3413"/>
        <v>-10.199999999999999</v>
      </c>
      <c r="KT799" s="74">
        <f t="shared" si="3414"/>
        <v>-0.2</v>
      </c>
      <c r="KU799" s="74">
        <f t="shared" ref="KU799:KV799" si="3487">KU434</f>
        <v>13.5</v>
      </c>
      <c r="KV799" s="74">
        <f t="shared" si="3487"/>
        <v>20.5</v>
      </c>
      <c r="KW799" s="72">
        <f t="shared" si="3402"/>
        <v>0.79</v>
      </c>
      <c r="KX799" s="74">
        <f t="shared" si="3344"/>
        <v>1.2</v>
      </c>
      <c r="KZ799" s="74">
        <f t="shared" ref="KZ799:LC799" si="3488">KZ434</f>
        <v>73.400000000000006</v>
      </c>
      <c r="LA799" s="74">
        <f t="shared" si="3488"/>
        <v>58.5</v>
      </c>
      <c r="LB799" s="74">
        <f t="shared" si="3488"/>
        <v>15</v>
      </c>
      <c r="LC799" s="74">
        <f t="shared" si="3488"/>
        <v>0.6</v>
      </c>
    </row>
    <row r="800" spans="23:315" x14ac:dyDescent="0.35">
      <c r="W800" s="8">
        <f t="shared" si="3301"/>
        <v>22.2</v>
      </c>
      <c r="X800">
        <v>1832400</v>
      </c>
      <c r="Y800">
        <f t="shared" si="3302"/>
        <v>509</v>
      </c>
      <c r="Z800" s="8">
        <v>0</v>
      </c>
      <c r="AA800" s="8">
        <v>-8.9</v>
      </c>
      <c r="AB800" s="8">
        <v>82.1</v>
      </c>
      <c r="AC800" s="4"/>
      <c r="KL800" s="84">
        <f t="shared" si="3410"/>
        <v>27462</v>
      </c>
      <c r="KM800">
        <v>1975</v>
      </c>
      <c r="KN800">
        <v>3</v>
      </c>
      <c r="KO800">
        <v>9</v>
      </c>
      <c r="KP800" s="84">
        <f t="shared" si="3411"/>
        <v>68</v>
      </c>
      <c r="KQ800" s="74">
        <f t="shared" ref="KQ800:KR800" si="3489">KQ435</f>
        <v>-1.2</v>
      </c>
      <c r="KR800" s="74">
        <f t="shared" si="3489"/>
        <v>-10.199999999999999</v>
      </c>
      <c r="KS800" s="74">
        <f t="shared" si="3413"/>
        <v>-9.5</v>
      </c>
      <c r="KT800" s="74">
        <f t="shared" si="3414"/>
        <v>-0.2</v>
      </c>
      <c r="KU800" s="74">
        <f t="shared" ref="KU800:KV800" si="3490">KU435</f>
        <v>14.1</v>
      </c>
      <c r="KV800" s="74">
        <f t="shared" si="3490"/>
        <v>22.5</v>
      </c>
      <c r="KW800" s="72">
        <f t="shared" si="3402"/>
        <v>0.81</v>
      </c>
      <c r="KX800" s="74">
        <f t="shared" si="3344"/>
        <v>2</v>
      </c>
      <c r="KZ800" s="74">
        <f t="shared" ref="KZ800:LC800" si="3491">KZ435</f>
        <v>68.400000000000006</v>
      </c>
      <c r="LA800" s="74">
        <f t="shared" si="3491"/>
        <v>55.2</v>
      </c>
      <c r="LB800" s="74">
        <f t="shared" si="3491"/>
        <v>14.7</v>
      </c>
      <c r="LC800" s="74">
        <f t="shared" si="3491"/>
        <v>0.6</v>
      </c>
    </row>
    <row r="801" spans="23:315" x14ac:dyDescent="0.35">
      <c r="W801" s="8">
        <f t="shared" si="3301"/>
        <v>22.3</v>
      </c>
      <c r="X801">
        <v>1836000</v>
      </c>
      <c r="Y801">
        <f t="shared" si="3302"/>
        <v>510</v>
      </c>
      <c r="Z801" s="8">
        <v>0</v>
      </c>
      <c r="AA801" s="8">
        <v>-9.6</v>
      </c>
      <c r="AB801" s="8">
        <v>85.2</v>
      </c>
      <c r="AC801" s="4"/>
      <c r="KL801" s="84">
        <f t="shared" si="3410"/>
        <v>27463</v>
      </c>
      <c r="KM801">
        <v>1975</v>
      </c>
      <c r="KN801">
        <v>3</v>
      </c>
      <c r="KO801">
        <v>10</v>
      </c>
      <c r="KP801" s="84">
        <f t="shared" si="3411"/>
        <v>69</v>
      </c>
      <c r="KQ801" s="74">
        <f t="shared" ref="KQ801:KR801" si="3492">KQ436</f>
        <v>1</v>
      </c>
      <c r="KR801" s="74">
        <f t="shared" si="3492"/>
        <v>-9.5</v>
      </c>
      <c r="KS801" s="74">
        <f t="shared" si="3413"/>
        <v>-8.8000000000000007</v>
      </c>
      <c r="KT801" s="74">
        <f t="shared" si="3414"/>
        <v>-1.2</v>
      </c>
      <c r="KU801" s="74">
        <f t="shared" ref="KU801:KV801" si="3493">KU436</f>
        <v>13.4</v>
      </c>
      <c r="KV801" s="74">
        <f t="shared" si="3493"/>
        <v>21.3</v>
      </c>
      <c r="KW801" s="72">
        <f t="shared" si="3402"/>
        <v>0.81</v>
      </c>
      <c r="KX801" s="74">
        <f t="shared" si="3344"/>
        <v>0.9</v>
      </c>
      <c r="KZ801" s="74">
        <f t="shared" ref="KZ801:LC801" si="3494">KZ436</f>
        <v>71.400000000000006</v>
      </c>
      <c r="LA801" s="74">
        <f t="shared" si="3494"/>
        <v>59.7</v>
      </c>
      <c r="LB801" s="74">
        <f t="shared" si="3494"/>
        <v>13.5</v>
      </c>
      <c r="LC801" s="74">
        <f t="shared" si="3494"/>
        <v>0.6</v>
      </c>
    </row>
    <row r="802" spans="23:315" x14ac:dyDescent="0.35">
      <c r="W802" s="8">
        <f t="shared" si="3301"/>
        <v>22.3</v>
      </c>
      <c r="X802">
        <v>1839600</v>
      </c>
      <c r="Y802">
        <f t="shared" si="3302"/>
        <v>511</v>
      </c>
      <c r="Z802" s="8">
        <v>0</v>
      </c>
      <c r="AA802" s="8">
        <v>-10.5</v>
      </c>
      <c r="AB802" s="8">
        <v>86.8</v>
      </c>
      <c r="AC802" s="4"/>
      <c r="KL802" s="84">
        <f t="shared" si="3410"/>
        <v>27464</v>
      </c>
      <c r="KM802">
        <v>1975</v>
      </c>
      <c r="KN802">
        <v>3</v>
      </c>
      <c r="KO802">
        <v>11</v>
      </c>
      <c r="KP802" s="84">
        <f t="shared" si="3411"/>
        <v>70</v>
      </c>
      <c r="KQ802" s="74">
        <f t="shared" ref="KQ802:KR802" si="3495">KQ437</f>
        <v>0.3</v>
      </c>
      <c r="KR802" s="74">
        <f t="shared" si="3495"/>
        <v>-8.8000000000000007</v>
      </c>
      <c r="KS802" s="74">
        <f t="shared" si="3413"/>
        <v>-9</v>
      </c>
      <c r="KT802" s="74">
        <f t="shared" si="3414"/>
        <v>1</v>
      </c>
      <c r="KU802" s="74">
        <f t="shared" ref="KU802:KV802" si="3496">KU437</f>
        <v>13</v>
      </c>
      <c r="KV802" s="74">
        <f t="shared" si="3496"/>
        <v>21.5</v>
      </c>
      <c r="KW802" s="72">
        <f t="shared" si="3402"/>
        <v>0.83</v>
      </c>
      <c r="KX802" s="74">
        <f t="shared" si="3344"/>
        <v>1.4</v>
      </c>
      <c r="KZ802" s="74">
        <f t="shared" ref="KZ802:LC802" si="3497">KZ437</f>
        <v>73.2</v>
      </c>
      <c r="LA802" s="74">
        <f t="shared" si="3497"/>
        <v>58.2</v>
      </c>
      <c r="LB802" s="74">
        <f t="shared" si="3497"/>
        <v>14.7</v>
      </c>
      <c r="LC802" s="74">
        <f t="shared" si="3497"/>
        <v>0.6</v>
      </c>
    </row>
    <row r="803" spans="23:315" x14ac:dyDescent="0.35">
      <c r="W803" s="8">
        <f t="shared" si="3301"/>
        <v>22.3</v>
      </c>
      <c r="X803">
        <v>1843200</v>
      </c>
      <c r="Y803">
        <f t="shared" si="3302"/>
        <v>512</v>
      </c>
      <c r="Z803" s="8">
        <v>4.7</v>
      </c>
      <c r="AA803" s="8">
        <v>-11.3</v>
      </c>
      <c r="AB803" s="8">
        <v>89.7</v>
      </c>
      <c r="AC803" s="4"/>
      <c r="KL803" s="84">
        <f t="shared" si="3410"/>
        <v>27465</v>
      </c>
      <c r="KM803">
        <v>1975</v>
      </c>
      <c r="KN803">
        <v>3</v>
      </c>
      <c r="KO803">
        <v>12</v>
      </c>
      <c r="KP803" s="84">
        <f t="shared" si="3411"/>
        <v>71</v>
      </c>
      <c r="KQ803" s="74">
        <f t="shared" ref="KQ803:KR803" si="3498">KQ438</f>
        <v>-0.9</v>
      </c>
      <c r="KR803" s="74">
        <f t="shared" si="3498"/>
        <v>-9</v>
      </c>
      <c r="KS803" s="74">
        <f t="shared" si="3413"/>
        <v>-10</v>
      </c>
      <c r="KT803" s="74">
        <f t="shared" si="3414"/>
        <v>0.3</v>
      </c>
      <c r="KU803" s="74">
        <f t="shared" ref="KU803:KV803" si="3499">KU438</f>
        <v>13.3</v>
      </c>
      <c r="KV803" s="74">
        <f t="shared" si="3499"/>
        <v>22.4</v>
      </c>
      <c r="KW803" s="72">
        <f t="shared" si="3402"/>
        <v>0.84</v>
      </c>
      <c r="KX803" s="74">
        <f t="shared" si="3344"/>
        <v>2.5</v>
      </c>
      <c r="KZ803" s="74">
        <f t="shared" ref="KZ803:LC803" si="3500">KZ438</f>
        <v>70.2</v>
      </c>
      <c r="LA803" s="74">
        <f t="shared" si="3500"/>
        <v>56.2</v>
      </c>
      <c r="LB803" s="74">
        <f t="shared" si="3500"/>
        <v>16.399999999999999</v>
      </c>
      <c r="LC803" s="74">
        <f t="shared" si="3500"/>
        <v>0.6</v>
      </c>
    </row>
    <row r="804" spans="23:315" x14ac:dyDescent="0.35">
      <c r="W804" s="8">
        <f t="shared" ref="W804:W867" si="3501">X804/24/3600+1</f>
        <v>22.4</v>
      </c>
      <c r="X804">
        <v>1846800</v>
      </c>
      <c r="Y804">
        <f t="shared" ref="Y804:Y867" si="3502">X804/3600</f>
        <v>513</v>
      </c>
      <c r="Z804" s="8">
        <v>126.7</v>
      </c>
      <c r="AA804" s="8">
        <v>-10.4</v>
      </c>
      <c r="AB804" s="8">
        <v>81.599999999999994</v>
      </c>
      <c r="AC804" s="4"/>
      <c r="KL804" s="84">
        <f t="shared" si="3410"/>
        <v>27466</v>
      </c>
      <c r="KM804">
        <v>1975</v>
      </c>
      <c r="KN804">
        <v>3</v>
      </c>
      <c r="KO804">
        <v>13</v>
      </c>
      <c r="KP804" s="84">
        <f t="shared" si="3411"/>
        <v>72</v>
      </c>
      <c r="KQ804" s="74">
        <f t="shared" ref="KQ804:KR804" si="3503">KQ439</f>
        <v>1.5</v>
      </c>
      <c r="KR804" s="74">
        <f t="shared" si="3503"/>
        <v>-10</v>
      </c>
      <c r="KS804" s="74">
        <f t="shared" si="3413"/>
        <v>-7.3</v>
      </c>
      <c r="KT804" s="74">
        <f t="shared" si="3414"/>
        <v>-0.9</v>
      </c>
      <c r="KU804" s="74">
        <f t="shared" ref="KU804:KV804" si="3504">KU439</f>
        <v>14.3</v>
      </c>
      <c r="KV804" s="74">
        <f t="shared" si="3504"/>
        <v>21.2</v>
      </c>
      <c r="KW804" s="72">
        <f t="shared" si="3402"/>
        <v>0.78</v>
      </c>
      <c r="KX804" s="74">
        <f t="shared" si="3344"/>
        <v>2.2000000000000002</v>
      </c>
      <c r="KZ804" s="74">
        <f t="shared" ref="KZ804:LC804" si="3505">KZ439</f>
        <v>71</v>
      </c>
      <c r="LA804" s="74">
        <f t="shared" si="3505"/>
        <v>58.5</v>
      </c>
      <c r="LB804" s="74">
        <f t="shared" si="3505"/>
        <v>14.5</v>
      </c>
      <c r="LC804" s="74">
        <f t="shared" si="3505"/>
        <v>0.6</v>
      </c>
    </row>
    <row r="805" spans="23:315" x14ac:dyDescent="0.35">
      <c r="W805" s="8">
        <f t="shared" si="3501"/>
        <v>22.4</v>
      </c>
      <c r="X805">
        <v>1850400</v>
      </c>
      <c r="Y805">
        <f t="shared" si="3502"/>
        <v>514</v>
      </c>
      <c r="Z805" s="8">
        <v>140.30000000000001</v>
      </c>
      <c r="AA805" s="8">
        <v>-9.1999999999999993</v>
      </c>
      <c r="AB805" s="8">
        <v>79.8</v>
      </c>
      <c r="AC805" s="4"/>
      <c r="KL805" s="84">
        <f t="shared" si="3410"/>
        <v>27467</v>
      </c>
      <c r="KM805">
        <v>1975</v>
      </c>
      <c r="KN805">
        <v>3</v>
      </c>
      <c r="KO805">
        <v>14</v>
      </c>
      <c r="KP805" s="84">
        <f t="shared" si="3411"/>
        <v>73</v>
      </c>
      <c r="KQ805" s="74">
        <f t="shared" ref="KQ805:KR805" si="3506">KQ440</f>
        <v>1.7</v>
      </c>
      <c r="KR805" s="74">
        <f t="shared" si="3506"/>
        <v>-7.3</v>
      </c>
      <c r="KS805" s="74">
        <f t="shared" si="3413"/>
        <v>-6.5</v>
      </c>
      <c r="KT805" s="74">
        <f t="shared" si="3414"/>
        <v>1.5</v>
      </c>
      <c r="KU805" s="74">
        <f t="shared" ref="KU805:KV805" si="3507">KU440</f>
        <v>13.4</v>
      </c>
      <c r="KV805" s="74">
        <f t="shared" si="3507"/>
        <v>23.9</v>
      </c>
      <c r="KW805" s="72">
        <f t="shared" si="3402"/>
        <v>0.86</v>
      </c>
      <c r="KX805" s="74">
        <f t="shared" si="3344"/>
        <v>2.4</v>
      </c>
      <c r="KZ805" s="74">
        <f t="shared" ref="KZ805:LC805" si="3508">KZ440</f>
        <v>70.7</v>
      </c>
      <c r="LA805" s="74">
        <f t="shared" si="3508"/>
        <v>62</v>
      </c>
      <c r="LB805" s="74">
        <f t="shared" si="3508"/>
        <v>15.6</v>
      </c>
      <c r="LC805" s="74">
        <f t="shared" si="3508"/>
        <v>0.7</v>
      </c>
    </row>
    <row r="806" spans="23:315" x14ac:dyDescent="0.35">
      <c r="W806" s="8">
        <f t="shared" si="3501"/>
        <v>22.5</v>
      </c>
      <c r="X806">
        <v>1854000</v>
      </c>
      <c r="Y806">
        <f t="shared" si="3502"/>
        <v>515</v>
      </c>
      <c r="Z806" s="8">
        <v>233.1</v>
      </c>
      <c r="AA806" s="8">
        <v>-8.5</v>
      </c>
      <c r="AB806" s="8">
        <v>74.599999999999994</v>
      </c>
      <c r="AC806" s="4"/>
      <c r="KL806" s="84">
        <f t="shared" si="3410"/>
        <v>27468</v>
      </c>
      <c r="KM806">
        <v>1975</v>
      </c>
      <c r="KN806">
        <v>3</v>
      </c>
      <c r="KO806">
        <v>15</v>
      </c>
      <c r="KP806" s="84">
        <f t="shared" si="3411"/>
        <v>74</v>
      </c>
      <c r="KQ806" s="74">
        <f t="shared" ref="KQ806:KR806" si="3509">KQ441</f>
        <v>2.1</v>
      </c>
      <c r="KR806" s="74">
        <f t="shared" si="3509"/>
        <v>-6.5</v>
      </c>
      <c r="KS806" s="74">
        <f t="shared" si="3413"/>
        <v>-7.2</v>
      </c>
      <c r="KT806" s="74">
        <f t="shared" si="3414"/>
        <v>1.7</v>
      </c>
      <c r="KU806" s="74">
        <f t="shared" ref="KU806:KV806" si="3510">KU441</f>
        <v>12.7</v>
      </c>
      <c r="KV806" s="74">
        <f t="shared" si="3510"/>
        <v>20.8</v>
      </c>
      <c r="KW806" s="72">
        <f t="shared" si="3402"/>
        <v>0.83</v>
      </c>
      <c r="KX806" s="74">
        <f t="shared" si="3344"/>
        <v>1</v>
      </c>
      <c r="KZ806" s="74">
        <f t="shared" ref="KZ806:LC806" si="3511">KZ441</f>
        <v>74.2</v>
      </c>
      <c r="LA806" s="74">
        <f t="shared" si="3511"/>
        <v>62.1</v>
      </c>
      <c r="LB806" s="74">
        <f t="shared" si="3511"/>
        <v>14.2</v>
      </c>
      <c r="LC806" s="74">
        <f t="shared" si="3511"/>
        <v>0.7</v>
      </c>
    </row>
    <row r="807" spans="23:315" x14ac:dyDescent="0.35">
      <c r="W807" s="8">
        <f t="shared" si="3501"/>
        <v>22.5</v>
      </c>
      <c r="X807">
        <v>1857600</v>
      </c>
      <c r="Y807">
        <f t="shared" si="3502"/>
        <v>516</v>
      </c>
      <c r="Z807" s="8">
        <v>270.3</v>
      </c>
      <c r="AA807" s="8">
        <v>-7.3</v>
      </c>
      <c r="AB807" s="8">
        <v>71.599999999999994</v>
      </c>
      <c r="AC807" s="4"/>
      <c r="KL807" s="84">
        <f t="shared" si="3410"/>
        <v>27469</v>
      </c>
      <c r="KM807">
        <v>1975</v>
      </c>
      <c r="KN807">
        <v>3</v>
      </c>
      <c r="KO807">
        <v>16</v>
      </c>
      <c r="KP807" s="84">
        <f t="shared" si="3411"/>
        <v>75</v>
      </c>
      <c r="KQ807" s="74">
        <f t="shared" ref="KQ807:KR807" si="3512">KQ442</f>
        <v>1.4</v>
      </c>
      <c r="KR807" s="74">
        <f t="shared" si="3512"/>
        <v>-7.2</v>
      </c>
      <c r="KS807" s="74">
        <f t="shared" si="3413"/>
        <v>-7.1</v>
      </c>
      <c r="KT807" s="74">
        <f t="shared" si="3414"/>
        <v>2.1</v>
      </c>
      <c r="KU807" s="74">
        <f t="shared" ref="KU807:KV807" si="3513">KU442</f>
        <v>14.7</v>
      </c>
      <c r="KV807" s="74">
        <f t="shared" si="3513"/>
        <v>22</v>
      </c>
      <c r="KW807" s="72">
        <f t="shared" si="3402"/>
        <v>0.78</v>
      </c>
      <c r="KX807" s="74">
        <f t="shared" si="3344"/>
        <v>2.1</v>
      </c>
      <c r="KZ807" s="74">
        <f t="shared" ref="KZ807:LC807" si="3514">KZ442</f>
        <v>73.8</v>
      </c>
      <c r="LA807" s="74">
        <f t="shared" si="3514"/>
        <v>61.4</v>
      </c>
      <c r="LB807" s="74">
        <f t="shared" si="3514"/>
        <v>14.6</v>
      </c>
      <c r="LC807" s="74">
        <f t="shared" si="3514"/>
        <v>0.6</v>
      </c>
    </row>
    <row r="808" spans="23:315" x14ac:dyDescent="0.35">
      <c r="W808" s="8">
        <f t="shared" si="3501"/>
        <v>22.5</v>
      </c>
      <c r="X808">
        <v>1861200</v>
      </c>
      <c r="Y808">
        <f t="shared" si="3502"/>
        <v>517</v>
      </c>
      <c r="Z808" s="8">
        <v>311.10000000000002</v>
      </c>
      <c r="AA808" s="8">
        <v>-6.3</v>
      </c>
      <c r="AB808" s="8">
        <v>68.8</v>
      </c>
      <c r="AC808" s="4"/>
      <c r="KL808" s="84">
        <f t="shared" si="3410"/>
        <v>27470</v>
      </c>
      <c r="KM808">
        <v>1975</v>
      </c>
      <c r="KN808">
        <v>3</v>
      </c>
      <c r="KO808">
        <v>17</v>
      </c>
      <c r="KP808" s="84">
        <f t="shared" si="3411"/>
        <v>76</v>
      </c>
      <c r="KQ808" s="74">
        <f t="shared" ref="KQ808:KR808" si="3515">KQ443</f>
        <v>1.6</v>
      </c>
      <c r="KR808" s="74">
        <f t="shared" si="3515"/>
        <v>-7.1</v>
      </c>
      <c r="KS808" s="74">
        <f t="shared" si="3413"/>
        <v>-7.4</v>
      </c>
      <c r="KT808" s="74">
        <f t="shared" si="3414"/>
        <v>1.4</v>
      </c>
      <c r="KU808" s="74">
        <f t="shared" ref="KU808:KV808" si="3516">KU443</f>
        <v>14.2</v>
      </c>
      <c r="KV808" s="74">
        <f t="shared" si="3516"/>
        <v>20.8</v>
      </c>
      <c r="KW808" s="72">
        <f t="shared" si="3402"/>
        <v>0.77</v>
      </c>
      <c r="KX808" s="74">
        <f t="shared" si="3344"/>
        <v>2.7</v>
      </c>
      <c r="KZ808" s="74">
        <f t="shared" ref="KZ808:LC808" si="3517">KZ443</f>
        <v>71.3</v>
      </c>
      <c r="LA808" s="74">
        <f t="shared" si="3517"/>
        <v>55.2</v>
      </c>
      <c r="LB808" s="74">
        <f t="shared" si="3517"/>
        <v>16.100000000000001</v>
      </c>
      <c r="LC808" s="74">
        <f t="shared" si="3517"/>
        <v>0.6</v>
      </c>
    </row>
    <row r="809" spans="23:315" x14ac:dyDescent="0.35">
      <c r="W809" s="8">
        <f t="shared" si="3501"/>
        <v>22.6</v>
      </c>
      <c r="X809">
        <v>1864800</v>
      </c>
      <c r="Y809">
        <f t="shared" si="3502"/>
        <v>518</v>
      </c>
      <c r="Z809" s="8">
        <v>260</v>
      </c>
      <c r="AA809" s="8">
        <v>-5.8</v>
      </c>
      <c r="AB809" s="8">
        <v>69.599999999999994</v>
      </c>
      <c r="AC809" s="4"/>
      <c r="KL809" s="84">
        <f t="shared" si="3410"/>
        <v>27471</v>
      </c>
      <c r="KM809">
        <v>1975</v>
      </c>
      <c r="KN809">
        <v>3</v>
      </c>
      <c r="KO809">
        <v>18</v>
      </c>
      <c r="KP809" s="84">
        <f t="shared" si="3411"/>
        <v>77</v>
      </c>
      <c r="KQ809" s="74">
        <f t="shared" ref="KQ809:KR809" si="3518">KQ444</f>
        <v>1.8</v>
      </c>
      <c r="KR809" s="74">
        <f t="shared" si="3518"/>
        <v>-7.4</v>
      </c>
      <c r="KS809" s="74">
        <f t="shared" si="3413"/>
        <v>-7</v>
      </c>
      <c r="KT809" s="74">
        <f t="shared" si="3414"/>
        <v>1.6</v>
      </c>
      <c r="KU809" s="74">
        <f t="shared" ref="KU809:KV809" si="3519">KU444</f>
        <v>15.5</v>
      </c>
      <c r="KV809" s="74">
        <f t="shared" si="3519"/>
        <v>22.1</v>
      </c>
      <c r="KW809" s="72">
        <f t="shared" si="3402"/>
        <v>0.76</v>
      </c>
      <c r="KX809" s="74">
        <f t="shared" si="3344"/>
        <v>1.4</v>
      </c>
      <c r="KZ809" s="74">
        <f t="shared" ref="KZ809:LC809" si="3520">KZ444</f>
        <v>69.2</v>
      </c>
      <c r="LA809" s="74">
        <f t="shared" si="3520"/>
        <v>52.1</v>
      </c>
      <c r="LB809" s="74">
        <f t="shared" si="3520"/>
        <v>14.6</v>
      </c>
      <c r="LC809" s="74">
        <f t="shared" si="3520"/>
        <v>0.5</v>
      </c>
    </row>
    <row r="810" spans="23:315" x14ac:dyDescent="0.35">
      <c r="W810" s="8">
        <f t="shared" si="3501"/>
        <v>22.6</v>
      </c>
      <c r="X810">
        <v>1868400</v>
      </c>
      <c r="Y810">
        <f t="shared" si="3502"/>
        <v>519</v>
      </c>
      <c r="Z810" s="8">
        <v>181.9</v>
      </c>
      <c r="AA810" s="8">
        <v>-5.4</v>
      </c>
      <c r="AB810" s="8">
        <v>68.599999999999994</v>
      </c>
      <c r="AC810" s="4"/>
      <c r="KL810" s="84">
        <f t="shared" si="3410"/>
        <v>27472</v>
      </c>
      <c r="KM810">
        <v>1975</v>
      </c>
      <c r="KN810">
        <v>3</v>
      </c>
      <c r="KO810">
        <v>19</v>
      </c>
      <c r="KP810" s="84">
        <f t="shared" si="3411"/>
        <v>78</v>
      </c>
      <c r="KQ810" s="74">
        <f t="shared" ref="KQ810:KR810" si="3521">KQ445</f>
        <v>2.4</v>
      </c>
      <c r="KR810" s="74">
        <f t="shared" si="3521"/>
        <v>-7</v>
      </c>
      <c r="KS810" s="74">
        <f t="shared" si="3413"/>
        <v>-6.8</v>
      </c>
      <c r="KT810" s="74">
        <f t="shared" si="3414"/>
        <v>1.8</v>
      </c>
      <c r="KU810" s="74">
        <f t="shared" ref="KU810:KV810" si="3522">KU445</f>
        <v>13.9</v>
      </c>
      <c r="KV810" s="74">
        <f t="shared" si="3522"/>
        <v>23.7</v>
      </c>
      <c r="KW810" s="72">
        <f t="shared" si="3402"/>
        <v>0.84</v>
      </c>
      <c r="KX810" s="74">
        <f t="shared" si="3344"/>
        <v>2.2999999999999998</v>
      </c>
      <c r="KZ810" s="74">
        <f t="shared" ref="KZ810:LC810" si="3523">KZ445</f>
        <v>72</v>
      </c>
      <c r="LA810" s="74">
        <f t="shared" si="3523"/>
        <v>57.3</v>
      </c>
      <c r="LB810" s="74">
        <f t="shared" si="3523"/>
        <v>16.600000000000001</v>
      </c>
      <c r="LC810" s="74">
        <f t="shared" si="3523"/>
        <v>0.6</v>
      </c>
    </row>
    <row r="811" spans="23:315" x14ac:dyDescent="0.35">
      <c r="W811" s="8">
        <f t="shared" si="3501"/>
        <v>22.7</v>
      </c>
      <c r="X811">
        <v>1872000</v>
      </c>
      <c r="Y811">
        <f t="shared" si="3502"/>
        <v>520</v>
      </c>
      <c r="Z811" s="8">
        <v>167.5</v>
      </c>
      <c r="AA811" s="8">
        <v>-5.0999999999999996</v>
      </c>
      <c r="AB811" s="8">
        <v>66.900000000000006</v>
      </c>
      <c r="AC811" s="4"/>
      <c r="KL811" s="84">
        <f t="shared" si="3410"/>
        <v>27473</v>
      </c>
      <c r="KM811">
        <v>1975</v>
      </c>
      <c r="KN811">
        <v>3</v>
      </c>
      <c r="KO811">
        <v>20</v>
      </c>
      <c r="KP811" s="84">
        <f t="shared" si="3411"/>
        <v>79</v>
      </c>
      <c r="KQ811" s="74">
        <f t="shared" ref="KQ811:KR811" si="3524">KQ446</f>
        <v>1.6</v>
      </c>
      <c r="KR811" s="74">
        <f t="shared" si="3524"/>
        <v>-6.8</v>
      </c>
      <c r="KS811" s="74">
        <f t="shared" si="3413"/>
        <v>-5.8</v>
      </c>
      <c r="KT811" s="74">
        <f t="shared" si="3414"/>
        <v>2.4</v>
      </c>
      <c r="KU811" s="74">
        <f t="shared" ref="KU811:KV811" si="3525">KU446</f>
        <v>14.5</v>
      </c>
      <c r="KV811" s="74">
        <f t="shared" si="3525"/>
        <v>26.1</v>
      </c>
      <c r="KW811" s="72">
        <f t="shared" si="3402"/>
        <v>0.86</v>
      </c>
      <c r="KX811" s="74">
        <f t="shared" si="3344"/>
        <v>1.3</v>
      </c>
      <c r="KZ811" s="74">
        <f t="shared" ref="KZ811:LC811" si="3526">KZ446</f>
        <v>72.7</v>
      </c>
      <c r="LA811" s="74">
        <f t="shared" si="3526"/>
        <v>58.7</v>
      </c>
      <c r="LB811" s="74">
        <f t="shared" si="3526"/>
        <v>14.1</v>
      </c>
      <c r="LC811" s="74">
        <f t="shared" si="3526"/>
        <v>0.6</v>
      </c>
    </row>
    <row r="812" spans="23:315" x14ac:dyDescent="0.35">
      <c r="W812" s="8">
        <f t="shared" si="3501"/>
        <v>22.7</v>
      </c>
      <c r="X812">
        <v>1875600</v>
      </c>
      <c r="Y812">
        <f t="shared" si="3502"/>
        <v>521</v>
      </c>
      <c r="Z812" s="8">
        <v>21.4</v>
      </c>
      <c r="AA812" s="8">
        <v>-5.8</v>
      </c>
      <c r="AB812" s="8">
        <v>73.8</v>
      </c>
      <c r="AC812" s="4"/>
      <c r="KL812" s="84">
        <f t="shared" si="3410"/>
        <v>27474</v>
      </c>
      <c r="KM812">
        <v>1975</v>
      </c>
      <c r="KN812">
        <v>3</v>
      </c>
      <c r="KO812">
        <v>21</v>
      </c>
      <c r="KP812" s="84">
        <f t="shared" si="3411"/>
        <v>80</v>
      </c>
      <c r="KQ812" s="74">
        <f t="shared" ref="KQ812:KR812" si="3527">KQ447</f>
        <v>2.2000000000000002</v>
      </c>
      <c r="KR812" s="74">
        <f t="shared" si="3527"/>
        <v>-5.8</v>
      </c>
      <c r="KS812" s="74">
        <f t="shared" si="3413"/>
        <v>-4.8</v>
      </c>
      <c r="KT812" s="74">
        <f t="shared" si="3414"/>
        <v>1.6</v>
      </c>
      <c r="KU812" s="74">
        <f t="shared" ref="KU812:KV812" si="3528">KU447</f>
        <v>14.3</v>
      </c>
      <c r="KV812" s="74">
        <f t="shared" si="3528"/>
        <v>21.7</v>
      </c>
      <c r="KW812" s="72">
        <f t="shared" si="3402"/>
        <v>0.79</v>
      </c>
      <c r="KX812" s="74">
        <f t="shared" si="3344"/>
        <v>3</v>
      </c>
      <c r="KZ812" s="74">
        <f t="shared" ref="KZ812:LC812" si="3529">KZ447</f>
        <v>71.900000000000006</v>
      </c>
      <c r="LA812" s="74">
        <f t="shared" si="3529"/>
        <v>61.1</v>
      </c>
      <c r="LB812" s="74">
        <f t="shared" si="3529"/>
        <v>15.2</v>
      </c>
      <c r="LC812" s="74">
        <f t="shared" si="3529"/>
        <v>0.7</v>
      </c>
    </row>
    <row r="813" spans="23:315" x14ac:dyDescent="0.35">
      <c r="W813" s="8">
        <f t="shared" si="3501"/>
        <v>22.8</v>
      </c>
      <c r="X813">
        <v>1879200</v>
      </c>
      <c r="Y813">
        <f t="shared" si="3502"/>
        <v>522</v>
      </c>
      <c r="Z813" s="8">
        <v>0</v>
      </c>
      <c r="AA813" s="8">
        <v>-6.6</v>
      </c>
      <c r="AB813" s="8">
        <v>83.7</v>
      </c>
      <c r="AC813" s="4"/>
      <c r="KL813" s="84">
        <f t="shared" si="3410"/>
        <v>27475</v>
      </c>
      <c r="KM813">
        <v>1975</v>
      </c>
      <c r="KN813">
        <v>3</v>
      </c>
      <c r="KO813">
        <v>22</v>
      </c>
      <c r="KP813" s="84">
        <f t="shared" si="3411"/>
        <v>81</v>
      </c>
      <c r="KQ813" s="74">
        <f t="shared" ref="KQ813:KR813" si="3530">KQ448</f>
        <v>3.2</v>
      </c>
      <c r="KR813" s="74">
        <f t="shared" si="3530"/>
        <v>-4.8</v>
      </c>
      <c r="KS813" s="74">
        <f t="shared" si="3413"/>
        <v>-6</v>
      </c>
      <c r="KT813" s="74">
        <f t="shared" si="3414"/>
        <v>2.2000000000000002</v>
      </c>
      <c r="KU813" s="74">
        <f t="shared" ref="KU813:KV813" si="3531">KU448</f>
        <v>14.8</v>
      </c>
      <c r="KV813" s="74">
        <f t="shared" si="3531"/>
        <v>26</v>
      </c>
      <c r="KW813" s="72">
        <f t="shared" si="3402"/>
        <v>0.85</v>
      </c>
      <c r="KX813" s="74">
        <f t="shared" si="3344"/>
        <v>4</v>
      </c>
      <c r="KZ813" s="74">
        <f t="shared" ref="KZ813:LC813" si="3532">KZ448</f>
        <v>75</v>
      </c>
      <c r="LA813" s="74">
        <f t="shared" si="3532"/>
        <v>60.3</v>
      </c>
      <c r="LB813" s="74">
        <f t="shared" si="3532"/>
        <v>16.100000000000001</v>
      </c>
      <c r="LC813" s="74">
        <f t="shared" si="3532"/>
        <v>0.6</v>
      </c>
    </row>
    <row r="814" spans="23:315" x14ac:dyDescent="0.35">
      <c r="W814" s="8">
        <f t="shared" si="3501"/>
        <v>22.8</v>
      </c>
      <c r="X814">
        <v>1882800</v>
      </c>
      <c r="Y814">
        <f t="shared" si="3502"/>
        <v>523</v>
      </c>
      <c r="Z814" s="8">
        <v>0</v>
      </c>
      <c r="AA814" s="8">
        <v>-7.9</v>
      </c>
      <c r="AB814" s="8">
        <v>89.8</v>
      </c>
      <c r="AC814" s="4"/>
      <c r="KL814" s="84">
        <f t="shared" si="3410"/>
        <v>27476</v>
      </c>
      <c r="KM814">
        <v>1975</v>
      </c>
      <c r="KN814">
        <v>3</v>
      </c>
      <c r="KO814">
        <v>23</v>
      </c>
      <c r="KP814" s="84">
        <f t="shared" si="3411"/>
        <v>82</v>
      </c>
      <c r="KQ814" s="74">
        <f t="shared" ref="KQ814:KR814" si="3533">KQ449</f>
        <v>3.5</v>
      </c>
      <c r="KR814" s="74">
        <f t="shared" si="3533"/>
        <v>-6</v>
      </c>
      <c r="KS814" s="74">
        <f t="shared" si="3413"/>
        <v>-6.1</v>
      </c>
      <c r="KT814" s="74">
        <f t="shared" si="3414"/>
        <v>3.2</v>
      </c>
      <c r="KU814" s="74">
        <f t="shared" ref="KU814:KV814" si="3534">KU449</f>
        <v>15.1</v>
      </c>
      <c r="KV814" s="74">
        <f t="shared" si="3534"/>
        <v>27.9</v>
      </c>
      <c r="KW814" s="72">
        <f t="shared" si="3402"/>
        <v>0.87</v>
      </c>
      <c r="KX814" s="74">
        <f t="shared" si="3344"/>
        <v>1.5</v>
      </c>
      <c r="KZ814" s="74">
        <f t="shared" ref="KZ814:LC814" si="3535">KZ449</f>
        <v>71.400000000000006</v>
      </c>
      <c r="LA814" s="74">
        <f t="shared" si="3535"/>
        <v>54.4</v>
      </c>
      <c r="LB814" s="74">
        <f t="shared" si="3535"/>
        <v>13.9</v>
      </c>
      <c r="LC814" s="74">
        <f t="shared" si="3535"/>
        <v>0.6</v>
      </c>
    </row>
    <row r="815" spans="23:315" x14ac:dyDescent="0.35">
      <c r="W815" s="8">
        <f t="shared" si="3501"/>
        <v>22.8</v>
      </c>
      <c r="X815">
        <v>1886400</v>
      </c>
      <c r="Y815">
        <f t="shared" si="3502"/>
        <v>524</v>
      </c>
      <c r="Z815" s="8">
        <v>0</v>
      </c>
      <c r="AA815" s="8">
        <v>-9.1999999999999993</v>
      </c>
      <c r="AB815" s="8">
        <v>93.7</v>
      </c>
      <c r="AC815" s="4"/>
      <c r="KL815" s="84">
        <f t="shared" si="3410"/>
        <v>27477</v>
      </c>
      <c r="KM815">
        <v>1975</v>
      </c>
      <c r="KN815">
        <v>3</v>
      </c>
      <c r="KO815">
        <v>24</v>
      </c>
      <c r="KP815" s="84">
        <f t="shared" si="3411"/>
        <v>83</v>
      </c>
      <c r="KQ815" s="74">
        <f t="shared" ref="KQ815:KR815" si="3536">KQ450</f>
        <v>3.3</v>
      </c>
      <c r="KR815" s="74">
        <f t="shared" si="3536"/>
        <v>-6.1</v>
      </c>
      <c r="KS815" s="74">
        <f t="shared" si="3413"/>
        <v>-5.4</v>
      </c>
      <c r="KT815" s="74">
        <f t="shared" si="3414"/>
        <v>3.5</v>
      </c>
      <c r="KU815" s="74">
        <f t="shared" ref="KU815:KV815" si="3537">KU450</f>
        <v>16.5</v>
      </c>
      <c r="KV815" s="74">
        <f t="shared" si="3537"/>
        <v>28.7</v>
      </c>
      <c r="KW815" s="72">
        <f t="shared" si="3402"/>
        <v>0.85</v>
      </c>
      <c r="KX815" s="74">
        <f t="shared" si="3344"/>
        <v>0.9</v>
      </c>
      <c r="KZ815" s="74">
        <f t="shared" ref="KZ815:LC815" si="3538">KZ450</f>
        <v>73.099999999999994</v>
      </c>
      <c r="LA815" s="74">
        <f t="shared" si="3538"/>
        <v>54</v>
      </c>
      <c r="LB815" s="74">
        <f t="shared" si="3538"/>
        <v>15.5</v>
      </c>
      <c r="LC815" s="74">
        <f t="shared" si="3538"/>
        <v>0.6</v>
      </c>
    </row>
    <row r="816" spans="23:315" x14ac:dyDescent="0.35">
      <c r="W816" s="8">
        <f t="shared" si="3501"/>
        <v>22.9</v>
      </c>
      <c r="X816">
        <v>1890000</v>
      </c>
      <c r="Y816">
        <f t="shared" si="3502"/>
        <v>525</v>
      </c>
      <c r="Z816" s="8">
        <v>0</v>
      </c>
      <c r="AA816" s="8">
        <v>-9.6</v>
      </c>
      <c r="AB816" s="8">
        <v>82.1</v>
      </c>
      <c r="AC816" s="4"/>
      <c r="KL816" s="84">
        <f t="shared" si="3410"/>
        <v>27478</v>
      </c>
      <c r="KM816">
        <v>1975</v>
      </c>
      <c r="KN816">
        <v>3</v>
      </c>
      <c r="KO816">
        <v>25</v>
      </c>
      <c r="KP816" s="84">
        <f t="shared" si="3411"/>
        <v>84</v>
      </c>
      <c r="KQ816" s="74">
        <f t="shared" ref="KQ816:KR816" si="3539">KQ451</f>
        <v>4.7</v>
      </c>
      <c r="KR816" s="74">
        <f t="shared" si="3539"/>
        <v>-5.4</v>
      </c>
      <c r="KS816" s="74">
        <f t="shared" si="3413"/>
        <v>-4.4000000000000004</v>
      </c>
      <c r="KT816" s="74">
        <f t="shared" si="3414"/>
        <v>3.3</v>
      </c>
      <c r="KU816" s="74">
        <f t="shared" ref="KU816:KV816" si="3540">KU451</f>
        <v>16.100000000000001</v>
      </c>
      <c r="KV816" s="74">
        <f t="shared" si="3540"/>
        <v>28.3</v>
      </c>
      <c r="KW816" s="72">
        <f t="shared" si="3402"/>
        <v>0.85</v>
      </c>
      <c r="KX816" s="74">
        <f t="shared" si="3344"/>
        <v>1.5</v>
      </c>
      <c r="KZ816" s="74">
        <f t="shared" ref="KZ816:LC816" si="3541">KZ451</f>
        <v>70.099999999999994</v>
      </c>
      <c r="LA816" s="74">
        <f t="shared" si="3541"/>
        <v>55.6</v>
      </c>
      <c r="LB816" s="74">
        <f t="shared" si="3541"/>
        <v>12.3</v>
      </c>
      <c r="LC816" s="74">
        <f t="shared" si="3541"/>
        <v>0.6</v>
      </c>
    </row>
    <row r="817" spans="23:315" x14ac:dyDescent="0.35">
      <c r="W817" s="8">
        <f t="shared" si="3501"/>
        <v>22.9</v>
      </c>
      <c r="X817">
        <v>1893600</v>
      </c>
      <c r="Y817">
        <f t="shared" si="3502"/>
        <v>526</v>
      </c>
      <c r="Z817" s="8">
        <v>0</v>
      </c>
      <c r="AA817" s="8">
        <v>-9.3000000000000007</v>
      </c>
      <c r="AB817" s="8">
        <v>82.7</v>
      </c>
      <c r="AC817" s="4"/>
      <c r="KL817" s="84">
        <f t="shared" si="3410"/>
        <v>27479</v>
      </c>
      <c r="KM817">
        <v>1975</v>
      </c>
      <c r="KN817">
        <v>3</v>
      </c>
      <c r="KO817">
        <v>26</v>
      </c>
      <c r="KP817" s="84">
        <f t="shared" si="3411"/>
        <v>85</v>
      </c>
      <c r="KQ817" s="74">
        <f t="shared" ref="KQ817:KR817" si="3542">KQ452</f>
        <v>5.4</v>
      </c>
      <c r="KR817" s="74">
        <f t="shared" si="3542"/>
        <v>-4.4000000000000004</v>
      </c>
      <c r="KS817" s="74">
        <f t="shared" si="3413"/>
        <v>-4.5</v>
      </c>
      <c r="KT817" s="74">
        <f t="shared" si="3414"/>
        <v>4.7</v>
      </c>
      <c r="KU817" s="74">
        <f t="shared" ref="KU817:KV817" si="3543">KU452</f>
        <v>14.9</v>
      </c>
      <c r="KV817" s="74">
        <f t="shared" si="3543"/>
        <v>23.3</v>
      </c>
      <c r="KW817" s="72">
        <f t="shared" si="3402"/>
        <v>0.81</v>
      </c>
      <c r="KX817" s="74">
        <f t="shared" ref="KX817:KX880" si="3544">KX452</f>
        <v>2.2000000000000002</v>
      </c>
      <c r="KZ817" s="74">
        <f t="shared" ref="KZ817:LC817" si="3545">KZ452</f>
        <v>71.3</v>
      </c>
      <c r="LA817" s="74">
        <f t="shared" si="3545"/>
        <v>57.1</v>
      </c>
      <c r="LB817" s="74">
        <f t="shared" si="3545"/>
        <v>15.3</v>
      </c>
      <c r="LC817" s="74">
        <f t="shared" si="3545"/>
        <v>0.6</v>
      </c>
    </row>
    <row r="818" spans="23:315" x14ac:dyDescent="0.35">
      <c r="W818" s="8">
        <f t="shared" si="3501"/>
        <v>23</v>
      </c>
      <c r="X818">
        <v>1897200</v>
      </c>
      <c r="Y818">
        <f t="shared" si="3502"/>
        <v>527</v>
      </c>
      <c r="Z818" s="8">
        <v>0</v>
      </c>
      <c r="AA818" s="8">
        <v>-10.1</v>
      </c>
      <c r="AB818" s="8">
        <v>84.5</v>
      </c>
      <c r="AC818" s="4"/>
      <c r="KL818" s="84">
        <f t="shared" si="3410"/>
        <v>27480</v>
      </c>
      <c r="KM818">
        <v>1975</v>
      </c>
      <c r="KN818">
        <v>3</v>
      </c>
      <c r="KO818">
        <v>27</v>
      </c>
      <c r="KP818" s="84">
        <f t="shared" si="3411"/>
        <v>86</v>
      </c>
      <c r="KQ818" s="74">
        <f t="shared" ref="KQ818:KR818" si="3546">KQ453</f>
        <v>6</v>
      </c>
      <c r="KR818" s="74">
        <f t="shared" si="3546"/>
        <v>-4.5</v>
      </c>
      <c r="KS818" s="74">
        <f t="shared" si="3413"/>
        <v>-3</v>
      </c>
      <c r="KT818" s="74">
        <f t="shared" si="3414"/>
        <v>5.4</v>
      </c>
      <c r="KU818" s="74">
        <f t="shared" ref="KU818:KV818" si="3547">KU453</f>
        <v>16.5</v>
      </c>
      <c r="KV818" s="74">
        <f t="shared" si="3547"/>
        <v>29</v>
      </c>
      <c r="KW818" s="72">
        <f t="shared" si="3402"/>
        <v>0.85</v>
      </c>
      <c r="KX818" s="74">
        <f t="shared" si="3544"/>
        <v>2.4</v>
      </c>
      <c r="KZ818" s="74">
        <f t="shared" ref="KZ818:LC818" si="3548">KZ453</f>
        <v>73.3</v>
      </c>
      <c r="LA818" s="74">
        <f t="shared" si="3548"/>
        <v>54.5</v>
      </c>
      <c r="LB818" s="74">
        <f t="shared" si="3548"/>
        <v>14.3</v>
      </c>
      <c r="LC818" s="74">
        <f t="shared" si="3548"/>
        <v>0.5</v>
      </c>
    </row>
    <row r="819" spans="23:315" x14ac:dyDescent="0.35">
      <c r="W819" s="8">
        <f t="shared" si="3501"/>
        <v>23</v>
      </c>
      <c r="X819">
        <v>1900800</v>
      </c>
      <c r="Y819">
        <f t="shared" si="3502"/>
        <v>528</v>
      </c>
      <c r="Z819" s="8">
        <v>0</v>
      </c>
      <c r="AA819" s="8">
        <v>-10.5</v>
      </c>
      <c r="AB819" s="8">
        <v>83.6</v>
      </c>
      <c r="AC819" s="4"/>
      <c r="KL819" s="84">
        <f t="shared" si="3410"/>
        <v>27481</v>
      </c>
      <c r="KM819">
        <v>1975</v>
      </c>
      <c r="KN819">
        <v>3</v>
      </c>
      <c r="KO819">
        <v>28</v>
      </c>
      <c r="KP819" s="84">
        <f t="shared" si="3411"/>
        <v>87</v>
      </c>
      <c r="KQ819" s="74">
        <f t="shared" ref="KQ819:KR819" si="3549">KQ454</f>
        <v>7.2</v>
      </c>
      <c r="KR819" s="74">
        <f t="shared" si="3549"/>
        <v>-3</v>
      </c>
      <c r="KS819" s="74">
        <f t="shared" si="3413"/>
        <v>-2.2000000000000002</v>
      </c>
      <c r="KT819" s="74">
        <f t="shared" si="3414"/>
        <v>6</v>
      </c>
      <c r="KU819" s="74">
        <f t="shared" ref="KU819:KV819" si="3550">KU454</f>
        <v>16</v>
      </c>
      <c r="KV819" s="74">
        <f t="shared" si="3550"/>
        <v>25.3</v>
      </c>
      <c r="KW819" s="72">
        <f t="shared" si="3402"/>
        <v>0.81</v>
      </c>
      <c r="KX819" s="74">
        <f t="shared" si="3544"/>
        <v>2.4</v>
      </c>
      <c r="KZ819" s="74">
        <f t="shared" ref="KZ819:LC819" si="3551">KZ454</f>
        <v>74.3</v>
      </c>
      <c r="LA819" s="74">
        <f t="shared" si="3551"/>
        <v>52.3</v>
      </c>
      <c r="LB819" s="74">
        <f t="shared" si="3551"/>
        <v>12.9</v>
      </c>
      <c r="LC819" s="74">
        <f t="shared" si="3551"/>
        <v>0.6</v>
      </c>
    </row>
    <row r="820" spans="23:315" x14ac:dyDescent="0.35">
      <c r="W820" s="8">
        <f t="shared" si="3501"/>
        <v>23</v>
      </c>
      <c r="X820">
        <v>1904400</v>
      </c>
      <c r="Y820">
        <f t="shared" si="3502"/>
        <v>529</v>
      </c>
      <c r="Z820" s="8">
        <v>0</v>
      </c>
      <c r="AA820" s="8">
        <v>-10.7</v>
      </c>
      <c r="AB820" s="8">
        <v>83.7</v>
      </c>
      <c r="AC820" s="4"/>
      <c r="KL820" s="84">
        <f t="shared" si="3410"/>
        <v>27482</v>
      </c>
      <c r="KM820">
        <v>1975</v>
      </c>
      <c r="KN820">
        <v>3</v>
      </c>
      <c r="KO820">
        <v>29</v>
      </c>
      <c r="KP820" s="84">
        <f t="shared" si="3411"/>
        <v>88</v>
      </c>
      <c r="KQ820" s="74">
        <f t="shared" ref="KQ820:KR820" si="3552">KQ455</f>
        <v>7.3</v>
      </c>
      <c r="KR820" s="74">
        <f t="shared" si="3552"/>
        <v>-2.2000000000000002</v>
      </c>
      <c r="KS820" s="74">
        <f t="shared" si="3413"/>
        <v>-1.6</v>
      </c>
      <c r="KT820" s="74">
        <f t="shared" si="3414"/>
        <v>7.2</v>
      </c>
      <c r="KU820" s="74">
        <f t="shared" ref="KU820:KV820" si="3553">KU455</f>
        <v>16.100000000000001</v>
      </c>
      <c r="KV820" s="74">
        <f t="shared" si="3553"/>
        <v>25.6</v>
      </c>
      <c r="KW820" s="72">
        <f t="shared" si="3402"/>
        <v>0.81</v>
      </c>
      <c r="KX820" s="74">
        <f t="shared" si="3544"/>
        <v>1.6</v>
      </c>
      <c r="KZ820" s="74">
        <f t="shared" ref="KZ820:LC820" si="3554">KZ455</f>
        <v>73</v>
      </c>
      <c r="LA820" s="74">
        <f t="shared" si="3554"/>
        <v>57</v>
      </c>
      <c r="LB820" s="74">
        <f t="shared" si="3554"/>
        <v>14.5</v>
      </c>
      <c r="LC820" s="74">
        <f t="shared" si="3554"/>
        <v>0.7</v>
      </c>
    </row>
    <row r="821" spans="23:315" x14ac:dyDescent="0.35">
      <c r="W821" s="8">
        <f t="shared" si="3501"/>
        <v>23.1</v>
      </c>
      <c r="X821">
        <v>1908000</v>
      </c>
      <c r="Y821">
        <f t="shared" si="3502"/>
        <v>530</v>
      </c>
      <c r="Z821" s="8">
        <v>0</v>
      </c>
      <c r="AA821" s="8">
        <v>-11.2</v>
      </c>
      <c r="AB821" s="8">
        <v>84.4</v>
      </c>
      <c r="AC821" s="4"/>
      <c r="KL821" s="84">
        <f t="shared" si="3410"/>
        <v>27483</v>
      </c>
      <c r="KM821">
        <v>1975</v>
      </c>
      <c r="KN821">
        <v>3</v>
      </c>
      <c r="KO821">
        <v>30</v>
      </c>
      <c r="KP821" s="84">
        <f t="shared" si="3411"/>
        <v>89</v>
      </c>
      <c r="KQ821" s="74">
        <f t="shared" ref="KQ821:KR821" si="3555">KQ456</f>
        <v>7.5</v>
      </c>
      <c r="KR821" s="74">
        <f t="shared" si="3555"/>
        <v>-1.6</v>
      </c>
      <c r="KS821" s="74">
        <f t="shared" si="3413"/>
        <v>-0.8</v>
      </c>
      <c r="KT821" s="74">
        <f t="shared" si="3414"/>
        <v>7.3</v>
      </c>
      <c r="KU821" s="74">
        <f t="shared" ref="KU821:KV821" si="3556">KU456</f>
        <v>14.5</v>
      </c>
      <c r="KV821" s="74">
        <f t="shared" si="3556"/>
        <v>24.8</v>
      </c>
      <c r="KW821" s="72">
        <f t="shared" si="3402"/>
        <v>0.84</v>
      </c>
      <c r="KX821" s="74">
        <f t="shared" si="3544"/>
        <v>3.4</v>
      </c>
      <c r="KZ821" s="74">
        <f t="shared" ref="KZ821:LC821" si="3557">KZ456</f>
        <v>69.8</v>
      </c>
      <c r="LA821" s="74">
        <f t="shared" si="3557"/>
        <v>55.9</v>
      </c>
      <c r="LB821" s="74">
        <f t="shared" si="3557"/>
        <v>15.5</v>
      </c>
      <c r="LC821" s="74">
        <f t="shared" si="3557"/>
        <v>0.7</v>
      </c>
    </row>
    <row r="822" spans="23:315" x14ac:dyDescent="0.35">
      <c r="W822" s="8">
        <f t="shared" si="3501"/>
        <v>23.1</v>
      </c>
      <c r="X822">
        <v>1911600</v>
      </c>
      <c r="Y822">
        <f t="shared" si="3502"/>
        <v>531</v>
      </c>
      <c r="Z822" s="8">
        <v>0</v>
      </c>
      <c r="AA822" s="8">
        <v>-12</v>
      </c>
      <c r="AB822" s="8">
        <v>86.6</v>
      </c>
      <c r="AC822" s="4"/>
      <c r="KL822" s="84">
        <f t="shared" si="3410"/>
        <v>27484</v>
      </c>
      <c r="KM822">
        <v>1975</v>
      </c>
      <c r="KN822">
        <v>3</v>
      </c>
      <c r="KO822">
        <v>31</v>
      </c>
      <c r="KP822" s="84">
        <f t="shared" si="3411"/>
        <v>90</v>
      </c>
      <c r="KQ822" s="74">
        <f t="shared" ref="KQ822:KR822" si="3558">KQ457</f>
        <v>7.1</v>
      </c>
      <c r="KR822" s="74">
        <f t="shared" si="3558"/>
        <v>-0.8</v>
      </c>
      <c r="KS822" s="74">
        <f t="shared" si="3413"/>
        <v>-1.6</v>
      </c>
      <c r="KT822" s="74">
        <f t="shared" si="3414"/>
        <v>7.5</v>
      </c>
      <c r="KU822" s="74">
        <f t="shared" ref="KU822:KV822" si="3559">KU457</f>
        <v>15.3</v>
      </c>
      <c r="KV822" s="74">
        <f t="shared" si="3559"/>
        <v>27.3</v>
      </c>
      <c r="KW822" s="72">
        <f t="shared" si="3402"/>
        <v>0.86</v>
      </c>
      <c r="KX822" s="74">
        <f t="shared" si="3544"/>
        <v>2.1</v>
      </c>
      <c r="KZ822" s="74">
        <f t="shared" ref="KZ822:LC822" si="3560">KZ457</f>
        <v>73</v>
      </c>
      <c r="LA822" s="74">
        <f t="shared" si="3560"/>
        <v>56.7</v>
      </c>
      <c r="LB822" s="74">
        <f t="shared" si="3560"/>
        <v>14.4</v>
      </c>
      <c r="LC822" s="74">
        <f t="shared" si="3560"/>
        <v>0.7</v>
      </c>
    </row>
    <row r="823" spans="23:315" x14ac:dyDescent="0.35">
      <c r="W823" s="8">
        <f t="shared" si="3501"/>
        <v>23.2</v>
      </c>
      <c r="X823">
        <v>1915200</v>
      </c>
      <c r="Y823">
        <f t="shared" si="3502"/>
        <v>532</v>
      </c>
      <c r="Z823" s="8">
        <v>0</v>
      </c>
      <c r="AA823" s="8">
        <v>-12.9</v>
      </c>
      <c r="AB823" s="8">
        <v>87</v>
      </c>
      <c r="AC823" s="4"/>
      <c r="KL823" s="84">
        <f t="shared" si="3410"/>
        <v>27485</v>
      </c>
      <c r="KM823">
        <v>1975</v>
      </c>
      <c r="KN823">
        <v>4</v>
      </c>
      <c r="KO823">
        <v>1</v>
      </c>
      <c r="KP823" s="84">
        <f t="shared" si="3411"/>
        <v>91</v>
      </c>
      <c r="KQ823" s="74">
        <f t="shared" ref="KQ823:KR823" si="3561">KQ458</f>
        <v>6.7</v>
      </c>
      <c r="KR823" s="74">
        <f t="shared" si="3561"/>
        <v>-1.6</v>
      </c>
      <c r="KS823" s="74">
        <f t="shared" si="3413"/>
        <v>-1.7</v>
      </c>
      <c r="KT823" s="74">
        <f t="shared" si="3414"/>
        <v>7.1</v>
      </c>
      <c r="KU823" s="74">
        <f t="shared" ref="KU823:KV823" si="3562">KU458</f>
        <v>15.5</v>
      </c>
      <c r="KV823" s="74">
        <f t="shared" si="3562"/>
        <v>24.2</v>
      </c>
      <c r="KW823" s="72">
        <f t="shared" si="3402"/>
        <v>0.8</v>
      </c>
      <c r="KX823" s="74">
        <f t="shared" si="3544"/>
        <v>3.9</v>
      </c>
      <c r="KZ823" s="74">
        <f t="shared" ref="KZ823:LC823" si="3563">KZ458</f>
        <v>74.3</v>
      </c>
      <c r="LA823" s="74">
        <f t="shared" si="3563"/>
        <v>55.3</v>
      </c>
      <c r="LB823" s="74">
        <f t="shared" si="3563"/>
        <v>14.8</v>
      </c>
      <c r="LC823" s="74">
        <f t="shared" si="3563"/>
        <v>0.6</v>
      </c>
    </row>
    <row r="824" spans="23:315" x14ac:dyDescent="0.35">
      <c r="W824" s="8">
        <f t="shared" si="3501"/>
        <v>23.2</v>
      </c>
      <c r="X824">
        <v>1918800</v>
      </c>
      <c r="Y824">
        <f t="shared" si="3502"/>
        <v>533</v>
      </c>
      <c r="Z824" s="8">
        <v>0</v>
      </c>
      <c r="AA824" s="8">
        <v>-13.4</v>
      </c>
      <c r="AB824" s="8">
        <v>86.4</v>
      </c>
      <c r="AC824" s="4"/>
      <c r="KL824" s="84">
        <f t="shared" si="3410"/>
        <v>27486</v>
      </c>
      <c r="KM824">
        <v>1975</v>
      </c>
      <c r="KN824">
        <v>4</v>
      </c>
      <c r="KO824">
        <v>2</v>
      </c>
      <c r="KP824" s="84">
        <f t="shared" si="3411"/>
        <v>92</v>
      </c>
      <c r="KQ824" s="74">
        <f t="shared" ref="KQ824:KR824" si="3564">KQ459</f>
        <v>6.6</v>
      </c>
      <c r="KR824" s="74">
        <f t="shared" si="3564"/>
        <v>-1.7</v>
      </c>
      <c r="KS824" s="74">
        <f t="shared" si="3413"/>
        <v>-1.1000000000000001</v>
      </c>
      <c r="KT824" s="74">
        <f t="shared" si="3414"/>
        <v>6.7</v>
      </c>
      <c r="KU824" s="74">
        <f t="shared" ref="KU824:KV824" si="3565">KU459</f>
        <v>14.9</v>
      </c>
      <c r="KV824" s="74">
        <f t="shared" si="3565"/>
        <v>27.9</v>
      </c>
      <c r="KW824" s="72">
        <f t="shared" si="3402"/>
        <v>0.87</v>
      </c>
      <c r="KX824" s="74">
        <f t="shared" si="3544"/>
        <v>2.8</v>
      </c>
      <c r="KZ824" s="74">
        <f t="shared" ref="KZ824:LC824" si="3566">KZ459</f>
        <v>75.7</v>
      </c>
      <c r="LA824" s="74">
        <f t="shared" si="3566"/>
        <v>60.3</v>
      </c>
      <c r="LB824" s="74">
        <f t="shared" si="3566"/>
        <v>14.8</v>
      </c>
      <c r="LC824" s="74">
        <f t="shared" si="3566"/>
        <v>0.7</v>
      </c>
    </row>
    <row r="825" spans="23:315" x14ac:dyDescent="0.35">
      <c r="W825" s="8">
        <f t="shared" si="3501"/>
        <v>23.3</v>
      </c>
      <c r="X825">
        <v>1922400</v>
      </c>
      <c r="Y825">
        <f t="shared" si="3502"/>
        <v>534</v>
      </c>
      <c r="Z825" s="8">
        <v>0</v>
      </c>
      <c r="AA825" s="8">
        <v>-13.9</v>
      </c>
      <c r="AB825" s="8">
        <v>88.1</v>
      </c>
      <c r="AC825" s="4"/>
      <c r="KL825" s="84">
        <f t="shared" si="3410"/>
        <v>27487</v>
      </c>
      <c r="KM825">
        <v>1975</v>
      </c>
      <c r="KN825">
        <v>4</v>
      </c>
      <c r="KO825">
        <v>3</v>
      </c>
      <c r="KP825" s="84">
        <f t="shared" si="3411"/>
        <v>93</v>
      </c>
      <c r="KQ825" s="74">
        <f t="shared" ref="KQ825:KR825" si="3567">KQ460</f>
        <v>6.9</v>
      </c>
      <c r="KR825" s="74">
        <f t="shared" si="3567"/>
        <v>-1.1000000000000001</v>
      </c>
      <c r="KS825" s="74">
        <f t="shared" si="3413"/>
        <v>-0.8</v>
      </c>
      <c r="KT825" s="74">
        <f t="shared" si="3414"/>
        <v>6.6</v>
      </c>
      <c r="KU825" s="74">
        <f t="shared" ref="KU825:KV825" si="3568">KU460</f>
        <v>14.7</v>
      </c>
      <c r="KV825" s="74">
        <f t="shared" si="3568"/>
        <v>26.2</v>
      </c>
      <c r="KW825" s="72">
        <f t="shared" si="3402"/>
        <v>0.86</v>
      </c>
      <c r="KX825" s="74">
        <f t="shared" si="3544"/>
        <v>3.2</v>
      </c>
      <c r="KZ825" s="74">
        <f t="shared" ref="KZ825:LC825" si="3569">KZ460</f>
        <v>75.900000000000006</v>
      </c>
      <c r="LA825" s="74">
        <f t="shared" si="3569"/>
        <v>58.6</v>
      </c>
      <c r="LB825" s="74">
        <f t="shared" si="3569"/>
        <v>15.1</v>
      </c>
      <c r="LC825" s="74">
        <f t="shared" si="3569"/>
        <v>0.7</v>
      </c>
    </row>
    <row r="826" spans="23:315" x14ac:dyDescent="0.35">
      <c r="W826" s="8">
        <f t="shared" si="3501"/>
        <v>23.3</v>
      </c>
      <c r="X826">
        <v>1926000</v>
      </c>
      <c r="Y826">
        <f t="shared" si="3502"/>
        <v>535</v>
      </c>
      <c r="Z826" s="8">
        <v>0</v>
      </c>
      <c r="AA826" s="8">
        <v>-14.2</v>
      </c>
      <c r="AB826" s="8">
        <v>85.8</v>
      </c>
      <c r="AC826" s="4"/>
      <c r="KL826" s="84">
        <f t="shared" si="3410"/>
        <v>27488</v>
      </c>
      <c r="KM826">
        <v>1975</v>
      </c>
      <c r="KN826">
        <v>4</v>
      </c>
      <c r="KO826">
        <v>4</v>
      </c>
      <c r="KP826" s="84">
        <f t="shared" si="3411"/>
        <v>94</v>
      </c>
      <c r="KQ826" s="74">
        <f t="shared" ref="KQ826:KR826" si="3570">KQ461</f>
        <v>7.1</v>
      </c>
      <c r="KR826" s="74">
        <f t="shared" si="3570"/>
        <v>-0.8</v>
      </c>
      <c r="KS826" s="74">
        <f t="shared" si="3413"/>
        <v>-1</v>
      </c>
      <c r="KT826" s="74">
        <f t="shared" si="3414"/>
        <v>6.9</v>
      </c>
      <c r="KU826" s="74">
        <f t="shared" ref="KU826:KV826" si="3571">KU461</f>
        <v>14.1</v>
      </c>
      <c r="KV826" s="74">
        <f t="shared" si="3571"/>
        <v>24</v>
      </c>
      <c r="KW826" s="72">
        <f t="shared" si="3402"/>
        <v>0.84</v>
      </c>
      <c r="KX826" s="74">
        <f t="shared" si="3544"/>
        <v>4.9000000000000004</v>
      </c>
      <c r="KZ826" s="74">
        <f t="shared" ref="KZ826:LC826" si="3572">KZ461</f>
        <v>77.2</v>
      </c>
      <c r="LA826" s="74">
        <f t="shared" si="3572"/>
        <v>58.9</v>
      </c>
      <c r="LB826" s="74">
        <f t="shared" si="3572"/>
        <v>15.7</v>
      </c>
      <c r="LC826" s="74">
        <f t="shared" si="3572"/>
        <v>0.7</v>
      </c>
    </row>
    <row r="827" spans="23:315" x14ac:dyDescent="0.35">
      <c r="W827" s="8">
        <f t="shared" si="3501"/>
        <v>23.3</v>
      </c>
      <c r="X827">
        <v>1929600</v>
      </c>
      <c r="Y827">
        <f t="shared" si="3502"/>
        <v>536</v>
      </c>
      <c r="Z827" s="8">
        <v>3.6</v>
      </c>
      <c r="AA827" s="8">
        <v>-14.7</v>
      </c>
      <c r="AB827" s="8">
        <v>86.7</v>
      </c>
      <c r="AC827" s="4"/>
      <c r="KL827" s="84">
        <f t="shared" si="3410"/>
        <v>27489</v>
      </c>
      <c r="KM827">
        <v>1975</v>
      </c>
      <c r="KN827">
        <v>4</v>
      </c>
      <c r="KO827">
        <v>5</v>
      </c>
      <c r="KP827" s="84">
        <f t="shared" si="3411"/>
        <v>95</v>
      </c>
      <c r="KQ827" s="74">
        <f t="shared" ref="KQ827:KR827" si="3573">KQ462</f>
        <v>7.4</v>
      </c>
      <c r="KR827" s="74">
        <f t="shared" si="3573"/>
        <v>-1</v>
      </c>
      <c r="KS827" s="74">
        <f t="shared" si="3413"/>
        <v>-1.8</v>
      </c>
      <c r="KT827" s="74">
        <f t="shared" si="3414"/>
        <v>7.1</v>
      </c>
      <c r="KU827" s="74">
        <f t="shared" ref="KU827:KV827" si="3574">KU462</f>
        <v>13</v>
      </c>
      <c r="KV827" s="74">
        <f t="shared" si="3574"/>
        <v>25.2</v>
      </c>
      <c r="KW827" s="72">
        <f t="shared" si="3402"/>
        <v>0.88</v>
      </c>
      <c r="KX827" s="74">
        <f t="shared" si="3544"/>
        <v>2.9</v>
      </c>
      <c r="KZ827" s="74">
        <f t="shared" ref="KZ827:LC827" si="3575">KZ462</f>
        <v>75.2</v>
      </c>
      <c r="LA827" s="74">
        <f t="shared" si="3575"/>
        <v>60.2</v>
      </c>
      <c r="LB827" s="74">
        <f t="shared" si="3575"/>
        <v>17.399999999999999</v>
      </c>
      <c r="LC827" s="74">
        <f t="shared" si="3575"/>
        <v>0.7</v>
      </c>
    </row>
    <row r="828" spans="23:315" x14ac:dyDescent="0.35">
      <c r="W828" s="8">
        <f t="shared" si="3501"/>
        <v>23.4</v>
      </c>
      <c r="X828">
        <v>1933200</v>
      </c>
      <c r="Y828">
        <f t="shared" si="3502"/>
        <v>537</v>
      </c>
      <c r="Z828" s="8">
        <v>114.2</v>
      </c>
      <c r="AA828" s="8">
        <v>-14.8</v>
      </c>
      <c r="AB828" s="8">
        <v>83.6</v>
      </c>
      <c r="AC828" s="4"/>
      <c r="KL828" s="84">
        <f t="shared" si="3410"/>
        <v>27490</v>
      </c>
      <c r="KM828">
        <v>1975</v>
      </c>
      <c r="KN828">
        <v>4</v>
      </c>
      <c r="KO828">
        <v>6</v>
      </c>
      <c r="KP828" s="84">
        <f t="shared" si="3411"/>
        <v>96</v>
      </c>
      <c r="KQ828" s="74">
        <f t="shared" ref="KQ828:KR828" si="3576">KQ463</f>
        <v>6.7</v>
      </c>
      <c r="KR828" s="74">
        <f t="shared" si="3576"/>
        <v>-1.8</v>
      </c>
      <c r="KS828" s="74">
        <f t="shared" si="3413"/>
        <v>-2.2000000000000002</v>
      </c>
      <c r="KT828" s="74">
        <f t="shared" si="3414"/>
        <v>7.4</v>
      </c>
      <c r="KU828" s="74">
        <f t="shared" ref="KU828:KV828" si="3577">KU463</f>
        <v>14.8</v>
      </c>
      <c r="KV828" s="74">
        <f t="shared" si="3577"/>
        <v>27.2</v>
      </c>
      <c r="KW828" s="72">
        <f t="shared" si="3402"/>
        <v>0.87</v>
      </c>
      <c r="KX828" s="74">
        <f t="shared" si="3544"/>
        <v>2</v>
      </c>
      <c r="KZ828" s="74">
        <f t="shared" ref="KZ828:LC828" si="3578">KZ463</f>
        <v>73.2</v>
      </c>
      <c r="LA828" s="74">
        <f t="shared" si="3578"/>
        <v>54.9</v>
      </c>
      <c r="LB828" s="74">
        <f t="shared" si="3578"/>
        <v>18.2</v>
      </c>
      <c r="LC828" s="74">
        <f t="shared" si="3578"/>
        <v>0.7</v>
      </c>
    </row>
    <row r="829" spans="23:315" x14ac:dyDescent="0.35">
      <c r="W829" s="8">
        <f t="shared" si="3501"/>
        <v>23.4</v>
      </c>
      <c r="X829">
        <v>1936800</v>
      </c>
      <c r="Y829">
        <f t="shared" si="3502"/>
        <v>538</v>
      </c>
      <c r="Z829" s="8">
        <v>273.60000000000002</v>
      </c>
      <c r="AA829" s="8">
        <v>-13.9</v>
      </c>
      <c r="AB829" s="8">
        <v>78.5</v>
      </c>
      <c r="AC829" s="4"/>
      <c r="KL829" s="84">
        <f t="shared" si="3410"/>
        <v>27491</v>
      </c>
      <c r="KM829">
        <v>1975</v>
      </c>
      <c r="KN829">
        <v>4</v>
      </c>
      <c r="KO829">
        <v>7</v>
      </c>
      <c r="KP829" s="84">
        <f t="shared" si="3411"/>
        <v>97</v>
      </c>
      <c r="KQ829" s="74">
        <f t="shared" ref="KQ829:KR829" si="3579">KQ464</f>
        <v>6.9</v>
      </c>
      <c r="KR829" s="74">
        <f t="shared" si="3579"/>
        <v>-2.2000000000000002</v>
      </c>
      <c r="KS829" s="74">
        <f t="shared" si="3413"/>
        <v>-2</v>
      </c>
      <c r="KT829" s="74">
        <f t="shared" si="3414"/>
        <v>6.7</v>
      </c>
      <c r="KU829" s="74">
        <f t="shared" ref="KU829:KV829" si="3580">KU464</f>
        <v>16.8</v>
      </c>
      <c r="KV829" s="74">
        <f t="shared" si="3580"/>
        <v>25.6</v>
      </c>
      <c r="KW829" s="72">
        <f t="shared" si="3402"/>
        <v>0.79</v>
      </c>
      <c r="KX829" s="74">
        <f t="shared" si="3544"/>
        <v>1.3</v>
      </c>
      <c r="KZ829" s="74">
        <f t="shared" ref="KZ829:LC829" si="3581">KZ464</f>
        <v>71.5</v>
      </c>
      <c r="LA829" s="74">
        <f t="shared" si="3581"/>
        <v>52</v>
      </c>
      <c r="LB829" s="74">
        <f t="shared" si="3581"/>
        <v>17.3</v>
      </c>
      <c r="LC829" s="74">
        <f t="shared" si="3581"/>
        <v>0.6</v>
      </c>
    </row>
    <row r="830" spans="23:315" x14ac:dyDescent="0.35">
      <c r="W830" s="8">
        <f t="shared" si="3501"/>
        <v>23.5</v>
      </c>
      <c r="X830">
        <v>1940400</v>
      </c>
      <c r="Y830">
        <f t="shared" si="3502"/>
        <v>539</v>
      </c>
      <c r="Z830" s="8">
        <v>394.7</v>
      </c>
      <c r="AA830" s="8">
        <v>-12.2</v>
      </c>
      <c r="AB830" s="8">
        <v>72.3</v>
      </c>
      <c r="AC830" s="4"/>
      <c r="KL830" s="84">
        <f t="shared" si="3410"/>
        <v>27492</v>
      </c>
      <c r="KM830">
        <v>1975</v>
      </c>
      <c r="KN830">
        <v>4</v>
      </c>
      <c r="KO830">
        <v>8</v>
      </c>
      <c r="KP830" s="84">
        <f t="shared" si="3411"/>
        <v>98</v>
      </c>
      <c r="KQ830" s="74">
        <f t="shared" ref="KQ830:KR830" si="3582">KQ465</f>
        <v>7.1</v>
      </c>
      <c r="KR830" s="74">
        <f t="shared" si="3582"/>
        <v>-2</v>
      </c>
      <c r="KS830" s="74">
        <f t="shared" si="3413"/>
        <v>-2</v>
      </c>
      <c r="KT830" s="74">
        <f t="shared" si="3414"/>
        <v>6.9</v>
      </c>
      <c r="KU830" s="74">
        <f t="shared" ref="KU830:KV830" si="3583">KU465</f>
        <v>17.8</v>
      </c>
      <c r="KV830" s="74">
        <f t="shared" si="3583"/>
        <v>26.3</v>
      </c>
      <c r="KW830" s="72">
        <f t="shared" si="3402"/>
        <v>0.78</v>
      </c>
      <c r="KX830" s="74">
        <f t="shared" si="3544"/>
        <v>1.8</v>
      </c>
      <c r="KZ830" s="74">
        <f t="shared" ref="KZ830:LC830" si="3584">KZ465</f>
        <v>69.2</v>
      </c>
      <c r="LA830" s="74">
        <f t="shared" si="3584"/>
        <v>48.4</v>
      </c>
      <c r="LB830" s="74">
        <f t="shared" si="3584"/>
        <v>16.3</v>
      </c>
      <c r="LC830" s="74">
        <f t="shared" si="3584"/>
        <v>0.6</v>
      </c>
    </row>
    <row r="831" spans="23:315" x14ac:dyDescent="0.35">
      <c r="W831" s="8">
        <f t="shared" si="3501"/>
        <v>23.5</v>
      </c>
      <c r="X831">
        <v>1944000</v>
      </c>
      <c r="Y831">
        <f t="shared" si="3502"/>
        <v>540</v>
      </c>
      <c r="Z831" s="8">
        <v>465</v>
      </c>
      <c r="AA831" s="8">
        <v>-10.5</v>
      </c>
      <c r="AB831" s="8">
        <v>68.8</v>
      </c>
      <c r="AC831" s="4"/>
      <c r="KL831" s="84">
        <f t="shared" si="3410"/>
        <v>27493</v>
      </c>
      <c r="KM831">
        <v>1975</v>
      </c>
      <c r="KN831">
        <v>4</v>
      </c>
      <c r="KO831">
        <v>9</v>
      </c>
      <c r="KP831" s="84">
        <f t="shared" si="3411"/>
        <v>99</v>
      </c>
      <c r="KQ831" s="74">
        <f t="shared" ref="KQ831:KR831" si="3585">KQ466</f>
        <v>6.9</v>
      </c>
      <c r="KR831" s="74">
        <f t="shared" si="3585"/>
        <v>-2</v>
      </c>
      <c r="KS831" s="74">
        <f t="shared" si="3413"/>
        <v>-1.4</v>
      </c>
      <c r="KT831" s="74">
        <f t="shared" si="3414"/>
        <v>7.1</v>
      </c>
      <c r="KU831" s="74">
        <f t="shared" ref="KU831:KV831" si="3586">KU466</f>
        <v>17.3</v>
      </c>
      <c r="KV831" s="74">
        <f t="shared" si="3586"/>
        <v>25.4</v>
      </c>
      <c r="KW831" s="72">
        <f t="shared" si="3402"/>
        <v>0.78</v>
      </c>
      <c r="KX831" s="74">
        <f t="shared" si="3544"/>
        <v>3</v>
      </c>
      <c r="KZ831" s="74">
        <f t="shared" ref="KZ831:LC831" si="3587">KZ466</f>
        <v>66.900000000000006</v>
      </c>
      <c r="LA831" s="74">
        <f t="shared" si="3587"/>
        <v>49.2</v>
      </c>
      <c r="LB831" s="74">
        <f t="shared" si="3587"/>
        <v>16.8</v>
      </c>
      <c r="LC831" s="74">
        <f t="shared" si="3587"/>
        <v>0.6</v>
      </c>
    </row>
    <row r="832" spans="23:315" x14ac:dyDescent="0.35">
      <c r="W832" s="8">
        <f t="shared" si="3501"/>
        <v>23.5</v>
      </c>
      <c r="X832">
        <v>1947600</v>
      </c>
      <c r="Y832">
        <f t="shared" si="3502"/>
        <v>541</v>
      </c>
      <c r="Z832" s="8">
        <v>476.9</v>
      </c>
      <c r="AA832" s="8">
        <v>-9.9</v>
      </c>
      <c r="AB832" s="8">
        <v>68.900000000000006</v>
      </c>
      <c r="AC832" s="4"/>
      <c r="KL832" s="84">
        <f t="shared" si="3410"/>
        <v>27494</v>
      </c>
      <c r="KM832">
        <v>1975</v>
      </c>
      <c r="KN832">
        <v>4</v>
      </c>
      <c r="KO832">
        <v>10</v>
      </c>
      <c r="KP832" s="84">
        <f t="shared" si="3411"/>
        <v>100</v>
      </c>
      <c r="KQ832" s="74">
        <f t="shared" ref="KQ832:KR832" si="3588">KQ467</f>
        <v>7.3</v>
      </c>
      <c r="KR832" s="74">
        <f t="shared" si="3588"/>
        <v>-1.4</v>
      </c>
      <c r="KS832" s="74">
        <f t="shared" si="3413"/>
        <v>-1.2</v>
      </c>
      <c r="KT832" s="74">
        <f t="shared" si="3414"/>
        <v>6.9</v>
      </c>
      <c r="KU832" s="74">
        <f t="shared" ref="KU832:KV832" si="3589">KU467</f>
        <v>17.5</v>
      </c>
      <c r="KV832" s="74">
        <f t="shared" si="3589"/>
        <v>28.7</v>
      </c>
      <c r="KW832" s="72">
        <f t="shared" si="3402"/>
        <v>0.83</v>
      </c>
      <c r="KX832" s="74">
        <f t="shared" si="3544"/>
        <v>3.4</v>
      </c>
      <c r="KZ832" s="74">
        <f t="shared" ref="KZ832:LC832" si="3590">KZ467</f>
        <v>67.8</v>
      </c>
      <c r="LA832" s="74">
        <f t="shared" si="3590"/>
        <v>51.4</v>
      </c>
      <c r="LB832" s="74">
        <f t="shared" si="3590"/>
        <v>16.100000000000001</v>
      </c>
      <c r="LC832" s="74">
        <f t="shared" si="3590"/>
        <v>0.5</v>
      </c>
    </row>
    <row r="833" spans="23:315" x14ac:dyDescent="0.35">
      <c r="W833" s="8">
        <f t="shared" si="3501"/>
        <v>23.6</v>
      </c>
      <c r="X833">
        <v>1951200</v>
      </c>
      <c r="Y833">
        <f t="shared" si="3502"/>
        <v>542</v>
      </c>
      <c r="Z833" s="8">
        <v>432.2</v>
      </c>
      <c r="AA833" s="8">
        <v>-9.1999999999999993</v>
      </c>
      <c r="AB833" s="8">
        <v>62.9</v>
      </c>
      <c r="AC833" s="4"/>
      <c r="KL833" s="84">
        <f t="shared" si="3410"/>
        <v>27495</v>
      </c>
      <c r="KM833">
        <v>1975</v>
      </c>
      <c r="KN833">
        <v>4</v>
      </c>
      <c r="KO833">
        <v>11</v>
      </c>
      <c r="KP833" s="84">
        <f t="shared" si="3411"/>
        <v>101</v>
      </c>
      <c r="KQ833" s="74">
        <f t="shared" ref="KQ833:KR833" si="3591">KQ468</f>
        <v>8.6999999999999993</v>
      </c>
      <c r="KR833" s="74">
        <f t="shared" si="3591"/>
        <v>-1.2</v>
      </c>
      <c r="KS833" s="74">
        <f t="shared" si="3413"/>
        <v>-1.1000000000000001</v>
      </c>
      <c r="KT833" s="74">
        <f t="shared" si="3414"/>
        <v>7.3</v>
      </c>
      <c r="KU833" s="74">
        <f t="shared" ref="KU833:KV833" si="3592">KU468</f>
        <v>18.8</v>
      </c>
      <c r="KV833" s="74">
        <f t="shared" si="3592"/>
        <v>26.8</v>
      </c>
      <c r="KW833" s="72">
        <f t="shared" si="3402"/>
        <v>0.76</v>
      </c>
      <c r="KX833" s="74">
        <f t="shared" si="3544"/>
        <v>0.9</v>
      </c>
      <c r="KZ833" s="74">
        <f t="shared" ref="KZ833:LC833" si="3593">KZ468</f>
        <v>70.8</v>
      </c>
      <c r="LA833" s="74">
        <f t="shared" si="3593"/>
        <v>46.7</v>
      </c>
      <c r="LB833" s="74">
        <f t="shared" si="3593"/>
        <v>15.6</v>
      </c>
      <c r="LC833" s="74">
        <f t="shared" si="3593"/>
        <v>0.6</v>
      </c>
    </row>
    <row r="834" spans="23:315" x14ac:dyDescent="0.35">
      <c r="W834" s="8">
        <f t="shared" si="3501"/>
        <v>23.6</v>
      </c>
      <c r="X834">
        <v>1954800</v>
      </c>
      <c r="Y834">
        <f t="shared" si="3502"/>
        <v>543</v>
      </c>
      <c r="Z834" s="8">
        <v>333.6</v>
      </c>
      <c r="AA834" s="8">
        <v>-8.5</v>
      </c>
      <c r="AB834" s="8">
        <v>55.6</v>
      </c>
      <c r="AC834" s="4"/>
      <c r="KL834" s="84">
        <f t="shared" si="3410"/>
        <v>27496</v>
      </c>
      <c r="KM834">
        <v>1975</v>
      </c>
      <c r="KN834">
        <v>4</v>
      </c>
      <c r="KO834">
        <v>12</v>
      </c>
      <c r="KP834" s="84">
        <f t="shared" si="3411"/>
        <v>102</v>
      </c>
      <c r="KQ834" s="74">
        <f t="shared" ref="KQ834:KR834" si="3594">KQ469</f>
        <v>8.5</v>
      </c>
      <c r="KR834" s="74">
        <f t="shared" si="3594"/>
        <v>-1.1000000000000001</v>
      </c>
      <c r="KS834" s="74">
        <f t="shared" si="3413"/>
        <v>0.1</v>
      </c>
      <c r="KT834" s="74">
        <f t="shared" si="3414"/>
        <v>8.6999999999999993</v>
      </c>
      <c r="KU834" s="74">
        <f t="shared" ref="KU834:KV834" si="3595">KU469</f>
        <v>18.8</v>
      </c>
      <c r="KV834" s="74">
        <f t="shared" si="3595"/>
        <v>30.5</v>
      </c>
      <c r="KW834" s="72">
        <f t="shared" si="3402"/>
        <v>0.82</v>
      </c>
      <c r="KX834" s="74">
        <f t="shared" si="3544"/>
        <v>1.6</v>
      </c>
      <c r="KZ834" s="74">
        <f t="shared" ref="KZ834:LC834" si="3596">KZ469</f>
        <v>69.400000000000006</v>
      </c>
      <c r="LA834" s="74">
        <f t="shared" si="3596"/>
        <v>47</v>
      </c>
      <c r="LB834" s="74">
        <f t="shared" si="3596"/>
        <v>14.7</v>
      </c>
      <c r="LC834" s="74">
        <f t="shared" si="3596"/>
        <v>0.7</v>
      </c>
    </row>
    <row r="835" spans="23:315" x14ac:dyDescent="0.35">
      <c r="W835" s="8">
        <f t="shared" si="3501"/>
        <v>23.7</v>
      </c>
      <c r="X835">
        <v>1958400</v>
      </c>
      <c r="Y835">
        <f t="shared" si="3502"/>
        <v>544</v>
      </c>
      <c r="Z835" s="8">
        <v>193.6</v>
      </c>
      <c r="AA835" s="8">
        <v>-7.2</v>
      </c>
      <c r="AB835" s="8">
        <v>58.5</v>
      </c>
      <c r="AC835" s="4"/>
      <c r="KL835" s="84">
        <f t="shared" si="3410"/>
        <v>27497</v>
      </c>
      <c r="KM835">
        <v>1975</v>
      </c>
      <c r="KN835">
        <v>4</v>
      </c>
      <c r="KO835">
        <v>13</v>
      </c>
      <c r="KP835" s="84">
        <f t="shared" si="3411"/>
        <v>103</v>
      </c>
      <c r="KQ835" s="74">
        <f t="shared" ref="KQ835:KR835" si="3597">KQ470</f>
        <v>9.5</v>
      </c>
      <c r="KR835" s="74">
        <f t="shared" si="3597"/>
        <v>0.1</v>
      </c>
      <c r="KS835" s="74">
        <f t="shared" si="3413"/>
        <v>0.1</v>
      </c>
      <c r="KT835" s="74">
        <f t="shared" si="3414"/>
        <v>8.5</v>
      </c>
      <c r="KU835" s="74">
        <f t="shared" ref="KU835:KV835" si="3598">KU470</f>
        <v>17.8</v>
      </c>
      <c r="KV835" s="74">
        <f t="shared" si="3598"/>
        <v>28</v>
      </c>
      <c r="KW835" s="72">
        <f t="shared" si="3402"/>
        <v>0.81</v>
      </c>
      <c r="KX835" s="74">
        <f t="shared" si="3544"/>
        <v>2.1</v>
      </c>
      <c r="KZ835" s="74">
        <f t="shared" ref="KZ835:LC835" si="3599">KZ470</f>
        <v>71.8</v>
      </c>
      <c r="LA835" s="74">
        <f t="shared" si="3599"/>
        <v>54.3</v>
      </c>
      <c r="LB835" s="74">
        <f t="shared" si="3599"/>
        <v>15.4</v>
      </c>
      <c r="LC835" s="74">
        <f t="shared" si="3599"/>
        <v>0.6</v>
      </c>
    </row>
    <row r="836" spans="23:315" x14ac:dyDescent="0.35">
      <c r="W836" s="8">
        <f t="shared" si="3501"/>
        <v>23.7</v>
      </c>
      <c r="X836">
        <v>1962000</v>
      </c>
      <c r="Y836">
        <f t="shared" si="3502"/>
        <v>545</v>
      </c>
      <c r="Z836" s="8">
        <v>35.799999999999997</v>
      </c>
      <c r="AA836" s="8">
        <v>-8.6</v>
      </c>
      <c r="AB836" s="8">
        <v>66.2</v>
      </c>
      <c r="AC836" s="4"/>
      <c r="KL836" s="84">
        <f t="shared" si="3410"/>
        <v>27498</v>
      </c>
      <c r="KM836">
        <v>1975</v>
      </c>
      <c r="KN836">
        <v>4</v>
      </c>
      <c r="KO836">
        <v>14</v>
      </c>
      <c r="KP836" s="84">
        <f t="shared" si="3411"/>
        <v>104</v>
      </c>
      <c r="KQ836" s="74">
        <f t="shared" ref="KQ836:KR836" si="3600">KQ471</f>
        <v>10.199999999999999</v>
      </c>
      <c r="KR836" s="74">
        <f t="shared" si="3600"/>
        <v>0.1</v>
      </c>
      <c r="KS836" s="74">
        <f t="shared" si="3413"/>
        <v>1.1000000000000001</v>
      </c>
      <c r="KT836" s="74">
        <f t="shared" si="3414"/>
        <v>9.5</v>
      </c>
      <c r="KU836" s="74">
        <f t="shared" ref="KU836:KV836" si="3601">KU471</f>
        <v>17.7</v>
      </c>
      <c r="KV836" s="74">
        <f t="shared" si="3601"/>
        <v>26.9</v>
      </c>
      <c r="KW836" s="72">
        <f t="shared" ref="KW836:KW899" si="3602">MIN(IF(KU836&lt;KV836,((1-KU836/KV836)/0.72)^(1/3.2),0),1)</f>
        <v>0.79</v>
      </c>
      <c r="KX836" s="74">
        <f t="shared" si="3544"/>
        <v>1.7</v>
      </c>
      <c r="KZ836" s="74">
        <f t="shared" ref="KZ836:LC836" si="3603">KZ471</f>
        <v>69.3</v>
      </c>
      <c r="LA836" s="74">
        <f t="shared" si="3603"/>
        <v>46.4</v>
      </c>
      <c r="LB836" s="74">
        <f t="shared" si="3603"/>
        <v>17</v>
      </c>
      <c r="LC836" s="74">
        <f t="shared" si="3603"/>
        <v>0.6</v>
      </c>
    </row>
    <row r="837" spans="23:315" x14ac:dyDescent="0.35">
      <c r="W837" s="8">
        <f t="shared" si="3501"/>
        <v>23.8</v>
      </c>
      <c r="X837">
        <v>1965600</v>
      </c>
      <c r="Y837">
        <f t="shared" si="3502"/>
        <v>546</v>
      </c>
      <c r="Z837" s="8">
        <v>0</v>
      </c>
      <c r="AA837" s="8">
        <v>-9.6</v>
      </c>
      <c r="AB837" s="8">
        <v>68.2</v>
      </c>
      <c r="AC837" s="4"/>
      <c r="KL837" s="84">
        <f t="shared" si="3410"/>
        <v>27499</v>
      </c>
      <c r="KM837">
        <v>1975</v>
      </c>
      <c r="KN837">
        <v>4</v>
      </c>
      <c r="KO837">
        <v>15</v>
      </c>
      <c r="KP837" s="84">
        <f t="shared" si="3411"/>
        <v>105</v>
      </c>
      <c r="KQ837" s="74">
        <f t="shared" ref="KQ837:KR837" si="3604">KQ472</f>
        <v>11.7</v>
      </c>
      <c r="KR837" s="74">
        <f t="shared" si="3604"/>
        <v>1.1000000000000001</v>
      </c>
      <c r="KS837" s="74">
        <f t="shared" si="3413"/>
        <v>2.9</v>
      </c>
      <c r="KT837" s="74">
        <f t="shared" si="3414"/>
        <v>10.199999999999999</v>
      </c>
      <c r="KU837" s="74">
        <f t="shared" ref="KU837:KV837" si="3605">KU472</f>
        <v>16.100000000000001</v>
      </c>
      <c r="KV837" s="74">
        <f t="shared" si="3605"/>
        <v>30</v>
      </c>
      <c r="KW837" s="72">
        <f t="shared" si="3602"/>
        <v>0.87</v>
      </c>
      <c r="KX837" s="74">
        <f t="shared" si="3544"/>
        <v>2.2999999999999998</v>
      </c>
      <c r="KZ837" s="74">
        <f t="shared" ref="KZ837:LC837" si="3606">KZ472</f>
        <v>73.099999999999994</v>
      </c>
      <c r="LA837" s="74">
        <f t="shared" si="3606"/>
        <v>50.5</v>
      </c>
      <c r="LB837" s="74">
        <f t="shared" si="3606"/>
        <v>15.3</v>
      </c>
      <c r="LC837" s="74">
        <f t="shared" si="3606"/>
        <v>0.7</v>
      </c>
    </row>
    <row r="838" spans="23:315" x14ac:dyDescent="0.35">
      <c r="W838" s="8">
        <f t="shared" si="3501"/>
        <v>23.8</v>
      </c>
      <c r="X838">
        <v>1969200</v>
      </c>
      <c r="Y838">
        <f t="shared" si="3502"/>
        <v>547</v>
      </c>
      <c r="Z838" s="8">
        <v>0</v>
      </c>
      <c r="AA838" s="8">
        <v>-10.7</v>
      </c>
      <c r="AB838" s="8">
        <v>69.8</v>
      </c>
      <c r="AC838" s="4"/>
      <c r="KL838" s="84">
        <f t="shared" si="3410"/>
        <v>27500</v>
      </c>
      <c r="KM838">
        <v>1975</v>
      </c>
      <c r="KN838">
        <v>4</v>
      </c>
      <c r="KO838">
        <v>16</v>
      </c>
      <c r="KP838" s="84">
        <f t="shared" si="3411"/>
        <v>106</v>
      </c>
      <c r="KQ838" s="74">
        <f t="shared" ref="KQ838:KR838" si="3607">KQ473</f>
        <v>13</v>
      </c>
      <c r="KR838" s="74">
        <f t="shared" si="3607"/>
        <v>2.9</v>
      </c>
      <c r="KS838" s="74">
        <f t="shared" si="3413"/>
        <v>2.7</v>
      </c>
      <c r="KT838" s="74">
        <f t="shared" si="3414"/>
        <v>11.7</v>
      </c>
      <c r="KU838" s="74">
        <f t="shared" ref="KU838:KV838" si="3608">KU473</f>
        <v>16.8</v>
      </c>
      <c r="KV838" s="74">
        <f t="shared" si="3608"/>
        <v>30.5</v>
      </c>
      <c r="KW838" s="72">
        <f t="shared" si="3602"/>
        <v>0.86</v>
      </c>
      <c r="KX838" s="74">
        <f t="shared" si="3544"/>
        <v>1.6</v>
      </c>
      <c r="KZ838" s="74">
        <f t="shared" ref="KZ838:LC838" si="3609">KZ473</f>
        <v>71</v>
      </c>
      <c r="LA838" s="74">
        <f t="shared" si="3609"/>
        <v>52.2</v>
      </c>
      <c r="LB838" s="74">
        <f t="shared" si="3609"/>
        <v>15.3</v>
      </c>
      <c r="LC838" s="74">
        <f t="shared" si="3609"/>
        <v>0.7</v>
      </c>
    </row>
    <row r="839" spans="23:315" x14ac:dyDescent="0.35">
      <c r="W839" s="8">
        <f t="shared" si="3501"/>
        <v>23.8</v>
      </c>
      <c r="X839">
        <v>1972800</v>
      </c>
      <c r="Y839">
        <f t="shared" si="3502"/>
        <v>548</v>
      </c>
      <c r="Z839" s="8">
        <v>0</v>
      </c>
      <c r="AA839" s="8">
        <v>-10.8</v>
      </c>
      <c r="AB839" s="8">
        <v>70.2</v>
      </c>
      <c r="AC839" s="4"/>
      <c r="KL839" s="84">
        <f t="shared" ref="KL839:KL902" si="3610">DATEVALUE(KM839 &amp; "/" &amp; KN839 &amp; "/" &amp; KO839)</f>
        <v>27501</v>
      </c>
      <c r="KM839">
        <v>1975</v>
      </c>
      <c r="KN839">
        <v>4</v>
      </c>
      <c r="KO839">
        <v>17</v>
      </c>
      <c r="KP839" s="84">
        <f t="shared" ref="KP839:KP902" si="3611">DATE(KM839,KN839,KO839)-DATE(KM839,1,1)+1</f>
        <v>107</v>
      </c>
      <c r="KQ839" s="74">
        <f t="shared" ref="KQ839:KR839" si="3612">KQ474</f>
        <v>11.2</v>
      </c>
      <c r="KR839" s="74">
        <f t="shared" si="3612"/>
        <v>2.7</v>
      </c>
      <c r="KS839" s="74">
        <f t="shared" ref="KS839:KS902" si="3613">KR840</f>
        <v>1</v>
      </c>
      <c r="KT839" s="74">
        <f t="shared" ref="KT839:KT902" si="3614">KQ838</f>
        <v>13</v>
      </c>
      <c r="KU839" s="74">
        <f t="shared" ref="KU839:KV839" si="3615">KU474</f>
        <v>17</v>
      </c>
      <c r="KV839" s="74">
        <f t="shared" si="3615"/>
        <v>27.2</v>
      </c>
      <c r="KW839" s="72">
        <f t="shared" si="3602"/>
        <v>0.82</v>
      </c>
      <c r="KX839" s="74">
        <f t="shared" si="3544"/>
        <v>2.2999999999999998</v>
      </c>
      <c r="KZ839" s="74">
        <f t="shared" ref="KZ839:LC839" si="3616">KZ474</f>
        <v>75.2</v>
      </c>
      <c r="LA839" s="74">
        <f t="shared" si="3616"/>
        <v>54.9</v>
      </c>
      <c r="LB839" s="74">
        <f t="shared" si="3616"/>
        <v>15.3</v>
      </c>
      <c r="LC839" s="74">
        <f t="shared" si="3616"/>
        <v>0.7</v>
      </c>
    </row>
    <row r="840" spans="23:315" x14ac:dyDescent="0.35">
      <c r="W840" s="8">
        <f t="shared" si="3501"/>
        <v>23.9</v>
      </c>
      <c r="X840">
        <v>1976400</v>
      </c>
      <c r="Y840">
        <f t="shared" si="3502"/>
        <v>549</v>
      </c>
      <c r="Z840" s="8">
        <v>0</v>
      </c>
      <c r="AA840" s="8">
        <v>-11.7</v>
      </c>
      <c r="AB840" s="8">
        <v>75.8</v>
      </c>
      <c r="AC840" s="4"/>
      <c r="KL840" s="84">
        <f t="shared" si="3610"/>
        <v>27502</v>
      </c>
      <c r="KM840">
        <v>1975</v>
      </c>
      <c r="KN840">
        <v>4</v>
      </c>
      <c r="KO840">
        <v>18</v>
      </c>
      <c r="KP840" s="84">
        <f t="shared" si="3611"/>
        <v>108</v>
      </c>
      <c r="KQ840" s="74">
        <f t="shared" ref="KQ840:KR840" si="3617">KQ475</f>
        <v>11.7</v>
      </c>
      <c r="KR840" s="74">
        <f t="shared" si="3617"/>
        <v>1</v>
      </c>
      <c r="KS840" s="74">
        <f t="shared" si="3613"/>
        <v>1.9</v>
      </c>
      <c r="KT840" s="74">
        <f t="shared" si="3614"/>
        <v>11.2</v>
      </c>
      <c r="KU840" s="74">
        <f t="shared" ref="KU840:KV840" si="3618">KU475</f>
        <v>18.7</v>
      </c>
      <c r="KV840" s="74">
        <f t="shared" si="3618"/>
        <v>29.9</v>
      </c>
      <c r="KW840" s="72">
        <f t="shared" si="3602"/>
        <v>0.82</v>
      </c>
      <c r="KX840" s="74">
        <f t="shared" si="3544"/>
        <v>1.4</v>
      </c>
      <c r="KZ840" s="74">
        <f t="shared" ref="KZ840:LC840" si="3619">KZ475</f>
        <v>72.8</v>
      </c>
      <c r="LA840" s="74">
        <f t="shared" si="3619"/>
        <v>47.7</v>
      </c>
      <c r="LB840" s="74">
        <f t="shared" si="3619"/>
        <v>15.4</v>
      </c>
      <c r="LC840" s="74">
        <f t="shared" si="3619"/>
        <v>0.6</v>
      </c>
    </row>
    <row r="841" spans="23:315" x14ac:dyDescent="0.35">
      <c r="W841" s="8">
        <f t="shared" si="3501"/>
        <v>23.9</v>
      </c>
      <c r="X841">
        <v>1980000</v>
      </c>
      <c r="Y841">
        <f t="shared" si="3502"/>
        <v>550</v>
      </c>
      <c r="Z841" s="8">
        <v>0</v>
      </c>
      <c r="AA841" s="8">
        <v>-14.1</v>
      </c>
      <c r="AB841" s="8">
        <v>84.7</v>
      </c>
      <c r="AC841" s="4"/>
      <c r="KL841" s="84">
        <f t="shared" si="3610"/>
        <v>27503</v>
      </c>
      <c r="KM841">
        <v>1975</v>
      </c>
      <c r="KN841">
        <v>4</v>
      </c>
      <c r="KO841">
        <v>19</v>
      </c>
      <c r="KP841" s="84">
        <f t="shared" si="3611"/>
        <v>109</v>
      </c>
      <c r="KQ841" s="74">
        <f t="shared" ref="KQ841:KR841" si="3620">KQ476</f>
        <v>13.4</v>
      </c>
      <c r="KR841" s="74">
        <f t="shared" si="3620"/>
        <v>1.9</v>
      </c>
      <c r="KS841" s="74">
        <f t="shared" si="3613"/>
        <v>2.9</v>
      </c>
      <c r="KT841" s="74">
        <f t="shared" si="3614"/>
        <v>11.7</v>
      </c>
      <c r="KU841" s="74">
        <f t="shared" ref="KU841:KV841" si="3621">KU476</f>
        <v>19</v>
      </c>
      <c r="KV841" s="74">
        <f t="shared" si="3621"/>
        <v>27.9</v>
      </c>
      <c r="KW841" s="72">
        <f t="shared" si="3602"/>
        <v>0.78</v>
      </c>
      <c r="KX841" s="74">
        <f t="shared" si="3544"/>
        <v>0.9</v>
      </c>
      <c r="KZ841" s="74">
        <f t="shared" ref="KZ841:LC841" si="3622">KZ476</f>
        <v>72.599999999999994</v>
      </c>
      <c r="LA841" s="74">
        <f t="shared" si="3622"/>
        <v>47.6</v>
      </c>
      <c r="LB841" s="74">
        <f t="shared" si="3622"/>
        <v>13</v>
      </c>
      <c r="LC841" s="74">
        <f t="shared" si="3622"/>
        <v>0.6</v>
      </c>
    </row>
    <row r="842" spans="23:315" x14ac:dyDescent="0.35">
      <c r="W842" s="8">
        <f t="shared" si="3501"/>
        <v>24</v>
      </c>
      <c r="X842">
        <v>1983600</v>
      </c>
      <c r="Y842">
        <f t="shared" si="3502"/>
        <v>551</v>
      </c>
      <c r="Z842" s="8">
        <v>0</v>
      </c>
      <c r="AA842" s="8">
        <v>-15.2</v>
      </c>
      <c r="AB842" s="8">
        <v>84.7</v>
      </c>
      <c r="AC842" s="4"/>
      <c r="KL842" s="84">
        <f t="shared" si="3610"/>
        <v>27504</v>
      </c>
      <c r="KM842">
        <v>1975</v>
      </c>
      <c r="KN842">
        <v>4</v>
      </c>
      <c r="KO842">
        <v>20</v>
      </c>
      <c r="KP842" s="84">
        <f t="shared" si="3611"/>
        <v>110</v>
      </c>
      <c r="KQ842" s="74">
        <f t="shared" ref="KQ842:KR842" si="3623">KQ477</f>
        <v>12.4</v>
      </c>
      <c r="KR842" s="74">
        <f t="shared" si="3623"/>
        <v>2.9</v>
      </c>
      <c r="KS842" s="74">
        <f t="shared" si="3613"/>
        <v>3.2</v>
      </c>
      <c r="KT842" s="74">
        <f t="shared" si="3614"/>
        <v>13.4</v>
      </c>
      <c r="KU842" s="74">
        <f t="shared" ref="KU842:KV842" si="3624">KU477</f>
        <v>16.8</v>
      </c>
      <c r="KV842" s="74">
        <f t="shared" si="3624"/>
        <v>27.5</v>
      </c>
      <c r="KW842" s="72">
        <f t="shared" si="3602"/>
        <v>0.83</v>
      </c>
      <c r="KX842" s="74">
        <f t="shared" si="3544"/>
        <v>3.7</v>
      </c>
      <c r="KZ842" s="74">
        <f t="shared" ref="KZ842:LC842" si="3625">KZ477</f>
        <v>71.400000000000006</v>
      </c>
      <c r="LA842" s="74">
        <f t="shared" si="3625"/>
        <v>55.1</v>
      </c>
      <c r="LB842" s="74">
        <f t="shared" si="3625"/>
        <v>13.8</v>
      </c>
      <c r="LC842" s="74">
        <f t="shared" si="3625"/>
        <v>0.7</v>
      </c>
    </row>
    <row r="843" spans="23:315" x14ac:dyDescent="0.35">
      <c r="W843" s="8">
        <f t="shared" si="3501"/>
        <v>24</v>
      </c>
      <c r="X843">
        <v>1987200</v>
      </c>
      <c r="Y843">
        <f t="shared" si="3502"/>
        <v>552</v>
      </c>
      <c r="Z843" s="8">
        <v>0</v>
      </c>
      <c r="AA843" s="8">
        <v>-16.600000000000001</v>
      </c>
      <c r="AB843" s="8">
        <v>89.9</v>
      </c>
      <c r="AC843" s="4"/>
      <c r="KL843" s="84">
        <f t="shared" si="3610"/>
        <v>27505</v>
      </c>
      <c r="KM843">
        <v>1975</v>
      </c>
      <c r="KN843">
        <v>4</v>
      </c>
      <c r="KO843">
        <v>21</v>
      </c>
      <c r="KP843" s="84">
        <f t="shared" si="3611"/>
        <v>111</v>
      </c>
      <c r="KQ843" s="74">
        <f t="shared" ref="KQ843:KR843" si="3626">KQ478</f>
        <v>13.7</v>
      </c>
      <c r="KR843" s="74">
        <f t="shared" si="3626"/>
        <v>3.2</v>
      </c>
      <c r="KS843" s="74">
        <f t="shared" si="3613"/>
        <v>3.1</v>
      </c>
      <c r="KT843" s="74">
        <f t="shared" si="3614"/>
        <v>12.4</v>
      </c>
      <c r="KU843" s="74">
        <f t="shared" ref="KU843:KV843" si="3627">KU478</f>
        <v>17.899999999999999</v>
      </c>
      <c r="KV843" s="74">
        <f t="shared" si="3627"/>
        <v>30.6</v>
      </c>
      <c r="KW843" s="72">
        <f t="shared" si="3602"/>
        <v>0.84</v>
      </c>
      <c r="KX843" s="74">
        <f t="shared" si="3544"/>
        <v>3.1</v>
      </c>
      <c r="KZ843" s="74">
        <f t="shared" ref="KZ843:LC843" si="3628">KZ478</f>
        <v>75.7</v>
      </c>
      <c r="LA843" s="74">
        <f t="shared" si="3628"/>
        <v>52.7</v>
      </c>
      <c r="LB843" s="74">
        <f t="shared" si="3628"/>
        <v>15.4</v>
      </c>
      <c r="LC843" s="74">
        <f t="shared" si="3628"/>
        <v>0.7</v>
      </c>
    </row>
    <row r="844" spans="23:315" x14ac:dyDescent="0.35">
      <c r="W844" s="8">
        <f t="shared" si="3501"/>
        <v>24</v>
      </c>
      <c r="X844">
        <v>1990800</v>
      </c>
      <c r="Y844">
        <f t="shared" si="3502"/>
        <v>553</v>
      </c>
      <c r="Z844" s="8">
        <v>0</v>
      </c>
      <c r="AA844" s="8">
        <v>-16.100000000000001</v>
      </c>
      <c r="AB844" s="8">
        <v>89.2</v>
      </c>
      <c r="AC844" s="4"/>
      <c r="KL844" s="84">
        <f t="shared" si="3610"/>
        <v>27506</v>
      </c>
      <c r="KM844">
        <v>1975</v>
      </c>
      <c r="KN844">
        <v>4</v>
      </c>
      <c r="KO844">
        <v>22</v>
      </c>
      <c r="KP844" s="84">
        <f t="shared" si="3611"/>
        <v>112</v>
      </c>
      <c r="KQ844" s="74">
        <f t="shared" ref="KQ844:KR844" si="3629">KQ479</f>
        <v>13.1</v>
      </c>
      <c r="KR844" s="74">
        <f t="shared" si="3629"/>
        <v>3.1</v>
      </c>
      <c r="KS844" s="74">
        <f t="shared" si="3613"/>
        <v>2.7</v>
      </c>
      <c r="KT844" s="74">
        <f t="shared" si="3614"/>
        <v>13.7</v>
      </c>
      <c r="KU844" s="74">
        <f t="shared" ref="KU844:KV844" si="3630">KU479</f>
        <v>19.399999999999999</v>
      </c>
      <c r="KV844" s="74">
        <f t="shared" si="3630"/>
        <v>27.9</v>
      </c>
      <c r="KW844" s="72">
        <f t="shared" si="3602"/>
        <v>0.76</v>
      </c>
      <c r="KX844" s="74">
        <f t="shared" si="3544"/>
        <v>2.7</v>
      </c>
      <c r="KZ844" s="74">
        <f t="shared" ref="KZ844:LC844" si="3631">KZ479</f>
        <v>69.3</v>
      </c>
      <c r="LA844" s="74">
        <f t="shared" si="3631"/>
        <v>47.3</v>
      </c>
      <c r="LB844" s="74">
        <f t="shared" si="3631"/>
        <v>16.899999999999999</v>
      </c>
      <c r="LC844" s="74">
        <f t="shared" si="3631"/>
        <v>0.6</v>
      </c>
    </row>
    <row r="845" spans="23:315" x14ac:dyDescent="0.35">
      <c r="W845" s="8">
        <f t="shared" si="3501"/>
        <v>24.1</v>
      </c>
      <c r="X845">
        <v>1994400</v>
      </c>
      <c r="Y845">
        <f t="shared" si="3502"/>
        <v>554</v>
      </c>
      <c r="Z845" s="8">
        <v>0</v>
      </c>
      <c r="AA845" s="8">
        <v>-16.3</v>
      </c>
      <c r="AB845" s="8">
        <v>89.8</v>
      </c>
      <c r="AC845" s="4"/>
      <c r="KL845" s="84">
        <f t="shared" si="3610"/>
        <v>27507</v>
      </c>
      <c r="KM845">
        <v>1975</v>
      </c>
      <c r="KN845">
        <v>4</v>
      </c>
      <c r="KO845">
        <v>23</v>
      </c>
      <c r="KP845" s="84">
        <f t="shared" si="3611"/>
        <v>113</v>
      </c>
      <c r="KQ845" s="74">
        <f t="shared" ref="KQ845:KR845" si="3632">KQ480</f>
        <v>13.6</v>
      </c>
      <c r="KR845" s="74">
        <f t="shared" si="3632"/>
        <v>2.7</v>
      </c>
      <c r="KS845" s="74">
        <f t="shared" si="3613"/>
        <v>2.8</v>
      </c>
      <c r="KT845" s="74">
        <f t="shared" si="3614"/>
        <v>13.1</v>
      </c>
      <c r="KU845" s="74">
        <f t="shared" ref="KU845:KV845" si="3633">KU480</f>
        <v>18.3</v>
      </c>
      <c r="KV845" s="74">
        <f t="shared" si="3633"/>
        <v>28.3</v>
      </c>
      <c r="KW845" s="72">
        <f t="shared" si="3602"/>
        <v>0.8</v>
      </c>
      <c r="KX845" s="74">
        <f t="shared" si="3544"/>
        <v>1.7</v>
      </c>
      <c r="KZ845" s="74">
        <f t="shared" ref="KZ845:LC845" si="3634">KZ480</f>
        <v>68</v>
      </c>
      <c r="LA845" s="74">
        <f t="shared" si="3634"/>
        <v>41.6</v>
      </c>
      <c r="LB845" s="74">
        <f t="shared" si="3634"/>
        <v>15.7</v>
      </c>
      <c r="LC845" s="74">
        <f t="shared" si="3634"/>
        <v>0.6</v>
      </c>
    </row>
    <row r="846" spans="23:315" x14ac:dyDescent="0.35">
      <c r="W846" s="8">
        <f t="shared" si="3501"/>
        <v>24.1</v>
      </c>
      <c r="X846">
        <v>1998000</v>
      </c>
      <c r="Y846">
        <f t="shared" si="3502"/>
        <v>555</v>
      </c>
      <c r="Z846" s="8">
        <v>0</v>
      </c>
      <c r="AA846" s="8">
        <v>-14.7</v>
      </c>
      <c r="AB846" s="8">
        <v>88.9</v>
      </c>
      <c r="AC846" s="4"/>
      <c r="KL846" s="84">
        <f t="shared" si="3610"/>
        <v>27508</v>
      </c>
      <c r="KM846">
        <v>1975</v>
      </c>
      <c r="KN846">
        <v>4</v>
      </c>
      <c r="KO846">
        <v>24</v>
      </c>
      <c r="KP846" s="84">
        <f t="shared" si="3611"/>
        <v>114</v>
      </c>
      <c r="KQ846" s="74">
        <f t="shared" ref="KQ846:KR846" si="3635">KQ481</f>
        <v>13.8</v>
      </c>
      <c r="KR846" s="74">
        <f t="shared" si="3635"/>
        <v>2.8</v>
      </c>
      <c r="KS846" s="74">
        <f t="shared" si="3613"/>
        <v>3.5</v>
      </c>
      <c r="KT846" s="74">
        <f t="shared" si="3614"/>
        <v>13.6</v>
      </c>
      <c r="KU846" s="74">
        <f t="shared" ref="KU846:KV846" si="3636">KU481</f>
        <v>16.5</v>
      </c>
      <c r="KV846" s="74">
        <f t="shared" si="3636"/>
        <v>27.4</v>
      </c>
      <c r="KW846" s="72">
        <f t="shared" si="3602"/>
        <v>0.83</v>
      </c>
      <c r="KX846" s="74">
        <f t="shared" si="3544"/>
        <v>2.2000000000000002</v>
      </c>
      <c r="KZ846" s="74">
        <f t="shared" ref="KZ846:LC846" si="3637">KZ481</f>
        <v>69.400000000000006</v>
      </c>
      <c r="LA846" s="74">
        <f t="shared" si="3637"/>
        <v>49</v>
      </c>
      <c r="LB846" s="74">
        <f t="shared" si="3637"/>
        <v>14.4</v>
      </c>
      <c r="LC846" s="74">
        <f t="shared" si="3637"/>
        <v>0.7</v>
      </c>
    </row>
    <row r="847" spans="23:315" x14ac:dyDescent="0.35">
      <c r="W847" s="8">
        <f t="shared" si="3501"/>
        <v>24.2</v>
      </c>
      <c r="X847">
        <v>2001600</v>
      </c>
      <c r="Y847">
        <f t="shared" si="3502"/>
        <v>556</v>
      </c>
      <c r="Z847" s="8">
        <v>0</v>
      </c>
      <c r="AA847" s="8">
        <v>-15.1</v>
      </c>
      <c r="AB847" s="8">
        <v>88.9</v>
      </c>
      <c r="AC847" s="4"/>
      <c r="KL847" s="84">
        <f t="shared" si="3610"/>
        <v>27509</v>
      </c>
      <c r="KM847">
        <v>1975</v>
      </c>
      <c r="KN847">
        <v>4</v>
      </c>
      <c r="KO847">
        <v>25</v>
      </c>
      <c r="KP847" s="84">
        <f t="shared" si="3611"/>
        <v>115</v>
      </c>
      <c r="KQ847" s="74">
        <f t="shared" ref="KQ847:KR847" si="3638">KQ482</f>
        <v>13.8</v>
      </c>
      <c r="KR847" s="74">
        <f t="shared" si="3638"/>
        <v>3.5</v>
      </c>
      <c r="KS847" s="74">
        <f t="shared" si="3613"/>
        <v>4.0999999999999996</v>
      </c>
      <c r="KT847" s="74">
        <f t="shared" si="3614"/>
        <v>13.8</v>
      </c>
      <c r="KU847" s="74">
        <f t="shared" ref="KU847:KV847" si="3639">KU482</f>
        <v>17</v>
      </c>
      <c r="KV847" s="74">
        <f t="shared" si="3639"/>
        <v>27.8</v>
      </c>
      <c r="KW847" s="72">
        <f t="shared" si="3602"/>
        <v>0.82</v>
      </c>
      <c r="KX847" s="74">
        <f t="shared" si="3544"/>
        <v>2.2000000000000002</v>
      </c>
      <c r="KZ847" s="74">
        <f t="shared" ref="KZ847:LC847" si="3640">KZ482</f>
        <v>71.3</v>
      </c>
      <c r="LA847" s="74">
        <f t="shared" si="3640"/>
        <v>51.2</v>
      </c>
      <c r="LB847" s="74">
        <f t="shared" si="3640"/>
        <v>13.3</v>
      </c>
      <c r="LC847" s="74">
        <f t="shared" si="3640"/>
        <v>0.7</v>
      </c>
    </row>
    <row r="848" spans="23:315" x14ac:dyDescent="0.35">
      <c r="W848" s="8">
        <f t="shared" si="3501"/>
        <v>24.2</v>
      </c>
      <c r="X848">
        <v>2005200</v>
      </c>
      <c r="Y848">
        <f t="shared" si="3502"/>
        <v>557</v>
      </c>
      <c r="Z848" s="8">
        <v>0</v>
      </c>
      <c r="AA848" s="8">
        <v>-16</v>
      </c>
      <c r="AB848" s="8">
        <v>85.3</v>
      </c>
      <c r="AC848" s="4"/>
      <c r="KL848" s="84">
        <f t="shared" si="3610"/>
        <v>27510</v>
      </c>
      <c r="KM848">
        <v>1975</v>
      </c>
      <c r="KN848">
        <v>4</v>
      </c>
      <c r="KO848">
        <v>26</v>
      </c>
      <c r="KP848" s="84">
        <f t="shared" si="3611"/>
        <v>116</v>
      </c>
      <c r="KQ848" s="74">
        <f t="shared" ref="KQ848:KR848" si="3641">KQ483</f>
        <v>14.5</v>
      </c>
      <c r="KR848" s="74">
        <f t="shared" si="3641"/>
        <v>4.0999999999999996</v>
      </c>
      <c r="KS848" s="74">
        <f t="shared" si="3613"/>
        <v>3.5</v>
      </c>
      <c r="KT848" s="74">
        <f t="shared" si="3614"/>
        <v>13.8</v>
      </c>
      <c r="KU848" s="74">
        <f t="shared" ref="KU848:KV848" si="3642">KU483</f>
        <v>18.899999999999999</v>
      </c>
      <c r="KV848" s="74">
        <f t="shared" si="3642"/>
        <v>28.3</v>
      </c>
      <c r="KW848" s="72">
        <f t="shared" si="3602"/>
        <v>0.79</v>
      </c>
      <c r="KX848" s="74">
        <f t="shared" si="3544"/>
        <v>1.4</v>
      </c>
      <c r="KZ848" s="74">
        <f t="shared" ref="KZ848:LC848" si="3643">KZ483</f>
        <v>70.099999999999994</v>
      </c>
      <c r="LA848" s="74">
        <f t="shared" si="3643"/>
        <v>43.9</v>
      </c>
      <c r="LB848" s="74">
        <f t="shared" si="3643"/>
        <v>14.6</v>
      </c>
      <c r="LC848" s="74">
        <f t="shared" si="3643"/>
        <v>0.5</v>
      </c>
    </row>
    <row r="849" spans="23:315" x14ac:dyDescent="0.35">
      <c r="W849" s="8">
        <f t="shared" si="3501"/>
        <v>24.3</v>
      </c>
      <c r="X849">
        <v>2008800</v>
      </c>
      <c r="Y849">
        <f t="shared" si="3502"/>
        <v>558</v>
      </c>
      <c r="Z849" s="8">
        <v>0</v>
      </c>
      <c r="AA849" s="8">
        <v>-16</v>
      </c>
      <c r="AB849" s="8">
        <v>88.5</v>
      </c>
      <c r="AC849" s="4"/>
      <c r="KL849" s="84">
        <f t="shared" si="3610"/>
        <v>27511</v>
      </c>
      <c r="KM849">
        <v>1975</v>
      </c>
      <c r="KN849">
        <v>4</v>
      </c>
      <c r="KO849">
        <v>27</v>
      </c>
      <c r="KP849" s="84">
        <f t="shared" si="3611"/>
        <v>117</v>
      </c>
      <c r="KQ849" s="74">
        <f t="shared" ref="KQ849:KR849" si="3644">KQ484</f>
        <v>15.2</v>
      </c>
      <c r="KR849" s="74">
        <f t="shared" si="3644"/>
        <v>3.5</v>
      </c>
      <c r="KS849" s="74">
        <f t="shared" si="3613"/>
        <v>3.9</v>
      </c>
      <c r="KT849" s="74">
        <f t="shared" si="3614"/>
        <v>14.5</v>
      </c>
      <c r="KU849" s="74">
        <f t="shared" ref="KU849:KV849" si="3645">KU484</f>
        <v>18.5</v>
      </c>
      <c r="KV849" s="74">
        <f t="shared" si="3645"/>
        <v>30.2</v>
      </c>
      <c r="KW849" s="72">
        <f t="shared" si="3602"/>
        <v>0.82</v>
      </c>
      <c r="KX849" s="74">
        <f t="shared" si="3544"/>
        <v>2.9</v>
      </c>
      <c r="KZ849" s="74">
        <f t="shared" ref="KZ849:LC849" si="3646">KZ484</f>
        <v>70.2</v>
      </c>
      <c r="LA849" s="74">
        <f t="shared" si="3646"/>
        <v>47.9</v>
      </c>
      <c r="LB849" s="74">
        <f t="shared" si="3646"/>
        <v>14.5</v>
      </c>
      <c r="LC849" s="74">
        <f t="shared" si="3646"/>
        <v>0.6</v>
      </c>
    </row>
    <row r="850" spans="23:315" x14ac:dyDescent="0.35">
      <c r="W850" s="8">
        <f t="shared" si="3501"/>
        <v>24.3</v>
      </c>
      <c r="X850">
        <v>2012400</v>
      </c>
      <c r="Y850">
        <f t="shared" si="3502"/>
        <v>559</v>
      </c>
      <c r="Z850" s="8">
        <v>0</v>
      </c>
      <c r="AA850" s="8">
        <v>-16.2</v>
      </c>
      <c r="AB850" s="8">
        <v>88.9</v>
      </c>
      <c r="AC850" s="4"/>
      <c r="KL850" s="84">
        <f t="shared" si="3610"/>
        <v>27512</v>
      </c>
      <c r="KM850">
        <v>1975</v>
      </c>
      <c r="KN850">
        <v>4</v>
      </c>
      <c r="KO850">
        <v>28</v>
      </c>
      <c r="KP850" s="84">
        <f t="shared" si="3611"/>
        <v>118</v>
      </c>
      <c r="KQ850" s="74">
        <f t="shared" ref="KQ850:KR850" si="3647">KQ485</f>
        <v>14.2</v>
      </c>
      <c r="KR850" s="74">
        <f t="shared" si="3647"/>
        <v>3.9</v>
      </c>
      <c r="KS850" s="74">
        <f t="shared" si="3613"/>
        <v>4.4000000000000004</v>
      </c>
      <c r="KT850" s="74">
        <f t="shared" si="3614"/>
        <v>15.2</v>
      </c>
      <c r="KU850" s="74">
        <f t="shared" ref="KU850:KV850" si="3648">KU485</f>
        <v>18.5</v>
      </c>
      <c r="KV850" s="74">
        <f t="shared" si="3648"/>
        <v>29.1</v>
      </c>
      <c r="KW850" s="72">
        <f t="shared" si="3602"/>
        <v>0.81</v>
      </c>
      <c r="KX850" s="74">
        <f t="shared" si="3544"/>
        <v>1.8</v>
      </c>
      <c r="KZ850" s="74">
        <f t="shared" ref="KZ850:LC850" si="3649">KZ485</f>
        <v>70.900000000000006</v>
      </c>
      <c r="LA850" s="74">
        <f t="shared" si="3649"/>
        <v>45.9</v>
      </c>
      <c r="LB850" s="74">
        <f t="shared" si="3649"/>
        <v>14.1</v>
      </c>
      <c r="LC850" s="74">
        <f t="shared" si="3649"/>
        <v>0.6</v>
      </c>
    </row>
    <row r="851" spans="23:315" x14ac:dyDescent="0.35">
      <c r="W851" s="8">
        <f t="shared" si="3501"/>
        <v>24.3</v>
      </c>
      <c r="X851">
        <v>2016000</v>
      </c>
      <c r="Y851">
        <f t="shared" si="3502"/>
        <v>560</v>
      </c>
      <c r="Z851" s="8">
        <v>6.4</v>
      </c>
      <c r="AA851" s="8">
        <v>-15.4</v>
      </c>
      <c r="AB851" s="8">
        <v>88.3</v>
      </c>
      <c r="AC851" s="4"/>
      <c r="KL851" s="84">
        <f t="shared" si="3610"/>
        <v>27513</v>
      </c>
      <c r="KM851">
        <v>1975</v>
      </c>
      <c r="KN851">
        <v>4</v>
      </c>
      <c r="KO851">
        <v>29</v>
      </c>
      <c r="KP851" s="84">
        <f t="shared" si="3611"/>
        <v>119</v>
      </c>
      <c r="KQ851" s="74">
        <f t="shared" ref="KQ851:KR851" si="3650">KQ486</f>
        <v>15.7</v>
      </c>
      <c r="KR851" s="74">
        <f t="shared" si="3650"/>
        <v>4.4000000000000004</v>
      </c>
      <c r="KS851" s="74">
        <f t="shared" si="3613"/>
        <v>4.8</v>
      </c>
      <c r="KT851" s="74">
        <f t="shared" si="3614"/>
        <v>14.2</v>
      </c>
      <c r="KU851" s="74">
        <f t="shared" ref="KU851:KV851" si="3651">KU486</f>
        <v>16.3</v>
      </c>
      <c r="KV851" s="74">
        <f t="shared" si="3651"/>
        <v>27.2</v>
      </c>
      <c r="KW851" s="72">
        <f t="shared" si="3602"/>
        <v>0.83</v>
      </c>
      <c r="KX851" s="74">
        <f t="shared" si="3544"/>
        <v>1.8</v>
      </c>
      <c r="KZ851" s="74">
        <f t="shared" ref="KZ851:LC851" si="3652">KZ486</f>
        <v>72.900000000000006</v>
      </c>
      <c r="LA851" s="74">
        <f t="shared" si="3652"/>
        <v>49.2</v>
      </c>
      <c r="LB851" s="74">
        <f t="shared" si="3652"/>
        <v>14.3</v>
      </c>
      <c r="LC851" s="74">
        <f t="shared" si="3652"/>
        <v>0.6</v>
      </c>
    </row>
    <row r="852" spans="23:315" x14ac:dyDescent="0.35">
      <c r="W852" s="8">
        <f t="shared" si="3501"/>
        <v>24.4</v>
      </c>
      <c r="X852">
        <v>2019600</v>
      </c>
      <c r="Y852">
        <f t="shared" si="3502"/>
        <v>561</v>
      </c>
      <c r="Z852" s="8">
        <v>88.9</v>
      </c>
      <c r="AA852" s="8">
        <v>-14.9</v>
      </c>
      <c r="AB852" s="8">
        <v>89.4</v>
      </c>
      <c r="AC852" s="4"/>
      <c r="KL852" s="84">
        <f t="shared" si="3610"/>
        <v>27514</v>
      </c>
      <c r="KM852">
        <v>1975</v>
      </c>
      <c r="KN852">
        <v>4</v>
      </c>
      <c r="KO852">
        <v>30</v>
      </c>
      <c r="KP852" s="84">
        <f t="shared" si="3611"/>
        <v>120</v>
      </c>
      <c r="KQ852" s="74">
        <f t="shared" ref="KQ852:KR852" si="3653">KQ487</f>
        <v>16.7</v>
      </c>
      <c r="KR852" s="74">
        <f t="shared" si="3653"/>
        <v>4.8</v>
      </c>
      <c r="KS852" s="74">
        <f t="shared" si="3613"/>
        <v>5.8</v>
      </c>
      <c r="KT852" s="74">
        <f t="shared" si="3614"/>
        <v>15.7</v>
      </c>
      <c r="KU852" s="74">
        <f t="shared" ref="KU852:KV852" si="3654">KU487</f>
        <v>19.600000000000001</v>
      </c>
      <c r="KV852" s="74">
        <f t="shared" si="3654"/>
        <v>29.5</v>
      </c>
      <c r="KW852" s="72">
        <f t="shared" si="3602"/>
        <v>0.79</v>
      </c>
      <c r="KX852" s="74">
        <f t="shared" si="3544"/>
        <v>1</v>
      </c>
      <c r="KZ852" s="74">
        <f t="shared" ref="KZ852:LC852" si="3655">KZ487</f>
        <v>74.599999999999994</v>
      </c>
      <c r="LA852" s="74">
        <f t="shared" si="3655"/>
        <v>47.4</v>
      </c>
      <c r="LB852" s="74">
        <f t="shared" si="3655"/>
        <v>14.7</v>
      </c>
      <c r="LC852" s="74">
        <f t="shared" si="3655"/>
        <v>0.6</v>
      </c>
    </row>
    <row r="853" spans="23:315" x14ac:dyDescent="0.35">
      <c r="W853" s="8">
        <f t="shared" si="3501"/>
        <v>24.4</v>
      </c>
      <c r="X853">
        <v>2023200</v>
      </c>
      <c r="Y853">
        <f t="shared" si="3502"/>
        <v>562</v>
      </c>
      <c r="Z853" s="8">
        <v>181.7</v>
      </c>
      <c r="AA853" s="8">
        <v>-13.1</v>
      </c>
      <c r="AB853" s="8">
        <v>87.9</v>
      </c>
      <c r="AC853" s="4"/>
      <c r="KL853" s="84">
        <f t="shared" si="3610"/>
        <v>27515</v>
      </c>
      <c r="KM853">
        <v>1975</v>
      </c>
      <c r="KN853">
        <v>5</v>
      </c>
      <c r="KO853">
        <v>1</v>
      </c>
      <c r="KP853" s="84">
        <f t="shared" si="3611"/>
        <v>121</v>
      </c>
      <c r="KQ853" s="74">
        <f t="shared" ref="KQ853:KR853" si="3656">KQ488</f>
        <v>16.100000000000001</v>
      </c>
      <c r="KR853" s="74">
        <f t="shared" si="3656"/>
        <v>5.8</v>
      </c>
      <c r="KS853" s="74">
        <f t="shared" si="3613"/>
        <v>4.5</v>
      </c>
      <c r="KT853" s="74">
        <f t="shared" si="3614"/>
        <v>16.7</v>
      </c>
      <c r="KU853" s="74">
        <f t="shared" ref="KU853:KV853" si="3657">KU488</f>
        <v>17.899999999999999</v>
      </c>
      <c r="KV853" s="74">
        <f t="shared" si="3657"/>
        <v>28.4</v>
      </c>
      <c r="KW853" s="72">
        <f t="shared" si="3602"/>
        <v>0.81</v>
      </c>
      <c r="KX853" s="74">
        <f t="shared" si="3544"/>
        <v>2.6</v>
      </c>
      <c r="KZ853" s="74">
        <f t="shared" ref="KZ853:LC853" si="3658">KZ488</f>
        <v>71.900000000000006</v>
      </c>
      <c r="LA853" s="74">
        <f t="shared" si="3658"/>
        <v>49.4</v>
      </c>
      <c r="LB853" s="74">
        <f t="shared" si="3658"/>
        <v>15.8</v>
      </c>
      <c r="LC853" s="74">
        <f t="shared" si="3658"/>
        <v>0.7</v>
      </c>
    </row>
    <row r="854" spans="23:315" x14ac:dyDescent="0.35">
      <c r="W854" s="8">
        <f t="shared" si="3501"/>
        <v>24.5</v>
      </c>
      <c r="X854">
        <v>2026800</v>
      </c>
      <c r="Y854">
        <f t="shared" si="3502"/>
        <v>563</v>
      </c>
      <c r="Z854" s="8">
        <v>159.19999999999999</v>
      </c>
      <c r="AA854" s="8">
        <v>-11.7</v>
      </c>
      <c r="AB854" s="8">
        <v>79.8</v>
      </c>
      <c r="AC854" s="4"/>
      <c r="KL854" s="84">
        <f t="shared" si="3610"/>
        <v>27516</v>
      </c>
      <c r="KM854">
        <v>1975</v>
      </c>
      <c r="KN854">
        <v>5</v>
      </c>
      <c r="KO854">
        <v>2</v>
      </c>
      <c r="KP854" s="84">
        <f t="shared" si="3611"/>
        <v>122</v>
      </c>
      <c r="KQ854" s="74">
        <f t="shared" ref="KQ854:KR854" si="3659">KQ489</f>
        <v>15.3</v>
      </c>
      <c r="KR854" s="74">
        <f t="shared" si="3659"/>
        <v>4.5</v>
      </c>
      <c r="KS854" s="74">
        <f t="shared" si="3613"/>
        <v>4.5999999999999996</v>
      </c>
      <c r="KT854" s="74">
        <f t="shared" si="3614"/>
        <v>16.100000000000001</v>
      </c>
      <c r="KU854" s="74">
        <f t="shared" ref="KU854:KV854" si="3660">KU489</f>
        <v>17.8</v>
      </c>
      <c r="KV854" s="74">
        <f t="shared" si="3660"/>
        <v>29.1</v>
      </c>
      <c r="KW854" s="72">
        <f t="shared" si="3602"/>
        <v>0.82</v>
      </c>
      <c r="KX854" s="74">
        <f t="shared" si="3544"/>
        <v>2.1</v>
      </c>
      <c r="KZ854" s="74">
        <f t="shared" ref="KZ854:LC854" si="3661">KZ489</f>
        <v>72.5</v>
      </c>
      <c r="LA854" s="74">
        <f t="shared" si="3661"/>
        <v>46.6</v>
      </c>
      <c r="LB854" s="74">
        <f t="shared" si="3661"/>
        <v>15</v>
      </c>
      <c r="LC854" s="74">
        <f t="shared" si="3661"/>
        <v>0.7</v>
      </c>
    </row>
    <row r="855" spans="23:315" x14ac:dyDescent="0.35">
      <c r="W855" s="8">
        <f t="shared" si="3501"/>
        <v>24.5</v>
      </c>
      <c r="X855">
        <v>2030400</v>
      </c>
      <c r="Y855">
        <f t="shared" si="3502"/>
        <v>564</v>
      </c>
      <c r="Z855" s="8">
        <v>186.4</v>
      </c>
      <c r="AA855" s="8">
        <v>-10.5</v>
      </c>
      <c r="AB855" s="8">
        <v>75.5</v>
      </c>
      <c r="AC855" s="4"/>
      <c r="KL855" s="84">
        <f t="shared" si="3610"/>
        <v>27517</v>
      </c>
      <c r="KM855">
        <v>1975</v>
      </c>
      <c r="KN855">
        <v>5</v>
      </c>
      <c r="KO855">
        <v>3</v>
      </c>
      <c r="KP855" s="84">
        <f t="shared" si="3611"/>
        <v>123</v>
      </c>
      <c r="KQ855" s="74">
        <f t="shared" ref="KQ855:KR855" si="3662">KQ490</f>
        <v>14.5</v>
      </c>
      <c r="KR855" s="74">
        <f t="shared" si="3662"/>
        <v>4.5999999999999996</v>
      </c>
      <c r="KS855" s="74">
        <f t="shared" si="3613"/>
        <v>4.5</v>
      </c>
      <c r="KT855" s="74">
        <f t="shared" si="3614"/>
        <v>15.3</v>
      </c>
      <c r="KU855" s="74">
        <f t="shared" ref="KU855:KV855" si="3663">KU490</f>
        <v>18.100000000000001</v>
      </c>
      <c r="KV855" s="74">
        <f t="shared" si="3663"/>
        <v>29.2</v>
      </c>
      <c r="KW855" s="72">
        <f t="shared" si="3602"/>
        <v>0.82</v>
      </c>
      <c r="KX855" s="74">
        <f t="shared" si="3544"/>
        <v>2.5</v>
      </c>
      <c r="KZ855" s="74">
        <f t="shared" ref="KZ855:LC855" si="3664">KZ490</f>
        <v>71.2</v>
      </c>
      <c r="LA855" s="74">
        <f t="shared" si="3664"/>
        <v>49.6</v>
      </c>
      <c r="LB855" s="74">
        <f t="shared" si="3664"/>
        <v>14.6</v>
      </c>
      <c r="LC855" s="74">
        <f t="shared" si="3664"/>
        <v>0.6</v>
      </c>
    </row>
    <row r="856" spans="23:315" x14ac:dyDescent="0.35">
      <c r="W856" s="8">
        <f t="shared" si="3501"/>
        <v>24.5</v>
      </c>
      <c r="X856" s="25">
        <v>2034000</v>
      </c>
      <c r="Y856">
        <f t="shared" si="3502"/>
        <v>565</v>
      </c>
      <c r="Z856" s="8">
        <v>299.2</v>
      </c>
      <c r="AA856" s="8">
        <v>-8.4</v>
      </c>
      <c r="AB856" s="8">
        <v>68</v>
      </c>
      <c r="AC856" s="4"/>
      <c r="KL856" s="84">
        <f t="shared" si="3610"/>
        <v>27518</v>
      </c>
      <c r="KM856">
        <v>1975</v>
      </c>
      <c r="KN856">
        <v>5</v>
      </c>
      <c r="KO856">
        <v>4</v>
      </c>
      <c r="KP856" s="84">
        <f t="shared" si="3611"/>
        <v>124</v>
      </c>
      <c r="KQ856" s="74">
        <f t="shared" ref="KQ856:KR856" si="3665">KQ491</f>
        <v>16.100000000000001</v>
      </c>
      <c r="KR856" s="74">
        <f t="shared" si="3665"/>
        <v>4.5</v>
      </c>
      <c r="KS856" s="74">
        <f t="shared" si="3613"/>
        <v>5.2</v>
      </c>
      <c r="KT856" s="74">
        <f t="shared" si="3614"/>
        <v>14.5</v>
      </c>
      <c r="KU856" s="74">
        <f t="shared" ref="KU856:KV856" si="3666">KU491</f>
        <v>19.7</v>
      </c>
      <c r="KV856" s="74">
        <f t="shared" si="3666"/>
        <v>29.6</v>
      </c>
      <c r="KW856" s="72">
        <f t="shared" si="3602"/>
        <v>0.79</v>
      </c>
      <c r="KX856" s="74">
        <f t="shared" si="3544"/>
        <v>1</v>
      </c>
      <c r="KZ856" s="74">
        <f t="shared" ref="KZ856:LC856" si="3667">KZ491</f>
        <v>70.7</v>
      </c>
      <c r="LA856" s="74">
        <f t="shared" si="3667"/>
        <v>41.4</v>
      </c>
      <c r="LB856" s="74">
        <f t="shared" si="3667"/>
        <v>13.8</v>
      </c>
      <c r="LC856" s="74">
        <f t="shared" si="3667"/>
        <v>0.6</v>
      </c>
    </row>
    <row r="857" spans="23:315" x14ac:dyDescent="0.35">
      <c r="W857" s="8">
        <f t="shared" si="3501"/>
        <v>24.6</v>
      </c>
      <c r="X857" s="25">
        <v>2037600</v>
      </c>
      <c r="Y857">
        <f t="shared" si="3502"/>
        <v>566</v>
      </c>
      <c r="Z857" s="8">
        <v>201.4</v>
      </c>
      <c r="AA857" s="8">
        <v>-7.7</v>
      </c>
      <c r="AB857" s="8">
        <v>67.8</v>
      </c>
      <c r="AC857" s="4"/>
      <c r="KL857" s="84">
        <f t="shared" si="3610"/>
        <v>27519</v>
      </c>
      <c r="KM857">
        <v>1975</v>
      </c>
      <c r="KN857">
        <v>5</v>
      </c>
      <c r="KO857">
        <v>5</v>
      </c>
      <c r="KP857" s="84">
        <f t="shared" si="3611"/>
        <v>125</v>
      </c>
      <c r="KQ857" s="74">
        <f t="shared" ref="KQ857:KR857" si="3668">KQ492</f>
        <v>16.899999999999999</v>
      </c>
      <c r="KR857" s="74">
        <f t="shared" si="3668"/>
        <v>5.2</v>
      </c>
      <c r="KS857" s="74">
        <f t="shared" si="3613"/>
        <v>6.5</v>
      </c>
      <c r="KT857" s="74">
        <f t="shared" si="3614"/>
        <v>16.100000000000001</v>
      </c>
      <c r="KU857" s="74">
        <f t="shared" ref="KU857:KV857" si="3669">KU492</f>
        <v>17.5</v>
      </c>
      <c r="KV857" s="74">
        <f t="shared" si="3669"/>
        <v>29.3</v>
      </c>
      <c r="KW857" s="72">
        <f t="shared" si="3602"/>
        <v>0.83</v>
      </c>
      <c r="KX857" s="74">
        <f t="shared" si="3544"/>
        <v>3.5</v>
      </c>
      <c r="KZ857" s="74">
        <f t="shared" ref="KZ857:LC857" si="3670">KZ492</f>
        <v>70.7</v>
      </c>
      <c r="LA857" s="74">
        <f t="shared" si="3670"/>
        <v>47.5</v>
      </c>
      <c r="LB857" s="74">
        <f t="shared" si="3670"/>
        <v>12.5</v>
      </c>
      <c r="LC857" s="74">
        <f t="shared" si="3670"/>
        <v>0.7</v>
      </c>
    </row>
    <row r="858" spans="23:315" x14ac:dyDescent="0.35">
      <c r="W858" s="8">
        <f t="shared" si="3501"/>
        <v>24.6</v>
      </c>
      <c r="X858" s="25">
        <v>2041200</v>
      </c>
      <c r="Y858">
        <f t="shared" si="3502"/>
        <v>567</v>
      </c>
      <c r="Z858" s="8">
        <v>126.4</v>
      </c>
      <c r="AA858" s="8">
        <v>-7</v>
      </c>
      <c r="AB858" s="8">
        <v>66</v>
      </c>
      <c r="AC858" s="4"/>
      <c r="KL858" s="84">
        <f t="shared" si="3610"/>
        <v>27520</v>
      </c>
      <c r="KM858">
        <v>1975</v>
      </c>
      <c r="KN858">
        <v>5</v>
      </c>
      <c r="KO858">
        <v>6</v>
      </c>
      <c r="KP858" s="84">
        <f t="shared" si="3611"/>
        <v>126</v>
      </c>
      <c r="KQ858" s="74">
        <f t="shared" ref="KQ858:KR858" si="3671">KQ493</f>
        <v>16.8</v>
      </c>
      <c r="KR858" s="74">
        <f t="shared" si="3671"/>
        <v>6.5</v>
      </c>
      <c r="KS858" s="74">
        <f t="shared" si="3613"/>
        <v>5.7</v>
      </c>
      <c r="KT858" s="74">
        <f t="shared" si="3614"/>
        <v>16.899999999999999</v>
      </c>
      <c r="KU858" s="74">
        <f t="shared" ref="KU858:KV858" si="3672">KU493</f>
        <v>19</v>
      </c>
      <c r="KV858" s="74">
        <f t="shared" si="3672"/>
        <v>28</v>
      </c>
      <c r="KW858" s="72">
        <f t="shared" si="3602"/>
        <v>0.78</v>
      </c>
      <c r="KX858" s="74">
        <f t="shared" si="3544"/>
        <v>2.1</v>
      </c>
      <c r="KZ858" s="74">
        <f t="shared" ref="KZ858:LC858" si="3673">KZ493</f>
        <v>79.7</v>
      </c>
      <c r="LA858" s="74">
        <f t="shared" si="3673"/>
        <v>50.6</v>
      </c>
      <c r="LB858" s="74">
        <f t="shared" si="3673"/>
        <v>14.1</v>
      </c>
      <c r="LC858" s="74">
        <f t="shared" si="3673"/>
        <v>0.7</v>
      </c>
    </row>
    <row r="859" spans="23:315" x14ac:dyDescent="0.35">
      <c r="W859" s="8">
        <f t="shared" si="3501"/>
        <v>24.7</v>
      </c>
      <c r="X859" s="25">
        <v>2044800</v>
      </c>
      <c r="Y859">
        <f t="shared" si="3502"/>
        <v>568</v>
      </c>
      <c r="Z859" s="8">
        <v>46.4</v>
      </c>
      <c r="AA859" s="8">
        <v>-6.4</v>
      </c>
      <c r="AB859" s="8">
        <v>66.099999999999994</v>
      </c>
      <c r="AC859" s="4"/>
      <c r="KL859" s="84">
        <f t="shared" si="3610"/>
        <v>27521</v>
      </c>
      <c r="KM859">
        <v>1975</v>
      </c>
      <c r="KN859">
        <v>5</v>
      </c>
      <c r="KO859">
        <v>7</v>
      </c>
      <c r="KP859" s="84">
        <f t="shared" si="3611"/>
        <v>127</v>
      </c>
      <c r="KQ859" s="74">
        <f t="shared" ref="KQ859:KR859" si="3674">KQ494</f>
        <v>16.8</v>
      </c>
      <c r="KR859" s="74">
        <f t="shared" si="3674"/>
        <v>5.7</v>
      </c>
      <c r="KS859" s="74">
        <f t="shared" si="3613"/>
        <v>5</v>
      </c>
      <c r="KT859" s="74">
        <f t="shared" si="3614"/>
        <v>16.8</v>
      </c>
      <c r="KU859" s="74">
        <f t="shared" ref="KU859:KV859" si="3675">KU494</f>
        <v>20.8</v>
      </c>
      <c r="KV859" s="74">
        <f t="shared" si="3675"/>
        <v>29.4</v>
      </c>
      <c r="KW859" s="72">
        <f t="shared" si="3602"/>
        <v>0.75</v>
      </c>
      <c r="KX859" s="74">
        <f t="shared" si="3544"/>
        <v>1.5</v>
      </c>
      <c r="KZ859" s="74">
        <f t="shared" ref="KZ859:LC859" si="3676">KZ494</f>
        <v>73.8</v>
      </c>
      <c r="LA859" s="74">
        <f t="shared" si="3676"/>
        <v>43.2</v>
      </c>
      <c r="LB859" s="74">
        <f t="shared" si="3676"/>
        <v>14.1</v>
      </c>
      <c r="LC859" s="74">
        <f t="shared" si="3676"/>
        <v>0.5</v>
      </c>
    </row>
    <row r="860" spans="23:315" x14ac:dyDescent="0.35">
      <c r="W860" s="8">
        <f t="shared" si="3501"/>
        <v>24.7</v>
      </c>
      <c r="X860" s="25">
        <v>2048400</v>
      </c>
      <c r="Y860">
        <f t="shared" si="3502"/>
        <v>569</v>
      </c>
      <c r="Z860" s="8">
        <v>9.6999999999999993</v>
      </c>
      <c r="AA860" s="8">
        <v>-6.6</v>
      </c>
      <c r="AB860" s="8">
        <v>83.3</v>
      </c>
      <c r="AC860" s="4"/>
      <c r="KL860" s="84">
        <f t="shared" si="3610"/>
        <v>27522</v>
      </c>
      <c r="KM860">
        <v>1975</v>
      </c>
      <c r="KN860">
        <v>5</v>
      </c>
      <c r="KO860">
        <v>8</v>
      </c>
      <c r="KP860" s="84">
        <f t="shared" si="3611"/>
        <v>128</v>
      </c>
      <c r="KQ860" s="74">
        <f t="shared" ref="KQ860:KR860" si="3677">KQ495</f>
        <v>16.899999999999999</v>
      </c>
      <c r="KR860" s="74">
        <f t="shared" si="3677"/>
        <v>5</v>
      </c>
      <c r="KS860" s="74">
        <f t="shared" si="3613"/>
        <v>6.4</v>
      </c>
      <c r="KT860" s="74">
        <f t="shared" si="3614"/>
        <v>16.8</v>
      </c>
      <c r="KU860" s="74">
        <f t="shared" ref="KU860:KV860" si="3678">KU495</f>
        <v>18.2</v>
      </c>
      <c r="KV860" s="74">
        <f t="shared" si="3678"/>
        <v>31.1</v>
      </c>
      <c r="KW860" s="72">
        <f t="shared" si="3602"/>
        <v>0.84</v>
      </c>
      <c r="KX860" s="74">
        <f t="shared" si="3544"/>
        <v>3</v>
      </c>
      <c r="KZ860" s="74">
        <f t="shared" ref="KZ860:LC860" si="3679">KZ495</f>
        <v>73.5</v>
      </c>
      <c r="LA860" s="74">
        <f t="shared" si="3679"/>
        <v>50.6</v>
      </c>
      <c r="LB860" s="74">
        <f t="shared" si="3679"/>
        <v>13.6</v>
      </c>
      <c r="LC860" s="74">
        <f t="shared" si="3679"/>
        <v>0.6</v>
      </c>
    </row>
    <row r="861" spans="23:315" x14ac:dyDescent="0.35">
      <c r="W861" s="8">
        <f t="shared" si="3501"/>
        <v>24.8</v>
      </c>
      <c r="X861" s="25">
        <v>2052000</v>
      </c>
      <c r="Y861">
        <f t="shared" si="3502"/>
        <v>570</v>
      </c>
      <c r="Z861" s="8">
        <v>0.3</v>
      </c>
      <c r="AA861" s="8">
        <v>-6.8</v>
      </c>
      <c r="AB861" s="8">
        <v>90.8</v>
      </c>
      <c r="AC861" s="4"/>
      <c r="KL861" s="84">
        <f t="shared" si="3610"/>
        <v>27523</v>
      </c>
      <c r="KM861">
        <v>1975</v>
      </c>
      <c r="KN861">
        <v>5</v>
      </c>
      <c r="KO861">
        <v>9</v>
      </c>
      <c r="KP861" s="84">
        <f t="shared" si="3611"/>
        <v>129</v>
      </c>
      <c r="KQ861" s="74">
        <f t="shared" ref="KQ861:KR861" si="3680">KQ496</f>
        <v>17.600000000000001</v>
      </c>
      <c r="KR861" s="74">
        <f t="shared" si="3680"/>
        <v>6.4</v>
      </c>
      <c r="KS861" s="74">
        <f t="shared" si="3613"/>
        <v>8</v>
      </c>
      <c r="KT861" s="74">
        <f t="shared" si="3614"/>
        <v>16.899999999999999</v>
      </c>
      <c r="KU861" s="74">
        <f t="shared" ref="KU861:KV861" si="3681">KU496</f>
        <v>18.3</v>
      </c>
      <c r="KV861" s="74">
        <f t="shared" si="3681"/>
        <v>29.5</v>
      </c>
      <c r="KW861" s="72">
        <f t="shared" si="3602"/>
        <v>0.82</v>
      </c>
      <c r="KX861" s="74">
        <f t="shared" si="3544"/>
        <v>3.3</v>
      </c>
      <c r="KZ861" s="74">
        <f t="shared" ref="KZ861:LC861" si="3682">KZ496</f>
        <v>75.900000000000006</v>
      </c>
      <c r="LA861" s="74">
        <f t="shared" si="3682"/>
        <v>51.6</v>
      </c>
      <c r="LB861" s="74">
        <f t="shared" si="3682"/>
        <v>13.7</v>
      </c>
      <c r="LC861" s="74">
        <f t="shared" si="3682"/>
        <v>0.7</v>
      </c>
    </row>
    <row r="862" spans="23:315" x14ac:dyDescent="0.35">
      <c r="W862" s="8">
        <f t="shared" si="3501"/>
        <v>24.8</v>
      </c>
      <c r="X862" s="25">
        <v>2055600</v>
      </c>
      <c r="Y862">
        <f t="shared" si="3502"/>
        <v>571</v>
      </c>
      <c r="Z862" s="8">
        <v>0</v>
      </c>
      <c r="AA862" s="8">
        <v>-7</v>
      </c>
      <c r="AB862" s="8">
        <v>91.9</v>
      </c>
      <c r="AC862" s="4"/>
      <c r="KL862" s="84">
        <f t="shared" si="3610"/>
        <v>27524</v>
      </c>
      <c r="KM862">
        <v>1975</v>
      </c>
      <c r="KN862">
        <v>5</v>
      </c>
      <c r="KO862">
        <v>10</v>
      </c>
      <c r="KP862" s="84">
        <f t="shared" si="3611"/>
        <v>130</v>
      </c>
      <c r="KQ862" s="74">
        <f t="shared" ref="KQ862:KR862" si="3683">KQ497</f>
        <v>17.899999999999999</v>
      </c>
      <c r="KR862" s="74">
        <f t="shared" si="3683"/>
        <v>8</v>
      </c>
      <c r="KS862" s="74">
        <f t="shared" si="3613"/>
        <v>7.1</v>
      </c>
      <c r="KT862" s="74">
        <f t="shared" si="3614"/>
        <v>17.600000000000001</v>
      </c>
      <c r="KU862" s="74">
        <f t="shared" ref="KU862:KV862" si="3684">KU497</f>
        <v>19.3</v>
      </c>
      <c r="KV862" s="74">
        <f t="shared" si="3684"/>
        <v>30.5</v>
      </c>
      <c r="KW862" s="72">
        <f t="shared" si="3602"/>
        <v>0.81</v>
      </c>
      <c r="KX862" s="74">
        <f t="shared" si="3544"/>
        <v>2.1</v>
      </c>
      <c r="KZ862" s="74">
        <f t="shared" ref="KZ862:LC862" si="3685">KZ497</f>
        <v>70.3</v>
      </c>
      <c r="LA862" s="74">
        <f t="shared" si="3685"/>
        <v>51.2</v>
      </c>
      <c r="LB862" s="74">
        <f t="shared" si="3685"/>
        <v>13.8</v>
      </c>
      <c r="LC862" s="74">
        <f t="shared" si="3685"/>
        <v>0.7</v>
      </c>
    </row>
    <row r="863" spans="23:315" x14ac:dyDescent="0.35">
      <c r="W863" s="8">
        <f t="shared" si="3501"/>
        <v>24.8</v>
      </c>
      <c r="X863" s="25">
        <v>2059200</v>
      </c>
      <c r="Y863">
        <f t="shared" si="3502"/>
        <v>572</v>
      </c>
      <c r="Z863" s="8">
        <v>0</v>
      </c>
      <c r="AA863" s="8">
        <v>-7.6</v>
      </c>
      <c r="AB863" s="8">
        <v>93.1</v>
      </c>
      <c r="AC863" s="4"/>
      <c r="KL863" s="84">
        <f t="shared" si="3610"/>
        <v>27525</v>
      </c>
      <c r="KM863">
        <v>1975</v>
      </c>
      <c r="KN863">
        <v>5</v>
      </c>
      <c r="KO863">
        <v>11</v>
      </c>
      <c r="KP863" s="84">
        <f t="shared" si="3611"/>
        <v>131</v>
      </c>
      <c r="KQ863" s="74">
        <f t="shared" ref="KQ863:KR863" si="3686">KQ498</f>
        <v>18.399999999999999</v>
      </c>
      <c r="KR863" s="74">
        <f t="shared" si="3686"/>
        <v>7.1</v>
      </c>
      <c r="KS863" s="74">
        <f t="shared" si="3613"/>
        <v>8.4</v>
      </c>
      <c r="KT863" s="74">
        <f t="shared" si="3614"/>
        <v>17.899999999999999</v>
      </c>
      <c r="KU863" s="74">
        <f t="shared" ref="KU863:KV863" si="3687">KU498</f>
        <v>20.7</v>
      </c>
      <c r="KV863" s="74">
        <f t="shared" si="3687"/>
        <v>30.3</v>
      </c>
      <c r="KW863" s="72">
        <f t="shared" si="3602"/>
        <v>0.77</v>
      </c>
      <c r="KX863" s="74">
        <f t="shared" si="3544"/>
        <v>3</v>
      </c>
      <c r="KZ863" s="74">
        <f t="shared" ref="KZ863:LC863" si="3688">KZ498</f>
        <v>72.5</v>
      </c>
      <c r="LA863" s="74">
        <f t="shared" si="3688"/>
        <v>49.8</v>
      </c>
      <c r="LB863" s="74">
        <f t="shared" si="3688"/>
        <v>15</v>
      </c>
      <c r="LC863" s="74">
        <f t="shared" si="3688"/>
        <v>0.6</v>
      </c>
    </row>
    <row r="864" spans="23:315" x14ac:dyDescent="0.35">
      <c r="W864" s="8">
        <f t="shared" si="3501"/>
        <v>24.9</v>
      </c>
      <c r="X864" s="25">
        <v>2062800</v>
      </c>
      <c r="Y864">
        <f t="shared" si="3502"/>
        <v>573</v>
      </c>
      <c r="Z864" s="8">
        <v>0</v>
      </c>
      <c r="AA864" s="8">
        <v>-9.1</v>
      </c>
      <c r="AB864" s="8">
        <v>95.3</v>
      </c>
      <c r="AC864" s="4"/>
      <c r="KL864" s="84">
        <f t="shared" si="3610"/>
        <v>27526</v>
      </c>
      <c r="KM864">
        <v>1975</v>
      </c>
      <c r="KN864">
        <v>5</v>
      </c>
      <c r="KO864">
        <v>12</v>
      </c>
      <c r="KP864" s="84">
        <f t="shared" si="3611"/>
        <v>132</v>
      </c>
      <c r="KQ864" s="74">
        <f t="shared" ref="KQ864:KR864" si="3689">KQ499</f>
        <v>17.899999999999999</v>
      </c>
      <c r="KR864" s="74">
        <f t="shared" si="3689"/>
        <v>8.4</v>
      </c>
      <c r="KS864" s="74">
        <f t="shared" si="3613"/>
        <v>7</v>
      </c>
      <c r="KT864" s="74">
        <f t="shared" si="3614"/>
        <v>18.399999999999999</v>
      </c>
      <c r="KU864" s="74">
        <f t="shared" ref="KU864:KV864" si="3690">KU499</f>
        <v>18.5</v>
      </c>
      <c r="KV864" s="74">
        <f t="shared" si="3690"/>
        <v>30.1</v>
      </c>
      <c r="KW864" s="72">
        <f t="shared" si="3602"/>
        <v>0.82</v>
      </c>
      <c r="KX864" s="74">
        <f t="shared" si="3544"/>
        <v>4.0999999999999996</v>
      </c>
      <c r="KZ864" s="74">
        <f t="shared" ref="KZ864:LC864" si="3691">KZ499</f>
        <v>71.7</v>
      </c>
      <c r="LA864" s="74">
        <f t="shared" si="3691"/>
        <v>55.9</v>
      </c>
      <c r="LB864" s="74">
        <f t="shared" si="3691"/>
        <v>13.9</v>
      </c>
      <c r="LC864" s="74">
        <f t="shared" si="3691"/>
        <v>0.7</v>
      </c>
    </row>
    <row r="865" spans="23:315" x14ac:dyDescent="0.35">
      <c r="W865" s="8">
        <f t="shared" si="3501"/>
        <v>24.9</v>
      </c>
      <c r="X865" s="25">
        <v>2066400</v>
      </c>
      <c r="Y865">
        <f t="shared" si="3502"/>
        <v>574</v>
      </c>
      <c r="Z865" s="8">
        <v>0</v>
      </c>
      <c r="AA865" s="8">
        <v>-9.1</v>
      </c>
      <c r="AB865" s="8">
        <v>94.3</v>
      </c>
      <c r="AC865" s="4"/>
      <c r="KL865" s="84">
        <f t="shared" si="3610"/>
        <v>27527</v>
      </c>
      <c r="KM865">
        <v>1975</v>
      </c>
      <c r="KN865">
        <v>5</v>
      </c>
      <c r="KO865">
        <v>13</v>
      </c>
      <c r="KP865" s="84">
        <f t="shared" si="3611"/>
        <v>133</v>
      </c>
      <c r="KQ865" s="74">
        <f t="shared" ref="KQ865:KR865" si="3692">KQ500</f>
        <v>18.399999999999999</v>
      </c>
      <c r="KR865" s="74">
        <f t="shared" si="3692"/>
        <v>7</v>
      </c>
      <c r="KS865" s="74">
        <f t="shared" si="3613"/>
        <v>6.8</v>
      </c>
      <c r="KT865" s="74">
        <f t="shared" si="3614"/>
        <v>17.899999999999999</v>
      </c>
      <c r="KU865" s="74">
        <f t="shared" ref="KU865:KV865" si="3693">KU500</f>
        <v>19.600000000000001</v>
      </c>
      <c r="KV865" s="74">
        <f t="shared" si="3693"/>
        <v>29.8</v>
      </c>
      <c r="KW865" s="72">
        <f t="shared" si="3602"/>
        <v>0.79</v>
      </c>
      <c r="KX865" s="74">
        <f t="shared" si="3544"/>
        <v>0.4</v>
      </c>
      <c r="KZ865" s="74">
        <f t="shared" ref="KZ865:LC865" si="3694">KZ500</f>
        <v>76.2</v>
      </c>
      <c r="LA865" s="74">
        <f t="shared" si="3694"/>
        <v>46.5</v>
      </c>
      <c r="LB865" s="74">
        <f t="shared" si="3694"/>
        <v>13.4</v>
      </c>
      <c r="LC865" s="74">
        <f t="shared" si="3694"/>
        <v>0.6</v>
      </c>
    </row>
    <row r="866" spans="23:315" x14ac:dyDescent="0.35">
      <c r="W866" s="8">
        <f t="shared" si="3501"/>
        <v>25</v>
      </c>
      <c r="X866" s="25">
        <v>2070000</v>
      </c>
      <c r="Y866">
        <f t="shared" si="3502"/>
        <v>575</v>
      </c>
      <c r="Z866" s="8">
        <v>0</v>
      </c>
      <c r="AA866" s="8">
        <v>-9.5</v>
      </c>
      <c r="AB866" s="8">
        <v>95.7</v>
      </c>
      <c r="AC866" s="4"/>
      <c r="KL866" s="84">
        <f t="shared" si="3610"/>
        <v>27528</v>
      </c>
      <c r="KM866">
        <v>1975</v>
      </c>
      <c r="KN866">
        <v>5</v>
      </c>
      <c r="KO866">
        <v>14</v>
      </c>
      <c r="KP866" s="84">
        <f t="shared" si="3611"/>
        <v>134</v>
      </c>
      <c r="KQ866" s="74">
        <f t="shared" ref="KQ866:KR866" si="3695">KQ501</f>
        <v>19.399999999999999</v>
      </c>
      <c r="KR866" s="74">
        <f t="shared" si="3695"/>
        <v>6.8</v>
      </c>
      <c r="KS866" s="74">
        <f t="shared" si="3613"/>
        <v>7.2</v>
      </c>
      <c r="KT866" s="74">
        <f t="shared" si="3614"/>
        <v>18.399999999999999</v>
      </c>
      <c r="KU866" s="74">
        <f t="shared" ref="KU866:KV866" si="3696">KU501</f>
        <v>21.1</v>
      </c>
      <c r="KV866" s="74">
        <f t="shared" si="3696"/>
        <v>30.7</v>
      </c>
      <c r="KW866" s="72">
        <f t="shared" si="3602"/>
        <v>0.77</v>
      </c>
      <c r="KX866" s="74">
        <f t="shared" si="3544"/>
        <v>2.2999999999999998</v>
      </c>
      <c r="KZ866" s="74">
        <f t="shared" ref="KZ866:LC866" si="3697">KZ501</f>
        <v>71.099999999999994</v>
      </c>
      <c r="LA866" s="74">
        <f t="shared" si="3697"/>
        <v>46.3</v>
      </c>
      <c r="LB866" s="74">
        <f t="shared" si="3697"/>
        <v>12.8</v>
      </c>
      <c r="LC866" s="74">
        <f t="shared" si="3697"/>
        <v>0.6</v>
      </c>
    </row>
    <row r="867" spans="23:315" x14ac:dyDescent="0.35">
      <c r="W867" s="8">
        <f t="shared" si="3501"/>
        <v>25</v>
      </c>
      <c r="X867" s="25">
        <v>2073600</v>
      </c>
      <c r="Y867">
        <f t="shared" si="3502"/>
        <v>576</v>
      </c>
      <c r="Z867" s="8">
        <v>0</v>
      </c>
      <c r="AA867" s="8">
        <v>-7.8</v>
      </c>
      <c r="AB867" s="8">
        <v>94.5</v>
      </c>
      <c r="AC867" s="4"/>
      <c r="KL867" s="84">
        <f t="shared" si="3610"/>
        <v>27529</v>
      </c>
      <c r="KM867">
        <v>1975</v>
      </c>
      <c r="KN867">
        <v>5</v>
      </c>
      <c r="KO867">
        <v>15</v>
      </c>
      <c r="KP867" s="84">
        <f t="shared" si="3611"/>
        <v>135</v>
      </c>
      <c r="KQ867" s="74">
        <f t="shared" ref="KQ867:KR867" si="3698">KQ502</f>
        <v>18.5</v>
      </c>
      <c r="KR867" s="74">
        <f t="shared" si="3698"/>
        <v>7.2</v>
      </c>
      <c r="KS867" s="74">
        <f t="shared" si="3613"/>
        <v>7.7</v>
      </c>
      <c r="KT867" s="74">
        <f t="shared" si="3614"/>
        <v>19.399999999999999</v>
      </c>
      <c r="KU867" s="74">
        <f t="shared" ref="KU867:KV867" si="3699">KU502</f>
        <v>20</v>
      </c>
      <c r="KV867" s="74">
        <f t="shared" si="3699"/>
        <v>32</v>
      </c>
      <c r="KW867" s="72">
        <f t="shared" si="3602"/>
        <v>0.82</v>
      </c>
      <c r="KX867" s="74">
        <f t="shared" si="3544"/>
        <v>2.4</v>
      </c>
      <c r="KZ867" s="74">
        <f t="shared" ref="KZ867:LC867" si="3700">KZ502</f>
        <v>74.2</v>
      </c>
      <c r="LA867" s="74">
        <f t="shared" si="3700"/>
        <v>51.8</v>
      </c>
      <c r="LB867" s="74">
        <f t="shared" si="3700"/>
        <v>12.4</v>
      </c>
      <c r="LC867" s="74">
        <f t="shared" si="3700"/>
        <v>0.6</v>
      </c>
    </row>
    <row r="868" spans="23:315" x14ac:dyDescent="0.35">
      <c r="W868" s="8">
        <f t="shared" ref="W868:W931" si="3701">X868/24/3600+1</f>
        <v>25</v>
      </c>
      <c r="X868" s="25">
        <v>2077200</v>
      </c>
      <c r="Y868">
        <f t="shared" ref="Y868:Y931" si="3702">X868/3600</f>
        <v>577</v>
      </c>
      <c r="Z868" s="8">
        <v>0</v>
      </c>
      <c r="AA868" s="8">
        <v>-7.4</v>
      </c>
      <c r="AB868" s="8">
        <v>92.5</v>
      </c>
      <c r="AC868" s="4"/>
      <c r="KL868" s="84">
        <f t="shared" si="3610"/>
        <v>27530</v>
      </c>
      <c r="KM868">
        <v>1975</v>
      </c>
      <c r="KN868">
        <v>5</v>
      </c>
      <c r="KO868">
        <v>16</v>
      </c>
      <c r="KP868" s="84">
        <f t="shared" si="3611"/>
        <v>136</v>
      </c>
      <c r="KQ868" s="74">
        <f t="shared" ref="KQ868:KR868" si="3703">KQ503</f>
        <v>19.100000000000001</v>
      </c>
      <c r="KR868" s="74">
        <f t="shared" si="3703"/>
        <v>7.7</v>
      </c>
      <c r="KS868" s="74">
        <f t="shared" si="3613"/>
        <v>8.6999999999999993</v>
      </c>
      <c r="KT868" s="74">
        <f t="shared" si="3614"/>
        <v>18.5</v>
      </c>
      <c r="KU868" s="74">
        <f t="shared" ref="KU868:KV868" si="3704">KU503</f>
        <v>19.2</v>
      </c>
      <c r="KV868" s="74">
        <f t="shared" si="3704"/>
        <v>31.5</v>
      </c>
      <c r="KW868" s="72">
        <f t="shared" si="3602"/>
        <v>0.83</v>
      </c>
      <c r="KX868" s="74">
        <f t="shared" si="3544"/>
        <v>2.2999999999999998</v>
      </c>
      <c r="KZ868" s="74">
        <f t="shared" ref="KZ868:LC868" si="3705">KZ503</f>
        <v>78.7</v>
      </c>
      <c r="LA868" s="74">
        <f t="shared" si="3705"/>
        <v>48.6</v>
      </c>
      <c r="LB868" s="74">
        <f t="shared" si="3705"/>
        <v>13.5</v>
      </c>
      <c r="LC868" s="74">
        <f t="shared" si="3705"/>
        <v>0.6</v>
      </c>
    </row>
    <row r="869" spans="23:315" x14ac:dyDescent="0.35">
      <c r="W869" s="8">
        <f t="shared" si="3701"/>
        <v>25.1</v>
      </c>
      <c r="X869" s="25">
        <v>2080800</v>
      </c>
      <c r="Y869">
        <f t="shared" si="3702"/>
        <v>578</v>
      </c>
      <c r="Z869" s="8">
        <v>0</v>
      </c>
      <c r="AA869" s="8">
        <v>-7.1</v>
      </c>
      <c r="AB869" s="8">
        <v>91.9</v>
      </c>
      <c r="AC869" s="4"/>
      <c r="KL869" s="84">
        <f t="shared" si="3610"/>
        <v>27531</v>
      </c>
      <c r="KM869">
        <v>1975</v>
      </c>
      <c r="KN869">
        <v>5</v>
      </c>
      <c r="KO869">
        <v>17</v>
      </c>
      <c r="KP869" s="84">
        <f t="shared" si="3611"/>
        <v>137</v>
      </c>
      <c r="KQ869" s="74">
        <f t="shared" ref="KQ869:KR869" si="3706">KQ504</f>
        <v>18.7</v>
      </c>
      <c r="KR869" s="74">
        <f t="shared" si="3706"/>
        <v>8.6999999999999993</v>
      </c>
      <c r="KS869" s="74">
        <f t="shared" si="3613"/>
        <v>8</v>
      </c>
      <c r="KT869" s="74">
        <f t="shared" si="3614"/>
        <v>19.100000000000001</v>
      </c>
      <c r="KU869" s="74">
        <f t="shared" ref="KU869:KV869" si="3707">KU504</f>
        <v>18.399999999999999</v>
      </c>
      <c r="KV869" s="74">
        <f t="shared" si="3707"/>
        <v>31.6</v>
      </c>
      <c r="KW869" s="72">
        <f t="shared" si="3602"/>
        <v>0.84</v>
      </c>
      <c r="KX869" s="74">
        <f t="shared" si="3544"/>
        <v>2.7</v>
      </c>
      <c r="KZ869" s="74">
        <f t="shared" ref="KZ869:LC869" si="3708">KZ504</f>
        <v>75.599999999999994</v>
      </c>
      <c r="LA869" s="74">
        <f t="shared" si="3708"/>
        <v>55.9</v>
      </c>
      <c r="LB869" s="74">
        <f t="shared" si="3708"/>
        <v>13.2</v>
      </c>
      <c r="LC869" s="74">
        <f t="shared" si="3708"/>
        <v>0.6</v>
      </c>
    </row>
    <row r="870" spans="23:315" x14ac:dyDescent="0.35">
      <c r="W870" s="8">
        <f t="shared" si="3701"/>
        <v>25.1</v>
      </c>
      <c r="X870" s="25">
        <v>2084400</v>
      </c>
      <c r="Y870">
        <f t="shared" si="3702"/>
        <v>579</v>
      </c>
      <c r="Z870" s="8">
        <v>0</v>
      </c>
      <c r="AA870" s="8">
        <v>-6.8</v>
      </c>
      <c r="AB870" s="8">
        <v>91.6</v>
      </c>
      <c r="AC870" s="4"/>
      <c r="KL870" s="84">
        <f t="shared" si="3610"/>
        <v>27532</v>
      </c>
      <c r="KM870">
        <v>1975</v>
      </c>
      <c r="KN870">
        <v>5</v>
      </c>
      <c r="KO870">
        <v>18</v>
      </c>
      <c r="KP870" s="84">
        <f t="shared" si="3611"/>
        <v>138</v>
      </c>
      <c r="KQ870" s="74">
        <f t="shared" ref="KQ870:KR870" si="3709">KQ505</f>
        <v>20.2</v>
      </c>
      <c r="KR870" s="74">
        <f t="shared" si="3709"/>
        <v>8</v>
      </c>
      <c r="KS870" s="74">
        <f t="shared" si="3613"/>
        <v>8.1</v>
      </c>
      <c r="KT870" s="74">
        <f t="shared" si="3614"/>
        <v>18.7</v>
      </c>
      <c r="KU870" s="74">
        <f t="shared" ref="KU870:KV870" si="3710">KU505</f>
        <v>21.2</v>
      </c>
      <c r="KV870" s="74">
        <f t="shared" si="3710"/>
        <v>31</v>
      </c>
      <c r="KW870" s="72">
        <f t="shared" si="3602"/>
        <v>0.77</v>
      </c>
      <c r="KX870" s="74">
        <f t="shared" si="3544"/>
        <v>3.1</v>
      </c>
      <c r="KZ870" s="74">
        <f t="shared" ref="KZ870:LC870" si="3711">KZ505</f>
        <v>77.099999999999994</v>
      </c>
      <c r="LA870" s="74">
        <f t="shared" si="3711"/>
        <v>45.5</v>
      </c>
      <c r="LB870" s="74">
        <f t="shared" si="3711"/>
        <v>11.8</v>
      </c>
      <c r="LC870" s="74">
        <f t="shared" si="3711"/>
        <v>0.6</v>
      </c>
    </row>
    <row r="871" spans="23:315" x14ac:dyDescent="0.35">
      <c r="W871" s="8">
        <f t="shared" si="3701"/>
        <v>25.2</v>
      </c>
      <c r="X871" s="25">
        <v>2088000</v>
      </c>
      <c r="Y871">
        <f t="shared" si="3702"/>
        <v>580</v>
      </c>
      <c r="Z871" s="8">
        <v>0</v>
      </c>
      <c r="AA871" s="8">
        <v>-6.6</v>
      </c>
      <c r="AB871" s="8">
        <v>92</v>
      </c>
      <c r="AC871" s="4"/>
      <c r="KL871" s="84">
        <f t="shared" si="3610"/>
        <v>27533</v>
      </c>
      <c r="KM871">
        <v>1975</v>
      </c>
      <c r="KN871">
        <v>5</v>
      </c>
      <c r="KO871">
        <v>19</v>
      </c>
      <c r="KP871" s="84">
        <f t="shared" si="3611"/>
        <v>139</v>
      </c>
      <c r="KQ871" s="74">
        <f t="shared" ref="KQ871:KR871" si="3712">KQ506</f>
        <v>19.399999999999999</v>
      </c>
      <c r="KR871" s="74">
        <f t="shared" si="3712"/>
        <v>8.1</v>
      </c>
      <c r="KS871" s="74">
        <f t="shared" si="3613"/>
        <v>8.6999999999999993</v>
      </c>
      <c r="KT871" s="74">
        <f t="shared" si="3614"/>
        <v>20.2</v>
      </c>
      <c r="KU871" s="74">
        <f t="shared" ref="KU871:KV871" si="3713">KU506</f>
        <v>20.399999999999999</v>
      </c>
      <c r="KV871" s="74">
        <f t="shared" si="3713"/>
        <v>31.7</v>
      </c>
      <c r="KW871" s="72">
        <f t="shared" si="3602"/>
        <v>0.8</v>
      </c>
      <c r="KX871" s="74">
        <f t="shared" si="3544"/>
        <v>3.6</v>
      </c>
      <c r="KZ871" s="74">
        <f t="shared" ref="KZ871:LC871" si="3714">KZ506</f>
        <v>78.400000000000006</v>
      </c>
      <c r="LA871" s="74">
        <f t="shared" si="3714"/>
        <v>51.7</v>
      </c>
      <c r="LB871" s="74">
        <f t="shared" si="3714"/>
        <v>12.8</v>
      </c>
      <c r="LC871" s="74">
        <f t="shared" si="3714"/>
        <v>0.7</v>
      </c>
    </row>
    <row r="872" spans="23:315" x14ac:dyDescent="0.35">
      <c r="W872" s="8">
        <f t="shared" si="3701"/>
        <v>25.2</v>
      </c>
      <c r="X872" s="25">
        <v>2091600</v>
      </c>
      <c r="Y872">
        <f t="shared" si="3702"/>
        <v>581</v>
      </c>
      <c r="Z872" s="8">
        <v>0</v>
      </c>
      <c r="AA872" s="8">
        <v>-6.2</v>
      </c>
      <c r="AB872" s="8">
        <v>90.4</v>
      </c>
      <c r="AC872" s="4"/>
      <c r="KL872" s="84">
        <f t="shared" si="3610"/>
        <v>27534</v>
      </c>
      <c r="KM872">
        <v>1975</v>
      </c>
      <c r="KN872">
        <v>5</v>
      </c>
      <c r="KO872">
        <v>20</v>
      </c>
      <c r="KP872" s="84">
        <f t="shared" si="3611"/>
        <v>140</v>
      </c>
      <c r="KQ872" s="74">
        <f t="shared" ref="KQ872:KR872" si="3715">KQ507</f>
        <v>20.8</v>
      </c>
      <c r="KR872" s="74">
        <f t="shared" si="3715"/>
        <v>8.6999999999999993</v>
      </c>
      <c r="KS872" s="74">
        <f t="shared" si="3613"/>
        <v>9.4</v>
      </c>
      <c r="KT872" s="74">
        <f t="shared" si="3614"/>
        <v>19.399999999999999</v>
      </c>
      <c r="KU872" s="74">
        <f t="shared" ref="KU872:KV872" si="3716">KU507</f>
        <v>19</v>
      </c>
      <c r="KV872" s="74">
        <f t="shared" si="3716"/>
        <v>29.4</v>
      </c>
      <c r="KW872" s="72">
        <f t="shared" si="3602"/>
        <v>0.8</v>
      </c>
      <c r="KX872" s="74">
        <f t="shared" si="3544"/>
        <v>3.9</v>
      </c>
      <c r="KZ872" s="74">
        <f t="shared" ref="KZ872:LC872" si="3717">KZ507</f>
        <v>78.7</v>
      </c>
      <c r="LA872" s="74">
        <f t="shared" si="3717"/>
        <v>51.8</v>
      </c>
      <c r="LB872" s="74">
        <f t="shared" si="3717"/>
        <v>12.8</v>
      </c>
      <c r="LC872" s="74">
        <f t="shared" si="3717"/>
        <v>0.6</v>
      </c>
    </row>
    <row r="873" spans="23:315" x14ac:dyDescent="0.35">
      <c r="W873" s="8">
        <f t="shared" si="3701"/>
        <v>25.3</v>
      </c>
      <c r="X873" s="25">
        <v>2095200</v>
      </c>
      <c r="Y873">
        <f t="shared" si="3702"/>
        <v>582</v>
      </c>
      <c r="Z873" s="8">
        <v>0</v>
      </c>
      <c r="AA873" s="8">
        <v>-6.1</v>
      </c>
      <c r="AB873" s="8">
        <v>90.7</v>
      </c>
      <c r="AC873" s="4"/>
      <c r="KL873" s="84">
        <f t="shared" si="3610"/>
        <v>27535</v>
      </c>
      <c r="KM873">
        <v>1975</v>
      </c>
      <c r="KN873">
        <v>5</v>
      </c>
      <c r="KO873">
        <v>21</v>
      </c>
      <c r="KP873" s="84">
        <f t="shared" si="3611"/>
        <v>141</v>
      </c>
      <c r="KQ873" s="74">
        <f t="shared" ref="KQ873:KR873" si="3718">KQ508</f>
        <v>20.6</v>
      </c>
      <c r="KR873" s="74">
        <f t="shared" si="3718"/>
        <v>9.4</v>
      </c>
      <c r="KS873" s="74">
        <f t="shared" si="3613"/>
        <v>9.4</v>
      </c>
      <c r="KT873" s="74">
        <f t="shared" si="3614"/>
        <v>20.8</v>
      </c>
      <c r="KU873" s="74">
        <f t="shared" ref="KU873:KV873" si="3719">KU508</f>
        <v>19.7</v>
      </c>
      <c r="KV873" s="74">
        <f t="shared" si="3719"/>
        <v>31.2</v>
      </c>
      <c r="KW873" s="72">
        <f t="shared" si="3602"/>
        <v>0.81</v>
      </c>
      <c r="KX873" s="74">
        <f t="shared" si="3544"/>
        <v>1.6</v>
      </c>
      <c r="KZ873" s="74">
        <f t="shared" ref="KZ873:LC873" si="3720">KZ508</f>
        <v>81.400000000000006</v>
      </c>
      <c r="LA873" s="74">
        <f t="shared" si="3720"/>
        <v>52.5</v>
      </c>
      <c r="LB873" s="74">
        <f t="shared" si="3720"/>
        <v>11.6</v>
      </c>
      <c r="LC873" s="74">
        <f t="shared" si="3720"/>
        <v>0.7</v>
      </c>
    </row>
    <row r="874" spans="23:315" x14ac:dyDescent="0.35">
      <c r="W874" s="8">
        <f t="shared" si="3701"/>
        <v>25.3</v>
      </c>
      <c r="X874" s="25">
        <v>2098800</v>
      </c>
      <c r="Y874">
        <f t="shared" si="3702"/>
        <v>583</v>
      </c>
      <c r="Z874" s="8">
        <v>0</v>
      </c>
      <c r="AA874" s="8">
        <v>-6</v>
      </c>
      <c r="AB874" s="8">
        <v>90.9</v>
      </c>
      <c r="AC874" s="4"/>
      <c r="KL874" s="84">
        <f t="shared" si="3610"/>
        <v>27536</v>
      </c>
      <c r="KM874">
        <v>1975</v>
      </c>
      <c r="KN874">
        <v>5</v>
      </c>
      <c r="KO874">
        <v>22</v>
      </c>
      <c r="KP874" s="84">
        <f t="shared" si="3611"/>
        <v>142</v>
      </c>
      <c r="KQ874" s="74">
        <f t="shared" ref="KQ874:KR874" si="3721">KQ509</f>
        <v>21.7</v>
      </c>
      <c r="KR874" s="74">
        <f t="shared" si="3721"/>
        <v>9.4</v>
      </c>
      <c r="KS874" s="74">
        <f t="shared" si="3613"/>
        <v>9.1</v>
      </c>
      <c r="KT874" s="74">
        <f t="shared" si="3614"/>
        <v>20.6</v>
      </c>
      <c r="KU874" s="74">
        <f t="shared" ref="KU874:KV874" si="3722">KU509</f>
        <v>22.7</v>
      </c>
      <c r="KV874" s="74">
        <f t="shared" si="3722"/>
        <v>31.6</v>
      </c>
      <c r="KW874" s="72">
        <f t="shared" si="3602"/>
        <v>0.75</v>
      </c>
      <c r="KX874" s="74">
        <f t="shared" si="3544"/>
        <v>2.8</v>
      </c>
      <c r="KZ874" s="74">
        <f t="shared" ref="KZ874:LC874" si="3723">KZ509</f>
        <v>76</v>
      </c>
      <c r="LA874" s="74">
        <f t="shared" si="3723"/>
        <v>48.3</v>
      </c>
      <c r="LB874" s="74">
        <f t="shared" si="3723"/>
        <v>12.3</v>
      </c>
      <c r="LC874" s="74">
        <f t="shared" si="3723"/>
        <v>0.5</v>
      </c>
    </row>
    <row r="875" spans="23:315" x14ac:dyDescent="0.35">
      <c r="W875" s="8">
        <f t="shared" si="3701"/>
        <v>25.3</v>
      </c>
      <c r="X875" s="25">
        <v>2102400</v>
      </c>
      <c r="Y875">
        <f t="shared" si="3702"/>
        <v>584</v>
      </c>
      <c r="Z875" s="8">
        <v>5.6</v>
      </c>
      <c r="AA875" s="8">
        <v>-5.8</v>
      </c>
      <c r="AB875" s="8">
        <v>91.1</v>
      </c>
      <c r="AC875" s="4"/>
      <c r="KL875" s="84">
        <f t="shared" si="3610"/>
        <v>27537</v>
      </c>
      <c r="KM875">
        <v>1975</v>
      </c>
      <c r="KN875">
        <v>5</v>
      </c>
      <c r="KO875">
        <v>23</v>
      </c>
      <c r="KP875" s="84">
        <f t="shared" si="3611"/>
        <v>143</v>
      </c>
      <c r="KQ875" s="74">
        <f t="shared" ref="KQ875:KR875" si="3724">KQ510</f>
        <v>21.5</v>
      </c>
      <c r="KR875" s="74">
        <f t="shared" si="3724"/>
        <v>9.1</v>
      </c>
      <c r="KS875" s="74">
        <f t="shared" si="3613"/>
        <v>10.4</v>
      </c>
      <c r="KT875" s="74">
        <f t="shared" si="3614"/>
        <v>21.7</v>
      </c>
      <c r="KU875" s="74">
        <f t="shared" ref="KU875:KV875" si="3725">KU510</f>
        <v>20.5</v>
      </c>
      <c r="KV875" s="74">
        <f t="shared" si="3725"/>
        <v>31.7</v>
      </c>
      <c r="KW875" s="72">
        <f t="shared" si="3602"/>
        <v>0.8</v>
      </c>
      <c r="KX875" s="74">
        <f t="shared" si="3544"/>
        <v>3.5</v>
      </c>
      <c r="KZ875" s="74">
        <f t="shared" ref="KZ875:LC875" si="3726">KZ510</f>
        <v>76.599999999999994</v>
      </c>
      <c r="LA875" s="74">
        <f t="shared" si="3726"/>
        <v>47.6</v>
      </c>
      <c r="LB875" s="74">
        <f t="shared" si="3726"/>
        <v>11.1</v>
      </c>
      <c r="LC875" s="74">
        <f t="shared" si="3726"/>
        <v>0.6</v>
      </c>
    </row>
    <row r="876" spans="23:315" x14ac:dyDescent="0.35">
      <c r="W876" s="8">
        <f t="shared" si="3701"/>
        <v>25.4</v>
      </c>
      <c r="X876" s="25">
        <v>2106000</v>
      </c>
      <c r="Y876">
        <f t="shared" si="3702"/>
        <v>585</v>
      </c>
      <c r="Z876" s="8">
        <v>75.3</v>
      </c>
      <c r="AA876" s="8">
        <v>-5.5</v>
      </c>
      <c r="AB876" s="8">
        <v>90.2</v>
      </c>
      <c r="AC876" s="4"/>
      <c r="KL876" s="84">
        <f t="shared" si="3610"/>
        <v>27538</v>
      </c>
      <c r="KM876">
        <v>1975</v>
      </c>
      <c r="KN876">
        <v>5</v>
      </c>
      <c r="KO876">
        <v>24</v>
      </c>
      <c r="KP876" s="84">
        <f t="shared" si="3611"/>
        <v>144</v>
      </c>
      <c r="KQ876" s="74">
        <f t="shared" ref="KQ876:KR876" si="3727">KQ511</f>
        <v>21.3</v>
      </c>
      <c r="KR876" s="74">
        <f t="shared" si="3727"/>
        <v>10.4</v>
      </c>
      <c r="KS876" s="74">
        <f t="shared" si="3613"/>
        <v>10.4</v>
      </c>
      <c r="KT876" s="74">
        <f t="shared" si="3614"/>
        <v>21.5</v>
      </c>
      <c r="KU876" s="74">
        <f t="shared" ref="KU876:KV876" si="3728">KU511</f>
        <v>20.5</v>
      </c>
      <c r="KV876" s="74">
        <f t="shared" si="3728"/>
        <v>31.3</v>
      </c>
      <c r="KW876" s="72">
        <f t="shared" si="3602"/>
        <v>0.79</v>
      </c>
      <c r="KX876" s="74">
        <f t="shared" si="3544"/>
        <v>2.5</v>
      </c>
      <c r="KZ876" s="74">
        <f t="shared" ref="KZ876:LC876" si="3729">KZ511</f>
        <v>77.7</v>
      </c>
      <c r="LA876" s="74">
        <f t="shared" si="3729"/>
        <v>52</v>
      </c>
      <c r="LB876" s="74">
        <f t="shared" si="3729"/>
        <v>10.8</v>
      </c>
      <c r="LC876" s="74">
        <f t="shared" si="3729"/>
        <v>0.7</v>
      </c>
    </row>
    <row r="877" spans="23:315" x14ac:dyDescent="0.35">
      <c r="W877" s="8">
        <f t="shared" si="3701"/>
        <v>25.4</v>
      </c>
      <c r="X877" s="25">
        <v>2109600</v>
      </c>
      <c r="Y877">
        <f t="shared" si="3702"/>
        <v>586</v>
      </c>
      <c r="Z877" s="8">
        <v>207.2</v>
      </c>
      <c r="AA877" s="8">
        <v>-4.8</v>
      </c>
      <c r="AB877" s="8">
        <v>83.8</v>
      </c>
      <c r="AC877" s="4"/>
      <c r="KL877" s="84">
        <f t="shared" si="3610"/>
        <v>27539</v>
      </c>
      <c r="KM877">
        <v>1975</v>
      </c>
      <c r="KN877">
        <v>5</v>
      </c>
      <c r="KO877">
        <v>25</v>
      </c>
      <c r="KP877" s="84">
        <f t="shared" si="3611"/>
        <v>145</v>
      </c>
      <c r="KQ877" s="74">
        <f t="shared" ref="KQ877:KR877" si="3730">KQ512</f>
        <v>20.6</v>
      </c>
      <c r="KR877" s="74">
        <f t="shared" si="3730"/>
        <v>10.4</v>
      </c>
      <c r="KS877" s="74">
        <f t="shared" si="3613"/>
        <v>9.5</v>
      </c>
      <c r="KT877" s="74">
        <f t="shared" si="3614"/>
        <v>21.3</v>
      </c>
      <c r="KU877" s="74">
        <f t="shared" ref="KU877:KV877" si="3731">KU512</f>
        <v>21.7</v>
      </c>
      <c r="KV877" s="74">
        <f t="shared" si="3731"/>
        <v>31.6</v>
      </c>
      <c r="KW877" s="72">
        <f t="shared" si="3602"/>
        <v>0.77</v>
      </c>
      <c r="KX877" s="74">
        <f t="shared" si="3544"/>
        <v>1.8</v>
      </c>
      <c r="KZ877" s="74">
        <f t="shared" ref="KZ877:LC877" si="3732">KZ512</f>
        <v>77.400000000000006</v>
      </c>
      <c r="LA877" s="74">
        <f t="shared" si="3732"/>
        <v>51.7</v>
      </c>
      <c r="LB877" s="74">
        <f t="shared" si="3732"/>
        <v>12.3</v>
      </c>
      <c r="LC877" s="74">
        <f t="shared" si="3732"/>
        <v>0.6</v>
      </c>
    </row>
    <row r="878" spans="23:315" x14ac:dyDescent="0.35">
      <c r="W878" s="8">
        <f t="shared" si="3701"/>
        <v>25.5</v>
      </c>
      <c r="X878" s="25">
        <v>2113200</v>
      </c>
      <c r="Y878">
        <f t="shared" si="3702"/>
        <v>587</v>
      </c>
      <c r="Z878" s="8">
        <v>363.3</v>
      </c>
      <c r="AA878" s="8">
        <v>-3.1</v>
      </c>
      <c r="AB878" s="8">
        <v>81.2</v>
      </c>
      <c r="AC878" s="4"/>
      <c r="KL878" s="84">
        <f t="shared" si="3610"/>
        <v>27540</v>
      </c>
      <c r="KM878">
        <v>1975</v>
      </c>
      <c r="KN878">
        <v>5</v>
      </c>
      <c r="KO878">
        <v>26</v>
      </c>
      <c r="KP878" s="84">
        <f t="shared" si="3611"/>
        <v>146</v>
      </c>
      <c r="KQ878" s="74">
        <f t="shared" ref="KQ878:KR878" si="3733">KQ513</f>
        <v>19.8</v>
      </c>
      <c r="KR878" s="74">
        <f t="shared" si="3733"/>
        <v>9.5</v>
      </c>
      <c r="KS878" s="74">
        <f t="shared" si="3613"/>
        <v>9.6999999999999993</v>
      </c>
      <c r="KT878" s="74">
        <f t="shared" si="3614"/>
        <v>20.6</v>
      </c>
      <c r="KU878" s="74">
        <f t="shared" ref="KU878:KV878" si="3734">KU513</f>
        <v>20.100000000000001</v>
      </c>
      <c r="KV878" s="74">
        <f t="shared" si="3734"/>
        <v>33</v>
      </c>
      <c r="KW878" s="72">
        <f t="shared" si="3602"/>
        <v>0.83</v>
      </c>
      <c r="KX878" s="74">
        <f t="shared" si="3544"/>
        <v>3.8</v>
      </c>
      <c r="KZ878" s="74">
        <f t="shared" ref="KZ878:LC878" si="3735">KZ513</f>
        <v>77.7</v>
      </c>
      <c r="LA878" s="74">
        <f t="shared" si="3735"/>
        <v>51.2</v>
      </c>
      <c r="LB878" s="74">
        <f t="shared" si="3735"/>
        <v>12.9</v>
      </c>
      <c r="LC878" s="74">
        <f t="shared" si="3735"/>
        <v>0.7</v>
      </c>
    </row>
    <row r="879" spans="23:315" x14ac:dyDescent="0.35">
      <c r="W879" s="8">
        <f t="shared" si="3701"/>
        <v>25.5</v>
      </c>
      <c r="X879" s="25">
        <v>2116800</v>
      </c>
      <c r="Y879">
        <f t="shared" si="3702"/>
        <v>588</v>
      </c>
      <c r="Z879" s="8">
        <v>435.3</v>
      </c>
      <c r="AA879" s="8">
        <v>-1.8</v>
      </c>
      <c r="AB879" s="8">
        <v>68.7</v>
      </c>
      <c r="AC879" s="4"/>
      <c r="KL879" s="84">
        <f t="shared" si="3610"/>
        <v>27541</v>
      </c>
      <c r="KM879">
        <v>1975</v>
      </c>
      <c r="KN879">
        <v>5</v>
      </c>
      <c r="KO879">
        <v>27</v>
      </c>
      <c r="KP879" s="84">
        <f t="shared" si="3611"/>
        <v>147</v>
      </c>
      <c r="KQ879" s="74">
        <f t="shared" ref="KQ879:KR879" si="3736">KQ514</f>
        <v>20.6</v>
      </c>
      <c r="KR879" s="74">
        <f t="shared" si="3736"/>
        <v>9.6999999999999993</v>
      </c>
      <c r="KS879" s="74">
        <f t="shared" si="3613"/>
        <v>9.9</v>
      </c>
      <c r="KT879" s="74">
        <f t="shared" si="3614"/>
        <v>19.8</v>
      </c>
      <c r="KU879" s="74">
        <f t="shared" ref="KU879:KV879" si="3737">KU514</f>
        <v>19.2</v>
      </c>
      <c r="KV879" s="74">
        <f t="shared" si="3737"/>
        <v>32.4</v>
      </c>
      <c r="KW879" s="72">
        <f t="shared" si="3602"/>
        <v>0.84</v>
      </c>
      <c r="KX879" s="74">
        <f t="shared" si="3544"/>
        <v>2.8</v>
      </c>
      <c r="KZ879" s="74">
        <f t="shared" ref="KZ879:LC879" si="3738">KZ514</f>
        <v>79.400000000000006</v>
      </c>
      <c r="LA879" s="74">
        <f t="shared" si="3738"/>
        <v>51.3</v>
      </c>
      <c r="LB879" s="74">
        <f t="shared" si="3738"/>
        <v>10.8</v>
      </c>
      <c r="LC879" s="74">
        <f t="shared" si="3738"/>
        <v>0.6</v>
      </c>
    </row>
    <row r="880" spans="23:315" x14ac:dyDescent="0.35">
      <c r="W880" s="8">
        <f t="shared" si="3701"/>
        <v>25.5</v>
      </c>
      <c r="X880" s="25">
        <v>2120400</v>
      </c>
      <c r="Y880">
        <f t="shared" si="3702"/>
        <v>589</v>
      </c>
      <c r="Z880" s="8">
        <v>289.7</v>
      </c>
      <c r="AA880" s="8">
        <v>-0.8</v>
      </c>
      <c r="AB880" s="8">
        <v>70.3</v>
      </c>
      <c r="AC880" s="4"/>
      <c r="KL880" s="84">
        <f t="shared" si="3610"/>
        <v>27542</v>
      </c>
      <c r="KM880">
        <v>1975</v>
      </c>
      <c r="KN880">
        <v>5</v>
      </c>
      <c r="KO880">
        <v>28</v>
      </c>
      <c r="KP880" s="84">
        <f t="shared" si="3611"/>
        <v>148</v>
      </c>
      <c r="KQ880" s="74">
        <f t="shared" ref="KQ880:KR880" si="3739">KQ515</f>
        <v>22</v>
      </c>
      <c r="KR880" s="74">
        <f t="shared" si="3739"/>
        <v>9.9</v>
      </c>
      <c r="KS880" s="74">
        <f t="shared" si="3613"/>
        <v>10.6</v>
      </c>
      <c r="KT880" s="74">
        <f t="shared" si="3614"/>
        <v>20.6</v>
      </c>
      <c r="KU880" s="74">
        <f t="shared" ref="KU880:KV880" si="3740">KU515</f>
        <v>22</v>
      </c>
      <c r="KV880" s="74">
        <f t="shared" si="3740"/>
        <v>32.200000000000003</v>
      </c>
      <c r="KW880" s="72">
        <f t="shared" si="3602"/>
        <v>0.77</v>
      </c>
      <c r="KX880" s="74">
        <f t="shared" si="3544"/>
        <v>2</v>
      </c>
      <c r="KZ880" s="74">
        <f t="shared" ref="KZ880:LC880" si="3741">KZ515</f>
        <v>76.900000000000006</v>
      </c>
      <c r="LA880" s="74">
        <f t="shared" si="3741"/>
        <v>48.5</v>
      </c>
      <c r="LB880" s="74">
        <f t="shared" si="3741"/>
        <v>10.9</v>
      </c>
      <c r="LC880" s="74">
        <f t="shared" si="3741"/>
        <v>0.6</v>
      </c>
    </row>
    <row r="881" spans="23:315" x14ac:dyDescent="0.35">
      <c r="W881" s="8">
        <f t="shared" si="3701"/>
        <v>25.6</v>
      </c>
      <c r="X881" s="25">
        <v>2124000</v>
      </c>
      <c r="Y881">
        <f t="shared" si="3702"/>
        <v>590</v>
      </c>
      <c r="Z881" s="8">
        <v>119.4</v>
      </c>
      <c r="AA881" s="8">
        <v>-0.8</v>
      </c>
      <c r="AB881" s="8">
        <v>72</v>
      </c>
      <c r="AC881" s="4"/>
      <c r="KL881" s="84">
        <f t="shared" si="3610"/>
        <v>27543</v>
      </c>
      <c r="KM881">
        <v>1975</v>
      </c>
      <c r="KN881">
        <v>5</v>
      </c>
      <c r="KO881">
        <v>29</v>
      </c>
      <c r="KP881" s="84">
        <f t="shared" si="3611"/>
        <v>149</v>
      </c>
      <c r="KQ881" s="74">
        <f t="shared" ref="KQ881:KR881" si="3742">KQ516</f>
        <v>22.1</v>
      </c>
      <c r="KR881" s="74">
        <f t="shared" si="3742"/>
        <v>10.6</v>
      </c>
      <c r="KS881" s="74">
        <f t="shared" si="3613"/>
        <v>10.9</v>
      </c>
      <c r="KT881" s="74">
        <f t="shared" si="3614"/>
        <v>22</v>
      </c>
      <c r="KU881" s="74">
        <f t="shared" ref="KU881:KV881" si="3743">KU516</f>
        <v>22</v>
      </c>
      <c r="KV881" s="74">
        <f t="shared" si="3743"/>
        <v>32</v>
      </c>
      <c r="KW881" s="72">
        <f t="shared" si="3602"/>
        <v>0.77</v>
      </c>
      <c r="KX881" s="74">
        <f t="shared" ref="KX881:KX944" si="3744">KX516</f>
        <v>2</v>
      </c>
      <c r="KZ881" s="74">
        <f t="shared" ref="KZ881:LC881" si="3745">KZ516</f>
        <v>76.099999999999994</v>
      </c>
      <c r="LA881" s="74">
        <f t="shared" si="3745"/>
        <v>48</v>
      </c>
      <c r="LB881" s="74">
        <f t="shared" si="3745"/>
        <v>10</v>
      </c>
      <c r="LC881" s="74">
        <f t="shared" si="3745"/>
        <v>0.6</v>
      </c>
    </row>
    <row r="882" spans="23:315" x14ac:dyDescent="0.35">
      <c r="W882" s="8">
        <f t="shared" si="3701"/>
        <v>25.6</v>
      </c>
      <c r="X882" s="25">
        <v>2127600</v>
      </c>
      <c r="Y882">
        <f t="shared" si="3702"/>
        <v>591</v>
      </c>
      <c r="Z882" s="8">
        <v>84.2</v>
      </c>
      <c r="AA882" s="8">
        <v>-1.1000000000000001</v>
      </c>
      <c r="AB882" s="8">
        <v>77.3</v>
      </c>
      <c r="AC882" s="4"/>
      <c r="KL882" s="84">
        <f t="shared" si="3610"/>
        <v>27544</v>
      </c>
      <c r="KM882">
        <v>1975</v>
      </c>
      <c r="KN882">
        <v>5</v>
      </c>
      <c r="KO882">
        <v>30</v>
      </c>
      <c r="KP882" s="84">
        <f t="shared" si="3611"/>
        <v>150</v>
      </c>
      <c r="KQ882" s="74">
        <f t="shared" ref="KQ882:KR882" si="3746">KQ517</f>
        <v>22.3</v>
      </c>
      <c r="KR882" s="74">
        <f t="shared" si="3746"/>
        <v>10.9</v>
      </c>
      <c r="KS882" s="74">
        <f t="shared" si="3613"/>
        <v>12</v>
      </c>
      <c r="KT882" s="74">
        <f t="shared" si="3614"/>
        <v>22.1</v>
      </c>
      <c r="KU882" s="74">
        <f t="shared" ref="KU882:KV882" si="3747">KU517</f>
        <v>20.9</v>
      </c>
      <c r="KV882" s="74">
        <f t="shared" si="3747"/>
        <v>31.8</v>
      </c>
      <c r="KW882" s="72">
        <f t="shared" si="3602"/>
        <v>0.79</v>
      </c>
      <c r="KX882" s="74">
        <f t="shared" si="3744"/>
        <v>1.5</v>
      </c>
      <c r="KZ882" s="74">
        <f t="shared" ref="KZ882:LC882" si="3748">KZ517</f>
        <v>75.7</v>
      </c>
      <c r="LA882" s="74">
        <f t="shared" si="3748"/>
        <v>52.4</v>
      </c>
      <c r="LB882" s="74">
        <f t="shared" si="3748"/>
        <v>11.1</v>
      </c>
      <c r="LC882" s="74">
        <f t="shared" si="3748"/>
        <v>0.6</v>
      </c>
    </row>
    <row r="883" spans="23:315" x14ac:dyDescent="0.35">
      <c r="W883" s="8">
        <f t="shared" si="3701"/>
        <v>25.7</v>
      </c>
      <c r="X883" s="25">
        <v>2131200</v>
      </c>
      <c r="Y883">
        <f t="shared" si="3702"/>
        <v>592</v>
      </c>
      <c r="Z883" s="8">
        <v>72.5</v>
      </c>
      <c r="AA883" s="8">
        <v>-1.3</v>
      </c>
      <c r="AB883" s="8">
        <v>78.599999999999994</v>
      </c>
      <c r="AC883" s="4"/>
      <c r="KL883" s="84">
        <f t="shared" si="3610"/>
        <v>27545</v>
      </c>
      <c r="KM883">
        <v>1975</v>
      </c>
      <c r="KN883">
        <v>5</v>
      </c>
      <c r="KO883">
        <v>31</v>
      </c>
      <c r="KP883" s="84">
        <f t="shared" si="3611"/>
        <v>151</v>
      </c>
      <c r="KQ883" s="74">
        <f t="shared" ref="KQ883:KR883" si="3749">KQ518</f>
        <v>23.2</v>
      </c>
      <c r="KR883" s="74">
        <f t="shared" si="3749"/>
        <v>12</v>
      </c>
      <c r="KS883" s="74">
        <f t="shared" si="3613"/>
        <v>12</v>
      </c>
      <c r="KT883" s="74">
        <f t="shared" si="3614"/>
        <v>22.3</v>
      </c>
      <c r="KU883" s="74">
        <f t="shared" ref="KU883:KV883" si="3750">KU518</f>
        <v>18.899999999999999</v>
      </c>
      <c r="KV883" s="74">
        <f t="shared" si="3750"/>
        <v>31.9</v>
      </c>
      <c r="KW883" s="72">
        <f t="shared" si="3602"/>
        <v>0.84</v>
      </c>
      <c r="KX883" s="74">
        <f t="shared" si="3744"/>
        <v>4.5999999999999996</v>
      </c>
      <c r="KZ883" s="74">
        <f t="shared" ref="KZ883:LC883" si="3751">KZ518</f>
        <v>78.599999999999994</v>
      </c>
      <c r="LA883" s="74">
        <f t="shared" si="3751"/>
        <v>58.2</v>
      </c>
      <c r="LB883" s="74">
        <f t="shared" si="3751"/>
        <v>12.5</v>
      </c>
      <c r="LC883" s="74">
        <f t="shared" si="3751"/>
        <v>0.7</v>
      </c>
    </row>
    <row r="884" spans="23:315" x14ac:dyDescent="0.35">
      <c r="W884" s="8">
        <f t="shared" si="3701"/>
        <v>25.7</v>
      </c>
      <c r="X884" s="25">
        <v>2134800</v>
      </c>
      <c r="Y884">
        <f t="shared" si="3702"/>
        <v>593</v>
      </c>
      <c r="Z884" s="8">
        <v>15.8</v>
      </c>
      <c r="AA884" s="8">
        <v>-1.2</v>
      </c>
      <c r="AB884" s="8">
        <v>78.900000000000006</v>
      </c>
      <c r="AC884" s="4"/>
      <c r="KL884" s="84">
        <f t="shared" si="3610"/>
        <v>27546</v>
      </c>
      <c r="KM884">
        <v>1975</v>
      </c>
      <c r="KN884">
        <v>6</v>
      </c>
      <c r="KO884">
        <v>1</v>
      </c>
      <c r="KP884" s="84">
        <f t="shared" si="3611"/>
        <v>152</v>
      </c>
      <c r="KQ884" s="74">
        <f t="shared" ref="KQ884:KR884" si="3752">KQ519</f>
        <v>21.6</v>
      </c>
      <c r="KR884" s="74">
        <f t="shared" si="3752"/>
        <v>12</v>
      </c>
      <c r="KS884" s="74">
        <f t="shared" si="3613"/>
        <v>10.7</v>
      </c>
      <c r="KT884" s="74">
        <f t="shared" si="3614"/>
        <v>23.2</v>
      </c>
      <c r="KU884" s="74">
        <f t="shared" ref="KU884:KV884" si="3753">KU519</f>
        <v>19</v>
      </c>
      <c r="KV884" s="74">
        <f t="shared" si="3753"/>
        <v>32.299999999999997</v>
      </c>
      <c r="KW884" s="72">
        <f t="shared" si="3602"/>
        <v>0.84</v>
      </c>
      <c r="KX884" s="74">
        <f t="shared" si="3744"/>
        <v>2.1</v>
      </c>
      <c r="KZ884" s="74">
        <f t="shared" ref="KZ884:LC884" si="3754">KZ519</f>
        <v>78.099999999999994</v>
      </c>
      <c r="LA884" s="74">
        <f t="shared" si="3754"/>
        <v>55.2</v>
      </c>
      <c r="LB884" s="74">
        <f t="shared" si="3754"/>
        <v>12.8</v>
      </c>
      <c r="LC884" s="74">
        <f t="shared" si="3754"/>
        <v>0.7</v>
      </c>
    </row>
    <row r="885" spans="23:315" x14ac:dyDescent="0.35">
      <c r="W885" s="8">
        <f t="shared" si="3701"/>
        <v>25.8</v>
      </c>
      <c r="X885" s="25">
        <v>2138400</v>
      </c>
      <c r="Y885">
        <f t="shared" si="3702"/>
        <v>594</v>
      </c>
      <c r="Z885" s="8">
        <v>0</v>
      </c>
      <c r="AA885" s="8">
        <v>-1.2</v>
      </c>
      <c r="AB885" s="8">
        <v>80.8</v>
      </c>
      <c r="AC885" s="4"/>
      <c r="KL885" s="84">
        <f t="shared" si="3610"/>
        <v>27547</v>
      </c>
      <c r="KM885">
        <v>1975</v>
      </c>
      <c r="KN885">
        <v>6</v>
      </c>
      <c r="KO885">
        <v>2</v>
      </c>
      <c r="KP885" s="84">
        <f t="shared" si="3611"/>
        <v>153</v>
      </c>
      <c r="KQ885" s="74">
        <f t="shared" ref="KQ885:KR885" si="3755">KQ520</f>
        <v>21.7</v>
      </c>
      <c r="KR885" s="74">
        <f t="shared" si="3755"/>
        <v>10.7</v>
      </c>
      <c r="KS885" s="74">
        <f t="shared" si="3613"/>
        <v>10.3</v>
      </c>
      <c r="KT885" s="74">
        <f t="shared" si="3614"/>
        <v>21.6</v>
      </c>
      <c r="KU885" s="74">
        <f t="shared" ref="KU885:KV885" si="3756">KU520</f>
        <v>21.8</v>
      </c>
      <c r="KV885" s="74">
        <f t="shared" si="3756"/>
        <v>32.200000000000003</v>
      </c>
      <c r="KW885" s="72">
        <f t="shared" si="3602"/>
        <v>0.78</v>
      </c>
      <c r="KX885" s="74">
        <f t="shared" si="3744"/>
        <v>4.5</v>
      </c>
      <c r="KZ885" s="74">
        <f t="shared" ref="KZ885:LC885" si="3757">KZ520</f>
        <v>77.900000000000006</v>
      </c>
      <c r="LA885" s="74">
        <f t="shared" si="3757"/>
        <v>53</v>
      </c>
      <c r="LB885" s="74">
        <f t="shared" si="3757"/>
        <v>12</v>
      </c>
      <c r="LC885" s="74">
        <f t="shared" si="3757"/>
        <v>0.6</v>
      </c>
    </row>
    <row r="886" spans="23:315" x14ac:dyDescent="0.35">
      <c r="W886" s="8">
        <f t="shared" si="3701"/>
        <v>25.8</v>
      </c>
      <c r="X886">
        <v>2142000</v>
      </c>
      <c r="Y886">
        <f t="shared" si="3702"/>
        <v>595</v>
      </c>
      <c r="Z886" s="8">
        <v>0</v>
      </c>
      <c r="AA886" s="8">
        <v>-1.7</v>
      </c>
      <c r="AB886" s="8">
        <v>82</v>
      </c>
      <c r="AC886" s="4"/>
      <c r="KL886" s="84">
        <f t="shared" si="3610"/>
        <v>27548</v>
      </c>
      <c r="KM886">
        <v>1975</v>
      </c>
      <c r="KN886">
        <v>6</v>
      </c>
      <c r="KO886">
        <v>3</v>
      </c>
      <c r="KP886" s="84">
        <f t="shared" si="3611"/>
        <v>154</v>
      </c>
      <c r="KQ886" s="74">
        <f t="shared" ref="KQ886:KR886" si="3758">KQ521</f>
        <v>21.3</v>
      </c>
      <c r="KR886" s="74">
        <f t="shared" si="3758"/>
        <v>10.3</v>
      </c>
      <c r="KS886" s="74">
        <f t="shared" si="3613"/>
        <v>10.7</v>
      </c>
      <c r="KT886" s="74">
        <f t="shared" si="3614"/>
        <v>21.7</v>
      </c>
      <c r="KU886" s="74">
        <f t="shared" ref="KU886:KV886" si="3759">KU521</f>
        <v>21</v>
      </c>
      <c r="KV886" s="74">
        <f t="shared" si="3759"/>
        <v>32.5</v>
      </c>
      <c r="KW886" s="72">
        <f t="shared" si="3602"/>
        <v>0.8</v>
      </c>
      <c r="KX886" s="74">
        <f t="shared" si="3744"/>
        <v>2.2000000000000002</v>
      </c>
      <c r="KZ886" s="74">
        <f t="shared" ref="KZ886:LC886" si="3760">KZ521</f>
        <v>79.3</v>
      </c>
      <c r="LA886" s="74">
        <f t="shared" si="3760"/>
        <v>51.7</v>
      </c>
      <c r="LB886" s="74">
        <f t="shared" si="3760"/>
        <v>11.9</v>
      </c>
      <c r="LC886" s="74">
        <f t="shared" si="3760"/>
        <v>0.6</v>
      </c>
    </row>
    <row r="887" spans="23:315" x14ac:dyDescent="0.35">
      <c r="W887" s="8">
        <f t="shared" si="3701"/>
        <v>25.8</v>
      </c>
      <c r="X887">
        <v>2145600</v>
      </c>
      <c r="Y887">
        <f t="shared" si="3702"/>
        <v>596</v>
      </c>
      <c r="Z887" s="8">
        <v>0</v>
      </c>
      <c r="AA887" s="8">
        <v>-1.8</v>
      </c>
      <c r="AB887" s="8">
        <v>81.099999999999994</v>
      </c>
      <c r="AC887" s="4"/>
      <c r="KL887" s="84">
        <f t="shared" si="3610"/>
        <v>27549</v>
      </c>
      <c r="KM887">
        <v>1975</v>
      </c>
      <c r="KN887">
        <v>6</v>
      </c>
      <c r="KO887">
        <v>4</v>
      </c>
      <c r="KP887" s="84">
        <f t="shared" si="3611"/>
        <v>155</v>
      </c>
      <c r="KQ887" s="74">
        <f t="shared" ref="KQ887:KR887" si="3761">KQ522</f>
        <v>21.8</v>
      </c>
      <c r="KR887" s="74">
        <f t="shared" si="3761"/>
        <v>10.7</v>
      </c>
      <c r="KS887" s="74">
        <f t="shared" si="3613"/>
        <v>10.9</v>
      </c>
      <c r="KT887" s="74">
        <f t="shared" si="3614"/>
        <v>21.3</v>
      </c>
      <c r="KU887" s="74">
        <f t="shared" ref="KU887:KV887" si="3762">KU522</f>
        <v>21.4</v>
      </c>
      <c r="KV887" s="74">
        <f t="shared" si="3762"/>
        <v>31.4</v>
      </c>
      <c r="KW887" s="72">
        <f t="shared" si="3602"/>
        <v>0.77</v>
      </c>
      <c r="KX887" s="74">
        <f t="shared" si="3744"/>
        <v>0.7</v>
      </c>
      <c r="KZ887" s="74">
        <f t="shared" ref="KZ887:LC887" si="3763">KZ522</f>
        <v>77.099999999999994</v>
      </c>
      <c r="LA887" s="74">
        <f t="shared" si="3763"/>
        <v>49.1</v>
      </c>
      <c r="LB887" s="74">
        <f t="shared" si="3763"/>
        <v>10.4</v>
      </c>
      <c r="LC887" s="74">
        <f t="shared" si="3763"/>
        <v>0.6</v>
      </c>
    </row>
    <row r="888" spans="23:315" x14ac:dyDescent="0.35">
      <c r="W888" s="8">
        <f t="shared" si="3701"/>
        <v>25.9</v>
      </c>
      <c r="X888">
        <v>2149200</v>
      </c>
      <c r="Y888">
        <f t="shared" si="3702"/>
        <v>597</v>
      </c>
      <c r="Z888" s="8">
        <v>0</v>
      </c>
      <c r="AA888" s="8">
        <v>-2</v>
      </c>
      <c r="AB888" s="8">
        <v>81.599999999999994</v>
      </c>
      <c r="AC888" s="4"/>
      <c r="KL888" s="84">
        <f t="shared" si="3610"/>
        <v>27550</v>
      </c>
      <c r="KM888">
        <v>1975</v>
      </c>
      <c r="KN888">
        <v>6</v>
      </c>
      <c r="KO888">
        <v>5</v>
      </c>
      <c r="KP888" s="84">
        <f t="shared" si="3611"/>
        <v>156</v>
      </c>
      <c r="KQ888" s="74">
        <f t="shared" ref="KQ888:KR888" si="3764">KQ523</f>
        <v>22</v>
      </c>
      <c r="KR888" s="74">
        <f t="shared" si="3764"/>
        <v>10.9</v>
      </c>
      <c r="KS888" s="74">
        <f t="shared" si="3613"/>
        <v>10.6</v>
      </c>
      <c r="KT888" s="74">
        <f t="shared" si="3614"/>
        <v>21.8</v>
      </c>
      <c r="KU888" s="74">
        <f t="shared" ref="KU888:KV888" si="3765">KU523</f>
        <v>21.5</v>
      </c>
      <c r="KV888" s="74">
        <f t="shared" si="3765"/>
        <v>31.9</v>
      </c>
      <c r="KW888" s="72">
        <f t="shared" si="3602"/>
        <v>0.78</v>
      </c>
      <c r="KX888" s="74">
        <f t="shared" si="3744"/>
        <v>2.4</v>
      </c>
      <c r="KZ888" s="74">
        <f t="shared" ref="KZ888:LC888" si="3766">KZ523</f>
        <v>80.900000000000006</v>
      </c>
      <c r="LA888" s="74">
        <f t="shared" si="3766"/>
        <v>50.3</v>
      </c>
      <c r="LB888" s="74">
        <f t="shared" si="3766"/>
        <v>12.4</v>
      </c>
      <c r="LC888" s="74">
        <f t="shared" si="3766"/>
        <v>0.6</v>
      </c>
    </row>
    <row r="889" spans="23:315" x14ac:dyDescent="0.35">
      <c r="W889" s="8">
        <f t="shared" si="3701"/>
        <v>25.9</v>
      </c>
      <c r="X889">
        <v>2152800</v>
      </c>
      <c r="Y889">
        <f t="shared" si="3702"/>
        <v>598</v>
      </c>
      <c r="Z889" s="8">
        <v>0</v>
      </c>
      <c r="AA889" s="8">
        <v>-3.4</v>
      </c>
      <c r="AB889" s="8">
        <v>86.3</v>
      </c>
      <c r="AC889" s="4"/>
      <c r="KL889" s="84">
        <f t="shared" si="3610"/>
        <v>27551</v>
      </c>
      <c r="KM889">
        <v>1975</v>
      </c>
      <c r="KN889">
        <v>6</v>
      </c>
      <c r="KO889">
        <v>6</v>
      </c>
      <c r="KP889" s="84">
        <f t="shared" si="3611"/>
        <v>157</v>
      </c>
      <c r="KQ889" s="74">
        <f t="shared" ref="KQ889:KR889" si="3767">KQ524</f>
        <v>22.3</v>
      </c>
      <c r="KR889" s="74">
        <f t="shared" si="3767"/>
        <v>10.6</v>
      </c>
      <c r="KS889" s="74">
        <f t="shared" si="3613"/>
        <v>11.6</v>
      </c>
      <c r="KT889" s="74">
        <f t="shared" si="3614"/>
        <v>22</v>
      </c>
      <c r="KU889" s="74">
        <f t="shared" ref="KU889:KV889" si="3768">KU524</f>
        <v>23</v>
      </c>
      <c r="KV889" s="74">
        <f t="shared" si="3768"/>
        <v>32.1</v>
      </c>
      <c r="KW889" s="72">
        <f t="shared" si="3602"/>
        <v>0.75</v>
      </c>
      <c r="KX889" s="74">
        <f t="shared" si="3744"/>
        <v>3.3</v>
      </c>
      <c r="KZ889" s="74">
        <f t="shared" ref="KZ889:LC889" si="3769">KZ524</f>
        <v>77.3</v>
      </c>
      <c r="LA889" s="74">
        <f t="shared" si="3769"/>
        <v>51.3</v>
      </c>
      <c r="LB889" s="74">
        <f t="shared" si="3769"/>
        <v>12.6</v>
      </c>
      <c r="LC889" s="74">
        <f t="shared" si="3769"/>
        <v>0.6</v>
      </c>
    </row>
    <row r="890" spans="23:315" x14ac:dyDescent="0.35">
      <c r="W890" s="8">
        <f t="shared" si="3701"/>
        <v>26</v>
      </c>
      <c r="X890">
        <v>2156400</v>
      </c>
      <c r="Y890">
        <f t="shared" si="3702"/>
        <v>599</v>
      </c>
      <c r="Z890" s="8">
        <v>0</v>
      </c>
      <c r="AA890" s="8">
        <v>-4</v>
      </c>
      <c r="AB890" s="8">
        <v>85.9</v>
      </c>
      <c r="AC890" s="4"/>
      <c r="KL890" s="84">
        <f t="shared" si="3610"/>
        <v>27552</v>
      </c>
      <c r="KM890">
        <v>1975</v>
      </c>
      <c r="KN890">
        <v>6</v>
      </c>
      <c r="KO890">
        <v>7</v>
      </c>
      <c r="KP890" s="84">
        <f t="shared" si="3611"/>
        <v>158</v>
      </c>
      <c r="KQ890" s="74">
        <f t="shared" ref="KQ890:KR890" si="3770">KQ525</f>
        <v>22.9</v>
      </c>
      <c r="KR890" s="74">
        <f t="shared" si="3770"/>
        <v>11.6</v>
      </c>
      <c r="KS890" s="74">
        <f t="shared" si="3613"/>
        <v>12.4</v>
      </c>
      <c r="KT890" s="74">
        <f t="shared" si="3614"/>
        <v>22.3</v>
      </c>
      <c r="KU890" s="74">
        <f t="shared" ref="KU890:KV890" si="3771">KU525</f>
        <v>21.8</v>
      </c>
      <c r="KV890" s="74">
        <f t="shared" si="3771"/>
        <v>31.2</v>
      </c>
      <c r="KW890" s="72">
        <f t="shared" si="3602"/>
        <v>0.76</v>
      </c>
      <c r="KX890" s="74">
        <f t="shared" si="3744"/>
        <v>4.3</v>
      </c>
      <c r="KZ890" s="74">
        <f t="shared" ref="KZ890:LC890" si="3772">KZ525</f>
        <v>81.400000000000006</v>
      </c>
      <c r="LA890" s="74">
        <f t="shared" si="3772"/>
        <v>50.3</v>
      </c>
      <c r="LB890" s="74">
        <f t="shared" si="3772"/>
        <v>11.8</v>
      </c>
      <c r="LC890" s="74">
        <f t="shared" si="3772"/>
        <v>0.7</v>
      </c>
    </row>
    <row r="891" spans="23:315" x14ac:dyDescent="0.35">
      <c r="W891" s="8">
        <f t="shared" si="3701"/>
        <v>26</v>
      </c>
      <c r="X891">
        <v>2160000</v>
      </c>
      <c r="Y891">
        <f t="shared" si="3702"/>
        <v>600</v>
      </c>
      <c r="Z891" s="8">
        <v>0</v>
      </c>
      <c r="AA891" s="8">
        <v>-4</v>
      </c>
      <c r="AB891" s="8">
        <v>88.2</v>
      </c>
      <c r="AC891" s="4"/>
      <c r="KL891" s="84">
        <f t="shared" si="3610"/>
        <v>27553</v>
      </c>
      <c r="KM891">
        <v>1975</v>
      </c>
      <c r="KN891">
        <v>6</v>
      </c>
      <c r="KO891">
        <v>8</v>
      </c>
      <c r="KP891" s="84">
        <f t="shared" si="3611"/>
        <v>159</v>
      </c>
      <c r="KQ891" s="74">
        <f t="shared" ref="KQ891:KR891" si="3773">KQ526</f>
        <v>22.7</v>
      </c>
      <c r="KR891" s="74">
        <f t="shared" si="3773"/>
        <v>12.4</v>
      </c>
      <c r="KS891" s="74">
        <f t="shared" si="3613"/>
        <v>12</v>
      </c>
      <c r="KT891" s="74">
        <f t="shared" si="3614"/>
        <v>22.9</v>
      </c>
      <c r="KU891" s="74">
        <f t="shared" ref="KU891:KV891" si="3774">KU526</f>
        <v>20.3</v>
      </c>
      <c r="KV891" s="74">
        <f t="shared" si="3774"/>
        <v>30.4</v>
      </c>
      <c r="KW891" s="72">
        <f t="shared" si="3602"/>
        <v>0.79</v>
      </c>
      <c r="KX891" s="74">
        <f t="shared" si="3744"/>
        <v>1.8</v>
      </c>
      <c r="KZ891" s="74">
        <f t="shared" ref="KZ891:LC891" si="3775">KZ526</f>
        <v>82.7</v>
      </c>
      <c r="LA891" s="74">
        <f t="shared" si="3775"/>
        <v>53.1</v>
      </c>
      <c r="LB891" s="74">
        <f t="shared" si="3775"/>
        <v>11.6</v>
      </c>
      <c r="LC891" s="74">
        <f t="shared" si="3775"/>
        <v>0.6</v>
      </c>
    </row>
    <row r="892" spans="23:315" x14ac:dyDescent="0.35">
      <c r="W892" s="8">
        <f t="shared" si="3701"/>
        <v>26</v>
      </c>
      <c r="X892">
        <v>2163600</v>
      </c>
      <c r="Y892">
        <f t="shared" si="3702"/>
        <v>601</v>
      </c>
      <c r="Z892" s="8">
        <v>0</v>
      </c>
      <c r="AA892" s="8">
        <v>-4.0999999999999996</v>
      </c>
      <c r="AB892" s="8">
        <v>86.5</v>
      </c>
      <c r="AC892" s="4"/>
      <c r="KL892" s="84">
        <f t="shared" si="3610"/>
        <v>27554</v>
      </c>
      <c r="KM892">
        <v>1975</v>
      </c>
      <c r="KN892">
        <v>6</v>
      </c>
      <c r="KO892">
        <v>9</v>
      </c>
      <c r="KP892" s="84">
        <f t="shared" si="3611"/>
        <v>160</v>
      </c>
      <c r="KQ892" s="74">
        <f t="shared" ref="KQ892:KR892" si="3776">KQ527</f>
        <v>22.9</v>
      </c>
      <c r="KR892" s="74">
        <f t="shared" si="3776"/>
        <v>12</v>
      </c>
      <c r="KS892" s="74">
        <f t="shared" si="3613"/>
        <v>12.1</v>
      </c>
      <c r="KT892" s="74">
        <f t="shared" si="3614"/>
        <v>22.7</v>
      </c>
      <c r="KU892" s="74">
        <f t="shared" ref="KU892:KV892" si="3777">KU527</f>
        <v>21.2</v>
      </c>
      <c r="KV892" s="74">
        <f t="shared" si="3777"/>
        <v>32.200000000000003</v>
      </c>
      <c r="KW892" s="72">
        <f t="shared" si="3602"/>
        <v>0.79</v>
      </c>
      <c r="KX892" s="74">
        <f t="shared" si="3744"/>
        <v>2.4</v>
      </c>
      <c r="KZ892" s="74">
        <f t="shared" ref="KZ892:LC892" si="3778">KZ527</f>
        <v>79.400000000000006</v>
      </c>
      <c r="LA892" s="74">
        <f t="shared" si="3778"/>
        <v>53.5</v>
      </c>
      <c r="LB892" s="74">
        <f t="shared" si="3778"/>
        <v>12.2</v>
      </c>
      <c r="LC892" s="74">
        <f t="shared" si="3778"/>
        <v>0.6</v>
      </c>
    </row>
    <row r="893" spans="23:315" x14ac:dyDescent="0.35">
      <c r="W893" s="8">
        <f t="shared" si="3701"/>
        <v>26.1</v>
      </c>
      <c r="X893">
        <v>2167200</v>
      </c>
      <c r="Y893">
        <f t="shared" si="3702"/>
        <v>602</v>
      </c>
      <c r="Z893" s="8">
        <v>0</v>
      </c>
      <c r="AA893" s="8">
        <v>-4.4000000000000004</v>
      </c>
      <c r="AB893" s="8">
        <v>89.1</v>
      </c>
      <c r="AC893" s="4"/>
      <c r="KL893" s="84">
        <f t="shared" si="3610"/>
        <v>27555</v>
      </c>
      <c r="KM893">
        <v>1975</v>
      </c>
      <c r="KN893">
        <v>6</v>
      </c>
      <c r="KO893">
        <v>10</v>
      </c>
      <c r="KP893" s="84">
        <f t="shared" si="3611"/>
        <v>161</v>
      </c>
      <c r="KQ893" s="74">
        <f t="shared" ref="KQ893:KR893" si="3779">KQ528</f>
        <v>23.4</v>
      </c>
      <c r="KR893" s="74">
        <f t="shared" si="3779"/>
        <v>12.1</v>
      </c>
      <c r="KS893" s="74">
        <f t="shared" si="3613"/>
        <v>12.5</v>
      </c>
      <c r="KT893" s="74">
        <f t="shared" si="3614"/>
        <v>22.9</v>
      </c>
      <c r="KU893" s="74">
        <f t="shared" ref="KU893:KV893" si="3780">KU528</f>
        <v>21.9</v>
      </c>
      <c r="KV893" s="74">
        <f t="shared" si="3780"/>
        <v>33.200000000000003</v>
      </c>
      <c r="KW893" s="72">
        <f t="shared" si="3602"/>
        <v>0.79</v>
      </c>
      <c r="KX893" s="74">
        <f t="shared" si="3744"/>
        <v>2.2000000000000002</v>
      </c>
      <c r="KZ893" s="74">
        <f t="shared" ref="KZ893:LC893" si="3781">KZ528</f>
        <v>77.7</v>
      </c>
      <c r="LA893" s="74">
        <f t="shared" si="3781"/>
        <v>49.9</v>
      </c>
      <c r="LB893" s="74">
        <f t="shared" si="3781"/>
        <v>12.5</v>
      </c>
      <c r="LC893" s="74">
        <f t="shared" si="3781"/>
        <v>0.6</v>
      </c>
    </row>
    <row r="894" spans="23:315" x14ac:dyDescent="0.35">
      <c r="W894" s="8">
        <f t="shared" si="3701"/>
        <v>26.1</v>
      </c>
      <c r="X894">
        <v>2170800</v>
      </c>
      <c r="Y894">
        <f t="shared" si="3702"/>
        <v>603</v>
      </c>
      <c r="Z894" s="8">
        <v>0</v>
      </c>
      <c r="AA894" s="8">
        <v>-4.4000000000000004</v>
      </c>
      <c r="AB894" s="8">
        <v>86.4</v>
      </c>
      <c r="AC894" s="4"/>
      <c r="KL894" s="84">
        <f t="shared" si="3610"/>
        <v>27556</v>
      </c>
      <c r="KM894">
        <v>1975</v>
      </c>
      <c r="KN894">
        <v>6</v>
      </c>
      <c r="KO894">
        <v>11</v>
      </c>
      <c r="KP894" s="84">
        <f t="shared" si="3611"/>
        <v>162</v>
      </c>
      <c r="KQ894" s="74">
        <f t="shared" ref="KQ894:KR894" si="3782">KQ529</f>
        <v>23.3</v>
      </c>
      <c r="KR894" s="74">
        <f t="shared" si="3782"/>
        <v>12.5</v>
      </c>
      <c r="KS894" s="74">
        <f t="shared" si="3613"/>
        <v>12.3</v>
      </c>
      <c r="KT894" s="74">
        <f t="shared" si="3614"/>
        <v>23.4</v>
      </c>
      <c r="KU894" s="74">
        <f t="shared" ref="KU894:KV894" si="3783">KU529</f>
        <v>22.9</v>
      </c>
      <c r="KV894" s="74">
        <f t="shared" si="3783"/>
        <v>33.200000000000003</v>
      </c>
      <c r="KW894" s="72">
        <f t="shared" si="3602"/>
        <v>0.77</v>
      </c>
      <c r="KX894" s="74">
        <f t="shared" si="3744"/>
        <v>3.5</v>
      </c>
      <c r="KZ894" s="74">
        <f t="shared" ref="KZ894:LC894" si="3784">KZ529</f>
        <v>77.5</v>
      </c>
      <c r="LA894" s="74">
        <f t="shared" si="3784"/>
        <v>47.9</v>
      </c>
      <c r="LB894" s="74">
        <f t="shared" si="3784"/>
        <v>12.9</v>
      </c>
      <c r="LC894" s="74">
        <f t="shared" si="3784"/>
        <v>0.6</v>
      </c>
    </row>
    <row r="895" spans="23:315" x14ac:dyDescent="0.35">
      <c r="W895" s="8">
        <f t="shared" si="3701"/>
        <v>26.2</v>
      </c>
      <c r="X895">
        <v>2174400</v>
      </c>
      <c r="Y895">
        <f t="shared" si="3702"/>
        <v>604</v>
      </c>
      <c r="Z895" s="8">
        <v>0</v>
      </c>
      <c r="AA895" s="8">
        <v>-3.5</v>
      </c>
      <c r="AB895" s="8">
        <v>85.4</v>
      </c>
      <c r="AC895" s="4"/>
      <c r="KL895" s="84">
        <f t="shared" si="3610"/>
        <v>27557</v>
      </c>
      <c r="KM895">
        <v>1975</v>
      </c>
      <c r="KN895">
        <v>6</v>
      </c>
      <c r="KO895">
        <v>12</v>
      </c>
      <c r="KP895" s="84">
        <f t="shared" si="3611"/>
        <v>163</v>
      </c>
      <c r="KQ895" s="74">
        <f t="shared" ref="KQ895:KR895" si="3785">KQ530</f>
        <v>22.7</v>
      </c>
      <c r="KR895" s="74">
        <f t="shared" si="3785"/>
        <v>12.3</v>
      </c>
      <c r="KS895" s="74">
        <f t="shared" si="3613"/>
        <v>12</v>
      </c>
      <c r="KT895" s="74">
        <f t="shared" si="3614"/>
        <v>23.3</v>
      </c>
      <c r="KU895" s="74">
        <f t="shared" ref="KU895:KV895" si="3786">KU530</f>
        <v>18.399999999999999</v>
      </c>
      <c r="KV895" s="74">
        <f t="shared" si="3786"/>
        <v>31.2</v>
      </c>
      <c r="KW895" s="72">
        <f t="shared" si="3602"/>
        <v>0.84</v>
      </c>
      <c r="KX895" s="74">
        <f t="shared" si="3744"/>
        <v>5.5</v>
      </c>
      <c r="KZ895" s="74">
        <f t="shared" ref="KZ895:LC895" si="3787">KZ530</f>
        <v>79.2</v>
      </c>
      <c r="LA895" s="74">
        <f t="shared" si="3787"/>
        <v>58.6</v>
      </c>
      <c r="LB895" s="74">
        <f t="shared" si="3787"/>
        <v>12.1</v>
      </c>
      <c r="LC895" s="74">
        <f t="shared" si="3787"/>
        <v>0.7</v>
      </c>
    </row>
    <row r="896" spans="23:315" x14ac:dyDescent="0.35">
      <c r="W896" s="8">
        <f t="shared" si="3701"/>
        <v>26.2</v>
      </c>
      <c r="X896">
        <v>2178000</v>
      </c>
      <c r="Y896">
        <f t="shared" si="3702"/>
        <v>605</v>
      </c>
      <c r="Z896" s="8">
        <v>0</v>
      </c>
      <c r="AA896" s="8">
        <v>-3.2</v>
      </c>
      <c r="AB896" s="8">
        <v>80.900000000000006</v>
      </c>
      <c r="AC896" s="4"/>
      <c r="KL896" s="84">
        <f t="shared" si="3610"/>
        <v>27558</v>
      </c>
      <c r="KM896">
        <v>1975</v>
      </c>
      <c r="KN896">
        <v>6</v>
      </c>
      <c r="KO896">
        <v>13</v>
      </c>
      <c r="KP896" s="84">
        <f t="shared" si="3611"/>
        <v>164</v>
      </c>
      <c r="KQ896" s="74">
        <f t="shared" ref="KQ896:KR896" si="3788">KQ531</f>
        <v>23.8</v>
      </c>
      <c r="KR896" s="74">
        <f t="shared" si="3788"/>
        <v>12</v>
      </c>
      <c r="KS896" s="74">
        <f t="shared" si="3613"/>
        <v>12.6</v>
      </c>
      <c r="KT896" s="74">
        <f t="shared" si="3614"/>
        <v>22.7</v>
      </c>
      <c r="KU896" s="74">
        <f t="shared" ref="KU896:KV896" si="3789">KU531</f>
        <v>22.1</v>
      </c>
      <c r="KV896" s="74">
        <f t="shared" si="3789"/>
        <v>34.4</v>
      </c>
      <c r="KW896" s="72">
        <f t="shared" si="3602"/>
        <v>0.8</v>
      </c>
      <c r="KX896" s="74">
        <f t="shared" si="3744"/>
        <v>1</v>
      </c>
      <c r="KZ896" s="74">
        <f t="shared" ref="KZ896:LC896" si="3790">KZ531</f>
        <v>80.7</v>
      </c>
      <c r="LA896" s="74">
        <f t="shared" si="3790"/>
        <v>49.9</v>
      </c>
      <c r="LB896" s="74">
        <f t="shared" si="3790"/>
        <v>11.6</v>
      </c>
      <c r="LC896" s="74">
        <f t="shared" si="3790"/>
        <v>0.6</v>
      </c>
    </row>
    <row r="897" spans="23:315" x14ac:dyDescent="0.35">
      <c r="W897" s="8">
        <f t="shared" si="3701"/>
        <v>26.3</v>
      </c>
      <c r="X897">
        <v>2181600</v>
      </c>
      <c r="Y897">
        <f t="shared" si="3702"/>
        <v>606</v>
      </c>
      <c r="Z897" s="8">
        <v>0</v>
      </c>
      <c r="AA897" s="8">
        <v>-2.2999999999999998</v>
      </c>
      <c r="AB897" s="8">
        <v>76.7</v>
      </c>
      <c r="AC897" s="4"/>
      <c r="KL897" s="84">
        <f t="shared" si="3610"/>
        <v>27559</v>
      </c>
      <c r="KM897">
        <v>1975</v>
      </c>
      <c r="KN897">
        <v>6</v>
      </c>
      <c r="KO897">
        <v>14</v>
      </c>
      <c r="KP897" s="84">
        <f t="shared" si="3611"/>
        <v>165</v>
      </c>
      <c r="KQ897" s="74">
        <f t="shared" ref="KQ897:KR897" si="3791">KQ532</f>
        <v>24.2</v>
      </c>
      <c r="KR897" s="74">
        <f t="shared" si="3791"/>
        <v>12.6</v>
      </c>
      <c r="KS897" s="74">
        <f t="shared" si="3613"/>
        <v>13.4</v>
      </c>
      <c r="KT897" s="74">
        <f t="shared" si="3614"/>
        <v>23.8</v>
      </c>
      <c r="KU897" s="74">
        <f t="shared" ref="KU897:KV897" si="3792">KU532</f>
        <v>22.2</v>
      </c>
      <c r="KV897" s="74">
        <f t="shared" si="3792"/>
        <v>32.299999999999997</v>
      </c>
      <c r="KW897" s="72">
        <f t="shared" si="3602"/>
        <v>0.77</v>
      </c>
      <c r="KX897" s="74">
        <f t="shared" si="3744"/>
        <v>2.4</v>
      </c>
      <c r="KZ897" s="74">
        <f t="shared" ref="KZ897:LC897" si="3793">KZ532</f>
        <v>77.2</v>
      </c>
      <c r="LA897" s="74">
        <f t="shared" si="3793"/>
        <v>50.3</v>
      </c>
      <c r="LB897" s="74">
        <f t="shared" si="3793"/>
        <v>11.6</v>
      </c>
      <c r="LC897" s="74">
        <f t="shared" si="3793"/>
        <v>0.7</v>
      </c>
    </row>
    <row r="898" spans="23:315" x14ac:dyDescent="0.35">
      <c r="W898" s="8">
        <f t="shared" si="3701"/>
        <v>26.3</v>
      </c>
      <c r="X898">
        <v>2185200</v>
      </c>
      <c r="Y898">
        <f t="shared" si="3702"/>
        <v>607</v>
      </c>
      <c r="Z898" s="8">
        <v>0</v>
      </c>
      <c r="AA898" s="8">
        <v>-0.1</v>
      </c>
      <c r="AB898" s="8">
        <v>81.099999999999994</v>
      </c>
      <c r="AC898" s="4"/>
      <c r="KL898" s="84">
        <f t="shared" si="3610"/>
        <v>27560</v>
      </c>
      <c r="KM898">
        <v>1975</v>
      </c>
      <c r="KN898">
        <v>6</v>
      </c>
      <c r="KO898">
        <v>15</v>
      </c>
      <c r="KP898" s="84">
        <f t="shared" si="3611"/>
        <v>166</v>
      </c>
      <c r="KQ898" s="74">
        <f t="shared" ref="KQ898:KR898" si="3794">KQ533</f>
        <v>24.7</v>
      </c>
      <c r="KR898" s="74">
        <f t="shared" si="3794"/>
        <v>13.4</v>
      </c>
      <c r="KS898" s="74">
        <f t="shared" si="3613"/>
        <v>14</v>
      </c>
      <c r="KT898" s="74">
        <f t="shared" si="3614"/>
        <v>24.2</v>
      </c>
      <c r="KU898" s="74">
        <f t="shared" ref="KU898:KV898" si="3795">KU533</f>
        <v>22</v>
      </c>
      <c r="KV898" s="74">
        <f t="shared" si="3795"/>
        <v>33.200000000000003</v>
      </c>
      <c r="KW898" s="72">
        <f t="shared" si="3602"/>
        <v>0.79</v>
      </c>
      <c r="KX898" s="74">
        <f t="shared" si="3744"/>
        <v>3.5</v>
      </c>
      <c r="KZ898" s="74">
        <f t="shared" ref="KZ898:LC898" si="3796">KZ533</f>
        <v>79.2</v>
      </c>
      <c r="LA898" s="74">
        <f t="shared" si="3796"/>
        <v>53.4</v>
      </c>
      <c r="LB898" s="74">
        <f t="shared" si="3796"/>
        <v>11.2</v>
      </c>
      <c r="LC898" s="74">
        <f t="shared" si="3796"/>
        <v>0.6</v>
      </c>
    </row>
    <row r="899" spans="23:315" x14ac:dyDescent="0.35">
      <c r="W899" s="8">
        <f t="shared" si="3701"/>
        <v>26.3</v>
      </c>
      <c r="X899">
        <v>2188800</v>
      </c>
      <c r="Y899">
        <f t="shared" si="3702"/>
        <v>608</v>
      </c>
      <c r="Z899" s="8">
        <v>0.8</v>
      </c>
      <c r="AA899" s="8">
        <v>0.7</v>
      </c>
      <c r="AB899" s="8">
        <v>83.5</v>
      </c>
      <c r="AC899" s="4"/>
      <c r="KL899" s="84">
        <f t="shared" si="3610"/>
        <v>27561</v>
      </c>
      <c r="KM899">
        <v>1975</v>
      </c>
      <c r="KN899">
        <v>6</v>
      </c>
      <c r="KO899">
        <v>16</v>
      </c>
      <c r="KP899" s="84">
        <f t="shared" si="3611"/>
        <v>167</v>
      </c>
      <c r="KQ899" s="74">
        <f t="shared" ref="KQ899:KR899" si="3797">KQ534</f>
        <v>24.2</v>
      </c>
      <c r="KR899" s="74">
        <f t="shared" si="3797"/>
        <v>14</v>
      </c>
      <c r="KS899" s="74">
        <f t="shared" si="3613"/>
        <v>13.6</v>
      </c>
      <c r="KT899" s="74">
        <f t="shared" si="3614"/>
        <v>24.7</v>
      </c>
      <c r="KU899" s="74">
        <f t="shared" ref="KU899:KV899" si="3798">KU534</f>
        <v>18.5</v>
      </c>
      <c r="KV899" s="74">
        <f t="shared" si="3798"/>
        <v>31.7</v>
      </c>
      <c r="KW899" s="72">
        <f t="shared" si="3602"/>
        <v>0.84</v>
      </c>
      <c r="KX899" s="74">
        <f t="shared" si="3744"/>
        <v>5.7</v>
      </c>
      <c r="KZ899" s="74">
        <f t="shared" ref="KZ899:LC899" si="3799">KZ534</f>
        <v>80.2</v>
      </c>
      <c r="LA899" s="74">
        <f t="shared" si="3799"/>
        <v>59.3</v>
      </c>
      <c r="LB899" s="74">
        <f t="shared" si="3799"/>
        <v>12.3</v>
      </c>
      <c r="LC899" s="74">
        <f t="shared" si="3799"/>
        <v>0.7</v>
      </c>
    </row>
    <row r="900" spans="23:315" x14ac:dyDescent="0.35">
      <c r="W900" s="8">
        <f t="shared" si="3701"/>
        <v>26.4</v>
      </c>
      <c r="X900">
        <v>2192400</v>
      </c>
      <c r="Y900">
        <f t="shared" si="3702"/>
        <v>609</v>
      </c>
      <c r="Z900" s="8">
        <v>10.6</v>
      </c>
      <c r="AA900" s="8">
        <v>0.9</v>
      </c>
      <c r="AB900" s="8">
        <v>84</v>
      </c>
      <c r="AC900" s="4"/>
      <c r="KL900" s="84">
        <f t="shared" si="3610"/>
        <v>27562</v>
      </c>
      <c r="KM900">
        <v>1975</v>
      </c>
      <c r="KN900">
        <v>6</v>
      </c>
      <c r="KO900">
        <v>17</v>
      </c>
      <c r="KP900" s="84">
        <f t="shared" si="3611"/>
        <v>168</v>
      </c>
      <c r="KQ900" s="74">
        <f t="shared" ref="KQ900:KR900" si="3800">KQ535</f>
        <v>24.5</v>
      </c>
      <c r="KR900" s="74">
        <f t="shared" si="3800"/>
        <v>13.6</v>
      </c>
      <c r="KS900" s="74">
        <f t="shared" si="3613"/>
        <v>13.6</v>
      </c>
      <c r="KT900" s="74">
        <f t="shared" si="3614"/>
        <v>24.2</v>
      </c>
      <c r="KU900" s="74">
        <f t="shared" ref="KU900:KV900" si="3801">KU535</f>
        <v>22.3</v>
      </c>
      <c r="KV900" s="74">
        <f t="shared" si="3801"/>
        <v>31.6</v>
      </c>
      <c r="KW900" s="72">
        <f t="shared" ref="KW900:KW963" si="3802">MIN(IF(KU900&lt;KV900,((1-KU900/KV900)/0.72)^(1/3.2),0),1)</f>
        <v>0.76</v>
      </c>
      <c r="KX900" s="74">
        <f t="shared" si="3744"/>
        <v>3.6</v>
      </c>
      <c r="KZ900" s="74">
        <f t="shared" ref="KZ900:LC900" si="3803">KZ535</f>
        <v>83</v>
      </c>
      <c r="LA900" s="74">
        <f t="shared" si="3803"/>
        <v>54.1</v>
      </c>
      <c r="LB900" s="74">
        <f t="shared" si="3803"/>
        <v>11</v>
      </c>
      <c r="LC900" s="74">
        <f t="shared" si="3803"/>
        <v>0.6</v>
      </c>
    </row>
    <row r="901" spans="23:315" x14ac:dyDescent="0.35">
      <c r="W901" s="8">
        <f t="shared" si="3701"/>
        <v>26.4</v>
      </c>
      <c r="X901">
        <v>2196000</v>
      </c>
      <c r="Y901">
        <f t="shared" si="3702"/>
        <v>610</v>
      </c>
      <c r="Z901" s="8">
        <v>43.9</v>
      </c>
      <c r="AA901" s="8">
        <v>1.4</v>
      </c>
      <c r="AB901" s="8">
        <v>84.1</v>
      </c>
      <c r="AC901" s="4"/>
      <c r="KL901" s="84">
        <f t="shared" si="3610"/>
        <v>27563</v>
      </c>
      <c r="KM901">
        <v>1975</v>
      </c>
      <c r="KN901">
        <v>6</v>
      </c>
      <c r="KO901">
        <v>18</v>
      </c>
      <c r="KP901" s="84">
        <f t="shared" si="3611"/>
        <v>169</v>
      </c>
      <c r="KQ901" s="74">
        <f t="shared" ref="KQ901:KR901" si="3804">KQ536</f>
        <v>24.6</v>
      </c>
      <c r="KR901" s="74">
        <f t="shared" si="3804"/>
        <v>13.6</v>
      </c>
      <c r="KS901" s="74">
        <f t="shared" si="3613"/>
        <v>14</v>
      </c>
      <c r="KT901" s="74">
        <f t="shared" si="3614"/>
        <v>24.5</v>
      </c>
      <c r="KU901" s="74">
        <f t="shared" ref="KU901:KV901" si="3805">KU536</f>
        <v>22.2</v>
      </c>
      <c r="KV901" s="74">
        <f t="shared" si="3805"/>
        <v>31.8</v>
      </c>
      <c r="KW901" s="72">
        <f t="shared" si="3802"/>
        <v>0.76</v>
      </c>
      <c r="KX901" s="74">
        <f t="shared" si="3744"/>
        <v>1.6</v>
      </c>
      <c r="KZ901" s="74">
        <f t="shared" ref="KZ901:LC901" si="3806">KZ536</f>
        <v>82.1</v>
      </c>
      <c r="LA901" s="74">
        <f t="shared" si="3806"/>
        <v>52.3</v>
      </c>
      <c r="LB901" s="74">
        <f t="shared" si="3806"/>
        <v>11.4</v>
      </c>
      <c r="LC901" s="74">
        <f t="shared" si="3806"/>
        <v>0.6</v>
      </c>
    </row>
    <row r="902" spans="23:315" x14ac:dyDescent="0.35">
      <c r="W902" s="8">
        <f t="shared" si="3701"/>
        <v>26.5</v>
      </c>
      <c r="X902">
        <v>2199600</v>
      </c>
      <c r="Y902">
        <f t="shared" si="3702"/>
        <v>611</v>
      </c>
      <c r="Z902" s="8">
        <v>61.1</v>
      </c>
      <c r="AA902" s="8">
        <v>2</v>
      </c>
      <c r="AB902" s="8">
        <v>85.9</v>
      </c>
      <c r="AC902" s="4"/>
      <c r="KL902" s="84">
        <f t="shared" si="3610"/>
        <v>27564</v>
      </c>
      <c r="KM902">
        <v>1975</v>
      </c>
      <c r="KN902">
        <v>6</v>
      </c>
      <c r="KO902">
        <v>19</v>
      </c>
      <c r="KP902" s="84">
        <f t="shared" si="3611"/>
        <v>170</v>
      </c>
      <c r="KQ902" s="74">
        <f t="shared" ref="KQ902:KR902" si="3807">KQ537</f>
        <v>24.7</v>
      </c>
      <c r="KR902" s="74">
        <f t="shared" si="3807"/>
        <v>14</v>
      </c>
      <c r="KS902" s="74">
        <f t="shared" si="3613"/>
        <v>14.3</v>
      </c>
      <c r="KT902" s="74">
        <f t="shared" si="3614"/>
        <v>24.6</v>
      </c>
      <c r="KU902" s="74">
        <f t="shared" ref="KU902:KV902" si="3808">KU537</f>
        <v>20.9</v>
      </c>
      <c r="KV902" s="74">
        <f t="shared" si="3808"/>
        <v>32.200000000000003</v>
      </c>
      <c r="KW902" s="72">
        <f t="shared" si="3802"/>
        <v>0.8</v>
      </c>
      <c r="KX902" s="74">
        <f t="shared" si="3744"/>
        <v>0.9</v>
      </c>
      <c r="KZ902" s="74">
        <f t="shared" ref="KZ902:LC902" si="3809">KZ537</f>
        <v>80.400000000000006</v>
      </c>
      <c r="LA902" s="74">
        <f t="shared" si="3809"/>
        <v>57.1</v>
      </c>
      <c r="LB902" s="74">
        <f t="shared" si="3809"/>
        <v>9.6</v>
      </c>
      <c r="LC902" s="74">
        <f t="shared" si="3809"/>
        <v>0.6</v>
      </c>
    </row>
    <row r="903" spans="23:315" x14ac:dyDescent="0.35">
      <c r="W903" s="8">
        <f t="shared" si="3701"/>
        <v>26.5</v>
      </c>
      <c r="X903">
        <v>2203200</v>
      </c>
      <c r="Y903">
        <f t="shared" si="3702"/>
        <v>612</v>
      </c>
      <c r="Z903" s="8">
        <v>58.1</v>
      </c>
      <c r="AA903" s="8">
        <v>3.1</v>
      </c>
      <c r="AB903" s="8">
        <v>79</v>
      </c>
      <c r="AC903" s="4"/>
      <c r="KL903" s="84">
        <f t="shared" ref="KL903:KL966" si="3810">DATEVALUE(KM903 &amp; "/" &amp; KN903 &amp; "/" &amp; KO903)</f>
        <v>27565</v>
      </c>
      <c r="KM903">
        <v>1975</v>
      </c>
      <c r="KN903">
        <v>6</v>
      </c>
      <c r="KO903">
        <v>20</v>
      </c>
      <c r="KP903" s="84">
        <f t="shared" ref="KP903:KP966" si="3811">DATE(KM903,KN903,KO903)-DATE(KM903,1,1)+1</f>
        <v>171</v>
      </c>
      <c r="KQ903" s="74">
        <f t="shared" ref="KQ903:KR903" si="3812">KQ538</f>
        <v>25.2</v>
      </c>
      <c r="KR903" s="74">
        <f t="shared" si="3812"/>
        <v>14.3</v>
      </c>
      <c r="KS903" s="74">
        <f t="shared" ref="KS903:KS966" si="3813">KR904</f>
        <v>14.8</v>
      </c>
      <c r="KT903" s="74">
        <f t="shared" ref="KT903:KT966" si="3814">KQ902</f>
        <v>24.7</v>
      </c>
      <c r="KU903" s="74">
        <f t="shared" ref="KU903:KV903" si="3815">KU538</f>
        <v>22.6</v>
      </c>
      <c r="KV903" s="74">
        <f t="shared" si="3815"/>
        <v>33.799999999999997</v>
      </c>
      <c r="KW903" s="72">
        <f t="shared" si="3802"/>
        <v>0.78</v>
      </c>
      <c r="KX903" s="74">
        <f t="shared" si="3744"/>
        <v>3.4</v>
      </c>
      <c r="KZ903" s="74">
        <f t="shared" ref="KZ903:LC903" si="3816">KZ538</f>
        <v>79.5</v>
      </c>
      <c r="LA903" s="74">
        <f t="shared" si="3816"/>
        <v>50.3</v>
      </c>
      <c r="LB903" s="74">
        <f t="shared" si="3816"/>
        <v>11</v>
      </c>
      <c r="LC903" s="74">
        <f t="shared" si="3816"/>
        <v>0.6</v>
      </c>
    </row>
    <row r="904" spans="23:315" x14ac:dyDescent="0.35">
      <c r="W904" s="8">
        <f t="shared" si="3701"/>
        <v>26.5</v>
      </c>
      <c r="X904">
        <v>2206800</v>
      </c>
      <c r="Y904">
        <f t="shared" si="3702"/>
        <v>613</v>
      </c>
      <c r="Z904" s="8">
        <v>50</v>
      </c>
      <c r="AA904" s="8">
        <v>3.6</v>
      </c>
      <c r="AB904" s="8">
        <v>83.9</v>
      </c>
      <c r="AC904" s="4"/>
      <c r="KL904" s="84">
        <f t="shared" si="3810"/>
        <v>27566</v>
      </c>
      <c r="KM904">
        <v>1975</v>
      </c>
      <c r="KN904">
        <v>6</v>
      </c>
      <c r="KO904">
        <v>21</v>
      </c>
      <c r="KP904" s="84">
        <f t="shared" si="3811"/>
        <v>172</v>
      </c>
      <c r="KQ904" s="74">
        <f t="shared" ref="KQ904:KR904" si="3817">KQ539</f>
        <v>25</v>
      </c>
      <c r="KR904" s="74">
        <f t="shared" si="3817"/>
        <v>14.8</v>
      </c>
      <c r="KS904" s="74">
        <f t="shared" si="3813"/>
        <v>14.5</v>
      </c>
      <c r="KT904" s="74">
        <f t="shared" si="3814"/>
        <v>25.2</v>
      </c>
      <c r="KU904" s="74">
        <f t="shared" ref="KU904:KV904" si="3818">KU539</f>
        <v>21.4</v>
      </c>
      <c r="KV904" s="74">
        <f t="shared" si="3818"/>
        <v>32.1</v>
      </c>
      <c r="KW904" s="72">
        <f t="shared" si="3802"/>
        <v>0.79</v>
      </c>
      <c r="KX904" s="74">
        <f t="shared" si="3744"/>
        <v>2.9</v>
      </c>
      <c r="KZ904" s="74">
        <f t="shared" ref="KZ904:LC904" si="3819">KZ539</f>
        <v>82.6</v>
      </c>
      <c r="LA904" s="74">
        <f t="shared" si="3819"/>
        <v>54.6</v>
      </c>
      <c r="LB904" s="74">
        <f t="shared" si="3819"/>
        <v>9.8000000000000007</v>
      </c>
      <c r="LC904" s="74">
        <f t="shared" si="3819"/>
        <v>0.6</v>
      </c>
    </row>
    <row r="905" spans="23:315" x14ac:dyDescent="0.35">
      <c r="W905" s="8">
        <f t="shared" si="3701"/>
        <v>26.6</v>
      </c>
      <c r="X905">
        <v>2210400</v>
      </c>
      <c r="Y905">
        <f t="shared" si="3702"/>
        <v>614</v>
      </c>
      <c r="Z905" s="8">
        <v>53.3</v>
      </c>
      <c r="AA905" s="8">
        <v>3.9</v>
      </c>
      <c r="AB905" s="8">
        <v>85.3</v>
      </c>
      <c r="AC905" s="4"/>
      <c r="KL905" s="84">
        <f t="shared" si="3810"/>
        <v>27567</v>
      </c>
      <c r="KM905">
        <v>1975</v>
      </c>
      <c r="KN905">
        <v>6</v>
      </c>
      <c r="KO905">
        <v>22</v>
      </c>
      <c r="KP905" s="84">
        <f t="shared" si="3811"/>
        <v>173</v>
      </c>
      <c r="KQ905" s="74">
        <f t="shared" ref="KQ905:KR905" si="3820">KQ540</f>
        <v>25</v>
      </c>
      <c r="KR905" s="74">
        <f t="shared" si="3820"/>
        <v>14.5</v>
      </c>
      <c r="KS905" s="74">
        <f t="shared" si="3813"/>
        <v>14.1</v>
      </c>
      <c r="KT905" s="74">
        <f t="shared" si="3814"/>
        <v>25</v>
      </c>
      <c r="KU905" s="74">
        <f t="shared" ref="KU905:KV905" si="3821">KU540</f>
        <v>20.9</v>
      </c>
      <c r="KV905" s="74">
        <f t="shared" si="3821"/>
        <v>31</v>
      </c>
      <c r="KW905" s="72">
        <f t="shared" si="3802"/>
        <v>0.78</v>
      </c>
      <c r="KX905" s="74">
        <f t="shared" si="3744"/>
        <v>4.2</v>
      </c>
      <c r="KZ905" s="74">
        <f t="shared" ref="KZ905:LC905" si="3822">KZ540</f>
        <v>81.2</v>
      </c>
      <c r="LA905" s="74">
        <f t="shared" si="3822"/>
        <v>53.3</v>
      </c>
      <c r="LB905" s="74">
        <f t="shared" si="3822"/>
        <v>11.4</v>
      </c>
      <c r="LC905" s="74">
        <f t="shared" si="3822"/>
        <v>0.6</v>
      </c>
    </row>
    <row r="906" spans="23:315" x14ac:dyDescent="0.35">
      <c r="W906" s="8">
        <f t="shared" si="3701"/>
        <v>26.6</v>
      </c>
      <c r="X906">
        <v>2214000</v>
      </c>
      <c r="Y906">
        <f t="shared" si="3702"/>
        <v>615</v>
      </c>
      <c r="Z906" s="8">
        <v>65.599999999999994</v>
      </c>
      <c r="AA906" s="8">
        <v>4.2</v>
      </c>
      <c r="AB906" s="8">
        <v>85.2</v>
      </c>
      <c r="AC906" s="4"/>
      <c r="KL906" s="84">
        <f t="shared" si="3810"/>
        <v>27568</v>
      </c>
      <c r="KM906">
        <v>1975</v>
      </c>
      <c r="KN906">
        <v>6</v>
      </c>
      <c r="KO906">
        <v>23</v>
      </c>
      <c r="KP906" s="84">
        <f t="shared" si="3811"/>
        <v>174</v>
      </c>
      <c r="KQ906" s="74">
        <f t="shared" ref="KQ906:KR906" si="3823">KQ541</f>
        <v>25</v>
      </c>
      <c r="KR906" s="74">
        <f t="shared" si="3823"/>
        <v>14.1</v>
      </c>
      <c r="KS906" s="74">
        <f t="shared" si="3813"/>
        <v>13.5</v>
      </c>
      <c r="KT906" s="74">
        <f t="shared" si="3814"/>
        <v>25</v>
      </c>
      <c r="KU906" s="74">
        <f t="shared" ref="KU906:KV906" si="3824">KU541</f>
        <v>21.4</v>
      </c>
      <c r="KV906" s="74">
        <f t="shared" si="3824"/>
        <v>33.299999999999997</v>
      </c>
      <c r="KW906" s="72">
        <f t="shared" si="3802"/>
        <v>0.8</v>
      </c>
      <c r="KX906" s="74">
        <f t="shared" si="3744"/>
        <v>3.5</v>
      </c>
      <c r="KZ906" s="74">
        <f t="shared" ref="KZ906:LC906" si="3825">KZ541</f>
        <v>84.2</v>
      </c>
      <c r="LA906" s="74">
        <f t="shared" si="3825"/>
        <v>54.2</v>
      </c>
      <c r="LB906" s="74">
        <f t="shared" si="3825"/>
        <v>12.4</v>
      </c>
      <c r="LC906" s="74">
        <f t="shared" si="3825"/>
        <v>0.6</v>
      </c>
    </row>
    <row r="907" spans="23:315" x14ac:dyDescent="0.35">
      <c r="W907" s="8">
        <f t="shared" si="3701"/>
        <v>26.7</v>
      </c>
      <c r="X907">
        <v>2217600</v>
      </c>
      <c r="Y907">
        <f t="shared" si="3702"/>
        <v>616</v>
      </c>
      <c r="Z907" s="8">
        <v>29.2</v>
      </c>
      <c r="AA907" s="8">
        <v>4.9000000000000004</v>
      </c>
      <c r="AB907" s="8">
        <v>82.5</v>
      </c>
      <c r="AC907" s="4"/>
      <c r="KL907" s="84">
        <f t="shared" si="3810"/>
        <v>27569</v>
      </c>
      <c r="KM907">
        <v>1975</v>
      </c>
      <c r="KN907">
        <v>6</v>
      </c>
      <c r="KO907">
        <v>24</v>
      </c>
      <c r="KP907" s="84">
        <f t="shared" si="3811"/>
        <v>175</v>
      </c>
      <c r="KQ907" s="74">
        <f t="shared" ref="KQ907:KR907" si="3826">KQ542</f>
        <v>24.4</v>
      </c>
      <c r="KR907" s="74">
        <f t="shared" si="3826"/>
        <v>13.5</v>
      </c>
      <c r="KS907" s="74">
        <f t="shared" si="3813"/>
        <v>13.8</v>
      </c>
      <c r="KT907" s="74">
        <f t="shared" si="3814"/>
        <v>25</v>
      </c>
      <c r="KU907" s="74">
        <f t="shared" ref="KU907:KV907" si="3827">KU542</f>
        <v>22.3</v>
      </c>
      <c r="KV907" s="74">
        <f t="shared" si="3827"/>
        <v>33.9</v>
      </c>
      <c r="KW907" s="72">
        <f t="shared" si="3802"/>
        <v>0.79</v>
      </c>
      <c r="KX907" s="74">
        <f t="shared" si="3744"/>
        <v>2.7</v>
      </c>
      <c r="KZ907" s="74">
        <f t="shared" ref="KZ907:LC907" si="3828">KZ542</f>
        <v>81.900000000000006</v>
      </c>
      <c r="LA907" s="74">
        <f t="shared" si="3828"/>
        <v>49.6</v>
      </c>
      <c r="LB907" s="74">
        <f t="shared" si="3828"/>
        <v>11.5</v>
      </c>
      <c r="LC907" s="74">
        <f t="shared" si="3828"/>
        <v>0.6</v>
      </c>
    </row>
    <row r="908" spans="23:315" x14ac:dyDescent="0.35">
      <c r="W908" s="8">
        <f t="shared" si="3701"/>
        <v>26.7</v>
      </c>
      <c r="X908">
        <v>2221200</v>
      </c>
      <c r="Y908">
        <f t="shared" si="3702"/>
        <v>617</v>
      </c>
      <c r="Z908" s="8">
        <v>6.7</v>
      </c>
      <c r="AA908" s="8">
        <v>4.7</v>
      </c>
      <c r="AB908" s="8">
        <v>74</v>
      </c>
      <c r="AC908" s="4"/>
      <c r="KL908" s="84">
        <f t="shared" si="3810"/>
        <v>27570</v>
      </c>
      <c r="KM908">
        <v>1975</v>
      </c>
      <c r="KN908">
        <v>6</v>
      </c>
      <c r="KO908">
        <v>25</v>
      </c>
      <c r="KP908" s="84">
        <f t="shared" si="3811"/>
        <v>176</v>
      </c>
      <c r="KQ908" s="74">
        <f t="shared" ref="KQ908:KR908" si="3829">KQ543</f>
        <v>24.6</v>
      </c>
      <c r="KR908" s="74">
        <f t="shared" si="3829"/>
        <v>13.8</v>
      </c>
      <c r="KS908" s="74">
        <f t="shared" si="3813"/>
        <v>14.6</v>
      </c>
      <c r="KT908" s="74">
        <f t="shared" si="3814"/>
        <v>24.4</v>
      </c>
      <c r="KU908" s="74">
        <f t="shared" ref="KU908:KV908" si="3830">KU543</f>
        <v>21.6</v>
      </c>
      <c r="KV908" s="74">
        <f t="shared" si="3830"/>
        <v>31.7</v>
      </c>
      <c r="KW908" s="72">
        <f t="shared" si="3802"/>
        <v>0.78</v>
      </c>
      <c r="KX908" s="74">
        <f t="shared" si="3744"/>
        <v>4.5999999999999996</v>
      </c>
      <c r="KZ908" s="74">
        <f t="shared" ref="KZ908:LC908" si="3831">KZ543</f>
        <v>80.900000000000006</v>
      </c>
      <c r="LA908" s="74">
        <f t="shared" si="3831"/>
        <v>58.1</v>
      </c>
      <c r="LB908" s="74">
        <f t="shared" si="3831"/>
        <v>11</v>
      </c>
      <c r="LC908" s="74">
        <f t="shared" si="3831"/>
        <v>0.7</v>
      </c>
    </row>
    <row r="909" spans="23:315" x14ac:dyDescent="0.35">
      <c r="W909" s="8">
        <f t="shared" si="3701"/>
        <v>26.8</v>
      </c>
      <c r="X909">
        <v>2224800</v>
      </c>
      <c r="Y909">
        <f t="shared" si="3702"/>
        <v>618</v>
      </c>
      <c r="Z909" s="8">
        <v>0</v>
      </c>
      <c r="AA909" s="8">
        <v>4.0999999999999996</v>
      </c>
      <c r="AB909" s="8">
        <v>74.7</v>
      </c>
      <c r="AC909" s="4"/>
      <c r="KL909" s="84">
        <f t="shared" si="3810"/>
        <v>27571</v>
      </c>
      <c r="KM909">
        <v>1975</v>
      </c>
      <c r="KN909">
        <v>6</v>
      </c>
      <c r="KO909">
        <v>26</v>
      </c>
      <c r="KP909" s="84">
        <f t="shared" si="3811"/>
        <v>177</v>
      </c>
      <c r="KQ909" s="74">
        <f t="shared" ref="KQ909:KR909" si="3832">KQ544</f>
        <v>25.2</v>
      </c>
      <c r="KR909" s="74">
        <f t="shared" si="3832"/>
        <v>14.6</v>
      </c>
      <c r="KS909" s="74">
        <f t="shared" si="3813"/>
        <v>15</v>
      </c>
      <c r="KT909" s="74">
        <f t="shared" si="3814"/>
        <v>24.6</v>
      </c>
      <c r="KU909" s="74">
        <f t="shared" ref="KU909:KV909" si="3833">KU544</f>
        <v>20</v>
      </c>
      <c r="KV909" s="74">
        <f t="shared" si="3833"/>
        <v>31.9</v>
      </c>
      <c r="KW909" s="72">
        <f t="shared" si="3802"/>
        <v>0.81</v>
      </c>
      <c r="KX909" s="74">
        <f t="shared" si="3744"/>
        <v>5</v>
      </c>
      <c r="KZ909" s="74">
        <f t="shared" ref="KZ909:LC909" si="3834">KZ544</f>
        <v>85.2</v>
      </c>
      <c r="LA909" s="74">
        <f t="shared" si="3834"/>
        <v>56.1</v>
      </c>
      <c r="LB909" s="74">
        <f t="shared" si="3834"/>
        <v>11.8</v>
      </c>
      <c r="LC909" s="74">
        <f t="shared" si="3834"/>
        <v>0.6</v>
      </c>
    </row>
    <row r="910" spans="23:315" x14ac:dyDescent="0.35">
      <c r="W910" s="8">
        <f t="shared" si="3701"/>
        <v>26.8</v>
      </c>
      <c r="X910">
        <v>2228400</v>
      </c>
      <c r="Y910">
        <f t="shared" si="3702"/>
        <v>619</v>
      </c>
      <c r="Z910" s="8">
        <v>0</v>
      </c>
      <c r="AA910" s="8">
        <v>3.8</v>
      </c>
      <c r="AB910" s="8">
        <v>74.3</v>
      </c>
      <c r="AC910" s="4"/>
      <c r="KL910" s="84">
        <f t="shared" si="3810"/>
        <v>27572</v>
      </c>
      <c r="KM910">
        <v>1975</v>
      </c>
      <c r="KN910">
        <v>6</v>
      </c>
      <c r="KO910">
        <v>27</v>
      </c>
      <c r="KP910" s="84">
        <f t="shared" si="3811"/>
        <v>178</v>
      </c>
      <c r="KQ910" s="74">
        <f t="shared" ref="KQ910:KR910" si="3835">KQ545</f>
        <v>25.5</v>
      </c>
      <c r="KR910" s="74">
        <f t="shared" si="3835"/>
        <v>15</v>
      </c>
      <c r="KS910" s="74">
        <f t="shared" si="3813"/>
        <v>14.8</v>
      </c>
      <c r="KT910" s="74">
        <f t="shared" si="3814"/>
        <v>25.2</v>
      </c>
      <c r="KU910" s="74">
        <f t="shared" ref="KU910:KV910" si="3836">KU545</f>
        <v>21.5</v>
      </c>
      <c r="KV910" s="74">
        <f t="shared" si="3836"/>
        <v>30.8</v>
      </c>
      <c r="KW910" s="72">
        <f t="shared" si="3802"/>
        <v>0.76</v>
      </c>
      <c r="KX910" s="74">
        <f t="shared" si="3744"/>
        <v>5.0999999999999996</v>
      </c>
      <c r="KZ910" s="74">
        <f t="shared" ref="KZ910:LC910" si="3837">KZ545</f>
        <v>83.8</v>
      </c>
      <c r="LA910" s="74">
        <f t="shared" si="3837"/>
        <v>55</v>
      </c>
      <c r="LB910" s="74">
        <f t="shared" si="3837"/>
        <v>11.6</v>
      </c>
      <c r="LC910" s="74">
        <f t="shared" si="3837"/>
        <v>0.6</v>
      </c>
    </row>
    <row r="911" spans="23:315" x14ac:dyDescent="0.35">
      <c r="W911" s="8">
        <f t="shared" si="3701"/>
        <v>26.8</v>
      </c>
      <c r="X911">
        <v>2232000</v>
      </c>
      <c r="Y911">
        <f t="shared" si="3702"/>
        <v>620</v>
      </c>
      <c r="Z911" s="8">
        <v>0</v>
      </c>
      <c r="AA911" s="8">
        <v>3.8</v>
      </c>
      <c r="AB911" s="8">
        <v>74.900000000000006</v>
      </c>
      <c r="AC911" s="4"/>
      <c r="KL911" s="84">
        <f t="shared" si="3810"/>
        <v>27573</v>
      </c>
      <c r="KM911">
        <v>1975</v>
      </c>
      <c r="KN911">
        <v>6</v>
      </c>
      <c r="KO911">
        <v>28</v>
      </c>
      <c r="KP911" s="84">
        <f t="shared" si="3811"/>
        <v>179</v>
      </c>
      <c r="KQ911" s="74">
        <f t="shared" ref="KQ911:KR911" si="3838">KQ546</f>
        <v>25.2</v>
      </c>
      <c r="KR911" s="74">
        <f t="shared" si="3838"/>
        <v>14.8</v>
      </c>
      <c r="KS911" s="74">
        <f t="shared" si="3813"/>
        <v>14.6</v>
      </c>
      <c r="KT911" s="74">
        <f t="shared" si="3814"/>
        <v>25.5</v>
      </c>
      <c r="KU911" s="74">
        <f t="shared" ref="KU911:KV911" si="3839">KU546</f>
        <v>23.2</v>
      </c>
      <c r="KV911" s="74">
        <f t="shared" si="3839"/>
        <v>30.7</v>
      </c>
      <c r="KW911" s="72">
        <f t="shared" si="3802"/>
        <v>0.71</v>
      </c>
      <c r="KX911" s="74">
        <f t="shared" si="3744"/>
        <v>1.5</v>
      </c>
      <c r="KZ911" s="74">
        <f t="shared" ref="KZ911:LC911" si="3840">KZ546</f>
        <v>82.4</v>
      </c>
      <c r="LA911" s="74">
        <f t="shared" si="3840"/>
        <v>53.4</v>
      </c>
      <c r="LB911" s="74">
        <f t="shared" si="3840"/>
        <v>11.5</v>
      </c>
      <c r="LC911" s="74">
        <f t="shared" si="3840"/>
        <v>0.6</v>
      </c>
    </row>
    <row r="912" spans="23:315" x14ac:dyDescent="0.35">
      <c r="W912" s="8">
        <f t="shared" si="3701"/>
        <v>26.9</v>
      </c>
      <c r="X912">
        <v>2235600</v>
      </c>
      <c r="Y912">
        <f t="shared" si="3702"/>
        <v>621</v>
      </c>
      <c r="Z912" s="8">
        <v>0</v>
      </c>
      <c r="AA912" s="8">
        <v>3.4</v>
      </c>
      <c r="AB912" s="8">
        <v>77.8</v>
      </c>
      <c r="AC912" s="4"/>
      <c r="KL912" s="84">
        <f t="shared" si="3810"/>
        <v>27574</v>
      </c>
      <c r="KM912">
        <v>1975</v>
      </c>
      <c r="KN912">
        <v>6</v>
      </c>
      <c r="KO912">
        <v>29</v>
      </c>
      <c r="KP912" s="84">
        <f t="shared" si="3811"/>
        <v>180</v>
      </c>
      <c r="KQ912" s="74">
        <f t="shared" ref="KQ912:KR912" si="3841">KQ547</f>
        <v>24.5</v>
      </c>
      <c r="KR912" s="74">
        <f t="shared" si="3841"/>
        <v>14.6</v>
      </c>
      <c r="KS912" s="74">
        <f t="shared" si="3813"/>
        <v>14.7</v>
      </c>
      <c r="KT912" s="74">
        <f t="shared" si="3814"/>
        <v>25.2</v>
      </c>
      <c r="KU912" s="74">
        <f t="shared" ref="KU912:KV912" si="3842">KU547</f>
        <v>19.600000000000001</v>
      </c>
      <c r="KV912" s="74">
        <f t="shared" si="3842"/>
        <v>31.6</v>
      </c>
      <c r="KW912" s="72">
        <f t="shared" si="3802"/>
        <v>0.82</v>
      </c>
      <c r="KX912" s="74">
        <f t="shared" si="3744"/>
        <v>2.5</v>
      </c>
      <c r="KZ912" s="74">
        <f t="shared" ref="KZ912:LC912" si="3843">KZ547</f>
        <v>82</v>
      </c>
      <c r="LA912" s="74">
        <f t="shared" si="3843"/>
        <v>59.9</v>
      </c>
      <c r="LB912" s="74">
        <f t="shared" si="3843"/>
        <v>11</v>
      </c>
      <c r="LC912" s="74">
        <f t="shared" si="3843"/>
        <v>0.6</v>
      </c>
    </row>
    <row r="913" spans="23:315" x14ac:dyDescent="0.35">
      <c r="W913" s="8">
        <f t="shared" si="3701"/>
        <v>26.9</v>
      </c>
      <c r="X913">
        <v>2239200</v>
      </c>
      <c r="Y913">
        <f t="shared" si="3702"/>
        <v>622</v>
      </c>
      <c r="Z913" s="8">
        <v>0</v>
      </c>
      <c r="AA913" s="8">
        <v>1.9</v>
      </c>
      <c r="AB913" s="8">
        <v>87.8</v>
      </c>
      <c r="AC913" s="4"/>
      <c r="KL913" s="84">
        <f t="shared" si="3810"/>
        <v>27575</v>
      </c>
      <c r="KM913">
        <v>1975</v>
      </c>
      <c r="KN913">
        <v>6</v>
      </c>
      <c r="KO913">
        <v>30</v>
      </c>
      <c r="KP913" s="84">
        <f t="shared" si="3811"/>
        <v>181</v>
      </c>
      <c r="KQ913" s="74">
        <f t="shared" ref="KQ913:KR913" si="3844">KQ548</f>
        <v>25</v>
      </c>
      <c r="KR913" s="74">
        <f t="shared" si="3844"/>
        <v>14.7</v>
      </c>
      <c r="KS913" s="74">
        <f t="shared" si="3813"/>
        <v>14.6</v>
      </c>
      <c r="KT913" s="74">
        <f t="shared" si="3814"/>
        <v>24.5</v>
      </c>
      <c r="KU913" s="74">
        <f t="shared" ref="KU913:KV913" si="3845">KU548</f>
        <v>22.6</v>
      </c>
      <c r="KV913" s="74">
        <f t="shared" si="3845"/>
        <v>33</v>
      </c>
      <c r="KW913" s="72">
        <f t="shared" si="3802"/>
        <v>0.77</v>
      </c>
      <c r="KX913" s="74">
        <f t="shared" si="3744"/>
        <v>2.2999999999999998</v>
      </c>
      <c r="KZ913" s="74">
        <f t="shared" ref="KZ913:LC913" si="3846">KZ548</f>
        <v>81.900000000000006</v>
      </c>
      <c r="LA913" s="74">
        <f t="shared" si="3846"/>
        <v>50.9</v>
      </c>
      <c r="LB913" s="74">
        <f t="shared" si="3846"/>
        <v>10.8</v>
      </c>
      <c r="LC913" s="74">
        <f t="shared" si="3846"/>
        <v>0.6</v>
      </c>
    </row>
    <row r="914" spans="23:315" x14ac:dyDescent="0.35">
      <c r="W914" s="8">
        <f t="shared" si="3701"/>
        <v>27</v>
      </c>
      <c r="X914">
        <v>2242800</v>
      </c>
      <c r="Y914">
        <f t="shared" si="3702"/>
        <v>623</v>
      </c>
      <c r="Z914" s="8">
        <v>0</v>
      </c>
      <c r="AA914" s="8">
        <v>1.2</v>
      </c>
      <c r="AB914" s="8">
        <v>90.7</v>
      </c>
      <c r="AC914" s="4"/>
      <c r="KL914" s="84">
        <f t="shared" si="3810"/>
        <v>27576</v>
      </c>
      <c r="KM914">
        <v>1975</v>
      </c>
      <c r="KN914">
        <v>7</v>
      </c>
      <c r="KO914">
        <v>1</v>
      </c>
      <c r="KP914" s="84">
        <f t="shared" si="3811"/>
        <v>182</v>
      </c>
      <c r="KQ914" s="74">
        <f t="shared" ref="KQ914:KR914" si="3847">KQ549</f>
        <v>25</v>
      </c>
      <c r="KR914" s="74">
        <f t="shared" si="3847"/>
        <v>14.6</v>
      </c>
      <c r="KS914" s="74">
        <f t="shared" si="3813"/>
        <v>14.7</v>
      </c>
      <c r="KT914" s="74">
        <f t="shared" si="3814"/>
        <v>25</v>
      </c>
      <c r="KU914" s="74">
        <f t="shared" ref="KU914:KV914" si="3848">KU549</f>
        <v>20.399999999999999</v>
      </c>
      <c r="KV914" s="74">
        <f t="shared" si="3848"/>
        <v>32.9</v>
      </c>
      <c r="KW914" s="72">
        <f t="shared" si="3802"/>
        <v>0.82</v>
      </c>
      <c r="KX914" s="74">
        <f t="shared" si="3744"/>
        <v>3.3</v>
      </c>
      <c r="KZ914" s="74">
        <f t="shared" ref="KZ914:LC914" si="3849">KZ549</f>
        <v>82.6</v>
      </c>
      <c r="LA914" s="74">
        <f t="shared" si="3849"/>
        <v>53.4</v>
      </c>
      <c r="LB914" s="74">
        <f t="shared" si="3849"/>
        <v>11</v>
      </c>
      <c r="LC914" s="74">
        <f t="shared" si="3849"/>
        <v>0.6</v>
      </c>
    </row>
    <row r="915" spans="23:315" x14ac:dyDescent="0.35">
      <c r="W915" s="8">
        <f t="shared" si="3701"/>
        <v>27</v>
      </c>
      <c r="X915">
        <v>2246400</v>
      </c>
      <c r="Y915">
        <f t="shared" si="3702"/>
        <v>624</v>
      </c>
      <c r="Z915" s="8">
        <v>0</v>
      </c>
      <c r="AA915" s="8">
        <v>1</v>
      </c>
      <c r="AB915" s="8">
        <v>92.6</v>
      </c>
      <c r="AC915" s="4"/>
      <c r="KL915" s="84">
        <f t="shared" si="3810"/>
        <v>27577</v>
      </c>
      <c r="KM915">
        <v>1975</v>
      </c>
      <c r="KN915">
        <v>7</v>
      </c>
      <c r="KO915">
        <v>2</v>
      </c>
      <c r="KP915" s="84">
        <f t="shared" si="3811"/>
        <v>183</v>
      </c>
      <c r="KQ915" s="74">
        <f t="shared" ref="KQ915:KR915" si="3850">KQ550</f>
        <v>25.8</v>
      </c>
      <c r="KR915" s="74">
        <f t="shared" si="3850"/>
        <v>14.7</v>
      </c>
      <c r="KS915" s="74">
        <f t="shared" si="3813"/>
        <v>14.4</v>
      </c>
      <c r="KT915" s="74">
        <f t="shared" si="3814"/>
        <v>25</v>
      </c>
      <c r="KU915" s="74">
        <f t="shared" ref="KU915:KV915" si="3851">KU550</f>
        <v>22.6</v>
      </c>
      <c r="KV915" s="74">
        <f t="shared" si="3851"/>
        <v>31.3</v>
      </c>
      <c r="KW915" s="72">
        <f t="shared" si="3802"/>
        <v>0.74</v>
      </c>
      <c r="KX915" s="74">
        <f t="shared" si="3744"/>
        <v>2.5</v>
      </c>
      <c r="KZ915" s="74">
        <f t="shared" ref="KZ915:LC915" si="3852">KZ550</f>
        <v>82.4</v>
      </c>
      <c r="LA915" s="74">
        <f t="shared" si="3852"/>
        <v>51.8</v>
      </c>
      <c r="LB915" s="74">
        <f t="shared" si="3852"/>
        <v>11</v>
      </c>
      <c r="LC915" s="74">
        <f t="shared" si="3852"/>
        <v>0.6</v>
      </c>
    </row>
    <row r="916" spans="23:315" x14ac:dyDescent="0.35">
      <c r="W916" s="8">
        <f t="shared" si="3701"/>
        <v>27</v>
      </c>
      <c r="X916">
        <v>2250000</v>
      </c>
      <c r="Y916">
        <f t="shared" si="3702"/>
        <v>625</v>
      </c>
      <c r="Z916" s="8">
        <v>0</v>
      </c>
      <c r="AA916" s="8">
        <v>0</v>
      </c>
      <c r="AB916" s="8">
        <v>93.7</v>
      </c>
      <c r="AC916" s="4"/>
      <c r="KL916" s="84">
        <f t="shared" si="3810"/>
        <v>27578</v>
      </c>
      <c r="KM916">
        <v>1975</v>
      </c>
      <c r="KN916">
        <v>7</v>
      </c>
      <c r="KO916">
        <v>3</v>
      </c>
      <c r="KP916" s="84">
        <f t="shared" si="3811"/>
        <v>184</v>
      </c>
      <c r="KQ916" s="74">
        <f t="shared" ref="KQ916:KR916" si="3853">KQ551</f>
        <v>26.1</v>
      </c>
      <c r="KR916" s="74">
        <f t="shared" si="3853"/>
        <v>14.4</v>
      </c>
      <c r="KS916" s="74">
        <f t="shared" si="3813"/>
        <v>14.8</v>
      </c>
      <c r="KT916" s="74">
        <f t="shared" si="3814"/>
        <v>25.8</v>
      </c>
      <c r="KU916" s="74">
        <f t="shared" ref="KU916:KV916" si="3854">KU551</f>
        <v>22.8</v>
      </c>
      <c r="KV916" s="74">
        <f t="shared" si="3854"/>
        <v>31.8</v>
      </c>
      <c r="KW916" s="72">
        <f t="shared" si="3802"/>
        <v>0.75</v>
      </c>
      <c r="KX916" s="74">
        <f t="shared" si="3744"/>
        <v>2.2000000000000002</v>
      </c>
      <c r="KZ916" s="74">
        <f t="shared" ref="KZ916:LC916" si="3855">KZ551</f>
        <v>83</v>
      </c>
      <c r="LA916" s="74">
        <f t="shared" si="3855"/>
        <v>49.9</v>
      </c>
      <c r="LB916" s="74">
        <f t="shared" si="3855"/>
        <v>10.4</v>
      </c>
      <c r="LC916" s="74">
        <f t="shared" si="3855"/>
        <v>0.6</v>
      </c>
    </row>
    <row r="917" spans="23:315" x14ac:dyDescent="0.35">
      <c r="W917" s="8">
        <f t="shared" si="3701"/>
        <v>27.1</v>
      </c>
      <c r="X917">
        <v>2253600</v>
      </c>
      <c r="Y917">
        <f t="shared" si="3702"/>
        <v>626</v>
      </c>
      <c r="Z917" s="8">
        <v>0</v>
      </c>
      <c r="AA917" s="8">
        <v>-1.2</v>
      </c>
      <c r="AB917" s="8">
        <v>88</v>
      </c>
      <c r="AC917" s="4"/>
      <c r="KL917" s="84">
        <f t="shared" si="3810"/>
        <v>27579</v>
      </c>
      <c r="KM917">
        <v>1975</v>
      </c>
      <c r="KN917">
        <v>7</v>
      </c>
      <c r="KO917">
        <v>4</v>
      </c>
      <c r="KP917" s="84">
        <f t="shared" si="3811"/>
        <v>185</v>
      </c>
      <c r="KQ917" s="74">
        <f t="shared" ref="KQ917:KR917" si="3856">KQ552</f>
        <v>25.4</v>
      </c>
      <c r="KR917" s="74">
        <f t="shared" si="3856"/>
        <v>14.8</v>
      </c>
      <c r="KS917" s="74">
        <f t="shared" si="3813"/>
        <v>15.3</v>
      </c>
      <c r="KT917" s="74">
        <f t="shared" si="3814"/>
        <v>26.1</v>
      </c>
      <c r="KU917" s="74">
        <f t="shared" ref="KU917:KV917" si="3857">KU552</f>
        <v>21.5</v>
      </c>
      <c r="KV917" s="74">
        <f t="shared" si="3857"/>
        <v>30.2</v>
      </c>
      <c r="KW917" s="72">
        <f t="shared" si="3802"/>
        <v>0.75</v>
      </c>
      <c r="KX917" s="74">
        <f t="shared" si="3744"/>
        <v>2.7</v>
      </c>
      <c r="KZ917" s="74">
        <f t="shared" ref="KZ917:LC917" si="3858">KZ552</f>
        <v>81.7</v>
      </c>
      <c r="LA917" s="74">
        <f t="shared" si="3858"/>
        <v>56.2</v>
      </c>
      <c r="LB917" s="74">
        <f t="shared" si="3858"/>
        <v>10.6</v>
      </c>
      <c r="LC917" s="74">
        <f t="shared" si="3858"/>
        <v>0.6</v>
      </c>
    </row>
    <row r="918" spans="23:315" x14ac:dyDescent="0.35">
      <c r="W918" s="8">
        <f t="shared" si="3701"/>
        <v>27.1</v>
      </c>
      <c r="X918">
        <v>2257200</v>
      </c>
      <c r="Y918">
        <f t="shared" si="3702"/>
        <v>627</v>
      </c>
      <c r="Z918" s="8">
        <v>0</v>
      </c>
      <c r="AA918" s="8">
        <v>-1.7</v>
      </c>
      <c r="AB918" s="8">
        <v>81.7</v>
      </c>
      <c r="AC918" s="4"/>
      <c r="KL918" s="84">
        <f t="shared" si="3810"/>
        <v>27580</v>
      </c>
      <c r="KM918">
        <v>1975</v>
      </c>
      <c r="KN918">
        <v>7</v>
      </c>
      <c r="KO918">
        <v>5</v>
      </c>
      <c r="KP918" s="84">
        <f t="shared" si="3811"/>
        <v>186</v>
      </c>
      <c r="KQ918" s="74">
        <f t="shared" ref="KQ918:KR918" si="3859">KQ553</f>
        <v>26.7</v>
      </c>
      <c r="KR918" s="74">
        <f t="shared" si="3859"/>
        <v>15.3</v>
      </c>
      <c r="KS918" s="74">
        <f t="shared" si="3813"/>
        <v>15.4</v>
      </c>
      <c r="KT918" s="74">
        <f t="shared" si="3814"/>
        <v>25.4</v>
      </c>
      <c r="KU918" s="74">
        <f t="shared" ref="KU918:KV918" si="3860">KU553</f>
        <v>22</v>
      </c>
      <c r="KV918" s="74">
        <f t="shared" si="3860"/>
        <v>30.5</v>
      </c>
      <c r="KW918" s="72">
        <f t="shared" si="3802"/>
        <v>0.74</v>
      </c>
      <c r="KX918" s="74">
        <f t="shared" si="3744"/>
        <v>1.9</v>
      </c>
      <c r="KZ918" s="74">
        <f t="shared" ref="KZ918:LC918" si="3861">KZ553</f>
        <v>82.4</v>
      </c>
      <c r="LA918" s="74">
        <f t="shared" si="3861"/>
        <v>53.1</v>
      </c>
      <c r="LB918" s="74">
        <f t="shared" si="3861"/>
        <v>10.199999999999999</v>
      </c>
      <c r="LC918" s="74">
        <f t="shared" si="3861"/>
        <v>0.6</v>
      </c>
    </row>
    <row r="919" spans="23:315" x14ac:dyDescent="0.35">
      <c r="W919" s="8">
        <f t="shared" si="3701"/>
        <v>27.2</v>
      </c>
      <c r="X919">
        <v>2260800</v>
      </c>
      <c r="Y919">
        <f t="shared" si="3702"/>
        <v>628</v>
      </c>
      <c r="Z919" s="8">
        <v>0</v>
      </c>
      <c r="AA919" s="8">
        <v>-2.2999999999999998</v>
      </c>
      <c r="AB919" s="8">
        <v>80.900000000000006</v>
      </c>
      <c r="AC919" s="4"/>
      <c r="KL919" s="84">
        <f t="shared" si="3810"/>
        <v>27581</v>
      </c>
      <c r="KM919">
        <v>1975</v>
      </c>
      <c r="KN919">
        <v>7</v>
      </c>
      <c r="KO919">
        <v>6</v>
      </c>
      <c r="KP919" s="84">
        <f t="shared" si="3811"/>
        <v>187</v>
      </c>
      <c r="KQ919" s="74">
        <f t="shared" ref="KQ919:KR919" si="3862">KQ554</f>
        <v>27.2</v>
      </c>
      <c r="KR919" s="74">
        <f t="shared" si="3862"/>
        <v>15.4</v>
      </c>
      <c r="KS919" s="74">
        <f t="shared" si="3813"/>
        <v>16</v>
      </c>
      <c r="KT919" s="74">
        <f t="shared" si="3814"/>
        <v>26.7</v>
      </c>
      <c r="KU919" s="74">
        <f t="shared" ref="KU919:KV919" si="3863">KU554</f>
        <v>23.6</v>
      </c>
      <c r="KV919" s="74">
        <f t="shared" si="3863"/>
        <v>30.1</v>
      </c>
      <c r="KW919" s="72">
        <f t="shared" si="3802"/>
        <v>0.69</v>
      </c>
      <c r="KX919" s="74">
        <f t="shared" si="3744"/>
        <v>0.7</v>
      </c>
      <c r="KZ919" s="74">
        <f t="shared" ref="KZ919:LC919" si="3864">KZ554</f>
        <v>82.3</v>
      </c>
      <c r="LA919" s="74">
        <f t="shared" si="3864"/>
        <v>49.6</v>
      </c>
      <c r="LB919" s="74">
        <f t="shared" si="3864"/>
        <v>10.199999999999999</v>
      </c>
      <c r="LC919" s="74">
        <f t="shared" si="3864"/>
        <v>0.5</v>
      </c>
    </row>
    <row r="920" spans="23:315" x14ac:dyDescent="0.35">
      <c r="W920" s="8">
        <f t="shared" si="3701"/>
        <v>27.2</v>
      </c>
      <c r="X920">
        <v>2264400</v>
      </c>
      <c r="Y920">
        <f t="shared" si="3702"/>
        <v>629</v>
      </c>
      <c r="Z920" s="8">
        <v>0</v>
      </c>
      <c r="AA920" s="8">
        <v>-3.3</v>
      </c>
      <c r="AB920" s="8">
        <v>74.099999999999994</v>
      </c>
      <c r="AC920" s="4"/>
      <c r="KL920" s="84">
        <f t="shared" si="3810"/>
        <v>27582</v>
      </c>
      <c r="KM920">
        <v>1975</v>
      </c>
      <c r="KN920">
        <v>7</v>
      </c>
      <c r="KO920">
        <v>7</v>
      </c>
      <c r="KP920" s="84">
        <f t="shared" si="3811"/>
        <v>188</v>
      </c>
      <c r="KQ920" s="74">
        <f t="shared" ref="KQ920:KR920" si="3865">KQ555</f>
        <v>27.1</v>
      </c>
      <c r="KR920" s="74">
        <f t="shared" si="3865"/>
        <v>16</v>
      </c>
      <c r="KS920" s="74">
        <f t="shared" si="3813"/>
        <v>15.9</v>
      </c>
      <c r="KT920" s="74">
        <f t="shared" si="3814"/>
        <v>27.2</v>
      </c>
      <c r="KU920" s="74">
        <f t="shared" ref="KU920:KV920" si="3866">KU555</f>
        <v>23.4</v>
      </c>
      <c r="KV920" s="74">
        <f t="shared" si="3866"/>
        <v>30</v>
      </c>
      <c r="KW920" s="72">
        <f t="shared" si="3802"/>
        <v>0.69</v>
      </c>
      <c r="KX920" s="74">
        <f t="shared" si="3744"/>
        <v>0.5</v>
      </c>
      <c r="KZ920" s="74">
        <f t="shared" ref="KZ920:LC920" si="3867">KZ555</f>
        <v>80.3</v>
      </c>
      <c r="LA920" s="74">
        <f t="shared" si="3867"/>
        <v>47.5</v>
      </c>
      <c r="LB920" s="74">
        <f t="shared" si="3867"/>
        <v>11.8</v>
      </c>
      <c r="LC920" s="74">
        <f t="shared" si="3867"/>
        <v>0.6</v>
      </c>
    </row>
    <row r="921" spans="23:315" x14ac:dyDescent="0.35">
      <c r="W921" s="8">
        <f t="shared" si="3701"/>
        <v>27.3</v>
      </c>
      <c r="X921">
        <v>2268000</v>
      </c>
      <c r="Y921">
        <f t="shared" si="3702"/>
        <v>630</v>
      </c>
      <c r="Z921" s="8">
        <v>0</v>
      </c>
      <c r="AA921" s="8">
        <v>-4.5</v>
      </c>
      <c r="AB921" s="8">
        <v>74.900000000000006</v>
      </c>
      <c r="AC921" s="4"/>
      <c r="KL921" s="84">
        <f t="shared" si="3810"/>
        <v>27583</v>
      </c>
      <c r="KM921">
        <v>1975</v>
      </c>
      <c r="KN921">
        <v>7</v>
      </c>
      <c r="KO921">
        <v>8</v>
      </c>
      <c r="KP921" s="84">
        <f t="shared" si="3811"/>
        <v>189</v>
      </c>
      <c r="KQ921" s="74">
        <f t="shared" ref="KQ921:KR921" si="3868">KQ556</f>
        <v>26.8</v>
      </c>
      <c r="KR921" s="74">
        <f t="shared" si="3868"/>
        <v>15.9</v>
      </c>
      <c r="KS921" s="74">
        <f t="shared" si="3813"/>
        <v>16.2</v>
      </c>
      <c r="KT921" s="74">
        <f t="shared" si="3814"/>
        <v>27.1</v>
      </c>
      <c r="KU921" s="74">
        <f t="shared" ref="KU921:KV921" si="3869">KU556</f>
        <v>23</v>
      </c>
      <c r="KV921" s="74">
        <f t="shared" si="3869"/>
        <v>30.6</v>
      </c>
      <c r="KW921" s="72">
        <f t="shared" si="3802"/>
        <v>0.72</v>
      </c>
      <c r="KX921" s="74">
        <f t="shared" si="3744"/>
        <v>3.2</v>
      </c>
      <c r="KZ921" s="74">
        <f t="shared" ref="KZ921:LC921" si="3870">KZ556</f>
        <v>81.099999999999994</v>
      </c>
      <c r="LA921" s="74">
        <f t="shared" si="3870"/>
        <v>52.6</v>
      </c>
      <c r="LB921" s="74">
        <f t="shared" si="3870"/>
        <v>10.6</v>
      </c>
      <c r="LC921" s="74">
        <f t="shared" si="3870"/>
        <v>0.6</v>
      </c>
    </row>
    <row r="922" spans="23:315" x14ac:dyDescent="0.35">
      <c r="W922" s="8">
        <f t="shared" si="3701"/>
        <v>27.3</v>
      </c>
      <c r="X922">
        <v>2271600</v>
      </c>
      <c r="Y922">
        <f t="shared" si="3702"/>
        <v>631</v>
      </c>
      <c r="Z922" s="8">
        <v>0</v>
      </c>
      <c r="AA922" s="8">
        <v>-6.2</v>
      </c>
      <c r="AB922" s="8">
        <v>74.8</v>
      </c>
      <c r="AC922" s="4"/>
      <c r="KL922" s="84">
        <f t="shared" si="3810"/>
        <v>27584</v>
      </c>
      <c r="KM922">
        <v>1975</v>
      </c>
      <c r="KN922">
        <v>7</v>
      </c>
      <c r="KO922">
        <v>9</v>
      </c>
      <c r="KP922" s="84">
        <f t="shared" si="3811"/>
        <v>190</v>
      </c>
      <c r="KQ922" s="74">
        <f t="shared" ref="KQ922:KR922" si="3871">KQ557</f>
        <v>26.7</v>
      </c>
      <c r="KR922" s="74">
        <f t="shared" si="3871"/>
        <v>16.2</v>
      </c>
      <c r="KS922" s="74">
        <f t="shared" si="3813"/>
        <v>15.3</v>
      </c>
      <c r="KT922" s="74">
        <f t="shared" si="3814"/>
        <v>26.8</v>
      </c>
      <c r="KU922" s="74">
        <f t="shared" ref="KU922:KV922" si="3872">KU557</f>
        <v>23.6</v>
      </c>
      <c r="KV922" s="74">
        <f t="shared" si="3872"/>
        <v>30.8</v>
      </c>
      <c r="KW922" s="72">
        <f t="shared" si="3802"/>
        <v>0.7</v>
      </c>
      <c r="KX922" s="74">
        <f t="shared" si="3744"/>
        <v>4.4000000000000004</v>
      </c>
      <c r="KZ922" s="74">
        <f t="shared" ref="KZ922:LC922" si="3873">KZ557</f>
        <v>84.6</v>
      </c>
      <c r="LA922" s="74">
        <f t="shared" si="3873"/>
        <v>51.5</v>
      </c>
      <c r="LB922" s="74">
        <f t="shared" si="3873"/>
        <v>11.4</v>
      </c>
      <c r="LC922" s="74">
        <f t="shared" si="3873"/>
        <v>0.5</v>
      </c>
    </row>
    <row r="923" spans="23:315" x14ac:dyDescent="0.35">
      <c r="W923" s="8">
        <f t="shared" si="3701"/>
        <v>27.3</v>
      </c>
      <c r="X923">
        <v>2275200</v>
      </c>
      <c r="Y923">
        <f t="shared" si="3702"/>
        <v>632</v>
      </c>
      <c r="Z923" s="8">
        <v>6.7</v>
      </c>
      <c r="AA923" s="8">
        <v>-6.9</v>
      </c>
      <c r="AB923" s="8">
        <v>76</v>
      </c>
      <c r="AC923" s="4"/>
      <c r="KL923" s="84">
        <f t="shared" si="3810"/>
        <v>27585</v>
      </c>
      <c r="KM923">
        <v>1975</v>
      </c>
      <c r="KN923">
        <v>7</v>
      </c>
      <c r="KO923">
        <v>10</v>
      </c>
      <c r="KP923" s="84">
        <f t="shared" si="3811"/>
        <v>191</v>
      </c>
      <c r="KQ923" s="74">
        <f t="shared" ref="KQ923:KR923" si="3874">KQ558</f>
        <v>25</v>
      </c>
      <c r="KR923" s="74">
        <f t="shared" si="3874"/>
        <v>15.3</v>
      </c>
      <c r="KS923" s="74">
        <f t="shared" si="3813"/>
        <v>13.9</v>
      </c>
      <c r="KT923" s="74">
        <f t="shared" si="3814"/>
        <v>26.7</v>
      </c>
      <c r="KU923" s="74">
        <f t="shared" ref="KU923:KV923" si="3875">KU558</f>
        <v>23.4</v>
      </c>
      <c r="KV923" s="74">
        <f t="shared" si="3875"/>
        <v>30.9</v>
      </c>
      <c r="KW923" s="72">
        <f t="shared" si="3802"/>
        <v>0.71</v>
      </c>
      <c r="KX923" s="74">
        <f t="shared" si="3744"/>
        <v>3.2</v>
      </c>
      <c r="KZ923" s="74">
        <f t="shared" ref="KZ923:LC923" si="3876">KZ558</f>
        <v>82.4</v>
      </c>
      <c r="LA923" s="74">
        <f t="shared" si="3876"/>
        <v>49.3</v>
      </c>
      <c r="LB923" s="74">
        <f t="shared" si="3876"/>
        <v>12.4</v>
      </c>
      <c r="LC923" s="74">
        <f t="shared" si="3876"/>
        <v>0.5</v>
      </c>
    </row>
    <row r="924" spans="23:315" x14ac:dyDescent="0.35">
      <c r="W924" s="8">
        <f t="shared" si="3701"/>
        <v>27.4</v>
      </c>
      <c r="X924">
        <v>2278800</v>
      </c>
      <c r="Y924">
        <f t="shared" si="3702"/>
        <v>633</v>
      </c>
      <c r="Z924" s="8">
        <v>75.8</v>
      </c>
      <c r="AA924" s="8">
        <v>-7.2</v>
      </c>
      <c r="AB924" s="8">
        <v>71</v>
      </c>
      <c r="AC924" s="4"/>
      <c r="KL924" s="84">
        <f t="shared" si="3810"/>
        <v>27586</v>
      </c>
      <c r="KM924">
        <v>1975</v>
      </c>
      <c r="KN924">
        <v>7</v>
      </c>
      <c r="KO924">
        <v>11</v>
      </c>
      <c r="KP924" s="84">
        <f t="shared" si="3811"/>
        <v>192</v>
      </c>
      <c r="KQ924" s="74">
        <f t="shared" ref="KQ924:KR924" si="3877">KQ559</f>
        <v>25.5</v>
      </c>
      <c r="KR924" s="74">
        <f t="shared" si="3877"/>
        <v>13.9</v>
      </c>
      <c r="KS924" s="74">
        <f t="shared" si="3813"/>
        <v>14.7</v>
      </c>
      <c r="KT924" s="74">
        <f t="shared" si="3814"/>
        <v>25</v>
      </c>
      <c r="KU924" s="74">
        <f t="shared" ref="KU924:KV924" si="3878">KU559</f>
        <v>22.3</v>
      </c>
      <c r="KV924" s="74">
        <f t="shared" si="3878"/>
        <v>29.4</v>
      </c>
      <c r="KW924" s="72">
        <f t="shared" si="3802"/>
        <v>0.71</v>
      </c>
      <c r="KX924" s="74">
        <f t="shared" si="3744"/>
        <v>1.4</v>
      </c>
      <c r="KZ924" s="74">
        <f t="shared" ref="KZ924:LC924" si="3879">KZ559</f>
        <v>82.8</v>
      </c>
      <c r="LA924" s="74">
        <f t="shared" si="3879"/>
        <v>48.2</v>
      </c>
      <c r="LB924" s="74">
        <f t="shared" si="3879"/>
        <v>11.3</v>
      </c>
      <c r="LC924" s="74">
        <f t="shared" si="3879"/>
        <v>0.5</v>
      </c>
    </row>
    <row r="925" spans="23:315" x14ac:dyDescent="0.35">
      <c r="W925" s="8">
        <f t="shared" si="3701"/>
        <v>27.4</v>
      </c>
      <c r="X925">
        <v>2282400</v>
      </c>
      <c r="Y925">
        <f t="shared" si="3702"/>
        <v>634</v>
      </c>
      <c r="Z925" s="8">
        <v>164.7</v>
      </c>
      <c r="AA925" s="8">
        <v>-7.5</v>
      </c>
      <c r="AB925" s="8">
        <v>68.8</v>
      </c>
      <c r="AC925" s="4"/>
      <c r="KL925" s="84">
        <f t="shared" si="3810"/>
        <v>27587</v>
      </c>
      <c r="KM925">
        <v>1975</v>
      </c>
      <c r="KN925">
        <v>7</v>
      </c>
      <c r="KO925">
        <v>12</v>
      </c>
      <c r="KP925" s="84">
        <f t="shared" si="3811"/>
        <v>193</v>
      </c>
      <c r="KQ925" s="74">
        <f t="shared" ref="KQ925:KR925" si="3880">KQ560</f>
        <v>26.5</v>
      </c>
      <c r="KR925" s="74">
        <f t="shared" si="3880"/>
        <v>14.7</v>
      </c>
      <c r="KS925" s="74">
        <f t="shared" si="3813"/>
        <v>15.4</v>
      </c>
      <c r="KT925" s="74">
        <f t="shared" si="3814"/>
        <v>25.5</v>
      </c>
      <c r="KU925" s="74">
        <f t="shared" ref="KU925:KV925" si="3881">KU560</f>
        <v>21.8</v>
      </c>
      <c r="KV925" s="74">
        <f t="shared" si="3881"/>
        <v>29.4</v>
      </c>
      <c r="KW925" s="72">
        <f t="shared" si="3802"/>
        <v>0.73</v>
      </c>
      <c r="KX925" s="74">
        <f t="shared" si="3744"/>
        <v>2.1</v>
      </c>
      <c r="KZ925" s="74">
        <f t="shared" ref="KZ925:LC925" si="3882">KZ560</f>
        <v>82.1</v>
      </c>
      <c r="LA925" s="74">
        <f t="shared" si="3882"/>
        <v>51.4</v>
      </c>
      <c r="LB925" s="74">
        <f t="shared" si="3882"/>
        <v>10.199999999999999</v>
      </c>
      <c r="LC925" s="74">
        <f t="shared" si="3882"/>
        <v>0.5</v>
      </c>
    </row>
    <row r="926" spans="23:315" x14ac:dyDescent="0.35">
      <c r="W926" s="8">
        <f t="shared" si="3701"/>
        <v>27.5</v>
      </c>
      <c r="X926">
        <v>2286000</v>
      </c>
      <c r="Y926">
        <f t="shared" si="3702"/>
        <v>635</v>
      </c>
      <c r="Z926" s="8">
        <v>334.4</v>
      </c>
      <c r="AA926" s="8">
        <v>-7.1</v>
      </c>
      <c r="AB926" s="8">
        <v>67.099999999999994</v>
      </c>
      <c r="AC926" s="4"/>
      <c r="KL926" s="84">
        <f t="shared" si="3810"/>
        <v>27588</v>
      </c>
      <c r="KM926">
        <v>1975</v>
      </c>
      <c r="KN926">
        <v>7</v>
      </c>
      <c r="KO926">
        <v>13</v>
      </c>
      <c r="KP926" s="84">
        <f t="shared" si="3811"/>
        <v>194</v>
      </c>
      <c r="KQ926" s="74">
        <f t="shared" ref="KQ926:KR926" si="3883">KQ561</f>
        <v>26.7</v>
      </c>
      <c r="KR926" s="74">
        <f t="shared" si="3883"/>
        <v>15.4</v>
      </c>
      <c r="KS926" s="74">
        <f t="shared" si="3813"/>
        <v>15.8</v>
      </c>
      <c r="KT926" s="74">
        <f t="shared" si="3814"/>
        <v>26.5</v>
      </c>
      <c r="KU926" s="74">
        <f t="shared" ref="KU926:KV926" si="3884">KU561</f>
        <v>21.2</v>
      </c>
      <c r="KV926" s="74">
        <f t="shared" si="3884"/>
        <v>28.4</v>
      </c>
      <c r="KW926" s="72">
        <f t="shared" si="3802"/>
        <v>0.72</v>
      </c>
      <c r="KX926" s="74">
        <f t="shared" si="3744"/>
        <v>2.6</v>
      </c>
      <c r="KZ926" s="74">
        <f t="shared" ref="KZ926:LC926" si="3885">KZ561</f>
        <v>80.099999999999994</v>
      </c>
      <c r="LA926" s="74">
        <f t="shared" si="3885"/>
        <v>51.7</v>
      </c>
      <c r="LB926" s="74">
        <f t="shared" si="3885"/>
        <v>11.6</v>
      </c>
      <c r="LC926" s="74">
        <f t="shared" si="3885"/>
        <v>0.6</v>
      </c>
    </row>
    <row r="927" spans="23:315" x14ac:dyDescent="0.35">
      <c r="W927" s="8">
        <f t="shared" si="3701"/>
        <v>27.5</v>
      </c>
      <c r="X927">
        <v>2289600</v>
      </c>
      <c r="Y927">
        <f t="shared" si="3702"/>
        <v>636</v>
      </c>
      <c r="Z927" s="8">
        <v>354.7</v>
      </c>
      <c r="AA927" s="8">
        <v>-6.7</v>
      </c>
      <c r="AB927" s="8">
        <v>64.599999999999994</v>
      </c>
      <c r="AC927" s="4"/>
      <c r="KL927" s="84">
        <f t="shared" si="3810"/>
        <v>27589</v>
      </c>
      <c r="KM927">
        <v>1975</v>
      </c>
      <c r="KN927">
        <v>7</v>
      </c>
      <c r="KO927">
        <v>14</v>
      </c>
      <c r="KP927" s="84">
        <f t="shared" si="3811"/>
        <v>195</v>
      </c>
      <c r="KQ927" s="74">
        <f t="shared" ref="KQ927:KR927" si="3886">KQ562</f>
        <v>26.8</v>
      </c>
      <c r="KR927" s="74">
        <f t="shared" si="3886"/>
        <v>15.8</v>
      </c>
      <c r="KS927" s="74">
        <f t="shared" si="3813"/>
        <v>16.600000000000001</v>
      </c>
      <c r="KT927" s="74">
        <f t="shared" si="3814"/>
        <v>26.7</v>
      </c>
      <c r="KU927" s="74">
        <f t="shared" ref="KU927:KV927" si="3887">KU562</f>
        <v>20.2</v>
      </c>
      <c r="KV927" s="74">
        <f t="shared" si="3887"/>
        <v>30.4</v>
      </c>
      <c r="KW927" s="72">
        <f t="shared" si="3802"/>
        <v>0.79</v>
      </c>
      <c r="KX927" s="74">
        <f t="shared" si="3744"/>
        <v>4.2</v>
      </c>
      <c r="KZ927" s="74">
        <f t="shared" ref="KZ927:LC927" si="3888">KZ562</f>
        <v>81</v>
      </c>
      <c r="LA927" s="74">
        <f t="shared" si="3888"/>
        <v>55.4</v>
      </c>
      <c r="LB927" s="74">
        <f t="shared" si="3888"/>
        <v>10.8</v>
      </c>
      <c r="LC927" s="74">
        <f t="shared" si="3888"/>
        <v>0.6</v>
      </c>
    </row>
    <row r="928" spans="23:315" x14ac:dyDescent="0.35">
      <c r="W928" s="8">
        <f t="shared" si="3701"/>
        <v>27.5</v>
      </c>
      <c r="X928">
        <v>2293200</v>
      </c>
      <c r="Y928">
        <f t="shared" si="3702"/>
        <v>637</v>
      </c>
      <c r="Z928" s="8">
        <v>458.9</v>
      </c>
      <c r="AA928" s="8">
        <v>-6.5</v>
      </c>
      <c r="AB928" s="8">
        <v>63</v>
      </c>
      <c r="AC928" s="4"/>
      <c r="KL928" s="84">
        <f t="shared" si="3810"/>
        <v>27590</v>
      </c>
      <c r="KM928">
        <v>1975</v>
      </c>
      <c r="KN928">
        <v>7</v>
      </c>
      <c r="KO928">
        <v>15</v>
      </c>
      <c r="KP928" s="84">
        <f t="shared" si="3811"/>
        <v>196</v>
      </c>
      <c r="KQ928" s="74">
        <f t="shared" ref="KQ928:KR928" si="3889">KQ563</f>
        <v>27.1</v>
      </c>
      <c r="KR928" s="74">
        <f t="shared" si="3889"/>
        <v>16.600000000000001</v>
      </c>
      <c r="KS928" s="74">
        <f t="shared" si="3813"/>
        <v>15.9</v>
      </c>
      <c r="KT928" s="74">
        <f t="shared" si="3814"/>
        <v>26.8</v>
      </c>
      <c r="KU928" s="74">
        <f t="shared" ref="KU928:KV928" si="3890">KU563</f>
        <v>21.8</v>
      </c>
      <c r="KV928" s="74">
        <f t="shared" si="3890"/>
        <v>30.9</v>
      </c>
      <c r="KW928" s="72">
        <f t="shared" si="3802"/>
        <v>0.76</v>
      </c>
      <c r="KX928" s="74">
        <f t="shared" si="3744"/>
        <v>2.8</v>
      </c>
      <c r="KZ928" s="74">
        <f t="shared" ref="KZ928:LC928" si="3891">KZ563</f>
        <v>82.8</v>
      </c>
      <c r="LA928" s="74">
        <f t="shared" si="3891"/>
        <v>54.5</v>
      </c>
      <c r="LB928" s="74">
        <f t="shared" si="3891"/>
        <v>10.199999999999999</v>
      </c>
      <c r="LC928" s="74">
        <f t="shared" si="3891"/>
        <v>0.6</v>
      </c>
    </row>
    <row r="929" spans="23:315" x14ac:dyDescent="0.35">
      <c r="W929" s="8">
        <f t="shared" si="3701"/>
        <v>27.6</v>
      </c>
      <c r="X929">
        <v>2296800</v>
      </c>
      <c r="Y929">
        <f t="shared" si="3702"/>
        <v>638</v>
      </c>
      <c r="Z929" s="8">
        <v>444.7</v>
      </c>
      <c r="AA929" s="8">
        <v>-6.3</v>
      </c>
      <c r="AB929" s="8">
        <v>62.7</v>
      </c>
      <c r="AC929" s="4"/>
      <c r="KL929" s="84">
        <f t="shared" si="3810"/>
        <v>27591</v>
      </c>
      <c r="KM929">
        <v>1975</v>
      </c>
      <c r="KN929">
        <v>7</v>
      </c>
      <c r="KO929">
        <v>16</v>
      </c>
      <c r="KP929" s="84">
        <f t="shared" si="3811"/>
        <v>197</v>
      </c>
      <c r="KQ929" s="74">
        <f t="shared" ref="KQ929:KR929" si="3892">KQ564</f>
        <v>26.9</v>
      </c>
      <c r="KR929" s="74">
        <f t="shared" si="3892"/>
        <v>15.9</v>
      </c>
      <c r="KS929" s="74">
        <f t="shared" si="3813"/>
        <v>15.6</v>
      </c>
      <c r="KT929" s="74">
        <f t="shared" si="3814"/>
        <v>27.1</v>
      </c>
      <c r="KU929" s="74">
        <f t="shared" ref="KU929:KV929" si="3893">KU564</f>
        <v>22.1</v>
      </c>
      <c r="KV929" s="74">
        <f t="shared" si="3893"/>
        <v>28.8</v>
      </c>
      <c r="KW929" s="72">
        <f t="shared" si="3802"/>
        <v>0.7</v>
      </c>
      <c r="KX929" s="74">
        <f t="shared" si="3744"/>
        <v>3.1</v>
      </c>
      <c r="KZ929" s="74">
        <f t="shared" ref="KZ929:LC929" si="3894">KZ564</f>
        <v>84.7</v>
      </c>
      <c r="LA929" s="74">
        <f t="shared" si="3894"/>
        <v>52</v>
      </c>
      <c r="LB929" s="74">
        <f t="shared" si="3894"/>
        <v>10.9</v>
      </c>
      <c r="LC929" s="74">
        <f t="shared" si="3894"/>
        <v>0.6</v>
      </c>
    </row>
    <row r="930" spans="23:315" x14ac:dyDescent="0.35">
      <c r="W930" s="8">
        <f t="shared" si="3701"/>
        <v>27.6</v>
      </c>
      <c r="X930">
        <v>2300400</v>
      </c>
      <c r="Y930">
        <f t="shared" si="3702"/>
        <v>639</v>
      </c>
      <c r="Z930" s="8">
        <v>347.2</v>
      </c>
      <c r="AA930" s="8">
        <v>-5.9</v>
      </c>
      <c r="AB930" s="8">
        <v>62</v>
      </c>
      <c r="AC930" s="4"/>
      <c r="KL930" s="84">
        <f t="shared" si="3810"/>
        <v>27592</v>
      </c>
      <c r="KM930">
        <v>1975</v>
      </c>
      <c r="KN930">
        <v>7</v>
      </c>
      <c r="KO930">
        <v>17</v>
      </c>
      <c r="KP930" s="84">
        <f t="shared" si="3811"/>
        <v>198</v>
      </c>
      <c r="KQ930" s="74">
        <f t="shared" ref="KQ930:KR930" si="3895">KQ565</f>
        <v>26.9</v>
      </c>
      <c r="KR930" s="74">
        <f t="shared" si="3895"/>
        <v>15.6</v>
      </c>
      <c r="KS930" s="74">
        <f t="shared" si="3813"/>
        <v>16.3</v>
      </c>
      <c r="KT930" s="74">
        <f t="shared" si="3814"/>
        <v>26.9</v>
      </c>
      <c r="KU930" s="74">
        <f t="shared" ref="KU930:KV930" si="3896">KU565</f>
        <v>20.9</v>
      </c>
      <c r="KV930" s="74">
        <f t="shared" si="3896"/>
        <v>30.1</v>
      </c>
      <c r="KW930" s="72">
        <f t="shared" si="3802"/>
        <v>0.77</v>
      </c>
      <c r="KX930" s="74">
        <f t="shared" si="3744"/>
        <v>4.2</v>
      </c>
      <c r="KZ930" s="74">
        <f t="shared" ref="KZ930:LC930" si="3897">KZ565</f>
        <v>84.2</v>
      </c>
      <c r="LA930" s="74">
        <f t="shared" si="3897"/>
        <v>57.2</v>
      </c>
      <c r="LB930" s="74">
        <f t="shared" si="3897"/>
        <v>9.8000000000000007</v>
      </c>
      <c r="LC930" s="74">
        <f t="shared" si="3897"/>
        <v>0.6</v>
      </c>
    </row>
    <row r="931" spans="23:315" x14ac:dyDescent="0.35">
      <c r="W931" s="8">
        <f t="shared" si="3701"/>
        <v>27.7</v>
      </c>
      <c r="X931">
        <v>2304000</v>
      </c>
      <c r="Y931">
        <f t="shared" si="3702"/>
        <v>640</v>
      </c>
      <c r="Z931" s="8">
        <v>208.6</v>
      </c>
      <c r="AA931" s="8">
        <v>-5.4</v>
      </c>
      <c r="AB931" s="8">
        <v>61.3</v>
      </c>
      <c r="AC931" s="4"/>
      <c r="KL931" s="84">
        <f t="shared" si="3810"/>
        <v>27593</v>
      </c>
      <c r="KM931">
        <v>1975</v>
      </c>
      <c r="KN931">
        <v>7</v>
      </c>
      <c r="KO931">
        <v>18</v>
      </c>
      <c r="KP931" s="84">
        <f t="shared" si="3811"/>
        <v>199</v>
      </c>
      <c r="KQ931" s="74">
        <f t="shared" ref="KQ931:KR931" si="3898">KQ566</f>
        <v>27.7</v>
      </c>
      <c r="KR931" s="74">
        <f t="shared" si="3898"/>
        <v>16.3</v>
      </c>
      <c r="KS931" s="74">
        <f t="shared" si="3813"/>
        <v>16.399999999999999</v>
      </c>
      <c r="KT931" s="74">
        <f t="shared" si="3814"/>
        <v>26.9</v>
      </c>
      <c r="KU931" s="74">
        <f t="shared" ref="KU931:KV931" si="3899">KU566</f>
        <v>21.4</v>
      </c>
      <c r="KV931" s="74">
        <f t="shared" si="3899"/>
        <v>29.7</v>
      </c>
      <c r="KW931" s="72">
        <f t="shared" si="3802"/>
        <v>0.74</v>
      </c>
      <c r="KX931" s="74">
        <f t="shared" si="3744"/>
        <v>3.1</v>
      </c>
      <c r="KZ931" s="74">
        <f t="shared" ref="KZ931:LC931" si="3900">KZ566</f>
        <v>86.5</v>
      </c>
      <c r="LA931" s="74">
        <f t="shared" si="3900"/>
        <v>54.6</v>
      </c>
      <c r="LB931" s="74">
        <f t="shared" si="3900"/>
        <v>9.4</v>
      </c>
      <c r="LC931" s="74">
        <f t="shared" si="3900"/>
        <v>0.6</v>
      </c>
    </row>
    <row r="932" spans="23:315" x14ac:dyDescent="0.35">
      <c r="W932" s="8">
        <f t="shared" ref="W932:W995" si="3901">X932/24/3600+1</f>
        <v>27.7</v>
      </c>
      <c r="X932">
        <v>2307600</v>
      </c>
      <c r="Y932">
        <f t="shared" ref="Y932:Y995" si="3902">X932/3600</f>
        <v>641</v>
      </c>
      <c r="Z932" s="8">
        <v>46.4</v>
      </c>
      <c r="AA932" s="8">
        <v>-5.5</v>
      </c>
      <c r="AB932" s="8">
        <v>63</v>
      </c>
      <c r="AC932" s="4"/>
      <c r="KL932" s="84">
        <f t="shared" si="3810"/>
        <v>27594</v>
      </c>
      <c r="KM932">
        <v>1975</v>
      </c>
      <c r="KN932">
        <v>7</v>
      </c>
      <c r="KO932">
        <v>19</v>
      </c>
      <c r="KP932" s="84">
        <f t="shared" si="3811"/>
        <v>200</v>
      </c>
      <c r="KQ932" s="74">
        <f t="shared" ref="KQ932:KR932" si="3903">KQ567</f>
        <v>27.1</v>
      </c>
      <c r="KR932" s="74">
        <f t="shared" si="3903"/>
        <v>16.399999999999999</v>
      </c>
      <c r="KS932" s="74">
        <f t="shared" si="3813"/>
        <v>16.8</v>
      </c>
      <c r="KT932" s="74">
        <f t="shared" si="3814"/>
        <v>27.7</v>
      </c>
      <c r="KU932" s="74">
        <f t="shared" ref="KU932:KV932" si="3904">KU567</f>
        <v>20.5</v>
      </c>
      <c r="KV932" s="74">
        <f t="shared" si="3904"/>
        <v>29.5</v>
      </c>
      <c r="KW932" s="72">
        <f t="shared" si="3802"/>
        <v>0.76</v>
      </c>
      <c r="KX932" s="74">
        <f t="shared" si="3744"/>
        <v>3.2</v>
      </c>
      <c r="KZ932" s="74">
        <f t="shared" ref="KZ932:LC932" si="3905">KZ567</f>
        <v>83.8</v>
      </c>
      <c r="LA932" s="74">
        <f t="shared" si="3905"/>
        <v>54</v>
      </c>
      <c r="LB932" s="74">
        <f t="shared" si="3905"/>
        <v>10.5</v>
      </c>
      <c r="LC932" s="74">
        <f t="shared" si="3905"/>
        <v>0.7</v>
      </c>
    </row>
    <row r="933" spans="23:315" x14ac:dyDescent="0.35">
      <c r="W933" s="8">
        <f t="shared" si="3901"/>
        <v>27.8</v>
      </c>
      <c r="X933">
        <v>2311200</v>
      </c>
      <c r="Y933">
        <f t="shared" si="3902"/>
        <v>642</v>
      </c>
      <c r="Z933" s="8">
        <v>0.3</v>
      </c>
      <c r="AA933" s="8">
        <v>-6.8</v>
      </c>
      <c r="AB933" s="8">
        <v>72.7</v>
      </c>
      <c r="AC933" s="4"/>
      <c r="KL933" s="84">
        <f t="shared" si="3810"/>
        <v>27595</v>
      </c>
      <c r="KM933">
        <v>1975</v>
      </c>
      <c r="KN933">
        <v>7</v>
      </c>
      <c r="KO933">
        <v>20</v>
      </c>
      <c r="KP933" s="84">
        <f t="shared" si="3811"/>
        <v>201</v>
      </c>
      <c r="KQ933" s="74">
        <f t="shared" ref="KQ933:KR933" si="3906">KQ568</f>
        <v>27.2</v>
      </c>
      <c r="KR933" s="74">
        <f t="shared" si="3906"/>
        <v>16.8</v>
      </c>
      <c r="KS933" s="74">
        <f t="shared" si="3813"/>
        <v>15.9</v>
      </c>
      <c r="KT933" s="74">
        <f t="shared" si="3814"/>
        <v>27.1</v>
      </c>
      <c r="KU933" s="74">
        <f t="shared" ref="KU933:KV933" si="3907">KU568</f>
        <v>20.100000000000001</v>
      </c>
      <c r="KV933" s="74">
        <f t="shared" si="3907"/>
        <v>27</v>
      </c>
      <c r="KW933" s="72">
        <f t="shared" si="3802"/>
        <v>0.72</v>
      </c>
      <c r="KX933" s="74">
        <f t="shared" si="3744"/>
        <v>3.4</v>
      </c>
      <c r="KZ933" s="74">
        <f t="shared" ref="KZ933:LC933" si="3908">KZ568</f>
        <v>84.4</v>
      </c>
      <c r="LA933" s="74">
        <f t="shared" si="3908"/>
        <v>55.8</v>
      </c>
      <c r="LB933" s="74">
        <f t="shared" si="3908"/>
        <v>10.5</v>
      </c>
      <c r="LC933" s="74">
        <f t="shared" si="3908"/>
        <v>0.6</v>
      </c>
    </row>
    <row r="934" spans="23:315" x14ac:dyDescent="0.35">
      <c r="W934" s="8">
        <f t="shared" si="3901"/>
        <v>27.8</v>
      </c>
      <c r="X934">
        <v>2314800</v>
      </c>
      <c r="Y934">
        <f t="shared" si="3902"/>
        <v>643</v>
      </c>
      <c r="Z934" s="8">
        <v>0</v>
      </c>
      <c r="AA934" s="8">
        <v>-8.4</v>
      </c>
      <c r="AB934" s="8">
        <v>78.7</v>
      </c>
      <c r="AC934" s="4"/>
      <c r="KL934" s="84">
        <f t="shared" si="3810"/>
        <v>27596</v>
      </c>
      <c r="KM934">
        <v>1975</v>
      </c>
      <c r="KN934">
        <v>7</v>
      </c>
      <c r="KO934">
        <v>21</v>
      </c>
      <c r="KP934" s="84">
        <f t="shared" si="3811"/>
        <v>202</v>
      </c>
      <c r="KQ934" s="74">
        <f t="shared" ref="KQ934:KR934" si="3909">KQ569</f>
        <v>26.7</v>
      </c>
      <c r="KR934" s="74">
        <f t="shared" si="3909"/>
        <v>15.9</v>
      </c>
      <c r="KS934" s="74">
        <f t="shared" si="3813"/>
        <v>15.1</v>
      </c>
      <c r="KT934" s="74">
        <f t="shared" si="3814"/>
        <v>27.2</v>
      </c>
      <c r="KU934" s="74">
        <f t="shared" ref="KU934:KV934" si="3910">KU569</f>
        <v>21</v>
      </c>
      <c r="KV934" s="74">
        <f t="shared" si="3910"/>
        <v>31</v>
      </c>
      <c r="KW934" s="72">
        <f t="shared" si="3802"/>
        <v>0.78</v>
      </c>
      <c r="KX934" s="74">
        <f t="shared" si="3744"/>
        <v>1.8</v>
      </c>
      <c r="KZ934" s="74">
        <f t="shared" ref="KZ934:LC934" si="3911">KZ569</f>
        <v>79.900000000000006</v>
      </c>
      <c r="LA934" s="74">
        <f t="shared" si="3911"/>
        <v>53.7</v>
      </c>
      <c r="LB934" s="74">
        <f t="shared" si="3911"/>
        <v>10.9</v>
      </c>
      <c r="LC934" s="74">
        <f t="shared" si="3911"/>
        <v>0.5</v>
      </c>
    </row>
    <row r="935" spans="23:315" x14ac:dyDescent="0.35">
      <c r="W935" s="8">
        <f t="shared" si="3901"/>
        <v>27.8</v>
      </c>
      <c r="X935">
        <v>2318400</v>
      </c>
      <c r="Y935">
        <f t="shared" si="3902"/>
        <v>644</v>
      </c>
      <c r="Z935" s="8">
        <v>0</v>
      </c>
      <c r="AA935" s="8">
        <v>-9.8000000000000007</v>
      </c>
      <c r="AB935" s="8">
        <v>86</v>
      </c>
      <c r="AC935" s="4"/>
      <c r="KL935" s="84">
        <f t="shared" si="3810"/>
        <v>27597</v>
      </c>
      <c r="KM935">
        <v>1975</v>
      </c>
      <c r="KN935">
        <v>7</v>
      </c>
      <c r="KO935">
        <v>22</v>
      </c>
      <c r="KP935" s="84">
        <f t="shared" si="3811"/>
        <v>203</v>
      </c>
      <c r="KQ935" s="74">
        <f t="shared" ref="KQ935:KR935" si="3912">KQ570</f>
        <v>26.3</v>
      </c>
      <c r="KR935" s="74">
        <f t="shared" si="3912"/>
        <v>15.1</v>
      </c>
      <c r="KS935" s="74">
        <f t="shared" si="3813"/>
        <v>15.3</v>
      </c>
      <c r="KT935" s="74">
        <f t="shared" si="3814"/>
        <v>26.7</v>
      </c>
      <c r="KU935" s="74">
        <f t="shared" ref="KU935:KV935" si="3913">KU570</f>
        <v>22.6</v>
      </c>
      <c r="KV935" s="74">
        <f t="shared" si="3913"/>
        <v>30.5</v>
      </c>
      <c r="KW935" s="72">
        <f t="shared" si="3802"/>
        <v>0.73</v>
      </c>
      <c r="KX935" s="74">
        <f t="shared" si="3744"/>
        <v>2.7</v>
      </c>
      <c r="KZ935" s="74">
        <f t="shared" ref="KZ935:LC935" si="3914">KZ570</f>
        <v>80</v>
      </c>
      <c r="LA935" s="74">
        <f t="shared" si="3914"/>
        <v>47.5</v>
      </c>
      <c r="LB935" s="74">
        <f t="shared" si="3914"/>
        <v>11.2</v>
      </c>
      <c r="LC935" s="74">
        <f t="shared" si="3914"/>
        <v>0.5</v>
      </c>
    </row>
    <row r="936" spans="23:315" x14ac:dyDescent="0.35">
      <c r="W936" s="8">
        <f t="shared" si="3901"/>
        <v>27.9</v>
      </c>
      <c r="X936">
        <v>2322000</v>
      </c>
      <c r="Y936">
        <f t="shared" si="3902"/>
        <v>645</v>
      </c>
      <c r="Z936" s="8">
        <v>0</v>
      </c>
      <c r="AA936" s="8">
        <v>-9.9</v>
      </c>
      <c r="AB936" s="8">
        <v>85.6</v>
      </c>
      <c r="AC936" s="4"/>
      <c r="KL936" s="84">
        <f t="shared" si="3810"/>
        <v>27598</v>
      </c>
      <c r="KM936">
        <v>1975</v>
      </c>
      <c r="KN936">
        <v>7</v>
      </c>
      <c r="KO936">
        <v>23</v>
      </c>
      <c r="KP936" s="84">
        <f t="shared" si="3811"/>
        <v>204</v>
      </c>
      <c r="KQ936" s="74">
        <f t="shared" ref="KQ936:KR936" si="3915">KQ571</f>
        <v>26.6</v>
      </c>
      <c r="KR936" s="74">
        <f t="shared" si="3915"/>
        <v>15.3</v>
      </c>
      <c r="KS936" s="74">
        <f t="shared" si="3813"/>
        <v>15.2</v>
      </c>
      <c r="KT936" s="74">
        <f t="shared" si="3814"/>
        <v>26.3</v>
      </c>
      <c r="KU936" s="74">
        <f t="shared" ref="KU936:KV936" si="3916">KU571</f>
        <v>22.1</v>
      </c>
      <c r="KV936" s="74">
        <f t="shared" si="3916"/>
        <v>30.2</v>
      </c>
      <c r="KW936" s="72">
        <f t="shared" si="3802"/>
        <v>0.73</v>
      </c>
      <c r="KX936" s="74">
        <f t="shared" si="3744"/>
        <v>4.2</v>
      </c>
      <c r="KZ936" s="74">
        <f t="shared" ref="KZ936:LC936" si="3917">KZ571</f>
        <v>83.1</v>
      </c>
      <c r="LA936" s="74">
        <f t="shared" si="3917"/>
        <v>52</v>
      </c>
      <c r="LB936" s="74">
        <f t="shared" si="3917"/>
        <v>9.6999999999999993</v>
      </c>
      <c r="LC936" s="74">
        <f t="shared" si="3917"/>
        <v>0.5</v>
      </c>
    </row>
    <row r="937" spans="23:315" x14ac:dyDescent="0.35">
      <c r="W937" s="8">
        <f t="shared" si="3901"/>
        <v>27.9</v>
      </c>
      <c r="X937">
        <v>2325600</v>
      </c>
      <c r="Y937">
        <f t="shared" si="3902"/>
        <v>646</v>
      </c>
      <c r="Z937" s="8">
        <v>0</v>
      </c>
      <c r="AA937" s="8">
        <v>-9.6</v>
      </c>
      <c r="AB937" s="8">
        <v>81.5</v>
      </c>
      <c r="AC937" s="4"/>
      <c r="KL937" s="84">
        <f t="shared" si="3810"/>
        <v>27599</v>
      </c>
      <c r="KM937">
        <v>1975</v>
      </c>
      <c r="KN937">
        <v>7</v>
      </c>
      <c r="KO937">
        <v>24</v>
      </c>
      <c r="KP937" s="84">
        <f t="shared" si="3811"/>
        <v>205</v>
      </c>
      <c r="KQ937" s="74">
        <f t="shared" ref="KQ937:KR937" si="3918">KQ572</f>
        <v>26.8</v>
      </c>
      <c r="KR937" s="74">
        <f t="shared" si="3918"/>
        <v>15.2</v>
      </c>
      <c r="KS937" s="74">
        <f t="shared" si="3813"/>
        <v>15.8</v>
      </c>
      <c r="KT937" s="74">
        <f t="shared" si="3814"/>
        <v>26.6</v>
      </c>
      <c r="KU937" s="74">
        <f t="shared" ref="KU937:KV937" si="3919">KU572</f>
        <v>19.899999999999999</v>
      </c>
      <c r="KV937" s="74">
        <f t="shared" si="3919"/>
        <v>31.2</v>
      </c>
      <c r="KW937" s="72">
        <f t="shared" si="3802"/>
        <v>0.81</v>
      </c>
      <c r="KX937" s="74">
        <f t="shared" si="3744"/>
        <v>4.7</v>
      </c>
      <c r="KZ937" s="74">
        <f t="shared" ref="KZ937:LC937" si="3920">KZ572</f>
        <v>84.2</v>
      </c>
      <c r="LA937" s="74">
        <f t="shared" si="3920"/>
        <v>55.5</v>
      </c>
      <c r="LB937" s="74">
        <f t="shared" si="3920"/>
        <v>8.8000000000000007</v>
      </c>
      <c r="LC937" s="74">
        <f t="shared" si="3920"/>
        <v>0.6</v>
      </c>
    </row>
    <row r="938" spans="23:315" x14ac:dyDescent="0.35">
      <c r="W938" s="8">
        <f t="shared" si="3901"/>
        <v>28</v>
      </c>
      <c r="X938">
        <v>2329200</v>
      </c>
      <c r="Y938">
        <f t="shared" si="3902"/>
        <v>647</v>
      </c>
      <c r="Z938" s="8">
        <v>0</v>
      </c>
      <c r="AA938" s="8">
        <v>-9.1</v>
      </c>
      <c r="AB938" s="8">
        <v>81.099999999999994</v>
      </c>
      <c r="AC938" s="4"/>
      <c r="KL938" s="84">
        <f t="shared" si="3810"/>
        <v>27600</v>
      </c>
      <c r="KM938">
        <v>1975</v>
      </c>
      <c r="KN938">
        <v>7</v>
      </c>
      <c r="KO938">
        <v>25</v>
      </c>
      <c r="KP938" s="84">
        <f t="shared" si="3811"/>
        <v>206</v>
      </c>
      <c r="KQ938" s="74">
        <f t="shared" ref="KQ938:KR938" si="3921">KQ573</f>
        <v>27.1</v>
      </c>
      <c r="KR938" s="74">
        <f t="shared" si="3921"/>
        <v>15.8</v>
      </c>
      <c r="KS938" s="74">
        <f t="shared" si="3813"/>
        <v>16.100000000000001</v>
      </c>
      <c r="KT938" s="74">
        <f t="shared" si="3814"/>
        <v>26.8</v>
      </c>
      <c r="KU938" s="74">
        <f t="shared" ref="KU938:KV938" si="3922">KU573</f>
        <v>20.8</v>
      </c>
      <c r="KV938" s="74">
        <f t="shared" si="3922"/>
        <v>29.3</v>
      </c>
      <c r="KW938" s="72">
        <f t="shared" si="3802"/>
        <v>0.75</v>
      </c>
      <c r="KX938" s="74">
        <f t="shared" si="3744"/>
        <v>2</v>
      </c>
      <c r="KZ938" s="74">
        <f t="shared" ref="KZ938:LC938" si="3923">KZ573</f>
        <v>85.2</v>
      </c>
      <c r="LA938" s="74">
        <f t="shared" si="3923"/>
        <v>49.5</v>
      </c>
      <c r="LB938" s="74">
        <f t="shared" si="3923"/>
        <v>10.1</v>
      </c>
      <c r="LC938" s="74">
        <f t="shared" si="3923"/>
        <v>0.5</v>
      </c>
    </row>
    <row r="939" spans="23:315" x14ac:dyDescent="0.35">
      <c r="W939" s="8">
        <f t="shared" si="3901"/>
        <v>28</v>
      </c>
      <c r="X939">
        <v>2332800</v>
      </c>
      <c r="Y939">
        <f t="shared" si="3902"/>
        <v>648</v>
      </c>
      <c r="Z939" s="8">
        <v>0</v>
      </c>
      <c r="AA939" s="8">
        <v>-8.5</v>
      </c>
      <c r="AB939" s="8">
        <v>77.5</v>
      </c>
      <c r="AC939" s="4"/>
      <c r="KL939" s="84">
        <f t="shared" si="3810"/>
        <v>27601</v>
      </c>
      <c r="KM939">
        <v>1975</v>
      </c>
      <c r="KN939">
        <v>7</v>
      </c>
      <c r="KO939">
        <v>26</v>
      </c>
      <c r="KP939" s="84">
        <f t="shared" si="3811"/>
        <v>207</v>
      </c>
      <c r="KQ939" s="74">
        <f t="shared" ref="KQ939:KR939" si="3924">KQ574</f>
        <v>26.4</v>
      </c>
      <c r="KR939" s="74">
        <f t="shared" si="3924"/>
        <v>16.100000000000001</v>
      </c>
      <c r="KS939" s="74">
        <f t="shared" si="3813"/>
        <v>15.4</v>
      </c>
      <c r="KT939" s="74">
        <f t="shared" si="3814"/>
        <v>27.1</v>
      </c>
      <c r="KU939" s="74">
        <f t="shared" ref="KU939:KV939" si="3925">KU574</f>
        <v>20.2</v>
      </c>
      <c r="KV939" s="74">
        <f t="shared" si="3925"/>
        <v>29.3</v>
      </c>
      <c r="KW939" s="72">
        <f t="shared" si="3802"/>
        <v>0.77</v>
      </c>
      <c r="KX939" s="74">
        <f t="shared" si="3744"/>
        <v>3.2</v>
      </c>
      <c r="KZ939" s="74">
        <f t="shared" ref="KZ939:LC939" si="3926">KZ574</f>
        <v>84.4</v>
      </c>
      <c r="LA939" s="74">
        <f t="shared" si="3926"/>
        <v>57.2</v>
      </c>
      <c r="LB939" s="74">
        <f t="shared" si="3926"/>
        <v>10.199999999999999</v>
      </c>
      <c r="LC939" s="74">
        <f t="shared" si="3926"/>
        <v>0.6</v>
      </c>
    </row>
    <row r="940" spans="23:315" x14ac:dyDescent="0.35">
      <c r="W940" s="8">
        <f t="shared" si="3901"/>
        <v>28</v>
      </c>
      <c r="X940">
        <v>2336400</v>
      </c>
      <c r="Y940">
        <f t="shared" si="3902"/>
        <v>649</v>
      </c>
      <c r="Z940" s="8">
        <v>0</v>
      </c>
      <c r="AA940" s="8">
        <v>-7</v>
      </c>
      <c r="AB940" s="8">
        <v>75</v>
      </c>
      <c r="AC940" s="4"/>
      <c r="KL940" s="84">
        <f t="shared" si="3810"/>
        <v>27602</v>
      </c>
      <c r="KM940">
        <v>1975</v>
      </c>
      <c r="KN940">
        <v>7</v>
      </c>
      <c r="KO940">
        <v>27</v>
      </c>
      <c r="KP940" s="84">
        <f t="shared" si="3811"/>
        <v>208</v>
      </c>
      <c r="KQ940" s="74">
        <f t="shared" ref="KQ940:KR940" si="3927">KQ575</f>
        <v>25.9</v>
      </c>
      <c r="KR940" s="74">
        <f t="shared" si="3927"/>
        <v>15.4</v>
      </c>
      <c r="KS940" s="74">
        <f t="shared" si="3813"/>
        <v>15.2</v>
      </c>
      <c r="KT940" s="74">
        <f t="shared" si="3814"/>
        <v>26.4</v>
      </c>
      <c r="KU940" s="74">
        <f t="shared" ref="KU940:KV940" si="3928">KU575</f>
        <v>20</v>
      </c>
      <c r="KV940" s="74">
        <f t="shared" si="3928"/>
        <v>29</v>
      </c>
      <c r="KW940" s="72">
        <f t="shared" si="3802"/>
        <v>0.77</v>
      </c>
      <c r="KX940" s="74">
        <f t="shared" si="3744"/>
        <v>3</v>
      </c>
      <c r="KZ940" s="74">
        <f t="shared" ref="KZ940:LC940" si="3929">KZ575</f>
        <v>84.3</v>
      </c>
      <c r="LA940" s="74">
        <f t="shared" si="3929"/>
        <v>56.5</v>
      </c>
      <c r="LB940" s="74">
        <f t="shared" si="3929"/>
        <v>10.199999999999999</v>
      </c>
      <c r="LC940" s="74">
        <f t="shared" si="3929"/>
        <v>0.6</v>
      </c>
    </row>
    <row r="941" spans="23:315" x14ac:dyDescent="0.35">
      <c r="W941" s="8">
        <f t="shared" si="3901"/>
        <v>28.1</v>
      </c>
      <c r="X941">
        <v>2340000</v>
      </c>
      <c r="Y941">
        <f t="shared" si="3902"/>
        <v>650</v>
      </c>
      <c r="Z941" s="8">
        <v>0</v>
      </c>
      <c r="AA941" s="8">
        <v>-6.2</v>
      </c>
      <c r="AB941" s="8">
        <v>81.599999999999994</v>
      </c>
      <c r="AC941" s="4"/>
      <c r="KL941" s="84">
        <f t="shared" si="3810"/>
        <v>27603</v>
      </c>
      <c r="KM941">
        <v>1975</v>
      </c>
      <c r="KN941">
        <v>7</v>
      </c>
      <c r="KO941">
        <v>28</v>
      </c>
      <c r="KP941" s="84">
        <f t="shared" si="3811"/>
        <v>209</v>
      </c>
      <c r="KQ941" s="74">
        <f t="shared" ref="KQ941:KR941" si="3930">KQ576</f>
        <v>25.5</v>
      </c>
      <c r="KR941" s="74">
        <f t="shared" si="3930"/>
        <v>15.2</v>
      </c>
      <c r="KS941" s="74">
        <f t="shared" si="3813"/>
        <v>15.4</v>
      </c>
      <c r="KT941" s="74">
        <f t="shared" si="3814"/>
        <v>25.9</v>
      </c>
      <c r="KU941" s="74">
        <f t="shared" ref="KU941:KV941" si="3931">KU576</f>
        <v>20.100000000000001</v>
      </c>
      <c r="KV941" s="74">
        <f t="shared" si="3931"/>
        <v>28.1</v>
      </c>
      <c r="KW941" s="72">
        <f t="shared" si="3802"/>
        <v>0.75</v>
      </c>
      <c r="KX941" s="74">
        <f t="shared" si="3744"/>
        <v>3</v>
      </c>
      <c r="KZ941" s="74">
        <f t="shared" ref="KZ941:LC941" si="3932">KZ576</f>
        <v>84.9</v>
      </c>
      <c r="LA941" s="74">
        <f t="shared" si="3932"/>
        <v>55.5</v>
      </c>
      <c r="LB941" s="74">
        <f t="shared" si="3932"/>
        <v>10.9</v>
      </c>
      <c r="LC941" s="74">
        <f t="shared" si="3932"/>
        <v>0.7</v>
      </c>
    </row>
    <row r="942" spans="23:315" x14ac:dyDescent="0.35">
      <c r="W942" s="8">
        <f t="shared" si="3901"/>
        <v>28.1</v>
      </c>
      <c r="X942">
        <v>2343600</v>
      </c>
      <c r="Y942">
        <f t="shared" si="3902"/>
        <v>651</v>
      </c>
      <c r="Z942" s="8">
        <v>0</v>
      </c>
      <c r="AA942" s="8">
        <v>-7</v>
      </c>
      <c r="AB942" s="8">
        <v>81.8</v>
      </c>
      <c r="AC942" s="4"/>
      <c r="KL942" s="84">
        <f t="shared" si="3810"/>
        <v>27604</v>
      </c>
      <c r="KM942">
        <v>1975</v>
      </c>
      <c r="KN942">
        <v>7</v>
      </c>
      <c r="KO942">
        <v>29</v>
      </c>
      <c r="KP942" s="84">
        <f t="shared" si="3811"/>
        <v>210</v>
      </c>
      <c r="KQ942" s="74">
        <f t="shared" ref="KQ942:KR942" si="3933">KQ577</f>
        <v>25.9</v>
      </c>
      <c r="KR942" s="74">
        <f t="shared" si="3933"/>
        <v>15.4</v>
      </c>
      <c r="KS942" s="74">
        <f t="shared" si="3813"/>
        <v>15</v>
      </c>
      <c r="KT942" s="74">
        <f t="shared" si="3814"/>
        <v>25.5</v>
      </c>
      <c r="KU942" s="74">
        <f t="shared" ref="KU942:KV942" si="3934">KU577</f>
        <v>19.399999999999999</v>
      </c>
      <c r="KV942" s="74">
        <f t="shared" si="3934"/>
        <v>27.5</v>
      </c>
      <c r="KW942" s="72">
        <f t="shared" si="3802"/>
        <v>0.76</v>
      </c>
      <c r="KX942" s="74">
        <f t="shared" si="3744"/>
        <v>3.5</v>
      </c>
      <c r="KZ942" s="74">
        <f t="shared" ref="KZ942:LC942" si="3935">KZ577</f>
        <v>85.3</v>
      </c>
      <c r="LA942" s="74">
        <f t="shared" si="3935"/>
        <v>53.9</v>
      </c>
      <c r="LB942" s="74">
        <f t="shared" si="3935"/>
        <v>9.8000000000000007</v>
      </c>
      <c r="LC942" s="74">
        <f t="shared" si="3935"/>
        <v>0.6</v>
      </c>
    </row>
    <row r="943" spans="23:315" x14ac:dyDescent="0.35">
      <c r="W943" s="8">
        <f t="shared" si="3901"/>
        <v>28.2</v>
      </c>
      <c r="X943">
        <v>2347200</v>
      </c>
      <c r="Y943">
        <f t="shared" si="3902"/>
        <v>652</v>
      </c>
      <c r="Z943" s="8">
        <v>0</v>
      </c>
      <c r="AA943" s="8">
        <v>-6.7</v>
      </c>
      <c r="AB943" s="8">
        <v>82.2</v>
      </c>
      <c r="AC943" s="4"/>
      <c r="KL943" s="84">
        <f t="shared" si="3810"/>
        <v>27605</v>
      </c>
      <c r="KM943">
        <v>1975</v>
      </c>
      <c r="KN943">
        <v>7</v>
      </c>
      <c r="KO943">
        <v>30</v>
      </c>
      <c r="KP943" s="84">
        <f t="shared" si="3811"/>
        <v>211</v>
      </c>
      <c r="KQ943" s="74">
        <f t="shared" ref="KQ943:KR943" si="3936">KQ578</f>
        <v>25.9</v>
      </c>
      <c r="KR943" s="74">
        <f t="shared" si="3936"/>
        <v>15</v>
      </c>
      <c r="KS943" s="74">
        <f t="shared" si="3813"/>
        <v>14.9</v>
      </c>
      <c r="KT943" s="74">
        <f t="shared" si="3814"/>
        <v>25.9</v>
      </c>
      <c r="KU943" s="74">
        <f t="shared" ref="KU943:KV943" si="3937">KU578</f>
        <v>21.1</v>
      </c>
      <c r="KV943" s="74">
        <f t="shared" si="3937"/>
        <v>27.5</v>
      </c>
      <c r="KW943" s="72">
        <f t="shared" si="3802"/>
        <v>0.7</v>
      </c>
      <c r="KX943" s="74">
        <f t="shared" si="3744"/>
        <v>2.5</v>
      </c>
      <c r="KZ943" s="74">
        <f t="shared" ref="KZ943:LC943" si="3938">KZ578</f>
        <v>84.4</v>
      </c>
      <c r="LA943" s="74">
        <f t="shared" si="3938"/>
        <v>53.8</v>
      </c>
      <c r="LB943" s="74">
        <f t="shared" si="3938"/>
        <v>9.6999999999999993</v>
      </c>
      <c r="LC943" s="74">
        <f t="shared" si="3938"/>
        <v>0.5</v>
      </c>
    </row>
    <row r="944" spans="23:315" x14ac:dyDescent="0.35">
      <c r="W944" s="8">
        <f t="shared" si="3901"/>
        <v>28.2</v>
      </c>
      <c r="X944">
        <v>2350800</v>
      </c>
      <c r="Y944">
        <f t="shared" si="3902"/>
        <v>653</v>
      </c>
      <c r="Z944" s="8">
        <v>0</v>
      </c>
      <c r="AA944" s="8">
        <v>-6.3</v>
      </c>
      <c r="AB944" s="8">
        <v>84.3</v>
      </c>
      <c r="AC944" s="4"/>
      <c r="KL944" s="84">
        <f t="shared" si="3810"/>
        <v>27606</v>
      </c>
      <c r="KM944">
        <v>1975</v>
      </c>
      <c r="KN944">
        <v>7</v>
      </c>
      <c r="KO944">
        <v>31</v>
      </c>
      <c r="KP944" s="84">
        <f t="shared" si="3811"/>
        <v>212</v>
      </c>
      <c r="KQ944" s="74">
        <f t="shared" ref="KQ944:KR944" si="3939">KQ579</f>
        <v>25.7</v>
      </c>
      <c r="KR944" s="74">
        <f t="shared" si="3939"/>
        <v>14.9</v>
      </c>
      <c r="KS944" s="74">
        <f t="shared" si="3813"/>
        <v>15.4</v>
      </c>
      <c r="KT944" s="74">
        <f t="shared" si="3814"/>
        <v>25.9</v>
      </c>
      <c r="KU944" s="74">
        <f t="shared" ref="KU944:KV944" si="3940">KU579</f>
        <v>18.399999999999999</v>
      </c>
      <c r="KV944" s="74">
        <f t="shared" si="3940"/>
        <v>27.9</v>
      </c>
      <c r="KW944" s="72">
        <f t="shared" si="3802"/>
        <v>0.79</v>
      </c>
      <c r="KX944" s="74">
        <f t="shared" si="3744"/>
        <v>2.5</v>
      </c>
      <c r="KZ944" s="74">
        <f t="shared" ref="KZ944:LC944" si="3941">KZ579</f>
        <v>84.5</v>
      </c>
      <c r="LA944" s="74">
        <f t="shared" si="3941"/>
        <v>58.5</v>
      </c>
      <c r="LB944" s="74">
        <f t="shared" si="3941"/>
        <v>9.6</v>
      </c>
      <c r="LC944" s="74">
        <f t="shared" si="3941"/>
        <v>0.6</v>
      </c>
    </row>
    <row r="945" spans="23:315" x14ac:dyDescent="0.35">
      <c r="W945" s="8">
        <f t="shared" si="3901"/>
        <v>28.3</v>
      </c>
      <c r="X945">
        <v>2354400</v>
      </c>
      <c r="Y945">
        <f t="shared" si="3902"/>
        <v>654</v>
      </c>
      <c r="Z945" s="8">
        <v>0</v>
      </c>
      <c r="AA945" s="8">
        <v>-5.6</v>
      </c>
      <c r="AB945" s="8">
        <v>84</v>
      </c>
      <c r="AC945" s="4"/>
      <c r="KL945" s="84">
        <f t="shared" si="3810"/>
        <v>27607</v>
      </c>
      <c r="KM945">
        <v>1975</v>
      </c>
      <c r="KN945">
        <v>8</v>
      </c>
      <c r="KO945">
        <v>1</v>
      </c>
      <c r="KP945" s="84">
        <f t="shared" si="3811"/>
        <v>213</v>
      </c>
      <c r="KQ945" s="74">
        <f t="shared" ref="KQ945:KR945" si="3942">KQ580</f>
        <v>26.5</v>
      </c>
      <c r="KR945" s="74">
        <f t="shared" si="3942"/>
        <v>15.4</v>
      </c>
      <c r="KS945" s="74">
        <f t="shared" si="3813"/>
        <v>15.9</v>
      </c>
      <c r="KT945" s="74">
        <f t="shared" si="3814"/>
        <v>25.7</v>
      </c>
      <c r="KU945" s="74">
        <f t="shared" ref="KU945:KV945" si="3943">KU580</f>
        <v>20.2</v>
      </c>
      <c r="KV945" s="74">
        <f t="shared" si="3943"/>
        <v>28.8</v>
      </c>
      <c r="KW945" s="72">
        <f t="shared" si="3802"/>
        <v>0.76</v>
      </c>
      <c r="KX945" s="74">
        <f t="shared" ref="KX945:KX1008" si="3944">KX580</f>
        <v>4.9000000000000004</v>
      </c>
      <c r="KZ945" s="74">
        <f t="shared" ref="KZ945:LC945" si="3945">KZ580</f>
        <v>86.4</v>
      </c>
      <c r="LA945" s="74">
        <f t="shared" si="3945"/>
        <v>54.3</v>
      </c>
      <c r="LB945" s="74">
        <f t="shared" si="3945"/>
        <v>11</v>
      </c>
      <c r="LC945" s="74">
        <f t="shared" si="3945"/>
        <v>0.6</v>
      </c>
    </row>
    <row r="946" spans="23:315" x14ac:dyDescent="0.35">
      <c r="W946" s="8">
        <f t="shared" si="3901"/>
        <v>28.3</v>
      </c>
      <c r="X946">
        <v>2358000</v>
      </c>
      <c r="Y946">
        <f t="shared" si="3902"/>
        <v>655</v>
      </c>
      <c r="Z946" s="8">
        <v>0</v>
      </c>
      <c r="AA946" s="8">
        <v>-3.6</v>
      </c>
      <c r="AB946" s="8">
        <v>77.599999999999994</v>
      </c>
      <c r="AC946" s="4"/>
      <c r="KL946" s="84">
        <f t="shared" si="3810"/>
        <v>27608</v>
      </c>
      <c r="KM946">
        <v>1975</v>
      </c>
      <c r="KN946">
        <v>8</v>
      </c>
      <c r="KO946">
        <v>2</v>
      </c>
      <c r="KP946" s="84">
        <f t="shared" si="3811"/>
        <v>214</v>
      </c>
      <c r="KQ946" s="74">
        <f t="shared" ref="KQ946:KR946" si="3946">KQ581</f>
        <v>25.7</v>
      </c>
      <c r="KR946" s="74">
        <f t="shared" si="3946"/>
        <v>15.9</v>
      </c>
      <c r="KS946" s="74">
        <f t="shared" si="3813"/>
        <v>15.9</v>
      </c>
      <c r="KT946" s="74">
        <f t="shared" si="3814"/>
        <v>26.5</v>
      </c>
      <c r="KU946" s="74">
        <f t="shared" ref="KU946:KV946" si="3947">KU581</f>
        <v>19.100000000000001</v>
      </c>
      <c r="KV946" s="74">
        <f t="shared" si="3947"/>
        <v>28.2</v>
      </c>
      <c r="KW946" s="72">
        <f t="shared" si="3802"/>
        <v>0.78</v>
      </c>
      <c r="KX946" s="74">
        <f t="shared" si="3944"/>
        <v>4.7</v>
      </c>
      <c r="KZ946" s="74">
        <f t="shared" ref="KZ946:LC946" si="3948">KZ581</f>
        <v>84.5</v>
      </c>
      <c r="LA946" s="74">
        <f t="shared" si="3948"/>
        <v>59.8</v>
      </c>
      <c r="LB946" s="74">
        <f t="shared" si="3948"/>
        <v>9.9</v>
      </c>
      <c r="LC946" s="74">
        <f t="shared" si="3948"/>
        <v>0.7</v>
      </c>
    </row>
    <row r="947" spans="23:315" x14ac:dyDescent="0.35">
      <c r="W947" s="8">
        <f t="shared" si="3901"/>
        <v>28.3</v>
      </c>
      <c r="X947">
        <v>2361600</v>
      </c>
      <c r="Y947">
        <f t="shared" si="3902"/>
        <v>656</v>
      </c>
      <c r="Z947" s="8">
        <v>3.1</v>
      </c>
      <c r="AA947" s="8">
        <v>-2.7</v>
      </c>
      <c r="AB947" s="8">
        <v>75.900000000000006</v>
      </c>
      <c r="AC947" s="4"/>
      <c r="KL947" s="84">
        <f t="shared" si="3810"/>
        <v>27609</v>
      </c>
      <c r="KM947">
        <v>1975</v>
      </c>
      <c r="KN947">
        <v>8</v>
      </c>
      <c r="KO947">
        <v>3</v>
      </c>
      <c r="KP947" s="84">
        <f t="shared" si="3811"/>
        <v>215</v>
      </c>
      <c r="KQ947" s="74">
        <f t="shared" ref="KQ947:KR947" si="3949">KQ582</f>
        <v>26.3</v>
      </c>
      <c r="KR947" s="74">
        <f t="shared" si="3949"/>
        <v>15.9</v>
      </c>
      <c r="KS947" s="74">
        <f t="shared" si="3813"/>
        <v>16.3</v>
      </c>
      <c r="KT947" s="74">
        <f t="shared" si="3814"/>
        <v>25.7</v>
      </c>
      <c r="KU947" s="74">
        <f t="shared" ref="KU947:KV947" si="3950">KU582</f>
        <v>19.100000000000001</v>
      </c>
      <c r="KV947" s="74">
        <f t="shared" si="3950"/>
        <v>26.6</v>
      </c>
      <c r="KW947" s="72">
        <f t="shared" si="3802"/>
        <v>0.75</v>
      </c>
      <c r="KX947" s="74">
        <f t="shared" si="3944"/>
        <v>4.7</v>
      </c>
      <c r="KZ947" s="74">
        <f t="shared" ref="KZ947:LC947" si="3951">KZ582</f>
        <v>87.8</v>
      </c>
      <c r="LA947" s="74">
        <f t="shared" si="3951"/>
        <v>58.9</v>
      </c>
      <c r="LB947" s="74">
        <f t="shared" si="3951"/>
        <v>7.8</v>
      </c>
      <c r="LC947" s="74">
        <f t="shared" si="3951"/>
        <v>0.7</v>
      </c>
    </row>
    <row r="948" spans="23:315" x14ac:dyDescent="0.35">
      <c r="W948" s="8">
        <f t="shared" si="3901"/>
        <v>28.4</v>
      </c>
      <c r="X948">
        <v>2365200</v>
      </c>
      <c r="Y948">
        <f t="shared" si="3902"/>
        <v>657</v>
      </c>
      <c r="Z948" s="8">
        <v>24.4</v>
      </c>
      <c r="AA948" s="8">
        <v>-2.1</v>
      </c>
      <c r="AB948" s="8">
        <v>73.099999999999994</v>
      </c>
      <c r="AC948" s="4"/>
      <c r="KL948" s="84">
        <f t="shared" si="3810"/>
        <v>27610</v>
      </c>
      <c r="KM948">
        <v>1975</v>
      </c>
      <c r="KN948">
        <v>8</v>
      </c>
      <c r="KO948">
        <v>4</v>
      </c>
      <c r="KP948" s="84">
        <f t="shared" si="3811"/>
        <v>216</v>
      </c>
      <c r="KQ948" s="74">
        <f t="shared" ref="KQ948:KR948" si="3952">KQ583</f>
        <v>26.4</v>
      </c>
      <c r="KR948" s="74">
        <f t="shared" si="3952"/>
        <v>16.3</v>
      </c>
      <c r="KS948" s="74">
        <f t="shared" si="3813"/>
        <v>15.3</v>
      </c>
      <c r="KT948" s="74">
        <f t="shared" si="3814"/>
        <v>26.3</v>
      </c>
      <c r="KU948" s="74">
        <f t="shared" ref="KU948:KV948" si="3953">KU583</f>
        <v>17.8</v>
      </c>
      <c r="KV948" s="74">
        <f t="shared" si="3953"/>
        <v>27.1</v>
      </c>
      <c r="KW948" s="72">
        <f t="shared" si="3802"/>
        <v>0.79</v>
      </c>
      <c r="KX948" s="74">
        <f t="shared" si="3944"/>
        <v>4.7</v>
      </c>
      <c r="KZ948" s="74">
        <f t="shared" ref="KZ948:LC948" si="3954">KZ583</f>
        <v>87.5</v>
      </c>
      <c r="LA948" s="74">
        <f t="shared" si="3954"/>
        <v>60.6</v>
      </c>
      <c r="LB948" s="74">
        <f t="shared" si="3954"/>
        <v>9</v>
      </c>
      <c r="LC948" s="74">
        <f t="shared" si="3954"/>
        <v>0.7</v>
      </c>
    </row>
    <row r="949" spans="23:315" x14ac:dyDescent="0.35">
      <c r="W949" s="8">
        <f t="shared" si="3901"/>
        <v>28.4</v>
      </c>
      <c r="X949">
        <v>2368800</v>
      </c>
      <c r="Y949">
        <f t="shared" si="3902"/>
        <v>658</v>
      </c>
      <c r="Z949" s="8">
        <v>41.9</v>
      </c>
      <c r="AA949" s="8">
        <v>-1.8</v>
      </c>
      <c r="AB949" s="8">
        <v>91</v>
      </c>
      <c r="AC949" s="4"/>
      <c r="KL949" s="84">
        <f t="shared" si="3810"/>
        <v>27611</v>
      </c>
      <c r="KM949">
        <v>1975</v>
      </c>
      <c r="KN949">
        <v>8</v>
      </c>
      <c r="KO949">
        <v>5</v>
      </c>
      <c r="KP949" s="84">
        <f t="shared" si="3811"/>
        <v>217</v>
      </c>
      <c r="KQ949" s="74">
        <f t="shared" ref="KQ949:KR949" si="3955">KQ584</f>
        <v>25.3</v>
      </c>
      <c r="KR949" s="74">
        <f t="shared" si="3955"/>
        <v>15.3</v>
      </c>
      <c r="KS949" s="74">
        <f t="shared" si="3813"/>
        <v>14.3</v>
      </c>
      <c r="KT949" s="74">
        <f t="shared" si="3814"/>
        <v>26.4</v>
      </c>
      <c r="KU949" s="74">
        <f t="shared" ref="KU949:KV949" si="3956">KU584</f>
        <v>20</v>
      </c>
      <c r="KV949" s="74">
        <f t="shared" si="3956"/>
        <v>27.7</v>
      </c>
      <c r="KW949" s="72">
        <f t="shared" si="3802"/>
        <v>0.74</v>
      </c>
      <c r="KX949" s="74">
        <f t="shared" si="3944"/>
        <v>6.2</v>
      </c>
      <c r="KZ949" s="74">
        <f t="shared" ref="KZ949:LC949" si="3957">KZ584</f>
        <v>86.3</v>
      </c>
      <c r="LA949" s="74">
        <f t="shared" si="3957"/>
        <v>55.6</v>
      </c>
      <c r="LB949" s="74">
        <f t="shared" si="3957"/>
        <v>10.5</v>
      </c>
      <c r="LC949" s="74">
        <f t="shared" si="3957"/>
        <v>0.5</v>
      </c>
    </row>
    <row r="950" spans="23:315" x14ac:dyDescent="0.35">
      <c r="W950" s="8">
        <f t="shared" si="3901"/>
        <v>28.5</v>
      </c>
      <c r="X950">
        <v>2372400</v>
      </c>
      <c r="Y950">
        <f t="shared" si="3902"/>
        <v>659</v>
      </c>
      <c r="Z950" s="8">
        <v>76.7</v>
      </c>
      <c r="AA950" s="8">
        <v>-2.2000000000000002</v>
      </c>
      <c r="AB950" s="8">
        <v>86.5</v>
      </c>
      <c r="AC950" s="4"/>
      <c r="KL950" s="84">
        <f t="shared" si="3810"/>
        <v>27612</v>
      </c>
      <c r="KM950">
        <v>1975</v>
      </c>
      <c r="KN950">
        <v>8</v>
      </c>
      <c r="KO950">
        <v>6</v>
      </c>
      <c r="KP950" s="84">
        <f t="shared" si="3811"/>
        <v>218</v>
      </c>
      <c r="KQ950" s="74">
        <f t="shared" ref="KQ950:KR950" si="3958">KQ585</f>
        <v>25.7</v>
      </c>
      <c r="KR950" s="74">
        <f t="shared" si="3958"/>
        <v>14.3</v>
      </c>
      <c r="KS950" s="74">
        <f t="shared" si="3813"/>
        <v>14.7</v>
      </c>
      <c r="KT950" s="74">
        <f t="shared" si="3814"/>
        <v>25.3</v>
      </c>
      <c r="KU950" s="74">
        <f t="shared" ref="KU950:KV950" si="3959">KU585</f>
        <v>20.399999999999999</v>
      </c>
      <c r="KV950" s="74">
        <f t="shared" si="3959"/>
        <v>27.9</v>
      </c>
      <c r="KW950" s="72">
        <f t="shared" si="3802"/>
        <v>0.74</v>
      </c>
      <c r="KX950" s="74">
        <f t="shared" si="3944"/>
        <v>2.2000000000000002</v>
      </c>
      <c r="KZ950" s="74">
        <f t="shared" ref="KZ950:LC950" si="3960">KZ585</f>
        <v>86.1</v>
      </c>
      <c r="LA950" s="74">
        <f t="shared" si="3960"/>
        <v>53.7</v>
      </c>
      <c r="LB950" s="74">
        <f t="shared" si="3960"/>
        <v>9.1999999999999993</v>
      </c>
      <c r="LC950" s="74">
        <f t="shared" si="3960"/>
        <v>0.5</v>
      </c>
    </row>
    <row r="951" spans="23:315" x14ac:dyDescent="0.35">
      <c r="W951" s="8">
        <f t="shared" si="3901"/>
        <v>28.5</v>
      </c>
      <c r="X951">
        <v>2376000</v>
      </c>
      <c r="Y951">
        <f t="shared" si="3902"/>
        <v>660</v>
      </c>
      <c r="Z951" s="8">
        <v>75</v>
      </c>
      <c r="AA951" s="8">
        <v>-1.7</v>
      </c>
      <c r="AB951" s="8">
        <v>84.2</v>
      </c>
      <c r="AC951" s="4"/>
      <c r="KL951" s="84">
        <f t="shared" si="3810"/>
        <v>27613</v>
      </c>
      <c r="KM951">
        <v>1975</v>
      </c>
      <c r="KN951">
        <v>8</v>
      </c>
      <c r="KO951">
        <v>7</v>
      </c>
      <c r="KP951" s="84">
        <f t="shared" si="3811"/>
        <v>219</v>
      </c>
      <c r="KQ951" s="74">
        <f t="shared" ref="KQ951:KR951" si="3961">KQ586</f>
        <v>25.7</v>
      </c>
      <c r="KR951" s="74">
        <f t="shared" si="3961"/>
        <v>14.7</v>
      </c>
      <c r="KS951" s="74">
        <f t="shared" si="3813"/>
        <v>15.5</v>
      </c>
      <c r="KT951" s="74">
        <f t="shared" si="3814"/>
        <v>25.7</v>
      </c>
      <c r="KU951" s="74">
        <f t="shared" ref="KU951:KV951" si="3962">KU586</f>
        <v>18.600000000000001</v>
      </c>
      <c r="KV951" s="74">
        <f t="shared" si="3962"/>
        <v>27.2</v>
      </c>
      <c r="KW951" s="72">
        <f t="shared" si="3802"/>
        <v>0.77</v>
      </c>
      <c r="KX951" s="74">
        <f t="shared" si="3944"/>
        <v>1.7</v>
      </c>
      <c r="KZ951" s="74">
        <f t="shared" ref="KZ951:LC951" si="3963">KZ586</f>
        <v>85.3</v>
      </c>
      <c r="LA951" s="74">
        <f t="shared" si="3963"/>
        <v>54.3</v>
      </c>
      <c r="LB951" s="74">
        <f t="shared" si="3963"/>
        <v>9.1999999999999993</v>
      </c>
      <c r="LC951" s="74">
        <f t="shared" si="3963"/>
        <v>0.6</v>
      </c>
    </row>
    <row r="952" spans="23:315" x14ac:dyDescent="0.35">
      <c r="W952" s="8">
        <f t="shared" si="3901"/>
        <v>28.5</v>
      </c>
      <c r="X952">
        <v>2379600</v>
      </c>
      <c r="Y952">
        <f t="shared" si="3902"/>
        <v>661</v>
      </c>
      <c r="Z952" s="8">
        <v>98.1</v>
      </c>
      <c r="AA952" s="8">
        <v>-1.6</v>
      </c>
      <c r="AB952" s="8">
        <v>79.5</v>
      </c>
      <c r="AC952" s="4"/>
      <c r="KL952" s="84">
        <f t="shared" si="3810"/>
        <v>27614</v>
      </c>
      <c r="KM952">
        <v>1975</v>
      </c>
      <c r="KN952">
        <v>8</v>
      </c>
      <c r="KO952">
        <v>8</v>
      </c>
      <c r="KP952" s="84">
        <f t="shared" si="3811"/>
        <v>220</v>
      </c>
      <c r="KQ952" s="74">
        <f t="shared" ref="KQ952:KR952" si="3964">KQ587</f>
        <v>26</v>
      </c>
      <c r="KR952" s="74">
        <f t="shared" si="3964"/>
        <v>15.5</v>
      </c>
      <c r="KS952" s="74">
        <f t="shared" si="3813"/>
        <v>15.2</v>
      </c>
      <c r="KT952" s="74">
        <f t="shared" si="3814"/>
        <v>25.7</v>
      </c>
      <c r="KU952" s="74">
        <f t="shared" ref="KU952:KV952" si="3965">KU587</f>
        <v>18.3</v>
      </c>
      <c r="KV952" s="74">
        <f t="shared" si="3965"/>
        <v>27.7</v>
      </c>
      <c r="KW952" s="72">
        <f t="shared" si="3802"/>
        <v>0.79</v>
      </c>
      <c r="KX952" s="74">
        <f t="shared" si="3944"/>
        <v>6.8</v>
      </c>
      <c r="KZ952" s="74">
        <f t="shared" ref="KZ952:LC952" si="3966">KZ587</f>
        <v>88.3</v>
      </c>
      <c r="LA952" s="74">
        <f t="shared" si="3966"/>
        <v>59.3</v>
      </c>
      <c r="LB952" s="74">
        <f t="shared" si="3966"/>
        <v>9.1999999999999993</v>
      </c>
      <c r="LC952" s="74">
        <f t="shared" si="3966"/>
        <v>0.6</v>
      </c>
    </row>
    <row r="953" spans="23:315" x14ac:dyDescent="0.35">
      <c r="W953" s="8">
        <f t="shared" si="3901"/>
        <v>28.6</v>
      </c>
      <c r="X953">
        <v>2383200</v>
      </c>
      <c r="Y953">
        <f t="shared" si="3902"/>
        <v>662</v>
      </c>
      <c r="Z953" s="8">
        <v>46.7</v>
      </c>
      <c r="AA953" s="8">
        <v>-1.5</v>
      </c>
      <c r="AB953" s="8">
        <v>78.599999999999994</v>
      </c>
      <c r="AC953" s="4"/>
      <c r="KL953" s="84">
        <f t="shared" si="3810"/>
        <v>27615</v>
      </c>
      <c r="KM953">
        <v>1975</v>
      </c>
      <c r="KN953">
        <v>8</v>
      </c>
      <c r="KO953">
        <v>9</v>
      </c>
      <c r="KP953" s="84">
        <f t="shared" si="3811"/>
        <v>221</v>
      </c>
      <c r="KQ953" s="74">
        <f t="shared" ref="KQ953:KR953" si="3967">KQ588</f>
        <v>25.9</v>
      </c>
      <c r="KR953" s="74">
        <f t="shared" si="3967"/>
        <v>15.2</v>
      </c>
      <c r="KS953" s="74">
        <f t="shared" si="3813"/>
        <v>15.5</v>
      </c>
      <c r="KT953" s="74">
        <f t="shared" si="3814"/>
        <v>26</v>
      </c>
      <c r="KU953" s="74">
        <f t="shared" ref="KU953:KV953" si="3968">KU588</f>
        <v>18.7</v>
      </c>
      <c r="KV953" s="74">
        <f t="shared" si="3968"/>
        <v>27.2</v>
      </c>
      <c r="KW953" s="72">
        <f t="shared" si="3802"/>
        <v>0.77</v>
      </c>
      <c r="KX953" s="74">
        <f t="shared" si="3944"/>
        <v>4.4000000000000004</v>
      </c>
      <c r="KZ953" s="74">
        <f t="shared" ref="KZ953:LC953" si="3969">KZ588</f>
        <v>85.4</v>
      </c>
      <c r="LA953" s="74">
        <f t="shared" si="3969"/>
        <v>56.7</v>
      </c>
      <c r="LB953" s="74">
        <f t="shared" si="3969"/>
        <v>10</v>
      </c>
      <c r="LC953" s="74">
        <f t="shared" si="3969"/>
        <v>0.6</v>
      </c>
    </row>
    <row r="954" spans="23:315" x14ac:dyDescent="0.35">
      <c r="W954" s="8">
        <f t="shared" si="3901"/>
        <v>28.6</v>
      </c>
      <c r="X954">
        <v>2386800</v>
      </c>
      <c r="Y954">
        <f t="shared" si="3902"/>
        <v>663</v>
      </c>
      <c r="Z954" s="8">
        <v>35.6</v>
      </c>
      <c r="AA954" s="8">
        <v>-1.2</v>
      </c>
      <c r="AB954" s="8">
        <v>80.599999999999994</v>
      </c>
      <c r="AC954" s="4"/>
      <c r="KL954" s="84">
        <f t="shared" si="3810"/>
        <v>27616</v>
      </c>
      <c r="KM954">
        <v>1975</v>
      </c>
      <c r="KN954">
        <v>8</v>
      </c>
      <c r="KO954">
        <v>10</v>
      </c>
      <c r="KP954" s="84">
        <f t="shared" si="3811"/>
        <v>222</v>
      </c>
      <c r="KQ954" s="74">
        <f t="shared" ref="KQ954:KR954" si="3970">KQ589</f>
        <v>25.4</v>
      </c>
      <c r="KR954" s="74">
        <f t="shared" si="3970"/>
        <v>15.5</v>
      </c>
      <c r="KS954" s="74">
        <f t="shared" si="3813"/>
        <v>15.4</v>
      </c>
      <c r="KT954" s="74">
        <f t="shared" si="3814"/>
        <v>25.9</v>
      </c>
      <c r="KU954" s="74">
        <f t="shared" ref="KU954:KV954" si="3971">KU589</f>
        <v>18.100000000000001</v>
      </c>
      <c r="KV954" s="74">
        <f t="shared" si="3971"/>
        <v>27</v>
      </c>
      <c r="KW954" s="72">
        <f t="shared" si="3802"/>
        <v>0.78</v>
      </c>
      <c r="KX954" s="74">
        <f t="shared" si="3944"/>
        <v>1.6</v>
      </c>
      <c r="KZ954" s="74">
        <f t="shared" ref="KZ954:LC954" si="3972">KZ589</f>
        <v>85.4</v>
      </c>
      <c r="LA954" s="74">
        <f t="shared" si="3972"/>
        <v>59</v>
      </c>
      <c r="LB954" s="74">
        <f t="shared" si="3972"/>
        <v>10.5</v>
      </c>
      <c r="LC954" s="74">
        <f t="shared" si="3972"/>
        <v>0.6</v>
      </c>
    </row>
    <row r="955" spans="23:315" x14ac:dyDescent="0.35">
      <c r="W955" s="8">
        <f t="shared" si="3901"/>
        <v>28.7</v>
      </c>
      <c r="X955">
        <v>2390400</v>
      </c>
      <c r="Y955">
        <f t="shared" si="3902"/>
        <v>664</v>
      </c>
      <c r="Z955" s="8">
        <v>15.6</v>
      </c>
      <c r="AA955" s="8">
        <v>-1.1000000000000001</v>
      </c>
      <c r="AB955" s="8">
        <v>84.6</v>
      </c>
      <c r="AC955" s="4"/>
      <c r="KL955" s="84">
        <f t="shared" si="3810"/>
        <v>27617</v>
      </c>
      <c r="KM955">
        <v>1975</v>
      </c>
      <c r="KN955">
        <v>8</v>
      </c>
      <c r="KO955">
        <v>11</v>
      </c>
      <c r="KP955" s="84">
        <f t="shared" si="3811"/>
        <v>223</v>
      </c>
      <c r="KQ955" s="74">
        <f t="shared" ref="KQ955:KR955" si="3973">KQ590</f>
        <v>25</v>
      </c>
      <c r="KR955" s="74">
        <f t="shared" si="3973"/>
        <v>15.4</v>
      </c>
      <c r="KS955" s="74">
        <f t="shared" si="3813"/>
        <v>13.8</v>
      </c>
      <c r="KT955" s="74">
        <f t="shared" si="3814"/>
        <v>25.4</v>
      </c>
      <c r="KU955" s="74">
        <f t="shared" ref="KU955:KV955" si="3974">KU590</f>
        <v>19.2</v>
      </c>
      <c r="KV955" s="74">
        <f t="shared" si="3974"/>
        <v>27.6</v>
      </c>
      <c r="KW955" s="72">
        <f t="shared" si="3802"/>
        <v>0.76</v>
      </c>
      <c r="KX955" s="74">
        <f t="shared" si="3944"/>
        <v>1.5</v>
      </c>
      <c r="KZ955" s="74">
        <f t="shared" ref="KZ955:LC955" si="3975">KZ590</f>
        <v>87.1</v>
      </c>
      <c r="LA955" s="74">
        <f t="shared" si="3975"/>
        <v>57.3</v>
      </c>
      <c r="LB955" s="74">
        <f t="shared" si="3975"/>
        <v>10.5</v>
      </c>
      <c r="LC955" s="74">
        <f t="shared" si="3975"/>
        <v>0.6</v>
      </c>
    </row>
    <row r="956" spans="23:315" x14ac:dyDescent="0.35">
      <c r="W956" s="8">
        <f t="shared" si="3901"/>
        <v>28.7</v>
      </c>
      <c r="X956">
        <v>2394000</v>
      </c>
      <c r="Y956">
        <f t="shared" si="3902"/>
        <v>665</v>
      </c>
      <c r="Z956" s="8">
        <v>8.1</v>
      </c>
      <c r="AA956" s="8">
        <v>-1</v>
      </c>
      <c r="AB956" s="8">
        <v>83</v>
      </c>
      <c r="AC956" s="4"/>
      <c r="KL956" s="84">
        <f t="shared" si="3810"/>
        <v>27618</v>
      </c>
      <c r="KM956">
        <v>1975</v>
      </c>
      <c r="KN956">
        <v>8</v>
      </c>
      <c r="KO956">
        <v>12</v>
      </c>
      <c r="KP956" s="84">
        <f t="shared" si="3811"/>
        <v>224</v>
      </c>
      <c r="KQ956" s="74">
        <f t="shared" ref="KQ956:KR956" si="3976">KQ591</f>
        <v>24.7</v>
      </c>
      <c r="KR956" s="74">
        <f t="shared" si="3976"/>
        <v>13.8</v>
      </c>
      <c r="KS956" s="74">
        <f t="shared" si="3813"/>
        <v>14.3</v>
      </c>
      <c r="KT956" s="74">
        <f t="shared" si="3814"/>
        <v>25</v>
      </c>
      <c r="KU956" s="74">
        <f t="shared" ref="KU956:KV956" si="3977">KU591</f>
        <v>20.6</v>
      </c>
      <c r="KV956" s="74">
        <f t="shared" si="3977"/>
        <v>26.5</v>
      </c>
      <c r="KW956" s="72">
        <f t="shared" si="3802"/>
        <v>0.69</v>
      </c>
      <c r="KX956" s="74">
        <f t="shared" si="3944"/>
        <v>1.6</v>
      </c>
      <c r="KZ956" s="74">
        <f t="shared" ref="KZ956:LC956" si="3978">KZ591</f>
        <v>86</v>
      </c>
      <c r="LA956" s="74">
        <f t="shared" si="3978"/>
        <v>50.3</v>
      </c>
      <c r="LB956" s="74">
        <f t="shared" si="3978"/>
        <v>9.4</v>
      </c>
      <c r="LC956" s="74">
        <f t="shared" si="3978"/>
        <v>0.5</v>
      </c>
    </row>
    <row r="957" spans="23:315" x14ac:dyDescent="0.35">
      <c r="W957" s="8">
        <f t="shared" si="3901"/>
        <v>28.8</v>
      </c>
      <c r="X957">
        <v>2397600</v>
      </c>
      <c r="Y957">
        <f t="shared" si="3902"/>
        <v>666</v>
      </c>
      <c r="Z957" s="8">
        <v>0</v>
      </c>
      <c r="AA957" s="8">
        <v>-0.7</v>
      </c>
      <c r="AB957" s="8">
        <v>81.3</v>
      </c>
      <c r="AC957" s="4"/>
      <c r="KL957" s="84">
        <f t="shared" si="3810"/>
        <v>27619</v>
      </c>
      <c r="KM957">
        <v>1975</v>
      </c>
      <c r="KN957">
        <v>8</v>
      </c>
      <c r="KO957">
        <v>13</v>
      </c>
      <c r="KP957" s="84">
        <f t="shared" si="3811"/>
        <v>225</v>
      </c>
      <c r="KQ957" s="74">
        <f t="shared" ref="KQ957:KR957" si="3979">KQ592</f>
        <v>25.2</v>
      </c>
      <c r="KR957" s="74">
        <f t="shared" si="3979"/>
        <v>14.3</v>
      </c>
      <c r="KS957" s="74">
        <f t="shared" si="3813"/>
        <v>14.9</v>
      </c>
      <c r="KT957" s="74">
        <f t="shared" si="3814"/>
        <v>24.7</v>
      </c>
      <c r="KU957" s="74">
        <f t="shared" ref="KU957:KV957" si="3980">KU592</f>
        <v>17.8</v>
      </c>
      <c r="KV957" s="74">
        <f t="shared" si="3980"/>
        <v>25.4</v>
      </c>
      <c r="KW957" s="72">
        <f t="shared" si="3802"/>
        <v>0.76</v>
      </c>
      <c r="KX957" s="74">
        <f t="shared" si="3944"/>
        <v>2</v>
      </c>
      <c r="KZ957" s="74">
        <f t="shared" ref="KZ957:LC957" si="3981">KZ592</f>
        <v>87.4</v>
      </c>
      <c r="LA957" s="74">
        <f t="shared" si="3981"/>
        <v>61.9</v>
      </c>
      <c r="LB957" s="74">
        <f t="shared" si="3981"/>
        <v>8.6999999999999993</v>
      </c>
      <c r="LC957" s="74">
        <f t="shared" si="3981"/>
        <v>0.7</v>
      </c>
    </row>
    <row r="958" spans="23:315" x14ac:dyDescent="0.35">
      <c r="W958" s="8">
        <f t="shared" si="3901"/>
        <v>28.8</v>
      </c>
      <c r="X958">
        <v>2401200</v>
      </c>
      <c r="Y958">
        <f t="shared" si="3902"/>
        <v>667</v>
      </c>
      <c r="Z958" s="8">
        <v>0</v>
      </c>
      <c r="AA958" s="8">
        <v>-0.7</v>
      </c>
      <c r="AB958" s="8">
        <v>81.400000000000006</v>
      </c>
      <c r="AC958" s="4"/>
      <c r="KL958" s="84">
        <f t="shared" si="3810"/>
        <v>27620</v>
      </c>
      <c r="KM958">
        <v>1975</v>
      </c>
      <c r="KN958">
        <v>8</v>
      </c>
      <c r="KO958">
        <v>14</v>
      </c>
      <c r="KP958" s="84">
        <f t="shared" si="3811"/>
        <v>226</v>
      </c>
      <c r="KQ958" s="74">
        <f t="shared" ref="KQ958:KR958" si="3982">KQ593</f>
        <v>25.7</v>
      </c>
      <c r="KR958" s="74">
        <f t="shared" si="3982"/>
        <v>14.9</v>
      </c>
      <c r="KS958" s="74">
        <f t="shared" si="3813"/>
        <v>14.7</v>
      </c>
      <c r="KT958" s="74">
        <f t="shared" si="3814"/>
        <v>25.2</v>
      </c>
      <c r="KU958" s="74">
        <f t="shared" ref="KU958:KV958" si="3983">KU593</f>
        <v>18.899999999999999</v>
      </c>
      <c r="KV958" s="74">
        <f t="shared" si="3983"/>
        <v>27.4</v>
      </c>
      <c r="KW958" s="72">
        <f t="shared" si="3802"/>
        <v>0.77</v>
      </c>
      <c r="KX958" s="74">
        <f t="shared" si="3944"/>
        <v>2.8</v>
      </c>
      <c r="KZ958" s="74">
        <f t="shared" ref="KZ958:LC958" si="3984">KZ593</f>
        <v>87.8</v>
      </c>
      <c r="LA958" s="74">
        <f t="shared" si="3984"/>
        <v>53.3</v>
      </c>
      <c r="LB958" s="74">
        <f t="shared" si="3984"/>
        <v>9.1</v>
      </c>
      <c r="LC958" s="74">
        <f t="shared" si="3984"/>
        <v>0.6</v>
      </c>
    </row>
    <row r="959" spans="23:315" x14ac:dyDescent="0.35">
      <c r="W959" s="8">
        <f t="shared" si="3901"/>
        <v>28.8</v>
      </c>
      <c r="X959">
        <v>2404800</v>
      </c>
      <c r="Y959">
        <f t="shared" si="3902"/>
        <v>668</v>
      </c>
      <c r="Z959" s="8">
        <v>0</v>
      </c>
      <c r="AA959" s="8">
        <v>-0.7</v>
      </c>
      <c r="AB959" s="8">
        <v>82.7</v>
      </c>
      <c r="AC959" s="4"/>
      <c r="KL959" s="84">
        <f t="shared" si="3810"/>
        <v>27621</v>
      </c>
      <c r="KM959">
        <v>1975</v>
      </c>
      <c r="KN959">
        <v>8</v>
      </c>
      <c r="KO959">
        <v>15</v>
      </c>
      <c r="KP959" s="84">
        <f t="shared" si="3811"/>
        <v>227</v>
      </c>
      <c r="KQ959" s="74">
        <f t="shared" ref="KQ959:KR959" si="3985">KQ594</f>
        <v>25</v>
      </c>
      <c r="KR959" s="74">
        <f t="shared" si="3985"/>
        <v>14.7</v>
      </c>
      <c r="KS959" s="74">
        <f t="shared" si="3813"/>
        <v>14.4</v>
      </c>
      <c r="KT959" s="74">
        <f t="shared" si="3814"/>
        <v>25.7</v>
      </c>
      <c r="KU959" s="74">
        <f t="shared" ref="KU959:KV959" si="3986">KU594</f>
        <v>16.100000000000001</v>
      </c>
      <c r="KV959" s="74">
        <f t="shared" si="3986"/>
        <v>26.6</v>
      </c>
      <c r="KW959" s="72">
        <f t="shared" si="3802"/>
        <v>0.83</v>
      </c>
      <c r="KX959" s="74">
        <f t="shared" si="3944"/>
        <v>2.4</v>
      </c>
      <c r="KZ959" s="74">
        <f t="shared" ref="KZ959:LC959" si="3987">KZ594</f>
        <v>86.5</v>
      </c>
      <c r="LA959" s="74">
        <f t="shared" si="3987"/>
        <v>59.7</v>
      </c>
      <c r="LB959" s="74">
        <f t="shared" si="3987"/>
        <v>8.3000000000000007</v>
      </c>
      <c r="LC959" s="74">
        <f t="shared" si="3987"/>
        <v>0.6</v>
      </c>
    </row>
    <row r="960" spans="23:315" x14ac:dyDescent="0.35">
      <c r="W960" s="8">
        <f t="shared" si="3901"/>
        <v>28.9</v>
      </c>
      <c r="X960">
        <v>2408400</v>
      </c>
      <c r="Y960">
        <f t="shared" si="3902"/>
        <v>669</v>
      </c>
      <c r="Z960" s="8">
        <v>0</v>
      </c>
      <c r="AA960" s="8">
        <v>-0.8</v>
      </c>
      <c r="AB960" s="8">
        <v>81.099999999999994</v>
      </c>
      <c r="AC960" s="4"/>
      <c r="KL960" s="84">
        <f t="shared" si="3810"/>
        <v>27622</v>
      </c>
      <c r="KM960">
        <v>1975</v>
      </c>
      <c r="KN960">
        <v>8</v>
      </c>
      <c r="KO960">
        <v>16</v>
      </c>
      <c r="KP960" s="84">
        <f t="shared" si="3811"/>
        <v>228</v>
      </c>
      <c r="KQ960" s="74">
        <f t="shared" ref="KQ960:KR960" si="3988">KQ595</f>
        <v>25.6</v>
      </c>
      <c r="KR960" s="74">
        <f t="shared" si="3988"/>
        <v>14.4</v>
      </c>
      <c r="KS960" s="74">
        <f t="shared" si="3813"/>
        <v>14.8</v>
      </c>
      <c r="KT960" s="74">
        <f t="shared" si="3814"/>
        <v>25</v>
      </c>
      <c r="KU960" s="74">
        <f t="shared" ref="KU960:KV960" si="3989">KU595</f>
        <v>18.5</v>
      </c>
      <c r="KV960" s="74">
        <f t="shared" si="3989"/>
        <v>25.9</v>
      </c>
      <c r="KW960" s="72">
        <f t="shared" si="3802"/>
        <v>0.75</v>
      </c>
      <c r="KX960" s="74">
        <f t="shared" si="3944"/>
        <v>1.4</v>
      </c>
      <c r="KZ960" s="74">
        <f t="shared" ref="KZ960:LC960" si="3990">KZ595</f>
        <v>87.1</v>
      </c>
      <c r="LA960" s="74">
        <f t="shared" si="3990"/>
        <v>55.8</v>
      </c>
      <c r="LB960" s="74">
        <f t="shared" si="3990"/>
        <v>10.5</v>
      </c>
      <c r="LC960" s="74">
        <f t="shared" si="3990"/>
        <v>0.5</v>
      </c>
    </row>
    <row r="961" spans="8:315" x14ac:dyDescent="0.35">
      <c r="W961" s="8">
        <f t="shared" si="3901"/>
        <v>28.9</v>
      </c>
      <c r="X961">
        <v>2412000</v>
      </c>
      <c r="Y961">
        <f t="shared" si="3902"/>
        <v>670</v>
      </c>
      <c r="Z961" s="8">
        <v>0</v>
      </c>
      <c r="AA961" s="8">
        <v>-0.8</v>
      </c>
      <c r="AB961" s="8">
        <v>93.4</v>
      </c>
      <c r="AC961" s="4"/>
      <c r="KL961" s="84">
        <f t="shared" si="3810"/>
        <v>27623</v>
      </c>
      <c r="KM961">
        <v>1975</v>
      </c>
      <c r="KN961">
        <v>8</v>
      </c>
      <c r="KO961">
        <v>17</v>
      </c>
      <c r="KP961" s="84">
        <f t="shared" si="3811"/>
        <v>229</v>
      </c>
      <c r="KQ961" s="74">
        <f t="shared" ref="KQ961:KR961" si="3991">KQ596</f>
        <v>25.8</v>
      </c>
      <c r="KR961" s="74">
        <f t="shared" si="3991"/>
        <v>14.8</v>
      </c>
      <c r="KS961" s="74">
        <f t="shared" si="3813"/>
        <v>14.6</v>
      </c>
      <c r="KT961" s="74">
        <f t="shared" si="3814"/>
        <v>25.6</v>
      </c>
      <c r="KU961" s="74">
        <f t="shared" ref="KU961:KV961" si="3992">KU596</f>
        <v>18.100000000000001</v>
      </c>
      <c r="KV961" s="74">
        <f t="shared" si="3992"/>
        <v>27.5</v>
      </c>
      <c r="KW961" s="72">
        <f t="shared" si="3802"/>
        <v>0.79</v>
      </c>
      <c r="KX961" s="74">
        <f t="shared" si="3944"/>
        <v>1</v>
      </c>
      <c r="KZ961" s="74">
        <f t="shared" ref="KZ961:LC961" si="3993">KZ596</f>
        <v>86.2</v>
      </c>
      <c r="LA961" s="74">
        <f t="shared" si="3993"/>
        <v>54.8</v>
      </c>
      <c r="LB961" s="74">
        <f t="shared" si="3993"/>
        <v>11.3</v>
      </c>
      <c r="LC961" s="74">
        <f t="shared" si="3993"/>
        <v>0.6</v>
      </c>
    </row>
    <row r="962" spans="8:315" x14ac:dyDescent="0.35">
      <c r="W962" s="8">
        <f t="shared" si="3901"/>
        <v>29</v>
      </c>
      <c r="X962">
        <v>2415600</v>
      </c>
      <c r="Y962">
        <f t="shared" si="3902"/>
        <v>671</v>
      </c>
      <c r="Z962" s="8">
        <v>0</v>
      </c>
      <c r="AA962" s="8">
        <v>-1.2</v>
      </c>
      <c r="AB962" s="8">
        <v>92.5</v>
      </c>
      <c r="AC962" s="4"/>
      <c r="KL962" s="84">
        <f t="shared" si="3810"/>
        <v>27624</v>
      </c>
      <c r="KM962">
        <v>1975</v>
      </c>
      <c r="KN962">
        <v>8</v>
      </c>
      <c r="KO962">
        <v>18</v>
      </c>
      <c r="KP962" s="84">
        <f t="shared" si="3811"/>
        <v>230</v>
      </c>
      <c r="KQ962" s="74">
        <f t="shared" ref="KQ962:KR962" si="3994">KQ597</f>
        <v>24.5</v>
      </c>
      <c r="KR962" s="74">
        <f t="shared" si="3994"/>
        <v>14.6</v>
      </c>
      <c r="KS962" s="74">
        <f t="shared" si="3813"/>
        <v>12.7</v>
      </c>
      <c r="KT962" s="74">
        <f t="shared" si="3814"/>
        <v>25.8</v>
      </c>
      <c r="KU962" s="74">
        <f t="shared" ref="KU962:KV962" si="3995">KU597</f>
        <v>19.5</v>
      </c>
      <c r="KV962" s="74">
        <f t="shared" si="3995"/>
        <v>26.7</v>
      </c>
      <c r="KW962" s="72">
        <f t="shared" si="3802"/>
        <v>0.74</v>
      </c>
      <c r="KX962" s="74">
        <f t="shared" si="3944"/>
        <v>1.8</v>
      </c>
      <c r="KZ962" s="74">
        <f t="shared" ref="KZ962:LC962" si="3996">KZ597</f>
        <v>85.5</v>
      </c>
      <c r="LA962" s="74">
        <f t="shared" si="3996"/>
        <v>53.1</v>
      </c>
      <c r="LB962" s="74">
        <f t="shared" si="3996"/>
        <v>10.8</v>
      </c>
      <c r="LC962" s="74">
        <f t="shared" si="3996"/>
        <v>0.5</v>
      </c>
    </row>
    <row r="963" spans="8:315" x14ac:dyDescent="0.35">
      <c r="W963" s="8">
        <f t="shared" si="3901"/>
        <v>29</v>
      </c>
      <c r="X963">
        <v>2419200</v>
      </c>
      <c r="Y963">
        <f t="shared" si="3902"/>
        <v>672</v>
      </c>
      <c r="Z963" s="8">
        <v>0</v>
      </c>
      <c r="AA963" s="8">
        <v>-1.2</v>
      </c>
      <c r="AB963" s="8">
        <v>88.3</v>
      </c>
      <c r="AC963" s="4"/>
      <c r="KL963" s="84">
        <f t="shared" si="3810"/>
        <v>27625</v>
      </c>
      <c r="KM963">
        <v>1975</v>
      </c>
      <c r="KN963">
        <v>8</v>
      </c>
      <c r="KO963">
        <v>19</v>
      </c>
      <c r="KP963" s="84">
        <f t="shared" si="3811"/>
        <v>231</v>
      </c>
      <c r="KQ963" s="74">
        <f t="shared" ref="KQ963:KR963" si="3997">KQ598</f>
        <v>25</v>
      </c>
      <c r="KR963" s="74">
        <f t="shared" si="3997"/>
        <v>12.7</v>
      </c>
      <c r="KS963" s="74">
        <f t="shared" si="3813"/>
        <v>13.7</v>
      </c>
      <c r="KT963" s="74">
        <f t="shared" si="3814"/>
        <v>24.5</v>
      </c>
      <c r="KU963" s="74">
        <f t="shared" ref="KU963:KV963" si="3998">KU598</f>
        <v>19.8</v>
      </c>
      <c r="KV963" s="74">
        <f t="shared" si="3998"/>
        <v>26.3</v>
      </c>
      <c r="KW963" s="72">
        <f t="shared" si="3802"/>
        <v>0.72</v>
      </c>
      <c r="KX963" s="74">
        <f t="shared" si="3944"/>
        <v>0.9</v>
      </c>
      <c r="KZ963" s="74">
        <f t="shared" ref="KZ963:LC963" si="3999">KZ598</f>
        <v>86.3</v>
      </c>
      <c r="LA963" s="74">
        <f t="shared" si="3999"/>
        <v>49.3</v>
      </c>
      <c r="LB963" s="74">
        <f t="shared" si="3999"/>
        <v>8.9</v>
      </c>
      <c r="LC963" s="74">
        <f t="shared" si="3999"/>
        <v>0.5</v>
      </c>
    </row>
    <row r="964" spans="8:315" x14ac:dyDescent="0.35">
      <c r="W964" s="8">
        <f t="shared" si="3901"/>
        <v>29</v>
      </c>
      <c r="X964">
        <v>2422800</v>
      </c>
      <c r="Y964">
        <f t="shared" si="3902"/>
        <v>673</v>
      </c>
      <c r="Z964" s="8">
        <v>0</v>
      </c>
      <c r="AA964" s="8">
        <v>-0.1</v>
      </c>
      <c r="AB964" s="8">
        <v>84.1</v>
      </c>
      <c r="AC964" s="4"/>
      <c r="KL964" s="84">
        <f t="shared" si="3810"/>
        <v>27626</v>
      </c>
      <c r="KM964">
        <v>1975</v>
      </c>
      <c r="KN964">
        <v>8</v>
      </c>
      <c r="KO964">
        <v>20</v>
      </c>
      <c r="KP964" s="84">
        <f t="shared" si="3811"/>
        <v>232</v>
      </c>
      <c r="KQ964" s="74">
        <f t="shared" ref="KQ964:KR964" si="4000">KQ599</f>
        <v>24.4</v>
      </c>
      <c r="KR964" s="74">
        <f t="shared" si="4000"/>
        <v>13.7</v>
      </c>
      <c r="KS964" s="74">
        <f t="shared" si="3813"/>
        <v>12.8</v>
      </c>
      <c r="KT964" s="74">
        <f t="shared" si="3814"/>
        <v>25</v>
      </c>
      <c r="KU964" s="74">
        <f t="shared" ref="KU964:KV964" si="4001">KU599</f>
        <v>18.899999999999999</v>
      </c>
      <c r="KV964" s="74">
        <f t="shared" si="4001"/>
        <v>25.6</v>
      </c>
      <c r="KW964" s="72">
        <f t="shared" ref="KW964:KW1027" si="4002">MIN(IF(KU964&lt;KV964,((1-KU964/KV964)/0.72)^(1/3.2),0),1)</f>
        <v>0.73</v>
      </c>
      <c r="KX964" s="74">
        <f t="shared" si="3944"/>
        <v>1.5</v>
      </c>
      <c r="KZ964" s="74">
        <f t="shared" ref="KZ964:LC964" si="4003">KZ599</f>
        <v>87.4</v>
      </c>
      <c r="LA964" s="74">
        <f t="shared" si="4003"/>
        <v>53.2</v>
      </c>
      <c r="LB964" s="74">
        <f t="shared" si="4003"/>
        <v>10.7</v>
      </c>
      <c r="LC964" s="74">
        <f t="shared" si="4003"/>
        <v>0.5</v>
      </c>
    </row>
    <row r="965" spans="8:315" x14ac:dyDescent="0.35">
      <c r="W965" s="8">
        <f t="shared" si="3901"/>
        <v>29.1</v>
      </c>
      <c r="X965">
        <v>2426400</v>
      </c>
      <c r="Y965">
        <f t="shared" si="3902"/>
        <v>674</v>
      </c>
      <c r="Z965" s="8">
        <v>0</v>
      </c>
      <c r="AA965" s="8">
        <v>0.3</v>
      </c>
      <c r="AB965" s="8">
        <v>84.1</v>
      </c>
      <c r="AC965" s="4"/>
      <c r="KL965" s="84">
        <f t="shared" si="3810"/>
        <v>27627</v>
      </c>
      <c r="KM965">
        <v>1975</v>
      </c>
      <c r="KN965">
        <v>8</v>
      </c>
      <c r="KO965">
        <v>21</v>
      </c>
      <c r="KP965" s="84">
        <f t="shared" si="3811"/>
        <v>233</v>
      </c>
      <c r="KQ965" s="74">
        <f t="shared" ref="KQ965:KR965" si="4004">KQ600</f>
        <v>23.8</v>
      </c>
      <c r="KR965" s="74">
        <f t="shared" si="4004"/>
        <v>12.8</v>
      </c>
      <c r="KS965" s="74">
        <f t="shared" si="3813"/>
        <v>12.4</v>
      </c>
      <c r="KT965" s="74">
        <f t="shared" si="3814"/>
        <v>24.4</v>
      </c>
      <c r="KU965" s="74">
        <f t="shared" ref="KU965:KV965" si="4005">KU600</f>
        <v>18.2</v>
      </c>
      <c r="KV965" s="74">
        <f t="shared" si="4005"/>
        <v>26.4</v>
      </c>
      <c r="KW965" s="72">
        <f t="shared" si="4002"/>
        <v>0.77</v>
      </c>
      <c r="KX965" s="74">
        <f t="shared" si="3944"/>
        <v>3.6</v>
      </c>
      <c r="KZ965" s="74">
        <f t="shared" ref="KZ965:LC965" si="4006">KZ600</f>
        <v>85.6</v>
      </c>
      <c r="LA965" s="74">
        <f t="shared" si="4006"/>
        <v>56.9</v>
      </c>
      <c r="LB965" s="74">
        <f t="shared" si="4006"/>
        <v>10.1</v>
      </c>
      <c r="LC965" s="74">
        <f t="shared" si="4006"/>
        <v>0.5</v>
      </c>
    </row>
    <row r="966" spans="8:315" x14ac:dyDescent="0.35">
      <c r="W966" s="8">
        <f t="shared" si="3901"/>
        <v>29.1</v>
      </c>
      <c r="X966">
        <v>2430000</v>
      </c>
      <c r="Y966">
        <f t="shared" si="3902"/>
        <v>675</v>
      </c>
      <c r="Z966" s="8">
        <v>0</v>
      </c>
      <c r="AA966" s="8">
        <v>-0.5</v>
      </c>
      <c r="AB966" s="8">
        <v>93.2</v>
      </c>
      <c r="AC966" s="4"/>
      <c r="KL966" s="84">
        <f t="shared" si="3810"/>
        <v>27628</v>
      </c>
      <c r="KM966">
        <v>1975</v>
      </c>
      <c r="KN966">
        <v>8</v>
      </c>
      <c r="KO966">
        <v>22</v>
      </c>
      <c r="KP966" s="84">
        <f t="shared" si="3811"/>
        <v>234</v>
      </c>
      <c r="KQ966" s="74">
        <f t="shared" ref="KQ966:KR966" si="4007">KQ601</f>
        <v>24</v>
      </c>
      <c r="KR966" s="74">
        <f t="shared" si="4007"/>
        <v>12.4</v>
      </c>
      <c r="KS966" s="74">
        <f t="shared" si="3813"/>
        <v>12.9</v>
      </c>
      <c r="KT966" s="74">
        <f t="shared" si="3814"/>
        <v>23.8</v>
      </c>
      <c r="KU966" s="74">
        <f t="shared" ref="KU966:KV966" si="4008">KU601</f>
        <v>19.3</v>
      </c>
      <c r="KV966" s="74">
        <f t="shared" si="4008"/>
        <v>26</v>
      </c>
      <c r="KW966" s="72">
        <f t="shared" si="4002"/>
        <v>0.73</v>
      </c>
      <c r="KX966" s="74">
        <f t="shared" si="3944"/>
        <v>1.4</v>
      </c>
      <c r="KZ966" s="74">
        <f t="shared" ref="KZ966:LC966" si="4009">KZ601</f>
        <v>86.8</v>
      </c>
      <c r="LA966" s="74">
        <f t="shared" si="4009"/>
        <v>53.4</v>
      </c>
      <c r="LB966" s="74">
        <f t="shared" si="4009"/>
        <v>10.3</v>
      </c>
      <c r="LC966" s="74">
        <f t="shared" si="4009"/>
        <v>0.5</v>
      </c>
    </row>
    <row r="967" spans="8:315" x14ac:dyDescent="0.35">
      <c r="W967" s="8">
        <f t="shared" si="3901"/>
        <v>29.2</v>
      </c>
      <c r="X967">
        <v>2433600</v>
      </c>
      <c r="Y967">
        <f t="shared" si="3902"/>
        <v>676</v>
      </c>
      <c r="Z967" s="8">
        <v>0</v>
      </c>
      <c r="AA967" s="8">
        <v>-1</v>
      </c>
      <c r="AB967" s="8">
        <v>95.3</v>
      </c>
      <c r="AC967" s="4"/>
      <c r="KL967" s="84">
        <f t="shared" ref="KL967:KL1030" si="4010">DATEVALUE(KM967 &amp; "/" &amp; KN967 &amp; "/" &amp; KO967)</f>
        <v>27629</v>
      </c>
      <c r="KM967">
        <v>1975</v>
      </c>
      <c r="KN967">
        <v>8</v>
      </c>
      <c r="KO967">
        <v>23</v>
      </c>
      <c r="KP967" s="84">
        <f t="shared" ref="KP967:KP1030" si="4011">DATE(KM967,KN967,KO967)-DATE(KM967,1,1)+1</f>
        <v>235</v>
      </c>
      <c r="KQ967" s="74">
        <f t="shared" ref="KQ967:KR967" si="4012">KQ602</f>
        <v>24.1</v>
      </c>
      <c r="KR967" s="74">
        <f t="shared" si="4012"/>
        <v>12.9</v>
      </c>
      <c r="KS967" s="74">
        <f t="shared" ref="KS967:KS1030" si="4013">KR968</f>
        <v>13.3</v>
      </c>
      <c r="KT967" s="74">
        <f t="shared" ref="KT967:KT1030" si="4014">KQ966</f>
        <v>24</v>
      </c>
      <c r="KU967" s="74">
        <f t="shared" ref="KU967:KV967" si="4015">KU602</f>
        <v>18.3</v>
      </c>
      <c r="KV967" s="74">
        <f t="shared" si="4015"/>
        <v>24.9</v>
      </c>
      <c r="KW967" s="72">
        <f t="shared" si="4002"/>
        <v>0.73</v>
      </c>
      <c r="KX967" s="74">
        <f t="shared" si="3944"/>
        <v>4.5999999999999996</v>
      </c>
      <c r="KZ967" s="74">
        <f t="shared" ref="KZ967:LC967" si="4016">KZ602</f>
        <v>85.5</v>
      </c>
      <c r="LA967" s="74">
        <f t="shared" si="4016"/>
        <v>53.6</v>
      </c>
      <c r="LB967" s="74">
        <f t="shared" si="4016"/>
        <v>9.9</v>
      </c>
      <c r="LC967" s="74">
        <f t="shared" si="4016"/>
        <v>0.6</v>
      </c>
    </row>
    <row r="968" spans="8:315" x14ac:dyDescent="0.35">
      <c r="H968" s="4"/>
      <c r="J968" s="8"/>
      <c r="K968" s="8"/>
      <c r="L968" s="8"/>
      <c r="M968" s="8"/>
      <c r="O968" s="8"/>
      <c r="P968" s="8"/>
      <c r="R968" s="8"/>
      <c r="S968" s="8"/>
      <c r="T968" s="8"/>
      <c r="U968" s="8"/>
      <c r="W968" s="8">
        <f t="shared" si="3901"/>
        <v>29.2</v>
      </c>
      <c r="X968">
        <v>2437200</v>
      </c>
      <c r="Y968">
        <f t="shared" si="3902"/>
        <v>677</v>
      </c>
      <c r="Z968" s="8">
        <v>0</v>
      </c>
      <c r="AA968" s="8">
        <v>-1.3</v>
      </c>
      <c r="AB968" s="8">
        <v>96</v>
      </c>
      <c r="AC968" s="4"/>
      <c r="BZ968" s="41"/>
      <c r="CA968" s="41"/>
      <c r="CB968" s="41"/>
      <c r="CC968" s="41"/>
      <c r="CD968" s="41"/>
      <c r="CE968" s="41"/>
      <c r="CF968" s="41"/>
      <c r="CG968" s="41"/>
      <c r="CH968" s="41"/>
      <c r="CI968" s="41"/>
      <c r="CJ968" s="41"/>
      <c r="CK968" s="41"/>
      <c r="CL968" s="41"/>
      <c r="CM968" s="41"/>
      <c r="CN968" s="41"/>
      <c r="KL968" s="84">
        <f t="shared" si="4010"/>
        <v>27630</v>
      </c>
      <c r="KM968">
        <v>1975</v>
      </c>
      <c r="KN968">
        <v>8</v>
      </c>
      <c r="KO968">
        <v>24</v>
      </c>
      <c r="KP968" s="84">
        <f t="shared" si="4011"/>
        <v>236</v>
      </c>
      <c r="KQ968" s="74">
        <f t="shared" ref="KQ968:KR968" si="4017">KQ603</f>
        <v>22.7</v>
      </c>
      <c r="KR968" s="74">
        <f t="shared" si="4017"/>
        <v>13.3</v>
      </c>
      <c r="KS968" s="74">
        <f t="shared" si="4013"/>
        <v>12.6</v>
      </c>
      <c r="KT968" s="74">
        <f t="shared" si="4014"/>
        <v>24.1</v>
      </c>
      <c r="KU968" s="74">
        <f t="shared" ref="KU968:KV968" si="4018">KU603</f>
        <v>16.5</v>
      </c>
      <c r="KV968" s="74">
        <f t="shared" si="4018"/>
        <v>26.2</v>
      </c>
      <c r="KW968" s="72">
        <f t="shared" si="4002"/>
        <v>0.81</v>
      </c>
      <c r="KX968" s="74">
        <f t="shared" si="3944"/>
        <v>3</v>
      </c>
      <c r="KZ968" s="74">
        <f t="shared" ref="KZ968:LC968" si="4019">KZ603</f>
        <v>86</v>
      </c>
      <c r="LA968" s="74">
        <f t="shared" si="4019"/>
        <v>59.6</v>
      </c>
      <c r="LB968" s="74">
        <f t="shared" si="4019"/>
        <v>11.5</v>
      </c>
      <c r="LC968" s="74">
        <f t="shared" si="4019"/>
        <v>0.6</v>
      </c>
    </row>
    <row r="969" spans="8:315" x14ac:dyDescent="0.35">
      <c r="H969" s="4"/>
      <c r="J969" s="8"/>
      <c r="K969" s="8"/>
      <c r="L969" s="8"/>
      <c r="M969" s="8"/>
      <c r="O969" s="8"/>
      <c r="P969" s="8"/>
      <c r="R969" s="8"/>
      <c r="S969" s="8"/>
      <c r="T969" s="8"/>
      <c r="U969" s="8"/>
      <c r="W969" s="8">
        <f t="shared" si="3901"/>
        <v>29.3</v>
      </c>
      <c r="X969">
        <v>2440800</v>
      </c>
      <c r="Y969">
        <f t="shared" si="3902"/>
        <v>678</v>
      </c>
      <c r="Z969" s="8">
        <v>0</v>
      </c>
      <c r="AA969" s="8">
        <v>-1.2</v>
      </c>
      <c r="AB969" s="8">
        <v>94.8</v>
      </c>
      <c r="AC969" s="4"/>
      <c r="BZ969" s="41"/>
      <c r="CA969" s="41"/>
      <c r="CB969" s="41"/>
      <c r="CC969" s="41"/>
      <c r="CD969" s="41"/>
      <c r="CE969" s="41"/>
      <c r="CF969" s="41"/>
      <c r="CG969" s="41"/>
      <c r="CH969" s="41"/>
      <c r="CI969" s="41"/>
      <c r="CJ969" s="41"/>
      <c r="CK969" s="41"/>
      <c r="CL969" s="41"/>
      <c r="CM969" s="41"/>
      <c r="CN969" s="41"/>
      <c r="KL969" s="84">
        <f t="shared" si="4010"/>
        <v>27631</v>
      </c>
      <c r="KM969">
        <v>1975</v>
      </c>
      <c r="KN969">
        <v>8</v>
      </c>
      <c r="KO969">
        <v>25</v>
      </c>
      <c r="KP969" s="84">
        <f t="shared" si="4011"/>
        <v>237</v>
      </c>
      <c r="KQ969" s="74">
        <f t="shared" ref="KQ969:KR969" si="4020">KQ604</f>
        <v>24.1</v>
      </c>
      <c r="KR969" s="74">
        <f t="shared" si="4020"/>
        <v>12.6</v>
      </c>
      <c r="KS969" s="74">
        <f t="shared" si="4013"/>
        <v>13.3</v>
      </c>
      <c r="KT969" s="74">
        <f t="shared" si="4014"/>
        <v>22.7</v>
      </c>
      <c r="KU969" s="74">
        <f t="shared" ref="KU969:KV969" si="4021">KU604</f>
        <v>17.7</v>
      </c>
      <c r="KV969" s="74">
        <f t="shared" si="4021"/>
        <v>25.5</v>
      </c>
      <c r="KW969" s="72">
        <f t="shared" si="4002"/>
        <v>0.77</v>
      </c>
      <c r="KX969" s="74">
        <f t="shared" si="3944"/>
        <v>2.2000000000000002</v>
      </c>
      <c r="KZ969" s="74">
        <f t="shared" ref="KZ969:LC969" si="4022">KZ604</f>
        <v>87</v>
      </c>
      <c r="LA969" s="74">
        <f t="shared" si="4022"/>
        <v>55.8</v>
      </c>
      <c r="LB969" s="74">
        <f t="shared" si="4022"/>
        <v>9.6999999999999993</v>
      </c>
      <c r="LC969" s="74">
        <f t="shared" si="4022"/>
        <v>0.5</v>
      </c>
    </row>
    <row r="970" spans="8:315" x14ac:dyDescent="0.35">
      <c r="H970" s="4"/>
      <c r="J970" s="8"/>
      <c r="K970" s="8"/>
      <c r="L970" s="8"/>
      <c r="M970" s="8"/>
      <c r="O970" s="8"/>
      <c r="P970" s="8"/>
      <c r="R970" s="8"/>
      <c r="S970" s="8"/>
      <c r="T970" s="8"/>
      <c r="U970" s="8"/>
      <c r="W970" s="8">
        <f t="shared" si="3901"/>
        <v>29.3</v>
      </c>
      <c r="X970">
        <v>2444400</v>
      </c>
      <c r="Y970">
        <f t="shared" si="3902"/>
        <v>679</v>
      </c>
      <c r="Z970" s="8">
        <v>0</v>
      </c>
      <c r="AA970" s="8">
        <v>-1.2</v>
      </c>
      <c r="AB970" s="8">
        <v>95.9</v>
      </c>
      <c r="AC970" s="4"/>
      <c r="BZ970" s="41"/>
      <c r="CA970" s="41"/>
      <c r="CB970" s="41"/>
      <c r="CC970" s="41"/>
      <c r="CD970" s="41"/>
      <c r="CE970" s="41"/>
      <c r="CF970" s="41"/>
      <c r="CG970" s="41"/>
      <c r="CH970" s="41"/>
      <c r="CI970" s="41"/>
      <c r="CJ970" s="41"/>
      <c r="CK970" s="41"/>
      <c r="CL970" s="41"/>
      <c r="CM970" s="41"/>
      <c r="CN970" s="41"/>
      <c r="KL970" s="84">
        <f t="shared" si="4010"/>
        <v>27632</v>
      </c>
      <c r="KM970">
        <v>1975</v>
      </c>
      <c r="KN970">
        <v>8</v>
      </c>
      <c r="KO970">
        <v>26</v>
      </c>
      <c r="KP970" s="84">
        <f t="shared" si="4011"/>
        <v>238</v>
      </c>
      <c r="KQ970" s="74">
        <f t="shared" ref="KQ970:KR970" si="4023">KQ605</f>
        <v>26.1</v>
      </c>
      <c r="KR970" s="74">
        <f t="shared" si="4023"/>
        <v>13.3</v>
      </c>
      <c r="KS970" s="74">
        <f t="shared" si="4013"/>
        <v>14.9</v>
      </c>
      <c r="KT970" s="74">
        <f t="shared" si="4014"/>
        <v>24.1</v>
      </c>
      <c r="KU970" s="74">
        <f t="shared" ref="KU970:KV970" si="4024">KU605</f>
        <v>17.399999999999999</v>
      </c>
      <c r="KV970" s="74">
        <f t="shared" si="4024"/>
        <v>25</v>
      </c>
      <c r="KW970" s="72">
        <f t="shared" si="4002"/>
        <v>0.76</v>
      </c>
      <c r="KX970" s="74">
        <f t="shared" si="3944"/>
        <v>2.5</v>
      </c>
      <c r="KZ970" s="74">
        <f t="shared" ref="KZ970:LC970" si="4025">KZ605</f>
        <v>85.2</v>
      </c>
      <c r="LA970" s="74">
        <f t="shared" si="4025"/>
        <v>55.3</v>
      </c>
      <c r="LB970" s="74">
        <f t="shared" si="4025"/>
        <v>9.1</v>
      </c>
      <c r="LC970" s="74">
        <f t="shared" si="4025"/>
        <v>0.6</v>
      </c>
    </row>
    <row r="971" spans="8:315" x14ac:dyDescent="0.35">
      <c r="H971" s="4"/>
      <c r="J971" s="8"/>
      <c r="K971" s="8"/>
      <c r="L971" s="8"/>
      <c r="M971" s="8"/>
      <c r="O971" s="8"/>
      <c r="P971" s="8"/>
      <c r="R971" s="8"/>
      <c r="S971" s="8"/>
      <c r="T971" s="8"/>
      <c r="U971" s="8"/>
      <c r="W971" s="8">
        <f t="shared" si="3901"/>
        <v>29.3</v>
      </c>
      <c r="X971">
        <v>2448000</v>
      </c>
      <c r="Y971">
        <f t="shared" si="3902"/>
        <v>680</v>
      </c>
      <c r="Z971" s="8">
        <v>4.4000000000000004</v>
      </c>
      <c r="AA971" s="8">
        <v>-1.3</v>
      </c>
      <c r="AB971" s="8">
        <v>96</v>
      </c>
      <c r="AC971" s="4"/>
      <c r="BZ971" s="41"/>
      <c r="CA971" s="41"/>
      <c r="CB971" s="41"/>
      <c r="CC971" s="41"/>
      <c r="CD971" s="41"/>
      <c r="CE971" s="41"/>
      <c r="CF971" s="41"/>
      <c r="CG971" s="41"/>
      <c r="CH971" s="41"/>
      <c r="CI971" s="41"/>
      <c r="CJ971" s="41"/>
      <c r="CK971" s="41"/>
      <c r="CL971" s="41"/>
      <c r="CM971" s="41"/>
      <c r="CN971" s="41"/>
      <c r="KL971" s="84">
        <f t="shared" si="4010"/>
        <v>27633</v>
      </c>
      <c r="KM971">
        <v>1975</v>
      </c>
      <c r="KN971">
        <v>8</v>
      </c>
      <c r="KO971">
        <v>27</v>
      </c>
      <c r="KP971" s="84">
        <f t="shared" si="4011"/>
        <v>239</v>
      </c>
      <c r="KQ971" s="74">
        <f t="shared" ref="KQ971:KR971" si="4026">KQ606</f>
        <v>25.4</v>
      </c>
      <c r="KR971" s="74">
        <f t="shared" si="4026"/>
        <v>14.9</v>
      </c>
      <c r="KS971" s="74">
        <f t="shared" si="4013"/>
        <v>14.2</v>
      </c>
      <c r="KT971" s="74">
        <f t="shared" si="4014"/>
        <v>26.1</v>
      </c>
      <c r="KU971" s="74">
        <f t="shared" ref="KU971:KV971" si="4027">KU606</f>
        <v>16.3</v>
      </c>
      <c r="KV971" s="74">
        <f t="shared" si="4027"/>
        <v>26</v>
      </c>
      <c r="KW971" s="72">
        <f t="shared" si="4002"/>
        <v>0.81</v>
      </c>
      <c r="KX971" s="74">
        <f t="shared" si="3944"/>
        <v>1.8</v>
      </c>
      <c r="KZ971" s="74">
        <f t="shared" ref="KZ971:LC971" si="4028">KZ606</f>
        <v>88.5</v>
      </c>
      <c r="LA971" s="74">
        <f t="shared" si="4028"/>
        <v>59.5</v>
      </c>
      <c r="LB971" s="74">
        <f t="shared" si="4028"/>
        <v>10.1</v>
      </c>
      <c r="LC971" s="74">
        <f t="shared" si="4028"/>
        <v>0.6</v>
      </c>
    </row>
    <row r="972" spans="8:315" x14ac:dyDescent="0.35">
      <c r="H972" s="4"/>
      <c r="J972" s="8"/>
      <c r="K972" s="8"/>
      <c r="L972" s="8"/>
      <c r="M972" s="8"/>
      <c r="O972" s="8"/>
      <c r="P972" s="8"/>
      <c r="R972" s="8"/>
      <c r="S972" s="8"/>
      <c r="T972" s="8"/>
      <c r="U972" s="8"/>
      <c r="W972" s="8">
        <f t="shared" si="3901"/>
        <v>29.4</v>
      </c>
      <c r="X972">
        <v>2451600</v>
      </c>
      <c r="Y972">
        <f t="shared" si="3902"/>
        <v>681</v>
      </c>
      <c r="Z972" s="8">
        <v>36.9</v>
      </c>
      <c r="AA972" s="8">
        <v>-1.3</v>
      </c>
      <c r="AB972" s="8">
        <v>96.1</v>
      </c>
      <c r="AC972" s="4"/>
      <c r="BZ972" s="41"/>
      <c r="CA972" s="41"/>
      <c r="CB972" s="41"/>
      <c r="CC972" s="41"/>
      <c r="CD972" s="41"/>
      <c r="CE972" s="41"/>
      <c r="CF972" s="41"/>
      <c r="CG972" s="41"/>
      <c r="CH972" s="41"/>
      <c r="CI972" s="41"/>
      <c r="CJ972" s="41"/>
      <c r="CK972" s="41"/>
      <c r="CL972" s="41"/>
      <c r="CM972" s="41"/>
      <c r="CN972" s="41"/>
      <c r="KL972" s="84">
        <f t="shared" si="4010"/>
        <v>27634</v>
      </c>
      <c r="KM972">
        <v>1975</v>
      </c>
      <c r="KN972">
        <v>8</v>
      </c>
      <c r="KO972">
        <v>28</v>
      </c>
      <c r="KP972" s="84">
        <f t="shared" si="4011"/>
        <v>240</v>
      </c>
      <c r="KQ972" s="74">
        <f t="shared" ref="KQ972:KR972" si="4029">KQ607</f>
        <v>25.1</v>
      </c>
      <c r="KR972" s="74">
        <f t="shared" si="4029"/>
        <v>14.2</v>
      </c>
      <c r="KS972" s="74">
        <f t="shared" si="4013"/>
        <v>14.3</v>
      </c>
      <c r="KT972" s="74">
        <f t="shared" si="4014"/>
        <v>25.4</v>
      </c>
      <c r="KU972" s="74">
        <f t="shared" ref="KU972:KV972" si="4030">KU607</f>
        <v>16.7</v>
      </c>
      <c r="KV972" s="74">
        <f t="shared" si="4030"/>
        <v>25.2</v>
      </c>
      <c r="KW972" s="72">
        <f t="shared" si="4002"/>
        <v>0.79</v>
      </c>
      <c r="KX972" s="74">
        <f t="shared" si="3944"/>
        <v>4</v>
      </c>
      <c r="KZ972" s="74">
        <f t="shared" ref="KZ972:LC972" si="4031">KZ607</f>
        <v>87.8</v>
      </c>
      <c r="LA972" s="74">
        <f t="shared" si="4031"/>
        <v>56.2</v>
      </c>
      <c r="LB972" s="74">
        <f t="shared" si="4031"/>
        <v>11.1</v>
      </c>
      <c r="LC972" s="74">
        <f t="shared" si="4031"/>
        <v>0.6</v>
      </c>
    </row>
    <row r="973" spans="8:315" x14ac:dyDescent="0.35">
      <c r="H973" s="4"/>
      <c r="J973" s="8"/>
      <c r="K973" s="8"/>
      <c r="L973" s="8"/>
      <c r="M973" s="8"/>
      <c r="O973" s="8"/>
      <c r="P973" s="8"/>
      <c r="R973" s="8"/>
      <c r="S973" s="8"/>
      <c r="T973" s="8"/>
      <c r="U973" s="8"/>
      <c r="W973" s="8">
        <f t="shared" si="3901"/>
        <v>29.4</v>
      </c>
      <c r="X973">
        <v>2455200</v>
      </c>
      <c r="Y973">
        <f t="shared" si="3902"/>
        <v>682</v>
      </c>
      <c r="Z973" s="8">
        <v>56.9</v>
      </c>
      <c r="AA973" s="8">
        <v>-1.4</v>
      </c>
      <c r="AB973" s="8">
        <v>93.8</v>
      </c>
      <c r="AC973" s="4"/>
      <c r="BZ973" s="41"/>
      <c r="CA973" s="41"/>
      <c r="CB973" s="41"/>
      <c r="CC973" s="41"/>
      <c r="CD973" s="41"/>
      <c r="CE973" s="41"/>
      <c r="CF973" s="41"/>
      <c r="CG973" s="41"/>
      <c r="CH973" s="41"/>
      <c r="CI973" s="41"/>
      <c r="CJ973" s="41"/>
      <c r="CK973" s="41"/>
      <c r="CL973" s="41"/>
      <c r="CM973" s="41"/>
      <c r="CN973" s="41"/>
      <c r="KL973" s="84">
        <f t="shared" si="4010"/>
        <v>27635</v>
      </c>
      <c r="KM973">
        <v>1975</v>
      </c>
      <c r="KN973">
        <v>8</v>
      </c>
      <c r="KO973">
        <v>29</v>
      </c>
      <c r="KP973" s="84">
        <f t="shared" si="4011"/>
        <v>241</v>
      </c>
      <c r="KQ973" s="74">
        <f t="shared" ref="KQ973:KR973" si="4032">KQ608</f>
        <v>23.8</v>
      </c>
      <c r="KR973" s="74">
        <f t="shared" si="4032"/>
        <v>14.3</v>
      </c>
      <c r="KS973" s="74">
        <f t="shared" si="4013"/>
        <v>13.4</v>
      </c>
      <c r="KT973" s="74">
        <f t="shared" si="4014"/>
        <v>25.1</v>
      </c>
      <c r="KU973" s="74">
        <f t="shared" ref="KU973:KV973" si="4033">KU608</f>
        <v>16</v>
      </c>
      <c r="KV973" s="74">
        <f t="shared" si="4033"/>
        <v>23.1</v>
      </c>
      <c r="KW973" s="72">
        <f t="shared" si="4002"/>
        <v>0.77</v>
      </c>
      <c r="KX973" s="74">
        <f t="shared" si="3944"/>
        <v>2.8</v>
      </c>
      <c r="KZ973" s="74">
        <f t="shared" ref="KZ973:LC973" si="4034">KZ608</f>
        <v>84.2</v>
      </c>
      <c r="LA973" s="74">
        <f t="shared" si="4034"/>
        <v>55.8</v>
      </c>
      <c r="LB973" s="74">
        <f t="shared" si="4034"/>
        <v>11.5</v>
      </c>
      <c r="LC973" s="74">
        <f t="shared" si="4034"/>
        <v>0.6</v>
      </c>
    </row>
    <row r="974" spans="8:315" x14ac:dyDescent="0.35">
      <c r="H974" s="4"/>
      <c r="J974" s="8"/>
      <c r="K974" s="8"/>
      <c r="L974" s="8"/>
      <c r="M974" s="8"/>
      <c r="O974" s="8"/>
      <c r="P974" s="8"/>
      <c r="R974" s="8"/>
      <c r="S974" s="8"/>
      <c r="T974" s="8"/>
      <c r="U974" s="8"/>
      <c r="W974" s="8">
        <f t="shared" si="3901"/>
        <v>29.5</v>
      </c>
      <c r="X974">
        <v>2458800</v>
      </c>
      <c r="Y974">
        <f t="shared" si="3902"/>
        <v>683</v>
      </c>
      <c r="Z974" s="8">
        <v>114.4</v>
      </c>
      <c r="AA974" s="8">
        <v>-4.4000000000000004</v>
      </c>
      <c r="AB974" s="8">
        <v>89.9</v>
      </c>
      <c r="AC974" s="4"/>
      <c r="BZ974" s="41"/>
      <c r="CA974" s="41"/>
      <c r="CB974" s="41"/>
      <c r="CC974" s="41"/>
      <c r="CD974" s="41"/>
      <c r="CE974" s="41"/>
      <c r="CF974" s="41"/>
      <c r="CG974" s="41"/>
      <c r="CH974" s="41"/>
      <c r="CI974" s="41"/>
      <c r="CJ974" s="41"/>
      <c r="CK974" s="41"/>
      <c r="CL974" s="41"/>
      <c r="CM974" s="41"/>
      <c r="CN974" s="41"/>
      <c r="KL974" s="84">
        <f t="shared" si="4010"/>
        <v>27636</v>
      </c>
      <c r="KM974">
        <v>1975</v>
      </c>
      <c r="KN974">
        <v>8</v>
      </c>
      <c r="KO974">
        <v>30</v>
      </c>
      <c r="KP974" s="84">
        <f t="shared" si="4011"/>
        <v>242</v>
      </c>
      <c r="KQ974" s="74">
        <f t="shared" ref="KQ974:KR974" si="4035">KQ609</f>
        <v>23.6</v>
      </c>
      <c r="KR974" s="74">
        <f t="shared" si="4035"/>
        <v>13.4</v>
      </c>
      <c r="KS974" s="74">
        <f t="shared" si="4013"/>
        <v>12.5</v>
      </c>
      <c r="KT974" s="74">
        <f t="shared" si="4014"/>
        <v>23.8</v>
      </c>
      <c r="KU974" s="74">
        <f t="shared" ref="KU974:KV974" si="4036">KU609</f>
        <v>16</v>
      </c>
      <c r="KV974" s="74">
        <f t="shared" si="4036"/>
        <v>23.3</v>
      </c>
      <c r="KW974" s="72">
        <f t="shared" si="4002"/>
        <v>0.77</v>
      </c>
      <c r="KX974" s="74">
        <f t="shared" si="3944"/>
        <v>2.6</v>
      </c>
      <c r="KZ974" s="74">
        <f t="shared" ref="KZ974:LC974" si="4037">KZ609</f>
        <v>88.9</v>
      </c>
      <c r="LA974" s="74">
        <f t="shared" si="4037"/>
        <v>55.5</v>
      </c>
      <c r="LB974" s="74">
        <f t="shared" si="4037"/>
        <v>10.7</v>
      </c>
      <c r="LC974" s="74">
        <f t="shared" si="4037"/>
        <v>0.6</v>
      </c>
    </row>
    <row r="975" spans="8:315" x14ac:dyDescent="0.35">
      <c r="H975" s="4"/>
      <c r="J975" s="8"/>
      <c r="K975" s="8"/>
      <c r="L975" s="8"/>
      <c r="M975" s="8"/>
      <c r="O975" s="8"/>
      <c r="P975" s="8"/>
      <c r="R975" s="8"/>
      <c r="S975" s="8"/>
      <c r="T975" s="8"/>
      <c r="U975" s="8"/>
      <c r="W975" s="8">
        <f t="shared" si="3901"/>
        <v>29.5</v>
      </c>
      <c r="X975">
        <v>2462400</v>
      </c>
      <c r="Y975">
        <f t="shared" si="3902"/>
        <v>684</v>
      </c>
      <c r="Z975" s="8">
        <v>149.69999999999999</v>
      </c>
      <c r="AA975" s="8">
        <v>-5.6</v>
      </c>
      <c r="AB975" s="8">
        <v>86.1</v>
      </c>
      <c r="AC975" s="4"/>
      <c r="BZ975" s="41"/>
      <c r="CA975" s="41"/>
      <c r="CB975" s="41"/>
      <c r="CC975" s="41"/>
      <c r="CD975" s="41"/>
      <c r="CE975" s="41"/>
      <c r="CF975" s="41"/>
      <c r="CG975" s="41"/>
      <c r="CH975" s="41"/>
      <c r="CI975" s="41"/>
      <c r="CJ975" s="41"/>
      <c r="CK975" s="41"/>
      <c r="CL975" s="41"/>
      <c r="CM975" s="41"/>
      <c r="CN975" s="41"/>
      <c r="KL975" s="84">
        <f t="shared" si="4010"/>
        <v>27637</v>
      </c>
      <c r="KM975">
        <v>1975</v>
      </c>
      <c r="KN975">
        <v>8</v>
      </c>
      <c r="KO975">
        <v>31</v>
      </c>
      <c r="KP975" s="84">
        <f t="shared" si="4011"/>
        <v>243</v>
      </c>
      <c r="KQ975" s="74">
        <f t="shared" ref="KQ975:KR975" si="4038">KQ610</f>
        <v>22.9</v>
      </c>
      <c r="KR975" s="74">
        <f t="shared" si="4038"/>
        <v>12.5</v>
      </c>
      <c r="KS975" s="74">
        <f t="shared" si="4013"/>
        <v>11.9</v>
      </c>
      <c r="KT975" s="74">
        <f t="shared" si="4014"/>
        <v>23.6</v>
      </c>
      <c r="KU975" s="74">
        <f t="shared" ref="KU975:KV975" si="4039">KU610</f>
        <v>17</v>
      </c>
      <c r="KV975" s="74">
        <f t="shared" si="4039"/>
        <v>23.9</v>
      </c>
      <c r="KW975" s="72">
        <f t="shared" si="4002"/>
        <v>0.75</v>
      </c>
      <c r="KX975" s="74">
        <f t="shared" si="3944"/>
        <v>1.7</v>
      </c>
      <c r="KZ975" s="74">
        <f t="shared" ref="KZ975:LC975" si="4040">KZ610</f>
        <v>86.6</v>
      </c>
      <c r="LA975" s="74">
        <f t="shared" si="4040"/>
        <v>60.4</v>
      </c>
      <c r="LB975" s="74">
        <f t="shared" si="4040"/>
        <v>10.5</v>
      </c>
      <c r="LC975" s="74">
        <f t="shared" si="4040"/>
        <v>0.5</v>
      </c>
    </row>
    <row r="976" spans="8:315" x14ac:dyDescent="0.35">
      <c r="H976" s="4"/>
      <c r="J976" s="8"/>
      <c r="K976" s="8"/>
      <c r="L976" s="8"/>
      <c r="M976" s="8"/>
      <c r="O976" s="8"/>
      <c r="P976" s="8"/>
      <c r="R976" s="8"/>
      <c r="S976" s="8"/>
      <c r="T976" s="8"/>
      <c r="U976" s="8"/>
      <c r="W976" s="8">
        <f t="shared" si="3901"/>
        <v>29.5</v>
      </c>
      <c r="X976">
        <v>2466000</v>
      </c>
      <c r="Y976">
        <f t="shared" si="3902"/>
        <v>685</v>
      </c>
      <c r="Z976" s="8">
        <v>204.7</v>
      </c>
      <c r="AA976" s="8">
        <v>-5.8</v>
      </c>
      <c r="AB976" s="8">
        <v>84.7</v>
      </c>
      <c r="AC976" s="4"/>
      <c r="BZ976" s="41"/>
      <c r="CA976" s="41"/>
      <c r="CB976" s="41"/>
      <c r="CC976" s="41"/>
      <c r="CD976" s="41"/>
      <c r="CE976" s="41"/>
      <c r="CF976" s="41"/>
      <c r="CG976" s="41"/>
      <c r="CH976" s="41"/>
      <c r="CI976" s="41"/>
      <c r="CJ976" s="41"/>
      <c r="CK976" s="41"/>
      <c r="CL976" s="41"/>
      <c r="CM976" s="41"/>
      <c r="CN976" s="41"/>
      <c r="KL976" s="84">
        <f t="shared" si="4010"/>
        <v>27638</v>
      </c>
      <c r="KM976">
        <v>1975</v>
      </c>
      <c r="KN976">
        <v>9</v>
      </c>
      <c r="KO976">
        <v>1</v>
      </c>
      <c r="KP976" s="84">
        <f t="shared" si="4011"/>
        <v>244</v>
      </c>
      <c r="KQ976" s="74">
        <f t="shared" ref="KQ976:KR976" si="4041">KQ611</f>
        <v>23.7</v>
      </c>
      <c r="KR976" s="74">
        <f t="shared" si="4041"/>
        <v>11.9</v>
      </c>
      <c r="KS976" s="74">
        <f t="shared" si="4013"/>
        <v>12.7</v>
      </c>
      <c r="KT976" s="74">
        <f t="shared" si="4014"/>
        <v>22.9</v>
      </c>
      <c r="KU976" s="74">
        <f t="shared" ref="KU976:KV976" si="4042">KU611</f>
        <v>17.100000000000001</v>
      </c>
      <c r="KV976" s="74">
        <f t="shared" si="4042"/>
        <v>23.9</v>
      </c>
      <c r="KW976" s="72">
        <f t="shared" si="4002"/>
        <v>0.75</v>
      </c>
      <c r="KX976" s="74">
        <f t="shared" si="3944"/>
        <v>4.4000000000000004</v>
      </c>
      <c r="KZ976" s="74">
        <f t="shared" ref="KZ976:LC976" si="4043">KZ611</f>
        <v>87</v>
      </c>
      <c r="LA976" s="74">
        <f t="shared" si="4043"/>
        <v>53.2</v>
      </c>
      <c r="LB976" s="74">
        <f t="shared" si="4043"/>
        <v>9.6</v>
      </c>
      <c r="LC976" s="74">
        <f t="shared" si="4043"/>
        <v>0.5</v>
      </c>
    </row>
    <row r="977" spans="8:315" x14ac:dyDescent="0.35">
      <c r="H977" s="4"/>
      <c r="J977" s="8"/>
      <c r="K977" s="8"/>
      <c r="L977" s="8"/>
      <c r="M977" s="8"/>
      <c r="O977" s="8"/>
      <c r="P977" s="8"/>
      <c r="R977" s="8"/>
      <c r="S977" s="8"/>
      <c r="T977" s="8"/>
      <c r="U977" s="8"/>
      <c r="W977" s="8">
        <f t="shared" si="3901"/>
        <v>29.6</v>
      </c>
      <c r="X977">
        <v>2469600</v>
      </c>
      <c r="Y977">
        <f t="shared" si="3902"/>
        <v>686</v>
      </c>
      <c r="Z977" s="8">
        <v>265</v>
      </c>
      <c r="AA977" s="8">
        <v>-5.7</v>
      </c>
      <c r="AB977" s="8">
        <v>80.3</v>
      </c>
      <c r="AC977" s="4"/>
      <c r="BZ977" s="41"/>
      <c r="CA977" s="41"/>
      <c r="CB977" s="41"/>
      <c r="CC977" s="41"/>
      <c r="CD977" s="41"/>
      <c r="CE977" s="41"/>
      <c r="CF977" s="41"/>
      <c r="CG977" s="41"/>
      <c r="CH977" s="41"/>
      <c r="CI977" s="41"/>
      <c r="CJ977" s="41"/>
      <c r="CK977" s="41"/>
      <c r="CL977" s="41"/>
      <c r="CM977" s="41"/>
      <c r="CN977" s="41"/>
      <c r="KL977" s="84">
        <f t="shared" si="4010"/>
        <v>27639</v>
      </c>
      <c r="KM977">
        <v>1975</v>
      </c>
      <c r="KN977">
        <v>9</v>
      </c>
      <c r="KO977">
        <v>2</v>
      </c>
      <c r="KP977" s="84">
        <f t="shared" si="4011"/>
        <v>245</v>
      </c>
      <c r="KQ977" s="74">
        <f t="shared" ref="KQ977:KR977" si="4044">KQ612</f>
        <v>23.3</v>
      </c>
      <c r="KR977" s="74">
        <f t="shared" si="4044"/>
        <v>12.7</v>
      </c>
      <c r="KS977" s="74">
        <f t="shared" si="4013"/>
        <v>12.2</v>
      </c>
      <c r="KT977" s="74">
        <f t="shared" si="4014"/>
        <v>23.7</v>
      </c>
      <c r="KU977" s="74">
        <f t="shared" ref="KU977:KV977" si="4045">KU612</f>
        <v>15.3</v>
      </c>
      <c r="KV977" s="74">
        <f t="shared" si="4045"/>
        <v>23.6</v>
      </c>
      <c r="KW977" s="72">
        <f t="shared" si="4002"/>
        <v>0.8</v>
      </c>
      <c r="KX977" s="74">
        <f t="shared" si="3944"/>
        <v>2.6</v>
      </c>
      <c r="KZ977" s="74">
        <f t="shared" ref="KZ977:LC977" si="4046">KZ612</f>
        <v>88</v>
      </c>
      <c r="LA977" s="74">
        <f t="shared" si="4046"/>
        <v>58</v>
      </c>
      <c r="LB977" s="74">
        <f t="shared" si="4046"/>
        <v>10.8</v>
      </c>
      <c r="LC977" s="74">
        <f t="shared" si="4046"/>
        <v>0.5</v>
      </c>
    </row>
    <row r="978" spans="8:315" x14ac:dyDescent="0.35">
      <c r="H978" s="4"/>
      <c r="J978" s="8"/>
      <c r="K978" s="8"/>
      <c r="L978" s="8"/>
      <c r="M978" s="8"/>
      <c r="O978" s="8"/>
      <c r="P978" s="8"/>
      <c r="R978" s="8"/>
      <c r="S978" s="8"/>
      <c r="T978" s="8"/>
      <c r="U978" s="8"/>
      <c r="W978" s="8">
        <f t="shared" si="3901"/>
        <v>29.6</v>
      </c>
      <c r="X978">
        <v>2473200</v>
      </c>
      <c r="Y978">
        <f t="shared" si="3902"/>
        <v>687</v>
      </c>
      <c r="Z978" s="8">
        <v>200</v>
      </c>
      <c r="AA978" s="8">
        <v>-6</v>
      </c>
      <c r="AB978" s="8">
        <v>78.099999999999994</v>
      </c>
      <c r="AC978" s="4"/>
      <c r="BZ978" s="41"/>
      <c r="CA978" s="41"/>
      <c r="CB978" s="41"/>
      <c r="CC978" s="41"/>
      <c r="CD978" s="41"/>
      <c r="CE978" s="41"/>
      <c r="CF978" s="41"/>
      <c r="CG978" s="41"/>
      <c r="CH978" s="41"/>
      <c r="CI978" s="41"/>
      <c r="CJ978" s="41"/>
      <c r="CK978" s="41"/>
      <c r="CL978" s="41"/>
      <c r="CM978" s="41"/>
      <c r="CN978" s="41"/>
      <c r="KL978" s="84">
        <f t="shared" si="4010"/>
        <v>27640</v>
      </c>
      <c r="KM978">
        <v>1975</v>
      </c>
      <c r="KN978">
        <v>9</v>
      </c>
      <c r="KO978">
        <v>3</v>
      </c>
      <c r="KP978" s="84">
        <f t="shared" si="4011"/>
        <v>246</v>
      </c>
      <c r="KQ978" s="74">
        <f t="shared" ref="KQ978:KR978" si="4047">KQ613</f>
        <v>22.2</v>
      </c>
      <c r="KR978" s="74">
        <f t="shared" si="4047"/>
        <v>12.2</v>
      </c>
      <c r="KS978" s="74">
        <f t="shared" si="4013"/>
        <v>11.4</v>
      </c>
      <c r="KT978" s="74">
        <f t="shared" si="4014"/>
        <v>23.3</v>
      </c>
      <c r="KU978" s="74">
        <f t="shared" ref="KU978:KV978" si="4048">KU613</f>
        <v>15.4</v>
      </c>
      <c r="KV978" s="74">
        <f t="shared" si="4048"/>
        <v>22.9</v>
      </c>
      <c r="KW978" s="72">
        <f t="shared" si="4002"/>
        <v>0.78</v>
      </c>
      <c r="KX978" s="74">
        <f t="shared" si="3944"/>
        <v>2.4</v>
      </c>
      <c r="KZ978" s="74">
        <f t="shared" ref="KZ978:LC978" si="4049">KZ613</f>
        <v>87</v>
      </c>
      <c r="LA978" s="74">
        <f t="shared" si="4049"/>
        <v>61.8</v>
      </c>
      <c r="LB978" s="74">
        <f t="shared" si="4049"/>
        <v>9.8000000000000007</v>
      </c>
      <c r="LC978" s="74">
        <f t="shared" si="4049"/>
        <v>0.6</v>
      </c>
    </row>
    <row r="979" spans="8:315" x14ac:dyDescent="0.35">
      <c r="H979" s="4"/>
      <c r="J979" s="8"/>
      <c r="K979" s="8"/>
      <c r="L979" s="8"/>
      <c r="M979" s="8"/>
      <c r="O979" s="8"/>
      <c r="P979" s="8"/>
      <c r="R979" s="8"/>
      <c r="S979" s="8"/>
      <c r="T979" s="8"/>
      <c r="U979" s="8"/>
      <c r="W979" s="8">
        <f t="shared" si="3901"/>
        <v>29.7</v>
      </c>
      <c r="X979">
        <v>2476800</v>
      </c>
      <c r="Y979">
        <f t="shared" si="3902"/>
        <v>688</v>
      </c>
      <c r="Z979" s="8">
        <v>165</v>
      </c>
      <c r="AA979" s="8">
        <v>-6.6</v>
      </c>
      <c r="AB979" s="8">
        <v>78</v>
      </c>
      <c r="AC979" s="4"/>
      <c r="BZ979" s="41"/>
      <c r="CA979" s="41"/>
      <c r="CB979" s="41"/>
      <c r="CC979" s="41"/>
      <c r="CD979" s="41"/>
      <c r="CE979" s="41"/>
      <c r="CF979" s="41"/>
      <c r="CG979" s="41"/>
      <c r="CH979" s="41"/>
      <c r="CI979" s="41"/>
      <c r="CJ979" s="41"/>
      <c r="CK979" s="41"/>
      <c r="CL979" s="41"/>
      <c r="CM979" s="41"/>
      <c r="CN979" s="41"/>
      <c r="KL979" s="84">
        <f t="shared" si="4010"/>
        <v>27641</v>
      </c>
      <c r="KM979">
        <v>1975</v>
      </c>
      <c r="KN979">
        <v>9</v>
      </c>
      <c r="KO979">
        <v>4</v>
      </c>
      <c r="KP979" s="84">
        <f t="shared" si="4011"/>
        <v>247</v>
      </c>
      <c r="KQ979" s="74">
        <f t="shared" ref="KQ979:KR979" si="4050">KQ614</f>
        <v>22.8</v>
      </c>
      <c r="KR979" s="74">
        <f t="shared" si="4050"/>
        <v>11.4</v>
      </c>
      <c r="KS979" s="74">
        <f t="shared" si="4013"/>
        <v>12.7</v>
      </c>
      <c r="KT979" s="74">
        <f t="shared" si="4014"/>
        <v>22.2</v>
      </c>
      <c r="KU979" s="74">
        <f t="shared" ref="KU979:KV979" si="4051">KU614</f>
        <v>16.600000000000001</v>
      </c>
      <c r="KV979" s="74">
        <f t="shared" si="4051"/>
        <v>23.9</v>
      </c>
      <c r="KW979" s="72">
        <f t="shared" si="4002"/>
        <v>0.76</v>
      </c>
      <c r="KX979" s="74">
        <f t="shared" si="3944"/>
        <v>1.4</v>
      </c>
      <c r="KZ979" s="74">
        <f t="shared" ref="KZ979:LC979" si="4052">KZ614</f>
        <v>88.5</v>
      </c>
      <c r="LA979" s="74">
        <f t="shared" si="4052"/>
        <v>56.9</v>
      </c>
      <c r="LB979" s="74">
        <f t="shared" si="4052"/>
        <v>9.6</v>
      </c>
      <c r="LC979" s="74">
        <f t="shared" si="4052"/>
        <v>0.5</v>
      </c>
    </row>
    <row r="980" spans="8:315" x14ac:dyDescent="0.35">
      <c r="H980" s="4"/>
      <c r="J980" s="8"/>
      <c r="K980" s="8"/>
      <c r="L980" s="8"/>
      <c r="M980" s="8"/>
      <c r="O980" s="8"/>
      <c r="P980" s="8"/>
      <c r="R980" s="8"/>
      <c r="S980" s="8"/>
      <c r="T980" s="8"/>
      <c r="U980" s="8"/>
      <c r="W980" s="8">
        <f t="shared" si="3901"/>
        <v>29.7</v>
      </c>
      <c r="X980">
        <v>2480400</v>
      </c>
      <c r="Y980">
        <f t="shared" si="3902"/>
        <v>689</v>
      </c>
      <c r="Z980" s="8">
        <v>55.8</v>
      </c>
      <c r="AA980" s="8">
        <v>-7.9</v>
      </c>
      <c r="AB980" s="8">
        <v>78.3</v>
      </c>
      <c r="AC980" s="4"/>
      <c r="BZ980" s="41"/>
      <c r="CA980" s="41"/>
      <c r="CB980" s="41"/>
      <c r="CC980" s="41"/>
      <c r="CD980" s="41"/>
      <c r="CE980" s="41"/>
      <c r="CF980" s="41"/>
      <c r="CG980" s="41"/>
      <c r="CH980" s="41"/>
      <c r="CI980" s="41"/>
      <c r="CJ980" s="41"/>
      <c r="CK980" s="41"/>
      <c r="CL980" s="41"/>
      <c r="CM980" s="41"/>
      <c r="CN980" s="41"/>
      <c r="KL980" s="84">
        <f t="shared" si="4010"/>
        <v>27642</v>
      </c>
      <c r="KM980">
        <v>1975</v>
      </c>
      <c r="KN980">
        <v>9</v>
      </c>
      <c r="KO980">
        <v>5</v>
      </c>
      <c r="KP980" s="84">
        <f t="shared" si="4011"/>
        <v>248</v>
      </c>
      <c r="KQ980" s="74">
        <f t="shared" ref="KQ980:KR980" si="4053">KQ615</f>
        <v>23.7</v>
      </c>
      <c r="KR980" s="74">
        <f t="shared" si="4053"/>
        <v>12.7</v>
      </c>
      <c r="KS980" s="74">
        <f t="shared" si="4013"/>
        <v>12.4</v>
      </c>
      <c r="KT980" s="74">
        <f t="shared" si="4014"/>
        <v>22.8</v>
      </c>
      <c r="KU980" s="74">
        <f t="shared" ref="KU980:KV980" si="4054">KU615</f>
        <v>15.2</v>
      </c>
      <c r="KV980" s="74">
        <f t="shared" si="4054"/>
        <v>23.1</v>
      </c>
      <c r="KW980" s="72">
        <f t="shared" si="4002"/>
        <v>0.79</v>
      </c>
      <c r="KX980" s="74">
        <f t="shared" si="3944"/>
        <v>2.5</v>
      </c>
      <c r="KZ980" s="74">
        <f t="shared" ref="KZ980:LC980" si="4055">KZ615</f>
        <v>88.2</v>
      </c>
      <c r="LA980" s="74">
        <f t="shared" si="4055"/>
        <v>56.8</v>
      </c>
      <c r="LB980" s="74">
        <f t="shared" si="4055"/>
        <v>9.6999999999999993</v>
      </c>
      <c r="LC980" s="74">
        <f t="shared" si="4055"/>
        <v>0.6</v>
      </c>
    </row>
    <row r="981" spans="8:315" x14ac:dyDescent="0.35">
      <c r="H981" s="4"/>
      <c r="J981" s="8"/>
      <c r="K981" s="8"/>
      <c r="L981" s="8"/>
      <c r="M981" s="8"/>
      <c r="O981" s="8"/>
      <c r="P981" s="8"/>
      <c r="R981" s="8"/>
      <c r="S981" s="8"/>
      <c r="T981" s="8"/>
      <c r="U981" s="8"/>
      <c r="W981" s="8">
        <f t="shared" si="3901"/>
        <v>29.8</v>
      </c>
      <c r="X981">
        <v>2484000</v>
      </c>
      <c r="Y981">
        <f t="shared" si="3902"/>
        <v>690</v>
      </c>
      <c r="Z981" s="8">
        <v>1.1000000000000001</v>
      </c>
      <c r="AA981" s="8">
        <v>-8.4</v>
      </c>
      <c r="AB981" s="8">
        <v>77.5</v>
      </c>
      <c r="AC981" s="4"/>
      <c r="BZ981" s="41"/>
      <c r="CA981" s="41"/>
      <c r="CB981" s="41"/>
      <c r="CC981" s="41"/>
      <c r="CD981" s="41"/>
      <c r="CE981" s="41"/>
      <c r="CF981" s="41"/>
      <c r="CG981" s="41"/>
      <c r="CH981" s="41"/>
      <c r="CI981" s="41"/>
      <c r="CJ981" s="41"/>
      <c r="CK981" s="41"/>
      <c r="CL981" s="41"/>
      <c r="CM981" s="41"/>
      <c r="CN981" s="41"/>
      <c r="KL981" s="84">
        <f t="shared" si="4010"/>
        <v>27643</v>
      </c>
      <c r="KM981">
        <v>1975</v>
      </c>
      <c r="KN981">
        <v>9</v>
      </c>
      <c r="KO981">
        <v>6</v>
      </c>
      <c r="KP981" s="84">
        <f t="shared" si="4011"/>
        <v>249</v>
      </c>
      <c r="KQ981" s="74">
        <f t="shared" ref="KQ981:KR981" si="4056">KQ616</f>
        <v>22.3</v>
      </c>
      <c r="KR981" s="74">
        <f t="shared" si="4056"/>
        <v>12.4</v>
      </c>
      <c r="KS981" s="74">
        <f t="shared" si="4013"/>
        <v>11.3</v>
      </c>
      <c r="KT981" s="74">
        <f t="shared" si="4014"/>
        <v>23.7</v>
      </c>
      <c r="KU981" s="74">
        <f t="shared" ref="KU981:KV981" si="4057">KU616</f>
        <v>13.4</v>
      </c>
      <c r="KV981" s="74">
        <f t="shared" si="4057"/>
        <v>20.7</v>
      </c>
      <c r="KW981" s="72">
        <f t="shared" si="4002"/>
        <v>0.8</v>
      </c>
      <c r="KX981" s="74">
        <f t="shared" si="3944"/>
        <v>1.8</v>
      </c>
      <c r="KZ981" s="74">
        <f t="shared" ref="KZ981:LC981" si="4058">KZ616</f>
        <v>87</v>
      </c>
      <c r="LA981" s="74">
        <f t="shared" si="4058"/>
        <v>61</v>
      </c>
      <c r="LB981" s="74">
        <f t="shared" si="4058"/>
        <v>10.4</v>
      </c>
      <c r="LC981" s="74">
        <f t="shared" si="4058"/>
        <v>0.6</v>
      </c>
    </row>
    <row r="982" spans="8:315" x14ac:dyDescent="0.35">
      <c r="H982" s="4"/>
      <c r="J982" s="8"/>
      <c r="K982" s="8"/>
      <c r="L982" s="8"/>
      <c r="M982" s="8"/>
      <c r="O982" s="8"/>
      <c r="P982" s="8"/>
      <c r="R982" s="8"/>
      <c r="S982" s="8"/>
      <c r="T982" s="8"/>
      <c r="U982" s="8"/>
      <c r="W982" s="8">
        <f t="shared" si="3901"/>
        <v>29.8</v>
      </c>
      <c r="X982">
        <v>2487600</v>
      </c>
      <c r="Y982">
        <f t="shared" si="3902"/>
        <v>691</v>
      </c>
      <c r="Z982" s="8">
        <v>0</v>
      </c>
      <c r="AA982" s="8">
        <v>-9.6999999999999993</v>
      </c>
      <c r="AB982" s="8">
        <v>79</v>
      </c>
      <c r="AC982" s="4"/>
      <c r="BZ982" s="41"/>
      <c r="CA982" s="41"/>
      <c r="CB982" s="41"/>
      <c r="CC982" s="41"/>
      <c r="CD982" s="41"/>
      <c r="CE982" s="41"/>
      <c r="CF982" s="41"/>
      <c r="CG982" s="41"/>
      <c r="CH982" s="41"/>
      <c r="CI982" s="41"/>
      <c r="CJ982" s="41"/>
      <c r="CK982" s="41"/>
      <c r="CL982" s="41"/>
      <c r="CM982" s="41"/>
      <c r="CN982" s="41"/>
      <c r="KL982" s="84">
        <f t="shared" si="4010"/>
        <v>27644</v>
      </c>
      <c r="KM982">
        <v>1975</v>
      </c>
      <c r="KN982">
        <v>9</v>
      </c>
      <c r="KO982">
        <v>7</v>
      </c>
      <c r="KP982" s="84">
        <f t="shared" si="4011"/>
        <v>250</v>
      </c>
      <c r="KQ982" s="74">
        <f t="shared" ref="KQ982:KR982" si="4059">KQ617</f>
        <v>21</v>
      </c>
      <c r="KR982" s="74">
        <f t="shared" si="4059"/>
        <v>11.3</v>
      </c>
      <c r="KS982" s="74">
        <f t="shared" si="4013"/>
        <v>10.5</v>
      </c>
      <c r="KT982" s="74">
        <f t="shared" si="4014"/>
        <v>22.3</v>
      </c>
      <c r="KU982" s="74">
        <f t="shared" ref="KU982:KV982" si="4060">KU617</f>
        <v>15.9</v>
      </c>
      <c r="KV982" s="74">
        <f t="shared" si="4060"/>
        <v>22.8</v>
      </c>
      <c r="KW982" s="72">
        <f t="shared" si="4002"/>
        <v>0.76</v>
      </c>
      <c r="KX982" s="74">
        <f t="shared" si="3944"/>
        <v>1.5</v>
      </c>
      <c r="KZ982" s="74">
        <f t="shared" ref="KZ982:LC982" si="4061">KZ617</f>
        <v>87</v>
      </c>
      <c r="LA982" s="74">
        <f t="shared" si="4061"/>
        <v>57.3</v>
      </c>
      <c r="LB982" s="74">
        <f t="shared" si="4061"/>
        <v>10.5</v>
      </c>
      <c r="LC982" s="74">
        <f t="shared" si="4061"/>
        <v>0.6</v>
      </c>
    </row>
    <row r="983" spans="8:315" x14ac:dyDescent="0.35">
      <c r="H983" s="4"/>
      <c r="J983" s="8"/>
      <c r="K983" s="8"/>
      <c r="L983" s="8"/>
      <c r="M983" s="8"/>
      <c r="O983" s="8"/>
      <c r="P983" s="8"/>
      <c r="R983" s="8"/>
      <c r="S983" s="8"/>
      <c r="T983" s="8"/>
      <c r="U983" s="8"/>
      <c r="W983" s="8">
        <f t="shared" si="3901"/>
        <v>29.8</v>
      </c>
      <c r="X983">
        <v>2491200</v>
      </c>
      <c r="Y983">
        <f t="shared" si="3902"/>
        <v>692</v>
      </c>
      <c r="Z983" s="8">
        <v>0</v>
      </c>
      <c r="AA983" s="8">
        <v>-9.3000000000000007</v>
      </c>
      <c r="AB983" s="8">
        <v>79.3</v>
      </c>
      <c r="AC983" s="4"/>
      <c r="BZ983" s="41"/>
      <c r="CA983" s="41"/>
      <c r="CB983" s="41"/>
      <c r="CC983" s="41"/>
      <c r="CD983" s="41"/>
      <c r="CE983" s="41"/>
      <c r="CF983" s="41"/>
      <c r="CG983" s="41"/>
      <c r="CH983" s="41"/>
      <c r="CI983" s="41"/>
      <c r="CJ983" s="41"/>
      <c r="CK983" s="41"/>
      <c r="CL983" s="41"/>
      <c r="CM983" s="41"/>
      <c r="CN983" s="41"/>
      <c r="KL983" s="84">
        <f t="shared" si="4010"/>
        <v>27645</v>
      </c>
      <c r="KM983">
        <v>1975</v>
      </c>
      <c r="KN983">
        <v>9</v>
      </c>
      <c r="KO983">
        <v>8</v>
      </c>
      <c r="KP983" s="84">
        <f t="shared" si="4011"/>
        <v>251</v>
      </c>
      <c r="KQ983" s="74">
        <f t="shared" ref="KQ983:KR983" si="4062">KQ618</f>
        <v>22.1</v>
      </c>
      <c r="KR983" s="74">
        <f t="shared" si="4062"/>
        <v>10.5</v>
      </c>
      <c r="KS983" s="74">
        <f t="shared" si="4013"/>
        <v>10.8</v>
      </c>
      <c r="KT983" s="74">
        <f t="shared" si="4014"/>
        <v>21</v>
      </c>
      <c r="KU983" s="74">
        <f t="shared" ref="KU983:KV983" si="4063">KU618</f>
        <v>16.3</v>
      </c>
      <c r="KV983" s="74">
        <f t="shared" si="4063"/>
        <v>23</v>
      </c>
      <c r="KW983" s="72">
        <f t="shared" si="4002"/>
        <v>0.75</v>
      </c>
      <c r="KX983" s="74">
        <f t="shared" si="3944"/>
        <v>4.0999999999999996</v>
      </c>
      <c r="KZ983" s="74">
        <f t="shared" ref="KZ983:LC983" si="4064">KZ618</f>
        <v>86.2</v>
      </c>
      <c r="LA983" s="74">
        <f t="shared" si="4064"/>
        <v>53.9</v>
      </c>
      <c r="LB983" s="74">
        <f t="shared" si="4064"/>
        <v>9.9</v>
      </c>
      <c r="LC983" s="74">
        <f t="shared" si="4064"/>
        <v>0.5</v>
      </c>
    </row>
    <row r="984" spans="8:315" x14ac:dyDescent="0.35">
      <c r="H984" s="4"/>
      <c r="J984" s="8"/>
      <c r="K984" s="8"/>
      <c r="L984" s="8"/>
      <c r="M984" s="8"/>
      <c r="O984" s="8"/>
      <c r="P984" s="8"/>
      <c r="R984" s="8"/>
      <c r="S984" s="8"/>
      <c r="T984" s="8"/>
      <c r="U984" s="8"/>
      <c r="W984" s="8">
        <f t="shared" si="3901"/>
        <v>29.9</v>
      </c>
      <c r="X984">
        <v>2494800</v>
      </c>
      <c r="Y984">
        <f t="shared" si="3902"/>
        <v>693</v>
      </c>
      <c r="Z984" s="8">
        <v>0</v>
      </c>
      <c r="AA984" s="8">
        <v>-9.4</v>
      </c>
      <c r="AB984" s="8">
        <v>78.400000000000006</v>
      </c>
      <c r="AC984" s="4"/>
      <c r="BZ984" s="41"/>
      <c r="CA984" s="41"/>
      <c r="CB984" s="41"/>
      <c r="CC984" s="41"/>
      <c r="CD984" s="41"/>
      <c r="CE984" s="41"/>
      <c r="CF984" s="41"/>
      <c r="CG984" s="41"/>
      <c r="CH984" s="41"/>
      <c r="CI984" s="41"/>
      <c r="CJ984" s="41"/>
      <c r="CK984" s="41"/>
      <c r="CL984" s="41"/>
      <c r="CM984" s="41"/>
      <c r="CN984" s="41"/>
      <c r="KL984" s="84">
        <f t="shared" si="4010"/>
        <v>27646</v>
      </c>
      <c r="KM984">
        <v>1975</v>
      </c>
      <c r="KN984">
        <v>9</v>
      </c>
      <c r="KO984">
        <v>9</v>
      </c>
      <c r="KP984" s="84">
        <f t="shared" si="4011"/>
        <v>252</v>
      </c>
      <c r="KQ984" s="74">
        <f t="shared" ref="KQ984:KR984" si="4065">KQ619</f>
        <v>21.5</v>
      </c>
      <c r="KR984" s="74">
        <f t="shared" si="4065"/>
        <v>10.8</v>
      </c>
      <c r="KS984" s="74">
        <f t="shared" si="4013"/>
        <v>11.1</v>
      </c>
      <c r="KT984" s="74">
        <f t="shared" si="4014"/>
        <v>22.1</v>
      </c>
      <c r="KU984" s="74">
        <f t="shared" ref="KU984:KV984" si="4066">KU619</f>
        <v>14.2</v>
      </c>
      <c r="KV984" s="74">
        <f t="shared" si="4066"/>
        <v>22.8</v>
      </c>
      <c r="KW984" s="72">
        <f t="shared" si="4002"/>
        <v>0.82</v>
      </c>
      <c r="KX984" s="74">
        <f t="shared" si="3944"/>
        <v>2.5</v>
      </c>
      <c r="KZ984" s="74">
        <f t="shared" ref="KZ984:LC984" si="4067">KZ619</f>
        <v>83.7</v>
      </c>
      <c r="LA984" s="74">
        <f t="shared" si="4067"/>
        <v>58.6</v>
      </c>
      <c r="LB984" s="74">
        <f t="shared" si="4067"/>
        <v>11.8</v>
      </c>
      <c r="LC984" s="74">
        <f t="shared" si="4067"/>
        <v>0.6</v>
      </c>
    </row>
    <row r="985" spans="8:315" x14ac:dyDescent="0.35">
      <c r="H985" s="4"/>
      <c r="J985" s="8"/>
      <c r="K985" s="8"/>
      <c r="L985" s="8"/>
      <c r="M985" s="8"/>
      <c r="O985" s="8"/>
      <c r="P985" s="8"/>
      <c r="R985" s="8"/>
      <c r="S985" s="8"/>
      <c r="T985" s="8"/>
      <c r="U985" s="8"/>
      <c r="W985" s="8">
        <f t="shared" si="3901"/>
        <v>29.9</v>
      </c>
      <c r="X985">
        <v>2498400</v>
      </c>
      <c r="Y985">
        <f t="shared" si="3902"/>
        <v>694</v>
      </c>
      <c r="Z985" s="8">
        <v>0</v>
      </c>
      <c r="AA985" s="8">
        <v>-10.1</v>
      </c>
      <c r="AB985" s="8">
        <v>79</v>
      </c>
      <c r="AC985" s="4"/>
      <c r="BZ985" s="41"/>
      <c r="CA985" s="41"/>
      <c r="CB985" s="41"/>
      <c r="CC985" s="41"/>
      <c r="CD985" s="41"/>
      <c r="CE985" s="41"/>
      <c r="CF985" s="41"/>
      <c r="CG985" s="41"/>
      <c r="CH985" s="41"/>
      <c r="CI985" s="41"/>
      <c r="CJ985" s="41"/>
      <c r="CK985" s="41"/>
      <c r="CL985" s="41"/>
      <c r="CM985" s="41"/>
      <c r="CN985" s="41"/>
      <c r="KL985" s="84">
        <f t="shared" si="4010"/>
        <v>27647</v>
      </c>
      <c r="KM985">
        <v>1975</v>
      </c>
      <c r="KN985">
        <v>9</v>
      </c>
      <c r="KO985">
        <v>10</v>
      </c>
      <c r="KP985" s="84">
        <f t="shared" si="4011"/>
        <v>253</v>
      </c>
      <c r="KQ985" s="74">
        <f t="shared" ref="KQ985:KR985" si="4068">KQ620</f>
        <v>21.3</v>
      </c>
      <c r="KR985" s="74">
        <f t="shared" si="4068"/>
        <v>11.1</v>
      </c>
      <c r="KS985" s="74">
        <f t="shared" si="4013"/>
        <v>11.3</v>
      </c>
      <c r="KT985" s="74">
        <f t="shared" si="4014"/>
        <v>21.5</v>
      </c>
      <c r="KU985" s="74">
        <f t="shared" ref="KU985:KV985" si="4069">KU620</f>
        <v>13.6</v>
      </c>
      <c r="KV985" s="74">
        <f t="shared" si="4069"/>
        <v>22.1</v>
      </c>
      <c r="KW985" s="72">
        <f t="shared" si="4002"/>
        <v>0.82</v>
      </c>
      <c r="KX985" s="74">
        <f t="shared" si="3944"/>
        <v>2.6</v>
      </c>
      <c r="KZ985" s="74">
        <f t="shared" ref="KZ985:LC985" si="4070">KZ620</f>
        <v>87.9</v>
      </c>
      <c r="LA985" s="74">
        <f t="shared" si="4070"/>
        <v>61.7</v>
      </c>
      <c r="LB985" s="74">
        <f t="shared" si="4070"/>
        <v>11.7</v>
      </c>
      <c r="LC985" s="74">
        <f t="shared" si="4070"/>
        <v>0.6</v>
      </c>
    </row>
    <row r="986" spans="8:315" x14ac:dyDescent="0.35">
      <c r="H986" s="4"/>
      <c r="J986" s="8"/>
      <c r="K986" s="8"/>
      <c r="L986" s="8"/>
      <c r="M986" s="8"/>
      <c r="O986" s="8"/>
      <c r="P986" s="8"/>
      <c r="R986" s="8"/>
      <c r="S986" s="8"/>
      <c r="T986" s="8"/>
      <c r="U986" s="8"/>
      <c r="W986" s="8">
        <f t="shared" si="3901"/>
        <v>30</v>
      </c>
      <c r="X986">
        <v>2502000</v>
      </c>
      <c r="Y986">
        <f t="shared" si="3902"/>
        <v>695</v>
      </c>
      <c r="Z986" s="8">
        <v>0</v>
      </c>
      <c r="AA986" s="8">
        <v>-11.1</v>
      </c>
      <c r="AB986" s="8">
        <v>81</v>
      </c>
      <c r="AC986" s="4"/>
      <c r="BZ986" s="41"/>
      <c r="CA986" s="41"/>
      <c r="CB986" s="41"/>
      <c r="CC986" s="41"/>
      <c r="CD986" s="41"/>
      <c r="CE986" s="41"/>
      <c r="CF986" s="41"/>
      <c r="CG986" s="41"/>
      <c r="CH986" s="41"/>
      <c r="CI986" s="41"/>
      <c r="CJ986" s="41"/>
      <c r="CK986" s="41"/>
      <c r="CL986" s="41"/>
      <c r="CM986" s="41"/>
      <c r="CN986" s="41"/>
      <c r="KL986" s="84">
        <f t="shared" si="4010"/>
        <v>27648</v>
      </c>
      <c r="KM986">
        <v>1975</v>
      </c>
      <c r="KN986">
        <v>9</v>
      </c>
      <c r="KO986">
        <v>11</v>
      </c>
      <c r="KP986" s="84">
        <f t="shared" si="4011"/>
        <v>254</v>
      </c>
      <c r="KQ986" s="74">
        <f t="shared" ref="KQ986:KR986" si="4071">KQ621</f>
        <v>20.9</v>
      </c>
      <c r="KR986" s="74">
        <f t="shared" si="4071"/>
        <v>11.3</v>
      </c>
      <c r="KS986" s="74">
        <f t="shared" si="4013"/>
        <v>10.7</v>
      </c>
      <c r="KT986" s="74">
        <f t="shared" si="4014"/>
        <v>21.3</v>
      </c>
      <c r="KU986" s="74">
        <f t="shared" ref="KU986:KV986" si="4072">KU621</f>
        <v>13.9</v>
      </c>
      <c r="KV986" s="74">
        <f t="shared" si="4072"/>
        <v>22</v>
      </c>
      <c r="KW986" s="72">
        <f t="shared" si="4002"/>
        <v>0.81</v>
      </c>
      <c r="KX986" s="74">
        <f t="shared" si="3944"/>
        <v>6.2</v>
      </c>
      <c r="KZ986" s="74">
        <f t="shared" ref="KZ986:LC986" si="4073">KZ621</f>
        <v>86.1</v>
      </c>
      <c r="LA986" s="74">
        <f t="shared" si="4073"/>
        <v>60.7</v>
      </c>
      <c r="LB986" s="74">
        <f t="shared" si="4073"/>
        <v>12.2</v>
      </c>
      <c r="LC986" s="74">
        <f t="shared" si="4073"/>
        <v>0.6</v>
      </c>
    </row>
    <row r="987" spans="8:315" x14ac:dyDescent="0.35">
      <c r="H987" s="4"/>
      <c r="J987" s="8"/>
      <c r="K987" s="8"/>
      <c r="L987" s="8"/>
      <c r="M987" s="8"/>
      <c r="O987" s="8"/>
      <c r="P987" s="8"/>
      <c r="R987" s="8"/>
      <c r="S987" s="8"/>
      <c r="T987" s="8"/>
      <c r="U987" s="8"/>
      <c r="W987" s="8">
        <f t="shared" si="3901"/>
        <v>30</v>
      </c>
      <c r="X987">
        <v>2505600</v>
      </c>
      <c r="Y987">
        <f t="shared" si="3902"/>
        <v>696</v>
      </c>
      <c r="Z987" s="8">
        <v>0</v>
      </c>
      <c r="AA987" s="8">
        <v>-11.1</v>
      </c>
      <c r="AB987" s="8">
        <v>81.900000000000006</v>
      </c>
      <c r="AC987" s="4"/>
      <c r="BZ987" s="41"/>
      <c r="CA987" s="41"/>
      <c r="CB987" s="41"/>
      <c r="CC987" s="41"/>
      <c r="CD987" s="41"/>
      <c r="CE987" s="41"/>
      <c r="CF987" s="41"/>
      <c r="CG987" s="41"/>
      <c r="CH987" s="41"/>
      <c r="CI987" s="41"/>
      <c r="CJ987" s="41"/>
      <c r="CK987" s="41"/>
      <c r="CL987" s="41"/>
      <c r="CM987" s="41"/>
      <c r="CN987" s="41"/>
      <c r="KL987" s="84">
        <f t="shared" si="4010"/>
        <v>27649</v>
      </c>
      <c r="KM987">
        <v>1975</v>
      </c>
      <c r="KN987">
        <v>9</v>
      </c>
      <c r="KO987">
        <v>12</v>
      </c>
      <c r="KP987" s="84">
        <f t="shared" si="4011"/>
        <v>255</v>
      </c>
      <c r="KQ987" s="74">
        <f t="shared" ref="KQ987:KR987" si="4074">KQ622</f>
        <v>20.7</v>
      </c>
      <c r="KR987" s="74">
        <f t="shared" si="4074"/>
        <v>10.7</v>
      </c>
      <c r="KS987" s="74">
        <f t="shared" si="4013"/>
        <v>11</v>
      </c>
      <c r="KT987" s="74">
        <f t="shared" si="4014"/>
        <v>20.9</v>
      </c>
      <c r="KU987" s="74">
        <f t="shared" ref="KU987:KV987" si="4075">KU622</f>
        <v>13.3</v>
      </c>
      <c r="KV987" s="74">
        <f t="shared" si="4075"/>
        <v>20</v>
      </c>
      <c r="KW987" s="72">
        <f t="shared" si="4002"/>
        <v>0.79</v>
      </c>
      <c r="KX987" s="74">
        <f t="shared" si="3944"/>
        <v>3.5</v>
      </c>
      <c r="KZ987" s="74">
        <f t="shared" ref="KZ987:LC987" si="4076">KZ622</f>
        <v>89.5</v>
      </c>
      <c r="LA987" s="74">
        <f t="shared" si="4076"/>
        <v>61.5</v>
      </c>
      <c r="LB987" s="74">
        <f t="shared" si="4076"/>
        <v>10.6</v>
      </c>
      <c r="LC987" s="74">
        <f t="shared" si="4076"/>
        <v>0.6</v>
      </c>
    </row>
    <row r="988" spans="8:315" x14ac:dyDescent="0.35">
      <c r="H988" s="4"/>
      <c r="J988" s="8"/>
      <c r="K988" s="8"/>
      <c r="L988" s="8"/>
      <c r="M988" s="8"/>
      <c r="O988" s="8"/>
      <c r="P988" s="8"/>
      <c r="R988" s="8"/>
      <c r="S988" s="8"/>
      <c r="T988" s="8"/>
      <c r="U988" s="8"/>
      <c r="W988" s="8">
        <f t="shared" si="3901"/>
        <v>30</v>
      </c>
      <c r="X988">
        <v>2509200</v>
      </c>
      <c r="Y988">
        <f t="shared" si="3902"/>
        <v>697</v>
      </c>
      <c r="Z988" s="8">
        <v>0</v>
      </c>
      <c r="AA988" s="8">
        <v>-10.8</v>
      </c>
      <c r="AB988" s="8">
        <v>83.1</v>
      </c>
      <c r="AC988" s="4"/>
      <c r="BZ988" s="41"/>
      <c r="CA988" s="41"/>
      <c r="CB988" s="41"/>
      <c r="CC988" s="41"/>
      <c r="CD988" s="41"/>
      <c r="CE988" s="41"/>
      <c r="CF988" s="41"/>
      <c r="CG988" s="41"/>
      <c r="CH988" s="41"/>
      <c r="CI988" s="41"/>
      <c r="CJ988" s="41"/>
      <c r="CK988" s="41"/>
      <c r="CL988" s="41"/>
      <c r="CM988" s="41"/>
      <c r="CN988" s="41"/>
      <c r="KL988" s="84">
        <f t="shared" si="4010"/>
        <v>27650</v>
      </c>
      <c r="KM988">
        <v>1975</v>
      </c>
      <c r="KN988">
        <v>9</v>
      </c>
      <c r="KO988">
        <v>13</v>
      </c>
      <c r="KP988" s="84">
        <f t="shared" si="4011"/>
        <v>256</v>
      </c>
      <c r="KQ988" s="74">
        <f t="shared" ref="KQ988:KR988" si="4077">KQ623</f>
        <v>20.6</v>
      </c>
      <c r="KR988" s="74">
        <f t="shared" si="4077"/>
        <v>11</v>
      </c>
      <c r="KS988" s="74">
        <f t="shared" si="4013"/>
        <v>10.8</v>
      </c>
      <c r="KT988" s="74">
        <f t="shared" si="4014"/>
        <v>20.7</v>
      </c>
      <c r="KU988" s="74">
        <f t="shared" ref="KU988:KV988" si="4078">KU623</f>
        <v>14.1</v>
      </c>
      <c r="KV988" s="74">
        <f t="shared" si="4078"/>
        <v>21.6</v>
      </c>
      <c r="KW988" s="72">
        <f t="shared" si="4002"/>
        <v>0.8</v>
      </c>
      <c r="KX988" s="74">
        <f t="shared" si="3944"/>
        <v>3.8</v>
      </c>
      <c r="KZ988" s="74">
        <f t="shared" ref="KZ988:LC988" si="4079">KZ623</f>
        <v>88.5</v>
      </c>
      <c r="LA988" s="74">
        <f t="shared" si="4079"/>
        <v>60.8</v>
      </c>
      <c r="LB988" s="74">
        <f t="shared" si="4079"/>
        <v>10</v>
      </c>
      <c r="LC988" s="74">
        <f t="shared" si="4079"/>
        <v>0.6</v>
      </c>
    </row>
    <row r="989" spans="8:315" x14ac:dyDescent="0.35">
      <c r="H989" s="4"/>
      <c r="J989" s="8"/>
      <c r="K989" s="8"/>
      <c r="L989" s="8"/>
      <c r="M989" s="8"/>
      <c r="O989" s="8"/>
      <c r="P989" s="8"/>
      <c r="R989" s="8"/>
      <c r="S989" s="8"/>
      <c r="T989" s="8"/>
      <c r="U989" s="8"/>
      <c r="W989" s="8">
        <f t="shared" si="3901"/>
        <v>30.1</v>
      </c>
      <c r="X989">
        <v>2512800</v>
      </c>
      <c r="Y989">
        <f t="shared" si="3902"/>
        <v>698</v>
      </c>
      <c r="Z989" s="8">
        <v>0</v>
      </c>
      <c r="AA989" s="8">
        <v>-11.1</v>
      </c>
      <c r="AB989" s="8">
        <v>83.1</v>
      </c>
      <c r="AC989" s="4"/>
      <c r="BZ989" s="41"/>
      <c r="CA989" s="41"/>
      <c r="CB989" s="41"/>
      <c r="CC989" s="41"/>
      <c r="CD989" s="41"/>
      <c r="CE989" s="41"/>
      <c r="CF989" s="41"/>
      <c r="CG989" s="41"/>
      <c r="CH989" s="41"/>
      <c r="CI989" s="41"/>
      <c r="CJ989" s="41"/>
      <c r="CK989" s="41"/>
      <c r="CL989" s="41"/>
      <c r="CM989" s="41"/>
      <c r="CN989" s="41"/>
      <c r="KL989" s="84">
        <f t="shared" si="4010"/>
        <v>27651</v>
      </c>
      <c r="KM989">
        <v>1975</v>
      </c>
      <c r="KN989">
        <v>9</v>
      </c>
      <c r="KO989">
        <v>14</v>
      </c>
      <c r="KP989" s="84">
        <f t="shared" si="4011"/>
        <v>257</v>
      </c>
      <c r="KQ989" s="74">
        <f t="shared" ref="KQ989:KR989" si="4080">KQ624</f>
        <v>19.7</v>
      </c>
      <c r="KR989" s="74">
        <f t="shared" si="4080"/>
        <v>10.8</v>
      </c>
      <c r="KS989" s="74">
        <f t="shared" si="4013"/>
        <v>9.8000000000000007</v>
      </c>
      <c r="KT989" s="74">
        <f t="shared" si="4014"/>
        <v>20.6</v>
      </c>
      <c r="KU989" s="74">
        <f t="shared" ref="KU989:KV989" si="4081">KU624</f>
        <v>13.6</v>
      </c>
      <c r="KV989" s="74">
        <f t="shared" si="4081"/>
        <v>21.2</v>
      </c>
      <c r="KW989" s="72">
        <f t="shared" si="4002"/>
        <v>0.8</v>
      </c>
      <c r="KX989" s="74">
        <f t="shared" si="3944"/>
        <v>3</v>
      </c>
      <c r="KZ989" s="74">
        <f t="shared" ref="KZ989:LC989" si="4082">KZ624</f>
        <v>88.6</v>
      </c>
      <c r="LA989" s="74">
        <f t="shared" si="4082"/>
        <v>61.8</v>
      </c>
      <c r="LB989" s="74">
        <f t="shared" si="4082"/>
        <v>11.9</v>
      </c>
      <c r="LC989" s="74">
        <f t="shared" si="4082"/>
        <v>0.7</v>
      </c>
    </row>
    <row r="990" spans="8:315" x14ac:dyDescent="0.35">
      <c r="H990" s="4"/>
      <c r="J990" s="8"/>
      <c r="K990" s="8"/>
      <c r="L990" s="8"/>
      <c r="M990" s="8"/>
      <c r="O990" s="8"/>
      <c r="P990" s="8"/>
      <c r="R990" s="8"/>
      <c r="S990" s="8"/>
      <c r="T990" s="8"/>
      <c r="U990" s="8"/>
      <c r="W990" s="8">
        <f t="shared" si="3901"/>
        <v>30.1</v>
      </c>
      <c r="X990">
        <v>2516400</v>
      </c>
      <c r="Y990">
        <f t="shared" si="3902"/>
        <v>699</v>
      </c>
      <c r="Z990" s="8">
        <v>0</v>
      </c>
      <c r="AA990" s="8">
        <v>-11.2</v>
      </c>
      <c r="AB990" s="8">
        <v>82.9</v>
      </c>
      <c r="AC990" s="4"/>
      <c r="BZ990" s="41"/>
      <c r="CA990" s="41"/>
      <c r="CB990" s="41"/>
      <c r="CC990" s="41"/>
      <c r="CD990" s="41"/>
      <c r="CE990" s="41"/>
      <c r="CF990" s="41"/>
      <c r="CG990" s="41"/>
      <c r="CH990" s="41"/>
      <c r="CI990" s="41"/>
      <c r="CJ990" s="41"/>
      <c r="CK990" s="41"/>
      <c r="CL990" s="41"/>
      <c r="CM990" s="41"/>
      <c r="CN990" s="41"/>
      <c r="KL990" s="84">
        <f t="shared" si="4010"/>
        <v>27652</v>
      </c>
      <c r="KM990">
        <v>1975</v>
      </c>
      <c r="KN990">
        <v>9</v>
      </c>
      <c r="KO990">
        <v>15</v>
      </c>
      <c r="KP990" s="84">
        <f t="shared" si="4011"/>
        <v>258</v>
      </c>
      <c r="KQ990" s="74">
        <f t="shared" ref="KQ990:KR990" si="4083">KQ625</f>
        <v>19.399999999999999</v>
      </c>
      <c r="KR990" s="74">
        <f t="shared" si="4083"/>
        <v>9.8000000000000007</v>
      </c>
      <c r="KS990" s="74">
        <f t="shared" si="4013"/>
        <v>9.3000000000000007</v>
      </c>
      <c r="KT990" s="74">
        <f t="shared" si="4014"/>
        <v>19.7</v>
      </c>
      <c r="KU990" s="74">
        <f t="shared" ref="KU990:KV990" si="4084">KU625</f>
        <v>13.9</v>
      </c>
      <c r="KV990" s="74">
        <f t="shared" si="4084"/>
        <v>20.6</v>
      </c>
      <c r="KW990" s="72">
        <f t="shared" si="4002"/>
        <v>0.78</v>
      </c>
      <c r="KX990" s="74">
        <f t="shared" si="3944"/>
        <v>2.2000000000000002</v>
      </c>
      <c r="KZ990" s="74">
        <f t="shared" ref="KZ990:LC990" si="4085">KZ625</f>
        <v>88.1</v>
      </c>
      <c r="LA990" s="74">
        <f t="shared" si="4085"/>
        <v>61.3</v>
      </c>
      <c r="LB990" s="74">
        <f t="shared" si="4085"/>
        <v>11.4</v>
      </c>
      <c r="LC990" s="74">
        <f t="shared" si="4085"/>
        <v>0.7</v>
      </c>
    </row>
    <row r="991" spans="8:315" x14ac:dyDescent="0.35">
      <c r="H991" s="4"/>
      <c r="J991" s="8"/>
      <c r="K991" s="8"/>
      <c r="L991" s="8"/>
      <c r="M991" s="8"/>
      <c r="O991" s="8"/>
      <c r="P991" s="8"/>
      <c r="R991" s="8"/>
      <c r="S991" s="8"/>
      <c r="T991" s="8"/>
      <c r="U991" s="8"/>
      <c r="W991" s="8">
        <f t="shared" si="3901"/>
        <v>30.2</v>
      </c>
      <c r="X991">
        <v>2520000</v>
      </c>
      <c r="Y991">
        <f t="shared" si="3902"/>
        <v>700</v>
      </c>
      <c r="Z991" s="8">
        <v>0</v>
      </c>
      <c r="AA991" s="8">
        <v>-11.4</v>
      </c>
      <c r="AB991" s="8">
        <v>84.8</v>
      </c>
      <c r="AC991" s="4"/>
      <c r="BZ991" s="41"/>
      <c r="CA991" s="41"/>
      <c r="CB991" s="41"/>
      <c r="CC991" s="41"/>
      <c r="CD991" s="41"/>
      <c r="CE991" s="41"/>
      <c r="CF991" s="41"/>
      <c r="CG991" s="41"/>
      <c r="CH991" s="41"/>
      <c r="CI991" s="41"/>
      <c r="CJ991" s="41"/>
      <c r="CK991" s="41"/>
      <c r="CL991" s="41"/>
      <c r="CM991" s="41"/>
      <c r="CN991" s="41"/>
      <c r="KL991" s="84">
        <f t="shared" si="4010"/>
        <v>27653</v>
      </c>
      <c r="KM991">
        <v>1975</v>
      </c>
      <c r="KN991">
        <v>9</v>
      </c>
      <c r="KO991">
        <v>16</v>
      </c>
      <c r="KP991" s="84">
        <f t="shared" si="4011"/>
        <v>259</v>
      </c>
      <c r="KQ991" s="74">
        <f t="shared" ref="KQ991:KR991" si="4086">KQ626</f>
        <v>18.399999999999999</v>
      </c>
      <c r="KR991" s="74">
        <f t="shared" si="4086"/>
        <v>9.3000000000000007</v>
      </c>
      <c r="KS991" s="74">
        <f t="shared" si="4013"/>
        <v>9.1999999999999993</v>
      </c>
      <c r="KT991" s="74">
        <f t="shared" si="4014"/>
        <v>19.399999999999999</v>
      </c>
      <c r="KU991" s="74">
        <f t="shared" ref="KU991:KV991" si="4087">KU626</f>
        <v>13.1</v>
      </c>
      <c r="KV991" s="74">
        <f t="shared" si="4087"/>
        <v>20.9</v>
      </c>
      <c r="KW991" s="72">
        <f t="shared" si="4002"/>
        <v>0.81</v>
      </c>
      <c r="KX991" s="74">
        <f t="shared" si="3944"/>
        <v>1.4</v>
      </c>
      <c r="KZ991" s="74">
        <f t="shared" ref="KZ991:LC991" si="4088">KZ626</f>
        <v>87.7</v>
      </c>
      <c r="LA991" s="74">
        <f t="shared" si="4088"/>
        <v>61.2</v>
      </c>
      <c r="LB991" s="74">
        <f t="shared" si="4088"/>
        <v>11.5</v>
      </c>
      <c r="LC991" s="74">
        <f t="shared" si="4088"/>
        <v>0.6</v>
      </c>
    </row>
    <row r="992" spans="8:315" x14ac:dyDescent="0.35">
      <c r="H992" s="4"/>
      <c r="J992" s="8"/>
      <c r="K992" s="8"/>
      <c r="L992" s="8"/>
      <c r="M992" s="8"/>
      <c r="O992" s="8"/>
      <c r="P992" s="8"/>
      <c r="R992" s="8"/>
      <c r="S992" s="8"/>
      <c r="T992" s="8"/>
      <c r="U992" s="8"/>
      <c r="W992" s="8">
        <f t="shared" si="3901"/>
        <v>30.2</v>
      </c>
      <c r="X992">
        <v>2523600</v>
      </c>
      <c r="Y992">
        <f t="shared" si="3902"/>
        <v>701</v>
      </c>
      <c r="Z992" s="8">
        <v>0</v>
      </c>
      <c r="AA992" s="8">
        <v>-11.5</v>
      </c>
      <c r="AB992" s="8">
        <v>85.8</v>
      </c>
      <c r="AC992" s="4"/>
      <c r="BZ992" s="41"/>
      <c r="CA992" s="41"/>
      <c r="CB992" s="41"/>
      <c r="CC992" s="41"/>
      <c r="CD992" s="41"/>
      <c r="CE992" s="41"/>
      <c r="CF992" s="41"/>
      <c r="CG992" s="41"/>
      <c r="CH992" s="41"/>
      <c r="CI992" s="41"/>
      <c r="CJ992" s="41"/>
      <c r="CK992" s="41"/>
      <c r="CL992" s="41"/>
      <c r="CM992" s="41"/>
      <c r="CN992" s="41"/>
      <c r="KL992" s="84">
        <f t="shared" si="4010"/>
        <v>27654</v>
      </c>
      <c r="KM992">
        <v>1975</v>
      </c>
      <c r="KN992">
        <v>9</v>
      </c>
      <c r="KO992">
        <v>17</v>
      </c>
      <c r="KP992" s="84">
        <f t="shared" si="4011"/>
        <v>260</v>
      </c>
      <c r="KQ992" s="74">
        <f t="shared" ref="KQ992:KR992" si="4089">KQ627</f>
        <v>18.5</v>
      </c>
      <c r="KR992" s="74">
        <f t="shared" si="4089"/>
        <v>9.1999999999999993</v>
      </c>
      <c r="KS992" s="74">
        <f t="shared" si="4013"/>
        <v>9.4</v>
      </c>
      <c r="KT992" s="74">
        <f t="shared" si="4014"/>
        <v>18.399999999999999</v>
      </c>
      <c r="KU992" s="74">
        <f t="shared" ref="KU992:KV992" si="4090">KU627</f>
        <v>13.8</v>
      </c>
      <c r="KV992" s="74">
        <f t="shared" si="4090"/>
        <v>20.8</v>
      </c>
      <c r="KW992" s="72">
        <f t="shared" si="4002"/>
        <v>0.79</v>
      </c>
      <c r="KX992" s="74">
        <f t="shared" si="3944"/>
        <v>1.8</v>
      </c>
      <c r="KZ992" s="74">
        <f t="shared" ref="KZ992:LC992" si="4091">KZ627</f>
        <v>86.3</v>
      </c>
      <c r="LA992" s="74">
        <f t="shared" si="4091"/>
        <v>64.3</v>
      </c>
      <c r="LB992" s="74">
        <f t="shared" si="4091"/>
        <v>11.1</v>
      </c>
      <c r="LC992" s="74">
        <f t="shared" si="4091"/>
        <v>0.7</v>
      </c>
    </row>
    <row r="993" spans="8:315" x14ac:dyDescent="0.35">
      <c r="H993" s="4"/>
      <c r="J993" s="8"/>
      <c r="K993" s="8"/>
      <c r="L993" s="8"/>
      <c r="M993" s="8"/>
      <c r="O993" s="8"/>
      <c r="P993" s="8"/>
      <c r="R993" s="8"/>
      <c r="S993" s="8"/>
      <c r="T993" s="8"/>
      <c r="U993" s="8"/>
      <c r="W993" s="8">
        <f t="shared" si="3901"/>
        <v>30.3</v>
      </c>
      <c r="X993">
        <v>2527200</v>
      </c>
      <c r="Y993">
        <f t="shared" si="3902"/>
        <v>702</v>
      </c>
      <c r="Z993" s="8">
        <v>0</v>
      </c>
      <c r="AA993" s="8">
        <v>-11.5</v>
      </c>
      <c r="AB993" s="8">
        <v>86.8</v>
      </c>
      <c r="AC993" s="4"/>
      <c r="BZ993" s="41"/>
      <c r="CA993" s="41"/>
      <c r="CB993" s="41"/>
      <c r="CC993" s="41"/>
      <c r="CD993" s="41"/>
      <c r="CE993" s="41"/>
      <c r="CF993" s="41"/>
      <c r="CG993" s="41"/>
      <c r="CH993" s="41"/>
      <c r="CI993" s="41"/>
      <c r="CJ993" s="41"/>
      <c r="CK993" s="41"/>
      <c r="CL993" s="41"/>
      <c r="CM993" s="41"/>
      <c r="CN993" s="41"/>
      <c r="KL993" s="84">
        <f t="shared" si="4010"/>
        <v>27655</v>
      </c>
      <c r="KM993">
        <v>1975</v>
      </c>
      <c r="KN993">
        <v>9</v>
      </c>
      <c r="KO993">
        <v>18</v>
      </c>
      <c r="KP993" s="84">
        <f t="shared" si="4011"/>
        <v>261</v>
      </c>
      <c r="KQ993" s="74">
        <f t="shared" ref="KQ993:KR993" si="4092">KQ628</f>
        <v>19.899999999999999</v>
      </c>
      <c r="KR993" s="74">
        <f t="shared" si="4092"/>
        <v>9.4</v>
      </c>
      <c r="KS993" s="74">
        <f t="shared" si="4013"/>
        <v>9.1999999999999993</v>
      </c>
      <c r="KT993" s="74">
        <f t="shared" si="4014"/>
        <v>18.5</v>
      </c>
      <c r="KU993" s="74">
        <f t="shared" ref="KU993:KV993" si="4093">KU628</f>
        <v>13.2</v>
      </c>
      <c r="KV993" s="74">
        <f t="shared" si="4093"/>
        <v>20.399999999999999</v>
      </c>
      <c r="KW993" s="72">
        <f t="shared" si="4002"/>
        <v>0.8</v>
      </c>
      <c r="KX993" s="74">
        <f t="shared" si="3944"/>
        <v>2.2999999999999998</v>
      </c>
      <c r="KZ993" s="74">
        <f t="shared" ref="KZ993:LC993" si="4094">KZ628</f>
        <v>88.3</v>
      </c>
      <c r="LA993" s="74">
        <f t="shared" si="4094"/>
        <v>59.5</v>
      </c>
      <c r="LB993" s="74">
        <f t="shared" si="4094"/>
        <v>11.2</v>
      </c>
      <c r="LC993" s="74">
        <f t="shared" si="4094"/>
        <v>0.6</v>
      </c>
    </row>
    <row r="994" spans="8:315" x14ac:dyDescent="0.35">
      <c r="H994" s="4"/>
      <c r="J994" s="8"/>
      <c r="K994" s="8"/>
      <c r="L994" s="8"/>
      <c r="M994" s="8"/>
      <c r="O994" s="8"/>
      <c r="P994" s="8"/>
      <c r="R994" s="8"/>
      <c r="S994" s="8"/>
      <c r="T994" s="8"/>
      <c r="U994" s="8"/>
      <c r="W994" s="8">
        <f t="shared" si="3901"/>
        <v>30.3</v>
      </c>
      <c r="X994">
        <v>2530800</v>
      </c>
      <c r="Y994">
        <f t="shared" si="3902"/>
        <v>703</v>
      </c>
      <c r="Z994" s="8">
        <v>0</v>
      </c>
      <c r="AA994" s="8">
        <v>-11.2</v>
      </c>
      <c r="AB994" s="8">
        <v>86.6</v>
      </c>
      <c r="AC994" s="4"/>
      <c r="BZ994" s="41"/>
      <c r="CA994" s="41"/>
      <c r="CB994" s="41"/>
      <c r="CC994" s="41"/>
      <c r="CD994" s="41"/>
      <c r="CE994" s="41"/>
      <c r="CF994" s="41"/>
      <c r="CG994" s="41"/>
      <c r="CH994" s="41"/>
      <c r="CI994" s="41"/>
      <c r="CJ994" s="41"/>
      <c r="CK994" s="41"/>
      <c r="CL994" s="41"/>
      <c r="CM994" s="41"/>
      <c r="CN994" s="41"/>
      <c r="KL994" s="84">
        <f t="shared" si="4010"/>
        <v>27656</v>
      </c>
      <c r="KM994">
        <v>1975</v>
      </c>
      <c r="KN994">
        <v>9</v>
      </c>
      <c r="KO994">
        <v>19</v>
      </c>
      <c r="KP994" s="84">
        <f t="shared" si="4011"/>
        <v>262</v>
      </c>
      <c r="KQ994" s="74">
        <f t="shared" ref="KQ994:KR994" si="4095">KQ629</f>
        <v>19.600000000000001</v>
      </c>
      <c r="KR994" s="74">
        <f t="shared" si="4095"/>
        <v>9.1999999999999993</v>
      </c>
      <c r="KS994" s="74">
        <f t="shared" si="4013"/>
        <v>9.6</v>
      </c>
      <c r="KT994" s="74">
        <f t="shared" si="4014"/>
        <v>19.899999999999999</v>
      </c>
      <c r="KU994" s="74">
        <f t="shared" ref="KU994:KV994" si="4096">KU629</f>
        <v>13.1</v>
      </c>
      <c r="KV994" s="74">
        <f t="shared" si="4096"/>
        <v>21.4</v>
      </c>
      <c r="KW994" s="72">
        <f t="shared" si="4002"/>
        <v>0.82</v>
      </c>
      <c r="KX994" s="74">
        <f t="shared" si="3944"/>
        <v>3.4</v>
      </c>
      <c r="KZ994" s="74">
        <f t="shared" ref="KZ994:LC994" si="4097">KZ629</f>
        <v>87.2</v>
      </c>
      <c r="LA994" s="74">
        <f t="shared" si="4097"/>
        <v>57.9</v>
      </c>
      <c r="LB994" s="74">
        <f t="shared" si="4097"/>
        <v>11.4</v>
      </c>
      <c r="LC994" s="74">
        <f t="shared" si="4097"/>
        <v>0.6</v>
      </c>
    </row>
    <row r="995" spans="8:315" x14ac:dyDescent="0.35">
      <c r="H995" s="4"/>
      <c r="J995" s="8"/>
      <c r="K995" s="8"/>
      <c r="L995" s="8"/>
      <c r="M995" s="8"/>
      <c r="O995" s="8"/>
      <c r="P995" s="8"/>
      <c r="R995" s="8"/>
      <c r="S995" s="8"/>
      <c r="T995" s="8"/>
      <c r="U995" s="8"/>
      <c r="W995" s="8">
        <f t="shared" si="3901"/>
        <v>30.3</v>
      </c>
      <c r="X995">
        <v>2534400</v>
      </c>
      <c r="Y995">
        <f t="shared" si="3902"/>
        <v>704</v>
      </c>
      <c r="Z995" s="8">
        <v>7.2</v>
      </c>
      <c r="AA995" s="8">
        <v>-10.7</v>
      </c>
      <c r="AB995" s="8">
        <v>87.2</v>
      </c>
      <c r="AC995" s="4"/>
      <c r="BZ995" s="41"/>
      <c r="CA995" s="41"/>
      <c r="CB995" s="41"/>
      <c r="CC995" s="41"/>
      <c r="CD995" s="41"/>
      <c r="CE995" s="41"/>
      <c r="CF995" s="41"/>
      <c r="CG995" s="41"/>
      <c r="CH995" s="41"/>
      <c r="CI995" s="41"/>
      <c r="CJ995" s="41"/>
      <c r="CK995" s="41"/>
      <c r="CL995" s="41"/>
      <c r="CM995" s="41"/>
      <c r="CN995" s="41"/>
      <c r="KL995" s="84">
        <f t="shared" si="4010"/>
        <v>27657</v>
      </c>
      <c r="KM995">
        <v>1975</v>
      </c>
      <c r="KN995">
        <v>9</v>
      </c>
      <c r="KO995">
        <v>20</v>
      </c>
      <c r="KP995" s="84">
        <f t="shared" si="4011"/>
        <v>263</v>
      </c>
      <c r="KQ995" s="74">
        <f t="shared" ref="KQ995:KR995" si="4098">KQ630</f>
        <v>19</v>
      </c>
      <c r="KR995" s="74">
        <f t="shared" si="4098"/>
        <v>9.6</v>
      </c>
      <c r="KS995" s="74">
        <f t="shared" si="4013"/>
        <v>9</v>
      </c>
      <c r="KT995" s="74">
        <f t="shared" si="4014"/>
        <v>19.600000000000001</v>
      </c>
      <c r="KU995" s="74">
        <f t="shared" ref="KU995:KV995" si="4099">KU630</f>
        <v>12.2</v>
      </c>
      <c r="KV995" s="74">
        <f t="shared" si="4099"/>
        <v>19</v>
      </c>
      <c r="KW995" s="72">
        <f t="shared" si="4002"/>
        <v>0.8</v>
      </c>
      <c r="KX995" s="74">
        <f t="shared" si="3944"/>
        <v>2.7</v>
      </c>
      <c r="KZ995" s="74">
        <f t="shared" ref="KZ995:LC995" si="4100">KZ630</f>
        <v>85.8</v>
      </c>
      <c r="LA995" s="74">
        <f t="shared" si="4100"/>
        <v>61.3</v>
      </c>
      <c r="LB995" s="74">
        <f t="shared" si="4100"/>
        <v>12.8</v>
      </c>
      <c r="LC995" s="74">
        <f t="shared" si="4100"/>
        <v>0.6</v>
      </c>
    </row>
    <row r="996" spans="8:315" x14ac:dyDescent="0.35">
      <c r="H996" s="4"/>
      <c r="J996" s="8"/>
      <c r="K996" s="8"/>
      <c r="L996" s="8"/>
      <c r="M996" s="8"/>
      <c r="O996" s="8"/>
      <c r="P996" s="8"/>
      <c r="R996" s="8"/>
      <c r="S996" s="8"/>
      <c r="T996" s="8"/>
      <c r="U996" s="8"/>
      <c r="W996" s="8">
        <f t="shared" ref="W996:W1059" si="4101">X996/24/3600+1</f>
        <v>30.4</v>
      </c>
      <c r="X996">
        <v>2538000</v>
      </c>
      <c r="Y996">
        <f t="shared" ref="Y996:Y1059" si="4102">X996/3600</f>
        <v>705</v>
      </c>
      <c r="Z996" s="8">
        <v>56.9</v>
      </c>
      <c r="AA996" s="8">
        <v>-10.5</v>
      </c>
      <c r="AB996" s="8">
        <v>82.7</v>
      </c>
      <c r="AC996" s="4"/>
      <c r="BZ996" s="41"/>
      <c r="CA996" s="41"/>
      <c r="CB996" s="41"/>
      <c r="CC996" s="41"/>
      <c r="CD996" s="41"/>
      <c r="CE996" s="41"/>
      <c r="CF996" s="41"/>
      <c r="CG996" s="41"/>
      <c r="CH996" s="41"/>
      <c r="CI996" s="41"/>
      <c r="CJ996" s="41"/>
      <c r="CK996" s="41"/>
      <c r="CL996" s="41"/>
      <c r="CM996" s="41"/>
      <c r="CN996" s="41"/>
      <c r="KL996" s="84">
        <f t="shared" si="4010"/>
        <v>27658</v>
      </c>
      <c r="KM996">
        <v>1975</v>
      </c>
      <c r="KN996">
        <v>9</v>
      </c>
      <c r="KO996">
        <v>21</v>
      </c>
      <c r="KP996" s="84">
        <f t="shared" si="4011"/>
        <v>264</v>
      </c>
      <c r="KQ996" s="74">
        <f t="shared" ref="KQ996:KR996" si="4103">KQ631</f>
        <v>18.5</v>
      </c>
      <c r="KR996" s="74">
        <f t="shared" si="4103"/>
        <v>9</v>
      </c>
      <c r="KS996" s="74">
        <f t="shared" si="4013"/>
        <v>7.9</v>
      </c>
      <c r="KT996" s="74">
        <f t="shared" si="4014"/>
        <v>19</v>
      </c>
      <c r="KU996" s="74">
        <f t="shared" ref="KU996:KV996" si="4104">KU631</f>
        <v>11.3</v>
      </c>
      <c r="KV996" s="74">
        <f t="shared" si="4104"/>
        <v>20.5</v>
      </c>
      <c r="KW996" s="72">
        <f t="shared" si="4002"/>
        <v>0.86</v>
      </c>
      <c r="KX996" s="74">
        <f t="shared" si="3944"/>
        <v>3.3</v>
      </c>
      <c r="KZ996" s="74">
        <f t="shared" ref="KZ996:LC996" si="4105">KZ631</f>
        <v>87.7</v>
      </c>
      <c r="LA996" s="74">
        <f t="shared" si="4105"/>
        <v>62.3</v>
      </c>
      <c r="LB996" s="74">
        <f t="shared" si="4105"/>
        <v>11.2</v>
      </c>
      <c r="LC996" s="74">
        <f t="shared" si="4105"/>
        <v>0.6</v>
      </c>
    </row>
    <row r="997" spans="8:315" x14ac:dyDescent="0.35">
      <c r="H997" s="4"/>
      <c r="J997" s="8"/>
      <c r="K997" s="8"/>
      <c r="L997" s="8"/>
      <c r="M997" s="8"/>
      <c r="O997" s="8"/>
      <c r="P997" s="8"/>
      <c r="R997" s="8"/>
      <c r="S997" s="8"/>
      <c r="T997" s="8"/>
      <c r="U997" s="8"/>
      <c r="W997" s="8">
        <f t="shared" si="4101"/>
        <v>30.4</v>
      </c>
      <c r="X997">
        <v>2541600</v>
      </c>
      <c r="Y997">
        <f t="shared" si="4102"/>
        <v>706</v>
      </c>
      <c r="Z997" s="8">
        <v>92.2</v>
      </c>
      <c r="AA997" s="8">
        <v>-9.9</v>
      </c>
      <c r="AB997" s="8">
        <v>82.3</v>
      </c>
      <c r="AC997" s="4"/>
      <c r="BZ997" s="41"/>
      <c r="CA997" s="41"/>
      <c r="CB997" s="41"/>
      <c r="CC997" s="41"/>
      <c r="CD997" s="41"/>
      <c r="CE997" s="41"/>
      <c r="CF997" s="41"/>
      <c r="CG997" s="41"/>
      <c r="CH997" s="41"/>
      <c r="CI997" s="41"/>
      <c r="CJ997" s="41"/>
      <c r="CK997" s="41"/>
      <c r="CL997" s="41"/>
      <c r="CM997" s="41"/>
      <c r="CN997" s="41"/>
      <c r="KL997" s="84">
        <f t="shared" si="4010"/>
        <v>27659</v>
      </c>
      <c r="KM997">
        <v>1975</v>
      </c>
      <c r="KN997">
        <v>9</v>
      </c>
      <c r="KO997">
        <v>22</v>
      </c>
      <c r="KP997" s="84">
        <f t="shared" si="4011"/>
        <v>265</v>
      </c>
      <c r="KQ997" s="74">
        <f t="shared" ref="KQ997:KR997" si="4106">KQ632</f>
        <v>17.3</v>
      </c>
      <c r="KR997" s="74">
        <f t="shared" si="4106"/>
        <v>7.9</v>
      </c>
      <c r="KS997" s="74">
        <f t="shared" si="4013"/>
        <v>7.7</v>
      </c>
      <c r="KT997" s="74">
        <f t="shared" si="4014"/>
        <v>18.5</v>
      </c>
      <c r="KU997" s="74">
        <f t="shared" ref="KU997:KV997" si="4107">KU632</f>
        <v>11.6</v>
      </c>
      <c r="KV997" s="74">
        <f t="shared" si="4107"/>
        <v>19.399999999999999</v>
      </c>
      <c r="KW997" s="72">
        <f t="shared" si="4002"/>
        <v>0.83</v>
      </c>
      <c r="KX997" s="74">
        <f t="shared" si="3944"/>
        <v>4.0999999999999996</v>
      </c>
      <c r="KZ997" s="74">
        <f t="shared" ref="KZ997:LC997" si="4108">KZ632</f>
        <v>86.3</v>
      </c>
      <c r="LA997" s="74">
        <f t="shared" si="4108"/>
        <v>61.7</v>
      </c>
      <c r="LB997" s="74">
        <f t="shared" si="4108"/>
        <v>11.5</v>
      </c>
      <c r="LC997" s="74">
        <f t="shared" si="4108"/>
        <v>0.6</v>
      </c>
    </row>
    <row r="998" spans="8:315" x14ac:dyDescent="0.35">
      <c r="H998" s="4"/>
      <c r="J998" s="8"/>
      <c r="K998" s="8"/>
      <c r="L998" s="8"/>
      <c r="M998" s="8"/>
      <c r="O998" s="8"/>
      <c r="P998" s="8"/>
      <c r="R998" s="8"/>
      <c r="S998" s="8"/>
      <c r="T998" s="8"/>
      <c r="U998" s="8"/>
      <c r="W998" s="8">
        <f t="shared" si="4101"/>
        <v>30.5</v>
      </c>
      <c r="X998">
        <v>2545200</v>
      </c>
      <c r="Y998">
        <f t="shared" si="4102"/>
        <v>707</v>
      </c>
      <c r="Z998" s="8">
        <v>95</v>
      </c>
      <c r="AA998" s="8">
        <v>-9.1999999999999993</v>
      </c>
      <c r="AB998" s="8">
        <v>81.7</v>
      </c>
      <c r="AC998" s="4"/>
      <c r="BZ998" s="41"/>
      <c r="CA998" s="41"/>
      <c r="CB998" s="41"/>
      <c r="CC998" s="41"/>
      <c r="CD998" s="41"/>
      <c r="CE998" s="41"/>
      <c r="CF998" s="41"/>
      <c r="CG998" s="41"/>
      <c r="CH998" s="41"/>
      <c r="CI998" s="41"/>
      <c r="CJ998" s="41"/>
      <c r="CK998" s="41"/>
      <c r="CL998" s="41"/>
      <c r="CM998" s="41"/>
      <c r="CN998" s="41"/>
      <c r="KL998" s="84">
        <f t="shared" si="4010"/>
        <v>27660</v>
      </c>
      <c r="KM998">
        <v>1975</v>
      </c>
      <c r="KN998">
        <v>9</v>
      </c>
      <c r="KO998">
        <v>23</v>
      </c>
      <c r="KP998" s="84">
        <f t="shared" si="4011"/>
        <v>266</v>
      </c>
      <c r="KQ998" s="74">
        <f t="shared" ref="KQ998:KR998" si="4109">KQ633</f>
        <v>16.5</v>
      </c>
      <c r="KR998" s="74">
        <f t="shared" si="4109"/>
        <v>7.7</v>
      </c>
      <c r="KS998" s="74">
        <f t="shared" si="4013"/>
        <v>6.1</v>
      </c>
      <c r="KT998" s="74">
        <f t="shared" si="4014"/>
        <v>17.3</v>
      </c>
      <c r="KU998" s="74">
        <f t="shared" ref="KU998:KV998" si="4110">KU633</f>
        <v>11.5</v>
      </c>
      <c r="KV998" s="74">
        <f t="shared" si="4110"/>
        <v>20.5</v>
      </c>
      <c r="KW998" s="72">
        <f t="shared" si="4002"/>
        <v>0.86</v>
      </c>
      <c r="KX998" s="74">
        <f t="shared" si="3944"/>
        <v>2.7</v>
      </c>
      <c r="KZ998" s="74">
        <f t="shared" ref="KZ998:LC998" si="4111">KZ633</f>
        <v>85.3</v>
      </c>
      <c r="LA998" s="74">
        <f t="shared" si="4111"/>
        <v>63.5</v>
      </c>
      <c r="LB998" s="74">
        <f t="shared" si="4111"/>
        <v>11.9</v>
      </c>
      <c r="LC998" s="74">
        <f t="shared" si="4111"/>
        <v>0.7</v>
      </c>
    </row>
    <row r="999" spans="8:315" x14ac:dyDescent="0.35">
      <c r="H999" s="4"/>
      <c r="J999" s="8"/>
      <c r="K999" s="8"/>
      <c r="L999" s="8"/>
      <c r="M999" s="8"/>
      <c r="O999" s="8"/>
      <c r="P999" s="8"/>
      <c r="R999" s="8"/>
      <c r="S999" s="8"/>
      <c r="T999" s="8"/>
      <c r="U999" s="8"/>
      <c r="W999" s="8">
        <f t="shared" si="4101"/>
        <v>30.5</v>
      </c>
      <c r="X999">
        <v>2548800</v>
      </c>
      <c r="Y999">
        <f t="shared" si="4102"/>
        <v>708</v>
      </c>
      <c r="Z999" s="8">
        <v>78.599999999999994</v>
      </c>
      <c r="AA999" s="8">
        <v>-8.3000000000000007</v>
      </c>
      <c r="AB999" s="8">
        <v>82.3</v>
      </c>
      <c r="AC999" s="4"/>
      <c r="BZ999" s="41"/>
      <c r="CA999" s="41"/>
      <c r="CB999" s="41"/>
      <c r="CC999" s="41"/>
      <c r="CD999" s="41"/>
      <c r="CE999" s="41"/>
      <c r="CF999" s="41"/>
      <c r="CG999" s="41"/>
      <c r="CH999" s="41"/>
      <c r="CI999" s="41"/>
      <c r="CJ999" s="41"/>
      <c r="CK999" s="41"/>
      <c r="CL999" s="41"/>
      <c r="CM999" s="41"/>
      <c r="CN999" s="41"/>
      <c r="KL999" s="84">
        <f t="shared" si="4010"/>
        <v>27661</v>
      </c>
      <c r="KM999">
        <v>1975</v>
      </c>
      <c r="KN999">
        <v>9</v>
      </c>
      <c r="KO999">
        <v>24</v>
      </c>
      <c r="KP999" s="84">
        <f t="shared" si="4011"/>
        <v>267</v>
      </c>
      <c r="KQ999" s="74">
        <f t="shared" ref="KQ999:KR999" si="4112">KQ634</f>
        <v>16.3</v>
      </c>
      <c r="KR999" s="74">
        <f t="shared" si="4112"/>
        <v>6.1</v>
      </c>
      <c r="KS999" s="74">
        <f t="shared" si="4013"/>
        <v>6.9</v>
      </c>
      <c r="KT999" s="74">
        <f t="shared" si="4014"/>
        <v>16.5</v>
      </c>
      <c r="KU999" s="74">
        <f t="shared" ref="KU999:KV999" si="4113">KU634</f>
        <v>13.2</v>
      </c>
      <c r="KV999" s="74">
        <f t="shared" si="4113"/>
        <v>20.100000000000001</v>
      </c>
      <c r="KW999" s="72">
        <f t="shared" si="4002"/>
        <v>0.79</v>
      </c>
      <c r="KX999" s="74">
        <f t="shared" si="3944"/>
        <v>1.1000000000000001</v>
      </c>
      <c r="KZ999" s="74">
        <f t="shared" ref="KZ999:LC999" si="4114">KZ634</f>
        <v>84</v>
      </c>
      <c r="LA999" s="74">
        <f t="shared" si="4114"/>
        <v>60.7</v>
      </c>
      <c r="LB999" s="74">
        <f t="shared" si="4114"/>
        <v>11.5</v>
      </c>
      <c r="LC999" s="74">
        <f t="shared" si="4114"/>
        <v>0.5</v>
      </c>
    </row>
    <row r="1000" spans="8:315" x14ac:dyDescent="0.35">
      <c r="H1000" s="4"/>
      <c r="J1000" s="8"/>
      <c r="K1000" s="8"/>
      <c r="L1000" s="8"/>
      <c r="M1000" s="8"/>
      <c r="O1000" s="8"/>
      <c r="P1000" s="8"/>
      <c r="R1000" s="8"/>
      <c r="S1000" s="8"/>
      <c r="T1000" s="8"/>
      <c r="U1000" s="8"/>
      <c r="W1000" s="8">
        <f t="shared" si="4101"/>
        <v>30.5</v>
      </c>
      <c r="X1000">
        <v>2552400</v>
      </c>
      <c r="Y1000">
        <f t="shared" si="4102"/>
        <v>709</v>
      </c>
      <c r="Z1000" s="8">
        <v>53.9</v>
      </c>
      <c r="AA1000" s="8">
        <v>-7.6</v>
      </c>
      <c r="AB1000" s="8">
        <v>84</v>
      </c>
      <c r="AC1000" s="4"/>
      <c r="BZ1000" s="41"/>
      <c r="CA1000" s="41"/>
      <c r="CB1000" s="41"/>
      <c r="CC1000" s="41"/>
      <c r="CD1000" s="41"/>
      <c r="CE1000" s="41"/>
      <c r="CF1000" s="41"/>
      <c r="CG1000" s="41"/>
      <c r="CH1000" s="41"/>
      <c r="CI1000" s="41"/>
      <c r="CJ1000" s="41"/>
      <c r="CK1000" s="41"/>
      <c r="CL1000" s="41"/>
      <c r="CM1000" s="41"/>
      <c r="CN1000" s="41"/>
      <c r="KL1000" s="84">
        <f t="shared" si="4010"/>
        <v>27662</v>
      </c>
      <c r="KM1000">
        <v>1975</v>
      </c>
      <c r="KN1000">
        <v>9</v>
      </c>
      <c r="KO1000">
        <v>25</v>
      </c>
      <c r="KP1000" s="84">
        <f t="shared" si="4011"/>
        <v>268</v>
      </c>
      <c r="KQ1000" s="74">
        <f t="shared" ref="KQ1000:KR1000" si="4115">KQ635</f>
        <v>16.3</v>
      </c>
      <c r="KR1000" s="74">
        <f t="shared" si="4115"/>
        <v>6.9</v>
      </c>
      <c r="KS1000" s="74">
        <f t="shared" si="4013"/>
        <v>7.6</v>
      </c>
      <c r="KT1000" s="74">
        <f t="shared" si="4014"/>
        <v>16.3</v>
      </c>
      <c r="KU1000" s="74">
        <f t="shared" ref="KU1000:KV1000" si="4116">KU635</f>
        <v>13</v>
      </c>
      <c r="KV1000" s="74">
        <f t="shared" si="4116"/>
        <v>19.5</v>
      </c>
      <c r="KW1000" s="72">
        <f t="shared" si="4002"/>
        <v>0.79</v>
      </c>
      <c r="KX1000" s="74">
        <f t="shared" si="3944"/>
        <v>2.1</v>
      </c>
      <c r="KZ1000" s="74">
        <f t="shared" ref="KZ1000:LC1000" si="4117">KZ635</f>
        <v>85.2</v>
      </c>
      <c r="LA1000" s="74">
        <f t="shared" si="4117"/>
        <v>60.7</v>
      </c>
      <c r="LB1000" s="74">
        <f t="shared" si="4117"/>
        <v>10.9</v>
      </c>
      <c r="LC1000" s="74">
        <f t="shared" si="4117"/>
        <v>0.6</v>
      </c>
    </row>
    <row r="1001" spans="8:315" x14ac:dyDescent="0.35">
      <c r="H1001" s="4"/>
      <c r="J1001" s="8"/>
      <c r="K1001" s="8"/>
      <c r="L1001" s="8"/>
      <c r="M1001" s="8"/>
      <c r="O1001" s="8"/>
      <c r="P1001" s="8"/>
      <c r="R1001" s="8"/>
      <c r="S1001" s="8"/>
      <c r="T1001" s="8"/>
      <c r="U1001" s="8"/>
      <c r="W1001" s="8">
        <f t="shared" si="4101"/>
        <v>30.6</v>
      </c>
      <c r="X1001">
        <v>2556000</v>
      </c>
      <c r="Y1001">
        <f t="shared" si="4102"/>
        <v>710</v>
      </c>
      <c r="Z1001" s="8">
        <v>33.9</v>
      </c>
      <c r="AA1001" s="8">
        <v>-7.2</v>
      </c>
      <c r="AB1001" s="8">
        <v>84.4</v>
      </c>
      <c r="AC1001" s="4"/>
      <c r="BZ1001" s="41"/>
      <c r="CA1001" s="41"/>
      <c r="CB1001" s="41"/>
      <c r="CC1001" s="41"/>
      <c r="CD1001" s="41"/>
      <c r="CE1001" s="41"/>
      <c r="CF1001" s="41"/>
      <c r="CG1001" s="41"/>
      <c r="CH1001" s="41"/>
      <c r="CI1001" s="41"/>
      <c r="CJ1001" s="41"/>
      <c r="CK1001" s="41"/>
      <c r="CL1001" s="41"/>
      <c r="CM1001" s="41"/>
      <c r="CN1001" s="41"/>
      <c r="KL1001" s="84">
        <f t="shared" si="4010"/>
        <v>27663</v>
      </c>
      <c r="KM1001">
        <v>1975</v>
      </c>
      <c r="KN1001">
        <v>9</v>
      </c>
      <c r="KO1001">
        <v>26</v>
      </c>
      <c r="KP1001" s="84">
        <f t="shared" si="4011"/>
        <v>269</v>
      </c>
      <c r="KQ1001" s="74">
        <f t="shared" ref="KQ1001:KR1001" si="4118">KQ636</f>
        <v>17.7</v>
      </c>
      <c r="KR1001" s="74">
        <f t="shared" si="4118"/>
        <v>7.6</v>
      </c>
      <c r="KS1001" s="74">
        <f t="shared" si="4013"/>
        <v>8.5</v>
      </c>
      <c r="KT1001" s="74">
        <f t="shared" si="4014"/>
        <v>16.3</v>
      </c>
      <c r="KU1001" s="74">
        <f t="shared" ref="KU1001:KV1001" si="4119">KU636</f>
        <v>10.4</v>
      </c>
      <c r="KV1001" s="74">
        <f t="shared" si="4119"/>
        <v>18.399999999999999</v>
      </c>
      <c r="KW1001" s="72">
        <f t="shared" si="4002"/>
        <v>0.85</v>
      </c>
      <c r="KX1001" s="74">
        <f t="shared" si="3944"/>
        <v>5.4</v>
      </c>
      <c r="KZ1001" s="74">
        <f t="shared" ref="KZ1001:LC1001" si="4120">KZ636</f>
        <v>90.6</v>
      </c>
      <c r="LA1001" s="74">
        <f t="shared" si="4120"/>
        <v>68.5</v>
      </c>
      <c r="LB1001" s="74">
        <f t="shared" si="4120"/>
        <v>10.3</v>
      </c>
      <c r="LC1001" s="74">
        <f t="shared" si="4120"/>
        <v>0.7</v>
      </c>
    </row>
    <row r="1002" spans="8:315" x14ac:dyDescent="0.35">
      <c r="H1002" s="4"/>
      <c r="J1002" s="8"/>
      <c r="K1002" s="8"/>
      <c r="L1002" s="8"/>
      <c r="M1002" s="8"/>
      <c r="O1002" s="8"/>
      <c r="P1002" s="8"/>
      <c r="R1002" s="8"/>
      <c r="S1002" s="8"/>
      <c r="T1002" s="8"/>
      <c r="U1002" s="8"/>
      <c r="W1002" s="8">
        <f t="shared" si="4101"/>
        <v>30.6</v>
      </c>
      <c r="X1002">
        <v>2559600</v>
      </c>
      <c r="Y1002">
        <f t="shared" si="4102"/>
        <v>711</v>
      </c>
      <c r="Z1002" s="8">
        <v>28.6</v>
      </c>
      <c r="AA1002" s="8">
        <v>-6.9</v>
      </c>
      <c r="AB1002" s="8">
        <v>84.6</v>
      </c>
      <c r="AC1002" s="4"/>
      <c r="BZ1002" s="41"/>
      <c r="CA1002" s="41"/>
      <c r="CB1002" s="41"/>
      <c r="CC1002" s="41"/>
      <c r="CD1002" s="41"/>
      <c r="CE1002" s="41"/>
      <c r="CF1002" s="41"/>
      <c r="CG1002" s="41"/>
      <c r="CH1002" s="41"/>
      <c r="CI1002" s="41"/>
      <c r="CJ1002" s="41"/>
      <c r="CK1002" s="41"/>
      <c r="CL1002" s="41"/>
      <c r="CM1002" s="41"/>
      <c r="CN1002" s="41"/>
      <c r="KL1002" s="84">
        <f t="shared" si="4010"/>
        <v>27664</v>
      </c>
      <c r="KM1002">
        <v>1975</v>
      </c>
      <c r="KN1002">
        <v>9</v>
      </c>
      <c r="KO1002">
        <v>27</v>
      </c>
      <c r="KP1002" s="84">
        <f t="shared" si="4011"/>
        <v>270</v>
      </c>
      <c r="KQ1002" s="74">
        <f t="shared" ref="KQ1002:KR1002" si="4121">KQ637</f>
        <v>17.899999999999999</v>
      </c>
      <c r="KR1002" s="74">
        <f t="shared" si="4121"/>
        <v>8.5</v>
      </c>
      <c r="KS1002" s="74">
        <f t="shared" si="4013"/>
        <v>8.1999999999999993</v>
      </c>
      <c r="KT1002" s="74">
        <f t="shared" si="4014"/>
        <v>17.7</v>
      </c>
      <c r="KU1002" s="74">
        <f t="shared" ref="KU1002:KV1002" si="4122">KU637</f>
        <v>11.2</v>
      </c>
      <c r="KV1002" s="74">
        <f t="shared" si="4122"/>
        <v>19</v>
      </c>
      <c r="KW1002" s="72">
        <f t="shared" si="4002"/>
        <v>0.84</v>
      </c>
      <c r="KX1002" s="74">
        <f t="shared" si="3944"/>
        <v>2.7</v>
      </c>
      <c r="KZ1002" s="74">
        <f t="shared" ref="KZ1002:LC1002" si="4123">KZ637</f>
        <v>87</v>
      </c>
      <c r="LA1002" s="74">
        <f t="shared" si="4123"/>
        <v>64.099999999999994</v>
      </c>
      <c r="LB1002" s="74">
        <f t="shared" si="4123"/>
        <v>12</v>
      </c>
      <c r="LC1002" s="74">
        <f t="shared" si="4123"/>
        <v>0.7</v>
      </c>
    </row>
    <row r="1003" spans="8:315" x14ac:dyDescent="0.35">
      <c r="H1003" s="4"/>
      <c r="J1003" s="8"/>
      <c r="K1003" s="8"/>
      <c r="L1003" s="8"/>
      <c r="M1003" s="8"/>
      <c r="O1003" s="8"/>
      <c r="P1003" s="8"/>
      <c r="R1003" s="8"/>
      <c r="S1003" s="8"/>
      <c r="T1003" s="8"/>
      <c r="U1003" s="8"/>
      <c r="W1003" s="8">
        <f t="shared" si="4101"/>
        <v>30.7</v>
      </c>
      <c r="X1003">
        <v>2563200</v>
      </c>
      <c r="Y1003">
        <f t="shared" si="4102"/>
        <v>712</v>
      </c>
      <c r="Z1003" s="8">
        <v>36.700000000000003</v>
      </c>
      <c r="AA1003" s="8">
        <v>-6.7</v>
      </c>
      <c r="AB1003" s="8">
        <v>83.7</v>
      </c>
      <c r="AC1003" s="4"/>
      <c r="BZ1003" s="41"/>
      <c r="CA1003" s="41"/>
      <c r="CB1003" s="41"/>
      <c r="CC1003" s="41"/>
      <c r="CD1003" s="41"/>
      <c r="CE1003" s="41"/>
      <c r="CF1003" s="41"/>
      <c r="CG1003" s="41"/>
      <c r="CH1003" s="41"/>
      <c r="CI1003" s="41"/>
      <c r="CJ1003" s="41"/>
      <c r="CK1003" s="41"/>
      <c r="CL1003" s="41"/>
      <c r="CM1003" s="41"/>
      <c r="CN1003" s="41"/>
      <c r="KL1003" s="84">
        <f t="shared" si="4010"/>
        <v>27665</v>
      </c>
      <c r="KM1003">
        <v>1975</v>
      </c>
      <c r="KN1003">
        <v>9</v>
      </c>
      <c r="KO1003">
        <v>28</v>
      </c>
      <c r="KP1003" s="84">
        <f t="shared" si="4011"/>
        <v>271</v>
      </c>
      <c r="KQ1003" s="74">
        <f t="shared" ref="KQ1003:KR1003" si="4124">KQ638</f>
        <v>17.399999999999999</v>
      </c>
      <c r="KR1003" s="74">
        <f t="shared" si="4124"/>
        <v>8.1999999999999993</v>
      </c>
      <c r="KS1003" s="74">
        <f t="shared" si="4013"/>
        <v>7.4</v>
      </c>
      <c r="KT1003" s="74">
        <f t="shared" si="4014"/>
        <v>17.899999999999999</v>
      </c>
      <c r="KU1003" s="74">
        <f t="shared" ref="KU1003:KV1003" si="4125">KU638</f>
        <v>11.4</v>
      </c>
      <c r="KV1003" s="74">
        <f t="shared" si="4125"/>
        <v>18.7</v>
      </c>
      <c r="KW1003" s="72">
        <f t="shared" si="4002"/>
        <v>0.83</v>
      </c>
      <c r="KX1003" s="74">
        <f t="shared" si="3944"/>
        <v>2.6</v>
      </c>
      <c r="KZ1003" s="74">
        <f t="shared" ref="KZ1003:LC1003" si="4126">KZ638</f>
        <v>86.9</v>
      </c>
      <c r="LA1003" s="74">
        <f t="shared" si="4126"/>
        <v>61.8</v>
      </c>
      <c r="LB1003" s="74">
        <f t="shared" si="4126"/>
        <v>12.9</v>
      </c>
      <c r="LC1003" s="74">
        <f t="shared" si="4126"/>
        <v>0.6</v>
      </c>
    </row>
    <row r="1004" spans="8:315" x14ac:dyDescent="0.35">
      <c r="H1004" s="4"/>
      <c r="J1004" s="8"/>
      <c r="K1004" s="8"/>
      <c r="L1004" s="8"/>
      <c r="M1004" s="8"/>
      <c r="O1004" s="8"/>
      <c r="P1004" s="8"/>
      <c r="R1004" s="8"/>
      <c r="S1004" s="8"/>
      <c r="T1004" s="8"/>
      <c r="U1004" s="8"/>
      <c r="W1004" s="8">
        <f t="shared" si="4101"/>
        <v>30.7</v>
      </c>
      <c r="X1004">
        <v>2566800</v>
      </c>
      <c r="Y1004">
        <f t="shared" si="4102"/>
        <v>713</v>
      </c>
      <c r="Z1004" s="8">
        <v>11.1</v>
      </c>
      <c r="AA1004" s="8">
        <v>-6.7</v>
      </c>
      <c r="AB1004" s="8">
        <v>85.4</v>
      </c>
      <c r="AC1004" s="4"/>
      <c r="BZ1004" s="41"/>
      <c r="CA1004" s="41"/>
      <c r="CB1004" s="41"/>
      <c r="CC1004" s="41"/>
      <c r="CD1004" s="41"/>
      <c r="CE1004" s="41"/>
      <c r="CF1004" s="41"/>
      <c r="CG1004" s="41"/>
      <c r="CH1004" s="41"/>
      <c r="CI1004" s="41"/>
      <c r="CJ1004" s="41"/>
      <c r="CK1004" s="41"/>
      <c r="CL1004" s="41"/>
      <c r="CM1004" s="41"/>
      <c r="CN1004" s="41"/>
      <c r="KL1004" s="84">
        <f t="shared" si="4010"/>
        <v>27666</v>
      </c>
      <c r="KM1004">
        <v>1975</v>
      </c>
      <c r="KN1004">
        <v>9</v>
      </c>
      <c r="KO1004">
        <v>29</v>
      </c>
      <c r="KP1004" s="84">
        <f t="shared" si="4011"/>
        <v>272</v>
      </c>
      <c r="KQ1004" s="74">
        <f t="shared" ref="KQ1004:KR1004" si="4127">KQ639</f>
        <v>17.3</v>
      </c>
      <c r="KR1004" s="74">
        <f t="shared" si="4127"/>
        <v>7.4</v>
      </c>
      <c r="KS1004" s="74">
        <f t="shared" si="4013"/>
        <v>6.3</v>
      </c>
      <c r="KT1004" s="74">
        <f t="shared" si="4014"/>
        <v>17.399999999999999</v>
      </c>
      <c r="KU1004" s="74">
        <f t="shared" ref="KU1004:KV1004" si="4128">KU639</f>
        <v>12.4</v>
      </c>
      <c r="KV1004" s="74">
        <f t="shared" si="4128"/>
        <v>18.899999999999999</v>
      </c>
      <c r="KW1004" s="72">
        <f t="shared" si="4002"/>
        <v>0.79</v>
      </c>
      <c r="KX1004" s="74">
        <f t="shared" si="3944"/>
        <v>4</v>
      </c>
      <c r="KZ1004" s="74">
        <f t="shared" ref="KZ1004:LC1004" si="4129">KZ639</f>
        <v>85.8</v>
      </c>
      <c r="LA1004" s="74">
        <f t="shared" si="4129"/>
        <v>59.2</v>
      </c>
      <c r="LB1004" s="74">
        <f t="shared" si="4129"/>
        <v>12.7</v>
      </c>
      <c r="LC1004" s="74">
        <f t="shared" si="4129"/>
        <v>0.6</v>
      </c>
    </row>
    <row r="1005" spans="8:315" x14ac:dyDescent="0.35">
      <c r="H1005" s="4"/>
      <c r="J1005" s="8"/>
      <c r="K1005" s="8"/>
      <c r="L1005" s="8"/>
      <c r="M1005" s="8"/>
      <c r="O1005" s="8"/>
      <c r="P1005" s="8"/>
      <c r="R1005" s="8"/>
      <c r="S1005" s="8"/>
      <c r="T1005" s="8"/>
      <c r="U1005" s="8"/>
      <c r="W1005" s="8">
        <f t="shared" si="4101"/>
        <v>30.8</v>
      </c>
      <c r="X1005">
        <v>2570400</v>
      </c>
      <c r="Y1005">
        <f t="shared" si="4102"/>
        <v>714</v>
      </c>
      <c r="Z1005" s="8">
        <v>0.3</v>
      </c>
      <c r="AA1005" s="8">
        <v>-6.4</v>
      </c>
      <c r="AB1005" s="8">
        <v>85.7</v>
      </c>
      <c r="AC1005" s="4"/>
      <c r="BZ1005" s="41"/>
      <c r="CA1005" s="41"/>
      <c r="CB1005" s="41"/>
      <c r="CC1005" s="41"/>
      <c r="CD1005" s="41"/>
      <c r="CE1005" s="41"/>
      <c r="CF1005" s="41"/>
      <c r="CG1005" s="41"/>
      <c r="CH1005" s="41"/>
      <c r="CI1005" s="41"/>
      <c r="CJ1005" s="41"/>
      <c r="CK1005" s="41"/>
      <c r="CL1005" s="41"/>
      <c r="CM1005" s="41"/>
      <c r="CN1005" s="41"/>
      <c r="KL1005" s="84">
        <f t="shared" si="4010"/>
        <v>27667</v>
      </c>
      <c r="KM1005">
        <v>1975</v>
      </c>
      <c r="KN1005">
        <v>9</v>
      </c>
      <c r="KO1005">
        <v>30</v>
      </c>
      <c r="KP1005" s="84">
        <f t="shared" si="4011"/>
        <v>273</v>
      </c>
      <c r="KQ1005" s="74">
        <f t="shared" ref="KQ1005:KR1005" si="4130">KQ640</f>
        <v>16.399999999999999</v>
      </c>
      <c r="KR1005" s="74">
        <f t="shared" si="4130"/>
        <v>6.3</v>
      </c>
      <c r="KS1005" s="74">
        <f t="shared" si="4013"/>
        <v>6.2</v>
      </c>
      <c r="KT1005" s="74">
        <f t="shared" si="4014"/>
        <v>17.3</v>
      </c>
      <c r="KU1005" s="74">
        <f t="shared" ref="KU1005:KV1005" si="4131">KU640</f>
        <v>11.7</v>
      </c>
      <c r="KV1005" s="74">
        <f t="shared" si="4131"/>
        <v>19</v>
      </c>
      <c r="KW1005" s="72">
        <f t="shared" si="4002"/>
        <v>0.82</v>
      </c>
      <c r="KX1005" s="74">
        <f t="shared" si="3944"/>
        <v>3.3</v>
      </c>
      <c r="KZ1005" s="74">
        <f t="shared" ref="KZ1005:LC1005" si="4132">KZ640</f>
        <v>85.4</v>
      </c>
      <c r="LA1005" s="74">
        <f t="shared" si="4132"/>
        <v>60.2</v>
      </c>
      <c r="LB1005" s="74">
        <f t="shared" si="4132"/>
        <v>12.4</v>
      </c>
      <c r="LC1005" s="74">
        <f t="shared" si="4132"/>
        <v>0.6</v>
      </c>
    </row>
    <row r="1006" spans="8:315" x14ac:dyDescent="0.35">
      <c r="H1006" s="4"/>
      <c r="J1006" s="8"/>
      <c r="K1006" s="8"/>
      <c r="L1006" s="8"/>
      <c r="M1006" s="8"/>
      <c r="O1006" s="8"/>
      <c r="P1006" s="8"/>
      <c r="R1006" s="8"/>
      <c r="S1006" s="8"/>
      <c r="T1006" s="8"/>
      <c r="U1006" s="8"/>
      <c r="W1006" s="8">
        <f t="shared" si="4101"/>
        <v>30.8</v>
      </c>
      <c r="X1006">
        <v>2574000</v>
      </c>
      <c r="Y1006">
        <f t="shared" si="4102"/>
        <v>715</v>
      </c>
      <c r="Z1006" s="8">
        <v>0</v>
      </c>
      <c r="AA1006" s="8">
        <v>-6.1</v>
      </c>
      <c r="AB1006" s="8">
        <v>85.8</v>
      </c>
      <c r="AC1006" s="4"/>
      <c r="BZ1006" s="41"/>
      <c r="CA1006" s="41"/>
      <c r="CB1006" s="41"/>
      <c r="CC1006" s="41"/>
      <c r="CD1006" s="41"/>
      <c r="CE1006" s="41"/>
      <c r="CF1006" s="41"/>
      <c r="CG1006" s="41"/>
      <c r="CH1006" s="41"/>
      <c r="CI1006" s="41"/>
      <c r="CJ1006" s="41"/>
      <c r="CK1006" s="41"/>
      <c r="CL1006" s="41"/>
      <c r="CM1006" s="41"/>
      <c r="CN1006" s="41"/>
      <c r="KL1006" s="84">
        <f t="shared" si="4010"/>
        <v>27668</v>
      </c>
      <c r="KM1006">
        <v>1975</v>
      </c>
      <c r="KN1006">
        <v>10</v>
      </c>
      <c r="KO1006">
        <v>1</v>
      </c>
      <c r="KP1006" s="84">
        <f t="shared" si="4011"/>
        <v>274</v>
      </c>
      <c r="KQ1006" s="74">
        <f t="shared" ref="KQ1006:KR1006" si="4133">KQ641</f>
        <v>15.8</v>
      </c>
      <c r="KR1006" s="74">
        <f t="shared" si="4133"/>
        <v>6.2</v>
      </c>
      <c r="KS1006" s="74">
        <f t="shared" si="4013"/>
        <v>7</v>
      </c>
      <c r="KT1006" s="74">
        <f t="shared" si="4014"/>
        <v>16.399999999999999</v>
      </c>
      <c r="KU1006" s="74">
        <f t="shared" ref="KU1006:KV1006" si="4134">KU641</f>
        <v>10.9</v>
      </c>
      <c r="KV1006" s="74">
        <f t="shared" si="4134"/>
        <v>17.899999999999999</v>
      </c>
      <c r="KW1006" s="72">
        <f t="shared" si="4002"/>
        <v>0.83</v>
      </c>
      <c r="KX1006" s="74">
        <f t="shared" si="3944"/>
        <v>2.7</v>
      </c>
      <c r="KZ1006" s="74">
        <f t="shared" ref="KZ1006:LC1006" si="4135">KZ641</f>
        <v>86.2</v>
      </c>
      <c r="LA1006" s="74">
        <f t="shared" si="4135"/>
        <v>61.4</v>
      </c>
      <c r="LB1006" s="74">
        <f t="shared" si="4135"/>
        <v>11.5</v>
      </c>
      <c r="LC1006" s="74">
        <f t="shared" si="4135"/>
        <v>0.6</v>
      </c>
    </row>
    <row r="1007" spans="8:315" x14ac:dyDescent="0.35">
      <c r="H1007" s="4"/>
      <c r="J1007" s="8"/>
      <c r="K1007" s="8"/>
      <c r="L1007" s="8"/>
      <c r="M1007" s="8"/>
      <c r="O1007" s="8"/>
      <c r="P1007" s="8"/>
      <c r="R1007" s="8"/>
      <c r="S1007" s="8"/>
      <c r="T1007" s="8"/>
      <c r="U1007" s="8"/>
      <c r="W1007" s="8">
        <f t="shared" si="4101"/>
        <v>30.8</v>
      </c>
      <c r="X1007">
        <v>2577600</v>
      </c>
      <c r="Y1007">
        <f t="shared" si="4102"/>
        <v>716</v>
      </c>
      <c r="Z1007" s="8">
        <v>0</v>
      </c>
      <c r="AA1007" s="8">
        <v>-5.9</v>
      </c>
      <c r="AB1007" s="8">
        <v>85.3</v>
      </c>
      <c r="AC1007" s="4"/>
      <c r="BZ1007" s="41"/>
      <c r="CA1007" s="41"/>
      <c r="CB1007" s="41"/>
      <c r="CC1007" s="41"/>
      <c r="CD1007" s="41"/>
      <c r="CE1007" s="41"/>
      <c r="CF1007" s="41"/>
      <c r="CG1007" s="41"/>
      <c r="CH1007" s="41"/>
      <c r="CI1007" s="41"/>
      <c r="CJ1007" s="41"/>
      <c r="CK1007" s="41"/>
      <c r="CL1007" s="41"/>
      <c r="CM1007" s="41"/>
      <c r="CN1007" s="41"/>
      <c r="KL1007" s="84">
        <f t="shared" si="4010"/>
        <v>27669</v>
      </c>
      <c r="KM1007">
        <v>1975</v>
      </c>
      <c r="KN1007">
        <v>10</v>
      </c>
      <c r="KO1007">
        <v>2</v>
      </c>
      <c r="KP1007" s="84">
        <f t="shared" si="4011"/>
        <v>275</v>
      </c>
      <c r="KQ1007" s="74">
        <f t="shared" ref="KQ1007:KR1007" si="4136">KQ642</f>
        <v>15.8</v>
      </c>
      <c r="KR1007" s="74">
        <f t="shared" si="4136"/>
        <v>7</v>
      </c>
      <c r="KS1007" s="74">
        <f t="shared" si="4013"/>
        <v>6.4</v>
      </c>
      <c r="KT1007" s="74">
        <f t="shared" si="4014"/>
        <v>15.8</v>
      </c>
      <c r="KU1007" s="74">
        <f t="shared" ref="KU1007:KV1007" si="4137">KU642</f>
        <v>8.6999999999999993</v>
      </c>
      <c r="KV1007" s="74">
        <f t="shared" si="4137"/>
        <v>18.2</v>
      </c>
      <c r="KW1007" s="72">
        <f t="shared" si="4002"/>
        <v>0.9</v>
      </c>
      <c r="KX1007" s="74">
        <f t="shared" si="3944"/>
        <v>3.7</v>
      </c>
      <c r="KZ1007" s="74">
        <f t="shared" ref="KZ1007:LC1007" si="4138">KZ642</f>
        <v>87.9</v>
      </c>
      <c r="LA1007" s="74">
        <f t="shared" si="4138"/>
        <v>66.900000000000006</v>
      </c>
      <c r="LB1007" s="74">
        <f t="shared" si="4138"/>
        <v>11.3</v>
      </c>
      <c r="LC1007" s="74">
        <f t="shared" si="4138"/>
        <v>0.7</v>
      </c>
    </row>
    <row r="1008" spans="8:315" x14ac:dyDescent="0.35">
      <c r="H1008" s="4"/>
      <c r="J1008" s="8"/>
      <c r="K1008" s="8"/>
      <c r="L1008" s="8"/>
      <c r="M1008" s="8"/>
      <c r="O1008" s="8"/>
      <c r="P1008" s="8"/>
      <c r="R1008" s="8"/>
      <c r="S1008" s="8"/>
      <c r="T1008" s="8"/>
      <c r="U1008" s="8"/>
      <c r="W1008" s="8">
        <f t="shared" si="4101"/>
        <v>30.9</v>
      </c>
      <c r="X1008">
        <v>2581200</v>
      </c>
      <c r="Y1008">
        <f t="shared" si="4102"/>
        <v>717</v>
      </c>
      <c r="Z1008" s="8">
        <v>0</v>
      </c>
      <c r="AA1008" s="8">
        <v>-5.7</v>
      </c>
      <c r="AB1008" s="8">
        <v>84.6</v>
      </c>
      <c r="AC1008" s="4"/>
      <c r="BZ1008" s="41"/>
      <c r="CA1008" s="41"/>
      <c r="CB1008" s="41"/>
      <c r="CC1008" s="41"/>
      <c r="CD1008" s="41"/>
      <c r="CE1008" s="41"/>
      <c r="CF1008" s="41"/>
      <c r="CG1008" s="41"/>
      <c r="CH1008" s="41"/>
      <c r="CI1008" s="41"/>
      <c r="CJ1008" s="41"/>
      <c r="CK1008" s="41"/>
      <c r="CL1008" s="41"/>
      <c r="CM1008" s="41"/>
      <c r="CN1008" s="41"/>
      <c r="KL1008" s="84">
        <f t="shared" si="4010"/>
        <v>27670</v>
      </c>
      <c r="KM1008">
        <v>1975</v>
      </c>
      <c r="KN1008">
        <v>10</v>
      </c>
      <c r="KO1008">
        <v>3</v>
      </c>
      <c r="KP1008" s="84">
        <f t="shared" si="4011"/>
        <v>276</v>
      </c>
      <c r="KQ1008" s="74">
        <f t="shared" ref="KQ1008:KR1008" si="4139">KQ643</f>
        <v>15.2</v>
      </c>
      <c r="KR1008" s="74">
        <f t="shared" si="4139"/>
        <v>6.4</v>
      </c>
      <c r="KS1008" s="74">
        <f t="shared" si="4013"/>
        <v>6.4</v>
      </c>
      <c r="KT1008" s="74">
        <f t="shared" si="4014"/>
        <v>15.8</v>
      </c>
      <c r="KU1008" s="74">
        <f t="shared" ref="KU1008:KV1008" si="4140">KU643</f>
        <v>10.199999999999999</v>
      </c>
      <c r="KV1008" s="74">
        <f t="shared" si="4140"/>
        <v>16.399999999999999</v>
      </c>
      <c r="KW1008" s="72">
        <f t="shared" si="4002"/>
        <v>0.82</v>
      </c>
      <c r="KX1008" s="74">
        <f t="shared" si="3944"/>
        <v>2.8</v>
      </c>
      <c r="KZ1008" s="74">
        <f t="shared" ref="KZ1008:LC1008" si="4141">KZ643</f>
        <v>85.3</v>
      </c>
      <c r="LA1008" s="74">
        <f t="shared" si="4141"/>
        <v>65.3</v>
      </c>
      <c r="LB1008" s="74">
        <f t="shared" si="4141"/>
        <v>12.8</v>
      </c>
      <c r="LC1008" s="74">
        <f t="shared" si="4141"/>
        <v>0.7</v>
      </c>
    </row>
    <row r="1009" spans="8:315" x14ac:dyDescent="0.35">
      <c r="H1009" s="4"/>
      <c r="J1009" s="8"/>
      <c r="K1009" s="8"/>
      <c r="L1009" s="8"/>
      <c r="M1009" s="8"/>
      <c r="O1009" s="8"/>
      <c r="P1009" s="8"/>
      <c r="R1009" s="8"/>
      <c r="S1009" s="8"/>
      <c r="T1009" s="8"/>
      <c r="U1009" s="8"/>
      <c r="W1009" s="8">
        <f t="shared" si="4101"/>
        <v>30.9</v>
      </c>
      <c r="X1009">
        <v>2584800</v>
      </c>
      <c r="Y1009">
        <f t="shared" si="4102"/>
        <v>718</v>
      </c>
      <c r="Z1009" s="8">
        <v>0</v>
      </c>
      <c r="AA1009" s="8">
        <v>-5.4</v>
      </c>
      <c r="AB1009" s="8">
        <v>85</v>
      </c>
      <c r="AC1009" s="4"/>
      <c r="BZ1009" s="41"/>
      <c r="CA1009" s="41"/>
      <c r="CB1009" s="41"/>
      <c r="CC1009" s="41"/>
      <c r="CD1009" s="41"/>
      <c r="CE1009" s="41"/>
      <c r="CF1009" s="41"/>
      <c r="CG1009" s="41"/>
      <c r="CH1009" s="41"/>
      <c r="CI1009" s="41"/>
      <c r="CJ1009" s="41"/>
      <c r="CK1009" s="41"/>
      <c r="CL1009" s="41"/>
      <c r="CM1009" s="41"/>
      <c r="CN1009" s="41"/>
      <c r="KL1009" s="84">
        <f t="shared" si="4010"/>
        <v>27671</v>
      </c>
      <c r="KM1009">
        <v>1975</v>
      </c>
      <c r="KN1009">
        <v>10</v>
      </c>
      <c r="KO1009">
        <v>4</v>
      </c>
      <c r="KP1009" s="84">
        <f t="shared" si="4011"/>
        <v>277</v>
      </c>
      <c r="KQ1009" s="74">
        <f t="shared" ref="KQ1009:KR1009" si="4142">KQ644</f>
        <v>14.4</v>
      </c>
      <c r="KR1009" s="74">
        <f t="shared" si="4142"/>
        <v>6.4</v>
      </c>
      <c r="KS1009" s="74">
        <f t="shared" si="4013"/>
        <v>5.4</v>
      </c>
      <c r="KT1009" s="74">
        <f t="shared" si="4014"/>
        <v>15.2</v>
      </c>
      <c r="KU1009" s="74">
        <f t="shared" ref="KU1009:KV1009" si="4143">KU644</f>
        <v>10.6</v>
      </c>
      <c r="KV1009" s="74">
        <f t="shared" si="4143"/>
        <v>17.5</v>
      </c>
      <c r="KW1009" s="72">
        <f t="shared" si="4002"/>
        <v>0.83</v>
      </c>
      <c r="KX1009" s="74">
        <f t="shared" ref="KX1009:KX1072" si="4144">KX644</f>
        <v>3.2</v>
      </c>
      <c r="KZ1009" s="74">
        <f t="shared" ref="KZ1009:LC1009" si="4145">KZ644</f>
        <v>85.4</v>
      </c>
      <c r="LA1009" s="74">
        <f t="shared" si="4145"/>
        <v>64</v>
      </c>
      <c r="LB1009" s="74">
        <f t="shared" si="4145"/>
        <v>13.1</v>
      </c>
      <c r="LC1009" s="74">
        <f t="shared" si="4145"/>
        <v>0.6</v>
      </c>
    </row>
    <row r="1010" spans="8:315" x14ac:dyDescent="0.35">
      <c r="H1010" s="4"/>
      <c r="J1010" s="8"/>
      <c r="K1010" s="8"/>
      <c r="L1010" s="8"/>
      <c r="M1010" s="8"/>
      <c r="O1010" s="8"/>
      <c r="P1010" s="8"/>
      <c r="R1010" s="8"/>
      <c r="S1010" s="8"/>
      <c r="T1010" s="8"/>
      <c r="U1010" s="8"/>
      <c r="W1010" s="8">
        <f t="shared" si="4101"/>
        <v>31</v>
      </c>
      <c r="X1010">
        <v>2588400</v>
      </c>
      <c r="Y1010">
        <f t="shared" si="4102"/>
        <v>719</v>
      </c>
      <c r="Z1010" s="8">
        <v>0</v>
      </c>
      <c r="AA1010" s="8">
        <v>-5.3</v>
      </c>
      <c r="AB1010" s="8">
        <v>85.1</v>
      </c>
      <c r="AC1010" s="4"/>
      <c r="BZ1010" s="41"/>
      <c r="CA1010" s="41"/>
      <c r="CB1010" s="41"/>
      <c r="CC1010" s="41"/>
      <c r="CD1010" s="41"/>
      <c r="CE1010" s="41"/>
      <c r="CF1010" s="41"/>
      <c r="CG1010" s="41"/>
      <c r="CH1010" s="41"/>
      <c r="CI1010" s="41"/>
      <c r="CJ1010" s="41"/>
      <c r="CK1010" s="41"/>
      <c r="CL1010" s="41"/>
      <c r="CM1010" s="41"/>
      <c r="CN1010" s="41"/>
      <c r="KL1010" s="84">
        <f t="shared" si="4010"/>
        <v>27672</v>
      </c>
      <c r="KM1010">
        <v>1975</v>
      </c>
      <c r="KN1010">
        <v>10</v>
      </c>
      <c r="KO1010">
        <v>5</v>
      </c>
      <c r="KP1010" s="84">
        <f t="shared" si="4011"/>
        <v>278</v>
      </c>
      <c r="KQ1010" s="74">
        <f t="shared" ref="KQ1010:KR1010" si="4146">KQ645</f>
        <v>15.5</v>
      </c>
      <c r="KR1010" s="74">
        <f t="shared" si="4146"/>
        <v>5.4</v>
      </c>
      <c r="KS1010" s="74">
        <f t="shared" si="4013"/>
        <v>6.1</v>
      </c>
      <c r="KT1010" s="74">
        <f t="shared" si="4014"/>
        <v>14.4</v>
      </c>
      <c r="KU1010" s="74">
        <f t="shared" ref="KU1010:KV1010" si="4147">KU645</f>
        <v>10.8</v>
      </c>
      <c r="KV1010" s="74">
        <f t="shared" si="4147"/>
        <v>17.399999999999999</v>
      </c>
      <c r="KW1010" s="72">
        <f t="shared" si="4002"/>
        <v>0.82</v>
      </c>
      <c r="KX1010" s="74">
        <f t="shared" si="4144"/>
        <v>5.4</v>
      </c>
      <c r="KZ1010" s="74">
        <f t="shared" ref="KZ1010:LC1010" si="4148">KZ645</f>
        <v>86.1</v>
      </c>
      <c r="LA1010" s="74">
        <f t="shared" si="4148"/>
        <v>57.9</v>
      </c>
      <c r="LB1010" s="74">
        <f t="shared" si="4148"/>
        <v>12</v>
      </c>
      <c r="LC1010" s="74">
        <f t="shared" si="4148"/>
        <v>0.6</v>
      </c>
    </row>
    <row r="1011" spans="8:315" x14ac:dyDescent="0.35">
      <c r="H1011" s="4"/>
      <c r="J1011" s="8"/>
      <c r="K1011" s="8"/>
      <c r="L1011" s="8"/>
      <c r="M1011" s="8"/>
      <c r="O1011" s="8"/>
      <c r="P1011" s="8"/>
      <c r="R1011" s="8"/>
      <c r="S1011" s="8"/>
      <c r="T1011" s="8"/>
      <c r="U1011" s="8"/>
      <c r="W1011" s="8">
        <f t="shared" si="4101"/>
        <v>31</v>
      </c>
      <c r="X1011">
        <v>2592000</v>
      </c>
      <c r="Y1011">
        <f t="shared" si="4102"/>
        <v>720</v>
      </c>
      <c r="Z1011" s="8">
        <v>0</v>
      </c>
      <c r="AA1011" s="8">
        <v>-6</v>
      </c>
      <c r="AB1011" s="8">
        <v>89.3</v>
      </c>
      <c r="AC1011" s="4"/>
      <c r="BZ1011" s="41"/>
      <c r="CA1011" s="41"/>
      <c r="CB1011" s="41"/>
      <c r="CC1011" s="41"/>
      <c r="CD1011" s="41"/>
      <c r="CE1011" s="41"/>
      <c r="CF1011" s="41"/>
      <c r="CG1011" s="41"/>
      <c r="CH1011" s="41"/>
      <c r="CI1011" s="41"/>
      <c r="CJ1011" s="41"/>
      <c r="CK1011" s="41"/>
      <c r="CL1011" s="41"/>
      <c r="CM1011" s="41"/>
      <c r="CN1011" s="41"/>
      <c r="KL1011" s="84">
        <f t="shared" si="4010"/>
        <v>27673</v>
      </c>
      <c r="KM1011">
        <v>1975</v>
      </c>
      <c r="KN1011">
        <v>10</v>
      </c>
      <c r="KO1011">
        <v>6</v>
      </c>
      <c r="KP1011" s="84">
        <f t="shared" si="4011"/>
        <v>279</v>
      </c>
      <c r="KQ1011" s="74">
        <f t="shared" ref="KQ1011:KR1011" si="4149">KQ646</f>
        <v>15</v>
      </c>
      <c r="KR1011" s="74">
        <f t="shared" si="4149"/>
        <v>6.1</v>
      </c>
      <c r="KS1011" s="74">
        <f t="shared" si="4013"/>
        <v>5.2</v>
      </c>
      <c r="KT1011" s="74">
        <f t="shared" si="4014"/>
        <v>15.5</v>
      </c>
      <c r="KU1011" s="74">
        <f t="shared" ref="KU1011:KV1011" si="4150">KU646</f>
        <v>10.3</v>
      </c>
      <c r="KV1011" s="74">
        <f t="shared" si="4150"/>
        <v>17.8</v>
      </c>
      <c r="KW1011" s="72">
        <f t="shared" si="4002"/>
        <v>0.85</v>
      </c>
      <c r="KX1011" s="74">
        <f t="shared" si="4144"/>
        <v>3.3</v>
      </c>
      <c r="KZ1011" s="74">
        <f t="shared" ref="KZ1011:LC1011" si="4151">KZ646</f>
        <v>84.7</v>
      </c>
      <c r="LA1011" s="74">
        <f t="shared" si="4151"/>
        <v>58</v>
      </c>
      <c r="LB1011" s="74">
        <f t="shared" si="4151"/>
        <v>15.2</v>
      </c>
      <c r="LC1011" s="74">
        <f t="shared" si="4151"/>
        <v>0.6</v>
      </c>
    </row>
    <row r="1012" spans="8:315" x14ac:dyDescent="0.35">
      <c r="H1012" s="4"/>
      <c r="J1012" s="8"/>
      <c r="K1012" s="8"/>
      <c r="L1012" s="8"/>
      <c r="M1012" s="8"/>
      <c r="O1012" s="8"/>
      <c r="P1012" s="8"/>
      <c r="R1012" s="8"/>
      <c r="S1012" s="8"/>
      <c r="T1012" s="8"/>
      <c r="U1012" s="8"/>
      <c r="W1012" s="8">
        <f t="shared" si="4101"/>
        <v>31</v>
      </c>
      <c r="X1012">
        <v>2595600</v>
      </c>
      <c r="Y1012">
        <f t="shared" si="4102"/>
        <v>721</v>
      </c>
      <c r="Z1012" s="8">
        <v>0</v>
      </c>
      <c r="AA1012" s="8">
        <v>-5.9</v>
      </c>
      <c r="AB1012" s="8">
        <v>89.6</v>
      </c>
      <c r="AC1012" s="4"/>
      <c r="BZ1012" s="41"/>
      <c r="CA1012" s="41"/>
      <c r="CB1012" s="41"/>
      <c r="CC1012" s="41"/>
      <c r="CD1012" s="41"/>
      <c r="CE1012" s="41"/>
      <c r="CF1012" s="41"/>
      <c r="CG1012" s="41"/>
      <c r="CH1012" s="41"/>
      <c r="CI1012" s="41"/>
      <c r="CJ1012" s="41"/>
      <c r="CK1012" s="41"/>
      <c r="CL1012" s="41"/>
      <c r="CM1012" s="41"/>
      <c r="CN1012" s="41"/>
      <c r="KL1012" s="84">
        <f t="shared" si="4010"/>
        <v>27674</v>
      </c>
      <c r="KM1012">
        <v>1975</v>
      </c>
      <c r="KN1012">
        <v>10</v>
      </c>
      <c r="KO1012">
        <v>7</v>
      </c>
      <c r="KP1012" s="84">
        <f t="shared" si="4011"/>
        <v>280</v>
      </c>
      <c r="KQ1012" s="74">
        <f t="shared" ref="KQ1012:KR1012" si="4152">KQ647</f>
        <v>13.5</v>
      </c>
      <c r="KR1012" s="74">
        <f t="shared" si="4152"/>
        <v>5.2</v>
      </c>
      <c r="KS1012" s="74">
        <f t="shared" si="4013"/>
        <v>4.0999999999999996</v>
      </c>
      <c r="KT1012" s="74">
        <f t="shared" si="4014"/>
        <v>15</v>
      </c>
      <c r="KU1012" s="74">
        <f t="shared" ref="KU1012:KV1012" si="4153">KU647</f>
        <v>10.199999999999999</v>
      </c>
      <c r="KV1012" s="74">
        <f t="shared" si="4153"/>
        <v>18</v>
      </c>
      <c r="KW1012" s="72">
        <f t="shared" si="4002"/>
        <v>0.85</v>
      </c>
      <c r="KX1012" s="74">
        <f t="shared" si="4144"/>
        <v>3.2</v>
      </c>
      <c r="KZ1012" s="74">
        <f t="shared" ref="KZ1012:LC1012" si="4154">KZ647</f>
        <v>82.4</v>
      </c>
      <c r="LA1012" s="74">
        <f t="shared" si="4154"/>
        <v>60.9</v>
      </c>
      <c r="LB1012" s="74">
        <f t="shared" si="4154"/>
        <v>12.5</v>
      </c>
      <c r="LC1012" s="74">
        <f t="shared" si="4154"/>
        <v>0.6</v>
      </c>
    </row>
    <row r="1013" spans="8:315" x14ac:dyDescent="0.35">
      <c r="H1013" s="4"/>
      <c r="J1013" s="8"/>
      <c r="K1013" s="8"/>
      <c r="L1013" s="8"/>
      <c r="M1013" s="8"/>
      <c r="O1013" s="8"/>
      <c r="P1013" s="8"/>
      <c r="R1013" s="8"/>
      <c r="S1013" s="8"/>
      <c r="T1013" s="8"/>
      <c r="U1013" s="8"/>
      <c r="W1013" s="8">
        <f t="shared" si="4101"/>
        <v>31.1</v>
      </c>
      <c r="X1013">
        <v>2599200</v>
      </c>
      <c r="Y1013">
        <f t="shared" si="4102"/>
        <v>722</v>
      </c>
      <c r="Z1013" s="8">
        <v>0</v>
      </c>
      <c r="AA1013" s="8">
        <v>-5.4</v>
      </c>
      <c r="AB1013" s="8">
        <v>89.6</v>
      </c>
      <c r="AC1013" s="4"/>
      <c r="BZ1013" s="41"/>
      <c r="CA1013" s="41"/>
      <c r="CB1013" s="41"/>
      <c r="CC1013" s="41"/>
      <c r="CD1013" s="41"/>
      <c r="CE1013" s="41"/>
      <c r="CF1013" s="41"/>
      <c r="CG1013" s="41"/>
      <c r="CH1013" s="41"/>
      <c r="CI1013" s="41"/>
      <c r="CJ1013" s="41"/>
      <c r="CK1013" s="41"/>
      <c r="CL1013" s="41"/>
      <c r="CM1013" s="41"/>
      <c r="CN1013" s="41"/>
      <c r="KL1013" s="84">
        <f t="shared" si="4010"/>
        <v>27675</v>
      </c>
      <c r="KM1013">
        <v>1975</v>
      </c>
      <c r="KN1013">
        <v>10</v>
      </c>
      <c r="KO1013">
        <v>8</v>
      </c>
      <c r="KP1013" s="84">
        <f t="shared" si="4011"/>
        <v>281</v>
      </c>
      <c r="KQ1013" s="74">
        <f t="shared" ref="KQ1013:KR1013" si="4155">KQ648</f>
        <v>12.9</v>
      </c>
      <c r="KR1013" s="74">
        <f t="shared" si="4155"/>
        <v>4.0999999999999996</v>
      </c>
      <c r="KS1013" s="74">
        <f t="shared" si="4013"/>
        <v>4.8</v>
      </c>
      <c r="KT1013" s="74">
        <f t="shared" si="4014"/>
        <v>13.5</v>
      </c>
      <c r="KU1013" s="74">
        <f t="shared" ref="KU1013:KV1013" si="4156">KU648</f>
        <v>9.1999999999999993</v>
      </c>
      <c r="KV1013" s="74">
        <f t="shared" si="4156"/>
        <v>16.600000000000001</v>
      </c>
      <c r="KW1013" s="72">
        <f t="shared" si="4002"/>
        <v>0.86</v>
      </c>
      <c r="KX1013" s="74">
        <f t="shared" si="4144"/>
        <v>2.2999999999999998</v>
      </c>
      <c r="KZ1013" s="74">
        <f t="shared" ref="KZ1013:LC1013" si="4157">KZ648</f>
        <v>84.9</v>
      </c>
      <c r="LA1013" s="74">
        <f t="shared" si="4157"/>
        <v>64</v>
      </c>
      <c r="LB1013" s="74">
        <f t="shared" si="4157"/>
        <v>12.8</v>
      </c>
      <c r="LC1013" s="74">
        <f t="shared" si="4157"/>
        <v>0.7</v>
      </c>
    </row>
    <row r="1014" spans="8:315" x14ac:dyDescent="0.35">
      <c r="H1014" s="4"/>
      <c r="J1014" s="8"/>
      <c r="K1014" s="8"/>
      <c r="L1014" s="8"/>
      <c r="M1014" s="8"/>
      <c r="O1014" s="8"/>
      <c r="P1014" s="8"/>
      <c r="R1014" s="8"/>
      <c r="S1014" s="8"/>
      <c r="T1014" s="8"/>
      <c r="U1014" s="8"/>
      <c r="W1014" s="8">
        <f t="shared" si="4101"/>
        <v>31.1</v>
      </c>
      <c r="X1014">
        <v>2602800</v>
      </c>
      <c r="Y1014">
        <f t="shared" si="4102"/>
        <v>723</v>
      </c>
      <c r="Z1014" s="8">
        <v>0</v>
      </c>
      <c r="AA1014" s="8">
        <v>-5.4</v>
      </c>
      <c r="AB1014" s="8">
        <v>89.6</v>
      </c>
      <c r="AC1014" s="4"/>
      <c r="BZ1014" s="41"/>
      <c r="CA1014" s="41"/>
      <c r="CB1014" s="41"/>
      <c r="CC1014" s="41"/>
      <c r="CD1014" s="41"/>
      <c r="CE1014" s="41"/>
      <c r="CF1014" s="41"/>
      <c r="CG1014" s="41"/>
      <c r="CH1014" s="41"/>
      <c r="CI1014" s="41"/>
      <c r="CJ1014" s="41"/>
      <c r="CK1014" s="41"/>
      <c r="CL1014" s="41"/>
      <c r="CM1014" s="41"/>
      <c r="CN1014" s="41"/>
      <c r="KL1014" s="84">
        <f t="shared" si="4010"/>
        <v>27676</v>
      </c>
      <c r="KM1014">
        <v>1975</v>
      </c>
      <c r="KN1014">
        <v>10</v>
      </c>
      <c r="KO1014">
        <v>9</v>
      </c>
      <c r="KP1014" s="84">
        <f t="shared" si="4011"/>
        <v>282</v>
      </c>
      <c r="KQ1014" s="74">
        <f t="shared" ref="KQ1014:KR1014" si="4158">KQ649</f>
        <v>13.2</v>
      </c>
      <c r="KR1014" s="74">
        <f t="shared" si="4158"/>
        <v>4.8</v>
      </c>
      <c r="KS1014" s="74">
        <f t="shared" si="4013"/>
        <v>4.4000000000000004</v>
      </c>
      <c r="KT1014" s="74">
        <f t="shared" si="4014"/>
        <v>12.9</v>
      </c>
      <c r="KU1014" s="74">
        <f t="shared" ref="KU1014:KV1014" si="4159">KU649</f>
        <v>8.5</v>
      </c>
      <c r="KV1014" s="74">
        <f t="shared" si="4159"/>
        <v>16.100000000000001</v>
      </c>
      <c r="KW1014" s="72">
        <f t="shared" si="4002"/>
        <v>0.88</v>
      </c>
      <c r="KX1014" s="74">
        <f t="shared" si="4144"/>
        <v>2.5</v>
      </c>
      <c r="KZ1014" s="74">
        <f t="shared" ref="KZ1014:LC1014" si="4160">KZ649</f>
        <v>83.1</v>
      </c>
      <c r="LA1014" s="74">
        <f t="shared" si="4160"/>
        <v>66</v>
      </c>
      <c r="LB1014" s="74">
        <f t="shared" si="4160"/>
        <v>13.1</v>
      </c>
      <c r="LC1014" s="74">
        <f t="shared" si="4160"/>
        <v>0.7</v>
      </c>
    </row>
    <row r="1015" spans="8:315" x14ac:dyDescent="0.35">
      <c r="H1015" s="4"/>
      <c r="J1015" s="8"/>
      <c r="K1015" s="8"/>
      <c r="L1015" s="8"/>
      <c r="M1015" s="8"/>
      <c r="O1015" s="8"/>
      <c r="P1015" s="8"/>
      <c r="R1015" s="8"/>
      <c r="S1015" s="8"/>
      <c r="T1015" s="8"/>
      <c r="U1015" s="8"/>
      <c r="W1015" s="8">
        <f t="shared" si="4101"/>
        <v>31.2</v>
      </c>
      <c r="X1015">
        <v>2606400</v>
      </c>
      <c r="Y1015">
        <f t="shared" si="4102"/>
        <v>724</v>
      </c>
      <c r="Z1015" s="8">
        <v>0</v>
      </c>
      <c r="AA1015" s="8">
        <v>-5</v>
      </c>
      <c r="AB1015" s="8">
        <v>89.8</v>
      </c>
      <c r="AC1015" s="4"/>
      <c r="BZ1015" s="41"/>
      <c r="CA1015" s="41"/>
      <c r="CB1015" s="41"/>
      <c r="CC1015" s="41"/>
      <c r="CD1015" s="41"/>
      <c r="CE1015" s="41"/>
      <c r="CF1015" s="41"/>
      <c r="CG1015" s="41"/>
      <c r="CH1015" s="41"/>
      <c r="CI1015" s="41"/>
      <c r="CJ1015" s="41"/>
      <c r="CK1015" s="41"/>
      <c r="CL1015" s="41"/>
      <c r="CM1015" s="41"/>
      <c r="CN1015" s="41"/>
      <c r="KL1015" s="84">
        <f t="shared" si="4010"/>
        <v>27677</v>
      </c>
      <c r="KM1015">
        <v>1975</v>
      </c>
      <c r="KN1015">
        <v>10</v>
      </c>
      <c r="KO1015">
        <v>10</v>
      </c>
      <c r="KP1015" s="84">
        <f t="shared" si="4011"/>
        <v>283</v>
      </c>
      <c r="KQ1015" s="74">
        <f t="shared" ref="KQ1015:KR1015" si="4161">KQ650</f>
        <v>11.4</v>
      </c>
      <c r="KR1015" s="74">
        <f t="shared" si="4161"/>
        <v>4.4000000000000004</v>
      </c>
      <c r="KS1015" s="74">
        <f t="shared" si="4013"/>
        <v>2.4</v>
      </c>
      <c r="KT1015" s="74">
        <f t="shared" si="4014"/>
        <v>13.2</v>
      </c>
      <c r="KU1015" s="74">
        <f t="shared" ref="KU1015:KV1015" si="4162">KU650</f>
        <v>9</v>
      </c>
      <c r="KV1015" s="74">
        <f t="shared" si="4162"/>
        <v>16.5</v>
      </c>
      <c r="KW1015" s="72">
        <f t="shared" si="4002"/>
        <v>0.87</v>
      </c>
      <c r="KX1015" s="74">
        <f t="shared" si="4144"/>
        <v>2.9</v>
      </c>
      <c r="KZ1015" s="74">
        <f t="shared" ref="KZ1015:LC1015" si="4163">KZ650</f>
        <v>82.2</v>
      </c>
      <c r="LA1015" s="74">
        <f t="shared" si="4163"/>
        <v>64.099999999999994</v>
      </c>
      <c r="LB1015" s="74">
        <f t="shared" si="4163"/>
        <v>12.5</v>
      </c>
      <c r="LC1015" s="74">
        <f t="shared" si="4163"/>
        <v>0.6</v>
      </c>
    </row>
    <row r="1016" spans="8:315" x14ac:dyDescent="0.35">
      <c r="H1016" s="4"/>
      <c r="J1016" s="8"/>
      <c r="K1016" s="8"/>
      <c r="L1016" s="8"/>
      <c r="M1016" s="8"/>
      <c r="O1016" s="8"/>
      <c r="P1016" s="8"/>
      <c r="R1016" s="8"/>
      <c r="S1016" s="8"/>
      <c r="T1016" s="8"/>
      <c r="U1016" s="8"/>
      <c r="W1016" s="8">
        <f t="shared" si="4101"/>
        <v>31.2</v>
      </c>
      <c r="X1016">
        <v>2610000</v>
      </c>
      <c r="Y1016">
        <f t="shared" si="4102"/>
        <v>725</v>
      </c>
      <c r="Z1016" s="8">
        <v>0</v>
      </c>
      <c r="AA1016" s="8">
        <v>-4.4000000000000004</v>
      </c>
      <c r="AB1016" s="8">
        <v>90.5</v>
      </c>
      <c r="AC1016" s="4"/>
      <c r="BZ1016" s="41"/>
      <c r="CA1016" s="41"/>
      <c r="CB1016" s="41"/>
      <c r="CC1016" s="41"/>
      <c r="CD1016" s="41"/>
      <c r="CE1016" s="41"/>
      <c r="CF1016" s="41"/>
      <c r="CG1016" s="41"/>
      <c r="CH1016" s="41"/>
      <c r="CI1016" s="41"/>
      <c r="CJ1016" s="41"/>
      <c r="CK1016" s="41"/>
      <c r="CL1016" s="41"/>
      <c r="CM1016" s="41"/>
      <c r="CN1016" s="41"/>
      <c r="KL1016" s="84">
        <f t="shared" si="4010"/>
        <v>27678</v>
      </c>
      <c r="KM1016">
        <v>1975</v>
      </c>
      <c r="KN1016">
        <v>10</v>
      </c>
      <c r="KO1016">
        <v>11</v>
      </c>
      <c r="KP1016" s="84">
        <f t="shared" si="4011"/>
        <v>284</v>
      </c>
      <c r="KQ1016" s="74">
        <f t="shared" ref="KQ1016:KR1016" si="4164">KQ651</f>
        <v>12.8</v>
      </c>
      <c r="KR1016" s="74">
        <f t="shared" si="4164"/>
        <v>2.4</v>
      </c>
      <c r="KS1016" s="74">
        <f t="shared" si="4013"/>
        <v>4.2</v>
      </c>
      <c r="KT1016" s="74">
        <f t="shared" si="4014"/>
        <v>11.4</v>
      </c>
      <c r="KU1016" s="74">
        <f t="shared" ref="KU1016:KV1016" si="4165">KU651</f>
        <v>9.8000000000000007</v>
      </c>
      <c r="KV1016" s="74">
        <f t="shared" si="4165"/>
        <v>16.2</v>
      </c>
      <c r="KW1016" s="72">
        <f t="shared" si="4002"/>
        <v>0.83</v>
      </c>
      <c r="KX1016" s="74">
        <f t="shared" si="4144"/>
        <v>1.6</v>
      </c>
      <c r="KZ1016" s="74">
        <f t="shared" ref="KZ1016:LC1016" si="4166">KZ651</f>
        <v>87</v>
      </c>
      <c r="LA1016" s="74">
        <f t="shared" si="4166"/>
        <v>60.5</v>
      </c>
      <c r="LB1016" s="74">
        <f t="shared" si="4166"/>
        <v>10.6</v>
      </c>
      <c r="LC1016" s="74">
        <f t="shared" si="4166"/>
        <v>0.6</v>
      </c>
    </row>
    <row r="1017" spans="8:315" x14ac:dyDescent="0.35">
      <c r="H1017" s="4"/>
      <c r="J1017" s="8"/>
      <c r="K1017" s="8"/>
      <c r="L1017" s="8"/>
      <c r="M1017" s="8"/>
      <c r="O1017" s="8"/>
      <c r="P1017" s="8"/>
      <c r="R1017" s="8"/>
      <c r="S1017" s="8"/>
      <c r="T1017" s="8"/>
      <c r="U1017" s="8"/>
      <c r="W1017" s="8">
        <f t="shared" si="4101"/>
        <v>31.3</v>
      </c>
      <c r="X1017">
        <v>2613600</v>
      </c>
      <c r="Y1017">
        <f t="shared" si="4102"/>
        <v>726</v>
      </c>
      <c r="Z1017" s="8">
        <v>0</v>
      </c>
      <c r="AA1017" s="8">
        <v>-4.3</v>
      </c>
      <c r="AB1017" s="8">
        <v>90.8</v>
      </c>
      <c r="AC1017" s="4"/>
      <c r="BZ1017" s="41"/>
      <c r="CA1017" s="41"/>
      <c r="CB1017" s="41"/>
      <c r="CC1017" s="41"/>
      <c r="CD1017" s="41"/>
      <c r="CE1017" s="41"/>
      <c r="CF1017" s="41"/>
      <c r="CG1017" s="41"/>
      <c r="CH1017" s="41"/>
      <c r="CI1017" s="41"/>
      <c r="CJ1017" s="41"/>
      <c r="CK1017" s="41"/>
      <c r="CL1017" s="41"/>
      <c r="CM1017" s="41"/>
      <c r="CN1017" s="41"/>
      <c r="KL1017" s="84">
        <f t="shared" si="4010"/>
        <v>27679</v>
      </c>
      <c r="KM1017">
        <v>1975</v>
      </c>
      <c r="KN1017">
        <v>10</v>
      </c>
      <c r="KO1017">
        <v>12</v>
      </c>
      <c r="KP1017" s="84">
        <f t="shared" si="4011"/>
        <v>285</v>
      </c>
      <c r="KQ1017" s="74">
        <f t="shared" ref="KQ1017:KR1017" si="4167">KQ652</f>
        <v>13.7</v>
      </c>
      <c r="KR1017" s="74">
        <f t="shared" si="4167"/>
        <v>4.2</v>
      </c>
      <c r="KS1017" s="74">
        <f t="shared" si="4013"/>
        <v>4.5999999999999996</v>
      </c>
      <c r="KT1017" s="74">
        <f t="shared" si="4014"/>
        <v>12.8</v>
      </c>
      <c r="KU1017" s="74">
        <f t="shared" ref="KU1017:KV1017" si="4168">KU652</f>
        <v>8.5</v>
      </c>
      <c r="KV1017" s="74">
        <f t="shared" si="4168"/>
        <v>16.100000000000001</v>
      </c>
      <c r="KW1017" s="72">
        <f t="shared" si="4002"/>
        <v>0.88</v>
      </c>
      <c r="KX1017" s="74">
        <f t="shared" si="4144"/>
        <v>3</v>
      </c>
      <c r="KZ1017" s="74">
        <f t="shared" ref="KZ1017:LC1017" si="4169">KZ652</f>
        <v>84.4</v>
      </c>
      <c r="LA1017" s="74">
        <f t="shared" si="4169"/>
        <v>63.3</v>
      </c>
      <c r="LB1017" s="74">
        <f t="shared" si="4169"/>
        <v>10.7</v>
      </c>
      <c r="LC1017" s="74">
        <f t="shared" si="4169"/>
        <v>0.7</v>
      </c>
    </row>
    <row r="1018" spans="8:315" x14ac:dyDescent="0.35">
      <c r="H1018" s="4"/>
      <c r="J1018" s="8"/>
      <c r="K1018" s="8"/>
      <c r="L1018" s="8"/>
      <c r="M1018" s="8"/>
      <c r="O1018" s="8"/>
      <c r="P1018" s="8"/>
      <c r="R1018" s="8"/>
      <c r="S1018" s="8"/>
      <c r="T1018" s="8"/>
      <c r="U1018" s="8"/>
      <c r="W1018" s="8">
        <f t="shared" si="4101"/>
        <v>31.3</v>
      </c>
      <c r="X1018">
        <v>2617200</v>
      </c>
      <c r="Y1018">
        <f t="shared" si="4102"/>
        <v>727</v>
      </c>
      <c r="Z1018" s="8">
        <v>0</v>
      </c>
      <c r="AA1018" s="8">
        <v>-3.8</v>
      </c>
      <c r="AB1018" s="8">
        <v>90.3</v>
      </c>
      <c r="AC1018" s="4"/>
      <c r="BZ1018" s="41"/>
      <c r="CA1018" s="41"/>
      <c r="CB1018" s="41"/>
      <c r="CC1018" s="41"/>
      <c r="CD1018" s="41"/>
      <c r="CE1018" s="41"/>
      <c r="CF1018" s="41"/>
      <c r="CG1018" s="41"/>
      <c r="CH1018" s="41"/>
      <c r="CI1018" s="41"/>
      <c r="CJ1018" s="41"/>
      <c r="CK1018" s="41"/>
      <c r="CL1018" s="41"/>
      <c r="CM1018" s="41"/>
      <c r="CN1018" s="41"/>
      <c r="KL1018" s="84">
        <f t="shared" si="4010"/>
        <v>27680</v>
      </c>
      <c r="KM1018">
        <v>1975</v>
      </c>
      <c r="KN1018">
        <v>10</v>
      </c>
      <c r="KO1018">
        <v>13</v>
      </c>
      <c r="KP1018" s="84">
        <f t="shared" si="4011"/>
        <v>286</v>
      </c>
      <c r="KQ1018" s="74">
        <f t="shared" ref="KQ1018:KR1018" si="4170">KQ653</f>
        <v>14.4</v>
      </c>
      <c r="KR1018" s="74">
        <f t="shared" si="4170"/>
        <v>4.5999999999999996</v>
      </c>
      <c r="KS1018" s="74">
        <f t="shared" si="4013"/>
        <v>4.5</v>
      </c>
      <c r="KT1018" s="74">
        <f t="shared" si="4014"/>
        <v>13.7</v>
      </c>
      <c r="KU1018" s="74">
        <f t="shared" ref="KU1018:KV1018" si="4171">KU653</f>
        <v>8.5</v>
      </c>
      <c r="KV1018" s="74">
        <f t="shared" si="4171"/>
        <v>15.8</v>
      </c>
      <c r="KW1018" s="72">
        <f t="shared" si="4002"/>
        <v>0.87</v>
      </c>
      <c r="KX1018" s="74">
        <f t="shared" si="4144"/>
        <v>3.6</v>
      </c>
      <c r="KZ1018" s="74">
        <f t="shared" ref="KZ1018:LC1018" si="4172">KZ653</f>
        <v>86.8</v>
      </c>
      <c r="LA1018" s="74">
        <f t="shared" si="4172"/>
        <v>61.2</v>
      </c>
      <c r="LB1018" s="74">
        <f t="shared" si="4172"/>
        <v>11.1</v>
      </c>
      <c r="LC1018" s="74">
        <f t="shared" si="4172"/>
        <v>0.6</v>
      </c>
    </row>
    <row r="1019" spans="8:315" x14ac:dyDescent="0.35">
      <c r="H1019" s="4"/>
      <c r="J1019" s="8"/>
      <c r="K1019" s="8"/>
      <c r="L1019" s="8"/>
      <c r="M1019" s="8"/>
      <c r="O1019" s="8"/>
      <c r="P1019" s="8"/>
      <c r="R1019" s="8"/>
      <c r="S1019" s="8"/>
      <c r="T1019" s="8"/>
      <c r="U1019" s="8"/>
      <c r="W1019" s="8">
        <f t="shared" si="4101"/>
        <v>31.3</v>
      </c>
      <c r="X1019">
        <v>2620800</v>
      </c>
      <c r="Y1019">
        <f t="shared" si="4102"/>
        <v>728</v>
      </c>
      <c r="Z1019" s="8">
        <v>6.4</v>
      </c>
      <c r="AA1019" s="8">
        <v>-3.4</v>
      </c>
      <c r="AB1019" s="8">
        <v>90.3</v>
      </c>
      <c r="AC1019" s="4"/>
      <c r="BZ1019" s="41"/>
      <c r="CA1019" s="41"/>
      <c r="CB1019" s="41"/>
      <c r="CC1019" s="41"/>
      <c r="CD1019" s="41"/>
      <c r="CE1019" s="41"/>
      <c r="CF1019" s="41"/>
      <c r="CG1019" s="41"/>
      <c r="CH1019" s="41"/>
      <c r="CI1019" s="41"/>
      <c r="CJ1019" s="41"/>
      <c r="CK1019" s="41"/>
      <c r="CL1019" s="41"/>
      <c r="CM1019" s="41"/>
      <c r="CN1019" s="41"/>
      <c r="KL1019" s="84">
        <f t="shared" si="4010"/>
        <v>27681</v>
      </c>
      <c r="KM1019">
        <v>1975</v>
      </c>
      <c r="KN1019">
        <v>10</v>
      </c>
      <c r="KO1019">
        <v>14</v>
      </c>
      <c r="KP1019" s="84">
        <f t="shared" si="4011"/>
        <v>287</v>
      </c>
      <c r="KQ1019" s="74">
        <f t="shared" ref="KQ1019:KR1019" si="4173">KQ654</f>
        <v>13.3</v>
      </c>
      <c r="KR1019" s="74">
        <f t="shared" si="4173"/>
        <v>4.5</v>
      </c>
      <c r="KS1019" s="74">
        <f t="shared" si="4013"/>
        <v>4.2</v>
      </c>
      <c r="KT1019" s="74">
        <f t="shared" si="4014"/>
        <v>14.4</v>
      </c>
      <c r="KU1019" s="74">
        <f t="shared" ref="KU1019:KV1019" si="4174">KU654</f>
        <v>8.9</v>
      </c>
      <c r="KV1019" s="74">
        <f t="shared" si="4174"/>
        <v>15.6</v>
      </c>
      <c r="KW1019" s="72">
        <f t="shared" si="4002"/>
        <v>0.85</v>
      </c>
      <c r="KX1019" s="74">
        <f t="shared" si="4144"/>
        <v>2.2999999999999998</v>
      </c>
      <c r="KZ1019" s="74">
        <f t="shared" ref="KZ1019:LC1019" si="4175">KZ654</f>
        <v>83.8</v>
      </c>
      <c r="LA1019" s="74">
        <f t="shared" si="4175"/>
        <v>63</v>
      </c>
      <c r="LB1019" s="74">
        <f t="shared" si="4175"/>
        <v>13</v>
      </c>
      <c r="LC1019" s="74">
        <f t="shared" si="4175"/>
        <v>0.7</v>
      </c>
    </row>
    <row r="1020" spans="8:315" x14ac:dyDescent="0.35">
      <c r="H1020" s="4"/>
      <c r="J1020" s="8"/>
      <c r="K1020" s="8"/>
      <c r="L1020" s="8"/>
      <c r="M1020" s="8"/>
      <c r="O1020" s="8"/>
      <c r="P1020" s="8"/>
      <c r="R1020" s="8"/>
      <c r="S1020" s="8"/>
      <c r="T1020" s="8"/>
      <c r="U1020" s="8"/>
      <c r="W1020" s="8">
        <f t="shared" si="4101"/>
        <v>31.4</v>
      </c>
      <c r="X1020">
        <v>2624400</v>
      </c>
      <c r="Y1020">
        <f t="shared" si="4102"/>
        <v>729</v>
      </c>
      <c r="Z1020" s="8">
        <v>48.9</v>
      </c>
      <c r="AA1020" s="8">
        <v>-3.1</v>
      </c>
      <c r="AB1020" s="8">
        <v>88.6</v>
      </c>
      <c r="AC1020" s="4"/>
      <c r="BZ1020" s="41"/>
      <c r="CA1020" s="41"/>
      <c r="CB1020" s="41"/>
      <c r="CC1020" s="41"/>
      <c r="CD1020" s="41"/>
      <c r="CE1020" s="41"/>
      <c r="CF1020" s="41"/>
      <c r="CG1020" s="41"/>
      <c r="CH1020" s="41"/>
      <c r="CI1020" s="41"/>
      <c r="CJ1020" s="41"/>
      <c r="CK1020" s="41"/>
      <c r="CL1020" s="41"/>
      <c r="CM1020" s="41"/>
      <c r="CN1020" s="41"/>
      <c r="KL1020" s="84">
        <f t="shared" si="4010"/>
        <v>27682</v>
      </c>
      <c r="KM1020">
        <v>1975</v>
      </c>
      <c r="KN1020">
        <v>10</v>
      </c>
      <c r="KO1020">
        <v>15</v>
      </c>
      <c r="KP1020" s="84">
        <f t="shared" si="4011"/>
        <v>288</v>
      </c>
      <c r="KQ1020" s="74">
        <f t="shared" ref="KQ1020:KR1020" si="4176">KQ655</f>
        <v>12.5</v>
      </c>
      <c r="KR1020" s="74">
        <f t="shared" si="4176"/>
        <v>4.2</v>
      </c>
      <c r="KS1020" s="74">
        <f t="shared" si="4013"/>
        <v>3.3</v>
      </c>
      <c r="KT1020" s="74">
        <f t="shared" si="4014"/>
        <v>13.3</v>
      </c>
      <c r="KU1020" s="74">
        <f t="shared" ref="KU1020:KV1020" si="4177">KU655</f>
        <v>8.1999999999999993</v>
      </c>
      <c r="KV1020" s="74">
        <f t="shared" si="4177"/>
        <v>13</v>
      </c>
      <c r="KW1020" s="72">
        <f t="shared" si="4002"/>
        <v>0.81</v>
      </c>
      <c r="KX1020" s="74">
        <f t="shared" si="4144"/>
        <v>2.2000000000000002</v>
      </c>
      <c r="KZ1020" s="74">
        <f t="shared" ref="KZ1020:LC1020" si="4178">KZ655</f>
        <v>78.7</v>
      </c>
      <c r="LA1020" s="74">
        <f t="shared" si="4178"/>
        <v>61.6</v>
      </c>
      <c r="LB1020" s="74">
        <f t="shared" si="4178"/>
        <v>13.6</v>
      </c>
      <c r="LC1020" s="74">
        <f t="shared" si="4178"/>
        <v>0.7</v>
      </c>
    </row>
    <row r="1021" spans="8:315" x14ac:dyDescent="0.35">
      <c r="H1021" s="4"/>
      <c r="J1021" s="8"/>
      <c r="K1021" s="8"/>
      <c r="L1021" s="8"/>
      <c r="M1021" s="8"/>
      <c r="O1021" s="8"/>
      <c r="P1021" s="8"/>
      <c r="R1021" s="8"/>
      <c r="S1021" s="8"/>
      <c r="T1021" s="8"/>
      <c r="U1021" s="8"/>
      <c r="W1021" s="8">
        <f t="shared" si="4101"/>
        <v>31.4</v>
      </c>
      <c r="X1021">
        <v>2628000</v>
      </c>
      <c r="Y1021">
        <f t="shared" si="4102"/>
        <v>730</v>
      </c>
      <c r="Z1021" s="8">
        <v>117.8</v>
      </c>
      <c r="AA1021" s="8">
        <v>-2.1</v>
      </c>
      <c r="AB1021" s="8">
        <v>86.5</v>
      </c>
      <c r="AC1021" s="4"/>
      <c r="BZ1021" s="41"/>
      <c r="CA1021" s="41"/>
      <c r="CB1021" s="41"/>
      <c r="CC1021" s="41"/>
      <c r="CD1021" s="41"/>
      <c r="CE1021" s="41"/>
      <c r="CF1021" s="41"/>
      <c r="CG1021" s="41"/>
      <c r="CH1021" s="41"/>
      <c r="CI1021" s="41"/>
      <c r="CJ1021" s="41"/>
      <c r="CK1021" s="41"/>
      <c r="CL1021" s="41"/>
      <c r="CM1021" s="41"/>
      <c r="CN1021" s="41"/>
      <c r="KL1021" s="84">
        <f t="shared" si="4010"/>
        <v>27683</v>
      </c>
      <c r="KM1021">
        <v>1975</v>
      </c>
      <c r="KN1021">
        <v>10</v>
      </c>
      <c r="KO1021">
        <v>16</v>
      </c>
      <c r="KP1021" s="84">
        <f t="shared" si="4011"/>
        <v>289</v>
      </c>
      <c r="KQ1021" s="74">
        <f t="shared" ref="KQ1021:KR1021" si="4179">KQ656</f>
        <v>12.2</v>
      </c>
      <c r="KR1021" s="74">
        <f t="shared" si="4179"/>
        <v>3.3</v>
      </c>
      <c r="KS1021" s="74">
        <f t="shared" si="4013"/>
        <v>2.7</v>
      </c>
      <c r="KT1021" s="74">
        <f t="shared" si="4014"/>
        <v>12.5</v>
      </c>
      <c r="KU1021" s="74">
        <f t="shared" ref="KU1021:KV1021" si="4180">KU656</f>
        <v>9.6999999999999993</v>
      </c>
      <c r="KV1021" s="74">
        <f t="shared" si="4180"/>
        <v>15</v>
      </c>
      <c r="KW1021" s="72">
        <f t="shared" si="4002"/>
        <v>0.8</v>
      </c>
      <c r="KX1021" s="74">
        <f t="shared" si="4144"/>
        <v>0.9</v>
      </c>
      <c r="KZ1021" s="74">
        <f t="shared" ref="KZ1021:LC1021" si="4181">KZ656</f>
        <v>82.2</v>
      </c>
      <c r="LA1021" s="74">
        <f t="shared" si="4181"/>
        <v>54.9</v>
      </c>
      <c r="LB1021" s="74">
        <f t="shared" si="4181"/>
        <v>12.3</v>
      </c>
      <c r="LC1021" s="74">
        <f t="shared" si="4181"/>
        <v>0.6</v>
      </c>
    </row>
    <row r="1022" spans="8:315" x14ac:dyDescent="0.35">
      <c r="H1022" s="4"/>
      <c r="J1022" s="8"/>
      <c r="K1022" s="8"/>
      <c r="L1022" s="8"/>
      <c r="M1022" s="8"/>
      <c r="O1022" s="8"/>
      <c r="P1022" s="8"/>
      <c r="R1022" s="8"/>
      <c r="S1022" s="8"/>
      <c r="T1022" s="8"/>
      <c r="U1022" s="8"/>
      <c r="W1022" s="8">
        <f t="shared" si="4101"/>
        <v>31.5</v>
      </c>
      <c r="X1022">
        <v>2631600</v>
      </c>
      <c r="Y1022">
        <f t="shared" si="4102"/>
        <v>731</v>
      </c>
      <c r="Z1022" s="8">
        <v>165</v>
      </c>
      <c r="AA1022" s="8">
        <v>-0.7</v>
      </c>
      <c r="AB1022" s="8">
        <v>84.1</v>
      </c>
      <c r="AC1022" s="4"/>
      <c r="BZ1022" s="41"/>
      <c r="CA1022" s="41"/>
      <c r="CB1022" s="41"/>
      <c r="CC1022" s="41"/>
      <c r="CD1022" s="41"/>
      <c r="CE1022" s="41"/>
      <c r="CF1022" s="41"/>
      <c r="CG1022" s="41"/>
      <c r="CH1022" s="41"/>
      <c r="CI1022" s="41"/>
      <c r="CJ1022" s="41"/>
      <c r="CK1022" s="41"/>
      <c r="CL1022" s="41"/>
      <c r="CM1022" s="41"/>
      <c r="CN1022" s="41"/>
      <c r="KL1022" s="84">
        <f t="shared" si="4010"/>
        <v>27684</v>
      </c>
      <c r="KM1022">
        <v>1975</v>
      </c>
      <c r="KN1022">
        <v>10</v>
      </c>
      <c r="KO1022">
        <v>17</v>
      </c>
      <c r="KP1022" s="84">
        <f t="shared" si="4011"/>
        <v>290</v>
      </c>
      <c r="KQ1022" s="74">
        <f t="shared" ref="KQ1022:KR1022" si="4182">KQ657</f>
        <v>12.1</v>
      </c>
      <c r="KR1022" s="74">
        <f t="shared" si="4182"/>
        <v>2.7</v>
      </c>
      <c r="KS1022" s="74">
        <f t="shared" si="4013"/>
        <v>3</v>
      </c>
      <c r="KT1022" s="74">
        <f t="shared" si="4014"/>
        <v>12.2</v>
      </c>
      <c r="KU1022" s="74">
        <f t="shared" ref="KU1022:KV1022" si="4183">KU657</f>
        <v>9.3000000000000007</v>
      </c>
      <c r="KV1022" s="74">
        <f t="shared" si="4183"/>
        <v>15.3</v>
      </c>
      <c r="KW1022" s="72">
        <f t="shared" si="4002"/>
        <v>0.83</v>
      </c>
      <c r="KX1022" s="74">
        <f t="shared" si="4144"/>
        <v>2.4</v>
      </c>
      <c r="KZ1022" s="74">
        <f t="shared" ref="KZ1022:LC1022" si="4184">KZ657</f>
        <v>79</v>
      </c>
      <c r="LA1022" s="74">
        <f t="shared" si="4184"/>
        <v>60.5</v>
      </c>
      <c r="LB1022" s="74">
        <f t="shared" si="4184"/>
        <v>12.4</v>
      </c>
      <c r="LC1022" s="74">
        <f t="shared" si="4184"/>
        <v>0.6</v>
      </c>
    </row>
    <row r="1023" spans="8:315" x14ac:dyDescent="0.35">
      <c r="H1023" s="4"/>
      <c r="J1023" s="8"/>
      <c r="K1023" s="8"/>
      <c r="L1023" s="8"/>
      <c r="M1023" s="8"/>
      <c r="O1023" s="8"/>
      <c r="P1023" s="8"/>
      <c r="R1023" s="8"/>
      <c r="S1023" s="8"/>
      <c r="T1023" s="8"/>
      <c r="U1023" s="8"/>
      <c r="W1023" s="8">
        <f t="shared" si="4101"/>
        <v>31.5</v>
      </c>
      <c r="X1023">
        <v>2635200</v>
      </c>
      <c r="Y1023">
        <f t="shared" si="4102"/>
        <v>732</v>
      </c>
      <c r="Z1023" s="8">
        <v>152.80000000000001</v>
      </c>
      <c r="AA1023" s="8">
        <v>0.6</v>
      </c>
      <c r="AB1023" s="8">
        <v>83.6</v>
      </c>
      <c r="AC1023" s="4"/>
      <c r="BZ1023" s="41"/>
      <c r="CA1023" s="41"/>
      <c r="CB1023" s="41"/>
      <c r="CC1023" s="41"/>
      <c r="CD1023" s="41"/>
      <c r="CE1023" s="41"/>
      <c r="CF1023" s="41"/>
      <c r="CG1023" s="41"/>
      <c r="CH1023" s="41"/>
      <c r="CI1023" s="41"/>
      <c r="CJ1023" s="41"/>
      <c r="CK1023" s="41"/>
      <c r="CL1023" s="41"/>
      <c r="CM1023" s="41"/>
      <c r="CN1023" s="41"/>
      <c r="KL1023" s="84">
        <f t="shared" si="4010"/>
        <v>27685</v>
      </c>
      <c r="KM1023">
        <v>1975</v>
      </c>
      <c r="KN1023">
        <v>10</v>
      </c>
      <c r="KO1023">
        <v>18</v>
      </c>
      <c r="KP1023" s="84">
        <f t="shared" si="4011"/>
        <v>291</v>
      </c>
      <c r="KQ1023" s="74">
        <f t="shared" ref="KQ1023:KR1023" si="4185">KQ658</f>
        <v>12.2</v>
      </c>
      <c r="KR1023" s="74">
        <f t="shared" si="4185"/>
        <v>3</v>
      </c>
      <c r="KS1023" s="74">
        <f t="shared" si="4013"/>
        <v>2.8</v>
      </c>
      <c r="KT1023" s="74">
        <f t="shared" si="4014"/>
        <v>12.1</v>
      </c>
      <c r="KU1023" s="74">
        <f t="shared" ref="KU1023:KV1023" si="4186">KU658</f>
        <v>8.9</v>
      </c>
      <c r="KV1023" s="74">
        <f t="shared" si="4186"/>
        <v>14.4</v>
      </c>
      <c r="KW1023" s="72">
        <f t="shared" si="4002"/>
        <v>0.82</v>
      </c>
      <c r="KX1023" s="74">
        <f t="shared" si="4144"/>
        <v>1.9</v>
      </c>
      <c r="KZ1023" s="74">
        <f t="shared" ref="KZ1023:LC1023" si="4187">KZ658</f>
        <v>79.3</v>
      </c>
      <c r="LA1023" s="74">
        <f t="shared" si="4187"/>
        <v>60.3</v>
      </c>
      <c r="LB1023" s="74">
        <f t="shared" si="4187"/>
        <v>13.1</v>
      </c>
      <c r="LC1023" s="74">
        <f t="shared" si="4187"/>
        <v>0.6</v>
      </c>
    </row>
    <row r="1024" spans="8:315" x14ac:dyDescent="0.35">
      <c r="H1024" s="4"/>
      <c r="J1024" s="8"/>
      <c r="K1024" s="8"/>
      <c r="L1024" s="8"/>
      <c r="M1024" s="8"/>
      <c r="O1024" s="8"/>
      <c r="P1024" s="8"/>
      <c r="R1024" s="8"/>
      <c r="S1024" s="8"/>
      <c r="T1024" s="8"/>
      <c r="U1024" s="8"/>
      <c r="W1024" s="8">
        <f t="shared" si="4101"/>
        <v>31.5</v>
      </c>
      <c r="X1024">
        <v>2638800</v>
      </c>
      <c r="Y1024">
        <f t="shared" si="4102"/>
        <v>733</v>
      </c>
      <c r="Z1024" s="8">
        <v>238.3</v>
      </c>
      <c r="AA1024" s="8">
        <v>1.6</v>
      </c>
      <c r="AB1024" s="8">
        <v>77.599999999999994</v>
      </c>
      <c r="AC1024" s="4"/>
      <c r="BZ1024" s="41"/>
      <c r="CA1024" s="41"/>
      <c r="CB1024" s="41"/>
      <c r="CC1024" s="41"/>
      <c r="CD1024" s="41"/>
      <c r="CE1024" s="41"/>
      <c r="CF1024" s="41"/>
      <c r="CG1024" s="41"/>
      <c r="CH1024" s="41"/>
      <c r="CI1024" s="41"/>
      <c r="CJ1024" s="41"/>
      <c r="CK1024" s="41"/>
      <c r="CL1024" s="41"/>
      <c r="CM1024" s="41"/>
      <c r="CN1024" s="41"/>
      <c r="KL1024" s="84">
        <f t="shared" si="4010"/>
        <v>27686</v>
      </c>
      <c r="KM1024">
        <v>1975</v>
      </c>
      <c r="KN1024">
        <v>10</v>
      </c>
      <c r="KO1024">
        <v>19</v>
      </c>
      <c r="KP1024" s="84">
        <f t="shared" si="4011"/>
        <v>292</v>
      </c>
      <c r="KQ1024" s="74">
        <f t="shared" ref="KQ1024:KR1024" si="4188">KQ659</f>
        <v>11.1</v>
      </c>
      <c r="KR1024" s="74">
        <f t="shared" si="4188"/>
        <v>2.8</v>
      </c>
      <c r="KS1024" s="74">
        <f t="shared" si="4013"/>
        <v>2.9</v>
      </c>
      <c r="KT1024" s="74">
        <f t="shared" si="4014"/>
        <v>12.2</v>
      </c>
      <c r="KU1024" s="74">
        <f t="shared" ref="KU1024:KV1024" si="4189">KU659</f>
        <v>8.4</v>
      </c>
      <c r="KV1024" s="74">
        <f t="shared" si="4189"/>
        <v>14.3</v>
      </c>
      <c r="KW1024" s="72">
        <f t="shared" si="4002"/>
        <v>0.84</v>
      </c>
      <c r="KX1024" s="74">
        <f t="shared" si="4144"/>
        <v>1.5</v>
      </c>
      <c r="KZ1024" s="74">
        <f t="shared" ref="KZ1024:LC1024" si="4190">KZ659</f>
        <v>79.8</v>
      </c>
      <c r="LA1024" s="74">
        <f t="shared" si="4190"/>
        <v>58.5</v>
      </c>
      <c r="LB1024" s="74">
        <f t="shared" si="4190"/>
        <v>14.1</v>
      </c>
      <c r="LC1024" s="74">
        <f t="shared" si="4190"/>
        <v>0.6</v>
      </c>
    </row>
    <row r="1025" spans="8:315" x14ac:dyDescent="0.35">
      <c r="H1025" s="4"/>
      <c r="J1025" s="8"/>
      <c r="K1025" s="8"/>
      <c r="L1025" s="8"/>
      <c r="M1025" s="8"/>
      <c r="O1025" s="8"/>
      <c r="P1025" s="8"/>
      <c r="R1025" s="8"/>
      <c r="S1025" s="8"/>
      <c r="T1025" s="8"/>
      <c r="U1025" s="8"/>
      <c r="W1025" s="8">
        <f t="shared" si="4101"/>
        <v>31.6</v>
      </c>
      <c r="X1025">
        <v>2642400</v>
      </c>
      <c r="Y1025">
        <f t="shared" si="4102"/>
        <v>734</v>
      </c>
      <c r="Z1025" s="8">
        <v>205.3</v>
      </c>
      <c r="AA1025" s="8">
        <v>4.0999999999999996</v>
      </c>
      <c r="AB1025" s="8">
        <v>73.7</v>
      </c>
      <c r="AC1025" s="4"/>
      <c r="BZ1025" s="41"/>
      <c r="CA1025" s="41"/>
      <c r="CB1025" s="41"/>
      <c r="CC1025" s="41"/>
      <c r="CD1025" s="41"/>
      <c r="CE1025" s="41"/>
      <c r="CF1025" s="41"/>
      <c r="CG1025" s="41"/>
      <c r="CH1025" s="41"/>
      <c r="CI1025" s="41"/>
      <c r="CJ1025" s="41"/>
      <c r="CK1025" s="41"/>
      <c r="CL1025" s="41"/>
      <c r="CM1025" s="41"/>
      <c r="CN1025" s="41"/>
      <c r="KL1025" s="84">
        <f t="shared" si="4010"/>
        <v>27687</v>
      </c>
      <c r="KM1025">
        <v>1975</v>
      </c>
      <c r="KN1025">
        <v>10</v>
      </c>
      <c r="KO1025">
        <v>20</v>
      </c>
      <c r="KP1025" s="84">
        <f t="shared" si="4011"/>
        <v>293</v>
      </c>
      <c r="KQ1025" s="74">
        <f t="shared" ref="KQ1025:KR1025" si="4191">KQ660</f>
        <v>11.9</v>
      </c>
      <c r="KR1025" s="74">
        <f t="shared" si="4191"/>
        <v>2.9</v>
      </c>
      <c r="KS1025" s="74">
        <f t="shared" si="4013"/>
        <v>2.6</v>
      </c>
      <c r="KT1025" s="74">
        <f t="shared" si="4014"/>
        <v>11.1</v>
      </c>
      <c r="KU1025" s="74">
        <f t="shared" ref="KU1025:KV1025" si="4192">KU660</f>
        <v>8.6999999999999993</v>
      </c>
      <c r="KV1025" s="74">
        <f t="shared" si="4192"/>
        <v>14</v>
      </c>
      <c r="KW1025" s="72">
        <f t="shared" si="4002"/>
        <v>0.82</v>
      </c>
      <c r="KX1025" s="74">
        <f t="shared" si="4144"/>
        <v>3.8</v>
      </c>
      <c r="KZ1025" s="74">
        <f t="shared" ref="KZ1025:LC1025" si="4193">KZ660</f>
        <v>82</v>
      </c>
      <c r="LA1025" s="74">
        <f t="shared" si="4193"/>
        <v>59.8</v>
      </c>
      <c r="LB1025" s="74">
        <f t="shared" si="4193"/>
        <v>12.9</v>
      </c>
      <c r="LC1025" s="74">
        <f t="shared" si="4193"/>
        <v>0.6</v>
      </c>
    </row>
    <row r="1026" spans="8:315" x14ac:dyDescent="0.35">
      <c r="H1026" s="4"/>
      <c r="J1026" s="8"/>
      <c r="K1026" s="8"/>
      <c r="L1026" s="8"/>
      <c r="M1026" s="8"/>
      <c r="O1026" s="8"/>
      <c r="P1026" s="8"/>
      <c r="R1026" s="8"/>
      <c r="S1026" s="8"/>
      <c r="T1026" s="8"/>
      <c r="U1026" s="8"/>
      <c r="W1026" s="8">
        <f t="shared" si="4101"/>
        <v>31.6</v>
      </c>
      <c r="X1026">
        <v>2646000</v>
      </c>
      <c r="Y1026">
        <f t="shared" si="4102"/>
        <v>735</v>
      </c>
      <c r="Z1026" s="8">
        <v>112.8</v>
      </c>
      <c r="AA1026" s="8">
        <v>4.5</v>
      </c>
      <c r="AB1026" s="8">
        <v>76.599999999999994</v>
      </c>
      <c r="AC1026" s="4"/>
      <c r="BZ1026" s="41"/>
      <c r="CA1026" s="41"/>
      <c r="CB1026" s="41"/>
      <c r="CC1026" s="41"/>
      <c r="CD1026" s="41"/>
      <c r="CE1026" s="41"/>
      <c r="CF1026" s="41"/>
      <c r="CG1026" s="41"/>
      <c r="CH1026" s="41"/>
      <c r="CI1026" s="41"/>
      <c r="CJ1026" s="41"/>
      <c r="CK1026" s="41"/>
      <c r="CL1026" s="41"/>
      <c r="CM1026" s="41"/>
      <c r="CN1026" s="41"/>
      <c r="KL1026" s="84">
        <f t="shared" si="4010"/>
        <v>27688</v>
      </c>
      <c r="KM1026">
        <v>1975</v>
      </c>
      <c r="KN1026">
        <v>10</v>
      </c>
      <c r="KO1026">
        <v>21</v>
      </c>
      <c r="KP1026" s="84">
        <f t="shared" si="4011"/>
        <v>294</v>
      </c>
      <c r="KQ1026" s="74">
        <f t="shared" ref="KQ1026:KR1026" si="4194">KQ661</f>
        <v>11.7</v>
      </c>
      <c r="KR1026" s="74">
        <f t="shared" si="4194"/>
        <v>2.6</v>
      </c>
      <c r="KS1026" s="74">
        <f t="shared" si="4013"/>
        <v>4</v>
      </c>
      <c r="KT1026" s="74">
        <f t="shared" si="4014"/>
        <v>11.9</v>
      </c>
      <c r="KU1026" s="74">
        <f t="shared" ref="KU1026:KV1026" si="4195">KU661</f>
        <v>9.1999999999999993</v>
      </c>
      <c r="KV1026" s="74">
        <f t="shared" si="4195"/>
        <v>14.3</v>
      </c>
      <c r="KW1026" s="72">
        <f t="shared" si="4002"/>
        <v>0.8</v>
      </c>
      <c r="KX1026" s="74">
        <f t="shared" si="4144"/>
        <v>4.5</v>
      </c>
      <c r="KZ1026" s="74">
        <f t="shared" ref="KZ1026:LC1026" si="4196">KZ661</f>
        <v>84.4</v>
      </c>
      <c r="LA1026" s="74">
        <f t="shared" si="4196"/>
        <v>59.8</v>
      </c>
      <c r="LB1026" s="74">
        <f t="shared" si="4196"/>
        <v>13.2</v>
      </c>
      <c r="LC1026" s="74">
        <f t="shared" si="4196"/>
        <v>0.6</v>
      </c>
    </row>
    <row r="1027" spans="8:315" x14ac:dyDescent="0.35">
      <c r="H1027" s="4"/>
      <c r="J1027" s="8"/>
      <c r="K1027" s="8"/>
      <c r="L1027" s="8"/>
      <c r="M1027" s="8"/>
      <c r="O1027" s="8"/>
      <c r="P1027" s="8"/>
      <c r="R1027" s="8"/>
      <c r="S1027" s="8"/>
      <c r="T1027" s="8"/>
      <c r="U1027" s="8"/>
      <c r="W1027" s="8">
        <f t="shared" si="4101"/>
        <v>31.7</v>
      </c>
      <c r="X1027">
        <v>2649600</v>
      </c>
      <c r="Y1027">
        <f t="shared" si="4102"/>
        <v>736</v>
      </c>
      <c r="Z1027" s="8">
        <v>40.799999999999997</v>
      </c>
      <c r="AA1027" s="8">
        <v>3.6</v>
      </c>
      <c r="AB1027" s="8">
        <v>83.4</v>
      </c>
      <c r="AC1027" s="4"/>
      <c r="BZ1027" s="41"/>
      <c r="CA1027" s="41"/>
      <c r="CB1027" s="41"/>
      <c r="CC1027" s="41"/>
      <c r="CD1027" s="41"/>
      <c r="CE1027" s="41"/>
      <c r="CF1027" s="41"/>
      <c r="CG1027" s="41"/>
      <c r="CH1027" s="41"/>
      <c r="CI1027" s="41"/>
      <c r="CJ1027" s="41"/>
      <c r="CK1027" s="41"/>
      <c r="CL1027" s="41"/>
      <c r="CM1027" s="41"/>
      <c r="CN1027" s="41"/>
      <c r="KL1027" s="84">
        <f t="shared" si="4010"/>
        <v>27689</v>
      </c>
      <c r="KM1027">
        <v>1975</v>
      </c>
      <c r="KN1027">
        <v>10</v>
      </c>
      <c r="KO1027">
        <v>22</v>
      </c>
      <c r="KP1027" s="84">
        <f t="shared" si="4011"/>
        <v>295</v>
      </c>
      <c r="KQ1027" s="74">
        <f t="shared" ref="KQ1027:KR1027" si="4197">KQ662</f>
        <v>12</v>
      </c>
      <c r="KR1027" s="74">
        <f t="shared" si="4197"/>
        <v>4</v>
      </c>
      <c r="KS1027" s="74">
        <f t="shared" si="4013"/>
        <v>3</v>
      </c>
      <c r="KT1027" s="74">
        <f t="shared" si="4014"/>
        <v>11.7</v>
      </c>
      <c r="KU1027" s="74">
        <f t="shared" ref="KU1027:KV1027" si="4198">KU662</f>
        <v>8.6</v>
      </c>
      <c r="KV1027" s="74">
        <f t="shared" si="4198"/>
        <v>14.3</v>
      </c>
      <c r="KW1027" s="72">
        <f t="shared" si="4002"/>
        <v>0.83</v>
      </c>
      <c r="KX1027" s="74">
        <f t="shared" si="4144"/>
        <v>1.8</v>
      </c>
      <c r="KZ1027" s="74">
        <f t="shared" ref="KZ1027:LC1027" si="4199">KZ662</f>
        <v>82.3</v>
      </c>
      <c r="LA1027" s="74">
        <f t="shared" si="4199"/>
        <v>60.6</v>
      </c>
      <c r="LB1027" s="74">
        <f t="shared" si="4199"/>
        <v>13.2</v>
      </c>
      <c r="LC1027" s="74">
        <f t="shared" si="4199"/>
        <v>0.7</v>
      </c>
    </row>
    <row r="1028" spans="8:315" x14ac:dyDescent="0.35">
      <c r="H1028" s="4"/>
      <c r="J1028" s="8"/>
      <c r="K1028" s="8"/>
      <c r="L1028" s="8"/>
      <c r="M1028" s="8"/>
      <c r="O1028" s="8"/>
      <c r="P1028" s="8"/>
      <c r="R1028" s="8"/>
      <c r="S1028" s="8"/>
      <c r="T1028" s="8"/>
      <c r="U1028" s="8"/>
      <c r="W1028" s="8">
        <f t="shared" si="4101"/>
        <v>31.7</v>
      </c>
      <c r="X1028">
        <v>2653200</v>
      </c>
      <c r="Y1028">
        <f t="shared" si="4102"/>
        <v>737</v>
      </c>
      <c r="Z1028" s="8">
        <v>7.5</v>
      </c>
      <c r="AA1028" s="8">
        <v>2.4</v>
      </c>
      <c r="AB1028" s="8">
        <v>85</v>
      </c>
      <c r="AC1028" s="4"/>
      <c r="BZ1028" s="41"/>
      <c r="CA1028" s="41"/>
      <c r="CB1028" s="41"/>
      <c r="CC1028" s="41"/>
      <c r="CD1028" s="41"/>
      <c r="CE1028" s="41"/>
      <c r="CF1028" s="41"/>
      <c r="CG1028" s="41"/>
      <c r="CH1028" s="41"/>
      <c r="CI1028" s="41"/>
      <c r="CJ1028" s="41"/>
      <c r="CK1028" s="41"/>
      <c r="CL1028" s="41"/>
      <c r="CM1028" s="41"/>
      <c r="CN1028" s="41"/>
      <c r="KL1028" s="84">
        <f t="shared" si="4010"/>
        <v>27690</v>
      </c>
      <c r="KM1028">
        <v>1975</v>
      </c>
      <c r="KN1028">
        <v>10</v>
      </c>
      <c r="KO1028">
        <v>23</v>
      </c>
      <c r="KP1028" s="84">
        <f t="shared" si="4011"/>
        <v>296</v>
      </c>
      <c r="KQ1028" s="74">
        <f t="shared" ref="KQ1028:KR1028" si="4200">KQ663</f>
        <v>11.3</v>
      </c>
      <c r="KR1028" s="74">
        <f t="shared" si="4200"/>
        <v>3</v>
      </c>
      <c r="KS1028" s="74">
        <f t="shared" si="4013"/>
        <v>2.2999999999999998</v>
      </c>
      <c r="KT1028" s="74">
        <f t="shared" si="4014"/>
        <v>12</v>
      </c>
      <c r="KU1028" s="74">
        <f t="shared" ref="KU1028:KV1028" si="4201">KU663</f>
        <v>7.9</v>
      </c>
      <c r="KV1028" s="74">
        <f t="shared" si="4201"/>
        <v>13</v>
      </c>
      <c r="KW1028" s="72">
        <f t="shared" ref="KW1028:KW1091" si="4202">MIN(IF(KU1028&lt;KV1028,((1-KU1028/KV1028)/0.72)^(1/3.2),0),1)</f>
        <v>0.83</v>
      </c>
      <c r="KX1028" s="74">
        <f t="shared" si="4144"/>
        <v>2</v>
      </c>
      <c r="KZ1028" s="74">
        <f t="shared" ref="KZ1028:LC1028" si="4203">KZ663</f>
        <v>82.1</v>
      </c>
      <c r="LA1028" s="74">
        <f t="shared" si="4203"/>
        <v>62.6</v>
      </c>
      <c r="LB1028" s="74">
        <f t="shared" si="4203"/>
        <v>12.8</v>
      </c>
      <c r="LC1028" s="74">
        <f t="shared" si="4203"/>
        <v>0.6</v>
      </c>
    </row>
    <row r="1029" spans="8:315" x14ac:dyDescent="0.35">
      <c r="H1029" s="4"/>
      <c r="J1029" s="8"/>
      <c r="K1029" s="8"/>
      <c r="L1029" s="8"/>
      <c r="M1029" s="8"/>
      <c r="O1029" s="8"/>
      <c r="P1029" s="8"/>
      <c r="R1029" s="8"/>
      <c r="S1029" s="8"/>
      <c r="T1029" s="8"/>
      <c r="U1029" s="8"/>
      <c r="W1029" s="8">
        <f t="shared" si="4101"/>
        <v>31.8</v>
      </c>
      <c r="X1029">
        <v>2656800</v>
      </c>
      <c r="Y1029">
        <f t="shared" si="4102"/>
        <v>738</v>
      </c>
      <c r="Z1029" s="8">
        <v>0</v>
      </c>
      <c r="AA1029" s="8">
        <v>2.2000000000000002</v>
      </c>
      <c r="AB1029" s="8">
        <v>86.7</v>
      </c>
      <c r="AC1029" s="4"/>
      <c r="BZ1029" s="41"/>
      <c r="CA1029" s="41"/>
      <c r="CB1029" s="41"/>
      <c r="CC1029" s="41"/>
      <c r="CD1029" s="41"/>
      <c r="CE1029" s="41"/>
      <c r="CF1029" s="41"/>
      <c r="CG1029" s="41"/>
      <c r="CH1029" s="41"/>
      <c r="CI1029" s="41"/>
      <c r="CJ1029" s="41"/>
      <c r="CK1029" s="41"/>
      <c r="CL1029" s="41"/>
      <c r="CM1029" s="41"/>
      <c r="CN1029" s="41"/>
      <c r="KL1029" s="84">
        <f t="shared" si="4010"/>
        <v>27691</v>
      </c>
      <c r="KM1029">
        <v>1975</v>
      </c>
      <c r="KN1029">
        <v>10</v>
      </c>
      <c r="KO1029">
        <v>24</v>
      </c>
      <c r="KP1029" s="84">
        <f t="shared" si="4011"/>
        <v>297</v>
      </c>
      <c r="KQ1029" s="74">
        <f t="shared" ref="KQ1029:KR1029" si="4204">KQ664</f>
        <v>12.2</v>
      </c>
      <c r="KR1029" s="74">
        <f t="shared" si="4204"/>
        <v>2.2999999999999998</v>
      </c>
      <c r="KS1029" s="74">
        <f t="shared" si="4013"/>
        <v>2.6</v>
      </c>
      <c r="KT1029" s="74">
        <f t="shared" si="4014"/>
        <v>11.3</v>
      </c>
      <c r="KU1029" s="74">
        <f t="shared" ref="KU1029:KV1029" si="4205">KU664</f>
        <v>9</v>
      </c>
      <c r="KV1029" s="74">
        <f t="shared" si="4205"/>
        <v>14.5</v>
      </c>
      <c r="KW1029" s="72">
        <f t="shared" si="4202"/>
        <v>0.82</v>
      </c>
      <c r="KX1029" s="74">
        <f t="shared" si="4144"/>
        <v>3</v>
      </c>
      <c r="KZ1029" s="74">
        <f t="shared" ref="KZ1029:LC1029" si="4206">KZ664</f>
        <v>82</v>
      </c>
      <c r="LA1029" s="74">
        <f t="shared" si="4206"/>
        <v>59.5</v>
      </c>
      <c r="LB1029" s="74">
        <f t="shared" si="4206"/>
        <v>12.1</v>
      </c>
      <c r="LC1029" s="74">
        <f t="shared" si="4206"/>
        <v>0.6</v>
      </c>
    </row>
    <row r="1030" spans="8:315" x14ac:dyDescent="0.35">
      <c r="H1030" s="4"/>
      <c r="J1030" s="8"/>
      <c r="K1030" s="8"/>
      <c r="L1030" s="8"/>
      <c r="M1030" s="8"/>
      <c r="O1030" s="8"/>
      <c r="P1030" s="8"/>
      <c r="R1030" s="8"/>
      <c r="S1030" s="8"/>
      <c r="T1030" s="8"/>
      <c r="U1030" s="8"/>
      <c r="W1030" s="8">
        <f t="shared" si="4101"/>
        <v>31.8</v>
      </c>
      <c r="X1030">
        <v>2660400</v>
      </c>
      <c r="Y1030">
        <f t="shared" si="4102"/>
        <v>739</v>
      </c>
      <c r="Z1030" s="8">
        <v>0</v>
      </c>
      <c r="AA1030" s="8">
        <v>2</v>
      </c>
      <c r="AB1030" s="8">
        <v>87.6</v>
      </c>
      <c r="AC1030" s="4"/>
      <c r="BZ1030" s="41"/>
      <c r="CA1030" s="41"/>
      <c r="CB1030" s="41"/>
      <c r="CC1030" s="41"/>
      <c r="CD1030" s="41"/>
      <c r="CE1030" s="41"/>
      <c r="CF1030" s="41"/>
      <c r="CG1030" s="41"/>
      <c r="CH1030" s="41"/>
      <c r="CI1030" s="41"/>
      <c r="CJ1030" s="41"/>
      <c r="CK1030" s="41"/>
      <c r="CL1030" s="41"/>
      <c r="CM1030" s="41"/>
      <c r="CN1030" s="41"/>
      <c r="KL1030" s="84">
        <f t="shared" si="4010"/>
        <v>27692</v>
      </c>
      <c r="KM1030">
        <v>1975</v>
      </c>
      <c r="KN1030">
        <v>10</v>
      </c>
      <c r="KO1030">
        <v>25</v>
      </c>
      <c r="KP1030" s="84">
        <f t="shared" si="4011"/>
        <v>298</v>
      </c>
      <c r="KQ1030" s="74">
        <f t="shared" ref="KQ1030:KR1030" si="4207">KQ665</f>
        <v>11.7</v>
      </c>
      <c r="KR1030" s="74">
        <f t="shared" si="4207"/>
        <v>2.6</v>
      </c>
      <c r="KS1030" s="74">
        <f t="shared" si="4013"/>
        <v>2.8</v>
      </c>
      <c r="KT1030" s="74">
        <f t="shared" si="4014"/>
        <v>12.2</v>
      </c>
      <c r="KU1030" s="74">
        <f t="shared" ref="KU1030:KV1030" si="4208">KU665</f>
        <v>8.3000000000000007</v>
      </c>
      <c r="KV1030" s="74">
        <f t="shared" si="4208"/>
        <v>14.3</v>
      </c>
      <c r="KW1030" s="72">
        <f t="shared" si="4202"/>
        <v>0.84</v>
      </c>
      <c r="KX1030" s="74">
        <f t="shared" si="4144"/>
        <v>1.7</v>
      </c>
      <c r="KZ1030" s="74">
        <f t="shared" ref="KZ1030:LC1030" si="4209">KZ665</f>
        <v>83.3</v>
      </c>
      <c r="LA1030" s="74">
        <f t="shared" si="4209"/>
        <v>61.5</v>
      </c>
      <c r="LB1030" s="74">
        <f t="shared" si="4209"/>
        <v>13.1</v>
      </c>
      <c r="LC1030" s="74">
        <f t="shared" si="4209"/>
        <v>0.6</v>
      </c>
    </row>
    <row r="1031" spans="8:315" x14ac:dyDescent="0.35">
      <c r="H1031" s="4"/>
      <c r="J1031" s="8"/>
      <c r="K1031" s="8"/>
      <c r="L1031" s="8"/>
      <c r="M1031" s="8"/>
      <c r="O1031" s="8"/>
      <c r="P1031" s="8"/>
      <c r="R1031" s="8"/>
      <c r="S1031" s="8"/>
      <c r="T1031" s="8"/>
      <c r="U1031" s="8"/>
      <c r="W1031" s="8">
        <f t="shared" si="4101"/>
        <v>31.8</v>
      </c>
      <c r="X1031">
        <v>2664000</v>
      </c>
      <c r="Y1031">
        <f t="shared" si="4102"/>
        <v>740</v>
      </c>
      <c r="Z1031" s="8">
        <v>0</v>
      </c>
      <c r="AA1031" s="8">
        <v>1.9</v>
      </c>
      <c r="AB1031" s="8">
        <v>93.2</v>
      </c>
      <c r="AC1031" s="4"/>
      <c r="BZ1031" s="41"/>
      <c r="CA1031" s="41"/>
      <c r="CB1031" s="41"/>
      <c r="CC1031" s="41"/>
      <c r="CD1031" s="41"/>
      <c r="CE1031" s="41"/>
      <c r="CF1031" s="41"/>
      <c r="CG1031" s="41"/>
      <c r="CH1031" s="41"/>
      <c r="CI1031" s="41"/>
      <c r="CJ1031" s="41"/>
      <c r="CK1031" s="41"/>
      <c r="CL1031" s="41"/>
      <c r="CM1031" s="41"/>
      <c r="CN1031" s="41"/>
      <c r="KL1031" s="84">
        <f t="shared" ref="KL1031:KL1094" si="4210">DATEVALUE(KM1031 &amp; "/" &amp; KN1031 &amp; "/" &amp; KO1031)</f>
        <v>27693</v>
      </c>
      <c r="KM1031">
        <v>1975</v>
      </c>
      <c r="KN1031">
        <v>10</v>
      </c>
      <c r="KO1031">
        <v>26</v>
      </c>
      <c r="KP1031" s="84">
        <f t="shared" ref="KP1031:KP1094" si="4211">DATE(KM1031,KN1031,KO1031)-DATE(KM1031,1,1)+1</f>
        <v>299</v>
      </c>
      <c r="KQ1031" s="74">
        <f t="shared" ref="KQ1031:KR1031" si="4212">KQ666</f>
        <v>10.9</v>
      </c>
      <c r="KR1031" s="74">
        <f t="shared" si="4212"/>
        <v>2.8</v>
      </c>
      <c r="KS1031" s="74">
        <f t="shared" ref="KS1031:KS1094" si="4213">KR1032</f>
        <v>2.5</v>
      </c>
      <c r="KT1031" s="74">
        <f t="shared" ref="KT1031:KT1094" si="4214">KQ1030</f>
        <v>11.7</v>
      </c>
      <c r="KU1031" s="74">
        <f t="shared" ref="KU1031:KV1031" si="4215">KU666</f>
        <v>7.2</v>
      </c>
      <c r="KV1031" s="74">
        <f t="shared" si="4215"/>
        <v>13.1</v>
      </c>
      <c r="KW1031" s="72">
        <f t="shared" si="4202"/>
        <v>0.86</v>
      </c>
      <c r="KX1031" s="74">
        <f t="shared" si="4144"/>
        <v>3.6</v>
      </c>
      <c r="KZ1031" s="74">
        <f t="shared" ref="KZ1031:LC1031" si="4216">KZ666</f>
        <v>82.5</v>
      </c>
      <c r="LA1031" s="74">
        <f t="shared" si="4216"/>
        <v>65.2</v>
      </c>
      <c r="LB1031" s="74">
        <f t="shared" si="4216"/>
        <v>11.9</v>
      </c>
      <c r="LC1031" s="74">
        <f t="shared" si="4216"/>
        <v>0.7</v>
      </c>
    </row>
    <row r="1032" spans="8:315" x14ac:dyDescent="0.35">
      <c r="H1032" s="4"/>
      <c r="J1032" s="8"/>
      <c r="K1032" s="8"/>
      <c r="L1032" s="8"/>
      <c r="M1032" s="8"/>
      <c r="O1032" s="8"/>
      <c r="P1032" s="8"/>
      <c r="R1032" s="8"/>
      <c r="S1032" s="8"/>
      <c r="T1032" s="8"/>
      <c r="U1032" s="8"/>
      <c r="W1032" s="8">
        <f t="shared" si="4101"/>
        <v>31.9</v>
      </c>
      <c r="X1032">
        <v>2667600</v>
      </c>
      <c r="Y1032">
        <f t="shared" si="4102"/>
        <v>741</v>
      </c>
      <c r="Z1032" s="8">
        <v>0</v>
      </c>
      <c r="AA1032" s="8">
        <v>1.6</v>
      </c>
      <c r="AB1032" s="8">
        <v>96.3</v>
      </c>
      <c r="AC1032" s="4"/>
      <c r="BZ1032" s="41"/>
      <c r="CA1032" s="41"/>
      <c r="CB1032" s="41"/>
      <c r="CC1032" s="41"/>
      <c r="CD1032" s="41"/>
      <c r="CE1032" s="41"/>
      <c r="CF1032" s="41"/>
      <c r="CG1032" s="41"/>
      <c r="CH1032" s="41"/>
      <c r="CI1032" s="41"/>
      <c r="CJ1032" s="41"/>
      <c r="CK1032" s="41"/>
      <c r="CL1032" s="41"/>
      <c r="CM1032" s="41"/>
      <c r="CN1032" s="41"/>
      <c r="KL1032" s="84">
        <f t="shared" si="4210"/>
        <v>27694</v>
      </c>
      <c r="KM1032">
        <v>1975</v>
      </c>
      <c r="KN1032">
        <v>10</v>
      </c>
      <c r="KO1032">
        <v>27</v>
      </c>
      <c r="KP1032" s="84">
        <f t="shared" si="4211"/>
        <v>300</v>
      </c>
      <c r="KQ1032" s="74">
        <f t="shared" ref="KQ1032:KR1032" si="4217">KQ667</f>
        <v>10.9</v>
      </c>
      <c r="KR1032" s="74">
        <f t="shared" si="4217"/>
        <v>2.5</v>
      </c>
      <c r="KS1032" s="74">
        <f t="shared" si="4213"/>
        <v>2.6</v>
      </c>
      <c r="KT1032" s="74">
        <f t="shared" si="4214"/>
        <v>10.9</v>
      </c>
      <c r="KU1032" s="74">
        <f t="shared" ref="KU1032:KV1032" si="4218">KU667</f>
        <v>7.5</v>
      </c>
      <c r="KV1032" s="74">
        <f t="shared" si="4218"/>
        <v>12.9</v>
      </c>
      <c r="KW1032" s="72">
        <f t="shared" si="4202"/>
        <v>0.84</v>
      </c>
      <c r="KX1032" s="74">
        <f t="shared" si="4144"/>
        <v>2.4</v>
      </c>
      <c r="KZ1032" s="74">
        <f t="shared" ref="KZ1032:LC1032" si="4219">KZ667</f>
        <v>82.7</v>
      </c>
      <c r="LA1032" s="74">
        <f t="shared" si="4219"/>
        <v>63</v>
      </c>
      <c r="LB1032" s="74">
        <f t="shared" si="4219"/>
        <v>12.1</v>
      </c>
      <c r="LC1032" s="74">
        <f t="shared" si="4219"/>
        <v>0.7</v>
      </c>
    </row>
    <row r="1033" spans="8:315" x14ac:dyDescent="0.35">
      <c r="H1033" s="4"/>
      <c r="J1033" s="8"/>
      <c r="K1033" s="8"/>
      <c r="L1033" s="8"/>
      <c r="M1033" s="8"/>
      <c r="O1033" s="8"/>
      <c r="P1033" s="8"/>
      <c r="R1033" s="8"/>
      <c r="S1033" s="8"/>
      <c r="T1033" s="8"/>
      <c r="U1033" s="8"/>
      <c r="W1033" s="8">
        <f t="shared" si="4101"/>
        <v>31.9</v>
      </c>
      <c r="X1033">
        <v>2671200</v>
      </c>
      <c r="Y1033">
        <f t="shared" si="4102"/>
        <v>742</v>
      </c>
      <c r="Z1033" s="8">
        <v>0</v>
      </c>
      <c r="AA1033" s="8">
        <v>1.8</v>
      </c>
      <c r="AB1033" s="8">
        <v>97.6</v>
      </c>
      <c r="AC1033" s="4"/>
      <c r="BZ1033" s="41"/>
      <c r="CA1033" s="41"/>
      <c r="CB1033" s="41"/>
      <c r="CC1033" s="41"/>
      <c r="CD1033" s="41"/>
      <c r="CE1033" s="41"/>
      <c r="CF1033" s="41"/>
      <c r="CG1033" s="41"/>
      <c r="CH1033" s="41"/>
      <c r="CI1033" s="41"/>
      <c r="CJ1033" s="41"/>
      <c r="CK1033" s="41"/>
      <c r="CL1033" s="41"/>
      <c r="CM1033" s="41"/>
      <c r="CN1033" s="41"/>
      <c r="KL1033" s="84">
        <f t="shared" si="4210"/>
        <v>27695</v>
      </c>
      <c r="KM1033">
        <v>1975</v>
      </c>
      <c r="KN1033">
        <v>10</v>
      </c>
      <c r="KO1033">
        <v>28</v>
      </c>
      <c r="KP1033" s="84">
        <f t="shared" si="4211"/>
        <v>301</v>
      </c>
      <c r="KQ1033" s="74">
        <f t="shared" ref="KQ1033:KR1033" si="4220">KQ668</f>
        <v>11.6</v>
      </c>
      <c r="KR1033" s="74">
        <f t="shared" si="4220"/>
        <v>2.6</v>
      </c>
      <c r="KS1033" s="74">
        <f t="shared" si="4213"/>
        <v>2</v>
      </c>
      <c r="KT1033" s="74">
        <f t="shared" si="4214"/>
        <v>10.9</v>
      </c>
      <c r="KU1033" s="74">
        <f t="shared" ref="KU1033:KV1033" si="4221">KU668</f>
        <v>7.6</v>
      </c>
      <c r="KV1033" s="74">
        <f t="shared" si="4221"/>
        <v>12.3</v>
      </c>
      <c r="KW1033" s="72">
        <f t="shared" si="4202"/>
        <v>0.82</v>
      </c>
      <c r="KX1033" s="74">
        <f t="shared" si="4144"/>
        <v>1.3</v>
      </c>
      <c r="KZ1033" s="74">
        <f t="shared" ref="KZ1033:LC1033" si="4222">KZ668</f>
        <v>84.4</v>
      </c>
      <c r="LA1033" s="74">
        <f t="shared" si="4222"/>
        <v>62.2</v>
      </c>
      <c r="LB1033" s="74">
        <f t="shared" si="4222"/>
        <v>14.3</v>
      </c>
      <c r="LC1033" s="74">
        <f t="shared" si="4222"/>
        <v>0.6</v>
      </c>
    </row>
    <row r="1034" spans="8:315" x14ac:dyDescent="0.35">
      <c r="H1034" s="4"/>
      <c r="J1034" s="8"/>
      <c r="K1034" s="8"/>
      <c r="L1034" s="8"/>
      <c r="M1034" s="8"/>
      <c r="O1034" s="8"/>
      <c r="P1034" s="8"/>
      <c r="R1034" s="8"/>
      <c r="S1034" s="8"/>
      <c r="T1034" s="8"/>
      <c r="U1034" s="8"/>
      <c r="W1034" s="8">
        <f t="shared" si="4101"/>
        <v>32</v>
      </c>
      <c r="X1034">
        <v>2674800</v>
      </c>
      <c r="Y1034">
        <f t="shared" si="4102"/>
        <v>743</v>
      </c>
      <c r="Z1034" s="8">
        <v>0</v>
      </c>
      <c r="AA1034" s="8">
        <v>2</v>
      </c>
      <c r="AB1034" s="8">
        <v>98.4</v>
      </c>
      <c r="AC1034" s="4"/>
      <c r="BZ1034" s="41"/>
      <c r="CA1034" s="41"/>
      <c r="CB1034" s="41"/>
      <c r="CC1034" s="41"/>
      <c r="CD1034" s="41"/>
      <c r="CE1034" s="41"/>
      <c r="CF1034" s="41"/>
      <c r="CG1034" s="41"/>
      <c r="CH1034" s="41"/>
      <c r="CI1034" s="41"/>
      <c r="CJ1034" s="41"/>
      <c r="CK1034" s="41"/>
      <c r="CL1034" s="41"/>
      <c r="CM1034" s="41"/>
      <c r="CN1034" s="41"/>
      <c r="KL1034" s="84">
        <f t="shared" si="4210"/>
        <v>27696</v>
      </c>
      <c r="KM1034">
        <v>1975</v>
      </c>
      <c r="KN1034">
        <v>10</v>
      </c>
      <c r="KO1034">
        <v>29</v>
      </c>
      <c r="KP1034" s="84">
        <f t="shared" si="4211"/>
        <v>302</v>
      </c>
      <c r="KQ1034" s="74">
        <f t="shared" ref="KQ1034:KR1034" si="4223">KQ669</f>
        <v>10.6</v>
      </c>
      <c r="KR1034" s="74">
        <f t="shared" si="4223"/>
        <v>2</v>
      </c>
      <c r="KS1034" s="74">
        <f t="shared" si="4213"/>
        <v>1.5</v>
      </c>
      <c r="KT1034" s="74">
        <f t="shared" si="4214"/>
        <v>11.6</v>
      </c>
      <c r="KU1034" s="74">
        <f t="shared" ref="KU1034:KV1034" si="4224">KU669</f>
        <v>8.1999999999999993</v>
      </c>
      <c r="KV1034" s="74">
        <f t="shared" si="4224"/>
        <v>12.9</v>
      </c>
      <c r="KW1034" s="72">
        <f t="shared" si="4202"/>
        <v>0.81</v>
      </c>
      <c r="KX1034" s="74">
        <f t="shared" si="4144"/>
        <v>1.2</v>
      </c>
      <c r="KZ1034" s="74">
        <f t="shared" ref="KZ1034:LC1034" si="4225">KZ669</f>
        <v>78.7</v>
      </c>
      <c r="LA1034" s="74">
        <f t="shared" si="4225"/>
        <v>57</v>
      </c>
      <c r="LB1034" s="74">
        <f t="shared" si="4225"/>
        <v>14.4</v>
      </c>
      <c r="LC1034" s="74">
        <f t="shared" si="4225"/>
        <v>0.7</v>
      </c>
    </row>
    <row r="1035" spans="8:315" x14ac:dyDescent="0.35">
      <c r="H1035" s="4"/>
      <c r="J1035" s="8"/>
      <c r="K1035" s="8"/>
      <c r="L1035" s="8"/>
      <c r="M1035" s="8"/>
      <c r="O1035" s="8"/>
      <c r="P1035" s="8"/>
      <c r="R1035" s="8"/>
      <c r="S1035" s="8"/>
      <c r="T1035" s="8"/>
      <c r="U1035" s="8"/>
      <c r="W1035" s="8">
        <f t="shared" si="4101"/>
        <v>32</v>
      </c>
      <c r="X1035">
        <v>2678400</v>
      </c>
      <c r="Y1035">
        <f t="shared" si="4102"/>
        <v>744</v>
      </c>
      <c r="Z1035" s="8">
        <v>0</v>
      </c>
      <c r="AA1035" s="8">
        <v>3</v>
      </c>
      <c r="AB1035" s="8">
        <v>90.9</v>
      </c>
      <c r="AC1035" s="4"/>
      <c r="BZ1035" s="41"/>
      <c r="CA1035" s="41"/>
      <c r="CB1035" s="41"/>
      <c r="CC1035" s="41"/>
      <c r="CD1035" s="41"/>
      <c r="CE1035" s="41"/>
      <c r="CF1035" s="41"/>
      <c r="CG1035" s="41"/>
      <c r="CH1035" s="41"/>
      <c r="CI1035" s="41"/>
      <c r="CJ1035" s="41"/>
      <c r="CK1035" s="41"/>
      <c r="CL1035" s="41"/>
      <c r="CM1035" s="41"/>
      <c r="CN1035" s="41"/>
      <c r="KL1035" s="84">
        <f t="shared" si="4210"/>
        <v>27697</v>
      </c>
      <c r="KM1035">
        <v>1975</v>
      </c>
      <c r="KN1035">
        <v>10</v>
      </c>
      <c r="KO1035">
        <v>30</v>
      </c>
      <c r="KP1035" s="84">
        <f t="shared" si="4211"/>
        <v>303</v>
      </c>
      <c r="KQ1035" s="74">
        <f t="shared" ref="KQ1035:KR1035" si="4226">KQ670</f>
        <v>9.6999999999999993</v>
      </c>
      <c r="KR1035" s="74">
        <f t="shared" si="4226"/>
        <v>1.5</v>
      </c>
      <c r="KS1035" s="74">
        <f t="shared" si="4213"/>
        <v>1.1000000000000001</v>
      </c>
      <c r="KT1035" s="74">
        <f t="shared" si="4214"/>
        <v>10.6</v>
      </c>
      <c r="KU1035" s="74">
        <f t="shared" ref="KU1035:KV1035" si="4227">KU670</f>
        <v>7.7</v>
      </c>
      <c r="KV1035" s="74">
        <f t="shared" si="4227"/>
        <v>12.4</v>
      </c>
      <c r="KW1035" s="72">
        <f t="shared" si="4202"/>
        <v>0.82</v>
      </c>
      <c r="KX1035" s="74">
        <f t="shared" si="4144"/>
        <v>1</v>
      </c>
      <c r="KZ1035" s="74">
        <f t="shared" ref="KZ1035:LC1035" si="4228">KZ670</f>
        <v>75.7</v>
      </c>
      <c r="LA1035" s="74">
        <f t="shared" si="4228"/>
        <v>57.5</v>
      </c>
      <c r="LB1035" s="74">
        <f t="shared" si="4228"/>
        <v>12.1</v>
      </c>
      <c r="LC1035" s="74">
        <f t="shared" si="4228"/>
        <v>0.5</v>
      </c>
    </row>
    <row r="1036" spans="8:315" x14ac:dyDescent="0.35">
      <c r="H1036" s="4"/>
      <c r="J1036" s="8"/>
      <c r="K1036" s="8"/>
      <c r="L1036" s="8"/>
      <c r="M1036" s="8"/>
      <c r="O1036" s="8"/>
      <c r="P1036" s="8"/>
      <c r="R1036" s="8"/>
      <c r="S1036" s="8"/>
      <c r="T1036" s="8"/>
      <c r="U1036" s="8"/>
      <c r="W1036" s="8">
        <f t="shared" si="4101"/>
        <v>32</v>
      </c>
      <c r="X1036">
        <v>2682000</v>
      </c>
      <c r="Y1036">
        <f t="shared" si="4102"/>
        <v>745</v>
      </c>
      <c r="Z1036" s="8">
        <v>0</v>
      </c>
      <c r="AA1036" s="8">
        <v>5.0999999999999996</v>
      </c>
      <c r="AB1036" s="8">
        <v>88.9</v>
      </c>
      <c r="AC1036" s="4"/>
      <c r="BZ1036" s="41"/>
      <c r="CA1036" s="41"/>
      <c r="CB1036" s="41"/>
      <c r="CC1036" s="41"/>
      <c r="CD1036" s="41"/>
      <c r="CE1036" s="41"/>
      <c r="CF1036" s="41"/>
      <c r="CG1036" s="41"/>
      <c r="CH1036" s="41"/>
      <c r="CI1036" s="41"/>
      <c r="CJ1036" s="41"/>
      <c r="CK1036" s="41"/>
      <c r="CL1036" s="41"/>
      <c r="CM1036" s="41"/>
      <c r="CN1036" s="41"/>
      <c r="KL1036" s="84">
        <f t="shared" si="4210"/>
        <v>27698</v>
      </c>
      <c r="KM1036">
        <v>1975</v>
      </c>
      <c r="KN1036">
        <v>10</v>
      </c>
      <c r="KO1036">
        <v>31</v>
      </c>
      <c r="KP1036" s="84">
        <f t="shared" si="4211"/>
        <v>304</v>
      </c>
      <c r="KQ1036" s="74">
        <f t="shared" ref="KQ1036:KR1036" si="4229">KQ671</f>
        <v>11.1</v>
      </c>
      <c r="KR1036" s="74">
        <f t="shared" si="4229"/>
        <v>1.1000000000000001</v>
      </c>
      <c r="KS1036" s="74">
        <f t="shared" si="4213"/>
        <v>1.5</v>
      </c>
      <c r="KT1036" s="74">
        <f t="shared" si="4214"/>
        <v>9.6999999999999993</v>
      </c>
      <c r="KU1036" s="74">
        <f t="shared" ref="KU1036:KV1036" si="4230">KU671</f>
        <v>8.1999999999999993</v>
      </c>
      <c r="KV1036" s="74">
        <f t="shared" si="4230"/>
        <v>12.6</v>
      </c>
      <c r="KW1036" s="72">
        <f t="shared" si="4202"/>
        <v>0.8</v>
      </c>
      <c r="KX1036" s="74">
        <f t="shared" si="4144"/>
        <v>1.4</v>
      </c>
      <c r="KZ1036" s="74">
        <f t="shared" ref="KZ1036:LC1036" si="4231">KZ671</f>
        <v>75.900000000000006</v>
      </c>
      <c r="LA1036" s="74">
        <f t="shared" si="4231"/>
        <v>58.4</v>
      </c>
      <c r="LB1036" s="74">
        <f t="shared" si="4231"/>
        <v>11.4</v>
      </c>
      <c r="LC1036" s="74">
        <f t="shared" si="4231"/>
        <v>0.6</v>
      </c>
    </row>
    <row r="1037" spans="8:315" x14ac:dyDescent="0.35">
      <c r="H1037" s="4"/>
      <c r="J1037" s="8"/>
      <c r="K1037" s="8"/>
      <c r="L1037" s="8"/>
      <c r="M1037" s="8"/>
      <c r="O1037" s="8"/>
      <c r="P1037" s="8"/>
      <c r="R1037" s="8"/>
      <c r="S1037" s="8"/>
      <c r="T1037" s="8"/>
      <c r="U1037" s="8"/>
      <c r="W1037" s="8">
        <f t="shared" si="4101"/>
        <v>32.1</v>
      </c>
      <c r="X1037">
        <v>2685600</v>
      </c>
      <c r="Y1037">
        <f t="shared" si="4102"/>
        <v>746</v>
      </c>
      <c r="Z1037" s="8">
        <v>0</v>
      </c>
      <c r="AA1037" s="8">
        <v>5.0999999999999996</v>
      </c>
      <c r="AB1037" s="8">
        <v>90.8</v>
      </c>
      <c r="AC1037" s="4"/>
      <c r="BZ1037" s="41"/>
      <c r="CA1037" s="41"/>
      <c r="CB1037" s="41"/>
      <c r="CC1037" s="41"/>
      <c r="CD1037" s="41"/>
      <c r="CE1037" s="41"/>
      <c r="CF1037" s="41"/>
      <c r="CG1037" s="41"/>
      <c r="CH1037" s="41"/>
      <c r="CI1037" s="41"/>
      <c r="CJ1037" s="41"/>
      <c r="CK1037" s="41"/>
      <c r="CL1037" s="41"/>
      <c r="CM1037" s="41"/>
      <c r="CN1037" s="41"/>
      <c r="KL1037" s="84">
        <f t="shared" si="4210"/>
        <v>27699</v>
      </c>
      <c r="KM1037">
        <v>1975</v>
      </c>
      <c r="KN1037">
        <v>11</v>
      </c>
      <c r="KO1037">
        <v>1</v>
      </c>
      <c r="KP1037" s="84">
        <f t="shared" si="4211"/>
        <v>305</v>
      </c>
      <c r="KQ1037" s="74">
        <f t="shared" ref="KQ1037:KR1037" si="4232">KQ672</f>
        <v>10.3</v>
      </c>
      <c r="KR1037" s="74">
        <f t="shared" si="4232"/>
        <v>1.5</v>
      </c>
      <c r="KS1037" s="74">
        <f t="shared" si="4213"/>
        <v>2</v>
      </c>
      <c r="KT1037" s="74">
        <f t="shared" si="4214"/>
        <v>11.1</v>
      </c>
      <c r="KU1037" s="74">
        <f t="shared" ref="KU1037:KV1037" si="4233">KU672</f>
        <v>7.6</v>
      </c>
      <c r="KV1037" s="74">
        <f t="shared" si="4233"/>
        <v>12.4</v>
      </c>
      <c r="KW1037" s="72">
        <f t="shared" si="4202"/>
        <v>0.82</v>
      </c>
      <c r="KX1037" s="74">
        <f t="shared" si="4144"/>
        <v>3.3</v>
      </c>
      <c r="KZ1037" s="74">
        <f t="shared" ref="KZ1037:LC1037" si="4234">KZ672</f>
        <v>80.5</v>
      </c>
      <c r="LA1037" s="74">
        <f t="shared" si="4234"/>
        <v>61.2</v>
      </c>
      <c r="LB1037" s="74">
        <f t="shared" si="4234"/>
        <v>14.2</v>
      </c>
      <c r="LC1037" s="74">
        <f t="shared" si="4234"/>
        <v>0.6</v>
      </c>
    </row>
    <row r="1038" spans="8:315" x14ac:dyDescent="0.35">
      <c r="H1038" s="4"/>
      <c r="J1038" s="8"/>
      <c r="K1038" s="8"/>
      <c r="L1038" s="8"/>
      <c r="M1038" s="8"/>
      <c r="O1038" s="8"/>
      <c r="P1038" s="8"/>
      <c r="R1038" s="8"/>
      <c r="S1038" s="8"/>
      <c r="T1038" s="8"/>
      <c r="U1038" s="8"/>
      <c r="W1038" s="8">
        <f t="shared" si="4101"/>
        <v>32.1</v>
      </c>
      <c r="X1038">
        <v>2689200</v>
      </c>
      <c r="Y1038">
        <f t="shared" si="4102"/>
        <v>747</v>
      </c>
      <c r="Z1038" s="8">
        <v>0</v>
      </c>
      <c r="AA1038" s="8">
        <v>4.9000000000000004</v>
      </c>
      <c r="AB1038" s="8">
        <v>92.2</v>
      </c>
      <c r="AC1038" s="4"/>
      <c r="BZ1038" s="41"/>
      <c r="CA1038" s="41"/>
      <c r="CB1038" s="41"/>
      <c r="CC1038" s="41"/>
      <c r="CD1038" s="41"/>
      <c r="CE1038" s="41"/>
      <c r="CF1038" s="41"/>
      <c r="CG1038" s="41"/>
      <c r="CH1038" s="41"/>
      <c r="CI1038" s="41"/>
      <c r="CJ1038" s="41"/>
      <c r="CK1038" s="41"/>
      <c r="CL1038" s="41"/>
      <c r="CM1038" s="41"/>
      <c r="CN1038" s="41"/>
      <c r="KL1038" s="84">
        <f t="shared" si="4210"/>
        <v>27700</v>
      </c>
      <c r="KM1038">
        <v>1975</v>
      </c>
      <c r="KN1038">
        <v>11</v>
      </c>
      <c r="KO1038">
        <v>2</v>
      </c>
      <c r="KP1038" s="84">
        <f t="shared" si="4211"/>
        <v>306</v>
      </c>
      <c r="KQ1038" s="74">
        <f t="shared" ref="KQ1038:KR1038" si="4235">KQ673</f>
        <v>10.4</v>
      </c>
      <c r="KR1038" s="74">
        <f t="shared" si="4235"/>
        <v>2</v>
      </c>
      <c r="KS1038" s="74">
        <f t="shared" si="4213"/>
        <v>1.7</v>
      </c>
      <c r="KT1038" s="74">
        <f t="shared" si="4214"/>
        <v>10.3</v>
      </c>
      <c r="KU1038" s="74">
        <f t="shared" ref="KU1038:KV1038" si="4236">KU673</f>
        <v>6.7</v>
      </c>
      <c r="KV1038" s="74">
        <f t="shared" si="4236"/>
        <v>11.7</v>
      </c>
      <c r="KW1038" s="72">
        <f t="shared" si="4202"/>
        <v>0.85</v>
      </c>
      <c r="KX1038" s="74">
        <f t="shared" si="4144"/>
        <v>3.5</v>
      </c>
      <c r="KZ1038" s="74">
        <f t="shared" ref="KZ1038:LC1038" si="4237">KZ673</f>
        <v>79.400000000000006</v>
      </c>
      <c r="LA1038" s="74">
        <f t="shared" si="4237"/>
        <v>63.1</v>
      </c>
      <c r="LB1038" s="74">
        <f t="shared" si="4237"/>
        <v>14.9</v>
      </c>
      <c r="LC1038" s="74">
        <f t="shared" si="4237"/>
        <v>0.7</v>
      </c>
    </row>
    <row r="1039" spans="8:315" x14ac:dyDescent="0.35">
      <c r="H1039" s="4"/>
      <c r="J1039" s="8"/>
      <c r="K1039" s="8"/>
      <c r="L1039" s="8"/>
      <c r="M1039" s="8"/>
      <c r="O1039" s="8"/>
      <c r="P1039" s="8"/>
      <c r="R1039" s="8"/>
      <c r="S1039" s="8"/>
      <c r="T1039" s="8"/>
      <c r="U1039" s="8"/>
      <c r="W1039" s="8">
        <f t="shared" si="4101"/>
        <v>32.200000000000003</v>
      </c>
      <c r="X1039">
        <v>2692800</v>
      </c>
      <c r="Y1039">
        <f t="shared" si="4102"/>
        <v>748</v>
      </c>
      <c r="Z1039" s="8">
        <v>0</v>
      </c>
      <c r="AA1039" s="8">
        <v>5.5</v>
      </c>
      <c r="AB1039" s="8">
        <v>95</v>
      </c>
      <c r="AC1039" s="4"/>
      <c r="BZ1039" s="41"/>
      <c r="CA1039" s="41"/>
      <c r="CB1039" s="41"/>
      <c r="CC1039" s="41"/>
      <c r="CD1039" s="41"/>
      <c r="CE1039" s="41"/>
      <c r="CF1039" s="41"/>
      <c r="CG1039" s="41"/>
      <c r="CH1039" s="41"/>
      <c r="CI1039" s="41"/>
      <c r="CJ1039" s="41"/>
      <c r="CK1039" s="41"/>
      <c r="CL1039" s="41"/>
      <c r="CM1039" s="41"/>
      <c r="CN1039" s="41"/>
      <c r="KL1039" s="84">
        <f t="shared" si="4210"/>
        <v>27701</v>
      </c>
      <c r="KM1039">
        <v>1975</v>
      </c>
      <c r="KN1039">
        <v>11</v>
      </c>
      <c r="KO1039">
        <v>3</v>
      </c>
      <c r="KP1039" s="84">
        <f t="shared" si="4211"/>
        <v>307</v>
      </c>
      <c r="KQ1039" s="74">
        <f t="shared" ref="KQ1039:KR1039" si="4238">KQ674</f>
        <v>9</v>
      </c>
      <c r="KR1039" s="74">
        <f t="shared" si="4238"/>
        <v>1.7</v>
      </c>
      <c r="KS1039" s="74">
        <f t="shared" si="4213"/>
        <v>1.4</v>
      </c>
      <c r="KT1039" s="74">
        <f t="shared" si="4214"/>
        <v>10.4</v>
      </c>
      <c r="KU1039" s="74">
        <f t="shared" ref="KU1039:KV1039" si="4239">KU674</f>
        <v>6.5</v>
      </c>
      <c r="KV1039" s="74">
        <f t="shared" si="4239"/>
        <v>11.9</v>
      </c>
      <c r="KW1039" s="72">
        <f t="shared" si="4202"/>
        <v>0.87</v>
      </c>
      <c r="KX1039" s="74">
        <f t="shared" si="4144"/>
        <v>3.9</v>
      </c>
      <c r="KZ1039" s="74">
        <f t="shared" ref="KZ1039:LC1039" si="4240">KZ674</f>
        <v>82.1</v>
      </c>
      <c r="LA1039" s="74">
        <f t="shared" si="4240"/>
        <v>60.8</v>
      </c>
      <c r="LB1039" s="74">
        <f t="shared" si="4240"/>
        <v>14.3</v>
      </c>
      <c r="LC1039" s="74">
        <f t="shared" si="4240"/>
        <v>0.7</v>
      </c>
    </row>
    <row r="1040" spans="8:315" x14ac:dyDescent="0.35">
      <c r="H1040" s="4"/>
      <c r="J1040" s="8"/>
      <c r="K1040" s="8"/>
      <c r="L1040" s="8"/>
      <c r="M1040" s="8"/>
      <c r="O1040" s="8"/>
      <c r="P1040" s="8"/>
      <c r="R1040" s="8"/>
      <c r="S1040" s="8"/>
      <c r="T1040" s="8"/>
      <c r="U1040" s="8"/>
      <c r="W1040" s="8">
        <f t="shared" si="4101"/>
        <v>32.200000000000003</v>
      </c>
      <c r="X1040">
        <v>2696400</v>
      </c>
      <c r="Y1040">
        <f t="shared" si="4102"/>
        <v>749</v>
      </c>
      <c r="Z1040" s="8">
        <v>0</v>
      </c>
      <c r="AA1040" s="8">
        <v>5.4</v>
      </c>
      <c r="AB1040" s="8">
        <v>95.4</v>
      </c>
      <c r="AC1040" s="4"/>
      <c r="BZ1040" s="41"/>
      <c r="CA1040" s="41"/>
      <c r="CB1040" s="41"/>
      <c r="CC1040" s="41"/>
      <c r="CD1040" s="41"/>
      <c r="CE1040" s="41"/>
      <c r="CF1040" s="41"/>
      <c r="CG1040" s="41"/>
      <c r="CH1040" s="41"/>
      <c r="CI1040" s="41"/>
      <c r="CJ1040" s="41"/>
      <c r="CK1040" s="41"/>
      <c r="CL1040" s="41"/>
      <c r="CM1040" s="41"/>
      <c r="CN1040" s="41"/>
      <c r="KL1040" s="84">
        <f t="shared" si="4210"/>
        <v>27702</v>
      </c>
      <c r="KM1040">
        <v>1975</v>
      </c>
      <c r="KN1040">
        <v>11</v>
      </c>
      <c r="KO1040">
        <v>4</v>
      </c>
      <c r="KP1040" s="84">
        <f t="shared" si="4211"/>
        <v>308</v>
      </c>
      <c r="KQ1040" s="74">
        <f t="shared" ref="KQ1040:KR1040" si="4241">KQ675</f>
        <v>8.6999999999999993</v>
      </c>
      <c r="KR1040" s="74">
        <f t="shared" si="4241"/>
        <v>1.4</v>
      </c>
      <c r="KS1040" s="74">
        <f t="shared" si="4213"/>
        <v>0.4</v>
      </c>
      <c r="KT1040" s="74">
        <f t="shared" si="4214"/>
        <v>9</v>
      </c>
      <c r="KU1040" s="74">
        <f t="shared" ref="KU1040:KV1040" si="4242">KU675</f>
        <v>6.7</v>
      </c>
      <c r="KV1040" s="74">
        <f t="shared" si="4242"/>
        <v>11.5</v>
      </c>
      <c r="KW1040" s="72">
        <f t="shared" si="4202"/>
        <v>0.84</v>
      </c>
      <c r="KX1040" s="74">
        <f t="shared" si="4144"/>
        <v>1.9</v>
      </c>
      <c r="KZ1040" s="74">
        <f t="shared" ref="KZ1040:LC1040" si="4243">KZ675</f>
        <v>80.099999999999994</v>
      </c>
      <c r="LA1040" s="74">
        <f t="shared" si="4243"/>
        <v>63.8</v>
      </c>
      <c r="LB1040" s="74">
        <f t="shared" si="4243"/>
        <v>13.5</v>
      </c>
      <c r="LC1040" s="74">
        <f t="shared" si="4243"/>
        <v>0.7</v>
      </c>
    </row>
    <row r="1041" spans="8:315" x14ac:dyDescent="0.35">
      <c r="H1041" s="4"/>
      <c r="J1041" s="8"/>
      <c r="K1041" s="8"/>
      <c r="L1041" s="8"/>
      <c r="M1041" s="8"/>
      <c r="O1041" s="8"/>
      <c r="P1041" s="8"/>
      <c r="R1041" s="8"/>
      <c r="S1041" s="8"/>
      <c r="T1041" s="8"/>
      <c r="U1041" s="8"/>
      <c r="W1041" s="8">
        <f t="shared" si="4101"/>
        <v>32.299999999999997</v>
      </c>
      <c r="X1041">
        <v>2700000</v>
      </c>
      <c r="Y1041">
        <f t="shared" si="4102"/>
        <v>750</v>
      </c>
      <c r="Z1041" s="8">
        <v>0</v>
      </c>
      <c r="AA1041" s="8">
        <v>6.7</v>
      </c>
      <c r="AB1041" s="8">
        <v>84.5</v>
      </c>
      <c r="AC1041" s="4"/>
      <c r="BZ1041" s="41"/>
      <c r="CA1041" s="41"/>
      <c r="CB1041" s="41"/>
      <c r="CC1041" s="41"/>
      <c r="CD1041" s="41"/>
      <c r="CE1041" s="41"/>
      <c r="CF1041" s="41"/>
      <c r="CG1041" s="41"/>
      <c r="CH1041" s="41"/>
      <c r="CI1041" s="41"/>
      <c r="CJ1041" s="41"/>
      <c r="CK1041" s="41"/>
      <c r="CL1041" s="41"/>
      <c r="CM1041" s="41"/>
      <c r="CN1041" s="41"/>
      <c r="KL1041" s="84">
        <f t="shared" si="4210"/>
        <v>27703</v>
      </c>
      <c r="KM1041">
        <v>1975</v>
      </c>
      <c r="KN1041">
        <v>11</v>
      </c>
      <c r="KO1041">
        <v>5</v>
      </c>
      <c r="KP1041" s="84">
        <f t="shared" si="4211"/>
        <v>309</v>
      </c>
      <c r="KQ1041" s="74">
        <f t="shared" ref="KQ1041:KR1041" si="4244">KQ676</f>
        <v>8.6999999999999993</v>
      </c>
      <c r="KR1041" s="74">
        <f t="shared" si="4244"/>
        <v>0.4</v>
      </c>
      <c r="KS1041" s="74">
        <f t="shared" si="4213"/>
        <v>1.3</v>
      </c>
      <c r="KT1041" s="74">
        <f t="shared" si="4214"/>
        <v>8.6999999999999993</v>
      </c>
      <c r="KU1041" s="74">
        <f t="shared" ref="KU1041:KV1041" si="4245">KU676</f>
        <v>6.7</v>
      </c>
      <c r="KV1041" s="74">
        <f t="shared" si="4245"/>
        <v>11.3</v>
      </c>
      <c r="KW1041" s="72">
        <f t="shared" si="4202"/>
        <v>0.84</v>
      </c>
      <c r="KX1041" s="74">
        <f t="shared" si="4144"/>
        <v>2.7</v>
      </c>
      <c r="KZ1041" s="74">
        <f t="shared" ref="KZ1041:LC1041" si="4246">KZ676</f>
        <v>80.8</v>
      </c>
      <c r="LA1041" s="74">
        <f t="shared" si="4246"/>
        <v>63.7</v>
      </c>
      <c r="LB1041" s="74">
        <f t="shared" si="4246"/>
        <v>14.5</v>
      </c>
      <c r="LC1041" s="74">
        <f t="shared" si="4246"/>
        <v>0.7</v>
      </c>
    </row>
    <row r="1042" spans="8:315" x14ac:dyDescent="0.35">
      <c r="H1042" s="4"/>
      <c r="J1042" s="8"/>
      <c r="K1042" s="8"/>
      <c r="L1042" s="8"/>
      <c r="M1042" s="8"/>
      <c r="O1042" s="8"/>
      <c r="P1042" s="8"/>
      <c r="R1042" s="8"/>
      <c r="S1042" s="8"/>
      <c r="T1042" s="8"/>
      <c r="U1042" s="8"/>
      <c r="W1042" s="8">
        <f t="shared" si="4101"/>
        <v>32.299999999999997</v>
      </c>
      <c r="X1042">
        <v>2703600</v>
      </c>
      <c r="Y1042">
        <f t="shared" si="4102"/>
        <v>751</v>
      </c>
      <c r="Z1042" s="8">
        <v>0</v>
      </c>
      <c r="AA1042" s="8">
        <v>4.8</v>
      </c>
      <c r="AB1042" s="8">
        <v>88.3</v>
      </c>
      <c r="AC1042" s="4"/>
      <c r="BZ1042" s="41"/>
      <c r="CA1042" s="41"/>
      <c r="CB1042" s="41"/>
      <c r="CC1042" s="41"/>
      <c r="CD1042" s="41"/>
      <c r="CE1042" s="41"/>
      <c r="CF1042" s="41"/>
      <c r="CG1042" s="41"/>
      <c r="CH1042" s="41"/>
      <c r="CI1042" s="41"/>
      <c r="CJ1042" s="41"/>
      <c r="CK1042" s="41"/>
      <c r="CL1042" s="41"/>
      <c r="CM1042" s="41"/>
      <c r="CN1042" s="41"/>
      <c r="KL1042" s="84">
        <f t="shared" si="4210"/>
        <v>27704</v>
      </c>
      <c r="KM1042">
        <v>1975</v>
      </c>
      <c r="KN1042">
        <v>11</v>
      </c>
      <c r="KO1042">
        <v>6</v>
      </c>
      <c r="KP1042" s="84">
        <f t="shared" si="4211"/>
        <v>310</v>
      </c>
      <c r="KQ1042" s="74">
        <f t="shared" ref="KQ1042:KR1042" si="4247">KQ677</f>
        <v>7.7</v>
      </c>
      <c r="KR1042" s="74">
        <f t="shared" si="4247"/>
        <v>1.3</v>
      </c>
      <c r="KS1042" s="74">
        <f t="shared" si="4213"/>
        <v>-0.2</v>
      </c>
      <c r="KT1042" s="74">
        <f t="shared" si="4214"/>
        <v>8.6999999999999993</v>
      </c>
      <c r="KU1042" s="74">
        <f t="shared" ref="KU1042:KV1042" si="4248">KU677</f>
        <v>5.3</v>
      </c>
      <c r="KV1042" s="74">
        <f t="shared" si="4248"/>
        <v>11</v>
      </c>
      <c r="KW1042" s="72">
        <f t="shared" si="4202"/>
        <v>0.9</v>
      </c>
      <c r="KX1042" s="74">
        <f t="shared" si="4144"/>
        <v>2.4</v>
      </c>
      <c r="KZ1042" s="74">
        <f t="shared" ref="KZ1042:LC1042" si="4249">KZ677</f>
        <v>80.2</v>
      </c>
      <c r="LA1042" s="74">
        <f t="shared" si="4249"/>
        <v>69.900000000000006</v>
      </c>
      <c r="LB1042" s="74">
        <f t="shared" si="4249"/>
        <v>14.8</v>
      </c>
      <c r="LC1042" s="74">
        <f t="shared" si="4249"/>
        <v>0.8</v>
      </c>
    </row>
    <row r="1043" spans="8:315" x14ac:dyDescent="0.35">
      <c r="H1043" s="4"/>
      <c r="J1043" s="8"/>
      <c r="K1043" s="8"/>
      <c r="L1043" s="8"/>
      <c r="M1043" s="8"/>
      <c r="O1043" s="8"/>
      <c r="P1043" s="8"/>
      <c r="R1043" s="8"/>
      <c r="S1043" s="8"/>
      <c r="T1043" s="8"/>
      <c r="U1043" s="8"/>
      <c r="W1043" s="8">
        <f t="shared" si="4101"/>
        <v>32.299999999999997</v>
      </c>
      <c r="X1043">
        <v>2707200</v>
      </c>
      <c r="Y1043">
        <f t="shared" si="4102"/>
        <v>752</v>
      </c>
      <c r="Z1043" s="8">
        <v>2.5</v>
      </c>
      <c r="AA1043" s="8">
        <v>2.9</v>
      </c>
      <c r="AB1043" s="8">
        <v>86.2</v>
      </c>
      <c r="AC1043" s="4"/>
      <c r="BZ1043" s="41"/>
      <c r="CA1043" s="41"/>
      <c r="CB1043" s="41"/>
      <c r="CC1043" s="41"/>
      <c r="CD1043" s="41"/>
      <c r="CE1043" s="41"/>
      <c r="CF1043" s="41"/>
      <c r="CG1043" s="41"/>
      <c r="CH1043" s="41"/>
      <c r="CI1043" s="41"/>
      <c r="CJ1043" s="41"/>
      <c r="CK1043" s="41"/>
      <c r="CL1043" s="41"/>
      <c r="CM1043" s="41"/>
      <c r="CN1043" s="41"/>
      <c r="KL1043" s="84">
        <f t="shared" si="4210"/>
        <v>27705</v>
      </c>
      <c r="KM1043">
        <v>1975</v>
      </c>
      <c r="KN1043">
        <v>11</v>
      </c>
      <c r="KO1043">
        <v>7</v>
      </c>
      <c r="KP1043" s="84">
        <f t="shared" si="4211"/>
        <v>311</v>
      </c>
      <c r="KQ1043" s="74">
        <f t="shared" ref="KQ1043:KR1043" si="4250">KQ678</f>
        <v>6.5</v>
      </c>
      <c r="KR1043" s="74">
        <f t="shared" si="4250"/>
        <v>-0.2</v>
      </c>
      <c r="KS1043" s="74">
        <f t="shared" si="4213"/>
        <v>-0.6</v>
      </c>
      <c r="KT1043" s="74">
        <f t="shared" si="4214"/>
        <v>7.7</v>
      </c>
      <c r="KU1043" s="74">
        <f t="shared" ref="KU1043:KV1043" si="4251">KU678</f>
        <v>5.6</v>
      </c>
      <c r="KV1043" s="74">
        <f t="shared" si="4251"/>
        <v>10.7</v>
      </c>
      <c r="KW1043" s="72">
        <f t="shared" si="4202"/>
        <v>0.88</v>
      </c>
      <c r="KX1043" s="74">
        <f t="shared" si="4144"/>
        <v>1.6</v>
      </c>
      <c r="KZ1043" s="74">
        <f t="shared" ref="KZ1043:LC1043" si="4252">KZ678</f>
        <v>80.3</v>
      </c>
      <c r="LA1043" s="74">
        <f t="shared" si="4252"/>
        <v>66.8</v>
      </c>
      <c r="LB1043" s="74">
        <f t="shared" si="4252"/>
        <v>13</v>
      </c>
      <c r="LC1043" s="74">
        <f t="shared" si="4252"/>
        <v>0.7</v>
      </c>
    </row>
    <row r="1044" spans="8:315" x14ac:dyDescent="0.35">
      <c r="H1044" s="4"/>
      <c r="J1044" s="8"/>
      <c r="K1044" s="8"/>
      <c r="L1044" s="8"/>
      <c r="M1044" s="8"/>
      <c r="O1044" s="8"/>
      <c r="P1044" s="8"/>
      <c r="R1044" s="8"/>
      <c r="S1044" s="8"/>
      <c r="T1044" s="8"/>
      <c r="U1044" s="8"/>
      <c r="W1044" s="8">
        <f t="shared" si="4101"/>
        <v>32.4</v>
      </c>
      <c r="X1044">
        <v>2710800</v>
      </c>
      <c r="Y1044">
        <f t="shared" si="4102"/>
        <v>753</v>
      </c>
      <c r="Z1044" s="8">
        <v>74.2</v>
      </c>
      <c r="AA1044" s="8">
        <v>2.6</v>
      </c>
      <c r="AB1044" s="8">
        <v>84.1</v>
      </c>
      <c r="AC1044" s="4"/>
      <c r="BZ1044" s="41"/>
      <c r="CA1044" s="41"/>
      <c r="CB1044" s="41"/>
      <c r="CC1044" s="41"/>
      <c r="CD1044" s="41"/>
      <c r="CE1044" s="41"/>
      <c r="CF1044" s="41"/>
      <c r="CG1044" s="41"/>
      <c r="CH1044" s="41"/>
      <c r="CI1044" s="41"/>
      <c r="CJ1044" s="41"/>
      <c r="CK1044" s="41"/>
      <c r="CL1044" s="41"/>
      <c r="CM1044" s="41"/>
      <c r="CN1044" s="41"/>
      <c r="KL1044" s="84">
        <f t="shared" si="4210"/>
        <v>27706</v>
      </c>
      <c r="KM1044">
        <v>1975</v>
      </c>
      <c r="KN1044">
        <v>11</v>
      </c>
      <c r="KO1044">
        <v>8</v>
      </c>
      <c r="KP1044" s="84">
        <f t="shared" si="4211"/>
        <v>312</v>
      </c>
      <c r="KQ1044" s="74">
        <f t="shared" ref="KQ1044:KR1044" si="4253">KQ679</f>
        <v>7.3</v>
      </c>
      <c r="KR1044" s="74">
        <f t="shared" si="4253"/>
        <v>-0.6</v>
      </c>
      <c r="KS1044" s="74">
        <f t="shared" si="4213"/>
        <v>-0.6</v>
      </c>
      <c r="KT1044" s="74">
        <f t="shared" si="4214"/>
        <v>6.5</v>
      </c>
      <c r="KU1044" s="74">
        <f t="shared" ref="KU1044:KV1044" si="4254">KU679</f>
        <v>5.7</v>
      </c>
      <c r="KV1044" s="74">
        <f t="shared" si="4254"/>
        <v>11.4</v>
      </c>
      <c r="KW1044" s="72">
        <f t="shared" si="4202"/>
        <v>0.89</v>
      </c>
      <c r="KX1044" s="74">
        <f t="shared" si="4144"/>
        <v>2</v>
      </c>
      <c r="KZ1044" s="74">
        <f t="shared" ref="KZ1044:LC1044" si="4255">KZ679</f>
        <v>83.3</v>
      </c>
      <c r="LA1044" s="74">
        <f t="shared" si="4255"/>
        <v>70.5</v>
      </c>
      <c r="LB1044" s="74">
        <f t="shared" si="4255"/>
        <v>12.5</v>
      </c>
      <c r="LC1044" s="74">
        <f t="shared" si="4255"/>
        <v>0.7</v>
      </c>
    </row>
    <row r="1045" spans="8:315" x14ac:dyDescent="0.35">
      <c r="H1045" s="4"/>
      <c r="J1045" s="8"/>
      <c r="K1045" s="8"/>
      <c r="L1045" s="8"/>
      <c r="M1045" s="8"/>
      <c r="O1045" s="8"/>
      <c r="P1045" s="8"/>
      <c r="R1045" s="8"/>
      <c r="S1045" s="8"/>
      <c r="T1045" s="8"/>
      <c r="U1045" s="8"/>
      <c r="W1045" s="8">
        <f t="shared" si="4101"/>
        <v>32.4</v>
      </c>
      <c r="X1045">
        <v>2714400</v>
      </c>
      <c r="Y1045">
        <f t="shared" si="4102"/>
        <v>754</v>
      </c>
      <c r="Z1045" s="8">
        <v>204.2</v>
      </c>
      <c r="AA1045" s="8">
        <v>2.4</v>
      </c>
      <c r="AB1045" s="8">
        <v>82.3</v>
      </c>
      <c r="AC1045" s="4"/>
      <c r="BZ1045" s="41"/>
      <c r="CA1045" s="41"/>
      <c r="CB1045" s="41"/>
      <c r="CC1045" s="41"/>
      <c r="CD1045" s="41"/>
      <c r="CE1045" s="41"/>
      <c r="CF1045" s="41"/>
      <c r="CG1045" s="41"/>
      <c r="CH1045" s="41"/>
      <c r="CI1045" s="41"/>
      <c r="CJ1045" s="41"/>
      <c r="CK1045" s="41"/>
      <c r="CL1045" s="41"/>
      <c r="CM1045" s="41"/>
      <c r="CN1045" s="41"/>
      <c r="KL1045" s="84">
        <f t="shared" si="4210"/>
        <v>27707</v>
      </c>
      <c r="KM1045">
        <v>1975</v>
      </c>
      <c r="KN1045">
        <v>11</v>
      </c>
      <c r="KO1045">
        <v>9</v>
      </c>
      <c r="KP1045" s="84">
        <f t="shared" si="4211"/>
        <v>313</v>
      </c>
      <c r="KQ1045" s="74">
        <f t="shared" ref="KQ1045:KR1045" si="4256">KQ680</f>
        <v>5.9</v>
      </c>
      <c r="KR1045" s="74">
        <f t="shared" si="4256"/>
        <v>-0.6</v>
      </c>
      <c r="KS1045" s="74">
        <f t="shared" si="4213"/>
        <v>-0.6</v>
      </c>
      <c r="KT1045" s="74">
        <f t="shared" si="4214"/>
        <v>7.3</v>
      </c>
      <c r="KU1045" s="74">
        <f t="shared" ref="KU1045:KV1045" si="4257">KU680</f>
        <v>6.2</v>
      </c>
      <c r="KV1045" s="74">
        <f t="shared" si="4257"/>
        <v>11.3</v>
      </c>
      <c r="KW1045" s="72">
        <f t="shared" si="4202"/>
        <v>0.86</v>
      </c>
      <c r="KX1045" s="74">
        <f t="shared" si="4144"/>
        <v>3.8</v>
      </c>
      <c r="KZ1045" s="74">
        <f t="shared" ref="KZ1045:LC1045" si="4258">KZ680</f>
        <v>81.8</v>
      </c>
      <c r="LA1045" s="74">
        <f t="shared" si="4258"/>
        <v>64.599999999999994</v>
      </c>
      <c r="LB1045" s="74">
        <f t="shared" si="4258"/>
        <v>12</v>
      </c>
      <c r="LC1045" s="74">
        <f t="shared" si="4258"/>
        <v>0.7</v>
      </c>
    </row>
    <row r="1046" spans="8:315" x14ac:dyDescent="0.35">
      <c r="H1046" s="4"/>
      <c r="J1046" s="8"/>
      <c r="K1046" s="8"/>
      <c r="L1046" s="8"/>
      <c r="M1046" s="8"/>
      <c r="O1046" s="8"/>
      <c r="P1046" s="8"/>
      <c r="R1046" s="8"/>
      <c r="S1046" s="8"/>
      <c r="T1046" s="8"/>
      <c r="U1046" s="8"/>
      <c r="W1046" s="8">
        <f t="shared" si="4101"/>
        <v>32.5</v>
      </c>
      <c r="X1046">
        <v>2718000</v>
      </c>
      <c r="Y1046">
        <f t="shared" si="4102"/>
        <v>755</v>
      </c>
      <c r="Z1046" s="8">
        <v>384.4</v>
      </c>
      <c r="AA1046" s="8">
        <v>2.6</v>
      </c>
      <c r="AB1046" s="8">
        <v>71.5</v>
      </c>
      <c r="AC1046" s="4"/>
      <c r="BZ1046" s="41"/>
      <c r="CA1046" s="41"/>
      <c r="CB1046" s="41"/>
      <c r="CC1046" s="41"/>
      <c r="CD1046" s="41"/>
      <c r="CE1046" s="41"/>
      <c r="CF1046" s="41"/>
      <c r="CG1046" s="41"/>
      <c r="CH1046" s="41"/>
      <c r="CI1046" s="41"/>
      <c r="CJ1046" s="41"/>
      <c r="CK1046" s="41"/>
      <c r="CL1046" s="41"/>
      <c r="CM1046" s="41"/>
      <c r="CN1046" s="41"/>
      <c r="KL1046" s="84">
        <f t="shared" si="4210"/>
        <v>27708</v>
      </c>
      <c r="KM1046">
        <v>1975</v>
      </c>
      <c r="KN1046">
        <v>11</v>
      </c>
      <c r="KO1046">
        <v>10</v>
      </c>
      <c r="KP1046" s="84">
        <f t="shared" si="4211"/>
        <v>314</v>
      </c>
      <c r="KQ1046" s="74">
        <f t="shared" ref="KQ1046:KR1046" si="4259">KQ681</f>
        <v>5.5</v>
      </c>
      <c r="KR1046" s="74">
        <f t="shared" si="4259"/>
        <v>-0.6</v>
      </c>
      <c r="KS1046" s="74">
        <f t="shared" si="4213"/>
        <v>-0.6</v>
      </c>
      <c r="KT1046" s="74">
        <f t="shared" si="4214"/>
        <v>5.9</v>
      </c>
      <c r="KU1046" s="74">
        <f t="shared" ref="KU1046:KV1046" si="4260">KU681</f>
        <v>5.3</v>
      </c>
      <c r="KV1046" s="74">
        <f t="shared" si="4260"/>
        <v>10.4</v>
      </c>
      <c r="KW1046" s="72">
        <f t="shared" si="4202"/>
        <v>0.89</v>
      </c>
      <c r="KX1046" s="74">
        <f t="shared" si="4144"/>
        <v>3.6</v>
      </c>
      <c r="KZ1046" s="74">
        <f t="shared" ref="KZ1046:LC1046" si="4261">KZ681</f>
        <v>82.7</v>
      </c>
      <c r="LA1046" s="74">
        <f t="shared" si="4261"/>
        <v>69.7</v>
      </c>
      <c r="LB1046" s="74">
        <f t="shared" si="4261"/>
        <v>13.8</v>
      </c>
      <c r="LC1046" s="74">
        <f t="shared" si="4261"/>
        <v>0.8</v>
      </c>
    </row>
    <row r="1047" spans="8:315" x14ac:dyDescent="0.35">
      <c r="H1047" s="4"/>
      <c r="J1047" s="8"/>
      <c r="K1047" s="8"/>
      <c r="L1047" s="8"/>
      <c r="M1047" s="8"/>
      <c r="O1047" s="8"/>
      <c r="P1047" s="8"/>
      <c r="R1047" s="8"/>
      <c r="S1047" s="8"/>
      <c r="T1047" s="8"/>
      <c r="U1047" s="8"/>
      <c r="W1047" s="8">
        <f t="shared" si="4101"/>
        <v>32.5</v>
      </c>
      <c r="X1047">
        <v>2721600</v>
      </c>
      <c r="Y1047">
        <f t="shared" si="4102"/>
        <v>756</v>
      </c>
      <c r="Z1047" s="8">
        <v>484.7</v>
      </c>
      <c r="AA1047" s="8">
        <v>2.7</v>
      </c>
      <c r="AB1047" s="8">
        <v>66.400000000000006</v>
      </c>
      <c r="AC1047" s="4"/>
      <c r="BZ1047" s="41"/>
      <c r="CA1047" s="41"/>
      <c r="CB1047" s="41"/>
      <c r="CC1047" s="41"/>
      <c r="CD1047" s="41"/>
      <c r="CE1047" s="41"/>
      <c r="CF1047" s="41"/>
      <c r="CG1047" s="41"/>
      <c r="CH1047" s="41"/>
      <c r="CI1047" s="41"/>
      <c r="CJ1047" s="41"/>
      <c r="CK1047" s="41"/>
      <c r="CL1047" s="41"/>
      <c r="CM1047" s="41"/>
      <c r="CN1047" s="41"/>
      <c r="KL1047" s="84">
        <f t="shared" si="4210"/>
        <v>27709</v>
      </c>
      <c r="KM1047">
        <v>1975</v>
      </c>
      <c r="KN1047">
        <v>11</v>
      </c>
      <c r="KO1047">
        <v>11</v>
      </c>
      <c r="KP1047" s="84">
        <f t="shared" si="4211"/>
        <v>315</v>
      </c>
      <c r="KQ1047" s="74">
        <f t="shared" ref="KQ1047:KR1047" si="4262">KQ682</f>
        <v>5.6</v>
      </c>
      <c r="KR1047" s="74">
        <f t="shared" si="4262"/>
        <v>-0.6</v>
      </c>
      <c r="KS1047" s="74">
        <f t="shared" si="4213"/>
        <v>-1.8</v>
      </c>
      <c r="KT1047" s="74">
        <f t="shared" si="4214"/>
        <v>5.5</v>
      </c>
      <c r="KU1047" s="74">
        <f t="shared" ref="KU1047:KV1047" si="4263">KU682</f>
        <v>4.4000000000000004</v>
      </c>
      <c r="KV1047" s="74">
        <f t="shared" si="4263"/>
        <v>10.199999999999999</v>
      </c>
      <c r="KW1047" s="72">
        <f t="shared" si="4202"/>
        <v>0.93</v>
      </c>
      <c r="KX1047" s="74">
        <f t="shared" si="4144"/>
        <v>3.6</v>
      </c>
      <c r="KZ1047" s="74">
        <f t="shared" ref="KZ1047:LC1047" si="4264">KZ682</f>
        <v>80.400000000000006</v>
      </c>
      <c r="LA1047" s="74">
        <f t="shared" si="4264"/>
        <v>70.8</v>
      </c>
      <c r="LB1047" s="74">
        <f t="shared" si="4264"/>
        <v>15.2</v>
      </c>
      <c r="LC1047" s="74">
        <f t="shared" si="4264"/>
        <v>0.8</v>
      </c>
    </row>
    <row r="1048" spans="8:315" x14ac:dyDescent="0.35">
      <c r="H1048" s="4"/>
      <c r="J1048" s="8"/>
      <c r="K1048" s="8"/>
      <c r="L1048" s="8"/>
      <c r="M1048" s="8"/>
      <c r="O1048" s="8"/>
      <c r="P1048" s="8"/>
      <c r="R1048" s="8"/>
      <c r="S1048" s="8"/>
      <c r="T1048" s="8"/>
      <c r="U1048" s="8"/>
      <c r="W1048" s="8">
        <f t="shared" si="4101"/>
        <v>32.5</v>
      </c>
      <c r="X1048">
        <v>2725200</v>
      </c>
      <c r="Y1048">
        <f t="shared" si="4102"/>
        <v>757</v>
      </c>
      <c r="Z1048" s="8">
        <v>529.4</v>
      </c>
      <c r="AA1048" s="8">
        <v>2.9</v>
      </c>
      <c r="AB1048" s="8">
        <v>61.2</v>
      </c>
      <c r="AC1048" s="4"/>
      <c r="BZ1048" s="41"/>
      <c r="CA1048" s="41"/>
      <c r="CB1048" s="41"/>
      <c r="CC1048" s="41"/>
      <c r="CD1048" s="41"/>
      <c r="CE1048" s="41"/>
      <c r="CF1048" s="41"/>
      <c r="CG1048" s="41"/>
      <c r="CH1048" s="41"/>
      <c r="CI1048" s="41"/>
      <c r="CJ1048" s="41"/>
      <c r="CK1048" s="41"/>
      <c r="CL1048" s="41"/>
      <c r="CM1048" s="41"/>
      <c r="CN1048" s="41"/>
      <c r="KL1048" s="84">
        <f t="shared" si="4210"/>
        <v>27710</v>
      </c>
      <c r="KM1048">
        <v>1975</v>
      </c>
      <c r="KN1048">
        <v>11</v>
      </c>
      <c r="KO1048">
        <v>12</v>
      </c>
      <c r="KP1048" s="84">
        <f t="shared" si="4211"/>
        <v>316</v>
      </c>
      <c r="KQ1048" s="74">
        <f t="shared" ref="KQ1048:KR1048" si="4265">KQ683</f>
        <v>3.6</v>
      </c>
      <c r="KR1048" s="74">
        <f t="shared" si="4265"/>
        <v>-1.8</v>
      </c>
      <c r="KS1048" s="74">
        <f t="shared" si="4213"/>
        <v>-2.9</v>
      </c>
      <c r="KT1048" s="74">
        <f t="shared" si="4214"/>
        <v>5.6</v>
      </c>
      <c r="KU1048" s="74">
        <f t="shared" ref="KU1048:KV1048" si="4266">KU683</f>
        <v>5.2</v>
      </c>
      <c r="KV1048" s="74">
        <f t="shared" si="4266"/>
        <v>10.199999999999999</v>
      </c>
      <c r="KW1048" s="72">
        <f t="shared" si="4202"/>
        <v>0.89</v>
      </c>
      <c r="KX1048" s="74">
        <f t="shared" si="4144"/>
        <v>2.6</v>
      </c>
      <c r="KZ1048" s="74">
        <f t="shared" ref="KZ1048:LC1048" si="4267">KZ683</f>
        <v>79.900000000000006</v>
      </c>
      <c r="LA1048" s="74">
        <f t="shared" si="4267"/>
        <v>67.5</v>
      </c>
      <c r="LB1048" s="74">
        <f t="shared" si="4267"/>
        <v>15.5</v>
      </c>
      <c r="LC1048" s="74">
        <f t="shared" si="4267"/>
        <v>0.8</v>
      </c>
    </row>
    <row r="1049" spans="8:315" x14ac:dyDescent="0.35">
      <c r="H1049" s="4"/>
      <c r="J1049" s="8"/>
      <c r="K1049" s="8"/>
      <c r="L1049" s="8"/>
      <c r="M1049" s="8"/>
      <c r="O1049" s="8"/>
      <c r="P1049" s="8"/>
      <c r="R1049" s="8"/>
      <c r="S1049" s="8"/>
      <c r="T1049" s="8"/>
      <c r="U1049" s="8"/>
      <c r="W1049" s="8">
        <f t="shared" si="4101"/>
        <v>32.6</v>
      </c>
      <c r="X1049">
        <v>2728800</v>
      </c>
      <c r="Y1049">
        <f t="shared" si="4102"/>
        <v>758</v>
      </c>
      <c r="Z1049" s="8">
        <v>453.3</v>
      </c>
      <c r="AA1049" s="8">
        <v>3.2</v>
      </c>
      <c r="AB1049" s="8">
        <v>61.1</v>
      </c>
      <c r="AC1049" s="4"/>
      <c r="BZ1049" s="41"/>
      <c r="CA1049" s="41"/>
      <c r="CB1049" s="41"/>
      <c r="CC1049" s="41"/>
      <c r="CD1049" s="41"/>
      <c r="CE1049" s="41"/>
      <c r="CF1049" s="41"/>
      <c r="CG1049" s="41"/>
      <c r="CH1049" s="41"/>
      <c r="CI1049" s="41"/>
      <c r="CJ1049" s="41"/>
      <c r="CK1049" s="41"/>
      <c r="CL1049" s="41"/>
      <c r="CM1049" s="41"/>
      <c r="CN1049" s="41"/>
      <c r="KL1049" s="84">
        <f t="shared" si="4210"/>
        <v>27711</v>
      </c>
      <c r="KM1049">
        <v>1975</v>
      </c>
      <c r="KN1049">
        <v>11</v>
      </c>
      <c r="KO1049">
        <v>13</v>
      </c>
      <c r="KP1049" s="84">
        <f t="shared" si="4211"/>
        <v>317</v>
      </c>
      <c r="KQ1049" s="74">
        <f t="shared" ref="KQ1049:KR1049" si="4268">KQ684</f>
        <v>4.2</v>
      </c>
      <c r="KR1049" s="74">
        <f t="shared" si="4268"/>
        <v>-2.9</v>
      </c>
      <c r="KS1049" s="74">
        <f t="shared" si="4213"/>
        <v>-2.2999999999999998</v>
      </c>
      <c r="KT1049" s="74">
        <f t="shared" si="4214"/>
        <v>3.6</v>
      </c>
      <c r="KU1049" s="74">
        <f t="shared" ref="KU1049:KV1049" si="4269">KU684</f>
        <v>5.6</v>
      </c>
      <c r="KV1049" s="74">
        <f t="shared" si="4269"/>
        <v>10.1</v>
      </c>
      <c r="KW1049" s="72">
        <f t="shared" si="4202"/>
        <v>0.86</v>
      </c>
      <c r="KX1049" s="74">
        <f t="shared" si="4144"/>
        <v>2.2000000000000002</v>
      </c>
      <c r="KZ1049" s="74">
        <f t="shared" ref="KZ1049:LC1049" si="4270">KZ684</f>
        <v>81.8</v>
      </c>
      <c r="LA1049" s="74">
        <f t="shared" si="4270"/>
        <v>68.5</v>
      </c>
      <c r="LB1049" s="74">
        <f t="shared" si="4270"/>
        <v>12.9</v>
      </c>
      <c r="LC1049" s="74">
        <f t="shared" si="4270"/>
        <v>0.7</v>
      </c>
    </row>
    <row r="1050" spans="8:315" x14ac:dyDescent="0.35">
      <c r="H1050" s="4"/>
      <c r="J1050" s="8"/>
      <c r="K1050" s="8"/>
      <c r="L1050" s="8"/>
      <c r="M1050" s="8"/>
      <c r="O1050" s="8"/>
      <c r="P1050" s="8"/>
      <c r="R1050" s="8"/>
      <c r="S1050" s="8"/>
      <c r="T1050" s="8"/>
      <c r="U1050" s="8"/>
      <c r="W1050" s="8">
        <f t="shared" si="4101"/>
        <v>32.6</v>
      </c>
      <c r="X1050">
        <v>2732400</v>
      </c>
      <c r="Y1050">
        <f t="shared" si="4102"/>
        <v>759</v>
      </c>
      <c r="Z1050" s="8">
        <v>259.2</v>
      </c>
      <c r="AA1050" s="8">
        <v>3.5</v>
      </c>
      <c r="AB1050" s="8">
        <v>61.6</v>
      </c>
      <c r="AC1050" s="4"/>
      <c r="BZ1050" s="41"/>
      <c r="CA1050" s="41"/>
      <c r="CB1050" s="41"/>
      <c r="CC1050" s="41"/>
      <c r="CD1050" s="41"/>
      <c r="CE1050" s="41"/>
      <c r="CF1050" s="41"/>
      <c r="CG1050" s="41"/>
      <c r="CH1050" s="41"/>
      <c r="CI1050" s="41"/>
      <c r="CJ1050" s="41"/>
      <c r="CK1050" s="41"/>
      <c r="CL1050" s="41"/>
      <c r="CM1050" s="41"/>
      <c r="CN1050" s="41"/>
      <c r="KL1050" s="84">
        <f t="shared" si="4210"/>
        <v>27712</v>
      </c>
      <c r="KM1050">
        <v>1975</v>
      </c>
      <c r="KN1050">
        <v>11</v>
      </c>
      <c r="KO1050">
        <v>14</v>
      </c>
      <c r="KP1050" s="84">
        <f t="shared" si="4211"/>
        <v>318</v>
      </c>
      <c r="KQ1050" s="74">
        <f t="shared" ref="KQ1050:KR1050" si="4271">KQ685</f>
        <v>5.0999999999999996</v>
      </c>
      <c r="KR1050" s="74">
        <f t="shared" si="4271"/>
        <v>-2.2999999999999998</v>
      </c>
      <c r="KS1050" s="74">
        <f t="shared" si="4213"/>
        <v>-1.4</v>
      </c>
      <c r="KT1050" s="74">
        <f t="shared" si="4214"/>
        <v>4.2</v>
      </c>
      <c r="KU1050" s="74">
        <f t="shared" ref="KU1050:KV1050" si="4272">KU685</f>
        <v>5.6</v>
      </c>
      <c r="KV1050" s="74">
        <f t="shared" si="4272"/>
        <v>10.5</v>
      </c>
      <c r="KW1050" s="72">
        <f t="shared" si="4202"/>
        <v>0.87</v>
      </c>
      <c r="KX1050" s="74">
        <f t="shared" si="4144"/>
        <v>3.6</v>
      </c>
      <c r="KZ1050" s="74">
        <f t="shared" ref="KZ1050:LC1050" si="4273">KZ685</f>
        <v>82.5</v>
      </c>
      <c r="LA1050" s="74">
        <f t="shared" si="4273"/>
        <v>68</v>
      </c>
      <c r="LB1050" s="74">
        <f t="shared" si="4273"/>
        <v>14.7</v>
      </c>
      <c r="LC1050" s="74">
        <f t="shared" si="4273"/>
        <v>0.8</v>
      </c>
    </row>
    <row r="1051" spans="8:315" x14ac:dyDescent="0.35">
      <c r="H1051" s="4"/>
      <c r="J1051" s="8"/>
      <c r="K1051" s="8"/>
      <c r="L1051" s="8"/>
      <c r="M1051" s="8"/>
      <c r="O1051" s="8"/>
      <c r="P1051" s="8"/>
      <c r="R1051" s="8"/>
      <c r="S1051" s="8"/>
      <c r="T1051" s="8"/>
      <c r="U1051" s="8"/>
      <c r="W1051" s="8">
        <f t="shared" si="4101"/>
        <v>32.700000000000003</v>
      </c>
      <c r="X1051">
        <v>2736000</v>
      </c>
      <c r="Y1051">
        <f t="shared" si="4102"/>
        <v>760</v>
      </c>
      <c r="Z1051" s="8">
        <v>95</v>
      </c>
      <c r="AA1051" s="8">
        <v>3.6</v>
      </c>
      <c r="AB1051" s="8">
        <v>63</v>
      </c>
      <c r="AC1051" s="4"/>
      <c r="BZ1051" s="41"/>
      <c r="CA1051" s="41"/>
      <c r="CB1051" s="41"/>
      <c r="CC1051" s="41"/>
      <c r="CD1051" s="41"/>
      <c r="CE1051" s="41"/>
      <c r="CF1051" s="41"/>
      <c r="CG1051" s="41"/>
      <c r="CH1051" s="41"/>
      <c r="CI1051" s="41"/>
      <c r="CJ1051" s="41"/>
      <c r="CK1051" s="41"/>
      <c r="CL1051" s="41"/>
      <c r="CM1051" s="41"/>
      <c r="CN1051" s="41"/>
      <c r="KL1051" s="84">
        <f t="shared" si="4210"/>
        <v>27713</v>
      </c>
      <c r="KM1051">
        <v>1975</v>
      </c>
      <c r="KN1051">
        <v>11</v>
      </c>
      <c r="KO1051">
        <v>15</v>
      </c>
      <c r="KP1051" s="84">
        <f t="shared" si="4211"/>
        <v>319</v>
      </c>
      <c r="KQ1051" s="74">
        <f t="shared" ref="KQ1051:KR1051" si="4274">KQ686</f>
        <v>4.7</v>
      </c>
      <c r="KR1051" s="74">
        <f t="shared" si="4274"/>
        <v>-1.4</v>
      </c>
      <c r="KS1051" s="74">
        <f t="shared" si="4213"/>
        <v>-2.5</v>
      </c>
      <c r="KT1051" s="74">
        <f t="shared" si="4214"/>
        <v>5.0999999999999996</v>
      </c>
      <c r="KU1051" s="74">
        <f t="shared" ref="KU1051:KV1051" si="4275">KU686</f>
        <v>5.3</v>
      </c>
      <c r="KV1051" s="74">
        <f t="shared" si="4275"/>
        <v>10.199999999999999</v>
      </c>
      <c r="KW1051" s="72">
        <f t="shared" si="4202"/>
        <v>0.88</v>
      </c>
      <c r="KX1051" s="74">
        <f t="shared" si="4144"/>
        <v>2.2000000000000002</v>
      </c>
      <c r="KZ1051" s="74">
        <f t="shared" ref="KZ1051:LC1051" si="4276">KZ686</f>
        <v>80.099999999999994</v>
      </c>
      <c r="LA1051" s="74">
        <f t="shared" si="4276"/>
        <v>65.3</v>
      </c>
      <c r="LB1051" s="74">
        <f t="shared" si="4276"/>
        <v>14.6</v>
      </c>
      <c r="LC1051" s="74">
        <f t="shared" si="4276"/>
        <v>0.7</v>
      </c>
    </row>
    <row r="1052" spans="8:315" x14ac:dyDescent="0.35">
      <c r="H1052" s="4"/>
      <c r="J1052" s="8"/>
      <c r="K1052" s="8"/>
      <c r="L1052" s="8"/>
      <c r="M1052" s="8"/>
      <c r="O1052" s="8"/>
      <c r="P1052" s="8"/>
      <c r="R1052" s="8"/>
      <c r="S1052" s="8"/>
      <c r="T1052" s="8"/>
      <c r="U1052" s="8"/>
      <c r="W1052" s="8">
        <f t="shared" si="4101"/>
        <v>32.700000000000003</v>
      </c>
      <c r="X1052">
        <v>2739600</v>
      </c>
      <c r="Y1052">
        <f t="shared" si="4102"/>
        <v>761</v>
      </c>
      <c r="Z1052" s="8">
        <v>24.4</v>
      </c>
      <c r="AA1052" s="8">
        <v>3.3</v>
      </c>
      <c r="AB1052" s="8">
        <v>64.599999999999994</v>
      </c>
      <c r="AC1052" s="4"/>
      <c r="BZ1052" s="41"/>
      <c r="CA1052" s="41"/>
      <c r="CB1052" s="41"/>
      <c r="CC1052" s="41"/>
      <c r="CD1052" s="41"/>
      <c r="CE1052" s="41"/>
      <c r="CF1052" s="41"/>
      <c r="CG1052" s="41"/>
      <c r="CH1052" s="41"/>
      <c r="CI1052" s="41"/>
      <c r="CJ1052" s="41"/>
      <c r="CK1052" s="41"/>
      <c r="CL1052" s="41"/>
      <c r="CM1052" s="41"/>
      <c r="CN1052" s="41"/>
      <c r="KL1052" s="84">
        <f t="shared" si="4210"/>
        <v>27714</v>
      </c>
      <c r="KM1052">
        <v>1975</v>
      </c>
      <c r="KN1052">
        <v>11</v>
      </c>
      <c r="KO1052">
        <v>16</v>
      </c>
      <c r="KP1052" s="84">
        <f t="shared" si="4211"/>
        <v>320</v>
      </c>
      <c r="KQ1052" s="74">
        <f t="shared" ref="KQ1052:KR1052" si="4277">KQ687</f>
        <v>4.7</v>
      </c>
      <c r="KR1052" s="74">
        <f t="shared" si="4277"/>
        <v>-2.5</v>
      </c>
      <c r="KS1052" s="74">
        <f t="shared" si="4213"/>
        <v>-2.9</v>
      </c>
      <c r="KT1052" s="74">
        <f t="shared" si="4214"/>
        <v>4.7</v>
      </c>
      <c r="KU1052" s="74">
        <f t="shared" ref="KU1052:KV1052" si="4278">KU687</f>
        <v>5.3</v>
      </c>
      <c r="KV1052" s="74">
        <f t="shared" si="4278"/>
        <v>9.6999999999999993</v>
      </c>
      <c r="KW1052" s="72">
        <f t="shared" si="4202"/>
        <v>0.87</v>
      </c>
      <c r="KX1052" s="74">
        <f t="shared" si="4144"/>
        <v>1.5</v>
      </c>
      <c r="KZ1052" s="74">
        <f t="shared" ref="KZ1052:LC1052" si="4279">KZ687</f>
        <v>80.400000000000006</v>
      </c>
      <c r="LA1052" s="74">
        <f t="shared" si="4279"/>
        <v>64.099999999999994</v>
      </c>
      <c r="LB1052" s="74">
        <f t="shared" si="4279"/>
        <v>13</v>
      </c>
      <c r="LC1052" s="74">
        <f t="shared" si="4279"/>
        <v>0.7</v>
      </c>
    </row>
    <row r="1053" spans="8:315" x14ac:dyDescent="0.35">
      <c r="H1053" s="4"/>
      <c r="J1053" s="8"/>
      <c r="K1053" s="8"/>
      <c r="L1053" s="8"/>
      <c r="M1053" s="8"/>
      <c r="O1053" s="8"/>
      <c r="P1053" s="8"/>
      <c r="R1053" s="8"/>
      <c r="S1053" s="8"/>
      <c r="T1053" s="8"/>
      <c r="U1053" s="8"/>
      <c r="W1053" s="8">
        <f t="shared" si="4101"/>
        <v>32.799999999999997</v>
      </c>
      <c r="X1053">
        <v>2743200</v>
      </c>
      <c r="Y1053">
        <f t="shared" si="4102"/>
        <v>762</v>
      </c>
      <c r="Z1053" s="8">
        <v>0.6</v>
      </c>
      <c r="AA1053" s="8">
        <v>3.1</v>
      </c>
      <c r="AB1053" s="8">
        <v>68.3</v>
      </c>
      <c r="AC1053" s="4"/>
      <c r="BZ1053" s="41"/>
      <c r="CA1053" s="41"/>
      <c r="CB1053" s="41"/>
      <c r="CC1053" s="41"/>
      <c r="CD1053" s="41"/>
      <c r="CE1053" s="41"/>
      <c r="CF1053" s="41"/>
      <c r="CG1053" s="41"/>
      <c r="CH1053" s="41"/>
      <c r="CI1053" s="41"/>
      <c r="CJ1053" s="41"/>
      <c r="CK1053" s="41"/>
      <c r="CL1053" s="41"/>
      <c r="CM1053" s="41"/>
      <c r="CN1053" s="41"/>
      <c r="KL1053" s="84">
        <f t="shared" si="4210"/>
        <v>27715</v>
      </c>
      <c r="KM1053">
        <v>1975</v>
      </c>
      <c r="KN1053">
        <v>11</v>
      </c>
      <c r="KO1053">
        <v>17</v>
      </c>
      <c r="KP1053" s="84">
        <f t="shared" si="4211"/>
        <v>321</v>
      </c>
      <c r="KQ1053" s="74">
        <f t="shared" ref="KQ1053:KR1053" si="4280">KQ688</f>
        <v>4.9000000000000004</v>
      </c>
      <c r="KR1053" s="74">
        <f t="shared" si="4280"/>
        <v>-2.9</v>
      </c>
      <c r="KS1053" s="74">
        <f t="shared" si="4213"/>
        <v>-2.7</v>
      </c>
      <c r="KT1053" s="74">
        <f t="shared" si="4214"/>
        <v>4.7</v>
      </c>
      <c r="KU1053" s="74">
        <f t="shared" ref="KU1053:KV1053" si="4281">KU688</f>
        <v>5</v>
      </c>
      <c r="KV1053" s="74">
        <f t="shared" si="4281"/>
        <v>9.1999999999999993</v>
      </c>
      <c r="KW1053" s="72">
        <f t="shared" si="4202"/>
        <v>0.87</v>
      </c>
      <c r="KX1053" s="74">
        <f t="shared" si="4144"/>
        <v>1.9</v>
      </c>
      <c r="KZ1053" s="74">
        <f t="shared" ref="KZ1053:LC1053" si="4282">KZ688</f>
        <v>81</v>
      </c>
      <c r="LA1053" s="74">
        <f t="shared" si="4282"/>
        <v>69.3</v>
      </c>
      <c r="LB1053" s="74">
        <f t="shared" si="4282"/>
        <v>13.3</v>
      </c>
      <c r="LC1053" s="74">
        <f t="shared" si="4282"/>
        <v>0.7</v>
      </c>
    </row>
    <row r="1054" spans="8:315" x14ac:dyDescent="0.35">
      <c r="H1054" s="4"/>
      <c r="J1054" s="8"/>
      <c r="K1054" s="8"/>
      <c r="L1054" s="8"/>
      <c r="M1054" s="8"/>
      <c r="O1054" s="8"/>
      <c r="P1054" s="8"/>
      <c r="R1054" s="8"/>
      <c r="S1054" s="8"/>
      <c r="T1054" s="8"/>
      <c r="U1054" s="8"/>
      <c r="W1054" s="8">
        <f t="shared" si="4101"/>
        <v>32.799999999999997</v>
      </c>
      <c r="X1054">
        <v>2746800</v>
      </c>
      <c r="Y1054">
        <f t="shared" si="4102"/>
        <v>763</v>
      </c>
      <c r="Z1054" s="8">
        <v>0</v>
      </c>
      <c r="AA1054" s="8">
        <v>3</v>
      </c>
      <c r="AB1054" s="8">
        <v>67.2</v>
      </c>
      <c r="AC1054" s="4"/>
      <c r="BZ1054" s="41"/>
      <c r="CA1054" s="41"/>
      <c r="CB1054" s="41"/>
      <c r="CC1054" s="41"/>
      <c r="CD1054" s="41"/>
      <c r="CE1054" s="41"/>
      <c r="CF1054" s="41"/>
      <c r="CG1054" s="41"/>
      <c r="CH1054" s="41"/>
      <c r="CI1054" s="41"/>
      <c r="CJ1054" s="41"/>
      <c r="CK1054" s="41"/>
      <c r="CL1054" s="41"/>
      <c r="CM1054" s="41"/>
      <c r="CN1054" s="41"/>
      <c r="KL1054" s="84">
        <f t="shared" si="4210"/>
        <v>27716</v>
      </c>
      <c r="KM1054">
        <v>1975</v>
      </c>
      <c r="KN1054">
        <v>11</v>
      </c>
      <c r="KO1054">
        <v>18</v>
      </c>
      <c r="KP1054" s="84">
        <f t="shared" si="4211"/>
        <v>322</v>
      </c>
      <c r="KQ1054" s="74">
        <f t="shared" ref="KQ1054:KR1054" si="4283">KQ689</f>
        <v>4.5</v>
      </c>
      <c r="KR1054" s="74">
        <f t="shared" si="4283"/>
        <v>-2.7</v>
      </c>
      <c r="KS1054" s="74">
        <f t="shared" si="4213"/>
        <v>-2.4</v>
      </c>
      <c r="KT1054" s="74">
        <f t="shared" si="4214"/>
        <v>4.9000000000000004</v>
      </c>
      <c r="KU1054" s="74">
        <f t="shared" ref="KU1054:KV1054" si="4284">KU689</f>
        <v>5.9</v>
      </c>
      <c r="KV1054" s="74">
        <f t="shared" si="4284"/>
        <v>11.5</v>
      </c>
      <c r="KW1054" s="72">
        <f t="shared" si="4202"/>
        <v>0.88</v>
      </c>
      <c r="KX1054" s="74">
        <f t="shared" si="4144"/>
        <v>0.6</v>
      </c>
      <c r="KZ1054" s="74">
        <f t="shared" ref="KZ1054:LC1054" si="4285">KZ689</f>
        <v>81.8</v>
      </c>
      <c r="LA1054" s="74">
        <f t="shared" si="4285"/>
        <v>66</v>
      </c>
      <c r="LB1054" s="74">
        <f t="shared" si="4285"/>
        <v>12.6</v>
      </c>
      <c r="LC1054" s="74">
        <f t="shared" si="4285"/>
        <v>0.7</v>
      </c>
    </row>
    <row r="1055" spans="8:315" x14ac:dyDescent="0.35">
      <c r="H1055" s="4"/>
      <c r="J1055" s="8"/>
      <c r="K1055" s="8"/>
      <c r="L1055" s="8"/>
      <c r="M1055" s="8"/>
      <c r="O1055" s="8"/>
      <c r="P1055" s="8"/>
      <c r="R1055" s="8"/>
      <c r="S1055" s="8"/>
      <c r="T1055" s="8"/>
      <c r="U1055" s="8"/>
      <c r="W1055" s="8">
        <f t="shared" si="4101"/>
        <v>32.799999999999997</v>
      </c>
      <c r="X1055">
        <v>2750400</v>
      </c>
      <c r="Y1055">
        <f t="shared" si="4102"/>
        <v>764</v>
      </c>
      <c r="Z1055" s="8">
        <v>0</v>
      </c>
      <c r="AA1055" s="8">
        <v>2.9</v>
      </c>
      <c r="AB1055" s="8">
        <v>69.8</v>
      </c>
      <c r="AC1055" s="4"/>
      <c r="BZ1055" s="41"/>
      <c r="CA1055" s="41"/>
      <c r="CB1055" s="41"/>
      <c r="CC1055" s="41"/>
      <c r="CD1055" s="41"/>
      <c r="CE1055" s="41"/>
      <c r="CF1055" s="41"/>
      <c r="CG1055" s="41"/>
      <c r="CH1055" s="41"/>
      <c r="CI1055" s="41"/>
      <c r="CJ1055" s="41"/>
      <c r="CK1055" s="41"/>
      <c r="CL1055" s="41"/>
      <c r="CM1055" s="41"/>
      <c r="CN1055" s="41"/>
      <c r="KL1055" s="84">
        <f t="shared" si="4210"/>
        <v>27717</v>
      </c>
      <c r="KM1055">
        <v>1975</v>
      </c>
      <c r="KN1055">
        <v>11</v>
      </c>
      <c r="KO1055">
        <v>19</v>
      </c>
      <c r="KP1055" s="84">
        <f t="shared" si="4211"/>
        <v>323</v>
      </c>
      <c r="KQ1055" s="74">
        <f t="shared" ref="KQ1055:KR1055" si="4286">KQ690</f>
        <v>4.8</v>
      </c>
      <c r="KR1055" s="74">
        <f t="shared" si="4286"/>
        <v>-2.4</v>
      </c>
      <c r="KS1055" s="74">
        <f t="shared" si="4213"/>
        <v>-2.2999999999999998</v>
      </c>
      <c r="KT1055" s="74">
        <f t="shared" si="4214"/>
        <v>4.5</v>
      </c>
      <c r="KU1055" s="74">
        <f t="shared" ref="KU1055:KV1055" si="4287">KU690</f>
        <v>5.5</v>
      </c>
      <c r="KV1055" s="74">
        <f t="shared" si="4287"/>
        <v>9.4</v>
      </c>
      <c r="KW1055" s="72">
        <f t="shared" si="4202"/>
        <v>0.84</v>
      </c>
      <c r="KX1055" s="74">
        <f t="shared" si="4144"/>
        <v>1.1000000000000001</v>
      </c>
      <c r="KZ1055" s="74">
        <f t="shared" ref="KZ1055:LC1055" si="4288">KZ690</f>
        <v>81.099999999999994</v>
      </c>
      <c r="LA1055" s="74">
        <f t="shared" si="4288"/>
        <v>67.7</v>
      </c>
      <c r="LB1055" s="74">
        <f t="shared" si="4288"/>
        <v>12.3</v>
      </c>
      <c r="LC1055" s="74">
        <f t="shared" si="4288"/>
        <v>0.7</v>
      </c>
    </row>
    <row r="1056" spans="8:315" x14ac:dyDescent="0.35">
      <c r="H1056" s="4"/>
      <c r="J1056" s="8"/>
      <c r="K1056" s="8"/>
      <c r="L1056" s="8"/>
      <c r="M1056" s="8"/>
      <c r="O1056" s="8"/>
      <c r="P1056" s="8"/>
      <c r="R1056" s="8"/>
      <c r="S1056" s="8"/>
      <c r="T1056" s="8"/>
      <c r="U1056" s="8"/>
      <c r="W1056" s="8">
        <f t="shared" si="4101"/>
        <v>32.9</v>
      </c>
      <c r="X1056">
        <v>2754000</v>
      </c>
      <c r="Y1056">
        <f t="shared" si="4102"/>
        <v>765</v>
      </c>
      <c r="Z1056" s="8">
        <v>0</v>
      </c>
      <c r="AA1056" s="8">
        <v>1.4</v>
      </c>
      <c r="AB1056" s="8">
        <v>80.5</v>
      </c>
      <c r="AC1056" s="4"/>
      <c r="BZ1056" s="41"/>
      <c r="CA1056" s="41"/>
      <c r="CB1056" s="41"/>
      <c r="CC1056" s="41"/>
      <c r="CD1056" s="41"/>
      <c r="CE1056" s="41"/>
      <c r="CF1056" s="41"/>
      <c r="CG1056" s="41"/>
      <c r="CH1056" s="41"/>
      <c r="CI1056" s="41"/>
      <c r="CJ1056" s="41"/>
      <c r="CK1056" s="41"/>
      <c r="CL1056" s="41"/>
      <c r="CM1056" s="41"/>
      <c r="CN1056" s="41"/>
      <c r="KL1056" s="84">
        <f t="shared" si="4210"/>
        <v>27718</v>
      </c>
      <c r="KM1056">
        <v>1975</v>
      </c>
      <c r="KN1056">
        <v>11</v>
      </c>
      <c r="KO1056">
        <v>20</v>
      </c>
      <c r="KP1056" s="84">
        <f t="shared" si="4211"/>
        <v>324</v>
      </c>
      <c r="KQ1056" s="74">
        <f t="shared" ref="KQ1056:KR1056" si="4289">KQ691</f>
        <v>4.2</v>
      </c>
      <c r="KR1056" s="74">
        <f t="shared" si="4289"/>
        <v>-2.2999999999999998</v>
      </c>
      <c r="KS1056" s="74">
        <f t="shared" si="4213"/>
        <v>-2.5</v>
      </c>
      <c r="KT1056" s="74">
        <f t="shared" si="4214"/>
        <v>4.8</v>
      </c>
      <c r="KU1056" s="74">
        <f t="shared" ref="KU1056:KV1056" si="4290">KU691</f>
        <v>4.5</v>
      </c>
      <c r="KV1056" s="74">
        <f t="shared" si="4290"/>
        <v>8.4</v>
      </c>
      <c r="KW1056" s="72">
        <f t="shared" si="4202"/>
        <v>0.87</v>
      </c>
      <c r="KX1056" s="74">
        <f t="shared" si="4144"/>
        <v>3.1</v>
      </c>
      <c r="KZ1056" s="74">
        <f t="shared" ref="KZ1056:LC1056" si="4291">KZ691</f>
        <v>81.400000000000006</v>
      </c>
      <c r="LA1056" s="74">
        <f t="shared" si="4291"/>
        <v>69.400000000000006</v>
      </c>
      <c r="LB1056" s="74">
        <f t="shared" si="4291"/>
        <v>13.9</v>
      </c>
      <c r="LC1056" s="74">
        <f t="shared" si="4291"/>
        <v>0.8</v>
      </c>
    </row>
    <row r="1057" spans="8:315" x14ac:dyDescent="0.35">
      <c r="H1057" s="4"/>
      <c r="J1057" s="8"/>
      <c r="K1057" s="8"/>
      <c r="L1057" s="8"/>
      <c r="M1057" s="8"/>
      <c r="O1057" s="8"/>
      <c r="P1057" s="8"/>
      <c r="R1057" s="8"/>
      <c r="S1057" s="8"/>
      <c r="T1057" s="8"/>
      <c r="U1057" s="8"/>
      <c r="W1057" s="8">
        <f t="shared" si="4101"/>
        <v>32.9</v>
      </c>
      <c r="X1057">
        <v>2757600</v>
      </c>
      <c r="Y1057">
        <f t="shared" si="4102"/>
        <v>766</v>
      </c>
      <c r="Z1057" s="8">
        <v>0</v>
      </c>
      <c r="AA1057" s="8">
        <v>0</v>
      </c>
      <c r="AB1057" s="8">
        <v>80.3</v>
      </c>
      <c r="AC1057" s="4"/>
      <c r="BZ1057" s="41"/>
      <c r="CA1057" s="41"/>
      <c r="CB1057" s="41"/>
      <c r="CC1057" s="41"/>
      <c r="CD1057" s="41"/>
      <c r="CE1057" s="41"/>
      <c r="CF1057" s="41"/>
      <c r="CG1057" s="41"/>
      <c r="CH1057" s="41"/>
      <c r="CI1057" s="41"/>
      <c r="CJ1057" s="41"/>
      <c r="CK1057" s="41"/>
      <c r="CL1057" s="41"/>
      <c r="CM1057" s="41"/>
      <c r="CN1057" s="41"/>
      <c r="KL1057" s="84">
        <f t="shared" si="4210"/>
        <v>27719</v>
      </c>
      <c r="KM1057">
        <v>1975</v>
      </c>
      <c r="KN1057">
        <v>11</v>
      </c>
      <c r="KO1057">
        <v>21</v>
      </c>
      <c r="KP1057" s="84">
        <f t="shared" si="4211"/>
        <v>325</v>
      </c>
      <c r="KQ1057" s="74">
        <f t="shared" ref="KQ1057:KR1057" si="4292">KQ692</f>
        <v>2.6</v>
      </c>
      <c r="KR1057" s="74">
        <f t="shared" si="4292"/>
        <v>-2.5</v>
      </c>
      <c r="KS1057" s="74">
        <f t="shared" si="4213"/>
        <v>-3.5</v>
      </c>
      <c r="KT1057" s="74">
        <f t="shared" si="4214"/>
        <v>4.2</v>
      </c>
      <c r="KU1057" s="74">
        <f t="shared" ref="KU1057:KV1057" si="4293">KU692</f>
        <v>4.5999999999999996</v>
      </c>
      <c r="KV1057" s="74">
        <f t="shared" si="4293"/>
        <v>9.1</v>
      </c>
      <c r="KW1057" s="72">
        <f t="shared" si="4202"/>
        <v>0.89</v>
      </c>
      <c r="KX1057" s="74">
        <f t="shared" si="4144"/>
        <v>2.1</v>
      </c>
      <c r="KZ1057" s="74">
        <f t="shared" ref="KZ1057:LC1057" si="4294">KZ692</f>
        <v>82.6</v>
      </c>
      <c r="LA1057" s="74">
        <f t="shared" si="4294"/>
        <v>77.099999999999994</v>
      </c>
      <c r="LB1057" s="74">
        <f t="shared" si="4294"/>
        <v>15.5</v>
      </c>
      <c r="LC1057" s="74">
        <f t="shared" si="4294"/>
        <v>0.8</v>
      </c>
    </row>
    <row r="1058" spans="8:315" x14ac:dyDescent="0.35">
      <c r="H1058" s="4"/>
      <c r="J1058" s="8"/>
      <c r="K1058" s="8"/>
      <c r="L1058" s="8"/>
      <c r="M1058" s="8"/>
      <c r="O1058" s="8"/>
      <c r="P1058" s="8"/>
      <c r="R1058" s="8"/>
      <c r="S1058" s="8"/>
      <c r="T1058" s="8"/>
      <c r="U1058" s="8"/>
      <c r="W1058" s="8">
        <f t="shared" si="4101"/>
        <v>33</v>
      </c>
      <c r="X1058">
        <v>2761200</v>
      </c>
      <c r="Y1058">
        <f t="shared" si="4102"/>
        <v>767</v>
      </c>
      <c r="Z1058" s="8">
        <v>0</v>
      </c>
      <c r="AA1058" s="8">
        <v>-0.3</v>
      </c>
      <c r="AB1058" s="8">
        <v>80.400000000000006</v>
      </c>
      <c r="AC1058" s="4"/>
      <c r="BZ1058" s="41"/>
      <c r="CA1058" s="41"/>
      <c r="CB1058" s="41"/>
      <c r="CC1058" s="41"/>
      <c r="CD1058" s="41"/>
      <c r="CE1058" s="41"/>
      <c r="CF1058" s="41"/>
      <c r="CG1058" s="41"/>
      <c r="CH1058" s="41"/>
      <c r="CI1058" s="41"/>
      <c r="CJ1058" s="41"/>
      <c r="CK1058" s="41"/>
      <c r="CL1058" s="41"/>
      <c r="CM1058" s="41"/>
      <c r="CN1058" s="41"/>
      <c r="KL1058" s="84">
        <f t="shared" si="4210"/>
        <v>27720</v>
      </c>
      <c r="KM1058">
        <v>1975</v>
      </c>
      <c r="KN1058">
        <v>11</v>
      </c>
      <c r="KO1058">
        <v>22</v>
      </c>
      <c r="KP1058" s="84">
        <f t="shared" si="4211"/>
        <v>326</v>
      </c>
      <c r="KQ1058" s="74">
        <f t="shared" ref="KQ1058:KR1058" si="4295">KQ693</f>
        <v>1.9</v>
      </c>
      <c r="KR1058" s="74">
        <f t="shared" si="4295"/>
        <v>-3.5</v>
      </c>
      <c r="KS1058" s="74">
        <f t="shared" si="4213"/>
        <v>-3.6</v>
      </c>
      <c r="KT1058" s="74">
        <f t="shared" si="4214"/>
        <v>2.6</v>
      </c>
      <c r="KU1058" s="74">
        <f t="shared" ref="KU1058:KV1058" si="4296">KU693</f>
        <v>5.2</v>
      </c>
      <c r="KV1058" s="74">
        <f t="shared" si="4296"/>
        <v>9.1999999999999993</v>
      </c>
      <c r="KW1058" s="72">
        <f t="shared" si="4202"/>
        <v>0.85</v>
      </c>
      <c r="KX1058" s="74">
        <f t="shared" si="4144"/>
        <v>1.3</v>
      </c>
      <c r="KZ1058" s="74">
        <f t="shared" ref="KZ1058:LC1058" si="4297">KZ693</f>
        <v>81</v>
      </c>
      <c r="LA1058" s="74">
        <f t="shared" si="4297"/>
        <v>68.599999999999994</v>
      </c>
      <c r="LB1058" s="74">
        <f t="shared" si="4297"/>
        <v>14.5</v>
      </c>
      <c r="LC1058" s="74">
        <f t="shared" si="4297"/>
        <v>0.8</v>
      </c>
    </row>
    <row r="1059" spans="8:315" x14ac:dyDescent="0.35">
      <c r="H1059" s="4"/>
      <c r="J1059" s="8"/>
      <c r="K1059" s="8"/>
      <c r="L1059" s="8"/>
      <c r="M1059" s="8"/>
      <c r="O1059" s="8"/>
      <c r="P1059" s="8"/>
      <c r="R1059" s="8"/>
      <c r="S1059" s="8"/>
      <c r="T1059" s="8"/>
      <c r="U1059" s="8"/>
      <c r="W1059" s="8">
        <f t="shared" si="4101"/>
        <v>33</v>
      </c>
      <c r="X1059">
        <v>2764800</v>
      </c>
      <c r="Y1059">
        <f t="shared" si="4102"/>
        <v>768</v>
      </c>
      <c r="Z1059" s="8">
        <v>0</v>
      </c>
      <c r="AA1059" s="8">
        <v>-0.7</v>
      </c>
      <c r="AB1059" s="8">
        <v>80.2</v>
      </c>
      <c r="AC1059" s="4"/>
      <c r="BZ1059" s="41"/>
      <c r="CA1059" s="41"/>
      <c r="CB1059" s="41"/>
      <c r="CC1059" s="41"/>
      <c r="CD1059" s="41"/>
      <c r="CE1059" s="41"/>
      <c r="CF1059" s="41"/>
      <c r="CG1059" s="41"/>
      <c r="CH1059" s="41"/>
      <c r="CI1059" s="41"/>
      <c r="CJ1059" s="41"/>
      <c r="CK1059" s="41"/>
      <c r="CL1059" s="41"/>
      <c r="CM1059" s="41"/>
      <c r="CN1059" s="41"/>
      <c r="KL1059" s="84">
        <f t="shared" si="4210"/>
        <v>27721</v>
      </c>
      <c r="KM1059">
        <v>1975</v>
      </c>
      <c r="KN1059">
        <v>11</v>
      </c>
      <c r="KO1059">
        <v>23</v>
      </c>
      <c r="KP1059" s="84">
        <f t="shared" si="4211"/>
        <v>327</v>
      </c>
      <c r="KQ1059" s="74">
        <f t="shared" ref="KQ1059:KR1059" si="4298">KQ694</f>
        <v>3.2</v>
      </c>
      <c r="KR1059" s="74">
        <f t="shared" si="4298"/>
        <v>-3.6</v>
      </c>
      <c r="KS1059" s="74">
        <f t="shared" si="4213"/>
        <v>-3.9</v>
      </c>
      <c r="KT1059" s="74">
        <f t="shared" si="4214"/>
        <v>1.9</v>
      </c>
      <c r="KU1059" s="74">
        <f t="shared" ref="KU1059:KV1059" si="4299">KU694</f>
        <v>5.2</v>
      </c>
      <c r="KV1059" s="74">
        <f t="shared" si="4299"/>
        <v>9.1</v>
      </c>
      <c r="KW1059" s="72">
        <f t="shared" si="4202"/>
        <v>0.85</v>
      </c>
      <c r="KX1059" s="74">
        <f t="shared" si="4144"/>
        <v>1.6</v>
      </c>
      <c r="KZ1059" s="74">
        <f t="shared" ref="KZ1059:LC1059" si="4300">KZ694</f>
        <v>80.3</v>
      </c>
      <c r="LA1059" s="74">
        <f t="shared" si="4300"/>
        <v>68.099999999999994</v>
      </c>
      <c r="LB1059" s="74">
        <f t="shared" si="4300"/>
        <v>12.4</v>
      </c>
      <c r="LC1059" s="74">
        <f t="shared" si="4300"/>
        <v>0.7</v>
      </c>
    </row>
    <row r="1060" spans="8:315" x14ac:dyDescent="0.35">
      <c r="H1060" s="4"/>
      <c r="J1060" s="8"/>
      <c r="K1060" s="8"/>
      <c r="L1060" s="8"/>
      <c r="M1060" s="8"/>
      <c r="O1060" s="8"/>
      <c r="P1060" s="8"/>
      <c r="R1060" s="8"/>
      <c r="S1060" s="8"/>
      <c r="T1060" s="8"/>
      <c r="U1060" s="8"/>
      <c r="W1060" s="8">
        <f t="shared" ref="W1060:W1123" si="4301">X1060/24/3600+1</f>
        <v>33</v>
      </c>
      <c r="X1060">
        <v>2768400</v>
      </c>
      <c r="Y1060">
        <f t="shared" ref="Y1060:Y1123" si="4302">X1060/3600</f>
        <v>769</v>
      </c>
      <c r="Z1060" s="8">
        <v>0</v>
      </c>
      <c r="AA1060" s="8">
        <v>-1.6</v>
      </c>
      <c r="AB1060" s="8">
        <v>80</v>
      </c>
      <c r="AC1060" s="4"/>
      <c r="BZ1060" s="41"/>
      <c r="CA1060" s="41"/>
      <c r="CB1060" s="41"/>
      <c r="CC1060" s="41"/>
      <c r="CD1060" s="41"/>
      <c r="CE1060" s="41"/>
      <c r="CF1060" s="41"/>
      <c r="CG1060" s="41"/>
      <c r="CH1060" s="41"/>
      <c r="CI1060" s="41"/>
      <c r="CJ1060" s="41"/>
      <c r="CK1060" s="41"/>
      <c r="CL1060" s="41"/>
      <c r="CM1060" s="41"/>
      <c r="CN1060" s="41"/>
      <c r="KL1060" s="84">
        <f t="shared" si="4210"/>
        <v>27722</v>
      </c>
      <c r="KM1060">
        <v>1975</v>
      </c>
      <c r="KN1060">
        <v>11</v>
      </c>
      <c r="KO1060">
        <v>24</v>
      </c>
      <c r="KP1060" s="84">
        <f t="shared" si="4211"/>
        <v>328</v>
      </c>
      <c r="KQ1060" s="74">
        <f t="shared" ref="KQ1060:KR1060" si="4303">KQ695</f>
        <v>3.1</v>
      </c>
      <c r="KR1060" s="74">
        <f t="shared" si="4303"/>
        <v>-3.9</v>
      </c>
      <c r="KS1060" s="74">
        <f t="shared" si="4213"/>
        <v>-4.7</v>
      </c>
      <c r="KT1060" s="74">
        <f t="shared" si="4214"/>
        <v>3.2</v>
      </c>
      <c r="KU1060" s="74">
        <f t="shared" ref="KU1060:KV1060" si="4304">KU695</f>
        <v>4.4000000000000004</v>
      </c>
      <c r="KV1060" s="74">
        <f t="shared" si="4304"/>
        <v>8.5</v>
      </c>
      <c r="KW1060" s="72">
        <f t="shared" si="4202"/>
        <v>0.88</v>
      </c>
      <c r="KX1060" s="74">
        <f t="shared" si="4144"/>
        <v>1.5</v>
      </c>
      <c r="KZ1060" s="74">
        <f t="shared" ref="KZ1060:LC1060" si="4305">KZ695</f>
        <v>84.6</v>
      </c>
      <c r="LA1060" s="74">
        <f t="shared" si="4305"/>
        <v>69.8</v>
      </c>
      <c r="LB1060" s="74">
        <f t="shared" si="4305"/>
        <v>15.1</v>
      </c>
      <c r="LC1060" s="74">
        <f t="shared" si="4305"/>
        <v>0.7</v>
      </c>
    </row>
    <row r="1061" spans="8:315" x14ac:dyDescent="0.35">
      <c r="H1061" s="4"/>
      <c r="J1061" s="8"/>
      <c r="K1061" s="8"/>
      <c r="L1061" s="8"/>
      <c r="M1061" s="8"/>
      <c r="O1061" s="8"/>
      <c r="P1061" s="8"/>
      <c r="R1061" s="8"/>
      <c r="S1061" s="8"/>
      <c r="T1061" s="8"/>
      <c r="U1061" s="8"/>
      <c r="W1061" s="8">
        <f t="shared" si="4301"/>
        <v>33.1</v>
      </c>
      <c r="X1061">
        <v>2772000</v>
      </c>
      <c r="Y1061">
        <f t="shared" si="4302"/>
        <v>770</v>
      </c>
      <c r="Z1061" s="8">
        <v>0</v>
      </c>
      <c r="AA1061" s="8">
        <v>-2.5</v>
      </c>
      <c r="AB1061" s="8">
        <v>75.3</v>
      </c>
      <c r="AC1061" s="4"/>
      <c r="BZ1061" s="41"/>
      <c r="CA1061" s="41"/>
      <c r="CB1061" s="41"/>
      <c r="CC1061" s="41"/>
      <c r="CD1061" s="41"/>
      <c r="CE1061" s="41"/>
      <c r="CF1061" s="41"/>
      <c r="CG1061" s="41"/>
      <c r="CH1061" s="41"/>
      <c r="CI1061" s="41"/>
      <c r="CJ1061" s="41"/>
      <c r="CK1061" s="41"/>
      <c r="CL1061" s="41"/>
      <c r="CM1061" s="41"/>
      <c r="CN1061" s="41"/>
      <c r="KL1061" s="84">
        <f t="shared" si="4210"/>
        <v>27723</v>
      </c>
      <c r="KM1061">
        <v>1975</v>
      </c>
      <c r="KN1061">
        <v>11</v>
      </c>
      <c r="KO1061">
        <v>25</v>
      </c>
      <c r="KP1061" s="84">
        <f t="shared" si="4211"/>
        <v>329</v>
      </c>
      <c r="KQ1061" s="74">
        <f t="shared" ref="KQ1061:KR1061" si="4306">KQ696</f>
        <v>1.2</v>
      </c>
      <c r="KR1061" s="74">
        <f t="shared" si="4306"/>
        <v>-4.7</v>
      </c>
      <c r="KS1061" s="74">
        <f t="shared" si="4213"/>
        <v>-4</v>
      </c>
      <c r="KT1061" s="74">
        <f t="shared" si="4214"/>
        <v>3.1</v>
      </c>
      <c r="KU1061" s="74">
        <f t="shared" ref="KU1061:KV1061" si="4307">KU696</f>
        <v>4.0999999999999996</v>
      </c>
      <c r="KV1061" s="74">
        <f t="shared" si="4307"/>
        <v>8.3000000000000007</v>
      </c>
      <c r="KW1061" s="72">
        <f t="shared" si="4202"/>
        <v>0.9</v>
      </c>
      <c r="KX1061" s="74">
        <f t="shared" si="4144"/>
        <v>2.6</v>
      </c>
      <c r="KZ1061" s="74">
        <f t="shared" ref="KZ1061:LC1061" si="4308">KZ696</f>
        <v>78.099999999999994</v>
      </c>
      <c r="LA1061" s="74">
        <f t="shared" si="4308"/>
        <v>70</v>
      </c>
      <c r="LB1061" s="74">
        <f t="shared" si="4308"/>
        <v>13.2</v>
      </c>
      <c r="LC1061" s="74">
        <f t="shared" si="4308"/>
        <v>0.8</v>
      </c>
    </row>
    <row r="1062" spans="8:315" x14ac:dyDescent="0.35">
      <c r="H1062" s="4"/>
      <c r="J1062" s="8"/>
      <c r="K1062" s="8"/>
      <c r="L1062" s="8"/>
      <c r="M1062" s="8"/>
      <c r="O1062" s="8"/>
      <c r="P1062" s="8"/>
      <c r="R1062" s="8"/>
      <c r="S1062" s="8"/>
      <c r="T1062" s="8"/>
      <c r="U1062" s="8"/>
      <c r="W1062" s="8">
        <f t="shared" si="4301"/>
        <v>33.1</v>
      </c>
      <c r="X1062">
        <v>2775600</v>
      </c>
      <c r="Y1062">
        <f t="shared" si="4302"/>
        <v>771</v>
      </c>
      <c r="Z1062" s="8">
        <v>0</v>
      </c>
      <c r="AA1062" s="8">
        <v>-4</v>
      </c>
      <c r="AB1062" s="8">
        <v>75.900000000000006</v>
      </c>
      <c r="AC1062" s="4"/>
      <c r="BZ1062" s="41"/>
      <c r="CA1062" s="41"/>
      <c r="CB1062" s="41"/>
      <c r="CC1062" s="41"/>
      <c r="CD1062" s="41"/>
      <c r="CE1062" s="41"/>
      <c r="CF1062" s="41"/>
      <c r="CG1062" s="41"/>
      <c r="CH1062" s="41"/>
      <c r="CI1062" s="41"/>
      <c r="CJ1062" s="41"/>
      <c r="CK1062" s="41"/>
      <c r="CL1062" s="41"/>
      <c r="CM1062" s="41"/>
      <c r="CN1062" s="41"/>
      <c r="KL1062" s="84">
        <f t="shared" si="4210"/>
        <v>27724</v>
      </c>
      <c r="KM1062">
        <v>1975</v>
      </c>
      <c r="KN1062">
        <v>11</v>
      </c>
      <c r="KO1062">
        <v>26</v>
      </c>
      <c r="KP1062" s="84">
        <f t="shared" si="4211"/>
        <v>330</v>
      </c>
      <c r="KQ1062" s="74">
        <f t="shared" ref="KQ1062:KR1062" si="4309">KQ697</f>
        <v>1.7</v>
      </c>
      <c r="KR1062" s="74">
        <f t="shared" si="4309"/>
        <v>-4</v>
      </c>
      <c r="KS1062" s="74">
        <f t="shared" si="4213"/>
        <v>-5.0999999999999996</v>
      </c>
      <c r="KT1062" s="74">
        <f t="shared" si="4214"/>
        <v>1.2</v>
      </c>
      <c r="KU1062" s="74">
        <f t="shared" ref="KU1062:KV1062" si="4310">KU697</f>
        <v>4.7</v>
      </c>
      <c r="KV1062" s="74">
        <f t="shared" si="4310"/>
        <v>9</v>
      </c>
      <c r="KW1062" s="72">
        <f t="shared" si="4202"/>
        <v>0.88</v>
      </c>
      <c r="KX1062" s="74">
        <f t="shared" si="4144"/>
        <v>5</v>
      </c>
      <c r="KZ1062" s="74">
        <f t="shared" ref="KZ1062:LC1062" si="4311">KZ697</f>
        <v>81.2</v>
      </c>
      <c r="LA1062" s="74">
        <f t="shared" si="4311"/>
        <v>72.099999999999994</v>
      </c>
      <c r="LB1062" s="74">
        <f t="shared" si="4311"/>
        <v>13.4</v>
      </c>
      <c r="LC1062" s="74">
        <f t="shared" si="4311"/>
        <v>0.8</v>
      </c>
    </row>
    <row r="1063" spans="8:315" x14ac:dyDescent="0.35">
      <c r="H1063" s="4"/>
      <c r="J1063" s="8"/>
      <c r="K1063" s="8"/>
      <c r="L1063" s="8"/>
      <c r="M1063" s="8"/>
      <c r="O1063" s="8"/>
      <c r="P1063" s="8"/>
      <c r="R1063" s="8"/>
      <c r="S1063" s="8"/>
      <c r="T1063" s="8"/>
      <c r="U1063" s="8"/>
      <c r="W1063" s="8">
        <f t="shared" si="4301"/>
        <v>33.200000000000003</v>
      </c>
      <c r="X1063">
        <v>2779200</v>
      </c>
      <c r="Y1063">
        <f t="shared" si="4302"/>
        <v>772</v>
      </c>
      <c r="Z1063" s="8">
        <v>0</v>
      </c>
      <c r="AA1063" s="8">
        <v>-5.4</v>
      </c>
      <c r="AB1063" s="8">
        <v>75.7</v>
      </c>
      <c r="AC1063" s="4"/>
      <c r="BZ1063" s="41"/>
      <c r="CA1063" s="41"/>
      <c r="CB1063" s="41"/>
      <c r="CC1063" s="41"/>
      <c r="CD1063" s="41"/>
      <c r="CE1063" s="41"/>
      <c r="CF1063" s="41"/>
      <c r="CG1063" s="41"/>
      <c r="CH1063" s="41"/>
      <c r="CI1063" s="41"/>
      <c r="CJ1063" s="41"/>
      <c r="CK1063" s="41"/>
      <c r="CL1063" s="41"/>
      <c r="CM1063" s="41"/>
      <c r="CN1063" s="41"/>
      <c r="KL1063" s="84">
        <f t="shared" si="4210"/>
        <v>27725</v>
      </c>
      <c r="KM1063">
        <v>1975</v>
      </c>
      <c r="KN1063">
        <v>11</v>
      </c>
      <c r="KO1063">
        <v>27</v>
      </c>
      <c r="KP1063" s="84">
        <f t="shared" si="4211"/>
        <v>331</v>
      </c>
      <c r="KQ1063" s="74">
        <f t="shared" ref="KQ1063:KR1063" si="4312">KQ698</f>
        <v>1.5</v>
      </c>
      <c r="KR1063" s="74">
        <f t="shared" si="4312"/>
        <v>-5.0999999999999996</v>
      </c>
      <c r="KS1063" s="74">
        <f t="shared" si="4213"/>
        <v>-3.7</v>
      </c>
      <c r="KT1063" s="74">
        <f t="shared" si="4214"/>
        <v>1.7</v>
      </c>
      <c r="KU1063" s="74">
        <f t="shared" ref="KU1063:KV1063" si="4313">KU698</f>
        <v>5.0999999999999996</v>
      </c>
      <c r="KV1063" s="74">
        <f t="shared" si="4313"/>
        <v>10</v>
      </c>
      <c r="KW1063" s="72">
        <f t="shared" si="4202"/>
        <v>0.89</v>
      </c>
      <c r="KX1063" s="74">
        <f t="shared" si="4144"/>
        <v>6.5</v>
      </c>
      <c r="KZ1063" s="74">
        <f t="shared" ref="KZ1063:LC1063" si="4314">KZ698</f>
        <v>82.1</v>
      </c>
      <c r="LA1063" s="74">
        <f t="shared" si="4314"/>
        <v>74</v>
      </c>
      <c r="LB1063" s="74">
        <f t="shared" si="4314"/>
        <v>15.1</v>
      </c>
      <c r="LC1063" s="74">
        <f t="shared" si="4314"/>
        <v>0.8</v>
      </c>
    </row>
    <row r="1064" spans="8:315" x14ac:dyDescent="0.35">
      <c r="H1064" s="4"/>
      <c r="J1064" s="8"/>
      <c r="K1064" s="8"/>
      <c r="L1064" s="8"/>
      <c r="M1064" s="8"/>
      <c r="O1064" s="8"/>
      <c r="P1064" s="8"/>
      <c r="R1064" s="8"/>
      <c r="S1064" s="8"/>
      <c r="T1064" s="8"/>
      <c r="U1064" s="8"/>
      <c r="W1064" s="8">
        <f t="shared" si="4301"/>
        <v>33.200000000000003</v>
      </c>
      <c r="X1064">
        <v>2782800</v>
      </c>
      <c r="Y1064">
        <f t="shared" si="4302"/>
        <v>773</v>
      </c>
      <c r="Z1064" s="8">
        <v>0</v>
      </c>
      <c r="AA1064" s="8">
        <v>-6.8</v>
      </c>
      <c r="AB1064" s="8">
        <v>71.900000000000006</v>
      </c>
      <c r="AC1064" s="4"/>
      <c r="BZ1064" s="41"/>
      <c r="CA1064" s="41"/>
      <c r="CB1064" s="41"/>
      <c r="CC1064" s="41"/>
      <c r="CD1064" s="41"/>
      <c r="CE1064" s="41"/>
      <c r="CF1064" s="41"/>
      <c r="CG1064" s="41"/>
      <c r="CH1064" s="41"/>
      <c r="CI1064" s="41"/>
      <c r="CJ1064" s="41"/>
      <c r="CK1064" s="41"/>
      <c r="CL1064" s="41"/>
      <c r="CM1064" s="41"/>
      <c r="CN1064" s="41"/>
      <c r="KL1064" s="84">
        <f t="shared" si="4210"/>
        <v>27726</v>
      </c>
      <c r="KM1064">
        <v>1975</v>
      </c>
      <c r="KN1064">
        <v>11</v>
      </c>
      <c r="KO1064">
        <v>28</v>
      </c>
      <c r="KP1064" s="84">
        <f t="shared" si="4211"/>
        <v>332</v>
      </c>
      <c r="KQ1064" s="74">
        <f t="shared" ref="KQ1064:KR1064" si="4315">KQ699</f>
        <v>3</v>
      </c>
      <c r="KR1064" s="74">
        <f t="shared" si="4315"/>
        <v>-3.7</v>
      </c>
      <c r="KS1064" s="74">
        <f t="shared" si="4213"/>
        <v>-4.5999999999999996</v>
      </c>
      <c r="KT1064" s="74">
        <f t="shared" si="4214"/>
        <v>1.5</v>
      </c>
      <c r="KU1064" s="74">
        <f t="shared" ref="KU1064:KV1064" si="4316">KU699</f>
        <v>4.0999999999999996</v>
      </c>
      <c r="KV1064" s="74">
        <f t="shared" si="4316"/>
        <v>8.9</v>
      </c>
      <c r="KW1064" s="72">
        <f t="shared" si="4202"/>
        <v>0.91</v>
      </c>
      <c r="KX1064" s="74">
        <f t="shared" si="4144"/>
        <v>1.8</v>
      </c>
      <c r="KZ1064" s="74">
        <f t="shared" ref="KZ1064:LC1064" si="4317">KZ699</f>
        <v>85.3</v>
      </c>
      <c r="LA1064" s="74">
        <f t="shared" si="4317"/>
        <v>76.8</v>
      </c>
      <c r="LB1064" s="74">
        <f t="shared" si="4317"/>
        <v>15.5</v>
      </c>
      <c r="LC1064" s="74">
        <f t="shared" si="4317"/>
        <v>0.9</v>
      </c>
    </row>
    <row r="1065" spans="8:315" x14ac:dyDescent="0.35">
      <c r="H1065" s="4"/>
      <c r="J1065" s="8"/>
      <c r="K1065" s="8"/>
      <c r="L1065" s="8"/>
      <c r="M1065" s="8"/>
      <c r="O1065" s="8"/>
      <c r="P1065" s="8"/>
      <c r="R1065" s="8"/>
      <c r="S1065" s="8"/>
      <c r="T1065" s="8"/>
      <c r="U1065" s="8"/>
      <c r="W1065" s="8">
        <f t="shared" si="4301"/>
        <v>33.299999999999997</v>
      </c>
      <c r="X1065">
        <v>2786400</v>
      </c>
      <c r="Y1065">
        <f t="shared" si="4302"/>
        <v>774</v>
      </c>
      <c r="Z1065" s="8">
        <v>0</v>
      </c>
      <c r="AA1065" s="8">
        <v>-7.6</v>
      </c>
      <c r="AB1065" s="8">
        <v>77.5</v>
      </c>
      <c r="AC1065" s="4"/>
      <c r="BZ1065" s="41"/>
      <c r="CA1065" s="41"/>
      <c r="CB1065" s="41"/>
      <c r="CC1065" s="41"/>
      <c r="CD1065" s="41"/>
      <c r="CE1065" s="41"/>
      <c r="CF1065" s="41"/>
      <c r="CG1065" s="41"/>
      <c r="CH1065" s="41"/>
      <c r="CI1065" s="41"/>
      <c r="CJ1065" s="41"/>
      <c r="CK1065" s="41"/>
      <c r="CL1065" s="41"/>
      <c r="CM1065" s="41"/>
      <c r="CN1065" s="41"/>
      <c r="KL1065" s="84">
        <f t="shared" si="4210"/>
        <v>27727</v>
      </c>
      <c r="KM1065">
        <v>1975</v>
      </c>
      <c r="KN1065">
        <v>11</v>
      </c>
      <c r="KO1065">
        <v>29</v>
      </c>
      <c r="KP1065" s="84">
        <f t="shared" si="4211"/>
        <v>333</v>
      </c>
      <c r="KQ1065" s="74">
        <f t="shared" ref="KQ1065:KR1065" si="4318">KQ700</f>
        <v>2.1</v>
      </c>
      <c r="KR1065" s="74">
        <f t="shared" si="4318"/>
        <v>-4.5999999999999996</v>
      </c>
      <c r="KS1065" s="74">
        <f t="shared" si="4213"/>
        <v>-4.7</v>
      </c>
      <c r="KT1065" s="74">
        <f t="shared" si="4214"/>
        <v>3</v>
      </c>
      <c r="KU1065" s="74">
        <f t="shared" ref="KU1065:KV1065" si="4319">KU700</f>
        <v>4.2</v>
      </c>
      <c r="KV1065" s="74">
        <f t="shared" si="4319"/>
        <v>8.8000000000000007</v>
      </c>
      <c r="KW1065" s="72">
        <f t="shared" si="4202"/>
        <v>0.9</v>
      </c>
      <c r="KX1065" s="74">
        <f t="shared" si="4144"/>
        <v>2.4</v>
      </c>
      <c r="KZ1065" s="74">
        <f t="shared" ref="KZ1065:LC1065" si="4320">KZ700</f>
        <v>82.4</v>
      </c>
      <c r="LA1065" s="74">
        <f t="shared" si="4320"/>
        <v>75.8</v>
      </c>
      <c r="LB1065" s="74">
        <f t="shared" si="4320"/>
        <v>12</v>
      </c>
      <c r="LC1065" s="74">
        <f t="shared" si="4320"/>
        <v>0.8</v>
      </c>
    </row>
    <row r="1066" spans="8:315" x14ac:dyDescent="0.35">
      <c r="H1066" s="4"/>
      <c r="J1066" s="8"/>
      <c r="K1066" s="8"/>
      <c r="L1066" s="8"/>
      <c r="M1066" s="8"/>
      <c r="O1066" s="8"/>
      <c r="P1066" s="8"/>
      <c r="R1066" s="8"/>
      <c r="S1066" s="8"/>
      <c r="T1066" s="8"/>
      <c r="U1066" s="8"/>
      <c r="W1066" s="8">
        <f t="shared" si="4301"/>
        <v>33.299999999999997</v>
      </c>
      <c r="X1066">
        <v>2790000</v>
      </c>
      <c r="Y1066">
        <f t="shared" si="4302"/>
        <v>775</v>
      </c>
      <c r="Z1066" s="8">
        <v>0</v>
      </c>
      <c r="AA1066" s="8">
        <v>-7.9</v>
      </c>
      <c r="AB1066" s="8">
        <v>76.7</v>
      </c>
      <c r="AC1066" s="4"/>
      <c r="BZ1066" s="41"/>
      <c r="CA1066" s="41"/>
      <c r="CB1066" s="41"/>
      <c r="CC1066" s="41"/>
      <c r="CD1066" s="41"/>
      <c r="CE1066" s="41"/>
      <c r="CF1066" s="41"/>
      <c r="CG1066" s="41"/>
      <c r="CH1066" s="41"/>
      <c r="CI1066" s="41"/>
      <c r="CJ1066" s="41"/>
      <c r="CK1066" s="41"/>
      <c r="CL1066" s="41"/>
      <c r="CM1066" s="41"/>
      <c r="CN1066" s="41"/>
      <c r="KL1066" s="84">
        <f t="shared" si="4210"/>
        <v>27728</v>
      </c>
      <c r="KM1066">
        <v>1975</v>
      </c>
      <c r="KN1066">
        <v>11</v>
      </c>
      <c r="KO1066">
        <v>30</v>
      </c>
      <c r="KP1066" s="84">
        <f t="shared" si="4211"/>
        <v>334</v>
      </c>
      <c r="KQ1066" s="74">
        <f t="shared" ref="KQ1066:KR1066" si="4321">KQ701</f>
        <v>2</v>
      </c>
      <c r="KR1066" s="74">
        <f t="shared" si="4321"/>
        <v>-4.7</v>
      </c>
      <c r="KS1066" s="74">
        <f t="shared" si="4213"/>
        <v>-4.8</v>
      </c>
      <c r="KT1066" s="74">
        <f t="shared" si="4214"/>
        <v>2.1</v>
      </c>
      <c r="KU1066" s="74">
        <f t="shared" ref="KU1066:KV1066" si="4322">KU701</f>
        <v>4.7</v>
      </c>
      <c r="KV1066" s="74">
        <f t="shared" si="4322"/>
        <v>7.7</v>
      </c>
      <c r="KW1066" s="72">
        <f t="shared" si="4202"/>
        <v>0.83</v>
      </c>
      <c r="KX1066" s="74">
        <f t="shared" si="4144"/>
        <v>1.3</v>
      </c>
      <c r="KZ1066" s="74">
        <f t="shared" ref="KZ1066:LC1066" si="4323">KZ701</f>
        <v>84</v>
      </c>
      <c r="LA1066" s="74">
        <f t="shared" si="4323"/>
        <v>71.8</v>
      </c>
      <c r="LB1066" s="74">
        <f t="shared" si="4323"/>
        <v>13.7</v>
      </c>
      <c r="LC1066" s="74">
        <f t="shared" si="4323"/>
        <v>0.7</v>
      </c>
    </row>
    <row r="1067" spans="8:315" x14ac:dyDescent="0.35">
      <c r="H1067" s="4"/>
      <c r="J1067" s="8"/>
      <c r="K1067" s="8"/>
      <c r="L1067" s="8"/>
      <c r="M1067" s="8"/>
      <c r="O1067" s="8"/>
      <c r="P1067" s="8"/>
      <c r="R1067" s="8"/>
      <c r="S1067" s="8"/>
      <c r="T1067" s="8"/>
      <c r="U1067" s="8"/>
      <c r="W1067" s="8">
        <f t="shared" si="4301"/>
        <v>33.299999999999997</v>
      </c>
      <c r="X1067">
        <v>2793600</v>
      </c>
      <c r="Y1067">
        <f t="shared" si="4302"/>
        <v>776</v>
      </c>
      <c r="Z1067" s="8">
        <v>9.6999999999999993</v>
      </c>
      <c r="AA1067" s="8">
        <v>-8.6</v>
      </c>
      <c r="AB1067" s="8">
        <v>78.099999999999994</v>
      </c>
      <c r="AC1067" s="4"/>
      <c r="BZ1067" s="41"/>
      <c r="CA1067" s="41"/>
      <c r="CB1067" s="41"/>
      <c r="CC1067" s="41"/>
      <c r="CD1067" s="41"/>
      <c r="CE1067" s="41"/>
      <c r="CF1067" s="41"/>
      <c r="CG1067" s="41"/>
      <c r="CH1067" s="41"/>
      <c r="CI1067" s="41"/>
      <c r="CJ1067" s="41"/>
      <c r="CK1067" s="41"/>
      <c r="CL1067" s="41"/>
      <c r="CM1067" s="41"/>
      <c r="CN1067" s="41"/>
      <c r="KL1067" s="84">
        <f t="shared" si="4210"/>
        <v>27729</v>
      </c>
      <c r="KM1067">
        <v>1975</v>
      </c>
      <c r="KN1067">
        <v>12</v>
      </c>
      <c r="KO1067">
        <v>1</v>
      </c>
      <c r="KP1067" s="84">
        <f t="shared" si="4211"/>
        <v>335</v>
      </c>
      <c r="KQ1067" s="74">
        <f t="shared" ref="KQ1067:KR1067" si="4324">KQ702</f>
        <v>1.8</v>
      </c>
      <c r="KR1067" s="74">
        <f t="shared" si="4324"/>
        <v>-4.8</v>
      </c>
      <c r="KS1067" s="74">
        <f t="shared" si="4213"/>
        <v>-4.7</v>
      </c>
      <c r="KT1067" s="74">
        <f t="shared" si="4214"/>
        <v>2</v>
      </c>
      <c r="KU1067" s="74">
        <f t="shared" ref="KU1067:KV1067" si="4325">KU702</f>
        <v>4.5</v>
      </c>
      <c r="KV1067" s="74">
        <f t="shared" si="4325"/>
        <v>9.5</v>
      </c>
      <c r="KW1067" s="72">
        <f t="shared" si="4202"/>
        <v>0.91</v>
      </c>
      <c r="KX1067" s="74">
        <f t="shared" si="4144"/>
        <v>1.5</v>
      </c>
      <c r="KZ1067" s="74">
        <f t="shared" ref="KZ1067:LC1067" si="4326">KZ702</f>
        <v>82.4</v>
      </c>
      <c r="LA1067" s="74">
        <f t="shared" si="4326"/>
        <v>69.900000000000006</v>
      </c>
      <c r="LB1067" s="74">
        <f t="shared" si="4326"/>
        <v>14.1</v>
      </c>
      <c r="LC1067" s="74">
        <f t="shared" si="4326"/>
        <v>0.7</v>
      </c>
    </row>
    <row r="1068" spans="8:315" x14ac:dyDescent="0.35">
      <c r="H1068" s="4"/>
      <c r="J1068" s="8"/>
      <c r="K1068" s="8"/>
      <c r="L1068" s="8"/>
      <c r="M1068" s="8"/>
      <c r="O1068" s="8"/>
      <c r="P1068" s="8"/>
      <c r="R1068" s="8"/>
      <c r="S1068" s="8"/>
      <c r="T1068" s="8"/>
      <c r="U1068" s="8"/>
      <c r="W1068" s="8">
        <f t="shared" si="4301"/>
        <v>33.4</v>
      </c>
      <c r="X1068">
        <v>2797200</v>
      </c>
      <c r="Y1068">
        <f t="shared" si="4302"/>
        <v>777</v>
      </c>
      <c r="Z1068" s="8">
        <v>143.9</v>
      </c>
      <c r="AA1068" s="8">
        <v>-8.6999999999999993</v>
      </c>
      <c r="AB1068" s="8">
        <v>72.599999999999994</v>
      </c>
      <c r="AC1068" s="4"/>
      <c r="BZ1068" s="41"/>
      <c r="CA1068" s="41"/>
      <c r="CB1068" s="41"/>
      <c r="CC1068" s="41"/>
      <c r="CD1068" s="41"/>
      <c r="CE1068" s="41"/>
      <c r="CF1068" s="41"/>
      <c r="CG1068" s="41"/>
      <c r="CH1068" s="41"/>
      <c r="CI1068" s="41"/>
      <c r="CJ1068" s="41"/>
      <c r="CK1068" s="41"/>
      <c r="CL1068" s="41"/>
      <c r="CM1068" s="41"/>
      <c r="CN1068" s="41"/>
      <c r="KL1068" s="84">
        <f t="shared" si="4210"/>
        <v>27730</v>
      </c>
      <c r="KM1068">
        <v>1975</v>
      </c>
      <c r="KN1068">
        <v>12</v>
      </c>
      <c r="KO1068">
        <v>2</v>
      </c>
      <c r="KP1068" s="84">
        <f t="shared" si="4211"/>
        <v>336</v>
      </c>
      <c r="KQ1068" s="74">
        <f t="shared" ref="KQ1068:KR1068" si="4327">KQ703</f>
        <v>1.2</v>
      </c>
      <c r="KR1068" s="74">
        <f t="shared" si="4327"/>
        <v>-4.7</v>
      </c>
      <c r="KS1068" s="74">
        <f t="shared" si="4213"/>
        <v>-6.2</v>
      </c>
      <c r="KT1068" s="74">
        <f t="shared" si="4214"/>
        <v>1.8</v>
      </c>
      <c r="KU1068" s="74">
        <f t="shared" ref="KU1068:KV1068" si="4328">KU703</f>
        <v>4.5</v>
      </c>
      <c r="KV1068" s="74">
        <f t="shared" si="4328"/>
        <v>7.5</v>
      </c>
      <c r="KW1068" s="72">
        <f t="shared" si="4202"/>
        <v>0.83</v>
      </c>
      <c r="KX1068" s="74">
        <f t="shared" si="4144"/>
        <v>3.8</v>
      </c>
      <c r="KZ1068" s="74">
        <f t="shared" ref="KZ1068:LC1068" si="4329">KZ703</f>
        <v>80.8</v>
      </c>
      <c r="LA1068" s="74">
        <f t="shared" si="4329"/>
        <v>68.099999999999994</v>
      </c>
      <c r="LB1068" s="74">
        <f t="shared" si="4329"/>
        <v>15.6</v>
      </c>
      <c r="LC1068" s="74">
        <f t="shared" si="4329"/>
        <v>0.7</v>
      </c>
    </row>
    <row r="1069" spans="8:315" x14ac:dyDescent="0.35">
      <c r="H1069" s="4"/>
      <c r="J1069" s="8"/>
      <c r="K1069" s="8"/>
      <c r="L1069" s="8"/>
      <c r="M1069" s="8"/>
      <c r="O1069" s="8"/>
      <c r="P1069" s="8"/>
      <c r="R1069" s="8"/>
      <c r="S1069" s="8"/>
      <c r="T1069" s="8"/>
      <c r="U1069" s="8"/>
      <c r="W1069" s="8">
        <f t="shared" si="4301"/>
        <v>33.4</v>
      </c>
      <c r="X1069">
        <v>2800800</v>
      </c>
      <c r="Y1069">
        <f t="shared" si="4302"/>
        <v>778</v>
      </c>
      <c r="Z1069" s="8">
        <v>298.10000000000002</v>
      </c>
      <c r="AA1069" s="8">
        <v>-7.8</v>
      </c>
      <c r="AB1069" s="8">
        <v>66.2</v>
      </c>
      <c r="AC1069" s="4"/>
      <c r="BZ1069" s="41"/>
      <c r="CA1069" s="41"/>
      <c r="CB1069" s="41"/>
      <c r="CC1069" s="41"/>
      <c r="CD1069" s="41"/>
      <c r="CE1069" s="41"/>
      <c r="CF1069" s="41"/>
      <c r="CG1069" s="41"/>
      <c r="CH1069" s="41"/>
      <c r="CI1069" s="41"/>
      <c r="CJ1069" s="41"/>
      <c r="CK1069" s="41"/>
      <c r="CL1069" s="41"/>
      <c r="CM1069" s="41"/>
      <c r="CN1069" s="41"/>
      <c r="KL1069" s="84">
        <f t="shared" si="4210"/>
        <v>27731</v>
      </c>
      <c r="KM1069">
        <v>1975</v>
      </c>
      <c r="KN1069">
        <v>12</v>
      </c>
      <c r="KO1069">
        <v>3</v>
      </c>
      <c r="KP1069" s="84">
        <f t="shared" si="4211"/>
        <v>337</v>
      </c>
      <c r="KQ1069" s="74">
        <f t="shared" ref="KQ1069:KR1069" si="4330">KQ704</f>
        <v>0.1</v>
      </c>
      <c r="KR1069" s="74">
        <f t="shared" si="4330"/>
        <v>-6.2</v>
      </c>
      <c r="KS1069" s="74">
        <f t="shared" si="4213"/>
        <v>-6.5</v>
      </c>
      <c r="KT1069" s="74">
        <f t="shared" si="4214"/>
        <v>1.2</v>
      </c>
      <c r="KU1069" s="74">
        <f t="shared" ref="KU1069:KV1069" si="4331">KU704</f>
        <v>4.3</v>
      </c>
      <c r="KV1069" s="74">
        <f t="shared" si="4331"/>
        <v>8.3000000000000007</v>
      </c>
      <c r="KW1069" s="72">
        <f t="shared" si="4202"/>
        <v>0.88</v>
      </c>
      <c r="KX1069" s="74">
        <f t="shared" si="4144"/>
        <v>4.5999999999999996</v>
      </c>
      <c r="KZ1069" s="74">
        <f t="shared" ref="KZ1069:LC1069" si="4332">KZ704</f>
        <v>82.3</v>
      </c>
      <c r="LA1069" s="74">
        <f t="shared" si="4332"/>
        <v>68.2</v>
      </c>
      <c r="LB1069" s="74">
        <f t="shared" si="4332"/>
        <v>16</v>
      </c>
      <c r="LC1069" s="74">
        <f t="shared" si="4332"/>
        <v>0.8</v>
      </c>
    </row>
    <row r="1070" spans="8:315" x14ac:dyDescent="0.35">
      <c r="H1070" s="4"/>
      <c r="J1070" s="8"/>
      <c r="K1070" s="8"/>
      <c r="L1070" s="8"/>
      <c r="M1070" s="8"/>
      <c r="O1070" s="8"/>
      <c r="P1070" s="8"/>
      <c r="R1070" s="8"/>
      <c r="S1070" s="8"/>
      <c r="T1070" s="8"/>
      <c r="U1070" s="8"/>
      <c r="W1070" s="8">
        <f t="shared" si="4301"/>
        <v>33.5</v>
      </c>
      <c r="X1070">
        <v>2804400</v>
      </c>
      <c r="Y1070">
        <f t="shared" si="4302"/>
        <v>779</v>
      </c>
      <c r="Z1070" s="8">
        <v>421.1</v>
      </c>
      <c r="AA1070" s="8">
        <v>-5.8</v>
      </c>
      <c r="AB1070" s="8">
        <v>60.9</v>
      </c>
      <c r="AC1070" s="4"/>
      <c r="BZ1070" s="41"/>
      <c r="CA1070" s="41"/>
      <c r="CB1070" s="41"/>
      <c r="CC1070" s="41"/>
      <c r="CD1070" s="41"/>
      <c r="CE1070" s="41"/>
      <c r="CF1070" s="41"/>
      <c r="CG1070" s="41"/>
      <c r="CH1070" s="41"/>
      <c r="CI1070" s="41"/>
      <c r="CJ1070" s="41"/>
      <c r="CK1070" s="41"/>
      <c r="CL1070" s="41"/>
      <c r="CM1070" s="41"/>
      <c r="CN1070" s="41"/>
      <c r="KL1070" s="84">
        <f t="shared" si="4210"/>
        <v>27732</v>
      </c>
      <c r="KM1070">
        <v>1975</v>
      </c>
      <c r="KN1070">
        <v>12</v>
      </c>
      <c r="KO1070">
        <v>4</v>
      </c>
      <c r="KP1070" s="84">
        <f t="shared" si="4211"/>
        <v>338</v>
      </c>
      <c r="KQ1070" s="74">
        <f t="shared" ref="KQ1070:KR1070" si="4333">KQ705</f>
        <v>-0.2</v>
      </c>
      <c r="KR1070" s="74">
        <f t="shared" si="4333"/>
        <v>-6.5</v>
      </c>
      <c r="KS1070" s="74">
        <f t="shared" si="4213"/>
        <v>-8.1</v>
      </c>
      <c r="KT1070" s="74">
        <f t="shared" si="4214"/>
        <v>0.1</v>
      </c>
      <c r="KU1070" s="74">
        <f t="shared" ref="KU1070:KV1070" si="4334">KU705</f>
        <v>4.9000000000000004</v>
      </c>
      <c r="KV1070" s="74">
        <f t="shared" si="4334"/>
        <v>8.8000000000000007</v>
      </c>
      <c r="KW1070" s="72">
        <f t="shared" si="4202"/>
        <v>0.86</v>
      </c>
      <c r="KX1070" s="74">
        <f t="shared" si="4144"/>
        <v>1.2</v>
      </c>
      <c r="KZ1070" s="74">
        <f t="shared" ref="KZ1070:LC1070" si="4335">KZ705</f>
        <v>83.5</v>
      </c>
      <c r="LA1070" s="74">
        <f t="shared" si="4335"/>
        <v>72.099999999999994</v>
      </c>
      <c r="LB1070" s="74">
        <f t="shared" si="4335"/>
        <v>14.7</v>
      </c>
      <c r="LC1070" s="74">
        <f t="shared" si="4335"/>
        <v>0.7</v>
      </c>
    </row>
    <row r="1071" spans="8:315" x14ac:dyDescent="0.35">
      <c r="H1071" s="4"/>
      <c r="J1071" s="8"/>
      <c r="K1071" s="8"/>
      <c r="L1071" s="8"/>
      <c r="M1071" s="8"/>
      <c r="O1071" s="8"/>
      <c r="P1071" s="8"/>
      <c r="R1071" s="8"/>
      <c r="S1071" s="8"/>
      <c r="T1071" s="8"/>
      <c r="U1071" s="8"/>
      <c r="W1071" s="8">
        <f t="shared" si="4301"/>
        <v>33.5</v>
      </c>
      <c r="X1071">
        <v>2808000</v>
      </c>
      <c r="Y1071">
        <f t="shared" si="4302"/>
        <v>780</v>
      </c>
      <c r="Z1071" s="8">
        <v>494.7</v>
      </c>
      <c r="AA1071" s="8">
        <v>-4.8</v>
      </c>
      <c r="AB1071" s="8">
        <v>56</v>
      </c>
      <c r="AC1071" s="4"/>
      <c r="BZ1071" s="41"/>
      <c r="CA1071" s="41"/>
      <c r="CB1071" s="41"/>
      <c r="CC1071" s="41"/>
      <c r="CD1071" s="41"/>
      <c r="CE1071" s="41"/>
      <c r="CF1071" s="41"/>
      <c r="CG1071" s="41"/>
      <c r="CH1071" s="41"/>
      <c r="CI1071" s="41"/>
      <c r="CJ1071" s="41"/>
      <c r="CK1071" s="41"/>
      <c r="CL1071" s="41"/>
      <c r="CM1071" s="41"/>
      <c r="CN1071" s="41"/>
      <c r="KL1071" s="84">
        <f t="shared" si="4210"/>
        <v>27733</v>
      </c>
      <c r="KM1071">
        <v>1975</v>
      </c>
      <c r="KN1071">
        <v>12</v>
      </c>
      <c r="KO1071">
        <v>5</v>
      </c>
      <c r="KP1071" s="84">
        <f t="shared" si="4211"/>
        <v>339</v>
      </c>
      <c r="KQ1071" s="74">
        <f t="shared" ref="KQ1071:KR1071" si="4336">KQ706</f>
        <v>-0.5</v>
      </c>
      <c r="KR1071" s="74">
        <f t="shared" si="4336"/>
        <v>-8.1</v>
      </c>
      <c r="KS1071" s="74">
        <f t="shared" si="4213"/>
        <v>-5.8</v>
      </c>
      <c r="KT1071" s="74">
        <f t="shared" si="4214"/>
        <v>-0.2</v>
      </c>
      <c r="KU1071" s="74">
        <f t="shared" ref="KU1071:KV1071" si="4337">KU706</f>
        <v>4.9000000000000004</v>
      </c>
      <c r="KV1071" s="74">
        <f t="shared" si="4337"/>
        <v>8.4</v>
      </c>
      <c r="KW1071" s="72">
        <f t="shared" si="4202"/>
        <v>0.84</v>
      </c>
      <c r="KX1071" s="74">
        <f t="shared" si="4144"/>
        <v>3</v>
      </c>
      <c r="KZ1071" s="74">
        <f t="shared" ref="KZ1071:LC1071" si="4338">KZ706</f>
        <v>80.900000000000006</v>
      </c>
      <c r="LA1071" s="74">
        <f t="shared" si="4338"/>
        <v>69.3</v>
      </c>
      <c r="LB1071" s="74">
        <f t="shared" si="4338"/>
        <v>13.8</v>
      </c>
      <c r="LC1071" s="74">
        <f t="shared" si="4338"/>
        <v>0.7</v>
      </c>
    </row>
    <row r="1072" spans="8:315" x14ac:dyDescent="0.35">
      <c r="H1072" s="4"/>
      <c r="J1072" s="8"/>
      <c r="K1072" s="8"/>
      <c r="L1072" s="8"/>
      <c r="M1072" s="8"/>
      <c r="O1072" s="8"/>
      <c r="P1072" s="8"/>
      <c r="R1072" s="8"/>
      <c r="S1072" s="8"/>
      <c r="T1072" s="8"/>
      <c r="U1072" s="8"/>
      <c r="W1072" s="8">
        <f t="shared" si="4301"/>
        <v>33.5</v>
      </c>
      <c r="X1072">
        <v>2811600</v>
      </c>
      <c r="Y1072">
        <f t="shared" si="4302"/>
        <v>781</v>
      </c>
      <c r="Z1072" s="8">
        <v>511.9</v>
      </c>
      <c r="AA1072" s="8">
        <v>-3.9</v>
      </c>
      <c r="AB1072" s="8">
        <v>54.6</v>
      </c>
      <c r="AC1072" s="4"/>
      <c r="BZ1072" s="41"/>
      <c r="CA1072" s="41"/>
      <c r="CB1072" s="41"/>
      <c r="CC1072" s="41"/>
      <c r="CD1072" s="41"/>
      <c r="CE1072" s="41"/>
      <c r="CF1072" s="41"/>
      <c r="CG1072" s="41"/>
      <c r="CH1072" s="41"/>
      <c r="CI1072" s="41"/>
      <c r="CJ1072" s="41"/>
      <c r="CK1072" s="41"/>
      <c r="CL1072" s="41"/>
      <c r="CM1072" s="41"/>
      <c r="CN1072" s="41"/>
      <c r="KL1072" s="84">
        <f t="shared" si="4210"/>
        <v>27734</v>
      </c>
      <c r="KM1072">
        <v>1975</v>
      </c>
      <c r="KN1072">
        <v>12</v>
      </c>
      <c r="KO1072">
        <v>6</v>
      </c>
      <c r="KP1072" s="84">
        <f t="shared" si="4211"/>
        <v>340</v>
      </c>
      <c r="KQ1072" s="74">
        <f t="shared" ref="KQ1072:KR1072" si="4339">KQ707</f>
        <v>0.8</v>
      </c>
      <c r="KR1072" s="74">
        <f t="shared" si="4339"/>
        <v>-5.8</v>
      </c>
      <c r="KS1072" s="74">
        <f t="shared" si="4213"/>
        <v>-7.4</v>
      </c>
      <c r="KT1072" s="74">
        <f t="shared" si="4214"/>
        <v>-0.5</v>
      </c>
      <c r="KU1072" s="74">
        <f t="shared" ref="KU1072:KV1072" si="4340">KU707</f>
        <v>4.2</v>
      </c>
      <c r="KV1072" s="74">
        <f t="shared" si="4340"/>
        <v>8.1999999999999993</v>
      </c>
      <c r="KW1072" s="72">
        <f t="shared" si="4202"/>
        <v>0.89</v>
      </c>
      <c r="KX1072" s="74">
        <f t="shared" si="4144"/>
        <v>3.6</v>
      </c>
      <c r="KZ1072" s="74">
        <f t="shared" ref="KZ1072:LC1072" si="4341">KZ707</f>
        <v>79.900000000000006</v>
      </c>
      <c r="LA1072" s="74">
        <f t="shared" si="4341"/>
        <v>77.400000000000006</v>
      </c>
      <c r="LB1072" s="74">
        <f t="shared" si="4341"/>
        <v>15.1</v>
      </c>
      <c r="LC1072" s="74">
        <f t="shared" si="4341"/>
        <v>0.8</v>
      </c>
    </row>
    <row r="1073" spans="8:315" x14ac:dyDescent="0.35">
      <c r="H1073" s="4"/>
      <c r="J1073" s="8"/>
      <c r="K1073" s="8"/>
      <c r="L1073" s="8"/>
      <c r="M1073" s="8"/>
      <c r="O1073" s="8"/>
      <c r="P1073" s="8"/>
      <c r="R1073" s="8"/>
      <c r="S1073" s="8"/>
      <c r="T1073" s="8"/>
      <c r="U1073" s="8"/>
      <c r="W1073" s="8">
        <f t="shared" si="4301"/>
        <v>33.6</v>
      </c>
      <c r="X1073">
        <v>2815200</v>
      </c>
      <c r="Y1073">
        <f t="shared" si="4302"/>
        <v>782</v>
      </c>
      <c r="Z1073" s="8">
        <v>469.4</v>
      </c>
      <c r="AA1073" s="8">
        <v>-2.2999999999999998</v>
      </c>
      <c r="AB1073" s="8">
        <v>51.1</v>
      </c>
      <c r="AC1073" s="4"/>
      <c r="BZ1073" s="41"/>
      <c r="CA1073" s="41"/>
      <c r="CB1073" s="41"/>
      <c r="CC1073" s="41"/>
      <c r="CD1073" s="41"/>
      <c r="CE1073" s="41"/>
      <c r="CF1073" s="41"/>
      <c r="CG1073" s="41"/>
      <c r="CH1073" s="41"/>
      <c r="CI1073" s="41"/>
      <c r="CJ1073" s="41"/>
      <c r="CK1073" s="41"/>
      <c r="CL1073" s="41"/>
      <c r="CM1073" s="41"/>
      <c r="CN1073" s="41"/>
      <c r="KL1073" s="84">
        <f t="shared" si="4210"/>
        <v>27735</v>
      </c>
      <c r="KM1073">
        <v>1975</v>
      </c>
      <c r="KN1073">
        <v>12</v>
      </c>
      <c r="KO1073">
        <v>7</v>
      </c>
      <c r="KP1073" s="84">
        <f t="shared" si="4211"/>
        <v>341</v>
      </c>
      <c r="KQ1073" s="74">
        <f t="shared" ref="KQ1073:KR1073" si="4342">KQ708</f>
        <v>-1.1000000000000001</v>
      </c>
      <c r="KR1073" s="74">
        <f t="shared" si="4342"/>
        <v>-7.4</v>
      </c>
      <c r="KS1073" s="74">
        <f t="shared" si="4213"/>
        <v>-9</v>
      </c>
      <c r="KT1073" s="74">
        <f t="shared" si="4214"/>
        <v>0.8</v>
      </c>
      <c r="KU1073" s="74">
        <f t="shared" ref="KU1073:KV1073" si="4343">KU708</f>
        <v>4.7</v>
      </c>
      <c r="KV1073" s="74">
        <f t="shared" si="4343"/>
        <v>9.3000000000000007</v>
      </c>
      <c r="KW1073" s="72">
        <f t="shared" si="4202"/>
        <v>0.89</v>
      </c>
      <c r="KX1073" s="74">
        <f t="shared" ref="KX1073:KX1097" si="4344">KX708</f>
        <v>2</v>
      </c>
      <c r="KZ1073" s="74">
        <f t="shared" ref="KZ1073:LC1073" si="4345">KZ708</f>
        <v>81.8</v>
      </c>
      <c r="LA1073" s="74">
        <f t="shared" si="4345"/>
        <v>72.900000000000006</v>
      </c>
      <c r="LB1073" s="74">
        <f t="shared" si="4345"/>
        <v>14</v>
      </c>
      <c r="LC1073" s="74">
        <f t="shared" si="4345"/>
        <v>0.7</v>
      </c>
    </row>
    <row r="1074" spans="8:315" x14ac:dyDescent="0.35">
      <c r="H1074" s="4"/>
      <c r="J1074" s="8"/>
      <c r="K1074" s="8"/>
      <c r="L1074" s="8"/>
      <c r="M1074" s="8"/>
      <c r="O1074" s="8"/>
      <c r="P1074" s="8"/>
      <c r="R1074" s="8"/>
      <c r="S1074" s="8"/>
      <c r="T1074" s="8"/>
      <c r="U1074" s="8"/>
      <c r="W1074" s="8">
        <f t="shared" si="4301"/>
        <v>33.6</v>
      </c>
      <c r="X1074">
        <v>2818800</v>
      </c>
      <c r="Y1074">
        <f t="shared" si="4302"/>
        <v>783</v>
      </c>
      <c r="Z1074" s="8">
        <v>372.2</v>
      </c>
      <c r="AA1074" s="8">
        <v>-1.6</v>
      </c>
      <c r="AB1074" s="8">
        <v>46.6</v>
      </c>
      <c r="AC1074" s="4"/>
      <c r="BZ1074" s="41"/>
      <c r="CA1074" s="41"/>
      <c r="CB1074" s="41"/>
      <c r="CC1074" s="41"/>
      <c r="CD1074" s="41"/>
      <c r="CE1074" s="41"/>
      <c r="CF1074" s="41"/>
      <c r="CG1074" s="41"/>
      <c r="CH1074" s="41"/>
      <c r="CI1074" s="41"/>
      <c r="CJ1074" s="41"/>
      <c r="CK1074" s="41"/>
      <c r="CL1074" s="41"/>
      <c r="CM1074" s="41"/>
      <c r="CN1074" s="41"/>
      <c r="KL1074" s="84">
        <f t="shared" si="4210"/>
        <v>27736</v>
      </c>
      <c r="KM1074">
        <v>1975</v>
      </c>
      <c r="KN1074">
        <v>12</v>
      </c>
      <c r="KO1074">
        <v>8</v>
      </c>
      <c r="KP1074" s="84">
        <f t="shared" si="4211"/>
        <v>342</v>
      </c>
      <c r="KQ1074" s="74">
        <f t="shared" ref="KQ1074:KR1074" si="4346">KQ709</f>
        <v>-2.6</v>
      </c>
      <c r="KR1074" s="74">
        <f t="shared" si="4346"/>
        <v>-9</v>
      </c>
      <c r="KS1074" s="74">
        <f t="shared" si="4213"/>
        <v>-10.5</v>
      </c>
      <c r="KT1074" s="74">
        <f t="shared" si="4214"/>
        <v>-1.1000000000000001</v>
      </c>
      <c r="KU1074" s="74">
        <f t="shared" ref="KU1074:KV1074" si="4347">KU709</f>
        <v>4.5</v>
      </c>
      <c r="KV1074" s="74">
        <f t="shared" si="4347"/>
        <v>8.1999999999999993</v>
      </c>
      <c r="KW1074" s="72">
        <f t="shared" si="4202"/>
        <v>0.86</v>
      </c>
      <c r="KX1074" s="74">
        <f t="shared" si="4344"/>
        <v>1.6</v>
      </c>
      <c r="KZ1074" s="74">
        <f t="shared" ref="KZ1074:LC1074" si="4348">KZ709</f>
        <v>80.900000000000006</v>
      </c>
      <c r="LA1074" s="74">
        <f t="shared" si="4348"/>
        <v>70.8</v>
      </c>
      <c r="LB1074" s="74">
        <f t="shared" si="4348"/>
        <v>11.7</v>
      </c>
      <c r="LC1074" s="74">
        <f t="shared" si="4348"/>
        <v>0.7</v>
      </c>
    </row>
    <row r="1075" spans="8:315" x14ac:dyDescent="0.35">
      <c r="H1075" s="4"/>
      <c r="J1075" s="8"/>
      <c r="K1075" s="8"/>
      <c r="L1075" s="8"/>
      <c r="M1075" s="8"/>
      <c r="O1075" s="8"/>
      <c r="P1075" s="8"/>
      <c r="R1075" s="8"/>
      <c r="S1075" s="8"/>
      <c r="T1075" s="8"/>
      <c r="U1075" s="8"/>
      <c r="W1075" s="8">
        <f t="shared" si="4301"/>
        <v>33.700000000000003</v>
      </c>
      <c r="X1075">
        <v>2822400</v>
      </c>
      <c r="Y1075">
        <f t="shared" si="4302"/>
        <v>784</v>
      </c>
      <c r="Z1075" s="8">
        <v>199.2</v>
      </c>
      <c r="AA1075" s="8">
        <v>-1.4</v>
      </c>
      <c r="AB1075" s="8">
        <v>53.6</v>
      </c>
      <c r="AC1075" s="4"/>
      <c r="BZ1075" s="41"/>
      <c r="CA1075" s="41"/>
      <c r="CB1075" s="41"/>
      <c r="CC1075" s="41"/>
      <c r="CD1075" s="41"/>
      <c r="CE1075" s="41"/>
      <c r="CF1075" s="41"/>
      <c r="CG1075" s="41"/>
      <c r="CH1075" s="41"/>
      <c r="CI1075" s="41"/>
      <c r="CJ1075" s="41"/>
      <c r="CK1075" s="41"/>
      <c r="CL1075" s="41"/>
      <c r="CM1075" s="41"/>
      <c r="CN1075" s="41"/>
      <c r="KL1075" s="84">
        <f t="shared" si="4210"/>
        <v>27737</v>
      </c>
      <c r="KM1075">
        <v>1975</v>
      </c>
      <c r="KN1075">
        <v>12</v>
      </c>
      <c r="KO1075">
        <v>9</v>
      </c>
      <c r="KP1075" s="84">
        <f t="shared" si="4211"/>
        <v>343</v>
      </c>
      <c r="KQ1075" s="74">
        <f t="shared" ref="KQ1075:KR1075" si="4349">KQ710</f>
        <v>-2.6</v>
      </c>
      <c r="KR1075" s="74">
        <f t="shared" si="4349"/>
        <v>-10.5</v>
      </c>
      <c r="KS1075" s="74">
        <f t="shared" si="4213"/>
        <v>-10.199999999999999</v>
      </c>
      <c r="KT1075" s="74">
        <f t="shared" si="4214"/>
        <v>-2.6</v>
      </c>
      <c r="KU1075" s="74">
        <f t="shared" ref="KU1075:KV1075" si="4350">KU710</f>
        <v>4.0999999999999996</v>
      </c>
      <c r="KV1075" s="74">
        <f t="shared" si="4350"/>
        <v>8.8000000000000007</v>
      </c>
      <c r="KW1075" s="72">
        <f t="shared" si="4202"/>
        <v>0.91</v>
      </c>
      <c r="KX1075" s="74">
        <f t="shared" si="4344"/>
        <v>4.2</v>
      </c>
      <c r="KZ1075" s="74">
        <f t="shared" ref="KZ1075:LC1075" si="4351">KZ710</f>
        <v>80.900000000000006</v>
      </c>
      <c r="LA1075" s="74">
        <f t="shared" si="4351"/>
        <v>75</v>
      </c>
      <c r="LB1075" s="74">
        <f t="shared" si="4351"/>
        <v>12.9</v>
      </c>
      <c r="LC1075" s="74">
        <f t="shared" si="4351"/>
        <v>0.8</v>
      </c>
    </row>
    <row r="1076" spans="8:315" x14ac:dyDescent="0.35">
      <c r="H1076" s="4"/>
      <c r="J1076" s="8"/>
      <c r="K1076" s="8"/>
      <c r="L1076" s="8"/>
      <c r="M1076" s="8"/>
      <c r="O1076" s="8"/>
      <c r="P1076" s="8"/>
      <c r="R1076" s="8"/>
      <c r="S1076" s="8"/>
      <c r="T1076" s="8"/>
      <c r="U1076" s="8"/>
      <c r="W1076" s="8">
        <f t="shared" si="4301"/>
        <v>33.700000000000003</v>
      </c>
      <c r="X1076">
        <v>2826000</v>
      </c>
      <c r="Y1076">
        <f t="shared" si="4302"/>
        <v>785</v>
      </c>
      <c r="Z1076" s="8">
        <v>56.4</v>
      </c>
      <c r="AA1076" s="8">
        <v>-2.6</v>
      </c>
      <c r="AB1076" s="8">
        <v>51.5</v>
      </c>
      <c r="AC1076" s="4"/>
      <c r="BZ1076" s="41"/>
      <c r="CA1076" s="41"/>
      <c r="CB1076" s="41"/>
      <c r="CC1076" s="41"/>
      <c r="CD1076" s="41"/>
      <c r="CE1076" s="41"/>
      <c r="CF1076" s="41"/>
      <c r="CG1076" s="41"/>
      <c r="CH1076" s="41"/>
      <c r="CI1076" s="41"/>
      <c r="CJ1076" s="41"/>
      <c r="CK1076" s="41"/>
      <c r="CL1076" s="41"/>
      <c r="CM1076" s="41"/>
      <c r="CN1076" s="41"/>
      <c r="KL1076" s="84">
        <f t="shared" si="4210"/>
        <v>27738</v>
      </c>
      <c r="KM1076">
        <v>1975</v>
      </c>
      <c r="KN1076">
        <v>12</v>
      </c>
      <c r="KO1076">
        <v>10</v>
      </c>
      <c r="KP1076" s="84">
        <f t="shared" si="4211"/>
        <v>344</v>
      </c>
      <c r="KQ1076" s="74">
        <f t="shared" ref="KQ1076:KR1076" si="4352">KQ711</f>
        <v>-2</v>
      </c>
      <c r="KR1076" s="74">
        <f t="shared" si="4352"/>
        <v>-10.199999999999999</v>
      </c>
      <c r="KS1076" s="74">
        <f t="shared" si="4213"/>
        <v>-10</v>
      </c>
      <c r="KT1076" s="74">
        <f t="shared" si="4214"/>
        <v>-2.6</v>
      </c>
      <c r="KU1076" s="74">
        <f t="shared" ref="KU1076:KV1076" si="4353">KU711</f>
        <v>4.5999999999999996</v>
      </c>
      <c r="KV1076" s="74">
        <f t="shared" si="4353"/>
        <v>8.1999999999999993</v>
      </c>
      <c r="KW1076" s="72">
        <f t="shared" si="4202"/>
        <v>0.86</v>
      </c>
      <c r="KX1076" s="74">
        <f t="shared" si="4344"/>
        <v>1.9</v>
      </c>
      <c r="KZ1076" s="74">
        <f t="shared" ref="KZ1076:LC1076" si="4354">KZ711</f>
        <v>80.400000000000006</v>
      </c>
      <c r="LA1076" s="74">
        <f t="shared" si="4354"/>
        <v>75</v>
      </c>
      <c r="LB1076" s="74">
        <f t="shared" si="4354"/>
        <v>13.6</v>
      </c>
      <c r="LC1076" s="74">
        <f t="shared" si="4354"/>
        <v>0.7</v>
      </c>
    </row>
    <row r="1077" spans="8:315" x14ac:dyDescent="0.35">
      <c r="H1077" s="4"/>
      <c r="J1077" s="8"/>
      <c r="K1077" s="8"/>
      <c r="L1077" s="8"/>
      <c r="M1077" s="8"/>
      <c r="O1077" s="8"/>
      <c r="P1077" s="8"/>
      <c r="R1077" s="8"/>
      <c r="S1077" s="8"/>
      <c r="T1077" s="8"/>
      <c r="U1077" s="8"/>
      <c r="W1077" s="8">
        <f t="shared" si="4301"/>
        <v>33.799999999999997</v>
      </c>
      <c r="X1077">
        <v>2829600</v>
      </c>
      <c r="Y1077">
        <f t="shared" si="4302"/>
        <v>786</v>
      </c>
      <c r="Z1077" s="8">
        <v>0.8</v>
      </c>
      <c r="AA1077" s="8">
        <v>-3.3</v>
      </c>
      <c r="AB1077" s="8">
        <v>57.1</v>
      </c>
      <c r="AC1077" s="4"/>
      <c r="BZ1077" s="41"/>
      <c r="CA1077" s="41"/>
      <c r="CB1077" s="41"/>
      <c r="CC1077" s="41"/>
      <c r="CD1077" s="41"/>
      <c r="CE1077" s="41"/>
      <c r="CF1077" s="41"/>
      <c r="CG1077" s="41"/>
      <c r="CH1077" s="41"/>
      <c r="CI1077" s="41"/>
      <c r="CJ1077" s="41"/>
      <c r="CK1077" s="41"/>
      <c r="CL1077" s="41"/>
      <c r="CM1077" s="41"/>
      <c r="CN1077" s="41"/>
      <c r="KL1077" s="84">
        <f t="shared" si="4210"/>
        <v>27739</v>
      </c>
      <c r="KM1077">
        <v>1975</v>
      </c>
      <c r="KN1077">
        <v>12</v>
      </c>
      <c r="KO1077">
        <v>11</v>
      </c>
      <c r="KP1077" s="84">
        <f t="shared" si="4211"/>
        <v>345</v>
      </c>
      <c r="KQ1077" s="74">
        <f t="shared" ref="KQ1077:KR1077" si="4355">KQ712</f>
        <v>-2.8</v>
      </c>
      <c r="KR1077" s="74">
        <f t="shared" si="4355"/>
        <v>-10</v>
      </c>
      <c r="KS1077" s="74">
        <f t="shared" si="4213"/>
        <v>-11.3</v>
      </c>
      <c r="KT1077" s="74">
        <f t="shared" si="4214"/>
        <v>-2</v>
      </c>
      <c r="KU1077" s="74">
        <f t="shared" ref="KU1077:KV1077" si="4356">KU712</f>
        <v>4.9000000000000004</v>
      </c>
      <c r="KV1077" s="74">
        <f t="shared" si="4356"/>
        <v>8.5</v>
      </c>
      <c r="KW1077" s="72">
        <f t="shared" si="4202"/>
        <v>0.85</v>
      </c>
      <c r="KX1077" s="74">
        <f t="shared" si="4344"/>
        <v>1.4</v>
      </c>
      <c r="KZ1077" s="74">
        <f t="shared" ref="KZ1077:LC1077" si="4357">KZ712</f>
        <v>81.400000000000006</v>
      </c>
      <c r="LA1077" s="74">
        <f t="shared" si="4357"/>
        <v>69.900000000000006</v>
      </c>
      <c r="LB1077" s="74">
        <f t="shared" si="4357"/>
        <v>14.5</v>
      </c>
      <c r="LC1077" s="74">
        <f t="shared" si="4357"/>
        <v>0.7</v>
      </c>
    </row>
    <row r="1078" spans="8:315" x14ac:dyDescent="0.35">
      <c r="H1078" s="4"/>
      <c r="J1078" s="8"/>
      <c r="K1078" s="8"/>
      <c r="L1078" s="8"/>
      <c r="M1078" s="8"/>
      <c r="O1078" s="8"/>
      <c r="P1078" s="8"/>
      <c r="R1078" s="8"/>
      <c r="S1078" s="8"/>
      <c r="T1078" s="8"/>
      <c r="U1078" s="8"/>
      <c r="W1078" s="8">
        <f t="shared" si="4301"/>
        <v>33.799999999999997</v>
      </c>
      <c r="X1078">
        <v>2833200</v>
      </c>
      <c r="Y1078">
        <f t="shared" si="4302"/>
        <v>787</v>
      </c>
      <c r="Z1078" s="8">
        <v>0</v>
      </c>
      <c r="AA1078" s="8">
        <v>-4.0999999999999996</v>
      </c>
      <c r="AB1078" s="8">
        <v>55.9</v>
      </c>
      <c r="AC1078" s="4"/>
      <c r="BZ1078" s="41"/>
      <c r="CA1078" s="41"/>
      <c r="CB1078" s="41"/>
      <c r="CC1078" s="41"/>
      <c r="CD1078" s="41"/>
      <c r="CE1078" s="41"/>
      <c r="CF1078" s="41"/>
      <c r="CG1078" s="41"/>
      <c r="CH1078" s="41"/>
      <c r="CI1078" s="41"/>
      <c r="CJ1078" s="41"/>
      <c r="CK1078" s="41"/>
      <c r="CL1078" s="41"/>
      <c r="CM1078" s="41"/>
      <c r="CN1078" s="41"/>
      <c r="KL1078" s="84">
        <f t="shared" si="4210"/>
        <v>27740</v>
      </c>
      <c r="KM1078">
        <v>1975</v>
      </c>
      <c r="KN1078">
        <v>12</v>
      </c>
      <c r="KO1078">
        <v>12</v>
      </c>
      <c r="KP1078" s="84">
        <f t="shared" si="4211"/>
        <v>346</v>
      </c>
      <c r="KQ1078" s="74">
        <f t="shared" ref="KQ1078:KR1078" si="4358">KQ713</f>
        <v>-3</v>
      </c>
      <c r="KR1078" s="74">
        <f t="shared" si="4358"/>
        <v>-11.3</v>
      </c>
      <c r="KS1078" s="74">
        <f t="shared" si="4213"/>
        <v>-10.5</v>
      </c>
      <c r="KT1078" s="74">
        <f t="shared" si="4214"/>
        <v>-2.8</v>
      </c>
      <c r="KU1078" s="74">
        <f t="shared" ref="KU1078:KV1078" si="4359">KU713</f>
        <v>4.7</v>
      </c>
      <c r="KV1078" s="74">
        <f t="shared" si="4359"/>
        <v>8</v>
      </c>
      <c r="KW1078" s="72">
        <f t="shared" si="4202"/>
        <v>0.84</v>
      </c>
      <c r="KX1078" s="74">
        <f t="shared" si="4344"/>
        <v>2</v>
      </c>
      <c r="KZ1078" s="74">
        <f t="shared" ref="KZ1078:LC1078" si="4360">KZ713</f>
        <v>77.7</v>
      </c>
      <c r="LA1078" s="74">
        <f t="shared" si="4360"/>
        <v>69.2</v>
      </c>
      <c r="LB1078" s="74">
        <f t="shared" si="4360"/>
        <v>12.2</v>
      </c>
      <c r="LC1078" s="74">
        <f t="shared" si="4360"/>
        <v>0.6</v>
      </c>
    </row>
    <row r="1079" spans="8:315" x14ac:dyDescent="0.35">
      <c r="H1079" s="4"/>
      <c r="J1079" s="8"/>
      <c r="K1079" s="8"/>
      <c r="L1079" s="8"/>
      <c r="M1079" s="8"/>
      <c r="O1079" s="8"/>
      <c r="P1079" s="8"/>
      <c r="R1079" s="8"/>
      <c r="S1079" s="8"/>
      <c r="T1079" s="8"/>
      <c r="U1079" s="8"/>
      <c r="W1079" s="8">
        <f t="shared" si="4301"/>
        <v>33.799999999999997</v>
      </c>
      <c r="X1079">
        <v>2836800</v>
      </c>
      <c r="Y1079">
        <f t="shared" si="4302"/>
        <v>788</v>
      </c>
      <c r="Z1079" s="8">
        <v>0</v>
      </c>
      <c r="AA1079" s="8">
        <v>-3.9</v>
      </c>
      <c r="AB1079" s="8">
        <v>63.2</v>
      </c>
      <c r="AC1079" s="4"/>
      <c r="BZ1079" s="41"/>
      <c r="CA1079" s="41"/>
      <c r="CB1079" s="41"/>
      <c r="CC1079" s="41"/>
      <c r="CD1079" s="41"/>
      <c r="CE1079" s="41"/>
      <c r="CF1079" s="41"/>
      <c r="CG1079" s="41"/>
      <c r="CH1079" s="41"/>
      <c r="CI1079" s="41"/>
      <c r="CJ1079" s="41"/>
      <c r="CK1079" s="41"/>
      <c r="CL1079" s="41"/>
      <c r="CM1079" s="41"/>
      <c r="CN1079" s="41"/>
      <c r="KL1079" s="84">
        <f t="shared" si="4210"/>
        <v>27741</v>
      </c>
      <c r="KM1079">
        <v>1975</v>
      </c>
      <c r="KN1079">
        <v>12</v>
      </c>
      <c r="KO1079">
        <v>13</v>
      </c>
      <c r="KP1079" s="84">
        <f t="shared" si="4211"/>
        <v>347</v>
      </c>
      <c r="KQ1079" s="74">
        <f t="shared" ref="KQ1079:KR1079" si="4361">KQ714</f>
        <v>-1.8</v>
      </c>
      <c r="KR1079" s="74">
        <f t="shared" si="4361"/>
        <v>-10.5</v>
      </c>
      <c r="KS1079" s="74">
        <f t="shared" si="4213"/>
        <v>-11</v>
      </c>
      <c r="KT1079" s="74">
        <f t="shared" si="4214"/>
        <v>-3</v>
      </c>
      <c r="KU1079" s="74">
        <f t="shared" ref="KU1079:KV1079" si="4362">KU714</f>
        <v>4.5999999999999996</v>
      </c>
      <c r="KV1079" s="74">
        <f t="shared" si="4362"/>
        <v>8.1</v>
      </c>
      <c r="KW1079" s="72">
        <f t="shared" si="4202"/>
        <v>0.85</v>
      </c>
      <c r="KX1079" s="74">
        <f t="shared" si="4344"/>
        <v>3.4</v>
      </c>
      <c r="KZ1079" s="74">
        <f t="shared" ref="KZ1079:LC1079" si="4363">KZ714</f>
        <v>80.5</v>
      </c>
      <c r="LA1079" s="74">
        <f t="shared" si="4363"/>
        <v>72.3</v>
      </c>
      <c r="LB1079" s="74">
        <f t="shared" si="4363"/>
        <v>13.7</v>
      </c>
      <c r="LC1079" s="74">
        <f t="shared" si="4363"/>
        <v>0.7</v>
      </c>
    </row>
    <row r="1080" spans="8:315" x14ac:dyDescent="0.35">
      <c r="H1080" s="4"/>
      <c r="J1080" s="8"/>
      <c r="K1080" s="8"/>
      <c r="L1080" s="8"/>
      <c r="M1080" s="8"/>
      <c r="O1080" s="8"/>
      <c r="P1080" s="8"/>
      <c r="R1080" s="8"/>
      <c r="S1080" s="8"/>
      <c r="T1080" s="8"/>
      <c r="U1080" s="8"/>
      <c r="W1080" s="8">
        <f t="shared" si="4301"/>
        <v>33.9</v>
      </c>
      <c r="X1080">
        <v>2840400</v>
      </c>
      <c r="Y1080">
        <f t="shared" si="4302"/>
        <v>789</v>
      </c>
      <c r="Z1080" s="8">
        <v>0</v>
      </c>
      <c r="AA1080" s="8">
        <v>-3.9</v>
      </c>
      <c r="AB1080" s="8">
        <v>56</v>
      </c>
      <c r="AC1080" s="4"/>
      <c r="BZ1080" s="41"/>
      <c r="CA1080" s="41"/>
      <c r="CB1080" s="41"/>
      <c r="CC1080" s="41"/>
      <c r="CD1080" s="41"/>
      <c r="CE1080" s="41"/>
      <c r="CF1080" s="41"/>
      <c r="CG1080" s="41"/>
      <c r="CH1080" s="41"/>
      <c r="CI1080" s="41"/>
      <c r="CJ1080" s="41"/>
      <c r="CK1080" s="41"/>
      <c r="CL1080" s="41"/>
      <c r="CM1080" s="41"/>
      <c r="CN1080" s="41"/>
      <c r="KL1080" s="84">
        <f t="shared" si="4210"/>
        <v>27742</v>
      </c>
      <c r="KM1080">
        <v>1975</v>
      </c>
      <c r="KN1080">
        <v>12</v>
      </c>
      <c r="KO1080">
        <v>14</v>
      </c>
      <c r="KP1080" s="84">
        <f t="shared" si="4211"/>
        <v>348</v>
      </c>
      <c r="KQ1080" s="74">
        <f t="shared" ref="KQ1080:KR1080" si="4364">KQ715</f>
        <v>-3</v>
      </c>
      <c r="KR1080" s="74">
        <f t="shared" si="4364"/>
        <v>-11</v>
      </c>
      <c r="KS1080" s="74">
        <f t="shared" si="4213"/>
        <v>-9.9</v>
      </c>
      <c r="KT1080" s="74">
        <f t="shared" si="4214"/>
        <v>-1.8</v>
      </c>
      <c r="KU1080" s="74">
        <f t="shared" ref="KU1080:KV1080" si="4365">KU715</f>
        <v>4.9000000000000004</v>
      </c>
      <c r="KV1080" s="74">
        <f t="shared" si="4365"/>
        <v>7.8</v>
      </c>
      <c r="KW1080" s="72">
        <f t="shared" si="4202"/>
        <v>0.81</v>
      </c>
      <c r="KX1080" s="74">
        <f t="shared" si="4344"/>
        <v>2.9</v>
      </c>
      <c r="KZ1080" s="74">
        <f t="shared" ref="KZ1080:LC1080" si="4366">KZ715</f>
        <v>80</v>
      </c>
      <c r="LA1080" s="74">
        <f t="shared" si="4366"/>
        <v>68.400000000000006</v>
      </c>
      <c r="LB1080" s="74">
        <f t="shared" si="4366"/>
        <v>14.3</v>
      </c>
      <c r="LC1080" s="74">
        <f t="shared" si="4366"/>
        <v>0.7</v>
      </c>
    </row>
    <row r="1081" spans="8:315" x14ac:dyDescent="0.35">
      <c r="H1081" s="4"/>
      <c r="J1081" s="8"/>
      <c r="K1081" s="8"/>
      <c r="L1081" s="8"/>
      <c r="M1081" s="8"/>
      <c r="O1081" s="8"/>
      <c r="P1081" s="8"/>
      <c r="R1081" s="8"/>
      <c r="S1081" s="8"/>
      <c r="T1081" s="8"/>
      <c r="U1081" s="8"/>
      <c r="W1081" s="8">
        <f t="shared" si="4301"/>
        <v>33.9</v>
      </c>
      <c r="X1081">
        <v>2844000</v>
      </c>
      <c r="Y1081">
        <f t="shared" si="4302"/>
        <v>790</v>
      </c>
      <c r="Z1081" s="8">
        <v>0</v>
      </c>
      <c r="AA1081" s="8">
        <v>-4</v>
      </c>
      <c r="AB1081" s="8">
        <v>61.4</v>
      </c>
      <c r="AC1081" s="4"/>
      <c r="BZ1081" s="41"/>
      <c r="CA1081" s="41"/>
      <c r="CB1081" s="41"/>
      <c r="CC1081" s="41"/>
      <c r="CD1081" s="41"/>
      <c r="CE1081" s="41"/>
      <c r="CF1081" s="41"/>
      <c r="CG1081" s="41"/>
      <c r="CH1081" s="41"/>
      <c r="CI1081" s="41"/>
      <c r="CJ1081" s="41"/>
      <c r="CK1081" s="41"/>
      <c r="CL1081" s="41"/>
      <c r="CM1081" s="41"/>
      <c r="CN1081" s="41"/>
      <c r="KL1081" s="84">
        <f t="shared" si="4210"/>
        <v>27743</v>
      </c>
      <c r="KM1081">
        <v>1975</v>
      </c>
      <c r="KN1081">
        <v>12</v>
      </c>
      <c r="KO1081">
        <v>15</v>
      </c>
      <c r="KP1081" s="84">
        <f t="shared" si="4211"/>
        <v>349</v>
      </c>
      <c r="KQ1081" s="74">
        <f t="shared" ref="KQ1081:KR1081" si="4367">KQ716</f>
        <v>-1.5</v>
      </c>
      <c r="KR1081" s="74">
        <f t="shared" si="4367"/>
        <v>-9.9</v>
      </c>
      <c r="KS1081" s="74">
        <f t="shared" si="4213"/>
        <v>-8.3000000000000007</v>
      </c>
      <c r="KT1081" s="74">
        <f t="shared" si="4214"/>
        <v>-3</v>
      </c>
      <c r="KU1081" s="74">
        <f t="shared" ref="KU1081:KV1081" si="4368">KU716</f>
        <v>3.9</v>
      </c>
      <c r="KV1081" s="74">
        <f t="shared" si="4368"/>
        <v>7.4</v>
      </c>
      <c r="KW1081" s="72">
        <f t="shared" si="4202"/>
        <v>0.88</v>
      </c>
      <c r="KX1081" s="74">
        <f t="shared" si="4344"/>
        <v>2.4</v>
      </c>
      <c r="KZ1081" s="74">
        <f t="shared" ref="KZ1081:LC1081" si="4369">KZ716</f>
        <v>82.8</v>
      </c>
      <c r="LA1081" s="74">
        <f t="shared" si="4369"/>
        <v>76.5</v>
      </c>
      <c r="LB1081" s="74">
        <f t="shared" si="4369"/>
        <v>13.7</v>
      </c>
      <c r="LC1081" s="74">
        <f t="shared" si="4369"/>
        <v>0.8</v>
      </c>
    </row>
    <row r="1082" spans="8:315" x14ac:dyDescent="0.35">
      <c r="H1082" s="4"/>
      <c r="J1082" s="8"/>
      <c r="K1082" s="8"/>
      <c r="L1082" s="8"/>
      <c r="M1082" s="8"/>
      <c r="O1082" s="8"/>
      <c r="P1082" s="8"/>
      <c r="R1082" s="8"/>
      <c r="S1082" s="8"/>
      <c r="T1082" s="8"/>
      <c r="U1082" s="8"/>
      <c r="W1082" s="8">
        <f t="shared" si="4301"/>
        <v>34</v>
      </c>
      <c r="X1082">
        <v>2847600</v>
      </c>
      <c r="Y1082">
        <f t="shared" si="4302"/>
        <v>791</v>
      </c>
      <c r="Z1082" s="8">
        <v>0</v>
      </c>
      <c r="AA1082" s="8">
        <v>-3.9</v>
      </c>
      <c r="AB1082" s="8">
        <v>62.2</v>
      </c>
      <c r="AC1082" s="4"/>
      <c r="BZ1082" s="41"/>
      <c r="CA1082" s="41"/>
      <c r="CB1082" s="41"/>
      <c r="CC1082" s="41"/>
      <c r="CD1082" s="41"/>
      <c r="CE1082" s="41"/>
      <c r="CF1082" s="41"/>
      <c r="CG1082" s="41"/>
      <c r="CH1082" s="41"/>
      <c r="CI1082" s="41"/>
      <c r="CJ1082" s="41"/>
      <c r="CK1082" s="41"/>
      <c r="CL1082" s="41"/>
      <c r="CM1082" s="41"/>
      <c r="CN1082" s="41"/>
      <c r="KL1082" s="84">
        <f t="shared" si="4210"/>
        <v>27744</v>
      </c>
      <c r="KM1082">
        <v>1975</v>
      </c>
      <c r="KN1082">
        <v>12</v>
      </c>
      <c r="KO1082">
        <v>16</v>
      </c>
      <c r="KP1082" s="84">
        <f t="shared" si="4211"/>
        <v>350</v>
      </c>
      <c r="KQ1082" s="74">
        <f t="shared" ref="KQ1082:KR1082" si="4370">KQ717</f>
        <v>-2.5</v>
      </c>
      <c r="KR1082" s="74">
        <f t="shared" si="4370"/>
        <v>-8.3000000000000007</v>
      </c>
      <c r="KS1082" s="74">
        <f t="shared" si="4213"/>
        <v>-10.9</v>
      </c>
      <c r="KT1082" s="74">
        <f t="shared" si="4214"/>
        <v>-1.5</v>
      </c>
      <c r="KU1082" s="74">
        <f t="shared" ref="KU1082:KV1082" si="4371">KU717</f>
        <v>4.0999999999999996</v>
      </c>
      <c r="KV1082" s="74">
        <f t="shared" si="4371"/>
        <v>7.4</v>
      </c>
      <c r="KW1082" s="72">
        <f t="shared" si="4202"/>
        <v>0.86</v>
      </c>
      <c r="KX1082" s="74">
        <f t="shared" si="4344"/>
        <v>2.6</v>
      </c>
      <c r="KZ1082" s="74">
        <f t="shared" ref="KZ1082:LC1082" si="4372">KZ717</f>
        <v>80</v>
      </c>
      <c r="LA1082" s="74">
        <f t="shared" si="4372"/>
        <v>75.599999999999994</v>
      </c>
      <c r="LB1082" s="74">
        <f t="shared" si="4372"/>
        <v>15.5</v>
      </c>
      <c r="LC1082" s="74">
        <f t="shared" si="4372"/>
        <v>0.8</v>
      </c>
    </row>
    <row r="1083" spans="8:315" x14ac:dyDescent="0.35">
      <c r="H1083" s="4"/>
      <c r="J1083" s="8"/>
      <c r="K1083" s="8"/>
      <c r="L1083" s="8"/>
      <c r="M1083" s="8"/>
      <c r="O1083" s="8"/>
      <c r="P1083" s="8"/>
      <c r="R1083" s="8"/>
      <c r="S1083" s="8"/>
      <c r="T1083" s="8"/>
      <c r="U1083" s="8"/>
      <c r="W1083" s="8">
        <f t="shared" si="4301"/>
        <v>34</v>
      </c>
      <c r="X1083">
        <v>2851200</v>
      </c>
      <c r="Y1083">
        <f t="shared" si="4302"/>
        <v>792</v>
      </c>
      <c r="Z1083" s="8">
        <v>0</v>
      </c>
      <c r="AA1083" s="8">
        <v>-4</v>
      </c>
      <c r="AB1083" s="8">
        <v>68.7</v>
      </c>
      <c r="AC1083" s="4"/>
      <c r="BZ1083" s="41"/>
      <c r="CA1083" s="41"/>
      <c r="CB1083" s="41"/>
      <c r="CC1083" s="41"/>
      <c r="CD1083" s="41"/>
      <c r="CE1083" s="41"/>
      <c r="CF1083" s="41"/>
      <c r="CG1083" s="41"/>
      <c r="CH1083" s="41"/>
      <c r="CI1083" s="41"/>
      <c r="CJ1083" s="41"/>
      <c r="CK1083" s="41"/>
      <c r="CL1083" s="41"/>
      <c r="CM1083" s="41"/>
      <c r="CN1083" s="41"/>
      <c r="KL1083" s="84">
        <f t="shared" si="4210"/>
        <v>27745</v>
      </c>
      <c r="KM1083">
        <v>1975</v>
      </c>
      <c r="KN1083">
        <v>12</v>
      </c>
      <c r="KO1083">
        <v>17</v>
      </c>
      <c r="KP1083" s="84">
        <f t="shared" si="4211"/>
        <v>351</v>
      </c>
      <c r="KQ1083" s="74">
        <f t="shared" ref="KQ1083:KR1083" si="4373">KQ718</f>
        <v>-4</v>
      </c>
      <c r="KR1083" s="74">
        <f t="shared" si="4373"/>
        <v>-10.9</v>
      </c>
      <c r="KS1083" s="74">
        <f t="shared" si="4213"/>
        <v>-11.8</v>
      </c>
      <c r="KT1083" s="74">
        <f t="shared" si="4214"/>
        <v>-2.5</v>
      </c>
      <c r="KU1083" s="74">
        <f t="shared" ref="KU1083:KV1083" si="4374">KU718</f>
        <v>4.9000000000000004</v>
      </c>
      <c r="KV1083" s="74">
        <f t="shared" si="4374"/>
        <v>7.8</v>
      </c>
      <c r="KW1083" s="72">
        <f t="shared" si="4202"/>
        <v>0.81</v>
      </c>
      <c r="KX1083" s="74">
        <f t="shared" si="4344"/>
        <v>1.7</v>
      </c>
      <c r="KZ1083" s="74">
        <f t="shared" ref="KZ1083:LC1083" si="4375">KZ718</f>
        <v>79.7</v>
      </c>
      <c r="LA1083" s="74">
        <f t="shared" si="4375"/>
        <v>73.3</v>
      </c>
      <c r="LB1083" s="74">
        <f t="shared" si="4375"/>
        <v>14.5</v>
      </c>
      <c r="LC1083" s="74">
        <f t="shared" si="4375"/>
        <v>0.7</v>
      </c>
    </row>
    <row r="1084" spans="8:315" x14ac:dyDescent="0.35">
      <c r="H1084" s="4"/>
      <c r="J1084" s="8"/>
      <c r="K1084" s="8"/>
      <c r="L1084" s="8"/>
      <c r="M1084" s="8"/>
      <c r="O1084" s="8"/>
      <c r="P1084" s="8"/>
      <c r="R1084" s="8"/>
      <c r="S1084" s="8"/>
      <c r="T1084" s="8"/>
      <c r="U1084" s="8"/>
      <c r="W1084" s="8">
        <f t="shared" si="4301"/>
        <v>34</v>
      </c>
      <c r="X1084">
        <v>2854800</v>
      </c>
      <c r="Y1084">
        <f t="shared" si="4302"/>
        <v>793</v>
      </c>
      <c r="Z1084" s="8">
        <v>0</v>
      </c>
      <c r="AA1084" s="8">
        <v>-3.9</v>
      </c>
      <c r="AB1084" s="8">
        <v>76.900000000000006</v>
      </c>
      <c r="AC1084" s="4"/>
      <c r="BZ1084" s="41"/>
      <c r="CA1084" s="41"/>
      <c r="CB1084" s="41"/>
      <c r="CC1084" s="41"/>
      <c r="CD1084" s="41"/>
      <c r="CE1084" s="41"/>
      <c r="CF1084" s="41"/>
      <c r="CG1084" s="41"/>
      <c r="CH1084" s="41"/>
      <c r="CI1084" s="41"/>
      <c r="CJ1084" s="41"/>
      <c r="CK1084" s="41"/>
      <c r="CL1084" s="41"/>
      <c r="CM1084" s="41"/>
      <c r="CN1084" s="41"/>
      <c r="KL1084" s="84">
        <f t="shared" si="4210"/>
        <v>27746</v>
      </c>
      <c r="KM1084">
        <v>1975</v>
      </c>
      <c r="KN1084">
        <v>12</v>
      </c>
      <c r="KO1084">
        <v>18</v>
      </c>
      <c r="KP1084" s="84">
        <f t="shared" si="4211"/>
        <v>352</v>
      </c>
      <c r="KQ1084" s="74">
        <f t="shared" ref="KQ1084:KR1084" si="4376">KQ719</f>
        <v>-4.9000000000000004</v>
      </c>
      <c r="KR1084" s="74">
        <f t="shared" si="4376"/>
        <v>-11.8</v>
      </c>
      <c r="KS1084" s="74">
        <f t="shared" si="4213"/>
        <v>-12.8</v>
      </c>
      <c r="KT1084" s="74">
        <f t="shared" si="4214"/>
        <v>-4</v>
      </c>
      <c r="KU1084" s="74">
        <f t="shared" ref="KU1084:KV1084" si="4377">KU719</f>
        <v>4.9000000000000004</v>
      </c>
      <c r="KV1084" s="74">
        <f t="shared" si="4377"/>
        <v>8.1</v>
      </c>
      <c r="KW1084" s="72">
        <f t="shared" si="4202"/>
        <v>0.83</v>
      </c>
      <c r="KX1084" s="74">
        <f t="shared" si="4344"/>
        <v>1.3</v>
      </c>
      <c r="KZ1084" s="74">
        <f t="shared" ref="KZ1084:LC1084" si="4378">KZ719</f>
        <v>80</v>
      </c>
      <c r="LA1084" s="74">
        <f t="shared" si="4378"/>
        <v>72.099999999999994</v>
      </c>
      <c r="LB1084" s="74">
        <f t="shared" si="4378"/>
        <v>14.2</v>
      </c>
      <c r="LC1084" s="74">
        <f t="shared" si="4378"/>
        <v>0.7</v>
      </c>
    </row>
    <row r="1085" spans="8:315" x14ac:dyDescent="0.35">
      <c r="H1085" s="4"/>
      <c r="J1085" s="8"/>
      <c r="K1085" s="8"/>
      <c r="L1085" s="8"/>
      <c r="M1085" s="8"/>
      <c r="O1085" s="8"/>
      <c r="P1085" s="8"/>
      <c r="R1085" s="8"/>
      <c r="S1085" s="8"/>
      <c r="T1085" s="8"/>
      <c r="U1085" s="8"/>
      <c r="W1085" s="8">
        <f t="shared" si="4301"/>
        <v>34.1</v>
      </c>
      <c r="X1085">
        <v>2858400</v>
      </c>
      <c r="Y1085">
        <f t="shared" si="4302"/>
        <v>794</v>
      </c>
      <c r="Z1085" s="8">
        <v>0</v>
      </c>
      <c r="AA1085" s="8">
        <v>-4.2</v>
      </c>
      <c r="AB1085" s="8">
        <v>80.099999999999994</v>
      </c>
      <c r="AC1085" s="4"/>
      <c r="BZ1085" s="41"/>
      <c r="CA1085" s="41"/>
      <c r="CB1085" s="41"/>
      <c r="CC1085" s="41"/>
      <c r="CD1085" s="41"/>
      <c r="CE1085" s="41"/>
      <c r="CF1085" s="41"/>
      <c r="CG1085" s="41"/>
      <c r="CH1085" s="41"/>
      <c r="CI1085" s="41"/>
      <c r="CJ1085" s="41"/>
      <c r="CK1085" s="41"/>
      <c r="CL1085" s="41"/>
      <c r="CM1085" s="41"/>
      <c r="CN1085" s="41"/>
      <c r="KL1085" s="84">
        <f t="shared" si="4210"/>
        <v>27747</v>
      </c>
      <c r="KM1085">
        <v>1975</v>
      </c>
      <c r="KN1085">
        <v>12</v>
      </c>
      <c r="KO1085">
        <v>19</v>
      </c>
      <c r="KP1085" s="84">
        <f t="shared" si="4211"/>
        <v>353</v>
      </c>
      <c r="KQ1085" s="74">
        <f t="shared" ref="KQ1085:KR1085" si="4379">KQ720</f>
        <v>-6.3</v>
      </c>
      <c r="KR1085" s="74">
        <f t="shared" si="4379"/>
        <v>-12.8</v>
      </c>
      <c r="KS1085" s="74">
        <f t="shared" si="4213"/>
        <v>-12.8</v>
      </c>
      <c r="KT1085" s="74">
        <f t="shared" si="4214"/>
        <v>-4.9000000000000004</v>
      </c>
      <c r="KU1085" s="74">
        <f t="shared" ref="KU1085:KV1085" si="4380">KU720</f>
        <v>5.3</v>
      </c>
      <c r="KV1085" s="74">
        <f t="shared" si="4380"/>
        <v>8.1</v>
      </c>
      <c r="KW1085" s="72">
        <f t="shared" si="4202"/>
        <v>0.8</v>
      </c>
      <c r="KX1085" s="74">
        <f t="shared" si="4344"/>
        <v>1.1000000000000001</v>
      </c>
      <c r="KZ1085" s="74">
        <f t="shared" ref="KZ1085:LC1085" si="4381">KZ720</f>
        <v>76.8</v>
      </c>
      <c r="LA1085" s="74">
        <f t="shared" si="4381"/>
        <v>69</v>
      </c>
      <c r="LB1085" s="74">
        <f t="shared" si="4381"/>
        <v>14.1</v>
      </c>
      <c r="LC1085" s="74">
        <f t="shared" si="4381"/>
        <v>0.6</v>
      </c>
    </row>
    <row r="1086" spans="8:315" x14ac:dyDescent="0.35">
      <c r="H1086" s="4"/>
      <c r="J1086" s="8"/>
      <c r="K1086" s="8"/>
      <c r="L1086" s="8"/>
      <c r="M1086" s="8"/>
      <c r="O1086" s="8"/>
      <c r="P1086" s="8"/>
      <c r="R1086" s="8"/>
      <c r="S1086" s="8"/>
      <c r="T1086" s="8"/>
      <c r="U1086" s="8"/>
      <c r="W1086" s="8">
        <f t="shared" si="4301"/>
        <v>34.1</v>
      </c>
      <c r="X1086">
        <v>2862000</v>
      </c>
      <c r="Y1086">
        <f t="shared" si="4302"/>
        <v>795</v>
      </c>
      <c r="Z1086" s="8">
        <v>0</v>
      </c>
      <c r="AA1086" s="8">
        <v>-4.3</v>
      </c>
      <c r="AB1086" s="8">
        <v>80.3</v>
      </c>
      <c r="AC1086" s="4"/>
      <c r="BZ1086" s="41"/>
      <c r="CA1086" s="41"/>
      <c r="CB1086" s="41"/>
      <c r="CC1086" s="41"/>
      <c r="CD1086" s="41"/>
      <c r="CE1086" s="41"/>
      <c r="CF1086" s="41"/>
      <c r="CG1086" s="41"/>
      <c r="CH1086" s="41"/>
      <c r="CI1086" s="41"/>
      <c r="CJ1086" s="41"/>
      <c r="CK1086" s="41"/>
      <c r="CL1086" s="41"/>
      <c r="CM1086" s="41"/>
      <c r="CN1086" s="41"/>
      <c r="KL1086" s="84">
        <f t="shared" si="4210"/>
        <v>27748</v>
      </c>
      <c r="KM1086">
        <v>1975</v>
      </c>
      <c r="KN1086">
        <v>12</v>
      </c>
      <c r="KO1086">
        <v>20</v>
      </c>
      <c r="KP1086" s="84">
        <f t="shared" si="4211"/>
        <v>354</v>
      </c>
      <c r="KQ1086" s="74">
        <f t="shared" ref="KQ1086:KR1086" si="4382">KQ721</f>
        <v>-5.2</v>
      </c>
      <c r="KR1086" s="74">
        <f t="shared" si="4382"/>
        <v>-12.8</v>
      </c>
      <c r="KS1086" s="74">
        <f t="shared" si="4213"/>
        <v>-10.5</v>
      </c>
      <c r="KT1086" s="74">
        <f t="shared" si="4214"/>
        <v>-6.3</v>
      </c>
      <c r="KU1086" s="74">
        <f t="shared" ref="KU1086:KV1086" si="4383">KU721</f>
        <v>4.3</v>
      </c>
      <c r="KV1086" s="74">
        <f t="shared" si="4383"/>
        <v>8.6</v>
      </c>
      <c r="KW1086" s="72">
        <f t="shared" si="4202"/>
        <v>0.89</v>
      </c>
      <c r="KX1086" s="74">
        <f t="shared" si="4344"/>
        <v>3.3</v>
      </c>
      <c r="KZ1086" s="74">
        <f t="shared" ref="KZ1086:LC1086" si="4384">KZ721</f>
        <v>77.599999999999994</v>
      </c>
      <c r="LA1086" s="74">
        <f t="shared" si="4384"/>
        <v>74</v>
      </c>
      <c r="LB1086" s="74">
        <f t="shared" si="4384"/>
        <v>13.6</v>
      </c>
      <c r="LC1086" s="74">
        <f t="shared" si="4384"/>
        <v>0.8</v>
      </c>
    </row>
    <row r="1087" spans="8:315" x14ac:dyDescent="0.35">
      <c r="H1087" s="4"/>
      <c r="J1087" s="8"/>
      <c r="K1087" s="8"/>
      <c r="L1087" s="8"/>
      <c r="M1087" s="8"/>
      <c r="O1087" s="8"/>
      <c r="P1087" s="8"/>
      <c r="R1087" s="8"/>
      <c r="S1087" s="8"/>
      <c r="T1087" s="8"/>
      <c r="U1087" s="8"/>
      <c r="W1087" s="8">
        <f t="shared" si="4301"/>
        <v>34.200000000000003</v>
      </c>
      <c r="X1087">
        <v>2865600</v>
      </c>
      <c r="Y1087">
        <f t="shared" si="4302"/>
        <v>796</v>
      </c>
      <c r="Z1087" s="8">
        <v>0</v>
      </c>
      <c r="AA1087" s="8">
        <v>-5</v>
      </c>
      <c r="AB1087" s="8">
        <v>91.8</v>
      </c>
      <c r="AC1087" s="4"/>
      <c r="BZ1087" s="41"/>
      <c r="CA1087" s="41"/>
      <c r="CB1087" s="41"/>
      <c r="CC1087" s="41"/>
      <c r="CD1087" s="41"/>
      <c r="CE1087" s="41"/>
      <c r="CF1087" s="41"/>
      <c r="CG1087" s="41"/>
      <c r="CH1087" s="41"/>
      <c r="CI1087" s="41"/>
      <c r="CJ1087" s="41"/>
      <c r="CK1087" s="41"/>
      <c r="CL1087" s="41"/>
      <c r="CM1087" s="41"/>
      <c r="CN1087" s="41"/>
      <c r="KL1087" s="84">
        <f t="shared" si="4210"/>
        <v>27749</v>
      </c>
      <c r="KM1087">
        <v>1975</v>
      </c>
      <c r="KN1087">
        <v>12</v>
      </c>
      <c r="KO1087">
        <v>21</v>
      </c>
      <c r="KP1087" s="84">
        <f t="shared" si="4211"/>
        <v>355</v>
      </c>
      <c r="KQ1087" s="74">
        <f t="shared" ref="KQ1087:KR1087" si="4385">KQ722</f>
        <v>-3.7</v>
      </c>
      <c r="KR1087" s="74">
        <f t="shared" si="4385"/>
        <v>-10.5</v>
      </c>
      <c r="KS1087" s="74">
        <f t="shared" si="4213"/>
        <v>-12.3</v>
      </c>
      <c r="KT1087" s="74">
        <f t="shared" si="4214"/>
        <v>-5.2</v>
      </c>
      <c r="KU1087" s="74">
        <f t="shared" ref="KU1087:KV1087" si="4386">KU722</f>
        <v>4.9000000000000004</v>
      </c>
      <c r="KV1087" s="74">
        <f t="shared" si="4386"/>
        <v>9.6</v>
      </c>
      <c r="KW1087" s="72">
        <f t="shared" si="4202"/>
        <v>0.89</v>
      </c>
      <c r="KX1087" s="74">
        <f t="shared" si="4344"/>
        <v>3.2</v>
      </c>
      <c r="KZ1087" s="74">
        <f t="shared" ref="KZ1087:LC1087" si="4387">KZ722</f>
        <v>81.599999999999994</v>
      </c>
      <c r="LA1087" s="74">
        <f t="shared" si="4387"/>
        <v>71.099999999999994</v>
      </c>
      <c r="LB1087" s="74">
        <f t="shared" si="4387"/>
        <v>15.8</v>
      </c>
      <c r="LC1087" s="74">
        <f t="shared" si="4387"/>
        <v>0.7</v>
      </c>
    </row>
    <row r="1088" spans="8:315" x14ac:dyDescent="0.35">
      <c r="H1088" s="4"/>
      <c r="J1088" s="8"/>
      <c r="K1088" s="8"/>
      <c r="L1088" s="8"/>
      <c r="M1088" s="8"/>
      <c r="O1088" s="8"/>
      <c r="P1088" s="8"/>
      <c r="R1088" s="8"/>
      <c r="S1088" s="8"/>
      <c r="T1088" s="8"/>
      <c r="U1088" s="8"/>
      <c r="W1088" s="8">
        <f t="shared" si="4301"/>
        <v>34.200000000000003</v>
      </c>
      <c r="X1088">
        <v>2869200</v>
      </c>
      <c r="Y1088">
        <f t="shared" si="4302"/>
        <v>797</v>
      </c>
      <c r="Z1088" s="8">
        <v>0</v>
      </c>
      <c r="AA1088" s="8">
        <v>-4.8</v>
      </c>
      <c r="AB1088" s="8">
        <v>93.2</v>
      </c>
      <c r="AC1088" s="4"/>
      <c r="BZ1088" s="41"/>
      <c r="CA1088" s="41"/>
      <c r="CB1088" s="41"/>
      <c r="CC1088" s="41"/>
      <c r="CD1088" s="41"/>
      <c r="CE1088" s="41"/>
      <c r="CF1088" s="41"/>
      <c r="CG1088" s="41"/>
      <c r="CH1088" s="41"/>
      <c r="CI1088" s="41"/>
      <c r="CJ1088" s="41"/>
      <c r="CK1088" s="41"/>
      <c r="CL1088" s="41"/>
      <c r="CM1088" s="41"/>
      <c r="CN1088" s="41"/>
      <c r="KL1088" s="84">
        <f t="shared" si="4210"/>
        <v>27750</v>
      </c>
      <c r="KM1088">
        <v>1975</v>
      </c>
      <c r="KN1088">
        <v>12</v>
      </c>
      <c r="KO1088">
        <v>22</v>
      </c>
      <c r="KP1088" s="84">
        <f t="shared" si="4211"/>
        <v>356</v>
      </c>
      <c r="KQ1088" s="74">
        <f t="shared" ref="KQ1088:KR1088" si="4388">KQ723</f>
        <v>-3.4</v>
      </c>
      <c r="KR1088" s="74">
        <f t="shared" si="4388"/>
        <v>-12.3</v>
      </c>
      <c r="KS1088" s="74">
        <f t="shared" si="4213"/>
        <v>-10.199999999999999</v>
      </c>
      <c r="KT1088" s="74">
        <f t="shared" si="4214"/>
        <v>-3.7</v>
      </c>
      <c r="KU1088" s="74">
        <f t="shared" ref="KU1088:KV1088" si="4389">KU723</f>
        <v>4.7</v>
      </c>
      <c r="KV1088" s="74">
        <f t="shared" si="4389"/>
        <v>7.8</v>
      </c>
      <c r="KW1088" s="72">
        <f t="shared" si="4202"/>
        <v>0.83</v>
      </c>
      <c r="KX1088" s="74">
        <f t="shared" si="4344"/>
        <v>2</v>
      </c>
      <c r="KZ1088" s="74">
        <f t="shared" ref="KZ1088:LC1088" si="4390">KZ723</f>
        <v>79.5</v>
      </c>
      <c r="LA1088" s="74">
        <f t="shared" si="4390"/>
        <v>70.400000000000006</v>
      </c>
      <c r="LB1088" s="74">
        <f t="shared" si="4390"/>
        <v>14.8</v>
      </c>
      <c r="LC1088" s="74">
        <f t="shared" si="4390"/>
        <v>0.7</v>
      </c>
    </row>
    <row r="1089" spans="8:315" x14ac:dyDescent="0.35">
      <c r="H1089" s="4"/>
      <c r="J1089" s="8"/>
      <c r="K1089" s="8"/>
      <c r="L1089" s="8"/>
      <c r="M1089" s="8"/>
      <c r="O1089" s="8"/>
      <c r="P1089" s="8"/>
      <c r="R1089" s="8"/>
      <c r="S1089" s="8"/>
      <c r="T1089" s="8"/>
      <c r="U1089" s="8"/>
      <c r="W1089" s="8">
        <f t="shared" si="4301"/>
        <v>34.299999999999997</v>
      </c>
      <c r="X1089">
        <v>2872800</v>
      </c>
      <c r="Y1089">
        <f t="shared" si="4302"/>
        <v>798</v>
      </c>
      <c r="Z1089" s="8">
        <v>0.3</v>
      </c>
      <c r="AA1089" s="8">
        <v>-4.2</v>
      </c>
      <c r="AB1089" s="8">
        <v>95.1</v>
      </c>
      <c r="AC1089" s="4"/>
      <c r="BZ1089" s="41"/>
      <c r="CA1089" s="41"/>
      <c r="CB1089" s="41"/>
      <c r="CC1089" s="41"/>
      <c r="CD1089" s="41"/>
      <c r="CE1089" s="41"/>
      <c r="CF1089" s="41"/>
      <c r="CG1089" s="41"/>
      <c r="CH1089" s="41"/>
      <c r="CI1089" s="41"/>
      <c r="CJ1089" s="41"/>
      <c r="CK1089" s="41"/>
      <c r="CL1089" s="41"/>
      <c r="CM1089" s="41"/>
      <c r="CN1089" s="41"/>
      <c r="KL1089" s="84">
        <f t="shared" si="4210"/>
        <v>27751</v>
      </c>
      <c r="KM1089">
        <v>1975</v>
      </c>
      <c r="KN1089">
        <v>12</v>
      </c>
      <c r="KO1089">
        <v>23</v>
      </c>
      <c r="KP1089" s="84">
        <f t="shared" si="4211"/>
        <v>357</v>
      </c>
      <c r="KQ1089" s="74">
        <f t="shared" ref="KQ1089:KR1089" si="4391">KQ724</f>
        <v>-2.9</v>
      </c>
      <c r="KR1089" s="74">
        <f t="shared" si="4391"/>
        <v>-10.199999999999999</v>
      </c>
      <c r="KS1089" s="74">
        <f t="shared" si="4213"/>
        <v>-10.7</v>
      </c>
      <c r="KT1089" s="74">
        <f t="shared" si="4214"/>
        <v>-3.4</v>
      </c>
      <c r="KU1089" s="74">
        <f t="shared" ref="KU1089:KV1089" si="4392">KU724</f>
        <v>4.5</v>
      </c>
      <c r="KV1089" s="74">
        <f t="shared" si="4392"/>
        <v>7.8</v>
      </c>
      <c r="KW1089" s="72">
        <f t="shared" si="4202"/>
        <v>0.85</v>
      </c>
      <c r="KX1089" s="74">
        <f t="shared" si="4344"/>
        <v>1.9</v>
      </c>
      <c r="KZ1089" s="74">
        <f t="shared" ref="KZ1089:LC1089" si="4393">KZ724</f>
        <v>78.2</v>
      </c>
      <c r="LA1089" s="74">
        <f t="shared" si="4393"/>
        <v>73.7</v>
      </c>
      <c r="LB1089" s="74">
        <f t="shared" si="4393"/>
        <v>13.2</v>
      </c>
      <c r="LC1089" s="74">
        <f t="shared" si="4393"/>
        <v>0.8</v>
      </c>
    </row>
    <row r="1090" spans="8:315" x14ac:dyDescent="0.35">
      <c r="H1090" s="4"/>
      <c r="J1090" s="8"/>
      <c r="K1090" s="8"/>
      <c r="L1090" s="8"/>
      <c r="M1090" s="8"/>
      <c r="O1090" s="8"/>
      <c r="P1090" s="8"/>
      <c r="R1090" s="8"/>
      <c r="S1090" s="8"/>
      <c r="T1090" s="8"/>
      <c r="U1090" s="8"/>
      <c r="W1090" s="8">
        <f t="shared" si="4301"/>
        <v>34.299999999999997</v>
      </c>
      <c r="X1090">
        <v>2876400</v>
      </c>
      <c r="Y1090">
        <f t="shared" si="4302"/>
        <v>799</v>
      </c>
      <c r="Z1090" s="8">
        <v>0.3</v>
      </c>
      <c r="AA1090" s="8">
        <v>-3.3</v>
      </c>
      <c r="AB1090" s="8">
        <v>93.9</v>
      </c>
      <c r="AC1090" s="4"/>
      <c r="BZ1090" s="41"/>
      <c r="CA1090" s="41"/>
      <c r="CB1090" s="41"/>
      <c r="CC1090" s="41"/>
      <c r="CD1090" s="41"/>
      <c r="CE1090" s="41"/>
      <c r="CF1090" s="41"/>
      <c r="CG1090" s="41"/>
      <c r="CH1090" s="41"/>
      <c r="CI1090" s="41"/>
      <c r="CJ1090" s="41"/>
      <c r="CK1090" s="41"/>
      <c r="CL1090" s="41"/>
      <c r="CM1090" s="41"/>
      <c r="CN1090" s="41"/>
      <c r="KL1090" s="84">
        <f t="shared" si="4210"/>
        <v>27752</v>
      </c>
      <c r="KM1090">
        <v>1975</v>
      </c>
      <c r="KN1090">
        <v>12</v>
      </c>
      <c r="KO1090">
        <v>24</v>
      </c>
      <c r="KP1090" s="84">
        <f t="shared" si="4211"/>
        <v>358</v>
      </c>
      <c r="KQ1090" s="74">
        <f t="shared" ref="KQ1090:KR1090" si="4394">KQ725</f>
        <v>-2.7</v>
      </c>
      <c r="KR1090" s="74">
        <f t="shared" si="4394"/>
        <v>-10.7</v>
      </c>
      <c r="KS1090" s="74">
        <f t="shared" si="4213"/>
        <v>-11.1</v>
      </c>
      <c r="KT1090" s="74">
        <f t="shared" si="4214"/>
        <v>-2.9</v>
      </c>
      <c r="KU1090" s="74">
        <f t="shared" ref="KU1090:KV1090" si="4395">KU725</f>
        <v>4.5999999999999996</v>
      </c>
      <c r="KV1090" s="74">
        <f t="shared" si="4395"/>
        <v>7.9</v>
      </c>
      <c r="KW1090" s="72">
        <f t="shared" si="4202"/>
        <v>0.84</v>
      </c>
      <c r="KX1090" s="74">
        <f t="shared" si="4344"/>
        <v>3</v>
      </c>
      <c r="KZ1090" s="74">
        <f t="shared" ref="KZ1090:LC1090" si="4396">KZ725</f>
        <v>79.900000000000006</v>
      </c>
      <c r="LA1090" s="74">
        <f t="shared" si="4396"/>
        <v>75</v>
      </c>
      <c r="LB1090" s="74">
        <f t="shared" si="4396"/>
        <v>13.5</v>
      </c>
      <c r="LC1090" s="74">
        <f t="shared" si="4396"/>
        <v>0.7</v>
      </c>
    </row>
    <row r="1091" spans="8:315" x14ac:dyDescent="0.35">
      <c r="H1091" s="4"/>
      <c r="J1091" s="8"/>
      <c r="K1091" s="8"/>
      <c r="L1091" s="8"/>
      <c r="M1091" s="8"/>
      <c r="O1091" s="8"/>
      <c r="P1091" s="8"/>
      <c r="R1091" s="8"/>
      <c r="S1091" s="8"/>
      <c r="T1091" s="8"/>
      <c r="U1091" s="8"/>
      <c r="W1091" s="8">
        <f t="shared" si="4301"/>
        <v>34.299999999999997</v>
      </c>
      <c r="X1091">
        <v>2880000</v>
      </c>
      <c r="Y1091">
        <f t="shared" si="4302"/>
        <v>800</v>
      </c>
      <c r="Z1091" s="8">
        <v>1.4</v>
      </c>
      <c r="AA1091" s="8">
        <v>-2.8</v>
      </c>
      <c r="AB1091" s="8">
        <v>95.6</v>
      </c>
      <c r="AC1091" s="4"/>
      <c r="BZ1091" s="41"/>
      <c r="CA1091" s="41"/>
      <c r="CB1091" s="41"/>
      <c r="CC1091" s="41"/>
      <c r="CD1091" s="41"/>
      <c r="CE1091" s="41"/>
      <c r="CF1091" s="41"/>
      <c r="CG1091" s="41"/>
      <c r="CH1091" s="41"/>
      <c r="CI1091" s="41"/>
      <c r="CJ1091" s="41"/>
      <c r="CK1091" s="41"/>
      <c r="CL1091" s="41"/>
      <c r="CM1091" s="41"/>
      <c r="CN1091" s="41"/>
      <c r="KL1091" s="84">
        <f t="shared" si="4210"/>
        <v>27753</v>
      </c>
      <c r="KM1091">
        <v>1975</v>
      </c>
      <c r="KN1091">
        <v>12</v>
      </c>
      <c r="KO1091">
        <v>25</v>
      </c>
      <c r="KP1091" s="84">
        <f t="shared" si="4211"/>
        <v>359</v>
      </c>
      <c r="KQ1091" s="74">
        <f t="shared" ref="KQ1091:KR1091" si="4397">KQ726</f>
        <v>-3</v>
      </c>
      <c r="KR1091" s="74">
        <f t="shared" si="4397"/>
        <v>-11.1</v>
      </c>
      <c r="KS1091" s="74">
        <f t="shared" si="4213"/>
        <v>-12.8</v>
      </c>
      <c r="KT1091" s="74">
        <f t="shared" si="4214"/>
        <v>-2.7</v>
      </c>
      <c r="KU1091" s="74">
        <f t="shared" ref="KU1091:KV1091" si="4398">KU726</f>
        <v>4</v>
      </c>
      <c r="KV1091" s="74">
        <f t="shared" si="4398"/>
        <v>8.1999999999999993</v>
      </c>
      <c r="KW1091" s="72">
        <f t="shared" si="4202"/>
        <v>0.9</v>
      </c>
      <c r="KX1091" s="74">
        <f t="shared" si="4344"/>
        <v>3.2</v>
      </c>
      <c r="KZ1091" s="74">
        <f t="shared" ref="KZ1091:LC1091" si="4399">KZ726</f>
        <v>80.8</v>
      </c>
      <c r="LA1091" s="74">
        <f t="shared" si="4399"/>
        <v>75.3</v>
      </c>
      <c r="LB1091" s="74">
        <f t="shared" si="4399"/>
        <v>14.8</v>
      </c>
      <c r="LC1091" s="74">
        <f t="shared" si="4399"/>
        <v>0.8</v>
      </c>
    </row>
    <row r="1092" spans="8:315" x14ac:dyDescent="0.35">
      <c r="H1092" s="4"/>
      <c r="J1092" s="8"/>
      <c r="K1092" s="8"/>
      <c r="L1092" s="8"/>
      <c r="M1092" s="8"/>
      <c r="O1092" s="8"/>
      <c r="P1092" s="8"/>
      <c r="R1092" s="8"/>
      <c r="S1092" s="8"/>
      <c r="T1092" s="8"/>
      <c r="U1092" s="8"/>
      <c r="W1092" s="8">
        <f t="shared" si="4301"/>
        <v>34.4</v>
      </c>
      <c r="X1092">
        <v>2883600</v>
      </c>
      <c r="Y1092">
        <f t="shared" si="4302"/>
        <v>801</v>
      </c>
      <c r="Z1092" s="8">
        <v>10.6</v>
      </c>
      <c r="AA1092" s="8">
        <v>-2</v>
      </c>
      <c r="AB1092" s="8">
        <v>95.2</v>
      </c>
      <c r="AC1092" s="4"/>
      <c r="BZ1092" s="41"/>
      <c r="CA1092" s="41"/>
      <c r="CB1092" s="41"/>
      <c r="CC1092" s="41"/>
      <c r="CD1092" s="41"/>
      <c r="CE1092" s="41"/>
      <c r="CF1092" s="41"/>
      <c r="CG1092" s="41"/>
      <c r="CH1092" s="41"/>
      <c r="CI1092" s="41"/>
      <c r="CJ1092" s="41"/>
      <c r="CK1092" s="41"/>
      <c r="CL1092" s="41"/>
      <c r="CM1092" s="41"/>
      <c r="CN1092" s="41"/>
      <c r="KL1092" s="84">
        <f t="shared" si="4210"/>
        <v>27754</v>
      </c>
      <c r="KM1092">
        <v>1975</v>
      </c>
      <c r="KN1092">
        <v>12</v>
      </c>
      <c r="KO1092">
        <v>26</v>
      </c>
      <c r="KP1092" s="84">
        <f t="shared" si="4211"/>
        <v>360</v>
      </c>
      <c r="KQ1092" s="74">
        <f t="shared" ref="KQ1092:KR1092" si="4400">KQ727</f>
        <v>-4.7</v>
      </c>
      <c r="KR1092" s="74">
        <f t="shared" si="4400"/>
        <v>-12.8</v>
      </c>
      <c r="KS1092" s="74">
        <f t="shared" si="4213"/>
        <v>-13.5</v>
      </c>
      <c r="KT1092" s="74">
        <f t="shared" si="4214"/>
        <v>-3</v>
      </c>
      <c r="KU1092" s="74">
        <f t="shared" ref="KU1092:KV1092" si="4401">KU727</f>
        <v>4.5999999999999996</v>
      </c>
      <c r="KV1092" s="74">
        <f t="shared" si="4401"/>
        <v>8.1</v>
      </c>
      <c r="KW1092" s="72">
        <f t="shared" ref="KW1092:KW1097" si="4402">MIN(IF(KU1092&lt;KV1092,((1-KU1092/KV1092)/0.72)^(1/3.2),0),1)</f>
        <v>0.85</v>
      </c>
      <c r="KX1092" s="74">
        <f t="shared" si="4344"/>
        <v>1</v>
      </c>
      <c r="KZ1092" s="74">
        <f t="shared" ref="KZ1092:LC1092" si="4403">KZ727</f>
        <v>79.8</v>
      </c>
      <c r="LA1092" s="74">
        <f t="shared" si="4403"/>
        <v>71.400000000000006</v>
      </c>
      <c r="LB1092" s="74">
        <f t="shared" si="4403"/>
        <v>15.6</v>
      </c>
      <c r="LC1092" s="74">
        <f t="shared" si="4403"/>
        <v>0.7</v>
      </c>
    </row>
    <row r="1093" spans="8:315" x14ac:dyDescent="0.35">
      <c r="H1093" s="4"/>
      <c r="J1093" s="8"/>
      <c r="K1093" s="8"/>
      <c r="L1093" s="8"/>
      <c r="M1093" s="8"/>
      <c r="O1093" s="8"/>
      <c r="P1093" s="8"/>
      <c r="R1093" s="8"/>
      <c r="S1093" s="8"/>
      <c r="T1093" s="8"/>
      <c r="U1093" s="8"/>
      <c r="W1093" s="8">
        <f t="shared" si="4301"/>
        <v>34.4</v>
      </c>
      <c r="X1093">
        <v>2887200</v>
      </c>
      <c r="Y1093">
        <f t="shared" si="4302"/>
        <v>802</v>
      </c>
      <c r="Z1093" s="8">
        <v>20.6</v>
      </c>
      <c r="AA1093" s="8">
        <v>-1.3</v>
      </c>
      <c r="AB1093" s="8">
        <v>96.4</v>
      </c>
      <c r="AC1093" s="4"/>
      <c r="BZ1093" s="41"/>
      <c r="CA1093" s="41"/>
      <c r="CB1093" s="41"/>
      <c r="CC1093" s="41"/>
      <c r="CD1093" s="41"/>
      <c r="CE1093" s="41"/>
      <c r="CF1093" s="41"/>
      <c r="CG1093" s="41"/>
      <c r="CH1093" s="41"/>
      <c r="CI1093" s="41"/>
      <c r="CJ1093" s="41"/>
      <c r="CK1093" s="41"/>
      <c r="CL1093" s="41"/>
      <c r="CM1093" s="41"/>
      <c r="CN1093" s="41"/>
      <c r="KL1093" s="84">
        <f t="shared" si="4210"/>
        <v>27755</v>
      </c>
      <c r="KM1093">
        <v>1975</v>
      </c>
      <c r="KN1093">
        <v>12</v>
      </c>
      <c r="KO1093">
        <v>27</v>
      </c>
      <c r="KP1093" s="84">
        <f t="shared" si="4211"/>
        <v>361</v>
      </c>
      <c r="KQ1093" s="74">
        <f t="shared" ref="KQ1093:KR1093" si="4404">KQ728</f>
        <v>-5.9</v>
      </c>
      <c r="KR1093" s="74">
        <f t="shared" si="4404"/>
        <v>-13.5</v>
      </c>
      <c r="KS1093" s="74">
        <f t="shared" si="4213"/>
        <v>-14.1</v>
      </c>
      <c r="KT1093" s="74">
        <f t="shared" si="4214"/>
        <v>-4.7</v>
      </c>
      <c r="KU1093" s="74">
        <f t="shared" ref="KU1093:KV1093" si="4405">KU728</f>
        <v>5.0999999999999996</v>
      </c>
      <c r="KV1093" s="74">
        <f t="shared" si="4405"/>
        <v>7.6</v>
      </c>
      <c r="KW1093" s="72">
        <f t="shared" si="4402"/>
        <v>0.78</v>
      </c>
      <c r="KX1093" s="74">
        <f t="shared" si="4344"/>
        <v>1.5</v>
      </c>
      <c r="KZ1093" s="74">
        <f t="shared" ref="KZ1093:LC1093" si="4406">KZ728</f>
        <v>76.3</v>
      </c>
      <c r="LA1093" s="74">
        <f t="shared" si="4406"/>
        <v>72</v>
      </c>
      <c r="LB1093" s="74">
        <f t="shared" si="4406"/>
        <v>14.2</v>
      </c>
      <c r="LC1093" s="74">
        <f t="shared" si="4406"/>
        <v>0.7</v>
      </c>
    </row>
    <row r="1094" spans="8:315" x14ac:dyDescent="0.35">
      <c r="H1094" s="4"/>
      <c r="J1094" s="8"/>
      <c r="K1094" s="8"/>
      <c r="L1094" s="8"/>
      <c r="M1094" s="8"/>
      <c r="O1094" s="8"/>
      <c r="P1094" s="8"/>
      <c r="R1094" s="8"/>
      <c r="S1094" s="8"/>
      <c r="T1094" s="8"/>
      <c r="U1094" s="8"/>
      <c r="W1094" s="8">
        <f t="shared" si="4301"/>
        <v>34.5</v>
      </c>
      <c r="X1094">
        <v>2890800</v>
      </c>
      <c r="Y1094">
        <f t="shared" si="4302"/>
        <v>803</v>
      </c>
      <c r="Z1094" s="8">
        <v>23.1</v>
      </c>
      <c r="AA1094" s="8">
        <v>-0.4</v>
      </c>
      <c r="AB1094" s="8">
        <v>96.3</v>
      </c>
      <c r="AC1094" s="4"/>
      <c r="BZ1094" s="41"/>
      <c r="CA1094" s="41"/>
      <c r="CB1094" s="41"/>
      <c r="CC1094" s="41"/>
      <c r="CD1094" s="41"/>
      <c r="CE1094" s="41"/>
      <c r="CF1094" s="41"/>
      <c r="CG1094" s="41"/>
      <c r="CH1094" s="41"/>
      <c r="CI1094" s="41"/>
      <c r="CJ1094" s="41"/>
      <c r="CK1094" s="41"/>
      <c r="CL1094" s="41"/>
      <c r="CM1094" s="41"/>
      <c r="CN1094" s="41"/>
      <c r="KL1094" s="84">
        <f t="shared" si="4210"/>
        <v>27756</v>
      </c>
      <c r="KM1094">
        <v>1975</v>
      </c>
      <c r="KN1094">
        <v>12</v>
      </c>
      <c r="KO1094">
        <v>28</v>
      </c>
      <c r="KP1094" s="84">
        <f t="shared" si="4211"/>
        <v>362</v>
      </c>
      <c r="KQ1094" s="74">
        <f t="shared" ref="KQ1094:KR1094" si="4407">KQ729</f>
        <v>-5.5</v>
      </c>
      <c r="KR1094" s="74">
        <f t="shared" si="4407"/>
        <v>-14.1</v>
      </c>
      <c r="KS1094" s="74">
        <f t="shared" si="4213"/>
        <v>-12.8</v>
      </c>
      <c r="KT1094" s="74">
        <f t="shared" si="4214"/>
        <v>-5.9</v>
      </c>
      <c r="KU1094" s="74">
        <f t="shared" ref="KU1094:KV1094" si="4408">KU729</f>
        <v>5.2</v>
      </c>
      <c r="KV1094" s="74">
        <f t="shared" si="4408"/>
        <v>7.8</v>
      </c>
      <c r="KW1094" s="72">
        <f t="shared" si="4402"/>
        <v>0.79</v>
      </c>
      <c r="KX1094" s="74">
        <f t="shared" si="4344"/>
        <v>1.7</v>
      </c>
      <c r="KZ1094" s="74">
        <f t="shared" ref="KZ1094:LC1094" si="4409">KZ729</f>
        <v>77.900000000000006</v>
      </c>
      <c r="LA1094" s="74">
        <f t="shared" si="4409"/>
        <v>73.2</v>
      </c>
      <c r="LB1094" s="74">
        <f t="shared" si="4409"/>
        <v>12.7</v>
      </c>
      <c r="LC1094" s="74">
        <f t="shared" si="4409"/>
        <v>0.6</v>
      </c>
    </row>
    <row r="1095" spans="8:315" x14ac:dyDescent="0.35">
      <c r="H1095" s="4"/>
      <c r="J1095" s="8"/>
      <c r="K1095" s="8"/>
      <c r="L1095" s="8"/>
      <c r="M1095" s="8"/>
      <c r="O1095" s="8"/>
      <c r="P1095" s="8"/>
      <c r="R1095" s="8"/>
      <c r="S1095" s="8"/>
      <c r="T1095" s="8"/>
      <c r="U1095" s="8"/>
      <c r="W1095" s="8">
        <f t="shared" si="4301"/>
        <v>34.5</v>
      </c>
      <c r="X1095">
        <v>2894400</v>
      </c>
      <c r="Y1095">
        <f t="shared" si="4302"/>
        <v>804</v>
      </c>
      <c r="Z1095" s="8">
        <v>41.1</v>
      </c>
      <c r="AA1095" s="8">
        <v>0.1</v>
      </c>
      <c r="AB1095" s="8">
        <v>96.7</v>
      </c>
      <c r="AC1095" s="4"/>
      <c r="BZ1095" s="41"/>
      <c r="CA1095" s="41"/>
      <c r="CB1095" s="41"/>
      <c r="CC1095" s="41"/>
      <c r="CD1095" s="41"/>
      <c r="CE1095" s="41"/>
      <c r="CF1095" s="41"/>
      <c r="CG1095" s="41"/>
      <c r="CH1095" s="41"/>
      <c r="CI1095" s="41"/>
      <c r="CJ1095" s="41"/>
      <c r="CK1095" s="41"/>
      <c r="CL1095" s="41"/>
      <c r="CM1095" s="41"/>
      <c r="CN1095" s="41"/>
      <c r="KL1095" s="84">
        <f t="shared" ref="KL1095:KL1097" si="4410">DATEVALUE(KM1095 &amp; "/" &amp; KN1095 &amp; "/" &amp; KO1095)</f>
        <v>27757</v>
      </c>
      <c r="KM1095">
        <v>1975</v>
      </c>
      <c r="KN1095">
        <v>12</v>
      </c>
      <c r="KO1095">
        <v>29</v>
      </c>
      <c r="KP1095" s="84">
        <f t="shared" ref="KP1095:KP1097" si="4411">DATE(KM1095,KN1095,KO1095)-DATE(KM1095,1,1)+1</f>
        <v>363</v>
      </c>
      <c r="KQ1095" s="74">
        <f t="shared" ref="KQ1095:KR1095" si="4412">KQ730</f>
        <v>-3.7</v>
      </c>
      <c r="KR1095" s="74">
        <f t="shared" si="4412"/>
        <v>-12.8</v>
      </c>
      <c r="KS1095" s="74">
        <f t="shared" ref="KS1095:KS1096" si="4413">KR1096</f>
        <v>-12.8</v>
      </c>
      <c r="KT1095" s="74">
        <f t="shared" ref="KT1095:KT1097" si="4414">KQ1094</f>
        <v>-5.5</v>
      </c>
      <c r="KU1095" s="74">
        <f t="shared" ref="KU1095:KV1095" si="4415">KU730</f>
        <v>4.5999999999999996</v>
      </c>
      <c r="KV1095" s="74">
        <f t="shared" si="4415"/>
        <v>9.3000000000000007</v>
      </c>
      <c r="KW1095" s="72">
        <f t="shared" si="4402"/>
        <v>0.9</v>
      </c>
      <c r="KX1095" s="74">
        <f t="shared" si="4344"/>
        <v>2.4</v>
      </c>
      <c r="KZ1095" s="74">
        <f t="shared" ref="KZ1095:LC1095" si="4416">KZ730</f>
        <v>80</v>
      </c>
      <c r="LA1095" s="74">
        <f t="shared" si="4416"/>
        <v>74.400000000000006</v>
      </c>
      <c r="LB1095" s="74">
        <f t="shared" si="4416"/>
        <v>13.2</v>
      </c>
      <c r="LC1095" s="74">
        <f t="shared" si="4416"/>
        <v>0.7</v>
      </c>
    </row>
    <row r="1096" spans="8:315" x14ac:dyDescent="0.35">
      <c r="H1096" s="4"/>
      <c r="J1096" s="8"/>
      <c r="K1096" s="8"/>
      <c r="L1096" s="8"/>
      <c r="M1096" s="8"/>
      <c r="O1096" s="8"/>
      <c r="P1096" s="8"/>
      <c r="R1096" s="8"/>
      <c r="S1096" s="8"/>
      <c r="T1096" s="8"/>
      <c r="U1096" s="8"/>
      <c r="W1096" s="8">
        <f t="shared" si="4301"/>
        <v>34.5</v>
      </c>
      <c r="X1096">
        <v>2898000</v>
      </c>
      <c r="Y1096">
        <f t="shared" si="4302"/>
        <v>805</v>
      </c>
      <c r="Z1096" s="8">
        <v>88.1</v>
      </c>
      <c r="AA1096" s="8">
        <v>0.1</v>
      </c>
      <c r="AB1096" s="8">
        <v>97.1</v>
      </c>
      <c r="AC1096" s="4"/>
      <c r="BZ1096" s="41"/>
      <c r="CA1096" s="41"/>
      <c r="CB1096" s="41"/>
      <c r="CC1096" s="41"/>
      <c r="CD1096" s="41"/>
      <c r="CE1096" s="41"/>
      <c r="CF1096" s="41"/>
      <c r="CG1096" s="41"/>
      <c r="CH1096" s="41"/>
      <c r="CI1096" s="41"/>
      <c r="CJ1096" s="41"/>
      <c r="CK1096" s="41"/>
      <c r="CL1096" s="41"/>
      <c r="CM1096" s="41"/>
      <c r="CN1096" s="41"/>
      <c r="KL1096" s="84">
        <f t="shared" si="4410"/>
        <v>27758</v>
      </c>
      <c r="KM1096">
        <v>1975</v>
      </c>
      <c r="KN1096">
        <v>12</v>
      </c>
      <c r="KO1096">
        <v>30</v>
      </c>
      <c r="KP1096" s="84">
        <f t="shared" si="4411"/>
        <v>364</v>
      </c>
      <c r="KQ1096" s="74">
        <f t="shared" ref="KQ1096:KR1096" si="4417">KQ731</f>
        <v>-5.4</v>
      </c>
      <c r="KR1096" s="74">
        <f t="shared" si="4417"/>
        <v>-12.8</v>
      </c>
      <c r="KS1096" s="74">
        <f t="shared" si="4413"/>
        <v>-14.7</v>
      </c>
      <c r="KT1096" s="74">
        <f t="shared" si="4414"/>
        <v>-3.7</v>
      </c>
      <c r="KU1096" s="74">
        <f t="shared" ref="KU1096:KV1096" si="4418">KU731</f>
        <v>4.7</v>
      </c>
      <c r="KV1096" s="74">
        <f t="shared" si="4418"/>
        <v>8.1</v>
      </c>
      <c r="KW1096" s="72">
        <f t="shared" si="4402"/>
        <v>0.84</v>
      </c>
      <c r="KX1096" s="74">
        <f t="shared" si="4344"/>
        <v>1.2</v>
      </c>
      <c r="KZ1096" s="74">
        <f t="shared" ref="KZ1096:LC1096" si="4419">KZ731</f>
        <v>78.900000000000006</v>
      </c>
      <c r="LA1096" s="74">
        <f t="shared" si="4419"/>
        <v>70.8</v>
      </c>
      <c r="LB1096" s="74">
        <f t="shared" si="4419"/>
        <v>12.9</v>
      </c>
      <c r="LC1096" s="74">
        <f t="shared" si="4419"/>
        <v>0.7</v>
      </c>
    </row>
    <row r="1097" spans="8:315" x14ac:dyDescent="0.35">
      <c r="H1097" s="4"/>
      <c r="J1097" s="8"/>
      <c r="K1097" s="8"/>
      <c r="L1097" s="8"/>
      <c r="M1097" s="8"/>
      <c r="O1097" s="8"/>
      <c r="P1097" s="8"/>
      <c r="R1097" s="8"/>
      <c r="S1097" s="8"/>
      <c r="T1097" s="8"/>
      <c r="U1097" s="8"/>
      <c r="W1097" s="8">
        <f t="shared" si="4301"/>
        <v>34.6</v>
      </c>
      <c r="X1097">
        <v>2901600</v>
      </c>
      <c r="Y1097">
        <f t="shared" si="4302"/>
        <v>806</v>
      </c>
      <c r="Z1097" s="8">
        <v>100</v>
      </c>
      <c r="AA1097" s="8">
        <v>0.5</v>
      </c>
      <c r="AB1097" s="8">
        <v>97.2</v>
      </c>
      <c r="AC1097" s="4"/>
      <c r="BZ1097" s="41"/>
      <c r="CA1097" s="41"/>
      <c r="CB1097" s="41"/>
      <c r="CC1097" s="41"/>
      <c r="CD1097" s="41"/>
      <c r="CE1097" s="41"/>
      <c r="CF1097" s="41"/>
      <c r="CG1097" s="41"/>
      <c r="CH1097" s="41"/>
      <c r="CI1097" s="41"/>
      <c r="CJ1097" s="41"/>
      <c r="CK1097" s="41"/>
      <c r="CL1097" s="41"/>
      <c r="CM1097" s="41"/>
      <c r="CN1097" s="41"/>
      <c r="KL1097" s="84">
        <f t="shared" si="4410"/>
        <v>27759</v>
      </c>
      <c r="KM1097">
        <v>1975</v>
      </c>
      <c r="KN1097">
        <v>12</v>
      </c>
      <c r="KO1097">
        <v>31</v>
      </c>
      <c r="KP1097" s="84">
        <f t="shared" si="4411"/>
        <v>365</v>
      </c>
      <c r="KQ1097" s="74">
        <f t="shared" ref="KQ1097:KR1097" si="4420">KQ732</f>
        <v>-5.5</v>
      </c>
      <c r="KR1097" s="74">
        <f t="shared" si="4420"/>
        <v>-14.7</v>
      </c>
      <c r="KS1097" s="74">
        <f>KR3</f>
        <v>-13.8</v>
      </c>
      <c r="KT1097" s="74">
        <f t="shared" si="4414"/>
        <v>-5.4</v>
      </c>
      <c r="KU1097" s="74">
        <f t="shared" ref="KU1097:KV1097" si="4421">KU732</f>
        <v>5.3</v>
      </c>
      <c r="KV1097" s="74">
        <f t="shared" si="4421"/>
        <v>8.6999999999999993</v>
      </c>
      <c r="KW1097" s="72">
        <f t="shared" si="4402"/>
        <v>0.83</v>
      </c>
      <c r="KX1097" s="74">
        <f t="shared" si="4344"/>
        <v>2.5</v>
      </c>
      <c r="KZ1097" s="74">
        <f t="shared" ref="KZ1097:LC1097" si="4422">KZ732</f>
        <v>74.7</v>
      </c>
      <c r="LA1097" s="74">
        <f t="shared" si="4422"/>
        <v>71.400000000000006</v>
      </c>
      <c r="LB1097" s="74">
        <f t="shared" si="4422"/>
        <v>12.1</v>
      </c>
      <c r="LC1097" s="74">
        <f t="shared" si="4422"/>
        <v>0.7</v>
      </c>
    </row>
    <row r="1098" spans="8:315" x14ac:dyDescent="0.35">
      <c r="H1098" s="4"/>
      <c r="J1098" s="8"/>
      <c r="K1098" s="8"/>
      <c r="L1098" s="8"/>
      <c r="M1098" s="8"/>
      <c r="O1098" s="8"/>
      <c r="P1098" s="8"/>
      <c r="R1098" s="8"/>
      <c r="S1098" s="8"/>
      <c r="T1098" s="8"/>
      <c r="U1098" s="8"/>
      <c r="W1098" s="8">
        <f t="shared" si="4301"/>
        <v>34.6</v>
      </c>
      <c r="X1098">
        <v>2905200</v>
      </c>
      <c r="Y1098">
        <f t="shared" si="4302"/>
        <v>807</v>
      </c>
      <c r="Z1098" s="8">
        <v>97.2</v>
      </c>
      <c r="AA1098" s="8">
        <v>1.1000000000000001</v>
      </c>
      <c r="AB1098" s="8">
        <v>96.5</v>
      </c>
      <c r="AC1098" s="4"/>
      <c r="BZ1098" s="41"/>
      <c r="CA1098" s="41"/>
      <c r="CB1098" s="41"/>
      <c r="CC1098" s="41"/>
      <c r="CD1098" s="41"/>
      <c r="CE1098" s="41"/>
      <c r="CF1098" s="41"/>
      <c r="CG1098" s="41"/>
      <c r="CH1098" s="41"/>
      <c r="CI1098" s="41"/>
      <c r="CJ1098" s="41"/>
      <c r="CK1098" s="41"/>
      <c r="CL1098" s="41"/>
      <c r="CM1098" s="41"/>
      <c r="CN1098" s="41"/>
      <c r="KL1098" s="84"/>
      <c r="KP1098" s="84"/>
      <c r="KS1098" s="74"/>
      <c r="KT1098" s="74"/>
      <c r="KU1098" s="16"/>
      <c r="KV1098" s="72"/>
      <c r="KW1098" s="72"/>
      <c r="KX1098" s="16"/>
      <c r="KZ1098" s="16"/>
      <c r="LA1098" s="16"/>
      <c r="LB1098" s="74"/>
      <c r="LC1098" s="74"/>
    </row>
    <row r="1099" spans="8:315" x14ac:dyDescent="0.35">
      <c r="H1099" s="4"/>
      <c r="J1099" s="8"/>
      <c r="K1099" s="8"/>
      <c r="L1099" s="8"/>
      <c r="M1099" s="8"/>
      <c r="O1099" s="8"/>
      <c r="P1099" s="8"/>
      <c r="R1099" s="8"/>
      <c r="S1099" s="8"/>
      <c r="T1099" s="8"/>
      <c r="U1099" s="8"/>
      <c r="W1099" s="8">
        <f t="shared" si="4301"/>
        <v>34.700000000000003</v>
      </c>
      <c r="X1099">
        <v>2908800</v>
      </c>
      <c r="Y1099">
        <f t="shared" si="4302"/>
        <v>808</v>
      </c>
      <c r="Z1099" s="8">
        <v>100.6</v>
      </c>
      <c r="AA1099" s="8">
        <v>1.1000000000000001</v>
      </c>
      <c r="AB1099" s="8">
        <v>97.2</v>
      </c>
      <c r="AC1099" s="4"/>
      <c r="BZ1099" s="41"/>
      <c r="CA1099" s="41"/>
      <c r="CB1099" s="41"/>
      <c r="CC1099" s="41"/>
      <c r="CD1099" s="41"/>
      <c r="CE1099" s="41"/>
      <c r="CF1099" s="41"/>
      <c r="CG1099" s="41"/>
      <c r="CH1099" s="41"/>
      <c r="CI1099" s="41"/>
      <c r="CJ1099" s="41"/>
      <c r="CK1099" s="41"/>
      <c r="CL1099" s="41"/>
      <c r="CM1099" s="41"/>
      <c r="CN1099" s="41"/>
      <c r="KL1099" s="84"/>
      <c r="KP1099" s="84"/>
      <c r="KS1099" s="74"/>
      <c r="KT1099" s="74"/>
      <c r="KU1099" s="16"/>
      <c r="KV1099" s="72"/>
      <c r="KW1099" s="72"/>
      <c r="KX1099" s="16"/>
      <c r="KZ1099" s="16"/>
      <c r="LA1099" s="16"/>
      <c r="LB1099" s="74"/>
      <c r="LC1099" s="74"/>
    </row>
    <row r="1100" spans="8:315" x14ac:dyDescent="0.35">
      <c r="H1100" s="4"/>
      <c r="J1100" s="8"/>
      <c r="K1100" s="8"/>
      <c r="L1100" s="8"/>
      <c r="M1100" s="8"/>
      <c r="O1100" s="8"/>
      <c r="P1100" s="8"/>
      <c r="R1100" s="8"/>
      <c r="S1100" s="8"/>
      <c r="T1100" s="8"/>
      <c r="U1100" s="8"/>
      <c r="W1100" s="8">
        <f t="shared" si="4301"/>
        <v>34.700000000000003</v>
      </c>
      <c r="X1100">
        <v>2912400</v>
      </c>
      <c r="Y1100">
        <f t="shared" si="4302"/>
        <v>809</v>
      </c>
      <c r="Z1100" s="8">
        <v>35.799999999999997</v>
      </c>
      <c r="AA1100" s="8">
        <v>1.1000000000000001</v>
      </c>
      <c r="AB1100" s="8">
        <v>97.5</v>
      </c>
      <c r="AC1100" s="4"/>
      <c r="BZ1100" s="41"/>
      <c r="CA1100" s="41"/>
      <c r="CB1100" s="41"/>
      <c r="CC1100" s="41"/>
      <c r="CD1100" s="41"/>
      <c r="CE1100" s="41"/>
      <c r="CF1100" s="41"/>
      <c r="CG1100" s="41"/>
      <c r="CH1100" s="41"/>
      <c r="CI1100" s="41"/>
      <c r="CJ1100" s="41"/>
      <c r="CK1100" s="41"/>
      <c r="CL1100" s="41"/>
      <c r="CM1100" s="41"/>
      <c r="CN1100" s="41"/>
      <c r="KL1100" s="84"/>
      <c r="KP1100" s="84"/>
      <c r="KS1100" s="74"/>
      <c r="KT1100" s="74"/>
      <c r="KU1100" s="16"/>
      <c r="KV1100" s="72"/>
      <c r="KW1100" s="72"/>
      <c r="KX1100" s="16"/>
      <c r="KZ1100" s="16"/>
      <c r="LA1100" s="16"/>
      <c r="LB1100" s="74"/>
      <c r="LC1100" s="74"/>
    </row>
    <row r="1101" spans="8:315" x14ac:dyDescent="0.35">
      <c r="H1101" s="4"/>
      <c r="J1101" s="8"/>
      <c r="K1101" s="8"/>
      <c r="L1101" s="8"/>
      <c r="M1101" s="8"/>
      <c r="O1101" s="8"/>
      <c r="P1101" s="8"/>
      <c r="R1101" s="8"/>
      <c r="S1101" s="8"/>
      <c r="T1101" s="8"/>
      <c r="U1101" s="8"/>
      <c r="W1101" s="8">
        <f t="shared" si="4301"/>
        <v>34.799999999999997</v>
      </c>
      <c r="X1101">
        <v>2916000</v>
      </c>
      <c r="Y1101">
        <f t="shared" si="4302"/>
        <v>810</v>
      </c>
      <c r="Z1101" s="8">
        <v>1.7</v>
      </c>
      <c r="AA1101" s="8">
        <v>1.1000000000000001</v>
      </c>
      <c r="AB1101" s="8">
        <v>97.9</v>
      </c>
      <c r="AC1101" s="4"/>
      <c r="BZ1101" s="41"/>
      <c r="CA1101" s="41"/>
      <c r="CB1101" s="41"/>
      <c r="CC1101" s="41"/>
      <c r="CD1101" s="41"/>
      <c r="CE1101" s="41"/>
      <c r="CF1101" s="41"/>
      <c r="CG1101" s="41"/>
      <c r="CH1101" s="41"/>
      <c r="CI1101" s="41"/>
      <c r="CJ1101" s="41"/>
      <c r="CK1101" s="41"/>
      <c r="CL1101" s="41"/>
      <c r="CM1101" s="41"/>
      <c r="CN1101" s="41"/>
      <c r="KL1101" s="84"/>
      <c r="KP1101" s="84"/>
      <c r="KS1101" s="74"/>
      <c r="KT1101" s="74"/>
      <c r="KU1101" s="16"/>
      <c r="KV1101" s="72"/>
      <c r="KW1101" s="72"/>
      <c r="KX1101" s="16"/>
      <c r="KZ1101" s="16"/>
      <c r="LA1101" s="16"/>
      <c r="LB1101" s="74"/>
      <c r="LC1101" s="74"/>
    </row>
    <row r="1102" spans="8:315" x14ac:dyDescent="0.35">
      <c r="H1102" s="4"/>
      <c r="J1102" s="8"/>
      <c r="K1102" s="8"/>
      <c r="L1102" s="8"/>
      <c r="M1102" s="8"/>
      <c r="O1102" s="8"/>
      <c r="P1102" s="8"/>
      <c r="R1102" s="8"/>
      <c r="S1102" s="8"/>
      <c r="T1102" s="8"/>
      <c r="U1102" s="8"/>
      <c r="W1102" s="8">
        <f t="shared" si="4301"/>
        <v>34.799999999999997</v>
      </c>
      <c r="X1102">
        <v>2919600</v>
      </c>
      <c r="Y1102">
        <f t="shared" si="4302"/>
        <v>811</v>
      </c>
      <c r="Z1102" s="8">
        <v>0</v>
      </c>
      <c r="AA1102" s="8">
        <v>1.1000000000000001</v>
      </c>
      <c r="AB1102" s="8">
        <v>98.1</v>
      </c>
      <c r="AC1102" s="4"/>
      <c r="BZ1102" s="41"/>
      <c r="CA1102" s="41"/>
      <c r="CB1102" s="41"/>
      <c r="CC1102" s="41"/>
      <c r="CD1102" s="41"/>
      <c r="CE1102" s="41"/>
      <c r="CF1102" s="41"/>
      <c r="CG1102" s="41"/>
      <c r="CH1102" s="41"/>
      <c r="CI1102" s="41"/>
      <c r="CJ1102" s="41"/>
      <c r="CK1102" s="41"/>
      <c r="CL1102" s="41"/>
      <c r="CM1102" s="41"/>
      <c r="CN1102" s="41"/>
      <c r="KL1102" s="84"/>
      <c r="KP1102" s="84"/>
      <c r="KS1102" s="74"/>
      <c r="KT1102" s="74"/>
      <c r="KU1102" s="16"/>
      <c r="KV1102" s="72"/>
      <c r="KW1102" s="72"/>
      <c r="KX1102" s="16"/>
      <c r="KZ1102" s="16"/>
      <c r="LA1102" s="16"/>
      <c r="LB1102" s="74"/>
      <c r="LC1102" s="74"/>
    </row>
    <row r="1103" spans="8:315" x14ac:dyDescent="0.35">
      <c r="H1103" s="4"/>
      <c r="J1103" s="8"/>
      <c r="K1103" s="8"/>
      <c r="L1103" s="8"/>
      <c r="M1103" s="8"/>
      <c r="O1103" s="8"/>
      <c r="P1103" s="8"/>
      <c r="R1103" s="8"/>
      <c r="S1103" s="8"/>
      <c r="T1103" s="8"/>
      <c r="U1103" s="8"/>
      <c r="W1103" s="8">
        <f t="shared" si="4301"/>
        <v>34.799999999999997</v>
      </c>
      <c r="X1103">
        <v>2923200</v>
      </c>
      <c r="Y1103">
        <f t="shared" si="4302"/>
        <v>812</v>
      </c>
      <c r="Z1103" s="8">
        <v>0</v>
      </c>
      <c r="AA1103" s="8">
        <v>1.1000000000000001</v>
      </c>
      <c r="AB1103" s="8">
        <v>98</v>
      </c>
      <c r="AC1103" s="4"/>
      <c r="BZ1103" s="41"/>
      <c r="CA1103" s="41"/>
      <c r="CB1103" s="41"/>
      <c r="CC1103" s="41"/>
      <c r="CD1103" s="41"/>
      <c r="CE1103" s="41"/>
      <c r="CF1103" s="41"/>
      <c r="CG1103" s="41"/>
      <c r="CH1103" s="41"/>
      <c r="CI1103" s="41"/>
      <c r="CJ1103" s="41"/>
      <c r="CK1103" s="41"/>
      <c r="CL1103" s="41"/>
      <c r="CM1103" s="41"/>
      <c r="CN1103" s="41"/>
      <c r="KL1103" s="84"/>
      <c r="KP1103" s="84"/>
      <c r="KS1103" s="74"/>
      <c r="KT1103" s="74"/>
      <c r="KU1103" s="16"/>
      <c r="KV1103" s="72"/>
      <c r="KW1103" s="72"/>
      <c r="KX1103" s="16"/>
      <c r="KZ1103" s="16"/>
      <c r="LA1103" s="16"/>
      <c r="LB1103" s="74"/>
      <c r="LC1103" s="74"/>
    </row>
    <row r="1104" spans="8:315" x14ac:dyDescent="0.35">
      <c r="H1104" s="4"/>
      <c r="J1104" s="8"/>
      <c r="K1104" s="8"/>
      <c r="L1104" s="8"/>
      <c r="M1104" s="8"/>
      <c r="O1104" s="8"/>
      <c r="P1104" s="8"/>
      <c r="R1104" s="8"/>
      <c r="S1104" s="8"/>
      <c r="T1104" s="8"/>
      <c r="U1104" s="8"/>
      <c r="W1104" s="8">
        <f t="shared" si="4301"/>
        <v>34.9</v>
      </c>
      <c r="X1104">
        <v>2926800</v>
      </c>
      <c r="Y1104">
        <f t="shared" si="4302"/>
        <v>813</v>
      </c>
      <c r="Z1104" s="8">
        <v>0</v>
      </c>
      <c r="AA1104" s="8">
        <v>1</v>
      </c>
      <c r="AB1104" s="8">
        <v>98.1</v>
      </c>
      <c r="AC1104" s="4"/>
      <c r="BZ1104" s="41"/>
      <c r="CA1104" s="41"/>
      <c r="CB1104" s="41"/>
      <c r="CC1104" s="41"/>
      <c r="CD1104" s="41"/>
      <c r="CE1104" s="41"/>
      <c r="CF1104" s="41"/>
      <c r="CG1104" s="41"/>
      <c r="CH1104" s="41"/>
      <c r="CI1104" s="41"/>
      <c r="CJ1104" s="41"/>
      <c r="CK1104" s="41"/>
      <c r="CL1104" s="41"/>
      <c r="CM1104" s="41"/>
      <c r="CN1104" s="41"/>
      <c r="KL1104" s="84"/>
      <c r="KP1104" s="84"/>
      <c r="KS1104" s="74"/>
      <c r="KT1104" s="74"/>
      <c r="KU1104" s="16"/>
      <c r="KV1104" s="72"/>
      <c r="KW1104" s="72"/>
      <c r="KX1104" s="16"/>
      <c r="KZ1104" s="16"/>
      <c r="LA1104" s="16"/>
      <c r="LB1104" s="74"/>
      <c r="LC1104" s="74"/>
    </row>
    <row r="1105" spans="8:315" x14ac:dyDescent="0.35">
      <c r="H1105" s="4"/>
      <c r="J1105" s="8"/>
      <c r="K1105" s="8"/>
      <c r="L1105" s="8"/>
      <c r="M1105" s="8"/>
      <c r="O1105" s="8"/>
      <c r="P1105" s="8"/>
      <c r="R1105" s="8"/>
      <c r="S1105" s="8"/>
      <c r="T1105" s="8"/>
      <c r="U1105" s="8"/>
      <c r="W1105" s="8">
        <f t="shared" si="4301"/>
        <v>34.9</v>
      </c>
      <c r="X1105">
        <v>2930400</v>
      </c>
      <c r="Y1105">
        <f t="shared" si="4302"/>
        <v>814</v>
      </c>
      <c r="Z1105" s="8">
        <v>0</v>
      </c>
      <c r="AA1105" s="8">
        <v>1.1000000000000001</v>
      </c>
      <c r="AB1105" s="8">
        <v>97.9</v>
      </c>
      <c r="AC1105" s="4"/>
      <c r="BZ1105" s="41"/>
      <c r="CA1105" s="41"/>
      <c r="CB1105" s="41"/>
      <c r="CC1105" s="41"/>
      <c r="CD1105" s="41"/>
      <c r="CE1105" s="41"/>
      <c r="CF1105" s="41"/>
      <c r="CG1105" s="41"/>
      <c r="CH1105" s="41"/>
      <c r="CI1105" s="41"/>
      <c r="CJ1105" s="41"/>
      <c r="CK1105" s="41"/>
      <c r="CL1105" s="41"/>
      <c r="CM1105" s="41"/>
      <c r="CN1105" s="41"/>
      <c r="KL1105" s="84"/>
      <c r="KP1105" s="84"/>
      <c r="KS1105" s="74"/>
      <c r="KT1105" s="74"/>
      <c r="KU1105" s="16"/>
      <c r="KV1105" s="72"/>
      <c r="KW1105" s="72"/>
      <c r="KX1105" s="16"/>
      <c r="KZ1105" s="16"/>
      <c r="LA1105" s="16"/>
      <c r="LB1105" s="74"/>
      <c r="LC1105" s="74"/>
    </row>
    <row r="1106" spans="8:315" x14ac:dyDescent="0.35">
      <c r="H1106" s="4"/>
      <c r="J1106" s="8"/>
      <c r="K1106" s="8"/>
      <c r="L1106" s="8"/>
      <c r="M1106" s="8"/>
      <c r="O1106" s="8"/>
      <c r="P1106" s="8"/>
      <c r="R1106" s="8"/>
      <c r="S1106" s="8"/>
      <c r="T1106" s="8"/>
      <c r="U1106" s="8"/>
      <c r="W1106" s="8">
        <f t="shared" si="4301"/>
        <v>35</v>
      </c>
      <c r="X1106">
        <v>2934000</v>
      </c>
      <c r="Y1106">
        <f t="shared" si="4302"/>
        <v>815</v>
      </c>
      <c r="Z1106" s="8">
        <v>0</v>
      </c>
      <c r="AA1106" s="8">
        <v>4.0999999999999996</v>
      </c>
      <c r="AB1106" s="8">
        <v>87.2</v>
      </c>
      <c r="AC1106" s="4"/>
      <c r="BZ1106" s="41"/>
      <c r="CA1106" s="41"/>
      <c r="CB1106" s="41"/>
      <c r="CC1106" s="41"/>
      <c r="CD1106" s="41"/>
      <c r="CE1106" s="41"/>
      <c r="CF1106" s="41"/>
      <c r="CG1106" s="41"/>
      <c r="CH1106" s="41"/>
      <c r="CI1106" s="41"/>
      <c r="CJ1106" s="41"/>
      <c r="CK1106" s="41"/>
      <c r="CL1106" s="41"/>
      <c r="CM1106" s="41"/>
      <c r="CN1106" s="41"/>
      <c r="KL1106" s="84"/>
      <c r="KP1106" s="84"/>
      <c r="KS1106" s="74"/>
      <c r="KT1106" s="74"/>
      <c r="KU1106" s="16"/>
      <c r="KV1106" s="72"/>
      <c r="KW1106" s="72"/>
      <c r="KX1106" s="16"/>
      <c r="KZ1106" s="16"/>
      <c r="LA1106" s="16"/>
      <c r="LB1106" s="74"/>
      <c r="LC1106" s="74"/>
    </row>
    <row r="1107" spans="8:315" x14ac:dyDescent="0.35">
      <c r="H1107" s="4"/>
      <c r="J1107" s="8"/>
      <c r="K1107" s="8"/>
      <c r="L1107" s="8"/>
      <c r="M1107" s="8"/>
      <c r="O1107" s="8"/>
      <c r="P1107" s="8"/>
      <c r="R1107" s="8"/>
      <c r="S1107" s="8"/>
      <c r="T1107" s="8"/>
      <c r="U1107" s="8"/>
      <c r="W1107" s="8">
        <f t="shared" si="4301"/>
        <v>35</v>
      </c>
      <c r="X1107">
        <v>2937600</v>
      </c>
      <c r="Y1107">
        <f t="shared" si="4302"/>
        <v>816</v>
      </c>
      <c r="Z1107" s="8">
        <v>0</v>
      </c>
      <c r="AA1107" s="8">
        <v>5.3</v>
      </c>
      <c r="AB1107" s="8">
        <v>77.2</v>
      </c>
      <c r="AC1107" s="4"/>
      <c r="BZ1107" s="41"/>
      <c r="CA1107" s="41"/>
      <c r="CB1107" s="41"/>
      <c r="CC1107" s="41"/>
      <c r="CD1107" s="41"/>
      <c r="CE1107" s="41"/>
      <c r="CF1107" s="41"/>
      <c r="CG1107" s="41"/>
      <c r="CH1107" s="41"/>
      <c r="CI1107" s="41"/>
      <c r="CJ1107" s="41"/>
      <c r="CK1107" s="41"/>
      <c r="CL1107" s="41"/>
      <c r="CM1107" s="41"/>
      <c r="CN1107" s="41"/>
      <c r="KL1107" s="84"/>
      <c r="KP1107" s="84"/>
      <c r="KS1107" s="74"/>
      <c r="KT1107" s="74"/>
      <c r="KU1107" s="16"/>
      <c r="KV1107" s="72"/>
      <c r="KW1107" s="72"/>
      <c r="KX1107" s="16"/>
      <c r="KZ1107" s="16"/>
      <c r="LA1107" s="16"/>
      <c r="LB1107" s="74"/>
      <c r="LC1107" s="74"/>
    </row>
    <row r="1108" spans="8:315" x14ac:dyDescent="0.35">
      <c r="H1108" s="4"/>
      <c r="J1108" s="8"/>
      <c r="K1108" s="8"/>
      <c r="L1108" s="8"/>
      <c r="M1108" s="8"/>
      <c r="O1108" s="8"/>
      <c r="P1108" s="8"/>
      <c r="R1108" s="8"/>
      <c r="S1108" s="8"/>
      <c r="T1108" s="8"/>
      <c r="U1108" s="8"/>
      <c r="W1108" s="8">
        <f t="shared" si="4301"/>
        <v>35</v>
      </c>
      <c r="X1108">
        <v>2941200</v>
      </c>
      <c r="Y1108">
        <f t="shared" si="4302"/>
        <v>817</v>
      </c>
      <c r="Z1108" s="8">
        <v>0</v>
      </c>
      <c r="AA1108" s="8">
        <v>4.5</v>
      </c>
      <c r="AB1108" s="8">
        <v>76.7</v>
      </c>
      <c r="AC1108" s="4"/>
      <c r="BZ1108" s="41"/>
      <c r="CA1108" s="41"/>
      <c r="CB1108" s="41"/>
      <c r="CC1108" s="41"/>
      <c r="CD1108" s="41"/>
      <c r="CE1108" s="41"/>
      <c r="CF1108" s="41"/>
      <c r="CG1108" s="41"/>
      <c r="CH1108" s="41"/>
      <c r="CI1108" s="41"/>
      <c r="CJ1108" s="41"/>
      <c r="CK1108" s="41"/>
      <c r="CL1108" s="41"/>
      <c r="CM1108" s="41"/>
      <c r="CN1108" s="41"/>
      <c r="KL1108" s="84"/>
      <c r="KP1108" s="84"/>
      <c r="KS1108" s="74"/>
      <c r="KT1108" s="74"/>
      <c r="KU1108" s="16"/>
      <c r="KV1108" s="72"/>
      <c r="KW1108" s="72"/>
      <c r="KX1108" s="16"/>
      <c r="KZ1108" s="16"/>
      <c r="LA1108" s="16"/>
      <c r="LB1108" s="74"/>
      <c r="LC1108" s="74"/>
    </row>
    <row r="1109" spans="8:315" x14ac:dyDescent="0.35">
      <c r="H1109" s="4"/>
      <c r="J1109" s="8"/>
      <c r="K1109" s="8"/>
      <c r="L1109" s="8"/>
      <c r="M1109" s="8"/>
      <c r="O1109" s="8"/>
      <c r="P1109" s="8"/>
      <c r="R1109" s="8"/>
      <c r="S1109" s="8"/>
      <c r="T1109" s="8"/>
      <c r="U1109" s="8"/>
      <c r="W1109" s="8">
        <f t="shared" si="4301"/>
        <v>35.1</v>
      </c>
      <c r="X1109">
        <v>2944800</v>
      </c>
      <c r="Y1109">
        <f t="shared" si="4302"/>
        <v>818</v>
      </c>
      <c r="Z1109" s="8">
        <v>0</v>
      </c>
      <c r="AA1109" s="8">
        <v>3.9</v>
      </c>
      <c r="AB1109" s="8">
        <v>80.3</v>
      </c>
      <c r="AC1109" s="4"/>
      <c r="BZ1109" s="41"/>
      <c r="CA1109" s="41"/>
      <c r="CB1109" s="41"/>
      <c r="CC1109" s="41"/>
      <c r="CD1109" s="41"/>
      <c r="CE1109" s="41"/>
      <c r="CF1109" s="41"/>
      <c r="CG1109" s="41"/>
      <c r="CH1109" s="41"/>
      <c r="CI1109" s="41"/>
      <c r="CJ1109" s="41"/>
      <c r="CK1109" s="41"/>
      <c r="CL1109" s="41"/>
      <c r="CM1109" s="41"/>
      <c r="CN1109" s="41"/>
      <c r="KL1109" s="84"/>
      <c r="KP1109" s="84"/>
      <c r="KS1109" s="74"/>
      <c r="KT1109" s="74"/>
      <c r="KU1109" s="16"/>
      <c r="KV1109" s="72"/>
      <c r="KW1109" s="72"/>
      <c r="KX1109" s="16"/>
      <c r="KZ1109" s="16"/>
      <c r="LA1109" s="16"/>
      <c r="LB1109" s="74"/>
      <c r="LC1109" s="74"/>
    </row>
    <row r="1110" spans="8:315" x14ac:dyDescent="0.35">
      <c r="H1110" s="4"/>
      <c r="J1110" s="8"/>
      <c r="K1110" s="8"/>
      <c r="L1110" s="8"/>
      <c r="M1110" s="8"/>
      <c r="O1110" s="8"/>
      <c r="P1110" s="8"/>
      <c r="R1110" s="8"/>
      <c r="S1110" s="8"/>
      <c r="T1110" s="8"/>
      <c r="U1110" s="8"/>
      <c r="W1110" s="8">
        <f t="shared" si="4301"/>
        <v>35.1</v>
      </c>
      <c r="X1110">
        <v>2948400</v>
      </c>
      <c r="Y1110">
        <f t="shared" si="4302"/>
        <v>819</v>
      </c>
      <c r="Z1110" s="8">
        <v>0</v>
      </c>
      <c r="AA1110" s="8">
        <v>3.3</v>
      </c>
      <c r="AB1110" s="8">
        <v>78.099999999999994</v>
      </c>
      <c r="AC1110" s="4"/>
      <c r="BZ1110" s="41"/>
      <c r="CA1110" s="41"/>
      <c r="CB1110" s="41"/>
      <c r="CC1110" s="41"/>
      <c r="CD1110" s="41"/>
      <c r="CE1110" s="41"/>
      <c r="CF1110" s="41"/>
      <c r="CG1110" s="41"/>
      <c r="CH1110" s="41"/>
      <c r="CI1110" s="41"/>
      <c r="CJ1110" s="41"/>
      <c r="CK1110" s="41"/>
      <c r="CL1110" s="41"/>
      <c r="CM1110" s="41"/>
      <c r="CN1110" s="41"/>
      <c r="KL1110" s="84"/>
      <c r="KP1110" s="84"/>
      <c r="KS1110" s="74"/>
      <c r="KT1110" s="74"/>
      <c r="KU1110" s="16"/>
      <c r="KV1110" s="72"/>
      <c r="KW1110" s="72"/>
      <c r="KX1110" s="16"/>
      <c r="KZ1110" s="16"/>
      <c r="LA1110" s="16"/>
      <c r="LB1110" s="74"/>
      <c r="LC1110" s="74"/>
    </row>
    <row r="1111" spans="8:315" x14ac:dyDescent="0.35">
      <c r="H1111" s="4"/>
      <c r="J1111" s="8"/>
      <c r="K1111" s="8"/>
      <c r="L1111" s="8"/>
      <c r="M1111" s="8"/>
      <c r="O1111" s="8"/>
      <c r="P1111" s="8"/>
      <c r="R1111" s="8"/>
      <c r="S1111" s="8"/>
      <c r="T1111" s="8"/>
      <c r="U1111" s="8"/>
      <c r="W1111" s="8">
        <f t="shared" si="4301"/>
        <v>35.200000000000003</v>
      </c>
      <c r="X1111">
        <v>2952000</v>
      </c>
      <c r="Y1111">
        <f t="shared" si="4302"/>
        <v>820</v>
      </c>
      <c r="Z1111" s="8">
        <v>0</v>
      </c>
      <c r="AA1111" s="8">
        <v>2.8</v>
      </c>
      <c r="AB1111" s="8">
        <v>82.7</v>
      </c>
      <c r="AC1111" s="4"/>
      <c r="BZ1111" s="41"/>
      <c r="CA1111" s="41"/>
      <c r="CB1111" s="41"/>
      <c r="CC1111" s="41"/>
      <c r="CD1111" s="41"/>
      <c r="CE1111" s="41"/>
      <c r="CF1111" s="41"/>
      <c r="CG1111" s="41"/>
      <c r="CH1111" s="41"/>
      <c r="CI1111" s="41"/>
      <c r="CJ1111" s="41"/>
      <c r="CK1111" s="41"/>
      <c r="CL1111" s="41"/>
      <c r="CM1111" s="41"/>
      <c r="CN1111" s="41"/>
      <c r="KL1111" s="84"/>
      <c r="KP1111" s="84"/>
      <c r="KS1111" s="74"/>
      <c r="KT1111" s="74"/>
      <c r="KU1111" s="16"/>
      <c r="KV1111" s="72"/>
      <c r="KW1111" s="72"/>
      <c r="KX1111" s="16"/>
      <c r="KZ1111" s="16"/>
      <c r="LA1111" s="16"/>
      <c r="LB1111" s="74"/>
      <c r="LC1111" s="74"/>
    </row>
    <row r="1112" spans="8:315" x14ac:dyDescent="0.35">
      <c r="H1112" s="4"/>
      <c r="J1112" s="8"/>
      <c r="K1112" s="8"/>
      <c r="L1112" s="8"/>
      <c r="M1112" s="8"/>
      <c r="O1112" s="8"/>
      <c r="P1112" s="8"/>
      <c r="R1112" s="8"/>
      <c r="S1112" s="8"/>
      <c r="T1112" s="8"/>
      <c r="U1112" s="8"/>
      <c r="W1112" s="8">
        <f t="shared" si="4301"/>
        <v>35.200000000000003</v>
      </c>
      <c r="X1112">
        <v>2955600</v>
      </c>
      <c r="Y1112">
        <f t="shared" si="4302"/>
        <v>821</v>
      </c>
      <c r="Z1112" s="8">
        <v>0</v>
      </c>
      <c r="AA1112" s="8">
        <v>3</v>
      </c>
      <c r="AB1112" s="8">
        <v>81.099999999999994</v>
      </c>
      <c r="AC1112" s="4"/>
      <c r="CF1112" s="41"/>
      <c r="CG1112" s="41"/>
      <c r="CH1112" s="41"/>
      <c r="CI1112" s="41"/>
      <c r="CJ1112" s="41"/>
      <c r="CK1112" s="41"/>
      <c r="CL1112" s="41"/>
      <c r="CM1112" s="41"/>
      <c r="CN1112" s="41"/>
      <c r="KL1112" s="84"/>
      <c r="KP1112" s="84"/>
      <c r="KS1112" s="74"/>
      <c r="KT1112" s="74"/>
      <c r="KU1112" s="16"/>
      <c r="KV1112" s="72"/>
      <c r="KW1112" s="72"/>
      <c r="KX1112" s="16"/>
      <c r="KZ1112" s="16"/>
      <c r="LA1112" s="16"/>
      <c r="LB1112" s="74"/>
      <c r="LC1112" s="74"/>
    </row>
    <row r="1113" spans="8:315" x14ac:dyDescent="0.35">
      <c r="H1113" s="4"/>
      <c r="J1113" s="8"/>
      <c r="K1113" s="8"/>
      <c r="L1113" s="8"/>
      <c r="M1113" s="8"/>
      <c r="O1113" s="8"/>
      <c r="P1113" s="8"/>
      <c r="R1113" s="8"/>
      <c r="S1113" s="8"/>
      <c r="T1113" s="8"/>
      <c r="U1113" s="8"/>
      <c r="W1113" s="8">
        <f t="shared" si="4301"/>
        <v>35.299999999999997</v>
      </c>
      <c r="X1113">
        <v>2959200</v>
      </c>
      <c r="Y1113">
        <f t="shared" si="4302"/>
        <v>822</v>
      </c>
      <c r="Z1113" s="8">
        <v>0</v>
      </c>
      <c r="AA1113" s="8">
        <v>3</v>
      </c>
      <c r="AB1113" s="8">
        <v>77.2</v>
      </c>
      <c r="AC1113" s="4"/>
      <c r="CF1113" s="41"/>
      <c r="CG1113" s="41"/>
      <c r="CH1113" s="41"/>
      <c r="CI1113" s="41"/>
      <c r="CJ1113" s="41"/>
      <c r="CK1113" s="41"/>
      <c r="CL1113" s="41"/>
      <c r="CM1113" s="41"/>
      <c r="CN1113" s="41"/>
      <c r="KL1113" s="84"/>
      <c r="KP1113" s="84"/>
      <c r="KS1113" s="74"/>
      <c r="KT1113" s="74"/>
      <c r="KU1113" s="16"/>
      <c r="KV1113" s="72"/>
      <c r="KW1113" s="72"/>
      <c r="KX1113" s="16"/>
      <c r="KZ1113" s="16"/>
      <c r="LA1113" s="16"/>
      <c r="LB1113" s="74"/>
      <c r="LC1113" s="74"/>
    </row>
    <row r="1114" spans="8:315" x14ac:dyDescent="0.35">
      <c r="H1114" s="4"/>
      <c r="J1114" s="8"/>
      <c r="K1114" s="8"/>
      <c r="L1114" s="8"/>
      <c r="M1114" s="8"/>
      <c r="O1114" s="8"/>
      <c r="P1114" s="8"/>
      <c r="R1114" s="8"/>
      <c r="S1114" s="8"/>
      <c r="T1114" s="8"/>
      <c r="U1114" s="8"/>
      <c r="W1114" s="8">
        <f t="shared" si="4301"/>
        <v>35.299999999999997</v>
      </c>
      <c r="X1114">
        <v>2962800</v>
      </c>
      <c r="Y1114">
        <f t="shared" si="4302"/>
        <v>823</v>
      </c>
      <c r="Z1114" s="8">
        <v>0</v>
      </c>
      <c r="AA1114" s="8">
        <v>3.7</v>
      </c>
      <c r="AB1114" s="8">
        <v>79.400000000000006</v>
      </c>
      <c r="AC1114" s="4"/>
      <c r="CF1114" s="41"/>
      <c r="CG1114" s="41"/>
      <c r="CH1114" s="41"/>
      <c r="CI1114" s="41"/>
      <c r="CJ1114" s="41"/>
      <c r="CK1114" s="41"/>
      <c r="CL1114" s="41"/>
      <c r="CM1114" s="41"/>
      <c r="CN1114" s="41"/>
      <c r="KL1114" s="84"/>
      <c r="KP1114" s="84"/>
      <c r="KS1114" s="74"/>
      <c r="KT1114" s="74"/>
      <c r="KU1114" s="16"/>
      <c r="KV1114" s="72"/>
      <c r="KW1114" s="72"/>
      <c r="KX1114" s="16"/>
      <c r="KZ1114" s="16"/>
      <c r="LA1114" s="16"/>
      <c r="LB1114" s="74"/>
      <c r="LC1114" s="74"/>
    </row>
    <row r="1115" spans="8:315" x14ac:dyDescent="0.35">
      <c r="H1115" s="4"/>
      <c r="J1115" s="8"/>
      <c r="K1115" s="8"/>
      <c r="L1115" s="8"/>
      <c r="M1115" s="8"/>
      <c r="O1115" s="8"/>
      <c r="P1115" s="8"/>
      <c r="R1115" s="8"/>
      <c r="S1115" s="8"/>
      <c r="T1115" s="8"/>
      <c r="U1115" s="8"/>
      <c r="W1115" s="8">
        <f t="shared" si="4301"/>
        <v>35.299999999999997</v>
      </c>
      <c r="X1115">
        <v>2966400</v>
      </c>
      <c r="Y1115">
        <f t="shared" si="4302"/>
        <v>824</v>
      </c>
      <c r="Z1115" s="8">
        <v>4.4000000000000004</v>
      </c>
      <c r="AA1115" s="8">
        <v>3.4</v>
      </c>
      <c r="AB1115" s="8">
        <v>82.7</v>
      </c>
      <c r="AC1115" s="4"/>
      <c r="CF1115" s="41"/>
      <c r="CG1115" s="41"/>
      <c r="CH1115" s="41"/>
      <c r="CI1115" s="41"/>
      <c r="CJ1115" s="41"/>
      <c r="CK1115" s="41"/>
      <c r="CL1115" s="41"/>
      <c r="CM1115" s="41"/>
      <c r="CN1115" s="41"/>
      <c r="KL1115" s="84"/>
      <c r="KP1115" s="84"/>
      <c r="KS1115" s="74"/>
      <c r="KT1115" s="74"/>
      <c r="KU1115" s="16"/>
      <c r="KV1115" s="72"/>
      <c r="KW1115" s="72"/>
      <c r="KX1115" s="16"/>
      <c r="KZ1115" s="16"/>
      <c r="LA1115" s="16"/>
      <c r="LB1115" s="74"/>
      <c r="LC1115" s="74"/>
    </row>
    <row r="1116" spans="8:315" x14ac:dyDescent="0.35">
      <c r="H1116" s="4"/>
      <c r="J1116" s="8"/>
      <c r="K1116" s="8"/>
      <c r="L1116" s="8"/>
      <c r="M1116" s="8"/>
      <c r="O1116" s="8"/>
      <c r="P1116" s="8"/>
      <c r="R1116" s="8"/>
      <c r="S1116" s="8"/>
      <c r="T1116" s="8"/>
      <c r="U1116" s="8"/>
      <c r="W1116" s="8">
        <f t="shared" si="4301"/>
        <v>35.4</v>
      </c>
      <c r="X1116">
        <v>2970000</v>
      </c>
      <c r="Y1116">
        <f t="shared" si="4302"/>
        <v>825</v>
      </c>
      <c r="Z1116" s="8">
        <v>51.4</v>
      </c>
      <c r="AA1116" s="8">
        <v>3</v>
      </c>
      <c r="AB1116" s="8">
        <v>67.599999999999994</v>
      </c>
      <c r="AC1116" s="4"/>
      <c r="CF1116" s="41"/>
      <c r="CG1116" s="41"/>
      <c r="CH1116" s="41"/>
      <c r="CI1116" s="41"/>
      <c r="CJ1116" s="41"/>
      <c r="CK1116" s="41"/>
      <c r="CL1116" s="41"/>
      <c r="CM1116" s="41"/>
      <c r="CN1116" s="41"/>
      <c r="KL1116" s="84"/>
      <c r="KP1116" s="84"/>
      <c r="KS1116" s="74"/>
      <c r="KT1116" s="74"/>
      <c r="KU1116" s="16"/>
      <c r="KV1116" s="72"/>
      <c r="KW1116" s="72"/>
      <c r="KX1116" s="16"/>
      <c r="KZ1116" s="16"/>
      <c r="LA1116" s="16"/>
      <c r="LB1116" s="74"/>
      <c r="LC1116" s="74"/>
    </row>
    <row r="1117" spans="8:315" x14ac:dyDescent="0.35">
      <c r="H1117" s="4"/>
      <c r="J1117" s="8"/>
      <c r="K1117" s="8"/>
      <c r="L1117" s="8"/>
      <c r="M1117" s="8"/>
      <c r="O1117" s="8"/>
      <c r="P1117" s="8"/>
      <c r="R1117" s="8"/>
      <c r="S1117" s="8"/>
      <c r="T1117" s="8"/>
      <c r="U1117" s="8"/>
      <c r="W1117" s="8">
        <f t="shared" si="4301"/>
        <v>35.4</v>
      </c>
      <c r="X1117">
        <v>2973600</v>
      </c>
      <c r="Y1117">
        <f t="shared" si="4302"/>
        <v>826</v>
      </c>
      <c r="Z1117" s="8">
        <v>119.4</v>
      </c>
      <c r="AA1117" s="8">
        <v>3</v>
      </c>
      <c r="AB1117" s="8">
        <v>66.599999999999994</v>
      </c>
      <c r="AC1117" s="4"/>
      <c r="CF1117" s="41"/>
      <c r="CG1117" s="41"/>
      <c r="CH1117" s="41"/>
      <c r="CI1117" s="41"/>
      <c r="CJ1117" s="41"/>
      <c r="CK1117" s="41"/>
      <c r="CL1117" s="41"/>
      <c r="CM1117" s="41"/>
      <c r="CN1117" s="41"/>
      <c r="KL1117" s="84"/>
      <c r="KP1117" s="84"/>
      <c r="KS1117" s="74"/>
      <c r="KT1117" s="74"/>
      <c r="KU1117" s="16"/>
      <c r="KV1117" s="72"/>
      <c r="KW1117" s="72"/>
      <c r="KX1117" s="16"/>
      <c r="KZ1117" s="16"/>
      <c r="LA1117" s="16"/>
      <c r="LB1117" s="74"/>
      <c r="LC1117" s="74"/>
    </row>
    <row r="1118" spans="8:315" x14ac:dyDescent="0.35">
      <c r="H1118" s="4"/>
      <c r="J1118" s="8"/>
      <c r="K1118" s="8"/>
      <c r="L1118" s="8"/>
      <c r="M1118" s="8"/>
      <c r="O1118" s="8"/>
      <c r="P1118" s="8"/>
      <c r="R1118" s="8"/>
      <c r="S1118" s="8"/>
      <c r="T1118" s="8"/>
      <c r="U1118" s="8"/>
      <c r="W1118" s="8">
        <f t="shared" si="4301"/>
        <v>35.5</v>
      </c>
      <c r="X1118">
        <v>2977200</v>
      </c>
      <c r="Y1118">
        <f t="shared" si="4302"/>
        <v>827</v>
      </c>
      <c r="Z1118" s="8">
        <v>151.69999999999999</v>
      </c>
      <c r="AA1118" s="8">
        <v>2.5</v>
      </c>
      <c r="AB1118" s="8">
        <v>61.7</v>
      </c>
      <c r="AC1118" s="4"/>
      <c r="CF1118" s="41"/>
      <c r="CG1118" s="41"/>
      <c r="CH1118" s="41"/>
      <c r="CI1118" s="41"/>
      <c r="CJ1118" s="41"/>
      <c r="CK1118" s="41"/>
      <c r="CL1118" s="41"/>
      <c r="CM1118" s="41"/>
      <c r="CN1118" s="41"/>
      <c r="KL1118" s="84"/>
      <c r="KP1118" s="84"/>
      <c r="KS1118" s="74"/>
      <c r="KT1118" s="74"/>
      <c r="KU1118" s="16"/>
      <c r="KV1118" s="72"/>
      <c r="KW1118" s="72"/>
      <c r="KX1118" s="16"/>
      <c r="KZ1118" s="16"/>
      <c r="LA1118" s="16"/>
      <c r="LB1118" s="74"/>
      <c r="LC1118" s="74"/>
    </row>
    <row r="1119" spans="8:315" x14ac:dyDescent="0.35">
      <c r="H1119" s="4"/>
      <c r="J1119" s="8"/>
      <c r="K1119" s="8"/>
      <c r="L1119" s="8"/>
      <c r="M1119" s="8"/>
      <c r="O1119" s="8"/>
      <c r="P1119" s="8"/>
      <c r="R1119" s="8"/>
      <c r="S1119" s="8"/>
      <c r="T1119" s="8"/>
      <c r="U1119" s="8"/>
      <c r="W1119" s="8">
        <f t="shared" si="4301"/>
        <v>35.5</v>
      </c>
      <c r="X1119">
        <v>2980800</v>
      </c>
      <c r="Y1119">
        <f t="shared" si="4302"/>
        <v>828</v>
      </c>
      <c r="Z1119" s="8">
        <v>231.7</v>
      </c>
      <c r="AA1119" s="8">
        <v>2.1</v>
      </c>
      <c r="AB1119" s="8">
        <v>58.4</v>
      </c>
      <c r="AC1119" s="4"/>
      <c r="KL1119" s="84"/>
      <c r="KP1119" s="84"/>
      <c r="KS1119" s="74"/>
      <c r="KT1119" s="74"/>
      <c r="KU1119" s="16"/>
      <c r="KV1119" s="72"/>
      <c r="KW1119" s="72"/>
      <c r="KX1119" s="16"/>
      <c r="KZ1119" s="16"/>
      <c r="LA1119" s="16"/>
      <c r="LB1119" s="74"/>
      <c r="LC1119" s="74"/>
    </row>
    <row r="1120" spans="8:315" x14ac:dyDescent="0.35">
      <c r="H1120" s="4"/>
      <c r="J1120" s="8"/>
      <c r="K1120" s="8"/>
      <c r="L1120" s="8"/>
      <c r="M1120" s="8"/>
      <c r="O1120" s="8"/>
      <c r="P1120" s="8"/>
      <c r="R1120" s="8"/>
      <c r="S1120" s="8"/>
      <c r="T1120" s="8"/>
      <c r="U1120" s="8"/>
      <c r="W1120" s="8">
        <f t="shared" si="4301"/>
        <v>35.5</v>
      </c>
      <c r="X1120">
        <v>2984400</v>
      </c>
      <c r="Y1120">
        <f t="shared" si="4302"/>
        <v>829</v>
      </c>
      <c r="Z1120" s="8">
        <v>235.6</v>
      </c>
      <c r="AA1120" s="8">
        <v>2.2999999999999998</v>
      </c>
      <c r="AB1120" s="8">
        <v>57.2</v>
      </c>
      <c r="AC1120" s="4"/>
      <c r="KL1120" s="84"/>
      <c r="KP1120" s="84"/>
      <c r="KS1120" s="74"/>
      <c r="KT1120" s="74"/>
      <c r="KU1120" s="16"/>
      <c r="KV1120" s="72"/>
      <c r="KW1120" s="72"/>
      <c r="KX1120" s="16"/>
      <c r="KZ1120" s="16"/>
      <c r="LA1120" s="16"/>
      <c r="LB1120" s="74"/>
      <c r="LC1120" s="74"/>
    </row>
    <row r="1121" spans="8:315" x14ac:dyDescent="0.35">
      <c r="H1121" s="4"/>
      <c r="J1121" s="8"/>
      <c r="K1121" s="8"/>
      <c r="L1121" s="8"/>
      <c r="M1121" s="8"/>
      <c r="O1121" s="8"/>
      <c r="P1121" s="8"/>
      <c r="R1121" s="8"/>
      <c r="S1121" s="8"/>
      <c r="T1121" s="8"/>
      <c r="U1121" s="8"/>
      <c r="W1121" s="8">
        <f t="shared" si="4301"/>
        <v>35.6</v>
      </c>
      <c r="X1121">
        <v>2988000</v>
      </c>
      <c r="Y1121">
        <f t="shared" si="4302"/>
        <v>830</v>
      </c>
      <c r="Z1121" s="8">
        <v>186.7</v>
      </c>
      <c r="AA1121" s="8">
        <v>2.2000000000000002</v>
      </c>
      <c r="AB1121" s="8">
        <v>64.400000000000006</v>
      </c>
      <c r="AC1121" s="4"/>
      <c r="KL1121" s="84"/>
      <c r="KP1121" s="84"/>
      <c r="KS1121" s="74"/>
      <c r="KT1121" s="74"/>
      <c r="KU1121" s="16"/>
      <c r="KV1121" s="72"/>
      <c r="KW1121" s="72"/>
      <c r="KX1121" s="16"/>
      <c r="KZ1121" s="16"/>
      <c r="LA1121" s="16"/>
      <c r="LB1121" s="74"/>
      <c r="LC1121" s="74"/>
    </row>
    <row r="1122" spans="8:315" x14ac:dyDescent="0.35">
      <c r="H1122" s="4"/>
      <c r="J1122" s="8"/>
      <c r="K1122" s="8"/>
      <c r="L1122" s="8"/>
      <c r="M1122" s="8"/>
      <c r="O1122" s="8"/>
      <c r="P1122" s="8"/>
      <c r="R1122" s="8"/>
      <c r="S1122" s="8"/>
      <c r="T1122" s="8"/>
      <c r="U1122" s="8"/>
      <c r="W1122" s="8">
        <f t="shared" si="4301"/>
        <v>35.6</v>
      </c>
      <c r="X1122">
        <v>2991600</v>
      </c>
      <c r="Y1122">
        <f t="shared" si="4302"/>
        <v>831</v>
      </c>
      <c r="Z1122" s="8">
        <v>161.1</v>
      </c>
      <c r="AA1122" s="8">
        <v>1.9</v>
      </c>
      <c r="AB1122" s="8">
        <v>68.599999999999994</v>
      </c>
      <c r="AC1122" s="4"/>
      <c r="KL1122" s="84"/>
      <c r="KP1122" s="84"/>
      <c r="KS1122" s="74"/>
      <c r="KT1122" s="74"/>
      <c r="KU1122" s="16"/>
      <c r="KV1122" s="72"/>
      <c r="KW1122" s="72"/>
      <c r="KX1122" s="16"/>
      <c r="KZ1122" s="16"/>
      <c r="LA1122" s="16"/>
      <c r="LB1122" s="74"/>
      <c r="LC1122" s="74"/>
    </row>
    <row r="1123" spans="8:315" x14ac:dyDescent="0.35">
      <c r="H1123" s="4"/>
      <c r="J1123" s="8"/>
      <c r="K1123" s="8"/>
      <c r="L1123" s="8"/>
      <c r="M1123" s="8"/>
      <c r="O1123" s="8"/>
      <c r="P1123" s="8"/>
      <c r="R1123" s="8"/>
      <c r="S1123" s="8"/>
      <c r="T1123" s="8"/>
      <c r="U1123" s="8"/>
      <c r="W1123" s="8">
        <f t="shared" si="4301"/>
        <v>35.700000000000003</v>
      </c>
      <c r="X1123">
        <v>2995200</v>
      </c>
      <c r="Y1123">
        <f t="shared" si="4302"/>
        <v>832</v>
      </c>
      <c r="Z1123" s="8">
        <v>98.3</v>
      </c>
      <c r="AA1123" s="8">
        <v>1.3</v>
      </c>
      <c r="AB1123" s="8">
        <v>65.2</v>
      </c>
      <c r="AC1123" s="4"/>
      <c r="KL1123" s="84"/>
      <c r="KP1123" s="84"/>
      <c r="KS1123" s="74"/>
      <c r="KT1123" s="74"/>
      <c r="KU1123" s="16"/>
      <c r="KV1123" s="72"/>
      <c r="KW1123" s="72"/>
      <c r="KX1123" s="16"/>
      <c r="KZ1123" s="16"/>
      <c r="LA1123" s="16"/>
      <c r="LB1123" s="74"/>
      <c r="LC1123" s="74"/>
    </row>
    <row r="1124" spans="8:315" x14ac:dyDescent="0.35">
      <c r="H1124" s="4"/>
      <c r="J1124" s="8"/>
      <c r="K1124" s="8"/>
      <c r="L1124" s="8"/>
      <c r="M1124" s="8"/>
      <c r="O1124" s="8"/>
      <c r="P1124" s="8"/>
      <c r="R1124" s="8"/>
      <c r="S1124" s="8"/>
      <c r="T1124" s="8"/>
      <c r="U1124" s="8"/>
      <c r="W1124" s="8">
        <f t="shared" ref="W1124:W1187" si="4423">X1124/24/3600+1</f>
        <v>35.700000000000003</v>
      </c>
      <c r="X1124">
        <v>2998800</v>
      </c>
      <c r="Y1124">
        <f t="shared" ref="Y1124:Y1187" si="4424">X1124/3600</f>
        <v>833</v>
      </c>
      <c r="Z1124" s="8">
        <v>31.4</v>
      </c>
      <c r="AA1124" s="8">
        <v>1</v>
      </c>
      <c r="AB1124" s="8">
        <v>65.8</v>
      </c>
      <c r="AC1124" s="4"/>
      <c r="KL1124" s="84"/>
      <c r="KP1124" s="84"/>
      <c r="KS1124" s="74"/>
      <c r="KT1124" s="74"/>
      <c r="KU1124" s="16"/>
      <c r="KV1124" s="72"/>
      <c r="KW1124" s="72"/>
      <c r="KX1124" s="16"/>
      <c r="KZ1124" s="16"/>
      <c r="LA1124" s="16"/>
      <c r="LB1124" s="74"/>
      <c r="LC1124" s="74"/>
    </row>
    <row r="1125" spans="8:315" x14ac:dyDescent="0.35">
      <c r="H1125" s="4"/>
      <c r="J1125" s="8"/>
      <c r="K1125" s="8"/>
      <c r="L1125" s="8"/>
      <c r="M1125" s="8"/>
      <c r="O1125" s="8"/>
      <c r="P1125" s="8"/>
      <c r="R1125" s="8"/>
      <c r="S1125" s="8"/>
      <c r="T1125" s="8"/>
      <c r="U1125" s="8"/>
      <c r="W1125" s="8">
        <f t="shared" si="4423"/>
        <v>35.799999999999997</v>
      </c>
      <c r="X1125">
        <v>3002400</v>
      </c>
      <c r="Y1125">
        <f t="shared" si="4424"/>
        <v>834</v>
      </c>
      <c r="Z1125" s="8">
        <v>1.4</v>
      </c>
      <c r="AA1125" s="8">
        <v>0.6</v>
      </c>
      <c r="AB1125" s="8">
        <v>68.900000000000006</v>
      </c>
      <c r="AC1125" s="4"/>
      <c r="KL1125" s="84"/>
      <c r="KP1125" s="84"/>
      <c r="KS1125" s="74"/>
      <c r="KT1125" s="74"/>
      <c r="KU1125" s="16"/>
      <c r="KV1125" s="72"/>
      <c r="KW1125" s="72"/>
      <c r="KX1125" s="16"/>
      <c r="KZ1125" s="16"/>
      <c r="LA1125" s="16"/>
      <c r="LB1125" s="74"/>
      <c r="LC1125" s="74"/>
    </row>
    <row r="1126" spans="8:315" x14ac:dyDescent="0.35">
      <c r="H1126" s="4"/>
      <c r="J1126" s="8"/>
      <c r="K1126" s="8"/>
      <c r="L1126" s="8"/>
      <c r="M1126" s="8"/>
      <c r="O1126" s="8"/>
      <c r="P1126" s="8"/>
      <c r="R1126" s="8"/>
      <c r="S1126" s="8"/>
      <c r="T1126" s="8"/>
      <c r="U1126" s="8"/>
      <c r="W1126" s="8">
        <f t="shared" si="4423"/>
        <v>35.799999999999997</v>
      </c>
      <c r="X1126">
        <v>3006000</v>
      </c>
      <c r="Y1126">
        <f t="shared" si="4424"/>
        <v>835</v>
      </c>
      <c r="Z1126" s="8">
        <v>0</v>
      </c>
      <c r="AA1126" s="8">
        <v>0.1</v>
      </c>
      <c r="AB1126" s="8">
        <v>67.900000000000006</v>
      </c>
      <c r="AC1126" s="4"/>
      <c r="KL1126" s="84"/>
      <c r="KP1126" s="84"/>
      <c r="KS1126" s="74"/>
      <c r="KT1126" s="74"/>
      <c r="KU1126" s="16"/>
      <c r="KV1126" s="72"/>
      <c r="KW1126" s="72"/>
      <c r="KX1126" s="16"/>
      <c r="KZ1126" s="16"/>
      <c r="LA1126" s="16"/>
      <c r="LB1126" s="74"/>
      <c r="LC1126" s="74"/>
    </row>
    <row r="1127" spans="8:315" x14ac:dyDescent="0.35">
      <c r="H1127" s="4"/>
      <c r="J1127" s="8"/>
      <c r="K1127" s="8"/>
      <c r="L1127" s="8"/>
      <c r="M1127" s="8"/>
      <c r="O1127" s="8"/>
      <c r="P1127" s="8"/>
      <c r="R1127" s="8"/>
      <c r="S1127" s="8"/>
      <c r="T1127" s="8"/>
      <c r="U1127" s="8"/>
      <c r="W1127" s="8">
        <f t="shared" si="4423"/>
        <v>35.799999999999997</v>
      </c>
      <c r="X1127">
        <v>3009600</v>
      </c>
      <c r="Y1127">
        <f t="shared" si="4424"/>
        <v>836</v>
      </c>
      <c r="Z1127" s="8">
        <v>0</v>
      </c>
      <c r="AA1127" s="8">
        <v>-0.4</v>
      </c>
      <c r="AB1127" s="8">
        <v>69.5</v>
      </c>
      <c r="AC1127" s="4"/>
      <c r="KL1127" s="84"/>
      <c r="KP1127" s="84"/>
      <c r="KS1127" s="74"/>
      <c r="KT1127" s="74"/>
      <c r="KU1127" s="16"/>
      <c r="KV1127" s="72"/>
      <c r="KW1127" s="72"/>
      <c r="KX1127" s="16"/>
      <c r="KZ1127" s="16"/>
      <c r="LA1127" s="16"/>
      <c r="LB1127" s="74"/>
      <c r="LC1127" s="74"/>
    </row>
    <row r="1128" spans="8:315" x14ac:dyDescent="0.35">
      <c r="H1128" s="4"/>
      <c r="J1128" s="8"/>
      <c r="K1128" s="8"/>
      <c r="L1128" s="8"/>
      <c r="M1128" s="8"/>
      <c r="O1128" s="8"/>
      <c r="P1128" s="8"/>
      <c r="R1128" s="8"/>
      <c r="S1128" s="8"/>
      <c r="T1128" s="8"/>
      <c r="U1128" s="8"/>
      <c r="W1128" s="8">
        <f t="shared" si="4423"/>
        <v>35.9</v>
      </c>
      <c r="X1128">
        <v>3013200</v>
      </c>
      <c r="Y1128">
        <f t="shared" si="4424"/>
        <v>837</v>
      </c>
      <c r="Z1128" s="8">
        <v>0</v>
      </c>
      <c r="AA1128" s="8">
        <v>-0.8</v>
      </c>
      <c r="AB1128" s="8">
        <v>68.599999999999994</v>
      </c>
      <c r="AC1128" s="4"/>
      <c r="KL1128" s="84"/>
      <c r="KP1128" s="84"/>
      <c r="KS1128" s="74"/>
      <c r="KT1128" s="74"/>
      <c r="KU1128" s="16"/>
      <c r="KV1128" s="72"/>
      <c r="KW1128" s="72"/>
      <c r="KX1128" s="16"/>
      <c r="KZ1128" s="16"/>
      <c r="LA1128" s="16"/>
      <c r="LB1128" s="74"/>
      <c r="LC1128" s="74"/>
    </row>
    <row r="1129" spans="8:315" x14ac:dyDescent="0.35">
      <c r="H1129" s="4"/>
      <c r="J1129" s="8"/>
      <c r="K1129" s="8"/>
      <c r="L1129" s="8"/>
      <c r="M1129" s="8"/>
      <c r="O1129" s="8"/>
      <c r="P1129" s="8"/>
      <c r="R1129" s="8"/>
      <c r="S1129" s="8"/>
      <c r="T1129" s="8"/>
      <c r="U1129" s="8"/>
      <c r="W1129" s="8">
        <f t="shared" si="4423"/>
        <v>35.9</v>
      </c>
      <c r="X1129">
        <v>3016800</v>
      </c>
      <c r="Y1129">
        <f t="shared" si="4424"/>
        <v>838</v>
      </c>
      <c r="Z1129" s="8">
        <v>0</v>
      </c>
      <c r="AA1129" s="8">
        <v>-1.1000000000000001</v>
      </c>
      <c r="AB1129" s="8">
        <v>57.2</v>
      </c>
      <c r="AC1129" s="4"/>
      <c r="KL1129" s="84"/>
      <c r="KP1129" s="84"/>
      <c r="KS1129" s="74"/>
      <c r="KT1129" s="74"/>
      <c r="KU1129" s="16"/>
      <c r="KV1129" s="72"/>
      <c r="KW1129" s="72"/>
      <c r="KX1129" s="16"/>
      <c r="KZ1129" s="16"/>
      <c r="LA1129" s="16"/>
      <c r="LB1129" s="74"/>
      <c r="LC1129" s="74"/>
    </row>
    <row r="1130" spans="8:315" x14ac:dyDescent="0.35">
      <c r="H1130" s="4"/>
      <c r="J1130" s="8"/>
      <c r="K1130" s="8"/>
      <c r="L1130" s="8"/>
      <c r="M1130" s="8"/>
      <c r="O1130" s="8"/>
      <c r="P1130" s="8"/>
      <c r="R1130" s="8"/>
      <c r="S1130" s="8"/>
      <c r="T1130" s="8"/>
      <c r="U1130" s="8"/>
      <c r="W1130" s="8">
        <f t="shared" si="4423"/>
        <v>36</v>
      </c>
      <c r="X1130">
        <v>3020400</v>
      </c>
      <c r="Y1130">
        <f t="shared" si="4424"/>
        <v>839</v>
      </c>
      <c r="Z1130" s="8">
        <v>0</v>
      </c>
      <c r="AA1130" s="8">
        <v>-1.9</v>
      </c>
      <c r="AB1130" s="8">
        <v>59.6</v>
      </c>
      <c r="AC1130" s="4"/>
      <c r="KL1130" s="84"/>
      <c r="KP1130" s="84"/>
      <c r="KS1130" s="74"/>
      <c r="KT1130" s="74"/>
      <c r="KU1130" s="16"/>
      <c r="KV1130" s="72"/>
      <c r="KW1130" s="72"/>
      <c r="KX1130" s="16"/>
      <c r="KZ1130" s="16"/>
      <c r="LA1130" s="16"/>
      <c r="LB1130" s="74"/>
      <c r="LC1130" s="74"/>
    </row>
    <row r="1131" spans="8:315" x14ac:dyDescent="0.35">
      <c r="H1131" s="4"/>
      <c r="J1131" s="8"/>
      <c r="K1131" s="8"/>
      <c r="L1131" s="8"/>
      <c r="M1131" s="8"/>
      <c r="O1131" s="8"/>
      <c r="P1131" s="8"/>
      <c r="R1131" s="8"/>
      <c r="S1131" s="8"/>
      <c r="T1131" s="8"/>
      <c r="U1131" s="8"/>
      <c r="W1131" s="8">
        <f t="shared" si="4423"/>
        <v>36</v>
      </c>
      <c r="X1131">
        <v>3024000</v>
      </c>
      <c r="Y1131">
        <f t="shared" si="4424"/>
        <v>840</v>
      </c>
      <c r="Z1131" s="8">
        <v>0</v>
      </c>
      <c r="AA1131" s="8">
        <v>-2.8</v>
      </c>
      <c r="AB1131" s="8">
        <v>64.400000000000006</v>
      </c>
      <c r="AC1131" s="4"/>
      <c r="KL1131" s="84"/>
      <c r="KP1131" s="84"/>
      <c r="KS1131" s="74"/>
      <c r="KT1131" s="74"/>
      <c r="KU1131" s="16"/>
      <c r="KV1131" s="72"/>
      <c r="KW1131" s="72"/>
      <c r="KX1131" s="16"/>
      <c r="KZ1131" s="16"/>
      <c r="LA1131" s="16"/>
      <c r="LB1131" s="74"/>
      <c r="LC1131" s="74"/>
    </row>
    <row r="1132" spans="8:315" x14ac:dyDescent="0.35">
      <c r="H1132" s="4"/>
      <c r="J1132" s="8"/>
      <c r="K1132" s="8"/>
      <c r="L1132" s="8"/>
      <c r="M1132" s="8"/>
      <c r="O1132" s="8"/>
      <c r="P1132" s="8"/>
      <c r="R1132" s="8"/>
      <c r="S1132" s="8"/>
      <c r="T1132" s="8"/>
      <c r="U1132" s="8"/>
      <c r="W1132" s="8">
        <f t="shared" si="4423"/>
        <v>36</v>
      </c>
      <c r="X1132">
        <v>3027600</v>
      </c>
      <c r="Y1132">
        <f t="shared" si="4424"/>
        <v>841</v>
      </c>
      <c r="Z1132" s="8">
        <v>0</v>
      </c>
      <c r="AA1132" s="8">
        <v>-4</v>
      </c>
      <c r="AB1132" s="8">
        <v>68.400000000000006</v>
      </c>
      <c r="AC1132" s="4"/>
      <c r="KL1132" s="84"/>
      <c r="KP1132" s="84"/>
      <c r="KS1132" s="74"/>
      <c r="KT1132" s="74"/>
      <c r="KU1132" s="16"/>
      <c r="KV1132" s="72"/>
      <c r="KW1132" s="72"/>
      <c r="KX1132" s="16"/>
      <c r="KZ1132" s="16"/>
      <c r="LA1132" s="16"/>
      <c r="LB1132" s="74"/>
      <c r="LC1132" s="74"/>
    </row>
    <row r="1133" spans="8:315" x14ac:dyDescent="0.35">
      <c r="H1133" s="4"/>
      <c r="J1133" s="8"/>
      <c r="K1133" s="8"/>
      <c r="L1133" s="8"/>
      <c r="M1133" s="8"/>
      <c r="O1133" s="8"/>
      <c r="P1133" s="8"/>
      <c r="R1133" s="8"/>
      <c r="S1133" s="8"/>
      <c r="T1133" s="8"/>
      <c r="U1133" s="8"/>
      <c r="W1133" s="8">
        <f t="shared" si="4423"/>
        <v>36.1</v>
      </c>
      <c r="X1133">
        <v>3031200</v>
      </c>
      <c r="Y1133">
        <f t="shared" si="4424"/>
        <v>842</v>
      </c>
      <c r="Z1133" s="8">
        <v>0</v>
      </c>
      <c r="AA1133" s="8">
        <v>-5</v>
      </c>
      <c r="AB1133" s="8">
        <v>72.2</v>
      </c>
      <c r="AC1133" s="4"/>
      <c r="KL1133" s="84"/>
      <c r="KP1133" s="84"/>
      <c r="KS1133" s="74"/>
      <c r="KT1133" s="74"/>
      <c r="KU1133" s="16"/>
      <c r="KV1133" s="72"/>
      <c r="KW1133" s="72"/>
      <c r="KX1133" s="16"/>
      <c r="KZ1133" s="16"/>
      <c r="LA1133" s="16"/>
      <c r="LB1133" s="74"/>
      <c r="LC1133" s="74"/>
    </row>
    <row r="1134" spans="8:315" x14ac:dyDescent="0.35">
      <c r="H1134" s="4"/>
      <c r="J1134" s="8"/>
      <c r="K1134" s="8"/>
      <c r="L1134" s="8"/>
      <c r="M1134" s="8"/>
      <c r="O1134" s="8"/>
      <c r="P1134" s="8"/>
      <c r="R1134" s="8"/>
      <c r="S1134" s="8"/>
      <c r="T1134" s="8"/>
      <c r="U1134" s="8"/>
      <c r="W1134" s="8">
        <f t="shared" si="4423"/>
        <v>36.1</v>
      </c>
      <c r="X1134">
        <v>3034800</v>
      </c>
      <c r="Y1134">
        <f t="shared" si="4424"/>
        <v>843</v>
      </c>
      <c r="Z1134" s="8">
        <v>0</v>
      </c>
      <c r="AA1134" s="8">
        <v>-5.8</v>
      </c>
      <c r="AB1134" s="8">
        <v>73.5</v>
      </c>
      <c r="AC1134" s="4"/>
      <c r="KL1134" s="84"/>
      <c r="KP1134" s="84"/>
      <c r="KS1134" s="74"/>
      <c r="KT1134" s="74"/>
      <c r="KU1134" s="16"/>
      <c r="KV1134" s="72"/>
      <c r="KW1134" s="72"/>
      <c r="KX1134" s="16"/>
      <c r="KZ1134" s="16"/>
      <c r="LA1134" s="16"/>
      <c r="LB1134" s="74"/>
      <c r="LC1134" s="74"/>
    </row>
    <row r="1135" spans="8:315" x14ac:dyDescent="0.35">
      <c r="H1135" s="4"/>
      <c r="J1135" s="8"/>
      <c r="K1135" s="8"/>
      <c r="L1135" s="8"/>
      <c r="M1135" s="8"/>
      <c r="O1135" s="8"/>
      <c r="P1135" s="8"/>
      <c r="R1135" s="8"/>
      <c r="S1135" s="8"/>
      <c r="T1135" s="8"/>
      <c r="U1135" s="8"/>
      <c r="W1135" s="8">
        <f t="shared" si="4423"/>
        <v>36.200000000000003</v>
      </c>
      <c r="X1135">
        <v>3038400</v>
      </c>
      <c r="Y1135">
        <f t="shared" si="4424"/>
        <v>844</v>
      </c>
      <c r="Z1135" s="8">
        <v>0</v>
      </c>
      <c r="AA1135" s="8">
        <v>-6.5</v>
      </c>
      <c r="AB1135" s="8">
        <v>76</v>
      </c>
      <c r="AC1135" s="4"/>
      <c r="KL1135" s="84"/>
      <c r="KP1135" s="84"/>
      <c r="KS1135" s="74"/>
      <c r="KT1135" s="74"/>
      <c r="KU1135" s="16"/>
      <c r="KV1135" s="72"/>
      <c r="KW1135" s="72"/>
      <c r="KX1135" s="16"/>
      <c r="KZ1135" s="16"/>
      <c r="LA1135" s="16"/>
      <c r="LB1135" s="74"/>
      <c r="LC1135" s="74"/>
    </row>
    <row r="1136" spans="8:315" x14ac:dyDescent="0.35">
      <c r="H1136" s="4"/>
      <c r="J1136" s="8"/>
      <c r="K1136" s="8"/>
      <c r="L1136" s="8"/>
      <c r="M1136" s="8"/>
      <c r="O1136" s="8"/>
      <c r="P1136" s="8"/>
      <c r="R1136" s="8"/>
      <c r="S1136" s="8"/>
      <c r="T1136" s="8"/>
      <c r="U1136" s="8"/>
      <c r="W1136" s="8">
        <f t="shared" si="4423"/>
        <v>36.200000000000003</v>
      </c>
      <c r="X1136">
        <v>3042000</v>
      </c>
      <c r="Y1136">
        <f t="shared" si="4424"/>
        <v>845</v>
      </c>
      <c r="Z1136" s="8">
        <v>0</v>
      </c>
      <c r="AA1136" s="8">
        <v>-7.1</v>
      </c>
      <c r="AB1136" s="8">
        <v>77</v>
      </c>
      <c r="AC1136" s="4"/>
      <c r="KL1136" s="84"/>
      <c r="KP1136" s="84"/>
      <c r="KS1136" s="74"/>
      <c r="KT1136" s="74"/>
      <c r="KU1136" s="16"/>
      <c r="KV1136" s="72"/>
      <c r="KW1136" s="72"/>
      <c r="KX1136" s="16"/>
      <c r="KZ1136" s="16"/>
      <c r="LA1136" s="16"/>
      <c r="LB1136" s="74"/>
      <c r="LC1136" s="74"/>
    </row>
    <row r="1137" spans="8:315" x14ac:dyDescent="0.35">
      <c r="H1137" s="4"/>
      <c r="J1137" s="8"/>
      <c r="K1137" s="8"/>
      <c r="L1137" s="8"/>
      <c r="M1137" s="8"/>
      <c r="O1137" s="8"/>
      <c r="P1137" s="8"/>
      <c r="R1137" s="8"/>
      <c r="S1137" s="8"/>
      <c r="T1137" s="8"/>
      <c r="U1137" s="8"/>
      <c r="W1137" s="8">
        <f t="shared" si="4423"/>
        <v>36.299999999999997</v>
      </c>
      <c r="X1137">
        <v>3045600</v>
      </c>
      <c r="Y1137">
        <f t="shared" si="4424"/>
        <v>846</v>
      </c>
      <c r="Z1137" s="8">
        <v>0</v>
      </c>
      <c r="AA1137" s="8">
        <v>-8.4</v>
      </c>
      <c r="AB1137" s="8">
        <v>83.7</v>
      </c>
      <c r="AC1137" s="4"/>
      <c r="KL1137" s="84"/>
      <c r="KP1137" s="84"/>
      <c r="KS1137" s="74"/>
      <c r="KT1137" s="74"/>
      <c r="KU1137" s="16"/>
      <c r="KV1137" s="72"/>
      <c r="KW1137" s="72"/>
      <c r="KX1137" s="16"/>
      <c r="KZ1137" s="16"/>
      <c r="LA1137" s="16"/>
      <c r="LB1137" s="74"/>
      <c r="LC1137" s="74"/>
    </row>
    <row r="1138" spans="8:315" x14ac:dyDescent="0.35">
      <c r="H1138" s="4"/>
      <c r="J1138" s="8"/>
      <c r="K1138" s="8"/>
      <c r="L1138" s="8"/>
      <c r="M1138" s="8"/>
      <c r="O1138" s="8"/>
      <c r="P1138" s="8"/>
      <c r="R1138" s="8"/>
      <c r="S1138" s="8"/>
      <c r="T1138" s="8"/>
      <c r="U1138" s="8"/>
      <c r="W1138" s="8">
        <f t="shared" si="4423"/>
        <v>36.299999999999997</v>
      </c>
      <c r="X1138">
        <v>3049200</v>
      </c>
      <c r="Y1138">
        <f t="shared" si="4424"/>
        <v>847</v>
      </c>
      <c r="Z1138" s="8">
        <v>0</v>
      </c>
      <c r="AA1138" s="8">
        <v>-8.1999999999999993</v>
      </c>
      <c r="AB1138" s="8">
        <v>83.7</v>
      </c>
      <c r="AC1138" s="4"/>
      <c r="KL1138" s="84"/>
      <c r="KP1138" s="84"/>
      <c r="KS1138" s="74"/>
      <c r="KT1138" s="74"/>
      <c r="KU1138" s="16"/>
      <c r="KV1138" s="72"/>
      <c r="KW1138" s="72"/>
      <c r="KX1138" s="16"/>
      <c r="KZ1138" s="16"/>
      <c r="LA1138" s="16"/>
      <c r="LB1138" s="74"/>
      <c r="LC1138" s="74"/>
    </row>
    <row r="1139" spans="8:315" x14ac:dyDescent="0.35">
      <c r="H1139" s="4"/>
      <c r="J1139" s="8"/>
      <c r="K1139" s="8"/>
      <c r="L1139" s="8"/>
      <c r="M1139" s="8"/>
      <c r="O1139" s="8"/>
      <c r="P1139" s="8"/>
      <c r="R1139" s="8"/>
      <c r="S1139" s="8"/>
      <c r="T1139" s="8"/>
      <c r="U1139" s="8"/>
      <c r="W1139" s="8">
        <f t="shared" si="4423"/>
        <v>36.299999999999997</v>
      </c>
      <c r="X1139">
        <v>3052800</v>
      </c>
      <c r="Y1139">
        <f t="shared" si="4424"/>
        <v>848</v>
      </c>
      <c r="Z1139" s="8">
        <v>11.7</v>
      </c>
      <c r="AA1139" s="8">
        <v>-7.9</v>
      </c>
      <c r="AB1139" s="8">
        <v>78.400000000000006</v>
      </c>
      <c r="AC1139" s="4"/>
      <c r="KL1139" s="84"/>
      <c r="KP1139" s="84"/>
      <c r="KS1139" s="74"/>
      <c r="KT1139" s="74"/>
      <c r="KU1139" s="16"/>
      <c r="KV1139" s="72"/>
      <c r="KW1139" s="72"/>
      <c r="KX1139" s="16"/>
      <c r="KZ1139" s="16"/>
      <c r="LA1139" s="16"/>
      <c r="LB1139" s="74"/>
      <c r="LC1139" s="74"/>
    </row>
    <row r="1140" spans="8:315" x14ac:dyDescent="0.35">
      <c r="H1140" s="4"/>
      <c r="J1140" s="8"/>
      <c r="K1140" s="8"/>
      <c r="L1140" s="8"/>
      <c r="M1140" s="8"/>
      <c r="O1140" s="8"/>
      <c r="P1140" s="8"/>
      <c r="R1140" s="8"/>
      <c r="S1140" s="8"/>
      <c r="T1140" s="8"/>
      <c r="U1140" s="8"/>
      <c r="W1140" s="8">
        <f t="shared" si="4423"/>
        <v>36.4</v>
      </c>
      <c r="X1140">
        <v>3056400</v>
      </c>
      <c r="Y1140">
        <f t="shared" si="4424"/>
        <v>849</v>
      </c>
      <c r="Z1140" s="8">
        <v>146.69999999999999</v>
      </c>
      <c r="AA1140" s="8">
        <v>-7.8</v>
      </c>
      <c r="AB1140" s="8">
        <v>75.599999999999994</v>
      </c>
      <c r="AC1140" s="4"/>
      <c r="KL1140" s="84"/>
      <c r="KP1140" s="84"/>
      <c r="KS1140" s="74"/>
      <c r="KT1140" s="74"/>
      <c r="KU1140" s="16"/>
      <c r="KV1140" s="72"/>
      <c r="KW1140" s="72"/>
      <c r="KX1140" s="16"/>
      <c r="KZ1140" s="16"/>
      <c r="LA1140" s="16"/>
      <c r="LB1140" s="74"/>
      <c r="LC1140" s="74"/>
    </row>
    <row r="1141" spans="8:315" x14ac:dyDescent="0.35">
      <c r="H1141" s="4"/>
      <c r="J1141" s="8"/>
      <c r="K1141" s="8"/>
      <c r="L1141" s="8"/>
      <c r="M1141" s="8"/>
      <c r="O1141" s="8"/>
      <c r="P1141" s="8"/>
      <c r="R1141" s="8"/>
      <c r="S1141" s="8"/>
      <c r="T1141" s="8"/>
      <c r="U1141" s="8"/>
      <c r="W1141" s="8">
        <f t="shared" si="4423"/>
        <v>36.4</v>
      </c>
      <c r="X1141">
        <v>3060000</v>
      </c>
      <c r="Y1141">
        <f t="shared" si="4424"/>
        <v>850</v>
      </c>
      <c r="Z1141" s="8">
        <v>283.89999999999998</v>
      </c>
      <c r="AA1141" s="8">
        <v>-7.3</v>
      </c>
      <c r="AB1141" s="8">
        <v>69.400000000000006</v>
      </c>
      <c r="AC1141" s="4"/>
      <c r="KL1141" s="84"/>
      <c r="KP1141" s="84"/>
      <c r="KS1141" s="74"/>
      <c r="KT1141" s="74"/>
      <c r="KU1141" s="16"/>
      <c r="KV1141" s="72"/>
      <c r="KW1141" s="72"/>
      <c r="KX1141" s="16"/>
      <c r="KZ1141" s="16"/>
      <c r="LA1141" s="16"/>
      <c r="LB1141" s="74"/>
      <c r="LC1141" s="74"/>
    </row>
    <row r="1142" spans="8:315" x14ac:dyDescent="0.35">
      <c r="H1142" s="4"/>
      <c r="J1142" s="8"/>
      <c r="K1142" s="8"/>
      <c r="L1142" s="8"/>
      <c r="M1142" s="8"/>
      <c r="O1142" s="8"/>
      <c r="P1142" s="8"/>
      <c r="R1142" s="8"/>
      <c r="S1142" s="8"/>
      <c r="T1142" s="8"/>
      <c r="U1142" s="8"/>
      <c r="W1142" s="8">
        <f t="shared" si="4423"/>
        <v>36.5</v>
      </c>
      <c r="X1142">
        <v>3063600</v>
      </c>
      <c r="Y1142">
        <f t="shared" si="4424"/>
        <v>851</v>
      </c>
      <c r="Z1142" s="8">
        <v>440</v>
      </c>
      <c r="AA1142" s="8">
        <v>-6.1</v>
      </c>
      <c r="AB1142" s="8">
        <v>65.8</v>
      </c>
      <c r="AC1142" s="4"/>
      <c r="KL1142" s="84"/>
      <c r="KP1142" s="84"/>
      <c r="KS1142" s="74"/>
      <c r="KT1142" s="74"/>
      <c r="KU1142" s="16"/>
      <c r="KV1142" s="72"/>
      <c r="KW1142" s="72"/>
      <c r="KX1142" s="16"/>
      <c r="KZ1142" s="16"/>
      <c r="LA1142" s="16"/>
      <c r="LB1142" s="74"/>
      <c r="LC1142" s="74"/>
    </row>
    <row r="1143" spans="8:315" x14ac:dyDescent="0.35">
      <c r="H1143" s="4"/>
      <c r="J1143" s="8"/>
      <c r="K1143" s="8"/>
      <c r="L1143" s="8"/>
      <c r="M1143" s="8"/>
      <c r="O1143" s="8"/>
      <c r="P1143" s="8"/>
      <c r="R1143" s="8"/>
      <c r="S1143" s="8"/>
      <c r="T1143" s="8"/>
      <c r="U1143" s="8"/>
      <c r="W1143" s="8">
        <f t="shared" si="4423"/>
        <v>36.5</v>
      </c>
      <c r="X1143">
        <v>3067200</v>
      </c>
      <c r="Y1143">
        <f t="shared" si="4424"/>
        <v>852</v>
      </c>
      <c r="Z1143" s="8">
        <v>512.79999999999995</v>
      </c>
      <c r="AA1143" s="8">
        <v>-5.0999999999999996</v>
      </c>
      <c r="AB1143" s="8">
        <v>61.3</v>
      </c>
      <c r="AC1143" s="4"/>
      <c r="KL1143" s="84"/>
      <c r="KP1143" s="84"/>
      <c r="KS1143" s="74"/>
      <c r="KT1143" s="74"/>
      <c r="KU1143" s="16"/>
      <c r="KV1143" s="72"/>
      <c r="KW1143" s="72"/>
      <c r="KX1143" s="16"/>
      <c r="KZ1143" s="16"/>
      <c r="LA1143" s="16"/>
      <c r="LB1143" s="74"/>
      <c r="LC1143" s="74"/>
    </row>
    <row r="1144" spans="8:315" x14ac:dyDescent="0.35">
      <c r="H1144" s="4"/>
      <c r="J1144" s="8"/>
      <c r="K1144" s="8"/>
      <c r="L1144" s="8"/>
      <c r="M1144" s="8"/>
      <c r="O1144" s="8"/>
      <c r="P1144" s="8"/>
      <c r="R1144" s="8"/>
      <c r="S1144" s="8"/>
      <c r="T1144" s="8"/>
      <c r="U1144" s="8"/>
      <c r="W1144" s="8">
        <f t="shared" si="4423"/>
        <v>36.5</v>
      </c>
      <c r="X1144">
        <v>3070800</v>
      </c>
      <c r="Y1144">
        <f t="shared" si="4424"/>
        <v>853</v>
      </c>
      <c r="Z1144" s="8">
        <v>529.4</v>
      </c>
      <c r="AA1144" s="8">
        <v>-4.2</v>
      </c>
      <c r="AB1144" s="8">
        <v>58.2</v>
      </c>
      <c r="AC1144" s="4"/>
      <c r="KL1144" s="84"/>
      <c r="KP1144" s="84"/>
      <c r="KS1144" s="74"/>
      <c r="KT1144" s="74"/>
      <c r="KU1144" s="16"/>
      <c r="KV1144" s="72"/>
      <c r="KW1144" s="72"/>
      <c r="KX1144" s="16"/>
      <c r="KZ1144" s="16"/>
      <c r="LA1144" s="16"/>
      <c r="LB1144" s="74"/>
      <c r="LC1144" s="74"/>
    </row>
    <row r="1145" spans="8:315" x14ac:dyDescent="0.35">
      <c r="H1145" s="4"/>
      <c r="J1145" s="8"/>
      <c r="K1145" s="8"/>
      <c r="L1145" s="8"/>
      <c r="M1145" s="8"/>
      <c r="O1145" s="8"/>
      <c r="P1145" s="8"/>
      <c r="R1145" s="8"/>
      <c r="S1145" s="8"/>
      <c r="T1145" s="8"/>
      <c r="U1145" s="8"/>
      <c r="W1145" s="8">
        <f t="shared" si="4423"/>
        <v>36.6</v>
      </c>
      <c r="X1145">
        <v>3074400</v>
      </c>
      <c r="Y1145">
        <f t="shared" si="4424"/>
        <v>854</v>
      </c>
      <c r="Z1145" s="8">
        <v>487.5</v>
      </c>
      <c r="AA1145" s="8">
        <v>-3.7</v>
      </c>
      <c r="AB1145" s="8">
        <v>57.1</v>
      </c>
      <c r="AC1145" s="4"/>
      <c r="KL1145" s="84"/>
      <c r="KP1145" s="84"/>
      <c r="KS1145" s="74"/>
      <c r="KT1145" s="74"/>
      <c r="KU1145" s="16"/>
      <c r="KV1145" s="72"/>
      <c r="KW1145" s="72"/>
      <c r="KX1145" s="16"/>
      <c r="KZ1145" s="16"/>
      <c r="LA1145" s="16"/>
      <c r="LB1145" s="74"/>
      <c r="LC1145" s="74"/>
    </row>
    <row r="1146" spans="8:315" x14ac:dyDescent="0.35">
      <c r="H1146" s="4"/>
      <c r="J1146" s="8"/>
      <c r="K1146" s="8"/>
      <c r="L1146" s="8"/>
      <c r="M1146" s="8"/>
      <c r="O1146" s="8"/>
      <c r="P1146" s="8"/>
      <c r="R1146" s="8"/>
      <c r="S1146" s="8"/>
      <c r="T1146" s="8"/>
      <c r="U1146" s="8"/>
      <c r="W1146" s="8">
        <f t="shared" si="4423"/>
        <v>36.6</v>
      </c>
      <c r="X1146">
        <v>3078000</v>
      </c>
      <c r="Y1146">
        <f t="shared" si="4424"/>
        <v>855</v>
      </c>
      <c r="Z1146" s="8">
        <v>390.8</v>
      </c>
      <c r="AA1146" s="8">
        <v>-3.2</v>
      </c>
      <c r="AB1146" s="8">
        <v>52.6</v>
      </c>
      <c r="AC1146" s="4"/>
      <c r="KL1146" s="84"/>
      <c r="KP1146" s="84"/>
      <c r="KS1146" s="74"/>
      <c r="KT1146" s="74"/>
      <c r="KU1146" s="16"/>
      <c r="KV1146" s="72"/>
      <c r="KW1146" s="72"/>
      <c r="KX1146" s="16"/>
      <c r="KZ1146" s="16"/>
      <c r="LA1146" s="16"/>
      <c r="LB1146" s="74"/>
      <c r="LC1146" s="74"/>
    </row>
    <row r="1147" spans="8:315" x14ac:dyDescent="0.35">
      <c r="H1147" s="4"/>
      <c r="J1147" s="8"/>
      <c r="K1147" s="8"/>
      <c r="L1147" s="8"/>
      <c r="M1147" s="8"/>
      <c r="O1147" s="8"/>
      <c r="P1147" s="8"/>
      <c r="R1147" s="8"/>
      <c r="S1147" s="8"/>
      <c r="T1147" s="8"/>
      <c r="U1147" s="8"/>
      <c r="W1147" s="8">
        <f t="shared" si="4423"/>
        <v>36.700000000000003</v>
      </c>
      <c r="X1147">
        <v>3081600</v>
      </c>
      <c r="Y1147">
        <f t="shared" si="4424"/>
        <v>856</v>
      </c>
      <c r="Z1147" s="8">
        <v>250.8</v>
      </c>
      <c r="AA1147" s="8">
        <v>-3.1</v>
      </c>
      <c r="AB1147" s="8">
        <v>49.9</v>
      </c>
      <c r="AC1147" s="4"/>
      <c r="KL1147" s="84"/>
      <c r="KP1147" s="84"/>
      <c r="KS1147" s="74"/>
      <c r="KT1147" s="74"/>
      <c r="KU1147" s="16"/>
      <c r="KV1147" s="72"/>
      <c r="KW1147" s="72"/>
      <c r="KX1147" s="16"/>
      <c r="KZ1147" s="16"/>
      <c r="LA1147" s="16"/>
      <c r="LB1147" s="74"/>
      <c r="LC1147" s="74"/>
    </row>
    <row r="1148" spans="8:315" x14ac:dyDescent="0.35">
      <c r="H1148" s="4"/>
      <c r="J1148" s="8"/>
      <c r="K1148" s="8"/>
      <c r="L1148" s="8"/>
      <c r="M1148" s="8"/>
      <c r="O1148" s="8"/>
      <c r="P1148" s="8"/>
      <c r="R1148" s="8"/>
      <c r="S1148" s="8"/>
      <c r="T1148" s="8"/>
      <c r="U1148" s="8"/>
      <c r="W1148" s="8">
        <f t="shared" si="4423"/>
        <v>36.700000000000003</v>
      </c>
      <c r="X1148">
        <v>3085200</v>
      </c>
      <c r="Y1148">
        <f t="shared" si="4424"/>
        <v>857</v>
      </c>
      <c r="Z1148" s="8">
        <v>78.900000000000006</v>
      </c>
      <c r="AA1148" s="8">
        <v>-3.3</v>
      </c>
      <c r="AB1148" s="8">
        <v>53.2</v>
      </c>
      <c r="AC1148" s="4"/>
      <c r="KL1148" s="84"/>
      <c r="KP1148" s="84"/>
      <c r="KS1148" s="74"/>
      <c r="KT1148" s="74"/>
      <c r="KU1148" s="16"/>
      <c r="KV1148" s="72"/>
      <c r="KW1148" s="72"/>
      <c r="KX1148" s="16"/>
      <c r="KZ1148" s="16"/>
      <c r="LA1148" s="16"/>
      <c r="LB1148" s="74"/>
      <c r="LC1148" s="74"/>
    </row>
    <row r="1149" spans="8:315" x14ac:dyDescent="0.35">
      <c r="H1149" s="4"/>
      <c r="J1149" s="8"/>
      <c r="K1149" s="8"/>
      <c r="L1149" s="8"/>
      <c r="M1149" s="8"/>
      <c r="O1149" s="8"/>
      <c r="P1149" s="8"/>
      <c r="R1149" s="8"/>
      <c r="S1149" s="8"/>
      <c r="T1149" s="8"/>
      <c r="U1149" s="8"/>
      <c r="W1149" s="8">
        <f t="shared" si="4423"/>
        <v>36.799999999999997</v>
      </c>
      <c r="X1149">
        <v>3088800</v>
      </c>
      <c r="Y1149">
        <f t="shared" si="4424"/>
        <v>858</v>
      </c>
      <c r="Z1149" s="8">
        <v>1.9</v>
      </c>
      <c r="AA1149" s="8">
        <v>-3.8</v>
      </c>
      <c r="AB1149" s="8">
        <v>57.5</v>
      </c>
      <c r="AC1149" s="4"/>
      <c r="KL1149" s="84"/>
      <c r="KP1149" s="84"/>
      <c r="KS1149" s="74"/>
      <c r="KT1149" s="74"/>
      <c r="KU1149" s="16"/>
      <c r="KV1149" s="72"/>
      <c r="KW1149" s="72"/>
      <c r="KX1149" s="16"/>
      <c r="KZ1149" s="16"/>
      <c r="LA1149" s="16"/>
      <c r="LB1149" s="74"/>
      <c r="LC1149" s="74"/>
    </row>
    <row r="1150" spans="8:315" x14ac:dyDescent="0.35">
      <c r="H1150" s="4"/>
      <c r="J1150" s="8"/>
      <c r="K1150" s="8"/>
      <c r="L1150" s="8"/>
      <c r="M1150" s="8"/>
      <c r="O1150" s="8"/>
      <c r="P1150" s="8"/>
      <c r="R1150" s="8"/>
      <c r="S1150" s="8"/>
      <c r="T1150" s="8"/>
      <c r="U1150" s="8"/>
      <c r="W1150" s="8">
        <f t="shared" si="4423"/>
        <v>36.799999999999997</v>
      </c>
      <c r="X1150">
        <v>3092400</v>
      </c>
      <c r="Y1150">
        <f t="shared" si="4424"/>
        <v>859</v>
      </c>
      <c r="Z1150" s="8">
        <v>0</v>
      </c>
      <c r="AA1150" s="8">
        <v>-4.5999999999999996</v>
      </c>
      <c r="AB1150" s="8">
        <v>71.400000000000006</v>
      </c>
      <c r="AC1150" s="4"/>
      <c r="KL1150" s="84"/>
      <c r="KP1150" s="84"/>
      <c r="KS1150" s="74"/>
      <c r="KT1150" s="74"/>
      <c r="KU1150" s="16"/>
      <c r="KV1150" s="72"/>
      <c r="KW1150" s="72"/>
      <c r="KX1150" s="16"/>
      <c r="KZ1150" s="16"/>
      <c r="LA1150" s="16"/>
      <c r="LB1150" s="74"/>
      <c r="LC1150" s="74"/>
    </row>
    <row r="1151" spans="8:315" x14ac:dyDescent="0.35">
      <c r="H1151" s="4"/>
      <c r="J1151" s="8"/>
      <c r="K1151" s="8"/>
      <c r="L1151" s="8"/>
      <c r="M1151" s="8"/>
      <c r="O1151" s="8"/>
      <c r="P1151" s="8"/>
      <c r="R1151" s="8"/>
      <c r="S1151" s="8"/>
      <c r="T1151" s="8"/>
      <c r="U1151" s="8"/>
      <c r="W1151" s="8">
        <f t="shared" si="4423"/>
        <v>36.799999999999997</v>
      </c>
      <c r="X1151">
        <v>3096000</v>
      </c>
      <c r="Y1151">
        <f t="shared" si="4424"/>
        <v>860</v>
      </c>
      <c r="Z1151" s="8">
        <v>0</v>
      </c>
      <c r="AA1151" s="8">
        <v>-6.1</v>
      </c>
      <c r="AB1151" s="8">
        <v>69.7</v>
      </c>
      <c r="AC1151" s="4"/>
      <c r="KL1151" s="84"/>
      <c r="KP1151" s="84"/>
      <c r="KS1151" s="74"/>
      <c r="KT1151" s="74"/>
      <c r="KU1151" s="16"/>
      <c r="KV1151" s="72"/>
      <c r="KW1151" s="72"/>
      <c r="KX1151" s="16"/>
      <c r="KZ1151" s="16"/>
      <c r="LA1151" s="16"/>
      <c r="LB1151" s="74"/>
      <c r="LC1151" s="74"/>
    </row>
    <row r="1152" spans="8:315" x14ac:dyDescent="0.35">
      <c r="H1152" s="4"/>
      <c r="J1152" s="8"/>
      <c r="K1152" s="8"/>
      <c r="L1152" s="8"/>
      <c r="M1152" s="8"/>
      <c r="O1152" s="8"/>
      <c r="P1152" s="8"/>
      <c r="R1152" s="8"/>
      <c r="S1152" s="8"/>
      <c r="T1152" s="8"/>
      <c r="U1152" s="8"/>
      <c r="W1152" s="8">
        <f t="shared" si="4423"/>
        <v>36.9</v>
      </c>
      <c r="X1152">
        <v>3099600</v>
      </c>
      <c r="Y1152">
        <f t="shared" si="4424"/>
        <v>861</v>
      </c>
      <c r="Z1152" s="8">
        <v>0</v>
      </c>
      <c r="AA1152" s="8">
        <v>-6.2</v>
      </c>
      <c r="AB1152" s="8">
        <v>71.099999999999994</v>
      </c>
      <c r="AC1152" s="4"/>
      <c r="KL1152" s="84"/>
      <c r="KP1152" s="84"/>
      <c r="KS1152" s="74"/>
      <c r="KT1152" s="74"/>
      <c r="KU1152" s="16"/>
      <c r="KV1152" s="72"/>
      <c r="KW1152" s="72"/>
      <c r="KX1152" s="16"/>
      <c r="KZ1152" s="16"/>
      <c r="LA1152" s="16"/>
      <c r="LB1152" s="74"/>
      <c r="LC1152" s="74"/>
    </row>
    <row r="1153" spans="8:315" x14ac:dyDescent="0.35">
      <c r="H1153" s="4"/>
      <c r="J1153" s="8"/>
      <c r="K1153" s="8"/>
      <c r="L1153" s="8"/>
      <c r="M1153" s="8"/>
      <c r="O1153" s="8"/>
      <c r="P1153" s="8"/>
      <c r="R1153" s="8"/>
      <c r="S1153" s="8"/>
      <c r="T1153" s="8"/>
      <c r="U1153" s="8"/>
      <c r="W1153" s="8">
        <f t="shared" si="4423"/>
        <v>36.9</v>
      </c>
      <c r="X1153">
        <v>3103200</v>
      </c>
      <c r="Y1153">
        <f t="shared" si="4424"/>
        <v>862</v>
      </c>
      <c r="Z1153" s="8">
        <v>0</v>
      </c>
      <c r="AA1153" s="8">
        <v>-5.8</v>
      </c>
      <c r="AB1153" s="8">
        <v>72.7</v>
      </c>
      <c r="AC1153" s="4"/>
      <c r="KL1153" s="84"/>
      <c r="KP1153" s="84"/>
      <c r="KS1153" s="74"/>
      <c r="KT1153" s="74"/>
      <c r="KU1153" s="16"/>
      <c r="KV1153" s="72"/>
      <c r="KW1153" s="72"/>
      <c r="KX1153" s="16"/>
      <c r="KZ1153" s="16"/>
      <c r="LA1153" s="16"/>
      <c r="LB1153" s="74"/>
      <c r="LC1153" s="74"/>
    </row>
    <row r="1154" spans="8:315" x14ac:dyDescent="0.35">
      <c r="H1154" s="4"/>
      <c r="J1154" s="8"/>
      <c r="K1154" s="8"/>
      <c r="L1154" s="8"/>
      <c r="M1154" s="8"/>
      <c r="O1154" s="8"/>
      <c r="P1154" s="8"/>
      <c r="R1154" s="8"/>
      <c r="S1154" s="8"/>
      <c r="T1154" s="8"/>
      <c r="U1154" s="8"/>
      <c r="W1154" s="8">
        <f t="shared" si="4423"/>
        <v>37</v>
      </c>
      <c r="X1154">
        <v>3106800</v>
      </c>
      <c r="Y1154">
        <f t="shared" si="4424"/>
        <v>863</v>
      </c>
      <c r="Z1154" s="8">
        <v>0</v>
      </c>
      <c r="AA1154" s="8">
        <v>-5.0999999999999996</v>
      </c>
      <c r="AB1154" s="8">
        <v>71.2</v>
      </c>
      <c r="AC1154" s="4"/>
      <c r="KL1154" s="84"/>
      <c r="KP1154" s="84"/>
      <c r="KS1154" s="74"/>
      <c r="KT1154" s="74"/>
      <c r="KU1154" s="16"/>
      <c r="KV1154" s="72"/>
      <c r="KW1154" s="72"/>
      <c r="KX1154" s="16"/>
      <c r="KZ1154" s="16"/>
      <c r="LA1154" s="16"/>
      <c r="LB1154" s="74"/>
      <c r="LC1154" s="74"/>
    </row>
    <row r="1155" spans="8:315" x14ac:dyDescent="0.35">
      <c r="H1155" s="4"/>
      <c r="J1155" s="8"/>
      <c r="K1155" s="8"/>
      <c r="L1155" s="8"/>
      <c r="M1155" s="8"/>
      <c r="O1155" s="8"/>
      <c r="P1155" s="8"/>
      <c r="R1155" s="8"/>
      <c r="S1155" s="8"/>
      <c r="T1155" s="8"/>
      <c r="U1155" s="8"/>
      <c r="W1155" s="8">
        <f t="shared" si="4423"/>
        <v>37</v>
      </c>
      <c r="X1155">
        <v>3110400</v>
      </c>
      <c r="Y1155">
        <f t="shared" si="4424"/>
        <v>864</v>
      </c>
      <c r="Z1155" s="8">
        <v>0</v>
      </c>
      <c r="AA1155" s="8">
        <v>-3.9</v>
      </c>
      <c r="AB1155" s="8">
        <v>73.7</v>
      </c>
      <c r="AC1155" s="4"/>
      <c r="KL1155" s="84"/>
      <c r="KP1155" s="84"/>
      <c r="KS1155" s="74"/>
      <c r="KT1155" s="74"/>
      <c r="KU1155" s="16"/>
      <c r="KV1155" s="72"/>
      <c r="KW1155" s="72"/>
      <c r="KX1155" s="16"/>
      <c r="KZ1155" s="16"/>
      <c r="LA1155" s="16"/>
      <c r="LB1155" s="74"/>
      <c r="LC1155" s="74"/>
    </row>
    <row r="1156" spans="8:315" x14ac:dyDescent="0.35">
      <c r="H1156" s="4"/>
      <c r="J1156" s="8"/>
      <c r="K1156" s="8"/>
      <c r="L1156" s="8"/>
      <c r="M1156" s="8"/>
      <c r="O1156" s="8"/>
      <c r="P1156" s="8"/>
      <c r="R1156" s="8"/>
      <c r="S1156" s="8"/>
      <c r="T1156" s="8"/>
      <c r="U1156" s="8"/>
      <c r="W1156" s="8">
        <f t="shared" si="4423"/>
        <v>37</v>
      </c>
      <c r="X1156">
        <v>3114000</v>
      </c>
      <c r="Y1156">
        <f t="shared" si="4424"/>
        <v>865</v>
      </c>
      <c r="Z1156" s="8">
        <v>0</v>
      </c>
      <c r="AA1156" s="8">
        <v>-3.7</v>
      </c>
      <c r="AB1156" s="8">
        <v>77</v>
      </c>
      <c r="AC1156" s="4"/>
      <c r="KL1156" s="84"/>
      <c r="KP1156" s="84"/>
      <c r="KS1156" s="74"/>
      <c r="KT1156" s="74"/>
      <c r="KU1156" s="16"/>
      <c r="KV1156" s="72"/>
      <c r="KW1156" s="72"/>
      <c r="KX1156" s="16"/>
      <c r="KZ1156" s="16"/>
      <c r="LA1156" s="16"/>
      <c r="LB1156" s="74"/>
      <c r="LC1156" s="74"/>
    </row>
    <row r="1157" spans="8:315" x14ac:dyDescent="0.35">
      <c r="H1157" s="4"/>
      <c r="J1157" s="8"/>
      <c r="K1157" s="8"/>
      <c r="L1157" s="8"/>
      <c r="M1157" s="8"/>
      <c r="O1157" s="8"/>
      <c r="P1157" s="8"/>
      <c r="R1157" s="8"/>
      <c r="S1157" s="8"/>
      <c r="T1157" s="8"/>
      <c r="U1157" s="8"/>
      <c r="W1157" s="8">
        <f t="shared" si="4423"/>
        <v>37.1</v>
      </c>
      <c r="X1157">
        <v>3117600</v>
      </c>
      <c r="Y1157">
        <f t="shared" si="4424"/>
        <v>866</v>
      </c>
      <c r="Z1157" s="8">
        <v>0</v>
      </c>
      <c r="AA1157" s="8">
        <v>-4</v>
      </c>
      <c r="AB1157" s="8">
        <v>81</v>
      </c>
      <c r="AC1157" s="4"/>
      <c r="KL1157" s="84"/>
      <c r="KP1157" s="84"/>
      <c r="KS1157" s="74"/>
      <c r="KT1157" s="74"/>
      <c r="KU1157" s="16"/>
      <c r="KV1157" s="72"/>
      <c r="KW1157" s="72"/>
      <c r="KX1157" s="16"/>
      <c r="KZ1157" s="16"/>
      <c r="LA1157" s="16"/>
      <c r="LB1157" s="74"/>
      <c r="LC1157" s="74"/>
    </row>
    <row r="1158" spans="8:315" x14ac:dyDescent="0.35">
      <c r="H1158" s="4"/>
      <c r="J1158" s="8"/>
      <c r="K1158" s="8"/>
      <c r="L1158" s="8"/>
      <c r="M1158" s="8"/>
      <c r="O1158" s="8"/>
      <c r="P1158" s="8"/>
      <c r="R1158" s="8"/>
      <c r="S1158" s="8"/>
      <c r="T1158" s="8"/>
      <c r="U1158" s="8"/>
      <c r="W1158" s="8">
        <f t="shared" si="4423"/>
        <v>37.1</v>
      </c>
      <c r="X1158">
        <v>3121200</v>
      </c>
      <c r="Y1158">
        <f t="shared" si="4424"/>
        <v>867</v>
      </c>
      <c r="Z1158" s="8">
        <v>0</v>
      </c>
      <c r="AA1158" s="8">
        <v>-3.8</v>
      </c>
      <c r="AB1158" s="8">
        <v>78.400000000000006</v>
      </c>
      <c r="AC1158" s="4"/>
      <c r="KL1158" s="84"/>
      <c r="KP1158" s="84"/>
      <c r="KS1158" s="74"/>
      <c r="KT1158" s="74"/>
      <c r="KU1158" s="16"/>
      <c r="KV1158" s="72"/>
      <c r="KW1158" s="72"/>
      <c r="KX1158" s="16"/>
      <c r="KZ1158" s="16"/>
      <c r="LA1158" s="16"/>
      <c r="LB1158" s="74"/>
      <c r="LC1158" s="74"/>
    </row>
    <row r="1159" spans="8:315" x14ac:dyDescent="0.35">
      <c r="H1159" s="4"/>
      <c r="J1159" s="8"/>
      <c r="K1159" s="8"/>
      <c r="L1159" s="8"/>
      <c r="M1159" s="8"/>
      <c r="O1159" s="8"/>
      <c r="P1159" s="8"/>
      <c r="R1159" s="8"/>
      <c r="S1159" s="8"/>
      <c r="T1159" s="8"/>
      <c r="U1159" s="8"/>
      <c r="W1159" s="8">
        <f t="shared" si="4423"/>
        <v>37.200000000000003</v>
      </c>
      <c r="X1159">
        <v>3124800</v>
      </c>
      <c r="Y1159">
        <f t="shared" si="4424"/>
        <v>868</v>
      </c>
      <c r="Z1159" s="8">
        <v>0</v>
      </c>
      <c r="AA1159" s="8">
        <v>-3.8</v>
      </c>
      <c r="AB1159" s="8">
        <v>81.400000000000006</v>
      </c>
      <c r="AC1159" s="4"/>
      <c r="KL1159" s="84"/>
      <c r="KP1159" s="84"/>
      <c r="KS1159" s="74"/>
      <c r="KT1159" s="74"/>
      <c r="KU1159" s="16"/>
      <c r="KV1159" s="72"/>
      <c r="KW1159" s="72"/>
      <c r="KX1159" s="16"/>
      <c r="KZ1159" s="16"/>
      <c r="LA1159" s="16"/>
      <c r="LB1159" s="74"/>
      <c r="LC1159" s="74"/>
    </row>
    <row r="1160" spans="8:315" x14ac:dyDescent="0.35">
      <c r="H1160" s="4"/>
      <c r="J1160" s="8"/>
      <c r="K1160" s="8"/>
      <c r="L1160" s="8"/>
      <c r="M1160" s="8"/>
      <c r="O1160" s="8"/>
      <c r="P1160" s="8"/>
      <c r="R1160" s="8"/>
      <c r="S1160" s="8"/>
      <c r="T1160" s="8"/>
      <c r="U1160" s="8"/>
      <c r="W1160" s="8">
        <f t="shared" si="4423"/>
        <v>37.200000000000003</v>
      </c>
      <c r="X1160">
        <v>3128400</v>
      </c>
      <c r="Y1160">
        <f t="shared" si="4424"/>
        <v>869</v>
      </c>
      <c r="Z1160" s="8">
        <v>0</v>
      </c>
      <c r="AA1160" s="8">
        <v>-4</v>
      </c>
      <c r="AB1160" s="8">
        <v>83</v>
      </c>
      <c r="AC1160" s="4"/>
      <c r="KL1160" s="84"/>
      <c r="KP1160" s="84"/>
      <c r="KS1160" s="74"/>
      <c r="KT1160" s="74"/>
      <c r="KU1160" s="16"/>
      <c r="KV1160" s="72"/>
      <c r="KW1160" s="72"/>
      <c r="KX1160" s="16"/>
      <c r="KZ1160" s="16"/>
      <c r="LA1160" s="16"/>
      <c r="LB1160" s="74"/>
      <c r="LC1160" s="74"/>
    </row>
    <row r="1161" spans="8:315" x14ac:dyDescent="0.35">
      <c r="H1161" s="4"/>
      <c r="J1161" s="8"/>
      <c r="K1161" s="8"/>
      <c r="L1161" s="8"/>
      <c r="M1161" s="8"/>
      <c r="O1161" s="8"/>
      <c r="P1161" s="8"/>
      <c r="R1161" s="8"/>
      <c r="S1161" s="8"/>
      <c r="T1161" s="8"/>
      <c r="U1161" s="8"/>
      <c r="W1161" s="8">
        <f t="shared" si="4423"/>
        <v>37.299999999999997</v>
      </c>
      <c r="X1161">
        <v>3132000</v>
      </c>
      <c r="Y1161">
        <f t="shared" si="4424"/>
        <v>870</v>
      </c>
      <c r="Z1161" s="8">
        <v>0</v>
      </c>
      <c r="AA1161" s="8">
        <v>-4.0999999999999996</v>
      </c>
      <c r="AB1161" s="8">
        <v>85</v>
      </c>
      <c r="AC1161" s="4"/>
      <c r="KL1161" s="84"/>
      <c r="KP1161" s="84"/>
      <c r="KS1161" s="74"/>
      <c r="KT1161" s="74"/>
      <c r="KU1161" s="16"/>
      <c r="KV1161" s="72"/>
      <c r="KW1161" s="72"/>
      <c r="KX1161" s="16"/>
      <c r="KZ1161" s="16"/>
      <c r="LA1161" s="16"/>
      <c r="LB1161" s="74"/>
      <c r="LC1161" s="74"/>
    </row>
    <row r="1162" spans="8:315" x14ac:dyDescent="0.35">
      <c r="H1162" s="4"/>
      <c r="J1162" s="8"/>
      <c r="K1162" s="8"/>
      <c r="L1162" s="8"/>
      <c r="M1162" s="8"/>
      <c r="O1162" s="8"/>
      <c r="P1162" s="8"/>
      <c r="R1162" s="8"/>
      <c r="S1162" s="8"/>
      <c r="T1162" s="8"/>
      <c r="U1162" s="8"/>
      <c r="W1162" s="8">
        <f t="shared" si="4423"/>
        <v>37.299999999999997</v>
      </c>
      <c r="X1162">
        <v>3135600</v>
      </c>
      <c r="Y1162">
        <f t="shared" si="4424"/>
        <v>871</v>
      </c>
      <c r="Z1162" s="8">
        <v>0</v>
      </c>
      <c r="AA1162" s="8">
        <v>-4</v>
      </c>
      <c r="AB1162" s="8">
        <v>83.8</v>
      </c>
      <c r="AC1162" s="4"/>
      <c r="KL1162" s="84"/>
      <c r="KP1162" s="84"/>
      <c r="KS1162" s="74"/>
      <c r="KT1162" s="74"/>
      <c r="KU1162" s="16"/>
      <c r="KV1162" s="72"/>
      <c r="KW1162" s="72"/>
      <c r="KX1162" s="16"/>
      <c r="KZ1162" s="16"/>
      <c r="LA1162" s="16"/>
      <c r="LB1162" s="74"/>
      <c r="LC1162" s="74"/>
    </row>
    <row r="1163" spans="8:315" x14ac:dyDescent="0.35">
      <c r="H1163" s="4"/>
      <c r="J1163" s="8"/>
      <c r="K1163" s="8"/>
      <c r="L1163" s="8"/>
      <c r="M1163" s="8"/>
      <c r="O1163" s="8"/>
      <c r="P1163" s="8"/>
      <c r="R1163" s="8"/>
      <c r="S1163" s="8"/>
      <c r="T1163" s="8"/>
      <c r="U1163" s="8"/>
      <c r="W1163" s="8">
        <f t="shared" si="4423"/>
        <v>37.299999999999997</v>
      </c>
      <c r="X1163">
        <v>3139200</v>
      </c>
      <c r="Y1163">
        <f t="shared" si="4424"/>
        <v>872</v>
      </c>
      <c r="Z1163" s="8">
        <v>6.7</v>
      </c>
      <c r="AA1163" s="8">
        <v>-4</v>
      </c>
      <c r="AB1163" s="8">
        <v>85.9</v>
      </c>
      <c r="AC1163" s="4"/>
      <c r="KL1163" s="84"/>
      <c r="KP1163" s="84"/>
      <c r="KS1163" s="74"/>
      <c r="KT1163" s="74"/>
      <c r="KU1163" s="16"/>
      <c r="KV1163" s="72"/>
      <c r="KW1163" s="72"/>
      <c r="KX1163" s="16"/>
      <c r="KZ1163" s="16"/>
      <c r="LA1163" s="16"/>
      <c r="LB1163" s="74"/>
      <c r="LC1163" s="74"/>
    </row>
    <row r="1164" spans="8:315" x14ac:dyDescent="0.35">
      <c r="H1164" s="4"/>
      <c r="J1164" s="8"/>
      <c r="K1164" s="8"/>
      <c r="L1164" s="8"/>
      <c r="M1164" s="8"/>
      <c r="O1164" s="8"/>
      <c r="P1164" s="8"/>
      <c r="R1164" s="8"/>
      <c r="S1164" s="8"/>
      <c r="T1164" s="8"/>
      <c r="U1164" s="8"/>
      <c r="W1164" s="8">
        <f t="shared" si="4423"/>
        <v>37.4</v>
      </c>
      <c r="X1164">
        <v>3142800</v>
      </c>
      <c r="Y1164">
        <f t="shared" si="4424"/>
        <v>873</v>
      </c>
      <c r="Z1164" s="8">
        <v>70.8</v>
      </c>
      <c r="AA1164" s="8">
        <v>-3.8</v>
      </c>
      <c r="AB1164" s="8">
        <v>87.9</v>
      </c>
      <c r="AC1164" s="4"/>
      <c r="KL1164" s="84"/>
      <c r="KP1164" s="84"/>
      <c r="KS1164" s="74"/>
      <c r="KT1164" s="74"/>
      <c r="KU1164" s="16"/>
      <c r="KV1164" s="72"/>
      <c r="KW1164" s="72"/>
      <c r="KX1164" s="16"/>
      <c r="KZ1164" s="16"/>
      <c r="LA1164" s="16"/>
      <c r="LB1164" s="74"/>
      <c r="LC1164" s="74"/>
    </row>
    <row r="1165" spans="8:315" x14ac:dyDescent="0.35">
      <c r="H1165" s="4"/>
      <c r="J1165" s="8"/>
      <c r="K1165" s="8"/>
      <c r="L1165" s="8"/>
      <c r="M1165" s="8"/>
      <c r="O1165" s="8"/>
      <c r="P1165" s="8"/>
      <c r="R1165" s="8"/>
      <c r="S1165" s="8"/>
      <c r="T1165" s="8"/>
      <c r="U1165" s="8"/>
      <c r="W1165" s="8">
        <f t="shared" si="4423"/>
        <v>37.4</v>
      </c>
      <c r="X1165">
        <v>3146400</v>
      </c>
      <c r="Y1165">
        <f t="shared" si="4424"/>
        <v>874</v>
      </c>
      <c r="Z1165" s="8">
        <v>123.3</v>
      </c>
      <c r="AA1165" s="8">
        <v>-3.3</v>
      </c>
      <c r="AB1165" s="8">
        <v>87.5</v>
      </c>
      <c r="AC1165" s="4"/>
      <c r="KL1165" s="84"/>
      <c r="KP1165" s="84"/>
      <c r="KS1165" s="74"/>
      <c r="KT1165" s="74"/>
      <c r="KU1165" s="16"/>
      <c r="KV1165" s="72"/>
      <c r="KW1165" s="72"/>
      <c r="KX1165" s="16"/>
      <c r="KZ1165" s="16"/>
      <c r="LA1165" s="16"/>
      <c r="LB1165" s="74"/>
      <c r="LC1165" s="74"/>
    </row>
    <row r="1166" spans="8:315" x14ac:dyDescent="0.35">
      <c r="H1166" s="4"/>
      <c r="J1166" s="8"/>
      <c r="K1166" s="8"/>
      <c r="L1166" s="8"/>
      <c r="M1166" s="8"/>
      <c r="O1166" s="8"/>
      <c r="P1166" s="8"/>
      <c r="R1166" s="8"/>
      <c r="S1166" s="8"/>
      <c r="T1166" s="8"/>
      <c r="U1166" s="8"/>
      <c r="W1166" s="8">
        <f t="shared" si="4423"/>
        <v>37.5</v>
      </c>
      <c r="X1166">
        <v>3150000</v>
      </c>
      <c r="Y1166">
        <f t="shared" si="4424"/>
        <v>875</v>
      </c>
      <c r="Z1166" s="8">
        <v>249.7</v>
      </c>
      <c r="AA1166" s="8">
        <v>-2.8</v>
      </c>
      <c r="AB1166" s="8">
        <v>87.3</v>
      </c>
      <c r="AC1166" s="4"/>
      <c r="KL1166" s="84"/>
      <c r="KP1166" s="84"/>
      <c r="KS1166" s="74"/>
      <c r="KT1166" s="74"/>
      <c r="KU1166" s="16"/>
      <c r="KV1166" s="72"/>
      <c r="KW1166" s="72"/>
      <c r="KX1166" s="16"/>
      <c r="KZ1166" s="16"/>
      <c r="LA1166" s="16"/>
      <c r="LB1166" s="74"/>
      <c r="LC1166" s="74"/>
    </row>
    <row r="1167" spans="8:315" x14ac:dyDescent="0.35">
      <c r="H1167" s="4"/>
      <c r="J1167" s="8"/>
      <c r="K1167" s="8"/>
      <c r="L1167" s="8"/>
      <c r="M1167" s="8"/>
      <c r="O1167" s="8"/>
      <c r="P1167" s="8"/>
      <c r="R1167" s="8"/>
      <c r="S1167" s="8"/>
      <c r="T1167" s="8"/>
      <c r="U1167" s="8"/>
      <c r="W1167" s="8">
        <f t="shared" si="4423"/>
        <v>37.5</v>
      </c>
      <c r="X1167">
        <v>3153600</v>
      </c>
      <c r="Y1167">
        <f t="shared" si="4424"/>
        <v>876</v>
      </c>
      <c r="Z1167" s="8">
        <v>316.39999999999998</v>
      </c>
      <c r="AA1167" s="8">
        <v>-2.1</v>
      </c>
      <c r="AB1167" s="8">
        <v>83.6</v>
      </c>
      <c r="AC1167" s="4"/>
      <c r="KL1167" s="84"/>
      <c r="KP1167" s="84"/>
      <c r="KS1167" s="74"/>
      <c r="KT1167" s="74"/>
      <c r="KU1167" s="16"/>
      <c r="KV1167" s="72"/>
      <c r="KW1167" s="72"/>
      <c r="KX1167" s="16"/>
      <c r="KZ1167" s="16"/>
      <c r="LA1167" s="16"/>
      <c r="LB1167" s="74"/>
      <c r="LC1167" s="74"/>
    </row>
    <row r="1168" spans="8:315" x14ac:dyDescent="0.35">
      <c r="H1168" s="4"/>
      <c r="J1168" s="8"/>
      <c r="K1168" s="8"/>
      <c r="L1168" s="8"/>
      <c r="M1168" s="8"/>
      <c r="O1168" s="8"/>
      <c r="P1168" s="8"/>
      <c r="R1168" s="8"/>
      <c r="S1168" s="8"/>
      <c r="T1168" s="8"/>
      <c r="U1168" s="8"/>
      <c r="W1168" s="8">
        <f t="shared" si="4423"/>
        <v>37.5</v>
      </c>
      <c r="X1168">
        <v>3157200</v>
      </c>
      <c r="Y1168">
        <f t="shared" si="4424"/>
        <v>877</v>
      </c>
      <c r="Z1168" s="8">
        <v>327.2</v>
      </c>
      <c r="AA1168" s="8">
        <v>-1</v>
      </c>
      <c r="AB1168" s="8">
        <v>81</v>
      </c>
      <c r="AC1168" s="4"/>
      <c r="KL1168" s="84"/>
      <c r="KP1168" s="84"/>
      <c r="KS1168" s="74"/>
      <c r="KT1168" s="74"/>
      <c r="KU1168" s="16"/>
      <c r="KV1168" s="72"/>
      <c r="KW1168" s="72"/>
      <c r="KX1168" s="16"/>
      <c r="KZ1168" s="16"/>
      <c r="LA1168" s="16"/>
      <c r="LB1168" s="74"/>
      <c r="LC1168" s="74"/>
    </row>
    <row r="1169" spans="8:315" x14ac:dyDescent="0.35">
      <c r="H1169" s="4"/>
      <c r="J1169" s="8"/>
      <c r="K1169" s="8"/>
      <c r="L1169" s="8"/>
      <c r="M1169" s="8"/>
      <c r="O1169" s="8"/>
      <c r="P1169" s="8"/>
      <c r="R1169" s="8"/>
      <c r="S1169" s="8"/>
      <c r="T1169" s="8"/>
      <c r="U1169" s="8"/>
      <c r="W1169" s="8">
        <f t="shared" si="4423"/>
        <v>37.6</v>
      </c>
      <c r="X1169">
        <v>3160800</v>
      </c>
      <c r="Y1169">
        <f t="shared" si="4424"/>
        <v>878</v>
      </c>
      <c r="Z1169" s="8">
        <v>273.3</v>
      </c>
      <c r="AA1169" s="8">
        <v>-0.1</v>
      </c>
      <c r="AB1169" s="8">
        <v>82.4</v>
      </c>
      <c r="AC1169" s="4"/>
      <c r="KL1169" s="84"/>
      <c r="KP1169" s="84"/>
      <c r="KS1169" s="74"/>
      <c r="KT1169" s="74"/>
      <c r="KU1169" s="16"/>
      <c r="KV1169" s="72"/>
      <c r="KW1169" s="72"/>
      <c r="KX1169" s="16"/>
      <c r="KZ1169" s="16"/>
      <c r="LA1169" s="16"/>
      <c r="LB1169" s="74"/>
      <c r="LC1169" s="74"/>
    </row>
    <row r="1170" spans="8:315" x14ac:dyDescent="0.35">
      <c r="H1170" s="4"/>
      <c r="J1170" s="8"/>
      <c r="K1170" s="8"/>
      <c r="L1170" s="8"/>
      <c r="M1170" s="8"/>
      <c r="O1170" s="8"/>
      <c r="P1170" s="8"/>
      <c r="R1170" s="8"/>
      <c r="S1170" s="8"/>
      <c r="T1170" s="8"/>
      <c r="U1170" s="8"/>
      <c r="W1170" s="8">
        <f t="shared" si="4423"/>
        <v>37.6</v>
      </c>
      <c r="X1170">
        <v>3164400</v>
      </c>
      <c r="Y1170">
        <f t="shared" si="4424"/>
        <v>879</v>
      </c>
      <c r="Z1170" s="8">
        <v>176.1</v>
      </c>
      <c r="AA1170" s="8">
        <v>0.5</v>
      </c>
      <c r="AB1170" s="8">
        <v>80.3</v>
      </c>
      <c r="AC1170" s="4"/>
      <c r="KL1170" s="84"/>
      <c r="KP1170" s="84"/>
      <c r="KS1170" s="74"/>
      <c r="KT1170" s="74"/>
      <c r="KU1170" s="16"/>
      <c r="KV1170" s="72"/>
      <c r="KW1170" s="72"/>
      <c r="KX1170" s="16"/>
      <c r="KZ1170" s="16"/>
      <c r="LA1170" s="16"/>
      <c r="LB1170" s="74"/>
      <c r="LC1170" s="74"/>
    </row>
    <row r="1171" spans="8:315" x14ac:dyDescent="0.35">
      <c r="H1171" s="4"/>
      <c r="J1171" s="8"/>
      <c r="K1171" s="8"/>
      <c r="L1171" s="8"/>
      <c r="M1171" s="8"/>
      <c r="O1171" s="8"/>
      <c r="P1171" s="8"/>
      <c r="R1171" s="8"/>
      <c r="S1171" s="8"/>
      <c r="T1171" s="8"/>
      <c r="U1171" s="8"/>
      <c r="W1171" s="8">
        <f t="shared" si="4423"/>
        <v>37.700000000000003</v>
      </c>
      <c r="X1171">
        <v>3168000</v>
      </c>
      <c r="Y1171">
        <f t="shared" si="4424"/>
        <v>880</v>
      </c>
      <c r="Z1171" s="8">
        <v>101.7</v>
      </c>
      <c r="AA1171" s="8">
        <v>1.6</v>
      </c>
      <c r="AB1171" s="8">
        <v>61.9</v>
      </c>
      <c r="AC1171" s="4"/>
      <c r="KL1171" s="84"/>
      <c r="KP1171" s="84"/>
      <c r="KS1171" s="74"/>
      <c r="KT1171" s="74"/>
      <c r="KU1171" s="16"/>
      <c r="KV1171" s="72"/>
      <c r="KW1171" s="72"/>
      <c r="KX1171" s="16"/>
      <c r="KZ1171" s="16"/>
      <c r="LA1171" s="16"/>
      <c r="LB1171" s="74"/>
      <c r="LC1171" s="74"/>
    </row>
    <row r="1172" spans="8:315" x14ac:dyDescent="0.35">
      <c r="H1172" s="4"/>
      <c r="J1172" s="8"/>
      <c r="K1172" s="8"/>
      <c r="L1172" s="8"/>
      <c r="M1172" s="8"/>
      <c r="O1172" s="8"/>
      <c r="P1172" s="8"/>
      <c r="R1172" s="8"/>
      <c r="S1172" s="8"/>
      <c r="T1172" s="8"/>
      <c r="U1172" s="8"/>
      <c r="W1172" s="8">
        <f t="shared" si="4423"/>
        <v>37.700000000000003</v>
      </c>
      <c r="X1172">
        <v>3171600</v>
      </c>
      <c r="Y1172">
        <f t="shared" si="4424"/>
        <v>881</v>
      </c>
      <c r="Z1172" s="8">
        <v>39.4</v>
      </c>
      <c r="AA1172" s="8">
        <v>1.8</v>
      </c>
      <c r="AB1172" s="8">
        <v>68.2</v>
      </c>
      <c r="AC1172" s="4"/>
      <c r="KL1172" s="84"/>
      <c r="KP1172" s="84"/>
      <c r="KS1172" s="74"/>
      <c r="KT1172" s="74"/>
      <c r="KU1172" s="16"/>
      <c r="KV1172" s="72"/>
      <c r="KW1172" s="72"/>
      <c r="KX1172" s="16"/>
      <c r="KZ1172" s="16"/>
      <c r="LA1172" s="16"/>
      <c r="LB1172" s="74"/>
      <c r="LC1172" s="74"/>
    </row>
    <row r="1173" spans="8:315" x14ac:dyDescent="0.35">
      <c r="H1173" s="4"/>
      <c r="J1173" s="8"/>
      <c r="K1173" s="8"/>
      <c r="L1173" s="8"/>
      <c r="M1173" s="8"/>
      <c r="O1173" s="8"/>
      <c r="P1173" s="8"/>
      <c r="R1173" s="8"/>
      <c r="S1173" s="8"/>
      <c r="T1173" s="8"/>
      <c r="U1173" s="8"/>
      <c r="W1173" s="8">
        <f t="shared" si="4423"/>
        <v>37.799999999999997</v>
      </c>
      <c r="X1173">
        <v>3175200</v>
      </c>
      <c r="Y1173">
        <f t="shared" si="4424"/>
        <v>882</v>
      </c>
      <c r="Z1173" s="8">
        <v>1.9</v>
      </c>
      <c r="AA1173" s="8">
        <v>1.5</v>
      </c>
      <c r="AB1173" s="8">
        <v>62</v>
      </c>
      <c r="AC1173" s="4"/>
      <c r="KL1173" s="84"/>
      <c r="KP1173" s="84"/>
      <c r="KS1173" s="74"/>
      <c r="KT1173" s="74"/>
      <c r="KU1173" s="16"/>
      <c r="KV1173" s="72"/>
      <c r="KW1173" s="72"/>
      <c r="KX1173" s="16"/>
      <c r="KZ1173" s="16"/>
      <c r="LA1173" s="16"/>
      <c r="LB1173" s="74"/>
      <c r="LC1173" s="74"/>
    </row>
    <row r="1174" spans="8:315" x14ac:dyDescent="0.35">
      <c r="H1174" s="4"/>
      <c r="J1174" s="8"/>
      <c r="K1174" s="8"/>
      <c r="L1174" s="8"/>
      <c r="M1174" s="8"/>
      <c r="O1174" s="8"/>
      <c r="P1174" s="8"/>
      <c r="R1174" s="8"/>
      <c r="S1174" s="8"/>
      <c r="T1174" s="8"/>
      <c r="U1174" s="8"/>
      <c r="W1174" s="8">
        <f t="shared" si="4423"/>
        <v>37.799999999999997</v>
      </c>
      <c r="X1174">
        <v>3178800</v>
      </c>
      <c r="Y1174">
        <f t="shared" si="4424"/>
        <v>883</v>
      </c>
      <c r="Z1174" s="8">
        <v>0</v>
      </c>
      <c r="AA1174" s="8">
        <v>1.3</v>
      </c>
      <c r="AB1174" s="8">
        <v>64.3</v>
      </c>
      <c r="AC1174" s="4"/>
      <c r="KL1174" s="84"/>
      <c r="KP1174" s="84"/>
      <c r="KS1174" s="74"/>
      <c r="KT1174" s="74"/>
      <c r="KU1174" s="16"/>
      <c r="KV1174" s="72"/>
      <c r="KW1174" s="72"/>
      <c r="KX1174" s="16"/>
      <c r="KZ1174" s="16"/>
      <c r="LA1174" s="16"/>
      <c r="LB1174" s="74"/>
      <c r="LC1174" s="74"/>
    </row>
    <row r="1175" spans="8:315" x14ac:dyDescent="0.35">
      <c r="H1175" s="4"/>
      <c r="J1175" s="8"/>
      <c r="K1175" s="8"/>
      <c r="L1175" s="8"/>
      <c r="M1175" s="8"/>
      <c r="O1175" s="8"/>
      <c r="P1175" s="8"/>
      <c r="R1175" s="8"/>
      <c r="S1175" s="8"/>
      <c r="T1175" s="8"/>
      <c r="U1175" s="8"/>
      <c r="W1175" s="8">
        <f t="shared" si="4423"/>
        <v>37.799999999999997</v>
      </c>
      <c r="X1175">
        <v>3182400</v>
      </c>
      <c r="Y1175">
        <f t="shared" si="4424"/>
        <v>884</v>
      </c>
      <c r="Z1175" s="8">
        <v>0</v>
      </c>
      <c r="AA1175" s="8">
        <v>1.3</v>
      </c>
      <c r="AB1175" s="8">
        <v>67.8</v>
      </c>
      <c r="AC1175" s="4"/>
      <c r="KL1175" s="84"/>
      <c r="KP1175" s="84"/>
      <c r="KS1175" s="74"/>
      <c r="KT1175" s="74"/>
      <c r="KU1175" s="16"/>
      <c r="KV1175" s="72"/>
      <c r="KW1175" s="72"/>
      <c r="KX1175" s="16"/>
      <c r="KZ1175" s="16"/>
      <c r="LA1175" s="16"/>
      <c r="LB1175" s="74"/>
      <c r="LC1175" s="74"/>
    </row>
    <row r="1176" spans="8:315" x14ac:dyDescent="0.35">
      <c r="H1176" s="4"/>
      <c r="J1176" s="8"/>
      <c r="K1176" s="8"/>
      <c r="L1176" s="8"/>
      <c r="M1176" s="8"/>
      <c r="O1176" s="8"/>
      <c r="P1176" s="8"/>
      <c r="R1176" s="8"/>
      <c r="S1176" s="8"/>
      <c r="T1176" s="8"/>
      <c r="U1176" s="8"/>
      <c r="W1176" s="8">
        <f t="shared" si="4423"/>
        <v>37.9</v>
      </c>
      <c r="X1176">
        <v>3186000</v>
      </c>
      <c r="Y1176">
        <f t="shared" si="4424"/>
        <v>885</v>
      </c>
      <c r="Z1176" s="8">
        <v>0</v>
      </c>
      <c r="AA1176" s="8">
        <v>1.2</v>
      </c>
      <c r="AB1176" s="8">
        <v>68.5</v>
      </c>
      <c r="AC1176" s="4"/>
      <c r="KL1176" s="84"/>
      <c r="KP1176" s="84"/>
      <c r="KS1176" s="74"/>
      <c r="KT1176" s="74"/>
      <c r="KU1176" s="16"/>
      <c r="KV1176" s="72"/>
      <c r="KW1176" s="72"/>
      <c r="KX1176" s="16"/>
      <c r="KZ1176" s="16"/>
      <c r="LA1176" s="16"/>
      <c r="LB1176" s="74"/>
      <c r="LC1176" s="74"/>
    </row>
    <row r="1177" spans="8:315" x14ac:dyDescent="0.35">
      <c r="H1177" s="4"/>
      <c r="J1177" s="8"/>
      <c r="K1177" s="8"/>
      <c r="L1177" s="8"/>
      <c r="M1177" s="8"/>
      <c r="O1177" s="8"/>
      <c r="P1177" s="8"/>
      <c r="R1177" s="8"/>
      <c r="S1177" s="8"/>
      <c r="T1177" s="8"/>
      <c r="U1177" s="8"/>
      <c r="W1177" s="8">
        <f t="shared" si="4423"/>
        <v>37.9</v>
      </c>
      <c r="X1177">
        <v>3189600</v>
      </c>
      <c r="Y1177">
        <f t="shared" si="4424"/>
        <v>886</v>
      </c>
      <c r="Z1177" s="8">
        <v>0</v>
      </c>
      <c r="AA1177" s="8">
        <v>1.4</v>
      </c>
      <c r="AB1177" s="8">
        <v>62.6</v>
      </c>
      <c r="AC1177" s="4"/>
      <c r="KL1177" s="84"/>
      <c r="KP1177" s="84"/>
      <c r="KS1177" s="74"/>
      <c r="KT1177" s="74"/>
      <c r="KU1177" s="16"/>
      <c r="KV1177" s="72"/>
      <c r="KW1177" s="72"/>
      <c r="KX1177" s="16"/>
      <c r="KZ1177" s="16"/>
      <c r="LA1177" s="16"/>
      <c r="LB1177" s="74"/>
      <c r="LC1177" s="74"/>
    </row>
    <row r="1178" spans="8:315" x14ac:dyDescent="0.35">
      <c r="H1178" s="4"/>
      <c r="J1178" s="8"/>
      <c r="K1178" s="8"/>
      <c r="L1178" s="8"/>
      <c r="M1178" s="8"/>
      <c r="O1178" s="8"/>
      <c r="P1178" s="8"/>
      <c r="R1178" s="8"/>
      <c r="S1178" s="8"/>
      <c r="T1178" s="8"/>
      <c r="U1178" s="8"/>
      <c r="W1178" s="8">
        <f t="shared" si="4423"/>
        <v>38</v>
      </c>
      <c r="X1178">
        <v>3193200</v>
      </c>
      <c r="Y1178">
        <f t="shared" si="4424"/>
        <v>887</v>
      </c>
      <c r="Z1178" s="8">
        <v>0</v>
      </c>
      <c r="AA1178" s="8">
        <v>1.4</v>
      </c>
      <c r="AB1178" s="8">
        <v>60.7</v>
      </c>
      <c r="AC1178" s="4"/>
      <c r="KL1178" s="84"/>
      <c r="KP1178" s="84"/>
      <c r="KS1178" s="74"/>
      <c r="KT1178" s="74"/>
      <c r="KU1178" s="16"/>
      <c r="KV1178" s="72"/>
      <c r="KW1178" s="72"/>
      <c r="KX1178" s="16"/>
      <c r="KZ1178" s="16"/>
      <c r="LA1178" s="16"/>
      <c r="LB1178" s="74"/>
      <c r="LC1178" s="74"/>
    </row>
    <row r="1179" spans="8:315" x14ac:dyDescent="0.35">
      <c r="H1179" s="4"/>
      <c r="J1179" s="8"/>
      <c r="K1179" s="8"/>
      <c r="L1179" s="8"/>
      <c r="M1179" s="8"/>
      <c r="O1179" s="8"/>
      <c r="P1179" s="8"/>
      <c r="R1179" s="8"/>
      <c r="S1179" s="8"/>
      <c r="T1179" s="8"/>
      <c r="U1179" s="8"/>
      <c r="W1179" s="8">
        <f t="shared" si="4423"/>
        <v>38</v>
      </c>
      <c r="X1179">
        <v>3196800</v>
      </c>
      <c r="Y1179">
        <f t="shared" si="4424"/>
        <v>888</v>
      </c>
      <c r="Z1179" s="8">
        <v>0</v>
      </c>
      <c r="AA1179" s="8">
        <v>1.3</v>
      </c>
      <c r="AB1179" s="8">
        <v>61</v>
      </c>
      <c r="AC1179" s="4"/>
      <c r="KL1179" s="84"/>
      <c r="KP1179" s="84"/>
      <c r="KS1179" s="74"/>
      <c r="KT1179" s="74"/>
      <c r="KU1179" s="16"/>
      <c r="KV1179" s="72"/>
      <c r="KW1179" s="72"/>
      <c r="KX1179" s="16"/>
      <c r="KZ1179" s="16"/>
      <c r="LA1179" s="16"/>
      <c r="LB1179" s="74"/>
      <c r="LC1179" s="74"/>
    </row>
    <row r="1180" spans="8:315" x14ac:dyDescent="0.35">
      <c r="H1180" s="4"/>
      <c r="J1180" s="8"/>
      <c r="K1180" s="8"/>
      <c r="L1180" s="8"/>
      <c r="M1180" s="8"/>
      <c r="O1180" s="8"/>
      <c r="P1180" s="8"/>
      <c r="R1180" s="8"/>
      <c r="S1180" s="8"/>
      <c r="T1180" s="8"/>
      <c r="U1180" s="8"/>
      <c r="W1180" s="8">
        <f t="shared" si="4423"/>
        <v>38</v>
      </c>
      <c r="X1180">
        <v>3200400</v>
      </c>
      <c r="Y1180">
        <f t="shared" si="4424"/>
        <v>889</v>
      </c>
      <c r="Z1180" s="8">
        <v>0</v>
      </c>
      <c r="AA1180" s="8">
        <v>1.1000000000000001</v>
      </c>
      <c r="AB1180" s="8">
        <v>61.5</v>
      </c>
      <c r="AC1180" s="4"/>
      <c r="KL1180" s="84"/>
      <c r="KP1180" s="84"/>
      <c r="KS1180" s="74"/>
      <c r="KT1180" s="74"/>
      <c r="KU1180" s="16"/>
      <c r="KV1180" s="72"/>
      <c r="KW1180" s="72"/>
      <c r="KX1180" s="16"/>
      <c r="KZ1180" s="16"/>
      <c r="LA1180" s="16"/>
      <c r="LB1180" s="74"/>
      <c r="LC1180" s="74"/>
    </row>
    <row r="1181" spans="8:315" x14ac:dyDescent="0.35">
      <c r="H1181" s="4"/>
      <c r="J1181" s="8"/>
      <c r="K1181" s="8"/>
      <c r="L1181" s="8"/>
      <c r="M1181" s="8"/>
      <c r="O1181" s="8"/>
      <c r="P1181" s="8"/>
      <c r="R1181" s="8"/>
      <c r="S1181" s="8"/>
      <c r="T1181" s="8"/>
      <c r="U1181" s="8"/>
      <c r="W1181" s="8">
        <f t="shared" si="4423"/>
        <v>38.1</v>
      </c>
      <c r="X1181">
        <v>3204000</v>
      </c>
      <c r="Y1181">
        <f t="shared" si="4424"/>
        <v>890</v>
      </c>
      <c r="Z1181" s="8">
        <v>0</v>
      </c>
      <c r="AA1181" s="8">
        <v>1</v>
      </c>
      <c r="AB1181" s="8">
        <v>64.400000000000006</v>
      </c>
      <c r="AC1181" s="4"/>
      <c r="KL1181" s="84"/>
      <c r="KP1181" s="84"/>
      <c r="KS1181" s="74"/>
      <c r="KT1181" s="74"/>
      <c r="KU1181" s="16"/>
      <c r="KV1181" s="72"/>
      <c r="KW1181" s="72"/>
      <c r="KX1181" s="16"/>
      <c r="KZ1181" s="16"/>
      <c r="LA1181" s="16"/>
      <c r="LB1181" s="74"/>
      <c r="LC1181" s="74"/>
    </row>
    <row r="1182" spans="8:315" x14ac:dyDescent="0.35">
      <c r="H1182" s="4"/>
      <c r="J1182" s="8"/>
      <c r="K1182" s="8"/>
      <c r="L1182" s="8"/>
      <c r="M1182" s="8"/>
      <c r="O1182" s="8"/>
      <c r="P1182" s="8"/>
      <c r="R1182" s="8"/>
      <c r="S1182" s="8"/>
      <c r="T1182" s="8"/>
      <c r="U1182" s="8"/>
      <c r="W1182" s="8">
        <f t="shared" si="4423"/>
        <v>38.1</v>
      </c>
      <c r="X1182">
        <v>3207600</v>
      </c>
      <c r="Y1182">
        <f t="shared" si="4424"/>
        <v>891</v>
      </c>
      <c r="Z1182" s="8">
        <v>0</v>
      </c>
      <c r="AA1182" s="8">
        <v>0.9</v>
      </c>
      <c r="AB1182" s="8">
        <v>65.3</v>
      </c>
      <c r="AC1182" s="4"/>
      <c r="KL1182" s="84"/>
      <c r="KP1182" s="84"/>
      <c r="KS1182" s="74"/>
      <c r="KT1182" s="74"/>
      <c r="KU1182" s="16"/>
      <c r="KV1182" s="72"/>
      <c r="KW1182" s="72"/>
      <c r="KX1182" s="16"/>
      <c r="KZ1182" s="16"/>
      <c r="LA1182" s="16"/>
      <c r="LB1182" s="74"/>
      <c r="LC1182" s="74"/>
    </row>
    <row r="1183" spans="8:315" x14ac:dyDescent="0.35">
      <c r="H1183" s="4"/>
      <c r="J1183" s="8"/>
      <c r="K1183" s="8"/>
      <c r="L1183" s="8"/>
      <c r="M1183" s="8"/>
      <c r="O1183" s="8"/>
      <c r="P1183" s="8"/>
      <c r="R1183" s="8"/>
      <c r="S1183" s="8"/>
      <c r="T1183" s="8"/>
      <c r="U1183" s="8"/>
      <c r="W1183" s="8">
        <f t="shared" si="4423"/>
        <v>38.200000000000003</v>
      </c>
      <c r="X1183">
        <v>3211200</v>
      </c>
      <c r="Y1183">
        <f t="shared" si="4424"/>
        <v>892</v>
      </c>
      <c r="Z1183" s="8">
        <v>0</v>
      </c>
      <c r="AA1183" s="8">
        <v>0.7</v>
      </c>
      <c r="AB1183" s="8">
        <v>68.400000000000006</v>
      </c>
      <c r="AC1183" s="4"/>
      <c r="KL1183" s="84"/>
      <c r="KP1183" s="84"/>
      <c r="KS1183" s="74"/>
      <c r="KT1183" s="74"/>
      <c r="KU1183" s="16"/>
      <c r="KV1183" s="72"/>
      <c r="KW1183" s="72"/>
      <c r="KX1183" s="16"/>
      <c r="KZ1183" s="16"/>
      <c r="LA1183" s="16"/>
      <c r="LB1183" s="74"/>
      <c r="LC1183" s="74"/>
    </row>
    <row r="1184" spans="8:315" x14ac:dyDescent="0.35">
      <c r="H1184" s="4"/>
      <c r="J1184" s="8"/>
      <c r="K1184" s="8"/>
      <c r="L1184" s="8"/>
      <c r="M1184" s="8"/>
      <c r="O1184" s="8"/>
      <c r="P1184" s="8"/>
      <c r="R1184" s="8"/>
      <c r="S1184" s="8"/>
      <c r="T1184" s="8"/>
      <c r="U1184" s="8"/>
      <c r="W1184" s="8">
        <f t="shared" si="4423"/>
        <v>38.200000000000003</v>
      </c>
      <c r="X1184">
        <v>3214800</v>
      </c>
      <c r="Y1184">
        <f t="shared" si="4424"/>
        <v>893</v>
      </c>
      <c r="Z1184" s="8">
        <v>0</v>
      </c>
      <c r="AA1184" s="8">
        <v>-1.3</v>
      </c>
      <c r="AB1184" s="8">
        <v>82.6</v>
      </c>
      <c r="AC1184" s="4"/>
      <c r="KL1184" s="84"/>
      <c r="KP1184" s="84"/>
      <c r="KS1184" s="74"/>
      <c r="KT1184" s="74"/>
      <c r="KU1184" s="16"/>
      <c r="KV1184" s="72"/>
      <c r="KW1184" s="72"/>
      <c r="KX1184" s="16"/>
      <c r="KZ1184" s="16"/>
      <c r="LA1184" s="16"/>
      <c r="LB1184" s="74"/>
      <c r="LC1184" s="74"/>
    </row>
    <row r="1185" spans="8:315" x14ac:dyDescent="0.35">
      <c r="H1185" s="4"/>
      <c r="J1185" s="8"/>
      <c r="K1185" s="8"/>
      <c r="L1185" s="8"/>
      <c r="M1185" s="8"/>
      <c r="O1185" s="8"/>
      <c r="P1185" s="8"/>
      <c r="R1185" s="8"/>
      <c r="S1185" s="8"/>
      <c r="T1185" s="8"/>
      <c r="U1185" s="8"/>
      <c r="W1185" s="8">
        <f t="shared" si="4423"/>
        <v>38.299999999999997</v>
      </c>
      <c r="X1185">
        <v>3218400</v>
      </c>
      <c r="Y1185">
        <f t="shared" si="4424"/>
        <v>894</v>
      </c>
      <c r="Z1185" s="8">
        <v>0</v>
      </c>
      <c r="AA1185" s="8">
        <v>-2.5</v>
      </c>
      <c r="AB1185" s="8">
        <v>86.4</v>
      </c>
      <c r="AC1185" s="4"/>
      <c r="KL1185" s="84"/>
      <c r="KP1185" s="84"/>
      <c r="KS1185" s="74"/>
      <c r="KT1185" s="74"/>
      <c r="KU1185" s="16"/>
      <c r="KV1185" s="72"/>
      <c r="KW1185" s="72"/>
      <c r="KX1185" s="16"/>
      <c r="KZ1185" s="16"/>
      <c r="LA1185" s="16"/>
      <c r="LB1185" s="74"/>
      <c r="LC1185" s="74"/>
    </row>
    <row r="1186" spans="8:315" x14ac:dyDescent="0.35">
      <c r="H1186" s="4"/>
      <c r="J1186" s="8"/>
      <c r="K1186" s="8"/>
      <c r="L1186" s="8"/>
      <c r="M1186" s="8"/>
      <c r="O1186" s="8"/>
      <c r="P1186" s="8"/>
      <c r="R1186" s="8"/>
      <c r="S1186" s="8"/>
      <c r="T1186" s="8"/>
      <c r="U1186" s="8"/>
      <c r="W1186" s="8">
        <f t="shared" si="4423"/>
        <v>38.299999999999997</v>
      </c>
      <c r="X1186">
        <v>3222000</v>
      </c>
      <c r="Y1186">
        <f t="shared" si="4424"/>
        <v>895</v>
      </c>
      <c r="Z1186" s="8">
        <v>0</v>
      </c>
      <c r="AA1186" s="8">
        <v>-2.8</v>
      </c>
      <c r="AB1186" s="8">
        <v>78</v>
      </c>
      <c r="AC1186" s="4"/>
      <c r="KL1186" s="84"/>
      <c r="KP1186" s="84"/>
      <c r="KS1186" s="74"/>
      <c r="KT1186" s="74"/>
      <c r="KU1186" s="16"/>
      <c r="KV1186" s="72"/>
      <c r="KW1186" s="72"/>
      <c r="KX1186" s="16"/>
      <c r="KZ1186" s="16"/>
      <c r="LA1186" s="16"/>
      <c r="LB1186" s="74"/>
      <c r="LC1186" s="74"/>
    </row>
    <row r="1187" spans="8:315" x14ac:dyDescent="0.35">
      <c r="H1187" s="4"/>
      <c r="J1187" s="8"/>
      <c r="K1187" s="8"/>
      <c r="L1187" s="8"/>
      <c r="M1187" s="8"/>
      <c r="O1187" s="8"/>
      <c r="P1187" s="8"/>
      <c r="R1187" s="8"/>
      <c r="S1187" s="8"/>
      <c r="T1187" s="8"/>
      <c r="U1187" s="8"/>
      <c r="W1187" s="8">
        <f t="shared" si="4423"/>
        <v>38.299999999999997</v>
      </c>
      <c r="X1187">
        <v>3225600</v>
      </c>
      <c r="Y1187">
        <f t="shared" si="4424"/>
        <v>896</v>
      </c>
      <c r="Z1187" s="8">
        <v>4.7</v>
      </c>
      <c r="AA1187" s="8">
        <v>-3.5</v>
      </c>
      <c r="AB1187" s="8">
        <v>79.400000000000006</v>
      </c>
      <c r="AC1187" s="4"/>
      <c r="KL1187" s="84"/>
      <c r="KP1187" s="84"/>
      <c r="KS1187" s="74"/>
      <c r="KT1187" s="74"/>
      <c r="KU1187" s="16"/>
      <c r="KV1187" s="72"/>
      <c r="KW1187" s="72"/>
      <c r="KX1187" s="16"/>
      <c r="KZ1187" s="16"/>
      <c r="LA1187" s="16"/>
      <c r="LB1187" s="74"/>
      <c r="LC1187" s="74"/>
    </row>
    <row r="1188" spans="8:315" x14ac:dyDescent="0.35">
      <c r="H1188" s="4"/>
      <c r="J1188" s="8"/>
      <c r="K1188" s="8"/>
      <c r="L1188" s="8"/>
      <c r="M1188" s="8"/>
      <c r="O1188" s="8"/>
      <c r="P1188" s="8"/>
      <c r="R1188" s="8"/>
      <c r="S1188" s="8"/>
      <c r="T1188" s="8"/>
      <c r="U1188" s="8"/>
      <c r="W1188" s="8">
        <f t="shared" ref="W1188:W1251" si="4425">X1188/24/3600+1</f>
        <v>38.4</v>
      </c>
      <c r="X1188">
        <v>3229200</v>
      </c>
      <c r="Y1188">
        <f t="shared" ref="Y1188:Y1251" si="4426">X1188/3600</f>
        <v>897</v>
      </c>
      <c r="Z1188" s="8">
        <v>22.8</v>
      </c>
      <c r="AA1188" s="8">
        <v>-4.8</v>
      </c>
      <c r="AB1188" s="8">
        <v>72.400000000000006</v>
      </c>
      <c r="AC1188" s="4"/>
      <c r="KL1188" s="84"/>
      <c r="KP1188" s="84"/>
      <c r="KS1188" s="74"/>
      <c r="KT1188" s="74"/>
      <c r="KU1188" s="16"/>
      <c r="KV1188" s="72"/>
      <c r="KW1188" s="72"/>
      <c r="KX1188" s="16"/>
      <c r="KZ1188" s="16"/>
      <c r="LA1188" s="16"/>
      <c r="LB1188" s="74"/>
      <c r="LC1188" s="74"/>
    </row>
    <row r="1189" spans="8:315" x14ac:dyDescent="0.35">
      <c r="H1189" s="4"/>
      <c r="J1189" s="8"/>
      <c r="K1189" s="8"/>
      <c r="L1189" s="8"/>
      <c r="M1189" s="8"/>
      <c r="O1189" s="8"/>
      <c r="P1189" s="8"/>
      <c r="R1189" s="8"/>
      <c r="S1189" s="8"/>
      <c r="T1189" s="8"/>
      <c r="U1189" s="8"/>
      <c r="W1189" s="8">
        <f t="shared" si="4425"/>
        <v>38.4</v>
      </c>
      <c r="X1189">
        <v>3232800</v>
      </c>
      <c r="Y1189">
        <f t="shared" si="4426"/>
        <v>898</v>
      </c>
      <c r="Z1189" s="8">
        <v>55.6</v>
      </c>
      <c r="AA1189" s="8">
        <v>-5.9</v>
      </c>
      <c r="AB1189" s="8">
        <v>72.5</v>
      </c>
      <c r="AC1189" s="4"/>
      <c r="KL1189" s="84"/>
      <c r="KP1189" s="84"/>
      <c r="KS1189" s="74"/>
      <c r="KT1189" s="74"/>
      <c r="KU1189" s="16"/>
      <c r="KV1189" s="72"/>
      <c r="KW1189" s="72"/>
      <c r="KX1189" s="16"/>
      <c r="KZ1189" s="16"/>
      <c r="LA1189" s="16"/>
      <c r="LB1189" s="74"/>
      <c r="LC1189" s="74"/>
    </row>
    <row r="1190" spans="8:315" x14ac:dyDescent="0.35">
      <c r="H1190" s="4"/>
      <c r="J1190" s="8"/>
      <c r="K1190" s="8"/>
      <c r="L1190" s="8"/>
      <c r="M1190" s="8"/>
      <c r="O1190" s="8"/>
      <c r="P1190" s="8"/>
      <c r="R1190" s="8"/>
      <c r="S1190" s="8"/>
      <c r="T1190" s="8"/>
      <c r="U1190" s="8"/>
      <c r="W1190" s="8">
        <f t="shared" si="4425"/>
        <v>38.5</v>
      </c>
      <c r="X1190">
        <v>3236400</v>
      </c>
      <c r="Y1190">
        <f t="shared" si="4426"/>
        <v>899</v>
      </c>
      <c r="Z1190" s="8">
        <v>111.9</v>
      </c>
      <c r="AA1190" s="8">
        <v>-5.8</v>
      </c>
      <c r="AB1190" s="8">
        <v>69</v>
      </c>
      <c r="AC1190" s="4"/>
      <c r="KL1190" s="84"/>
      <c r="KP1190" s="84"/>
      <c r="KS1190" s="74"/>
      <c r="KT1190" s="74"/>
      <c r="KU1190" s="16"/>
      <c r="KV1190" s="72"/>
      <c r="KW1190" s="72"/>
      <c r="KX1190" s="16"/>
      <c r="KZ1190" s="16"/>
      <c r="LA1190" s="16"/>
      <c r="LB1190" s="74"/>
      <c r="LC1190" s="74"/>
    </row>
    <row r="1191" spans="8:315" x14ac:dyDescent="0.35">
      <c r="H1191" s="4"/>
      <c r="J1191" s="8"/>
      <c r="K1191" s="8"/>
      <c r="L1191" s="8"/>
      <c r="M1191" s="8"/>
      <c r="O1191" s="8"/>
      <c r="P1191" s="8"/>
      <c r="R1191" s="8"/>
      <c r="S1191" s="8"/>
      <c r="T1191" s="8"/>
      <c r="U1191" s="8"/>
      <c r="W1191" s="8">
        <f t="shared" si="4425"/>
        <v>38.5</v>
      </c>
      <c r="X1191">
        <v>3240000</v>
      </c>
      <c r="Y1191">
        <f t="shared" si="4426"/>
        <v>900</v>
      </c>
      <c r="Z1191" s="8">
        <v>151.4</v>
      </c>
      <c r="AA1191" s="8">
        <v>-5.6</v>
      </c>
      <c r="AB1191" s="8">
        <v>68.2</v>
      </c>
      <c r="AC1191" s="4"/>
      <c r="KL1191" s="84"/>
      <c r="KP1191" s="84"/>
      <c r="KS1191" s="74"/>
      <c r="KT1191" s="74"/>
      <c r="KU1191" s="16"/>
      <c r="KV1191" s="72"/>
      <c r="KW1191" s="72"/>
      <c r="KX1191" s="16"/>
      <c r="KZ1191" s="16"/>
      <c r="LA1191" s="16"/>
      <c r="LB1191" s="74"/>
      <c r="LC1191" s="74"/>
    </row>
    <row r="1192" spans="8:315" x14ac:dyDescent="0.35">
      <c r="H1192" s="4"/>
      <c r="J1192" s="8"/>
      <c r="K1192" s="8"/>
      <c r="L1192" s="8"/>
      <c r="M1192" s="8"/>
      <c r="O1192" s="8"/>
      <c r="P1192" s="8"/>
      <c r="R1192" s="8"/>
      <c r="S1192" s="8"/>
      <c r="T1192" s="8"/>
      <c r="U1192" s="8"/>
      <c r="W1192" s="8">
        <f t="shared" si="4425"/>
        <v>38.5</v>
      </c>
      <c r="X1192">
        <v>3243600</v>
      </c>
      <c r="Y1192">
        <f t="shared" si="4426"/>
        <v>901</v>
      </c>
      <c r="Z1192" s="8">
        <v>155.30000000000001</v>
      </c>
      <c r="AA1192" s="8">
        <v>-5.3</v>
      </c>
      <c r="AB1192" s="8">
        <v>66.2</v>
      </c>
      <c r="AC1192" s="4"/>
      <c r="KL1192" s="84"/>
      <c r="KP1192" s="84"/>
      <c r="KS1192" s="74"/>
      <c r="KT1192" s="74"/>
      <c r="KU1192" s="16"/>
      <c r="KV1192" s="72"/>
      <c r="KW1192" s="72"/>
      <c r="KX1192" s="16"/>
      <c r="KZ1192" s="16"/>
      <c r="LA1192" s="16"/>
      <c r="LB1192" s="74"/>
      <c r="LC1192" s="74"/>
    </row>
    <row r="1193" spans="8:315" x14ac:dyDescent="0.35">
      <c r="H1193" s="4"/>
      <c r="J1193" s="8"/>
      <c r="K1193" s="8"/>
      <c r="L1193" s="8"/>
      <c r="M1193" s="8"/>
      <c r="O1193" s="8"/>
      <c r="P1193" s="8"/>
      <c r="R1193" s="8"/>
      <c r="S1193" s="8"/>
      <c r="T1193" s="8"/>
      <c r="U1193" s="8"/>
      <c r="W1193" s="8">
        <f t="shared" si="4425"/>
        <v>38.6</v>
      </c>
      <c r="X1193">
        <v>3247200</v>
      </c>
      <c r="Y1193">
        <f t="shared" si="4426"/>
        <v>902</v>
      </c>
      <c r="Z1193" s="8">
        <v>182.2</v>
      </c>
      <c r="AA1193" s="8">
        <v>-5</v>
      </c>
      <c r="AB1193" s="8">
        <v>68.2</v>
      </c>
      <c r="AC1193" s="4"/>
      <c r="KL1193" s="84"/>
      <c r="KP1193" s="84"/>
      <c r="KS1193" s="74"/>
      <c r="KT1193" s="74"/>
      <c r="KU1193" s="16"/>
      <c r="KV1193" s="72"/>
      <c r="KW1193" s="72"/>
      <c r="KX1193" s="16"/>
      <c r="KZ1193" s="16"/>
      <c r="LA1193" s="16"/>
      <c r="LB1193" s="74"/>
      <c r="LC1193" s="74"/>
    </row>
    <row r="1194" spans="8:315" x14ac:dyDescent="0.35">
      <c r="H1194" s="4"/>
      <c r="J1194" s="8"/>
      <c r="K1194" s="8"/>
      <c r="L1194" s="8"/>
      <c r="M1194" s="8"/>
      <c r="O1194" s="8"/>
      <c r="P1194" s="8"/>
      <c r="R1194" s="8"/>
      <c r="S1194" s="8"/>
      <c r="T1194" s="8"/>
      <c r="U1194" s="8"/>
      <c r="W1194" s="8">
        <f t="shared" si="4425"/>
        <v>38.6</v>
      </c>
      <c r="X1194">
        <v>3250800</v>
      </c>
      <c r="Y1194">
        <f t="shared" si="4426"/>
        <v>903</v>
      </c>
      <c r="Z1194" s="8">
        <v>131.4</v>
      </c>
      <c r="AA1194" s="8">
        <v>-4.5</v>
      </c>
      <c r="AB1194" s="8">
        <v>70.099999999999994</v>
      </c>
      <c r="AC1194" s="4"/>
      <c r="KL1194" s="84"/>
      <c r="KP1194" s="84"/>
      <c r="KS1194" s="74"/>
      <c r="KT1194" s="74"/>
      <c r="KU1194" s="16"/>
      <c r="KV1194" s="72"/>
      <c r="KW1194" s="72"/>
      <c r="KX1194" s="16"/>
      <c r="KZ1194" s="16"/>
      <c r="LA1194" s="16"/>
      <c r="LB1194" s="74"/>
      <c r="LC1194" s="74"/>
    </row>
    <row r="1195" spans="8:315" x14ac:dyDescent="0.35">
      <c r="H1195" s="4"/>
      <c r="J1195" s="8"/>
      <c r="K1195" s="8"/>
      <c r="L1195" s="8"/>
      <c r="M1195" s="8"/>
      <c r="O1195" s="8"/>
      <c r="P1195" s="8"/>
      <c r="R1195" s="8"/>
      <c r="S1195" s="8"/>
      <c r="T1195" s="8"/>
      <c r="U1195" s="8"/>
      <c r="W1195" s="8">
        <f t="shared" si="4425"/>
        <v>38.700000000000003</v>
      </c>
      <c r="X1195">
        <v>3254400</v>
      </c>
      <c r="Y1195">
        <f t="shared" si="4426"/>
        <v>904</v>
      </c>
      <c r="Z1195" s="8">
        <v>58.3</v>
      </c>
      <c r="AA1195" s="8">
        <v>-4.3</v>
      </c>
      <c r="AB1195" s="8">
        <v>72.8</v>
      </c>
      <c r="AC1195" s="4"/>
      <c r="KL1195" s="84"/>
      <c r="KP1195" s="84"/>
      <c r="KS1195" s="74"/>
      <c r="KT1195" s="74"/>
      <c r="KU1195" s="16"/>
      <c r="KV1195" s="72"/>
      <c r="KW1195" s="72"/>
      <c r="KX1195" s="16"/>
      <c r="KZ1195" s="16"/>
      <c r="LA1195" s="16"/>
      <c r="LB1195" s="74"/>
      <c r="LC1195" s="74"/>
    </row>
    <row r="1196" spans="8:315" x14ac:dyDescent="0.35">
      <c r="H1196" s="4"/>
      <c r="J1196" s="8"/>
      <c r="K1196" s="8"/>
      <c r="L1196" s="8"/>
      <c r="M1196" s="8"/>
      <c r="O1196" s="8"/>
      <c r="P1196" s="8"/>
      <c r="R1196" s="8"/>
      <c r="S1196" s="8"/>
      <c r="T1196" s="8"/>
      <c r="U1196" s="8"/>
      <c r="W1196" s="8">
        <f t="shared" si="4425"/>
        <v>38.700000000000003</v>
      </c>
      <c r="X1196">
        <v>3258000</v>
      </c>
      <c r="Y1196">
        <f t="shared" si="4426"/>
        <v>905</v>
      </c>
      <c r="Z1196" s="8">
        <v>23.3</v>
      </c>
      <c r="AA1196" s="8">
        <v>-5.6</v>
      </c>
      <c r="AB1196" s="8">
        <v>70.3</v>
      </c>
      <c r="AC1196" s="4"/>
      <c r="KL1196" s="84"/>
      <c r="KP1196" s="84"/>
      <c r="KS1196" s="74"/>
      <c r="KT1196" s="74"/>
      <c r="KU1196" s="16"/>
      <c r="KV1196" s="72"/>
      <c r="KW1196" s="72"/>
      <c r="KX1196" s="16"/>
      <c r="KZ1196" s="16"/>
      <c r="LA1196" s="16"/>
      <c r="LB1196" s="74"/>
      <c r="LC1196" s="74"/>
    </row>
    <row r="1197" spans="8:315" x14ac:dyDescent="0.35">
      <c r="H1197" s="4"/>
      <c r="J1197" s="8"/>
      <c r="K1197" s="8"/>
      <c r="L1197" s="8"/>
      <c r="M1197" s="8"/>
      <c r="O1197" s="8"/>
      <c r="P1197" s="8"/>
      <c r="R1197" s="8"/>
      <c r="S1197" s="8"/>
      <c r="T1197" s="8"/>
      <c r="U1197" s="8"/>
      <c r="W1197" s="8">
        <f t="shared" si="4425"/>
        <v>38.799999999999997</v>
      </c>
      <c r="X1197">
        <v>3261600</v>
      </c>
      <c r="Y1197">
        <f t="shared" si="4426"/>
        <v>906</v>
      </c>
      <c r="Z1197" s="8">
        <v>0.8</v>
      </c>
      <c r="AA1197" s="8">
        <v>-7.2</v>
      </c>
      <c r="AB1197" s="8">
        <v>63.8</v>
      </c>
      <c r="AC1197" s="4"/>
      <c r="KL1197" s="84"/>
      <c r="KP1197" s="84"/>
      <c r="KS1197" s="74"/>
      <c r="KT1197" s="74"/>
      <c r="KU1197" s="16"/>
      <c r="KV1197" s="72"/>
      <c r="KW1197" s="72"/>
      <c r="KX1197" s="16"/>
      <c r="KZ1197" s="16"/>
      <c r="LA1197" s="16"/>
      <c r="LB1197" s="74"/>
      <c r="LC1197" s="74"/>
    </row>
    <row r="1198" spans="8:315" x14ac:dyDescent="0.35">
      <c r="H1198" s="4"/>
      <c r="J1198" s="8"/>
      <c r="K1198" s="8"/>
      <c r="L1198" s="8"/>
      <c r="M1198" s="8"/>
      <c r="O1198" s="8"/>
      <c r="P1198" s="8"/>
      <c r="R1198" s="8"/>
      <c r="S1198" s="8"/>
      <c r="T1198" s="8"/>
      <c r="U1198" s="8"/>
      <c r="W1198" s="8">
        <f t="shared" si="4425"/>
        <v>38.799999999999997</v>
      </c>
      <c r="X1198">
        <v>3265200</v>
      </c>
      <c r="Y1198">
        <f t="shared" si="4426"/>
        <v>907</v>
      </c>
      <c r="Z1198" s="8">
        <v>0</v>
      </c>
      <c r="AA1198" s="8">
        <v>-7.8</v>
      </c>
      <c r="AB1198" s="8">
        <v>59.7</v>
      </c>
      <c r="AC1198" s="4"/>
      <c r="KL1198" s="84"/>
      <c r="KP1198" s="84"/>
      <c r="KS1198" s="74"/>
      <c r="KT1198" s="74"/>
      <c r="KU1198" s="16"/>
      <c r="KV1198" s="72"/>
      <c r="KW1198" s="72"/>
      <c r="KX1198" s="16"/>
      <c r="KZ1198" s="16"/>
      <c r="LA1198" s="16"/>
      <c r="LB1198" s="74"/>
      <c r="LC1198" s="74"/>
    </row>
    <row r="1199" spans="8:315" x14ac:dyDescent="0.35">
      <c r="H1199" s="4"/>
      <c r="J1199" s="8"/>
      <c r="K1199" s="8"/>
      <c r="L1199" s="8"/>
      <c r="M1199" s="8"/>
      <c r="O1199" s="8"/>
      <c r="P1199" s="8"/>
      <c r="R1199" s="8"/>
      <c r="S1199" s="8"/>
      <c r="T1199" s="8"/>
      <c r="U1199" s="8"/>
      <c r="W1199" s="8">
        <f t="shared" si="4425"/>
        <v>38.799999999999997</v>
      </c>
      <c r="X1199">
        <v>3268800</v>
      </c>
      <c r="Y1199">
        <f t="shared" si="4426"/>
        <v>908</v>
      </c>
      <c r="Z1199" s="8">
        <v>0</v>
      </c>
      <c r="AA1199" s="8">
        <v>-8.1999999999999993</v>
      </c>
      <c r="AB1199" s="8">
        <v>57.1</v>
      </c>
      <c r="AC1199" s="4"/>
      <c r="KL1199" s="84"/>
      <c r="KP1199" s="84"/>
      <c r="KS1199" s="74"/>
      <c r="KT1199" s="74"/>
      <c r="KU1199" s="16"/>
      <c r="KV1199" s="72"/>
      <c r="KW1199" s="72"/>
      <c r="KX1199" s="16"/>
      <c r="KZ1199" s="16"/>
      <c r="LA1199" s="16"/>
      <c r="LB1199" s="74"/>
      <c r="LC1199" s="74"/>
    </row>
    <row r="1200" spans="8:315" x14ac:dyDescent="0.35">
      <c r="H1200" s="4"/>
      <c r="J1200" s="8"/>
      <c r="K1200" s="8"/>
      <c r="L1200" s="8"/>
      <c r="M1200" s="8"/>
      <c r="O1200" s="8"/>
      <c r="P1200" s="8"/>
      <c r="R1200" s="8"/>
      <c r="S1200" s="8"/>
      <c r="T1200" s="8"/>
      <c r="U1200" s="8"/>
      <c r="W1200" s="8">
        <f t="shared" si="4425"/>
        <v>38.9</v>
      </c>
      <c r="X1200">
        <v>3272400</v>
      </c>
      <c r="Y1200">
        <f t="shared" si="4426"/>
        <v>909</v>
      </c>
      <c r="Z1200" s="8">
        <v>0</v>
      </c>
      <c r="AA1200" s="8">
        <v>-8.4</v>
      </c>
      <c r="AB1200" s="8">
        <v>53.9</v>
      </c>
      <c r="AC1200" s="4"/>
      <c r="KL1200" s="84"/>
      <c r="KP1200" s="84"/>
      <c r="KS1200" s="74"/>
      <c r="KT1200" s="74"/>
      <c r="KU1200" s="16"/>
      <c r="KV1200" s="72"/>
      <c r="KW1200" s="72"/>
      <c r="KX1200" s="16"/>
      <c r="KZ1200" s="16"/>
      <c r="LA1200" s="16"/>
      <c r="LB1200" s="74"/>
      <c r="LC1200" s="74"/>
    </row>
    <row r="1201" spans="8:315" x14ac:dyDescent="0.35">
      <c r="H1201" s="4"/>
      <c r="J1201" s="8"/>
      <c r="K1201" s="8"/>
      <c r="L1201" s="8"/>
      <c r="M1201" s="8"/>
      <c r="O1201" s="8"/>
      <c r="P1201" s="8"/>
      <c r="R1201" s="8"/>
      <c r="S1201" s="8"/>
      <c r="T1201" s="8"/>
      <c r="U1201" s="8"/>
      <c r="W1201" s="8">
        <f t="shared" si="4425"/>
        <v>38.9</v>
      </c>
      <c r="X1201">
        <v>3276000</v>
      </c>
      <c r="Y1201">
        <f t="shared" si="4426"/>
        <v>910</v>
      </c>
      <c r="Z1201" s="8">
        <v>0</v>
      </c>
      <c r="AA1201" s="8">
        <v>-8.6</v>
      </c>
      <c r="AB1201" s="8">
        <v>46.9</v>
      </c>
      <c r="AC1201" s="4"/>
      <c r="KL1201" s="84"/>
      <c r="KP1201" s="84"/>
      <c r="KS1201" s="74"/>
      <c r="KT1201" s="74"/>
      <c r="KU1201" s="16"/>
      <c r="KV1201" s="72"/>
      <c r="KW1201" s="72"/>
      <c r="KX1201" s="16"/>
      <c r="KZ1201" s="16"/>
      <c r="LA1201" s="16"/>
      <c r="LB1201" s="74"/>
      <c r="LC1201" s="74"/>
    </row>
    <row r="1202" spans="8:315" x14ac:dyDescent="0.35">
      <c r="H1202" s="4"/>
      <c r="J1202" s="8"/>
      <c r="K1202" s="8"/>
      <c r="L1202" s="8"/>
      <c r="M1202" s="8"/>
      <c r="O1202" s="8"/>
      <c r="P1202" s="8"/>
      <c r="R1202" s="8"/>
      <c r="S1202" s="8"/>
      <c r="T1202" s="8"/>
      <c r="U1202" s="8"/>
      <c r="W1202" s="8">
        <f t="shared" si="4425"/>
        <v>39</v>
      </c>
      <c r="X1202">
        <v>3279600</v>
      </c>
      <c r="Y1202">
        <f t="shared" si="4426"/>
        <v>911</v>
      </c>
      <c r="Z1202" s="8">
        <v>0</v>
      </c>
      <c r="AA1202" s="8">
        <v>-8.6999999999999993</v>
      </c>
      <c r="AB1202" s="8">
        <v>48.3</v>
      </c>
      <c r="AC1202" s="4"/>
      <c r="KL1202" s="84"/>
      <c r="KP1202" s="84"/>
      <c r="KS1202" s="74"/>
      <c r="KT1202" s="74"/>
      <c r="KU1202" s="16"/>
      <c r="KV1202" s="72"/>
      <c r="KW1202" s="72"/>
      <c r="KX1202" s="16"/>
      <c r="KZ1202" s="16"/>
      <c r="LA1202" s="16"/>
      <c r="LB1202" s="74"/>
      <c r="LC1202" s="74"/>
    </row>
    <row r="1203" spans="8:315" x14ac:dyDescent="0.35">
      <c r="H1203" s="4"/>
      <c r="J1203" s="8"/>
      <c r="K1203" s="8"/>
      <c r="L1203" s="8"/>
      <c r="M1203" s="8"/>
      <c r="O1203" s="8"/>
      <c r="P1203" s="8"/>
      <c r="R1203" s="8"/>
      <c r="S1203" s="8"/>
      <c r="T1203" s="8"/>
      <c r="U1203" s="8"/>
      <c r="W1203" s="8">
        <f t="shared" si="4425"/>
        <v>39</v>
      </c>
      <c r="X1203">
        <v>3283200</v>
      </c>
      <c r="Y1203">
        <f t="shared" si="4426"/>
        <v>912</v>
      </c>
      <c r="Z1203" s="8">
        <v>0</v>
      </c>
      <c r="AA1203" s="8">
        <v>-8.8000000000000007</v>
      </c>
      <c r="AB1203" s="8">
        <v>55.1</v>
      </c>
      <c r="AC1203" s="4"/>
      <c r="KL1203" s="84"/>
      <c r="KP1203" s="84"/>
      <c r="KS1203" s="74"/>
      <c r="KT1203" s="74"/>
      <c r="KU1203" s="16"/>
      <c r="KV1203" s="72"/>
      <c r="KW1203" s="72"/>
      <c r="KX1203" s="16"/>
      <c r="KZ1203" s="16"/>
      <c r="LA1203" s="16"/>
      <c r="LB1203" s="74"/>
      <c r="LC1203" s="74"/>
    </row>
    <row r="1204" spans="8:315" x14ac:dyDescent="0.35">
      <c r="H1204" s="4"/>
      <c r="J1204" s="8"/>
      <c r="K1204" s="8"/>
      <c r="L1204" s="8"/>
      <c r="M1204" s="8"/>
      <c r="O1204" s="8"/>
      <c r="P1204" s="8"/>
      <c r="R1204" s="8"/>
      <c r="S1204" s="8"/>
      <c r="T1204" s="8"/>
      <c r="U1204" s="8"/>
      <c r="W1204" s="8">
        <f t="shared" si="4425"/>
        <v>39</v>
      </c>
      <c r="X1204">
        <v>3286800</v>
      </c>
      <c r="Y1204">
        <f t="shared" si="4426"/>
        <v>913</v>
      </c>
      <c r="Z1204" s="8">
        <v>0</v>
      </c>
      <c r="AA1204" s="8">
        <v>-8.6999999999999993</v>
      </c>
      <c r="AB1204" s="8">
        <v>52.7</v>
      </c>
      <c r="AC1204" s="4"/>
      <c r="KL1204" s="84"/>
      <c r="KP1204" s="84"/>
      <c r="KS1204" s="74"/>
      <c r="KT1204" s="74"/>
      <c r="KU1204" s="16"/>
      <c r="KV1204" s="72"/>
      <c r="KW1204" s="72"/>
      <c r="KX1204" s="16"/>
      <c r="KZ1204" s="16"/>
      <c r="LA1204" s="16"/>
      <c r="LB1204" s="74"/>
      <c r="LC1204" s="74"/>
    </row>
    <row r="1205" spans="8:315" x14ac:dyDescent="0.35">
      <c r="H1205" s="4"/>
      <c r="J1205" s="8"/>
      <c r="K1205" s="8"/>
      <c r="L1205" s="8"/>
      <c r="M1205" s="8"/>
      <c r="O1205" s="8"/>
      <c r="P1205" s="8"/>
      <c r="R1205" s="8"/>
      <c r="S1205" s="8"/>
      <c r="T1205" s="8"/>
      <c r="U1205" s="8"/>
      <c r="W1205" s="8">
        <f t="shared" si="4425"/>
        <v>39.1</v>
      </c>
      <c r="X1205">
        <v>3290400</v>
      </c>
      <c r="Y1205">
        <f t="shared" si="4426"/>
        <v>914</v>
      </c>
      <c r="Z1205" s="8">
        <v>0</v>
      </c>
      <c r="AA1205" s="8">
        <v>-8.3000000000000007</v>
      </c>
      <c r="AB1205" s="8">
        <v>53.8</v>
      </c>
      <c r="AC1205" s="4"/>
      <c r="KL1205" s="84"/>
      <c r="KP1205" s="84"/>
      <c r="KS1205" s="74"/>
      <c r="KT1205" s="74"/>
      <c r="KU1205" s="16"/>
      <c r="KV1205" s="72"/>
      <c r="KW1205" s="72"/>
      <c r="KX1205" s="16"/>
      <c r="KZ1205" s="16"/>
      <c r="LA1205" s="16"/>
      <c r="LB1205" s="74"/>
      <c r="LC1205" s="74"/>
    </row>
    <row r="1206" spans="8:315" x14ac:dyDescent="0.35">
      <c r="H1206" s="4"/>
      <c r="J1206" s="8"/>
      <c r="K1206" s="8"/>
      <c r="L1206" s="8"/>
      <c r="M1206" s="8"/>
      <c r="O1206" s="8"/>
      <c r="P1206" s="8"/>
      <c r="R1206" s="8"/>
      <c r="S1206" s="8"/>
      <c r="T1206" s="8"/>
      <c r="U1206" s="8"/>
      <c r="W1206" s="8">
        <f t="shared" si="4425"/>
        <v>39.1</v>
      </c>
      <c r="X1206">
        <v>3294000</v>
      </c>
      <c r="Y1206">
        <f t="shared" si="4426"/>
        <v>915</v>
      </c>
      <c r="Z1206" s="8">
        <v>0</v>
      </c>
      <c r="AA1206" s="8">
        <v>-7.9</v>
      </c>
      <c r="AB1206" s="8">
        <v>54.2</v>
      </c>
      <c r="AC1206" s="4"/>
      <c r="KL1206" s="84"/>
      <c r="KP1206" s="84"/>
      <c r="KS1206" s="74"/>
      <c r="KT1206" s="74"/>
      <c r="KU1206" s="16"/>
      <c r="KV1206" s="72"/>
      <c r="KW1206" s="72"/>
      <c r="KX1206" s="16"/>
      <c r="KZ1206" s="16"/>
      <c r="LA1206" s="16"/>
      <c r="LB1206" s="74"/>
      <c r="LC1206" s="74"/>
    </row>
    <row r="1207" spans="8:315" x14ac:dyDescent="0.35">
      <c r="H1207" s="4"/>
      <c r="J1207" s="8"/>
      <c r="K1207" s="8"/>
      <c r="L1207" s="8"/>
      <c r="M1207" s="8"/>
      <c r="O1207" s="8"/>
      <c r="P1207" s="8"/>
      <c r="R1207" s="8"/>
      <c r="S1207" s="8"/>
      <c r="T1207" s="8"/>
      <c r="U1207" s="8"/>
      <c r="W1207" s="8">
        <f t="shared" si="4425"/>
        <v>39.200000000000003</v>
      </c>
      <c r="X1207">
        <v>3297600</v>
      </c>
      <c r="Y1207">
        <f t="shared" si="4426"/>
        <v>916</v>
      </c>
      <c r="Z1207" s="8">
        <v>0</v>
      </c>
      <c r="AA1207" s="8">
        <v>-7.7</v>
      </c>
      <c r="AB1207" s="8">
        <v>57.5</v>
      </c>
      <c r="AC1207" s="4"/>
      <c r="KL1207" s="84"/>
      <c r="KP1207" s="84"/>
      <c r="KS1207" s="74"/>
      <c r="KT1207" s="74"/>
      <c r="KU1207" s="16"/>
      <c r="KV1207" s="72"/>
      <c r="KW1207" s="72"/>
      <c r="KX1207" s="16"/>
      <c r="KZ1207" s="16"/>
      <c r="LA1207" s="16"/>
      <c r="LB1207" s="74"/>
      <c r="LC1207" s="74"/>
    </row>
    <row r="1208" spans="8:315" x14ac:dyDescent="0.35">
      <c r="H1208" s="4"/>
      <c r="J1208" s="8"/>
      <c r="K1208" s="8"/>
      <c r="L1208" s="8"/>
      <c r="M1208" s="8"/>
      <c r="O1208" s="8"/>
      <c r="P1208" s="8"/>
      <c r="R1208" s="8"/>
      <c r="S1208" s="8"/>
      <c r="T1208" s="8"/>
      <c r="U1208" s="8"/>
      <c r="W1208" s="8">
        <f t="shared" si="4425"/>
        <v>39.200000000000003</v>
      </c>
      <c r="X1208">
        <v>3301200</v>
      </c>
      <c r="Y1208">
        <f t="shared" si="4426"/>
        <v>917</v>
      </c>
      <c r="Z1208" s="8">
        <v>0</v>
      </c>
      <c r="AA1208" s="8">
        <v>-7.7</v>
      </c>
      <c r="AB1208" s="8">
        <v>57.4</v>
      </c>
      <c r="AC1208" s="4"/>
      <c r="KL1208" s="84"/>
      <c r="KP1208" s="84"/>
      <c r="KS1208" s="74"/>
      <c r="KT1208" s="74"/>
      <c r="KU1208" s="16"/>
      <c r="KV1208" s="72"/>
      <c r="KW1208" s="72"/>
      <c r="KX1208" s="16"/>
      <c r="KZ1208" s="16"/>
      <c r="LA1208" s="16"/>
      <c r="LB1208" s="74"/>
      <c r="LC1208" s="74"/>
    </row>
    <row r="1209" spans="8:315" x14ac:dyDescent="0.35">
      <c r="H1209" s="4"/>
      <c r="J1209" s="8"/>
      <c r="K1209" s="8"/>
      <c r="L1209" s="8"/>
      <c r="M1209" s="8"/>
      <c r="O1209" s="8"/>
      <c r="P1209" s="8"/>
      <c r="R1209" s="8"/>
      <c r="S1209" s="8"/>
      <c r="T1209" s="8"/>
      <c r="U1209" s="8"/>
      <c r="W1209" s="8">
        <f t="shared" si="4425"/>
        <v>39.299999999999997</v>
      </c>
      <c r="X1209">
        <v>3304800</v>
      </c>
      <c r="Y1209">
        <f t="shared" si="4426"/>
        <v>918</v>
      </c>
      <c r="Z1209" s="8">
        <v>0</v>
      </c>
      <c r="AA1209" s="8">
        <v>-7.6</v>
      </c>
      <c r="AB1209" s="8">
        <v>55.4</v>
      </c>
      <c r="AC1209" s="4"/>
      <c r="KL1209" s="84"/>
      <c r="KP1209" s="84"/>
      <c r="KS1209" s="74"/>
      <c r="KT1209" s="74"/>
      <c r="KU1209" s="16"/>
      <c r="KV1209" s="72"/>
      <c r="KW1209" s="72"/>
      <c r="KX1209" s="16"/>
      <c r="KZ1209" s="16"/>
      <c r="LA1209" s="16"/>
      <c r="LB1209" s="74"/>
      <c r="LC1209" s="74"/>
    </row>
    <row r="1210" spans="8:315" x14ac:dyDescent="0.35">
      <c r="H1210" s="4"/>
      <c r="J1210" s="8"/>
      <c r="K1210" s="8"/>
      <c r="L1210" s="8"/>
      <c r="M1210" s="8"/>
      <c r="O1210" s="8"/>
      <c r="P1210" s="8"/>
      <c r="R1210" s="8"/>
      <c r="S1210" s="8"/>
      <c r="T1210" s="8"/>
      <c r="U1210" s="8"/>
      <c r="W1210" s="8">
        <f t="shared" si="4425"/>
        <v>39.299999999999997</v>
      </c>
      <c r="X1210">
        <v>3308400</v>
      </c>
      <c r="Y1210">
        <f t="shared" si="4426"/>
        <v>919</v>
      </c>
      <c r="Z1210" s="8">
        <v>0</v>
      </c>
      <c r="AA1210" s="8">
        <v>-7.6</v>
      </c>
      <c r="AB1210" s="8">
        <v>56</v>
      </c>
      <c r="AC1210" s="4"/>
      <c r="KL1210" s="84"/>
      <c r="KP1210" s="84"/>
      <c r="KS1210" s="74"/>
      <c r="KT1210" s="74"/>
      <c r="KU1210" s="16"/>
      <c r="KV1210" s="72"/>
      <c r="KW1210" s="72"/>
      <c r="KX1210" s="16"/>
      <c r="KZ1210" s="16"/>
      <c r="LA1210" s="16"/>
      <c r="LB1210" s="74"/>
      <c r="LC1210" s="74"/>
    </row>
    <row r="1211" spans="8:315" x14ac:dyDescent="0.35">
      <c r="H1211" s="4"/>
      <c r="J1211" s="8"/>
      <c r="K1211" s="8"/>
      <c r="L1211" s="8"/>
      <c r="M1211" s="8"/>
      <c r="O1211" s="8"/>
      <c r="P1211" s="8"/>
      <c r="R1211" s="8"/>
      <c r="S1211" s="8"/>
      <c r="T1211" s="8"/>
      <c r="U1211" s="8"/>
      <c r="W1211" s="8">
        <f t="shared" si="4425"/>
        <v>39.299999999999997</v>
      </c>
      <c r="X1211">
        <v>3312000</v>
      </c>
      <c r="Y1211">
        <f t="shared" si="4426"/>
        <v>920</v>
      </c>
      <c r="Z1211" s="8">
        <v>11.9</v>
      </c>
      <c r="AA1211" s="8">
        <v>-7.6</v>
      </c>
      <c r="AB1211" s="8">
        <v>53.9</v>
      </c>
      <c r="AC1211" s="4"/>
      <c r="KL1211" s="84"/>
      <c r="KP1211" s="84"/>
      <c r="KS1211" s="74"/>
      <c r="KT1211" s="74"/>
      <c r="KU1211" s="16"/>
      <c r="KV1211" s="72"/>
      <c r="KW1211" s="72"/>
      <c r="KX1211" s="16"/>
      <c r="KZ1211" s="16"/>
      <c r="LA1211" s="16"/>
      <c r="LB1211" s="74"/>
      <c r="LC1211" s="74"/>
    </row>
    <row r="1212" spans="8:315" x14ac:dyDescent="0.35">
      <c r="H1212" s="4"/>
      <c r="J1212" s="8"/>
      <c r="K1212" s="8"/>
      <c r="L1212" s="8"/>
      <c r="M1212" s="8"/>
      <c r="O1212" s="8"/>
      <c r="P1212" s="8"/>
      <c r="R1212" s="8"/>
      <c r="S1212" s="8"/>
      <c r="T1212" s="8"/>
      <c r="U1212" s="8"/>
      <c r="W1212" s="8">
        <f t="shared" si="4425"/>
        <v>39.4</v>
      </c>
      <c r="X1212">
        <v>3315600</v>
      </c>
      <c r="Y1212">
        <f t="shared" si="4426"/>
        <v>921</v>
      </c>
      <c r="Z1212" s="8">
        <v>98.3</v>
      </c>
      <c r="AA1212" s="8">
        <v>-7.4</v>
      </c>
      <c r="AB1212" s="8">
        <v>54.3</v>
      </c>
      <c r="AC1212" s="4"/>
      <c r="KL1212" s="84"/>
      <c r="KP1212" s="84"/>
      <c r="KS1212" s="74"/>
      <c r="KT1212" s="74"/>
      <c r="KU1212" s="16"/>
      <c r="KV1212" s="72"/>
      <c r="KW1212" s="72"/>
      <c r="KX1212" s="16"/>
      <c r="KZ1212" s="16"/>
      <c r="LA1212" s="16"/>
      <c r="LB1212" s="74"/>
      <c r="LC1212" s="74"/>
    </row>
    <row r="1213" spans="8:315" x14ac:dyDescent="0.35">
      <c r="H1213" s="4"/>
      <c r="J1213" s="8"/>
      <c r="K1213" s="8"/>
      <c r="L1213" s="8"/>
      <c r="M1213" s="8"/>
      <c r="O1213" s="8"/>
      <c r="P1213" s="8"/>
      <c r="R1213" s="8"/>
      <c r="S1213" s="8"/>
      <c r="T1213" s="8"/>
      <c r="U1213" s="8"/>
      <c r="W1213" s="8">
        <f t="shared" si="4425"/>
        <v>39.4</v>
      </c>
      <c r="X1213">
        <v>3319200</v>
      </c>
      <c r="Y1213">
        <f t="shared" si="4426"/>
        <v>922</v>
      </c>
      <c r="Z1213" s="8">
        <v>218.9</v>
      </c>
      <c r="AA1213" s="8">
        <v>-7.1</v>
      </c>
      <c r="AB1213" s="8">
        <v>54.8</v>
      </c>
      <c r="AC1213" s="4"/>
      <c r="KL1213" s="84"/>
      <c r="KP1213" s="84"/>
      <c r="KS1213" s="74"/>
      <c r="KT1213" s="74"/>
      <c r="KU1213" s="16"/>
      <c r="KV1213" s="72"/>
      <c r="KW1213" s="72"/>
      <c r="KX1213" s="16"/>
      <c r="KZ1213" s="16"/>
      <c r="LA1213" s="16"/>
      <c r="LB1213" s="74"/>
      <c r="LC1213" s="74"/>
    </row>
    <row r="1214" spans="8:315" x14ac:dyDescent="0.35">
      <c r="H1214" s="4"/>
      <c r="J1214" s="8"/>
      <c r="K1214" s="8"/>
      <c r="L1214" s="8"/>
      <c r="M1214" s="8"/>
      <c r="O1214" s="8"/>
      <c r="P1214" s="8"/>
      <c r="R1214" s="8"/>
      <c r="S1214" s="8"/>
      <c r="T1214" s="8"/>
      <c r="U1214" s="8"/>
      <c r="W1214" s="8">
        <f t="shared" si="4425"/>
        <v>39.5</v>
      </c>
      <c r="X1214">
        <v>3322800</v>
      </c>
      <c r="Y1214">
        <f t="shared" si="4426"/>
        <v>923</v>
      </c>
      <c r="Z1214" s="8">
        <v>347.2</v>
      </c>
      <c r="AA1214" s="8">
        <v>-6.8</v>
      </c>
      <c r="AB1214" s="8">
        <v>52.1</v>
      </c>
      <c r="AC1214" s="4"/>
      <c r="KL1214" s="84"/>
      <c r="KP1214" s="84"/>
      <c r="KS1214" s="74"/>
      <c r="KT1214" s="74"/>
      <c r="KU1214" s="16"/>
      <c r="KV1214" s="72"/>
      <c r="KW1214" s="72"/>
      <c r="KX1214" s="16"/>
      <c r="KZ1214" s="16"/>
      <c r="LA1214" s="16"/>
      <c r="LB1214" s="74"/>
      <c r="LC1214" s="74"/>
    </row>
    <row r="1215" spans="8:315" x14ac:dyDescent="0.35">
      <c r="H1215" s="4"/>
      <c r="J1215" s="8"/>
      <c r="K1215" s="8"/>
      <c r="L1215" s="8"/>
      <c r="M1215" s="8"/>
      <c r="O1215" s="8"/>
      <c r="P1215" s="8"/>
      <c r="R1215" s="8"/>
      <c r="S1215" s="8"/>
      <c r="T1215" s="8"/>
      <c r="U1215" s="8"/>
      <c r="W1215" s="8">
        <f t="shared" si="4425"/>
        <v>39.5</v>
      </c>
      <c r="X1215">
        <v>3326400</v>
      </c>
      <c r="Y1215">
        <f t="shared" si="4426"/>
        <v>924</v>
      </c>
      <c r="Z1215" s="8">
        <v>284.39999999999998</v>
      </c>
      <c r="AA1215" s="8">
        <v>-6.8</v>
      </c>
      <c r="AB1215" s="8">
        <v>54.4</v>
      </c>
      <c r="AC1215" s="4"/>
      <c r="KL1215" s="84"/>
      <c r="KP1215" s="84"/>
      <c r="KS1215" s="74"/>
      <c r="KT1215" s="74"/>
      <c r="KU1215" s="16"/>
      <c r="KV1215" s="72"/>
      <c r="KW1215" s="72"/>
      <c r="KX1215" s="16"/>
      <c r="KZ1215" s="16"/>
      <c r="LA1215" s="16"/>
      <c r="LB1215" s="74"/>
      <c r="LC1215" s="74"/>
    </row>
    <row r="1216" spans="8:315" x14ac:dyDescent="0.35">
      <c r="H1216" s="4"/>
      <c r="J1216" s="8"/>
      <c r="K1216" s="8"/>
      <c r="L1216" s="8"/>
      <c r="M1216" s="8"/>
      <c r="O1216" s="8"/>
      <c r="P1216" s="8"/>
      <c r="R1216" s="8"/>
      <c r="S1216" s="8"/>
      <c r="T1216" s="8"/>
      <c r="U1216" s="8"/>
      <c r="W1216" s="8">
        <f t="shared" si="4425"/>
        <v>39.5</v>
      </c>
      <c r="X1216">
        <v>3330000</v>
      </c>
      <c r="Y1216">
        <f t="shared" si="4426"/>
        <v>925</v>
      </c>
      <c r="Z1216" s="8">
        <v>284.39999999999998</v>
      </c>
      <c r="AA1216" s="8">
        <v>-6.7</v>
      </c>
      <c r="AB1216" s="8">
        <v>54.9</v>
      </c>
      <c r="AC1216" s="4"/>
      <c r="KL1216" s="84"/>
      <c r="KP1216" s="84"/>
      <c r="KS1216" s="74"/>
      <c r="KT1216" s="74"/>
      <c r="KU1216" s="16"/>
      <c r="KV1216" s="72"/>
      <c r="KW1216" s="72"/>
      <c r="KX1216" s="16"/>
      <c r="KZ1216" s="16"/>
      <c r="LA1216" s="16"/>
      <c r="LB1216" s="74"/>
      <c r="LC1216" s="74"/>
    </row>
    <row r="1217" spans="8:315" x14ac:dyDescent="0.35">
      <c r="H1217" s="4"/>
      <c r="J1217" s="8"/>
      <c r="K1217" s="8"/>
      <c r="L1217" s="8"/>
      <c r="M1217" s="8"/>
      <c r="O1217" s="8"/>
      <c r="P1217" s="8"/>
      <c r="R1217" s="8"/>
      <c r="S1217" s="8"/>
      <c r="T1217" s="8"/>
      <c r="U1217" s="8"/>
      <c r="W1217" s="8">
        <f t="shared" si="4425"/>
        <v>39.6</v>
      </c>
      <c r="X1217">
        <v>3333600</v>
      </c>
      <c r="Y1217">
        <f t="shared" si="4426"/>
        <v>926</v>
      </c>
      <c r="Z1217" s="8">
        <v>232.5</v>
      </c>
      <c r="AA1217" s="8">
        <v>-6.1</v>
      </c>
      <c r="AB1217" s="8">
        <v>45.1</v>
      </c>
      <c r="AC1217" s="4"/>
      <c r="KL1217" s="84"/>
      <c r="KP1217" s="84"/>
      <c r="KS1217" s="74"/>
      <c r="KT1217" s="74"/>
      <c r="KU1217" s="16"/>
      <c r="KV1217" s="72"/>
      <c r="KW1217" s="72"/>
      <c r="KX1217" s="16"/>
      <c r="KZ1217" s="16"/>
      <c r="LA1217" s="16"/>
      <c r="LB1217" s="74"/>
      <c r="LC1217" s="74"/>
    </row>
    <row r="1218" spans="8:315" x14ac:dyDescent="0.35">
      <c r="H1218" s="4"/>
      <c r="J1218" s="8"/>
      <c r="K1218" s="8"/>
      <c r="L1218" s="8"/>
      <c r="M1218" s="8"/>
      <c r="O1218" s="8"/>
      <c r="P1218" s="8"/>
      <c r="R1218" s="8"/>
      <c r="S1218" s="8"/>
      <c r="T1218" s="8"/>
      <c r="U1218" s="8"/>
      <c r="W1218" s="8">
        <f t="shared" si="4425"/>
        <v>39.6</v>
      </c>
      <c r="X1218">
        <v>3337200</v>
      </c>
      <c r="Y1218">
        <f t="shared" si="4426"/>
        <v>927</v>
      </c>
      <c r="Z1218" s="8">
        <v>143.6</v>
      </c>
      <c r="AA1218" s="8">
        <v>-6.1</v>
      </c>
      <c r="AB1218" s="8">
        <v>44.6</v>
      </c>
      <c r="AC1218" s="4"/>
      <c r="KL1218" s="84"/>
      <c r="KP1218" s="84"/>
      <c r="KS1218" s="74"/>
      <c r="KT1218" s="74"/>
      <c r="KU1218" s="16"/>
      <c r="KV1218" s="72"/>
      <c r="KW1218" s="72"/>
      <c r="KX1218" s="16"/>
      <c r="KZ1218" s="16"/>
      <c r="LA1218" s="16"/>
      <c r="LB1218" s="74"/>
      <c r="LC1218" s="74"/>
    </row>
    <row r="1219" spans="8:315" x14ac:dyDescent="0.35">
      <c r="H1219" s="4"/>
      <c r="J1219" s="8"/>
      <c r="K1219" s="8"/>
      <c r="L1219" s="8"/>
      <c r="M1219" s="8"/>
      <c r="O1219" s="8"/>
      <c r="P1219" s="8"/>
      <c r="R1219" s="8"/>
      <c r="S1219" s="8"/>
      <c r="T1219" s="8"/>
      <c r="U1219" s="8"/>
      <c r="W1219" s="8">
        <f t="shared" si="4425"/>
        <v>39.700000000000003</v>
      </c>
      <c r="X1219">
        <v>3340800</v>
      </c>
      <c r="Y1219">
        <f t="shared" si="4426"/>
        <v>928</v>
      </c>
      <c r="Z1219" s="8">
        <v>100</v>
      </c>
      <c r="AA1219" s="8">
        <v>-6.2</v>
      </c>
      <c r="AB1219" s="8">
        <v>47.5</v>
      </c>
      <c r="AC1219" s="4"/>
      <c r="KL1219" s="84"/>
      <c r="KP1219" s="84"/>
      <c r="KS1219" s="74"/>
      <c r="KT1219" s="74"/>
      <c r="KU1219" s="16"/>
      <c r="KV1219" s="72"/>
      <c r="KW1219" s="72"/>
      <c r="KX1219" s="16"/>
      <c r="KZ1219" s="16"/>
      <c r="LA1219" s="16"/>
      <c r="LB1219" s="74"/>
      <c r="LC1219" s="74"/>
    </row>
    <row r="1220" spans="8:315" x14ac:dyDescent="0.35">
      <c r="H1220" s="4"/>
      <c r="J1220" s="8"/>
      <c r="K1220" s="8"/>
      <c r="L1220" s="8"/>
      <c r="M1220" s="8"/>
      <c r="O1220" s="8"/>
      <c r="P1220" s="8"/>
      <c r="R1220" s="8"/>
      <c r="S1220" s="8"/>
      <c r="T1220" s="8"/>
      <c r="U1220" s="8"/>
      <c r="W1220" s="8">
        <f t="shared" si="4425"/>
        <v>39.700000000000003</v>
      </c>
      <c r="X1220">
        <v>3344400</v>
      </c>
      <c r="Y1220">
        <f t="shared" si="4426"/>
        <v>929</v>
      </c>
      <c r="Z1220" s="8">
        <v>36.9</v>
      </c>
      <c r="AA1220" s="8">
        <v>-6.4</v>
      </c>
      <c r="AB1220" s="8">
        <v>52</v>
      </c>
      <c r="AC1220" s="4"/>
      <c r="KL1220" s="84"/>
      <c r="KP1220" s="84"/>
      <c r="KS1220" s="74"/>
      <c r="KT1220" s="74"/>
      <c r="KU1220" s="16"/>
      <c r="KV1220" s="72"/>
      <c r="KW1220" s="72"/>
      <c r="KX1220" s="16"/>
      <c r="KZ1220" s="16"/>
      <c r="LA1220" s="16"/>
      <c r="LB1220" s="74"/>
      <c r="LC1220" s="74"/>
    </row>
    <row r="1221" spans="8:315" x14ac:dyDescent="0.35">
      <c r="H1221" s="4"/>
      <c r="J1221" s="8"/>
      <c r="K1221" s="8"/>
      <c r="L1221" s="8"/>
      <c r="M1221" s="8"/>
      <c r="O1221" s="8"/>
      <c r="P1221" s="8"/>
      <c r="R1221" s="8"/>
      <c r="S1221" s="8"/>
      <c r="T1221" s="8"/>
      <c r="U1221" s="8"/>
      <c r="W1221" s="8">
        <f t="shared" si="4425"/>
        <v>39.799999999999997</v>
      </c>
      <c r="X1221">
        <v>3348000</v>
      </c>
      <c r="Y1221">
        <f t="shared" si="4426"/>
        <v>930</v>
      </c>
      <c r="Z1221" s="8">
        <v>1.7</v>
      </c>
      <c r="AA1221" s="8">
        <v>-6.9</v>
      </c>
      <c r="AB1221" s="8">
        <v>54.4</v>
      </c>
      <c r="AC1221" s="4"/>
      <c r="KL1221" s="84"/>
      <c r="KP1221" s="84"/>
      <c r="KS1221" s="74"/>
      <c r="KT1221" s="74"/>
      <c r="KU1221" s="16"/>
      <c r="KV1221" s="72"/>
      <c r="KW1221" s="72"/>
      <c r="KX1221" s="16"/>
      <c r="KZ1221" s="16"/>
      <c r="LA1221" s="16"/>
      <c r="LB1221" s="74"/>
      <c r="LC1221" s="74"/>
    </row>
    <row r="1222" spans="8:315" x14ac:dyDescent="0.35">
      <c r="H1222" s="4"/>
      <c r="J1222" s="8"/>
      <c r="K1222" s="8"/>
      <c r="L1222" s="8"/>
      <c r="M1222" s="8"/>
      <c r="O1222" s="8"/>
      <c r="P1222" s="8"/>
      <c r="R1222" s="8"/>
      <c r="S1222" s="8"/>
      <c r="T1222" s="8"/>
      <c r="U1222" s="8"/>
      <c r="W1222" s="8">
        <f t="shared" si="4425"/>
        <v>39.799999999999997</v>
      </c>
      <c r="X1222">
        <v>3351600</v>
      </c>
      <c r="Y1222">
        <f t="shared" si="4426"/>
        <v>931</v>
      </c>
      <c r="Z1222" s="8">
        <v>0</v>
      </c>
      <c r="AA1222" s="8">
        <v>-7.1</v>
      </c>
      <c r="AB1222" s="8">
        <v>53.4</v>
      </c>
      <c r="AC1222" s="4"/>
      <c r="KL1222" s="84"/>
      <c r="KP1222" s="84"/>
      <c r="KS1222" s="74"/>
      <c r="KT1222" s="74"/>
      <c r="KU1222" s="16"/>
      <c r="KV1222" s="72"/>
      <c r="KW1222" s="72"/>
      <c r="KX1222" s="16"/>
      <c r="KZ1222" s="16"/>
      <c r="LA1222" s="16"/>
      <c r="LB1222" s="74"/>
      <c r="LC1222" s="74"/>
    </row>
    <row r="1223" spans="8:315" x14ac:dyDescent="0.35">
      <c r="H1223" s="4"/>
      <c r="J1223" s="8"/>
      <c r="K1223" s="8"/>
      <c r="L1223" s="8"/>
      <c r="M1223" s="8"/>
      <c r="O1223" s="8"/>
      <c r="P1223" s="8"/>
      <c r="R1223" s="8"/>
      <c r="S1223" s="8"/>
      <c r="T1223" s="8"/>
      <c r="U1223" s="8"/>
      <c r="W1223" s="8">
        <f t="shared" si="4425"/>
        <v>39.799999999999997</v>
      </c>
      <c r="X1223">
        <v>3355200</v>
      </c>
      <c r="Y1223">
        <f t="shared" si="4426"/>
        <v>932</v>
      </c>
      <c r="Z1223" s="8">
        <v>0</v>
      </c>
      <c r="AA1223" s="8">
        <v>-7.2</v>
      </c>
      <c r="AB1223" s="8">
        <v>58.1</v>
      </c>
      <c r="AC1223" s="4"/>
      <c r="KL1223" s="84"/>
      <c r="KP1223" s="84"/>
      <c r="KS1223" s="74"/>
      <c r="KT1223" s="74"/>
      <c r="KU1223" s="16"/>
      <c r="KV1223" s="72"/>
      <c r="KW1223" s="72"/>
      <c r="KX1223" s="16"/>
      <c r="KZ1223" s="16"/>
      <c r="LA1223" s="16"/>
      <c r="LB1223" s="74"/>
      <c r="LC1223" s="74"/>
    </row>
    <row r="1224" spans="8:315" x14ac:dyDescent="0.35">
      <c r="H1224" s="4"/>
      <c r="J1224" s="8"/>
      <c r="K1224" s="8"/>
      <c r="L1224" s="8"/>
      <c r="M1224" s="8"/>
      <c r="O1224" s="8"/>
      <c r="P1224" s="8"/>
      <c r="R1224" s="8"/>
      <c r="S1224" s="8"/>
      <c r="T1224" s="8"/>
      <c r="U1224" s="8"/>
      <c r="W1224" s="8">
        <f t="shared" si="4425"/>
        <v>39.9</v>
      </c>
      <c r="X1224">
        <v>3358800</v>
      </c>
      <c r="Y1224">
        <f t="shared" si="4426"/>
        <v>933</v>
      </c>
      <c r="Z1224" s="8">
        <v>0</v>
      </c>
      <c r="AA1224" s="8">
        <v>-7.2</v>
      </c>
      <c r="AB1224" s="8">
        <v>63.1</v>
      </c>
      <c r="AC1224" s="4"/>
      <c r="KL1224" s="84"/>
      <c r="KP1224" s="84"/>
      <c r="KS1224" s="74"/>
      <c r="KT1224" s="74"/>
      <c r="KU1224" s="16"/>
      <c r="KV1224" s="72"/>
      <c r="KW1224" s="72"/>
      <c r="KX1224" s="16"/>
      <c r="KZ1224" s="16"/>
      <c r="LA1224" s="16"/>
      <c r="LB1224" s="74"/>
      <c r="LC1224" s="74"/>
    </row>
    <row r="1225" spans="8:315" x14ac:dyDescent="0.35">
      <c r="H1225" s="4"/>
      <c r="J1225" s="8"/>
      <c r="K1225" s="8"/>
      <c r="L1225" s="8"/>
      <c r="M1225" s="8"/>
      <c r="O1225" s="8"/>
      <c r="P1225" s="8"/>
      <c r="R1225" s="8"/>
      <c r="S1225" s="8"/>
      <c r="T1225" s="8"/>
      <c r="U1225" s="8"/>
      <c r="W1225" s="8">
        <f t="shared" si="4425"/>
        <v>39.9</v>
      </c>
      <c r="X1225">
        <v>3362400</v>
      </c>
      <c r="Y1225">
        <f t="shared" si="4426"/>
        <v>934</v>
      </c>
      <c r="Z1225" s="8">
        <v>0</v>
      </c>
      <c r="AA1225" s="8">
        <v>-7.2</v>
      </c>
      <c r="AB1225" s="8">
        <v>64.599999999999994</v>
      </c>
      <c r="AC1225" s="4"/>
      <c r="KL1225" s="84"/>
      <c r="KP1225" s="84"/>
      <c r="KS1225" s="74"/>
      <c r="KT1225" s="74"/>
      <c r="KU1225" s="16"/>
      <c r="KV1225" s="72"/>
      <c r="KW1225" s="72"/>
      <c r="KX1225" s="16"/>
      <c r="KZ1225" s="16"/>
      <c r="LA1225" s="16"/>
      <c r="LB1225" s="74"/>
      <c r="LC1225" s="74"/>
    </row>
    <row r="1226" spans="8:315" x14ac:dyDescent="0.35">
      <c r="H1226" s="4"/>
      <c r="J1226" s="8"/>
      <c r="K1226" s="8"/>
      <c r="L1226" s="8"/>
      <c r="M1226" s="8"/>
      <c r="O1226" s="8"/>
      <c r="P1226" s="8"/>
      <c r="R1226" s="8"/>
      <c r="S1226" s="8"/>
      <c r="T1226" s="8"/>
      <c r="U1226" s="8"/>
      <c r="W1226" s="8">
        <f t="shared" si="4425"/>
        <v>40</v>
      </c>
      <c r="X1226">
        <v>3366000</v>
      </c>
      <c r="Y1226">
        <f t="shared" si="4426"/>
        <v>935</v>
      </c>
      <c r="Z1226" s="8">
        <v>0</v>
      </c>
      <c r="AA1226" s="8">
        <v>-7.1</v>
      </c>
      <c r="AB1226" s="8">
        <v>66.400000000000006</v>
      </c>
      <c r="AC1226" s="4"/>
      <c r="KL1226" s="84"/>
      <c r="KP1226" s="84"/>
      <c r="KS1226" s="74"/>
      <c r="KT1226" s="74"/>
      <c r="KU1226" s="16"/>
      <c r="KV1226" s="72"/>
      <c r="KW1226" s="72"/>
      <c r="KX1226" s="16"/>
      <c r="KZ1226" s="16"/>
      <c r="LA1226" s="16"/>
      <c r="LB1226" s="74"/>
      <c r="LC1226" s="74"/>
    </row>
    <row r="1227" spans="8:315" x14ac:dyDescent="0.35">
      <c r="H1227" s="4"/>
      <c r="J1227" s="8"/>
      <c r="K1227" s="8"/>
      <c r="L1227" s="8"/>
      <c r="M1227" s="8"/>
      <c r="O1227" s="8"/>
      <c r="P1227" s="8"/>
      <c r="R1227" s="8"/>
      <c r="S1227" s="8"/>
      <c r="T1227" s="8"/>
      <c r="U1227" s="8"/>
      <c r="W1227" s="8">
        <f t="shared" si="4425"/>
        <v>40</v>
      </c>
      <c r="X1227">
        <v>3369600</v>
      </c>
      <c r="Y1227">
        <f t="shared" si="4426"/>
        <v>936</v>
      </c>
      <c r="Z1227" s="8">
        <v>0</v>
      </c>
      <c r="AA1227" s="8">
        <v>-7.4</v>
      </c>
      <c r="AB1227" s="8">
        <v>79.3</v>
      </c>
      <c r="AC1227" s="4"/>
      <c r="KL1227" s="84"/>
      <c r="KP1227" s="84"/>
      <c r="KS1227" s="74"/>
      <c r="KT1227" s="74"/>
      <c r="KU1227" s="16"/>
      <c r="KV1227" s="72"/>
      <c r="KW1227" s="72"/>
      <c r="KX1227" s="16"/>
      <c r="KZ1227" s="16"/>
      <c r="LA1227" s="16"/>
      <c r="LB1227" s="74"/>
      <c r="LC1227" s="74"/>
    </row>
    <row r="1228" spans="8:315" x14ac:dyDescent="0.35">
      <c r="H1228" s="4"/>
      <c r="J1228" s="8"/>
      <c r="K1228" s="8"/>
      <c r="L1228" s="8"/>
      <c r="M1228" s="8"/>
      <c r="O1228" s="8"/>
      <c r="P1228" s="8"/>
      <c r="R1228" s="8"/>
      <c r="S1228" s="8"/>
      <c r="T1228" s="8"/>
      <c r="U1228" s="8"/>
      <c r="W1228" s="8">
        <f t="shared" si="4425"/>
        <v>40</v>
      </c>
      <c r="X1228">
        <v>3373200</v>
      </c>
      <c r="Y1228">
        <f t="shared" si="4426"/>
        <v>937</v>
      </c>
      <c r="Z1228" s="8">
        <v>0</v>
      </c>
      <c r="AA1228" s="8">
        <v>-7.9</v>
      </c>
      <c r="AB1228" s="8">
        <v>85.6</v>
      </c>
      <c r="AC1228" s="4"/>
      <c r="KL1228" s="84"/>
      <c r="KP1228" s="84"/>
      <c r="KS1228" s="74"/>
      <c r="KT1228" s="74"/>
      <c r="KU1228" s="16"/>
      <c r="KV1228" s="72"/>
      <c r="KW1228" s="72"/>
      <c r="KX1228" s="16"/>
      <c r="KZ1228" s="16"/>
      <c r="LA1228" s="16"/>
      <c r="LB1228" s="74"/>
      <c r="LC1228" s="74"/>
    </row>
    <row r="1229" spans="8:315" x14ac:dyDescent="0.35">
      <c r="H1229" s="4"/>
      <c r="J1229" s="8"/>
      <c r="K1229" s="8"/>
      <c r="L1229" s="8"/>
      <c r="M1229" s="8"/>
      <c r="O1229" s="8"/>
      <c r="P1229" s="8"/>
      <c r="R1229" s="8"/>
      <c r="S1229" s="8"/>
      <c r="T1229" s="8"/>
      <c r="U1229" s="8"/>
      <c r="W1229" s="8">
        <f t="shared" si="4425"/>
        <v>40.1</v>
      </c>
      <c r="X1229">
        <v>3376800</v>
      </c>
      <c r="Y1229">
        <f t="shared" si="4426"/>
        <v>938</v>
      </c>
      <c r="Z1229" s="8">
        <v>0</v>
      </c>
      <c r="AA1229" s="8">
        <v>-8.1</v>
      </c>
      <c r="AB1229" s="8">
        <v>89</v>
      </c>
      <c r="AC1229" s="4"/>
      <c r="KL1229" s="84"/>
      <c r="KP1229" s="84"/>
      <c r="KS1229" s="74"/>
      <c r="KT1229" s="74"/>
      <c r="KU1229" s="16"/>
      <c r="KV1229" s="72"/>
      <c r="KW1229" s="72"/>
      <c r="KX1229" s="16"/>
      <c r="KZ1229" s="16"/>
      <c r="LA1229" s="16"/>
      <c r="LB1229" s="74"/>
      <c r="LC1229" s="74"/>
    </row>
    <row r="1230" spans="8:315" x14ac:dyDescent="0.35">
      <c r="H1230" s="4"/>
      <c r="J1230" s="8"/>
      <c r="K1230" s="8"/>
      <c r="L1230" s="8"/>
      <c r="M1230" s="8"/>
      <c r="O1230" s="8"/>
      <c r="P1230" s="8"/>
      <c r="R1230" s="8"/>
      <c r="S1230" s="8"/>
      <c r="T1230" s="8"/>
      <c r="U1230" s="8"/>
      <c r="W1230" s="8">
        <f t="shared" si="4425"/>
        <v>40.1</v>
      </c>
      <c r="X1230">
        <v>3380400</v>
      </c>
      <c r="Y1230">
        <f t="shared" si="4426"/>
        <v>939</v>
      </c>
      <c r="Z1230" s="8">
        <v>0</v>
      </c>
      <c r="AA1230" s="8">
        <v>-8.1999999999999993</v>
      </c>
      <c r="AB1230" s="8">
        <v>87.7</v>
      </c>
      <c r="AC1230" s="4"/>
      <c r="KL1230" s="84"/>
      <c r="KP1230" s="84"/>
      <c r="KS1230" s="74"/>
      <c r="KT1230" s="74"/>
      <c r="KU1230" s="16"/>
      <c r="KV1230" s="72"/>
      <c r="KW1230" s="72"/>
      <c r="KX1230" s="16"/>
      <c r="KZ1230" s="16"/>
      <c r="LA1230" s="16"/>
      <c r="LB1230" s="74"/>
      <c r="LC1230" s="74"/>
    </row>
    <row r="1231" spans="8:315" x14ac:dyDescent="0.35">
      <c r="H1231" s="4"/>
      <c r="J1231" s="8"/>
      <c r="K1231" s="8"/>
      <c r="L1231" s="8"/>
      <c r="M1231" s="8"/>
      <c r="O1231" s="8"/>
      <c r="P1231" s="8"/>
      <c r="R1231" s="8"/>
      <c r="S1231" s="8"/>
      <c r="T1231" s="8"/>
      <c r="U1231" s="8"/>
      <c r="W1231" s="8">
        <f t="shared" si="4425"/>
        <v>40.200000000000003</v>
      </c>
      <c r="X1231">
        <v>3384000</v>
      </c>
      <c r="Y1231">
        <f t="shared" si="4426"/>
        <v>940</v>
      </c>
      <c r="Z1231" s="8">
        <v>0</v>
      </c>
      <c r="AA1231" s="8">
        <v>-8.3000000000000007</v>
      </c>
      <c r="AB1231" s="8">
        <v>88.1</v>
      </c>
      <c r="AC1231" s="4"/>
      <c r="KL1231" s="84"/>
      <c r="KP1231" s="84"/>
      <c r="KS1231" s="74"/>
      <c r="KT1231" s="74"/>
      <c r="KU1231" s="16"/>
      <c r="KV1231" s="72"/>
      <c r="KW1231" s="72"/>
      <c r="KX1231" s="16"/>
      <c r="KZ1231" s="16"/>
      <c r="LA1231" s="16"/>
      <c r="LB1231" s="74"/>
      <c r="LC1231" s="74"/>
    </row>
    <row r="1232" spans="8:315" x14ac:dyDescent="0.35">
      <c r="H1232" s="4"/>
      <c r="J1232" s="8"/>
      <c r="K1232" s="8"/>
      <c r="L1232" s="8"/>
      <c r="M1232" s="8"/>
      <c r="O1232" s="8"/>
      <c r="P1232" s="8"/>
      <c r="R1232" s="8"/>
      <c r="S1232" s="8"/>
      <c r="T1232" s="8"/>
      <c r="U1232" s="8"/>
      <c r="W1232" s="8">
        <f t="shared" si="4425"/>
        <v>40.200000000000003</v>
      </c>
      <c r="X1232">
        <v>3387600</v>
      </c>
      <c r="Y1232">
        <f t="shared" si="4426"/>
        <v>941</v>
      </c>
      <c r="Z1232" s="8">
        <v>0</v>
      </c>
      <c r="AA1232" s="8">
        <v>-8.4</v>
      </c>
      <c r="AB1232" s="8">
        <v>86.5</v>
      </c>
      <c r="AC1232" s="4"/>
      <c r="KL1232" s="84"/>
      <c r="KP1232" s="84"/>
      <c r="KS1232" s="74"/>
      <c r="KT1232" s="74"/>
      <c r="KU1232" s="16"/>
      <c r="KV1232" s="72"/>
      <c r="KW1232" s="72"/>
      <c r="KX1232" s="16"/>
      <c r="KZ1232" s="16"/>
      <c r="LA1232" s="16"/>
      <c r="LB1232" s="74"/>
      <c r="LC1232" s="74"/>
    </row>
    <row r="1233" spans="8:315" x14ac:dyDescent="0.35">
      <c r="H1233" s="4"/>
      <c r="J1233" s="8"/>
      <c r="K1233" s="8"/>
      <c r="L1233" s="8"/>
      <c r="M1233" s="8"/>
      <c r="O1233" s="8"/>
      <c r="P1233" s="8"/>
      <c r="R1233" s="8"/>
      <c r="S1233" s="8"/>
      <c r="T1233" s="8"/>
      <c r="U1233" s="8"/>
      <c r="W1233" s="8">
        <f t="shared" si="4425"/>
        <v>40.299999999999997</v>
      </c>
      <c r="X1233">
        <v>3391200</v>
      </c>
      <c r="Y1233">
        <f t="shared" si="4426"/>
        <v>942</v>
      </c>
      <c r="Z1233" s="8">
        <v>0</v>
      </c>
      <c r="AA1233" s="8">
        <v>-8.5</v>
      </c>
      <c r="AB1233" s="8">
        <v>85.7</v>
      </c>
      <c r="AC1233" s="4"/>
      <c r="KL1233" s="84"/>
      <c r="KP1233" s="84"/>
      <c r="KS1233" s="74"/>
      <c r="KT1233" s="74"/>
      <c r="KU1233" s="16"/>
      <c r="KV1233" s="72"/>
      <c r="KW1233" s="72"/>
      <c r="KX1233" s="16"/>
      <c r="KZ1233" s="16"/>
      <c r="LA1233" s="16"/>
      <c r="LB1233" s="74"/>
      <c r="LC1233" s="74"/>
    </row>
    <row r="1234" spans="8:315" x14ac:dyDescent="0.35">
      <c r="H1234" s="4"/>
      <c r="J1234" s="8"/>
      <c r="K1234" s="8"/>
      <c r="L1234" s="8"/>
      <c r="M1234" s="8"/>
      <c r="O1234" s="8"/>
      <c r="P1234" s="8"/>
      <c r="R1234" s="8"/>
      <c r="S1234" s="8"/>
      <c r="T1234" s="8"/>
      <c r="U1234" s="8"/>
      <c r="W1234" s="8">
        <f t="shared" si="4425"/>
        <v>40.299999999999997</v>
      </c>
      <c r="X1234">
        <v>3394800</v>
      </c>
      <c r="Y1234">
        <f t="shared" si="4426"/>
        <v>943</v>
      </c>
      <c r="Z1234" s="8">
        <v>0</v>
      </c>
      <c r="AA1234" s="8">
        <v>-8.6</v>
      </c>
      <c r="AB1234" s="8">
        <v>84.4</v>
      </c>
      <c r="AC1234" s="4"/>
      <c r="KL1234" s="84"/>
      <c r="KP1234" s="84"/>
      <c r="KS1234" s="74"/>
      <c r="KT1234" s="74"/>
      <c r="KU1234" s="16"/>
      <c r="KV1234" s="72"/>
      <c r="KW1234" s="72"/>
      <c r="KX1234" s="16"/>
      <c r="KZ1234" s="16"/>
      <c r="LA1234" s="16"/>
      <c r="LB1234" s="74"/>
      <c r="LC1234" s="74"/>
    </row>
    <row r="1235" spans="8:315" x14ac:dyDescent="0.35">
      <c r="H1235" s="4"/>
      <c r="J1235" s="8"/>
      <c r="K1235" s="8"/>
      <c r="L1235" s="8"/>
      <c r="M1235" s="8"/>
      <c r="O1235" s="8"/>
      <c r="P1235" s="8"/>
      <c r="R1235" s="8"/>
      <c r="S1235" s="8"/>
      <c r="T1235" s="8"/>
      <c r="U1235" s="8"/>
      <c r="W1235" s="8">
        <f t="shared" si="4425"/>
        <v>40.299999999999997</v>
      </c>
      <c r="X1235">
        <v>3398400</v>
      </c>
      <c r="Y1235">
        <f t="shared" si="4426"/>
        <v>944</v>
      </c>
      <c r="Z1235" s="8">
        <v>13.1</v>
      </c>
      <c r="AA1235" s="8">
        <v>-8.6999999999999993</v>
      </c>
      <c r="AB1235" s="8">
        <v>85.9</v>
      </c>
      <c r="AC1235" s="4"/>
      <c r="KL1235" s="84"/>
      <c r="KP1235" s="84"/>
      <c r="KS1235" s="74"/>
      <c r="KT1235" s="74"/>
      <c r="KU1235" s="16"/>
      <c r="KV1235" s="72"/>
      <c r="KW1235" s="72"/>
      <c r="KX1235" s="16"/>
      <c r="KZ1235" s="16"/>
      <c r="LA1235" s="16"/>
      <c r="LB1235" s="74"/>
      <c r="LC1235" s="74"/>
    </row>
    <row r="1236" spans="8:315" x14ac:dyDescent="0.35">
      <c r="H1236" s="4"/>
      <c r="J1236" s="8"/>
      <c r="K1236" s="8"/>
      <c r="L1236" s="8"/>
      <c r="M1236" s="8"/>
      <c r="O1236" s="8"/>
      <c r="P1236" s="8"/>
      <c r="R1236" s="8"/>
      <c r="S1236" s="8"/>
      <c r="T1236" s="8"/>
      <c r="U1236" s="8"/>
      <c r="W1236" s="8">
        <f t="shared" si="4425"/>
        <v>40.4</v>
      </c>
      <c r="X1236">
        <v>3402000</v>
      </c>
      <c r="Y1236">
        <f t="shared" si="4426"/>
        <v>945</v>
      </c>
      <c r="Z1236" s="8">
        <v>85.6</v>
      </c>
      <c r="AA1236" s="8">
        <v>-8.5</v>
      </c>
      <c r="AB1236" s="8">
        <v>84.7</v>
      </c>
      <c r="AC1236" s="4"/>
      <c r="KL1236" s="84"/>
      <c r="KP1236" s="84"/>
      <c r="KS1236" s="74"/>
      <c r="KT1236" s="74"/>
      <c r="KU1236" s="16"/>
      <c r="KV1236" s="72"/>
      <c r="KW1236" s="72"/>
      <c r="KX1236" s="16"/>
      <c r="KZ1236" s="16"/>
      <c r="LA1236" s="16"/>
      <c r="LB1236" s="74"/>
      <c r="LC1236" s="74"/>
    </row>
    <row r="1237" spans="8:315" x14ac:dyDescent="0.35">
      <c r="H1237" s="4"/>
      <c r="J1237" s="8"/>
      <c r="K1237" s="8"/>
      <c r="L1237" s="8"/>
      <c r="M1237" s="8"/>
      <c r="O1237" s="8"/>
      <c r="P1237" s="8"/>
      <c r="R1237" s="8"/>
      <c r="S1237" s="8"/>
      <c r="T1237" s="8"/>
      <c r="U1237" s="8"/>
      <c r="W1237" s="8">
        <f t="shared" si="4425"/>
        <v>40.4</v>
      </c>
      <c r="X1237">
        <v>3405600</v>
      </c>
      <c r="Y1237">
        <f t="shared" si="4426"/>
        <v>946</v>
      </c>
      <c r="Z1237" s="8">
        <v>155.80000000000001</v>
      </c>
      <c r="AA1237" s="8">
        <v>-8.1</v>
      </c>
      <c r="AB1237" s="8">
        <v>82.2</v>
      </c>
      <c r="AC1237" s="4"/>
      <c r="KL1237" s="84"/>
      <c r="KP1237" s="84"/>
      <c r="KS1237" s="74"/>
      <c r="KT1237" s="74"/>
      <c r="KU1237" s="16"/>
      <c r="KV1237" s="72"/>
      <c r="KW1237" s="72"/>
      <c r="KX1237" s="16"/>
      <c r="KZ1237" s="16"/>
      <c r="LA1237" s="16"/>
      <c r="LB1237" s="74"/>
      <c r="LC1237" s="74"/>
    </row>
    <row r="1238" spans="8:315" x14ac:dyDescent="0.35">
      <c r="H1238" s="4"/>
      <c r="J1238" s="8"/>
      <c r="K1238" s="8"/>
      <c r="L1238" s="8"/>
      <c r="M1238" s="8"/>
      <c r="O1238" s="8"/>
      <c r="P1238" s="8"/>
      <c r="R1238" s="8"/>
      <c r="S1238" s="8"/>
      <c r="T1238" s="8"/>
      <c r="U1238" s="8"/>
      <c r="W1238" s="8">
        <f t="shared" si="4425"/>
        <v>40.5</v>
      </c>
      <c r="X1238">
        <v>3409200</v>
      </c>
      <c r="Y1238">
        <f t="shared" si="4426"/>
        <v>947</v>
      </c>
      <c r="Z1238" s="8">
        <v>305.3</v>
      </c>
      <c r="AA1238" s="8">
        <v>-7.6</v>
      </c>
      <c r="AB1238" s="8">
        <v>80.099999999999994</v>
      </c>
      <c r="AC1238" s="4"/>
      <c r="KL1238" s="84"/>
      <c r="KP1238" s="84"/>
      <c r="KS1238" s="74"/>
      <c r="KT1238" s="74"/>
      <c r="KU1238" s="16"/>
      <c r="KV1238" s="72"/>
      <c r="KW1238" s="72"/>
      <c r="KX1238" s="16"/>
      <c r="KZ1238" s="16"/>
      <c r="LA1238" s="16"/>
      <c r="LB1238" s="74"/>
      <c r="LC1238" s="74"/>
    </row>
    <row r="1239" spans="8:315" x14ac:dyDescent="0.35">
      <c r="H1239" s="4"/>
      <c r="J1239" s="8"/>
      <c r="K1239" s="8"/>
      <c r="L1239" s="8"/>
      <c r="M1239" s="8"/>
      <c r="O1239" s="8"/>
      <c r="P1239" s="8"/>
      <c r="R1239" s="8"/>
      <c r="S1239" s="8"/>
      <c r="T1239" s="8"/>
      <c r="U1239" s="8"/>
      <c r="W1239" s="8">
        <f t="shared" si="4425"/>
        <v>40.5</v>
      </c>
      <c r="X1239">
        <v>3412800</v>
      </c>
      <c r="Y1239">
        <f t="shared" si="4426"/>
        <v>948</v>
      </c>
      <c r="Z1239" s="8">
        <v>401.4</v>
      </c>
      <c r="AA1239" s="8">
        <v>-6.8</v>
      </c>
      <c r="AB1239" s="8">
        <v>80.599999999999994</v>
      </c>
      <c r="AC1239" s="4"/>
      <c r="KL1239" s="84"/>
      <c r="KP1239" s="84"/>
      <c r="KS1239" s="74"/>
      <c r="KT1239" s="74"/>
      <c r="KU1239" s="16"/>
      <c r="KV1239" s="72"/>
      <c r="KW1239" s="72"/>
      <c r="KX1239" s="16"/>
      <c r="KZ1239" s="16"/>
      <c r="LA1239" s="16"/>
      <c r="LB1239" s="74"/>
      <c r="LC1239" s="74"/>
    </row>
    <row r="1240" spans="8:315" x14ac:dyDescent="0.35">
      <c r="H1240" s="4"/>
      <c r="J1240" s="8"/>
      <c r="K1240" s="8"/>
      <c r="L1240" s="8"/>
      <c r="M1240" s="8"/>
      <c r="O1240" s="8"/>
      <c r="P1240" s="8"/>
      <c r="R1240" s="8"/>
      <c r="S1240" s="8"/>
      <c r="T1240" s="8"/>
      <c r="U1240" s="8"/>
      <c r="W1240" s="8">
        <f t="shared" si="4425"/>
        <v>40.5</v>
      </c>
      <c r="X1240">
        <v>3416400</v>
      </c>
      <c r="Y1240">
        <f t="shared" si="4426"/>
        <v>949</v>
      </c>
      <c r="Z1240" s="8">
        <v>249.4</v>
      </c>
      <c r="AA1240" s="8">
        <v>-6.6</v>
      </c>
      <c r="AB1240" s="8">
        <v>82</v>
      </c>
      <c r="AC1240" s="4"/>
      <c r="KL1240" s="84"/>
      <c r="KP1240" s="84"/>
      <c r="KS1240" s="74"/>
      <c r="KT1240" s="74"/>
      <c r="KU1240" s="16"/>
      <c r="KV1240" s="72"/>
      <c r="KW1240" s="72"/>
      <c r="KX1240" s="16"/>
      <c r="KZ1240" s="16"/>
      <c r="LA1240" s="16"/>
      <c r="LB1240" s="74"/>
      <c r="LC1240" s="74"/>
    </row>
    <row r="1241" spans="8:315" x14ac:dyDescent="0.35">
      <c r="H1241" s="4"/>
      <c r="J1241" s="8"/>
      <c r="K1241" s="8"/>
      <c r="L1241" s="8"/>
      <c r="M1241" s="8"/>
      <c r="O1241" s="8"/>
      <c r="P1241" s="8"/>
      <c r="R1241" s="8"/>
      <c r="S1241" s="8"/>
      <c r="T1241" s="8"/>
      <c r="U1241" s="8"/>
      <c r="W1241" s="8">
        <f t="shared" si="4425"/>
        <v>40.6</v>
      </c>
      <c r="X1241">
        <v>3420000</v>
      </c>
      <c r="Y1241">
        <f t="shared" si="4426"/>
        <v>950</v>
      </c>
      <c r="Z1241" s="8">
        <v>283.89999999999998</v>
      </c>
      <c r="AA1241" s="8">
        <v>-6.7</v>
      </c>
      <c r="AB1241" s="8">
        <v>79.599999999999994</v>
      </c>
      <c r="AC1241" s="4"/>
      <c r="KL1241" s="84"/>
      <c r="KP1241" s="84"/>
      <c r="KS1241" s="74"/>
      <c r="KT1241" s="74"/>
      <c r="KU1241" s="16"/>
      <c r="KV1241" s="72"/>
      <c r="KW1241" s="72"/>
      <c r="KX1241" s="16"/>
      <c r="KZ1241" s="16"/>
      <c r="LA1241" s="16"/>
      <c r="LB1241" s="74"/>
      <c r="LC1241" s="74"/>
    </row>
    <row r="1242" spans="8:315" x14ac:dyDescent="0.35">
      <c r="H1242" s="4"/>
      <c r="J1242" s="8"/>
      <c r="K1242" s="8"/>
      <c r="L1242" s="8"/>
      <c r="M1242" s="8"/>
      <c r="O1242" s="8"/>
      <c r="P1242" s="8"/>
      <c r="R1242" s="8"/>
      <c r="S1242" s="8"/>
      <c r="T1242" s="8"/>
      <c r="U1242" s="8"/>
      <c r="W1242" s="8">
        <f t="shared" si="4425"/>
        <v>40.6</v>
      </c>
      <c r="X1242">
        <v>3423600</v>
      </c>
      <c r="Y1242">
        <f t="shared" si="4426"/>
        <v>951</v>
      </c>
      <c r="Z1242" s="8">
        <v>280.3</v>
      </c>
      <c r="AA1242" s="8">
        <v>-6.2</v>
      </c>
      <c r="AB1242" s="8">
        <v>81</v>
      </c>
      <c r="AC1242" s="4"/>
      <c r="KL1242" s="84"/>
      <c r="KP1242" s="84"/>
      <c r="KS1242" s="74"/>
      <c r="KT1242" s="74"/>
      <c r="KU1242" s="16"/>
      <c r="KV1242" s="72"/>
      <c r="KW1242" s="72"/>
      <c r="KX1242" s="16"/>
      <c r="KZ1242" s="16"/>
      <c r="LA1242" s="16"/>
      <c r="LB1242" s="74"/>
      <c r="LC1242" s="74"/>
    </row>
    <row r="1243" spans="8:315" x14ac:dyDescent="0.35">
      <c r="H1243" s="4"/>
      <c r="J1243" s="8"/>
      <c r="K1243" s="8"/>
      <c r="L1243" s="8"/>
      <c r="M1243" s="8"/>
      <c r="O1243" s="8"/>
      <c r="P1243" s="8"/>
      <c r="R1243" s="8"/>
      <c r="S1243" s="8"/>
      <c r="T1243" s="8"/>
      <c r="U1243" s="8"/>
      <c r="W1243" s="8">
        <f t="shared" si="4425"/>
        <v>40.700000000000003</v>
      </c>
      <c r="X1243">
        <v>3427200</v>
      </c>
      <c r="Y1243">
        <f t="shared" si="4426"/>
        <v>952</v>
      </c>
      <c r="Z1243" s="8">
        <v>165</v>
      </c>
      <c r="AA1243" s="8">
        <v>-6.2</v>
      </c>
      <c r="AB1243" s="8">
        <v>80</v>
      </c>
      <c r="AC1243" s="4"/>
      <c r="KL1243" s="84"/>
      <c r="KP1243" s="84"/>
      <c r="KS1243" s="74"/>
      <c r="KT1243" s="74"/>
      <c r="KU1243" s="16"/>
      <c r="KV1243" s="72"/>
      <c r="KW1243" s="72"/>
      <c r="KX1243" s="16"/>
      <c r="KZ1243" s="16"/>
      <c r="LA1243" s="16"/>
      <c r="LB1243" s="74"/>
      <c r="LC1243" s="74"/>
    </row>
    <row r="1244" spans="8:315" x14ac:dyDescent="0.35">
      <c r="H1244" s="4"/>
      <c r="J1244" s="8"/>
      <c r="K1244" s="8"/>
      <c r="L1244" s="8"/>
      <c r="M1244" s="8"/>
      <c r="O1244" s="8"/>
      <c r="P1244" s="8"/>
      <c r="R1244" s="8"/>
      <c r="S1244" s="8"/>
      <c r="T1244" s="8"/>
      <c r="U1244" s="8"/>
      <c r="W1244" s="8">
        <f t="shared" si="4425"/>
        <v>40.700000000000003</v>
      </c>
      <c r="X1244">
        <v>3430800</v>
      </c>
      <c r="Y1244">
        <f t="shared" si="4426"/>
        <v>953</v>
      </c>
      <c r="Z1244" s="8">
        <v>38.1</v>
      </c>
      <c r="AA1244" s="8">
        <v>-6.1</v>
      </c>
      <c r="AB1244" s="8">
        <v>81.3</v>
      </c>
      <c r="AC1244" s="4"/>
      <c r="KL1244" s="84"/>
      <c r="KP1244" s="84"/>
      <c r="KS1244" s="74"/>
      <c r="KT1244" s="74"/>
      <c r="KU1244" s="16"/>
      <c r="KV1244" s="72"/>
      <c r="KW1244" s="72"/>
      <c r="KX1244" s="16"/>
      <c r="KZ1244" s="16"/>
      <c r="LA1244" s="16"/>
      <c r="LB1244" s="74"/>
      <c r="LC1244" s="74"/>
    </row>
    <row r="1245" spans="8:315" x14ac:dyDescent="0.35">
      <c r="H1245" s="4"/>
      <c r="J1245" s="8"/>
      <c r="K1245" s="8"/>
      <c r="L1245" s="8"/>
      <c r="M1245" s="8"/>
      <c r="O1245" s="8"/>
      <c r="P1245" s="8"/>
      <c r="R1245" s="8"/>
      <c r="S1245" s="8"/>
      <c r="T1245" s="8"/>
      <c r="U1245" s="8"/>
      <c r="W1245" s="8">
        <f t="shared" si="4425"/>
        <v>40.799999999999997</v>
      </c>
      <c r="X1245">
        <v>3434400</v>
      </c>
      <c r="Y1245">
        <f t="shared" si="4426"/>
        <v>954</v>
      </c>
      <c r="Z1245" s="8">
        <v>1.4</v>
      </c>
      <c r="AA1245" s="8">
        <v>-6.2</v>
      </c>
      <c r="AB1245" s="8">
        <v>80.400000000000006</v>
      </c>
      <c r="AC1245" s="4"/>
      <c r="KL1245" s="84"/>
      <c r="KP1245" s="84"/>
      <c r="KS1245" s="74"/>
      <c r="KT1245" s="74"/>
      <c r="KU1245" s="16"/>
      <c r="KV1245" s="72"/>
      <c r="KW1245" s="72"/>
      <c r="KX1245" s="16"/>
      <c r="KZ1245" s="16"/>
      <c r="LA1245" s="16"/>
      <c r="LB1245" s="74"/>
      <c r="LC1245" s="74"/>
    </row>
    <row r="1246" spans="8:315" x14ac:dyDescent="0.35">
      <c r="H1246" s="4"/>
      <c r="J1246" s="8"/>
      <c r="K1246" s="8"/>
      <c r="L1246" s="8"/>
      <c r="M1246" s="8"/>
      <c r="O1246" s="8"/>
      <c r="P1246" s="8"/>
      <c r="R1246" s="8"/>
      <c r="S1246" s="8"/>
      <c r="T1246" s="8"/>
      <c r="U1246" s="8"/>
      <c r="W1246" s="8">
        <f t="shared" si="4425"/>
        <v>40.799999999999997</v>
      </c>
      <c r="X1246">
        <v>3438000</v>
      </c>
      <c r="Y1246">
        <f t="shared" si="4426"/>
        <v>955</v>
      </c>
      <c r="Z1246" s="8">
        <v>0</v>
      </c>
      <c r="AA1246" s="8">
        <v>-6.3</v>
      </c>
      <c r="AB1246" s="8">
        <v>82</v>
      </c>
      <c r="AC1246" s="4"/>
      <c r="KL1246" s="84"/>
      <c r="KP1246" s="84"/>
      <c r="KS1246" s="74"/>
      <c r="KT1246" s="74"/>
      <c r="KU1246" s="16"/>
      <c r="KV1246" s="72"/>
      <c r="KW1246" s="72"/>
      <c r="KX1246" s="16"/>
      <c r="KZ1246" s="16"/>
      <c r="LA1246" s="16"/>
      <c r="LB1246" s="74"/>
      <c r="LC1246" s="74"/>
    </row>
    <row r="1247" spans="8:315" x14ac:dyDescent="0.35">
      <c r="H1247" s="4"/>
      <c r="J1247" s="8"/>
      <c r="K1247" s="8"/>
      <c r="L1247" s="8"/>
      <c r="M1247" s="8"/>
      <c r="O1247" s="8"/>
      <c r="P1247" s="8"/>
      <c r="R1247" s="8"/>
      <c r="S1247" s="8"/>
      <c r="T1247" s="8"/>
      <c r="U1247" s="8"/>
      <c r="W1247" s="8">
        <f t="shared" si="4425"/>
        <v>40.799999999999997</v>
      </c>
      <c r="X1247">
        <v>3441600</v>
      </c>
      <c r="Y1247">
        <f t="shared" si="4426"/>
        <v>956</v>
      </c>
      <c r="Z1247" s="8">
        <v>0</v>
      </c>
      <c r="AA1247" s="8">
        <v>-6.5</v>
      </c>
      <c r="AB1247" s="8">
        <v>81.7</v>
      </c>
      <c r="AC1247" s="4"/>
      <c r="KL1247" s="84"/>
      <c r="KP1247" s="84"/>
      <c r="KS1247" s="74"/>
      <c r="KT1247" s="74"/>
      <c r="KU1247" s="16"/>
      <c r="KV1247" s="72"/>
      <c r="KW1247" s="72"/>
      <c r="KX1247" s="16"/>
      <c r="KZ1247" s="16"/>
      <c r="LA1247" s="16"/>
      <c r="LB1247" s="74"/>
      <c r="LC1247" s="74"/>
    </row>
    <row r="1248" spans="8:315" x14ac:dyDescent="0.35">
      <c r="H1248" s="4"/>
      <c r="J1248" s="8"/>
      <c r="K1248" s="8"/>
      <c r="L1248" s="8"/>
      <c r="M1248" s="8"/>
      <c r="O1248" s="8"/>
      <c r="P1248" s="8"/>
      <c r="R1248" s="8"/>
      <c r="S1248" s="8"/>
      <c r="T1248" s="8"/>
      <c r="U1248" s="8"/>
      <c r="W1248" s="8">
        <f t="shared" si="4425"/>
        <v>40.9</v>
      </c>
      <c r="X1248">
        <v>3445200</v>
      </c>
      <c r="Y1248">
        <f t="shared" si="4426"/>
        <v>957</v>
      </c>
      <c r="Z1248" s="8">
        <v>0</v>
      </c>
      <c r="AA1248" s="8">
        <v>-6.8</v>
      </c>
      <c r="AB1248" s="8">
        <v>83.7</v>
      </c>
      <c r="AC1248" s="4"/>
      <c r="KL1248" s="84"/>
      <c r="KP1248" s="84"/>
      <c r="KS1248" s="74"/>
      <c r="KT1248" s="74"/>
      <c r="KU1248" s="16"/>
      <c r="KV1248" s="72"/>
      <c r="KW1248" s="72"/>
      <c r="KX1248" s="16"/>
      <c r="KZ1248" s="16"/>
      <c r="LA1248" s="16"/>
      <c r="LB1248" s="74"/>
      <c r="LC1248" s="74"/>
    </row>
    <row r="1249" spans="8:315" x14ac:dyDescent="0.35">
      <c r="H1249" s="4"/>
      <c r="J1249" s="8"/>
      <c r="K1249" s="8"/>
      <c r="L1249" s="8"/>
      <c r="M1249" s="8"/>
      <c r="O1249" s="8"/>
      <c r="P1249" s="8"/>
      <c r="R1249" s="8"/>
      <c r="S1249" s="8"/>
      <c r="T1249" s="8"/>
      <c r="U1249" s="8"/>
      <c r="W1249" s="8">
        <f t="shared" si="4425"/>
        <v>40.9</v>
      </c>
      <c r="X1249">
        <v>3448800</v>
      </c>
      <c r="Y1249">
        <f t="shared" si="4426"/>
        <v>958</v>
      </c>
      <c r="Z1249" s="8">
        <v>0</v>
      </c>
      <c r="AA1249" s="8">
        <v>-7.1</v>
      </c>
      <c r="AB1249" s="8">
        <v>87.5</v>
      </c>
      <c r="AC1249" s="4"/>
      <c r="KL1249" s="84"/>
      <c r="KP1249" s="84"/>
      <c r="KS1249" s="74"/>
      <c r="KT1249" s="74"/>
      <c r="KU1249" s="16"/>
      <c r="KV1249" s="72"/>
      <c r="KW1249" s="72"/>
      <c r="KX1249" s="16"/>
      <c r="KZ1249" s="16"/>
      <c r="LA1249" s="16"/>
      <c r="LB1249" s="74"/>
      <c r="LC1249" s="74"/>
    </row>
    <row r="1250" spans="8:315" x14ac:dyDescent="0.35">
      <c r="H1250" s="4"/>
      <c r="J1250" s="8"/>
      <c r="K1250" s="8"/>
      <c r="L1250" s="8"/>
      <c r="M1250" s="8"/>
      <c r="O1250" s="8"/>
      <c r="P1250" s="8"/>
      <c r="R1250" s="8"/>
      <c r="S1250" s="8"/>
      <c r="T1250" s="8"/>
      <c r="U1250" s="8"/>
      <c r="W1250" s="8">
        <f t="shared" si="4425"/>
        <v>41</v>
      </c>
      <c r="X1250">
        <v>3452400</v>
      </c>
      <c r="Y1250">
        <f t="shared" si="4426"/>
        <v>959</v>
      </c>
      <c r="Z1250" s="8">
        <v>0</v>
      </c>
      <c r="AA1250" s="8">
        <v>-7.4</v>
      </c>
      <c r="AB1250" s="8">
        <v>87.8</v>
      </c>
      <c r="AC1250" s="4"/>
      <c r="KL1250" s="84"/>
      <c r="KP1250" s="84"/>
      <c r="KS1250" s="74"/>
      <c r="KT1250" s="74"/>
      <c r="KU1250" s="16"/>
      <c r="KV1250" s="72"/>
      <c r="KW1250" s="72"/>
      <c r="KX1250" s="16"/>
      <c r="KZ1250" s="16"/>
      <c r="LA1250" s="16"/>
      <c r="LB1250" s="74"/>
      <c r="LC1250" s="74"/>
    </row>
    <row r="1251" spans="8:315" x14ac:dyDescent="0.35">
      <c r="H1251" s="4"/>
      <c r="J1251" s="8"/>
      <c r="K1251" s="8"/>
      <c r="L1251" s="8"/>
      <c r="M1251" s="8"/>
      <c r="O1251" s="8"/>
      <c r="P1251" s="8"/>
      <c r="R1251" s="8"/>
      <c r="S1251" s="8"/>
      <c r="T1251" s="8"/>
      <c r="U1251" s="8"/>
      <c r="W1251" s="8">
        <f t="shared" si="4425"/>
        <v>41</v>
      </c>
      <c r="X1251">
        <v>3456000</v>
      </c>
      <c r="Y1251">
        <f t="shared" si="4426"/>
        <v>960</v>
      </c>
      <c r="Z1251" s="8">
        <v>0</v>
      </c>
      <c r="AA1251" s="8">
        <v>-7.5</v>
      </c>
      <c r="AB1251" s="8">
        <v>89.1</v>
      </c>
      <c r="AC1251" s="4"/>
      <c r="KL1251" s="84"/>
      <c r="KP1251" s="84"/>
      <c r="KS1251" s="74"/>
      <c r="KT1251" s="74"/>
      <c r="KU1251" s="16"/>
      <c r="KV1251" s="72"/>
      <c r="KW1251" s="72"/>
      <c r="KX1251" s="16"/>
      <c r="KZ1251" s="16"/>
      <c r="LA1251" s="16"/>
      <c r="LB1251" s="74"/>
      <c r="LC1251" s="74"/>
    </row>
    <row r="1252" spans="8:315" x14ac:dyDescent="0.35">
      <c r="H1252" s="4"/>
      <c r="J1252" s="8"/>
      <c r="K1252" s="8"/>
      <c r="L1252" s="8"/>
      <c r="M1252" s="8"/>
      <c r="O1252" s="8"/>
      <c r="P1252" s="8"/>
      <c r="R1252" s="8"/>
      <c r="S1252" s="8"/>
      <c r="T1252" s="8"/>
      <c r="U1252" s="8"/>
      <c r="W1252" s="8">
        <f t="shared" ref="W1252:W1315" si="4427">X1252/24/3600+1</f>
        <v>41</v>
      </c>
      <c r="X1252">
        <v>3459600</v>
      </c>
      <c r="Y1252">
        <f t="shared" ref="Y1252:Y1315" si="4428">X1252/3600</f>
        <v>961</v>
      </c>
      <c r="Z1252" s="8">
        <v>0</v>
      </c>
      <c r="AA1252" s="8">
        <v>-7.4</v>
      </c>
      <c r="AB1252" s="8">
        <v>87.7</v>
      </c>
      <c r="AC1252" s="4"/>
      <c r="KL1252" s="84"/>
      <c r="KP1252" s="84"/>
      <c r="KS1252" s="74"/>
      <c r="KT1252" s="74"/>
      <c r="KU1252" s="16"/>
      <c r="KV1252" s="72"/>
      <c r="KW1252" s="72"/>
      <c r="KX1252" s="16"/>
      <c r="KZ1252" s="16"/>
      <c r="LA1252" s="16"/>
      <c r="LB1252" s="74"/>
      <c r="LC1252" s="74"/>
    </row>
    <row r="1253" spans="8:315" x14ac:dyDescent="0.35">
      <c r="H1253" s="4"/>
      <c r="J1253" s="8"/>
      <c r="K1253" s="8"/>
      <c r="L1253" s="8"/>
      <c r="M1253" s="8"/>
      <c r="O1253" s="8"/>
      <c r="P1253" s="8"/>
      <c r="R1253" s="8"/>
      <c r="S1253" s="8"/>
      <c r="T1253" s="8"/>
      <c r="U1253" s="8"/>
      <c r="W1253" s="8">
        <f t="shared" si="4427"/>
        <v>41.1</v>
      </c>
      <c r="X1253">
        <v>3463200</v>
      </c>
      <c r="Y1253">
        <f t="shared" si="4428"/>
        <v>962</v>
      </c>
      <c r="Z1253" s="8">
        <v>0</v>
      </c>
      <c r="AA1253" s="8">
        <v>-7.4</v>
      </c>
      <c r="AB1253" s="8">
        <v>87.8</v>
      </c>
      <c r="AC1253" s="4"/>
      <c r="KL1253" s="84"/>
      <c r="KP1253" s="84"/>
      <c r="KS1253" s="74"/>
      <c r="KT1253" s="74"/>
      <c r="KU1253" s="16"/>
      <c r="KV1253" s="72"/>
      <c r="KW1253" s="72"/>
      <c r="KX1253" s="16"/>
      <c r="KZ1253" s="16"/>
      <c r="LA1253" s="16"/>
      <c r="LB1253" s="74"/>
      <c r="LC1253" s="74"/>
    </row>
    <row r="1254" spans="8:315" x14ac:dyDescent="0.35">
      <c r="H1254" s="4"/>
      <c r="J1254" s="8"/>
      <c r="K1254" s="8"/>
      <c r="L1254" s="8"/>
      <c r="M1254" s="8"/>
      <c r="O1254" s="8"/>
      <c r="P1254" s="8"/>
      <c r="R1254" s="8"/>
      <c r="S1254" s="8"/>
      <c r="T1254" s="8"/>
      <c r="U1254" s="8"/>
      <c r="W1254" s="8">
        <f t="shared" si="4427"/>
        <v>41.1</v>
      </c>
      <c r="X1254">
        <v>3466800</v>
      </c>
      <c r="Y1254">
        <f t="shared" si="4428"/>
        <v>963</v>
      </c>
      <c r="Z1254" s="8">
        <v>0</v>
      </c>
      <c r="AA1254" s="8">
        <v>-7.4</v>
      </c>
      <c r="AB1254" s="8">
        <v>88.1</v>
      </c>
      <c r="AC1254" s="4"/>
      <c r="KL1254" s="84"/>
      <c r="KP1254" s="84"/>
      <c r="KS1254" s="74"/>
      <c r="KT1254" s="74"/>
      <c r="KU1254" s="16"/>
      <c r="KV1254" s="72"/>
      <c r="KW1254" s="72"/>
      <c r="KX1254" s="16"/>
      <c r="KZ1254" s="16"/>
      <c r="LA1254" s="16"/>
      <c r="LB1254" s="74"/>
      <c r="LC1254" s="74"/>
    </row>
    <row r="1255" spans="8:315" x14ac:dyDescent="0.35">
      <c r="H1255" s="4"/>
      <c r="J1255" s="8"/>
      <c r="K1255" s="8"/>
      <c r="L1255" s="8"/>
      <c r="M1255" s="8"/>
      <c r="O1255" s="8"/>
      <c r="P1255" s="8"/>
      <c r="R1255" s="8"/>
      <c r="S1255" s="8"/>
      <c r="T1255" s="8"/>
      <c r="U1255" s="8"/>
      <c r="W1255" s="8">
        <f t="shared" si="4427"/>
        <v>41.2</v>
      </c>
      <c r="X1255">
        <v>3470400</v>
      </c>
      <c r="Y1255">
        <f t="shared" si="4428"/>
        <v>964</v>
      </c>
      <c r="Z1255" s="8">
        <v>0</v>
      </c>
      <c r="AA1255" s="8">
        <v>-7.4</v>
      </c>
      <c r="AB1255" s="8">
        <v>88.2</v>
      </c>
      <c r="AC1255" s="4"/>
      <c r="KL1255" s="84"/>
      <c r="KP1255" s="84"/>
      <c r="KS1255" s="74"/>
      <c r="KT1255" s="74"/>
      <c r="KU1255" s="16"/>
      <c r="KV1255" s="72"/>
      <c r="KW1255" s="72"/>
      <c r="KX1255" s="16"/>
      <c r="KZ1255" s="16"/>
      <c r="LA1255" s="16"/>
      <c r="LB1255" s="74"/>
      <c r="LC1255" s="74"/>
    </row>
    <row r="1256" spans="8:315" x14ac:dyDescent="0.35">
      <c r="H1256" s="4"/>
      <c r="J1256" s="8"/>
      <c r="K1256" s="8"/>
      <c r="L1256" s="8"/>
      <c r="M1256" s="8"/>
      <c r="O1256" s="8"/>
      <c r="P1256" s="8"/>
      <c r="R1256" s="8"/>
      <c r="S1256" s="8"/>
      <c r="T1256" s="8"/>
      <c r="U1256" s="8"/>
      <c r="W1256" s="8">
        <f t="shared" si="4427"/>
        <v>41.2</v>
      </c>
      <c r="X1256">
        <v>3474000</v>
      </c>
      <c r="Y1256">
        <f t="shared" si="4428"/>
        <v>965</v>
      </c>
      <c r="Z1256" s="8">
        <v>0</v>
      </c>
      <c r="AA1256" s="8">
        <v>-7.3</v>
      </c>
      <c r="AB1256" s="8">
        <v>86.6</v>
      </c>
      <c r="AC1256" s="4"/>
      <c r="KL1256" s="84"/>
      <c r="KP1256" s="84"/>
      <c r="KS1256" s="74"/>
      <c r="KT1256" s="74"/>
      <c r="KU1256" s="16"/>
      <c r="KV1256" s="72"/>
      <c r="KW1256" s="72"/>
      <c r="KX1256" s="16"/>
      <c r="KZ1256" s="16"/>
      <c r="LA1256" s="16"/>
      <c r="LB1256" s="74"/>
      <c r="LC1256" s="74"/>
    </row>
    <row r="1257" spans="8:315" x14ac:dyDescent="0.35">
      <c r="H1257" s="4"/>
      <c r="J1257" s="8"/>
      <c r="K1257" s="8"/>
      <c r="L1257" s="8"/>
      <c r="M1257" s="8"/>
      <c r="O1257" s="8"/>
      <c r="P1257" s="8"/>
      <c r="R1257" s="8"/>
      <c r="S1257" s="8"/>
      <c r="T1257" s="8"/>
      <c r="U1257" s="8"/>
      <c r="W1257" s="8">
        <f t="shared" si="4427"/>
        <v>41.3</v>
      </c>
      <c r="X1257">
        <v>3477600</v>
      </c>
      <c r="Y1257">
        <f t="shared" si="4428"/>
        <v>966</v>
      </c>
      <c r="Z1257" s="8">
        <v>0</v>
      </c>
      <c r="AA1257" s="8">
        <v>-7.3</v>
      </c>
      <c r="AB1257" s="8">
        <v>88.9</v>
      </c>
      <c r="AC1257" s="4"/>
      <c r="KL1257" s="84"/>
      <c r="KP1257" s="84"/>
      <c r="KS1257" s="74"/>
      <c r="KT1257" s="74"/>
      <c r="KU1257" s="16"/>
      <c r="KV1257" s="72"/>
      <c r="KW1257" s="72"/>
      <c r="KX1257" s="16"/>
      <c r="KZ1257" s="16"/>
      <c r="LA1257" s="16"/>
      <c r="LB1257" s="74"/>
      <c r="LC1257" s="74"/>
    </row>
    <row r="1258" spans="8:315" x14ac:dyDescent="0.35">
      <c r="H1258" s="4"/>
      <c r="J1258" s="8"/>
      <c r="K1258" s="8"/>
      <c r="L1258" s="8"/>
      <c r="M1258" s="8"/>
      <c r="O1258" s="8"/>
      <c r="P1258" s="8"/>
      <c r="R1258" s="8"/>
      <c r="S1258" s="8"/>
      <c r="T1258" s="8"/>
      <c r="U1258" s="8"/>
      <c r="W1258" s="8">
        <f t="shared" si="4427"/>
        <v>41.3</v>
      </c>
      <c r="X1258">
        <v>3481200</v>
      </c>
      <c r="Y1258">
        <f t="shared" si="4428"/>
        <v>967</v>
      </c>
      <c r="Z1258" s="8">
        <v>0</v>
      </c>
      <c r="AA1258" s="8">
        <v>-7.3</v>
      </c>
      <c r="AB1258" s="8">
        <v>87</v>
      </c>
      <c r="AC1258" s="4"/>
      <c r="KL1258" s="84"/>
      <c r="KP1258" s="84"/>
      <c r="KS1258" s="74"/>
      <c r="KT1258" s="74"/>
      <c r="KU1258" s="16"/>
      <c r="KV1258" s="72"/>
      <c r="KW1258" s="72"/>
      <c r="KX1258" s="16"/>
      <c r="KZ1258" s="16"/>
      <c r="LA1258" s="16"/>
      <c r="LB1258" s="74"/>
      <c r="LC1258" s="74"/>
    </row>
    <row r="1259" spans="8:315" x14ac:dyDescent="0.35">
      <c r="H1259" s="4"/>
      <c r="J1259" s="8"/>
      <c r="K1259" s="8"/>
      <c r="L1259" s="8"/>
      <c r="M1259" s="8"/>
      <c r="O1259" s="8"/>
      <c r="P1259" s="8"/>
      <c r="R1259" s="8"/>
      <c r="S1259" s="8"/>
      <c r="T1259" s="8"/>
      <c r="U1259" s="8"/>
      <c r="W1259" s="8">
        <f t="shared" si="4427"/>
        <v>41.3</v>
      </c>
      <c r="X1259">
        <v>3484800</v>
      </c>
      <c r="Y1259">
        <f t="shared" si="4428"/>
        <v>968</v>
      </c>
      <c r="Z1259" s="8">
        <v>9.1999999999999993</v>
      </c>
      <c r="AA1259" s="8">
        <v>-7.2</v>
      </c>
      <c r="AB1259" s="8">
        <v>86.9</v>
      </c>
      <c r="AC1259" s="4"/>
      <c r="KL1259" s="84"/>
      <c r="KP1259" s="84"/>
      <c r="KS1259" s="74"/>
      <c r="KT1259" s="74"/>
      <c r="KU1259" s="16"/>
      <c r="KV1259" s="72"/>
      <c r="KW1259" s="72"/>
      <c r="KX1259" s="16"/>
      <c r="KZ1259" s="16"/>
      <c r="LA1259" s="16"/>
      <c r="LB1259" s="74"/>
      <c r="LC1259" s="74"/>
    </row>
    <row r="1260" spans="8:315" x14ac:dyDescent="0.35">
      <c r="H1260" s="4"/>
      <c r="J1260" s="8"/>
      <c r="K1260" s="8"/>
      <c r="L1260" s="8"/>
      <c r="M1260" s="8"/>
      <c r="O1260" s="8"/>
      <c r="P1260" s="8"/>
      <c r="R1260" s="8"/>
      <c r="S1260" s="8"/>
      <c r="T1260" s="8"/>
      <c r="U1260" s="8"/>
      <c r="W1260" s="8">
        <f t="shared" si="4427"/>
        <v>41.4</v>
      </c>
      <c r="X1260">
        <v>3488400</v>
      </c>
      <c r="Y1260">
        <f t="shared" si="4428"/>
        <v>969</v>
      </c>
      <c r="Z1260" s="8">
        <v>66.400000000000006</v>
      </c>
      <c r="AA1260" s="8">
        <v>-7</v>
      </c>
      <c r="AB1260" s="8">
        <v>86.8</v>
      </c>
      <c r="AC1260" s="4"/>
      <c r="KL1260" s="84"/>
      <c r="KP1260" s="84"/>
      <c r="KS1260" s="74"/>
      <c r="KT1260" s="74"/>
      <c r="KU1260" s="16"/>
      <c r="KV1260" s="72"/>
      <c r="KW1260" s="72"/>
      <c r="KX1260" s="16"/>
      <c r="KZ1260" s="16"/>
      <c r="LA1260" s="16"/>
      <c r="LB1260" s="74"/>
      <c r="LC1260" s="74"/>
    </row>
    <row r="1261" spans="8:315" x14ac:dyDescent="0.35">
      <c r="H1261" s="4"/>
      <c r="J1261" s="8"/>
      <c r="K1261" s="8"/>
      <c r="L1261" s="8"/>
      <c r="M1261" s="8"/>
      <c r="O1261" s="8"/>
      <c r="P1261" s="8"/>
      <c r="R1261" s="8"/>
      <c r="S1261" s="8"/>
      <c r="T1261" s="8"/>
      <c r="U1261" s="8"/>
      <c r="W1261" s="8">
        <f t="shared" si="4427"/>
        <v>41.4</v>
      </c>
      <c r="X1261">
        <v>3492000</v>
      </c>
      <c r="Y1261">
        <f t="shared" si="4428"/>
        <v>970</v>
      </c>
      <c r="Z1261" s="8">
        <v>140.80000000000001</v>
      </c>
      <c r="AA1261" s="8">
        <v>-6.8</v>
      </c>
      <c r="AB1261" s="8">
        <v>85.2</v>
      </c>
      <c r="AC1261" s="4"/>
      <c r="KL1261" s="84"/>
      <c r="KP1261" s="84"/>
      <c r="KS1261" s="74"/>
      <c r="KT1261" s="74"/>
      <c r="KU1261" s="16"/>
      <c r="KV1261" s="72"/>
      <c r="KW1261" s="72"/>
      <c r="KX1261" s="16"/>
      <c r="KZ1261" s="16"/>
      <c r="LA1261" s="16"/>
      <c r="LB1261" s="74"/>
      <c r="LC1261" s="74"/>
    </row>
    <row r="1262" spans="8:315" x14ac:dyDescent="0.35">
      <c r="H1262" s="4"/>
      <c r="J1262" s="8"/>
      <c r="K1262" s="8"/>
      <c r="L1262" s="8"/>
      <c r="M1262" s="8"/>
      <c r="O1262" s="8"/>
      <c r="P1262" s="8"/>
      <c r="R1262" s="8"/>
      <c r="S1262" s="8"/>
      <c r="T1262" s="8"/>
      <c r="U1262" s="8"/>
      <c r="W1262" s="8">
        <f t="shared" si="4427"/>
        <v>41.5</v>
      </c>
      <c r="X1262">
        <v>3495600</v>
      </c>
      <c r="Y1262">
        <f t="shared" si="4428"/>
        <v>971</v>
      </c>
      <c r="Z1262" s="8">
        <v>258.3</v>
      </c>
      <c r="AA1262" s="8">
        <v>-6.4</v>
      </c>
      <c r="AB1262" s="8">
        <v>84.3</v>
      </c>
      <c r="AC1262" s="4"/>
      <c r="KL1262" s="84"/>
      <c r="KP1262" s="84"/>
      <c r="KS1262" s="74"/>
      <c r="KT1262" s="74"/>
      <c r="KU1262" s="16"/>
      <c r="KV1262" s="72"/>
      <c r="KW1262" s="72"/>
      <c r="KX1262" s="16"/>
      <c r="KZ1262" s="16"/>
      <c r="LA1262" s="16"/>
      <c r="LB1262" s="74"/>
      <c r="LC1262" s="74"/>
    </row>
    <row r="1263" spans="8:315" x14ac:dyDescent="0.35">
      <c r="H1263" s="4"/>
      <c r="J1263" s="8"/>
      <c r="K1263" s="8"/>
      <c r="L1263" s="8"/>
      <c r="M1263" s="8"/>
      <c r="O1263" s="8"/>
      <c r="P1263" s="8"/>
      <c r="R1263" s="8"/>
      <c r="S1263" s="8"/>
      <c r="T1263" s="8"/>
      <c r="U1263" s="8"/>
      <c r="W1263" s="8">
        <f t="shared" si="4427"/>
        <v>41.5</v>
      </c>
      <c r="X1263">
        <v>3499200</v>
      </c>
      <c r="Y1263">
        <f t="shared" si="4428"/>
        <v>972</v>
      </c>
      <c r="Z1263" s="8">
        <v>354.4</v>
      </c>
      <c r="AA1263" s="8">
        <v>-5.0999999999999996</v>
      </c>
      <c r="AB1263" s="8">
        <v>81.5</v>
      </c>
      <c r="AC1263" s="4"/>
      <c r="KL1263" s="84"/>
      <c r="KP1263" s="84"/>
      <c r="KS1263" s="74"/>
      <c r="KT1263" s="74"/>
      <c r="KU1263" s="16"/>
      <c r="KV1263" s="72"/>
      <c r="KW1263" s="72"/>
      <c r="KX1263" s="16"/>
      <c r="KZ1263" s="16"/>
      <c r="LA1263" s="16"/>
      <c r="LB1263" s="74"/>
      <c r="LC1263" s="74"/>
    </row>
    <row r="1264" spans="8:315" x14ac:dyDescent="0.35">
      <c r="H1264" s="4"/>
      <c r="J1264" s="8"/>
      <c r="K1264" s="8"/>
      <c r="L1264" s="8"/>
      <c r="M1264" s="8"/>
      <c r="O1264" s="8"/>
      <c r="P1264" s="8"/>
      <c r="R1264" s="8"/>
      <c r="S1264" s="8"/>
      <c r="T1264" s="8"/>
      <c r="U1264" s="8"/>
      <c r="W1264" s="8">
        <f t="shared" si="4427"/>
        <v>41.5</v>
      </c>
      <c r="X1264">
        <v>3502800</v>
      </c>
      <c r="Y1264">
        <f t="shared" si="4428"/>
        <v>973</v>
      </c>
      <c r="Z1264" s="8">
        <v>318.60000000000002</v>
      </c>
      <c r="AA1264" s="8">
        <v>-4.5999999999999996</v>
      </c>
      <c r="AB1264" s="8">
        <v>78.8</v>
      </c>
      <c r="AC1264" s="4"/>
      <c r="KL1264" s="84"/>
      <c r="KP1264" s="84"/>
      <c r="KS1264" s="74"/>
      <c r="KT1264" s="74"/>
      <c r="KU1264" s="16"/>
      <c r="KV1264" s="72"/>
      <c r="KW1264" s="72"/>
      <c r="KX1264" s="16"/>
      <c r="KZ1264" s="16"/>
      <c r="LA1264" s="16"/>
      <c r="LB1264" s="74"/>
      <c r="LC1264" s="74"/>
    </row>
    <row r="1265" spans="8:315" x14ac:dyDescent="0.35">
      <c r="H1265" s="4"/>
      <c r="J1265" s="8"/>
      <c r="K1265" s="8"/>
      <c r="L1265" s="8"/>
      <c r="M1265" s="8"/>
      <c r="O1265" s="8"/>
      <c r="P1265" s="8"/>
      <c r="R1265" s="8"/>
      <c r="S1265" s="8"/>
      <c r="T1265" s="8"/>
      <c r="U1265" s="8"/>
      <c r="W1265" s="8">
        <f t="shared" si="4427"/>
        <v>41.6</v>
      </c>
      <c r="X1265">
        <v>3506400</v>
      </c>
      <c r="Y1265">
        <f t="shared" si="4428"/>
        <v>974</v>
      </c>
      <c r="Z1265" s="8">
        <v>248.3</v>
      </c>
      <c r="AA1265" s="8">
        <v>-4.7</v>
      </c>
      <c r="AB1265" s="8">
        <v>83.6</v>
      </c>
      <c r="AC1265" s="4"/>
      <c r="KL1265" s="84"/>
      <c r="KP1265" s="84"/>
      <c r="KS1265" s="74"/>
      <c r="KT1265" s="74"/>
      <c r="KU1265" s="16"/>
      <c r="KV1265" s="72"/>
      <c r="KW1265" s="72"/>
      <c r="KX1265" s="16"/>
      <c r="KZ1265" s="16"/>
      <c r="LA1265" s="16"/>
      <c r="LB1265" s="74"/>
      <c r="LC1265" s="74"/>
    </row>
    <row r="1266" spans="8:315" x14ac:dyDescent="0.35">
      <c r="H1266" s="4"/>
      <c r="J1266" s="8"/>
      <c r="K1266" s="8"/>
      <c r="L1266" s="8"/>
      <c r="M1266" s="8"/>
      <c r="O1266" s="8"/>
      <c r="P1266" s="8"/>
      <c r="R1266" s="8"/>
      <c r="S1266" s="8"/>
      <c r="T1266" s="8"/>
      <c r="U1266" s="8"/>
      <c r="W1266" s="8">
        <f t="shared" si="4427"/>
        <v>41.6</v>
      </c>
      <c r="X1266">
        <v>3510000</v>
      </c>
      <c r="Y1266">
        <f t="shared" si="4428"/>
        <v>975</v>
      </c>
      <c r="Z1266" s="8">
        <v>210.8</v>
      </c>
      <c r="AA1266" s="8">
        <v>-4.5</v>
      </c>
      <c r="AB1266" s="8">
        <v>81</v>
      </c>
      <c r="AC1266" s="4"/>
      <c r="KL1266" s="84"/>
      <c r="KP1266" s="84"/>
      <c r="KS1266" s="74"/>
      <c r="KT1266" s="74"/>
      <c r="KU1266" s="16"/>
      <c r="KV1266" s="72"/>
      <c r="KW1266" s="72"/>
      <c r="KX1266" s="16"/>
      <c r="KZ1266" s="16"/>
      <c r="LA1266" s="16"/>
      <c r="LB1266" s="74"/>
      <c r="LC1266" s="74"/>
    </row>
    <row r="1267" spans="8:315" x14ac:dyDescent="0.35">
      <c r="H1267" s="4"/>
      <c r="J1267" s="8"/>
      <c r="K1267" s="8"/>
      <c r="L1267" s="8"/>
      <c r="M1267" s="8"/>
      <c r="O1267" s="8"/>
      <c r="P1267" s="8"/>
      <c r="R1267" s="8"/>
      <c r="S1267" s="8"/>
      <c r="T1267" s="8"/>
      <c r="U1267" s="8"/>
      <c r="W1267" s="8">
        <f t="shared" si="4427"/>
        <v>41.7</v>
      </c>
      <c r="X1267">
        <v>3513600</v>
      </c>
      <c r="Y1267">
        <f t="shared" si="4428"/>
        <v>976</v>
      </c>
      <c r="Z1267" s="8">
        <v>160</v>
      </c>
      <c r="AA1267" s="8">
        <v>-4.8</v>
      </c>
      <c r="AB1267" s="8">
        <v>81.3</v>
      </c>
      <c r="AC1267" s="4"/>
      <c r="KL1267" s="84"/>
      <c r="KP1267" s="84"/>
      <c r="KS1267" s="74"/>
      <c r="KT1267" s="74"/>
      <c r="KU1267" s="16"/>
      <c r="KV1267" s="72"/>
      <c r="KW1267" s="72"/>
      <c r="KX1267" s="16"/>
      <c r="KZ1267" s="16"/>
      <c r="LA1267" s="16"/>
      <c r="LB1267" s="74"/>
      <c r="LC1267" s="74"/>
    </row>
    <row r="1268" spans="8:315" x14ac:dyDescent="0.35">
      <c r="H1268" s="4"/>
      <c r="J1268" s="8"/>
      <c r="K1268" s="8"/>
      <c r="L1268" s="8"/>
      <c r="M1268" s="8"/>
      <c r="O1268" s="8"/>
      <c r="P1268" s="8"/>
      <c r="R1268" s="8"/>
      <c r="S1268" s="8"/>
      <c r="T1268" s="8"/>
      <c r="U1268" s="8"/>
      <c r="W1268" s="8">
        <f t="shared" si="4427"/>
        <v>41.7</v>
      </c>
      <c r="X1268">
        <v>3517200</v>
      </c>
      <c r="Y1268">
        <f t="shared" si="4428"/>
        <v>977</v>
      </c>
      <c r="Z1268" s="8">
        <v>49.7</v>
      </c>
      <c r="AA1268" s="8">
        <v>-5.7</v>
      </c>
      <c r="AB1268" s="8">
        <v>81</v>
      </c>
      <c r="AC1268" s="4"/>
      <c r="KL1268" s="84"/>
      <c r="KP1268" s="84"/>
      <c r="KS1268" s="74"/>
      <c r="KT1268" s="74"/>
      <c r="KU1268" s="16"/>
      <c r="KV1268" s="72"/>
      <c r="KW1268" s="72"/>
      <c r="KX1268" s="16"/>
      <c r="KZ1268" s="16"/>
      <c r="LA1268" s="16"/>
      <c r="LB1268" s="74"/>
      <c r="LC1268" s="74"/>
    </row>
    <row r="1269" spans="8:315" x14ac:dyDescent="0.35">
      <c r="H1269" s="4"/>
      <c r="J1269" s="8"/>
      <c r="K1269" s="8"/>
      <c r="L1269" s="8"/>
      <c r="M1269" s="8"/>
      <c r="O1269" s="8"/>
      <c r="P1269" s="8"/>
      <c r="R1269" s="8"/>
      <c r="S1269" s="8"/>
      <c r="T1269" s="8"/>
      <c r="U1269" s="8"/>
      <c r="W1269" s="8">
        <f t="shared" si="4427"/>
        <v>41.8</v>
      </c>
      <c r="X1269">
        <v>3520800</v>
      </c>
      <c r="Y1269">
        <f t="shared" si="4428"/>
        <v>978</v>
      </c>
      <c r="Z1269" s="8">
        <v>4.7</v>
      </c>
      <c r="AA1269" s="8">
        <v>-6.5</v>
      </c>
      <c r="AB1269" s="8">
        <v>83</v>
      </c>
      <c r="AC1269" s="4"/>
      <c r="KL1269" s="84"/>
      <c r="KP1269" s="84"/>
      <c r="KS1269" s="74"/>
      <c r="KT1269" s="74"/>
      <c r="KU1269" s="16"/>
      <c r="KV1269" s="72"/>
      <c r="KW1269" s="72"/>
      <c r="KX1269" s="16"/>
      <c r="KZ1269" s="16"/>
      <c r="LA1269" s="16"/>
      <c r="LB1269" s="74"/>
      <c r="LC1269" s="74"/>
    </row>
    <row r="1270" spans="8:315" x14ac:dyDescent="0.35">
      <c r="H1270" s="4"/>
      <c r="J1270" s="8"/>
      <c r="K1270" s="8"/>
      <c r="L1270" s="8"/>
      <c r="M1270" s="8"/>
      <c r="O1270" s="8"/>
      <c r="P1270" s="8"/>
      <c r="R1270" s="8"/>
      <c r="S1270" s="8"/>
      <c r="T1270" s="8"/>
      <c r="U1270" s="8"/>
      <c r="W1270" s="8">
        <f t="shared" si="4427"/>
        <v>41.8</v>
      </c>
      <c r="X1270">
        <v>3524400</v>
      </c>
      <c r="Y1270">
        <f t="shared" si="4428"/>
        <v>979</v>
      </c>
      <c r="Z1270" s="8">
        <v>0</v>
      </c>
      <c r="AA1270" s="8">
        <v>-7.5</v>
      </c>
      <c r="AB1270" s="8">
        <v>81.2</v>
      </c>
      <c r="AC1270" s="4"/>
      <c r="KL1270" s="84"/>
      <c r="KP1270" s="84"/>
      <c r="KS1270" s="74"/>
      <c r="KT1270" s="74"/>
      <c r="KU1270" s="16"/>
      <c r="KV1270" s="72"/>
      <c r="KW1270" s="72"/>
      <c r="KX1270" s="16"/>
      <c r="KZ1270" s="16"/>
      <c r="LA1270" s="16"/>
      <c r="LB1270" s="74"/>
      <c r="LC1270" s="74"/>
    </row>
    <row r="1271" spans="8:315" x14ac:dyDescent="0.35">
      <c r="H1271" s="4"/>
      <c r="J1271" s="8"/>
      <c r="K1271" s="8"/>
      <c r="L1271" s="8"/>
      <c r="M1271" s="8"/>
      <c r="O1271" s="8"/>
      <c r="P1271" s="8"/>
      <c r="R1271" s="8"/>
      <c r="S1271" s="8"/>
      <c r="T1271" s="8"/>
      <c r="U1271" s="8"/>
      <c r="W1271" s="8">
        <f t="shared" si="4427"/>
        <v>41.8</v>
      </c>
      <c r="X1271">
        <v>3528000</v>
      </c>
      <c r="Y1271">
        <f t="shared" si="4428"/>
        <v>980</v>
      </c>
      <c r="Z1271" s="8">
        <v>0</v>
      </c>
      <c r="AA1271" s="8">
        <v>-8.1</v>
      </c>
      <c r="AB1271" s="8">
        <v>83.7</v>
      </c>
      <c r="AC1271" s="4"/>
      <c r="KL1271" s="84"/>
      <c r="KP1271" s="84"/>
      <c r="KS1271" s="74"/>
      <c r="KT1271" s="74"/>
      <c r="KU1271" s="16"/>
      <c r="KV1271" s="72"/>
      <c r="KW1271" s="72"/>
      <c r="KX1271" s="16"/>
      <c r="KZ1271" s="16"/>
      <c r="LA1271" s="16"/>
      <c r="LB1271" s="74"/>
      <c r="LC1271" s="74"/>
    </row>
    <row r="1272" spans="8:315" x14ac:dyDescent="0.35">
      <c r="H1272" s="4"/>
      <c r="J1272" s="8"/>
      <c r="K1272" s="8"/>
      <c r="L1272" s="8"/>
      <c r="M1272" s="8"/>
      <c r="O1272" s="8"/>
      <c r="P1272" s="8"/>
      <c r="R1272" s="8"/>
      <c r="S1272" s="8"/>
      <c r="T1272" s="8"/>
      <c r="U1272" s="8"/>
      <c r="W1272" s="8">
        <f t="shared" si="4427"/>
        <v>41.9</v>
      </c>
      <c r="X1272">
        <v>3531600</v>
      </c>
      <c r="Y1272">
        <f t="shared" si="4428"/>
        <v>981</v>
      </c>
      <c r="Z1272" s="8">
        <v>0</v>
      </c>
      <c r="AA1272" s="8">
        <v>-8.3000000000000007</v>
      </c>
      <c r="AB1272" s="8">
        <v>76.3</v>
      </c>
      <c r="AC1272" s="4"/>
      <c r="KL1272" s="84"/>
      <c r="KP1272" s="84"/>
      <c r="KS1272" s="74"/>
      <c r="KT1272" s="74"/>
      <c r="KU1272" s="16"/>
      <c r="KV1272" s="72"/>
      <c r="KW1272" s="72"/>
      <c r="KX1272" s="16"/>
      <c r="KZ1272" s="16"/>
      <c r="LA1272" s="16"/>
      <c r="LB1272" s="74"/>
      <c r="LC1272" s="74"/>
    </row>
    <row r="1273" spans="8:315" x14ac:dyDescent="0.35">
      <c r="H1273" s="4"/>
      <c r="J1273" s="8"/>
      <c r="K1273" s="8"/>
      <c r="L1273" s="8"/>
      <c r="M1273" s="8"/>
      <c r="O1273" s="8"/>
      <c r="P1273" s="8"/>
      <c r="R1273" s="8"/>
      <c r="S1273" s="8"/>
      <c r="T1273" s="8"/>
      <c r="U1273" s="8"/>
      <c r="W1273" s="8">
        <f t="shared" si="4427"/>
        <v>41.9</v>
      </c>
      <c r="X1273">
        <v>3535200</v>
      </c>
      <c r="Y1273">
        <f t="shared" si="4428"/>
        <v>982</v>
      </c>
      <c r="Z1273" s="8">
        <v>0</v>
      </c>
      <c r="AA1273" s="8">
        <v>-9.5</v>
      </c>
      <c r="AB1273" s="8">
        <v>75.599999999999994</v>
      </c>
      <c r="AC1273" s="4"/>
      <c r="KL1273" s="84"/>
      <c r="KP1273" s="84"/>
      <c r="KS1273" s="74"/>
      <c r="KT1273" s="74"/>
      <c r="KU1273" s="16"/>
      <c r="KV1273" s="72"/>
      <c r="KW1273" s="72"/>
      <c r="KX1273" s="16"/>
      <c r="KZ1273" s="16"/>
      <c r="LA1273" s="16"/>
      <c r="LB1273" s="74"/>
      <c r="LC1273" s="74"/>
    </row>
    <row r="1274" spans="8:315" x14ac:dyDescent="0.35">
      <c r="H1274" s="4"/>
      <c r="J1274" s="8"/>
      <c r="K1274" s="8"/>
      <c r="L1274" s="8"/>
      <c r="M1274" s="8"/>
      <c r="O1274" s="8"/>
      <c r="P1274" s="8"/>
      <c r="R1274" s="8"/>
      <c r="S1274" s="8"/>
      <c r="T1274" s="8"/>
      <c r="U1274" s="8"/>
      <c r="W1274" s="8">
        <f t="shared" si="4427"/>
        <v>42</v>
      </c>
      <c r="X1274">
        <v>3538800</v>
      </c>
      <c r="Y1274">
        <f t="shared" si="4428"/>
        <v>983</v>
      </c>
      <c r="Z1274" s="8">
        <v>0</v>
      </c>
      <c r="AA1274" s="8">
        <v>-10.6</v>
      </c>
      <c r="AB1274" s="8">
        <v>76.2</v>
      </c>
      <c r="AC1274" s="4"/>
      <c r="KL1274" s="84"/>
      <c r="KP1274" s="84"/>
      <c r="KS1274" s="74"/>
      <c r="KT1274" s="74"/>
      <c r="KU1274" s="16"/>
      <c r="KV1274" s="72"/>
      <c r="KW1274" s="72"/>
      <c r="KX1274" s="16"/>
      <c r="KZ1274" s="16"/>
      <c r="LA1274" s="16"/>
      <c r="LB1274" s="74"/>
      <c r="LC1274" s="74"/>
    </row>
    <row r="1275" spans="8:315" x14ac:dyDescent="0.35">
      <c r="H1275" s="4"/>
      <c r="J1275" s="8"/>
      <c r="K1275" s="8"/>
      <c r="L1275" s="8"/>
      <c r="M1275" s="8"/>
      <c r="O1275" s="8"/>
      <c r="P1275" s="8"/>
      <c r="R1275" s="8"/>
      <c r="S1275" s="8"/>
      <c r="T1275" s="8"/>
      <c r="U1275" s="8"/>
      <c r="W1275" s="8">
        <f t="shared" si="4427"/>
        <v>42</v>
      </c>
      <c r="X1275">
        <v>3542400</v>
      </c>
      <c r="Y1275">
        <f t="shared" si="4428"/>
        <v>984</v>
      </c>
      <c r="Z1275" s="8">
        <v>0</v>
      </c>
      <c r="AA1275" s="8">
        <v>-11.8</v>
      </c>
      <c r="AB1275" s="8">
        <v>74.5</v>
      </c>
      <c r="AC1275" s="4"/>
      <c r="KL1275" s="84"/>
      <c r="KP1275" s="84"/>
      <c r="KS1275" s="74"/>
      <c r="KT1275" s="74"/>
      <c r="KU1275" s="16"/>
      <c r="KV1275" s="72"/>
      <c r="KW1275" s="72"/>
      <c r="KX1275" s="16"/>
      <c r="KZ1275" s="16"/>
      <c r="LA1275" s="16"/>
      <c r="LB1275" s="74"/>
      <c r="LC1275" s="74"/>
    </row>
    <row r="1276" spans="8:315" x14ac:dyDescent="0.35">
      <c r="H1276" s="4"/>
      <c r="J1276" s="8"/>
      <c r="K1276" s="8"/>
      <c r="L1276" s="8"/>
      <c r="M1276" s="8"/>
      <c r="O1276" s="8"/>
      <c r="P1276" s="8"/>
      <c r="R1276" s="8"/>
      <c r="S1276" s="8"/>
      <c r="T1276" s="8"/>
      <c r="U1276" s="8"/>
      <c r="W1276" s="8">
        <f t="shared" si="4427"/>
        <v>42</v>
      </c>
      <c r="X1276">
        <v>3546000</v>
      </c>
      <c r="Y1276">
        <f t="shared" si="4428"/>
        <v>985</v>
      </c>
      <c r="Z1276" s="8">
        <v>0</v>
      </c>
      <c r="AA1276" s="8">
        <v>-12.6</v>
      </c>
      <c r="AB1276" s="8">
        <v>73.599999999999994</v>
      </c>
      <c r="AC1276" s="4"/>
      <c r="KL1276" s="84"/>
      <c r="KP1276" s="84"/>
      <c r="KS1276" s="74"/>
      <c r="KT1276" s="74"/>
      <c r="KU1276" s="16"/>
      <c r="KV1276" s="72"/>
      <c r="KW1276" s="72"/>
      <c r="KX1276" s="16"/>
      <c r="KZ1276" s="16"/>
      <c r="LA1276" s="16"/>
      <c r="LB1276" s="74"/>
      <c r="LC1276" s="74"/>
    </row>
    <row r="1277" spans="8:315" x14ac:dyDescent="0.35">
      <c r="H1277" s="4"/>
      <c r="J1277" s="8"/>
      <c r="K1277" s="8"/>
      <c r="L1277" s="8"/>
      <c r="M1277" s="8"/>
      <c r="O1277" s="8"/>
      <c r="P1277" s="8"/>
      <c r="R1277" s="8"/>
      <c r="S1277" s="8"/>
      <c r="T1277" s="8"/>
      <c r="U1277" s="8"/>
      <c r="W1277" s="8">
        <f t="shared" si="4427"/>
        <v>42.1</v>
      </c>
      <c r="X1277">
        <v>3549600</v>
      </c>
      <c r="Y1277">
        <f t="shared" si="4428"/>
        <v>986</v>
      </c>
      <c r="Z1277" s="8">
        <v>0</v>
      </c>
      <c r="AA1277" s="8">
        <v>-13.3</v>
      </c>
      <c r="AB1277" s="8">
        <v>75.599999999999994</v>
      </c>
      <c r="AC1277" s="4"/>
      <c r="KL1277" s="84"/>
      <c r="KP1277" s="84"/>
      <c r="KS1277" s="74"/>
      <c r="KT1277" s="74"/>
      <c r="KU1277" s="16"/>
      <c r="KV1277" s="72"/>
      <c r="KW1277" s="72"/>
      <c r="KX1277" s="16"/>
      <c r="KZ1277" s="16"/>
      <c r="LA1277" s="16"/>
      <c r="LB1277" s="74"/>
      <c r="LC1277" s="74"/>
    </row>
    <row r="1278" spans="8:315" x14ac:dyDescent="0.35">
      <c r="H1278" s="4"/>
      <c r="J1278" s="8"/>
      <c r="K1278" s="8"/>
      <c r="L1278" s="8"/>
      <c r="M1278" s="8"/>
      <c r="O1278" s="8"/>
      <c r="P1278" s="8"/>
      <c r="R1278" s="8"/>
      <c r="S1278" s="8"/>
      <c r="T1278" s="8"/>
      <c r="U1278" s="8"/>
      <c r="W1278" s="8">
        <f t="shared" si="4427"/>
        <v>42.1</v>
      </c>
      <c r="X1278">
        <v>3553200</v>
      </c>
      <c r="Y1278">
        <f t="shared" si="4428"/>
        <v>987</v>
      </c>
      <c r="Z1278" s="8">
        <v>0</v>
      </c>
      <c r="AA1278" s="8">
        <v>-13.9</v>
      </c>
      <c r="AB1278" s="8">
        <v>75.7</v>
      </c>
      <c r="AC1278" s="4"/>
      <c r="KL1278" s="84"/>
      <c r="KP1278" s="84"/>
      <c r="KS1278" s="74"/>
      <c r="KT1278" s="74"/>
      <c r="KU1278" s="16"/>
      <c r="KV1278" s="72"/>
      <c r="KW1278" s="72"/>
      <c r="KX1278" s="16"/>
      <c r="KZ1278" s="16"/>
      <c r="LA1278" s="16"/>
      <c r="LB1278" s="74"/>
      <c r="LC1278" s="74"/>
    </row>
    <row r="1279" spans="8:315" x14ac:dyDescent="0.35">
      <c r="H1279" s="4"/>
      <c r="J1279" s="8"/>
      <c r="K1279" s="8"/>
      <c r="L1279" s="8"/>
      <c r="M1279" s="8"/>
      <c r="O1279" s="8"/>
      <c r="P1279" s="8"/>
      <c r="R1279" s="8"/>
      <c r="S1279" s="8"/>
      <c r="T1279" s="8"/>
      <c r="U1279" s="8"/>
      <c r="W1279" s="8">
        <f t="shared" si="4427"/>
        <v>42.2</v>
      </c>
      <c r="X1279">
        <v>3556800</v>
      </c>
      <c r="Y1279">
        <f t="shared" si="4428"/>
        <v>988</v>
      </c>
      <c r="Z1279" s="8">
        <v>0</v>
      </c>
      <c r="AA1279" s="8">
        <v>-14.6</v>
      </c>
      <c r="AB1279" s="8">
        <v>78.3</v>
      </c>
      <c r="AC1279" s="4"/>
      <c r="KL1279" s="84"/>
      <c r="KP1279" s="84"/>
      <c r="KS1279" s="74"/>
      <c r="KT1279" s="74"/>
      <c r="KU1279" s="16"/>
      <c r="KV1279" s="72"/>
      <c r="KW1279" s="72"/>
      <c r="KX1279" s="16"/>
      <c r="KZ1279" s="16"/>
      <c r="LA1279" s="16"/>
      <c r="LB1279" s="74"/>
      <c r="LC1279" s="74"/>
    </row>
    <row r="1280" spans="8:315" x14ac:dyDescent="0.35">
      <c r="H1280" s="4"/>
      <c r="J1280" s="8"/>
      <c r="K1280" s="8"/>
      <c r="L1280" s="8"/>
      <c r="M1280" s="8"/>
      <c r="O1280" s="8"/>
      <c r="P1280" s="8"/>
      <c r="R1280" s="8"/>
      <c r="S1280" s="8"/>
      <c r="T1280" s="8"/>
      <c r="U1280" s="8"/>
      <c r="W1280" s="8">
        <f t="shared" si="4427"/>
        <v>42.2</v>
      </c>
      <c r="X1280">
        <v>3560400</v>
      </c>
      <c r="Y1280">
        <f t="shared" si="4428"/>
        <v>989</v>
      </c>
      <c r="Z1280" s="8">
        <v>0</v>
      </c>
      <c r="AA1280" s="8">
        <v>-15.1</v>
      </c>
      <c r="AB1280" s="8">
        <v>76.5</v>
      </c>
      <c r="AC1280" s="4"/>
      <c r="KL1280" s="84"/>
      <c r="KP1280" s="84"/>
      <c r="KS1280" s="74"/>
      <c r="KT1280" s="74"/>
      <c r="KU1280" s="16"/>
      <c r="KV1280" s="72"/>
      <c r="KW1280" s="72"/>
      <c r="KX1280" s="16"/>
      <c r="KZ1280" s="16"/>
      <c r="LA1280" s="16"/>
      <c r="LB1280" s="74"/>
      <c r="LC1280" s="74"/>
    </row>
    <row r="1281" spans="8:315" x14ac:dyDescent="0.35">
      <c r="H1281" s="4"/>
      <c r="J1281" s="8"/>
      <c r="K1281" s="8"/>
      <c r="L1281" s="8"/>
      <c r="M1281" s="8"/>
      <c r="O1281" s="8"/>
      <c r="P1281" s="8"/>
      <c r="R1281" s="8"/>
      <c r="S1281" s="8"/>
      <c r="T1281" s="8"/>
      <c r="U1281" s="8"/>
      <c r="W1281" s="8">
        <f t="shared" si="4427"/>
        <v>42.3</v>
      </c>
      <c r="X1281">
        <v>3564000</v>
      </c>
      <c r="Y1281">
        <f t="shared" si="4428"/>
        <v>990</v>
      </c>
      <c r="Z1281" s="8">
        <v>0</v>
      </c>
      <c r="AA1281" s="8">
        <v>-15.8</v>
      </c>
      <c r="AB1281" s="8">
        <v>75.2</v>
      </c>
      <c r="AC1281" s="4"/>
      <c r="KL1281" s="84"/>
      <c r="KP1281" s="84"/>
      <c r="KS1281" s="74"/>
      <c r="KT1281" s="74"/>
      <c r="KU1281" s="16"/>
      <c r="KV1281" s="72"/>
      <c r="KW1281" s="72"/>
      <c r="KX1281" s="16"/>
      <c r="KZ1281" s="16"/>
      <c r="LA1281" s="16"/>
      <c r="LB1281" s="74"/>
      <c r="LC1281" s="74"/>
    </row>
    <row r="1282" spans="8:315" x14ac:dyDescent="0.35">
      <c r="H1282" s="4"/>
      <c r="J1282" s="8"/>
      <c r="K1282" s="8"/>
      <c r="L1282" s="8"/>
      <c r="M1282" s="8"/>
      <c r="O1282" s="8"/>
      <c r="P1282" s="8"/>
      <c r="R1282" s="8"/>
      <c r="S1282" s="8"/>
      <c r="T1282" s="8"/>
      <c r="U1282" s="8"/>
      <c r="W1282" s="8">
        <f t="shared" si="4427"/>
        <v>42.3</v>
      </c>
      <c r="X1282">
        <v>3567600</v>
      </c>
      <c r="Y1282">
        <f t="shared" si="4428"/>
        <v>991</v>
      </c>
      <c r="Z1282" s="8">
        <v>0</v>
      </c>
      <c r="AA1282" s="8">
        <v>-16.5</v>
      </c>
      <c r="AB1282" s="8">
        <v>71.599999999999994</v>
      </c>
      <c r="AC1282" s="4"/>
      <c r="KL1282" s="84"/>
      <c r="KP1282" s="84"/>
      <c r="KS1282" s="74"/>
      <c r="KT1282" s="74"/>
      <c r="KU1282" s="16"/>
      <c r="KV1282" s="72"/>
      <c r="KW1282" s="72"/>
      <c r="KX1282" s="16"/>
      <c r="KZ1282" s="16"/>
      <c r="LA1282" s="16"/>
      <c r="LB1282" s="74"/>
      <c r="LC1282" s="74"/>
    </row>
    <row r="1283" spans="8:315" x14ac:dyDescent="0.35">
      <c r="H1283" s="4"/>
      <c r="J1283" s="8"/>
      <c r="K1283" s="8"/>
      <c r="L1283" s="8"/>
      <c r="M1283" s="8"/>
      <c r="O1283" s="8"/>
      <c r="P1283" s="8"/>
      <c r="R1283" s="8"/>
      <c r="S1283" s="8"/>
      <c r="T1283" s="8"/>
      <c r="U1283" s="8"/>
      <c r="W1283" s="8">
        <f t="shared" si="4427"/>
        <v>42.3</v>
      </c>
      <c r="X1283">
        <v>3571200</v>
      </c>
      <c r="Y1283">
        <f t="shared" si="4428"/>
        <v>992</v>
      </c>
      <c r="Z1283" s="8">
        <v>20.6</v>
      </c>
      <c r="AA1283" s="8">
        <v>-17.2</v>
      </c>
      <c r="AB1283" s="8">
        <v>71.8</v>
      </c>
      <c r="AC1283" s="4"/>
      <c r="KL1283" s="84"/>
      <c r="KP1283" s="84"/>
      <c r="KS1283" s="74"/>
      <c r="KT1283" s="74"/>
      <c r="KU1283" s="16"/>
      <c r="KV1283" s="72"/>
      <c r="KW1283" s="72"/>
      <c r="KX1283" s="16"/>
      <c r="KZ1283" s="16"/>
      <c r="LA1283" s="16"/>
      <c r="LB1283" s="74"/>
      <c r="LC1283" s="74"/>
    </row>
    <row r="1284" spans="8:315" x14ac:dyDescent="0.35">
      <c r="H1284" s="4"/>
      <c r="J1284" s="8"/>
      <c r="K1284" s="8"/>
      <c r="L1284" s="8"/>
      <c r="M1284" s="8"/>
      <c r="O1284" s="8"/>
      <c r="P1284" s="8"/>
      <c r="R1284" s="8"/>
      <c r="S1284" s="8"/>
      <c r="T1284" s="8"/>
      <c r="U1284" s="8"/>
      <c r="W1284" s="8">
        <f t="shared" si="4427"/>
        <v>42.4</v>
      </c>
      <c r="X1284">
        <v>3574800</v>
      </c>
      <c r="Y1284">
        <f t="shared" si="4428"/>
        <v>993</v>
      </c>
      <c r="Z1284" s="8">
        <v>83.9</v>
      </c>
      <c r="AA1284" s="8">
        <v>-17.8</v>
      </c>
      <c r="AB1284" s="8">
        <v>69.900000000000006</v>
      </c>
      <c r="AC1284" s="4"/>
      <c r="KL1284" s="84"/>
      <c r="KP1284" s="84"/>
      <c r="KS1284" s="74"/>
      <c r="KT1284" s="74"/>
      <c r="KU1284" s="16"/>
      <c r="KV1284" s="72"/>
      <c r="KW1284" s="72"/>
      <c r="KX1284" s="16"/>
      <c r="KZ1284" s="16"/>
      <c r="LA1284" s="16"/>
      <c r="LB1284" s="74"/>
      <c r="LC1284" s="74"/>
    </row>
    <row r="1285" spans="8:315" x14ac:dyDescent="0.35">
      <c r="H1285" s="4"/>
      <c r="J1285" s="8"/>
      <c r="K1285" s="8"/>
      <c r="L1285" s="8"/>
      <c r="M1285" s="8"/>
      <c r="O1285" s="8"/>
      <c r="P1285" s="8"/>
      <c r="R1285" s="8"/>
      <c r="S1285" s="8"/>
      <c r="T1285" s="8"/>
      <c r="U1285" s="8"/>
      <c r="W1285" s="8">
        <f t="shared" si="4427"/>
        <v>42.4</v>
      </c>
      <c r="X1285">
        <v>3578400</v>
      </c>
      <c r="Y1285">
        <f t="shared" si="4428"/>
        <v>994</v>
      </c>
      <c r="Z1285" s="8">
        <v>181.4</v>
      </c>
      <c r="AA1285" s="8">
        <v>-18.2</v>
      </c>
      <c r="AB1285" s="8">
        <v>66.400000000000006</v>
      </c>
      <c r="AC1285" s="4"/>
      <c r="KL1285" s="84"/>
      <c r="KP1285" s="84"/>
      <c r="KS1285" s="74"/>
      <c r="KT1285" s="74"/>
      <c r="KU1285" s="16"/>
      <c r="KV1285" s="72"/>
      <c r="KW1285" s="72"/>
      <c r="KX1285" s="16"/>
      <c r="KZ1285" s="16"/>
      <c r="LA1285" s="16"/>
      <c r="LB1285" s="74"/>
      <c r="LC1285" s="74"/>
    </row>
    <row r="1286" spans="8:315" x14ac:dyDescent="0.35">
      <c r="H1286" s="4"/>
      <c r="J1286" s="8"/>
      <c r="K1286" s="8"/>
      <c r="L1286" s="8"/>
      <c r="M1286" s="8"/>
      <c r="O1286" s="8"/>
      <c r="P1286" s="8"/>
      <c r="R1286" s="8"/>
      <c r="S1286" s="8"/>
      <c r="T1286" s="8"/>
      <c r="U1286" s="8"/>
      <c r="W1286" s="8">
        <f t="shared" si="4427"/>
        <v>42.5</v>
      </c>
      <c r="X1286">
        <v>3582000</v>
      </c>
      <c r="Y1286">
        <f t="shared" si="4428"/>
        <v>995</v>
      </c>
      <c r="Z1286" s="8">
        <v>307.2</v>
      </c>
      <c r="AA1286" s="8">
        <v>-18</v>
      </c>
      <c r="AB1286" s="8">
        <v>66.7</v>
      </c>
      <c r="AC1286" s="4"/>
      <c r="KL1286" s="84"/>
      <c r="KP1286" s="84"/>
      <c r="KS1286" s="74"/>
      <c r="KT1286" s="74"/>
      <c r="KU1286" s="16"/>
      <c r="KV1286" s="72"/>
      <c r="KW1286" s="72"/>
      <c r="KX1286" s="16"/>
      <c r="KZ1286" s="16"/>
      <c r="LA1286" s="16"/>
      <c r="LB1286" s="74"/>
      <c r="LC1286" s="74"/>
    </row>
    <row r="1287" spans="8:315" x14ac:dyDescent="0.35">
      <c r="H1287" s="4"/>
      <c r="J1287" s="8"/>
      <c r="K1287" s="8"/>
      <c r="L1287" s="8"/>
      <c r="M1287" s="8"/>
      <c r="O1287" s="8"/>
      <c r="P1287" s="8"/>
      <c r="R1287" s="8"/>
      <c r="S1287" s="8"/>
      <c r="T1287" s="8"/>
      <c r="U1287" s="8"/>
      <c r="W1287" s="8">
        <f t="shared" si="4427"/>
        <v>42.5</v>
      </c>
      <c r="X1287">
        <v>3585600</v>
      </c>
      <c r="Y1287">
        <f t="shared" si="4428"/>
        <v>996</v>
      </c>
      <c r="Z1287" s="8">
        <v>513.9</v>
      </c>
      <c r="AA1287" s="8">
        <v>-17.8</v>
      </c>
      <c r="AB1287" s="8">
        <v>63.6</v>
      </c>
      <c r="AC1287" s="4"/>
      <c r="KL1287" s="84"/>
      <c r="KP1287" s="84"/>
      <c r="KS1287" s="74"/>
      <c r="KT1287" s="74"/>
      <c r="KU1287" s="16"/>
      <c r="KV1287" s="72"/>
      <c r="KW1287" s="72"/>
      <c r="KX1287" s="16"/>
      <c r="KZ1287" s="16"/>
      <c r="LA1287" s="16"/>
      <c r="LB1287" s="74"/>
      <c r="LC1287" s="74"/>
    </row>
    <row r="1288" spans="8:315" x14ac:dyDescent="0.35">
      <c r="H1288" s="4"/>
      <c r="J1288" s="8"/>
      <c r="K1288" s="8"/>
      <c r="L1288" s="8"/>
      <c r="M1288" s="8"/>
      <c r="O1288" s="8"/>
      <c r="P1288" s="8"/>
      <c r="R1288" s="8"/>
      <c r="S1288" s="8"/>
      <c r="T1288" s="8"/>
      <c r="U1288" s="8"/>
      <c r="W1288" s="8">
        <f t="shared" si="4427"/>
        <v>42.5</v>
      </c>
      <c r="X1288">
        <v>3589200</v>
      </c>
      <c r="Y1288">
        <f t="shared" si="4428"/>
        <v>997</v>
      </c>
      <c r="Z1288" s="8">
        <v>477.8</v>
      </c>
      <c r="AA1288" s="8">
        <v>-17.5</v>
      </c>
      <c r="AB1288" s="8">
        <v>62.8</v>
      </c>
      <c r="AC1288" s="4"/>
      <c r="KL1288" s="84"/>
      <c r="KP1288" s="84"/>
      <c r="KS1288" s="74"/>
      <c r="KT1288" s="74"/>
      <c r="KU1288" s="16"/>
      <c r="KV1288" s="72"/>
      <c r="KW1288" s="72"/>
      <c r="KX1288" s="16"/>
      <c r="KZ1288" s="16"/>
      <c r="LA1288" s="16"/>
      <c r="LB1288" s="74"/>
      <c r="LC1288" s="74"/>
    </row>
    <row r="1289" spans="8:315" x14ac:dyDescent="0.35">
      <c r="H1289" s="4"/>
      <c r="J1289" s="8"/>
      <c r="K1289" s="8"/>
      <c r="L1289" s="8"/>
      <c r="M1289" s="8"/>
      <c r="O1289" s="8"/>
      <c r="P1289" s="8"/>
      <c r="R1289" s="8"/>
      <c r="S1289" s="8"/>
      <c r="T1289" s="8"/>
      <c r="U1289" s="8"/>
      <c r="W1289" s="8">
        <f t="shared" si="4427"/>
        <v>42.6</v>
      </c>
      <c r="X1289">
        <v>3592800</v>
      </c>
      <c r="Y1289">
        <f t="shared" si="4428"/>
        <v>998</v>
      </c>
      <c r="Z1289" s="8">
        <v>329.4</v>
      </c>
      <c r="AA1289" s="8">
        <v>-17.899999999999999</v>
      </c>
      <c r="AB1289" s="8">
        <v>73</v>
      </c>
      <c r="AC1289" s="4"/>
      <c r="KL1289" s="84"/>
      <c r="KP1289" s="84"/>
      <c r="KS1289" s="74"/>
      <c r="KT1289" s="74"/>
      <c r="KU1289" s="16"/>
      <c r="KV1289" s="72"/>
      <c r="KW1289" s="72"/>
      <c r="KX1289" s="16"/>
      <c r="KZ1289" s="16"/>
      <c r="LA1289" s="16"/>
      <c r="LB1289" s="74"/>
      <c r="LC1289" s="74"/>
    </row>
    <row r="1290" spans="8:315" x14ac:dyDescent="0.35">
      <c r="H1290" s="4"/>
      <c r="J1290" s="8"/>
      <c r="K1290" s="8"/>
      <c r="L1290" s="8"/>
      <c r="M1290" s="8"/>
      <c r="O1290" s="8"/>
      <c r="P1290" s="8"/>
      <c r="R1290" s="8"/>
      <c r="S1290" s="8"/>
      <c r="T1290" s="8"/>
      <c r="U1290" s="8"/>
      <c r="W1290" s="8">
        <f t="shared" si="4427"/>
        <v>42.6</v>
      </c>
      <c r="X1290">
        <v>3596400</v>
      </c>
      <c r="Y1290">
        <f t="shared" si="4428"/>
        <v>999</v>
      </c>
      <c r="Z1290" s="8">
        <v>296.89999999999998</v>
      </c>
      <c r="AA1290" s="8">
        <v>-17.5</v>
      </c>
      <c r="AB1290" s="8">
        <v>57.7</v>
      </c>
      <c r="AC1290" s="4"/>
      <c r="KL1290" s="84"/>
      <c r="KP1290" s="84"/>
      <c r="KS1290" s="74"/>
      <c r="KT1290" s="74"/>
      <c r="KU1290" s="16"/>
      <c r="KV1290" s="72"/>
      <c r="KW1290" s="72"/>
      <c r="KX1290" s="16"/>
      <c r="KZ1290" s="16"/>
      <c r="LA1290" s="16"/>
      <c r="LB1290" s="74"/>
      <c r="LC1290" s="74"/>
    </row>
    <row r="1291" spans="8:315" x14ac:dyDescent="0.35">
      <c r="H1291" s="4"/>
      <c r="J1291" s="8"/>
      <c r="K1291" s="8"/>
      <c r="L1291" s="8"/>
      <c r="M1291" s="8"/>
      <c r="O1291" s="8"/>
      <c r="P1291" s="8"/>
      <c r="R1291" s="8"/>
      <c r="S1291" s="8"/>
      <c r="T1291" s="8"/>
      <c r="U1291" s="8"/>
      <c r="W1291" s="8">
        <f t="shared" si="4427"/>
        <v>42.7</v>
      </c>
      <c r="X1291">
        <v>3600000</v>
      </c>
      <c r="Y1291">
        <f t="shared" si="4428"/>
        <v>1000</v>
      </c>
      <c r="Z1291" s="8">
        <v>233.3</v>
      </c>
      <c r="AA1291" s="8">
        <v>-16.899999999999999</v>
      </c>
      <c r="AB1291" s="8">
        <v>69.900000000000006</v>
      </c>
      <c r="AC1291" s="4"/>
      <c r="KL1291" s="84"/>
      <c r="KP1291" s="84"/>
      <c r="KS1291" s="74"/>
      <c r="KT1291" s="74"/>
      <c r="KU1291" s="16"/>
      <c r="KV1291" s="72"/>
      <c r="KW1291" s="72"/>
      <c r="KX1291" s="16"/>
      <c r="KZ1291" s="16"/>
      <c r="LA1291" s="16"/>
      <c r="LB1291" s="74"/>
      <c r="LC1291" s="74"/>
    </row>
    <row r="1292" spans="8:315" x14ac:dyDescent="0.35">
      <c r="H1292" s="4"/>
      <c r="J1292" s="8"/>
      <c r="K1292" s="8"/>
      <c r="L1292" s="8"/>
      <c r="M1292" s="8"/>
      <c r="O1292" s="8"/>
      <c r="P1292" s="8"/>
      <c r="R1292" s="8"/>
      <c r="S1292" s="8"/>
      <c r="T1292" s="8"/>
      <c r="U1292" s="8"/>
      <c r="W1292" s="8">
        <f t="shared" si="4427"/>
        <v>42.7</v>
      </c>
      <c r="X1292">
        <v>3603600</v>
      </c>
      <c r="Y1292">
        <f t="shared" si="4428"/>
        <v>1001</v>
      </c>
      <c r="Z1292" s="8">
        <v>84.2</v>
      </c>
      <c r="AA1292" s="8">
        <v>-16.8</v>
      </c>
      <c r="AB1292" s="8">
        <v>72</v>
      </c>
      <c r="AC1292" s="4"/>
      <c r="KL1292" s="84"/>
      <c r="KP1292" s="84"/>
      <c r="KS1292" s="74"/>
      <c r="KT1292" s="74"/>
      <c r="KU1292" s="16"/>
      <c r="KV1292" s="72"/>
      <c r="KW1292" s="72"/>
      <c r="KX1292" s="16"/>
      <c r="KZ1292" s="16"/>
      <c r="LA1292" s="16"/>
      <c r="LB1292" s="74"/>
      <c r="LC1292" s="74"/>
    </row>
    <row r="1293" spans="8:315" x14ac:dyDescent="0.35">
      <c r="H1293" s="4"/>
      <c r="J1293" s="8"/>
      <c r="K1293" s="8"/>
      <c r="L1293" s="8"/>
      <c r="M1293" s="8"/>
      <c r="O1293" s="8"/>
      <c r="P1293" s="8"/>
      <c r="R1293" s="8"/>
      <c r="S1293" s="8"/>
      <c r="T1293" s="8"/>
      <c r="U1293" s="8"/>
      <c r="W1293" s="8">
        <f t="shared" si="4427"/>
        <v>42.8</v>
      </c>
      <c r="X1293">
        <v>3607200</v>
      </c>
      <c r="Y1293">
        <f t="shared" si="4428"/>
        <v>1002</v>
      </c>
      <c r="Z1293" s="8">
        <v>5.8</v>
      </c>
      <c r="AA1293" s="8">
        <v>-16.899999999999999</v>
      </c>
      <c r="AB1293" s="8">
        <v>70.5</v>
      </c>
      <c r="AC1293" s="4"/>
      <c r="KL1293" s="84"/>
      <c r="KP1293" s="84"/>
      <c r="KS1293" s="74"/>
      <c r="KT1293" s="74"/>
      <c r="KU1293" s="16"/>
      <c r="KV1293" s="72"/>
      <c r="KW1293" s="72"/>
      <c r="KX1293" s="16"/>
      <c r="KZ1293" s="16"/>
      <c r="LA1293" s="16"/>
      <c r="LB1293" s="74"/>
      <c r="LC1293" s="74"/>
    </row>
    <row r="1294" spans="8:315" x14ac:dyDescent="0.35">
      <c r="H1294" s="4"/>
      <c r="J1294" s="8"/>
      <c r="K1294" s="8"/>
      <c r="L1294" s="8"/>
      <c r="M1294" s="8"/>
      <c r="O1294" s="8"/>
      <c r="P1294" s="8"/>
      <c r="R1294" s="8"/>
      <c r="S1294" s="8"/>
      <c r="T1294" s="8"/>
      <c r="U1294" s="8"/>
      <c r="W1294" s="8">
        <f t="shared" si="4427"/>
        <v>42.8</v>
      </c>
      <c r="X1294">
        <v>3610800</v>
      </c>
      <c r="Y1294">
        <f t="shared" si="4428"/>
        <v>1003</v>
      </c>
      <c r="Z1294" s="8">
        <v>0</v>
      </c>
      <c r="AA1294" s="8">
        <v>-16.899999999999999</v>
      </c>
      <c r="AB1294" s="8">
        <v>67.099999999999994</v>
      </c>
      <c r="AC1294" s="4"/>
      <c r="KL1294" s="84"/>
      <c r="KP1294" s="84"/>
      <c r="KS1294" s="74"/>
      <c r="KT1294" s="74"/>
      <c r="KU1294" s="16"/>
      <c r="KV1294" s="72"/>
      <c r="KW1294" s="72"/>
      <c r="KX1294" s="16"/>
      <c r="KZ1294" s="16"/>
      <c r="LA1294" s="16"/>
      <c r="LB1294" s="74"/>
      <c r="LC1294" s="74"/>
    </row>
    <row r="1295" spans="8:315" x14ac:dyDescent="0.35">
      <c r="H1295" s="4"/>
      <c r="J1295" s="8"/>
      <c r="K1295" s="8"/>
      <c r="L1295" s="8"/>
      <c r="M1295" s="8"/>
      <c r="O1295" s="8"/>
      <c r="P1295" s="8"/>
      <c r="R1295" s="8"/>
      <c r="S1295" s="8"/>
      <c r="T1295" s="8"/>
      <c r="U1295" s="8"/>
      <c r="W1295" s="8">
        <f t="shared" si="4427"/>
        <v>42.8</v>
      </c>
      <c r="X1295">
        <v>3614400</v>
      </c>
      <c r="Y1295">
        <f t="shared" si="4428"/>
        <v>1004</v>
      </c>
      <c r="Z1295" s="8">
        <v>0</v>
      </c>
      <c r="AA1295" s="8">
        <v>-17.100000000000001</v>
      </c>
      <c r="AB1295" s="8">
        <v>64.5</v>
      </c>
      <c r="AC1295" s="4"/>
      <c r="KL1295" s="84"/>
      <c r="KP1295" s="84"/>
      <c r="KS1295" s="74"/>
      <c r="KT1295" s="74"/>
      <c r="KU1295" s="16"/>
      <c r="KV1295" s="72"/>
      <c r="KW1295" s="72"/>
      <c r="KX1295" s="16"/>
      <c r="KZ1295" s="16"/>
      <c r="LA1295" s="16"/>
      <c r="LB1295" s="74"/>
      <c r="LC1295" s="74"/>
    </row>
    <row r="1296" spans="8:315" x14ac:dyDescent="0.35">
      <c r="H1296" s="4"/>
      <c r="J1296" s="8"/>
      <c r="K1296" s="8"/>
      <c r="L1296" s="8"/>
      <c r="M1296" s="8"/>
      <c r="O1296" s="8"/>
      <c r="P1296" s="8"/>
      <c r="R1296" s="8"/>
      <c r="S1296" s="8"/>
      <c r="T1296" s="8"/>
      <c r="U1296" s="8"/>
      <c r="W1296" s="8">
        <f t="shared" si="4427"/>
        <v>42.9</v>
      </c>
      <c r="X1296">
        <v>3618000</v>
      </c>
      <c r="Y1296">
        <f t="shared" si="4428"/>
        <v>1005</v>
      </c>
      <c r="Z1296" s="8">
        <v>0</v>
      </c>
      <c r="AA1296" s="8">
        <v>-17.5</v>
      </c>
      <c r="AB1296" s="8">
        <v>67.5</v>
      </c>
      <c r="AC1296" s="4"/>
      <c r="KL1296" s="84"/>
      <c r="KP1296" s="84"/>
      <c r="KS1296" s="74"/>
      <c r="KT1296" s="74"/>
      <c r="KU1296" s="16"/>
      <c r="KV1296" s="72"/>
      <c r="KW1296" s="72"/>
      <c r="KX1296" s="16"/>
      <c r="KZ1296" s="16"/>
      <c r="LA1296" s="16"/>
      <c r="LB1296" s="74"/>
      <c r="LC1296" s="74"/>
    </row>
    <row r="1297" spans="8:315" x14ac:dyDescent="0.35">
      <c r="H1297" s="4"/>
      <c r="J1297" s="8"/>
      <c r="K1297" s="8"/>
      <c r="L1297" s="8"/>
      <c r="M1297" s="8"/>
      <c r="O1297" s="8"/>
      <c r="P1297" s="8"/>
      <c r="R1297" s="8"/>
      <c r="S1297" s="8"/>
      <c r="T1297" s="8"/>
      <c r="U1297" s="8"/>
      <c r="W1297" s="8">
        <f t="shared" si="4427"/>
        <v>42.9</v>
      </c>
      <c r="X1297">
        <v>3621600</v>
      </c>
      <c r="Y1297">
        <f t="shared" si="4428"/>
        <v>1006</v>
      </c>
      <c r="Z1297" s="8">
        <v>0</v>
      </c>
      <c r="AA1297" s="8">
        <v>-17.5</v>
      </c>
      <c r="AB1297" s="8">
        <v>67.7</v>
      </c>
      <c r="AC1297" s="4"/>
      <c r="KL1297" s="84"/>
      <c r="KP1297" s="84"/>
      <c r="KS1297" s="74"/>
      <c r="KT1297" s="74"/>
      <c r="KU1297" s="16"/>
      <c r="KV1297" s="72"/>
      <c r="KW1297" s="72"/>
      <c r="KX1297" s="16"/>
      <c r="KZ1297" s="16"/>
      <c r="LA1297" s="16"/>
      <c r="LB1297" s="74"/>
      <c r="LC1297" s="74"/>
    </row>
    <row r="1298" spans="8:315" x14ac:dyDescent="0.35">
      <c r="H1298" s="4"/>
      <c r="J1298" s="8"/>
      <c r="K1298" s="8"/>
      <c r="L1298" s="8"/>
      <c r="M1298" s="8"/>
      <c r="O1298" s="8"/>
      <c r="P1298" s="8"/>
      <c r="R1298" s="8"/>
      <c r="S1298" s="8"/>
      <c r="T1298" s="8"/>
      <c r="U1298" s="8"/>
      <c r="W1298" s="8">
        <f t="shared" si="4427"/>
        <v>43</v>
      </c>
      <c r="X1298">
        <v>3625200</v>
      </c>
      <c r="Y1298">
        <f t="shared" si="4428"/>
        <v>1007</v>
      </c>
      <c r="Z1298" s="8">
        <v>0</v>
      </c>
      <c r="AA1298" s="8">
        <v>-18</v>
      </c>
      <c r="AB1298" s="8">
        <v>68.3</v>
      </c>
      <c r="AC1298" s="4"/>
      <c r="KL1298" s="84"/>
      <c r="KP1298" s="84"/>
      <c r="KS1298" s="74"/>
      <c r="KT1298" s="74"/>
      <c r="KU1298" s="16"/>
      <c r="KV1298" s="72"/>
      <c r="KW1298" s="72"/>
      <c r="KX1298" s="16"/>
      <c r="KZ1298" s="16"/>
      <c r="LA1298" s="16"/>
      <c r="LB1298" s="74"/>
      <c r="LC1298" s="74"/>
    </row>
    <row r="1299" spans="8:315" x14ac:dyDescent="0.35">
      <c r="H1299" s="4"/>
      <c r="J1299" s="8"/>
      <c r="K1299" s="8"/>
      <c r="L1299" s="8"/>
      <c r="M1299" s="8"/>
      <c r="O1299" s="8"/>
      <c r="P1299" s="8"/>
      <c r="R1299" s="8"/>
      <c r="S1299" s="8"/>
      <c r="T1299" s="8"/>
      <c r="U1299" s="8"/>
      <c r="W1299" s="8">
        <f t="shared" si="4427"/>
        <v>43</v>
      </c>
      <c r="X1299">
        <v>3628800</v>
      </c>
      <c r="Y1299">
        <f t="shared" si="4428"/>
        <v>1008</v>
      </c>
      <c r="Z1299" s="8">
        <v>0</v>
      </c>
      <c r="AA1299" s="8">
        <v>-18.3</v>
      </c>
      <c r="AB1299" s="8">
        <v>69.900000000000006</v>
      </c>
      <c r="AC1299" s="4"/>
      <c r="KL1299" s="84"/>
      <c r="KP1299" s="84"/>
      <c r="KS1299" s="74"/>
      <c r="KT1299" s="74"/>
      <c r="KU1299" s="16"/>
      <c r="KV1299" s="72"/>
      <c r="KW1299" s="72"/>
      <c r="KX1299" s="16"/>
      <c r="KZ1299" s="16"/>
      <c r="LA1299" s="16"/>
      <c r="LB1299" s="74"/>
      <c r="LC1299" s="74"/>
    </row>
    <row r="1300" spans="8:315" x14ac:dyDescent="0.35">
      <c r="H1300" s="4"/>
      <c r="J1300" s="8"/>
      <c r="K1300" s="8"/>
      <c r="L1300" s="8"/>
      <c r="M1300" s="8"/>
      <c r="O1300" s="8"/>
      <c r="P1300" s="8"/>
      <c r="R1300" s="8"/>
      <c r="S1300" s="8"/>
      <c r="T1300" s="8"/>
      <c r="U1300" s="8"/>
      <c r="W1300" s="8">
        <f t="shared" si="4427"/>
        <v>43</v>
      </c>
      <c r="X1300">
        <v>3632400</v>
      </c>
      <c r="Y1300">
        <f t="shared" si="4428"/>
        <v>1009</v>
      </c>
      <c r="Z1300" s="8">
        <v>0</v>
      </c>
      <c r="AA1300" s="8">
        <v>-19.2</v>
      </c>
      <c r="AB1300" s="8">
        <v>72.3</v>
      </c>
      <c r="AC1300" s="4"/>
      <c r="KL1300" s="84"/>
      <c r="KP1300" s="84"/>
      <c r="KS1300" s="74"/>
      <c r="KT1300" s="74"/>
      <c r="KU1300" s="16"/>
      <c r="KV1300" s="72"/>
      <c r="KW1300" s="72"/>
      <c r="KX1300" s="16"/>
      <c r="KZ1300" s="16"/>
      <c r="LA1300" s="16"/>
      <c r="LB1300" s="74"/>
      <c r="LC1300" s="74"/>
    </row>
    <row r="1301" spans="8:315" x14ac:dyDescent="0.35">
      <c r="H1301" s="4"/>
      <c r="J1301" s="8"/>
      <c r="K1301" s="8"/>
      <c r="L1301" s="8"/>
      <c r="M1301" s="8"/>
      <c r="O1301" s="8"/>
      <c r="P1301" s="8"/>
      <c r="R1301" s="8"/>
      <c r="S1301" s="8"/>
      <c r="T1301" s="8"/>
      <c r="U1301" s="8"/>
      <c r="W1301" s="8">
        <f t="shared" si="4427"/>
        <v>43.1</v>
      </c>
      <c r="X1301">
        <v>3636000</v>
      </c>
      <c r="Y1301">
        <f t="shared" si="4428"/>
        <v>1010</v>
      </c>
      <c r="Z1301" s="8">
        <v>0</v>
      </c>
      <c r="AA1301" s="8">
        <v>-20.2</v>
      </c>
      <c r="AB1301" s="8">
        <v>77.5</v>
      </c>
      <c r="AC1301" s="4"/>
      <c r="KL1301" s="84"/>
      <c r="KP1301" s="84"/>
      <c r="KS1301" s="74"/>
      <c r="KT1301" s="74"/>
      <c r="KU1301" s="16"/>
      <c r="KV1301" s="72"/>
      <c r="KW1301" s="72"/>
      <c r="KX1301" s="16"/>
      <c r="KZ1301" s="16"/>
      <c r="LA1301" s="16"/>
      <c r="LB1301" s="74"/>
      <c r="LC1301" s="74"/>
    </row>
    <row r="1302" spans="8:315" x14ac:dyDescent="0.35">
      <c r="H1302" s="4"/>
      <c r="J1302" s="8"/>
      <c r="K1302" s="8"/>
      <c r="L1302" s="8"/>
      <c r="M1302" s="8"/>
      <c r="O1302" s="8"/>
      <c r="P1302" s="8"/>
      <c r="R1302" s="8"/>
      <c r="S1302" s="8"/>
      <c r="T1302" s="8"/>
      <c r="U1302" s="8"/>
      <c r="W1302" s="8">
        <f t="shared" si="4427"/>
        <v>43.1</v>
      </c>
      <c r="X1302">
        <v>3639600</v>
      </c>
      <c r="Y1302">
        <f t="shared" si="4428"/>
        <v>1011</v>
      </c>
      <c r="Z1302" s="8">
        <v>0</v>
      </c>
      <c r="AA1302" s="8">
        <v>-20.8</v>
      </c>
      <c r="AB1302" s="8">
        <v>77.7</v>
      </c>
      <c r="AC1302" s="4"/>
      <c r="KL1302" s="84"/>
      <c r="KP1302" s="84"/>
      <c r="KS1302" s="74"/>
      <c r="KT1302" s="74"/>
      <c r="KU1302" s="16"/>
      <c r="KV1302" s="72"/>
      <c r="KW1302" s="72"/>
      <c r="KX1302" s="16"/>
      <c r="KZ1302" s="16"/>
      <c r="LA1302" s="16"/>
      <c r="LB1302" s="74"/>
      <c r="LC1302" s="74"/>
    </row>
    <row r="1303" spans="8:315" x14ac:dyDescent="0.35">
      <c r="H1303" s="4"/>
      <c r="J1303" s="8"/>
      <c r="K1303" s="8"/>
      <c r="L1303" s="8"/>
      <c r="M1303" s="8"/>
      <c r="O1303" s="8"/>
      <c r="P1303" s="8"/>
      <c r="R1303" s="8"/>
      <c r="S1303" s="8"/>
      <c r="T1303" s="8"/>
      <c r="U1303" s="8"/>
      <c r="W1303" s="8">
        <f t="shared" si="4427"/>
        <v>43.2</v>
      </c>
      <c r="X1303">
        <v>3643200</v>
      </c>
      <c r="Y1303">
        <f t="shared" si="4428"/>
        <v>1012</v>
      </c>
      <c r="Z1303" s="8">
        <v>0</v>
      </c>
      <c r="AA1303" s="8">
        <v>-20.9</v>
      </c>
      <c r="AB1303" s="8">
        <v>76.599999999999994</v>
      </c>
      <c r="AC1303" s="4"/>
      <c r="KL1303" s="84"/>
      <c r="KP1303" s="84"/>
      <c r="KS1303" s="74"/>
      <c r="KT1303" s="74"/>
      <c r="KU1303" s="16"/>
      <c r="KV1303" s="72"/>
      <c r="KW1303" s="72"/>
      <c r="KX1303" s="16"/>
      <c r="KZ1303" s="16"/>
      <c r="LA1303" s="16"/>
      <c r="LB1303" s="74"/>
      <c r="LC1303" s="74"/>
    </row>
    <row r="1304" spans="8:315" x14ac:dyDescent="0.35">
      <c r="H1304" s="4"/>
      <c r="J1304" s="8"/>
      <c r="K1304" s="8"/>
      <c r="L1304" s="8"/>
      <c r="M1304" s="8"/>
      <c r="O1304" s="8"/>
      <c r="P1304" s="8"/>
      <c r="R1304" s="8"/>
      <c r="S1304" s="8"/>
      <c r="T1304" s="8"/>
      <c r="U1304" s="8"/>
      <c r="W1304" s="8">
        <f t="shared" si="4427"/>
        <v>43.2</v>
      </c>
      <c r="X1304">
        <v>3646800</v>
      </c>
      <c r="Y1304">
        <f t="shared" si="4428"/>
        <v>1013</v>
      </c>
      <c r="Z1304" s="8">
        <v>0</v>
      </c>
      <c r="AA1304" s="8">
        <v>-19.8</v>
      </c>
      <c r="AB1304" s="8">
        <v>73.8</v>
      </c>
      <c r="AC1304" s="4"/>
      <c r="KL1304" s="84"/>
      <c r="KP1304" s="84"/>
      <c r="KS1304" s="74"/>
      <c r="KT1304" s="74"/>
      <c r="KU1304" s="16"/>
      <c r="KV1304" s="72"/>
      <c r="KW1304" s="72"/>
      <c r="KX1304" s="16"/>
      <c r="KZ1304" s="16"/>
      <c r="LA1304" s="16"/>
      <c r="LB1304" s="74"/>
      <c r="LC1304" s="74"/>
    </row>
    <row r="1305" spans="8:315" x14ac:dyDescent="0.35">
      <c r="H1305" s="4"/>
      <c r="J1305" s="8"/>
      <c r="K1305" s="8"/>
      <c r="L1305" s="8"/>
      <c r="M1305" s="8"/>
      <c r="O1305" s="8"/>
      <c r="P1305" s="8"/>
      <c r="R1305" s="8"/>
      <c r="S1305" s="8"/>
      <c r="T1305" s="8"/>
      <c r="U1305" s="8"/>
      <c r="W1305" s="8">
        <f t="shared" si="4427"/>
        <v>43.3</v>
      </c>
      <c r="X1305">
        <v>3650400</v>
      </c>
      <c r="Y1305">
        <f t="shared" si="4428"/>
        <v>1014</v>
      </c>
      <c r="Z1305" s="8">
        <v>0</v>
      </c>
      <c r="AA1305" s="8">
        <v>-20.100000000000001</v>
      </c>
      <c r="AB1305" s="8">
        <v>77.2</v>
      </c>
      <c r="AC1305" s="4"/>
      <c r="KL1305" s="84"/>
      <c r="KP1305" s="84"/>
      <c r="KS1305" s="74"/>
      <c r="KT1305" s="74"/>
      <c r="KU1305" s="16"/>
      <c r="KV1305" s="72"/>
      <c r="KW1305" s="72"/>
      <c r="KX1305" s="16"/>
      <c r="KZ1305" s="16"/>
      <c r="LA1305" s="16"/>
      <c r="LB1305" s="74"/>
      <c r="LC1305" s="74"/>
    </row>
    <row r="1306" spans="8:315" x14ac:dyDescent="0.35">
      <c r="H1306" s="4"/>
      <c r="J1306" s="8"/>
      <c r="K1306" s="8"/>
      <c r="L1306" s="8"/>
      <c r="M1306" s="8"/>
      <c r="O1306" s="8"/>
      <c r="P1306" s="8"/>
      <c r="R1306" s="8"/>
      <c r="S1306" s="8"/>
      <c r="T1306" s="8"/>
      <c r="U1306" s="8"/>
      <c r="W1306" s="8">
        <f t="shared" si="4427"/>
        <v>43.3</v>
      </c>
      <c r="X1306">
        <v>3654000</v>
      </c>
      <c r="Y1306">
        <f t="shared" si="4428"/>
        <v>1015</v>
      </c>
      <c r="Z1306" s="8">
        <v>0</v>
      </c>
      <c r="AA1306" s="8">
        <v>-20.8</v>
      </c>
      <c r="AB1306" s="8">
        <v>81.3</v>
      </c>
      <c r="AC1306" s="4"/>
      <c r="KL1306" s="84"/>
      <c r="KP1306" s="84"/>
      <c r="KS1306" s="74"/>
      <c r="KT1306" s="74"/>
      <c r="KU1306" s="16"/>
      <c r="KV1306" s="72"/>
      <c r="KW1306" s="72"/>
      <c r="KX1306" s="16"/>
      <c r="KZ1306" s="16"/>
      <c r="LA1306" s="16"/>
      <c r="LB1306" s="74"/>
      <c r="LC1306" s="74"/>
    </row>
    <row r="1307" spans="8:315" x14ac:dyDescent="0.35">
      <c r="H1307" s="4"/>
      <c r="J1307" s="8"/>
      <c r="K1307" s="8"/>
      <c r="L1307" s="8"/>
      <c r="M1307" s="8"/>
      <c r="O1307" s="8"/>
      <c r="P1307" s="8"/>
      <c r="R1307" s="8"/>
      <c r="S1307" s="8"/>
      <c r="T1307" s="8"/>
      <c r="U1307" s="8"/>
      <c r="W1307" s="8">
        <f t="shared" si="4427"/>
        <v>43.3</v>
      </c>
      <c r="X1307">
        <v>3657600</v>
      </c>
      <c r="Y1307">
        <f t="shared" si="4428"/>
        <v>1016</v>
      </c>
      <c r="Z1307" s="8">
        <v>22.2</v>
      </c>
      <c r="AA1307" s="8">
        <v>-20.6</v>
      </c>
      <c r="AB1307" s="8">
        <v>82.4</v>
      </c>
      <c r="AC1307" s="4"/>
      <c r="KL1307" s="84"/>
      <c r="KP1307" s="84"/>
      <c r="KS1307" s="74"/>
      <c r="KT1307" s="74"/>
      <c r="KU1307" s="16"/>
      <c r="KV1307" s="72"/>
      <c r="KW1307" s="72"/>
      <c r="KX1307" s="16"/>
      <c r="KZ1307" s="16"/>
      <c r="LA1307" s="16"/>
      <c r="LB1307" s="74"/>
      <c r="LC1307" s="74"/>
    </row>
    <row r="1308" spans="8:315" x14ac:dyDescent="0.35">
      <c r="H1308" s="4"/>
      <c r="J1308" s="8"/>
      <c r="K1308" s="8"/>
      <c r="L1308" s="8"/>
      <c r="M1308" s="8"/>
      <c r="O1308" s="8"/>
      <c r="P1308" s="8"/>
      <c r="R1308" s="8"/>
      <c r="S1308" s="8"/>
      <c r="T1308" s="8"/>
      <c r="U1308" s="8"/>
      <c r="W1308" s="8">
        <f t="shared" si="4427"/>
        <v>43.4</v>
      </c>
      <c r="X1308">
        <v>3661200</v>
      </c>
      <c r="Y1308">
        <f t="shared" si="4428"/>
        <v>1017</v>
      </c>
      <c r="Z1308" s="8">
        <v>93.3</v>
      </c>
      <c r="AA1308" s="8">
        <v>-18.899999999999999</v>
      </c>
      <c r="AB1308" s="8">
        <v>79.900000000000006</v>
      </c>
      <c r="AC1308" s="4"/>
      <c r="KL1308" s="84"/>
      <c r="KP1308" s="84"/>
      <c r="KS1308" s="74"/>
      <c r="KT1308" s="74"/>
      <c r="KU1308" s="16"/>
      <c r="KV1308" s="72"/>
      <c r="KW1308" s="72"/>
      <c r="KX1308" s="16"/>
      <c r="KZ1308" s="16"/>
      <c r="LA1308" s="16"/>
      <c r="LB1308" s="74"/>
      <c r="LC1308" s="74"/>
    </row>
    <row r="1309" spans="8:315" x14ac:dyDescent="0.35">
      <c r="H1309" s="4"/>
      <c r="J1309" s="8"/>
      <c r="K1309" s="8"/>
      <c r="L1309" s="8"/>
      <c r="M1309" s="8"/>
      <c r="O1309" s="8"/>
      <c r="P1309" s="8"/>
      <c r="R1309" s="8"/>
      <c r="S1309" s="8"/>
      <c r="T1309" s="8"/>
      <c r="U1309" s="8"/>
      <c r="W1309" s="8">
        <f t="shared" si="4427"/>
        <v>43.4</v>
      </c>
      <c r="X1309">
        <v>3664800</v>
      </c>
      <c r="Y1309">
        <f t="shared" si="4428"/>
        <v>1018</v>
      </c>
      <c r="Z1309" s="8">
        <v>250.3</v>
      </c>
      <c r="AA1309" s="8">
        <v>-16.5</v>
      </c>
      <c r="AB1309" s="8">
        <v>76.5</v>
      </c>
      <c r="AC1309" s="4"/>
      <c r="KL1309" s="84"/>
      <c r="KP1309" s="84"/>
      <c r="KS1309" s="74"/>
      <c r="KT1309" s="74"/>
      <c r="KU1309" s="16"/>
      <c r="KV1309" s="72"/>
      <c r="KW1309" s="72"/>
      <c r="KX1309" s="16"/>
      <c r="KZ1309" s="16"/>
      <c r="LA1309" s="16"/>
      <c r="LB1309" s="74"/>
      <c r="LC1309" s="74"/>
    </row>
    <row r="1310" spans="8:315" x14ac:dyDescent="0.35">
      <c r="H1310" s="4"/>
      <c r="J1310" s="8"/>
      <c r="K1310" s="8"/>
      <c r="L1310" s="8"/>
      <c r="M1310" s="8"/>
      <c r="O1310" s="8"/>
      <c r="P1310" s="8"/>
      <c r="R1310" s="8"/>
      <c r="S1310" s="8"/>
      <c r="T1310" s="8"/>
      <c r="U1310" s="8"/>
      <c r="W1310" s="8">
        <f t="shared" si="4427"/>
        <v>43.5</v>
      </c>
      <c r="X1310">
        <v>3668400</v>
      </c>
      <c r="Y1310">
        <f t="shared" si="4428"/>
        <v>1019</v>
      </c>
      <c r="Z1310" s="8">
        <v>404.4</v>
      </c>
      <c r="AA1310" s="8">
        <v>-12.6</v>
      </c>
      <c r="AB1310" s="8">
        <v>74.400000000000006</v>
      </c>
      <c r="AC1310" s="4"/>
      <c r="KL1310" s="84"/>
      <c r="KP1310" s="84"/>
      <c r="KS1310" s="74"/>
      <c r="KT1310" s="74"/>
      <c r="KU1310" s="16"/>
      <c r="KV1310" s="72"/>
      <c r="KW1310" s="72"/>
      <c r="KX1310" s="16"/>
      <c r="KZ1310" s="16"/>
      <c r="LA1310" s="16"/>
      <c r="LB1310" s="74"/>
      <c r="LC1310" s="74"/>
    </row>
    <row r="1311" spans="8:315" x14ac:dyDescent="0.35">
      <c r="H1311" s="4"/>
      <c r="J1311" s="8"/>
      <c r="K1311" s="8"/>
      <c r="L1311" s="8"/>
      <c r="M1311" s="8"/>
      <c r="O1311" s="8"/>
      <c r="P1311" s="8"/>
      <c r="R1311" s="8"/>
      <c r="S1311" s="8"/>
      <c r="T1311" s="8"/>
      <c r="U1311" s="8"/>
      <c r="W1311" s="8">
        <f t="shared" si="4427"/>
        <v>43.5</v>
      </c>
      <c r="X1311">
        <v>3672000</v>
      </c>
      <c r="Y1311">
        <f t="shared" si="4428"/>
        <v>1020</v>
      </c>
      <c r="Z1311" s="8">
        <v>374.2</v>
      </c>
      <c r="AA1311" s="8">
        <v>-9.8000000000000007</v>
      </c>
      <c r="AB1311" s="8">
        <v>70.099999999999994</v>
      </c>
      <c r="AC1311" s="4"/>
      <c r="KL1311" s="84"/>
      <c r="KP1311" s="84"/>
      <c r="KS1311" s="74"/>
      <c r="KT1311" s="74"/>
      <c r="KU1311" s="16"/>
      <c r="KV1311" s="72"/>
      <c r="KW1311" s="72"/>
      <c r="KX1311" s="16"/>
      <c r="KZ1311" s="16"/>
      <c r="LA1311" s="16"/>
      <c r="LB1311" s="74"/>
      <c r="LC1311" s="74"/>
    </row>
    <row r="1312" spans="8:315" x14ac:dyDescent="0.35">
      <c r="H1312" s="4"/>
      <c r="J1312" s="8"/>
      <c r="K1312" s="8"/>
      <c r="L1312" s="8"/>
      <c r="M1312" s="8"/>
      <c r="O1312" s="8"/>
      <c r="P1312" s="8"/>
      <c r="R1312" s="8"/>
      <c r="S1312" s="8"/>
      <c r="T1312" s="8"/>
      <c r="U1312" s="8"/>
      <c r="W1312" s="8">
        <f t="shared" si="4427"/>
        <v>43.5</v>
      </c>
      <c r="X1312">
        <v>3675600</v>
      </c>
      <c r="Y1312">
        <f t="shared" si="4428"/>
        <v>1021</v>
      </c>
      <c r="Z1312" s="8">
        <v>321.10000000000002</v>
      </c>
      <c r="AA1312" s="8">
        <v>-8</v>
      </c>
      <c r="AB1312" s="8">
        <v>66.3</v>
      </c>
      <c r="AC1312" s="4"/>
      <c r="KL1312" s="84"/>
      <c r="KP1312" s="84"/>
      <c r="KS1312" s="74"/>
      <c r="KT1312" s="74"/>
      <c r="KU1312" s="16"/>
      <c r="KV1312" s="72"/>
      <c r="KW1312" s="72"/>
      <c r="KX1312" s="16"/>
      <c r="KZ1312" s="16"/>
      <c r="LA1312" s="16"/>
      <c r="LB1312" s="74"/>
      <c r="LC1312" s="74"/>
    </row>
    <row r="1313" spans="8:315" x14ac:dyDescent="0.35">
      <c r="H1313" s="4"/>
      <c r="J1313" s="8"/>
      <c r="K1313" s="8"/>
      <c r="L1313" s="8"/>
      <c r="M1313" s="8"/>
      <c r="O1313" s="8"/>
      <c r="P1313" s="8"/>
      <c r="R1313" s="8"/>
      <c r="S1313" s="8"/>
      <c r="T1313" s="8"/>
      <c r="U1313" s="8"/>
      <c r="W1313" s="8">
        <f t="shared" si="4427"/>
        <v>43.6</v>
      </c>
      <c r="X1313">
        <v>3679200</v>
      </c>
      <c r="Y1313">
        <f t="shared" si="4428"/>
        <v>1022</v>
      </c>
      <c r="Z1313" s="8">
        <v>243.9</v>
      </c>
      <c r="AA1313" s="8">
        <v>-6.3</v>
      </c>
      <c r="AB1313" s="8">
        <v>70.7</v>
      </c>
      <c r="AC1313" s="4"/>
      <c r="KL1313" s="84"/>
      <c r="KP1313" s="84"/>
      <c r="KS1313" s="74"/>
      <c r="KT1313" s="74"/>
      <c r="KU1313" s="16"/>
      <c r="KV1313" s="72"/>
      <c r="KW1313" s="72"/>
      <c r="KX1313" s="16"/>
      <c r="KZ1313" s="16"/>
      <c r="LA1313" s="16"/>
      <c r="LB1313" s="74"/>
      <c r="LC1313" s="74"/>
    </row>
    <row r="1314" spans="8:315" x14ac:dyDescent="0.35">
      <c r="H1314" s="4"/>
      <c r="J1314" s="8"/>
      <c r="K1314" s="8"/>
      <c r="L1314" s="8"/>
      <c r="M1314" s="8"/>
      <c r="O1314" s="8"/>
      <c r="P1314" s="8"/>
      <c r="R1314" s="8"/>
      <c r="S1314" s="8"/>
      <c r="T1314" s="8"/>
      <c r="U1314" s="8"/>
      <c r="W1314" s="8">
        <f t="shared" si="4427"/>
        <v>43.6</v>
      </c>
      <c r="X1314">
        <v>3682800</v>
      </c>
      <c r="Y1314">
        <f t="shared" si="4428"/>
        <v>1023</v>
      </c>
      <c r="Z1314" s="8">
        <v>157.19999999999999</v>
      </c>
      <c r="AA1314" s="8">
        <v>-5.6</v>
      </c>
      <c r="AB1314" s="8">
        <v>76.400000000000006</v>
      </c>
      <c r="AC1314" s="4"/>
      <c r="KL1314" s="84"/>
      <c r="KP1314" s="84"/>
      <c r="KS1314" s="74"/>
      <c r="KT1314" s="74"/>
      <c r="KU1314" s="16"/>
      <c r="KV1314" s="72"/>
      <c r="KW1314" s="72"/>
      <c r="KX1314" s="16"/>
      <c r="KZ1314" s="16"/>
      <c r="LA1314" s="16"/>
      <c r="LB1314" s="74"/>
      <c r="LC1314" s="74"/>
    </row>
    <row r="1315" spans="8:315" x14ac:dyDescent="0.35">
      <c r="H1315" s="4"/>
      <c r="J1315" s="8"/>
      <c r="K1315" s="8"/>
      <c r="L1315" s="8"/>
      <c r="M1315" s="8"/>
      <c r="O1315" s="8"/>
      <c r="P1315" s="8"/>
      <c r="R1315" s="8"/>
      <c r="S1315" s="8"/>
      <c r="T1315" s="8"/>
      <c r="U1315" s="8"/>
      <c r="W1315" s="8">
        <f t="shared" si="4427"/>
        <v>43.7</v>
      </c>
      <c r="X1315">
        <v>3686400</v>
      </c>
      <c r="Y1315">
        <f t="shared" si="4428"/>
        <v>1024</v>
      </c>
      <c r="Z1315" s="8">
        <v>194.4</v>
      </c>
      <c r="AA1315" s="8">
        <v>-4.7</v>
      </c>
      <c r="AB1315" s="8">
        <v>58.4</v>
      </c>
      <c r="AC1315" s="4"/>
      <c r="KL1315" s="84"/>
      <c r="KP1315" s="84"/>
      <c r="KS1315" s="74"/>
      <c r="KT1315" s="74"/>
      <c r="KU1315" s="16"/>
      <c r="KV1315" s="72"/>
      <c r="KW1315" s="72"/>
      <c r="KX1315" s="16"/>
      <c r="KZ1315" s="16"/>
      <c r="LA1315" s="16"/>
      <c r="LB1315" s="74"/>
      <c r="LC1315" s="74"/>
    </row>
    <row r="1316" spans="8:315" x14ac:dyDescent="0.35">
      <c r="H1316" s="4"/>
      <c r="J1316" s="8"/>
      <c r="K1316" s="8"/>
      <c r="L1316" s="8"/>
      <c r="M1316" s="8"/>
      <c r="O1316" s="8"/>
      <c r="P1316" s="8"/>
      <c r="R1316" s="8"/>
      <c r="S1316" s="8"/>
      <c r="T1316" s="8"/>
      <c r="U1316" s="8"/>
      <c r="W1316" s="8">
        <f t="shared" ref="W1316:W1379" si="4429">X1316/24/3600+1</f>
        <v>43.7</v>
      </c>
      <c r="X1316">
        <v>3690000</v>
      </c>
      <c r="Y1316">
        <f t="shared" ref="Y1316:Y1379" si="4430">X1316/3600</f>
        <v>1025</v>
      </c>
      <c r="Z1316" s="8">
        <v>36.700000000000003</v>
      </c>
      <c r="AA1316" s="8">
        <v>-5</v>
      </c>
      <c r="AB1316" s="8">
        <v>91.8</v>
      </c>
      <c r="AC1316" s="4"/>
      <c r="KL1316" s="84"/>
      <c r="KP1316" s="84"/>
      <c r="KS1316" s="74"/>
      <c r="KT1316" s="74"/>
      <c r="KU1316" s="16"/>
      <c r="KV1316" s="72"/>
      <c r="KW1316" s="72"/>
      <c r="KX1316" s="16"/>
      <c r="KZ1316" s="16"/>
      <c r="LA1316" s="16"/>
      <c r="LB1316" s="74"/>
      <c r="LC1316" s="74"/>
    </row>
    <row r="1317" spans="8:315" x14ac:dyDescent="0.35">
      <c r="H1317" s="4"/>
      <c r="J1317" s="8"/>
      <c r="K1317" s="8"/>
      <c r="L1317" s="8"/>
      <c r="M1317" s="8"/>
      <c r="O1317" s="8"/>
      <c r="P1317" s="8"/>
      <c r="R1317" s="8"/>
      <c r="S1317" s="8"/>
      <c r="T1317" s="8"/>
      <c r="U1317" s="8"/>
      <c r="W1317" s="8">
        <f t="shared" si="4429"/>
        <v>43.8</v>
      </c>
      <c r="X1317">
        <v>3693600</v>
      </c>
      <c r="Y1317">
        <f t="shared" si="4430"/>
        <v>1026</v>
      </c>
      <c r="Z1317" s="8">
        <v>3.6</v>
      </c>
      <c r="AA1317" s="8">
        <v>-7.3</v>
      </c>
      <c r="AB1317" s="8">
        <v>90.8</v>
      </c>
      <c r="AC1317" s="4"/>
      <c r="KL1317" s="84"/>
      <c r="KP1317" s="84"/>
      <c r="KS1317" s="74"/>
      <c r="KT1317" s="74"/>
      <c r="KU1317" s="16"/>
      <c r="KV1317" s="72"/>
      <c r="KW1317" s="72"/>
      <c r="KX1317" s="16"/>
      <c r="KZ1317" s="16"/>
      <c r="LA1317" s="16"/>
      <c r="LB1317" s="74"/>
      <c r="LC1317" s="74"/>
    </row>
    <row r="1318" spans="8:315" x14ac:dyDescent="0.35">
      <c r="H1318" s="4"/>
      <c r="J1318" s="8"/>
      <c r="K1318" s="8"/>
      <c r="L1318" s="8"/>
      <c r="M1318" s="8"/>
      <c r="O1318" s="8"/>
      <c r="P1318" s="8"/>
      <c r="R1318" s="8"/>
      <c r="S1318" s="8"/>
      <c r="T1318" s="8"/>
      <c r="U1318" s="8"/>
      <c r="W1318" s="8">
        <f t="shared" si="4429"/>
        <v>43.8</v>
      </c>
      <c r="X1318">
        <v>3697200</v>
      </c>
      <c r="Y1318">
        <f t="shared" si="4430"/>
        <v>1027</v>
      </c>
      <c r="Z1318" s="8">
        <v>0</v>
      </c>
      <c r="AA1318" s="8">
        <v>-8.6999999999999993</v>
      </c>
      <c r="AB1318" s="8">
        <v>81</v>
      </c>
      <c r="AC1318" s="4"/>
      <c r="KL1318" s="84"/>
      <c r="KP1318" s="84"/>
      <c r="KS1318" s="74"/>
      <c r="KT1318" s="74"/>
      <c r="KU1318" s="16"/>
      <c r="KV1318" s="72"/>
      <c r="KW1318" s="72"/>
      <c r="KX1318" s="16"/>
      <c r="KZ1318" s="16"/>
      <c r="LA1318" s="16"/>
      <c r="LB1318" s="74"/>
      <c r="LC1318" s="74"/>
    </row>
    <row r="1319" spans="8:315" x14ac:dyDescent="0.35">
      <c r="H1319" s="4"/>
      <c r="J1319" s="8"/>
      <c r="K1319" s="8"/>
      <c r="L1319" s="8"/>
      <c r="M1319" s="8"/>
      <c r="O1319" s="8"/>
      <c r="P1319" s="8"/>
      <c r="R1319" s="8"/>
      <c r="S1319" s="8"/>
      <c r="T1319" s="8"/>
      <c r="U1319" s="8"/>
      <c r="W1319" s="8">
        <f t="shared" si="4429"/>
        <v>43.8</v>
      </c>
      <c r="X1319">
        <v>3700800</v>
      </c>
      <c r="Y1319">
        <f t="shared" si="4430"/>
        <v>1028</v>
      </c>
      <c r="Z1319" s="8">
        <v>0</v>
      </c>
      <c r="AA1319" s="8">
        <v>-9.1</v>
      </c>
      <c r="AB1319" s="8">
        <v>82.8</v>
      </c>
      <c r="AC1319" s="4"/>
      <c r="KL1319" s="84"/>
      <c r="KP1319" s="84"/>
      <c r="KS1319" s="74"/>
      <c r="KT1319" s="74"/>
      <c r="KU1319" s="16"/>
      <c r="KV1319" s="72"/>
      <c r="KW1319" s="72"/>
      <c r="KX1319" s="16"/>
      <c r="KZ1319" s="16"/>
      <c r="LA1319" s="16"/>
      <c r="LB1319" s="74"/>
      <c r="LC1319" s="74"/>
    </row>
    <row r="1320" spans="8:315" x14ac:dyDescent="0.35">
      <c r="H1320" s="4"/>
      <c r="J1320" s="8"/>
      <c r="K1320" s="8"/>
      <c r="L1320" s="8"/>
      <c r="M1320" s="8"/>
      <c r="O1320" s="8"/>
      <c r="P1320" s="8"/>
      <c r="R1320" s="8"/>
      <c r="S1320" s="8"/>
      <c r="T1320" s="8"/>
      <c r="U1320" s="8"/>
      <c r="W1320" s="8">
        <f t="shared" si="4429"/>
        <v>43.9</v>
      </c>
      <c r="X1320">
        <v>3704400</v>
      </c>
      <c r="Y1320">
        <f t="shared" si="4430"/>
        <v>1029</v>
      </c>
      <c r="Z1320" s="8">
        <v>0</v>
      </c>
      <c r="AA1320" s="8">
        <v>-10.4</v>
      </c>
      <c r="AB1320" s="8">
        <v>73.599999999999994</v>
      </c>
      <c r="AC1320" s="4"/>
      <c r="KL1320" s="84"/>
      <c r="KP1320" s="84"/>
      <c r="KS1320" s="74"/>
      <c r="KT1320" s="74"/>
      <c r="KU1320" s="16"/>
      <c r="KV1320" s="72"/>
      <c r="KW1320" s="72"/>
      <c r="KX1320" s="16"/>
      <c r="KZ1320" s="16"/>
      <c r="LA1320" s="16"/>
      <c r="LB1320" s="74"/>
      <c r="LC1320" s="74"/>
    </row>
    <row r="1321" spans="8:315" x14ac:dyDescent="0.35">
      <c r="H1321" s="4"/>
      <c r="J1321" s="8"/>
      <c r="K1321" s="8"/>
      <c r="L1321" s="8"/>
      <c r="M1321" s="8"/>
      <c r="O1321" s="8"/>
      <c r="P1321" s="8"/>
      <c r="R1321" s="8"/>
      <c r="S1321" s="8"/>
      <c r="T1321" s="8"/>
      <c r="U1321" s="8"/>
      <c r="W1321" s="8">
        <f t="shared" si="4429"/>
        <v>43.9</v>
      </c>
      <c r="X1321">
        <v>3708000</v>
      </c>
      <c r="Y1321">
        <f t="shared" si="4430"/>
        <v>1030</v>
      </c>
      <c r="Z1321" s="8">
        <v>0</v>
      </c>
      <c r="AA1321" s="8">
        <v>-11.9</v>
      </c>
      <c r="AB1321" s="8">
        <v>69.3</v>
      </c>
      <c r="AC1321" s="4"/>
      <c r="KL1321" s="84"/>
      <c r="KP1321" s="84"/>
      <c r="KS1321" s="74"/>
      <c r="KT1321" s="74"/>
      <c r="KU1321" s="16"/>
      <c r="KV1321" s="72"/>
      <c r="KW1321" s="72"/>
      <c r="KX1321" s="16"/>
      <c r="KZ1321" s="16"/>
      <c r="LA1321" s="16"/>
      <c r="LB1321" s="74"/>
      <c r="LC1321" s="74"/>
    </row>
    <row r="1322" spans="8:315" x14ac:dyDescent="0.35">
      <c r="H1322" s="4"/>
      <c r="J1322" s="8"/>
      <c r="K1322" s="8"/>
      <c r="L1322" s="8"/>
      <c r="M1322" s="8"/>
      <c r="O1322" s="8"/>
      <c r="P1322" s="8"/>
      <c r="R1322" s="8"/>
      <c r="S1322" s="8"/>
      <c r="T1322" s="8"/>
      <c r="U1322" s="8"/>
      <c r="W1322" s="8">
        <f t="shared" si="4429"/>
        <v>44</v>
      </c>
      <c r="X1322">
        <v>3711600</v>
      </c>
      <c r="Y1322">
        <f t="shared" si="4430"/>
        <v>1031</v>
      </c>
      <c r="Z1322" s="8">
        <v>0</v>
      </c>
      <c r="AA1322" s="8">
        <v>-13.2</v>
      </c>
      <c r="AB1322" s="8">
        <v>71.900000000000006</v>
      </c>
      <c r="AC1322" s="4"/>
      <c r="KL1322" s="84"/>
      <c r="KP1322" s="84"/>
      <c r="KS1322" s="74"/>
      <c r="KT1322" s="74"/>
      <c r="KU1322" s="16"/>
      <c r="KV1322" s="72"/>
      <c r="KW1322" s="72"/>
      <c r="KX1322" s="16"/>
      <c r="KZ1322" s="16"/>
      <c r="LA1322" s="16"/>
      <c r="LB1322" s="74"/>
      <c r="LC1322" s="74"/>
    </row>
    <row r="1323" spans="8:315" x14ac:dyDescent="0.35">
      <c r="H1323" s="4"/>
      <c r="J1323" s="8"/>
      <c r="K1323" s="8"/>
      <c r="L1323" s="8"/>
      <c r="M1323" s="8"/>
      <c r="O1323" s="8"/>
      <c r="P1323" s="8"/>
      <c r="R1323" s="8"/>
      <c r="S1323" s="8"/>
      <c r="T1323" s="8"/>
      <c r="U1323" s="8"/>
      <c r="W1323" s="8">
        <f t="shared" si="4429"/>
        <v>44</v>
      </c>
      <c r="X1323">
        <v>3715200</v>
      </c>
      <c r="Y1323">
        <f t="shared" si="4430"/>
        <v>1032</v>
      </c>
      <c r="Z1323" s="8">
        <v>0</v>
      </c>
      <c r="AA1323" s="8">
        <v>-14.7</v>
      </c>
      <c r="AB1323" s="8">
        <v>70.599999999999994</v>
      </c>
      <c r="AC1323" s="4"/>
      <c r="KL1323" s="84"/>
      <c r="KP1323" s="84"/>
      <c r="KS1323" s="74"/>
      <c r="KT1323" s="74"/>
      <c r="KU1323" s="16"/>
      <c r="KV1323" s="72"/>
      <c r="KW1323" s="72"/>
      <c r="KX1323" s="16"/>
      <c r="KZ1323" s="16"/>
      <c r="LA1323" s="16"/>
      <c r="LB1323" s="74"/>
      <c r="LC1323" s="74"/>
    </row>
    <row r="1324" spans="8:315" x14ac:dyDescent="0.35">
      <c r="H1324" s="4"/>
      <c r="J1324" s="8"/>
      <c r="K1324" s="8"/>
      <c r="L1324" s="8"/>
      <c r="M1324" s="8"/>
      <c r="O1324" s="8"/>
      <c r="P1324" s="8"/>
      <c r="R1324" s="8"/>
      <c r="S1324" s="8"/>
      <c r="T1324" s="8"/>
      <c r="U1324" s="8"/>
      <c r="W1324" s="8">
        <f t="shared" si="4429"/>
        <v>44</v>
      </c>
      <c r="X1324">
        <v>3718800</v>
      </c>
      <c r="Y1324">
        <f t="shared" si="4430"/>
        <v>1033</v>
      </c>
      <c r="Z1324" s="8">
        <v>0</v>
      </c>
      <c r="AA1324" s="8">
        <v>-16.2</v>
      </c>
      <c r="AB1324" s="8">
        <v>68.900000000000006</v>
      </c>
      <c r="AC1324" s="4"/>
      <c r="KL1324" s="84"/>
      <c r="KP1324" s="84"/>
      <c r="KS1324" s="74"/>
      <c r="KT1324" s="74"/>
      <c r="KU1324" s="16"/>
      <c r="KV1324" s="72"/>
      <c r="KW1324" s="72"/>
      <c r="KX1324" s="16"/>
      <c r="KZ1324" s="16"/>
      <c r="LA1324" s="16"/>
      <c r="LB1324" s="74"/>
      <c r="LC1324" s="74"/>
    </row>
    <row r="1325" spans="8:315" x14ac:dyDescent="0.35">
      <c r="H1325" s="4"/>
      <c r="J1325" s="8"/>
      <c r="K1325" s="8"/>
      <c r="L1325" s="8"/>
      <c r="M1325" s="8"/>
      <c r="O1325" s="8"/>
      <c r="P1325" s="8"/>
      <c r="R1325" s="8"/>
      <c r="S1325" s="8"/>
      <c r="T1325" s="8"/>
      <c r="U1325" s="8"/>
      <c r="W1325" s="8">
        <f t="shared" si="4429"/>
        <v>44.1</v>
      </c>
      <c r="X1325">
        <v>3722400</v>
      </c>
      <c r="Y1325">
        <f t="shared" si="4430"/>
        <v>1034</v>
      </c>
      <c r="Z1325" s="8">
        <v>0</v>
      </c>
      <c r="AA1325" s="8">
        <v>-18</v>
      </c>
      <c r="AB1325" s="8">
        <v>67</v>
      </c>
      <c r="AC1325" s="4"/>
      <c r="KL1325" s="84"/>
      <c r="KP1325" s="84"/>
      <c r="KS1325" s="74"/>
      <c r="KT1325" s="74"/>
      <c r="KU1325" s="16"/>
      <c r="KV1325" s="72"/>
      <c r="KW1325" s="72"/>
      <c r="KX1325" s="16"/>
      <c r="KZ1325" s="16"/>
      <c r="LA1325" s="16"/>
      <c r="LB1325" s="74"/>
      <c r="LC1325" s="74"/>
    </row>
    <row r="1326" spans="8:315" x14ac:dyDescent="0.35">
      <c r="H1326" s="4"/>
      <c r="J1326" s="8"/>
      <c r="K1326" s="8"/>
      <c r="L1326" s="8"/>
      <c r="M1326" s="8"/>
      <c r="O1326" s="8"/>
      <c r="P1326" s="8"/>
      <c r="R1326" s="8"/>
      <c r="S1326" s="8"/>
      <c r="T1326" s="8"/>
      <c r="U1326" s="8"/>
      <c r="W1326" s="8">
        <f t="shared" si="4429"/>
        <v>44.1</v>
      </c>
      <c r="X1326">
        <v>3726000</v>
      </c>
      <c r="Y1326">
        <f t="shared" si="4430"/>
        <v>1035</v>
      </c>
      <c r="Z1326" s="8">
        <v>0</v>
      </c>
      <c r="AA1326" s="8">
        <v>-20</v>
      </c>
      <c r="AB1326" s="8">
        <v>67</v>
      </c>
      <c r="AC1326" s="4"/>
      <c r="KL1326" s="84"/>
      <c r="KP1326" s="84"/>
      <c r="KS1326" s="74"/>
      <c r="KT1326" s="74"/>
      <c r="KU1326" s="16"/>
      <c r="KV1326" s="72"/>
      <c r="KW1326" s="72"/>
      <c r="KX1326" s="16"/>
      <c r="KZ1326" s="16"/>
      <c r="LA1326" s="16"/>
      <c r="LB1326" s="74"/>
      <c r="LC1326" s="74"/>
    </row>
    <row r="1327" spans="8:315" x14ac:dyDescent="0.35">
      <c r="H1327" s="4"/>
      <c r="J1327" s="8"/>
      <c r="K1327" s="8"/>
      <c r="L1327" s="8"/>
      <c r="M1327" s="8"/>
      <c r="O1327" s="8"/>
      <c r="P1327" s="8"/>
      <c r="R1327" s="8"/>
      <c r="S1327" s="8"/>
      <c r="T1327" s="8"/>
      <c r="U1327" s="8"/>
      <c r="W1327" s="8">
        <f t="shared" si="4429"/>
        <v>44.2</v>
      </c>
      <c r="X1327">
        <v>3729600</v>
      </c>
      <c r="Y1327">
        <f t="shared" si="4430"/>
        <v>1036</v>
      </c>
      <c r="Z1327" s="8">
        <v>0</v>
      </c>
      <c r="AA1327" s="8">
        <v>-22.4</v>
      </c>
      <c r="AB1327" s="8">
        <v>64.099999999999994</v>
      </c>
      <c r="AC1327" s="4"/>
      <c r="KL1327" s="84"/>
      <c r="KP1327" s="84"/>
      <c r="KS1327" s="74"/>
      <c r="KT1327" s="74"/>
      <c r="KU1327" s="16"/>
      <c r="KV1327" s="72"/>
      <c r="KW1327" s="72"/>
      <c r="KX1327" s="16"/>
      <c r="KZ1327" s="16"/>
      <c r="LA1327" s="16"/>
      <c r="LB1327" s="74"/>
      <c r="LC1327" s="74"/>
    </row>
    <row r="1328" spans="8:315" x14ac:dyDescent="0.35">
      <c r="H1328" s="4"/>
      <c r="J1328" s="8"/>
      <c r="K1328" s="8"/>
      <c r="L1328" s="8"/>
      <c r="M1328" s="8"/>
      <c r="O1328" s="8"/>
      <c r="P1328" s="8"/>
      <c r="R1328" s="8"/>
      <c r="S1328" s="8"/>
      <c r="T1328" s="8"/>
      <c r="U1328" s="8"/>
      <c r="W1328" s="8">
        <f t="shared" si="4429"/>
        <v>44.2</v>
      </c>
      <c r="X1328">
        <v>3733200</v>
      </c>
      <c r="Y1328">
        <f t="shared" si="4430"/>
        <v>1037</v>
      </c>
      <c r="Z1328" s="8">
        <v>0</v>
      </c>
      <c r="AA1328" s="8">
        <v>-24.6</v>
      </c>
      <c r="AB1328" s="8">
        <v>63</v>
      </c>
      <c r="AC1328" s="4"/>
      <c r="KL1328" s="84"/>
      <c r="KP1328" s="84"/>
      <c r="KS1328" s="74"/>
      <c r="KT1328" s="74"/>
      <c r="KU1328" s="16"/>
      <c r="KV1328" s="72"/>
      <c r="KW1328" s="72"/>
      <c r="KX1328" s="16"/>
      <c r="KZ1328" s="16"/>
      <c r="LA1328" s="16"/>
      <c r="LB1328" s="74"/>
      <c r="LC1328" s="74"/>
    </row>
    <row r="1329" spans="8:315" x14ac:dyDescent="0.35">
      <c r="H1329" s="4"/>
      <c r="J1329" s="8"/>
      <c r="K1329" s="8"/>
      <c r="L1329" s="8"/>
      <c r="M1329" s="8"/>
      <c r="O1329" s="8"/>
      <c r="P1329" s="8"/>
      <c r="R1329" s="8"/>
      <c r="S1329" s="8"/>
      <c r="T1329" s="8"/>
      <c r="U1329" s="8"/>
      <c r="W1329" s="8">
        <f t="shared" si="4429"/>
        <v>44.3</v>
      </c>
      <c r="X1329">
        <v>3736800</v>
      </c>
      <c r="Y1329">
        <f t="shared" si="4430"/>
        <v>1038</v>
      </c>
      <c r="Z1329" s="8">
        <v>0</v>
      </c>
      <c r="AA1329" s="8">
        <v>-26.2</v>
      </c>
      <c r="AB1329" s="8">
        <v>60</v>
      </c>
      <c r="AC1329" s="4"/>
      <c r="KL1329" s="84"/>
      <c r="KP1329" s="84"/>
      <c r="KS1329" s="74"/>
      <c r="KT1329" s="74"/>
      <c r="KU1329" s="16"/>
      <c r="KV1329" s="72"/>
      <c r="KW1329" s="72"/>
      <c r="KX1329" s="16"/>
      <c r="KZ1329" s="16"/>
      <c r="LA1329" s="16"/>
      <c r="LB1329" s="74"/>
      <c r="LC1329" s="74"/>
    </row>
    <row r="1330" spans="8:315" x14ac:dyDescent="0.35">
      <c r="H1330" s="4"/>
      <c r="J1330" s="8"/>
      <c r="K1330" s="8"/>
      <c r="L1330" s="8"/>
      <c r="M1330" s="8"/>
      <c r="O1330" s="8"/>
      <c r="P1330" s="8"/>
      <c r="R1330" s="8"/>
      <c r="S1330" s="8"/>
      <c r="T1330" s="8"/>
      <c r="U1330" s="8"/>
      <c r="W1330" s="8">
        <f t="shared" si="4429"/>
        <v>44.3</v>
      </c>
      <c r="X1330">
        <v>3740400</v>
      </c>
      <c r="Y1330">
        <f t="shared" si="4430"/>
        <v>1039</v>
      </c>
      <c r="Z1330" s="8">
        <v>0</v>
      </c>
      <c r="AA1330" s="8">
        <v>-27.7</v>
      </c>
      <c r="AB1330" s="8">
        <v>57.6</v>
      </c>
      <c r="AC1330" s="4"/>
      <c r="KL1330" s="84"/>
      <c r="KP1330" s="84"/>
      <c r="KS1330" s="74"/>
      <c r="KT1330" s="74"/>
      <c r="KU1330" s="16"/>
      <c r="KV1330" s="72"/>
      <c r="KW1330" s="72"/>
      <c r="KX1330" s="16"/>
      <c r="KZ1330" s="16"/>
      <c r="LA1330" s="16"/>
      <c r="LB1330" s="74"/>
      <c r="LC1330" s="74"/>
    </row>
    <row r="1331" spans="8:315" x14ac:dyDescent="0.35">
      <c r="H1331" s="4"/>
      <c r="J1331" s="8"/>
      <c r="K1331" s="8"/>
      <c r="L1331" s="8"/>
      <c r="M1331" s="8"/>
      <c r="O1331" s="8"/>
      <c r="P1331" s="8"/>
      <c r="R1331" s="8"/>
      <c r="S1331" s="8"/>
      <c r="T1331" s="8"/>
      <c r="U1331" s="8"/>
      <c r="W1331" s="8">
        <f t="shared" si="4429"/>
        <v>44.3</v>
      </c>
      <c r="X1331">
        <v>3744000</v>
      </c>
      <c r="Y1331">
        <f t="shared" si="4430"/>
        <v>1040</v>
      </c>
      <c r="Z1331" s="8">
        <v>30.8</v>
      </c>
      <c r="AA1331" s="8">
        <v>-28.5</v>
      </c>
      <c r="AB1331" s="8">
        <v>57.3</v>
      </c>
      <c r="AC1331" s="4"/>
      <c r="KL1331" s="84"/>
      <c r="KP1331" s="84"/>
      <c r="KS1331" s="74"/>
      <c r="KT1331" s="74"/>
      <c r="KU1331" s="16"/>
      <c r="KV1331" s="72"/>
      <c r="KW1331" s="72"/>
      <c r="KX1331" s="16"/>
      <c r="KZ1331" s="16"/>
      <c r="LA1331" s="16"/>
      <c r="LB1331" s="74"/>
      <c r="LC1331" s="74"/>
    </row>
    <row r="1332" spans="8:315" x14ac:dyDescent="0.35">
      <c r="H1332" s="4"/>
      <c r="J1332" s="8"/>
      <c r="K1332" s="8"/>
      <c r="L1332" s="8"/>
      <c r="M1332" s="8"/>
      <c r="O1332" s="8"/>
      <c r="P1332" s="8"/>
      <c r="R1332" s="8"/>
      <c r="S1332" s="8"/>
      <c r="T1332" s="8"/>
      <c r="U1332" s="8"/>
      <c r="W1332" s="8">
        <f t="shared" si="4429"/>
        <v>44.4</v>
      </c>
      <c r="X1332">
        <v>3747600</v>
      </c>
      <c r="Y1332">
        <f t="shared" si="4430"/>
        <v>1041</v>
      </c>
      <c r="Z1332" s="8">
        <v>205.3</v>
      </c>
      <c r="AA1332" s="8">
        <v>-28.7</v>
      </c>
      <c r="AB1332" s="8">
        <v>55.5</v>
      </c>
      <c r="AC1332" s="4"/>
      <c r="KL1332" s="84"/>
      <c r="KP1332" s="84"/>
      <c r="KS1332" s="74"/>
      <c r="KT1332" s="74"/>
      <c r="KU1332" s="16"/>
      <c r="KV1332" s="72"/>
      <c r="KW1332" s="72"/>
      <c r="KX1332" s="16"/>
      <c r="KZ1332" s="16"/>
      <c r="LA1332" s="16"/>
      <c r="LB1332" s="74"/>
      <c r="LC1332" s="74"/>
    </row>
    <row r="1333" spans="8:315" x14ac:dyDescent="0.35">
      <c r="H1333" s="4"/>
      <c r="J1333" s="8"/>
      <c r="K1333" s="8"/>
      <c r="L1333" s="8"/>
      <c r="M1333" s="8"/>
      <c r="O1333" s="8"/>
      <c r="P1333" s="8"/>
      <c r="R1333" s="8"/>
      <c r="S1333" s="8"/>
      <c r="T1333" s="8"/>
      <c r="U1333" s="8"/>
      <c r="W1333" s="8">
        <f t="shared" si="4429"/>
        <v>44.4</v>
      </c>
      <c r="X1333">
        <v>3751200</v>
      </c>
      <c r="Y1333">
        <f t="shared" si="4430"/>
        <v>1042</v>
      </c>
      <c r="Z1333" s="8">
        <v>369.4</v>
      </c>
      <c r="AA1333" s="8">
        <v>-28.1</v>
      </c>
      <c r="AB1333" s="8">
        <v>50.2</v>
      </c>
      <c r="AC1333" s="4"/>
      <c r="KL1333" s="84"/>
      <c r="KP1333" s="84"/>
      <c r="KS1333" s="74"/>
      <c r="KT1333" s="74"/>
      <c r="KU1333" s="16"/>
      <c r="KV1333" s="72"/>
      <c r="KW1333" s="72"/>
      <c r="KX1333" s="16"/>
      <c r="KZ1333" s="16"/>
      <c r="LA1333" s="16"/>
      <c r="LB1333" s="74"/>
      <c r="LC1333" s="74"/>
    </row>
    <row r="1334" spans="8:315" x14ac:dyDescent="0.35">
      <c r="H1334" s="4"/>
      <c r="J1334" s="8"/>
      <c r="K1334" s="8"/>
      <c r="L1334" s="8"/>
      <c r="M1334" s="8"/>
      <c r="O1334" s="8"/>
      <c r="P1334" s="8"/>
      <c r="R1334" s="8"/>
      <c r="S1334" s="8"/>
      <c r="T1334" s="8"/>
      <c r="U1334" s="8"/>
      <c r="W1334" s="8">
        <f t="shared" si="4429"/>
        <v>44.5</v>
      </c>
      <c r="X1334">
        <v>3754800</v>
      </c>
      <c r="Y1334">
        <f t="shared" si="4430"/>
        <v>1043</v>
      </c>
      <c r="Z1334" s="8">
        <v>488.9</v>
      </c>
      <c r="AA1334" s="8">
        <v>-27.2</v>
      </c>
      <c r="AB1334" s="8">
        <v>48.6</v>
      </c>
      <c r="AC1334" s="4"/>
      <c r="KL1334" s="84"/>
      <c r="KP1334" s="84"/>
      <c r="KS1334" s="74"/>
      <c r="KT1334" s="74"/>
      <c r="KU1334" s="16"/>
      <c r="KV1334" s="72"/>
      <c r="KW1334" s="72"/>
      <c r="KX1334" s="16"/>
      <c r="KZ1334" s="16"/>
      <c r="LA1334" s="16"/>
      <c r="LB1334" s="74"/>
      <c r="LC1334" s="74"/>
    </row>
    <row r="1335" spans="8:315" x14ac:dyDescent="0.35">
      <c r="H1335" s="4"/>
      <c r="J1335" s="8"/>
      <c r="K1335" s="8"/>
      <c r="L1335" s="8"/>
      <c r="M1335" s="8"/>
      <c r="O1335" s="8"/>
      <c r="P1335" s="8"/>
      <c r="R1335" s="8"/>
      <c r="S1335" s="8"/>
      <c r="T1335" s="8"/>
      <c r="U1335" s="8"/>
      <c r="W1335" s="8">
        <f t="shared" si="4429"/>
        <v>44.5</v>
      </c>
      <c r="X1335">
        <v>3758400</v>
      </c>
      <c r="Y1335">
        <f t="shared" si="4430"/>
        <v>1044</v>
      </c>
      <c r="Z1335" s="8">
        <v>545.6</v>
      </c>
      <c r="AA1335" s="8">
        <v>-26.4</v>
      </c>
      <c r="AB1335" s="8">
        <v>49</v>
      </c>
      <c r="AC1335" s="4"/>
      <c r="KL1335" s="84"/>
      <c r="KP1335" s="84"/>
      <c r="KS1335" s="74"/>
      <c r="KT1335" s="74"/>
      <c r="KU1335" s="16"/>
      <c r="KV1335" s="72"/>
      <c r="KW1335" s="72"/>
      <c r="KX1335" s="16"/>
      <c r="KZ1335" s="16"/>
      <c r="LA1335" s="16"/>
      <c r="LB1335" s="74"/>
      <c r="LC1335" s="74"/>
    </row>
    <row r="1336" spans="8:315" x14ac:dyDescent="0.35">
      <c r="H1336" s="4"/>
      <c r="J1336" s="8"/>
      <c r="K1336" s="8"/>
      <c r="L1336" s="8"/>
      <c r="M1336" s="8"/>
      <c r="O1336" s="8"/>
      <c r="P1336" s="8"/>
      <c r="R1336" s="8"/>
      <c r="S1336" s="8"/>
      <c r="T1336" s="8"/>
      <c r="U1336" s="8"/>
      <c r="W1336" s="8">
        <f t="shared" si="4429"/>
        <v>44.5</v>
      </c>
      <c r="X1336">
        <v>3762000</v>
      </c>
      <c r="Y1336">
        <f t="shared" si="4430"/>
        <v>1045</v>
      </c>
      <c r="Z1336" s="8">
        <v>560.29999999999995</v>
      </c>
      <c r="AA1336" s="8">
        <v>-25.5</v>
      </c>
      <c r="AB1336" s="8">
        <v>47.6</v>
      </c>
      <c r="AC1336" s="4"/>
      <c r="KL1336" s="84"/>
      <c r="KP1336" s="84"/>
      <c r="KS1336" s="74"/>
      <c r="KT1336" s="74"/>
      <c r="KU1336" s="16"/>
      <c r="KV1336" s="72"/>
      <c r="KW1336" s="72"/>
      <c r="KX1336" s="16"/>
      <c r="KZ1336" s="16"/>
      <c r="LA1336" s="16"/>
      <c r="LB1336" s="74"/>
      <c r="LC1336" s="74"/>
    </row>
    <row r="1337" spans="8:315" x14ac:dyDescent="0.35">
      <c r="H1337" s="4"/>
      <c r="J1337" s="8"/>
      <c r="K1337" s="8"/>
      <c r="L1337" s="8"/>
      <c r="M1337" s="8"/>
      <c r="O1337" s="8"/>
      <c r="P1337" s="8"/>
      <c r="R1337" s="8"/>
      <c r="S1337" s="8"/>
      <c r="T1337" s="8"/>
      <c r="U1337" s="8"/>
      <c r="W1337" s="8">
        <f t="shared" si="4429"/>
        <v>44.6</v>
      </c>
      <c r="X1337">
        <v>3765600</v>
      </c>
      <c r="Y1337">
        <f t="shared" si="4430"/>
        <v>1046</v>
      </c>
      <c r="Z1337" s="8">
        <v>453.9</v>
      </c>
      <c r="AA1337" s="8">
        <v>-25.1</v>
      </c>
      <c r="AB1337" s="8">
        <v>49.1</v>
      </c>
      <c r="AC1337" s="4"/>
      <c r="KL1337" s="84"/>
      <c r="KP1337" s="84"/>
      <c r="KS1337" s="74"/>
      <c r="KT1337" s="74"/>
      <c r="KU1337" s="16"/>
      <c r="KV1337" s="72"/>
      <c r="KW1337" s="72"/>
      <c r="KX1337" s="16"/>
      <c r="KZ1337" s="16"/>
      <c r="LA1337" s="16"/>
      <c r="LB1337" s="74"/>
      <c r="LC1337" s="74"/>
    </row>
    <row r="1338" spans="8:315" x14ac:dyDescent="0.35">
      <c r="H1338" s="4"/>
      <c r="J1338" s="8"/>
      <c r="K1338" s="8"/>
      <c r="L1338" s="8"/>
      <c r="M1338" s="8"/>
      <c r="O1338" s="8"/>
      <c r="P1338" s="8"/>
      <c r="R1338" s="8"/>
      <c r="S1338" s="8"/>
      <c r="T1338" s="8"/>
      <c r="U1338" s="8"/>
      <c r="W1338" s="8">
        <f t="shared" si="4429"/>
        <v>44.6</v>
      </c>
      <c r="X1338">
        <v>3769200</v>
      </c>
      <c r="Y1338">
        <f t="shared" si="4430"/>
        <v>1047</v>
      </c>
      <c r="Z1338" s="8">
        <v>372.5</v>
      </c>
      <c r="AA1338" s="8">
        <v>-24.9</v>
      </c>
      <c r="AB1338" s="8">
        <v>49.2</v>
      </c>
      <c r="AC1338" s="4"/>
      <c r="KL1338" s="84"/>
      <c r="KP1338" s="84"/>
      <c r="KS1338" s="74"/>
      <c r="KT1338" s="74"/>
      <c r="KU1338" s="16"/>
      <c r="KV1338" s="72"/>
      <c r="KW1338" s="72"/>
      <c r="KX1338" s="16"/>
      <c r="KZ1338" s="16"/>
      <c r="LA1338" s="16"/>
      <c r="LB1338" s="74"/>
      <c r="LC1338" s="74"/>
    </row>
    <row r="1339" spans="8:315" x14ac:dyDescent="0.35">
      <c r="H1339" s="4"/>
      <c r="J1339" s="8"/>
      <c r="K1339" s="8"/>
      <c r="L1339" s="8"/>
      <c r="M1339" s="8"/>
      <c r="O1339" s="8"/>
      <c r="P1339" s="8"/>
      <c r="R1339" s="8"/>
      <c r="S1339" s="8"/>
      <c r="T1339" s="8"/>
      <c r="U1339" s="8"/>
      <c r="W1339" s="8">
        <f t="shared" si="4429"/>
        <v>44.7</v>
      </c>
      <c r="X1339">
        <v>3772800</v>
      </c>
      <c r="Y1339">
        <f t="shared" si="4430"/>
        <v>1048</v>
      </c>
      <c r="Z1339" s="8">
        <v>200.3</v>
      </c>
      <c r="AA1339" s="8">
        <v>-25</v>
      </c>
      <c r="AB1339" s="8">
        <v>48</v>
      </c>
      <c r="AC1339" s="4"/>
      <c r="KL1339" s="84"/>
      <c r="KP1339" s="84"/>
      <c r="KS1339" s="74"/>
      <c r="KT1339" s="74"/>
      <c r="KU1339" s="16"/>
      <c r="KV1339" s="72"/>
      <c r="KW1339" s="72"/>
      <c r="KX1339" s="16"/>
      <c r="KZ1339" s="16"/>
      <c r="LA1339" s="16"/>
      <c r="LB1339" s="74"/>
      <c r="LC1339" s="74"/>
    </row>
    <row r="1340" spans="8:315" x14ac:dyDescent="0.35">
      <c r="H1340" s="4"/>
      <c r="J1340" s="8"/>
      <c r="K1340" s="8"/>
      <c r="L1340" s="8"/>
      <c r="M1340" s="8"/>
      <c r="O1340" s="8"/>
      <c r="P1340" s="8"/>
      <c r="R1340" s="8"/>
      <c r="S1340" s="8"/>
      <c r="T1340" s="8"/>
      <c r="U1340" s="8"/>
      <c r="W1340" s="8">
        <f t="shared" si="4429"/>
        <v>44.7</v>
      </c>
      <c r="X1340">
        <v>3776400</v>
      </c>
      <c r="Y1340">
        <f t="shared" si="4430"/>
        <v>1049</v>
      </c>
      <c r="Z1340" s="8">
        <v>88.1</v>
      </c>
      <c r="AA1340" s="8">
        <v>-25.1</v>
      </c>
      <c r="AB1340" s="8">
        <v>48</v>
      </c>
      <c r="AC1340" s="4"/>
      <c r="KL1340" s="84"/>
      <c r="KP1340" s="84"/>
      <c r="KS1340" s="74"/>
      <c r="KT1340" s="74"/>
      <c r="KU1340" s="16"/>
      <c r="KV1340" s="72"/>
      <c r="KW1340" s="72"/>
      <c r="KX1340" s="16"/>
      <c r="KZ1340" s="16"/>
      <c r="LA1340" s="16"/>
      <c r="LB1340" s="74"/>
      <c r="LC1340" s="74"/>
    </row>
    <row r="1341" spans="8:315" x14ac:dyDescent="0.35">
      <c r="H1341" s="4"/>
      <c r="J1341" s="8"/>
      <c r="K1341" s="8"/>
      <c r="L1341" s="8"/>
      <c r="M1341" s="8"/>
      <c r="O1341" s="8"/>
      <c r="P1341" s="8"/>
      <c r="R1341" s="8"/>
      <c r="S1341" s="8"/>
      <c r="T1341" s="8"/>
      <c r="U1341" s="8"/>
      <c r="W1341" s="8">
        <f t="shared" si="4429"/>
        <v>44.8</v>
      </c>
      <c r="X1341">
        <v>3780000</v>
      </c>
      <c r="Y1341">
        <f t="shared" si="4430"/>
        <v>1050</v>
      </c>
      <c r="Z1341" s="8">
        <v>6.9</v>
      </c>
      <c r="AA1341" s="8">
        <v>-25.3</v>
      </c>
      <c r="AB1341" s="8">
        <v>49</v>
      </c>
      <c r="AC1341" s="4"/>
      <c r="KL1341" s="84"/>
      <c r="KP1341" s="84"/>
      <c r="KS1341" s="74"/>
      <c r="KT1341" s="74"/>
      <c r="KU1341" s="16"/>
      <c r="KV1341" s="72"/>
      <c r="KW1341" s="72"/>
      <c r="KX1341" s="16"/>
      <c r="KZ1341" s="16"/>
      <c r="LA1341" s="16"/>
      <c r="LB1341" s="74"/>
      <c r="LC1341" s="74"/>
    </row>
    <row r="1342" spans="8:315" x14ac:dyDescent="0.35">
      <c r="H1342" s="4"/>
      <c r="J1342" s="8"/>
      <c r="K1342" s="8"/>
      <c r="L1342" s="8"/>
      <c r="M1342" s="8"/>
      <c r="O1342" s="8"/>
      <c r="P1342" s="8"/>
      <c r="R1342" s="8"/>
      <c r="S1342" s="8"/>
      <c r="T1342" s="8"/>
      <c r="U1342" s="8"/>
      <c r="W1342" s="8">
        <f t="shared" si="4429"/>
        <v>44.8</v>
      </c>
      <c r="X1342">
        <v>3783600</v>
      </c>
      <c r="Y1342">
        <f t="shared" si="4430"/>
        <v>1051</v>
      </c>
      <c r="Z1342" s="8">
        <v>0</v>
      </c>
      <c r="AA1342" s="8">
        <v>-25.4</v>
      </c>
      <c r="AB1342" s="8">
        <v>53.3</v>
      </c>
      <c r="AC1342" s="4"/>
      <c r="KL1342" s="84"/>
      <c r="KP1342" s="84"/>
      <c r="KS1342" s="74"/>
      <c r="KT1342" s="74"/>
      <c r="KU1342" s="16"/>
      <c r="KV1342" s="72"/>
      <c r="KW1342" s="72"/>
      <c r="KX1342" s="16"/>
      <c r="KZ1342" s="16"/>
      <c r="LA1342" s="16"/>
      <c r="LB1342" s="74"/>
      <c r="LC1342" s="74"/>
    </row>
    <row r="1343" spans="8:315" x14ac:dyDescent="0.35">
      <c r="H1343" s="4"/>
      <c r="J1343" s="8"/>
      <c r="K1343" s="8"/>
      <c r="L1343" s="8"/>
      <c r="M1343" s="8"/>
      <c r="O1343" s="8"/>
      <c r="P1343" s="8"/>
      <c r="R1343" s="8"/>
      <c r="S1343" s="8"/>
      <c r="T1343" s="8"/>
      <c r="U1343" s="8"/>
      <c r="W1343" s="8">
        <f t="shared" si="4429"/>
        <v>44.8</v>
      </c>
      <c r="X1343">
        <v>3787200</v>
      </c>
      <c r="Y1343">
        <f t="shared" si="4430"/>
        <v>1052</v>
      </c>
      <c r="Z1343" s="8">
        <v>0</v>
      </c>
      <c r="AA1343" s="8">
        <v>-25.7</v>
      </c>
      <c r="AB1343" s="8">
        <v>57.9</v>
      </c>
      <c r="AC1343" s="4"/>
      <c r="KL1343" s="84"/>
      <c r="KP1343" s="84"/>
      <c r="KS1343" s="74"/>
      <c r="KT1343" s="74"/>
      <c r="KU1343" s="16"/>
      <c r="KV1343" s="72"/>
      <c r="KW1343" s="72"/>
      <c r="KX1343" s="16"/>
      <c r="KZ1343" s="16"/>
      <c r="LA1343" s="16"/>
      <c r="LB1343" s="74"/>
      <c r="LC1343" s="74"/>
    </row>
    <row r="1344" spans="8:315" x14ac:dyDescent="0.35">
      <c r="H1344" s="4"/>
      <c r="J1344" s="8"/>
      <c r="K1344" s="8"/>
      <c r="L1344" s="8"/>
      <c r="M1344" s="8"/>
      <c r="O1344" s="8"/>
      <c r="P1344" s="8"/>
      <c r="R1344" s="8"/>
      <c r="S1344" s="8"/>
      <c r="T1344" s="8"/>
      <c r="U1344" s="8"/>
      <c r="W1344" s="8">
        <f t="shared" si="4429"/>
        <v>44.9</v>
      </c>
      <c r="X1344">
        <v>3790800</v>
      </c>
      <c r="Y1344">
        <f t="shared" si="4430"/>
        <v>1053</v>
      </c>
      <c r="Z1344" s="8">
        <v>0</v>
      </c>
      <c r="AA1344" s="8">
        <v>-26</v>
      </c>
      <c r="AB1344" s="8">
        <v>57.2</v>
      </c>
      <c r="AC1344" s="4"/>
      <c r="KL1344" s="84"/>
      <c r="KP1344" s="84"/>
      <c r="KS1344" s="74"/>
      <c r="KT1344" s="74"/>
      <c r="KU1344" s="16"/>
      <c r="KV1344" s="72"/>
      <c r="KW1344" s="72"/>
      <c r="KX1344" s="16"/>
      <c r="KZ1344" s="16"/>
      <c r="LA1344" s="16"/>
      <c r="LB1344" s="74"/>
      <c r="LC1344" s="74"/>
    </row>
    <row r="1345" spans="8:315" x14ac:dyDescent="0.35">
      <c r="H1345" s="4"/>
      <c r="J1345" s="8"/>
      <c r="K1345" s="8"/>
      <c r="L1345" s="8"/>
      <c r="M1345" s="8"/>
      <c r="O1345" s="8"/>
      <c r="P1345" s="8"/>
      <c r="R1345" s="8"/>
      <c r="S1345" s="8"/>
      <c r="T1345" s="8"/>
      <c r="U1345" s="8"/>
      <c r="W1345" s="8">
        <f t="shared" si="4429"/>
        <v>44.9</v>
      </c>
      <c r="X1345">
        <v>3794400</v>
      </c>
      <c r="Y1345">
        <f t="shared" si="4430"/>
        <v>1054</v>
      </c>
      <c r="Z1345" s="8">
        <v>0</v>
      </c>
      <c r="AA1345" s="8">
        <v>-26.3</v>
      </c>
      <c r="AB1345" s="8">
        <v>54.2</v>
      </c>
      <c r="AC1345" s="4"/>
      <c r="KL1345" s="84"/>
      <c r="KP1345" s="84"/>
      <c r="KS1345" s="74"/>
      <c r="KT1345" s="74"/>
      <c r="KU1345" s="16"/>
      <c r="KV1345" s="72"/>
      <c r="KW1345" s="72"/>
      <c r="KX1345" s="16"/>
      <c r="KZ1345" s="16"/>
      <c r="LA1345" s="16"/>
      <c r="LB1345" s="74"/>
      <c r="LC1345" s="74"/>
    </row>
    <row r="1346" spans="8:315" x14ac:dyDescent="0.35">
      <c r="H1346" s="4"/>
      <c r="J1346" s="8"/>
      <c r="K1346" s="8"/>
      <c r="L1346" s="8"/>
      <c r="M1346" s="8"/>
      <c r="O1346" s="8"/>
      <c r="P1346" s="8"/>
      <c r="R1346" s="8"/>
      <c r="S1346" s="8"/>
      <c r="T1346" s="8"/>
      <c r="U1346" s="8"/>
      <c r="W1346" s="8">
        <f t="shared" si="4429"/>
        <v>45</v>
      </c>
      <c r="X1346">
        <v>3798000</v>
      </c>
      <c r="Y1346">
        <f t="shared" si="4430"/>
        <v>1055</v>
      </c>
      <c r="Z1346" s="8">
        <v>0</v>
      </c>
      <c r="AA1346" s="8">
        <v>-26.5</v>
      </c>
      <c r="AB1346" s="8">
        <v>57.1</v>
      </c>
      <c r="AC1346" s="4"/>
      <c r="KL1346" s="84"/>
      <c r="KP1346" s="84"/>
      <c r="KS1346" s="74"/>
      <c r="KT1346" s="74"/>
      <c r="KU1346" s="16"/>
      <c r="KV1346" s="72"/>
      <c r="KW1346" s="72"/>
      <c r="KX1346" s="16"/>
      <c r="KZ1346" s="16"/>
      <c r="LA1346" s="16"/>
      <c r="LB1346" s="74"/>
      <c r="LC1346" s="74"/>
    </row>
    <row r="1347" spans="8:315" x14ac:dyDescent="0.35">
      <c r="H1347" s="4"/>
      <c r="J1347" s="8"/>
      <c r="K1347" s="8"/>
      <c r="L1347" s="8"/>
      <c r="M1347" s="8"/>
      <c r="O1347" s="8"/>
      <c r="P1347" s="8"/>
      <c r="R1347" s="8"/>
      <c r="S1347" s="8"/>
      <c r="T1347" s="8"/>
      <c r="U1347" s="8"/>
      <c r="W1347" s="8">
        <f t="shared" si="4429"/>
        <v>45</v>
      </c>
      <c r="X1347">
        <v>3801600</v>
      </c>
      <c r="Y1347">
        <f t="shared" si="4430"/>
        <v>1056</v>
      </c>
      <c r="Z1347" s="8">
        <v>0</v>
      </c>
      <c r="AA1347" s="8">
        <v>-26.8</v>
      </c>
      <c r="AB1347" s="8">
        <v>60.7</v>
      </c>
      <c r="AC1347" s="4"/>
      <c r="KL1347" s="84"/>
      <c r="KP1347" s="84"/>
      <c r="KS1347" s="74"/>
      <c r="KT1347" s="74"/>
      <c r="KU1347" s="16"/>
      <c r="KV1347" s="72"/>
      <c r="KW1347" s="72"/>
      <c r="KX1347" s="16"/>
      <c r="KZ1347" s="16"/>
      <c r="LA1347" s="16"/>
      <c r="LB1347" s="74"/>
      <c r="LC1347" s="74"/>
    </row>
    <row r="1348" spans="8:315" x14ac:dyDescent="0.35">
      <c r="H1348" s="4"/>
      <c r="J1348" s="8"/>
      <c r="K1348" s="8"/>
      <c r="L1348" s="8"/>
      <c r="M1348" s="8"/>
      <c r="O1348" s="8"/>
      <c r="P1348" s="8"/>
      <c r="R1348" s="8"/>
      <c r="S1348" s="8"/>
      <c r="T1348" s="8"/>
      <c r="U1348" s="8"/>
      <c r="W1348" s="8">
        <f t="shared" si="4429"/>
        <v>45</v>
      </c>
      <c r="X1348">
        <v>3805200</v>
      </c>
      <c r="Y1348">
        <f t="shared" si="4430"/>
        <v>1057</v>
      </c>
      <c r="Z1348" s="8">
        <v>0</v>
      </c>
      <c r="AA1348" s="8">
        <v>-27.2</v>
      </c>
      <c r="AB1348" s="8">
        <v>62</v>
      </c>
      <c r="AC1348" s="4"/>
      <c r="KL1348" s="84"/>
      <c r="KP1348" s="84"/>
      <c r="KS1348" s="74"/>
      <c r="KT1348" s="74"/>
      <c r="KU1348" s="16"/>
      <c r="KV1348" s="72"/>
      <c r="KW1348" s="72"/>
      <c r="KX1348" s="16"/>
      <c r="KZ1348" s="16"/>
      <c r="LA1348" s="16"/>
      <c r="LB1348" s="74"/>
      <c r="LC1348" s="74"/>
    </row>
    <row r="1349" spans="8:315" x14ac:dyDescent="0.35">
      <c r="H1349" s="4"/>
      <c r="J1349" s="8"/>
      <c r="K1349" s="8"/>
      <c r="L1349" s="8"/>
      <c r="M1349" s="8"/>
      <c r="O1349" s="8"/>
      <c r="P1349" s="8"/>
      <c r="R1349" s="8"/>
      <c r="S1349" s="8"/>
      <c r="T1349" s="8"/>
      <c r="U1349" s="8"/>
      <c r="W1349" s="8">
        <f t="shared" si="4429"/>
        <v>45.1</v>
      </c>
      <c r="X1349">
        <v>3808800</v>
      </c>
      <c r="Y1349">
        <f t="shared" si="4430"/>
        <v>1058</v>
      </c>
      <c r="Z1349" s="8">
        <v>0</v>
      </c>
      <c r="AA1349" s="8">
        <v>-27.4</v>
      </c>
      <c r="AB1349" s="8">
        <v>62.1</v>
      </c>
      <c r="AC1349" s="4"/>
      <c r="KL1349" s="84"/>
      <c r="KP1349" s="84"/>
      <c r="KS1349" s="74"/>
      <c r="KT1349" s="74"/>
      <c r="KU1349" s="16"/>
      <c r="KV1349" s="72"/>
      <c r="KW1349" s="72"/>
      <c r="KX1349" s="16"/>
      <c r="KZ1349" s="16"/>
      <c r="LA1349" s="16"/>
      <c r="LB1349" s="74"/>
      <c r="LC1349" s="74"/>
    </row>
    <row r="1350" spans="8:315" x14ac:dyDescent="0.35">
      <c r="H1350" s="4"/>
      <c r="J1350" s="8"/>
      <c r="K1350" s="8"/>
      <c r="L1350" s="8"/>
      <c r="M1350" s="8"/>
      <c r="O1350" s="8"/>
      <c r="P1350" s="8"/>
      <c r="R1350" s="8"/>
      <c r="S1350" s="8"/>
      <c r="T1350" s="8"/>
      <c r="U1350" s="8"/>
      <c r="W1350" s="8">
        <f t="shared" si="4429"/>
        <v>45.1</v>
      </c>
      <c r="X1350">
        <v>3812400</v>
      </c>
      <c r="Y1350">
        <f t="shared" si="4430"/>
        <v>1059</v>
      </c>
      <c r="Z1350" s="8">
        <v>0</v>
      </c>
      <c r="AA1350" s="8">
        <v>-27.6</v>
      </c>
      <c r="AB1350" s="8">
        <v>65.900000000000006</v>
      </c>
      <c r="AC1350" s="4"/>
      <c r="KL1350" s="84"/>
      <c r="KP1350" s="84"/>
      <c r="KS1350" s="74"/>
      <c r="KT1350" s="74"/>
      <c r="KU1350" s="16"/>
      <c r="KV1350" s="72"/>
      <c r="KW1350" s="72"/>
      <c r="KX1350" s="16"/>
      <c r="KZ1350" s="16"/>
      <c r="LA1350" s="16"/>
      <c r="LB1350" s="74"/>
      <c r="LC1350" s="74"/>
    </row>
    <row r="1351" spans="8:315" x14ac:dyDescent="0.35">
      <c r="H1351" s="4"/>
      <c r="J1351" s="8"/>
      <c r="K1351" s="8"/>
      <c r="L1351" s="8"/>
      <c r="M1351" s="8"/>
      <c r="O1351" s="8"/>
      <c r="P1351" s="8"/>
      <c r="R1351" s="8"/>
      <c r="S1351" s="8"/>
      <c r="T1351" s="8"/>
      <c r="U1351" s="8"/>
      <c r="W1351" s="8">
        <f t="shared" si="4429"/>
        <v>45.2</v>
      </c>
      <c r="X1351">
        <v>3816000</v>
      </c>
      <c r="Y1351">
        <f t="shared" si="4430"/>
        <v>1060</v>
      </c>
      <c r="Z1351" s="8">
        <v>0</v>
      </c>
      <c r="AA1351" s="8">
        <v>-27.9</v>
      </c>
      <c r="AB1351" s="8">
        <v>65.5</v>
      </c>
      <c r="AC1351" s="4"/>
      <c r="KL1351" s="84"/>
      <c r="KP1351" s="84"/>
      <c r="KS1351" s="74"/>
      <c r="KT1351" s="74"/>
      <c r="KU1351" s="16"/>
      <c r="KV1351" s="72"/>
      <c r="KW1351" s="72"/>
      <c r="KX1351" s="16"/>
      <c r="KZ1351" s="16"/>
      <c r="LA1351" s="16"/>
      <c r="LB1351" s="74"/>
      <c r="LC1351" s="74"/>
    </row>
    <row r="1352" spans="8:315" x14ac:dyDescent="0.35">
      <c r="H1352" s="4"/>
      <c r="J1352" s="8"/>
      <c r="K1352" s="8"/>
      <c r="L1352" s="8"/>
      <c r="M1352" s="8"/>
      <c r="O1352" s="8"/>
      <c r="P1352" s="8"/>
      <c r="R1352" s="8"/>
      <c r="S1352" s="8"/>
      <c r="T1352" s="8"/>
      <c r="U1352" s="8"/>
      <c r="W1352" s="8">
        <f t="shared" si="4429"/>
        <v>45.2</v>
      </c>
      <c r="X1352">
        <v>3819600</v>
      </c>
      <c r="Y1352">
        <f t="shared" si="4430"/>
        <v>1061</v>
      </c>
      <c r="Z1352" s="8">
        <v>0</v>
      </c>
      <c r="AA1352" s="8">
        <v>-28.2</v>
      </c>
      <c r="AB1352" s="8">
        <v>65.900000000000006</v>
      </c>
      <c r="AC1352" s="4"/>
      <c r="KL1352" s="84"/>
      <c r="KP1352" s="84"/>
      <c r="KS1352" s="74"/>
      <c r="KT1352" s="74"/>
      <c r="KU1352" s="16"/>
      <c r="KV1352" s="72"/>
      <c r="KW1352" s="72"/>
      <c r="KX1352" s="16"/>
      <c r="KZ1352" s="16"/>
      <c r="LA1352" s="16"/>
      <c r="LB1352" s="74"/>
      <c r="LC1352" s="74"/>
    </row>
    <row r="1353" spans="8:315" x14ac:dyDescent="0.35">
      <c r="H1353" s="4"/>
      <c r="J1353" s="8"/>
      <c r="K1353" s="8"/>
      <c r="L1353" s="8"/>
      <c r="M1353" s="8"/>
      <c r="O1353" s="8"/>
      <c r="P1353" s="8"/>
      <c r="R1353" s="8"/>
      <c r="S1353" s="8"/>
      <c r="T1353" s="8"/>
      <c r="U1353" s="8"/>
      <c r="W1353" s="8">
        <f t="shared" si="4429"/>
        <v>45.3</v>
      </c>
      <c r="X1353">
        <v>3823200</v>
      </c>
      <c r="Y1353">
        <f t="shared" si="4430"/>
        <v>1062</v>
      </c>
      <c r="Z1353" s="8">
        <v>0</v>
      </c>
      <c r="AA1353" s="8">
        <v>-28.4</v>
      </c>
      <c r="AB1353" s="8">
        <v>68.2</v>
      </c>
      <c r="AC1353" s="4"/>
      <c r="KL1353" s="84"/>
      <c r="KP1353" s="84"/>
      <c r="KS1353" s="74"/>
      <c r="KT1353" s="74"/>
      <c r="KU1353" s="16"/>
      <c r="KV1353" s="72"/>
      <c r="KW1353" s="72"/>
      <c r="KX1353" s="16"/>
      <c r="KZ1353" s="16"/>
      <c r="LA1353" s="16"/>
      <c r="LB1353" s="74"/>
      <c r="LC1353" s="74"/>
    </row>
    <row r="1354" spans="8:315" x14ac:dyDescent="0.35">
      <c r="H1354" s="4"/>
      <c r="J1354" s="8"/>
      <c r="K1354" s="8"/>
      <c r="L1354" s="8"/>
      <c r="M1354" s="8"/>
      <c r="O1354" s="8"/>
      <c r="P1354" s="8"/>
      <c r="R1354" s="8"/>
      <c r="S1354" s="8"/>
      <c r="T1354" s="8"/>
      <c r="U1354" s="8"/>
      <c r="W1354" s="8">
        <f t="shared" si="4429"/>
        <v>45.3</v>
      </c>
      <c r="X1354">
        <v>3826800</v>
      </c>
      <c r="Y1354">
        <f t="shared" si="4430"/>
        <v>1063</v>
      </c>
      <c r="Z1354" s="8">
        <v>0</v>
      </c>
      <c r="AA1354" s="8">
        <v>-28.8</v>
      </c>
      <c r="AB1354" s="8">
        <v>69.2</v>
      </c>
      <c r="AC1354" s="4"/>
      <c r="KL1354" s="84"/>
      <c r="KP1354" s="84"/>
      <c r="KS1354" s="74"/>
      <c r="KT1354" s="74"/>
      <c r="KU1354" s="16"/>
      <c r="KV1354" s="72"/>
      <c r="KW1354" s="72"/>
      <c r="KX1354" s="16"/>
      <c r="KZ1354" s="16"/>
      <c r="LA1354" s="16"/>
      <c r="LB1354" s="74"/>
      <c r="LC1354" s="74"/>
    </row>
    <row r="1355" spans="8:315" x14ac:dyDescent="0.35">
      <c r="H1355" s="4"/>
      <c r="J1355" s="8"/>
      <c r="K1355" s="8"/>
      <c r="L1355" s="8"/>
      <c r="M1355" s="8"/>
      <c r="O1355" s="8"/>
      <c r="P1355" s="8"/>
      <c r="R1355" s="8"/>
      <c r="S1355" s="8"/>
      <c r="T1355" s="8"/>
      <c r="U1355" s="8"/>
      <c r="W1355" s="8">
        <f t="shared" si="4429"/>
        <v>45.3</v>
      </c>
      <c r="X1355">
        <v>3830400</v>
      </c>
      <c r="Y1355">
        <f t="shared" si="4430"/>
        <v>1064</v>
      </c>
      <c r="Z1355" s="8">
        <v>34.4</v>
      </c>
      <c r="AA1355" s="8">
        <v>-28.8</v>
      </c>
      <c r="AB1355" s="8">
        <v>70.599999999999994</v>
      </c>
      <c r="AC1355" s="4"/>
      <c r="KL1355" s="84"/>
      <c r="KP1355" s="84"/>
      <c r="KS1355" s="74"/>
      <c r="KT1355" s="74"/>
      <c r="KU1355" s="16"/>
      <c r="KV1355" s="72"/>
      <c r="KW1355" s="72"/>
      <c r="KX1355" s="16"/>
      <c r="KZ1355" s="16"/>
      <c r="LA1355" s="16"/>
      <c r="LB1355" s="74"/>
      <c r="LC1355" s="74"/>
    </row>
    <row r="1356" spans="8:315" x14ac:dyDescent="0.35">
      <c r="H1356" s="4"/>
      <c r="J1356" s="8"/>
      <c r="K1356" s="8"/>
      <c r="L1356" s="8"/>
      <c r="M1356" s="8"/>
      <c r="O1356" s="8"/>
      <c r="P1356" s="8"/>
      <c r="R1356" s="8"/>
      <c r="S1356" s="8"/>
      <c r="T1356" s="8"/>
      <c r="U1356" s="8"/>
      <c r="W1356" s="8">
        <f t="shared" si="4429"/>
        <v>45.4</v>
      </c>
      <c r="X1356">
        <v>3834000</v>
      </c>
      <c r="Y1356">
        <f t="shared" si="4430"/>
        <v>1065</v>
      </c>
      <c r="Z1356" s="8">
        <v>207.2</v>
      </c>
      <c r="AA1356" s="8">
        <v>-27.8</v>
      </c>
      <c r="AB1356" s="8">
        <v>70.2</v>
      </c>
      <c r="AC1356" s="4"/>
      <c r="KL1356" s="84"/>
      <c r="KP1356" s="84"/>
      <c r="KS1356" s="74"/>
      <c r="KT1356" s="74"/>
      <c r="KU1356" s="16"/>
      <c r="KV1356" s="72"/>
      <c r="KW1356" s="72"/>
      <c r="KX1356" s="16"/>
      <c r="KZ1356" s="16"/>
      <c r="LA1356" s="16"/>
      <c r="LB1356" s="74"/>
      <c r="LC1356" s="74"/>
    </row>
    <row r="1357" spans="8:315" x14ac:dyDescent="0.35">
      <c r="H1357" s="4"/>
      <c r="J1357" s="8"/>
      <c r="K1357" s="8"/>
      <c r="L1357" s="8"/>
      <c r="M1357" s="8"/>
      <c r="O1357" s="8"/>
      <c r="P1357" s="8"/>
      <c r="R1357" s="8"/>
      <c r="S1357" s="8"/>
      <c r="T1357" s="8"/>
      <c r="U1357" s="8"/>
      <c r="W1357" s="8">
        <f t="shared" si="4429"/>
        <v>45.4</v>
      </c>
      <c r="X1357">
        <v>3837600</v>
      </c>
      <c r="Y1357">
        <f t="shared" si="4430"/>
        <v>1066</v>
      </c>
      <c r="Z1357" s="8">
        <v>376.1</v>
      </c>
      <c r="AA1357" s="8">
        <v>-26.8</v>
      </c>
      <c r="AB1357" s="8">
        <v>65.5</v>
      </c>
      <c r="AC1357" s="4"/>
      <c r="KL1357" s="84"/>
      <c r="KP1357" s="84"/>
      <c r="KS1357" s="74"/>
      <c r="KT1357" s="74"/>
      <c r="KU1357" s="16"/>
      <c r="KV1357" s="72"/>
      <c r="KW1357" s="72"/>
      <c r="KX1357" s="16"/>
      <c r="KZ1357" s="16"/>
      <c r="LA1357" s="16"/>
      <c r="LB1357" s="74"/>
      <c r="LC1357" s="74"/>
    </row>
    <row r="1358" spans="8:315" x14ac:dyDescent="0.35">
      <c r="H1358" s="4"/>
      <c r="J1358" s="8"/>
      <c r="K1358" s="8"/>
      <c r="L1358" s="8"/>
      <c r="M1358" s="8"/>
      <c r="O1358" s="8"/>
      <c r="P1358" s="8"/>
      <c r="R1358" s="8"/>
      <c r="S1358" s="8"/>
      <c r="T1358" s="8"/>
      <c r="U1358" s="8"/>
      <c r="W1358" s="8">
        <f t="shared" si="4429"/>
        <v>45.5</v>
      </c>
      <c r="X1358">
        <v>3841200</v>
      </c>
      <c r="Y1358">
        <f t="shared" si="4430"/>
        <v>1067</v>
      </c>
      <c r="Z1358" s="8">
        <v>505.6</v>
      </c>
      <c r="AA1358" s="8">
        <v>-24.9</v>
      </c>
      <c r="AB1358" s="8">
        <v>62.1</v>
      </c>
      <c r="AC1358" s="4"/>
      <c r="KL1358" s="84"/>
      <c r="KP1358" s="84"/>
      <c r="KS1358" s="74"/>
      <c r="KT1358" s="74"/>
      <c r="KU1358" s="16"/>
      <c r="KV1358" s="72"/>
      <c r="KW1358" s="72"/>
      <c r="KX1358" s="16"/>
      <c r="KZ1358" s="16"/>
      <c r="LA1358" s="16"/>
      <c r="LB1358" s="74"/>
      <c r="LC1358" s="74"/>
    </row>
    <row r="1359" spans="8:315" x14ac:dyDescent="0.35">
      <c r="H1359" s="4"/>
      <c r="J1359" s="8"/>
      <c r="K1359" s="8"/>
      <c r="L1359" s="8"/>
      <c r="M1359" s="8"/>
      <c r="O1359" s="8"/>
      <c r="P1359" s="8"/>
      <c r="R1359" s="8"/>
      <c r="S1359" s="8"/>
      <c r="T1359" s="8"/>
      <c r="U1359" s="8"/>
      <c r="W1359" s="8">
        <f t="shared" si="4429"/>
        <v>45.5</v>
      </c>
      <c r="X1359">
        <v>3844800</v>
      </c>
      <c r="Y1359">
        <f t="shared" si="4430"/>
        <v>1068</v>
      </c>
      <c r="Z1359" s="8">
        <v>580.79999999999995</v>
      </c>
      <c r="AA1359" s="8">
        <v>-23.5</v>
      </c>
      <c r="AB1359" s="8">
        <v>57.2</v>
      </c>
      <c r="AC1359" s="4"/>
      <c r="KL1359" s="84"/>
      <c r="KP1359" s="84"/>
      <c r="KS1359" s="74"/>
      <c r="KT1359" s="74"/>
      <c r="KU1359" s="16"/>
      <c r="KV1359" s="72"/>
      <c r="KW1359" s="72"/>
      <c r="KX1359" s="16"/>
      <c r="KZ1359" s="16"/>
      <c r="LA1359" s="16"/>
      <c r="LB1359" s="74"/>
      <c r="LC1359" s="74"/>
    </row>
    <row r="1360" spans="8:315" x14ac:dyDescent="0.35">
      <c r="H1360" s="4"/>
      <c r="J1360" s="8"/>
      <c r="K1360" s="8"/>
      <c r="L1360" s="8"/>
      <c r="M1360" s="8"/>
      <c r="O1360" s="8"/>
      <c r="P1360" s="8"/>
      <c r="R1360" s="8"/>
      <c r="S1360" s="8"/>
      <c r="T1360" s="8"/>
      <c r="U1360" s="8"/>
      <c r="W1360" s="8">
        <f t="shared" si="4429"/>
        <v>45.5</v>
      </c>
      <c r="X1360">
        <v>3848400</v>
      </c>
      <c r="Y1360">
        <f t="shared" si="4430"/>
        <v>1069</v>
      </c>
      <c r="Z1360" s="8">
        <v>596.70000000000005</v>
      </c>
      <c r="AA1360" s="8">
        <v>-22.2</v>
      </c>
      <c r="AB1360" s="8">
        <v>53.7</v>
      </c>
      <c r="AC1360" s="4"/>
      <c r="KL1360" s="84"/>
      <c r="KP1360" s="84"/>
      <c r="KS1360" s="74"/>
      <c r="KT1360" s="74"/>
      <c r="KU1360" s="16"/>
      <c r="KV1360" s="72"/>
      <c r="KW1360" s="72"/>
      <c r="KX1360" s="16"/>
      <c r="KZ1360" s="16"/>
      <c r="LA1360" s="16"/>
      <c r="LB1360" s="74"/>
      <c r="LC1360" s="74"/>
    </row>
    <row r="1361" spans="8:315" x14ac:dyDescent="0.35">
      <c r="H1361" s="4"/>
      <c r="J1361" s="8"/>
      <c r="K1361" s="8"/>
      <c r="L1361" s="8"/>
      <c r="M1361" s="8"/>
      <c r="O1361" s="8"/>
      <c r="P1361" s="8"/>
      <c r="R1361" s="8"/>
      <c r="S1361" s="8"/>
      <c r="T1361" s="8"/>
      <c r="U1361" s="8"/>
      <c r="W1361" s="8">
        <f t="shared" si="4429"/>
        <v>45.6</v>
      </c>
      <c r="X1361">
        <v>3852000</v>
      </c>
      <c r="Y1361">
        <f t="shared" si="4430"/>
        <v>1070</v>
      </c>
      <c r="Z1361" s="8">
        <v>555.29999999999995</v>
      </c>
      <c r="AA1361" s="8">
        <v>-21.2</v>
      </c>
      <c r="AB1361" s="8">
        <v>50.5</v>
      </c>
      <c r="AC1361" s="4"/>
      <c r="KL1361" s="84"/>
      <c r="KP1361" s="84"/>
      <c r="KS1361" s="74"/>
      <c r="KT1361" s="74"/>
      <c r="KU1361" s="16"/>
      <c r="KV1361" s="72"/>
      <c r="KW1361" s="72"/>
      <c r="KX1361" s="16"/>
      <c r="KZ1361" s="16"/>
      <c r="LA1361" s="16"/>
      <c r="LB1361" s="74"/>
      <c r="LC1361" s="74"/>
    </row>
    <row r="1362" spans="8:315" x14ac:dyDescent="0.35">
      <c r="H1362" s="4"/>
      <c r="J1362" s="8"/>
      <c r="K1362" s="8"/>
      <c r="L1362" s="8"/>
      <c r="M1362" s="8"/>
      <c r="O1362" s="8"/>
      <c r="P1362" s="8"/>
      <c r="R1362" s="8"/>
      <c r="S1362" s="8"/>
      <c r="T1362" s="8"/>
      <c r="U1362" s="8"/>
      <c r="W1362" s="8">
        <f t="shared" si="4429"/>
        <v>45.6</v>
      </c>
      <c r="X1362">
        <v>3855600</v>
      </c>
      <c r="Y1362">
        <f t="shared" si="4430"/>
        <v>1071</v>
      </c>
      <c r="Z1362" s="8">
        <v>456.1</v>
      </c>
      <c r="AA1362" s="8">
        <v>-20.100000000000001</v>
      </c>
      <c r="AB1362" s="8">
        <v>48.1</v>
      </c>
      <c r="AC1362" s="4"/>
      <c r="KL1362" s="84"/>
      <c r="KP1362" s="84"/>
      <c r="KS1362" s="74"/>
      <c r="KT1362" s="74"/>
      <c r="KU1362" s="16"/>
      <c r="KV1362" s="72"/>
      <c r="KW1362" s="72"/>
      <c r="KX1362" s="16"/>
      <c r="KZ1362" s="16"/>
      <c r="LA1362" s="16"/>
      <c r="LB1362" s="74"/>
      <c r="LC1362" s="74"/>
    </row>
    <row r="1363" spans="8:315" x14ac:dyDescent="0.35">
      <c r="H1363" s="4"/>
      <c r="J1363" s="8"/>
      <c r="K1363" s="8"/>
      <c r="L1363" s="8"/>
      <c r="M1363" s="8"/>
      <c r="O1363" s="8"/>
      <c r="P1363" s="8"/>
      <c r="R1363" s="8"/>
      <c r="S1363" s="8"/>
      <c r="T1363" s="8"/>
      <c r="U1363" s="8"/>
      <c r="W1363" s="8">
        <f t="shared" si="4429"/>
        <v>45.7</v>
      </c>
      <c r="X1363">
        <v>3859200</v>
      </c>
      <c r="Y1363">
        <f t="shared" si="4430"/>
        <v>1072</v>
      </c>
      <c r="Z1363" s="8">
        <v>309.2</v>
      </c>
      <c r="AA1363" s="8">
        <v>-19</v>
      </c>
      <c r="AB1363" s="8">
        <v>45.4</v>
      </c>
      <c r="AC1363" s="4"/>
      <c r="KL1363" s="84"/>
      <c r="KP1363" s="84"/>
      <c r="KS1363" s="74"/>
      <c r="KT1363" s="74"/>
      <c r="KU1363" s="16"/>
      <c r="KV1363" s="72"/>
      <c r="KW1363" s="72"/>
      <c r="KX1363" s="16"/>
      <c r="KZ1363" s="16"/>
      <c r="LA1363" s="16"/>
      <c r="LB1363" s="74"/>
      <c r="LC1363" s="74"/>
    </row>
    <row r="1364" spans="8:315" x14ac:dyDescent="0.35">
      <c r="H1364" s="4"/>
      <c r="J1364" s="8"/>
      <c r="K1364" s="8"/>
      <c r="L1364" s="8"/>
      <c r="M1364" s="8"/>
      <c r="O1364" s="8"/>
      <c r="P1364" s="8"/>
      <c r="R1364" s="8"/>
      <c r="S1364" s="8"/>
      <c r="T1364" s="8"/>
      <c r="U1364" s="8"/>
      <c r="W1364" s="8">
        <f t="shared" si="4429"/>
        <v>45.7</v>
      </c>
      <c r="X1364">
        <v>3862800</v>
      </c>
      <c r="Y1364">
        <f t="shared" si="4430"/>
        <v>1073</v>
      </c>
      <c r="Z1364" s="8">
        <v>127.8</v>
      </c>
      <c r="AA1364" s="8">
        <v>-18.2</v>
      </c>
      <c r="AB1364" s="8">
        <v>45.9</v>
      </c>
      <c r="AC1364" s="4"/>
      <c r="KL1364" s="84"/>
      <c r="KP1364" s="84"/>
      <c r="KS1364" s="74"/>
      <c r="KT1364" s="74"/>
      <c r="KU1364" s="16"/>
      <c r="KV1364" s="72"/>
      <c r="KW1364" s="72"/>
      <c r="KX1364" s="16"/>
      <c r="KZ1364" s="16"/>
      <c r="LA1364" s="16"/>
      <c r="LB1364" s="74"/>
      <c r="LC1364" s="74"/>
    </row>
    <row r="1365" spans="8:315" x14ac:dyDescent="0.35">
      <c r="H1365" s="4"/>
      <c r="J1365" s="8"/>
      <c r="K1365" s="8"/>
      <c r="L1365" s="8"/>
      <c r="M1365" s="8"/>
      <c r="O1365" s="8"/>
      <c r="P1365" s="8"/>
      <c r="R1365" s="8"/>
      <c r="S1365" s="8"/>
      <c r="T1365" s="8"/>
      <c r="U1365" s="8"/>
      <c r="W1365" s="8">
        <f t="shared" si="4429"/>
        <v>45.8</v>
      </c>
      <c r="X1365">
        <v>3866400</v>
      </c>
      <c r="Y1365">
        <f t="shared" si="4430"/>
        <v>1074</v>
      </c>
      <c r="Z1365" s="8">
        <v>6.1</v>
      </c>
      <c r="AA1365" s="8">
        <v>-18.899999999999999</v>
      </c>
      <c r="AB1365" s="8">
        <v>55.7</v>
      </c>
      <c r="AC1365" s="4"/>
      <c r="KL1365" s="84"/>
      <c r="KP1365" s="84"/>
      <c r="KS1365" s="74"/>
      <c r="KT1365" s="74"/>
      <c r="KU1365" s="16"/>
      <c r="KV1365" s="72"/>
      <c r="KW1365" s="72"/>
      <c r="KX1365" s="16"/>
      <c r="KZ1365" s="16"/>
      <c r="LA1365" s="16"/>
      <c r="LB1365" s="74"/>
      <c r="LC1365" s="74"/>
    </row>
    <row r="1366" spans="8:315" x14ac:dyDescent="0.35">
      <c r="H1366" s="4"/>
      <c r="J1366" s="8"/>
      <c r="K1366" s="8"/>
      <c r="L1366" s="8"/>
      <c r="M1366" s="8"/>
      <c r="O1366" s="8"/>
      <c r="P1366" s="8"/>
      <c r="R1366" s="8"/>
      <c r="S1366" s="8"/>
      <c r="T1366" s="8"/>
      <c r="U1366" s="8"/>
      <c r="W1366" s="8">
        <f t="shared" si="4429"/>
        <v>45.8</v>
      </c>
      <c r="X1366">
        <v>3870000</v>
      </c>
      <c r="Y1366">
        <f t="shared" si="4430"/>
        <v>1075</v>
      </c>
      <c r="Z1366" s="8">
        <v>0</v>
      </c>
      <c r="AA1366" s="8">
        <v>-19.600000000000001</v>
      </c>
      <c r="AB1366" s="8">
        <v>54.6</v>
      </c>
      <c r="AC1366" s="4"/>
      <c r="KL1366" s="84"/>
      <c r="KP1366" s="84"/>
      <c r="KS1366" s="74"/>
      <c r="KT1366" s="74"/>
      <c r="KU1366" s="16"/>
      <c r="KV1366" s="72"/>
      <c r="KW1366" s="72"/>
      <c r="KX1366" s="16"/>
      <c r="KZ1366" s="16"/>
      <c r="LA1366" s="16"/>
      <c r="LB1366" s="74"/>
      <c r="LC1366" s="74"/>
    </row>
    <row r="1367" spans="8:315" x14ac:dyDescent="0.35">
      <c r="H1367" s="4"/>
      <c r="J1367" s="8"/>
      <c r="K1367" s="8"/>
      <c r="L1367" s="8"/>
      <c r="M1367" s="8"/>
      <c r="O1367" s="8"/>
      <c r="P1367" s="8"/>
      <c r="R1367" s="8"/>
      <c r="S1367" s="8"/>
      <c r="T1367" s="8"/>
      <c r="U1367" s="8"/>
      <c r="W1367" s="8">
        <f t="shared" si="4429"/>
        <v>45.8</v>
      </c>
      <c r="X1367">
        <v>3873600</v>
      </c>
      <c r="Y1367">
        <f t="shared" si="4430"/>
        <v>1076</v>
      </c>
      <c r="Z1367" s="8">
        <v>0</v>
      </c>
      <c r="AA1367" s="8">
        <v>-19.899999999999999</v>
      </c>
      <c r="AB1367" s="8">
        <v>53.8</v>
      </c>
      <c r="AC1367" s="4"/>
      <c r="KL1367" s="84"/>
      <c r="KP1367" s="84"/>
      <c r="KS1367" s="74"/>
      <c r="KT1367" s="74"/>
      <c r="KU1367" s="16"/>
      <c r="KV1367" s="72"/>
      <c r="KW1367" s="72"/>
      <c r="KX1367" s="16"/>
      <c r="KZ1367" s="16"/>
      <c r="LA1367" s="16"/>
      <c r="LB1367" s="74"/>
      <c r="LC1367" s="74"/>
    </row>
    <row r="1368" spans="8:315" x14ac:dyDescent="0.35">
      <c r="H1368" s="4"/>
      <c r="J1368" s="8"/>
      <c r="K1368" s="8"/>
      <c r="L1368" s="8"/>
      <c r="M1368" s="8"/>
      <c r="O1368" s="8"/>
      <c r="P1368" s="8"/>
      <c r="R1368" s="8"/>
      <c r="S1368" s="8"/>
      <c r="T1368" s="8"/>
      <c r="U1368" s="8"/>
      <c r="W1368" s="8">
        <f t="shared" si="4429"/>
        <v>45.9</v>
      </c>
      <c r="X1368">
        <v>3877200</v>
      </c>
      <c r="Y1368">
        <f t="shared" si="4430"/>
        <v>1077</v>
      </c>
      <c r="Z1368" s="8">
        <v>0</v>
      </c>
      <c r="AA1368" s="8">
        <v>-20.399999999999999</v>
      </c>
      <c r="AB1368" s="8">
        <v>57.6</v>
      </c>
      <c r="AC1368" s="4"/>
      <c r="KL1368" s="84"/>
      <c r="KP1368" s="84"/>
      <c r="KS1368" s="74"/>
      <c r="KT1368" s="74"/>
      <c r="KU1368" s="16"/>
      <c r="KV1368" s="72"/>
      <c r="KW1368" s="72"/>
      <c r="KX1368" s="16"/>
      <c r="KZ1368" s="16"/>
      <c r="LA1368" s="16"/>
      <c r="LB1368" s="74"/>
      <c r="LC1368" s="74"/>
    </row>
    <row r="1369" spans="8:315" x14ac:dyDescent="0.35">
      <c r="H1369" s="4"/>
      <c r="J1369" s="8"/>
      <c r="K1369" s="8"/>
      <c r="L1369" s="8"/>
      <c r="M1369" s="8"/>
      <c r="O1369" s="8"/>
      <c r="P1369" s="8"/>
      <c r="R1369" s="8"/>
      <c r="S1369" s="8"/>
      <c r="T1369" s="8"/>
      <c r="U1369" s="8"/>
      <c r="W1369" s="8">
        <f t="shared" si="4429"/>
        <v>45.9</v>
      </c>
      <c r="X1369">
        <v>3880800</v>
      </c>
      <c r="Y1369">
        <f t="shared" si="4430"/>
        <v>1078</v>
      </c>
      <c r="Z1369" s="8">
        <v>0</v>
      </c>
      <c r="AA1369" s="8">
        <v>-21</v>
      </c>
      <c r="AB1369" s="8">
        <v>58.4</v>
      </c>
      <c r="AC1369" s="4"/>
      <c r="KL1369" s="84"/>
      <c r="KP1369" s="84"/>
      <c r="KS1369" s="74"/>
      <c r="KT1369" s="74"/>
      <c r="KU1369" s="16"/>
      <c r="KV1369" s="72"/>
      <c r="KW1369" s="72"/>
      <c r="KX1369" s="16"/>
      <c r="KZ1369" s="16"/>
      <c r="LA1369" s="16"/>
      <c r="LB1369" s="74"/>
      <c r="LC1369" s="74"/>
    </row>
    <row r="1370" spans="8:315" x14ac:dyDescent="0.35">
      <c r="H1370" s="4"/>
      <c r="J1370" s="8"/>
      <c r="K1370" s="8"/>
      <c r="L1370" s="8"/>
      <c r="M1370" s="8"/>
      <c r="O1370" s="8"/>
      <c r="P1370" s="8"/>
      <c r="R1370" s="8"/>
      <c r="S1370" s="8"/>
      <c r="T1370" s="8"/>
      <c r="U1370" s="8"/>
      <c r="W1370" s="8">
        <f t="shared" si="4429"/>
        <v>46</v>
      </c>
      <c r="X1370">
        <v>3884400</v>
      </c>
      <c r="Y1370">
        <f t="shared" si="4430"/>
        <v>1079</v>
      </c>
      <c r="Z1370" s="8">
        <v>0</v>
      </c>
      <c r="AA1370" s="8">
        <v>-21.3</v>
      </c>
      <c r="AB1370" s="8">
        <v>62.6</v>
      </c>
      <c r="AC1370" s="4"/>
      <c r="KL1370" s="84"/>
      <c r="KP1370" s="84"/>
      <c r="KS1370" s="74"/>
      <c r="KT1370" s="74"/>
      <c r="KU1370" s="16"/>
      <c r="KV1370" s="72"/>
      <c r="KW1370" s="72"/>
      <c r="KX1370" s="16"/>
      <c r="KZ1370" s="16"/>
      <c r="LA1370" s="16"/>
      <c r="LB1370" s="74"/>
      <c r="LC1370" s="74"/>
    </row>
    <row r="1371" spans="8:315" x14ac:dyDescent="0.35">
      <c r="H1371" s="4"/>
      <c r="J1371" s="8"/>
      <c r="K1371" s="8"/>
      <c r="L1371" s="8"/>
      <c r="M1371" s="8"/>
      <c r="O1371" s="8"/>
      <c r="P1371" s="8"/>
      <c r="R1371" s="8"/>
      <c r="S1371" s="8"/>
      <c r="T1371" s="8"/>
      <c r="U1371" s="8"/>
      <c r="W1371" s="8">
        <f t="shared" si="4429"/>
        <v>46</v>
      </c>
      <c r="X1371">
        <v>3888000</v>
      </c>
      <c r="Y1371">
        <f t="shared" si="4430"/>
        <v>1080</v>
      </c>
      <c r="Z1371" s="8">
        <v>0</v>
      </c>
      <c r="AA1371" s="8">
        <v>-21.8</v>
      </c>
      <c r="AB1371" s="8">
        <v>64.5</v>
      </c>
      <c r="AC1371" s="4"/>
      <c r="KL1371" s="84"/>
      <c r="KP1371" s="84"/>
      <c r="KS1371" s="74"/>
      <c r="KT1371" s="74"/>
      <c r="KU1371" s="16"/>
      <c r="KV1371" s="72"/>
      <c r="KW1371" s="72"/>
      <c r="KX1371" s="16"/>
      <c r="KZ1371" s="16"/>
      <c r="LA1371" s="16"/>
      <c r="LB1371" s="74"/>
      <c r="LC1371" s="74"/>
    </row>
    <row r="1372" spans="8:315" x14ac:dyDescent="0.35">
      <c r="H1372" s="4"/>
      <c r="J1372" s="8"/>
      <c r="K1372" s="8"/>
      <c r="L1372" s="8"/>
      <c r="M1372" s="8"/>
      <c r="O1372" s="8"/>
      <c r="P1372" s="8"/>
      <c r="R1372" s="8"/>
      <c r="S1372" s="8"/>
      <c r="T1372" s="8"/>
      <c r="U1372" s="8"/>
      <c r="W1372" s="8">
        <f t="shared" si="4429"/>
        <v>46</v>
      </c>
      <c r="X1372">
        <v>3891600</v>
      </c>
      <c r="Y1372">
        <f t="shared" si="4430"/>
        <v>1081</v>
      </c>
      <c r="Z1372" s="8">
        <v>0</v>
      </c>
      <c r="AA1372" s="8">
        <v>-22.4</v>
      </c>
      <c r="AB1372" s="8">
        <v>71.5</v>
      </c>
      <c r="AC1372" s="4"/>
      <c r="KL1372" s="84"/>
      <c r="KP1372" s="84"/>
      <c r="KS1372" s="74"/>
      <c r="KT1372" s="74"/>
      <c r="KU1372" s="16"/>
      <c r="KV1372" s="72"/>
      <c r="KW1372" s="72"/>
      <c r="KX1372" s="16"/>
      <c r="KZ1372" s="16"/>
      <c r="LA1372" s="16"/>
      <c r="LB1372" s="74"/>
      <c r="LC1372" s="74"/>
    </row>
    <row r="1373" spans="8:315" x14ac:dyDescent="0.35">
      <c r="H1373" s="4"/>
      <c r="J1373" s="8"/>
      <c r="K1373" s="8"/>
      <c r="L1373" s="8"/>
      <c r="M1373" s="8"/>
      <c r="O1373" s="8"/>
      <c r="P1373" s="8"/>
      <c r="R1373" s="8"/>
      <c r="S1373" s="8"/>
      <c r="T1373" s="8"/>
      <c r="U1373" s="8"/>
      <c r="W1373" s="8">
        <f t="shared" si="4429"/>
        <v>46.1</v>
      </c>
      <c r="X1373">
        <v>3895200</v>
      </c>
      <c r="Y1373">
        <f t="shared" si="4430"/>
        <v>1082</v>
      </c>
      <c r="Z1373" s="8">
        <v>0</v>
      </c>
      <c r="AA1373" s="8">
        <v>-22.5</v>
      </c>
      <c r="AB1373" s="8">
        <v>76.7</v>
      </c>
      <c r="AC1373" s="4"/>
      <c r="KL1373" s="84"/>
      <c r="KP1373" s="84"/>
      <c r="KS1373" s="74"/>
      <c r="KT1373" s="74"/>
      <c r="KU1373" s="16"/>
      <c r="KV1373" s="72"/>
      <c r="KW1373" s="72"/>
      <c r="KX1373" s="16"/>
      <c r="KZ1373" s="16"/>
      <c r="LA1373" s="16"/>
      <c r="LB1373" s="74"/>
      <c r="LC1373" s="74"/>
    </row>
    <row r="1374" spans="8:315" x14ac:dyDescent="0.35">
      <c r="H1374" s="4"/>
      <c r="J1374" s="8"/>
      <c r="K1374" s="8"/>
      <c r="L1374" s="8"/>
      <c r="M1374" s="8"/>
      <c r="O1374" s="8"/>
      <c r="P1374" s="8"/>
      <c r="R1374" s="8"/>
      <c r="S1374" s="8"/>
      <c r="T1374" s="8"/>
      <c r="U1374" s="8"/>
      <c r="W1374" s="8">
        <f t="shared" si="4429"/>
        <v>46.1</v>
      </c>
      <c r="X1374">
        <v>3898800</v>
      </c>
      <c r="Y1374">
        <f t="shared" si="4430"/>
        <v>1083</v>
      </c>
      <c r="Z1374" s="8">
        <v>0</v>
      </c>
      <c r="AA1374" s="8">
        <v>-22.7</v>
      </c>
      <c r="AB1374" s="8">
        <v>76</v>
      </c>
      <c r="AC1374" s="4"/>
      <c r="KL1374" s="84"/>
      <c r="KP1374" s="84"/>
      <c r="KS1374" s="74"/>
      <c r="KT1374" s="74"/>
      <c r="KU1374" s="16"/>
      <c r="KV1374" s="72"/>
      <c r="KW1374" s="72"/>
      <c r="KX1374" s="16"/>
      <c r="KZ1374" s="16"/>
      <c r="LA1374" s="16"/>
      <c r="LB1374" s="74"/>
      <c r="LC1374" s="74"/>
    </row>
    <row r="1375" spans="8:315" x14ac:dyDescent="0.35">
      <c r="H1375" s="4"/>
      <c r="J1375" s="8"/>
      <c r="K1375" s="8"/>
      <c r="L1375" s="8"/>
      <c r="M1375" s="8"/>
      <c r="O1375" s="8"/>
      <c r="P1375" s="8"/>
      <c r="R1375" s="8"/>
      <c r="S1375" s="8"/>
      <c r="T1375" s="8"/>
      <c r="U1375" s="8"/>
      <c r="W1375" s="8">
        <f t="shared" si="4429"/>
        <v>46.2</v>
      </c>
      <c r="X1375">
        <v>3902400</v>
      </c>
      <c r="Y1375">
        <f t="shared" si="4430"/>
        <v>1084</v>
      </c>
      <c r="Z1375" s="8">
        <v>0</v>
      </c>
      <c r="AA1375" s="8">
        <v>-23.1</v>
      </c>
      <c r="AB1375" s="8">
        <v>77.3</v>
      </c>
      <c r="AC1375" s="4"/>
      <c r="KL1375" s="84"/>
      <c r="KP1375" s="84"/>
      <c r="KS1375" s="74"/>
      <c r="KT1375" s="74"/>
      <c r="KU1375" s="16"/>
      <c r="KV1375" s="72"/>
      <c r="KW1375" s="72"/>
      <c r="KX1375" s="16"/>
      <c r="KZ1375" s="16"/>
      <c r="LA1375" s="16"/>
      <c r="LB1375" s="74"/>
      <c r="LC1375" s="74"/>
    </row>
    <row r="1376" spans="8:315" x14ac:dyDescent="0.35">
      <c r="H1376" s="4"/>
      <c r="J1376" s="8"/>
      <c r="K1376" s="8"/>
      <c r="L1376" s="8"/>
      <c r="M1376" s="8"/>
      <c r="O1376" s="8"/>
      <c r="P1376" s="8"/>
      <c r="R1376" s="8"/>
      <c r="S1376" s="8"/>
      <c r="T1376" s="8"/>
      <c r="U1376" s="8"/>
      <c r="W1376" s="8">
        <f t="shared" si="4429"/>
        <v>46.2</v>
      </c>
      <c r="X1376">
        <v>3906000</v>
      </c>
      <c r="Y1376">
        <f t="shared" si="4430"/>
        <v>1085</v>
      </c>
      <c r="Z1376" s="8">
        <v>0</v>
      </c>
      <c r="AA1376" s="8">
        <v>-23.4</v>
      </c>
      <c r="AB1376" s="8">
        <v>78.2</v>
      </c>
      <c r="AC1376" s="4"/>
      <c r="KL1376" s="84"/>
      <c r="KP1376" s="84"/>
      <c r="KS1376" s="74"/>
      <c r="KT1376" s="74"/>
      <c r="KU1376" s="16"/>
      <c r="KV1376" s="72"/>
      <c r="KW1376" s="72"/>
      <c r="KX1376" s="16"/>
      <c r="KZ1376" s="16"/>
      <c r="LA1376" s="16"/>
      <c r="LB1376" s="74"/>
      <c r="LC1376" s="74"/>
    </row>
    <row r="1377" spans="8:315" x14ac:dyDescent="0.35">
      <c r="H1377" s="4"/>
      <c r="J1377" s="8"/>
      <c r="K1377" s="8"/>
      <c r="L1377" s="8"/>
      <c r="M1377" s="8"/>
      <c r="O1377" s="8"/>
      <c r="P1377" s="8"/>
      <c r="R1377" s="8"/>
      <c r="S1377" s="8"/>
      <c r="T1377" s="8"/>
      <c r="U1377" s="8"/>
      <c r="W1377" s="8">
        <f t="shared" si="4429"/>
        <v>46.3</v>
      </c>
      <c r="X1377">
        <v>3909600</v>
      </c>
      <c r="Y1377">
        <f t="shared" si="4430"/>
        <v>1086</v>
      </c>
      <c r="Z1377" s="8">
        <v>0</v>
      </c>
      <c r="AA1377" s="8">
        <v>-23.8</v>
      </c>
      <c r="AB1377" s="8">
        <v>80.400000000000006</v>
      </c>
      <c r="AC1377" s="4"/>
      <c r="KL1377" s="84"/>
      <c r="KP1377" s="84"/>
      <c r="KS1377" s="74"/>
      <c r="KT1377" s="74"/>
      <c r="KU1377" s="16"/>
      <c r="KV1377" s="72"/>
      <c r="KW1377" s="72"/>
      <c r="KX1377" s="16"/>
      <c r="KZ1377" s="16"/>
      <c r="LA1377" s="16"/>
      <c r="LB1377" s="74"/>
      <c r="LC1377" s="74"/>
    </row>
    <row r="1378" spans="8:315" x14ac:dyDescent="0.35">
      <c r="H1378" s="4"/>
      <c r="J1378" s="8"/>
      <c r="K1378" s="8"/>
      <c r="L1378" s="8"/>
      <c r="M1378" s="8"/>
      <c r="O1378" s="8"/>
      <c r="P1378" s="8"/>
      <c r="R1378" s="8"/>
      <c r="S1378" s="8"/>
      <c r="T1378" s="8"/>
      <c r="U1378" s="8"/>
      <c r="W1378" s="8">
        <f t="shared" si="4429"/>
        <v>46.3</v>
      </c>
      <c r="X1378">
        <v>3913200</v>
      </c>
      <c r="Y1378">
        <f t="shared" si="4430"/>
        <v>1087</v>
      </c>
      <c r="Z1378" s="8">
        <v>0</v>
      </c>
      <c r="AA1378" s="8">
        <v>-23.9</v>
      </c>
      <c r="AB1378" s="8">
        <v>81.3</v>
      </c>
      <c r="AC1378" s="4"/>
      <c r="KL1378" s="84"/>
      <c r="KP1378" s="84"/>
      <c r="KS1378" s="74"/>
      <c r="KT1378" s="74"/>
      <c r="KU1378" s="16"/>
      <c r="KV1378" s="72"/>
      <c r="KW1378" s="72"/>
      <c r="KX1378" s="16"/>
      <c r="KZ1378" s="16"/>
      <c r="LA1378" s="16"/>
      <c r="LB1378" s="74"/>
      <c r="LC1378" s="74"/>
    </row>
    <row r="1379" spans="8:315" x14ac:dyDescent="0.35">
      <c r="H1379" s="4"/>
      <c r="J1379" s="8"/>
      <c r="K1379" s="8"/>
      <c r="L1379" s="8"/>
      <c r="M1379" s="8"/>
      <c r="O1379" s="8"/>
      <c r="P1379" s="8"/>
      <c r="R1379" s="8"/>
      <c r="S1379" s="8"/>
      <c r="T1379" s="8"/>
      <c r="U1379" s="8"/>
      <c r="W1379" s="8">
        <f t="shared" si="4429"/>
        <v>46.3</v>
      </c>
      <c r="X1379">
        <v>3916800</v>
      </c>
      <c r="Y1379">
        <f t="shared" si="4430"/>
        <v>1088</v>
      </c>
      <c r="Z1379" s="8">
        <v>37.799999999999997</v>
      </c>
      <c r="AA1379" s="8">
        <v>-23.7</v>
      </c>
      <c r="AB1379" s="8">
        <v>77.400000000000006</v>
      </c>
      <c r="AC1379" s="4"/>
      <c r="KL1379" s="84"/>
      <c r="KP1379" s="84"/>
      <c r="KS1379" s="74"/>
      <c r="KT1379" s="74"/>
      <c r="KU1379" s="16"/>
      <c r="KV1379" s="72"/>
      <c r="KW1379" s="72"/>
      <c r="KX1379" s="16"/>
      <c r="KZ1379" s="16"/>
      <c r="LA1379" s="16"/>
      <c r="LB1379" s="74"/>
      <c r="LC1379" s="74"/>
    </row>
    <row r="1380" spans="8:315" x14ac:dyDescent="0.35">
      <c r="H1380" s="4"/>
      <c r="J1380" s="8"/>
      <c r="K1380" s="8"/>
      <c r="L1380" s="8"/>
      <c r="M1380" s="8"/>
      <c r="O1380" s="8"/>
      <c r="P1380" s="8"/>
      <c r="R1380" s="8"/>
      <c r="S1380" s="8"/>
      <c r="T1380" s="8"/>
      <c r="U1380" s="8"/>
      <c r="W1380" s="8">
        <f t="shared" ref="W1380:W1443" si="4431">X1380/24/3600+1</f>
        <v>46.4</v>
      </c>
      <c r="X1380">
        <v>3920400</v>
      </c>
      <c r="Y1380">
        <f t="shared" ref="Y1380:Y1443" si="4432">X1380/3600</f>
        <v>1089</v>
      </c>
      <c r="Z1380" s="8">
        <v>216.1</v>
      </c>
      <c r="AA1380" s="8">
        <v>-22.5</v>
      </c>
      <c r="AB1380" s="8">
        <v>73.2</v>
      </c>
      <c r="AC1380" s="4"/>
      <c r="KL1380" s="84"/>
      <c r="KP1380" s="84"/>
      <c r="KS1380" s="74"/>
      <c r="KT1380" s="74"/>
      <c r="KU1380" s="16"/>
      <c r="KV1380" s="72"/>
      <c r="KW1380" s="72"/>
      <c r="KX1380" s="16"/>
      <c r="KZ1380" s="16"/>
      <c r="LA1380" s="16"/>
      <c r="LB1380" s="74"/>
      <c r="LC1380" s="74"/>
    </row>
    <row r="1381" spans="8:315" x14ac:dyDescent="0.35">
      <c r="H1381" s="4"/>
      <c r="J1381" s="8"/>
      <c r="K1381" s="8"/>
      <c r="L1381" s="8"/>
      <c r="M1381" s="8"/>
      <c r="O1381" s="8"/>
      <c r="P1381" s="8"/>
      <c r="R1381" s="8"/>
      <c r="S1381" s="8"/>
      <c r="T1381" s="8"/>
      <c r="U1381" s="8"/>
      <c r="W1381" s="8">
        <f t="shared" si="4431"/>
        <v>46.4</v>
      </c>
      <c r="X1381">
        <v>3924000</v>
      </c>
      <c r="Y1381">
        <f t="shared" si="4432"/>
        <v>1090</v>
      </c>
      <c r="Z1381" s="8">
        <v>304.2</v>
      </c>
      <c r="AA1381" s="8">
        <v>-20.5</v>
      </c>
      <c r="AB1381" s="8">
        <v>69.900000000000006</v>
      </c>
      <c r="AC1381" s="4"/>
      <c r="KL1381" s="84"/>
      <c r="KP1381" s="84"/>
      <c r="KS1381" s="74"/>
      <c r="KT1381" s="74"/>
      <c r="KU1381" s="16"/>
      <c r="KV1381" s="72"/>
      <c r="KW1381" s="72"/>
      <c r="KX1381" s="16"/>
      <c r="KZ1381" s="16"/>
      <c r="LA1381" s="16"/>
      <c r="LB1381" s="74"/>
      <c r="LC1381" s="74"/>
    </row>
    <row r="1382" spans="8:315" x14ac:dyDescent="0.35">
      <c r="H1382" s="4"/>
      <c r="J1382" s="8"/>
      <c r="K1382" s="8"/>
      <c r="L1382" s="8"/>
      <c r="M1382" s="8"/>
      <c r="O1382" s="8"/>
      <c r="P1382" s="8"/>
      <c r="R1382" s="8"/>
      <c r="S1382" s="8"/>
      <c r="T1382" s="8"/>
      <c r="U1382" s="8"/>
      <c r="W1382" s="8">
        <f t="shared" si="4431"/>
        <v>46.5</v>
      </c>
      <c r="X1382">
        <v>3927600</v>
      </c>
      <c r="Y1382">
        <f t="shared" si="4432"/>
        <v>1091</v>
      </c>
      <c r="Z1382" s="8">
        <v>430.6</v>
      </c>
      <c r="AA1382" s="8">
        <v>-18.5</v>
      </c>
      <c r="AB1382" s="8">
        <v>62.8</v>
      </c>
      <c r="AC1382" s="4"/>
      <c r="KL1382" s="84"/>
      <c r="KP1382" s="84"/>
      <c r="KS1382" s="74"/>
      <c r="KT1382" s="74"/>
      <c r="KU1382" s="16"/>
      <c r="KV1382" s="72"/>
      <c r="KW1382" s="72"/>
      <c r="KX1382" s="16"/>
      <c r="KZ1382" s="16"/>
      <c r="LA1382" s="16"/>
      <c r="LB1382" s="74"/>
      <c r="LC1382" s="74"/>
    </row>
    <row r="1383" spans="8:315" x14ac:dyDescent="0.35">
      <c r="H1383" s="4"/>
      <c r="J1383" s="8"/>
      <c r="K1383" s="8"/>
      <c r="L1383" s="8"/>
      <c r="M1383" s="8"/>
      <c r="O1383" s="8"/>
      <c r="P1383" s="8"/>
      <c r="R1383" s="8"/>
      <c r="S1383" s="8"/>
      <c r="T1383" s="8"/>
      <c r="U1383" s="8"/>
      <c r="W1383" s="8">
        <f t="shared" si="4431"/>
        <v>46.5</v>
      </c>
      <c r="X1383">
        <v>3931200</v>
      </c>
      <c r="Y1383">
        <f t="shared" si="4432"/>
        <v>1092</v>
      </c>
      <c r="Z1383" s="8">
        <v>563.29999999999995</v>
      </c>
      <c r="AA1383" s="8">
        <v>-16.100000000000001</v>
      </c>
      <c r="AB1383" s="8">
        <v>59.1</v>
      </c>
      <c r="AC1383" s="4"/>
      <c r="KL1383" s="84"/>
      <c r="KP1383" s="84"/>
      <c r="KS1383" s="74"/>
      <c r="KT1383" s="74"/>
      <c r="KU1383" s="16"/>
      <c r="KV1383" s="72"/>
      <c r="KW1383" s="72"/>
      <c r="KX1383" s="16"/>
      <c r="KZ1383" s="16"/>
      <c r="LA1383" s="16"/>
      <c r="LB1383" s="74"/>
      <c r="LC1383" s="74"/>
    </row>
    <row r="1384" spans="8:315" x14ac:dyDescent="0.35">
      <c r="H1384" s="4"/>
      <c r="J1384" s="8"/>
      <c r="K1384" s="8"/>
      <c r="L1384" s="8"/>
      <c r="M1384" s="8"/>
      <c r="O1384" s="8"/>
      <c r="P1384" s="8"/>
      <c r="R1384" s="8"/>
      <c r="S1384" s="8"/>
      <c r="T1384" s="8"/>
      <c r="U1384" s="8"/>
      <c r="W1384" s="8">
        <f t="shared" si="4431"/>
        <v>46.5</v>
      </c>
      <c r="X1384">
        <v>3934800</v>
      </c>
      <c r="Y1384">
        <f t="shared" si="4432"/>
        <v>1093</v>
      </c>
      <c r="Z1384" s="8">
        <v>595</v>
      </c>
      <c r="AA1384" s="8">
        <v>-13.9</v>
      </c>
      <c r="AB1384" s="8">
        <v>56</v>
      </c>
      <c r="AC1384" s="4"/>
      <c r="KL1384" s="84"/>
      <c r="KP1384" s="84"/>
      <c r="KS1384" s="74"/>
      <c r="KT1384" s="74"/>
      <c r="KU1384" s="16"/>
      <c r="KV1384" s="72"/>
      <c r="KW1384" s="72"/>
      <c r="KX1384" s="16"/>
      <c r="KZ1384" s="16"/>
      <c r="LA1384" s="16"/>
      <c r="LB1384" s="74"/>
      <c r="LC1384" s="74"/>
    </row>
    <row r="1385" spans="8:315" x14ac:dyDescent="0.35">
      <c r="H1385" s="4"/>
      <c r="J1385" s="8"/>
      <c r="K1385" s="8"/>
      <c r="L1385" s="8"/>
      <c r="M1385" s="8"/>
      <c r="O1385" s="8"/>
      <c r="P1385" s="8"/>
      <c r="R1385" s="8"/>
      <c r="S1385" s="8"/>
      <c r="T1385" s="8"/>
      <c r="U1385" s="8"/>
      <c r="W1385" s="8">
        <f t="shared" si="4431"/>
        <v>46.6</v>
      </c>
      <c r="X1385">
        <v>3938400</v>
      </c>
      <c r="Y1385">
        <f t="shared" si="4432"/>
        <v>1094</v>
      </c>
      <c r="Z1385" s="8">
        <v>494.2</v>
      </c>
      <c r="AA1385" s="8">
        <v>-12</v>
      </c>
      <c r="AB1385" s="8">
        <v>50.6</v>
      </c>
      <c r="AC1385" s="4"/>
      <c r="KL1385" s="84"/>
      <c r="KP1385" s="84"/>
      <c r="KS1385" s="74"/>
      <c r="KT1385" s="74"/>
      <c r="KU1385" s="16"/>
      <c r="KV1385" s="72"/>
      <c r="KW1385" s="72"/>
      <c r="KX1385" s="16"/>
      <c r="KZ1385" s="16"/>
      <c r="LA1385" s="16"/>
      <c r="LB1385" s="74"/>
      <c r="LC1385" s="74"/>
    </row>
    <row r="1386" spans="8:315" x14ac:dyDescent="0.35">
      <c r="H1386" s="4"/>
      <c r="J1386" s="8"/>
      <c r="K1386" s="8"/>
      <c r="L1386" s="8"/>
      <c r="M1386" s="8"/>
      <c r="O1386" s="8"/>
      <c r="P1386" s="8"/>
      <c r="R1386" s="8"/>
      <c r="S1386" s="8"/>
      <c r="T1386" s="8"/>
      <c r="U1386" s="8"/>
      <c r="W1386" s="8">
        <f t="shared" si="4431"/>
        <v>46.6</v>
      </c>
      <c r="X1386">
        <v>3942000</v>
      </c>
      <c r="Y1386">
        <f t="shared" si="4432"/>
        <v>1095</v>
      </c>
      <c r="Z1386" s="8">
        <v>338.1</v>
      </c>
      <c r="AA1386" s="8">
        <v>-10.1</v>
      </c>
      <c r="AB1386" s="8">
        <v>48.6</v>
      </c>
      <c r="AC1386" s="4"/>
      <c r="KL1386" s="84"/>
      <c r="KP1386" s="84"/>
      <c r="KS1386" s="74"/>
      <c r="KT1386" s="74"/>
      <c r="KU1386" s="16"/>
      <c r="KV1386" s="72"/>
      <c r="KW1386" s="72"/>
      <c r="KX1386" s="16"/>
      <c r="KZ1386" s="16"/>
      <c r="LA1386" s="16"/>
      <c r="LB1386" s="74"/>
      <c r="LC1386" s="74"/>
    </row>
    <row r="1387" spans="8:315" x14ac:dyDescent="0.35">
      <c r="H1387" s="4"/>
      <c r="J1387" s="8"/>
      <c r="K1387" s="8"/>
      <c r="L1387" s="8"/>
      <c r="M1387" s="8"/>
      <c r="O1387" s="8"/>
      <c r="P1387" s="8"/>
      <c r="R1387" s="8"/>
      <c r="S1387" s="8"/>
      <c r="T1387" s="8"/>
      <c r="U1387" s="8"/>
      <c r="W1387" s="8">
        <f t="shared" si="4431"/>
        <v>46.7</v>
      </c>
      <c r="X1387">
        <v>3945600</v>
      </c>
      <c r="Y1387">
        <f t="shared" si="4432"/>
        <v>1096</v>
      </c>
      <c r="Z1387" s="8">
        <v>127.2</v>
      </c>
      <c r="AA1387" s="8">
        <v>-9.5</v>
      </c>
      <c r="AB1387" s="8">
        <v>50</v>
      </c>
      <c r="AC1387" s="4"/>
      <c r="KL1387" s="84"/>
      <c r="KP1387" s="84"/>
      <c r="KS1387" s="74"/>
      <c r="KT1387" s="74"/>
      <c r="KU1387" s="16"/>
      <c r="KV1387" s="72"/>
      <c r="KW1387" s="72"/>
      <c r="KX1387" s="16"/>
      <c r="KZ1387" s="16"/>
      <c r="LA1387" s="16"/>
      <c r="LB1387" s="74"/>
      <c r="LC1387" s="74"/>
    </row>
    <row r="1388" spans="8:315" x14ac:dyDescent="0.35">
      <c r="H1388" s="4"/>
      <c r="J1388" s="8"/>
      <c r="K1388" s="8"/>
      <c r="L1388" s="8"/>
      <c r="M1388" s="8"/>
      <c r="O1388" s="8"/>
      <c r="P1388" s="8"/>
      <c r="R1388" s="8"/>
      <c r="S1388" s="8"/>
      <c r="T1388" s="8"/>
      <c r="U1388" s="8"/>
      <c r="W1388" s="8">
        <f t="shared" si="4431"/>
        <v>46.7</v>
      </c>
      <c r="X1388">
        <v>3949200</v>
      </c>
      <c r="Y1388">
        <f t="shared" si="4432"/>
        <v>1097</v>
      </c>
      <c r="Z1388" s="8">
        <v>22.2</v>
      </c>
      <c r="AA1388" s="8">
        <v>-10.4</v>
      </c>
      <c r="AB1388" s="8">
        <v>64.8</v>
      </c>
      <c r="AC1388" s="4"/>
      <c r="KL1388" s="84"/>
      <c r="KP1388" s="84"/>
      <c r="KS1388" s="74"/>
      <c r="KT1388" s="74"/>
      <c r="KU1388" s="16"/>
      <c r="KV1388" s="72"/>
      <c r="KW1388" s="72"/>
      <c r="KX1388" s="16"/>
      <c r="KZ1388" s="16"/>
      <c r="LA1388" s="16"/>
      <c r="LB1388" s="74"/>
      <c r="LC1388" s="74"/>
    </row>
    <row r="1389" spans="8:315" x14ac:dyDescent="0.35">
      <c r="H1389" s="4"/>
      <c r="J1389" s="8"/>
      <c r="K1389" s="8"/>
      <c r="L1389" s="8"/>
      <c r="M1389" s="8"/>
      <c r="O1389" s="8"/>
      <c r="P1389" s="8"/>
      <c r="R1389" s="8"/>
      <c r="S1389" s="8"/>
      <c r="T1389" s="8"/>
      <c r="U1389" s="8"/>
      <c r="W1389" s="8">
        <f t="shared" si="4431"/>
        <v>46.8</v>
      </c>
      <c r="X1389">
        <v>3952800</v>
      </c>
      <c r="Y1389">
        <f t="shared" si="4432"/>
        <v>1098</v>
      </c>
      <c r="Z1389" s="8">
        <v>2.2000000000000002</v>
      </c>
      <c r="AA1389" s="8">
        <v>-11.1</v>
      </c>
      <c r="AB1389" s="8">
        <v>70.5</v>
      </c>
      <c r="AC1389" s="4"/>
      <c r="KL1389" s="84"/>
      <c r="KP1389" s="84"/>
      <c r="KS1389" s="74"/>
      <c r="KT1389" s="74"/>
      <c r="KU1389" s="16"/>
      <c r="KV1389" s="72"/>
      <c r="KW1389" s="72"/>
      <c r="KX1389" s="16"/>
      <c r="KZ1389" s="16"/>
      <c r="LA1389" s="16"/>
      <c r="LB1389" s="74"/>
      <c r="LC1389" s="74"/>
    </row>
    <row r="1390" spans="8:315" x14ac:dyDescent="0.35">
      <c r="H1390" s="4"/>
      <c r="J1390" s="8"/>
      <c r="K1390" s="8"/>
      <c r="L1390" s="8"/>
      <c r="M1390" s="8"/>
      <c r="O1390" s="8"/>
      <c r="P1390" s="8"/>
      <c r="R1390" s="8"/>
      <c r="S1390" s="8"/>
      <c r="T1390" s="8"/>
      <c r="U1390" s="8"/>
      <c r="W1390" s="8">
        <f t="shared" si="4431"/>
        <v>46.8</v>
      </c>
      <c r="X1390">
        <v>3956400</v>
      </c>
      <c r="Y1390">
        <f t="shared" si="4432"/>
        <v>1099</v>
      </c>
      <c r="Z1390" s="8">
        <v>0</v>
      </c>
      <c r="AA1390" s="8">
        <v>-11.1</v>
      </c>
      <c r="AB1390" s="8">
        <v>74.5</v>
      </c>
      <c r="AC1390" s="4"/>
      <c r="KL1390" s="84"/>
      <c r="KP1390" s="84"/>
      <c r="KS1390" s="74"/>
      <c r="KT1390" s="74"/>
      <c r="KU1390" s="16"/>
      <c r="KV1390" s="72"/>
      <c r="KW1390" s="72"/>
      <c r="KX1390" s="16"/>
      <c r="KZ1390" s="16"/>
      <c r="LA1390" s="16"/>
      <c r="LB1390" s="74"/>
      <c r="LC1390" s="74"/>
    </row>
    <row r="1391" spans="8:315" x14ac:dyDescent="0.35">
      <c r="H1391" s="4"/>
      <c r="J1391" s="8"/>
      <c r="K1391" s="8"/>
      <c r="L1391" s="8"/>
      <c r="M1391" s="8"/>
      <c r="O1391" s="8"/>
      <c r="P1391" s="8"/>
      <c r="R1391" s="8"/>
      <c r="S1391" s="8"/>
      <c r="T1391" s="8"/>
      <c r="U1391" s="8"/>
      <c r="W1391" s="8">
        <f t="shared" si="4431"/>
        <v>46.8</v>
      </c>
      <c r="X1391">
        <v>3960000</v>
      </c>
      <c r="Y1391">
        <f t="shared" si="4432"/>
        <v>1100</v>
      </c>
      <c r="Z1391" s="8">
        <v>0</v>
      </c>
      <c r="AA1391" s="8">
        <v>-11.3</v>
      </c>
      <c r="AB1391" s="8">
        <v>77.099999999999994</v>
      </c>
      <c r="AC1391" s="4"/>
      <c r="KL1391" s="84"/>
      <c r="KP1391" s="84"/>
      <c r="KS1391" s="74"/>
      <c r="KT1391" s="74"/>
      <c r="KU1391" s="16"/>
      <c r="KV1391" s="72"/>
      <c r="KW1391" s="72"/>
      <c r="KX1391" s="16"/>
      <c r="KZ1391" s="16"/>
      <c r="LA1391" s="16"/>
      <c r="LB1391" s="74"/>
      <c r="LC1391" s="74"/>
    </row>
    <row r="1392" spans="8:315" x14ac:dyDescent="0.35">
      <c r="H1392" s="4"/>
      <c r="J1392" s="8"/>
      <c r="K1392" s="8"/>
      <c r="L1392" s="8"/>
      <c r="M1392" s="8"/>
      <c r="O1392" s="8"/>
      <c r="P1392" s="8"/>
      <c r="R1392" s="8"/>
      <c r="S1392" s="8"/>
      <c r="T1392" s="8"/>
      <c r="U1392" s="8"/>
      <c r="W1392" s="8">
        <f t="shared" si="4431"/>
        <v>46.9</v>
      </c>
      <c r="X1392">
        <v>3963600</v>
      </c>
      <c r="Y1392">
        <f t="shared" si="4432"/>
        <v>1101</v>
      </c>
      <c r="Z1392" s="8">
        <v>0</v>
      </c>
      <c r="AA1392" s="8">
        <v>-11.4</v>
      </c>
      <c r="AB1392" s="8">
        <v>75.5</v>
      </c>
      <c r="AC1392" s="4"/>
      <c r="KL1392" s="84"/>
      <c r="KP1392" s="84"/>
      <c r="KS1392" s="74"/>
      <c r="KT1392" s="74"/>
      <c r="KU1392" s="16"/>
      <c r="KV1392" s="72"/>
      <c r="KW1392" s="72"/>
      <c r="KX1392" s="16"/>
      <c r="KZ1392" s="16"/>
      <c r="LA1392" s="16"/>
      <c r="LB1392" s="74"/>
      <c r="LC1392" s="74"/>
    </row>
    <row r="1393" spans="8:315" x14ac:dyDescent="0.35">
      <c r="H1393" s="4"/>
      <c r="J1393" s="8"/>
      <c r="K1393" s="8"/>
      <c r="L1393" s="8"/>
      <c r="M1393" s="8"/>
      <c r="O1393" s="8"/>
      <c r="P1393" s="8"/>
      <c r="R1393" s="8"/>
      <c r="S1393" s="8"/>
      <c r="T1393" s="8"/>
      <c r="U1393" s="8"/>
      <c r="W1393" s="8">
        <f t="shared" si="4431"/>
        <v>46.9</v>
      </c>
      <c r="X1393">
        <v>3967200</v>
      </c>
      <c r="Y1393">
        <f t="shared" si="4432"/>
        <v>1102</v>
      </c>
      <c r="Z1393" s="8">
        <v>0</v>
      </c>
      <c r="AA1393" s="8">
        <v>-11.2</v>
      </c>
      <c r="AB1393" s="8">
        <v>75.400000000000006</v>
      </c>
      <c r="AC1393" s="4"/>
      <c r="KL1393" s="84"/>
      <c r="KP1393" s="84"/>
      <c r="KS1393" s="74"/>
      <c r="KT1393" s="74"/>
      <c r="KU1393" s="16"/>
      <c r="KV1393" s="72"/>
      <c r="KW1393" s="72"/>
      <c r="KX1393" s="16"/>
      <c r="KZ1393" s="16"/>
      <c r="LA1393" s="16"/>
      <c r="LB1393" s="74"/>
      <c r="LC1393" s="74"/>
    </row>
    <row r="1394" spans="8:315" x14ac:dyDescent="0.35">
      <c r="H1394" s="4"/>
      <c r="J1394" s="8"/>
      <c r="K1394" s="8"/>
      <c r="L1394" s="8"/>
      <c r="M1394" s="8"/>
      <c r="O1394" s="8"/>
      <c r="P1394" s="8"/>
      <c r="R1394" s="8"/>
      <c r="S1394" s="8"/>
      <c r="T1394" s="8"/>
      <c r="U1394" s="8"/>
      <c r="W1394" s="8">
        <f t="shared" si="4431"/>
        <v>47</v>
      </c>
      <c r="X1394">
        <v>3970800</v>
      </c>
      <c r="Y1394">
        <f t="shared" si="4432"/>
        <v>1103</v>
      </c>
      <c r="Z1394" s="8">
        <v>0</v>
      </c>
      <c r="AA1394" s="8">
        <v>-11</v>
      </c>
      <c r="AB1394" s="8">
        <v>81.099999999999994</v>
      </c>
      <c r="AC1394" s="4"/>
      <c r="KL1394" s="84"/>
      <c r="KP1394" s="84"/>
      <c r="KS1394" s="74"/>
      <c r="KT1394" s="74"/>
      <c r="KU1394" s="16"/>
      <c r="KV1394" s="72"/>
      <c r="KW1394" s="72"/>
      <c r="KX1394" s="16"/>
      <c r="KZ1394" s="16"/>
      <c r="LA1394" s="16"/>
      <c r="LB1394" s="74"/>
      <c r="LC1394" s="74"/>
    </row>
    <row r="1395" spans="8:315" x14ac:dyDescent="0.35">
      <c r="H1395" s="4"/>
      <c r="J1395" s="8"/>
      <c r="K1395" s="8"/>
      <c r="L1395" s="8"/>
      <c r="M1395" s="8"/>
      <c r="O1395" s="8"/>
      <c r="P1395" s="8"/>
      <c r="R1395" s="8"/>
      <c r="S1395" s="8"/>
      <c r="T1395" s="8"/>
      <c r="U1395" s="8"/>
      <c r="W1395" s="8">
        <f t="shared" si="4431"/>
        <v>47</v>
      </c>
      <c r="X1395">
        <v>3974400</v>
      </c>
      <c r="Y1395">
        <f t="shared" si="4432"/>
        <v>1104</v>
      </c>
      <c r="Z1395" s="8">
        <v>0</v>
      </c>
      <c r="AA1395" s="8">
        <v>-10.6</v>
      </c>
      <c r="AB1395" s="8">
        <v>86.5</v>
      </c>
      <c r="AC1395" s="4"/>
      <c r="KL1395" s="84"/>
      <c r="KP1395" s="84"/>
      <c r="KS1395" s="74"/>
      <c r="KT1395" s="74"/>
      <c r="KU1395" s="16"/>
      <c r="KV1395" s="72"/>
      <c r="KW1395" s="72"/>
      <c r="KX1395" s="16"/>
      <c r="KZ1395" s="16"/>
      <c r="LA1395" s="16"/>
      <c r="LB1395" s="74"/>
      <c r="LC1395" s="74"/>
    </row>
    <row r="1396" spans="8:315" x14ac:dyDescent="0.35">
      <c r="H1396" s="4"/>
      <c r="J1396" s="8"/>
      <c r="K1396" s="8"/>
      <c r="L1396" s="8"/>
      <c r="M1396" s="8"/>
      <c r="O1396" s="8"/>
      <c r="P1396" s="8"/>
      <c r="R1396" s="8"/>
      <c r="S1396" s="8"/>
      <c r="T1396" s="8"/>
      <c r="U1396" s="8"/>
      <c r="W1396" s="8">
        <f t="shared" si="4431"/>
        <v>47</v>
      </c>
      <c r="X1396">
        <v>3978000</v>
      </c>
      <c r="Y1396">
        <f t="shared" si="4432"/>
        <v>1105</v>
      </c>
      <c r="Z1396" s="8">
        <v>0</v>
      </c>
      <c r="AA1396" s="8">
        <v>-10.199999999999999</v>
      </c>
      <c r="AB1396" s="8">
        <v>89</v>
      </c>
      <c r="AC1396" s="4"/>
      <c r="KL1396" s="84"/>
      <c r="KP1396" s="84"/>
      <c r="KS1396" s="74"/>
      <c r="KT1396" s="74"/>
      <c r="KU1396" s="16"/>
      <c r="KV1396" s="72"/>
      <c r="KW1396" s="72"/>
      <c r="KX1396" s="16"/>
      <c r="KZ1396" s="16"/>
      <c r="LA1396" s="16"/>
      <c r="LB1396" s="74"/>
      <c r="LC1396" s="74"/>
    </row>
    <row r="1397" spans="8:315" x14ac:dyDescent="0.35">
      <c r="H1397" s="4"/>
      <c r="J1397" s="8"/>
      <c r="K1397" s="8"/>
      <c r="L1397" s="8"/>
      <c r="M1397" s="8"/>
      <c r="O1397" s="8"/>
      <c r="P1397" s="8"/>
      <c r="R1397" s="8"/>
      <c r="S1397" s="8"/>
      <c r="T1397" s="8"/>
      <c r="U1397" s="8"/>
      <c r="W1397" s="8">
        <f t="shared" si="4431"/>
        <v>47.1</v>
      </c>
      <c r="X1397">
        <v>3981600</v>
      </c>
      <c r="Y1397">
        <f t="shared" si="4432"/>
        <v>1106</v>
      </c>
      <c r="Z1397" s="8">
        <v>0</v>
      </c>
      <c r="AA1397" s="8">
        <v>-9.8000000000000007</v>
      </c>
      <c r="AB1397" s="8">
        <v>87.5</v>
      </c>
      <c r="AC1397" s="4"/>
      <c r="KL1397" s="84"/>
      <c r="KP1397" s="84"/>
      <c r="KS1397" s="74"/>
      <c r="KT1397" s="74"/>
      <c r="KU1397" s="16"/>
      <c r="KV1397" s="72"/>
      <c r="KW1397" s="72"/>
      <c r="KX1397" s="16"/>
      <c r="KZ1397" s="16"/>
      <c r="LA1397" s="16"/>
      <c r="LB1397" s="74"/>
      <c r="LC1397" s="74"/>
    </row>
    <row r="1398" spans="8:315" x14ac:dyDescent="0.35">
      <c r="H1398" s="4"/>
      <c r="J1398" s="8"/>
      <c r="K1398" s="8"/>
      <c r="L1398" s="8"/>
      <c r="M1398" s="8"/>
      <c r="O1398" s="8"/>
      <c r="P1398" s="8"/>
      <c r="R1398" s="8"/>
      <c r="S1398" s="8"/>
      <c r="T1398" s="8"/>
      <c r="U1398" s="8"/>
      <c r="W1398" s="8">
        <f t="shared" si="4431"/>
        <v>47.1</v>
      </c>
      <c r="X1398">
        <v>3985200</v>
      </c>
      <c r="Y1398">
        <f t="shared" si="4432"/>
        <v>1107</v>
      </c>
      <c r="Z1398" s="8">
        <v>0</v>
      </c>
      <c r="AA1398" s="8">
        <v>-9.4</v>
      </c>
      <c r="AB1398" s="8">
        <v>87</v>
      </c>
      <c r="AC1398" s="4"/>
      <c r="KL1398" s="84"/>
      <c r="KP1398" s="84"/>
      <c r="KS1398" s="74"/>
      <c r="KT1398" s="74"/>
      <c r="KU1398" s="16"/>
      <c r="KV1398" s="72"/>
      <c r="KW1398" s="72"/>
      <c r="KX1398" s="16"/>
      <c r="KZ1398" s="16"/>
      <c r="LA1398" s="16"/>
      <c r="LB1398" s="74"/>
      <c r="LC1398" s="74"/>
    </row>
    <row r="1399" spans="8:315" x14ac:dyDescent="0.35">
      <c r="H1399" s="4"/>
      <c r="J1399" s="8"/>
      <c r="K1399" s="8"/>
      <c r="L1399" s="8"/>
      <c r="M1399" s="8"/>
      <c r="O1399" s="8"/>
      <c r="P1399" s="8"/>
      <c r="R1399" s="8"/>
      <c r="S1399" s="8"/>
      <c r="T1399" s="8"/>
      <c r="U1399" s="8"/>
      <c r="W1399" s="8">
        <f t="shared" si="4431"/>
        <v>47.2</v>
      </c>
      <c r="X1399">
        <v>3988800</v>
      </c>
      <c r="Y1399">
        <f t="shared" si="4432"/>
        <v>1108</v>
      </c>
      <c r="Z1399" s="8">
        <v>0</v>
      </c>
      <c r="AA1399" s="8">
        <v>-8.9</v>
      </c>
      <c r="AB1399" s="8">
        <v>89.2</v>
      </c>
      <c r="AC1399" s="4"/>
      <c r="KL1399" s="84"/>
      <c r="KP1399" s="84"/>
      <c r="KS1399" s="74"/>
      <c r="KT1399" s="74"/>
      <c r="KU1399" s="16"/>
      <c r="KV1399" s="72"/>
      <c r="KW1399" s="72"/>
      <c r="KX1399" s="16"/>
      <c r="KZ1399" s="16"/>
      <c r="LA1399" s="16"/>
      <c r="LB1399" s="74"/>
      <c r="LC1399" s="74"/>
    </row>
    <row r="1400" spans="8:315" x14ac:dyDescent="0.35">
      <c r="H1400" s="4"/>
      <c r="J1400" s="8"/>
      <c r="K1400" s="8"/>
      <c r="L1400" s="8"/>
      <c r="M1400" s="8"/>
      <c r="O1400" s="8"/>
      <c r="P1400" s="8"/>
      <c r="R1400" s="8"/>
      <c r="S1400" s="8"/>
      <c r="T1400" s="8"/>
      <c r="U1400" s="8"/>
      <c r="W1400" s="8">
        <f t="shared" si="4431"/>
        <v>47.2</v>
      </c>
      <c r="X1400">
        <v>3992400</v>
      </c>
      <c r="Y1400">
        <f t="shared" si="4432"/>
        <v>1109</v>
      </c>
      <c r="Z1400" s="8">
        <v>0</v>
      </c>
      <c r="AA1400" s="8">
        <v>-8.6</v>
      </c>
      <c r="AB1400" s="8">
        <v>92.8</v>
      </c>
      <c r="AC1400" s="4"/>
      <c r="KL1400" s="84"/>
      <c r="KP1400" s="84"/>
      <c r="KS1400" s="74"/>
      <c r="KT1400" s="74"/>
      <c r="KU1400" s="16"/>
      <c r="KV1400" s="72"/>
      <c r="KW1400" s="72"/>
      <c r="KX1400" s="16"/>
      <c r="KZ1400" s="16"/>
      <c r="LA1400" s="16"/>
      <c r="LB1400" s="74"/>
      <c r="LC1400" s="74"/>
    </row>
    <row r="1401" spans="8:315" x14ac:dyDescent="0.35">
      <c r="H1401" s="4"/>
      <c r="J1401" s="8"/>
      <c r="K1401" s="8"/>
      <c r="L1401" s="8"/>
      <c r="M1401" s="8"/>
      <c r="O1401" s="8"/>
      <c r="P1401" s="8"/>
      <c r="R1401" s="8"/>
      <c r="S1401" s="8"/>
      <c r="T1401" s="8"/>
      <c r="U1401" s="8"/>
      <c r="W1401" s="8">
        <f t="shared" si="4431"/>
        <v>47.3</v>
      </c>
      <c r="X1401">
        <v>3996000</v>
      </c>
      <c r="Y1401">
        <f t="shared" si="4432"/>
        <v>1110</v>
      </c>
      <c r="Z1401" s="8">
        <v>0</v>
      </c>
      <c r="AA1401" s="8">
        <v>-8.1999999999999993</v>
      </c>
      <c r="AB1401" s="8">
        <v>93</v>
      </c>
      <c r="AC1401" s="4"/>
      <c r="KL1401" s="84"/>
      <c r="KP1401" s="84"/>
      <c r="KS1401" s="74"/>
      <c r="KT1401" s="74"/>
      <c r="KU1401" s="16"/>
      <c r="KV1401" s="72"/>
      <c r="KW1401" s="72"/>
      <c r="KX1401" s="16"/>
      <c r="KZ1401" s="16"/>
      <c r="LA1401" s="16"/>
      <c r="LB1401" s="74"/>
      <c r="LC1401" s="74"/>
    </row>
    <row r="1402" spans="8:315" x14ac:dyDescent="0.35">
      <c r="H1402" s="4"/>
      <c r="J1402" s="8"/>
      <c r="K1402" s="8"/>
      <c r="L1402" s="8"/>
      <c r="M1402" s="8"/>
      <c r="O1402" s="8"/>
      <c r="P1402" s="8"/>
      <c r="R1402" s="8"/>
      <c r="S1402" s="8"/>
      <c r="T1402" s="8"/>
      <c r="U1402" s="8"/>
      <c r="W1402" s="8">
        <f t="shared" si="4431"/>
        <v>47.3</v>
      </c>
      <c r="X1402">
        <v>3999600</v>
      </c>
      <c r="Y1402">
        <f t="shared" si="4432"/>
        <v>1111</v>
      </c>
      <c r="Z1402" s="8">
        <v>0</v>
      </c>
      <c r="AA1402" s="8">
        <v>-7.6</v>
      </c>
      <c r="AB1402" s="8">
        <v>93.7</v>
      </c>
      <c r="AC1402" s="4"/>
      <c r="KL1402" s="84"/>
      <c r="KP1402" s="84"/>
      <c r="KS1402" s="74"/>
      <c r="KT1402" s="74"/>
      <c r="KU1402" s="16"/>
      <c r="KV1402" s="72"/>
      <c r="KW1402" s="72"/>
      <c r="KX1402" s="16"/>
      <c r="KZ1402" s="16"/>
      <c r="LA1402" s="16"/>
      <c r="LB1402" s="74"/>
      <c r="LC1402" s="74"/>
    </row>
    <row r="1403" spans="8:315" x14ac:dyDescent="0.35">
      <c r="H1403" s="4"/>
      <c r="J1403" s="8"/>
      <c r="K1403" s="8"/>
      <c r="L1403" s="8"/>
      <c r="M1403" s="8"/>
      <c r="O1403" s="8"/>
      <c r="P1403" s="8"/>
      <c r="R1403" s="8"/>
      <c r="S1403" s="8"/>
      <c r="T1403" s="8"/>
      <c r="U1403" s="8"/>
      <c r="W1403" s="8">
        <f t="shared" si="4431"/>
        <v>47.3</v>
      </c>
      <c r="X1403">
        <v>4003200</v>
      </c>
      <c r="Y1403">
        <f t="shared" si="4432"/>
        <v>1112</v>
      </c>
      <c r="Z1403" s="8">
        <v>6.9</v>
      </c>
      <c r="AA1403" s="8">
        <v>-7</v>
      </c>
      <c r="AB1403" s="8">
        <v>94.5</v>
      </c>
      <c r="AC1403" s="4"/>
      <c r="KL1403" s="84"/>
      <c r="KP1403" s="84"/>
      <c r="KS1403" s="74"/>
      <c r="KT1403" s="74"/>
      <c r="KU1403" s="16"/>
      <c r="KV1403" s="72"/>
      <c r="KW1403" s="72"/>
      <c r="KX1403" s="16"/>
      <c r="KZ1403" s="16"/>
      <c r="LA1403" s="16"/>
      <c r="LB1403" s="74"/>
      <c r="LC1403" s="74"/>
    </row>
    <row r="1404" spans="8:315" x14ac:dyDescent="0.35">
      <c r="H1404" s="4"/>
      <c r="J1404" s="8"/>
      <c r="K1404" s="8"/>
      <c r="L1404" s="8"/>
      <c r="M1404" s="8"/>
      <c r="O1404" s="8"/>
      <c r="P1404" s="8"/>
      <c r="R1404" s="8"/>
      <c r="S1404" s="8"/>
      <c r="T1404" s="8"/>
      <c r="U1404" s="8"/>
      <c r="W1404" s="8">
        <f t="shared" si="4431"/>
        <v>47.4</v>
      </c>
      <c r="X1404">
        <v>4006800</v>
      </c>
      <c r="Y1404">
        <f t="shared" si="4432"/>
        <v>1113</v>
      </c>
      <c r="Z1404" s="8">
        <v>21.4</v>
      </c>
      <c r="AA1404" s="8">
        <v>-6.2</v>
      </c>
      <c r="AB1404" s="8">
        <v>94.9</v>
      </c>
      <c r="AC1404" s="4"/>
      <c r="KL1404" s="84"/>
      <c r="KP1404" s="84"/>
      <c r="KS1404" s="74"/>
      <c r="KT1404" s="74"/>
      <c r="KU1404" s="16"/>
      <c r="KV1404" s="72"/>
      <c r="KW1404" s="72"/>
      <c r="KX1404" s="16"/>
      <c r="KZ1404" s="16"/>
      <c r="LA1404" s="16"/>
      <c r="LB1404" s="74"/>
      <c r="LC1404" s="74"/>
    </row>
    <row r="1405" spans="8:315" x14ac:dyDescent="0.35">
      <c r="H1405" s="4"/>
      <c r="J1405" s="8"/>
      <c r="K1405" s="8"/>
      <c r="L1405" s="8"/>
      <c r="M1405" s="8"/>
      <c r="O1405" s="8"/>
      <c r="P1405" s="8"/>
      <c r="R1405" s="8"/>
      <c r="S1405" s="8"/>
      <c r="T1405" s="8"/>
      <c r="U1405" s="8"/>
      <c r="W1405" s="8">
        <f t="shared" si="4431"/>
        <v>47.4</v>
      </c>
      <c r="X1405">
        <v>4010400</v>
      </c>
      <c r="Y1405">
        <f t="shared" si="4432"/>
        <v>1114</v>
      </c>
      <c r="Z1405" s="8">
        <v>31.7</v>
      </c>
      <c r="AA1405" s="8">
        <v>-5.7</v>
      </c>
      <c r="AB1405" s="8">
        <v>95.6</v>
      </c>
      <c r="AC1405" s="4"/>
      <c r="KL1405" s="84"/>
      <c r="KP1405" s="84"/>
      <c r="KS1405" s="74"/>
      <c r="KT1405" s="74"/>
      <c r="KU1405" s="16"/>
      <c r="KV1405" s="72"/>
      <c r="KW1405" s="72"/>
      <c r="KX1405" s="16"/>
      <c r="KZ1405" s="16"/>
      <c r="LA1405" s="16"/>
      <c r="LB1405" s="74"/>
      <c r="LC1405" s="74"/>
    </row>
    <row r="1406" spans="8:315" x14ac:dyDescent="0.35">
      <c r="H1406" s="4"/>
      <c r="J1406" s="8"/>
      <c r="K1406" s="8"/>
      <c r="L1406" s="8"/>
      <c r="M1406" s="8"/>
      <c r="O1406" s="8"/>
      <c r="P1406" s="8"/>
      <c r="R1406" s="8"/>
      <c r="S1406" s="8"/>
      <c r="T1406" s="8"/>
      <c r="U1406" s="8"/>
      <c r="W1406" s="8">
        <f t="shared" si="4431"/>
        <v>47.5</v>
      </c>
      <c r="X1406">
        <v>4014000</v>
      </c>
      <c r="Y1406">
        <f t="shared" si="4432"/>
        <v>1115</v>
      </c>
      <c r="Z1406" s="8">
        <v>54.4</v>
      </c>
      <c r="AA1406" s="8">
        <v>-5.2</v>
      </c>
      <c r="AB1406" s="8">
        <v>95.8</v>
      </c>
      <c r="AC1406" s="4"/>
      <c r="KL1406" s="84"/>
      <c r="KP1406" s="84"/>
      <c r="KS1406" s="74"/>
      <c r="KT1406" s="74"/>
      <c r="KU1406" s="16"/>
      <c r="KV1406" s="72"/>
      <c r="KW1406" s="72"/>
      <c r="KX1406" s="16"/>
      <c r="KZ1406" s="16"/>
      <c r="LA1406" s="16"/>
      <c r="LB1406" s="74"/>
      <c r="LC1406" s="74"/>
    </row>
    <row r="1407" spans="8:315" x14ac:dyDescent="0.35">
      <c r="H1407" s="4"/>
      <c r="J1407" s="8"/>
      <c r="K1407" s="8"/>
      <c r="L1407" s="8"/>
      <c r="M1407" s="8"/>
      <c r="O1407" s="8"/>
      <c r="P1407" s="8"/>
      <c r="R1407" s="8"/>
      <c r="S1407" s="8"/>
      <c r="T1407" s="8"/>
      <c r="U1407" s="8"/>
      <c r="W1407" s="8">
        <f t="shared" si="4431"/>
        <v>47.5</v>
      </c>
      <c r="X1407">
        <v>4017600</v>
      </c>
      <c r="Y1407">
        <f t="shared" si="4432"/>
        <v>1116</v>
      </c>
      <c r="Z1407" s="8">
        <v>88.9</v>
      </c>
      <c r="AA1407" s="8">
        <v>-4.8</v>
      </c>
      <c r="AB1407" s="8">
        <v>96.1</v>
      </c>
      <c r="AC1407" s="4"/>
      <c r="KL1407" s="84"/>
      <c r="KP1407" s="84"/>
      <c r="KS1407" s="74"/>
      <c r="KT1407" s="74"/>
      <c r="KU1407" s="16"/>
      <c r="KV1407" s="72"/>
      <c r="KW1407" s="72"/>
      <c r="KX1407" s="16"/>
      <c r="KZ1407" s="16"/>
      <c r="LA1407" s="16"/>
      <c r="LB1407" s="74"/>
      <c r="LC1407" s="74"/>
    </row>
    <row r="1408" spans="8:315" x14ac:dyDescent="0.35">
      <c r="H1408" s="4"/>
      <c r="J1408" s="8"/>
      <c r="K1408" s="8"/>
      <c r="L1408" s="8"/>
      <c r="M1408" s="8"/>
      <c r="O1408" s="8"/>
      <c r="P1408" s="8"/>
      <c r="R1408" s="8"/>
      <c r="S1408" s="8"/>
      <c r="T1408" s="8"/>
      <c r="U1408" s="8"/>
      <c r="W1408" s="8">
        <f t="shared" si="4431"/>
        <v>47.5</v>
      </c>
      <c r="X1408">
        <v>4021200</v>
      </c>
      <c r="Y1408">
        <f t="shared" si="4432"/>
        <v>1117</v>
      </c>
      <c r="Z1408" s="8">
        <v>93.9</v>
      </c>
      <c r="AA1408" s="8">
        <v>-4.5999999999999996</v>
      </c>
      <c r="AB1408" s="8">
        <v>96.3</v>
      </c>
      <c r="AC1408" s="4"/>
      <c r="KL1408" s="84"/>
      <c r="KP1408" s="84"/>
      <c r="KS1408" s="74"/>
      <c r="KT1408" s="74"/>
      <c r="KU1408" s="16"/>
      <c r="KV1408" s="72"/>
      <c r="KW1408" s="72"/>
      <c r="KX1408" s="16"/>
      <c r="KZ1408" s="16"/>
      <c r="LA1408" s="16"/>
      <c r="LB1408" s="74"/>
      <c r="LC1408" s="74"/>
    </row>
    <row r="1409" spans="8:315" x14ac:dyDescent="0.35">
      <c r="H1409" s="4"/>
      <c r="J1409" s="8"/>
      <c r="K1409" s="8"/>
      <c r="L1409" s="8"/>
      <c r="M1409" s="8"/>
      <c r="O1409" s="8"/>
      <c r="P1409" s="8"/>
      <c r="R1409" s="8"/>
      <c r="S1409" s="8"/>
      <c r="T1409" s="8"/>
      <c r="U1409" s="8"/>
      <c r="W1409" s="8">
        <f t="shared" si="4431"/>
        <v>47.6</v>
      </c>
      <c r="X1409">
        <v>4024800</v>
      </c>
      <c r="Y1409">
        <f t="shared" si="4432"/>
        <v>1118</v>
      </c>
      <c r="Z1409" s="8">
        <v>93.9</v>
      </c>
      <c r="AA1409" s="8">
        <v>-4.4000000000000004</v>
      </c>
      <c r="AB1409" s="8">
        <v>96.6</v>
      </c>
      <c r="AC1409" s="4"/>
      <c r="KL1409" s="84"/>
      <c r="KP1409" s="84"/>
      <c r="KS1409" s="74"/>
      <c r="KT1409" s="74"/>
      <c r="KU1409" s="16"/>
      <c r="KV1409" s="72"/>
      <c r="KW1409" s="72"/>
      <c r="KX1409" s="16"/>
      <c r="KZ1409" s="16"/>
      <c r="LA1409" s="16"/>
      <c r="LB1409" s="74"/>
      <c r="LC1409" s="74"/>
    </row>
    <row r="1410" spans="8:315" x14ac:dyDescent="0.35">
      <c r="H1410" s="4"/>
      <c r="J1410" s="8"/>
      <c r="K1410" s="8"/>
      <c r="L1410" s="8"/>
      <c r="M1410" s="8"/>
      <c r="O1410" s="8"/>
      <c r="P1410" s="8"/>
      <c r="R1410" s="8"/>
      <c r="S1410" s="8"/>
      <c r="T1410" s="8"/>
      <c r="U1410" s="8"/>
      <c r="W1410" s="8">
        <f t="shared" si="4431"/>
        <v>47.6</v>
      </c>
      <c r="X1410">
        <v>4028400</v>
      </c>
      <c r="Y1410">
        <f t="shared" si="4432"/>
        <v>1119</v>
      </c>
      <c r="Z1410" s="8">
        <v>60.6</v>
      </c>
      <c r="AA1410" s="8">
        <v>-4.3</v>
      </c>
      <c r="AB1410" s="8">
        <v>95.8</v>
      </c>
      <c r="AC1410" s="4"/>
      <c r="KL1410" s="84"/>
      <c r="KP1410" s="84"/>
      <c r="KS1410" s="74"/>
      <c r="KT1410" s="74"/>
      <c r="KU1410" s="16"/>
      <c r="KV1410" s="72"/>
      <c r="KW1410" s="72"/>
      <c r="KX1410" s="16"/>
      <c r="KZ1410" s="16"/>
      <c r="LA1410" s="16"/>
      <c r="LB1410" s="74"/>
      <c r="LC1410" s="74"/>
    </row>
    <row r="1411" spans="8:315" x14ac:dyDescent="0.35">
      <c r="H1411" s="4"/>
      <c r="J1411" s="8"/>
      <c r="K1411" s="8"/>
      <c r="L1411" s="8"/>
      <c r="M1411" s="8"/>
      <c r="O1411" s="8"/>
      <c r="P1411" s="8"/>
      <c r="R1411" s="8"/>
      <c r="S1411" s="8"/>
      <c r="T1411" s="8"/>
      <c r="U1411" s="8"/>
      <c r="W1411" s="8">
        <f t="shared" si="4431"/>
        <v>47.7</v>
      </c>
      <c r="X1411">
        <v>4032000</v>
      </c>
      <c r="Y1411">
        <f t="shared" si="4432"/>
        <v>1120</v>
      </c>
      <c r="Z1411" s="8">
        <v>35.799999999999997</v>
      </c>
      <c r="AA1411" s="8">
        <v>-4.4000000000000004</v>
      </c>
      <c r="AB1411" s="8">
        <v>96</v>
      </c>
      <c r="AC1411" s="4"/>
      <c r="KL1411" s="84"/>
      <c r="KP1411" s="84"/>
      <c r="KS1411" s="74"/>
      <c r="KT1411" s="74"/>
      <c r="KU1411" s="16"/>
      <c r="KV1411" s="72"/>
      <c r="KW1411" s="72"/>
      <c r="KX1411" s="16"/>
      <c r="KZ1411" s="16"/>
      <c r="LA1411" s="16"/>
      <c r="LB1411" s="74"/>
      <c r="LC1411" s="74"/>
    </row>
    <row r="1412" spans="8:315" x14ac:dyDescent="0.35">
      <c r="H1412" s="4"/>
      <c r="J1412" s="8"/>
      <c r="K1412" s="8"/>
      <c r="L1412" s="8"/>
      <c r="M1412" s="8"/>
      <c r="O1412" s="8"/>
      <c r="P1412" s="8"/>
      <c r="R1412" s="8"/>
      <c r="S1412" s="8"/>
      <c r="T1412" s="8"/>
      <c r="U1412" s="8"/>
      <c r="W1412" s="8">
        <f t="shared" si="4431"/>
        <v>47.7</v>
      </c>
      <c r="X1412">
        <v>4035600</v>
      </c>
      <c r="Y1412">
        <f t="shared" si="4432"/>
        <v>1121</v>
      </c>
      <c r="Z1412" s="8">
        <v>18.600000000000001</v>
      </c>
      <c r="AA1412" s="8">
        <v>-4.3</v>
      </c>
      <c r="AB1412" s="8">
        <v>95.9</v>
      </c>
      <c r="AC1412" s="4"/>
      <c r="KL1412" s="84"/>
      <c r="KP1412" s="84"/>
      <c r="KS1412" s="74"/>
      <c r="KT1412" s="74"/>
      <c r="KU1412" s="16"/>
      <c r="KV1412" s="72"/>
      <c r="KW1412" s="72"/>
      <c r="KX1412" s="16"/>
      <c r="KZ1412" s="16"/>
      <c r="LA1412" s="16"/>
      <c r="LB1412" s="74"/>
      <c r="LC1412" s="74"/>
    </row>
    <row r="1413" spans="8:315" x14ac:dyDescent="0.35">
      <c r="H1413" s="4"/>
      <c r="J1413" s="8"/>
      <c r="K1413" s="8"/>
      <c r="L1413" s="8"/>
      <c r="M1413" s="8"/>
      <c r="O1413" s="8"/>
      <c r="P1413" s="8"/>
      <c r="R1413" s="8"/>
      <c r="S1413" s="8"/>
      <c r="T1413" s="8"/>
      <c r="U1413" s="8"/>
      <c r="W1413" s="8">
        <f t="shared" si="4431"/>
        <v>47.8</v>
      </c>
      <c r="X1413">
        <v>4039200</v>
      </c>
      <c r="Y1413">
        <f t="shared" si="4432"/>
        <v>1122</v>
      </c>
      <c r="Z1413" s="8">
        <v>4.2</v>
      </c>
      <c r="AA1413" s="8">
        <v>-4.0999999999999996</v>
      </c>
      <c r="AB1413" s="8">
        <v>96.3</v>
      </c>
      <c r="AC1413" s="4"/>
      <c r="KL1413" s="84"/>
      <c r="KP1413" s="84"/>
      <c r="KS1413" s="74"/>
      <c r="KT1413" s="74"/>
      <c r="KU1413" s="16"/>
      <c r="KV1413" s="72"/>
      <c r="KW1413" s="72"/>
      <c r="KX1413" s="16"/>
      <c r="KZ1413" s="16"/>
      <c r="LA1413" s="16"/>
      <c r="LB1413" s="74"/>
      <c r="LC1413" s="74"/>
    </row>
    <row r="1414" spans="8:315" x14ac:dyDescent="0.35">
      <c r="H1414" s="4"/>
      <c r="J1414" s="8"/>
      <c r="K1414" s="8"/>
      <c r="L1414" s="8"/>
      <c r="M1414" s="8"/>
      <c r="O1414" s="8"/>
      <c r="P1414" s="8"/>
      <c r="R1414" s="8"/>
      <c r="S1414" s="8"/>
      <c r="T1414" s="8"/>
      <c r="U1414" s="8"/>
      <c r="W1414" s="8">
        <f t="shared" si="4431"/>
        <v>47.8</v>
      </c>
      <c r="X1414">
        <v>4042800</v>
      </c>
      <c r="Y1414">
        <f t="shared" si="4432"/>
        <v>1123</v>
      </c>
      <c r="Z1414" s="8">
        <v>0</v>
      </c>
      <c r="AA1414" s="8">
        <v>-4</v>
      </c>
      <c r="AB1414" s="8">
        <v>96.4</v>
      </c>
      <c r="AC1414" s="4"/>
      <c r="KL1414" s="84"/>
      <c r="KP1414" s="84"/>
      <c r="KS1414" s="74"/>
      <c r="KT1414" s="74"/>
      <c r="KU1414" s="16"/>
      <c r="KV1414" s="72"/>
      <c r="KW1414" s="72"/>
      <c r="KX1414" s="16"/>
      <c r="KZ1414" s="16"/>
      <c r="LA1414" s="16"/>
      <c r="LB1414" s="74"/>
      <c r="LC1414" s="74"/>
    </row>
    <row r="1415" spans="8:315" x14ac:dyDescent="0.35">
      <c r="H1415" s="4"/>
      <c r="J1415" s="8"/>
      <c r="K1415" s="8"/>
      <c r="L1415" s="8"/>
      <c r="M1415" s="8"/>
      <c r="O1415" s="8"/>
      <c r="P1415" s="8"/>
      <c r="R1415" s="8"/>
      <c r="S1415" s="8"/>
      <c r="T1415" s="8"/>
      <c r="U1415" s="8"/>
      <c r="W1415" s="8">
        <f t="shared" si="4431"/>
        <v>47.8</v>
      </c>
      <c r="X1415">
        <v>4046400</v>
      </c>
      <c r="Y1415">
        <f t="shared" si="4432"/>
        <v>1124</v>
      </c>
      <c r="Z1415" s="8">
        <v>0</v>
      </c>
      <c r="AA1415" s="8">
        <v>-4.0999999999999996</v>
      </c>
      <c r="AB1415" s="8">
        <v>94.9</v>
      </c>
      <c r="AC1415" s="4"/>
      <c r="KL1415" s="84"/>
      <c r="KP1415" s="84"/>
      <c r="KS1415" s="74"/>
      <c r="KT1415" s="74"/>
      <c r="KU1415" s="16"/>
      <c r="KV1415" s="72"/>
      <c r="KW1415" s="72"/>
      <c r="KX1415" s="16"/>
      <c r="KZ1415" s="16"/>
      <c r="LA1415" s="16"/>
      <c r="LB1415" s="74"/>
      <c r="LC1415" s="74"/>
    </row>
    <row r="1416" spans="8:315" x14ac:dyDescent="0.35">
      <c r="H1416" s="4"/>
      <c r="J1416" s="8"/>
      <c r="K1416" s="8"/>
      <c r="L1416" s="8"/>
      <c r="M1416" s="8"/>
      <c r="O1416" s="8"/>
      <c r="P1416" s="8"/>
      <c r="R1416" s="8"/>
      <c r="S1416" s="8"/>
      <c r="T1416" s="8"/>
      <c r="U1416" s="8"/>
      <c r="W1416" s="8">
        <f t="shared" si="4431"/>
        <v>47.9</v>
      </c>
      <c r="X1416">
        <v>4050000</v>
      </c>
      <c r="Y1416">
        <f t="shared" si="4432"/>
        <v>1125</v>
      </c>
      <c r="Z1416" s="8">
        <v>0</v>
      </c>
      <c r="AA1416" s="8">
        <v>-4</v>
      </c>
      <c r="AB1416" s="8">
        <v>93.1</v>
      </c>
      <c r="AC1416" s="4"/>
      <c r="KL1416" s="84"/>
      <c r="KP1416" s="84"/>
      <c r="KS1416" s="74"/>
      <c r="KT1416" s="74"/>
      <c r="KU1416" s="16"/>
      <c r="KV1416" s="72"/>
      <c r="KW1416" s="72"/>
      <c r="KX1416" s="16"/>
      <c r="KZ1416" s="16"/>
      <c r="LA1416" s="16"/>
      <c r="LB1416" s="74"/>
      <c r="LC1416" s="74"/>
    </row>
    <row r="1417" spans="8:315" x14ac:dyDescent="0.35">
      <c r="H1417" s="4"/>
      <c r="J1417" s="8"/>
      <c r="K1417" s="8"/>
      <c r="L1417" s="8"/>
      <c r="M1417" s="8"/>
      <c r="O1417" s="8"/>
      <c r="P1417" s="8"/>
      <c r="R1417" s="8"/>
      <c r="S1417" s="8"/>
      <c r="T1417" s="8"/>
      <c r="U1417" s="8"/>
      <c r="W1417" s="8">
        <f t="shared" si="4431"/>
        <v>47.9</v>
      </c>
      <c r="X1417">
        <v>4053600</v>
      </c>
      <c r="Y1417">
        <f t="shared" si="4432"/>
        <v>1126</v>
      </c>
      <c r="Z1417" s="8">
        <v>0</v>
      </c>
      <c r="AA1417" s="8">
        <v>-3.9</v>
      </c>
      <c r="AB1417" s="8">
        <v>89.9</v>
      </c>
      <c r="AC1417" s="4"/>
      <c r="KL1417" s="84"/>
      <c r="KP1417" s="84"/>
      <c r="KS1417" s="74"/>
      <c r="KT1417" s="74"/>
      <c r="KU1417" s="16"/>
      <c r="KV1417" s="72"/>
      <c r="KW1417" s="72"/>
      <c r="KX1417" s="16"/>
      <c r="KZ1417" s="16"/>
      <c r="LA1417" s="16"/>
      <c r="LB1417" s="74"/>
      <c r="LC1417" s="74"/>
    </row>
    <row r="1418" spans="8:315" x14ac:dyDescent="0.35">
      <c r="H1418" s="4"/>
      <c r="J1418" s="8"/>
      <c r="K1418" s="8"/>
      <c r="L1418" s="8"/>
      <c r="M1418" s="8"/>
      <c r="O1418" s="8"/>
      <c r="P1418" s="8"/>
      <c r="R1418" s="8"/>
      <c r="S1418" s="8"/>
      <c r="T1418" s="8"/>
      <c r="U1418" s="8"/>
      <c r="W1418" s="8">
        <f t="shared" si="4431"/>
        <v>48</v>
      </c>
      <c r="X1418">
        <v>4057200</v>
      </c>
      <c r="Y1418">
        <f t="shared" si="4432"/>
        <v>1127</v>
      </c>
      <c r="Z1418" s="8">
        <v>0</v>
      </c>
      <c r="AA1418" s="8">
        <v>-3.9</v>
      </c>
      <c r="AB1418" s="8">
        <v>87.4</v>
      </c>
      <c r="AC1418" s="4"/>
      <c r="KL1418" s="84"/>
      <c r="KP1418" s="84"/>
      <c r="KS1418" s="74"/>
      <c r="KT1418" s="74"/>
      <c r="KU1418" s="16"/>
      <c r="KV1418" s="72"/>
      <c r="KW1418" s="72"/>
      <c r="KX1418" s="16"/>
      <c r="KZ1418" s="16"/>
      <c r="LA1418" s="16"/>
      <c r="LB1418" s="74"/>
      <c r="LC1418" s="74"/>
    </row>
    <row r="1419" spans="8:315" x14ac:dyDescent="0.35">
      <c r="H1419" s="4"/>
      <c r="J1419" s="8"/>
      <c r="K1419" s="8"/>
      <c r="L1419" s="8"/>
      <c r="M1419" s="8"/>
      <c r="O1419" s="8"/>
      <c r="P1419" s="8"/>
      <c r="R1419" s="8"/>
      <c r="S1419" s="8"/>
      <c r="T1419" s="8"/>
      <c r="U1419" s="8"/>
      <c r="W1419" s="8">
        <f t="shared" si="4431"/>
        <v>48</v>
      </c>
      <c r="X1419">
        <v>4060800</v>
      </c>
      <c r="Y1419">
        <f t="shared" si="4432"/>
        <v>1128</v>
      </c>
      <c r="Z1419" s="8">
        <v>0</v>
      </c>
      <c r="AA1419" s="8">
        <v>-4.3</v>
      </c>
      <c r="AB1419" s="8">
        <v>86</v>
      </c>
      <c r="AC1419" s="4"/>
      <c r="KL1419" s="84"/>
      <c r="KP1419" s="84"/>
      <c r="KS1419" s="74"/>
      <c r="KT1419" s="74"/>
      <c r="KU1419" s="16"/>
      <c r="KV1419" s="72"/>
      <c r="KW1419" s="72"/>
      <c r="KX1419" s="16"/>
      <c r="KZ1419" s="16"/>
      <c r="LA1419" s="16"/>
      <c r="LB1419" s="74"/>
      <c r="LC1419" s="74"/>
    </row>
    <row r="1420" spans="8:315" x14ac:dyDescent="0.35">
      <c r="H1420" s="4"/>
      <c r="J1420" s="8"/>
      <c r="K1420" s="8"/>
      <c r="L1420" s="8"/>
      <c r="M1420" s="8"/>
      <c r="O1420" s="8"/>
      <c r="P1420" s="8"/>
      <c r="R1420" s="8"/>
      <c r="S1420" s="8"/>
      <c r="T1420" s="8"/>
      <c r="U1420" s="8"/>
      <c r="W1420" s="8">
        <f t="shared" si="4431"/>
        <v>48</v>
      </c>
      <c r="X1420">
        <v>4064400</v>
      </c>
      <c r="Y1420">
        <f t="shared" si="4432"/>
        <v>1129</v>
      </c>
      <c r="Z1420" s="8">
        <v>0</v>
      </c>
      <c r="AA1420" s="8">
        <v>-4.7</v>
      </c>
      <c r="AB1420" s="8">
        <v>83.2</v>
      </c>
      <c r="AC1420" s="4"/>
      <c r="KL1420" s="84"/>
      <c r="KP1420" s="84"/>
      <c r="KS1420" s="74"/>
      <c r="KT1420" s="74"/>
      <c r="KU1420" s="16"/>
      <c r="KV1420" s="72"/>
      <c r="KW1420" s="72"/>
      <c r="KX1420" s="16"/>
      <c r="KZ1420" s="16"/>
      <c r="LA1420" s="16"/>
      <c r="LB1420" s="74"/>
      <c r="LC1420" s="74"/>
    </row>
    <row r="1421" spans="8:315" x14ac:dyDescent="0.35">
      <c r="H1421" s="4"/>
      <c r="J1421" s="8"/>
      <c r="K1421" s="8"/>
      <c r="L1421" s="8"/>
      <c r="M1421" s="8"/>
      <c r="O1421" s="8"/>
      <c r="P1421" s="8"/>
      <c r="R1421" s="8"/>
      <c r="S1421" s="8"/>
      <c r="T1421" s="8"/>
      <c r="U1421" s="8"/>
      <c r="W1421" s="8">
        <f t="shared" si="4431"/>
        <v>48.1</v>
      </c>
      <c r="X1421">
        <v>4068000</v>
      </c>
      <c r="Y1421">
        <f t="shared" si="4432"/>
        <v>1130</v>
      </c>
      <c r="Z1421" s="8">
        <v>0</v>
      </c>
      <c r="AA1421" s="8">
        <v>-4.3</v>
      </c>
      <c r="AB1421" s="8">
        <v>80.099999999999994</v>
      </c>
      <c r="AC1421" s="4"/>
      <c r="KL1421" s="84"/>
      <c r="KP1421" s="84"/>
      <c r="KS1421" s="74"/>
      <c r="KT1421" s="74"/>
      <c r="KU1421" s="16"/>
      <c r="KV1421" s="72"/>
      <c r="KW1421" s="72"/>
      <c r="KX1421" s="16"/>
      <c r="KZ1421" s="16"/>
      <c r="LA1421" s="16"/>
      <c r="LB1421" s="74"/>
      <c r="LC1421" s="74"/>
    </row>
    <row r="1422" spans="8:315" x14ac:dyDescent="0.35">
      <c r="H1422" s="4"/>
      <c r="J1422" s="8"/>
      <c r="K1422" s="8"/>
      <c r="L1422" s="8"/>
      <c r="M1422" s="8"/>
      <c r="O1422" s="8"/>
      <c r="P1422" s="8"/>
      <c r="R1422" s="8"/>
      <c r="S1422" s="8"/>
      <c r="T1422" s="8"/>
      <c r="U1422" s="8"/>
      <c r="W1422" s="8">
        <f t="shared" si="4431"/>
        <v>48.1</v>
      </c>
      <c r="X1422">
        <v>4071600</v>
      </c>
      <c r="Y1422">
        <f t="shared" si="4432"/>
        <v>1131</v>
      </c>
      <c r="Z1422" s="8">
        <v>0</v>
      </c>
      <c r="AA1422" s="8">
        <v>-4.9000000000000004</v>
      </c>
      <c r="AB1422" s="8">
        <v>84.9</v>
      </c>
      <c r="AC1422" s="4"/>
      <c r="KL1422" s="84"/>
      <c r="KP1422" s="84"/>
      <c r="KS1422" s="74"/>
      <c r="KT1422" s="74"/>
      <c r="KU1422" s="16"/>
      <c r="KV1422" s="72"/>
      <c r="KW1422" s="72"/>
      <c r="KX1422" s="16"/>
      <c r="KZ1422" s="16"/>
      <c r="LA1422" s="16"/>
      <c r="LB1422" s="74"/>
      <c r="LC1422" s="74"/>
    </row>
    <row r="1423" spans="8:315" x14ac:dyDescent="0.35">
      <c r="H1423" s="4"/>
      <c r="J1423" s="8"/>
      <c r="K1423" s="8"/>
      <c r="L1423" s="8"/>
      <c r="M1423" s="8"/>
      <c r="O1423" s="8"/>
      <c r="P1423" s="8"/>
      <c r="R1423" s="8"/>
      <c r="S1423" s="8"/>
      <c r="T1423" s="8"/>
      <c r="U1423" s="8"/>
      <c r="W1423" s="8">
        <f t="shared" si="4431"/>
        <v>48.2</v>
      </c>
      <c r="X1423">
        <v>4075200</v>
      </c>
      <c r="Y1423">
        <f t="shared" si="4432"/>
        <v>1132</v>
      </c>
      <c r="Z1423" s="8">
        <v>0</v>
      </c>
      <c r="AA1423" s="8">
        <v>-7.4</v>
      </c>
      <c r="AB1423" s="8">
        <v>95.1</v>
      </c>
      <c r="AC1423" s="4"/>
      <c r="KL1423" s="84"/>
      <c r="KP1423" s="84"/>
      <c r="KS1423" s="74"/>
      <c r="KT1423" s="74"/>
      <c r="KU1423" s="16"/>
      <c r="KV1423" s="72"/>
      <c r="KW1423" s="72"/>
      <c r="KX1423" s="16"/>
      <c r="KZ1423" s="16"/>
      <c r="LA1423" s="16"/>
      <c r="LB1423" s="74"/>
      <c r="LC1423" s="74"/>
    </row>
    <row r="1424" spans="8:315" x14ac:dyDescent="0.35">
      <c r="H1424" s="4"/>
      <c r="J1424" s="8"/>
      <c r="K1424" s="8"/>
      <c r="L1424" s="8"/>
      <c r="M1424" s="8"/>
      <c r="O1424" s="8"/>
      <c r="P1424" s="8"/>
      <c r="R1424" s="8"/>
      <c r="S1424" s="8"/>
      <c r="T1424" s="8"/>
      <c r="U1424" s="8"/>
      <c r="W1424" s="8">
        <f t="shared" si="4431"/>
        <v>48.2</v>
      </c>
      <c r="X1424">
        <v>4078800</v>
      </c>
      <c r="Y1424">
        <f t="shared" si="4432"/>
        <v>1133</v>
      </c>
      <c r="Z1424" s="8">
        <v>0</v>
      </c>
      <c r="AA1424" s="8">
        <v>-7.8</v>
      </c>
      <c r="AB1424" s="8">
        <v>92.8</v>
      </c>
      <c r="AC1424" s="4"/>
      <c r="KL1424" s="84"/>
      <c r="KP1424" s="84"/>
      <c r="KS1424" s="74"/>
      <c r="KT1424" s="74"/>
      <c r="KU1424" s="16"/>
      <c r="KV1424" s="72"/>
      <c r="KW1424" s="72"/>
      <c r="KX1424" s="16"/>
      <c r="KZ1424" s="16"/>
      <c r="LA1424" s="16"/>
      <c r="LB1424" s="74"/>
      <c r="LC1424" s="74"/>
    </row>
    <row r="1425" spans="8:315" x14ac:dyDescent="0.35">
      <c r="H1425" s="4"/>
      <c r="J1425" s="8"/>
      <c r="K1425" s="8"/>
      <c r="L1425" s="8"/>
      <c r="M1425" s="8"/>
      <c r="O1425" s="8"/>
      <c r="P1425" s="8"/>
      <c r="R1425" s="8"/>
      <c r="S1425" s="8"/>
      <c r="T1425" s="8"/>
      <c r="U1425" s="8"/>
      <c r="W1425" s="8">
        <f t="shared" si="4431"/>
        <v>48.3</v>
      </c>
      <c r="X1425">
        <v>4082400</v>
      </c>
      <c r="Y1425">
        <f t="shared" si="4432"/>
        <v>1134</v>
      </c>
      <c r="Z1425" s="8">
        <v>0</v>
      </c>
      <c r="AA1425" s="8">
        <v>-7.8</v>
      </c>
      <c r="AB1425" s="8">
        <v>95</v>
      </c>
      <c r="AC1425" s="4"/>
      <c r="KL1425" s="84"/>
      <c r="KP1425" s="84"/>
      <c r="KS1425" s="74"/>
      <c r="KT1425" s="74"/>
      <c r="KU1425" s="16"/>
      <c r="KV1425" s="72"/>
      <c r="KW1425" s="72"/>
      <c r="KX1425" s="16"/>
      <c r="KZ1425" s="16"/>
      <c r="LA1425" s="16"/>
      <c r="LB1425" s="74"/>
      <c r="LC1425" s="74"/>
    </row>
    <row r="1426" spans="8:315" x14ac:dyDescent="0.35">
      <c r="H1426" s="4"/>
      <c r="J1426" s="8"/>
      <c r="K1426" s="8"/>
      <c r="L1426" s="8"/>
      <c r="M1426" s="8"/>
      <c r="O1426" s="8"/>
      <c r="P1426" s="8"/>
      <c r="R1426" s="8"/>
      <c r="S1426" s="8"/>
      <c r="T1426" s="8"/>
      <c r="U1426" s="8"/>
      <c r="W1426" s="8">
        <f t="shared" si="4431"/>
        <v>48.3</v>
      </c>
      <c r="X1426">
        <v>4086000</v>
      </c>
      <c r="Y1426">
        <f t="shared" si="4432"/>
        <v>1135</v>
      </c>
      <c r="Z1426" s="8">
        <v>0</v>
      </c>
      <c r="AA1426" s="8">
        <v>-8.4</v>
      </c>
      <c r="AB1426" s="8">
        <v>95.4</v>
      </c>
      <c r="AC1426" s="4"/>
      <c r="KL1426" s="84"/>
      <c r="KP1426" s="84"/>
      <c r="KS1426" s="74"/>
      <c r="KT1426" s="74"/>
      <c r="KU1426" s="16"/>
      <c r="KV1426" s="72"/>
      <c r="KW1426" s="72"/>
      <c r="KX1426" s="16"/>
      <c r="KZ1426" s="16"/>
      <c r="LA1426" s="16"/>
      <c r="LB1426" s="74"/>
      <c r="LC1426" s="74"/>
    </row>
    <row r="1427" spans="8:315" x14ac:dyDescent="0.35">
      <c r="H1427" s="4"/>
      <c r="J1427" s="8"/>
      <c r="K1427" s="8"/>
      <c r="L1427" s="8"/>
      <c r="M1427" s="8"/>
      <c r="O1427" s="8"/>
      <c r="P1427" s="8"/>
      <c r="R1427" s="8"/>
      <c r="S1427" s="8"/>
      <c r="T1427" s="8"/>
      <c r="U1427" s="8"/>
      <c r="W1427" s="8">
        <f t="shared" si="4431"/>
        <v>48.3</v>
      </c>
      <c r="X1427">
        <v>4089600</v>
      </c>
      <c r="Y1427">
        <f t="shared" si="4432"/>
        <v>1136</v>
      </c>
      <c r="Z1427" s="8">
        <v>40</v>
      </c>
      <c r="AA1427" s="8">
        <v>-9.9</v>
      </c>
      <c r="AB1427" s="8">
        <v>93.6</v>
      </c>
      <c r="AC1427" s="4"/>
      <c r="KL1427" s="84"/>
      <c r="KP1427" s="84"/>
      <c r="KS1427" s="74"/>
      <c r="KT1427" s="74"/>
      <c r="KU1427" s="16"/>
      <c r="KV1427" s="72"/>
      <c r="KW1427" s="72"/>
      <c r="KX1427" s="16"/>
      <c r="KZ1427" s="16"/>
      <c r="LA1427" s="16"/>
      <c r="LB1427" s="74"/>
      <c r="LC1427" s="74"/>
    </row>
    <row r="1428" spans="8:315" x14ac:dyDescent="0.35">
      <c r="H1428" s="4"/>
      <c r="J1428" s="8"/>
      <c r="K1428" s="8"/>
      <c r="L1428" s="8"/>
      <c r="M1428" s="8"/>
      <c r="O1428" s="8"/>
      <c r="P1428" s="8"/>
      <c r="R1428" s="8"/>
      <c r="S1428" s="8"/>
      <c r="T1428" s="8"/>
      <c r="U1428" s="8"/>
      <c r="W1428" s="8">
        <f t="shared" si="4431"/>
        <v>48.4</v>
      </c>
      <c r="X1428">
        <v>4093200</v>
      </c>
      <c r="Y1428">
        <f t="shared" si="4432"/>
        <v>1137</v>
      </c>
      <c r="Z1428" s="8">
        <v>223.9</v>
      </c>
      <c r="AA1428" s="8">
        <v>-8</v>
      </c>
      <c r="AB1428" s="8">
        <v>95</v>
      </c>
      <c r="AC1428" s="4"/>
      <c r="KL1428" s="84"/>
      <c r="KP1428" s="84"/>
      <c r="KS1428" s="74"/>
      <c r="KT1428" s="74"/>
      <c r="KU1428" s="16"/>
      <c r="KV1428" s="72"/>
      <c r="KW1428" s="72"/>
      <c r="KX1428" s="16"/>
      <c r="KZ1428" s="16"/>
      <c r="LA1428" s="16"/>
      <c r="LB1428" s="74"/>
      <c r="LC1428" s="74"/>
    </row>
    <row r="1429" spans="8:315" x14ac:dyDescent="0.35">
      <c r="H1429" s="4"/>
      <c r="J1429" s="8"/>
      <c r="K1429" s="8"/>
      <c r="L1429" s="8"/>
      <c r="M1429" s="8"/>
      <c r="O1429" s="8"/>
      <c r="P1429" s="8"/>
      <c r="R1429" s="8"/>
      <c r="S1429" s="8"/>
      <c r="T1429" s="8"/>
      <c r="U1429" s="8"/>
      <c r="W1429" s="8">
        <f t="shared" si="4431"/>
        <v>48.4</v>
      </c>
      <c r="X1429">
        <v>4096800</v>
      </c>
      <c r="Y1429">
        <f t="shared" si="4432"/>
        <v>1138</v>
      </c>
      <c r="Z1429" s="8">
        <v>236.4</v>
      </c>
      <c r="AA1429" s="8">
        <v>-5.6</v>
      </c>
      <c r="AB1429" s="8">
        <v>85.2</v>
      </c>
      <c r="AC1429" s="4"/>
      <c r="KL1429" s="84"/>
      <c r="KP1429" s="84"/>
      <c r="KS1429" s="74"/>
      <c r="KT1429" s="74"/>
      <c r="KU1429" s="16"/>
      <c r="KV1429" s="72"/>
      <c r="KW1429" s="72"/>
      <c r="KX1429" s="16"/>
      <c r="KZ1429" s="16"/>
      <c r="LA1429" s="16"/>
      <c r="LB1429" s="74"/>
      <c r="LC1429" s="74"/>
    </row>
    <row r="1430" spans="8:315" x14ac:dyDescent="0.35">
      <c r="H1430" s="4"/>
      <c r="J1430" s="8"/>
      <c r="K1430" s="8"/>
      <c r="L1430" s="8"/>
      <c r="M1430" s="8"/>
      <c r="O1430" s="8"/>
      <c r="P1430" s="8"/>
      <c r="R1430" s="8"/>
      <c r="S1430" s="8"/>
      <c r="T1430" s="8"/>
      <c r="U1430" s="8"/>
      <c r="W1430" s="8">
        <f t="shared" si="4431"/>
        <v>48.5</v>
      </c>
      <c r="X1430">
        <v>4100400</v>
      </c>
      <c r="Y1430">
        <f t="shared" si="4432"/>
        <v>1139</v>
      </c>
      <c r="Z1430" s="8">
        <v>363.9</v>
      </c>
      <c r="AA1430" s="8">
        <v>-3.8</v>
      </c>
      <c r="AB1430" s="8">
        <v>77</v>
      </c>
      <c r="AC1430" s="4"/>
      <c r="KL1430" s="84"/>
      <c r="KP1430" s="84"/>
      <c r="KS1430" s="74"/>
      <c r="KT1430" s="74"/>
      <c r="KU1430" s="16"/>
      <c r="KV1430" s="72"/>
      <c r="KW1430" s="72"/>
      <c r="KX1430" s="16"/>
      <c r="KZ1430" s="16"/>
      <c r="LA1430" s="16"/>
      <c r="LB1430" s="74"/>
      <c r="LC1430" s="74"/>
    </row>
    <row r="1431" spans="8:315" x14ac:dyDescent="0.35">
      <c r="H1431" s="4"/>
      <c r="J1431" s="8"/>
      <c r="K1431" s="8"/>
      <c r="L1431" s="8"/>
      <c r="M1431" s="8"/>
      <c r="O1431" s="8"/>
      <c r="P1431" s="8"/>
      <c r="R1431" s="8"/>
      <c r="S1431" s="8"/>
      <c r="T1431" s="8"/>
      <c r="U1431" s="8"/>
      <c r="W1431" s="8">
        <f t="shared" si="4431"/>
        <v>48.5</v>
      </c>
      <c r="X1431">
        <v>4104000</v>
      </c>
      <c r="Y1431">
        <f t="shared" si="4432"/>
        <v>1140</v>
      </c>
      <c r="Z1431" s="8">
        <v>380.8</v>
      </c>
      <c r="AA1431" s="8">
        <v>-2.4</v>
      </c>
      <c r="AB1431" s="8">
        <v>72.599999999999994</v>
      </c>
      <c r="AC1431" s="4"/>
      <c r="KL1431" s="84"/>
      <c r="KP1431" s="84"/>
      <c r="KS1431" s="74"/>
      <c r="KT1431" s="74"/>
      <c r="KU1431" s="16"/>
      <c r="KV1431" s="72"/>
      <c r="KW1431" s="72"/>
      <c r="KX1431" s="16"/>
      <c r="KZ1431" s="16"/>
      <c r="LA1431" s="16"/>
      <c r="LB1431" s="74"/>
      <c r="LC1431" s="74"/>
    </row>
    <row r="1432" spans="8:315" x14ac:dyDescent="0.35">
      <c r="H1432" s="4"/>
      <c r="J1432" s="8"/>
      <c r="K1432" s="8"/>
      <c r="L1432" s="8"/>
      <c r="M1432" s="8"/>
      <c r="O1432" s="8"/>
      <c r="P1432" s="8"/>
      <c r="R1432" s="8"/>
      <c r="S1432" s="8"/>
      <c r="T1432" s="8"/>
      <c r="U1432" s="8"/>
      <c r="W1432" s="8">
        <f t="shared" si="4431"/>
        <v>48.5</v>
      </c>
      <c r="X1432">
        <v>4107600</v>
      </c>
      <c r="Y1432">
        <f t="shared" si="4432"/>
        <v>1141</v>
      </c>
      <c r="Z1432" s="8">
        <v>547.5</v>
      </c>
      <c r="AA1432" s="8">
        <v>-0.8</v>
      </c>
      <c r="AB1432" s="8">
        <v>68.8</v>
      </c>
      <c r="AC1432" s="4"/>
      <c r="KL1432" s="84"/>
      <c r="KP1432" s="84"/>
      <c r="KS1432" s="74"/>
      <c r="KT1432" s="74"/>
      <c r="KU1432" s="16"/>
      <c r="KV1432" s="72"/>
      <c r="KW1432" s="72"/>
      <c r="KX1432" s="16"/>
      <c r="KZ1432" s="16"/>
      <c r="LA1432" s="16"/>
      <c r="LB1432" s="74"/>
      <c r="LC1432" s="74"/>
    </row>
    <row r="1433" spans="8:315" x14ac:dyDescent="0.35">
      <c r="H1433" s="4"/>
      <c r="J1433" s="8"/>
      <c r="K1433" s="8"/>
      <c r="L1433" s="8"/>
      <c r="M1433" s="8"/>
      <c r="O1433" s="8"/>
      <c r="P1433" s="8"/>
      <c r="R1433" s="8"/>
      <c r="S1433" s="8"/>
      <c r="T1433" s="8"/>
      <c r="U1433" s="8"/>
      <c r="W1433" s="8">
        <f t="shared" si="4431"/>
        <v>48.6</v>
      </c>
      <c r="X1433">
        <v>4111200</v>
      </c>
      <c r="Y1433">
        <f t="shared" si="4432"/>
        <v>1142</v>
      </c>
      <c r="Z1433" s="8">
        <v>347.5</v>
      </c>
      <c r="AA1433" s="8">
        <v>-0.2</v>
      </c>
      <c r="AB1433" s="8">
        <v>70.900000000000006</v>
      </c>
      <c r="AC1433" s="4"/>
      <c r="KL1433" s="84"/>
      <c r="KP1433" s="84"/>
      <c r="KS1433" s="74"/>
      <c r="KT1433" s="74"/>
      <c r="KU1433" s="16"/>
      <c r="KV1433" s="72"/>
      <c r="KW1433" s="72"/>
      <c r="KX1433" s="16"/>
      <c r="KZ1433" s="16"/>
      <c r="LA1433" s="16"/>
      <c r="LB1433" s="74"/>
      <c r="LC1433" s="74"/>
    </row>
    <row r="1434" spans="8:315" x14ac:dyDescent="0.35">
      <c r="H1434" s="4"/>
      <c r="J1434" s="8"/>
      <c r="K1434" s="8"/>
      <c r="L1434" s="8"/>
      <c r="M1434" s="8"/>
      <c r="O1434" s="8"/>
      <c r="P1434" s="8"/>
      <c r="R1434" s="8"/>
      <c r="S1434" s="8"/>
      <c r="T1434" s="8"/>
      <c r="U1434" s="8"/>
      <c r="W1434" s="8">
        <f t="shared" si="4431"/>
        <v>48.6</v>
      </c>
      <c r="X1434">
        <v>4114800</v>
      </c>
      <c r="Y1434">
        <f t="shared" si="4432"/>
        <v>1143</v>
      </c>
      <c r="Z1434" s="8">
        <v>119.7</v>
      </c>
      <c r="AA1434" s="8">
        <v>-1</v>
      </c>
      <c r="AB1434" s="8">
        <v>93.5</v>
      </c>
      <c r="AC1434" s="4"/>
      <c r="KL1434" s="84"/>
      <c r="KP1434" s="84"/>
      <c r="KS1434" s="74"/>
      <c r="KT1434" s="74"/>
      <c r="KU1434" s="16"/>
      <c r="KV1434" s="72"/>
      <c r="KW1434" s="72"/>
      <c r="KX1434" s="16"/>
      <c r="KZ1434" s="16"/>
      <c r="LA1434" s="16"/>
      <c r="LB1434" s="74"/>
      <c r="LC1434" s="74"/>
    </row>
    <row r="1435" spans="8:315" x14ac:dyDescent="0.35">
      <c r="H1435" s="4"/>
      <c r="J1435" s="8"/>
      <c r="K1435" s="8"/>
      <c r="L1435" s="8"/>
      <c r="M1435" s="8"/>
      <c r="O1435" s="8"/>
      <c r="P1435" s="8"/>
      <c r="R1435" s="8"/>
      <c r="S1435" s="8"/>
      <c r="T1435" s="8"/>
      <c r="U1435" s="8"/>
      <c r="W1435" s="8">
        <f t="shared" si="4431"/>
        <v>48.7</v>
      </c>
      <c r="X1435">
        <v>4118400</v>
      </c>
      <c r="Y1435">
        <f t="shared" si="4432"/>
        <v>1144</v>
      </c>
      <c r="Z1435" s="8">
        <v>91.4</v>
      </c>
      <c r="AA1435" s="8">
        <v>-1.1000000000000001</v>
      </c>
      <c r="AB1435" s="8">
        <v>90.1</v>
      </c>
      <c r="AC1435" s="4"/>
      <c r="KL1435" s="84"/>
      <c r="KP1435" s="84"/>
      <c r="KS1435" s="74"/>
      <c r="KT1435" s="74"/>
      <c r="KU1435" s="16"/>
      <c r="KV1435" s="72"/>
      <c r="KW1435" s="72"/>
      <c r="KX1435" s="16"/>
      <c r="KZ1435" s="16"/>
      <c r="LA1435" s="16"/>
      <c r="LB1435" s="74"/>
      <c r="LC1435" s="74"/>
    </row>
    <row r="1436" spans="8:315" x14ac:dyDescent="0.35">
      <c r="H1436" s="4"/>
      <c r="J1436" s="8"/>
      <c r="K1436" s="8"/>
      <c r="L1436" s="8"/>
      <c r="M1436" s="8"/>
      <c r="O1436" s="8"/>
      <c r="P1436" s="8"/>
      <c r="R1436" s="8"/>
      <c r="S1436" s="8"/>
      <c r="T1436" s="8"/>
      <c r="U1436" s="8"/>
      <c r="W1436" s="8">
        <f t="shared" si="4431"/>
        <v>48.7</v>
      </c>
      <c r="X1436">
        <v>4122000</v>
      </c>
      <c r="Y1436">
        <f t="shared" si="4432"/>
        <v>1145</v>
      </c>
      <c r="Z1436" s="8">
        <v>57.5</v>
      </c>
      <c r="AA1436" s="8">
        <v>-4.5</v>
      </c>
      <c r="AB1436" s="8">
        <v>83</v>
      </c>
      <c r="AC1436" s="4"/>
      <c r="KL1436" s="84"/>
      <c r="KP1436" s="84"/>
      <c r="KS1436" s="74"/>
      <c r="KT1436" s="74"/>
      <c r="KU1436" s="16"/>
      <c r="KV1436" s="72"/>
      <c r="KW1436" s="72"/>
      <c r="KX1436" s="16"/>
      <c r="KZ1436" s="16"/>
      <c r="LA1436" s="16"/>
      <c r="LB1436" s="74"/>
      <c r="LC1436" s="74"/>
    </row>
    <row r="1437" spans="8:315" x14ac:dyDescent="0.35">
      <c r="H1437" s="4"/>
      <c r="J1437" s="8"/>
      <c r="K1437" s="8"/>
      <c r="L1437" s="8"/>
      <c r="M1437" s="8"/>
      <c r="O1437" s="8"/>
      <c r="P1437" s="8"/>
      <c r="R1437" s="8"/>
      <c r="S1437" s="8"/>
      <c r="T1437" s="8"/>
      <c r="U1437" s="8"/>
      <c r="W1437" s="8">
        <f t="shared" si="4431"/>
        <v>48.8</v>
      </c>
      <c r="X1437">
        <v>4125600</v>
      </c>
      <c r="Y1437">
        <f t="shared" si="4432"/>
        <v>1146</v>
      </c>
      <c r="Z1437" s="8">
        <v>8.9</v>
      </c>
      <c r="AA1437" s="8">
        <v>-5.8</v>
      </c>
      <c r="AB1437" s="8">
        <v>72.2</v>
      </c>
      <c r="AC1437" s="4"/>
      <c r="KL1437" s="84"/>
      <c r="KP1437" s="84"/>
      <c r="KS1437" s="74"/>
      <c r="KT1437" s="74"/>
      <c r="KU1437" s="16"/>
      <c r="KV1437" s="72"/>
      <c r="KW1437" s="72"/>
      <c r="KX1437" s="16"/>
      <c r="KZ1437" s="16"/>
      <c r="LA1437" s="16"/>
      <c r="LB1437" s="74"/>
      <c r="LC1437" s="74"/>
    </row>
    <row r="1438" spans="8:315" x14ac:dyDescent="0.35">
      <c r="H1438" s="4"/>
      <c r="J1438" s="8"/>
      <c r="K1438" s="8"/>
      <c r="L1438" s="8"/>
      <c r="M1438" s="8"/>
      <c r="O1438" s="8"/>
      <c r="P1438" s="8"/>
      <c r="R1438" s="8"/>
      <c r="S1438" s="8"/>
      <c r="T1438" s="8"/>
      <c r="U1438" s="8"/>
      <c r="W1438" s="8">
        <f t="shared" si="4431"/>
        <v>48.8</v>
      </c>
      <c r="X1438">
        <v>4129200</v>
      </c>
      <c r="Y1438">
        <f t="shared" si="4432"/>
        <v>1147</v>
      </c>
      <c r="Z1438" s="8">
        <v>0</v>
      </c>
      <c r="AA1438" s="8">
        <v>-7.3</v>
      </c>
      <c r="AB1438" s="8">
        <v>68.8</v>
      </c>
      <c r="AC1438" s="4"/>
      <c r="KL1438" s="84"/>
      <c r="KP1438" s="84"/>
      <c r="KS1438" s="74"/>
      <c r="KT1438" s="74"/>
      <c r="KU1438" s="16"/>
      <c r="KV1438" s="72"/>
      <c r="KW1438" s="72"/>
      <c r="KX1438" s="16"/>
      <c r="KZ1438" s="16"/>
      <c r="LA1438" s="16"/>
      <c r="LB1438" s="74"/>
      <c r="LC1438" s="74"/>
    </row>
    <row r="1439" spans="8:315" x14ac:dyDescent="0.35">
      <c r="H1439" s="4"/>
      <c r="J1439" s="8"/>
      <c r="K1439" s="8"/>
      <c r="L1439" s="8"/>
      <c r="M1439" s="8"/>
      <c r="O1439" s="8"/>
      <c r="P1439" s="8"/>
      <c r="R1439" s="8"/>
      <c r="S1439" s="8"/>
      <c r="T1439" s="8"/>
      <c r="U1439" s="8"/>
      <c r="W1439" s="8">
        <f t="shared" si="4431"/>
        <v>48.8</v>
      </c>
      <c r="X1439">
        <v>4132800</v>
      </c>
      <c r="Y1439">
        <f t="shared" si="4432"/>
        <v>1148</v>
      </c>
      <c r="Z1439" s="8">
        <v>0</v>
      </c>
      <c r="AA1439" s="8">
        <v>-9.3000000000000007</v>
      </c>
      <c r="AB1439" s="8">
        <v>72.099999999999994</v>
      </c>
      <c r="AC1439" s="4"/>
      <c r="KL1439" s="84"/>
      <c r="KP1439" s="84"/>
      <c r="KS1439" s="74"/>
      <c r="KT1439" s="74"/>
      <c r="KU1439" s="16"/>
      <c r="KV1439" s="72"/>
      <c r="KW1439" s="72"/>
      <c r="KX1439" s="16"/>
      <c r="KZ1439" s="16"/>
      <c r="LA1439" s="16"/>
      <c r="LB1439" s="74"/>
      <c r="LC1439" s="74"/>
    </row>
    <row r="1440" spans="8:315" x14ac:dyDescent="0.35">
      <c r="H1440" s="4"/>
      <c r="J1440" s="8"/>
      <c r="K1440" s="8"/>
      <c r="L1440" s="8"/>
      <c r="M1440" s="8"/>
      <c r="O1440" s="8"/>
      <c r="P1440" s="8"/>
      <c r="R1440" s="8"/>
      <c r="S1440" s="8"/>
      <c r="T1440" s="8"/>
      <c r="U1440" s="8"/>
      <c r="W1440" s="8">
        <f t="shared" si="4431"/>
        <v>48.9</v>
      </c>
      <c r="X1440">
        <v>4136400</v>
      </c>
      <c r="Y1440">
        <f t="shared" si="4432"/>
        <v>1149</v>
      </c>
      <c r="Z1440" s="8">
        <v>0</v>
      </c>
      <c r="AA1440" s="8">
        <v>-10.199999999999999</v>
      </c>
      <c r="AB1440" s="8">
        <v>66.099999999999994</v>
      </c>
      <c r="AC1440" s="4"/>
      <c r="KL1440" s="84"/>
      <c r="KP1440" s="84"/>
      <c r="KS1440" s="74"/>
      <c r="KT1440" s="74"/>
      <c r="KU1440" s="16"/>
      <c r="KV1440" s="72"/>
      <c r="KW1440" s="72"/>
      <c r="KX1440" s="16"/>
      <c r="KZ1440" s="16"/>
      <c r="LA1440" s="16"/>
      <c r="LB1440" s="74"/>
      <c r="LC1440" s="74"/>
    </row>
    <row r="1441" spans="8:315" x14ac:dyDescent="0.35">
      <c r="H1441" s="4"/>
      <c r="J1441" s="8"/>
      <c r="K1441" s="8"/>
      <c r="L1441" s="8"/>
      <c r="M1441" s="8"/>
      <c r="O1441" s="8"/>
      <c r="P1441" s="8"/>
      <c r="R1441" s="8"/>
      <c r="S1441" s="8"/>
      <c r="T1441" s="8"/>
      <c r="U1441" s="8"/>
      <c r="W1441" s="8">
        <f t="shared" si="4431"/>
        <v>48.9</v>
      </c>
      <c r="X1441">
        <v>4140000</v>
      </c>
      <c r="Y1441">
        <f t="shared" si="4432"/>
        <v>1150</v>
      </c>
      <c r="Z1441" s="8">
        <v>0</v>
      </c>
      <c r="AA1441" s="8">
        <v>-11.1</v>
      </c>
      <c r="AB1441" s="8">
        <v>66.7</v>
      </c>
      <c r="AC1441" s="4"/>
      <c r="KL1441" s="84"/>
      <c r="KP1441" s="84"/>
      <c r="KS1441" s="74"/>
      <c r="KT1441" s="74"/>
      <c r="KU1441" s="16"/>
      <c r="KV1441" s="72"/>
      <c r="KW1441" s="72"/>
      <c r="KX1441" s="16"/>
      <c r="KZ1441" s="16"/>
      <c r="LA1441" s="16"/>
      <c r="LB1441" s="74"/>
      <c r="LC1441" s="74"/>
    </row>
    <row r="1442" spans="8:315" x14ac:dyDescent="0.35">
      <c r="H1442" s="4"/>
      <c r="J1442" s="8"/>
      <c r="K1442" s="8"/>
      <c r="L1442" s="8"/>
      <c r="M1442" s="8"/>
      <c r="O1442" s="8"/>
      <c r="P1442" s="8"/>
      <c r="R1442" s="8"/>
      <c r="S1442" s="8"/>
      <c r="T1442" s="8"/>
      <c r="U1442" s="8"/>
      <c r="W1442" s="8">
        <f t="shared" si="4431"/>
        <v>49</v>
      </c>
      <c r="X1442">
        <v>4143600</v>
      </c>
      <c r="Y1442">
        <f t="shared" si="4432"/>
        <v>1151</v>
      </c>
      <c r="Z1442" s="8">
        <v>0</v>
      </c>
      <c r="AA1442" s="8">
        <v>-12.1</v>
      </c>
      <c r="AB1442" s="8">
        <v>69.5</v>
      </c>
      <c r="AC1442" s="4"/>
      <c r="KL1442" s="84"/>
      <c r="KP1442" s="84"/>
      <c r="KS1442" s="74"/>
      <c r="KT1442" s="74"/>
      <c r="KU1442" s="16"/>
      <c r="KV1442" s="72"/>
      <c r="KW1442" s="72"/>
      <c r="KX1442" s="16"/>
      <c r="KZ1442" s="16"/>
      <c r="LA1442" s="16"/>
      <c r="LB1442" s="74"/>
      <c r="LC1442" s="74"/>
    </row>
    <row r="1443" spans="8:315" x14ac:dyDescent="0.35">
      <c r="H1443" s="4"/>
      <c r="J1443" s="8"/>
      <c r="K1443" s="8"/>
      <c r="L1443" s="8"/>
      <c r="M1443" s="8"/>
      <c r="O1443" s="8"/>
      <c r="P1443" s="8"/>
      <c r="R1443" s="8"/>
      <c r="S1443" s="8"/>
      <c r="T1443" s="8"/>
      <c r="U1443" s="8"/>
      <c r="W1443" s="8">
        <f t="shared" si="4431"/>
        <v>49</v>
      </c>
      <c r="X1443">
        <v>4147200</v>
      </c>
      <c r="Y1443">
        <f t="shared" si="4432"/>
        <v>1152</v>
      </c>
      <c r="Z1443" s="8">
        <v>0</v>
      </c>
      <c r="AA1443" s="8">
        <v>-12.9</v>
      </c>
      <c r="AB1443" s="8">
        <v>69.8</v>
      </c>
      <c r="AC1443" s="4"/>
      <c r="KL1443" s="84"/>
      <c r="KP1443" s="84"/>
      <c r="KS1443" s="74"/>
      <c r="KT1443" s="74"/>
      <c r="KU1443" s="16"/>
      <c r="KV1443" s="72"/>
      <c r="KW1443" s="72"/>
      <c r="KX1443" s="16"/>
      <c r="KZ1443" s="16"/>
      <c r="LA1443" s="16"/>
      <c r="LB1443" s="74"/>
      <c r="LC1443" s="74"/>
    </row>
    <row r="1444" spans="8:315" x14ac:dyDescent="0.35">
      <c r="H1444" s="4"/>
      <c r="J1444" s="8"/>
      <c r="K1444" s="8"/>
      <c r="L1444" s="8"/>
      <c r="M1444" s="8"/>
      <c r="O1444" s="8"/>
      <c r="P1444" s="8"/>
      <c r="R1444" s="8"/>
      <c r="S1444" s="8"/>
      <c r="T1444" s="8"/>
      <c r="U1444" s="8"/>
      <c r="W1444" s="8">
        <f t="shared" ref="W1444:W1507" si="4433">X1444/24/3600+1</f>
        <v>49</v>
      </c>
      <c r="X1444">
        <v>4150800</v>
      </c>
      <c r="Y1444">
        <f t="shared" ref="Y1444:Y1507" si="4434">X1444/3600</f>
        <v>1153</v>
      </c>
      <c r="Z1444" s="8">
        <v>0</v>
      </c>
      <c r="AA1444" s="8">
        <v>-13.7</v>
      </c>
      <c r="AB1444" s="8">
        <v>71.900000000000006</v>
      </c>
      <c r="AC1444" s="4"/>
      <c r="KL1444" s="84"/>
      <c r="KP1444" s="84"/>
      <c r="KS1444" s="74"/>
      <c r="KT1444" s="74"/>
      <c r="KU1444" s="16"/>
      <c r="KV1444" s="72"/>
      <c r="KW1444" s="72"/>
      <c r="KX1444" s="16"/>
      <c r="KZ1444" s="16"/>
      <c r="LA1444" s="16"/>
      <c r="LB1444" s="74"/>
      <c r="LC1444" s="74"/>
    </row>
    <row r="1445" spans="8:315" x14ac:dyDescent="0.35">
      <c r="H1445" s="4"/>
      <c r="J1445" s="8"/>
      <c r="K1445" s="8"/>
      <c r="L1445" s="8"/>
      <c r="M1445" s="8"/>
      <c r="O1445" s="8"/>
      <c r="P1445" s="8"/>
      <c r="R1445" s="8"/>
      <c r="S1445" s="8"/>
      <c r="T1445" s="8"/>
      <c r="U1445" s="8"/>
      <c r="W1445" s="8">
        <f t="shared" si="4433"/>
        <v>49.1</v>
      </c>
      <c r="X1445">
        <v>4154400</v>
      </c>
      <c r="Y1445">
        <f t="shared" si="4434"/>
        <v>1154</v>
      </c>
      <c r="Z1445" s="8">
        <v>0</v>
      </c>
      <c r="AA1445" s="8">
        <v>-14.6</v>
      </c>
      <c r="AB1445" s="8">
        <v>73.599999999999994</v>
      </c>
      <c r="AC1445" s="4"/>
      <c r="KL1445" s="84"/>
      <c r="KP1445" s="84"/>
      <c r="KS1445" s="74"/>
      <c r="KT1445" s="74"/>
      <c r="KU1445" s="16"/>
      <c r="KV1445" s="72"/>
      <c r="KW1445" s="72"/>
      <c r="KX1445" s="16"/>
      <c r="KZ1445" s="16"/>
      <c r="LA1445" s="16"/>
      <c r="LB1445" s="74"/>
      <c r="LC1445" s="74"/>
    </row>
    <row r="1446" spans="8:315" x14ac:dyDescent="0.35">
      <c r="H1446" s="4"/>
      <c r="J1446" s="8"/>
      <c r="K1446" s="8"/>
      <c r="L1446" s="8"/>
      <c r="M1446" s="8"/>
      <c r="O1446" s="8"/>
      <c r="P1446" s="8"/>
      <c r="R1446" s="8"/>
      <c r="S1446" s="8"/>
      <c r="T1446" s="8"/>
      <c r="U1446" s="8"/>
      <c r="W1446" s="8">
        <f t="shared" si="4433"/>
        <v>49.1</v>
      </c>
      <c r="X1446">
        <v>4158000</v>
      </c>
      <c r="Y1446">
        <f t="shared" si="4434"/>
        <v>1155</v>
      </c>
      <c r="Z1446" s="8">
        <v>0</v>
      </c>
      <c r="AA1446" s="8">
        <v>-15.8</v>
      </c>
      <c r="AB1446" s="8">
        <v>80.400000000000006</v>
      </c>
      <c r="AC1446" s="4"/>
      <c r="KL1446" s="84"/>
      <c r="KP1446" s="84"/>
      <c r="KS1446" s="74"/>
      <c r="KT1446" s="74"/>
      <c r="KU1446" s="16"/>
      <c r="KV1446" s="72"/>
      <c r="KW1446" s="72"/>
      <c r="KX1446" s="16"/>
      <c r="KZ1446" s="16"/>
      <c r="LA1446" s="16"/>
      <c r="LB1446" s="74"/>
      <c r="LC1446" s="74"/>
    </row>
    <row r="1447" spans="8:315" x14ac:dyDescent="0.35">
      <c r="H1447" s="4"/>
      <c r="J1447" s="8"/>
      <c r="K1447" s="8"/>
      <c r="L1447" s="8"/>
      <c r="M1447" s="8"/>
      <c r="O1447" s="8"/>
      <c r="P1447" s="8"/>
      <c r="R1447" s="8"/>
      <c r="S1447" s="8"/>
      <c r="T1447" s="8"/>
      <c r="U1447" s="8"/>
      <c r="W1447" s="8">
        <f t="shared" si="4433"/>
        <v>49.2</v>
      </c>
      <c r="X1447">
        <v>4161600</v>
      </c>
      <c r="Y1447">
        <f t="shared" si="4434"/>
        <v>1156</v>
      </c>
      <c r="Z1447" s="8">
        <v>0</v>
      </c>
      <c r="AA1447" s="8">
        <v>-17.2</v>
      </c>
      <c r="AB1447" s="8">
        <v>82.1</v>
      </c>
      <c r="AC1447" s="4"/>
      <c r="KL1447" s="84"/>
      <c r="KP1447" s="84"/>
      <c r="KS1447" s="74"/>
      <c r="KT1447" s="74"/>
      <c r="KU1447" s="16"/>
      <c r="KV1447" s="72"/>
      <c r="KW1447" s="72"/>
      <c r="KX1447" s="16"/>
      <c r="KZ1447" s="16"/>
      <c r="LA1447" s="16"/>
      <c r="LB1447" s="74"/>
      <c r="LC1447" s="74"/>
    </row>
    <row r="1448" spans="8:315" x14ac:dyDescent="0.35">
      <c r="H1448" s="4"/>
      <c r="J1448" s="8"/>
      <c r="K1448" s="8"/>
      <c r="L1448" s="8"/>
      <c r="M1448" s="8"/>
      <c r="O1448" s="8"/>
      <c r="P1448" s="8"/>
      <c r="R1448" s="8"/>
      <c r="S1448" s="8"/>
      <c r="T1448" s="8"/>
      <c r="U1448" s="8"/>
      <c r="W1448" s="8">
        <f t="shared" si="4433"/>
        <v>49.2</v>
      </c>
      <c r="X1448">
        <v>4165200</v>
      </c>
      <c r="Y1448">
        <f t="shared" si="4434"/>
        <v>1157</v>
      </c>
      <c r="Z1448" s="8">
        <v>0</v>
      </c>
      <c r="AA1448" s="8">
        <v>-17.899999999999999</v>
      </c>
      <c r="AB1448" s="8">
        <v>82.6</v>
      </c>
      <c r="AC1448" s="4"/>
      <c r="KL1448" s="84"/>
      <c r="KP1448" s="84"/>
      <c r="KS1448" s="74"/>
      <c r="KT1448" s="74"/>
      <c r="KU1448" s="16"/>
      <c r="KV1448" s="72"/>
      <c r="KW1448" s="72"/>
      <c r="KX1448" s="16"/>
      <c r="KZ1448" s="16"/>
      <c r="LA1448" s="16"/>
      <c r="LB1448" s="74"/>
      <c r="LC1448" s="74"/>
    </row>
    <row r="1449" spans="8:315" x14ac:dyDescent="0.35">
      <c r="H1449" s="4"/>
      <c r="J1449" s="8"/>
      <c r="K1449" s="8"/>
      <c r="L1449" s="8"/>
      <c r="M1449" s="8"/>
      <c r="O1449" s="8"/>
      <c r="P1449" s="8"/>
      <c r="R1449" s="8"/>
      <c r="S1449" s="8"/>
      <c r="T1449" s="8"/>
      <c r="U1449" s="8"/>
      <c r="W1449" s="8">
        <f t="shared" si="4433"/>
        <v>49.3</v>
      </c>
      <c r="X1449">
        <v>4168800</v>
      </c>
      <c r="Y1449">
        <f t="shared" si="4434"/>
        <v>1158</v>
      </c>
      <c r="Z1449" s="8">
        <v>0</v>
      </c>
      <c r="AA1449" s="8">
        <v>-18.8</v>
      </c>
      <c r="AB1449" s="8">
        <v>85.2</v>
      </c>
      <c r="AC1449" s="4"/>
      <c r="KL1449" s="84"/>
      <c r="KP1449" s="84"/>
      <c r="KS1449" s="74"/>
      <c r="KT1449" s="74"/>
      <c r="KU1449" s="16"/>
      <c r="KV1449" s="72"/>
      <c r="KW1449" s="72"/>
      <c r="KX1449" s="16"/>
      <c r="KZ1449" s="16"/>
      <c r="LA1449" s="16"/>
      <c r="LB1449" s="74"/>
      <c r="LC1449" s="74"/>
    </row>
    <row r="1450" spans="8:315" x14ac:dyDescent="0.35">
      <c r="H1450" s="4"/>
      <c r="J1450" s="8"/>
      <c r="K1450" s="8"/>
      <c r="L1450" s="8"/>
      <c r="M1450" s="8"/>
      <c r="O1450" s="8"/>
      <c r="P1450" s="8"/>
      <c r="R1450" s="8"/>
      <c r="S1450" s="8"/>
      <c r="T1450" s="8"/>
      <c r="U1450" s="8"/>
      <c r="W1450" s="8">
        <f t="shared" si="4433"/>
        <v>49.3</v>
      </c>
      <c r="X1450">
        <v>4172400</v>
      </c>
      <c r="Y1450">
        <f t="shared" si="4434"/>
        <v>1159</v>
      </c>
      <c r="Z1450" s="8">
        <v>0.3</v>
      </c>
      <c r="AA1450" s="8">
        <v>-19.8</v>
      </c>
      <c r="AB1450" s="8">
        <v>85.4</v>
      </c>
      <c r="AC1450" s="4"/>
      <c r="KL1450" s="84"/>
      <c r="KP1450" s="84"/>
      <c r="KS1450" s="74"/>
      <c r="KT1450" s="74"/>
      <c r="KU1450" s="16"/>
      <c r="KV1450" s="72"/>
      <c r="KW1450" s="72"/>
      <c r="KX1450" s="16"/>
      <c r="KZ1450" s="16"/>
      <c r="LA1450" s="16"/>
      <c r="LB1450" s="74"/>
      <c r="LC1450" s="74"/>
    </row>
    <row r="1451" spans="8:315" x14ac:dyDescent="0.35">
      <c r="H1451" s="4"/>
      <c r="J1451" s="8"/>
      <c r="K1451" s="8"/>
      <c r="L1451" s="8"/>
      <c r="M1451" s="8"/>
      <c r="O1451" s="8"/>
      <c r="P1451" s="8"/>
      <c r="R1451" s="8"/>
      <c r="S1451" s="8"/>
      <c r="T1451" s="8"/>
      <c r="U1451" s="8"/>
      <c r="W1451" s="8">
        <f t="shared" si="4433"/>
        <v>49.3</v>
      </c>
      <c r="X1451">
        <v>4176000</v>
      </c>
      <c r="Y1451">
        <f t="shared" si="4434"/>
        <v>1160</v>
      </c>
      <c r="Z1451" s="8">
        <v>50.3</v>
      </c>
      <c r="AA1451" s="8">
        <v>-20</v>
      </c>
      <c r="AB1451" s="8">
        <v>83.7</v>
      </c>
      <c r="AC1451" s="4"/>
      <c r="KL1451" s="84"/>
      <c r="KP1451" s="84"/>
      <c r="KS1451" s="74"/>
      <c r="KT1451" s="74"/>
      <c r="KU1451" s="16"/>
      <c r="KV1451" s="72"/>
      <c r="KW1451" s="72"/>
      <c r="KX1451" s="16"/>
      <c r="KZ1451" s="16"/>
      <c r="LA1451" s="16"/>
      <c r="LB1451" s="74"/>
      <c r="LC1451" s="74"/>
    </row>
    <row r="1452" spans="8:315" x14ac:dyDescent="0.35">
      <c r="H1452" s="4"/>
      <c r="J1452" s="8"/>
      <c r="K1452" s="8"/>
      <c r="L1452" s="8"/>
      <c r="M1452" s="8"/>
      <c r="O1452" s="8"/>
      <c r="P1452" s="8"/>
      <c r="R1452" s="8"/>
      <c r="S1452" s="8"/>
      <c r="T1452" s="8"/>
      <c r="U1452" s="8"/>
      <c r="W1452" s="8">
        <f t="shared" si="4433"/>
        <v>49.4</v>
      </c>
      <c r="X1452">
        <v>4179600</v>
      </c>
      <c r="Y1452">
        <f t="shared" si="4434"/>
        <v>1161</v>
      </c>
      <c r="Z1452" s="8">
        <v>233.3</v>
      </c>
      <c r="AA1452" s="8">
        <v>-18.5</v>
      </c>
      <c r="AB1452" s="8">
        <v>76.900000000000006</v>
      </c>
      <c r="AC1452" s="4"/>
      <c r="KL1452" s="84"/>
      <c r="KP1452" s="84"/>
      <c r="KS1452" s="74"/>
      <c r="KT1452" s="74"/>
      <c r="KU1452" s="16"/>
      <c r="KV1452" s="72"/>
      <c r="KW1452" s="72"/>
      <c r="KX1452" s="16"/>
      <c r="KZ1452" s="16"/>
      <c r="LA1452" s="16"/>
      <c r="LB1452" s="74"/>
      <c r="LC1452" s="74"/>
    </row>
    <row r="1453" spans="8:315" x14ac:dyDescent="0.35">
      <c r="H1453" s="4"/>
      <c r="J1453" s="8"/>
      <c r="K1453" s="8"/>
      <c r="L1453" s="8"/>
      <c r="M1453" s="8"/>
      <c r="O1453" s="8"/>
      <c r="P1453" s="8"/>
      <c r="R1453" s="8"/>
      <c r="S1453" s="8"/>
      <c r="T1453" s="8"/>
      <c r="U1453" s="8"/>
      <c r="W1453" s="8">
        <f t="shared" si="4433"/>
        <v>49.4</v>
      </c>
      <c r="X1453">
        <v>4183200</v>
      </c>
      <c r="Y1453">
        <f t="shared" si="4434"/>
        <v>1162</v>
      </c>
      <c r="Z1453" s="8">
        <v>402.5</v>
      </c>
      <c r="AA1453" s="8">
        <v>-16.2</v>
      </c>
      <c r="AB1453" s="8">
        <v>72.900000000000006</v>
      </c>
      <c r="AC1453" s="4"/>
      <c r="KL1453" s="84"/>
      <c r="KP1453" s="84"/>
      <c r="KS1453" s="74"/>
      <c r="KT1453" s="74"/>
      <c r="KU1453" s="16"/>
      <c r="KV1453" s="72"/>
      <c r="KW1453" s="72"/>
      <c r="KX1453" s="16"/>
      <c r="KZ1453" s="16"/>
      <c r="LA1453" s="16"/>
      <c r="LB1453" s="74"/>
      <c r="LC1453" s="74"/>
    </row>
    <row r="1454" spans="8:315" x14ac:dyDescent="0.35">
      <c r="H1454" s="4"/>
      <c r="J1454" s="8"/>
      <c r="K1454" s="8"/>
      <c r="L1454" s="8"/>
      <c r="M1454" s="8"/>
      <c r="O1454" s="8"/>
      <c r="P1454" s="8"/>
      <c r="R1454" s="8"/>
      <c r="S1454" s="8"/>
      <c r="T1454" s="8"/>
      <c r="U1454" s="8"/>
      <c r="W1454" s="8">
        <f t="shared" si="4433"/>
        <v>49.5</v>
      </c>
      <c r="X1454">
        <v>4186800</v>
      </c>
      <c r="Y1454">
        <f t="shared" si="4434"/>
        <v>1163</v>
      </c>
      <c r="Z1454" s="8">
        <v>531.9</v>
      </c>
      <c r="AA1454" s="8">
        <v>-14.7</v>
      </c>
      <c r="AB1454" s="8">
        <v>64.900000000000006</v>
      </c>
      <c r="AC1454" s="4"/>
      <c r="KL1454" s="84"/>
      <c r="KP1454" s="84"/>
      <c r="KS1454" s="74"/>
      <c r="KT1454" s="74"/>
      <c r="KU1454" s="16"/>
      <c r="KV1454" s="72"/>
      <c r="KW1454" s="72"/>
      <c r="KX1454" s="16"/>
      <c r="KZ1454" s="16"/>
      <c r="LA1454" s="16"/>
      <c r="LB1454" s="74"/>
      <c r="LC1454" s="74"/>
    </row>
    <row r="1455" spans="8:315" x14ac:dyDescent="0.35">
      <c r="H1455" s="4"/>
      <c r="J1455" s="8"/>
      <c r="K1455" s="8"/>
      <c r="L1455" s="8"/>
      <c r="M1455" s="8"/>
      <c r="O1455" s="8"/>
      <c r="P1455" s="8"/>
      <c r="R1455" s="8"/>
      <c r="S1455" s="8"/>
      <c r="T1455" s="8"/>
      <c r="U1455" s="8"/>
      <c r="W1455" s="8">
        <f t="shared" si="4433"/>
        <v>49.5</v>
      </c>
      <c r="X1455">
        <v>4190400</v>
      </c>
      <c r="Y1455">
        <f t="shared" si="4434"/>
        <v>1164</v>
      </c>
      <c r="Z1455" s="8">
        <v>605.79999999999995</v>
      </c>
      <c r="AA1455" s="8">
        <v>-13</v>
      </c>
      <c r="AB1455" s="8">
        <v>58.9</v>
      </c>
      <c r="AC1455" s="4"/>
      <c r="KL1455" s="84"/>
      <c r="KP1455" s="84"/>
      <c r="KS1455" s="74"/>
      <c r="KT1455" s="74"/>
      <c r="KU1455" s="16"/>
      <c r="KV1455" s="72"/>
      <c r="KW1455" s="72"/>
      <c r="KX1455" s="16"/>
      <c r="KZ1455" s="16"/>
      <c r="LA1455" s="16"/>
      <c r="LB1455" s="74"/>
      <c r="LC1455" s="74"/>
    </row>
    <row r="1456" spans="8:315" x14ac:dyDescent="0.35">
      <c r="H1456" s="4"/>
      <c r="J1456" s="8"/>
      <c r="K1456" s="8"/>
      <c r="L1456" s="8"/>
      <c r="M1456" s="8"/>
      <c r="O1456" s="8"/>
      <c r="P1456" s="8"/>
      <c r="R1456" s="8"/>
      <c r="S1456" s="8"/>
      <c r="T1456" s="8"/>
      <c r="U1456" s="8"/>
      <c r="W1456" s="8">
        <f t="shared" si="4433"/>
        <v>49.5</v>
      </c>
      <c r="X1456">
        <v>4194000</v>
      </c>
      <c r="Y1456">
        <f t="shared" si="4434"/>
        <v>1165</v>
      </c>
      <c r="Z1456" s="8">
        <v>623.1</v>
      </c>
      <c r="AA1456" s="8">
        <v>-11.6</v>
      </c>
      <c r="AB1456" s="8">
        <v>54.2</v>
      </c>
      <c r="AC1456" s="4"/>
      <c r="KL1456" s="84"/>
      <c r="KP1456" s="84"/>
      <c r="KS1456" s="74"/>
      <c r="KT1456" s="74"/>
      <c r="KU1456" s="16"/>
      <c r="KV1456" s="72"/>
      <c r="KW1456" s="72"/>
      <c r="KX1456" s="16"/>
      <c r="KZ1456" s="16"/>
      <c r="LA1456" s="16"/>
      <c r="LB1456" s="74"/>
      <c r="LC1456" s="74"/>
    </row>
    <row r="1457" spans="8:315" x14ac:dyDescent="0.35">
      <c r="H1457" s="4"/>
      <c r="J1457" s="8"/>
      <c r="K1457" s="8"/>
      <c r="L1457" s="8"/>
      <c r="M1457" s="8"/>
      <c r="O1457" s="8"/>
      <c r="P1457" s="8"/>
      <c r="R1457" s="8"/>
      <c r="S1457" s="8"/>
      <c r="T1457" s="8"/>
      <c r="U1457" s="8"/>
      <c r="W1457" s="8">
        <f t="shared" si="4433"/>
        <v>49.6</v>
      </c>
      <c r="X1457">
        <v>4197600</v>
      </c>
      <c r="Y1457">
        <f t="shared" si="4434"/>
        <v>1166</v>
      </c>
      <c r="Z1457" s="8">
        <v>581.1</v>
      </c>
      <c r="AA1457" s="8">
        <v>-9.9</v>
      </c>
      <c r="AB1457" s="8">
        <v>47.6</v>
      </c>
      <c r="AC1457" s="4"/>
      <c r="KL1457" s="84"/>
      <c r="KP1457" s="84"/>
      <c r="KS1457" s="74"/>
      <c r="KT1457" s="74"/>
      <c r="KU1457" s="16"/>
      <c r="KV1457" s="72"/>
      <c r="KW1457" s="72"/>
      <c r="KX1457" s="16"/>
      <c r="KZ1457" s="16"/>
      <c r="LA1457" s="16"/>
      <c r="LB1457" s="74"/>
      <c r="LC1457" s="74"/>
    </row>
    <row r="1458" spans="8:315" x14ac:dyDescent="0.35">
      <c r="H1458" s="4"/>
      <c r="J1458" s="8"/>
      <c r="K1458" s="8"/>
      <c r="L1458" s="8"/>
      <c r="M1458" s="8"/>
      <c r="O1458" s="8"/>
      <c r="P1458" s="8"/>
      <c r="R1458" s="8"/>
      <c r="S1458" s="8"/>
      <c r="T1458" s="8"/>
      <c r="U1458" s="8"/>
      <c r="W1458" s="8">
        <f t="shared" si="4433"/>
        <v>49.6</v>
      </c>
      <c r="X1458">
        <v>4201200</v>
      </c>
      <c r="Y1458">
        <f t="shared" si="4434"/>
        <v>1167</v>
      </c>
      <c r="Z1458" s="8">
        <v>481.1</v>
      </c>
      <c r="AA1458" s="8">
        <v>-9.1999999999999993</v>
      </c>
      <c r="AB1458" s="8">
        <v>42</v>
      </c>
      <c r="AC1458" s="4"/>
      <c r="KL1458" s="84"/>
      <c r="KP1458" s="84"/>
      <c r="KS1458" s="74"/>
      <c r="KT1458" s="74"/>
      <c r="KU1458" s="16"/>
      <c r="KV1458" s="72"/>
      <c r="KW1458" s="72"/>
      <c r="KX1458" s="16"/>
      <c r="KZ1458" s="16"/>
      <c r="LA1458" s="16"/>
      <c r="LB1458" s="74"/>
      <c r="LC1458" s="74"/>
    </row>
    <row r="1459" spans="8:315" x14ac:dyDescent="0.35">
      <c r="H1459" s="4"/>
      <c r="J1459" s="8"/>
      <c r="K1459" s="8"/>
      <c r="L1459" s="8"/>
      <c r="M1459" s="8"/>
      <c r="O1459" s="8"/>
      <c r="P1459" s="8"/>
      <c r="R1459" s="8"/>
      <c r="S1459" s="8"/>
      <c r="T1459" s="8"/>
      <c r="U1459" s="8"/>
      <c r="W1459" s="8">
        <f t="shared" si="4433"/>
        <v>49.7</v>
      </c>
      <c r="X1459">
        <v>4204800</v>
      </c>
      <c r="Y1459">
        <f t="shared" si="4434"/>
        <v>1168</v>
      </c>
      <c r="Z1459" s="8">
        <v>330.6</v>
      </c>
      <c r="AA1459" s="8">
        <v>-9</v>
      </c>
      <c r="AB1459" s="8">
        <v>48.1</v>
      </c>
      <c r="AC1459" s="4"/>
      <c r="KL1459" s="84"/>
      <c r="KP1459" s="84"/>
      <c r="KS1459" s="74"/>
      <c r="KT1459" s="74"/>
      <c r="KU1459" s="16"/>
      <c r="KV1459" s="72"/>
      <c r="KW1459" s="72"/>
      <c r="KX1459" s="16"/>
      <c r="KZ1459" s="16"/>
      <c r="LA1459" s="16"/>
      <c r="LB1459" s="74"/>
      <c r="LC1459" s="74"/>
    </row>
    <row r="1460" spans="8:315" x14ac:dyDescent="0.35">
      <c r="H1460" s="4"/>
      <c r="J1460" s="8"/>
      <c r="K1460" s="8"/>
      <c r="L1460" s="8"/>
      <c r="M1460" s="8"/>
      <c r="O1460" s="8"/>
      <c r="P1460" s="8"/>
      <c r="R1460" s="8"/>
      <c r="S1460" s="8"/>
      <c r="T1460" s="8"/>
      <c r="U1460" s="8"/>
      <c r="W1460" s="8">
        <f t="shared" si="4433"/>
        <v>49.7</v>
      </c>
      <c r="X1460">
        <v>4208400</v>
      </c>
      <c r="Y1460">
        <f t="shared" si="4434"/>
        <v>1169</v>
      </c>
      <c r="Z1460" s="8">
        <v>148.9</v>
      </c>
      <c r="AA1460" s="8">
        <v>-9.6</v>
      </c>
      <c r="AB1460" s="8">
        <v>46.7</v>
      </c>
      <c r="AC1460" s="4"/>
      <c r="KL1460" s="84"/>
      <c r="KP1460" s="84"/>
      <c r="KS1460" s="74"/>
      <c r="KT1460" s="74"/>
      <c r="KU1460" s="16"/>
      <c r="KV1460" s="72"/>
      <c r="KW1460" s="72"/>
      <c r="KX1460" s="16"/>
      <c r="KZ1460" s="16"/>
      <c r="LA1460" s="16"/>
      <c r="LB1460" s="74"/>
      <c r="LC1460" s="74"/>
    </row>
    <row r="1461" spans="8:315" x14ac:dyDescent="0.35">
      <c r="H1461" s="4"/>
      <c r="J1461" s="8"/>
      <c r="K1461" s="8"/>
      <c r="L1461" s="8"/>
      <c r="M1461" s="8"/>
      <c r="O1461" s="8"/>
      <c r="P1461" s="8"/>
      <c r="R1461" s="8"/>
      <c r="S1461" s="8"/>
      <c r="T1461" s="8"/>
      <c r="U1461" s="8"/>
      <c r="W1461" s="8">
        <f t="shared" si="4433"/>
        <v>49.8</v>
      </c>
      <c r="X1461">
        <v>4212000</v>
      </c>
      <c r="Y1461">
        <f t="shared" si="4434"/>
        <v>1170</v>
      </c>
      <c r="Z1461" s="8">
        <v>7.2</v>
      </c>
      <c r="AA1461" s="8">
        <v>-10.1</v>
      </c>
      <c r="AB1461" s="8">
        <v>54.1</v>
      </c>
      <c r="AC1461" s="4"/>
      <c r="KL1461" s="84"/>
      <c r="KP1461" s="84"/>
      <c r="KS1461" s="74"/>
      <c r="KT1461" s="74"/>
      <c r="KU1461" s="16"/>
      <c r="KV1461" s="72"/>
      <c r="KW1461" s="72"/>
      <c r="KX1461" s="16"/>
      <c r="KZ1461" s="16"/>
      <c r="LA1461" s="16"/>
      <c r="LB1461" s="74"/>
      <c r="LC1461" s="74"/>
    </row>
    <row r="1462" spans="8:315" x14ac:dyDescent="0.35">
      <c r="H1462" s="4"/>
      <c r="J1462" s="8"/>
      <c r="K1462" s="8"/>
      <c r="L1462" s="8"/>
      <c r="M1462" s="8"/>
      <c r="O1462" s="8"/>
      <c r="P1462" s="8"/>
      <c r="R1462" s="8"/>
      <c r="S1462" s="8"/>
      <c r="T1462" s="8"/>
      <c r="U1462" s="8"/>
      <c r="W1462" s="8">
        <f t="shared" si="4433"/>
        <v>49.8</v>
      </c>
      <c r="X1462">
        <v>4215600</v>
      </c>
      <c r="Y1462">
        <f t="shared" si="4434"/>
        <v>1171</v>
      </c>
      <c r="Z1462" s="8">
        <v>0</v>
      </c>
      <c r="AA1462" s="8">
        <v>-12.4</v>
      </c>
      <c r="AB1462" s="8">
        <v>63.8</v>
      </c>
      <c r="AC1462" s="4"/>
      <c r="KL1462" s="84"/>
      <c r="KP1462" s="84"/>
      <c r="KS1462" s="74"/>
      <c r="KT1462" s="74"/>
      <c r="KU1462" s="16"/>
      <c r="KV1462" s="72"/>
      <c r="KW1462" s="72"/>
      <c r="KX1462" s="16"/>
      <c r="KZ1462" s="16"/>
      <c r="LA1462" s="16"/>
      <c r="LB1462" s="74"/>
      <c r="LC1462" s="74"/>
    </row>
    <row r="1463" spans="8:315" x14ac:dyDescent="0.35">
      <c r="H1463" s="4"/>
      <c r="J1463" s="8"/>
      <c r="K1463" s="8"/>
      <c r="L1463" s="8"/>
      <c r="M1463" s="8"/>
      <c r="O1463" s="8"/>
      <c r="P1463" s="8"/>
      <c r="R1463" s="8"/>
      <c r="S1463" s="8"/>
      <c r="T1463" s="8"/>
      <c r="U1463" s="8"/>
      <c r="W1463" s="8">
        <f t="shared" si="4433"/>
        <v>49.8</v>
      </c>
      <c r="X1463">
        <v>4219200</v>
      </c>
      <c r="Y1463">
        <f t="shared" si="4434"/>
        <v>1172</v>
      </c>
      <c r="Z1463" s="8">
        <v>0</v>
      </c>
      <c r="AA1463" s="8">
        <v>-12.9</v>
      </c>
      <c r="AB1463" s="8">
        <v>62.3</v>
      </c>
      <c r="AC1463" s="4"/>
      <c r="KL1463" s="84"/>
      <c r="KP1463" s="84"/>
      <c r="KS1463" s="74"/>
      <c r="KT1463" s="74"/>
      <c r="KU1463" s="16"/>
      <c r="KV1463" s="72"/>
      <c r="KW1463" s="72"/>
      <c r="KX1463" s="16"/>
      <c r="KZ1463" s="16"/>
      <c r="LA1463" s="16"/>
      <c r="LB1463" s="74"/>
      <c r="LC1463" s="74"/>
    </row>
    <row r="1464" spans="8:315" x14ac:dyDescent="0.35">
      <c r="H1464" s="4"/>
      <c r="J1464" s="8"/>
      <c r="K1464" s="8"/>
      <c r="L1464" s="8"/>
      <c r="M1464" s="8"/>
      <c r="O1464" s="8"/>
      <c r="P1464" s="8"/>
      <c r="R1464" s="8"/>
      <c r="S1464" s="8"/>
      <c r="T1464" s="8"/>
      <c r="U1464" s="8"/>
      <c r="W1464" s="8">
        <f t="shared" si="4433"/>
        <v>49.9</v>
      </c>
      <c r="X1464">
        <v>4222800</v>
      </c>
      <c r="Y1464">
        <f t="shared" si="4434"/>
        <v>1173</v>
      </c>
      <c r="Z1464" s="8">
        <v>0</v>
      </c>
      <c r="AA1464" s="8">
        <v>-13.4</v>
      </c>
      <c r="AB1464" s="8">
        <v>66.099999999999994</v>
      </c>
      <c r="AC1464" s="4"/>
      <c r="KL1464" s="84"/>
      <c r="KP1464" s="84"/>
      <c r="KS1464" s="74"/>
      <c r="KT1464" s="74"/>
      <c r="KU1464" s="16"/>
      <c r="KV1464" s="72"/>
      <c r="KW1464" s="72"/>
      <c r="KX1464" s="16"/>
      <c r="KZ1464" s="16"/>
      <c r="LA1464" s="16"/>
      <c r="LB1464" s="74"/>
      <c r="LC1464" s="74"/>
    </row>
    <row r="1465" spans="8:315" x14ac:dyDescent="0.35">
      <c r="H1465" s="4"/>
      <c r="J1465" s="8"/>
      <c r="K1465" s="8"/>
      <c r="L1465" s="8"/>
      <c r="M1465" s="8"/>
      <c r="O1465" s="8"/>
      <c r="P1465" s="8"/>
      <c r="R1465" s="8"/>
      <c r="S1465" s="8"/>
      <c r="T1465" s="8"/>
      <c r="U1465" s="8"/>
      <c r="W1465" s="8">
        <f t="shared" si="4433"/>
        <v>49.9</v>
      </c>
      <c r="X1465">
        <v>4226400</v>
      </c>
      <c r="Y1465">
        <f t="shared" si="4434"/>
        <v>1174</v>
      </c>
      <c r="Z1465" s="8">
        <v>0</v>
      </c>
      <c r="AA1465" s="8">
        <v>-14.1</v>
      </c>
      <c r="AB1465" s="8">
        <v>65.3</v>
      </c>
      <c r="AC1465" s="4"/>
      <c r="KL1465" s="84"/>
      <c r="KP1465" s="84"/>
      <c r="KS1465" s="74"/>
      <c r="KT1465" s="74"/>
      <c r="KU1465" s="16"/>
      <c r="KV1465" s="72"/>
      <c r="KW1465" s="72"/>
      <c r="KX1465" s="16"/>
      <c r="KZ1465" s="16"/>
      <c r="LA1465" s="16"/>
      <c r="LB1465" s="74"/>
      <c r="LC1465" s="74"/>
    </row>
    <row r="1466" spans="8:315" x14ac:dyDescent="0.35">
      <c r="H1466" s="4"/>
      <c r="J1466" s="8"/>
      <c r="K1466" s="8"/>
      <c r="L1466" s="8"/>
      <c r="M1466" s="8"/>
      <c r="O1466" s="8"/>
      <c r="P1466" s="8"/>
      <c r="R1466" s="8"/>
      <c r="S1466" s="8"/>
      <c r="T1466" s="8"/>
      <c r="U1466" s="8"/>
      <c r="W1466" s="8">
        <f t="shared" si="4433"/>
        <v>50</v>
      </c>
      <c r="X1466">
        <v>4230000</v>
      </c>
      <c r="Y1466">
        <f t="shared" si="4434"/>
        <v>1175</v>
      </c>
      <c r="Z1466" s="8">
        <v>0</v>
      </c>
      <c r="AA1466" s="8">
        <v>-13.9</v>
      </c>
      <c r="AB1466" s="8">
        <v>68.400000000000006</v>
      </c>
      <c r="AC1466" s="4"/>
      <c r="KL1466" s="84"/>
      <c r="KP1466" s="84"/>
      <c r="KS1466" s="74"/>
      <c r="KT1466" s="74"/>
      <c r="KU1466" s="16"/>
      <c r="KV1466" s="72"/>
      <c r="KW1466" s="72"/>
      <c r="KX1466" s="16"/>
      <c r="KZ1466" s="16"/>
      <c r="LA1466" s="16"/>
      <c r="LB1466" s="74"/>
      <c r="LC1466" s="74"/>
    </row>
    <row r="1467" spans="8:315" x14ac:dyDescent="0.35">
      <c r="H1467" s="4"/>
      <c r="J1467" s="8"/>
      <c r="K1467" s="8"/>
      <c r="L1467" s="8"/>
      <c r="M1467" s="8"/>
      <c r="O1467" s="8"/>
      <c r="P1467" s="8"/>
      <c r="R1467" s="8"/>
      <c r="S1467" s="8"/>
      <c r="T1467" s="8"/>
      <c r="U1467" s="8"/>
      <c r="W1467" s="8">
        <f t="shared" si="4433"/>
        <v>50</v>
      </c>
      <c r="X1467">
        <v>4233600</v>
      </c>
      <c r="Y1467">
        <f t="shared" si="4434"/>
        <v>1176</v>
      </c>
      <c r="Z1467" s="8">
        <v>0</v>
      </c>
      <c r="AA1467" s="8">
        <v>-14.6</v>
      </c>
      <c r="AB1467" s="8">
        <v>75.3</v>
      </c>
      <c r="AC1467" s="4"/>
      <c r="KL1467" s="84"/>
      <c r="KP1467" s="84"/>
      <c r="KS1467" s="74"/>
      <c r="KT1467" s="74"/>
      <c r="KU1467" s="16"/>
      <c r="KV1467" s="72"/>
      <c r="KW1467" s="72"/>
      <c r="KX1467" s="16"/>
      <c r="KZ1467" s="16"/>
      <c r="LA1467" s="16"/>
      <c r="LB1467" s="74"/>
      <c r="LC1467" s="74"/>
    </row>
    <row r="1468" spans="8:315" x14ac:dyDescent="0.35">
      <c r="H1468" s="4"/>
      <c r="J1468" s="8"/>
      <c r="K1468" s="8"/>
      <c r="L1468" s="8"/>
      <c r="M1468" s="8"/>
      <c r="O1468" s="8"/>
      <c r="P1468" s="8"/>
      <c r="R1468" s="8"/>
      <c r="S1468" s="8"/>
      <c r="T1468" s="8"/>
      <c r="U1468" s="8"/>
      <c r="W1468" s="8">
        <f t="shared" si="4433"/>
        <v>50</v>
      </c>
      <c r="X1468">
        <v>4237200</v>
      </c>
      <c r="Y1468">
        <f t="shared" si="4434"/>
        <v>1177</v>
      </c>
      <c r="Z1468" s="8">
        <v>0</v>
      </c>
      <c r="AA1468" s="8">
        <v>-17.5</v>
      </c>
      <c r="AB1468" s="8">
        <v>86.4</v>
      </c>
      <c r="AC1468" s="4"/>
      <c r="KL1468" s="84"/>
      <c r="KP1468" s="84"/>
      <c r="KS1468" s="74"/>
      <c r="KT1468" s="74"/>
      <c r="KU1468" s="16"/>
      <c r="KV1468" s="72"/>
      <c r="KW1468" s="72"/>
      <c r="KX1468" s="16"/>
      <c r="KZ1468" s="16"/>
      <c r="LA1468" s="16"/>
      <c r="LB1468" s="74"/>
      <c r="LC1468" s="74"/>
    </row>
    <row r="1469" spans="8:315" x14ac:dyDescent="0.35">
      <c r="H1469" s="4"/>
      <c r="J1469" s="8"/>
      <c r="K1469" s="8"/>
      <c r="L1469" s="8"/>
      <c r="M1469" s="8"/>
      <c r="O1469" s="8"/>
      <c r="P1469" s="8"/>
      <c r="R1469" s="8"/>
      <c r="S1469" s="8"/>
      <c r="T1469" s="8"/>
      <c r="U1469" s="8"/>
      <c r="W1469" s="8">
        <f t="shared" si="4433"/>
        <v>50.1</v>
      </c>
      <c r="X1469">
        <v>4240800</v>
      </c>
      <c r="Y1469">
        <f t="shared" si="4434"/>
        <v>1178</v>
      </c>
      <c r="Z1469" s="8">
        <v>0</v>
      </c>
      <c r="AA1469" s="8">
        <v>-19.7</v>
      </c>
      <c r="AB1469" s="8">
        <v>85.7</v>
      </c>
      <c r="AC1469" s="4"/>
      <c r="KL1469" s="84"/>
      <c r="KP1469" s="84"/>
      <c r="KS1469" s="74"/>
      <c r="KT1469" s="74"/>
      <c r="KU1469" s="16"/>
      <c r="KV1469" s="72"/>
      <c r="KW1469" s="72"/>
      <c r="KX1469" s="16"/>
      <c r="KZ1469" s="16"/>
      <c r="LA1469" s="16"/>
      <c r="LB1469" s="74"/>
      <c r="LC1469" s="74"/>
    </row>
    <row r="1470" spans="8:315" x14ac:dyDescent="0.35">
      <c r="H1470" s="4"/>
      <c r="J1470" s="8"/>
      <c r="K1470" s="8"/>
      <c r="L1470" s="8"/>
      <c r="M1470" s="8"/>
      <c r="O1470" s="8"/>
      <c r="P1470" s="8"/>
      <c r="R1470" s="8"/>
      <c r="S1470" s="8"/>
      <c r="T1470" s="8"/>
      <c r="U1470" s="8"/>
      <c r="W1470" s="8">
        <f t="shared" si="4433"/>
        <v>50.1</v>
      </c>
      <c r="X1470">
        <v>4244400</v>
      </c>
      <c r="Y1470">
        <f t="shared" si="4434"/>
        <v>1179</v>
      </c>
      <c r="Z1470" s="8">
        <v>0</v>
      </c>
      <c r="AA1470" s="8">
        <v>-19.899999999999999</v>
      </c>
      <c r="AB1470" s="8">
        <v>84.8</v>
      </c>
      <c r="AC1470" s="4"/>
      <c r="KL1470" s="84"/>
      <c r="KP1470" s="84"/>
      <c r="KS1470" s="74"/>
      <c r="KT1470" s="74"/>
      <c r="KU1470" s="16"/>
      <c r="KV1470" s="72"/>
      <c r="KW1470" s="72"/>
      <c r="KX1470" s="16"/>
      <c r="KZ1470" s="16"/>
      <c r="LA1470" s="16"/>
      <c r="LB1470" s="74"/>
      <c r="LC1470" s="74"/>
    </row>
    <row r="1471" spans="8:315" x14ac:dyDescent="0.35">
      <c r="H1471" s="4"/>
      <c r="J1471" s="8"/>
      <c r="K1471" s="8"/>
      <c r="L1471" s="8"/>
      <c r="M1471" s="8"/>
      <c r="O1471" s="8"/>
      <c r="P1471" s="8"/>
      <c r="R1471" s="8"/>
      <c r="S1471" s="8"/>
      <c r="T1471" s="8"/>
      <c r="U1471" s="8"/>
      <c r="W1471" s="8">
        <f t="shared" si="4433"/>
        <v>50.2</v>
      </c>
      <c r="X1471">
        <v>4248000</v>
      </c>
      <c r="Y1471">
        <f t="shared" si="4434"/>
        <v>1180</v>
      </c>
      <c r="Z1471" s="8">
        <v>0</v>
      </c>
      <c r="AA1471" s="8">
        <v>-20.5</v>
      </c>
      <c r="AB1471" s="8">
        <v>83.9</v>
      </c>
      <c r="AC1471" s="4"/>
      <c r="KL1471" s="84"/>
      <c r="KP1471" s="84"/>
      <c r="KS1471" s="74"/>
      <c r="KT1471" s="74"/>
      <c r="KU1471" s="16"/>
      <c r="KV1471" s="72"/>
      <c r="KW1471" s="72"/>
      <c r="KX1471" s="16"/>
      <c r="KZ1471" s="16"/>
      <c r="LA1471" s="16"/>
      <c r="LB1471" s="74"/>
      <c r="LC1471" s="74"/>
    </row>
    <row r="1472" spans="8:315" x14ac:dyDescent="0.35">
      <c r="H1472" s="4"/>
      <c r="J1472" s="8"/>
      <c r="K1472" s="8"/>
      <c r="L1472" s="8"/>
      <c r="M1472" s="8"/>
      <c r="O1472" s="8"/>
      <c r="P1472" s="8"/>
      <c r="R1472" s="8"/>
      <c r="S1472" s="8"/>
      <c r="T1472" s="8"/>
      <c r="U1472" s="8"/>
      <c r="W1472" s="8">
        <f t="shared" si="4433"/>
        <v>50.2</v>
      </c>
      <c r="X1472">
        <v>4251600</v>
      </c>
      <c r="Y1472">
        <f t="shared" si="4434"/>
        <v>1181</v>
      </c>
      <c r="Z1472" s="8">
        <v>0</v>
      </c>
      <c r="AA1472" s="8">
        <v>-21.3</v>
      </c>
      <c r="AB1472" s="8">
        <v>81.400000000000006</v>
      </c>
      <c r="AC1472" s="4"/>
      <c r="KL1472" s="84"/>
      <c r="KP1472" s="84"/>
      <c r="KS1472" s="74"/>
      <c r="KT1472" s="74"/>
      <c r="KU1472" s="16"/>
      <c r="KV1472" s="72"/>
      <c r="KW1472" s="72"/>
      <c r="KX1472" s="16"/>
      <c r="KZ1472" s="16"/>
      <c r="LA1472" s="16"/>
      <c r="LB1472" s="74"/>
      <c r="LC1472" s="74"/>
    </row>
    <row r="1473" spans="8:315" x14ac:dyDescent="0.35">
      <c r="H1473" s="4"/>
      <c r="J1473" s="8"/>
      <c r="K1473" s="8"/>
      <c r="L1473" s="8"/>
      <c r="M1473" s="8"/>
      <c r="O1473" s="8"/>
      <c r="P1473" s="8"/>
      <c r="R1473" s="8"/>
      <c r="S1473" s="8"/>
      <c r="T1473" s="8"/>
      <c r="U1473" s="8"/>
      <c r="W1473" s="8">
        <f t="shared" si="4433"/>
        <v>50.3</v>
      </c>
      <c r="X1473">
        <v>4255200</v>
      </c>
      <c r="Y1473">
        <f t="shared" si="4434"/>
        <v>1182</v>
      </c>
      <c r="Z1473" s="8">
        <v>0</v>
      </c>
      <c r="AA1473" s="8">
        <v>-21.7</v>
      </c>
      <c r="AB1473" s="8">
        <v>82.8</v>
      </c>
      <c r="AC1473" s="4"/>
      <c r="KL1473" s="84"/>
      <c r="KP1473" s="84"/>
      <c r="KS1473" s="74"/>
      <c r="KT1473" s="74"/>
      <c r="KU1473" s="16"/>
      <c r="KV1473" s="72"/>
      <c r="KW1473" s="72"/>
      <c r="KX1473" s="16"/>
      <c r="KZ1473" s="16"/>
      <c r="LA1473" s="16"/>
      <c r="LB1473" s="74"/>
      <c r="LC1473" s="74"/>
    </row>
    <row r="1474" spans="8:315" x14ac:dyDescent="0.35">
      <c r="H1474" s="4"/>
      <c r="J1474" s="8"/>
      <c r="K1474" s="8"/>
      <c r="L1474" s="8"/>
      <c r="M1474" s="8"/>
      <c r="O1474" s="8"/>
      <c r="P1474" s="8"/>
      <c r="R1474" s="8"/>
      <c r="S1474" s="8"/>
      <c r="T1474" s="8"/>
      <c r="U1474" s="8"/>
      <c r="W1474" s="8">
        <f t="shared" si="4433"/>
        <v>50.3</v>
      </c>
      <c r="X1474">
        <v>4258800</v>
      </c>
      <c r="Y1474">
        <f t="shared" si="4434"/>
        <v>1183</v>
      </c>
      <c r="Z1474" s="8">
        <v>1.1000000000000001</v>
      </c>
      <c r="AA1474" s="8">
        <v>-19.899999999999999</v>
      </c>
      <c r="AB1474" s="8">
        <v>86</v>
      </c>
      <c r="AC1474" s="4"/>
      <c r="KL1474" s="84"/>
      <c r="KP1474" s="84"/>
      <c r="KS1474" s="74"/>
      <c r="KT1474" s="74"/>
      <c r="KU1474" s="16"/>
      <c r="KV1474" s="72"/>
      <c r="KW1474" s="72"/>
      <c r="KX1474" s="16"/>
      <c r="KZ1474" s="16"/>
      <c r="LA1474" s="16"/>
      <c r="LB1474" s="74"/>
      <c r="LC1474" s="74"/>
    </row>
    <row r="1475" spans="8:315" x14ac:dyDescent="0.35">
      <c r="H1475" s="4"/>
      <c r="J1475" s="8"/>
      <c r="K1475" s="8"/>
      <c r="L1475" s="8"/>
      <c r="M1475" s="8"/>
      <c r="O1475" s="8"/>
      <c r="P1475" s="8"/>
      <c r="R1475" s="8"/>
      <c r="S1475" s="8"/>
      <c r="T1475" s="8"/>
      <c r="U1475" s="8"/>
      <c r="W1475" s="8">
        <f t="shared" si="4433"/>
        <v>50.3</v>
      </c>
      <c r="X1475">
        <v>4262400</v>
      </c>
      <c r="Y1475">
        <f t="shared" si="4434"/>
        <v>1184</v>
      </c>
      <c r="Z1475" s="8">
        <v>39.700000000000003</v>
      </c>
      <c r="AA1475" s="8">
        <v>-18</v>
      </c>
      <c r="AB1475" s="8">
        <v>87.1</v>
      </c>
      <c r="AC1475" s="4"/>
      <c r="KL1475" s="84"/>
      <c r="KP1475" s="84"/>
      <c r="KS1475" s="74"/>
      <c r="KT1475" s="74"/>
      <c r="KU1475" s="16"/>
      <c r="KV1475" s="72"/>
      <c r="KW1475" s="72"/>
      <c r="KX1475" s="16"/>
      <c r="KZ1475" s="16"/>
      <c r="LA1475" s="16"/>
      <c r="LB1475" s="74"/>
      <c r="LC1475" s="74"/>
    </row>
    <row r="1476" spans="8:315" x14ac:dyDescent="0.35">
      <c r="H1476" s="4"/>
      <c r="J1476" s="8"/>
      <c r="K1476" s="8"/>
      <c r="L1476" s="8"/>
      <c r="M1476" s="8"/>
      <c r="O1476" s="8"/>
      <c r="P1476" s="8"/>
      <c r="R1476" s="8"/>
      <c r="S1476" s="8"/>
      <c r="T1476" s="8"/>
      <c r="U1476" s="8"/>
      <c r="W1476" s="8">
        <f t="shared" si="4433"/>
        <v>50.4</v>
      </c>
      <c r="X1476">
        <v>4266000</v>
      </c>
      <c r="Y1476">
        <f t="shared" si="4434"/>
        <v>1185</v>
      </c>
      <c r="Z1476" s="8">
        <v>106.7</v>
      </c>
      <c r="AA1476" s="8">
        <v>-16.5</v>
      </c>
      <c r="AB1476" s="8">
        <v>88.4</v>
      </c>
      <c r="AC1476" s="4"/>
      <c r="KL1476" s="84"/>
      <c r="KP1476" s="84"/>
      <c r="KS1476" s="74"/>
      <c r="KT1476" s="74"/>
      <c r="KU1476" s="16"/>
      <c r="KV1476" s="72"/>
      <c r="KW1476" s="72"/>
      <c r="KX1476" s="16"/>
      <c r="KZ1476" s="16"/>
      <c r="LA1476" s="16"/>
      <c r="LB1476" s="74"/>
      <c r="LC1476" s="74"/>
    </row>
    <row r="1477" spans="8:315" x14ac:dyDescent="0.35">
      <c r="H1477" s="4"/>
      <c r="J1477" s="8"/>
      <c r="K1477" s="8"/>
      <c r="L1477" s="8"/>
      <c r="M1477" s="8"/>
      <c r="O1477" s="8"/>
      <c r="P1477" s="8"/>
      <c r="R1477" s="8"/>
      <c r="S1477" s="8"/>
      <c r="T1477" s="8"/>
      <c r="U1477" s="8"/>
      <c r="W1477" s="8">
        <f t="shared" si="4433"/>
        <v>50.4</v>
      </c>
      <c r="X1477">
        <v>4269600</v>
      </c>
      <c r="Y1477">
        <f t="shared" si="4434"/>
        <v>1186</v>
      </c>
      <c r="Z1477" s="8">
        <v>195</v>
      </c>
      <c r="AA1477" s="8">
        <v>-15.2</v>
      </c>
      <c r="AB1477" s="8">
        <v>89.5</v>
      </c>
      <c r="AC1477" s="4"/>
      <c r="KL1477" s="84"/>
      <c r="KP1477" s="84"/>
      <c r="KS1477" s="74"/>
      <c r="KT1477" s="74"/>
      <c r="KU1477" s="16"/>
      <c r="KV1477" s="72"/>
      <c r="KW1477" s="72"/>
      <c r="KX1477" s="16"/>
      <c r="KZ1477" s="16"/>
      <c r="LA1477" s="16"/>
      <c r="LB1477" s="74"/>
      <c r="LC1477" s="74"/>
    </row>
    <row r="1478" spans="8:315" x14ac:dyDescent="0.35">
      <c r="H1478" s="4"/>
      <c r="J1478" s="8"/>
      <c r="K1478" s="8"/>
      <c r="L1478" s="8"/>
      <c r="M1478" s="8"/>
      <c r="O1478" s="8"/>
      <c r="P1478" s="8"/>
      <c r="R1478" s="8"/>
      <c r="S1478" s="8"/>
      <c r="T1478" s="8"/>
      <c r="U1478" s="8"/>
      <c r="W1478" s="8">
        <f t="shared" si="4433"/>
        <v>50.5</v>
      </c>
      <c r="X1478">
        <v>4273200</v>
      </c>
      <c r="Y1478">
        <f t="shared" si="4434"/>
        <v>1187</v>
      </c>
      <c r="Z1478" s="8">
        <v>185</v>
      </c>
      <c r="AA1478" s="8">
        <v>-13.7</v>
      </c>
      <c r="AB1478" s="8">
        <v>90.4</v>
      </c>
      <c r="AC1478" s="4"/>
      <c r="KL1478" s="84"/>
      <c r="KP1478" s="84"/>
      <c r="KS1478" s="74"/>
      <c r="KT1478" s="74"/>
      <c r="KU1478" s="16"/>
      <c r="KV1478" s="72"/>
      <c r="KW1478" s="72"/>
      <c r="KX1478" s="16"/>
      <c r="KZ1478" s="16"/>
      <c r="LA1478" s="16"/>
      <c r="LB1478" s="74"/>
      <c r="LC1478" s="74"/>
    </row>
    <row r="1479" spans="8:315" x14ac:dyDescent="0.35">
      <c r="H1479" s="4"/>
      <c r="J1479" s="8"/>
      <c r="K1479" s="8"/>
      <c r="L1479" s="8"/>
      <c r="M1479" s="8"/>
      <c r="O1479" s="8"/>
      <c r="P1479" s="8"/>
      <c r="R1479" s="8"/>
      <c r="S1479" s="8"/>
      <c r="T1479" s="8"/>
      <c r="U1479" s="8"/>
      <c r="W1479" s="8">
        <f t="shared" si="4433"/>
        <v>50.5</v>
      </c>
      <c r="X1479">
        <v>4276800</v>
      </c>
      <c r="Y1479">
        <f t="shared" si="4434"/>
        <v>1188</v>
      </c>
      <c r="Z1479" s="8">
        <v>236.1</v>
      </c>
      <c r="AA1479" s="8">
        <v>-12.1</v>
      </c>
      <c r="AB1479" s="8">
        <v>76.7</v>
      </c>
      <c r="AC1479" s="4"/>
      <c r="KL1479" s="84"/>
      <c r="KP1479" s="84"/>
      <c r="KS1479" s="74"/>
      <c r="KT1479" s="74"/>
      <c r="KU1479" s="16"/>
      <c r="KV1479" s="72"/>
      <c r="KW1479" s="72"/>
      <c r="KX1479" s="16"/>
      <c r="KZ1479" s="16"/>
      <c r="LA1479" s="16"/>
      <c r="LB1479" s="74"/>
      <c r="LC1479" s="74"/>
    </row>
    <row r="1480" spans="8:315" x14ac:dyDescent="0.35">
      <c r="H1480" s="4"/>
      <c r="J1480" s="8"/>
      <c r="K1480" s="8"/>
      <c r="L1480" s="8"/>
      <c r="M1480" s="8"/>
      <c r="O1480" s="8"/>
      <c r="P1480" s="8"/>
      <c r="R1480" s="8"/>
      <c r="S1480" s="8"/>
      <c r="T1480" s="8"/>
      <c r="U1480" s="8"/>
      <c r="W1480" s="8">
        <f t="shared" si="4433"/>
        <v>50.5</v>
      </c>
      <c r="X1480">
        <v>4280400</v>
      </c>
      <c r="Y1480">
        <f t="shared" si="4434"/>
        <v>1189</v>
      </c>
      <c r="Z1480" s="8">
        <v>280.3</v>
      </c>
      <c r="AA1480" s="8">
        <v>-9.6</v>
      </c>
      <c r="AB1480" s="8">
        <v>67.3</v>
      </c>
      <c r="AC1480" s="4"/>
      <c r="KL1480" s="84"/>
      <c r="KP1480" s="84"/>
      <c r="KS1480" s="74"/>
      <c r="KT1480" s="74"/>
      <c r="KU1480" s="16"/>
      <c r="KV1480" s="72"/>
      <c r="KW1480" s="72"/>
      <c r="KX1480" s="16"/>
      <c r="KZ1480" s="16"/>
      <c r="LA1480" s="16"/>
      <c r="LB1480" s="74"/>
      <c r="LC1480" s="74"/>
    </row>
    <row r="1481" spans="8:315" x14ac:dyDescent="0.35">
      <c r="H1481" s="4"/>
      <c r="J1481" s="8"/>
      <c r="K1481" s="8"/>
      <c r="L1481" s="8"/>
      <c r="M1481" s="8"/>
      <c r="O1481" s="8"/>
      <c r="P1481" s="8"/>
      <c r="R1481" s="8"/>
      <c r="S1481" s="8"/>
      <c r="T1481" s="8"/>
      <c r="U1481" s="8"/>
      <c r="W1481" s="8">
        <f t="shared" si="4433"/>
        <v>50.6</v>
      </c>
      <c r="X1481">
        <v>4284000</v>
      </c>
      <c r="Y1481">
        <f t="shared" si="4434"/>
        <v>1190</v>
      </c>
      <c r="Z1481" s="8">
        <v>208.3</v>
      </c>
      <c r="AA1481" s="8">
        <v>-8.1</v>
      </c>
      <c r="AB1481" s="8">
        <v>65.2</v>
      </c>
      <c r="AC1481" s="4"/>
      <c r="KL1481" s="84"/>
      <c r="KP1481" s="84"/>
      <c r="KS1481" s="74"/>
      <c r="KT1481" s="74"/>
      <c r="KU1481" s="16"/>
      <c r="KV1481" s="72"/>
      <c r="KW1481" s="72"/>
      <c r="KX1481" s="16"/>
      <c r="KZ1481" s="16"/>
      <c r="LA1481" s="16"/>
      <c r="LB1481" s="74"/>
      <c r="LC1481" s="74"/>
    </row>
    <row r="1482" spans="8:315" x14ac:dyDescent="0.35">
      <c r="H1482" s="4"/>
      <c r="J1482" s="8"/>
      <c r="K1482" s="8"/>
      <c r="L1482" s="8"/>
      <c r="M1482" s="8"/>
      <c r="O1482" s="8"/>
      <c r="P1482" s="8"/>
      <c r="R1482" s="8"/>
      <c r="S1482" s="8"/>
      <c r="T1482" s="8"/>
      <c r="U1482" s="8"/>
      <c r="W1482" s="8">
        <f t="shared" si="4433"/>
        <v>50.6</v>
      </c>
      <c r="X1482">
        <v>4287600</v>
      </c>
      <c r="Y1482">
        <f t="shared" si="4434"/>
        <v>1191</v>
      </c>
      <c r="Z1482" s="8">
        <v>118.9</v>
      </c>
      <c r="AA1482" s="8">
        <v>-6.9</v>
      </c>
      <c r="AB1482" s="8">
        <v>67.8</v>
      </c>
      <c r="AC1482" s="4"/>
      <c r="KL1482" s="84"/>
      <c r="KP1482" s="84"/>
      <c r="KS1482" s="74"/>
      <c r="KT1482" s="74"/>
      <c r="KU1482" s="16"/>
      <c r="KV1482" s="72"/>
      <c r="KW1482" s="72"/>
      <c r="KX1482" s="16"/>
      <c r="KZ1482" s="16"/>
      <c r="LA1482" s="16"/>
      <c r="LB1482" s="74"/>
      <c r="LC1482" s="74"/>
    </row>
    <row r="1483" spans="8:315" x14ac:dyDescent="0.35">
      <c r="H1483" s="4"/>
      <c r="J1483" s="8"/>
      <c r="K1483" s="8"/>
      <c r="L1483" s="8"/>
      <c r="M1483" s="8"/>
      <c r="O1483" s="8"/>
      <c r="P1483" s="8"/>
      <c r="R1483" s="8"/>
      <c r="S1483" s="8"/>
      <c r="T1483" s="8"/>
      <c r="U1483" s="8"/>
      <c r="W1483" s="8">
        <f t="shared" si="4433"/>
        <v>50.7</v>
      </c>
      <c r="X1483">
        <v>4291200</v>
      </c>
      <c r="Y1483">
        <f t="shared" si="4434"/>
        <v>1192</v>
      </c>
      <c r="Z1483" s="8">
        <v>51.9</v>
      </c>
      <c r="AA1483" s="8">
        <v>-6.4</v>
      </c>
      <c r="AB1483" s="8">
        <v>87.9</v>
      </c>
      <c r="AC1483" s="4"/>
      <c r="KL1483" s="84"/>
      <c r="KP1483" s="84"/>
      <c r="KS1483" s="74"/>
      <c r="KT1483" s="74"/>
      <c r="KU1483" s="16"/>
      <c r="KV1483" s="72"/>
      <c r="KW1483" s="72"/>
      <c r="KX1483" s="16"/>
      <c r="KZ1483" s="16"/>
      <c r="LA1483" s="16"/>
      <c r="LB1483" s="74"/>
      <c r="LC1483" s="74"/>
    </row>
    <row r="1484" spans="8:315" x14ac:dyDescent="0.35">
      <c r="H1484" s="4"/>
      <c r="J1484" s="8"/>
      <c r="K1484" s="8"/>
      <c r="L1484" s="8"/>
      <c r="M1484" s="8"/>
      <c r="O1484" s="8"/>
      <c r="P1484" s="8"/>
      <c r="R1484" s="8"/>
      <c r="S1484" s="8"/>
      <c r="T1484" s="8"/>
      <c r="U1484" s="8"/>
      <c r="W1484" s="8">
        <f t="shared" si="4433"/>
        <v>50.7</v>
      </c>
      <c r="X1484">
        <v>4294800</v>
      </c>
      <c r="Y1484">
        <f t="shared" si="4434"/>
        <v>1193</v>
      </c>
      <c r="Z1484" s="8">
        <v>17.8</v>
      </c>
      <c r="AA1484" s="8">
        <v>-6.5</v>
      </c>
      <c r="AB1484" s="8">
        <v>89.1</v>
      </c>
      <c r="AC1484" s="4"/>
      <c r="KL1484" s="84"/>
      <c r="KP1484" s="84"/>
      <c r="KS1484" s="74"/>
      <c r="KT1484" s="74"/>
      <c r="KU1484" s="16"/>
      <c r="KV1484" s="72"/>
      <c r="KW1484" s="72"/>
      <c r="KX1484" s="16"/>
      <c r="KZ1484" s="16"/>
      <c r="LA1484" s="16"/>
      <c r="LB1484" s="74"/>
      <c r="LC1484" s="74"/>
    </row>
    <row r="1485" spans="8:315" x14ac:dyDescent="0.35">
      <c r="H1485" s="4"/>
      <c r="J1485" s="8"/>
      <c r="K1485" s="8"/>
      <c r="L1485" s="8"/>
      <c r="M1485" s="8"/>
      <c r="O1485" s="8"/>
      <c r="P1485" s="8"/>
      <c r="R1485" s="8"/>
      <c r="S1485" s="8"/>
      <c r="T1485" s="8"/>
      <c r="U1485" s="8"/>
      <c r="W1485" s="8">
        <f t="shared" si="4433"/>
        <v>50.8</v>
      </c>
      <c r="X1485">
        <v>4298400</v>
      </c>
      <c r="Y1485">
        <f t="shared" si="4434"/>
        <v>1194</v>
      </c>
      <c r="Z1485" s="8">
        <v>1.7</v>
      </c>
      <c r="AA1485" s="8">
        <v>-5.7</v>
      </c>
      <c r="AB1485" s="8">
        <v>88.4</v>
      </c>
      <c r="AC1485" s="4"/>
      <c r="KL1485" s="84"/>
      <c r="KP1485" s="84"/>
      <c r="KS1485" s="74"/>
      <c r="KT1485" s="74"/>
      <c r="KU1485" s="16"/>
      <c r="KV1485" s="72"/>
      <c r="KW1485" s="72"/>
      <c r="KX1485" s="16"/>
      <c r="KZ1485" s="16"/>
      <c r="LA1485" s="16"/>
      <c r="LB1485" s="74"/>
      <c r="LC1485" s="74"/>
    </row>
    <row r="1486" spans="8:315" x14ac:dyDescent="0.35">
      <c r="H1486" s="4"/>
      <c r="J1486" s="8"/>
      <c r="K1486" s="8"/>
      <c r="L1486" s="8"/>
      <c r="M1486" s="8"/>
      <c r="O1486" s="8"/>
      <c r="P1486" s="8"/>
      <c r="R1486" s="8"/>
      <c r="S1486" s="8"/>
      <c r="T1486" s="8"/>
      <c r="U1486" s="8"/>
      <c r="W1486" s="8">
        <f t="shared" si="4433"/>
        <v>50.8</v>
      </c>
      <c r="X1486">
        <v>4302000</v>
      </c>
      <c r="Y1486">
        <f t="shared" si="4434"/>
        <v>1195</v>
      </c>
      <c r="Z1486" s="8">
        <v>0</v>
      </c>
      <c r="AA1486" s="8">
        <v>-5.4</v>
      </c>
      <c r="AB1486" s="8">
        <v>91.1</v>
      </c>
      <c r="AC1486" s="4"/>
      <c r="KL1486" s="84"/>
      <c r="KP1486" s="84"/>
      <c r="KS1486" s="74"/>
      <c r="KT1486" s="74"/>
      <c r="KU1486" s="16"/>
      <c r="KV1486" s="72"/>
      <c r="KW1486" s="72"/>
      <c r="KX1486" s="16"/>
      <c r="KZ1486" s="16"/>
      <c r="LA1486" s="16"/>
      <c r="LB1486" s="74"/>
      <c r="LC1486" s="74"/>
    </row>
    <row r="1487" spans="8:315" x14ac:dyDescent="0.35">
      <c r="H1487" s="4"/>
      <c r="J1487" s="8"/>
      <c r="K1487" s="8"/>
      <c r="L1487" s="8"/>
      <c r="M1487" s="8"/>
      <c r="O1487" s="8"/>
      <c r="P1487" s="8"/>
      <c r="R1487" s="8"/>
      <c r="S1487" s="8"/>
      <c r="T1487" s="8"/>
      <c r="U1487" s="8"/>
      <c r="W1487" s="8">
        <f t="shared" si="4433"/>
        <v>50.8</v>
      </c>
      <c r="X1487">
        <v>4305600</v>
      </c>
      <c r="Y1487">
        <f t="shared" si="4434"/>
        <v>1196</v>
      </c>
      <c r="Z1487" s="8">
        <v>0</v>
      </c>
      <c r="AA1487" s="8">
        <v>-5.7</v>
      </c>
      <c r="AB1487" s="8">
        <v>93.6</v>
      </c>
      <c r="AC1487" s="4"/>
      <c r="KL1487" s="84"/>
      <c r="KP1487" s="84"/>
      <c r="KS1487" s="74"/>
      <c r="KT1487" s="74"/>
      <c r="KU1487" s="16"/>
      <c r="KV1487" s="72"/>
      <c r="KW1487" s="72"/>
      <c r="KX1487" s="16"/>
      <c r="KZ1487" s="16"/>
      <c r="LA1487" s="16"/>
      <c r="LB1487" s="74"/>
      <c r="LC1487" s="74"/>
    </row>
    <row r="1488" spans="8:315" x14ac:dyDescent="0.35">
      <c r="H1488" s="4"/>
      <c r="J1488" s="8"/>
      <c r="K1488" s="8"/>
      <c r="L1488" s="8"/>
      <c r="M1488" s="8"/>
      <c r="O1488" s="8"/>
      <c r="P1488" s="8"/>
      <c r="R1488" s="8"/>
      <c r="S1488" s="8"/>
      <c r="T1488" s="8"/>
      <c r="U1488" s="8"/>
      <c r="W1488" s="8">
        <f t="shared" si="4433"/>
        <v>50.9</v>
      </c>
      <c r="X1488">
        <v>4309200</v>
      </c>
      <c r="Y1488">
        <f t="shared" si="4434"/>
        <v>1197</v>
      </c>
      <c r="Z1488" s="8">
        <v>0</v>
      </c>
      <c r="AA1488" s="8">
        <v>-5.0999999999999996</v>
      </c>
      <c r="AB1488" s="8">
        <v>93.8</v>
      </c>
      <c r="AC1488" s="4"/>
      <c r="KL1488" s="84"/>
      <c r="KP1488" s="84"/>
      <c r="KS1488" s="74"/>
      <c r="KT1488" s="74"/>
      <c r="KU1488" s="16"/>
      <c r="KV1488" s="72"/>
      <c r="KW1488" s="72"/>
      <c r="KX1488" s="16"/>
      <c r="KZ1488" s="16"/>
      <c r="LA1488" s="16"/>
      <c r="LB1488" s="74"/>
      <c r="LC1488" s="74"/>
    </row>
    <row r="1489" spans="8:315" x14ac:dyDescent="0.35">
      <c r="H1489" s="4"/>
      <c r="J1489" s="8"/>
      <c r="K1489" s="8"/>
      <c r="L1489" s="8"/>
      <c r="M1489" s="8"/>
      <c r="O1489" s="8"/>
      <c r="P1489" s="8"/>
      <c r="R1489" s="8"/>
      <c r="S1489" s="8"/>
      <c r="T1489" s="8"/>
      <c r="U1489" s="8"/>
      <c r="W1489" s="8">
        <f t="shared" si="4433"/>
        <v>50.9</v>
      </c>
      <c r="X1489">
        <v>4312800</v>
      </c>
      <c r="Y1489">
        <f t="shared" si="4434"/>
        <v>1198</v>
      </c>
      <c r="Z1489" s="8">
        <v>0</v>
      </c>
      <c r="AA1489" s="8">
        <v>-4.0999999999999996</v>
      </c>
      <c r="AB1489" s="8">
        <v>91.5</v>
      </c>
      <c r="AC1489" s="4"/>
      <c r="KL1489" s="84"/>
      <c r="KP1489" s="84"/>
      <c r="KS1489" s="74"/>
      <c r="KT1489" s="74"/>
      <c r="KU1489" s="16"/>
      <c r="KV1489" s="72"/>
      <c r="KW1489" s="72"/>
      <c r="KX1489" s="16"/>
      <c r="KZ1489" s="16"/>
      <c r="LA1489" s="16"/>
      <c r="LB1489" s="74"/>
      <c r="LC1489" s="74"/>
    </row>
    <row r="1490" spans="8:315" x14ac:dyDescent="0.35">
      <c r="H1490" s="4"/>
      <c r="J1490" s="8"/>
      <c r="K1490" s="8"/>
      <c r="L1490" s="8"/>
      <c r="M1490" s="8"/>
      <c r="O1490" s="8"/>
      <c r="P1490" s="8"/>
      <c r="R1490" s="8"/>
      <c r="S1490" s="8"/>
      <c r="T1490" s="8"/>
      <c r="U1490" s="8"/>
      <c r="W1490" s="8">
        <f t="shared" si="4433"/>
        <v>51</v>
      </c>
      <c r="X1490">
        <v>4316400</v>
      </c>
      <c r="Y1490">
        <f t="shared" si="4434"/>
        <v>1199</v>
      </c>
      <c r="Z1490" s="8">
        <v>0</v>
      </c>
      <c r="AA1490" s="8">
        <v>-3.3</v>
      </c>
      <c r="AB1490" s="8">
        <v>89.7</v>
      </c>
      <c r="AC1490" s="4"/>
      <c r="KL1490" s="84"/>
      <c r="KP1490" s="84"/>
      <c r="KS1490" s="74"/>
      <c r="KT1490" s="74"/>
      <c r="KU1490" s="16"/>
      <c r="KV1490" s="72"/>
      <c r="KW1490" s="72"/>
      <c r="KX1490" s="16"/>
      <c r="KZ1490" s="16"/>
      <c r="LA1490" s="16"/>
      <c r="LB1490" s="74"/>
      <c r="LC1490" s="74"/>
    </row>
    <row r="1491" spans="8:315" x14ac:dyDescent="0.35">
      <c r="H1491" s="4"/>
      <c r="J1491" s="8"/>
      <c r="K1491" s="8"/>
      <c r="L1491" s="8"/>
      <c r="M1491" s="8"/>
      <c r="O1491" s="8"/>
      <c r="P1491" s="8"/>
      <c r="R1491" s="8"/>
      <c r="S1491" s="8"/>
      <c r="T1491" s="8"/>
      <c r="U1491" s="8"/>
      <c r="W1491" s="8">
        <f t="shared" si="4433"/>
        <v>51</v>
      </c>
      <c r="X1491">
        <v>4320000</v>
      </c>
      <c r="Y1491">
        <f t="shared" si="4434"/>
        <v>1200</v>
      </c>
      <c r="Z1491" s="8">
        <v>0</v>
      </c>
      <c r="AA1491" s="8">
        <v>-2.8</v>
      </c>
      <c r="AB1491" s="8">
        <v>89.4</v>
      </c>
      <c r="AC1491" s="4"/>
      <c r="KL1491" s="84"/>
      <c r="KP1491" s="84"/>
      <c r="KS1491" s="74"/>
      <c r="KT1491" s="74"/>
      <c r="KU1491" s="16"/>
      <c r="KV1491" s="72"/>
      <c r="KW1491" s="72"/>
      <c r="KX1491" s="16"/>
      <c r="KZ1491" s="16"/>
      <c r="LA1491" s="16"/>
      <c r="LB1491" s="74"/>
      <c r="LC1491" s="74"/>
    </row>
    <row r="1492" spans="8:315" x14ac:dyDescent="0.35">
      <c r="H1492" s="4"/>
      <c r="J1492" s="8"/>
      <c r="K1492" s="8"/>
      <c r="L1492" s="8"/>
      <c r="M1492" s="8"/>
      <c r="O1492" s="8"/>
      <c r="P1492" s="8"/>
      <c r="R1492" s="8"/>
      <c r="S1492" s="8"/>
      <c r="T1492" s="8"/>
      <c r="U1492" s="8"/>
      <c r="W1492" s="8">
        <f t="shared" si="4433"/>
        <v>51</v>
      </c>
      <c r="X1492">
        <v>4323600</v>
      </c>
      <c r="Y1492">
        <f t="shared" si="4434"/>
        <v>1201</v>
      </c>
      <c r="Z1492" s="8">
        <v>0</v>
      </c>
      <c r="AA1492" s="8">
        <v>-1.7</v>
      </c>
      <c r="AB1492" s="8">
        <v>88.2</v>
      </c>
      <c r="AC1492" s="4"/>
      <c r="KL1492" s="84"/>
      <c r="KP1492" s="84"/>
      <c r="KS1492" s="74"/>
      <c r="KT1492" s="74"/>
      <c r="KU1492" s="16"/>
      <c r="KV1492" s="72"/>
      <c r="KW1492" s="72"/>
      <c r="KX1492" s="16"/>
      <c r="KZ1492" s="16"/>
      <c r="LA1492" s="16"/>
      <c r="LB1492" s="74"/>
      <c r="LC1492" s="74"/>
    </row>
    <row r="1493" spans="8:315" x14ac:dyDescent="0.35">
      <c r="H1493" s="4"/>
      <c r="J1493" s="8"/>
      <c r="K1493" s="8"/>
      <c r="L1493" s="8"/>
      <c r="M1493" s="8"/>
      <c r="O1493" s="8"/>
      <c r="P1493" s="8"/>
      <c r="R1493" s="8"/>
      <c r="S1493" s="8"/>
      <c r="T1493" s="8"/>
      <c r="U1493" s="8"/>
      <c r="W1493" s="8">
        <f t="shared" si="4433"/>
        <v>51.1</v>
      </c>
      <c r="X1493">
        <v>4327200</v>
      </c>
      <c r="Y1493">
        <f t="shared" si="4434"/>
        <v>1202</v>
      </c>
      <c r="Z1493" s="8">
        <v>0</v>
      </c>
      <c r="AA1493" s="8">
        <v>-0.9</v>
      </c>
      <c r="AB1493" s="8">
        <v>94.8</v>
      </c>
      <c r="AC1493" s="4"/>
      <c r="KL1493" s="84"/>
      <c r="KP1493" s="84"/>
      <c r="KS1493" s="74"/>
      <c r="KT1493" s="74"/>
      <c r="KU1493" s="16"/>
      <c r="KV1493" s="72"/>
      <c r="KW1493" s="72"/>
      <c r="KX1493" s="16"/>
      <c r="KZ1493" s="16"/>
      <c r="LA1493" s="16"/>
      <c r="LB1493" s="74"/>
      <c r="LC1493" s="74"/>
    </row>
    <row r="1494" spans="8:315" x14ac:dyDescent="0.35">
      <c r="H1494" s="4"/>
      <c r="J1494" s="8"/>
      <c r="K1494" s="8"/>
      <c r="L1494" s="8"/>
      <c r="M1494" s="8"/>
      <c r="O1494" s="8"/>
      <c r="P1494" s="8"/>
      <c r="R1494" s="8"/>
      <c r="S1494" s="8"/>
      <c r="T1494" s="8"/>
      <c r="U1494" s="8"/>
      <c r="W1494" s="8">
        <f t="shared" si="4433"/>
        <v>51.1</v>
      </c>
      <c r="X1494">
        <v>4330800</v>
      </c>
      <c r="Y1494">
        <f t="shared" si="4434"/>
        <v>1203</v>
      </c>
      <c r="Z1494" s="8">
        <v>0</v>
      </c>
      <c r="AA1494" s="8">
        <v>-0.3</v>
      </c>
      <c r="AB1494" s="8">
        <v>95.2</v>
      </c>
      <c r="AC1494" s="4"/>
      <c r="KL1494" s="84"/>
      <c r="KP1494" s="84"/>
      <c r="KS1494" s="74"/>
      <c r="KT1494" s="74"/>
      <c r="KU1494" s="16"/>
      <c r="KV1494" s="72"/>
      <c r="KW1494" s="72"/>
      <c r="KX1494" s="16"/>
      <c r="KZ1494" s="16"/>
      <c r="LA1494" s="16"/>
      <c r="LB1494" s="74"/>
      <c r="LC1494" s="74"/>
    </row>
    <row r="1495" spans="8:315" x14ac:dyDescent="0.35">
      <c r="H1495" s="4"/>
      <c r="J1495" s="8"/>
      <c r="K1495" s="8"/>
      <c r="L1495" s="8"/>
      <c r="M1495" s="8"/>
      <c r="O1495" s="8"/>
      <c r="P1495" s="8"/>
      <c r="R1495" s="8"/>
      <c r="S1495" s="8"/>
      <c r="T1495" s="8"/>
      <c r="U1495" s="8"/>
      <c r="W1495" s="8">
        <f t="shared" si="4433"/>
        <v>51.2</v>
      </c>
      <c r="X1495">
        <v>4334400</v>
      </c>
      <c r="Y1495">
        <f t="shared" si="4434"/>
        <v>1204</v>
      </c>
      <c r="Z1495" s="8">
        <v>0</v>
      </c>
      <c r="AA1495" s="8">
        <v>0.4</v>
      </c>
      <c r="AB1495" s="8">
        <v>94.4</v>
      </c>
      <c r="AC1495" s="4"/>
      <c r="KL1495" s="84"/>
      <c r="KP1495" s="84"/>
      <c r="KS1495" s="74"/>
      <c r="KT1495" s="74"/>
      <c r="KU1495" s="16"/>
      <c r="KV1495" s="72"/>
      <c r="KW1495" s="72"/>
      <c r="KX1495" s="16"/>
      <c r="KZ1495" s="16"/>
      <c r="LA1495" s="16"/>
      <c r="LB1495" s="74"/>
      <c r="LC1495" s="74"/>
    </row>
    <row r="1496" spans="8:315" x14ac:dyDescent="0.35">
      <c r="H1496" s="4"/>
      <c r="J1496" s="8"/>
      <c r="K1496" s="8"/>
      <c r="L1496" s="8"/>
      <c r="M1496" s="8"/>
      <c r="O1496" s="8"/>
      <c r="P1496" s="8"/>
      <c r="R1496" s="8"/>
      <c r="S1496" s="8"/>
      <c r="T1496" s="8"/>
      <c r="U1496" s="8"/>
      <c r="W1496" s="8">
        <f t="shared" si="4433"/>
        <v>51.2</v>
      </c>
      <c r="X1496">
        <v>4338000</v>
      </c>
      <c r="Y1496">
        <f t="shared" si="4434"/>
        <v>1205</v>
      </c>
      <c r="Z1496" s="8">
        <v>0</v>
      </c>
      <c r="AA1496" s="8">
        <v>1.1000000000000001</v>
      </c>
      <c r="AB1496" s="8">
        <v>91.3</v>
      </c>
      <c r="AC1496" s="4"/>
      <c r="KL1496" s="84"/>
      <c r="KP1496" s="84"/>
      <c r="KS1496" s="74"/>
      <c r="KT1496" s="74"/>
      <c r="KU1496" s="16"/>
      <c r="KV1496" s="72"/>
      <c r="KW1496" s="72"/>
      <c r="KX1496" s="16"/>
      <c r="KZ1496" s="16"/>
      <c r="LA1496" s="16"/>
      <c r="LB1496" s="74"/>
      <c r="LC1496" s="74"/>
    </row>
    <row r="1497" spans="8:315" x14ac:dyDescent="0.35">
      <c r="H1497" s="4"/>
      <c r="J1497" s="8"/>
      <c r="K1497" s="8"/>
      <c r="L1497" s="8"/>
      <c r="M1497" s="8"/>
      <c r="O1497" s="8"/>
      <c r="P1497" s="8"/>
      <c r="R1497" s="8"/>
      <c r="S1497" s="8"/>
      <c r="T1497" s="8"/>
      <c r="U1497" s="8"/>
      <c r="W1497" s="8">
        <f t="shared" si="4433"/>
        <v>51.3</v>
      </c>
      <c r="X1497">
        <v>4341600</v>
      </c>
      <c r="Y1497">
        <f t="shared" si="4434"/>
        <v>1206</v>
      </c>
      <c r="Z1497" s="8">
        <v>0</v>
      </c>
      <c r="AA1497" s="8">
        <v>1.2</v>
      </c>
      <c r="AB1497" s="8">
        <v>95</v>
      </c>
      <c r="AC1497" s="4"/>
      <c r="KL1497" s="84"/>
      <c r="KP1497" s="84"/>
      <c r="KS1497" s="74"/>
      <c r="KT1497" s="74"/>
      <c r="KU1497" s="16"/>
      <c r="KV1497" s="72"/>
      <c r="KW1497" s="72"/>
      <c r="KX1497" s="16"/>
      <c r="KZ1497" s="16"/>
      <c r="LA1497" s="16"/>
      <c r="LB1497" s="74"/>
      <c r="LC1497" s="74"/>
    </row>
    <row r="1498" spans="8:315" x14ac:dyDescent="0.35">
      <c r="H1498" s="4"/>
      <c r="J1498" s="8"/>
      <c r="K1498" s="8"/>
      <c r="L1498" s="8"/>
      <c r="M1498" s="8"/>
      <c r="O1498" s="8"/>
      <c r="P1498" s="8"/>
      <c r="R1498" s="8"/>
      <c r="S1498" s="8"/>
      <c r="T1498" s="8"/>
      <c r="U1498" s="8"/>
      <c r="W1498" s="8">
        <f t="shared" si="4433"/>
        <v>51.3</v>
      </c>
      <c r="X1498">
        <v>4345200</v>
      </c>
      <c r="Y1498">
        <f t="shared" si="4434"/>
        <v>1207</v>
      </c>
      <c r="Z1498" s="8">
        <v>0</v>
      </c>
      <c r="AA1498" s="8">
        <v>1.7</v>
      </c>
      <c r="AB1498" s="8">
        <v>95</v>
      </c>
      <c r="AC1498" s="4"/>
      <c r="KL1498" s="84"/>
      <c r="KP1498" s="84"/>
      <c r="KS1498" s="74"/>
      <c r="KT1498" s="74"/>
      <c r="KU1498" s="16"/>
      <c r="KV1498" s="72"/>
      <c r="KW1498" s="72"/>
      <c r="KX1498" s="16"/>
      <c r="KZ1498" s="16"/>
      <c r="LA1498" s="16"/>
      <c r="LB1498" s="74"/>
      <c r="LC1498" s="74"/>
    </row>
    <row r="1499" spans="8:315" x14ac:dyDescent="0.35">
      <c r="H1499" s="4"/>
      <c r="J1499" s="8"/>
      <c r="K1499" s="8"/>
      <c r="L1499" s="8"/>
      <c r="M1499" s="8"/>
      <c r="O1499" s="8"/>
      <c r="P1499" s="8"/>
      <c r="R1499" s="8"/>
      <c r="S1499" s="8"/>
      <c r="T1499" s="8"/>
      <c r="U1499" s="8"/>
      <c r="W1499" s="8">
        <f t="shared" si="4433"/>
        <v>51.3</v>
      </c>
      <c r="X1499">
        <v>4348800</v>
      </c>
      <c r="Y1499">
        <f t="shared" si="4434"/>
        <v>1208</v>
      </c>
      <c r="Z1499" s="8">
        <v>6.7</v>
      </c>
      <c r="AA1499" s="8">
        <v>2.5</v>
      </c>
      <c r="AB1499" s="8">
        <v>93.4</v>
      </c>
      <c r="AC1499" s="4"/>
      <c r="KL1499" s="84"/>
      <c r="KP1499" s="84"/>
      <c r="KS1499" s="74"/>
      <c r="KT1499" s="74"/>
      <c r="KU1499" s="16"/>
      <c r="KV1499" s="72"/>
      <c r="KW1499" s="72"/>
      <c r="KX1499" s="16"/>
      <c r="KZ1499" s="16"/>
      <c r="LA1499" s="16"/>
      <c r="LB1499" s="74"/>
      <c r="LC1499" s="74"/>
    </row>
    <row r="1500" spans="8:315" x14ac:dyDescent="0.35">
      <c r="H1500" s="4"/>
      <c r="J1500" s="8"/>
      <c r="K1500" s="8"/>
      <c r="L1500" s="8"/>
      <c r="M1500" s="8"/>
      <c r="O1500" s="8"/>
      <c r="P1500" s="8"/>
      <c r="R1500" s="8"/>
      <c r="S1500" s="8"/>
      <c r="T1500" s="8"/>
      <c r="U1500" s="8"/>
      <c r="W1500" s="8">
        <f t="shared" si="4433"/>
        <v>51.4</v>
      </c>
      <c r="X1500">
        <v>4352400</v>
      </c>
      <c r="Y1500">
        <f t="shared" si="4434"/>
        <v>1209</v>
      </c>
      <c r="Z1500" s="8">
        <v>45.6</v>
      </c>
      <c r="AA1500" s="8">
        <v>3.3</v>
      </c>
      <c r="AB1500" s="8">
        <v>90.3</v>
      </c>
      <c r="AC1500" s="4"/>
      <c r="KL1500" s="84"/>
      <c r="KP1500" s="84"/>
      <c r="KS1500" s="74"/>
      <c r="KT1500" s="74"/>
      <c r="KU1500" s="16"/>
      <c r="KV1500" s="72"/>
      <c r="KW1500" s="72"/>
      <c r="KX1500" s="16"/>
      <c r="KZ1500" s="16"/>
      <c r="LA1500" s="16"/>
      <c r="LB1500" s="74"/>
      <c r="LC1500" s="74"/>
    </row>
    <row r="1501" spans="8:315" x14ac:dyDescent="0.35">
      <c r="H1501" s="4"/>
      <c r="J1501" s="8"/>
      <c r="K1501" s="8"/>
      <c r="L1501" s="8"/>
      <c r="M1501" s="8"/>
      <c r="O1501" s="8"/>
      <c r="P1501" s="8"/>
      <c r="R1501" s="8"/>
      <c r="S1501" s="8"/>
      <c r="T1501" s="8"/>
      <c r="U1501" s="8"/>
      <c r="W1501" s="8">
        <f t="shared" si="4433"/>
        <v>51.4</v>
      </c>
      <c r="X1501">
        <v>4356000</v>
      </c>
      <c r="Y1501">
        <f t="shared" si="4434"/>
        <v>1210</v>
      </c>
      <c r="Z1501" s="8">
        <v>121.9</v>
      </c>
      <c r="AA1501" s="8">
        <v>3.9</v>
      </c>
      <c r="AB1501" s="8">
        <v>89</v>
      </c>
      <c r="AC1501" s="4"/>
      <c r="KL1501" s="84"/>
      <c r="KP1501" s="84"/>
      <c r="KS1501" s="74"/>
      <c r="KT1501" s="74"/>
      <c r="KU1501" s="16"/>
      <c r="KV1501" s="72"/>
      <c r="KW1501" s="72"/>
      <c r="KX1501" s="16"/>
      <c r="KZ1501" s="16"/>
      <c r="LA1501" s="16"/>
      <c r="LB1501" s="74"/>
      <c r="LC1501" s="74"/>
    </row>
    <row r="1502" spans="8:315" x14ac:dyDescent="0.35">
      <c r="H1502" s="4"/>
      <c r="J1502" s="8"/>
      <c r="K1502" s="8"/>
      <c r="L1502" s="8"/>
      <c r="M1502" s="8"/>
      <c r="O1502" s="8"/>
      <c r="P1502" s="8"/>
      <c r="R1502" s="8"/>
      <c r="S1502" s="8"/>
      <c r="T1502" s="8"/>
      <c r="U1502" s="8"/>
      <c r="W1502" s="8">
        <f t="shared" si="4433"/>
        <v>51.5</v>
      </c>
      <c r="X1502">
        <v>4359600</v>
      </c>
      <c r="Y1502">
        <f t="shared" si="4434"/>
        <v>1211</v>
      </c>
      <c r="Z1502" s="8">
        <v>126.9</v>
      </c>
      <c r="AA1502" s="8">
        <v>3.9</v>
      </c>
      <c r="AB1502" s="8">
        <v>86.9</v>
      </c>
      <c r="AC1502" s="4"/>
      <c r="KL1502" s="84"/>
      <c r="KP1502" s="84"/>
      <c r="KS1502" s="74"/>
      <c r="KT1502" s="74"/>
      <c r="KU1502" s="16"/>
      <c r="KV1502" s="72"/>
      <c r="KW1502" s="72"/>
      <c r="KX1502" s="16"/>
      <c r="KZ1502" s="16"/>
      <c r="LA1502" s="16"/>
      <c r="LB1502" s="74"/>
      <c r="LC1502" s="74"/>
    </row>
    <row r="1503" spans="8:315" x14ac:dyDescent="0.35">
      <c r="H1503" s="4"/>
      <c r="J1503" s="8"/>
      <c r="K1503" s="8"/>
      <c r="L1503" s="8"/>
      <c r="M1503" s="8"/>
      <c r="O1503" s="8"/>
      <c r="P1503" s="8"/>
      <c r="R1503" s="8"/>
      <c r="S1503" s="8"/>
      <c r="T1503" s="8"/>
      <c r="U1503" s="8"/>
      <c r="W1503" s="8">
        <f t="shared" si="4433"/>
        <v>51.5</v>
      </c>
      <c r="X1503">
        <v>4363200</v>
      </c>
      <c r="Y1503">
        <f t="shared" si="4434"/>
        <v>1212</v>
      </c>
      <c r="Z1503" s="8">
        <v>148.6</v>
      </c>
      <c r="AA1503" s="8">
        <v>4.2</v>
      </c>
      <c r="AB1503" s="8">
        <v>85.3</v>
      </c>
      <c r="AC1503" s="4"/>
      <c r="KL1503" s="84"/>
      <c r="KP1503" s="84"/>
      <c r="KS1503" s="74"/>
      <c r="KT1503" s="74"/>
      <c r="KU1503" s="16"/>
      <c r="KV1503" s="72"/>
      <c r="KW1503" s="72"/>
      <c r="KX1503" s="16"/>
      <c r="KZ1503" s="16"/>
      <c r="LA1503" s="16"/>
      <c r="LB1503" s="74"/>
      <c r="LC1503" s="74"/>
    </row>
    <row r="1504" spans="8:315" x14ac:dyDescent="0.35">
      <c r="H1504" s="4"/>
      <c r="J1504" s="8"/>
      <c r="K1504" s="8"/>
      <c r="L1504" s="8"/>
      <c r="M1504" s="8"/>
      <c r="O1504" s="8"/>
      <c r="P1504" s="8"/>
      <c r="R1504" s="8"/>
      <c r="S1504" s="8"/>
      <c r="T1504" s="8"/>
      <c r="U1504" s="8"/>
      <c r="W1504" s="8">
        <f t="shared" si="4433"/>
        <v>51.5</v>
      </c>
      <c r="X1504">
        <v>4366800</v>
      </c>
      <c r="Y1504">
        <f t="shared" si="4434"/>
        <v>1213</v>
      </c>
      <c r="Z1504" s="8">
        <v>226.9</v>
      </c>
      <c r="AA1504" s="8">
        <v>4.3</v>
      </c>
      <c r="AB1504" s="8">
        <v>86.2</v>
      </c>
      <c r="AC1504" s="4"/>
      <c r="KL1504" s="84"/>
      <c r="KP1504" s="84"/>
      <c r="KS1504" s="74"/>
      <c r="KT1504" s="74"/>
      <c r="KU1504" s="16"/>
      <c r="KV1504" s="72"/>
      <c r="KW1504" s="72"/>
      <c r="KX1504" s="16"/>
      <c r="KZ1504" s="16"/>
      <c r="LA1504" s="16"/>
      <c r="LB1504" s="74"/>
      <c r="LC1504" s="74"/>
    </row>
    <row r="1505" spans="8:315" x14ac:dyDescent="0.35">
      <c r="H1505" s="4"/>
      <c r="J1505" s="8"/>
      <c r="K1505" s="8"/>
      <c r="L1505" s="8"/>
      <c r="M1505" s="8"/>
      <c r="O1505" s="8"/>
      <c r="P1505" s="8"/>
      <c r="R1505" s="8"/>
      <c r="S1505" s="8"/>
      <c r="T1505" s="8"/>
      <c r="U1505" s="8"/>
      <c r="W1505" s="8">
        <f t="shared" si="4433"/>
        <v>51.6</v>
      </c>
      <c r="X1505">
        <v>4370400</v>
      </c>
      <c r="Y1505">
        <f t="shared" si="4434"/>
        <v>1214</v>
      </c>
      <c r="Z1505" s="8">
        <v>179.4</v>
      </c>
      <c r="AA1505" s="8">
        <v>4.2</v>
      </c>
      <c r="AB1505" s="8">
        <v>89.3</v>
      </c>
      <c r="AC1505" s="4"/>
      <c r="KL1505" s="84"/>
      <c r="KP1505" s="84"/>
      <c r="KS1505" s="74"/>
      <c r="KT1505" s="74"/>
      <c r="KU1505" s="16"/>
      <c r="KV1505" s="72"/>
      <c r="KW1505" s="72"/>
      <c r="KX1505" s="16"/>
      <c r="KZ1505" s="16"/>
      <c r="LA1505" s="16"/>
      <c r="LB1505" s="74"/>
      <c r="LC1505" s="74"/>
    </row>
    <row r="1506" spans="8:315" x14ac:dyDescent="0.35">
      <c r="H1506" s="4"/>
      <c r="J1506" s="8"/>
      <c r="K1506" s="8"/>
      <c r="L1506" s="8"/>
      <c r="M1506" s="8"/>
      <c r="O1506" s="8"/>
      <c r="P1506" s="8"/>
      <c r="R1506" s="8"/>
      <c r="S1506" s="8"/>
      <c r="T1506" s="8"/>
      <c r="U1506" s="8"/>
      <c r="W1506" s="8">
        <f t="shared" si="4433"/>
        <v>51.6</v>
      </c>
      <c r="X1506">
        <v>4374000</v>
      </c>
      <c r="Y1506">
        <f t="shared" si="4434"/>
        <v>1215</v>
      </c>
      <c r="Z1506" s="8">
        <v>141.4</v>
      </c>
      <c r="AA1506" s="8">
        <v>4.0999999999999996</v>
      </c>
      <c r="AB1506" s="8">
        <v>89.7</v>
      </c>
      <c r="AC1506" s="4"/>
      <c r="KL1506" s="84"/>
      <c r="KP1506" s="84"/>
      <c r="KS1506" s="74"/>
      <c r="KT1506" s="74"/>
      <c r="KU1506" s="16"/>
      <c r="KV1506" s="72"/>
      <c r="KW1506" s="72"/>
      <c r="KX1506" s="16"/>
      <c r="KZ1506" s="16"/>
      <c r="LA1506" s="16"/>
      <c r="LB1506" s="74"/>
      <c r="LC1506" s="74"/>
    </row>
    <row r="1507" spans="8:315" x14ac:dyDescent="0.35">
      <c r="H1507" s="4"/>
      <c r="J1507" s="8"/>
      <c r="K1507" s="8"/>
      <c r="L1507" s="8"/>
      <c r="M1507" s="8"/>
      <c r="O1507" s="8"/>
      <c r="P1507" s="8"/>
      <c r="R1507" s="8"/>
      <c r="S1507" s="8"/>
      <c r="T1507" s="8"/>
      <c r="U1507" s="8"/>
      <c r="W1507" s="8">
        <f t="shared" si="4433"/>
        <v>51.7</v>
      </c>
      <c r="X1507">
        <v>4377600</v>
      </c>
      <c r="Y1507">
        <f t="shared" si="4434"/>
        <v>1216</v>
      </c>
      <c r="Z1507" s="8">
        <v>119.7</v>
      </c>
      <c r="AA1507" s="8">
        <v>4.5</v>
      </c>
      <c r="AB1507" s="8">
        <v>87.8</v>
      </c>
      <c r="AC1507" s="4"/>
      <c r="KL1507" s="84"/>
      <c r="KP1507" s="84"/>
      <c r="KS1507" s="74"/>
      <c r="KT1507" s="74"/>
      <c r="KU1507" s="16"/>
      <c r="KV1507" s="72"/>
      <c r="KW1507" s="72"/>
      <c r="KX1507" s="16"/>
      <c r="KZ1507" s="16"/>
      <c r="LA1507" s="16"/>
      <c r="LB1507" s="74"/>
      <c r="LC1507" s="74"/>
    </row>
    <row r="1508" spans="8:315" x14ac:dyDescent="0.35">
      <c r="H1508" s="4"/>
      <c r="J1508" s="8"/>
      <c r="K1508" s="8"/>
      <c r="L1508" s="8"/>
      <c r="M1508" s="8"/>
      <c r="O1508" s="8"/>
      <c r="P1508" s="8"/>
      <c r="R1508" s="8"/>
      <c r="S1508" s="8"/>
      <c r="T1508" s="8"/>
      <c r="U1508" s="8"/>
      <c r="W1508" s="8">
        <f t="shared" ref="W1508:W1571" si="4435">X1508/24/3600+1</f>
        <v>51.7</v>
      </c>
      <c r="X1508">
        <v>4381200</v>
      </c>
      <c r="Y1508">
        <f t="shared" ref="Y1508:Y1571" si="4436">X1508/3600</f>
        <v>1217</v>
      </c>
      <c r="Z1508" s="8">
        <v>69.400000000000006</v>
      </c>
      <c r="AA1508" s="8">
        <v>4.8</v>
      </c>
      <c r="AB1508" s="8">
        <v>81.8</v>
      </c>
      <c r="AC1508" s="4"/>
      <c r="KL1508" s="84"/>
      <c r="KP1508" s="84"/>
      <c r="KS1508" s="74"/>
      <c r="KT1508" s="74"/>
      <c r="KU1508" s="16"/>
      <c r="KV1508" s="72"/>
      <c r="KW1508" s="72"/>
      <c r="KX1508" s="16"/>
      <c r="KZ1508" s="16"/>
      <c r="LA1508" s="16"/>
      <c r="LB1508" s="74"/>
      <c r="LC1508" s="74"/>
    </row>
    <row r="1509" spans="8:315" x14ac:dyDescent="0.35">
      <c r="H1509" s="4"/>
      <c r="J1509" s="8"/>
      <c r="K1509" s="8"/>
      <c r="L1509" s="8"/>
      <c r="M1509" s="8"/>
      <c r="O1509" s="8"/>
      <c r="P1509" s="8"/>
      <c r="R1509" s="8"/>
      <c r="S1509" s="8"/>
      <c r="T1509" s="8"/>
      <c r="U1509" s="8"/>
      <c r="W1509" s="8">
        <f t="shared" si="4435"/>
        <v>51.8</v>
      </c>
      <c r="X1509">
        <v>4384800</v>
      </c>
      <c r="Y1509">
        <f t="shared" si="4436"/>
        <v>1218</v>
      </c>
      <c r="Z1509" s="8">
        <v>4.7</v>
      </c>
      <c r="AA1509" s="8">
        <v>4.8</v>
      </c>
      <c r="AB1509" s="8">
        <v>82.1</v>
      </c>
      <c r="AC1509" s="4"/>
      <c r="KL1509" s="84"/>
      <c r="KP1509" s="84"/>
      <c r="KS1509" s="74"/>
      <c r="KT1509" s="74"/>
      <c r="KU1509" s="16"/>
      <c r="KV1509" s="72"/>
      <c r="KW1509" s="72"/>
      <c r="KX1509" s="16"/>
      <c r="KZ1509" s="16"/>
      <c r="LA1509" s="16"/>
      <c r="LB1509" s="74"/>
      <c r="LC1509" s="74"/>
    </row>
    <row r="1510" spans="8:315" x14ac:dyDescent="0.35">
      <c r="H1510" s="4"/>
      <c r="J1510" s="8"/>
      <c r="K1510" s="8"/>
      <c r="L1510" s="8"/>
      <c r="M1510" s="8"/>
      <c r="O1510" s="8"/>
      <c r="P1510" s="8"/>
      <c r="R1510" s="8"/>
      <c r="S1510" s="8"/>
      <c r="T1510" s="8"/>
      <c r="U1510" s="8"/>
      <c r="W1510" s="8">
        <f t="shared" si="4435"/>
        <v>51.8</v>
      </c>
      <c r="X1510">
        <v>4388400</v>
      </c>
      <c r="Y1510">
        <f t="shared" si="4436"/>
        <v>1219</v>
      </c>
      <c r="Z1510" s="8">
        <v>0</v>
      </c>
      <c r="AA1510" s="8">
        <v>4.4000000000000004</v>
      </c>
      <c r="AB1510" s="8">
        <v>82.1</v>
      </c>
      <c r="AC1510" s="4"/>
      <c r="KL1510" s="84"/>
      <c r="KP1510" s="84"/>
      <c r="KS1510" s="74"/>
      <c r="KT1510" s="74"/>
      <c r="KU1510" s="16"/>
      <c r="KV1510" s="72"/>
      <c r="KW1510" s="72"/>
      <c r="KX1510" s="16"/>
      <c r="KZ1510" s="16"/>
      <c r="LA1510" s="16"/>
      <c r="LB1510" s="74"/>
      <c r="LC1510" s="74"/>
    </row>
    <row r="1511" spans="8:315" x14ac:dyDescent="0.35">
      <c r="H1511" s="4"/>
      <c r="J1511" s="8"/>
      <c r="K1511" s="8"/>
      <c r="L1511" s="8"/>
      <c r="M1511" s="8"/>
      <c r="O1511" s="8"/>
      <c r="P1511" s="8"/>
      <c r="R1511" s="8"/>
      <c r="S1511" s="8"/>
      <c r="T1511" s="8"/>
      <c r="U1511" s="8"/>
      <c r="W1511" s="8">
        <f t="shared" si="4435"/>
        <v>51.8</v>
      </c>
      <c r="X1511">
        <v>4392000</v>
      </c>
      <c r="Y1511">
        <f t="shared" si="4436"/>
        <v>1220</v>
      </c>
      <c r="Z1511" s="8">
        <v>0</v>
      </c>
      <c r="AA1511" s="8">
        <v>4.0999999999999996</v>
      </c>
      <c r="AB1511" s="8">
        <v>83.4</v>
      </c>
      <c r="AC1511" s="4"/>
      <c r="KL1511" s="84"/>
      <c r="KP1511" s="84"/>
      <c r="KS1511" s="74"/>
      <c r="KT1511" s="74"/>
      <c r="KU1511" s="16"/>
      <c r="KV1511" s="72"/>
      <c r="KW1511" s="72"/>
      <c r="KX1511" s="16"/>
      <c r="KZ1511" s="16"/>
      <c r="LA1511" s="16"/>
      <c r="LB1511" s="74"/>
      <c r="LC1511" s="74"/>
    </row>
    <row r="1512" spans="8:315" x14ac:dyDescent="0.35">
      <c r="H1512" s="4"/>
      <c r="J1512" s="8"/>
      <c r="K1512" s="8"/>
      <c r="L1512" s="8"/>
      <c r="M1512" s="8"/>
      <c r="O1512" s="8"/>
      <c r="P1512" s="8"/>
      <c r="R1512" s="8"/>
      <c r="S1512" s="8"/>
      <c r="T1512" s="8"/>
      <c r="U1512" s="8"/>
      <c r="W1512" s="8">
        <f t="shared" si="4435"/>
        <v>51.9</v>
      </c>
      <c r="X1512">
        <v>4395600</v>
      </c>
      <c r="Y1512">
        <f t="shared" si="4436"/>
        <v>1221</v>
      </c>
      <c r="Z1512" s="8">
        <v>0</v>
      </c>
      <c r="AA1512" s="8">
        <v>3.7</v>
      </c>
      <c r="AB1512" s="8">
        <v>87.5</v>
      </c>
      <c r="AC1512" s="4"/>
      <c r="KL1512" s="84"/>
      <c r="KP1512" s="84"/>
      <c r="KS1512" s="74"/>
      <c r="KT1512" s="74"/>
      <c r="KU1512" s="16"/>
      <c r="KV1512" s="72"/>
      <c r="KW1512" s="72"/>
      <c r="KX1512" s="16"/>
      <c r="KZ1512" s="16"/>
      <c r="LA1512" s="16"/>
      <c r="LB1512" s="74"/>
      <c r="LC1512" s="74"/>
    </row>
    <row r="1513" spans="8:315" x14ac:dyDescent="0.35">
      <c r="H1513" s="4"/>
      <c r="J1513" s="8"/>
      <c r="K1513" s="8"/>
      <c r="L1513" s="8"/>
      <c r="M1513" s="8"/>
      <c r="O1513" s="8"/>
      <c r="P1513" s="8"/>
      <c r="R1513" s="8"/>
      <c r="S1513" s="8"/>
      <c r="T1513" s="8"/>
      <c r="U1513" s="8"/>
      <c r="W1513" s="8">
        <f t="shared" si="4435"/>
        <v>51.9</v>
      </c>
      <c r="X1513">
        <v>4399200</v>
      </c>
      <c r="Y1513">
        <f t="shared" si="4436"/>
        <v>1222</v>
      </c>
      <c r="Z1513" s="8">
        <v>0</v>
      </c>
      <c r="AA1513" s="8">
        <v>3</v>
      </c>
      <c r="AB1513" s="8">
        <v>89.5</v>
      </c>
      <c r="AC1513" s="4"/>
      <c r="KL1513" s="84"/>
      <c r="KP1513" s="84"/>
      <c r="KS1513" s="74"/>
      <c r="KT1513" s="74"/>
      <c r="KU1513" s="16"/>
      <c r="KV1513" s="72"/>
      <c r="KW1513" s="72"/>
      <c r="KX1513" s="16"/>
      <c r="KZ1513" s="16"/>
      <c r="LA1513" s="16"/>
      <c r="LB1513" s="74"/>
      <c r="LC1513" s="74"/>
    </row>
    <row r="1514" spans="8:315" x14ac:dyDescent="0.35">
      <c r="H1514" s="4"/>
      <c r="J1514" s="8"/>
      <c r="K1514" s="8"/>
      <c r="L1514" s="8"/>
      <c r="M1514" s="8"/>
      <c r="O1514" s="8"/>
      <c r="P1514" s="8"/>
      <c r="R1514" s="8"/>
      <c r="S1514" s="8"/>
      <c r="T1514" s="8"/>
      <c r="U1514" s="8"/>
      <c r="W1514" s="8">
        <f t="shared" si="4435"/>
        <v>52</v>
      </c>
      <c r="X1514">
        <v>4402800</v>
      </c>
      <c r="Y1514">
        <f t="shared" si="4436"/>
        <v>1223</v>
      </c>
      <c r="Z1514" s="8">
        <v>0</v>
      </c>
      <c r="AA1514" s="8">
        <v>2.7</v>
      </c>
      <c r="AB1514" s="8">
        <v>91.9</v>
      </c>
      <c r="AC1514" s="4"/>
      <c r="KL1514" s="84"/>
      <c r="KP1514" s="84"/>
      <c r="KS1514" s="74"/>
      <c r="KT1514" s="74"/>
      <c r="KU1514" s="16"/>
      <c r="KV1514" s="72"/>
      <c r="KW1514" s="72"/>
      <c r="KX1514" s="16"/>
      <c r="KZ1514" s="16"/>
      <c r="LA1514" s="16"/>
      <c r="LB1514" s="74"/>
      <c r="LC1514" s="74"/>
    </row>
    <row r="1515" spans="8:315" x14ac:dyDescent="0.35">
      <c r="H1515" s="4"/>
      <c r="J1515" s="8"/>
      <c r="K1515" s="8"/>
      <c r="L1515" s="8"/>
      <c r="M1515" s="8"/>
      <c r="O1515" s="8"/>
      <c r="P1515" s="8"/>
      <c r="R1515" s="8"/>
      <c r="S1515" s="8"/>
      <c r="T1515" s="8"/>
      <c r="U1515" s="8"/>
      <c r="W1515" s="8">
        <f t="shared" si="4435"/>
        <v>52</v>
      </c>
      <c r="X1515">
        <v>4406400</v>
      </c>
      <c r="Y1515">
        <f t="shared" si="4436"/>
        <v>1224</v>
      </c>
      <c r="Z1515" s="8">
        <v>0</v>
      </c>
      <c r="AA1515" s="8">
        <v>2.4</v>
      </c>
      <c r="AB1515" s="8">
        <v>93</v>
      </c>
      <c r="AC1515" s="4"/>
      <c r="KL1515" s="84"/>
      <c r="KP1515" s="84"/>
      <c r="KS1515" s="74"/>
      <c r="KT1515" s="74"/>
      <c r="KU1515" s="16"/>
      <c r="KV1515" s="72"/>
      <c r="KW1515" s="72"/>
      <c r="KX1515" s="16"/>
      <c r="KZ1515" s="16"/>
      <c r="LA1515" s="16"/>
      <c r="LB1515" s="74"/>
      <c r="LC1515" s="74"/>
    </row>
    <row r="1516" spans="8:315" x14ac:dyDescent="0.35">
      <c r="H1516" s="4"/>
      <c r="J1516" s="8"/>
      <c r="K1516" s="8"/>
      <c r="L1516" s="8"/>
      <c r="M1516" s="8"/>
      <c r="O1516" s="8"/>
      <c r="P1516" s="8"/>
      <c r="R1516" s="8"/>
      <c r="S1516" s="8"/>
      <c r="T1516" s="8"/>
      <c r="U1516" s="8"/>
      <c r="W1516" s="8">
        <f t="shared" si="4435"/>
        <v>52</v>
      </c>
      <c r="X1516">
        <v>4410000</v>
      </c>
      <c r="Y1516">
        <f t="shared" si="4436"/>
        <v>1225</v>
      </c>
      <c r="Z1516" s="8">
        <v>0</v>
      </c>
      <c r="AA1516" s="8">
        <v>2.1</v>
      </c>
      <c r="AB1516" s="8">
        <v>94.3</v>
      </c>
      <c r="AC1516" s="4"/>
      <c r="KL1516" s="84"/>
      <c r="KP1516" s="84"/>
      <c r="KS1516" s="74"/>
      <c r="KT1516" s="74"/>
      <c r="KU1516" s="16"/>
      <c r="KV1516" s="72"/>
      <c r="KW1516" s="72"/>
      <c r="KX1516" s="16"/>
      <c r="KZ1516" s="16"/>
      <c r="LA1516" s="16"/>
      <c r="LB1516" s="74"/>
      <c r="LC1516" s="74"/>
    </row>
    <row r="1517" spans="8:315" x14ac:dyDescent="0.35">
      <c r="H1517" s="4"/>
      <c r="J1517" s="8"/>
      <c r="K1517" s="8"/>
      <c r="L1517" s="8"/>
      <c r="M1517" s="8"/>
      <c r="O1517" s="8"/>
      <c r="P1517" s="8"/>
      <c r="R1517" s="8"/>
      <c r="S1517" s="8"/>
      <c r="T1517" s="8"/>
      <c r="U1517" s="8"/>
      <c r="W1517" s="8">
        <f t="shared" si="4435"/>
        <v>52.1</v>
      </c>
      <c r="X1517">
        <v>4413600</v>
      </c>
      <c r="Y1517">
        <f t="shared" si="4436"/>
        <v>1226</v>
      </c>
      <c r="Z1517" s="8">
        <v>0</v>
      </c>
      <c r="AA1517" s="8">
        <v>1.9</v>
      </c>
      <c r="AB1517" s="8">
        <v>91.9</v>
      </c>
      <c r="AC1517" s="4"/>
      <c r="KL1517" s="84"/>
      <c r="KP1517" s="84"/>
      <c r="KS1517" s="74"/>
      <c r="KT1517" s="74"/>
      <c r="KU1517" s="16"/>
      <c r="KV1517" s="72"/>
      <c r="KW1517" s="72"/>
      <c r="KX1517" s="16"/>
      <c r="KZ1517" s="16"/>
      <c r="LA1517" s="16"/>
      <c r="LB1517" s="74"/>
      <c r="LC1517" s="74"/>
    </row>
    <row r="1518" spans="8:315" x14ac:dyDescent="0.35">
      <c r="H1518" s="4"/>
      <c r="J1518" s="8"/>
      <c r="K1518" s="8"/>
      <c r="L1518" s="8"/>
      <c r="M1518" s="8"/>
      <c r="O1518" s="8"/>
      <c r="P1518" s="8"/>
      <c r="R1518" s="8"/>
      <c r="S1518" s="8"/>
      <c r="T1518" s="8"/>
      <c r="U1518" s="8"/>
      <c r="W1518" s="8">
        <f t="shared" si="4435"/>
        <v>52.1</v>
      </c>
      <c r="X1518">
        <v>4417200</v>
      </c>
      <c r="Y1518">
        <f t="shared" si="4436"/>
        <v>1227</v>
      </c>
      <c r="Z1518" s="8">
        <v>0</v>
      </c>
      <c r="AA1518" s="8">
        <v>1.8</v>
      </c>
      <c r="AB1518" s="8">
        <v>90.3</v>
      </c>
      <c r="AC1518" s="4"/>
      <c r="KL1518" s="84"/>
      <c r="KP1518" s="84"/>
      <c r="KS1518" s="74"/>
      <c r="KT1518" s="74"/>
      <c r="KU1518" s="16"/>
      <c r="KV1518" s="72"/>
      <c r="KW1518" s="72"/>
      <c r="KX1518" s="16"/>
      <c r="KZ1518" s="16"/>
      <c r="LA1518" s="16"/>
      <c r="LB1518" s="74"/>
      <c r="LC1518" s="74"/>
    </row>
    <row r="1519" spans="8:315" x14ac:dyDescent="0.35">
      <c r="H1519" s="4"/>
      <c r="J1519" s="8"/>
      <c r="K1519" s="8"/>
      <c r="L1519" s="8"/>
      <c r="M1519" s="8"/>
      <c r="O1519" s="8"/>
      <c r="P1519" s="8"/>
      <c r="R1519" s="8"/>
      <c r="S1519" s="8"/>
      <c r="T1519" s="8"/>
      <c r="U1519" s="8"/>
      <c r="W1519" s="8">
        <f t="shared" si="4435"/>
        <v>52.2</v>
      </c>
      <c r="X1519">
        <v>4420800</v>
      </c>
      <c r="Y1519">
        <f t="shared" si="4436"/>
        <v>1228</v>
      </c>
      <c r="Z1519" s="8">
        <v>0</v>
      </c>
      <c r="AA1519" s="8">
        <v>1.6</v>
      </c>
      <c r="AB1519" s="8">
        <v>88.8</v>
      </c>
      <c r="AC1519" s="4"/>
      <c r="KL1519" s="84"/>
      <c r="KP1519" s="84"/>
      <c r="KS1519" s="74"/>
      <c r="KT1519" s="74"/>
      <c r="KU1519" s="16"/>
      <c r="KV1519" s="72"/>
      <c r="KW1519" s="72"/>
      <c r="KX1519" s="16"/>
      <c r="KZ1519" s="16"/>
      <c r="LA1519" s="16"/>
      <c r="LB1519" s="74"/>
      <c r="LC1519" s="74"/>
    </row>
    <row r="1520" spans="8:315" x14ac:dyDescent="0.35">
      <c r="H1520" s="4"/>
      <c r="J1520" s="8"/>
      <c r="K1520" s="8"/>
      <c r="L1520" s="8"/>
      <c r="M1520" s="8"/>
      <c r="O1520" s="8"/>
      <c r="P1520" s="8"/>
      <c r="R1520" s="8"/>
      <c r="S1520" s="8"/>
      <c r="T1520" s="8"/>
      <c r="U1520" s="8"/>
      <c r="W1520" s="8">
        <f t="shared" si="4435"/>
        <v>52.2</v>
      </c>
      <c r="X1520">
        <v>4424400</v>
      </c>
      <c r="Y1520">
        <f t="shared" si="4436"/>
        <v>1229</v>
      </c>
      <c r="Z1520" s="8">
        <v>0</v>
      </c>
      <c r="AA1520" s="8">
        <v>1.4</v>
      </c>
      <c r="AB1520" s="8">
        <v>91.6</v>
      </c>
      <c r="AC1520" s="4"/>
      <c r="KL1520" s="84"/>
      <c r="KP1520" s="84"/>
      <c r="KS1520" s="74"/>
      <c r="KT1520" s="74"/>
      <c r="KU1520" s="16"/>
      <c r="KV1520" s="72"/>
      <c r="KW1520" s="72"/>
      <c r="KX1520" s="16"/>
      <c r="KZ1520" s="16"/>
      <c r="LA1520" s="16"/>
      <c r="LB1520" s="74"/>
      <c r="LC1520" s="74"/>
    </row>
    <row r="1521" spans="8:315" x14ac:dyDescent="0.35">
      <c r="H1521" s="4"/>
      <c r="J1521" s="8"/>
      <c r="K1521" s="8"/>
      <c r="L1521" s="8"/>
      <c r="M1521" s="8"/>
      <c r="O1521" s="8"/>
      <c r="P1521" s="8"/>
      <c r="R1521" s="8"/>
      <c r="S1521" s="8"/>
      <c r="T1521" s="8"/>
      <c r="U1521" s="8"/>
      <c r="W1521" s="8">
        <f t="shared" si="4435"/>
        <v>52.3</v>
      </c>
      <c r="X1521">
        <v>4428000</v>
      </c>
      <c r="Y1521">
        <f t="shared" si="4436"/>
        <v>1230</v>
      </c>
      <c r="Z1521" s="8">
        <v>0</v>
      </c>
      <c r="AA1521" s="8">
        <v>1</v>
      </c>
      <c r="AB1521" s="8">
        <v>93.3</v>
      </c>
      <c r="AC1521" s="4"/>
      <c r="KL1521" s="84"/>
      <c r="KP1521" s="84"/>
      <c r="KS1521" s="74"/>
      <c r="KT1521" s="74"/>
      <c r="KU1521" s="16"/>
      <c r="KV1521" s="72"/>
      <c r="KW1521" s="72"/>
      <c r="KX1521" s="16"/>
      <c r="KZ1521" s="16"/>
      <c r="LA1521" s="16"/>
      <c r="LB1521" s="74"/>
      <c r="LC1521" s="74"/>
    </row>
    <row r="1522" spans="8:315" x14ac:dyDescent="0.35">
      <c r="H1522" s="4"/>
      <c r="J1522" s="8"/>
      <c r="K1522" s="8"/>
      <c r="L1522" s="8"/>
      <c r="M1522" s="8"/>
      <c r="O1522" s="8"/>
      <c r="P1522" s="8"/>
      <c r="R1522" s="8"/>
      <c r="S1522" s="8"/>
      <c r="T1522" s="8"/>
      <c r="U1522" s="8"/>
      <c r="W1522" s="8">
        <f t="shared" si="4435"/>
        <v>52.3</v>
      </c>
      <c r="X1522">
        <v>4431600</v>
      </c>
      <c r="Y1522">
        <f t="shared" si="4436"/>
        <v>1231</v>
      </c>
      <c r="Z1522" s="8">
        <v>0</v>
      </c>
      <c r="AA1522" s="8">
        <v>0.6</v>
      </c>
      <c r="AB1522" s="8">
        <v>96</v>
      </c>
      <c r="AC1522" s="4"/>
      <c r="KL1522" s="84"/>
      <c r="KP1522" s="84"/>
      <c r="KS1522" s="74"/>
      <c r="KT1522" s="74"/>
      <c r="KU1522" s="16"/>
      <c r="KV1522" s="72"/>
      <c r="KW1522" s="72"/>
      <c r="KX1522" s="16"/>
      <c r="KZ1522" s="16"/>
      <c r="LA1522" s="16"/>
      <c r="LB1522" s="74"/>
      <c r="LC1522" s="74"/>
    </row>
    <row r="1523" spans="8:315" x14ac:dyDescent="0.35">
      <c r="H1523" s="4"/>
      <c r="J1523" s="8"/>
      <c r="K1523" s="8"/>
      <c r="L1523" s="8"/>
      <c r="M1523" s="8"/>
      <c r="O1523" s="8"/>
      <c r="P1523" s="8"/>
      <c r="R1523" s="8"/>
      <c r="S1523" s="8"/>
      <c r="T1523" s="8"/>
      <c r="U1523" s="8"/>
      <c r="W1523" s="8">
        <f t="shared" si="4435"/>
        <v>52.3</v>
      </c>
      <c r="X1523">
        <v>4435200</v>
      </c>
      <c r="Y1523">
        <f t="shared" si="4436"/>
        <v>1232</v>
      </c>
      <c r="Z1523" s="8">
        <v>16.100000000000001</v>
      </c>
      <c r="AA1523" s="8">
        <v>0.3</v>
      </c>
      <c r="AB1523" s="8">
        <v>91.5</v>
      </c>
      <c r="AC1523" s="4"/>
      <c r="KL1523" s="84"/>
      <c r="KP1523" s="84"/>
      <c r="KS1523" s="74"/>
      <c r="KT1523" s="74"/>
      <c r="KU1523" s="16"/>
      <c r="KV1523" s="72"/>
      <c r="KW1523" s="72"/>
      <c r="KX1523" s="16"/>
      <c r="KZ1523" s="16"/>
      <c r="LA1523" s="16"/>
      <c r="LB1523" s="74"/>
      <c r="LC1523" s="74"/>
    </row>
    <row r="1524" spans="8:315" x14ac:dyDescent="0.35">
      <c r="H1524" s="4"/>
      <c r="J1524" s="8"/>
      <c r="K1524" s="8"/>
      <c r="L1524" s="8"/>
      <c r="M1524" s="8"/>
      <c r="O1524" s="8"/>
      <c r="P1524" s="8"/>
      <c r="R1524" s="8"/>
      <c r="S1524" s="8"/>
      <c r="T1524" s="8"/>
      <c r="U1524" s="8"/>
      <c r="W1524" s="8">
        <f t="shared" si="4435"/>
        <v>52.4</v>
      </c>
      <c r="X1524">
        <v>4438800</v>
      </c>
      <c r="Y1524">
        <f t="shared" si="4436"/>
        <v>1233</v>
      </c>
      <c r="Z1524" s="8">
        <v>108.9</v>
      </c>
      <c r="AA1524" s="8">
        <v>0.3</v>
      </c>
      <c r="AB1524" s="8">
        <v>93.8</v>
      </c>
      <c r="AC1524" s="4"/>
      <c r="KL1524" s="84"/>
      <c r="KP1524" s="84"/>
      <c r="KS1524" s="74"/>
      <c r="KT1524" s="74"/>
      <c r="KU1524" s="16"/>
      <c r="KV1524" s="72"/>
      <c r="KW1524" s="72"/>
      <c r="KX1524" s="16"/>
      <c r="KZ1524" s="16"/>
      <c r="LA1524" s="16"/>
      <c r="LB1524" s="74"/>
      <c r="LC1524" s="74"/>
    </row>
    <row r="1525" spans="8:315" x14ac:dyDescent="0.35">
      <c r="H1525" s="4"/>
      <c r="J1525" s="8"/>
      <c r="K1525" s="8"/>
      <c r="L1525" s="8"/>
      <c r="M1525" s="8"/>
      <c r="O1525" s="8"/>
      <c r="P1525" s="8"/>
      <c r="R1525" s="8"/>
      <c r="S1525" s="8"/>
      <c r="T1525" s="8"/>
      <c r="U1525" s="8"/>
      <c r="W1525" s="8">
        <f t="shared" si="4435"/>
        <v>52.4</v>
      </c>
      <c r="X1525">
        <v>4442400</v>
      </c>
      <c r="Y1525">
        <f t="shared" si="4436"/>
        <v>1234</v>
      </c>
      <c r="Z1525" s="8">
        <v>279.2</v>
      </c>
      <c r="AA1525" s="8">
        <v>0.8</v>
      </c>
      <c r="AB1525" s="8">
        <v>85.3</v>
      </c>
      <c r="AC1525" s="4"/>
      <c r="KL1525" s="84"/>
      <c r="KP1525" s="84"/>
      <c r="KS1525" s="74"/>
      <c r="KT1525" s="74"/>
      <c r="KU1525" s="16"/>
      <c r="KV1525" s="72"/>
      <c r="KW1525" s="72"/>
      <c r="KX1525" s="16"/>
      <c r="KZ1525" s="16"/>
      <c r="LA1525" s="16"/>
      <c r="LB1525" s="74"/>
      <c r="LC1525" s="74"/>
    </row>
    <row r="1526" spans="8:315" x14ac:dyDescent="0.35">
      <c r="H1526" s="4"/>
      <c r="J1526" s="8"/>
      <c r="K1526" s="8"/>
      <c r="L1526" s="8"/>
      <c r="M1526" s="8"/>
      <c r="O1526" s="8"/>
      <c r="P1526" s="8"/>
      <c r="R1526" s="8"/>
      <c r="S1526" s="8"/>
      <c r="T1526" s="8"/>
      <c r="U1526" s="8"/>
      <c r="W1526" s="8">
        <f t="shared" si="4435"/>
        <v>52.5</v>
      </c>
      <c r="X1526">
        <v>4446000</v>
      </c>
      <c r="Y1526">
        <f t="shared" si="4436"/>
        <v>1235</v>
      </c>
      <c r="Z1526" s="8">
        <v>357.5</v>
      </c>
      <c r="AA1526" s="8">
        <v>1</v>
      </c>
      <c r="AB1526" s="8">
        <v>80.8</v>
      </c>
      <c r="AC1526" s="4"/>
      <c r="KL1526" s="84"/>
      <c r="KP1526" s="84"/>
      <c r="KS1526" s="74"/>
      <c r="KT1526" s="74"/>
      <c r="KU1526" s="16"/>
      <c r="KV1526" s="72"/>
      <c r="KW1526" s="72"/>
      <c r="KX1526" s="16"/>
      <c r="KZ1526" s="16"/>
      <c r="LA1526" s="16"/>
      <c r="LB1526" s="74"/>
      <c r="LC1526" s="74"/>
    </row>
    <row r="1527" spans="8:315" x14ac:dyDescent="0.35">
      <c r="H1527" s="4"/>
      <c r="J1527" s="8"/>
      <c r="K1527" s="8"/>
      <c r="L1527" s="8"/>
      <c r="M1527" s="8"/>
      <c r="O1527" s="8"/>
      <c r="P1527" s="8"/>
      <c r="R1527" s="8"/>
      <c r="S1527" s="8"/>
      <c r="T1527" s="8"/>
      <c r="U1527" s="8"/>
      <c r="W1527" s="8">
        <f t="shared" si="4435"/>
        <v>52.5</v>
      </c>
      <c r="X1527">
        <v>4449600</v>
      </c>
      <c r="Y1527">
        <f t="shared" si="4436"/>
        <v>1236</v>
      </c>
      <c r="Z1527" s="8">
        <v>219.4</v>
      </c>
      <c r="AA1527" s="8">
        <v>-1.1000000000000001</v>
      </c>
      <c r="AB1527" s="8">
        <v>74.7</v>
      </c>
      <c r="AC1527" s="4"/>
      <c r="KL1527" s="84"/>
      <c r="KP1527" s="84"/>
      <c r="KS1527" s="74"/>
      <c r="KT1527" s="74"/>
      <c r="KU1527" s="16"/>
      <c r="KV1527" s="72"/>
      <c r="KW1527" s="72"/>
      <c r="KX1527" s="16"/>
      <c r="KZ1527" s="16"/>
      <c r="LA1527" s="16"/>
      <c r="LB1527" s="74"/>
      <c r="LC1527" s="74"/>
    </row>
    <row r="1528" spans="8:315" x14ac:dyDescent="0.35">
      <c r="H1528" s="4"/>
      <c r="J1528" s="8"/>
      <c r="K1528" s="8"/>
      <c r="L1528" s="8"/>
      <c r="M1528" s="8"/>
      <c r="O1528" s="8"/>
      <c r="P1528" s="8"/>
      <c r="R1528" s="8"/>
      <c r="S1528" s="8"/>
      <c r="T1528" s="8"/>
      <c r="U1528" s="8"/>
      <c r="W1528" s="8">
        <f t="shared" si="4435"/>
        <v>52.5</v>
      </c>
      <c r="X1528">
        <v>4453200</v>
      </c>
      <c r="Y1528">
        <f t="shared" si="4436"/>
        <v>1237</v>
      </c>
      <c r="Z1528" s="8">
        <v>322.5</v>
      </c>
      <c r="AA1528" s="8">
        <v>-1.4</v>
      </c>
      <c r="AB1528" s="8">
        <v>72</v>
      </c>
      <c r="AC1528" s="4"/>
      <c r="KL1528" s="84"/>
      <c r="KP1528" s="84"/>
      <c r="KS1528" s="74"/>
      <c r="KT1528" s="74"/>
      <c r="KU1528" s="16"/>
      <c r="KV1528" s="72"/>
      <c r="KW1528" s="72"/>
      <c r="KX1528" s="16"/>
      <c r="KZ1528" s="16"/>
      <c r="LA1528" s="16"/>
      <c r="LB1528" s="74"/>
      <c r="LC1528" s="74"/>
    </row>
    <row r="1529" spans="8:315" x14ac:dyDescent="0.35">
      <c r="H1529" s="4"/>
      <c r="J1529" s="8"/>
      <c r="K1529" s="8"/>
      <c r="L1529" s="8"/>
      <c r="M1529" s="8"/>
      <c r="O1529" s="8"/>
      <c r="P1529" s="8"/>
      <c r="R1529" s="8"/>
      <c r="S1529" s="8"/>
      <c r="T1529" s="8"/>
      <c r="U1529" s="8"/>
      <c r="W1529" s="8">
        <f t="shared" si="4435"/>
        <v>52.6</v>
      </c>
      <c r="X1529">
        <v>4456800</v>
      </c>
      <c r="Y1529">
        <f t="shared" si="4436"/>
        <v>1238</v>
      </c>
      <c r="Z1529" s="8">
        <v>358.6</v>
      </c>
      <c r="AA1529" s="8">
        <v>-1.5</v>
      </c>
      <c r="AB1529" s="8">
        <v>68.7</v>
      </c>
      <c r="AC1529" s="4"/>
      <c r="KL1529" s="84"/>
      <c r="KP1529" s="84"/>
      <c r="KS1529" s="74"/>
      <c r="KT1529" s="74"/>
      <c r="KU1529" s="16"/>
      <c r="KV1529" s="72"/>
      <c r="KW1529" s="72"/>
      <c r="KX1529" s="16"/>
      <c r="KZ1529" s="16"/>
      <c r="LA1529" s="16"/>
      <c r="LB1529" s="74"/>
      <c r="LC1529" s="74"/>
    </row>
    <row r="1530" spans="8:315" x14ac:dyDescent="0.35">
      <c r="H1530" s="4"/>
      <c r="J1530" s="8"/>
      <c r="K1530" s="8"/>
      <c r="L1530" s="8"/>
      <c r="M1530" s="8"/>
      <c r="O1530" s="8"/>
      <c r="P1530" s="8"/>
      <c r="R1530" s="8"/>
      <c r="S1530" s="8"/>
      <c r="T1530" s="8"/>
      <c r="U1530" s="8"/>
      <c r="W1530" s="8">
        <f t="shared" si="4435"/>
        <v>52.6</v>
      </c>
      <c r="X1530">
        <v>4460400</v>
      </c>
      <c r="Y1530">
        <f t="shared" si="4436"/>
        <v>1239</v>
      </c>
      <c r="Z1530" s="8">
        <v>446.4</v>
      </c>
      <c r="AA1530" s="8">
        <v>-2.2000000000000002</v>
      </c>
      <c r="AB1530" s="8">
        <v>66.599999999999994</v>
      </c>
      <c r="AC1530" s="4"/>
      <c r="KL1530" s="84"/>
      <c r="KP1530" s="84"/>
      <c r="KS1530" s="74"/>
      <c r="KT1530" s="74"/>
      <c r="KU1530" s="16"/>
      <c r="KV1530" s="72"/>
      <c r="KW1530" s="72"/>
      <c r="KX1530" s="16"/>
      <c r="KZ1530" s="16"/>
      <c r="LA1530" s="16"/>
      <c r="LB1530" s="74"/>
      <c r="LC1530" s="74"/>
    </row>
    <row r="1531" spans="8:315" x14ac:dyDescent="0.35">
      <c r="H1531" s="4"/>
      <c r="J1531" s="8"/>
      <c r="K1531" s="8"/>
      <c r="L1531" s="8"/>
      <c r="M1531" s="8"/>
      <c r="O1531" s="8"/>
      <c r="P1531" s="8"/>
      <c r="R1531" s="8"/>
      <c r="S1531" s="8"/>
      <c r="T1531" s="8"/>
      <c r="U1531" s="8"/>
      <c r="W1531" s="8">
        <f t="shared" si="4435"/>
        <v>52.7</v>
      </c>
      <c r="X1531">
        <v>4464000</v>
      </c>
      <c r="Y1531">
        <f t="shared" si="4436"/>
        <v>1240</v>
      </c>
      <c r="Z1531" s="8">
        <v>332.5</v>
      </c>
      <c r="AA1531" s="8">
        <v>-2.9</v>
      </c>
      <c r="AB1531" s="8">
        <v>61.9</v>
      </c>
      <c r="AC1531" s="4"/>
      <c r="KL1531" s="84"/>
      <c r="KP1531" s="84"/>
      <c r="KS1531" s="74"/>
      <c r="KT1531" s="74"/>
      <c r="KU1531" s="16"/>
      <c r="KV1531" s="72"/>
      <c r="KW1531" s="72"/>
      <c r="KX1531" s="16"/>
      <c r="KZ1531" s="16"/>
      <c r="LA1531" s="16"/>
      <c r="LB1531" s="74"/>
      <c r="LC1531" s="74"/>
    </row>
    <row r="1532" spans="8:315" x14ac:dyDescent="0.35">
      <c r="H1532" s="4"/>
      <c r="J1532" s="8"/>
      <c r="K1532" s="8"/>
      <c r="L1532" s="8"/>
      <c r="M1532" s="8"/>
      <c r="O1532" s="8"/>
      <c r="P1532" s="8"/>
      <c r="R1532" s="8"/>
      <c r="S1532" s="8"/>
      <c r="T1532" s="8"/>
      <c r="U1532" s="8"/>
      <c r="W1532" s="8">
        <f t="shared" si="4435"/>
        <v>52.7</v>
      </c>
      <c r="X1532">
        <v>4467600</v>
      </c>
      <c r="Y1532">
        <f t="shared" si="4436"/>
        <v>1241</v>
      </c>
      <c r="Z1532" s="8">
        <v>162.5</v>
      </c>
      <c r="AA1532" s="8">
        <v>-3.6</v>
      </c>
      <c r="AB1532" s="8">
        <v>58.3</v>
      </c>
      <c r="AC1532" s="4"/>
      <c r="KL1532" s="84"/>
      <c r="KP1532" s="84"/>
      <c r="KS1532" s="74"/>
      <c r="KT1532" s="74"/>
      <c r="KU1532" s="16"/>
      <c r="KV1532" s="72"/>
      <c r="KW1532" s="72"/>
      <c r="KX1532" s="16"/>
      <c r="KZ1532" s="16"/>
      <c r="LA1532" s="16"/>
      <c r="LB1532" s="74"/>
      <c r="LC1532" s="74"/>
    </row>
    <row r="1533" spans="8:315" x14ac:dyDescent="0.35">
      <c r="H1533" s="4"/>
      <c r="J1533" s="8"/>
      <c r="K1533" s="8"/>
      <c r="L1533" s="8"/>
      <c r="M1533" s="8"/>
      <c r="O1533" s="8"/>
      <c r="P1533" s="8"/>
      <c r="R1533" s="8"/>
      <c r="S1533" s="8"/>
      <c r="T1533" s="8"/>
      <c r="U1533" s="8"/>
      <c r="W1533" s="8">
        <f t="shared" si="4435"/>
        <v>52.8</v>
      </c>
      <c r="X1533">
        <v>4471200</v>
      </c>
      <c r="Y1533">
        <f t="shared" si="4436"/>
        <v>1242</v>
      </c>
      <c r="Z1533" s="8">
        <v>10.3</v>
      </c>
      <c r="AA1533" s="8">
        <v>-4.5</v>
      </c>
      <c r="AB1533" s="8">
        <v>60.6</v>
      </c>
      <c r="AC1533" s="4"/>
      <c r="KL1533" s="84"/>
      <c r="KP1533" s="84"/>
      <c r="KS1533" s="74"/>
      <c r="KT1533" s="74"/>
      <c r="KU1533" s="16"/>
      <c r="KV1533" s="72"/>
      <c r="KW1533" s="72"/>
      <c r="KX1533" s="16"/>
      <c r="KZ1533" s="16"/>
      <c r="LA1533" s="16"/>
      <c r="LB1533" s="74"/>
      <c r="LC1533" s="74"/>
    </row>
    <row r="1534" spans="8:315" x14ac:dyDescent="0.35">
      <c r="H1534" s="4"/>
      <c r="J1534" s="8"/>
      <c r="K1534" s="8"/>
      <c r="L1534" s="8"/>
      <c r="M1534" s="8"/>
      <c r="O1534" s="8"/>
      <c r="P1534" s="8"/>
      <c r="R1534" s="8"/>
      <c r="S1534" s="8"/>
      <c r="T1534" s="8"/>
      <c r="U1534" s="8"/>
      <c r="W1534" s="8">
        <f t="shared" si="4435"/>
        <v>52.8</v>
      </c>
      <c r="X1534">
        <v>4474800</v>
      </c>
      <c r="Y1534">
        <f t="shared" si="4436"/>
        <v>1243</v>
      </c>
      <c r="Z1534" s="8">
        <v>0</v>
      </c>
      <c r="AA1534" s="8">
        <v>-5.4</v>
      </c>
      <c r="AB1534" s="8">
        <v>59.2</v>
      </c>
      <c r="AC1534" s="4"/>
      <c r="KL1534" s="84"/>
      <c r="KP1534" s="84"/>
      <c r="KS1534" s="74"/>
      <c r="KT1534" s="74"/>
      <c r="KU1534" s="16"/>
      <c r="KV1534" s="72"/>
      <c r="KW1534" s="72"/>
      <c r="KX1534" s="16"/>
      <c r="KZ1534" s="16"/>
      <c r="LA1534" s="16"/>
      <c r="LB1534" s="74"/>
      <c r="LC1534" s="74"/>
    </row>
    <row r="1535" spans="8:315" x14ac:dyDescent="0.35">
      <c r="H1535" s="4"/>
      <c r="J1535" s="8"/>
      <c r="K1535" s="8"/>
      <c r="L1535" s="8"/>
      <c r="M1535" s="8"/>
      <c r="O1535" s="8"/>
      <c r="P1535" s="8"/>
      <c r="R1535" s="8"/>
      <c r="S1535" s="8"/>
      <c r="T1535" s="8"/>
      <c r="U1535" s="8"/>
      <c r="W1535" s="8">
        <f t="shared" si="4435"/>
        <v>52.8</v>
      </c>
      <c r="X1535">
        <v>4478400</v>
      </c>
      <c r="Y1535">
        <f t="shared" si="4436"/>
        <v>1244</v>
      </c>
      <c r="Z1535" s="8">
        <v>0</v>
      </c>
      <c r="AA1535" s="8">
        <v>-6.5</v>
      </c>
      <c r="AB1535" s="8">
        <v>60</v>
      </c>
      <c r="AC1535" s="4"/>
      <c r="KL1535" s="84"/>
      <c r="KP1535" s="84"/>
      <c r="KS1535" s="74"/>
      <c r="KT1535" s="74"/>
      <c r="KU1535" s="16"/>
      <c r="KV1535" s="72"/>
      <c r="KW1535" s="72"/>
      <c r="KX1535" s="16"/>
      <c r="KZ1535" s="16"/>
      <c r="LA1535" s="16"/>
      <c r="LB1535" s="74"/>
      <c r="LC1535" s="74"/>
    </row>
    <row r="1536" spans="8:315" x14ac:dyDescent="0.35">
      <c r="H1536" s="4"/>
      <c r="J1536" s="8"/>
      <c r="K1536" s="8"/>
      <c r="L1536" s="8"/>
      <c r="M1536" s="8"/>
      <c r="O1536" s="8"/>
      <c r="P1536" s="8"/>
      <c r="R1536" s="8"/>
      <c r="S1536" s="8"/>
      <c r="T1536" s="8"/>
      <c r="U1536" s="8"/>
      <c r="W1536" s="8">
        <f t="shared" si="4435"/>
        <v>52.9</v>
      </c>
      <c r="X1536">
        <v>4482000</v>
      </c>
      <c r="Y1536">
        <f t="shared" si="4436"/>
        <v>1245</v>
      </c>
      <c r="Z1536" s="8">
        <v>0</v>
      </c>
      <c r="AA1536" s="8">
        <v>-7</v>
      </c>
      <c r="AB1536" s="8">
        <v>57.9</v>
      </c>
      <c r="AC1536" s="4"/>
      <c r="KL1536" s="84"/>
      <c r="KP1536" s="84"/>
      <c r="KS1536" s="74"/>
      <c r="KT1536" s="74"/>
      <c r="KU1536" s="16"/>
      <c r="KV1536" s="72"/>
      <c r="KW1536" s="72"/>
      <c r="KX1536" s="16"/>
      <c r="KZ1536" s="16"/>
      <c r="LA1536" s="16"/>
      <c r="LB1536" s="74"/>
      <c r="LC1536" s="74"/>
    </row>
    <row r="1537" spans="8:315" x14ac:dyDescent="0.35">
      <c r="H1537" s="4"/>
      <c r="J1537" s="8"/>
      <c r="K1537" s="8"/>
      <c r="L1537" s="8"/>
      <c r="M1537" s="8"/>
      <c r="O1537" s="8"/>
      <c r="P1537" s="8"/>
      <c r="R1537" s="8"/>
      <c r="S1537" s="8"/>
      <c r="T1537" s="8"/>
      <c r="U1537" s="8"/>
      <c r="W1537" s="8">
        <f t="shared" si="4435"/>
        <v>52.9</v>
      </c>
      <c r="X1537">
        <v>4485600</v>
      </c>
      <c r="Y1537">
        <f t="shared" si="4436"/>
        <v>1246</v>
      </c>
      <c r="Z1537" s="8">
        <v>0</v>
      </c>
      <c r="AA1537" s="8">
        <v>-7.9</v>
      </c>
      <c r="AB1537" s="8">
        <v>57.7</v>
      </c>
      <c r="AC1537" s="4"/>
      <c r="KL1537" s="84"/>
      <c r="KP1537" s="84"/>
      <c r="KS1537" s="74"/>
      <c r="KT1537" s="74"/>
      <c r="KU1537" s="16"/>
      <c r="KV1537" s="72"/>
      <c r="KW1537" s="72"/>
      <c r="KX1537" s="16"/>
      <c r="KZ1537" s="16"/>
      <c r="LA1537" s="16"/>
      <c r="LB1537" s="74"/>
      <c r="LC1537" s="74"/>
    </row>
    <row r="1538" spans="8:315" x14ac:dyDescent="0.35">
      <c r="H1538" s="4"/>
      <c r="J1538" s="8"/>
      <c r="K1538" s="8"/>
      <c r="L1538" s="8"/>
      <c r="M1538" s="8"/>
      <c r="O1538" s="8"/>
      <c r="P1538" s="8"/>
      <c r="R1538" s="8"/>
      <c r="S1538" s="8"/>
      <c r="T1538" s="8"/>
      <c r="U1538" s="8"/>
      <c r="W1538" s="8">
        <f t="shared" si="4435"/>
        <v>53</v>
      </c>
      <c r="X1538">
        <v>4489200</v>
      </c>
      <c r="Y1538">
        <f t="shared" si="4436"/>
        <v>1247</v>
      </c>
      <c r="Z1538" s="8">
        <v>0</v>
      </c>
      <c r="AA1538" s="8">
        <v>-8.6999999999999993</v>
      </c>
      <c r="AB1538" s="8">
        <v>60.2</v>
      </c>
      <c r="AC1538" s="4"/>
      <c r="KL1538" s="84"/>
      <c r="KP1538" s="84"/>
      <c r="KS1538" s="74"/>
      <c r="KT1538" s="74"/>
      <c r="KU1538" s="16"/>
      <c r="KV1538" s="72"/>
      <c r="KW1538" s="72"/>
      <c r="KX1538" s="16"/>
      <c r="KZ1538" s="16"/>
      <c r="LA1538" s="16"/>
      <c r="LB1538" s="74"/>
      <c r="LC1538" s="74"/>
    </row>
    <row r="1539" spans="8:315" x14ac:dyDescent="0.35">
      <c r="H1539" s="4"/>
      <c r="J1539" s="8"/>
      <c r="K1539" s="8"/>
      <c r="L1539" s="8"/>
      <c r="M1539" s="8"/>
      <c r="O1539" s="8"/>
      <c r="P1539" s="8"/>
      <c r="R1539" s="8"/>
      <c r="S1539" s="8"/>
      <c r="T1539" s="8"/>
      <c r="U1539" s="8"/>
      <c r="W1539" s="8">
        <f t="shared" si="4435"/>
        <v>53</v>
      </c>
      <c r="X1539">
        <v>4492800</v>
      </c>
      <c r="Y1539">
        <f t="shared" si="4436"/>
        <v>1248</v>
      </c>
      <c r="Z1539" s="8">
        <v>0</v>
      </c>
      <c r="AA1539" s="8">
        <v>-9.5</v>
      </c>
      <c r="AB1539" s="8">
        <v>62.7</v>
      </c>
      <c r="AC1539" s="4"/>
      <c r="KL1539" s="84"/>
      <c r="KP1539" s="84"/>
      <c r="KS1539" s="74"/>
      <c r="KT1539" s="74"/>
      <c r="KU1539" s="16"/>
      <c r="KV1539" s="72"/>
      <c r="KW1539" s="72"/>
      <c r="KX1539" s="16"/>
      <c r="KZ1539" s="16"/>
      <c r="LA1539" s="16"/>
      <c r="LB1539" s="74"/>
      <c r="LC1539" s="74"/>
    </row>
    <row r="1540" spans="8:315" x14ac:dyDescent="0.35">
      <c r="H1540" s="4"/>
      <c r="J1540" s="8"/>
      <c r="K1540" s="8"/>
      <c r="L1540" s="8"/>
      <c r="M1540" s="8"/>
      <c r="O1540" s="8"/>
      <c r="P1540" s="8"/>
      <c r="R1540" s="8"/>
      <c r="S1540" s="8"/>
      <c r="T1540" s="8"/>
      <c r="U1540" s="8"/>
      <c r="W1540" s="8">
        <f t="shared" si="4435"/>
        <v>53</v>
      </c>
      <c r="X1540">
        <v>4496400</v>
      </c>
      <c r="Y1540">
        <f t="shared" si="4436"/>
        <v>1249</v>
      </c>
      <c r="Z1540" s="8">
        <v>0</v>
      </c>
      <c r="AA1540" s="8">
        <v>-10.1</v>
      </c>
      <c r="AB1540" s="8">
        <v>63.8</v>
      </c>
      <c r="AC1540" s="4"/>
      <c r="KL1540" s="84"/>
      <c r="KP1540" s="84"/>
      <c r="KS1540" s="74"/>
      <c r="KT1540" s="74"/>
      <c r="KU1540" s="16"/>
      <c r="KV1540" s="72"/>
      <c r="KW1540" s="72"/>
      <c r="KX1540" s="16"/>
      <c r="KZ1540" s="16"/>
      <c r="LA1540" s="16"/>
      <c r="LB1540" s="74"/>
      <c r="LC1540" s="74"/>
    </row>
    <row r="1541" spans="8:315" x14ac:dyDescent="0.35">
      <c r="H1541" s="4"/>
      <c r="J1541" s="8"/>
      <c r="K1541" s="8"/>
      <c r="L1541" s="8"/>
      <c r="M1541" s="8"/>
      <c r="O1541" s="8"/>
      <c r="P1541" s="8"/>
      <c r="R1541" s="8"/>
      <c r="S1541" s="8"/>
      <c r="T1541" s="8"/>
      <c r="U1541" s="8"/>
      <c r="W1541" s="8">
        <f t="shared" si="4435"/>
        <v>53.1</v>
      </c>
      <c r="X1541">
        <v>4500000</v>
      </c>
      <c r="Y1541">
        <f t="shared" si="4436"/>
        <v>1250</v>
      </c>
      <c r="Z1541" s="8">
        <v>0</v>
      </c>
      <c r="AA1541" s="8">
        <v>-10.9</v>
      </c>
      <c r="AB1541" s="8">
        <v>68.2</v>
      </c>
      <c r="AC1541" s="4"/>
      <c r="KL1541" s="84"/>
      <c r="KP1541" s="84"/>
      <c r="KS1541" s="74"/>
      <c r="KT1541" s="74"/>
      <c r="KU1541" s="16"/>
      <c r="KV1541" s="72"/>
      <c r="KW1541" s="72"/>
      <c r="KX1541" s="16"/>
      <c r="KZ1541" s="16"/>
      <c r="LA1541" s="16"/>
      <c r="LB1541" s="74"/>
      <c r="LC1541" s="74"/>
    </row>
    <row r="1542" spans="8:315" x14ac:dyDescent="0.35">
      <c r="H1542" s="4"/>
      <c r="J1542" s="8"/>
      <c r="K1542" s="8"/>
      <c r="L1542" s="8"/>
      <c r="M1542" s="8"/>
      <c r="O1542" s="8"/>
      <c r="P1542" s="8"/>
      <c r="R1542" s="8"/>
      <c r="S1542" s="8"/>
      <c r="T1542" s="8"/>
      <c r="U1542" s="8"/>
      <c r="W1542" s="8">
        <f t="shared" si="4435"/>
        <v>53.1</v>
      </c>
      <c r="X1542">
        <v>4503600</v>
      </c>
      <c r="Y1542">
        <f t="shared" si="4436"/>
        <v>1251</v>
      </c>
      <c r="Z1542" s="8">
        <v>0</v>
      </c>
      <c r="AA1542" s="8">
        <v>-11.9</v>
      </c>
      <c r="AB1542" s="8">
        <v>73.400000000000006</v>
      </c>
      <c r="AC1542" s="4"/>
      <c r="KL1542" s="84"/>
      <c r="KP1542" s="84"/>
      <c r="KS1542" s="74"/>
      <c r="KT1542" s="74"/>
      <c r="KU1542" s="16"/>
      <c r="KV1542" s="72"/>
      <c r="KW1542" s="72"/>
      <c r="KX1542" s="16"/>
      <c r="KZ1542" s="16"/>
      <c r="LA1542" s="16"/>
      <c r="LB1542" s="74"/>
      <c r="LC1542" s="74"/>
    </row>
    <row r="1543" spans="8:315" x14ac:dyDescent="0.35">
      <c r="H1543" s="4"/>
      <c r="J1543" s="8"/>
      <c r="K1543" s="8"/>
      <c r="L1543" s="8"/>
      <c r="M1543" s="8"/>
      <c r="O1543" s="8"/>
      <c r="P1543" s="8"/>
      <c r="R1543" s="8"/>
      <c r="S1543" s="8"/>
      <c r="T1543" s="8"/>
      <c r="U1543" s="8"/>
      <c r="W1543" s="8">
        <f t="shared" si="4435"/>
        <v>53.2</v>
      </c>
      <c r="X1543">
        <v>4507200</v>
      </c>
      <c r="Y1543">
        <f t="shared" si="4436"/>
        <v>1252</v>
      </c>
      <c r="Z1543" s="8">
        <v>0</v>
      </c>
      <c r="AA1543" s="8">
        <v>-13.2</v>
      </c>
      <c r="AB1543" s="8">
        <v>78.2</v>
      </c>
      <c r="AC1543" s="4"/>
      <c r="KL1543" s="84"/>
      <c r="KP1543" s="84"/>
      <c r="KS1543" s="74"/>
      <c r="KT1543" s="74"/>
      <c r="KU1543" s="16"/>
      <c r="KV1543" s="72"/>
      <c r="KW1543" s="72"/>
      <c r="KX1543" s="16"/>
      <c r="KZ1543" s="16"/>
      <c r="LA1543" s="16"/>
      <c r="LB1543" s="74"/>
      <c r="LC1543" s="74"/>
    </row>
    <row r="1544" spans="8:315" x14ac:dyDescent="0.35">
      <c r="H1544" s="4"/>
      <c r="J1544" s="8"/>
      <c r="K1544" s="8"/>
      <c r="L1544" s="8"/>
      <c r="M1544" s="8"/>
      <c r="O1544" s="8"/>
      <c r="P1544" s="8"/>
      <c r="R1544" s="8"/>
      <c r="S1544" s="8"/>
      <c r="T1544" s="8"/>
      <c r="U1544" s="8"/>
      <c r="W1544" s="8">
        <f t="shared" si="4435"/>
        <v>53.2</v>
      </c>
      <c r="X1544">
        <v>4510800</v>
      </c>
      <c r="Y1544">
        <f t="shared" si="4436"/>
        <v>1253</v>
      </c>
      <c r="Z1544" s="8">
        <v>0</v>
      </c>
      <c r="AA1544" s="8">
        <v>-14.6</v>
      </c>
      <c r="AB1544" s="8">
        <v>80.3</v>
      </c>
      <c r="AC1544" s="4"/>
      <c r="KL1544" s="84"/>
      <c r="KP1544" s="84"/>
      <c r="KS1544" s="74"/>
      <c r="KT1544" s="74"/>
      <c r="KU1544" s="16"/>
      <c r="KV1544" s="72"/>
      <c r="KW1544" s="72"/>
      <c r="KX1544" s="16"/>
      <c r="KZ1544" s="16"/>
      <c r="LA1544" s="16"/>
      <c r="LB1544" s="74"/>
      <c r="LC1544" s="74"/>
    </row>
    <row r="1545" spans="8:315" x14ac:dyDescent="0.35">
      <c r="H1545" s="4"/>
      <c r="J1545" s="8"/>
      <c r="K1545" s="8"/>
      <c r="L1545" s="8"/>
      <c r="M1545" s="8"/>
      <c r="O1545" s="8"/>
      <c r="P1545" s="8"/>
      <c r="R1545" s="8"/>
      <c r="S1545" s="8"/>
      <c r="T1545" s="8"/>
      <c r="U1545" s="8"/>
      <c r="W1545" s="8">
        <f t="shared" si="4435"/>
        <v>53.3</v>
      </c>
      <c r="X1545">
        <v>4514400</v>
      </c>
      <c r="Y1545">
        <f t="shared" si="4436"/>
        <v>1254</v>
      </c>
      <c r="Z1545" s="8">
        <v>0</v>
      </c>
      <c r="AA1545" s="8">
        <v>-15.4</v>
      </c>
      <c r="AB1545" s="8">
        <v>83.6</v>
      </c>
      <c r="AC1545" s="4"/>
      <c r="KL1545" s="84"/>
      <c r="KP1545" s="84"/>
      <c r="KS1545" s="74"/>
      <c r="KT1545" s="74"/>
      <c r="KU1545" s="16"/>
      <c r="KV1545" s="72"/>
      <c r="KW1545" s="72"/>
      <c r="KX1545" s="16"/>
      <c r="KZ1545" s="16"/>
      <c r="LA1545" s="16"/>
      <c r="LB1545" s="74"/>
      <c r="LC1545" s="74"/>
    </row>
    <row r="1546" spans="8:315" x14ac:dyDescent="0.35">
      <c r="H1546" s="4"/>
      <c r="J1546" s="8"/>
      <c r="K1546" s="8"/>
      <c r="L1546" s="8"/>
      <c r="M1546" s="8"/>
      <c r="O1546" s="8"/>
      <c r="P1546" s="8"/>
      <c r="R1546" s="8"/>
      <c r="S1546" s="8"/>
      <c r="T1546" s="8"/>
      <c r="U1546" s="8"/>
      <c r="W1546" s="8">
        <f t="shared" si="4435"/>
        <v>53.3</v>
      </c>
      <c r="X1546">
        <v>4518000</v>
      </c>
      <c r="Y1546">
        <f t="shared" si="4436"/>
        <v>1255</v>
      </c>
      <c r="Z1546" s="8">
        <v>0.8</v>
      </c>
      <c r="AA1546" s="8">
        <v>-16.100000000000001</v>
      </c>
      <c r="AB1546" s="8">
        <v>83.8</v>
      </c>
      <c r="AC1546" s="4"/>
      <c r="KL1546" s="84"/>
      <c r="KP1546" s="84"/>
      <c r="KS1546" s="74"/>
      <c r="KT1546" s="74"/>
      <c r="KU1546" s="16"/>
      <c r="KV1546" s="72"/>
      <c r="KW1546" s="72"/>
      <c r="KX1546" s="16"/>
      <c r="KZ1546" s="16"/>
      <c r="LA1546" s="16"/>
      <c r="LB1546" s="74"/>
      <c r="LC1546" s="74"/>
    </row>
    <row r="1547" spans="8:315" x14ac:dyDescent="0.35">
      <c r="H1547" s="4"/>
      <c r="J1547" s="8"/>
      <c r="K1547" s="8"/>
      <c r="L1547" s="8"/>
      <c r="M1547" s="8"/>
      <c r="O1547" s="8"/>
      <c r="P1547" s="8"/>
      <c r="R1547" s="8"/>
      <c r="S1547" s="8"/>
      <c r="T1547" s="8"/>
      <c r="U1547" s="8"/>
      <c r="W1547" s="8">
        <f t="shared" si="4435"/>
        <v>53.3</v>
      </c>
      <c r="X1547">
        <v>4521600</v>
      </c>
      <c r="Y1547">
        <f t="shared" si="4436"/>
        <v>1256</v>
      </c>
      <c r="Z1547" s="8">
        <v>72.8</v>
      </c>
      <c r="AA1547" s="8">
        <v>-16.5</v>
      </c>
      <c r="AB1547" s="8">
        <v>77.400000000000006</v>
      </c>
      <c r="AC1547" s="4"/>
      <c r="KL1547" s="84"/>
      <c r="KP1547" s="84"/>
      <c r="KS1547" s="74"/>
      <c r="KT1547" s="74"/>
      <c r="KU1547" s="16"/>
      <c r="KV1547" s="72"/>
      <c r="KW1547" s="72"/>
      <c r="KX1547" s="16"/>
      <c r="KZ1547" s="16"/>
      <c r="LA1547" s="16"/>
      <c r="LB1547" s="74"/>
      <c r="LC1547" s="74"/>
    </row>
    <row r="1548" spans="8:315" x14ac:dyDescent="0.35">
      <c r="H1548" s="4"/>
      <c r="J1548" s="8"/>
      <c r="K1548" s="8"/>
      <c r="L1548" s="8"/>
      <c r="M1548" s="8"/>
      <c r="O1548" s="8"/>
      <c r="P1548" s="8"/>
      <c r="R1548" s="8"/>
      <c r="S1548" s="8"/>
      <c r="T1548" s="8"/>
      <c r="U1548" s="8"/>
      <c r="W1548" s="8">
        <f t="shared" si="4435"/>
        <v>53.4</v>
      </c>
      <c r="X1548">
        <v>4525200</v>
      </c>
      <c r="Y1548">
        <f t="shared" si="4436"/>
        <v>1257</v>
      </c>
      <c r="Z1548" s="8">
        <v>257.2</v>
      </c>
      <c r="AA1548" s="8">
        <v>-14.7</v>
      </c>
      <c r="AB1548" s="8">
        <v>70.900000000000006</v>
      </c>
      <c r="AC1548" s="4"/>
      <c r="KL1548" s="84"/>
      <c r="KP1548" s="84"/>
      <c r="KS1548" s="74"/>
      <c r="KT1548" s="74"/>
      <c r="KU1548" s="16"/>
      <c r="KV1548" s="72"/>
      <c r="KW1548" s="72"/>
      <c r="KX1548" s="16"/>
      <c r="KZ1548" s="16"/>
      <c r="LA1548" s="16"/>
      <c r="LB1548" s="74"/>
      <c r="LC1548" s="74"/>
    </row>
    <row r="1549" spans="8:315" x14ac:dyDescent="0.35">
      <c r="H1549" s="4"/>
      <c r="J1549" s="8"/>
      <c r="K1549" s="8"/>
      <c r="L1549" s="8"/>
      <c r="M1549" s="8"/>
      <c r="O1549" s="8"/>
      <c r="P1549" s="8"/>
      <c r="R1549" s="8"/>
      <c r="S1549" s="8"/>
      <c r="T1549" s="8"/>
      <c r="U1549" s="8"/>
      <c r="W1549" s="8">
        <f t="shared" si="4435"/>
        <v>53.4</v>
      </c>
      <c r="X1549">
        <v>4528800</v>
      </c>
      <c r="Y1549">
        <f t="shared" si="4436"/>
        <v>1258</v>
      </c>
      <c r="Z1549" s="8">
        <v>429.2</v>
      </c>
      <c r="AA1549" s="8">
        <v>-12.8</v>
      </c>
      <c r="AB1549" s="8">
        <v>63.6</v>
      </c>
      <c r="AC1549" s="4"/>
      <c r="KL1549" s="84"/>
      <c r="KP1549" s="84"/>
      <c r="KS1549" s="74"/>
      <c r="KT1549" s="74"/>
      <c r="KU1549" s="16"/>
      <c r="KV1549" s="72"/>
      <c r="KW1549" s="72"/>
      <c r="KX1549" s="16"/>
      <c r="KZ1549" s="16"/>
      <c r="LA1549" s="16"/>
      <c r="LB1549" s="74"/>
      <c r="LC1549" s="74"/>
    </row>
    <row r="1550" spans="8:315" x14ac:dyDescent="0.35">
      <c r="H1550" s="4"/>
      <c r="J1550" s="8"/>
      <c r="K1550" s="8"/>
      <c r="L1550" s="8"/>
      <c r="M1550" s="8"/>
      <c r="O1550" s="8"/>
      <c r="P1550" s="8"/>
      <c r="R1550" s="8"/>
      <c r="S1550" s="8"/>
      <c r="T1550" s="8"/>
      <c r="U1550" s="8"/>
      <c r="W1550" s="8">
        <f t="shared" si="4435"/>
        <v>53.5</v>
      </c>
      <c r="X1550">
        <v>4532400</v>
      </c>
      <c r="Y1550">
        <f t="shared" si="4436"/>
        <v>1259</v>
      </c>
      <c r="Z1550" s="8">
        <v>561.70000000000005</v>
      </c>
      <c r="AA1550" s="8">
        <v>-11.6</v>
      </c>
      <c r="AB1550" s="8">
        <v>60.1</v>
      </c>
      <c r="AC1550" s="4"/>
      <c r="KL1550" s="84"/>
      <c r="KP1550" s="84"/>
      <c r="KS1550" s="74"/>
      <c r="KT1550" s="74"/>
      <c r="KU1550" s="16"/>
      <c r="KV1550" s="72"/>
      <c r="KW1550" s="72"/>
      <c r="KX1550" s="16"/>
      <c r="KZ1550" s="16"/>
      <c r="LA1550" s="16"/>
      <c r="LB1550" s="74"/>
      <c r="LC1550" s="74"/>
    </row>
    <row r="1551" spans="8:315" x14ac:dyDescent="0.35">
      <c r="H1551" s="4"/>
      <c r="J1551" s="8"/>
      <c r="K1551" s="8"/>
      <c r="L1551" s="8"/>
      <c r="M1551" s="8"/>
      <c r="O1551" s="8"/>
      <c r="P1551" s="8"/>
      <c r="R1551" s="8"/>
      <c r="S1551" s="8"/>
      <c r="T1551" s="8"/>
      <c r="U1551" s="8"/>
      <c r="W1551" s="8">
        <f t="shared" si="4435"/>
        <v>53.5</v>
      </c>
      <c r="X1551">
        <v>4536000</v>
      </c>
      <c r="Y1551">
        <f t="shared" si="4436"/>
        <v>1260</v>
      </c>
      <c r="Z1551" s="8">
        <v>638.9</v>
      </c>
      <c r="AA1551" s="8">
        <v>-10.6</v>
      </c>
      <c r="AB1551" s="8">
        <v>51.4</v>
      </c>
      <c r="AC1551" s="4"/>
      <c r="KL1551" s="84"/>
      <c r="KP1551" s="84"/>
      <c r="KS1551" s="74"/>
      <c r="KT1551" s="74"/>
      <c r="KU1551" s="16"/>
      <c r="KV1551" s="72"/>
      <c r="KW1551" s="72"/>
      <c r="KX1551" s="16"/>
      <c r="KZ1551" s="16"/>
      <c r="LA1551" s="16"/>
      <c r="LB1551" s="74"/>
      <c r="LC1551" s="74"/>
    </row>
    <row r="1552" spans="8:315" x14ac:dyDescent="0.35">
      <c r="H1552" s="4"/>
      <c r="J1552" s="8"/>
      <c r="K1552" s="8"/>
      <c r="L1552" s="8"/>
      <c r="M1552" s="8"/>
      <c r="O1552" s="8"/>
      <c r="P1552" s="8"/>
      <c r="R1552" s="8"/>
      <c r="S1552" s="8"/>
      <c r="T1552" s="8"/>
      <c r="U1552" s="8"/>
      <c r="W1552" s="8">
        <f t="shared" si="4435"/>
        <v>53.5</v>
      </c>
      <c r="X1552">
        <v>4539600</v>
      </c>
      <c r="Y1552">
        <f t="shared" si="4436"/>
        <v>1261</v>
      </c>
      <c r="Z1552" s="8">
        <v>654.4</v>
      </c>
      <c r="AA1552" s="8">
        <v>-9.8000000000000007</v>
      </c>
      <c r="AB1552" s="8">
        <v>55.2</v>
      </c>
      <c r="AC1552" s="4"/>
      <c r="KL1552" s="84"/>
      <c r="KP1552" s="84"/>
      <c r="KS1552" s="74"/>
      <c r="KT1552" s="74"/>
      <c r="KU1552" s="16"/>
      <c r="KV1552" s="72"/>
      <c r="KW1552" s="72"/>
      <c r="KX1552" s="16"/>
      <c r="KZ1552" s="16"/>
      <c r="LA1552" s="16"/>
      <c r="LB1552" s="74"/>
      <c r="LC1552" s="74"/>
    </row>
    <row r="1553" spans="8:315" x14ac:dyDescent="0.35">
      <c r="H1553" s="4"/>
      <c r="J1553" s="8"/>
      <c r="K1553" s="8"/>
      <c r="L1553" s="8"/>
      <c r="M1553" s="8"/>
      <c r="O1553" s="8"/>
      <c r="P1553" s="8"/>
      <c r="R1553" s="8"/>
      <c r="S1553" s="8"/>
      <c r="T1553" s="8"/>
      <c r="U1553" s="8"/>
      <c r="W1553" s="8">
        <f t="shared" si="4435"/>
        <v>53.6</v>
      </c>
      <c r="X1553">
        <v>4543200</v>
      </c>
      <c r="Y1553">
        <f t="shared" si="4436"/>
        <v>1262</v>
      </c>
      <c r="Z1553" s="8">
        <v>608.29999999999995</v>
      </c>
      <c r="AA1553" s="8">
        <v>-9.1</v>
      </c>
      <c r="AB1553" s="8">
        <v>48.2</v>
      </c>
      <c r="AC1553" s="4"/>
      <c r="KL1553" s="84"/>
      <c r="KP1553" s="84"/>
      <c r="KS1553" s="74"/>
      <c r="KT1553" s="74"/>
      <c r="KU1553" s="16"/>
      <c r="KV1553" s="72"/>
      <c r="KW1553" s="72"/>
      <c r="KX1553" s="16"/>
      <c r="KZ1553" s="16"/>
      <c r="LA1553" s="16"/>
      <c r="LB1553" s="74"/>
      <c r="LC1553" s="74"/>
    </row>
    <row r="1554" spans="8:315" x14ac:dyDescent="0.35">
      <c r="H1554" s="4"/>
      <c r="J1554" s="8"/>
      <c r="K1554" s="8"/>
      <c r="L1554" s="8"/>
      <c r="M1554" s="8"/>
      <c r="O1554" s="8"/>
      <c r="P1554" s="8"/>
      <c r="R1554" s="8"/>
      <c r="S1554" s="8"/>
      <c r="T1554" s="8"/>
      <c r="U1554" s="8"/>
      <c r="W1554" s="8">
        <f t="shared" si="4435"/>
        <v>53.6</v>
      </c>
      <c r="X1554">
        <v>4546800</v>
      </c>
      <c r="Y1554">
        <f t="shared" si="4436"/>
        <v>1263</v>
      </c>
      <c r="Z1554" s="8">
        <v>505.6</v>
      </c>
      <c r="AA1554" s="8">
        <v>-8.6</v>
      </c>
      <c r="AB1554" s="8">
        <v>46.1</v>
      </c>
      <c r="AC1554" s="4"/>
      <c r="KL1554" s="84"/>
      <c r="KP1554" s="84"/>
      <c r="KS1554" s="74"/>
      <c r="KT1554" s="74"/>
      <c r="KU1554" s="16"/>
      <c r="KV1554" s="72"/>
      <c r="KW1554" s="72"/>
      <c r="KX1554" s="16"/>
      <c r="KZ1554" s="16"/>
      <c r="LA1554" s="16"/>
      <c r="LB1554" s="74"/>
      <c r="LC1554" s="74"/>
    </row>
    <row r="1555" spans="8:315" x14ac:dyDescent="0.35">
      <c r="H1555" s="4"/>
      <c r="J1555" s="8"/>
      <c r="K1555" s="8"/>
      <c r="L1555" s="8"/>
      <c r="M1555" s="8"/>
      <c r="O1555" s="8"/>
      <c r="P1555" s="8"/>
      <c r="R1555" s="8"/>
      <c r="S1555" s="8"/>
      <c r="T1555" s="8"/>
      <c r="U1555" s="8"/>
      <c r="W1555" s="8">
        <f t="shared" si="4435"/>
        <v>53.7</v>
      </c>
      <c r="X1555">
        <v>4550400</v>
      </c>
      <c r="Y1555">
        <f t="shared" si="4436"/>
        <v>1264</v>
      </c>
      <c r="Z1555" s="8">
        <v>353.9</v>
      </c>
      <c r="AA1555" s="8">
        <v>-8.1999999999999993</v>
      </c>
      <c r="AB1555" s="8">
        <v>48.8</v>
      </c>
      <c r="AC1555" s="4"/>
      <c r="KL1555" s="84"/>
      <c r="KP1555" s="84"/>
      <c r="KS1555" s="74"/>
      <c r="KT1555" s="74"/>
      <c r="KU1555" s="16"/>
      <c r="KV1555" s="72"/>
      <c r="KW1555" s="72"/>
      <c r="KX1555" s="16"/>
      <c r="KZ1555" s="16"/>
      <c r="LA1555" s="16"/>
      <c r="LB1555" s="74"/>
      <c r="LC1555" s="74"/>
    </row>
    <row r="1556" spans="8:315" x14ac:dyDescent="0.35">
      <c r="H1556" s="4"/>
      <c r="J1556" s="8"/>
      <c r="K1556" s="8"/>
      <c r="L1556" s="8"/>
      <c r="M1556" s="8"/>
      <c r="O1556" s="8"/>
      <c r="P1556" s="8"/>
      <c r="R1556" s="8"/>
      <c r="S1556" s="8"/>
      <c r="T1556" s="8"/>
      <c r="U1556" s="8"/>
      <c r="W1556" s="8">
        <f t="shared" si="4435"/>
        <v>53.7</v>
      </c>
      <c r="X1556">
        <v>4554000</v>
      </c>
      <c r="Y1556">
        <f t="shared" si="4436"/>
        <v>1265</v>
      </c>
      <c r="Z1556" s="8">
        <v>170.6</v>
      </c>
      <c r="AA1556" s="8">
        <v>-8.5</v>
      </c>
      <c r="AB1556" s="8">
        <v>49.5</v>
      </c>
      <c r="AC1556" s="4"/>
      <c r="KL1556" s="84"/>
      <c r="KP1556" s="84"/>
      <c r="KS1556" s="74"/>
      <c r="KT1556" s="74"/>
      <c r="KU1556" s="16"/>
      <c r="KV1556" s="72"/>
      <c r="KW1556" s="72"/>
      <c r="KX1556" s="16"/>
      <c r="KZ1556" s="16"/>
      <c r="LA1556" s="16"/>
      <c r="LB1556" s="74"/>
      <c r="LC1556" s="74"/>
    </row>
    <row r="1557" spans="8:315" x14ac:dyDescent="0.35">
      <c r="H1557" s="4"/>
      <c r="J1557" s="8"/>
      <c r="K1557" s="8"/>
      <c r="L1557" s="8"/>
      <c r="M1557" s="8"/>
      <c r="O1557" s="8"/>
      <c r="P1557" s="8"/>
      <c r="R1557" s="8"/>
      <c r="S1557" s="8"/>
      <c r="T1557" s="8"/>
      <c r="U1557" s="8"/>
      <c r="W1557" s="8">
        <f t="shared" si="4435"/>
        <v>53.8</v>
      </c>
      <c r="X1557">
        <v>4557600</v>
      </c>
      <c r="Y1557">
        <f t="shared" si="4436"/>
        <v>1266</v>
      </c>
      <c r="Z1557" s="8">
        <v>12.2</v>
      </c>
      <c r="AA1557" s="8">
        <v>-9.4</v>
      </c>
      <c r="AB1557" s="8">
        <v>53.9</v>
      </c>
      <c r="AC1557" s="4"/>
      <c r="KL1557" s="84"/>
      <c r="KP1557" s="84"/>
      <c r="KS1557" s="74"/>
      <c r="KT1557" s="74"/>
      <c r="KU1557" s="16"/>
      <c r="KV1557" s="72"/>
      <c r="KW1557" s="72"/>
      <c r="KX1557" s="16"/>
      <c r="KZ1557" s="16"/>
      <c r="LA1557" s="16"/>
      <c r="LB1557" s="74"/>
      <c r="LC1557" s="74"/>
    </row>
    <row r="1558" spans="8:315" x14ac:dyDescent="0.35">
      <c r="H1558" s="4"/>
      <c r="J1558" s="8"/>
      <c r="K1558" s="8"/>
      <c r="L1558" s="8"/>
      <c r="M1558" s="8"/>
      <c r="O1558" s="8"/>
      <c r="P1558" s="8"/>
      <c r="R1558" s="8"/>
      <c r="S1558" s="8"/>
      <c r="T1558" s="8"/>
      <c r="U1558" s="8"/>
      <c r="W1558" s="8">
        <f t="shared" si="4435"/>
        <v>53.8</v>
      </c>
      <c r="X1558">
        <v>4561200</v>
      </c>
      <c r="Y1558">
        <f t="shared" si="4436"/>
        <v>1267</v>
      </c>
      <c r="Z1558" s="8">
        <v>0</v>
      </c>
      <c r="AA1558" s="8">
        <v>-10.8</v>
      </c>
      <c r="AB1558" s="8">
        <v>56.9</v>
      </c>
      <c r="AC1558" s="4"/>
      <c r="KL1558" s="84"/>
      <c r="KP1558" s="84"/>
      <c r="KS1558" s="74"/>
      <c r="KT1558" s="74"/>
      <c r="KU1558" s="16"/>
      <c r="KV1558" s="72"/>
      <c r="KW1558" s="72"/>
      <c r="KX1558" s="16"/>
      <c r="KZ1558" s="16"/>
      <c r="LA1558" s="16"/>
      <c r="LB1558" s="74"/>
      <c r="LC1558" s="74"/>
    </row>
    <row r="1559" spans="8:315" x14ac:dyDescent="0.35">
      <c r="H1559" s="4"/>
      <c r="J1559" s="8"/>
      <c r="K1559" s="8"/>
      <c r="L1559" s="8"/>
      <c r="M1559" s="8"/>
      <c r="O1559" s="8"/>
      <c r="P1559" s="8"/>
      <c r="R1559" s="8"/>
      <c r="S1559" s="8"/>
      <c r="T1559" s="8"/>
      <c r="U1559" s="8"/>
      <c r="W1559" s="8">
        <f t="shared" si="4435"/>
        <v>53.8</v>
      </c>
      <c r="X1559">
        <v>4564800</v>
      </c>
      <c r="Y1559">
        <f t="shared" si="4436"/>
        <v>1268</v>
      </c>
      <c r="Z1559" s="8">
        <v>0</v>
      </c>
      <c r="AA1559" s="8">
        <v>-13.1</v>
      </c>
      <c r="AB1559" s="8">
        <v>65.7</v>
      </c>
      <c r="AC1559" s="4"/>
      <c r="KL1559" s="84"/>
      <c r="KP1559" s="84"/>
      <c r="KS1559" s="74"/>
      <c r="KT1559" s="74"/>
      <c r="KU1559" s="16"/>
      <c r="KV1559" s="72"/>
      <c r="KW1559" s="72"/>
      <c r="KX1559" s="16"/>
      <c r="KZ1559" s="16"/>
      <c r="LA1559" s="16"/>
      <c r="LB1559" s="74"/>
      <c r="LC1559" s="74"/>
    </row>
    <row r="1560" spans="8:315" x14ac:dyDescent="0.35">
      <c r="H1560" s="4"/>
      <c r="J1560" s="8"/>
      <c r="K1560" s="8"/>
      <c r="L1560" s="8"/>
      <c r="M1560" s="8"/>
      <c r="O1560" s="8"/>
      <c r="P1560" s="8"/>
      <c r="R1560" s="8"/>
      <c r="S1560" s="8"/>
      <c r="T1560" s="8"/>
      <c r="U1560" s="8"/>
      <c r="W1560" s="8">
        <f t="shared" si="4435"/>
        <v>53.9</v>
      </c>
      <c r="X1560">
        <v>4568400</v>
      </c>
      <c r="Y1560">
        <f t="shared" si="4436"/>
        <v>1269</v>
      </c>
      <c r="Z1560" s="8">
        <v>0</v>
      </c>
      <c r="AA1560" s="8">
        <v>-14.4</v>
      </c>
      <c r="AB1560" s="8">
        <v>76.400000000000006</v>
      </c>
      <c r="AC1560" s="4"/>
      <c r="KL1560" s="84"/>
      <c r="KP1560" s="84"/>
      <c r="KS1560" s="74"/>
      <c r="KT1560" s="74"/>
      <c r="KU1560" s="16"/>
      <c r="KV1560" s="72"/>
      <c r="KW1560" s="72"/>
      <c r="KX1560" s="16"/>
      <c r="KZ1560" s="16"/>
      <c r="LA1560" s="16"/>
      <c r="LB1560" s="74"/>
      <c r="LC1560" s="74"/>
    </row>
    <row r="1561" spans="8:315" x14ac:dyDescent="0.35">
      <c r="H1561" s="4"/>
      <c r="J1561" s="8"/>
      <c r="K1561" s="8"/>
      <c r="L1561" s="8"/>
      <c r="M1561" s="8"/>
      <c r="O1561" s="8"/>
      <c r="P1561" s="8"/>
      <c r="R1561" s="8"/>
      <c r="S1561" s="8"/>
      <c r="T1561" s="8"/>
      <c r="U1561" s="8"/>
      <c r="W1561" s="8">
        <f t="shared" si="4435"/>
        <v>53.9</v>
      </c>
      <c r="X1561">
        <v>4572000</v>
      </c>
      <c r="Y1561">
        <f t="shared" si="4436"/>
        <v>1270</v>
      </c>
      <c r="Z1561" s="8">
        <v>0</v>
      </c>
      <c r="AA1561" s="8">
        <v>-15.6</v>
      </c>
      <c r="AB1561" s="8">
        <v>87.2</v>
      </c>
      <c r="AC1561" s="4"/>
      <c r="KL1561" s="84"/>
      <c r="KP1561" s="84"/>
      <c r="KS1561" s="74"/>
      <c r="KT1561" s="74"/>
      <c r="KU1561" s="16"/>
      <c r="KV1561" s="72"/>
      <c r="KW1561" s="72"/>
      <c r="KX1561" s="16"/>
      <c r="KZ1561" s="16"/>
      <c r="LA1561" s="16"/>
      <c r="LB1561" s="74"/>
      <c r="LC1561" s="74"/>
    </row>
    <row r="1562" spans="8:315" x14ac:dyDescent="0.35">
      <c r="H1562" s="4"/>
      <c r="J1562" s="8"/>
      <c r="K1562" s="8"/>
      <c r="L1562" s="8"/>
      <c r="M1562" s="8"/>
      <c r="O1562" s="8"/>
      <c r="P1562" s="8"/>
      <c r="R1562" s="8"/>
      <c r="S1562" s="8"/>
      <c r="T1562" s="8"/>
      <c r="U1562" s="8"/>
      <c r="W1562" s="8">
        <f t="shared" si="4435"/>
        <v>54</v>
      </c>
      <c r="X1562">
        <v>4575600</v>
      </c>
      <c r="Y1562">
        <f t="shared" si="4436"/>
        <v>1271</v>
      </c>
      <c r="Z1562" s="8">
        <v>0</v>
      </c>
      <c r="AA1562" s="8">
        <v>-16.600000000000001</v>
      </c>
      <c r="AB1562" s="8">
        <v>88.9</v>
      </c>
      <c r="AC1562" s="4"/>
      <c r="KL1562" s="84"/>
      <c r="KP1562" s="84"/>
      <c r="KS1562" s="74"/>
      <c r="KT1562" s="74"/>
      <c r="KU1562" s="16"/>
      <c r="KV1562" s="72"/>
      <c r="KW1562" s="72"/>
      <c r="KX1562" s="16"/>
      <c r="KZ1562" s="16"/>
      <c r="LA1562" s="16"/>
      <c r="LB1562" s="74"/>
      <c r="LC1562" s="74"/>
    </row>
    <row r="1563" spans="8:315" x14ac:dyDescent="0.35">
      <c r="H1563" s="4"/>
      <c r="J1563" s="8"/>
      <c r="K1563" s="8"/>
      <c r="L1563" s="8"/>
      <c r="M1563" s="8"/>
      <c r="O1563" s="8"/>
      <c r="P1563" s="8"/>
      <c r="R1563" s="8"/>
      <c r="S1563" s="8"/>
      <c r="T1563" s="8"/>
      <c r="U1563" s="8"/>
      <c r="W1563" s="8">
        <f t="shared" si="4435"/>
        <v>54</v>
      </c>
      <c r="X1563">
        <v>4579200</v>
      </c>
      <c r="Y1563">
        <f t="shared" si="4436"/>
        <v>1272</v>
      </c>
      <c r="Z1563" s="8">
        <v>0</v>
      </c>
      <c r="AA1563" s="8">
        <v>-17.100000000000001</v>
      </c>
      <c r="AB1563" s="8">
        <v>88</v>
      </c>
      <c r="AC1563" s="4"/>
      <c r="KL1563" s="84"/>
      <c r="KP1563" s="84"/>
      <c r="KS1563" s="74"/>
      <c r="KT1563" s="74"/>
      <c r="KU1563" s="16"/>
      <c r="KV1563" s="72"/>
      <c r="KW1563" s="72"/>
      <c r="KX1563" s="16"/>
      <c r="KZ1563" s="16"/>
      <c r="LA1563" s="16"/>
      <c r="LB1563" s="74"/>
      <c r="LC1563" s="74"/>
    </row>
    <row r="1564" spans="8:315" x14ac:dyDescent="0.35">
      <c r="H1564" s="4"/>
      <c r="J1564" s="8"/>
      <c r="K1564" s="8"/>
      <c r="L1564" s="8"/>
      <c r="M1564" s="8"/>
      <c r="O1564" s="8"/>
      <c r="P1564" s="8"/>
      <c r="R1564" s="8"/>
      <c r="S1564" s="8"/>
      <c r="T1564" s="8"/>
      <c r="U1564" s="8"/>
      <c r="W1564" s="8">
        <f t="shared" si="4435"/>
        <v>54</v>
      </c>
      <c r="X1564">
        <v>4582800</v>
      </c>
      <c r="Y1564">
        <f t="shared" si="4436"/>
        <v>1273</v>
      </c>
      <c r="Z1564" s="8">
        <v>0</v>
      </c>
      <c r="AA1564" s="8">
        <v>-17.3</v>
      </c>
      <c r="AB1564" s="8">
        <v>88.4</v>
      </c>
      <c r="AC1564" s="4"/>
      <c r="KL1564" s="84"/>
      <c r="KP1564" s="84"/>
      <c r="KS1564" s="74"/>
      <c r="KT1564" s="74"/>
      <c r="KU1564" s="16"/>
      <c r="KV1564" s="72"/>
      <c r="KW1564" s="72"/>
      <c r="KX1564" s="16"/>
      <c r="KZ1564" s="16"/>
      <c r="LA1564" s="16"/>
      <c r="LB1564" s="74"/>
      <c r="LC1564" s="74"/>
    </row>
    <row r="1565" spans="8:315" x14ac:dyDescent="0.35">
      <c r="H1565" s="4"/>
      <c r="J1565" s="8"/>
      <c r="K1565" s="8"/>
      <c r="L1565" s="8"/>
      <c r="M1565" s="8"/>
      <c r="O1565" s="8"/>
      <c r="P1565" s="8"/>
      <c r="R1565" s="8"/>
      <c r="S1565" s="8"/>
      <c r="T1565" s="8"/>
      <c r="U1565" s="8"/>
      <c r="W1565" s="8">
        <f t="shared" si="4435"/>
        <v>54.1</v>
      </c>
      <c r="X1565">
        <v>4586400</v>
      </c>
      <c r="Y1565">
        <f t="shared" si="4436"/>
        <v>1274</v>
      </c>
      <c r="Z1565" s="8">
        <v>0</v>
      </c>
      <c r="AA1565" s="8">
        <v>-17.5</v>
      </c>
      <c r="AB1565" s="8">
        <v>86.7</v>
      </c>
      <c r="AC1565" s="4"/>
      <c r="KL1565" s="84"/>
      <c r="KP1565" s="84"/>
      <c r="KS1565" s="74"/>
      <c r="KT1565" s="74"/>
      <c r="KU1565" s="16"/>
      <c r="KV1565" s="72"/>
      <c r="KW1565" s="72"/>
      <c r="KX1565" s="16"/>
      <c r="KZ1565" s="16"/>
      <c r="LA1565" s="16"/>
      <c r="LB1565" s="74"/>
      <c r="LC1565" s="74"/>
    </row>
    <row r="1566" spans="8:315" x14ac:dyDescent="0.35">
      <c r="H1566" s="4"/>
      <c r="J1566" s="8"/>
      <c r="K1566" s="8"/>
      <c r="L1566" s="8"/>
      <c r="M1566" s="8"/>
      <c r="O1566" s="8"/>
      <c r="P1566" s="8"/>
      <c r="R1566" s="8"/>
      <c r="S1566" s="8"/>
      <c r="T1566" s="8"/>
      <c r="U1566" s="8"/>
      <c r="W1566" s="8">
        <f t="shared" si="4435"/>
        <v>54.1</v>
      </c>
      <c r="X1566">
        <v>4590000</v>
      </c>
      <c r="Y1566">
        <f t="shared" si="4436"/>
        <v>1275</v>
      </c>
      <c r="Z1566" s="8">
        <v>0</v>
      </c>
      <c r="AA1566" s="8">
        <v>-17.600000000000001</v>
      </c>
      <c r="AB1566" s="8">
        <v>85.2</v>
      </c>
      <c r="AC1566" s="4"/>
      <c r="KL1566" s="84"/>
      <c r="KP1566" s="84"/>
      <c r="KS1566" s="74"/>
      <c r="KT1566" s="74"/>
      <c r="KU1566" s="16"/>
      <c r="KV1566" s="72"/>
      <c r="KW1566" s="72"/>
      <c r="KX1566" s="16"/>
      <c r="KZ1566" s="16"/>
      <c r="LA1566" s="16"/>
      <c r="LB1566" s="74"/>
      <c r="LC1566" s="74"/>
    </row>
    <row r="1567" spans="8:315" x14ac:dyDescent="0.35">
      <c r="H1567" s="4"/>
      <c r="J1567" s="8"/>
      <c r="K1567" s="8"/>
      <c r="L1567" s="8"/>
      <c r="M1567" s="8"/>
      <c r="O1567" s="8"/>
      <c r="P1567" s="8"/>
      <c r="R1567" s="8"/>
      <c r="S1567" s="8"/>
      <c r="T1567" s="8"/>
      <c r="U1567" s="8"/>
      <c r="W1567" s="8">
        <f t="shared" si="4435"/>
        <v>54.2</v>
      </c>
      <c r="X1567">
        <v>4593600</v>
      </c>
      <c r="Y1567">
        <f t="shared" si="4436"/>
        <v>1276</v>
      </c>
      <c r="Z1567" s="8">
        <v>0</v>
      </c>
      <c r="AA1567" s="8">
        <v>-17.8</v>
      </c>
      <c r="AB1567" s="8">
        <v>87.4</v>
      </c>
      <c r="AC1567" s="4"/>
      <c r="KL1567" s="84"/>
      <c r="KP1567" s="84"/>
      <c r="KS1567" s="74"/>
      <c r="KT1567" s="74"/>
      <c r="KU1567" s="16"/>
      <c r="KV1567" s="72"/>
      <c r="KW1567" s="72"/>
      <c r="KX1567" s="16"/>
      <c r="KZ1567" s="16"/>
      <c r="LA1567" s="16"/>
      <c r="LB1567" s="74"/>
      <c r="LC1567" s="74"/>
    </row>
    <row r="1568" spans="8:315" x14ac:dyDescent="0.35">
      <c r="H1568" s="4"/>
      <c r="J1568" s="8"/>
      <c r="K1568" s="8"/>
      <c r="L1568" s="8"/>
      <c r="M1568" s="8"/>
      <c r="O1568" s="8"/>
      <c r="P1568" s="8"/>
      <c r="R1568" s="8"/>
      <c r="S1568" s="8"/>
      <c r="T1568" s="8"/>
      <c r="U1568" s="8"/>
      <c r="W1568" s="8">
        <f t="shared" si="4435"/>
        <v>54.2</v>
      </c>
      <c r="X1568">
        <v>4597200</v>
      </c>
      <c r="Y1568">
        <f t="shared" si="4436"/>
        <v>1277</v>
      </c>
      <c r="Z1568" s="8">
        <v>0</v>
      </c>
      <c r="AA1568" s="8">
        <v>-16.8</v>
      </c>
      <c r="AB1568" s="8">
        <v>86.8</v>
      </c>
      <c r="AC1568" s="4"/>
      <c r="KL1568" s="84"/>
      <c r="KP1568" s="84"/>
      <c r="KS1568" s="74"/>
      <c r="KT1568" s="74"/>
      <c r="KU1568" s="16"/>
      <c r="KV1568" s="72"/>
      <c r="KW1568" s="72"/>
      <c r="KX1568" s="16"/>
      <c r="KZ1568" s="16"/>
      <c r="LA1568" s="16"/>
      <c r="LB1568" s="74"/>
      <c r="LC1568" s="74"/>
    </row>
    <row r="1569" spans="8:315" x14ac:dyDescent="0.35">
      <c r="H1569" s="4"/>
      <c r="J1569" s="8"/>
      <c r="K1569" s="8"/>
      <c r="L1569" s="8"/>
      <c r="M1569" s="8"/>
      <c r="O1569" s="8"/>
      <c r="P1569" s="8"/>
      <c r="R1569" s="8"/>
      <c r="S1569" s="8"/>
      <c r="T1569" s="8"/>
      <c r="U1569" s="8"/>
      <c r="W1569" s="8">
        <f t="shared" si="4435"/>
        <v>54.3</v>
      </c>
      <c r="X1569">
        <v>4600800</v>
      </c>
      <c r="Y1569">
        <f t="shared" si="4436"/>
        <v>1278</v>
      </c>
      <c r="Z1569" s="8">
        <v>0</v>
      </c>
      <c r="AA1569" s="8">
        <v>-16.600000000000001</v>
      </c>
      <c r="AB1569" s="8">
        <v>80.099999999999994</v>
      </c>
      <c r="AC1569" s="4"/>
      <c r="KL1569" s="84"/>
      <c r="KP1569" s="84"/>
      <c r="KS1569" s="74"/>
      <c r="KT1569" s="74"/>
      <c r="KU1569" s="16"/>
      <c r="KV1569" s="72"/>
      <c r="KW1569" s="72"/>
      <c r="KX1569" s="16"/>
      <c r="KZ1569" s="16"/>
      <c r="LA1569" s="16"/>
      <c r="LB1569" s="74"/>
      <c r="LC1569" s="74"/>
    </row>
    <row r="1570" spans="8:315" x14ac:dyDescent="0.35">
      <c r="H1570" s="4"/>
      <c r="J1570" s="8"/>
      <c r="K1570" s="8"/>
      <c r="L1570" s="8"/>
      <c r="M1570" s="8"/>
      <c r="O1570" s="8"/>
      <c r="P1570" s="8"/>
      <c r="R1570" s="8"/>
      <c r="S1570" s="8"/>
      <c r="T1570" s="8"/>
      <c r="U1570" s="8"/>
      <c r="W1570" s="8">
        <f t="shared" si="4435"/>
        <v>54.3</v>
      </c>
      <c r="X1570">
        <v>4604400</v>
      </c>
      <c r="Y1570">
        <f t="shared" si="4436"/>
        <v>1279</v>
      </c>
      <c r="Z1570" s="8">
        <v>0.8</v>
      </c>
      <c r="AA1570" s="8">
        <v>-16.600000000000001</v>
      </c>
      <c r="AB1570" s="8">
        <v>78.2</v>
      </c>
      <c r="AC1570" s="4"/>
      <c r="KL1570" s="84"/>
      <c r="KP1570" s="84"/>
      <c r="KS1570" s="74"/>
      <c r="KT1570" s="74"/>
      <c r="KU1570" s="16"/>
      <c r="KV1570" s="72"/>
      <c r="KW1570" s="72"/>
      <c r="KX1570" s="16"/>
      <c r="KZ1570" s="16"/>
      <c r="LA1570" s="16"/>
      <c r="LB1570" s="74"/>
      <c r="LC1570" s="74"/>
    </row>
    <row r="1571" spans="8:315" x14ac:dyDescent="0.35">
      <c r="H1571" s="4"/>
      <c r="J1571" s="8"/>
      <c r="K1571" s="8"/>
      <c r="L1571" s="8"/>
      <c r="M1571" s="8"/>
      <c r="O1571" s="8"/>
      <c r="P1571" s="8"/>
      <c r="R1571" s="8"/>
      <c r="S1571" s="8"/>
      <c r="T1571" s="8"/>
      <c r="U1571" s="8"/>
      <c r="W1571" s="8">
        <f t="shared" si="4435"/>
        <v>54.3</v>
      </c>
      <c r="X1571">
        <v>4608000</v>
      </c>
      <c r="Y1571">
        <f t="shared" si="4436"/>
        <v>1280</v>
      </c>
      <c r="Z1571" s="8">
        <v>30.6</v>
      </c>
      <c r="AA1571" s="8">
        <v>-15.1</v>
      </c>
      <c r="AB1571" s="8">
        <v>73.3</v>
      </c>
      <c r="AC1571" s="4"/>
      <c r="KL1571" s="84"/>
      <c r="KP1571" s="84"/>
      <c r="KS1571" s="74"/>
      <c r="KT1571" s="74"/>
      <c r="KU1571" s="16"/>
      <c r="KV1571" s="72"/>
      <c r="KW1571" s="72"/>
      <c r="KX1571" s="16"/>
      <c r="KZ1571" s="16"/>
      <c r="LA1571" s="16"/>
      <c r="LB1571" s="74"/>
      <c r="LC1571" s="74"/>
    </row>
    <row r="1572" spans="8:315" x14ac:dyDescent="0.35">
      <c r="H1572" s="4"/>
      <c r="J1572" s="8"/>
      <c r="K1572" s="8"/>
      <c r="L1572" s="8"/>
      <c r="M1572" s="8"/>
      <c r="O1572" s="8"/>
      <c r="P1572" s="8"/>
      <c r="R1572" s="8"/>
      <c r="S1572" s="8"/>
      <c r="T1572" s="8"/>
      <c r="U1572" s="8"/>
      <c r="W1572" s="8">
        <f t="shared" ref="W1572:W1635" si="4437">X1572/24/3600+1</f>
        <v>54.4</v>
      </c>
      <c r="X1572">
        <v>4611600</v>
      </c>
      <c r="Y1572">
        <f t="shared" ref="Y1572:Y1635" si="4438">X1572/3600</f>
        <v>1281</v>
      </c>
      <c r="Z1572" s="8">
        <v>85.6</v>
      </c>
      <c r="AA1572" s="8">
        <v>-13.7</v>
      </c>
      <c r="AB1572" s="8">
        <v>73.099999999999994</v>
      </c>
      <c r="AC1572" s="4"/>
      <c r="KL1572" s="84"/>
      <c r="KP1572" s="84"/>
      <c r="KS1572" s="74"/>
      <c r="KT1572" s="74"/>
      <c r="KU1572" s="16"/>
      <c r="KV1572" s="72"/>
      <c r="KW1572" s="72"/>
      <c r="KX1572" s="16"/>
      <c r="KZ1572" s="16"/>
      <c r="LA1572" s="16"/>
      <c r="LB1572" s="74"/>
      <c r="LC1572" s="74"/>
    </row>
    <row r="1573" spans="8:315" x14ac:dyDescent="0.35">
      <c r="H1573" s="4"/>
      <c r="J1573" s="8"/>
      <c r="K1573" s="8"/>
      <c r="L1573" s="8"/>
      <c r="M1573" s="8"/>
      <c r="O1573" s="8"/>
      <c r="P1573" s="8"/>
      <c r="R1573" s="8"/>
      <c r="S1573" s="8"/>
      <c r="T1573" s="8"/>
      <c r="U1573" s="8"/>
      <c r="W1573" s="8">
        <f t="shared" si="4437"/>
        <v>54.4</v>
      </c>
      <c r="X1573">
        <v>4615200</v>
      </c>
      <c r="Y1573">
        <f t="shared" si="4438"/>
        <v>1282</v>
      </c>
      <c r="Z1573" s="8">
        <v>183.9</v>
      </c>
      <c r="AA1573" s="8">
        <v>-12.4</v>
      </c>
      <c r="AB1573" s="8">
        <v>68.599999999999994</v>
      </c>
      <c r="AC1573" s="4"/>
      <c r="KL1573" s="84"/>
      <c r="KP1573" s="84"/>
      <c r="KS1573" s="74"/>
      <c r="KT1573" s="74"/>
      <c r="KU1573" s="16"/>
      <c r="KV1573" s="72"/>
      <c r="KW1573" s="72"/>
      <c r="KX1573" s="16"/>
      <c r="KZ1573" s="16"/>
      <c r="LA1573" s="16"/>
      <c r="LB1573" s="74"/>
      <c r="LC1573" s="74"/>
    </row>
    <row r="1574" spans="8:315" x14ac:dyDescent="0.35">
      <c r="H1574" s="4"/>
      <c r="J1574" s="8"/>
      <c r="K1574" s="8"/>
      <c r="L1574" s="8"/>
      <c r="M1574" s="8"/>
      <c r="O1574" s="8"/>
      <c r="P1574" s="8"/>
      <c r="R1574" s="8"/>
      <c r="S1574" s="8"/>
      <c r="T1574" s="8"/>
      <c r="U1574" s="8"/>
      <c r="W1574" s="8">
        <f t="shared" si="4437"/>
        <v>54.5</v>
      </c>
      <c r="X1574">
        <v>4618800</v>
      </c>
      <c r="Y1574">
        <f t="shared" si="4438"/>
        <v>1283</v>
      </c>
      <c r="Z1574" s="8">
        <v>256.10000000000002</v>
      </c>
      <c r="AA1574" s="8">
        <v>-11</v>
      </c>
      <c r="AB1574" s="8">
        <v>66</v>
      </c>
      <c r="AC1574" s="4"/>
      <c r="KL1574" s="84"/>
      <c r="KP1574" s="84"/>
      <c r="KS1574" s="74"/>
      <c r="KT1574" s="74"/>
      <c r="KU1574" s="16"/>
      <c r="KV1574" s="72"/>
      <c r="KW1574" s="72"/>
      <c r="KX1574" s="16"/>
      <c r="KZ1574" s="16"/>
      <c r="LA1574" s="16"/>
      <c r="LB1574" s="74"/>
      <c r="LC1574" s="74"/>
    </row>
    <row r="1575" spans="8:315" x14ac:dyDescent="0.35">
      <c r="H1575" s="4"/>
      <c r="J1575" s="8"/>
      <c r="K1575" s="8"/>
      <c r="L1575" s="8"/>
      <c r="M1575" s="8"/>
      <c r="O1575" s="8"/>
      <c r="P1575" s="8"/>
      <c r="R1575" s="8"/>
      <c r="S1575" s="8"/>
      <c r="T1575" s="8"/>
      <c r="U1575" s="8"/>
      <c r="W1575" s="8">
        <f t="shared" si="4437"/>
        <v>54.5</v>
      </c>
      <c r="X1575">
        <v>4622400</v>
      </c>
      <c r="Y1575">
        <f t="shared" si="4438"/>
        <v>1284</v>
      </c>
      <c r="Z1575" s="8">
        <v>290.60000000000002</v>
      </c>
      <c r="AA1575" s="8">
        <v>-9.9</v>
      </c>
      <c r="AB1575" s="8">
        <v>61.8</v>
      </c>
      <c r="AC1575" s="4"/>
      <c r="KL1575" s="84"/>
      <c r="KP1575" s="84"/>
      <c r="KS1575" s="74"/>
      <c r="KT1575" s="74"/>
      <c r="KU1575" s="16"/>
      <c r="KV1575" s="72"/>
      <c r="KW1575" s="72"/>
      <c r="KX1575" s="16"/>
      <c r="KZ1575" s="16"/>
      <c r="LA1575" s="16"/>
      <c r="LB1575" s="74"/>
      <c r="LC1575" s="74"/>
    </row>
    <row r="1576" spans="8:315" x14ac:dyDescent="0.35">
      <c r="H1576" s="4"/>
      <c r="J1576" s="8"/>
      <c r="K1576" s="8"/>
      <c r="L1576" s="8"/>
      <c r="M1576" s="8"/>
      <c r="O1576" s="8"/>
      <c r="P1576" s="8"/>
      <c r="R1576" s="8"/>
      <c r="S1576" s="8"/>
      <c r="T1576" s="8"/>
      <c r="U1576" s="8"/>
      <c r="W1576" s="8">
        <f t="shared" si="4437"/>
        <v>54.5</v>
      </c>
      <c r="X1576">
        <v>4626000</v>
      </c>
      <c r="Y1576">
        <f t="shared" si="4438"/>
        <v>1285</v>
      </c>
      <c r="Z1576" s="8">
        <v>326.89999999999998</v>
      </c>
      <c r="AA1576" s="8">
        <v>-8.3000000000000007</v>
      </c>
      <c r="AB1576" s="8">
        <v>58.3</v>
      </c>
      <c r="AC1576" s="4"/>
      <c r="KL1576" s="84"/>
      <c r="KP1576" s="84"/>
      <c r="KS1576" s="74"/>
      <c r="KT1576" s="74"/>
      <c r="KU1576" s="16"/>
      <c r="KV1576" s="72"/>
      <c r="KW1576" s="72"/>
      <c r="KX1576" s="16"/>
      <c r="KZ1576" s="16"/>
      <c r="LA1576" s="16"/>
      <c r="LB1576" s="74"/>
      <c r="LC1576" s="74"/>
    </row>
    <row r="1577" spans="8:315" x14ac:dyDescent="0.35">
      <c r="H1577" s="4"/>
      <c r="J1577" s="8"/>
      <c r="K1577" s="8"/>
      <c r="L1577" s="8"/>
      <c r="M1577" s="8"/>
      <c r="O1577" s="8"/>
      <c r="P1577" s="8"/>
      <c r="R1577" s="8"/>
      <c r="S1577" s="8"/>
      <c r="T1577" s="8"/>
      <c r="U1577" s="8"/>
      <c r="W1577" s="8">
        <f t="shared" si="4437"/>
        <v>54.6</v>
      </c>
      <c r="X1577">
        <v>4629600</v>
      </c>
      <c r="Y1577">
        <f t="shared" si="4438"/>
        <v>1286</v>
      </c>
      <c r="Z1577" s="8">
        <v>311.89999999999998</v>
      </c>
      <c r="AA1577" s="8">
        <v>-7.3</v>
      </c>
      <c r="AB1577" s="8">
        <v>54.9</v>
      </c>
      <c r="AC1577" s="4"/>
      <c r="KL1577" s="84"/>
      <c r="KP1577" s="84"/>
      <c r="KS1577" s="74"/>
      <c r="KT1577" s="74"/>
      <c r="KU1577" s="16"/>
      <c r="KV1577" s="72"/>
      <c r="KW1577" s="72"/>
      <c r="KX1577" s="16"/>
      <c r="KZ1577" s="16"/>
      <c r="LA1577" s="16"/>
      <c r="LB1577" s="74"/>
      <c r="LC1577" s="74"/>
    </row>
    <row r="1578" spans="8:315" x14ac:dyDescent="0.35">
      <c r="H1578" s="4"/>
      <c r="J1578" s="8"/>
      <c r="K1578" s="8"/>
      <c r="L1578" s="8"/>
      <c r="M1578" s="8"/>
      <c r="O1578" s="8"/>
      <c r="P1578" s="8"/>
      <c r="R1578" s="8"/>
      <c r="S1578" s="8"/>
      <c r="T1578" s="8"/>
      <c r="U1578" s="8"/>
      <c r="W1578" s="8">
        <f t="shared" si="4437"/>
        <v>54.6</v>
      </c>
      <c r="X1578">
        <v>4633200</v>
      </c>
      <c r="Y1578">
        <f t="shared" si="4438"/>
        <v>1287</v>
      </c>
      <c r="Z1578" s="8">
        <v>298.60000000000002</v>
      </c>
      <c r="AA1578" s="8">
        <v>-6.8</v>
      </c>
      <c r="AB1578" s="8">
        <v>51.3</v>
      </c>
      <c r="AC1578" s="4"/>
      <c r="KL1578" s="84"/>
      <c r="KP1578" s="84"/>
      <c r="KS1578" s="74"/>
      <c r="KT1578" s="74"/>
      <c r="KU1578" s="16"/>
      <c r="KV1578" s="72"/>
      <c r="KW1578" s="72"/>
      <c r="KX1578" s="16"/>
      <c r="KZ1578" s="16"/>
      <c r="LA1578" s="16"/>
      <c r="LB1578" s="74"/>
      <c r="LC1578" s="74"/>
    </row>
    <row r="1579" spans="8:315" x14ac:dyDescent="0.35">
      <c r="H1579" s="4"/>
      <c r="J1579" s="8"/>
      <c r="K1579" s="8"/>
      <c r="L1579" s="8"/>
      <c r="M1579" s="8"/>
      <c r="O1579" s="8"/>
      <c r="P1579" s="8"/>
      <c r="R1579" s="8"/>
      <c r="S1579" s="8"/>
      <c r="T1579" s="8"/>
      <c r="U1579" s="8"/>
      <c r="W1579" s="8">
        <f t="shared" si="4437"/>
        <v>54.7</v>
      </c>
      <c r="X1579">
        <v>4636800</v>
      </c>
      <c r="Y1579">
        <f t="shared" si="4438"/>
        <v>1288</v>
      </c>
      <c r="Z1579" s="8">
        <v>107.2</v>
      </c>
      <c r="AA1579" s="8">
        <v>-6.6</v>
      </c>
      <c r="AB1579" s="8">
        <v>55.5</v>
      </c>
      <c r="AC1579" s="4"/>
      <c r="KL1579" s="84"/>
      <c r="KP1579" s="84"/>
      <c r="KS1579" s="74"/>
      <c r="KT1579" s="74"/>
      <c r="KU1579" s="16"/>
      <c r="KV1579" s="72"/>
      <c r="KW1579" s="72"/>
      <c r="KX1579" s="16"/>
      <c r="KZ1579" s="16"/>
      <c r="LA1579" s="16"/>
      <c r="LB1579" s="74"/>
      <c r="LC1579" s="74"/>
    </row>
    <row r="1580" spans="8:315" x14ac:dyDescent="0.35">
      <c r="H1580" s="4"/>
      <c r="J1580" s="8"/>
      <c r="K1580" s="8"/>
      <c r="L1580" s="8"/>
      <c r="M1580" s="8"/>
      <c r="O1580" s="8"/>
      <c r="P1580" s="8"/>
      <c r="R1580" s="8"/>
      <c r="S1580" s="8"/>
      <c r="T1580" s="8"/>
      <c r="U1580" s="8"/>
      <c r="W1580" s="8">
        <f t="shared" si="4437"/>
        <v>54.7</v>
      </c>
      <c r="X1580">
        <v>4640400</v>
      </c>
      <c r="Y1580">
        <f t="shared" si="4438"/>
        <v>1289</v>
      </c>
      <c r="Z1580" s="8">
        <v>32.5</v>
      </c>
      <c r="AA1580" s="8">
        <v>-6.7</v>
      </c>
      <c r="AB1580" s="8">
        <v>57.2</v>
      </c>
      <c r="AC1580" s="4"/>
      <c r="KL1580" s="84"/>
      <c r="KP1580" s="84"/>
      <c r="KS1580" s="74"/>
      <c r="KT1580" s="74"/>
      <c r="KU1580" s="16"/>
      <c r="KV1580" s="72"/>
      <c r="KW1580" s="72"/>
      <c r="KX1580" s="16"/>
      <c r="KZ1580" s="16"/>
      <c r="LA1580" s="16"/>
      <c r="LB1580" s="74"/>
      <c r="LC1580" s="74"/>
    </row>
    <row r="1581" spans="8:315" x14ac:dyDescent="0.35">
      <c r="H1581" s="4"/>
      <c r="J1581" s="8"/>
      <c r="K1581" s="8"/>
      <c r="L1581" s="8"/>
      <c r="M1581" s="8"/>
      <c r="O1581" s="8"/>
      <c r="P1581" s="8"/>
      <c r="R1581" s="8"/>
      <c r="S1581" s="8"/>
      <c r="T1581" s="8"/>
      <c r="U1581" s="8"/>
      <c r="W1581" s="8">
        <f t="shared" si="4437"/>
        <v>54.8</v>
      </c>
      <c r="X1581">
        <v>4644000</v>
      </c>
      <c r="Y1581">
        <f t="shared" si="4438"/>
        <v>1290</v>
      </c>
      <c r="Z1581" s="8">
        <v>5.3</v>
      </c>
      <c r="AA1581" s="8">
        <v>-6.8</v>
      </c>
      <c r="AB1581" s="8">
        <v>61.2</v>
      </c>
      <c r="AC1581" s="4"/>
      <c r="KL1581" s="84"/>
      <c r="KP1581" s="84"/>
      <c r="KS1581" s="74"/>
      <c r="KT1581" s="74"/>
      <c r="KU1581" s="16"/>
      <c r="KV1581" s="72"/>
      <c r="KW1581" s="72"/>
      <c r="KX1581" s="16"/>
      <c r="KZ1581" s="16"/>
      <c r="LA1581" s="16"/>
      <c r="LB1581" s="74"/>
      <c r="LC1581" s="74"/>
    </row>
    <row r="1582" spans="8:315" x14ac:dyDescent="0.35">
      <c r="H1582" s="4"/>
      <c r="J1582" s="8"/>
      <c r="K1582" s="8"/>
      <c r="L1582" s="8"/>
      <c r="M1582" s="8"/>
      <c r="O1582" s="8"/>
      <c r="P1582" s="8"/>
      <c r="R1582" s="8"/>
      <c r="S1582" s="8"/>
      <c r="T1582" s="8"/>
      <c r="U1582" s="8"/>
      <c r="W1582" s="8">
        <f t="shared" si="4437"/>
        <v>54.8</v>
      </c>
      <c r="X1582">
        <v>4647600</v>
      </c>
      <c r="Y1582">
        <f t="shared" si="4438"/>
        <v>1291</v>
      </c>
      <c r="Z1582" s="8">
        <v>0</v>
      </c>
      <c r="AA1582" s="8">
        <v>-6.9</v>
      </c>
      <c r="AB1582" s="8">
        <v>59.8</v>
      </c>
      <c r="AC1582" s="4"/>
      <c r="KL1582" s="84"/>
      <c r="KP1582" s="84"/>
      <c r="KS1582" s="74"/>
      <c r="KT1582" s="74"/>
      <c r="KU1582" s="16"/>
      <c r="KV1582" s="72"/>
      <c r="KW1582" s="72"/>
      <c r="KX1582" s="16"/>
      <c r="KZ1582" s="16"/>
      <c r="LA1582" s="16"/>
      <c r="LB1582" s="74"/>
      <c r="LC1582" s="74"/>
    </row>
    <row r="1583" spans="8:315" x14ac:dyDescent="0.35">
      <c r="H1583" s="4"/>
      <c r="J1583" s="8"/>
      <c r="K1583" s="8"/>
      <c r="L1583" s="8"/>
      <c r="M1583" s="8"/>
      <c r="O1583" s="8"/>
      <c r="P1583" s="8"/>
      <c r="R1583" s="8"/>
      <c r="S1583" s="8"/>
      <c r="T1583" s="8"/>
      <c r="U1583" s="8"/>
      <c r="W1583" s="8">
        <f t="shared" si="4437"/>
        <v>54.8</v>
      </c>
      <c r="X1583">
        <v>4651200</v>
      </c>
      <c r="Y1583">
        <f t="shared" si="4438"/>
        <v>1292</v>
      </c>
      <c r="Z1583" s="8">
        <v>0</v>
      </c>
      <c r="AA1583" s="8">
        <v>-6.8</v>
      </c>
      <c r="AB1583" s="8">
        <v>57.8</v>
      </c>
      <c r="AC1583" s="4"/>
      <c r="KL1583" s="84"/>
      <c r="KP1583" s="84"/>
      <c r="KS1583" s="74"/>
      <c r="KT1583" s="74"/>
      <c r="KU1583" s="16"/>
      <c r="KV1583" s="72"/>
      <c r="KW1583" s="72"/>
      <c r="KX1583" s="16"/>
      <c r="KZ1583" s="16"/>
      <c r="LA1583" s="16"/>
      <c r="LB1583" s="74"/>
      <c r="LC1583" s="74"/>
    </row>
    <row r="1584" spans="8:315" x14ac:dyDescent="0.35">
      <c r="H1584" s="4"/>
      <c r="J1584" s="8"/>
      <c r="K1584" s="8"/>
      <c r="L1584" s="8"/>
      <c r="M1584" s="8"/>
      <c r="O1584" s="8"/>
      <c r="P1584" s="8"/>
      <c r="R1584" s="8"/>
      <c r="S1584" s="8"/>
      <c r="T1584" s="8"/>
      <c r="U1584" s="8"/>
      <c r="W1584" s="8">
        <f t="shared" si="4437"/>
        <v>54.9</v>
      </c>
      <c r="X1584">
        <v>4654800</v>
      </c>
      <c r="Y1584">
        <f t="shared" si="4438"/>
        <v>1293</v>
      </c>
      <c r="Z1584" s="8">
        <v>0</v>
      </c>
      <c r="AA1584" s="8">
        <v>-6.6</v>
      </c>
      <c r="AB1584" s="8">
        <v>59.1</v>
      </c>
      <c r="AC1584" s="4"/>
      <c r="KL1584" s="84"/>
      <c r="KP1584" s="84"/>
      <c r="KS1584" s="74"/>
      <c r="KT1584" s="74"/>
      <c r="KU1584" s="16"/>
      <c r="KV1584" s="72"/>
      <c r="KW1584" s="72"/>
      <c r="KX1584" s="16"/>
      <c r="KZ1584" s="16"/>
      <c r="LA1584" s="16"/>
      <c r="LB1584" s="74"/>
      <c r="LC1584" s="74"/>
    </row>
    <row r="1585" spans="8:315" x14ac:dyDescent="0.35">
      <c r="H1585" s="4"/>
      <c r="J1585" s="8"/>
      <c r="K1585" s="8"/>
      <c r="L1585" s="8"/>
      <c r="M1585" s="8"/>
      <c r="O1585" s="8"/>
      <c r="P1585" s="8"/>
      <c r="R1585" s="8"/>
      <c r="S1585" s="8"/>
      <c r="T1585" s="8"/>
      <c r="U1585" s="8"/>
      <c r="W1585" s="8">
        <f t="shared" si="4437"/>
        <v>54.9</v>
      </c>
      <c r="X1585">
        <v>4658400</v>
      </c>
      <c r="Y1585">
        <f t="shared" si="4438"/>
        <v>1294</v>
      </c>
      <c r="Z1585" s="8">
        <v>0</v>
      </c>
      <c r="AA1585" s="8">
        <v>-6.3</v>
      </c>
      <c r="AB1585" s="8">
        <v>58.6</v>
      </c>
      <c r="AC1585" s="4"/>
      <c r="KL1585" s="84"/>
      <c r="KP1585" s="84"/>
      <c r="KS1585" s="74"/>
      <c r="KT1585" s="74"/>
      <c r="KU1585" s="16"/>
      <c r="KV1585" s="72"/>
      <c r="KW1585" s="72"/>
      <c r="KX1585" s="16"/>
      <c r="KZ1585" s="16"/>
      <c r="LA1585" s="16"/>
      <c r="LB1585" s="74"/>
      <c r="LC1585" s="74"/>
    </row>
    <row r="1586" spans="8:315" x14ac:dyDescent="0.35">
      <c r="H1586" s="4"/>
      <c r="J1586" s="8"/>
      <c r="K1586" s="8"/>
      <c r="L1586" s="8"/>
      <c r="M1586" s="8"/>
      <c r="O1586" s="8"/>
      <c r="P1586" s="8"/>
      <c r="R1586" s="8"/>
      <c r="S1586" s="8"/>
      <c r="T1586" s="8"/>
      <c r="U1586" s="8"/>
      <c r="W1586" s="8">
        <f t="shared" si="4437"/>
        <v>55</v>
      </c>
      <c r="X1586">
        <v>4662000</v>
      </c>
      <c r="Y1586">
        <f t="shared" si="4438"/>
        <v>1295</v>
      </c>
      <c r="Z1586" s="8">
        <v>0</v>
      </c>
      <c r="AA1586" s="8">
        <v>-6.3</v>
      </c>
      <c r="AB1586" s="8">
        <v>60</v>
      </c>
      <c r="AC1586" s="4"/>
      <c r="KL1586" s="84"/>
      <c r="KP1586" s="84"/>
      <c r="KS1586" s="74"/>
      <c r="KT1586" s="74"/>
      <c r="KU1586" s="16"/>
      <c r="KV1586" s="72"/>
      <c r="KW1586" s="72"/>
      <c r="KX1586" s="16"/>
      <c r="KZ1586" s="16"/>
      <c r="LA1586" s="16"/>
      <c r="LB1586" s="74"/>
      <c r="LC1586" s="74"/>
    </row>
    <row r="1587" spans="8:315" x14ac:dyDescent="0.35">
      <c r="H1587" s="4"/>
      <c r="J1587" s="8"/>
      <c r="K1587" s="8"/>
      <c r="L1587" s="8"/>
      <c r="M1587" s="8"/>
      <c r="O1587" s="8"/>
      <c r="P1587" s="8"/>
      <c r="R1587" s="8"/>
      <c r="S1587" s="8"/>
      <c r="T1587" s="8"/>
      <c r="U1587" s="8"/>
      <c r="W1587" s="8">
        <f t="shared" si="4437"/>
        <v>55</v>
      </c>
      <c r="X1587">
        <v>4665600</v>
      </c>
      <c r="Y1587">
        <f t="shared" si="4438"/>
        <v>1296</v>
      </c>
      <c r="Z1587" s="8">
        <v>0</v>
      </c>
      <c r="AA1587" s="8">
        <v>-6</v>
      </c>
      <c r="AB1587" s="8">
        <v>59.6</v>
      </c>
      <c r="AC1587" s="4"/>
      <c r="KL1587" s="84"/>
      <c r="KP1587" s="84"/>
      <c r="KS1587" s="74"/>
      <c r="KT1587" s="74"/>
      <c r="KU1587" s="16"/>
      <c r="KV1587" s="72"/>
      <c r="KW1587" s="72"/>
      <c r="KX1587" s="16"/>
      <c r="KZ1587" s="16"/>
      <c r="LA1587" s="16"/>
      <c r="LB1587" s="74"/>
      <c r="LC1587" s="74"/>
    </row>
    <row r="1588" spans="8:315" x14ac:dyDescent="0.35">
      <c r="H1588" s="4"/>
      <c r="J1588" s="8"/>
      <c r="K1588" s="8"/>
      <c r="L1588" s="8"/>
      <c r="M1588" s="8"/>
      <c r="O1588" s="8"/>
      <c r="P1588" s="8"/>
      <c r="R1588" s="8"/>
      <c r="S1588" s="8"/>
      <c r="T1588" s="8"/>
      <c r="U1588" s="8"/>
      <c r="W1588" s="8">
        <f t="shared" si="4437"/>
        <v>55</v>
      </c>
      <c r="X1588">
        <v>4669200</v>
      </c>
      <c r="Y1588">
        <f t="shared" si="4438"/>
        <v>1297</v>
      </c>
      <c r="Z1588" s="8">
        <v>0</v>
      </c>
      <c r="AA1588" s="8">
        <v>-5.7</v>
      </c>
      <c r="AB1588" s="8">
        <v>57.5</v>
      </c>
      <c r="AC1588" s="4"/>
      <c r="KL1588" s="84"/>
      <c r="KP1588" s="84"/>
      <c r="KS1588" s="74"/>
      <c r="KT1588" s="74"/>
      <c r="KU1588" s="16"/>
      <c r="KV1588" s="72"/>
      <c r="KW1588" s="72"/>
      <c r="KX1588" s="16"/>
      <c r="KZ1588" s="16"/>
      <c r="LA1588" s="16"/>
      <c r="LB1588" s="74"/>
      <c r="LC1588" s="74"/>
    </row>
    <row r="1589" spans="8:315" x14ac:dyDescent="0.35">
      <c r="H1589" s="4"/>
      <c r="J1589" s="8"/>
      <c r="K1589" s="8"/>
      <c r="L1589" s="8"/>
      <c r="M1589" s="8"/>
      <c r="O1589" s="8"/>
      <c r="P1589" s="8"/>
      <c r="R1589" s="8"/>
      <c r="S1589" s="8"/>
      <c r="T1589" s="8"/>
      <c r="U1589" s="8"/>
      <c r="W1589" s="8">
        <f t="shared" si="4437"/>
        <v>55.1</v>
      </c>
      <c r="X1589">
        <v>4672800</v>
      </c>
      <c r="Y1589">
        <f t="shared" si="4438"/>
        <v>1298</v>
      </c>
      <c r="Z1589" s="8">
        <v>0</v>
      </c>
      <c r="AA1589" s="8">
        <v>-5.5</v>
      </c>
      <c r="AB1589" s="8">
        <v>59.6</v>
      </c>
      <c r="AC1589" s="4"/>
      <c r="KL1589" s="84"/>
      <c r="KP1589" s="84"/>
      <c r="KS1589" s="74"/>
      <c r="KT1589" s="74"/>
      <c r="KU1589" s="16"/>
      <c r="KV1589" s="72"/>
      <c r="KW1589" s="72"/>
      <c r="KX1589" s="16"/>
      <c r="KZ1589" s="16"/>
      <c r="LA1589" s="16"/>
      <c r="LB1589" s="74"/>
      <c r="LC1589" s="74"/>
    </row>
    <row r="1590" spans="8:315" x14ac:dyDescent="0.35">
      <c r="H1590" s="4"/>
      <c r="J1590" s="8"/>
      <c r="K1590" s="8"/>
      <c r="L1590" s="8"/>
      <c r="M1590" s="8"/>
      <c r="O1590" s="8"/>
      <c r="P1590" s="8"/>
      <c r="R1590" s="8"/>
      <c r="S1590" s="8"/>
      <c r="T1590" s="8"/>
      <c r="U1590" s="8"/>
      <c r="W1590" s="8">
        <f t="shared" si="4437"/>
        <v>55.1</v>
      </c>
      <c r="X1590">
        <v>4676400</v>
      </c>
      <c r="Y1590">
        <f t="shared" si="4438"/>
        <v>1299</v>
      </c>
      <c r="Z1590" s="8">
        <v>0</v>
      </c>
      <c r="AA1590" s="8">
        <v>-5.3</v>
      </c>
      <c r="AB1590" s="8">
        <v>62.3</v>
      </c>
      <c r="AC1590" s="4"/>
      <c r="KL1590" s="84"/>
      <c r="KP1590" s="84"/>
      <c r="KS1590" s="74"/>
      <c r="KT1590" s="74"/>
      <c r="KU1590" s="16"/>
      <c r="KV1590" s="72"/>
      <c r="KW1590" s="72"/>
      <c r="KX1590" s="16"/>
      <c r="KZ1590" s="16"/>
      <c r="LA1590" s="16"/>
      <c r="LB1590" s="74"/>
      <c r="LC1590" s="74"/>
    </row>
    <row r="1591" spans="8:315" x14ac:dyDescent="0.35">
      <c r="H1591" s="4"/>
      <c r="J1591" s="8"/>
      <c r="K1591" s="8"/>
      <c r="L1591" s="8"/>
      <c r="M1591" s="8"/>
      <c r="O1591" s="8"/>
      <c r="P1591" s="8"/>
      <c r="R1591" s="8"/>
      <c r="S1591" s="8"/>
      <c r="T1591" s="8"/>
      <c r="U1591" s="8"/>
      <c r="W1591" s="8">
        <f t="shared" si="4437"/>
        <v>55.2</v>
      </c>
      <c r="X1591">
        <v>4680000</v>
      </c>
      <c r="Y1591">
        <f t="shared" si="4438"/>
        <v>1300</v>
      </c>
      <c r="Z1591" s="8">
        <v>0</v>
      </c>
      <c r="AA1591" s="8">
        <v>-5.3</v>
      </c>
      <c r="AB1591" s="8">
        <v>64.400000000000006</v>
      </c>
      <c r="AC1591" s="4"/>
      <c r="KL1591" s="84"/>
      <c r="KP1591" s="84"/>
      <c r="KS1591" s="74"/>
      <c r="KT1591" s="74"/>
      <c r="KU1591" s="16"/>
      <c r="KV1591" s="72"/>
      <c r="KW1591" s="72"/>
      <c r="KX1591" s="16"/>
      <c r="KZ1591" s="16"/>
      <c r="LA1591" s="16"/>
      <c r="LB1591" s="74"/>
      <c r="LC1591" s="74"/>
    </row>
    <row r="1592" spans="8:315" x14ac:dyDescent="0.35">
      <c r="H1592" s="4"/>
      <c r="J1592" s="8"/>
      <c r="K1592" s="8"/>
      <c r="L1592" s="8"/>
      <c r="M1592" s="8"/>
      <c r="O1592" s="8"/>
      <c r="P1592" s="8"/>
      <c r="R1592" s="8"/>
      <c r="S1592" s="8"/>
      <c r="T1592" s="8"/>
      <c r="U1592" s="8"/>
      <c r="W1592" s="8">
        <f t="shared" si="4437"/>
        <v>55.2</v>
      </c>
      <c r="X1592">
        <v>4683600</v>
      </c>
      <c r="Y1592">
        <f t="shared" si="4438"/>
        <v>1301</v>
      </c>
      <c r="Z1592" s="8">
        <v>0</v>
      </c>
      <c r="AA1592" s="8">
        <v>-5.2</v>
      </c>
      <c r="AB1592" s="8">
        <v>73.099999999999994</v>
      </c>
      <c r="AC1592" s="4"/>
      <c r="KL1592" s="84"/>
      <c r="KP1592" s="84"/>
      <c r="KS1592" s="74"/>
      <c r="KT1592" s="74"/>
      <c r="KU1592" s="16"/>
      <c r="KV1592" s="72"/>
      <c r="KW1592" s="72"/>
      <c r="KX1592" s="16"/>
      <c r="KZ1592" s="16"/>
      <c r="LA1592" s="16"/>
      <c r="LB1592" s="74"/>
      <c r="LC1592" s="74"/>
    </row>
    <row r="1593" spans="8:315" x14ac:dyDescent="0.35">
      <c r="H1593" s="4"/>
      <c r="J1593" s="8"/>
      <c r="K1593" s="8"/>
      <c r="L1593" s="8"/>
      <c r="M1593" s="8"/>
      <c r="O1593" s="8"/>
      <c r="P1593" s="8"/>
      <c r="R1593" s="8"/>
      <c r="S1593" s="8"/>
      <c r="T1593" s="8"/>
      <c r="U1593" s="8"/>
      <c r="W1593" s="8">
        <f t="shared" si="4437"/>
        <v>55.3</v>
      </c>
      <c r="X1593">
        <v>4687200</v>
      </c>
      <c r="Y1593">
        <f t="shared" si="4438"/>
        <v>1302</v>
      </c>
      <c r="Z1593" s="8">
        <v>0</v>
      </c>
      <c r="AA1593" s="8">
        <v>-5.7</v>
      </c>
      <c r="AB1593" s="8">
        <v>89.7</v>
      </c>
      <c r="AC1593" s="4"/>
      <c r="KL1593" s="84"/>
      <c r="KP1593" s="84"/>
      <c r="KS1593" s="74"/>
      <c r="KT1593" s="74"/>
      <c r="KU1593" s="16"/>
      <c r="KV1593" s="72"/>
      <c r="KW1593" s="72"/>
      <c r="KX1593" s="16"/>
      <c r="KZ1593" s="16"/>
      <c r="LA1593" s="16"/>
      <c r="LB1593" s="74"/>
      <c r="LC1593" s="74"/>
    </row>
    <row r="1594" spans="8:315" x14ac:dyDescent="0.35">
      <c r="H1594" s="4"/>
      <c r="J1594" s="8"/>
      <c r="K1594" s="8"/>
      <c r="L1594" s="8"/>
      <c r="M1594" s="8"/>
      <c r="O1594" s="8"/>
      <c r="P1594" s="8"/>
      <c r="R1594" s="8"/>
      <c r="S1594" s="8"/>
      <c r="T1594" s="8"/>
      <c r="U1594" s="8"/>
      <c r="W1594" s="8">
        <f t="shared" si="4437"/>
        <v>55.3</v>
      </c>
      <c r="X1594">
        <v>4690800</v>
      </c>
      <c r="Y1594">
        <f t="shared" si="4438"/>
        <v>1303</v>
      </c>
      <c r="Z1594" s="8">
        <v>0.6</v>
      </c>
      <c r="AA1594" s="8">
        <v>-5.7</v>
      </c>
      <c r="AB1594" s="8">
        <v>92.6</v>
      </c>
      <c r="AC1594" s="4"/>
      <c r="KL1594" s="84"/>
      <c r="KP1594" s="84"/>
      <c r="KS1594" s="74"/>
      <c r="KT1594" s="74"/>
      <c r="KU1594" s="16"/>
      <c r="KV1594" s="72"/>
      <c r="KW1594" s="72"/>
      <c r="KX1594" s="16"/>
      <c r="KZ1594" s="16"/>
      <c r="LA1594" s="16"/>
      <c r="LB1594" s="74"/>
      <c r="LC1594" s="74"/>
    </row>
    <row r="1595" spans="8:315" x14ac:dyDescent="0.35">
      <c r="H1595" s="4"/>
      <c r="J1595" s="8"/>
      <c r="K1595" s="8"/>
      <c r="L1595" s="8"/>
      <c r="M1595" s="8"/>
      <c r="O1595" s="8"/>
      <c r="P1595" s="8"/>
      <c r="R1595" s="8"/>
      <c r="S1595" s="8"/>
      <c r="T1595" s="8"/>
      <c r="U1595" s="8"/>
      <c r="W1595" s="8">
        <f t="shared" si="4437"/>
        <v>55.3</v>
      </c>
      <c r="X1595">
        <v>4694400</v>
      </c>
      <c r="Y1595">
        <f t="shared" si="4438"/>
        <v>1304</v>
      </c>
      <c r="Z1595" s="8">
        <v>26.7</v>
      </c>
      <c r="AA1595" s="8">
        <v>-5.3</v>
      </c>
      <c r="AB1595" s="8">
        <v>92.2</v>
      </c>
      <c r="AC1595" s="4"/>
      <c r="KL1595" s="84"/>
      <c r="KP1595" s="84"/>
      <c r="KS1595" s="74"/>
      <c r="KT1595" s="74"/>
      <c r="KU1595" s="16"/>
      <c r="KV1595" s="72"/>
      <c r="KW1595" s="72"/>
      <c r="KX1595" s="16"/>
      <c r="KZ1595" s="16"/>
      <c r="LA1595" s="16"/>
      <c r="LB1595" s="74"/>
      <c r="LC1595" s="74"/>
    </row>
    <row r="1596" spans="8:315" x14ac:dyDescent="0.35">
      <c r="H1596" s="4"/>
      <c r="J1596" s="8"/>
      <c r="K1596" s="8"/>
      <c r="L1596" s="8"/>
      <c r="M1596" s="8"/>
      <c r="O1596" s="8"/>
      <c r="P1596" s="8"/>
      <c r="R1596" s="8"/>
      <c r="S1596" s="8"/>
      <c r="T1596" s="8"/>
      <c r="U1596" s="8"/>
      <c r="W1596" s="8">
        <f t="shared" si="4437"/>
        <v>55.4</v>
      </c>
      <c r="X1596">
        <v>4698000</v>
      </c>
      <c r="Y1596">
        <f t="shared" si="4438"/>
        <v>1305</v>
      </c>
      <c r="Z1596" s="8">
        <v>70</v>
      </c>
      <c r="AA1596" s="8">
        <v>-4.7</v>
      </c>
      <c r="AB1596" s="8">
        <v>93</v>
      </c>
      <c r="AC1596" s="4"/>
      <c r="KL1596" s="84"/>
      <c r="KP1596" s="84"/>
      <c r="KS1596" s="74"/>
      <c r="KT1596" s="74"/>
      <c r="KU1596" s="16"/>
      <c r="KV1596" s="72"/>
      <c r="KW1596" s="72"/>
      <c r="KX1596" s="16"/>
      <c r="KZ1596" s="16"/>
      <c r="LA1596" s="16"/>
      <c r="LB1596" s="74"/>
      <c r="LC1596" s="74"/>
    </row>
    <row r="1597" spans="8:315" x14ac:dyDescent="0.35">
      <c r="H1597" s="4"/>
      <c r="J1597" s="8"/>
      <c r="K1597" s="8"/>
      <c r="L1597" s="8"/>
      <c r="M1597" s="8"/>
      <c r="O1597" s="8"/>
      <c r="P1597" s="8"/>
      <c r="R1597" s="8"/>
      <c r="S1597" s="8"/>
      <c r="T1597" s="8"/>
      <c r="U1597" s="8"/>
      <c r="W1597" s="8">
        <f t="shared" si="4437"/>
        <v>55.4</v>
      </c>
      <c r="X1597">
        <v>4701600</v>
      </c>
      <c r="Y1597">
        <f t="shared" si="4438"/>
        <v>1306</v>
      </c>
      <c r="Z1597" s="8">
        <v>84.7</v>
      </c>
      <c r="AA1597" s="8">
        <v>-4</v>
      </c>
      <c r="AB1597" s="8">
        <v>94.8</v>
      </c>
      <c r="AC1597" s="4"/>
      <c r="KL1597" s="84"/>
      <c r="KP1597" s="84"/>
      <c r="KS1597" s="74"/>
      <c r="KT1597" s="74"/>
      <c r="KU1597" s="16"/>
      <c r="KV1597" s="72"/>
      <c r="KW1597" s="72"/>
      <c r="KX1597" s="16"/>
      <c r="KZ1597" s="16"/>
      <c r="LA1597" s="16"/>
      <c r="LB1597" s="74"/>
      <c r="LC1597" s="74"/>
    </row>
    <row r="1598" spans="8:315" x14ac:dyDescent="0.35">
      <c r="H1598" s="4"/>
      <c r="J1598" s="8"/>
      <c r="K1598" s="8"/>
      <c r="L1598" s="8"/>
      <c r="M1598" s="8"/>
      <c r="O1598" s="8"/>
      <c r="P1598" s="8"/>
      <c r="R1598" s="8"/>
      <c r="S1598" s="8"/>
      <c r="T1598" s="8"/>
      <c r="U1598" s="8"/>
      <c r="W1598" s="8">
        <f t="shared" si="4437"/>
        <v>55.5</v>
      </c>
      <c r="X1598">
        <v>4705200</v>
      </c>
      <c r="Y1598">
        <f t="shared" si="4438"/>
        <v>1307</v>
      </c>
      <c r="Z1598" s="8">
        <v>175</v>
      </c>
      <c r="AA1598" s="8">
        <v>-3.1</v>
      </c>
      <c r="AB1598" s="8">
        <v>94.6</v>
      </c>
      <c r="AC1598" s="4"/>
      <c r="KL1598" s="84"/>
      <c r="KP1598" s="84"/>
      <c r="KS1598" s="74"/>
      <c r="KT1598" s="74"/>
      <c r="KU1598" s="16"/>
      <c r="KV1598" s="72"/>
      <c r="KW1598" s="72"/>
      <c r="KX1598" s="16"/>
      <c r="KZ1598" s="16"/>
      <c r="LA1598" s="16"/>
      <c r="LB1598" s="74"/>
      <c r="LC1598" s="74"/>
    </row>
    <row r="1599" spans="8:315" x14ac:dyDescent="0.35">
      <c r="H1599" s="4"/>
      <c r="J1599" s="8"/>
      <c r="K1599" s="8"/>
      <c r="L1599" s="8"/>
      <c r="M1599" s="8"/>
      <c r="O1599" s="8"/>
      <c r="P1599" s="8"/>
      <c r="R1599" s="8"/>
      <c r="S1599" s="8"/>
      <c r="T1599" s="8"/>
      <c r="U1599" s="8"/>
      <c r="W1599" s="8">
        <f t="shared" si="4437"/>
        <v>55.5</v>
      </c>
      <c r="X1599">
        <v>4708800</v>
      </c>
      <c r="Y1599">
        <f t="shared" si="4438"/>
        <v>1308</v>
      </c>
      <c r="Z1599" s="8">
        <v>204.2</v>
      </c>
      <c r="AA1599" s="8">
        <v>-2.1</v>
      </c>
      <c r="AB1599" s="8">
        <v>93.5</v>
      </c>
      <c r="AC1599" s="4"/>
      <c r="KL1599" s="84"/>
      <c r="KP1599" s="84"/>
      <c r="KS1599" s="74"/>
      <c r="KT1599" s="74"/>
      <c r="KU1599" s="16"/>
      <c r="KV1599" s="72"/>
      <c r="KW1599" s="72"/>
      <c r="KX1599" s="16"/>
      <c r="KZ1599" s="16"/>
      <c r="LA1599" s="16"/>
      <c r="LB1599" s="74"/>
      <c r="LC1599" s="74"/>
    </row>
    <row r="1600" spans="8:315" x14ac:dyDescent="0.35">
      <c r="H1600" s="4"/>
      <c r="J1600" s="8"/>
      <c r="K1600" s="8"/>
      <c r="L1600" s="8"/>
      <c r="M1600" s="8"/>
      <c r="O1600" s="8"/>
      <c r="P1600" s="8"/>
      <c r="R1600" s="8"/>
      <c r="S1600" s="8"/>
      <c r="T1600" s="8"/>
      <c r="U1600" s="8"/>
      <c r="W1600" s="8">
        <f t="shared" si="4437"/>
        <v>55.5</v>
      </c>
      <c r="X1600">
        <v>4712400</v>
      </c>
      <c r="Y1600">
        <f t="shared" si="4438"/>
        <v>1309</v>
      </c>
      <c r="Z1600" s="8">
        <v>148.1</v>
      </c>
      <c r="AA1600" s="8">
        <v>-1.5</v>
      </c>
      <c r="AB1600" s="8">
        <v>96.2</v>
      </c>
      <c r="AC1600" s="4"/>
      <c r="KL1600" s="84"/>
      <c r="KP1600" s="84"/>
      <c r="KS1600" s="74"/>
      <c r="KT1600" s="74"/>
      <c r="KU1600" s="16"/>
      <c r="KV1600" s="72"/>
      <c r="KW1600" s="72"/>
      <c r="KX1600" s="16"/>
      <c r="KZ1600" s="16"/>
      <c r="LA1600" s="16"/>
      <c r="LB1600" s="74"/>
      <c r="LC1600" s="74"/>
    </row>
    <row r="1601" spans="8:315" x14ac:dyDescent="0.35">
      <c r="H1601" s="4"/>
      <c r="J1601" s="8"/>
      <c r="K1601" s="8"/>
      <c r="L1601" s="8"/>
      <c r="M1601" s="8"/>
      <c r="O1601" s="8"/>
      <c r="P1601" s="8"/>
      <c r="R1601" s="8"/>
      <c r="S1601" s="8"/>
      <c r="T1601" s="8"/>
      <c r="U1601" s="8"/>
      <c r="W1601" s="8">
        <f t="shared" si="4437"/>
        <v>55.6</v>
      </c>
      <c r="X1601">
        <v>4716000</v>
      </c>
      <c r="Y1601">
        <f t="shared" si="4438"/>
        <v>1310</v>
      </c>
      <c r="Z1601" s="8">
        <v>163.6</v>
      </c>
      <c r="AA1601" s="8">
        <v>-0.9</v>
      </c>
      <c r="AB1601" s="8">
        <v>94.4</v>
      </c>
      <c r="AC1601" s="4"/>
      <c r="KL1601" s="84"/>
      <c r="KP1601" s="84"/>
      <c r="KS1601" s="74"/>
      <c r="KT1601" s="74"/>
      <c r="KU1601" s="16"/>
      <c r="KV1601" s="72"/>
      <c r="KW1601" s="72"/>
      <c r="KX1601" s="16"/>
      <c r="KZ1601" s="16"/>
      <c r="LA1601" s="16"/>
      <c r="LB1601" s="74"/>
      <c r="LC1601" s="74"/>
    </row>
    <row r="1602" spans="8:315" x14ac:dyDescent="0.35">
      <c r="H1602" s="4"/>
      <c r="J1602" s="8"/>
      <c r="K1602" s="8"/>
      <c r="L1602" s="8"/>
      <c r="M1602" s="8"/>
      <c r="O1602" s="8"/>
      <c r="P1602" s="8"/>
      <c r="R1602" s="8"/>
      <c r="S1602" s="8"/>
      <c r="T1602" s="8"/>
      <c r="U1602" s="8"/>
      <c r="W1602" s="8">
        <f t="shared" si="4437"/>
        <v>55.6</v>
      </c>
      <c r="X1602">
        <v>4719600</v>
      </c>
      <c r="Y1602">
        <f t="shared" si="4438"/>
        <v>1311</v>
      </c>
      <c r="Z1602" s="8">
        <v>104.2</v>
      </c>
      <c r="AA1602" s="8">
        <v>-0.4</v>
      </c>
      <c r="AB1602" s="8">
        <v>95.8</v>
      </c>
      <c r="AC1602" s="4"/>
      <c r="KL1602" s="84"/>
      <c r="KP1602" s="84"/>
      <c r="KS1602" s="74"/>
      <c r="KT1602" s="74"/>
      <c r="KU1602" s="16"/>
      <c r="KV1602" s="72"/>
      <c r="KW1602" s="72"/>
      <c r="KX1602" s="16"/>
      <c r="KZ1602" s="16"/>
      <c r="LA1602" s="16"/>
      <c r="LB1602" s="74"/>
      <c r="LC1602" s="74"/>
    </row>
    <row r="1603" spans="8:315" x14ac:dyDescent="0.35">
      <c r="H1603" s="4"/>
      <c r="J1603" s="8"/>
      <c r="K1603" s="8"/>
      <c r="L1603" s="8"/>
      <c r="M1603" s="8"/>
      <c r="O1603" s="8"/>
      <c r="P1603" s="8"/>
      <c r="R1603" s="8"/>
      <c r="S1603" s="8"/>
      <c r="T1603" s="8"/>
      <c r="U1603" s="8"/>
      <c r="W1603" s="8">
        <f t="shared" si="4437"/>
        <v>55.7</v>
      </c>
      <c r="X1603">
        <v>4723200</v>
      </c>
      <c r="Y1603">
        <f t="shared" si="4438"/>
        <v>1312</v>
      </c>
      <c r="Z1603" s="8">
        <v>58.3</v>
      </c>
      <c r="AA1603" s="8">
        <v>-0.3</v>
      </c>
      <c r="AB1603" s="8">
        <v>93.8</v>
      </c>
      <c r="AC1603" s="4"/>
      <c r="KL1603" s="84"/>
      <c r="KP1603" s="84"/>
      <c r="KS1603" s="74"/>
      <c r="KT1603" s="74"/>
      <c r="KU1603" s="16"/>
      <c r="KV1603" s="72"/>
      <c r="KW1603" s="72"/>
      <c r="KX1603" s="16"/>
      <c r="KZ1603" s="16"/>
      <c r="LA1603" s="16"/>
      <c r="LB1603" s="74"/>
      <c r="LC1603" s="74"/>
    </row>
    <row r="1604" spans="8:315" x14ac:dyDescent="0.35">
      <c r="H1604" s="4"/>
      <c r="J1604" s="8"/>
      <c r="K1604" s="8"/>
      <c r="L1604" s="8"/>
      <c r="M1604" s="8"/>
      <c r="O1604" s="8"/>
      <c r="P1604" s="8"/>
      <c r="R1604" s="8"/>
      <c r="S1604" s="8"/>
      <c r="T1604" s="8"/>
      <c r="U1604" s="8"/>
      <c r="W1604" s="8">
        <f t="shared" si="4437"/>
        <v>55.7</v>
      </c>
      <c r="X1604">
        <v>4726800</v>
      </c>
      <c r="Y1604">
        <f t="shared" si="4438"/>
        <v>1313</v>
      </c>
      <c r="Z1604" s="8">
        <v>20</v>
      </c>
      <c r="AA1604" s="8">
        <v>0</v>
      </c>
      <c r="AB1604" s="8">
        <v>94.4</v>
      </c>
      <c r="AC1604" s="4"/>
      <c r="KL1604" s="84"/>
      <c r="KP1604" s="84"/>
      <c r="KS1604" s="74"/>
      <c r="KT1604" s="74"/>
      <c r="KU1604" s="16"/>
      <c r="KV1604" s="72"/>
      <c r="KW1604" s="72"/>
      <c r="KX1604" s="16"/>
      <c r="KZ1604" s="16"/>
      <c r="LA1604" s="16"/>
      <c r="LB1604" s="74"/>
      <c r="LC1604" s="74"/>
    </row>
    <row r="1605" spans="8:315" x14ac:dyDescent="0.35">
      <c r="H1605" s="4"/>
      <c r="J1605" s="8"/>
      <c r="K1605" s="8"/>
      <c r="L1605" s="8"/>
      <c r="M1605" s="8"/>
      <c r="O1605" s="8"/>
      <c r="P1605" s="8"/>
      <c r="R1605" s="8"/>
      <c r="S1605" s="8"/>
      <c r="T1605" s="8"/>
      <c r="U1605" s="8"/>
      <c r="W1605" s="8">
        <f t="shared" si="4437"/>
        <v>55.8</v>
      </c>
      <c r="X1605">
        <v>4730400</v>
      </c>
      <c r="Y1605">
        <f t="shared" si="4438"/>
        <v>1314</v>
      </c>
      <c r="Z1605" s="8">
        <v>2.5</v>
      </c>
      <c r="AA1605" s="8">
        <v>0.2</v>
      </c>
      <c r="AB1605" s="8">
        <v>95.9</v>
      </c>
      <c r="AC1605" s="4"/>
      <c r="KL1605" s="84"/>
      <c r="KP1605" s="84"/>
      <c r="KS1605" s="74"/>
      <c r="KT1605" s="74"/>
      <c r="KU1605" s="16"/>
      <c r="KV1605" s="72"/>
      <c r="KW1605" s="72"/>
      <c r="KX1605" s="16"/>
      <c r="KZ1605" s="16"/>
      <c r="LA1605" s="16"/>
      <c r="LB1605" s="74"/>
      <c r="LC1605" s="74"/>
    </row>
    <row r="1606" spans="8:315" x14ac:dyDescent="0.35">
      <c r="H1606" s="4"/>
      <c r="J1606" s="8"/>
      <c r="K1606" s="8"/>
      <c r="L1606" s="8"/>
      <c r="M1606" s="8"/>
      <c r="O1606" s="8"/>
      <c r="P1606" s="8"/>
      <c r="R1606" s="8"/>
      <c r="S1606" s="8"/>
      <c r="T1606" s="8"/>
      <c r="U1606" s="8"/>
      <c r="W1606" s="8">
        <f t="shared" si="4437"/>
        <v>55.8</v>
      </c>
      <c r="X1606">
        <v>4734000</v>
      </c>
      <c r="Y1606">
        <f t="shared" si="4438"/>
        <v>1315</v>
      </c>
      <c r="Z1606" s="8">
        <v>0</v>
      </c>
      <c r="AA1606" s="8">
        <v>0.2</v>
      </c>
      <c r="AB1606" s="8">
        <v>95.7</v>
      </c>
      <c r="AC1606" s="4"/>
      <c r="KL1606" s="84"/>
      <c r="KP1606" s="84"/>
      <c r="KS1606" s="74"/>
      <c r="KT1606" s="74"/>
      <c r="KU1606" s="16"/>
      <c r="KV1606" s="72"/>
      <c r="KW1606" s="72"/>
      <c r="KX1606" s="16"/>
      <c r="KZ1606" s="16"/>
      <c r="LA1606" s="16"/>
      <c r="LB1606" s="74"/>
      <c r="LC1606" s="74"/>
    </row>
    <row r="1607" spans="8:315" x14ac:dyDescent="0.35">
      <c r="H1607" s="4"/>
      <c r="J1607" s="8"/>
      <c r="K1607" s="8"/>
      <c r="L1607" s="8"/>
      <c r="M1607" s="8"/>
      <c r="O1607" s="8"/>
      <c r="P1607" s="8"/>
      <c r="R1607" s="8"/>
      <c r="S1607" s="8"/>
      <c r="T1607" s="8"/>
      <c r="U1607" s="8"/>
      <c r="W1607" s="8">
        <f t="shared" si="4437"/>
        <v>55.8</v>
      </c>
      <c r="X1607">
        <v>4737600</v>
      </c>
      <c r="Y1607">
        <f t="shared" si="4438"/>
        <v>1316</v>
      </c>
      <c r="Z1607" s="8">
        <v>0</v>
      </c>
      <c r="AA1607" s="8">
        <v>0.5</v>
      </c>
      <c r="AB1607" s="8">
        <v>95.3</v>
      </c>
      <c r="AC1607" s="4"/>
      <c r="KL1607" s="84"/>
      <c r="KP1607" s="84"/>
      <c r="KS1607" s="74"/>
      <c r="KT1607" s="74"/>
      <c r="KU1607" s="16"/>
      <c r="KV1607" s="72"/>
      <c r="KW1607" s="72"/>
      <c r="KX1607" s="16"/>
      <c r="KZ1607" s="16"/>
      <c r="LA1607" s="16"/>
      <c r="LB1607" s="74"/>
      <c r="LC1607" s="74"/>
    </row>
    <row r="1608" spans="8:315" x14ac:dyDescent="0.35">
      <c r="H1608" s="4"/>
      <c r="J1608" s="8"/>
      <c r="K1608" s="8"/>
      <c r="L1608" s="8"/>
      <c r="M1608" s="8"/>
      <c r="O1608" s="8"/>
      <c r="P1608" s="8"/>
      <c r="R1608" s="8"/>
      <c r="S1608" s="8"/>
      <c r="T1608" s="8"/>
      <c r="U1608" s="8"/>
      <c r="W1608" s="8">
        <f t="shared" si="4437"/>
        <v>55.9</v>
      </c>
      <c r="X1608">
        <v>4741200</v>
      </c>
      <c r="Y1608">
        <f t="shared" si="4438"/>
        <v>1317</v>
      </c>
      <c r="Z1608" s="8">
        <v>0</v>
      </c>
      <c r="AA1608" s="8">
        <v>0.6</v>
      </c>
      <c r="AB1608" s="8">
        <v>94.6</v>
      </c>
      <c r="AC1608" s="4"/>
      <c r="KL1608" s="84"/>
      <c r="KP1608" s="84"/>
      <c r="KS1608" s="74"/>
      <c r="KT1608" s="74"/>
      <c r="KU1608" s="16"/>
      <c r="KV1608" s="72"/>
      <c r="KW1608" s="72"/>
      <c r="KX1608" s="16"/>
      <c r="KZ1608" s="16"/>
      <c r="LA1608" s="16"/>
      <c r="LB1608" s="74"/>
      <c r="LC1608" s="74"/>
    </row>
    <row r="1609" spans="8:315" x14ac:dyDescent="0.35">
      <c r="H1609" s="4"/>
      <c r="J1609" s="8"/>
      <c r="K1609" s="8"/>
      <c r="L1609" s="8"/>
      <c r="M1609" s="8"/>
      <c r="O1609" s="8"/>
      <c r="P1609" s="8"/>
      <c r="R1609" s="8"/>
      <c r="S1609" s="8"/>
      <c r="T1609" s="8"/>
      <c r="U1609" s="8"/>
      <c r="W1609" s="8">
        <f t="shared" si="4437"/>
        <v>55.9</v>
      </c>
      <c r="X1609">
        <v>4744800</v>
      </c>
      <c r="Y1609">
        <f t="shared" si="4438"/>
        <v>1318</v>
      </c>
      <c r="Z1609" s="8">
        <v>0</v>
      </c>
      <c r="AA1609" s="8">
        <v>0.5</v>
      </c>
      <c r="AB1609" s="8">
        <v>95.6</v>
      </c>
      <c r="AC1609" s="4"/>
      <c r="KL1609" s="84"/>
      <c r="KP1609" s="84"/>
      <c r="KS1609" s="74"/>
      <c r="KT1609" s="74"/>
      <c r="KU1609" s="16"/>
      <c r="KV1609" s="72"/>
      <c r="KW1609" s="72"/>
      <c r="KX1609" s="16"/>
      <c r="KZ1609" s="16"/>
      <c r="LA1609" s="16"/>
      <c r="LB1609" s="74"/>
      <c r="LC1609" s="74"/>
    </row>
    <row r="1610" spans="8:315" x14ac:dyDescent="0.35">
      <c r="H1610" s="4"/>
      <c r="J1610" s="8"/>
      <c r="K1610" s="8"/>
      <c r="L1610" s="8"/>
      <c r="M1610" s="8"/>
      <c r="O1610" s="8"/>
      <c r="P1610" s="8"/>
      <c r="R1610" s="8"/>
      <c r="S1610" s="8"/>
      <c r="T1610" s="8"/>
      <c r="U1610" s="8"/>
      <c r="W1610" s="8">
        <f t="shared" si="4437"/>
        <v>56</v>
      </c>
      <c r="X1610">
        <v>4748400</v>
      </c>
      <c r="Y1610">
        <f t="shared" si="4438"/>
        <v>1319</v>
      </c>
      <c r="Z1610" s="8">
        <v>0</v>
      </c>
      <c r="AA1610" s="8">
        <v>0.6</v>
      </c>
      <c r="AB1610" s="8">
        <v>95.3</v>
      </c>
      <c r="AC1610" s="4"/>
      <c r="KL1610" s="84"/>
      <c r="KP1610" s="84"/>
      <c r="KS1610" s="74"/>
      <c r="KT1610" s="74"/>
      <c r="KU1610" s="16"/>
      <c r="KV1610" s="72"/>
      <c r="KW1610" s="72"/>
      <c r="KX1610" s="16"/>
      <c r="KZ1610" s="16"/>
      <c r="LA1610" s="16"/>
      <c r="LB1610" s="74"/>
      <c r="LC1610" s="74"/>
    </row>
    <row r="1611" spans="8:315" x14ac:dyDescent="0.35">
      <c r="H1611" s="4"/>
      <c r="J1611" s="8"/>
      <c r="K1611" s="8"/>
      <c r="L1611" s="8"/>
      <c r="M1611" s="8"/>
      <c r="O1611" s="8"/>
      <c r="P1611" s="8"/>
      <c r="R1611" s="8"/>
      <c r="S1611" s="8"/>
      <c r="T1611" s="8"/>
      <c r="U1611" s="8"/>
      <c r="W1611" s="8">
        <f t="shared" si="4437"/>
        <v>56</v>
      </c>
      <c r="X1611">
        <v>4752000</v>
      </c>
      <c r="Y1611">
        <f t="shared" si="4438"/>
        <v>1320</v>
      </c>
      <c r="Z1611" s="8">
        <v>0</v>
      </c>
      <c r="AA1611" s="8">
        <v>0.7</v>
      </c>
      <c r="AB1611" s="8">
        <v>94.9</v>
      </c>
      <c r="AC1611" s="4"/>
      <c r="KL1611" s="84"/>
      <c r="KP1611" s="84"/>
      <c r="KS1611" s="74"/>
      <c r="KT1611" s="74"/>
      <c r="KU1611" s="16"/>
      <c r="KV1611" s="72"/>
      <c r="KW1611" s="72"/>
      <c r="KX1611" s="16"/>
      <c r="KZ1611" s="16"/>
      <c r="LA1611" s="16"/>
      <c r="LB1611" s="74"/>
      <c r="LC1611" s="74"/>
    </row>
    <row r="1612" spans="8:315" x14ac:dyDescent="0.35">
      <c r="H1612" s="4"/>
      <c r="J1612" s="8"/>
      <c r="K1612" s="8"/>
      <c r="L1612" s="8"/>
      <c r="M1612" s="8"/>
      <c r="O1612" s="8"/>
      <c r="P1612" s="8"/>
      <c r="R1612" s="8"/>
      <c r="S1612" s="8"/>
      <c r="T1612" s="8"/>
      <c r="U1612" s="8"/>
      <c r="W1612" s="8">
        <f t="shared" si="4437"/>
        <v>56</v>
      </c>
      <c r="X1612">
        <v>4755600</v>
      </c>
      <c r="Y1612">
        <f t="shared" si="4438"/>
        <v>1321</v>
      </c>
      <c r="Z1612" s="8">
        <v>0</v>
      </c>
      <c r="AA1612" s="8">
        <v>0.9</v>
      </c>
      <c r="AB1612" s="8">
        <v>94.1</v>
      </c>
      <c r="AC1612" s="4"/>
      <c r="KL1612" s="84"/>
      <c r="KP1612" s="84"/>
      <c r="KS1612" s="74"/>
      <c r="KT1612" s="74"/>
      <c r="KU1612" s="16"/>
      <c r="KV1612" s="72"/>
      <c r="KW1612" s="72"/>
      <c r="KX1612" s="16"/>
      <c r="KZ1612" s="16"/>
      <c r="LA1612" s="16"/>
      <c r="LB1612" s="74"/>
      <c r="LC1612" s="74"/>
    </row>
    <row r="1613" spans="8:315" x14ac:dyDescent="0.35">
      <c r="H1613" s="4"/>
      <c r="J1613" s="8"/>
      <c r="K1613" s="8"/>
      <c r="L1613" s="8"/>
      <c r="M1613" s="8"/>
      <c r="O1613" s="8"/>
      <c r="P1613" s="8"/>
      <c r="R1613" s="8"/>
      <c r="S1613" s="8"/>
      <c r="T1613" s="8"/>
      <c r="U1613" s="8"/>
      <c r="W1613" s="8">
        <f t="shared" si="4437"/>
        <v>56.1</v>
      </c>
      <c r="X1613">
        <v>4759200</v>
      </c>
      <c r="Y1613">
        <f t="shared" si="4438"/>
        <v>1322</v>
      </c>
      <c r="Z1613" s="8">
        <v>0</v>
      </c>
      <c r="AA1613" s="8">
        <v>1.1000000000000001</v>
      </c>
      <c r="AB1613" s="8">
        <v>95</v>
      </c>
      <c r="AC1613" s="4"/>
      <c r="KL1613" s="84"/>
      <c r="KP1613" s="84"/>
      <c r="KS1613" s="74"/>
      <c r="KT1613" s="74"/>
      <c r="KU1613" s="16"/>
      <c r="KV1613" s="72"/>
      <c r="KW1613" s="72"/>
      <c r="KX1613" s="16"/>
      <c r="KZ1613" s="16"/>
      <c r="LA1613" s="16"/>
      <c r="LB1613" s="74"/>
      <c r="LC1613" s="74"/>
    </row>
    <row r="1614" spans="8:315" x14ac:dyDescent="0.35">
      <c r="H1614" s="4"/>
      <c r="J1614" s="8"/>
      <c r="K1614" s="8"/>
      <c r="L1614" s="8"/>
      <c r="M1614" s="8"/>
      <c r="O1614" s="8"/>
      <c r="P1614" s="8"/>
      <c r="R1614" s="8"/>
      <c r="S1614" s="8"/>
      <c r="T1614" s="8"/>
      <c r="U1614" s="8"/>
      <c r="W1614" s="8">
        <f t="shared" si="4437"/>
        <v>56.1</v>
      </c>
      <c r="X1614">
        <v>4762800</v>
      </c>
      <c r="Y1614">
        <f t="shared" si="4438"/>
        <v>1323</v>
      </c>
      <c r="Z1614" s="8">
        <v>0</v>
      </c>
      <c r="AA1614" s="8">
        <v>1</v>
      </c>
      <c r="AB1614" s="8">
        <v>96.1</v>
      </c>
      <c r="AC1614" s="4"/>
      <c r="KL1614" s="84"/>
      <c r="KP1614" s="84"/>
      <c r="KS1614" s="74"/>
      <c r="KT1614" s="74"/>
      <c r="KU1614" s="16"/>
      <c r="KV1614" s="72"/>
      <c r="KW1614" s="72"/>
      <c r="KX1614" s="16"/>
      <c r="KZ1614" s="16"/>
      <c r="LA1614" s="16"/>
      <c r="LB1614" s="74"/>
      <c r="LC1614" s="74"/>
    </row>
    <row r="1615" spans="8:315" x14ac:dyDescent="0.35">
      <c r="H1615" s="4"/>
      <c r="J1615" s="8"/>
      <c r="K1615" s="8"/>
      <c r="L1615" s="8"/>
      <c r="M1615" s="8"/>
      <c r="O1615" s="8"/>
      <c r="P1615" s="8"/>
      <c r="R1615" s="8"/>
      <c r="S1615" s="8"/>
      <c r="T1615" s="8"/>
      <c r="U1615" s="8"/>
      <c r="W1615" s="8">
        <f t="shared" si="4437"/>
        <v>56.2</v>
      </c>
      <c r="X1615">
        <v>4766400</v>
      </c>
      <c r="Y1615">
        <f t="shared" si="4438"/>
        <v>1324</v>
      </c>
      <c r="Z1615" s="8">
        <v>0</v>
      </c>
      <c r="AA1615" s="8">
        <v>0.9</v>
      </c>
      <c r="AB1615" s="8">
        <v>96.8</v>
      </c>
      <c r="AC1615" s="4"/>
      <c r="KL1615" s="84"/>
      <c r="KP1615" s="84"/>
      <c r="KS1615" s="74"/>
      <c r="KT1615" s="74"/>
      <c r="KU1615" s="16"/>
      <c r="KV1615" s="72"/>
      <c r="KW1615" s="72"/>
      <c r="KX1615" s="16"/>
      <c r="KZ1615" s="16"/>
      <c r="LA1615" s="16"/>
      <c r="LB1615" s="74"/>
      <c r="LC1615" s="74"/>
    </row>
    <row r="1616" spans="8:315" x14ac:dyDescent="0.35">
      <c r="H1616" s="4"/>
      <c r="J1616" s="8"/>
      <c r="K1616" s="8"/>
      <c r="L1616" s="8"/>
      <c r="M1616" s="8"/>
      <c r="O1616" s="8"/>
      <c r="P1616" s="8"/>
      <c r="R1616" s="8"/>
      <c r="S1616" s="8"/>
      <c r="T1616" s="8"/>
      <c r="U1616" s="8"/>
      <c r="W1616" s="8">
        <f t="shared" si="4437"/>
        <v>56.2</v>
      </c>
      <c r="X1616">
        <v>4770000</v>
      </c>
      <c r="Y1616">
        <f t="shared" si="4438"/>
        <v>1325</v>
      </c>
      <c r="Z1616" s="8">
        <v>0</v>
      </c>
      <c r="AA1616" s="8">
        <v>1</v>
      </c>
      <c r="AB1616" s="8">
        <v>97.3</v>
      </c>
      <c r="AC1616" s="4"/>
      <c r="KL1616" s="84"/>
      <c r="KP1616" s="84"/>
      <c r="KS1616" s="74"/>
      <c r="KT1616" s="74"/>
      <c r="KU1616" s="16"/>
      <c r="KV1616" s="72"/>
      <c r="KW1616" s="72"/>
      <c r="KX1616" s="16"/>
      <c r="KZ1616" s="16"/>
      <c r="LA1616" s="16"/>
      <c r="LB1616" s="74"/>
      <c r="LC1616" s="74"/>
    </row>
    <row r="1617" spans="8:315" x14ac:dyDescent="0.35">
      <c r="H1617" s="4"/>
      <c r="J1617" s="8"/>
      <c r="K1617" s="8"/>
      <c r="L1617" s="8"/>
      <c r="M1617" s="8"/>
      <c r="O1617" s="8"/>
      <c r="P1617" s="8"/>
      <c r="R1617" s="8"/>
      <c r="S1617" s="8"/>
      <c r="T1617" s="8"/>
      <c r="U1617" s="8"/>
      <c r="W1617" s="8">
        <f t="shared" si="4437"/>
        <v>56.3</v>
      </c>
      <c r="X1617">
        <v>4773600</v>
      </c>
      <c r="Y1617">
        <f t="shared" si="4438"/>
        <v>1326</v>
      </c>
      <c r="Z1617" s="8">
        <v>0</v>
      </c>
      <c r="AA1617" s="8">
        <v>1</v>
      </c>
      <c r="AB1617" s="8">
        <v>98.3</v>
      </c>
      <c r="AC1617" s="4"/>
      <c r="KL1617" s="84"/>
      <c r="KP1617" s="84"/>
      <c r="KS1617" s="74"/>
      <c r="KT1617" s="74"/>
      <c r="KU1617" s="16"/>
      <c r="KV1617" s="72"/>
      <c r="KW1617" s="72"/>
      <c r="KX1617" s="16"/>
      <c r="KZ1617" s="16"/>
      <c r="LA1617" s="16"/>
      <c r="LB1617" s="74"/>
      <c r="LC1617" s="74"/>
    </row>
    <row r="1618" spans="8:315" x14ac:dyDescent="0.35">
      <c r="H1618" s="4"/>
      <c r="J1618" s="8"/>
      <c r="K1618" s="8"/>
      <c r="L1618" s="8"/>
      <c r="M1618" s="8"/>
      <c r="O1618" s="8"/>
      <c r="P1618" s="8"/>
      <c r="R1618" s="8"/>
      <c r="S1618" s="8"/>
      <c r="T1618" s="8"/>
      <c r="U1618" s="8"/>
      <c r="W1618" s="8">
        <f t="shared" si="4437"/>
        <v>56.3</v>
      </c>
      <c r="X1618">
        <v>4777200</v>
      </c>
      <c r="Y1618">
        <f t="shared" si="4438"/>
        <v>1327</v>
      </c>
      <c r="Z1618" s="8">
        <v>0.3</v>
      </c>
      <c r="AA1618" s="8">
        <v>1.2</v>
      </c>
      <c r="AB1618" s="8">
        <v>98.6</v>
      </c>
      <c r="AC1618" s="4"/>
      <c r="KL1618" s="84"/>
      <c r="KP1618" s="84"/>
      <c r="KS1618" s="74"/>
      <c r="KT1618" s="74"/>
      <c r="KU1618" s="16"/>
      <c r="KV1618" s="72"/>
      <c r="KW1618" s="72"/>
      <c r="KX1618" s="16"/>
      <c r="KZ1618" s="16"/>
      <c r="LA1618" s="16"/>
      <c r="LB1618" s="74"/>
      <c r="LC1618" s="74"/>
    </row>
    <row r="1619" spans="8:315" x14ac:dyDescent="0.35">
      <c r="H1619" s="4"/>
      <c r="J1619" s="8"/>
      <c r="K1619" s="8"/>
      <c r="L1619" s="8"/>
      <c r="M1619" s="8"/>
      <c r="O1619" s="8"/>
      <c r="P1619" s="8"/>
      <c r="R1619" s="8"/>
      <c r="S1619" s="8"/>
      <c r="T1619" s="8"/>
      <c r="U1619" s="8"/>
      <c r="W1619" s="8">
        <f t="shared" si="4437"/>
        <v>56.3</v>
      </c>
      <c r="X1619">
        <v>4780800</v>
      </c>
      <c r="Y1619">
        <f t="shared" si="4438"/>
        <v>1328</v>
      </c>
      <c r="Z1619" s="8">
        <v>18.899999999999999</v>
      </c>
      <c r="AA1619" s="8">
        <v>1.2</v>
      </c>
      <c r="AB1619" s="8">
        <v>98.9</v>
      </c>
      <c r="AC1619" s="4"/>
      <c r="KL1619" s="84"/>
      <c r="KP1619" s="84"/>
      <c r="KS1619" s="74"/>
      <c r="KT1619" s="74"/>
      <c r="KU1619" s="16"/>
      <c r="KV1619" s="72"/>
      <c r="KW1619" s="72"/>
      <c r="KX1619" s="16"/>
      <c r="KZ1619" s="16"/>
      <c r="LA1619" s="16"/>
      <c r="LB1619" s="74"/>
      <c r="LC1619" s="74"/>
    </row>
    <row r="1620" spans="8:315" x14ac:dyDescent="0.35">
      <c r="H1620" s="4"/>
      <c r="J1620" s="8"/>
      <c r="K1620" s="8"/>
      <c r="L1620" s="8"/>
      <c r="M1620" s="8"/>
      <c r="O1620" s="8"/>
      <c r="P1620" s="8"/>
      <c r="R1620" s="8"/>
      <c r="S1620" s="8"/>
      <c r="T1620" s="8"/>
      <c r="U1620" s="8"/>
      <c r="W1620" s="8">
        <f t="shared" si="4437"/>
        <v>56.4</v>
      </c>
      <c r="X1620">
        <v>4784400</v>
      </c>
      <c r="Y1620">
        <f t="shared" si="4438"/>
        <v>1329</v>
      </c>
      <c r="Z1620" s="8">
        <v>79.2</v>
      </c>
      <c r="AA1620" s="8">
        <v>1.1000000000000001</v>
      </c>
      <c r="AB1620" s="8">
        <v>98.8</v>
      </c>
      <c r="AC1620" s="4"/>
      <c r="KL1620" s="84"/>
      <c r="KP1620" s="84"/>
      <c r="KS1620" s="74"/>
      <c r="KT1620" s="74"/>
      <c r="KU1620" s="16"/>
      <c r="KV1620" s="72"/>
      <c r="KW1620" s="72"/>
      <c r="KX1620" s="16"/>
      <c r="KZ1620" s="16"/>
      <c r="LA1620" s="16"/>
      <c r="LB1620" s="74"/>
      <c r="LC1620" s="74"/>
    </row>
    <row r="1621" spans="8:315" x14ac:dyDescent="0.35">
      <c r="H1621" s="4"/>
      <c r="J1621" s="8"/>
      <c r="K1621" s="8"/>
      <c r="L1621" s="8"/>
      <c r="M1621" s="8"/>
      <c r="O1621" s="8"/>
      <c r="P1621" s="8"/>
      <c r="R1621" s="8"/>
      <c r="S1621" s="8"/>
      <c r="T1621" s="8"/>
      <c r="U1621" s="8"/>
      <c r="W1621" s="8">
        <f t="shared" si="4437"/>
        <v>56.4</v>
      </c>
      <c r="X1621">
        <v>4788000</v>
      </c>
      <c r="Y1621">
        <f t="shared" si="4438"/>
        <v>1330</v>
      </c>
      <c r="Z1621" s="8">
        <v>94.2</v>
      </c>
      <c r="AA1621" s="8">
        <v>1.3</v>
      </c>
      <c r="AB1621" s="8">
        <v>97.7</v>
      </c>
      <c r="AC1621" s="4"/>
      <c r="KL1621" s="84"/>
      <c r="KP1621" s="84"/>
      <c r="KS1621" s="74"/>
      <c r="KT1621" s="74"/>
      <c r="KU1621" s="16"/>
      <c r="KV1621" s="72"/>
      <c r="KW1621" s="72"/>
      <c r="KX1621" s="16"/>
      <c r="KZ1621" s="16"/>
      <c r="LA1621" s="16"/>
      <c r="LB1621" s="74"/>
      <c r="LC1621" s="74"/>
    </row>
    <row r="1622" spans="8:315" x14ac:dyDescent="0.35">
      <c r="H1622" s="4"/>
      <c r="J1622" s="8"/>
      <c r="K1622" s="8"/>
      <c r="L1622" s="8"/>
      <c r="M1622" s="8"/>
      <c r="O1622" s="8"/>
      <c r="P1622" s="8"/>
      <c r="R1622" s="8"/>
      <c r="S1622" s="8"/>
      <c r="T1622" s="8"/>
      <c r="U1622" s="8"/>
      <c r="W1622" s="8">
        <f t="shared" si="4437"/>
        <v>56.5</v>
      </c>
      <c r="X1622">
        <v>4791600</v>
      </c>
      <c r="Y1622">
        <f t="shared" si="4438"/>
        <v>1331</v>
      </c>
      <c r="Z1622" s="8">
        <v>134.69999999999999</v>
      </c>
      <c r="AA1622" s="8">
        <v>1.4</v>
      </c>
      <c r="AB1622" s="8">
        <v>91.8</v>
      </c>
      <c r="AC1622" s="4"/>
      <c r="KL1622" s="84"/>
      <c r="KP1622" s="84"/>
      <c r="KS1622" s="74"/>
      <c r="KT1622" s="74"/>
      <c r="KU1622" s="16"/>
      <c r="KV1622" s="72"/>
      <c r="KW1622" s="72"/>
      <c r="KX1622" s="16"/>
      <c r="KZ1622" s="16"/>
      <c r="LA1622" s="16"/>
      <c r="LB1622" s="74"/>
      <c r="LC1622" s="74"/>
    </row>
    <row r="1623" spans="8:315" x14ac:dyDescent="0.35">
      <c r="H1623" s="4"/>
      <c r="J1623" s="8"/>
      <c r="K1623" s="8"/>
      <c r="L1623" s="8"/>
      <c r="M1623" s="8"/>
      <c r="O1623" s="8"/>
      <c r="P1623" s="8"/>
      <c r="R1623" s="8"/>
      <c r="S1623" s="8"/>
      <c r="T1623" s="8"/>
      <c r="U1623" s="8"/>
      <c r="W1623" s="8">
        <f t="shared" si="4437"/>
        <v>56.5</v>
      </c>
      <c r="X1623">
        <v>4795200</v>
      </c>
      <c r="Y1623">
        <f t="shared" si="4438"/>
        <v>1332</v>
      </c>
      <c r="Z1623" s="8">
        <v>125</v>
      </c>
      <c r="AA1623" s="8">
        <v>1.2</v>
      </c>
      <c r="AB1623" s="8">
        <v>89.3</v>
      </c>
      <c r="AC1623" s="4"/>
      <c r="KL1623" s="84"/>
      <c r="KP1623" s="84"/>
      <c r="KS1623" s="74"/>
      <c r="KT1623" s="74"/>
      <c r="KU1623" s="16"/>
      <c r="KV1623" s="72"/>
      <c r="KW1623" s="72"/>
      <c r="KX1623" s="16"/>
      <c r="KZ1623" s="16"/>
      <c r="LA1623" s="16"/>
      <c r="LB1623" s="74"/>
      <c r="LC1623" s="74"/>
    </row>
    <row r="1624" spans="8:315" x14ac:dyDescent="0.35">
      <c r="H1624" s="4"/>
      <c r="J1624" s="8"/>
      <c r="K1624" s="8"/>
      <c r="L1624" s="8"/>
      <c r="M1624" s="8"/>
      <c r="O1624" s="8"/>
      <c r="P1624" s="8"/>
      <c r="R1624" s="8"/>
      <c r="S1624" s="8"/>
      <c r="T1624" s="8"/>
      <c r="U1624" s="8"/>
      <c r="W1624" s="8">
        <f t="shared" si="4437"/>
        <v>56.5</v>
      </c>
      <c r="X1624">
        <v>4798800</v>
      </c>
      <c r="Y1624">
        <f t="shared" si="4438"/>
        <v>1333</v>
      </c>
      <c r="Z1624" s="8">
        <v>211.7</v>
      </c>
      <c r="AA1624" s="8">
        <v>0.3</v>
      </c>
      <c r="AB1624" s="8">
        <v>91.5</v>
      </c>
      <c r="AC1624" s="4"/>
      <c r="KL1624" s="84"/>
      <c r="KP1624" s="84"/>
      <c r="KS1624" s="74"/>
      <c r="KT1624" s="74"/>
      <c r="KU1624" s="16"/>
      <c r="KV1624" s="72"/>
      <c r="KW1624" s="72"/>
      <c r="KX1624" s="16"/>
      <c r="KZ1624" s="16"/>
      <c r="LA1624" s="16"/>
      <c r="LB1624" s="74"/>
      <c r="LC1624" s="74"/>
    </row>
    <row r="1625" spans="8:315" x14ac:dyDescent="0.35">
      <c r="H1625" s="4"/>
      <c r="J1625" s="8"/>
      <c r="K1625" s="8"/>
      <c r="L1625" s="8"/>
      <c r="M1625" s="8"/>
      <c r="O1625" s="8"/>
      <c r="P1625" s="8"/>
      <c r="R1625" s="8"/>
      <c r="S1625" s="8"/>
      <c r="T1625" s="8"/>
      <c r="U1625" s="8"/>
      <c r="W1625" s="8">
        <f t="shared" si="4437"/>
        <v>56.6</v>
      </c>
      <c r="X1625">
        <v>4802400</v>
      </c>
      <c r="Y1625">
        <f t="shared" si="4438"/>
        <v>1334</v>
      </c>
      <c r="Z1625" s="8">
        <v>203.9</v>
      </c>
      <c r="AA1625" s="8">
        <v>-0.4</v>
      </c>
      <c r="AB1625" s="8">
        <v>92.9</v>
      </c>
      <c r="AC1625" s="4"/>
      <c r="KL1625" s="84"/>
      <c r="KP1625" s="84"/>
      <c r="KS1625" s="74"/>
      <c r="KT1625" s="74"/>
      <c r="KU1625" s="16"/>
      <c r="KV1625" s="72"/>
      <c r="KW1625" s="72"/>
      <c r="KX1625" s="16"/>
      <c r="KZ1625" s="16"/>
      <c r="LA1625" s="16"/>
      <c r="LB1625" s="74"/>
      <c r="LC1625" s="74"/>
    </row>
    <row r="1626" spans="8:315" x14ac:dyDescent="0.35">
      <c r="H1626" s="4"/>
      <c r="J1626" s="8"/>
      <c r="K1626" s="8"/>
      <c r="L1626" s="8"/>
      <c r="M1626" s="8"/>
      <c r="O1626" s="8"/>
      <c r="P1626" s="8"/>
      <c r="R1626" s="8"/>
      <c r="S1626" s="8"/>
      <c r="T1626" s="8"/>
      <c r="U1626" s="8"/>
      <c r="W1626" s="8">
        <f t="shared" si="4437"/>
        <v>56.6</v>
      </c>
      <c r="X1626">
        <v>4806000</v>
      </c>
      <c r="Y1626">
        <f t="shared" si="4438"/>
        <v>1335</v>
      </c>
      <c r="Z1626" s="8">
        <v>187.2</v>
      </c>
      <c r="AA1626" s="8">
        <v>-0.5</v>
      </c>
      <c r="AB1626" s="8">
        <v>89.5</v>
      </c>
      <c r="AC1626" s="4"/>
      <c r="KL1626" s="84"/>
      <c r="KP1626" s="84"/>
      <c r="KS1626" s="74"/>
      <c r="KT1626" s="74"/>
      <c r="KU1626" s="16"/>
      <c r="KV1626" s="72"/>
      <c r="KW1626" s="72"/>
      <c r="KX1626" s="16"/>
      <c r="KZ1626" s="16"/>
      <c r="LA1626" s="16"/>
      <c r="LB1626" s="74"/>
      <c r="LC1626" s="74"/>
    </row>
    <row r="1627" spans="8:315" x14ac:dyDescent="0.35">
      <c r="H1627" s="4"/>
      <c r="J1627" s="8"/>
      <c r="K1627" s="8"/>
      <c r="L1627" s="8"/>
      <c r="M1627" s="8"/>
      <c r="O1627" s="8"/>
      <c r="P1627" s="8"/>
      <c r="R1627" s="8"/>
      <c r="S1627" s="8"/>
      <c r="T1627" s="8"/>
      <c r="U1627" s="8"/>
      <c r="W1627" s="8">
        <f t="shared" si="4437"/>
        <v>56.7</v>
      </c>
      <c r="X1627">
        <v>4809600</v>
      </c>
      <c r="Y1627">
        <f t="shared" si="4438"/>
        <v>1336</v>
      </c>
      <c r="Z1627" s="8">
        <v>102.5</v>
      </c>
      <c r="AA1627" s="8">
        <v>-0.9</v>
      </c>
      <c r="AB1627" s="8">
        <v>92.4</v>
      </c>
      <c r="AC1627" s="4"/>
      <c r="KL1627" s="84"/>
      <c r="KP1627" s="84"/>
      <c r="KS1627" s="74"/>
      <c r="KT1627" s="74"/>
      <c r="KU1627" s="16"/>
      <c r="KV1627" s="72"/>
      <c r="KW1627" s="72"/>
      <c r="KX1627" s="16"/>
      <c r="KZ1627" s="16"/>
      <c r="LA1627" s="16"/>
      <c r="LB1627" s="74"/>
      <c r="LC1627" s="74"/>
    </row>
    <row r="1628" spans="8:315" x14ac:dyDescent="0.35">
      <c r="H1628" s="4"/>
      <c r="J1628" s="8"/>
      <c r="K1628" s="8"/>
      <c r="L1628" s="8"/>
      <c r="M1628" s="8"/>
      <c r="O1628" s="8"/>
      <c r="P1628" s="8"/>
      <c r="R1628" s="8"/>
      <c r="S1628" s="8"/>
      <c r="T1628" s="8"/>
      <c r="U1628" s="8"/>
      <c r="W1628" s="8">
        <f t="shared" si="4437"/>
        <v>56.7</v>
      </c>
      <c r="X1628">
        <v>4813200</v>
      </c>
      <c r="Y1628">
        <f t="shared" si="4438"/>
        <v>1337</v>
      </c>
      <c r="Z1628" s="8">
        <v>60.6</v>
      </c>
      <c r="AA1628" s="8">
        <v>-1.1000000000000001</v>
      </c>
      <c r="AB1628" s="8">
        <v>92.3</v>
      </c>
      <c r="AC1628" s="4"/>
      <c r="KL1628" s="84"/>
      <c r="KP1628" s="84"/>
      <c r="KS1628" s="74"/>
      <c r="KT1628" s="74"/>
      <c r="KU1628" s="16"/>
      <c r="KV1628" s="72"/>
      <c r="KW1628" s="72"/>
      <c r="KX1628" s="16"/>
      <c r="KZ1628" s="16"/>
      <c r="LA1628" s="16"/>
      <c r="LB1628" s="74"/>
      <c r="LC1628" s="74"/>
    </row>
    <row r="1629" spans="8:315" x14ac:dyDescent="0.35">
      <c r="H1629" s="4"/>
      <c r="J1629" s="8"/>
      <c r="K1629" s="8"/>
      <c r="L1629" s="8"/>
      <c r="M1629" s="8"/>
      <c r="O1629" s="8"/>
      <c r="P1629" s="8"/>
      <c r="R1629" s="8"/>
      <c r="S1629" s="8"/>
      <c r="T1629" s="8"/>
      <c r="U1629" s="8"/>
      <c r="W1629" s="8">
        <f t="shared" si="4437"/>
        <v>56.8</v>
      </c>
      <c r="X1629">
        <v>4816800</v>
      </c>
      <c r="Y1629">
        <f t="shared" si="4438"/>
        <v>1338</v>
      </c>
      <c r="Z1629" s="8">
        <v>12.8</v>
      </c>
      <c r="AA1629" s="8">
        <v>-1.5</v>
      </c>
      <c r="AB1629" s="8">
        <v>89.8</v>
      </c>
      <c r="AC1629" s="4"/>
      <c r="KL1629" s="84"/>
      <c r="KP1629" s="84"/>
      <c r="KS1629" s="74"/>
      <c r="KT1629" s="74"/>
      <c r="KU1629" s="16"/>
      <c r="KV1629" s="72"/>
      <c r="KW1629" s="72"/>
      <c r="KX1629" s="16"/>
      <c r="KZ1629" s="16"/>
      <c r="LA1629" s="16"/>
      <c r="LB1629" s="74"/>
      <c r="LC1629" s="74"/>
    </row>
    <row r="1630" spans="8:315" x14ac:dyDescent="0.35">
      <c r="H1630" s="4"/>
      <c r="J1630" s="8"/>
      <c r="K1630" s="8"/>
      <c r="L1630" s="8"/>
      <c r="M1630" s="8"/>
      <c r="O1630" s="8"/>
      <c r="P1630" s="8"/>
      <c r="R1630" s="8"/>
      <c r="S1630" s="8"/>
      <c r="T1630" s="8"/>
      <c r="U1630" s="8"/>
      <c r="W1630" s="8">
        <f t="shared" si="4437"/>
        <v>56.8</v>
      </c>
      <c r="X1630">
        <v>4820400</v>
      </c>
      <c r="Y1630">
        <f t="shared" si="4438"/>
        <v>1339</v>
      </c>
      <c r="Z1630" s="8">
        <v>0</v>
      </c>
      <c r="AA1630" s="8">
        <v>-1.9</v>
      </c>
      <c r="AB1630" s="8">
        <v>85.3</v>
      </c>
      <c r="AC1630" s="4"/>
      <c r="KL1630" s="84"/>
      <c r="KP1630" s="84"/>
      <c r="KS1630" s="74"/>
      <c r="KT1630" s="74"/>
      <c r="KU1630" s="16"/>
      <c r="KV1630" s="72"/>
      <c r="KW1630" s="72"/>
      <c r="KX1630" s="16"/>
      <c r="KZ1630" s="16"/>
      <c r="LA1630" s="16"/>
      <c r="LB1630" s="74"/>
      <c r="LC1630" s="74"/>
    </row>
    <row r="1631" spans="8:315" x14ac:dyDescent="0.35">
      <c r="H1631" s="4"/>
      <c r="J1631" s="8"/>
      <c r="K1631" s="8"/>
      <c r="L1631" s="8"/>
      <c r="M1631" s="8"/>
      <c r="O1631" s="8"/>
      <c r="P1631" s="8"/>
      <c r="R1631" s="8"/>
      <c r="S1631" s="8"/>
      <c r="T1631" s="8"/>
      <c r="U1631" s="8"/>
      <c r="W1631" s="8">
        <f t="shared" si="4437"/>
        <v>56.8</v>
      </c>
      <c r="X1631">
        <v>4824000</v>
      </c>
      <c r="Y1631">
        <f t="shared" si="4438"/>
        <v>1340</v>
      </c>
      <c r="Z1631" s="8">
        <v>0</v>
      </c>
      <c r="AA1631" s="8">
        <v>-2.2999999999999998</v>
      </c>
      <c r="AB1631" s="8">
        <v>81.099999999999994</v>
      </c>
      <c r="AC1631" s="4"/>
      <c r="KL1631" s="84"/>
      <c r="KP1631" s="84"/>
      <c r="KS1631" s="74"/>
      <c r="KT1631" s="74"/>
      <c r="KU1631" s="16"/>
      <c r="KV1631" s="72"/>
      <c r="KW1631" s="72"/>
      <c r="KX1631" s="16"/>
      <c r="KZ1631" s="16"/>
      <c r="LA1631" s="16"/>
      <c r="LB1631" s="74"/>
      <c r="LC1631" s="74"/>
    </row>
    <row r="1632" spans="8:315" x14ac:dyDescent="0.35">
      <c r="H1632" s="4"/>
      <c r="J1632" s="8"/>
      <c r="K1632" s="8"/>
      <c r="L1632" s="8"/>
      <c r="M1632" s="8"/>
      <c r="O1632" s="8"/>
      <c r="P1632" s="8"/>
      <c r="R1632" s="8"/>
      <c r="S1632" s="8"/>
      <c r="T1632" s="8"/>
      <c r="U1632" s="8"/>
      <c r="W1632" s="8">
        <f t="shared" si="4437"/>
        <v>56.9</v>
      </c>
      <c r="X1632">
        <v>4827600</v>
      </c>
      <c r="Y1632">
        <f t="shared" si="4438"/>
        <v>1341</v>
      </c>
      <c r="Z1632" s="8">
        <v>0</v>
      </c>
      <c r="AA1632" s="8">
        <v>-2.9</v>
      </c>
      <c r="AB1632" s="8">
        <v>76.3</v>
      </c>
      <c r="AC1632" s="4"/>
      <c r="KL1632" s="84"/>
      <c r="KP1632" s="84"/>
      <c r="KS1632" s="74"/>
      <c r="KT1632" s="74"/>
      <c r="KU1632" s="16"/>
      <c r="KV1632" s="72"/>
      <c r="KW1632" s="72"/>
      <c r="KX1632" s="16"/>
      <c r="KZ1632" s="16"/>
      <c r="LA1632" s="16"/>
      <c r="LB1632" s="74"/>
      <c r="LC1632" s="74"/>
    </row>
    <row r="1633" spans="8:315" x14ac:dyDescent="0.35">
      <c r="H1633" s="4"/>
      <c r="J1633" s="8"/>
      <c r="K1633" s="8"/>
      <c r="L1633" s="8"/>
      <c r="M1633" s="8"/>
      <c r="O1633" s="8"/>
      <c r="P1633" s="8"/>
      <c r="R1633" s="8"/>
      <c r="S1633" s="8"/>
      <c r="T1633" s="8"/>
      <c r="U1633" s="8"/>
      <c r="W1633" s="8">
        <f t="shared" si="4437"/>
        <v>56.9</v>
      </c>
      <c r="X1633">
        <v>4831200</v>
      </c>
      <c r="Y1633">
        <f t="shared" si="4438"/>
        <v>1342</v>
      </c>
      <c r="Z1633" s="8">
        <v>0</v>
      </c>
      <c r="AA1633" s="8">
        <v>-4.2</v>
      </c>
      <c r="AB1633" s="8">
        <v>77</v>
      </c>
      <c r="AC1633" s="4"/>
      <c r="KL1633" s="84"/>
      <c r="KP1633" s="84"/>
      <c r="KS1633" s="74"/>
      <c r="KT1633" s="74"/>
      <c r="KU1633" s="16"/>
      <c r="KV1633" s="72"/>
      <c r="KW1633" s="72"/>
      <c r="KX1633" s="16"/>
      <c r="KZ1633" s="16"/>
      <c r="LA1633" s="16"/>
      <c r="LB1633" s="74"/>
      <c r="LC1633" s="74"/>
    </row>
    <row r="1634" spans="8:315" x14ac:dyDescent="0.35">
      <c r="H1634" s="4"/>
      <c r="J1634" s="8"/>
      <c r="K1634" s="8"/>
      <c r="L1634" s="8"/>
      <c r="M1634" s="8"/>
      <c r="O1634" s="8"/>
      <c r="P1634" s="8"/>
      <c r="R1634" s="8"/>
      <c r="S1634" s="8"/>
      <c r="T1634" s="8"/>
      <c r="U1634" s="8"/>
      <c r="W1634" s="8">
        <f t="shared" si="4437"/>
        <v>57</v>
      </c>
      <c r="X1634">
        <v>4834800</v>
      </c>
      <c r="Y1634">
        <f t="shared" si="4438"/>
        <v>1343</v>
      </c>
      <c r="Z1634" s="8">
        <v>0</v>
      </c>
      <c r="AA1634" s="8">
        <v>-5.5</v>
      </c>
      <c r="AB1634" s="8">
        <v>74.099999999999994</v>
      </c>
      <c r="AC1634" s="4"/>
      <c r="KL1634" s="84"/>
      <c r="KP1634" s="84"/>
      <c r="KS1634" s="74"/>
      <c r="KT1634" s="74"/>
      <c r="KU1634" s="16"/>
      <c r="KV1634" s="72"/>
      <c r="KW1634" s="72"/>
      <c r="KX1634" s="16"/>
      <c r="KZ1634" s="16"/>
      <c r="LA1634" s="16"/>
      <c r="LB1634" s="74"/>
      <c r="LC1634" s="74"/>
    </row>
    <row r="1635" spans="8:315" x14ac:dyDescent="0.35">
      <c r="H1635" s="4"/>
      <c r="J1635" s="8"/>
      <c r="K1635" s="8"/>
      <c r="L1635" s="8"/>
      <c r="M1635" s="8"/>
      <c r="O1635" s="8"/>
      <c r="P1635" s="8"/>
      <c r="R1635" s="8"/>
      <c r="S1635" s="8"/>
      <c r="T1635" s="8"/>
      <c r="U1635" s="8"/>
      <c r="W1635" s="8">
        <f t="shared" si="4437"/>
        <v>57</v>
      </c>
      <c r="X1635">
        <v>4838400</v>
      </c>
      <c r="Y1635">
        <f t="shared" si="4438"/>
        <v>1344</v>
      </c>
      <c r="Z1635" s="8">
        <v>0</v>
      </c>
      <c r="AA1635" s="8">
        <v>-6.7</v>
      </c>
      <c r="AB1635" s="8">
        <v>67.8</v>
      </c>
      <c r="AC1635" s="4"/>
      <c r="KL1635" s="84"/>
      <c r="KP1635" s="84"/>
      <c r="KS1635" s="74"/>
      <c r="KT1635" s="74"/>
      <c r="KU1635" s="16"/>
      <c r="KV1635" s="72"/>
      <c r="KW1635" s="72"/>
      <c r="KX1635" s="16"/>
      <c r="KZ1635" s="16"/>
      <c r="LA1635" s="16"/>
      <c r="LB1635" s="74"/>
      <c r="LC1635" s="74"/>
    </row>
    <row r="1636" spans="8:315" x14ac:dyDescent="0.35">
      <c r="H1636" s="4"/>
      <c r="J1636" s="8"/>
      <c r="K1636" s="8"/>
      <c r="L1636" s="8"/>
      <c r="M1636" s="8"/>
      <c r="O1636" s="8"/>
      <c r="P1636" s="8"/>
      <c r="R1636" s="8"/>
      <c r="S1636" s="8"/>
      <c r="T1636" s="8"/>
      <c r="U1636" s="8"/>
      <c r="W1636" s="8">
        <f t="shared" ref="W1636:W1699" si="4439">X1636/24/3600+1</f>
        <v>57</v>
      </c>
      <c r="X1636">
        <v>4842000</v>
      </c>
      <c r="Y1636">
        <f t="shared" ref="Y1636:Y1699" si="4440">X1636/3600</f>
        <v>1345</v>
      </c>
      <c r="Z1636" s="8">
        <v>0</v>
      </c>
      <c r="AA1636" s="8">
        <v>-8.1999999999999993</v>
      </c>
      <c r="AB1636" s="8">
        <v>67.8</v>
      </c>
      <c r="AC1636" s="4"/>
      <c r="KL1636" s="84"/>
      <c r="KP1636" s="84"/>
      <c r="KS1636" s="74"/>
      <c r="KT1636" s="74"/>
      <c r="KU1636" s="16"/>
      <c r="KV1636" s="72"/>
      <c r="KW1636" s="72"/>
      <c r="KX1636" s="16"/>
      <c r="KZ1636" s="16"/>
      <c r="LA1636" s="16"/>
      <c r="LB1636" s="74"/>
      <c r="LC1636" s="74"/>
    </row>
    <row r="1637" spans="8:315" x14ac:dyDescent="0.35">
      <c r="H1637" s="4"/>
      <c r="J1637" s="8"/>
      <c r="K1637" s="8"/>
      <c r="L1637" s="8"/>
      <c r="M1637" s="8"/>
      <c r="O1637" s="8"/>
      <c r="P1637" s="8"/>
      <c r="R1637" s="8"/>
      <c r="S1637" s="8"/>
      <c r="T1637" s="8"/>
      <c r="U1637" s="8"/>
      <c r="W1637" s="8">
        <f t="shared" si="4439"/>
        <v>57.1</v>
      </c>
      <c r="X1637">
        <v>4845600</v>
      </c>
      <c r="Y1637">
        <f t="shared" si="4440"/>
        <v>1346</v>
      </c>
      <c r="Z1637" s="8">
        <v>0</v>
      </c>
      <c r="AA1637" s="8">
        <v>-10</v>
      </c>
      <c r="AB1637" s="8">
        <v>68.900000000000006</v>
      </c>
      <c r="AC1637" s="4"/>
      <c r="KL1637" s="84"/>
      <c r="KP1637" s="84"/>
      <c r="KS1637" s="74"/>
      <c r="KT1637" s="74"/>
      <c r="KU1637" s="16"/>
      <c r="KV1637" s="72"/>
      <c r="KW1637" s="72"/>
      <c r="KX1637" s="16"/>
      <c r="KZ1637" s="16"/>
      <c r="LA1637" s="16"/>
      <c r="LB1637" s="74"/>
      <c r="LC1637" s="74"/>
    </row>
    <row r="1638" spans="8:315" x14ac:dyDescent="0.35">
      <c r="H1638" s="4"/>
      <c r="J1638" s="8"/>
      <c r="K1638" s="8"/>
      <c r="L1638" s="8"/>
      <c r="M1638" s="8"/>
      <c r="O1638" s="8"/>
      <c r="P1638" s="8"/>
      <c r="R1638" s="8"/>
      <c r="S1638" s="8"/>
      <c r="T1638" s="8"/>
      <c r="U1638" s="8"/>
      <c r="W1638" s="8">
        <f t="shared" si="4439"/>
        <v>57.1</v>
      </c>
      <c r="X1638">
        <v>4849200</v>
      </c>
      <c r="Y1638">
        <f t="shared" si="4440"/>
        <v>1347</v>
      </c>
      <c r="Z1638" s="8">
        <v>0</v>
      </c>
      <c r="AA1638" s="8">
        <v>-11.1</v>
      </c>
      <c r="AB1638" s="8">
        <v>69.099999999999994</v>
      </c>
      <c r="AC1638" s="4"/>
      <c r="KL1638" s="84"/>
      <c r="KP1638" s="84"/>
      <c r="KS1638" s="74"/>
      <c r="KT1638" s="74"/>
      <c r="KU1638" s="16"/>
      <c r="KV1638" s="72"/>
      <c r="KW1638" s="72"/>
      <c r="KX1638" s="16"/>
      <c r="KZ1638" s="16"/>
      <c r="LA1638" s="16"/>
      <c r="LB1638" s="74"/>
      <c r="LC1638" s="74"/>
    </row>
    <row r="1639" spans="8:315" x14ac:dyDescent="0.35">
      <c r="H1639" s="4"/>
      <c r="J1639" s="8"/>
      <c r="K1639" s="8"/>
      <c r="L1639" s="8"/>
      <c r="M1639" s="8"/>
      <c r="O1639" s="8"/>
      <c r="P1639" s="8"/>
      <c r="R1639" s="8"/>
      <c r="S1639" s="8"/>
      <c r="T1639" s="8"/>
      <c r="U1639" s="8"/>
      <c r="W1639" s="8">
        <f t="shared" si="4439"/>
        <v>57.2</v>
      </c>
      <c r="X1639">
        <v>4852800</v>
      </c>
      <c r="Y1639">
        <f t="shared" si="4440"/>
        <v>1348</v>
      </c>
      <c r="Z1639" s="8">
        <v>0</v>
      </c>
      <c r="AA1639" s="8">
        <v>-12.2</v>
      </c>
      <c r="AB1639" s="8">
        <v>68.8</v>
      </c>
      <c r="AC1639" s="4"/>
      <c r="KL1639" s="84"/>
      <c r="KP1639" s="84"/>
      <c r="KS1639" s="74"/>
      <c r="KT1639" s="74"/>
      <c r="KU1639" s="16"/>
      <c r="KV1639" s="72"/>
      <c r="KW1639" s="72"/>
      <c r="KX1639" s="16"/>
      <c r="KZ1639" s="16"/>
      <c r="LA1639" s="16"/>
      <c r="LB1639" s="74"/>
      <c r="LC1639" s="74"/>
    </row>
    <row r="1640" spans="8:315" x14ac:dyDescent="0.35">
      <c r="H1640" s="4"/>
      <c r="J1640" s="8"/>
      <c r="K1640" s="8"/>
      <c r="L1640" s="8"/>
      <c r="M1640" s="8"/>
      <c r="O1640" s="8"/>
      <c r="P1640" s="8"/>
      <c r="R1640" s="8"/>
      <c r="S1640" s="8"/>
      <c r="T1640" s="8"/>
      <c r="U1640" s="8"/>
      <c r="W1640" s="8">
        <f t="shared" si="4439"/>
        <v>57.2</v>
      </c>
      <c r="X1640">
        <v>4856400</v>
      </c>
      <c r="Y1640">
        <f t="shared" si="4440"/>
        <v>1349</v>
      </c>
      <c r="Z1640" s="8">
        <v>0</v>
      </c>
      <c r="AA1640" s="8">
        <v>-13.1</v>
      </c>
      <c r="AB1640" s="8">
        <v>68.8</v>
      </c>
      <c r="AC1640" s="4"/>
      <c r="KL1640" s="84"/>
      <c r="KP1640" s="84"/>
      <c r="KS1640" s="74"/>
      <c r="KT1640" s="74"/>
      <c r="KU1640" s="16"/>
      <c r="KV1640" s="72"/>
      <c r="KW1640" s="72"/>
      <c r="KX1640" s="16"/>
      <c r="KZ1640" s="16"/>
      <c r="LA1640" s="16"/>
      <c r="LB1640" s="74"/>
      <c r="LC1640" s="74"/>
    </row>
    <row r="1641" spans="8:315" x14ac:dyDescent="0.35">
      <c r="H1641" s="4"/>
      <c r="J1641" s="8"/>
      <c r="K1641" s="8"/>
      <c r="L1641" s="8"/>
      <c r="M1641" s="8"/>
      <c r="O1641" s="8"/>
      <c r="P1641" s="8"/>
      <c r="R1641" s="8"/>
      <c r="S1641" s="8"/>
      <c r="T1641" s="8"/>
      <c r="U1641" s="8"/>
      <c r="W1641" s="8">
        <f t="shared" si="4439"/>
        <v>57.3</v>
      </c>
      <c r="X1641">
        <v>4860000</v>
      </c>
      <c r="Y1641">
        <f t="shared" si="4440"/>
        <v>1350</v>
      </c>
      <c r="Z1641" s="8">
        <v>0</v>
      </c>
      <c r="AA1641" s="8">
        <v>-13.8</v>
      </c>
      <c r="AB1641" s="8">
        <v>68.599999999999994</v>
      </c>
      <c r="AC1641" s="4"/>
      <c r="KL1641" s="84"/>
      <c r="KP1641" s="84"/>
      <c r="KS1641" s="74"/>
      <c r="KT1641" s="74"/>
      <c r="KU1641" s="16"/>
      <c r="KV1641" s="72"/>
      <c r="KW1641" s="72"/>
      <c r="KX1641" s="16"/>
      <c r="KZ1641" s="16"/>
      <c r="LA1641" s="16"/>
      <c r="LB1641" s="74"/>
      <c r="LC1641" s="74"/>
    </row>
    <row r="1642" spans="8:315" x14ac:dyDescent="0.35">
      <c r="H1642" s="4"/>
      <c r="J1642" s="8"/>
      <c r="K1642" s="8"/>
      <c r="L1642" s="8"/>
      <c r="M1642" s="8"/>
      <c r="O1642" s="8"/>
      <c r="P1642" s="8"/>
      <c r="R1642" s="8"/>
      <c r="S1642" s="8"/>
      <c r="T1642" s="8"/>
      <c r="U1642" s="8"/>
      <c r="W1642" s="8">
        <f t="shared" si="4439"/>
        <v>57.3</v>
      </c>
      <c r="X1642">
        <v>4863600</v>
      </c>
      <c r="Y1642">
        <f t="shared" si="4440"/>
        <v>1351</v>
      </c>
      <c r="Z1642" s="8">
        <v>1.7</v>
      </c>
      <c r="AA1642" s="8">
        <v>-14.4</v>
      </c>
      <c r="AB1642" s="8">
        <v>67.099999999999994</v>
      </c>
      <c r="AC1642" s="4"/>
      <c r="KL1642" s="84"/>
      <c r="KP1642" s="84"/>
      <c r="KS1642" s="74"/>
      <c r="KT1642" s="74"/>
      <c r="KU1642" s="16"/>
      <c r="KV1642" s="72"/>
      <c r="KW1642" s="72"/>
      <c r="KX1642" s="16"/>
      <c r="KZ1642" s="16"/>
      <c r="LA1642" s="16"/>
      <c r="LB1642" s="74"/>
      <c r="LC1642" s="74"/>
    </row>
    <row r="1643" spans="8:315" x14ac:dyDescent="0.35">
      <c r="H1643" s="4"/>
      <c r="J1643" s="8"/>
      <c r="K1643" s="8"/>
      <c r="L1643" s="8"/>
      <c r="M1643" s="8"/>
      <c r="O1643" s="8"/>
      <c r="P1643" s="8"/>
      <c r="R1643" s="8"/>
      <c r="S1643" s="8"/>
      <c r="T1643" s="8"/>
      <c r="U1643" s="8"/>
      <c r="W1643" s="8">
        <f t="shared" si="4439"/>
        <v>57.3</v>
      </c>
      <c r="X1643">
        <v>4867200</v>
      </c>
      <c r="Y1643">
        <f t="shared" si="4440"/>
        <v>1352</v>
      </c>
      <c r="Z1643" s="8">
        <v>83.9</v>
      </c>
      <c r="AA1643" s="8">
        <v>-14.7</v>
      </c>
      <c r="AB1643" s="8">
        <v>68.7</v>
      </c>
      <c r="AC1643" s="4"/>
      <c r="KL1643" s="84"/>
      <c r="KP1643" s="84"/>
      <c r="KS1643" s="74"/>
      <c r="KT1643" s="74"/>
      <c r="KU1643" s="16"/>
      <c r="KV1643" s="72"/>
      <c r="KW1643" s="72"/>
      <c r="KX1643" s="16"/>
      <c r="KZ1643" s="16"/>
      <c r="LA1643" s="16"/>
      <c r="LB1643" s="74"/>
      <c r="LC1643" s="74"/>
    </row>
    <row r="1644" spans="8:315" x14ac:dyDescent="0.35">
      <c r="H1644" s="4"/>
      <c r="J1644" s="8"/>
      <c r="K1644" s="8"/>
      <c r="L1644" s="8"/>
      <c r="M1644" s="8"/>
      <c r="O1644" s="8"/>
      <c r="P1644" s="8"/>
      <c r="R1644" s="8"/>
      <c r="S1644" s="8"/>
      <c r="T1644" s="8"/>
      <c r="U1644" s="8"/>
      <c r="W1644" s="8">
        <f t="shared" si="4439"/>
        <v>57.4</v>
      </c>
      <c r="X1644">
        <v>4870800</v>
      </c>
      <c r="Y1644">
        <f t="shared" si="4440"/>
        <v>1353</v>
      </c>
      <c r="Z1644" s="8">
        <v>274.7</v>
      </c>
      <c r="AA1644" s="8">
        <v>-14.6</v>
      </c>
      <c r="AB1644" s="8">
        <v>65.3</v>
      </c>
      <c r="AC1644" s="4"/>
      <c r="KL1644" s="84"/>
      <c r="KP1644" s="84"/>
      <c r="KS1644" s="74"/>
      <c r="KT1644" s="74"/>
      <c r="KU1644" s="16"/>
      <c r="KV1644" s="72"/>
      <c r="KW1644" s="72"/>
      <c r="KX1644" s="16"/>
      <c r="KZ1644" s="16"/>
      <c r="LA1644" s="16"/>
      <c r="LB1644" s="74"/>
      <c r="LC1644" s="74"/>
    </row>
    <row r="1645" spans="8:315" x14ac:dyDescent="0.35">
      <c r="H1645" s="4"/>
      <c r="J1645" s="8"/>
      <c r="K1645" s="8"/>
      <c r="L1645" s="8"/>
      <c r="M1645" s="8"/>
      <c r="O1645" s="8"/>
      <c r="P1645" s="8"/>
      <c r="R1645" s="8"/>
      <c r="S1645" s="8"/>
      <c r="T1645" s="8"/>
      <c r="U1645" s="8"/>
      <c r="W1645" s="8">
        <f t="shared" si="4439"/>
        <v>57.4</v>
      </c>
      <c r="X1645">
        <v>4874400</v>
      </c>
      <c r="Y1645">
        <f t="shared" si="4440"/>
        <v>1354</v>
      </c>
      <c r="Z1645" s="8">
        <v>456.9</v>
      </c>
      <c r="AA1645" s="8">
        <v>-13.9</v>
      </c>
      <c r="AB1645" s="8">
        <v>62.4</v>
      </c>
      <c r="AC1645" s="4"/>
      <c r="KL1645" s="84"/>
      <c r="KP1645" s="84"/>
      <c r="KS1645" s="74"/>
      <c r="KT1645" s="74"/>
      <c r="KU1645" s="16"/>
      <c r="KV1645" s="72"/>
      <c r="KW1645" s="72"/>
      <c r="KX1645" s="16"/>
      <c r="KZ1645" s="16"/>
      <c r="LA1645" s="16"/>
      <c r="LB1645" s="74"/>
      <c r="LC1645" s="74"/>
    </row>
    <row r="1646" spans="8:315" x14ac:dyDescent="0.35">
      <c r="H1646" s="4"/>
      <c r="J1646" s="8"/>
      <c r="K1646" s="8"/>
      <c r="L1646" s="8"/>
      <c r="M1646" s="8"/>
      <c r="O1646" s="8"/>
      <c r="P1646" s="8"/>
      <c r="R1646" s="8"/>
      <c r="S1646" s="8"/>
      <c r="T1646" s="8"/>
      <c r="U1646" s="8"/>
      <c r="W1646" s="8">
        <f t="shared" si="4439"/>
        <v>57.5</v>
      </c>
      <c r="X1646">
        <v>4878000</v>
      </c>
      <c r="Y1646">
        <f t="shared" si="4440"/>
        <v>1355</v>
      </c>
      <c r="Z1646" s="8">
        <v>590</v>
      </c>
      <c r="AA1646" s="8">
        <v>-12.9</v>
      </c>
      <c r="AB1646" s="8">
        <v>62.5</v>
      </c>
      <c r="AC1646" s="4"/>
      <c r="KL1646" s="84"/>
      <c r="KP1646" s="84"/>
      <c r="KS1646" s="74"/>
      <c r="KT1646" s="74"/>
      <c r="KU1646" s="16"/>
      <c r="KV1646" s="72"/>
      <c r="KW1646" s="72"/>
      <c r="KX1646" s="16"/>
      <c r="KZ1646" s="16"/>
      <c r="LA1646" s="16"/>
      <c r="LB1646" s="74"/>
      <c r="LC1646" s="74"/>
    </row>
    <row r="1647" spans="8:315" x14ac:dyDescent="0.35">
      <c r="H1647" s="4"/>
      <c r="J1647" s="8"/>
      <c r="K1647" s="8"/>
      <c r="L1647" s="8"/>
      <c r="M1647" s="8"/>
      <c r="O1647" s="8"/>
      <c r="P1647" s="8"/>
      <c r="R1647" s="8"/>
      <c r="S1647" s="8"/>
      <c r="T1647" s="8"/>
      <c r="U1647" s="8"/>
      <c r="W1647" s="8">
        <f t="shared" si="4439"/>
        <v>57.5</v>
      </c>
      <c r="X1647">
        <v>4881600</v>
      </c>
      <c r="Y1647">
        <f t="shared" si="4440"/>
        <v>1356</v>
      </c>
      <c r="Z1647" s="8">
        <v>666.4</v>
      </c>
      <c r="AA1647" s="8">
        <v>-11.9</v>
      </c>
      <c r="AB1647" s="8">
        <v>60.4</v>
      </c>
      <c r="AC1647" s="4"/>
      <c r="KL1647" s="84"/>
      <c r="KP1647" s="84"/>
      <c r="KS1647" s="74"/>
      <c r="KT1647" s="74"/>
      <c r="KU1647" s="16"/>
      <c r="KV1647" s="72"/>
      <c r="KW1647" s="72"/>
      <c r="KX1647" s="16"/>
      <c r="KZ1647" s="16"/>
      <c r="LA1647" s="16"/>
      <c r="LB1647" s="74"/>
      <c r="LC1647" s="74"/>
    </row>
    <row r="1648" spans="8:315" x14ac:dyDescent="0.35">
      <c r="H1648" s="4"/>
      <c r="J1648" s="8"/>
      <c r="K1648" s="8"/>
      <c r="L1648" s="8"/>
      <c r="M1648" s="8"/>
      <c r="O1648" s="8"/>
      <c r="P1648" s="8"/>
      <c r="R1648" s="8"/>
      <c r="S1648" s="8"/>
      <c r="T1648" s="8"/>
      <c r="U1648" s="8"/>
      <c r="W1648" s="8">
        <f t="shared" si="4439"/>
        <v>57.5</v>
      </c>
      <c r="X1648">
        <v>4885200</v>
      </c>
      <c r="Y1648">
        <f t="shared" si="4440"/>
        <v>1357</v>
      </c>
      <c r="Z1648" s="8">
        <v>681.9</v>
      </c>
      <c r="AA1648" s="8">
        <v>-10.9</v>
      </c>
      <c r="AB1648" s="8">
        <v>60.5</v>
      </c>
      <c r="AC1648" s="4"/>
      <c r="KL1648" s="84"/>
      <c r="KP1648" s="84"/>
      <c r="KS1648" s="74"/>
      <c r="KT1648" s="74"/>
      <c r="KU1648" s="16"/>
      <c r="KV1648" s="72"/>
      <c r="KW1648" s="72"/>
      <c r="KX1648" s="16"/>
      <c r="KZ1648" s="16"/>
      <c r="LA1648" s="16"/>
      <c r="LB1648" s="74"/>
      <c r="LC1648" s="74"/>
    </row>
    <row r="1649" spans="8:315" x14ac:dyDescent="0.35">
      <c r="H1649" s="4"/>
      <c r="J1649" s="8"/>
      <c r="K1649" s="8"/>
      <c r="L1649" s="8"/>
      <c r="M1649" s="8"/>
      <c r="O1649" s="8"/>
      <c r="P1649" s="8"/>
      <c r="R1649" s="8"/>
      <c r="S1649" s="8"/>
      <c r="T1649" s="8"/>
      <c r="U1649" s="8"/>
      <c r="W1649" s="8">
        <f t="shared" si="4439"/>
        <v>57.6</v>
      </c>
      <c r="X1649">
        <v>4888800</v>
      </c>
      <c r="Y1649">
        <f t="shared" si="4440"/>
        <v>1358</v>
      </c>
      <c r="Z1649" s="8">
        <v>634.20000000000005</v>
      </c>
      <c r="AA1649" s="8">
        <v>-10.4</v>
      </c>
      <c r="AB1649" s="8">
        <v>61.2</v>
      </c>
      <c r="AC1649" s="4"/>
      <c r="KL1649" s="84"/>
      <c r="KP1649" s="84"/>
      <c r="KS1649" s="74"/>
      <c r="KT1649" s="74"/>
      <c r="KU1649" s="16"/>
      <c r="KV1649" s="72"/>
      <c r="KW1649" s="72"/>
      <c r="KX1649" s="16"/>
      <c r="KZ1649" s="16"/>
      <c r="LA1649" s="16"/>
      <c r="LB1649" s="74"/>
      <c r="LC1649" s="74"/>
    </row>
    <row r="1650" spans="8:315" x14ac:dyDescent="0.35">
      <c r="H1650" s="4"/>
      <c r="J1650" s="8"/>
      <c r="K1650" s="8"/>
      <c r="L1650" s="8"/>
      <c r="M1650" s="8"/>
      <c r="O1650" s="8"/>
      <c r="P1650" s="8"/>
      <c r="R1650" s="8"/>
      <c r="S1650" s="8"/>
      <c r="T1650" s="8"/>
      <c r="U1650" s="8"/>
      <c r="W1650" s="8">
        <f t="shared" si="4439"/>
        <v>57.6</v>
      </c>
      <c r="X1650">
        <v>4892400</v>
      </c>
      <c r="Y1650">
        <f t="shared" si="4440"/>
        <v>1359</v>
      </c>
      <c r="Z1650" s="8">
        <v>529.20000000000005</v>
      </c>
      <c r="AA1650" s="8">
        <v>-10.1</v>
      </c>
      <c r="AB1650" s="8">
        <v>58.7</v>
      </c>
      <c r="AC1650" s="4"/>
      <c r="KL1650" s="84"/>
      <c r="KP1650" s="84"/>
      <c r="KS1650" s="74"/>
      <c r="KT1650" s="74"/>
      <c r="KU1650" s="16"/>
      <c r="KV1650" s="72"/>
      <c r="KW1650" s="72"/>
      <c r="KX1650" s="16"/>
      <c r="KZ1650" s="16"/>
      <c r="LA1650" s="16"/>
      <c r="LB1650" s="74"/>
      <c r="LC1650" s="74"/>
    </row>
    <row r="1651" spans="8:315" x14ac:dyDescent="0.35">
      <c r="H1651" s="4"/>
      <c r="J1651" s="8"/>
      <c r="K1651" s="8"/>
      <c r="L1651" s="8"/>
      <c r="M1651" s="8"/>
      <c r="O1651" s="8"/>
      <c r="P1651" s="8"/>
      <c r="R1651" s="8"/>
      <c r="S1651" s="8"/>
      <c r="T1651" s="8"/>
      <c r="U1651" s="8"/>
      <c r="W1651" s="8">
        <f t="shared" si="4439"/>
        <v>57.7</v>
      </c>
      <c r="X1651">
        <v>4896000</v>
      </c>
      <c r="Y1651">
        <f t="shared" si="4440"/>
        <v>1360</v>
      </c>
      <c r="Z1651" s="8">
        <v>373.1</v>
      </c>
      <c r="AA1651" s="8">
        <v>-9.5</v>
      </c>
      <c r="AB1651" s="8">
        <v>55.5</v>
      </c>
      <c r="AC1651" s="4"/>
      <c r="KL1651" s="84"/>
      <c r="KP1651" s="84"/>
      <c r="KS1651" s="74"/>
      <c r="KT1651" s="74"/>
      <c r="KU1651" s="16"/>
      <c r="KV1651" s="72"/>
      <c r="KW1651" s="72"/>
      <c r="KX1651" s="16"/>
      <c r="KZ1651" s="16"/>
      <c r="LA1651" s="16"/>
      <c r="LB1651" s="74"/>
      <c r="LC1651" s="74"/>
    </row>
    <row r="1652" spans="8:315" x14ac:dyDescent="0.35">
      <c r="H1652" s="4"/>
      <c r="J1652" s="8"/>
      <c r="K1652" s="8"/>
      <c r="L1652" s="8"/>
      <c r="M1652" s="8"/>
      <c r="O1652" s="8"/>
      <c r="P1652" s="8"/>
      <c r="R1652" s="8"/>
      <c r="S1652" s="8"/>
      <c r="T1652" s="8"/>
      <c r="U1652" s="8"/>
      <c r="W1652" s="8">
        <f t="shared" si="4439"/>
        <v>57.7</v>
      </c>
      <c r="X1652">
        <v>4899600</v>
      </c>
      <c r="Y1652">
        <f t="shared" si="4440"/>
        <v>1361</v>
      </c>
      <c r="Z1652" s="8">
        <v>184.4</v>
      </c>
      <c r="AA1652" s="8">
        <v>-9.1999999999999993</v>
      </c>
      <c r="AB1652" s="8">
        <v>55.3</v>
      </c>
      <c r="AC1652" s="4"/>
      <c r="KL1652" s="84"/>
      <c r="KP1652" s="84"/>
      <c r="KS1652" s="74"/>
      <c r="KT1652" s="74"/>
      <c r="KU1652" s="16"/>
      <c r="KV1652" s="72"/>
      <c r="KW1652" s="72"/>
      <c r="KX1652" s="16"/>
      <c r="KZ1652" s="16"/>
      <c r="LA1652" s="16"/>
      <c r="LB1652" s="74"/>
      <c r="LC1652" s="74"/>
    </row>
    <row r="1653" spans="8:315" x14ac:dyDescent="0.35">
      <c r="H1653" s="4"/>
      <c r="J1653" s="8"/>
      <c r="K1653" s="8"/>
      <c r="L1653" s="8"/>
      <c r="M1653" s="8"/>
      <c r="O1653" s="8"/>
      <c r="P1653" s="8"/>
      <c r="R1653" s="8"/>
      <c r="S1653" s="8"/>
      <c r="T1653" s="8"/>
      <c r="U1653" s="8"/>
      <c r="W1653" s="8">
        <f t="shared" si="4439"/>
        <v>57.8</v>
      </c>
      <c r="X1653">
        <v>4903200</v>
      </c>
      <c r="Y1653">
        <f t="shared" si="4440"/>
        <v>1362</v>
      </c>
      <c r="Z1653" s="8">
        <v>20.6</v>
      </c>
      <c r="AA1653" s="8">
        <v>-9.3000000000000007</v>
      </c>
      <c r="AB1653" s="8">
        <v>55.5</v>
      </c>
      <c r="AC1653" s="4"/>
      <c r="KL1653" s="84"/>
      <c r="KP1653" s="84"/>
      <c r="KS1653" s="74"/>
      <c r="KT1653" s="74"/>
      <c r="KU1653" s="16"/>
      <c r="KV1653" s="72"/>
      <c r="KW1653" s="72"/>
      <c r="KX1653" s="16"/>
      <c r="KZ1653" s="16"/>
      <c r="LA1653" s="16"/>
      <c r="LB1653" s="74"/>
      <c r="LC1653" s="74"/>
    </row>
    <row r="1654" spans="8:315" x14ac:dyDescent="0.35">
      <c r="H1654" s="4"/>
      <c r="J1654" s="8"/>
      <c r="K1654" s="8"/>
      <c r="L1654" s="8"/>
      <c r="M1654" s="8"/>
      <c r="O1654" s="8"/>
      <c r="P1654" s="8"/>
      <c r="R1654" s="8"/>
      <c r="S1654" s="8"/>
      <c r="T1654" s="8"/>
      <c r="U1654" s="8"/>
      <c r="W1654" s="8">
        <f t="shared" si="4439"/>
        <v>57.8</v>
      </c>
      <c r="X1654">
        <v>4906800</v>
      </c>
      <c r="Y1654">
        <f t="shared" si="4440"/>
        <v>1363</v>
      </c>
      <c r="Z1654" s="8">
        <v>0</v>
      </c>
      <c r="AA1654" s="8">
        <v>-9.6999999999999993</v>
      </c>
      <c r="AB1654" s="8">
        <v>57.5</v>
      </c>
      <c r="AC1654" s="4"/>
      <c r="KL1654" s="84"/>
      <c r="KP1654" s="84"/>
      <c r="KS1654" s="74"/>
      <c r="KT1654" s="74"/>
      <c r="KU1654" s="16"/>
      <c r="KV1654" s="72"/>
      <c r="KW1654" s="72"/>
      <c r="KX1654" s="16"/>
      <c r="KZ1654" s="16"/>
      <c r="LA1654" s="16"/>
      <c r="LB1654" s="74"/>
      <c r="LC1654" s="74"/>
    </row>
    <row r="1655" spans="8:315" x14ac:dyDescent="0.35">
      <c r="H1655" s="4"/>
      <c r="J1655" s="8"/>
      <c r="K1655" s="8"/>
      <c r="L1655" s="8"/>
      <c r="M1655" s="8"/>
      <c r="O1655" s="8"/>
      <c r="P1655" s="8"/>
      <c r="R1655" s="8"/>
      <c r="S1655" s="8"/>
      <c r="T1655" s="8"/>
      <c r="U1655" s="8"/>
      <c r="W1655" s="8">
        <f t="shared" si="4439"/>
        <v>57.8</v>
      </c>
      <c r="X1655">
        <v>4910400</v>
      </c>
      <c r="Y1655">
        <f t="shared" si="4440"/>
        <v>1364</v>
      </c>
      <c r="Z1655" s="8">
        <v>0</v>
      </c>
      <c r="AA1655" s="8">
        <v>-10.4</v>
      </c>
      <c r="AB1655" s="8">
        <v>61.5</v>
      </c>
      <c r="AC1655" s="4"/>
      <c r="KL1655" s="84"/>
      <c r="KP1655" s="84"/>
      <c r="KS1655" s="74"/>
      <c r="KT1655" s="74"/>
      <c r="KU1655" s="16"/>
      <c r="KV1655" s="72"/>
      <c r="KW1655" s="72"/>
      <c r="KX1655" s="16"/>
      <c r="KZ1655" s="16"/>
      <c r="LA1655" s="16"/>
      <c r="LB1655" s="74"/>
      <c r="LC1655" s="74"/>
    </row>
    <row r="1656" spans="8:315" x14ac:dyDescent="0.35">
      <c r="H1656" s="4"/>
      <c r="J1656" s="8"/>
      <c r="K1656" s="8"/>
      <c r="L1656" s="8"/>
      <c r="M1656" s="8"/>
      <c r="O1656" s="8"/>
      <c r="P1656" s="8"/>
      <c r="R1656" s="8"/>
      <c r="S1656" s="8"/>
      <c r="T1656" s="8"/>
      <c r="U1656" s="8"/>
      <c r="W1656" s="8">
        <f t="shared" si="4439"/>
        <v>57.9</v>
      </c>
      <c r="X1656">
        <v>4914000</v>
      </c>
      <c r="Y1656">
        <f t="shared" si="4440"/>
        <v>1365</v>
      </c>
      <c r="Z1656" s="8">
        <v>0</v>
      </c>
      <c r="AA1656" s="8">
        <v>-10.9</v>
      </c>
      <c r="AB1656" s="8">
        <v>62.4</v>
      </c>
      <c r="AC1656" s="4"/>
      <c r="KL1656" s="84"/>
      <c r="KP1656" s="84"/>
      <c r="KS1656" s="74"/>
      <c r="KT1656" s="74"/>
      <c r="KU1656" s="16"/>
      <c r="KV1656" s="72"/>
      <c r="KW1656" s="72"/>
      <c r="KX1656" s="16"/>
      <c r="KZ1656" s="16"/>
      <c r="LA1656" s="16"/>
      <c r="LB1656" s="74"/>
      <c r="LC1656" s="74"/>
    </row>
    <row r="1657" spans="8:315" x14ac:dyDescent="0.35">
      <c r="H1657" s="4"/>
      <c r="J1657" s="8"/>
      <c r="K1657" s="8"/>
      <c r="L1657" s="8"/>
      <c r="M1657" s="8"/>
      <c r="O1657" s="8"/>
      <c r="P1657" s="8"/>
      <c r="R1657" s="8"/>
      <c r="S1657" s="8"/>
      <c r="T1657" s="8"/>
      <c r="U1657" s="8"/>
      <c r="W1657" s="8">
        <f t="shared" si="4439"/>
        <v>57.9</v>
      </c>
      <c r="X1657">
        <v>4917600</v>
      </c>
      <c r="Y1657">
        <f t="shared" si="4440"/>
        <v>1366</v>
      </c>
      <c r="Z1657" s="8">
        <v>0</v>
      </c>
      <c r="AA1657" s="8">
        <v>-11.5</v>
      </c>
      <c r="AB1657" s="8">
        <v>66.8</v>
      </c>
      <c r="AC1657" s="4"/>
      <c r="KL1657" s="84"/>
      <c r="KP1657" s="84"/>
      <c r="KS1657" s="74"/>
      <c r="KT1657" s="74"/>
      <c r="KU1657" s="16"/>
      <c r="KV1657" s="72"/>
      <c r="KW1657" s="72"/>
      <c r="KX1657" s="16"/>
      <c r="KZ1657" s="16"/>
      <c r="LA1657" s="16"/>
      <c r="LB1657" s="74"/>
      <c r="LC1657" s="74"/>
    </row>
    <row r="1658" spans="8:315" x14ac:dyDescent="0.35">
      <c r="H1658" s="4"/>
      <c r="J1658" s="8"/>
      <c r="K1658" s="8"/>
      <c r="L1658" s="8"/>
      <c r="M1658" s="8"/>
      <c r="O1658" s="8"/>
      <c r="P1658" s="8"/>
      <c r="R1658" s="8"/>
      <c r="S1658" s="8"/>
      <c r="T1658" s="8"/>
      <c r="U1658" s="8"/>
      <c r="W1658" s="8">
        <f t="shared" si="4439"/>
        <v>58</v>
      </c>
      <c r="X1658">
        <v>4921200</v>
      </c>
      <c r="Y1658">
        <f t="shared" si="4440"/>
        <v>1367</v>
      </c>
      <c r="Z1658" s="8">
        <v>0</v>
      </c>
      <c r="AA1658" s="8">
        <v>-13.6</v>
      </c>
      <c r="AB1658" s="8">
        <v>76.5</v>
      </c>
      <c r="AC1658" s="4"/>
      <c r="KL1658" s="84"/>
      <c r="KP1658" s="84"/>
      <c r="KS1658" s="74"/>
      <c r="KT1658" s="74"/>
      <c r="KU1658" s="16"/>
      <c r="KV1658" s="72"/>
      <c r="KW1658" s="72"/>
      <c r="KX1658" s="16"/>
      <c r="KZ1658" s="16"/>
      <c r="LA1658" s="16"/>
      <c r="LB1658" s="74"/>
      <c r="LC1658" s="74"/>
    </row>
    <row r="1659" spans="8:315" x14ac:dyDescent="0.35">
      <c r="H1659" s="4"/>
      <c r="J1659" s="8"/>
      <c r="K1659" s="8"/>
      <c r="L1659" s="8"/>
      <c r="M1659" s="8"/>
      <c r="O1659" s="8"/>
      <c r="P1659" s="8"/>
      <c r="R1659" s="8"/>
      <c r="S1659" s="8"/>
      <c r="T1659" s="8"/>
      <c r="U1659" s="8"/>
      <c r="W1659" s="8">
        <f t="shared" si="4439"/>
        <v>58</v>
      </c>
      <c r="X1659">
        <v>4924800</v>
      </c>
      <c r="Y1659">
        <f t="shared" si="4440"/>
        <v>1368</v>
      </c>
      <c r="Z1659" s="8">
        <v>0</v>
      </c>
      <c r="AA1659" s="8">
        <v>-14.2</v>
      </c>
      <c r="AB1659" s="8">
        <v>77.7</v>
      </c>
      <c r="AC1659" s="4"/>
      <c r="KL1659" s="84"/>
      <c r="KP1659" s="84"/>
      <c r="KS1659" s="74"/>
      <c r="KT1659" s="74"/>
      <c r="KU1659" s="16"/>
      <c r="KV1659" s="72"/>
      <c r="KW1659" s="72"/>
      <c r="KX1659" s="16"/>
      <c r="KZ1659" s="16"/>
      <c r="LA1659" s="16"/>
      <c r="LB1659" s="74"/>
      <c r="LC1659" s="74"/>
    </row>
    <row r="1660" spans="8:315" x14ac:dyDescent="0.35">
      <c r="H1660" s="4"/>
      <c r="J1660" s="8"/>
      <c r="K1660" s="8"/>
      <c r="L1660" s="8"/>
      <c r="M1660" s="8"/>
      <c r="O1660" s="8"/>
      <c r="P1660" s="8"/>
      <c r="R1660" s="8"/>
      <c r="S1660" s="8"/>
      <c r="T1660" s="8"/>
      <c r="U1660" s="8"/>
      <c r="W1660" s="8">
        <f t="shared" si="4439"/>
        <v>58</v>
      </c>
      <c r="X1660">
        <v>4928400</v>
      </c>
      <c r="Y1660">
        <f t="shared" si="4440"/>
        <v>1369</v>
      </c>
      <c r="Z1660" s="8">
        <v>0</v>
      </c>
      <c r="AA1660" s="8">
        <v>-15.1</v>
      </c>
      <c r="AB1660" s="8">
        <v>83.7</v>
      </c>
      <c r="AC1660" s="4"/>
      <c r="KL1660" s="84"/>
      <c r="KP1660" s="84"/>
      <c r="KS1660" s="74"/>
      <c r="KT1660" s="74"/>
      <c r="KU1660" s="16"/>
      <c r="KV1660" s="72"/>
      <c r="KW1660" s="72"/>
      <c r="KX1660" s="16"/>
      <c r="KZ1660" s="16"/>
      <c r="LA1660" s="16"/>
      <c r="LB1660" s="74"/>
      <c r="LC1660" s="74"/>
    </row>
    <row r="1661" spans="8:315" x14ac:dyDescent="0.35">
      <c r="H1661" s="4"/>
      <c r="J1661" s="8"/>
      <c r="K1661" s="8"/>
      <c r="L1661" s="8"/>
      <c r="M1661" s="8"/>
      <c r="O1661" s="8"/>
      <c r="P1661" s="8"/>
      <c r="R1661" s="8"/>
      <c r="S1661" s="8"/>
      <c r="T1661" s="8"/>
      <c r="U1661" s="8"/>
      <c r="W1661" s="8">
        <f t="shared" si="4439"/>
        <v>58.1</v>
      </c>
      <c r="X1661">
        <v>4932000</v>
      </c>
      <c r="Y1661">
        <f t="shared" si="4440"/>
        <v>1370</v>
      </c>
      <c r="Z1661" s="8">
        <v>0</v>
      </c>
      <c r="AA1661" s="8">
        <v>-14.9</v>
      </c>
      <c r="AB1661" s="8">
        <v>86.7</v>
      </c>
      <c r="AC1661" s="4"/>
      <c r="KL1661" s="84"/>
      <c r="KP1661" s="84"/>
      <c r="KS1661" s="74"/>
      <c r="KT1661" s="74"/>
      <c r="KU1661" s="16"/>
      <c r="KV1661" s="72"/>
      <c r="KW1661" s="72"/>
      <c r="KX1661" s="16"/>
      <c r="KZ1661" s="16"/>
      <c r="LA1661" s="16"/>
      <c r="LB1661" s="74"/>
      <c r="LC1661" s="74"/>
    </row>
    <row r="1662" spans="8:315" x14ac:dyDescent="0.35">
      <c r="H1662" s="4"/>
      <c r="J1662" s="8"/>
      <c r="K1662" s="8"/>
      <c r="L1662" s="8"/>
      <c r="M1662" s="8"/>
      <c r="O1662" s="8"/>
      <c r="P1662" s="8"/>
      <c r="R1662" s="8"/>
      <c r="S1662" s="8"/>
      <c r="T1662" s="8"/>
      <c r="U1662" s="8"/>
      <c r="W1662" s="8">
        <f t="shared" si="4439"/>
        <v>58.1</v>
      </c>
      <c r="X1662">
        <v>4935600</v>
      </c>
      <c r="Y1662">
        <f t="shared" si="4440"/>
        <v>1371</v>
      </c>
      <c r="Z1662" s="8">
        <v>0</v>
      </c>
      <c r="AA1662" s="8">
        <v>-15.7</v>
      </c>
      <c r="AB1662" s="8">
        <v>89.1</v>
      </c>
      <c r="AC1662" s="4"/>
      <c r="KL1662" s="84"/>
      <c r="KP1662" s="84"/>
      <c r="KS1662" s="74"/>
      <c r="KT1662" s="74"/>
      <c r="KU1662" s="16"/>
      <c r="KV1662" s="72"/>
      <c r="KW1662" s="72"/>
      <c r="KX1662" s="16"/>
      <c r="KZ1662" s="16"/>
      <c r="LA1662" s="16"/>
      <c r="LB1662" s="74"/>
      <c r="LC1662" s="74"/>
    </row>
    <row r="1663" spans="8:315" x14ac:dyDescent="0.35">
      <c r="H1663" s="4"/>
      <c r="J1663" s="8"/>
      <c r="K1663" s="8"/>
      <c r="L1663" s="8"/>
      <c r="M1663" s="8"/>
      <c r="O1663" s="8"/>
      <c r="P1663" s="8"/>
      <c r="R1663" s="8"/>
      <c r="S1663" s="8"/>
      <c r="T1663" s="8"/>
      <c r="U1663" s="8"/>
      <c r="W1663" s="8">
        <f t="shared" si="4439"/>
        <v>58.2</v>
      </c>
      <c r="X1663">
        <v>4939200</v>
      </c>
      <c r="Y1663">
        <f t="shared" si="4440"/>
        <v>1372</v>
      </c>
      <c r="Z1663" s="8">
        <v>0</v>
      </c>
      <c r="AA1663" s="8">
        <v>-15.2</v>
      </c>
      <c r="AB1663" s="8">
        <v>85.7</v>
      </c>
      <c r="AC1663" s="4"/>
      <c r="KL1663" s="84"/>
      <c r="KP1663" s="84"/>
      <c r="KS1663" s="74"/>
      <c r="KT1663" s="74"/>
      <c r="KU1663" s="16"/>
      <c r="KV1663" s="72"/>
      <c r="KW1663" s="72"/>
      <c r="KX1663" s="16"/>
      <c r="KZ1663" s="16"/>
      <c r="LA1663" s="16"/>
      <c r="LB1663" s="74"/>
      <c r="LC1663" s="74"/>
    </row>
    <row r="1664" spans="8:315" x14ac:dyDescent="0.35">
      <c r="H1664" s="4"/>
      <c r="J1664" s="8"/>
      <c r="K1664" s="8"/>
      <c r="L1664" s="8"/>
      <c r="M1664" s="8"/>
      <c r="O1664" s="8"/>
      <c r="P1664" s="8"/>
      <c r="R1664" s="8"/>
      <c r="S1664" s="8"/>
      <c r="T1664" s="8"/>
      <c r="U1664" s="8"/>
      <c r="W1664" s="8">
        <f t="shared" si="4439"/>
        <v>58.2</v>
      </c>
      <c r="X1664">
        <v>4942800</v>
      </c>
      <c r="Y1664">
        <f t="shared" si="4440"/>
        <v>1373</v>
      </c>
      <c r="Z1664" s="8">
        <v>0</v>
      </c>
      <c r="AA1664" s="8">
        <v>-14.4</v>
      </c>
      <c r="AB1664" s="8">
        <v>83.7</v>
      </c>
      <c r="AC1664" s="4"/>
      <c r="KL1664" s="84"/>
      <c r="KP1664" s="84"/>
      <c r="KS1664" s="74"/>
      <c r="KT1664" s="74"/>
      <c r="KU1664" s="16"/>
      <c r="KV1664" s="72"/>
      <c r="KW1664" s="72"/>
      <c r="KX1664" s="16"/>
      <c r="KZ1664" s="16"/>
      <c r="LA1664" s="16"/>
      <c r="LB1664" s="74"/>
      <c r="LC1664" s="74"/>
    </row>
    <row r="1665" spans="8:315" x14ac:dyDescent="0.35">
      <c r="H1665" s="4"/>
      <c r="J1665" s="8"/>
      <c r="K1665" s="8"/>
      <c r="L1665" s="8"/>
      <c r="M1665" s="8"/>
      <c r="O1665" s="8"/>
      <c r="P1665" s="8"/>
      <c r="R1665" s="8"/>
      <c r="S1665" s="8"/>
      <c r="T1665" s="8"/>
      <c r="U1665" s="8"/>
      <c r="W1665" s="8">
        <f t="shared" si="4439"/>
        <v>58.3</v>
      </c>
      <c r="X1665">
        <v>4946400</v>
      </c>
      <c r="Y1665">
        <f t="shared" si="4440"/>
        <v>1374</v>
      </c>
      <c r="Z1665" s="8">
        <v>0</v>
      </c>
      <c r="AA1665" s="8">
        <v>-13</v>
      </c>
      <c r="AB1665" s="8">
        <v>78.900000000000006</v>
      </c>
      <c r="AC1665" s="4"/>
      <c r="KL1665" s="84"/>
      <c r="KP1665" s="84"/>
      <c r="KS1665" s="74"/>
      <c r="KT1665" s="74"/>
      <c r="KU1665" s="16"/>
      <c r="KV1665" s="72"/>
      <c r="KW1665" s="72"/>
      <c r="KX1665" s="16"/>
      <c r="KZ1665" s="16"/>
      <c r="LA1665" s="16"/>
      <c r="LB1665" s="74"/>
      <c r="LC1665" s="74"/>
    </row>
    <row r="1666" spans="8:315" x14ac:dyDescent="0.35">
      <c r="H1666" s="4"/>
      <c r="J1666" s="8"/>
      <c r="K1666" s="8"/>
      <c r="L1666" s="8"/>
      <c r="M1666" s="8"/>
      <c r="O1666" s="8"/>
      <c r="P1666" s="8"/>
      <c r="R1666" s="8"/>
      <c r="S1666" s="8"/>
      <c r="T1666" s="8"/>
      <c r="U1666" s="8"/>
      <c r="W1666" s="8">
        <f t="shared" si="4439"/>
        <v>58.3</v>
      </c>
      <c r="X1666">
        <v>4950000</v>
      </c>
      <c r="Y1666">
        <f t="shared" si="4440"/>
        <v>1375</v>
      </c>
      <c r="Z1666" s="8">
        <v>3.1</v>
      </c>
      <c r="AA1666" s="8">
        <v>-11.7</v>
      </c>
      <c r="AB1666" s="8">
        <v>81.400000000000006</v>
      </c>
      <c r="AC1666" s="4"/>
      <c r="KL1666" s="84"/>
      <c r="KP1666" s="84"/>
      <c r="KS1666" s="74"/>
      <c r="KT1666" s="74"/>
      <c r="KU1666" s="16"/>
      <c r="KV1666" s="72"/>
      <c r="KW1666" s="72"/>
      <c r="KX1666" s="16"/>
      <c r="KZ1666" s="16"/>
      <c r="LA1666" s="16"/>
      <c r="LB1666" s="74"/>
      <c r="LC1666" s="74"/>
    </row>
    <row r="1667" spans="8:315" x14ac:dyDescent="0.35">
      <c r="H1667" s="4"/>
      <c r="J1667" s="8"/>
      <c r="K1667" s="8"/>
      <c r="L1667" s="8"/>
      <c r="M1667" s="8"/>
      <c r="O1667" s="8"/>
      <c r="P1667" s="8"/>
      <c r="R1667" s="8"/>
      <c r="S1667" s="8"/>
      <c r="T1667" s="8"/>
      <c r="U1667" s="8"/>
      <c r="W1667" s="8">
        <f t="shared" si="4439"/>
        <v>58.3</v>
      </c>
      <c r="X1667">
        <v>4953600</v>
      </c>
      <c r="Y1667">
        <f t="shared" si="4440"/>
        <v>1376</v>
      </c>
      <c r="Z1667" s="8">
        <v>35.299999999999997</v>
      </c>
      <c r="AA1667" s="8">
        <v>-9.9</v>
      </c>
      <c r="AB1667" s="8">
        <v>80.099999999999994</v>
      </c>
      <c r="AC1667" s="4"/>
      <c r="KL1667" s="84"/>
      <c r="KP1667" s="84"/>
      <c r="KS1667" s="74"/>
      <c r="KT1667" s="74"/>
      <c r="KU1667" s="16"/>
      <c r="KV1667" s="72"/>
      <c r="KW1667" s="72"/>
      <c r="KX1667" s="16"/>
      <c r="KZ1667" s="16"/>
      <c r="LA1667" s="16"/>
      <c r="LB1667" s="74"/>
      <c r="LC1667" s="74"/>
    </row>
    <row r="1668" spans="8:315" x14ac:dyDescent="0.35">
      <c r="H1668" s="4"/>
      <c r="J1668" s="8"/>
      <c r="K1668" s="8"/>
      <c r="L1668" s="8"/>
      <c r="M1668" s="8"/>
      <c r="O1668" s="8"/>
      <c r="P1668" s="8"/>
      <c r="R1668" s="8"/>
      <c r="S1668" s="8"/>
      <c r="T1668" s="8"/>
      <c r="U1668" s="8"/>
      <c r="W1668" s="8">
        <f t="shared" si="4439"/>
        <v>58.4</v>
      </c>
      <c r="X1668">
        <v>4957200</v>
      </c>
      <c r="Y1668">
        <f t="shared" si="4440"/>
        <v>1377</v>
      </c>
      <c r="Z1668" s="8">
        <v>73.900000000000006</v>
      </c>
      <c r="AA1668" s="8">
        <v>-8.1</v>
      </c>
      <c r="AB1668" s="8">
        <v>79.8</v>
      </c>
      <c r="AC1668" s="4"/>
      <c r="KL1668" s="84"/>
      <c r="KP1668" s="84"/>
      <c r="KS1668" s="74"/>
      <c r="KT1668" s="74"/>
      <c r="KU1668" s="16"/>
      <c r="KV1668" s="72"/>
      <c r="KW1668" s="72"/>
      <c r="KX1668" s="16"/>
      <c r="KZ1668" s="16"/>
      <c r="LA1668" s="16"/>
      <c r="LB1668" s="74"/>
      <c r="LC1668" s="74"/>
    </row>
    <row r="1669" spans="8:315" x14ac:dyDescent="0.35">
      <c r="H1669" s="4"/>
      <c r="J1669" s="8"/>
      <c r="K1669" s="8"/>
      <c r="L1669" s="8"/>
      <c r="M1669" s="8"/>
      <c r="O1669" s="8"/>
      <c r="P1669" s="8"/>
      <c r="R1669" s="8"/>
      <c r="S1669" s="8"/>
      <c r="T1669" s="8"/>
      <c r="U1669" s="8"/>
      <c r="W1669" s="8">
        <f t="shared" si="4439"/>
        <v>58.4</v>
      </c>
      <c r="X1669">
        <v>4960800</v>
      </c>
      <c r="Y1669">
        <f t="shared" si="4440"/>
        <v>1378</v>
      </c>
      <c r="Z1669" s="8">
        <v>261.7</v>
      </c>
      <c r="AA1669" s="8">
        <v>-6.6</v>
      </c>
      <c r="AB1669" s="8">
        <v>77.8</v>
      </c>
      <c r="AC1669" s="4"/>
      <c r="KL1669" s="84"/>
      <c r="KP1669" s="84"/>
      <c r="KS1669" s="74"/>
      <c r="KT1669" s="74"/>
      <c r="KU1669" s="16"/>
      <c r="KV1669" s="72"/>
      <c r="KW1669" s="72"/>
      <c r="KX1669" s="16"/>
      <c r="KZ1669" s="16"/>
      <c r="LA1669" s="16"/>
      <c r="LB1669" s="74"/>
      <c r="LC1669" s="74"/>
    </row>
    <row r="1670" spans="8:315" x14ac:dyDescent="0.35">
      <c r="H1670" s="4"/>
      <c r="J1670" s="8"/>
      <c r="K1670" s="8"/>
      <c r="L1670" s="8"/>
      <c r="M1670" s="8"/>
      <c r="O1670" s="8"/>
      <c r="P1670" s="8"/>
      <c r="R1670" s="8"/>
      <c r="S1670" s="8"/>
      <c r="T1670" s="8"/>
      <c r="U1670" s="8"/>
      <c r="W1670" s="8">
        <f t="shared" si="4439"/>
        <v>58.5</v>
      </c>
      <c r="X1670">
        <v>4964400</v>
      </c>
      <c r="Y1670">
        <f t="shared" si="4440"/>
        <v>1379</v>
      </c>
      <c r="Z1670" s="8">
        <v>575</v>
      </c>
      <c r="AA1670" s="8">
        <v>-3.3</v>
      </c>
      <c r="AB1670" s="8">
        <v>73</v>
      </c>
      <c r="AC1670" s="4"/>
      <c r="KL1670" s="84"/>
      <c r="KP1670" s="84"/>
      <c r="KS1670" s="74"/>
      <c r="KT1670" s="74"/>
      <c r="KU1670" s="16"/>
      <c r="KV1670" s="72"/>
      <c r="KW1670" s="72"/>
      <c r="KX1670" s="16"/>
      <c r="KZ1670" s="16"/>
      <c r="LA1670" s="16"/>
      <c r="LB1670" s="74"/>
      <c r="LC1670" s="74"/>
    </row>
    <row r="1671" spans="8:315" x14ac:dyDescent="0.35">
      <c r="H1671" s="4"/>
      <c r="J1671" s="8"/>
      <c r="K1671" s="8"/>
      <c r="L1671" s="8"/>
      <c r="M1671" s="8"/>
      <c r="O1671" s="8"/>
      <c r="P1671" s="8"/>
      <c r="R1671" s="8"/>
      <c r="S1671" s="8"/>
      <c r="T1671" s="8"/>
      <c r="U1671" s="8"/>
      <c r="W1671" s="8">
        <f t="shared" si="4439"/>
        <v>58.5</v>
      </c>
      <c r="X1671">
        <v>4968000</v>
      </c>
      <c r="Y1671">
        <f t="shared" si="4440"/>
        <v>1380</v>
      </c>
      <c r="Z1671" s="8">
        <v>459.7</v>
      </c>
      <c r="AA1671" s="8">
        <v>-1.4</v>
      </c>
      <c r="AB1671" s="8">
        <v>67.599999999999994</v>
      </c>
      <c r="AC1671" s="4"/>
      <c r="KL1671" s="84"/>
      <c r="KP1671" s="84"/>
      <c r="KS1671" s="74"/>
      <c r="KT1671" s="74"/>
      <c r="KU1671" s="16"/>
      <c r="KV1671" s="72"/>
      <c r="KW1671" s="72"/>
      <c r="KX1671" s="16"/>
      <c r="KZ1671" s="16"/>
      <c r="LA1671" s="16"/>
      <c r="LB1671" s="74"/>
      <c r="LC1671" s="74"/>
    </row>
    <row r="1672" spans="8:315" x14ac:dyDescent="0.35">
      <c r="H1672" s="4"/>
      <c r="J1672" s="8"/>
      <c r="K1672" s="8"/>
      <c r="L1672" s="8"/>
      <c r="M1672" s="8"/>
      <c r="O1672" s="8"/>
      <c r="P1672" s="8"/>
      <c r="R1672" s="8"/>
      <c r="S1672" s="8"/>
      <c r="T1672" s="8"/>
      <c r="U1672" s="8"/>
      <c r="W1672" s="8">
        <f t="shared" si="4439"/>
        <v>58.5</v>
      </c>
      <c r="X1672">
        <v>4971600</v>
      </c>
      <c r="Y1672">
        <f t="shared" si="4440"/>
        <v>1381</v>
      </c>
      <c r="Z1672" s="8">
        <v>340.3</v>
      </c>
      <c r="AA1672" s="8">
        <v>-0.8</v>
      </c>
      <c r="AB1672" s="8">
        <v>65.8</v>
      </c>
      <c r="AC1672" s="4"/>
      <c r="KL1672" s="84"/>
      <c r="KP1672" s="84"/>
      <c r="KS1672" s="74"/>
      <c r="KT1672" s="74"/>
      <c r="KU1672" s="16"/>
      <c r="KV1672" s="72"/>
      <c r="KW1672" s="72"/>
      <c r="KX1672" s="16"/>
      <c r="KZ1672" s="16"/>
      <c r="LA1672" s="16"/>
      <c r="LB1672" s="74"/>
      <c r="LC1672" s="74"/>
    </row>
    <row r="1673" spans="8:315" x14ac:dyDescent="0.35">
      <c r="H1673" s="4"/>
      <c r="J1673" s="8"/>
      <c r="K1673" s="8"/>
      <c r="L1673" s="8"/>
      <c r="M1673" s="8"/>
      <c r="O1673" s="8"/>
      <c r="P1673" s="8"/>
      <c r="R1673" s="8"/>
      <c r="S1673" s="8"/>
      <c r="T1673" s="8"/>
      <c r="U1673" s="8"/>
      <c r="W1673" s="8">
        <f t="shared" si="4439"/>
        <v>58.6</v>
      </c>
      <c r="X1673">
        <v>4975200</v>
      </c>
      <c r="Y1673">
        <f t="shared" si="4440"/>
        <v>1382</v>
      </c>
      <c r="Z1673" s="8">
        <v>262.2</v>
      </c>
      <c r="AA1673" s="8">
        <v>-0.1</v>
      </c>
      <c r="AB1673" s="8">
        <v>66.8</v>
      </c>
      <c r="AC1673" s="4"/>
      <c r="KL1673" s="84"/>
      <c r="KP1673" s="84"/>
      <c r="KS1673" s="74"/>
      <c r="KT1673" s="74"/>
      <c r="KU1673" s="16"/>
      <c r="KV1673" s="72"/>
      <c r="KW1673" s="72"/>
      <c r="KX1673" s="16"/>
      <c r="KZ1673" s="16"/>
      <c r="LA1673" s="16"/>
      <c r="LB1673" s="74"/>
      <c r="LC1673" s="74"/>
    </row>
    <row r="1674" spans="8:315" x14ac:dyDescent="0.35">
      <c r="H1674" s="4"/>
      <c r="J1674" s="8"/>
      <c r="K1674" s="8"/>
      <c r="L1674" s="8"/>
      <c r="M1674" s="8"/>
      <c r="O1674" s="8"/>
      <c r="P1674" s="8"/>
      <c r="R1674" s="8"/>
      <c r="S1674" s="8"/>
      <c r="T1674" s="8"/>
      <c r="U1674" s="8"/>
      <c r="W1674" s="8">
        <f t="shared" si="4439"/>
        <v>58.6</v>
      </c>
      <c r="X1674">
        <v>4978800</v>
      </c>
      <c r="Y1674">
        <f t="shared" si="4440"/>
        <v>1383</v>
      </c>
      <c r="Z1674" s="8">
        <v>270.8</v>
      </c>
      <c r="AA1674" s="8">
        <v>0.5</v>
      </c>
      <c r="AB1674" s="8">
        <v>66.400000000000006</v>
      </c>
      <c r="AC1674" s="4"/>
      <c r="KL1674" s="84"/>
      <c r="KP1674" s="84"/>
      <c r="KS1674" s="74"/>
      <c r="KT1674" s="74"/>
      <c r="KU1674" s="16"/>
      <c r="KV1674" s="72"/>
      <c r="KW1674" s="72"/>
      <c r="KX1674" s="16"/>
      <c r="KZ1674" s="16"/>
      <c r="LA1674" s="16"/>
      <c r="LB1674" s="74"/>
      <c r="LC1674" s="74"/>
    </row>
    <row r="1675" spans="8:315" x14ac:dyDescent="0.35">
      <c r="H1675" s="4"/>
      <c r="J1675" s="8"/>
      <c r="K1675" s="8"/>
      <c r="L1675" s="8"/>
      <c r="M1675" s="8"/>
      <c r="O1675" s="8"/>
      <c r="P1675" s="8"/>
      <c r="R1675" s="8"/>
      <c r="S1675" s="8"/>
      <c r="T1675" s="8"/>
      <c r="U1675" s="8"/>
      <c r="W1675" s="8">
        <f t="shared" si="4439"/>
        <v>58.7</v>
      </c>
      <c r="X1675">
        <v>4982400</v>
      </c>
      <c r="Y1675">
        <f t="shared" si="4440"/>
        <v>1384</v>
      </c>
      <c r="Z1675" s="8">
        <v>130.6</v>
      </c>
      <c r="AA1675" s="8">
        <v>1.1000000000000001</v>
      </c>
      <c r="AB1675" s="8">
        <v>66.099999999999994</v>
      </c>
      <c r="AC1675" s="4"/>
      <c r="KL1675" s="84"/>
      <c r="KP1675" s="84"/>
      <c r="KS1675" s="74"/>
      <c r="KT1675" s="74"/>
      <c r="KU1675" s="16"/>
      <c r="KV1675" s="72"/>
      <c r="KW1675" s="72"/>
      <c r="KX1675" s="16"/>
      <c r="KZ1675" s="16"/>
      <c r="LA1675" s="16"/>
      <c r="LB1675" s="74"/>
      <c r="LC1675" s="74"/>
    </row>
    <row r="1676" spans="8:315" x14ac:dyDescent="0.35">
      <c r="H1676" s="4"/>
      <c r="J1676" s="8"/>
      <c r="K1676" s="8"/>
      <c r="L1676" s="8"/>
      <c r="M1676" s="8"/>
      <c r="O1676" s="8"/>
      <c r="P1676" s="8"/>
      <c r="R1676" s="8"/>
      <c r="S1676" s="8"/>
      <c r="T1676" s="8"/>
      <c r="U1676" s="8"/>
      <c r="W1676" s="8">
        <f t="shared" si="4439"/>
        <v>58.7</v>
      </c>
      <c r="X1676">
        <v>4986000</v>
      </c>
      <c r="Y1676">
        <f t="shared" si="4440"/>
        <v>1385</v>
      </c>
      <c r="Z1676" s="8">
        <v>31.9</v>
      </c>
      <c r="AA1676" s="8">
        <v>1.3</v>
      </c>
      <c r="AB1676" s="8">
        <v>70.3</v>
      </c>
      <c r="AC1676" s="4"/>
      <c r="KL1676" s="84"/>
      <c r="KP1676" s="84"/>
      <c r="KS1676" s="74"/>
      <c r="KT1676" s="74"/>
      <c r="KU1676" s="16"/>
      <c r="KV1676" s="72"/>
      <c r="KW1676" s="72"/>
      <c r="KX1676" s="16"/>
      <c r="KZ1676" s="16"/>
      <c r="LA1676" s="16"/>
      <c r="LB1676" s="74"/>
      <c r="LC1676" s="74"/>
    </row>
    <row r="1677" spans="8:315" x14ac:dyDescent="0.35">
      <c r="H1677" s="4"/>
      <c r="J1677" s="8"/>
      <c r="K1677" s="8"/>
      <c r="L1677" s="8"/>
      <c r="M1677" s="8"/>
      <c r="O1677" s="8"/>
      <c r="P1677" s="8"/>
      <c r="R1677" s="8"/>
      <c r="S1677" s="8"/>
      <c r="T1677" s="8"/>
      <c r="U1677" s="8"/>
      <c r="W1677" s="8">
        <f t="shared" si="4439"/>
        <v>58.8</v>
      </c>
      <c r="X1677">
        <v>4989600</v>
      </c>
      <c r="Y1677">
        <f t="shared" si="4440"/>
        <v>1386</v>
      </c>
      <c r="Z1677" s="8">
        <v>6.1</v>
      </c>
      <c r="AA1677" s="8">
        <v>1.3</v>
      </c>
      <c r="AB1677" s="8">
        <v>72.3</v>
      </c>
      <c r="AC1677" s="4"/>
      <c r="KL1677" s="84"/>
      <c r="KP1677" s="84"/>
      <c r="KS1677" s="74"/>
      <c r="KT1677" s="74"/>
      <c r="KU1677" s="16"/>
      <c r="KV1677" s="72"/>
      <c r="KW1677" s="72"/>
      <c r="KX1677" s="16"/>
      <c r="KZ1677" s="16"/>
      <c r="LA1677" s="16"/>
      <c r="LB1677" s="74"/>
      <c r="LC1677" s="74"/>
    </row>
    <row r="1678" spans="8:315" x14ac:dyDescent="0.35">
      <c r="H1678" s="4"/>
      <c r="J1678" s="8"/>
      <c r="K1678" s="8"/>
      <c r="L1678" s="8"/>
      <c r="M1678" s="8"/>
      <c r="O1678" s="8"/>
      <c r="P1678" s="8"/>
      <c r="R1678" s="8"/>
      <c r="S1678" s="8"/>
      <c r="T1678" s="8"/>
      <c r="U1678" s="8"/>
      <c r="W1678" s="8">
        <f t="shared" si="4439"/>
        <v>58.8</v>
      </c>
      <c r="X1678">
        <v>4993200</v>
      </c>
      <c r="Y1678">
        <f t="shared" si="4440"/>
        <v>1387</v>
      </c>
      <c r="Z1678" s="8">
        <v>0</v>
      </c>
      <c r="AA1678" s="8">
        <v>1.7</v>
      </c>
      <c r="AB1678" s="8">
        <v>72.599999999999994</v>
      </c>
      <c r="AC1678" s="4"/>
      <c r="KL1678" s="84"/>
      <c r="KP1678" s="84"/>
      <c r="KS1678" s="74"/>
      <c r="KT1678" s="74"/>
      <c r="KU1678" s="16"/>
      <c r="KV1678" s="72"/>
      <c r="KW1678" s="72"/>
      <c r="KX1678" s="16"/>
      <c r="KZ1678" s="16"/>
      <c r="LA1678" s="16"/>
      <c r="LB1678" s="74"/>
      <c r="LC1678" s="74"/>
    </row>
    <row r="1679" spans="8:315" x14ac:dyDescent="0.35">
      <c r="H1679" s="4"/>
      <c r="J1679" s="8"/>
      <c r="K1679" s="8"/>
      <c r="L1679" s="8"/>
      <c r="M1679" s="8"/>
      <c r="O1679" s="8"/>
      <c r="P1679" s="8"/>
      <c r="R1679" s="8"/>
      <c r="S1679" s="8"/>
      <c r="T1679" s="8"/>
      <c r="U1679" s="8"/>
      <c r="W1679" s="8">
        <f t="shared" si="4439"/>
        <v>58.8</v>
      </c>
      <c r="X1679">
        <v>4996800</v>
      </c>
      <c r="Y1679">
        <f t="shared" si="4440"/>
        <v>1388</v>
      </c>
      <c r="Z1679" s="8">
        <v>0</v>
      </c>
      <c r="AA1679" s="8">
        <v>2</v>
      </c>
      <c r="AB1679" s="8">
        <v>74.8</v>
      </c>
      <c r="AC1679" s="4"/>
      <c r="KL1679" s="84"/>
      <c r="KP1679" s="84"/>
      <c r="KS1679" s="74"/>
      <c r="KT1679" s="74"/>
      <c r="KU1679" s="16"/>
      <c r="KV1679" s="72"/>
      <c r="KW1679" s="72"/>
      <c r="KX1679" s="16"/>
      <c r="KZ1679" s="16"/>
      <c r="LA1679" s="16"/>
      <c r="LB1679" s="74"/>
      <c r="LC1679" s="74"/>
    </row>
    <row r="1680" spans="8:315" x14ac:dyDescent="0.35">
      <c r="H1680" s="4"/>
      <c r="J1680" s="8"/>
      <c r="K1680" s="8"/>
      <c r="L1680" s="8"/>
      <c r="M1680" s="8"/>
      <c r="O1680" s="8"/>
      <c r="P1680" s="8"/>
      <c r="R1680" s="8"/>
      <c r="S1680" s="8"/>
      <c r="T1680" s="8"/>
      <c r="U1680" s="8"/>
      <c r="W1680" s="8">
        <f t="shared" si="4439"/>
        <v>58.9</v>
      </c>
      <c r="X1680">
        <v>5000400</v>
      </c>
      <c r="Y1680">
        <f t="shared" si="4440"/>
        <v>1389</v>
      </c>
      <c r="Z1680" s="8">
        <v>0</v>
      </c>
      <c r="AA1680" s="8">
        <v>2.2000000000000002</v>
      </c>
      <c r="AB1680" s="8">
        <v>76</v>
      </c>
      <c r="AC1680" s="4"/>
      <c r="KL1680" s="84"/>
      <c r="KP1680" s="84"/>
      <c r="KS1680" s="74"/>
      <c r="KT1680" s="74"/>
      <c r="KU1680" s="16"/>
      <c r="KV1680" s="72"/>
      <c r="KW1680" s="72"/>
      <c r="KX1680" s="16"/>
      <c r="KZ1680" s="16"/>
      <c r="LA1680" s="16"/>
      <c r="LB1680" s="74"/>
      <c r="LC1680" s="74"/>
    </row>
    <row r="1681" spans="8:315" x14ac:dyDescent="0.35">
      <c r="H1681" s="4"/>
      <c r="J1681" s="8"/>
      <c r="K1681" s="8"/>
      <c r="L1681" s="8"/>
      <c r="M1681" s="8"/>
      <c r="O1681" s="8"/>
      <c r="P1681" s="8"/>
      <c r="R1681" s="8"/>
      <c r="S1681" s="8"/>
      <c r="T1681" s="8"/>
      <c r="U1681" s="8"/>
      <c r="W1681" s="8">
        <f t="shared" si="4439"/>
        <v>58.9</v>
      </c>
      <c r="X1681">
        <v>5004000</v>
      </c>
      <c r="Y1681">
        <f t="shared" si="4440"/>
        <v>1390</v>
      </c>
      <c r="Z1681" s="8">
        <v>0</v>
      </c>
      <c r="AA1681" s="8">
        <v>2.2999999999999998</v>
      </c>
      <c r="AB1681" s="8">
        <v>77.400000000000006</v>
      </c>
      <c r="AC1681" s="4"/>
      <c r="KL1681" s="84"/>
      <c r="KP1681" s="84"/>
      <c r="KS1681" s="74"/>
      <c r="KT1681" s="74"/>
      <c r="KU1681" s="16"/>
      <c r="KV1681" s="72"/>
      <c r="KW1681" s="72"/>
      <c r="KX1681" s="16"/>
      <c r="KZ1681" s="16"/>
      <c r="LA1681" s="16"/>
      <c r="LB1681" s="74"/>
      <c r="LC1681" s="74"/>
    </row>
    <row r="1682" spans="8:315" x14ac:dyDescent="0.35">
      <c r="H1682" s="4"/>
      <c r="J1682" s="8"/>
      <c r="K1682" s="8"/>
      <c r="L1682" s="8"/>
      <c r="M1682" s="8"/>
      <c r="O1682" s="8"/>
      <c r="P1682" s="8"/>
      <c r="R1682" s="8"/>
      <c r="S1682" s="8"/>
      <c r="T1682" s="8"/>
      <c r="U1682" s="8"/>
      <c r="W1682" s="8">
        <f t="shared" si="4439"/>
        <v>59</v>
      </c>
      <c r="X1682">
        <v>5007600</v>
      </c>
      <c r="Y1682">
        <f t="shared" si="4440"/>
        <v>1391</v>
      </c>
      <c r="Z1682" s="8">
        <v>0</v>
      </c>
      <c r="AA1682" s="8">
        <v>2.2999999999999998</v>
      </c>
      <c r="AB1682" s="8">
        <v>77.5</v>
      </c>
      <c r="AC1682" s="4"/>
      <c r="KL1682" s="84"/>
      <c r="KP1682" s="84"/>
      <c r="KS1682" s="74"/>
      <c r="KT1682" s="74"/>
      <c r="KU1682" s="16"/>
      <c r="KV1682" s="72"/>
      <c r="KW1682" s="72"/>
      <c r="KX1682" s="16"/>
      <c r="KZ1682" s="16"/>
      <c r="LA1682" s="16"/>
      <c r="LB1682" s="74"/>
      <c r="LC1682" s="74"/>
    </row>
    <row r="1683" spans="8:315" x14ac:dyDescent="0.35">
      <c r="H1683" s="4"/>
      <c r="J1683" s="8"/>
      <c r="K1683" s="8"/>
      <c r="L1683" s="8"/>
      <c r="M1683" s="8"/>
      <c r="O1683" s="8"/>
      <c r="P1683" s="8"/>
      <c r="R1683" s="8"/>
      <c r="S1683" s="8"/>
      <c r="T1683" s="8"/>
      <c r="U1683" s="8"/>
      <c r="W1683" s="8">
        <f t="shared" si="4439"/>
        <v>59</v>
      </c>
      <c r="X1683">
        <v>5011200</v>
      </c>
      <c r="Y1683">
        <f t="shared" si="4440"/>
        <v>1392</v>
      </c>
      <c r="Z1683" s="8">
        <v>0</v>
      </c>
      <c r="AA1683" s="8">
        <v>2.2999999999999998</v>
      </c>
      <c r="AB1683" s="8">
        <v>78.099999999999994</v>
      </c>
      <c r="AC1683" s="4"/>
      <c r="KL1683" s="84"/>
      <c r="KP1683" s="84"/>
      <c r="KS1683" s="74"/>
      <c r="KT1683" s="74"/>
      <c r="KU1683" s="16"/>
      <c r="KV1683" s="72"/>
      <c r="KW1683" s="72"/>
      <c r="KX1683" s="16"/>
      <c r="KZ1683" s="16"/>
      <c r="LA1683" s="16"/>
      <c r="LB1683" s="74"/>
      <c r="LC1683" s="74"/>
    </row>
    <row r="1684" spans="8:315" x14ac:dyDescent="0.35">
      <c r="H1684" s="4"/>
      <c r="J1684" s="8"/>
      <c r="K1684" s="8"/>
      <c r="L1684" s="8"/>
      <c r="M1684" s="8"/>
      <c r="O1684" s="8"/>
      <c r="P1684" s="8"/>
      <c r="R1684" s="8"/>
      <c r="S1684" s="8"/>
      <c r="T1684" s="8"/>
      <c r="U1684" s="8"/>
      <c r="W1684" s="8">
        <f t="shared" si="4439"/>
        <v>59</v>
      </c>
      <c r="X1684">
        <v>5014800</v>
      </c>
      <c r="Y1684">
        <f t="shared" si="4440"/>
        <v>1393</v>
      </c>
      <c r="Z1684" s="8">
        <v>0</v>
      </c>
      <c r="AA1684" s="8">
        <v>2.4</v>
      </c>
      <c r="AB1684" s="8">
        <v>77.8</v>
      </c>
      <c r="AC1684" s="4"/>
      <c r="KL1684" s="84"/>
      <c r="KP1684" s="84"/>
      <c r="KS1684" s="74"/>
      <c r="KT1684" s="74"/>
      <c r="KU1684" s="16"/>
      <c r="KV1684" s="72"/>
      <c r="KW1684" s="72"/>
      <c r="KX1684" s="16"/>
      <c r="KZ1684" s="16"/>
      <c r="LA1684" s="16"/>
      <c r="LB1684" s="74"/>
      <c r="LC1684" s="74"/>
    </row>
    <row r="1685" spans="8:315" x14ac:dyDescent="0.35">
      <c r="H1685" s="4"/>
      <c r="J1685" s="8"/>
      <c r="K1685" s="8"/>
      <c r="L1685" s="8"/>
      <c r="M1685" s="8"/>
      <c r="O1685" s="8"/>
      <c r="P1685" s="8"/>
      <c r="R1685" s="8"/>
      <c r="S1685" s="8"/>
      <c r="T1685" s="8"/>
      <c r="U1685" s="8"/>
      <c r="W1685" s="8">
        <f t="shared" si="4439"/>
        <v>59.1</v>
      </c>
      <c r="X1685">
        <v>5018400</v>
      </c>
      <c r="Y1685">
        <f t="shared" si="4440"/>
        <v>1394</v>
      </c>
      <c r="Z1685" s="8">
        <v>0</v>
      </c>
      <c r="AA1685" s="8">
        <v>2.5</v>
      </c>
      <c r="AB1685" s="8">
        <v>80.8</v>
      </c>
      <c r="AC1685" s="4"/>
      <c r="KL1685" s="84"/>
      <c r="KP1685" s="84"/>
      <c r="KS1685" s="74"/>
      <c r="KT1685" s="74"/>
      <c r="KU1685" s="16"/>
      <c r="KV1685" s="72"/>
      <c r="KW1685" s="72"/>
      <c r="KX1685" s="16"/>
      <c r="KZ1685" s="16"/>
      <c r="LA1685" s="16"/>
      <c r="LB1685" s="74"/>
      <c r="LC1685" s="74"/>
    </row>
    <row r="1686" spans="8:315" x14ac:dyDescent="0.35">
      <c r="H1686" s="4"/>
      <c r="J1686" s="8"/>
      <c r="K1686" s="8"/>
      <c r="L1686" s="8"/>
      <c r="M1686" s="8"/>
      <c r="O1686" s="8"/>
      <c r="P1686" s="8"/>
      <c r="R1686" s="8"/>
      <c r="S1686" s="8"/>
      <c r="T1686" s="8"/>
      <c r="U1686" s="8"/>
      <c r="W1686" s="8">
        <f t="shared" si="4439"/>
        <v>59.1</v>
      </c>
      <c r="X1686">
        <v>5022000</v>
      </c>
      <c r="Y1686">
        <f t="shared" si="4440"/>
        <v>1395</v>
      </c>
      <c r="Z1686" s="8">
        <v>0</v>
      </c>
      <c r="AA1686" s="8">
        <v>-0.8</v>
      </c>
      <c r="AB1686" s="8">
        <v>76.599999999999994</v>
      </c>
      <c r="AC1686" s="4"/>
      <c r="KL1686" s="84"/>
      <c r="KP1686" s="84"/>
      <c r="KS1686" s="74"/>
      <c r="KT1686" s="74"/>
      <c r="KU1686" s="16"/>
      <c r="KV1686" s="72"/>
      <c r="KW1686" s="72"/>
      <c r="KX1686" s="16"/>
      <c r="KZ1686" s="16"/>
      <c r="LA1686" s="16"/>
      <c r="LB1686" s="74"/>
      <c r="LC1686" s="74"/>
    </row>
    <row r="1687" spans="8:315" x14ac:dyDescent="0.35">
      <c r="H1687" s="4"/>
      <c r="J1687" s="8"/>
      <c r="K1687" s="8"/>
      <c r="L1687" s="8"/>
      <c r="M1687" s="8"/>
      <c r="O1687" s="8"/>
      <c r="P1687" s="8"/>
      <c r="R1687" s="8"/>
      <c r="S1687" s="8"/>
      <c r="T1687" s="8"/>
      <c r="U1687" s="8"/>
      <c r="W1687" s="8">
        <f t="shared" si="4439"/>
        <v>59.2</v>
      </c>
      <c r="X1687">
        <v>5025600</v>
      </c>
      <c r="Y1687">
        <f t="shared" si="4440"/>
        <v>1396</v>
      </c>
      <c r="Z1687" s="8">
        <v>0</v>
      </c>
      <c r="AA1687" s="8">
        <v>-2.4</v>
      </c>
      <c r="AB1687" s="8">
        <v>70.7</v>
      </c>
      <c r="AC1687" s="4"/>
      <c r="KL1687" s="84"/>
      <c r="KP1687" s="84"/>
      <c r="KS1687" s="74"/>
      <c r="KT1687" s="74"/>
      <c r="KU1687" s="16"/>
      <c r="KV1687" s="72"/>
      <c r="KW1687" s="72"/>
      <c r="KX1687" s="16"/>
      <c r="KZ1687" s="16"/>
      <c r="LA1687" s="16"/>
      <c r="LB1687" s="74"/>
      <c r="LC1687" s="74"/>
    </row>
    <row r="1688" spans="8:315" x14ac:dyDescent="0.35">
      <c r="H1688" s="4"/>
      <c r="J1688" s="8"/>
      <c r="K1688" s="8"/>
      <c r="L1688" s="8"/>
      <c r="M1688" s="8"/>
      <c r="O1688" s="8"/>
      <c r="P1688" s="8"/>
      <c r="R1688" s="8"/>
      <c r="S1688" s="8"/>
      <c r="T1688" s="8"/>
      <c r="U1688" s="8"/>
      <c r="W1688" s="8">
        <f t="shared" si="4439"/>
        <v>59.2</v>
      </c>
      <c r="X1688">
        <v>5029200</v>
      </c>
      <c r="Y1688">
        <f t="shared" si="4440"/>
        <v>1397</v>
      </c>
      <c r="Z1688" s="8">
        <v>0</v>
      </c>
      <c r="AA1688" s="8">
        <v>-3.9</v>
      </c>
      <c r="AB1688" s="8">
        <v>62</v>
      </c>
      <c r="AC1688" s="4"/>
      <c r="KL1688" s="84"/>
      <c r="KP1688" s="84"/>
      <c r="KS1688" s="74"/>
      <c r="KT1688" s="74"/>
      <c r="KU1688" s="16"/>
      <c r="KV1688" s="72"/>
      <c r="KW1688" s="72"/>
      <c r="KX1688" s="16"/>
      <c r="KZ1688" s="16"/>
      <c r="LA1688" s="16"/>
      <c r="LB1688" s="74"/>
      <c r="LC1688" s="74"/>
    </row>
    <row r="1689" spans="8:315" x14ac:dyDescent="0.35">
      <c r="H1689" s="4"/>
      <c r="J1689" s="8"/>
      <c r="K1689" s="8"/>
      <c r="L1689" s="8"/>
      <c r="M1689" s="8"/>
      <c r="O1689" s="8"/>
      <c r="P1689" s="8"/>
      <c r="R1689" s="8"/>
      <c r="S1689" s="8"/>
      <c r="T1689" s="8"/>
      <c r="U1689" s="8"/>
      <c r="W1689" s="8">
        <f t="shared" si="4439"/>
        <v>59.3</v>
      </c>
      <c r="X1689">
        <v>5032800</v>
      </c>
      <c r="Y1689">
        <f t="shared" si="4440"/>
        <v>1398</v>
      </c>
      <c r="Z1689" s="8">
        <v>0</v>
      </c>
      <c r="AA1689" s="8">
        <v>-4.9000000000000004</v>
      </c>
      <c r="AB1689" s="8">
        <v>66.599999999999994</v>
      </c>
      <c r="AC1689" s="4"/>
      <c r="KL1689" s="84"/>
      <c r="KP1689" s="84"/>
      <c r="KS1689" s="74"/>
      <c r="KT1689" s="74"/>
      <c r="KU1689" s="16"/>
      <c r="KV1689" s="72"/>
      <c r="KW1689" s="72"/>
      <c r="KX1689" s="16"/>
      <c r="KZ1689" s="16"/>
      <c r="LA1689" s="16"/>
      <c r="LB1689" s="74"/>
      <c r="LC1689" s="74"/>
    </row>
    <row r="1690" spans="8:315" x14ac:dyDescent="0.35">
      <c r="H1690" s="4"/>
      <c r="J1690" s="8"/>
      <c r="K1690" s="8"/>
      <c r="L1690" s="8"/>
      <c r="M1690" s="8"/>
      <c r="O1690" s="8"/>
      <c r="P1690" s="8"/>
      <c r="R1690" s="8"/>
      <c r="S1690" s="8"/>
      <c r="T1690" s="8"/>
      <c r="U1690" s="8"/>
      <c r="W1690" s="8">
        <f t="shared" si="4439"/>
        <v>59.3</v>
      </c>
      <c r="X1690">
        <v>5036400</v>
      </c>
      <c r="Y1690">
        <f t="shared" si="4440"/>
        <v>1399</v>
      </c>
      <c r="Z1690" s="8">
        <v>0.6</v>
      </c>
      <c r="AA1690" s="8">
        <v>-5.5</v>
      </c>
      <c r="AB1690" s="8">
        <v>77.2</v>
      </c>
      <c r="AC1690" s="4"/>
      <c r="KL1690" s="84"/>
      <c r="KP1690" s="84"/>
      <c r="KS1690" s="74"/>
      <c r="KT1690" s="74"/>
      <c r="KU1690" s="16"/>
      <c r="KV1690" s="72"/>
      <c r="KW1690" s="72"/>
      <c r="KX1690" s="16"/>
      <c r="KZ1690" s="16"/>
      <c r="LA1690" s="16"/>
      <c r="LB1690" s="74"/>
      <c r="LC1690" s="74"/>
    </row>
    <row r="1691" spans="8:315" x14ac:dyDescent="0.35">
      <c r="H1691" s="4"/>
      <c r="J1691" s="8"/>
      <c r="K1691" s="8"/>
      <c r="L1691" s="8"/>
      <c r="M1691" s="8"/>
      <c r="O1691" s="8"/>
      <c r="P1691" s="8"/>
      <c r="R1691" s="8"/>
      <c r="S1691" s="8"/>
      <c r="T1691" s="8"/>
      <c r="U1691" s="8"/>
      <c r="W1691" s="8">
        <f t="shared" si="4439"/>
        <v>59.3</v>
      </c>
      <c r="X1691">
        <v>5040000</v>
      </c>
      <c r="Y1691">
        <f t="shared" si="4440"/>
        <v>1400</v>
      </c>
      <c r="Z1691" s="8">
        <v>24.7</v>
      </c>
      <c r="AA1691" s="8">
        <v>-6.6</v>
      </c>
      <c r="AB1691" s="8">
        <v>88.3</v>
      </c>
      <c r="AC1691" s="4"/>
      <c r="KL1691" s="84"/>
      <c r="KP1691" s="84"/>
      <c r="KS1691" s="74"/>
      <c r="KT1691" s="74"/>
      <c r="KU1691" s="16"/>
      <c r="KV1691" s="72"/>
      <c r="KW1691" s="72"/>
      <c r="KX1691" s="16"/>
      <c r="KZ1691" s="16"/>
      <c r="LA1691" s="16"/>
      <c r="LB1691" s="74"/>
      <c r="LC1691" s="74"/>
    </row>
    <row r="1692" spans="8:315" x14ac:dyDescent="0.35">
      <c r="H1692" s="4"/>
      <c r="J1692" s="8"/>
      <c r="K1692" s="8"/>
      <c r="L1692" s="8"/>
      <c r="M1692" s="8"/>
      <c r="O1692" s="8"/>
      <c r="P1692" s="8"/>
      <c r="R1692" s="8"/>
      <c r="S1692" s="8"/>
      <c r="T1692" s="8"/>
      <c r="U1692" s="8"/>
      <c r="W1692" s="8">
        <f t="shared" si="4439"/>
        <v>59.4</v>
      </c>
      <c r="X1692">
        <v>5043600</v>
      </c>
      <c r="Y1692">
        <f t="shared" si="4440"/>
        <v>1401</v>
      </c>
      <c r="Z1692" s="8">
        <v>72.8</v>
      </c>
      <c r="AA1692" s="8">
        <v>-7.3</v>
      </c>
      <c r="AB1692" s="8">
        <v>86.6</v>
      </c>
      <c r="AC1692" s="4"/>
      <c r="KL1692" s="84"/>
      <c r="KP1692" s="84"/>
      <c r="KS1692" s="74"/>
      <c r="KT1692" s="74"/>
      <c r="KU1692" s="16"/>
      <c r="KV1692" s="72"/>
      <c r="KW1692" s="72"/>
      <c r="KX1692" s="16"/>
      <c r="KZ1692" s="16"/>
      <c r="LA1692" s="16"/>
      <c r="LB1692" s="74"/>
      <c r="LC1692" s="74"/>
    </row>
    <row r="1693" spans="8:315" x14ac:dyDescent="0.35">
      <c r="H1693" s="4"/>
      <c r="J1693" s="8"/>
      <c r="K1693" s="8"/>
      <c r="L1693" s="8"/>
      <c r="M1693" s="8"/>
      <c r="O1693" s="8"/>
      <c r="P1693" s="8"/>
      <c r="R1693" s="8"/>
      <c r="S1693" s="8"/>
      <c r="T1693" s="8"/>
      <c r="U1693" s="8"/>
      <c r="W1693" s="8">
        <f t="shared" si="4439"/>
        <v>59.4</v>
      </c>
      <c r="X1693">
        <v>5047200</v>
      </c>
      <c r="Y1693">
        <f t="shared" si="4440"/>
        <v>1402</v>
      </c>
      <c r="Z1693" s="8">
        <v>115</v>
      </c>
      <c r="AA1693" s="8">
        <v>-8.1</v>
      </c>
      <c r="AB1693" s="8">
        <v>83.9</v>
      </c>
      <c r="AC1693" s="4"/>
      <c r="KL1693" s="84"/>
      <c r="KP1693" s="84"/>
      <c r="KS1693" s="74"/>
      <c r="KT1693" s="74"/>
      <c r="KU1693" s="16"/>
      <c r="KV1693" s="72"/>
      <c r="KW1693" s="72"/>
      <c r="KX1693" s="16"/>
      <c r="KZ1693" s="16"/>
      <c r="LA1693" s="16"/>
      <c r="LB1693" s="74"/>
      <c r="LC1693" s="74"/>
    </row>
    <row r="1694" spans="8:315" x14ac:dyDescent="0.35">
      <c r="H1694" s="4"/>
      <c r="J1694" s="8"/>
      <c r="K1694" s="8"/>
      <c r="L1694" s="8"/>
      <c r="M1694" s="8"/>
      <c r="O1694" s="8"/>
      <c r="P1694" s="8"/>
      <c r="R1694" s="8"/>
      <c r="S1694" s="8"/>
      <c r="T1694" s="8"/>
      <c r="U1694" s="8"/>
      <c r="W1694" s="8">
        <f t="shared" si="4439"/>
        <v>59.5</v>
      </c>
      <c r="X1694">
        <v>5050800</v>
      </c>
      <c r="Y1694">
        <f t="shared" si="4440"/>
        <v>1403</v>
      </c>
      <c r="Z1694" s="8">
        <v>191.9</v>
      </c>
      <c r="AA1694" s="8">
        <v>-8.4</v>
      </c>
      <c r="AB1694" s="8">
        <v>77.599999999999994</v>
      </c>
      <c r="AC1694" s="4"/>
      <c r="KL1694" s="84"/>
      <c r="KP1694" s="84"/>
      <c r="KS1694" s="74"/>
      <c r="KT1694" s="74"/>
      <c r="KU1694" s="16"/>
      <c r="KV1694" s="72"/>
      <c r="KW1694" s="72"/>
      <c r="KX1694" s="16"/>
      <c r="KZ1694" s="16"/>
      <c r="LA1694" s="16"/>
      <c r="LB1694" s="74"/>
      <c r="LC1694" s="74"/>
    </row>
    <row r="1695" spans="8:315" x14ac:dyDescent="0.35">
      <c r="H1695" s="4"/>
      <c r="J1695" s="8"/>
      <c r="K1695" s="8"/>
      <c r="L1695" s="8"/>
      <c r="M1695" s="8"/>
      <c r="O1695" s="8"/>
      <c r="P1695" s="8"/>
      <c r="R1695" s="8"/>
      <c r="S1695" s="8"/>
      <c r="T1695" s="8"/>
      <c r="U1695" s="8"/>
      <c r="W1695" s="8">
        <f t="shared" si="4439"/>
        <v>59.5</v>
      </c>
      <c r="X1695">
        <v>5054400</v>
      </c>
      <c r="Y1695">
        <f t="shared" si="4440"/>
        <v>1404</v>
      </c>
      <c r="Z1695" s="8">
        <v>185</v>
      </c>
      <c r="AA1695" s="8">
        <v>-8.1</v>
      </c>
      <c r="AB1695" s="8">
        <v>77.599999999999994</v>
      </c>
      <c r="AC1695" s="4"/>
      <c r="KL1695" s="84"/>
      <c r="KP1695" s="84"/>
      <c r="KS1695" s="74"/>
      <c r="KT1695" s="74"/>
      <c r="KU1695" s="16"/>
      <c r="KV1695" s="72"/>
      <c r="KW1695" s="72"/>
      <c r="KX1695" s="16"/>
      <c r="KZ1695" s="16"/>
      <c r="LA1695" s="16"/>
      <c r="LB1695" s="74"/>
      <c r="LC1695" s="74"/>
    </row>
    <row r="1696" spans="8:315" x14ac:dyDescent="0.35">
      <c r="H1696" s="4"/>
      <c r="J1696" s="8"/>
      <c r="K1696" s="8"/>
      <c r="L1696" s="8"/>
      <c r="M1696" s="8"/>
      <c r="O1696" s="8"/>
      <c r="P1696" s="8"/>
      <c r="R1696" s="8"/>
      <c r="S1696" s="8"/>
      <c r="T1696" s="8"/>
      <c r="U1696" s="8"/>
      <c r="W1696" s="8">
        <f t="shared" si="4439"/>
        <v>59.5</v>
      </c>
      <c r="X1696">
        <v>5058000</v>
      </c>
      <c r="Y1696">
        <f t="shared" si="4440"/>
        <v>1405</v>
      </c>
      <c r="Z1696" s="8">
        <v>164.7</v>
      </c>
      <c r="AA1696" s="8">
        <v>-7.8</v>
      </c>
      <c r="AB1696" s="8">
        <v>77.8</v>
      </c>
      <c r="AC1696" s="4"/>
      <c r="KL1696" s="84"/>
      <c r="KP1696" s="84"/>
      <c r="KS1696" s="74"/>
      <c r="KT1696" s="74"/>
      <c r="KU1696" s="16"/>
      <c r="KV1696" s="72"/>
      <c r="KW1696" s="72"/>
      <c r="KX1696" s="16"/>
      <c r="KZ1696" s="16"/>
      <c r="LA1696" s="16"/>
      <c r="LB1696" s="74"/>
      <c r="LC1696" s="74"/>
    </row>
    <row r="1697" spans="8:315" x14ac:dyDescent="0.35">
      <c r="H1697" s="4"/>
      <c r="J1697" s="8"/>
      <c r="K1697" s="8"/>
      <c r="L1697" s="8"/>
      <c r="M1697" s="8"/>
      <c r="O1697" s="8"/>
      <c r="P1697" s="8"/>
      <c r="R1697" s="8"/>
      <c r="S1697" s="8"/>
      <c r="T1697" s="8"/>
      <c r="U1697" s="8"/>
      <c r="W1697" s="8">
        <f t="shared" si="4439"/>
        <v>59.6</v>
      </c>
      <c r="X1697">
        <v>5061600</v>
      </c>
      <c r="Y1697">
        <f t="shared" si="4440"/>
        <v>1406</v>
      </c>
      <c r="Z1697" s="8">
        <v>140.80000000000001</v>
      </c>
      <c r="AA1697" s="8">
        <v>-7.4</v>
      </c>
      <c r="AB1697" s="8">
        <v>83.7</v>
      </c>
      <c r="AC1697" s="4"/>
      <c r="KL1697" s="84"/>
      <c r="KP1697" s="84"/>
      <c r="KS1697" s="74"/>
      <c r="KT1697" s="74"/>
      <c r="KU1697" s="16"/>
      <c r="KV1697" s="72"/>
      <c r="KW1697" s="72"/>
      <c r="KX1697" s="16"/>
      <c r="KZ1697" s="16"/>
      <c r="LA1697" s="16"/>
      <c r="LB1697" s="74"/>
      <c r="LC1697" s="74"/>
    </row>
    <row r="1698" spans="8:315" x14ac:dyDescent="0.35">
      <c r="H1698" s="4"/>
      <c r="J1698" s="8"/>
      <c r="K1698" s="8"/>
      <c r="L1698" s="8"/>
      <c r="M1698" s="8"/>
      <c r="O1698" s="8"/>
      <c r="P1698" s="8"/>
      <c r="R1698" s="8"/>
      <c r="S1698" s="8"/>
      <c r="T1698" s="8"/>
      <c r="U1698" s="8"/>
      <c r="W1698" s="8">
        <f t="shared" si="4439"/>
        <v>59.6</v>
      </c>
      <c r="X1698">
        <v>5065200</v>
      </c>
      <c r="Y1698">
        <f t="shared" si="4440"/>
        <v>1407</v>
      </c>
      <c r="Z1698" s="8">
        <v>81.099999999999994</v>
      </c>
      <c r="AA1698" s="8">
        <v>-7</v>
      </c>
      <c r="AB1698" s="8">
        <v>86.9</v>
      </c>
      <c r="AC1698" s="4"/>
      <c r="KL1698" s="84"/>
      <c r="KP1698" s="84"/>
      <c r="KS1698" s="74"/>
      <c r="KT1698" s="74"/>
      <c r="KU1698" s="16"/>
      <c r="KV1698" s="72"/>
      <c r="KW1698" s="72"/>
      <c r="KX1698" s="16"/>
      <c r="KZ1698" s="16"/>
      <c r="LA1698" s="16"/>
      <c r="LB1698" s="74"/>
      <c r="LC1698" s="74"/>
    </row>
    <row r="1699" spans="8:315" x14ac:dyDescent="0.35">
      <c r="H1699" s="4"/>
      <c r="J1699" s="8"/>
      <c r="K1699" s="8"/>
      <c r="L1699" s="8"/>
      <c r="M1699" s="8"/>
      <c r="O1699" s="8"/>
      <c r="P1699" s="8"/>
      <c r="R1699" s="8"/>
      <c r="S1699" s="8"/>
      <c r="T1699" s="8"/>
      <c r="U1699" s="8"/>
      <c r="W1699" s="8">
        <f t="shared" si="4439"/>
        <v>59.7</v>
      </c>
      <c r="X1699">
        <v>5068800</v>
      </c>
      <c r="Y1699">
        <f t="shared" si="4440"/>
        <v>1408</v>
      </c>
      <c r="Z1699" s="8">
        <v>67.2</v>
      </c>
      <c r="AA1699" s="8">
        <v>-6.5</v>
      </c>
      <c r="AB1699" s="8">
        <v>82.8</v>
      </c>
      <c r="AC1699" s="4"/>
      <c r="KL1699" s="84"/>
      <c r="KP1699" s="84"/>
      <c r="KS1699" s="74"/>
      <c r="KT1699" s="74"/>
      <c r="KU1699" s="16"/>
      <c r="KV1699" s="72"/>
      <c r="KW1699" s="72"/>
      <c r="KX1699" s="16"/>
      <c r="KZ1699" s="16"/>
      <c r="LA1699" s="16"/>
      <c r="LB1699" s="74"/>
      <c r="LC1699" s="74"/>
    </row>
    <row r="1700" spans="8:315" x14ac:dyDescent="0.35">
      <c r="H1700" s="4"/>
      <c r="J1700" s="8"/>
      <c r="K1700" s="8"/>
      <c r="L1700" s="8"/>
      <c r="M1700" s="8"/>
      <c r="O1700" s="8"/>
      <c r="P1700" s="8"/>
      <c r="R1700" s="8"/>
      <c r="S1700" s="8"/>
      <c r="T1700" s="8"/>
      <c r="U1700" s="8"/>
      <c r="W1700" s="8">
        <f t="shared" ref="W1700:W1763" si="4441">X1700/24/3600+1</f>
        <v>59.7</v>
      </c>
      <c r="X1700">
        <v>5072400</v>
      </c>
      <c r="Y1700">
        <f t="shared" ref="Y1700:Y1763" si="4442">X1700/3600</f>
        <v>1409</v>
      </c>
      <c r="Z1700" s="8">
        <v>35.299999999999997</v>
      </c>
      <c r="AA1700" s="8">
        <v>-7.1</v>
      </c>
      <c r="AB1700" s="8">
        <v>82.6</v>
      </c>
      <c r="AC1700" s="4"/>
      <c r="KL1700" s="84"/>
      <c r="KP1700" s="84"/>
      <c r="KS1700" s="74"/>
      <c r="KT1700" s="74"/>
      <c r="KU1700" s="16"/>
      <c r="KV1700" s="72"/>
      <c r="KW1700" s="72"/>
      <c r="KX1700" s="16"/>
      <c r="KZ1700" s="16"/>
      <c r="LA1700" s="16"/>
      <c r="LB1700" s="74"/>
      <c r="LC1700" s="74"/>
    </row>
    <row r="1701" spans="8:315" x14ac:dyDescent="0.35">
      <c r="H1701" s="4"/>
      <c r="J1701" s="8"/>
      <c r="K1701" s="8"/>
      <c r="L1701" s="8"/>
      <c r="M1701" s="8"/>
      <c r="O1701" s="8"/>
      <c r="P1701" s="8"/>
      <c r="R1701" s="8"/>
      <c r="S1701" s="8"/>
      <c r="T1701" s="8"/>
      <c r="U1701" s="8"/>
      <c r="W1701" s="8">
        <f t="shared" si="4441"/>
        <v>59.8</v>
      </c>
      <c r="X1701">
        <v>5076000</v>
      </c>
      <c r="Y1701">
        <f t="shared" si="4442"/>
        <v>1410</v>
      </c>
      <c r="Z1701" s="8">
        <v>8.1</v>
      </c>
      <c r="AA1701" s="8">
        <v>-7.6</v>
      </c>
      <c r="AB1701" s="8">
        <v>81.599999999999994</v>
      </c>
      <c r="AC1701" s="4"/>
      <c r="KL1701" s="84"/>
      <c r="KP1701" s="84"/>
      <c r="KS1701" s="74"/>
      <c r="KT1701" s="74"/>
      <c r="KU1701" s="16"/>
      <c r="KV1701" s="72"/>
      <c r="KW1701" s="72"/>
      <c r="KX1701" s="16"/>
      <c r="KZ1701" s="16"/>
      <c r="LA1701" s="16"/>
      <c r="LB1701" s="74"/>
      <c r="LC1701" s="74"/>
    </row>
    <row r="1702" spans="8:315" x14ac:dyDescent="0.35">
      <c r="H1702" s="4"/>
      <c r="J1702" s="8"/>
      <c r="K1702" s="8"/>
      <c r="L1702" s="8"/>
      <c r="M1702" s="8"/>
      <c r="O1702" s="8"/>
      <c r="P1702" s="8"/>
      <c r="R1702" s="8"/>
      <c r="S1702" s="8"/>
      <c r="T1702" s="8"/>
      <c r="U1702" s="8"/>
      <c r="W1702" s="8">
        <f t="shared" si="4441"/>
        <v>59.8</v>
      </c>
      <c r="X1702">
        <v>5079600</v>
      </c>
      <c r="Y1702">
        <f t="shared" si="4442"/>
        <v>1411</v>
      </c>
      <c r="Z1702" s="8">
        <v>0</v>
      </c>
      <c r="AA1702" s="8">
        <v>-7.8</v>
      </c>
      <c r="AB1702" s="8">
        <v>81.2</v>
      </c>
      <c r="AC1702" s="4"/>
      <c r="KL1702" s="84"/>
      <c r="KP1702" s="84"/>
      <c r="KS1702" s="74"/>
      <c r="KT1702" s="74"/>
      <c r="KU1702" s="16"/>
      <c r="KV1702" s="72"/>
      <c r="KW1702" s="72"/>
      <c r="KX1702" s="16"/>
      <c r="KZ1702" s="16"/>
      <c r="LA1702" s="16"/>
      <c r="LB1702" s="74"/>
      <c r="LC1702" s="74"/>
    </row>
    <row r="1703" spans="8:315" x14ac:dyDescent="0.35">
      <c r="H1703" s="4"/>
      <c r="J1703" s="8"/>
      <c r="K1703" s="8"/>
      <c r="L1703" s="8"/>
      <c r="M1703" s="8"/>
      <c r="O1703" s="8"/>
      <c r="P1703" s="8"/>
      <c r="R1703" s="8"/>
      <c r="S1703" s="8"/>
      <c r="T1703" s="8"/>
      <c r="U1703" s="8"/>
      <c r="W1703" s="8">
        <f t="shared" si="4441"/>
        <v>59.8</v>
      </c>
      <c r="X1703">
        <v>5083200</v>
      </c>
      <c r="Y1703">
        <f t="shared" si="4442"/>
        <v>1412</v>
      </c>
      <c r="Z1703" s="8">
        <v>0</v>
      </c>
      <c r="AA1703" s="8">
        <v>-7.9</v>
      </c>
      <c r="AB1703" s="8">
        <v>78.7</v>
      </c>
      <c r="AC1703" s="4"/>
      <c r="KL1703" s="84"/>
      <c r="KP1703" s="84"/>
      <c r="KS1703" s="74"/>
      <c r="KT1703" s="74"/>
      <c r="KU1703" s="16"/>
      <c r="KV1703" s="72"/>
      <c r="KW1703" s="72"/>
      <c r="KX1703" s="16"/>
      <c r="KZ1703" s="16"/>
      <c r="LA1703" s="16"/>
      <c r="LB1703" s="74"/>
      <c r="LC1703" s="74"/>
    </row>
    <row r="1704" spans="8:315" x14ac:dyDescent="0.35">
      <c r="H1704" s="4"/>
      <c r="J1704" s="8"/>
      <c r="K1704" s="8"/>
      <c r="L1704" s="8"/>
      <c r="M1704" s="8"/>
      <c r="O1704" s="8"/>
      <c r="P1704" s="8"/>
      <c r="R1704" s="8"/>
      <c r="S1704" s="8"/>
      <c r="T1704" s="8"/>
      <c r="U1704" s="8"/>
      <c r="W1704" s="8">
        <f t="shared" si="4441"/>
        <v>59.9</v>
      </c>
      <c r="X1704">
        <v>5086800</v>
      </c>
      <c r="Y1704">
        <f t="shared" si="4442"/>
        <v>1413</v>
      </c>
      <c r="Z1704" s="8">
        <v>0</v>
      </c>
      <c r="AA1704" s="8">
        <v>-8.1</v>
      </c>
      <c r="AB1704" s="8">
        <v>83</v>
      </c>
      <c r="AC1704" s="4"/>
      <c r="KL1704" s="84"/>
      <c r="KP1704" s="84"/>
      <c r="KS1704" s="74"/>
      <c r="KT1704" s="74"/>
      <c r="KU1704" s="16"/>
      <c r="KV1704" s="72"/>
      <c r="KW1704" s="72"/>
      <c r="KX1704" s="16"/>
      <c r="KZ1704" s="16"/>
      <c r="LA1704" s="16"/>
      <c r="LB1704" s="74"/>
      <c r="LC1704" s="74"/>
    </row>
    <row r="1705" spans="8:315" x14ac:dyDescent="0.35">
      <c r="H1705" s="4"/>
      <c r="J1705" s="8"/>
      <c r="K1705" s="8"/>
      <c r="L1705" s="8"/>
      <c r="M1705" s="8"/>
      <c r="O1705" s="8"/>
      <c r="P1705" s="8"/>
      <c r="R1705" s="8"/>
      <c r="S1705" s="8"/>
      <c r="T1705" s="8"/>
      <c r="U1705" s="8"/>
      <c r="W1705" s="8">
        <f t="shared" si="4441"/>
        <v>59.9</v>
      </c>
      <c r="X1705">
        <v>5090400</v>
      </c>
      <c r="Y1705">
        <f t="shared" si="4442"/>
        <v>1414</v>
      </c>
      <c r="Z1705" s="8">
        <v>0</v>
      </c>
      <c r="AA1705" s="8">
        <v>-8.1999999999999993</v>
      </c>
      <c r="AB1705" s="8">
        <v>84.7</v>
      </c>
      <c r="AC1705" s="4"/>
      <c r="KL1705" s="84"/>
      <c r="KP1705" s="84"/>
      <c r="KS1705" s="74"/>
      <c r="KT1705" s="74"/>
      <c r="KU1705" s="16"/>
      <c r="KV1705" s="72"/>
      <c r="KW1705" s="72"/>
      <c r="KX1705" s="16"/>
      <c r="KZ1705" s="16"/>
      <c r="LA1705" s="16"/>
      <c r="LB1705" s="74"/>
      <c r="LC1705" s="74"/>
    </row>
    <row r="1706" spans="8:315" x14ac:dyDescent="0.35">
      <c r="H1706" s="4"/>
      <c r="J1706" s="8"/>
      <c r="K1706" s="8"/>
      <c r="L1706" s="8"/>
      <c r="M1706" s="8"/>
      <c r="O1706" s="8"/>
      <c r="P1706" s="8"/>
      <c r="R1706" s="8"/>
      <c r="S1706" s="8"/>
      <c r="T1706" s="8"/>
      <c r="U1706" s="8"/>
      <c r="W1706" s="8">
        <f t="shared" si="4441"/>
        <v>60</v>
      </c>
      <c r="X1706">
        <v>5094000</v>
      </c>
      <c r="Y1706">
        <f t="shared" si="4442"/>
        <v>1415</v>
      </c>
      <c r="Z1706" s="8">
        <v>0</v>
      </c>
      <c r="AA1706" s="8">
        <v>-8.1999999999999993</v>
      </c>
      <c r="AB1706" s="8">
        <v>86.4</v>
      </c>
      <c r="AC1706" s="4"/>
      <c r="KL1706" s="84"/>
      <c r="KP1706" s="84"/>
      <c r="KS1706" s="74"/>
      <c r="KT1706" s="74"/>
      <c r="KU1706" s="16"/>
      <c r="KV1706" s="72"/>
      <c r="KW1706" s="72"/>
      <c r="KX1706" s="16"/>
      <c r="KZ1706" s="16"/>
      <c r="LA1706" s="16"/>
      <c r="LB1706" s="74"/>
      <c r="LC1706" s="74"/>
    </row>
    <row r="1707" spans="8:315" x14ac:dyDescent="0.35">
      <c r="H1707" s="4"/>
      <c r="J1707" s="8"/>
      <c r="K1707" s="8"/>
      <c r="L1707" s="8"/>
      <c r="M1707" s="8"/>
      <c r="O1707" s="8"/>
      <c r="P1707" s="8"/>
      <c r="R1707" s="8"/>
      <c r="S1707" s="8"/>
      <c r="T1707" s="8"/>
      <c r="U1707" s="8"/>
      <c r="W1707" s="8">
        <f t="shared" si="4441"/>
        <v>60</v>
      </c>
      <c r="X1707">
        <v>5097600</v>
      </c>
      <c r="Y1707">
        <f t="shared" si="4442"/>
        <v>1416</v>
      </c>
      <c r="Z1707" s="8">
        <v>0</v>
      </c>
      <c r="AA1707" s="8">
        <v>-8.3000000000000007</v>
      </c>
      <c r="AB1707" s="8">
        <v>85.9</v>
      </c>
      <c r="AC1707" s="4"/>
      <c r="KL1707" s="84"/>
      <c r="KP1707" s="84"/>
      <c r="KS1707" s="74"/>
      <c r="KT1707" s="74"/>
      <c r="KU1707" s="16"/>
      <c r="KV1707" s="72"/>
      <c r="KW1707" s="72"/>
      <c r="KX1707" s="16"/>
      <c r="KZ1707" s="16"/>
      <c r="LA1707" s="16"/>
      <c r="LB1707" s="74"/>
      <c r="LC1707" s="74"/>
    </row>
    <row r="1708" spans="8:315" x14ac:dyDescent="0.35">
      <c r="H1708" s="4"/>
      <c r="J1708" s="8"/>
      <c r="K1708" s="8"/>
      <c r="L1708" s="8"/>
      <c r="M1708" s="8"/>
      <c r="O1708" s="8"/>
      <c r="P1708" s="8"/>
      <c r="R1708" s="8"/>
      <c r="S1708" s="8"/>
      <c r="T1708" s="8"/>
      <c r="U1708" s="8"/>
      <c r="W1708" s="8">
        <f t="shared" si="4441"/>
        <v>60</v>
      </c>
      <c r="X1708">
        <v>5101200</v>
      </c>
      <c r="Y1708">
        <f t="shared" si="4442"/>
        <v>1417</v>
      </c>
      <c r="Z1708" s="8">
        <v>0</v>
      </c>
      <c r="AA1708" s="8">
        <v>-8.1999999999999993</v>
      </c>
      <c r="AB1708" s="8">
        <v>87.5</v>
      </c>
      <c r="AC1708" s="4"/>
      <c r="KL1708" s="84"/>
      <c r="KP1708" s="84"/>
      <c r="KS1708" s="74"/>
      <c r="KT1708" s="74"/>
      <c r="KU1708" s="16"/>
      <c r="KV1708" s="72"/>
      <c r="KW1708" s="72"/>
      <c r="KX1708" s="16"/>
      <c r="KZ1708" s="16"/>
      <c r="LA1708" s="16"/>
      <c r="LB1708" s="74"/>
      <c r="LC1708" s="74"/>
    </row>
    <row r="1709" spans="8:315" x14ac:dyDescent="0.35">
      <c r="H1709" s="4"/>
      <c r="J1709" s="8"/>
      <c r="K1709" s="8"/>
      <c r="L1709" s="8"/>
      <c r="M1709" s="8"/>
      <c r="O1709" s="8"/>
      <c r="P1709" s="8"/>
      <c r="R1709" s="8"/>
      <c r="S1709" s="8"/>
      <c r="T1709" s="8"/>
      <c r="U1709" s="8"/>
      <c r="W1709" s="8">
        <f t="shared" si="4441"/>
        <v>60.1</v>
      </c>
      <c r="X1709">
        <v>5104800</v>
      </c>
      <c r="Y1709">
        <f t="shared" si="4442"/>
        <v>1418</v>
      </c>
      <c r="Z1709" s="8">
        <v>0</v>
      </c>
      <c r="AA1709" s="8">
        <v>-7.9</v>
      </c>
      <c r="AB1709" s="8">
        <v>90.6</v>
      </c>
      <c r="AC1709" s="4"/>
      <c r="KL1709" s="84"/>
      <c r="KP1709" s="84"/>
      <c r="KS1709" s="74"/>
      <c r="KT1709" s="74"/>
      <c r="KU1709" s="16"/>
      <c r="KV1709" s="72"/>
      <c r="KW1709" s="72"/>
      <c r="KX1709" s="16"/>
      <c r="KZ1709" s="16"/>
      <c r="LA1709" s="16"/>
      <c r="LB1709" s="74"/>
      <c r="LC1709" s="74"/>
    </row>
    <row r="1710" spans="8:315" x14ac:dyDescent="0.35">
      <c r="H1710" s="4"/>
      <c r="J1710" s="8"/>
      <c r="K1710" s="8"/>
      <c r="L1710" s="8"/>
      <c r="M1710" s="8"/>
      <c r="O1710" s="8"/>
      <c r="P1710" s="8"/>
      <c r="R1710" s="8"/>
      <c r="S1710" s="8"/>
      <c r="T1710" s="8"/>
      <c r="U1710" s="8"/>
      <c r="W1710" s="8">
        <f t="shared" si="4441"/>
        <v>60.1</v>
      </c>
      <c r="X1710">
        <v>5108400</v>
      </c>
      <c r="Y1710">
        <f t="shared" si="4442"/>
        <v>1419</v>
      </c>
      <c r="Z1710" s="8">
        <v>0</v>
      </c>
      <c r="AA1710" s="8">
        <v>-7.1</v>
      </c>
      <c r="AB1710" s="8">
        <v>93.7</v>
      </c>
      <c r="AC1710" s="4"/>
      <c r="KL1710" s="84"/>
      <c r="KP1710" s="84"/>
      <c r="KS1710" s="74"/>
      <c r="KT1710" s="74"/>
      <c r="KU1710" s="16"/>
      <c r="KV1710" s="72"/>
      <c r="KW1710" s="72"/>
      <c r="KX1710" s="16"/>
      <c r="KZ1710" s="16"/>
      <c r="LA1710" s="16"/>
      <c r="LB1710" s="74"/>
      <c r="LC1710" s="74"/>
    </row>
    <row r="1711" spans="8:315" x14ac:dyDescent="0.35">
      <c r="H1711" s="4"/>
      <c r="J1711" s="8"/>
      <c r="K1711" s="8"/>
      <c r="L1711" s="8"/>
      <c r="M1711" s="8"/>
      <c r="O1711" s="8"/>
      <c r="P1711" s="8"/>
      <c r="R1711" s="8"/>
      <c r="S1711" s="8"/>
      <c r="T1711" s="8"/>
      <c r="U1711" s="8"/>
      <c r="W1711" s="8">
        <f t="shared" si="4441"/>
        <v>60.2</v>
      </c>
      <c r="X1711">
        <v>5112000</v>
      </c>
      <c r="Y1711">
        <f t="shared" si="4442"/>
        <v>1420</v>
      </c>
      <c r="Z1711" s="8">
        <v>0</v>
      </c>
      <c r="AA1711" s="8">
        <v>-6.4</v>
      </c>
      <c r="AB1711" s="8">
        <v>94.4</v>
      </c>
      <c r="AC1711" s="4"/>
      <c r="KL1711" s="84"/>
      <c r="KP1711" s="84"/>
      <c r="KS1711" s="74"/>
      <c r="KT1711" s="74"/>
      <c r="KU1711" s="16"/>
      <c r="KV1711" s="72"/>
      <c r="KW1711" s="72"/>
      <c r="KX1711" s="16"/>
      <c r="KZ1711" s="16"/>
      <c r="LA1711" s="16"/>
      <c r="LB1711" s="74"/>
      <c r="LC1711" s="74"/>
    </row>
    <row r="1712" spans="8:315" x14ac:dyDescent="0.35">
      <c r="H1712" s="4"/>
      <c r="J1712" s="8"/>
      <c r="K1712" s="8"/>
      <c r="L1712" s="8"/>
      <c r="M1712" s="8"/>
      <c r="O1712" s="8"/>
      <c r="P1712" s="8"/>
      <c r="R1712" s="8"/>
      <c r="S1712" s="8"/>
      <c r="T1712" s="8"/>
      <c r="U1712" s="8"/>
      <c r="W1712" s="8">
        <f t="shared" si="4441"/>
        <v>60.2</v>
      </c>
      <c r="X1712">
        <v>5115600</v>
      </c>
      <c r="Y1712">
        <f t="shared" si="4442"/>
        <v>1421</v>
      </c>
      <c r="Z1712" s="8">
        <v>0</v>
      </c>
      <c r="AA1712" s="8">
        <v>-5.8</v>
      </c>
      <c r="AB1712" s="8">
        <v>95.7</v>
      </c>
      <c r="AC1712" s="4"/>
      <c r="KL1712" s="84"/>
      <c r="KP1712" s="84"/>
      <c r="KS1712" s="74"/>
      <c r="KT1712" s="74"/>
      <c r="KU1712" s="16"/>
      <c r="KV1712" s="72"/>
      <c r="KW1712" s="72"/>
      <c r="KX1712" s="16"/>
      <c r="KZ1712" s="16"/>
      <c r="LA1712" s="16"/>
      <c r="LB1712" s="74"/>
      <c r="LC1712" s="74"/>
    </row>
    <row r="1713" spans="8:315" x14ac:dyDescent="0.35">
      <c r="H1713" s="4"/>
      <c r="J1713" s="8"/>
      <c r="K1713" s="8"/>
      <c r="L1713" s="8"/>
      <c r="M1713" s="8"/>
      <c r="O1713" s="8"/>
      <c r="P1713" s="8"/>
      <c r="R1713" s="8"/>
      <c r="S1713" s="8"/>
      <c r="T1713" s="8"/>
      <c r="U1713" s="8"/>
      <c r="W1713" s="8">
        <f t="shared" si="4441"/>
        <v>60.3</v>
      </c>
      <c r="X1713">
        <v>5119200</v>
      </c>
      <c r="Y1713">
        <f t="shared" si="4442"/>
        <v>1422</v>
      </c>
      <c r="Z1713" s="8">
        <v>0</v>
      </c>
      <c r="AA1713" s="8">
        <v>-5</v>
      </c>
      <c r="AB1713" s="8">
        <v>95.4</v>
      </c>
      <c r="AC1713" s="4"/>
      <c r="KL1713" s="84"/>
      <c r="KP1713" s="84"/>
      <c r="KS1713" s="74"/>
      <c r="KT1713" s="74"/>
      <c r="KU1713" s="16"/>
      <c r="KV1713" s="72"/>
      <c r="KW1713" s="72"/>
      <c r="KX1713" s="16"/>
      <c r="KZ1713" s="16"/>
      <c r="LA1713" s="16"/>
      <c r="LB1713" s="74"/>
      <c r="LC1713" s="74"/>
    </row>
    <row r="1714" spans="8:315" x14ac:dyDescent="0.35">
      <c r="H1714" s="4"/>
      <c r="J1714" s="8"/>
      <c r="K1714" s="8"/>
      <c r="L1714" s="8"/>
      <c r="M1714" s="8"/>
      <c r="O1714" s="8"/>
      <c r="P1714" s="8"/>
      <c r="R1714" s="8"/>
      <c r="S1714" s="8"/>
      <c r="T1714" s="8"/>
      <c r="U1714" s="8"/>
      <c r="W1714" s="8">
        <f t="shared" si="4441"/>
        <v>60.3</v>
      </c>
      <c r="X1714">
        <v>5122800</v>
      </c>
      <c r="Y1714">
        <f t="shared" si="4442"/>
        <v>1423</v>
      </c>
      <c r="Z1714" s="8">
        <v>0.3</v>
      </c>
      <c r="AA1714" s="8">
        <v>-4.8</v>
      </c>
      <c r="AB1714" s="8">
        <v>96.3</v>
      </c>
      <c r="AC1714" s="4"/>
      <c r="KL1714" s="84"/>
      <c r="KP1714" s="84"/>
      <c r="KS1714" s="74"/>
      <c r="KT1714" s="74"/>
      <c r="KU1714" s="16"/>
      <c r="KV1714" s="72"/>
      <c r="KW1714" s="72"/>
      <c r="KX1714" s="16"/>
      <c r="KZ1714" s="16"/>
      <c r="LA1714" s="16"/>
      <c r="LB1714" s="74"/>
      <c r="LC1714" s="74"/>
    </row>
    <row r="1715" spans="8:315" x14ac:dyDescent="0.35">
      <c r="H1715" s="4"/>
      <c r="J1715" s="8"/>
      <c r="K1715" s="8"/>
      <c r="L1715" s="8"/>
      <c r="M1715" s="8"/>
      <c r="O1715" s="8"/>
      <c r="P1715" s="8"/>
      <c r="R1715" s="8"/>
      <c r="S1715" s="8"/>
      <c r="T1715" s="8"/>
      <c r="U1715" s="8"/>
      <c r="W1715" s="8">
        <f t="shared" si="4441"/>
        <v>60.3</v>
      </c>
      <c r="X1715">
        <v>5126400</v>
      </c>
      <c r="Y1715">
        <f t="shared" si="4442"/>
        <v>1424</v>
      </c>
      <c r="Z1715" s="8">
        <v>11.4</v>
      </c>
      <c r="AA1715" s="8">
        <v>-4.3</v>
      </c>
      <c r="AB1715" s="8">
        <v>91.8</v>
      </c>
      <c r="AC1715" s="4"/>
      <c r="KL1715" s="84"/>
      <c r="KP1715" s="84"/>
      <c r="KS1715" s="74"/>
      <c r="KT1715" s="74"/>
      <c r="KU1715" s="16"/>
      <c r="KV1715" s="72"/>
      <c r="KW1715" s="72"/>
      <c r="KX1715" s="16"/>
      <c r="KZ1715" s="16"/>
      <c r="LA1715" s="16"/>
      <c r="LB1715" s="74"/>
      <c r="LC1715" s="74"/>
    </row>
    <row r="1716" spans="8:315" x14ac:dyDescent="0.35">
      <c r="H1716" s="4"/>
      <c r="J1716" s="8"/>
      <c r="K1716" s="8"/>
      <c r="L1716" s="8"/>
      <c r="M1716" s="8"/>
      <c r="O1716" s="8"/>
      <c r="P1716" s="8"/>
      <c r="R1716" s="8"/>
      <c r="S1716" s="8"/>
      <c r="T1716" s="8"/>
      <c r="U1716" s="8"/>
      <c r="W1716" s="8">
        <f t="shared" si="4441"/>
        <v>60.4</v>
      </c>
      <c r="X1716">
        <v>5130000</v>
      </c>
      <c r="Y1716">
        <f t="shared" si="4442"/>
        <v>1425</v>
      </c>
      <c r="Z1716" s="8">
        <v>141.1</v>
      </c>
      <c r="AA1716" s="8">
        <v>-5.5</v>
      </c>
      <c r="AB1716" s="8">
        <v>87.3</v>
      </c>
      <c r="AC1716" s="4"/>
      <c r="KL1716" s="84"/>
      <c r="KP1716" s="84"/>
      <c r="KS1716" s="74"/>
      <c r="KT1716" s="74"/>
      <c r="KU1716" s="16"/>
      <c r="KV1716" s="72"/>
      <c r="KW1716" s="72"/>
      <c r="KX1716" s="16"/>
      <c r="KZ1716" s="16"/>
      <c r="LA1716" s="16"/>
      <c r="LB1716" s="74"/>
      <c r="LC1716" s="74"/>
    </row>
    <row r="1717" spans="8:315" x14ac:dyDescent="0.35">
      <c r="H1717" s="4"/>
      <c r="J1717" s="8"/>
      <c r="K1717" s="8"/>
      <c r="L1717" s="8"/>
      <c r="M1717" s="8"/>
      <c r="O1717" s="8"/>
      <c r="P1717" s="8"/>
      <c r="R1717" s="8"/>
      <c r="S1717" s="8"/>
      <c r="T1717" s="8"/>
      <c r="U1717" s="8"/>
      <c r="W1717" s="8">
        <f t="shared" si="4441"/>
        <v>60.4</v>
      </c>
      <c r="X1717">
        <v>5133600</v>
      </c>
      <c r="Y1717">
        <f t="shared" si="4442"/>
        <v>1426</v>
      </c>
      <c r="Z1717" s="8">
        <v>295.3</v>
      </c>
      <c r="AA1717" s="8">
        <v>-6.2</v>
      </c>
      <c r="AB1717" s="8">
        <v>81.900000000000006</v>
      </c>
      <c r="AC1717" s="4"/>
      <c r="KL1717" s="84"/>
      <c r="KP1717" s="84"/>
      <c r="KS1717" s="74"/>
      <c r="KT1717" s="74"/>
      <c r="KU1717" s="16"/>
      <c r="KV1717" s="72"/>
      <c r="KW1717" s="72"/>
      <c r="KX1717" s="16"/>
      <c r="KZ1717" s="16"/>
      <c r="LA1717" s="16"/>
      <c r="LB1717" s="74"/>
      <c r="LC1717" s="74"/>
    </row>
    <row r="1718" spans="8:315" x14ac:dyDescent="0.35">
      <c r="H1718" s="4"/>
      <c r="J1718" s="8"/>
      <c r="K1718" s="8"/>
      <c r="L1718" s="8"/>
      <c r="M1718" s="8"/>
      <c r="O1718" s="8"/>
      <c r="P1718" s="8"/>
      <c r="R1718" s="8"/>
      <c r="S1718" s="8"/>
      <c r="T1718" s="8"/>
      <c r="U1718" s="8"/>
      <c r="W1718" s="8">
        <f t="shared" si="4441"/>
        <v>60.5</v>
      </c>
      <c r="X1718">
        <v>5137200</v>
      </c>
      <c r="Y1718">
        <f t="shared" si="4442"/>
        <v>1427</v>
      </c>
      <c r="Z1718" s="8">
        <v>530</v>
      </c>
      <c r="AA1718" s="8">
        <v>-5.9</v>
      </c>
      <c r="AB1718" s="8">
        <v>76.2</v>
      </c>
      <c r="AC1718" s="4"/>
      <c r="KL1718" s="84"/>
      <c r="KP1718" s="84"/>
      <c r="KS1718" s="74"/>
      <c r="KT1718" s="74"/>
      <c r="KU1718" s="16"/>
      <c r="KV1718" s="72"/>
      <c r="KW1718" s="72"/>
      <c r="KX1718" s="16"/>
      <c r="KZ1718" s="16"/>
      <c r="LA1718" s="16"/>
      <c r="LB1718" s="74"/>
      <c r="LC1718" s="74"/>
    </row>
    <row r="1719" spans="8:315" x14ac:dyDescent="0.35">
      <c r="H1719" s="4"/>
      <c r="J1719" s="8"/>
      <c r="K1719" s="8"/>
      <c r="L1719" s="8"/>
      <c r="M1719" s="8"/>
      <c r="O1719" s="8"/>
      <c r="P1719" s="8"/>
      <c r="R1719" s="8"/>
      <c r="S1719" s="8"/>
      <c r="T1719" s="8"/>
      <c r="U1719" s="8"/>
      <c r="W1719" s="8">
        <f t="shared" si="4441"/>
        <v>60.5</v>
      </c>
      <c r="X1719">
        <v>5140800</v>
      </c>
      <c r="Y1719">
        <f t="shared" si="4442"/>
        <v>1428</v>
      </c>
      <c r="Z1719" s="8">
        <v>551.70000000000005</v>
      </c>
      <c r="AA1719" s="8">
        <v>-4.9000000000000004</v>
      </c>
      <c r="AB1719" s="8">
        <v>68.400000000000006</v>
      </c>
      <c r="AC1719" s="4"/>
      <c r="KL1719" s="84"/>
      <c r="KP1719" s="84"/>
      <c r="KS1719" s="74"/>
      <c r="KT1719" s="74"/>
      <c r="KU1719" s="16"/>
      <c r="KV1719" s="72"/>
      <c r="KW1719" s="72"/>
      <c r="KX1719" s="16"/>
      <c r="KZ1719" s="16"/>
      <c r="LA1719" s="16"/>
      <c r="LB1719" s="74"/>
      <c r="LC1719" s="74"/>
    </row>
    <row r="1720" spans="8:315" x14ac:dyDescent="0.35">
      <c r="H1720" s="4"/>
      <c r="J1720" s="8"/>
      <c r="K1720" s="8"/>
      <c r="L1720" s="8"/>
      <c r="M1720" s="8"/>
      <c r="O1720" s="8"/>
      <c r="P1720" s="8"/>
      <c r="R1720" s="8"/>
      <c r="S1720" s="8"/>
      <c r="T1720" s="8"/>
      <c r="U1720" s="8"/>
      <c r="W1720" s="8">
        <f t="shared" si="4441"/>
        <v>60.5</v>
      </c>
      <c r="X1720">
        <v>5144400</v>
      </c>
      <c r="Y1720">
        <f t="shared" si="4442"/>
        <v>1429</v>
      </c>
      <c r="Z1720" s="8">
        <v>644.70000000000005</v>
      </c>
      <c r="AA1720" s="8">
        <v>-3.2</v>
      </c>
      <c r="AB1720" s="8">
        <v>66.900000000000006</v>
      </c>
      <c r="AC1720" s="4"/>
      <c r="KL1720" s="84"/>
      <c r="KP1720" s="84"/>
      <c r="KS1720" s="74"/>
      <c r="KT1720" s="74"/>
      <c r="KU1720" s="16"/>
      <c r="KV1720" s="72"/>
      <c r="KW1720" s="72"/>
      <c r="KX1720" s="16"/>
      <c r="KZ1720" s="16"/>
      <c r="LA1720" s="16"/>
      <c r="LB1720" s="74"/>
      <c r="LC1720" s="74"/>
    </row>
    <row r="1721" spans="8:315" x14ac:dyDescent="0.35">
      <c r="H1721" s="4"/>
      <c r="J1721" s="8"/>
      <c r="K1721" s="8"/>
      <c r="L1721" s="8"/>
      <c r="M1721" s="8"/>
      <c r="O1721" s="8"/>
      <c r="P1721" s="8"/>
      <c r="R1721" s="8"/>
      <c r="S1721" s="8"/>
      <c r="T1721" s="8"/>
      <c r="U1721" s="8"/>
      <c r="W1721" s="8">
        <f t="shared" si="4441"/>
        <v>60.6</v>
      </c>
      <c r="X1721">
        <v>5148000</v>
      </c>
      <c r="Y1721">
        <f t="shared" si="4442"/>
        <v>1430</v>
      </c>
      <c r="Z1721" s="8">
        <v>460</v>
      </c>
      <c r="AA1721" s="8">
        <v>-1.6</v>
      </c>
      <c r="AB1721" s="8">
        <v>65</v>
      </c>
      <c r="AC1721" s="4"/>
      <c r="KL1721" s="84"/>
      <c r="KP1721" s="84"/>
      <c r="KS1721" s="74"/>
      <c r="KT1721" s="74"/>
      <c r="KU1721" s="16"/>
      <c r="KV1721" s="72"/>
      <c r="KW1721" s="72"/>
      <c r="KX1721" s="16"/>
      <c r="KZ1721" s="16"/>
      <c r="LA1721" s="16"/>
      <c r="LB1721" s="74"/>
      <c r="LC1721" s="74"/>
    </row>
    <row r="1722" spans="8:315" x14ac:dyDescent="0.35">
      <c r="H1722" s="4"/>
      <c r="J1722" s="8"/>
      <c r="K1722" s="8"/>
      <c r="L1722" s="8"/>
      <c r="M1722" s="8"/>
      <c r="O1722" s="8"/>
      <c r="P1722" s="8"/>
      <c r="R1722" s="8"/>
      <c r="S1722" s="8"/>
      <c r="T1722" s="8"/>
      <c r="U1722" s="8"/>
      <c r="W1722" s="8">
        <f t="shared" si="4441"/>
        <v>60.6</v>
      </c>
      <c r="X1722">
        <v>5151600</v>
      </c>
      <c r="Y1722">
        <f t="shared" si="4442"/>
        <v>1431</v>
      </c>
      <c r="Z1722" s="8">
        <v>271.7</v>
      </c>
      <c r="AA1722" s="8">
        <v>-0.2</v>
      </c>
      <c r="AB1722" s="8">
        <v>67.099999999999994</v>
      </c>
      <c r="AC1722" s="4"/>
      <c r="KL1722" s="84"/>
      <c r="KP1722" s="84"/>
      <c r="KS1722" s="74"/>
      <c r="KT1722" s="74"/>
      <c r="KU1722" s="16"/>
      <c r="KV1722" s="72"/>
      <c r="KW1722" s="72"/>
      <c r="KX1722" s="16"/>
      <c r="KZ1722" s="16"/>
      <c r="LA1722" s="16"/>
      <c r="LB1722" s="74"/>
      <c r="LC1722" s="74"/>
    </row>
    <row r="1723" spans="8:315" x14ac:dyDescent="0.35">
      <c r="H1723" s="4"/>
      <c r="J1723" s="8"/>
      <c r="K1723" s="8"/>
      <c r="L1723" s="8"/>
      <c r="M1723" s="8"/>
      <c r="O1723" s="8"/>
      <c r="P1723" s="8"/>
      <c r="R1723" s="8"/>
      <c r="S1723" s="8"/>
      <c r="T1723" s="8"/>
      <c r="U1723" s="8"/>
      <c r="W1723" s="8">
        <f t="shared" si="4441"/>
        <v>60.7</v>
      </c>
      <c r="X1723">
        <v>5155200</v>
      </c>
      <c r="Y1723">
        <f t="shared" si="4442"/>
        <v>1432</v>
      </c>
      <c r="Z1723" s="8">
        <v>130.30000000000001</v>
      </c>
      <c r="AA1723" s="8">
        <v>-0.1</v>
      </c>
      <c r="AB1723" s="8">
        <v>69.3</v>
      </c>
      <c r="AC1723" s="4"/>
      <c r="KL1723" s="84"/>
      <c r="KP1723" s="84"/>
      <c r="KS1723" s="74"/>
      <c r="KT1723" s="74"/>
      <c r="KU1723" s="16"/>
      <c r="KV1723" s="72"/>
      <c r="KW1723" s="72"/>
      <c r="KX1723" s="16"/>
      <c r="KZ1723" s="16"/>
      <c r="LA1723" s="16"/>
      <c r="LB1723" s="74"/>
      <c r="LC1723" s="74"/>
    </row>
    <row r="1724" spans="8:315" x14ac:dyDescent="0.35">
      <c r="H1724" s="4"/>
      <c r="J1724" s="8"/>
      <c r="K1724" s="8"/>
      <c r="L1724" s="8"/>
      <c r="M1724" s="8"/>
      <c r="O1724" s="8"/>
      <c r="P1724" s="8"/>
      <c r="R1724" s="8"/>
      <c r="S1724" s="8"/>
      <c r="T1724" s="8"/>
      <c r="U1724" s="8"/>
      <c r="W1724" s="8">
        <f t="shared" si="4441"/>
        <v>60.7</v>
      </c>
      <c r="X1724">
        <v>5158800</v>
      </c>
      <c r="Y1724">
        <f t="shared" si="4442"/>
        <v>1433</v>
      </c>
      <c r="Z1724" s="8">
        <v>41.7</v>
      </c>
      <c r="AA1724" s="8">
        <v>-0.5</v>
      </c>
      <c r="AB1724" s="8">
        <v>74.2</v>
      </c>
      <c r="AC1724" s="4"/>
      <c r="KL1724" s="84"/>
      <c r="KP1724" s="84"/>
      <c r="KS1724" s="74"/>
      <c r="KT1724" s="74"/>
      <c r="KU1724" s="16"/>
      <c r="KV1724" s="72"/>
      <c r="KW1724" s="72"/>
      <c r="KX1724" s="16"/>
      <c r="KZ1724" s="16"/>
      <c r="LA1724" s="16"/>
      <c r="LB1724" s="74"/>
      <c r="LC1724" s="74"/>
    </row>
    <row r="1725" spans="8:315" x14ac:dyDescent="0.35">
      <c r="H1725" s="4"/>
      <c r="J1725" s="8"/>
      <c r="K1725" s="8"/>
      <c r="L1725" s="8"/>
      <c r="M1725" s="8"/>
      <c r="O1725" s="8"/>
      <c r="P1725" s="8"/>
      <c r="R1725" s="8"/>
      <c r="S1725" s="8"/>
      <c r="T1725" s="8"/>
      <c r="U1725" s="8"/>
      <c r="W1725" s="8">
        <f t="shared" si="4441"/>
        <v>60.8</v>
      </c>
      <c r="X1725">
        <v>5162400</v>
      </c>
      <c r="Y1725">
        <f t="shared" si="4442"/>
        <v>1434</v>
      </c>
      <c r="Z1725" s="8">
        <v>21.7</v>
      </c>
      <c r="AA1725" s="8">
        <v>0.1</v>
      </c>
      <c r="AB1725" s="8">
        <v>75.2</v>
      </c>
      <c r="AC1725" s="4"/>
      <c r="KL1725" s="84"/>
      <c r="KP1725" s="84"/>
      <c r="KS1725" s="74"/>
      <c r="KT1725" s="74"/>
      <c r="KU1725" s="16"/>
      <c r="KV1725" s="72"/>
      <c r="KW1725" s="72"/>
      <c r="KX1725" s="16"/>
      <c r="KZ1725" s="16"/>
      <c r="LA1725" s="16"/>
      <c r="LB1725" s="74"/>
      <c r="LC1725" s="74"/>
    </row>
    <row r="1726" spans="8:315" x14ac:dyDescent="0.35">
      <c r="H1726" s="4"/>
      <c r="J1726" s="8"/>
      <c r="K1726" s="8"/>
      <c r="L1726" s="8"/>
      <c r="M1726" s="8"/>
      <c r="O1726" s="8"/>
      <c r="P1726" s="8"/>
      <c r="R1726" s="8"/>
      <c r="S1726" s="8"/>
      <c r="T1726" s="8"/>
      <c r="U1726" s="8"/>
      <c r="W1726" s="8">
        <f t="shared" si="4441"/>
        <v>60.8</v>
      </c>
      <c r="X1726">
        <v>5166000</v>
      </c>
      <c r="Y1726">
        <f t="shared" si="4442"/>
        <v>1435</v>
      </c>
      <c r="Z1726" s="8">
        <v>0</v>
      </c>
      <c r="AA1726" s="8">
        <v>1.1000000000000001</v>
      </c>
      <c r="AB1726" s="8">
        <v>83</v>
      </c>
      <c r="AC1726" s="4"/>
      <c r="KL1726" s="84"/>
      <c r="KP1726" s="84"/>
      <c r="KS1726" s="74"/>
      <c r="KT1726" s="74"/>
      <c r="KU1726" s="16"/>
      <c r="KV1726" s="72"/>
      <c r="KW1726" s="72"/>
      <c r="KX1726" s="16"/>
      <c r="KZ1726" s="16"/>
      <c r="LA1726" s="16"/>
      <c r="LB1726" s="74"/>
      <c r="LC1726" s="74"/>
    </row>
    <row r="1727" spans="8:315" x14ac:dyDescent="0.35">
      <c r="H1727" s="4"/>
      <c r="J1727" s="8"/>
      <c r="K1727" s="8"/>
      <c r="L1727" s="8"/>
      <c r="M1727" s="8"/>
      <c r="O1727" s="8"/>
      <c r="P1727" s="8"/>
      <c r="R1727" s="8"/>
      <c r="S1727" s="8"/>
      <c r="T1727" s="8"/>
      <c r="U1727" s="8"/>
      <c r="W1727" s="8">
        <f t="shared" si="4441"/>
        <v>60.8</v>
      </c>
      <c r="X1727">
        <v>5169600</v>
      </c>
      <c r="Y1727">
        <f t="shared" si="4442"/>
        <v>1436</v>
      </c>
      <c r="Z1727" s="8">
        <v>0</v>
      </c>
      <c r="AA1727" s="8">
        <v>-0.4</v>
      </c>
      <c r="AB1727" s="8">
        <v>75.5</v>
      </c>
      <c r="AC1727" s="4"/>
      <c r="KL1727" s="84"/>
      <c r="KP1727" s="84"/>
      <c r="KS1727" s="74"/>
      <c r="KT1727" s="74"/>
      <c r="KU1727" s="16"/>
      <c r="KV1727" s="72"/>
      <c r="KW1727" s="72"/>
      <c r="KX1727" s="16"/>
      <c r="KZ1727" s="16"/>
      <c r="LA1727" s="16"/>
      <c r="LB1727" s="74"/>
      <c r="LC1727" s="74"/>
    </row>
    <row r="1728" spans="8:315" x14ac:dyDescent="0.35">
      <c r="H1728" s="4"/>
      <c r="J1728" s="8"/>
      <c r="K1728" s="8"/>
      <c r="L1728" s="8"/>
      <c r="M1728" s="8"/>
      <c r="O1728" s="8"/>
      <c r="P1728" s="8"/>
      <c r="R1728" s="8"/>
      <c r="S1728" s="8"/>
      <c r="T1728" s="8"/>
      <c r="U1728" s="8"/>
      <c r="W1728" s="8">
        <f t="shared" si="4441"/>
        <v>60.9</v>
      </c>
      <c r="X1728">
        <v>5173200</v>
      </c>
      <c r="Y1728">
        <f t="shared" si="4442"/>
        <v>1437</v>
      </c>
      <c r="Z1728" s="8">
        <v>0</v>
      </c>
      <c r="AA1728" s="8">
        <v>-3.7</v>
      </c>
      <c r="AB1728" s="8">
        <v>62.2</v>
      </c>
      <c r="AC1728" s="4"/>
      <c r="KL1728" s="84"/>
      <c r="KP1728" s="84"/>
      <c r="KS1728" s="74"/>
      <c r="KT1728" s="74"/>
      <c r="KU1728" s="16"/>
      <c r="KV1728" s="72"/>
      <c r="KW1728" s="72"/>
      <c r="KX1728" s="16"/>
      <c r="KZ1728" s="16"/>
      <c r="LA1728" s="16"/>
      <c r="LB1728" s="74"/>
      <c r="LC1728" s="74"/>
    </row>
    <row r="1729" spans="8:315" x14ac:dyDescent="0.35">
      <c r="H1729" s="4"/>
      <c r="J1729" s="8"/>
      <c r="K1729" s="8"/>
      <c r="L1729" s="8"/>
      <c r="M1729" s="8"/>
      <c r="O1729" s="8"/>
      <c r="P1729" s="8"/>
      <c r="R1729" s="8"/>
      <c r="S1729" s="8"/>
      <c r="T1729" s="8"/>
      <c r="U1729" s="8"/>
      <c r="W1729" s="8">
        <f t="shared" si="4441"/>
        <v>60.9</v>
      </c>
      <c r="X1729">
        <v>5176800</v>
      </c>
      <c r="Y1729">
        <f t="shared" si="4442"/>
        <v>1438</v>
      </c>
      <c r="Z1729" s="8">
        <v>0</v>
      </c>
      <c r="AA1729" s="8">
        <v>-7.2</v>
      </c>
      <c r="AB1729" s="8">
        <v>55.7</v>
      </c>
      <c r="AC1729" s="4"/>
      <c r="KL1729" s="84"/>
      <c r="KP1729" s="84"/>
      <c r="KS1729" s="74"/>
      <c r="KT1729" s="74"/>
      <c r="KU1729" s="16"/>
      <c r="KV1729" s="72"/>
      <c r="KW1729" s="72"/>
      <c r="KX1729" s="16"/>
      <c r="KZ1729" s="16"/>
      <c r="LA1729" s="16"/>
      <c r="LB1729" s="74"/>
      <c r="LC1729" s="74"/>
    </row>
    <row r="1730" spans="8:315" x14ac:dyDescent="0.35">
      <c r="H1730" s="4"/>
      <c r="J1730" s="8"/>
      <c r="K1730" s="8"/>
      <c r="L1730" s="8"/>
      <c r="M1730" s="8"/>
      <c r="O1730" s="8"/>
      <c r="P1730" s="8"/>
      <c r="R1730" s="8"/>
      <c r="S1730" s="8"/>
      <c r="T1730" s="8"/>
      <c r="U1730" s="8"/>
      <c r="W1730" s="8">
        <f t="shared" si="4441"/>
        <v>61</v>
      </c>
      <c r="X1730">
        <v>5180400</v>
      </c>
      <c r="Y1730">
        <f t="shared" si="4442"/>
        <v>1439</v>
      </c>
      <c r="Z1730" s="8">
        <v>0</v>
      </c>
      <c r="AA1730" s="8">
        <v>-9.6999999999999993</v>
      </c>
      <c r="AB1730" s="8">
        <v>54</v>
      </c>
      <c r="AC1730" s="4"/>
      <c r="KL1730" s="84"/>
      <c r="KP1730" s="84"/>
      <c r="KS1730" s="74"/>
      <c r="KT1730" s="74"/>
      <c r="KU1730" s="16"/>
      <c r="KV1730" s="72"/>
      <c r="KW1730" s="72"/>
      <c r="KX1730" s="16"/>
      <c r="KZ1730" s="16"/>
      <c r="LA1730" s="16"/>
      <c r="LB1730" s="74"/>
      <c r="LC1730" s="74"/>
    </row>
    <row r="1731" spans="8:315" x14ac:dyDescent="0.35">
      <c r="H1731" s="4"/>
      <c r="J1731" s="8"/>
      <c r="K1731" s="8"/>
      <c r="L1731" s="8"/>
      <c r="M1731" s="8"/>
      <c r="O1731" s="8"/>
      <c r="P1731" s="8"/>
      <c r="R1731" s="8"/>
      <c r="S1731" s="8"/>
      <c r="T1731" s="8"/>
      <c r="U1731" s="8"/>
      <c r="W1731" s="8">
        <f t="shared" si="4441"/>
        <v>61</v>
      </c>
      <c r="X1731">
        <v>5184000</v>
      </c>
      <c r="Y1731">
        <f t="shared" si="4442"/>
        <v>1440</v>
      </c>
      <c r="Z1731" s="8">
        <v>0</v>
      </c>
      <c r="AA1731" s="8">
        <v>-11.4</v>
      </c>
      <c r="AB1731" s="8">
        <v>54</v>
      </c>
      <c r="AC1731" s="4"/>
      <c r="KL1731" s="84"/>
      <c r="KP1731" s="84"/>
      <c r="KS1731" s="74"/>
      <c r="KT1731" s="74"/>
      <c r="KU1731" s="16"/>
      <c r="KV1731" s="72"/>
      <c r="KW1731" s="72"/>
      <c r="KX1731" s="16"/>
      <c r="KZ1731" s="16"/>
      <c r="LA1731" s="16"/>
      <c r="LB1731" s="74"/>
      <c r="LC1731" s="74"/>
    </row>
    <row r="1732" spans="8:315" x14ac:dyDescent="0.35">
      <c r="H1732" s="4"/>
      <c r="J1732" s="8"/>
      <c r="K1732" s="8"/>
      <c r="L1732" s="8"/>
      <c r="M1732" s="8"/>
      <c r="O1732" s="8"/>
      <c r="P1732" s="8"/>
      <c r="R1732" s="8"/>
      <c r="S1732" s="8"/>
      <c r="T1732" s="8"/>
      <c r="U1732" s="8"/>
      <c r="W1732" s="8">
        <f t="shared" si="4441"/>
        <v>61</v>
      </c>
      <c r="X1732">
        <v>5187600</v>
      </c>
      <c r="Y1732">
        <f t="shared" si="4442"/>
        <v>1441</v>
      </c>
      <c r="Z1732" s="8">
        <v>0</v>
      </c>
      <c r="AA1732" s="8">
        <v>-12.8</v>
      </c>
      <c r="AB1732" s="8">
        <v>54.9</v>
      </c>
      <c r="AC1732" s="4"/>
      <c r="KL1732" s="84"/>
      <c r="KP1732" s="84"/>
      <c r="KS1732" s="74"/>
      <c r="KT1732" s="74"/>
      <c r="KU1732" s="16"/>
      <c r="KV1732" s="72"/>
      <c r="KW1732" s="72"/>
      <c r="KX1732" s="16"/>
      <c r="KZ1732" s="16"/>
      <c r="LA1732" s="16"/>
      <c r="LB1732" s="74"/>
      <c r="LC1732" s="74"/>
    </row>
    <row r="1733" spans="8:315" x14ac:dyDescent="0.35">
      <c r="H1733" s="4"/>
      <c r="J1733" s="8"/>
      <c r="K1733" s="8"/>
      <c r="L1733" s="8"/>
      <c r="M1733" s="8"/>
      <c r="O1733" s="8"/>
      <c r="P1733" s="8"/>
      <c r="R1733" s="8"/>
      <c r="S1733" s="8"/>
      <c r="T1733" s="8"/>
      <c r="U1733" s="8"/>
      <c r="W1733" s="8">
        <f t="shared" si="4441"/>
        <v>61.1</v>
      </c>
      <c r="X1733">
        <v>5191200</v>
      </c>
      <c r="Y1733">
        <f t="shared" si="4442"/>
        <v>1442</v>
      </c>
      <c r="Z1733" s="8">
        <v>0</v>
      </c>
      <c r="AA1733" s="8">
        <v>-13.7</v>
      </c>
      <c r="AB1733" s="8">
        <v>54.8</v>
      </c>
      <c r="AC1733" s="4"/>
      <c r="KL1733" s="84"/>
      <c r="KP1733" s="84"/>
      <c r="KS1733" s="74"/>
      <c r="KT1733" s="74"/>
      <c r="KU1733" s="16"/>
      <c r="KV1733" s="72"/>
      <c r="KW1733" s="72"/>
      <c r="KX1733" s="16"/>
      <c r="KZ1733" s="16"/>
      <c r="LA1733" s="16"/>
      <c r="LB1733" s="74"/>
      <c r="LC1733" s="74"/>
    </row>
    <row r="1734" spans="8:315" x14ac:dyDescent="0.35">
      <c r="H1734" s="4"/>
      <c r="J1734" s="8"/>
      <c r="K1734" s="8"/>
      <c r="L1734" s="8"/>
      <c r="M1734" s="8"/>
      <c r="O1734" s="8"/>
      <c r="P1734" s="8"/>
      <c r="R1734" s="8"/>
      <c r="S1734" s="8"/>
      <c r="T1734" s="8"/>
      <c r="U1734" s="8"/>
      <c r="W1734" s="8">
        <f t="shared" si="4441"/>
        <v>61.1</v>
      </c>
      <c r="X1734">
        <v>5194800</v>
      </c>
      <c r="Y1734">
        <f t="shared" si="4442"/>
        <v>1443</v>
      </c>
      <c r="Z1734" s="8">
        <v>0</v>
      </c>
      <c r="AA1734" s="8">
        <v>-14.4</v>
      </c>
      <c r="AB1734" s="8">
        <v>54.9</v>
      </c>
      <c r="AC1734" s="4"/>
      <c r="KL1734" s="84"/>
      <c r="KP1734" s="84"/>
      <c r="KS1734" s="74"/>
      <c r="KT1734" s="74"/>
      <c r="KU1734" s="16"/>
      <c r="KV1734" s="72"/>
      <c r="KW1734" s="72"/>
      <c r="KX1734" s="16"/>
      <c r="KZ1734" s="16"/>
      <c r="LA1734" s="16"/>
      <c r="LB1734" s="74"/>
      <c r="LC1734" s="74"/>
    </row>
    <row r="1735" spans="8:315" x14ac:dyDescent="0.35">
      <c r="H1735" s="4"/>
      <c r="J1735" s="8"/>
      <c r="K1735" s="8"/>
      <c r="L1735" s="8"/>
      <c r="M1735" s="8"/>
      <c r="O1735" s="8"/>
      <c r="P1735" s="8"/>
      <c r="R1735" s="8"/>
      <c r="S1735" s="8"/>
      <c r="T1735" s="8"/>
      <c r="U1735" s="8"/>
      <c r="W1735" s="8">
        <f t="shared" si="4441"/>
        <v>61.2</v>
      </c>
      <c r="X1735">
        <v>5198400</v>
      </c>
      <c r="Y1735">
        <f t="shared" si="4442"/>
        <v>1444</v>
      </c>
      <c r="Z1735" s="8">
        <v>0</v>
      </c>
      <c r="AA1735" s="8">
        <v>-15</v>
      </c>
      <c r="AB1735" s="8">
        <v>55.7</v>
      </c>
      <c r="AC1735" s="4"/>
      <c r="KL1735" s="84"/>
      <c r="KP1735" s="84"/>
      <c r="KS1735" s="74"/>
      <c r="KT1735" s="74"/>
      <c r="KU1735" s="16"/>
      <c r="KV1735" s="72"/>
      <c r="KW1735" s="72"/>
      <c r="KX1735" s="16"/>
      <c r="KZ1735" s="16"/>
      <c r="LA1735" s="16"/>
      <c r="LB1735" s="74"/>
      <c r="LC1735" s="74"/>
    </row>
    <row r="1736" spans="8:315" x14ac:dyDescent="0.35">
      <c r="H1736" s="4"/>
      <c r="J1736" s="8"/>
      <c r="K1736" s="8"/>
      <c r="L1736" s="8"/>
      <c r="M1736" s="8"/>
      <c r="O1736" s="8"/>
      <c r="P1736" s="8"/>
      <c r="R1736" s="8"/>
      <c r="S1736" s="8"/>
      <c r="T1736" s="8"/>
      <c r="U1736" s="8"/>
      <c r="W1736" s="8">
        <f t="shared" si="4441"/>
        <v>61.2</v>
      </c>
      <c r="X1736">
        <v>5202000</v>
      </c>
      <c r="Y1736">
        <f t="shared" si="4442"/>
        <v>1445</v>
      </c>
      <c r="Z1736" s="8">
        <v>0</v>
      </c>
      <c r="AA1736" s="8">
        <v>-15.6</v>
      </c>
      <c r="AB1736" s="8">
        <v>56.6</v>
      </c>
      <c r="AC1736" s="4"/>
      <c r="KL1736" s="84"/>
      <c r="KP1736" s="84"/>
      <c r="KS1736" s="74"/>
      <c r="KT1736" s="74"/>
      <c r="KU1736" s="16"/>
      <c r="KV1736" s="72"/>
      <c r="KW1736" s="72"/>
      <c r="KX1736" s="16"/>
      <c r="KZ1736" s="16"/>
      <c r="LA1736" s="16"/>
      <c r="LB1736" s="74"/>
      <c r="LC1736" s="74"/>
    </row>
    <row r="1737" spans="8:315" x14ac:dyDescent="0.35">
      <c r="H1737" s="4"/>
      <c r="J1737" s="8"/>
      <c r="K1737" s="8"/>
      <c r="L1737" s="8"/>
      <c r="M1737" s="8"/>
      <c r="O1737" s="8"/>
      <c r="P1737" s="8"/>
      <c r="R1737" s="8"/>
      <c r="S1737" s="8"/>
      <c r="T1737" s="8"/>
      <c r="U1737" s="8"/>
      <c r="W1737" s="8">
        <f t="shared" si="4441"/>
        <v>61.3</v>
      </c>
      <c r="X1737">
        <v>5205600</v>
      </c>
      <c r="Y1737">
        <f t="shared" si="4442"/>
        <v>1446</v>
      </c>
      <c r="Z1737" s="8">
        <v>0</v>
      </c>
      <c r="AA1737" s="8">
        <v>-16.3</v>
      </c>
      <c r="AB1737" s="8">
        <v>67.599999999999994</v>
      </c>
      <c r="AC1737" s="4"/>
      <c r="KL1737" s="84"/>
      <c r="KP1737" s="84"/>
      <c r="KS1737" s="74"/>
      <c r="KT1737" s="74"/>
      <c r="KU1737" s="16"/>
      <c r="KV1737" s="72"/>
      <c r="KW1737" s="72"/>
      <c r="KX1737" s="16"/>
      <c r="KZ1737" s="16"/>
      <c r="LA1737" s="16"/>
      <c r="LB1737" s="74"/>
      <c r="LC1737" s="74"/>
    </row>
    <row r="1738" spans="8:315" x14ac:dyDescent="0.35">
      <c r="H1738" s="4"/>
      <c r="J1738" s="8"/>
      <c r="K1738" s="8"/>
      <c r="L1738" s="8"/>
      <c r="M1738" s="8"/>
      <c r="O1738" s="8"/>
      <c r="P1738" s="8"/>
      <c r="R1738" s="8"/>
      <c r="S1738" s="8"/>
      <c r="T1738" s="8"/>
      <c r="U1738" s="8"/>
      <c r="W1738" s="8">
        <f t="shared" si="4441"/>
        <v>61.3</v>
      </c>
      <c r="X1738">
        <v>5209200</v>
      </c>
      <c r="Y1738">
        <f t="shared" si="4442"/>
        <v>1447</v>
      </c>
      <c r="Z1738" s="8">
        <v>4.2</v>
      </c>
      <c r="AA1738" s="8">
        <v>-17</v>
      </c>
      <c r="AB1738" s="8">
        <v>67.2</v>
      </c>
      <c r="AC1738" s="4"/>
      <c r="KL1738" s="84"/>
      <c r="KP1738" s="84"/>
      <c r="KS1738" s="74"/>
      <c r="KT1738" s="74"/>
      <c r="KU1738" s="16"/>
      <c r="KV1738" s="72"/>
      <c r="KW1738" s="72"/>
      <c r="KX1738" s="16"/>
      <c r="KZ1738" s="16"/>
      <c r="LA1738" s="16"/>
      <c r="LB1738" s="74"/>
      <c r="LC1738" s="74"/>
    </row>
    <row r="1739" spans="8:315" x14ac:dyDescent="0.35">
      <c r="H1739" s="4"/>
      <c r="J1739" s="8"/>
      <c r="K1739" s="8"/>
      <c r="L1739" s="8"/>
      <c r="M1739" s="8"/>
      <c r="O1739" s="8"/>
      <c r="P1739" s="8"/>
      <c r="R1739" s="8"/>
      <c r="S1739" s="8"/>
      <c r="T1739" s="8"/>
      <c r="U1739" s="8"/>
      <c r="W1739" s="8">
        <f t="shared" si="4441"/>
        <v>61.3</v>
      </c>
      <c r="X1739">
        <v>5212800</v>
      </c>
      <c r="Y1739">
        <f t="shared" si="4442"/>
        <v>1448</v>
      </c>
      <c r="Z1739" s="8">
        <v>104.4</v>
      </c>
      <c r="AA1739" s="8">
        <v>-17</v>
      </c>
      <c r="AB1739" s="8">
        <v>64.5</v>
      </c>
      <c r="AC1739" s="4"/>
      <c r="KL1739" s="84"/>
      <c r="KP1739" s="84"/>
      <c r="KS1739" s="74"/>
      <c r="KT1739" s="74"/>
      <c r="KU1739" s="16"/>
      <c r="KV1739" s="72"/>
      <c r="KW1739" s="72"/>
      <c r="KX1739" s="16"/>
      <c r="KZ1739" s="16"/>
      <c r="LA1739" s="16"/>
      <c r="LB1739" s="74"/>
      <c r="LC1739" s="74"/>
    </row>
    <row r="1740" spans="8:315" x14ac:dyDescent="0.35">
      <c r="H1740" s="4"/>
      <c r="J1740" s="8"/>
      <c r="K1740" s="8"/>
      <c r="L1740" s="8"/>
      <c r="M1740" s="8"/>
      <c r="O1740" s="8"/>
      <c r="P1740" s="8"/>
      <c r="R1740" s="8"/>
      <c r="S1740" s="8"/>
      <c r="T1740" s="8"/>
      <c r="U1740" s="8"/>
      <c r="W1740" s="8">
        <f t="shared" si="4441"/>
        <v>61.4</v>
      </c>
      <c r="X1740">
        <v>5216400</v>
      </c>
      <c r="Y1740">
        <f t="shared" si="4442"/>
        <v>1449</v>
      </c>
      <c r="Z1740" s="8">
        <v>300.8</v>
      </c>
      <c r="AA1740" s="8">
        <v>-15.7</v>
      </c>
      <c r="AB1740" s="8">
        <v>55.7</v>
      </c>
      <c r="AC1740" s="4"/>
      <c r="KL1740" s="84"/>
      <c r="KP1740" s="84"/>
      <c r="KS1740" s="74"/>
      <c r="KT1740" s="74"/>
      <c r="KU1740" s="16"/>
      <c r="KV1740" s="72"/>
      <c r="KW1740" s="72"/>
      <c r="KX1740" s="16"/>
      <c r="KZ1740" s="16"/>
      <c r="LA1740" s="16"/>
      <c r="LB1740" s="74"/>
      <c r="LC1740" s="74"/>
    </row>
    <row r="1741" spans="8:315" x14ac:dyDescent="0.35">
      <c r="H1741" s="4"/>
      <c r="J1741" s="8"/>
      <c r="K1741" s="8"/>
      <c r="L1741" s="8"/>
      <c r="M1741" s="8"/>
      <c r="O1741" s="8"/>
      <c r="P1741" s="8"/>
      <c r="R1741" s="8"/>
      <c r="S1741" s="8"/>
      <c r="T1741" s="8"/>
      <c r="U1741" s="8"/>
      <c r="W1741" s="8">
        <f t="shared" si="4441"/>
        <v>61.4</v>
      </c>
      <c r="X1741">
        <v>5220000</v>
      </c>
      <c r="Y1741">
        <f t="shared" si="4442"/>
        <v>1450</v>
      </c>
      <c r="Z1741" s="8">
        <v>446.9</v>
      </c>
      <c r="AA1741" s="8">
        <v>-14.1</v>
      </c>
      <c r="AB1741" s="8">
        <v>50.5</v>
      </c>
      <c r="AC1741" s="4"/>
      <c r="KL1741" s="84"/>
      <c r="KP1741" s="84"/>
      <c r="KS1741" s="74"/>
      <c r="KT1741" s="74"/>
      <c r="KU1741" s="16"/>
      <c r="KV1741" s="72"/>
      <c r="KW1741" s="72"/>
      <c r="KX1741" s="16"/>
      <c r="KZ1741" s="16"/>
      <c r="LA1741" s="16"/>
      <c r="LB1741" s="74"/>
      <c r="LC1741" s="74"/>
    </row>
    <row r="1742" spans="8:315" x14ac:dyDescent="0.35">
      <c r="H1742" s="4"/>
      <c r="J1742" s="8"/>
      <c r="K1742" s="8"/>
      <c r="L1742" s="8"/>
      <c r="M1742" s="8"/>
      <c r="O1742" s="8"/>
      <c r="P1742" s="8"/>
      <c r="R1742" s="8"/>
      <c r="S1742" s="8"/>
      <c r="T1742" s="8"/>
      <c r="U1742" s="8"/>
      <c r="W1742" s="8">
        <f t="shared" si="4441"/>
        <v>61.5</v>
      </c>
      <c r="X1742">
        <v>5223600</v>
      </c>
      <c r="Y1742">
        <f t="shared" si="4442"/>
        <v>1451</v>
      </c>
      <c r="Z1742" s="8">
        <v>616.4</v>
      </c>
      <c r="AA1742" s="8">
        <v>-13.5</v>
      </c>
      <c r="AB1742" s="8">
        <v>52.6</v>
      </c>
      <c r="AC1742" s="4"/>
      <c r="KL1742" s="84"/>
      <c r="KP1742" s="84"/>
      <c r="KS1742" s="74"/>
      <c r="KT1742" s="74"/>
      <c r="KU1742" s="16"/>
      <c r="KV1742" s="72"/>
      <c r="KW1742" s="72"/>
      <c r="KX1742" s="16"/>
      <c r="KZ1742" s="16"/>
      <c r="LA1742" s="16"/>
      <c r="LB1742" s="74"/>
      <c r="LC1742" s="74"/>
    </row>
    <row r="1743" spans="8:315" x14ac:dyDescent="0.35">
      <c r="H1743" s="4"/>
      <c r="J1743" s="8"/>
      <c r="K1743" s="8"/>
      <c r="L1743" s="8"/>
      <c r="M1743" s="8"/>
      <c r="O1743" s="8"/>
      <c r="P1743" s="8"/>
      <c r="R1743" s="8"/>
      <c r="S1743" s="8"/>
      <c r="T1743" s="8"/>
      <c r="U1743" s="8"/>
      <c r="W1743" s="8">
        <f t="shared" si="4441"/>
        <v>61.5</v>
      </c>
      <c r="X1743">
        <v>5227200</v>
      </c>
      <c r="Y1743">
        <f t="shared" si="4442"/>
        <v>1452</v>
      </c>
      <c r="Z1743" s="8">
        <v>680.6</v>
      </c>
      <c r="AA1743" s="8">
        <v>-12.7</v>
      </c>
      <c r="AB1743" s="8">
        <v>47.9</v>
      </c>
      <c r="AC1743" s="4"/>
      <c r="KL1743" s="84"/>
      <c r="KP1743" s="84"/>
      <c r="KS1743" s="74"/>
      <c r="KT1743" s="74"/>
      <c r="KU1743" s="16"/>
      <c r="KV1743" s="72"/>
      <c r="KW1743" s="72"/>
      <c r="KX1743" s="16"/>
      <c r="KZ1743" s="16"/>
      <c r="LA1743" s="16"/>
      <c r="LB1743" s="74"/>
      <c r="LC1743" s="74"/>
    </row>
    <row r="1744" spans="8:315" x14ac:dyDescent="0.35">
      <c r="H1744" s="4"/>
      <c r="J1744" s="8"/>
      <c r="K1744" s="8"/>
      <c r="L1744" s="8"/>
      <c r="M1744" s="8"/>
      <c r="O1744" s="8"/>
      <c r="P1744" s="8"/>
      <c r="R1744" s="8"/>
      <c r="S1744" s="8"/>
      <c r="T1744" s="8"/>
      <c r="U1744" s="8"/>
      <c r="W1744" s="8">
        <f t="shared" si="4441"/>
        <v>61.5</v>
      </c>
      <c r="X1744">
        <v>5230800</v>
      </c>
      <c r="Y1744">
        <f t="shared" si="4442"/>
        <v>1453</v>
      </c>
      <c r="Z1744" s="8">
        <v>565</v>
      </c>
      <c r="AA1744" s="8">
        <v>-11.8</v>
      </c>
      <c r="AB1744" s="8">
        <v>42.9</v>
      </c>
      <c r="AC1744" s="4"/>
      <c r="KL1744" s="84"/>
      <c r="KP1744" s="84"/>
      <c r="KS1744" s="74"/>
      <c r="KT1744" s="74"/>
      <c r="KU1744" s="16"/>
      <c r="KV1744" s="72"/>
      <c r="KW1744" s="72"/>
      <c r="KX1744" s="16"/>
      <c r="KZ1744" s="16"/>
      <c r="LA1744" s="16"/>
      <c r="LB1744" s="74"/>
      <c r="LC1744" s="74"/>
    </row>
    <row r="1745" spans="8:315" x14ac:dyDescent="0.35">
      <c r="H1745" s="4"/>
      <c r="J1745" s="8"/>
      <c r="K1745" s="8"/>
      <c r="L1745" s="8"/>
      <c r="M1745" s="8"/>
      <c r="O1745" s="8"/>
      <c r="P1745" s="8"/>
      <c r="R1745" s="8"/>
      <c r="S1745" s="8"/>
      <c r="T1745" s="8"/>
      <c r="U1745" s="8"/>
      <c r="W1745" s="8">
        <f t="shared" si="4441"/>
        <v>61.6</v>
      </c>
      <c r="X1745">
        <v>5234400</v>
      </c>
      <c r="Y1745">
        <f t="shared" si="4442"/>
        <v>1454</v>
      </c>
      <c r="Z1745" s="8">
        <v>355.3</v>
      </c>
      <c r="AA1745" s="8">
        <v>-11.3</v>
      </c>
      <c r="AB1745" s="8">
        <v>43.1</v>
      </c>
      <c r="AC1745" s="4"/>
      <c r="KL1745" s="84"/>
      <c r="KP1745" s="84"/>
      <c r="KS1745" s="74"/>
      <c r="KT1745" s="74"/>
      <c r="KU1745" s="16"/>
      <c r="KV1745" s="72"/>
      <c r="KW1745" s="72"/>
      <c r="KX1745" s="16"/>
      <c r="KZ1745" s="16"/>
      <c r="LA1745" s="16"/>
      <c r="LB1745" s="74"/>
      <c r="LC1745" s="74"/>
    </row>
    <row r="1746" spans="8:315" x14ac:dyDescent="0.35">
      <c r="H1746" s="4"/>
      <c r="J1746" s="8"/>
      <c r="K1746" s="8"/>
      <c r="L1746" s="8"/>
      <c r="M1746" s="8"/>
      <c r="O1746" s="8"/>
      <c r="P1746" s="8"/>
      <c r="R1746" s="8"/>
      <c r="S1746" s="8"/>
      <c r="T1746" s="8"/>
      <c r="U1746" s="8"/>
      <c r="W1746" s="8">
        <f t="shared" si="4441"/>
        <v>61.6</v>
      </c>
      <c r="X1746">
        <v>5238000</v>
      </c>
      <c r="Y1746">
        <f t="shared" si="4442"/>
        <v>1455</v>
      </c>
      <c r="Z1746" s="8">
        <v>219.2</v>
      </c>
      <c r="AA1746" s="8">
        <v>-10.9</v>
      </c>
      <c r="AB1746" s="8">
        <v>42.5</v>
      </c>
      <c r="AC1746" s="4"/>
      <c r="KL1746" s="84"/>
      <c r="KP1746" s="84"/>
      <c r="KS1746" s="74"/>
      <c r="KT1746" s="74"/>
      <c r="KU1746" s="16"/>
      <c r="KV1746" s="72"/>
      <c r="KW1746" s="72"/>
      <c r="KX1746" s="16"/>
      <c r="KZ1746" s="16"/>
      <c r="LA1746" s="16"/>
      <c r="LB1746" s="74"/>
      <c r="LC1746" s="74"/>
    </row>
    <row r="1747" spans="8:315" x14ac:dyDescent="0.35">
      <c r="H1747" s="4"/>
      <c r="J1747" s="8"/>
      <c r="K1747" s="8"/>
      <c r="L1747" s="8"/>
      <c r="M1747" s="8"/>
      <c r="O1747" s="8"/>
      <c r="P1747" s="8"/>
      <c r="R1747" s="8"/>
      <c r="S1747" s="8"/>
      <c r="T1747" s="8"/>
      <c r="U1747" s="8"/>
      <c r="W1747" s="8">
        <f t="shared" si="4441"/>
        <v>61.7</v>
      </c>
      <c r="X1747">
        <v>5241600</v>
      </c>
      <c r="Y1747">
        <f t="shared" si="4442"/>
        <v>1456</v>
      </c>
      <c r="Z1747" s="8">
        <v>122.5</v>
      </c>
      <c r="AA1747" s="8">
        <v>-10.6</v>
      </c>
      <c r="AB1747" s="8">
        <v>45.7</v>
      </c>
      <c r="AC1747" s="4"/>
      <c r="KL1747" s="84"/>
      <c r="KP1747" s="84"/>
      <c r="KS1747" s="74"/>
      <c r="KT1747" s="74"/>
      <c r="KU1747" s="16"/>
      <c r="KV1747" s="72"/>
      <c r="KW1747" s="72"/>
      <c r="KX1747" s="16"/>
      <c r="KZ1747" s="16"/>
      <c r="LA1747" s="16"/>
      <c r="LB1747" s="74"/>
      <c r="LC1747" s="74"/>
    </row>
    <row r="1748" spans="8:315" x14ac:dyDescent="0.35">
      <c r="H1748" s="4"/>
      <c r="J1748" s="8"/>
      <c r="K1748" s="8"/>
      <c r="L1748" s="8"/>
      <c r="M1748" s="8"/>
      <c r="O1748" s="8"/>
      <c r="P1748" s="8"/>
      <c r="R1748" s="8"/>
      <c r="S1748" s="8"/>
      <c r="T1748" s="8"/>
      <c r="U1748" s="8"/>
      <c r="W1748" s="8">
        <f t="shared" si="4441"/>
        <v>61.7</v>
      </c>
      <c r="X1748">
        <v>5245200</v>
      </c>
      <c r="Y1748">
        <f t="shared" si="4442"/>
        <v>1457</v>
      </c>
      <c r="Z1748" s="8">
        <v>45.8</v>
      </c>
      <c r="AA1748" s="8">
        <v>-10.7</v>
      </c>
      <c r="AB1748" s="8">
        <v>51.9</v>
      </c>
      <c r="AC1748" s="4"/>
      <c r="KL1748" s="84"/>
      <c r="KP1748" s="84"/>
      <c r="KS1748" s="74"/>
      <c r="KT1748" s="74"/>
      <c r="KU1748" s="16"/>
      <c r="KV1748" s="72"/>
      <c r="KW1748" s="72"/>
      <c r="KX1748" s="16"/>
      <c r="KZ1748" s="16"/>
      <c r="LA1748" s="16"/>
      <c r="LB1748" s="74"/>
      <c r="LC1748" s="74"/>
    </row>
    <row r="1749" spans="8:315" x14ac:dyDescent="0.35">
      <c r="H1749" s="4"/>
      <c r="J1749" s="8"/>
      <c r="K1749" s="8"/>
      <c r="L1749" s="8"/>
      <c r="M1749" s="8"/>
      <c r="O1749" s="8"/>
      <c r="P1749" s="8"/>
      <c r="R1749" s="8"/>
      <c r="S1749" s="8"/>
      <c r="T1749" s="8"/>
      <c r="U1749" s="8"/>
      <c r="W1749" s="8">
        <f t="shared" si="4441"/>
        <v>61.8</v>
      </c>
      <c r="X1749">
        <v>5248800</v>
      </c>
      <c r="Y1749">
        <f t="shared" si="4442"/>
        <v>1458</v>
      </c>
      <c r="Z1749" s="8">
        <v>8.1</v>
      </c>
      <c r="AA1749" s="8">
        <v>-11.1</v>
      </c>
      <c r="AB1749" s="8">
        <v>77.2</v>
      </c>
      <c r="AC1749" s="4"/>
      <c r="KL1749" s="84"/>
      <c r="KP1749" s="84"/>
      <c r="KS1749" s="74"/>
      <c r="KT1749" s="74"/>
      <c r="KU1749" s="16"/>
      <c r="KV1749" s="72"/>
      <c r="KW1749" s="72"/>
      <c r="KX1749" s="16"/>
      <c r="KZ1749" s="16"/>
      <c r="LA1749" s="16"/>
      <c r="LB1749" s="74"/>
      <c r="LC1749" s="74"/>
    </row>
    <row r="1750" spans="8:315" x14ac:dyDescent="0.35">
      <c r="H1750" s="4"/>
      <c r="J1750" s="8"/>
      <c r="K1750" s="8"/>
      <c r="L1750" s="8"/>
      <c r="M1750" s="8"/>
      <c r="O1750" s="8"/>
      <c r="P1750" s="8"/>
      <c r="R1750" s="8"/>
      <c r="S1750" s="8"/>
      <c r="T1750" s="8"/>
      <c r="U1750" s="8"/>
      <c r="W1750" s="8">
        <f t="shared" si="4441"/>
        <v>61.8</v>
      </c>
      <c r="X1750">
        <v>5252400</v>
      </c>
      <c r="Y1750">
        <f t="shared" si="4442"/>
        <v>1459</v>
      </c>
      <c r="Z1750" s="8">
        <v>0</v>
      </c>
      <c r="AA1750" s="8">
        <v>-12</v>
      </c>
      <c r="AB1750" s="8">
        <v>85</v>
      </c>
      <c r="AC1750" s="4"/>
      <c r="KL1750" s="84"/>
      <c r="KP1750" s="84"/>
      <c r="KS1750" s="74"/>
      <c r="KT1750" s="74"/>
      <c r="KU1750" s="16"/>
      <c r="KV1750" s="72"/>
      <c r="KW1750" s="72"/>
      <c r="KX1750" s="16"/>
      <c r="KZ1750" s="16"/>
      <c r="LA1750" s="16"/>
      <c r="LB1750" s="74"/>
      <c r="LC1750" s="74"/>
    </row>
    <row r="1751" spans="8:315" x14ac:dyDescent="0.35">
      <c r="H1751" s="4"/>
      <c r="J1751" s="8"/>
      <c r="K1751" s="8"/>
      <c r="L1751" s="8"/>
      <c r="M1751" s="8"/>
      <c r="O1751" s="8"/>
      <c r="P1751" s="8"/>
      <c r="R1751" s="8"/>
      <c r="S1751" s="8"/>
      <c r="T1751" s="8"/>
      <c r="U1751" s="8"/>
      <c r="W1751" s="8">
        <f t="shared" si="4441"/>
        <v>61.8</v>
      </c>
      <c r="X1751">
        <v>5256000</v>
      </c>
      <c r="Y1751">
        <f t="shared" si="4442"/>
        <v>1460</v>
      </c>
      <c r="Z1751" s="8">
        <v>0</v>
      </c>
      <c r="AA1751" s="8">
        <v>-12</v>
      </c>
      <c r="AB1751" s="8">
        <v>83</v>
      </c>
      <c r="AC1751" s="4"/>
      <c r="KL1751" s="84"/>
      <c r="KP1751" s="84"/>
      <c r="KS1751" s="74"/>
      <c r="KT1751" s="74"/>
      <c r="KU1751" s="16"/>
      <c r="KV1751" s="72"/>
      <c r="KW1751" s="72"/>
      <c r="KX1751" s="16"/>
      <c r="KZ1751" s="16"/>
      <c r="LA1751" s="16"/>
      <c r="LB1751" s="74"/>
      <c r="LC1751" s="74"/>
    </row>
    <row r="1752" spans="8:315" x14ac:dyDescent="0.35">
      <c r="H1752" s="4"/>
      <c r="J1752" s="8"/>
      <c r="K1752" s="8"/>
      <c r="L1752" s="8"/>
      <c r="M1752" s="8"/>
      <c r="O1752" s="8"/>
      <c r="P1752" s="8"/>
      <c r="R1752" s="8"/>
      <c r="S1752" s="8"/>
      <c r="T1752" s="8"/>
      <c r="U1752" s="8"/>
      <c r="W1752" s="8">
        <f t="shared" si="4441"/>
        <v>61.9</v>
      </c>
      <c r="X1752">
        <v>5259600</v>
      </c>
      <c r="Y1752">
        <f t="shared" si="4442"/>
        <v>1461</v>
      </c>
      <c r="Z1752" s="8">
        <v>0</v>
      </c>
      <c r="AA1752" s="8">
        <v>-11.9</v>
      </c>
      <c r="AB1752" s="8">
        <v>85.3</v>
      </c>
      <c r="AC1752" s="4"/>
      <c r="KL1752" s="84"/>
      <c r="KP1752" s="84"/>
      <c r="KS1752" s="74"/>
      <c r="KT1752" s="74"/>
      <c r="KU1752" s="16"/>
      <c r="KV1752" s="72"/>
      <c r="KW1752" s="72"/>
      <c r="KX1752" s="16"/>
      <c r="KZ1752" s="16"/>
      <c r="LA1752" s="16"/>
      <c r="LB1752" s="74"/>
      <c r="LC1752" s="74"/>
    </row>
    <row r="1753" spans="8:315" x14ac:dyDescent="0.35">
      <c r="H1753" s="4"/>
      <c r="J1753" s="8"/>
      <c r="K1753" s="8"/>
      <c r="L1753" s="8"/>
      <c r="M1753" s="8"/>
      <c r="O1753" s="8"/>
      <c r="P1753" s="8"/>
      <c r="R1753" s="8"/>
      <c r="S1753" s="8"/>
      <c r="T1753" s="8"/>
      <c r="U1753" s="8"/>
      <c r="W1753" s="8">
        <f t="shared" si="4441"/>
        <v>61.9</v>
      </c>
      <c r="X1753">
        <v>5263200</v>
      </c>
      <c r="Y1753">
        <f t="shared" si="4442"/>
        <v>1462</v>
      </c>
      <c r="Z1753" s="8">
        <v>0</v>
      </c>
      <c r="AA1753" s="8">
        <v>-11.6</v>
      </c>
      <c r="AB1753" s="8">
        <v>87.9</v>
      </c>
      <c r="AC1753" s="4"/>
      <c r="KL1753" s="84"/>
      <c r="KP1753" s="84"/>
      <c r="KS1753" s="74"/>
      <c r="KT1753" s="74"/>
      <c r="KU1753" s="16"/>
      <c r="KV1753" s="72"/>
      <c r="KW1753" s="72"/>
      <c r="KX1753" s="16"/>
      <c r="KZ1753" s="16"/>
      <c r="LA1753" s="16"/>
      <c r="LB1753" s="74"/>
      <c r="LC1753" s="74"/>
    </row>
    <row r="1754" spans="8:315" x14ac:dyDescent="0.35">
      <c r="H1754" s="4"/>
      <c r="J1754" s="8"/>
      <c r="K1754" s="8"/>
      <c r="L1754" s="8"/>
      <c r="M1754" s="8"/>
      <c r="O1754" s="8"/>
      <c r="P1754" s="8"/>
      <c r="R1754" s="8"/>
      <c r="S1754" s="8"/>
      <c r="T1754" s="8"/>
      <c r="U1754" s="8"/>
      <c r="W1754" s="8">
        <f t="shared" si="4441"/>
        <v>62</v>
      </c>
      <c r="X1754">
        <v>5266800</v>
      </c>
      <c r="Y1754">
        <f t="shared" si="4442"/>
        <v>1463</v>
      </c>
      <c r="Z1754" s="8">
        <v>0</v>
      </c>
      <c r="AA1754" s="8">
        <v>-10.9</v>
      </c>
      <c r="AB1754" s="8">
        <v>87.1</v>
      </c>
      <c r="AC1754" s="4"/>
      <c r="KL1754" s="84"/>
      <c r="KP1754" s="84"/>
      <c r="KS1754" s="74"/>
      <c r="KT1754" s="74"/>
      <c r="KU1754" s="16"/>
      <c r="KV1754" s="72"/>
      <c r="KW1754" s="72"/>
      <c r="KX1754" s="16"/>
      <c r="KZ1754" s="16"/>
      <c r="LA1754" s="16"/>
      <c r="LB1754" s="74"/>
      <c r="LC1754" s="74"/>
    </row>
    <row r="1755" spans="8:315" x14ac:dyDescent="0.35">
      <c r="H1755" s="4"/>
      <c r="J1755" s="8"/>
      <c r="K1755" s="8"/>
      <c r="L1755" s="8"/>
      <c r="M1755" s="8"/>
      <c r="O1755" s="8"/>
      <c r="P1755" s="8"/>
      <c r="R1755" s="8"/>
      <c r="S1755" s="8"/>
      <c r="T1755" s="8"/>
      <c r="U1755" s="8"/>
      <c r="W1755" s="8">
        <f t="shared" si="4441"/>
        <v>62</v>
      </c>
      <c r="X1755">
        <v>5270400</v>
      </c>
      <c r="Y1755">
        <f t="shared" si="4442"/>
        <v>1464</v>
      </c>
      <c r="Z1755" s="8">
        <v>0</v>
      </c>
      <c r="AA1755" s="8">
        <v>-10.5</v>
      </c>
      <c r="AB1755" s="8">
        <v>90</v>
      </c>
      <c r="AC1755" s="4"/>
      <c r="KL1755" s="84"/>
      <c r="KP1755" s="84"/>
      <c r="KS1755" s="74"/>
      <c r="KT1755" s="74"/>
      <c r="KU1755" s="16"/>
      <c r="KV1755" s="72"/>
      <c r="KW1755" s="72"/>
      <c r="KX1755" s="16"/>
      <c r="KZ1755" s="16"/>
      <c r="LA1755" s="16"/>
      <c r="LB1755" s="74"/>
      <c r="LC1755" s="74"/>
    </row>
    <row r="1756" spans="8:315" x14ac:dyDescent="0.35">
      <c r="H1756" s="4"/>
      <c r="J1756" s="8"/>
      <c r="K1756" s="8"/>
      <c r="L1756" s="8"/>
      <c r="M1756" s="8"/>
      <c r="O1756" s="8"/>
      <c r="P1756" s="8"/>
      <c r="R1756" s="8"/>
      <c r="S1756" s="8"/>
      <c r="T1756" s="8"/>
      <c r="U1756" s="8"/>
      <c r="W1756" s="8">
        <f t="shared" si="4441"/>
        <v>62</v>
      </c>
      <c r="X1756">
        <v>5274000</v>
      </c>
      <c r="Y1756">
        <f t="shared" si="4442"/>
        <v>1465</v>
      </c>
      <c r="Z1756" s="8">
        <v>0</v>
      </c>
      <c r="AA1756" s="8">
        <v>-10.1</v>
      </c>
      <c r="AB1756" s="8">
        <v>87.8</v>
      </c>
      <c r="AC1756" s="4"/>
      <c r="KL1756" s="84"/>
      <c r="KP1756" s="84"/>
      <c r="KS1756" s="74"/>
      <c r="KT1756" s="74"/>
      <c r="KU1756" s="16"/>
      <c r="KV1756" s="72"/>
      <c r="KW1756" s="72"/>
      <c r="KX1756" s="16"/>
      <c r="KZ1756" s="16"/>
      <c r="LA1756" s="16"/>
      <c r="LB1756" s="74"/>
      <c r="LC1756" s="74"/>
    </row>
    <row r="1757" spans="8:315" x14ac:dyDescent="0.35">
      <c r="H1757" s="4"/>
      <c r="J1757" s="8"/>
      <c r="K1757" s="8"/>
      <c r="L1757" s="8"/>
      <c r="M1757" s="8"/>
      <c r="O1757" s="8"/>
      <c r="P1757" s="8"/>
      <c r="R1757" s="8"/>
      <c r="S1757" s="8"/>
      <c r="T1757" s="8"/>
      <c r="U1757" s="8"/>
      <c r="W1757" s="8">
        <f t="shared" si="4441"/>
        <v>62.1</v>
      </c>
      <c r="X1757">
        <v>5277600</v>
      </c>
      <c r="Y1757">
        <f t="shared" si="4442"/>
        <v>1466</v>
      </c>
      <c r="Z1757" s="8">
        <v>0</v>
      </c>
      <c r="AA1757" s="8">
        <v>-9.5</v>
      </c>
      <c r="AB1757" s="8">
        <v>88.8</v>
      </c>
      <c r="AC1757" s="4"/>
      <c r="KL1757" s="84"/>
      <c r="KP1757" s="84"/>
      <c r="KS1757" s="74"/>
      <c r="KT1757" s="74"/>
      <c r="KU1757" s="16"/>
      <c r="KV1757" s="72"/>
      <c r="KW1757" s="72"/>
      <c r="KX1757" s="16"/>
      <c r="KZ1757" s="16"/>
      <c r="LA1757" s="16"/>
      <c r="LB1757" s="74"/>
      <c r="LC1757" s="74"/>
    </row>
    <row r="1758" spans="8:315" x14ac:dyDescent="0.35">
      <c r="H1758" s="4"/>
      <c r="J1758" s="8"/>
      <c r="K1758" s="8"/>
      <c r="L1758" s="8"/>
      <c r="M1758" s="8"/>
      <c r="O1758" s="8"/>
      <c r="P1758" s="8"/>
      <c r="R1758" s="8"/>
      <c r="S1758" s="8"/>
      <c r="T1758" s="8"/>
      <c r="U1758" s="8"/>
      <c r="W1758" s="8">
        <f t="shared" si="4441"/>
        <v>62.1</v>
      </c>
      <c r="X1758">
        <v>5281200</v>
      </c>
      <c r="Y1758">
        <f t="shared" si="4442"/>
        <v>1467</v>
      </c>
      <c r="Z1758" s="8">
        <v>0</v>
      </c>
      <c r="AA1758" s="8">
        <v>-9.5</v>
      </c>
      <c r="AB1758" s="8">
        <v>90.8</v>
      </c>
      <c r="AC1758" s="4"/>
      <c r="KL1758" s="84"/>
      <c r="KP1758" s="84"/>
      <c r="KS1758" s="74"/>
      <c r="KT1758" s="74"/>
      <c r="KU1758" s="16"/>
      <c r="KV1758" s="72"/>
      <c r="KW1758" s="72"/>
      <c r="KX1758" s="16"/>
      <c r="KZ1758" s="16"/>
      <c r="LA1758" s="16"/>
      <c r="LB1758" s="74"/>
      <c r="LC1758" s="74"/>
    </row>
    <row r="1759" spans="8:315" x14ac:dyDescent="0.35">
      <c r="H1759" s="4"/>
      <c r="J1759" s="8"/>
      <c r="K1759" s="8"/>
      <c r="L1759" s="8"/>
      <c r="M1759" s="8"/>
      <c r="O1759" s="8"/>
      <c r="P1759" s="8"/>
      <c r="R1759" s="8"/>
      <c r="S1759" s="8"/>
      <c r="T1759" s="8"/>
      <c r="U1759" s="8"/>
      <c r="W1759" s="8">
        <f t="shared" si="4441"/>
        <v>62.2</v>
      </c>
      <c r="X1759">
        <v>5284800</v>
      </c>
      <c r="Y1759">
        <f t="shared" si="4442"/>
        <v>1468</v>
      </c>
      <c r="Z1759" s="8">
        <v>0</v>
      </c>
      <c r="AA1759" s="8">
        <v>-9.3000000000000007</v>
      </c>
      <c r="AB1759" s="8">
        <v>92.6</v>
      </c>
      <c r="AC1759" s="4"/>
      <c r="KL1759" s="84"/>
      <c r="KP1759" s="84"/>
      <c r="KS1759" s="74"/>
      <c r="KT1759" s="74"/>
      <c r="KU1759" s="16"/>
      <c r="KV1759" s="72"/>
      <c r="KW1759" s="72"/>
      <c r="KX1759" s="16"/>
      <c r="KZ1759" s="16"/>
      <c r="LA1759" s="16"/>
      <c r="LB1759" s="74"/>
      <c r="LC1759" s="74"/>
    </row>
    <row r="1760" spans="8:315" x14ac:dyDescent="0.35">
      <c r="H1760" s="4"/>
      <c r="J1760" s="8"/>
      <c r="K1760" s="8"/>
      <c r="L1760" s="8"/>
      <c r="M1760" s="8"/>
      <c r="O1760" s="8"/>
      <c r="P1760" s="8"/>
      <c r="R1760" s="8"/>
      <c r="S1760" s="8"/>
      <c r="T1760" s="8"/>
      <c r="U1760" s="8"/>
      <c r="W1760" s="8">
        <f t="shared" si="4441"/>
        <v>62.2</v>
      </c>
      <c r="X1760">
        <v>5288400</v>
      </c>
      <c r="Y1760">
        <f t="shared" si="4442"/>
        <v>1469</v>
      </c>
      <c r="Z1760" s="8">
        <v>0</v>
      </c>
      <c r="AA1760" s="8">
        <v>-9.8000000000000007</v>
      </c>
      <c r="AB1760" s="8">
        <v>89.5</v>
      </c>
      <c r="AC1760" s="4"/>
      <c r="KL1760" s="84"/>
      <c r="KP1760" s="84"/>
      <c r="KS1760" s="74"/>
      <c r="KT1760" s="74"/>
      <c r="KU1760" s="16"/>
      <c r="KV1760" s="72"/>
      <c r="KW1760" s="72"/>
      <c r="KX1760" s="16"/>
      <c r="KZ1760" s="16"/>
      <c r="LA1760" s="16"/>
      <c r="LB1760" s="74"/>
      <c r="LC1760" s="74"/>
    </row>
    <row r="1761" spans="8:315" x14ac:dyDescent="0.35">
      <c r="H1761" s="4"/>
      <c r="J1761" s="8"/>
      <c r="K1761" s="8"/>
      <c r="L1761" s="8"/>
      <c r="M1761" s="8"/>
      <c r="O1761" s="8"/>
      <c r="P1761" s="8"/>
      <c r="R1761" s="8"/>
      <c r="S1761" s="8"/>
      <c r="T1761" s="8"/>
      <c r="U1761" s="8"/>
      <c r="W1761" s="8">
        <f t="shared" si="4441"/>
        <v>62.3</v>
      </c>
      <c r="X1761">
        <v>5292000</v>
      </c>
      <c r="Y1761">
        <f t="shared" si="4442"/>
        <v>1470</v>
      </c>
      <c r="Z1761" s="8">
        <v>0</v>
      </c>
      <c r="AA1761" s="8">
        <v>-11</v>
      </c>
      <c r="AB1761" s="8">
        <v>80.099999999999994</v>
      </c>
      <c r="AC1761" s="4"/>
      <c r="KL1761" s="84"/>
      <c r="KP1761" s="84"/>
      <c r="KS1761" s="74"/>
      <c r="KT1761" s="74"/>
      <c r="KU1761" s="16"/>
      <c r="KV1761" s="72"/>
      <c r="KW1761" s="72"/>
      <c r="KX1761" s="16"/>
      <c r="KZ1761" s="16"/>
      <c r="LA1761" s="16"/>
      <c r="LB1761" s="74"/>
      <c r="LC1761" s="74"/>
    </row>
    <row r="1762" spans="8:315" x14ac:dyDescent="0.35">
      <c r="H1762" s="4"/>
      <c r="J1762" s="8"/>
      <c r="K1762" s="8"/>
      <c r="L1762" s="8"/>
      <c r="M1762" s="8"/>
      <c r="O1762" s="8"/>
      <c r="P1762" s="8"/>
      <c r="R1762" s="8"/>
      <c r="S1762" s="8"/>
      <c r="T1762" s="8"/>
      <c r="U1762" s="8"/>
      <c r="W1762" s="8">
        <f t="shared" si="4441"/>
        <v>62.3</v>
      </c>
      <c r="X1762">
        <v>5295600</v>
      </c>
      <c r="Y1762">
        <f t="shared" si="4442"/>
        <v>1471</v>
      </c>
      <c r="Z1762" s="8">
        <v>1.4</v>
      </c>
      <c r="AA1762" s="8">
        <v>-11.2</v>
      </c>
      <c r="AB1762" s="8">
        <v>74.400000000000006</v>
      </c>
      <c r="AC1762" s="4"/>
      <c r="KL1762" s="84"/>
      <c r="KP1762" s="84"/>
      <c r="KS1762" s="74"/>
      <c r="KT1762" s="74"/>
      <c r="KU1762" s="16"/>
      <c r="KV1762" s="72"/>
      <c r="KW1762" s="72"/>
      <c r="KX1762" s="16"/>
      <c r="KZ1762" s="16"/>
      <c r="LA1762" s="16"/>
      <c r="LB1762" s="74"/>
      <c r="LC1762" s="74"/>
    </row>
    <row r="1763" spans="8:315" x14ac:dyDescent="0.35">
      <c r="H1763" s="4"/>
      <c r="J1763" s="8"/>
      <c r="K1763" s="8"/>
      <c r="L1763" s="8"/>
      <c r="M1763" s="8"/>
      <c r="O1763" s="8"/>
      <c r="P1763" s="8"/>
      <c r="R1763" s="8"/>
      <c r="S1763" s="8"/>
      <c r="T1763" s="8"/>
      <c r="U1763" s="8"/>
      <c r="W1763" s="8">
        <f t="shared" si="4441"/>
        <v>62.3</v>
      </c>
      <c r="X1763">
        <v>5299200</v>
      </c>
      <c r="Y1763">
        <f t="shared" si="4442"/>
        <v>1472</v>
      </c>
      <c r="Z1763" s="8">
        <v>61.1</v>
      </c>
      <c r="AA1763" s="8">
        <v>-11.5</v>
      </c>
      <c r="AB1763" s="8">
        <v>80.400000000000006</v>
      </c>
      <c r="AC1763" s="4"/>
      <c r="KL1763" s="84"/>
      <c r="KP1763" s="84"/>
      <c r="KS1763" s="74"/>
      <c r="KT1763" s="74"/>
      <c r="KU1763" s="16"/>
      <c r="KV1763" s="72"/>
      <c r="KW1763" s="72"/>
      <c r="KX1763" s="16"/>
      <c r="KZ1763" s="16"/>
      <c r="LA1763" s="16"/>
      <c r="LB1763" s="74"/>
      <c r="LC1763" s="74"/>
    </row>
    <row r="1764" spans="8:315" x14ac:dyDescent="0.35">
      <c r="H1764" s="4"/>
      <c r="J1764" s="8"/>
      <c r="K1764" s="8"/>
      <c r="L1764" s="8"/>
      <c r="M1764" s="8"/>
      <c r="O1764" s="8"/>
      <c r="P1764" s="8"/>
      <c r="R1764" s="8"/>
      <c r="S1764" s="8"/>
      <c r="T1764" s="8"/>
      <c r="U1764" s="8"/>
      <c r="W1764" s="8">
        <f t="shared" ref="W1764:W1827" si="4443">X1764/24/3600+1</f>
        <v>62.4</v>
      </c>
      <c r="X1764">
        <v>5302800</v>
      </c>
      <c r="Y1764">
        <f t="shared" ref="Y1764:Y1827" si="4444">X1764/3600</f>
        <v>1473</v>
      </c>
      <c r="Z1764" s="8">
        <v>183.1</v>
      </c>
      <c r="AA1764" s="8">
        <v>-11.8</v>
      </c>
      <c r="AB1764" s="8">
        <v>85.9</v>
      </c>
      <c r="AC1764" s="4"/>
      <c r="KL1764" s="84"/>
      <c r="KP1764" s="84"/>
      <c r="KS1764" s="74"/>
      <c r="KT1764" s="74"/>
      <c r="KU1764" s="16"/>
      <c r="KV1764" s="72"/>
      <c r="KW1764" s="72"/>
      <c r="KX1764" s="16"/>
      <c r="KZ1764" s="16"/>
      <c r="LA1764" s="16"/>
      <c r="LB1764" s="74"/>
      <c r="LC1764" s="74"/>
    </row>
    <row r="1765" spans="8:315" x14ac:dyDescent="0.35">
      <c r="H1765" s="4"/>
      <c r="J1765" s="8"/>
      <c r="K1765" s="8"/>
      <c r="L1765" s="8"/>
      <c r="M1765" s="8"/>
      <c r="O1765" s="8"/>
      <c r="P1765" s="8"/>
      <c r="R1765" s="8"/>
      <c r="S1765" s="8"/>
      <c r="T1765" s="8"/>
      <c r="U1765" s="8"/>
      <c r="W1765" s="8">
        <f t="shared" si="4443"/>
        <v>62.4</v>
      </c>
      <c r="X1765">
        <v>5306400</v>
      </c>
      <c r="Y1765">
        <f t="shared" si="4444"/>
        <v>1474</v>
      </c>
      <c r="Z1765" s="8">
        <v>304.2</v>
      </c>
      <c r="AA1765" s="8">
        <v>-11.8</v>
      </c>
      <c r="AB1765" s="8">
        <v>79.7</v>
      </c>
      <c r="AC1765" s="4"/>
      <c r="KL1765" s="84"/>
      <c r="KP1765" s="84"/>
      <c r="KS1765" s="74"/>
      <c r="KT1765" s="74"/>
      <c r="KU1765" s="16"/>
      <c r="KV1765" s="72"/>
      <c r="KW1765" s="72"/>
      <c r="KX1765" s="16"/>
      <c r="KZ1765" s="16"/>
      <c r="LA1765" s="16"/>
      <c r="LB1765" s="74"/>
      <c r="LC1765" s="74"/>
    </row>
    <row r="1766" spans="8:315" x14ac:dyDescent="0.35">
      <c r="H1766" s="4"/>
      <c r="J1766" s="8"/>
      <c r="K1766" s="8"/>
      <c r="L1766" s="8"/>
      <c r="M1766" s="8"/>
      <c r="O1766" s="8"/>
      <c r="P1766" s="8"/>
      <c r="R1766" s="8"/>
      <c r="S1766" s="8"/>
      <c r="T1766" s="8"/>
      <c r="U1766" s="8"/>
      <c r="W1766" s="8">
        <f t="shared" si="4443"/>
        <v>62.5</v>
      </c>
      <c r="X1766">
        <v>5310000</v>
      </c>
      <c r="Y1766">
        <f t="shared" si="4444"/>
        <v>1475</v>
      </c>
      <c r="Z1766" s="8">
        <v>451.9</v>
      </c>
      <c r="AA1766" s="8">
        <v>-11.6</v>
      </c>
      <c r="AB1766" s="8">
        <v>77.5</v>
      </c>
      <c r="AC1766" s="4"/>
      <c r="KL1766" s="84"/>
      <c r="KP1766" s="84"/>
      <c r="KS1766" s="74"/>
      <c r="KT1766" s="74"/>
      <c r="KU1766" s="16"/>
      <c r="KV1766" s="72"/>
      <c r="KW1766" s="72"/>
      <c r="KX1766" s="16"/>
      <c r="KZ1766" s="16"/>
      <c r="LA1766" s="16"/>
      <c r="LB1766" s="74"/>
      <c r="LC1766" s="74"/>
    </row>
    <row r="1767" spans="8:315" x14ac:dyDescent="0.35">
      <c r="H1767" s="4"/>
      <c r="J1767" s="8"/>
      <c r="K1767" s="8"/>
      <c r="L1767" s="8"/>
      <c r="M1767" s="8"/>
      <c r="O1767" s="8"/>
      <c r="P1767" s="8"/>
      <c r="R1767" s="8"/>
      <c r="S1767" s="8"/>
      <c r="T1767" s="8"/>
      <c r="U1767" s="8"/>
      <c r="W1767" s="8">
        <f t="shared" si="4443"/>
        <v>62.5</v>
      </c>
      <c r="X1767">
        <v>5313600</v>
      </c>
      <c r="Y1767">
        <f t="shared" si="4444"/>
        <v>1476</v>
      </c>
      <c r="Z1767" s="8">
        <v>590.29999999999995</v>
      </c>
      <c r="AA1767" s="8">
        <v>-11</v>
      </c>
      <c r="AB1767" s="8">
        <v>70.7</v>
      </c>
      <c r="AC1767" s="4"/>
      <c r="KL1767" s="84"/>
      <c r="KP1767" s="84"/>
      <c r="KS1767" s="74"/>
      <c r="KT1767" s="74"/>
      <c r="KU1767" s="16"/>
      <c r="KV1767" s="72"/>
      <c r="KW1767" s="72"/>
      <c r="KX1767" s="16"/>
      <c r="KZ1767" s="16"/>
      <c r="LA1767" s="16"/>
      <c r="LB1767" s="74"/>
      <c r="LC1767" s="74"/>
    </row>
    <row r="1768" spans="8:315" x14ac:dyDescent="0.35">
      <c r="H1768" s="4"/>
      <c r="J1768" s="8"/>
      <c r="K1768" s="8"/>
      <c r="L1768" s="8"/>
      <c r="M1768" s="8"/>
      <c r="O1768" s="8"/>
      <c r="P1768" s="8"/>
      <c r="R1768" s="8"/>
      <c r="S1768" s="8"/>
      <c r="T1768" s="8"/>
      <c r="U1768" s="8"/>
      <c r="W1768" s="8">
        <f t="shared" si="4443"/>
        <v>62.5</v>
      </c>
      <c r="X1768">
        <v>5317200</v>
      </c>
      <c r="Y1768">
        <f t="shared" si="4444"/>
        <v>1477</v>
      </c>
      <c r="Z1768" s="8">
        <v>650</v>
      </c>
      <c r="AA1768" s="8">
        <v>-10.1</v>
      </c>
      <c r="AB1768" s="8">
        <v>67.2</v>
      </c>
      <c r="AC1768" s="4"/>
      <c r="KL1768" s="84"/>
      <c r="KP1768" s="84"/>
      <c r="KS1768" s="74"/>
      <c r="KT1768" s="74"/>
      <c r="KU1768" s="16"/>
      <c r="KV1768" s="72"/>
      <c r="KW1768" s="72"/>
      <c r="KX1768" s="16"/>
      <c r="KZ1768" s="16"/>
      <c r="LA1768" s="16"/>
      <c r="LB1768" s="74"/>
      <c r="LC1768" s="74"/>
    </row>
    <row r="1769" spans="8:315" x14ac:dyDescent="0.35">
      <c r="H1769" s="4"/>
      <c r="J1769" s="8"/>
      <c r="K1769" s="8"/>
      <c r="L1769" s="8"/>
      <c r="M1769" s="8"/>
      <c r="O1769" s="8"/>
      <c r="P1769" s="8"/>
      <c r="R1769" s="8"/>
      <c r="S1769" s="8"/>
      <c r="T1769" s="8"/>
      <c r="U1769" s="8"/>
      <c r="W1769" s="8">
        <f t="shared" si="4443"/>
        <v>62.6</v>
      </c>
      <c r="X1769">
        <v>5320800</v>
      </c>
      <c r="Y1769">
        <f t="shared" si="4444"/>
        <v>1478</v>
      </c>
      <c r="Z1769" s="8">
        <v>674.4</v>
      </c>
      <c r="AA1769" s="8">
        <v>-8.9</v>
      </c>
      <c r="AB1769" s="8">
        <v>60.5</v>
      </c>
      <c r="AC1769" s="4"/>
      <c r="KL1769" s="84"/>
      <c r="KP1769" s="84"/>
      <c r="KS1769" s="74"/>
      <c r="KT1769" s="74"/>
      <c r="KU1769" s="16"/>
      <c r="KV1769" s="72"/>
      <c r="KW1769" s="72"/>
      <c r="KX1769" s="16"/>
      <c r="KZ1769" s="16"/>
      <c r="LA1769" s="16"/>
      <c r="LB1769" s="74"/>
      <c r="LC1769" s="74"/>
    </row>
    <row r="1770" spans="8:315" x14ac:dyDescent="0.35">
      <c r="H1770" s="4"/>
      <c r="J1770" s="8"/>
      <c r="K1770" s="8"/>
      <c r="L1770" s="8"/>
      <c r="M1770" s="8"/>
      <c r="O1770" s="8"/>
      <c r="P1770" s="8"/>
      <c r="R1770" s="8"/>
      <c r="S1770" s="8"/>
      <c r="T1770" s="8"/>
      <c r="U1770" s="8"/>
      <c r="W1770" s="8">
        <f t="shared" si="4443"/>
        <v>62.6</v>
      </c>
      <c r="X1770">
        <v>5324400</v>
      </c>
      <c r="Y1770">
        <f t="shared" si="4444"/>
        <v>1479</v>
      </c>
      <c r="Z1770" s="8">
        <v>567.79999999999995</v>
      </c>
      <c r="AA1770" s="8">
        <v>-8.1</v>
      </c>
      <c r="AB1770" s="8">
        <v>57.5</v>
      </c>
      <c r="AC1770" s="4"/>
      <c r="KL1770" s="84"/>
      <c r="KP1770" s="84"/>
      <c r="KS1770" s="74"/>
      <c r="KT1770" s="74"/>
      <c r="KU1770" s="16"/>
      <c r="KV1770" s="72"/>
      <c r="KW1770" s="72"/>
      <c r="KX1770" s="16"/>
      <c r="KZ1770" s="16"/>
      <c r="LA1770" s="16"/>
      <c r="LB1770" s="74"/>
      <c r="LC1770" s="74"/>
    </row>
    <row r="1771" spans="8:315" x14ac:dyDescent="0.35">
      <c r="H1771" s="4"/>
      <c r="J1771" s="8"/>
      <c r="K1771" s="8"/>
      <c r="L1771" s="8"/>
      <c r="M1771" s="8"/>
      <c r="O1771" s="8"/>
      <c r="P1771" s="8"/>
      <c r="R1771" s="8"/>
      <c r="S1771" s="8"/>
      <c r="T1771" s="8"/>
      <c r="U1771" s="8"/>
      <c r="W1771" s="8">
        <f t="shared" si="4443"/>
        <v>62.7</v>
      </c>
      <c r="X1771">
        <v>5328000</v>
      </c>
      <c r="Y1771">
        <f t="shared" si="4444"/>
        <v>1480</v>
      </c>
      <c r="Z1771" s="8">
        <v>414.2</v>
      </c>
      <c r="AA1771" s="8">
        <v>-7.7</v>
      </c>
      <c r="AB1771" s="8">
        <v>52.6</v>
      </c>
      <c r="AC1771" s="4"/>
      <c r="KL1771" s="84"/>
      <c r="KP1771" s="84"/>
      <c r="KS1771" s="74"/>
      <c r="KT1771" s="74"/>
      <c r="KU1771" s="16"/>
      <c r="KV1771" s="72"/>
      <c r="KW1771" s="72"/>
      <c r="KX1771" s="16"/>
      <c r="KZ1771" s="16"/>
      <c r="LA1771" s="16"/>
      <c r="LB1771" s="74"/>
      <c r="LC1771" s="74"/>
    </row>
    <row r="1772" spans="8:315" x14ac:dyDescent="0.35">
      <c r="H1772" s="4"/>
      <c r="J1772" s="8"/>
      <c r="K1772" s="8"/>
      <c r="L1772" s="8"/>
      <c r="M1772" s="8"/>
      <c r="O1772" s="8"/>
      <c r="P1772" s="8"/>
      <c r="R1772" s="8"/>
      <c r="S1772" s="8"/>
      <c r="T1772" s="8"/>
      <c r="U1772" s="8"/>
      <c r="W1772" s="8">
        <f t="shared" si="4443"/>
        <v>62.7</v>
      </c>
      <c r="X1772">
        <v>5331600</v>
      </c>
      <c r="Y1772">
        <f t="shared" si="4444"/>
        <v>1481</v>
      </c>
      <c r="Z1772" s="8">
        <v>193.1</v>
      </c>
      <c r="AA1772" s="8">
        <v>-7.9</v>
      </c>
      <c r="AB1772" s="8">
        <v>51.7</v>
      </c>
      <c r="AC1772" s="4"/>
      <c r="KL1772" s="84"/>
      <c r="KP1772" s="84"/>
      <c r="KS1772" s="74"/>
      <c r="KT1772" s="74"/>
      <c r="KU1772" s="16"/>
      <c r="KV1772" s="72"/>
      <c r="KW1772" s="72"/>
      <c r="KX1772" s="16"/>
      <c r="KZ1772" s="16"/>
      <c r="LA1772" s="16"/>
      <c r="LB1772" s="74"/>
      <c r="LC1772" s="74"/>
    </row>
    <row r="1773" spans="8:315" x14ac:dyDescent="0.35">
      <c r="H1773" s="4"/>
      <c r="J1773" s="8"/>
      <c r="K1773" s="8"/>
      <c r="L1773" s="8"/>
      <c r="M1773" s="8"/>
      <c r="O1773" s="8"/>
      <c r="P1773" s="8"/>
      <c r="R1773" s="8"/>
      <c r="S1773" s="8"/>
      <c r="T1773" s="8"/>
      <c r="U1773" s="8"/>
      <c r="W1773" s="8">
        <f t="shared" si="4443"/>
        <v>62.8</v>
      </c>
      <c r="X1773">
        <v>5335200</v>
      </c>
      <c r="Y1773">
        <f t="shared" si="4444"/>
        <v>1482</v>
      </c>
      <c r="Z1773" s="8">
        <v>41.9</v>
      </c>
      <c r="AA1773" s="8">
        <v>-8.3000000000000007</v>
      </c>
      <c r="AB1773" s="8">
        <v>54.4</v>
      </c>
      <c r="AC1773" s="4"/>
      <c r="KL1773" s="84"/>
      <c r="KP1773" s="84"/>
      <c r="KS1773" s="74"/>
      <c r="KT1773" s="74"/>
      <c r="KU1773" s="16"/>
      <c r="KV1773" s="72"/>
      <c r="KW1773" s="72"/>
      <c r="KX1773" s="16"/>
      <c r="KZ1773" s="16"/>
      <c r="LA1773" s="16"/>
      <c r="LB1773" s="74"/>
      <c r="LC1773" s="74"/>
    </row>
    <row r="1774" spans="8:315" x14ac:dyDescent="0.35">
      <c r="H1774" s="4"/>
      <c r="J1774" s="8"/>
      <c r="K1774" s="8"/>
      <c r="L1774" s="8"/>
      <c r="M1774" s="8"/>
      <c r="O1774" s="8"/>
      <c r="P1774" s="8"/>
      <c r="R1774" s="8"/>
      <c r="S1774" s="8"/>
      <c r="T1774" s="8"/>
      <c r="U1774" s="8"/>
      <c r="W1774" s="8">
        <f t="shared" si="4443"/>
        <v>62.8</v>
      </c>
      <c r="X1774">
        <v>5338800</v>
      </c>
      <c r="Y1774">
        <f t="shared" si="4444"/>
        <v>1483</v>
      </c>
      <c r="Z1774" s="8">
        <v>0</v>
      </c>
      <c r="AA1774" s="8">
        <v>-9.3000000000000007</v>
      </c>
      <c r="AB1774" s="8">
        <v>59</v>
      </c>
      <c r="AC1774" s="4"/>
      <c r="KL1774" s="84"/>
      <c r="KP1774" s="84"/>
      <c r="KS1774" s="74"/>
      <c r="KT1774" s="74"/>
      <c r="KU1774" s="16"/>
      <c r="KV1774" s="72"/>
      <c r="KW1774" s="72"/>
      <c r="KX1774" s="16"/>
      <c r="KZ1774" s="16"/>
      <c r="LA1774" s="16"/>
      <c r="LB1774" s="74"/>
      <c r="LC1774" s="74"/>
    </row>
    <row r="1775" spans="8:315" x14ac:dyDescent="0.35">
      <c r="H1775" s="4"/>
      <c r="J1775" s="8"/>
      <c r="K1775" s="8"/>
      <c r="L1775" s="8"/>
      <c r="M1775" s="8"/>
      <c r="O1775" s="8"/>
      <c r="P1775" s="8"/>
      <c r="R1775" s="8"/>
      <c r="S1775" s="8"/>
      <c r="T1775" s="8"/>
      <c r="U1775" s="8"/>
      <c r="W1775" s="8">
        <f t="shared" si="4443"/>
        <v>62.8</v>
      </c>
      <c r="X1775">
        <v>5342400</v>
      </c>
      <c r="Y1775">
        <f t="shared" si="4444"/>
        <v>1484</v>
      </c>
      <c r="Z1775" s="8">
        <v>0</v>
      </c>
      <c r="AA1775" s="8">
        <v>-9.9</v>
      </c>
      <c r="AB1775" s="8">
        <v>61.3</v>
      </c>
      <c r="AC1775" s="4"/>
      <c r="KL1775" s="84"/>
      <c r="KP1775" s="84"/>
      <c r="KS1775" s="74"/>
      <c r="KT1775" s="74"/>
      <c r="KU1775" s="16"/>
      <c r="KV1775" s="72"/>
      <c r="KW1775" s="72"/>
      <c r="KX1775" s="16"/>
      <c r="KZ1775" s="16"/>
      <c r="LA1775" s="16"/>
      <c r="LB1775" s="74"/>
      <c r="LC1775" s="74"/>
    </row>
    <row r="1776" spans="8:315" x14ac:dyDescent="0.35">
      <c r="H1776" s="4"/>
      <c r="J1776" s="8"/>
      <c r="K1776" s="8"/>
      <c r="L1776" s="8"/>
      <c r="M1776" s="8"/>
      <c r="O1776" s="8"/>
      <c r="P1776" s="8"/>
      <c r="R1776" s="8"/>
      <c r="S1776" s="8"/>
      <c r="T1776" s="8"/>
      <c r="U1776" s="8"/>
      <c r="W1776" s="8">
        <f t="shared" si="4443"/>
        <v>62.9</v>
      </c>
      <c r="X1776">
        <v>5346000</v>
      </c>
      <c r="Y1776">
        <f t="shared" si="4444"/>
        <v>1485</v>
      </c>
      <c r="Z1776" s="8">
        <v>0</v>
      </c>
      <c r="AA1776" s="8">
        <v>-10.199999999999999</v>
      </c>
      <c r="AB1776" s="8">
        <v>62.3</v>
      </c>
      <c r="AC1776" s="4"/>
      <c r="KL1776" s="84"/>
      <c r="KP1776" s="84"/>
      <c r="KS1776" s="74"/>
      <c r="KT1776" s="74"/>
      <c r="KU1776" s="16"/>
      <c r="KV1776" s="72"/>
      <c r="KW1776" s="72"/>
      <c r="KX1776" s="16"/>
      <c r="KZ1776" s="16"/>
      <c r="LA1776" s="16"/>
      <c r="LB1776" s="74"/>
      <c r="LC1776" s="74"/>
    </row>
    <row r="1777" spans="8:315" x14ac:dyDescent="0.35">
      <c r="H1777" s="4"/>
      <c r="J1777" s="8"/>
      <c r="K1777" s="8"/>
      <c r="L1777" s="8"/>
      <c r="M1777" s="8"/>
      <c r="O1777" s="8"/>
      <c r="P1777" s="8"/>
      <c r="R1777" s="8"/>
      <c r="S1777" s="8"/>
      <c r="T1777" s="8"/>
      <c r="U1777" s="8"/>
      <c r="W1777" s="8">
        <f t="shared" si="4443"/>
        <v>62.9</v>
      </c>
      <c r="X1777">
        <v>5349600</v>
      </c>
      <c r="Y1777">
        <f t="shared" si="4444"/>
        <v>1486</v>
      </c>
      <c r="Z1777" s="8">
        <v>0</v>
      </c>
      <c r="AA1777" s="8">
        <v>-11.1</v>
      </c>
      <c r="AB1777" s="8">
        <v>59.4</v>
      </c>
      <c r="AC1777" s="4"/>
      <c r="KL1777" s="84"/>
      <c r="KP1777" s="84"/>
      <c r="KS1777" s="74"/>
      <c r="KT1777" s="74"/>
      <c r="KU1777" s="16"/>
      <c r="KV1777" s="72"/>
      <c r="KW1777" s="72"/>
      <c r="KX1777" s="16"/>
      <c r="KZ1777" s="16"/>
      <c r="LA1777" s="16"/>
      <c r="LB1777" s="74"/>
      <c r="LC1777" s="74"/>
    </row>
    <row r="1778" spans="8:315" x14ac:dyDescent="0.35">
      <c r="H1778" s="4"/>
      <c r="J1778" s="8"/>
      <c r="K1778" s="8"/>
      <c r="L1778" s="8"/>
      <c r="M1778" s="8"/>
      <c r="O1778" s="8"/>
      <c r="P1778" s="8"/>
      <c r="R1778" s="8"/>
      <c r="S1778" s="8"/>
      <c r="T1778" s="8"/>
      <c r="U1778" s="8"/>
      <c r="W1778" s="8">
        <f t="shared" si="4443"/>
        <v>63</v>
      </c>
      <c r="X1778">
        <v>5353200</v>
      </c>
      <c r="Y1778">
        <f t="shared" si="4444"/>
        <v>1487</v>
      </c>
      <c r="Z1778" s="8">
        <v>0</v>
      </c>
      <c r="AA1778" s="8">
        <v>-12.6</v>
      </c>
      <c r="AB1778" s="8">
        <v>62.1</v>
      </c>
      <c r="AC1778" s="4"/>
      <c r="KL1778" s="84"/>
      <c r="KP1778" s="84"/>
      <c r="KS1778" s="74"/>
      <c r="KT1778" s="74"/>
      <c r="KU1778" s="16"/>
      <c r="KV1778" s="72"/>
      <c r="KW1778" s="72"/>
      <c r="KX1778" s="16"/>
      <c r="KZ1778" s="16"/>
      <c r="LA1778" s="16"/>
      <c r="LB1778" s="74"/>
      <c r="LC1778" s="74"/>
    </row>
    <row r="1779" spans="8:315" x14ac:dyDescent="0.35">
      <c r="H1779" s="4"/>
      <c r="J1779" s="8"/>
      <c r="K1779" s="8"/>
      <c r="L1779" s="8"/>
      <c r="M1779" s="8"/>
      <c r="O1779" s="8"/>
      <c r="P1779" s="8"/>
      <c r="R1779" s="8"/>
      <c r="S1779" s="8"/>
      <c r="T1779" s="8"/>
      <c r="U1779" s="8"/>
      <c r="W1779" s="8">
        <f t="shared" si="4443"/>
        <v>63</v>
      </c>
      <c r="X1779">
        <v>5356800</v>
      </c>
      <c r="Y1779">
        <f t="shared" si="4444"/>
        <v>1488</v>
      </c>
      <c r="Z1779" s="8">
        <v>0</v>
      </c>
      <c r="AA1779" s="8">
        <v>-14.2</v>
      </c>
      <c r="AB1779" s="8">
        <v>58.2</v>
      </c>
      <c r="AC1779" s="4"/>
      <c r="KL1779" s="84"/>
      <c r="KP1779" s="84"/>
      <c r="KS1779" s="74"/>
      <c r="KT1779" s="74"/>
      <c r="KU1779" s="16"/>
      <c r="KV1779" s="72"/>
      <c r="KW1779" s="72"/>
      <c r="KX1779" s="16"/>
      <c r="KZ1779" s="16"/>
      <c r="LA1779" s="16"/>
      <c r="LB1779" s="74"/>
      <c r="LC1779" s="74"/>
    </row>
    <row r="1780" spans="8:315" x14ac:dyDescent="0.35">
      <c r="H1780" s="4"/>
      <c r="J1780" s="8"/>
      <c r="K1780" s="8"/>
      <c r="L1780" s="8"/>
      <c r="M1780" s="8"/>
      <c r="O1780" s="8"/>
      <c r="P1780" s="8"/>
      <c r="R1780" s="8"/>
      <c r="S1780" s="8"/>
      <c r="T1780" s="8"/>
      <c r="U1780" s="8"/>
      <c r="W1780" s="8">
        <f t="shared" si="4443"/>
        <v>63</v>
      </c>
      <c r="X1780">
        <v>5360400</v>
      </c>
      <c r="Y1780">
        <f t="shared" si="4444"/>
        <v>1489</v>
      </c>
      <c r="Z1780" s="8">
        <v>0</v>
      </c>
      <c r="AA1780" s="8">
        <v>-15.5</v>
      </c>
      <c r="AB1780" s="8">
        <v>57.6</v>
      </c>
      <c r="AC1780" s="4"/>
      <c r="KL1780" s="84"/>
      <c r="KP1780" s="84"/>
      <c r="KS1780" s="74"/>
      <c r="KT1780" s="74"/>
      <c r="KU1780" s="16"/>
      <c r="KV1780" s="72"/>
      <c r="KW1780" s="72"/>
      <c r="KX1780" s="16"/>
      <c r="KZ1780" s="16"/>
      <c r="LA1780" s="16"/>
      <c r="LB1780" s="74"/>
      <c r="LC1780" s="74"/>
    </row>
    <row r="1781" spans="8:315" x14ac:dyDescent="0.35">
      <c r="H1781" s="4"/>
      <c r="J1781" s="8"/>
      <c r="K1781" s="8"/>
      <c r="L1781" s="8"/>
      <c r="M1781" s="8"/>
      <c r="O1781" s="8"/>
      <c r="P1781" s="8"/>
      <c r="R1781" s="8"/>
      <c r="S1781" s="8"/>
      <c r="T1781" s="8"/>
      <c r="U1781" s="8"/>
      <c r="W1781" s="8">
        <f t="shared" si="4443"/>
        <v>63.1</v>
      </c>
      <c r="X1781">
        <v>5364000</v>
      </c>
      <c r="Y1781">
        <f t="shared" si="4444"/>
        <v>1490</v>
      </c>
      <c r="Z1781" s="8">
        <v>0</v>
      </c>
      <c r="AA1781" s="8">
        <v>-16.3</v>
      </c>
      <c r="AB1781" s="8">
        <v>56.7</v>
      </c>
      <c r="AC1781" s="4"/>
      <c r="KL1781" s="84"/>
      <c r="KP1781" s="84"/>
      <c r="KS1781" s="74"/>
      <c r="KT1781" s="74"/>
      <c r="KU1781" s="16"/>
      <c r="KV1781" s="72"/>
      <c r="KW1781" s="72"/>
      <c r="KX1781" s="16"/>
      <c r="KZ1781" s="16"/>
      <c r="LA1781" s="16"/>
      <c r="LB1781" s="74"/>
      <c r="LC1781" s="74"/>
    </row>
    <row r="1782" spans="8:315" x14ac:dyDescent="0.35">
      <c r="H1782" s="4"/>
      <c r="J1782" s="8"/>
      <c r="K1782" s="8"/>
      <c r="L1782" s="8"/>
      <c r="M1782" s="8"/>
      <c r="O1782" s="8"/>
      <c r="P1782" s="8"/>
      <c r="R1782" s="8"/>
      <c r="S1782" s="8"/>
      <c r="T1782" s="8"/>
      <c r="U1782" s="8"/>
      <c r="W1782" s="8">
        <f t="shared" si="4443"/>
        <v>63.1</v>
      </c>
      <c r="X1782">
        <v>5367600</v>
      </c>
      <c r="Y1782">
        <f t="shared" si="4444"/>
        <v>1491</v>
      </c>
      <c r="Z1782" s="8">
        <v>0</v>
      </c>
      <c r="AA1782" s="8">
        <v>-17.2</v>
      </c>
      <c r="AB1782" s="8">
        <v>60.9</v>
      </c>
      <c r="AC1782" s="4"/>
      <c r="KL1782" s="84"/>
      <c r="KP1782" s="84"/>
      <c r="KS1782" s="74"/>
      <c r="KT1782" s="74"/>
      <c r="KU1782" s="16"/>
      <c r="KV1782" s="72"/>
      <c r="KW1782" s="72"/>
      <c r="KX1782" s="16"/>
      <c r="KZ1782" s="16"/>
      <c r="LA1782" s="16"/>
      <c r="LB1782" s="74"/>
      <c r="LC1782" s="74"/>
    </row>
    <row r="1783" spans="8:315" x14ac:dyDescent="0.35">
      <c r="H1783" s="4"/>
      <c r="J1783" s="8"/>
      <c r="K1783" s="8"/>
      <c r="L1783" s="8"/>
      <c r="M1783" s="8"/>
      <c r="O1783" s="8"/>
      <c r="P1783" s="8"/>
      <c r="R1783" s="8"/>
      <c r="S1783" s="8"/>
      <c r="T1783" s="8"/>
      <c r="U1783" s="8"/>
      <c r="W1783" s="8">
        <f t="shared" si="4443"/>
        <v>63.2</v>
      </c>
      <c r="X1783">
        <v>5371200</v>
      </c>
      <c r="Y1783">
        <f t="shared" si="4444"/>
        <v>1492</v>
      </c>
      <c r="Z1783" s="8">
        <v>0</v>
      </c>
      <c r="AA1783" s="8">
        <v>-18.2</v>
      </c>
      <c r="AB1783" s="8">
        <v>60</v>
      </c>
      <c r="AC1783" s="4"/>
      <c r="KL1783" s="84"/>
      <c r="KP1783" s="84"/>
      <c r="KS1783" s="74"/>
      <c r="KT1783" s="74"/>
      <c r="KU1783" s="16"/>
      <c r="KV1783" s="72"/>
      <c r="KW1783" s="72"/>
      <c r="KX1783" s="16"/>
      <c r="KZ1783" s="16"/>
      <c r="LA1783" s="16"/>
      <c r="LB1783" s="74"/>
      <c r="LC1783" s="74"/>
    </row>
    <row r="1784" spans="8:315" x14ac:dyDescent="0.35">
      <c r="H1784" s="4"/>
      <c r="J1784" s="8"/>
      <c r="K1784" s="8"/>
      <c r="L1784" s="8"/>
      <c r="M1784" s="8"/>
      <c r="O1784" s="8"/>
      <c r="P1784" s="8"/>
      <c r="R1784" s="8"/>
      <c r="S1784" s="8"/>
      <c r="T1784" s="8"/>
      <c r="U1784" s="8"/>
      <c r="W1784" s="8">
        <f t="shared" si="4443"/>
        <v>63.2</v>
      </c>
      <c r="X1784">
        <v>5374800</v>
      </c>
      <c r="Y1784">
        <f t="shared" si="4444"/>
        <v>1493</v>
      </c>
      <c r="Z1784" s="8">
        <v>0</v>
      </c>
      <c r="AA1784" s="8">
        <v>-19.2</v>
      </c>
      <c r="AB1784" s="8">
        <v>66.8</v>
      </c>
      <c r="AC1784" s="4"/>
      <c r="KL1784" s="84"/>
      <c r="KP1784" s="84"/>
      <c r="KS1784" s="74"/>
      <c r="KT1784" s="74"/>
      <c r="KU1784" s="16"/>
      <c r="KV1784" s="72"/>
      <c r="KW1784" s="72"/>
      <c r="KX1784" s="16"/>
      <c r="KZ1784" s="16"/>
      <c r="LA1784" s="16"/>
      <c r="LB1784" s="74"/>
      <c r="LC1784" s="74"/>
    </row>
    <row r="1785" spans="8:315" x14ac:dyDescent="0.35">
      <c r="H1785" s="4"/>
      <c r="J1785" s="8"/>
      <c r="K1785" s="8"/>
      <c r="L1785" s="8"/>
      <c r="M1785" s="8"/>
      <c r="O1785" s="8"/>
      <c r="P1785" s="8"/>
      <c r="R1785" s="8"/>
      <c r="S1785" s="8"/>
      <c r="T1785" s="8"/>
      <c r="U1785" s="8"/>
      <c r="W1785" s="8">
        <f t="shared" si="4443"/>
        <v>63.3</v>
      </c>
      <c r="X1785">
        <v>5378400</v>
      </c>
      <c r="Y1785">
        <f t="shared" si="4444"/>
        <v>1494</v>
      </c>
      <c r="Z1785" s="8">
        <v>0</v>
      </c>
      <c r="AA1785" s="8">
        <v>-20.100000000000001</v>
      </c>
      <c r="AB1785" s="8">
        <v>70.2</v>
      </c>
      <c r="AC1785" s="4"/>
      <c r="KL1785" s="84"/>
      <c r="KP1785" s="84"/>
      <c r="KS1785" s="74"/>
      <c r="KT1785" s="74"/>
      <c r="KU1785" s="16"/>
      <c r="KV1785" s="72"/>
      <c r="KW1785" s="72"/>
      <c r="KX1785" s="16"/>
      <c r="KZ1785" s="16"/>
      <c r="LA1785" s="16"/>
      <c r="LB1785" s="74"/>
      <c r="LC1785" s="74"/>
    </row>
    <row r="1786" spans="8:315" x14ac:dyDescent="0.35">
      <c r="H1786" s="4"/>
      <c r="J1786" s="8"/>
      <c r="K1786" s="8"/>
      <c r="L1786" s="8"/>
      <c r="M1786" s="8"/>
      <c r="O1786" s="8"/>
      <c r="P1786" s="8"/>
      <c r="R1786" s="8"/>
      <c r="S1786" s="8"/>
      <c r="T1786" s="8"/>
      <c r="U1786" s="8"/>
      <c r="W1786" s="8">
        <f t="shared" si="4443"/>
        <v>63.3</v>
      </c>
      <c r="X1786">
        <v>5382000</v>
      </c>
      <c r="Y1786">
        <f t="shared" si="4444"/>
        <v>1495</v>
      </c>
      <c r="Z1786" s="8">
        <v>4.4000000000000004</v>
      </c>
      <c r="AA1786" s="8">
        <v>-21.4</v>
      </c>
      <c r="AB1786" s="8">
        <v>77.7</v>
      </c>
      <c r="AC1786" s="4"/>
      <c r="KL1786" s="84"/>
      <c r="KP1786" s="84"/>
      <c r="KS1786" s="74"/>
      <c r="KT1786" s="74"/>
      <c r="KU1786" s="16"/>
      <c r="KV1786" s="72"/>
      <c r="KW1786" s="72"/>
      <c r="KX1786" s="16"/>
      <c r="KZ1786" s="16"/>
      <c r="LA1786" s="16"/>
      <c r="LB1786" s="74"/>
      <c r="LC1786" s="74"/>
    </row>
    <row r="1787" spans="8:315" x14ac:dyDescent="0.35">
      <c r="H1787" s="4"/>
      <c r="J1787" s="8"/>
      <c r="K1787" s="8"/>
      <c r="L1787" s="8"/>
      <c r="M1787" s="8"/>
      <c r="O1787" s="8"/>
      <c r="P1787" s="8"/>
      <c r="R1787" s="8"/>
      <c r="S1787" s="8"/>
      <c r="T1787" s="8"/>
      <c r="U1787" s="8"/>
      <c r="W1787" s="8">
        <f t="shared" si="4443"/>
        <v>63.3</v>
      </c>
      <c r="X1787">
        <v>5385600</v>
      </c>
      <c r="Y1787">
        <f t="shared" si="4444"/>
        <v>1496</v>
      </c>
      <c r="Z1787" s="8">
        <v>129.19999999999999</v>
      </c>
      <c r="AA1787" s="8">
        <v>-20.8</v>
      </c>
      <c r="AB1787" s="8">
        <v>70.900000000000006</v>
      </c>
      <c r="AC1787" s="4"/>
      <c r="KL1787" s="84"/>
      <c r="KP1787" s="84"/>
      <c r="KS1787" s="74"/>
      <c r="KT1787" s="74"/>
      <c r="KU1787" s="16"/>
      <c r="KV1787" s="72"/>
      <c r="KW1787" s="72"/>
      <c r="KX1787" s="16"/>
      <c r="KZ1787" s="16"/>
      <c r="LA1787" s="16"/>
      <c r="LB1787" s="74"/>
      <c r="LC1787" s="74"/>
    </row>
    <row r="1788" spans="8:315" x14ac:dyDescent="0.35">
      <c r="H1788" s="4"/>
      <c r="J1788" s="8"/>
      <c r="K1788" s="8"/>
      <c r="L1788" s="8"/>
      <c r="M1788" s="8"/>
      <c r="O1788" s="8"/>
      <c r="P1788" s="8"/>
      <c r="R1788" s="8"/>
      <c r="S1788" s="8"/>
      <c r="T1788" s="8"/>
      <c r="U1788" s="8"/>
      <c r="W1788" s="8">
        <f t="shared" si="4443"/>
        <v>63.4</v>
      </c>
      <c r="X1788">
        <v>5389200</v>
      </c>
      <c r="Y1788">
        <f t="shared" si="4444"/>
        <v>1497</v>
      </c>
      <c r="Z1788" s="8">
        <v>323.89999999999998</v>
      </c>
      <c r="AA1788" s="8">
        <v>-18.899999999999999</v>
      </c>
      <c r="AB1788" s="8">
        <v>63.3</v>
      </c>
      <c r="AC1788" s="4"/>
      <c r="KL1788" s="84"/>
      <c r="KP1788" s="84"/>
      <c r="KS1788" s="74"/>
      <c r="KT1788" s="74"/>
      <c r="KU1788" s="16"/>
      <c r="KV1788" s="72"/>
      <c r="KW1788" s="72"/>
      <c r="KX1788" s="16"/>
      <c r="KZ1788" s="16"/>
      <c r="LA1788" s="16"/>
      <c r="LB1788" s="74"/>
      <c r="LC1788" s="74"/>
    </row>
    <row r="1789" spans="8:315" x14ac:dyDescent="0.35">
      <c r="H1789" s="4"/>
      <c r="J1789" s="8"/>
      <c r="K1789" s="8"/>
      <c r="L1789" s="8"/>
      <c r="M1789" s="8"/>
      <c r="O1789" s="8"/>
      <c r="P1789" s="8"/>
      <c r="R1789" s="8"/>
      <c r="S1789" s="8"/>
      <c r="T1789" s="8"/>
      <c r="U1789" s="8"/>
      <c r="W1789" s="8">
        <f t="shared" si="4443"/>
        <v>63.4</v>
      </c>
      <c r="X1789">
        <v>5392800</v>
      </c>
      <c r="Y1789">
        <f t="shared" si="4444"/>
        <v>1498</v>
      </c>
      <c r="Z1789" s="8">
        <v>498.6</v>
      </c>
      <c r="AA1789" s="8">
        <v>-17.2</v>
      </c>
      <c r="AB1789" s="8">
        <v>52.4</v>
      </c>
      <c r="AC1789" s="4"/>
      <c r="KL1789" s="84"/>
      <c r="KP1789" s="84"/>
      <c r="KS1789" s="74"/>
      <c r="KT1789" s="74"/>
      <c r="KU1789" s="16"/>
      <c r="KV1789" s="72"/>
      <c r="KW1789" s="72"/>
      <c r="KX1789" s="16"/>
      <c r="KZ1789" s="16"/>
      <c r="LA1789" s="16"/>
      <c r="LB1789" s="74"/>
      <c r="LC1789" s="74"/>
    </row>
    <row r="1790" spans="8:315" x14ac:dyDescent="0.35">
      <c r="H1790" s="4"/>
      <c r="J1790" s="8"/>
      <c r="K1790" s="8"/>
      <c r="L1790" s="8"/>
      <c r="M1790" s="8"/>
      <c r="O1790" s="8"/>
      <c r="P1790" s="8"/>
      <c r="R1790" s="8"/>
      <c r="S1790" s="8"/>
      <c r="T1790" s="8"/>
      <c r="U1790" s="8"/>
      <c r="W1790" s="8">
        <f t="shared" si="4443"/>
        <v>63.5</v>
      </c>
      <c r="X1790">
        <v>5396400</v>
      </c>
      <c r="Y1790">
        <f t="shared" si="4444"/>
        <v>1499</v>
      </c>
      <c r="Z1790" s="8">
        <v>623.9</v>
      </c>
      <c r="AA1790" s="8">
        <v>-16.2</v>
      </c>
      <c r="AB1790" s="8">
        <v>53.7</v>
      </c>
      <c r="AC1790" s="4"/>
      <c r="KL1790" s="84"/>
      <c r="KP1790" s="84"/>
      <c r="KS1790" s="74"/>
      <c r="KT1790" s="74"/>
      <c r="KU1790" s="16"/>
      <c r="KV1790" s="72"/>
      <c r="KW1790" s="72"/>
      <c r="KX1790" s="16"/>
      <c r="KZ1790" s="16"/>
      <c r="LA1790" s="16"/>
      <c r="LB1790" s="74"/>
      <c r="LC1790" s="74"/>
    </row>
    <row r="1791" spans="8:315" x14ac:dyDescent="0.35">
      <c r="H1791" s="4"/>
      <c r="J1791" s="8"/>
      <c r="K1791" s="8"/>
      <c r="L1791" s="8"/>
      <c r="M1791" s="8"/>
      <c r="O1791" s="8"/>
      <c r="P1791" s="8"/>
      <c r="R1791" s="8"/>
      <c r="S1791" s="8"/>
      <c r="T1791" s="8"/>
      <c r="U1791" s="8"/>
      <c r="W1791" s="8">
        <f t="shared" si="4443"/>
        <v>63.5</v>
      </c>
      <c r="X1791">
        <v>5400000</v>
      </c>
      <c r="Y1791">
        <f t="shared" si="4444"/>
        <v>1500</v>
      </c>
      <c r="Z1791" s="8">
        <v>705</v>
      </c>
      <c r="AA1791" s="8">
        <v>-15.1</v>
      </c>
      <c r="AB1791" s="8">
        <v>50.2</v>
      </c>
      <c r="AC1791" s="4"/>
      <c r="KL1791" s="84"/>
      <c r="KP1791" s="84"/>
      <c r="KS1791" s="74"/>
      <c r="KT1791" s="74"/>
      <c r="KU1791" s="16"/>
      <c r="KV1791" s="72"/>
      <c r="KW1791" s="72"/>
      <c r="KX1791" s="16"/>
      <c r="KZ1791" s="16"/>
      <c r="LA1791" s="16"/>
      <c r="LB1791" s="74"/>
      <c r="LC1791" s="74"/>
    </row>
    <row r="1792" spans="8:315" x14ac:dyDescent="0.35">
      <c r="H1792" s="4"/>
      <c r="J1792" s="8"/>
      <c r="K1792" s="8"/>
      <c r="L1792" s="8"/>
      <c r="M1792" s="8"/>
      <c r="O1792" s="8"/>
      <c r="P1792" s="8"/>
      <c r="R1792" s="8"/>
      <c r="S1792" s="8"/>
      <c r="T1792" s="8"/>
      <c r="U1792" s="8"/>
      <c r="W1792" s="8">
        <f t="shared" si="4443"/>
        <v>63.5</v>
      </c>
      <c r="X1792">
        <v>5403600</v>
      </c>
      <c r="Y1792">
        <f t="shared" si="4444"/>
        <v>1501</v>
      </c>
      <c r="Z1792" s="8">
        <v>725</v>
      </c>
      <c r="AA1792" s="8">
        <v>-14.1</v>
      </c>
      <c r="AB1792" s="8">
        <v>45.4</v>
      </c>
      <c r="AC1792" s="4"/>
      <c r="KL1792" s="84"/>
      <c r="KP1792" s="84"/>
      <c r="KS1792" s="74"/>
      <c r="KT1792" s="74"/>
      <c r="KU1792" s="16"/>
      <c r="KV1792" s="72"/>
      <c r="KW1792" s="72"/>
      <c r="KX1792" s="16"/>
      <c r="KZ1792" s="16"/>
      <c r="LA1792" s="16"/>
      <c r="LB1792" s="74"/>
      <c r="LC1792" s="74"/>
    </row>
    <row r="1793" spans="8:315" x14ac:dyDescent="0.35">
      <c r="H1793" s="4"/>
      <c r="J1793" s="8"/>
      <c r="K1793" s="8"/>
      <c r="L1793" s="8"/>
      <c r="M1793" s="8"/>
      <c r="O1793" s="8"/>
      <c r="P1793" s="8"/>
      <c r="R1793" s="8"/>
      <c r="S1793" s="8"/>
      <c r="T1793" s="8"/>
      <c r="U1793" s="8"/>
      <c r="W1793" s="8">
        <f t="shared" si="4443"/>
        <v>63.6</v>
      </c>
      <c r="X1793">
        <v>5407200</v>
      </c>
      <c r="Y1793">
        <f t="shared" si="4444"/>
        <v>1502</v>
      </c>
      <c r="Z1793" s="8">
        <v>678.9</v>
      </c>
      <c r="AA1793" s="8">
        <v>-13.1</v>
      </c>
      <c r="AB1793" s="8">
        <v>36.4</v>
      </c>
      <c r="AC1793" s="4"/>
      <c r="KL1793" s="84"/>
      <c r="KP1793" s="84"/>
      <c r="KS1793" s="74"/>
      <c r="KT1793" s="74"/>
      <c r="KU1793" s="16"/>
      <c r="KV1793" s="72"/>
      <c r="KW1793" s="72"/>
      <c r="KX1793" s="16"/>
      <c r="KZ1793" s="16"/>
      <c r="LA1793" s="16"/>
      <c r="LB1793" s="74"/>
      <c r="LC1793" s="74"/>
    </row>
    <row r="1794" spans="8:315" x14ac:dyDescent="0.35">
      <c r="H1794" s="4"/>
      <c r="J1794" s="8"/>
      <c r="K1794" s="8"/>
      <c r="L1794" s="8"/>
      <c r="M1794" s="8"/>
      <c r="O1794" s="8"/>
      <c r="P1794" s="8"/>
      <c r="R1794" s="8"/>
      <c r="S1794" s="8"/>
      <c r="T1794" s="8"/>
      <c r="U1794" s="8"/>
      <c r="W1794" s="8">
        <f t="shared" si="4443"/>
        <v>63.6</v>
      </c>
      <c r="X1794">
        <v>5410800</v>
      </c>
      <c r="Y1794">
        <f t="shared" si="4444"/>
        <v>1503</v>
      </c>
      <c r="Z1794" s="8">
        <v>571.70000000000005</v>
      </c>
      <c r="AA1794" s="8">
        <v>-12.2</v>
      </c>
      <c r="AB1794" s="8">
        <v>38.700000000000003</v>
      </c>
      <c r="AC1794" s="4"/>
      <c r="KL1794" s="84"/>
      <c r="KP1794" s="84"/>
      <c r="KS1794" s="74"/>
      <c r="KT1794" s="74"/>
      <c r="KU1794" s="16"/>
      <c r="KV1794" s="72"/>
      <c r="KW1794" s="72"/>
      <c r="KX1794" s="16"/>
      <c r="KZ1794" s="16"/>
      <c r="LA1794" s="16"/>
      <c r="LB1794" s="74"/>
      <c r="LC1794" s="74"/>
    </row>
    <row r="1795" spans="8:315" x14ac:dyDescent="0.35">
      <c r="H1795" s="4"/>
      <c r="J1795" s="8"/>
      <c r="K1795" s="8"/>
      <c r="L1795" s="8"/>
      <c r="M1795" s="8"/>
      <c r="O1795" s="8"/>
      <c r="P1795" s="8"/>
      <c r="R1795" s="8"/>
      <c r="S1795" s="8"/>
      <c r="T1795" s="8"/>
      <c r="U1795" s="8"/>
      <c r="W1795" s="8">
        <f t="shared" si="4443"/>
        <v>63.7</v>
      </c>
      <c r="X1795">
        <v>5414400</v>
      </c>
      <c r="Y1795">
        <f t="shared" si="4444"/>
        <v>1504</v>
      </c>
      <c r="Z1795" s="8">
        <v>413.6</v>
      </c>
      <c r="AA1795" s="8">
        <v>-11.3</v>
      </c>
      <c r="AB1795" s="8">
        <v>38.5</v>
      </c>
      <c r="AC1795" s="4"/>
      <c r="KL1795" s="84"/>
      <c r="KP1795" s="84"/>
      <c r="KS1795" s="74"/>
      <c r="KT1795" s="74"/>
      <c r="KU1795" s="16"/>
      <c r="KV1795" s="72"/>
      <c r="KW1795" s="72"/>
      <c r="KX1795" s="16"/>
      <c r="KZ1795" s="16"/>
      <c r="LA1795" s="16"/>
      <c r="LB1795" s="74"/>
      <c r="LC1795" s="74"/>
    </row>
    <row r="1796" spans="8:315" x14ac:dyDescent="0.35">
      <c r="H1796" s="4"/>
      <c r="J1796" s="8"/>
      <c r="K1796" s="8"/>
      <c r="L1796" s="8"/>
      <c r="M1796" s="8"/>
      <c r="O1796" s="8"/>
      <c r="P1796" s="8"/>
      <c r="R1796" s="8"/>
      <c r="S1796" s="8"/>
      <c r="T1796" s="8"/>
      <c r="U1796" s="8"/>
      <c r="W1796" s="8">
        <f t="shared" si="4443"/>
        <v>63.7</v>
      </c>
      <c r="X1796">
        <v>5418000</v>
      </c>
      <c r="Y1796">
        <f t="shared" si="4444"/>
        <v>1505</v>
      </c>
      <c r="Z1796" s="8">
        <v>223.6</v>
      </c>
      <c r="AA1796" s="8">
        <v>-11.2</v>
      </c>
      <c r="AB1796" s="8">
        <v>36.1</v>
      </c>
      <c r="AC1796" s="4"/>
      <c r="KL1796" s="84"/>
      <c r="KP1796" s="84"/>
      <c r="KS1796" s="74"/>
      <c r="KT1796" s="74"/>
      <c r="KU1796" s="16"/>
      <c r="KV1796" s="72"/>
      <c r="KW1796" s="72"/>
      <c r="KX1796" s="16"/>
      <c r="KZ1796" s="16"/>
      <c r="LA1796" s="16"/>
      <c r="LB1796" s="74"/>
      <c r="LC1796" s="74"/>
    </row>
    <row r="1797" spans="8:315" x14ac:dyDescent="0.35">
      <c r="H1797" s="4"/>
      <c r="J1797" s="8"/>
      <c r="K1797" s="8"/>
      <c r="L1797" s="8"/>
      <c r="M1797" s="8"/>
      <c r="O1797" s="8"/>
      <c r="P1797" s="8"/>
      <c r="R1797" s="8"/>
      <c r="S1797" s="8"/>
      <c r="T1797" s="8"/>
      <c r="U1797" s="8"/>
      <c r="W1797" s="8">
        <f t="shared" si="4443"/>
        <v>63.8</v>
      </c>
      <c r="X1797">
        <v>5421600</v>
      </c>
      <c r="Y1797">
        <f t="shared" si="4444"/>
        <v>1506</v>
      </c>
      <c r="Z1797" s="8">
        <v>36.1</v>
      </c>
      <c r="AA1797" s="8">
        <v>-11.9</v>
      </c>
      <c r="AB1797" s="8">
        <v>41.5</v>
      </c>
      <c r="AC1797" s="4"/>
      <c r="KL1797" s="84"/>
      <c r="KP1797" s="84"/>
      <c r="KS1797" s="74"/>
      <c r="KT1797" s="74"/>
      <c r="KU1797" s="16"/>
      <c r="KV1797" s="72"/>
      <c r="KW1797" s="72"/>
      <c r="KX1797" s="16"/>
      <c r="KZ1797" s="16"/>
      <c r="LA1797" s="16"/>
      <c r="LB1797" s="74"/>
      <c r="LC1797" s="74"/>
    </row>
    <row r="1798" spans="8:315" x14ac:dyDescent="0.35">
      <c r="H1798" s="4"/>
      <c r="J1798" s="8"/>
      <c r="K1798" s="8"/>
      <c r="L1798" s="8"/>
      <c r="M1798" s="8"/>
      <c r="O1798" s="8"/>
      <c r="P1798" s="8"/>
      <c r="R1798" s="8"/>
      <c r="S1798" s="8"/>
      <c r="T1798" s="8"/>
      <c r="U1798" s="8"/>
      <c r="W1798" s="8">
        <f t="shared" si="4443"/>
        <v>63.8</v>
      </c>
      <c r="X1798">
        <v>5425200</v>
      </c>
      <c r="Y1798">
        <f t="shared" si="4444"/>
        <v>1507</v>
      </c>
      <c r="Z1798" s="8">
        <v>0</v>
      </c>
      <c r="AA1798" s="8">
        <v>-13.6</v>
      </c>
      <c r="AB1798" s="8">
        <v>56</v>
      </c>
      <c r="AC1798" s="4"/>
      <c r="KL1798" s="84"/>
      <c r="KP1798" s="84"/>
      <c r="KS1798" s="74"/>
      <c r="KT1798" s="74"/>
      <c r="KU1798" s="16"/>
      <c r="KV1798" s="72"/>
      <c r="KW1798" s="72"/>
      <c r="KX1798" s="16"/>
      <c r="KZ1798" s="16"/>
      <c r="LA1798" s="16"/>
      <c r="LB1798" s="74"/>
      <c r="LC1798" s="74"/>
    </row>
    <row r="1799" spans="8:315" x14ac:dyDescent="0.35">
      <c r="H1799" s="4"/>
      <c r="J1799" s="8"/>
      <c r="K1799" s="8"/>
      <c r="L1799" s="8"/>
      <c r="M1799" s="8"/>
      <c r="O1799" s="8"/>
      <c r="P1799" s="8"/>
      <c r="R1799" s="8"/>
      <c r="S1799" s="8"/>
      <c r="T1799" s="8"/>
      <c r="U1799" s="8"/>
      <c r="W1799" s="8">
        <f t="shared" si="4443"/>
        <v>63.8</v>
      </c>
      <c r="X1799">
        <v>5428800</v>
      </c>
      <c r="Y1799">
        <f t="shared" si="4444"/>
        <v>1508</v>
      </c>
      <c r="Z1799" s="8">
        <v>0</v>
      </c>
      <c r="AA1799" s="8">
        <v>-15.1</v>
      </c>
      <c r="AB1799" s="8">
        <v>61.9</v>
      </c>
      <c r="AC1799" s="4"/>
      <c r="KL1799" s="84"/>
      <c r="KP1799" s="84"/>
      <c r="KS1799" s="74"/>
      <c r="KT1799" s="74"/>
      <c r="KU1799" s="16"/>
      <c r="KV1799" s="72"/>
      <c r="KW1799" s="72"/>
      <c r="KX1799" s="16"/>
      <c r="KZ1799" s="16"/>
      <c r="LA1799" s="16"/>
      <c r="LB1799" s="74"/>
      <c r="LC1799" s="74"/>
    </row>
    <row r="1800" spans="8:315" x14ac:dyDescent="0.35">
      <c r="H1800" s="4"/>
      <c r="J1800" s="8"/>
      <c r="K1800" s="8"/>
      <c r="L1800" s="8"/>
      <c r="M1800" s="8"/>
      <c r="O1800" s="8"/>
      <c r="P1800" s="8"/>
      <c r="R1800" s="8"/>
      <c r="S1800" s="8"/>
      <c r="T1800" s="8"/>
      <c r="U1800" s="8"/>
      <c r="W1800" s="8">
        <f t="shared" si="4443"/>
        <v>63.9</v>
      </c>
      <c r="X1800">
        <v>5432400</v>
      </c>
      <c r="Y1800">
        <f t="shared" si="4444"/>
        <v>1509</v>
      </c>
      <c r="Z1800" s="8">
        <v>0</v>
      </c>
      <c r="AA1800" s="8">
        <v>-16.600000000000001</v>
      </c>
      <c r="AB1800" s="8">
        <v>61.7</v>
      </c>
      <c r="AC1800" s="4"/>
      <c r="KL1800" s="84"/>
      <c r="KP1800" s="84"/>
      <c r="KS1800" s="74"/>
      <c r="KT1800" s="74"/>
      <c r="KU1800" s="16"/>
      <c r="KV1800" s="72"/>
      <c r="KW1800" s="72"/>
      <c r="KX1800" s="16"/>
      <c r="KZ1800" s="16"/>
      <c r="LA1800" s="16"/>
      <c r="LB1800" s="74"/>
      <c r="LC1800" s="74"/>
    </row>
    <row r="1801" spans="8:315" x14ac:dyDescent="0.35">
      <c r="H1801" s="4"/>
      <c r="J1801" s="8"/>
      <c r="K1801" s="8"/>
      <c r="L1801" s="8"/>
      <c r="M1801" s="8"/>
      <c r="O1801" s="8"/>
      <c r="P1801" s="8"/>
      <c r="R1801" s="8"/>
      <c r="S1801" s="8"/>
      <c r="T1801" s="8"/>
      <c r="U1801" s="8"/>
      <c r="W1801" s="8">
        <f t="shared" si="4443"/>
        <v>63.9</v>
      </c>
      <c r="X1801">
        <v>5436000</v>
      </c>
      <c r="Y1801">
        <f t="shared" si="4444"/>
        <v>1510</v>
      </c>
      <c r="Z1801" s="8">
        <v>0</v>
      </c>
      <c r="AA1801" s="8">
        <v>-17.7</v>
      </c>
      <c r="AB1801" s="8">
        <v>69.3</v>
      </c>
      <c r="AC1801" s="4"/>
      <c r="KL1801" s="84"/>
      <c r="KP1801" s="84"/>
      <c r="KS1801" s="74"/>
      <c r="KT1801" s="74"/>
      <c r="KU1801" s="16"/>
      <c r="KV1801" s="72"/>
      <c r="KW1801" s="72"/>
      <c r="KX1801" s="16"/>
      <c r="KZ1801" s="16"/>
      <c r="LA1801" s="16"/>
      <c r="LB1801" s="74"/>
      <c r="LC1801" s="74"/>
    </row>
    <row r="1802" spans="8:315" x14ac:dyDescent="0.35">
      <c r="H1802" s="4"/>
      <c r="J1802" s="8"/>
      <c r="K1802" s="8"/>
      <c r="L1802" s="8"/>
      <c r="M1802" s="8"/>
      <c r="O1802" s="8"/>
      <c r="P1802" s="8"/>
      <c r="R1802" s="8"/>
      <c r="S1802" s="8"/>
      <c r="T1802" s="8"/>
      <c r="U1802" s="8"/>
      <c r="W1802" s="8">
        <f t="shared" si="4443"/>
        <v>64</v>
      </c>
      <c r="X1802">
        <v>5439600</v>
      </c>
      <c r="Y1802">
        <f t="shared" si="4444"/>
        <v>1511</v>
      </c>
      <c r="Z1802" s="8">
        <v>0</v>
      </c>
      <c r="AA1802" s="8">
        <v>-18.399999999999999</v>
      </c>
      <c r="AB1802" s="8">
        <v>73.400000000000006</v>
      </c>
      <c r="AC1802" s="4"/>
      <c r="KL1802" s="84"/>
      <c r="KP1802" s="84"/>
      <c r="KS1802" s="74"/>
      <c r="KT1802" s="74"/>
      <c r="KU1802" s="16"/>
      <c r="KV1802" s="72"/>
      <c r="KW1802" s="72"/>
      <c r="KX1802" s="16"/>
      <c r="KZ1802" s="16"/>
      <c r="LA1802" s="16"/>
      <c r="LB1802" s="74"/>
      <c r="LC1802" s="74"/>
    </row>
    <row r="1803" spans="8:315" x14ac:dyDescent="0.35">
      <c r="H1803" s="4"/>
      <c r="J1803" s="8"/>
      <c r="K1803" s="8"/>
      <c r="L1803" s="8"/>
      <c r="M1803" s="8"/>
      <c r="O1803" s="8"/>
      <c r="P1803" s="8"/>
      <c r="R1803" s="8"/>
      <c r="S1803" s="8"/>
      <c r="T1803" s="8"/>
      <c r="U1803" s="8"/>
      <c r="W1803" s="8">
        <f t="shared" si="4443"/>
        <v>64</v>
      </c>
      <c r="X1803">
        <v>5443200</v>
      </c>
      <c r="Y1803">
        <f t="shared" si="4444"/>
        <v>1512</v>
      </c>
      <c r="Z1803" s="8">
        <v>0</v>
      </c>
      <c r="AA1803" s="8">
        <v>-19.100000000000001</v>
      </c>
      <c r="AB1803" s="8">
        <v>76.400000000000006</v>
      </c>
      <c r="AC1803" s="4"/>
      <c r="KL1803" s="84"/>
      <c r="KP1803" s="84"/>
      <c r="KS1803" s="74"/>
      <c r="KT1803" s="74"/>
      <c r="KU1803" s="16"/>
      <c r="KV1803" s="72"/>
      <c r="KW1803" s="72"/>
      <c r="KX1803" s="16"/>
      <c r="KZ1803" s="16"/>
      <c r="LA1803" s="16"/>
      <c r="LB1803" s="74"/>
      <c r="LC1803" s="74"/>
    </row>
    <row r="1804" spans="8:315" x14ac:dyDescent="0.35">
      <c r="H1804" s="4"/>
      <c r="J1804" s="8"/>
      <c r="K1804" s="8"/>
      <c r="L1804" s="8"/>
      <c r="M1804" s="8"/>
      <c r="O1804" s="8"/>
      <c r="P1804" s="8"/>
      <c r="R1804" s="8"/>
      <c r="S1804" s="8"/>
      <c r="T1804" s="8"/>
      <c r="U1804" s="8"/>
      <c r="W1804" s="8">
        <f t="shared" si="4443"/>
        <v>64</v>
      </c>
      <c r="X1804">
        <v>5446800</v>
      </c>
      <c r="Y1804">
        <f t="shared" si="4444"/>
        <v>1513</v>
      </c>
      <c r="Z1804" s="8">
        <v>0</v>
      </c>
      <c r="AA1804" s="8">
        <v>-20.399999999999999</v>
      </c>
      <c r="AB1804" s="8">
        <v>80.099999999999994</v>
      </c>
      <c r="AC1804" s="4"/>
      <c r="KL1804" s="84"/>
      <c r="KP1804" s="84"/>
      <c r="KS1804" s="74"/>
      <c r="KT1804" s="74"/>
      <c r="KU1804" s="16"/>
      <c r="KV1804" s="72"/>
      <c r="KW1804" s="72"/>
      <c r="KX1804" s="16"/>
      <c r="KZ1804" s="16"/>
      <c r="LA1804" s="16"/>
      <c r="LB1804" s="74"/>
      <c r="LC1804" s="74"/>
    </row>
    <row r="1805" spans="8:315" x14ac:dyDescent="0.35">
      <c r="H1805" s="4"/>
      <c r="J1805" s="8"/>
      <c r="K1805" s="8"/>
      <c r="L1805" s="8"/>
      <c r="M1805" s="8"/>
      <c r="O1805" s="8"/>
      <c r="P1805" s="8"/>
      <c r="R1805" s="8"/>
      <c r="S1805" s="8"/>
      <c r="T1805" s="8"/>
      <c r="U1805" s="8"/>
      <c r="W1805" s="8">
        <f t="shared" si="4443"/>
        <v>64.099999999999994</v>
      </c>
      <c r="X1805">
        <v>5450400</v>
      </c>
      <c r="Y1805">
        <f t="shared" si="4444"/>
        <v>1514</v>
      </c>
      <c r="Z1805" s="8">
        <v>0</v>
      </c>
      <c r="AA1805" s="8">
        <v>-20.9</v>
      </c>
      <c r="AB1805" s="8">
        <v>85.1</v>
      </c>
      <c r="AC1805" s="4"/>
      <c r="KL1805" s="84"/>
      <c r="KP1805" s="84"/>
      <c r="KS1805" s="74"/>
      <c r="KT1805" s="74"/>
      <c r="KU1805" s="16"/>
      <c r="KV1805" s="72"/>
      <c r="KW1805" s="72"/>
      <c r="KX1805" s="16"/>
      <c r="KZ1805" s="16"/>
      <c r="LA1805" s="16"/>
      <c r="LB1805" s="74"/>
      <c r="LC1805" s="74"/>
    </row>
    <row r="1806" spans="8:315" x14ac:dyDescent="0.35">
      <c r="H1806" s="4"/>
      <c r="J1806" s="8"/>
      <c r="K1806" s="8"/>
      <c r="L1806" s="8"/>
      <c r="M1806" s="8"/>
      <c r="O1806" s="8"/>
      <c r="P1806" s="8"/>
      <c r="R1806" s="8"/>
      <c r="S1806" s="8"/>
      <c r="T1806" s="8"/>
      <c r="U1806" s="8"/>
      <c r="W1806" s="8">
        <f t="shared" si="4443"/>
        <v>64.099999999999994</v>
      </c>
      <c r="X1806">
        <v>5454000</v>
      </c>
      <c r="Y1806">
        <f t="shared" si="4444"/>
        <v>1515</v>
      </c>
      <c r="Z1806" s="8">
        <v>0</v>
      </c>
      <c r="AA1806" s="8">
        <v>-21.1</v>
      </c>
      <c r="AB1806" s="8">
        <v>83.1</v>
      </c>
      <c r="AC1806" s="4"/>
      <c r="KL1806" s="84"/>
      <c r="KP1806" s="84"/>
      <c r="KS1806" s="74"/>
      <c r="KT1806" s="74"/>
      <c r="KU1806" s="16"/>
      <c r="KV1806" s="72"/>
      <c r="KW1806" s="72"/>
      <c r="KX1806" s="16"/>
      <c r="KZ1806" s="16"/>
      <c r="LA1806" s="16"/>
      <c r="LB1806" s="74"/>
      <c r="LC1806" s="74"/>
    </row>
    <row r="1807" spans="8:315" x14ac:dyDescent="0.35">
      <c r="H1807" s="4"/>
      <c r="J1807" s="8"/>
      <c r="K1807" s="8"/>
      <c r="L1807" s="8"/>
      <c r="M1807" s="8"/>
      <c r="O1807" s="8"/>
      <c r="P1807" s="8"/>
      <c r="R1807" s="8"/>
      <c r="S1807" s="8"/>
      <c r="T1807" s="8"/>
      <c r="U1807" s="8"/>
      <c r="W1807" s="8">
        <f t="shared" si="4443"/>
        <v>64.2</v>
      </c>
      <c r="X1807">
        <v>5457600</v>
      </c>
      <c r="Y1807">
        <f t="shared" si="4444"/>
        <v>1516</v>
      </c>
      <c r="Z1807" s="8">
        <v>0</v>
      </c>
      <c r="AA1807" s="8">
        <v>-21.6</v>
      </c>
      <c r="AB1807" s="8">
        <v>82.4</v>
      </c>
      <c r="AC1807" s="4"/>
      <c r="KL1807" s="84"/>
      <c r="KP1807" s="84"/>
      <c r="KS1807" s="74"/>
      <c r="KT1807" s="74"/>
      <c r="KU1807" s="16"/>
      <c r="KV1807" s="72"/>
      <c r="KW1807" s="72"/>
      <c r="KX1807" s="16"/>
      <c r="KZ1807" s="16"/>
      <c r="LA1807" s="16"/>
      <c r="LB1807" s="74"/>
      <c r="LC1807" s="74"/>
    </row>
    <row r="1808" spans="8:315" x14ac:dyDescent="0.35">
      <c r="H1808" s="4"/>
      <c r="J1808" s="8"/>
      <c r="K1808" s="8"/>
      <c r="L1808" s="8"/>
      <c r="M1808" s="8"/>
      <c r="O1808" s="8"/>
      <c r="P1808" s="8"/>
      <c r="R1808" s="8"/>
      <c r="S1808" s="8"/>
      <c r="T1808" s="8"/>
      <c r="U1808" s="8"/>
      <c r="W1808" s="8">
        <f t="shared" si="4443"/>
        <v>64.2</v>
      </c>
      <c r="X1808">
        <v>5461200</v>
      </c>
      <c r="Y1808">
        <f t="shared" si="4444"/>
        <v>1517</v>
      </c>
      <c r="Z1808" s="8">
        <v>0</v>
      </c>
      <c r="AA1808" s="8">
        <v>-21.3</v>
      </c>
      <c r="AB1808" s="8">
        <v>83.4</v>
      </c>
      <c r="AC1808" s="4"/>
      <c r="KL1808" s="84"/>
      <c r="KP1808" s="84"/>
      <c r="KS1808" s="74"/>
      <c r="KT1808" s="74"/>
      <c r="KU1808" s="16"/>
      <c r="KV1808" s="72"/>
      <c r="KW1808" s="72"/>
      <c r="KX1808" s="16"/>
      <c r="KZ1808" s="16"/>
      <c r="LA1808" s="16"/>
      <c r="LB1808" s="74"/>
      <c r="LC1808" s="74"/>
    </row>
    <row r="1809" spans="8:315" x14ac:dyDescent="0.35">
      <c r="H1809" s="4"/>
      <c r="J1809" s="8"/>
      <c r="K1809" s="8"/>
      <c r="L1809" s="8"/>
      <c r="M1809" s="8"/>
      <c r="O1809" s="8"/>
      <c r="P1809" s="8"/>
      <c r="R1809" s="8"/>
      <c r="S1809" s="8"/>
      <c r="T1809" s="8"/>
      <c r="U1809" s="8"/>
      <c r="W1809" s="8">
        <f t="shared" si="4443"/>
        <v>64.3</v>
      </c>
      <c r="X1809">
        <v>5464800</v>
      </c>
      <c r="Y1809">
        <f t="shared" si="4444"/>
        <v>1518</v>
      </c>
      <c r="Z1809" s="8">
        <v>0</v>
      </c>
      <c r="AA1809" s="8">
        <v>-20.399999999999999</v>
      </c>
      <c r="AB1809" s="8">
        <v>84.7</v>
      </c>
      <c r="AC1809" s="4"/>
      <c r="KL1809" s="84"/>
      <c r="KP1809" s="84"/>
      <c r="KS1809" s="74"/>
      <c r="KT1809" s="74"/>
      <c r="KU1809" s="16"/>
      <c r="KV1809" s="72"/>
      <c r="KW1809" s="72"/>
      <c r="KX1809" s="16"/>
      <c r="KZ1809" s="16"/>
      <c r="LA1809" s="16"/>
      <c r="LB1809" s="74"/>
      <c r="LC1809" s="74"/>
    </row>
    <row r="1810" spans="8:315" x14ac:dyDescent="0.35">
      <c r="H1810" s="4"/>
      <c r="J1810" s="8"/>
      <c r="K1810" s="8"/>
      <c r="L1810" s="8"/>
      <c r="M1810" s="8"/>
      <c r="O1810" s="8"/>
      <c r="P1810" s="8"/>
      <c r="R1810" s="8"/>
      <c r="S1810" s="8"/>
      <c r="T1810" s="8"/>
      <c r="U1810" s="8"/>
      <c r="W1810" s="8">
        <f t="shared" si="4443"/>
        <v>64.3</v>
      </c>
      <c r="X1810">
        <v>5468400</v>
      </c>
      <c r="Y1810">
        <f t="shared" si="4444"/>
        <v>1519</v>
      </c>
      <c r="Z1810" s="8">
        <v>5.6</v>
      </c>
      <c r="AA1810" s="8">
        <v>-20.2</v>
      </c>
      <c r="AB1810" s="8">
        <v>82.9</v>
      </c>
      <c r="AC1810" s="4"/>
      <c r="KL1810" s="84"/>
      <c r="KP1810" s="84"/>
      <c r="KS1810" s="74"/>
      <c r="KT1810" s="74"/>
      <c r="KU1810" s="16"/>
      <c r="KV1810" s="72"/>
      <c r="KW1810" s="72"/>
      <c r="KX1810" s="16"/>
      <c r="KZ1810" s="16"/>
      <c r="LA1810" s="16"/>
      <c r="LB1810" s="74"/>
      <c r="LC1810" s="74"/>
    </row>
    <row r="1811" spans="8:315" x14ac:dyDescent="0.35">
      <c r="H1811" s="4"/>
      <c r="J1811" s="8"/>
      <c r="K1811" s="8"/>
      <c r="L1811" s="8"/>
      <c r="M1811" s="8"/>
      <c r="O1811" s="8"/>
      <c r="P1811" s="8"/>
      <c r="R1811" s="8"/>
      <c r="S1811" s="8"/>
      <c r="T1811" s="8"/>
      <c r="U1811" s="8"/>
      <c r="W1811" s="8">
        <f t="shared" si="4443"/>
        <v>64.3</v>
      </c>
      <c r="X1811">
        <v>5472000</v>
      </c>
      <c r="Y1811">
        <f t="shared" si="4444"/>
        <v>1520</v>
      </c>
      <c r="Z1811" s="8">
        <v>125.6</v>
      </c>
      <c r="AA1811" s="8">
        <v>-19.2</v>
      </c>
      <c r="AB1811" s="8">
        <v>69.8</v>
      </c>
      <c r="AC1811" s="4"/>
      <c r="KL1811" s="84"/>
      <c r="KP1811" s="84"/>
      <c r="KS1811" s="74"/>
      <c r="KT1811" s="74"/>
      <c r="KU1811" s="16"/>
      <c r="KV1811" s="72"/>
      <c r="KW1811" s="72"/>
      <c r="KX1811" s="16"/>
      <c r="KZ1811" s="16"/>
      <c r="LA1811" s="16"/>
      <c r="LB1811" s="74"/>
      <c r="LC1811" s="74"/>
    </row>
    <row r="1812" spans="8:315" x14ac:dyDescent="0.35">
      <c r="H1812" s="4"/>
      <c r="J1812" s="8"/>
      <c r="K1812" s="8"/>
      <c r="L1812" s="8"/>
      <c r="M1812" s="8"/>
      <c r="O1812" s="8"/>
      <c r="P1812" s="8"/>
      <c r="R1812" s="8"/>
      <c r="S1812" s="8"/>
      <c r="T1812" s="8"/>
      <c r="U1812" s="8"/>
      <c r="W1812" s="8">
        <f t="shared" si="4443"/>
        <v>64.400000000000006</v>
      </c>
      <c r="X1812">
        <v>5475600</v>
      </c>
      <c r="Y1812">
        <f t="shared" si="4444"/>
        <v>1521</v>
      </c>
      <c r="Z1812" s="8">
        <v>312.8</v>
      </c>
      <c r="AA1812" s="8">
        <v>-16.600000000000001</v>
      </c>
      <c r="AB1812" s="8">
        <v>64</v>
      </c>
      <c r="AC1812" s="4"/>
      <c r="KL1812" s="84"/>
      <c r="KP1812" s="84"/>
      <c r="KS1812" s="74"/>
      <c r="KT1812" s="74"/>
      <c r="KU1812" s="16"/>
      <c r="KV1812" s="72"/>
      <c r="KW1812" s="72"/>
      <c r="KX1812" s="16"/>
      <c r="KZ1812" s="16"/>
      <c r="LA1812" s="16"/>
      <c r="LB1812" s="74"/>
      <c r="LC1812" s="74"/>
    </row>
    <row r="1813" spans="8:315" x14ac:dyDescent="0.35">
      <c r="H1813" s="4"/>
      <c r="J1813" s="8"/>
      <c r="K1813" s="8"/>
      <c r="L1813" s="8"/>
      <c r="M1813" s="8"/>
      <c r="O1813" s="8"/>
      <c r="P1813" s="8"/>
      <c r="R1813" s="8"/>
      <c r="S1813" s="8"/>
      <c r="T1813" s="8"/>
      <c r="U1813" s="8"/>
      <c r="W1813" s="8">
        <f t="shared" si="4443"/>
        <v>64.400000000000006</v>
      </c>
      <c r="X1813">
        <v>5479200</v>
      </c>
      <c r="Y1813">
        <f t="shared" si="4444"/>
        <v>1522</v>
      </c>
      <c r="Z1813" s="8">
        <v>452.8</v>
      </c>
      <c r="AA1813" s="8">
        <v>-13.9</v>
      </c>
      <c r="AB1813" s="8">
        <v>58</v>
      </c>
      <c r="AC1813" s="4"/>
      <c r="KL1813" s="84"/>
      <c r="KP1813" s="84"/>
      <c r="KS1813" s="74"/>
      <c r="KT1813" s="74"/>
      <c r="KU1813" s="16"/>
      <c r="KV1813" s="72"/>
      <c r="KW1813" s="72"/>
      <c r="KX1813" s="16"/>
      <c r="KZ1813" s="16"/>
      <c r="LA1813" s="16"/>
      <c r="LB1813" s="74"/>
      <c r="LC1813" s="74"/>
    </row>
    <row r="1814" spans="8:315" x14ac:dyDescent="0.35">
      <c r="H1814" s="4"/>
      <c r="J1814" s="8"/>
      <c r="K1814" s="8"/>
      <c r="L1814" s="8"/>
      <c r="M1814" s="8"/>
      <c r="O1814" s="8"/>
      <c r="P1814" s="8"/>
      <c r="R1814" s="8"/>
      <c r="S1814" s="8"/>
      <c r="T1814" s="8"/>
      <c r="U1814" s="8"/>
      <c r="W1814" s="8">
        <f t="shared" si="4443"/>
        <v>64.5</v>
      </c>
      <c r="X1814">
        <v>5482800</v>
      </c>
      <c r="Y1814">
        <f t="shared" si="4444"/>
        <v>1523</v>
      </c>
      <c r="Z1814" s="8">
        <v>610</v>
      </c>
      <c r="AA1814" s="8">
        <v>-11.4</v>
      </c>
      <c r="AB1814" s="8">
        <v>55.7</v>
      </c>
      <c r="AC1814" s="4"/>
      <c r="KL1814" s="84"/>
      <c r="KP1814" s="84"/>
      <c r="KS1814" s="74"/>
      <c r="KT1814" s="74"/>
      <c r="KU1814" s="16"/>
      <c r="KV1814" s="72"/>
      <c r="KW1814" s="72"/>
      <c r="KX1814" s="16"/>
      <c r="KZ1814" s="16"/>
      <c r="LA1814" s="16"/>
      <c r="LB1814" s="74"/>
      <c r="LC1814" s="74"/>
    </row>
    <row r="1815" spans="8:315" x14ac:dyDescent="0.35">
      <c r="H1815" s="4"/>
      <c r="J1815" s="8"/>
      <c r="K1815" s="8"/>
      <c r="L1815" s="8"/>
      <c r="M1815" s="8"/>
      <c r="O1815" s="8"/>
      <c r="P1815" s="8"/>
      <c r="R1815" s="8"/>
      <c r="S1815" s="8"/>
      <c r="T1815" s="8"/>
      <c r="U1815" s="8"/>
      <c r="W1815" s="8">
        <f t="shared" si="4443"/>
        <v>64.5</v>
      </c>
      <c r="X1815">
        <v>5486400</v>
      </c>
      <c r="Y1815">
        <f t="shared" si="4444"/>
        <v>1524</v>
      </c>
      <c r="Z1815" s="8">
        <v>599.20000000000005</v>
      </c>
      <c r="AA1815" s="8">
        <v>-9.3000000000000007</v>
      </c>
      <c r="AB1815" s="8">
        <v>51.5</v>
      </c>
      <c r="AC1815" s="4"/>
      <c r="KL1815" s="84"/>
      <c r="KP1815" s="84"/>
      <c r="KS1815" s="74"/>
      <c r="KT1815" s="74"/>
      <c r="KU1815" s="16"/>
      <c r="KV1815" s="72"/>
      <c r="KW1815" s="72"/>
      <c r="KX1815" s="16"/>
      <c r="KZ1815" s="16"/>
      <c r="LA1815" s="16"/>
      <c r="LB1815" s="74"/>
      <c r="LC1815" s="74"/>
    </row>
    <row r="1816" spans="8:315" x14ac:dyDescent="0.35">
      <c r="H1816" s="4"/>
      <c r="J1816" s="8"/>
      <c r="K1816" s="8"/>
      <c r="L1816" s="8"/>
      <c r="M1816" s="8"/>
      <c r="O1816" s="8"/>
      <c r="P1816" s="8"/>
      <c r="R1816" s="8"/>
      <c r="S1816" s="8"/>
      <c r="T1816" s="8"/>
      <c r="U1816" s="8"/>
      <c r="W1816" s="8">
        <f t="shared" si="4443"/>
        <v>64.5</v>
      </c>
      <c r="X1816">
        <v>5490000</v>
      </c>
      <c r="Y1816">
        <f t="shared" si="4444"/>
        <v>1525</v>
      </c>
      <c r="Z1816" s="8">
        <v>620</v>
      </c>
      <c r="AA1816" s="8">
        <v>-6.9</v>
      </c>
      <c r="AB1816" s="8">
        <v>47.2</v>
      </c>
      <c r="AC1816" s="4"/>
      <c r="KL1816" s="84"/>
      <c r="KP1816" s="84"/>
      <c r="KS1816" s="74"/>
      <c r="KT1816" s="74"/>
      <c r="KU1816" s="16"/>
      <c r="KV1816" s="72"/>
      <c r="KW1816" s="72"/>
      <c r="KX1816" s="16"/>
      <c r="KZ1816" s="16"/>
      <c r="LA1816" s="16"/>
      <c r="LB1816" s="74"/>
      <c r="LC1816" s="74"/>
    </row>
    <row r="1817" spans="8:315" x14ac:dyDescent="0.35">
      <c r="H1817" s="4"/>
      <c r="J1817" s="8"/>
      <c r="K1817" s="8"/>
      <c r="L1817" s="8"/>
      <c r="M1817" s="8"/>
      <c r="O1817" s="8"/>
      <c r="P1817" s="8"/>
      <c r="R1817" s="8"/>
      <c r="S1817" s="8"/>
      <c r="T1817" s="8"/>
      <c r="U1817" s="8"/>
      <c r="W1817" s="8">
        <f t="shared" si="4443"/>
        <v>64.599999999999994</v>
      </c>
      <c r="X1817">
        <v>5493600</v>
      </c>
      <c r="Y1817">
        <f t="shared" si="4444"/>
        <v>1526</v>
      </c>
      <c r="Z1817" s="8">
        <v>608.6</v>
      </c>
      <c r="AA1817" s="8">
        <v>-6</v>
      </c>
      <c r="AB1817" s="8">
        <v>47.5</v>
      </c>
      <c r="AC1817" s="4"/>
      <c r="KL1817" s="84"/>
      <c r="KP1817" s="84"/>
      <c r="KS1817" s="74"/>
      <c r="KT1817" s="74"/>
      <c r="KU1817" s="16"/>
      <c r="KV1817" s="72"/>
      <c r="KW1817" s="72"/>
      <c r="KX1817" s="16"/>
      <c r="KZ1817" s="16"/>
      <c r="LA1817" s="16"/>
      <c r="LB1817" s="74"/>
      <c r="LC1817" s="74"/>
    </row>
    <row r="1818" spans="8:315" x14ac:dyDescent="0.35">
      <c r="H1818" s="4"/>
      <c r="J1818" s="8"/>
      <c r="K1818" s="8"/>
      <c r="L1818" s="8"/>
      <c r="M1818" s="8"/>
      <c r="O1818" s="8"/>
      <c r="P1818" s="8"/>
      <c r="R1818" s="8"/>
      <c r="S1818" s="8"/>
      <c r="T1818" s="8"/>
      <c r="U1818" s="8"/>
      <c r="W1818" s="8">
        <f t="shared" si="4443"/>
        <v>64.599999999999994</v>
      </c>
      <c r="X1818">
        <v>5497200</v>
      </c>
      <c r="Y1818">
        <f t="shared" si="4444"/>
        <v>1527</v>
      </c>
      <c r="Z1818" s="8">
        <v>557.79999999999995</v>
      </c>
      <c r="AA1818" s="8">
        <v>-5.3</v>
      </c>
      <c r="AB1818" s="8">
        <v>50.2</v>
      </c>
      <c r="AC1818" s="4"/>
      <c r="KL1818" s="84"/>
      <c r="KP1818" s="84"/>
      <c r="KS1818" s="74"/>
      <c r="KT1818" s="74"/>
      <c r="KU1818" s="16"/>
      <c r="KV1818" s="72"/>
      <c r="KW1818" s="72"/>
      <c r="KX1818" s="16"/>
      <c r="KZ1818" s="16"/>
      <c r="LA1818" s="16"/>
      <c r="LB1818" s="74"/>
      <c r="LC1818" s="74"/>
    </row>
    <row r="1819" spans="8:315" x14ac:dyDescent="0.35">
      <c r="H1819" s="4"/>
      <c r="J1819" s="8"/>
      <c r="K1819" s="8"/>
      <c r="L1819" s="8"/>
      <c r="M1819" s="8"/>
      <c r="O1819" s="8"/>
      <c r="P1819" s="8"/>
      <c r="R1819" s="8"/>
      <c r="S1819" s="8"/>
      <c r="T1819" s="8"/>
      <c r="U1819" s="8"/>
      <c r="W1819" s="8">
        <f t="shared" si="4443"/>
        <v>64.7</v>
      </c>
      <c r="X1819">
        <v>5500800</v>
      </c>
      <c r="Y1819">
        <f t="shared" si="4444"/>
        <v>1528</v>
      </c>
      <c r="Z1819" s="8">
        <v>404.2</v>
      </c>
      <c r="AA1819" s="8">
        <v>-4.8</v>
      </c>
      <c r="AB1819" s="8">
        <v>49</v>
      </c>
      <c r="AC1819" s="4"/>
      <c r="KL1819" s="84"/>
      <c r="KP1819" s="84"/>
      <c r="KS1819" s="74"/>
      <c r="KT1819" s="74"/>
      <c r="KU1819" s="16"/>
      <c r="KV1819" s="72"/>
      <c r="KW1819" s="72"/>
      <c r="KX1819" s="16"/>
      <c r="KZ1819" s="16"/>
      <c r="LA1819" s="16"/>
      <c r="LB1819" s="74"/>
      <c r="LC1819" s="74"/>
    </row>
    <row r="1820" spans="8:315" x14ac:dyDescent="0.35">
      <c r="H1820" s="4"/>
      <c r="J1820" s="8"/>
      <c r="K1820" s="8"/>
      <c r="L1820" s="8"/>
      <c r="M1820" s="8"/>
      <c r="O1820" s="8"/>
      <c r="P1820" s="8"/>
      <c r="R1820" s="8"/>
      <c r="S1820" s="8"/>
      <c r="T1820" s="8"/>
      <c r="U1820" s="8"/>
      <c r="W1820" s="8">
        <f t="shared" si="4443"/>
        <v>64.7</v>
      </c>
      <c r="X1820">
        <v>5504400</v>
      </c>
      <c r="Y1820">
        <f t="shared" si="4444"/>
        <v>1529</v>
      </c>
      <c r="Z1820" s="8">
        <v>221.1</v>
      </c>
      <c r="AA1820" s="8">
        <v>-4.5</v>
      </c>
      <c r="AB1820" s="8">
        <v>46.8</v>
      </c>
      <c r="AC1820" s="4"/>
      <c r="KL1820" s="84"/>
      <c r="KP1820" s="84"/>
      <c r="KS1820" s="74"/>
      <c r="KT1820" s="74"/>
      <c r="KU1820" s="16"/>
      <c r="KV1820" s="72"/>
      <c r="KW1820" s="72"/>
      <c r="KX1820" s="16"/>
      <c r="KZ1820" s="16"/>
      <c r="LA1820" s="16"/>
      <c r="LB1820" s="74"/>
      <c r="LC1820" s="74"/>
    </row>
    <row r="1821" spans="8:315" x14ac:dyDescent="0.35">
      <c r="H1821" s="4"/>
      <c r="J1821" s="8"/>
      <c r="K1821" s="8"/>
      <c r="L1821" s="8"/>
      <c r="M1821" s="8"/>
      <c r="O1821" s="8"/>
      <c r="P1821" s="8"/>
      <c r="R1821" s="8"/>
      <c r="S1821" s="8"/>
      <c r="T1821" s="8"/>
      <c r="U1821" s="8"/>
      <c r="W1821" s="8">
        <f t="shared" si="4443"/>
        <v>64.8</v>
      </c>
      <c r="X1821">
        <v>5508000</v>
      </c>
      <c r="Y1821">
        <f t="shared" si="4444"/>
        <v>1530</v>
      </c>
      <c r="Z1821" s="8">
        <v>37.799999999999997</v>
      </c>
      <c r="AA1821" s="8">
        <v>-5.2</v>
      </c>
      <c r="AB1821" s="8">
        <v>52.8</v>
      </c>
      <c r="AC1821" s="4"/>
      <c r="KL1821" s="84"/>
      <c r="KP1821" s="84"/>
      <c r="KS1821" s="74"/>
      <c r="KT1821" s="74"/>
      <c r="KU1821" s="16"/>
      <c r="KV1821" s="72"/>
      <c r="KW1821" s="72"/>
      <c r="KX1821" s="16"/>
      <c r="KZ1821" s="16"/>
      <c r="LA1821" s="16"/>
      <c r="LB1821" s="74"/>
      <c r="LC1821" s="74"/>
    </row>
    <row r="1822" spans="8:315" x14ac:dyDescent="0.35">
      <c r="H1822" s="4"/>
      <c r="J1822" s="8"/>
      <c r="K1822" s="8"/>
      <c r="L1822" s="8"/>
      <c r="M1822" s="8"/>
      <c r="O1822" s="8"/>
      <c r="P1822" s="8"/>
      <c r="R1822" s="8"/>
      <c r="S1822" s="8"/>
      <c r="T1822" s="8"/>
      <c r="U1822" s="8"/>
      <c r="W1822" s="8">
        <f t="shared" si="4443"/>
        <v>64.8</v>
      </c>
      <c r="X1822">
        <v>5511600</v>
      </c>
      <c r="Y1822">
        <f t="shared" si="4444"/>
        <v>1531</v>
      </c>
      <c r="Z1822" s="8">
        <v>0</v>
      </c>
      <c r="AA1822" s="8">
        <v>-6.4</v>
      </c>
      <c r="AB1822" s="8">
        <v>58.8</v>
      </c>
      <c r="AC1822" s="4"/>
      <c r="KL1822" s="84"/>
      <c r="KP1822" s="84"/>
      <c r="KS1822" s="74"/>
      <c r="KT1822" s="74"/>
      <c r="KU1822" s="16"/>
      <c r="KV1822" s="72"/>
      <c r="KW1822" s="72"/>
      <c r="KX1822" s="16"/>
      <c r="KZ1822" s="16"/>
      <c r="LA1822" s="16"/>
      <c r="LB1822" s="74"/>
      <c r="LC1822" s="74"/>
    </row>
    <row r="1823" spans="8:315" x14ac:dyDescent="0.35">
      <c r="H1823" s="4"/>
      <c r="J1823" s="8"/>
      <c r="K1823" s="8"/>
      <c r="L1823" s="8"/>
      <c r="M1823" s="8"/>
      <c r="O1823" s="8"/>
      <c r="P1823" s="8"/>
      <c r="R1823" s="8"/>
      <c r="S1823" s="8"/>
      <c r="T1823" s="8"/>
      <c r="U1823" s="8"/>
      <c r="W1823" s="8">
        <f t="shared" si="4443"/>
        <v>64.8</v>
      </c>
      <c r="X1823">
        <v>5515200</v>
      </c>
      <c r="Y1823">
        <f t="shared" si="4444"/>
        <v>1532</v>
      </c>
      <c r="Z1823" s="8">
        <v>0</v>
      </c>
      <c r="AA1823" s="8">
        <v>-8.6999999999999993</v>
      </c>
      <c r="AB1823" s="8">
        <v>66.7</v>
      </c>
      <c r="AC1823" s="4"/>
      <c r="KL1823" s="84"/>
      <c r="KP1823" s="84"/>
      <c r="KS1823" s="74"/>
      <c r="KT1823" s="74"/>
      <c r="KU1823" s="16"/>
      <c r="KV1823" s="72"/>
      <c r="KW1823" s="72"/>
      <c r="KX1823" s="16"/>
      <c r="KZ1823" s="16"/>
      <c r="LA1823" s="16"/>
      <c r="LB1823" s="74"/>
      <c r="LC1823" s="74"/>
    </row>
    <row r="1824" spans="8:315" x14ac:dyDescent="0.35">
      <c r="H1824" s="4"/>
      <c r="J1824" s="8"/>
      <c r="K1824" s="8"/>
      <c r="L1824" s="8"/>
      <c r="M1824" s="8"/>
      <c r="O1824" s="8"/>
      <c r="P1824" s="8"/>
      <c r="R1824" s="8"/>
      <c r="S1824" s="8"/>
      <c r="T1824" s="8"/>
      <c r="U1824" s="8"/>
      <c r="W1824" s="8">
        <f t="shared" si="4443"/>
        <v>64.900000000000006</v>
      </c>
      <c r="X1824">
        <v>5518800</v>
      </c>
      <c r="Y1824">
        <f t="shared" si="4444"/>
        <v>1533</v>
      </c>
      <c r="Z1824" s="8">
        <v>0</v>
      </c>
      <c r="AA1824" s="8">
        <v>-11.2</v>
      </c>
      <c r="AB1824" s="8">
        <v>72.2</v>
      </c>
      <c r="AC1824" s="4"/>
      <c r="KL1824" s="84"/>
      <c r="KP1824" s="84"/>
      <c r="KS1824" s="74"/>
      <c r="KT1824" s="74"/>
      <c r="KU1824" s="16"/>
      <c r="KV1824" s="72"/>
      <c r="KW1824" s="72"/>
      <c r="KX1824" s="16"/>
      <c r="KZ1824" s="16"/>
      <c r="LA1824" s="16"/>
      <c r="LB1824" s="74"/>
      <c r="LC1824" s="74"/>
    </row>
    <row r="1825" spans="8:315" x14ac:dyDescent="0.35">
      <c r="H1825" s="4"/>
      <c r="J1825" s="8"/>
      <c r="K1825" s="8"/>
      <c r="L1825" s="8"/>
      <c r="M1825" s="8"/>
      <c r="O1825" s="8"/>
      <c r="P1825" s="8"/>
      <c r="R1825" s="8"/>
      <c r="S1825" s="8"/>
      <c r="T1825" s="8"/>
      <c r="U1825" s="8"/>
      <c r="W1825" s="8">
        <f t="shared" si="4443"/>
        <v>64.900000000000006</v>
      </c>
      <c r="X1825">
        <v>5522400</v>
      </c>
      <c r="Y1825">
        <f t="shared" si="4444"/>
        <v>1534</v>
      </c>
      <c r="Z1825" s="8">
        <v>0</v>
      </c>
      <c r="AA1825" s="8">
        <v>-11.4</v>
      </c>
      <c r="AB1825" s="8">
        <v>77</v>
      </c>
      <c r="AC1825" s="4"/>
      <c r="KL1825" s="84"/>
      <c r="KP1825" s="84"/>
      <c r="KS1825" s="74"/>
      <c r="KT1825" s="74"/>
      <c r="KU1825" s="16"/>
      <c r="KV1825" s="72"/>
      <c r="KW1825" s="72"/>
      <c r="KX1825" s="16"/>
      <c r="KZ1825" s="16"/>
      <c r="LA1825" s="16"/>
      <c r="LB1825" s="74"/>
      <c r="LC1825" s="74"/>
    </row>
    <row r="1826" spans="8:315" x14ac:dyDescent="0.35">
      <c r="H1826" s="4"/>
      <c r="J1826" s="8"/>
      <c r="K1826" s="8"/>
      <c r="L1826" s="8"/>
      <c r="M1826" s="8"/>
      <c r="O1826" s="8"/>
      <c r="P1826" s="8"/>
      <c r="R1826" s="8"/>
      <c r="S1826" s="8"/>
      <c r="T1826" s="8"/>
      <c r="U1826" s="8"/>
      <c r="W1826" s="8">
        <f t="shared" si="4443"/>
        <v>65</v>
      </c>
      <c r="X1826">
        <v>5526000</v>
      </c>
      <c r="Y1826">
        <f t="shared" si="4444"/>
        <v>1535</v>
      </c>
      <c r="Z1826" s="8">
        <v>0</v>
      </c>
      <c r="AA1826" s="8">
        <v>-12.6</v>
      </c>
      <c r="AB1826" s="8">
        <v>83.9</v>
      </c>
      <c r="AC1826" s="4"/>
      <c r="KL1826" s="84"/>
      <c r="KP1826" s="84"/>
      <c r="KS1826" s="74"/>
      <c r="KT1826" s="74"/>
      <c r="KU1826" s="16"/>
      <c r="KV1826" s="72"/>
      <c r="KW1826" s="72"/>
      <c r="KX1826" s="16"/>
      <c r="KZ1826" s="16"/>
      <c r="LA1826" s="16"/>
      <c r="LB1826" s="74"/>
      <c r="LC1826" s="74"/>
    </row>
    <row r="1827" spans="8:315" x14ac:dyDescent="0.35">
      <c r="H1827" s="4"/>
      <c r="J1827" s="8"/>
      <c r="K1827" s="8"/>
      <c r="L1827" s="8"/>
      <c r="M1827" s="8"/>
      <c r="O1827" s="8"/>
      <c r="P1827" s="8"/>
      <c r="R1827" s="8"/>
      <c r="S1827" s="8"/>
      <c r="T1827" s="8"/>
      <c r="U1827" s="8"/>
      <c r="W1827" s="8">
        <f t="shared" si="4443"/>
        <v>65</v>
      </c>
      <c r="X1827">
        <v>5529600</v>
      </c>
      <c r="Y1827">
        <f t="shared" si="4444"/>
        <v>1536</v>
      </c>
      <c r="Z1827" s="8">
        <v>0</v>
      </c>
      <c r="AA1827" s="8">
        <v>-14.6</v>
      </c>
      <c r="AB1827" s="8">
        <v>88.2</v>
      </c>
      <c r="AC1827" s="4"/>
      <c r="KL1827" s="84"/>
      <c r="KP1827" s="84"/>
      <c r="KS1827" s="74"/>
      <c r="KT1827" s="74"/>
      <c r="KU1827" s="16"/>
      <c r="KV1827" s="72"/>
      <c r="KW1827" s="72"/>
      <c r="KX1827" s="16"/>
      <c r="KZ1827" s="16"/>
      <c r="LA1827" s="16"/>
      <c r="LB1827" s="74"/>
      <c r="LC1827" s="74"/>
    </row>
    <row r="1828" spans="8:315" x14ac:dyDescent="0.35">
      <c r="H1828" s="4"/>
      <c r="J1828" s="8"/>
      <c r="K1828" s="8"/>
      <c r="L1828" s="8"/>
      <c r="M1828" s="8"/>
      <c r="O1828" s="8"/>
      <c r="P1828" s="8"/>
      <c r="R1828" s="8"/>
      <c r="S1828" s="8"/>
      <c r="T1828" s="8"/>
      <c r="U1828" s="8"/>
      <c r="W1828" s="8">
        <f t="shared" ref="W1828:W1891" si="4445">X1828/24/3600+1</f>
        <v>65</v>
      </c>
      <c r="X1828">
        <v>5533200</v>
      </c>
      <c r="Y1828">
        <f t="shared" ref="Y1828:Y1891" si="4446">X1828/3600</f>
        <v>1537</v>
      </c>
      <c r="Z1828" s="8">
        <v>0</v>
      </c>
      <c r="AA1828" s="8">
        <v>-15.1</v>
      </c>
      <c r="AB1828" s="8">
        <v>90.6</v>
      </c>
      <c r="AC1828" s="4"/>
      <c r="KL1828" s="84"/>
      <c r="KP1828" s="84"/>
      <c r="KS1828" s="74"/>
      <c r="KT1828" s="74"/>
      <c r="KU1828" s="16"/>
      <c r="KV1828" s="72"/>
      <c r="KW1828" s="72"/>
      <c r="KX1828" s="16"/>
      <c r="KZ1828" s="16"/>
      <c r="LA1828" s="16"/>
      <c r="LB1828" s="74"/>
      <c r="LC1828" s="74"/>
    </row>
    <row r="1829" spans="8:315" x14ac:dyDescent="0.35">
      <c r="H1829" s="4"/>
      <c r="J1829" s="8"/>
      <c r="K1829" s="8"/>
      <c r="L1829" s="8"/>
      <c r="M1829" s="8"/>
      <c r="O1829" s="8"/>
      <c r="P1829" s="8"/>
      <c r="R1829" s="8"/>
      <c r="S1829" s="8"/>
      <c r="T1829" s="8"/>
      <c r="U1829" s="8"/>
      <c r="W1829" s="8">
        <f t="shared" si="4445"/>
        <v>65.099999999999994</v>
      </c>
      <c r="X1829">
        <v>5536800</v>
      </c>
      <c r="Y1829">
        <f t="shared" si="4446"/>
        <v>1538</v>
      </c>
      <c r="Z1829" s="8">
        <v>0</v>
      </c>
      <c r="AA1829" s="8">
        <v>-15.6</v>
      </c>
      <c r="AB1829" s="8">
        <v>88</v>
      </c>
      <c r="AC1829" s="4"/>
      <c r="KL1829" s="84"/>
      <c r="KP1829" s="84"/>
      <c r="KS1829" s="74"/>
      <c r="KT1829" s="74"/>
      <c r="KU1829" s="16"/>
      <c r="KV1829" s="72"/>
      <c r="KW1829" s="72"/>
      <c r="KX1829" s="16"/>
      <c r="KZ1829" s="16"/>
      <c r="LA1829" s="16"/>
      <c r="LB1829" s="74"/>
      <c r="LC1829" s="74"/>
    </row>
    <row r="1830" spans="8:315" x14ac:dyDescent="0.35">
      <c r="H1830" s="4"/>
      <c r="J1830" s="8"/>
      <c r="K1830" s="8"/>
      <c r="L1830" s="8"/>
      <c r="M1830" s="8"/>
      <c r="O1830" s="8"/>
      <c r="P1830" s="8"/>
      <c r="R1830" s="8"/>
      <c r="S1830" s="8"/>
      <c r="T1830" s="8"/>
      <c r="U1830" s="8"/>
      <c r="W1830" s="8">
        <f t="shared" si="4445"/>
        <v>65.099999999999994</v>
      </c>
      <c r="X1830">
        <v>5540400</v>
      </c>
      <c r="Y1830">
        <f t="shared" si="4446"/>
        <v>1539</v>
      </c>
      <c r="Z1830" s="8">
        <v>0</v>
      </c>
      <c r="AA1830" s="8">
        <v>-16.8</v>
      </c>
      <c r="AB1830" s="8">
        <v>88.7</v>
      </c>
      <c r="AC1830" s="4"/>
      <c r="KL1830" s="84"/>
      <c r="KP1830" s="84"/>
      <c r="KS1830" s="74"/>
      <c r="KT1830" s="74"/>
      <c r="KU1830" s="16"/>
      <c r="KV1830" s="72"/>
      <c r="KW1830" s="72"/>
      <c r="KX1830" s="16"/>
      <c r="KZ1830" s="16"/>
      <c r="LA1830" s="16"/>
      <c r="LB1830" s="74"/>
      <c r="LC1830" s="74"/>
    </row>
    <row r="1831" spans="8:315" x14ac:dyDescent="0.35">
      <c r="H1831" s="4"/>
      <c r="J1831" s="8"/>
      <c r="K1831" s="8"/>
      <c r="L1831" s="8"/>
      <c r="M1831" s="8"/>
      <c r="O1831" s="8"/>
      <c r="P1831" s="8"/>
      <c r="R1831" s="8"/>
      <c r="S1831" s="8"/>
      <c r="T1831" s="8"/>
      <c r="U1831" s="8"/>
      <c r="W1831" s="8">
        <f t="shared" si="4445"/>
        <v>65.2</v>
      </c>
      <c r="X1831">
        <v>5544000</v>
      </c>
      <c r="Y1831">
        <f t="shared" si="4446"/>
        <v>1540</v>
      </c>
      <c r="Z1831" s="8">
        <v>0</v>
      </c>
      <c r="AA1831" s="8">
        <v>-17.3</v>
      </c>
      <c r="AB1831" s="8">
        <v>86.8</v>
      </c>
      <c r="AC1831" s="4"/>
      <c r="KL1831" s="84"/>
      <c r="KP1831" s="84"/>
      <c r="KS1831" s="74"/>
      <c r="KT1831" s="74"/>
      <c r="KU1831" s="16"/>
      <c r="KV1831" s="72"/>
      <c r="KW1831" s="72"/>
      <c r="KX1831" s="16"/>
      <c r="KZ1831" s="16"/>
      <c r="LA1831" s="16"/>
      <c r="LB1831" s="74"/>
      <c r="LC1831" s="74"/>
    </row>
    <row r="1832" spans="8:315" x14ac:dyDescent="0.35">
      <c r="H1832" s="4"/>
      <c r="J1832" s="8"/>
      <c r="K1832" s="8"/>
      <c r="L1832" s="8"/>
      <c r="M1832" s="8"/>
      <c r="O1832" s="8"/>
      <c r="P1832" s="8"/>
      <c r="R1832" s="8"/>
      <c r="S1832" s="8"/>
      <c r="T1832" s="8"/>
      <c r="U1832" s="8"/>
      <c r="W1832" s="8">
        <f t="shared" si="4445"/>
        <v>65.2</v>
      </c>
      <c r="X1832">
        <v>5547600</v>
      </c>
      <c r="Y1832">
        <f t="shared" si="4446"/>
        <v>1541</v>
      </c>
      <c r="Z1832" s="8">
        <v>0</v>
      </c>
      <c r="AA1832" s="8">
        <v>-17.600000000000001</v>
      </c>
      <c r="AB1832" s="8">
        <v>83.4</v>
      </c>
      <c r="AC1832" s="4"/>
      <c r="KL1832" s="84"/>
      <c r="KP1832" s="84"/>
      <c r="KS1832" s="74"/>
      <c r="KT1832" s="74"/>
      <c r="KU1832" s="16"/>
      <c r="KV1832" s="72"/>
      <c r="KW1832" s="72"/>
      <c r="KX1832" s="16"/>
      <c r="KZ1832" s="16"/>
      <c r="LA1832" s="16"/>
      <c r="LB1832" s="74"/>
      <c r="LC1832" s="74"/>
    </row>
    <row r="1833" spans="8:315" x14ac:dyDescent="0.35">
      <c r="H1833" s="4"/>
      <c r="J1833" s="8"/>
      <c r="K1833" s="8"/>
      <c r="L1833" s="8"/>
      <c r="M1833" s="8"/>
      <c r="O1833" s="8"/>
      <c r="P1833" s="8"/>
      <c r="R1833" s="8"/>
      <c r="S1833" s="8"/>
      <c r="T1833" s="8"/>
      <c r="U1833" s="8"/>
      <c r="W1833" s="8">
        <f t="shared" si="4445"/>
        <v>65.3</v>
      </c>
      <c r="X1833">
        <v>5551200</v>
      </c>
      <c r="Y1833">
        <f t="shared" si="4446"/>
        <v>1542</v>
      </c>
      <c r="Z1833" s="8">
        <v>0</v>
      </c>
      <c r="AA1833" s="8">
        <v>-18.399999999999999</v>
      </c>
      <c r="AB1833" s="8">
        <v>86.8</v>
      </c>
      <c r="AC1833" s="4"/>
      <c r="KL1833" s="84"/>
      <c r="KP1833" s="84"/>
      <c r="KS1833" s="74"/>
      <c r="KT1833" s="74"/>
      <c r="KU1833" s="16"/>
      <c r="KV1833" s="72"/>
      <c r="KW1833" s="72"/>
      <c r="KX1833" s="16"/>
      <c r="KZ1833" s="16"/>
      <c r="LA1833" s="16"/>
      <c r="LB1833" s="74"/>
      <c r="LC1833" s="74"/>
    </row>
    <row r="1834" spans="8:315" x14ac:dyDescent="0.35">
      <c r="H1834" s="4"/>
      <c r="J1834" s="8"/>
      <c r="K1834" s="8"/>
      <c r="L1834" s="8"/>
      <c r="M1834" s="8"/>
      <c r="O1834" s="8"/>
      <c r="P1834" s="8"/>
      <c r="R1834" s="8"/>
      <c r="S1834" s="8"/>
      <c r="T1834" s="8"/>
      <c r="U1834" s="8"/>
      <c r="W1834" s="8">
        <f t="shared" si="4445"/>
        <v>65.3</v>
      </c>
      <c r="X1834">
        <v>5554800</v>
      </c>
      <c r="Y1834">
        <f t="shared" si="4446"/>
        <v>1543</v>
      </c>
      <c r="Z1834" s="8">
        <v>8.1</v>
      </c>
      <c r="AA1834" s="8">
        <v>-18.100000000000001</v>
      </c>
      <c r="AB1834" s="8">
        <v>88.8</v>
      </c>
      <c r="AC1834" s="4"/>
      <c r="KL1834" s="84"/>
      <c r="KP1834" s="84"/>
      <c r="KS1834" s="74"/>
      <c r="KT1834" s="74"/>
      <c r="KU1834" s="16"/>
      <c r="KV1834" s="72"/>
      <c r="KW1834" s="72"/>
      <c r="KX1834" s="16"/>
      <c r="KZ1834" s="16"/>
      <c r="LA1834" s="16"/>
      <c r="LB1834" s="74"/>
      <c r="LC1834" s="74"/>
    </row>
    <row r="1835" spans="8:315" x14ac:dyDescent="0.35">
      <c r="H1835" s="4"/>
      <c r="J1835" s="8"/>
      <c r="K1835" s="8"/>
      <c r="L1835" s="8"/>
      <c r="M1835" s="8"/>
      <c r="O1835" s="8"/>
      <c r="P1835" s="8"/>
      <c r="R1835" s="8"/>
      <c r="S1835" s="8"/>
      <c r="T1835" s="8"/>
      <c r="U1835" s="8"/>
      <c r="W1835" s="8">
        <f t="shared" si="4445"/>
        <v>65.3</v>
      </c>
      <c r="X1835">
        <v>5558400</v>
      </c>
      <c r="Y1835">
        <f t="shared" si="4446"/>
        <v>1544</v>
      </c>
      <c r="Z1835" s="8">
        <v>118.6</v>
      </c>
      <c r="AA1835" s="8">
        <v>-16.2</v>
      </c>
      <c r="AB1835" s="8">
        <v>89.7</v>
      </c>
      <c r="AC1835" s="4"/>
      <c r="KL1835" s="84"/>
      <c r="KP1835" s="84"/>
      <c r="KS1835" s="74"/>
      <c r="KT1835" s="74"/>
      <c r="KU1835" s="16"/>
      <c r="KV1835" s="72"/>
      <c r="KW1835" s="72"/>
      <c r="KX1835" s="16"/>
      <c r="KZ1835" s="16"/>
      <c r="LA1835" s="16"/>
      <c r="LB1835" s="74"/>
      <c r="LC1835" s="74"/>
    </row>
    <row r="1836" spans="8:315" x14ac:dyDescent="0.35">
      <c r="H1836" s="4"/>
      <c r="J1836" s="8"/>
      <c r="K1836" s="8"/>
      <c r="L1836" s="8"/>
      <c r="M1836" s="8"/>
      <c r="O1836" s="8"/>
      <c r="P1836" s="8"/>
      <c r="R1836" s="8"/>
      <c r="S1836" s="8"/>
      <c r="T1836" s="8"/>
      <c r="U1836" s="8"/>
      <c r="W1836" s="8">
        <f t="shared" si="4445"/>
        <v>65.400000000000006</v>
      </c>
      <c r="X1836">
        <v>5562000</v>
      </c>
      <c r="Y1836">
        <f t="shared" si="4446"/>
        <v>1545</v>
      </c>
      <c r="Z1836" s="8">
        <v>329.7</v>
      </c>
      <c r="AA1836" s="8">
        <v>-13.5</v>
      </c>
      <c r="AB1836" s="8">
        <v>91.5</v>
      </c>
      <c r="AC1836" s="4"/>
      <c r="KL1836" s="84"/>
      <c r="KP1836" s="84"/>
      <c r="KS1836" s="74"/>
      <c r="KT1836" s="74"/>
      <c r="KU1836" s="16"/>
      <c r="KV1836" s="72"/>
      <c r="KW1836" s="72"/>
      <c r="KX1836" s="16"/>
      <c r="KZ1836" s="16"/>
      <c r="LA1836" s="16"/>
      <c r="LB1836" s="74"/>
      <c r="LC1836" s="74"/>
    </row>
    <row r="1837" spans="8:315" x14ac:dyDescent="0.35">
      <c r="H1837" s="4"/>
      <c r="J1837" s="8"/>
      <c r="K1837" s="8"/>
      <c r="L1837" s="8"/>
      <c r="M1837" s="8"/>
      <c r="O1837" s="8"/>
      <c r="P1837" s="8"/>
      <c r="R1837" s="8"/>
      <c r="S1837" s="8"/>
      <c r="T1837" s="8"/>
      <c r="U1837" s="8"/>
      <c r="W1837" s="8">
        <f t="shared" si="4445"/>
        <v>65.400000000000006</v>
      </c>
      <c r="X1837">
        <v>5565600</v>
      </c>
      <c r="Y1837">
        <f t="shared" si="4446"/>
        <v>1546</v>
      </c>
      <c r="Z1837" s="8">
        <v>486.9</v>
      </c>
      <c r="AA1837" s="8">
        <v>-11</v>
      </c>
      <c r="AB1837" s="8">
        <v>79.5</v>
      </c>
      <c r="AC1837" s="4"/>
      <c r="KL1837" s="84"/>
      <c r="KP1837" s="84"/>
      <c r="KS1837" s="74"/>
      <c r="KT1837" s="74"/>
      <c r="KU1837" s="16"/>
      <c r="KV1837" s="72"/>
      <c r="KW1837" s="72"/>
      <c r="KX1837" s="16"/>
      <c r="KZ1837" s="16"/>
      <c r="LA1837" s="16"/>
      <c r="LB1837" s="74"/>
      <c r="LC1837" s="74"/>
    </row>
    <row r="1838" spans="8:315" x14ac:dyDescent="0.35">
      <c r="H1838" s="4"/>
      <c r="J1838" s="8"/>
      <c r="K1838" s="8"/>
      <c r="L1838" s="8"/>
      <c r="M1838" s="8"/>
      <c r="O1838" s="8"/>
      <c r="P1838" s="8"/>
      <c r="R1838" s="8"/>
      <c r="S1838" s="8"/>
      <c r="T1838" s="8"/>
      <c r="U1838" s="8"/>
      <c r="W1838" s="8">
        <f t="shared" si="4445"/>
        <v>65.5</v>
      </c>
      <c r="X1838">
        <v>5569200</v>
      </c>
      <c r="Y1838">
        <f t="shared" si="4446"/>
        <v>1547</v>
      </c>
      <c r="Z1838" s="8">
        <v>530.6</v>
      </c>
      <c r="AA1838" s="8">
        <v>-7.8</v>
      </c>
      <c r="AB1838" s="8">
        <v>64.2</v>
      </c>
      <c r="AC1838" s="4"/>
      <c r="KL1838" s="84"/>
      <c r="KP1838" s="84"/>
      <c r="KS1838" s="74"/>
      <c r="KT1838" s="74"/>
      <c r="KU1838" s="16"/>
      <c r="KV1838" s="72"/>
      <c r="KW1838" s="72"/>
      <c r="KX1838" s="16"/>
      <c r="KZ1838" s="16"/>
      <c r="LA1838" s="16"/>
      <c r="LB1838" s="74"/>
      <c r="LC1838" s="74"/>
    </row>
    <row r="1839" spans="8:315" x14ac:dyDescent="0.35">
      <c r="H1839" s="4"/>
      <c r="J1839" s="8"/>
      <c r="K1839" s="8"/>
      <c r="L1839" s="8"/>
      <c r="M1839" s="8"/>
      <c r="O1839" s="8"/>
      <c r="P1839" s="8"/>
      <c r="R1839" s="8"/>
      <c r="S1839" s="8"/>
      <c r="T1839" s="8"/>
      <c r="U1839" s="8"/>
      <c r="W1839" s="8">
        <f t="shared" si="4445"/>
        <v>65.5</v>
      </c>
      <c r="X1839">
        <v>5572800</v>
      </c>
      <c r="Y1839">
        <f t="shared" si="4446"/>
        <v>1548</v>
      </c>
      <c r="Z1839" s="8">
        <v>541.1</v>
      </c>
      <c r="AA1839" s="8">
        <v>-6.4</v>
      </c>
      <c r="AB1839" s="8">
        <v>56.6</v>
      </c>
      <c r="AC1839" s="4"/>
      <c r="KL1839" s="84"/>
      <c r="KP1839" s="84"/>
      <c r="KS1839" s="74"/>
      <c r="KT1839" s="74"/>
      <c r="KU1839" s="16"/>
      <c r="KV1839" s="72"/>
      <c r="KW1839" s="72"/>
      <c r="KX1839" s="16"/>
      <c r="KZ1839" s="16"/>
      <c r="LA1839" s="16"/>
      <c r="LB1839" s="74"/>
      <c r="LC1839" s="74"/>
    </row>
    <row r="1840" spans="8:315" x14ac:dyDescent="0.35">
      <c r="H1840" s="4"/>
      <c r="J1840" s="8"/>
      <c r="K1840" s="8"/>
      <c r="L1840" s="8"/>
      <c r="M1840" s="8"/>
      <c r="O1840" s="8"/>
      <c r="P1840" s="8"/>
      <c r="R1840" s="8"/>
      <c r="S1840" s="8"/>
      <c r="T1840" s="8"/>
      <c r="U1840" s="8"/>
      <c r="W1840" s="8">
        <f t="shared" si="4445"/>
        <v>65.5</v>
      </c>
      <c r="X1840">
        <v>5576400</v>
      </c>
      <c r="Y1840">
        <f t="shared" si="4446"/>
        <v>1549</v>
      </c>
      <c r="Z1840" s="8">
        <v>600.79999999999995</v>
      </c>
      <c r="AA1840" s="8">
        <v>-3.8</v>
      </c>
      <c r="AB1840" s="8">
        <v>50.6</v>
      </c>
      <c r="AC1840" s="4"/>
      <c r="KL1840" s="84"/>
      <c r="KP1840" s="84"/>
      <c r="KS1840" s="74"/>
      <c r="KT1840" s="74"/>
      <c r="KU1840" s="16"/>
      <c r="KV1840" s="72"/>
      <c r="KW1840" s="72"/>
      <c r="KX1840" s="16"/>
      <c r="KZ1840" s="16"/>
      <c r="LA1840" s="16"/>
      <c r="LB1840" s="74"/>
      <c r="LC1840" s="74"/>
    </row>
    <row r="1841" spans="8:315" x14ac:dyDescent="0.35">
      <c r="H1841" s="4"/>
      <c r="J1841" s="8"/>
      <c r="K1841" s="8"/>
      <c r="L1841" s="8"/>
      <c r="M1841" s="8"/>
      <c r="O1841" s="8"/>
      <c r="P1841" s="8"/>
      <c r="R1841" s="8"/>
      <c r="S1841" s="8"/>
      <c r="T1841" s="8"/>
      <c r="U1841" s="8"/>
      <c r="W1841" s="8">
        <f t="shared" si="4445"/>
        <v>65.599999999999994</v>
      </c>
      <c r="X1841">
        <v>5580000</v>
      </c>
      <c r="Y1841">
        <f t="shared" si="4446"/>
        <v>1550</v>
      </c>
      <c r="Z1841" s="8">
        <v>481.9</v>
      </c>
      <c r="AA1841" s="8">
        <v>-0.9</v>
      </c>
      <c r="AB1841" s="8">
        <v>48.7</v>
      </c>
      <c r="AC1841" s="4"/>
      <c r="KL1841" s="84"/>
      <c r="KP1841" s="84"/>
      <c r="KS1841" s="74"/>
      <c r="KT1841" s="74"/>
      <c r="KU1841" s="16"/>
      <c r="KV1841" s="72"/>
      <c r="KW1841" s="72"/>
      <c r="KX1841" s="16"/>
      <c r="KZ1841" s="16"/>
      <c r="LA1841" s="16"/>
      <c r="LB1841" s="74"/>
      <c r="LC1841" s="74"/>
    </row>
    <row r="1842" spans="8:315" x14ac:dyDescent="0.35">
      <c r="H1842" s="4"/>
      <c r="J1842" s="8"/>
      <c r="K1842" s="8"/>
      <c r="L1842" s="8"/>
      <c r="M1842" s="8"/>
      <c r="O1842" s="8"/>
      <c r="P1842" s="8"/>
      <c r="R1842" s="8"/>
      <c r="S1842" s="8"/>
      <c r="T1842" s="8"/>
      <c r="U1842" s="8"/>
      <c r="W1842" s="8">
        <f t="shared" si="4445"/>
        <v>65.599999999999994</v>
      </c>
      <c r="X1842">
        <v>5583600</v>
      </c>
      <c r="Y1842">
        <f t="shared" si="4446"/>
        <v>1551</v>
      </c>
      <c r="Z1842" s="8">
        <v>386.1</v>
      </c>
      <c r="AA1842" s="8">
        <v>-1.2</v>
      </c>
      <c r="AB1842" s="8">
        <v>52.3</v>
      </c>
      <c r="AC1842" s="4"/>
      <c r="KL1842" s="84"/>
      <c r="KP1842" s="84"/>
      <c r="KS1842" s="74"/>
      <c r="KT1842" s="74"/>
      <c r="KU1842" s="16"/>
      <c r="KV1842" s="72"/>
      <c r="KW1842" s="72"/>
      <c r="KX1842" s="16"/>
      <c r="KZ1842" s="16"/>
      <c r="LA1842" s="16"/>
      <c r="LB1842" s="74"/>
      <c r="LC1842" s="74"/>
    </row>
    <row r="1843" spans="8:315" x14ac:dyDescent="0.35">
      <c r="H1843" s="4"/>
      <c r="J1843" s="8"/>
      <c r="K1843" s="8"/>
      <c r="L1843" s="8"/>
      <c r="M1843" s="8"/>
      <c r="O1843" s="8"/>
      <c r="P1843" s="8"/>
      <c r="R1843" s="8"/>
      <c r="S1843" s="8"/>
      <c r="T1843" s="8"/>
      <c r="U1843" s="8"/>
      <c r="W1843" s="8">
        <f t="shared" si="4445"/>
        <v>65.7</v>
      </c>
      <c r="X1843">
        <v>5587200</v>
      </c>
      <c r="Y1843">
        <f t="shared" si="4446"/>
        <v>1552</v>
      </c>
      <c r="Z1843" s="8">
        <v>336.9</v>
      </c>
      <c r="AA1843" s="8">
        <v>-0.6</v>
      </c>
      <c r="AB1843" s="8">
        <v>46.3</v>
      </c>
      <c r="AC1843" s="4"/>
      <c r="KL1843" s="84"/>
      <c r="KP1843" s="84"/>
      <c r="KS1843" s="74"/>
      <c r="KT1843" s="74"/>
      <c r="KU1843" s="16"/>
      <c r="KV1843" s="72"/>
      <c r="KW1843" s="72"/>
      <c r="KX1843" s="16"/>
      <c r="KZ1843" s="16"/>
      <c r="LA1843" s="16"/>
      <c r="LB1843" s="74"/>
      <c r="LC1843" s="74"/>
    </row>
    <row r="1844" spans="8:315" x14ac:dyDescent="0.35">
      <c r="H1844" s="4"/>
      <c r="J1844" s="8"/>
      <c r="K1844" s="8"/>
      <c r="L1844" s="8"/>
      <c r="M1844" s="8"/>
      <c r="O1844" s="8"/>
      <c r="P1844" s="8"/>
      <c r="R1844" s="8"/>
      <c r="S1844" s="8"/>
      <c r="T1844" s="8"/>
      <c r="U1844" s="8"/>
      <c r="W1844" s="8">
        <f t="shared" si="4445"/>
        <v>65.7</v>
      </c>
      <c r="X1844">
        <v>5590800</v>
      </c>
      <c r="Y1844">
        <f t="shared" si="4446"/>
        <v>1553</v>
      </c>
      <c r="Z1844" s="8">
        <v>177.5</v>
      </c>
      <c r="AA1844" s="8">
        <v>-1</v>
      </c>
      <c r="AB1844" s="8">
        <v>44.2</v>
      </c>
      <c r="AC1844" s="4"/>
      <c r="KL1844" s="84"/>
      <c r="KP1844" s="84"/>
      <c r="KS1844" s="74"/>
      <c r="KT1844" s="74"/>
      <c r="KU1844" s="16"/>
      <c r="KV1844" s="72"/>
      <c r="KW1844" s="72"/>
      <c r="KX1844" s="16"/>
      <c r="KZ1844" s="16"/>
      <c r="LA1844" s="16"/>
      <c r="LB1844" s="74"/>
      <c r="LC1844" s="74"/>
    </row>
    <row r="1845" spans="8:315" x14ac:dyDescent="0.35">
      <c r="H1845" s="4"/>
      <c r="J1845" s="8"/>
      <c r="K1845" s="8"/>
      <c r="L1845" s="8"/>
      <c r="M1845" s="8"/>
      <c r="O1845" s="8"/>
      <c r="P1845" s="8"/>
      <c r="R1845" s="8"/>
      <c r="S1845" s="8"/>
      <c r="T1845" s="8"/>
      <c r="U1845" s="8"/>
      <c r="W1845" s="8">
        <f t="shared" si="4445"/>
        <v>65.8</v>
      </c>
      <c r="X1845">
        <v>5594400</v>
      </c>
      <c r="Y1845">
        <f t="shared" si="4446"/>
        <v>1554</v>
      </c>
      <c r="Z1845" s="8">
        <v>41.7</v>
      </c>
      <c r="AA1845" s="8">
        <v>-2.2000000000000002</v>
      </c>
      <c r="AB1845" s="8">
        <v>60</v>
      </c>
      <c r="AC1845" s="4"/>
      <c r="KL1845" s="84"/>
      <c r="KP1845" s="84"/>
      <c r="KS1845" s="74"/>
      <c r="KT1845" s="74"/>
      <c r="KU1845" s="16"/>
      <c r="KV1845" s="72"/>
      <c r="KW1845" s="72"/>
      <c r="KX1845" s="16"/>
      <c r="KZ1845" s="16"/>
      <c r="LA1845" s="16"/>
      <c r="LB1845" s="74"/>
      <c r="LC1845" s="74"/>
    </row>
    <row r="1846" spans="8:315" x14ac:dyDescent="0.35">
      <c r="H1846" s="4"/>
      <c r="J1846" s="8"/>
      <c r="K1846" s="8"/>
      <c r="L1846" s="8"/>
      <c r="M1846" s="8"/>
      <c r="O1846" s="8"/>
      <c r="P1846" s="8"/>
      <c r="R1846" s="8"/>
      <c r="S1846" s="8"/>
      <c r="T1846" s="8"/>
      <c r="U1846" s="8"/>
      <c r="W1846" s="8">
        <f t="shared" si="4445"/>
        <v>65.8</v>
      </c>
      <c r="X1846">
        <v>5598000</v>
      </c>
      <c r="Y1846">
        <f t="shared" si="4446"/>
        <v>1555</v>
      </c>
      <c r="Z1846" s="8">
        <v>0</v>
      </c>
      <c r="AA1846" s="8">
        <v>-3.3</v>
      </c>
      <c r="AB1846" s="8">
        <v>56.1</v>
      </c>
      <c r="AC1846" s="4"/>
      <c r="KL1846" s="84"/>
      <c r="KP1846" s="84"/>
      <c r="KS1846" s="74"/>
      <c r="KT1846" s="74"/>
      <c r="KU1846" s="16"/>
      <c r="KV1846" s="72"/>
      <c r="KW1846" s="72"/>
      <c r="KX1846" s="16"/>
      <c r="KZ1846" s="16"/>
      <c r="LA1846" s="16"/>
      <c r="LB1846" s="74"/>
      <c r="LC1846" s="74"/>
    </row>
    <row r="1847" spans="8:315" x14ac:dyDescent="0.35">
      <c r="H1847" s="4"/>
      <c r="J1847" s="8"/>
      <c r="K1847" s="8"/>
      <c r="L1847" s="8"/>
      <c r="M1847" s="8"/>
      <c r="O1847" s="8"/>
      <c r="P1847" s="8"/>
      <c r="R1847" s="8"/>
      <c r="S1847" s="8"/>
      <c r="T1847" s="8"/>
      <c r="U1847" s="8"/>
      <c r="W1847" s="8">
        <f t="shared" si="4445"/>
        <v>65.8</v>
      </c>
      <c r="X1847">
        <v>5601600</v>
      </c>
      <c r="Y1847">
        <f t="shared" si="4446"/>
        <v>1556</v>
      </c>
      <c r="Z1847" s="8">
        <v>0</v>
      </c>
      <c r="AA1847" s="8">
        <v>-4.5999999999999996</v>
      </c>
      <c r="AB1847" s="8">
        <v>65.400000000000006</v>
      </c>
      <c r="AC1847" s="4"/>
      <c r="KL1847" s="84"/>
      <c r="KP1847" s="84"/>
      <c r="KS1847" s="74"/>
      <c r="KT1847" s="74"/>
      <c r="KU1847" s="16"/>
      <c r="KV1847" s="72"/>
      <c r="KW1847" s="72"/>
      <c r="KX1847" s="16"/>
      <c r="KZ1847" s="16"/>
      <c r="LA1847" s="16"/>
      <c r="LB1847" s="74"/>
      <c r="LC1847" s="74"/>
    </row>
    <row r="1848" spans="8:315" x14ac:dyDescent="0.35">
      <c r="H1848" s="4"/>
      <c r="J1848" s="8"/>
      <c r="K1848" s="8"/>
      <c r="L1848" s="8"/>
      <c r="M1848" s="8"/>
      <c r="O1848" s="8"/>
      <c r="P1848" s="8"/>
      <c r="R1848" s="8"/>
      <c r="S1848" s="8"/>
      <c r="T1848" s="8"/>
      <c r="U1848" s="8"/>
      <c r="W1848" s="8">
        <f t="shared" si="4445"/>
        <v>65.900000000000006</v>
      </c>
      <c r="X1848">
        <v>5605200</v>
      </c>
      <c r="Y1848">
        <f t="shared" si="4446"/>
        <v>1557</v>
      </c>
      <c r="Z1848" s="8">
        <v>0</v>
      </c>
      <c r="AA1848" s="8">
        <v>-5.3</v>
      </c>
      <c r="AB1848" s="8">
        <v>66.2</v>
      </c>
      <c r="AC1848" s="4"/>
      <c r="KL1848" s="84"/>
      <c r="KP1848" s="84"/>
      <c r="KS1848" s="74"/>
      <c r="KT1848" s="74"/>
      <c r="KU1848" s="16"/>
      <c r="KV1848" s="72"/>
      <c r="KW1848" s="72"/>
      <c r="KX1848" s="16"/>
      <c r="KZ1848" s="16"/>
      <c r="LA1848" s="16"/>
      <c r="LB1848" s="74"/>
      <c r="LC1848" s="74"/>
    </row>
    <row r="1849" spans="8:315" x14ac:dyDescent="0.35">
      <c r="H1849" s="4"/>
      <c r="J1849" s="8"/>
      <c r="K1849" s="8"/>
      <c r="L1849" s="8"/>
      <c r="M1849" s="8"/>
      <c r="O1849" s="8"/>
      <c r="P1849" s="8"/>
      <c r="R1849" s="8"/>
      <c r="S1849" s="8"/>
      <c r="T1849" s="8"/>
      <c r="U1849" s="8"/>
      <c r="W1849" s="8">
        <f t="shared" si="4445"/>
        <v>65.900000000000006</v>
      </c>
      <c r="X1849">
        <v>5608800</v>
      </c>
      <c r="Y1849">
        <f t="shared" si="4446"/>
        <v>1558</v>
      </c>
      <c r="Z1849" s="8">
        <v>0</v>
      </c>
      <c r="AA1849" s="8">
        <v>-5.8</v>
      </c>
      <c r="AB1849" s="8">
        <v>67.2</v>
      </c>
      <c r="AC1849" s="4"/>
      <c r="KL1849" s="84"/>
      <c r="KP1849" s="84"/>
      <c r="KS1849" s="74"/>
      <c r="KT1849" s="74"/>
      <c r="KU1849" s="16"/>
      <c r="KV1849" s="72"/>
      <c r="KW1849" s="72"/>
      <c r="KX1849" s="16"/>
      <c r="KZ1849" s="16"/>
      <c r="LA1849" s="16"/>
      <c r="LB1849" s="74"/>
      <c r="LC1849" s="74"/>
    </row>
    <row r="1850" spans="8:315" x14ac:dyDescent="0.35">
      <c r="H1850" s="4"/>
      <c r="J1850" s="8"/>
      <c r="K1850" s="8"/>
      <c r="L1850" s="8"/>
      <c r="M1850" s="8"/>
      <c r="O1850" s="8"/>
      <c r="P1850" s="8"/>
      <c r="R1850" s="8"/>
      <c r="S1850" s="8"/>
      <c r="T1850" s="8"/>
      <c r="U1850" s="8"/>
      <c r="W1850" s="8">
        <f t="shared" si="4445"/>
        <v>66</v>
      </c>
      <c r="X1850">
        <v>5612400</v>
      </c>
      <c r="Y1850">
        <f t="shared" si="4446"/>
        <v>1559</v>
      </c>
      <c r="Z1850" s="8">
        <v>0</v>
      </c>
      <c r="AA1850" s="8">
        <v>-5.5</v>
      </c>
      <c r="AB1850" s="8">
        <v>68.900000000000006</v>
      </c>
      <c r="AC1850" s="4"/>
      <c r="KL1850" s="84"/>
      <c r="KP1850" s="84"/>
      <c r="KS1850" s="74"/>
      <c r="KT1850" s="74"/>
      <c r="KU1850" s="16"/>
      <c r="KV1850" s="72"/>
      <c r="KW1850" s="72"/>
      <c r="KX1850" s="16"/>
      <c r="KZ1850" s="16"/>
      <c r="LA1850" s="16"/>
      <c r="LB1850" s="74"/>
      <c r="LC1850" s="74"/>
    </row>
    <row r="1851" spans="8:315" x14ac:dyDescent="0.35">
      <c r="H1851" s="4"/>
      <c r="J1851" s="8"/>
      <c r="K1851" s="8"/>
      <c r="L1851" s="8"/>
      <c r="M1851" s="8"/>
      <c r="O1851" s="8"/>
      <c r="P1851" s="8"/>
      <c r="R1851" s="8"/>
      <c r="S1851" s="8"/>
      <c r="T1851" s="8"/>
      <c r="U1851" s="8"/>
      <c r="W1851" s="8">
        <f t="shared" si="4445"/>
        <v>66</v>
      </c>
      <c r="X1851">
        <v>5616000</v>
      </c>
      <c r="Y1851">
        <f t="shared" si="4446"/>
        <v>1560</v>
      </c>
      <c r="Z1851" s="8">
        <v>0</v>
      </c>
      <c r="AA1851" s="8">
        <v>-6.1</v>
      </c>
      <c r="AB1851" s="8">
        <v>76.8</v>
      </c>
      <c r="AC1851" s="4"/>
      <c r="KL1851" s="84"/>
      <c r="KP1851" s="84"/>
      <c r="KS1851" s="74"/>
      <c r="KT1851" s="74"/>
      <c r="KU1851" s="16"/>
      <c r="KV1851" s="72"/>
      <c r="KW1851" s="72"/>
      <c r="KX1851" s="16"/>
      <c r="KZ1851" s="16"/>
      <c r="LA1851" s="16"/>
      <c r="LB1851" s="74"/>
      <c r="LC1851" s="74"/>
    </row>
    <row r="1852" spans="8:315" x14ac:dyDescent="0.35">
      <c r="H1852" s="4"/>
      <c r="J1852" s="8"/>
      <c r="K1852" s="8"/>
      <c r="L1852" s="8"/>
      <c r="M1852" s="8"/>
      <c r="O1852" s="8"/>
      <c r="P1852" s="8"/>
      <c r="R1852" s="8"/>
      <c r="S1852" s="8"/>
      <c r="T1852" s="8"/>
      <c r="U1852" s="8"/>
      <c r="W1852" s="8">
        <f t="shared" si="4445"/>
        <v>66</v>
      </c>
      <c r="X1852">
        <v>5619600</v>
      </c>
      <c r="Y1852">
        <f t="shared" si="4446"/>
        <v>1561</v>
      </c>
      <c r="Z1852" s="8">
        <v>0</v>
      </c>
      <c r="AA1852" s="8">
        <v>-7.7</v>
      </c>
      <c r="AB1852" s="8">
        <v>82.5</v>
      </c>
      <c r="AC1852" s="4"/>
      <c r="KL1852" s="84"/>
      <c r="KP1852" s="84"/>
      <c r="KS1852" s="74"/>
      <c r="KT1852" s="74"/>
      <c r="KU1852" s="16"/>
      <c r="KV1852" s="72"/>
      <c r="KW1852" s="72"/>
      <c r="KX1852" s="16"/>
      <c r="KZ1852" s="16"/>
      <c r="LA1852" s="16"/>
      <c r="LB1852" s="74"/>
      <c r="LC1852" s="74"/>
    </row>
    <row r="1853" spans="8:315" x14ac:dyDescent="0.35">
      <c r="H1853" s="4"/>
      <c r="J1853" s="8"/>
      <c r="K1853" s="8"/>
      <c r="L1853" s="8"/>
      <c r="M1853" s="8"/>
      <c r="O1853" s="8"/>
      <c r="P1853" s="8"/>
      <c r="R1853" s="8"/>
      <c r="S1853" s="8"/>
      <c r="T1853" s="8"/>
      <c r="U1853" s="8"/>
      <c r="W1853" s="8">
        <f t="shared" si="4445"/>
        <v>66.099999999999994</v>
      </c>
      <c r="X1853">
        <v>5623200</v>
      </c>
      <c r="Y1853">
        <f t="shared" si="4446"/>
        <v>1562</v>
      </c>
      <c r="Z1853" s="8">
        <v>0</v>
      </c>
      <c r="AA1853" s="8">
        <v>-8.8000000000000007</v>
      </c>
      <c r="AB1853" s="8">
        <v>89.6</v>
      </c>
      <c r="AC1853" s="4"/>
      <c r="KL1853" s="84"/>
      <c r="KP1853" s="84"/>
      <c r="KS1853" s="74"/>
      <c r="KT1853" s="74"/>
      <c r="KU1853" s="16"/>
      <c r="KV1853" s="72"/>
      <c r="KW1853" s="72"/>
      <c r="KX1853" s="16"/>
      <c r="KZ1853" s="16"/>
      <c r="LA1853" s="16"/>
      <c r="LB1853" s="74"/>
      <c r="LC1853" s="74"/>
    </row>
    <row r="1854" spans="8:315" x14ac:dyDescent="0.35">
      <c r="H1854" s="4"/>
      <c r="J1854" s="8"/>
      <c r="K1854" s="8"/>
      <c r="L1854" s="8"/>
      <c r="M1854" s="8"/>
      <c r="O1854" s="8"/>
      <c r="P1854" s="8"/>
      <c r="R1854" s="8"/>
      <c r="S1854" s="8"/>
      <c r="T1854" s="8"/>
      <c r="U1854" s="8"/>
      <c r="W1854" s="8">
        <f t="shared" si="4445"/>
        <v>66.099999999999994</v>
      </c>
      <c r="X1854">
        <v>5626800</v>
      </c>
      <c r="Y1854">
        <f t="shared" si="4446"/>
        <v>1563</v>
      </c>
      <c r="Z1854" s="8">
        <v>0</v>
      </c>
      <c r="AA1854" s="8">
        <v>-10.3</v>
      </c>
      <c r="AB1854" s="8">
        <v>93.2</v>
      </c>
      <c r="AC1854" s="4"/>
      <c r="KL1854" s="84"/>
      <c r="KP1854" s="84"/>
      <c r="KS1854" s="74"/>
      <c r="KT1854" s="74"/>
      <c r="KU1854" s="16"/>
      <c r="KV1854" s="72"/>
      <c r="KW1854" s="72"/>
      <c r="KX1854" s="16"/>
      <c r="KZ1854" s="16"/>
      <c r="LA1854" s="16"/>
      <c r="LB1854" s="74"/>
      <c r="LC1854" s="74"/>
    </row>
    <row r="1855" spans="8:315" x14ac:dyDescent="0.35">
      <c r="H1855" s="4"/>
      <c r="J1855" s="8"/>
      <c r="K1855" s="8"/>
      <c r="L1855" s="8"/>
      <c r="M1855" s="8"/>
      <c r="O1855" s="8"/>
      <c r="P1855" s="8"/>
      <c r="R1855" s="8"/>
      <c r="S1855" s="8"/>
      <c r="T1855" s="8"/>
      <c r="U1855" s="8"/>
      <c r="W1855" s="8">
        <f t="shared" si="4445"/>
        <v>66.2</v>
      </c>
      <c r="X1855">
        <v>5630400</v>
      </c>
      <c r="Y1855">
        <f t="shared" si="4446"/>
        <v>1564</v>
      </c>
      <c r="Z1855" s="8">
        <v>0</v>
      </c>
      <c r="AA1855" s="8">
        <v>-10.7</v>
      </c>
      <c r="AB1855" s="8">
        <v>94.2</v>
      </c>
      <c r="AC1855" s="4"/>
      <c r="KL1855" s="84"/>
      <c r="KP1855" s="84"/>
      <c r="KS1855" s="74"/>
      <c r="KT1855" s="74"/>
      <c r="KU1855" s="16"/>
      <c r="KV1855" s="72"/>
      <c r="KW1855" s="72"/>
      <c r="KX1855" s="16"/>
      <c r="KZ1855" s="16"/>
      <c r="LA1855" s="16"/>
      <c r="LB1855" s="74"/>
      <c r="LC1855" s="74"/>
    </row>
    <row r="1856" spans="8:315" x14ac:dyDescent="0.35">
      <c r="H1856" s="4"/>
      <c r="J1856" s="8"/>
      <c r="K1856" s="8"/>
      <c r="L1856" s="8"/>
      <c r="M1856" s="8"/>
      <c r="O1856" s="8"/>
      <c r="P1856" s="8"/>
      <c r="R1856" s="8"/>
      <c r="S1856" s="8"/>
      <c r="T1856" s="8"/>
      <c r="U1856" s="8"/>
      <c r="W1856" s="8">
        <f t="shared" si="4445"/>
        <v>66.2</v>
      </c>
      <c r="X1856">
        <v>5634000</v>
      </c>
      <c r="Y1856">
        <f t="shared" si="4446"/>
        <v>1565</v>
      </c>
      <c r="Z1856" s="8">
        <v>0</v>
      </c>
      <c r="AA1856" s="8">
        <v>-10.7</v>
      </c>
      <c r="AB1856" s="8">
        <v>91.9</v>
      </c>
      <c r="AC1856" s="4"/>
      <c r="KL1856" s="84"/>
      <c r="KP1856" s="84"/>
      <c r="KS1856" s="74"/>
      <c r="KT1856" s="74"/>
      <c r="KU1856" s="16"/>
      <c r="KV1856" s="72"/>
      <c r="KW1856" s="72"/>
      <c r="KX1856" s="16"/>
      <c r="KZ1856" s="16"/>
      <c r="LA1856" s="16"/>
      <c r="LB1856" s="74"/>
      <c r="LC1856" s="74"/>
    </row>
    <row r="1857" spans="8:315" x14ac:dyDescent="0.35">
      <c r="H1857" s="4"/>
      <c r="J1857" s="8"/>
      <c r="K1857" s="8"/>
      <c r="L1857" s="8"/>
      <c r="M1857" s="8"/>
      <c r="O1857" s="8"/>
      <c r="P1857" s="8"/>
      <c r="R1857" s="8"/>
      <c r="S1857" s="8"/>
      <c r="T1857" s="8"/>
      <c r="U1857" s="8"/>
      <c r="W1857" s="8">
        <f t="shared" si="4445"/>
        <v>66.3</v>
      </c>
      <c r="X1857">
        <v>5637600</v>
      </c>
      <c r="Y1857">
        <f t="shared" si="4446"/>
        <v>1566</v>
      </c>
      <c r="Z1857" s="8">
        <v>0</v>
      </c>
      <c r="AA1857" s="8">
        <v>-10.9</v>
      </c>
      <c r="AB1857" s="8">
        <v>92.2</v>
      </c>
      <c r="AC1857" s="4"/>
      <c r="KL1857" s="84"/>
      <c r="KP1857" s="84"/>
      <c r="KS1857" s="74"/>
      <c r="KT1857" s="74"/>
      <c r="KU1857" s="16"/>
      <c r="KV1857" s="72"/>
      <c r="KW1857" s="72"/>
      <c r="KX1857" s="16"/>
      <c r="KZ1857" s="16"/>
      <c r="LA1857" s="16"/>
      <c r="LB1857" s="74"/>
      <c r="LC1857" s="74"/>
    </row>
    <row r="1858" spans="8:315" x14ac:dyDescent="0.35">
      <c r="H1858" s="4"/>
      <c r="J1858" s="8"/>
      <c r="K1858" s="8"/>
      <c r="L1858" s="8"/>
      <c r="M1858" s="8"/>
      <c r="O1858" s="8"/>
      <c r="P1858" s="8"/>
      <c r="R1858" s="8"/>
      <c r="S1858" s="8"/>
      <c r="T1858" s="8"/>
      <c r="U1858" s="8"/>
      <c r="W1858" s="8">
        <f t="shared" si="4445"/>
        <v>66.3</v>
      </c>
      <c r="X1858">
        <v>5641200</v>
      </c>
      <c r="Y1858">
        <f t="shared" si="4446"/>
        <v>1567</v>
      </c>
      <c r="Z1858" s="8">
        <v>7.8</v>
      </c>
      <c r="AA1858" s="8">
        <v>-10.7</v>
      </c>
      <c r="AB1858" s="8">
        <v>93.5</v>
      </c>
      <c r="AC1858" s="4"/>
      <c r="KL1858" s="84"/>
      <c r="KP1858" s="84"/>
      <c r="KS1858" s="74"/>
      <c r="KT1858" s="74"/>
      <c r="KU1858" s="16"/>
      <c r="KV1858" s="72"/>
      <c r="KW1858" s="72"/>
      <c r="KX1858" s="16"/>
      <c r="KZ1858" s="16"/>
      <c r="LA1858" s="16"/>
      <c r="LB1858" s="74"/>
      <c r="LC1858" s="74"/>
    </row>
    <row r="1859" spans="8:315" x14ac:dyDescent="0.35">
      <c r="H1859" s="4"/>
      <c r="J1859" s="8"/>
      <c r="K1859" s="8"/>
      <c r="L1859" s="8"/>
      <c r="M1859" s="8"/>
      <c r="O1859" s="8"/>
      <c r="P1859" s="8"/>
      <c r="R1859" s="8"/>
      <c r="S1859" s="8"/>
      <c r="T1859" s="8"/>
      <c r="U1859" s="8"/>
      <c r="W1859" s="8">
        <f t="shared" si="4445"/>
        <v>66.3</v>
      </c>
      <c r="X1859">
        <v>5644800</v>
      </c>
      <c r="Y1859">
        <f t="shared" si="4446"/>
        <v>1568</v>
      </c>
      <c r="Z1859" s="8">
        <v>137.19999999999999</v>
      </c>
      <c r="AA1859" s="8">
        <v>-9.6999999999999993</v>
      </c>
      <c r="AB1859" s="8">
        <v>94.8</v>
      </c>
      <c r="AC1859" s="4"/>
      <c r="KL1859" s="84"/>
      <c r="KP1859" s="84"/>
      <c r="KS1859" s="74"/>
      <c r="KT1859" s="74"/>
      <c r="KU1859" s="16"/>
      <c r="KV1859" s="72"/>
      <c r="KW1859" s="72"/>
      <c r="KX1859" s="16"/>
      <c r="KZ1859" s="16"/>
      <c r="LA1859" s="16"/>
      <c r="LB1859" s="74"/>
      <c r="LC1859" s="74"/>
    </row>
    <row r="1860" spans="8:315" x14ac:dyDescent="0.35">
      <c r="H1860" s="4"/>
      <c r="J1860" s="8"/>
      <c r="K1860" s="8"/>
      <c r="L1860" s="8"/>
      <c r="M1860" s="8"/>
      <c r="O1860" s="8"/>
      <c r="P1860" s="8"/>
      <c r="R1860" s="8"/>
      <c r="S1860" s="8"/>
      <c r="T1860" s="8"/>
      <c r="U1860" s="8"/>
      <c r="W1860" s="8">
        <f t="shared" si="4445"/>
        <v>66.400000000000006</v>
      </c>
      <c r="X1860">
        <v>5648400</v>
      </c>
      <c r="Y1860">
        <f t="shared" si="4446"/>
        <v>1569</v>
      </c>
      <c r="Z1860" s="8">
        <v>323.60000000000002</v>
      </c>
      <c r="AA1860" s="8">
        <v>-7</v>
      </c>
      <c r="AB1860" s="8">
        <v>94.8</v>
      </c>
      <c r="AC1860" s="4"/>
      <c r="KL1860" s="84"/>
      <c r="KP1860" s="84"/>
      <c r="KS1860" s="74"/>
      <c r="KT1860" s="74"/>
      <c r="KU1860" s="16"/>
      <c r="KV1860" s="72"/>
      <c r="KW1860" s="72"/>
      <c r="KX1860" s="16"/>
      <c r="KZ1860" s="16"/>
      <c r="LA1860" s="16"/>
      <c r="LB1860" s="74"/>
      <c r="LC1860" s="74"/>
    </row>
    <row r="1861" spans="8:315" x14ac:dyDescent="0.35">
      <c r="H1861" s="4"/>
      <c r="J1861" s="8"/>
      <c r="K1861" s="8"/>
      <c r="L1861" s="8"/>
      <c r="M1861" s="8"/>
      <c r="O1861" s="8"/>
      <c r="P1861" s="8"/>
      <c r="R1861" s="8"/>
      <c r="S1861" s="8"/>
      <c r="T1861" s="8"/>
      <c r="U1861" s="8"/>
      <c r="W1861" s="8">
        <f t="shared" si="4445"/>
        <v>66.400000000000006</v>
      </c>
      <c r="X1861">
        <v>5652000</v>
      </c>
      <c r="Y1861">
        <f t="shared" si="4446"/>
        <v>1570</v>
      </c>
      <c r="Z1861" s="8">
        <v>492.5</v>
      </c>
      <c r="AA1861" s="8">
        <v>-4.5</v>
      </c>
      <c r="AB1861" s="8">
        <v>77.3</v>
      </c>
      <c r="AC1861" s="4"/>
      <c r="KL1861" s="84"/>
      <c r="KP1861" s="84"/>
      <c r="KS1861" s="74"/>
      <c r="KT1861" s="74"/>
      <c r="KU1861" s="16"/>
      <c r="KV1861" s="72"/>
      <c r="KW1861" s="72"/>
      <c r="KX1861" s="16"/>
      <c r="KZ1861" s="16"/>
      <c r="LA1861" s="16"/>
      <c r="LB1861" s="74"/>
      <c r="LC1861" s="74"/>
    </row>
    <row r="1862" spans="8:315" x14ac:dyDescent="0.35">
      <c r="H1862" s="4"/>
      <c r="J1862" s="8"/>
      <c r="K1862" s="8"/>
      <c r="L1862" s="8"/>
      <c r="M1862" s="8"/>
      <c r="O1862" s="8"/>
      <c r="P1862" s="8"/>
      <c r="R1862" s="8"/>
      <c r="S1862" s="8"/>
      <c r="T1862" s="8"/>
      <c r="U1862" s="8"/>
      <c r="W1862" s="8">
        <f t="shared" si="4445"/>
        <v>66.5</v>
      </c>
      <c r="X1862">
        <v>5655600</v>
      </c>
      <c r="Y1862">
        <f t="shared" si="4446"/>
        <v>1571</v>
      </c>
      <c r="Z1862" s="8">
        <v>614.4</v>
      </c>
      <c r="AA1862" s="8">
        <v>-2.9</v>
      </c>
      <c r="AB1862" s="8">
        <v>73.8</v>
      </c>
      <c r="AC1862" s="4"/>
      <c r="KL1862" s="84"/>
      <c r="KP1862" s="84"/>
      <c r="KS1862" s="74"/>
      <c r="KT1862" s="74"/>
      <c r="KU1862" s="16"/>
      <c r="KV1862" s="72"/>
      <c r="KW1862" s="72"/>
      <c r="KX1862" s="16"/>
      <c r="KZ1862" s="16"/>
      <c r="LA1862" s="16"/>
      <c r="LB1862" s="74"/>
      <c r="LC1862" s="74"/>
    </row>
    <row r="1863" spans="8:315" x14ac:dyDescent="0.35">
      <c r="H1863" s="4"/>
      <c r="J1863" s="8"/>
      <c r="K1863" s="8"/>
      <c r="L1863" s="8"/>
      <c r="M1863" s="8"/>
      <c r="O1863" s="8"/>
      <c r="P1863" s="8"/>
      <c r="R1863" s="8"/>
      <c r="S1863" s="8"/>
      <c r="T1863" s="8"/>
      <c r="U1863" s="8"/>
      <c r="W1863" s="8">
        <f t="shared" si="4445"/>
        <v>66.5</v>
      </c>
      <c r="X1863">
        <v>5659200</v>
      </c>
      <c r="Y1863">
        <f t="shared" si="4446"/>
        <v>1572</v>
      </c>
      <c r="Z1863" s="8">
        <v>695.6</v>
      </c>
      <c r="AA1863" s="8">
        <v>-1.3</v>
      </c>
      <c r="AB1863" s="8">
        <v>66.8</v>
      </c>
      <c r="AC1863" s="4"/>
      <c r="KL1863" s="84"/>
      <c r="KP1863" s="84"/>
      <c r="KS1863" s="74"/>
      <c r="KT1863" s="74"/>
      <c r="KU1863" s="16"/>
      <c r="KV1863" s="72"/>
      <c r="KW1863" s="72"/>
      <c r="KX1863" s="16"/>
      <c r="KZ1863" s="16"/>
      <c r="LA1863" s="16"/>
      <c r="LB1863" s="74"/>
      <c r="LC1863" s="74"/>
    </row>
    <row r="1864" spans="8:315" x14ac:dyDescent="0.35">
      <c r="H1864" s="4"/>
      <c r="J1864" s="8"/>
      <c r="K1864" s="8"/>
      <c r="L1864" s="8"/>
      <c r="M1864" s="8"/>
      <c r="O1864" s="8"/>
      <c r="P1864" s="8"/>
      <c r="R1864" s="8"/>
      <c r="S1864" s="8"/>
      <c r="T1864" s="8"/>
      <c r="U1864" s="8"/>
      <c r="W1864" s="8">
        <f t="shared" si="4445"/>
        <v>66.5</v>
      </c>
      <c r="X1864">
        <v>5662800</v>
      </c>
      <c r="Y1864">
        <f t="shared" si="4446"/>
        <v>1573</v>
      </c>
      <c r="Z1864" s="8">
        <v>709.7</v>
      </c>
      <c r="AA1864" s="8">
        <v>0.6</v>
      </c>
      <c r="AB1864" s="8">
        <v>59.5</v>
      </c>
      <c r="AC1864" s="4"/>
      <c r="KL1864" s="84"/>
      <c r="KP1864" s="84"/>
      <c r="KS1864" s="74"/>
      <c r="KT1864" s="74"/>
      <c r="KU1864" s="16"/>
      <c r="KV1864" s="72"/>
      <c r="KW1864" s="72"/>
      <c r="KX1864" s="16"/>
      <c r="KZ1864" s="16"/>
      <c r="LA1864" s="16"/>
      <c r="LB1864" s="74"/>
      <c r="LC1864" s="74"/>
    </row>
    <row r="1865" spans="8:315" x14ac:dyDescent="0.35">
      <c r="H1865" s="4"/>
      <c r="J1865" s="8"/>
      <c r="K1865" s="8"/>
      <c r="L1865" s="8"/>
      <c r="M1865" s="8"/>
      <c r="O1865" s="8"/>
      <c r="P1865" s="8"/>
      <c r="R1865" s="8"/>
      <c r="S1865" s="8"/>
      <c r="T1865" s="8"/>
      <c r="U1865" s="8"/>
      <c r="W1865" s="8">
        <f t="shared" si="4445"/>
        <v>66.599999999999994</v>
      </c>
      <c r="X1865">
        <v>5666400</v>
      </c>
      <c r="Y1865">
        <f t="shared" si="4446"/>
        <v>1574</v>
      </c>
      <c r="Z1865" s="8">
        <v>590.29999999999995</v>
      </c>
      <c r="AA1865" s="8">
        <v>1.9</v>
      </c>
      <c r="AB1865" s="8">
        <v>57.2</v>
      </c>
      <c r="AC1865" s="4"/>
      <c r="KL1865" s="84"/>
      <c r="KP1865" s="84"/>
      <c r="KS1865" s="74"/>
      <c r="KT1865" s="74"/>
      <c r="KU1865" s="16"/>
      <c r="KV1865" s="72"/>
      <c r="KW1865" s="72"/>
      <c r="KX1865" s="16"/>
      <c r="KZ1865" s="16"/>
      <c r="LA1865" s="16"/>
      <c r="LB1865" s="74"/>
      <c r="LC1865" s="74"/>
    </row>
    <row r="1866" spans="8:315" x14ac:dyDescent="0.35">
      <c r="H1866" s="4"/>
      <c r="J1866" s="8"/>
      <c r="K1866" s="8"/>
      <c r="L1866" s="8"/>
      <c r="M1866" s="8"/>
      <c r="O1866" s="8"/>
      <c r="P1866" s="8"/>
      <c r="R1866" s="8"/>
      <c r="S1866" s="8"/>
      <c r="T1866" s="8"/>
      <c r="U1866" s="8"/>
      <c r="W1866" s="8">
        <f t="shared" si="4445"/>
        <v>66.599999999999994</v>
      </c>
      <c r="X1866">
        <v>5670000</v>
      </c>
      <c r="Y1866">
        <f t="shared" si="4446"/>
        <v>1575</v>
      </c>
      <c r="Z1866" s="8">
        <v>364.7</v>
      </c>
      <c r="AA1866" s="8">
        <v>1.9</v>
      </c>
      <c r="AB1866" s="8">
        <v>53.5</v>
      </c>
      <c r="AC1866" s="4"/>
      <c r="KL1866" s="84"/>
      <c r="KP1866" s="84"/>
      <c r="KS1866" s="74"/>
      <c r="KT1866" s="74"/>
      <c r="KU1866" s="16"/>
      <c r="KV1866" s="72"/>
      <c r="KW1866" s="72"/>
      <c r="KX1866" s="16"/>
      <c r="KZ1866" s="16"/>
      <c r="LA1866" s="16"/>
      <c r="LB1866" s="74"/>
      <c r="LC1866" s="74"/>
    </row>
    <row r="1867" spans="8:315" x14ac:dyDescent="0.35">
      <c r="H1867" s="4"/>
      <c r="J1867" s="8"/>
      <c r="K1867" s="8"/>
      <c r="L1867" s="8"/>
      <c r="M1867" s="8"/>
      <c r="O1867" s="8"/>
      <c r="P1867" s="8"/>
      <c r="R1867" s="8"/>
      <c r="S1867" s="8"/>
      <c r="T1867" s="8"/>
      <c r="U1867" s="8"/>
      <c r="W1867" s="8">
        <f t="shared" si="4445"/>
        <v>66.7</v>
      </c>
      <c r="X1867">
        <v>5673600</v>
      </c>
      <c r="Y1867">
        <f t="shared" si="4446"/>
        <v>1576</v>
      </c>
      <c r="Z1867" s="8">
        <v>335</v>
      </c>
      <c r="AA1867" s="8">
        <v>2.2000000000000002</v>
      </c>
      <c r="AB1867" s="8">
        <v>54.5</v>
      </c>
      <c r="AC1867" s="4"/>
      <c r="KL1867" s="84"/>
      <c r="KP1867" s="84"/>
      <c r="KS1867" s="74"/>
      <c r="KT1867" s="74"/>
      <c r="KU1867" s="16"/>
      <c r="KV1867" s="72"/>
      <c r="KW1867" s="72"/>
      <c r="KX1867" s="16"/>
      <c r="KZ1867" s="16"/>
      <c r="LA1867" s="16"/>
      <c r="LB1867" s="74"/>
      <c r="LC1867" s="74"/>
    </row>
    <row r="1868" spans="8:315" x14ac:dyDescent="0.35">
      <c r="H1868" s="4"/>
      <c r="J1868" s="8"/>
      <c r="K1868" s="8"/>
      <c r="L1868" s="8"/>
      <c r="M1868" s="8"/>
      <c r="O1868" s="8"/>
      <c r="P1868" s="8"/>
      <c r="R1868" s="8"/>
      <c r="S1868" s="8"/>
      <c r="T1868" s="8"/>
      <c r="U1868" s="8"/>
      <c r="W1868" s="8">
        <f t="shared" si="4445"/>
        <v>66.7</v>
      </c>
      <c r="X1868">
        <v>5677200</v>
      </c>
      <c r="Y1868">
        <f t="shared" si="4446"/>
        <v>1577</v>
      </c>
      <c r="Z1868" s="8">
        <v>207.5</v>
      </c>
      <c r="AA1868" s="8">
        <v>2</v>
      </c>
      <c r="AB1868" s="8">
        <v>54.4</v>
      </c>
      <c r="AC1868" s="4"/>
      <c r="KL1868" s="84"/>
      <c r="KP1868" s="84"/>
      <c r="KS1868" s="74"/>
      <c r="KT1868" s="74"/>
      <c r="KU1868" s="16"/>
      <c r="KV1868" s="72"/>
      <c r="KW1868" s="72"/>
      <c r="KX1868" s="16"/>
      <c r="KZ1868" s="16"/>
      <c r="LA1868" s="16"/>
      <c r="LB1868" s="74"/>
      <c r="LC1868" s="74"/>
    </row>
    <row r="1869" spans="8:315" x14ac:dyDescent="0.35">
      <c r="H1869" s="4"/>
      <c r="J1869" s="8"/>
      <c r="K1869" s="8"/>
      <c r="L1869" s="8"/>
      <c r="M1869" s="8"/>
      <c r="O1869" s="8"/>
      <c r="P1869" s="8"/>
      <c r="R1869" s="8"/>
      <c r="S1869" s="8"/>
      <c r="T1869" s="8"/>
      <c r="U1869" s="8"/>
      <c r="W1869" s="8">
        <f t="shared" si="4445"/>
        <v>66.8</v>
      </c>
      <c r="X1869">
        <v>5680800</v>
      </c>
      <c r="Y1869">
        <f t="shared" si="4446"/>
        <v>1578</v>
      </c>
      <c r="Z1869" s="8">
        <v>31.9</v>
      </c>
      <c r="AA1869" s="8">
        <v>1.3</v>
      </c>
      <c r="AB1869" s="8">
        <v>59.6</v>
      </c>
      <c r="AC1869" s="4"/>
      <c r="KL1869" s="84"/>
      <c r="KP1869" s="84"/>
      <c r="KS1869" s="74"/>
      <c r="KT1869" s="74"/>
      <c r="KU1869" s="16"/>
      <c r="KV1869" s="72"/>
      <c r="KW1869" s="72"/>
      <c r="KX1869" s="16"/>
      <c r="KZ1869" s="16"/>
      <c r="LA1869" s="16"/>
      <c r="LB1869" s="74"/>
      <c r="LC1869" s="74"/>
    </row>
    <row r="1870" spans="8:315" x14ac:dyDescent="0.35">
      <c r="H1870" s="4"/>
      <c r="J1870" s="8"/>
      <c r="K1870" s="8"/>
      <c r="L1870" s="8"/>
      <c r="M1870" s="8"/>
      <c r="O1870" s="8"/>
      <c r="P1870" s="8"/>
      <c r="R1870" s="8"/>
      <c r="S1870" s="8"/>
      <c r="T1870" s="8"/>
      <c r="U1870" s="8"/>
      <c r="W1870" s="8">
        <f t="shared" si="4445"/>
        <v>66.8</v>
      </c>
      <c r="X1870">
        <v>5684400</v>
      </c>
      <c r="Y1870">
        <f t="shared" si="4446"/>
        <v>1579</v>
      </c>
      <c r="Z1870" s="8">
        <v>0</v>
      </c>
      <c r="AA1870" s="8">
        <v>0.4</v>
      </c>
      <c r="AB1870" s="8">
        <v>66.7</v>
      </c>
      <c r="AC1870" s="4"/>
      <c r="KL1870" s="84"/>
      <c r="KP1870" s="84"/>
      <c r="KS1870" s="74"/>
      <c r="KT1870" s="74"/>
      <c r="KU1870" s="16"/>
      <c r="KV1870" s="72"/>
      <c r="KW1870" s="72"/>
      <c r="KX1870" s="16"/>
      <c r="KZ1870" s="16"/>
      <c r="LA1870" s="16"/>
      <c r="LB1870" s="74"/>
      <c r="LC1870" s="74"/>
    </row>
    <row r="1871" spans="8:315" x14ac:dyDescent="0.35">
      <c r="H1871" s="4"/>
      <c r="J1871" s="8"/>
      <c r="K1871" s="8"/>
      <c r="L1871" s="8"/>
      <c r="M1871" s="8"/>
      <c r="O1871" s="8"/>
      <c r="P1871" s="8"/>
      <c r="R1871" s="8"/>
      <c r="S1871" s="8"/>
      <c r="T1871" s="8"/>
      <c r="U1871" s="8"/>
      <c r="W1871" s="8">
        <f t="shared" si="4445"/>
        <v>66.8</v>
      </c>
      <c r="X1871">
        <v>5688000</v>
      </c>
      <c r="Y1871">
        <f t="shared" si="4446"/>
        <v>1580</v>
      </c>
      <c r="Z1871" s="8">
        <v>0</v>
      </c>
      <c r="AA1871" s="8">
        <v>-0.3</v>
      </c>
      <c r="AB1871" s="8">
        <v>72.400000000000006</v>
      </c>
      <c r="AC1871" s="4"/>
      <c r="KL1871" s="84"/>
      <c r="KP1871" s="84"/>
      <c r="KS1871" s="74"/>
      <c r="KT1871" s="74"/>
      <c r="KU1871" s="16"/>
      <c r="KV1871" s="72"/>
      <c r="KW1871" s="72"/>
      <c r="KX1871" s="16"/>
      <c r="KZ1871" s="16"/>
      <c r="LA1871" s="16"/>
      <c r="LB1871" s="74"/>
      <c r="LC1871" s="74"/>
    </row>
    <row r="1872" spans="8:315" x14ac:dyDescent="0.35">
      <c r="H1872" s="4"/>
      <c r="J1872" s="8"/>
      <c r="K1872" s="8"/>
      <c r="L1872" s="8"/>
      <c r="M1872" s="8"/>
      <c r="O1872" s="8"/>
      <c r="P1872" s="8"/>
      <c r="R1872" s="8"/>
      <c r="S1872" s="8"/>
      <c r="T1872" s="8"/>
      <c r="U1872" s="8"/>
      <c r="W1872" s="8">
        <f t="shared" si="4445"/>
        <v>66.900000000000006</v>
      </c>
      <c r="X1872">
        <v>5691600</v>
      </c>
      <c r="Y1872">
        <f t="shared" si="4446"/>
        <v>1581</v>
      </c>
      <c r="Z1872" s="8">
        <v>0</v>
      </c>
      <c r="AA1872" s="8">
        <v>-0.8</v>
      </c>
      <c r="AB1872" s="8">
        <v>70.8</v>
      </c>
      <c r="AC1872" s="4"/>
      <c r="KL1872" s="84"/>
      <c r="KP1872" s="84"/>
      <c r="KS1872" s="74"/>
      <c r="KT1872" s="74"/>
      <c r="KU1872" s="16"/>
      <c r="KV1872" s="72"/>
      <c r="KW1872" s="72"/>
      <c r="KX1872" s="16"/>
      <c r="KZ1872" s="16"/>
      <c r="LA1872" s="16"/>
      <c r="LB1872" s="74"/>
      <c r="LC1872" s="74"/>
    </row>
    <row r="1873" spans="8:315" x14ac:dyDescent="0.35">
      <c r="H1873" s="4"/>
      <c r="J1873" s="8"/>
      <c r="K1873" s="8"/>
      <c r="L1873" s="8"/>
      <c r="M1873" s="8"/>
      <c r="O1873" s="8"/>
      <c r="P1873" s="8"/>
      <c r="R1873" s="8"/>
      <c r="S1873" s="8"/>
      <c r="T1873" s="8"/>
      <c r="U1873" s="8"/>
      <c r="W1873" s="8">
        <f t="shared" si="4445"/>
        <v>66.900000000000006</v>
      </c>
      <c r="X1873">
        <v>5695200</v>
      </c>
      <c r="Y1873">
        <f t="shared" si="4446"/>
        <v>1582</v>
      </c>
      <c r="Z1873" s="8">
        <v>0</v>
      </c>
      <c r="AA1873" s="8">
        <v>-0.9</v>
      </c>
      <c r="AB1873" s="8">
        <v>71.599999999999994</v>
      </c>
      <c r="AC1873" s="4"/>
      <c r="KL1873" s="84"/>
      <c r="KP1873" s="84"/>
      <c r="KS1873" s="74"/>
      <c r="KT1873" s="74"/>
      <c r="KU1873" s="16"/>
      <c r="KV1873" s="72"/>
      <c r="KW1873" s="72"/>
      <c r="KX1873" s="16"/>
      <c r="KZ1873" s="16"/>
      <c r="LA1873" s="16"/>
      <c r="LB1873" s="74"/>
      <c r="LC1873" s="74"/>
    </row>
    <row r="1874" spans="8:315" x14ac:dyDescent="0.35">
      <c r="H1874" s="4"/>
      <c r="J1874" s="8"/>
      <c r="K1874" s="8"/>
      <c r="L1874" s="8"/>
      <c r="M1874" s="8"/>
      <c r="O1874" s="8"/>
      <c r="P1874" s="8"/>
      <c r="R1874" s="8"/>
      <c r="S1874" s="8"/>
      <c r="T1874" s="8"/>
      <c r="U1874" s="8"/>
      <c r="W1874" s="8">
        <f t="shared" si="4445"/>
        <v>67</v>
      </c>
      <c r="X1874">
        <v>5698800</v>
      </c>
      <c r="Y1874">
        <f t="shared" si="4446"/>
        <v>1583</v>
      </c>
      <c r="Z1874" s="8">
        <v>0</v>
      </c>
      <c r="AA1874" s="8">
        <v>-1.3</v>
      </c>
      <c r="AB1874" s="8">
        <v>69.8</v>
      </c>
      <c r="AC1874" s="4"/>
      <c r="KL1874" s="84"/>
      <c r="KP1874" s="84"/>
      <c r="KS1874" s="74"/>
      <c r="KT1874" s="74"/>
      <c r="KU1874" s="16"/>
      <c r="KV1874" s="72"/>
      <c r="KW1874" s="72"/>
      <c r="KX1874" s="16"/>
      <c r="KZ1874" s="16"/>
      <c r="LA1874" s="16"/>
      <c r="LB1874" s="74"/>
      <c r="LC1874" s="74"/>
    </row>
    <row r="1875" spans="8:315" x14ac:dyDescent="0.35">
      <c r="H1875" s="4"/>
      <c r="J1875" s="8"/>
      <c r="K1875" s="8"/>
      <c r="L1875" s="8"/>
      <c r="M1875" s="8"/>
      <c r="O1875" s="8"/>
      <c r="P1875" s="8"/>
      <c r="R1875" s="8"/>
      <c r="S1875" s="8"/>
      <c r="T1875" s="8"/>
      <c r="U1875" s="8"/>
      <c r="W1875" s="8">
        <f t="shared" si="4445"/>
        <v>67</v>
      </c>
      <c r="X1875">
        <v>5702400</v>
      </c>
      <c r="Y1875">
        <f t="shared" si="4446"/>
        <v>1584</v>
      </c>
      <c r="Z1875" s="8">
        <v>0</v>
      </c>
      <c r="AA1875" s="8">
        <v>-2</v>
      </c>
      <c r="AB1875" s="8">
        <v>71</v>
      </c>
      <c r="AC1875" s="4"/>
      <c r="KL1875" s="84"/>
      <c r="KP1875" s="84"/>
      <c r="KS1875" s="74"/>
      <c r="KT1875" s="74"/>
      <c r="KU1875" s="16"/>
      <c r="KV1875" s="72"/>
      <c r="KW1875" s="72"/>
      <c r="KX1875" s="16"/>
      <c r="KZ1875" s="16"/>
      <c r="LA1875" s="16"/>
      <c r="LB1875" s="74"/>
      <c r="LC1875" s="74"/>
    </row>
    <row r="1876" spans="8:315" x14ac:dyDescent="0.35">
      <c r="H1876" s="4"/>
      <c r="J1876" s="8"/>
      <c r="K1876" s="8"/>
      <c r="L1876" s="8"/>
      <c r="M1876" s="8"/>
      <c r="O1876" s="8"/>
      <c r="P1876" s="8"/>
      <c r="R1876" s="8"/>
      <c r="S1876" s="8"/>
      <c r="T1876" s="8"/>
      <c r="U1876" s="8"/>
      <c r="W1876" s="8">
        <f t="shared" si="4445"/>
        <v>67</v>
      </c>
      <c r="X1876">
        <v>5706000</v>
      </c>
      <c r="Y1876">
        <f t="shared" si="4446"/>
        <v>1585</v>
      </c>
      <c r="Z1876" s="8">
        <v>0</v>
      </c>
      <c r="AA1876" s="8">
        <v>-1.7</v>
      </c>
      <c r="AB1876" s="8">
        <v>71.900000000000006</v>
      </c>
      <c r="AC1876" s="4"/>
      <c r="KL1876" s="84"/>
      <c r="KP1876" s="84"/>
      <c r="KS1876" s="74"/>
      <c r="KT1876" s="74"/>
      <c r="KU1876" s="16"/>
      <c r="KV1876" s="72"/>
      <c r="KW1876" s="72"/>
      <c r="KX1876" s="16"/>
      <c r="KZ1876" s="16"/>
      <c r="LA1876" s="16"/>
      <c r="LB1876" s="74"/>
      <c r="LC1876" s="74"/>
    </row>
    <row r="1877" spans="8:315" x14ac:dyDescent="0.35">
      <c r="H1877" s="4"/>
      <c r="J1877" s="8"/>
      <c r="K1877" s="8"/>
      <c r="L1877" s="8"/>
      <c r="M1877" s="8"/>
      <c r="O1877" s="8"/>
      <c r="P1877" s="8"/>
      <c r="R1877" s="8"/>
      <c r="S1877" s="8"/>
      <c r="T1877" s="8"/>
      <c r="U1877" s="8"/>
      <c r="W1877" s="8">
        <f t="shared" si="4445"/>
        <v>67.099999999999994</v>
      </c>
      <c r="X1877">
        <v>5709600</v>
      </c>
      <c r="Y1877">
        <f t="shared" si="4446"/>
        <v>1586</v>
      </c>
      <c r="Z1877" s="8">
        <v>0</v>
      </c>
      <c r="AA1877" s="8">
        <v>-1.9</v>
      </c>
      <c r="AB1877" s="8">
        <v>72.2</v>
      </c>
      <c r="AC1877" s="4"/>
      <c r="KL1877" s="84"/>
      <c r="KP1877" s="84"/>
      <c r="KS1877" s="74"/>
      <c r="KT1877" s="74"/>
      <c r="KU1877" s="16"/>
      <c r="KV1877" s="72"/>
      <c r="KW1877" s="72"/>
      <c r="KX1877" s="16"/>
      <c r="KZ1877" s="16"/>
      <c r="LA1877" s="16"/>
      <c r="LB1877" s="74"/>
      <c r="LC1877" s="74"/>
    </row>
    <row r="1878" spans="8:315" x14ac:dyDescent="0.35">
      <c r="H1878" s="4"/>
      <c r="J1878" s="8"/>
      <c r="K1878" s="8"/>
      <c r="L1878" s="8"/>
      <c r="M1878" s="8"/>
      <c r="O1878" s="8"/>
      <c r="P1878" s="8"/>
      <c r="R1878" s="8"/>
      <c r="S1878" s="8"/>
      <c r="T1878" s="8"/>
      <c r="U1878" s="8"/>
      <c r="W1878" s="8">
        <f t="shared" si="4445"/>
        <v>67.099999999999994</v>
      </c>
      <c r="X1878">
        <v>5713200</v>
      </c>
      <c r="Y1878">
        <f t="shared" si="4446"/>
        <v>1587</v>
      </c>
      <c r="Z1878" s="8">
        <v>0</v>
      </c>
      <c r="AA1878" s="8">
        <v>-1.5</v>
      </c>
      <c r="AB1878" s="8">
        <v>72.400000000000006</v>
      </c>
      <c r="AC1878" s="4"/>
      <c r="KL1878" s="84"/>
      <c r="KP1878" s="84"/>
      <c r="KS1878" s="74"/>
      <c r="KT1878" s="74"/>
      <c r="KU1878" s="16"/>
      <c r="KV1878" s="72"/>
      <c r="KW1878" s="72"/>
      <c r="KX1878" s="16"/>
      <c r="KZ1878" s="16"/>
      <c r="LA1878" s="16"/>
      <c r="LB1878" s="74"/>
      <c r="LC1878" s="74"/>
    </row>
    <row r="1879" spans="8:315" x14ac:dyDescent="0.35">
      <c r="H1879" s="4"/>
      <c r="J1879" s="8"/>
      <c r="K1879" s="8"/>
      <c r="L1879" s="8"/>
      <c r="M1879" s="8"/>
      <c r="O1879" s="8"/>
      <c r="P1879" s="8"/>
      <c r="R1879" s="8"/>
      <c r="S1879" s="8"/>
      <c r="T1879" s="8"/>
      <c r="U1879" s="8"/>
      <c r="W1879" s="8">
        <f t="shared" si="4445"/>
        <v>67.2</v>
      </c>
      <c r="X1879">
        <v>5716800</v>
      </c>
      <c r="Y1879">
        <f t="shared" si="4446"/>
        <v>1588</v>
      </c>
      <c r="Z1879" s="8">
        <v>0</v>
      </c>
      <c r="AA1879" s="8">
        <v>-1.6</v>
      </c>
      <c r="AB1879" s="8">
        <v>92.7</v>
      </c>
      <c r="AC1879" s="4"/>
      <c r="KL1879" s="84"/>
      <c r="KP1879" s="84"/>
      <c r="KS1879" s="74"/>
      <c r="KT1879" s="74"/>
      <c r="KU1879" s="16"/>
      <c r="KV1879" s="72"/>
      <c r="KW1879" s="72"/>
      <c r="KX1879" s="16"/>
      <c r="KZ1879" s="16"/>
      <c r="LA1879" s="16"/>
      <c r="LB1879" s="74"/>
      <c r="LC1879" s="74"/>
    </row>
    <row r="1880" spans="8:315" x14ac:dyDescent="0.35">
      <c r="H1880" s="4"/>
      <c r="J1880" s="8"/>
      <c r="K1880" s="8"/>
      <c r="L1880" s="8"/>
      <c r="M1880" s="8"/>
      <c r="O1880" s="8"/>
      <c r="P1880" s="8"/>
      <c r="R1880" s="8"/>
      <c r="S1880" s="8"/>
      <c r="T1880" s="8"/>
      <c r="U1880" s="8"/>
      <c r="W1880" s="8">
        <f t="shared" si="4445"/>
        <v>67.2</v>
      </c>
      <c r="X1880">
        <v>5720400</v>
      </c>
      <c r="Y1880">
        <f t="shared" si="4446"/>
        <v>1589</v>
      </c>
      <c r="Z1880" s="8">
        <v>0</v>
      </c>
      <c r="AA1880" s="8">
        <v>-0.5</v>
      </c>
      <c r="AB1880" s="8">
        <v>83.2</v>
      </c>
      <c r="AC1880" s="4"/>
      <c r="KL1880" s="84"/>
      <c r="KP1880" s="84"/>
      <c r="KS1880" s="74"/>
      <c r="KT1880" s="74"/>
      <c r="KU1880" s="16"/>
      <c r="KV1880" s="72"/>
      <c r="KW1880" s="72"/>
      <c r="KX1880" s="16"/>
      <c r="KZ1880" s="16"/>
      <c r="LA1880" s="16"/>
      <c r="LB1880" s="74"/>
      <c r="LC1880" s="74"/>
    </row>
    <row r="1881" spans="8:315" x14ac:dyDescent="0.35">
      <c r="H1881" s="4"/>
      <c r="J1881" s="8"/>
      <c r="K1881" s="8"/>
      <c r="L1881" s="8"/>
      <c r="M1881" s="8"/>
      <c r="O1881" s="8"/>
      <c r="P1881" s="8"/>
      <c r="R1881" s="8"/>
      <c r="S1881" s="8"/>
      <c r="T1881" s="8"/>
      <c r="U1881" s="8"/>
      <c r="W1881" s="8">
        <f t="shared" si="4445"/>
        <v>67.3</v>
      </c>
      <c r="X1881">
        <v>5724000</v>
      </c>
      <c r="Y1881">
        <f t="shared" si="4446"/>
        <v>1590</v>
      </c>
      <c r="Z1881" s="8">
        <v>0</v>
      </c>
      <c r="AA1881" s="8">
        <v>1.1000000000000001</v>
      </c>
      <c r="AB1881" s="8">
        <v>79.2</v>
      </c>
      <c r="AC1881" s="4"/>
      <c r="KL1881" s="84"/>
      <c r="KP1881" s="84"/>
      <c r="KS1881" s="74"/>
      <c r="KT1881" s="74"/>
      <c r="KU1881" s="16"/>
      <c r="KV1881" s="72"/>
      <c r="KW1881" s="72"/>
      <c r="KX1881" s="16"/>
      <c r="KZ1881" s="16"/>
      <c r="LA1881" s="16"/>
      <c r="LB1881" s="74"/>
      <c r="LC1881" s="74"/>
    </row>
    <row r="1882" spans="8:315" x14ac:dyDescent="0.35">
      <c r="H1882" s="4"/>
      <c r="J1882" s="8"/>
      <c r="K1882" s="8"/>
      <c r="L1882" s="8"/>
      <c r="M1882" s="8"/>
      <c r="O1882" s="8"/>
      <c r="P1882" s="8"/>
      <c r="R1882" s="8"/>
      <c r="S1882" s="8"/>
      <c r="T1882" s="8"/>
      <c r="U1882" s="8"/>
      <c r="W1882" s="8">
        <f t="shared" si="4445"/>
        <v>67.3</v>
      </c>
      <c r="X1882">
        <v>5727600</v>
      </c>
      <c r="Y1882">
        <f t="shared" si="4446"/>
        <v>1591</v>
      </c>
      <c r="Z1882" s="8">
        <v>0</v>
      </c>
      <c r="AA1882" s="8">
        <v>1.7</v>
      </c>
      <c r="AB1882" s="8">
        <v>83.9</v>
      </c>
      <c r="AC1882" s="4"/>
      <c r="KL1882" s="84"/>
      <c r="KP1882" s="84"/>
      <c r="KS1882" s="74"/>
      <c r="KT1882" s="74"/>
      <c r="KU1882" s="16"/>
      <c r="KV1882" s="72"/>
      <c r="KW1882" s="72"/>
      <c r="KX1882" s="16"/>
      <c r="KZ1882" s="16"/>
      <c r="LA1882" s="16"/>
      <c r="LB1882" s="74"/>
      <c r="LC1882" s="74"/>
    </row>
    <row r="1883" spans="8:315" x14ac:dyDescent="0.35">
      <c r="H1883" s="4"/>
      <c r="J1883" s="8"/>
      <c r="K1883" s="8"/>
      <c r="L1883" s="8"/>
      <c r="M1883" s="8"/>
      <c r="O1883" s="8"/>
      <c r="P1883" s="8"/>
      <c r="R1883" s="8"/>
      <c r="S1883" s="8"/>
      <c r="T1883" s="8"/>
      <c r="U1883" s="8"/>
      <c r="W1883" s="8">
        <f t="shared" si="4445"/>
        <v>67.3</v>
      </c>
      <c r="X1883">
        <v>5731200</v>
      </c>
      <c r="Y1883">
        <f t="shared" si="4446"/>
        <v>1592</v>
      </c>
      <c r="Z1883" s="8">
        <v>6.7</v>
      </c>
      <c r="AA1883" s="8">
        <v>1.7</v>
      </c>
      <c r="AB1883" s="8">
        <v>87.6</v>
      </c>
      <c r="AC1883" s="4"/>
      <c r="KL1883" s="84"/>
      <c r="KP1883" s="84"/>
      <c r="KS1883" s="74"/>
      <c r="KT1883" s="74"/>
      <c r="KU1883" s="16"/>
      <c r="KV1883" s="72"/>
      <c r="KW1883" s="72"/>
      <c r="KX1883" s="16"/>
      <c r="KZ1883" s="16"/>
      <c r="LA1883" s="16"/>
      <c r="LB1883" s="74"/>
      <c r="LC1883" s="74"/>
    </row>
    <row r="1884" spans="8:315" x14ac:dyDescent="0.35">
      <c r="H1884" s="4"/>
      <c r="J1884" s="8"/>
      <c r="K1884" s="8"/>
      <c r="L1884" s="8"/>
      <c r="M1884" s="8"/>
      <c r="O1884" s="8"/>
      <c r="P1884" s="8"/>
      <c r="R1884" s="8"/>
      <c r="S1884" s="8"/>
      <c r="T1884" s="8"/>
      <c r="U1884" s="8"/>
      <c r="W1884" s="8">
        <f t="shared" si="4445"/>
        <v>67.400000000000006</v>
      </c>
      <c r="X1884">
        <v>5734800</v>
      </c>
      <c r="Y1884">
        <f t="shared" si="4446"/>
        <v>1593</v>
      </c>
      <c r="Z1884" s="8">
        <v>23.3</v>
      </c>
      <c r="AA1884" s="8">
        <v>1.5</v>
      </c>
      <c r="AB1884" s="8">
        <v>91.7</v>
      </c>
      <c r="AC1884" s="4"/>
      <c r="KL1884" s="84"/>
      <c r="KP1884" s="84"/>
      <c r="KS1884" s="74"/>
      <c r="KT1884" s="74"/>
      <c r="KU1884" s="16"/>
      <c r="KV1884" s="72"/>
      <c r="KW1884" s="72"/>
      <c r="KX1884" s="16"/>
      <c r="KZ1884" s="16"/>
      <c r="LA1884" s="16"/>
      <c r="LB1884" s="74"/>
      <c r="LC1884" s="74"/>
    </row>
    <row r="1885" spans="8:315" x14ac:dyDescent="0.35">
      <c r="H1885" s="4"/>
      <c r="J1885" s="8"/>
      <c r="K1885" s="8"/>
      <c r="L1885" s="8"/>
      <c r="M1885" s="8"/>
      <c r="O1885" s="8"/>
      <c r="P1885" s="8"/>
      <c r="R1885" s="8"/>
      <c r="S1885" s="8"/>
      <c r="T1885" s="8"/>
      <c r="U1885" s="8"/>
      <c r="W1885" s="8">
        <f t="shared" si="4445"/>
        <v>67.400000000000006</v>
      </c>
      <c r="X1885">
        <v>5738400</v>
      </c>
      <c r="Y1885">
        <f t="shared" si="4446"/>
        <v>1594</v>
      </c>
      <c r="Z1885" s="8">
        <v>49.2</v>
      </c>
      <c r="AA1885" s="8">
        <v>1.5</v>
      </c>
      <c r="AB1885" s="8">
        <v>89.4</v>
      </c>
      <c r="AC1885" s="4"/>
      <c r="KL1885" s="84"/>
      <c r="KP1885" s="84"/>
      <c r="KS1885" s="74"/>
      <c r="KT1885" s="74"/>
      <c r="KU1885" s="16"/>
      <c r="KV1885" s="72"/>
      <c r="KW1885" s="72"/>
      <c r="KX1885" s="16"/>
      <c r="KZ1885" s="16"/>
      <c r="LA1885" s="16"/>
      <c r="LB1885" s="74"/>
      <c r="LC1885" s="74"/>
    </row>
    <row r="1886" spans="8:315" x14ac:dyDescent="0.35">
      <c r="H1886" s="4"/>
      <c r="J1886" s="8"/>
      <c r="K1886" s="8"/>
      <c r="L1886" s="8"/>
      <c r="M1886" s="8"/>
      <c r="O1886" s="8"/>
      <c r="P1886" s="8"/>
      <c r="R1886" s="8"/>
      <c r="S1886" s="8"/>
      <c r="T1886" s="8"/>
      <c r="U1886" s="8"/>
      <c r="W1886" s="8">
        <f t="shared" si="4445"/>
        <v>67.5</v>
      </c>
      <c r="X1886">
        <v>5742000</v>
      </c>
      <c r="Y1886">
        <f t="shared" si="4446"/>
        <v>1595</v>
      </c>
      <c r="Z1886" s="8">
        <v>128.30000000000001</v>
      </c>
      <c r="AA1886" s="8">
        <v>2.1</v>
      </c>
      <c r="AB1886" s="8">
        <v>86.9</v>
      </c>
      <c r="AC1886" s="4"/>
      <c r="KL1886" s="84"/>
      <c r="KP1886" s="84"/>
      <c r="KS1886" s="74"/>
      <c r="KT1886" s="74"/>
      <c r="KU1886" s="16"/>
      <c r="KV1886" s="72"/>
      <c r="KW1886" s="72"/>
      <c r="KX1886" s="16"/>
      <c r="KZ1886" s="16"/>
      <c r="LA1886" s="16"/>
      <c r="LB1886" s="74"/>
      <c r="LC1886" s="74"/>
    </row>
    <row r="1887" spans="8:315" x14ac:dyDescent="0.35">
      <c r="H1887" s="4"/>
      <c r="J1887" s="8"/>
      <c r="K1887" s="8"/>
      <c r="L1887" s="8"/>
      <c r="M1887" s="8"/>
      <c r="O1887" s="8"/>
      <c r="P1887" s="8"/>
      <c r="R1887" s="8"/>
      <c r="S1887" s="8"/>
      <c r="T1887" s="8"/>
      <c r="U1887" s="8"/>
      <c r="W1887" s="8">
        <f t="shared" si="4445"/>
        <v>67.5</v>
      </c>
      <c r="X1887">
        <v>5745600</v>
      </c>
      <c r="Y1887">
        <f t="shared" si="4446"/>
        <v>1596</v>
      </c>
      <c r="Z1887" s="8">
        <v>203.6</v>
      </c>
      <c r="AA1887" s="8">
        <v>3</v>
      </c>
      <c r="AB1887" s="8">
        <v>83.3</v>
      </c>
      <c r="AC1887" s="4"/>
      <c r="KL1887" s="84"/>
      <c r="KP1887" s="84"/>
      <c r="KS1887" s="74"/>
      <c r="KT1887" s="74"/>
      <c r="KU1887" s="16"/>
      <c r="KV1887" s="72"/>
      <c r="KW1887" s="72"/>
      <c r="KX1887" s="16"/>
      <c r="KZ1887" s="16"/>
      <c r="LA1887" s="16"/>
      <c r="LB1887" s="74"/>
      <c r="LC1887" s="74"/>
    </row>
    <row r="1888" spans="8:315" x14ac:dyDescent="0.35">
      <c r="H1888" s="4"/>
      <c r="J1888" s="8"/>
      <c r="K1888" s="8"/>
      <c r="L1888" s="8"/>
      <c r="M1888" s="8"/>
      <c r="O1888" s="8"/>
      <c r="P1888" s="8"/>
      <c r="R1888" s="8"/>
      <c r="S1888" s="8"/>
      <c r="T1888" s="8"/>
      <c r="U1888" s="8"/>
      <c r="W1888" s="8">
        <f t="shared" si="4445"/>
        <v>67.5</v>
      </c>
      <c r="X1888">
        <v>5749200</v>
      </c>
      <c r="Y1888">
        <f t="shared" si="4446"/>
        <v>1597</v>
      </c>
      <c r="Z1888" s="8">
        <v>194.7</v>
      </c>
      <c r="AA1888" s="8">
        <v>3.7</v>
      </c>
      <c r="AB1888" s="8">
        <v>81</v>
      </c>
      <c r="AC1888" s="4"/>
      <c r="KL1888" s="84"/>
      <c r="KP1888" s="84"/>
      <c r="KS1888" s="74"/>
      <c r="KT1888" s="74"/>
      <c r="KU1888" s="16"/>
      <c r="KV1888" s="72"/>
      <c r="KW1888" s="72"/>
      <c r="KX1888" s="16"/>
      <c r="KZ1888" s="16"/>
      <c r="LA1888" s="16"/>
      <c r="LB1888" s="74"/>
      <c r="LC1888" s="74"/>
    </row>
    <row r="1889" spans="8:315" x14ac:dyDescent="0.35">
      <c r="H1889" s="4"/>
      <c r="J1889" s="8"/>
      <c r="K1889" s="8"/>
      <c r="L1889" s="8"/>
      <c r="M1889" s="8"/>
      <c r="O1889" s="8"/>
      <c r="P1889" s="8"/>
      <c r="R1889" s="8"/>
      <c r="S1889" s="8"/>
      <c r="T1889" s="8"/>
      <c r="U1889" s="8"/>
      <c r="W1889" s="8">
        <f t="shared" si="4445"/>
        <v>67.599999999999994</v>
      </c>
      <c r="X1889">
        <v>5752800</v>
      </c>
      <c r="Y1889">
        <f t="shared" si="4446"/>
        <v>1598</v>
      </c>
      <c r="Z1889" s="8">
        <v>264.39999999999998</v>
      </c>
      <c r="AA1889" s="8">
        <v>4.4000000000000004</v>
      </c>
      <c r="AB1889" s="8">
        <v>78.400000000000006</v>
      </c>
      <c r="AC1889" s="4"/>
      <c r="KL1889" s="84"/>
      <c r="KP1889" s="84"/>
      <c r="KS1889" s="74"/>
      <c r="KT1889" s="74"/>
      <c r="KU1889" s="16"/>
      <c r="KV1889" s="72"/>
      <c r="KW1889" s="72"/>
      <c r="KX1889" s="16"/>
      <c r="KZ1889" s="16"/>
      <c r="LA1889" s="16"/>
      <c r="LB1889" s="74"/>
      <c r="LC1889" s="74"/>
    </row>
    <row r="1890" spans="8:315" x14ac:dyDescent="0.35">
      <c r="H1890" s="4"/>
      <c r="J1890" s="8"/>
      <c r="K1890" s="8"/>
      <c r="L1890" s="8"/>
      <c r="M1890" s="8"/>
      <c r="O1890" s="8"/>
      <c r="P1890" s="8"/>
      <c r="R1890" s="8"/>
      <c r="S1890" s="8"/>
      <c r="T1890" s="8"/>
      <c r="U1890" s="8"/>
      <c r="W1890" s="8">
        <f t="shared" si="4445"/>
        <v>67.599999999999994</v>
      </c>
      <c r="X1890">
        <v>5756400</v>
      </c>
      <c r="Y1890">
        <f t="shared" si="4446"/>
        <v>1599</v>
      </c>
      <c r="Z1890" s="8">
        <v>208.3</v>
      </c>
      <c r="AA1890" s="8">
        <v>5.2</v>
      </c>
      <c r="AB1890" s="8">
        <v>74.3</v>
      </c>
      <c r="AC1890" s="4"/>
      <c r="KL1890" s="84"/>
      <c r="KP1890" s="84"/>
      <c r="KS1890" s="74"/>
      <c r="KT1890" s="74"/>
      <c r="KU1890" s="16"/>
      <c r="KV1890" s="72"/>
      <c r="KW1890" s="72"/>
      <c r="KX1890" s="16"/>
      <c r="KZ1890" s="16"/>
      <c r="LA1890" s="16"/>
      <c r="LB1890" s="74"/>
      <c r="LC1890" s="74"/>
    </row>
    <row r="1891" spans="8:315" x14ac:dyDescent="0.35">
      <c r="H1891" s="4"/>
      <c r="J1891" s="8"/>
      <c r="K1891" s="8"/>
      <c r="L1891" s="8"/>
      <c r="M1891" s="8"/>
      <c r="O1891" s="8"/>
      <c r="P1891" s="8"/>
      <c r="R1891" s="8"/>
      <c r="S1891" s="8"/>
      <c r="T1891" s="8"/>
      <c r="U1891" s="8"/>
      <c r="W1891" s="8">
        <f t="shared" si="4445"/>
        <v>67.7</v>
      </c>
      <c r="X1891">
        <v>5760000</v>
      </c>
      <c r="Y1891">
        <f t="shared" si="4446"/>
        <v>1600</v>
      </c>
      <c r="Z1891" s="8">
        <v>143.1</v>
      </c>
      <c r="AA1891" s="8">
        <v>5.3</v>
      </c>
      <c r="AB1891" s="8">
        <v>73.599999999999994</v>
      </c>
      <c r="AC1891" s="4"/>
      <c r="KL1891" s="84"/>
      <c r="KP1891" s="84"/>
      <c r="KS1891" s="74"/>
      <c r="KT1891" s="74"/>
      <c r="KU1891" s="16"/>
      <c r="KV1891" s="72"/>
      <c r="KW1891" s="72"/>
      <c r="KX1891" s="16"/>
      <c r="KZ1891" s="16"/>
      <c r="LA1891" s="16"/>
      <c r="LB1891" s="74"/>
      <c r="LC1891" s="74"/>
    </row>
    <row r="1892" spans="8:315" x14ac:dyDescent="0.35">
      <c r="H1892" s="4"/>
      <c r="J1892" s="8"/>
      <c r="K1892" s="8"/>
      <c r="L1892" s="8"/>
      <c r="M1892" s="8"/>
      <c r="O1892" s="8"/>
      <c r="P1892" s="8"/>
      <c r="R1892" s="8"/>
      <c r="S1892" s="8"/>
      <c r="T1892" s="8"/>
      <c r="U1892" s="8"/>
      <c r="W1892" s="8">
        <f t="shared" ref="W1892:W1955" si="4447">X1892/24/3600+1</f>
        <v>67.7</v>
      </c>
      <c r="X1892">
        <v>5763600</v>
      </c>
      <c r="Y1892">
        <f t="shared" ref="Y1892:Y1955" si="4448">X1892/3600</f>
        <v>1601</v>
      </c>
      <c r="Z1892" s="8">
        <v>66.099999999999994</v>
      </c>
      <c r="AA1892" s="8">
        <v>5.3</v>
      </c>
      <c r="AB1892" s="8">
        <v>76.400000000000006</v>
      </c>
      <c r="AC1892" s="4"/>
      <c r="KL1892" s="84"/>
      <c r="KP1892" s="84"/>
      <c r="KS1892" s="74"/>
      <c r="KT1892" s="74"/>
      <c r="KU1892" s="16"/>
      <c r="KV1892" s="72"/>
      <c r="KW1892" s="72"/>
      <c r="KX1892" s="16"/>
      <c r="KZ1892" s="16"/>
      <c r="LA1892" s="16"/>
      <c r="LB1892" s="74"/>
      <c r="LC1892" s="74"/>
    </row>
    <row r="1893" spans="8:315" x14ac:dyDescent="0.35">
      <c r="H1893" s="4"/>
      <c r="J1893" s="8"/>
      <c r="K1893" s="8"/>
      <c r="L1893" s="8"/>
      <c r="M1893" s="8"/>
      <c r="O1893" s="8"/>
      <c r="P1893" s="8"/>
      <c r="R1893" s="8"/>
      <c r="S1893" s="8"/>
      <c r="T1893" s="8"/>
      <c r="U1893" s="8"/>
      <c r="W1893" s="8">
        <f t="shared" si="4447"/>
        <v>67.8</v>
      </c>
      <c r="X1893">
        <v>5767200</v>
      </c>
      <c r="Y1893">
        <f t="shared" si="4448"/>
        <v>1602</v>
      </c>
      <c r="Z1893" s="8">
        <v>11.7</v>
      </c>
      <c r="AA1893" s="8">
        <v>4.7</v>
      </c>
      <c r="AB1893" s="8">
        <v>78.400000000000006</v>
      </c>
      <c r="AC1893" s="4"/>
      <c r="KL1893" s="84"/>
      <c r="KP1893" s="84"/>
      <c r="KS1893" s="74"/>
      <c r="KT1893" s="74"/>
      <c r="KU1893" s="16"/>
      <c r="KV1893" s="72"/>
      <c r="KW1893" s="72"/>
      <c r="KX1893" s="16"/>
      <c r="KZ1893" s="16"/>
      <c r="LA1893" s="16"/>
      <c r="LB1893" s="74"/>
      <c r="LC1893" s="74"/>
    </row>
    <row r="1894" spans="8:315" x14ac:dyDescent="0.35">
      <c r="H1894" s="4"/>
      <c r="J1894" s="8"/>
      <c r="K1894" s="8"/>
      <c r="L1894" s="8"/>
      <c r="M1894" s="8"/>
      <c r="O1894" s="8"/>
      <c r="P1894" s="8"/>
      <c r="R1894" s="8"/>
      <c r="S1894" s="8"/>
      <c r="T1894" s="8"/>
      <c r="U1894" s="8"/>
      <c r="W1894" s="8">
        <f t="shared" si="4447"/>
        <v>67.8</v>
      </c>
      <c r="X1894">
        <v>5770800</v>
      </c>
      <c r="Y1894">
        <f t="shared" si="4448"/>
        <v>1603</v>
      </c>
      <c r="Z1894" s="8">
        <v>0.3</v>
      </c>
      <c r="AA1894" s="8">
        <v>3.9</v>
      </c>
      <c r="AB1894" s="8">
        <v>83.2</v>
      </c>
      <c r="AC1894" s="4"/>
      <c r="KL1894" s="84"/>
      <c r="KP1894" s="84"/>
      <c r="KS1894" s="74"/>
      <c r="KT1894" s="74"/>
      <c r="KU1894" s="16"/>
      <c r="KV1894" s="72"/>
      <c r="KW1894" s="72"/>
      <c r="KX1894" s="16"/>
      <c r="KZ1894" s="16"/>
      <c r="LA1894" s="16"/>
      <c r="LB1894" s="74"/>
      <c r="LC1894" s="74"/>
    </row>
    <row r="1895" spans="8:315" x14ac:dyDescent="0.35">
      <c r="H1895" s="4"/>
      <c r="J1895" s="8"/>
      <c r="K1895" s="8"/>
      <c r="L1895" s="8"/>
      <c r="M1895" s="8"/>
      <c r="O1895" s="8"/>
      <c r="P1895" s="8"/>
      <c r="R1895" s="8"/>
      <c r="S1895" s="8"/>
      <c r="T1895" s="8"/>
      <c r="U1895" s="8"/>
      <c r="W1895" s="8">
        <f t="shared" si="4447"/>
        <v>67.8</v>
      </c>
      <c r="X1895">
        <v>5774400</v>
      </c>
      <c r="Y1895">
        <f t="shared" si="4448"/>
        <v>1604</v>
      </c>
      <c r="Z1895" s="8">
        <v>0</v>
      </c>
      <c r="AA1895" s="8">
        <v>3.2</v>
      </c>
      <c r="AB1895" s="8">
        <v>86.6</v>
      </c>
      <c r="AC1895" s="4"/>
      <c r="KL1895" s="84"/>
      <c r="KP1895" s="84"/>
      <c r="KS1895" s="74"/>
      <c r="KT1895" s="74"/>
      <c r="KU1895" s="16"/>
      <c r="KV1895" s="72"/>
      <c r="KW1895" s="72"/>
      <c r="KX1895" s="16"/>
      <c r="KZ1895" s="16"/>
      <c r="LA1895" s="16"/>
      <c r="LB1895" s="74"/>
      <c r="LC1895" s="74"/>
    </row>
    <row r="1896" spans="8:315" x14ac:dyDescent="0.35">
      <c r="H1896" s="4"/>
      <c r="J1896" s="8"/>
      <c r="K1896" s="8"/>
      <c r="L1896" s="8"/>
      <c r="M1896" s="8"/>
      <c r="O1896" s="8"/>
      <c r="P1896" s="8"/>
      <c r="R1896" s="8"/>
      <c r="S1896" s="8"/>
      <c r="T1896" s="8"/>
      <c r="U1896" s="8"/>
      <c r="W1896" s="8">
        <f t="shared" si="4447"/>
        <v>67.900000000000006</v>
      </c>
      <c r="X1896">
        <v>5778000</v>
      </c>
      <c r="Y1896">
        <f t="shared" si="4448"/>
        <v>1605</v>
      </c>
      <c r="Z1896" s="8">
        <v>0</v>
      </c>
      <c r="AA1896" s="8">
        <v>2.5</v>
      </c>
      <c r="AB1896" s="8">
        <v>89.2</v>
      </c>
      <c r="AC1896" s="4"/>
      <c r="KL1896" s="84"/>
      <c r="KP1896" s="84"/>
      <c r="KS1896" s="74"/>
      <c r="KT1896" s="74"/>
      <c r="KU1896" s="16"/>
      <c r="KV1896" s="72"/>
      <c r="KW1896" s="72"/>
      <c r="KX1896" s="16"/>
      <c r="KZ1896" s="16"/>
      <c r="LA1896" s="16"/>
      <c r="LB1896" s="74"/>
      <c r="LC1896" s="74"/>
    </row>
    <row r="1897" spans="8:315" x14ac:dyDescent="0.35">
      <c r="H1897" s="4"/>
      <c r="J1897" s="8"/>
      <c r="K1897" s="8"/>
      <c r="L1897" s="8"/>
      <c r="M1897" s="8"/>
      <c r="O1897" s="8"/>
      <c r="P1897" s="8"/>
      <c r="R1897" s="8"/>
      <c r="S1897" s="8"/>
      <c r="T1897" s="8"/>
      <c r="U1897" s="8"/>
      <c r="W1897" s="8">
        <f t="shared" si="4447"/>
        <v>67.900000000000006</v>
      </c>
      <c r="X1897">
        <v>5781600</v>
      </c>
      <c r="Y1897">
        <f t="shared" si="4448"/>
        <v>1606</v>
      </c>
      <c r="Z1897" s="8">
        <v>0</v>
      </c>
      <c r="AA1897" s="8">
        <v>2.6</v>
      </c>
      <c r="AB1897" s="8">
        <v>87.8</v>
      </c>
      <c r="AC1897" s="4"/>
      <c r="KL1897" s="84"/>
      <c r="KP1897" s="84"/>
      <c r="KS1897" s="74"/>
      <c r="KT1897" s="74"/>
      <c r="KU1897" s="16"/>
      <c r="KV1897" s="72"/>
      <c r="KW1897" s="72"/>
      <c r="KX1897" s="16"/>
      <c r="KZ1897" s="16"/>
      <c r="LA1897" s="16"/>
      <c r="LB1897" s="74"/>
      <c r="LC1897" s="74"/>
    </row>
    <row r="1898" spans="8:315" x14ac:dyDescent="0.35">
      <c r="H1898" s="4"/>
      <c r="J1898" s="8"/>
      <c r="K1898" s="8"/>
      <c r="L1898" s="8"/>
      <c r="M1898" s="8"/>
      <c r="O1898" s="8"/>
      <c r="P1898" s="8"/>
      <c r="R1898" s="8"/>
      <c r="S1898" s="8"/>
      <c r="T1898" s="8"/>
      <c r="U1898" s="8"/>
      <c r="W1898" s="8">
        <f t="shared" si="4447"/>
        <v>68</v>
      </c>
      <c r="X1898">
        <v>5785200</v>
      </c>
      <c r="Y1898">
        <f t="shared" si="4448"/>
        <v>1607</v>
      </c>
      <c r="Z1898" s="8">
        <v>0</v>
      </c>
      <c r="AA1898" s="8">
        <v>1.8</v>
      </c>
      <c r="AB1898" s="8">
        <v>91.6</v>
      </c>
      <c r="AC1898" s="4"/>
      <c r="KL1898" s="84"/>
      <c r="KP1898" s="84"/>
      <c r="KS1898" s="74"/>
      <c r="KT1898" s="74"/>
      <c r="KU1898" s="16"/>
      <c r="KV1898" s="72"/>
      <c r="KW1898" s="72"/>
      <c r="KX1898" s="16"/>
      <c r="KZ1898" s="16"/>
      <c r="LA1898" s="16"/>
      <c r="LB1898" s="74"/>
      <c r="LC1898" s="74"/>
    </row>
    <row r="1899" spans="8:315" x14ac:dyDescent="0.35">
      <c r="H1899" s="4"/>
      <c r="J1899" s="8"/>
      <c r="K1899" s="8"/>
      <c r="L1899" s="8"/>
      <c r="M1899" s="8"/>
      <c r="O1899" s="8"/>
      <c r="P1899" s="8"/>
      <c r="R1899" s="8"/>
      <c r="S1899" s="8"/>
      <c r="T1899" s="8"/>
      <c r="U1899" s="8"/>
      <c r="W1899" s="8">
        <f t="shared" si="4447"/>
        <v>68</v>
      </c>
      <c r="X1899">
        <v>5788800</v>
      </c>
      <c r="Y1899">
        <f t="shared" si="4448"/>
        <v>1608</v>
      </c>
      <c r="Z1899" s="8">
        <v>0</v>
      </c>
      <c r="AA1899" s="8">
        <v>2</v>
      </c>
      <c r="AB1899" s="8">
        <v>88.5</v>
      </c>
      <c r="AC1899" s="4"/>
      <c r="KL1899" s="84"/>
      <c r="KP1899" s="84"/>
      <c r="KS1899" s="74"/>
      <c r="KT1899" s="74"/>
      <c r="KU1899" s="16"/>
      <c r="KV1899" s="72"/>
      <c r="KW1899" s="72"/>
      <c r="KX1899" s="16"/>
      <c r="KZ1899" s="16"/>
      <c r="LA1899" s="16"/>
      <c r="LB1899" s="74"/>
      <c r="LC1899" s="74"/>
    </row>
    <row r="1900" spans="8:315" x14ac:dyDescent="0.35">
      <c r="H1900" s="4"/>
      <c r="J1900" s="8"/>
      <c r="K1900" s="8"/>
      <c r="L1900" s="8"/>
      <c r="M1900" s="8"/>
      <c r="O1900" s="8"/>
      <c r="P1900" s="8"/>
      <c r="R1900" s="8"/>
      <c r="S1900" s="8"/>
      <c r="T1900" s="8"/>
      <c r="U1900" s="8"/>
      <c r="W1900" s="8">
        <f t="shared" si="4447"/>
        <v>68</v>
      </c>
      <c r="X1900">
        <v>5792400</v>
      </c>
      <c r="Y1900">
        <f t="shared" si="4448"/>
        <v>1609</v>
      </c>
      <c r="Z1900" s="8">
        <v>0</v>
      </c>
      <c r="AA1900" s="8">
        <v>2.1</v>
      </c>
      <c r="AB1900" s="8">
        <v>92.8</v>
      </c>
      <c r="AC1900" s="4"/>
      <c r="KL1900" s="84"/>
      <c r="KP1900" s="84"/>
      <c r="KS1900" s="74"/>
      <c r="KT1900" s="74"/>
      <c r="KU1900" s="16"/>
      <c r="KV1900" s="72"/>
      <c r="KW1900" s="72"/>
      <c r="KX1900" s="16"/>
      <c r="KZ1900" s="16"/>
      <c r="LA1900" s="16"/>
      <c r="LB1900" s="74"/>
      <c r="LC1900" s="74"/>
    </row>
    <row r="1901" spans="8:315" x14ac:dyDescent="0.35">
      <c r="H1901" s="4"/>
      <c r="J1901" s="8"/>
      <c r="K1901" s="8"/>
      <c r="L1901" s="8"/>
      <c r="M1901" s="8"/>
      <c r="O1901" s="8"/>
      <c r="P1901" s="8"/>
      <c r="R1901" s="8"/>
      <c r="S1901" s="8"/>
      <c r="T1901" s="8"/>
      <c r="U1901" s="8"/>
      <c r="W1901" s="8">
        <f t="shared" si="4447"/>
        <v>68.099999999999994</v>
      </c>
      <c r="X1901">
        <v>5796000</v>
      </c>
      <c r="Y1901">
        <f t="shared" si="4448"/>
        <v>1610</v>
      </c>
      <c r="Z1901" s="8">
        <v>0</v>
      </c>
      <c r="AA1901" s="8">
        <v>1.6</v>
      </c>
      <c r="AB1901" s="8">
        <v>92.4</v>
      </c>
      <c r="AC1901" s="4"/>
      <c r="KL1901" s="84"/>
      <c r="KP1901" s="84"/>
      <c r="KS1901" s="74"/>
      <c r="KT1901" s="74"/>
      <c r="KU1901" s="16"/>
      <c r="KV1901" s="72"/>
      <c r="KW1901" s="72"/>
      <c r="KX1901" s="16"/>
      <c r="KZ1901" s="16"/>
      <c r="LA1901" s="16"/>
      <c r="LB1901" s="74"/>
      <c r="LC1901" s="74"/>
    </row>
    <row r="1902" spans="8:315" x14ac:dyDescent="0.35">
      <c r="H1902" s="4"/>
      <c r="J1902" s="8"/>
      <c r="K1902" s="8"/>
      <c r="L1902" s="8"/>
      <c r="M1902" s="8"/>
      <c r="O1902" s="8"/>
      <c r="P1902" s="8"/>
      <c r="R1902" s="8"/>
      <c r="S1902" s="8"/>
      <c r="T1902" s="8"/>
      <c r="U1902" s="8"/>
      <c r="W1902" s="8">
        <f t="shared" si="4447"/>
        <v>68.099999999999994</v>
      </c>
      <c r="X1902">
        <v>5799600</v>
      </c>
      <c r="Y1902">
        <f t="shared" si="4448"/>
        <v>1611</v>
      </c>
      <c r="Z1902" s="8">
        <v>0</v>
      </c>
      <c r="AA1902" s="8">
        <v>1.9</v>
      </c>
      <c r="AB1902" s="8">
        <v>90.9</v>
      </c>
      <c r="AC1902" s="4"/>
      <c r="KL1902" s="84"/>
      <c r="KP1902" s="84"/>
      <c r="KS1902" s="74"/>
      <c r="KT1902" s="74"/>
      <c r="KU1902" s="16"/>
      <c r="KV1902" s="72"/>
      <c r="KW1902" s="72"/>
      <c r="KX1902" s="16"/>
      <c r="KZ1902" s="16"/>
      <c r="LA1902" s="16"/>
      <c r="LB1902" s="74"/>
      <c r="LC1902" s="74"/>
    </row>
    <row r="1903" spans="8:315" x14ac:dyDescent="0.35">
      <c r="H1903" s="4"/>
      <c r="J1903" s="8"/>
      <c r="K1903" s="8"/>
      <c r="L1903" s="8"/>
      <c r="M1903" s="8"/>
      <c r="O1903" s="8"/>
      <c r="P1903" s="8"/>
      <c r="R1903" s="8"/>
      <c r="S1903" s="8"/>
      <c r="T1903" s="8"/>
      <c r="U1903" s="8"/>
      <c r="W1903" s="8">
        <f t="shared" si="4447"/>
        <v>68.2</v>
      </c>
      <c r="X1903">
        <v>5803200</v>
      </c>
      <c r="Y1903">
        <f t="shared" si="4448"/>
        <v>1612</v>
      </c>
      <c r="Z1903" s="8">
        <v>0</v>
      </c>
      <c r="AA1903" s="8">
        <v>2.2999999999999998</v>
      </c>
      <c r="AB1903" s="8">
        <v>90.3</v>
      </c>
      <c r="AC1903" s="4"/>
      <c r="KL1903" s="84"/>
      <c r="KP1903" s="84"/>
      <c r="KS1903" s="74"/>
      <c r="KT1903" s="74"/>
      <c r="KU1903" s="16"/>
      <c r="KV1903" s="72"/>
      <c r="KW1903" s="72"/>
      <c r="KX1903" s="16"/>
      <c r="KZ1903" s="16"/>
      <c r="LA1903" s="16"/>
      <c r="LB1903" s="74"/>
      <c r="LC1903" s="74"/>
    </row>
    <row r="1904" spans="8:315" x14ac:dyDescent="0.35">
      <c r="H1904" s="4"/>
      <c r="J1904" s="8"/>
      <c r="K1904" s="8"/>
      <c r="L1904" s="8"/>
      <c r="M1904" s="8"/>
      <c r="O1904" s="8"/>
      <c r="P1904" s="8"/>
      <c r="R1904" s="8"/>
      <c r="S1904" s="8"/>
      <c r="T1904" s="8"/>
      <c r="U1904" s="8"/>
      <c r="W1904" s="8">
        <f t="shared" si="4447"/>
        <v>68.2</v>
      </c>
      <c r="X1904">
        <v>5806800</v>
      </c>
      <c r="Y1904">
        <f t="shared" si="4448"/>
        <v>1613</v>
      </c>
      <c r="Z1904" s="8">
        <v>0</v>
      </c>
      <c r="AA1904" s="8">
        <v>1.7</v>
      </c>
      <c r="AB1904" s="8">
        <v>89.8</v>
      </c>
      <c r="AC1904" s="4"/>
      <c r="KL1904" s="84"/>
      <c r="KP1904" s="84"/>
      <c r="KS1904" s="74"/>
      <c r="KT1904" s="74"/>
      <c r="KU1904" s="16"/>
      <c r="KV1904" s="72"/>
      <c r="KW1904" s="72"/>
      <c r="KX1904" s="16"/>
      <c r="KZ1904" s="16"/>
      <c r="LA1904" s="16"/>
      <c r="LB1904" s="74"/>
      <c r="LC1904" s="74"/>
    </row>
    <row r="1905" spans="8:315" x14ac:dyDescent="0.35">
      <c r="H1905" s="4"/>
      <c r="J1905" s="8"/>
      <c r="K1905" s="8"/>
      <c r="L1905" s="8"/>
      <c r="M1905" s="8"/>
      <c r="O1905" s="8"/>
      <c r="P1905" s="8"/>
      <c r="R1905" s="8"/>
      <c r="S1905" s="8"/>
      <c r="T1905" s="8"/>
      <c r="U1905" s="8"/>
      <c r="W1905" s="8">
        <f t="shared" si="4447"/>
        <v>68.3</v>
      </c>
      <c r="X1905">
        <v>5810400</v>
      </c>
      <c r="Y1905">
        <f t="shared" si="4448"/>
        <v>1614</v>
      </c>
      <c r="Z1905" s="8">
        <v>0</v>
      </c>
      <c r="AA1905" s="8">
        <v>1.8</v>
      </c>
      <c r="AB1905" s="8">
        <v>91.5</v>
      </c>
      <c r="AC1905" s="4"/>
      <c r="KL1905" s="84"/>
      <c r="KP1905" s="84"/>
      <c r="KS1905" s="74"/>
      <c r="KT1905" s="74"/>
      <c r="KU1905" s="16"/>
      <c r="KV1905" s="72"/>
      <c r="KW1905" s="72"/>
      <c r="KX1905" s="16"/>
      <c r="KZ1905" s="16"/>
      <c r="LA1905" s="16"/>
      <c r="LB1905" s="74"/>
      <c r="LC1905" s="74"/>
    </row>
    <row r="1906" spans="8:315" x14ac:dyDescent="0.35">
      <c r="H1906" s="4"/>
      <c r="J1906" s="8"/>
      <c r="K1906" s="8"/>
      <c r="L1906" s="8"/>
      <c r="M1906" s="8"/>
      <c r="O1906" s="8"/>
      <c r="P1906" s="8"/>
      <c r="R1906" s="8"/>
      <c r="S1906" s="8"/>
      <c r="T1906" s="8"/>
      <c r="U1906" s="8"/>
      <c r="W1906" s="8">
        <f t="shared" si="4447"/>
        <v>68.3</v>
      </c>
      <c r="X1906">
        <v>5814000</v>
      </c>
      <c r="Y1906">
        <f t="shared" si="4448"/>
        <v>1615</v>
      </c>
      <c r="Z1906" s="8">
        <v>9.4</v>
      </c>
      <c r="AA1906" s="8">
        <v>1.6</v>
      </c>
      <c r="AB1906" s="8">
        <v>89</v>
      </c>
      <c r="AC1906" s="4"/>
      <c r="KL1906" s="84"/>
      <c r="KP1906" s="84"/>
      <c r="KS1906" s="74"/>
      <c r="KT1906" s="74"/>
      <c r="KU1906" s="16"/>
      <c r="KV1906" s="72"/>
      <c r="KW1906" s="72"/>
      <c r="KX1906" s="16"/>
      <c r="KZ1906" s="16"/>
      <c r="LA1906" s="16"/>
      <c r="LB1906" s="74"/>
      <c r="LC1906" s="74"/>
    </row>
    <row r="1907" spans="8:315" x14ac:dyDescent="0.35">
      <c r="H1907" s="4"/>
      <c r="J1907" s="8"/>
      <c r="K1907" s="8"/>
      <c r="L1907" s="8"/>
      <c r="M1907" s="8"/>
      <c r="O1907" s="8"/>
      <c r="P1907" s="8"/>
      <c r="R1907" s="8"/>
      <c r="S1907" s="8"/>
      <c r="T1907" s="8"/>
      <c r="U1907" s="8"/>
      <c r="W1907" s="8">
        <f t="shared" si="4447"/>
        <v>68.3</v>
      </c>
      <c r="X1907">
        <v>5817600</v>
      </c>
      <c r="Y1907">
        <f t="shared" si="4448"/>
        <v>1616</v>
      </c>
      <c r="Z1907" s="8">
        <v>48.6</v>
      </c>
      <c r="AA1907" s="8">
        <v>2.2000000000000002</v>
      </c>
      <c r="AB1907" s="8">
        <v>84.9</v>
      </c>
      <c r="AC1907" s="4"/>
      <c r="KL1907" s="84"/>
      <c r="KP1907" s="84"/>
      <c r="KS1907" s="74"/>
      <c r="KT1907" s="74"/>
      <c r="KU1907" s="16"/>
      <c r="KV1907" s="72"/>
      <c r="KW1907" s="72"/>
      <c r="KX1907" s="16"/>
      <c r="KZ1907" s="16"/>
      <c r="LA1907" s="16"/>
      <c r="LB1907" s="74"/>
      <c r="LC1907" s="74"/>
    </row>
    <row r="1908" spans="8:315" x14ac:dyDescent="0.35">
      <c r="H1908" s="4"/>
      <c r="J1908" s="8"/>
      <c r="K1908" s="8"/>
      <c r="L1908" s="8"/>
      <c r="M1908" s="8"/>
      <c r="O1908" s="8"/>
      <c r="P1908" s="8"/>
      <c r="R1908" s="8"/>
      <c r="S1908" s="8"/>
      <c r="T1908" s="8"/>
      <c r="U1908" s="8"/>
      <c r="W1908" s="8">
        <f t="shared" si="4447"/>
        <v>68.400000000000006</v>
      </c>
      <c r="X1908">
        <v>5821200</v>
      </c>
      <c r="Y1908">
        <f t="shared" si="4448"/>
        <v>1617</v>
      </c>
      <c r="Z1908" s="8">
        <v>121.1</v>
      </c>
      <c r="AA1908" s="8">
        <v>2.8</v>
      </c>
      <c r="AB1908" s="8">
        <v>80.599999999999994</v>
      </c>
      <c r="AC1908" s="4"/>
      <c r="KL1908" s="84"/>
      <c r="KP1908" s="84"/>
      <c r="KS1908" s="74"/>
      <c r="KT1908" s="74"/>
      <c r="KU1908" s="16"/>
      <c r="KV1908" s="72"/>
      <c r="KW1908" s="72"/>
      <c r="KX1908" s="16"/>
      <c r="KZ1908" s="16"/>
      <c r="LA1908" s="16"/>
      <c r="LB1908" s="74"/>
      <c r="LC1908" s="74"/>
    </row>
    <row r="1909" spans="8:315" x14ac:dyDescent="0.35">
      <c r="H1909" s="4"/>
      <c r="J1909" s="8"/>
      <c r="K1909" s="8"/>
      <c r="L1909" s="8"/>
      <c r="M1909" s="8"/>
      <c r="O1909" s="8"/>
      <c r="P1909" s="8"/>
      <c r="R1909" s="8"/>
      <c r="S1909" s="8"/>
      <c r="T1909" s="8"/>
      <c r="U1909" s="8"/>
      <c r="W1909" s="8">
        <f t="shared" si="4447"/>
        <v>68.400000000000006</v>
      </c>
      <c r="X1909">
        <v>5824800</v>
      </c>
      <c r="Y1909">
        <f t="shared" si="4448"/>
        <v>1618</v>
      </c>
      <c r="Z1909" s="8">
        <v>233.3</v>
      </c>
      <c r="AA1909" s="8">
        <v>3.4</v>
      </c>
      <c r="AB1909" s="8">
        <v>76.3</v>
      </c>
      <c r="AC1909" s="4"/>
      <c r="KL1909" s="84"/>
      <c r="KP1909" s="84"/>
      <c r="KS1909" s="74"/>
      <c r="KT1909" s="74"/>
      <c r="KU1909" s="16"/>
      <c r="KV1909" s="72"/>
      <c r="KW1909" s="72"/>
      <c r="KX1909" s="16"/>
      <c r="KZ1909" s="16"/>
      <c r="LA1909" s="16"/>
      <c r="LB1909" s="74"/>
      <c r="LC1909" s="74"/>
    </row>
    <row r="1910" spans="8:315" x14ac:dyDescent="0.35">
      <c r="H1910" s="4"/>
      <c r="J1910" s="8"/>
      <c r="K1910" s="8"/>
      <c r="L1910" s="8"/>
      <c r="M1910" s="8"/>
      <c r="O1910" s="8"/>
      <c r="P1910" s="8"/>
      <c r="R1910" s="8"/>
      <c r="S1910" s="8"/>
      <c r="T1910" s="8"/>
      <c r="U1910" s="8"/>
      <c r="W1910" s="8">
        <f t="shared" si="4447"/>
        <v>68.5</v>
      </c>
      <c r="X1910">
        <v>5828400</v>
      </c>
      <c r="Y1910">
        <f t="shared" si="4448"/>
        <v>1619</v>
      </c>
      <c r="Z1910" s="8">
        <v>320.60000000000002</v>
      </c>
      <c r="AA1910" s="8">
        <v>3.8</v>
      </c>
      <c r="AB1910" s="8">
        <v>75.400000000000006</v>
      </c>
      <c r="AC1910" s="4"/>
      <c r="KL1910" s="84"/>
      <c r="KP1910" s="84"/>
      <c r="KS1910" s="74"/>
      <c r="KT1910" s="74"/>
      <c r="KU1910" s="16"/>
      <c r="KV1910" s="72"/>
      <c r="KW1910" s="72"/>
      <c r="KX1910" s="16"/>
      <c r="KZ1910" s="16"/>
      <c r="LA1910" s="16"/>
      <c r="LB1910" s="74"/>
      <c r="LC1910" s="74"/>
    </row>
    <row r="1911" spans="8:315" x14ac:dyDescent="0.35">
      <c r="H1911" s="4"/>
      <c r="J1911" s="8"/>
      <c r="K1911" s="8"/>
      <c r="L1911" s="8"/>
      <c r="M1911" s="8"/>
      <c r="O1911" s="8"/>
      <c r="P1911" s="8"/>
      <c r="R1911" s="8"/>
      <c r="S1911" s="8"/>
      <c r="T1911" s="8"/>
      <c r="U1911" s="8"/>
      <c r="W1911" s="8">
        <f t="shared" si="4447"/>
        <v>68.5</v>
      </c>
      <c r="X1911">
        <v>5832000</v>
      </c>
      <c r="Y1911">
        <f t="shared" si="4448"/>
        <v>1620</v>
      </c>
      <c r="Z1911" s="8">
        <v>369.2</v>
      </c>
      <c r="AA1911" s="8">
        <v>4.3</v>
      </c>
      <c r="AB1911" s="8">
        <v>71.5</v>
      </c>
      <c r="AC1911" s="4"/>
      <c r="KL1911" s="84"/>
      <c r="KP1911" s="84"/>
      <c r="KS1911" s="74"/>
      <c r="KT1911" s="74"/>
      <c r="KU1911" s="16"/>
      <c r="KV1911" s="72"/>
      <c r="KW1911" s="72"/>
      <c r="KX1911" s="16"/>
      <c r="KZ1911" s="16"/>
      <c r="LA1911" s="16"/>
      <c r="LB1911" s="74"/>
      <c r="LC1911" s="74"/>
    </row>
    <row r="1912" spans="8:315" x14ac:dyDescent="0.35">
      <c r="H1912" s="4"/>
      <c r="J1912" s="8"/>
      <c r="K1912" s="8"/>
      <c r="L1912" s="8"/>
      <c r="M1912" s="8"/>
      <c r="O1912" s="8"/>
      <c r="P1912" s="8"/>
      <c r="R1912" s="8"/>
      <c r="S1912" s="8"/>
      <c r="T1912" s="8"/>
      <c r="U1912" s="8"/>
      <c r="W1912" s="8">
        <f t="shared" si="4447"/>
        <v>68.5</v>
      </c>
      <c r="X1912">
        <v>5835600</v>
      </c>
      <c r="Y1912">
        <f t="shared" si="4448"/>
        <v>1621</v>
      </c>
      <c r="Z1912" s="8">
        <v>380.6</v>
      </c>
      <c r="AA1912" s="8">
        <v>4.8</v>
      </c>
      <c r="AB1912" s="8">
        <v>68</v>
      </c>
      <c r="AC1912" s="4"/>
      <c r="KL1912" s="84"/>
      <c r="KP1912" s="84"/>
      <c r="KS1912" s="74"/>
      <c r="KT1912" s="74"/>
      <c r="KU1912" s="16"/>
      <c r="KV1912" s="72"/>
      <c r="KW1912" s="72"/>
      <c r="KX1912" s="16"/>
      <c r="KZ1912" s="16"/>
      <c r="LA1912" s="16"/>
      <c r="LB1912" s="74"/>
      <c r="LC1912" s="74"/>
    </row>
    <row r="1913" spans="8:315" x14ac:dyDescent="0.35">
      <c r="H1913" s="4"/>
      <c r="J1913" s="8"/>
      <c r="K1913" s="8"/>
      <c r="L1913" s="8"/>
      <c r="M1913" s="8"/>
      <c r="O1913" s="8"/>
      <c r="P1913" s="8"/>
      <c r="R1913" s="8"/>
      <c r="S1913" s="8"/>
      <c r="T1913" s="8"/>
      <c r="U1913" s="8"/>
      <c r="W1913" s="8">
        <f t="shared" si="4447"/>
        <v>68.599999999999994</v>
      </c>
      <c r="X1913">
        <v>5839200</v>
      </c>
      <c r="Y1913">
        <f t="shared" si="4448"/>
        <v>1622</v>
      </c>
      <c r="Z1913" s="8">
        <v>494.7</v>
      </c>
      <c r="AA1913" s="8">
        <v>5.4</v>
      </c>
      <c r="AB1913" s="8">
        <v>66.8</v>
      </c>
      <c r="AC1913" s="4"/>
      <c r="KL1913" s="84"/>
      <c r="KP1913" s="84"/>
      <c r="KS1913" s="74"/>
      <c r="KT1913" s="74"/>
      <c r="KU1913" s="16"/>
      <c r="KV1913" s="72"/>
      <c r="KW1913" s="72"/>
      <c r="KX1913" s="16"/>
      <c r="KZ1913" s="16"/>
      <c r="LA1913" s="16"/>
      <c r="LB1913" s="74"/>
      <c r="LC1913" s="74"/>
    </row>
    <row r="1914" spans="8:315" x14ac:dyDescent="0.35">
      <c r="H1914" s="4"/>
      <c r="J1914" s="8"/>
      <c r="K1914" s="8"/>
      <c r="L1914" s="8"/>
      <c r="M1914" s="8"/>
      <c r="O1914" s="8"/>
      <c r="P1914" s="8"/>
      <c r="R1914" s="8"/>
      <c r="S1914" s="8"/>
      <c r="T1914" s="8"/>
      <c r="U1914" s="8"/>
      <c r="W1914" s="8">
        <f t="shared" si="4447"/>
        <v>68.599999999999994</v>
      </c>
      <c r="X1914">
        <v>5842800</v>
      </c>
      <c r="Y1914">
        <f t="shared" si="4448"/>
        <v>1623</v>
      </c>
      <c r="Z1914" s="8">
        <v>471.1</v>
      </c>
      <c r="AA1914" s="8">
        <v>5.7</v>
      </c>
      <c r="AB1914" s="8">
        <v>63.8</v>
      </c>
      <c r="AC1914" s="4"/>
      <c r="KL1914" s="84"/>
      <c r="KP1914" s="84"/>
      <c r="KS1914" s="74"/>
      <c r="KT1914" s="74"/>
      <c r="KU1914" s="16"/>
      <c r="KV1914" s="72"/>
      <c r="KW1914" s="72"/>
      <c r="KX1914" s="16"/>
      <c r="KZ1914" s="16"/>
      <c r="LA1914" s="16"/>
      <c r="LB1914" s="74"/>
      <c r="LC1914" s="74"/>
    </row>
    <row r="1915" spans="8:315" x14ac:dyDescent="0.35">
      <c r="H1915" s="4"/>
      <c r="J1915" s="8"/>
      <c r="K1915" s="8"/>
      <c r="L1915" s="8"/>
      <c r="M1915" s="8"/>
      <c r="O1915" s="8"/>
      <c r="P1915" s="8"/>
      <c r="R1915" s="8"/>
      <c r="S1915" s="8"/>
      <c r="T1915" s="8"/>
      <c r="U1915" s="8"/>
      <c r="W1915" s="8">
        <f t="shared" si="4447"/>
        <v>68.7</v>
      </c>
      <c r="X1915">
        <v>5846400</v>
      </c>
      <c r="Y1915">
        <f t="shared" si="4448"/>
        <v>1624</v>
      </c>
      <c r="Z1915" s="8">
        <v>199.7</v>
      </c>
      <c r="AA1915" s="8">
        <v>5.7</v>
      </c>
      <c r="AB1915" s="8">
        <v>64.400000000000006</v>
      </c>
      <c r="AC1915" s="4"/>
      <c r="KL1915" s="84"/>
      <c r="KP1915" s="84"/>
      <c r="KS1915" s="74"/>
      <c r="KT1915" s="74"/>
      <c r="KU1915" s="16"/>
      <c r="KV1915" s="72"/>
      <c r="KW1915" s="72"/>
      <c r="KX1915" s="16"/>
      <c r="KZ1915" s="16"/>
      <c r="LA1915" s="16"/>
      <c r="LB1915" s="74"/>
      <c r="LC1915" s="74"/>
    </row>
    <row r="1916" spans="8:315" x14ac:dyDescent="0.35">
      <c r="H1916" s="4"/>
      <c r="J1916" s="8"/>
      <c r="K1916" s="8"/>
      <c r="L1916" s="8"/>
      <c r="M1916" s="8"/>
      <c r="O1916" s="8"/>
      <c r="P1916" s="8"/>
      <c r="R1916" s="8"/>
      <c r="S1916" s="8"/>
      <c r="T1916" s="8"/>
      <c r="U1916" s="8"/>
      <c r="W1916" s="8">
        <f t="shared" si="4447"/>
        <v>68.7</v>
      </c>
      <c r="X1916">
        <v>5850000</v>
      </c>
      <c r="Y1916">
        <f t="shared" si="4448"/>
        <v>1625</v>
      </c>
      <c r="Z1916" s="8">
        <v>51.1</v>
      </c>
      <c r="AA1916" s="8">
        <v>5.4</v>
      </c>
      <c r="AB1916" s="8">
        <v>66</v>
      </c>
      <c r="AC1916" s="4"/>
      <c r="KL1916" s="84"/>
      <c r="KP1916" s="84"/>
      <c r="KS1916" s="74"/>
      <c r="KT1916" s="74"/>
      <c r="KU1916" s="16"/>
      <c r="KV1916" s="72"/>
      <c r="KW1916" s="72"/>
      <c r="KX1916" s="16"/>
      <c r="KZ1916" s="16"/>
      <c r="LA1916" s="16"/>
      <c r="LB1916" s="74"/>
      <c r="LC1916" s="74"/>
    </row>
    <row r="1917" spans="8:315" x14ac:dyDescent="0.35">
      <c r="H1917" s="4"/>
      <c r="J1917" s="8"/>
      <c r="K1917" s="8"/>
      <c r="L1917" s="8"/>
      <c r="M1917" s="8"/>
      <c r="O1917" s="8"/>
      <c r="P1917" s="8"/>
      <c r="R1917" s="8"/>
      <c r="S1917" s="8"/>
      <c r="T1917" s="8"/>
      <c r="U1917" s="8"/>
      <c r="W1917" s="8">
        <f t="shared" si="4447"/>
        <v>68.8</v>
      </c>
      <c r="X1917">
        <v>5853600</v>
      </c>
      <c r="Y1917">
        <f t="shared" si="4448"/>
        <v>1626</v>
      </c>
      <c r="Z1917" s="8">
        <v>3.9</v>
      </c>
      <c r="AA1917" s="8">
        <v>4.5</v>
      </c>
      <c r="AB1917" s="8">
        <v>75.400000000000006</v>
      </c>
      <c r="AC1917" s="4"/>
      <c r="KL1917" s="84"/>
      <c r="KP1917" s="84"/>
      <c r="KS1917" s="74"/>
      <c r="KT1917" s="74"/>
      <c r="KU1917" s="16"/>
      <c r="KV1917" s="72"/>
      <c r="KW1917" s="72"/>
      <c r="KX1917" s="16"/>
      <c r="KZ1917" s="16"/>
      <c r="LA1917" s="16"/>
      <c r="LB1917" s="74"/>
      <c r="LC1917" s="74"/>
    </row>
    <row r="1918" spans="8:315" x14ac:dyDescent="0.35">
      <c r="H1918" s="4"/>
      <c r="J1918" s="8"/>
      <c r="K1918" s="8"/>
      <c r="L1918" s="8"/>
      <c r="M1918" s="8"/>
      <c r="O1918" s="8"/>
      <c r="P1918" s="8"/>
      <c r="R1918" s="8"/>
      <c r="S1918" s="8"/>
      <c r="T1918" s="8"/>
      <c r="U1918" s="8"/>
      <c r="W1918" s="8">
        <f t="shared" si="4447"/>
        <v>68.8</v>
      </c>
      <c r="X1918">
        <v>5857200</v>
      </c>
      <c r="Y1918">
        <f t="shared" si="4448"/>
        <v>1627</v>
      </c>
      <c r="Z1918" s="8">
        <v>0</v>
      </c>
      <c r="AA1918" s="8">
        <v>3.3</v>
      </c>
      <c r="AB1918" s="8">
        <v>78.8</v>
      </c>
      <c r="AC1918" s="4"/>
      <c r="KL1918" s="84"/>
      <c r="KP1918" s="84"/>
      <c r="KS1918" s="74"/>
      <c r="KT1918" s="74"/>
      <c r="KU1918" s="16"/>
      <c r="KV1918" s="72"/>
      <c r="KW1918" s="72"/>
      <c r="KX1918" s="16"/>
      <c r="KZ1918" s="16"/>
      <c r="LA1918" s="16"/>
      <c r="LB1918" s="74"/>
      <c r="LC1918" s="74"/>
    </row>
    <row r="1919" spans="8:315" x14ac:dyDescent="0.35">
      <c r="H1919" s="4"/>
      <c r="J1919" s="8"/>
      <c r="K1919" s="8"/>
      <c r="L1919" s="8"/>
      <c r="M1919" s="8"/>
      <c r="O1919" s="8"/>
      <c r="P1919" s="8"/>
      <c r="R1919" s="8"/>
      <c r="S1919" s="8"/>
      <c r="T1919" s="8"/>
      <c r="U1919" s="8"/>
      <c r="W1919" s="8">
        <f t="shared" si="4447"/>
        <v>68.8</v>
      </c>
      <c r="X1919">
        <v>5860800</v>
      </c>
      <c r="Y1919">
        <f t="shared" si="4448"/>
        <v>1628</v>
      </c>
      <c r="Z1919" s="8">
        <v>0</v>
      </c>
      <c r="AA1919" s="8">
        <v>2.8</v>
      </c>
      <c r="AB1919" s="8">
        <v>80.5</v>
      </c>
      <c r="AC1919" s="4"/>
      <c r="KL1919" s="84"/>
      <c r="KP1919" s="84"/>
      <c r="KS1919" s="74"/>
      <c r="KT1919" s="74"/>
      <c r="KU1919" s="16"/>
      <c r="KV1919" s="72"/>
      <c r="KW1919" s="72"/>
      <c r="KX1919" s="16"/>
      <c r="KZ1919" s="16"/>
      <c r="LA1919" s="16"/>
      <c r="LB1919" s="74"/>
      <c r="LC1919" s="74"/>
    </row>
    <row r="1920" spans="8:315" x14ac:dyDescent="0.35">
      <c r="H1920" s="4"/>
      <c r="J1920" s="8"/>
      <c r="K1920" s="8"/>
      <c r="L1920" s="8"/>
      <c r="M1920" s="8"/>
      <c r="O1920" s="8"/>
      <c r="P1920" s="8"/>
      <c r="R1920" s="8"/>
      <c r="S1920" s="8"/>
      <c r="T1920" s="8"/>
      <c r="U1920" s="8"/>
      <c r="W1920" s="8">
        <f t="shared" si="4447"/>
        <v>68.900000000000006</v>
      </c>
      <c r="X1920">
        <v>5864400</v>
      </c>
      <c r="Y1920">
        <f t="shared" si="4448"/>
        <v>1629</v>
      </c>
      <c r="Z1920" s="8">
        <v>0</v>
      </c>
      <c r="AA1920" s="8">
        <v>2.5</v>
      </c>
      <c r="AB1920" s="8">
        <v>81.5</v>
      </c>
      <c r="AC1920" s="4"/>
      <c r="KL1920" s="84"/>
      <c r="KP1920" s="84"/>
      <c r="KS1920" s="74"/>
      <c r="KT1920" s="74"/>
      <c r="KU1920" s="16"/>
      <c r="KV1920" s="72"/>
      <c r="KW1920" s="72"/>
      <c r="KX1920" s="16"/>
      <c r="KZ1920" s="16"/>
      <c r="LA1920" s="16"/>
      <c r="LB1920" s="74"/>
      <c r="LC1920" s="74"/>
    </row>
    <row r="1921" spans="8:315" x14ac:dyDescent="0.35">
      <c r="H1921" s="4"/>
      <c r="J1921" s="8"/>
      <c r="K1921" s="8"/>
      <c r="L1921" s="8"/>
      <c r="M1921" s="8"/>
      <c r="O1921" s="8"/>
      <c r="P1921" s="8"/>
      <c r="R1921" s="8"/>
      <c r="S1921" s="8"/>
      <c r="T1921" s="8"/>
      <c r="U1921" s="8"/>
      <c r="W1921" s="8">
        <f t="shared" si="4447"/>
        <v>68.900000000000006</v>
      </c>
      <c r="X1921">
        <v>5868000</v>
      </c>
      <c r="Y1921">
        <f t="shared" si="4448"/>
        <v>1630</v>
      </c>
      <c r="Z1921" s="8">
        <v>0</v>
      </c>
      <c r="AA1921" s="8">
        <v>2.1</v>
      </c>
      <c r="AB1921" s="8">
        <v>83.8</v>
      </c>
      <c r="AC1921" s="4"/>
      <c r="KL1921" s="84"/>
      <c r="KP1921" s="84"/>
      <c r="KS1921" s="74"/>
      <c r="KT1921" s="74"/>
      <c r="KU1921" s="16"/>
      <c r="KV1921" s="72"/>
      <c r="KW1921" s="72"/>
      <c r="KX1921" s="16"/>
      <c r="KZ1921" s="16"/>
      <c r="LA1921" s="16"/>
      <c r="LB1921" s="74"/>
      <c r="LC1921" s="74"/>
    </row>
    <row r="1922" spans="8:315" x14ac:dyDescent="0.35">
      <c r="H1922" s="4"/>
      <c r="J1922" s="8"/>
      <c r="K1922" s="8"/>
      <c r="L1922" s="8"/>
      <c r="M1922" s="8"/>
      <c r="O1922" s="8"/>
      <c r="P1922" s="8"/>
      <c r="R1922" s="8"/>
      <c r="S1922" s="8"/>
      <c r="T1922" s="8"/>
      <c r="U1922" s="8"/>
      <c r="W1922" s="8">
        <f t="shared" si="4447"/>
        <v>69</v>
      </c>
      <c r="X1922">
        <v>5871600</v>
      </c>
      <c r="Y1922">
        <f t="shared" si="4448"/>
        <v>1631</v>
      </c>
      <c r="Z1922" s="8">
        <v>0</v>
      </c>
      <c r="AA1922" s="8">
        <v>1.8</v>
      </c>
      <c r="AB1922" s="8">
        <v>83</v>
      </c>
      <c r="AC1922" s="4"/>
      <c r="KL1922" s="84"/>
      <c r="KP1922" s="84"/>
      <c r="KS1922" s="74"/>
      <c r="KT1922" s="74"/>
      <c r="KU1922" s="16"/>
      <c r="KV1922" s="72"/>
      <c r="KW1922" s="72"/>
      <c r="KX1922" s="16"/>
      <c r="KZ1922" s="16"/>
      <c r="LA1922" s="16"/>
      <c r="LB1922" s="74"/>
      <c r="LC1922" s="74"/>
    </row>
    <row r="1923" spans="8:315" x14ac:dyDescent="0.35">
      <c r="H1923" s="4"/>
      <c r="J1923" s="8"/>
      <c r="K1923" s="8"/>
      <c r="L1923" s="8"/>
      <c r="M1923" s="8"/>
      <c r="O1923" s="8"/>
      <c r="P1923" s="8"/>
      <c r="R1923" s="8"/>
      <c r="S1923" s="8"/>
      <c r="T1923" s="8"/>
      <c r="U1923" s="8"/>
      <c r="W1923" s="8">
        <f t="shared" si="4447"/>
        <v>69</v>
      </c>
      <c r="X1923">
        <v>5875200</v>
      </c>
      <c r="Y1923">
        <f t="shared" si="4448"/>
        <v>1632</v>
      </c>
      <c r="Z1923" s="8">
        <v>0</v>
      </c>
      <c r="AA1923" s="8">
        <v>1.7</v>
      </c>
      <c r="AB1923" s="8">
        <v>83.8</v>
      </c>
      <c r="AC1923" s="4"/>
      <c r="KL1923" s="84"/>
      <c r="KP1923" s="84"/>
      <c r="KS1923" s="74"/>
      <c r="KT1923" s="74"/>
      <c r="KU1923" s="16"/>
      <c r="KV1923" s="72"/>
      <c r="KW1923" s="72"/>
      <c r="KX1923" s="16"/>
      <c r="KZ1923" s="16"/>
      <c r="LA1923" s="16"/>
      <c r="LB1923" s="74"/>
      <c r="LC1923" s="74"/>
    </row>
    <row r="1924" spans="8:315" x14ac:dyDescent="0.35">
      <c r="H1924" s="4"/>
      <c r="J1924" s="8"/>
      <c r="K1924" s="8"/>
      <c r="L1924" s="8"/>
      <c r="M1924" s="8"/>
      <c r="O1924" s="8"/>
      <c r="P1924" s="8"/>
      <c r="R1924" s="8"/>
      <c r="S1924" s="8"/>
      <c r="T1924" s="8"/>
      <c r="U1924" s="8"/>
      <c r="W1924" s="8">
        <f t="shared" si="4447"/>
        <v>69</v>
      </c>
      <c r="X1924">
        <v>5878800</v>
      </c>
      <c r="Y1924">
        <f t="shared" si="4448"/>
        <v>1633</v>
      </c>
      <c r="Z1924" s="8">
        <v>0</v>
      </c>
      <c r="AA1924" s="8">
        <v>1.5</v>
      </c>
      <c r="AB1924" s="8">
        <v>83.7</v>
      </c>
      <c r="AC1924" s="4"/>
      <c r="KL1924" s="84"/>
      <c r="KP1924" s="84"/>
      <c r="KS1924" s="74"/>
      <c r="KT1924" s="74"/>
      <c r="KU1924" s="16"/>
      <c r="KV1924" s="72"/>
      <c r="KW1924" s="72"/>
      <c r="KX1924" s="16"/>
      <c r="KZ1924" s="16"/>
      <c r="LA1924" s="16"/>
      <c r="LB1924" s="74"/>
      <c r="LC1924" s="74"/>
    </row>
    <row r="1925" spans="8:315" x14ac:dyDescent="0.35">
      <c r="H1925" s="4"/>
      <c r="J1925" s="8"/>
      <c r="K1925" s="8"/>
      <c r="L1925" s="8"/>
      <c r="M1925" s="8"/>
      <c r="O1925" s="8"/>
      <c r="P1925" s="8"/>
      <c r="R1925" s="8"/>
      <c r="S1925" s="8"/>
      <c r="T1925" s="8"/>
      <c r="U1925" s="8"/>
      <c r="W1925" s="8">
        <f t="shared" si="4447"/>
        <v>69.099999999999994</v>
      </c>
      <c r="X1925">
        <v>5882400</v>
      </c>
      <c r="Y1925">
        <f t="shared" si="4448"/>
        <v>1634</v>
      </c>
      <c r="Z1925" s="8">
        <v>0</v>
      </c>
      <c r="AA1925" s="8">
        <v>1.6</v>
      </c>
      <c r="AB1925" s="8">
        <v>84.2</v>
      </c>
      <c r="AC1925" s="4"/>
      <c r="KL1925" s="84"/>
      <c r="KP1925" s="84"/>
      <c r="KS1925" s="74"/>
      <c r="KT1925" s="74"/>
      <c r="KU1925" s="16"/>
      <c r="KV1925" s="72"/>
      <c r="KW1925" s="72"/>
      <c r="KX1925" s="16"/>
      <c r="KZ1925" s="16"/>
      <c r="LA1925" s="16"/>
      <c r="LB1925" s="74"/>
      <c r="LC1925" s="74"/>
    </row>
    <row r="1926" spans="8:315" x14ac:dyDescent="0.35">
      <c r="H1926" s="4"/>
      <c r="J1926" s="8"/>
      <c r="K1926" s="8"/>
      <c r="L1926" s="8"/>
      <c r="M1926" s="8"/>
      <c r="O1926" s="8"/>
      <c r="P1926" s="8"/>
      <c r="R1926" s="8"/>
      <c r="S1926" s="8"/>
      <c r="T1926" s="8"/>
      <c r="U1926" s="8"/>
      <c r="W1926" s="8">
        <f t="shared" si="4447"/>
        <v>69.099999999999994</v>
      </c>
      <c r="X1926">
        <v>5886000</v>
      </c>
      <c r="Y1926">
        <f t="shared" si="4448"/>
        <v>1635</v>
      </c>
      <c r="Z1926" s="8">
        <v>0</v>
      </c>
      <c r="AA1926" s="8">
        <v>1.4</v>
      </c>
      <c r="AB1926" s="8">
        <v>85.4</v>
      </c>
      <c r="AC1926" s="4"/>
      <c r="KL1926" s="84"/>
      <c r="KP1926" s="84"/>
      <c r="KS1926" s="74"/>
      <c r="KT1926" s="74"/>
      <c r="KU1926" s="16"/>
      <c r="KV1926" s="72"/>
      <c r="KW1926" s="72"/>
      <c r="KX1926" s="16"/>
      <c r="KZ1926" s="16"/>
      <c r="LA1926" s="16"/>
      <c r="LB1926" s="74"/>
      <c r="LC1926" s="74"/>
    </row>
    <row r="1927" spans="8:315" x14ac:dyDescent="0.35">
      <c r="H1927" s="4"/>
      <c r="J1927" s="8"/>
      <c r="K1927" s="8"/>
      <c r="L1927" s="8"/>
      <c r="M1927" s="8"/>
      <c r="O1927" s="8"/>
      <c r="P1927" s="8"/>
      <c r="R1927" s="8"/>
      <c r="S1927" s="8"/>
      <c r="T1927" s="8"/>
      <c r="U1927" s="8"/>
      <c r="W1927" s="8">
        <f t="shared" si="4447"/>
        <v>69.2</v>
      </c>
      <c r="X1927">
        <v>5889600</v>
      </c>
      <c r="Y1927">
        <f t="shared" si="4448"/>
        <v>1636</v>
      </c>
      <c r="Z1927" s="8">
        <v>0</v>
      </c>
      <c r="AA1927" s="8">
        <v>1.3</v>
      </c>
      <c r="AB1927" s="8">
        <v>87.9</v>
      </c>
      <c r="AC1927" s="4"/>
      <c r="KL1927" s="84"/>
      <c r="KP1927" s="84"/>
      <c r="KS1927" s="74"/>
      <c r="KT1927" s="74"/>
      <c r="KU1927" s="16"/>
      <c r="KV1927" s="72"/>
      <c r="KW1927" s="72"/>
      <c r="KX1927" s="16"/>
      <c r="KZ1927" s="16"/>
      <c r="LA1927" s="16"/>
      <c r="LB1927" s="74"/>
      <c r="LC1927" s="74"/>
    </row>
    <row r="1928" spans="8:315" x14ac:dyDescent="0.35">
      <c r="H1928" s="4"/>
      <c r="J1928" s="8"/>
      <c r="K1928" s="8"/>
      <c r="L1928" s="8"/>
      <c r="M1928" s="8"/>
      <c r="O1928" s="8"/>
      <c r="P1928" s="8"/>
      <c r="R1928" s="8"/>
      <c r="S1928" s="8"/>
      <c r="T1928" s="8"/>
      <c r="U1928" s="8"/>
      <c r="W1928" s="8">
        <f t="shared" si="4447"/>
        <v>69.2</v>
      </c>
      <c r="X1928">
        <v>5893200</v>
      </c>
      <c r="Y1928">
        <f t="shared" si="4448"/>
        <v>1637</v>
      </c>
      <c r="Z1928" s="8">
        <v>0</v>
      </c>
      <c r="AA1928" s="8">
        <v>1.3</v>
      </c>
      <c r="AB1928" s="8">
        <v>88.9</v>
      </c>
      <c r="AC1928" s="4"/>
      <c r="KL1928" s="84"/>
      <c r="KP1928" s="84"/>
      <c r="KS1928" s="74"/>
      <c r="KT1928" s="74"/>
      <c r="KU1928" s="16"/>
      <c r="KV1928" s="72"/>
      <c r="KW1928" s="72"/>
      <c r="KX1928" s="16"/>
      <c r="KZ1928" s="16"/>
      <c r="LA1928" s="16"/>
      <c r="LB1928" s="74"/>
      <c r="LC1928" s="74"/>
    </row>
    <row r="1929" spans="8:315" x14ac:dyDescent="0.35">
      <c r="H1929" s="4"/>
      <c r="J1929" s="8"/>
      <c r="K1929" s="8"/>
      <c r="L1929" s="8"/>
      <c r="M1929" s="8"/>
      <c r="O1929" s="8"/>
      <c r="P1929" s="8"/>
      <c r="R1929" s="8"/>
      <c r="S1929" s="8"/>
      <c r="T1929" s="8"/>
      <c r="U1929" s="8"/>
      <c r="W1929" s="8">
        <f t="shared" si="4447"/>
        <v>69.3</v>
      </c>
      <c r="X1929">
        <v>5896800</v>
      </c>
      <c r="Y1929">
        <f t="shared" si="4448"/>
        <v>1638</v>
      </c>
      <c r="Z1929" s="8">
        <v>0</v>
      </c>
      <c r="AA1929" s="8">
        <v>1</v>
      </c>
      <c r="AB1929" s="8">
        <v>87.7</v>
      </c>
      <c r="AC1929" s="4"/>
      <c r="KL1929" s="84"/>
      <c r="KP1929" s="84"/>
      <c r="KS1929" s="74"/>
      <c r="KT1929" s="74"/>
      <c r="KU1929" s="16"/>
      <c r="KV1929" s="72"/>
      <c r="KW1929" s="72"/>
      <c r="KX1929" s="16"/>
      <c r="KZ1929" s="16"/>
      <c r="LA1929" s="16"/>
      <c r="LB1929" s="74"/>
      <c r="LC1929" s="74"/>
    </row>
    <row r="1930" spans="8:315" x14ac:dyDescent="0.35">
      <c r="H1930" s="4"/>
      <c r="J1930" s="8"/>
      <c r="K1930" s="8"/>
      <c r="L1930" s="8"/>
      <c r="M1930" s="8"/>
      <c r="O1930" s="8"/>
      <c r="P1930" s="8"/>
      <c r="R1930" s="8"/>
      <c r="S1930" s="8"/>
      <c r="T1930" s="8"/>
      <c r="U1930" s="8"/>
      <c r="W1930" s="8">
        <f t="shared" si="4447"/>
        <v>69.3</v>
      </c>
      <c r="X1930">
        <v>5900400</v>
      </c>
      <c r="Y1930">
        <f t="shared" si="4448"/>
        <v>1639</v>
      </c>
      <c r="Z1930" s="8">
        <v>9.6999999999999993</v>
      </c>
      <c r="AA1930" s="8">
        <v>1</v>
      </c>
      <c r="AB1930" s="8">
        <v>90.2</v>
      </c>
      <c r="AC1930" s="4"/>
      <c r="KL1930" s="84"/>
      <c r="KP1930" s="84"/>
      <c r="KS1930" s="74"/>
      <c r="KT1930" s="74"/>
      <c r="KU1930" s="16"/>
      <c r="KV1930" s="72"/>
      <c r="KW1930" s="72"/>
      <c r="KX1930" s="16"/>
      <c r="KZ1930" s="16"/>
      <c r="LA1930" s="16"/>
      <c r="LB1930" s="74"/>
      <c r="LC1930" s="74"/>
    </row>
    <row r="1931" spans="8:315" x14ac:dyDescent="0.35">
      <c r="H1931" s="4"/>
      <c r="J1931" s="8"/>
      <c r="K1931" s="8"/>
      <c r="L1931" s="8"/>
      <c r="M1931" s="8"/>
      <c r="O1931" s="8"/>
      <c r="P1931" s="8"/>
      <c r="R1931" s="8"/>
      <c r="S1931" s="8"/>
      <c r="T1931" s="8"/>
      <c r="U1931" s="8"/>
      <c r="W1931" s="8">
        <f t="shared" si="4447"/>
        <v>69.3</v>
      </c>
      <c r="X1931">
        <v>5904000</v>
      </c>
      <c r="Y1931">
        <f t="shared" si="4448"/>
        <v>1640</v>
      </c>
      <c r="Z1931" s="8">
        <v>98.1</v>
      </c>
      <c r="AA1931" s="8">
        <v>1.7</v>
      </c>
      <c r="AB1931" s="8">
        <v>83.2</v>
      </c>
      <c r="AC1931" s="4"/>
      <c r="KL1931" s="84"/>
      <c r="KP1931" s="84"/>
      <c r="KS1931" s="74"/>
      <c r="KT1931" s="74"/>
      <c r="KU1931" s="16"/>
      <c r="KV1931" s="72"/>
      <c r="KW1931" s="72"/>
      <c r="KX1931" s="16"/>
      <c r="KZ1931" s="16"/>
      <c r="LA1931" s="16"/>
      <c r="LB1931" s="74"/>
      <c r="LC1931" s="74"/>
    </row>
    <row r="1932" spans="8:315" x14ac:dyDescent="0.35">
      <c r="H1932" s="4"/>
      <c r="J1932" s="8"/>
      <c r="K1932" s="8"/>
      <c r="L1932" s="8"/>
      <c r="M1932" s="8"/>
      <c r="O1932" s="8"/>
      <c r="P1932" s="8"/>
      <c r="R1932" s="8"/>
      <c r="S1932" s="8"/>
      <c r="T1932" s="8"/>
      <c r="U1932" s="8"/>
      <c r="W1932" s="8">
        <f t="shared" si="4447"/>
        <v>69.400000000000006</v>
      </c>
      <c r="X1932">
        <v>5907600</v>
      </c>
      <c r="Y1932">
        <f t="shared" si="4448"/>
        <v>1641</v>
      </c>
      <c r="Z1932" s="8">
        <v>266.39999999999998</v>
      </c>
      <c r="AA1932" s="8">
        <v>5.0999999999999996</v>
      </c>
      <c r="AB1932" s="8">
        <v>75.8</v>
      </c>
      <c r="AC1932" s="4"/>
      <c r="KL1932" s="84"/>
      <c r="KP1932" s="84"/>
      <c r="KS1932" s="74"/>
      <c r="KT1932" s="74"/>
      <c r="KU1932" s="16"/>
      <c r="KV1932" s="72"/>
      <c r="KW1932" s="72"/>
      <c r="KX1932" s="16"/>
      <c r="KZ1932" s="16"/>
      <c r="LA1932" s="16"/>
      <c r="LB1932" s="74"/>
      <c r="LC1932" s="74"/>
    </row>
    <row r="1933" spans="8:315" x14ac:dyDescent="0.35">
      <c r="H1933" s="4"/>
      <c r="J1933" s="8"/>
      <c r="K1933" s="8"/>
      <c r="L1933" s="8"/>
      <c r="M1933" s="8"/>
      <c r="O1933" s="8"/>
      <c r="P1933" s="8"/>
      <c r="R1933" s="8"/>
      <c r="S1933" s="8"/>
      <c r="T1933" s="8"/>
      <c r="U1933" s="8"/>
      <c r="W1933" s="8">
        <f t="shared" si="4447"/>
        <v>69.400000000000006</v>
      </c>
      <c r="X1933">
        <v>5911200</v>
      </c>
      <c r="Y1933">
        <f t="shared" si="4448"/>
        <v>1642</v>
      </c>
      <c r="Z1933" s="8">
        <v>421.4</v>
      </c>
      <c r="AA1933" s="8">
        <v>8.1999999999999993</v>
      </c>
      <c r="AB1933" s="8">
        <v>69.8</v>
      </c>
      <c r="AC1933" s="4"/>
      <c r="KL1933" s="84"/>
      <c r="KP1933" s="84"/>
      <c r="KS1933" s="74"/>
      <c r="KT1933" s="74"/>
      <c r="KU1933" s="16"/>
      <c r="KV1933" s="72"/>
      <c r="KW1933" s="72"/>
      <c r="KX1933" s="16"/>
      <c r="KZ1933" s="16"/>
      <c r="LA1933" s="16"/>
      <c r="LB1933" s="74"/>
      <c r="LC1933" s="74"/>
    </row>
    <row r="1934" spans="8:315" x14ac:dyDescent="0.35">
      <c r="H1934" s="4"/>
      <c r="J1934" s="8"/>
      <c r="K1934" s="8"/>
      <c r="L1934" s="8"/>
      <c r="M1934" s="8"/>
      <c r="O1934" s="8"/>
      <c r="P1934" s="8"/>
      <c r="R1934" s="8"/>
      <c r="S1934" s="8"/>
      <c r="T1934" s="8"/>
      <c r="U1934" s="8"/>
      <c r="W1934" s="8">
        <f t="shared" si="4447"/>
        <v>69.5</v>
      </c>
      <c r="X1934">
        <v>5914800</v>
      </c>
      <c r="Y1934">
        <f t="shared" si="4448"/>
        <v>1643</v>
      </c>
      <c r="Z1934" s="8">
        <v>206.4</v>
      </c>
      <c r="AA1934" s="8">
        <v>9.1</v>
      </c>
      <c r="AB1934" s="8">
        <v>76</v>
      </c>
      <c r="AC1934" s="4"/>
      <c r="KL1934" s="84"/>
      <c r="KP1934" s="84"/>
      <c r="KS1934" s="74"/>
      <c r="KT1934" s="74"/>
      <c r="KU1934" s="16"/>
      <c r="KV1934" s="72"/>
      <c r="KW1934" s="72"/>
      <c r="KX1934" s="16"/>
      <c r="KZ1934" s="16"/>
      <c r="LA1934" s="16"/>
      <c r="LB1934" s="74"/>
      <c r="LC1934" s="74"/>
    </row>
    <row r="1935" spans="8:315" x14ac:dyDescent="0.35">
      <c r="H1935" s="4"/>
      <c r="J1935" s="8"/>
      <c r="K1935" s="8"/>
      <c r="L1935" s="8"/>
      <c r="M1935" s="8"/>
      <c r="O1935" s="8"/>
      <c r="P1935" s="8"/>
      <c r="R1935" s="8"/>
      <c r="S1935" s="8"/>
      <c r="T1935" s="8"/>
      <c r="U1935" s="8"/>
      <c r="W1935" s="8">
        <f t="shared" si="4447"/>
        <v>69.5</v>
      </c>
      <c r="X1935">
        <v>5918400</v>
      </c>
      <c r="Y1935">
        <f t="shared" si="4448"/>
        <v>1644</v>
      </c>
      <c r="Z1935" s="8">
        <v>166.9</v>
      </c>
      <c r="AA1935" s="8">
        <v>8.6999999999999993</v>
      </c>
      <c r="AB1935" s="8">
        <v>79.2</v>
      </c>
      <c r="AC1935" s="4"/>
      <c r="KL1935" s="84"/>
      <c r="KP1935" s="84"/>
      <c r="KS1935" s="74"/>
      <c r="KT1935" s="74"/>
      <c r="KU1935" s="16"/>
      <c r="KV1935" s="72"/>
      <c r="KW1935" s="72"/>
      <c r="KX1935" s="16"/>
      <c r="KZ1935" s="16"/>
      <c r="LA1935" s="16"/>
      <c r="LB1935" s="74"/>
      <c r="LC1935" s="74"/>
    </row>
    <row r="1936" spans="8:315" x14ac:dyDescent="0.35">
      <c r="H1936" s="4"/>
      <c r="J1936" s="8"/>
      <c r="K1936" s="8"/>
      <c r="L1936" s="8"/>
      <c r="M1936" s="8"/>
      <c r="O1936" s="8"/>
      <c r="P1936" s="8"/>
      <c r="R1936" s="8"/>
      <c r="S1936" s="8"/>
      <c r="T1936" s="8"/>
      <c r="U1936" s="8"/>
      <c r="W1936" s="8">
        <f t="shared" si="4447"/>
        <v>69.5</v>
      </c>
      <c r="X1936">
        <v>5922000</v>
      </c>
      <c r="Y1936">
        <f t="shared" si="4448"/>
        <v>1645</v>
      </c>
      <c r="Z1936" s="8">
        <v>100</v>
      </c>
      <c r="AA1936" s="8">
        <v>8.1</v>
      </c>
      <c r="AB1936" s="8">
        <v>89.7</v>
      </c>
      <c r="AC1936" s="4"/>
      <c r="KL1936" s="84"/>
      <c r="KP1936" s="84"/>
      <c r="KS1936" s="74"/>
      <c r="KT1936" s="74"/>
      <c r="KU1936" s="16"/>
      <c r="KV1936" s="72"/>
      <c r="KW1936" s="72"/>
      <c r="KX1936" s="16"/>
      <c r="KZ1936" s="16"/>
      <c r="LA1936" s="16"/>
      <c r="LB1936" s="74"/>
      <c r="LC1936" s="74"/>
    </row>
    <row r="1937" spans="8:315" x14ac:dyDescent="0.35">
      <c r="H1937" s="4"/>
      <c r="J1937" s="8"/>
      <c r="K1937" s="8"/>
      <c r="L1937" s="8"/>
      <c r="M1937" s="8"/>
      <c r="O1937" s="8"/>
      <c r="P1937" s="8"/>
      <c r="R1937" s="8"/>
      <c r="S1937" s="8"/>
      <c r="T1937" s="8"/>
      <c r="U1937" s="8"/>
      <c r="W1937" s="8">
        <f t="shared" si="4447"/>
        <v>69.599999999999994</v>
      </c>
      <c r="X1937">
        <v>5925600</v>
      </c>
      <c r="Y1937">
        <f t="shared" si="4448"/>
        <v>1646</v>
      </c>
      <c r="Z1937" s="8">
        <v>53.9</v>
      </c>
      <c r="AA1937" s="8">
        <v>5.9</v>
      </c>
      <c r="AB1937" s="8">
        <v>96.5</v>
      </c>
      <c r="AC1937" s="4"/>
      <c r="KL1937" s="84"/>
      <c r="KP1937" s="84"/>
      <c r="KS1937" s="74"/>
      <c r="KT1937" s="74"/>
      <c r="KU1937" s="16"/>
      <c r="KV1937" s="72"/>
      <c r="KW1937" s="72"/>
      <c r="KX1937" s="16"/>
      <c r="KZ1937" s="16"/>
      <c r="LA1937" s="16"/>
      <c r="LB1937" s="74"/>
      <c r="LC1937" s="74"/>
    </row>
    <row r="1938" spans="8:315" x14ac:dyDescent="0.35">
      <c r="H1938" s="4"/>
      <c r="J1938" s="8"/>
      <c r="K1938" s="8"/>
      <c r="L1938" s="8"/>
      <c r="M1938" s="8"/>
      <c r="O1938" s="8"/>
      <c r="P1938" s="8"/>
      <c r="R1938" s="8"/>
      <c r="S1938" s="8"/>
      <c r="T1938" s="8"/>
      <c r="U1938" s="8"/>
      <c r="W1938" s="8">
        <f t="shared" si="4447"/>
        <v>69.599999999999994</v>
      </c>
      <c r="X1938">
        <v>5929200</v>
      </c>
      <c r="Y1938">
        <f t="shared" si="4448"/>
        <v>1647</v>
      </c>
      <c r="Z1938" s="8">
        <v>53.9</v>
      </c>
      <c r="AA1938" s="8">
        <v>6.7</v>
      </c>
      <c r="AB1938" s="8">
        <v>93.2</v>
      </c>
      <c r="AC1938" s="4"/>
      <c r="KL1938" s="84"/>
      <c r="KP1938" s="84"/>
      <c r="KS1938" s="74"/>
      <c r="KT1938" s="74"/>
      <c r="KU1938" s="16"/>
      <c r="KV1938" s="72"/>
      <c r="KW1938" s="72"/>
      <c r="KX1938" s="16"/>
      <c r="KZ1938" s="16"/>
      <c r="LA1938" s="16"/>
      <c r="LB1938" s="74"/>
      <c r="LC1938" s="74"/>
    </row>
    <row r="1939" spans="8:315" x14ac:dyDescent="0.35">
      <c r="H1939" s="4"/>
      <c r="J1939" s="8"/>
      <c r="K1939" s="8"/>
      <c r="L1939" s="8"/>
      <c r="M1939" s="8"/>
      <c r="O1939" s="8"/>
      <c r="P1939" s="8"/>
      <c r="R1939" s="8"/>
      <c r="S1939" s="8"/>
      <c r="T1939" s="8"/>
      <c r="U1939" s="8"/>
      <c r="W1939" s="8">
        <f t="shared" si="4447"/>
        <v>69.7</v>
      </c>
      <c r="X1939">
        <v>5932800</v>
      </c>
      <c r="Y1939">
        <f t="shared" si="4448"/>
        <v>1648</v>
      </c>
      <c r="Z1939" s="8">
        <v>44.4</v>
      </c>
      <c r="AA1939" s="8">
        <v>6.7</v>
      </c>
      <c r="AB1939" s="8">
        <v>78</v>
      </c>
      <c r="AC1939" s="4"/>
      <c r="KL1939" s="84"/>
      <c r="KP1939" s="84"/>
      <c r="KS1939" s="74"/>
      <c r="KT1939" s="74"/>
      <c r="KU1939" s="16"/>
      <c r="KV1939" s="72"/>
      <c r="KW1939" s="72"/>
      <c r="KX1939" s="16"/>
      <c r="KZ1939" s="16"/>
      <c r="LA1939" s="16"/>
      <c r="LB1939" s="74"/>
      <c r="LC1939" s="74"/>
    </row>
    <row r="1940" spans="8:315" x14ac:dyDescent="0.35">
      <c r="H1940" s="4"/>
      <c r="J1940" s="8"/>
      <c r="K1940" s="8"/>
      <c r="L1940" s="8"/>
      <c r="M1940" s="8"/>
      <c r="O1940" s="8"/>
      <c r="P1940" s="8"/>
      <c r="R1940" s="8"/>
      <c r="S1940" s="8"/>
      <c r="T1940" s="8"/>
      <c r="U1940" s="8"/>
      <c r="W1940" s="8">
        <f t="shared" si="4447"/>
        <v>69.7</v>
      </c>
      <c r="X1940">
        <v>5936400</v>
      </c>
      <c r="Y1940">
        <f t="shared" si="4448"/>
        <v>1649</v>
      </c>
      <c r="Z1940" s="8">
        <v>27.2</v>
      </c>
      <c r="AA1940" s="8">
        <v>10.1</v>
      </c>
      <c r="AB1940" s="8">
        <v>65.900000000000006</v>
      </c>
      <c r="AC1940" s="4"/>
      <c r="KL1940" s="84"/>
      <c r="KP1940" s="84"/>
      <c r="KS1940" s="74"/>
      <c r="KT1940" s="74"/>
      <c r="KU1940" s="16"/>
      <c r="KV1940" s="72"/>
      <c r="KW1940" s="72"/>
      <c r="KX1940" s="16"/>
      <c r="KZ1940" s="16"/>
      <c r="LA1940" s="16"/>
      <c r="LB1940" s="74"/>
      <c r="LC1940" s="74"/>
    </row>
    <row r="1941" spans="8:315" x14ac:dyDescent="0.35">
      <c r="H1941" s="4"/>
      <c r="J1941" s="8"/>
      <c r="K1941" s="8"/>
      <c r="L1941" s="8"/>
      <c r="M1941" s="8"/>
      <c r="O1941" s="8"/>
      <c r="P1941" s="8"/>
      <c r="R1941" s="8"/>
      <c r="S1941" s="8"/>
      <c r="T1941" s="8"/>
      <c r="U1941" s="8"/>
      <c r="W1941" s="8">
        <f t="shared" si="4447"/>
        <v>69.8</v>
      </c>
      <c r="X1941">
        <v>5940000</v>
      </c>
      <c r="Y1941">
        <f t="shared" si="4448"/>
        <v>1650</v>
      </c>
      <c r="Z1941" s="8">
        <v>11.1</v>
      </c>
      <c r="AA1941" s="8">
        <v>11.4</v>
      </c>
      <c r="AB1941" s="8">
        <v>65.400000000000006</v>
      </c>
      <c r="AC1941" s="4"/>
      <c r="KL1941" s="84"/>
      <c r="KP1941" s="84"/>
      <c r="KS1941" s="74"/>
      <c r="KT1941" s="74"/>
      <c r="KU1941" s="16"/>
      <c r="KV1941" s="72"/>
      <c r="KW1941" s="72"/>
      <c r="KX1941" s="16"/>
      <c r="KZ1941" s="16"/>
      <c r="LA1941" s="16"/>
      <c r="LB1941" s="74"/>
      <c r="LC1941" s="74"/>
    </row>
    <row r="1942" spans="8:315" x14ac:dyDescent="0.35">
      <c r="H1942" s="4"/>
      <c r="J1942" s="8"/>
      <c r="K1942" s="8"/>
      <c r="L1942" s="8"/>
      <c r="M1942" s="8"/>
      <c r="O1942" s="8"/>
      <c r="P1942" s="8"/>
      <c r="R1942" s="8"/>
      <c r="S1942" s="8"/>
      <c r="T1942" s="8"/>
      <c r="U1942" s="8"/>
      <c r="W1942" s="8">
        <f t="shared" si="4447"/>
        <v>69.8</v>
      </c>
      <c r="X1942">
        <v>5943600</v>
      </c>
      <c r="Y1942">
        <f t="shared" si="4448"/>
        <v>1651</v>
      </c>
      <c r="Z1942" s="8">
        <v>0.6</v>
      </c>
      <c r="AA1942" s="8">
        <v>10.4</v>
      </c>
      <c r="AB1942" s="8">
        <v>72</v>
      </c>
      <c r="AC1942" s="4"/>
      <c r="KL1942" s="84"/>
      <c r="KP1942" s="84"/>
      <c r="KS1942" s="74"/>
      <c r="KT1942" s="74"/>
      <c r="KU1942" s="16"/>
      <c r="KV1942" s="72"/>
      <c r="KW1942" s="72"/>
      <c r="KX1942" s="16"/>
      <c r="KZ1942" s="16"/>
      <c r="LA1942" s="16"/>
      <c r="LB1942" s="74"/>
      <c r="LC1942" s="74"/>
    </row>
    <row r="1943" spans="8:315" x14ac:dyDescent="0.35">
      <c r="H1943" s="4"/>
      <c r="J1943" s="8"/>
      <c r="K1943" s="8"/>
      <c r="L1943" s="8"/>
      <c r="M1943" s="8"/>
      <c r="O1943" s="8"/>
      <c r="P1943" s="8"/>
      <c r="R1943" s="8"/>
      <c r="S1943" s="8"/>
      <c r="T1943" s="8"/>
      <c r="U1943" s="8"/>
      <c r="W1943" s="8">
        <f t="shared" si="4447"/>
        <v>69.8</v>
      </c>
      <c r="X1943">
        <v>5947200</v>
      </c>
      <c r="Y1943">
        <f t="shared" si="4448"/>
        <v>1652</v>
      </c>
      <c r="Z1943" s="8">
        <v>0.3</v>
      </c>
      <c r="AA1943" s="8">
        <v>8.3000000000000007</v>
      </c>
      <c r="AB1943" s="8">
        <v>88.7</v>
      </c>
      <c r="AC1943" s="4"/>
      <c r="KL1943" s="84"/>
      <c r="KP1943" s="84"/>
      <c r="KS1943" s="74"/>
      <c r="KT1943" s="74"/>
      <c r="KU1943" s="16"/>
      <c r="KV1943" s="72"/>
      <c r="KW1943" s="72"/>
      <c r="KX1943" s="16"/>
      <c r="KZ1943" s="16"/>
      <c r="LA1943" s="16"/>
      <c r="LB1943" s="74"/>
      <c r="LC1943" s="74"/>
    </row>
    <row r="1944" spans="8:315" x14ac:dyDescent="0.35">
      <c r="H1944" s="4"/>
      <c r="J1944" s="8"/>
      <c r="K1944" s="8"/>
      <c r="L1944" s="8"/>
      <c r="M1944" s="8"/>
      <c r="O1944" s="8"/>
      <c r="P1944" s="8"/>
      <c r="R1944" s="8"/>
      <c r="S1944" s="8"/>
      <c r="T1944" s="8"/>
      <c r="U1944" s="8"/>
      <c r="W1944" s="8">
        <f t="shared" si="4447"/>
        <v>69.900000000000006</v>
      </c>
      <c r="X1944">
        <v>5950800</v>
      </c>
      <c r="Y1944">
        <f t="shared" si="4448"/>
        <v>1653</v>
      </c>
      <c r="Z1944" s="8">
        <v>0.6</v>
      </c>
      <c r="AA1944" s="8">
        <v>6.4</v>
      </c>
      <c r="AB1944" s="8">
        <v>90.6</v>
      </c>
      <c r="AC1944" s="4"/>
      <c r="KL1944" s="84"/>
      <c r="KP1944" s="84"/>
      <c r="KS1944" s="74"/>
      <c r="KT1944" s="74"/>
      <c r="KU1944" s="16"/>
      <c r="KV1944" s="72"/>
      <c r="KW1944" s="72"/>
      <c r="KX1944" s="16"/>
      <c r="KZ1944" s="16"/>
      <c r="LA1944" s="16"/>
      <c r="LB1944" s="74"/>
      <c r="LC1944" s="74"/>
    </row>
    <row r="1945" spans="8:315" x14ac:dyDescent="0.35">
      <c r="H1945" s="4"/>
      <c r="J1945" s="8"/>
      <c r="K1945" s="8"/>
      <c r="L1945" s="8"/>
      <c r="M1945" s="8"/>
      <c r="O1945" s="8"/>
      <c r="P1945" s="8"/>
      <c r="R1945" s="8"/>
      <c r="S1945" s="8"/>
      <c r="T1945" s="8"/>
      <c r="U1945" s="8"/>
      <c r="W1945" s="8">
        <f t="shared" si="4447"/>
        <v>69.900000000000006</v>
      </c>
      <c r="X1945">
        <v>5954400</v>
      </c>
      <c r="Y1945">
        <f t="shared" si="4448"/>
        <v>1654</v>
      </c>
      <c r="Z1945" s="8">
        <v>0.3</v>
      </c>
      <c r="AA1945" s="8">
        <v>7.5</v>
      </c>
      <c r="AB1945" s="8">
        <v>82</v>
      </c>
      <c r="AC1945" s="4"/>
      <c r="KL1945" s="84"/>
      <c r="KP1945" s="84"/>
      <c r="KS1945" s="74"/>
      <c r="KT1945" s="74"/>
      <c r="KU1945" s="16"/>
      <c r="KV1945" s="72"/>
      <c r="KW1945" s="72"/>
      <c r="KX1945" s="16"/>
      <c r="KZ1945" s="16"/>
      <c r="LA1945" s="16"/>
      <c r="LB1945" s="74"/>
      <c r="LC1945" s="74"/>
    </row>
    <row r="1946" spans="8:315" x14ac:dyDescent="0.35">
      <c r="H1946" s="4"/>
      <c r="J1946" s="8"/>
      <c r="K1946" s="8"/>
      <c r="L1946" s="8"/>
      <c r="M1946" s="8"/>
      <c r="O1946" s="8"/>
      <c r="P1946" s="8"/>
      <c r="R1946" s="8"/>
      <c r="S1946" s="8"/>
      <c r="T1946" s="8"/>
      <c r="U1946" s="8"/>
      <c r="W1946" s="8">
        <f t="shared" si="4447"/>
        <v>70</v>
      </c>
      <c r="X1946">
        <v>5958000</v>
      </c>
      <c r="Y1946">
        <f t="shared" si="4448"/>
        <v>1655</v>
      </c>
      <c r="Z1946" s="8">
        <v>0</v>
      </c>
      <c r="AA1946" s="8">
        <v>8.6999999999999993</v>
      </c>
      <c r="AB1946" s="8">
        <v>91.7</v>
      </c>
      <c r="AC1946" s="4"/>
      <c r="KL1946" s="84"/>
      <c r="KP1946" s="84"/>
      <c r="KS1946" s="74"/>
      <c r="KT1946" s="74"/>
      <c r="KU1946" s="16"/>
      <c r="KV1946" s="72"/>
      <c r="KW1946" s="72"/>
      <c r="KX1946" s="16"/>
      <c r="KZ1946" s="16"/>
      <c r="LA1946" s="16"/>
      <c r="LB1946" s="74"/>
      <c r="LC1946" s="74"/>
    </row>
    <row r="1947" spans="8:315" x14ac:dyDescent="0.35">
      <c r="H1947" s="4"/>
      <c r="J1947" s="8"/>
      <c r="K1947" s="8"/>
      <c r="L1947" s="8"/>
      <c r="M1947" s="8"/>
      <c r="O1947" s="8"/>
      <c r="P1947" s="8"/>
      <c r="R1947" s="8"/>
      <c r="S1947" s="8"/>
      <c r="T1947" s="8"/>
      <c r="U1947" s="8"/>
      <c r="W1947" s="8">
        <f t="shared" si="4447"/>
        <v>70</v>
      </c>
      <c r="X1947">
        <v>5961600</v>
      </c>
      <c r="Y1947">
        <f t="shared" si="4448"/>
        <v>1656</v>
      </c>
      <c r="Z1947" s="8">
        <v>0</v>
      </c>
      <c r="AA1947" s="8">
        <v>8.5</v>
      </c>
      <c r="AB1947" s="8">
        <v>92.9</v>
      </c>
      <c r="AC1947" s="4"/>
      <c r="KL1947" s="84"/>
      <c r="KP1947" s="84"/>
      <c r="KS1947" s="74"/>
      <c r="KT1947" s="74"/>
      <c r="KU1947" s="16"/>
      <c r="KV1947" s="72"/>
      <c r="KW1947" s="72"/>
      <c r="KX1947" s="16"/>
      <c r="KZ1947" s="16"/>
      <c r="LA1947" s="16"/>
      <c r="LB1947" s="74"/>
      <c r="LC1947" s="74"/>
    </row>
    <row r="1948" spans="8:315" x14ac:dyDescent="0.35">
      <c r="H1948" s="4"/>
      <c r="J1948" s="8"/>
      <c r="K1948" s="8"/>
      <c r="L1948" s="8"/>
      <c r="M1948" s="8"/>
      <c r="O1948" s="8"/>
      <c r="P1948" s="8"/>
      <c r="R1948" s="8"/>
      <c r="S1948" s="8"/>
      <c r="T1948" s="8"/>
      <c r="U1948" s="8"/>
      <c r="W1948" s="8">
        <f t="shared" si="4447"/>
        <v>70</v>
      </c>
      <c r="X1948">
        <v>5965200</v>
      </c>
      <c r="Y1948">
        <f t="shared" si="4448"/>
        <v>1657</v>
      </c>
      <c r="Z1948" s="8">
        <v>0</v>
      </c>
      <c r="AA1948" s="8">
        <v>8</v>
      </c>
      <c r="AB1948" s="8">
        <v>95.4</v>
      </c>
      <c r="AC1948" s="4"/>
      <c r="KL1948" s="84"/>
      <c r="KP1948" s="84"/>
      <c r="KS1948" s="74"/>
      <c r="KT1948" s="74"/>
      <c r="KU1948" s="16"/>
      <c r="KV1948" s="72"/>
      <c r="KW1948" s="72"/>
      <c r="KX1948" s="16"/>
      <c r="KZ1948" s="16"/>
      <c r="LA1948" s="16"/>
      <c r="LB1948" s="74"/>
      <c r="LC1948" s="74"/>
    </row>
    <row r="1949" spans="8:315" x14ac:dyDescent="0.35">
      <c r="H1949" s="4"/>
      <c r="J1949" s="8"/>
      <c r="K1949" s="8"/>
      <c r="L1949" s="8"/>
      <c r="M1949" s="8"/>
      <c r="O1949" s="8"/>
      <c r="P1949" s="8"/>
      <c r="R1949" s="8"/>
      <c r="S1949" s="8"/>
      <c r="T1949" s="8"/>
      <c r="U1949" s="8"/>
      <c r="W1949" s="8">
        <f t="shared" si="4447"/>
        <v>70.099999999999994</v>
      </c>
      <c r="X1949">
        <v>5968800</v>
      </c>
      <c r="Y1949">
        <f t="shared" si="4448"/>
        <v>1658</v>
      </c>
      <c r="Z1949" s="8">
        <v>0</v>
      </c>
      <c r="AA1949" s="8">
        <v>8.1999999999999993</v>
      </c>
      <c r="AB1949" s="8">
        <v>94.7</v>
      </c>
      <c r="AC1949" s="4"/>
      <c r="KL1949" s="84"/>
      <c r="KP1949" s="84"/>
      <c r="KS1949" s="74"/>
      <c r="KT1949" s="74"/>
      <c r="KU1949" s="16"/>
      <c r="KV1949" s="72"/>
      <c r="KW1949" s="72"/>
      <c r="KX1949" s="16"/>
      <c r="KZ1949" s="16"/>
      <c r="LA1949" s="16"/>
      <c r="LB1949" s="74"/>
      <c r="LC1949" s="74"/>
    </row>
    <row r="1950" spans="8:315" x14ac:dyDescent="0.35">
      <c r="H1950" s="4"/>
      <c r="J1950" s="8"/>
      <c r="K1950" s="8"/>
      <c r="L1950" s="8"/>
      <c r="M1950" s="8"/>
      <c r="O1950" s="8"/>
      <c r="P1950" s="8"/>
      <c r="R1950" s="8"/>
      <c r="S1950" s="8"/>
      <c r="T1950" s="8"/>
      <c r="U1950" s="8"/>
      <c r="W1950" s="8">
        <f t="shared" si="4447"/>
        <v>70.099999999999994</v>
      </c>
      <c r="X1950">
        <v>5972400</v>
      </c>
      <c r="Y1950">
        <f t="shared" si="4448"/>
        <v>1659</v>
      </c>
      <c r="Z1950" s="8">
        <v>0</v>
      </c>
      <c r="AA1950" s="8">
        <v>6.9</v>
      </c>
      <c r="AB1950" s="8">
        <v>96.9</v>
      </c>
      <c r="AC1950" s="4"/>
      <c r="KL1950" s="84"/>
      <c r="KP1950" s="84"/>
      <c r="KS1950" s="74"/>
      <c r="KT1950" s="74"/>
      <c r="KU1950" s="16"/>
      <c r="KV1950" s="72"/>
      <c r="KW1950" s="72"/>
      <c r="KX1950" s="16"/>
      <c r="KZ1950" s="16"/>
      <c r="LA1950" s="16"/>
      <c r="LB1950" s="74"/>
      <c r="LC1950" s="74"/>
    </row>
    <row r="1951" spans="8:315" x14ac:dyDescent="0.35">
      <c r="H1951" s="4"/>
      <c r="J1951" s="8"/>
      <c r="K1951" s="8"/>
      <c r="L1951" s="8"/>
      <c r="M1951" s="8"/>
      <c r="O1951" s="8"/>
      <c r="P1951" s="8"/>
      <c r="R1951" s="8"/>
      <c r="S1951" s="8"/>
      <c r="T1951" s="8"/>
      <c r="U1951" s="8"/>
      <c r="W1951" s="8">
        <f t="shared" si="4447"/>
        <v>70.2</v>
      </c>
      <c r="X1951">
        <v>5976000</v>
      </c>
      <c r="Y1951">
        <f t="shared" si="4448"/>
        <v>1660</v>
      </c>
      <c r="Z1951" s="8">
        <v>0.3</v>
      </c>
      <c r="AA1951" s="8">
        <v>6.2</v>
      </c>
      <c r="AB1951" s="8">
        <v>97.6</v>
      </c>
      <c r="AC1951" s="4"/>
      <c r="KL1951" s="84"/>
      <c r="KP1951" s="84"/>
      <c r="KS1951" s="74"/>
      <c r="KT1951" s="74"/>
      <c r="KU1951" s="16"/>
      <c r="KV1951" s="72"/>
      <c r="KW1951" s="72"/>
      <c r="KX1951" s="16"/>
      <c r="KZ1951" s="16"/>
      <c r="LA1951" s="16"/>
      <c r="LB1951" s="74"/>
      <c r="LC1951" s="74"/>
    </row>
    <row r="1952" spans="8:315" x14ac:dyDescent="0.35">
      <c r="H1952" s="4"/>
      <c r="J1952" s="8"/>
      <c r="K1952" s="8"/>
      <c r="L1952" s="8"/>
      <c r="M1952" s="8"/>
      <c r="O1952" s="8"/>
      <c r="P1952" s="8"/>
      <c r="R1952" s="8"/>
      <c r="S1952" s="8"/>
      <c r="T1952" s="8"/>
      <c r="U1952" s="8"/>
      <c r="W1952" s="8">
        <f t="shared" si="4447"/>
        <v>70.2</v>
      </c>
      <c r="X1952">
        <v>5979600</v>
      </c>
      <c r="Y1952">
        <f t="shared" si="4448"/>
        <v>1661</v>
      </c>
      <c r="Z1952" s="8">
        <v>0.3</v>
      </c>
      <c r="AA1952" s="8">
        <v>6.2</v>
      </c>
      <c r="AB1952" s="8">
        <v>98.2</v>
      </c>
      <c r="AC1952" s="4"/>
      <c r="KL1952" s="84"/>
      <c r="KP1952" s="84"/>
      <c r="KS1952" s="74"/>
      <c r="KT1952" s="74"/>
      <c r="KU1952" s="16"/>
      <c r="KV1952" s="72"/>
      <c r="KW1952" s="72"/>
      <c r="KX1952" s="16"/>
      <c r="KZ1952" s="16"/>
      <c r="LA1952" s="16"/>
      <c r="LB1952" s="74"/>
      <c r="LC1952" s="74"/>
    </row>
    <row r="1953" spans="8:315" x14ac:dyDescent="0.35">
      <c r="H1953" s="4"/>
      <c r="J1953" s="8"/>
      <c r="K1953" s="8"/>
      <c r="L1953" s="8"/>
      <c r="M1953" s="8"/>
      <c r="O1953" s="8"/>
      <c r="P1953" s="8"/>
      <c r="R1953" s="8"/>
      <c r="S1953" s="8"/>
      <c r="T1953" s="8"/>
      <c r="U1953" s="8"/>
      <c r="W1953" s="8">
        <f t="shared" si="4447"/>
        <v>70.3</v>
      </c>
      <c r="X1953">
        <v>5983200</v>
      </c>
      <c r="Y1953">
        <f t="shared" si="4448"/>
        <v>1662</v>
      </c>
      <c r="Z1953" s="8">
        <v>0.3</v>
      </c>
      <c r="AA1953" s="8">
        <v>5.0999999999999996</v>
      </c>
      <c r="AB1953" s="8">
        <v>98.4</v>
      </c>
      <c r="AC1953" s="4"/>
      <c r="KL1953" s="84"/>
      <c r="KP1953" s="84"/>
      <c r="KS1953" s="74"/>
      <c r="KT1953" s="74"/>
      <c r="KU1953" s="16"/>
      <c r="KV1953" s="72"/>
      <c r="KW1953" s="72"/>
      <c r="KX1953" s="16"/>
      <c r="KZ1953" s="16"/>
      <c r="LA1953" s="16"/>
      <c r="LB1953" s="74"/>
      <c r="LC1953" s="74"/>
    </row>
    <row r="1954" spans="8:315" x14ac:dyDescent="0.35">
      <c r="H1954" s="4"/>
      <c r="J1954" s="8"/>
      <c r="K1954" s="8"/>
      <c r="L1954" s="8"/>
      <c r="M1954" s="8"/>
      <c r="O1954" s="8"/>
      <c r="P1954" s="8"/>
      <c r="R1954" s="8"/>
      <c r="S1954" s="8"/>
      <c r="T1954" s="8"/>
      <c r="U1954" s="8"/>
      <c r="W1954" s="8">
        <f t="shared" si="4447"/>
        <v>70.3</v>
      </c>
      <c r="X1954">
        <v>5986800</v>
      </c>
      <c r="Y1954">
        <f t="shared" si="4448"/>
        <v>1663</v>
      </c>
      <c r="Z1954" s="8">
        <v>5.6</v>
      </c>
      <c r="AA1954" s="8">
        <v>5.0999999999999996</v>
      </c>
      <c r="AB1954" s="8">
        <v>98.3</v>
      </c>
      <c r="AC1954" s="4"/>
      <c r="KL1954" s="84"/>
      <c r="KP1954" s="84"/>
      <c r="KS1954" s="74"/>
      <c r="KT1954" s="74"/>
      <c r="KU1954" s="16"/>
      <c r="KV1954" s="72"/>
      <c r="KW1954" s="72"/>
      <c r="KX1954" s="16"/>
      <c r="KZ1954" s="16"/>
      <c r="LA1954" s="16"/>
      <c r="LB1954" s="74"/>
      <c r="LC1954" s="74"/>
    </row>
    <row r="1955" spans="8:315" x14ac:dyDescent="0.35">
      <c r="H1955" s="4"/>
      <c r="J1955" s="8"/>
      <c r="K1955" s="8"/>
      <c r="L1955" s="8"/>
      <c r="M1955" s="8"/>
      <c r="O1955" s="8"/>
      <c r="P1955" s="8"/>
      <c r="R1955" s="8"/>
      <c r="S1955" s="8"/>
      <c r="T1955" s="8"/>
      <c r="U1955" s="8"/>
      <c r="W1955" s="8">
        <f t="shared" si="4447"/>
        <v>70.3</v>
      </c>
      <c r="X1955">
        <v>5990400</v>
      </c>
      <c r="Y1955">
        <f t="shared" si="4448"/>
        <v>1664</v>
      </c>
      <c r="Z1955" s="8">
        <v>40.6</v>
      </c>
      <c r="AA1955" s="8">
        <v>4.5</v>
      </c>
      <c r="AB1955" s="8">
        <v>95.8</v>
      </c>
      <c r="AC1955" s="4"/>
      <c r="KL1955" s="84"/>
      <c r="KP1955" s="84"/>
      <c r="KS1955" s="74"/>
      <c r="KT1955" s="74"/>
      <c r="KU1955" s="16"/>
      <c r="KV1955" s="72"/>
      <c r="KW1955" s="72"/>
      <c r="KX1955" s="16"/>
      <c r="KZ1955" s="16"/>
      <c r="LA1955" s="16"/>
      <c r="LB1955" s="74"/>
      <c r="LC1955" s="74"/>
    </row>
    <row r="1956" spans="8:315" x14ac:dyDescent="0.35">
      <c r="H1956" s="4"/>
      <c r="J1956" s="8"/>
      <c r="K1956" s="8"/>
      <c r="L1956" s="8"/>
      <c r="M1956" s="8"/>
      <c r="O1956" s="8"/>
      <c r="P1956" s="8"/>
      <c r="R1956" s="8"/>
      <c r="S1956" s="8"/>
      <c r="T1956" s="8"/>
      <c r="U1956" s="8"/>
      <c r="W1956" s="8">
        <f t="shared" ref="W1956:W2019" si="4449">X1956/24/3600+1</f>
        <v>70.400000000000006</v>
      </c>
      <c r="X1956">
        <v>5994000</v>
      </c>
      <c r="Y1956">
        <f t="shared" ref="Y1956:Y2019" si="4450">X1956/3600</f>
        <v>1665</v>
      </c>
      <c r="Z1956" s="8">
        <v>91.9</v>
      </c>
      <c r="AA1956" s="8">
        <v>4.3</v>
      </c>
      <c r="AB1956" s="8">
        <v>94.3</v>
      </c>
      <c r="AC1956" s="4"/>
      <c r="KL1956" s="84"/>
      <c r="KP1956" s="84"/>
      <c r="KS1956" s="74"/>
      <c r="KT1956" s="74"/>
      <c r="KU1956" s="16"/>
      <c r="KV1956" s="72"/>
      <c r="KW1956" s="72"/>
      <c r="KX1956" s="16"/>
      <c r="KZ1956" s="16"/>
      <c r="LA1956" s="16"/>
      <c r="LB1956" s="74"/>
      <c r="LC1956" s="74"/>
    </row>
    <row r="1957" spans="8:315" x14ac:dyDescent="0.35">
      <c r="H1957" s="4"/>
      <c r="J1957" s="8"/>
      <c r="K1957" s="8"/>
      <c r="L1957" s="8"/>
      <c r="M1957" s="8"/>
      <c r="O1957" s="8"/>
      <c r="P1957" s="8"/>
      <c r="R1957" s="8"/>
      <c r="S1957" s="8"/>
      <c r="T1957" s="8"/>
      <c r="U1957" s="8"/>
      <c r="W1957" s="8">
        <f t="shared" si="4449"/>
        <v>70.400000000000006</v>
      </c>
      <c r="X1957">
        <v>5997600</v>
      </c>
      <c r="Y1957">
        <f t="shared" si="4450"/>
        <v>1666</v>
      </c>
      <c r="Z1957" s="8">
        <v>136.69999999999999</v>
      </c>
      <c r="AA1957" s="8">
        <v>4.3</v>
      </c>
      <c r="AB1957" s="8">
        <v>91.9</v>
      </c>
      <c r="AC1957" s="4"/>
      <c r="KL1957" s="84"/>
      <c r="KP1957" s="84"/>
      <c r="KS1957" s="74"/>
      <c r="KT1957" s="74"/>
      <c r="KU1957" s="16"/>
      <c r="KV1957" s="72"/>
      <c r="KW1957" s="72"/>
      <c r="KX1957" s="16"/>
      <c r="KZ1957" s="16"/>
      <c r="LA1957" s="16"/>
      <c r="LB1957" s="74"/>
      <c r="LC1957" s="74"/>
    </row>
    <row r="1958" spans="8:315" x14ac:dyDescent="0.35">
      <c r="H1958" s="4"/>
      <c r="J1958" s="8"/>
      <c r="K1958" s="8"/>
      <c r="L1958" s="8"/>
      <c r="M1958" s="8"/>
      <c r="O1958" s="8"/>
      <c r="P1958" s="8"/>
      <c r="R1958" s="8"/>
      <c r="S1958" s="8"/>
      <c r="T1958" s="8"/>
      <c r="U1958" s="8"/>
      <c r="W1958" s="8">
        <f t="shared" si="4449"/>
        <v>70.5</v>
      </c>
      <c r="X1958">
        <v>6001200</v>
      </c>
      <c r="Y1958">
        <f t="shared" si="4450"/>
        <v>1667</v>
      </c>
      <c r="Z1958" s="8">
        <v>157.19999999999999</v>
      </c>
      <c r="AA1958" s="8">
        <v>4.4000000000000004</v>
      </c>
      <c r="AB1958" s="8">
        <v>90.5</v>
      </c>
      <c r="AC1958" s="4"/>
      <c r="KL1958" s="84"/>
      <c r="KP1958" s="84"/>
      <c r="KS1958" s="74"/>
      <c r="KT1958" s="74"/>
      <c r="KU1958" s="16"/>
      <c r="KV1958" s="72"/>
      <c r="KW1958" s="72"/>
      <c r="KX1958" s="16"/>
      <c r="KZ1958" s="16"/>
      <c r="LA1958" s="16"/>
      <c r="LB1958" s="74"/>
      <c r="LC1958" s="74"/>
    </row>
    <row r="1959" spans="8:315" x14ac:dyDescent="0.35">
      <c r="H1959" s="4"/>
      <c r="J1959" s="8"/>
      <c r="K1959" s="8"/>
      <c r="L1959" s="8"/>
      <c r="M1959" s="8"/>
      <c r="O1959" s="8"/>
      <c r="P1959" s="8"/>
      <c r="R1959" s="8"/>
      <c r="S1959" s="8"/>
      <c r="T1959" s="8"/>
      <c r="U1959" s="8"/>
      <c r="W1959" s="8">
        <f t="shared" si="4449"/>
        <v>70.5</v>
      </c>
      <c r="X1959">
        <v>6004800</v>
      </c>
      <c r="Y1959">
        <f t="shared" si="4450"/>
        <v>1668</v>
      </c>
      <c r="Z1959" s="8">
        <v>115.3</v>
      </c>
      <c r="AA1959" s="8">
        <v>4.2</v>
      </c>
      <c r="AB1959" s="8">
        <v>90.1</v>
      </c>
      <c r="AC1959" s="4"/>
      <c r="KL1959" s="84"/>
      <c r="KP1959" s="84"/>
      <c r="KS1959" s="74"/>
      <c r="KT1959" s="74"/>
      <c r="KU1959" s="16"/>
      <c r="KV1959" s="72"/>
      <c r="KW1959" s="72"/>
      <c r="KX1959" s="16"/>
      <c r="KZ1959" s="16"/>
      <c r="LA1959" s="16"/>
      <c r="LB1959" s="74"/>
      <c r="LC1959" s="74"/>
    </row>
    <row r="1960" spans="8:315" x14ac:dyDescent="0.35">
      <c r="H1960" s="4"/>
      <c r="J1960" s="8"/>
      <c r="K1960" s="8"/>
      <c r="L1960" s="8"/>
      <c r="M1960" s="8"/>
      <c r="O1960" s="8"/>
      <c r="P1960" s="8"/>
      <c r="R1960" s="8"/>
      <c r="S1960" s="8"/>
      <c r="T1960" s="8"/>
      <c r="U1960" s="8"/>
      <c r="W1960" s="8">
        <f t="shared" si="4449"/>
        <v>70.5</v>
      </c>
      <c r="X1960">
        <v>6008400</v>
      </c>
      <c r="Y1960">
        <f t="shared" si="4450"/>
        <v>1669</v>
      </c>
      <c r="Z1960" s="8">
        <v>151.9</v>
      </c>
      <c r="AA1960" s="8">
        <v>4.4000000000000004</v>
      </c>
      <c r="AB1960" s="8">
        <v>91.1</v>
      </c>
      <c r="AC1960" s="4"/>
      <c r="KL1960" s="84"/>
      <c r="KP1960" s="84"/>
      <c r="KS1960" s="74"/>
      <c r="KT1960" s="74"/>
      <c r="KU1960" s="16"/>
      <c r="KV1960" s="72"/>
      <c r="KW1960" s="72"/>
      <c r="KX1960" s="16"/>
      <c r="KZ1960" s="16"/>
      <c r="LA1960" s="16"/>
      <c r="LB1960" s="74"/>
      <c r="LC1960" s="74"/>
    </row>
    <row r="1961" spans="8:315" x14ac:dyDescent="0.35">
      <c r="H1961" s="4"/>
      <c r="J1961" s="8"/>
      <c r="K1961" s="8"/>
      <c r="L1961" s="8"/>
      <c r="M1961" s="8"/>
      <c r="O1961" s="8"/>
      <c r="P1961" s="8"/>
      <c r="R1961" s="8"/>
      <c r="S1961" s="8"/>
      <c r="T1961" s="8"/>
      <c r="U1961" s="8"/>
      <c r="W1961" s="8">
        <f t="shared" si="4449"/>
        <v>70.599999999999994</v>
      </c>
      <c r="X1961">
        <v>6012000</v>
      </c>
      <c r="Y1961">
        <f t="shared" si="4450"/>
        <v>1670</v>
      </c>
      <c r="Z1961" s="8">
        <v>129.4</v>
      </c>
      <c r="AA1961" s="8">
        <v>4.2</v>
      </c>
      <c r="AB1961" s="8">
        <v>91.1</v>
      </c>
      <c r="AC1961" s="4"/>
      <c r="KL1961" s="84"/>
      <c r="KP1961" s="84"/>
      <c r="KS1961" s="74"/>
      <c r="KT1961" s="74"/>
      <c r="KU1961" s="16"/>
      <c r="KV1961" s="72"/>
      <c r="KW1961" s="72"/>
      <c r="KX1961" s="16"/>
      <c r="KZ1961" s="16"/>
      <c r="LA1961" s="16"/>
      <c r="LB1961" s="74"/>
      <c r="LC1961" s="74"/>
    </row>
    <row r="1962" spans="8:315" x14ac:dyDescent="0.35">
      <c r="H1962" s="4"/>
      <c r="J1962" s="8"/>
      <c r="K1962" s="8"/>
      <c r="L1962" s="8"/>
      <c r="M1962" s="8"/>
      <c r="O1962" s="8"/>
      <c r="P1962" s="8"/>
      <c r="R1962" s="8"/>
      <c r="S1962" s="8"/>
      <c r="T1962" s="8"/>
      <c r="U1962" s="8"/>
      <c r="W1962" s="8">
        <f t="shared" si="4449"/>
        <v>70.599999999999994</v>
      </c>
      <c r="X1962">
        <v>6015600</v>
      </c>
      <c r="Y1962">
        <f t="shared" si="4450"/>
        <v>1671</v>
      </c>
      <c r="Z1962" s="8">
        <v>66.400000000000006</v>
      </c>
      <c r="AA1962" s="8">
        <v>4</v>
      </c>
      <c r="AB1962" s="8">
        <v>92.4</v>
      </c>
      <c r="AC1962" s="4"/>
      <c r="KL1962" s="84"/>
      <c r="KP1962" s="84"/>
      <c r="KS1962" s="74"/>
      <c r="KT1962" s="74"/>
      <c r="KU1962" s="16"/>
      <c r="KV1962" s="72"/>
      <c r="KW1962" s="72"/>
      <c r="KX1962" s="16"/>
      <c r="KZ1962" s="16"/>
      <c r="LA1962" s="16"/>
      <c r="LB1962" s="74"/>
      <c r="LC1962" s="74"/>
    </row>
    <row r="1963" spans="8:315" x14ac:dyDescent="0.35">
      <c r="H1963" s="4"/>
      <c r="J1963" s="8"/>
      <c r="K1963" s="8"/>
      <c r="L1963" s="8"/>
      <c r="M1963" s="8"/>
      <c r="O1963" s="8"/>
      <c r="P1963" s="8"/>
      <c r="R1963" s="8"/>
      <c r="S1963" s="8"/>
      <c r="T1963" s="8"/>
      <c r="U1963" s="8"/>
      <c r="W1963" s="8">
        <f t="shared" si="4449"/>
        <v>70.7</v>
      </c>
      <c r="X1963">
        <v>6019200</v>
      </c>
      <c r="Y1963">
        <f t="shared" si="4450"/>
        <v>1672</v>
      </c>
      <c r="Z1963" s="8">
        <v>47.2</v>
      </c>
      <c r="AA1963" s="8">
        <v>3.5</v>
      </c>
      <c r="AB1963" s="8">
        <v>96.7</v>
      </c>
      <c r="AC1963" s="4"/>
      <c r="KL1963" s="84"/>
      <c r="KP1963" s="84"/>
      <c r="KS1963" s="74"/>
      <c r="KT1963" s="74"/>
      <c r="KU1963" s="16"/>
      <c r="KV1963" s="72"/>
      <c r="KW1963" s="72"/>
      <c r="KX1963" s="16"/>
      <c r="KZ1963" s="16"/>
      <c r="LA1963" s="16"/>
      <c r="LB1963" s="74"/>
      <c r="LC1963" s="74"/>
    </row>
    <row r="1964" spans="8:315" x14ac:dyDescent="0.35">
      <c r="H1964" s="4"/>
      <c r="J1964" s="8"/>
      <c r="K1964" s="8"/>
      <c r="L1964" s="8"/>
      <c r="M1964" s="8"/>
      <c r="O1964" s="8"/>
      <c r="P1964" s="8"/>
      <c r="R1964" s="8"/>
      <c r="S1964" s="8"/>
      <c r="T1964" s="8"/>
      <c r="U1964" s="8"/>
      <c r="W1964" s="8">
        <f t="shared" si="4449"/>
        <v>70.7</v>
      </c>
      <c r="X1964">
        <v>6022800</v>
      </c>
      <c r="Y1964">
        <f t="shared" si="4450"/>
        <v>1673</v>
      </c>
      <c r="Z1964" s="8">
        <v>29.4</v>
      </c>
      <c r="AA1964" s="8">
        <v>3.2</v>
      </c>
      <c r="AB1964" s="8">
        <v>97.6</v>
      </c>
      <c r="AC1964" s="4"/>
      <c r="KL1964" s="84"/>
      <c r="KP1964" s="84"/>
      <c r="KS1964" s="74"/>
      <c r="KT1964" s="74"/>
      <c r="KU1964" s="16"/>
      <c r="KV1964" s="72"/>
      <c r="KW1964" s="72"/>
      <c r="KX1964" s="16"/>
      <c r="KZ1964" s="16"/>
      <c r="LA1964" s="16"/>
      <c r="LB1964" s="74"/>
      <c r="LC1964" s="74"/>
    </row>
    <row r="1965" spans="8:315" x14ac:dyDescent="0.35">
      <c r="H1965" s="4"/>
      <c r="J1965" s="8"/>
      <c r="K1965" s="8"/>
      <c r="L1965" s="8"/>
      <c r="M1965" s="8"/>
      <c r="O1965" s="8"/>
      <c r="P1965" s="8"/>
      <c r="R1965" s="8"/>
      <c r="S1965" s="8"/>
      <c r="T1965" s="8"/>
      <c r="U1965" s="8"/>
      <c r="W1965" s="8">
        <f t="shared" si="4449"/>
        <v>70.8</v>
      </c>
      <c r="X1965">
        <v>6026400</v>
      </c>
      <c r="Y1965">
        <f t="shared" si="4450"/>
        <v>1674</v>
      </c>
      <c r="Z1965" s="8">
        <v>7.5</v>
      </c>
      <c r="AA1965" s="8">
        <v>2.7</v>
      </c>
      <c r="AB1965" s="8">
        <v>97</v>
      </c>
      <c r="AC1965" s="4"/>
      <c r="KL1965" s="84"/>
      <c r="KP1965" s="84"/>
      <c r="KS1965" s="74"/>
      <c r="KT1965" s="74"/>
      <c r="KU1965" s="16"/>
      <c r="KV1965" s="72"/>
      <c r="KW1965" s="72"/>
      <c r="KX1965" s="16"/>
      <c r="KZ1965" s="16"/>
      <c r="LA1965" s="16"/>
      <c r="LB1965" s="74"/>
      <c r="LC1965" s="74"/>
    </row>
    <row r="1966" spans="8:315" x14ac:dyDescent="0.35">
      <c r="H1966" s="4"/>
      <c r="J1966" s="8"/>
      <c r="K1966" s="8"/>
      <c r="L1966" s="8"/>
      <c r="M1966" s="8"/>
      <c r="O1966" s="8"/>
      <c r="P1966" s="8"/>
      <c r="R1966" s="8"/>
      <c r="S1966" s="8"/>
      <c r="T1966" s="8"/>
      <c r="U1966" s="8"/>
      <c r="W1966" s="8">
        <f t="shared" si="4449"/>
        <v>70.8</v>
      </c>
      <c r="X1966">
        <v>6030000</v>
      </c>
      <c r="Y1966">
        <f t="shared" si="4450"/>
        <v>1675</v>
      </c>
      <c r="Z1966" s="8">
        <v>0</v>
      </c>
      <c r="AA1966" s="8">
        <v>2.4</v>
      </c>
      <c r="AB1966" s="8">
        <v>97.6</v>
      </c>
      <c r="AC1966" s="4"/>
      <c r="KL1966" s="84"/>
      <c r="KP1966" s="84"/>
      <c r="KS1966" s="74"/>
      <c r="KT1966" s="74"/>
      <c r="KU1966" s="16"/>
      <c r="KV1966" s="72"/>
      <c r="KW1966" s="72"/>
      <c r="KX1966" s="16"/>
      <c r="KZ1966" s="16"/>
      <c r="LA1966" s="16"/>
      <c r="LB1966" s="74"/>
      <c r="LC1966" s="74"/>
    </row>
    <row r="1967" spans="8:315" x14ac:dyDescent="0.35">
      <c r="H1967" s="4"/>
      <c r="J1967" s="8"/>
      <c r="K1967" s="8"/>
      <c r="L1967" s="8"/>
      <c r="M1967" s="8"/>
      <c r="O1967" s="8"/>
      <c r="P1967" s="8"/>
      <c r="R1967" s="8"/>
      <c r="S1967" s="8"/>
      <c r="T1967" s="8"/>
      <c r="U1967" s="8"/>
      <c r="W1967" s="8">
        <f t="shared" si="4449"/>
        <v>70.8</v>
      </c>
      <c r="X1967">
        <v>6033600</v>
      </c>
      <c r="Y1967">
        <f t="shared" si="4450"/>
        <v>1676</v>
      </c>
      <c r="Z1967" s="8">
        <v>0</v>
      </c>
      <c r="AA1967" s="8">
        <v>2</v>
      </c>
      <c r="AB1967" s="8">
        <v>97.5</v>
      </c>
      <c r="AC1967" s="4"/>
      <c r="KL1967" s="84"/>
      <c r="KP1967" s="84"/>
      <c r="KS1967" s="74"/>
      <c r="KT1967" s="74"/>
      <c r="KU1967" s="16"/>
      <c r="KV1967" s="72"/>
      <c r="KW1967" s="72"/>
      <c r="KX1967" s="16"/>
      <c r="KZ1967" s="16"/>
      <c r="LA1967" s="16"/>
      <c r="LB1967" s="74"/>
      <c r="LC1967" s="74"/>
    </row>
    <row r="1968" spans="8:315" x14ac:dyDescent="0.35">
      <c r="H1968" s="4"/>
      <c r="J1968" s="8"/>
      <c r="K1968" s="8"/>
      <c r="L1968" s="8"/>
      <c r="M1968" s="8"/>
      <c r="O1968" s="8"/>
      <c r="P1968" s="8"/>
      <c r="R1968" s="8"/>
      <c r="S1968" s="8"/>
      <c r="T1968" s="8"/>
      <c r="U1968" s="8"/>
      <c r="W1968" s="8">
        <f t="shared" si="4449"/>
        <v>70.900000000000006</v>
      </c>
      <c r="X1968">
        <v>6037200</v>
      </c>
      <c r="Y1968">
        <f t="shared" si="4450"/>
        <v>1677</v>
      </c>
      <c r="Z1968" s="8">
        <v>0</v>
      </c>
      <c r="AA1968" s="8">
        <v>1.5</v>
      </c>
      <c r="AB1968" s="8">
        <v>97.7</v>
      </c>
      <c r="AC1968" s="4"/>
      <c r="KL1968" s="84"/>
      <c r="KP1968" s="84"/>
      <c r="KS1968" s="74"/>
      <c r="KT1968" s="74"/>
      <c r="KU1968" s="16"/>
      <c r="KV1968" s="72"/>
      <c r="KW1968" s="72"/>
      <c r="KX1968" s="16"/>
      <c r="KZ1968" s="16"/>
      <c r="LA1968" s="16"/>
      <c r="LB1968" s="74"/>
      <c r="LC1968" s="74"/>
    </row>
    <row r="1969" spans="8:315" x14ac:dyDescent="0.35">
      <c r="H1969" s="4"/>
      <c r="J1969" s="8"/>
      <c r="K1969" s="8"/>
      <c r="L1969" s="8"/>
      <c r="M1969" s="8"/>
      <c r="O1969" s="8"/>
      <c r="P1969" s="8"/>
      <c r="R1969" s="8"/>
      <c r="S1969" s="8"/>
      <c r="T1969" s="8"/>
      <c r="U1969" s="8"/>
      <c r="W1969" s="8">
        <f t="shared" si="4449"/>
        <v>70.900000000000006</v>
      </c>
      <c r="X1969">
        <v>6040800</v>
      </c>
      <c r="Y1969">
        <f t="shared" si="4450"/>
        <v>1678</v>
      </c>
      <c r="Z1969" s="8">
        <v>0</v>
      </c>
      <c r="AA1969" s="8">
        <v>1.3</v>
      </c>
      <c r="AB1969" s="8">
        <v>95.9</v>
      </c>
      <c r="AC1969" s="4"/>
      <c r="KL1969" s="84"/>
      <c r="KP1969" s="84"/>
      <c r="KS1969" s="74"/>
      <c r="KT1969" s="74"/>
      <c r="KU1969" s="16"/>
      <c r="KV1969" s="72"/>
      <c r="KW1969" s="72"/>
      <c r="KX1969" s="16"/>
      <c r="KZ1969" s="16"/>
      <c r="LA1969" s="16"/>
      <c r="LB1969" s="74"/>
      <c r="LC1969" s="74"/>
    </row>
    <row r="1970" spans="8:315" x14ac:dyDescent="0.35">
      <c r="H1970" s="4"/>
      <c r="J1970" s="8"/>
      <c r="K1970" s="8"/>
      <c r="L1970" s="8"/>
      <c r="M1970" s="8"/>
      <c r="O1970" s="8"/>
      <c r="P1970" s="8"/>
      <c r="R1970" s="8"/>
      <c r="S1970" s="8"/>
      <c r="T1970" s="8"/>
      <c r="U1970" s="8"/>
      <c r="W1970" s="8">
        <f t="shared" si="4449"/>
        <v>71</v>
      </c>
      <c r="X1970">
        <v>6044400</v>
      </c>
      <c r="Y1970">
        <f t="shared" si="4450"/>
        <v>1679</v>
      </c>
      <c r="Z1970" s="8">
        <v>0</v>
      </c>
      <c r="AA1970" s="8">
        <v>1.3</v>
      </c>
      <c r="AB1970" s="8">
        <v>96.5</v>
      </c>
      <c r="AC1970" s="4"/>
      <c r="KL1970" s="84"/>
      <c r="KP1970" s="84"/>
      <c r="KS1970" s="74"/>
      <c r="KT1970" s="74"/>
      <c r="KU1970" s="16"/>
      <c r="KV1970" s="72"/>
      <c r="KW1970" s="72"/>
      <c r="KX1970" s="16"/>
      <c r="KZ1970" s="16"/>
      <c r="LA1970" s="16"/>
      <c r="LB1970" s="74"/>
      <c r="LC1970" s="74"/>
    </row>
    <row r="1971" spans="8:315" x14ac:dyDescent="0.35">
      <c r="H1971" s="4"/>
      <c r="J1971" s="8"/>
      <c r="K1971" s="8"/>
      <c r="L1971" s="8"/>
      <c r="M1971" s="8"/>
      <c r="O1971" s="8"/>
      <c r="P1971" s="8"/>
      <c r="R1971" s="8"/>
      <c r="S1971" s="8"/>
      <c r="T1971" s="8"/>
      <c r="U1971" s="8"/>
      <c r="W1971" s="8">
        <f t="shared" si="4449"/>
        <v>71</v>
      </c>
      <c r="X1971">
        <v>6048000</v>
      </c>
      <c r="Y1971">
        <f t="shared" si="4450"/>
        <v>1680</v>
      </c>
      <c r="Z1971" s="8">
        <v>0</v>
      </c>
      <c r="AA1971" s="8">
        <v>1.2</v>
      </c>
      <c r="AB1971" s="8">
        <v>97.7</v>
      </c>
      <c r="AC1971" s="4"/>
      <c r="KL1971" s="84"/>
      <c r="KP1971" s="84"/>
      <c r="KS1971" s="74"/>
      <c r="KT1971" s="74"/>
      <c r="KU1971" s="16"/>
      <c r="KV1971" s="72"/>
      <c r="KW1971" s="72"/>
      <c r="KX1971" s="16"/>
      <c r="KZ1971" s="16"/>
      <c r="LA1971" s="16"/>
      <c r="LB1971" s="74"/>
      <c r="LC1971" s="74"/>
    </row>
    <row r="1972" spans="8:315" x14ac:dyDescent="0.35">
      <c r="H1972" s="4"/>
      <c r="J1972" s="8"/>
      <c r="K1972" s="8"/>
      <c r="L1972" s="8"/>
      <c r="M1972" s="8"/>
      <c r="O1972" s="8"/>
      <c r="P1972" s="8"/>
      <c r="R1972" s="8"/>
      <c r="S1972" s="8"/>
      <c r="T1972" s="8"/>
      <c r="U1972" s="8"/>
      <c r="W1972" s="8">
        <f t="shared" si="4449"/>
        <v>71</v>
      </c>
      <c r="X1972">
        <v>6051600</v>
      </c>
      <c r="Y1972">
        <f t="shared" si="4450"/>
        <v>1681</v>
      </c>
      <c r="Z1972" s="8">
        <v>0</v>
      </c>
      <c r="AA1972" s="8">
        <v>1.4</v>
      </c>
      <c r="AB1972" s="8">
        <v>87.8</v>
      </c>
      <c r="AC1972" s="4"/>
      <c r="KL1972" s="84"/>
      <c r="KP1972" s="84"/>
      <c r="KS1972" s="74"/>
      <c r="KT1972" s="74"/>
      <c r="KU1972" s="16"/>
      <c r="KV1972" s="72"/>
      <c r="KW1972" s="72"/>
      <c r="KX1972" s="16"/>
      <c r="KZ1972" s="16"/>
      <c r="LA1972" s="16"/>
      <c r="LB1972" s="74"/>
      <c r="LC1972" s="74"/>
    </row>
    <row r="1973" spans="8:315" x14ac:dyDescent="0.35">
      <c r="H1973" s="4"/>
      <c r="J1973" s="8"/>
      <c r="K1973" s="8"/>
      <c r="L1973" s="8"/>
      <c r="M1973" s="8"/>
      <c r="O1973" s="8"/>
      <c r="P1973" s="8"/>
      <c r="R1973" s="8"/>
      <c r="S1973" s="8"/>
      <c r="T1973" s="8"/>
      <c r="U1973" s="8"/>
      <c r="W1973" s="8">
        <f t="shared" si="4449"/>
        <v>71.099999999999994</v>
      </c>
      <c r="X1973">
        <v>6055200</v>
      </c>
      <c r="Y1973">
        <f t="shared" si="4450"/>
        <v>1682</v>
      </c>
      <c r="Z1973" s="8">
        <v>0</v>
      </c>
      <c r="AA1973" s="8">
        <v>1.5</v>
      </c>
      <c r="AB1973" s="8">
        <v>84.4</v>
      </c>
      <c r="AC1973" s="4"/>
      <c r="KL1973" s="84"/>
      <c r="KP1973" s="84"/>
      <c r="KS1973" s="74"/>
      <c r="KT1973" s="74"/>
      <c r="KU1973" s="16"/>
      <c r="KV1973" s="72"/>
      <c r="KW1973" s="72"/>
      <c r="KX1973" s="16"/>
      <c r="KZ1973" s="16"/>
      <c r="LA1973" s="16"/>
      <c r="LB1973" s="74"/>
      <c r="LC1973" s="74"/>
    </row>
    <row r="1974" spans="8:315" x14ac:dyDescent="0.35">
      <c r="H1974" s="4"/>
      <c r="J1974" s="8"/>
      <c r="K1974" s="8"/>
      <c r="L1974" s="8"/>
      <c r="M1974" s="8"/>
      <c r="O1974" s="8"/>
      <c r="P1974" s="8"/>
      <c r="R1974" s="8"/>
      <c r="S1974" s="8"/>
      <c r="T1974" s="8"/>
      <c r="U1974" s="8"/>
      <c r="W1974" s="8">
        <f t="shared" si="4449"/>
        <v>71.099999999999994</v>
      </c>
      <c r="X1974">
        <v>6058800</v>
      </c>
      <c r="Y1974">
        <f t="shared" si="4450"/>
        <v>1683</v>
      </c>
      <c r="Z1974" s="8">
        <v>0</v>
      </c>
      <c r="AA1974" s="8">
        <v>1.3</v>
      </c>
      <c r="AB1974" s="8">
        <v>85.4</v>
      </c>
      <c r="AC1974" s="4"/>
      <c r="KL1974" s="84"/>
      <c r="KP1974" s="84"/>
      <c r="KS1974" s="74"/>
      <c r="KT1974" s="74"/>
      <c r="KU1974" s="16"/>
      <c r="KV1974" s="72"/>
      <c r="KW1974" s="72"/>
      <c r="KX1974" s="16"/>
      <c r="KZ1974" s="16"/>
      <c r="LA1974" s="16"/>
      <c r="LB1974" s="74"/>
      <c r="LC1974" s="74"/>
    </row>
    <row r="1975" spans="8:315" x14ac:dyDescent="0.35">
      <c r="H1975" s="4"/>
      <c r="J1975" s="8"/>
      <c r="K1975" s="8"/>
      <c r="L1975" s="8"/>
      <c r="M1975" s="8"/>
      <c r="O1975" s="8"/>
      <c r="P1975" s="8"/>
      <c r="R1975" s="8"/>
      <c r="S1975" s="8"/>
      <c r="T1975" s="8"/>
      <c r="U1975" s="8"/>
      <c r="W1975" s="8">
        <f t="shared" si="4449"/>
        <v>71.2</v>
      </c>
      <c r="X1975">
        <v>6062400</v>
      </c>
      <c r="Y1975">
        <f t="shared" si="4450"/>
        <v>1684</v>
      </c>
      <c r="Z1975" s="8">
        <v>0</v>
      </c>
      <c r="AA1975" s="8">
        <v>0.6</v>
      </c>
      <c r="AB1975" s="8">
        <v>82.8</v>
      </c>
      <c r="AC1975" s="4"/>
      <c r="KL1975" s="84"/>
      <c r="KP1975" s="84"/>
      <c r="KS1975" s="74"/>
      <c r="KT1975" s="74"/>
      <c r="KU1975" s="16"/>
      <c r="KV1975" s="72"/>
      <c r="KW1975" s="72"/>
      <c r="KX1975" s="16"/>
      <c r="KZ1975" s="16"/>
      <c r="LA1975" s="16"/>
      <c r="LB1975" s="74"/>
      <c r="LC1975" s="74"/>
    </row>
    <row r="1976" spans="8:315" x14ac:dyDescent="0.35">
      <c r="H1976" s="4"/>
      <c r="J1976" s="8"/>
      <c r="K1976" s="8"/>
      <c r="L1976" s="8"/>
      <c r="M1976" s="8"/>
      <c r="O1976" s="8"/>
      <c r="P1976" s="8"/>
      <c r="R1976" s="8"/>
      <c r="S1976" s="8"/>
      <c r="T1976" s="8"/>
      <c r="U1976" s="8"/>
      <c r="W1976" s="8">
        <f t="shared" si="4449"/>
        <v>71.2</v>
      </c>
      <c r="X1976">
        <v>6066000</v>
      </c>
      <c r="Y1976">
        <f t="shared" si="4450"/>
        <v>1685</v>
      </c>
      <c r="Z1976" s="8">
        <v>0</v>
      </c>
      <c r="AA1976" s="8">
        <v>0</v>
      </c>
      <c r="AB1976" s="8">
        <v>81.8</v>
      </c>
      <c r="AC1976" s="4"/>
      <c r="KL1976" s="84"/>
      <c r="KP1976" s="84"/>
      <c r="KS1976" s="74"/>
      <c r="KT1976" s="74"/>
      <c r="KU1976" s="16"/>
      <c r="KV1976" s="72"/>
      <c r="KW1976" s="72"/>
      <c r="KX1976" s="16"/>
      <c r="KZ1976" s="16"/>
      <c r="LA1976" s="16"/>
      <c r="LB1976" s="74"/>
      <c r="LC1976" s="74"/>
    </row>
    <row r="1977" spans="8:315" x14ac:dyDescent="0.35">
      <c r="H1977" s="4"/>
      <c r="J1977" s="8"/>
      <c r="K1977" s="8"/>
      <c r="L1977" s="8"/>
      <c r="M1977" s="8"/>
      <c r="O1977" s="8"/>
      <c r="P1977" s="8"/>
      <c r="R1977" s="8"/>
      <c r="S1977" s="8"/>
      <c r="T1977" s="8"/>
      <c r="U1977" s="8"/>
      <c r="W1977" s="8">
        <f t="shared" si="4449"/>
        <v>71.3</v>
      </c>
      <c r="X1977">
        <v>6069600</v>
      </c>
      <c r="Y1977">
        <f t="shared" si="4450"/>
        <v>1686</v>
      </c>
      <c r="Z1977" s="8">
        <v>0</v>
      </c>
      <c r="AA1977" s="8">
        <v>-0.6</v>
      </c>
      <c r="AB1977" s="8">
        <v>80.099999999999994</v>
      </c>
      <c r="AC1977" s="4"/>
      <c r="KL1977" s="84"/>
      <c r="KP1977" s="84"/>
      <c r="KS1977" s="74"/>
      <c r="KT1977" s="74"/>
      <c r="KU1977" s="16"/>
      <c r="KV1977" s="72"/>
      <c r="KW1977" s="72"/>
      <c r="KX1977" s="16"/>
      <c r="KZ1977" s="16"/>
      <c r="LA1977" s="16"/>
      <c r="LB1977" s="74"/>
      <c r="LC1977" s="74"/>
    </row>
    <row r="1978" spans="8:315" x14ac:dyDescent="0.35">
      <c r="H1978" s="4"/>
      <c r="J1978" s="8"/>
      <c r="K1978" s="8"/>
      <c r="L1978" s="8"/>
      <c r="M1978" s="8"/>
      <c r="O1978" s="8"/>
      <c r="P1978" s="8"/>
      <c r="R1978" s="8"/>
      <c r="S1978" s="8"/>
      <c r="T1978" s="8"/>
      <c r="U1978" s="8"/>
      <c r="W1978" s="8">
        <f t="shared" si="4449"/>
        <v>71.3</v>
      </c>
      <c r="X1978">
        <v>6073200</v>
      </c>
      <c r="Y1978">
        <f t="shared" si="4450"/>
        <v>1687</v>
      </c>
      <c r="Z1978" s="8">
        <v>14.7</v>
      </c>
      <c r="AA1978" s="8">
        <v>-0.9</v>
      </c>
      <c r="AB1978" s="8">
        <v>79.400000000000006</v>
      </c>
      <c r="AC1978" s="4"/>
      <c r="KL1978" s="84"/>
      <c r="KP1978" s="84"/>
      <c r="KS1978" s="74"/>
      <c r="KT1978" s="74"/>
      <c r="KU1978" s="16"/>
      <c r="KV1978" s="72"/>
      <c r="KW1978" s="72"/>
      <c r="KX1978" s="16"/>
      <c r="KZ1978" s="16"/>
      <c r="LA1978" s="16"/>
      <c r="LB1978" s="74"/>
      <c r="LC1978" s="74"/>
    </row>
    <row r="1979" spans="8:315" x14ac:dyDescent="0.35">
      <c r="H1979" s="4"/>
      <c r="J1979" s="8"/>
      <c r="K1979" s="8"/>
      <c r="L1979" s="8"/>
      <c r="M1979" s="8"/>
      <c r="O1979" s="8"/>
      <c r="P1979" s="8"/>
      <c r="R1979" s="8"/>
      <c r="S1979" s="8"/>
      <c r="T1979" s="8"/>
      <c r="U1979" s="8"/>
      <c r="W1979" s="8">
        <f t="shared" si="4449"/>
        <v>71.3</v>
      </c>
      <c r="X1979">
        <v>6076800</v>
      </c>
      <c r="Y1979">
        <f t="shared" si="4450"/>
        <v>1688</v>
      </c>
      <c r="Z1979" s="8">
        <v>165.3</v>
      </c>
      <c r="AA1979" s="8">
        <v>-0.6</v>
      </c>
      <c r="AB1979" s="8">
        <v>74.900000000000006</v>
      </c>
      <c r="AC1979" s="4"/>
      <c r="KL1979" s="84"/>
      <c r="KP1979" s="84"/>
      <c r="KS1979" s="74"/>
      <c r="KT1979" s="74"/>
      <c r="KU1979" s="16"/>
      <c r="KV1979" s="72"/>
      <c r="KW1979" s="72"/>
      <c r="KX1979" s="16"/>
      <c r="KZ1979" s="16"/>
      <c r="LA1979" s="16"/>
      <c r="LB1979" s="74"/>
      <c r="LC1979" s="74"/>
    </row>
    <row r="1980" spans="8:315" x14ac:dyDescent="0.35">
      <c r="H1980" s="4"/>
      <c r="J1980" s="8"/>
      <c r="K1980" s="8"/>
      <c r="L1980" s="8"/>
      <c r="M1980" s="8"/>
      <c r="O1980" s="8"/>
      <c r="P1980" s="8"/>
      <c r="R1980" s="8"/>
      <c r="S1980" s="8"/>
      <c r="T1980" s="8"/>
      <c r="U1980" s="8"/>
      <c r="W1980" s="8">
        <f t="shared" si="4449"/>
        <v>71.400000000000006</v>
      </c>
      <c r="X1980">
        <v>6080400</v>
      </c>
      <c r="Y1980">
        <f t="shared" si="4450"/>
        <v>1689</v>
      </c>
      <c r="Z1980" s="8">
        <v>360.3</v>
      </c>
      <c r="AA1980" s="8">
        <v>-0.1</v>
      </c>
      <c r="AB1980" s="8">
        <v>71.7</v>
      </c>
      <c r="AC1980" s="4"/>
      <c r="KL1980" s="84"/>
      <c r="KP1980" s="84"/>
      <c r="KS1980" s="74"/>
      <c r="KT1980" s="74"/>
      <c r="KU1980" s="16"/>
      <c r="KV1980" s="72"/>
      <c r="KW1980" s="72"/>
      <c r="KX1980" s="16"/>
      <c r="KZ1980" s="16"/>
      <c r="LA1980" s="16"/>
      <c r="LB1980" s="74"/>
      <c r="LC1980" s="74"/>
    </row>
    <row r="1981" spans="8:315" x14ac:dyDescent="0.35">
      <c r="H1981" s="4"/>
      <c r="J1981" s="8"/>
      <c r="K1981" s="8"/>
      <c r="L1981" s="8"/>
      <c r="M1981" s="8"/>
      <c r="O1981" s="8"/>
      <c r="P1981" s="8"/>
      <c r="R1981" s="8"/>
      <c r="S1981" s="8"/>
      <c r="T1981" s="8"/>
      <c r="U1981" s="8"/>
      <c r="W1981" s="8">
        <f t="shared" si="4449"/>
        <v>71.400000000000006</v>
      </c>
      <c r="X1981">
        <v>6084000</v>
      </c>
      <c r="Y1981">
        <f t="shared" si="4450"/>
        <v>1690</v>
      </c>
      <c r="Z1981" s="8">
        <v>526.1</v>
      </c>
      <c r="AA1981" s="8">
        <v>0.7</v>
      </c>
      <c r="AB1981" s="8">
        <v>68.400000000000006</v>
      </c>
      <c r="AC1981" s="4"/>
      <c r="KL1981" s="84"/>
      <c r="KP1981" s="84"/>
      <c r="KS1981" s="74"/>
      <c r="KT1981" s="74"/>
      <c r="KU1981" s="16"/>
      <c r="KV1981" s="72"/>
      <c r="KW1981" s="72"/>
      <c r="KX1981" s="16"/>
      <c r="KZ1981" s="16"/>
      <c r="LA1981" s="16"/>
      <c r="LB1981" s="74"/>
      <c r="LC1981" s="74"/>
    </row>
    <row r="1982" spans="8:315" x14ac:dyDescent="0.35">
      <c r="H1982" s="4"/>
      <c r="J1982" s="8"/>
      <c r="K1982" s="8"/>
      <c r="L1982" s="8"/>
      <c r="M1982" s="8"/>
      <c r="O1982" s="8"/>
      <c r="P1982" s="8"/>
      <c r="R1982" s="8"/>
      <c r="S1982" s="8"/>
      <c r="T1982" s="8"/>
      <c r="U1982" s="8"/>
      <c r="W1982" s="8">
        <f t="shared" si="4449"/>
        <v>71.5</v>
      </c>
      <c r="X1982">
        <v>6087600</v>
      </c>
      <c r="Y1982">
        <f t="shared" si="4450"/>
        <v>1691</v>
      </c>
      <c r="Z1982" s="8">
        <v>646.70000000000005</v>
      </c>
      <c r="AA1982" s="8">
        <v>1.5</v>
      </c>
      <c r="AB1982" s="8">
        <v>66.099999999999994</v>
      </c>
      <c r="AC1982" s="4"/>
      <c r="KL1982" s="84"/>
      <c r="KP1982" s="84"/>
      <c r="KS1982" s="74"/>
      <c r="KT1982" s="74"/>
      <c r="KU1982" s="16"/>
      <c r="KV1982" s="72"/>
      <c r="KW1982" s="72"/>
      <c r="KX1982" s="16"/>
      <c r="KZ1982" s="16"/>
      <c r="LA1982" s="16"/>
      <c r="LB1982" s="74"/>
      <c r="LC1982" s="74"/>
    </row>
    <row r="1983" spans="8:315" x14ac:dyDescent="0.35">
      <c r="H1983" s="4"/>
      <c r="J1983" s="8"/>
      <c r="K1983" s="8"/>
      <c r="L1983" s="8"/>
      <c r="M1983" s="8"/>
      <c r="O1983" s="8"/>
      <c r="P1983" s="8"/>
      <c r="R1983" s="8"/>
      <c r="S1983" s="8"/>
      <c r="T1983" s="8"/>
      <c r="U1983" s="8"/>
      <c r="W1983" s="8">
        <f t="shared" si="4449"/>
        <v>71.5</v>
      </c>
      <c r="X1983">
        <v>6091200</v>
      </c>
      <c r="Y1983">
        <f t="shared" si="4450"/>
        <v>1692</v>
      </c>
      <c r="Z1983" s="8">
        <v>722.8</v>
      </c>
      <c r="AA1983" s="8">
        <v>2.2000000000000002</v>
      </c>
      <c r="AB1983" s="8">
        <v>60.1</v>
      </c>
      <c r="AC1983" s="4"/>
      <c r="KL1983" s="84"/>
      <c r="KP1983" s="84"/>
      <c r="KS1983" s="74"/>
      <c r="KT1983" s="74"/>
      <c r="KU1983" s="16"/>
      <c r="KV1983" s="72"/>
      <c r="KW1983" s="72"/>
      <c r="KX1983" s="16"/>
      <c r="KZ1983" s="16"/>
      <c r="LA1983" s="16"/>
      <c r="LB1983" s="74"/>
      <c r="LC1983" s="74"/>
    </row>
    <row r="1984" spans="8:315" x14ac:dyDescent="0.35">
      <c r="H1984" s="4"/>
      <c r="J1984" s="8"/>
      <c r="K1984" s="8"/>
      <c r="L1984" s="8"/>
      <c r="M1984" s="8"/>
      <c r="O1984" s="8"/>
      <c r="P1984" s="8"/>
      <c r="R1984" s="8"/>
      <c r="S1984" s="8"/>
      <c r="T1984" s="8"/>
      <c r="U1984" s="8"/>
      <c r="W1984" s="8">
        <f t="shared" si="4449"/>
        <v>71.5</v>
      </c>
      <c r="X1984">
        <v>6094800</v>
      </c>
      <c r="Y1984">
        <f t="shared" si="4450"/>
        <v>1693</v>
      </c>
      <c r="Z1984" s="8">
        <v>736.1</v>
      </c>
      <c r="AA1984" s="8">
        <v>3.2</v>
      </c>
      <c r="AB1984" s="8">
        <v>53.7</v>
      </c>
      <c r="AC1984" s="4"/>
      <c r="KL1984" s="84"/>
      <c r="KP1984" s="84"/>
      <c r="KS1984" s="74"/>
      <c r="KT1984" s="74"/>
      <c r="KU1984" s="16"/>
      <c r="KV1984" s="72"/>
      <c r="KW1984" s="72"/>
      <c r="KX1984" s="16"/>
      <c r="KZ1984" s="16"/>
      <c r="LA1984" s="16"/>
      <c r="LB1984" s="74"/>
      <c r="LC1984" s="74"/>
    </row>
    <row r="1985" spans="8:315" x14ac:dyDescent="0.35">
      <c r="H1985" s="4"/>
      <c r="J1985" s="8"/>
      <c r="K1985" s="8"/>
      <c r="L1985" s="8"/>
      <c r="M1985" s="8"/>
      <c r="O1985" s="8"/>
      <c r="P1985" s="8"/>
      <c r="R1985" s="8"/>
      <c r="S1985" s="8"/>
      <c r="T1985" s="8"/>
      <c r="U1985" s="8"/>
      <c r="W1985" s="8">
        <f t="shared" si="4449"/>
        <v>71.599999999999994</v>
      </c>
      <c r="X1985">
        <v>6098400</v>
      </c>
      <c r="Y1985">
        <f t="shared" si="4450"/>
        <v>1694</v>
      </c>
      <c r="Z1985" s="8">
        <v>686.9</v>
      </c>
      <c r="AA1985" s="8">
        <v>3.3</v>
      </c>
      <c r="AB1985" s="8">
        <v>58.7</v>
      </c>
      <c r="AC1985" s="4"/>
      <c r="KL1985" s="84"/>
      <c r="KP1985" s="84"/>
      <c r="KS1985" s="74"/>
      <c r="KT1985" s="74"/>
      <c r="KU1985" s="16"/>
      <c r="KV1985" s="72"/>
      <c r="KW1985" s="72"/>
      <c r="KX1985" s="16"/>
      <c r="KZ1985" s="16"/>
      <c r="LA1985" s="16"/>
      <c r="LB1985" s="74"/>
      <c r="LC1985" s="74"/>
    </row>
    <row r="1986" spans="8:315" x14ac:dyDescent="0.35">
      <c r="H1986" s="4"/>
      <c r="J1986" s="8"/>
      <c r="K1986" s="8"/>
      <c r="L1986" s="8"/>
      <c r="M1986" s="8"/>
      <c r="O1986" s="8"/>
      <c r="P1986" s="8"/>
      <c r="R1986" s="8"/>
      <c r="S1986" s="8"/>
      <c r="T1986" s="8"/>
      <c r="U1986" s="8"/>
      <c r="W1986" s="8">
        <f t="shared" si="4449"/>
        <v>71.599999999999994</v>
      </c>
      <c r="X1986">
        <v>6102000</v>
      </c>
      <c r="Y1986">
        <f t="shared" si="4450"/>
        <v>1695</v>
      </c>
      <c r="Z1986" s="8">
        <v>584.4</v>
      </c>
      <c r="AA1986" s="8">
        <v>3.3</v>
      </c>
      <c r="AB1986" s="8">
        <v>58.5</v>
      </c>
      <c r="AC1986" s="4"/>
      <c r="KL1986" s="84"/>
      <c r="KP1986" s="84"/>
      <c r="KS1986" s="74"/>
      <c r="KT1986" s="74"/>
      <c r="KU1986" s="16"/>
      <c r="KV1986" s="72"/>
      <c r="KW1986" s="72"/>
      <c r="KX1986" s="16"/>
      <c r="KZ1986" s="16"/>
      <c r="LA1986" s="16"/>
      <c r="LB1986" s="74"/>
      <c r="LC1986" s="74"/>
    </row>
    <row r="1987" spans="8:315" x14ac:dyDescent="0.35">
      <c r="H1987" s="4"/>
      <c r="J1987" s="8"/>
      <c r="K1987" s="8"/>
      <c r="L1987" s="8"/>
      <c r="M1987" s="8"/>
      <c r="O1987" s="8"/>
      <c r="P1987" s="8"/>
      <c r="R1987" s="8"/>
      <c r="S1987" s="8"/>
      <c r="T1987" s="8"/>
      <c r="U1987" s="8"/>
      <c r="W1987" s="8">
        <f t="shared" si="4449"/>
        <v>71.7</v>
      </c>
      <c r="X1987">
        <v>6105600</v>
      </c>
      <c r="Y1987">
        <f t="shared" si="4450"/>
        <v>1696</v>
      </c>
      <c r="Z1987" s="8">
        <v>431.1</v>
      </c>
      <c r="AA1987" s="8">
        <v>3.2</v>
      </c>
      <c r="AB1987" s="8">
        <v>61.1</v>
      </c>
      <c r="AC1987" s="4"/>
      <c r="KL1987" s="84"/>
      <c r="KP1987" s="84"/>
      <c r="KS1987" s="74"/>
      <c r="KT1987" s="74"/>
      <c r="KU1987" s="16"/>
      <c r="KV1987" s="72"/>
      <c r="KW1987" s="72"/>
      <c r="KX1987" s="16"/>
      <c r="KZ1987" s="16"/>
      <c r="LA1987" s="16"/>
      <c r="LB1987" s="74"/>
      <c r="LC1987" s="74"/>
    </row>
    <row r="1988" spans="8:315" x14ac:dyDescent="0.35">
      <c r="H1988" s="4"/>
      <c r="J1988" s="8"/>
      <c r="K1988" s="8"/>
      <c r="L1988" s="8"/>
      <c r="M1988" s="8"/>
      <c r="O1988" s="8"/>
      <c r="P1988" s="8"/>
      <c r="R1988" s="8"/>
      <c r="S1988" s="8"/>
      <c r="T1988" s="8"/>
      <c r="U1988" s="8"/>
      <c r="W1988" s="8">
        <f t="shared" si="4449"/>
        <v>71.7</v>
      </c>
      <c r="X1988">
        <v>6109200</v>
      </c>
      <c r="Y1988">
        <f t="shared" si="4450"/>
        <v>1697</v>
      </c>
      <c r="Z1988" s="8">
        <v>249.7</v>
      </c>
      <c r="AA1988" s="8">
        <v>3</v>
      </c>
      <c r="AB1988" s="8">
        <v>59.8</v>
      </c>
      <c r="AC1988" s="4"/>
      <c r="KL1988" s="84"/>
      <c r="KP1988" s="84"/>
      <c r="KS1988" s="74"/>
      <c r="KT1988" s="74"/>
      <c r="KU1988" s="16"/>
      <c r="KV1988" s="72"/>
      <c r="KW1988" s="72"/>
      <c r="KX1988" s="16"/>
      <c r="KZ1988" s="16"/>
      <c r="LA1988" s="16"/>
      <c r="LB1988" s="74"/>
      <c r="LC1988" s="74"/>
    </row>
    <row r="1989" spans="8:315" x14ac:dyDescent="0.35">
      <c r="H1989" s="4"/>
      <c r="J1989" s="8"/>
      <c r="K1989" s="8"/>
      <c r="L1989" s="8"/>
      <c r="M1989" s="8"/>
      <c r="O1989" s="8"/>
      <c r="P1989" s="8"/>
      <c r="R1989" s="8"/>
      <c r="S1989" s="8"/>
      <c r="T1989" s="8"/>
      <c r="U1989" s="8"/>
      <c r="W1989" s="8">
        <f t="shared" si="4449"/>
        <v>71.8</v>
      </c>
      <c r="X1989">
        <v>6112800</v>
      </c>
      <c r="Y1989">
        <f t="shared" si="4450"/>
        <v>1698</v>
      </c>
      <c r="Z1989" s="8">
        <v>58.3</v>
      </c>
      <c r="AA1989" s="8">
        <v>2.6</v>
      </c>
      <c r="AB1989" s="8">
        <v>62.3</v>
      </c>
      <c r="AC1989" s="4"/>
      <c r="KL1989" s="84"/>
      <c r="KP1989" s="84"/>
      <c r="KS1989" s="74"/>
      <c r="KT1989" s="74"/>
      <c r="KU1989" s="16"/>
      <c r="KV1989" s="72"/>
      <c r="KW1989" s="72"/>
      <c r="KX1989" s="16"/>
      <c r="KZ1989" s="16"/>
      <c r="LA1989" s="16"/>
      <c r="LB1989" s="74"/>
      <c r="LC1989" s="74"/>
    </row>
    <row r="1990" spans="8:315" x14ac:dyDescent="0.35">
      <c r="H1990" s="4"/>
      <c r="J1990" s="8"/>
      <c r="K1990" s="8"/>
      <c r="L1990" s="8"/>
      <c r="M1990" s="8"/>
      <c r="O1990" s="8"/>
      <c r="P1990" s="8"/>
      <c r="R1990" s="8"/>
      <c r="S1990" s="8"/>
      <c r="T1990" s="8"/>
      <c r="U1990" s="8"/>
      <c r="W1990" s="8">
        <f t="shared" si="4449"/>
        <v>71.8</v>
      </c>
      <c r="X1990">
        <v>6116400</v>
      </c>
      <c r="Y1990">
        <f t="shared" si="4450"/>
        <v>1699</v>
      </c>
      <c r="Z1990" s="8">
        <v>0.6</v>
      </c>
      <c r="AA1990" s="8">
        <v>1.8</v>
      </c>
      <c r="AB1990" s="8">
        <v>65.400000000000006</v>
      </c>
      <c r="AC1990" s="4"/>
      <c r="KL1990" s="84"/>
      <c r="KP1990" s="84"/>
      <c r="KS1990" s="74"/>
      <c r="KT1990" s="74"/>
      <c r="KU1990" s="16"/>
      <c r="KV1990" s="72"/>
      <c r="KW1990" s="72"/>
      <c r="KX1990" s="16"/>
      <c r="KZ1990" s="16"/>
      <c r="LA1990" s="16"/>
      <c r="LB1990" s="74"/>
      <c r="LC1990" s="74"/>
    </row>
    <row r="1991" spans="8:315" x14ac:dyDescent="0.35">
      <c r="H1991" s="4"/>
      <c r="J1991" s="8"/>
      <c r="K1991" s="8"/>
      <c r="L1991" s="8"/>
      <c r="M1991" s="8"/>
      <c r="O1991" s="8"/>
      <c r="P1991" s="8"/>
      <c r="R1991" s="8"/>
      <c r="S1991" s="8"/>
      <c r="T1991" s="8"/>
      <c r="U1991" s="8"/>
      <c r="W1991" s="8">
        <f t="shared" si="4449"/>
        <v>71.8</v>
      </c>
      <c r="X1991">
        <v>6120000</v>
      </c>
      <c r="Y1991">
        <f t="shared" si="4450"/>
        <v>1700</v>
      </c>
      <c r="Z1991" s="8">
        <v>0</v>
      </c>
      <c r="AA1991" s="8">
        <v>1.3</v>
      </c>
      <c r="AB1991" s="8">
        <v>67.5</v>
      </c>
      <c r="AC1991" s="4"/>
      <c r="KL1991" s="84"/>
      <c r="KP1991" s="84"/>
      <c r="KS1991" s="74"/>
      <c r="KT1991" s="74"/>
      <c r="KU1991" s="16"/>
      <c r="KV1991" s="72"/>
      <c r="KW1991" s="72"/>
      <c r="KX1991" s="16"/>
      <c r="KZ1991" s="16"/>
      <c r="LA1991" s="16"/>
      <c r="LB1991" s="74"/>
      <c r="LC1991" s="74"/>
    </row>
    <row r="1992" spans="8:315" x14ac:dyDescent="0.35">
      <c r="H1992" s="4"/>
      <c r="J1992" s="8"/>
      <c r="K1992" s="8"/>
      <c r="L1992" s="8"/>
      <c r="M1992" s="8"/>
      <c r="O1992" s="8"/>
      <c r="P1992" s="8"/>
      <c r="R1992" s="8"/>
      <c r="S1992" s="8"/>
      <c r="T1992" s="8"/>
      <c r="U1992" s="8"/>
      <c r="W1992" s="8">
        <f t="shared" si="4449"/>
        <v>71.900000000000006</v>
      </c>
      <c r="X1992">
        <v>6123600</v>
      </c>
      <c r="Y1992">
        <f t="shared" si="4450"/>
        <v>1701</v>
      </c>
      <c r="Z1992" s="8">
        <v>0</v>
      </c>
      <c r="AA1992" s="8">
        <v>0.4</v>
      </c>
      <c r="AB1992" s="8">
        <v>73.400000000000006</v>
      </c>
      <c r="AC1992" s="4"/>
      <c r="KL1992" s="84"/>
      <c r="KP1992" s="84"/>
      <c r="KS1992" s="74"/>
      <c r="KT1992" s="74"/>
      <c r="KU1992" s="16"/>
      <c r="KV1992" s="72"/>
      <c r="KW1992" s="72"/>
      <c r="KX1992" s="16"/>
      <c r="KZ1992" s="16"/>
      <c r="LA1992" s="16"/>
      <c r="LB1992" s="74"/>
      <c r="LC1992" s="74"/>
    </row>
    <row r="1993" spans="8:315" x14ac:dyDescent="0.35">
      <c r="H1993" s="4"/>
      <c r="J1993" s="8"/>
      <c r="K1993" s="8"/>
      <c r="L1993" s="8"/>
      <c r="M1993" s="8"/>
      <c r="O1993" s="8"/>
      <c r="P1993" s="8"/>
      <c r="R1993" s="8"/>
      <c r="S1993" s="8"/>
      <c r="T1993" s="8"/>
      <c r="U1993" s="8"/>
      <c r="W1993" s="8">
        <f t="shared" si="4449"/>
        <v>71.900000000000006</v>
      </c>
      <c r="X1993">
        <v>6127200</v>
      </c>
      <c r="Y1993">
        <f t="shared" si="4450"/>
        <v>1702</v>
      </c>
      <c r="Z1993" s="8">
        <v>0</v>
      </c>
      <c r="AA1993" s="8">
        <v>-1.8</v>
      </c>
      <c r="AB1993" s="8">
        <v>82.2</v>
      </c>
      <c r="AC1993" s="4"/>
      <c r="KL1993" s="84"/>
      <c r="KP1993" s="84"/>
      <c r="KS1993" s="74"/>
      <c r="KT1993" s="74"/>
      <c r="KU1993" s="16"/>
      <c r="KV1993" s="72"/>
      <c r="KW1993" s="72"/>
      <c r="KX1993" s="16"/>
      <c r="KZ1993" s="16"/>
      <c r="LA1993" s="16"/>
      <c r="LB1993" s="74"/>
      <c r="LC1993" s="74"/>
    </row>
    <row r="1994" spans="8:315" x14ac:dyDescent="0.35">
      <c r="H1994" s="4"/>
      <c r="J1994" s="8"/>
      <c r="K1994" s="8"/>
      <c r="L1994" s="8"/>
      <c r="M1994" s="8"/>
      <c r="O1994" s="8"/>
      <c r="P1994" s="8"/>
      <c r="R1994" s="8"/>
      <c r="S1994" s="8"/>
      <c r="T1994" s="8"/>
      <c r="U1994" s="8"/>
      <c r="W1994" s="8">
        <f t="shared" si="4449"/>
        <v>72</v>
      </c>
      <c r="X1994">
        <v>6130800</v>
      </c>
      <c r="Y1994">
        <f t="shared" si="4450"/>
        <v>1703</v>
      </c>
      <c r="Z1994" s="8">
        <v>0</v>
      </c>
      <c r="AA1994" s="8">
        <v>-2.2000000000000002</v>
      </c>
      <c r="AB1994" s="8">
        <v>80.5</v>
      </c>
      <c r="AC1994" s="4"/>
      <c r="KL1994" s="84"/>
      <c r="KP1994" s="84"/>
      <c r="KS1994" s="74"/>
      <c r="KT1994" s="74"/>
      <c r="KU1994" s="16"/>
      <c r="KV1994" s="72"/>
      <c r="KW1994" s="72"/>
      <c r="KX1994" s="16"/>
      <c r="KZ1994" s="16"/>
      <c r="LA1994" s="16"/>
      <c r="LB1994" s="74"/>
      <c r="LC1994" s="74"/>
    </row>
    <row r="1995" spans="8:315" x14ac:dyDescent="0.35">
      <c r="H1995" s="4"/>
      <c r="J1995" s="8"/>
      <c r="K1995" s="8"/>
      <c r="L1995" s="8"/>
      <c r="M1995" s="8"/>
      <c r="O1995" s="8"/>
      <c r="P1995" s="8"/>
      <c r="R1995" s="8"/>
      <c r="S1995" s="8"/>
      <c r="T1995" s="8"/>
      <c r="U1995" s="8"/>
      <c r="W1995" s="8">
        <f t="shared" si="4449"/>
        <v>72</v>
      </c>
      <c r="X1995">
        <v>6134400</v>
      </c>
      <c r="Y1995">
        <f t="shared" si="4450"/>
        <v>1704</v>
      </c>
      <c r="Z1995" s="8">
        <v>0</v>
      </c>
      <c r="AA1995" s="8">
        <v>-2.5</v>
      </c>
      <c r="AB1995" s="8">
        <v>82.6</v>
      </c>
      <c r="AC1995" s="4"/>
      <c r="KL1995" s="84"/>
      <c r="KP1995" s="84"/>
      <c r="KS1995" s="74"/>
      <c r="KT1995" s="74"/>
      <c r="KU1995" s="16"/>
      <c r="KV1995" s="72"/>
      <c r="KW1995" s="72"/>
      <c r="KX1995" s="16"/>
      <c r="KZ1995" s="16"/>
      <c r="LA1995" s="16"/>
      <c r="LB1995" s="74"/>
      <c r="LC1995" s="74"/>
    </row>
    <row r="1996" spans="8:315" x14ac:dyDescent="0.35">
      <c r="H1996" s="4"/>
      <c r="J1996" s="8"/>
      <c r="K1996" s="8"/>
      <c r="L1996" s="8"/>
      <c r="M1996" s="8"/>
      <c r="O1996" s="8"/>
      <c r="P1996" s="8"/>
      <c r="R1996" s="8"/>
      <c r="S1996" s="8"/>
      <c r="T1996" s="8"/>
      <c r="U1996" s="8"/>
      <c r="W1996" s="8">
        <f t="shared" si="4449"/>
        <v>72</v>
      </c>
      <c r="X1996">
        <v>6138000</v>
      </c>
      <c r="Y1996">
        <f t="shared" si="4450"/>
        <v>1705</v>
      </c>
      <c r="Z1996" s="8">
        <v>0</v>
      </c>
      <c r="AA1996" s="8">
        <v>-3.3</v>
      </c>
      <c r="AB1996" s="8">
        <v>84.7</v>
      </c>
      <c r="AC1996" s="4"/>
      <c r="KL1996" s="84"/>
      <c r="KP1996" s="84"/>
      <c r="KS1996" s="74"/>
      <c r="KT1996" s="74"/>
      <c r="KU1996" s="16"/>
      <c r="KV1996" s="72"/>
      <c r="KW1996" s="72"/>
      <c r="KX1996" s="16"/>
      <c r="KZ1996" s="16"/>
      <c r="LA1996" s="16"/>
      <c r="LB1996" s="74"/>
      <c r="LC1996" s="74"/>
    </row>
    <row r="1997" spans="8:315" x14ac:dyDescent="0.35">
      <c r="H1997" s="4"/>
      <c r="J1997" s="8"/>
      <c r="K1997" s="8"/>
      <c r="L1997" s="8"/>
      <c r="M1997" s="8"/>
      <c r="O1997" s="8"/>
      <c r="P1997" s="8"/>
      <c r="R1997" s="8"/>
      <c r="S1997" s="8"/>
      <c r="T1997" s="8"/>
      <c r="U1997" s="8"/>
      <c r="W1997" s="8">
        <f t="shared" si="4449"/>
        <v>72.099999999999994</v>
      </c>
      <c r="X1997">
        <v>6141600</v>
      </c>
      <c r="Y1997">
        <f t="shared" si="4450"/>
        <v>1706</v>
      </c>
      <c r="Z1997" s="8">
        <v>0</v>
      </c>
      <c r="AA1997" s="8">
        <v>-2.7</v>
      </c>
      <c r="AB1997" s="8">
        <v>89.2</v>
      </c>
      <c r="AC1997" s="4"/>
      <c r="KL1997" s="84"/>
      <c r="KP1997" s="84"/>
      <c r="KS1997" s="74"/>
      <c r="KT1997" s="74"/>
      <c r="KU1997" s="16"/>
      <c r="KV1997" s="72"/>
      <c r="KW1997" s="72"/>
      <c r="KX1997" s="16"/>
      <c r="KZ1997" s="16"/>
      <c r="LA1997" s="16"/>
      <c r="LB1997" s="74"/>
      <c r="LC1997" s="74"/>
    </row>
    <row r="1998" spans="8:315" x14ac:dyDescent="0.35">
      <c r="H1998" s="4"/>
      <c r="J1998" s="8"/>
      <c r="K1998" s="8"/>
      <c r="L1998" s="8"/>
      <c r="M1998" s="8"/>
      <c r="O1998" s="8"/>
      <c r="P1998" s="8"/>
      <c r="R1998" s="8"/>
      <c r="S1998" s="8"/>
      <c r="T1998" s="8"/>
      <c r="U1998" s="8"/>
      <c r="W1998" s="8">
        <f t="shared" si="4449"/>
        <v>72.099999999999994</v>
      </c>
      <c r="X1998">
        <v>6145200</v>
      </c>
      <c r="Y1998">
        <f t="shared" si="4450"/>
        <v>1707</v>
      </c>
      <c r="Z1998" s="8">
        <v>0</v>
      </c>
      <c r="AA1998" s="8">
        <v>-4.0999999999999996</v>
      </c>
      <c r="AB1998" s="8">
        <v>97</v>
      </c>
      <c r="AC1998" s="4"/>
      <c r="KL1998" s="84"/>
      <c r="KP1998" s="84"/>
      <c r="KS1998" s="74"/>
      <c r="KT1998" s="74"/>
      <c r="KU1998" s="16"/>
      <c r="KV1998" s="72"/>
      <c r="KW1998" s="72"/>
      <c r="KX1998" s="16"/>
      <c r="KZ1998" s="16"/>
      <c r="LA1998" s="16"/>
      <c r="LB1998" s="74"/>
      <c r="LC1998" s="74"/>
    </row>
    <row r="1999" spans="8:315" x14ac:dyDescent="0.35">
      <c r="H1999" s="4"/>
      <c r="J1999" s="8"/>
      <c r="K1999" s="8"/>
      <c r="L1999" s="8"/>
      <c r="M1999" s="8"/>
      <c r="O1999" s="8"/>
      <c r="P1999" s="8"/>
      <c r="R1999" s="8"/>
      <c r="S1999" s="8"/>
      <c r="T1999" s="8"/>
      <c r="U1999" s="8"/>
      <c r="W1999" s="8">
        <f t="shared" si="4449"/>
        <v>72.2</v>
      </c>
      <c r="X1999">
        <v>6148800</v>
      </c>
      <c r="Y1999">
        <f t="shared" si="4450"/>
        <v>1708</v>
      </c>
      <c r="Z1999" s="8">
        <v>0</v>
      </c>
      <c r="AA1999" s="8">
        <v>-3</v>
      </c>
      <c r="AB1999" s="8">
        <v>97.1</v>
      </c>
      <c r="AC1999" s="4"/>
      <c r="KL1999" s="84"/>
      <c r="KP1999" s="84"/>
      <c r="KS1999" s="74"/>
      <c r="KT1999" s="74"/>
      <c r="KU1999" s="16"/>
      <c r="KV1999" s="72"/>
      <c r="KW1999" s="72"/>
      <c r="KX1999" s="16"/>
      <c r="KZ1999" s="16"/>
      <c r="LA1999" s="16"/>
      <c r="LB1999" s="74"/>
      <c r="LC1999" s="74"/>
    </row>
    <row r="2000" spans="8:315" x14ac:dyDescent="0.35">
      <c r="H2000" s="4"/>
      <c r="J2000" s="8"/>
      <c r="K2000" s="8"/>
      <c r="L2000" s="8"/>
      <c r="M2000" s="8"/>
      <c r="O2000" s="8"/>
      <c r="P2000" s="8"/>
      <c r="R2000" s="8"/>
      <c r="S2000" s="8"/>
      <c r="T2000" s="8"/>
      <c r="U2000" s="8"/>
      <c r="W2000" s="8">
        <f t="shared" si="4449"/>
        <v>72.2</v>
      </c>
      <c r="X2000">
        <v>6152400</v>
      </c>
      <c r="Y2000">
        <f t="shared" si="4450"/>
        <v>1709</v>
      </c>
      <c r="Z2000" s="8">
        <v>0</v>
      </c>
      <c r="AA2000" s="8">
        <v>-3.4</v>
      </c>
      <c r="AB2000" s="8">
        <v>97.8</v>
      </c>
      <c r="AC2000" s="4"/>
      <c r="KL2000" s="84"/>
      <c r="KP2000" s="84"/>
      <c r="KS2000" s="74"/>
      <c r="KT2000" s="74"/>
      <c r="KU2000" s="16"/>
      <c r="KV2000" s="72"/>
      <c r="KW2000" s="72"/>
      <c r="KX2000" s="16"/>
      <c r="KZ2000" s="16"/>
      <c r="LA2000" s="16"/>
      <c r="LB2000" s="74"/>
      <c r="LC2000" s="74"/>
    </row>
    <row r="2001" spans="8:315" x14ac:dyDescent="0.35">
      <c r="H2001" s="4"/>
      <c r="J2001" s="8"/>
      <c r="K2001" s="8"/>
      <c r="L2001" s="8"/>
      <c r="M2001" s="8"/>
      <c r="O2001" s="8"/>
      <c r="P2001" s="8"/>
      <c r="R2001" s="8"/>
      <c r="S2001" s="8"/>
      <c r="T2001" s="8"/>
      <c r="U2001" s="8"/>
      <c r="W2001" s="8">
        <f t="shared" si="4449"/>
        <v>72.3</v>
      </c>
      <c r="X2001">
        <v>6156000</v>
      </c>
      <c r="Y2001">
        <f t="shared" si="4450"/>
        <v>1710</v>
      </c>
      <c r="Z2001" s="8">
        <v>0</v>
      </c>
      <c r="AA2001" s="8">
        <v>-3.2</v>
      </c>
      <c r="AB2001" s="8">
        <v>97.3</v>
      </c>
      <c r="AC2001" s="4"/>
      <c r="KL2001" s="84"/>
      <c r="KP2001" s="84"/>
      <c r="KS2001" s="74"/>
      <c r="KT2001" s="74"/>
      <c r="KU2001" s="16"/>
      <c r="KV2001" s="72"/>
      <c r="KW2001" s="72"/>
      <c r="KX2001" s="16"/>
      <c r="KZ2001" s="16"/>
      <c r="LA2001" s="16"/>
      <c r="LB2001" s="74"/>
      <c r="LC2001" s="74"/>
    </row>
    <row r="2002" spans="8:315" x14ac:dyDescent="0.35">
      <c r="H2002" s="4"/>
      <c r="J2002" s="8"/>
      <c r="K2002" s="8"/>
      <c r="L2002" s="8"/>
      <c r="M2002" s="8"/>
      <c r="O2002" s="8"/>
      <c r="P2002" s="8"/>
      <c r="R2002" s="8"/>
      <c r="S2002" s="8"/>
      <c r="T2002" s="8"/>
      <c r="U2002" s="8"/>
      <c r="W2002" s="8">
        <f t="shared" si="4449"/>
        <v>72.3</v>
      </c>
      <c r="X2002">
        <v>6159600</v>
      </c>
      <c r="Y2002">
        <f t="shared" si="4450"/>
        <v>1711</v>
      </c>
      <c r="Z2002" s="8">
        <v>10.6</v>
      </c>
      <c r="AA2002" s="8">
        <v>-2.1</v>
      </c>
      <c r="AB2002" s="8">
        <v>97.5</v>
      </c>
      <c r="AC2002" s="4"/>
      <c r="KL2002" s="84"/>
      <c r="KP2002" s="84"/>
      <c r="KS2002" s="74"/>
      <c r="KT2002" s="74"/>
      <c r="KU2002" s="16"/>
      <c r="KV2002" s="72"/>
      <c r="KW2002" s="72"/>
      <c r="KX2002" s="16"/>
      <c r="KZ2002" s="16"/>
      <c r="LA2002" s="16"/>
      <c r="LB2002" s="74"/>
      <c r="LC2002" s="74"/>
    </row>
    <row r="2003" spans="8:315" x14ac:dyDescent="0.35">
      <c r="H2003" s="4"/>
      <c r="J2003" s="8"/>
      <c r="K2003" s="8"/>
      <c r="L2003" s="8"/>
      <c r="M2003" s="8"/>
      <c r="O2003" s="8"/>
      <c r="P2003" s="8"/>
      <c r="R2003" s="8"/>
      <c r="S2003" s="8"/>
      <c r="T2003" s="8"/>
      <c r="U2003" s="8"/>
      <c r="W2003" s="8">
        <f t="shared" si="4449"/>
        <v>72.3</v>
      </c>
      <c r="X2003">
        <v>6163200</v>
      </c>
      <c r="Y2003">
        <f t="shared" si="4450"/>
        <v>1712</v>
      </c>
      <c r="Z2003" s="8">
        <v>78.3</v>
      </c>
      <c r="AA2003" s="8">
        <v>-0.8</v>
      </c>
      <c r="AB2003" s="8">
        <v>97</v>
      </c>
      <c r="AC2003" s="4"/>
      <c r="KL2003" s="84"/>
      <c r="KP2003" s="84"/>
      <c r="KS2003" s="74"/>
      <c r="KT2003" s="74"/>
      <c r="KU2003" s="16"/>
      <c r="KV2003" s="72"/>
      <c r="KW2003" s="72"/>
      <c r="KX2003" s="16"/>
      <c r="KZ2003" s="16"/>
      <c r="LA2003" s="16"/>
      <c r="LB2003" s="74"/>
      <c r="LC2003" s="74"/>
    </row>
    <row r="2004" spans="8:315" x14ac:dyDescent="0.35">
      <c r="H2004" s="4"/>
      <c r="J2004" s="8"/>
      <c r="K2004" s="8"/>
      <c r="L2004" s="8"/>
      <c r="M2004" s="8"/>
      <c r="O2004" s="8"/>
      <c r="P2004" s="8"/>
      <c r="R2004" s="8"/>
      <c r="S2004" s="8"/>
      <c r="T2004" s="8"/>
      <c r="U2004" s="8"/>
      <c r="W2004" s="8">
        <f t="shared" si="4449"/>
        <v>72.400000000000006</v>
      </c>
      <c r="X2004">
        <v>6166800</v>
      </c>
      <c r="Y2004">
        <f t="shared" si="4450"/>
        <v>1713</v>
      </c>
      <c r="Z2004" s="8">
        <v>225.6</v>
      </c>
      <c r="AA2004" s="8">
        <v>0.9</v>
      </c>
      <c r="AB2004" s="8">
        <v>90.2</v>
      </c>
      <c r="AC2004" s="4"/>
      <c r="KL2004" s="84"/>
      <c r="KP2004" s="84"/>
      <c r="KS2004" s="74"/>
      <c r="KT2004" s="74"/>
      <c r="KU2004" s="16"/>
      <c r="KV2004" s="72"/>
      <c r="KW2004" s="72"/>
      <c r="KX2004" s="16"/>
      <c r="KZ2004" s="16"/>
      <c r="LA2004" s="16"/>
      <c r="LB2004" s="74"/>
      <c r="LC2004" s="74"/>
    </row>
    <row r="2005" spans="8:315" x14ac:dyDescent="0.35">
      <c r="H2005" s="4"/>
      <c r="J2005" s="8"/>
      <c r="K2005" s="8"/>
      <c r="L2005" s="8"/>
      <c r="M2005" s="8"/>
      <c r="O2005" s="8"/>
      <c r="P2005" s="8"/>
      <c r="R2005" s="8"/>
      <c r="S2005" s="8"/>
      <c r="T2005" s="8"/>
      <c r="U2005" s="8"/>
      <c r="W2005" s="8">
        <f t="shared" si="4449"/>
        <v>72.400000000000006</v>
      </c>
      <c r="X2005">
        <v>6170400</v>
      </c>
      <c r="Y2005">
        <f t="shared" si="4450"/>
        <v>1714</v>
      </c>
      <c r="Z2005" s="8">
        <v>453.6</v>
      </c>
      <c r="AA2005" s="8">
        <v>1.9</v>
      </c>
      <c r="AB2005" s="8">
        <v>83.4</v>
      </c>
      <c r="AC2005" s="4"/>
      <c r="KL2005" s="84"/>
      <c r="KP2005" s="84"/>
      <c r="KS2005" s="74"/>
      <c r="KT2005" s="74"/>
      <c r="KU2005" s="16"/>
      <c r="KV2005" s="72"/>
      <c r="KW2005" s="72"/>
      <c r="KX2005" s="16"/>
      <c r="KZ2005" s="16"/>
      <c r="LA2005" s="16"/>
      <c r="LB2005" s="74"/>
      <c r="LC2005" s="74"/>
    </row>
    <row r="2006" spans="8:315" x14ac:dyDescent="0.35">
      <c r="H2006" s="4"/>
      <c r="J2006" s="8"/>
      <c r="K2006" s="8"/>
      <c r="L2006" s="8"/>
      <c r="M2006" s="8"/>
      <c r="O2006" s="8"/>
      <c r="P2006" s="8"/>
      <c r="R2006" s="8"/>
      <c r="S2006" s="8"/>
      <c r="T2006" s="8"/>
      <c r="U2006" s="8"/>
      <c r="W2006" s="8">
        <f t="shared" si="4449"/>
        <v>72.5</v>
      </c>
      <c r="X2006">
        <v>6174000</v>
      </c>
      <c r="Y2006">
        <f t="shared" si="4450"/>
        <v>1715</v>
      </c>
      <c r="Z2006" s="8">
        <v>643.1</v>
      </c>
      <c r="AA2006" s="8">
        <v>3.2</v>
      </c>
      <c r="AB2006" s="8">
        <v>76.599999999999994</v>
      </c>
      <c r="AC2006" s="4"/>
      <c r="KL2006" s="84"/>
      <c r="KP2006" s="84"/>
      <c r="KS2006" s="74"/>
      <c r="KT2006" s="74"/>
      <c r="KU2006" s="16"/>
      <c r="KV2006" s="72"/>
      <c r="KW2006" s="72"/>
      <c r="KX2006" s="16"/>
      <c r="KZ2006" s="16"/>
      <c r="LA2006" s="16"/>
      <c r="LB2006" s="74"/>
      <c r="LC2006" s="74"/>
    </row>
    <row r="2007" spans="8:315" x14ac:dyDescent="0.35">
      <c r="H2007" s="4"/>
      <c r="J2007" s="8"/>
      <c r="K2007" s="8"/>
      <c r="L2007" s="8"/>
      <c r="M2007" s="8"/>
      <c r="O2007" s="8"/>
      <c r="P2007" s="8"/>
      <c r="R2007" s="8"/>
      <c r="S2007" s="8"/>
      <c r="T2007" s="8"/>
      <c r="U2007" s="8"/>
      <c r="W2007" s="8">
        <f t="shared" si="4449"/>
        <v>72.5</v>
      </c>
      <c r="X2007">
        <v>6177600</v>
      </c>
      <c r="Y2007">
        <f t="shared" si="4450"/>
        <v>1716</v>
      </c>
      <c r="Z2007" s="8">
        <v>733.6</v>
      </c>
      <c r="AA2007" s="8">
        <v>5</v>
      </c>
      <c r="AB2007" s="8">
        <v>63.2</v>
      </c>
      <c r="AC2007" s="4"/>
      <c r="KL2007" s="84"/>
      <c r="KP2007" s="84"/>
      <c r="KS2007" s="74"/>
      <c r="KT2007" s="74"/>
      <c r="KU2007" s="16"/>
      <c r="KV2007" s="72"/>
      <c r="KW2007" s="72"/>
      <c r="KX2007" s="16"/>
      <c r="KZ2007" s="16"/>
      <c r="LA2007" s="16"/>
      <c r="LB2007" s="74"/>
      <c r="LC2007" s="74"/>
    </row>
    <row r="2008" spans="8:315" x14ac:dyDescent="0.35">
      <c r="H2008" s="4"/>
      <c r="J2008" s="8"/>
      <c r="K2008" s="8"/>
      <c r="L2008" s="8"/>
      <c r="M2008" s="8"/>
      <c r="O2008" s="8"/>
      <c r="P2008" s="8"/>
      <c r="R2008" s="8"/>
      <c r="S2008" s="8"/>
      <c r="T2008" s="8"/>
      <c r="U2008" s="8"/>
      <c r="W2008" s="8">
        <f t="shared" si="4449"/>
        <v>72.5</v>
      </c>
      <c r="X2008">
        <v>6181200</v>
      </c>
      <c r="Y2008">
        <f t="shared" si="4450"/>
        <v>1717</v>
      </c>
      <c r="Z2008" s="8">
        <v>720.3</v>
      </c>
      <c r="AA2008" s="8">
        <v>6.4</v>
      </c>
      <c r="AB2008" s="8">
        <v>61.3</v>
      </c>
      <c r="AC2008" s="4"/>
      <c r="KL2008" s="84"/>
      <c r="KP2008" s="84"/>
      <c r="KS2008" s="74"/>
      <c r="KT2008" s="74"/>
      <c r="KU2008" s="16"/>
      <c r="KV2008" s="72"/>
      <c r="KW2008" s="72"/>
      <c r="KX2008" s="16"/>
      <c r="KZ2008" s="16"/>
      <c r="LA2008" s="16"/>
      <c r="LB2008" s="74"/>
      <c r="LC2008" s="74"/>
    </row>
    <row r="2009" spans="8:315" x14ac:dyDescent="0.35">
      <c r="H2009" s="4"/>
      <c r="J2009" s="8"/>
      <c r="K2009" s="8"/>
      <c r="L2009" s="8"/>
      <c r="M2009" s="8"/>
      <c r="O2009" s="8"/>
      <c r="P2009" s="8"/>
      <c r="R2009" s="8"/>
      <c r="S2009" s="8"/>
      <c r="T2009" s="8"/>
      <c r="U2009" s="8"/>
      <c r="W2009" s="8">
        <f t="shared" si="4449"/>
        <v>72.599999999999994</v>
      </c>
      <c r="X2009">
        <v>6184800</v>
      </c>
      <c r="Y2009">
        <f t="shared" si="4450"/>
        <v>1718</v>
      </c>
      <c r="Z2009" s="8">
        <v>654.4</v>
      </c>
      <c r="AA2009" s="8">
        <v>7.2</v>
      </c>
      <c r="AB2009" s="8">
        <v>58.6</v>
      </c>
      <c r="AC2009" s="4"/>
      <c r="KL2009" s="84"/>
      <c r="KP2009" s="84"/>
      <c r="KS2009" s="74"/>
      <c r="KT2009" s="74"/>
      <c r="KU2009" s="16"/>
      <c r="KV2009" s="72"/>
      <c r="KW2009" s="72"/>
      <c r="KX2009" s="16"/>
      <c r="KZ2009" s="16"/>
      <c r="LA2009" s="16"/>
      <c r="LB2009" s="74"/>
      <c r="LC2009" s="74"/>
    </row>
    <row r="2010" spans="8:315" x14ac:dyDescent="0.35">
      <c r="H2010" s="4"/>
      <c r="J2010" s="8"/>
      <c r="K2010" s="8"/>
      <c r="L2010" s="8"/>
      <c r="M2010" s="8"/>
      <c r="O2010" s="8"/>
      <c r="P2010" s="8"/>
      <c r="R2010" s="8"/>
      <c r="S2010" s="8"/>
      <c r="T2010" s="8"/>
      <c r="U2010" s="8"/>
      <c r="W2010" s="8">
        <f t="shared" si="4449"/>
        <v>72.599999999999994</v>
      </c>
      <c r="X2010">
        <v>6188400</v>
      </c>
      <c r="Y2010">
        <f t="shared" si="4450"/>
        <v>1719</v>
      </c>
      <c r="Z2010" s="8">
        <v>556.1</v>
      </c>
      <c r="AA2010" s="8">
        <v>8.5</v>
      </c>
      <c r="AB2010" s="8">
        <v>53.5</v>
      </c>
      <c r="AC2010" s="4"/>
      <c r="KL2010" s="84"/>
      <c r="KP2010" s="84"/>
      <c r="KS2010" s="74"/>
      <c r="KT2010" s="74"/>
      <c r="KU2010" s="16"/>
      <c r="KV2010" s="72"/>
      <c r="KW2010" s="72"/>
      <c r="KX2010" s="16"/>
      <c r="KZ2010" s="16"/>
      <c r="LA2010" s="16"/>
      <c r="LB2010" s="74"/>
      <c r="LC2010" s="74"/>
    </row>
    <row r="2011" spans="8:315" x14ac:dyDescent="0.35">
      <c r="H2011" s="4"/>
      <c r="J2011" s="8"/>
      <c r="K2011" s="8"/>
      <c r="L2011" s="8"/>
      <c r="M2011" s="8"/>
      <c r="O2011" s="8"/>
      <c r="P2011" s="8"/>
      <c r="R2011" s="8"/>
      <c r="S2011" s="8"/>
      <c r="T2011" s="8"/>
      <c r="U2011" s="8"/>
      <c r="W2011" s="8">
        <f t="shared" si="4449"/>
        <v>72.7</v>
      </c>
      <c r="X2011">
        <v>6192000</v>
      </c>
      <c r="Y2011">
        <f t="shared" si="4450"/>
        <v>1720</v>
      </c>
      <c r="Z2011" s="8">
        <v>361.7</v>
      </c>
      <c r="AA2011" s="8">
        <v>8.8000000000000007</v>
      </c>
      <c r="AB2011" s="8">
        <v>56</v>
      </c>
      <c r="AC2011" s="4"/>
      <c r="KL2011" s="84"/>
      <c r="KP2011" s="84"/>
      <c r="KS2011" s="74"/>
      <c r="KT2011" s="74"/>
      <c r="KU2011" s="16"/>
      <c r="KV2011" s="72"/>
      <c r="KW2011" s="72"/>
      <c r="KX2011" s="16"/>
      <c r="KZ2011" s="16"/>
      <c r="LA2011" s="16"/>
      <c r="LB2011" s="74"/>
      <c r="LC2011" s="74"/>
    </row>
    <row r="2012" spans="8:315" x14ac:dyDescent="0.35">
      <c r="H2012" s="4"/>
      <c r="J2012" s="8"/>
      <c r="K2012" s="8"/>
      <c r="L2012" s="8"/>
      <c r="M2012" s="8"/>
      <c r="O2012" s="8"/>
      <c r="P2012" s="8"/>
      <c r="R2012" s="8"/>
      <c r="S2012" s="8"/>
      <c r="T2012" s="8"/>
      <c r="U2012" s="8"/>
      <c r="W2012" s="8">
        <f t="shared" si="4449"/>
        <v>72.7</v>
      </c>
      <c r="X2012">
        <v>6195600</v>
      </c>
      <c r="Y2012">
        <f t="shared" si="4450"/>
        <v>1721</v>
      </c>
      <c r="Z2012" s="8">
        <v>212.8</v>
      </c>
      <c r="AA2012" s="8">
        <v>9</v>
      </c>
      <c r="AB2012" s="8">
        <v>56.1</v>
      </c>
      <c r="AC2012" s="4"/>
      <c r="KL2012" s="84"/>
      <c r="KP2012" s="84"/>
      <c r="KS2012" s="74"/>
      <c r="KT2012" s="74"/>
      <c r="KU2012" s="16"/>
      <c r="KV2012" s="72"/>
      <c r="KW2012" s="72"/>
      <c r="KX2012" s="16"/>
      <c r="KZ2012" s="16"/>
      <c r="LA2012" s="16"/>
      <c r="LB2012" s="74"/>
      <c r="LC2012" s="74"/>
    </row>
    <row r="2013" spans="8:315" x14ac:dyDescent="0.35">
      <c r="H2013" s="4"/>
      <c r="J2013" s="8"/>
      <c r="K2013" s="8"/>
      <c r="L2013" s="8"/>
      <c r="M2013" s="8"/>
      <c r="O2013" s="8"/>
      <c r="P2013" s="8"/>
      <c r="R2013" s="8"/>
      <c r="S2013" s="8"/>
      <c r="T2013" s="8"/>
      <c r="U2013" s="8"/>
      <c r="W2013" s="8">
        <f t="shared" si="4449"/>
        <v>72.8</v>
      </c>
      <c r="X2013">
        <v>6199200</v>
      </c>
      <c r="Y2013">
        <f t="shared" si="4450"/>
        <v>1722</v>
      </c>
      <c r="Z2013" s="8">
        <v>38.9</v>
      </c>
      <c r="AA2013" s="8">
        <v>8.6</v>
      </c>
      <c r="AB2013" s="8">
        <v>61.9</v>
      </c>
      <c r="AC2013" s="4"/>
      <c r="KL2013" s="84"/>
      <c r="KP2013" s="84"/>
      <c r="KS2013" s="74"/>
      <c r="KT2013" s="74"/>
      <c r="KU2013" s="16"/>
      <c r="KV2013" s="72"/>
      <c r="KW2013" s="72"/>
      <c r="KX2013" s="16"/>
      <c r="KZ2013" s="16"/>
      <c r="LA2013" s="16"/>
      <c r="LB2013" s="74"/>
      <c r="LC2013" s="74"/>
    </row>
    <row r="2014" spans="8:315" x14ac:dyDescent="0.35">
      <c r="H2014" s="4"/>
      <c r="J2014" s="8"/>
      <c r="K2014" s="8"/>
      <c r="L2014" s="8"/>
      <c r="M2014" s="8"/>
      <c r="O2014" s="8"/>
      <c r="P2014" s="8"/>
      <c r="R2014" s="8"/>
      <c r="S2014" s="8"/>
      <c r="T2014" s="8"/>
      <c r="U2014" s="8"/>
      <c r="W2014" s="8">
        <f t="shared" si="4449"/>
        <v>72.8</v>
      </c>
      <c r="X2014">
        <v>6202800</v>
      </c>
      <c r="Y2014">
        <f t="shared" si="4450"/>
        <v>1723</v>
      </c>
      <c r="Z2014" s="8">
        <v>0.3</v>
      </c>
      <c r="AA2014" s="8">
        <v>8.3000000000000007</v>
      </c>
      <c r="AB2014" s="8">
        <v>64.3</v>
      </c>
      <c r="AC2014" s="4"/>
      <c r="KL2014" s="84"/>
      <c r="KP2014" s="84"/>
      <c r="KS2014" s="74"/>
      <c r="KT2014" s="74"/>
      <c r="KU2014" s="16"/>
      <c r="KV2014" s="72"/>
      <c r="KW2014" s="72"/>
      <c r="KX2014" s="16"/>
      <c r="KZ2014" s="16"/>
      <c r="LA2014" s="16"/>
      <c r="LB2014" s="74"/>
      <c r="LC2014" s="74"/>
    </row>
    <row r="2015" spans="8:315" x14ac:dyDescent="0.35">
      <c r="H2015" s="4"/>
      <c r="J2015" s="8"/>
      <c r="K2015" s="8"/>
      <c r="L2015" s="8"/>
      <c r="M2015" s="8"/>
      <c r="O2015" s="8"/>
      <c r="P2015" s="8"/>
      <c r="R2015" s="8"/>
      <c r="S2015" s="8"/>
      <c r="T2015" s="8"/>
      <c r="U2015" s="8"/>
      <c r="W2015" s="8">
        <f t="shared" si="4449"/>
        <v>72.8</v>
      </c>
      <c r="X2015">
        <v>6206400</v>
      </c>
      <c r="Y2015">
        <f t="shared" si="4450"/>
        <v>1724</v>
      </c>
      <c r="Z2015" s="8">
        <v>0</v>
      </c>
      <c r="AA2015" s="8">
        <v>7.1</v>
      </c>
      <c r="AB2015" s="8">
        <v>71.099999999999994</v>
      </c>
      <c r="AC2015" s="4"/>
      <c r="KL2015" s="84"/>
      <c r="KP2015" s="84"/>
      <c r="KS2015" s="74"/>
      <c r="KT2015" s="74"/>
      <c r="KU2015" s="16"/>
      <c r="KV2015" s="72"/>
      <c r="KW2015" s="72"/>
      <c r="KX2015" s="16"/>
      <c r="KZ2015" s="16"/>
      <c r="LA2015" s="16"/>
      <c r="LB2015" s="74"/>
      <c r="LC2015" s="74"/>
    </row>
    <row r="2016" spans="8:315" x14ac:dyDescent="0.35">
      <c r="H2016" s="4"/>
      <c r="J2016" s="8"/>
      <c r="K2016" s="8"/>
      <c r="L2016" s="8"/>
      <c r="M2016" s="8"/>
      <c r="O2016" s="8"/>
      <c r="P2016" s="8"/>
      <c r="R2016" s="8"/>
      <c r="S2016" s="8"/>
      <c r="T2016" s="8"/>
      <c r="U2016" s="8"/>
      <c r="W2016" s="8">
        <f t="shared" si="4449"/>
        <v>72.900000000000006</v>
      </c>
      <c r="X2016">
        <v>6210000</v>
      </c>
      <c r="Y2016">
        <f t="shared" si="4450"/>
        <v>1725</v>
      </c>
      <c r="Z2016" s="8">
        <v>0</v>
      </c>
      <c r="AA2016" s="8">
        <v>5.6</v>
      </c>
      <c r="AB2016" s="8">
        <v>69.5</v>
      </c>
      <c r="AC2016" s="4"/>
      <c r="KL2016" s="84"/>
      <c r="KP2016" s="84"/>
      <c r="KS2016" s="74"/>
      <c r="KT2016" s="74"/>
      <c r="KU2016" s="16"/>
      <c r="KV2016" s="72"/>
      <c r="KW2016" s="72"/>
      <c r="KX2016" s="16"/>
      <c r="KZ2016" s="16"/>
      <c r="LA2016" s="16"/>
      <c r="LB2016" s="74"/>
      <c r="LC2016" s="74"/>
    </row>
    <row r="2017" spans="8:315" x14ac:dyDescent="0.35">
      <c r="H2017" s="4"/>
      <c r="J2017" s="8"/>
      <c r="K2017" s="8"/>
      <c r="L2017" s="8"/>
      <c r="M2017" s="8"/>
      <c r="O2017" s="8"/>
      <c r="P2017" s="8"/>
      <c r="R2017" s="8"/>
      <c r="S2017" s="8"/>
      <c r="T2017" s="8"/>
      <c r="U2017" s="8"/>
      <c r="W2017" s="8">
        <f t="shared" si="4449"/>
        <v>72.900000000000006</v>
      </c>
      <c r="X2017">
        <v>6213600</v>
      </c>
      <c r="Y2017">
        <f t="shared" si="4450"/>
        <v>1726</v>
      </c>
      <c r="Z2017" s="8">
        <v>0</v>
      </c>
      <c r="AA2017" s="8">
        <v>6.1</v>
      </c>
      <c r="AB2017" s="8">
        <v>72</v>
      </c>
      <c r="AC2017" s="4"/>
      <c r="KL2017" s="84"/>
      <c r="KP2017" s="84"/>
      <c r="KS2017" s="74"/>
      <c r="KT2017" s="74"/>
      <c r="KU2017" s="16"/>
      <c r="KV2017" s="72"/>
      <c r="KW2017" s="72"/>
      <c r="KX2017" s="16"/>
      <c r="KZ2017" s="16"/>
      <c r="LA2017" s="16"/>
      <c r="LB2017" s="74"/>
      <c r="LC2017" s="74"/>
    </row>
    <row r="2018" spans="8:315" x14ac:dyDescent="0.35">
      <c r="H2018" s="4"/>
      <c r="J2018" s="8"/>
      <c r="K2018" s="8"/>
      <c r="L2018" s="8"/>
      <c r="M2018" s="8"/>
      <c r="O2018" s="8"/>
      <c r="P2018" s="8"/>
      <c r="R2018" s="8"/>
      <c r="S2018" s="8"/>
      <c r="T2018" s="8"/>
      <c r="U2018" s="8"/>
      <c r="W2018" s="8">
        <f t="shared" si="4449"/>
        <v>73</v>
      </c>
      <c r="X2018">
        <v>6217200</v>
      </c>
      <c r="Y2018">
        <f t="shared" si="4450"/>
        <v>1727</v>
      </c>
      <c r="Z2018" s="8">
        <v>0</v>
      </c>
      <c r="AA2018" s="8">
        <v>6.2</v>
      </c>
      <c r="AB2018" s="8">
        <v>73.5</v>
      </c>
      <c r="AC2018" s="4"/>
      <c r="KL2018" s="84"/>
      <c r="KP2018" s="84"/>
      <c r="KS2018" s="74"/>
      <c r="KT2018" s="74"/>
      <c r="KU2018" s="16"/>
      <c r="KV2018" s="72"/>
      <c r="KW2018" s="72"/>
      <c r="KX2018" s="16"/>
      <c r="KZ2018" s="16"/>
      <c r="LA2018" s="16"/>
      <c r="LB2018" s="74"/>
      <c r="LC2018" s="74"/>
    </row>
    <row r="2019" spans="8:315" x14ac:dyDescent="0.35">
      <c r="H2019" s="4"/>
      <c r="J2019" s="8"/>
      <c r="K2019" s="8"/>
      <c r="L2019" s="8"/>
      <c r="M2019" s="8"/>
      <c r="O2019" s="8"/>
      <c r="P2019" s="8"/>
      <c r="R2019" s="8"/>
      <c r="S2019" s="8"/>
      <c r="T2019" s="8"/>
      <c r="U2019" s="8"/>
      <c r="W2019" s="8">
        <f t="shared" si="4449"/>
        <v>73</v>
      </c>
      <c r="X2019">
        <v>6220800</v>
      </c>
      <c r="Y2019">
        <f t="shared" si="4450"/>
        <v>1728</v>
      </c>
      <c r="Z2019" s="8">
        <v>0</v>
      </c>
      <c r="AA2019" s="8">
        <v>5.8</v>
      </c>
      <c r="AB2019" s="8">
        <v>71.5</v>
      </c>
      <c r="AC2019" s="4"/>
      <c r="KL2019" s="84"/>
      <c r="KP2019" s="84"/>
      <c r="KS2019" s="74"/>
      <c r="KT2019" s="74"/>
      <c r="KU2019" s="16"/>
      <c r="KV2019" s="72"/>
      <c r="KW2019" s="72"/>
      <c r="KX2019" s="16"/>
      <c r="KZ2019" s="16"/>
      <c r="LA2019" s="16"/>
      <c r="LB2019" s="74"/>
      <c r="LC2019" s="74"/>
    </row>
    <row r="2020" spans="8:315" x14ac:dyDescent="0.35">
      <c r="H2020" s="4"/>
      <c r="J2020" s="8"/>
      <c r="K2020" s="8"/>
      <c r="L2020" s="8"/>
      <c r="M2020" s="8"/>
      <c r="O2020" s="8"/>
      <c r="P2020" s="8"/>
      <c r="R2020" s="8"/>
      <c r="S2020" s="8"/>
      <c r="T2020" s="8"/>
      <c r="U2020" s="8"/>
      <c r="W2020" s="8">
        <f t="shared" ref="W2020:W2083" si="4451">X2020/24/3600+1</f>
        <v>73</v>
      </c>
      <c r="X2020">
        <v>6224400</v>
      </c>
      <c r="Y2020">
        <f t="shared" ref="Y2020:Y2083" si="4452">X2020/3600</f>
        <v>1729</v>
      </c>
      <c r="Z2020" s="8">
        <v>0</v>
      </c>
      <c r="AA2020" s="8">
        <v>5.6</v>
      </c>
      <c r="AB2020" s="8">
        <v>71.400000000000006</v>
      </c>
      <c r="AC2020" s="4"/>
      <c r="KL2020" s="84"/>
      <c r="KP2020" s="84"/>
      <c r="KS2020" s="74"/>
      <c r="KT2020" s="74"/>
      <c r="KU2020" s="16"/>
      <c r="KV2020" s="72"/>
      <c r="KW2020" s="72"/>
      <c r="KX2020" s="16"/>
      <c r="KZ2020" s="16"/>
      <c r="LA2020" s="16"/>
      <c r="LB2020" s="74"/>
      <c r="LC2020" s="74"/>
    </row>
    <row r="2021" spans="8:315" x14ac:dyDescent="0.35">
      <c r="H2021" s="4"/>
      <c r="J2021" s="8"/>
      <c r="K2021" s="8"/>
      <c r="L2021" s="8"/>
      <c r="M2021" s="8"/>
      <c r="O2021" s="8"/>
      <c r="P2021" s="8"/>
      <c r="R2021" s="8"/>
      <c r="S2021" s="8"/>
      <c r="T2021" s="8"/>
      <c r="U2021" s="8"/>
      <c r="W2021" s="8">
        <f t="shared" si="4451"/>
        <v>73.099999999999994</v>
      </c>
      <c r="X2021">
        <v>6228000</v>
      </c>
      <c r="Y2021">
        <f t="shared" si="4452"/>
        <v>1730</v>
      </c>
      <c r="Z2021" s="8">
        <v>0</v>
      </c>
      <c r="AA2021" s="8">
        <v>4.4000000000000004</v>
      </c>
      <c r="AB2021" s="8">
        <v>75.7</v>
      </c>
      <c r="AC2021" s="4"/>
      <c r="KL2021" s="84"/>
      <c r="KP2021" s="84"/>
      <c r="KS2021" s="74"/>
      <c r="KT2021" s="74"/>
      <c r="KU2021" s="16"/>
      <c r="KV2021" s="72"/>
      <c r="KW2021" s="72"/>
      <c r="KX2021" s="16"/>
      <c r="KZ2021" s="16"/>
      <c r="LA2021" s="16"/>
      <c r="LB2021" s="74"/>
      <c r="LC2021" s="74"/>
    </row>
    <row r="2022" spans="8:315" x14ac:dyDescent="0.35">
      <c r="H2022" s="4"/>
      <c r="J2022" s="8"/>
      <c r="K2022" s="8"/>
      <c r="L2022" s="8"/>
      <c r="M2022" s="8"/>
      <c r="O2022" s="8"/>
      <c r="P2022" s="8"/>
      <c r="R2022" s="8"/>
      <c r="S2022" s="8"/>
      <c r="T2022" s="8"/>
      <c r="U2022" s="8"/>
      <c r="W2022" s="8">
        <f t="shared" si="4451"/>
        <v>73.099999999999994</v>
      </c>
      <c r="X2022">
        <v>6231600</v>
      </c>
      <c r="Y2022">
        <f t="shared" si="4452"/>
        <v>1731</v>
      </c>
      <c r="Z2022" s="8">
        <v>0</v>
      </c>
      <c r="AA2022" s="8">
        <v>4.7</v>
      </c>
      <c r="AB2022" s="8">
        <v>65.3</v>
      </c>
      <c r="AC2022" s="4"/>
      <c r="KL2022" s="84"/>
      <c r="KP2022" s="84"/>
      <c r="KS2022" s="74"/>
      <c r="KT2022" s="74"/>
      <c r="KU2022" s="16"/>
      <c r="KV2022" s="72"/>
      <c r="KW2022" s="72"/>
      <c r="KX2022" s="16"/>
      <c r="KZ2022" s="16"/>
      <c r="LA2022" s="16"/>
      <c r="LB2022" s="74"/>
      <c r="LC2022" s="74"/>
    </row>
    <row r="2023" spans="8:315" x14ac:dyDescent="0.35">
      <c r="H2023" s="4"/>
      <c r="J2023" s="8"/>
      <c r="K2023" s="8"/>
      <c r="L2023" s="8"/>
      <c r="M2023" s="8"/>
      <c r="O2023" s="8"/>
      <c r="P2023" s="8"/>
      <c r="R2023" s="8"/>
      <c r="S2023" s="8"/>
      <c r="T2023" s="8"/>
      <c r="U2023" s="8"/>
      <c r="W2023" s="8">
        <f t="shared" si="4451"/>
        <v>73.2</v>
      </c>
      <c r="X2023">
        <v>6235200</v>
      </c>
      <c r="Y2023">
        <f t="shared" si="4452"/>
        <v>1732</v>
      </c>
      <c r="Z2023" s="8">
        <v>0</v>
      </c>
      <c r="AA2023" s="8">
        <v>4.2</v>
      </c>
      <c r="AB2023" s="8">
        <v>66.7</v>
      </c>
      <c r="AC2023" s="4"/>
      <c r="KL2023" s="84"/>
      <c r="KP2023" s="84"/>
      <c r="KS2023" s="74"/>
      <c r="KT2023" s="74"/>
      <c r="KU2023" s="16"/>
      <c r="KV2023" s="72"/>
      <c r="KW2023" s="72"/>
      <c r="KX2023" s="16"/>
      <c r="KZ2023" s="16"/>
      <c r="LA2023" s="16"/>
      <c r="LB2023" s="74"/>
      <c r="LC2023" s="74"/>
    </row>
    <row r="2024" spans="8:315" x14ac:dyDescent="0.35">
      <c r="H2024" s="4"/>
      <c r="J2024" s="8"/>
      <c r="K2024" s="8"/>
      <c r="L2024" s="8"/>
      <c r="M2024" s="8"/>
      <c r="O2024" s="8"/>
      <c r="P2024" s="8"/>
      <c r="R2024" s="8"/>
      <c r="S2024" s="8"/>
      <c r="T2024" s="8"/>
      <c r="U2024" s="8"/>
      <c r="W2024" s="8">
        <f t="shared" si="4451"/>
        <v>73.2</v>
      </c>
      <c r="X2024">
        <v>6238800</v>
      </c>
      <c r="Y2024">
        <f t="shared" si="4452"/>
        <v>1733</v>
      </c>
      <c r="Z2024" s="8">
        <v>0</v>
      </c>
      <c r="AA2024" s="8">
        <v>3.3</v>
      </c>
      <c r="AB2024" s="8">
        <v>68.2</v>
      </c>
      <c r="AC2024" s="4"/>
      <c r="KL2024" s="84"/>
      <c r="KP2024" s="84"/>
      <c r="KS2024" s="74"/>
      <c r="KT2024" s="74"/>
      <c r="KU2024" s="16"/>
      <c r="KV2024" s="72"/>
      <c r="KW2024" s="72"/>
      <c r="KX2024" s="16"/>
      <c r="KZ2024" s="16"/>
      <c r="LA2024" s="16"/>
      <c r="LB2024" s="74"/>
      <c r="LC2024" s="74"/>
    </row>
    <row r="2025" spans="8:315" x14ac:dyDescent="0.35">
      <c r="H2025" s="4"/>
      <c r="J2025" s="8"/>
      <c r="K2025" s="8"/>
      <c r="L2025" s="8"/>
      <c r="M2025" s="8"/>
      <c r="O2025" s="8"/>
      <c r="P2025" s="8"/>
      <c r="R2025" s="8"/>
      <c r="S2025" s="8"/>
      <c r="T2025" s="8"/>
      <c r="U2025" s="8"/>
      <c r="W2025" s="8">
        <f t="shared" si="4451"/>
        <v>73.3</v>
      </c>
      <c r="X2025">
        <v>6242400</v>
      </c>
      <c r="Y2025">
        <f t="shared" si="4452"/>
        <v>1734</v>
      </c>
      <c r="Z2025" s="8">
        <v>0</v>
      </c>
      <c r="AA2025" s="8">
        <v>2.1</v>
      </c>
      <c r="AB2025" s="8">
        <v>70.8</v>
      </c>
      <c r="AC2025" s="4"/>
      <c r="KL2025" s="84"/>
      <c r="KP2025" s="84"/>
      <c r="KS2025" s="74"/>
      <c r="KT2025" s="74"/>
      <c r="KU2025" s="16"/>
      <c r="KV2025" s="72"/>
      <c r="KW2025" s="72"/>
      <c r="KX2025" s="16"/>
      <c r="KZ2025" s="16"/>
      <c r="LA2025" s="16"/>
      <c r="LB2025" s="74"/>
      <c r="LC2025" s="74"/>
    </row>
    <row r="2026" spans="8:315" x14ac:dyDescent="0.35">
      <c r="H2026" s="4"/>
      <c r="J2026" s="8"/>
      <c r="K2026" s="8"/>
      <c r="L2026" s="8"/>
      <c r="M2026" s="8"/>
      <c r="O2026" s="8"/>
      <c r="P2026" s="8"/>
      <c r="R2026" s="8"/>
      <c r="S2026" s="8"/>
      <c r="T2026" s="8"/>
      <c r="U2026" s="8"/>
      <c r="W2026" s="8">
        <f t="shared" si="4451"/>
        <v>73.3</v>
      </c>
      <c r="X2026">
        <v>6246000</v>
      </c>
      <c r="Y2026">
        <f t="shared" si="4452"/>
        <v>1735</v>
      </c>
      <c r="Z2026" s="8">
        <v>19.7</v>
      </c>
      <c r="AA2026" s="8">
        <v>1.4</v>
      </c>
      <c r="AB2026" s="8">
        <v>71.099999999999994</v>
      </c>
      <c r="AC2026" s="4"/>
      <c r="KL2026" s="84"/>
      <c r="KP2026" s="84"/>
      <c r="KS2026" s="74"/>
      <c r="KT2026" s="74"/>
      <c r="KU2026" s="16"/>
      <c r="KV2026" s="72"/>
      <c r="KW2026" s="72"/>
      <c r="KX2026" s="16"/>
      <c r="KZ2026" s="16"/>
      <c r="LA2026" s="16"/>
      <c r="LB2026" s="74"/>
      <c r="LC2026" s="74"/>
    </row>
    <row r="2027" spans="8:315" x14ac:dyDescent="0.35">
      <c r="H2027" s="4"/>
      <c r="J2027" s="8"/>
      <c r="K2027" s="8"/>
      <c r="L2027" s="8"/>
      <c r="M2027" s="8"/>
      <c r="O2027" s="8"/>
      <c r="P2027" s="8"/>
      <c r="R2027" s="8"/>
      <c r="S2027" s="8"/>
      <c r="T2027" s="8"/>
      <c r="U2027" s="8"/>
      <c r="W2027" s="8">
        <f t="shared" si="4451"/>
        <v>73.3</v>
      </c>
      <c r="X2027">
        <v>6249600</v>
      </c>
      <c r="Y2027">
        <f t="shared" si="4452"/>
        <v>1736</v>
      </c>
      <c r="Z2027" s="8">
        <v>189.2</v>
      </c>
      <c r="AA2027" s="8">
        <v>1.6</v>
      </c>
      <c r="AB2027" s="8">
        <v>67.099999999999994</v>
      </c>
      <c r="AC2027" s="4"/>
      <c r="KL2027" s="84"/>
      <c r="KP2027" s="84"/>
      <c r="KS2027" s="74"/>
      <c r="KT2027" s="74"/>
      <c r="KU2027" s="16"/>
      <c r="KV2027" s="72"/>
      <c r="KW2027" s="72"/>
      <c r="KX2027" s="16"/>
      <c r="KZ2027" s="16"/>
      <c r="LA2027" s="16"/>
      <c r="LB2027" s="74"/>
      <c r="LC2027" s="74"/>
    </row>
    <row r="2028" spans="8:315" x14ac:dyDescent="0.35">
      <c r="H2028" s="4"/>
      <c r="J2028" s="8"/>
      <c r="K2028" s="8"/>
      <c r="L2028" s="8"/>
      <c r="M2028" s="8"/>
      <c r="O2028" s="8"/>
      <c r="P2028" s="8"/>
      <c r="R2028" s="8"/>
      <c r="S2028" s="8"/>
      <c r="T2028" s="8"/>
      <c r="U2028" s="8"/>
      <c r="W2028" s="8">
        <f t="shared" si="4451"/>
        <v>73.400000000000006</v>
      </c>
      <c r="X2028">
        <v>6253200</v>
      </c>
      <c r="Y2028">
        <f t="shared" si="4452"/>
        <v>1737</v>
      </c>
      <c r="Z2028" s="8">
        <v>383.9</v>
      </c>
      <c r="AA2028" s="8">
        <v>2.6</v>
      </c>
      <c r="AB2028" s="8">
        <v>55.7</v>
      </c>
      <c r="AC2028" s="4"/>
      <c r="KL2028" s="84"/>
      <c r="KP2028" s="84"/>
      <c r="KS2028" s="74"/>
      <c r="KT2028" s="74"/>
      <c r="KU2028" s="16"/>
      <c r="KV2028" s="72"/>
      <c r="KW2028" s="72"/>
      <c r="KX2028" s="16"/>
      <c r="KZ2028" s="16"/>
      <c r="LA2028" s="16"/>
      <c r="LB2028" s="74"/>
      <c r="LC2028" s="74"/>
    </row>
    <row r="2029" spans="8:315" x14ac:dyDescent="0.35">
      <c r="H2029" s="4"/>
      <c r="J2029" s="8"/>
      <c r="K2029" s="8"/>
      <c r="L2029" s="8"/>
      <c r="M2029" s="8"/>
      <c r="O2029" s="8"/>
      <c r="P2029" s="8"/>
      <c r="R2029" s="8"/>
      <c r="S2029" s="8"/>
      <c r="T2029" s="8"/>
      <c r="U2029" s="8"/>
      <c r="W2029" s="8">
        <f t="shared" si="4451"/>
        <v>73.400000000000006</v>
      </c>
      <c r="X2029">
        <v>6256800</v>
      </c>
      <c r="Y2029">
        <f t="shared" si="4452"/>
        <v>1738</v>
      </c>
      <c r="Z2029" s="8">
        <v>536.70000000000005</v>
      </c>
      <c r="AA2029" s="8">
        <v>3.4</v>
      </c>
      <c r="AB2029" s="8">
        <v>51.3</v>
      </c>
      <c r="AC2029" s="4"/>
      <c r="KL2029" s="84"/>
      <c r="KP2029" s="84"/>
      <c r="KS2029" s="74"/>
      <c r="KT2029" s="74"/>
      <c r="KU2029" s="16"/>
      <c r="KV2029" s="72"/>
      <c r="KW2029" s="72"/>
      <c r="KX2029" s="16"/>
      <c r="KZ2029" s="16"/>
      <c r="LA2029" s="16"/>
      <c r="LB2029" s="74"/>
      <c r="LC2029" s="74"/>
    </row>
    <row r="2030" spans="8:315" x14ac:dyDescent="0.35">
      <c r="H2030" s="4"/>
      <c r="J2030" s="8"/>
      <c r="K2030" s="8"/>
      <c r="L2030" s="8"/>
      <c r="M2030" s="8"/>
      <c r="O2030" s="8"/>
      <c r="P2030" s="8"/>
      <c r="R2030" s="8"/>
      <c r="S2030" s="8"/>
      <c r="T2030" s="8"/>
      <c r="U2030" s="8"/>
      <c r="W2030" s="8">
        <f t="shared" si="4451"/>
        <v>73.5</v>
      </c>
      <c r="X2030">
        <v>6260400</v>
      </c>
      <c r="Y2030">
        <f t="shared" si="4452"/>
        <v>1739</v>
      </c>
      <c r="Z2030" s="8">
        <v>652.5</v>
      </c>
      <c r="AA2030" s="8">
        <v>4.3</v>
      </c>
      <c r="AB2030" s="8">
        <v>48.9</v>
      </c>
      <c r="AC2030" s="4"/>
      <c r="KL2030" s="84"/>
      <c r="KP2030" s="84"/>
      <c r="KS2030" s="74"/>
      <c r="KT2030" s="74"/>
      <c r="KU2030" s="16"/>
      <c r="KV2030" s="72"/>
      <c r="KW2030" s="72"/>
      <c r="KX2030" s="16"/>
      <c r="KZ2030" s="16"/>
      <c r="LA2030" s="16"/>
      <c r="LB2030" s="74"/>
      <c r="LC2030" s="74"/>
    </row>
    <row r="2031" spans="8:315" x14ac:dyDescent="0.35">
      <c r="H2031" s="4"/>
      <c r="J2031" s="8"/>
      <c r="K2031" s="8"/>
      <c r="L2031" s="8"/>
      <c r="M2031" s="8"/>
      <c r="O2031" s="8"/>
      <c r="P2031" s="8"/>
      <c r="R2031" s="8"/>
      <c r="S2031" s="8"/>
      <c r="T2031" s="8"/>
      <c r="U2031" s="8"/>
      <c r="W2031" s="8">
        <f t="shared" si="4451"/>
        <v>73.5</v>
      </c>
      <c r="X2031">
        <v>6264000</v>
      </c>
      <c r="Y2031">
        <f t="shared" si="4452"/>
        <v>1740</v>
      </c>
      <c r="Z2031" s="8">
        <v>710.3</v>
      </c>
      <c r="AA2031" s="8">
        <v>5.0999999999999996</v>
      </c>
      <c r="AB2031" s="8">
        <v>39.5</v>
      </c>
      <c r="AC2031" s="4"/>
      <c r="KL2031" s="84"/>
      <c r="KP2031" s="84"/>
      <c r="KS2031" s="74"/>
      <c r="KT2031" s="74"/>
      <c r="KU2031" s="16"/>
      <c r="KV2031" s="72"/>
      <c r="KW2031" s="72"/>
      <c r="KX2031" s="16"/>
      <c r="KZ2031" s="16"/>
      <c r="LA2031" s="16"/>
      <c r="LB2031" s="74"/>
      <c r="LC2031" s="74"/>
    </row>
    <row r="2032" spans="8:315" x14ac:dyDescent="0.35">
      <c r="H2032" s="4"/>
      <c r="J2032" s="8"/>
      <c r="K2032" s="8"/>
      <c r="L2032" s="8"/>
      <c r="M2032" s="8"/>
      <c r="O2032" s="8"/>
      <c r="P2032" s="8"/>
      <c r="R2032" s="8"/>
      <c r="S2032" s="8"/>
      <c r="T2032" s="8"/>
      <c r="U2032" s="8"/>
      <c r="W2032" s="8">
        <f t="shared" si="4451"/>
        <v>73.5</v>
      </c>
      <c r="X2032">
        <v>6267600</v>
      </c>
      <c r="Y2032">
        <f t="shared" si="4452"/>
        <v>1741</v>
      </c>
      <c r="Z2032" s="8">
        <v>711.1</v>
      </c>
      <c r="AA2032" s="8">
        <v>6.1</v>
      </c>
      <c r="AB2032" s="8">
        <v>34</v>
      </c>
      <c r="AC2032" s="4"/>
      <c r="KL2032" s="84"/>
      <c r="KP2032" s="84"/>
      <c r="KS2032" s="74"/>
      <c r="KT2032" s="74"/>
      <c r="KU2032" s="16"/>
      <c r="KV2032" s="72"/>
      <c r="KW2032" s="72"/>
      <c r="KX2032" s="16"/>
      <c r="KZ2032" s="16"/>
      <c r="LA2032" s="16"/>
      <c r="LB2032" s="74"/>
      <c r="LC2032" s="74"/>
    </row>
    <row r="2033" spans="8:315" x14ac:dyDescent="0.35">
      <c r="H2033" s="4"/>
      <c r="J2033" s="8"/>
      <c r="K2033" s="8"/>
      <c r="L2033" s="8"/>
      <c r="M2033" s="8"/>
      <c r="O2033" s="8"/>
      <c r="P2033" s="8"/>
      <c r="R2033" s="8"/>
      <c r="S2033" s="8"/>
      <c r="T2033" s="8"/>
      <c r="U2033" s="8"/>
      <c r="W2033" s="8">
        <f t="shared" si="4451"/>
        <v>73.599999999999994</v>
      </c>
      <c r="X2033">
        <v>6271200</v>
      </c>
      <c r="Y2033">
        <f t="shared" si="4452"/>
        <v>1742</v>
      </c>
      <c r="Z2033" s="8">
        <v>507.2</v>
      </c>
      <c r="AA2033" s="8">
        <v>7</v>
      </c>
      <c r="AB2033" s="8">
        <v>28.9</v>
      </c>
      <c r="AC2033" s="4"/>
      <c r="KL2033" s="84"/>
      <c r="KP2033" s="84"/>
      <c r="KS2033" s="74"/>
      <c r="KT2033" s="74"/>
      <c r="KU2033" s="16"/>
      <c r="KV2033" s="72"/>
      <c r="KW2033" s="72"/>
      <c r="KX2033" s="16"/>
      <c r="KZ2033" s="16"/>
      <c r="LA2033" s="16"/>
      <c r="LB2033" s="74"/>
      <c r="LC2033" s="74"/>
    </row>
    <row r="2034" spans="8:315" x14ac:dyDescent="0.35">
      <c r="H2034" s="4"/>
      <c r="J2034" s="8"/>
      <c r="K2034" s="8"/>
      <c r="L2034" s="8"/>
      <c r="M2034" s="8"/>
      <c r="O2034" s="8"/>
      <c r="P2034" s="8"/>
      <c r="R2034" s="8"/>
      <c r="S2034" s="8"/>
      <c r="T2034" s="8"/>
      <c r="U2034" s="8"/>
      <c r="W2034" s="8">
        <f t="shared" si="4451"/>
        <v>73.599999999999994</v>
      </c>
      <c r="X2034">
        <v>6274800</v>
      </c>
      <c r="Y2034">
        <f t="shared" si="4452"/>
        <v>1743</v>
      </c>
      <c r="Z2034" s="8">
        <v>476.7</v>
      </c>
      <c r="AA2034" s="8">
        <v>7.8</v>
      </c>
      <c r="AB2034" s="8">
        <v>38</v>
      </c>
      <c r="AC2034" s="4"/>
      <c r="KL2034" s="84"/>
      <c r="KP2034" s="84"/>
      <c r="KS2034" s="74"/>
      <c r="KT2034" s="74"/>
      <c r="KU2034" s="16"/>
      <c r="KV2034" s="72"/>
      <c r="KW2034" s="72"/>
      <c r="KX2034" s="16"/>
      <c r="KZ2034" s="16"/>
      <c r="LA2034" s="16"/>
      <c r="LB2034" s="74"/>
      <c r="LC2034" s="74"/>
    </row>
    <row r="2035" spans="8:315" x14ac:dyDescent="0.35">
      <c r="H2035" s="4"/>
      <c r="J2035" s="8"/>
      <c r="K2035" s="8"/>
      <c r="L2035" s="8"/>
      <c r="M2035" s="8"/>
      <c r="O2035" s="8"/>
      <c r="P2035" s="8"/>
      <c r="R2035" s="8"/>
      <c r="S2035" s="8"/>
      <c r="T2035" s="8"/>
      <c r="U2035" s="8"/>
      <c r="W2035" s="8">
        <f t="shared" si="4451"/>
        <v>73.7</v>
      </c>
      <c r="X2035">
        <v>6278400</v>
      </c>
      <c r="Y2035">
        <f t="shared" si="4452"/>
        <v>1744</v>
      </c>
      <c r="Z2035" s="8">
        <v>360</v>
      </c>
      <c r="AA2035" s="8">
        <v>7.7</v>
      </c>
      <c r="AB2035" s="8">
        <v>29.5</v>
      </c>
      <c r="AC2035" s="4"/>
      <c r="KL2035" s="84"/>
      <c r="KP2035" s="84"/>
      <c r="KS2035" s="74"/>
      <c r="KT2035" s="74"/>
      <c r="KU2035" s="16"/>
      <c r="KV2035" s="72"/>
      <c r="KW2035" s="72"/>
      <c r="KX2035" s="16"/>
      <c r="KZ2035" s="16"/>
      <c r="LA2035" s="16"/>
      <c r="LB2035" s="74"/>
      <c r="LC2035" s="74"/>
    </row>
    <row r="2036" spans="8:315" x14ac:dyDescent="0.35">
      <c r="H2036" s="4"/>
      <c r="J2036" s="8"/>
      <c r="K2036" s="8"/>
      <c r="L2036" s="8"/>
      <c r="M2036" s="8"/>
      <c r="O2036" s="8"/>
      <c r="P2036" s="8"/>
      <c r="R2036" s="8"/>
      <c r="S2036" s="8"/>
      <c r="T2036" s="8"/>
      <c r="U2036" s="8"/>
      <c r="W2036" s="8">
        <f t="shared" si="4451"/>
        <v>73.7</v>
      </c>
      <c r="X2036">
        <v>6282000</v>
      </c>
      <c r="Y2036">
        <f t="shared" si="4452"/>
        <v>1745</v>
      </c>
      <c r="Z2036" s="8">
        <v>148.6</v>
      </c>
      <c r="AA2036" s="8">
        <v>7.2</v>
      </c>
      <c r="AB2036" s="8">
        <v>32.799999999999997</v>
      </c>
      <c r="AC2036" s="4"/>
      <c r="KL2036" s="84"/>
      <c r="KP2036" s="84"/>
      <c r="KS2036" s="74"/>
      <c r="KT2036" s="74"/>
      <c r="KU2036" s="16"/>
      <c r="KV2036" s="72"/>
      <c r="KW2036" s="72"/>
      <c r="KX2036" s="16"/>
      <c r="KZ2036" s="16"/>
      <c r="LA2036" s="16"/>
      <c r="LB2036" s="74"/>
      <c r="LC2036" s="74"/>
    </row>
    <row r="2037" spans="8:315" x14ac:dyDescent="0.35">
      <c r="H2037" s="4"/>
      <c r="J2037" s="8"/>
      <c r="K2037" s="8"/>
      <c r="L2037" s="8"/>
      <c r="M2037" s="8"/>
      <c r="O2037" s="8"/>
      <c r="P2037" s="8"/>
      <c r="R2037" s="8"/>
      <c r="S2037" s="8"/>
      <c r="T2037" s="8"/>
      <c r="U2037" s="8"/>
      <c r="W2037" s="8">
        <f t="shared" si="4451"/>
        <v>73.8</v>
      </c>
      <c r="X2037">
        <v>6285600</v>
      </c>
      <c r="Y2037">
        <f t="shared" si="4452"/>
        <v>1746</v>
      </c>
      <c r="Z2037" s="8">
        <v>49.4</v>
      </c>
      <c r="AA2037" s="8">
        <v>6.6</v>
      </c>
      <c r="AB2037" s="8">
        <v>32.200000000000003</v>
      </c>
      <c r="AC2037" s="4"/>
      <c r="KL2037" s="84"/>
      <c r="KP2037" s="84"/>
      <c r="KS2037" s="74"/>
      <c r="KT2037" s="74"/>
      <c r="KU2037" s="16"/>
      <c r="KV2037" s="72"/>
      <c r="KW2037" s="72"/>
      <c r="KX2037" s="16"/>
      <c r="KZ2037" s="16"/>
      <c r="LA2037" s="16"/>
      <c r="LB2037" s="74"/>
      <c r="LC2037" s="74"/>
    </row>
    <row r="2038" spans="8:315" x14ac:dyDescent="0.35">
      <c r="H2038" s="4"/>
      <c r="J2038" s="8"/>
      <c r="K2038" s="8"/>
      <c r="L2038" s="8"/>
      <c r="M2038" s="8"/>
      <c r="O2038" s="8"/>
      <c r="P2038" s="8"/>
      <c r="R2038" s="8"/>
      <c r="S2038" s="8"/>
      <c r="T2038" s="8"/>
      <c r="U2038" s="8"/>
      <c r="W2038" s="8">
        <f t="shared" si="4451"/>
        <v>73.8</v>
      </c>
      <c r="X2038">
        <v>6289200</v>
      </c>
      <c r="Y2038">
        <f t="shared" si="4452"/>
        <v>1747</v>
      </c>
      <c r="Z2038" s="8">
        <v>0.6</v>
      </c>
      <c r="AA2038" s="8">
        <v>5.7</v>
      </c>
      <c r="AB2038" s="8">
        <v>42.5</v>
      </c>
      <c r="AC2038" s="4"/>
      <c r="KL2038" s="84"/>
      <c r="KP2038" s="84"/>
      <c r="KS2038" s="74"/>
      <c r="KT2038" s="74"/>
      <c r="KU2038" s="16"/>
      <c r="KV2038" s="72"/>
      <c r="KW2038" s="72"/>
      <c r="KX2038" s="16"/>
      <c r="KZ2038" s="16"/>
      <c r="LA2038" s="16"/>
      <c r="LB2038" s="74"/>
      <c r="LC2038" s="74"/>
    </row>
    <row r="2039" spans="8:315" x14ac:dyDescent="0.35">
      <c r="H2039" s="4"/>
      <c r="J2039" s="8"/>
      <c r="K2039" s="8"/>
      <c r="L2039" s="8"/>
      <c r="M2039" s="8"/>
      <c r="O2039" s="8"/>
      <c r="P2039" s="8"/>
      <c r="R2039" s="8"/>
      <c r="S2039" s="8"/>
      <c r="T2039" s="8"/>
      <c r="U2039" s="8"/>
      <c r="W2039" s="8">
        <f t="shared" si="4451"/>
        <v>73.8</v>
      </c>
      <c r="X2039">
        <v>6292800</v>
      </c>
      <c r="Y2039">
        <f t="shared" si="4452"/>
        <v>1748</v>
      </c>
      <c r="Z2039" s="8">
        <v>0</v>
      </c>
      <c r="AA2039" s="8">
        <v>4.7</v>
      </c>
      <c r="AB2039" s="8">
        <v>46.6</v>
      </c>
      <c r="AC2039" s="4"/>
      <c r="KL2039" s="84"/>
      <c r="KP2039" s="84"/>
      <c r="KS2039" s="74"/>
      <c r="KT2039" s="74"/>
      <c r="KU2039" s="16"/>
      <c r="KV2039" s="72"/>
      <c r="KW2039" s="72"/>
      <c r="KX2039" s="16"/>
      <c r="KZ2039" s="16"/>
      <c r="LA2039" s="16"/>
      <c r="LB2039" s="74"/>
      <c r="LC2039" s="74"/>
    </row>
    <row r="2040" spans="8:315" x14ac:dyDescent="0.35">
      <c r="H2040" s="4"/>
      <c r="J2040" s="8"/>
      <c r="K2040" s="8"/>
      <c r="L2040" s="8"/>
      <c r="M2040" s="8"/>
      <c r="O2040" s="8"/>
      <c r="P2040" s="8"/>
      <c r="R2040" s="8"/>
      <c r="S2040" s="8"/>
      <c r="T2040" s="8"/>
      <c r="U2040" s="8"/>
      <c r="W2040" s="8">
        <f t="shared" si="4451"/>
        <v>73.900000000000006</v>
      </c>
      <c r="X2040">
        <v>6296400</v>
      </c>
      <c r="Y2040">
        <f t="shared" si="4452"/>
        <v>1749</v>
      </c>
      <c r="Z2040" s="8">
        <v>0</v>
      </c>
      <c r="AA2040" s="8">
        <v>3.6</v>
      </c>
      <c r="AB2040" s="8">
        <v>53</v>
      </c>
      <c r="AC2040" s="4"/>
      <c r="KL2040" s="84"/>
      <c r="KP2040" s="84"/>
      <c r="KS2040" s="74"/>
      <c r="KT2040" s="74"/>
      <c r="KU2040" s="16"/>
      <c r="KV2040" s="72"/>
      <c r="KW2040" s="72"/>
      <c r="KX2040" s="16"/>
      <c r="KZ2040" s="16"/>
      <c r="LA2040" s="16"/>
      <c r="LB2040" s="74"/>
      <c r="LC2040" s="74"/>
    </row>
    <row r="2041" spans="8:315" x14ac:dyDescent="0.35">
      <c r="H2041" s="4"/>
      <c r="J2041" s="8"/>
      <c r="K2041" s="8"/>
      <c r="L2041" s="8"/>
      <c r="M2041" s="8"/>
      <c r="O2041" s="8"/>
      <c r="P2041" s="8"/>
      <c r="R2041" s="8"/>
      <c r="S2041" s="8"/>
      <c r="T2041" s="8"/>
      <c r="U2041" s="8"/>
      <c r="W2041" s="8">
        <f t="shared" si="4451"/>
        <v>73.900000000000006</v>
      </c>
      <c r="X2041">
        <v>6300000</v>
      </c>
      <c r="Y2041">
        <f t="shared" si="4452"/>
        <v>1750</v>
      </c>
      <c r="Z2041" s="8">
        <v>0</v>
      </c>
      <c r="AA2041" s="8">
        <v>2.9</v>
      </c>
      <c r="AB2041" s="8">
        <v>52.1</v>
      </c>
      <c r="AC2041" s="4"/>
      <c r="KL2041" s="84"/>
      <c r="KP2041" s="84"/>
      <c r="KS2041" s="74"/>
      <c r="KT2041" s="74"/>
      <c r="KU2041" s="16"/>
      <c r="KV2041" s="72"/>
      <c r="KW2041" s="72"/>
      <c r="KX2041" s="16"/>
      <c r="KZ2041" s="16"/>
      <c r="LA2041" s="16"/>
      <c r="LB2041" s="74"/>
      <c r="LC2041" s="74"/>
    </row>
    <row r="2042" spans="8:315" x14ac:dyDescent="0.35">
      <c r="H2042" s="4"/>
      <c r="J2042" s="8"/>
      <c r="K2042" s="8"/>
      <c r="L2042" s="8"/>
      <c r="M2042" s="8"/>
      <c r="O2042" s="8"/>
      <c r="P2042" s="8"/>
      <c r="R2042" s="8"/>
      <c r="S2042" s="8"/>
      <c r="T2042" s="8"/>
      <c r="U2042" s="8"/>
      <c r="W2042" s="8">
        <f t="shared" si="4451"/>
        <v>74</v>
      </c>
      <c r="X2042">
        <v>6303600</v>
      </c>
      <c r="Y2042">
        <f t="shared" si="4452"/>
        <v>1751</v>
      </c>
      <c r="Z2042" s="8">
        <v>0</v>
      </c>
      <c r="AA2042" s="8">
        <v>2.1</v>
      </c>
      <c r="AB2042" s="8">
        <v>55</v>
      </c>
      <c r="AC2042" s="4"/>
      <c r="KL2042" s="84"/>
      <c r="KP2042" s="84"/>
      <c r="KS2042" s="74"/>
      <c r="KT2042" s="74"/>
      <c r="KU2042" s="16"/>
      <c r="KV2042" s="72"/>
      <c r="KW2042" s="72"/>
      <c r="KX2042" s="16"/>
      <c r="KZ2042" s="16"/>
      <c r="LA2042" s="16"/>
      <c r="LB2042" s="74"/>
      <c r="LC2042" s="74"/>
    </row>
    <row r="2043" spans="8:315" x14ac:dyDescent="0.35">
      <c r="H2043" s="4"/>
      <c r="J2043" s="8"/>
      <c r="K2043" s="8"/>
      <c r="L2043" s="8"/>
      <c r="M2043" s="8"/>
      <c r="O2043" s="8"/>
      <c r="P2043" s="8"/>
      <c r="R2043" s="8"/>
      <c r="S2043" s="8"/>
      <c r="T2043" s="8"/>
      <c r="U2043" s="8"/>
      <c r="W2043" s="8">
        <f t="shared" si="4451"/>
        <v>74</v>
      </c>
      <c r="X2043">
        <v>6307200</v>
      </c>
      <c r="Y2043">
        <f t="shared" si="4452"/>
        <v>1752</v>
      </c>
      <c r="Z2043" s="8">
        <v>0</v>
      </c>
      <c r="AA2043" s="8">
        <v>1.7</v>
      </c>
      <c r="AB2043" s="8">
        <v>61.3</v>
      </c>
      <c r="AC2043" s="4"/>
      <c r="KL2043" s="84"/>
      <c r="KP2043" s="84"/>
      <c r="KS2043" s="74"/>
      <c r="KT2043" s="74"/>
      <c r="KU2043" s="16"/>
      <c r="KV2043" s="72"/>
      <c r="KW2043" s="72"/>
      <c r="KX2043" s="16"/>
      <c r="KZ2043" s="16"/>
      <c r="LA2043" s="16"/>
      <c r="LB2043" s="74"/>
      <c r="LC2043" s="74"/>
    </row>
    <row r="2044" spans="8:315" x14ac:dyDescent="0.35">
      <c r="H2044" s="4"/>
      <c r="J2044" s="8"/>
      <c r="K2044" s="8"/>
      <c r="L2044" s="8"/>
      <c r="M2044" s="8"/>
      <c r="O2044" s="8"/>
      <c r="P2044" s="8"/>
      <c r="R2044" s="8"/>
      <c r="S2044" s="8"/>
      <c r="T2044" s="8"/>
      <c r="U2044" s="8"/>
      <c r="W2044" s="8">
        <f t="shared" si="4451"/>
        <v>74</v>
      </c>
      <c r="X2044">
        <v>6310800</v>
      </c>
      <c r="Y2044">
        <f t="shared" si="4452"/>
        <v>1753</v>
      </c>
      <c r="Z2044" s="8">
        <v>0</v>
      </c>
      <c r="AA2044" s="8">
        <v>1.4</v>
      </c>
      <c r="AB2044" s="8">
        <v>54.2</v>
      </c>
      <c r="AC2044" s="4"/>
      <c r="KL2044" s="84"/>
      <c r="KP2044" s="84"/>
      <c r="KS2044" s="74"/>
      <c r="KT2044" s="74"/>
      <c r="KU2044" s="16"/>
      <c r="KV2044" s="72"/>
      <c r="KW2044" s="72"/>
      <c r="KX2044" s="16"/>
      <c r="KZ2044" s="16"/>
      <c r="LA2044" s="16"/>
      <c r="LB2044" s="74"/>
      <c r="LC2044" s="74"/>
    </row>
    <row r="2045" spans="8:315" x14ac:dyDescent="0.35">
      <c r="H2045" s="4"/>
      <c r="J2045" s="8"/>
      <c r="K2045" s="8"/>
      <c r="L2045" s="8"/>
      <c r="M2045" s="8"/>
      <c r="O2045" s="8"/>
      <c r="P2045" s="8"/>
      <c r="R2045" s="8"/>
      <c r="S2045" s="8"/>
      <c r="T2045" s="8"/>
      <c r="U2045" s="8"/>
      <c r="W2045" s="8">
        <f t="shared" si="4451"/>
        <v>74.099999999999994</v>
      </c>
      <c r="X2045">
        <v>6314400</v>
      </c>
      <c r="Y2045">
        <f t="shared" si="4452"/>
        <v>1754</v>
      </c>
      <c r="Z2045" s="8">
        <v>0</v>
      </c>
      <c r="AA2045" s="8">
        <v>1.4</v>
      </c>
      <c r="AB2045" s="8">
        <v>53.2</v>
      </c>
      <c r="AC2045" s="4"/>
      <c r="KL2045" s="84"/>
      <c r="KP2045" s="84"/>
      <c r="KS2045" s="74"/>
      <c r="KT2045" s="74"/>
      <c r="KU2045" s="16"/>
      <c r="KV2045" s="72"/>
      <c r="KW2045" s="72"/>
      <c r="KX2045" s="16"/>
      <c r="KZ2045" s="16"/>
      <c r="LA2045" s="16"/>
      <c r="LB2045" s="74"/>
      <c r="LC2045" s="74"/>
    </row>
    <row r="2046" spans="8:315" x14ac:dyDescent="0.35">
      <c r="H2046" s="4"/>
      <c r="J2046" s="8"/>
      <c r="K2046" s="8"/>
      <c r="L2046" s="8"/>
      <c r="M2046" s="8"/>
      <c r="O2046" s="8"/>
      <c r="P2046" s="8"/>
      <c r="R2046" s="8"/>
      <c r="S2046" s="8"/>
      <c r="T2046" s="8"/>
      <c r="U2046" s="8"/>
      <c r="W2046" s="8">
        <f t="shared" si="4451"/>
        <v>74.099999999999994</v>
      </c>
      <c r="X2046">
        <v>6318000</v>
      </c>
      <c r="Y2046">
        <f t="shared" si="4452"/>
        <v>1755</v>
      </c>
      <c r="Z2046" s="8">
        <v>0</v>
      </c>
      <c r="AA2046" s="8">
        <v>1</v>
      </c>
      <c r="AB2046" s="8">
        <v>52.8</v>
      </c>
      <c r="AC2046" s="4"/>
      <c r="KL2046" s="84"/>
      <c r="KP2046" s="84"/>
      <c r="KS2046" s="74"/>
      <c r="KT2046" s="74"/>
      <c r="KU2046" s="16"/>
      <c r="KV2046" s="72"/>
      <c r="KW2046" s="72"/>
      <c r="KX2046" s="16"/>
      <c r="KZ2046" s="16"/>
      <c r="LA2046" s="16"/>
      <c r="LB2046" s="74"/>
      <c r="LC2046" s="74"/>
    </row>
    <row r="2047" spans="8:315" x14ac:dyDescent="0.35">
      <c r="H2047" s="4"/>
      <c r="J2047" s="8"/>
      <c r="K2047" s="8"/>
      <c r="L2047" s="8"/>
      <c r="M2047" s="8"/>
      <c r="O2047" s="8"/>
      <c r="P2047" s="8"/>
      <c r="R2047" s="8"/>
      <c r="S2047" s="8"/>
      <c r="T2047" s="8"/>
      <c r="U2047" s="8"/>
      <c r="W2047" s="8">
        <f t="shared" si="4451"/>
        <v>74.2</v>
      </c>
      <c r="X2047">
        <v>6321600</v>
      </c>
      <c r="Y2047">
        <f t="shared" si="4452"/>
        <v>1756</v>
      </c>
      <c r="Z2047" s="8">
        <v>0</v>
      </c>
      <c r="AA2047" s="8">
        <v>0.6</v>
      </c>
      <c r="AB2047" s="8">
        <v>51.9</v>
      </c>
      <c r="AC2047" s="4"/>
      <c r="KL2047" s="84"/>
      <c r="KP2047" s="84"/>
      <c r="KS2047" s="74"/>
      <c r="KT2047" s="74"/>
      <c r="KU2047" s="16"/>
      <c r="KV2047" s="72"/>
      <c r="KW2047" s="72"/>
      <c r="KX2047" s="16"/>
      <c r="KZ2047" s="16"/>
      <c r="LA2047" s="16"/>
      <c r="LB2047" s="74"/>
      <c r="LC2047" s="74"/>
    </row>
    <row r="2048" spans="8:315" x14ac:dyDescent="0.35">
      <c r="H2048" s="4"/>
      <c r="J2048" s="8"/>
      <c r="K2048" s="8"/>
      <c r="L2048" s="8"/>
      <c r="M2048" s="8"/>
      <c r="O2048" s="8"/>
      <c r="P2048" s="8"/>
      <c r="R2048" s="8"/>
      <c r="S2048" s="8"/>
      <c r="T2048" s="8"/>
      <c r="U2048" s="8"/>
      <c r="W2048" s="8">
        <f t="shared" si="4451"/>
        <v>74.2</v>
      </c>
      <c r="X2048">
        <v>6325200</v>
      </c>
      <c r="Y2048">
        <f t="shared" si="4452"/>
        <v>1757</v>
      </c>
      <c r="Z2048" s="8">
        <v>0</v>
      </c>
      <c r="AA2048" s="8">
        <v>0.5</v>
      </c>
      <c r="AB2048" s="8">
        <v>53.7</v>
      </c>
      <c r="AC2048" s="4"/>
      <c r="KL2048" s="84"/>
      <c r="KP2048" s="84"/>
      <c r="KS2048" s="74"/>
      <c r="KT2048" s="74"/>
      <c r="KU2048" s="16"/>
      <c r="KV2048" s="72"/>
      <c r="KW2048" s="72"/>
      <c r="KX2048" s="16"/>
      <c r="KZ2048" s="16"/>
      <c r="LA2048" s="16"/>
      <c r="LB2048" s="74"/>
      <c r="LC2048" s="74"/>
    </row>
    <row r="2049" spans="8:315" x14ac:dyDescent="0.35">
      <c r="H2049" s="4"/>
      <c r="J2049" s="8"/>
      <c r="K2049" s="8"/>
      <c r="L2049" s="8"/>
      <c r="M2049" s="8"/>
      <c r="O2049" s="8"/>
      <c r="P2049" s="8"/>
      <c r="R2049" s="8"/>
      <c r="S2049" s="8"/>
      <c r="T2049" s="8"/>
      <c r="U2049" s="8"/>
      <c r="W2049" s="8">
        <f t="shared" si="4451"/>
        <v>74.3</v>
      </c>
      <c r="X2049">
        <v>6328800</v>
      </c>
      <c r="Y2049">
        <f t="shared" si="4452"/>
        <v>1758</v>
      </c>
      <c r="Z2049" s="8">
        <v>0</v>
      </c>
      <c r="AA2049" s="8">
        <v>0.2</v>
      </c>
      <c r="AB2049" s="8">
        <v>59.7</v>
      </c>
      <c r="AC2049" s="4"/>
      <c r="KL2049" s="84"/>
      <c r="KP2049" s="84"/>
      <c r="KS2049" s="74"/>
      <c r="KT2049" s="74"/>
      <c r="KU2049" s="16"/>
      <c r="KV2049" s="72"/>
      <c r="KW2049" s="72"/>
      <c r="KX2049" s="16"/>
      <c r="KZ2049" s="16"/>
      <c r="LA2049" s="16"/>
      <c r="LB2049" s="74"/>
      <c r="LC2049" s="74"/>
    </row>
    <row r="2050" spans="8:315" x14ac:dyDescent="0.35">
      <c r="H2050" s="4"/>
      <c r="J2050" s="8"/>
      <c r="K2050" s="8"/>
      <c r="L2050" s="8"/>
      <c r="M2050" s="8"/>
      <c r="O2050" s="8"/>
      <c r="P2050" s="8"/>
      <c r="R2050" s="8"/>
      <c r="S2050" s="8"/>
      <c r="T2050" s="8"/>
      <c r="U2050" s="8"/>
      <c r="W2050" s="8">
        <f t="shared" si="4451"/>
        <v>74.3</v>
      </c>
      <c r="X2050">
        <v>6332400</v>
      </c>
      <c r="Y2050">
        <f t="shared" si="4452"/>
        <v>1759</v>
      </c>
      <c r="Z2050" s="8">
        <v>4.4000000000000004</v>
      </c>
      <c r="AA2050" s="8">
        <v>0</v>
      </c>
      <c r="AB2050" s="8">
        <v>61.2</v>
      </c>
      <c r="AC2050" s="4"/>
      <c r="KL2050" s="84"/>
      <c r="KP2050" s="84"/>
      <c r="KS2050" s="74"/>
      <c r="KT2050" s="74"/>
      <c r="KU2050" s="16"/>
      <c r="KV2050" s="72"/>
      <c r="KW2050" s="72"/>
      <c r="KX2050" s="16"/>
      <c r="KZ2050" s="16"/>
      <c r="LA2050" s="16"/>
      <c r="LB2050" s="74"/>
      <c r="LC2050" s="74"/>
    </row>
    <row r="2051" spans="8:315" x14ac:dyDescent="0.35">
      <c r="H2051" s="4"/>
      <c r="J2051" s="8"/>
      <c r="K2051" s="8"/>
      <c r="L2051" s="8"/>
      <c r="M2051" s="8"/>
      <c r="O2051" s="8"/>
      <c r="P2051" s="8"/>
      <c r="R2051" s="8"/>
      <c r="S2051" s="8"/>
      <c r="T2051" s="8"/>
      <c r="U2051" s="8"/>
      <c r="W2051" s="8">
        <f t="shared" si="4451"/>
        <v>74.3</v>
      </c>
      <c r="X2051">
        <v>6336000</v>
      </c>
      <c r="Y2051">
        <f t="shared" si="4452"/>
        <v>1760</v>
      </c>
      <c r="Z2051" s="8">
        <v>23.9</v>
      </c>
      <c r="AA2051" s="8">
        <v>0</v>
      </c>
      <c r="AB2051" s="8">
        <v>65.5</v>
      </c>
      <c r="AC2051" s="4"/>
      <c r="KL2051" s="84"/>
      <c r="KP2051" s="84"/>
      <c r="KS2051" s="74"/>
      <c r="KT2051" s="74"/>
      <c r="KU2051" s="16"/>
      <c r="KV2051" s="72"/>
      <c r="KW2051" s="72"/>
      <c r="KX2051" s="16"/>
      <c r="KZ2051" s="16"/>
      <c r="LA2051" s="16"/>
      <c r="LB2051" s="74"/>
      <c r="LC2051" s="74"/>
    </row>
    <row r="2052" spans="8:315" x14ac:dyDescent="0.35">
      <c r="H2052" s="4"/>
      <c r="J2052" s="8"/>
      <c r="K2052" s="8"/>
      <c r="L2052" s="8"/>
      <c r="M2052" s="8"/>
      <c r="O2052" s="8"/>
      <c r="P2052" s="8"/>
      <c r="R2052" s="8"/>
      <c r="S2052" s="8"/>
      <c r="T2052" s="8"/>
      <c r="U2052" s="8"/>
      <c r="W2052" s="8">
        <f t="shared" si="4451"/>
        <v>74.400000000000006</v>
      </c>
      <c r="X2052">
        <v>6339600</v>
      </c>
      <c r="Y2052">
        <f t="shared" si="4452"/>
        <v>1761</v>
      </c>
      <c r="Z2052" s="8">
        <v>48.6</v>
      </c>
      <c r="AA2052" s="8">
        <v>0.1</v>
      </c>
      <c r="AB2052" s="8">
        <v>69</v>
      </c>
      <c r="AC2052" s="4"/>
      <c r="KL2052" s="84"/>
      <c r="KP2052" s="84"/>
      <c r="KS2052" s="74"/>
      <c r="KT2052" s="74"/>
      <c r="KU2052" s="16"/>
      <c r="KV2052" s="72"/>
      <c r="KW2052" s="72"/>
      <c r="KX2052" s="16"/>
      <c r="KZ2052" s="16"/>
      <c r="LA2052" s="16"/>
      <c r="LB2052" s="74"/>
      <c r="LC2052" s="74"/>
    </row>
    <row r="2053" spans="8:315" x14ac:dyDescent="0.35">
      <c r="H2053" s="4"/>
      <c r="J2053" s="8"/>
      <c r="K2053" s="8"/>
      <c r="L2053" s="8"/>
      <c r="M2053" s="8"/>
      <c r="O2053" s="8"/>
      <c r="P2053" s="8"/>
      <c r="R2053" s="8"/>
      <c r="S2053" s="8"/>
      <c r="T2053" s="8"/>
      <c r="U2053" s="8"/>
      <c r="W2053" s="8">
        <f t="shared" si="4451"/>
        <v>74.400000000000006</v>
      </c>
      <c r="X2053">
        <v>6343200</v>
      </c>
      <c r="Y2053">
        <f t="shared" si="4452"/>
        <v>1762</v>
      </c>
      <c r="Z2053" s="8">
        <v>73.3</v>
      </c>
      <c r="AA2053" s="8">
        <v>0.1</v>
      </c>
      <c r="AB2053" s="8">
        <v>83</v>
      </c>
      <c r="AC2053" s="4"/>
      <c r="KL2053" s="84"/>
      <c r="KP2053" s="84"/>
      <c r="KS2053" s="74"/>
      <c r="KT2053" s="74"/>
      <c r="KU2053" s="16"/>
      <c r="KV2053" s="72"/>
      <c r="KW2053" s="72"/>
      <c r="KX2053" s="16"/>
      <c r="KZ2053" s="16"/>
      <c r="LA2053" s="16"/>
      <c r="LB2053" s="74"/>
      <c r="LC2053" s="74"/>
    </row>
    <row r="2054" spans="8:315" x14ac:dyDescent="0.35">
      <c r="H2054" s="4"/>
      <c r="J2054" s="8"/>
      <c r="K2054" s="8"/>
      <c r="L2054" s="8"/>
      <c r="M2054" s="8"/>
      <c r="O2054" s="8"/>
      <c r="P2054" s="8"/>
      <c r="R2054" s="8"/>
      <c r="S2054" s="8"/>
      <c r="T2054" s="8"/>
      <c r="U2054" s="8"/>
      <c r="W2054" s="8">
        <f t="shared" si="4451"/>
        <v>74.5</v>
      </c>
      <c r="X2054">
        <v>6346800</v>
      </c>
      <c r="Y2054">
        <f t="shared" si="4452"/>
        <v>1763</v>
      </c>
      <c r="Z2054" s="8">
        <v>150</v>
      </c>
      <c r="AA2054" s="8">
        <v>-0.1</v>
      </c>
      <c r="AB2054" s="8">
        <v>81.7</v>
      </c>
      <c r="AC2054" s="4"/>
      <c r="KL2054" s="84"/>
      <c r="KP2054" s="84"/>
      <c r="KS2054" s="74"/>
      <c r="KT2054" s="74"/>
      <c r="KU2054" s="16"/>
      <c r="KV2054" s="72"/>
      <c r="KW2054" s="72"/>
      <c r="KX2054" s="16"/>
      <c r="KZ2054" s="16"/>
      <c r="LA2054" s="16"/>
      <c r="LB2054" s="74"/>
      <c r="LC2054" s="74"/>
    </row>
    <row r="2055" spans="8:315" x14ac:dyDescent="0.35">
      <c r="H2055" s="4"/>
      <c r="J2055" s="8"/>
      <c r="K2055" s="8"/>
      <c r="L2055" s="8"/>
      <c r="M2055" s="8"/>
      <c r="O2055" s="8"/>
      <c r="P2055" s="8"/>
      <c r="R2055" s="8"/>
      <c r="S2055" s="8"/>
      <c r="T2055" s="8"/>
      <c r="U2055" s="8"/>
      <c r="W2055" s="8">
        <f t="shared" si="4451"/>
        <v>74.5</v>
      </c>
      <c r="X2055">
        <v>6350400</v>
      </c>
      <c r="Y2055">
        <f t="shared" si="4452"/>
        <v>1764</v>
      </c>
      <c r="Z2055" s="8">
        <v>133.30000000000001</v>
      </c>
      <c r="AA2055" s="8">
        <v>0.4</v>
      </c>
      <c r="AB2055" s="8">
        <v>85.3</v>
      </c>
      <c r="AC2055" s="4"/>
      <c r="KL2055" s="84"/>
      <c r="KP2055" s="84"/>
      <c r="KS2055" s="74"/>
      <c r="KT2055" s="74"/>
      <c r="KU2055" s="16"/>
      <c r="KV2055" s="72"/>
      <c r="KW2055" s="72"/>
      <c r="KX2055" s="16"/>
      <c r="KZ2055" s="16"/>
      <c r="LA2055" s="16"/>
      <c r="LB2055" s="74"/>
      <c r="LC2055" s="74"/>
    </row>
    <row r="2056" spans="8:315" x14ac:dyDescent="0.35">
      <c r="H2056" s="4"/>
      <c r="J2056" s="8"/>
      <c r="K2056" s="8"/>
      <c r="L2056" s="8"/>
      <c r="M2056" s="8"/>
      <c r="O2056" s="8"/>
      <c r="P2056" s="8"/>
      <c r="R2056" s="8"/>
      <c r="S2056" s="8"/>
      <c r="T2056" s="8"/>
      <c r="U2056" s="8"/>
      <c r="W2056" s="8">
        <f t="shared" si="4451"/>
        <v>74.5</v>
      </c>
      <c r="X2056">
        <v>6354000</v>
      </c>
      <c r="Y2056">
        <f t="shared" si="4452"/>
        <v>1765</v>
      </c>
      <c r="Z2056" s="8">
        <v>73.900000000000006</v>
      </c>
      <c r="AA2056" s="8">
        <v>0.6</v>
      </c>
      <c r="AB2056" s="8">
        <v>89.9</v>
      </c>
      <c r="AC2056" s="4"/>
      <c r="KL2056" s="84"/>
      <c r="KP2056" s="84"/>
      <c r="KS2056" s="74"/>
      <c r="KT2056" s="74"/>
      <c r="KU2056" s="16"/>
      <c r="KV2056" s="72"/>
      <c r="KW2056" s="72"/>
      <c r="KX2056" s="16"/>
      <c r="KZ2056" s="16"/>
      <c r="LA2056" s="16"/>
      <c r="LB2056" s="74"/>
      <c r="LC2056" s="74"/>
    </row>
    <row r="2057" spans="8:315" x14ac:dyDescent="0.35">
      <c r="H2057" s="4"/>
      <c r="J2057" s="8"/>
      <c r="K2057" s="8"/>
      <c r="L2057" s="8"/>
      <c r="M2057" s="8"/>
      <c r="O2057" s="8"/>
      <c r="P2057" s="8"/>
      <c r="R2057" s="8"/>
      <c r="S2057" s="8"/>
      <c r="T2057" s="8"/>
      <c r="U2057" s="8"/>
      <c r="W2057" s="8">
        <f t="shared" si="4451"/>
        <v>74.599999999999994</v>
      </c>
      <c r="X2057">
        <v>6357600</v>
      </c>
      <c r="Y2057">
        <f t="shared" si="4452"/>
        <v>1766</v>
      </c>
      <c r="Z2057" s="8">
        <v>91.9</v>
      </c>
      <c r="AA2057" s="8">
        <v>0.7</v>
      </c>
      <c r="AB2057" s="8">
        <v>94.9</v>
      </c>
      <c r="AC2057" s="4"/>
      <c r="KL2057" s="84"/>
      <c r="KP2057" s="84"/>
      <c r="KS2057" s="74"/>
      <c r="KT2057" s="74"/>
      <c r="KU2057" s="16"/>
      <c r="KV2057" s="72"/>
      <c r="KW2057" s="72"/>
      <c r="KX2057" s="16"/>
      <c r="KZ2057" s="16"/>
      <c r="LA2057" s="16"/>
      <c r="LB2057" s="74"/>
      <c r="LC2057" s="74"/>
    </row>
    <row r="2058" spans="8:315" x14ac:dyDescent="0.35">
      <c r="H2058" s="4"/>
      <c r="J2058" s="8"/>
      <c r="K2058" s="8"/>
      <c r="L2058" s="8"/>
      <c r="M2058" s="8"/>
      <c r="O2058" s="8"/>
      <c r="P2058" s="8"/>
      <c r="R2058" s="8"/>
      <c r="S2058" s="8"/>
      <c r="T2058" s="8"/>
      <c r="U2058" s="8"/>
      <c r="W2058" s="8">
        <f t="shared" si="4451"/>
        <v>74.599999999999994</v>
      </c>
      <c r="X2058">
        <v>6361200</v>
      </c>
      <c r="Y2058">
        <f t="shared" si="4452"/>
        <v>1767</v>
      </c>
      <c r="Z2058" s="8">
        <v>83.3</v>
      </c>
      <c r="AA2058" s="8">
        <v>0.9</v>
      </c>
      <c r="AB2058" s="8">
        <v>95.6</v>
      </c>
      <c r="AC2058" s="4"/>
      <c r="KL2058" s="84"/>
      <c r="KP2058" s="84"/>
      <c r="KS2058" s="74"/>
      <c r="KT2058" s="74"/>
      <c r="KU2058" s="16"/>
      <c r="KV2058" s="72"/>
      <c r="KW2058" s="72"/>
      <c r="KX2058" s="16"/>
      <c r="KZ2058" s="16"/>
      <c r="LA2058" s="16"/>
      <c r="LB2058" s="74"/>
      <c r="LC2058" s="74"/>
    </row>
    <row r="2059" spans="8:315" x14ac:dyDescent="0.35">
      <c r="H2059" s="4"/>
      <c r="J2059" s="8"/>
      <c r="K2059" s="8"/>
      <c r="L2059" s="8"/>
      <c r="M2059" s="8"/>
      <c r="O2059" s="8"/>
      <c r="P2059" s="8"/>
      <c r="R2059" s="8"/>
      <c r="S2059" s="8"/>
      <c r="T2059" s="8"/>
      <c r="U2059" s="8"/>
      <c r="W2059" s="8">
        <f t="shared" si="4451"/>
        <v>74.7</v>
      </c>
      <c r="X2059">
        <v>6364800</v>
      </c>
      <c r="Y2059">
        <f t="shared" si="4452"/>
        <v>1768</v>
      </c>
      <c r="Z2059" s="8">
        <v>53.9</v>
      </c>
      <c r="AA2059" s="8">
        <v>1</v>
      </c>
      <c r="AB2059" s="8">
        <v>96.4</v>
      </c>
      <c r="AC2059" s="4"/>
      <c r="KL2059" s="84"/>
      <c r="KP2059" s="84"/>
      <c r="KS2059" s="74"/>
      <c r="KT2059" s="74"/>
      <c r="KU2059" s="16"/>
      <c r="KV2059" s="72"/>
      <c r="KW2059" s="72"/>
      <c r="KX2059" s="16"/>
      <c r="KZ2059" s="16"/>
      <c r="LA2059" s="16"/>
      <c r="LB2059" s="74"/>
      <c r="LC2059" s="74"/>
    </row>
    <row r="2060" spans="8:315" x14ac:dyDescent="0.35">
      <c r="H2060" s="4"/>
      <c r="J2060" s="8"/>
      <c r="K2060" s="8"/>
      <c r="L2060" s="8"/>
      <c r="M2060" s="8"/>
      <c r="O2060" s="8"/>
      <c r="P2060" s="8"/>
      <c r="R2060" s="8"/>
      <c r="S2060" s="8"/>
      <c r="T2060" s="8"/>
      <c r="U2060" s="8"/>
      <c r="W2060" s="8">
        <f t="shared" si="4451"/>
        <v>74.7</v>
      </c>
      <c r="X2060">
        <v>6368400</v>
      </c>
      <c r="Y2060">
        <f t="shared" si="4452"/>
        <v>1769</v>
      </c>
      <c r="Z2060" s="8">
        <v>21.1</v>
      </c>
      <c r="AA2060" s="8">
        <v>2</v>
      </c>
      <c r="AB2060" s="8">
        <v>95.9</v>
      </c>
      <c r="AC2060" s="4"/>
      <c r="KL2060" s="84"/>
      <c r="KP2060" s="84"/>
      <c r="KS2060" s="74"/>
      <c r="KT2060" s="74"/>
      <c r="KU2060" s="16"/>
      <c r="KV2060" s="72"/>
      <c r="KW2060" s="72"/>
      <c r="KX2060" s="16"/>
      <c r="KZ2060" s="16"/>
      <c r="LA2060" s="16"/>
      <c r="LB2060" s="74"/>
      <c r="LC2060" s="74"/>
    </row>
    <row r="2061" spans="8:315" x14ac:dyDescent="0.35">
      <c r="H2061" s="4"/>
      <c r="J2061" s="8"/>
      <c r="K2061" s="8"/>
      <c r="L2061" s="8"/>
      <c r="M2061" s="8"/>
      <c r="O2061" s="8"/>
      <c r="P2061" s="8"/>
      <c r="R2061" s="8"/>
      <c r="S2061" s="8"/>
      <c r="T2061" s="8"/>
      <c r="U2061" s="8"/>
      <c r="W2061" s="8">
        <f t="shared" si="4451"/>
        <v>74.8</v>
      </c>
      <c r="X2061">
        <v>6372000</v>
      </c>
      <c r="Y2061">
        <f t="shared" si="4452"/>
        <v>1770</v>
      </c>
      <c r="Z2061" s="8">
        <v>9.1999999999999993</v>
      </c>
      <c r="AA2061" s="8">
        <v>2.2999999999999998</v>
      </c>
      <c r="AB2061" s="8">
        <v>95.9</v>
      </c>
      <c r="AC2061" s="4"/>
      <c r="KL2061" s="84"/>
      <c r="KP2061" s="84"/>
      <c r="KS2061" s="74"/>
      <c r="KT2061" s="74"/>
      <c r="KU2061" s="16"/>
      <c r="KV2061" s="72"/>
      <c r="KW2061" s="72"/>
      <c r="KX2061" s="16"/>
      <c r="KZ2061" s="16"/>
      <c r="LA2061" s="16"/>
      <c r="LB2061" s="74"/>
      <c r="LC2061" s="74"/>
    </row>
    <row r="2062" spans="8:315" x14ac:dyDescent="0.35">
      <c r="H2062" s="4"/>
      <c r="J2062" s="8"/>
      <c r="K2062" s="8"/>
      <c r="L2062" s="8"/>
      <c r="M2062" s="8"/>
      <c r="O2062" s="8"/>
      <c r="P2062" s="8"/>
      <c r="R2062" s="8"/>
      <c r="S2062" s="8"/>
      <c r="T2062" s="8"/>
      <c r="U2062" s="8"/>
      <c r="W2062" s="8">
        <f t="shared" si="4451"/>
        <v>74.8</v>
      </c>
      <c r="X2062">
        <v>6375600</v>
      </c>
      <c r="Y2062">
        <f t="shared" si="4452"/>
        <v>1771</v>
      </c>
      <c r="Z2062" s="8">
        <v>0</v>
      </c>
      <c r="AA2062" s="8">
        <v>2.4</v>
      </c>
      <c r="AB2062" s="8">
        <v>96.1</v>
      </c>
      <c r="AC2062" s="4"/>
      <c r="KL2062" s="84"/>
      <c r="KP2062" s="84"/>
      <c r="KS2062" s="74"/>
      <c r="KT2062" s="74"/>
      <c r="KU2062" s="16"/>
      <c r="KV2062" s="72"/>
      <c r="KW2062" s="72"/>
      <c r="KX2062" s="16"/>
      <c r="KZ2062" s="16"/>
      <c r="LA2062" s="16"/>
      <c r="LB2062" s="74"/>
      <c r="LC2062" s="74"/>
    </row>
    <row r="2063" spans="8:315" x14ac:dyDescent="0.35">
      <c r="H2063" s="4"/>
      <c r="J2063" s="8"/>
      <c r="K2063" s="8"/>
      <c r="L2063" s="8"/>
      <c r="M2063" s="8"/>
      <c r="O2063" s="8"/>
      <c r="P2063" s="8"/>
      <c r="R2063" s="8"/>
      <c r="S2063" s="8"/>
      <c r="T2063" s="8"/>
      <c r="U2063" s="8"/>
      <c r="W2063" s="8">
        <f t="shared" si="4451"/>
        <v>74.8</v>
      </c>
      <c r="X2063">
        <v>6379200</v>
      </c>
      <c r="Y2063">
        <f t="shared" si="4452"/>
        <v>1772</v>
      </c>
      <c r="Z2063" s="8">
        <v>0</v>
      </c>
      <c r="AA2063" s="8">
        <v>2.1</v>
      </c>
      <c r="AB2063" s="8">
        <v>96.8</v>
      </c>
      <c r="AC2063" s="4"/>
      <c r="KL2063" s="84"/>
      <c r="KP2063" s="84"/>
      <c r="KS2063" s="74"/>
      <c r="KT2063" s="74"/>
      <c r="KU2063" s="16"/>
      <c r="KV2063" s="72"/>
      <c r="KW2063" s="72"/>
      <c r="KX2063" s="16"/>
      <c r="KZ2063" s="16"/>
      <c r="LA2063" s="16"/>
      <c r="LB2063" s="74"/>
      <c r="LC2063" s="74"/>
    </row>
    <row r="2064" spans="8:315" x14ac:dyDescent="0.35">
      <c r="H2064" s="4"/>
      <c r="J2064" s="8"/>
      <c r="K2064" s="8"/>
      <c r="L2064" s="8"/>
      <c r="M2064" s="8"/>
      <c r="O2064" s="8"/>
      <c r="P2064" s="8"/>
      <c r="R2064" s="8"/>
      <c r="S2064" s="8"/>
      <c r="T2064" s="8"/>
      <c r="U2064" s="8"/>
      <c r="W2064" s="8">
        <f t="shared" si="4451"/>
        <v>74.900000000000006</v>
      </c>
      <c r="X2064">
        <v>6382800</v>
      </c>
      <c r="Y2064">
        <f t="shared" si="4452"/>
        <v>1773</v>
      </c>
      <c r="Z2064" s="8">
        <v>0</v>
      </c>
      <c r="AA2064" s="8">
        <v>1.8</v>
      </c>
      <c r="AB2064" s="8">
        <v>96.5</v>
      </c>
      <c r="AC2064" s="4"/>
      <c r="KL2064" s="84"/>
      <c r="KP2064" s="84"/>
      <c r="KS2064" s="74"/>
      <c r="KT2064" s="74"/>
      <c r="KU2064" s="16"/>
      <c r="KV2064" s="72"/>
      <c r="KW2064" s="72"/>
      <c r="KX2064" s="16"/>
      <c r="KZ2064" s="16"/>
      <c r="LA2064" s="16"/>
      <c r="LB2064" s="74"/>
      <c r="LC2064" s="74"/>
    </row>
    <row r="2065" spans="8:315" x14ac:dyDescent="0.35">
      <c r="H2065" s="4"/>
      <c r="J2065" s="8"/>
      <c r="K2065" s="8"/>
      <c r="L2065" s="8"/>
      <c r="M2065" s="8"/>
      <c r="O2065" s="8"/>
      <c r="P2065" s="8"/>
      <c r="R2065" s="8"/>
      <c r="S2065" s="8"/>
      <c r="T2065" s="8"/>
      <c r="U2065" s="8"/>
      <c r="W2065" s="8">
        <f t="shared" si="4451"/>
        <v>74.900000000000006</v>
      </c>
      <c r="X2065">
        <v>6386400</v>
      </c>
      <c r="Y2065">
        <f t="shared" si="4452"/>
        <v>1774</v>
      </c>
      <c r="Z2065" s="8">
        <v>0</v>
      </c>
      <c r="AA2065" s="8">
        <v>1.9</v>
      </c>
      <c r="AB2065" s="8">
        <v>96.3</v>
      </c>
      <c r="AC2065" s="4"/>
      <c r="KL2065" s="84"/>
      <c r="KP2065" s="84"/>
      <c r="KS2065" s="74"/>
      <c r="KT2065" s="74"/>
      <c r="KU2065" s="16"/>
      <c r="KV2065" s="72"/>
      <c r="KW2065" s="72"/>
      <c r="KX2065" s="16"/>
      <c r="KZ2065" s="16"/>
      <c r="LA2065" s="16"/>
      <c r="LB2065" s="74"/>
      <c r="LC2065" s="74"/>
    </row>
    <row r="2066" spans="8:315" x14ac:dyDescent="0.35">
      <c r="H2066" s="4"/>
      <c r="J2066" s="8"/>
      <c r="K2066" s="8"/>
      <c r="L2066" s="8"/>
      <c r="M2066" s="8"/>
      <c r="O2066" s="8"/>
      <c r="P2066" s="8"/>
      <c r="R2066" s="8"/>
      <c r="S2066" s="8"/>
      <c r="T2066" s="8"/>
      <c r="U2066" s="8"/>
      <c r="W2066" s="8">
        <f t="shared" si="4451"/>
        <v>75</v>
      </c>
      <c r="X2066">
        <v>6390000</v>
      </c>
      <c r="Y2066">
        <f t="shared" si="4452"/>
        <v>1775</v>
      </c>
      <c r="Z2066" s="8">
        <v>0</v>
      </c>
      <c r="AA2066" s="8">
        <v>1.9</v>
      </c>
      <c r="AB2066" s="8">
        <v>96.1</v>
      </c>
      <c r="AC2066" s="4"/>
      <c r="KL2066" s="84"/>
      <c r="KP2066" s="84"/>
      <c r="KS2066" s="74"/>
      <c r="KT2066" s="74"/>
      <c r="KU2066" s="16"/>
      <c r="KV2066" s="72"/>
      <c r="KW2066" s="72"/>
      <c r="KX2066" s="16"/>
      <c r="KZ2066" s="16"/>
      <c r="LA2066" s="16"/>
      <c r="LB2066" s="74"/>
      <c r="LC2066" s="74"/>
    </row>
    <row r="2067" spans="8:315" x14ac:dyDescent="0.35">
      <c r="H2067" s="4"/>
      <c r="J2067" s="8"/>
      <c r="K2067" s="8"/>
      <c r="L2067" s="8"/>
      <c r="M2067" s="8"/>
      <c r="O2067" s="8"/>
      <c r="P2067" s="8"/>
      <c r="R2067" s="8"/>
      <c r="S2067" s="8"/>
      <c r="T2067" s="8"/>
      <c r="U2067" s="8"/>
      <c r="W2067" s="8">
        <f t="shared" si="4451"/>
        <v>75</v>
      </c>
      <c r="X2067">
        <v>6393600</v>
      </c>
      <c r="Y2067">
        <f t="shared" si="4452"/>
        <v>1776</v>
      </c>
      <c r="Z2067" s="8">
        <v>0</v>
      </c>
      <c r="AA2067" s="8">
        <v>1.6</v>
      </c>
      <c r="AB2067" s="8">
        <v>96.8</v>
      </c>
      <c r="AC2067" s="4"/>
      <c r="KL2067" s="84"/>
      <c r="KP2067" s="84"/>
      <c r="KS2067" s="74"/>
      <c r="KT2067" s="74"/>
      <c r="KU2067" s="16"/>
      <c r="KV2067" s="72"/>
      <c r="KW2067" s="72"/>
      <c r="KX2067" s="16"/>
      <c r="KZ2067" s="16"/>
      <c r="LA2067" s="16"/>
      <c r="LB2067" s="74"/>
      <c r="LC2067" s="74"/>
    </row>
    <row r="2068" spans="8:315" x14ac:dyDescent="0.35">
      <c r="H2068" s="4"/>
      <c r="J2068" s="8"/>
      <c r="K2068" s="8"/>
      <c r="L2068" s="8"/>
      <c r="M2068" s="8"/>
      <c r="O2068" s="8"/>
      <c r="P2068" s="8"/>
      <c r="R2068" s="8"/>
      <c r="S2068" s="8"/>
      <c r="T2068" s="8"/>
      <c r="U2068" s="8"/>
      <c r="W2068" s="8">
        <f t="shared" si="4451"/>
        <v>75</v>
      </c>
      <c r="X2068">
        <v>6397200</v>
      </c>
      <c r="Y2068">
        <f t="shared" si="4452"/>
        <v>1777</v>
      </c>
      <c r="Z2068" s="8">
        <v>0</v>
      </c>
      <c r="AA2068" s="8">
        <v>1.6</v>
      </c>
      <c r="AB2068" s="8">
        <v>96.6</v>
      </c>
      <c r="AC2068" s="4"/>
      <c r="KL2068" s="84"/>
      <c r="KP2068" s="84"/>
      <c r="KS2068" s="74"/>
      <c r="KT2068" s="74"/>
      <c r="KU2068" s="16"/>
      <c r="KV2068" s="72"/>
      <c r="KW2068" s="72"/>
      <c r="KX2068" s="16"/>
      <c r="KZ2068" s="16"/>
      <c r="LA2068" s="16"/>
      <c r="LB2068" s="74"/>
      <c r="LC2068" s="74"/>
    </row>
    <row r="2069" spans="8:315" x14ac:dyDescent="0.35">
      <c r="H2069" s="4"/>
      <c r="J2069" s="8"/>
      <c r="K2069" s="8"/>
      <c r="L2069" s="8"/>
      <c r="M2069" s="8"/>
      <c r="O2069" s="8"/>
      <c r="P2069" s="8"/>
      <c r="R2069" s="8"/>
      <c r="S2069" s="8"/>
      <c r="T2069" s="8"/>
      <c r="U2069" s="8"/>
      <c r="W2069" s="8">
        <f t="shared" si="4451"/>
        <v>75.099999999999994</v>
      </c>
      <c r="X2069">
        <v>6400800</v>
      </c>
      <c r="Y2069">
        <f t="shared" si="4452"/>
        <v>1778</v>
      </c>
      <c r="Z2069" s="8">
        <v>0</v>
      </c>
      <c r="AA2069" s="8">
        <v>1.6</v>
      </c>
      <c r="AB2069" s="8">
        <v>96</v>
      </c>
      <c r="AC2069" s="4"/>
      <c r="KL2069" s="84"/>
      <c r="KP2069" s="84"/>
      <c r="KS2069" s="74"/>
      <c r="KT2069" s="74"/>
      <c r="KU2069" s="16"/>
      <c r="KV2069" s="72"/>
      <c r="KW2069" s="72"/>
      <c r="KX2069" s="16"/>
      <c r="KZ2069" s="16"/>
      <c r="LA2069" s="16"/>
      <c r="LB2069" s="74"/>
      <c r="LC2069" s="74"/>
    </row>
    <row r="2070" spans="8:315" x14ac:dyDescent="0.35">
      <c r="H2070" s="4"/>
      <c r="J2070" s="8"/>
      <c r="K2070" s="8"/>
      <c r="L2070" s="8"/>
      <c r="M2070" s="8"/>
      <c r="O2070" s="8"/>
      <c r="P2070" s="8"/>
      <c r="R2070" s="8"/>
      <c r="S2070" s="8"/>
      <c r="T2070" s="8"/>
      <c r="U2070" s="8"/>
      <c r="W2070" s="8">
        <f t="shared" si="4451"/>
        <v>75.099999999999994</v>
      </c>
      <c r="X2070">
        <v>6404400</v>
      </c>
      <c r="Y2070">
        <f t="shared" si="4452"/>
        <v>1779</v>
      </c>
      <c r="Z2070" s="8">
        <v>0</v>
      </c>
      <c r="AA2070" s="8">
        <v>1.7</v>
      </c>
      <c r="AB2070" s="8">
        <v>96.4</v>
      </c>
      <c r="AC2070" s="4"/>
      <c r="KL2070" s="84"/>
      <c r="KP2070" s="84"/>
      <c r="KS2070" s="74"/>
      <c r="KT2070" s="74"/>
      <c r="KU2070" s="16"/>
      <c r="KV2070" s="72"/>
      <c r="KW2070" s="72"/>
      <c r="KX2070" s="16"/>
      <c r="KZ2070" s="16"/>
      <c r="LA2070" s="16"/>
      <c r="LB2070" s="74"/>
      <c r="LC2070" s="74"/>
    </row>
    <row r="2071" spans="8:315" x14ac:dyDescent="0.35">
      <c r="H2071" s="4"/>
      <c r="J2071" s="8"/>
      <c r="K2071" s="8"/>
      <c r="L2071" s="8"/>
      <c r="M2071" s="8"/>
      <c r="O2071" s="8"/>
      <c r="P2071" s="8"/>
      <c r="R2071" s="8"/>
      <c r="S2071" s="8"/>
      <c r="T2071" s="8"/>
      <c r="U2071" s="8"/>
      <c r="W2071" s="8">
        <f t="shared" si="4451"/>
        <v>75.2</v>
      </c>
      <c r="X2071">
        <v>6408000</v>
      </c>
      <c r="Y2071">
        <f t="shared" si="4452"/>
        <v>1780</v>
      </c>
      <c r="Z2071" s="8">
        <v>0</v>
      </c>
      <c r="AA2071" s="8">
        <v>1.7</v>
      </c>
      <c r="AB2071" s="8">
        <v>95.6</v>
      </c>
      <c r="AC2071" s="4"/>
      <c r="KL2071" s="84"/>
      <c r="KP2071" s="84"/>
      <c r="KS2071" s="74"/>
      <c r="KT2071" s="74"/>
      <c r="KU2071" s="16"/>
      <c r="KV2071" s="72"/>
      <c r="KW2071" s="72"/>
      <c r="KX2071" s="16"/>
      <c r="KZ2071" s="16"/>
      <c r="LA2071" s="16"/>
      <c r="LB2071" s="74"/>
      <c r="LC2071" s="74"/>
    </row>
    <row r="2072" spans="8:315" x14ac:dyDescent="0.35">
      <c r="H2072" s="4"/>
      <c r="J2072" s="8"/>
      <c r="K2072" s="8"/>
      <c r="L2072" s="8"/>
      <c r="M2072" s="8"/>
      <c r="O2072" s="8"/>
      <c r="P2072" s="8"/>
      <c r="R2072" s="8"/>
      <c r="S2072" s="8"/>
      <c r="T2072" s="8"/>
      <c r="U2072" s="8"/>
      <c r="W2072" s="8">
        <f t="shared" si="4451"/>
        <v>75.2</v>
      </c>
      <c r="X2072">
        <v>6411600</v>
      </c>
      <c r="Y2072">
        <f t="shared" si="4452"/>
        <v>1781</v>
      </c>
      <c r="Z2072" s="8">
        <v>0</v>
      </c>
      <c r="AA2072" s="8">
        <v>1.6</v>
      </c>
      <c r="AB2072" s="8">
        <v>96.4</v>
      </c>
      <c r="AC2072" s="4"/>
      <c r="KL2072" s="84"/>
      <c r="KP2072" s="84"/>
      <c r="KS2072" s="74"/>
      <c r="KT2072" s="74"/>
      <c r="KU2072" s="16"/>
      <c r="KV2072" s="72"/>
      <c r="KW2072" s="72"/>
      <c r="KX2072" s="16"/>
      <c r="KZ2072" s="16"/>
      <c r="LA2072" s="16"/>
      <c r="LB2072" s="74"/>
      <c r="LC2072" s="74"/>
    </row>
    <row r="2073" spans="8:315" x14ac:dyDescent="0.35">
      <c r="H2073" s="4"/>
      <c r="J2073" s="8"/>
      <c r="K2073" s="8"/>
      <c r="L2073" s="8"/>
      <c r="M2073" s="8"/>
      <c r="O2073" s="8"/>
      <c r="P2073" s="8"/>
      <c r="R2073" s="8"/>
      <c r="S2073" s="8"/>
      <c r="T2073" s="8"/>
      <c r="U2073" s="8"/>
      <c r="W2073" s="8">
        <f t="shared" si="4451"/>
        <v>75.3</v>
      </c>
      <c r="X2073">
        <v>6415200</v>
      </c>
      <c r="Y2073">
        <f t="shared" si="4452"/>
        <v>1782</v>
      </c>
      <c r="Z2073" s="8">
        <v>0</v>
      </c>
      <c r="AA2073" s="8">
        <v>1.7</v>
      </c>
      <c r="AB2073" s="8">
        <v>96.5</v>
      </c>
      <c r="AC2073" s="4"/>
      <c r="KL2073" s="84"/>
      <c r="KP2073" s="84"/>
      <c r="KS2073" s="74"/>
      <c r="KT2073" s="74"/>
      <c r="KU2073" s="16"/>
      <c r="KV2073" s="72"/>
      <c r="KW2073" s="72"/>
      <c r="KX2073" s="16"/>
      <c r="KZ2073" s="16"/>
      <c r="LA2073" s="16"/>
      <c r="LB2073" s="74"/>
      <c r="LC2073" s="74"/>
    </row>
    <row r="2074" spans="8:315" x14ac:dyDescent="0.35">
      <c r="H2074" s="4"/>
      <c r="J2074" s="8"/>
      <c r="K2074" s="8"/>
      <c r="L2074" s="8"/>
      <c r="M2074" s="8"/>
      <c r="O2074" s="8"/>
      <c r="P2074" s="8"/>
      <c r="R2074" s="8"/>
      <c r="S2074" s="8"/>
      <c r="T2074" s="8"/>
      <c r="U2074" s="8"/>
      <c r="W2074" s="8">
        <f t="shared" si="4451"/>
        <v>75.3</v>
      </c>
      <c r="X2074">
        <v>6418800</v>
      </c>
      <c r="Y2074">
        <f t="shared" si="4452"/>
        <v>1783</v>
      </c>
      <c r="Z2074" s="8">
        <v>5.6</v>
      </c>
      <c r="AA2074" s="8">
        <v>1.9</v>
      </c>
      <c r="AB2074" s="8">
        <v>96</v>
      </c>
      <c r="AC2074" s="4"/>
      <c r="KL2074" s="84"/>
      <c r="KP2074" s="84"/>
      <c r="KS2074" s="74"/>
      <c r="KT2074" s="74"/>
      <c r="KU2074" s="16"/>
      <c r="KV2074" s="72"/>
      <c r="KW2074" s="72"/>
      <c r="KX2074" s="16"/>
      <c r="KZ2074" s="16"/>
      <c r="LA2074" s="16"/>
      <c r="LB2074" s="74"/>
      <c r="LC2074" s="74"/>
    </row>
    <row r="2075" spans="8:315" x14ac:dyDescent="0.35">
      <c r="H2075" s="4"/>
      <c r="J2075" s="8"/>
      <c r="K2075" s="8"/>
      <c r="L2075" s="8"/>
      <c r="M2075" s="8"/>
      <c r="O2075" s="8"/>
      <c r="P2075" s="8"/>
      <c r="R2075" s="8"/>
      <c r="S2075" s="8"/>
      <c r="T2075" s="8"/>
      <c r="U2075" s="8"/>
      <c r="W2075" s="8">
        <f t="shared" si="4451"/>
        <v>75.3</v>
      </c>
      <c r="X2075">
        <v>6422400</v>
      </c>
      <c r="Y2075">
        <f t="shared" si="4452"/>
        <v>1784</v>
      </c>
      <c r="Z2075" s="8">
        <v>33.6</v>
      </c>
      <c r="AA2075" s="8">
        <v>2.1</v>
      </c>
      <c r="AB2075" s="8">
        <v>95.8</v>
      </c>
      <c r="AC2075" s="4"/>
      <c r="KL2075" s="84"/>
      <c r="KP2075" s="84"/>
      <c r="KS2075" s="74"/>
      <c r="KT2075" s="74"/>
      <c r="KU2075" s="16"/>
      <c r="KV2075" s="72"/>
      <c r="KW2075" s="72"/>
      <c r="KX2075" s="16"/>
      <c r="KZ2075" s="16"/>
      <c r="LA2075" s="16"/>
      <c r="LB2075" s="74"/>
      <c r="LC2075" s="74"/>
    </row>
    <row r="2076" spans="8:315" x14ac:dyDescent="0.35">
      <c r="H2076" s="4"/>
      <c r="J2076" s="8"/>
      <c r="K2076" s="8"/>
      <c r="L2076" s="8"/>
      <c r="M2076" s="8"/>
      <c r="O2076" s="8"/>
      <c r="P2076" s="8"/>
      <c r="R2076" s="8"/>
      <c r="S2076" s="8"/>
      <c r="T2076" s="8"/>
      <c r="U2076" s="8"/>
      <c r="W2076" s="8">
        <f t="shared" si="4451"/>
        <v>75.400000000000006</v>
      </c>
      <c r="X2076">
        <v>6426000</v>
      </c>
      <c r="Y2076">
        <f t="shared" si="4452"/>
        <v>1785</v>
      </c>
      <c r="Z2076" s="8">
        <v>66.900000000000006</v>
      </c>
      <c r="AA2076" s="8">
        <v>2.4</v>
      </c>
      <c r="AB2076" s="8">
        <v>95.7</v>
      </c>
      <c r="AC2076" s="4"/>
      <c r="KL2076" s="84"/>
      <c r="KP2076" s="84"/>
      <c r="KS2076" s="74"/>
      <c r="KT2076" s="74"/>
      <c r="KU2076" s="16"/>
      <c r="KV2076" s="72"/>
      <c r="KW2076" s="72"/>
      <c r="KX2076" s="16"/>
      <c r="KZ2076" s="16"/>
      <c r="LA2076" s="16"/>
      <c r="LB2076" s="74"/>
      <c r="LC2076" s="74"/>
    </row>
    <row r="2077" spans="8:315" x14ac:dyDescent="0.35">
      <c r="H2077" s="4"/>
      <c r="J2077" s="8"/>
      <c r="K2077" s="8"/>
      <c r="L2077" s="8"/>
      <c r="M2077" s="8"/>
      <c r="O2077" s="8"/>
      <c r="P2077" s="8"/>
      <c r="R2077" s="8"/>
      <c r="S2077" s="8"/>
      <c r="T2077" s="8"/>
      <c r="U2077" s="8"/>
      <c r="W2077" s="8">
        <f t="shared" si="4451"/>
        <v>75.400000000000006</v>
      </c>
      <c r="X2077">
        <v>6429600</v>
      </c>
      <c r="Y2077">
        <f t="shared" si="4452"/>
        <v>1786</v>
      </c>
      <c r="Z2077" s="8">
        <v>90.6</v>
      </c>
      <c r="AA2077" s="8">
        <v>2.7</v>
      </c>
      <c r="AB2077" s="8">
        <v>94.5</v>
      </c>
      <c r="AC2077" s="4"/>
      <c r="KL2077" s="84"/>
      <c r="KP2077" s="84"/>
      <c r="KS2077" s="74"/>
      <c r="KT2077" s="74"/>
      <c r="KU2077" s="16"/>
      <c r="KV2077" s="72"/>
      <c r="KW2077" s="72"/>
      <c r="KX2077" s="16"/>
      <c r="KZ2077" s="16"/>
      <c r="LA2077" s="16"/>
      <c r="LB2077" s="74"/>
      <c r="LC2077" s="74"/>
    </row>
    <row r="2078" spans="8:315" x14ac:dyDescent="0.35">
      <c r="H2078" s="4"/>
      <c r="J2078" s="8"/>
      <c r="K2078" s="8"/>
      <c r="L2078" s="8"/>
      <c r="M2078" s="8"/>
      <c r="O2078" s="8"/>
      <c r="P2078" s="8"/>
      <c r="R2078" s="8"/>
      <c r="S2078" s="8"/>
      <c r="T2078" s="8"/>
      <c r="U2078" s="8"/>
      <c r="W2078" s="8">
        <f t="shared" si="4451"/>
        <v>75.5</v>
      </c>
      <c r="X2078">
        <v>6433200</v>
      </c>
      <c r="Y2078">
        <f t="shared" si="4452"/>
        <v>1787</v>
      </c>
      <c r="Z2078" s="8">
        <v>86.9</v>
      </c>
      <c r="AA2078" s="8">
        <v>3.1</v>
      </c>
      <c r="AB2078" s="8">
        <v>93</v>
      </c>
      <c r="AC2078" s="4"/>
      <c r="KL2078" s="84"/>
      <c r="KP2078" s="84"/>
      <c r="KS2078" s="74"/>
      <c r="KT2078" s="74"/>
      <c r="KU2078" s="16"/>
      <c r="KV2078" s="72"/>
      <c r="KW2078" s="72"/>
      <c r="KX2078" s="16"/>
      <c r="KZ2078" s="16"/>
      <c r="LA2078" s="16"/>
      <c r="LB2078" s="74"/>
      <c r="LC2078" s="74"/>
    </row>
    <row r="2079" spans="8:315" x14ac:dyDescent="0.35">
      <c r="H2079" s="4"/>
      <c r="J2079" s="8"/>
      <c r="K2079" s="8"/>
      <c r="L2079" s="8"/>
      <c r="M2079" s="8"/>
      <c r="O2079" s="8"/>
      <c r="P2079" s="8"/>
      <c r="R2079" s="8"/>
      <c r="S2079" s="8"/>
      <c r="T2079" s="8"/>
      <c r="U2079" s="8"/>
      <c r="W2079" s="8">
        <f t="shared" si="4451"/>
        <v>75.5</v>
      </c>
      <c r="X2079">
        <v>6436800</v>
      </c>
      <c r="Y2079">
        <f t="shared" si="4452"/>
        <v>1788</v>
      </c>
      <c r="Z2079" s="8">
        <v>56.9</v>
      </c>
      <c r="AA2079" s="8">
        <v>3.2</v>
      </c>
      <c r="AB2079" s="8">
        <v>94.1</v>
      </c>
      <c r="AC2079" s="4"/>
      <c r="KL2079" s="84"/>
      <c r="KP2079" s="84"/>
      <c r="KS2079" s="74"/>
      <c r="KT2079" s="74"/>
      <c r="KU2079" s="16"/>
      <c r="KV2079" s="72"/>
      <c r="KW2079" s="72"/>
      <c r="KX2079" s="16"/>
      <c r="KZ2079" s="16"/>
      <c r="LA2079" s="16"/>
      <c r="LB2079" s="74"/>
      <c r="LC2079" s="74"/>
    </row>
    <row r="2080" spans="8:315" x14ac:dyDescent="0.35">
      <c r="H2080" s="4"/>
      <c r="J2080" s="8"/>
      <c r="K2080" s="8"/>
      <c r="L2080" s="8"/>
      <c r="M2080" s="8"/>
      <c r="O2080" s="8"/>
      <c r="P2080" s="8"/>
      <c r="R2080" s="8"/>
      <c r="S2080" s="8"/>
      <c r="T2080" s="8"/>
      <c r="U2080" s="8"/>
      <c r="W2080" s="8">
        <f t="shared" si="4451"/>
        <v>75.5</v>
      </c>
      <c r="X2080">
        <v>6440400</v>
      </c>
      <c r="Y2080">
        <f t="shared" si="4452"/>
        <v>1789</v>
      </c>
      <c r="Z2080" s="8">
        <v>55</v>
      </c>
      <c r="AA2080" s="8">
        <v>3.1</v>
      </c>
      <c r="AB2080" s="8">
        <v>95.7</v>
      </c>
      <c r="AC2080" s="4"/>
      <c r="KL2080" s="84"/>
      <c r="KP2080" s="84"/>
      <c r="KS2080" s="74"/>
      <c r="KT2080" s="74"/>
      <c r="KU2080" s="16"/>
      <c r="KV2080" s="72"/>
      <c r="KW2080" s="72"/>
      <c r="KX2080" s="16"/>
      <c r="KZ2080" s="16"/>
      <c r="LA2080" s="16"/>
      <c r="LB2080" s="74"/>
      <c r="LC2080" s="74"/>
    </row>
    <row r="2081" spans="8:315" x14ac:dyDescent="0.35">
      <c r="H2081" s="4"/>
      <c r="J2081" s="8"/>
      <c r="K2081" s="8"/>
      <c r="L2081" s="8"/>
      <c r="M2081" s="8"/>
      <c r="O2081" s="8"/>
      <c r="P2081" s="8"/>
      <c r="R2081" s="8"/>
      <c r="S2081" s="8"/>
      <c r="T2081" s="8"/>
      <c r="U2081" s="8"/>
      <c r="W2081" s="8">
        <f t="shared" si="4451"/>
        <v>75.599999999999994</v>
      </c>
      <c r="X2081">
        <v>6444000</v>
      </c>
      <c r="Y2081">
        <f t="shared" si="4452"/>
        <v>1790</v>
      </c>
      <c r="Z2081" s="8">
        <v>67.5</v>
      </c>
      <c r="AA2081" s="8">
        <v>3.2</v>
      </c>
      <c r="AB2081" s="8">
        <v>97.2</v>
      </c>
      <c r="AC2081" s="4"/>
      <c r="KL2081" s="84"/>
      <c r="KP2081" s="84"/>
      <c r="KS2081" s="74"/>
      <c r="KT2081" s="74"/>
      <c r="KU2081" s="16"/>
      <c r="KV2081" s="72"/>
      <c r="KW2081" s="72"/>
      <c r="KX2081" s="16"/>
      <c r="KZ2081" s="16"/>
      <c r="LA2081" s="16"/>
      <c r="LB2081" s="74"/>
      <c r="LC2081" s="74"/>
    </row>
    <row r="2082" spans="8:315" x14ac:dyDescent="0.35">
      <c r="H2082" s="4"/>
      <c r="J2082" s="8"/>
      <c r="K2082" s="8"/>
      <c r="L2082" s="8"/>
      <c r="M2082" s="8"/>
      <c r="O2082" s="8"/>
      <c r="P2082" s="8"/>
      <c r="R2082" s="8"/>
      <c r="S2082" s="8"/>
      <c r="T2082" s="8"/>
      <c r="U2082" s="8"/>
      <c r="W2082" s="8">
        <f t="shared" si="4451"/>
        <v>75.599999999999994</v>
      </c>
      <c r="X2082">
        <v>6447600</v>
      </c>
      <c r="Y2082">
        <f t="shared" si="4452"/>
        <v>1791</v>
      </c>
      <c r="Z2082" s="8">
        <v>61.4</v>
      </c>
      <c r="AA2082" s="8">
        <v>3.2</v>
      </c>
      <c r="AB2082" s="8">
        <v>97.5</v>
      </c>
      <c r="AC2082" s="4"/>
      <c r="KL2082" s="84"/>
      <c r="KP2082" s="84"/>
      <c r="KS2082" s="74"/>
      <c r="KT2082" s="74"/>
      <c r="KU2082" s="16"/>
      <c r="KV2082" s="72"/>
      <c r="KW2082" s="72"/>
      <c r="KX2082" s="16"/>
      <c r="KZ2082" s="16"/>
      <c r="LA2082" s="16"/>
      <c r="LB2082" s="74"/>
      <c r="LC2082" s="74"/>
    </row>
    <row r="2083" spans="8:315" x14ac:dyDescent="0.35">
      <c r="H2083" s="4"/>
      <c r="J2083" s="8"/>
      <c r="K2083" s="8"/>
      <c r="L2083" s="8"/>
      <c r="M2083" s="8"/>
      <c r="O2083" s="8"/>
      <c r="P2083" s="8"/>
      <c r="R2083" s="8"/>
      <c r="S2083" s="8"/>
      <c r="T2083" s="8"/>
      <c r="U2083" s="8"/>
      <c r="W2083" s="8">
        <f t="shared" si="4451"/>
        <v>75.7</v>
      </c>
      <c r="X2083">
        <v>6451200</v>
      </c>
      <c r="Y2083">
        <f t="shared" si="4452"/>
        <v>1792</v>
      </c>
      <c r="Z2083" s="8">
        <v>78.3</v>
      </c>
      <c r="AA2083" s="8">
        <v>3.5</v>
      </c>
      <c r="AB2083" s="8">
        <v>97.5</v>
      </c>
      <c r="AC2083" s="4"/>
      <c r="KL2083" s="84"/>
      <c r="KP2083" s="84"/>
      <c r="KS2083" s="74"/>
      <c r="KT2083" s="74"/>
      <c r="KU2083" s="16"/>
      <c r="KV2083" s="72"/>
      <c r="KW2083" s="72"/>
      <c r="KX2083" s="16"/>
      <c r="KZ2083" s="16"/>
      <c r="LA2083" s="16"/>
      <c r="LB2083" s="74"/>
      <c r="LC2083" s="74"/>
    </row>
    <row r="2084" spans="8:315" x14ac:dyDescent="0.35">
      <c r="H2084" s="4"/>
      <c r="J2084" s="8"/>
      <c r="K2084" s="8"/>
      <c r="L2084" s="8"/>
      <c r="M2084" s="8"/>
      <c r="O2084" s="8"/>
      <c r="P2084" s="8"/>
      <c r="R2084" s="8"/>
      <c r="S2084" s="8"/>
      <c r="T2084" s="8"/>
      <c r="U2084" s="8"/>
      <c r="W2084" s="8">
        <f t="shared" ref="W2084:W2147" si="4453">X2084/24/3600+1</f>
        <v>75.7</v>
      </c>
      <c r="X2084">
        <v>6454800</v>
      </c>
      <c r="Y2084">
        <f t="shared" ref="Y2084:Y2147" si="4454">X2084/3600</f>
        <v>1793</v>
      </c>
      <c r="Z2084" s="8">
        <v>50.8</v>
      </c>
      <c r="AA2084" s="8">
        <v>3.7</v>
      </c>
      <c r="AB2084" s="8">
        <v>97.1</v>
      </c>
      <c r="AC2084" s="4"/>
      <c r="KL2084" s="84"/>
      <c r="KP2084" s="84"/>
      <c r="KS2084" s="74"/>
      <c r="KT2084" s="74"/>
      <c r="KU2084" s="16"/>
      <c r="KV2084" s="72"/>
      <c r="KW2084" s="72"/>
      <c r="KX2084" s="16"/>
      <c r="KZ2084" s="16"/>
      <c r="LA2084" s="16"/>
      <c r="LB2084" s="74"/>
      <c r="LC2084" s="74"/>
    </row>
    <row r="2085" spans="8:315" x14ac:dyDescent="0.35">
      <c r="H2085" s="4"/>
      <c r="J2085" s="8"/>
      <c r="K2085" s="8"/>
      <c r="L2085" s="8"/>
      <c r="M2085" s="8"/>
      <c r="O2085" s="8"/>
      <c r="P2085" s="8"/>
      <c r="R2085" s="8"/>
      <c r="S2085" s="8"/>
      <c r="T2085" s="8"/>
      <c r="U2085" s="8"/>
      <c r="W2085" s="8">
        <f t="shared" si="4453"/>
        <v>75.8</v>
      </c>
      <c r="X2085">
        <v>6458400</v>
      </c>
      <c r="Y2085">
        <f t="shared" si="4454"/>
        <v>1794</v>
      </c>
      <c r="Z2085" s="8">
        <v>15</v>
      </c>
      <c r="AA2085" s="8">
        <v>3.5</v>
      </c>
      <c r="AB2085" s="8">
        <v>97.2</v>
      </c>
      <c r="AC2085" s="4"/>
      <c r="KL2085" s="84"/>
      <c r="KP2085" s="84"/>
      <c r="KS2085" s="74"/>
      <c r="KT2085" s="74"/>
      <c r="KU2085" s="16"/>
      <c r="KV2085" s="72"/>
      <c r="KW2085" s="72"/>
      <c r="KX2085" s="16"/>
      <c r="KZ2085" s="16"/>
      <c r="LA2085" s="16"/>
      <c r="LB2085" s="74"/>
      <c r="LC2085" s="74"/>
    </row>
    <row r="2086" spans="8:315" x14ac:dyDescent="0.35">
      <c r="H2086" s="4"/>
      <c r="J2086" s="8"/>
      <c r="K2086" s="8"/>
      <c r="L2086" s="8"/>
      <c r="M2086" s="8"/>
      <c r="O2086" s="8"/>
      <c r="P2086" s="8"/>
      <c r="R2086" s="8"/>
      <c r="S2086" s="8"/>
      <c r="T2086" s="8"/>
      <c r="U2086" s="8"/>
      <c r="W2086" s="8">
        <f t="shared" si="4453"/>
        <v>75.8</v>
      </c>
      <c r="X2086">
        <v>6462000</v>
      </c>
      <c r="Y2086">
        <f t="shared" si="4454"/>
        <v>1795</v>
      </c>
      <c r="Z2086" s="8">
        <v>0.3</v>
      </c>
      <c r="AA2086" s="8">
        <v>3</v>
      </c>
      <c r="AB2086" s="8">
        <v>98.1</v>
      </c>
      <c r="AC2086" s="4"/>
      <c r="KL2086" s="84"/>
      <c r="KP2086" s="84"/>
      <c r="KS2086" s="74"/>
      <c r="KT2086" s="74"/>
      <c r="KU2086" s="16"/>
      <c r="KV2086" s="72"/>
      <c r="KW2086" s="72"/>
      <c r="KX2086" s="16"/>
      <c r="KZ2086" s="16"/>
      <c r="LA2086" s="16"/>
      <c r="LB2086" s="74"/>
      <c r="LC2086" s="74"/>
    </row>
    <row r="2087" spans="8:315" x14ac:dyDescent="0.35">
      <c r="H2087" s="4"/>
      <c r="J2087" s="8"/>
      <c r="K2087" s="8"/>
      <c r="L2087" s="8"/>
      <c r="M2087" s="8"/>
      <c r="O2087" s="8"/>
      <c r="P2087" s="8"/>
      <c r="R2087" s="8"/>
      <c r="S2087" s="8"/>
      <c r="T2087" s="8"/>
      <c r="U2087" s="8"/>
      <c r="W2087" s="8">
        <f t="shared" si="4453"/>
        <v>75.8</v>
      </c>
      <c r="X2087">
        <v>6465600</v>
      </c>
      <c r="Y2087">
        <f t="shared" si="4454"/>
        <v>1796</v>
      </c>
      <c r="Z2087" s="8">
        <v>0</v>
      </c>
      <c r="AA2087" s="8">
        <v>3.1</v>
      </c>
      <c r="AB2087" s="8">
        <v>98.4</v>
      </c>
      <c r="AC2087" s="4"/>
      <c r="KL2087" s="84"/>
      <c r="KP2087" s="84"/>
      <c r="KS2087" s="74"/>
      <c r="KT2087" s="74"/>
      <c r="KU2087" s="16"/>
      <c r="KV2087" s="72"/>
      <c r="KW2087" s="72"/>
      <c r="KX2087" s="16"/>
      <c r="KZ2087" s="16"/>
      <c r="LA2087" s="16"/>
      <c r="LB2087" s="74"/>
      <c r="LC2087" s="74"/>
    </row>
    <row r="2088" spans="8:315" x14ac:dyDescent="0.35">
      <c r="H2088" s="4"/>
      <c r="J2088" s="8"/>
      <c r="K2088" s="8"/>
      <c r="L2088" s="8"/>
      <c r="M2088" s="8"/>
      <c r="O2088" s="8"/>
      <c r="P2088" s="8"/>
      <c r="R2088" s="8"/>
      <c r="S2088" s="8"/>
      <c r="T2088" s="8"/>
      <c r="U2088" s="8"/>
      <c r="W2088" s="8">
        <f t="shared" si="4453"/>
        <v>75.900000000000006</v>
      </c>
      <c r="X2088">
        <v>6469200</v>
      </c>
      <c r="Y2088">
        <f t="shared" si="4454"/>
        <v>1797</v>
      </c>
      <c r="Z2088" s="8">
        <v>0</v>
      </c>
      <c r="AA2088" s="8">
        <v>3.1</v>
      </c>
      <c r="AB2088" s="8">
        <v>98.6</v>
      </c>
      <c r="AC2088" s="4"/>
      <c r="KL2088" s="84"/>
      <c r="KP2088" s="84"/>
      <c r="KS2088" s="74"/>
      <c r="KT2088" s="74"/>
      <c r="KU2088" s="16"/>
      <c r="KV2088" s="72"/>
      <c r="KW2088" s="72"/>
      <c r="KX2088" s="16"/>
      <c r="KZ2088" s="16"/>
      <c r="LA2088" s="16"/>
      <c r="LB2088" s="74"/>
      <c r="LC2088" s="74"/>
    </row>
    <row r="2089" spans="8:315" x14ac:dyDescent="0.35">
      <c r="H2089" s="4"/>
      <c r="J2089" s="8"/>
      <c r="K2089" s="8"/>
      <c r="L2089" s="8"/>
      <c r="M2089" s="8"/>
      <c r="O2089" s="8"/>
      <c r="P2089" s="8"/>
      <c r="R2089" s="8"/>
      <c r="S2089" s="8"/>
      <c r="T2089" s="8"/>
      <c r="U2089" s="8"/>
      <c r="W2089" s="8">
        <f t="shared" si="4453"/>
        <v>75.900000000000006</v>
      </c>
      <c r="X2089">
        <v>6472800</v>
      </c>
      <c r="Y2089">
        <f t="shared" si="4454"/>
        <v>1798</v>
      </c>
      <c r="Z2089" s="8">
        <v>0</v>
      </c>
      <c r="AA2089" s="8">
        <v>3.3</v>
      </c>
      <c r="AB2089" s="8">
        <v>98.8</v>
      </c>
      <c r="AC2089" s="4"/>
      <c r="KL2089" s="84"/>
      <c r="KP2089" s="84"/>
      <c r="KS2089" s="74"/>
      <c r="KT2089" s="74"/>
      <c r="KU2089" s="16"/>
      <c r="KV2089" s="72"/>
      <c r="KW2089" s="72"/>
      <c r="KX2089" s="16"/>
      <c r="KZ2089" s="16"/>
      <c r="LA2089" s="16"/>
      <c r="LB2089" s="74"/>
      <c r="LC2089" s="74"/>
    </row>
    <row r="2090" spans="8:315" x14ac:dyDescent="0.35">
      <c r="H2090" s="4"/>
      <c r="J2090" s="8"/>
      <c r="K2090" s="8"/>
      <c r="L2090" s="8"/>
      <c r="M2090" s="8"/>
      <c r="O2090" s="8"/>
      <c r="P2090" s="8"/>
      <c r="R2090" s="8"/>
      <c r="S2090" s="8"/>
      <c r="T2090" s="8"/>
      <c r="U2090" s="8"/>
      <c r="W2090" s="8">
        <f t="shared" si="4453"/>
        <v>76</v>
      </c>
      <c r="X2090">
        <v>6476400</v>
      </c>
      <c r="Y2090">
        <f t="shared" si="4454"/>
        <v>1799</v>
      </c>
      <c r="Z2090" s="8">
        <v>0</v>
      </c>
      <c r="AA2090" s="8">
        <v>3.5</v>
      </c>
      <c r="AB2090" s="8">
        <v>98.9</v>
      </c>
      <c r="AC2090" s="4"/>
      <c r="KL2090" s="84"/>
      <c r="KP2090" s="84"/>
      <c r="KS2090" s="74"/>
      <c r="KT2090" s="74"/>
      <c r="KU2090" s="16"/>
      <c r="KV2090" s="72"/>
      <c r="KW2090" s="72"/>
      <c r="KX2090" s="16"/>
      <c r="KZ2090" s="16"/>
      <c r="LA2090" s="16"/>
      <c r="LB2090" s="74"/>
      <c r="LC2090" s="74"/>
    </row>
    <row r="2091" spans="8:315" x14ac:dyDescent="0.35">
      <c r="H2091" s="4"/>
      <c r="J2091" s="8"/>
      <c r="K2091" s="8"/>
      <c r="L2091" s="8"/>
      <c r="M2091" s="8"/>
      <c r="O2091" s="8"/>
      <c r="P2091" s="8"/>
      <c r="R2091" s="8"/>
      <c r="S2091" s="8"/>
      <c r="T2091" s="8"/>
      <c r="U2091" s="8"/>
      <c r="W2091" s="8">
        <f t="shared" si="4453"/>
        <v>76</v>
      </c>
      <c r="X2091">
        <v>6480000</v>
      </c>
      <c r="Y2091">
        <f t="shared" si="4454"/>
        <v>1800</v>
      </c>
      <c r="Z2091" s="8">
        <v>0</v>
      </c>
      <c r="AA2091" s="8">
        <v>3.5</v>
      </c>
      <c r="AB2091" s="8">
        <v>98.9</v>
      </c>
      <c r="AC2091" s="4"/>
      <c r="KL2091" s="84"/>
      <c r="KP2091" s="84"/>
      <c r="KS2091" s="74"/>
      <c r="KT2091" s="74"/>
      <c r="KU2091" s="16"/>
      <c r="KV2091" s="72"/>
      <c r="KW2091" s="72"/>
      <c r="KX2091" s="16"/>
      <c r="KZ2091" s="16"/>
      <c r="LA2091" s="16"/>
      <c r="LB2091" s="74"/>
      <c r="LC2091" s="74"/>
    </row>
    <row r="2092" spans="8:315" x14ac:dyDescent="0.35">
      <c r="H2092" s="4"/>
      <c r="J2092" s="8"/>
      <c r="K2092" s="8"/>
      <c r="L2092" s="8"/>
      <c r="M2092" s="8"/>
      <c r="O2092" s="8"/>
      <c r="P2092" s="8"/>
      <c r="R2092" s="8"/>
      <c r="S2092" s="8"/>
      <c r="T2092" s="8"/>
      <c r="U2092" s="8"/>
      <c r="W2092" s="8">
        <f t="shared" si="4453"/>
        <v>76</v>
      </c>
      <c r="X2092">
        <v>6483600</v>
      </c>
      <c r="Y2092">
        <f t="shared" si="4454"/>
        <v>1801</v>
      </c>
      <c r="Z2092" s="8">
        <v>0</v>
      </c>
      <c r="AA2092" s="8">
        <v>3.2</v>
      </c>
      <c r="AB2092" s="8">
        <v>98.6</v>
      </c>
      <c r="AC2092" s="4"/>
      <c r="KL2092" s="84"/>
      <c r="KP2092" s="84"/>
      <c r="KS2092" s="74"/>
      <c r="KT2092" s="74"/>
      <c r="KU2092" s="16"/>
      <c r="KV2092" s="72"/>
      <c r="KW2092" s="72"/>
      <c r="KX2092" s="16"/>
      <c r="KZ2092" s="16"/>
      <c r="LA2092" s="16"/>
      <c r="LB2092" s="74"/>
      <c r="LC2092" s="74"/>
    </row>
    <row r="2093" spans="8:315" x14ac:dyDescent="0.35">
      <c r="H2093" s="4"/>
      <c r="J2093" s="8"/>
      <c r="K2093" s="8"/>
      <c r="L2093" s="8"/>
      <c r="M2093" s="8"/>
      <c r="O2093" s="8"/>
      <c r="P2093" s="8"/>
      <c r="R2093" s="8"/>
      <c r="S2093" s="8"/>
      <c r="T2093" s="8"/>
      <c r="U2093" s="8"/>
      <c r="W2093" s="8">
        <f t="shared" si="4453"/>
        <v>76.099999999999994</v>
      </c>
      <c r="X2093">
        <v>6487200</v>
      </c>
      <c r="Y2093">
        <f t="shared" si="4454"/>
        <v>1802</v>
      </c>
      <c r="Z2093" s="8">
        <v>0</v>
      </c>
      <c r="AA2093" s="8">
        <v>3.2</v>
      </c>
      <c r="AB2093" s="8">
        <v>98</v>
      </c>
      <c r="AC2093" s="4"/>
      <c r="KL2093" s="84"/>
      <c r="KP2093" s="84"/>
      <c r="KS2093" s="74"/>
      <c r="KT2093" s="74"/>
      <c r="KU2093" s="16"/>
      <c r="KV2093" s="72"/>
      <c r="KW2093" s="72"/>
      <c r="KX2093" s="16"/>
      <c r="KZ2093" s="16"/>
      <c r="LA2093" s="16"/>
      <c r="LB2093" s="74"/>
      <c r="LC2093" s="74"/>
    </row>
    <row r="2094" spans="8:315" x14ac:dyDescent="0.35">
      <c r="H2094" s="4"/>
      <c r="J2094" s="8"/>
      <c r="K2094" s="8"/>
      <c r="L2094" s="8"/>
      <c r="M2094" s="8"/>
      <c r="O2094" s="8"/>
      <c r="P2094" s="8"/>
      <c r="R2094" s="8"/>
      <c r="S2094" s="8"/>
      <c r="T2094" s="8"/>
      <c r="U2094" s="8"/>
      <c r="W2094" s="8">
        <f t="shared" si="4453"/>
        <v>76.099999999999994</v>
      </c>
      <c r="X2094">
        <v>6490800</v>
      </c>
      <c r="Y2094">
        <f t="shared" si="4454"/>
        <v>1803</v>
      </c>
      <c r="Z2094" s="8">
        <v>0</v>
      </c>
      <c r="AA2094" s="8">
        <v>3.5</v>
      </c>
      <c r="AB2094" s="8">
        <v>97.3</v>
      </c>
      <c r="AC2094" s="4"/>
      <c r="KL2094" s="84"/>
      <c r="KP2094" s="84"/>
      <c r="KS2094" s="74"/>
      <c r="KT2094" s="74"/>
      <c r="KU2094" s="16"/>
      <c r="KV2094" s="72"/>
      <c r="KW2094" s="72"/>
      <c r="KX2094" s="16"/>
      <c r="KZ2094" s="16"/>
      <c r="LA2094" s="16"/>
      <c r="LB2094" s="74"/>
      <c r="LC2094" s="74"/>
    </row>
    <row r="2095" spans="8:315" x14ac:dyDescent="0.35">
      <c r="H2095" s="4"/>
      <c r="J2095" s="8"/>
      <c r="K2095" s="8"/>
      <c r="L2095" s="8"/>
      <c r="M2095" s="8"/>
      <c r="O2095" s="8"/>
      <c r="P2095" s="8"/>
      <c r="R2095" s="8"/>
      <c r="S2095" s="8"/>
      <c r="T2095" s="8"/>
      <c r="U2095" s="8"/>
      <c r="W2095" s="8">
        <f t="shared" si="4453"/>
        <v>76.2</v>
      </c>
      <c r="X2095">
        <v>6494400</v>
      </c>
      <c r="Y2095">
        <f t="shared" si="4454"/>
        <v>1804</v>
      </c>
      <c r="Z2095" s="8">
        <v>0</v>
      </c>
      <c r="AA2095" s="8">
        <v>3.5</v>
      </c>
      <c r="AB2095" s="8">
        <v>97.4</v>
      </c>
      <c r="AC2095" s="4"/>
      <c r="KL2095" s="84"/>
      <c r="KP2095" s="84"/>
      <c r="KS2095" s="74"/>
      <c r="KT2095" s="74"/>
      <c r="KU2095" s="16"/>
      <c r="KV2095" s="72"/>
      <c r="KW2095" s="72"/>
      <c r="KX2095" s="16"/>
      <c r="KZ2095" s="16"/>
      <c r="LA2095" s="16"/>
      <c r="LB2095" s="74"/>
      <c r="LC2095" s="74"/>
    </row>
    <row r="2096" spans="8:315" x14ac:dyDescent="0.35">
      <c r="H2096" s="4"/>
      <c r="J2096" s="8"/>
      <c r="K2096" s="8"/>
      <c r="L2096" s="8"/>
      <c r="M2096" s="8"/>
      <c r="O2096" s="8"/>
      <c r="P2096" s="8"/>
      <c r="R2096" s="8"/>
      <c r="S2096" s="8"/>
      <c r="T2096" s="8"/>
      <c r="U2096" s="8"/>
      <c r="W2096" s="8">
        <f t="shared" si="4453"/>
        <v>76.2</v>
      </c>
      <c r="X2096">
        <v>6498000</v>
      </c>
      <c r="Y2096">
        <f t="shared" si="4454"/>
        <v>1805</v>
      </c>
      <c r="Z2096" s="8">
        <v>0</v>
      </c>
      <c r="AA2096" s="8">
        <v>3.4</v>
      </c>
      <c r="AB2096" s="8">
        <v>97.8</v>
      </c>
      <c r="AC2096" s="4"/>
      <c r="KL2096" s="84"/>
      <c r="KP2096" s="84"/>
      <c r="KS2096" s="74"/>
      <c r="KT2096" s="74"/>
      <c r="KU2096" s="16"/>
      <c r="KV2096" s="72"/>
      <c r="KW2096" s="72"/>
      <c r="KX2096" s="16"/>
      <c r="KZ2096" s="16"/>
      <c r="LA2096" s="16"/>
      <c r="LB2096" s="74"/>
      <c r="LC2096" s="74"/>
    </row>
    <row r="2097" spans="8:315" x14ac:dyDescent="0.35">
      <c r="H2097" s="4"/>
      <c r="J2097" s="8"/>
      <c r="K2097" s="8"/>
      <c r="L2097" s="8"/>
      <c r="M2097" s="8"/>
      <c r="O2097" s="8"/>
      <c r="P2097" s="8"/>
      <c r="R2097" s="8"/>
      <c r="S2097" s="8"/>
      <c r="T2097" s="8"/>
      <c r="U2097" s="8"/>
      <c r="W2097" s="8">
        <f t="shared" si="4453"/>
        <v>76.3</v>
      </c>
      <c r="X2097">
        <v>6501600</v>
      </c>
      <c r="Y2097">
        <f t="shared" si="4454"/>
        <v>1806</v>
      </c>
      <c r="Z2097" s="8">
        <v>0</v>
      </c>
      <c r="AA2097" s="8">
        <v>3.5</v>
      </c>
      <c r="AB2097" s="8">
        <v>97.4</v>
      </c>
      <c r="AC2097" s="4"/>
      <c r="KL2097" s="84"/>
      <c r="KP2097" s="84"/>
      <c r="KS2097" s="74"/>
      <c r="KT2097" s="74"/>
      <c r="KU2097" s="16"/>
      <c r="KV2097" s="72"/>
      <c r="KW2097" s="72"/>
      <c r="KX2097" s="16"/>
      <c r="KZ2097" s="16"/>
      <c r="LA2097" s="16"/>
      <c r="LB2097" s="74"/>
      <c r="LC2097" s="74"/>
    </row>
    <row r="2098" spans="8:315" x14ac:dyDescent="0.35">
      <c r="H2098" s="4"/>
      <c r="J2098" s="8"/>
      <c r="K2098" s="8"/>
      <c r="L2098" s="8"/>
      <c r="M2098" s="8"/>
      <c r="O2098" s="8"/>
      <c r="P2098" s="8"/>
      <c r="R2098" s="8"/>
      <c r="S2098" s="8"/>
      <c r="T2098" s="8"/>
      <c r="U2098" s="8"/>
      <c r="W2098" s="8">
        <f t="shared" si="4453"/>
        <v>76.3</v>
      </c>
      <c r="X2098">
        <v>6505200</v>
      </c>
      <c r="Y2098">
        <f t="shared" si="4454"/>
        <v>1807</v>
      </c>
      <c r="Z2098" s="8">
        <v>13.9</v>
      </c>
      <c r="AA2098" s="8">
        <v>3.6</v>
      </c>
      <c r="AB2098" s="8">
        <v>94.6</v>
      </c>
      <c r="AC2098" s="4"/>
      <c r="KL2098" s="84"/>
      <c r="KP2098" s="84"/>
      <c r="KS2098" s="74"/>
      <c r="KT2098" s="74"/>
      <c r="KU2098" s="16"/>
      <c r="KV2098" s="72"/>
      <c r="KW2098" s="72"/>
      <c r="KX2098" s="16"/>
      <c r="KZ2098" s="16"/>
      <c r="LA2098" s="16"/>
      <c r="LB2098" s="74"/>
      <c r="LC2098" s="74"/>
    </row>
    <row r="2099" spans="8:315" x14ac:dyDescent="0.35">
      <c r="H2099" s="4"/>
      <c r="J2099" s="8"/>
      <c r="K2099" s="8"/>
      <c r="L2099" s="8"/>
      <c r="M2099" s="8"/>
      <c r="O2099" s="8"/>
      <c r="P2099" s="8"/>
      <c r="R2099" s="8"/>
      <c r="S2099" s="8"/>
      <c r="T2099" s="8"/>
      <c r="U2099" s="8"/>
      <c r="W2099" s="8">
        <f t="shared" si="4453"/>
        <v>76.3</v>
      </c>
      <c r="X2099">
        <v>6508800</v>
      </c>
      <c r="Y2099">
        <f t="shared" si="4454"/>
        <v>1808</v>
      </c>
      <c r="Z2099" s="8">
        <v>78.900000000000006</v>
      </c>
      <c r="AA2099" s="8">
        <v>3.9</v>
      </c>
      <c r="AB2099" s="8">
        <v>92.3</v>
      </c>
      <c r="AC2099" s="4"/>
      <c r="KL2099" s="84"/>
      <c r="KP2099" s="84"/>
      <c r="KS2099" s="74"/>
      <c r="KT2099" s="74"/>
      <c r="KU2099" s="16"/>
      <c r="KV2099" s="72"/>
      <c r="KW2099" s="72"/>
      <c r="KX2099" s="16"/>
      <c r="KZ2099" s="16"/>
      <c r="LA2099" s="16"/>
      <c r="LB2099" s="74"/>
      <c r="LC2099" s="74"/>
    </row>
    <row r="2100" spans="8:315" x14ac:dyDescent="0.35">
      <c r="H2100" s="4"/>
      <c r="J2100" s="8"/>
      <c r="K2100" s="8"/>
      <c r="L2100" s="8"/>
      <c r="M2100" s="8"/>
      <c r="O2100" s="8"/>
      <c r="P2100" s="8"/>
      <c r="R2100" s="8"/>
      <c r="S2100" s="8"/>
      <c r="T2100" s="8"/>
      <c r="U2100" s="8"/>
      <c r="W2100" s="8">
        <f t="shared" si="4453"/>
        <v>76.400000000000006</v>
      </c>
      <c r="X2100">
        <v>6512400</v>
      </c>
      <c r="Y2100">
        <f t="shared" si="4454"/>
        <v>1809</v>
      </c>
      <c r="Z2100" s="8">
        <v>201.7</v>
      </c>
      <c r="AA2100" s="8">
        <v>4.5</v>
      </c>
      <c r="AB2100" s="8">
        <v>89.4</v>
      </c>
      <c r="AC2100" s="4"/>
      <c r="KL2100" s="84"/>
      <c r="KP2100" s="84"/>
      <c r="KS2100" s="74"/>
      <c r="KT2100" s="74"/>
      <c r="KU2100" s="16"/>
      <c r="KV2100" s="72"/>
      <c r="KW2100" s="72"/>
      <c r="KX2100" s="16"/>
      <c r="KZ2100" s="16"/>
      <c r="LA2100" s="16"/>
      <c r="LB2100" s="74"/>
      <c r="LC2100" s="74"/>
    </row>
    <row r="2101" spans="8:315" x14ac:dyDescent="0.35">
      <c r="H2101" s="4"/>
      <c r="J2101" s="8"/>
      <c r="K2101" s="8"/>
      <c r="L2101" s="8"/>
      <c r="M2101" s="8"/>
      <c r="O2101" s="8"/>
      <c r="P2101" s="8"/>
      <c r="R2101" s="8"/>
      <c r="S2101" s="8"/>
      <c r="T2101" s="8"/>
      <c r="U2101" s="8"/>
      <c r="W2101" s="8">
        <f t="shared" si="4453"/>
        <v>76.400000000000006</v>
      </c>
      <c r="X2101">
        <v>6516000</v>
      </c>
      <c r="Y2101">
        <f t="shared" si="4454"/>
        <v>1810</v>
      </c>
      <c r="Z2101" s="8">
        <v>322.2</v>
      </c>
      <c r="AA2101" s="8">
        <v>5.3</v>
      </c>
      <c r="AB2101" s="8">
        <v>84.6</v>
      </c>
      <c r="AC2101" s="4"/>
      <c r="KL2101" s="84"/>
      <c r="KP2101" s="84"/>
      <c r="KS2101" s="74"/>
      <c r="KT2101" s="74"/>
      <c r="KU2101" s="16"/>
      <c r="KV2101" s="72"/>
      <c r="KW2101" s="72"/>
      <c r="KX2101" s="16"/>
      <c r="KZ2101" s="16"/>
      <c r="LA2101" s="16"/>
      <c r="LB2101" s="74"/>
      <c r="LC2101" s="74"/>
    </row>
    <row r="2102" spans="8:315" x14ac:dyDescent="0.35">
      <c r="H2102" s="4"/>
      <c r="J2102" s="8"/>
      <c r="K2102" s="8"/>
      <c r="L2102" s="8"/>
      <c r="M2102" s="8"/>
      <c r="O2102" s="8"/>
      <c r="P2102" s="8"/>
      <c r="R2102" s="8"/>
      <c r="S2102" s="8"/>
      <c r="T2102" s="8"/>
      <c r="U2102" s="8"/>
      <c r="W2102" s="8">
        <f t="shared" si="4453"/>
        <v>76.5</v>
      </c>
      <c r="X2102">
        <v>6519600</v>
      </c>
      <c r="Y2102">
        <f t="shared" si="4454"/>
        <v>1811</v>
      </c>
      <c r="Z2102" s="8">
        <v>394.4</v>
      </c>
      <c r="AA2102" s="8">
        <v>5.8</v>
      </c>
      <c r="AB2102" s="8">
        <v>80.900000000000006</v>
      </c>
      <c r="AC2102" s="4"/>
      <c r="KL2102" s="84"/>
      <c r="KP2102" s="84"/>
      <c r="KS2102" s="74"/>
      <c r="KT2102" s="74"/>
      <c r="KU2102" s="16"/>
      <c r="KV2102" s="72"/>
      <c r="KW2102" s="72"/>
      <c r="KX2102" s="16"/>
      <c r="KZ2102" s="16"/>
      <c r="LA2102" s="16"/>
      <c r="LB2102" s="74"/>
      <c r="LC2102" s="74"/>
    </row>
    <row r="2103" spans="8:315" x14ac:dyDescent="0.35">
      <c r="H2103" s="4"/>
      <c r="J2103" s="8"/>
      <c r="K2103" s="8"/>
      <c r="L2103" s="8"/>
      <c r="M2103" s="8"/>
      <c r="O2103" s="8"/>
      <c r="P2103" s="8"/>
      <c r="R2103" s="8"/>
      <c r="S2103" s="8"/>
      <c r="T2103" s="8"/>
      <c r="U2103" s="8"/>
      <c r="W2103" s="8">
        <f t="shared" si="4453"/>
        <v>76.5</v>
      </c>
      <c r="X2103">
        <v>6523200</v>
      </c>
      <c r="Y2103">
        <f t="shared" si="4454"/>
        <v>1812</v>
      </c>
      <c r="Z2103" s="8">
        <v>391.7</v>
      </c>
      <c r="AA2103" s="8">
        <v>5.9</v>
      </c>
      <c r="AB2103" s="8">
        <v>80.099999999999994</v>
      </c>
      <c r="AC2103" s="4"/>
      <c r="KL2103" s="84"/>
      <c r="KP2103" s="84"/>
      <c r="KS2103" s="74"/>
      <c r="KT2103" s="74"/>
      <c r="KU2103" s="16"/>
      <c r="KV2103" s="72"/>
      <c r="KW2103" s="72"/>
      <c r="KX2103" s="16"/>
      <c r="KZ2103" s="16"/>
      <c r="LA2103" s="16"/>
      <c r="LB2103" s="74"/>
      <c r="LC2103" s="74"/>
    </row>
    <row r="2104" spans="8:315" x14ac:dyDescent="0.35">
      <c r="H2104" s="4"/>
      <c r="J2104" s="8"/>
      <c r="K2104" s="8"/>
      <c r="L2104" s="8"/>
      <c r="M2104" s="8"/>
      <c r="O2104" s="8"/>
      <c r="P2104" s="8"/>
      <c r="R2104" s="8"/>
      <c r="S2104" s="8"/>
      <c r="T2104" s="8"/>
      <c r="U2104" s="8"/>
      <c r="W2104" s="8">
        <f t="shared" si="4453"/>
        <v>76.5</v>
      </c>
      <c r="X2104">
        <v>6526800</v>
      </c>
      <c r="Y2104">
        <f t="shared" si="4454"/>
        <v>1813</v>
      </c>
      <c r="Z2104" s="8">
        <v>490</v>
      </c>
      <c r="AA2104" s="8">
        <v>6.3</v>
      </c>
      <c r="AB2104" s="8">
        <v>76.099999999999994</v>
      </c>
      <c r="AC2104" s="4"/>
      <c r="KL2104" s="84"/>
      <c r="KP2104" s="84"/>
      <c r="KS2104" s="74"/>
      <c r="KT2104" s="74"/>
      <c r="KU2104" s="16"/>
      <c r="KV2104" s="72"/>
      <c r="KW2104" s="72"/>
      <c r="KX2104" s="16"/>
      <c r="KZ2104" s="16"/>
      <c r="LA2104" s="16"/>
      <c r="LB2104" s="74"/>
      <c r="LC2104" s="74"/>
    </row>
    <row r="2105" spans="8:315" x14ac:dyDescent="0.35">
      <c r="H2105" s="4"/>
      <c r="J2105" s="8"/>
      <c r="K2105" s="8"/>
      <c r="L2105" s="8"/>
      <c r="M2105" s="8"/>
      <c r="O2105" s="8"/>
      <c r="P2105" s="8"/>
      <c r="R2105" s="8"/>
      <c r="S2105" s="8"/>
      <c r="T2105" s="8"/>
      <c r="U2105" s="8"/>
      <c r="W2105" s="8">
        <f t="shared" si="4453"/>
        <v>76.599999999999994</v>
      </c>
      <c r="X2105">
        <v>6530400</v>
      </c>
      <c r="Y2105">
        <f t="shared" si="4454"/>
        <v>1814</v>
      </c>
      <c r="Z2105" s="8">
        <v>544.20000000000005</v>
      </c>
      <c r="AA2105" s="8">
        <v>6.6</v>
      </c>
      <c r="AB2105" s="8">
        <v>75</v>
      </c>
      <c r="AC2105" s="4"/>
      <c r="KL2105" s="84"/>
      <c r="KP2105" s="84"/>
      <c r="KS2105" s="74"/>
      <c r="KT2105" s="74"/>
      <c r="KU2105" s="16"/>
      <c r="KV2105" s="72"/>
      <c r="KW2105" s="72"/>
      <c r="KX2105" s="16"/>
      <c r="KZ2105" s="16"/>
      <c r="LA2105" s="16"/>
      <c r="LB2105" s="74"/>
      <c r="LC2105" s="74"/>
    </row>
    <row r="2106" spans="8:315" x14ac:dyDescent="0.35">
      <c r="H2106" s="4"/>
      <c r="J2106" s="8"/>
      <c r="K2106" s="8"/>
      <c r="L2106" s="8"/>
      <c r="M2106" s="8"/>
      <c r="O2106" s="8"/>
      <c r="P2106" s="8"/>
      <c r="R2106" s="8"/>
      <c r="S2106" s="8"/>
      <c r="T2106" s="8"/>
      <c r="U2106" s="8"/>
      <c r="W2106" s="8">
        <f t="shared" si="4453"/>
        <v>76.599999999999994</v>
      </c>
      <c r="X2106">
        <v>6534000</v>
      </c>
      <c r="Y2106">
        <f t="shared" si="4454"/>
        <v>1815</v>
      </c>
      <c r="Z2106" s="8">
        <v>266.10000000000002</v>
      </c>
      <c r="AA2106" s="8">
        <v>6.3</v>
      </c>
      <c r="AB2106" s="8">
        <v>74.599999999999994</v>
      </c>
      <c r="AC2106" s="4"/>
      <c r="KL2106" s="84"/>
      <c r="KP2106" s="84"/>
      <c r="KS2106" s="74"/>
      <c r="KT2106" s="74"/>
      <c r="KU2106" s="16"/>
      <c r="KV2106" s="72"/>
      <c r="KW2106" s="72"/>
      <c r="KX2106" s="16"/>
      <c r="KZ2106" s="16"/>
      <c r="LA2106" s="16"/>
      <c r="LB2106" s="74"/>
      <c r="LC2106" s="74"/>
    </row>
    <row r="2107" spans="8:315" x14ac:dyDescent="0.35">
      <c r="H2107" s="4"/>
      <c r="J2107" s="8"/>
      <c r="K2107" s="8"/>
      <c r="L2107" s="8"/>
      <c r="M2107" s="8"/>
      <c r="O2107" s="8"/>
      <c r="P2107" s="8"/>
      <c r="R2107" s="8"/>
      <c r="S2107" s="8"/>
      <c r="T2107" s="8"/>
      <c r="U2107" s="8"/>
      <c r="W2107" s="8">
        <f t="shared" si="4453"/>
        <v>76.7</v>
      </c>
      <c r="X2107">
        <v>6537600</v>
      </c>
      <c r="Y2107">
        <f t="shared" si="4454"/>
        <v>1816</v>
      </c>
      <c r="Z2107" s="8">
        <v>82.8</v>
      </c>
      <c r="AA2107" s="8">
        <v>6</v>
      </c>
      <c r="AB2107" s="8">
        <v>76.599999999999994</v>
      </c>
      <c r="AC2107" s="4"/>
      <c r="KL2107" s="84"/>
      <c r="KP2107" s="84"/>
      <c r="KS2107" s="74"/>
      <c r="KT2107" s="74"/>
      <c r="KU2107" s="16"/>
      <c r="KV2107" s="72"/>
      <c r="KW2107" s="72"/>
      <c r="KX2107" s="16"/>
      <c r="KZ2107" s="16"/>
      <c r="LA2107" s="16"/>
      <c r="LB2107" s="74"/>
      <c r="LC2107" s="74"/>
    </row>
    <row r="2108" spans="8:315" x14ac:dyDescent="0.35">
      <c r="H2108" s="4"/>
      <c r="J2108" s="8"/>
      <c r="K2108" s="8"/>
      <c r="L2108" s="8"/>
      <c r="M2108" s="8"/>
      <c r="O2108" s="8"/>
      <c r="P2108" s="8"/>
      <c r="R2108" s="8"/>
      <c r="S2108" s="8"/>
      <c r="T2108" s="8"/>
      <c r="U2108" s="8"/>
      <c r="W2108" s="8">
        <f t="shared" si="4453"/>
        <v>76.7</v>
      </c>
      <c r="X2108">
        <v>6541200</v>
      </c>
      <c r="Y2108">
        <f t="shared" si="4454"/>
        <v>1817</v>
      </c>
      <c r="Z2108" s="8">
        <v>6.7</v>
      </c>
      <c r="AA2108" s="8">
        <v>5.3</v>
      </c>
      <c r="AB2108" s="8">
        <v>87.2</v>
      </c>
      <c r="AC2108" s="4"/>
      <c r="KL2108" s="84"/>
      <c r="KP2108" s="84"/>
      <c r="KS2108" s="74"/>
      <c r="KT2108" s="74"/>
      <c r="KU2108" s="16"/>
      <c r="KV2108" s="72"/>
      <c r="KW2108" s="72"/>
      <c r="KX2108" s="16"/>
      <c r="KZ2108" s="16"/>
      <c r="LA2108" s="16"/>
      <c r="LB2108" s="74"/>
      <c r="LC2108" s="74"/>
    </row>
    <row r="2109" spans="8:315" x14ac:dyDescent="0.35">
      <c r="H2109" s="4"/>
      <c r="J2109" s="8"/>
      <c r="K2109" s="8"/>
      <c r="L2109" s="8"/>
      <c r="M2109" s="8"/>
      <c r="O2109" s="8"/>
      <c r="P2109" s="8"/>
      <c r="R2109" s="8"/>
      <c r="S2109" s="8"/>
      <c r="T2109" s="8"/>
      <c r="U2109" s="8"/>
      <c r="W2109" s="8">
        <f t="shared" si="4453"/>
        <v>76.8</v>
      </c>
      <c r="X2109">
        <v>6544800</v>
      </c>
      <c r="Y2109">
        <f t="shared" si="4454"/>
        <v>1818</v>
      </c>
      <c r="Z2109" s="8">
        <v>8.9</v>
      </c>
      <c r="AA2109" s="8">
        <v>4.0999999999999996</v>
      </c>
      <c r="AB2109" s="8">
        <v>92.2</v>
      </c>
      <c r="AC2109" s="4"/>
      <c r="KL2109" s="84"/>
      <c r="KP2109" s="84"/>
      <c r="KS2109" s="74"/>
      <c r="KT2109" s="74"/>
      <c r="KU2109" s="16"/>
      <c r="KV2109" s="72"/>
      <c r="KW2109" s="72"/>
      <c r="KX2109" s="16"/>
      <c r="KZ2109" s="16"/>
      <c r="LA2109" s="16"/>
      <c r="LB2109" s="74"/>
      <c r="LC2109" s="74"/>
    </row>
    <row r="2110" spans="8:315" x14ac:dyDescent="0.35">
      <c r="H2110" s="4"/>
      <c r="J2110" s="8"/>
      <c r="K2110" s="8"/>
      <c r="L2110" s="8"/>
      <c r="M2110" s="8"/>
      <c r="O2110" s="8"/>
      <c r="P2110" s="8"/>
      <c r="R2110" s="8"/>
      <c r="S2110" s="8"/>
      <c r="T2110" s="8"/>
      <c r="U2110" s="8"/>
      <c r="W2110" s="8">
        <f t="shared" si="4453"/>
        <v>76.8</v>
      </c>
      <c r="X2110">
        <v>6548400</v>
      </c>
      <c r="Y2110">
        <f t="shared" si="4454"/>
        <v>1819</v>
      </c>
      <c r="Z2110" s="8">
        <v>0.6</v>
      </c>
      <c r="AA2110" s="8">
        <v>3.6</v>
      </c>
      <c r="AB2110" s="8">
        <v>95.3</v>
      </c>
      <c r="AC2110" s="4"/>
      <c r="KL2110" s="84"/>
      <c r="KP2110" s="84"/>
      <c r="KS2110" s="74"/>
      <c r="KT2110" s="74"/>
      <c r="KU2110" s="16"/>
      <c r="KV2110" s="72"/>
      <c r="KW2110" s="72"/>
      <c r="KX2110" s="16"/>
      <c r="KZ2110" s="16"/>
      <c r="LA2110" s="16"/>
      <c r="LB2110" s="74"/>
      <c r="LC2110" s="74"/>
    </row>
    <row r="2111" spans="8:315" x14ac:dyDescent="0.35">
      <c r="H2111" s="4"/>
      <c r="J2111" s="8"/>
      <c r="K2111" s="8"/>
      <c r="L2111" s="8"/>
      <c r="M2111" s="8"/>
      <c r="O2111" s="8"/>
      <c r="P2111" s="8"/>
      <c r="R2111" s="8"/>
      <c r="S2111" s="8"/>
      <c r="T2111" s="8"/>
      <c r="U2111" s="8"/>
      <c r="W2111" s="8">
        <f t="shared" si="4453"/>
        <v>76.8</v>
      </c>
      <c r="X2111">
        <v>6552000</v>
      </c>
      <c r="Y2111">
        <f t="shared" si="4454"/>
        <v>1820</v>
      </c>
      <c r="Z2111" s="8">
        <v>0</v>
      </c>
      <c r="AA2111" s="8">
        <v>3.5</v>
      </c>
      <c r="AB2111" s="8">
        <v>94.7</v>
      </c>
      <c r="AC2111" s="4"/>
      <c r="KL2111" s="84"/>
      <c r="KP2111" s="84"/>
      <c r="KS2111" s="74"/>
      <c r="KT2111" s="74"/>
      <c r="KU2111" s="16"/>
      <c r="KV2111" s="72"/>
      <c r="KW2111" s="72"/>
      <c r="KX2111" s="16"/>
      <c r="KZ2111" s="16"/>
      <c r="LA2111" s="16"/>
      <c r="LB2111" s="74"/>
      <c r="LC2111" s="74"/>
    </row>
    <row r="2112" spans="8:315" x14ac:dyDescent="0.35">
      <c r="H2112" s="4"/>
      <c r="J2112" s="8"/>
      <c r="K2112" s="8"/>
      <c r="L2112" s="8"/>
      <c r="M2112" s="8"/>
      <c r="O2112" s="8"/>
      <c r="P2112" s="8"/>
      <c r="R2112" s="8"/>
      <c r="S2112" s="8"/>
      <c r="T2112" s="8"/>
      <c r="U2112" s="8"/>
      <c r="W2112" s="8">
        <f t="shared" si="4453"/>
        <v>76.900000000000006</v>
      </c>
      <c r="X2112">
        <v>6555600</v>
      </c>
      <c r="Y2112">
        <f t="shared" si="4454"/>
        <v>1821</v>
      </c>
      <c r="Z2112" s="8">
        <v>0</v>
      </c>
      <c r="AA2112" s="8">
        <v>3.3</v>
      </c>
      <c r="AB2112" s="8">
        <v>94.2</v>
      </c>
      <c r="AC2112" s="4"/>
      <c r="KL2112" s="84"/>
      <c r="KP2112" s="84"/>
      <c r="KS2112" s="74"/>
      <c r="KT2112" s="74"/>
      <c r="KU2112" s="16"/>
      <c r="KV2112" s="72"/>
      <c r="KW2112" s="72"/>
      <c r="KX2112" s="16"/>
      <c r="KZ2112" s="16"/>
      <c r="LA2112" s="16"/>
      <c r="LB2112" s="74"/>
      <c r="LC2112" s="74"/>
    </row>
    <row r="2113" spans="8:315" x14ac:dyDescent="0.35">
      <c r="H2113" s="4"/>
      <c r="J2113" s="8"/>
      <c r="K2113" s="8"/>
      <c r="L2113" s="8"/>
      <c r="M2113" s="8"/>
      <c r="O2113" s="8"/>
      <c r="P2113" s="8"/>
      <c r="R2113" s="8"/>
      <c r="S2113" s="8"/>
      <c r="T2113" s="8"/>
      <c r="U2113" s="8"/>
      <c r="W2113" s="8">
        <f t="shared" si="4453"/>
        <v>76.900000000000006</v>
      </c>
      <c r="X2113">
        <v>6559200</v>
      </c>
      <c r="Y2113">
        <f t="shared" si="4454"/>
        <v>1822</v>
      </c>
      <c r="Z2113" s="8">
        <v>0</v>
      </c>
      <c r="AA2113" s="8">
        <v>3.1</v>
      </c>
      <c r="AB2113" s="8">
        <v>95.3</v>
      </c>
      <c r="AC2113" s="4"/>
      <c r="KL2113" s="84"/>
      <c r="KP2113" s="84"/>
      <c r="KS2113" s="74"/>
      <c r="KT2113" s="74"/>
      <c r="KU2113" s="16"/>
      <c r="KV2113" s="72"/>
      <c r="KW2113" s="72"/>
      <c r="KX2113" s="16"/>
      <c r="KZ2113" s="16"/>
      <c r="LA2113" s="16"/>
      <c r="LB2113" s="74"/>
      <c r="LC2113" s="74"/>
    </row>
    <row r="2114" spans="8:315" x14ac:dyDescent="0.35">
      <c r="H2114" s="4"/>
      <c r="J2114" s="8"/>
      <c r="K2114" s="8"/>
      <c r="L2114" s="8"/>
      <c r="M2114" s="8"/>
      <c r="O2114" s="8"/>
      <c r="P2114" s="8"/>
      <c r="R2114" s="8"/>
      <c r="S2114" s="8"/>
      <c r="T2114" s="8"/>
      <c r="U2114" s="8"/>
      <c r="W2114" s="8">
        <f t="shared" si="4453"/>
        <v>77</v>
      </c>
      <c r="X2114">
        <v>6562800</v>
      </c>
      <c r="Y2114">
        <f t="shared" si="4454"/>
        <v>1823</v>
      </c>
      <c r="Z2114" s="8">
        <v>0</v>
      </c>
      <c r="AA2114" s="8">
        <v>2.8</v>
      </c>
      <c r="AB2114" s="8">
        <v>96.4</v>
      </c>
      <c r="AC2114" s="4"/>
      <c r="KL2114" s="84"/>
      <c r="KP2114" s="84"/>
      <c r="KS2114" s="74"/>
      <c r="KT2114" s="74"/>
      <c r="KU2114" s="16"/>
      <c r="KV2114" s="72"/>
      <c r="KW2114" s="72"/>
      <c r="KX2114" s="16"/>
      <c r="KZ2114" s="16"/>
      <c r="LA2114" s="16"/>
      <c r="LB2114" s="74"/>
      <c r="LC2114" s="74"/>
    </row>
    <row r="2115" spans="8:315" x14ac:dyDescent="0.35">
      <c r="H2115" s="4"/>
      <c r="J2115" s="8"/>
      <c r="K2115" s="8"/>
      <c r="L2115" s="8"/>
      <c r="M2115" s="8"/>
      <c r="O2115" s="8"/>
      <c r="P2115" s="8"/>
      <c r="R2115" s="8"/>
      <c r="S2115" s="8"/>
      <c r="T2115" s="8"/>
      <c r="U2115" s="8"/>
      <c r="W2115" s="8">
        <f t="shared" si="4453"/>
        <v>77</v>
      </c>
      <c r="X2115">
        <v>6566400</v>
      </c>
      <c r="Y2115">
        <f t="shared" si="4454"/>
        <v>1824</v>
      </c>
      <c r="Z2115" s="8">
        <v>0</v>
      </c>
      <c r="AA2115" s="8">
        <v>2.8</v>
      </c>
      <c r="AB2115" s="8">
        <v>96.6</v>
      </c>
      <c r="AC2115" s="4"/>
      <c r="KL2115" s="84"/>
      <c r="KP2115" s="84"/>
      <c r="KS2115" s="74"/>
      <c r="KT2115" s="74"/>
      <c r="KU2115" s="16"/>
      <c r="KV2115" s="72"/>
      <c r="KW2115" s="72"/>
      <c r="KX2115" s="16"/>
      <c r="KZ2115" s="16"/>
      <c r="LA2115" s="16"/>
      <c r="LB2115" s="74"/>
      <c r="LC2115" s="74"/>
    </row>
    <row r="2116" spans="8:315" x14ac:dyDescent="0.35">
      <c r="H2116" s="4"/>
      <c r="J2116" s="8"/>
      <c r="K2116" s="8"/>
      <c r="L2116" s="8"/>
      <c r="M2116" s="8"/>
      <c r="O2116" s="8"/>
      <c r="P2116" s="8"/>
      <c r="R2116" s="8"/>
      <c r="S2116" s="8"/>
      <c r="T2116" s="8"/>
      <c r="U2116" s="8"/>
      <c r="W2116" s="8">
        <f t="shared" si="4453"/>
        <v>77</v>
      </c>
      <c r="X2116">
        <v>6570000</v>
      </c>
      <c r="Y2116">
        <f t="shared" si="4454"/>
        <v>1825</v>
      </c>
      <c r="Z2116" s="8">
        <v>0</v>
      </c>
      <c r="AA2116" s="8">
        <v>2.6</v>
      </c>
      <c r="AB2116" s="8">
        <v>97.3</v>
      </c>
      <c r="AC2116" s="4"/>
      <c r="KL2116" s="84"/>
      <c r="KP2116" s="84"/>
      <c r="KS2116" s="74"/>
      <c r="KT2116" s="74"/>
      <c r="KU2116" s="16"/>
      <c r="KV2116" s="72"/>
      <c r="KW2116" s="72"/>
      <c r="KX2116" s="16"/>
      <c r="KZ2116" s="16"/>
      <c r="LA2116" s="16"/>
      <c r="LB2116" s="74"/>
      <c r="LC2116" s="74"/>
    </row>
    <row r="2117" spans="8:315" x14ac:dyDescent="0.35">
      <c r="H2117" s="4"/>
      <c r="J2117" s="8"/>
      <c r="K2117" s="8"/>
      <c r="L2117" s="8"/>
      <c r="M2117" s="8"/>
      <c r="O2117" s="8"/>
      <c r="P2117" s="8"/>
      <c r="R2117" s="8"/>
      <c r="S2117" s="8"/>
      <c r="T2117" s="8"/>
      <c r="U2117" s="8"/>
      <c r="W2117" s="8">
        <f t="shared" si="4453"/>
        <v>77.099999999999994</v>
      </c>
      <c r="X2117">
        <v>6573600</v>
      </c>
      <c r="Y2117">
        <f t="shared" si="4454"/>
        <v>1826</v>
      </c>
      <c r="Z2117" s="8">
        <v>0</v>
      </c>
      <c r="AA2117" s="8">
        <v>3.6</v>
      </c>
      <c r="AB2117" s="8">
        <v>95.6</v>
      </c>
      <c r="AC2117" s="4"/>
      <c r="KL2117" s="84"/>
      <c r="KP2117" s="84"/>
      <c r="KS2117" s="74"/>
      <c r="KT2117" s="74"/>
      <c r="KU2117" s="16"/>
      <c r="KV2117" s="72"/>
      <c r="KW2117" s="72"/>
      <c r="KX2117" s="16"/>
      <c r="KZ2117" s="16"/>
      <c r="LA2117" s="16"/>
      <c r="LB2117" s="74"/>
      <c r="LC2117" s="74"/>
    </row>
    <row r="2118" spans="8:315" x14ac:dyDescent="0.35">
      <c r="H2118" s="4"/>
      <c r="J2118" s="8"/>
      <c r="K2118" s="8"/>
      <c r="L2118" s="8"/>
      <c r="M2118" s="8"/>
      <c r="O2118" s="8"/>
      <c r="P2118" s="8"/>
      <c r="R2118" s="8"/>
      <c r="S2118" s="8"/>
      <c r="T2118" s="8"/>
      <c r="U2118" s="8"/>
      <c r="W2118" s="8">
        <f t="shared" si="4453"/>
        <v>77.099999999999994</v>
      </c>
      <c r="X2118">
        <v>6577200</v>
      </c>
      <c r="Y2118">
        <f t="shared" si="4454"/>
        <v>1827</v>
      </c>
      <c r="Z2118" s="8">
        <v>0</v>
      </c>
      <c r="AA2118" s="8">
        <v>3.6</v>
      </c>
      <c r="AB2118" s="8">
        <v>96.6</v>
      </c>
      <c r="AC2118" s="4"/>
      <c r="KL2118" s="84"/>
      <c r="KP2118" s="84"/>
      <c r="KS2118" s="74"/>
      <c r="KT2118" s="74"/>
      <c r="KU2118" s="16"/>
      <c r="KV2118" s="72"/>
      <c r="KW2118" s="72"/>
      <c r="KX2118" s="16"/>
      <c r="KZ2118" s="16"/>
      <c r="LA2118" s="16"/>
      <c r="LB2118" s="74"/>
      <c r="LC2118" s="74"/>
    </row>
    <row r="2119" spans="8:315" x14ac:dyDescent="0.35">
      <c r="H2119" s="4"/>
      <c r="J2119" s="8"/>
      <c r="K2119" s="8"/>
      <c r="L2119" s="8"/>
      <c r="M2119" s="8"/>
      <c r="O2119" s="8"/>
      <c r="P2119" s="8"/>
      <c r="R2119" s="8"/>
      <c r="S2119" s="8"/>
      <c r="T2119" s="8"/>
      <c r="U2119" s="8"/>
      <c r="W2119" s="8">
        <f t="shared" si="4453"/>
        <v>77.2</v>
      </c>
      <c r="X2119">
        <v>6580800</v>
      </c>
      <c r="Y2119">
        <f t="shared" si="4454"/>
        <v>1828</v>
      </c>
      <c r="Z2119" s="8">
        <v>0</v>
      </c>
      <c r="AA2119" s="8">
        <v>2.2999999999999998</v>
      </c>
      <c r="AB2119" s="8">
        <v>98.1</v>
      </c>
      <c r="AC2119" s="4"/>
      <c r="KL2119" s="84"/>
      <c r="KP2119" s="84"/>
      <c r="KS2119" s="74"/>
      <c r="KT2119" s="74"/>
      <c r="KU2119" s="16"/>
      <c r="KV2119" s="72"/>
      <c r="KW2119" s="72"/>
      <c r="KX2119" s="16"/>
      <c r="KZ2119" s="16"/>
      <c r="LA2119" s="16"/>
      <c r="LB2119" s="74"/>
      <c r="LC2119" s="74"/>
    </row>
    <row r="2120" spans="8:315" x14ac:dyDescent="0.35">
      <c r="H2120" s="4"/>
      <c r="J2120" s="8"/>
      <c r="K2120" s="8"/>
      <c r="L2120" s="8"/>
      <c r="M2120" s="8"/>
      <c r="O2120" s="8"/>
      <c r="P2120" s="8"/>
      <c r="R2120" s="8"/>
      <c r="S2120" s="8"/>
      <c r="T2120" s="8"/>
      <c r="U2120" s="8"/>
      <c r="W2120" s="8">
        <f t="shared" si="4453"/>
        <v>77.2</v>
      </c>
      <c r="X2120">
        <v>6584400</v>
      </c>
      <c r="Y2120">
        <f t="shared" si="4454"/>
        <v>1829</v>
      </c>
      <c r="Z2120" s="8">
        <v>0</v>
      </c>
      <c r="AA2120" s="8">
        <v>2.7</v>
      </c>
      <c r="AB2120" s="8">
        <v>96</v>
      </c>
      <c r="AC2120" s="4"/>
      <c r="KL2120" s="84"/>
      <c r="KP2120" s="84"/>
      <c r="KS2120" s="74"/>
      <c r="KT2120" s="74"/>
      <c r="KU2120" s="16"/>
      <c r="KV2120" s="72"/>
      <c r="KW2120" s="72"/>
      <c r="KX2120" s="16"/>
      <c r="KZ2120" s="16"/>
      <c r="LA2120" s="16"/>
      <c r="LB2120" s="74"/>
      <c r="LC2120" s="74"/>
    </row>
    <row r="2121" spans="8:315" x14ac:dyDescent="0.35">
      <c r="H2121" s="4"/>
      <c r="J2121" s="8"/>
      <c r="K2121" s="8"/>
      <c r="L2121" s="8"/>
      <c r="M2121" s="8"/>
      <c r="O2121" s="8"/>
      <c r="P2121" s="8"/>
      <c r="R2121" s="8"/>
      <c r="S2121" s="8"/>
      <c r="T2121" s="8"/>
      <c r="U2121" s="8"/>
      <c r="W2121" s="8">
        <f t="shared" si="4453"/>
        <v>77.3</v>
      </c>
      <c r="X2121">
        <v>6588000</v>
      </c>
      <c r="Y2121">
        <f t="shared" si="4454"/>
        <v>1830</v>
      </c>
      <c r="Z2121" s="8">
        <v>0</v>
      </c>
      <c r="AA2121" s="8">
        <v>2</v>
      </c>
      <c r="AB2121" s="8">
        <v>97.4</v>
      </c>
      <c r="AC2121" s="4"/>
      <c r="KL2121" s="84"/>
      <c r="KP2121" s="84"/>
      <c r="KS2121" s="74"/>
      <c r="KT2121" s="74"/>
      <c r="KU2121" s="16"/>
      <c r="KV2121" s="72"/>
      <c r="KW2121" s="72"/>
      <c r="KX2121" s="16"/>
      <c r="KZ2121" s="16"/>
      <c r="LA2121" s="16"/>
      <c r="LB2121" s="74"/>
      <c r="LC2121" s="74"/>
    </row>
    <row r="2122" spans="8:315" x14ac:dyDescent="0.35">
      <c r="H2122" s="4"/>
      <c r="J2122" s="8"/>
      <c r="K2122" s="8"/>
      <c r="L2122" s="8"/>
      <c r="M2122" s="8"/>
      <c r="O2122" s="8"/>
      <c r="P2122" s="8"/>
      <c r="R2122" s="8"/>
      <c r="S2122" s="8"/>
      <c r="T2122" s="8"/>
      <c r="U2122" s="8"/>
      <c r="W2122" s="8">
        <f t="shared" si="4453"/>
        <v>77.3</v>
      </c>
      <c r="X2122">
        <v>6591600</v>
      </c>
      <c r="Y2122">
        <f t="shared" si="4454"/>
        <v>1831</v>
      </c>
      <c r="Z2122" s="8">
        <v>23.1</v>
      </c>
      <c r="AA2122" s="8">
        <v>2.1</v>
      </c>
      <c r="AB2122" s="8">
        <v>97.4</v>
      </c>
      <c r="AC2122" s="4"/>
      <c r="KL2122" s="84"/>
      <c r="KP2122" s="84"/>
      <c r="KS2122" s="74"/>
      <c r="KT2122" s="74"/>
      <c r="KU2122" s="16"/>
      <c r="KV2122" s="72"/>
      <c r="KW2122" s="72"/>
      <c r="KX2122" s="16"/>
      <c r="KZ2122" s="16"/>
      <c r="LA2122" s="16"/>
      <c r="LB2122" s="74"/>
      <c r="LC2122" s="74"/>
    </row>
    <row r="2123" spans="8:315" x14ac:dyDescent="0.35">
      <c r="H2123" s="4"/>
      <c r="J2123" s="8"/>
      <c r="K2123" s="8"/>
      <c r="L2123" s="8"/>
      <c r="M2123" s="8"/>
      <c r="O2123" s="8"/>
      <c r="P2123" s="8"/>
      <c r="R2123" s="8"/>
      <c r="S2123" s="8"/>
      <c r="T2123" s="8"/>
      <c r="U2123" s="8"/>
      <c r="W2123" s="8">
        <f t="shared" si="4453"/>
        <v>77.3</v>
      </c>
      <c r="X2123">
        <v>6595200</v>
      </c>
      <c r="Y2123">
        <f t="shared" si="4454"/>
        <v>1832</v>
      </c>
      <c r="Z2123" s="8">
        <v>147.5</v>
      </c>
      <c r="AA2123" s="8">
        <v>2.8</v>
      </c>
      <c r="AB2123" s="8">
        <v>96.5</v>
      </c>
      <c r="AC2123" s="4"/>
      <c r="KL2123" s="84"/>
      <c r="KP2123" s="84"/>
      <c r="KS2123" s="74"/>
      <c r="KT2123" s="74"/>
      <c r="KU2123" s="16"/>
      <c r="KV2123" s="72"/>
      <c r="KW2123" s="72"/>
      <c r="KX2123" s="16"/>
      <c r="KZ2123" s="16"/>
      <c r="LA2123" s="16"/>
      <c r="LB2123" s="74"/>
      <c r="LC2123" s="74"/>
    </row>
    <row r="2124" spans="8:315" x14ac:dyDescent="0.35">
      <c r="H2124" s="4"/>
      <c r="J2124" s="8"/>
      <c r="K2124" s="8"/>
      <c r="L2124" s="8"/>
      <c r="M2124" s="8"/>
      <c r="O2124" s="8"/>
      <c r="P2124" s="8"/>
      <c r="R2124" s="8"/>
      <c r="S2124" s="8"/>
      <c r="T2124" s="8"/>
      <c r="U2124" s="8"/>
      <c r="W2124" s="8">
        <f t="shared" si="4453"/>
        <v>77.400000000000006</v>
      </c>
      <c r="X2124">
        <v>6598800</v>
      </c>
      <c r="Y2124">
        <f t="shared" si="4454"/>
        <v>1833</v>
      </c>
      <c r="Z2124" s="8">
        <v>380.3</v>
      </c>
      <c r="AA2124" s="8">
        <v>4.8</v>
      </c>
      <c r="AB2124" s="8">
        <v>88.6</v>
      </c>
      <c r="AC2124" s="4"/>
      <c r="KL2124" s="84"/>
      <c r="KP2124" s="84"/>
      <c r="KS2124" s="74"/>
      <c r="KT2124" s="74"/>
      <c r="KU2124" s="16"/>
      <c r="KV2124" s="72"/>
      <c r="KW2124" s="72"/>
      <c r="KX2124" s="16"/>
      <c r="KZ2124" s="16"/>
      <c r="LA2124" s="16"/>
      <c r="LB2124" s="74"/>
      <c r="LC2124" s="74"/>
    </row>
    <row r="2125" spans="8:315" x14ac:dyDescent="0.35">
      <c r="H2125" s="4"/>
      <c r="J2125" s="8"/>
      <c r="K2125" s="8"/>
      <c r="L2125" s="8"/>
      <c r="M2125" s="8"/>
      <c r="O2125" s="8"/>
      <c r="P2125" s="8"/>
      <c r="R2125" s="8"/>
      <c r="S2125" s="8"/>
      <c r="T2125" s="8"/>
      <c r="U2125" s="8"/>
      <c r="W2125" s="8">
        <f t="shared" si="4453"/>
        <v>77.400000000000006</v>
      </c>
      <c r="X2125">
        <v>6602400</v>
      </c>
      <c r="Y2125">
        <f t="shared" si="4454"/>
        <v>1834</v>
      </c>
      <c r="Z2125" s="8">
        <v>482.5</v>
      </c>
      <c r="AA2125" s="8">
        <v>6.7</v>
      </c>
      <c r="AB2125" s="8">
        <v>81.099999999999994</v>
      </c>
      <c r="AC2125" s="4"/>
      <c r="KL2125" s="84"/>
      <c r="KP2125" s="84"/>
      <c r="KS2125" s="74"/>
      <c r="KT2125" s="74"/>
      <c r="KU2125" s="16"/>
      <c r="KV2125" s="72"/>
      <c r="KW2125" s="72"/>
      <c r="KX2125" s="16"/>
      <c r="KZ2125" s="16"/>
      <c r="LA2125" s="16"/>
      <c r="LB2125" s="74"/>
      <c r="LC2125" s="74"/>
    </row>
    <row r="2126" spans="8:315" x14ac:dyDescent="0.35">
      <c r="H2126" s="4"/>
      <c r="J2126" s="8"/>
      <c r="K2126" s="8"/>
      <c r="L2126" s="8"/>
      <c r="M2126" s="8"/>
      <c r="O2126" s="8"/>
      <c r="P2126" s="8"/>
      <c r="R2126" s="8"/>
      <c r="S2126" s="8"/>
      <c r="T2126" s="8"/>
      <c r="U2126" s="8"/>
      <c r="W2126" s="8">
        <f t="shared" si="4453"/>
        <v>77.5</v>
      </c>
      <c r="X2126">
        <v>6606000</v>
      </c>
      <c r="Y2126">
        <f t="shared" si="4454"/>
        <v>1835</v>
      </c>
      <c r="Z2126" s="8">
        <v>371.4</v>
      </c>
      <c r="AA2126" s="8">
        <v>7.8</v>
      </c>
      <c r="AB2126" s="8">
        <v>73.5</v>
      </c>
      <c r="AC2126" s="4"/>
      <c r="KL2126" s="84"/>
      <c r="KP2126" s="84"/>
      <c r="KS2126" s="74"/>
      <c r="KT2126" s="74"/>
      <c r="KU2126" s="16"/>
      <c r="KV2126" s="72"/>
      <c r="KW2126" s="72"/>
      <c r="KX2126" s="16"/>
      <c r="KZ2126" s="16"/>
      <c r="LA2126" s="16"/>
      <c r="LB2126" s="74"/>
      <c r="LC2126" s="74"/>
    </row>
    <row r="2127" spans="8:315" x14ac:dyDescent="0.35">
      <c r="H2127" s="4"/>
      <c r="J2127" s="8"/>
      <c r="K2127" s="8"/>
      <c r="L2127" s="8"/>
      <c r="M2127" s="8"/>
      <c r="O2127" s="8"/>
      <c r="P2127" s="8"/>
      <c r="R2127" s="8"/>
      <c r="S2127" s="8"/>
      <c r="T2127" s="8"/>
      <c r="U2127" s="8"/>
      <c r="W2127" s="8">
        <f t="shared" si="4453"/>
        <v>77.5</v>
      </c>
      <c r="X2127">
        <v>6609600</v>
      </c>
      <c r="Y2127">
        <f t="shared" si="4454"/>
        <v>1836</v>
      </c>
      <c r="Z2127" s="8">
        <v>192.8</v>
      </c>
      <c r="AA2127" s="8">
        <v>8.6</v>
      </c>
      <c r="AB2127" s="8">
        <v>79.3</v>
      </c>
      <c r="AC2127" s="4"/>
      <c r="KL2127" s="84"/>
      <c r="KP2127" s="84"/>
      <c r="KS2127" s="74"/>
      <c r="KT2127" s="74"/>
      <c r="KU2127" s="16"/>
      <c r="KV2127" s="72"/>
      <c r="KW2127" s="72"/>
      <c r="KX2127" s="16"/>
      <c r="KZ2127" s="16"/>
      <c r="LA2127" s="16"/>
      <c r="LB2127" s="74"/>
      <c r="LC2127" s="74"/>
    </row>
    <row r="2128" spans="8:315" x14ac:dyDescent="0.35">
      <c r="H2128" s="4"/>
      <c r="J2128" s="8"/>
      <c r="K2128" s="8"/>
      <c r="L2128" s="8"/>
      <c r="M2128" s="8"/>
      <c r="O2128" s="8"/>
      <c r="P2128" s="8"/>
      <c r="R2128" s="8"/>
      <c r="S2128" s="8"/>
      <c r="T2128" s="8"/>
      <c r="U2128" s="8"/>
      <c r="W2128" s="8">
        <f t="shared" si="4453"/>
        <v>77.5</v>
      </c>
      <c r="X2128">
        <v>6613200</v>
      </c>
      <c r="Y2128">
        <f t="shared" si="4454"/>
        <v>1837</v>
      </c>
      <c r="Z2128" s="8">
        <v>509.4</v>
      </c>
      <c r="AA2128" s="8">
        <v>6.6</v>
      </c>
      <c r="AB2128" s="8">
        <v>77.7</v>
      </c>
      <c r="AC2128" s="4"/>
      <c r="KL2128" s="84"/>
      <c r="KP2128" s="84"/>
      <c r="KS2128" s="74"/>
      <c r="KT2128" s="74"/>
      <c r="KU2128" s="16"/>
      <c r="KV2128" s="72"/>
      <c r="KW2128" s="72"/>
      <c r="KX2128" s="16"/>
      <c r="KZ2128" s="16"/>
      <c r="LA2128" s="16"/>
      <c r="LB2128" s="74"/>
      <c r="LC2128" s="74"/>
    </row>
    <row r="2129" spans="8:315" x14ac:dyDescent="0.35">
      <c r="H2129" s="4"/>
      <c r="J2129" s="8"/>
      <c r="K2129" s="8"/>
      <c r="L2129" s="8"/>
      <c r="M2129" s="8"/>
      <c r="O2129" s="8"/>
      <c r="P2129" s="8"/>
      <c r="R2129" s="8"/>
      <c r="S2129" s="8"/>
      <c r="T2129" s="8"/>
      <c r="U2129" s="8"/>
      <c r="W2129" s="8">
        <f t="shared" si="4453"/>
        <v>77.599999999999994</v>
      </c>
      <c r="X2129">
        <v>6616800</v>
      </c>
      <c r="Y2129">
        <f t="shared" si="4454"/>
        <v>1838</v>
      </c>
      <c r="Z2129" s="8">
        <v>547.20000000000005</v>
      </c>
      <c r="AA2129" s="8">
        <v>7.3</v>
      </c>
      <c r="AB2129" s="8">
        <v>73.599999999999994</v>
      </c>
      <c r="AC2129" s="4"/>
      <c r="KL2129" s="84"/>
      <c r="KP2129" s="84"/>
      <c r="KS2129" s="74"/>
      <c r="KT2129" s="74"/>
      <c r="KU2129" s="16"/>
      <c r="KV2129" s="72"/>
      <c r="KW2129" s="72"/>
      <c r="KX2129" s="16"/>
      <c r="KZ2129" s="16"/>
      <c r="LA2129" s="16"/>
      <c r="LB2129" s="74"/>
      <c r="LC2129" s="74"/>
    </row>
    <row r="2130" spans="8:315" x14ac:dyDescent="0.35">
      <c r="H2130" s="4"/>
      <c r="J2130" s="8"/>
      <c r="K2130" s="8"/>
      <c r="L2130" s="8"/>
      <c r="M2130" s="8"/>
      <c r="O2130" s="8"/>
      <c r="P2130" s="8"/>
      <c r="R2130" s="8"/>
      <c r="S2130" s="8"/>
      <c r="T2130" s="8"/>
      <c r="U2130" s="8"/>
      <c r="W2130" s="8">
        <f t="shared" si="4453"/>
        <v>77.599999999999994</v>
      </c>
      <c r="X2130">
        <v>6620400</v>
      </c>
      <c r="Y2130">
        <f t="shared" si="4454"/>
        <v>1839</v>
      </c>
      <c r="Z2130" s="8">
        <v>146.4</v>
      </c>
      <c r="AA2130" s="8">
        <v>5.9</v>
      </c>
      <c r="AB2130" s="8">
        <v>85</v>
      </c>
      <c r="AC2130" s="4"/>
      <c r="KL2130" s="84"/>
      <c r="KP2130" s="84"/>
      <c r="KS2130" s="74"/>
      <c r="KT2130" s="74"/>
      <c r="KU2130" s="16"/>
      <c r="KV2130" s="72"/>
      <c r="KW2130" s="72"/>
      <c r="KX2130" s="16"/>
      <c r="KZ2130" s="16"/>
      <c r="LA2130" s="16"/>
      <c r="LB2130" s="74"/>
      <c r="LC2130" s="74"/>
    </row>
    <row r="2131" spans="8:315" x14ac:dyDescent="0.35">
      <c r="H2131" s="4"/>
      <c r="J2131" s="8"/>
      <c r="K2131" s="8"/>
      <c r="L2131" s="8"/>
      <c r="M2131" s="8"/>
      <c r="O2131" s="8"/>
      <c r="P2131" s="8"/>
      <c r="R2131" s="8"/>
      <c r="S2131" s="8"/>
      <c r="T2131" s="8"/>
      <c r="U2131" s="8"/>
      <c r="W2131" s="8">
        <f t="shared" si="4453"/>
        <v>77.7</v>
      </c>
      <c r="X2131">
        <v>6624000</v>
      </c>
      <c r="Y2131">
        <f t="shared" si="4454"/>
        <v>1840</v>
      </c>
      <c r="Z2131" s="8">
        <v>431.9</v>
      </c>
      <c r="AA2131" s="8">
        <v>6.3</v>
      </c>
      <c r="AB2131" s="8">
        <v>75.900000000000006</v>
      </c>
      <c r="AC2131" s="4"/>
      <c r="KL2131" s="84"/>
      <c r="KP2131" s="84"/>
      <c r="KS2131" s="74"/>
      <c r="KT2131" s="74"/>
      <c r="KU2131" s="16"/>
      <c r="KV2131" s="72"/>
      <c r="KW2131" s="72"/>
      <c r="KX2131" s="16"/>
      <c r="KZ2131" s="16"/>
      <c r="LA2131" s="16"/>
      <c r="LB2131" s="74"/>
      <c r="LC2131" s="74"/>
    </row>
    <row r="2132" spans="8:315" x14ac:dyDescent="0.35">
      <c r="H2132" s="4"/>
      <c r="J2132" s="8"/>
      <c r="K2132" s="8"/>
      <c r="L2132" s="8"/>
      <c r="M2132" s="8"/>
      <c r="O2132" s="8"/>
      <c r="P2132" s="8"/>
      <c r="R2132" s="8"/>
      <c r="S2132" s="8"/>
      <c r="T2132" s="8"/>
      <c r="U2132" s="8"/>
      <c r="W2132" s="8">
        <f t="shared" si="4453"/>
        <v>77.7</v>
      </c>
      <c r="X2132">
        <v>6627600</v>
      </c>
      <c r="Y2132">
        <f t="shared" si="4454"/>
        <v>1841</v>
      </c>
      <c r="Z2132" s="8">
        <v>171.7</v>
      </c>
      <c r="AA2132" s="8">
        <v>7.4</v>
      </c>
      <c r="AB2132" s="8">
        <v>73.5</v>
      </c>
      <c r="AC2132" s="4"/>
      <c r="KL2132" s="84"/>
      <c r="KP2132" s="84"/>
      <c r="KS2132" s="74"/>
      <c r="KT2132" s="74"/>
      <c r="KU2132" s="16"/>
      <c r="KV2132" s="72"/>
      <c r="KW2132" s="72"/>
      <c r="KX2132" s="16"/>
      <c r="KZ2132" s="16"/>
      <c r="LA2132" s="16"/>
      <c r="LB2132" s="74"/>
      <c r="LC2132" s="74"/>
    </row>
    <row r="2133" spans="8:315" x14ac:dyDescent="0.35">
      <c r="H2133" s="4"/>
      <c r="J2133" s="8"/>
      <c r="K2133" s="8"/>
      <c r="L2133" s="8"/>
      <c r="M2133" s="8"/>
      <c r="O2133" s="8"/>
      <c r="P2133" s="8"/>
      <c r="R2133" s="8"/>
      <c r="S2133" s="8"/>
      <c r="T2133" s="8"/>
      <c r="U2133" s="8"/>
      <c r="W2133" s="8">
        <f t="shared" si="4453"/>
        <v>77.8</v>
      </c>
      <c r="X2133">
        <v>6631200</v>
      </c>
      <c r="Y2133">
        <f t="shared" si="4454"/>
        <v>1842</v>
      </c>
      <c r="Z2133" s="8">
        <v>69.7</v>
      </c>
      <c r="AA2133" s="8">
        <v>6.6</v>
      </c>
      <c r="AB2133" s="8">
        <v>72.2</v>
      </c>
      <c r="AC2133" s="4"/>
      <c r="KL2133" s="84"/>
      <c r="KP2133" s="84"/>
      <c r="KS2133" s="74"/>
      <c r="KT2133" s="74"/>
      <c r="KU2133" s="16"/>
      <c r="KV2133" s="72"/>
      <c r="KW2133" s="72"/>
      <c r="KX2133" s="16"/>
      <c r="KZ2133" s="16"/>
      <c r="LA2133" s="16"/>
      <c r="LB2133" s="74"/>
      <c r="LC2133" s="74"/>
    </row>
    <row r="2134" spans="8:315" x14ac:dyDescent="0.35">
      <c r="H2134" s="4"/>
      <c r="J2134" s="8"/>
      <c r="K2134" s="8"/>
      <c r="L2134" s="8"/>
      <c r="M2134" s="8"/>
      <c r="O2134" s="8"/>
      <c r="P2134" s="8"/>
      <c r="R2134" s="8"/>
      <c r="S2134" s="8"/>
      <c r="T2134" s="8"/>
      <c r="U2134" s="8"/>
      <c r="W2134" s="8">
        <f t="shared" si="4453"/>
        <v>77.8</v>
      </c>
      <c r="X2134">
        <v>6634800</v>
      </c>
      <c r="Y2134">
        <f t="shared" si="4454"/>
        <v>1843</v>
      </c>
      <c r="Z2134" s="8">
        <v>1.4</v>
      </c>
      <c r="AA2134" s="8">
        <v>5.5</v>
      </c>
      <c r="AB2134" s="8">
        <v>78.099999999999994</v>
      </c>
      <c r="AC2134" s="4"/>
      <c r="KL2134" s="84"/>
      <c r="KP2134" s="84"/>
      <c r="KS2134" s="74"/>
      <c r="KT2134" s="74"/>
      <c r="KU2134" s="16"/>
      <c r="KV2134" s="72"/>
      <c r="KW2134" s="72"/>
      <c r="KX2134" s="16"/>
      <c r="KZ2134" s="16"/>
      <c r="LA2134" s="16"/>
      <c r="LB2134" s="74"/>
      <c r="LC2134" s="74"/>
    </row>
    <row r="2135" spans="8:315" x14ac:dyDescent="0.35">
      <c r="H2135" s="4"/>
      <c r="J2135" s="8"/>
      <c r="K2135" s="8"/>
      <c r="L2135" s="8"/>
      <c r="M2135" s="8"/>
      <c r="O2135" s="8"/>
      <c r="P2135" s="8"/>
      <c r="R2135" s="8"/>
      <c r="S2135" s="8"/>
      <c r="T2135" s="8"/>
      <c r="U2135" s="8"/>
      <c r="W2135" s="8">
        <f t="shared" si="4453"/>
        <v>77.8</v>
      </c>
      <c r="X2135">
        <v>6638400</v>
      </c>
      <c r="Y2135">
        <f t="shared" si="4454"/>
        <v>1844</v>
      </c>
      <c r="Z2135" s="8">
        <v>0</v>
      </c>
      <c r="AA2135" s="8">
        <v>4.8</v>
      </c>
      <c r="AB2135" s="8">
        <v>78.5</v>
      </c>
      <c r="AC2135" s="4"/>
      <c r="KL2135" s="84"/>
      <c r="KP2135" s="84"/>
      <c r="KS2135" s="74"/>
      <c r="KT2135" s="74"/>
      <c r="KU2135" s="16"/>
      <c r="KV2135" s="72"/>
      <c r="KW2135" s="72"/>
      <c r="KX2135" s="16"/>
      <c r="KZ2135" s="16"/>
      <c r="LA2135" s="16"/>
      <c r="LB2135" s="74"/>
      <c r="LC2135" s="74"/>
    </row>
    <row r="2136" spans="8:315" x14ac:dyDescent="0.35">
      <c r="H2136" s="4"/>
      <c r="J2136" s="8"/>
      <c r="K2136" s="8"/>
      <c r="L2136" s="8"/>
      <c r="M2136" s="8"/>
      <c r="O2136" s="8"/>
      <c r="P2136" s="8"/>
      <c r="R2136" s="8"/>
      <c r="S2136" s="8"/>
      <c r="T2136" s="8"/>
      <c r="U2136" s="8"/>
      <c r="W2136" s="8">
        <f t="shared" si="4453"/>
        <v>77.900000000000006</v>
      </c>
      <c r="X2136">
        <v>6642000</v>
      </c>
      <c r="Y2136">
        <f t="shared" si="4454"/>
        <v>1845</v>
      </c>
      <c r="Z2136" s="8">
        <v>0</v>
      </c>
      <c r="AA2136" s="8">
        <v>4.3</v>
      </c>
      <c r="AB2136" s="8">
        <v>82.5</v>
      </c>
      <c r="AC2136" s="4"/>
      <c r="KL2136" s="84"/>
      <c r="KP2136" s="84"/>
      <c r="KS2136" s="74"/>
      <c r="KT2136" s="74"/>
      <c r="KU2136" s="16"/>
      <c r="KV2136" s="72"/>
      <c r="KW2136" s="72"/>
      <c r="KX2136" s="16"/>
      <c r="KZ2136" s="16"/>
      <c r="LA2136" s="16"/>
      <c r="LB2136" s="74"/>
      <c r="LC2136" s="74"/>
    </row>
    <row r="2137" spans="8:315" x14ac:dyDescent="0.35">
      <c r="H2137" s="4"/>
      <c r="J2137" s="8"/>
      <c r="K2137" s="8"/>
      <c r="L2137" s="8"/>
      <c r="M2137" s="8"/>
      <c r="O2137" s="8"/>
      <c r="P2137" s="8"/>
      <c r="R2137" s="8"/>
      <c r="S2137" s="8"/>
      <c r="T2137" s="8"/>
      <c r="U2137" s="8"/>
      <c r="W2137" s="8">
        <f t="shared" si="4453"/>
        <v>77.900000000000006</v>
      </c>
      <c r="X2137">
        <v>6645600</v>
      </c>
      <c r="Y2137">
        <f t="shared" si="4454"/>
        <v>1846</v>
      </c>
      <c r="Z2137" s="8">
        <v>0</v>
      </c>
      <c r="AA2137" s="8">
        <v>3.9</v>
      </c>
      <c r="AB2137" s="8">
        <v>83.2</v>
      </c>
      <c r="AC2137" s="4"/>
      <c r="KL2137" s="84"/>
      <c r="KP2137" s="84"/>
      <c r="KS2137" s="74"/>
      <c r="KT2137" s="74"/>
      <c r="KU2137" s="16"/>
      <c r="KV2137" s="72"/>
      <c r="KW2137" s="72"/>
      <c r="KX2137" s="16"/>
      <c r="KZ2137" s="16"/>
      <c r="LA2137" s="16"/>
      <c r="LB2137" s="74"/>
      <c r="LC2137" s="74"/>
    </row>
    <row r="2138" spans="8:315" x14ac:dyDescent="0.35">
      <c r="H2138" s="4"/>
      <c r="J2138" s="8"/>
      <c r="K2138" s="8"/>
      <c r="L2138" s="8"/>
      <c r="M2138" s="8"/>
      <c r="O2138" s="8"/>
      <c r="P2138" s="8"/>
      <c r="R2138" s="8"/>
      <c r="S2138" s="8"/>
      <c r="T2138" s="8"/>
      <c r="U2138" s="8"/>
      <c r="W2138" s="8">
        <f t="shared" si="4453"/>
        <v>78</v>
      </c>
      <c r="X2138">
        <v>6649200</v>
      </c>
      <c r="Y2138">
        <f t="shared" si="4454"/>
        <v>1847</v>
      </c>
      <c r="Z2138" s="8">
        <v>0</v>
      </c>
      <c r="AA2138" s="8">
        <v>3.5</v>
      </c>
      <c r="AB2138" s="8">
        <v>83.8</v>
      </c>
      <c r="AC2138" s="4"/>
      <c r="KL2138" s="84"/>
      <c r="KP2138" s="84"/>
      <c r="KS2138" s="74"/>
      <c r="KT2138" s="74"/>
      <c r="KU2138" s="16"/>
      <c r="KV2138" s="72"/>
      <c r="KW2138" s="72"/>
      <c r="KX2138" s="16"/>
      <c r="KZ2138" s="16"/>
      <c r="LA2138" s="16"/>
      <c r="LB2138" s="74"/>
      <c r="LC2138" s="74"/>
    </row>
    <row r="2139" spans="8:315" x14ac:dyDescent="0.35">
      <c r="H2139" s="4"/>
      <c r="J2139" s="8"/>
      <c r="K2139" s="8"/>
      <c r="L2139" s="8"/>
      <c r="M2139" s="8"/>
      <c r="O2139" s="8"/>
      <c r="P2139" s="8"/>
      <c r="R2139" s="8"/>
      <c r="S2139" s="8"/>
      <c r="T2139" s="8"/>
      <c r="U2139" s="8"/>
      <c r="W2139" s="8">
        <f t="shared" si="4453"/>
        <v>78</v>
      </c>
      <c r="X2139">
        <v>6652800</v>
      </c>
      <c r="Y2139">
        <f t="shared" si="4454"/>
        <v>1848</v>
      </c>
      <c r="Z2139" s="8">
        <v>0</v>
      </c>
      <c r="AA2139" s="8">
        <v>3.2</v>
      </c>
      <c r="AB2139" s="8">
        <v>92</v>
      </c>
      <c r="AC2139" s="4"/>
      <c r="KL2139" s="84"/>
      <c r="KP2139" s="84"/>
      <c r="KS2139" s="74"/>
      <c r="KT2139" s="74"/>
      <c r="KU2139" s="16"/>
      <c r="KV2139" s="72"/>
      <c r="KW2139" s="72"/>
      <c r="KX2139" s="16"/>
      <c r="KZ2139" s="16"/>
      <c r="LA2139" s="16"/>
      <c r="LB2139" s="74"/>
      <c r="LC2139" s="74"/>
    </row>
    <row r="2140" spans="8:315" x14ac:dyDescent="0.35">
      <c r="H2140" s="4"/>
      <c r="J2140" s="8"/>
      <c r="K2140" s="8"/>
      <c r="L2140" s="8"/>
      <c r="M2140" s="8"/>
      <c r="O2140" s="8"/>
      <c r="P2140" s="8"/>
      <c r="R2140" s="8"/>
      <c r="S2140" s="8"/>
      <c r="T2140" s="8"/>
      <c r="U2140" s="8"/>
      <c r="W2140" s="8">
        <f t="shared" si="4453"/>
        <v>78</v>
      </c>
      <c r="X2140">
        <v>6656400</v>
      </c>
      <c r="Y2140">
        <f t="shared" si="4454"/>
        <v>1849</v>
      </c>
      <c r="Z2140" s="8">
        <v>0</v>
      </c>
      <c r="AA2140" s="8">
        <v>2.7</v>
      </c>
      <c r="AB2140" s="8">
        <v>92.7</v>
      </c>
      <c r="AC2140" s="4"/>
      <c r="KL2140" s="84"/>
      <c r="KP2140" s="84"/>
      <c r="KS2140" s="74"/>
      <c r="KT2140" s="74"/>
      <c r="KU2140" s="16"/>
      <c r="KV2140" s="72"/>
      <c r="KW2140" s="72"/>
      <c r="KX2140" s="16"/>
      <c r="KZ2140" s="16"/>
      <c r="LA2140" s="16"/>
      <c r="LB2140" s="74"/>
      <c r="LC2140" s="74"/>
    </row>
    <row r="2141" spans="8:315" x14ac:dyDescent="0.35">
      <c r="H2141" s="4"/>
      <c r="J2141" s="8"/>
      <c r="K2141" s="8"/>
      <c r="L2141" s="8"/>
      <c r="M2141" s="8"/>
      <c r="O2141" s="8"/>
      <c r="P2141" s="8"/>
      <c r="R2141" s="8"/>
      <c r="S2141" s="8"/>
      <c r="T2141" s="8"/>
      <c r="U2141" s="8"/>
      <c r="W2141" s="8">
        <f t="shared" si="4453"/>
        <v>78.099999999999994</v>
      </c>
      <c r="X2141">
        <v>6660000</v>
      </c>
      <c r="Y2141">
        <f t="shared" si="4454"/>
        <v>1850</v>
      </c>
      <c r="Z2141" s="8">
        <v>0</v>
      </c>
      <c r="AA2141" s="8">
        <v>2.4</v>
      </c>
      <c r="AB2141" s="8">
        <v>85.9</v>
      </c>
      <c r="AC2141" s="4"/>
      <c r="KL2141" s="84"/>
      <c r="KP2141" s="84"/>
      <c r="KS2141" s="74"/>
      <c r="KT2141" s="74"/>
      <c r="KU2141" s="16"/>
      <c r="KV2141" s="72"/>
      <c r="KW2141" s="72"/>
      <c r="KX2141" s="16"/>
      <c r="KZ2141" s="16"/>
      <c r="LA2141" s="16"/>
      <c r="LB2141" s="74"/>
      <c r="LC2141" s="74"/>
    </row>
    <row r="2142" spans="8:315" x14ac:dyDescent="0.35">
      <c r="H2142" s="4"/>
      <c r="J2142" s="8"/>
      <c r="K2142" s="8"/>
      <c r="L2142" s="8"/>
      <c r="M2142" s="8"/>
      <c r="O2142" s="8"/>
      <c r="P2142" s="8"/>
      <c r="R2142" s="8"/>
      <c r="S2142" s="8"/>
      <c r="T2142" s="8"/>
      <c r="U2142" s="8"/>
      <c r="W2142" s="8">
        <f t="shared" si="4453"/>
        <v>78.099999999999994</v>
      </c>
      <c r="X2142">
        <v>6663600</v>
      </c>
      <c r="Y2142">
        <f t="shared" si="4454"/>
        <v>1851</v>
      </c>
      <c r="Z2142" s="8">
        <v>0</v>
      </c>
      <c r="AA2142" s="8">
        <v>1.8</v>
      </c>
      <c r="AB2142" s="8">
        <v>85.4</v>
      </c>
      <c r="AC2142" s="4"/>
      <c r="KL2142" s="84"/>
      <c r="KP2142" s="84"/>
      <c r="KS2142" s="74"/>
      <c r="KT2142" s="74"/>
      <c r="KU2142" s="16"/>
      <c r="KV2142" s="72"/>
      <c r="KW2142" s="72"/>
      <c r="KX2142" s="16"/>
      <c r="KZ2142" s="16"/>
      <c r="LA2142" s="16"/>
      <c r="LB2142" s="74"/>
      <c r="LC2142" s="74"/>
    </row>
    <row r="2143" spans="8:315" x14ac:dyDescent="0.35">
      <c r="H2143" s="4"/>
      <c r="J2143" s="8"/>
      <c r="K2143" s="8"/>
      <c r="L2143" s="8"/>
      <c r="M2143" s="8"/>
      <c r="O2143" s="8"/>
      <c r="P2143" s="8"/>
      <c r="R2143" s="8"/>
      <c r="S2143" s="8"/>
      <c r="T2143" s="8"/>
      <c r="U2143" s="8"/>
      <c r="W2143" s="8">
        <f t="shared" si="4453"/>
        <v>78.2</v>
      </c>
      <c r="X2143">
        <v>6667200</v>
      </c>
      <c r="Y2143">
        <f t="shared" si="4454"/>
        <v>1852</v>
      </c>
      <c r="Z2143" s="8">
        <v>0</v>
      </c>
      <c r="AA2143" s="8">
        <v>1.4</v>
      </c>
      <c r="AB2143" s="8">
        <v>82.3</v>
      </c>
      <c r="AC2143" s="4"/>
      <c r="KL2143" s="84"/>
      <c r="KP2143" s="84"/>
      <c r="KS2143" s="74"/>
      <c r="KT2143" s="74"/>
      <c r="KU2143" s="16"/>
      <c r="KV2143" s="72"/>
      <c r="KW2143" s="72"/>
      <c r="KX2143" s="16"/>
      <c r="KZ2143" s="16"/>
      <c r="LA2143" s="16"/>
      <c r="LB2143" s="74"/>
      <c r="LC2143" s="74"/>
    </row>
    <row r="2144" spans="8:315" x14ac:dyDescent="0.35">
      <c r="H2144" s="4"/>
      <c r="J2144" s="8"/>
      <c r="K2144" s="8"/>
      <c r="L2144" s="8"/>
      <c r="M2144" s="8"/>
      <c r="O2144" s="8"/>
      <c r="P2144" s="8"/>
      <c r="R2144" s="8"/>
      <c r="S2144" s="8"/>
      <c r="T2144" s="8"/>
      <c r="U2144" s="8"/>
      <c r="W2144" s="8">
        <f t="shared" si="4453"/>
        <v>78.2</v>
      </c>
      <c r="X2144">
        <v>6670800</v>
      </c>
      <c r="Y2144">
        <f t="shared" si="4454"/>
        <v>1853</v>
      </c>
      <c r="Z2144" s="8">
        <v>0</v>
      </c>
      <c r="AA2144" s="8">
        <v>0.8</v>
      </c>
      <c r="AB2144" s="8">
        <v>80.5</v>
      </c>
      <c r="AC2144" s="4"/>
      <c r="KL2144" s="84"/>
      <c r="KP2144" s="84"/>
      <c r="KS2144" s="74"/>
      <c r="KT2144" s="74"/>
      <c r="KU2144" s="16"/>
      <c r="KV2144" s="72"/>
      <c r="KW2144" s="72"/>
      <c r="KX2144" s="16"/>
      <c r="KZ2144" s="16"/>
      <c r="LA2144" s="16"/>
      <c r="LB2144" s="74"/>
      <c r="LC2144" s="74"/>
    </row>
    <row r="2145" spans="8:315" x14ac:dyDescent="0.35">
      <c r="H2145" s="4"/>
      <c r="J2145" s="8"/>
      <c r="K2145" s="8"/>
      <c r="L2145" s="8"/>
      <c r="M2145" s="8"/>
      <c r="O2145" s="8"/>
      <c r="P2145" s="8"/>
      <c r="R2145" s="8"/>
      <c r="S2145" s="8"/>
      <c r="T2145" s="8"/>
      <c r="U2145" s="8"/>
      <c r="W2145" s="8">
        <f t="shared" si="4453"/>
        <v>78.3</v>
      </c>
      <c r="X2145">
        <v>6674400</v>
      </c>
      <c r="Y2145">
        <f t="shared" si="4454"/>
        <v>1854</v>
      </c>
      <c r="Z2145" s="8">
        <v>0</v>
      </c>
      <c r="AA2145" s="8">
        <v>0</v>
      </c>
      <c r="AB2145" s="8">
        <v>77.8</v>
      </c>
      <c r="AC2145" s="4"/>
      <c r="KL2145" s="84"/>
      <c r="KP2145" s="84"/>
      <c r="KS2145" s="74"/>
      <c r="KT2145" s="74"/>
      <c r="KU2145" s="16"/>
      <c r="KV2145" s="72"/>
      <c r="KW2145" s="72"/>
      <c r="KX2145" s="16"/>
      <c r="KZ2145" s="16"/>
      <c r="LA2145" s="16"/>
      <c r="LB2145" s="74"/>
      <c r="LC2145" s="74"/>
    </row>
    <row r="2146" spans="8:315" x14ac:dyDescent="0.35">
      <c r="H2146" s="4"/>
      <c r="J2146" s="8"/>
      <c r="K2146" s="8"/>
      <c r="L2146" s="8"/>
      <c r="M2146" s="8"/>
      <c r="O2146" s="8"/>
      <c r="P2146" s="8"/>
      <c r="R2146" s="8"/>
      <c r="S2146" s="8"/>
      <c r="T2146" s="8"/>
      <c r="U2146" s="8"/>
      <c r="W2146" s="8">
        <f t="shared" si="4453"/>
        <v>78.3</v>
      </c>
      <c r="X2146">
        <v>6678000</v>
      </c>
      <c r="Y2146">
        <f t="shared" si="4454"/>
        <v>1855</v>
      </c>
      <c r="Z2146" s="8">
        <v>34.4</v>
      </c>
      <c r="AA2146" s="8">
        <v>-0.7</v>
      </c>
      <c r="AB2146" s="8">
        <v>76.400000000000006</v>
      </c>
      <c r="AC2146" s="4"/>
      <c r="KL2146" s="84"/>
      <c r="KP2146" s="84"/>
      <c r="KS2146" s="74"/>
      <c r="KT2146" s="74"/>
      <c r="KU2146" s="16"/>
      <c r="KV2146" s="72"/>
      <c r="KW2146" s="72"/>
      <c r="KX2146" s="16"/>
      <c r="KZ2146" s="16"/>
      <c r="LA2146" s="16"/>
      <c r="LB2146" s="74"/>
      <c r="LC2146" s="74"/>
    </row>
    <row r="2147" spans="8:315" x14ac:dyDescent="0.35">
      <c r="H2147" s="4"/>
      <c r="J2147" s="8"/>
      <c r="K2147" s="8"/>
      <c r="L2147" s="8"/>
      <c r="M2147" s="8"/>
      <c r="O2147" s="8"/>
      <c r="P2147" s="8"/>
      <c r="R2147" s="8"/>
      <c r="S2147" s="8"/>
      <c r="T2147" s="8"/>
      <c r="U2147" s="8"/>
      <c r="W2147" s="8">
        <f t="shared" si="4453"/>
        <v>78.3</v>
      </c>
      <c r="X2147">
        <v>6681600</v>
      </c>
      <c r="Y2147">
        <f t="shared" si="4454"/>
        <v>1856</v>
      </c>
      <c r="Z2147" s="8">
        <v>210.6</v>
      </c>
      <c r="AA2147" s="8">
        <v>-0.9</v>
      </c>
      <c r="AB2147" s="8">
        <v>69.5</v>
      </c>
      <c r="AC2147" s="4"/>
      <c r="KL2147" s="84"/>
      <c r="KP2147" s="84"/>
      <c r="KS2147" s="74"/>
      <c r="KT2147" s="74"/>
      <c r="KU2147" s="16"/>
      <c r="KV2147" s="72"/>
      <c r="KW2147" s="72"/>
      <c r="KX2147" s="16"/>
      <c r="KZ2147" s="16"/>
      <c r="LA2147" s="16"/>
      <c r="LB2147" s="74"/>
      <c r="LC2147" s="74"/>
    </row>
    <row r="2148" spans="8:315" x14ac:dyDescent="0.35">
      <c r="H2148" s="4"/>
      <c r="J2148" s="8"/>
      <c r="K2148" s="8"/>
      <c r="L2148" s="8"/>
      <c r="M2148" s="8"/>
      <c r="O2148" s="8"/>
      <c r="P2148" s="8"/>
      <c r="R2148" s="8"/>
      <c r="S2148" s="8"/>
      <c r="T2148" s="8"/>
      <c r="U2148" s="8"/>
      <c r="W2148" s="8">
        <f t="shared" ref="W2148:W2211" si="4455">X2148/24/3600+1</f>
        <v>78.400000000000006</v>
      </c>
      <c r="X2148">
        <v>6685200</v>
      </c>
      <c r="Y2148">
        <f t="shared" ref="Y2148:Y2211" si="4456">X2148/3600</f>
        <v>1857</v>
      </c>
      <c r="Z2148" s="8">
        <v>403.1</v>
      </c>
      <c r="AA2148" s="8">
        <v>-1</v>
      </c>
      <c r="AB2148" s="8">
        <v>62.2</v>
      </c>
      <c r="AC2148" s="4"/>
      <c r="KL2148" s="84"/>
      <c r="KP2148" s="84"/>
      <c r="KS2148" s="74"/>
      <c r="KT2148" s="74"/>
      <c r="KU2148" s="16"/>
      <c r="KV2148" s="72"/>
      <c r="KW2148" s="72"/>
      <c r="KX2148" s="16"/>
      <c r="KZ2148" s="16"/>
      <c r="LA2148" s="16"/>
      <c r="LB2148" s="74"/>
      <c r="LC2148" s="74"/>
    </row>
    <row r="2149" spans="8:315" x14ac:dyDescent="0.35">
      <c r="H2149" s="4"/>
      <c r="J2149" s="8"/>
      <c r="K2149" s="8"/>
      <c r="L2149" s="8"/>
      <c r="M2149" s="8"/>
      <c r="O2149" s="8"/>
      <c r="P2149" s="8"/>
      <c r="R2149" s="8"/>
      <c r="S2149" s="8"/>
      <c r="T2149" s="8"/>
      <c r="U2149" s="8"/>
      <c r="W2149" s="8">
        <f t="shared" si="4455"/>
        <v>78.400000000000006</v>
      </c>
      <c r="X2149">
        <v>6688800</v>
      </c>
      <c r="Y2149">
        <f t="shared" si="4456"/>
        <v>1858</v>
      </c>
      <c r="Z2149" s="8">
        <v>571.70000000000005</v>
      </c>
      <c r="AA2149" s="8">
        <v>-0.9</v>
      </c>
      <c r="AB2149" s="8">
        <v>58.2</v>
      </c>
      <c r="AC2149" s="4"/>
      <c r="KL2149" s="84"/>
      <c r="KP2149" s="84"/>
      <c r="KS2149" s="74"/>
      <c r="KT2149" s="74"/>
      <c r="KU2149" s="16"/>
      <c r="KV2149" s="72"/>
      <c r="KW2149" s="72"/>
      <c r="KX2149" s="16"/>
      <c r="KZ2149" s="16"/>
      <c r="LA2149" s="16"/>
      <c r="LB2149" s="74"/>
      <c r="LC2149" s="74"/>
    </row>
    <row r="2150" spans="8:315" x14ac:dyDescent="0.35">
      <c r="H2150" s="4"/>
      <c r="J2150" s="8"/>
      <c r="K2150" s="8"/>
      <c r="L2150" s="8"/>
      <c r="M2150" s="8"/>
      <c r="O2150" s="8"/>
      <c r="P2150" s="8"/>
      <c r="R2150" s="8"/>
      <c r="S2150" s="8"/>
      <c r="T2150" s="8"/>
      <c r="U2150" s="8"/>
      <c r="W2150" s="8">
        <f t="shared" si="4455"/>
        <v>78.5</v>
      </c>
      <c r="X2150">
        <v>6692400</v>
      </c>
      <c r="Y2150">
        <f t="shared" si="4456"/>
        <v>1859</v>
      </c>
      <c r="Z2150" s="8">
        <v>699.7</v>
      </c>
      <c r="AA2150" s="8">
        <v>-0.6</v>
      </c>
      <c r="AB2150" s="8">
        <v>51.3</v>
      </c>
      <c r="AC2150" s="4"/>
      <c r="KL2150" s="84"/>
      <c r="KP2150" s="84"/>
      <c r="KS2150" s="74"/>
      <c r="KT2150" s="74"/>
      <c r="KU2150" s="16"/>
      <c r="KV2150" s="72"/>
      <c r="KW2150" s="72"/>
      <c r="KX2150" s="16"/>
      <c r="KZ2150" s="16"/>
      <c r="LA2150" s="16"/>
      <c r="LB2150" s="74"/>
      <c r="LC2150" s="74"/>
    </row>
    <row r="2151" spans="8:315" x14ac:dyDescent="0.35">
      <c r="H2151" s="4"/>
      <c r="J2151" s="8"/>
      <c r="K2151" s="8"/>
      <c r="L2151" s="8"/>
      <c r="M2151" s="8"/>
      <c r="O2151" s="8"/>
      <c r="P2151" s="8"/>
      <c r="R2151" s="8"/>
      <c r="S2151" s="8"/>
      <c r="T2151" s="8"/>
      <c r="U2151" s="8"/>
      <c r="W2151" s="8">
        <f t="shared" si="4455"/>
        <v>78.5</v>
      </c>
      <c r="X2151">
        <v>6696000</v>
      </c>
      <c r="Y2151">
        <f t="shared" si="4456"/>
        <v>1860</v>
      </c>
      <c r="Z2151" s="8">
        <v>774.4</v>
      </c>
      <c r="AA2151" s="8">
        <v>-0.3</v>
      </c>
      <c r="AB2151" s="8">
        <v>42.3</v>
      </c>
      <c r="AC2151" s="4"/>
      <c r="KL2151" s="84"/>
      <c r="KP2151" s="84"/>
      <c r="KS2151" s="74"/>
      <c r="KT2151" s="74"/>
      <c r="KU2151" s="16"/>
      <c r="KV2151" s="72"/>
      <c r="KW2151" s="72"/>
      <c r="KX2151" s="16"/>
      <c r="KZ2151" s="16"/>
      <c r="LA2151" s="16"/>
      <c r="LB2151" s="74"/>
      <c r="LC2151" s="74"/>
    </row>
    <row r="2152" spans="8:315" x14ac:dyDescent="0.35">
      <c r="H2152" s="4"/>
      <c r="J2152" s="8"/>
      <c r="K2152" s="8"/>
      <c r="L2152" s="8"/>
      <c r="M2152" s="8"/>
      <c r="O2152" s="8"/>
      <c r="P2152" s="8"/>
      <c r="R2152" s="8"/>
      <c r="S2152" s="8"/>
      <c r="T2152" s="8"/>
      <c r="U2152" s="8"/>
      <c r="W2152" s="8">
        <f t="shared" si="4455"/>
        <v>78.5</v>
      </c>
      <c r="X2152">
        <v>6699600</v>
      </c>
      <c r="Y2152">
        <f t="shared" si="4456"/>
        <v>1861</v>
      </c>
      <c r="Z2152" s="8">
        <v>785</v>
      </c>
      <c r="AA2152" s="8">
        <v>0</v>
      </c>
      <c r="AB2152" s="8">
        <v>50.3</v>
      </c>
      <c r="AC2152" s="4"/>
      <c r="KL2152" s="84"/>
      <c r="KP2152" s="84"/>
      <c r="KS2152" s="74"/>
      <c r="KT2152" s="74"/>
      <c r="KU2152" s="16"/>
      <c r="KV2152" s="72"/>
      <c r="KW2152" s="72"/>
      <c r="KX2152" s="16"/>
      <c r="KZ2152" s="16"/>
      <c r="LA2152" s="16"/>
      <c r="LB2152" s="74"/>
      <c r="LC2152" s="74"/>
    </row>
    <row r="2153" spans="8:315" x14ac:dyDescent="0.35">
      <c r="H2153" s="4"/>
      <c r="J2153" s="8"/>
      <c r="K2153" s="8"/>
      <c r="L2153" s="8"/>
      <c r="M2153" s="8"/>
      <c r="O2153" s="8"/>
      <c r="P2153" s="8"/>
      <c r="R2153" s="8"/>
      <c r="S2153" s="8"/>
      <c r="T2153" s="8"/>
      <c r="U2153" s="8"/>
      <c r="W2153" s="8">
        <f t="shared" si="4455"/>
        <v>78.599999999999994</v>
      </c>
      <c r="X2153">
        <v>6703200</v>
      </c>
      <c r="Y2153">
        <f t="shared" si="4456"/>
        <v>1862</v>
      </c>
      <c r="Z2153" s="8">
        <v>733.6</v>
      </c>
      <c r="AA2153" s="8">
        <v>0.3</v>
      </c>
      <c r="AB2153" s="8">
        <v>42.2</v>
      </c>
      <c r="AC2153" s="4"/>
      <c r="KL2153" s="84"/>
      <c r="KP2153" s="84"/>
      <c r="KS2153" s="74"/>
      <c r="KT2153" s="74"/>
      <c r="KU2153" s="16"/>
      <c r="KV2153" s="72"/>
      <c r="KW2153" s="72"/>
      <c r="KX2153" s="16"/>
      <c r="KZ2153" s="16"/>
      <c r="LA2153" s="16"/>
      <c r="LB2153" s="74"/>
      <c r="LC2153" s="74"/>
    </row>
    <row r="2154" spans="8:315" x14ac:dyDescent="0.35">
      <c r="H2154" s="4"/>
      <c r="J2154" s="8"/>
      <c r="K2154" s="8"/>
      <c r="L2154" s="8"/>
      <c r="M2154" s="8"/>
      <c r="O2154" s="8"/>
      <c r="P2154" s="8"/>
      <c r="R2154" s="8"/>
      <c r="S2154" s="8"/>
      <c r="T2154" s="8"/>
      <c r="U2154" s="8"/>
      <c r="W2154" s="8">
        <f t="shared" si="4455"/>
        <v>78.599999999999994</v>
      </c>
      <c r="X2154">
        <v>6706800</v>
      </c>
      <c r="Y2154">
        <f t="shared" si="4456"/>
        <v>1863</v>
      </c>
      <c r="Z2154" s="8">
        <v>626.70000000000005</v>
      </c>
      <c r="AA2154" s="8">
        <v>0.6</v>
      </c>
      <c r="AB2154" s="8">
        <v>43.8</v>
      </c>
      <c r="AC2154" s="4"/>
      <c r="KL2154" s="84"/>
      <c r="KP2154" s="84"/>
      <c r="KS2154" s="74"/>
      <c r="KT2154" s="74"/>
      <c r="KU2154" s="16"/>
      <c r="KV2154" s="72"/>
      <c r="KW2154" s="72"/>
      <c r="KX2154" s="16"/>
      <c r="KZ2154" s="16"/>
      <c r="LA2154" s="16"/>
      <c r="LB2154" s="74"/>
      <c r="LC2154" s="74"/>
    </row>
    <row r="2155" spans="8:315" x14ac:dyDescent="0.35">
      <c r="H2155" s="4"/>
      <c r="J2155" s="8"/>
      <c r="K2155" s="8"/>
      <c r="L2155" s="8"/>
      <c r="M2155" s="8"/>
      <c r="O2155" s="8"/>
      <c r="P2155" s="8"/>
      <c r="R2155" s="8"/>
      <c r="S2155" s="8"/>
      <c r="T2155" s="8"/>
      <c r="U2155" s="8"/>
      <c r="W2155" s="8">
        <f t="shared" si="4455"/>
        <v>78.7</v>
      </c>
      <c r="X2155">
        <v>6710400</v>
      </c>
      <c r="Y2155">
        <f t="shared" si="4456"/>
        <v>1864</v>
      </c>
      <c r="Z2155" s="8">
        <v>470.6</v>
      </c>
      <c r="AA2155" s="8">
        <v>0.7</v>
      </c>
      <c r="AB2155" s="8">
        <v>36.9</v>
      </c>
      <c r="AC2155" s="4"/>
      <c r="KL2155" s="84"/>
      <c r="KP2155" s="84"/>
      <c r="KS2155" s="74"/>
      <c r="KT2155" s="74"/>
      <c r="KU2155" s="16"/>
      <c r="KV2155" s="72"/>
      <c r="KW2155" s="72"/>
      <c r="KX2155" s="16"/>
      <c r="KZ2155" s="16"/>
      <c r="LA2155" s="16"/>
      <c r="LB2155" s="74"/>
      <c r="LC2155" s="74"/>
    </row>
    <row r="2156" spans="8:315" x14ac:dyDescent="0.35">
      <c r="H2156" s="4"/>
      <c r="J2156" s="8"/>
      <c r="K2156" s="8"/>
      <c r="L2156" s="8"/>
      <c r="M2156" s="8"/>
      <c r="O2156" s="8"/>
      <c r="P2156" s="8"/>
      <c r="R2156" s="8"/>
      <c r="S2156" s="8"/>
      <c r="T2156" s="8"/>
      <c r="U2156" s="8"/>
      <c r="W2156" s="8">
        <f t="shared" si="4455"/>
        <v>78.7</v>
      </c>
      <c r="X2156">
        <v>6714000</v>
      </c>
      <c r="Y2156">
        <f t="shared" si="4456"/>
        <v>1865</v>
      </c>
      <c r="Z2156" s="8">
        <v>286.39999999999998</v>
      </c>
      <c r="AA2156" s="8">
        <v>0.4</v>
      </c>
      <c r="AB2156" s="8">
        <v>36.700000000000003</v>
      </c>
      <c r="AC2156" s="4"/>
      <c r="KL2156" s="84"/>
      <c r="KP2156" s="84"/>
      <c r="KS2156" s="74"/>
      <c r="KT2156" s="74"/>
      <c r="KU2156" s="16"/>
      <c r="KV2156" s="72"/>
      <c r="KW2156" s="72"/>
      <c r="KX2156" s="16"/>
      <c r="KZ2156" s="16"/>
      <c r="LA2156" s="16"/>
      <c r="LB2156" s="74"/>
      <c r="LC2156" s="74"/>
    </row>
    <row r="2157" spans="8:315" x14ac:dyDescent="0.35">
      <c r="H2157" s="4"/>
      <c r="J2157" s="8"/>
      <c r="K2157" s="8"/>
      <c r="L2157" s="8"/>
      <c r="M2157" s="8"/>
      <c r="O2157" s="8"/>
      <c r="P2157" s="8"/>
      <c r="R2157" s="8"/>
      <c r="S2157" s="8"/>
      <c r="T2157" s="8"/>
      <c r="U2157" s="8"/>
      <c r="W2157" s="8">
        <f t="shared" si="4455"/>
        <v>78.8</v>
      </c>
      <c r="X2157">
        <v>6717600</v>
      </c>
      <c r="Y2157">
        <f t="shared" si="4456"/>
        <v>1866</v>
      </c>
      <c r="Z2157" s="8">
        <v>84.7</v>
      </c>
      <c r="AA2157" s="8">
        <v>-0.2</v>
      </c>
      <c r="AB2157" s="8">
        <v>37.9</v>
      </c>
      <c r="AC2157" s="4"/>
      <c r="KL2157" s="84"/>
      <c r="KP2157" s="84"/>
      <c r="KS2157" s="74"/>
      <c r="KT2157" s="74"/>
      <c r="KU2157" s="16"/>
      <c r="KV2157" s="72"/>
      <c r="KW2157" s="72"/>
      <c r="KX2157" s="16"/>
      <c r="KZ2157" s="16"/>
      <c r="LA2157" s="16"/>
      <c r="LB2157" s="74"/>
      <c r="LC2157" s="74"/>
    </row>
    <row r="2158" spans="8:315" x14ac:dyDescent="0.35">
      <c r="H2158" s="4"/>
      <c r="J2158" s="8"/>
      <c r="K2158" s="8"/>
      <c r="L2158" s="8"/>
      <c r="M2158" s="8"/>
      <c r="O2158" s="8"/>
      <c r="P2158" s="8"/>
      <c r="R2158" s="8"/>
      <c r="S2158" s="8"/>
      <c r="T2158" s="8"/>
      <c r="U2158" s="8"/>
      <c r="W2158" s="8">
        <f t="shared" si="4455"/>
        <v>78.8</v>
      </c>
      <c r="X2158">
        <v>6721200</v>
      </c>
      <c r="Y2158">
        <f t="shared" si="4456"/>
        <v>1867</v>
      </c>
      <c r="Z2158" s="8">
        <v>1.7</v>
      </c>
      <c r="AA2158" s="8">
        <v>-0.8</v>
      </c>
      <c r="AB2158" s="8">
        <v>40.200000000000003</v>
      </c>
      <c r="AC2158" s="4"/>
      <c r="KL2158" s="84"/>
      <c r="KP2158" s="84"/>
      <c r="KS2158" s="74"/>
      <c r="KT2158" s="74"/>
      <c r="KU2158" s="16"/>
      <c r="KV2158" s="72"/>
      <c r="KW2158" s="72"/>
      <c r="KX2158" s="16"/>
      <c r="KZ2158" s="16"/>
      <c r="LA2158" s="16"/>
      <c r="LB2158" s="74"/>
      <c r="LC2158" s="74"/>
    </row>
    <row r="2159" spans="8:315" x14ac:dyDescent="0.35">
      <c r="H2159" s="4"/>
      <c r="J2159" s="8"/>
      <c r="K2159" s="8"/>
      <c r="L2159" s="8"/>
      <c r="M2159" s="8"/>
      <c r="O2159" s="8"/>
      <c r="P2159" s="8"/>
      <c r="R2159" s="8"/>
      <c r="S2159" s="8"/>
      <c r="T2159" s="8"/>
      <c r="U2159" s="8"/>
      <c r="W2159" s="8">
        <f t="shared" si="4455"/>
        <v>78.8</v>
      </c>
      <c r="X2159">
        <v>6724800</v>
      </c>
      <c r="Y2159">
        <f t="shared" si="4456"/>
        <v>1868</v>
      </c>
      <c r="Z2159" s="8">
        <v>0</v>
      </c>
      <c r="AA2159" s="8">
        <v>-1.4</v>
      </c>
      <c r="AB2159" s="8">
        <v>41.1</v>
      </c>
      <c r="AC2159" s="4"/>
      <c r="KL2159" s="84"/>
      <c r="KP2159" s="84"/>
      <c r="KS2159" s="74"/>
      <c r="KT2159" s="74"/>
      <c r="KU2159" s="16"/>
      <c r="KV2159" s="72"/>
      <c r="KW2159" s="72"/>
      <c r="KX2159" s="16"/>
      <c r="KZ2159" s="16"/>
      <c r="LA2159" s="16"/>
      <c r="LB2159" s="74"/>
      <c r="LC2159" s="74"/>
    </row>
    <row r="2160" spans="8:315" x14ac:dyDescent="0.35">
      <c r="H2160" s="4"/>
      <c r="J2160" s="8"/>
      <c r="K2160" s="8"/>
      <c r="L2160" s="8"/>
      <c r="M2160" s="8"/>
      <c r="O2160" s="8"/>
      <c r="P2160" s="8"/>
      <c r="R2160" s="8"/>
      <c r="S2160" s="8"/>
      <c r="T2160" s="8"/>
      <c r="U2160" s="8"/>
      <c r="W2160" s="8">
        <f t="shared" si="4455"/>
        <v>78.900000000000006</v>
      </c>
      <c r="X2160">
        <v>6728400</v>
      </c>
      <c r="Y2160">
        <f t="shared" si="4456"/>
        <v>1869</v>
      </c>
      <c r="Z2160" s="8">
        <v>0</v>
      </c>
      <c r="AA2160" s="8">
        <v>-2</v>
      </c>
      <c r="AB2160" s="8">
        <v>42.2</v>
      </c>
      <c r="AC2160" s="4"/>
      <c r="KL2160" s="84"/>
      <c r="KP2160" s="84"/>
      <c r="KS2160" s="74"/>
      <c r="KT2160" s="74"/>
      <c r="KU2160" s="16"/>
      <c r="KV2160" s="72"/>
      <c r="KW2160" s="72"/>
      <c r="KX2160" s="16"/>
      <c r="KZ2160" s="16"/>
      <c r="LA2160" s="16"/>
      <c r="LB2160" s="74"/>
      <c r="LC2160" s="74"/>
    </row>
    <row r="2161" spans="8:315" x14ac:dyDescent="0.35">
      <c r="H2161" s="4"/>
      <c r="J2161" s="8"/>
      <c r="K2161" s="8"/>
      <c r="L2161" s="8"/>
      <c r="M2161" s="8"/>
      <c r="O2161" s="8"/>
      <c r="P2161" s="8"/>
      <c r="R2161" s="8"/>
      <c r="S2161" s="8"/>
      <c r="T2161" s="8"/>
      <c r="U2161" s="8"/>
      <c r="W2161" s="8">
        <f t="shared" si="4455"/>
        <v>78.900000000000006</v>
      </c>
      <c r="X2161">
        <v>6732000</v>
      </c>
      <c r="Y2161">
        <f t="shared" si="4456"/>
        <v>1870</v>
      </c>
      <c r="Z2161" s="8">
        <v>0</v>
      </c>
      <c r="AA2161" s="8">
        <v>-2.7</v>
      </c>
      <c r="AB2161" s="8">
        <v>46.8</v>
      </c>
      <c r="AC2161" s="4"/>
      <c r="KL2161" s="84"/>
      <c r="KP2161" s="84"/>
      <c r="KS2161" s="74"/>
      <c r="KT2161" s="74"/>
      <c r="KU2161" s="16"/>
      <c r="KV2161" s="72"/>
      <c r="KW2161" s="72"/>
      <c r="KX2161" s="16"/>
      <c r="KZ2161" s="16"/>
      <c r="LA2161" s="16"/>
      <c r="LB2161" s="74"/>
      <c r="LC2161" s="74"/>
    </row>
    <row r="2162" spans="8:315" x14ac:dyDescent="0.35">
      <c r="H2162" s="4"/>
      <c r="J2162" s="8"/>
      <c r="K2162" s="8"/>
      <c r="L2162" s="8"/>
      <c r="M2162" s="8"/>
      <c r="O2162" s="8"/>
      <c r="P2162" s="8"/>
      <c r="R2162" s="8"/>
      <c r="S2162" s="8"/>
      <c r="T2162" s="8"/>
      <c r="U2162" s="8"/>
      <c r="W2162" s="8">
        <f t="shared" si="4455"/>
        <v>79</v>
      </c>
      <c r="X2162">
        <v>6735600</v>
      </c>
      <c r="Y2162">
        <f t="shared" si="4456"/>
        <v>1871</v>
      </c>
      <c r="Z2162" s="8">
        <v>0</v>
      </c>
      <c r="AA2162" s="8">
        <v>-3.4</v>
      </c>
      <c r="AB2162" s="8">
        <v>46.9</v>
      </c>
      <c r="AC2162" s="4"/>
      <c r="KL2162" s="84"/>
      <c r="KP2162" s="84"/>
      <c r="KS2162" s="74"/>
      <c r="KT2162" s="74"/>
      <c r="KU2162" s="16"/>
      <c r="KV2162" s="72"/>
      <c r="KW2162" s="72"/>
      <c r="KX2162" s="16"/>
      <c r="KZ2162" s="16"/>
      <c r="LA2162" s="16"/>
      <c r="LB2162" s="74"/>
      <c r="LC2162" s="74"/>
    </row>
    <row r="2163" spans="8:315" x14ac:dyDescent="0.35">
      <c r="H2163" s="4"/>
      <c r="J2163" s="8"/>
      <c r="K2163" s="8"/>
      <c r="L2163" s="8"/>
      <c r="M2163" s="8"/>
      <c r="O2163" s="8"/>
      <c r="P2163" s="8"/>
      <c r="R2163" s="8"/>
      <c r="S2163" s="8"/>
      <c r="T2163" s="8"/>
      <c r="U2163" s="8"/>
      <c r="W2163" s="8">
        <f t="shared" si="4455"/>
        <v>79</v>
      </c>
      <c r="X2163">
        <v>6739200</v>
      </c>
      <c r="Y2163">
        <f t="shared" si="4456"/>
        <v>1872</v>
      </c>
      <c r="Z2163" s="8">
        <v>0</v>
      </c>
      <c r="AA2163" s="8">
        <v>-4.2</v>
      </c>
      <c r="AB2163" s="8">
        <v>47.2</v>
      </c>
      <c r="AC2163" s="4"/>
      <c r="KL2163" s="84"/>
      <c r="KP2163" s="84"/>
      <c r="KS2163" s="74"/>
      <c r="KT2163" s="74"/>
      <c r="KU2163" s="16"/>
      <c r="KV2163" s="72"/>
      <c r="KW2163" s="72"/>
      <c r="KX2163" s="16"/>
      <c r="KZ2163" s="16"/>
      <c r="LA2163" s="16"/>
      <c r="LB2163" s="74"/>
      <c r="LC2163" s="74"/>
    </row>
    <row r="2164" spans="8:315" x14ac:dyDescent="0.35">
      <c r="H2164" s="4"/>
      <c r="J2164" s="8"/>
      <c r="K2164" s="8"/>
      <c r="L2164" s="8"/>
      <c r="M2164" s="8"/>
      <c r="O2164" s="8"/>
      <c r="P2164" s="8"/>
      <c r="R2164" s="8"/>
      <c r="S2164" s="8"/>
      <c r="T2164" s="8"/>
      <c r="U2164" s="8"/>
      <c r="W2164" s="8">
        <f t="shared" si="4455"/>
        <v>79</v>
      </c>
      <c r="X2164">
        <v>6742800</v>
      </c>
      <c r="Y2164">
        <f t="shared" si="4456"/>
        <v>1873</v>
      </c>
      <c r="Z2164" s="8">
        <v>0</v>
      </c>
      <c r="AA2164" s="8">
        <v>-4.8</v>
      </c>
      <c r="AB2164" s="8">
        <v>51.7</v>
      </c>
      <c r="AC2164" s="4"/>
      <c r="KL2164" s="84"/>
      <c r="KP2164" s="84"/>
      <c r="KS2164" s="74"/>
      <c r="KT2164" s="74"/>
      <c r="KU2164" s="16"/>
      <c r="KV2164" s="72"/>
      <c r="KW2164" s="72"/>
      <c r="KX2164" s="16"/>
      <c r="KZ2164" s="16"/>
      <c r="LA2164" s="16"/>
      <c r="LB2164" s="74"/>
      <c r="LC2164" s="74"/>
    </row>
    <row r="2165" spans="8:315" x14ac:dyDescent="0.35">
      <c r="H2165" s="4"/>
      <c r="J2165" s="8"/>
      <c r="K2165" s="8"/>
      <c r="L2165" s="8"/>
      <c r="M2165" s="8"/>
      <c r="O2165" s="8"/>
      <c r="P2165" s="8"/>
      <c r="R2165" s="8"/>
      <c r="S2165" s="8"/>
      <c r="T2165" s="8"/>
      <c r="U2165" s="8"/>
      <c r="W2165" s="8">
        <f t="shared" si="4455"/>
        <v>79.099999999999994</v>
      </c>
      <c r="X2165">
        <v>6746400</v>
      </c>
      <c r="Y2165">
        <f t="shared" si="4456"/>
        <v>1874</v>
      </c>
      <c r="Z2165" s="8">
        <v>0</v>
      </c>
      <c r="AA2165" s="8">
        <v>-5.7</v>
      </c>
      <c r="AB2165" s="8">
        <v>54.4</v>
      </c>
      <c r="AC2165" s="4"/>
      <c r="KL2165" s="84"/>
      <c r="KP2165" s="84"/>
      <c r="KS2165" s="74"/>
      <c r="KT2165" s="74"/>
      <c r="KU2165" s="16"/>
      <c r="KV2165" s="72"/>
      <c r="KW2165" s="72"/>
      <c r="KX2165" s="16"/>
      <c r="KZ2165" s="16"/>
      <c r="LA2165" s="16"/>
      <c r="LB2165" s="74"/>
      <c r="LC2165" s="74"/>
    </row>
    <row r="2166" spans="8:315" x14ac:dyDescent="0.35">
      <c r="H2166" s="4"/>
      <c r="J2166" s="8"/>
      <c r="K2166" s="8"/>
      <c r="L2166" s="8"/>
      <c r="M2166" s="8"/>
      <c r="O2166" s="8"/>
      <c r="P2166" s="8"/>
      <c r="R2166" s="8"/>
      <c r="S2166" s="8"/>
      <c r="T2166" s="8"/>
      <c r="U2166" s="8"/>
      <c r="W2166" s="8">
        <f t="shared" si="4455"/>
        <v>79.099999999999994</v>
      </c>
      <c r="X2166">
        <v>6750000</v>
      </c>
      <c r="Y2166">
        <f t="shared" si="4456"/>
        <v>1875</v>
      </c>
      <c r="Z2166" s="8">
        <v>0</v>
      </c>
      <c r="AA2166" s="8">
        <v>-6.7</v>
      </c>
      <c r="AB2166" s="8">
        <v>59.3</v>
      </c>
      <c r="AC2166" s="4"/>
      <c r="KL2166" s="84"/>
      <c r="KP2166" s="84"/>
      <c r="KS2166" s="74"/>
      <c r="KT2166" s="74"/>
      <c r="KU2166" s="16"/>
      <c r="KV2166" s="72"/>
      <c r="KW2166" s="72"/>
      <c r="KX2166" s="16"/>
      <c r="KZ2166" s="16"/>
      <c r="LA2166" s="16"/>
      <c r="LB2166" s="74"/>
      <c r="LC2166" s="74"/>
    </row>
    <row r="2167" spans="8:315" x14ac:dyDescent="0.35">
      <c r="H2167" s="4"/>
      <c r="J2167" s="8"/>
      <c r="K2167" s="8"/>
      <c r="L2167" s="8"/>
      <c r="M2167" s="8"/>
      <c r="O2167" s="8"/>
      <c r="P2167" s="8"/>
      <c r="R2167" s="8"/>
      <c r="S2167" s="8"/>
      <c r="T2167" s="8"/>
      <c r="U2167" s="8"/>
      <c r="W2167" s="8">
        <f t="shared" si="4455"/>
        <v>79.2</v>
      </c>
      <c r="X2167">
        <v>6753600</v>
      </c>
      <c r="Y2167">
        <f t="shared" si="4456"/>
        <v>1876</v>
      </c>
      <c r="Z2167" s="8">
        <v>0</v>
      </c>
      <c r="AA2167" s="8">
        <v>-7.6</v>
      </c>
      <c r="AB2167" s="8">
        <v>60.3</v>
      </c>
      <c r="AC2167" s="4"/>
      <c r="KL2167" s="84"/>
      <c r="KP2167" s="84"/>
      <c r="KS2167" s="74"/>
      <c r="KT2167" s="74"/>
      <c r="KU2167" s="16"/>
      <c r="KV2167" s="72"/>
      <c r="KW2167" s="72"/>
      <c r="KX2167" s="16"/>
      <c r="KZ2167" s="16"/>
      <c r="LA2167" s="16"/>
      <c r="LB2167" s="74"/>
      <c r="LC2167" s="74"/>
    </row>
    <row r="2168" spans="8:315" x14ac:dyDescent="0.35">
      <c r="H2168" s="4"/>
      <c r="J2168" s="8"/>
      <c r="K2168" s="8"/>
      <c r="L2168" s="8"/>
      <c r="M2168" s="8"/>
      <c r="O2168" s="8"/>
      <c r="P2168" s="8"/>
      <c r="R2168" s="8"/>
      <c r="S2168" s="8"/>
      <c r="T2168" s="8"/>
      <c r="U2168" s="8"/>
      <c r="W2168" s="8">
        <f t="shared" si="4455"/>
        <v>79.2</v>
      </c>
      <c r="X2168">
        <v>6757200</v>
      </c>
      <c r="Y2168">
        <f t="shared" si="4456"/>
        <v>1877</v>
      </c>
      <c r="Z2168" s="8">
        <v>0</v>
      </c>
      <c r="AA2168" s="8">
        <v>-8.5</v>
      </c>
      <c r="AB2168" s="8">
        <v>62.3</v>
      </c>
      <c r="AC2168" s="4"/>
      <c r="KL2168" s="84"/>
      <c r="KP2168" s="84"/>
      <c r="KS2168" s="74"/>
      <c r="KT2168" s="74"/>
      <c r="KU2168" s="16"/>
      <c r="KV2168" s="72"/>
      <c r="KW2168" s="72"/>
      <c r="KX2168" s="16"/>
      <c r="KZ2168" s="16"/>
      <c r="LA2168" s="16"/>
      <c r="LB2168" s="74"/>
      <c r="LC2168" s="74"/>
    </row>
    <row r="2169" spans="8:315" x14ac:dyDescent="0.35">
      <c r="H2169" s="4"/>
      <c r="J2169" s="8"/>
      <c r="K2169" s="8"/>
      <c r="L2169" s="8"/>
      <c r="M2169" s="8"/>
      <c r="O2169" s="8"/>
      <c r="P2169" s="8"/>
      <c r="R2169" s="8"/>
      <c r="S2169" s="8"/>
      <c r="T2169" s="8"/>
      <c r="U2169" s="8"/>
      <c r="W2169" s="8">
        <f t="shared" si="4455"/>
        <v>79.3</v>
      </c>
      <c r="X2169">
        <v>6760800</v>
      </c>
      <c r="Y2169">
        <f t="shared" si="4456"/>
        <v>1878</v>
      </c>
      <c r="Z2169" s="8">
        <v>0</v>
      </c>
      <c r="AA2169" s="8">
        <v>-9.1</v>
      </c>
      <c r="AB2169" s="8">
        <v>65.2</v>
      </c>
      <c r="AC2169" s="4"/>
      <c r="KL2169" s="84"/>
      <c r="KP2169" s="84"/>
      <c r="KS2169" s="74"/>
      <c r="KT2169" s="74"/>
      <c r="KU2169" s="16"/>
      <c r="KV2169" s="72"/>
      <c r="KW2169" s="72"/>
      <c r="KX2169" s="16"/>
      <c r="KZ2169" s="16"/>
      <c r="LA2169" s="16"/>
      <c r="LB2169" s="74"/>
      <c r="LC2169" s="74"/>
    </row>
    <row r="2170" spans="8:315" x14ac:dyDescent="0.35">
      <c r="H2170" s="4"/>
      <c r="J2170" s="8"/>
      <c r="K2170" s="8"/>
      <c r="L2170" s="8"/>
      <c r="M2170" s="8"/>
      <c r="O2170" s="8"/>
      <c r="P2170" s="8"/>
      <c r="R2170" s="8"/>
      <c r="S2170" s="8"/>
      <c r="T2170" s="8"/>
      <c r="U2170" s="8"/>
      <c r="W2170" s="8">
        <f t="shared" si="4455"/>
        <v>79.3</v>
      </c>
      <c r="X2170">
        <v>6764400</v>
      </c>
      <c r="Y2170">
        <f t="shared" si="4456"/>
        <v>1879</v>
      </c>
      <c r="Z2170" s="8">
        <v>41.9</v>
      </c>
      <c r="AA2170" s="8">
        <v>-9.4</v>
      </c>
      <c r="AB2170" s="8">
        <v>63.2</v>
      </c>
      <c r="AC2170" s="4"/>
      <c r="KL2170" s="84"/>
      <c r="KP2170" s="84"/>
      <c r="KS2170" s="74"/>
      <c r="KT2170" s="74"/>
      <c r="KU2170" s="16"/>
      <c r="KV2170" s="72"/>
      <c r="KW2170" s="72"/>
      <c r="KX2170" s="16"/>
      <c r="KZ2170" s="16"/>
      <c r="LA2170" s="16"/>
      <c r="LB2170" s="74"/>
      <c r="LC2170" s="74"/>
    </row>
    <row r="2171" spans="8:315" x14ac:dyDescent="0.35">
      <c r="H2171" s="4"/>
      <c r="J2171" s="8"/>
      <c r="K2171" s="8"/>
      <c r="L2171" s="8"/>
      <c r="M2171" s="8"/>
      <c r="O2171" s="8"/>
      <c r="P2171" s="8"/>
      <c r="R2171" s="8"/>
      <c r="S2171" s="8"/>
      <c r="T2171" s="8"/>
      <c r="U2171" s="8"/>
      <c r="W2171" s="8">
        <f t="shared" si="4455"/>
        <v>79.3</v>
      </c>
      <c r="X2171">
        <v>6768000</v>
      </c>
      <c r="Y2171">
        <f t="shared" si="4456"/>
        <v>1880</v>
      </c>
      <c r="Z2171" s="8">
        <v>222.2</v>
      </c>
      <c r="AA2171" s="8">
        <v>-9.1999999999999993</v>
      </c>
      <c r="AB2171" s="8">
        <v>62.5</v>
      </c>
      <c r="AC2171" s="4"/>
      <c r="KL2171" s="84"/>
      <c r="KP2171" s="84"/>
      <c r="KS2171" s="74"/>
      <c r="KT2171" s="74"/>
      <c r="KU2171" s="16"/>
      <c r="KV2171" s="72"/>
      <c r="KW2171" s="72"/>
      <c r="KX2171" s="16"/>
      <c r="KZ2171" s="16"/>
      <c r="LA2171" s="16"/>
      <c r="LB2171" s="74"/>
      <c r="LC2171" s="74"/>
    </row>
    <row r="2172" spans="8:315" x14ac:dyDescent="0.35">
      <c r="H2172" s="4"/>
      <c r="J2172" s="8"/>
      <c r="K2172" s="8"/>
      <c r="L2172" s="8"/>
      <c r="M2172" s="8"/>
      <c r="O2172" s="8"/>
      <c r="P2172" s="8"/>
      <c r="R2172" s="8"/>
      <c r="S2172" s="8"/>
      <c r="T2172" s="8"/>
      <c r="U2172" s="8"/>
      <c r="W2172" s="8">
        <f t="shared" si="4455"/>
        <v>79.400000000000006</v>
      </c>
      <c r="X2172">
        <v>6771600</v>
      </c>
      <c r="Y2172">
        <f t="shared" si="4456"/>
        <v>1881</v>
      </c>
      <c r="Z2172" s="8">
        <v>419.7</v>
      </c>
      <c r="AA2172" s="8">
        <v>-8.4</v>
      </c>
      <c r="AB2172" s="8">
        <v>58.9</v>
      </c>
      <c r="AC2172" s="4"/>
      <c r="KL2172" s="84"/>
      <c r="KP2172" s="84"/>
      <c r="KS2172" s="74"/>
      <c r="KT2172" s="74"/>
      <c r="KU2172" s="16"/>
      <c r="KV2172" s="72"/>
      <c r="KW2172" s="72"/>
      <c r="KX2172" s="16"/>
      <c r="KZ2172" s="16"/>
      <c r="LA2172" s="16"/>
      <c r="LB2172" s="74"/>
      <c r="LC2172" s="74"/>
    </row>
    <row r="2173" spans="8:315" x14ac:dyDescent="0.35">
      <c r="H2173" s="4"/>
      <c r="J2173" s="8"/>
      <c r="K2173" s="8"/>
      <c r="L2173" s="8"/>
      <c r="M2173" s="8"/>
      <c r="O2173" s="8"/>
      <c r="P2173" s="8"/>
      <c r="R2173" s="8"/>
      <c r="S2173" s="8"/>
      <c r="T2173" s="8"/>
      <c r="U2173" s="8"/>
      <c r="W2173" s="8">
        <f t="shared" si="4455"/>
        <v>79.400000000000006</v>
      </c>
      <c r="X2173">
        <v>6775200</v>
      </c>
      <c r="Y2173">
        <f t="shared" si="4456"/>
        <v>1882</v>
      </c>
      <c r="Z2173" s="8">
        <v>590.29999999999995</v>
      </c>
      <c r="AA2173" s="8">
        <v>-7.1</v>
      </c>
      <c r="AB2173" s="8">
        <v>53.2</v>
      </c>
      <c r="AC2173" s="4"/>
      <c r="KL2173" s="84"/>
      <c r="KP2173" s="84"/>
      <c r="KS2173" s="74"/>
      <c r="KT2173" s="74"/>
      <c r="KU2173" s="16"/>
      <c r="KV2173" s="72"/>
      <c r="KW2173" s="72"/>
      <c r="KX2173" s="16"/>
      <c r="KZ2173" s="16"/>
      <c r="LA2173" s="16"/>
      <c r="LB2173" s="74"/>
      <c r="LC2173" s="74"/>
    </row>
    <row r="2174" spans="8:315" x14ac:dyDescent="0.35">
      <c r="H2174" s="4"/>
      <c r="J2174" s="8"/>
      <c r="K2174" s="8"/>
      <c r="L2174" s="8"/>
      <c r="M2174" s="8"/>
      <c r="O2174" s="8"/>
      <c r="P2174" s="8"/>
      <c r="R2174" s="8"/>
      <c r="S2174" s="8"/>
      <c r="T2174" s="8"/>
      <c r="U2174" s="8"/>
      <c r="W2174" s="8">
        <f t="shared" si="4455"/>
        <v>79.5</v>
      </c>
      <c r="X2174">
        <v>6778800</v>
      </c>
      <c r="Y2174">
        <f t="shared" si="4456"/>
        <v>1883</v>
      </c>
      <c r="Z2174" s="8">
        <v>715.3</v>
      </c>
      <c r="AA2174" s="8">
        <v>-5.8</v>
      </c>
      <c r="AB2174" s="8">
        <v>45.5</v>
      </c>
      <c r="AC2174" s="4"/>
      <c r="KL2174" s="84"/>
      <c r="KP2174" s="84"/>
      <c r="KS2174" s="74"/>
      <c r="KT2174" s="74"/>
      <c r="KU2174" s="16"/>
      <c r="KV2174" s="72"/>
      <c r="KW2174" s="72"/>
      <c r="KX2174" s="16"/>
      <c r="KZ2174" s="16"/>
      <c r="LA2174" s="16"/>
      <c r="LB2174" s="74"/>
      <c r="LC2174" s="74"/>
    </row>
    <row r="2175" spans="8:315" x14ac:dyDescent="0.35">
      <c r="H2175" s="4"/>
      <c r="J2175" s="8"/>
      <c r="K2175" s="8"/>
      <c r="L2175" s="8"/>
      <c r="M2175" s="8"/>
      <c r="O2175" s="8"/>
      <c r="P2175" s="8"/>
      <c r="R2175" s="8"/>
      <c r="S2175" s="8"/>
      <c r="T2175" s="8"/>
      <c r="U2175" s="8"/>
      <c r="W2175" s="8">
        <f t="shared" si="4455"/>
        <v>79.5</v>
      </c>
      <c r="X2175">
        <v>6782400</v>
      </c>
      <c r="Y2175">
        <f t="shared" si="4456"/>
        <v>1884</v>
      </c>
      <c r="Z2175" s="8">
        <v>784.2</v>
      </c>
      <c r="AA2175" s="8">
        <v>-4.5999999999999996</v>
      </c>
      <c r="AB2175" s="8">
        <v>47.4</v>
      </c>
      <c r="AC2175" s="4"/>
      <c r="KL2175" s="84"/>
      <c r="KP2175" s="84"/>
      <c r="KS2175" s="74"/>
      <c r="KT2175" s="74"/>
      <c r="KU2175" s="16"/>
      <c r="KV2175" s="72"/>
      <c r="KW2175" s="72"/>
      <c r="KX2175" s="16"/>
      <c r="KZ2175" s="16"/>
      <c r="LA2175" s="16"/>
      <c r="LB2175" s="74"/>
      <c r="LC2175" s="74"/>
    </row>
    <row r="2176" spans="8:315" x14ac:dyDescent="0.35">
      <c r="H2176" s="4"/>
      <c r="J2176" s="8"/>
      <c r="K2176" s="8"/>
      <c r="L2176" s="8"/>
      <c r="M2176" s="8"/>
      <c r="O2176" s="8"/>
      <c r="P2176" s="8"/>
      <c r="R2176" s="8"/>
      <c r="S2176" s="8"/>
      <c r="T2176" s="8"/>
      <c r="U2176" s="8"/>
      <c r="W2176" s="8">
        <f t="shared" si="4455"/>
        <v>79.5</v>
      </c>
      <c r="X2176">
        <v>6786000</v>
      </c>
      <c r="Y2176">
        <f t="shared" si="4456"/>
        <v>1885</v>
      </c>
      <c r="Z2176" s="8">
        <v>796.4</v>
      </c>
      <c r="AA2176" s="8">
        <v>-3.5</v>
      </c>
      <c r="AB2176" s="8">
        <v>44</v>
      </c>
      <c r="AC2176" s="4"/>
      <c r="KL2176" s="84"/>
      <c r="KP2176" s="84"/>
      <c r="KS2176" s="74"/>
      <c r="KT2176" s="74"/>
      <c r="KU2176" s="16"/>
      <c r="KV2176" s="72"/>
      <c r="KW2176" s="72"/>
      <c r="KX2176" s="16"/>
      <c r="KZ2176" s="16"/>
      <c r="LA2176" s="16"/>
      <c r="LB2176" s="74"/>
      <c r="LC2176" s="74"/>
    </row>
    <row r="2177" spans="8:315" x14ac:dyDescent="0.35">
      <c r="H2177" s="4"/>
      <c r="J2177" s="8"/>
      <c r="K2177" s="8"/>
      <c r="L2177" s="8"/>
      <c r="M2177" s="8"/>
      <c r="O2177" s="8"/>
      <c r="P2177" s="8"/>
      <c r="R2177" s="8"/>
      <c r="S2177" s="8"/>
      <c r="T2177" s="8"/>
      <c r="U2177" s="8"/>
      <c r="W2177" s="8">
        <f t="shared" si="4455"/>
        <v>79.599999999999994</v>
      </c>
      <c r="X2177">
        <v>6789600</v>
      </c>
      <c r="Y2177">
        <f t="shared" si="4456"/>
        <v>1886</v>
      </c>
      <c r="Z2177" s="8">
        <v>745.6</v>
      </c>
      <c r="AA2177" s="8">
        <v>-2.4</v>
      </c>
      <c r="AB2177" s="8">
        <v>37</v>
      </c>
      <c r="AC2177" s="4"/>
      <c r="KL2177" s="84"/>
      <c r="KP2177" s="84"/>
      <c r="KS2177" s="74"/>
      <c r="KT2177" s="74"/>
      <c r="KU2177" s="16"/>
      <c r="KV2177" s="72"/>
      <c r="KW2177" s="72"/>
      <c r="KX2177" s="16"/>
      <c r="KZ2177" s="16"/>
      <c r="LA2177" s="16"/>
      <c r="LB2177" s="74"/>
      <c r="LC2177" s="74"/>
    </row>
    <row r="2178" spans="8:315" x14ac:dyDescent="0.35">
      <c r="H2178" s="4"/>
      <c r="J2178" s="8"/>
      <c r="K2178" s="8"/>
      <c r="L2178" s="8"/>
      <c r="M2178" s="8"/>
      <c r="O2178" s="8"/>
      <c r="P2178" s="8"/>
      <c r="R2178" s="8"/>
      <c r="S2178" s="8"/>
      <c r="T2178" s="8"/>
      <c r="U2178" s="8"/>
      <c r="W2178" s="8">
        <f t="shared" si="4455"/>
        <v>79.599999999999994</v>
      </c>
      <c r="X2178">
        <v>6793200</v>
      </c>
      <c r="Y2178">
        <f t="shared" si="4456"/>
        <v>1887</v>
      </c>
      <c r="Z2178" s="8">
        <v>637.20000000000005</v>
      </c>
      <c r="AA2178" s="8">
        <v>-1.6</v>
      </c>
      <c r="AB2178" s="8">
        <v>42.2</v>
      </c>
      <c r="AC2178" s="4"/>
      <c r="KL2178" s="84"/>
      <c r="KP2178" s="84"/>
      <c r="KS2178" s="74"/>
      <c r="KT2178" s="74"/>
      <c r="KU2178" s="16"/>
      <c r="KV2178" s="72"/>
      <c r="KW2178" s="72"/>
      <c r="KX2178" s="16"/>
      <c r="KZ2178" s="16"/>
      <c r="LA2178" s="16"/>
      <c r="LB2178" s="74"/>
      <c r="LC2178" s="74"/>
    </row>
    <row r="2179" spans="8:315" x14ac:dyDescent="0.35">
      <c r="H2179" s="4"/>
      <c r="J2179" s="8"/>
      <c r="K2179" s="8"/>
      <c r="L2179" s="8"/>
      <c r="M2179" s="8"/>
      <c r="O2179" s="8"/>
      <c r="P2179" s="8"/>
      <c r="R2179" s="8"/>
      <c r="S2179" s="8"/>
      <c r="T2179" s="8"/>
      <c r="U2179" s="8"/>
      <c r="W2179" s="8">
        <f t="shared" si="4455"/>
        <v>79.7</v>
      </c>
      <c r="X2179">
        <v>6796800</v>
      </c>
      <c r="Y2179">
        <f t="shared" si="4456"/>
        <v>1888</v>
      </c>
      <c r="Z2179" s="8">
        <v>479.2</v>
      </c>
      <c r="AA2179" s="8">
        <v>-0.8</v>
      </c>
      <c r="AB2179" s="8">
        <v>31.5</v>
      </c>
      <c r="AC2179" s="4"/>
      <c r="KL2179" s="84"/>
      <c r="KP2179" s="84"/>
      <c r="KS2179" s="74"/>
      <c r="KT2179" s="74"/>
      <c r="KU2179" s="16"/>
      <c r="KV2179" s="72"/>
      <c r="KW2179" s="72"/>
      <c r="KX2179" s="16"/>
      <c r="KZ2179" s="16"/>
      <c r="LA2179" s="16"/>
      <c r="LB2179" s="74"/>
      <c r="LC2179" s="74"/>
    </row>
    <row r="2180" spans="8:315" x14ac:dyDescent="0.35">
      <c r="H2180" s="4"/>
      <c r="J2180" s="8"/>
      <c r="K2180" s="8"/>
      <c r="L2180" s="8"/>
      <c r="M2180" s="8"/>
      <c r="O2180" s="8"/>
      <c r="P2180" s="8"/>
      <c r="R2180" s="8"/>
      <c r="S2180" s="8"/>
      <c r="T2180" s="8"/>
      <c r="U2180" s="8"/>
      <c r="W2180" s="8">
        <f t="shared" si="4455"/>
        <v>79.7</v>
      </c>
      <c r="X2180">
        <v>6800400</v>
      </c>
      <c r="Y2180">
        <f t="shared" si="4456"/>
        <v>1889</v>
      </c>
      <c r="Z2180" s="8">
        <v>292.8</v>
      </c>
      <c r="AA2180" s="8">
        <v>-0.4</v>
      </c>
      <c r="AB2180" s="8">
        <v>34.6</v>
      </c>
      <c r="AC2180" s="4"/>
      <c r="KL2180" s="84"/>
      <c r="KP2180" s="84"/>
      <c r="KS2180" s="74"/>
      <c r="KT2180" s="74"/>
      <c r="KU2180" s="16"/>
      <c r="KV2180" s="72"/>
      <c r="KW2180" s="72"/>
      <c r="KX2180" s="16"/>
      <c r="KZ2180" s="16"/>
      <c r="LA2180" s="16"/>
      <c r="LB2180" s="74"/>
      <c r="LC2180" s="74"/>
    </row>
    <row r="2181" spans="8:315" x14ac:dyDescent="0.35">
      <c r="H2181" s="4"/>
      <c r="J2181" s="8"/>
      <c r="K2181" s="8"/>
      <c r="L2181" s="8"/>
      <c r="M2181" s="8"/>
      <c r="O2181" s="8"/>
      <c r="P2181" s="8"/>
      <c r="R2181" s="8"/>
      <c r="S2181" s="8"/>
      <c r="T2181" s="8"/>
      <c r="U2181" s="8"/>
      <c r="W2181" s="8">
        <f t="shared" si="4455"/>
        <v>79.8</v>
      </c>
      <c r="X2181">
        <v>6804000</v>
      </c>
      <c r="Y2181">
        <f t="shared" si="4456"/>
        <v>1890</v>
      </c>
      <c r="Z2181" s="8">
        <v>90</v>
      </c>
      <c r="AA2181" s="8">
        <v>-0.4</v>
      </c>
      <c r="AB2181" s="8">
        <v>34.4</v>
      </c>
      <c r="AC2181" s="4"/>
      <c r="KL2181" s="84"/>
      <c r="KP2181" s="84"/>
      <c r="KS2181" s="74"/>
      <c r="KT2181" s="74"/>
      <c r="KU2181" s="16"/>
      <c r="KV2181" s="72"/>
      <c r="KW2181" s="72"/>
      <c r="KX2181" s="16"/>
      <c r="KZ2181" s="16"/>
      <c r="LA2181" s="16"/>
      <c r="LB2181" s="74"/>
      <c r="LC2181" s="74"/>
    </row>
    <row r="2182" spans="8:315" x14ac:dyDescent="0.35">
      <c r="H2182" s="4"/>
      <c r="J2182" s="8"/>
      <c r="K2182" s="8"/>
      <c r="L2182" s="8"/>
      <c r="M2182" s="8"/>
      <c r="O2182" s="8"/>
      <c r="P2182" s="8"/>
      <c r="R2182" s="8"/>
      <c r="S2182" s="8"/>
      <c r="T2182" s="8"/>
      <c r="U2182" s="8"/>
      <c r="W2182" s="8">
        <f t="shared" si="4455"/>
        <v>79.8</v>
      </c>
      <c r="X2182">
        <v>6807600</v>
      </c>
      <c r="Y2182">
        <f t="shared" si="4456"/>
        <v>1891</v>
      </c>
      <c r="Z2182" s="8">
        <v>1.7</v>
      </c>
      <c r="AA2182" s="8">
        <v>-1.1000000000000001</v>
      </c>
      <c r="AB2182" s="8">
        <v>37.700000000000003</v>
      </c>
      <c r="AC2182" s="4"/>
      <c r="KL2182" s="84"/>
      <c r="KP2182" s="84"/>
      <c r="KS2182" s="74"/>
      <c r="KT2182" s="74"/>
      <c r="KU2182" s="16"/>
      <c r="KV2182" s="72"/>
      <c r="KW2182" s="72"/>
      <c r="KX2182" s="16"/>
      <c r="KZ2182" s="16"/>
      <c r="LA2182" s="16"/>
      <c r="LB2182" s="74"/>
      <c r="LC2182" s="74"/>
    </row>
    <row r="2183" spans="8:315" x14ac:dyDescent="0.35">
      <c r="H2183" s="4"/>
      <c r="J2183" s="8"/>
      <c r="K2183" s="8"/>
      <c r="L2183" s="8"/>
      <c r="M2183" s="8"/>
      <c r="O2183" s="8"/>
      <c r="P2183" s="8"/>
      <c r="R2183" s="8"/>
      <c r="S2183" s="8"/>
      <c r="T2183" s="8"/>
      <c r="U2183" s="8"/>
      <c r="W2183" s="8">
        <f t="shared" si="4455"/>
        <v>79.8</v>
      </c>
      <c r="X2183">
        <v>6811200</v>
      </c>
      <c r="Y2183">
        <f t="shared" si="4456"/>
        <v>1892</v>
      </c>
      <c r="Z2183" s="8">
        <v>0</v>
      </c>
      <c r="AA2183" s="8">
        <v>-1.6</v>
      </c>
      <c r="AB2183" s="8">
        <v>39.799999999999997</v>
      </c>
      <c r="AC2183" s="4"/>
      <c r="KL2183" s="84"/>
      <c r="KP2183" s="84"/>
      <c r="KS2183" s="74"/>
      <c r="KT2183" s="74"/>
      <c r="KU2183" s="16"/>
      <c r="KV2183" s="72"/>
      <c r="KW2183" s="72"/>
      <c r="KX2183" s="16"/>
      <c r="KZ2183" s="16"/>
      <c r="LA2183" s="16"/>
      <c r="LB2183" s="74"/>
      <c r="LC2183" s="74"/>
    </row>
    <row r="2184" spans="8:315" x14ac:dyDescent="0.35">
      <c r="H2184" s="4"/>
      <c r="J2184" s="8"/>
      <c r="K2184" s="8"/>
      <c r="L2184" s="8"/>
      <c r="M2184" s="8"/>
      <c r="O2184" s="8"/>
      <c r="P2184" s="8"/>
      <c r="R2184" s="8"/>
      <c r="S2184" s="8"/>
      <c r="T2184" s="8"/>
      <c r="U2184" s="8"/>
      <c r="W2184" s="8">
        <f t="shared" si="4455"/>
        <v>79.900000000000006</v>
      </c>
      <c r="X2184">
        <v>6814800</v>
      </c>
      <c r="Y2184">
        <f t="shared" si="4456"/>
        <v>1893</v>
      </c>
      <c r="Z2184" s="8">
        <v>0</v>
      </c>
      <c r="AA2184" s="8">
        <v>-2</v>
      </c>
      <c r="AB2184" s="8">
        <v>38.700000000000003</v>
      </c>
      <c r="AC2184" s="4"/>
      <c r="KL2184" s="84"/>
      <c r="KP2184" s="84"/>
      <c r="KS2184" s="74"/>
      <c r="KT2184" s="74"/>
      <c r="KU2184" s="16"/>
      <c r="KV2184" s="72"/>
      <c r="KW2184" s="72"/>
      <c r="KX2184" s="16"/>
      <c r="KZ2184" s="16"/>
      <c r="LA2184" s="16"/>
      <c r="LB2184" s="74"/>
      <c r="LC2184" s="74"/>
    </row>
    <row r="2185" spans="8:315" x14ac:dyDescent="0.35">
      <c r="H2185" s="4"/>
      <c r="J2185" s="8"/>
      <c r="K2185" s="8"/>
      <c r="L2185" s="8"/>
      <c r="M2185" s="8"/>
      <c r="O2185" s="8"/>
      <c r="P2185" s="8"/>
      <c r="R2185" s="8"/>
      <c r="S2185" s="8"/>
      <c r="T2185" s="8"/>
      <c r="U2185" s="8"/>
      <c r="W2185" s="8">
        <f t="shared" si="4455"/>
        <v>79.900000000000006</v>
      </c>
      <c r="X2185">
        <v>6818400</v>
      </c>
      <c r="Y2185">
        <f t="shared" si="4456"/>
        <v>1894</v>
      </c>
      <c r="Z2185" s="8">
        <v>0</v>
      </c>
      <c r="AA2185" s="8">
        <v>-2.8</v>
      </c>
      <c r="AB2185" s="8">
        <v>35.799999999999997</v>
      </c>
      <c r="AC2185" s="4"/>
      <c r="KL2185" s="84"/>
      <c r="KP2185" s="84"/>
      <c r="KS2185" s="74"/>
      <c r="KT2185" s="74"/>
      <c r="KU2185" s="16"/>
      <c r="KV2185" s="72"/>
      <c r="KW2185" s="72"/>
      <c r="KX2185" s="16"/>
      <c r="KZ2185" s="16"/>
      <c r="LA2185" s="16"/>
      <c r="LB2185" s="74"/>
      <c r="LC2185" s="74"/>
    </row>
    <row r="2186" spans="8:315" x14ac:dyDescent="0.35">
      <c r="H2186" s="4"/>
      <c r="J2186" s="8"/>
      <c r="K2186" s="8"/>
      <c r="L2186" s="8"/>
      <c r="M2186" s="8"/>
      <c r="O2186" s="8"/>
      <c r="P2186" s="8"/>
      <c r="R2186" s="8"/>
      <c r="S2186" s="8"/>
      <c r="T2186" s="8"/>
      <c r="U2186" s="8"/>
      <c r="W2186" s="8">
        <f t="shared" si="4455"/>
        <v>80</v>
      </c>
      <c r="X2186">
        <v>6822000</v>
      </c>
      <c r="Y2186">
        <f t="shared" si="4456"/>
        <v>1895</v>
      </c>
      <c r="Z2186" s="8">
        <v>0</v>
      </c>
      <c r="AA2186" s="8">
        <v>-3.4</v>
      </c>
      <c r="AB2186" s="8">
        <v>36.9</v>
      </c>
      <c r="AC2186" s="4"/>
      <c r="KL2186" s="84"/>
      <c r="KP2186" s="84"/>
      <c r="KS2186" s="74"/>
      <c r="KT2186" s="74"/>
      <c r="KU2186" s="16"/>
      <c r="KV2186" s="72"/>
      <c r="KW2186" s="72"/>
      <c r="KX2186" s="16"/>
      <c r="KZ2186" s="16"/>
      <c r="LA2186" s="16"/>
      <c r="LB2186" s="74"/>
      <c r="LC2186" s="74"/>
    </row>
    <row r="2187" spans="8:315" x14ac:dyDescent="0.35">
      <c r="H2187" s="4"/>
      <c r="J2187" s="8"/>
      <c r="K2187" s="8"/>
      <c r="L2187" s="8"/>
      <c r="M2187" s="8"/>
      <c r="O2187" s="8"/>
      <c r="P2187" s="8"/>
      <c r="R2187" s="8"/>
      <c r="S2187" s="8"/>
      <c r="T2187" s="8"/>
      <c r="U2187" s="8"/>
      <c r="W2187" s="8">
        <f t="shared" si="4455"/>
        <v>80</v>
      </c>
      <c r="X2187">
        <v>6825600</v>
      </c>
      <c r="Y2187">
        <f t="shared" si="4456"/>
        <v>1896</v>
      </c>
      <c r="Z2187" s="8">
        <v>0</v>
      </c>
      <c r="AA2187" s="8">
        <v>-3.9</v>
      </c>
      <c r="AB2187" s="8">
        <v>41.4</v>
      </c>
      <c r="AC2187" s="4"/>
      <c r="KL2187" s="84"/>
      <c r="KP2187" s="84"/>
      <c r="KS2187" s="74"/>
      <c r="KT2187" s="74"/>
      <c r="KU2187" s="16"/>
      <c r="KV2187" s="72"/>
      <c r="KW2187" s="72"/>
      <c r="KX2187" s="16"/>
      <c r="KZ2187" s="16"/>
      <c r="LA2187" s="16"/>
      <c r="LB2187" s="74"/>
      <c r="LC2187" s="74"/>
    </row>
    <row r="2188" spans="8:315" x14ac:dyDescent="0.35">
      <c r="H2188" s="4"/>
      <c r="J2188" s="8"/>
      <c r="K2188" s="8"/>
      <c r="L2188" s="8"/>
      <c r="M2188" s="8"/>
      <c r="O2188" s="8"/>
      <c r="P2188" s="8"/>
      <c r="R2188" s="8"/>
      <c r="S2188" s="8"/>
      <c r="T2188" s="8"/>
      <c r="U2188" s="8"/>
      <c r="W2188" s="8">
        <f t="shared" si="4455"/>
        <v>80</v>
      </c>
      <c r="X2188">
        <v>6829200</v>
      </c>
      <c r="Y2188">
        <f t="shared" si="4456"/>
        <v>1897</v>
      </c>
      <c r="Z2188" s="8">
        <v>0</v>
      </c>
      <c r="AA2188" s="8">
        <v>-4.5</v>
      </c>
      <c r="AB2188" s="8">
        <v>45.2</v>
      </c>
      <c r="AC2188" s="4"/>
      <c r="KL2188" s="84"/>
      <c r="KP2188" s="84"/>
      <c r="KS2188" s="74"/>
      <c r="KT2188" s="74"/>
      <c r="KU2188" s="16"/>
      <c r="KV2188" s="72"/>
      <c r="KW2188" s="72"/>
      <c r="KX2188" s="16"/>
      <c r="KZ2188" s="16"/>
      <c r="LA2188" s="16"/>
      <c r="LB2188" s="74"/>
      <c r="LC2188" s="74"/>
    </row>
    <row r="2189" spans="8:315" x14ac:dyDescent="0.35">
      <c r="H2189" s="4"/>
      <c r="J2189" s="8"/>
      <c r="K2189" s="8"/>
      <c r="L2189" s="8"/>
      <c r="M2189" s="8"/>
      <c r="O2189" s="8"/>
      <c r="P2189" s="8"/>
      <c r="R2189" s="8"/>
      <c r="S2189" s="8"/>
      <c r="T2189" s="8"/>
      <c r="U2189" s="8"/>
      <c r="W2189" s="8">
        <f t="shared" si="4455"/>
        <v>80.099999999999994</v>
      </c>
      <c r="X2189">
        <v>6832800</v>
      </c>
      <c r="Y2189">
        <f t="shared" si="4456"/>
        <v>1898</v>
      </c>
      <c r="Z2189" s="8">
        <v>0</v>
      </c>
      <c r="AA2189" s="8">
        <v>-5.6</v>
      </c>
      <c r="AB2189" s="8">
        <v>47.8</v>
      </c>
      <c r="AC2189" s="4"/>
      <c r="KL2189" s="84"/>
      <c r="KP2189" s="84"/>
      <c r="KS2189" s="74"/>
      <c r="KT2189" s="74"/>
      <c r="KU2189" s="16"/>
      <c r="KV2189" s="72"/>
      <c r="KW2189" s="72"/>
      <c r="KX2189" s="16"/>
      <c r="KZ2189" s="16"/>
      <c r="LA2189" s="16"/>
      <c r="LB2189" s="74"/>
      <c r="LC2189" s="74"/>
    </row>
    <row r="2190" spans="8:315" x14ac:dyDescent="0.35">
      <c r="H2190" s="4"/>
      <c r="J2190" s="8"/>
      <c r="K2190" s="8"/>
      <c r="L2190" s="8"/>
      <c r="M2190" s="8"/>
      <c r="O2190" s="8"/>
      <c r="P2190" s="8"/>
      <c r="R2190" s="8"/>
      <c r="S2190" s="8"/>
      <c r="T2190" s="8"/>
      <c r="U2190" s="8"/>
      <c r="W2190" s="8">
        <f t="shared" si="4455"/>
        <v>80.099999999999994</v>
      </c>
      <c r="X2190">
        <v>6836400</v>
      </c>
      <c r="Y2190">
        <f t="shared" si="4456"/>
        <v>1899</v>
      </c>
      <c r="Z2190" s="8">
        <v>0</v>
      </c>
      <c r="AA2190" s="8">
        <v>-6.2</v>
      </c>
      <c r="AB2190" s="8">
        <v>57.2</v>
      </c>
      <c r="AC2190" s="4"/>
      <c r="KL2190" s="84"/>
      <c r="KP2190" s="84"/>
      <c r="KS2190" s="74"/>
      <c r="KT2190" s="74"/>
      <c r="KU2190" s="16"/>
      <c r="KV2190" s="72"/>
      <c r="KW2190" s="72"/>
      <c r="KX2190" s="16"/>
      <c r="KZ2190" s="16"/>
      <c r="LA2190" s="16"/>
      <c r="LB2190" s="74"/>
      <c r="LC2190" s="74"/>
    </row>
    <row r="2191" spans="8:315" x14ac:dyDescent="0.35">
      <c r="H2191" s="4"/>
      <c r="J2191" s="8"/>
      <c r="K2191" s="8"/>
      <c r="L2191" s="8"/>
      <c r="M2191" s="8"/>
      <c r="O2191" s="8"/>
      <c r="P2191" s="8"/>
      <c r="R2191" s="8"/>
      <c r="S2191" s="8"/>
      <c r="T2191" s="8"/>
      <c r="U2191" s="8"/>
      <c r="W2191" s="8">
        <f t="shared" si="4455"/>
        <v>80.2</v>
      </c>
      <c r="X2191">
        <v>6840000</v>
      </c>
      <c r="Y2191">
        <f t="shared" si="4456"/>
        <v>1900</v>
      </c>
      <c r="Z2191" s="8">
        <v>0</v>
      </c>
      <c r="AA2191" s="8">
        <v>-6.8</v>
      </c>
      <c r="AB2191" s="8">
        <v>58.3</v>
      </c>
      <c r="AC2191" s="4"/>
      <c r="KL2191" s="84"/>
      <c r="KP2191" s="84"/>
      <c r="KS2191" s="74"/>
      <c r="KT2191" s="74"/>
      <c r="KU2191" s="16"/>
      <c r="KV2191" s="72"/>
      <c r="KW2191" s="72"/>
      <c r="KX2191" s="16"/>
      <c r="KZ2191" s="16"/>
      <c r="LA2191" s="16"/>
      <c r="LB2191" s="74"/>
      <c r="LC2191" s="74"/>
    </row>
    <row r="2192" spans="8:315" x14ac:dyDescent="0.35">
      <c r="H2192" s="4"/>
      <c r="J2192" s="8"/>
      <c r="K2192" s="8"/>
      <c r="L2192" s="8"/>
      <c r="M2192" s="8"/>
      <c r="O2192" s="8"/>
      <c r="P2192" s="8"/>
      <c r="R2192" s="8"/>
      <c r="S2192" s="8"/>
      <c r="T2192" s="8"/>
      <c r="U2192" s="8"/>
      <c r="W2192" s="8">
        <f t="shared" si="4455"/>
        <v>80.2</v>
      </c>
      <c r="X2192">
        <v>6843600</v>
      </c>
      <c r="Y2192">
        <f t="shared" si="4456"/>
        <v>1901</v>
      </c>
      <c r="Z2192" s="8">
        <v>0</v>
      </c>
      <c r="AA2192" s="8">
        <v>-7.3</v>
      </c>
      <c r="AB2192" s="8">
        <v>58.6</v>
      </c>
      <c r="AC2192" s="4"/>
      <c r="KL2192" s="84"/>
      <c r="KP2192" s="84"/>
      <c r="KS2192" s="74"/>
      <c r="KT2192" s="74"/>
      <c r="KU2192" s="16"/>
      <c r="KV2192" s="72"/>
      <c r="KW2192" s="72"/>
      <c r="KX2192" s="16"/>
      <c r="KZ2192" s="16"/>
      <c r="LA2192" s="16"/>
      <c r="LB2192" s="74"/>
      <c r="LC2192" s="74"/>
    </row>
    <row r="2193" spans="8:315" x14ac:dyDescent="0.35">
      <c r="H2193" s="4"/>
      <c r="J2193" s="8"/>
      <c r="K2193" s="8"/>
      <c r="L2193" s="8"/>
      <c r="M2193" s="8"/>
      <c r="O2193" s="8"/>
      <c r="P2193" s="8"/>
      <c r="R2193" s="8"/>
      <c r="S2193" s="8"/>
      <c r="T2193" s="8"/>
      <c r="U2193" s="8"/>
      <c r="W2193" s="8">
        <f t="shared" si="4455"/>
        <v>80.3</v>
      </c>
      <c r="X2193">
        <v>6847200</v>
      </c>
      <c r="Y2193">
        <f t="shared" si="4456"/>
        <v>1902</v>
      </c>
      <c r="Z2193" s="8">
        <v>0</v>
      </c>
      <c r="AA2193" s="8">
        <v>-7.6</v>
      </c>
      <c r="AB2193" s="8">
        <v>61.8</v>
      </c>
      <c r="AC2193" s="4"/>
      <c r="KL2193" s="84"/>
      <c r="KP2193" s="84"/>
      <c r="KS2193" s="74"/>
      <c r="KT2193" s="74"/>
      <c r="KU2193" s="16"/>
      <c r="KV2193" s="72"/>
      <c r="KW2193" s="72"/>
      <c r="KX2193" s="16"/>
      <c r="KZ2193" s="16"/>
      <c r="LA2193" s="16"/>
      <c r="LB2193" s="74"/>
      <c r="LC2193" s="74"/>
    </row>
    <row r="2194" spans="8:315" x14ac:dyDescent="0.35">
      <c r="H2194" s="4"/>
      <c r="J2194" s="8"/>
      <c r="K2194" s="8"/>
      <c r="L2194" s="8"/>
      <c r="M2194" s="8"/>
      <c r="O2194" s="8"/>
      <c r="P2194" s="8"/>
      <c r="R2194" s="8"/>
      <c r="S2194" s="8"/>
      <c r="T2194" s="8"/>
      <c r="U2194" s="8"/>
      <c r="W2194" s="8">
        <f t="shared" si="4455"/>
        <v>80.3</v>
      </c>
      <c r="X2194">
        <v>6850800</v>
      </c>
      <c r="Y2194">
        <f t="shared" si="4456"/>
        <v>1903</v>
      </c>
      <c r="Z2194" s="8">
        <v>46.1</v>
      </c>
      <c r="AA2194" s="8">
        <v>-7.6</v>
      </c>
      <c r="AB2194" s="8">
        <v>59.3</v>
      </c>
      <c r="AC2194" s="4"/>
      <c r="KL2194" s="84"/>
      <c r="KP2194" s="84"/>
      <c r="KS2194" s="74"/>
      <c r="KT2194" s="74"/>
      <c r="KU2194" s="16"/>
      <c r="KV2194" s="72"/>
      <c r="KW2194" s="72"/>
      <c r="KX2194" s="16"/>
      <c r="KZ2194" s="16"/>
      <c r="LA2194" s="16"/>
      <c r="LB2194" s="74"/>
      <c r="LC2194" s="74"/>
    </row>
    <row r="2195" spans="8:315" x14ac:dyDescent="0.35">
      <c r="H2195" s="4"/>
      <c r="J2195" s="8"/>
      <c r="K2195" s="8"/>
      <c r="L2195" s="8"/>
      <c r="M2195" s="8"/>
      <c r="O2195" s="8"/>
      <c r="P2195" s="8"/>
      <c r="R2195" s="8"/>
      <c r="S2195" s="8"/>
      <c r="T2195" s="8"/>
      <c r="U2195" s="8"/>
      <c r="W2195" s="8">
        <f t="shared" si="4455"/>
        <v>80.3</v>
      </c>
      <c r="X2195">
        <v>6854400</v>
      </c>
      <c r="Y2195">
        <f t="shared" si="4456"/>
        <v>1904</v>
      </c>
      <c r="Z2195" s="8">
        <v>228.3</v>
      </c>
      <c r="AA2195" s="8">
        <v>-6.4</v>
      </c>
      <c r="AB2195" s="8">
        <v>48.6</v>
      </c>
      <c r="AC2195" s="4"/>
      <c r="KL2195" s="84"/>
      <c r="KP2195" s="84"/>
      <c r="KS2195" s="74"/>
      <c r="KT2195" s="74"/>
      <c r="KU2195" s="16"/>
      <c r="KV2195" s="72"/>
      <c r="KW2195" s="72"/>
      <c r="KX2195" s="16"/>
      <c r="KZ2195" s="16"/>
      <c r="LA2195" s="16"/>
      <c r="LB2195" s="74"/>
      <c r="LC2195" s="74"/>
    </row>
    <row r="2196" spans="8:315" x14ac:dyDescent="0.35">
      <c r="H2196" s="4"/>
      <c r="J2196" s="8"/>
      <c r="K2196" s="8"/>
      <c r="L2196" s="8"/>
      <c r="M2196" s="8"/>
      <c r="O2196" s="8"/>
      <c r="P2196" s="8"/>
      <c r="R2196" s="8"/>
      <c r="S2196" s="8"/>
      <c r="T2196" s="8"/>
      <c r="U2196" s="8"/>
      <c r="W2196" s="8">
        <f t="shared" si="4455"/>
        <v>80.400000000000006</v>
      </c>
      <c r="X2196">
        <v>6858000</v>
      </c>
      <c r="Y2196">
        <f t="shared" si="4456"/>
        <v>1905</v>
      </c>
      <c r="Z2196" s="8">
        <v>424.4</v>
      </c>
      <c r="AA2196" s="8">
        <v>-5.4</v>
      </c>
      <c r="AB2196" s="8">
        <v>44.6</v>
      </c>
      <c r="AC2196" s="4"/>
      <c r="KL2196" s="84"/>
      <c r="KP2196" s="84"/>
      <c r="KS2196" s="74"/>
      <c r="KT2196" s="74"/>
      <c r="KU2196" s="16"/>
      <c r="KV2196" s="72"/>
      <c r="KW2196" s="72"/>
      <c r="KX2196" s="16"/>
      <c r="KZ2196" s="16"/>
      <c r="LA2196" s="16"/>
      <c r="LB2196" s="74"/>
      <c r="LC2196" s="74"/>
    </row>
    <row r="2197" spans="8:315" x14ac:dyDescent="0.35">
      <c r="H2197" s="4"/>
      <c r="J2197" s="8"/>
      <c r="K2197" s="8"/>
      <c r="L2197" s="8"/>
      <c r="M2197" s="8"/>
      <c r="O2197" s="8"/>
      <c r="P2197" s="8"/>
      <c r="R2197" s="8"/>
      <c r="S2197" s="8"/>
      <c r="T2197" s="8"/>
      <c r="U2197" s="8"/>
      <c r="W2197" s="8">
        <f t="shared" si="4455"/>
        <v>80.400000000000006</v>
      </c>
      <c r="X2197">
        <v>6861600</v>
      </c>
      <c r="Y2197">
        <f t="shared" si="4456"/>
        <v>1906</v>
      </c>
      <c r="Z2197" s="8">
        <v>593.6</v>
      </c>
      <c r="AA2197" s="8">
        <v>-4.3</v>
      </c>
      <c r="AB2197" s="8">
        <v>42.2</v>
      </c>
      <c r="AC2197" s="4"/>
      <c r="KL2197" s="84"/>
      <c r="KP2197" s="84"/>
      <c r="KS2197" s="74"/>
      <c r="KT2197" s="74"/>
      <c r="KU2197" s="16"/>
      <c r="KV2197" s="72"/>
      <c r="KW2197" s="72"/>
      <c r="KX2197" s="16"/>
      <c r="KZ2197" s="16"/>
      <c r="LA2197" s="16"/>
      <c r="LB2197" s="74"/>
      <c r="LC2197" s="74"/>
    </row>
    <row r="2198" spans="8:315" x14ac:dyDescent="0.35">
      <c r="H2198" s="4"/>
      <c r="J2198" s="8"/>
      <c r="K2198" s="8"/>
      <c r="L2198" s="8"/>
      <c r="M2198" s="8"/>
      <c r="O2198" s="8"/>
      <c r="P2198" s="8"/>
      <c r="R2198" s="8"/>
      <c r="S2198" s="8"/>
      <c r="T2198" s="8"/>
      <c r="U2198" s="8"/>
      <c r="W2198" s="8">
        <f t="shared" si="4455"/>
        <v>80.5</v>
      </c>
      <c r="X2198">
        <v>6865200</v>
      </c>
      <c r="Y2198">
        <f t="shared" si="4456"/>
        <v>1907</v>
      </c>
      <c r="Z2198" s="8">
        <v>718.3</v>
      </c>
      <c r="AA2198" s="8">
        <v>-3.2</v>
      </c>
      <c r="AB2198" s="8">
        <v>41.3</v>
      </c>
      <c r="AC2198" s="4"/>
      <c r="KL2198" s="84"/>
      <c r="KP2198" s="84"/>
      <c r="KS2198" s="74"/>
      <c r="KT2198" s="74"/>
      <c r="KU2198" s="16"/>
      <c r="KV2198" s="72"/>
      <c r="KW2198" s="72"/>
      <c r="KX2198" s="16"/>
      <c r="KZ2198" s="16"/>
      <c r="LA2198" s="16"/>
      <c r="LB2198" s="74"/>
      <c r="LC2198" s="74"/>
    </row>
    <row r="2199" spans="8:315" x14ac:dyDescent="0.35">
      <c r="H2199" s="4"/>
      <c r="J2199" s="8"/>
      <c r="K2199" s="8"/>
      <c r="L2199" s="8"/>
      <c r="M2199" s="8"/>
      <c r="O2199" s="8"/>
      <c r="P2199" s="8"/>
      <c r="R2199" s="8"/>
      <c r="S2199" s="8"/>
      <c r="T2199" s="8"/>
      <c r="U2199" s="8"/>
      <c r="W2199" s="8">
        <f t="shared" si="4455"/>
        <v>80.5</v>
      </c>
      <c r="X2199">
        <v>6868800</v>
      </c>
      <c r="Y2199">
        <f t="shared" si="4456"/>
        <v>1908</v>
      </c>
      <c r="Z2199" s="8">
        <v>789.4</v>
      </c>
      <c r="AA2199" s="8">
        <v>-2.1</v>
      </c>
      <c r="AB2199" s="8">
        <v>46.3</v>
      </c>
      <c r="AC2199" s="4"/>
      <c r="KL2199" s="84"/>
      <c r="KP2199" s="84"/>
      <c r="KS2199" s="74"/>
      <c r="KT2199" s="74"/>
      <c r="KU2199" s="16"/>
      <c r="KV2199" s="72"/>
      <c r="KW2199" s="72"/>
      <c r="KX2199" s="16"/>
      <c r="KZ2199" s="16"/>
      <c r="LA2199" s="16"/>
      <c r="LB2199" s="74"/>
      <c r="LC2199" s="74"/>
    </row>
    <row r="2200" spans="8:315" x14ac:dyDescent="0.35">
      <c r="H2200" s="4"/>
      <c r="J2200" s="8"/>
      <c r="K2200" s="8"/>
      <c r="L2200" s="8"/>
      <c r="M2200" s="8"/>
      <c r="O2200" s="8"/>
      <c r="P2200" s="8"/>
      <c r="R2200" s="8"/>
      <c r="S2200" s="8"/>
      <c r="T2200" s="8"/>
      <c r="U2200" s="8"/>
      <c r="W2200" s="8">
        <f t="shared" si="4455"/>
        <v>80.5</v>
      </c>
      <c r="X2200">
        <v>6872400</v>
      </c>
      <c r="Y2200">
        <f t="shared" si="4456"/>
        <v>1909</v>
      </c>
      <c r="Z2200" s="8">
        <v>802.8</v>
      </c>
      <c r="AA2200" s="8">
        <v>-1.2</v>
      </c>
      <c r="AB2200" s="8">
        <v>39.299999999999997</v>
      </c>
      <c r="AC2200" s="4"/>
      <c r="KL2200" s="84"/>
      <c r="KP2200" s="84"/>
      <c r="KS2200" s="74"/>
      <c r="KT2200" s="74"/>
      <c r="KU2200" s="16"/>
      <c r="KV2200" s="72"/>
      <c r="KW2200" s="72"/>
      <c r="KX2200" s="16"/>
      <c r="KZ2200" s="16"/>
      <c r="LA2200" s="16"/>
      <c r="LB2200" s="74"/>
      <c r="LC2200" s="74"/>
    </row>
    <row r="2201" spans="8:315" x14ac:dyDescent="0.35">
      <c r="H2201" s="4"/>
      <c r="J2201" s="8"/>
      <c r="K2201" s="8"/>
      <c r="L2201" s="8"/>
      <c r="M2201" s="8"/>
      <c r="O2201" s="8"/>
      <c r="P2201" s="8"/>
      <c r="R2201" s="8"/>
      <c r="S2201" s="8"/>
      <c r="T2201" s="8"/>
      <c r="U2201" s="8"/>
      <c r="W2201" s="8">
        <f t="shared" si="4455"/>
        <v>80.599999999999994</v>
      </c>
      <c r="X2201">
        <v>6876000</v>
      </c>
      <c r="Y2201">
        <f t="shared" si="4456"/>
        <v>1910</v>
      </c>
      <c r="Z2201" s="8">
        <v>753.9</v>
      </c>
      <c r="AA2201" s="8">
        <v>-0.4</v>
      </c>
      <c r="AB2201" s="8">
        <v>45.2</v>
      </c>
      <c r="AC2201" s="4"/>
      <c r="KL2201" s="84"/>
      <c r="KP2201" s="84"/>
      <c r="KS2201" s="74"/>
      <c r="KT2201" s="74"/>
      <c r="KU2201" s="16"/>
      <c r="KV2201" s="72"/>
      <c r="KW2201" s="72"/>
      <c r="KX2201" s="16"/>
      <c r="KZ2201" s="16"/>
      <c r="LA2201" s="16"/>
      <c r="LB2201" s="74"/>
      <c r="LC2201" s="74"/>
    </row>
    <row r="2202" spans="8:315" x14ac:dyDescent="0.35">
      <c r="H2202" s="4"/>
      <c r="J2202" s="8"/>
      <c r="K2202" s="8"/>
      <c r="L2202" s="8"/>
      <c r="M2202" s="8"/>
      <c r="O2202" s="8"/>
      <c r="P2202" s="8"/>
      <c r="R2202" s="8"/>
      <c r="S2202" s="8"/>
      <c r="T2202" s="8"/>
      <c r="U2202" s="8"/>
      <c r="W2202" s="8">
        <f t="shared" si="4455"/>
        <v>80.599999999999994</v>
      </c>
      <c r="X2202">
        <v>6879600</v>
      </c>
      <c r="Y2202">
        <f t="shared" si="4456"/>
        <v>1911</v>
      </c>
      <c r="Z2202" s="8">
        <v>634.4</v>
      </c>
      <c r="AA2202" s="8">
        <v>0.2</v>
      </c>
      <c r="AB2202" s="8">
        <v>40.4</v>
      </c>
      <c r="AC2202" s="4"/>
      <c r="KL2202" s="84"/>
      <c r="KP2202" s="84"/>
      <c r="KS2202" s="74"/>
      <c r="KT2202" s="74"/>
      <c r="KU2202" s="16"/>
      <c r="KV2202" s="72"/>
      <c r="KW2202" s="72"/>
      <c r="KX2202" s="16"/>
      <c r="KZ2202" s="16"/>
      <c r="LA2202" s="16"/>
      <c r="LB2202" s="74"/>
      <c r="LC2202" s="74"/>
    </row>
    <row r="2203" spans="8:315" x14ac:dyDescent="0.35">
      <c r="H2203" s="4"/>
      <c r="J2203" s="8"/>
      <c r="K2203" s="8"/>
      <c r="L2203" s="8"/>
      <c r="M2203" s="8"/>
      <c r="O2203" s="8"/>
      <c r="P2203" s="8"/>
      <c r="R2203" s="8"/>
      <c r="S2203" s="8"/>
      <c r="T2203" s="8"/>
      <c r="U2203" s="8"/>
      <c r="W2203" s="8">
        <f t="shared" si="4455"/>
        <v>80.7</v>
      </c>
      <c r="X2203">
        <v>6883200</v>
      </c>
      <c r="Y2203">
        <f t="shared" si="4456"/>
        <v>1912</v>
      </c>
      <c r="Z2203" s="8">
        <v>434.2</v>
      </c>
      <c r="AA2203" s="8">
        <v>0.5</v>
      </c>
      <c r="AB2203" s="8">
        <v>40.6</v>
      </c>
      <c r="AC2203" s="4"/>
      <c r="KL2203" s="84"/>
      <c r="KP2203" s="84"/>
      <c r="KS2203" s="74"/>
      <c r="KT2203" s="74"/>
      <c r="KU2203" s="16"/>
      <c r="KV2203" s="72"/>
      <c r="KW2203" s="72"/>
      <c r="KX2203" s="16"/>
      <c r="KZ2203" s="16"/>
      <c r="LA2203" s="16"/>
      <c r="LB2203" s="74"/>
      <c r="LC2203" s="74"/>
    </row>
    <row r="2204" spans="8:315" x14ac:dyDescent="0.35">
      <c r="H2204" s="4"/>
      <c r="J2204" s="8"/>
      <c r="K2204" s="8"/>
      <c r="L2204" s="8"/>
      <c r="M2204" s="8"/>
      <c r="O2204" s="8"/>
      <c r="P2204" s="8"/>
      <c r="R2204" s="8"/>
      <c r="S2204" s="8"/>
      <c r="T2204" s="8"/>
      <c r="U2204" s="8"/>
      <c r="W2204" s="8">
        <f t="shared" si="4455"/>
        <v>80.7</v>
      </c>
      <c r="X2204">
        <v>6886800</v>
      </c>
      <c r="Y2204">
        <f t="shared" si="4456"/>
        <v>1913</v>
      </c>
      <c r="Z2204" s="8">
        <v>301.7</v>
      </c>
      <c r="AA2204" s="8">
        <v>0.4</v>
      </c>
      <c r="AB2204" s="8">
        <v>41.6</v>
      </c>
      <c r="AC2204" s="4"/>
      <c r="KL2204" s="84"/>
      <c r="KP2204" s="84"/>
      <c r="KS2204" s="74"/>
      <c r="KT2204" s="74"/>
      <c r="KU2204" s="16"/>
      <c r="KV2204" s="72"/>
      <c r="KW2204" s="72"/>
      <c r="KX2204" s="16"/>
      <c r="KZ2204" s="16"/>
      <c r="LA2204" s="16"/>
      <c r="LB2204" s="74"/>
      <c r="LC2204" s="74"/>
    </row>
    <row r="2205" spans="8:315" x14ac:dyDescent="0.35">
      <c r="H2205" s="4"/>
      <c r="J2205" s="8"/>
      <c r="K2205" s="8"/>
      <c r="L2205" s="8"/>
      <c r="M2205" s="8"/>
      <c r="O2205" s="8"/>
      <c r="P2205" s="8"/>
      <c r="R2205" s="8"/>
      <c r="S2205" s="8"/>
      <c r="T2205" s="8"/>
      <c r="U2205" s="8"/>
      <c r="W2205" s="8">
        <f t="shared" si="4455"/>
        <v>80.8</v>
      </c>
      <c r="X2205">
        <v>6890400</v>
      </c>
      <c r="Y2205">
        <f t="shared" si="4456"/>
        <v>1914</v>
      </c>
      <c r="Z2205" s="8">
        <v>82.8</v>
      </c>
      <c r="AA2205" s="8">
        <v>-0.1</v>
      </c>
      <c r="AB2205" s="8">
        <v>41.8</v>
      </c>
      <c r="AC2205" s="4"/>
      <c r="KL2205" s="84"/>
      <c r="KP2205" s="84"/>
      <c r="KS2205" s="74"/>
      <c r="KT2205" s="74"/>
      <c r="KU2205" s="16"/>
      <c r="KV2205" s="72"/>
      <c r="KW2205" s="72"/>
      <c r="KX2205" s="16"/>
      <c r="KZ2205" s="16"/>
      <c r="LA2205" s="16"/>
      <c r="LB2205" s="74"/>
      <c r="LC2205" s="74"/>
    </row>
    <row r="2206" spans="8:315" x14ac:dyDescent="0.35">
      <c r="H2206" s="4"/>
      <c r="J2206" s="8"/>
      <c r="K2206" s="8"/>
      <c r="L2206" s="8"/>
      <c r="M2206" s="8"/>
      <c r="O2206" s="8"/>
      <c r="P2206" s="8"/>
      <c r="R2206" s="8"/>
      <c r="S2206" s="8"/>
      <c r="T2206" s="8"/>
      <c r="U2206" s="8"/>
      <c r="W2206" s="8">
        <f t="shared" si="4455"/>
        <v>80.8</v>
      </c>
      <c r="X2206">
        <v>6894000</v>
      </c>
      <c r="Y2206">
        <f t="shared" si="4456"/>
        <v>1915</v>
      </c>
      <c r="Z2206" s="8">
        <v>3.9</v>
      </c>
      <c r="AA2206" s="8">
        <v>-0.8</v>
      </c>
      <c r="AB2206" s="8">
        <v>49.9</v>
      </c>
      <c r="AC2206" s="4"/>
      <c r="KL2206" s="84"/>
      <c r="KP2206" s="84"/>
      <c r="KS2206" s="74"/>
      <c r="KT2206" s="74"/>
      <c r="KU2206" s="16"/>
      <c r="KV2206" s="72"/>
      <c r="KW2206" s="72"/>
      <c r="KX2206" s="16"/>
      <c r="KZ2206" s="16"/>
      <c r="LA2206" s="16"/>
      <c r="LB2206" s="74"/>
      <c r="LC2206" s="74"/>
    </row>
    <row r="2207" spans="8:315" x14ac:dyDescent="0.35">
      <c r="H2207" s="4"/>
      <c r="J2207" s="8"/>
      <c r="K2207" s="8"/>
      <c r="L2207" s="8"/>
      <c r="M2207" s="8"/>
      <c r="O2207" s="8"/>
      <c r="P2207" s="8"/>
      <c r="R2207" s="8"/>
      <c r="S2207" s="8"/>
      <c r="T2207" s="8"/>
      <c r="U2207" s="8"/>
      <c r="W2207" s="8">
        <f t="shared" si="4455"/>
        <v>80.8</v>
      </c>
      <c r="X2207">
        <v>6897600</v>
      </c>
      <c r="Y2207">
        <f t="shared" si="4456"/>
        <v>1916</v>
      </c>
      <c r="Z2207" s="8">
        <v>0</v>
      </c>
      <c r="AA2207" s="8">
        <v>-1.5</v>
      </c>
      <c r="AB2207" s="8">
        <v>60</v>
      </c>
      <c r="AC2207" s="4"/>
      <c r="KL2207" s="84"/>
      <c r="KP2207" s="84"/>
      <c r="KS2207" s="74"/>
      <c r="KT2207" s="74"/>
      <c r="KU2207" s="16"/>
      <c r="KV2207" s="72"/>
      <c r="KW2207" s="72"/>
      <c r="KX2207" s="16"/>
      <c r="KZ2207" s="16"/>
      <c r="LA2207" s="16"/>
      <c r="LB2207" s="74"/>
      <c r="LC2207" s="74"/>
    </row>
    <row r="2208" spans="8:315" x14ac:dyDescent="0.35">
      <c r="H2208" s="4"/>
      <c r="J2208" s="8"/>
      <c r="K2208" s="8"/>
      <c r="L2208" s="8"/>
      <c r="M2208" s="8"/>
      <c r="O2208" s="8"/>
      <c r="P2208" s="8"/>
      <c r="R2208" s="8"/>
      <c r="S2208" s="8"/>
      <c r="T2208" s="8"/>
      <c r="U2208" s="8"/>
      <c r="W2208" s="8">
        <f t="shared" si="4455"/>
        <v>80.900000000000006</v>
      </c>
      <c r="X2208">
        <v>6901200</v>
      </c>
      <c r="Y2208">
        <f t="shared" si="4456"/>
        <v>1917</v>
      </c>
      <c r="Z2208" s="8">
        <v>0</v>
      </c>
      <c r="AA2208" s="8">
        <v>-2</v>
      </c>
      <c r="AB2208" s="8">
        <v>62.8</v>
      </c>
      <c r="AC2208" s="4"/>
      <c r="KL2208" s="84"/>
      <c r="KP2208" s="84"/>
      <c r="KS2208" s="74"/>
      <c r="KT2208" s="74"/>
      <c r="KU2208" s="16"/>
      <c r="KV2208" s="72"/>
      <c r="KW2208" s="72"/>
      <c r="KX2208" s="16"/>
      <c r="KZ2208" s="16"/>
      <c r="LA2208" s="16"/>
      <c r="LB2208" s="74"/>
      <c r="LC2208" s="74"/>
    </row>
    <row r="2209" spans="8:315" x14ac:dyDescent="0.35">
      <c r="H2209" s="4"/>
      <c r="J2209" s="8"/>
      <c r="K2209" s="8"/>
      <c r="L2209" s="8"/>
      <c r="M2209" s="8"/>
      <c r="O2209" s="8"/>
      <c r="P2209" s="8"/>
      <c r="R2209" s="8"/>
      <c r="S2209" s="8"/>
      <c r="T2209" s="8"/>
      <c r="U2209" s="8"/>
      <c r="W2209" s="8">
        <f t="shared" si="4455"/>
        <v>80.900000000000006</v>
      </c>
      <c r="X2209">
        <v>6904800</v>
      </c>
      <c r="Y2209">
        <f t="shared" si="4456"/>
        <v>1918</v>
      </c>
      <c r="Z2209" s="8">
        <v>0</v>
      </c>
      <c r="AA2209" s="8">
        <v>-2.7</v>
      </c>
      <c r="AB2209" s="8">
        <v>68.3</v>
      </c>
      <c r="AC2209" s="4"/>
      <c r="KL2209" s="84"/>
      <c r="KP2209" s="84"/>
      <c r="KS2209" s="74"/>
      <c r="KT2209" s="74"/>
      <c r="KU2209" s="16"/>
      <c r="KV2209" s="72"/>
      <c r="KW2209" s="72"/>
      <c r="KX2209" s="16"/>
      <c r="KZ2209" s="16"/>
      <c r="LA2209" s="16"/>
      <c r="LB2209" s="74"/>
      <c r="LC2209" s="74"/>
    </row>
    <row r="2210" spans="8:315" x14ac:dyDescent="0.35">
      <c r="H2210" s="4"/>
      <c r="J2210" s="8"/>
      <c r="K2210" s="8"/>
      <c r="L2210" s="8"/>
      <c r="M2210" s="8"/>
      <c r="O2210" s="8"/>
      <c r="P2210" s="8"/>
      <c r="R2210" s="8"/>
      <c r="S2210" s="8"/>
      <c r="T2210" s="8"/>
      <c r="U2210" s="8"/>
      <c r="W2210" s="8">
        <f t="shared" si="4455"/>
        <v>81</v>
      </c>
      <c r="X2210">
        <v>6908400</v>
      </c>
      <c r="Y2210">
        <f t="shared" si="4456"/>
        <v>1919</v>
      </c>
      <c r="Z2210" s="8">
        <v>0</v>
      </c>
      <c r="AA2210" s="8">
        <v>-3.6</v>
      </c>
      <c r="AB2210" s="8">
        <v>70.7</v>
      </c>
      <c r="AC2210" s="4"/>
      <c r="KL2210" s="84"/>
      <c r="KP2210" s="84"/>
      <c r="KS2210" s="74"/>
      <c r="KT2210" s="74"/>
      <c r="KU2210" s="16"/>
      <c r="KV2210" s="72"/>
      <c r="KW2210" s="72"/>
      <c r="KX2210" s="16"/>
      <c r="KZ2210" s="16"/>
      <c r="LA2210" s="16"/>
      <c r="LB2210" s="74"/>
      <c r="LC2210" s="74"/>
    </row>
    <row r="2211" spans="8:315" x14ac:dyDescent="0.35">
      <c r="H2211" s="4"/>
      <c r="J2211" s="8"/>
      <c r="K2211" s="8"/>
      <c r="L2211" s="8"/>
      <c r="M2211" s="8"/>
      <c r="O2211" s="8"/>
      <c r="P2211" s="8"/>
      <c r="R2211" s="8"/>
      <c r="S2211" s="8"/>
      <c r="T2211" s="8"/>
      <c r="U2211" s="8"/>
      <c r="W2211" s="8">
        <f t="shared" si="4455"/>
        <v>81</v>
      </c>
      <c r="X2211">
        <v>6912000</v>
      </c>
      <c r="Y2211">
        <f t="shared" si="4456"/>
        <v>1920</v>
      </c>
      <c r="Z2211" s="8">
        <v>0</v>
      </c>
      <c r="AA2211" s="8">
        <v>-4.5</v>
      </c>
      <c r="AB2211" s="8">
        <v>82.6</v>
      </c>
      <c r="AC2211" s="4"/>
      <c r="KL2211" s="84"/>
      <c r="KP2211" s="84"/>
      <c r="KS2211" s="74"/>
      <c r="KT2211" s="74"/>
      <c r="KU2211" s="16"/>
      <c r="KV2211" s="72"/>
      <c r="KW2211" s="72"/>
      <c r="KX2211" s="16"/>
      <c r="KZ2211" s="16"/>
      <c r="LA2211" s="16"/>
      <c r="LB2211" s="74"/>
      <c r="LC2211" s="74"/>
    </row>
    <row r="2212" spans="8:315" x14ac:dyDescent="0.35">
      <c r="H2212" s="4"/>
      <c r="J2212" s="8"/>
      <c r="K2212" s="8"/>
      <c r="L2212" s="8"/>
      <c r="M2212" s="8"/>
      <c r="O2212" s="8"/>
      <c r="P2212" s="8"/>
      <c r="R2212" s="8"/>
      <c r="S2212" s="8"/>
      <c r="T2212" s="8"/>
      <c r="U2212" s="8"/>
      <c r="W2212" s="8">
        <f t="shared" ref="W2212:W2275" si="4457">X2212/24/3600+1</f>
        <v>81</v>
      </c>
      <c r="X2212">
        <v>6915600</v>
      </c>
      <c r="Y2212">
        <f t="shared" ref="Y2212:Y2275" si="4458">X2212/3600</f>
        <v>1921</v>
      </c>
      <c r="Z2212" s="8">
        <v>0</v>
      </c>
      <c r="AA2212" s="8">
        <v>-5</v>
      </c>
      <c r="AB2212" s="8">
        <v>71.900000000000006</v>
      </c>
      <c r="AC2212" s="4"/>
      <c r="KL2212" s="84"/>
      <c r="KP2212" s="84"/>
      <c r="KS2212" s="74"/>
      <c r="KT2212" s="74"/>
      <c r="KU2212" s="16"/>
      <c r="KV2212" s="72"/>
      <c r="KW2212" s="72"/>
      <c r="KX2212" s="16"/>
      <c r="KZ2212" s="16"/>
      <c r="LA2212" s="16"/>
      <c r="LB2212" s="74"/>
      <c r="LC2212" s="74"/>
    </row>
    <row r="2213" spans="8:315" x14ac:dyDescent="0.35">
      <c r="H2213" s="4"/>
      <c r="J2213" s="8"/>
      <c r="K2213" s="8"/>
      <c r="L2213" s="8"/>
      <c r="M2213" s="8"/>
      <c r="O2213" s="8"/>
      <c r="P2213" s="8"/>
      <c r="R2213" s="8"/>
      <c r="S2213" s="8"/>
      <c r="T2213" s="8"/>
      <c r="U2213" s="8"/>
      <c r="W2213" s="8">
        <f t="shared" si="4457"/>
        <v>81.099999999999994</v>
      </c>
      <c r="X2213">
        <v>6919200</v>
      </c>
      <c r="Y2213">
        <f t="shared" si="4458"/>
        <v>1922</v>
      </c>
      <c r="Z2213" s="8">
        <v>0</v>
      </c>
      <c r="AA2213" s="8">
        <v>-5.4</v>
      </c>
      <c r="AB2213" s="8">
        <v>76.3</v>
      </c>
      <c r="AC2213" s="4"/>
      <c r="KL2213" s="84"/>
      <c r="KP2213" s="84"/>
      <c r="KS2213" s="74"/>
      <c r="KT2213" s="74"/>
      <c r="KU2213" s="16"/>
      <c r="KV2213" s="72"/>
      <c r="KW2213" s="72"/>
      <c r="KX2213" s="16"/>
      <c r="KZ2213" s="16"/>
      <c r="LA2213" s="16"/>
      <c r="LB2213" s="74"/>
      <c r="LC2213" s="74"/>
    </row>
    <row r="2214" spans="8:315" x14ac:dyDescent="0.35">
      <c r="H2214" s="4"/>
      <c r="J2214" s="8"/>
      <c r="K2214" s="8"/>
      <c r="L2214" s="8"/>
      <c r="M2214" s="8"/>
      <c r="O2214" s="8"/>
      <c r="P2214" s="8"/>
      <c r="R2214" s="8"/>
      <c r="S2214" s="8"/>
      <c r="T2214" s="8"/>
      <c r="U2214" s="8"/>
      <c r="W2214" s="8">
        <f t="shared" si="4457"/>
        <v>81.099999999999994</v>
      </c>
      <c r="X2214">
        <v>6922800</v>
      </c>
      <c r="Y2214">
        <f t="shared" si="4458"/>
        <v>1923</v>
      </c>
      <c r="Z2214" s="8">
        <v>0</v>
      </c>
      <c r="AA2214" s="8">
        <v>-5.8</v>
      </c>
      <c r="AB2214" s="8">
        <v>72.5</v>
      </c>
      <c r="AC2214" s="4"/>
      <c r="KL2214" s="84"/>
      <c r="KP2214" s="84"/>
      <c r="KS2214" s="74"/>
      <c r="KT2214" s="74"/>
      <c r="KU2214" s="16"/>
      <c r="KV2214" s="72"/>
      <c r="KW2214" s="72"/>
      <c r="KX2214" s="16"/>
      <c r="KZ2214" s="16"/>
      <c r="LA2214" s="16"/>
      <c r="LB2214" s="74"/>
      <c r="LC2214" s="74"/>
    </row>
    <row r="2215" spans="8:315" x14ac:dyDescent="0.35">
      <c r="H2215" s="4"/>
      <c r="J2215" s="8"/>
      <c r="K2215" s="8"/>
      <c r="L2215" s="8"/>
      <c r="M2215" s="8"/>
      <c r="O2215" s="8"/>
      <c r="P2215" s="8"/>
      <c r="R2215" s="8"/>
      <c r="S2215" s="8"/>
      <c r="T2215" s="8"/>
      <c r="U2215" s="8"/>
      <c r="W2215" s="8">
        <f t="shared" si="4457"/>
        <v>81.2</v>
      </c>
      <c r="X2215">
        <v>6926400</v>
      </c>
      <c r="Y2215">
        <f t="shared" si="4458"/>
        <v>1924</v>
      </c>
      <c r="Z2215" s="8">
        <v>0</v>
      </c>
      <c r="AA2215" s="8">
        <v>-6.4</v>
      </c>
      <c r="AB2215" s="8">
        <v>82.5</v>
      </c>
      <c r="AC2215" s="4"/>
      <c r="KL2215" s="84"/>
      <c r="KP2215" s="84"/>
      <c r="KS2215" s="74"/>
      <c r="KT2215" s="74"/>
      <c r="KU2215" s="16"/>
      <c r="KV2215" s="72"/>
      <c r="KW2215" s="72"/>
      <c r="KX2215" s="16"/>
      <c r="KZ2215" s="16"/>
      <c r="LA2215" s="16"/>
      <c r="LB2215" s="74"/>
      <c r="LC2215" s="74"/>
    </row>
    <row r="2216" spans="8:315" x14ac:dyDescent="0.35">
      <c r="H2216" s="4"/>
      <c r="J2216" s="8"/>
      <c r="K2216" s="8"/>
      <c r="L2216" s="8"/>
      <c r="M2216" s="8"/>
      <c r="O2216" s="8"/>
      <c r="P2216" s="8"/>
      <c r="R2216" s="8"/>
      <c r="S2216" s="8"/>
      <c r="T2216" s="8"/>
      <c r="U2216" s="8"/>
      <c r="W2216" s="8">
        <f t="shared" si="4457"/>
        <v>81.2</v>
      </c>
      <c r="X2216">
        <v>6930000</v>
      </c>
      <c r="Y2216">
        <f t="shared" si="4458"/>
        <v>1925</v>
      </c>
      <c r="Z2216" s="8">
        <v>0</v>
      </c>
      <c r="AA2216" s="8">
        <v>-7.1</v>
      </c>
      <c r="AB2216" s="8">
        <v>86.6</v>
      </c>
      <c r="AC2216" s="4"/>
      <c r="KL2216" s="84"/>
      <c r="KP2216" s="84"/>
      <c r="KS2216" s="74"/>
      <c r="KT2216" s="74"/>
      <c r="KU2216" s="16"/>
      <c r="KV2216" s="72"/>
      <c r="KW2216" s="72"/>
      <c r="KX2216" s="16"/>
      <c r="KZ2216" s="16"/>
      <c r="LA2216" s="16"/>
      <c r="LB2216" s="74"/>
      <c r="LC2216" s="74"/>
    </row>
    <row r="2217" spans="8:315" x14ac:dyDescent="0.35">
      <c r="H2217" s="4"/>
      <c r="J2217" s="8"/>
      <c r="K2217" s="8"/>
      <c r="L2217" s="8"/>
      <c r="M2217" s="8"/>
      <c r="O2217" s="8"/>
      <c r="P2217" s="8"/>
      <c r="R2217" s="8"/>
      <c r="S2217" s="8"/>
      <c r="T2217" s="8"/>
      <c r="U2217" s="8"/>
      <c r="W2217" s="8">
        <f t="shared" si="4457"/>
        <v>81.3</v>
      </c>
      <c r="X2217">
        <v>6933600</v>
      </c>
      <c r="Y2217">
        <f t="shared" si="4458"/>
        <v>1926</v>
      </c>
      <c r="Z2217" s="8">
        <v>0</v>
      </c>
      <c r="AA2217" s="8">
        <v>-7.4</v>
      </c>
      <c r="AB2217" s="8">
        <v>83.4</v>
      </c>
      <c r="AC2217" s="4"/>
      <c r="KL2217" s="84"/>
      <c r="KP2217" s="84"/>
      <c r="KS2217" s="74"/>
      <c r="KT2217" s="74"/>
      <c r="KU2217" s="16"/>
      <c r="KV2217" s="72"/>
      <c r="KW2217" s="72"/>
      <c r="KX2217" s="16"/>
      <c r="KZ2217" s="16"/>
      <c r="LA2217" s="16"/>
      <c r="LB2217" s="74"/>
      <c r="LC2217" s="74"/>
    </row>
    <row r="2218" spans="8:315" x14ac:dyDescent="0.35">
      <c r="H2218" s="4"/>
      <c r="J2218" s="8"/>
      <c r="K2218" s="8"/>
      <c r="L2218" s="8"/>
      <c r="M2218" s="8"/>
      <c r="O2218" s="8"/>
      <c r="P2218" s="8"/>
      <c r="R2218" s="8"/>
      <c r="S2218" s="8"/>
      <c r="T2218" s="8"/>
      <c r="U2218" s="8"/>
      <c r="W2218" s="8">
        <f t="shared" si="4457"/>
        <v>81.3</v>
      </c>
      <c r="X2218">
        <v>6937200</v>
      </c>
      <c r="Y2218">
        <f t="shared" si="4458"/>
        <v>1927</v>
      </c>
      <c r="Z2218" s="8">
        <v>53.6</v>
      </c>
      <c r="AA2218" s="8">
        <v>-6.9</v>
      </c>
      <c r="AB2218" s="8">
        <v>80.8</v>
      </c>
      <c r="AC2218" s="4"/>
      <c r="KL2218" s="84"/>
      <c r="KP2218" s="84"/>
      <c r="KS2218" s="74"/>
      <c r="KT2218" s="74"/>
      <c r="KU2218" s="16"/>
      <c r="KV2218" s="72"/>
      <c r="KW2218" s="72"/>
      <c r="KX2218" s="16"/>
      <c r="KZ2218" s="16"/>
      <c r="LA2218" s="16"/>
      <c r="LB2218" s="74"/>
      <c r="LC2218" s="74"/>
    </row>
    <row r="2219" spans="8:315" x14ac:dyDescent="0.35">
      <c r="H2219" s="4"/>
      <c r="J2219" s="8"/>
      <c r="K2219" s="8"/>
      <c r="L2219" s="8"/>
      <c r="M2219" s="8"/>
      <c r="O2219" s="8"/>
      <c r="P2219" s="8"/>
      <c r="R2219" s="8"/>
      <c r="S2219" s="8"/>
      <c r="T2219" s="8"/>
      <c r="U2219" s="8"/>
      <c r="W2219" s="8">
        <f t="shared" si="4457"/>
        <v>81.3</v>
      </c>
      <c r="X2219">
        <v>6940800</v>
      </c>
      <c r="Y2219">
        <f t="shared" si="4458"/>
        <v>1928</v>
      </c>
      <c r="Z2219" s="8">
        <v>167.5</v>
      </c>
      <c r="AA2219" s="8">
        <v>-5.5</v>
      </c>
      <c r="AB2219" s="8">
        <v>69.7</v>
      </c>
      <c r="AC2219" s="4"/>
      <c r="KL2219" s="84"/>
      <c r="KP2219" s="84"/>
      <c r="KS2219" s="74"/>
      <c r="KT2219" s="74"/>
      <c r="KU2219" s="16"/>
      <c r="KV2219" s="72"/>
      <c r="KW2219" s="72"/>
      <c r="KX2219" s="16"/>
      <c r="KZ2219" s="16"/>
      <c r="LA2219" s="16"/>
      <c r="LB2219" s="74"/>
      <c r="LC2219" s="74"/>
    </row>
    <row r="2220" spans="8:315" x14ac:dyDescent="0.35">
      <c r="H2220" s="4"/>
      <c r="J2220" s="8"/>
      <c r="K2220" s="8"/>
      <c r="L2220" s="8"/>
      <c r="M2220" s="8"/>
      <c r="O2220" s="8"/>
      <c r="P2220" s="8"/>
      <c r="R2220" s="8"/>
      <c r="S2220" s="8"/>
      <c r="T2220" s="8"/>
      <c r="U2220" s="8"/>
      <c r="W2220" s="8">
        <f t="shared" si="4457"/>
        <v>81.400000000000006</v>
      </c>
      <c r="X2220">
        <v>6944400</v>
      </c>
      <c r="Y2220">
        <f t="shared" si="4458"/>
        <v>1929</v>
      </c>
      <c r="Z2220" s="8">
        <v>323.60000000000002</v>
      </c>
      <c r="AA2220" s="8">
        <v>-3.6</v>
      </c>
      <c r="AB2220" s="8">
        <v>57.9</v>
      </c>
      <c r="AC2220" s="4"/>
      <c r="KL2220" s="84"/>
      <c r="KP2220" s="84"/>
      <c r="KS2220" s="74"/>
      <c r="KT2220" s="74"/>
      <c r="KU2220" s="16"/>
      <c r="KV2220" s="72"/>
      <c r="KW2220" s="72"/>
      <c r="KX2220" s="16"/>
      <c r="KZ2220" s="16"/>
      <c r="LA2220" s="16"/>
      <c r="LB2220" s="74"/>
      <c r="LC2220" s="74"/>
    </row>
    <row r="2221" spans="8:315" x14ac:dyDescent="0.35">
      <c r="H2221" s="4"/>
      <c r="J2221" s="8"/>
      <c r="K2221" s="8"/>
      <c r="L2221" s="8"/>
      <c r="M2221" s="8"/>
      <c r="O2221" s="8"/>
      <c r="P2221" s="8"/>
      <c r="R2221" s="8"/>
      <c r="S2221" s="8"/>
      <c r="T2221" s="8"/>
      <c r="U2221" s="8"/>
      <c r="W2221" s="8">
        <f t="shared" si="4457"/>
        <v>81.400000000000006</v>
      </c>
      <c r="X2221">
        <v>6948000</v>
      </c>
      <c r="Y2221">
        <f t="shared" si="4458"/>
        <v>1930</v>
      </c>
      <c r="Z2221" s="8">
        <v>362.2</v>
      </c>
      <c r="AA2221" s="8">
        <v>-1.6</v>
      </c>
      <c r="AB2221" s="8">
        <v>54.9</v>
      </c>
      <c r="AC2221" s="4"/>
      <c r="KL2221" s="84"/>
      <c r="KP2221" s="84"/>
      <c r="KS2221" s="74"/>
      <c r="KT2221" s="74"/>
      <c r="KU2221" s="16"/>
      <c r="KV2221" s="72"/>
      <c r="KW2221" s="72"/>
      <c r="KX2221" s="16"/>
      <c r="KZ2221" s="16"/>
      <c r="LA2221" s="16"/>
      <c r="LB2221" s="74"/>
      <c r="LC2221" s="74"/>
    </row>
    <row r="2222" spans="8:315" x14ac:dyDescent="0.35">
      <c r="H2222" s="4"/>
      <c r="J2222" s="8"/>
      <c r="K2222" s="8"/>
      <c r="L2222" s="8"/>
      <c r="M2222" s="8"/>
      <c r="O2222" s="8"/>
      <c r="P2222" s="8"/>
      <c r="R2222" s="8"/>
      <c r="S2222" s="8"/>
      <c r="T2222" s="8"/>
      <c r="U2222" s="8"/>
      <c r="W2222" s="8">
        <f t="shared" si="4457"/>
        <v>81.5</v>
      </c>
      <c r="X2222">
        <v>6951600</v>
      </c>
      <c r="Y2222">
        <f t="shared" si="4458"/>
        <v>1931</v>
      </c>
      <c r="Z2222" s="8">
        <v>608.9</v>
      </c>
      <c r="AA2222" s="8">
        <v>-0.1</v>
      </c>
      <c r="AB2222" s="8">
        <v>52.8</v>
      </c>
      <c r="AC2222" s="4"/>
      <c r="KL2222" s="84"/>
      <c r="KP2222" s="84"/>
      <c r="KS2222" s="74"/>
      <c r="KT2222" s="74"/>
      <c r="KU2222" s="16"/>
      <c r="KV2222" s="72"/>
      <c r="KW2222" s="72"/>
      <c r="KX2222" s="16"/>
      <c r="KZ2222" s="16"/>
      <c r="LA2222" s="16"/>
      <c r="LB2222" s="74"/>
      <c r="LC2222" s="74"/>
    </row>
    <row r="2223" spans="8:315" x14ac:dyDescent="0.35">
      <c r="H2223" s="4"/>
      <c r="J2223" s="8"/>
      <c r="K2223" s="8"/>
      <c r="L2223" s="8"/>
      <c r="M2223" s="8"/>
      <c r="O2223" s="8"/>
      <c r="P2223" s="8"/>
      <c r="R2223" s="8"/>
      <c r="S2223" s="8"/>
      <c r="T2223" s="8"/>
      <c r="U2223" s="8"/>
      <c r="W2223" s="8">
        <f t="shared" si="4457"/>
        <v>81.5</v>
      </c>
      <c r="X2223">
        <v>6955200</v>
      </c>
      <c r="Y2223">
        <f t="shared" si="4458"/>
        <v>1932</v>
      </c>
      <c r="Z2223" s="8">
        <v>779.4</v>
      </c>
      <c r="AA2223" s="8">
        <v>1.6</v>
      </c>
      <c r="AB2223" s="8">
        <v>43.6</v>
      </c>
      <c r="AC2223" s="4"/>
      <c r="KL2223" s="84"/>
      <c r="KP2223" s="84"/>
      <c r="KS2223" s="74"/>
      <c r="KT2223" s="74"/>
      <c r="KU2223" s="16"/>
      <c r="KV2223" s="72"/>
      <c r="KW2223" s="72"/>
      <c r="KX2223" s="16"/>
      <c r="KZ2223" s="16"/>
      <c r="LA2223" s="16"/>
      <c r="LB2223" s="74"/>
      <c r="LC2223" s="74"/>
    </row>
    <row r="2224" spans="8:315" x14ac:dyDescent="0.35">
      <c r="H2224" s="4"/>
      <c r="J2224" s="8"/>
      <c r="K2224" s="8"/>
      <c r="L2224" s="8"/>
      <c r="M2224" s="8"/>
      <c r="O2224" s="8"/>
      <c r="P2224" s="8"/>
      <c r="R2224" s="8"/>
      <c r="S2224" s="8"/>
      <c r="T2224" s="8"/>
      <c r="U2224" s="8"/>
      <c r="W2224" s="8">
        <f t="shared" si="4457"/>
        <v>81.5</v>
      </c>
      <c r="X2224">
        <v>6958800</v>
      </c>
      <c r="Y2224">
        <f t="shared" si="4458"/>
        <v>1933</v>
      </c>
      <c r="Z2224" s="8">
        <v>781.4</v>
      </c>
      <c r="AA2224" s="8">
        <v>2.7</v>
      </c>
      <c r="AB2224" s="8">
        <v>39.4</v>
      </c>
      <c r="AC2224" s="4"/>
      <c r="KL2224" s="84"/>
      <c r="KP2224" s="84"/>
      <c r="KS2224" s="74"/>
      <c r="KT2224" s="74"/>
      <c r="KU2224" s="16"/>
      <c r="KV2224" s="72"/>
      <c r="KW2224" s="72"/>
      <c r="KX2224" s="16"/>
      <c r="KZ2224" s="16"/>
      <c r="LA2224" s="16"/>
      <c r="LB2224" s="74"/>
      <c r="LC2224" s="74"/>
    </row>
    <row r="2225" spans="8:315" x14ac:dyDescent="0.35">
      <c r="H2225" s="4"/>
      <c r="J2225" s="8"/>
      <c r="K2225" s="8"/>
      <c r="L2225" s="8"/>
      <c r="M2225" s="8"/>
      <c r="O2225" s="8"/>
      <c r="P2225" s="8"/>
      <c r="R2225" s="8"/>
      <c r="S2225" s="8"/>
      <c r="T2225" s="8"/>
      <c r="U2225" s="8"/>
      <c r="W2225" s="8">
        <f t="shared" si="4457"/>
        <v>81.599999999999994</v>
      </c>
      <c r="X2225">
        <v>6962400</v>
      </c>
      <c r="Y2225">
        <f t="shared" si="4458"/>
        <v>1934</v>
      </c>
      <c r="Z2225" s="8">
        <v>718.3</v>
      </c>
      <c r="AA2225" s="8">
        <v>3.2</v>
      </c>
      <c r="AB2225" s="8">
        <v>34.6</v>
      </c>
      <c r="AC2225" s="4"/>
      <c r="KL2225" s="84"/>
      <c r="KP2225" s="84"/>
      <c r="KS2225" s="74"/>
      <c r="KT2225" s="74"/>
      <c r="KU2225" s="16"/>
      <c r="KV2225" s="72"/>
      <c r="KW2225" s="72"/>
      <c r="KX2225" s="16"/>
      <c r="KZ2225" s="16"/>
      <c r="LA2225" s="16"/>
      <c r="LB2225" s="74"/>
      <c r="LC2225" s="74"/>
    </row>
    <row r="2226" spans="8:315" x14ac:dyDescent="0.35">
      <c r="H2226" s="4"/>
      <c r="J2226" s="8"/>
      <c r="K2226" s="8"/>
      <c r="L2226" s="8"/>
      <c r="M2226" s="8"/>
      <c r="O2226" s="8"/>
      <c r="P2226" s="8"/>
      <c r="R2226" s="8"/>
      <c r="S2226" s="8"/>
      <c r="T2226" s="8"/>
      <c r="U2226" s="8"/>
      <c r="W2226" s="8">
        <f t="shared" si="4457"/>
        <v>81.599999999999994</v>
      </c>
      <c r="X2226">
        <v>6966000</v>
      </c>
      <c r="Y2226">
        <f t="shared" si="4458"/>
        <v>1935</v>
      </c>
      <c r="Z2226" s="8">
        <v>463.6</v>
      </c>
      <c r="AA2226" s="8">
        <v>3.2</v>
      </c>
      <c r="AB2226" s="8">
        <v>35.700000000000003</v>
      </c>
      <c r="AC2226" s="4"/>
      <c r="KL2226" s="84"/>
      <c r="KP2226" s="84"/>
      <c r="KS2226" s="74"/>
      <c r="KT2226" s="74"/>
      <c r="KU2226" s="16"/>
      <c r="KV2226" s="72"/>
      <c r="KW2226" s="72"/>
      <c r="KX2226" s="16"/>
      <c r="KZ2226" s="16"/>
      <c r="LA2226" s="16"/>
      <c r="LB2226" s="74"/>
      <c r="LC2226" s="74"/>
    </row>
    <row r="2227" spans="8:315" x14ac:dyDescent="0.35">
      <c r="H2227" s="4"/>
      <c r="J2227" s="8"/>
      <c r="K2227" s="8"/>
      <c r="L2227" s="8"/>
      <c r="M2227" s="8"/>
      <c r="O2227" s="8"/>
      <c r="P2227" s="8"/>
      <c r="R2227" s="8"/>
      <c r="S2227" s="8"/>
      <c r="T2227" s="8"/>
      <c r="U2227" s="8"/>
      <c r="W2227" s="8">
        <f t="shared" si="4457"/>
        <v>81.7</v>
      </c>
      <c r="X2227">
        <v>6969600</v>
      </c>
      <c r="Y2227">
        <f t="shared" si="4458"/>
        <v>1936</v>
      </c>
      <c r="Z2227" s="8">
        <v>348.1</v>
      </c>
      <c r="AA2227" s="8">
        <v>3.1</v>
      </c>
      <c r="AB2227" s="8">
        <v>47.1</v>
      </c>
      <c r="AC2227" s="4"/>
      <c r="KL2227" s="84"/>
      <c r="KP2227" s="84"/>
      <c r="KS2227" s="74"/>
      <c r="KT2227" s="74"/>
      <c r="KU2227" s="16"/>
      <c r="KV2227" s="72"/>
      <c r="KW2227" s="72"/>
      <c r="KX2227" s="16"/>
      <c r="KZ2227" s="16"/>
      <c r="LA2227" s="16"/>
      <c r="LB2227" s="74"/>
      <c r="LC2227" s="74"/>
    </row>
    <row r="2228" spans="8:315" x14ac:dyDescent="0.35">
      <c r="H2228" s="4"/>
      <c r="J2228" s="8"/>
      <c r="K2228" s="8"/>
      <c r="L2228" s="8"/>
      <c r="M2228" s="8"/>
      <c r="O2228" s="8"/>
      <c r="P2228" s="8"/>
      <c r="R2228" s="8"/>
      <c r="S2228" s="8"/>
      <c r="T2228" s="8"/>
      <c r="U2228" s="8"/>
      <c r="W2228" s="8">
        <f t="shared" si="4457"/>
        <v>81.7</v>
      </c>
      <c r="X2228">
        <v>6973200</v>
      </c>
      <c r="Y2228">
        <f t="shared" si="4458"/>
        <v>1937</v>
      </c>
      <c r="Z2228" s="8">
        <v>281.7</v>
      </c>
      <c r="AA2228" s="8">
        <v>2.5</v>
      </c>
      <c r="AB2228" s="8">
        <v>45.7</v>
      </c>
      <c r="AC2228" s="4"/>
      <c r="KL2228" s="84"/>
      <c r="KP2228" s="84"/>
      <c r="KS2228" s="74"/>
      <c r="KT2228" s="74"/>
      <c r="KU2228" s="16"/>
      <c r="KV2228" s="72"/>
      <c r="KW2228" s="72"/>
      <c r="KX2228" s="16"/>
      <c r="KZ2228" s="16"/>
      <c r="LA2228" s="16"/>
      <c r="LB2228" s="74"/>
      <c r="LC2228" s="74"/>
    </row>
    <row r="2229" spans="8:315" x14ac:dyDescent="0.35">
      <c r="H2229" s="4"/>
      <c r="J2229" s="8"/>
      <c r="K2229" s="8"/>
      <c r="L2229" s="8"/>
      <c r="M2229" s="8"/>
      <c r="O2229" s="8"/>
      <c r="P2229" s="8"/>
      <c r="R2229" s="8"/>
      <c r="S2229" s="8"/>
      <c r="T2229" s="8"/>
      <c r="U2229" s="8"/>
      <c r="W2229" s="8">
        <f t="shared" si="4457"/>
        <v>81.8</v>
      </c>
      <c r="X2229">
        <v>6976800</v>
      </c>
      <c r="Y2229">
        <f t="shared" si="4458"/>
        <v>1938</v>
      </c>
      <c r="Z2229" s="8">
        <v>53.3</v>
      </c>
      <c r="AA2229" s="8">
        <v>1.4</v>
      </c>
      <c r="AB2229" s="8">
        <v>44.8</v>
      </c>
      <c r="AC2229" s="4"/>
      <c r="KL2229" s="84"/>
      <c r="KP2229" s="84"/>
      <c r="KS2229" s="74"/>
      <c r="KT2229" s="74"/>
      <c r="KU2229" s="16"/>
      <c r="KV2229" s="72"/>
      <c r="KW2229" s="72"/>
      <c r="KX2229" s="16"/>
      <c r="KZ2229" s="16"/>
      <c r="LA2229" s="16"/>
      <c r="LB2229" s="74"/>
      <c r="LC2229" s="74"/>
    </row>
    <row r="2230" spans="8:315" x14ac:dyDescent="0.35">
      <c r="H2230" s="4"/>
      <c r="J2230" s="8"/>
      <c r="K2230" s="8"/>
      <c r="L2230" s="8"/>
      <c r="M2230" s="8"/>
      <c r="O2230" s="8"/>
      <c r="P2230" s="8"/>
      <c r="R2230" s="8"/>
      <c r="S2230" s="8"/>
      <c r="T2230" s="8"/>
      <c r="U2230" s="8"/>
      <c r="W2230" s="8">
        <f t="shared" si="4457"/>
        <v>81.8</v>
      </c>
      <c r="X2230">
        <v>6980400</v>
      </c>
      <c r="Y2230">
        <f t="shared" si="4458"/>
        <v>1939</v>
      </c>
      <c r="Z2230" s="8">
        <v>3.3</v>
      </c>
      <c r="AA2230" s="8">
        <v>0.5</v>
      </c>
      <c r="AB2230" s="8">
        <v>42.3</v>
      </c>
      <c r="AC2230" s="4"/>
      <c r="KL2230" s="84"/>
      <c r="KP2230" s="84"/>
      <c r="KS2230" s="74"/>
      <c r="KT2230" s="74"/>
      <c r="KU2230" s="16"/>
      <c r="KV2230" s="72"/>
      <c r="KW2230" s="72"/>
      <c r="KX2230" s="16"/>
      <c r="KZ2230" s="16"/>
      <c r="LA2230" s="16"/>
      <c r="LB2230" s="74"/>
      <c r="LC2230" s="74"/>
    </row>
    <row r="2231" spans="8:315" x14ac:dyDescent="0.35">
      <c r="H2231" s="4"/>
      <c r="J2231" s="8"/>
      <c r="K2231" s="8"/>
      <c r="L2231" s="8"/>
      <c r="M2231" s="8"/>
      <c r="O2231" s="8"/>
      <c r="P2231" s="8"/>
      <c r="R2231" s="8"/>
      <c r="S2231" s="8"/>
      <c r="T2231" s="8"/>
      <c r="U2231" s="8"/>
      <c r="W2231" s="8">
        <f t="shared" si="4457"/>
        <v>81.8</v>
      </c>
      <c r="X2231">
        <v>6984000</v>
      </c>
      <c r="Y2231">
        <f t="shared" si="4458"/>
        <v>1940</v>
      </c>
      <c r="Z2231" s="8">
        <v>0</v>
      </c>
      <c r="AA2231" s="8">
        <v>-0.4</v>
      </c>
      <c r="AB2231" s="8">
        <v>43.4</v>
      </c>
      <c r="AC2231" s="4"/>
      <c r="KL2231" s="84"/>
      <c r="KP2231" s="84"/>
      <c r="KS2231" s="74"/>
      <c r="KT2231" s="74"/>
      <c r="KU2231" s="16"/>
      <c r="KV2231" s="72"/>
      <c r="KW2231" s="72"/>
      <c r="KX2231" s="16"/>
      <c r="KZ2231" s="16"/>
      <c r="LA2231" s="16"/>
      <c r="LB2231" s="74"/>
      <c r="LC2231" s="74"/>
    </row>
    <row r="2232" spans="8:315" x14ac:dyDescent="0.35">
      <c r="H2232" s="4"/>
      <c r="J2232" s="8"/>
      <c r="K2232" s="8"/>
      <c r="L2232" s="8"/>
      <c r="M2232" s="8"/>
      <c r="O2232" s="8"/>
      <c r="P2232" s="8"/>
      <c r="R2232" s="8"/>
      <c r="S2232" s="8"/>
      <c r="T2232" s="8"/>
      <c r="U2232" s="8"/>
      <c r="W2232" s="8">
        <f t="shared" si="4457"/>
        <v>81.900000000000006</v>
      </c>
      <c r="X2232">
        <v>6987600</v>
      </c>
      <c r="Y2232">
        <f t="shared" si="4458"/>
        <v>1941</v>
      </c>
      <c r="Z2232" s="8">
        <v>0</v>
      </c>
      <c r="AA2232" s="8">
        <v>-0.9</v>
      </c>
      <c r="AB2232" s="8">
        <v>46.5</v>
      </c>
      <c r="AC2232" s="4"/>
      <c r="KL2232" s="84"/>
      <c r="KP2232" s="84"/>
      <c r="KS2232" s="74"/>
      <c r="KT2232" s="74"/>
      <c r="KU2232" s="16"/>
      <c r="KV2232" s="72"/>
      <c r="KW2232" s="72"/>
      <c r="KX2232" s="16"/>
      <c r="KZ2232" s="16"/>
      <c r="LA2232" s="16"/>
      <c r="LB2232" s="74"/>
      <c r="LC2232" s="74"/>
    </row>
    <row r="2233" spans="8:315" x14ac:dyDescent="0.35">
      <c r="H2233" s="4"/>
      <c r="J2233" s="8"/>
      <c r="K2233" s="8"/>
      <c r="L2233" s="8"/>
      <c r="M2233" s="8"/>
      <c r="O2233" s="8"/>
      <c r="P2233" s="8"/>
      <c r="R2233" s="8"/>
      <c r="S2233" s="8"/>
      <c r="T2233" s="8"/>
      <c r="U2233" s="8"/>
      <c r="W2233" s="8">
        <f t="shared" si="4457"/>
        <v>81.900000000000006</v>
      </c>
      <c r="X2233">
        <v>6991200</v>
      </c>
      <c r="Y2233">
        <f t="shared" si="4458"/>
        <v>1942</v>
      </c>
      <c r="Z2233" s="8">
        <v>0</v>
      </c>
      <c r="AA2233" s="8">
        <v>-1.7</v>
      </c>
      <c r="AB2233" s="8">
        <v>45.5</v>
      </c>
      <c r="AC2233" s="4"/>
      <c r="KL2233" s="84"/>
      <c r="KP2233" s="84"/>
      <c r="KS2233" s="74"/>
      <c r="KT2233" s="74"/>
      <c r="KU2233" s="16"/>
      <c r="KV2233" s="72"/>
      <c r="KW2233" s="72"/>
      <c r="KX2233" s="16"/>
      <c r="KZ2233" s="16"/>
      <c r="LA2233" s="16"/>
      <c r="LB2233" s="74"/>
      <c r="LC2233" s="74"/>
    </row>
    <row r="2234" spans="8:315" x14ac:dyDescent="0.35">
      <c r="H2234" s="4"/>
      <c r="J2234" s="8"/>
      <c r="K2234" s="8"/>
      <c r="L2234" s="8"/>
      <c r="M2234" s="8"/>
      <c r="O2234" s="8"/>
      <c r="P2234" s="8"/>
      <c r="R2234" s="8"/>
      <c r="S2234" s="8"/>
      <c r="T2234" s="8"/>
      <c r="U2234" s="8"/>
      <c r="W2234" s="8">
        <f t="shared" si="4457"/>
        <v>82</v>
      </c>
      <c r="X2234">
        <v>6994800</v>
      </c>
      <c r="Y2234">
        <f t="shared" si="4458"/>
        <v>1943</v>
      </c>
      <c r="Z2234" s="8">
        <v>0</v>
      </c>
      <c r="AA2234" s="8">
        <v>-2.2000000000000002</v>
      </c>
      <c r="AB2234" s="8">
        <v>51.5</v>
      </c>
      <c r="AC2234" s="4"/>
      <c r="KL2234" s="84"/>
      <c r="KP2234" s="84"/>
      <c r="KS2234" s="74"/>
      <c r="KT2234" s="74"/>
      <c r="KU2234" s="16"/>
      <c r="KV2234" s="72"/>
      <c r="KW2234" s="72"/>
      <c r="KX2234" s="16"/>
      <c r="KZ2234" s="16"/>
      <c r="LA2234" s="16"/>
      <c r="LB2234" s="74"/>
      <c r="LC2234" s="74"/>
    </row>
    <row r="2235" spans="8:315" x14ac:dyDescent="0.35">
      <c r="H2235" s="4"/>
      <c r="J2235" s="8"/>
      <c r="K2235" s="8"/>
      <c r="L2235" s="8"/>
      <c r="M2235" s="8"/>
      <c r="O2235" s="8"/>
      <c r="P2235" s="8"/>
      <c r="R2235" s="8"/>
      <c r="S2235" s="8"/>
      <c r="T2235" s="8"/>
      <c r="U2235" s="8"/>
      <c r="W2235" s="8">
        <f t="shared" si="4457"/>
        <v>82</v>
      </c>
      <c r="X2235">
        <v>6998400</v>
      </c>
      <c r="Y2235">
        <f t="shared" si="4458"/>
        <v>1944</v>
      </c>
      <c r="Z2235" s="8">
        <v>0</v>
      </c>
      <c r="AA2235" s="8">
        <v>-2.2999999999999998</v>
      </c>
      <c r="AB2235" s="8">
        <v>57.4</v>
      </c>
      <c r="AC2235" s="4"/>
      <c r="KL2235" s="84"/>
      <c r="KP2235" s="84"/>
      <c r="KS2235" s="74"/>
      <c r="KT2235" s="74"/>
      <c r="KU2235" s="16"/>
      <c r="KV2235" s="72"/>
      <c r="KW2235" s="72"/>
      <c r="KX2235" s="16"/>
      <c r="KZ2235" s="16"/>
      <c r="LA2235" s="16"/>
      <c r="LB2235" s="74"/>
      <c r="LC2235" s="74"/>
    </row>
    <row r="2236" spans="8:315" x14ac:dyDescent="0.35">
      <c r="H2236" s="4"/>
      <c r="J2236" s="8"/>
      <c r="K2236" s="8"/>
      <c r="L2236" s="8"/>
      <c r="M2236" s="8"/>
      <c r="O2236" s="8"/>
      <c r="P2236" s="8"/>
      <c r="R2236" s="8"/>
      <c r="S2236" s="8"/>
      <c r="T2236" s="8"/>
      <c r="U2236" s="8"/>
      <c r="W2236" s="8">
        <f t="shared" si="4457"/>
        <v>82</v>
      </c>
      <c r="X2236">
        <v>7002000</v>
      </c>
      <c r="Y2236">
        <f t="shared" si="4458"/>
        <v>1945</v>
      </c>
      <c r="Z2236" s="8">
        <v>0</v>
      </c>
      <c r="AA2236" s="8">
        <v>-2.5</v>
      </c>
      <c r="AB2236" s="8">
        <v>56</v>
      </c>
      <c r="AC2236" s="4"/>
      <c r="KL2236" s="84"/>
      <c r="KP2236" s="84"/>
      <c r="KS2236" s="74"/>
      <c r="KT2236" s="74"/>
      <c r="KU2236" s="16"/>
      <c r="KV2236" s="72"/>
      <c r="KW2236" s="72"/>
      <c r="KX2236" s="16"/>
      <c r="KZ2236" s="16"/>
      <c r="LA2236" s="16"/>
      <c r="LB2236" s="74"/>
      <c r="LC2236" s="74"/>
    </row>
    <row r="2237" spans="8:315" x14ac:dyDescent="0.35">
      <c r="H2237" s="4"/>
      <c r="J2237" s="8"/>
      <c r="K2237" s="8"/>
      <c r="L2237" s="8"/>
      <c r="M2237" s="8"/>
      <c r="O2237" s="8"/>
      <c r="P2237" s="8"/>
      <c r="R2237" s="8"/>
      <c r="S2237" s="8"/>
      <c r="T2237" s="8"/>
      <c r="U2237" s="8"/>
      <c r="W2237" s="8">
        <f t="shared" si="4457"/>
        <v>82.1</v>
      </c>
      <c r="X2237">
        <v>7005600</v>
      </c>
      <c r="Y2237">
        <f t="shared" si="4458"/>
        <v>1946</v>
      </c>
      <c r="Z2237" s="8">
        <v>0</v>
      </c>
      <c r="AA2237" s="8">
        <v>-2.8</v>
      </c>
      <c r="AB2237" s="8">
        <v>57.5</v>
      </c>
      <c r="AC2237" s="4"/>
      <c r="KL2237" s="84"/>
      <c r="KP2237" s="84"/>
      <c r="KS2237" s="74"/>
      <c r="KT2237" s="74"/>
      <c r="KU2237" s="16"/>
      <c r="KV2237" s="72"/>
      <c r="KW2237" s="72"/>
      <c r="KX2237" s="16"/>
      <c r="KZ2237" s="16"/>
      <c r="LA2237" s="16"/>
      <c r="LB2237" s="74"/>
      <c r="LC2237" s="74"/>
    </row>
    <row r="2238" spans="8:315" x14ac:dyDescent="0.35">
      <c r="H2238" s="4"/>
      <c r="J2238" s="8"/>
      <c r="K2238" s="8"/>
      <c r="L2238" s="8"/>
      <c r="M2238" s="8"/>
      <c r="O2238" s="8"/>
      <c r="P2238" s="8"/>
      <c r="R2238" s="8"/>
      <c r="S2238" s="8"/>
      <c r="T2238" s="8"/>
      <c r="U2238" s="8"/>
      <c r="W2238" s="8">
        <f t="shared" si="4457"/>
        <v>82.1</v>
      </c>
      <c r="X2238">
        <v>7009200</v>
      </c>
      <c r="Y2238">
        <f t="shared" si="4458"/>
        <v>1947</v>
      </c>
      <c r="Z2238" s="8">
        <v>0</v>
      </c>
      <c r="AA2238" s="8">
        <v>-3.6</v>
      </c>
      <c r="AB2238" s="8">
        <v>65.599999999999994</v>
      </c>
      <c r="AC2238" s="4"/>
      <c r="KL2238" s="84"/>
      <c r="KP2238" s="84"/>
      <c r="KS2238" s="74"/>
      <c r="KT2238" s="74"/>
      <c r="KU2238" s="16"/>
      <c r="KV2238" s="72"/>
      <c r="KW2238" s="72"/>
      <c r="KX2238" s="16"/>
      <c r="KZ2238" s="16"/>
      <c r="LA2238" s="16"/>
      <c r="LB2238" s="74"/>
      <c r="LC2238" s="74"/>
    </row>
    <row r="2239" spans="8:315" x14ac:dyDescent="0.35">
      <c r="H2239" s="4"/>
      <c r="J2239" s="8"/>
      <c r="K2239" s="8"/>
      <c r="L2239" s="8"/>
      <c r="M2239" s="8"/>
      <c r="O2239" s="8"/>
      <c r="P2239" s="8"/>
      <c r="R2239" s="8"/>
      <c r="S2239" s="8"/>
      <c r="T2239" s="8"/>
      <c r="U2239" s="8"/>
      <c r="W2239" s="8">
        <f t="shared" si="4457"/>
        <v>82.2</v>
      </c>
      <c r="X2239">
        <v>7012800</v>
      </c>
      <c r="Y2239">
        <f t="shared" si="4458"/>
        <v>1948</v>
      </c>
      <c r="Z2239" s="8">
        <v>0</v>
      </c>
      <c r="AA2239" s="8">
        <v>-4.4000000000000004</v>
      </c>
      <c r="AB2239" s="8">
        <v>72</v>
      </c>
      <c r="AC2239" s="4"/>
      <c r="KL2239" s="84"/>
      <c r="KP2239" s="84"/>
      <c r="KS2239" s="74"/>
      <c r="KT2239" s="74"/>
      <c r="KU2239" s="16"/>
      <c r="KV2239" s="72"/>
      <c r="KW2239" s="72"/>
      <c r="KX2239" s="16"/>
      <c r="KZ2239" s="16"/>
      <c r="LA2239" s="16"/>
      <c r="LB2239" s="74"/>
      <c r="LC2239" s="74"/>
    </row>
    <row r="2240" spans="8:315" x14ac:dyDescent="0.35">
      <c r="H2240" s="4"/>
      <c r="J2240" s="8"/>
      <c r="K2240" s="8"/>
      <c r="L2240" s="8"/>
      <c r="M2240" s="8"/>
      <c r="O2240" s="8"/>
      <c r="P2240" s="8"/>
      <c r="R2240" s="8"/>
      <c r="S2240" s="8"/>
      <c r="T2240" s="8"/>
      <c r="U2240" s="8"/>
      <c r="W2240" s="8">
        <f t="shared" si="4457"/>
        <v>82.2</v>
      </c>
      <c r="X2240">
        <v>7016400</v>
      </c>
      <c r="Y2240">
        <f t="shared" si="4458"/>
        <v>1949</v>
      </c>
      <c r="Z2240" s="8">
        <v>0</v>
      </c>
      <c r="AA2240" s="8">
        <v>-5.0999999999999996</v>
      </c>
      <c r="AB2240" s="8">
        <v>84.4</v>
      </c>
      <c r="AC2240" s="4"/>
      <c r="KL2240" s="84"/>
      <c r="KP2240" s="84"/>
      <c r="KS2240" s="74"/>
      <c r="KT2240" s="74"/>
      <c r="KU2240" s="16"/>
      <c r="KV2240" s="72"/>
      <c r="KW2240" s="72"/>
      <c r="KX2240" s="16"/>
      <c r="KZ2240" s="16"/>
      <c r="LA2240" s="16"/>
      <c r="LB2240" s="74"/>
      <c r="LC2240" s="74"/>
    </row>
    <row r="2241" spans="8:315" x14ac:dyDescent="0.35">
      <c r="H2241" s="4"/>
      <c r="J2241" s="8"/>
      <c r="K2241" s="8"/>
      <c r="L2241" s="8"/>
      <c r="M2241" s="8"/>
      <c r="O2241" s="8"/>
      <c r="P2241" s="8"/>
      <c r="R2241" s="8"/>
      <c r="S2241" s="8"/>
      <c r="T2241" s="8"/>
      <c r="U2241" s="8"/>
      <c r="W2241" s="8">
        <f t="shared" si="4457"/>
        <v>82.3</v>
      </c>
      <c r="X2241">
        <v>7020000</v>
      </c>
      <c r="Y2241">
        <f t="shared" si="4458"/>
        <v>1950</v>
      </c>
      <c r="Z2241" s="8">
        <v>0</v>
      </c>
      <c r="AA2241" s="8">
        <v>-5.4</v>
      </c>
      <c r="AB2241" s="8">
        <v>82.3</v>
      </c>
      <c r="AC2241" s="4"/>
      <c r="KL2241" s="84"/>
      <c r="KP2241" s="84"/>
      <c r="KS2241" s="74"/>
      <c r="KT2241" s="74"/>
      <c r="KU2241" s="16"/>
      <c r="KV2241" s="72"/>
      <c r="KW2241" s="72"/>
      <c r="KX2241" s="16"/>
      <c r="KZ2241" s="16"/>
      <c r="LA2241" s="16"/>
      <c r="LB2241" s="74"/>
      <c r="LC2241" s="74"/>
    </row>
    <row r="2242" spans="8:315" x14ac:dyDescent="0.35">
      <c r="H2242" s="4"/>
      <c r="J2242" s="8"/>
      <c r="K2242" s="8"/>
      <c r="L2242" s="8"/>
      <c r="M2242" s="8"/>
      <c r="O2242" s="8"/>
      <c r="P2242" s="8"/>
      <c r="R2242" s="8"/>
      <c r="S2242" s="8"/>
      <c r="T2242" s="8"/>
      <c r="U2242" s="8"/>
      <c r="W2242" s="8">
        <f t="shared" si="4457"/>
        <v>82.3</v>
      </c>
      <c r="X2242">
        <v>7023600</v>
      </c>
      <c r="Y2242">
        <f t="shared" si="4458"/>
        <v>1951</v>
      </c>
      <c r="Z2242" s="8">
        <v>49.7</v>
      </c>
      <c r="AA2242" s="8">
        <v>-5.3</v>
      </c>
      <c r="AB2242" s="8">
        <v>75.7</v>
      </c>
      <c r="AC2242" s="4"/>
      <c r="KL2242" s="84"/>
      <c r="KP2242" s="84"/>
      <c r="KS2242" s="74"/>
      <c r="KT2242" s="74"/>
      <c r="KU2242" s="16"/>
      <c r="KV2242" s="72"/>
      <c r="KW2242" s="72"/>
      <c r="KX2242" s="16"/>
      <c r="KZ2242" s="16"/>
      <c r="LA2242" s="16"/>
      <c r="LB2242" s="74"/>
      <c r="LC2242" s="74"/>
    </row>
    <row r="2243" spans="8:315" x14ac:dyDescent="0.35">
      <c r="H2243" s="4"/>
      <c r="J2243" s="8"/>
      <c r="K2243" s="8"/>
      <c r="L2243" s="8"/>
      <c r="M2243" s="8"/>
      <c r="O2243" s="8"/>
      <c r="P2243" s="8"/>
      <c r="R2243" s="8"/>
      <c r="S2243" s="8"/>
      <c r="T2243" s="8"/>
      <c r="U2243" s="8"/>
      <c r="W2243" s="8">
        <f t="shared" si="4457"/>
        <v>82.3</v>
      </c>
      <c r="X2243">
        <v>7027200</v>
      </c>
      <c r="Y2243">
        <f t="shared" si="4458"/>
        <v>1952</v>
      </c>
      <c r="Z2243" s="8">
        <v>227.5</v>
      </c>
      <c r="AA2243" s="8">
        <v>-3.7</v>
      </c>
      <c r="AB2243" s="8">
        <v>69.900000000000006</v>
      </c>
      <c r="AC2243" s="4"/>
      <c r="KL2243" s="84"/>
      <c r="KP2243" s="84"/>
      <c r="KS2243" s="74"/>
      <c r="KT2243" s="74"/>
      <c r="KU2243" s="16"/>
      <c r="KV2243" s="72"/>
      <c r="KW2243" s="72"/>
      <c r="KX2243" s="16"/>
      <c r="KZ2243" s="16"/>
      <c r="LA2243" s="16"/>
      <c r="LB2243" s="74"/>
      <c r="LC2243" s="74"/>
    </row>
    <row r="2244" spans="8:315" x14ac:dyDescent="0.35">
      <c r="H2244" s="4"/>
      <c r="J2244" s="8"/>
      <c r="K2244" s="8"/>
      <c r="L2244" s="8"/>
      <c r="M2244" s="8"/>
      <c r="O2244" s="8"/>
      <c r="P2244" s="8"/>
      <c r="R2244" s="8"/>
      <c r="S2244" s="8"/>
      <c r="T2244" s="8"/>
      <c r="U2244" s="8"/>
      <c r="W2244" s="8">
        <f t="shared" si="4457"/>
        <v>82.4</v>
      </c>
      <c r="X2244">
        <v>7030800</v>
      </c>
      <c r="Y2244">
        <f t="shared" si="4458"/>
        <v>1953</v>
      </c>
      <c r="Z2244" s="8">
        <v>390.6</v>
      </c>
      <c r="AA2244" s="8">
        <v>-2.2000000000000002</v>
      </c>
      <c r="AB2244" s="8">
        <v>68.7</v>
      </c>
      <c r="AC2244" s="4"/>
      <c r="KL2244" s="84"/>
      <c r="KP2244" s="84"/>
      <c r="KS2244" s="74"/>
      <c r="KT2244" s="74"/>
      <c r="KU2244" s="16"/>
      <c r="KV2244" s="72"/>
      <c r="KW2244" s="72"/>
      <c r="KX2244" s="16"/>
      <c r="KZ2244" s="16"/>
      <c r="LA2244" s="16"/>
      <c r="LB2244" s="74"/>
      <c r="LC2244" s="74"/>
    </row>
    <row r="2245" spans="8:315" x14ac:dyDescent="0.35">
      <c r="H2245" s="4"/>
      <c r="J2245" s="8"/>
      <c r="K2245" s="8"/>
      <c r="L2245" s="8"/>
      <c r="M2245" s="8"/>
      <c r="O2245" s="8"/>
      <c r="P2245" s="8"/>
      <c r="R2245" s="8"/>
      <c r="S2245" s="8"/>
      <c r="T2245" s="8"/>
      <c r="U2245" s="8"/>
      <c r="W2245" s="8">
        <f t="shared" si="4457"/>
        <v>82.4</v>
      </c>
      <c r="X2245">
        <v>7034400</v>
      </c>
      <c r="Y2245">
        <f t="shared" si="4458"/>
        <v>1954</v>
      </c>
      <c r="Z2245" s="8">
        <v>579.20000000000005</v>
      </c>
      <c r="AA2245" s="8">
        <v>-0.6</v>
      </c>
      <c r="AB2245" s="8">
        <v>62.5</v>
      </c>
      <c r="AC2245" s="4"/>
      <c r="KL2245" s="84"/>
      <c r="KP2245" s="84"/>
      <c r="KS2245" s="74"/>
      <c r="KT2245" s="74"/>
      <c r="KU2245" s="16"/>
      <c r="KV2245" s="72"/>
      <c r="KW2245" s="72"/>
      <c r="KX2245" s="16"/>
      <c r="KZ2245" s="16"/>
      <c r="LA2245" s="16"/>
      <c r="LB2245" s="74"/>
      <c r="LC2245" s="74"/>
    </row>
    <row r="2246" spans="8:315" x14ac:dyDescent="0.35">
      <c r="H2246" s="4"/>
      <c r="J2246" s="8"/>
      <c r="K2246" s="8"/>
      <c r="L2246" s="8"/>
      <c r="M2246" s="8"/>
      <c r="O2246" s="8"/>
      <c r="P2246" s="8"/>
      <c r="R2246" s="8"/>
      <c r="S2246" s="8"/>
      <c r="T2246" s="8"/>
      <c r="U2246" s="8"/>
      <c r="W2246" s="8">
        <f t="shared" si="4457"/>
        <v>82.5</v>
      </c>
      <c r="X2246">
        <v>7038000</v>
      </c>
      <c r="Y2246">
        <f t="shared" si="4458"/>
        <v>1955</v>
      </c>
      <c r="Z2246" s="8">
        <v>656.7</v>
      </c>
      <c r="AA2246" s="8">
        <v>0.9</v>
      </c>
      <c r="AB2246" s="8">
        <v>53.1</v>
      </c>
      <c r="AC2246" s="4"/>
      <c r="KL2246" s="84"/>
      <c r="KP2246" s="84"/>
      <c r="KS2246" s="74"/>
      <c r="KT2246" s="74"/>
      <c r="KU2246" s="16"/>
      <c r="KV2246" s="72"/>
      <c r="KW2246" s="72"/>
      <c r="KX2246" s="16"/>
      <c r="KZ2246" s="16"/>
      <c r="LA2246" s="16"/>
      <c r="LB2246" s="74"/>
      <c r="LC2246" s="74"/>
    </row>
    <row r="2247" spans="8:315" x14ac:dyDescent="0.35">
      <c r="H2247" s="4"/>
      <c r="J2247" s="8"/>
      <c r="K2247" s="8"/>
      <c r="L2247" s="8"/>
      <c r="M2247" s="8"/>
      <c r="O2247" s="8"/>
      <c r="P2247" s="8"/>
      <c r="R2247" s="8"/>
      <c r="S2247" s="8"/>
      <c r="T2247" s="8"/>
      <c r="U2247" s="8"/>
      <c r="W2247" s="8">
        <f t="shared" si="4457"/>
        <v>82.5</v>
      </c>
      <c r="X2247">
        <v>7041600</v>
      </c>
      <c r="Y2247">
        <f t="shared" si="4458"/>
        <v>1956</v>
      </c>
      <c r="Z2247" s="8">
        <v>607.79999999999995</v>
      </c>
      <c r="AA2247" s="8">
        <v>2.2999999999999998</v>
      </c>
      <c r="AB2247" s="8">
        <v>52.3</v>
      </c>
      <c r="AC2247" s="4"/>
      <c r="KL2247" s="84"/>
      <c r="KP2247" s="84"/>
      <c r="KS2247" s="74"/>
      <c r="KT2247" s="74"/>
      <c r="KU2247" s="16"/>
      <c r="KV2247" s="72"/>
      <c r="KW2247" s="72"/>
      <c r="KX2247" s="16"/>
      <c r="KZ2247" s="16"/>
      <c r="LA2247" s="16"/>
      <c r="LB2247" s="74"/>
      <c r="LC2247" s="74"/>
    </row>
    <row r="2248" spans="8:315" x14ac:dyDescent="0.35">
      <c r="H2248" s="4"/>
      <c r="J2248" s="8"/>
      <c r="K2248" s="8"/>
      <c r="L2248" s="8"/>
      <c r="M2248" s="8"/>
      <c r="O2248" s="8"/>
      <c r="P2248" s="8"/>
      <c r="R2248" s="8"/>
      <c r="S2248" s="8"/>
      <c r="T2248" s="8"/>
      <c r="U2248" s="8"/>
      <c r="W2248" s="8">
        <f t="shared" si="4457"/>
        <v>82.5</v>
      </c>
      <c r="X2248">
        <v>7045200</v>
      </c>
      <c r="Y2248">
        <f t="shared" si="4458"/>
        <v>1957</v>
      </c>
      <c r="Z2248" s="8">
        <v>599.70000000000005</v>
      </c>
      <c r="AA2248" s="8">
        <v>3.8</v>
      </c>
      <c r="AB2248" s="8">
        <v>50.8</v>
      </c>
      <c r="AC2248" s="4"/>
      <c r="KL2248" s="84"/>
      <c r="KP2248" s="84"/>
      <c r="KS2248" s="74"/>
      <c r="KT2248" s="74"/>
      <c r="KU2248" s="16"/>
      <c r="KV2248" s="72"/>
      <c r="KW2248" s="72"/>
      <c r="KX2248" s="16"/>
      <c r="KZ2248" s="16"/>
      <c r="LA2248" s="16"/>
      <c r="LB2248" s="74"/>
      <c r="LC2248" s="74"/>
    </row>
    <row r="2249" spans="8:315" x14ac:dyDescent="0.35">
      <c r="H2249" s="4"/>
      <c r="J2249" s="8"/>
      <c r="K2249" s="8"/>
      <c r="L2249" s="8"/>
      <c r="M2249" s="8"/>
      <c r="O2249" s="8"/>
      <c r="P2249" s="8"/>
      <c r="R2249" s="8"/>
      <c r="S2249" s="8"/>
      <c r="T2249" s="8"/>
      <c r="U2249" s="8"/>
      <c r="W2249" s="8">
        <f t="shared" si="4457"/>
        <v>82.6</v>
      </c>
      <c r="X2249">
        <v>7048800</v>
      </c>
      <c r="Y2249">
        <f t="shared" si="4458"/>
        <v>1958</v>
      </c>
      <c r="Z2249" s="8">
        <v>314.7</v>
      </c>
      <c r="AA2249" s="8">
        <v>4.2</v>
      </c>
      <c r="AB2249" s="8">
        <v>53</v>
      </c>
      <c r="AC2249" s="4"/>
      <c r="KL2249" s="84"/>
      <c r="KP2249" s="84"/>
      <c r="KS2249" s="74"/>
      <c r="KT2249" s="74"/>
      <c r="KU2249" s="16"/>
      <c r="KV2249" s="72"/>
      <c r="KW2249" s="72"/>
      <c r="KX2249" s="16"/>
      <c r="KZ2249" s="16"/>
      <c r="LA2249" s="16"/>
      <c r="LB2249" s="74"/>
      <c r="LC2249" s="74"/>
    </row>
    <row r="2250" spans="8:315" x14ac:dyDescent="0.35">
      <c r="H2250" s="4"/>
      <c r="J2250" s="8"/>
      <c r="K2250" s="8"/>
      <c r="L2250" s="8"/>
      <c r="M2250" s="8"/>
      <c r="O2250" s="8"/>
      <c r="P2250" s="8"/>
      <c r="R2250" s="8"/>
      <c r="S2250" s="8"/>
      <c r="T2250" s="8"/>
      <c r="U2250" s="8"/>
      <c r="W2250" s="8">
        <f t="shared" si="4457"/>
        <v>82.6</v>
      </c>
      <c r="X2250">
        <v>7052400</v>
      </c>
      <c r="Y2250">
        <f t="shared" si="4458"/>
        <v>1959</v>
      </c>
      <c r="Z2250" s="8">
        <v>252.2</v>
      </c>
      <c r="AA2250" s="8">
        <v>4.4000000000000004</v>
      </c>
      <c r="AB2250" s="8">
        <v>57</v>
      </c>
      <c r="AC2250" s="4"/>
      <c r="KL2250" s="84"/>
      <c r="KP2250" s="84"/>
      <c r="KS2250" s="74"/>
      <c r="KT2250" s="74"/>
      <c r="KU2250" s="16"/>
      <c r="KV2250" s="72"/>
      <c r="KW2250" s="72"/>
      <c r="KX2250" s="16"/>
      <c r="KZ2250" s="16"/>
      <c r="LA2250" s="16"/>
      <c r="LB2250" s="74"/>
      <c r="LC2250" s="74"/>
    </row>
    <row r="2251" spans="8:315" x14ac:dyDescent="0.35">
      <c r="H2251" s="4"/>
      <c r="J2251" s="8"/>
      <c r="K2251" s="8"/>
      <c r="L2251" s="8"/>
      <c r="M2251" s="8"/>
      <c r="O2251" s="8"/>
      <c r="P2251" s="8"/>
      <c r="R2251" s="8"/>
      <c r="S2251" s="8"/>
      <c r="T2251" s="8"/>
      <c r="U2251" s="8"/>
      <c r="W2251" s="8">
        <f t="shared" si="4457"/>
        <v>82.7</v>
      </c>
      <c r="X2251">
        <v>7056000</v>
      </c>
      <c r="Y2251">
        <f t="shared" si="4458"/>
        <v>1960</v>
      </c>
      <c r="Z2251" s="8">
        <v>191.7</v>
      </c>
      <c r="AA2251" s="8">
        <v>4.4000000000000004</v>
      </c>
      <c r="AB2251" s="8">
        <v>58.6</v>
      </c>
      <c r="AC2251" s="4"/>
      <c r="KL2251" s="84"/>
      <c r="KP2251" s="84"/>
      <c r="KS2251" s="74"/>
      <c r="KT2251" s="74"/>
      <c r="KU2251" s="16"/>
      <c r="KV2251" s="72"/>
      <c r="KW2251" s="72"/>
      <c r="KX2251" s="16"/>
      <c r="KZ2251" s="16"/>
      <c r="LA2251" s="16"/>
      <c r="LB2251" s="74"/>
      <c r="LC2251" s="74"/>
    </row>
    <row r="2252" spans="8:315" x14ac:dyDescent="0.35">
      <c r="H2252" s="4"/>
      <c r="J2252" s="8"/>
      <c r="K2252" s="8"/>
      <c r="L2252" s="8"/>
      <c r="M2252" s="8"/>
      <c r="O2252" s="8"/>
      <c r="P2252" s="8"/>
      <c r="R2252" s="8"/>
      <c r="S2252" s="8"/>
      <c r="T2252" s="8"/>
      <c r="U2252" s="8"/>
      <c r="W2252" s="8">
        <f t="shared" si="4457"/>
        <v>82.7</v>
      </c>
      <c r="X2252">
        <v>7059600</v>
      </c>
      <c r="Y2252">
        <f t="shared" si="4458"/>
        <v>1961</v>
      </c>
      <c r="Z2252" s="8">
        <v>122.2</v>
      </c>
      <c r="AA2252" s="8">
        <v>4.3</v>
      </c>
      <c r="AB2252" s="8">
        <v>60.9</v>
      </c>
      <c r="AC2252" s="4"/>
      <c r="KL2252" s="84"/>
      <c r="KP2252" s="84"/>
      <c r="KS2252" s="74"/>
      <c r="KT2252" s="74"/>
      <c r="KU2252" s="16"/>
      <c r="KV2252" s="72"/>
      <c r="KW2252" s="72"/>
      <c r="KX2252" s="16"/>
      <c r="KZ2252" s="16"/>
      <c r="LA2252" s="16"/>
      <c r="LB2252" s="74"/>
      <c r="LC2252" s="74"/>
    </row>
    <row r="2253" spans="8:315" x14ac:dyDescent="0.35">
      <c r="H2253" s="4"/>
      <c r="J2253" s="8"/>
      <c r="K2253" s="8"/>
      <c r="L2253" s="8"/>
      <c r="M2253" s="8"/>
      <c r="O2253" s="8"/>
      <c r="P2253" s="8"/>
      <c r="R2253" s="8"/>
      <c r="S2253" s="8"/>
      <c r="T2253" s="8"/>
      <c r="U2253" s="8"/>
      <c r="W2253" s="8">
        <f t="shared" si="4457"/>
        <v>82.8</v>
      </c>
      <c r="X2253">
        <v>7063200</v>
      </c>
      <c r="Y2253">
        <f t="shared" si="4458"/>
        <v>1962</v>
      </c>
      <c r="Z2253" s="8">
        <v>26.7</v>
      </c>
      <c r="AA2253" s="8">
        <v>3.4</v>
      </c>
      <c r="AB2253" s="8">
        <v>80.099999999999994</v>
      </c>
      <c r="AC2253" s="4"/>
      <c r="KL2253" s="84"/>
      <c r="KP2253" s="84"/>
      <c r="KS2253" s="74"/>
      <c r="KT2253" s="74"/>
      <c r="KU2253" s="16"/>
      <c r="KV2253" s="72"/>
      <c r="KW2253" s="72"/>
      <c r="KX2253" s="16"/>
      <c r="KZ2253" s="16"/>
      <c r="LA2253" s="16"/>
      <c r="LB2253" s="74"/>
      <c r="LC2253" s="74"/>
    </row>
    <row r="2254" spans="8:315" x14ac:dyDescent="0.35">
      <c r="H2254" s="4"/>
      <c r="J2254" s="8"/>
      <c r="K2254" s="8"/>
      <c r="L2254" s="8"/>
      <c r="M2254" s="8"/>
      <c r="O2254" s="8"/>
      <c r="P2254" s="8"/>
      <c r="R2254" s="8"/>
      <c r="S2254" s="8"/>
      <c r="T2254" s="8"/>
      <c r="U2254" s="8"/>
      <c r="W2254" s="8">
        <f t="shared" si="4457"/>
        <v>82.8</v>
      </c>
      <c r="X2254">
        <v>7066800</v>
      </c>
      <c r="Y2254">
        <f t="shared" si="4458"/>
        <v>1963</v>
      </c>
      <c r="Z2254" s="8">
        <v>0.3</v>
      </c>
      <c r="AA2254" s="8">
        <v>1.5</v>
      </c>
      <c r="AB2254" s="8">
        <v>93.7</v>
      </c>
      <c r="AC2254" s="4"/>
      <c r="KL2254" s="84"/>
      <c r="KP2254" s="84"/>
      <c r="KS2254" s="74"/>
      <c r="KT2254" s="74"/>
      <c r="KU2254" s="16"/>
      <c r="KV2254" s="72"/>
      <c r="KW2254" s="72"/>
      <c r="KX2254" s="16"/>
      <c r="KZ2254" s="16"/>
      <c r="LA2254" s="16"/>
      <c r="LB2254" s="74"/>
      <c r="LC2254" s="74"/>
    </row>
    <row r="2255" spans="8:315" x14ac:dyDescent="0.35">
      <c r="H2255" s="4"/>
      <c r="J2255" s="8"/>
      <c r="K2255" s="8"/>
      <c r="L2255" s="8"/>
      <c r="M2255" s="8"/>
      <c r="O2255" s="8"/>
      <c r="P2255" s="8"/>
      <c r="R2255" s="8"/>
      <c r="S2255" s="8"/>
      <c r="T2255" s="8"/>
      <c r="U2255" s="8"/>
      <c r="W2255" s="8">
        <f t="shared" si="4457"/>
        <v>82.8</v>
      </c>
      <c r="X2255">
        <v>7070400</v>
      </c>
      <c r="Y2255">
        <f t="shared" si="4458"/>
        <v>1964</v>
      </c>
      <c r="Z2255" s="8">
        <v>0</v>
      </c>
      <c r="AA2255" s="8">
        <v>0.4</v>
      </c>
      <c r="AB2255" s="8">
        <v>97</v>
      </c>
      <c r="AC2255" s="4"/>
      <c r="KL2255" s="84"/>
      <c r="KP2255" s="84"/>
      <c r="KS2255" s="74"/>
      <c r="KT2255" s="74"/>
      <c r="KU2255" s="16"/>
      <c r="KV2255" s="72"/>
      <c r="KW2255" s="72"/>
      <c r="KX2255" s="16"/>
      <c r="KZ2255" s="16"/>
      <c r="LA2255" s="16"/>
      <c r="LB2255" s="74"/>
      <c r="LC2255" s="74"/>
    </row>
    <row r="2256" spans="8:315" x14ac:dyDescent="0.35">
      <c r="H2256" s="4"/>
      <c r="J2256" s="8"/>
      <c r="K2256" s="8"/>
      <c r="L2256" s="8"/>
      <c r="M2256" s="8"/>
      <c r="O2256" s="8"/>
      <c r="P2256" s="8"/>
      <c r="R2256" s="8"/>
      <c r="S2256" s="8"/>
      <c r="T2256" s="8"/>
      <c r="U2256" s="8"/>
      <c r="W2256" s="8">
        <f t="shared" si="4457"/>
        <v>82.9</v>
      </c>
      <c r="X2256">
        <v>7074000</v>
      </c>
      <c r="Y2256">
        <f t="shared" si="4458"/>
        <v>1965</v>
      </c>
      <c r="Z2256" s="8">
        <v>0</v>
      </c>
      <c r="AA2256" s="8">
        <v>0.3</v>
      </c>
      <c r="AB2256" s="8">
        <v>97.3</v>
      </c>
      <c r="AC2256" s="4"/>
      <c r="KL2256" s="84"/>
      <c r="KP2256" s="84"/>
      <c r="KS2256" s="74"/>
      <c r="KT2256" s="74"/>
      <c r="KU2256" s="16"/>
      <c r="KV2256" s="72"/>
      <c r="KW2256" s="72"/>
      <c r="KX2256" s="16"/>
      <c r="KZ2256" s="16"/>
      <c r="LA2256" s="16"/>
      <c r="LB2256" s="74"/>
      <c r="LC2256" s="74"/>
    </row>
    <row r="2257" spans="8:315" x14ac:dyDescent="0.35">
      <c r="H2257" s="4"/>
      <c r="J2257" s="8"/>
      <c r="K2257" s="8"/>
      <c r="L2257" s="8"/>
      <c r="M2257" s="8"/>
      <c r="O2257" s="8"/>
      <c r="P2257" s="8"/>
      <c r="R2257" s="8"/>
      <c r="S2257" s="8"/>
      <c r="T2257" s="8"/>
      <c r="U2257" s="8"/>
      <c r="W2257" s="8">
        <f t="shared" si="4457"/>
        <v>82.9</v>
      </c>
      <c r="X2257">
        <v>7077600</v>
      </c>
      <c r="Y2257">
        <f t="shared" si="4458"/>
        <v>1966</v>
      </c>
      <c r="Z2257" s="8">
        <v>0</v>
      </c>
      <c r="AA2257" s="8">
        <v>0.2</v>
      </c>
      <c r="AB2257" s="8">
        <v>98</v>
      </c>
      <c r="AC2257" s="4"/>
      <c r="KL2257" s="84"/>
      <c r="KP2257" s="84"/>
      <c r="KS2257" s="74"/>
      <c r="KT2257" s="74"/>
      <c r="KU2257" s="16"/>
      <c r="KV2257" s="72"/>
      <c r="KW2257" s="72"/>
      <c r="KX2257" s="16"/>
      <c r="KZ2257" s="16"/>
      <c r="LA2257" s="16"/>
      <c r="LB2257" s="74"/>
      <c r="LC2257" s="74"/>
    </row>
    <row r="2258" spans="8:315" x14ac:dyDescent="0.35">
      <c r="H2258" s="4"/>
      <c r="J2258" s="8"/>
      <c r="K2258" s="8"/>
      <c r="L2258" s="8"/>
      <c r="M2258" s="8"/>
      <c r="O2258" s="8"/>
      <c r="P2258" s="8"/>
      <c r="R2258" s="8"/>
      <c r="S2258" s="8"/>
      <c r="T2258" s="8"/>
      <c r="U2258" s="8"/>
      <c r="W2258" s="8">
        <f t="shared" si="4457"/>
        <v>83</v>
      </c>
      <c r="X2258">
        <v>7081200</v>
      </c>
      <c r="Y2258">
        <f t="shared" si="4458"/>
        <v>1967</v>
      </c>
      <c r="Z2258" s="8">
        <v>0</v>
      </c>
      <c r="AA2258" s="8">
        <v>0.2</v>
      </c>
      <c r="AB2258" s="8">
        <v>98.1</v>
      </c>
      <c r="AC2258" s="4"/>
      <c r="KL2258" s="84"/>
      <c r="KP2258" s="84"/>
      <c r="KS2258" s="74"/>
      <c r="KT2258" s="74"/>
      <c r="KU2258" s="16"/>
      <c r="KV2258" s="72"/>
      <c r="KW2258" s="72"/>
      <c r="KX2258" s="16"/>
      <c r="KZ2258" s="16"/>
      <c r="LA2258" s="16"/>
      <c r="LB2258" s="74"/>
      <c r="LC2258" s="74"/>
    </row>
    <row r="2259" spans="8:315" x14ac:dyDescent="0.35">
      <c r="H2259" s="4"/>
      <c r="J2259" s="8"/>
      <c r="K2259" s="8"/>
      <c r="L2259" s="8"/>
      <c r="M2259" s="8"/>
      <c r="O2259" s="8"/>
      <c r="P2259" s="8"/>
      <c r="R2259" s="8"/>
      <c r="S2259" s="8"/>
      <c r="T2259" s="8"/>
      <c r="U2259" s="8"/>
      <c r="W2259" s="8">
        <f t="shared" si="4457"/>
        <v>83</v>
      </c>
      <c r="X2259">
        <v>7084800</v>
      </c>
      <c r="Y2259">
        <f t="shared" si="4458"/>
        <v>1968</v>
      </c>
      <c r="Z2259" s="8">
        <v>0</v>
      </c>
      <c r="AA2259" s="8">
        <v>0.3</v>
      </c>
      <c r="AB2259" s="8">
        <v>97.8</v>
      </c>
      <c r="AC2259" s="4"/>
      <c r="KL2259" s="84"/>
      <c r="KP2259" s="84"/>
      <c r="KS2259" s="74"/>
      <c r="KT2259" s="74"/>
      <c r="KU2259" s="16"/>
      <c r="KV2259" s="72"/>
      <c r="KW2259" s="72"/>
      <c r="KX2259" s="16"/>
      <c r="KZ2259" s="16"/>
      <c r="LA2259" s="16"/>
      <c r="LB2259" s="74"/>
      <c r="LC2259" s="74"/>
    </row>
    <row r="2260" spans="8:315" x14ac:dyDescent="0.35">
      <c r="H2260" s="4"/>
      <c r="J2260" s="8"/>
      <c r="K2260" s="8"/>
      <c r="L2260" s="8"/>
      <c r="M2260" s="8"/>
      <c r="O2260" s="8"/>
      <c r="P2260" s="8"/>
      <c r="R2260" s="8"/>
      <c r="S2260" s="8"/>
      <c r="T2260" s="8"/>
      <c r="U2260" s="8"/>
      <c r="W2260" s="8">
        <f t="shared" si="4457"/>
        <v>83</v>
      </c>
      <c r="X2260">
        <v>7088400</v>
      </c>
      <c r="Y2260">
        <f t="shared" si="4458"/>
        <v>1969</v>
      </c>
      <c r="Z2260" s="8">
        <v>0</v>
      </c>
      <c r="AA2260" s="8">
        <v>0.4</v>
      </c>
      <c r="AB2260" s="8">
        <v>98</v>
      </c>
      <c r="AC2260" s="4"/>
      <c r="KL2260" s="84"/>
      <c r="KP2260" s="84"/>
      <c r="KS2260" s="74"/>
      <c r="KT2260" s="74"/>
      <c r="KU2260" s="16"/>
      <c r="KV2260" s="72"/>
      <c r="KW2260" s="72"/>
      <c r="KX2260" s="16"/>
      <c r="KZ2260" s="16"/>
      <c r="LA2260" s="16"/>
      <c r="LB2260" s="74"/>
      <c r="LC2260" s="74"/>
    </row>
    <row r="2261" spans="8:315" x14ac:dyDescent="0.35">
      <c r="H2261" s="4"/>
      <c r="J2261" s="8"/>
      <c r="K2261" s="8"/>
      <c r="L2261" s="8"/>
      <c r="M2261" s="8"/>
      <c r="O2261" s="8"/>
      <c r="P2261" s="8"/>
      <c r="R2261" s="8"/>
      <c r="S2261" s="8"/>
      <c r="T2261" s="8"/>
      <c r="U2261" s="8"/>
      <c r="W2261" s="8">
        <f t="shared" si="4457"/>
        <v>83.1</v>
      </c>
      <c r="X2261">
        <v>7092000</v>
      </c>
      <c r="Y2261">
        <f t="shared" si="4458"/>
        <v>1970</v>
      </c>
      <c r="Z2261" s="8">
        <v>0</v>
      </c>
      <c r="AA2261" s="8">
        <v>0.5</v>
      </c>
      <c r="AB2261" s="8">
        <v>97.8</v>
      </c>
      <c r="AC2261" s="4"/>
      <c r="KL2261" s="84"/>
      <c r="KP2261" s="84"/>
      <c r="KS2261" s="74"/>
      <c r="KT2261" s="74"/>
      <c r="KU2261" s="16"/>
      <c r="KV2261" s="72"/>
      <c r="KW2261" s="72"/>
      <c r="KX2261" s="16"/>
      <c r="KZ2261" s="16"/>
      <c r="LA2261" s="16"/>
      <c r="LB2261" s="74"/>
      <c r="LC2261" s="74"/>
    </row>
    <row r="2262" spans="8:315" x14ac:dyDescent="0.35">
      <c r="H2262" s="4"/>
      <c r="J2262" s="8"/>
      <c r="K2262" s="8"/>
      <c r="L2262" s="8"/>
      <c r="M2262" s="8"/>
      <c r="O2262" s="8"/>
      <c r="P2262" s="8"/>
      <c r="R2262" s="8"/>
      <c r="S2262" s="8"/>
      <c r="T2262" s="8"/>
      <c r="U2262" s="8"/>
      <c r="W2262" s="8">
        <f t="shared" si="4457"/>
        <v>83.1</v>
      </c>
      <c r="X2262">
        <v>7095600</v>
      </c>
      <c r="Y2262">
        <f t="shared" si="4458"/>
        <v>1971</v>
      </c>
      <c r="Z2262" s="8">
        <v>0</v>
      </c>
      <c r="AA2262" s="8">
        <v>0.3</v>
      </c>
      <c r="AB2262" s="8">
        <v>95.2</v>
      </c>
      <c r="AC2262" s="4"/>
      <c r="KL2262" s="84"/>
      <c r="KP2262" s="84"/>
      <c r="KS2262" s="74"/>
      <c r="KT2262" s="74"/>
      <c r="KU2262" s="16"/>
      <c r="KV2262" s="72"/>
      <c r="KW2262" s="72"/>
      <c r="KX2262" s="16"/>
      <c r="KZ2262" s="16"/>
      <c r="LA2262" s="16"/>
      <c r="LB2262" s="74"/>
      <c r="LC2262" s="74"/>
    </row>
    <row r="2263" spans="8:315" x14ac:dyDescent="0.35">
      <c r="H2263" s="4"/>
      <c r="J2263" s="8"/>
      <c r="K2263" s="8"/>
      <c r="L2263" s="8"/>
      <c r="M2263" s="8"/>
      <c r="O2263" s="8"/>
      <c r="P2263" s="8"/>
      <c r="R2263" s="8"/>
      <c r="S2263" s="8"/>
      <c r="T2263" s="8"/>
      <c r="U2263" s="8"/>
      <c r="W2263" s="8">
        <f t="shared" si="4457"/>
        <v>83.2</v>
      </c>
      <c r="X2263">
        <v>7099200</v>
      </c>
      <c r="Y2263">
        <f t="shared" si="4458"/>
        <v>1972</v>
      </c>
      <c r="Z2263" s="8">
        <v>0</v>
      </c>
      <c r="AA2263" s="8">
        <v>0.1</v>
      </c>
      <c r="AB2263" s="8">
        <v>93.1</v>
      </c>
      <c r="AC2263" s="4"/>
      <c r="KL2263" s="84"/>
      <c r="KP2263" s="84"/>
      <c r="KS2263" s="74"/>
      <c r="KT2263" s="74"/>
      <c r="KU2263" s="16"/>
      <c r="KV2263" s="72"/>
      <c r="KW2263" s="72"/>
      <c r="KX2263" s="16"/>
      <c r="KZ2263" s="16"/>
      <c r="LA2263" s="16"/>
      <c r="LB2263" s="74"/>
      <c r="LC2263" s="74"/>
    </row>
    <row r="2264" spans="8:315" x14ac:dyDescent="0.35">
      <c r="H2264" s="4"/>
      <c r="J2264" s="8"/>
      <c r="K2264" s="8"/>
      <c r="L2264" s="8"/>
      <c r="M2264" s="8"/>
      <c r="O2264" s="8"/>
      <c r="P2264" s="8"/>
      <c r="R2264" s="8"/>
      <c r="S2264" s="8"/>
      <c r="T2264" s="8"/>
      <c r="U2264" s="8"/>
      <c r="W2264" s="8">
        <f t="shared" si="4457"/>
        <v>83.2</v>
      </c>
      <c r="X2264">
        <v>7102800</v>
      </c>
      <c r="Y2264">
        <f t="shared" si="4458"/>
        <v>1973</v>
      </c>
      <c r="Z2264" s="8">
        <v>0</v>
      </c>
      <c r="AA2264" s="8">
        <v>0</v>
      </c>
      <c r="AB2264" s="8">
        <v>87.8</v>
      </c>
      <c r="AC2264" s="4"/>
      <c r="KL2264" s="84"/>
      <c r="KP2264" s="84"/>
      <c r="KS2264" s="74"/>
      <c r="KT2264" s="74"/>
      <c r="KU2264" s="16"/>
      <c r="KV2264" s="72"/>
      <c r="KW2264" s="72"/>
      <c r="KX2264" s="16"/>
      <c r="KZ2264" s="16"/>
      <c r="LA2264" s="16"/>
      <c r="LB2264" s="74"/>
      <c r="LC2264" s="74"/>
    </row>
    <row r="2265" spans="8:315" x14ac:dyDescent="0.35">
      <c r="H2265" s="4"/>
      <c r="J2265" s="8"/>
      <c r="K2265" s="8"/>
      <c r="L2265" s="8"/>
      <c r="M2265" s="8"/>
      <c r="O2265" s="8"/>
      <c r="P2265" s="8"/>
      <c r="R2265" s="8"/>
      <c r="S2265" s="8"/>
      <c r="T2265" s="8"/>
      <c r="U2265" s="8"/>
      <c r="W2265" s="8">
        <f t="shared" si="4457"/>
        <v>83.3</v>
      </c>
      <c r="X2265">
        <v>7106400</v>
      </c>
      <c r="Y2265">
        <f t="shared" si="4458"/>
        <v>1974</v>
      </c>
      <c r="Z2265" s="8">
        <v>0</v>
      </c>
      <c r="AA2265" s="8">
        <v>0</v>
      </c>
      <c r="AB2265" s="8">
        <v>90.8</v>
      </c>
      <c r="AC2265" s="4"/>
      <c r="KL2265" s="84"/>
      <c r="KP2265" s="84"/>
      <c r="KS2265" s="74"/>
      <c r="KT2265" s="74"/>
      <c r="KU2265" s="16"/>
      <c r="KV2265" s="72"/>
      <c r="KW2265" s="72"/>
      <c r="KX2265" s="16"/>
      <c r="KZ2265" s="16"/>
      <c r="LA2265" s="16"/>
      <c r="LB2265" s="74"/>
      <c r="LC2265" s="74"/>
    </row>
    <row r="2266" spans="8:315" x14ac:dyDescent="0.35">
      <c r="H2266" s="4"/>
      <c r="J2266" s="8"/>
      <c r="K2266" s="8"/>
      <c r="L2266" s="8"/>
      <c r="M2266" s="8"/>
      <c r="O2266" s="8"/>
      <c r="P2266" s="8"/>
      <c r="R2266" s="8"/>
      <c r="S2266" s="8"/>
      <c r="T2266" s="8"/>
      <c r="U2266" s="8"/>
      <c r="W2266" s="8">
        <f t="shared" si="4457"/>
        <v>83.3</v>
      </c>
      <c r="X2266">
        <v>7110000</v>
      </c>
      <c r="Y2266">
        <f t="shared" si="4458"/>
        <v>1975</v>
      </c>
      <c r="Z2266" s="8">
        <v>12.2</v>
      </c>
      <c r="AA2266" s="8">
        <v>-0.1</v>
      </c>
      <c r="AB2266" s="8">
        <v>88.8</v>
      </c>
      <c r="AC2266" s="4"/>
      <c r="KL2266" s="84"/>
      <c r="KP2266" s="84"/>
      <c r="KS2266" s="74"/>
      <c r="KT2266" s="74"/>
      <c r="KU2266" s="16"/>
      <c r="KV2266" s="72"/>
      <c r="KW2266" s="72"/>
      <c r="KX2266" s="16"/>
      <c r="KZ2266" s="16"/>
      <c r="LA2266" s="16"/>
      <c r="LB2266" s="74"/>
      <c r="LC2266" s="74"/>
    </row>
    <row r="2267" spans="8:315" x14ac:dyDescent="0.35">
      <c r="H2267" s="4"/>
      <c r="J2267" s="8"/>
      <c r="K2267" s="8"/>
      <c r="L2267" s="8"/>
      <c r="M2267" s="8"/>
      <c r="O2267" s="8"/>
      <c r="P2267" s="8"/>
      <c r="R2267" s="8"/>
      <c r="S2267" s="8"/>
      <c r="T2267" s="8"/>
      <c r="U2267" s="8"/>
      <c r="W2267" s="8">
        <f t="shared" si="4457"/>
        <v>83.3</v>
      </c>
      <c r="X2267">
        <v>7113600</v>
      </c>
      <c r="Y2267">
        <f t="shared" si="4458"/>
        <v>1976</v>
      </c>
      <c r="Z2267" s="8">
        <v>96.1</v>
      </c>
      <c r="AA2267" s="8">
        <v>-0.4</v>
      </c>
      <c r="AB2267" s="8">
        <v>70.2</v>
      </c>
      <c r="AC2267" s="4"/>
      <c r="KL2267" s="84"/>
      <c r="KP2267" s="84"/>
      <c r="KS2267" s="74"/>
      <c r="KT2267" s="74"/>
      <c r="KU2267" s="16"/>
      <c r="KV2267" s="72"/>
      <c r="KW2267" s="72"/>
      <c r="KX2267" s="16"/>
      <c r="KZ2267" s="16"/>
      <c r="LA2267" s="16"/>
      <c r="LB2267" s="74"/>
      <c r="LC2267" s="74"/>
    </row>
    <row r="2268" spans="8:315" x14ac:dyDescent="0.35">
      <c r="H2268" s="4"/>
      <c r="J2268" s="8"/>
      <c r="K2268" s="8"/>
      <c r="L2268" s="8"/>
      <c r="M2268" s="8"/>
      <c r="O2268" s="8"/>
      <c r="P2268" s="8"/>
      <c r="R2268" s="8"/>
      <c r="S2268" s="8"/>
      <c r="T2268" s="8"/>
      <c r="U2268" s="8"/>
      <c r="W2268" s="8">
        <f t="shared" si="4457"/>
        <v>83.4</v>
      </c>
      <c r="X2268">
        <v>7117200</v>
      </c>
      <c r="Y2268">
        <f t="shared" si="4458"/>
        <v>1977</v>
      </c>
      <c r="Z2268" s="8">
        <v>319.2</v>
      </c>
      <c r="AA2268" s="8">
        <v>-1.3</v>
      </c>
      <c r="AB2268" s="8">
        <v>60.9</v>
      </c>
      <c r="AC2268" s="4"/>
      <c r="KL2268" s="84"/>
      <c r="KP2268" s="84"/>
      <c r="KS2268" s="74"/>
      <c r="KT2268" s="74"/>
      <c r="KU2268" s="16"/>
      <c r="KV2268" s="72"/>
      <c r="KW2268" s="72"/>
      <c r="KX2268" s="16"/>
      <c r="KZ2268" s="16"/>
      <c r="LA2268" s="16"/>
      <c r="LB2268" s="74"/>
      <c r="LC2268" s="74"/>
    </row>
    <row r="2269" spans="8:315" x14ac:dyDescent="0.35">
      <c r="H2269" s="4"/>
      <c r="J2269" s="8"/>
      <c r="K2269" s="8"/>
      <c r="L2269" s="8"/>
      <c r="M2269" s="8"/>
      <c r="O2269" s="8"/>
      <c r="P2269" s="8"/>
      <c r="R2269" s="8"/>
      <c r="S2269" s="8"/>
      <c r="T2269" s="8"/>
      <c r="U2269" s="8"/>
      <c r="W2269" s="8">
        <f t="shared" si="4457"/>
        <v>83.4</v>
      </c>
      <c r="X2269">
        <v>7120800</v>
      </c>
      <c r="Y2269">
        <f t="shared" si="4458"/>
        <v>1978</v>
      </c>
      <c r="Z2269" s="8">
        <v>573.29999999999995</v>
      </c>
      <c r="AA2269" s="8">
        <v>-0.7</v>
      </c>
      <c r="AB2269" s="8">
        <v>53.8</v>
      </c>
      <c r="AC2269" s="4"/>
      <c r="KL2269" s="84"/>
      <c r="KP2269" s="84"/>
      <c r="KS2269" s="74"/>
      <c r="KT2269" s="74"/>
      <c r="KU2269" s="16"/>
      <c r="KV2269" s="72"/>
      <c r="KW2269" s="72"/>
      <c r="KX2269" s="16"/>
      <c r="KZ2269" s="16"/>
      <c r="LA2269" s="16"/>
      <c r="LB2269" s="74"/>
      <c r="LC2269" s="74"/>
    </row>
    <row r="2270" spans="8:315" x14ac:dyDescent="0.35">
      <c r="H2270" s="4"/>
      <c r="J2270" s="8"/>
      <c r="K2270" s="8"/>
      <c r="L2270" s="8"/>
      <c r="M2270" s="8"/>
      <c r="O2270" s="8"/>
      <c r="P2270" s="8"/>
      <c r="R2270" s="8"/>
      <c r="S2270" s="8"/>
      <c r="T2270" s="8"/>
      <c r="U2270" s="8"/>
      <c r="W2270" s="8">
        <f t="shared" si="4457"/>
        <v>83.5</v>
      </c>
      <c r="X2270">
        <v>7124400</v>
      </c>
      <c r="Y2270">
        <f t="shared" si="4458"/>
        <v>1979</v>
      </c>
      <c r="Z2270" s="8">
        <v>611.1</v>
      </c>
      <c r="AA2270" s="8">
        <v>-0.4</v>
      </c>
      <c r="AB2270" s="8">
        <v>45.2</v>
      </c>
      <c r="AC2270" s="4"/>
      <c r="KL2270" s="84"/>
      <c r="KP2270" s="84"/>
      <c r="KS2270" s="74"/>
      <c r="KT2270" s="74"/>
      <c r="KU2270" s="16"/>
      <c r="KV2270" s="72"/>
      <c r="KW2270" s="72"/>
      <c r="KX2270" s="16"/>
      <c r="KZ2270" s="16"/>
      <c r="LA2270" s="16"/>
      <c r="LB2270" s="74"/>
      <c r="LC2270" s="74"/>
    </row>
    <row r="2271" spans="8:315" x14ac:dyDescent="0.35">
      <c r="H2271" s="4"/>
      <c r="J2271" s="8"/>
      <c r="K2271" s="8"/>
      <c r="L2271" s="8"/>
      <c r="M2271" s="8"/>
      <c r="O2271" s="8"/>
      <c r="P2271" s="8"/>
      <c r="R2271" s="8"/>
      <c r="S2271" s="8"/>
      <c r="T2271" s="8"/>
      <c r="U2271" s="8"/>
      <c r="W2271" s="8">
        <f t="shared" si="4457"/>
        <v>83.5</v>
      </c>
      <c r="X2271">
        <v>7128000</v>
      </c>
      <c r="Y2271">
        <f t="shared" si="4458"/>
        <v>1980</v>
      </c>
      <c r="Z2271" s="8">
        <v>703.3</v>
      </c>
      <c r="AA2271" s="8">
        <v>0.3</v>
      </c>
      <c r="AB2271" s="8">
        <v>43.1</v>
      </c>
      <c r="AC2271" s="4"/>
      <c r="KL2271" s="84"/>
      <c r="KP2271" s="84"/>
      <c r="KS2271" s="74"/>
      <c r="KT2271" s="74"/>
      <c r="KU2271" s="16"/>
      <c r="KV2271" s="72"/>
      <c r="KW2271" s="72"/>
      <c r="KX2271" s="16"/>
      <c r="KZ2271" s="16"/>
      <c r="LA2271" s="16"/>
      <c r="LB2271" s="74"/>
      <c r="LC2271" s="74"/>
    </row>
    <row r="2272" spans="8:315" x14ac:dyDescent="0.35">
      <c r="H2272" s="4"/>
      <c r="J2272" s="8"/>
      <c r="K2272" s="8"/>
      <c r="L2272" s="8"/>
      <c r="M2272" s="8"/>
      <c r="O2272" s="8"/>
      <c r="P2272" s="8"/>
      <c r="R2272" s="8"/>
      <c r="S2272" s="8"/>
      <c r="T2272" s="8"/>
      <c r="U2272" s="8"/>
      <c r="W2272" s="8">
        <f t="shared" si="4457"/>
        <v>83.5</v>
      </c>
      <c r="X2272">
        <v>7131600</v>
      </c>
      <c r="Y2272">
        <f t="shared" si="4458"/>
        <v>1981</v>
      </c>
      <c r="Z2272" s="8">
        <v>729.7</v>
      </c>
      <c r="AA2272" s="8">
        <v>1.2</v>
      </c>
      <c r="AB2272" s="8">
        <v>50.1</v>
      </c>
      <c r="AC2272" s="4"/>
      <c r="KL2272" s="84"/>
      <c r="KP2272" s="84"/>
      <c r="KS2272" s="74"/>
      <c r="KT2272" s="74"/>
      <c r="KU2272" s="16"/>
      <c r="KV2272" s="72"/>
      <c r="KW2272" s="72"/>
      <c r="KX2272" s="16"/>
      <c r="KZ2272" s="16"/>
      <c r="LA2272" s="16"/>
      <c r="LB2272" s="74"/>
      <c r="LC2272" s="74"/>
    </row>
    <row r="2273" spans="8:315" x14ac:dyDescent="0.35">
      <c r="H2273" s="4"/>
      <c r="J2273" s="8"/>
      <c r="K2273" s="8"/>
      <c r="L2273" s="8"/>
      <c r="M2273" s="8"/>
      <c r="O2273" s="8"/>
      <c r="P2273" s="8"/>
      <c r="R2273" s="8"/>
      <c r="S2273" s="8"/>
      <c r="T2273" s="8"/>
      <c r="U2273" s="8"/>
      <c r="W2273" s="8">
        <f t="shared" si="4457"/>
        <v>83.6</v>
      </c>
      <c r="X2273">
        <v>7135200</v>
      </c>
      <c r="Y2273">
        <f t="shared" si="4458"/>
        <v>1982</v>
      </c>
      <c r="Z2273" s="8">
        <v>744.2</v>
      </c>
      <c r="AA2273" s="8">
        <v>2</v>
      </c>
      <c r="AB2273" s="8">
        <v>34.799999999999997</v>
      </c>
      <c r="AC2273" s="4"/>
      <c r="KL2273" s="84"/>
      <c r="KP2273" s="84"/>
      <c r="KS2273" s="74"/>
      <c r="KT2273" s="74"/>
      <c r="KU2273" s="16"/>
      <c r="KV2273" s="72"/>
      <c r="KW2273" s="72"/>
      <c r="KX2273" s="16"/>
      <c r="KZ2273" s="16"/>
      <c r="LA2273" s="16"/>
      <c r="LB2273" s="74"/>
      <c r="LC2273" s="74"/>
    </row>
    <row r="2274" spans="8:315" x14ac:dyDescent="0.35">
      <c r="H2274" s="4"/>
      <c r="J2274" s="8"/>
      <c r="K2274" s="8"/>
      <c r="L2274" s="8"/>
      <c r="M2274" s="8"/>
      <c r="O2274" s="8"/>
      <c r="P2274" s="8"/>
      <c r="R2274" s="8"/>
      <c r="S2274" s="8"/>
      <c r="T2274" s="8"/>
      <c r="U2274" s="8"/>
      <c r="W2274" s="8">
        <f t="shared" si="4457"/>
        <v>83.6</v>
      </c>
      <c r="X2274">
        <v>7138800</v>
      </c>
      <c r="Y2274">
        <f t="shared" si="4458"/>
        <v>1983</v>
      </c>
      <c r="Z2274" s="8">
        <v>685</v>
      </c>
      <c r="AA2274" s="8">
        <v>2.4</v>
      </c>
      <c r="AB2274" s="8">
        <v>37.9</v>
      </c>
      <c r="AC2274" s="4"/>
      <c r="KL2274" s="84"/>
      <c r="KP2274" s="84"/>
      <c r="KS2274" s="74"/>
      <c r="KT2274" s="74"/>
      <c r="KU2274" s="16"/>
      <c r="KV2274" s="72"/>
      <c r="KW2274" s="72"/>
      <c r="KX2274" s="16"/>
      <c r="KZ2274" s="16"/>
      <c r="LA2274" s="16"/>
      <c r="LB2274" s="74"/>
      <c r="LC2274" s="74"/>
    </row>
    <row r="2275" spans="8:315" x14ac:dyDescent="0.35">
      <c r="H2275" s="4"/>
      <c r="J2275" s="8"/>
      <c r="K2275" s="8"/>
      <c r="L2275" s="8"/>
      <c r="M2275" s="8"/>
      <c r="O2275" s="8"/>
      <c r="P2275" s="8"/>
      <c r="R2275" s="8"/>
      <c r="S2275" s="8"/>
      <c r="T2275" s="8"/>
      <c r="U2275" s="8"/>
      <c r="W2275" s="8">
        <f t="shared" si="4457"/>
        <v>83.7</v>
      </c>
      <c r="X2275">
        <v>7142400</v>
      </c>
      <c r="Y2275">
        <f t="shared" si="4458"/>
        <v>1984</v>
      </c>
      <c r="Z2275" s="8">
        <v>389.2</v>
      </c>
      <c r="AA2275" s="8">
        <v>2.4</v>
      </c>
      <c r="AB2275" s="8">
        <v>28.5</v>
      </c>
      <c r="AC2275" s="4"/>
      <c r="KL2275" s="84"/>
      <c r="KP2275" s="84"/>
      <c r="KS2275" s="74"/>
      <c r="KT2275" s="74"/>
      <c r="KU2275" s="16"/>
      <c r="KV2275" s="72"/>
      <c r="KW2275" s="72"/>
      <c r="KX2275" s="16"/>
      <c r="KZ2275" s="16"/>
      <c r="LA2275" s="16"/>
      <c r="LB2275" s="74"/>
      <c r="LC2275" s="74"/>
    </row>
    <row r="2276" spans="8:315" x14ac:dyDescent="0.35">
      <c r="H2276" s="4"/>
      <c r="J2276" s="8"/>
      <c r="K2276" s="8"/>
      <c r="L2276" s="8"/>
      <c r="M2276" s="8"/>
      <c r="O2276" s="8"/>
      <c r="P2276" s="8"/>
      <c r="R2276" s="8"/>
      <c r="S2276" s="8"/>
      <c r="T2276" s="8"/>
      <c r="U2276" s="8"/>
      <c r="W2276" s="8">
        <f t="shared" ref="W2276:W2339" si="4459">X2276/24/3600+1</f>
        <v>83.7</v>
      </c>
      <c r="X2276">
        <v>7146000</v>
      </c>
      <c r="Y2276">
        <f t="shared" ref="Y2276:Y2339" si="4460">X2276/3600</f>
        <v>1985</v>
      </c>
      <c r="Z2276" s="8">
        <v>152.5</v>
      </c>
      <c r="AA2276" s="8">
        <v>2.1</v>
      </c>
      <c r="AB2276" s="8">
        <v>34.6</v>
      </c>
      <c r="AC2276" s="4"/>
      <c r="KL2276" s="84"/>
      <c r="KP2276" s="84"/>
      <c r="KS2276" s="74"/>
      <c r="KT2276" s="74"/>
      <c r="KU2276" s="16"/>
      <c r="KV2276" s="72"/>
      <c r="KW2276" s="72"/>
      <c r="KX2276" s="16"/>
      <c r="KZ2276" s="16"/>
      <c r="LA2276" s="16"/>
      <c r="LB2276" s="74"/>
      <c r="LC2276" s="74"/>
    </row>
    <row r="2277" spans="8:315" x14ac:dyDescent="0.35">
      <c r="H2277" s="4"/>
      <c r="J2277" s="8"/>
      <c r="K2277" s="8"/>
      <c r="L2277" s="8"/>
      <c r="M2277" s="8"/>
      <c r="O2277" s="8"/>
      <c r="P2277" s="8"/>
      <c r="R2277" s="8"/>
      <c r="S2277" s="8"/>
      <c r="T2277" s="8"/>
      <c r="U2277" s="8"/>
      <c r="W2277" s="8">
        <f t="shared" si="4459"/>
        <v>83.8</v>
      </c>
      <c r="X2277">
        <v>7149600</v>
      </c>
      <c r="Y2277">
        <f t="shared" si="4460"/>
        <v>1986</v>
      </c>
      <c r="Z2277" s="8">
        <v>41.7</v>
      </c>
      <c r="AA2277" s="8">
        <v>1.6</v>
      </c>
      <c r="AB2277" s="8">
        <v>36</v>
      </c>
      <c r="AC2277" s="4"/>
      <c r="KL2277" s="84"/>
      <c r="KP2277" s="84"/>
      <c r="KS2277" s="74"/>
      <c r="KT2277" s="74"/>
      <c r="KU2277" s="16"/>
      <c r="KV2277" s="72"/>
      <c r="KW2277" s="72"/>
      <c r="KX2277" s="16"/>
      <c r="KZ2277" s="16"/>
      <c r="LA2277" s="16"/>
      <c r="LB2277" s="74"/>
      <c r="LC2277" s="74"/>
    </row>
    <row r="2278" spans="8:315" x14ac:dyDescent="0.35">
      <c r="H2278" s="4"/>
      <c r="J2278" s="8"/>
      <c r="K2278" s="8"/>
      <c r="L2278" s="8"/>
      <c r="M2278" s="8"/>
      <c r="O2278" s="8"/>
      <c r="P2278" s="8"/>
      <c r="R2278" s="8"/>
      <c r="S2278" s="8"/>
      <c r="T2278" s="8"/>
      <c r="U2278" s="8"/>
      <c r="W2278" s="8">
        <f t="shared" si="4459"/>
        <v>83.8</v>
      </c>
      <c r="X2278">
        <v>7153200</v>
      </c>
      <c r="Y2278">
        <f t="shared" si="4460"/>
        <v>1987</v>
      </c>
      <c r="Z2278" s="8">
        <v>1.4</v>
      </c>
      <c r="AA2278" s="8">
        <v>0.8</v>
      </c>
      <c r="AB2278" s="8">
        <v>30.7</v>
      </c>
      <c r="AC2278" s="4"/>
      <c r="KL2278" s="84"/>
      <c r="KP2278" s="84"/>
      <c r="KS2278" s="74"/>
      <c r="KT2278" s="74"/>
      <c r="KU2278" s="16"/>
      <c r="KV2278" s="72"/>
      <c r="KW2278" s="72"/>
      <c r="KX2278" s="16"/>
      <c r="KZ2278" s="16"/>
      <c r="LA2278" s="16"/>
      <c r="LB2278" s="74"/>
      <c r="LC2278" s="74"/>
    </row>
    <row r="2279" spans="8:315" x14ac:dyDescent="0.35">
      <c r="H2279" s="4"/>
      <c r="J2279" s="8"/>
      <c r="K2279" s="8"/>
      <c r="L2279" s="8"/>
      <c r="M2279" s="8"/>
      <c r="O2279" s="8"/>
      <c r="P2279" s="8"/>
      <c r="R2279" s="8"/>
      <c r="S2279" s="8"/>
      <c r="T2279" s="8"/>
      <c r="U2279" s="8"/>
      <c r="W2279" s="8">
        <f t="shared" si="4459"/>
        <v>83.8</v>
      </c>
      <c r="X2279">
        <v>7156800</v>
      </c>
      <c r="Y2279">
        <f t="shared" si="4460"/>
        <v>1988</v>
      </c>
      <c r="Z2279" s="8">
        <v>0</v>
      </c>
      <c r="AA2279" s="8">
        <v>0.4</v>
      </c>
      <c r="AB2279" s="8">
        <v>31.5</v>
      </c>
      <c r="AC2279" s="4"/>
      <c r="KL2279" s="84"/>
      <c r="KP2279" s="84"/>
      <c r="KS2279" s="74"/>
      <c r="KT2279" s="74"/>
      <c r="KU2279" s="16"/>
      <c r="KV2279" s="72"/>
      <c r="KW2279" s="72"/>
      <c r="KX2279" s="16"/>
      <c r="KZ2279" s="16"/>
      <c r="LA2279" s="16"/>
      <c r="LB2279" s="74"/>
      <c r="LC2279" s="74"/>
    </row>
    <row r="2280" spans="8:315" x14ac:dyDescent="0.35">
      <c r="H2280" s="4"/>
      <c r="J2280" s="8"/>
      <c r="K2280" s="8"/>
      <c r="L2280" s="8"/>
      <c r="M2280" s="8"/>
      <c r="O2280" s="8"/>
      <c r="P2280" s="8"/>
      <c r="R2280" s="8"/>
      <c r="S2280" s="8"/>
      <c r="T2280" s="8"/>
      <c r="U2280" s="8"/>
      <c r="W2280" s="8">
        <f t="shared" si="4459"/>
        <v>83.9</v>
      </c>
      <c r="X2280">
        <v>7160400</v>
      </c>
      <c r="Y2280">
        <f t="shared" si="4460"/>
        <v>1989</v>
      </c>
      <c r="Z2280" s="8">
        <v>0</v>
      </c>
      <c r="AA2280" s="8">
        <v>0.1</v>
      </c>
      <c r="AB2280" s="8">
        <v>30.4</v>
      </c>
      <c r="AC2280" s="4"/>
      <c r="KL2280" s="84"/>
      <c r="KP2280" s="84"/>
      <c r="KS2280" s="74"/>
      <c r="KT2280" s="74"/>
      <c r="KU2280" s="16"/>
      <c r="KV2280" s="72"/>
      <c r="KW2280" s="72"/>
      <c r="KX2280" s="16"/>
      <c r="KZ2280" s="16"/>
      <c r="LA2280" s="16"/>
      <c r="LB2280" s="74"/>
      <c r="LC2280" s="74"/>
    </row>
    <row r="2281" spans="8:315" x14ac:dyDescent="0.35">
      <c r="H2281" s="4"/>
      <c r="J2281" s="8"/>
      <c r="K2281" s="8"/>
      <c r="L2281" s="8"/>
      <c r="M2281" s="8"/>
      <c r="O2281" s="8"/>
      <c r="P2281" s="8"/>
      <c r="R2281" s="8"/>
      <c r="S2281" s="8"/>
      <c r="T2281" s="8"/>
      <c r="U2281" s="8"/>
      <c r="W2281" s="8">
        <f t="shared" si="4459"/>
        <v>83.9</v>
      </c>
      <c r="X2281">
        <v>7164000</v>
      </c>
      <c r="Y2281">
        <f t="shared" si="4460"/>
        <v>1990</v>
      </c>
      <c r="Z2281" s="8">
        <v>0</v>
      </c>
      <c r="AA2281" s="8">
        <v>-0.2</v>
      </c>
      <c r="AB2281" s="8">
        <v>30</v>
      </c>
      <c r="AC2281" s="4"/>
      <c r="KL2281" s="84"/>
      <c r="KP2281" s="84"/>
      <c r="KS2281" s="74"/>
      <c r="KT2281" s="74"/>
      <c r="KU2281" s="16"/>
      <c r="KV2281" s="72"/>
      <c r="KW2281" s="72"/>
      <c r="KX2281" s="16"/>
      <c r="KZ2281" s="16"/>
      <c r="LA2281" s="16"/>
      <c r="LB2281" s="74"/>
      <c r="LC2281" s="74"/>
    </row>
    <row r="2282" spans="8:315" x14ac:dyDescent="0.35">
      <c r="H2282" s="4"/>
      <c r="J2282" s="8"/>
      <c r="K2282" s="8"/>
      <c r="L2282" s="8"/>
      <c r="M2282" s="8"/>
      <c r="O2282" s="8"/>
      <c r="P2282" s="8"/>
      <c r="R2282" s="8"/>
      <c r="S2282" s="8"/>
      <c r="T2282" s="8"/>
      <c r="U2282" s="8"/>
      <c r="W2282" s="8">
        <f t="shared" si="4459"/>
        <v>84</v>
      </c>
      <c r="X2282">
        <v>7167600</v>
      </c>
      <c r="Y2282">
        <f t="shared" si="4460"/>
        <v>1991</v>
      </c>
      <c r="Z2282" s="8">
        <v>0</v>
      </c>
      <c r="AA2282" s="8">
        <v>-0.7</v>
      </c>
      <c r="AB2282" s="8">
        <v>35</v>
      </c>
      <c r="AC2282" s="4"/>
      <c r="KL2282" s="84"/>
      <c r="KP2282" s="84"/>
      <c r="KS2282" s="74"/>
      <c r="KT2282" s="74"/>
      <c r="KU2282" s="16"/>
      <c r="KV2282" s="72"/>
      <c r="KW2282" s="72"/>
      <c r="KX2282" s="16"/>
      <c r="KZ2282" s="16"/>
      <c r="LA2282" s="16"/>
      <c r="LB2282" s="74"/>
      <c r="LC2282" s="74"/>
    </row>
    <row r="2283" spans="8:315" x14ac:dyDescent="0.35">
      <c r="H2283" s="4"/>
      <c r="J2283" s="8"/>
      <c r="K2283" s="8"/>
      <c r="L2283" s="8"/>
      <c r="M2283" s="8"/>
      <c r="O2283" s="8"/>
      <c r="P2283" s="8"/>
      <c r="R2283" s="8"/>
      <c r="S2283" s="8"/>
      <c r="T2283" s="8"/>
      <c r="U2283" s="8"/>
      <c r="W2283" s="8">
        <f t="shared" si="4459"/>
        <v>84</v>
      </c>
      <c r="X2283">
        <v>7171200</v>
      </c>
      <c r="Y2283">
        <f t="shared" si="4460"/>
        <v>1992</v>
      </c>
      <c r="Z2283" s="8">
        <v>0</v>
      </c>
      <c r="AA2283" s="8">
        <v>-1.2</v>
      </c>
      <c r="AB2283" s="8">
        <v>34</v>
      </c>
      <c r="AC2283" s="4"/>
      <c r="KL2283" s="84"/>
      <c r="KP2283" s="84"/>
      <c r="KS2283" s="74"/>
      <c r="KT2283" s="74"/>
      <c r="KU2283" s="16"/>
      <c r="KV2283" s="72"/>
      <c r="KW2283" s="72"/>
      <c r="KX2283" s="16"/>
      <c r="KZ2283" s="16"/>
      <c r="LA2283" s="16"/>
      <c r="LB2283" s="74"/>
      <c r="LC2283" s="74"/>
    </row>
    <row r="2284" spans="8:315" x14ac:dyDescent="0.35">
      <c r="H2284" s="4"/>
      <c r="J2284" s="8"/>
      <c r="K2284" s="8"/>
      <c r="L2284" s="8"/>
      <c r="M2284" s="8"/>
      <c r="O2284" s="8"/>
      <c r="P2284" s="8"/>
      <c r="R2284" s="8"/>
      <c r="S2284" s="8"/>
      <c r="T2284" s="8"/>
      <c r="U2284" s="8"/>
      <c r="W2284" s="8">
        <f t="shared" si="4459"/>
        <v>84</v>
      </c>
      <c r="X2284">
        <v>7174800</v>
      </c>
      <c r="Y2284">
        <f t="shared" si="4460"/>
        <v>1993</v>
      </c>
      <c r="Z2284" s="8">
        <v>0</v>
      </c>
      <c r="AA2284" s="8">
        <v>-1.3</v>
      </c>
      <c r="AB2284" s="8">
        <v>34.6</v>
      </c>
      <c r="AC2284" s="4"/>
      <c r="KL2284" s="84"/>
      <c r="KP2284" s="84"/>
      <c r="KS2284" s="74"/>
      <c r="KT2284" s="74"/>
      <c r="KU2284" s="16"/>
      <c r="KV2284" s="72"/>
      <c r="KW2284" s="72"/>
      <c r="KX2284" s="16"/>
      <c r="KZ2284" s="16"/>
      <c r="LA2284" s="16"/>
      <c r="LB2284" s="74"/>
      <c r="LC2284" s="74"/>
    </row>
    <row r="2285" spans="8:315" x14ac:dyDescent="0.35">
      <c r="H2285" s="4"/>
      <c r="J2285" s="8"/>
      <c r="K2285" s="8"/>
      <c r="L2285" s="8"/>
      <c r="M2285" s="8"/>
      <c r="O2285" s="8"/>
      <c r="P2285" s="8"/>
      <c r="R2285" s="8"/>
      <c r="S2285" s="8"/>
      <c r="T2285" s="8"/>
      <c r="U2285" s="8"/>
      <c r="W2285" s="8">
        <f t="shared" si="4459"/>
        <v>84.1</v>
      </c>
      <c r="X2285">
        <v>7178400</v>
      </c>
      <c r="Y2285">
        <f t="shared" si="4460"/>
        <v>1994</v>
      </c>
      <c r="Z2285" s="8">
        <v>0</v>
      </c>
      <c r="AA2285" s="8">
        <v>-1.6</v>
      </c>
      <c r="AB2285" s="8">
        <v>36.4</v>
      </c>
      <c r="AC2285" s="4"/>
      <c r="KL2285" s="84"/>
      <c r="KP2285" s="84"/>
      <c r="KS2285" s="74"/>
      <c r="KT2285" s="74"/>
      <c r="KU2285" s="16"/>
      <c r="KV2285" s="72"/>
      <c r="KW2285" s="72"/>
      <c r="KX2285" s="16"/>
      <c r="KZ2285" s="16"/>
      <c r="LA2285" s="16"/>
      <c r="LB2285" s="74"/>
      <c r="LC2285" s="74"/>
    </row>
    <row r="2286" spans="8:315" x14ac:dyDescent="0.35">
      <c r="H2286" s="4"/>
      <c r="J2286" s="8"/>
      <c r="K2286" s="8"/>
      <c r="L2286" s="8"/>
      <c r="M2286" s="8"/>
      <c r="O2286" s="8"/>
      <c r="P2286" s="8"/>
      <c r="R2286" s="8"/>
      <c r="S2286" s="8"/>
      <c r="T2286" s="8"/>
      <c r="U2286" s="8"/>
      <c r="W2286" s="8">
        <f t="shared" si="4459"/>
        <v>84.1</v>
      </c>
      <c r="X2286">
        <v>7182000</v>
      </c>
      <c r="Y2286">
        <f t="shared" si="4460"/>
        <v>1995</v>
      </c>
      <c r="Z2286" s="8">
        <v>0</v>
      </c>
      <c r="AA2286" s="8">
        <v>-1.9</v>
      </c>
      <c r="AB2286" s="8">
        <v>35.4</v>
      </c>
      <c r="AC2286" s="4"/>
      <c r="KL2286" s="84"/>
      <c r="KP2286" s="84"/>
      <c r="KS2286" s="74"/>
      <c r="KT2286" s="74"/>
      <c r="KU2286" s="16"/>
      <c r="KV2286" s="72"/>
      <c r="KW2286" s="72"/>
      <c r="KX2286" s="16"/>
      <c r="KZ2286" s="16"/>
      <c r="LA2286" s="16"/>
      <c r="LB2286" s="74"/>
      <c r="LC2286" s="74"/>
    </row>
    <row r="2287" spans="8:315" x14ac:dyDescent="0.35">
      <c r="H2287" s="4"/>
      <c r="J2287" s="8"/>
      <c r="K2287" s="8"/>
      <c r="L2287" s="8"/>
      <c r="M2287" s="8"/>
      <c r="O2287" s="8"/>
      <c r="P2287" s="8"/>
      <c r="R2287" s="8"/>
      <c r="S2287" s="8"/>
      <c r="T2287" s="8"/>
      <c r="U2287" s="8"/>
      <c r="W2287" s="8">
        <f t="shared" si="4459"/>
        <v>84.2</v>
      </c>
      <c r="X2287">
        <v>7185600</v>
      </c>
      <c r="Y2287">
        <f t="shared" si="4460"/>
        <v>1996</v>
      </c>
      <c r="Z2287" s="8">
        <v>0</v>
      </c>
      <c r="AA2287" s="8">
        <v>-2</v>
      </c>
      <c r="AB2287" s="8">
        <v>36.299999999999997</v>
      </c>
      <c r="AC2287" s="4"/>
      <c r="KL2287" s="84"/>
      <c r="KP2287" s="84"/>
      <c r="KS2287" s="74"/>
      <c r="KT2287" s="74"/>
      <c r="KU2287" s="16"/>
      <c r="KV2287" s="72"/>
      <c r="KW2287" s="72"/>
      <c r="KX2287" s="16"/>
      <c r="KZ2287" s="16"/>
      <c r="LA2287" s="16"/>
      <c r="LB2287" s="74"/>
      <c r="LC2287" s="74"/>
    </row>
    <row r="2288" spans="8:315" x14ac:dyDescent="0.35">
      <c r="H2288" s="4"/>
      <c r="J2288" s="8"/>
      <c r="K2288" s="8"/>
      <c r="L2288" s="8"/>
      <c r="M2288" s="8"/>
      <c r="O2288" s="8"/>
      <c r="P2288" s="8"/>
      <c r="R2288" s="8"/>
      <c r="S2288" s="8"/>
      <c r="T2288" s="8"/>
      <c r="U2288" s="8"/>
      <c r="W2288" s="8">
        <f t="shared" si="4459"/>
        <v>84.2</v>
      </c>
      <c r="X2288">
        <v>7189200</v>
      </c>
      <c r="Y2288">
        <f t="shared" si="4460"/>
        <v>1997</v>
      </c>
      <c r="Z2288" s="8">
        <v>0</v>
      </c>
      <c r="AA2288" s="8">
        <v>-2.2000000000000002</v>
      </c>
      <c r="AB2288" s="8">
        <v>41.5</v>
      </c>
      <c r="AC2288" s="4"/>
      <c r="KL2288" s="84"/>
      <c r="KP2288" s="84"/>
      <c r="KS2288" s="74"/>
      <c r="KT2288" s="74"/>
      <c r="KU2288" s="16"/>
      <c r="KV2288" s="72"/>
      <c r="KW2288" s="72"/>
      <c r="KX2288" s="16"/>
      <c r="KZ2288" s="16"/>
      <c r="LA2288" s="16"/>
      <c r="LB2288" s="74"/>
      <c r="LC2288" s="74"/>
    </row>
    <row r="2289" spans="8:315" x14ac:dyDescent="0.35">
      <c r="H2289" s="4"/>
      <c r="J2289" s="8"/>
      <c r="K2289" s="8"/>
      <c r="L2289" s="8"/>
      <c r="M2289" s="8"/>
      <c r="O2289" s="8"/>
      <c r="P2289" s="8"/>
      <c r="R2289" s="8"/>
      <c r="S2289" s="8"/>
      <c r="T2289" s="8"/>
      <c r="U2289" s="8"/>
      <c r="W2289" s="8">
        <f t="shared" si="4459"/>
        <v>84.3</v>
      </c>
      <c r="X2289">
        <v>7192800</v>
      </c>
      <c r="Y2289">
        <f t="shared" si="4460"/>
        <v>1998</v>
      </c>
      <c r="Z2289" s="8">
        <v>0</v>
      </c>
      <c r="AA2289" s="8">
        <v>-2.7</v>
      </c>
      <c r="AB2289" s="8">
        <v>49.8</v>
      </c>
      <c r="AC2289" s="4"/>
      <c r="KL2289" s="84"/>
      <c r="KP2289" s="84"/>
      <c r="KS2289" s="74"/>
      <c r="KT2289" s="74"/>
      <c r="KU2289" s="16"/>
      <c r="KV2289" s="72"/>
      <c r="KW2289" s="72"/>
      <c r="KX2289" s="16"/>
      <c r="KZ2289" s="16"/>
      <c r="LA2289" s="16"/>
      <c r="LB2289" s="74"/>
      <c r="LC2289" s="74"/>
    </row>
    <row r="2290" spans="8:315" x14ac:dyDescent="0.35">
      <c r="H2290" s="4"/>
      <c r="J2290" s="8"/>
      <c r="K2290" s="8"/>
      <c r="L2290" s="8"/>
      <c r="M2290" s="8"/>
      <c r="O2290" s="8"/>
      <c r="P2290" s="8"/>
      <c r="R2290" s="8"/>
      <c r="S2290" s="8"/>
      <c r="T2290" s="8"/>
      <c r="U2290" s="8"/>
      <c r="W2290" s="8">
        <f t="shared" si="4459"/>
        <v>84.3</v>
      </c>
      <c r="X2290">
        <v>7196400</v>
      </c>
      <c r="Y2290">
        <f t="shared" si="4460"/>
        <v>1999</v>
      </c>
      <c r="Z2290" s="8">
        <v>8.1</v>
      </c>
      <c r="AA2290" s="8">
        <v>-4.0999999999999996</v>
      </c>
      <c r="AB2290" s="8">
        <v>56.3</v>
      </c>
      <c r="AC2290" s="4"/>
      <c r="KL2290" s="84"/>
      <c r="KP2290" s="84"/>
      <c r="KS2290" s="74"/>
      <c r="KT2290" s="74"/>
      <c r="KU2290" s="16"/>
      <c r="KV2290" s="72"/>
      <c r="KW2290" s="72"/>
      <c r="KX2290" s="16"/>
      <c r="KZ2290" s="16"/>
      <c r="LA2290" s="16"/>
      <c r="LB2290" s="74"/>
      <c r="LC2290" s="74"/>
    </row>
    <row r="2291" spans="8:315" x14ac:dyDescent="0.35">
      <c r="H2291" s="4"/>
      <c r="J2291" s="8"/>
      <c r="K2291" s="8"/>
      <c r="L2291" s="8"/>
      <c r="M2291" s="8"/>
      <c r="O2291" s="8"/>
      <c r="P2291" s="8"/>
      <c r="R2291" s="8"/>
      <c r="S2291" s="8"/>
      <c r="T2291" s="8"/>
      <c r="U2291" s="8"/>
      <c r="W2291" s="8">
        <f t="shared" si="4459"/>
        <v>84.3</v>
      </c>
      <c r="X2291">
        <v>7200000</v>
      </c>
      <c r="Y2291">
        <f t="shared" si="4460"/>
        <v>2000</v>
      </c>
      <c r="Z2291" s="8">
        <v>43.6</v>
      </c>
      <c r="AA2291" s="8">
        <v>-5.3</v>
      </c>
      <c r="AB2291" s="8">
        <v>76.5</v>
      </c>
      <c r="AC2291" s="4"/>
      <c r="KL2291" s="84"/>
      <c r="KP2291" s="84"/>
      <c r="KS2291" s="74"/>
      <c r="KT2291" s="74"/>
      <c r="KU2291" s="16"/>
      <c r="KV2291" s="72"/>
      <c r="KW2291" s="72"/>
      <c r="KX2291" s="16"/>
      <c r="KZ2291" s="16"/>
      <c r="LA2291" s="16"/>
      <c r="LB2291" s="74"/>
      <c r="LC2291" s="74"/>
    </row>
    <row r="2292" spans="8:315" x14ac:dyDescent="0.35">
      <c r="H2292" s="4"/>
      <c r="J2292" s="8"/>
      <c r="K2292" s="8"/>
      <c r="L2292" s="8"/>
      <c r="M2292" s="8"/>
      <c r="O2292" s="8"/>
      <c r="P2292" s="8"/>
      <c r="R2292" s="8"/>
      <c r="S2292" s="8"/>
      <c r="T2292" s="8"/>
      <c r="U2292" s="8"/>
      <c r="W2292" s="8">
        <f t="shared" si="4459"/>
        <v>84.4</v>
      </c>
      <c r="X2292">
        <v>7203600</v>
      </c>
      <c r="Y2292">
        <f t="shared" si="4460"/>
        <v>2001</v>
      </c>
      <c r="Z2292" s="8">
        <v>76.7</v>
      </c>
      <c r="AA2292" s="8">
        <v>-6.5</v>
      </c>
      <c r="AB2292" s="8">
        <v>85.2</v>
      </c>
      <c r="AC2292" s="4"/>
      <c r="KL2292" s="84"/>
      <c r="KP2292" s="84"/>
      <c r="KS2292" s="74"/>
      <c r="KT2292" s="74"/>
      <c r="KU2292" s="16"/>
      <c r="KV2292" s="72"/>
      <c r="KW2292" s="72"/>
      <c r="KX2292" s="16"/>
      <c r="KZ2292" s="16"/>
      <c r="LA2292" s="16"/>
      <c r="LB2292" s="74"/>
      <c r="LC2292" s="74"/>
    </row>
    <row r="2293" spans="8:315" x14ac:dyDescent="0.35">
      <c r="H2293" s="4"/>
      <c r="J2293" s="8"/>
      <c r="K2293" s="8"/>
      <c r="L2293" s="8"/>
      <c r="M2293" s="8"/>
      <c r="O2293" s="8"/>
      <c r="P2293" s="8"/>
      <c r="R2293" s="8"/>
      <c r="S2293" s="8"/>
      <c r="T2293" s="8"/>
      <c r="U2293" s="8"/>
      <c r="W2293" s="8">
        <f t="shared" si="4459"/>
        <v>84.4</v>
      </c>
      <c r="X2293">
        <v>7207200</v>
      </c>
      <c r="Y2293">
        <f t="shared" si="4460"/>
        <v>2002</v>
      </c>
      <c r="Z2293" s="8">
        <v>103.6</v>
      </c>
      <c r="AA2293" s="8">
        <v>-6.6</v>
      </c>
      <c r="AB2293" s="8">
        <v>87.5</v>
      </c>
      <c r="AC2293" s="4"/>
      <c r="KL2293" s="84"/>
      <c r="KP2293" s="84"/>
      <c r="KS2293" s="74"/>
      <c r="KT2293" s="74"/>
      <c r="KU2293" s="16"/>
      <c r="KV2293" s="72"/>
      <c r="KW2293" s="72"/>
      <c r="KX2293" s="16"/>
      <c r="KZ2293" s="16"/>
      <c r="LA2293" s="16"/>
      <c r="LB2293" s="74"/>
      <c r="LC2293" s="74"/>
    </row>
    <row r="2294" spans="8:315" x14ac:dyDescent="0.35">
      <c r="H2294" s="4"/>
      <c r="J2294" s="8"/>
      <c r="K2294" s="8"/>
      <c r="L2294" s="8"/>
      <c r="M2294" s="8"/>
      <c r="O2294" s="8"/>
      <c r="P2294" s="8"/>
      <c r="R2294" s="8"/>
      <c r="S2294" s="8"/>
      <c r="T2294" s="8"/>
      <c r="U2294" s="8"/>
      <c r="W2294" s="8">
        <f t="shared" si="4459"/>
        <v>84.5</v>
      </c>
      <c r="X2294">
        <v>7210800</v>
      </c>
      <c r="Y2294">
        <f t="shared" si="4460"/>
        <v>2003</v>
      </c>
      <c r="Z2294" s="8">
        <v>155</v>
      </c>
      <c r="AA2294" s="8">
        <v>-6.8</v>
      </c>
      <c r="AB2294" s="8">
        <v>89.3</v>
      </c>
      <c r="AC2294" s="4"/>
      <c r="KL2294" s="84"/>
      <c r="KP2294" s="84"/>
      <c r="KS2294" s="74"/>
      <c r="KT2294" s="74"/>
      <c r="KU2294" s="16"/>
      <c r="KV2294" s="72"/>
      <c r="KW2294" s="72"/>
      <c r="KX2294" s="16"/>
      <c r="KZ2294" s="16"/>
      <c r="LA2294" s="16"/>
      <c r="LB2294" s="74"/>
      <c r="LC2294" s="74"/>
    </row>
    <row r="2295" spans="8:315" x14ac:dyDescent="0.35">
      <c r="H2295" s="4"/>
      <c r="J2295" s="8"/>
      <c r="K2295" s="8"/>
      <c r="L2295" s="8"/>
      <c r="M2295" s="8"/>
      <c r="O2295" s="8"/>
      <c r="P2295" s="8"/>
      <c r="R2295" s="8"/>
      <c r="S2295" s="8"/>
      <c r="T2295" s="8"/>
      <c r="U2295" s="8"/>
      <c r="W2295" s="8">
        <f t="shared" si="4459"/>
        <v>84.5</v>
      </c>
      <c r="X2295">
        <v>7214400</v>
      </c>
      <c r="Y2295">
        <f t="shared" si="4460"/>
        <v>2004</v>
      </c>
      <c r="Z2295" s="8">
        <v>149.19999999999999</v>
      </c>
      <c r="AA2295" s="8">
        <v>-6.6</v>
      </c>
      <c r="AB2295" s="8">
        <v>88.2</v>
      </c>
      <c r="AC2295" s="4"/>
      <c r="KL2295" s="84"/>
      <c r="KP2295" s="84"/>
      <c r="KS2295" s="74"/>
      <c r="KT2295" s="74"/>
      <c r="KU2295" s="16"/>
      <c r="KV2295" s="72"/>
      <c r="KW2295" s="72"/>
      <c r="KX2295" s="16"/>
      <c r="KZ2295" s="16"/>
      <c r="LA2295" s="16"/>
      <c r="LB2295" s="74"/>
      <c r="LC2295" s="74"/>
    </row>
    <row r="2296" spans="8:315" x14ac:dyDescent="0.35">
      <c r="H2296" s="4"/>
      <c r="J2296" s="8"/>
      <c r="K2296" s="8"/>
      <c r="L2296" s="8"/>
      <c r="M2296" s="8"/>
      <c r="O2296" s="8"/>
      <c r="P2296" s="8"/>
      <c r="R2296" s="8"/>
      <c r="S2296" s="8"/>
      <c r="T2296" s="8"/>
      <c r="U2296" s="8"/>
      <c r="W2296" s="8">
        <f t="shared" si="4459"/>
        <v>84.5</v>
      </c>
      <c r="X2296">
        <v>7218000</v>
      </c>
      <c r="Y2296">
        <f t="shared" si="4460"/>
        <v>2005</v>
      </c>
      <c r="Z2296" s="8">
        <v>91.1</v>
      </c>
      <c r="AA2296" s="8">
        <v>-6.3</v>
      </c>
      <c r="AB2296" s="8">
        <v>90.9</v>
      </c>
      <c r="AC2296" s="4"/>
      <c r="KL2296" s="84"/>
      <c r="KP2296" s="84"/>
      <c r="KS2296" s="74"/>
      <c r="KT2296" s="74"/>
      <c r="KU2296" s="16"/>
      <c r="KV2296" s="72"/>
      <c r="KW2296" s="72"/>
      <c r="KX2296" s="16"/>
      <c r="KZ2296" s="16"/>
      <c r="LA2296" s="16"/>
      <c r="LB2296" s="74"/>
      <c r="LC2296" s="74"/>
    </row>
    <row r="2297" spans="8:315" x14ac:dyDescent="0.35">
      <c r="H2297" s="4"/>
      <c r="J2297" s="8"/>
      <c r="K2297" s="8"/>
      <c r="L2297" s="8"/>
      <c r="M2297" s="8"/>
      <c r="O2297" s="8"/>
      <c r="P2297" s="8"/>
      <c r="R2297" s="8"/>
      <c r="S2297" s="8"/>
      <c r="T2297" s="8"/>
      <c r="U2297" s="8"/>
      <c r="W2297" s="8">
        <f t="shared" si="4459"/>
        <v>84.6</v>
      </c>
      <c r="X2297">
        <v>7221600</v>
      </c>
      <c r="Y2297">
        <f t="shared" si="4460"/>
        <v>2006</v>
      </c>
      <c r="Z2297" s="8">
        <v>83.1</v>
      </c>
      <c r="AA2297" s="8">
        <v>-5.8</v>
      </c>
      <c r="AB2297" s="8">
        <v>89.6</v>
      </c>
      <c r="AC2297" s="4"/>
      <c r="KL2297" s="84"/>
      <c r="KP2297" s="84"/>
      <c r="KS2297" s="74"/>
      <c r="KT2297" s="74"/>
      <c r="KU2297" s="16"/>
      <c r="KV2297" s="72"/>
      <c r="KW2297" s="72"/>
      <c r="KX2297" s="16"/>
      <c r="KZ2297" s="16"/>
      <c r="LA2297" s="16"/>
      <c r="LB2297" s="74"/>
      <c r="LC2297" s="74"/>
    </row>
    <row r="2298" spans="8:315" x14ac:dyDescent="0.35">
      <c r="H2298" s="4"/>
      <c r="J2298" s="8"/>
      <c r="K2298" s="8"/>
      <c r="L2298" s="8"/>
      <c r="M2298" s="8"/>
      <c r="O2298" s="8"/>
      <c r="P2298" s="8"/>
      <c r="R2298" s="8"/>
      <c r="S2298" s="8"/>
      <c r="T2298" s="8"/>
      <c r="U2298" s="8"/>
      <c r="W2298" s="8">
        <f t="shared" si="4459"/>
        <v>84.6</v>
      </c>
      <c r="X2298">
        <v>7225200</v>
      </c>
      <c r="Y2298">
        <f t="shared" si="4460"/>
        <v>2007</v>
      </c>
      <c r="Z2298" s="8">
        <v>73.599999999999994</v>
      </c>
      <c r="AA2298" s="8">
        <v>-5.4</v>
      </c>
      <c r="AB2298" s="8">
        <v>90.1</v>
      </c>
      <c r="AC2298" s="4"/>
      <c r="KL2298" s="84"/>
      <c r="KP2298" s="84"/>
      <c r="KS2298" s="74"/>
      <c r="KT2298" s="74"/>
      <c r="KU2298" s="16"/>
      <c r="KV2298" s="72"/>
      <c r="KW2298" s="72"/>
      <c r="KX2298" s="16"/>
      <c r="KZ2298" s="16"/>
      <c r="LA2298" s="16"/>
      <c r="LB2298" s="74"/>
      <c r="LC2298" s="74"/>
    </row>
    <row r="2299" spans="8:315" x14ac:dyDescent="0.35">
      <c r="H2299" s="4"/>
      <c r="J2299" s="8"/>
      <c r="K2299" s="8"/>
      <c r="L2299" s="8"/>
      <c r="M2299" s="8"/>
      <c r="O2299" s="8"/>
      <c r="P2299" s="8"/>
      <c r="R2299" s="8"/>
      <c r="S2299" s="8"/>
      <c r="T2299" s="8"/>
      <c r="U2299" s="8"/>
      <c r="W2299" s="8">
        <f t="shared" si="4459"/>
        <v>84.7</v>
      </c>
      <c r="X2299">
        <v>7228800</v>
      </c>
      <c r="Y2299">
        <f t="shared" si="4460"/>
        <v>2008</v>
      </c>
      <c r="Z2299" s="8">
        <v>44.4</v>
      </c>
      <c r="AA2299" s="8">
        <v>-5.5</v>
      </c>
      <c r="AB2299" s="8">
        <v>92</v>
      </c>
      <c r="AC2299" s="4"/>
      <c r="KL2299" s="84"/>
      <c r="KP2299" s="84"/>
      <c r="KS2299" s="74"/>
      <c r="KT2299" s="74"/>
      <c r="KU2299" s="16"/>
      <c r="KV2299" s="72"/>
      <c r="KW2299" s="72"/>
      <c r="KX2299" s="16"/>
      <c r="KZ2299" s="16"/>
      <c r="LA2299" s="16"/>
      <c r="LB2299" s="74"/>
      <c r="LC2299" s="74"/>
    </row>
    <row r="2300" spans="8:315" x14ac:dyDescent="0.35">
      <c r="H2300" s="4"/>
      <c r="J2300" s="8"/>
      <c r="K2300" s="8"/>
      <c r="L2300" s="8"/>
      <c r="M2300" s="8"/>
      <c r="O2300" s="8"/>
      <c r="P2300" s="8"/>
      <c r="R2300" s="8"/>
      <c r="S2300" s="8"/>
      <c r="T2300" s="8"/>
      <c r="U2300" s="8"/>
      <c r="W2300" s="8">
        <f t="shared" si="4459"/>
        <v>84.7</v>
      </c>
      <c r="X2300">
        <v>7232400</v>
      </c>
      <c r="Y2300">
        <f t="shared" si="4460"/>
        <v>2009</v>
      </c>
      <c r="Z2300" s="8">
        <v>25.8</v>
      </c>
      <c r="AA2300" s="8">
        <v>-5.7</v>
      </c>
      <c r="AB2300" s="8">
        <v>93.6</v>
      </c>
      <c r="AC2300" s="4"/>
      <c r="KL2300" s="84"/>
      <c r="KP2300" s="84"/>
      <c r="KS2300" s="74"/>
      <c r="KT2300" s="74"/>
      <c r="KU2300" s="16"/>
      <c r="KV2300" s="72"/>
      <c r="KW2300" s="72"/>
      <c r="KX2300" s="16"/>
      <c r="KZ2300" s="16"/>
      <c r="LA2300" s="16"/>
      <c r="LB2300" s="74"/>
      <c r="LC2300" s="74"/>
    </row>
    <row r="2301" spans="8:315" x14ac:dyDescent="0.35">
      <c r="H2301" s="4"/>
      <c r="J2301" s="8"/>
      <c r="K2301" s="8"/>
      <c r="L2301" s="8"/>
      <c r="M2301" s="8"/>
      <c r="O2301" s="8"/>
      <c r="P2301" s="8"/>
      <c r="R2301" s="8"/>
      <c r="S2301" s="8"/>
      <c r="T2301" s="8"/>
      <c r="U2301" s="8"/>
      <c r="W2301" s="8">
        <f t="shared" si="4459"/>
        <v>84.8</v>
      </c>
      <c r="X2301">
        <v>7236000</v>
      </c>
      <c r="Y2301">
        <f t="shared" si="4460"/>
        <v>2010</v>
      </c>
      <c r="Z2301" s="8">
        <v>7.2</v>
      </c>
      <c r="AA2301" s="8">
        <v>-5.4</v>
      </c>
      <c r="AB2301" s="8">
        <v>91.1</v>
      </c>
      <c r="AC2301" s="4"/>
      <c r="KL2301" s="84"/>
      <c r="KP2301" s="84"/>
      <c r="KS2301" s="74"/>
      <c r="KT2301" s="74"/>
      <c r="KU2301" s="16"/>
      <c r="KV2301" s="72"/>
      <c r="KW2301" s="72"/>
      <c r="KX2301" s="16"/>
      <c r="KZ2301" s="16"/>
      <c r="LA2301" s="16"/>
      <c r="LB2301" s="74"/>
      <c r="LC2301" s="74"/>
    </row>
    <row r="2302" spans="8:315" x14ac:dyDescent="0.35">
      <c r="H2302" s="4"/>
      <c r="J2302" s="8"/>
      <c r="K2302" s="8"/>
      <c r="L2302" s="8"/>
      <c r="M2302" s="8"/>
      <c r="O2302" s="8"/>
      <c r="P2302" s="8"/>
      <c r="R2302" s="8"/>
      <c r="S2302" s="8"/>
      <c r="T2302" s="8"/>
      <c r="U2302" s="8"/>
      <c r="W2302" s="8">
        <f t="shared" si="4459"/>
        <v>84.8</v>
      </c>
      <c r="X2302">
        <v>7239600</v>
      </c>
      <c r="Y2302">
        <f t="shared" si="4460"/>
        <v>2011</v>
      </c>
      <c r="Z2302" s="8">
        <v>0.3</v>
      </c>
      <c r="AA2302" s="8">
        <v>-4.8</v>
      </c>
      <c r="AB2302" s="8">
        <v>89.1</v>
      </c>
      <c r="AC2302" s="4"/>
      <c r="KL2302" s="84"/>
      <c r="KP2302" s="84"/>
      <c r="KS2302" s="74"/>
      <c r="KT2302" s="74"/>
      <c r="KU2302" s="16"/>
      <c r="KV2302" s="72"/>
      <c r="KW2302" s="72"/>
      <c r="KX2302" s="16"/>
      <c r="KZ2302" s="16"/>
      <c r="LA2302" s="16"/>
      <c r="LB2302" s="74"/>
      <c r="LC2302" s="74"/>
    </row>
    <row r="2303" spans="8:315" x14ac:dyDescent="0.35">
      <c r="H2303" s="4"/>
      <c r="J2303" s="8"/>
      <c r="K2303" s="8"/>
      <c r="L2303" s="8"/>
      <c r="M2303" s="8"/>
      <c r="O2303" s="8"/>
      <c r="P2303" s="8"/>
      <c r="R2303" s="8"/>
      <c r="S2303" s="8"/>
      <c r="T2303" s="8"/>
      <c r="U2303" s="8"/>
      <c r="W2303" s="8">
        <f t="shared" si="4459"/>
        <v>84.8</v>
      </c>
      <c r="X2303">
        <v>7243200</v>
      </c>
      <c r="Y2303">
        <f t="shared" si="4460"/>
        <v>2012</v>
      </c>
      <c r="Z2303" s="8">
        <v>0</v>
      </c>
      <c r="AA2303" s="8">
        <v>-3.9</v>
      </c>
      <c r="AB2303" s="8">
        <v>85.1</v>
      </c>
      <c r="AC2303" s="4"/>
      <c r="KL2303" s="84"/>
      <c r="KP2303" s="84"/>
      <c r="KS2303" s="74"/>
      <c r="KT2303" s="74"/>
      <c r="KU2303" s="16"/>
      <c r="KV2303" s="72"/>
      <c r="KW2303" s="72"/>
      <c r="KX2303" s="16"/>
      <c r="KZ2303" s="16"/>
      <c r="LA2303" s="16"/>
      <c r="LB2303" s="74"/>
      <c r="LC2303" s="74"/>
    </row>
    <row r="2304" spans="8:315" x14ac:dyDescent="0.35">
      <c r="H2304" s="4"/>
      <c r="J2304" s="8"/>
      <c r="K2304" s="8"/>
      <c r="L2304" s="8"/>
      <c r="M2304" s="8"/>
      <c r="O2304" s="8"/>
      <c r="P2304" s="8"/>
      <c r="R2304" s="8"/>
      <c r="S2304" s="8"/>
      <c r="T2304" s="8"/>
      <c r="U2304" s="8"/>
      <c r="W2304" s="8">
        <f t="shared" si="4459"/>
        <v>84.9</v>
      </c>
      <c r="X2304">
        <v>7246800</v>
      </c>
      <c r="Y2304">
        <f t="shared" si="4460"/>
        <v>2013</v>
      </c>
      <c r="Z2304" s="8">
        <v>0</v>
      </c>
      <c r="AA2304" s="8">
        <v>-3.3</v>
      </c>
      <c r="AB2304" s="8">
        <v>83.3</v>
      </c>
      <c r="AC2304" s="4"/>
      <c r="KL2304" s="84"/>
      <c r="KP2304" s="84"/>
      <c r="KS2304" s="74"/>
      <c r="KT2304" s="74"/>
      <c r="KU2304" s="16"/>
      <c r="KV2304" s="72"/>
      <c r="KW2304" s="72"/>
      <c r="KX2304" s="16"/>
      <c r="KZ2304" s="16"/>
      <c r="LA2304" s="16"/>
      <c r="LB2304" s="74"/>
      <c r="LC2304" s="74"/>
    </row>
    <row r="2305" spans="8:315" x14ac:dyDescent="0.35">
      <c r="H2305" s="4"/>
      <c r="J2305" s="8"/>
      <c r="K2305" s="8"/>
      <c r="L2305" s="8"/>
      <c r="M2305" s="8"/>
      <c r="O2305" s="8"/>
      <c r="P2305" s="8"/>
      <c r="R2305" s="8"/>
      <c r="S2305" s="8"/>
      <c r="T2305" s="8"/>
      <c r="U2305" s="8"/>
      <c r="W2305" s="8">
        <f t="shared" si="4459"/>
        <v>84.9</v>
      </c>
      <c r="X2305">
        <v>7250400</v>
      </c>
      <c r="Y2305">
        <f t="shared" si="4460"/>
        <v>2014</v>
      </c>
      <c r="Z2305" s="8">
        <v>0</v>
      </c>
      <c r="AA2305" s="8">
        <v>-2.9</v>
      </c>
      <c r="AB2305" s="8">
        <v>85.8</v>
      </c>
      <c r="AC2305" s="4"/>
      <c r="KL2305" s="84"/>
      <c r="KP2305" s="84"/>
      <c r="KS2305" s="74"/>
      <c r="KT2305" s="74"/>
      <c r="KU2305" s="16"/>
      <c r="KV2305" s="72"/>
      <c r="KW2305" s="72"/>
      <c r="KX2305" s="16"/>
      <c r="KZ2305" s="16"/>
      <c r="LA2305" s="16"/>
      <c r="LB2305" s="74"/>
      <c r="LC2305" s="74"/>
    </row>
    <row r="2306" spans="8:315" x14ac:dyDescent="0.35">
      <c r="H2306" s="4"/>
      <c r="J2306" s="8"/>
      <c r="K2306" s="8"/>
      <c r="L2306" s="8"/>
      <c r="M2306" s="8"/>
      <c r="O2306" s="8"/>
      <c r="P2306" s="8"/>
      <c r="R2306" s="8"/>
      <c r="S2306" s="8"/>
      <c r="T2306" s="8"/>
      <c r="U2306" s="8"/>
      <c r="W2306" s="8">
        <f t="shared" si="4459"/>
        <v>85</v>
      </c>
      <c r="X2306">
        <v>7254000</v>
      </c>
      <c r="Y2306">
        <f t="shared" si="4460"/>
        <v>2015</v>
      </c>
      <c r="Z2306" s="8">
        <v>0</v>
      </c>
      <c r="AA2306" s="8">
        <v>-2.8</v>
      </c>
      <c r="AB2306" s="8">
        <v>87.8</v>
      </c>
      <c r="AC2306" s="4"/>
      <c r="KL2306" s="84"/>
      <c r="KP2306" s="84"/>
      <c r="KS2306" s="74"/>
      <c r="KT2306" s="74"/>
      <c r="KU2306" s="16"/>
      <c r="KV2306" s="72"/>
      <c r="KW2306" s="72"/>
      <c r="KX2306" s="16"/>
      <c r="KZ2306" s="16"/>
      <c r="LA2306" s="16"/>
      <c r="LB2306" s="74"/>
      <c r="LC2306" s="74"/>
    </row>
    <row r="2307" spans="8:315" x14ac:dyDescent="0.35">
      <c r="H2307" s="4"/>
      <c r="J2307" s="8"/>
      <c r="K2307" s="8"/>
      <c r="L2307" s="8"/>
      <c r="M2307" s="8"/>
      <c r="O2307" s="8"/>
      <c r="P2307" s="8"/>
      <c r="R2307" s="8"/>
      <c r="S2307" s="8"/>
      <c r="T2307" s="8"/>
      <c r="U2307" s="8"/>
      <c r="W2307" s="8">
        <f t="shared" si="4459"/>
        <v>85</v>
      </c>
      <c r="X2307">
        <v>7257600</v>
      </c>
      <c r="Y2307">
        <f t="shared" si="4460"/>
        <v>2016</v>
      </c>
      <c r="Z2307" s="8">
        <v>0</v>
      </c>
      <c r="AA2307" s="8">
        <v>-2.5</v>
      </c>
      <c r="AB2307" s="8">
        <v>87.6</v>
      </c>
      <c r="AC2307" s="4"/>
      <c r="KL2307" s="84"/>
      <c r="KP2307" s="84"/>
      <c r="KS2307" s="74"/>
      <c r="KT2307" s="74"/>
      <c r="KU2307" s="16"/>
      <c r="KV2307" s="72"/>
      <c r="KW2307" s="72"/>
      <c r="KX2307" s="16"/>
      <c r="KZ2307" s="16"/>
      <c r="LA2307" s="16"/>
      <c r="LB2307" s="74"/>
      <c r="LC2307" s="74"/>
    </row>
    <row r="2308" spans="8:315" x14ac:dyDescent="0.35">
      <c r="H2308" s="4"/>
      <c r="J2308" s="8"/>
      <c r="K2308" s="8"/>
      <c r="L2308" s="8"/>
      <c r="M2308" s="8"/>
      <c r="O2308" s="8"/>
      <c r="P2308" s="8"/>
      <c r="R2308" s="8"/>
      <c r="S2308" s="8"/>
      <c r="T2308" s="8"/>
      <c r="U2308" s="8"/>
      <c r="W2308" s="8">
        <f t="shared" si="4459"/>
        <v>85</v>
      </c>
      <c r="X2308">
        <v>7261200</v>
      </c>
      <c r="Y2308">
        <f t="shared" si="4460"/>
        <v>2017</v>
      </c>
      <c r="Z2308" s="8">
        <v>0</v>
      </c>
      <c r="AA2308" s="8">
        <v>-2.4</v>
      </c>
      <c r="AB2308" s="8">
        <v>89.5</v>
      </c>
      <c r="AC2308" s="4"/>
      <c r="KL2308" s="84"/>
      <c r="KP2308" s="84"/>
      <c r="KS2308" s="74"/>
      <c r="KT2308" s="74"/>
      <c r="KU2308" s="16"/>
      <c r="KV2308" s="72"/>
      <c r="KW2308" s="72"/>
      <c r="KX2308" s="16"/>
      <c r="KZ2308" s="16"/>
      <c r="LA2308" s="16"/>
      <c r="LB2308" s="74"/>
      <c r="LC2308" s="74"/>
    </row>
    <row r="2309" spans="8:315" x14ac:dyDescent="0.35">
      <c r="H2309" s="4"/>
      <c r="J2309" s="8"/>
      <c r="K2309" s="8"/>
      <c r="L2309" s="8"/>
      <c r="M2309" s="8"/>
      <c r="O2309" s="8"/>
      <c r="P2309" s="8"/>
      <c r="R2309" s="8"/>
      <c r="S2309" s="8"/>
      <c r="T2309" s="8"/>
      <c r="U2309" s="8"/>
      <c r="W2309" s="8">
        <f t="shared" si="4459"/>
        <v>85.1</v>
      </c>
      <c r="X2309">
        <v>7264800</v>
      </c>
      <c r="Y2309">
        <f t="shared" si="4460"/>
        <v>2018</v>
      </c>
      <c r="Z2309" s="8">
        <v>0</v>
      </c>
      <c r="AA2309" s="8">
        <v>-2.2999999999999998</v>
      </c>
      <c r="AB2309" s="8">
        <v>92</v>
      </c>
      <c r="AC2309" s="4"/>
      <c r="KL2309" s="84"/>
      <c r="KP2309" s="84"/>
      <c r="KS2309" s="74"/>
      <c r="KT2309" s="74"/>
      <c r="KU2309" s="16"/>
      <c r="KV2309" s="72"/>
      <c r="KW2309" s="72"/>
      <c r="KX2309" s="16"/>
      <c r="KZ2309" s="16"/>
      <c r="LA2309" s="16"/>
      <c r="LB2309" s="74"/>
      <c r="LC2309" s="74"/>
    </row>
    <row r="2310" spans="8:315" x14ac:dyDescent="0.35">
      <c r="H2310" s="4"/>
      <c r="J2310" s="8"/>
      <c r="K2310" s="8"/>
      <c r="L2310" s="8"/>
      <c r="M2310" s="8"/>
      <c r="O2310" s="8"/>
      <c r="P2310" s="8"/>
      <c r="R2310" s="8"/>
      <c r="S2310" s="8"/>
      <c r="T2310" s="8"/>
      <c r="U2310" s="8"/>
      <c r="W2310" s="8">
        <f t="shared" si="4459"/>
        <v>85.1</v>
      </c>
      <c r="X2310">
        <v>7268400</v>
      </c>
      <c r="Y2310">
        <f t="shared" si="4460"/>
        <v>2019</v>
      </c>
      <c r="Z2310" s="8">
        <v>0</v>
      </c>
      <c r="AA2310" s="8">
        <v>-1.9</v>
      </c>
      <c r="AB2310" s="8">
        <v>93.5</v>
      </c>
      <c r="AC2310" s="4"/>
      <c r="KL2310" s="84"/>
      <c r="KP2310" s="84"/>
      <c r="KS2310" s="74"/>
      <c r="KT2310" s="74"/>
      <c r="KU2310" s="16"/>
      <c r="KV2310" s="72"/>
      <c r="KW2310" s="72"/>
      <c r="KX2310" s="16"/>
      <c r="KZ2310" s="16"/>
      <c r="LA2310" s="16"/>
      <c r="LB2310" s="74"/>
      <c r="LC2310" s="74"/>
    </row>
    <row r="2311" spans="8:315" x14ac:dyDescent="0.35">
      <c r="H2311" s="4"/>
      <c r="J2311" s="8"/>
      <c r="K2311" s="8"/>
      <c r="L2311" s="8"/>
      <c r="M2311" s="8"/>
      <c r="O2311" s="8"/>
      <c r="P2311" s="8"/>
      <c r="R2311" s="8"/>
      <c r="S2311" s="8"/>
      <c r="T2311" s="8"/>
      <c r="U2311" s="8"/>
      <c r="W2311" s="8">
        <f t="shared" si="4459"/>
        <v>85.2</v>
      </c>
      <c r="X2311">
        <v>7272000</v>
      </c>
      <c r="Y2311">
        <f t="shared" si="4460"/>
        <v>2020</v>
      </c>
      <c r="Z2311" s="8">
        <v>0</v>
      </c>
      <c r="AA2311" s="8">
        <v>-1.5</v>
      </c>
      <c r="AB2311" s="8">
        <v>94.8</v>
      </c>
      <c r="AC2311" s="4"/>
      <c r="KL2311" s="84"/>
      <c r="KP2311" s="84"/>
      <c r="KS2311" s="74"/>
      <c r="KT2311" s="74"/>
      <c r="KU2311" s="16"/>
      <c r="KV2311" s="72"/>
      <c r="KW2311" s="72"/>
      <c r="KX2311" s="16"/>
      <c r="KZ2311" s="16"/>
      <c r="LA2311" s="16"/>
      <c r="LB2311" s="74"/>
      <c r="LC2311" s="74"/>
    </row>
    <row r="2312" spans="8:315" x14ac:dyDescent="0.35">
      <c r="H2312" s="4"/>
      <c r="J2312" s="8"/>
      <c r="K2312" s="8"/>
      <c r="L2312" s="8"/>
      <c r="M2312" s="8"/>
      <c r="O2312" s="8"/>
      <c r="P2312" s="8"/>
      <c r="R2312" s="8"/>
      <c r="S2312" s="8"/>
      <c r="T2312" s="8"/>
      <c r="U2312" s="8"/>
      <c r="W2312" s="8">
        <f t="shared" si="4459"/>
        <v>85.2</v>
      </c>
      <c r="X2312">
        <v>7275600</v>
      </c>
      <c r="Y2312">
        <f t="shared" si="4460"/>
        <v>2021</v>
      </c>
      <c r="Z2312" s="8">
        <v>0</v>
      </c>
      <c r="AA2312" s="8">
        <v>-1.1000000000000001</v>
      </c>
      <c r="AB2312" s="8">
        <v>95.8</v>
      </c>
      <c r="AC2312" s="4"/>
      <c r="KL2312" s="84"/>
      <c r="KP2312" s="84"/>
      <c r="KS2312" s="74"/>
      <c r="KT2312" s="74"/>
      <c r="KU2312" s="16"/>
      <c r="KV2312" s="72"/>
      <c r="KW2312" s="72"/>
      <c r="KX2312" s="16"/>
      <c r="KZ2312" s="16"/>
      <c r="LA2312" s="16"/>
      <c r="LB2312" s="74"/>
      <c r="LC2312" s="74"/>
    </row>
    <row r="2313" spans="8:315" x14ac:dyDescent="0.35">
      <c r="H2313" s="4"/>
      <c r="J2313" s="8"/>
      <c r="K2313" s="8"/>
      <c r="L2313" s="8"/>
      <c r="M2313" s="8"/>
      <c r="O2313" s="8"/>
      <c r="P2313" s="8"/>
      <c r="R2313" s="8"/>
      <c r="S2313" s="8"/>
      <c r="T2313" s="8"/>
      <c r="U2313" s="8"/>
      <c r="W2313" s="8">
        <f t="shared" si="4459"/>
        <v>85.3</v>
      </c>
      <c r="X2313">
        <v>7279200</v>
      </c>
      <c r="Y2313">
        <f t="shared" si="4460"/>
        <v>2022</v>
      </c>
      <c r="Z2313" s="8">
        <v>0</v>
      </c>
      <c r="AA2313" s="8">
        <v>-0.9</v>
      </c>
      <c r="AB2313" s="8">
        <v>95.9</v>
      </c>
      <c r="AC2313" s="4"/>
      <c r="KL2313" s="84"/>
      <c r="KP2313" s="84"/>
      <c r="KS2313" s="74"/>
      <c r="KT2313" s="74"/>
      <c r="KU2313" s="16"/>
      <c r="KV2313" s="72"/>
      <c r="KW2313" s="72"/>
      <c r="KX2313" s="16"/>
      <c r="KZ2313" s="16"/>
      <c r="LA2313" s="16"/>
      <c r="LB2313" s="74"/>
      <c r="LC2313" s="74"/>
    </row>
    <row r="2314" spans="8:315" x14ac:dyDescent="0.35">
      <c r="H2314" s="4"/>
      <c r="J2314" s="8"/>
      <c r="K2314" s="8"/>
      <c r="L2314" s="8"/>
      <c r="M2314" s="8"/>
      <c r="O2314" s="8"/>
      <c r="P2314" s="8"/>
      <c r="R2314" s="8"/>
      <c r="S2314" s="8"/>
      <c r="T2314" s="8"/>
      <c r="U2314" s="8"/>
      <c r="W2314" s="8">
        <f t="shared" si="4459"/>
        <v>85.3</v>
      </c>
      <c r="X2314">
        <v>7282800</v>
      </c>
      <c r="Y2314">
        <f t="shared" si="4460"/>
        <v>2023</v>
      </c>
      <c r="Z2314" s="8">
        <v>10.6</v>
      </c>
      <c r="AA2314" s="8">
        <v>-0.8</v>
      </c>
      <c r="AB2314" s="8">
        <v>97.9</v>
      </c>
      <c r="AC2314" s="4"/>
      <c r="KL2314" s="84"/>
      <c r="KP2314" s="84"/>
      <c r="KS2314" s="74"/>
      <c r="KT2314" s="74"/>
      <c r="KU2314" s="16"/>
      <c r="KV2314" s="72"/>
      <c r="KW2314" s="72"/>
      <c r="KX2314" s="16"/>
      <c r="KZ2314" s="16"/>
      <c r="LA2314" s="16"/>
      <c r="LB2314" s="74"/>
      <c r="LC2314" s="74"/>
    </row>
    <row r="2315" spans="8:315" x14ac:dyDescent="0.35">
      <c r="H2315" s="4"/>
      <c r="J2315" s="8"/>
      <c r="K2315" s="8"/>
      <c r="L2315" s="8"/>
      <c r="M2315" s="8"/>
      <c r="O2315" s="8"/>
      <c r="P2315" s="8"/>
      <c r="R2315" s="8"/>
      <c r="S2315" s="8"/>
      <c r="T2315" s="8"/>
      <c r="U2315" s="8"/>
      <c r="W2315" s="8">
        <f t="shared" si="4459"/>
        <v>85.3</v>
      </c>
      <c r="X2315">
        <v>7286400</v>
      </c>
      <c r="Y2315">
        <f t="shared" si="4460"/>
        <v>2024</v>
      </c>
      <c r="Z2315" s="8">
        <v>40.799999999999997</v>
      </c>
      <c r="AA2315" s="8">
        <v>-0.6</v>
      </c>
      <c r="AB2315" s="8">
        <v>98</v>
      </c>
      <c r="AC2315" s="4"/>
      <c r="KL2315" s="84"/>
      <c r="KP2315" s="84"/>
      <c r="KS2315" s="74"/>
      <c r="KT2315" s="74"/>
      <c r="KU2315" s="16"/>
      <c r="KV2315" s="72"/>
      <c r="KW2315" s="72"/>
      <c r="KX2315" s="16"/>
      <c r="KZ2315" s="16"/>
      <c r="LA2315" s="16"/>
      <c r="LB2315" s="74"/>
      <c r="LC2315" s="74"/>
    </row>
    <row r="2316" spans="8:315" x14ac:dyDescent="0.35">
      <c r="H2316" s="4"/>
      <c r="J2316" s="8"/>
      <c r="K2316" s="8"/>
      <c r="L2316" s="8"/>
      <c r="M2316" s="8"/>
      <c r="O2316" s="8"/>
      <c r="P2316" s="8"/>
      <c r="R2316" s="8"/>
      <c r="S2316" s="8"/>
      <c r="T2316" s="8"/>
      <c r="U2316" s="8"/>
      <c r="W2316" s="8">
        <f t="shared" si="4459"/>
        <v>85.4</v>
      </c>
      <c r="X2316">
        <v>7290000</v>
      </c>
      <c r="Y2316">
        <f t="shared" si="4460"/>
        <v>2025</v>
      </c>
      <c r="Z2316" s="8">
        <v>109.4</v>
      </c>
      <c r="AA2316" s="8">
        <v>-0.6</v>
      </c>
      <c r="AB2316" s="8">
        <v>97.9</v>
      </c>
      <c r="AC2316" s="4"/>
      <c r="KL2316" s="84"/>
      <c r="KP2316" s="84"/>
      <c r="KS2316" s="74"/>
      <c r="KT2316" s="74"/>
      <c r="KU2316" s="16"/>
      <c r="KV2316" s="72"/>
      <c r="KW2316" s="72"/>
      <c r="KX2316" s="16"/>
      <c r="KZ2316" s="16"/>
      <c r="LA2316" s="16"/>
      <c r="LB2316" s="74"/>
      <c r="LC2316" s="74"/>
    </row>
    <row r="2317" spans="8:315" x14ac:dyDescent="0.35">
      <c r="H2317" s="4"/>
      <c r="J2317" s="8"/>
      <c r="K2317" s="8"/>
      <c r="L2317" s="8"/>
      <c r="M2317" s="8"/>
      <c r="O2317" s="8"/>
      <c r="P2317" s="8"/>
      <c r="R2317" s="8"/>
      <c r="S2317" s="8"/>
      <c r="T2317" s="8"/>
      <c r="U2317" s="8"/>
      <c r="W2317" s="8">
        <f t="shared" si="4459"/>
        <v>85.4</v>
      </c>
      <c r="X2317">
        <v>7293600</v>
      </c>
      <c r="Y2317">
        <f t="shared" si="4460"/>
        <v>2026</v>
      </c>
      <c r="Z2317" s="8">
        <v>110.3</v>
      </c>
      <c r="AA2317" s="8">
        <v>-0.7</v>
      </c>
      <c r="AB2317" s="8">
        <v>93.3</v>
      </c>
      <c r="AC2317" s="4"/>
      <c r="KL2317" s="84"/>
      <c r="KP2317" s="84"/>
      <c r="KS2317" s="74"/>
      <c r="KT2317" s="74"/>
      <c r="KU2317" s="16"/>
      <c r="KV2317" s="72"/>
      <c r="KW2317" s="72"/>
      <c r="KX2317" s="16"/>
      <c r="KZ2317" s="16"/>
      <c r="LA2317" s="16"/>
      <c r="LB2317" s="74"/>
      <c r="LC2317" s="74"/>
    </row>
    <row r="2318" spans="8:315" x14ac:dyDescent="0.35">
      <c r="H2318" s="4"/>
      <c r="J2318" s="8"/>
      <c r="K2318" s="8"/>
      <c r="L2318" s="8"/>
      <c r="M2318" s="8"/>
      <c r="O2318" s="8"/>
      <c r="P2318" s="8"/>
      <c r="R2318" s="8"/>
      <c r="S2318" s="8"/>
      <c r="T2318" s="8"/>
      <c r="U2318" s="8"/>
      <c r="W2318" s="8">
        <f t="shared" si="4459"/>
        <v>85.5</v>
      </c>
      <c r="X2318">
        <v>7297200</v>
      </c>
      <c r="Y2318">
        <f t="shared" si="4460"/>
        <v>2027</v>
      </c>
      <c r="Z2318" s="8">
        <v>147.80000000000001</v>
      </c>
      <c r="AA2318" s="8">
        <v>-0.9</v>
      </c>
      <c r="AB2318" s="8">
        <v>89.7</v>
      </c>
      <c r="AC2318" s="4"/>
      <c r="KL2318" s="84"/>
      <c r="KP2318" s="84"/>
      <c r="KS2318" s="74"/>
      <c r="KT2318" s="74"/>
      <c r="KU2318" s="16"/>
      <c r="KV2318" s="72"/>
      <c r="KW2318" s="72"/>
      <c r="KX2318" s="16"/>
      <c r="KZ2318" s="16"/>
      <c r="LA2318" s="16"/>
      <c r="LB2318" s="74"/>
      <c r="LC2318" s="74"/>
    </row>
    <row r="2319" spans="8:315" x14ac:dyDescent="0.35">
      <c r="H2319" s="4"/>
      <c r="J2319" s="8"/>
      <c r="K2319" s="8"/>
      <c r="L2319" s="8"/>
      <c r="M2319" s="8"/>
      <c r="O2319" s="8"/>
      <c r="P2319" s="8"/>
      <c r="R2319" s="8"/>
      <c r="S2319" s="8"/>
      <c r="T2319" s="8"/>
      <c r="U2319" s="8"/>
      <c r="W2319" s="8">
        <f t="shared" si="4459"/>
        <v>85.5</v>
      </c>
      <c r="X2319">
        <v>7300800</v>
      </c>
      <c r="Y2319">
        <f t="shared" si="4460"/>
        <v>2028</v>
      </c>
      <c r="Z2319" s="8">
        <v>247.5</v>
      </c>
      <c r="AA2319" s="8">
        <v>-1.6</v>
      </c>
      <c r="AB2319" s="8">
        <v>90.5</v>
      </c>
      <c r="AC2319" s="4"/>
      <c r="KL2319" s="84"/>
      <c r="KP2319" s="84"/>
      <c r="KS2319" s="74"/>
      <c r="KT2319" s="74"/>
      <c r="KU2319" s="16"/>
      <c r="KV2319" s="72"/>
      <c r="KW2319" s="72"/>
      <c r="KX2319" s="16"/>
      <c r="KZ2319" s="16"/>
      <c r="LA2319" s="16"/>
      <c r="LB2319" s="74"/>
      <c r="LC2319" s="74"/>
    </row>
    <row r="2320" spans="8:315" x14ac:dyDescent="0.35">
      <c r="H2320" s="4"/>
      <c r="J2320" s="8"/>
      <c r="K2320" s="8"/>
      <c r="L2320" s="8"/>
      <c r="M2320" s="8"/>
      <c r="O2320" s="8"/>
      <c r="P2320" s="8"/>
      <c r="R2320" s="8"/>
      <c r="S2320" s="8"/>
      <c r="T2320" s="8"/>
      <c r="U2320" s="8"/>
      <c r="W2320" s="8">
        <f t="shared" si="4459"/>
        <v>85.5</v>
      </c>
      <c r="X2320">
        <v>7304400</v>
      </c>
      <c r="Y2320">
        <f t="shared" si="4460"/>
        <v>2029</v>
      </c>
      <c r="Z2320" s="8">
        <v>252.8</v>
      </c>
      <c r="AA2320" s="8">
        <v>-1.6</v>
      </c>
      <c r="AB2320" s="8">
        <v>85</v>
      </c>
      <c r="AC2320" s="4"/>
      <c r="KL2320" s="84"/>
      <c r="KP2320" s="84"/>
      <c r="KS2320" s="74"/>
      <c r="KT2320" s="74"/>
      <c r="KU2320" s="16"/>
      <c r="KV2320" s="72"/>
      <c r="KW2320" s="72"/>
      <c r="KX2320" s="16"/>
      <c r="KZ2320" s="16"/>
      <c r="LA2320" s="16"/>
      <c r="LB2320" s="74"/>
      <c r="LC2320" s="74"/>
    </row>
    <row r="2321" spans="8:315" x14ac:dyDescent="0.35">
      <c r="H2321" s="4"/>
      <c r="J2321" s="8"/>
      <c r="K2321" s="8"/>
      <c r="L2321" s="8"/>
      <c r="M2321" s="8"/>
      <c r="O2321" s="8"/>
      <c r="P2321" s="8"/>
      <c r="R2321" s="8"/>
      <c r="S2321" s="8"/>
      <c r="T2321" s="8"/>
      <c r="U2321" s="8"/>
      <c r="W2321" s="8">
        <f t="shared" si="4459"/>
        <v>85.6</v>
      </c>
      <c r="X2321">
        <v>7308000</v>
      </c>
      <c r="Y2321">
        <f t="shared" si="4460"/>
        <v>2030</v>
      </c>
      <c r="Z2321" s="8">
        <v>271.10000000000002</v>
      </c>
      <c r="AA2321" s="8">
        <v>-1.5</v>
      </c>
      <c r="AB2321" s="8">
        <v>81.8</v>
      </c>
      <c r="AC2321" s="4"/>
      <c r="KL2321" s="84"/>
      <c r="KP2321" s="84"/>
      <c r="KS2321" s="74"/>
      <c r="KT2321" s="74"/>
      <c r="KU2321" s="16"/>
      <c r="KV2321" s="72"/>
      <c r="KW2321" s="72"/>
      <c r="KX2321" s="16"/>
      <c r="KZ2321" s="16"/>
      <c r="LA2321" s="16"/>
      <c r="LB2321" s="74"/>
      <c r="LC2321" s="74"/>
    </row>
    <row r="2322" spans="8:315" x14ac:dyDescent="0.35">
      <c r="H2322" s="4"/>
      <c r="J2322" s="8"/>
      <c r="K2322" s="8"/>
      <c r="L2322" s="8"/>
      <c r="M2322" s="8"/>
      <c r="O2322" s="8"/>
      <c r="P2322" s="8"/>
      <c r="R2322" s="8"/>
      <c r="S2322" s="8"/>
      <c r="T2322" s="8"/>
      <c r="U2322" s="8"/>
      <c r="W2322" s="8">
        <f t="shared" si="4459"/>
        <v>85.6</v>
      </c>
      <c r="X2322">
        <v>7311600</v>
      </c>
      <c r="Y2322">
        <f t="shared" si="4460"/>
        <v>2031</v>
      </c>
      <c r="Z2322" s="8">
        <v>183.6</v>
      </c>
      <c r="AA2322" s="8">
        <v>-1.3</v>
      </c>
      <c r="AB2322" s="8">
        <v>78.2</v>
      </c>
      <c r="AC2322" s="4"/>
      <c r="KL2322" s="84"/>
      <c r="KP2322" s="84"/>
      <c r="KS2322" s="74"/>
      <c r="KT2322" s="74"/>
      <c r="KU2322" s="16"/>
      <c r="KV2322" s="72"/>
      <c r="KW2322" s="72"/>
      <c r="KX2322" s="16"/>
      <c r="KZ2322" s="16"/>
      <c r="LA2322" s="16"/>
      <c r="LB2322" s="74"/>
      <c r="LC2322" s="74"/>
    </row>
    <row r="2323" spans="8:315" x14ac:dyDescent="0.35">
      <c r="H2323" s="4"/>
      <c r="J2323" s="8"/>
      <c r="K2323" s="8"/>
      <c r="L2323" s="8"/>
      <c r="M2323" s="8"/>
      <c r="O2323" s="8"/>
      <c r="P2323" s="8"/>
      <c r="R2323" s="8"/>
      <c r="S2323" s="8"/>
      <c r="T2323" s="8"/>
      <c r="U2323" s="8"/>
      <c r="W2323" s="8">
        <f t="shared" si="4459"/>
        <v>85.7</v>
      </c>
      <c r="X2323">
        <v>7315200</v>
      </c>
      <c r="Y2323">
        <f t="shared" si="4460"/>
        <v>2032</v>
      </c>
      <c r="Z2323" s="8">
        <v>117.5</v>
      </c>
      <c r="AA2323" s="8">
        <v>-1</v>
      </c>
      <c r="AB2323" s="8">
        <v>74.599999999999994</v>
      </c>
      <c r="AC2323" s="4"/>
      <c r="KL2323" s="84"/>
      <c r="KP2323" s="84"/>
      <c r="KS2323" s="74"/>
      <c r="KT2323" s="74"/>
      <c r="KU2323" s="16"/>
      <c r="KV2323" s="72"/>
      <c r="KW2323" s="72"/>
      <c r="KX2323" s="16"/>
      <c r="KZ2323" s="16"/>
      <c r="LA2323" s="16"/>
      <c r="LB2323" s="74"/>
      <c r="LC2323" s="74"/>
    </row>
    <row r="2324" spans="8:315" x14ac:dyDescent="0.35">
      <c r="H2324" s="4"/>
      <c r="J2324" s="8"/>
      <c r="K2324" s="8"/>
      <c r="L2324" s="8"/>
      <c r="M2324" s="8"/>
      <c r="O2324" s="8"/>
      <c r="P2324" s="8"/>
      <c r="R2324" s="8"/>
      <c r="S2324" s="8"/>
      <c r="T2324" s="8"/>
      <c r="U2324" s="8"/>
      <c r="W2324" s="8">
        <f t="shared" si="4459"/>
        <v>85.7</v>
      </c>
      <c r="X2324">
        <v>7318800</v>
      </c>
      <c r="Y2324">
        <f t="shared" si="4460"/>
        <v>2033</v>
      </c>
      <c r="Z2324" s="8">
        <v>76.099999999999994</v>
      </c>
      <c r="AA2324" s="8">
        <v>-0.7</v>
      </c>
      <c r="AB2324" s="8">
        <v>74.5</v>
      </c>
      <c r="AC2324" s="4"/>
      <c r="KL2324" s="84"/>
      <c r="KP2324" s="84"/>
      <c r="KS2324" s="74"/>
      <c r="KT2324" s="74"/>
      <c r="KU2324" s="16"/>
      <c r="KV2324" s="72"/>
      <c r="KW2324" s="72"/>
      <c r="KX2324" s="16"/>
      <c r="KZ2324" s="16"/>
      <c r="LA2324" s="16"/>
      <c r="LB2324" s="74"/>
      <c r="LC2324" s="74"/>
    </row>
    <row r="2325" spans="8:315" x14ac:dyDescent="0.35">
      <c r="H2325" s="4"/>
      <c r="J2325" s="8"/>
      <c r="K2325" s="8"/>
      <c r="L2325" s="8"/>
      <c r="M2325" s="8"/>
      <c r="O2325" s="8"/>
      <c r="P2325" s="8"/>
      <c r="R2325" s="8"/>
      <c r="S2325" s="8"/>
      <c r="T2325" s="8"/>
      <c r="U2325" s="8"/>
      <c r="W2325" s="8">
        <f t="shared" si="4459"/>
        <v>85.8</v>
      </c>
      <c r="X2325">
        <v>7322400</v>
      </c>
      <c r="Y2325">
        <f t="shared" si="4460"/>
        <v>2034</v>
      </c>
      <c r="Z2325" s="8">
        <v>72.2</v>
      </c>
      <c r="AA2325" s="8">
        <v>-0.3</v>
      </c>
      <c r="AB2325" s="8">
        <v>73.2</v>
      </c>
      <c r="AC2325" s="4"/>
      <c r="KL2325" s="84"/>
      <c r="KP2325" s="84"/>
      <c r="KS2325" s="74"/>
      <c r="KT2325" s="74"/>
      <c r="KU2325" s="16"/>
      <c r="KV2325" s="72"/>
      <c r="KW2325" s="72"/>
      <c r="KX2325" s="16"/>
      <c r="KZ2325" s="16"/>
      <c r="LA2325" s="16"/>
      <c r="LB2325" s="74"/>
      <c r="LC2325" s="74"/>
    </row>
    <row r="2326" spans="8:315" x14ac:dyDescent="0.35">
      <c r="H2326" s="4"/>
      <c r="J2326" s="8"/>
      <c r="K2326" s="8"/>
      <c r="L2326" s="8"/>
      <c r="M2326" s="8"/>
      <c r="O2326" s="8"/>
      <c r="P2326" s="8"/>
      <c r="R2326" s="8"/>
      <c r="S2326" s="8"/>
      <c r="T2326" s="8"/>
      <c r="U2326" s="8"/>
      <c r="W2326" s="8">
        <f t="shared" si="4459"/>
        <v>85.8</v>
      </c>
      <c r="X2326">
        <v>7326000</v>
      </c>
      <c r="Y2326">
        <f t="shared" si="4460"/>
        <v>2035</v>
      </c>
      <c r="Z2326" s="8">
        <v>4.7</v>
      </c>
      <c r="AA2326" s="8">
        <v>-0.7</v>
      </c>
      <c r="AB2326" s="8">
        <v>78.8</v>
      </c>
      <c r="AC2326" s="4"/>
      <c r="KL2326" s="84"/>
      <c r="KP2326" s="84"/>
      <c r="KS2326" s="74"/>
      <c r="KT2326" s="74"/>
      <c r="KU2326" s="16"/>
      <c r="KV2326" s="72"/>
      <c r="KW2326" s="72"/>
      <c r="KX2326" s="16"/>
      <c r="KZ2326" s="16"/>
      <c r="LA2326" s="16"/>
      <c r="LB2326" s="74"/>
      <c r="LC2326" s="74"/>
    </row>
    <row r="2327" spans="8:315" x14ac:dyDescent="0.35">
      <c r="H2327" s="4"/>
      <c r="J2327" s="8"/>
      <c r="K2327" s="8"/>
      <c r="L2327" s="8"/>
      <c r="M2327" s="8"/>
      <c r="O2327" s="8"/>
      <c r="P2327" s="8"/>
      <c r="R2327" s="8"/>
      <c r="S2327" s="8"/>
      <c r="T2327" s="8"/>
      <c r="U2327" s="8"/>
      <c r="W2327" s="8">
        <f t="shared" si="4459"/>
        <v>85.8</v>
      </c>
      <c r="X2327">
        <v>7329600</v>
      </c>
      <c r="Y2327">
        <f t="shared" si="4460"/>
        <v>2036</v>
      </c>
      <c r="Z2327" s="8">
        <v>0</v>
      </c>
      <c r="AA2327" s="8">
        <v>-2.2000000000000002</v>
      </c>
      <c r="AB2327" s="8">
        <v>87.6</v>
      </c>
      <c r="AC2327" s="4"/>
      <c r="KL2327" s="84"/>
      <c r="KP2327" s="84"/>
      <c r="KS2327" s="74"/>
      <c r="KT2327" s="74"/>
      <c r="KU2327" s="16"/>
      <c r="KV2327" s="72"/>
      <c r="KW2327" s="72"/>
      <c r="KX2327" s="16"/>
      <c r="KZ2327" s="16"/>
      <c r="LA2327" s="16"/>
      <c r="LB2327" s="74"/>
      <c r="LC2327" s="74"/>
    </row>
    <row r="2328" spans="8:315" x14ac:dyDescent="0.35">
      <c r="H2328" s="4"/>
      <c r="J2328" s="8"/>
      <c r="K2328" s="8"/>
      <c r="L2328" s="8"/>
      <c r="M2328" s="8"/>
      <c r="O2328" s="8"/>
      <c r="P2328" s="8"/>
      <c r="R2328" s="8"/>
      <c r="S2328" s="8"/>
      <c r="T2328" s="8"/>
      <c r="U2328" s="8"/>
      <c r="W2328" s="8">
        <f t="shared" si="4459"/>
        <v>85.9</v>
      </c>
      <c r="X2328">
        <v>7333200</v>
      </c>
      <c r="Y2328">
        <f t="shared" si="4460"/>
        <v>2037</v>
      </c>
      <c r="Z2328" s="8">
        <v>0</v>
      </c>
      <c r="AA2328" s="8">
        <v>-3.5</v>
      </c>
      <c r="AB2328" s="8">
        <v>90.9</v>
      </c>
      <c r="AC2328" s="4"/>
      <c r="KL2328" s="84"/>
      <c r="KP2328" s="84"/>
      <c r="KS2328" s="74"/>
      <c r="KT2328" s="74"/>
      <c r="KU2328" s="16"/>
      <c r="KV2328" s="72"/>
      <c r="KW2328" s="72"/>
      <c r="KX2328" s="16"/>
      <c r="KZ2328" s="16"/>
      <c r="LA2328" s="16"/>
      <c r="LB2328" s="74"/>
      <c r="LC2328" s="74"/>
    </row>
    <row r="2329" spans="8:315" x14ac:dyDescent="0.35">
      <c r="H2329" s="4"/>
      <c r="J2329" s="8"/>
      <c r="K2329" s="8"/>
      <c r="L2329" s="8"/>
      <c r="M2329" s="8"/>
      <c r="O2329" s="8"/>
      <c r="P2329" s="8"/>
      <c r="R2329" s="8"/>
      <c r="S2329" s="8"/>
      <c r="T2329" s="8"/>
      <c r="U2329" s="8"/>
      <c r="W2329" s="8">
        <f t="shared" si="4459"/>
        <v>85.9</v>
      </c>
      <c r="X2329">
        <v>7336800</v>
      </c>
      <c r="Y2329">
        <f t="shared" si="4460"/>
        <v>2038</v>
      </c>
      <c r="Z2329" s="8">
        <v>0</v>
      </c>
      <c r="AA2329" s="8">
        <v>-4.5999999999999996</v>
      </c>
      <c r="AB2329" s="8">
        <v>94.3</v>
      </c>
      <c r="AC2329" s="4"/>
      <c r="KL2329" s="84"/>
      <c r="KP2329" s="84"/>
      <c r="KS2329" s="74"/>
      <c r="KT2329" s="74"/>
      <c r="KU2329" s="16"/>
      <c r="KV2329" s="72"/>
      <c r="KW2329" s="72"/>
      <c r="KX2329" s="16"/>
      <c r="KZ2329" s="16"/>
      <c r="LA2329" s="16"/>
      <c r="LB2329" s="74"/>
      <c r="LC2329" s="74"/>
    </row>
    <row r="2330" spans="8:315" x14ac:dyDescent="0.35">
      <c r="H2330" s="4"/>
      <c r="J2330" s="8"/>
      <c r="K2330" s="8"/>
      <c r="L2330" s="8"/>
      <c r="M2330" s="8"/>
      <c r="O2330" s="8"/>
      <c r="P2330" s="8"/>
      <c r="R2330" s="8"/>
      <c r="S2330" s="8"/>
      <c r="T2330" s="8"/>
      <c r="U2330" s="8"/>
      <c r="W2330" s="8">
        <f t="shared" si="4459"/>
        <v>86</v>
      </c>
      <c r="X2330">
        <v>7340400</v>
      </c>
      <c r="Y2330">
        <f t="shared" si="4460"/>
        <v>2039</v>
      </c>
      <c r="Z2330" s="8">
        <v>0</v>
      </c>
      <c r="AA2330" s="8">
        <v>-4.9000000000000004</v>
      </c>
      <c r="AB2330" s="8">
        <v>93.5</v>
      </c>
      <c r="AC2330" s="4"/>
      <c r="KL2330" s="84"/>
      <c r="KP2330" s="84"/>
      <c r="KS2330" s="74"/>
      <c r="KT2330" s="74"/>
      <c r="KU2330" s="16"/>
      <c r="KV2330" s="72"/>
      <c r="KW2330" s="72"/>
      <c r="KX2330" s="16"/>
      <c r="KZ2330" s="16"/>
      <c r="LA2330" s="16"/>
      <c r="LB2330" s="74"/>
      <c r="LC2330" s="74"/>
    </row>
    <row r="2331" spans="8:315" x14ac:dyDescent="0.35">
      <c r="H2331" s="4"/>
      <c r="J2331" s="8"/>
      <c r="K2331" s="8"/>
      <c r="L2331" s="8"/>
      <c r="M2331" s="8"/>
      <c r="O2331" s="8"/>
      <c r="P2331" s="8"/>
      <c r="R2331" s="8"/>
      <c r="S2331" s="8"/>
      <c r="T2331" s="8"/>
      <c r="U2331" s="8"/>
      <c r="W2331" s="8">
        <f t="shared" si="4459"/>
        <v>86</v>
      </c>
      <c r="X2331">
        <v>7344000</v>
      </c>
      <c r="Y2331">
        <f t="shared" si="4460"/>
        <v>2040</v>
      </c>
      <c r="Z2331" s="8">
        <v>0</v>
      </c>
      <c r="AA2331" s="8">
        <v>-5.5</v>
      </c>
      <c r="AB2331" s="8">
        <v>95</v>
      </c>
      <c r="AC2331" s="4"/>
      <c r="KL2331" s="84"/>
      <c r="KP2331" s="84"/>
      <c r="KS2331" s="74"/>
      <c r="KT2331" s="74"/>
      <c r="KU2331" s="16"/>
      <c r="KV2331" s="72"/>
      <c r="KW2331" s="72"/>
      <c r="KX2331" s="16"/>
      <c r="KZ2331" s="16"/>
      <c r="LA2331" s="16"/>
      <c r="LB2331" s="74"/>
      <c r="LC2331" s="74"/>
    </row>
    <row r="2332" spans="8:315" x14ac:dyDescent="0.35">
      <c r="H2332" s="4"/>
      <c r="J2332" s="8"/>
      <c r="K2332" s="8"/>
      <c r="L2332" s="8"/>
      <c r="M2332" s="8"/>
      <c r="O2332" s="8"/>
      <c r="P2332" s="8"/>
      <c r="R2332" s="8"/>
      <c r="S2332" s="8"/>
      <c r="T2332" s="8"/>
      <c r="U2332" s="8"/>
      <c r="W2332" s="8">
        <f t="shared" si="4459"/>
        <v>86</v>
      </c>
      <c r="X2332">
        <v>7347600</v>
      </c>
      <c r="Y2332">
        <f t="shared" si="4460"/>
        <v>2041</v>
      </c>
      <c r="Z2332" s="8">
        <v>0</v>
      </c>
      <c r="AA2332" s="8">
        <v>-6.1</v>
      </c>
      <c r="AB2332" s="8">
        <v>96.2</v>
      </c>
      <c r="AC2332" s="4"/>
      <c r="KL2332" s="84"/>
      <c r="KP2332" s="84"/>
      <c r="KS2332" s="74"/>
      <c r="KT2332" s="74"/>
      <c r="KU2332" s="16"/>
      <c r="KV2332" s="72"/>
      <c r="KW2332" s="72"/>
      <c r="KX2332" s="16"/>
      <c r="KZ2332" s="16"/>
      <c r="LA2332" s="16"/>
      <c r="LB2332" s="74"/>
      <c r="LC2332" s="74"/>
    </row>
    <row r="2333" spans="8:315" x14ac:dyDescent="0.35">
      <c r="H2333" s="4"/>
      <c r="J2333" s="8"/>
      <c r="K2333" s="8"/>
      <c r="L2333" s="8"/>
      <c r="M2333" s="8"/>
      <c r="O2333" s="8"/>
      <c r="P2333" s="8"/>
      <c r="R2333" s="8"/>
      <c r="S2333" s="8"/>
      <c r="T2333" s="8"/>
      <c r="U2333" s="8"/>
      <c r="W2333" s="8">
        <f t="shared" si="4459"/>
        <v>86.1</v>
      </c>
      <c r="X2333">
        <v>7351200</v>
      </c>
      <c r="Y2333">
        <f t="shared" si="4460"/>
        <v>2042</v>
      </c>
      <c r="Z2333" s="8">
        <v>0</v>
      </c>
      <c r="AA2333" s="8">
        <v>-6.9</v>
      </c>
      <c r="AB2333" s="8">
        <v>95.7</v>
      </c>
      <c r="AC2333" s="4"/>
      <c r="KL2333" s="84"/>
      <c r="KP2333" s="84"/>
      <c r="KS2333" s="74"/>
      <c r="KT2333" s="74"/>
      <c r="KU2333" s="16"/>
      <c r="KV2333" s="72"/>
      <c r="KW2333" s="72"/>
      <c r="KX2333" s="16"/>
      <c r="KZ2333" s="16"/>
      <c r="LA2333" s="16"/>
      <c r="LB2333" s="74"/>
      <c r="LC2333" s="74"/>
    </row>
    <row r="2334" spans="8:315" x14ac:dyDescent="0.35">
      <c r="H2334" s="4"/>
      <c r="J2334" s="8"/>
      <c r="K2334" s="8"/>
      <c r="L2334" s="8"/>
      <c r="M2334" s="8"/>
      <c r="O2334" s="8"/>
      <c r="P2334" s="8"/>
      <c r="R2334" s="8"/>
      <c r="S2334" s="8"/>
      <c r="T2334" s="8"/>
      <c r="U2334" s="8"/>
      <c r="W2334" s="8">
        <f t="shared" si="4459"/>
        <v>86.1</v>
      </c>
      <c r="X2334">
        <v>7354800</v>
      </c>
      <c r="Y2334">
        <f t="shared" si="4460"/>
        <v>2043</v>
      </c>
      <c r="Z2334" s="8">
        <v>0</v>
      </c>
      <c r="AA2334" s="8">
        <v>-7.3</v>
      </c>
      <c r="AB2334" s="8">
        <v>95.9</v>
      </c>
      <c r="AC2334" s="4"/>
      <c r="KL2334" s="84"/>
      <c r="KP2334" s="84"/>
      <c r="KS2334" s="74"/>
      <c r="KT2334" s="74"/>
      <c r="KU2334" s="16"/>
      <c r="KV2334" s="72"/>
      <c r="KW2334" s="72"/>
      <c r="KX2334" s="16"/>
      <c r="KZ2334" s="16"/>
      <c r="LA2334" s="16"/>
      <c r="LB2334" s="74"/>
      <c r="LC2334" s="74"/>
    </row>
    <row r="2335" spans="8:315" x14ac:dyDescent="0.35">
      <c r="H2335" s="4"/>
      <c r="J2335" s="8"/>
      <c r="K2335" s="8"/>
      <c r="L2335" s="8"/>
      <c r="M2335" s="8"/>
      <c r="O2335" s="8"/>
      <c r="P2335" s="8"/>
      <c r="R2335" s="8"/>
      <c r="S2335" s="8"/>
      <c r="T2335" s="8"/>
      <c r="U2335" s="8"/>
      <c r="W2335" s="8">
        <f t="shared" si="4459"/>
        <v>86.2</v>
      </c>
      <c r="X2335">
        <v>7358400</v>
      </c>
      <c r="Y2335">
        <f t="shared" si="4460"/>
        <v>2044</v>
      </c>
      <c r="Z2335" s="8">
        <v>0</v>
      </c>
      <c r="AA2335" s="8">
        <v>-7.4</v>
      </c>
      <c r="AB2335" s="8">
        <v>95.3</v>
      </c>
      <c r="AC2335" s="4"/>
      <c r="KL2335" s="84"/>
      <c r="KP2335" s="84"/>
      <c r="KS2335" s="74"/>
      <c r="KT2335" s="74"/>
      <c r="KU2335" s="16"/>
      <c r="KV2335" s="72"/>
      <c r="KW2335" s="72"/>
      <c r="KX2335" s="16"/>
      <c r="KZ2335" s="16"/>
      <c r="LA2335" s="16"/>
      <c r="LB2335" s="74"/>
      <c r="LC2335" s="74"/>
    </row>
    <row r="2336" spans="8:315" x14ac:dyDescent="0.35">
      <c r="H2336" s="4"/>
      <c r="J2336" s="8"/>
      <c r="K2336" s="8"/>
      <c r="L2336" s="8"/>
      <c r="M2336" s="8"/>
      <c r="O2336" s="8"/>
      <c r="P2336" s="8"/>
      <c r="R2336" s="8"/>
      <c r="S2336" s="8"/>
      <c r="T2336" s="8"/>
      <c r="U2336" s="8"/>
      <c r="W2336" s="8">
        <f t="shared" si="4459"/>
        <v>86.2</v>
      </c>
      <c r="X2336">
        <v>7362000</v>
      </c>
      <c r="Y2336">
        <f t="shared" si="4460"/>
        <v>2045</v>
      </c>
      <c r="Z2336" s="8">
        <v>0</v>
      </c>
      <c r="AA2336" s="8">
        <v>-7.6</v>
      </c>
      <c r="AB2336" s="8">
        <v>95.5</v>
      </c>
      <c r="AC2336" s="4"/>
      <c r="KL2336" s="84"/>
      <c r="KP2336" s="84"/>
      <c r="KS2336" s="74"/>
      <c r="KT2336" s="74"/>
      <c r="KU2336" s="16"/>
      <c r="KV2336" s="72"/>
      <c r="KW2336" s="72"/>
      <c r="KX2336" s="16"/>
      <c r="KZ2336" s="16"/>
      <c r="LA2336" s="16"/>
      <c r="LB2336" s="74"/>
      <c r="LC2336" s="74"/>
    </row>
    <row r="2337" spans="8:315" x14ac:dyDescent="0.35">
      <c r="H2337" s="4"/>
      <c r="J2337" s="8"/>
      <c r="K2337" s="8"/>
      <c r="L2337" s="8"/>
      <c r="M2337" s="8"/>
      <c r="O2337" s="8"/>
      <c r="P2337" s="8"/>
      <c r="R2337" s="8"/>
      <c r="S2337" s="8"/>
      <c r="T2337" s="8"/>
      <c r="U2337" s="8"/>
      <c r="W2337" s="8">
        <f t="shared" si="4459"/>
        <v>86.3</v>
      </c>
      <c r="X2337">
        <v>7365600</v>
      </c>
      <c r="Y2337">
        <f t="shared" si="4460"/>
        <v>2046</v>
      </c>
      <c r="Z2337" s="8">
        <v>0.8</v>
      </c>
      <c r="AA2337" s="8">
        <v>-7.3</v>
      </c>
      <c r="AB2337" s="8">
        <v>95.9</v>
      </c>
      <c r="AC2337" s="4"/>
      <c r="KL2337" s="84"/>
      <c r="KP2337" s="84"/>
      <c r="KS2337" s="74"/>
      <c r="KT2337" s="74"/>
      <c r="KU2337" s="16"/>
      <c r="KV2337" s="72"/>
      <c r="KW2337" s="72"/>
      <c r="KX2337" s="16"/>
      <c r="KZ2337" s="16"/>
      <c r="LA2337" s="16"/>
      <c r="LB2337" s="74"/>
      <c r="LC2337" s="74"/>
    </row>
    <row r="2338" spans="8:315" x14ac:dyDescent="0.35">
      <c r="H2338" s="4"/>
      <c r="J2338" s="8"/>
      <c r="K2338" s="8"/>
      <c r="L2338" s="8"/>
      <c r="M2338" s="8"/>
      <c r="O2338" s="8"/>
      <c r="P2338" s="8"/>
      <c r="R2338" s="8"/>
      <c r="S2338" s="8"/>
      <c r="T2338" s="8"/>
      <c r="U2338" s="8"/>
      <c r="W2338" s="8">
        <f t="shared" si="4459"/>
        <v>86.3</v>
      </c>
      <c r="X2338">
        <v>7369200</v>
      </c>
      <c r="Y2338">
        <f t="shared" si="4460"/>
        <v>2047</v>
      </c>
      <c r="Z2338" s="8">
        <v>71.099999999999994</v>
      </c>
      <c r="AA2338" s="8">
        <v>-6.5</v>
      </c>
      <c r="AB2338" s="8">
        <v>96.1</v>
      </c>
      <c r="AC2338" s="4"/>
      <c r="KL2338" s="84"/>
      <c r="KP2338" s="84"/>
      <c r="KS2338" s="74"/>
      <c r="KT2338" s="74"/>
      <c r="KU2338" s="16"/>
      <c r="KV2338" s="72"/>
      <c r="KW2338" s="72"/>
      <c r="KX2338" s="16"/>
      <c r="KZ2338" s="16"/>
      <c r="LA2338" s="16"/>
      <c r="LB2338" s="74"/>
      <c r="LC2338" s="74"/>
    </row>
    <row r="2339" spans="8:315" x14ac:dyDescent="0.35">
      <c r="H2339" s="4"/>
      <c r="J2339" s="8"/>
      <c r="K2339" s="8"/>
      <c r="L2339" s="8"/>
      <c r="M2339" s="8"/>
      <c r="O2339" s="8"/>
      <c r="P2339" s="8"/>
      <c r="R2339" s="8"/>
      <c r="S2339" s="8"/>
      <c r="T2339" s="8"/>
      <c r="U2339" s="8"/>
      <c r="W2339" s="8">
        <f t="shared" si="4459"/>
        <v>86.3</v>
      </c>
      <c r="X2339">
        <v>7372800</v>
      </c>
      <c r="Y2339">
        <f t="shared" si="4460"/>
        <v>2048</v>
      </c>
      <c r="Z2339" s="8">
        <v>258.10000000000002</v>
      </c>
      <c r="AA2339" s="8">
        <v>-4.9000000000000004</v>
      </c>
      <c r="AB2339" s="8">
        <v>91.2</v>
      </c>
      <c r="AC2339" s="4"/>
      <c r="KL2339" s="84"/>
      <c r="KP2339" s="84"/>
      <c r="KS2339" s="74"/>
      <c r="KT2339" s="74"/>
      <c r="KU2339" s="16"/>
      <c r="KV2339" s="72"/>
      <c r="KW2339" s="72"/>
      <c r="KX2339" s="16"/>
      <c r="KZ2339" s="16"/>
      <c r="LA2339" s="16"/>
      <c r="LB2339" s="74"/>
      <c r="LC2339" s="74"/>
    </row>
    <row r="2340" spans="8:315" x14ac:dyDescent="0.35">
      <c r="H2340" s="4"/>
      <c r="J2340" s="8"/>
      <c r="K2340" s="8"/>
      <c r="L2340" s="8"/>
      <c r="M2340" s="8"/>
      <c r="O2340" s="8"/>
      <c r="P2340" s="8"/>
      <c r="R2340" s="8"/>
      <c r="S2340" s="8"/>
      <c r="T2340" s="8"/>
      <c r="U2340" s="8"/>
      <c r="W2340" s="8">
        <f t="shared" ref="W2340:W2403" si="4461">X2340/24/3600+1</f>
        <v>86.4</v>
      </c>
      <c r="X2340">
        <v>7376400</v>
      </c>
      <c r="Y2340">
        <f t="shared" ref="Y2340:Y2403" si="4462">X2340/3600</f>
        <v>2049</v>
      </c>
      <c r="Z2340" s="8">
        <v>449.2</v>
      </c>
      <c r="AA2340" s="8">
        <v>-2.7</v>
      </c>
      <c r="AB2340" s="8">
        <v>78</v>
      </c>
      <c r="AC2340" s="4"/>
      <c r="KL2340" s="84"/>
      <c r="KP2340" s="84"/>
      <c r="KS2340" s="74"/>
      <c r="KT2340" s="74"/>
      <c r="KU2340" s="16"/>
      <c r="KV2340" s="72"/>
      <c r="KW2340" s="72"/>
      <c r="KX2340" s="16"/>
      <c r="KZ2340" s="16"/>
      <c r="LA2340" s="16"/>
      <c r="LB2340" s="74"/>
      <c r="LC2340" s="74"/>
    </row>
    <row r="2341" spans="8:315" x14ac:dyDescent="0.35">
      <c r="H2341" s="4"/>
      <c r="J2341" s="8"/>
      <c r="K2341" s="8"/>
      <c r="L2341" s="8"/>
      <c r="M2341" s="8"/>
      <c r="O2341" s="8"/>
      <c r="P2341" s="8"/>
      <c r="R2341" s="8"/>
      <c r="S2341" s="8"/>
      <c r="T2341" s="8"/>
      <c r="U2341" s="8"/>
      <c r="W2341" s="8">
        <f t="shared" si="4461"/>
        <v>86.4</v>
      </c>
      <c r="X2341">
        <v>7380000</v>
      </c>
      <c r="Y2341">
        <f t="shared" si="4462"/>
        <v>2050</v>
      </c>
      <c r="Z2341" s="8">
        <v>620.29999999999995</v>
      </c>
      <c r="AA2341" s="8">
        <v>-1</v>
      </c>
      <c r="AB2341" s="8">
        <v>73.2</v>
      </c>
      <c r="AC2341" s="4"/>
      <c r="KL2341" s="84"/>
      <c r="KP2341" s="84"/>
      <c r="KS2341" s="74"/>
      <c r="KT2341" s="74"/>
      <c r="KU2341" s="16"/>
      <c r="KV2341" s="72"/>
      <c r="KW2341" s="72"/>
      <c r="KX2341" s="16"/>
      <c r="KZ2341" s="16"/>
      <c r="LA2341" s="16"/>
      <c r="LB2341" s="74"/>
      <c r="LC2341" s="74"/>
    </row>
    <row r="2342" spans="8:315" x14ac:dyDescent="0.35">
      <c r="H2342" s="4"/>
      <c r="J2342" s="8"/>
      <c r="K2342" s="8"/>
      <c r="L2342" s="8"/>
      <c r="M2342" s="8"/>
      <c r="O2342" s="8"/>
      <c r="P2342" s="8"/>
      <c r="R2342" s="8"/>
      <c r="S2342" s="8"/>
      <c r="T2342" s="8"/>
      <c r="U2342" s="8"/>
      <c r="W2342" s="8">
        <f t="shared" si="4461"/>
        <v>86.5</v>
      </c>
      <c r="X2342">
        <v>7383600</v>
      </c>
      <c r="Y2342">
        <f t="shared" si="4462"/>
        <v>2051</v>
      </c>
      <c r="Z2342" s="8">
        <v>733.9</v>
      </c>
      <c r="AA2342" s="8">
        <v>0.4</v>
      </c>
      <c r="AB2342" s="8">
        <v>62.4</v>
      </c>
      <c r="AC2342" s="4"/>
      <c r="KL2342" s="84"/>
      <c r="KP2342" s="84"/>
      <c r="KS2342" s="74"/>
      <c r="KT2342" s="74"/>
      <c r="KU2342" s="16"/>
      <c r="KV2342" s="72"/>
      <c r="KW2342" s="72"/>
      <c r="KX2342" s="16"/>
      <c r="KZ2342" s="16"/>
      <c r="LA2342" s="16"/>
      <c r="LB2342" s="74"/>
      <c r="LC2342" s="74"/>
    </row>
    <row r="2343" spans="8:315" x14ac:dyDescent="0.35">
      <c r="H2343" s="4"/>
      <c r="J2343" s="8"/>
      <c r="K2343" s="8"/>
      <c r="L2343" s="8"/>
      <c r="M2343" s="8"/>
      <c r="O2343" s="8"/>
      <c r="P2343" s="8"/>
      <c r="R2343" s="8"/>
      <c r="S2343" s="8"/>
      <c r="T2343" s="8"/>
      <c r="U2343" s="8"/>
      <c r="W2343" s="8">
        <f t="shared" si="4461"/>
        <v>86.5</v>
      </c>
      <c r="X2343">
        <v>7387200</v>
      </c>
      <c r="Y2343">
        <f t="shared" si="4462"/>
        <v>2052</v>
      </c>
      <c r="Z2343" s="8">
        <v>793.9</v>
      </c>
      <c r="AA2343" s="8">
        <v>1.8</v>
      </c>
      <c r="AB2343" s="8">
        <v>59.9</v>
      </c>
      <c r="AC2343" s="4"/>
      <c r="KL2343" s="84"/>
      <c r="KP2343" s="84"/>
      <c r="KS2343" s="74"/>
      <c r="KT2343" s="74"/>
      <c r="KU2343" s="16"/>
      <c r="KV2343" s="72"/>
      <c r="KW2343" s="72"/>
      <c r="KX2343" s="16"/>
      <c r="KZ2343" s="16"/>
      <c r="LA2343" s="16"/>
      <c r="LB2343" s="74"/>
      <c r="LC2343" s="74"/>
    </row>
    <row r="2344" spans="8:315" x14ac:dyDescent="0.35">
      <c r="H2344" s="4"/>
      <c r="J2344" s="8"/>
      <c r="K2344" s="8"/>
      <c r="L2344" s="8"/>
      <c r="M2344" s="8"/>
      <c r="O2344" s="8"/>
      <c r="P2344" s="8"/>
      <c r="R2344" s="8"/>
      <c r="S2344" s="8"/>
      <c r="T2344" s="8"/>
      <c r="U2344" s="8"/>
      <c r="W2344" s="8">
        <f t="shared" si="4461"/>
        <v>86.5</v>
      </c>
      <c r="X2344">
        <v>7390800</v>
      </c>
      <c r="Y2344">
        <f t="shared" si="4462"/>
        <v>2053</v>
      </c>
      <c r="Z2344" s="8">
        <v>788.3</v>
      </c>
      <c r="AA2344" s="8">
        <v>2.6</v>
      </c>
      <c r="AB2344" s="8">
        <v>58.7</v>
      </c>
      <c r="AC2344" s="4"/>
      <c r="KL2344" s="84"/>
      <c r="KP2344" s="84"/>
      <c r="KS2344" s="74"/>
      <c r="KT2344" s="74"/>
      <c r="KU2344" s="16"/>
      <c r="KV2344" s="72"/>
      <c r="KW2344" s="72"/>
      <c r="KX2344" s="16"/>
      <c r="KZ2344" s="16"/>
      <c r="LA2344" s="16"/>
      <c r="LB2344" s="74"/>
      <c r="LC2344" s="74"/>
    </row>
    <row r="2345" spans="8:315" x14ac:dyDescent="0.35">
      <c r="H2345" s="4"/>
      <c r="J2345" s="8"/>
      <c r="K2345" s="8"/>
      <c r="L2345" s="8"/>
      <c r="M2345" s="8"/>
      <c r="O2345" s="8"/>
      <c r="P2345" s="8"/>
      <c r="R2345" s="8"/>
      <c r="S2345" s="8"/>
      <c r="T2345" s="8"/>
      <c r="U2345" s="8"/>
      <c r="W2345" s="8">
        <f t="shared" si="4461"/>
        <v>86.6</v>
      </c>
      <c r="X2345">
        <v>7394400</v>
      </c>
      <c r="Y2345">
        <f t="shared" si="4462"/>
        <v>2054</v>
      </c>
      <c r="Z2345" s="8">
        <v>701.1</v>
      </c>
      <c r="AA2345" s="8">
        <v>3.2</v>
      </c>
      <c r="AB2345" s="8">
        <v>55.3</v>
      </c>
      <c r="AC2345" s="4"/>
      <c r="KL2345" s="84"/>
      <c r="KP2345" s="84"/>
      <c r="KS2345" s="74"/>
      <c r="KT2345" s="74"/>
      <c r="KU2345" s="16"/>
      <c r="KV2345" s="72"/>
      <c r="KW2345" s="72"/>
      <c r="KX2345" s="16"/>
      <c r="KZ2345" s="16"/>
      <c r="LA2345" s="16"/>
      <c r="LB2345" s="74"/>
      <c r="LC2345" s="74"/>
    </row>
    <row r="2346" spans="8:315" x14ac:dyDescent="0.35">
      <c r="H2346" s="4"/>
      <c r="J2346" s="8"/>
      <c r="K2346" s="8"/>
      <c r="L2346" s="8"/>
      <c r="M2346" s="8"/>
      <c r="O2346" s="8"/>
      <c r="P2346" s="8"/>
      <c r="R2346" s="8"/>
      <c r="S2346" s="8"/>
      <c r="T2346" s="8"/>
      <c r="U2346" s="8"/>
      <c r="W2346" s="8">
        <f t="shared" si="4461"/>
        <v>86.6</v>
      </c>
      <c r="X2346">
        <v>7398000</v>
      </c>
      <c r="Y2346">
        <f t="shared" si="4462"/>
        <v>2055</v>
      </c>
      <c r="Z2346" s="8">
        <v>633.6</v>
      </c>
      <c r="AA2346" s="8">
        <v>4.2</v>
      </c>
      <c r="AB2346" s="8">
        <v>57.3</v>
      </c>
      <c r="AC2346" s="4"/>
      <c r="KL2346" s="84"/>
      <c r="KP2346" s="84"/>
      <c r="KS2346" s="74"/>
      <c r="KT2346" s="74"/>
      <c r="KU2346" s="16"/>
      <c r="KV2346" s="72"/>
      <c r="KW2346" s="72"/>
      <c r="KX2346" s="16"/>
      <c r="KZ2346" s="16"/>
      <c r="LA2346" s="16"/>
      <c r="LB2346" s="74"/>
      <c r="LC2346" s="74"/>
    </row>
    <row r="2347" spans="8:315" x14ac:dyDescent="0.35">
      <c r="H2347" s="4"/>
      <c r="J2347" s="8"/>
      <c r="K2347" s="8"/>
      <c r="L2347" s="8"/>
      <c r="M2347" s="8"/>
      <c r="O2347" s="8"/>
      <c r="P2347" s="8"/>
      <c r="R2347" s="8"/>
      <c r="S2347" s="8"/>
      <c r="T2347" s="8"/>
      <c r="U2347" s="8"/>
      <c r="W2347" s="8">
        <f t="shared" si="4461"/>
        <v>86.7</v>
      </c>
      <c r="X2347">
        <v>7401600</v>
      </c>
      <c r="Y2347">
        <f t="shared" si="4462"/>
        <v>2056</v>
      </c>
      <c r="Z2347" s="8">
        <v>492.5</v>
      </c>
      <c r="AA2347" s="8">
        <v>5</v>
      </c>
      <c r="AB2347" s="8">
        <v>52.4</v>
      </c>
      <c r="AC2347" s="4"/>
      <c r="KL2347" s="84"/>
      <c r="KP2347" s="84"/>
      <c r="KS2347" s="74"/>
      <c r="KT2347" s="74"/>
      <c r="KU2347" s="16"/>
      <c r="KV2347" s="72"/>
      <c r="KW2347" s="72"/>
      <c r="KX2347" s="16"/>
      <c r="KZ2347" s="16"/>
      <c r="LA2347" s="16"/>
      <c r="LB2347" s="74"/>
      <c r="LC2347" s="74"/>
    </row>
    <row r="2348" spans="8:315" x14ac:dyDescent="0.35">
      <c r="H2348" s="4"/>
      <c r="J2348" s="8"/>
      <c r="K2348" s="8"/>
      <c r="L2348" s="8"/>
      <c r="M2348" s="8"/>
      <c r="O2348" s="8"/>
      <c r="P2348" s="8"/>
      <c r="R2348" s="8"/>
      <c r="S2348" s="8"/>
      <c r="T2348" s="8"/>
      <c r="U2348" s="8"/>
      <c r="W2348" s="8">
        <f t="shared" si="4461"/>
        <v>86.7</v>
      </c>
      <c r="X2348">
        <v>7405200</v>
      </c>
      <c r="Y2348">
        <f t="shared" si="4462"/>
        <v>2057</v>
      </c>
      <c r="Z2348" s="8">
        <v>305.60000000000002</v>
      </c>
      <c r="AA2348" s="8">
        <v>5.2</v>
      </c>
      <c r="AB2348" s="8">
        <v>54.8</v>
      </c>
      <c r="AC2348" s="4"/>
      <c r="KL2348" s="84"/>
      <c r="KP2348" s="84"/>
      <c r="KS2348" s="74"/>
      <c r="KT2348" s="74"/>
      <c r="KU2348" s="16"/>
      <c r="KV2348" s="72"/>
      <c r="KW2348" s="72"/>
      <c r="KX2348" s="16"/>
      <c r="KZ2348" s="16"/>
      <c r="LA2348" s="16"/>
      <c r="LB2348" s="74"/>
      <c r="LC2348" s="74"/>
    </row>
    <row r="2349" spans="8:315" x14ac:dyDescent="0.35">
      <c r="H2349" s="4"/>
      <c r="J2349" s="8"/>
      <c r="K2349" s="8"/>
      <c r="L2349" s="8"/>
      <c r="M2349" s="8"/>
      <c r="O2349" s="8"/>
      <c r="P2349" s="8"/>
      <c r="R2349" s="8"/>
      <c r="S2349" s="8"/>
      <c r="T2349" s="8"/>
      <c r="U2349" s="8"/>
      <c r="W2349" s="8">
        <f t="shared" si="4461"/>
        <v>86.8</v>
      </c>
      <c r="X2349">
        <v>7408800</v>
      </c>
      <c r="Y2349">
        <f t="shared" si="4462"/>
        <v>2058</v>
      </c>
      <c r="Z2349" s="8">
        <v>105.3</v>
      </c>
      <c r="AA2349" s="8">
        <v>4.5</v>
      </c>
      <c r="AB2349" s="8">
        <v>64.3</v>
      </c>
      <c r="AC2349" s="4"/>
      <c r="KL2349" s="84"/>
      <c r="KP2349" s="84"/>
      <c r="KS2349" s="74"/>
      <c r="KT2349" s="74"/>
      <c r="KU2349" s="16"/>
      <c r="KV2349" s="72"/>
      <c r="KW2349" s="72"/>
      <c r="KX2349" s="16"/>
      <c r="KZ2349" s="16"/>
      <c r="LA2349" s="16"/>
      <c r="LB2349" s="74"/>
      <c r="LC2349" s="74"/>
    </row>
    <row r="2350" spans="8:315" x14ac:dyDescent="0.35">
      <c r="H2350" s="4"/>
      <c r="J2350" s="8"/>
      <c r="K2350" s="8"/>
      <c r="L2350" s="8"/>
      <c r="M2350" s="8"/>
      <c r="O2350" s="8"/>
      <c r="P2350" s="8"/>
      <c r="R2350" s="8"/>
      <c r="S2350" s="8"/>
      <c r="T2350" s="8"/>
      <c r="U2350" s="8"/>
      <c r="W2350" s="8">
        <f t="shared" si="4461"/>
        <v>86.8</v>
      </c>
      <c r="X2350">
        <v>7412400</v>
      </c>
      <c r="Y2350">
        <f t="shared" si="4462"/>
        <v>2059</v>
      </c>
      <c r="Z2350" s="8">
        <v>4.4000000000000004</v>
      </c>
      <c r="AA2350" s="8">
        <v>2.7</v>
      </c>
      <c r="AB2350" s="8">
        <v>71.2</v>
      </c>
      <c r="AC2350" s="4"/>
      <c r="KL2350" s="84"/>
      <c r="KP2350" s="84"/>
      <c r="KS2350" s="74"/>
      <c r="KT2350" s="74"/>
      <c r="KU2350" s="16"/>
      <c r="KV2350" s="72"/>
      <c r="KW2350" s="72"/>
      <c r="KX2350" s="16"/>
      <c r="KZ2350" s="16"/>
      <c r="LA2350" s="16"/>
      <c r="LB2350" s="74"/>
      <c r="LC2350" s="74"/>
    </row>
    <row r="2351" spans="8:315" x14ac:dyDescent="0.35">
      <c r="H2351" s="4"/>
      <c r="J2351" s="8"/>
      <c r="K2351" s="8"/>
      <c r="L2351" s="8"/>
      <c r="M2351" s="8"/>
      <c r="O2351" s="8"/>
      <c r="P2351" s="8"/>
      <c r="R2351" s="8"/>
      <c r="S2351" s="8"/>
      <c r="T2351" s="8"/>
      <c r="U2351" s="8"/>
      <c r="W2351" s="8">
        <f t="shared" si="4461"/>
        <v>86.8</v>
      </c>
      <c r="X2351">
        <v>7416000</v>
      </c>
      <c r="Y2351">
        <f t="shared" si="4462"/>
        <v>2060</v>
      </c>
      <c r="Z2351" s="8">
        <v>0</v>
      </c>
      <c r="AA2351" s="8">
        <v>1.6</v>
      </c>
      <c r="AB2351" s="8">
        <v>72.400000000000006</v>
      </c>
      <c r="AC2351" s="4"/>
      <c r="KL2351" s="84"/>
      <c r="KP2351" s="84"/>
      <c r="KS2351" s="74"/>
      <c r="KT2351" s="74"/>
      <c r="KU2351" s="16"/>
      <c r="KV2351" s="72"/>
      <c r="KW2351" s="72"/>
      <c r="KX2351" s="16"/>
      <c r="KZ2351" s="16"/>
      <c r="LA2351" s="16"/>
      <c r="LB2351" s="74"/>
      <c r="LC2351" s="74"/>
    </row>
    <row r="2352" spans="8:315" x14ac:dyDescent="0.35">
      <c r="H2352" s="4"/>
      <c r="J2352" s="8"/>
      <c r="K2352" s="8"/>
      <c r="L2352" s="8"/>
      <c r="M2352" s="8"/>
      <c r="O2352" s="8"/>
      <c r="P2352" s="8"/>
      <c r="R2352" s="8"/>
      <c r="S2352" s="8"/>
      <c r="T2352" s="8"/>
      <c r="U2352" s="8"/>
      <c r="W2352" s="8">
        <f t="shared" si="4461"/>
        <v>86.9</v>
      </c>
      <c r="X2352">
        <v>7419600</v>
      </c>
      <c r="Y2352">
        <f t="shared" si="4462"/>
        <v>2061</v>
      </c>
      <c r="Z2352" s="8">
        <v>0</v>
      </c>
      <c r="AA2352" s="8">
        <v>1.1000000000000001</v>
      </c>
      <c r="AB2352" s="8">
        <v>75.7</v>
      </c>
      <c r="AC2352" s="4"/>
      <c r="KL2352" s="84"/>
      <c r="KP2352" s="84"/>
      <c r="KS2352" s="74"/>
      <c r="KT2352" s="74"/>
      <c r="KU2352" s="16"/>
      <c r="KV2352" s="72"/>
      <c r="KW2352" s="72"/>
      <c r="KX2352" s="16"/>
      <c r="KZ2352" s="16"/>
      <c r="LA2352" s="16"/>
      <c r="LB2352" s="74"/>
      <c r="LC2352" s="74"/>
    </row>
    <row r="2353" spans="8:315" x14ac:dyDescent="0.35">
      <c r="H2353" s="4"/>
      <c r="J2353" s="8"/>
      <c r="K2353" s="8"/>
      <c r="L2353" s="8"/>
      <c r="M2353" s="8"/>
      <c r="O2353" s="8"/>
      <c r="P2353" s="8"/>
      <c r="R2353" s="8"/>
      <c r="S2353" s="8"/>
      <c r="T2353" s="8"/>
      <c r="U2353" s="8"/>
      <c r="W2353" s="8">
        <f t="shared" si="4461"/>
        <v>86.9</v>
      </c>
      <c r="X2353">
        <v>7423200</v>
      </c>
      <c r="Y2353">
        <f t="shared" si="4462"/>
        <v>2062</v>
      </c>
      <c r="Z2353" s="8">
        <v>0</v>
      </c>
      <c r="AA2353" s="8">
        <v>0.5</v>
      </c>
      <c r="AB2353" s="8">
        <v>76.8</v>
      </c>
      <c r="AC2353" s="4"/>
      <c r="KL2353" s="84"/>
      <c r="KP2353" s="84"/>
      <c r="KS2353" s="74"/>
      <c r="KT2353" s="74"/>
      <c r="KU2353" s="16"/>
      <c r="KV2353" s="72"/>
      <c r="KW2353" s="72"/>
      <c r="KX2353" s="16"/>
      <c r="KZ2353" s="16"/>
      <c r="LA2353" s="16"/>
      <c r="LB2353" s="74"/>
      <c r="LC2353" s="74"/>
    </row>
    <row r="2354" spans="8:315" x14ac:dyDescent="0.35">
      <c r="H2354" s="4"/>
      <c r="J2354" s="8"/>
      <c r="K2354" s="8"/>
      <c r="L2354" s="8"/>
      <c r="M2354" s="8"/>
      <c r="O2354" s="8"/>
      <c r="P2354" s="8"/>
      <c r="R2354" s="8"/>
      <c r="S2354" s="8"/>
      <c r="T2354" s="8"/>
      <c r="U2354" s="8"/>
      <c r="W2354" s="8">
        <f t="shared" si="4461"/>
        <v>87</v>
      </c>
      <c r="X2354">
        <v>7426800</v>
      </c>
      <c r="Y2354">
        <f t="shared" si="4462"/>
        <v>2063</v>
      </c>
      <c r="Z2354" s="8">
        <v>0</v>
      </c>
      <c r="AA2354" s="8">
        <v>-0.2</v>
      </c>
      <c r="AB2354" s="8">
        <v>80.5</v>
      </c>
      <c r="AC2354" s="4"/>
      <c r="KL2354" s="84"/>
      <c r="KP2354" s="84"/>
      <c r="KS2354" s="74"/>
      <c r="KT2354" s="74"/>
      <c r="KU2354" s="16"/>
      <c r="KV2354" s="72"/>
      <c r="KW2354" s="72"/>
      <c r="KX2354" s="16"/>
      <c r="KZ2354" s="16"/>
      <c r="LA2354" s="16"/>
      <c r="LB2354" s="74"/>
      <c r="LC2354" s="74"/>
    </row>
    <row r="2355" spans="8:315" x14ac:dyDescent="0.35">
      <c r="H2355" s="4"/>
      <c r="J2355" s="8"/>
      <c r="K2355" s="8"/>
      <c r="L2355" s="8"/>
      <c r="M2355" s="8"/>
      <c r="O2355" s="8"/>
      <c r="P2355" s="8"/>
      <c r="R2355" s="8"/>
      <c r="S2355" s="8"/>
      <c r="T2355" s="8"/>
      <c r="U2355" s="8"/>
      <c r="W2355" s="8">
        <f t="shared" si="4461"/>
        <v>87</v>
      </c>
      <c r="X2355">
        <v>7430400</v>
      </c>
      <c r="Y2355">
        <f t="shared" si="4462"/>
        <v>2064</v>
      </c>
      <c r="Z2355" s="8">
        <v>0</v>
      </c>
      <c r="AA2355" s="8">
        <v>-0.3</v>
      </c>
      <c r="AB2355" s="8">
        <v>80.5</v>
      </c>
      <c r="AC2355" s="4"/>
      <c r="KL2355" s="84"/>
      <c r="KP2355" s="84"/>
      <c r="KS2355" s="74"/>
      <c r="KT2355" s="74"/>
      <c r="KU2355" s="16"/>
      <c r="KV2355" s="72"/>
      <c r="KW2355" s="72"/>
      <c r="KX2355" s="16"/>
      <c r="KZ2355" s="16"/>
      <c r="LA2355" s="16"/>
      <c r="LB2355" s="74"/>
      <c r="LC2355" s="74"/>
    </row>
    <row r="2356" spans="8:315" x14ac:dyDescent="0.35">
      <c r="H2356" s="4"/>
      <c r="J2356" s="8"/>
      <c r="K2356" s="8"/>
      <c r="L2356" s="8"/>
      <c r="M2356" s="8"/>
      <c r="O2356" s="8"/>
      <c r="P2356" s="8"/>
      <c r="R2356" s="8"/>
      <c r="S2356" s="8"/>
      <c r="T2356" s="8"/>
      <c r="U2356" s="8"/>
      <c r="W2356" s="8">
        <f t="shared" si="4461"/>
        <v>87</v>
      </c>
      <c r="X2356">
        <v>7434000</v>
      </c>
      <c r="Y2356">
        <f t="shared" si="4462"/>
        <v>2065</v>
      </c>
      <c r="Z2356" s="8">
        <v>0</v>
      </c>
      <c r="AA2356" s="8">
        <v>-0.8</v>
      </c>
      <c r="AB2356" s="8">
        <v>82.8</v>
      </c>
      <c r="AC2356" s="4"/>
      <c r="KL2356" s="84"/>
      <c r="KP2356" s="84"/>
      <c r="KS2356" s="74"/>
      <c r="KT2356" s="74"/>
      <c r="KU2356" s="16"/>
      <c r="KV2356" s="72"/>
      <c r="KW2356" s="72"/>
      <c r="KX2356" s="16"/>
      <c r="KZ2356" s="16"/>
      <c r="LA2356" s="16"/>
      <c r="LB2356" s="74"/>
      <c r="LC2356" s="74"/>
    </row>
    <row r="2357" spans="8:315" x14ac:dyDescent="0.35">
      <c r="H2357" s="4"/>
      <c r="J2357" s="8"/>
      <c r="K2357" s="8"/>
      <c r="L2357" s="8"/>
      <c r="M2357" s="8"/>
      <c r="O2357" s="8"/>
      <c r="P2357" s="8"/>
      <c r="R2357" s="8"/>
      <c r="S2357" s="8"/>
      <c r="T2357" s="8"/>
      <c r="U2357" s="8"/>
      <c r="W2357" s="8">
        <f t="shared" si="4461"/>
        <v>87.1</v>
      </c>
      <c r="X2357">
        <v>7437600</v>
      </c>
      <c r="Y2357">
        <f t="shared" si="4462"/>
        <v>2066</v>
      </c>
      <c r="Z2357" s="8">
        <v>0</v>
      </c>
      <c r="AA2357" s="8">
        <v>-1.4</v>
      </c>
      <c r="AB2357" s="8">
        <v>83.9</v>
      </c>
      <c r="AC2357" s="4"/>
      <c r="KL2357" s="84"/>
      <c r="KP2357" s="84"/>
      <c r="KS2357" s="74"/>
      <c r="KT2357" s="74"/>
      <c r="KU2357" s="16"/>
      <c r="KV2357" s="72"/>
      <c r="KW2357" s="72"/>
      <c r="KX2357" s="16"/>
      <c r="KZ2357" s="16"/>
      <c r="LA2357" s="16"/>
      <c r="LB2357" s="74"/>
      <c r="LC2357" s="74"/>
    </row>
    <row r="2358" spans="8:315" x14ac:dyDescent="0.35">
      <c r="H2358" s="4"/>
      <c r="J2358" s="8"/>
      <c r="K2358" s="8"/>
      <c r="L2358" s="8"/>
      <c r="M2358" s="8"/>
      <c r="O2358" s="8"/>
      <c r="P2358" s="8"/>
      <c r="R2358" s="8"/>
      <c r="S2358" s="8"/>
      <c r="T2358" s="8"/>
      <c r="U2358" s="8"/>
      <c r="W2358" s="8">
        <f t="shared" si="4461"/>
        <v>87.1</v>
      </c>
      <c r="X2358">
        <v>7441200</v>
      </c>
      <c r="Y2358">
        <f t="shared" si="4462"/>
        <v>2067</v>
      </c>
      <c r="Z2358" s="8">
        <v>0</v>
      </c>
      <c r="AA2358" s="8">
        <v>-1.7</v>
      </c>
      <c r="AB2358" s="8">
        <v>87.3</v>
      </c>
      <c r="AC2358" s="4"/>
      <c r="KL2358" s="84"/>
      <c r="KP2358" s="84"/>
      <c r="KS2358" s="74"/>
      <c r="KT2358" s="74"/>
      <c r="KU2358" s="16"/>
      <c r="KV2358" s="72"/>
      <c r="KW2358" s="72"/>
      <c r="KX2358" s="16"/>
      <c r="KZ2358" s="16"/>
      <c r="LA2358" s="16"/>
      <c r="LB2358" s="74"/>
      <c r="LC2358" s="74"/>
    </row>
    <row r="2359" spans="8:315" x14ac:dyDescent="0.35">
      <c r="H2359" s="4"/>
      <c r="J2359" s="8"/>
      <c r="K2359" s="8"/>
      <c r="L2359" s="8"/>
      <c r="M2359" s="8"/>
      <c r="O2359" s="8"/>
      <c r="P2359" s="8"/>
      <c r="R2359" s="8"/>
      <c r="S2359" s="8"/>
      <c r="T2359" s="8"/>
      <c r="U2359" s="8"/>
      <c r="W2359" s="8">
        <f t="shared" si="4461"/>
        <v>87.2</v>
      </c>
      <c r="X2359">
        <v>7444800</v>
      </c>
      <c r="Y2359">
        <f t="shared" si="4462"/>
        <v>2068</v>
      </c>
      <c r="Z2359" s="8">
        <v>0</v>
      </c>
      <c r="AA2359" s="8">
        <v>-2</v>
      </c>
      <c r="AB2359" s="8">
        <v>88.1</v>
      </c>
      <c r="AC2359" s="4"/>
      <c r="KL2359" s="84"/>
      <c r="KP2359" s="84"/>
      <c r="KS2359" s="74"/>
      <c r="KT2359" s="74"/>
      <c r="KU2359" s="16"/>
      <c r="KV2359" s="72"/>
      <c r="KW2359" s="72"/>
      <c r="KX2359" s="16"/>
      <c r="KZ2359" s="16"/>
      <c r="LA2359" s="16"/>
      <c r="LB2359" s="74"/>
      <c r="LC2359" s="74"/>
    </row>
    <row r="2360" spans="8:315" x14ac:dyDescent="0.35">
      <c r="H2360" s="4"/>
      <c r="J2360" s="8"/>
      <c r="K2360" s="8"/>
      <c r="L2360" s="8"/>
      <c r="M2360" s="8"/>
      <c r="O2360" s="8"/>
      <c r="P2360" s="8"/>
      <c r="R2360" s="8"/>
      <c r="S2360" s="8"/>
      <c r="T2360" s="8"/>
      <c r="U2360" s="8"/>
      <c r="W2360" s="8">
        <f t="shared" si="4461"/>
        <v>87.2</v>
      </c>
      <c r="X2360">
        <v>7448400</v>
      </c>
      <c r="Y2360">
        <f t="shared" si="4462"/>
        <v>2069</v>
      </c>
      <c r="Z2360" s="8">
        <v>0</v>
      </c>
      <c r="AA2360" s="8">
        <v>-2.1</v>
      </c>
      <c r="AB2360" s="8">
        <v>86.9</v>
      </c>
      <c r="AC2360" s="4"/>
      <c r="KL2360" s="84"/>
      <c r="KP2360" s="84"/>
      <c r="KS2360" s="74"/>
      <c r="KT2360" s="74"/>
      <c r="KU2360" s="16"/>
      <c r="KV2360" s="72"/>
      <c r="KW2360" s="72"/>
      <c r="KX2360" s="16"/>
      <c r="KZ2360" s="16"/>
      <c r="LA2360" s="16"/>
      <c r="LB2360" s="74"/>
      <c r="LC2360" s="74"/>
    </row>
    <row r="2361" spans="8:315" x14ac:dyDescent="0.35">
      <c r="H2361" s="4"/>
      <c r="J2361" s="8"/>
      <c r="K2361" s="8"/>
      <c r="L2361" s="8"/>
      <c r="M2361" s="8"/>
      <c r="O2361" s="8"/>
      <c r="P2361" s="8"/>
      <c r="R2361" s="8"/>
      <c r="S2361" s="8"/>
      <c r="T2361" s="8"/>
      <c r="U2361" s="8"/>
      <c r="W2361" s="8">
        <f t="shared" si="4461"/>
        <v>87.3</v>
      </c>
      <c r="X2361">
        <v>7452000</v>
      </c>
      <c r="Y2361">
        <f t="shared" si="4462"/>
        <v>2070</v>
      </c>
      <c r="Z2361" s="8">
        <v>1.4</v>
      </c>
      <c r="AA2361" s="8">
        <v>-2.4</v>
      </c>
      <c r="AB2361" s="8">
        <v>86.3</v>
      </c>
      <c r="AC2361" s="4"/>
      <c r="KL2361" s="84"/>
      <c r="KP2361" s="84"/>
      <c r="KS2361" s="74"/>
      <c r="KT2361" s="74"/>
      <c r="KU2361" s="16"/>
      <c r="KV2361" s="72"/>
      <c r="KW2361" s="72"/>
      <c r="KX2361" s="16"/>
      <c r="KZ2361" s="16"/>
      <c r="LA2361" s="16"/>
      <c r="LB2361" s="74"/>
      <c r="LC2361" s="74"/>
    </row>
    <row r="2362" spans="8:315" x14ac:dyDescent="0.35">
      <c r="H2362" s="4"/>
      <c r="J2362" s="8"/>
      <c r="K2362" s="8"/>
      <c r="L2362" s="8"/>
      <c r="M2362" s="8"/>
      <c r="O2362" s="8"/>
      <c r="P2362" s="8"/>
      <c r="R2362" s="8"/>
      <c r="S2362" s="8"/>
      <c r="T2362" s="8"/>
      <c r="U2362" s="8"/>
      <c r="W2362" s="8">
        <f t="shared" si="4461"/>
        <v>87.3</v>
      </c>
      <c r="X2362">
        <v>7455600</v>
      </c>
      <c r="Y2362">
        <f t="shared" si="4462"/>
        <v>2071</v>
      </c>
      <c r="Z2362" s="8">
        <v>68.099999999999994</v>
      </c>
      <c r="AA2362" s="8">
        <v>-2.2000000000000002</v>
      </c>
      <c r="AB2362" s="8">
        <v>84.2</v>
      </c>
      <c r="AC2362" s="4"/>
      <c r="KL2362" s="84"/>
      <c r="KP2362" s="84"/>
      <c r="KS2362" s="74"/>
      <c r="KT2362" s="74"/>
      <c r="KU2362" s="16"/>
      <c r="KV2362" s="72"/>
      <c r="KW2362" s="72"/>
      <c r="KX2362" s="16"/>
      <c r="KZ2362" s="16"/>
      <c r="LA2362" s="16"/>
      <c r="LB2362" s="74"/>
      <c r="LC2362" s="74"/>
    </row>
    <row r="2363" spans="8:315" x14ac:dyDescent="0.35">
      <c r="H2363" s="4"/>
      <c r="J2363" s="8"/>
      <c r="K2363" s="8"/>
      <c r="L2363" s="8"/>
      <c r="M2363" s="8"/>
      <c r="O2363" s="8"/>
      <c r="P2363" s="8"/>
      <c r="R2363" s="8"/>
      <c r="S2363" s="8"/>
      <c r="T2363" s="8"/>
      <c r="U2363" s="8"/>
      <c r="W2363" s="8">
        <f t="shared" si="4461"/>
        <v>87.3</v>
      </c>
      <c r="X2363">
        <v>7459200</v>
      </c>
      <c r="Y2363">
        <f t="shared" si="4462"/>
        <v>2072</v>
      </c>
      <c r="Z2363" s="8">
        <v>171.1</v>
      </c>
      <c r="AA2363" s="8">
        <v>-1.5</v>
      </c>
      <c r="AB2363" s="8">
        <v>85.3</v>
      </c>
      <c r="AC2363" s="4"/>
      <c r="KL2363" s="84"/>
      <c r="KP2363" s="84"/>
      <c r="KS2363" s="74"/>
      <c r="KT2363" s="74"/>
      <c r="KU2363" s="16"/>
      <c r="KV2363" s="72"/>
      <c r="KW2363" s="72"/>
      <c r="KX2363" s="16"/>
      <c r="KZ2363" s="16"/>
      <c r="LA2363" s="16"/>
      <c r="LB2363" s="74"/>
      <c r="LC2363" s="74"/>
    </row>
    <row r="2364" spans="8:315" x14ac:dyDescent="0.35">
      <c r="H2364" s="4"/>
      <c r="J2364" s="8"/>
      <c r="K2364" s="8"/>
      <c r="L2364" s="8"/>
      <c r="M2364" s="8"/>
      <c r="O2364" s="8"/>
      <c r="P2364" s="8"/>
      <c r="R2364" s="8"/>
      <c r="S2364" s="8"/>
      <c r="T2364" s="8"/>
      <c r="U2364" s="8"/>
      <c r="W2364" s="8">
        <f t="shared" si="4461"/>
        <v>87.4</v>
      </c>
      <c r="X2364">
        <v>7462800</v>
      </c>
      <c r="Y2364">
        <f t="shared" si="4462"/>
        <v>2073</v>
      </c>
      <c r="Z2364" s="8">
        <v>272.2</v>
      </c>
      <c r="AA2364" s="8">
        <v>-0.7</v>
      </c>
      <c r="AB2364" s="8">
        <v>84.3</v>
      </c>
      <c r="AC2364" s="4"/>
      <c r="KL2364" s="84"/>
      <c r="KP2364" s="84"/>
      <c r="KS2364" s="74"/>
      <c r="KT2364" s="74"/>
      <c r="KU2364" s="16"/>
      <c r="KV2364" s="72"/>
      <c r="KW2364" s="72"/>
      <c r="KX2364" s="16"/>
      <c r="KZ2364" s="16"/>
      <c r="LA2364" s="16"/>
      <c r="LB2364" s="74"/>
      <c r="LC2364" s="74"/>
    </row>
    <row r="2365" spans="8:315" x14ac:dyDescent="0.35">
      <c r="H2365" s="4"/>
      <c r="J2365" s="8"/>
      <c r="K2365" s="8"/>
      <c r="L2365" s="8"/>
      <c r="M2365" s="8"/>
      <c r="O2365" s="8"/>
      <c r="P2365" s="8"/>
      <c r="R2365" s="8"/>
      <c r="S2365" s="8"/>
      <c r="T2365" s="8"/>
      <c r="U2365" s="8"/>
      <c r="W2365" s="8">
        <f t="shared" si="4461"/>
        <v>87.4</v>
      </c>
      <c r="X2365">
        <v>7466400</v>
      </c>
      <c r="Y2365">
        <f t="shared" si="4462"/>
        <v>2074</v>
      </c>
      <c r="Z2365" s="8">
        <v>557.79999999999995</v>
      </c>
      <c r="AA2365" s="8">
        <v>1.1000000000000001</v>
      </c>
      <c r="AB2365" s="8">
        <v>77.8</v>
      </c>
      <c r="AC2365" s="4"/>
      <c r="KL2365" s="84"/>
      <c r="KP2365" s="84"/>
      <c r="KS2365" s="74"/>
      <c r="KT2365" s="74"/>
      <c r="KU2365" s="16"/>
      <c r="KV2365" s="72"/>
      <c r="KW2365" s="72"/>
      <c r="KX2365" s="16"/>
      <c r="KZ2365" s="16"/>
      <c r="LA2365" s="16"/>
      <c r="LB2365" s="74"/>
      <c r="LC2365" s="74"/>
    </row>
    <row r="2366" spans="8:315" x14ac:dyDescent="0.35">
      <c r="H2366" s="4"/>
      <c r="J2366" s="8"/>
      <c r="K2366" s="8"/>
      <c r="L2366" s="8"/>
      <c r="M2366" s="8"/>
      <c r="O2366" s="8"/>
      <c r="P2366" s="8"/>
      <c r="R2366" s="8"/>
      <c r="S2366" s="8"/>
      <c r="T2366" s="8"/>
      <c r="U2366" s="8"/>
      <c r="W2366" s="8">
        <f t="shared" si="4461"/>
        <v>87.5</v>
      </c>
      <c r="X2366">
        <v>7470000</v>
      </c>
      <c r="Y2366">
        <f t="shared" si="4462"/>
        <v>2075</v>
      </c>
      <c r="Z2366" s="8">
        <v>716.1</v>
      </c>
      <c r="AA2366" s="8">
        <v>3.2</v>
      </c>
      <c r="AB2366" s="8">
        <v>71.599999999999994</v>
      </c>
      <c r="AC2366" s="4"/>
      <c r="KL2366" s="84"/>
      <c r="KP2366" s="84"/>
      <c r="KS2366" s="74"/>
      <c r="KT2366" s="74"/>
      <c r="KU2366" s="16"/>
      <c r="KV2366" s="72"/>
      <c r="KW2366" s="72"/>
      <c r="KX2366" s="16"/>
      <c r="KZ2366" s="16"/>
      <c r="LA2366" s="16"/>
      <c r="LB2366" s="74"/>
      <c r="LC2366" s="74"/>
    </row>
    <row r="2367" spans="8:315" x14ac:dyDescent="0.35">
      <c r="H2367" s="4"/>
      <c r="J2367" s="8"/>
      <c r="K2367" s="8"/>
      <c r="L2367" s="8"/>
      <c r="M2367" s="8"/>
      <c r="O2367" s="8"/>
      <c r="P2367" s="8"/>
      <c r="R2367" s="8"/>
      <c r="S2367" s="8"/>
      <c r="T2367" s="8"/>
      <c r="U2367" s="8"/>
      <c r="W2367" s="8">
        <f t="shared" si="4461"/>
        <v>87.5</v>
      </c>
      <c r="X2367">
        <v>7473600</v>
      </c>
      <c r="Y2367">
        <f t="shared" si="4462"/>
        <v>2076</v>
      </c>
      <c r="Z2367" s="8">
        <v>787.5</v>
      </c>
      <c r="AA2367" s="8">
        <v>5.8</v>
      </c>
      <c r="AB2367" s="8">
        <v>67.900000000000006</v>
      </c>
      <c r="AC2367" s="4"/>
      <c r="KL2367" s="84"/>
      <c r="KP2367" s="84"/>
      <c r="KS2367" s="74"/>
      <c r="KT2367" s="74"/>
      <c r="KU2367" s="16"/>
      <c r="KV2367" s="72"/>
      <c r="KW2367" s="72"/>
      <c r="KX2367" s="16"/>
      <c r="KZ2367" s="16"/>
      <c r="LA2367" s="16"/>
      <c r="LB2367" s="74"/>
      <c r="LC2367" s="74"/>
    </row>
    <row r="2368" spans="8:315" x14ac:dyDescent="0.35">
      <c r="H2368" s="4"/>
      <c r="J2368" s="8"/>
      <c r="K2368" s="8"/>
      <c r="L2368" s="8"/>
      <c r="M2368" s="8"/>
      <c r="O2368" s="8"/>
      <c r="P2368" s="8"/>
      <c r="R2368" s="8"/>
      <c r="S2368" s="8"/>
      <c r="T2368" s="8"/>
      <c r="U2368" s="8"/>
      <c r="W2368" s="8">
        <f t="shared" si="4461"/>
        <v>87.5</v>
      </c>
      <c r="X2368">
        <v>7477200</v>
      </c>
      <c r="Y2368">
        <f t="shared" si="4462"/>
        <v>2077</v>
      </c>
      <c r="Z2368" s="8">
        <v>790.6</v>
      </c>
      <c r="AA2368" s="8">
        <v>7.9</v>
      </c>
      <c r="AB2368" s="8">
        <v>56.2</v>
      </c>
      <c r="AC2368" s="4"/>
      <c r="KL2368" s="84"/>
      <c r="KP2368" s="84"/>
      <c r="KS2368" s="74"/>
      <c r="KT2368" s="74"/>
      <c r="KU2368" s="16"/>
      <c r="KV2368" s="72"/>
      <c r="KW2368" s="72"/>
      <c r="KX2368" s="16"/>
      <c r="KZ2368" s="16"/>
      <c r="LA2368" s="16"/>
      <c r="LB2368" s="74"/>
      <c r="LC2368" s="74"/>
    </row>
    <row r="2369" spans="8:315" x14ac:dyDescent="0.35">
      <c r="H2369" s="4"/>
      <c r="J2369" s="8"/>
      <c r="K2369" s="8"/>
      <c r="L2369" s="8"/>
      <c r="M2369" s="8"/>
      <c r="O2369" s="8"/>
      <c r="P2369" s="8"/>
      <c r="R2369" s="8"/>
      <c r="S2369" s="8"/>
      <c r="T2369" s="8"/>
      <c r="U2369" s="8"/>
      <c r="W2369" s="8">
        <f t="shared" si="4461"/>
        <v>87.6</v>
      </c>
      <c r="X2369">
        <v>7480800</v>
      </c>
      <c r="Y2369">
        <f t="shared" si="4462"/>
        <v>2078</v>
      </c>
      <c r="Z2369" s="8">
        <v>731.4</v>
      </c>
      <c r="AA2369" s="8">
        <v>9.4</v>
      </c>
      <c r="AB2369" s="8">
        <v>50.8</v>
      </c>
      <c r="AC2369" s="4"/>
      <c r="KL2369" s="84"/>
      <c r="KP2369" s="84"/>
      <c r="KS2369" s="74"/>
      <c r="KT2369" s="74"/>
      <c r="KU2369" s="16"/>
      <c r="KV2369" s="72"/>
      <c r="KW2369" s="72"/>
      <c r="KX2369" s="16"/>
      <c r="KZ2369" s="16"/>
      <c r="LA2369" s="16"/>
      <c r="LB2369" s="74"/>
      <c r="LC2369" s="74"/>
    </row>
    <row r="2370" spans="8:315" x14ac:dyDescent="0.35">
      <c r="H2370" s="4"/>
      <c r="J2370" s="8"/>
      <c r="K2370" s="8"/>
      <c r="L2370" s="8"/>
      <c r="M2370" s="8"/>
      <c r="O2370" s="8"/>
      <c r="P2370" s="8"/>
      <c r="R2370" s="8"/>
      <c r="S2370" s="8"/>
      <c r="T2370" s="8"/>
      <c r="U2370" s="8"/>
      <c r="W2370" s="8">
        <f t="shared" si="4461"/>
        <v>87.6</v>
      </c>
      <c r="X2370">
        <v>7484400</v>
      </c>
      <c r="Y2370">
        <f t="shared" si="4462"/>
        <v>2079</v>
      </c>
      <c r="Z2370" s="8">
        <v>620.6</v>
      </c>
      <c r="AA2370" s="8">
        <v>10.9</v>
      </c>
      <c r="AB2370" s="8">
        <v>52.9</v>
      </c>
      <c r="AC2370" s="4"/>
      <c r="KL2370" s="84"/>
      <c r="KP2370" s="84"/>
      <c r="KS2370" s="74"/>
      <c r="KT2370" s="74"/>
      <c r="KU2370" s="16"/>
      <c r="KV2370" s="72"/>
      <c r="KW2370" s="72"/>
      <c r="KX2370" s="16"/>
      <c r="KZ2370" s="16"/>
      <c r="LA2370" s="16"/>
      <c r="LB2370" s="74"/>
      <c r="LC2370" s="74"/>
    </row>
    <row r="2371" spans="8:315" x14ac:dyDescent="0.35">
      <c r="H2371" s="4"/>
      <c r="J2371" s="8"/>
      <c r="K2371" s="8"/>
      <c r="L2371" s="8"/>
      <c r="M2371" s="8"/>
      <c r="O2371" s="8"/>
      <c r="P2371" s="8"/>
      <c r="R2371" s="8"/>
      <c r="S2371" s="8"/>
      <c r="T2371" s="8"/>
      <c r="U2371" s="8"/>
      <c r="W2371" s="8">
        <f t="shared" si="4461"/>
        <v>87.7</v>
      </c>
      <c r="X2371">
        <v>7488000</v>
      </c>
      <c r="Y2371">
        <f t="shared" si="4462"/>
        <v>2080</v>
      </c>
      <c r="Z2371" s="8">
        <v>471.1</v>
      </c>
      <c r="AA2371" s="8">
        <v>11.6</v>
      </c>
      <c r="AB2371" s="8">
        <v>53.1</v>
      </c>
      <c r="AC2371" s="4"/>
      <c r="KL2371" s="84"/>
      <c r="KP2371" s="84"/>
      <c r="KS2371" s="74"/>
      <c r="KT2371" s="74"/>
      <c r="KU2371" s="16"/>
      <c r="KV2371" s="72"/>
      <c r="KW2371" s="72"/>
      <c r="KX2371" s="16"/>
      <c r="KZ2371" s="16"/>
      <c r="LA2371" s="16"/>
      <c r="LB2371" s="74"/>
      <c r="LC2371" s="74"/>
    </row>
    <row r="2372" spans="8:315" x14ac:dyDescent="0.35">
      <c r="H2372" s="4"/>
      <c r="J2372" s="8"/>
      <c r="K2372" s="8"/>
      <c r="L2372" s="8"/>
      <c r="M2372" s="8"/>
      <c r="O2372" s="8"/>
      <c r="P2372" s="8"/>
      <c r="R2372" s="8"/>
      <c r="S2372" s="8"/>
      <c r="T2372" s="8"/>
      <c r="U2372" s="8"/>
      <c r="W2372" s="8">
        <f t="shared" si="4461"/>
        <v>87.7</v>
      </c>
      <c r="X2372">
        <v>7491600</v>
      </c>
      <c r="Y2372">
        <f t="shared" si="4462"/>
        <v>2081</v>
      </c>
      <c r="Z2372" s="8">
        <v>293.3</v>
      </c>
      <c r="AA2372" s="8">
        <v>11.7</v>
      </c>
      <c r="AB2372" s="8">
        <v>54.8</v>
      </c>
      <c r="AC2372" s="4"/>
      <c r="KL2372" s="84"/>
      <c r="KP2372" s="84"/>
      <c r="KS2372" s="74"/>
      <c r="KT2372" s="74"/>
      <c r="KU2372" s="16"/>
      <c r="KV2372" s="72"/>
      <c r="KW2372" s="72"/>
      <c r="KX2372" s="16"/>
      <c r="KZ2372" s="16"/>
      <c r="LA2372" s="16"/>
      <c r="LB2372" s="74"/>
      <c r="LC2372" s="74"/>
    </row>
    <row r="2373" spans="8:315" x14ac:dyDescent="0.35">
      <c r="H2373" s="4"/>
      <c r="J2373" s="8"/>
      <c r="K2373" s="8"/>
      <c r="L2373" s="8"/>
      <c r="M2373" s="8"/>
      <c r="O2373" s="8"/>
      <c r="P2373" s="8"/>
      <c r="R2373" s="8"/>
      <c r="S2373" s="8"/>
      <c r="T2373" s="8"/>
      <c r="U2373" s="8"/>
      <c r="W2373" s="8">
        <f t="shared" si="4461"/>
        <v>87.8</v>
      </c>
      <c r="X2373">
        <v>7495200</v>
      </c>
      <c r="Y2373">
        <f t="shared" si="4462"/>
        <v>2082</v>
      </c>
      <c r="Z2373" s="8">
        <v>104.7</v>
      </c>
      <c r="AA2373" s="8">
        <v>10.1</v>
      </c>
      <c r="AB2373" s="8">
        <v>61.7</v>
      </c>
      <c r="AC2373" s="4"/>
      <c r="KL2373" s="84"/>
      <c r="KP2373" s="84"/>
      <c r="KS2373" s="74"/>
      <c r="KT2373" s="74"/>
      <c r="KU2373" s="16"/>
      <c r="KV2373" s="72"/>
      <c r="KW2373" s="72"/>
      <c r="KX2373" s="16"/>
      <c r="KZ2373" s="16"/>
      <c r="LA2373" s="16"/>
      <c r="LB2373" s="74"/>
      <c r="LC2373" s="74"/>
    </row>
    <row r="2374" spans="8:315" x14ac:dyDescent="0.35">
      <c r="H2374" s="4"/>
      <c r="J2374" s="8"/>
      <c r="K2374" s="8"/>
      <c r="L2374" s="8"/>
      <c r="M2374" s="8"/>
      <c r="O2374" s="8"/>
      <c r="P2374" s="8"/>
      <c r="R2374" s="8"/>
      <c r="S2374" s="8"/>
      <c r="T2374" s="8"/>
      <c r="U2374" s="8"/>
      <c r="W2374" s="8">
        <f t="shared" si="4461"/>
        <v>87.8</v>
      </c>
      <c r="X2374">
        <v>7498800</v>
      </c>
      <c r="Y2374">
        <f t="shared" si="4462"/>
        <v>2083</v>
      </c>
      <c r="Z2374" s="8">
        <v>4.4000000000000004</v>
      </c>
      <c r="AA2374" s="8">
        <v>8.3000000000000007</v>
      </c>
      <c r="AB2374" s="8">
        <v>67.599999999999994</v>
      </c>
      <c r="AC2374" s="4"/>
      <c r="KL2374" s="84"/>
      <c r="KP2374" s="84"/>
      <c r="KS2374" s="74"/>
      <c r="KT2374" s="74"/>
      <c r="KU2374" s="16"/>
      <c r="KV2374" s="72"/>
      <c r="KW2374" s="72"/>
      <c r="KX2374" s="16"/>
      <c r="KZ2374" s="16"/>
      <c r="LA2374" s="16"/>
      <c r="LB2374" s="74"/>
      <c r="LC2374" s="74"/>
    </row>
    <row r="2375" spans="8:315" x14ac:dyDescent="0.35">
      <c r="H2375" s="4"/>
      <c r="J2375" s="8"/>
      <c r="K2375" s="8"/>
      <c r="L2375" s="8"/>
      <c r="M2375" s="8"/>
      <c r="O2375" s="8"/>
      <c r="P2375" s="8"/>
      <c r="R2375" s="8"/>
      <c r="S2375" s="8"/>
      <c r="T2375" s="8"/>
      <c r="U2375" s="8"/>
      <c r="W2375" s="8">
        <f t="shared" si="4461"/>
        <v>87.8</v>
      </c>
      <c r="X2375">
        <v>7502400</v>
      </c>
      <c r="Y2375">
        <f t="shared" si="4462"/>
        <v>2084</v>
      </c>
      <c r="Z2375" s="8">
        <v>0</v>
      </c>
      <c r="AA2375" s="8">
        <v>6.7</v>
      </c>
      <c r="AB2375" s="8">
        <v>74.2</v>
      </c>
      <c r="AC2375" s="4"/>
      <c r="KL2375" s="84"/>
      <c r="KP2375" s="84"/>
      <c r="KS2375" s="74"/>
      <c r="KT2375" s="74"/>
      <c r="KU2375" s="16"/>
      <c r="KV2375" s="72"/>
      <c r="KW2375" s="72"/>
      <c r="KX2375" s="16"/>
      <c r="KZ2375" s="16"/>
      <c r="LA2375" s="16"/>
      <c r="LB2375" s="74"/>
      <c r="LC2375" s="74"/>
    </row>
    <row r="2376" spans="8:315" x14ac:dyDescent="0.35">
      <c r="H2376" s="4"/>
      <c r="J2376" s="8"/>
      <c r="K2376" s="8"/>
      <c r="L2376" s="8"/>
      <c r="M2376" s="8"/>
      <c r="O2376" s="8"/>
      <c r="P2376" s="8"/>
      <c r="R2376" s="8"/>
      <c r="S2376" s="8"/>
      <c r="T2376" s="8"/>
      <c r="U2376" s="8"/>
      <c r="W2376" s="8">
        <f t="shared" si="4461"/>
        <v>87.9</v>
      </c>
      <c r="X2376">
        <v>7506000</v>
      </c>
      <c r="Y2376">
        <f t="shared" si="4462"/>
        <v>2085</v>
      </c>
      <c r="Z2376" s="8">
        <v>0</v>
      </c>
      <c r="AA2376" s="8">
        <v>5.5</v>
      </c>
      <c r="AB2376" s="8">
        <v>76.099999999999994</v>
      </c>
      <c r="AC2376" s="4"/>
      <c r="KL2376" s="84"/>
      <c r="KP2376" s="84"/>
      <c r="KS2376" s="74"/>
      <c r="KT2376" s="74"/>
      <c r="KU2376" s="16"/>
      <c r="KV2376" s="72"/>
      <c r="KW2376" s="72"/>
      <c r="KX2376" s="16"/>
      <c r="KZ2376" s="16"/>
      <c r="LA2376" s="16"/>
      <c r="LB2376" s="74"/>
      <c r="LC2376" s="74"/>
    </row>
    <row r="2377" spans="8:315" x14ac:dyDescent="0.35">
      <c r="H2377" s="4"/>
      <c r="J2377" s="8"/>
      <c r="K2377" s="8"/>
      <c r="L2377" s="8"/>
      <c r="M2377" s="8"/>
      <c r="O2377" s="8"/>
      <c r="P2377" s="8"/>
      <c r="R2377" s="8"/>
      <c r="S2377" s="8"/>
      <c r="T2377" s="8"/>
      <c r="U2377" s="8"/>
      <c r="W2377" s="8">
        <f t="shared" si="4461"/>
        <v>87.9</v>
      </c>
      <c r="X2377">
        <v>7509600</v>
      </c>
      <c r="Y2377">
        <f t="shared" si="4462"/>
        <v>2086</v>
      </c>
      <c r="Z2377" s="8">
        <v>0</v>
      </c>
      <c r="AA2377" s="8">
        <v>4.5999999999999996</v>
      </c>
      <c r="AB2377" s="8">
        <v>78.5</v>
      </c>
      <c r="AC2377" s="4"/>
      <c r="KL2377" s="84"/>
      <c r="KP2377" s="84"/>
      <c r="KS2377" s="74"/>
      <c r="KT2377" s="74"/>
      <c r="KU2377" s="16"/>
      <c r="KV2377" s="72"/>
      <c r="KW2377" s="72"/>
      <c r="KX2377" s="16"/>
      <c r="KZ2377" s="16"/>
      <c r="LA2377" s="16"/>
      <c r="LB2377" s="74"/>
      <c r="LC2377" s="74"/>
    </row>
    <row r="2378" spans="8:315" x14ac:dyDescent="0.35">
      <c r="H2378" s="4"/>
      <c r="J2378" s="8"/>
      <c r="K2378" s="8"/>
      <c r="L2378" s="8"/>
      <c r="M2378" s="8"/>
      <c r="O2378" s="8"/>
      <c r="P2378" s="8"/>
      <c r="R2378" s="8"/>
      <c r="S2378" s="8"/>
      <c r="T2378" s="8"/>
      <c r="U2378" s="8"/>
      <c r="W2378" s="8">
        <f t="shared" si="4461"/>
        <v>88</v>
      </c>
      <c r="X2378">
        <v>7513200</v>
      </c>
      <c r="Y2378">
        <f t="shared" si="4462"/>
        <v>2087</v>
      </c>
      <c r="Z2378" s="8">
        <v>0</v>
      </c>
      <c r="AA2378" s="8">
        <v>4.4000000000000004</v>
      </c>
      <c r="AB2378" s="8">
        <v>79.099999999999994</v>
      </c>
      <c r="AC2378" s="4"/>
      <c r="KL2378" s="84"/>
      <c r="KP2378" s="84"/>
      <c r="KS2378" s="74"/>
      <c r="KT2378" s="74"/>
      <c r="KU2378" s="16"/>
      <c r="KV2378" s="72"/>
      <c r="KW2378" s="72"/>
      <c r="KX2378" s="16"/>
      <c r="KZ2378" s="16"/>
      <c r="LA2378" s="16"/>
      <c r="LB2378" s="74"/>
      <c r="LC2378" s="74"/>
    </row>
    <row r="2379" spans="8:315" x14ac:dyDescent="0.35">
      <c r="H2379" s="4"/>
      <c r="J2379" s="8"/>
      <c r="K2379" s="8"/>
      <c r="L2379" s="8"/>
      <c r="M2379" s="8"/>
      <c r="O2379" s="8"/>
      <c r="P2379" s="8"/>
      <c r="R2379" s="8"/>
      <c r="S2379" s="8"/>
      <c r="T2379" s="8"/>
      <c r="U2379" s="8"/>
      <c r="W2379" s="8">
        <f t="shared" si="4461"/>
        <v>88</v>
      </c>
      <c r="X2379">
        <v>7516800</v>
      </c>
      <c r="Y2379">
        <f t="shared" si="4462"/>
        <v>2088</v>
      </c>
      <c r="Z2379" s="8">
        <v>0</v>
      </c>
      <c r="AA2379" s="8">
        <v>3.8</v>
      </c>
      <c r="AB2379" s="8">
        <v>81.599999999999994</v>
      </c>
      <c r="AC2379" s="4"/>
      <c r="KL2379" s="84"/>
      <c r="KP2379" s="84"/>
      <c r="KS2379" s="74"/>
      <c r="KT2379" s="74"/>
      <c r="KU2379" s="16"/>
      <c r="KV2379" s="72"/>
      <c r="KW2379" s="72"/>
      <c r="KX2379" s="16"/>
      <c r="KZ2379" s="16"/>
      <c r="LA2379" s="16"/>
      <c r="LB2379" s="74"/>
      <c r="LC2379" s="74"/>
    </row>
    <row r="2380" spans="8:315" x14ac:dyDescent="0.35">
      <c r="H2380" s="4"/>
      <c r="J2380" s="8"/>
      <c r="K2380" s="8"/>
      <c r="L2380" s="8"/>
      <c r="M2380" s="8"/>
      <c r="O2380" s="8"/>
      <c r="P2380" s="8"/>
      <c r="R2380" s="8"/>
      <c r="S2380" s="8"/>
      <c r="T2380" s="8"/>
      <c r="U2380" s="8"/>
      <c r="W2380" s="8">
        <f t="shared" si="4461"/>
        <v>88</v>
      </c>
      <c r="X2380">
        <v>7520400</v>
      </c>
      <c r="Y2380">
        <f t="shared" si="4462"/>
        <v>2089</v>
      </c>
      <c r="Z2380" s="8">
        <v>0</v>
      </c>
      <c r="AA2380" s="8">
        <v>3.3</v>
      </c>
      <c r="AB2380" s="8">
        <v>83.8</v>
      </c>
      <c r="AC2380" s="4"/>
      <c r="KL2380" s="84"/>
      <c r="KP2380" s="84"/>
      <c r="KS2380" s="74"/>
      <c r="KT2380" s="74"/>
      <c r="KU2380" s="16"/>
      <c r="KV2380" s="72"/>
      <c r="KW2380" s="72"/>
      <c r="KX2380" s="16"/>
      <c r="KZ2380" s="16"/>
      <c r="LA2380" s="16"/>
      <c r="LB2380" s="74"/>
      <c r="LC2380" s="74"/>
    </row>
    <row r="2381" spans="8:315" x14ac:dyDescent="0.35">
      <c r="H2381" s="4"/>
      <c r="J2381" s="8"/>
      <c r="K2381" s="8"/>
      <c r="L2381" s="8"/>
      <c r="M2381" s="8"/>
      <c r="O2381" s="8"/>
      <c r="P2381" s="8"/>
      <c r="R2381" s="8"/>
      <c r="S2381" s="8"/>
      <c r="T2381" s="8"/>
      <c r="U2381" s="8"/>
      <c r="W2381" s="8">
        <f t="shared" si="4461"/>
        <v>88.1</v>
      </c>
      <c r="X2381">
        <v>7524000</v>
      </c>
      <c r="Y2381">
        <f t="shared" si="4462"/>
        <v>2090</v>
      </c>
      <c r="Z2381" s="8">
        <v>0</v>
      </c>
      <c r="AA2381" s="8">
        <v>3.2</v>
      </c>
      <c r="AB2381" s="8">
        <v>85.6</v>
      </c>
      <c r="AC2381" s="4"/>
      <c r="KL2381" s="84"/>
      <c r="KP2381" s="84"/>
      <c r="KS2381" s="74"/>
      <c r="KT2381" s="74"/>
      <c r="KU2381" s="16"/>
      <c r="KV2381" s="72"/>
      <c r="KW2381" s="72"/>
      <c r="KX2381" s="16"/>
      <c r="KZ2381" s="16"/>
      <c r="LA2381" s="16"/>
      <c r="LB2381" s="74"/>
      <c r="LC2381" s="74"/>
    </row>
    <row r="2382" spans="8:315" x14ac:dyDescent="0.35">
      <c r="H2382" s="4"/>
      <c r="J2382" s="8"/>
      <c r="K2382" s="8"/>
      <c r="L2382" s="8"/>
      <c r="M2382" s="8"/>
      <c r="O2382" s="8"/>
      <c r="P2382" s="8"/>
      <c r="R2382" s="8"/>
      <c r="S2382" s="8"/>
      <c r="T2382" s="8"/>
      <c r="U2382" s="8"/>
      <c r="W2382" s="8">
        <f t="shared" si="4461"/>
        <v>88.1</v>
      </c>
      <c r="X2382">
        <v>7527600</v>
      </c>
      <c r="Y2382">
        <f t="shared" si="4462"/>
        <v>2091</v>
      </c>
      <c r="Z2382" s="8">
        <v>0.3</v>
      </c>
      <c r="AA2382" s="8">
        <v>3.5</v>
      </c>
      <c r="AB2382" s="8">
        <v>85.4</v>
      </c>
      <c r="AC2382" s="4"/>
      <c r="KL2382" s="84"/>
      <c r="KP2382" s="84"/>
      <c r="KS2382" s="74"/>
      <c r="KT2382" s="74"/>
      <c r="KU2382" s="16"/>
      <c r="KV2382" s="72"/>
      <c r="KW2382" s="72"/>
      <c r="KX2382" s="16"/>
      <c r="KZ2382" s="16"/>
      <c r="LA2382" s="16"/>
      <c r="LB2382" s="74"/>
      <c r="LC2382" s="74"/>
    </row>
    <row r="2383" spans="8:315" x14ac:dyDescent="0.35">
      <c r="H2383" s="4"/>
      <c r="J2383" s="8"/>
      <c r="K2383" s="8"/>
      <c r="L2383" s="8"/>
      <c r="M2383" s="8"/>
      <c r="O2383" s="8"/>
      <c r="P2383" s="8"/>
      <c r="R2383" s="8"/>
      <c r="S2383" s="8"/>
      <c r="T2383" s="8"/>
      <c r="U2383" s="8"/>
      <c r="W2383" s="8">
        <f t="shared" si="4461"/>
        <v>88.2</v>
      </c>
      <c r="X2383">
        <v>7531200</v>
      </c>
      <c r="Y2383">
        <f t="shared" si="4462"/>
        <v>2092</v>
      </c>
      <c r="Z2383" s="8">
        <v>0.3</v>
      </c>
      <c r="AA2383" s="8">
        <v>4</v>
      </c>
      <c r="AB2383" s="8">
        <v>84.6</v>
      </c>
      <c r="AC2383" s="4"/>
      <c r="KL2383" s="84"/>
      <c r="KP2383" s="84"/>
      <c r="KS2383" s="74"/>
      <c r="KT2383" s="74"/>
      <c r="KU2383" s="16"/>
      <c r="KV2383" s="72"/>
      <c r="KW2383" s="72"/>
      <c r="KX2383" s="16"/>
      <c r="KZ2383" s="16"/>
      <c r="LA2383" s="16"/>
      <c r="LB2383" s="74"/>
      <c r="LC2383" s="74"/>
    </row>
    <row r="2384" spans="8:315" x14ac:dyDescent="0.35">
      <c r="H2384" s="4"/>
      <c r="J2384" s="8"/>
      <c r="K2384" s="8"/>
      <c r="L2384" s="8"/>
      <c r="M2384" s="8"/>
      <c r="O2384" s="8"/>
      <c r="P2384" s="8"/>
      <c r="R2384" s="8"/>
      <c r="S2384" s="8"/>
      <c r="T2384" s="8"/>
      <c r="U2384" s="8"/>
      <c r="W2384" s="8">
        <f t="shared" si="4461"/>
        <v>88.2</v>
      </c>
      <c r="X2384">
        <v>7534800</v>
      </c>
      <c r="Y2384">
        <f t="shared" si="4462"/>
        <v>2093</v>
      </c>
      <c r="Z2384" s="8">
        <v>0</v>
      </c>
      <c r="AA2384" s="8">
        <v>4.0999999999999996</v>
      </c>
      <c r="AB2384" s="8">
        <v>83.1</v>
      </c>
      <c r="AC2384" s="4"/>
      <c r="KL2384" s="84"/>
      <c r="KP2384" s="84"/>
      <c r="KS2384" s="74"/>
      <c r="KT2384" s="74"/>
      <c r="KU2384" s="16"/>
      <c r="KV2384" s="72"/>
      <c r="KW2384" s="72"/>
      <c r="KX2384" s="16"/>
      <c r="KZ2384" s="16"/>
      <c r="LA2384" s="16"/>
      <c r="LB2384" s="74"/>
      <c r="LC2384" s="74"/>
    </row>
    <row r="2385" spans="8:315" x14ac:dyDescent="0.35">
      <c r="H2385" s="4"/>
      <c r="J2385" s="8"/>
      <c r="K2385" s="8"/>
      <c r="L2385" s="8"/>
      <c r="M2385" s="8"/>
      <c r="O2385" s="8"/>
      <c r="P2385" s="8"/>
      <c r="R2385" s="8"/>
      <c r="S2385" s="8"/>
      <c r="T2385" s="8"/>
      <c r="U2385" s="8"/>
      <c r="W2385" s="8">
        <f t="shared" si="4461"/>
        <v>88.3</v>
      </c>
      <c r="X2385">
        <v>7538400</v>
      </c>
      <c r="Y2385">
        <f t="shared" si="4462"/>
        <v>2094</v>
      </c>
      <c r="Z2385" s="8">
        <v>0.3</v>
      </c>
      <c r="AA2385" s="8">
        <v>4.4000000000000004</v>
      </c>
      <c r="AB2385" s="8">
        <v>80.400000000000006</v>
      </c>
      <c r="AC2385" s="4"/>
      <c r="KL2385" s="84"/>
      <c r="KP2385" s="84"/>
      <c r="KS2385" s="74"/>
      <c r="KT2385" s="74"/>
      <c r="KU2385" s="16"/>
      <c r="KV2385" s="72"/>
      <c r="KW2385" s="72"/>
      <c r="KX2385" s="16"/>
      <c r="KZ2385" s="16"/>
      <c r="LA2385" s="16"/>
      <c r="LB2385" s="74"/>
      <c r="LC2385" s="74"/>
    </row>
    <row r="2386" spans="8:315" x14ac:dyDescent="0.35">
      <c r="H2386" s="4"/>
      <c r="J2386" s="8"/>
      <c r="K2386" s="8"/>
      <c r="L2386" s="8"/>
      <c r="M2386" s="8"/>
      <c r="O2386" s="8"/>
      <c r="P2386" s="8"/>
      <c r="R2386" s="8"/>
      <c r="S2386" s="8"/>
      <c r="T2386" s="8"/>
      <c r="U2386" s="8"/>
      <c r="W2386" s="8">
        <f t="shared" si="4461"/>
        <v>88.3</v>
      </c>
      <c r="X2386">
        <v>7542000</v>
      </c>
      <c r="Y2386">
        <f t="shared" si="4462"/>
        <v>2095</v>
      </c>
      <c r="Z2386" s="8">
        <v>1.1000000000000001</v>
      </c>
      <c r="AA2386" s="8">
        <v>4.3</v>
      </c>
      <c r="AB2386" s="8">
        <v>91.5</v>
      </c>
      <c r="AC2386" s="4"/>
      <c r="KL2386" s="84"/>
      <c r="KP2386" s="84"/>
      <c r="KS2386" s="74"/>
      <c r="KT2386" s="74"/>
      <c r="KU2386" s="16"/>
      <c r="KV2386" s="72"/>
      <c r="KW2386" s="72"/>
      <c r="KX2386" s="16"/>
      <c r="KZ2386" s="16"/>
      <c r="LA2386" s="16"/>
      <c r="LB2386" s="74"/>
      <c r="LC2386" s="74"/>
    </row>
    <row r="2387" spans="8:315" x14ac:dyDescent="0.35">
      <c r="H2387" s="4"/>
      <c r="J2387" s="8"/>
      <c r="K2387" s="8"/>
      <c r="L2387" s="8"/>
      <c r="M2387" s="8"/>
      <c r="O2387" s="8"/>
      <c r="P2387" s="8"/>
      <c r="R2387" s="8"/>
      <c r="S2387" s="8"/>
      <c r="T2387" s="8"/>
      <c r="U2387" s="8"/>
      <c r="W2387" s="8">
        <f t="shared" si="4461"/>
        <v>88.3</v>
      </c>
      <c r="X2387">
        <v>7545600</v>
      </c>
      <c r="Y2387">
        <f t="shared" si="4462"/>
        <v>2096</v>
      </c>
      <c r="Z2387" s="8">
        <v>15.3</v>
      </c>
      <c r="AA2387" s="8">
        <v>3.8</v>
      </c>
      <c r="AB2387" s="8">
        <v>95.9</v>
      </c>
      <c r="AC2387" s="4"/>
      <c r="KL2387" s="84"/>
      <c r="KP2387" s="84"/>
      <c r="KS2387" s="74"/>
      <c r="KT2387" s="74"/>
      <c r="KU2387" s="16"/>
      <c r="KV2387" s="72"/>
      <c r="KW2387" s="72"/>
      <c r="KX2387" s="16"/>
      <c r="KZ2387" s="16"/>
      <c r="LA2387" s="16"/>
      <c r="LB2387" s="74"/>
      <c r="LC2387" s="74"/>
    </row>
    <row r="2388" spans="8:315" x14ac:dyDescent="0.35">
      <c r="H2388" s="4"/>
      <c r="J2388" s="8"/>
      <c r="K2388" s="8"/>
      <c r="L2388" s="8"/>
      <c r="M2388" s="8"/>
      <c r="O2388" s="8"/>
      <c r="P2388" s="8"/>
      <c r="R2388" s="8"/>
      <c r="S2388" s="8"/>
      <c r="T2388" s="8"/>
      <c r="U2388" s="8"/>
      <c r="W2388" s="8">
        <f t="shared" si="4461"/>
        <v>88.4</v>
      </c>
      <c r="X2388">
        <v>7549200</v>
      </c>
      <c r="Y2388">
        <f t="shared" si="4462"/>
        <v>2097</v>
      </c>
      <c r="Z2388" s="8">
        <v>25.3</v>
      </c>
      <c r="AA2388" s="8">
        <v>4</v>
      </c>
      <c r="AB2388" s="8">
        <v>96.3</v>
      </c>
      <c r="AC2388" s="4"/>
      <c r="KL2388" s="84"/>
      <c r="KP2388" s="84"/>
      <c r="KS2388" s="74"/>
      <c r="KT2388" s="74"/>
      <c r="KU2388" s="16"/>
      <c r="KV2388" s="72"/>
      <c r="KW2388" s="72"/>
      <c r="KX2388" s="16"/>
      <c r="KZ2388" s="16"/>
      <c r="LA2388" s="16"/>
      <c r="LB2388" s="74"/>
      <c r="LC2388" s="74"/>
    </row>
    <row r="2389" spans="8:315" x14ac:dyDescent="0.35">
      <c r="H2389" s="4"/>
      <c r="J2389" s="8"/>
      <c r="K2389" s="8"/>
      <c r="L2389" s="8"/>
      <c r="M2389" s="8"/>
      <c r="O2389" s="8"/>
      <c r="P2389" s="8"/>
      <c r="R2389" s="8"/>
      <c r="S2389" s="8"/>
      <c r="T2389" s="8"/>
      <c r="U2389" s="8"/>
      <c r="W2389" s="8">
        <f t="shared" si="4461"/>
        <v>88.4</v>
      </c>
      <c r="X2389">
        <v>7552800</v>
      </c>
      <c r="Y2389">
        <f t="shared" si="4462"/>
        <v>2098</v>
      </c>
      <c r="Z2389" s="8">
        <v>44.2</v>
      </c>
      <c r="AA2389" s="8">
        <v>4.2</v>
      </c>
      <c r="AB2389" s="8">
        <v>96.3</v>
      </c>
      <c r="AC2389" s="4"/>
      <c r="KL2389" s="84"/>
      <c r="KP2389" s="84"/>
      <c r="KS2389" s="74"/>
      <c r="KT2389" s="74"/>
      <c r="KU2389" s="16"/>
      <c r="KV2389" s="72"/>
      <c r="KW2389" s="72"/>
      <c r="KX2389" s="16"/>
      <c r="KZ2389" s="16"/>
      <c r="LA2389" s="16"/>
      <c r="LB2389" s="74"/>
      <c r="LC2389" s="74"/>
    </row>
    <row r="2390" spans="8:315" x14ac:dyDescent="0.35">
      <c r="H2390" s="4"/>
      <c r="J2390" s="8"/>
      <c r="K2390" s="8"/>
      <c r="L2390" s="8"/>
      <c r="M2390" s="8"/>
      <c r="O2390" s="8"/>
      <c r="P2390" s="8"/>
      <c r="R2390" s="8"/>
      <c r="S2390" s="8"/>
      <c r="T2390" s="8"/>
      <c r="U2390" s="8"/>
      <c r="W2390" s="8">
        <f t="shared" si="4461"/>
        <v>88.5</v>
      </c>
      <c r="X2390">
        <v>7556400</v>
      </c>
      <c r="Y2390">
        <f t="shared" si="4462"/>
        <v>2099</v>
      </c>
      <c r="Z2390" s="8">
        <v>56.7</v>
      </c>
      <c r="AA2390" s="8">
        <v>4.3</v>
      </c>
      <c r="AB2390" s="8">
        <v>96.8</v>
      </c>
      <c r="AC2390" s="4"/>
      <c r="KL2390" s="84"/>
      <c r="KP2390" s="84"/>
      <c r="KS2390" s="74"/>
      <c r="KT2390" s="74"/>
      <c r="KU2390" s="16"/>
      <c r="KV2390" s="72"/>
      <c r="KW2390" s="72"/>
      <c r="KX2390" s="16"/>
      <c r="KZ2390" s="16"/>
      <c r="LA2390" s="16"/>
      <c r="LB2390" s="74"/>
      <c r="LC2390" s="74"/>
    </row>
    <row r="2391" spans="8:315" x14ac:dyDescent="0.35">
      <c r="H2391" s="4"/>
      <c r="J2391" s="8"/>
      <c r="K2391" s="8"/>
      <c r="L2391" s="8"/>
      <c r="M2391" s="8"/>
      <c r="O2391" s="8"/>
      <c r="P2391" s="8"/>
      <c r="R2391" s="8"/>
      <c r="S2391" s="8"/>
      <c r="T2391" s="8"/>
      <c r="U2391" s="8"/>
      <c r="W2391" s="8">
        <f t="shared" si="4461"/>
        <v>88.5</v>
      </c>
      <c r="X2391">
        <v>7560000</v>
      </c>
      <c r="Y2391">
        <f t="shared" si="4462"/>
        <v>2100</v>
      </c>
      <c r="Z2391" s="8">
        <v>93.9</v>
      </c>
      <c r="AA2391" s="8">
        <v>4.7</v>
      </c>
      <c r="AB2391" s="8">
        <v>97</v>
      </c>
      <c r="AC2391" s="4"/>
      <c r="KL2391" s="84"/>
      <c r="KP2391" s="84"/>
      <c r="KS2391" s="74"/>
      <c r="KT2391" s="74"/>
      <c r="KU2391" s="16"/>
      <c r="KV2391" s="72"/>
      <c r="KW2391" s="72"/>
      <c r="KX2391" s="16"/>
      <c r="KZ2391" s="16"/>
      <c r="LA2391" s="16"/>
      <c r="LB2391" s="74"/>
      <c r="LC2391" s="74"/>
    </row>
    <row r="2392" spans="8:315" x14ac:dyDescent="0.35">
      <c r="H2392" s="4"/>
      <c r="J2392" s="8"/>
      <c r="K2392" s="8"/>
      <c r="L2392" s="8"/>
      <c r="M2392" s="8"/>
      <c r="O2392" s="8"/>
      <c r="P2392" s="8"/>
      <c r="R2392" s="8"/>
      <c r="S2392" s="8"/>
      <c r="T2392" s="8"/>
      <c r="U2392" s="8"/>
      <c r="W2392" s="8">
        <f t="shared" si="4461"/>
        <v>88.5</v>
      </c>
      <c r="X2392">
        <v>7563600</v>
      </c>
      <c r="Y2392">
        <f t="shared" si="4462"/>
        <v>2101</v>
      </c>
      <c r="Z2392" s="8">
        <v>83.9</v>
      </c>
      <c r="AA2392" s="8">
        <v>5.2</v>
      </c>
      <c r="AB2392" s="8">
        <v>96.7</v>
      </c>
      <c r="AC2392" s="4"/>
      <c r="KL2392" s="84"/>
      <c r="KP2392" s="84"/>
      <c r="KS2392" s="74"/>
      <c r="KT2392" s="74"/>
      <c r="KU2392" s="16"/>
      <c r="KV2392" s="72"/>
      <c r="KW2392" s="72"/>
      <c r="KX2392" s="16"/>
      <c r="KZ2392" s="16"/>
      <c r="LA2392" s="16"/>
      <c r="LB2392" s="74"/>
      <c r="LC2392" s="74"/>
    </row>
    <row r="2393" spans="8:315" x14ac:dyDescent="0.35">
      <c r="H2393" s="4"/>
      <c r="J2393" s="8"/>
      <c r="K2393" s="8"/>
      <c r="L2393" s="8"/>
      <c r="M2393" s="8"/>
      <c r="O2393" s="8"/>
      <c r="P2393" s="8"/>
      <c r="R2393" s="8"/>
      <c r="S2393" s="8"/>
      <c r="T2393" s="8"/>
      <c r="U2393" s="8"/>
      <c r="W2393" s="8">
        <f t="shared" si="4461"/>
        <v>88.6</v>
      </c>
      <c r="X2393">
        <v>7567200</v>
      </c>
      <c r="Y2393">
        <f t="shared" si="4462"/>
        <v>2102</v>
      </c>
      <c r="Z2393" s="8">
        <v>45.8</v>
      </c>
      <c r="AA2393" s="8">
        <v>4.8</v>
      </c>
      <c r="AB2393" s="8">
        <v>96.1</v>
      </c>
      <c r="AC2393" s="4"/>
      <c r="KL2393" s="84"/>
      <c r="KP2393" s="84"/>
      <c r="KS2393" s="74"/>
      <c r="KT2393" s="74"/>
      <c r="KU2393" s="16"/>
      <c r="KV2393" s="72"/>
      <c r="KW2393" s="72"/>
      <c r="KX2393" s="16"/>
      <c r="KZ2393" s="16"/>
      <c r="LA2393" s="16"/>
      <c r="LB2393" s="74"/>
      <c r="LC2393" s="74"/>
    </row>
    <row r="2394" spans="8:315" x14ac:dyDescent="0.35">
      <c r="H2394" s="4"/>
      <c r="J2394" s="8"/>
      <c r="K2394" s="8"/>
      <c r="L2394" s="8"/>
      <c r="M2394" s="8"/>
      <c r="O2394" s="8"/>
      <c r="P2394" s="8"/>
      <c r="R2394" s="8"/>
      <c r="S2394" s="8"/>
      <c r="T2394" s="8"/>
      <c r="U2394" s="8"/>
      <c r="W2394" s="8">
        <f t="shared" si="4461"/>
        <v>88.6</v>
      </c>
      <c r="X2394">
        <v>7570800</v>
      </c>
      <c r="Y2394">
        <f t="shared" si="4462"/>
        <v>2103</v>
      </c>
      <c r="Z2394" s="8">
        <v>55.3</v>
      </c>
      <c r="AA2394" s="8">
        <v>5.2</v>
      </c>
      <c r="AB2394" s="8">
        <v>95.9</v>
      </c>
      <c r="AC2394" s="4"/>
      <c r="KL2394" s="84"/>
      <c r="KP2394" s="84"/>
      <c r="KS2394" s="74"/>
      <c r="KT2394" s="74"/>
      <c r="KU2394" s="16"/>
      <c r="KV2394" s="72"/>
      <c r="KW2394" s="72"/>
      <c r="KX2394" s="16"/>
      <c r="KZ2394" s="16"/>
      <c r="LA2394" s="16"/>
      <c r="LB2394" s="74"/>
      <c r="LC2394" s="74"/>
    </row>
    <row r="2395" spans="8:315" x14ac:dyDescent="0.35">
      <c r="H2395" s="4"/>
      <c r="J2395" s="8"/>
      <c r="K2395" s="8"/>
      <c r="L2395" s="8"/>
      <c r="M2395" s="8"/>
      <c r="O2395" s="8"/>
      <c r="P2395" s="8"/>
      <c r="R2395" s="8"/>
      <c r="S2395" s="8"/>
      <c r="T2395" s="8"/>
      <c r="U2395" s="8"/>
      <c r="W2395" s="8">
        <f t="shared" si="4461"/>
        <v>88.7</v>
      </c>
      <c r="X2395">
        <v>7574400</v>
      </c>
      <c r="Y2395">
        <f t="shared" si="4462"/>
        <v>2104</v>
      </c>
      <c r="Z2395" s="8">
        <v>26.4</v>
      </c>
      <c r="AA2395" s="8">
        <v>5.7</v>
      </c>
      <c r="AB2395" s="8">
        <v>96.3</v>
      </c>
      <c r="AC2395" s="4"/>
      <c r="KL2395" s="84"/>
      <c r="KP2395" s="84"/>
      <c r="KS2395" s="74"/>
      <c r="KT2395" s="74"/>
      <c r="KU2395" s="16"/>
      <c r="KV2395" s="72"/>
      <c r="KW2395" s="72"/>
      <c r="KX2395" s="16"/>
      <c r="KZ2395" s="16"/>
      <c r="LA2395" s="16"/>
      <c r="LB2395" s="74"/>
      <c r="LC2395" s="74"/>
    </row>
    <row r="2396" spans="8:315" x14ac:dyDescent="0.35">
      <c r="H2396" s="4"/>
      <c r="J2396" s="8"/>
      <c r="K2396" s="8"/>
      <c r="L2396" s="8"/>
      <c r="M2396" s="8"/>
      <c r="O2396" s="8"/>
      <c r="P2396" s="8"/>
      <c r="R2396" s="8"/>
      <c r="S2396" s="8"/>
      <c r="T2396" s="8"/>
      <c r="U2396" s="8"/>
      <c r="W2396" s="8">
        <f t="shared" si="4461"/>
        <v>88.7</v>
      </c>
      <c r="X2396">
        <v>7578000</v>
      </c>
      <c r="Y2396">
        <f t="shared" si="4462"/>
        <v>2105</v>
      </c>
      <c r="Z2396" s="8">
        <v>23.1</v>
      </c>
      <c r="AA2396" s="8">
        <v>5.4</v>
      </c>
      <c r="AB2396" s="8">
        <v>93.4</v>
      </c>
      <c r="AC2396" s="4"/>
      <c r="KL2396" s="84"/>
      <c r="KP2396" s="84"/>
      <c r="KS2396" s="74"/>
      <c r="KT2396" s="74"/>
      <c r="KU2396" s="16"/>
      <c r="KV2396" s="72"/>
      <c r="KW2396" s="72"/>
      <c r="KX2396" s="16"/>
      <c r="KZ2396" s="16"/>
      <c r="LA2396" s="16"/>
      <c r="LB2396" s="74"/>
      <c r="LC2396" s="74"/>
    </row>
    <row r="2397" spans="8:315" x14ac:dyDescent="0.35">
      <c r="H2397" s="4"/>
      <c r="J2397" s="8"/>
      <c r="K2397" s="8"/>
      <c r="L2397" s="8"/>
      <c r="M2397" s="8"/>
      <c r="O2397" s="8"/>
      <c r="P2397" s="8"/>
      <c r="R2397" s="8"/>
      <c r="S2397" s="8"/>
      <c r="T2397" s="8"/>
      <c r="U2397" s="8"/>
      <c r="W2397" s="8">
        <f t="shared" si="4461"/>
        <v>88.8</v>
      </c>
      <c r="X2397">
        <v>7581600</v>
      </c>
      <c r="Y2397">
        <f t="shared" si="4462"/>
        <v>2106</v>
      </c>
      <c r="Z2397" s="8">
        <v>13.6</v>
      </c>
      <c r="AA2397" s="8">
        <v>3.6</v>
      </c>
      <c r="AB2397" s="8">
        <v>91.4</v>
      </c>
      <c r="AC2397" s="4"/>
      <c r="KL2397" s="84"/>
      <c r="KP2397" s="84"/>
      <c r="KS2397" s="74"/>
      <c r="KT2397" s="74"/>
      <c r="KU2397" s="16"/>
      <c r="KV2397" s="72"/>
      <c r="KW2397" s="72"/>
      <c r="KX2397" s="16"/>
      <c r="KZ2397" s="16"/>
      <c r="LA2397" s="16"/>
      <c r="LB2397" s="74"/>
      <c r="LC2397" s="74"/>
    </row>
    <row r="2398" spans="8:315" x14ac:dyDescent="0.35">
      <c r="H2398" s="4"/>
      <c r="J2398" s="8"/>
      <c r="K2398" s="8"/>
      <c r="L2398" s="8"/>
      <c r="M2398" s="8"/>
      <c r="O2398" s="8"/>
      <c r="P2398" s="8"/>
      <c r="R2398" s="8"/>
      <c r="S2398" s="8"/>
      <c r="T2398" s="8"/>
      <c r="U2398" s="8"/>
      <c r="W2398" s="8">
        <f t="shared" si="4461"/>
        <v>88.8</v>
      </c>
      <c r="X2398">
        <v>7585200</v>
      </c>
      <c r="Y2398">
        <f t="shared" si="4462"/>
        <v>2107</v>
      </c>
      <c r="Z2398" s="8">
        <v>0.8</v>
      </c>
      <c r="AA2398" s="8">
        <v>2.9</v>
      </c>
      <c r="AB2398" s="8">
        <v>89.2</v>
      </c>
      <c r="AC2398" s="4"/>
      <c r="KL2398" s="84"/>
      <c r="KP2398" s="84"/>
      <c r="KS2398" s="74"/>
      <c r="KT2398" s="74"/>
      <c r="KU2398" s="16"/>
      <c r="KV2398" s="72"/>
      <c r="KW2398" s="72"/>
      <c r="KX2398" s="16"/>
      <c r="KZ2398" s="16"/>
      <c r="LA2398" s="16"/>
      <c r="LB2398" s="74"/>
      <c r="LC2398" s="74"/>
    </row>
    <row r="2399" spans="8:315" x14ac:dyDescent="0.35">
      <c r="H2399" s="4"/>
      <c r="J2399" s="8"/>
      <c r="K2399" s="8"/>
      <c r="L2399" s="8"/>
      <c r="M2399" s="8"/>
      <c r="O2399" s="8"/>
      <c r="P2399" s="8"/>
      <c r="R2399" s="8"/>
      <c r="S2399" s="8"/>
      <c r="T2399" s="8"/>
      <c r="U2399" s="8"/>
      <c r="W2399" s="8">
        <f t="shared" si="4461"/>
        <v>88.8</v>
      </c>
      <c r="X2399">
        <v>7588800</v>
      </c>
      <c r="Y2399">
        <f t="shared" si="4462"/>
        <v>2108</v>
      </c>
      <c r="Z2399" s="8">
        <v>0</v>
      </c>
      <c r="AA2399" s="8">
        <v>3.1</v>
      </c>
      <c r="AB2399" s="8">
        <v>86.7</v>
      </c>
      <c r="AC2399" s="4"/>
      <c r="KL2399" s="84"/>
      <c r="KP2399" s="84"/>
      <c r="KS2399" s="74"/>
      <c r="KT2399" s="74"/>
      <c r="KU2399" s="16"/>
      <c r="KV2399" s="72"/>
      <c r="KW2399" s="72"/>
      <c r="KX2399" s="16"/>
      <c r="KZ2399" s="16"/>
      <c r="LA2399" s="16"/>
      <c r="LB2399" s="74"/>
      <c r="LC2399" s="74"/>
    </row>
    <row r="2400" spans="8:315" x14ac:dyDescent="0.35">
      <c r="H2400" s="4"/>
      <c r="J2400" s="8"/>
      <c r="K2400" s="8"/>
      <c r="L2400" s="8"/>
      <c r="M2400" s="8"/>
      <c r="O2400" s="8"/>
      <c r="P2400" s="8"/>
      <c r="R2400" s="8"/>
      <c r="S2400" s="8"/>
      <c r="T2400" s="8"/>
      <c r="U2400" s="8"/>
      <c r="W2400" s="8">
        <f t="shared" si="4461"/>
        <v>88.9</v>
      </c>
      <c r="X2400">
        <v>7592400</v>
      </c>
      <c r="Y2400">
        <f t="shared" si="4462"/>
        <v>2109</v>
      </c>
      <c r="Z2400" s="8">
        <v>0</v>
      </c>
      <c r="AA2400" s="8">
        <v>3.2</v>
      </c>
      <c r="AB2400" s="8">
        <v>86.2</v>
      </c>
      <c r="AC2400" s="4"/>
      <c r="KL2400" s="84"/>
      <c r="KP2400" s="84"/>
      <c r="KS2400" s="74"/>
      <c r="KT2400" s="74"/>
      <c r="KU2400" s="16"/>
      <c r="KV2400" s="72"/>
      <c r="KW2400" s="72"/>
      <c r="KX2400" s="16"/>
      <c r="KZ2400" s="16"/>
      <c r="LA2400" s="16"/>
      <c r="LB2400" s="74"/>
      <c r="LC2400" s="74"/>
    </row>
    <row r="2401" spans="8:315" x14ac:dyDescent="0.35">
      <c r="H2401" s="4"/>
      <c r="J2401" s="8"/>
      <c r="K2401" s="8"/>
      <c r="L2401" s="8"/>
      <c r="M2401" s="8"/>
      <c r="O2401" s="8"/>
      <c r="P2401" s="8"/>
      <c r="R2401" s="8"/>
      <c r="S2401" s="8"/>
      <c r="T2401" s="8"/>
      <c r="U2401" s="8"/>
      <c r="W2401" s="8">
        <f t="shared" si="4461"/>
        <v>88.9</v>
      </c>
      <c r="X2401">
        <v>7596000</v>
      </c>
      <c r="Y2401">
        <f t="shared" si="4462"/>
        <v>2110</v>
      </c>
      <c r="Z2401" s="8">
        <v>0</v>
      </c>
      <c r="AA2401" s="8">
        <v>2.9</v>
      </c>
      <c r="AB2401" s="8">
        <v>86.2</v>
      </c>
      <c r="AC2401" s="4"/>
      <c r="KL2401" s="84"/>
      <c r="KP2401" s="84"/>
      <c r="KS2401" s="74"/>
      <c r="KT2401" s="74"/>
      <c r="KU2401" s="16"/>
      <c r="KV2401" s="72"/>
      <c r="KW2401" s="72"/>
      <c r="KX2401" s="16"/>
      <c r="KZ2401" s="16"/>
      <c r="LA2401" s="16"/>
      <c r="LB2401" s="74"/>
      <c r="LC2401" s="74"/>
    </row>
    <row r="2402" spans="8:315" x14ac:dyDescent="0.35">
      <c r="H2402" s="4"/>
      <c r="J2402" s="8"/>
      <c r="K2402" s="8"/>
      <c r="L2402" s="8"/>
      <c r="M2402" s="8"/>
      <c r="O2402" s="8"/>
      <c r="P2402" s="8"/>
      <c r="R2402" s="8"/>
      <c r="S2402" s="8"/>
      <c r="T2402" s="8"/>
      <c r="U2402" s="8"/>
      <c r="W2402" s="8">
        <f t="shared" si="4461"/>
        <v>89</v>
      </c>
      <c r="X2402">
        <v>7599600</v>
      </c>
      <c r="Y2402">
        <f t="shared" si="4462"/>
        <v>2111</v>
      </c>
      <c r="Z2402" s="8">
        <v>0</v>
      </c>
      <c r="AA2402" s="8">
        <v>2.7</v>
      </c>
      <c r="AB2402" s="8">
        <v>84.9</v>
      </c>
      <c r="AC2402" s="4"/>
      <c r="KL2402" s="84"/>
      <c r="KP2402" s="84"/>
      <c r="KS2402" s="74"/>
      <c r="KT2402" s="74"/>
      <c r="KU2402" s="16"/>
      <c r="KV2402" s="72"/>
      <c r="KW2402" s="72"/>
      <c r="KX2402" s="16"/>
      <c r="KZ2402" s="16"/>
      <c r="LA2402" s="16"/>
      <c r="LB2402" s="74"/>
      <c r="LC2402" s="74"/>
    </row>
    <row r="2403" spans="8:315" x14ac:dyDescent="0.35">
      <c r="H2403" s="4"/>
      <c r="J2403" s="8"/>
      <c r="K2403" s="8"/>
      <c r="L2403" s="8"/>
      <c r="M2403" s="8"/>
      <c r="O2403" s="8"/>
      <c r="P2403" s="8"/>
      <c r="R2403" s="8"/>
      <c r="S2403" s="8"/>
      <c r="T2403" s="8"/>
      <c r="U2403" s="8"/>
      <c r="W2403" s="8">
        <f t="shared" si="4461"/>
        <v>89</v>
      </c>
      <c r="X2403">
        <v>7603200</v>
      </c>
      <c r="Y2403">
        <f t="shared" si="4462"/>
        <v>2112</v>
      </c>
      <c r="Z2403" s="8">
        <v>0</v>
      </c>
      <c r="AA2403" s="8">
        <v>2.5</v>
      </c>
      <c r="AB2403" s="8">
        <v>80.5</v>
      </c>
      <c r="AC2403" s="4"/>
      <c r="KL2403" s="84"/>
      <c r="KP2403" s="84"/>
      <c r="KS2403" s="74"/>
      <c r="KT2403" s="74"/>
      <c r="KU2403" s="16"/>
      <c r="KV2403" s="72"/>
      <c r="KW2403" s="72"/>
      <c r="KX2403" s="16"/>
      <c r="KZ2403" s="16"/>
      <c r="LA2403" s="16"/>
      <c r="LB2403" s="74"/>
      <c r="LC2403" s="74"/>
    </row>
    <row r="2404" spans="8:315" x14ac:dyDescent="0.35">
      <c r="H2404" s="4"/>
      <c r="J2404" s="8"/>
      <c r="K2404" s="8"/>
      <c r="L2404" s="8"/>
      <c r="M2404" s="8"/>
      <c r="O2404" s="8"/>
      <c r="P2404" s="8"/>
      <c r="R2404" s="8"/>
      <c r="S2404" s="8"/>
      <c r="T2404" s="8"/>
      <c r="U2404" s="8"/>
      <c r="W2404" s="8">
        <f t="shared" ref="W2404:W2467" si="4463">X2404/24/3600+1</f>
        <v>89</v>
      </c>
      <c r="X2404">
        <v>7606800</v>
      </c>
      <c r="Y2404">
        <f t="shared" ref="Y2404:Y2467" si="4464">X2404/3600</f>
        <v>2113</v>
      </c>
      <c r="Z2404" s="8">
        <v>0</v>
      </c>
      <c r="AA2404" s="8">
        <v>1.9</v>
      </c>
      <c r="AB2404" s="8">
        <v>78.2</v>
      </c>
      <c r="AC2404" s="4"/>
      <c r="KL2404" s="84"/>
      <c r="KP2404" s="84"/>
      <c r="KS2404" s="74"/>
      <c r="KT2404" s="74"/>
      <c r="KU2404" s="16"/>
      <c r="KV2404" s="72"/>
      <c r="KW2404" s="72"/>
      <c r="KX2404" s="16"/>
      <c r="KZ2404" s="16"/>
      <c r="LA2404" s="16"/>
      <c r="LB2404" s="74"/>
      <c r="LC2404" s="74"/>
    </row>
    <row r="2405" spans="8:315" x14ac:dyDescent="0.35">
      <c r="H2405" s="4"/>
      <c r="J2405" s="8"/>
      <c r="K2405" s="8"/>
      <c r="L2405" s="8"/>
      <c r="M2405" s="8"/>
      <c r="O2405" s="8"/>
      <c r="P2405" s="8"/>
      <c r="R2405" s="8"/>
      <c r="S2405" s="8"/>
      <c r="T2405" s="8"/>
      <c r="U2405" s="8"/>
      <c r="W2405" s="8">
        <f t="shared" si="4463"/>
        <v>89.1</v>
      </c>
      <c r="X2405">
        <v>7610400</v>
      </c>
      <c r="Y2405">
        <f t="shared" si="4464"/>
        <v>2114</v>
      </c>
      <c r="Z2405" s="8">
        <v>0</v>
      </c>
      <c r="AA2405" s="8">
        <v>1.3</v>
      </c>
      <c r="AB2405" s="8">
        <v>69.400000000000006</v>
      </c>
      <c r="AC2405" s="4"/>
      <c r="KL2405" s="84"/>
      <c r="KP2405" s="84"/>
      <c r="KS2405" s="74"/>
      <c r="KT2405" s="74"/>
      <c r="KU2405" s="16"/>
      <c r="KV2405" s="72"/>
      <c r="KW2405" s="72"/>
      <c r="KX2405" s="16"/>
      <c r="KZ2405" s="16"/>
      <c r="LA2405" s="16"/>
      <c r="LB2405" s="74"/>
      <c r="LC2405" s="74"/>
    </row>
    <row r="2406" spans="8:315" x14ac:dyDescent="0.35">
      <c r="H2406" s="4"/>
      <c r="J2406" s="8"/>
      <c r="K2406" s="8"/>
      <c r="L2406" s="8"/>
      <c r="M2406" s="8"/>
      <c r="O2406" s="8"/>
      <c r="P2406" s="8"/>
      <c r="R2406" s="8"/>
      <c r="S2406" s="8"/>
      <c r="T2406" s="8"/>
      <c r="U2406" s="8"/>
      <c r="W2406" s="8">
        <f t="shared" si="4463"/>
        <v>89.1</v>
      </c>
      <c r="X2406">
        <v>7614000</v>
      </c>
      <c r="Y2406">
        <f t="shared" si="4464"/>
        <v>2115</v>
      </c>
      <c r="Z2406" s="8">
        <v>0</v>
      </c>
      <c r="AA2406" s="8">
        <v>0.7</v>
      </c>
      <c r="AB2406" s="8">
        <v>64.400000000000006</v>
      </c>
      <c r="AC2406" s="4"/>
      <c r="KL2406" s="84"/>
      <c r="KP2406" s="84"/>
      <c r="KS2406" s="74"/>
      <c r="KT2406" s="74"/>
      <c r="KU2406" s="16"/>
      <c r="KV2406" s="72"/>
      <c r="KW2406" s="72"/>
      <c r="KX2406" s="16"/>
      <c r="KZ2406" s="16"/>
      <c r="LA2406" s="16"/>
      <c r="LB2406" s="74"/>
      <c r="LC2406" s="74"/>
    </row>
    <row r="2407" spans="8:315" x14ac:dyDescent="0.35">
      <c r="H2407" s="4"/>
      <c r="J2407" s="8"/>
      <c r="K2407" s="8"/>
      <c r="L2407" s="8"/>
      <c r="M2407" s="8"/>
      <c r="O2407" s="8"/>
      <c r="P2407" s="8"/>
      <c r="R2407" s="8"/>
      <c r="S2407" s="8"/>
      <c r="T2407" s="8"/>
      <c r="U2407" s="8"/>
      <c r="W2407" s="8">
        <f t="shared" si="4463"/>
        <v>89.2</v>
      </c>
      <c r="X2407">
        <v>7617600</v>
      </c>
      <c r="Y2407">
        <f t="shared" si="4464"/>
        <v>2116</v>
      </c>
      <c r="Z2407" s="8">
        <v>0</v>
      </c>
      <c r="AA2407" s="8">
        <v>-0.2</v>
      </c>
      <c r="AB2407" s="8">
        <v>64</v>
      </c>
      <c r="AC2407" s="4"/>
      <c r="KL2407" s="84"/>
      <c r="KP2407" s="84"/>
      <c r="KS2407" s="74"/>
      <c r="KT2407" s="74"/>
      <c r="KU2407" s="16"/>
      <c r="KV2407" s="72"/>
      <c r="KW2407" s="72"/>
      <c r="KX2407" s="16"/>
      <c r="KZ2407" s="16"/>
      <c r="LA2407" s="16"/>
      <c r="LB2407" s="74"/>
      <c r="LC2407" s="74"/>
    </row>
    <row r="2408" spans="8:315" x14ac:dyDescent="0.35">
      <c r="H2408" s="4"/>
      <c r="J2408" s="8"/>
      <c r="K2408" s="8"/>
      <c r="L2408" s="8"/>
      <c r="M2408" s="8"/>
      <c r="O2408" s="8"/>
      <c r="P2408" s="8"/>
      <c r="R2408" s="8"/>
      <c r="S2408" s="8"/>
      <c r="T2408" s="8"/>
      <c r="U2408" s="8"/>
      <c r="W2408" s="8">
        <f t="shared" si="4463"/>
        <v>89.2</v>
      </c>
      <c r="X2408">
        <v>7621200</v>
      </c>
      <c r="Y2408">
        <f t="shared" si="4464"/>
        <v>2117</v>
      </c>
      <c r="Z2408" s="8">
        <v>0</v>
      </c>
      <c r="AA2408" s="8">
        <v>-1.1000000000000001</v>
      </c>
      <c r="AB2408" s="8">
        <v>63.9</v>
      </c>
      <c r="AC2408" s="4"/>
      <c r="KL2408" s="84"/>
      <c r="KP2408" s="84"/>
      <c r="KS2408" s="74"/>
      <c r="KT2408" s="74"/>
      <c r="KU2408" s="16"/>
      <c r="KV2408" s="72"/>
      <c r="KW2408" s="72"/>
      <c r="KX2408" s="16"/>
      <c r="KZ2408" s="16"/>
      <c r="LA2408" s="16"/>
      <c r="LB2408" s="74"/>
      <c r="LC2408" s="74"/>
    </row>
    <row r="2409" spans="8:315" x14ac:dyDescent="0.35">
      <c r="H2409" s="4"/>
      <c r="J2409" s="8"/>
      <c r="K2409" s="8"/>
      <c r="L2409" s="8"/>
      <c r="M2409" s="8"/>
      <c r="O2409" s="8"/>
      <c r="P2409" s="8"/>
      <c r="R2409" s="8"/>
      <c r="S2409" s="8"/>
      <c r="T2409" s="8"/>
      <c r="U2409" s="8"/>
      <c r="W2409" s="8">
        <f t="shared" si="4463"/>
        <v>89.3</v>
      </c>
      <c r="X2409">
        <v>7624800</v>
      </c>
      <c r="Y2409">
        <f t="shared" si="4464"/>
        <v>2118</v>
      </c>
      <c r="Z2409" s="8">
        <v>1.1000000000000001</v>
      </c>
      <c r="AA2409" s="8">
        <v>-2</v>
      </c>
      <c r="AB2409" s="8">
        <v>62.2</v>
      </c>
      <c r="AC2409" s="4"/>
      <c r="KL2409" s="84"/>
      <c r="KP2409" s="84"/>
      <c r="KS2409" s="74"/>
      <c r="KT2409" s="74"/>
      <c r="KU2409" s="16"/>
      <c r="KV2409" s="72"/>
      <c r="KW2409" s="72"/>
      <c r="KX2409" s="16"/>
      <c r="KZ2409" s="16"/>
      <c r="LA2409" s="16"/>
      <c r="LB2409" s="74"/>
      <c r="LC2409" s="74"/>
    </row>
    <row r="2410" spans="8:315" x14ac:dyDescent="0.35">
      <c r="H2410" s="4"/>
      <c r="J2410" s="8"/>
      <c r="K2410" s="8"/>
      <c r="L2410" s="8"/>
      <c r="M2410" s="8"/>
      <c r="O2410" s="8"/>
      <c r="P2410" s="8"/>
      <c r="R2410" s="8"/>
      <c r="S2410" s="8"/>
      <c r="T2410" s="8"/>
      <c r="U2410" s="8"/>
      <c r="W2410" s="8">
        <f t="shared" si="4463"/>
        <v>89.3</v>
      </c>
      <c r="X2410">
        <v>7628400</v>
      </c>
      <c r="Y2410">
        <f t="shared" si="4464"/>
        <v>2119</v>
      </c>
      <c r="Z2410" s="8">
        <v>84.4</v>
      </c>
      <c r="AA2410" s="8">
        <v>-2.4</v>
      </c>
      <c r="AB2410" s="8">
        <v>62.2</v>
      </c>
      <c r="AC2410" s="4"/>
      <c r="KL2410" s="84"/>
      <c r="KP2410" s="84"/>
      <c r="KS2410" s="74"/>
      <c r="KT2410" s="74"/>
      <c r="KU2410" s="16"/>
      <c r="KV2410" s="72"/>
      <c r="KW2410" s="72"/>
      <c r="KX2410" s="16"/>
      <c r="KZ2410" s="16"/>
      <c r="LA2410" s="16"/>
      <c r="LB2410" s="74"/>
      <c r="LC2410" s="74"/>
    </row>
    <row r="2411" spans="8:315" x14ac:dyDescent="0.35">
      <c r="H2411" s="4"/>
      <c r="J2411" s="8"/>
      <c r="K2411" s="8"/>
      <c r="L2411" s="8"/>
      <c r="M2411" s="8"/>
      <c r="O2411" s="8"/>
      <c r="P2411" s="8"/>
      <c r="R2411" s="8"/>
      <c r="S2411" s="8"/>
      <c r="T2411" s="8"/>
      <c r="U2411" s="8"/>
      <c r="W2411" s="8">
        <f t="shared" si="4463"/>
        <v>89.3</v>
      </c>
      <c r="X2411">
        <v>7632000</v>
      </c>
      <c r="Y2411">
        <f t="shared" si="4464"/>
        <v>2120</v>
      </c>
      <c r="Z2411" s="8">
        <v>280.60000000000002</v>
      </c>
      <c r="AA2411" s="8">
        <v>-2.2000000000000002</v>
      </c>
      <c r="AB2411" s="8">
        <v>58.8</v>
      </c>
      <c r="AC2411" s="4"/>
      <c r="KL2411" s="84"/>
      <c r="KP2411" s="84"/>
      <c r="KS2411" s="74"/>
      <c r="KT2411" s="74"/>
      <c r="KU2411" s="16"/>
      <c r="KV2411" s="72"/>
      <c r="KW2411" s="72"/>
      <c r="KX2411" s="16"/>
      <c r="KZ2411" s="16"/>
      <c r="LA2411" s="16"/>
      <c r="LB2411" s="74"/>
      <c r="LC2411" s="74"/>
    </row>
    <row r="2412" spans="8:315" x14ac:dyDescent="0.35">
      <c r="H2412" s="4"/>
      <c r="J2412" s="8"/>
      <c r="K2412" s="8"/>
      <c r="L2412" s="8"/>
      <c r="M2412" s="8"/>
      <c r="O2412" s="8"/>
      <c r="P2412" s="8"/>
      <c r="R2412" s="8"/>
      <c r="S2412" s="8"/>
      <c r="T2412" s="8"/>
      <c r="U2412" s="8"/>
      <c r="W2412" s="8">
        <f t="shared" si="4463"/>
        <v>89.4</v>
      </c>
      <c r="X2412">
        <v>7635600</v>
      </c>
      <c r="Y2412">
        <f t="shared" si="4464"/>
        <v>2121</v>
      </c>
      <c r="Z2412" s="8">
        <v>477.8</v>
      </c>
      <c r="AA2412" s="8">
        <v>-1.5</v>
      </c>
      <c r="AB2412" s="8">
        <v>52.5</v>
      </c>
      <c r="AC2412" s="4"/>
      <c r="KL2412" s="84"/>
      <c r="KP2412" s="84"/>
      <c r="KS2412" s="74"/>
      <c r="KT2412" s="74"/>
      <c r="KU2412" s="16"/>
      <c r="KV2412" s="72"/>
      <c r="KW2412" s="72"/>
      <c r="KX2412" s="16"/>
      <c r="KZ2412" s="16"/>
      <c r="LA2412" s="16"/>
      <c r="LB2412" s="74"/>
      <c r="LC2412" s="74"/>
    </row>
    <row r="2413" spans="8:315" x14ac:dyDescent="0.35">
      <c r="H2413" s="4"/>
      <c r="J2413" s="8"/>
      <c r="K2413" s="8"/>
      <c r="L2413" s="8"/>
      <c r="M2413" s="8"/>
      <c r="O2413" s="8"/>
      <c r="P2413" s="8"/>
      <c r="R2413" s="8"/>
      <c r="S2413" s="8"/>
      <c r="T2413" s="8"/>
      <c r="U2413" s="8"/>
      <c r="W2413" s="8">
        <f t="shared" si="4463"/>
        <v>89.4</v>
      </c>
      <c r="X2413">
        <v>7639200</v>
      </c>
      <c r="Y2413">
        <f t="shared" si="4464"/>
        <v>2122</v>
      </c>
      <c r="Z2413" s="8">
        <v>643.9</v>
      </c>
      <c r="AA2413" s="8">
        <v>-0.5</v>
      </c>
      <c r="AB2413" s="8">
        <v>48.7</v>
      </c>
      <c r="AC2413" s="4"/>
      <c r="KL2413" s="84"/>
      <c r="KP2413" s="84"/>
      <c r="KS2413" s="74"/>
      <c r="KT2413" s="74"/>
      <c r="KU2413" s="16"/>
      <c r="KV2413" s="72"/>
      <c r="KW2413" s="72"/>
      <c r="KX2413" s="16"/>
      <c r="KZ2413" s="16"/>
      <c r="LA2413" s="16"/>
      <c r="LB2413" s="74"/>
      <c r="LC2413" s="74"/>
    </row>
    <row r="2414" spans="8:315" x14ac:dyDescent="0.35">
      <c r="H2414" s="4"/>
      <c r="J2414" s="8"/>
      <c r="K2414" s="8"/>
      <c r="L2414" s="8"/>
      <c r="M2414" s="8"/>
      <c r="O2414" s="8"/>
      <c r="P2414" s="8"/>
      <c r="R2414" s="8"/>
      <c r="S2414" s="8"/>
      <c r="T2414" s="8"/>
      <c r="U2414" s="8"/>
      <c r="W2414" s="8">
        <f t="shared" si="4463"/>
        <v>89.5</v>
      </c>
      <c r="X2414">
        <v>7642800</v>
      </c>
      <c r="Y2414">
        <f t="shared" si="4464"/>
        <v>2123</v>
      </c>
      <c r="Z2414" s="8">
        <v>764.2</v>
      </c>
      <c r="AA2414" s="8">
        <v>0.8</v>
      </c>
      <c r="AB2414" s="8">
        <v>42.6</v>
      </c>
      <c r="AC2414" s="4"/>
      <c r="KL2414" s="84"/>
      <c r="KP2414" s="84"/>
      <c r="KS2414" s="74"/>
      <c r="KT2414" s="74"/>
      <c r="KU2414" s="16"/>
      <c r="KV2414" s="72"/>
      <c r="KW2414" s="72"/>
      <c r="KX2414" s="16"/>
      <c r="KZ2414" s="16"/>
      <c r="LA2414" s="16"/>
      <c r="LB2414" s="74"/>
      <c r="LC2414" s="74"/>
    </row>
    <row r="2415" spans="8:315" x14ac:dyDescent="0.35">
      <c r="H2415" s="4"/>
      <c r="J2415" s="8"/>
      <c r="K2415" s="8"/>
      <c r="L2415" s="8"/>
      <c r="M2415" s="8"/>
      <c r="O2415" s="8"/>
      <c r="P2415" s="8"/>
      <c r="R2415" s="8"/>
      <c r="S2415" s="8"/>
      <c r="T2415" s="8"/>
      <c r="U2415" s="8"/>
      <c r="W2415" s="8">
        <f t="shared" si="4463"/>
        <v>89.5</v>
      </c>
      <c r="X2415">
        <v>7646400</v>
      </c>
      <c r="Y2415">
        <f t="shared" si="4464"/>
        <v>2124</v>
      </c>
      <c r="Z2415" s="8">
        <v>829.2</v>
      </c>
      <c r="AA2415" s="8">
        <v>2.2999999999999998</v>
      </c>
      <c r="AB2415" s="8">
        <v>43.3</v>
      </c>
      <c r="AC2415" s="4"/>
      <c r="KL2415" s="84"/>
      <c r="KP2415" s="84"/>
      <c r="KS2415" s="74"/>
      <c r="KT2415" s="74"/>
      <c r="KU2415" s="16"/>
      <c r="KV2415" s="72"/>
      <c r="KW2415" s="72"/>
      <c r="KX2415" s="16"/>
      <c r="KZ2415" s="16"/>
      <c r="LA2415" s="16"/>
      <c r="LB2415" s="74"/>
      <c r="LC2415" s="74"/>
    </row>
    <row r="2416" spans="8:315" x14ac:dyDescent="0.35">
      <c r="H2416" s="4"/>
      <c r="J2416" s="8"/>
      <c r="K2416" s="8"/>
      <c r="L2416" s="8"/>
      <c r="M2416" s="8"/>
      <c r="O2416" s="8"/>
      <c r="P2416" s="8"/>
      <c r="R2416" s="8"/>
      <c r="S2416" s="8"/>
      <c r="T2416" s="8"/>
      <c r="U2416" s="8"/>
      <c r="W2416" s="8">
        <f t="shared" si="4463"/>
        <v>89.5</v>
      </c>
      <c r="X2416">
        <v>7650000</v>
      </c>
      <c r="Y2416">
        <f t="shared" si="4464"/>
        <v>2125</v>
      </c>
      <c r="Z2416" s="8">
        <v>832.2</v>
      </c>
      <c r="AA2416" s="8">
        <v>3.6</v>
      </c>
      <c r="AB2416" s="8">
        <v>38.200000000000003</v>
      </c>
      <c r="AC2416" s="4"/>
      <c r="KL2416" s="84"/>
      <c r="KP2416" s="84"/>
      <c r="KS2416" s="74"/>
      <c r="KT2416" s="74"/>
      <c r="KU2416" s="16"/>
      <c r="KV2416" s="72"/>
      <c r="KW2416" s="72"/>
      <c r="KX2416" s="16"/>
      <c r="KZ2416" s="16"/>
      <c r="LA2416" s="16"/>
      <c r="LB2416" s="74"/>
      <c r="LC2416" s="74"/>
    </row>
    <row r="2417" spans="8:315" x14ac:dyDescent="0.35">
      <c r="H2417" s="4"/>
      <c r="J2417" s="8"/>
      <c r="K2417" s="8"/>
      <c r="L2417" s="8"/>
      <c r="M2417" s="8"/>
      <c r="O2417" s="8"/>
      <c r="P2417" s="8"/>
      <c r="R2417" s="8"/>
      <c r="S2417" s="8"/>
      <c r="T2417" s="8"/>
      <c r="U2417" s="8"/>
      <c r="W2417" s="8">
        <f t="shared" si="4463"/>
        <v>89.6</v>
      </c>
      <c r="X2417">
        <v>7653600</v>
      </c>
      <c r="Y2417">
        <f t="shared" si="4464"/>
        <v>2126</v>
      </c>
      <c r="Z2417" s="8">
        <v>779.2</v>
      </c>
      <c r="AA2417" s="8">
        <v>4.5999999999999996</v>
      </c>
      <c r="AB2417" s="8">
        <v>32.200000000000003</v>
      </c>
      <c r="AC2417" s="4"/>
      <c r="KL2417" s="84"/>
      <c r="KP2417" s="84"/>
      <c r="KS2417" s="74"/>
      <c r="KT2417" s="74"/>
      <c r="KU2417" s="16"/>
      <c r="KV2417" s="72"/>
      <c r="KW2417" s="72"/>
      <c r="KX2417" s="16"/>
      <c r="KZ2417" s="16"/>
      <c r="LA2417" s="16"/>
      <c r="LB2417" s="74"/>
      <c r="LC2417" s="74"/>
    </row>
    <row r="2418" spans="8:315" x14ac:dyDescent="0.35">
      <c r="H2418" s="4"/>
      <c r="J2418" s="8"/>
      <c r="K2418" s="8"/>
      <c r="L2418" s="8"/>
      <c r="M2418" s="8"/>
      <c r="O2418" s="8"/>
      <c r="P2418" s="8"/>
      <c r="R2418" s="8"/>
      <c r="S2418" s="8"/>
      <c r="T2418" s="8"/>
      <c r="U2418" s="8"/>
      <c r="W2418" s="8">
        <f t="shared" si="4463"/>
        <v>89.6</v>
      </c>
      <c r="X2418">
        <v>7657200</v>
      </c>
      <c r="Y2418">
        <f t="shared" si="4464"/>
        <v>2127</v>
      </c>
      <c r="Z2418" s="8">
        <v>670.8</v>
      </c>
      <c r="AA2418" s="8">
        <v>5.2</v>
      </c>
      <c r="AB2418" s="8">
        <v>34.4</v>
      </c>
      <c r="AC2418" s="4"/>
      <c r="KL2418" s="84"/>
      <c r="KP2418" s="84"/>
      <c r="KS2418" s="74"/>
      <c r="KT2418" s="74"/>
      <c r="KU2418" s="16"/>
      <c r="KV2418" s="72"/>
      <c r="KW2418" s="72"/>
      <c r="KX2418" s="16"/>
      <c r="KZ2418" s="16"/>
      <c r="LA2418" s="16"/>
      <c r="LB2418" s="74"/>
      <c r="LC2418" s="74"/>
    </row>
    <row r="2419" spans="8:315" x14ac:dyDescent="0.35">
      <c r="H2419" s="4"/>
      <c r="J2419" s="8"/>
      <c r="K2419" s="8"/>
      <c r="L2419" s="8"/>
      <c r="M2419" s="8"/>
      <c r="O2419" s="8"/>
      <c r="P2419" s="8"/>
      <c r="R2419" s="8"/>
      <c r="S2419" s="8"/>
      <c r="T2419" s="8"/>
      <c r="U2419" s="8"/>
      <c r="W2419" s="8">
        <f t="shared" si="4463"/>
        <v>89.7</v>
      </c>
      <c r="X2419">
        <v>7660800</v>
      </c>
      <c r="Y2419">
        <f t="shared" si="4464"/>
        <v>2128</v>
      </c>
      <c r="Z2419" s="8">
        <v>514.4</v>
      </c>
      <c r="AA2419" s="8">
        <v>5.4</v>
      </c>
      <c r="AB2419" s="8">
        <v>28.4</v>
      </c>
      <c r="AC2419" s="4"/>
      <c r="KL2419" s="84"/>
      <c r="KP2419" s="84"/>
      <c r="KS2419" s="74"/>
      <c r="KT2419" s="74"/>
      <c r="KU2419" s="16"/>
      <c r="KV2419" s="72"/>
      <c r="KW2419" s="72"/>
      <c r="KX2419" s="16"/>
      <c r="KZ2419" s="16"/>
      <c r="LA2419" s="16"/>
      <c r="LB2419" s="74"/>
      <c r="LC2419" s="74"/>
    </row>
    <row r="2420" spans="8:315" x14ac:dyDescent="0.35">
      <c r="H2420" s="4"/>
      <c r="J2420" s="8"/>
      <c r="K2420" s="8"/>
      <c r="L2420" s="8"/>
      <c r="M2420" s="8"/>
      <c r="O2420" s="8"/>
      <c r="P2420" s="8"/>
      <c r="R2420" s="8"/>
      <c r="S2420" s="8"/>
      <c r="T2420" s="8"/>
      <c r="U2420" s="8"/>
      <c r="W2420" s="8">
        <f t="shared" si="4463"/>
        <v>89.7</v>
      </c>
      <c r="X2420">
        <v>7664400</v>
      </c>
      <c r="Y2420">
        <f t="shared" si="4464"/>
        <v>2129</v>
      </c>
      <c r="Z2420" s="8">
        <v>328.1</v>
      </c>
      <c r="AA2420" s="8">
        <v>5.5</v>
      </c>
      <c r="AB2420" s="8">
        <v>31.7</v>
      </c>
      <c r="AC2420" s="4"/>
      <c r="KL2420" s="84"/>
      <c r="KP2420" s="84"/>
      <c r="KS2420" s="74"/>
      <c r="KT2420" s="74"/>
      <c r="KU2420" s="16"/>
      <c r="KV2420" s="72"/>
      <c r="KW2420" s="72"/>
      <c r="KX2420" s="16"/>
      <c r="KZ2420" s="16"/>
      <c r="LA2420" s="16"/>
      <c r="LB2420" s="74"/>
      <c r="LC2420" s="74"/>
    </row>
    <row r="2421" spans="8:315" x14ac:dyDescent="0.35">
      <c r="H2421" s="4"/>
      <c r="J2421" s="8"/>
      <c r="K2421" s="8"/>
      <c r="L2421" s="8"/>
      <c r="M2421" s="8"/>
      <c r="O2421" s="8"/>
      <c r="P2421" s="8"/>
      <c r="R2421" s="8"/>
      <c r="S2421" s="8"/>
      <c r="T2421" s="8"/>
      <c r="U2421" s="8"/>
      <c r="W2421" s="8">
        <f t="shared" si="4463"/>
        <v>89.8</v>
      </c>
      <c r="X2421">
        <v>7668000</v>
      </c>
      <c r="Y2421">
        <f t="shared" si="4464"/>
        <v>2130</v>
      </c>
      <c r="Z2421" s="8">
        <v>124.4</v>
      </c>
      <c r="AA2421" s="8">
        <v>5.4</v>
      </c>
      <c r="AB2421" s="8">
        <v>29.1</v>
      </c>
      <c r="AC2421" s="4"/>
      <c r="KL2421" s="84"/>
      <c r="KP2421" s="84"/>
      <c r="KS2421" s="74"/>
      <c r="KT2421" s="74"/>
      <c r="KU2421" s="16"/>
      <c r="KV2421" s="72"/>
      <c r="KW2421" s="72"/>
      <c r="KX2421" s="16"/>
      <c r="KZ2421" s="16"/>
      <c r="LA2421" s="16"/>
      <c r="LB2421" s="74"/>
      <c r="LC2421" s="74"/>
    </row>
    <row r="2422" spans="8:315" x14ac:dyDescent="0.35">
      <c r="H2422" s="4"/>
      <c r="J2422" s="8"/>
      <c r="K2422" s="8"/>
      <c r="L2422" s="8"/>
      <c r="M2422" s="8"/>
      <c r="O2422" s="8"/>
      <c r="P2422" s="8"/>
      <c r="R2422" s="8"/>
      <c r="S2422" s="8"/>
      <c r="T2422" s="8"/>
      <c r="U2422" s="8"/>
      <c r="W2422" s="8">
        <f t="shared" si="4463"/>
        <v>89.8</v>
      </c>
      <c r="X2422">
        <v>7671600</v>
      </c>
      <c r="Y2422">
        <f t="shared" si="4464"/>
        <v>2131</v>
      </c>
      <c r="Z2422" s="8">
        <v>5</v>
      </c>
      <c r="AA2422" s="8">
        <v>4.2</v>
      </c>
      <c r="AB2422" s="8">
        <v>36.4</v>
      </c>
      <c r="AC2422" s="4"/>
      <c r="KL2422" s="84"/>
      <c r="KP2422" s="84"/>
      <c r="KS2422" s="74"/>
      <c r="KT2422" s="74"/>
      <c r="KU2422" s="16"/>
      <c r="KV2422" s="72"/>
      <c r="KW2422" s="72"/>
      <c r="KX2422" s="16"/>
      <c r="KZ2422" s="16"/>
      <c r="LA2422" s="16"/>
      <c r="LB2422" s="74"/>
      <c r="LC2422" s="74"/>
    </row>
    <row r="2423" spans="8:315" x14ac:dyDescent="0.35">
      <c r="H2423" s="4"/>
      <c r="J2423" s="8"/>
      <c r="K2423" s="8"/>
      <c r="L2423" s="8"/>
      <c r="M2423" s="8"/>
      <c r="O2423" s="8"/>
      <c r="P2423" s="8"/>
      <c r="R2423" s="8"/>
      <c r="S2423" s="8"/>
      <c r="T2423" s="8"/>
      <c r="U2423" s="8"/>
      <c r="W2423" s="8">
        <f t="shared" si="4463"/>
        <v>89.8</v>
      </c>
      <c r="X2423">
        <v>7675200</v>
      </c>
      <c r="Y2423">
        <f t="shared" si="4464"/>
        <v>2132</v>
      </c>
      <c r="Z2423" s="8">
        <v>0</v>
      </c>
      <c r="AA2423" s="8">
        <v>3.1</v>
      </c>
      <c r="AB2423" s="8">
        <v>41.8</v>
      </c>
      <c r="AC2423" s="4"/>
      <c r="KL2423" s="84"/>
      <c r="KP2423" s="84"/>
      <c r="KS2423" s="74"/>
      <c r="KT2423" s="74"/>
      <c r="KU2423" s="16"/>
      <c r="KV2423" s="72"/>
      <c r="KW2423" s="72"/>
      <c r="KX2423" s="16"/>
      <c r="KZ2423" s="16"/>
      <c r="LA2423" s="16"/>
      <c r="LB2423" s="74"/>
      <c r="LC2423" s="74"/>
    </row>
    <row r="2424" spans="8:315" x14ac:dyDescent="0.35">
      <c r="H2424" s="4"/>
      <c r="J2424" s="8"/>
      <c r="K2424" s="8"/>
      <c r="L2424" s="8"/>
      <c r="M2424" s="8"/>
      <c r="O2424" s="8"/>
      <c r="P2424" s="8"/>
      <c r="R2424" s="8"/>
      <c r="S2424" s="8"/>
      <c r="T2424" s="8"/>
      <c r="U2424" s="8"/>
      <c r="W2424" s="8">
        <f t="shared" si="4463"/>
        <v>89.9</v>
      </c>
      <c r="X2424">
        <v>7678800</v>
      </c>
      <c r="Y2424">
        <f t="shared" si="4464"/>
        <v>2133</v>
      </c>
      <c r="Z2424" s="8">
        <v>0</v>
      </c>
      <c r="AA2424" s="8">
        <v>2.2000000000000002</v>
      </c>
      <c r="AB2424" s="8">
        <v>43.6</v>
      </c>
      <c r="AC2424" s="4"/>
      <c r="KL2424" s="84"/>
      <c r="KP2424" s="84"/>
      <c r="KS2424" s="74"/>
      <c r="KT2424" s="74"/>
      <c r="KU2424" s="16"/>
      <c r="KV2424" s="72"/>
      <c r="KW2424" s="72"/>
      <c r="KX2424" s="16"/>
      <c r="KZ2424" s="16"/>
      <c r="LA2424" s="16"/>
      <c r="LB2424" s="74"/>
      <c r="LC2424" s="74"/>
    </row>
    <row r="2425" spans="8:315" x14ac:dyDescent="0.35">
      <c r="H2425" s="4"/>
      <c r="J2425" s="8"/>
      <c r="K2425" s="8"/>
      <c r="L2425" s="8"/>
      <c r="M2425" s="8"/>
      <c r="O2425" s="8"/>
      <c r="P2425" s="8"/>
      <c r="R2425" s="8"/>
      <c r="S2425" s="8"/>
      <c r="T2425" s="8"/>
      <c r="U2425" s="8"/>
      <c r="W2425" s="8">
        <f t="shared" si="4463"/>
        <v>89.9</v>
      </c>
      <c r="X2425">
        <v>7682400</v>
      </c>
      <c r="Y2425">
        <f t="shared" si="4464"/>
        <v>2134</v>
      </c>
      <c r="Z2425" s="8">
        <v>0</v>
      </c>
      <c r="AA2425" s="8">
        <v>1.5</v>
      </c>
      <c r="AB2425" s="8">
        <v>47.2</v>
      </c>
      <c r="AC2425" s="4"/>
      <c r="KL2425" s="84"/>
      <c r="KP2425" s="84"/>
      <c r="KS2425" s="74"/>
      <c r="KT2425" s="74"/>
      <c r="KU2425" s="16"/>
      <c r="KV2425" s="72"/>
      <c r="KW2425" s="72"/>
      <c r="KX2425" s="16"/>
      <c r="KZ2425" s="16"/>
      <c r="LA2425" s="16"/>
      <c r="LB2425" s="74"/>
      <c r="LC2425" s="74"/>
    </row>
    <row r="2426" spans="8:315" x14ac:dyDescent="0.35">
      <c r="H2426" s="4"/>
      <c r="J2426" s="8"/>
      <c r="K2426" s="8"/>
      <c r="L2426" s="8"/>
      <c r="M2426" s="8"/>
      <c r="O2426" s="8"/>
      <c r="P2426" s="8"/>
      <c r="R2426" s="8"/>
      <c r="S2426" s="8"/>
      <c r="T2426" s="8"/>
      <c r="U2426" s="8"/>
      <c r="W2426" s="8">
        <f t="shared" si="4463"/>
        <v>90</v>
      </c>
      <c r="X2426">
        <v>7686000</v>
      </c>
      <c r="Y2426">
        <f t="shared" si="4464"/>
        <v>2135</v>
      </c>
      <c r="Z2426" s="8">
        <v>0</v>
      </c>
      <c r="AA2426" s="8">
        <v>0.9</v>
      </c>
      <c r="AB2426" s="8">
        <v>50</v>
      </c>
      <c r="AC2426" s="4"/>
      <c r="KL2426" s="84"/>
      <c r="KP2426" s="84"/>
      <c r="KS2426" s="74"/>
      <c r="KT2426" s="74"/>
      <c r="KU2426" s="16"/>
      <c r="KV2426" s="72"/>
      <c r="KW2426" s="72"/>
      <c r="KX2426" s="16"/>
      <c r="KZ2426" s="16"/>
      <c r="LA2426" s="16"/>
      <c r="LB2426" s="74"/>
      <c r="LC2426" s="74"/>
    </row>
    <row r="2427" spans="8:315" x14ac:dyDescent="0.35">
      <c r="H2427" s="4"/>
      <c r="J2427" s="8"/>
      <c r="K2427" s="8"/>
      <c r="L2427" s="8"/>
      <c r="M2427" s="8"/>
      <c r="O2427" s="8"/>
      <c r="P2427" s="8"/>
      <c r="R2427" s="8"/>
      <c r="S2427" s="8"/>
      <c r="T2427" s="8"/>
      <c r="U2427" s="8"/>
      <c r="W2427" s="8">
        <f t="shared" si="4463"/>
        <v>90</v>
      </c>
      <c r="X2427">
        <v>7689600</v>
      </c>
      <c r="Y2427">
        <f t="shared" si="4464"/>
        <v>2136</v>
      </c>
      <c r="Z2427" s="8">
        <v>0</v>
      </c>
      <c r="AA2427" s="8">
        <v>0</v>
      </c>
      <c r="AB2427" s="8">
        <v>53.8</v>
      </c>
      <c r="AC2427" s="4"/>
      <c r="KL2427" s="84"/>
      <c r="KP2427" s="84"/>
      <c r="KS2427" s="74"/>
      <c r="KT2427" s="74"/>
      <c r="KU2427" s="16"/>
      <c r="KV2427" s="72"/>
      <c r="KW2427" s="72"/>
      <c r="KX2427" s="16"/>
      <c r="KZ2427" s="16"/>
      <c r="LA2427" s="16"/>
      <c r="LB2427" s="74"/>
      <c r="LC2427" s="74"/>
    </row>
    <row r="2428" spans="8:315" x14ac:dyDescent="0.35">
      <c r="H2428" s="4"/>
      <c r="J2428" s="8"/>
      <c r="K2428" s="8"/>
      <c r="L2428" s="8"/>
      <c r="M2428" s="8"/>
      <c r="O2428" s="8"/>
      <c r="P2428" s="8"/>
      <c r="R2428" s="8"/>
      <c r="S2428" s="8"/>
      <c r="T2428" s="8"/>
      <c r="U2428" s="8"/>
      <c r="W2428" s="8">
        <f t="shared" si="4463"/>
        <v>90</v>
      </c>
      <c r="X2428">
        <v>7693200</v>
      </c>
      <c r="Y2428">
        <f t="shared" si="4464"/>
        <v>2137</v>
      </c>
      <c r="Z2428" s="8">
        <v>0</v>
      </c>
      <c r="AA2428" s="8">
        <v>-0.3</v>
      </c>
      <c r="AB2428" s="8">
        <v>56.5</v>
      </c>
      <c r="AC2428" s="4"/>
      <c r="KL2428" s="84"/>
      <c r="KP2428" s="84"/>
      <c r="KS2428" s="74"/>
      <c r="KT2428" s="74"/>
      <c r="KU2428" s="16"/>
      <c r="KV2428" s="72"/>
      <c r="KW2428" s="72"/>
      <c r="KX2428" s="16"/>
      <c r="KZ2428" s="16"/>
      <c r="LA2428" s="16"/>
      <c r="LB2428" s="74"/>
      <c r="LC2428" s="74"/>
    </row>
    <row r="2429" spans="8:315" x14ac:dyDescent="0.35">
      <c r="H2429" s="4"/>
      <c r="J2429" s="8"/>
      <c r="K2429" s="8"/>
      <c r="L2429" s="8"/>
      <c r="M2429" s="8"/>
      <c r="O2429" s="8"/>
      <c r="P2429" s="8"/>
      <c r="R2429" s="8"/>
      <c r="S2429" s="8"/>
      <c r="T2429" s="8"/>
      <c r="U2429" s="8"/>
      <c r="W2429" s="8">
        <f t="shared" si="4463"/>
        <v>90.1</v>
      </c>
      <c r="X2429">
        <v>7696800</v>
      </c>
      <c r="Y2429">
        <f t="shared" si="4464"/>
        <v>2138</v>
      </c>
      <c r="Z2429" s="8">
        <v>0</v>
      </c>
      <c r="AA2429" s="8">
        <v>-0.5</v>
      </c>
      <c r="AB2429" s="8">
        <v>55.6</v>
      </c>
      <c r="AC2429" s="4"/>
      <c r="KL2429" s="84"/>
      <c r="KP2429" s="84"/>
      <c r="KS2429" s="74"/>
      <c r="KT2429" s="74"/>
      <c r="KU2429" s="16"/>
      <c r="KV2429" s="72"/>
      <c r="KW2429" s="72"/>
      <c r="KX2429" s="16"/>
      <c r="KZ2429" s="16"/>
      <c r="LA2429" s="16"/>
      <c r="LB2429" s="74"/>
      <c r="LC2429" s="74"/>
    </row>
    <row r="2430" spans="8:315" x14ac:dyDescent="0.35">
      <c r="H2430" s="4"/>
      <c r="J2430" s="8"/>
      <c r="K2430" s="8"/>
      <c r="L2430" s="8"/>
      <c r="M2430" s="8"/>
      <c r="O2430" s="8"/>
      <c r="P2430" s="8"/>
      <c r="R2430" s="8"/>
      <c r="S2430" s="8"/>
      <c r="T2430" s="8"/>
      <c r="U2430" s="8"/>
      <c r="W2430" s="8">
        <f t="shared" si="4463"/>
        <v>90.1</v>
      </c>
      <c r="X2430">
        <v>7700400</v>
      </c>
      <c r="Y2430">
        <f t="shared" si="4464"/>
        <v>2139</v>
      </c>
      <c r="Z2430" s="8">
        <v>0</v>
      </c>
      <c r="AA2430" s="8">
        <v>-0.8</v>
      </c>
      <c r="AB2430" s="8">
        <v>68</v>
      </c>
      <c r="AC2430" s="4"/>
      <c r="KL2430" s="84"/>
      <c r="KP2430" s="84"/>
      <c r="KS2430" s="74"/>
      <c r="KT2430" s="74"/>
      <c r="KU2430" s="16"/>
      <c r="KV2430" s="72"/>
      <c r="KW2430" s="72"/>
      <c r="KX2430" s="16"/>
      <c r="KZ2430" s="16"/>
      <c r="LA2430" s="16"/>
      <c r="LB2430" s="74"/>
      <c r="LC2430" s="74"/>
    </row>
    <row r="2431" spans="8:315" x14ac:dyDescent="0.35">
      <c r="H2431" s="4"/>
      <c r="J2431" s="8"/>
      <c r="K2431" s="8"/>
      <c r="L2431" s="8"/>
      <c r="M2431" s="8"/>
      <c r="O2431" s="8"/>
      <c r="P2431" s="8"/>
      <c r="R2431" s="8"/>
      <c r="S2431" s="8"/>
      <c r="T2431" s="8"/>
      <c r="U2431" s="8"/>
      <c r="W2431" s="8">
        <f t="shared" si="4463"/>
        <v>90.2</v>
      </c>
      <c r="X2431">
        <v>7704000</v>
      </c>
      <c r="Y2431">
        <f t="shared" si="4464"/>
        <v>2140</v>
      </c>
      <c r="Z2431" s="8">
        <v>0</v>
      </c>
      <c r="AA2431" s="8">
        <v>-2.5</v>
      </c>
      <c r="AB2431" s="8">
        <v>75</v>
      </c>
      <c r="AC2431" s="4"/>
      <c r="KL2431" s="84"/>
      <c r="KP2431" s="84"/>
      <c r="KS2431" s="74"/>
      <c r="KT2431" s="74"/>
      <c r="KU2431" s="16"/>
      <c r="KV2431" s="72"/>
      <c r="KW2431" s="72"/>
      <c r="KX2431" s="16"/>
      <c r="KZ2431" s="16"/>
      <c r="LA2431" s="16"/>
      <c r="LB2431" s="74"/>
      <c r="LC2431" s="74"/>
    </row>
    <row r="2432" spans="8:315" x14ac:dyDescent="0.35">
      <c r="H2432" s="4"/>
      <c r="J2432" s="8"/>
      <c r="K2432" s="8"/>
      <c r="L2432" s="8"/>
      <c r="M2432" s="8"/>
      <c r="O2432" s="8"/>
      <c r="P2432" s="8"/>
      <c r="R2432" s="8"/>
      <c r="S2432" s="8"/>
      <c r="T2432" s="8"/>
      <c r="U2432" s="8"/>
      <c r="W2432" s="8">
        <f t="shared" si="4463"/>
        <v>90.2</v>
      </c>
      <c r="X2432">
        <v>7707600</v>
      </c>
      <c r="Y2432">
        <f t="shared" si="4464"/>
        <v>2141</v>
      </c>
      <c r="Z2432" s="8">
        <v>0</v>
      </c>
      <c r="AA2432" s="8">
        <v>-3</v>
      </c>
      <c r="AB2432" s="8">
        <v>77.400000000000006</v>
      </c>
      <c r="AC2432" s="4"/>
      <c r="KL2432" s="84"/>
      <c r="KP2432" s="84"/>
      <c r="KS2432" s="74"/>
      <c r="KT2432" s="74"/>
      <c r="KU2432" s="16"/>
      <c r="KV2432" s="72"/>
      <c r="KW2432" s="72"/>
      <c r="KX2432" s="16"/>
      <c r="KZ2432" s="16"/>
      <c r="LA2432" s="16"/>
      <c r="LB2432" s="74"/>
      <c r="LC2432" s="74"/>
    </row>
    <row r="2433" spans="8:315" x14ac:dyDescent="0.35">
      <c r="H2433" s="4"/>
      <c r="J2433" s="8"/>
      <c r="K2433" s="8"/>
      <c r="L2433" s="8"/>
      <c r="M2433" s="8"/>
      <c r="O2433" s="8"/>
      <c r="P2433" s="8"/>
      <c r="R2433" s="8"/>
      <c r="S2433" s="8"/>
      <c r="T2433" s="8"/>
      <c r="U2433" s="8"/>
      <c r="W2433" s="8">
        <f t="shared" si="4463"/>
        <v>90.3</v>
      </c>
      <c r="X2433">
        <v>7711200</v>
      </c>
      <c r="Y2433">
        <f t="shared" si="4464"/>
        <v>2142</v>
      </c>
      <c r="Z2433" s="8">
        <v>1.9</v>
      </c>
      <c r="AA2433" s="8">
        <v>-3.1</v>
      </c>
      <c r="AB2433" s="8">
        <v>79</v>
      </c>
      <c r="AC2433" s="4"/>
      <c r="KL2433" s="84"/>
      <c r="KP2433" s="84"/>
      <c r="KS2433" s="74"/>
      <c r="KT2433" s="74"/>
      <c r="KU2433" s="16"/>
      <c r="KV2433" s="72"/>
      <c r="KW2433" s="72"/>
      <c r="KX2433" s="16"/>
      <c r="KZ2433" s="16"/>
      <c r="LA2433" s="16"/>
      <c r="LB2433" s="74"/>
      <c r="LC2433" s="74"/>
    </row>
    <row r="2434" spans="8:315" x14ac:dyDescent="0.35">
      <c r="H2434" s="4"/>
      <c r="J2434" s="8"/>
      <c r="K2434" s="8"/>
      <c r="L2434" s="8"/>
      <c r="M2434" s="8"/>
      <c r="O2434" s="8"/>
      <c r="P2434" s="8"/>
      <c r="R2434" s="8"/>
      <c r="S2434" s="8"/>
      <c r="T2434" s="8"/>
      <c r="U2434" s="8"/>
      <c r="W2434" s="8">
        <f t="shared" si="4463"/>
        <v>90.3</v>
      </c>
      <c r="X2434">
        <v>7714800</v>
      </c>
      <c r="Y2434">
        <f t="shared" si="4464"/>
        <v>2143</v>
      </c>
      <c r="Z2434" s="8">
        <v>90</v>
      </c>
      <c r="AA2434" s="8">
        <v>-2.2999999999999998</v>
      </c>
      <c r="AB2434" s="8">
        <v>69.599999999999994</v>
      </c>
      <c r="AC2434" s="4"/>
      <c r="KL2434" s="84"/>
      <c r="KP2434" s="84"/>
      <c r="KS2434" s="74"/>
      <c r="KT2434" s="74"/>
      <c r="KU2434" s="16"/>
      <c r="KV2434" s="72"/>
      <c r="KW2434" s="72"/>
      <c r="KX2434" s="16"/>
      <c r="KZ2434" s="16"/>
      <c r="LA2434" s="16"/>
      <c r="LB2434" s="74"/>
      <c r="LC2434" s="74"/>
    </row>
    <row r="2435" spans="8:315" x14ac:dyDescent="0.35">
      <c r="H2435" s="4"/>
      <c r="J2435" s="8"/>
      <c r="K2435" s="8"/>
      <c r="L2435" s="8"/>
      <c r="M2435" s="8"/>
      <c r="O2435" s="8"/>
      <c r="P2435" s="8"/>
      <c r="R2435" s="8"/>
      <c r="S2435" s="8"/>
      <c r="T2435" s="8"/>
      <c r="U2435" s="8"/>
      <c r="W2435" s="8">
        <f t="shared" si="4463"/>
        <v>90.3</v>
      </c>
      <c r="X2435">
        <v>7718400</v>
      </c>
      <c r="Y2435">
        <f t="shared" si="4464"/>
        <v>2144</v>
      </c>
      <c r="Z2435" s="8">
        <v>276.89999999999998</v>
      </c>
      <c r="AA2435" s="8">
        <v>-0.2</v>
      </c>
      <c r="AB2435" s="8">
        <v>59.5</v>
      </c>
      <c r="AC2435" s="4"/>
      <c r="KL2435" s="84"/>
      <c r="KP2435" s="84"/>
      <c r="KS2435" s="74"/>
      <c r="KT2435" s="74"/>
      <c r="KU2435" s="16"/>
      <c r="KV2435" s="72"/>
      <c r="KW2435" s="72"/>
      <c r="KX2435" s="16"/>
      <c r="KZ2435" s="16"/>
      <c r="LA2435" s="16"/>
      <c r="LB2435" s="74"/>
      <c r="LC2435" s="74"/>
    </row>
    <row r="2436" spans="8:315" x14ac:dyDescent="0.35">
      <c r="H2436" s="4"/>
      <c r="J2436" s="8"/>
      <c r="K2436" s="8"/>
      <c r="L2436" s="8"/>
      <c r="M2436" s="8"/>
      <c r="O2436" s="8"/>
      <c r="P2436" s="8"/>
      <c r="R2436" s="8"/>
      <c r="S2436" s="8"/>
      <c r="T2436" s="8"/>
      <c r="U2436" s="8"/>
      <c r="W2436" s="8">
        <f t="shared" si="4463"/>
        <v>90.4</v>
      </c>
      <c r="X2436">
        <v>7722000</v>
      </c>
      <c r="Y2436">
        <f t="shared" si="4464"/>
        <v>2145</v>
      </c>
      <c r="Z2436" s="8">
        <v>455.6</v>
      </c>
      <c r="AA2436" s="8">
        <v>2</v>
      </c>
      <c r="AB2436" s="8">
        <v>46.5</v>
      </c>
      <c r="AC2436" s="4"/>
      <c r="KL2436" s="84"/>
      <c r="KP2436" s="84"/>
      <c r="KS2436" s="74"/>
      <c r="KT2436" s="74"/>
      <c r="KU2436" s="16"/>
      <c r="KV2436" s="72"/>
      <c r="KW2436" s="72"/>
      <c r="KX2436" s="16"/>
      <c r="KZ2436" s="16"/>
      <c r="LA2436" s="16"/>
      <c r="LB2436" s="74"/>
      <c r="LC2436" s="74"/>
    </row>
    <row r="2437" spans="8:315" x14ac:dyDescent="0.35">
      <c r="H2437" s="4"/>
      <c r="J2437" s="8"/>
      <c r="K2437" s="8"/>
      <c r="L2437" s="8"/>
      <c r="M2437" s="8"/>
      <c r="O2437" s="8"/>
      <c r="P2437" s="8"/>
      <c r="R2437" s="8"/>
      <c r="S2437" s="8"/>
      <c r="T2437" s="8"/>
      <c r="U2437" s="8"/>
      <c r="W2437" s="8">
        <f t="shared" si="4463"/>
        <v>90.4</v>
      </c>
      <c r="X2437">
        <v>7725600</v>
      </c>
      <c r="Y2437">
        <f t="shared" si="4464"/>
        <v>2146</v>
      </c>
      <c r="Z2437" s="8">
        <v>585.6</v>
      </c>
      <c r="AA2437" s="8">
        <v>4.4000000000000004</v>
      </c>
      <c r="AB2437" s="8">
        <v>42</v>
      </c>
      <c r="AC2437" s="4"/>
      <c r="KL2437" s="84"/>
      <c r="KP2437" s="84"/>
      <c r="KS2437" s="74"/>
      <c r="KT2437" s="74"/>
      <c r="KU2437" s="16"/>
      <c r="KV2437" s="72"/>
      <c r="KW2437" s="72"/>
      <c r="KX2437" s="16"/>
      <c r="KZ2437" s="16"/>
      <c r="LA2437" s="16"/>
      <c r="LB2437" s="74"/>
      <c r="LC2437" s="74"/>
    </row>
    <row r="2438" spans="8:315" x14ac:dyDescent="0.35">
      <c r="H2438" s="4"/>
      <c r="J2438" s="8"/>
      <c r="K2438" s="8"/>
      <c r="L2438" s="8"/>
      <c r="M2438" s="8"/>
      <c r="O2438" s="8"/>
      <c r="P2438" s="8"/>
      <c r="R2438" s="8"/>
      <c r="S2438" s="8"/>
      <c r="T2438" s="8"/>
      <c r="U2438" s="8"/>
      <c r="W2438" s="8">
        <f t="shared" si="4463"/>
        <v>90.5</v>
      </c>
      <c r="X2438">
        <v>7729200</v>
      </c>
      <c r="Y2438">
        <f t="shared" si="4464"/>
        <v>2147</v>
      </c>
      <c r="Z2438" s="8">
        <v>650.29999999999995</v>
      </c>
      <c r="AA2438" s="8">
        <v>6.3</v>
      </c>
      <c r="AB2438" s="8">
        <v>44.3</v>
      </c>
      <c r="AC2438" s="4"/>
      <c r="KL2438" s="84"/>
      <c r="KP2438" s="84"/>
      <c r="KS2438" s="74"/>
      <c r="KT2438" s="74"/>
      <c r="KU2438" s="16"/>
      <c r="KV2438" s="72"/>
      <c r="KW2438" s="72"/>
      <c r="KX2438" s="16"/>
      <c r="KZ2438" s="16"/>
      <c r="LA2438" s="16"/>
      <c r="LB2438" s="74"/>
      <c r="LC2438" s="74"/>
    </row>
    <row r="2439" spans="8:315" x14ac:dyDescent="0.35">
      <c r="H2439" s="4"/>
      <c r="J2439" s="8"/>
      <c r="K2439" s="8"/>
      <c r="L2439" s="8"/>
      <c r="M2439" s="8"/>
      <c r="O2439" s="8"/>
      <c r="P2439" s="8"/>
      <c r="R2439" s="8"/>
      <c r="S2439" s="8"/>
      <c r="T2439" s="8"/>
      <c r="U2439" s="8"/>
      <c r="W2439" s="8">
        <f t="shared" si="4463"/>
        <v>90.5</v>
      </c>
      <c r="X2439">
        <v>7732800</v>
      </c>
      <c r="Y2439">
        <f t="shared" si="4464"/>
        <v>2148</v>
      </c>
      <c r="Z2439" s="8">
        <v>629.4</v>
      </c>
      <c r="AA2439" s="8">
        <v>7.8</v>
      </c>
      <c r="AB2439" s="8">
        <v>43.1</v>
      </c>
      <c r="AC2439" s="4"/>
      <c r="KL2439" s="84"/>
      <c r="KP2439" s="84"/>
      <c r="KS2439" s="74"/>
      <c r="KT2439" s="74"/>
      <c r="KU2439" s="16"/>
      <c r="KV2439" s="72"/>
      <c r="KW2439" s="72"/>
      <c r="KX2439" s="16"/>
      <c r="KZ2439" s="16"/>
      <c r="LA2439" s="16"/>
      <c r="LB2439" s="74"/>
      <c r="LC2439" s="74"/>
    </row>
    <row r="2440" spans="8:315" x14ac:dyDescent="0.35">
      <c r="H2440" s="4"/>
      <c r="J2440" s="8"/>
      <c r="K2440" s="8"/>
      <c r="L2440" s="8"/>
      <c r="M2440" s="8"/>
      <c r="O2440" s="8"/>
      <c r="P2440" s="8"/>
      <c r="R2440" s="8"/>
      <c r="S2440" s="8"/>
      <c r="T2440" s="8"/>
      <c r="U2440" s="8"/>
      <c r="W2440" s="8">
        <f t="shared" si="4463"/>
        <v>90.5</v>
      </c>
      <c r="X2440">
        <v>7736400</v>
      </c>
      <c r="Y2440">
        <f t="shared" si="4464"/>
        <v>2149</v>
      </c>
      <c r="Z2440" s="8">
        <v>575.79999999999995</v>
      </c>
      <c r="AA2440" s="8">
        <v>8.9</v>
      </c>
      <c r="AB2440" s="8">
        <v>41.8</v>
      </c>
      <c r="AC2440" s="4"/>
      <c r="KL2440" s="84"/>
      <c r="KP2440" s="84"/>
      <c r="KS2440" s="74"/>
      <c r="KT2440" s="74"/>
      <c r="KU2440" s="16"/>
      <c r="KV2440" s="72"/>
      <c r="KW2440" s="72"/>
      <c r="KX2440" s="16"/>
      <c r="KZ2440" s="16"/>
      <c r="LA2440" s="16"/>
      <c r="LB2440" s="74"/>
      <c r="LC2440" s="74"/>
    </row>
    <row r="2441" spans="8:315" x14ac:dyDescent="0.35">
      <c r="H2441" s="4"/>
      <c r="J2441" s="8"/>
      <c r="K2441" s="8"/>
      <c r="L2441" s="8"/>
      <c r="M2441" s="8"/>
      <c r="O2441" s="8"/>
      <c r="P2441" s="8"/>
      <c r="R2441" s="8"/>
      <c r="S2441" s="8"/>
      <c r="T2441" s="8"/>
      <c r="U2441" s="8"/>
      <c r="W2441" s="8">
        <f t="shared" si="4463"/>
        <v>90.6</v>
      </c>
      <c r="X2441">
        <v>7740000</v>
      </c>
      <c r="Y2441">
        <f t="shared" si="4464"/>
        <v>2150</v>
      </c>
      <c r="Z2441" s="8">
        <v>488.3</v>
      </c>
      <c r="AA2441" s="8">
        <v>9.9</v>
      </c>
      <c r="AB2441" s="8">
        <v>37.9</v>
      </c>
      <c r="AC2441" s="4"/>
      <c r="KL2441" s="84"/>
      <c r="KP2441" s="84"/>
      <c r="KS2441" s="74"/>
      <c r="KT2441" s="74"/>
      <c r="KU2441" s="16"/>
      <c r="KV2441" s="72"/>
      <c r="KW2441" s="72"/>
      <c r="KX2441" s="16"/>
      <c r="KZ2441" s="16"/>
      <c r="LA2441" s="16"/>
      <c r="LB2441" s="74"/>
      <c r="LC2441" s="74"/>
    </row>
    <row r="2442" spans="8:315" x14ac:dyDescent="0.35">
      <c r="H2442" s="4"/>
      <c r="J2442" s="8"/>
      <c r="K2442" s="8"/>
      <c r="L2442" s="8"/>
      <c r="M2442" s="8"/>
      <c r="O2442" s="8"/>
      <c r="P2442" s="8"/>
      <c r="R2442" s="8"/>
      <c r="S2442" s="8"/>
      <c r="T2442" s="8"/>
      <c r="U2442" s="8"/>
      <c r="W2442" s="8">
        <f t="shared" si="4463"/>
        <v>90.6</v>
      </c>
      <c r="X2442">
        <v>7743600</v>
      </c>
      <c r="Y2442">
        <f t="shared" si="4464"/>
        <v>2151</v>
      </c>
      <c r="Z2442" s="8">
        <v>235.8</v>
      </c>
      <c r="AA2442" s="8">
        <v>9.6</v>
      </c>
      <c r="AB2442" s="8">
        <v>37.299999999999997</v>
      </c>
      <c r="AC2442" s="4"/>
      <c r="KL2442" s="84"/>
      <c r="KP2442" s="84"/>
      <c r="KS2442" s="74"/>
      <c r="KT2442" s="74"/>
      <c r="KU2442" s="16"/>
      <c r="KV2442" s="72"/>
      <c r="KW2442" s="72"/>
      <c r="KX2442" s="16"/>
      <c r="KZ2442" s="16"/>
      <c r="LA2442" s="16"/>
      <c r="LB2442" s="74"/>
      <c r="LC2442" s="74"/>
    </row>
    <row r="2443" spans="8:315" x14ac:dyDescent="0.35">
      <c r="H2443" s="4"/>
      <c r="J2443" s="8"/>
      <c r="K2443" s="8"/>
      <c r="L2443" s="8"/>
      <c r="M2443" s="8"/>
      <c r="O2443" s="8"/>
      <c r="P2443" s="8"/>
      <c r="R2443" s="8"/>
      <c r="S2443" s="8"/>
      <c r="T2443" s="8"/>
      <c r="U2443" s="8"/>
      <c r="W2443" s="8">
        <f t="shared" si="4463"/>
        <v>90.7</v>
      </c>
      <c r="X2443">
        <v>7747200</v>
      </c>
      <c r="Y2443">
        <f t="shared" si="4464"/>
        <v>2152</v>
      </c>
      <c r="Z2443" s="8">
        <v>176.4</v>
      </c>
      <c r="AA2443" s="8">
        <v>9.1999999999999993</v>
      </c>
      <c r="AB2443" s="8">
        <v>37.700000000000003</v>
      </c>
      <c r="AC2443" s="4"/>
      <c r="KL2443" s="84"/>
      <c r="KP2443" s="84"/>
      <c r="KS2443" s="74"/>
      <c r="KT2443" s="74"/>
      <c r="KU2443" s="16"/>
      <c r="KV2443" s="72"/>
      <c r="KW2443" s="72"/>
      <c r="KX2443" s="16"/>
      <c r="KZ2443" s="16"/>
      <c r="LA2443" s="16"/>
      <c r="LB2443" s="74"/>
      <c r="LC2443" s="74"/>
    </row>
    <row r="2444" spans="8:315" x14ac:dyDescent="0.35">
      <c r="H2444" s="4"/>
      <c r="J2444" s="8"/>
      <c r="K2444" s="8"/>
      <c r="L2444" s="8"/>
      <c r="M2444" s="8"/>
      <c r="O2444" s="8"/>
      <c r="P2444" s="8"/>
      <c r="R2444" s="8"/>
      <c r="S2444" s="8"/>
      <c r="T2444" s="8"/>
      <c r="U2444" s="8"/>
      <c r="W2444" s="8">
        <f t="shared" si="4463"/>
        <v>90.7</v>
      </c>
      <c r="X2444">
        <v>7750800</v>
      </c>
      <c r="Y2444">
        <f t="shared" si="4464"/>
        <v>2153</v>
      </c>
      <c r="Z2444" s="8">
        <v>83.6</v>
      </c>
      <c r="AA2444" s="8">
        <v>8.9</v>
      </c>
      <c r="AB2444" s="8">
        <v>41.5</v>
      </c>
      <c r="AC2444" s="4"/>
      <c r="KL2444" s="84"/>
      <c r="KP2444" s="84"/>
      <c r="KS2444" s="74"/>
      <c r="KT2444" s="74"/>
      <c r="KU2444" s="16"/>
      <c r="KV2444" s="72"/>
      <c r="KW2444" s="72"/>
      <c r="KX2444" s="16"/>
      <c r="KZ2444" s="16"/>
      <c r="LA2444" s="16"/>
      <c r="LB2444" s="74"/>
      <c r="LC2444" s="74"/>
    </row>
    <row r="2445" spans="8:315" x14ac:dyDescent="0.35">
      <c r="H2445" s="4"/>
      <c r="J2445" s="8"/>
      <c r="K2445" s="8"/>
      <c r="L2445" s="8"/>
      <c r="M2445" s="8"/>
      <c r="O2445" s="8"/>
      <c r="P2445" s="8"/>
      <c r="R2445" s="8"/>
      <c r="S2445" s="8"/>
      <c r="T2445" s="8"/>
      <c r="U2445" s="8"/>
      <c r="W2445" s="8">
        <f t="shared" si="4463"/>
        <v>90.8</v>
      </c>
      <c r="X2445">
        <v>7754400</v>
      </c>
      <c r="Y2445">
        <f t="shared" si="4464"/>
        <v>2154</v>
      </c>
      <c r="Z2445" s="8">
        <v>16.7</v>
      </c>
      <c r="AA2445" s="8">
        <v>8.1999999999999993</v>
      </c>
      <c r="AB2445" s="8">
        <v>43.5</v>
      </c>
      <c r="AC2445" s="4"/>
      <c r="KL2445" s="84"/>
      <c r="KP2445" s="84"/>
      <c r="KS2445" s="74"/>
      <c r="KT2445" s="74"/>
      <c r="KU2445" s="16"/>
      <c r="KV2445" s="72"/>
      <c r="KW2445" s="72"/>
      <c r="KX2445" s="16"/>
      <c r="KZ2445" s="16"/>
      <c r="LA2445" s="16"/>
      <c r="LB2445" s="74"/>
      <c r="LC2445" s="74"/>
    </row>
    <row r="2446" spans="8:315" x14ac:dyDescent="0.35">
      <c r="H2446" s="4"/>
      <c r="J2446" s="8"/>
      <c r="K2446" s="8"/>
      <c r="L2446" s="8"/>
      <c r="M2446" s="8"/>
      <c r="O2446" s="8"/>
      <c r="P2446" s="8"/>
      <c r="R2446" s="8"/>
      <c r="S2446" s="8"/>
      <c r="T2446" s="8"/>
      <c r="U2446" s="8"/>
      <c r="W2446" s="8">
        <f t="shared" si="4463"/>
        <v>90.8</v>
      </c>
      <c r="X2446">
        <v>7758000</v>
      </c>
      <c r="Y2446">
        <f t="shared" si="4464"/>
        <v>2155</v>
      </c>
      <c r="Z2446" s="8">
        <v>1.4</v>
      </c>
      <c r="AA2446" s="8">
        <v>7.5</v>
      </c>
      <c r="AB2446" s="8">
        <v>43</v>
      </c>
      <c r="AC2446" s="4"/>
      <c r="KL2446" s="84"/>
      <c r="KP2446" s="84"/>
      <c r="KS2446" s="74"/>
      <c r="KT2446" s="74"/>
      <c r="KU2446" s="16"/>
      <c r="KV2446" s="72"/>
      <c r="KW2446" s="72"/>
      <c r="KX2446" s="16"/>
      <c r="KZ2446" s="16"/>
      <c r="LA2446" s="16"/>
      <c r="LB2446" s="74"/>
      <c r="LC2446" s="74"/>
    </row>
    <row r="2447" spans="8:315" x14ac:dyDescent="0.35">
      <c r="H2447" s="4"/>
      <c r="J2447" s="8"/>
      <c r="K2447" s="8"/>
      <c r="L2447" s="8"/>
      <c r="M2447" s="8"/>
      <c r="O2447" s="8"/>
      <c r="P2447" s="8"/>
      <c r="R2447" s="8"/>
      <c r="S2447" s="8"/>
      <c r="T2447" s="8"/>
      <c r="U2447" s="8"/>
      <c r="W2447" s="8">
        <f t="shared" si="4463"/>
        <v>90.8</v>
      </c>
      <c r="X2447">
        <v>7761600</v>
      </c>
      <c r="Y2447">
        <f t="shared" si="4464"/>
        <v>2156</v>
      </c>
      <c r="Z2447" s="8">
        <v>0</v>
      </c>
      <c r="AA2447" s="8">
        <v>6.7</v>
      </c>
      <c r="AB2447" s="8">
        <v>62</v>
      </c>
      <c r="AC2447" s="4"/>
      <c r="KL2447" s="84"/>
      <c r="KP2447" s="84"/>
      <c r="KS2447" s="74"/>
      <c r="KT2447" s="74"/>
      <c r="KU2447" s="16"/>
      <c r="KV2447" s="72"/>
      <c r="KW2447" s="72"/>
      <c r="KX2447" s="16"/>
      <c r="KZ2447" s="16"/>
      <c r="LA2447" s="16"/>
      <c r="LB2447" s="74"/>
      <c r="LC2447" s="74"/>
    </row>
    <row r="2448" spans="8:315" x14ac:dyDescent="0.35">
      <c r="H2448" s="4"/>
      <c r="J2448" s="8"/>
      <c r="K2448" s="8"/>
      <c r="L2448" s="8"/>
      <c r="M2448" s="8"/>
      <c r="O2448" s="8"/>
      <c r="P2448" s="8"/>
      <c r="R2448" s="8"/>
      <c r="S2448" s="8"/>
      <c r="T2448" s="8"/>
      <c r="U2448" s="8"/>
      <c r="W2448" s="8">
        <f t="shared" si="4463"/>
        <v>90.9</v>
      </c>
      <c r="X2448">
        <v>7765200</v>
      </c>
      <c r="Y2448">
        <f t="shared" si="4464"/>
        <v>2157</v>
      </c>
      <c r="Z2448" s="8">
        <v>0</v>
      </c>
      <c r="AA2448" s="8">
        <v>6.6</v>
      </c>
      <c r="AB2448" s="8">
        <v>60.8</v>
      </c>
      <c r="AC2448" s="4"/>
      <c r="KL2448" s="84"/>
      <c r="KP2448" s="84"/>
      <c r="KS2448" s="74"/>
      <c r="KT2448" s="74"/>
      <c r="KU2448" s="16"/>
      <c r="KV2448" s="72"/>
      <c r="KW2448" s="72"/>
      <c r="KX2448" s="16"/>
      <c r="KZ2448" s="16"/>
      <c r="LA2448" s="16"/>
      <c r="LB2448" s="74"/>
      <c r="LC2448" s="74"/>
    </row>
    <row r="2449" spans="8:315" x14ac:dyDescent="0.35">
      <c r="H2449" s="4"/>
      <c r="J2449" s="8"/>
      <c r="K2449" s="8"/>
      <c r="L2449" s="8"/>
      <c r="M2449" s="8"/>
      <c r="O2449" s="8"/>
      <c r="P2449" s="8"/>
      <c r="R2449" s="8"/>
      <c r="S2449" s="8"/>
      <c r="T2449" s="8"/>
      <c r="U2449" s="8"/>
      <c r="W2449" s="8">
        <f t="shared" si="4463"/>
        <v>90.9</v>
      </c>
      <c r="X2449">
        <v>7768800</v>
      </c>
      <c r="Y2449">
        <f t="shared" si="4464"/>
        <v>2158</v>
      </c>
      <c r="Z2449" s="8">
        <v>0</v>
      </c>
      <c r="AA2449" s="8">
        <v>6.3</v>
      </c>
      <c r="AB2449" s="8">
        <v>55.8</v>
      </c>
      <c r="AC2449" s="4"/>
      <c r="KL2449" s="84"/>
      <c r="KP2449" s="84"/>
      <c r="KS2449" s="74"/>
      <c r="KT2449" s="74"/>
      <c r="KU2449" s="16"/>
      <c r="KV2449" s="72"/>
      <c r="KW2449" s="72"/>
      <c r="KX2449" s="16"/>
      <c r="KZ2449" s="16"/>
      <c r="LA2449" s="16"/>
      <c r="LB2449" s="74"/>
      <c r="LC2449" s="74"/>
    </row>
    <row r="2450" spans="8:315" x14ac:dyDescent="0.35">
      <c r="H2450" s="4"/>
      <c r="J2450" s="8"/>
      <c r="K2450" s="8"/>
      <c r="L2450" s="8"/>
      <c r="M2450" s="8"/>
      <c r="O2450" s="8"/>
      <c r="P2450" s="8"/>
      <c r="R2450" s="8"/>
      <c r="S2450" s="8"/>
      <c r="T2450" s="8"/>
      <c r="U2450" s="8"/>
      <c r="W2450" s="8">
        <f t="shared" si="4463"/>
        <v>91</v>
      </c>
      <c r="X2450">
        <v>7772400</v>
      </c>
      <c r="Y2450">
        <f t="shared" si="4464"/>
        <v>2159</v>
      </c>
      <c r="Z2450" s="8">
        <v>0</v>
      </c>
      <c r="AA2450" s="8">
        <v>6.2</v>
      </c>
      <c r="AB2450" s="8">
        <v>65.599999999999994</v>
      </c>
      <c r="AC2450" s="4"/>
      <c r="KL2450" s="84"/>
      <c r="KP2450" s="84"/>
      <c r="KS2450" s="74"/>
      <c r="KT2450" s="74"/>
      <c r="KU2450" s="16"/>
      <c r="KV2450" s="72"/>
      <c r="KW2450" s="72"/>
      <c r="KX2450" s="16"/>
      <c r="KZ2450" s="16"/>
      <c r="LA2450" s="16"/>
      <c r="LB2450" s="74"/>
      <c r="LC2450" s="74"/>
    </row>
    <row r="2451" spans="8:315" x14ac:dyDescent="0.35">
      <c r="H2451" s="4"/>
      <c r="J2451" s="8"/>
      <c r="K2451" s="8"/>
      <c r="L2451" s="8"/>
      <c r="M2451" s="8"/>
      <c r="O2451" s="8"/>
      <c r="P2451" s="8"/>
      <c r="R2451" s="8"/>
      <c r="S2451" s="8"/>
      <c r="T2451" s="8"/>
      <c r="U2451" s="8"/>
      <c r="W2451" s="8">
        <f t="shared" si="4463"/>
        <v>91</v>
      </c>
      <c r="X2451">
        <v>7776000</v>
      </c>
      <c r="Y2451">
        <f t="shared" si="4464"/>
        <v>2160</v>
      </c>
      <c r="Z2451" s="8">
        <v>0</v>
      </c>
      <c r="AA2451" s="8">
        <v>5.8</v>
      </c>
      <c r="AB2451" s="8">
        <v>72.900000000000006</v>
      </c>
      <c r="AC2451" s="4"/>
      <c r="KL2451" s="84"/>
      <c r="KP2451" s="84"/>
      <c r="KS2451" s="74"/>
      <c r="KT2451" s="74"/>
      <c r="KU2451" s="16"/>
      <c r="KV2451" s="72"/>
      <c r="KW2451" s="72"/>
      <c r="KX2451" s="16"/>
      <c r="KZ2451" s="16"/>
      <c r="LA2451" s="16"/>
      <c r="LB2451" s="74"/>
      <c r="LC2451" s="74"/>
    </row>
    <row r="2452" spans="8:315" x14ac:dyDescent="0.35">
      <c r="H2452" s="4"/>
      <c r="J2452" s="8"/>
      <c r="K2452" s="8"/>
      <c r="L2452" s="8"/>
      <c r="M2452" s="8"/>
      <c r="O2452" s="8"/>
      <c r="P2452" s="8"/>
      <c r="R2452" s="8"/>
      <c r="S2452" s="8"/>
      <c r="T2452" s="8"/>
      <c r="U2452" s="8"/>
      <c r="W2452" s="8">
        <f t="shared" si="4463"/>
        <v>91</v>
      </c>
      <c r="X2452">
        <v>7779600</v>
      </c>
      <c r="Y2452">
        <f t="shared" si="4464"/>
        <v>2161</v>
      </c>
      <c r="Z2452" s="8">
        <v>0</v>
      </c>
      <c r="AA2452" s="8">
        <v>4.7</v>
      </c>
      <c r="AB2452" s="8">
        <v>92.3</v>
      </c>
      <c r="AC2452" s="4"/>
      <c r="KL2452" s="84"/>
      <c r="KP2452" s="84"/>
      <c r="KS2452" s="74"/>
      <c r="KT2452" s="74"/>
      <c r="KU2452" s="16"/>
      <c r="KV2452" s="72"/>
      <c r="KW2452" s="72"/>
      <c r="KX2452" s="16"/>
      <c r="KZ2452" s="16"/>
      <c r="LA2452" s="16"/>
      <c r="LB2452" s="74"/>
      <c r="LC2452" s="74"/>
    </row>
    <row r="2453" spans="8:315" x14ac:dyDescent="0.35">
      <c r="H2453" s="4"/>
      <c r="J2453" s="8"/>
      <c r="K2453" s="8"/>
      <c r="L2453" s="8"/>
      <c r="M2453" s="8"/>
      <c r="O2453" s="8"/>
      <c r="P2453" s="8"/>
      <c r="R2453" s="8"/>
      <c r="S2453" s="8"/>
      <c r="T2453" s="8"/>
      <c r="U2453" s="8"/>
      <c r="W2453" s="8">
        <f t="shared" si="4463"/>
        <v>91.1</v>
      </c>
      <c r="X2453">
        <v>7783200</v>
      </c>
      <c r="Y2453">
        <f t="shared" si="4464"/>
        <v>2162</v>
      </c>
      <c r="Z2453" s="8">
        <v>0</v>
      </c>
      <c r="AA2453" s="8">
        <v>4.5999999999999996</v>
      </c>
      <c r="AB2453" s="8">
        <v>90.4</v>
      </c>
      <c r="AC2453" s="4"/>
      <c r="KL2453" s="84"/>
      <c r="KP2453" s="84"/>
      <c r="KS2453" s="74"/>
      <c r="KT2453" s="74"/>
      <c r="KU2453" s="16"/>
      <c r="KV2453" s="72"/>
      <c r="KW2453" s="72"/>
      <c r="KX2453" s="16"/>
      <c r="KZ2453" s="16"/>
      <c r="LA2453" s="16"/>
      <c r="LB2453" s="74"/>
      <c r="LC2453" s="74"/>
    </row>
    <row r="2454" spans="8:315" x14ac:dyDescent="0.35">
      <c r="H2454" s="4"/>
      <c r="J2454" s="8"/>
      <c r="K2454" s="8"/>
      <c r="L2454" s="8"/>
      <c r="M2454" s="8"/>
      <c r="O2454" s="8"/>
      <c r="P2454" s="8"/>
      <c r="R2454" s="8"/>
      <c r="S2454" s="8"/>
      <c r="T2454" s="8"/>
      <c r="U2454" s="8"/>
      <c r="W2454" s="8">
        <f t="shared" si="4463"/>
        <v>91.1</v>
      </c>
      <c r="X2454">
        <v>7786800</v>
      </c>
      <c r="Y2454">
        <f t="shared" si="4464"/>
        <v>2163</v>
      </c>
      <c r="Z2454" s="8">
        <v>0</v>
      </c>
      <c r="AA2454" s="8">
        <v>4.5</v>
      </c>
      <c r="AB2454" s="8">
        <v>93.8</v>
      </c>
      <c r="AC2454" s="4"/>
      <c r="KL2454" s="84"/>
      <c r="KP2454" s="84"/>
      <c r="KS2454" s="74"/>
      <c r="KT2454" s="74"/>
      <c r="KU2454" s="16"/>
      <c r="KV2454" s="72"/>
      <c r="KW2454" s="72"/>
      <c r="KX2454" s="16"/>
      <c r="KZ2454" s="16"/>
      <c r="LA2454" s="16"/>
      <c r="LB2454" s="74"/>
      <c r="LC2454" s="74"/>
    </row>
    <row r="2455" spans="8:315" x14ac:dyDescent="0.35">
      <c r="H2455" s="4"/>
      <c r="J2455" s="8"/>
      <c r="K2455" s="8"/>
      <c r="L2455" s="8"/>
      <c r="M2455" s="8"/>
      <c r="O2455" s="8"/>
      <c r="P2455" s="8"/>
      <c r="R2455" s="8"/>
      <c r="S2455" s="8"/>
      <c r="T2455" s="8"/>
      <c r="U2455" s="8"/>
      <c r="W2455" s="8">
        <f t="shared" si="4463"/>
        <v>91.2</v>
      </c>
      <c r="X2455">
        <v>7790400</v>
      </c>
      <c r="Y2455">
        <f t="shared" si="4464"/>
        <v>2164</v>
      </c>
      <c r="Z2455" s="8">
        <v>0</v>
      </c>
      <c r="AA2455" s="8">
        <v>4</v>
      </c>
      <c r="AB2455" s="8">
        <v>95</v>
      </c>
      <c r="AC2455" s="4"/>
      <c r="KL2455" s="84"/>
      <c r="KP2455" s="84"/>
      <c r="KS2455" s="74"/>
      <c r="KT2455" s="74"/>
      <c r="KU2455" s="16"/>
      <c r="KV2455" s="72"/>
      <c r="KW2455" s="72"/>
      <c r="KX2455" s="16"/>
      <c r="KZ2455" s="16"/>
      <c r="LA2455" s="16"/>
      <c r="LB2455" s="74"/>
      <c r="LC2455" s="74"/>
    </row>
    <row r="2456" spans="8:315" x14ac:dyDescent="0.35">
      <c r="H2456" s="4"/>
      <c r="J2456" s="8"/>
      <c r="K2456" s="8"/>
      <c r="L2456" s="8"/>
      <c r="M2456" s="8"/>
      <c r="O2456" s="8"/>
      <c r="P2456" s="8"/>
      <c r="R2456" s="8"/>
      <c r="S2456" s="8"/>
      <c r="T2456" s="8"/>
      <c r="U2456" s="8"/>
      <c r="W2456" s="8">
        <f t="shared" si="4463"/>
        <v>91.2</v>
      </c>
      <c r="X2456">
        <v>7794000</v>
      </c>
      <c r="Y2456">
        <f t="shared" si="4464"/>
        <v>2165</v>
      </c>
      <c r="Z2456" s="8">
        <v>0</v>
      </c>
      <c r="AA2456" s="8">
        <v>4.3</v>
      </c>
      <c r="AB2456" s="8">
        <v>95.3</v>
      </c>
      <c r="AC2456" s="4"/>
      <c r="KL2456" s="84"/>
      <c r="KP2456" s="84"/>
      <c r="KS2456" s="74"/>
      <c r="KT2456" s="74"/>
      <c r="KU2456" s="16"/>
      <c r="KV2456" s="72"/>
      <c r="KW2456" s="72"/>
      <c r="KX2456" s="16"/>
      <c r="KZ2456" s="16"/>
      <c r="LA2456" s="16"/>
      <c r="LB2456" s="74"/>
      <c r="LC2456" s="74"/>
    </row>
    <row r="2457" spans="8:315" x14ac:dyDescent="0.35">
      <c r="H2457" s="4"/>
      <c r="J2457" s="8"/>
      <c r="K2457" s="8"/>
      <c r="L2457" s="8"/>
      <c r="M2457" s="8"/>
      <c r="O2457" s="8"/>
      <c r="P2457" s="8"/>
      <c r="R2457" s="8"/>
      <c r="S2457" s="8"/>
      <c r="T2457" s="8"/>
      <c r="U2457" s="8"/>
      <c r="W2457" s="8">
        <f t="shared" si="4463"/>
        <v>91.3</v>
      </c>
      <c r="X2457">
        <v>7797600</v>
      </c>
      <c r="Y2457">
        <f t="shared" si="4464"/>
        <v>2166</v>
      </c>
      <c r="Z2457" s="8">
        <v>0</v>
      </c>
      <c r="AA2457" s="8">
        <v>4.7</v>
      </c>
      <c r="AB2457" s="8">
        <v>95.9</v>
      </c>
      <c r="AC2457" s="4"/>
      <c r="KL2457" s="84"/>
      <c r="KP2457" s="84"/>
      <c r="KS2457" s="74"/>
      <c r="KT2457" s="74"/>
      <c r="KU2457" s="16"/>
      <c r="KV2457" s="72"/>
      <c r="KW2457" s="72"/>
      <c r="KX2457" s="16"/>
      <c r="KZ2457" s="16"/>
      <c r="LA2457" s="16"/>
      <c r="LB2457" s="74"/>
      <c r="LC2457" s="74"/>
    </row>
    <row r="2458" spans="8:315" x14ac:dyDescent="0.35">
      <c r="H2458" s="4"/>
      <c r="J2458" s="8"/>
      <c r="K2458" s="8"/>
      <c r="L2458" s="8"/>
      <c r="M2458" s="8"/>
      <c r="O2458" s="8"/>
      <c r="P2458" s="8"/>
      <c r="R2458" s="8"/>
      <c r="S2458" s="8"/>
      <c r="T2458" s="8"/>
      <c r="U2458" s="8"/>
      <c r="W2458" s="8">
        <f t="shared" si="4463"/>
        <v>91.3</v>
      </c>
      <c r="X2458">
        <v>7801200</v>
      </c>
      <c r="Y2458">
        <f t="shared" si="4464"/>
        <v>2167</v>
      </c>
      <c r="Z2458" s="8">
        <v>4.2</v>
      </c>
      <c r="AA2458" s="8">
        <v>5.4</v>
      </c>
      <c r="AB2458" s="8">
        <v>96.8</v>
      </c>
      <c r="AC2458" s="4"/>
      <c r="KL2458" s="84"/>
      <c r="KP2458" s="84"/>
      <c r="KS2458" s="74"/>
      <c r="KT2458" s="74"/>
      <c r="KU2458" s="16"/>
      <c r="KV2458" s="72"/>
      <c r="KW2458" s="72"/>
      <c r="KX2458" s="16"/>
      <c r="KZ2458" s="16"/>
      <c r="LA2458" s="16"/>
      <c r="LB2458" s="74"/>
      <c r="LC2458" s="74"/>
    </row>
    <row r="2459" spans="8:315" x14ac:dyDescent="0.35">
      <c r="H2459" s="4"/>
      <c r="J2459" s="8"/>
      <c r="K2459" s="8"/>
      <c r="L2459" s="8"/>
      <c r="M2459" s="8"/>
      <c r="O2459" s="8"/>
      <c r="P2459" s="8"/>
      <c r="R2459" s="8"/>
      <c r="S2459" s="8"/>
      <c r="T2459" s="8"/>
      <c r="U2459" s="8"/>
      <c r="W2459" s="8">
        <f t="shared" si="4463"/>
        <v>91.3</v>
      </c>
      <c r="X2459">
        <v>7804800</v>
      </c>
      <c r="Y2459">
        <f t="shared" si="4464"/>
        <v>2168</v>
      </c>
      <c r="Z2459" s="8">
        <v>13.1</v>
      </c>
      <c r="AA2459" s="8">
        <v>6.7</v>
      </c>
      <c r="AB2459" s="8">
        <v>94.8</v>
      </c>
      <c r="AC2459" s="4"/>
      <c r="KL2459" s="84"/>
      <c r="KP2459" s="84"/>
      <c r="KS2459" s="74"/>
      <c r="KT2459" s="74"/>
      <c r="KU2459" s="16"/>
      <c r="KV2459" s="72"/>
      <c r="KW2459" s="72"/>
      <c r="KX2459" s="16"/>
      <c r="KZ2459" s="16"/>
      <c r="LA2459" s="16"/>
      <c r="LB2459" s="74"/>
      <c r="LC2459" s="74"/>
    </row>
    <row r="2460" spans="8:315" x14ac:dyDescent="0.35">
      <c r="H2460" s="4"/>
      <c r="J2460" s="8"/>
      <c r="K2460" s="8"/>
      <c r="L2460" s="8"/>
      <c r="M2460" s="8"/>
      <c r="O2460" s="8"/>
      <c r="P2460" s="8"/>
      <c r="R2460" s="8"/>
      <c r="S2460" s="8"/>
      <c r="T2460" s="8"/>
      <c r="U2460" s="8"/>
      <c r="W2460" s="8">
        <f t="shared" si="4463"/>
        <v>91.4</v>
      </c>
      <c r="X2460">
        <v>7808400</v>
      </c>
      <c r="Y2460">
        <f t="shared" si="4464"/>
        <v>2169</v>
      </c>
      <c r="Z2460" s="8">
        <v>42.2</v>
      </c>
      <c r="AA2460" s="8">
        <v>7.8</v>
      </c>
      <c r="AB2460" s="8">
        <v>91.6</v>
      </c>
      <c r="AC2460" s="4"/>
      <c r="KL2460" s="84"/>
      <c r="KP2460" s="84"/>
      <c r="KS2460" s="74"/>
      <c r="KT2460" s="74"/>
      <c r="KU2460" s="16"/>
      <c r="KV2460" s="72"/>
      <c r="KW2460" s="72"/>
      <c r="KX2460" s="16"/>
      <c r="KZ2460" s="16"/>
      <c r="LA2460" s="16"/>
      <c r="LB2460" s="74"/>
      <c r="LC2460" s="74"/>
    </row>
    <row r="2461" spans="8:315" x14ac:dyDescent="0.35">
      <c r="H2461" s="4"/>
      <c r="J2461" s="8"/>
      <c r="K2461" s="8"/>
      <c r="L2461" s="8"/>
      <c r="M2461" s="8"/>
      <c r="O2461" s="8"/>
      <c r="P2461" s="8"/>
      <c r="R2461" s="8"/>
      <c r="S2461" s="8"/>
      <c r="T2461" s="8"/>
      <c r="U2461" s="8"/>
      <c r="W2461" s="8">
        <f t="shared" si="4463"/>
        <v>91.4</v>
      </c>
      <c r="X2461">
        <v>7812000</v>
      </c>
      <c r="Y2461">
        <f t="shared" si="4464"/>
        <v>2170</v>
      </c>
      <c r="Z2461" s="8">
        <v>51.9</v>
      </c>
      <c r="AA2461" s="8">
        <v>8.1</v>
      </c>
      <c r="AB2461" s="8">
        <v>91.9</v>
      </c>
      <c r="AC2461" s="4"/>
      <c r="KL2461" s="84"/>
      <c r="KP2461" s="84"/>
      <c r="KS2461" s="74"/>
      <c r="KT2461" s="74"/>
      <c r="KU2461" s="16"/>
      <c r="KV2461" s="72"/>
      <c r="KW2461" s="72"/>
      <c r="KX2461" s="16"/>
      <c r="KZ2461" s="16"/>
      <c r="LA2461" s="16"/>
      <c r="LB2461" s="74"/>
      <c r="LC2461" s="74"/>
    </row>
    <row r="2462" spans="8:315" x14ac:dyDescent="0.35">
      <c r="H2462" s="4"/>
      <c r="J2462" s="8"/>
      <c r="K2462" s="8"/>
      <c r="L2462" s="8"/>
      <c r="M2462" s="8"/>
      <c r="O2462" s="8"/>
      <c r="P2462" s="8"/>
      <c r="R2462" s="8"/>
      <c r="S2462" s="8"/>
      <c r="T2462" s="8"/>
      <c r="U2462" s="8"/>
      <c r="W2462" s="8">
        <f t="shared" si="4463"/>
        <v>91.5</v>
      </c>
      <c r="X2462">
        <v>7815600</v>
      </c>
      <c r="Y2462">
        <f t="shared" si="4464"/>
        <v>2171</v>
      </c>
      <c r="Z2462" s="8">
        <v>101.7</v>
      </c>
      <c r="AA2462" s="8">
        <v>8.9</v>
      </c>
      <c r="AB2462" s="8">
        <v>87.7</v>
      </c>
      <c r="AC2462" s="4"/>
      <c r="KL2462" s="84"/>
      <c r="KP2462" s="84"/>
      <c r="KS2462" s="74"/>
      <c r="KT2462" s="74"/>
      <c r="KU2462" s="16"/>
      <c r="KV2462" s="72"/>
      <c r="KW2462" s="72"/>
      <c r="KX2462" s="16"/>
      <c r="KZ2462" s="16"/>
      <c r="LA2462" s="16"/>
      <c r="LB2462" s="74"/>
      <c r="LC2462" s="74"/>
    </row>
    <row r="2463" spans="8:315" x14ac:dyDescent="0.35">
      <c r="H2463" s="4"/>
      <c r="J2463" s="8"/>
      <c r="K2463" s="8"/>
      <c r="L2463" s="8"/>
      <c r="M2463" s="8"/>
      <c r="O2463" s="8"/>
      <c r="P2463" s="8"/>
      <c r="R2463" s="8"/>
      <c r="S2463" s="8"/>
      <c r="T2463" s="8"/>
      <c r="U2463" s="8"/>
      <c r="W2463" s="8">
        <f t="shared" si="4463"/>
        <v>91.5</v>
      </c>
      <c r="X2463">
        <v>7819200</v>
      </c>
      <c r="Y2463">
        <f t="shared" si="4464"/>
        <v>2172</v>
      </c>
      <c r="Z2463" s="8">
        <v>93.6</v>
      </c>
      <c r="AA2463" s="8">
        <v>10</v>
      </c>
      <c r="AB2463" s="8">
        <v>85.5</v>
      </c>
      <c r="AC2463" s="4"/>
      <c r="KL2463" s="84"/>
      <c r="KP2463" s="84"/>
      <c r="KS2463" s="74"/>
      <c r="KT2463" s="74"/>
      <c r="KU2463" s="16"/>
      <c r="KV2463" s="72"/>
      <c r="KW2463" s="72"/>
      <c r="KX2463" s="16"/>
      <c r="KZ2463" s="16"/>
      <c r="LA2463" s="16"/>
      <c r="LB2463" s="74"/>
      <c r="LC2463" s="74"/>
    </row>
    <row r="2464" spans="8:315" x14ac:dyDescent="0.35">
      <c r="H2464" s="4"/>
      <c r="J2464" s="8"/>
      <c r="K2464" s="8"/>
      <c r="L2464" s="8"/>
      <c r="M2464" s="8"/>
      <c r="O2464" s="8"/>
      <c r="P2464" s="8"/>
      <c r="R2464" s="8"/>
      <c r="S2464" s="8"/>
      <c r="T2464" s="8"/>
      <c r="U2464" s="8"/>
      <c r="W2464" s="8">
        <f t="shared" si="4463"/>
        <v>91.5</v>
      </c>
      <c r="X2464">
        <v>7822800</v>
      </c>
      <c r="Y2464">
        <f t="shared" si="4464"/>
        <v>2173</v>
      </c>
      <c r="Z2464" s="8">
        <v>83.3</v>
      </c>
      <c r="AA2464" s="8">
        <v>10.199999999999999</v>
      </c>
      <c r="AB2464" s="8">
        <v>84.3</v>
      </c>
      <c r="AC2464" s="4"/>
      <c r="KL2464" s="84"/>
      <c r="KP2464" s="84"/>
      <c r="KS2464" s="74"/>
      <c r="KT2464" s="74"/>
      <c r="KU2464" s="16"/>
      <c r="KV2464" s="72"/>
      <c r="KW2464" s="72"/>
      <c r="KX2464" s="16"/>
      <c r="KZ2464" s="16"/>
      <c r="LA2464" s="16"/>
      <c r="LB2464" s="74"/>
      <c r="LC2464" s="74"/>
    </row>
    <row r="2465" spans="8:315" x14ac:dyDescent="0.35">
      <c r="H2465" s="4"/>
      <c r="J2465" s="8"/>
      <c r="K2465" s="8"/>
      <c r="L2465" s="8"/>
      <c r="M2465" s="8"/>
      <c r="O2465" s="8"/>
      <c r="P2465" s="8"/>
      <c r="R2465" s="8"/>
      <c r="S2465" s="8"/>
      <c r="T2465" s="8"/>
      <c r="U2465" s="8"/>
      <c r="W2465" s="8">
        <f t="shared" si="4463"/>
        <v>91.6</v>
      </c>
      <c r="X2465">
        <v>7826400</v>
      </c>
      <c r="Y2465">
        <f t="shared" si="4464"/>
        <v>2174</v>
      </c>
      <c r="Z2465" s="8">
        <v>72.5</v>
      </c>
      <c r="AA2465" s="8">
        <v>10.4</v>
      </c>
      <c r="AB2465" s="8">
        <v>87</v>
      </c>
      <c r="AC2465" s="4"/>
      <c r="KL2465" s="84"/>
      <c r="KP2465" s="84"/>
      <c r="KS2465" s="74"/>
      <c r="KT2465" s="74"/>
      <c r="KU2465" s="16"/>
      <c r="KV2465" s="72"/>
      <c r="KW2465" s="72"/>
      <c r="KX2465" s="16"/>
      <c r="KZ2465" s="16"/>
      <c r="LA2465" s="16"/>
      <c r="LB2465" s="74"/>
      <c r="LC2465" s="74"/>
    </row>
    <row r="2466" spans="8:315" x14ac:dyDescent="0.35">
      <c r="H2466" s="4"/>
      <c r="J2466" s="8"/>
      <c r="K2466" s="8"/>
      <c r="L2466" s="8"/>
      <c r="M2466" s="8"/>
      <c r="O2466" s="8"/>
      <c r="P2466" s="8"/>
      <c r="R2466" s="8"/>
      <c r="S2466" s="8"/>
      <c r="T2466" s="8"/>
      <c r="U2466" s="8"/>
      <c r="W2466" s="8">
        <f t="shared" si="4463"/>
        <v>91.6</v>
      </c>
      <c r="X2466">
        <v>7830000</v>
      </c>
      <c r="Y2466">
        <f t="shared" si="4464"/>
        <v>2175</v>
      </c>
      <c r="Z2466" s="8">
        <v>83.1</v>
      </c>
      <c r="AA2466" s="8">
        <v>10.5</v>
      </c>
      <c r="AB2466" s="8">
        <v>90.4</v>
      </c>
      <c r="AC2466" s="4"/>
      <c r="KL2466" s="84"/>
      <c r="KP2466" s="84"/>
      <c r="KS2466" s="74"/>
      <c r="KT2466" s="74"/>
      <c r="KU2466" s="16"/>
      <c r="KV2466" s="72"/>
      <c r="KW2466" s="72"/>
      <c r="KX2466" s="16"/>
      <c r="KZ2466" s="16"/>
      <c r="LA2466" s="16"/>
      <c r="LB2466" s="74"/>
      <c r="LC2466" s="74"/>
    </row>
    <row r="2467" spans="8:315" x14ac:dyDescent="0.35">
      <c r="H2467" s="4"/>
      <c r="J2467" s="8"/>
      <c r="K2467" s="8"/>
      <c r="L2467" s="8"/>
      <c r="M2467" s="8"/>
      <c r="O2467" s="8"/>
      <c r="P2467" s="8"/>
      <c r="R2467" s="8"/>
      <c r="S2467" s="8"/>
      <c r="T2467" s="8"/>
      <c r="U2467" s="8"/>
      <c r="W2467" s="8">
        <f t="shared" si="4463"/>
        <v>91.7</v>
      </c>
      <c r="X2467">
        <v>7833600</v>
      </c>
      <c r="Y2467">
        <f t="shared" si="4464"/>
        <v>2176</v>
      </c>
      <c r="Z2467" s="8">
        <v>54.7</v>
      </c>
      <c r="AA2467" s="8">
        <v>11.3</v>
      </c>
      <c r="AB2467" s="8">
        <v>89.8</v>
      </c>
      <c r="AC2467" s="4"/>
      <c r="KL2467" s="84"/>
      <c r="KP2467" s="84"/>
      <c r="KS2467" s="74"/>
      <c r="KT2467" s="74"/>
      <c r="KU2467" s="16"/>
      <c r="KV2467" s="72"/>
      <c r="KW2467" s="72"/>
      <c r="KX2467" s="16"/>
      <c r="KZ2467" s="16"/>
      <c r="LA2467" s="16"/>
      <c r="LB2467" s="74"/>
      <c r="LC2467" s="74"/>
    </row>
    <row r="2468" spans="8:315" x14ac:dyDescent="0.35">
      <c r="H2468" s="4"/>
      <c r="J2468" s="8"/>
      <c r="K2468" s="8"/>
      <c r="L2468" s="8"/>
      <c r="M2468" s="8"/>
      <c r="O2468" s="8"/>
      <c r="P2468" s="8"/>
      <c r="R2468" s="8"/>
      <c r="S2468" s="8"/>
      <c r="T2468" s="8"/>
      <c r="U2468" s="8"/>
      <c r="W2468" s="8">
        <f t="shared" ref="W2468:W2531" si="4465">X2468/24/3600+1</f>
        <v>91.7</v>
      </c>
      <c r="X2468">
        <v>7837200</v>
      </c>
      <c r="Y2468">
        <f t="shared" ref="Y2468:Y2531" si="4466">X2468/3600</f>
        <v>2177</v>
      </c>
      <c r="Z2468" s="8">
        <v>31.7</v>
      </c>
      <c r="AA2468" s="8">
        <v>12.1</v>
      </c>
      <c r="AB2468" s="8">
        <v>88.3</v>
      </c>
      <c r="AC2468" s="4"/>
      <c r="KL2468" s="84"/>
      <c r="KP2468" s="84"/>
      <c r="KS2468" s="74"/>
      <c r="KT2468" s="74"/>
      <c r="KU2468" s="16"/>
      <c r="KV2468" s="72"/>
      <c r="KW2468" s="72"/>
      <c r="KX2468" s="16"/>
      <c r="KZ2468" s="16"/>
      <c r="LA2468" s="16"/>
      <c r="LB2468" s="74"/>
      <c r="LC2468" s="74"/>
    </row>
    <row r="2469" spans="8:315" x14ac:dyDescent="0.35">
      <c r="H2469" s="4"/>
      <c r="J2469" s="8"/>
      <c r="K2469" s="8"/>
      <c r="L2469" s="8"/>
      <c r="M2469" s="8"/>
      <c r="O2469" s="8"/>
      <c r="P2469" s="8"/>
      <c r="R2469" s="8"/>
      <c r="S2469" s="8"/>
      <c r="T2469" s="8"/>
      <c r="U2469" s="8"/>
      <c r="W2469" s="8">
        <f t="shared" si="4465"/>
        <v>91.8</v>
      </c>
      <c r="X2469">
        <v>7840800</v>
      </c>
      <c r="Y2469">
        <f t="shared" si="4466"/>
        <v>2178</v>
      </c>
      <c r="Z2469" s="8">
        <v>14.7</v>
      </c>
      <c r="AA2469" s="8">
        <v>12.1</v>
      </c>
      <c r="AB2469" s="8">
        <v>88.6</v>
      </c>
      <c r="AC2469" s="4"/>
      <c r="KL2469" s="84"/>
      <c r="KP2469" s="84"/>
      <c r="KS2469" s="74"/>
      <c r="KT2469" s="74"/>
      <c r="KU2469" s="16"/>
      <c r="KV2469" s="72"/>
      <c r="KW2469" s="72"/>
      <c r="KX2469" s="16"/>
      <c r="KZ2469" s="16"/>
      <c r="LA2469" s="16"/>
      <c r="LB2469" s="74"/>
      <c r="LC2469" s="74"/>
    </row>
    <row r="2470" spans="8:315" x14ac:dyDescent="0.35">
      <c r="H2470" s="4"/>
      <c r="J2470" s="8"/>
      <c r="K2470" s="8"/>
      <c r="L2470" s="8"/>
      <c r="M2470" s="8"/>
      <c r="O2470" s="8"/>
      <c r="P2470" s="8"/>
      <c r="R2470" s="8"/>
      <c r="S2470" s="8"/>
      <c r="T2470" s="8"/>
      <c r="U2470" s="8"/>
      <c r="W2470" s="8">
        <f t="shared" si="4465"/>
        <v>91.8</v>
      </c>
      <c r="X2470">
        <v>7844400</v>
      </c>
      <c r="Y2470">
        <f t="shared" si="4466"/>
        <v>2179</v>
      </c>
      <c r="Z2470" s="8">
        <v>1.4</v>
      </c>
      <c r="AA2470" s="8">
        <v>11.9</v>
      </c>
      <c r="AB2470" s="8">
        <v>89.1</v>
      </c>
      <c r="AC2470" s="4"/>
      <c r="KL2470" s="84"/>
      <c r="KP2470" s="84"/>
      <c r="KS2470" s="74"/>
      <c r="KT2470" s="74"/>
      <c r="KU2470" s="16"/>
      <c r="KV2470" s="72"/>
      <c r="KW2470" s="72"/>
      <c r="KX2470" s="16"/>
      <c r="KZ2470" s="16"/>
      <c r="LA2470" s="16"/>
      <c r="LB2470" s="74"/>
      <c r="LC2470" s="74"/>
    </row>
    <row r="2471" spans="8:315" x14ac:dyDescent="0.35">
      <c r="H2471" s="4"/>
      <c r="J2471" s="8"/>
      <c r="K2471" s="8"/>
      <c r="L2471" s="8"/>
      <c r="M2471" s="8"/>
      <c r="O2471" s="8"/>
      <c r="P2471" s="8"/>
      <c r="R2471" s="8"/>
      <c r="S2471" s="8"/>
      <c r="T2471" s="8"/>
      <c r="U2471" s="8"/>
      <c r="W2471" s="8">
        <f t="shared" si="4465"/>
        <v>91.8</v>
      </c>
      <c r="X2471">
        <v>7848000</v>
      </c>
      <c r="Y2471">
        <f t="shared" si="4466"/>
        <v>2180</v>
      </c>
      <c r="Z2471" s="8">
        <v>0</v>
      </c>
      <c r="AA2471" s="8">
        <v>12.1</v>
      </c>
      <c r="AB2471" s="8">
        <v>90.4</v>
      </c>
      <c r="AC2471" s="4"/>
      <c r="KL2471" s="84"/>
      <c r="KP2471" s="84"/>
      <c r="KS2471" s="74"/>
      <c r="KT2471" s="74"/>
      <c r="KU2471" s="16"/>
      <c r="KV2471" s="72"/>
      <c r="KW2471" s="72"/>
      <c r="KX2471" s="16"/>
      <c r="KZ2471" s="16"/>
      <c r="LA2471" s="16"/>
      <c r="LB2471" s="74"/>
      <c r="LC2471" s="74"/>
    </row>
    <row r="2472" spans="8:315" x14ac:dyDescent="0.35">
      <c r="H2472" s="4"/>
      <c r="J2472" s="8"/>
      <c r="K2472" s="8"/>
      <c r="L2472" s="8"/>
      <c r="M2472" s="8"/>
      <c r="O2472" s="8"/>
      <c r="P2472" s="8"/>
      <c r="R2472" s="8"/>
      <c r="S2472" s="8"/>
      <c r="T2472" s="8"/>
      <c r="U2472" s="8"/>
      <c r="W2472" s="8">
        <f t="shared" si="4465"/>
        <v>91.9</v>
      </c>
      <c r="X2472">
        <v>7851600</v>
      </c>
      <c r="Y2472">
        <f t="shared" si="4466"/>
        <v>2181</v>
      </c>
      <c r="Z2472" s="8">
        <v>0</v>
      </c>
      <c r="AA2472" s="8">
        <v>12.5</v>
      </c>
      <c r="AB2472" s="8">
        <v>89.7</v>
      </c>
      <c r="AC2472" s="4"/>
      <c r="KL2472" s="84"/>
      <c r="KP2472" s="84"/>
      <c r="KS2472" s="74"/>
      <c r="KT2472" s="74"/>
      <c r="KU2472" s="16"/>
      <c r="KV2472" s="72"/>
      <c r="KW2472" s="72"/>
      <c r="KX2472" s="16"/>
      <c r="KZ2472" s="16"/>
      <c r="LA2472" s="16"/>
      <c r="LB2472" s="74"/>
      <c r="LC2472" s="74"/>
    </row>
    <row r="2473" spans="8:315" x14ac:dyDescent="0.35">
      <c r="H2473" s="4"/>
      <c r="J2473" s="8"/>
      <c r="K2473" s="8"/>
      <c r="L2473" s="8"/>
      <c r="M2473" s="8"/>
      <c r="O2473" s="8"/>
      <c r="P2473" s="8"/>
      <c r="R2473" s="8"/>
      <c r="S2473" s="8"/>
      <c r="T2473" s="8"/>
      <c r="U2473" s="8"/>
      <c r="W2473" s="8">
        <f t="shared" si="4465"/>
        <v>91.9</v>
      </c>
      <c r="X2473">
        <v>7855200</v>
      </c>
      <c r="Y2473">
        <f t="shared" si="4466"/>
        <v>2182</v>
      </c>
      <c r="Z2473" s="8">
        <v>0</v>
      </c>
      <c r="AA2473" s="8">
        <v>12.5</v>
      </c>
      <c r="AB2473" s="8">
        <v>88.5</v>
      </c>
      <c r="AC2473" s="4"/>
      <c r="KL2473" s="84"/>
      <c r="KP2473" s="84"/>
      <c r="KS2473" s="74"/>
      <c r="KT2473" s="74"/>
      <c r="KU2473" s="16"/>
      <c r="KV2473" s="72"/>
      <c r="KW2473" s="72"/>
      <c r="KX2473" s="16"/>
      <c r="KZ2473" s="16"/>
      <c r="LA2473" s="16"/>
      <c r="LB2473" s="74"/>
      <c r="LC2473" s="74"/>
    </row>
    <row r="2474" spans="8:315" x14ac:dyDescent="0.35">
      <c r="H2474" s="4"/>
      <c r="J2474" s="8"/>
      <c r="K2474" s="8"/>
      <c r="L2474" s="8"/>
      <c r="M2474" s="8"/>
      <c r="O2474" s="8"/>
      <c r="P2474" s="8"/>
      <c r="R2474" s="8"/>
      <c r="S2474" s="8"/>
      <c r="T2474" s="8"/>
      <c r="U2474" s="8"/>
      <c r="W2474" s="8">
        <f t="shared" si="4465"/>
        <v>92</v>
      </c>
      <c r="X2474">
        <v>7858800</v>
      </c>
      <c r="Y2474">
        <f t="shared" si="4466"/>
        <v>2183</v>
      </c>
      <c r="Z2474" s="8">
        <v>0</v>
      </c>
      <c r="AA2474" s="8">
        <v>12.6</v>
      </c>
      <c r="AB2474" s="8">
        <v>83.1</v>
      </c>
      <c r="AC2474" s="4"/>
      <c r="KL2474" s="84"/>
      <c r="KP2474" s="84"/>
      <c r="KS2474" s="74"/>
      <c r="KT2474" s="74"/>
      <c r="KU2474" s="16"/>
      <c r="KV2474" s="72"/>
      <c r="KW2474" s="72"/>
      <c r="KX2474" s="16"/>
      <c r="KZ2474" s="16"/>
      <c r="LA2474" s="16"/>
      <c r="LB2474" s="74"/>
      <c r="LC2474" s="74"/>
    </row>
    <row r="2475" spans="8:315" x14ac:dyDescent="0.35">
      <c r="H2475" s="4"/>
      <c r="J2475" s="8"/>
      <c r="K2475" s="8"/>
      <c r="L2475" s="8"/>
      <c r="M2475" s="8"/>
      <c r="O2475" s="8"/>
      <c r="P2475" s="8"/>
      <c r="R2475" s="8"/>
      <c r="S2475" s="8"/>
      <c r="T2475" s="8"/>
      <c r="U2475" s="8"/>
      <c r="W2475" s="8">
        <f t="shared" si="4465"/>
        <v>92</v>
      </c>
      <c r="X2475">
        <v>7862400</v>
      </c>
      <c r="Y2475">
        <f t="shared" si="4466"/>
        <v>2184</v>
      </c>
      <c r="Z2475" s="8">
        <v>0</v>
      </c>
      <c r="AA2475" s="8">
        <v>12.5</v>
      </c>
      <c r="AB2475" s="8">
        <v>88.5</v>
      </c>
      <c r="AC2475" s="4"/>
      <c r="KL2475" s="84"/>
      <c r="KP2475" s="84"/>
      <c r="KS2475" s="74"/>
      <c r="KT2475" s="74"/>
      <c r="KU2475" s="16"/>
      <c r="KV2475" s="72"/>
      <c r="KW2475" s="72"/>
      <c r="KX2475" s="16"/>
      <c r="KZ2475" s="16"/>
      <c r="LA2475" s="16"/>
      <c r="LB2475" s="74"/>
      <c r="LC2475" s="74"/>
    </row>
    <row r="2476" spans="8:315" x14ac:dyDescent="0.35">
      <c r="H2476" s="4"/>
      <c r="J2476" s="8"/>
      <c r="K2476" s="8"/>
      <c r="L2476" s="8"/>
      <c r="M2476" s="8"/>
      <c r="O2476" s="8"/>
      <c r="P2476" s="8"/>
      <c r="R2476" s="8"/>
      <c r="S2476" s="8"/>
      <c r="T2476" s="8"/>
      <c r="U2476" s="8"/>
      <c r="W2476" s="8">
        <f t="shared" si="4465"/>
        <v>92</v>
      </c>
      <c r="X2476">
        <v>7866000</v>
      </c>
      <c r="Y2476">
        <f t="shared" si="4466"/>
        <v>2185</v>
      </c>
      <c r="Z2476" s="8">
        <v>0</v>
      </c>
      <c r="AA2476" s="8">
        <v>12.6</v>
      </c>
      <c r="AB2476" s="8">
        <v>84</v>
      </c>
      <c r="AC2476" s="4"/>
      <c r="KL2476" s="84"/>
      <c r="KP2476" s="84"/>
      <c r="KS2476" s="74"/>
      <c r="KT2476" s="74"/>
      <c r="KU2476" s="16"/>
      <c r="KV2476" s="72"/>
      <c r="KW2476" s="72"/>
      <c r="KX2476" s="16"/>
      <c r="KZ2476" s="16"/>
      <c r="LA2476" s="16"/>
      <c r="LB2476" s="74"/>
      <c r="LC2476" s="74"/>
    </row>
    <row r="2477" spans="8:315" x14ac:dyDescent="0.35">
      <c r="H2477" s="4"/>
      <c r="J2477" s="8"/>
      <c r="K2477" s="8"/>
      <c r="L2477" s="8"/>
      <c r="M2477" s="8"/>
      <c r="O2477" s="8"/>
      <c r="P2477" s="8"/>
      <c r="R2477" s="8"/>
      <c r="S2477" s="8"/>
      <c r="T2477" s="8"/>
      <c r="U2477" s="8"/>
      <c r="W2477" s="8">
        <f t="shared" si="4465"/>
        <v>92.1</v>
      </c>
      <c r="X2477">
        <v>7869600</v>
      </c>
      <c r="Y2477">
        <f t="shared" si="4466"/>
        <v>2186</v>
      </c>
      <c r="Z2477" s="8">
        <v>0</v>
      </c>
      <c r="AA2477" s="8">
        <v>13.7</v>
      </c>
      <c r="AB2477" s="8">
        <v>83.2</v>
      </c>
      <c r="AC2477" s="4"/>
      <c r="KL2477" s="84"/>
      <c r="KP2477" s="84"/>
      <c r="KS2477" s="74"/>
      <c r="KT2477" s="74"/>
      <c r="KU2477" s="16"/>
      <c r="KV2477" s="72"/>
      <c r="KW2477" s="72"/>
      <c r="KX2477" s="16"/>
      <c r="KZ2477" s="16"/>
      <c r="LA2477" s="16"/>
      <c r="LB2477" s="74"/>
      <c r="LC2477" s="74"/>
    </row>
    <row r="2478" spans="8:315" x14ac:dyDescent="0.35">
      <c r="H2478" s="4"/>
      <c r="J2478" s="8"/>
      <c r="K2478" s="8"/>
      <c r="L2478" s="8"/>
      <c r="M2478" s="8"/>
      <c r="O2478" s="8"/>
      <c r="P2478" s="8"/>
      <c r="R2478" s="8"/>
      <c r="S2478" s="8"/>
      <c r="T2478" s="8"/>
      <c r="U2478" s="8"/>
      <c r="W2478" s="8">
        <f t="shared" si="4465"/>
        <v>92.1</v>
      </c>
      <c r="X2478">
        <v>7873200</v>
      </c>
      <c r="Y2478">
        <f t="shared" si="4466"/>
        <v>2187</v>
      </c>
      <c r="Z2478" s="8">
        <v>0</v>
      </c>
      <c r="AA2478" s="8">
        <v>13.1</v>
      </c>
      <c r="AB2478" s="8">
        <v>85.3</v>
      </c>
      <c r="AC2478" s="4"/>
      <c r="KL2478" s="84"/>
      <c r="KP2478" s="84"/>
      <c r="KS2478" s="74"/>
      <c r="KT2478" s="74"/>
      <c r="KU2478" s="16"/>
      <c r="KV2478" s="72"/>
      <c r="KW2478" s="72"/>
      <c r="KX2478" s="16"/>
      <c r="KZ2478" s="16"/>
      <c r="LA2478" s="16"/>
      <c r="LB2478" s="74"/>
      <c r="LC2478" s="74"/>
    </row>
    <row r="2479" spans="8:315" x14ac:dyDescent="0.35">
      <c r="H2479" s="4"/>
      <c r="J2479" s="8"/>
      <c r="K2479" s="8"/>
      <c r="L2479" s="8"/>
      <c r="M2479" s="8"/>
      <c r="O2479" s="8"/>
      <c r="P2479" s="8"/>
      <c r="R2479" s="8"/>
      <c r="S2479" s="8"/>
      <c r="T2479" s="8"/>
      <c r="U2479" s="8"/>
      <c r="W2479" s="8">
        <f t="shared" si="4465"/>
        <v>92.2</v>
      </c>
      <c r="X2479">
        <v>7876800</v>
      </c>
      <c r="Y2479">
        <f t="shared" si="4466"/>
        <v>2188</v>
      </c>
      <c r="Z2479" s="8">
        <v>0</v>
      </c>
      <c r="AA2479" s="8">
        <v>13</v>
      </c>
      <c r="AB2479" s="8">
        <v>83.5</v>
      </c>
      <c r="AC2479" s="4"/>
      <c r="KL2479" s="84"/>
      <c r="KP2479" s="84"/>
      <c r="KS2479" s="74"/>
      <c r="KT2479" s="74"/>
      <c r="KU2479" s="16"/>
      <c r="KV2479" s="72"/>
      <c r="KW2479" s="72"/>
      <c r="KX2479" s="16"/>
      <c r="KZ2479" s="16"/>
      <c r="LA2479" s="16"/>
      <c r="LB2479" s="74"/>
      <c r="LC2479" s="74"/>
    </row>
    <row r="2480" spans="8:315" x14ac:dyDescent="0.35">
      <c r="H2480" s="4"/>
      <c r="J2480" s="8"/>
      <c r="K2480" s="8"/>
      <c r="L2480" s="8"/>
      <c r="M2480" s="8"/>
      <c r="O2480" s="8"/>
      <c r="P2480" s="8"/>
      <c r="R2480" s="8"/>
      <c r="S2480" s="8"/>
      <c r="T2480" s="8"/>
      <c r="U2480" s="8"/>
      <c r="W2480" s="8">
        <f t="shared" si="4465"/>
        <v>92.2</v>
      </c>
      <c r="X2480">
        <v>7880400</v>
      </c>
      <c r="Y2480">
        <f t="shared" si="4466"/>
        <v>2189</v>
      </c>
      <c r="Z2480" s="8">
        <v>0</v>
      </c>
      <c r="AA2480" s="8">
        <v>13</v>
      </c>
      <c r="AB2480" s="8">
        <v>85.6</v>
      </c>
      <c r="AC2480" s="4"/>
      <c r="KL2480" s="84"/>
      <c r="KP2480" s="84"/>
      <c r="KS2480" s="74"/>
      <c r="KT2480" s="74"/>
      <c r="KU2480" s="16"/>
      <c r="KV2480" s="72"/>
      <c r="KW2480" s="72"/>
      <c r="KX2480" s="16"/>
      <c r="KZ2480" s="16"/>
      <c r="LA2480" s="16"/>
      <c r="LB2480" s="74"/>
      <c r="LC2480" s="74"/>
    </row>
    <row r="2481" spans="8:315" x14ac:dyDescent="0.35">
      <c r="H2481" s="4"/>
      <c r="J2481" s="8"/>
      <c r="K2481" s="8"/>
      <c r="L2481" s="8"/>
      <c r="M2481" s="8"/>
      <c r="O2481" s="8"/>
      <c r="P2481" s="8"/>
      <c r="R2481" s="8"/>
      <c r="S2481" s="8"/>
      <c r="T2481" s="8"/>
      <c r="U2481" s="8"/>
      <c r="W2481" s="8">
        <f t="shared" si="4465"/>
        <v>92.3</v>
      </c>
      <c r="X2481">
        <v>7884000</v>
      </c>
      <c r="Y2481">
        <f t="shared" si="4466"/>
        <v>2190</v>
      </c>
      <c r="Z2481" s="8">
        <v>1.7</v>
      </c>
      <c r="AA2481" s="8">
        <v>12</v>
      </c>
      <c r="AB2481" s="8">
        <v>87.2</v>
      </c>
      <c r="AC2481" s="4"/>
      <c r="KL2481" s="84"/>
      <c r="KP2481" s="84"/>
      <c r="KS2481" s="74"/>
      <c r="KT2481" s="74"/>
      <c r="KU2481" s="16"/>
      <c r="KV2481" s="72"/>
      <c r="KW2481" s="72"/>
      <c r="KX2481" s="16"/>
      <c r="KZ2481" s="16"/>
      <c r="LA2481" s="16"/>
      <c r="LB2481" s="74"/>
      <c r="LC2481" s="74"/>
    </row>
    <row r="2482" spans="8:315" x14ac:dyDescent="0.35">
      <c r="H2482" s="4"/>
      <c r="J2482" s="8"/>
      <c r="K2482" s="8"/>
      <c r="L2482" s="8"/>
      <c r="M2482" s="8"/>
      <c r="O2482" s="8"/>
      <c r="P2482" s="8"/>
      <c r="R2482" s="8"/>
      <c r="S2482" s="8"/>
      <c r="T2482" s="8"/>
      <c r="U2482" s="8"/>
      <c r="W2482" s="8">
        <f t="shared" si="4465"/>
        <v>92.3</v>
      </c>
      <c r="X2482">
        <v>7887600</v>
      </c>
      <c r="Y2482">
        <f t="shared" si="4466"/>
        <v>2191</v>
      </c>
      <c r="Z2482" s="8">
        <v>27.2</v>
      </c>
      <c r="AA2482" s="8">
        <v>11.6</v>
      </c>
      <c r="AB2482" s="8">
        <v>85.1</v>
      </c>
      <c r="AC2482" s="4"/>
      <c r="KL2482" s="84"/>
      <c r="KP2482" s="84"/>
      <c r="KS2482" s="74"/>
      <c r="KT2482" s="74"/>
      <c r="KU2482" s="16"/>
      <c r="KV2482" s="72"/>
      <c r="KW2482" s="72"/>
      <c r="KX2482" s="16"/>
      <c r="KZ2482" s="16"/>
      <c r="LA2482" s="16"/>
      <c r="LB2482" s="74"/>
      <c r="LC2482" s="74"/>
    </row>
    <row r="2483" spans="8:315" x14ac:dyDescent="0.35">
      <c r="H2483" s="4"/>
      <c r="J2483" s="8"/>
      <c r="K2483" s="8"/>
      <c r="L2483" s="8"/>
      <c r="M2483" s="8"/>
      <c r="O2483" s="8"/>
      <c r="P2483" s="8"/>
      <c r="R2483" s="8"/>
      <c r="S2483" s="8"/>
      <c r="T2483" s="8"/>
      <c r="U2483" s="8"/>
      <c r="W2483" s="8">
        <f t="shared" si="4465"/>
        <v>92.3</v>
      </c>
      <c r="X2483">
        <v>7891200</v>
      </c>
      <c r="Y2483">
        <f t="shared" si="4466"/>
        <v>2192</v>
      </c>
      <c r="Z2483" s="8">
        <v>71.7</v>
      </c>
      <c r="AA2483" s="8">
        <v>12</v>
      </c>
      <c r="AB2483" s="8">
        <v>83.6</v>
      </c>
      <c r="AC2483" s="4"/>
      <c r="KL2483" s="84"/>
      <c r="KP2483" s="84"/>
      <c r="KS2483" s="74"/>
      <c r="KT2483" s="74"/>
      <c r="KU2483" s="16"/>
      <c r="KV2483" s="72"/>
      <c r="KW2483" s="72"/>
      <c r="KX2483" s="16"/>
      <c r="KZ2483" s="16"/>
      <c r="LA2483" s="16"/>
      <c r="LB2483" s="74"/>
      <c r="LC2483" s="74"/>
    </row>
    <row r="2484" spans="8:315" x14ac:dyDescent="0.35">
      <c r="H2484" s="4"/>
      <c r="J2484" s="8"/>
      <c r="K2484" s="8"/>
      <c r="L2484" s="8"/>
      <c r="M2484" s="8"/>
      <c r="O2484" s="8"/>
      <c r="P2484" s="8"/>
      <c r="R2484" s="8"/>
      <c r="S2484" s="8"/>
      <c r="T2484" s="8"/>
      <c r="U2484" s="8"/>
      <c r="W2484" s="8">
        <f t="shared" si="4465"/>
        <v>92.4</v>
      </c>
      <c r="X2484">
        <v>7894800</v>
      </c>
      <c r="Y2484">
        <f t="shared" si="4466"/>
        <v>2193</v>
      </c>
      <c r="Z2484" s="8">
        <v>125.3</v>
      </c>
      <c r="AA2484" s="8">
        <v>12</v>
      </c>
      <c r="AB2484" s="8">
        <v>75.3</v>
      </c>
      <c r="AC2484" s="4"/>
      <c r="KL2484" s="84"/>
      <c r="KP2484" s="84"/>
      <c r="KS2484" s="74"/>
      <c r="KT2484" s="74"/>
      <c r="KU2484" s="16"/>
      <c r="KV2484" s="72"/>
      <c r="KW2484" s="72"/>
      <c r="KX2484" s="16"/>
      <c r="KZ2484" s="16"/>
      <c r="LA2484" s="16"/>
      <c r="LB2484" s="74"/>
      <c r="LC2484" s="74"/>
    </row>
    <row r="2485" spans="8:315" x14ac:dyDescent="0.35">
      <c r="H2485" s="4"/>
      <c r="J2485" s="8"/>
      <c r="K2485" s="8"/>
      <c r="L2485" s="8"/>
      <c r="M2485" s="8"/>
      <c r="O2485" s="8"/>
      <c r="P2485" s="8"/>
      <c r="R2485" s="8"/>
      <c r="S2485" s="8"/>
      <c r="T2485" s="8"/>
      <c r="U2485" s="8"/>
      <c r="W2485" s="8">
        <f t="shared" si="4465"/>
        <v>92.4</v>
      </c>
      <c r="X2485">
        <v>7898400</v>
      </c>
      <c r="Y2485">
        <f t="shared" si="4466"/>
        <v>2194</v>
      </c>
      <c r="Z2485" s="8">
        <v>333.6</v>
      </c>
      <c r="AA2485" s="8">
        <v>11</v>
      </c>
      <c r="AB2485" s="8">
        <v>74.599999999999994</v>
      </c>
      <c r="AC2485" s="4"/>
      <c r="KL2485" s="84"/>
      <c r="KP2485" s="84"/>
      <c r="KS2485" s="74"/>
      <c r="KT2485" s="74"/>
      <c r="KU2485" s="16"/>
      <c r="KV2485" s="72"/>
      <c r="KW2485" s="72"/>
      <c r="KX2485" s="16"/>
      <c r="KZ2485" s="16"/>
      <c r="LA2485" s="16"/>
      <c r="LB2485" s="74"/>
      <c r="LC2485" s="74"/>
    </row>
    <row r="2486" spans="8:315" x14ac:dyDescent="0.35">
      <c r="H2486" s="4"/>
      <c r="J2486" s="8"/>
      <c r="K2486" s="8"/>
      <c r="L2486" s="8"/>
      <c r="M2486" s="8"/>
      <c r="O2486" s="8"/>
      <c r="P2486" s="8"/>
      <c r="R2486" s="8"/>
      <c r="S2486" s="8"/>
      <c r="T2486" s="8"/>
      <c r="U2486" s="8"/>
      <c r="W2486" s="8">
        <f t="shared" si="4465"/>
        <v>92.5</v>
      </c>
      <c r="X2486">
        <v>7902000</v>
      </c>
      <c r="Y2486">
        <f t="shared" si="4466"/>
        <v>2195</v>
      </c>
      <c r="Z2486" s="8">
        <v>494.7</v>
      </c>
      <c r="AA2486" s="8">
        <v>10.8</v>
      </c>
      <c r="AB2486" s="8">
        <v>69.900000000000006</v>
      </c>
      <c r="AC2486" s="4"/>
      <c r="KL2486" s="84"/>
      <c r="KP2486" s="84"/>
      <c r="KS2486" s="74"/>
      <c r="KT2486" s="74"/>
      <c r="KU2486" s="16"/>
      <c r="KV2486" s="72"/>
      <c r="KW2486" s="72"/>
      <c r="KX2486" s="16"/>
      <c r="KZ2486" s="16"/>
      <c r="LA2486" s="16"/>
      <c r="LB2486" s="74"/>
      <c r="LC2486" s="74"/>
    </row>
    <row r="2487" spans="8:315" x14ac:dyDescent="0.35">
      <c r="H2487" s="4"/>
      <c r="J2487" s="8"/>
      <c r="K2487" s="8"/>
      <c r="L2487" s="8"/>
      <c r="M2487" s="8"/>
      <c r="O2487" s="8"/>
      <c r="P2487" s="8"/>
      <c r="R2487" s="8"/>
      <c r="S2487" s="8"/>
      <c r="T2487" s="8"/>
      <c r="U2487" s="8"/>
      <c r="W2487" s="8">
        <f t="shared" si="4465"/>
        <v>92.5</v>
      </c>
      <c r="X2487">
        <v>7905600</v>
      </c>
      <c r="Y2487">
        <f t="shared" si="4466"/>
        <v>2196</v>
      </c>
      <c r="Z2487" s="8">
        <v>376.4</v>
      </c>
      <c r="AA2487" s="8">
        <v>9.6</v>
      </c>
      <c r="AB2487" s="8">
        <v>69.8</v>
      </c>
      <c r="AC2487" s="4"/>
      <c r="KL2487" s="84"/>
      <c r="KP2487" s="84"/>
      <c r="KS2487" s="74"/>
      <c r="KT2487" s="74"/>
      <c r="KU2487" s="16"/>
      <c r="KV2487" s="72"/>
      <c r="KW2487" s="72"/>
      <c r="KX2487" s="16"/>
      <c r="KZ2487" s="16"/>
      <c r="LA2487" s="16"/>
      <c r="LB2487" s="74"/>
      <c r="LC2487" s="74"/>
    </row>
    <row r="2488" spans="8:315" x14ac:dyDescent="0.35">
      <c r="H2488" s="4"/>
      <c r="J2488" s="8"/>
      <c r="K2488" s="8"/>
      <c r="L2488" s="8"/>
      <c r="M2488" s="8"/>
      <c r="O2488" s="8"/>
      <c r="P2488" s="8"/>
      <c r="R2488" s="8"/>
      <c r="S2488" s="8"/>
      <c r="T2488" s="8"/>
      <c r="U2488" s="8"/>
      <c r="W2488" s="8">
        <f t="shared" si="4465"/>
        <v>92.5</v>
      </c>
      <c r="X2488">
        <v>7909200</v>
      </c>
      <c r="Y2488">
        <f t="shared" si="4466"/>
        <v>2197</v>
      </c>
      <c r="Z2488" s="8">
        <v>518.29999999999995</v>
      </c>
      <c r="AA2488" s="8">
        <v>9.8000000000000007</v>
      </c>
      <c r="AB2488" s="8">
        <v>70</v>
      </c>
      <c r="AC2488" s="4"/>
      <c r="KL2488" s="84"/>
      <c r="KP2488" s="84"/>
      <c r="KS2488" s="74"/>
      <c r="KT2488" s="74"/>
      <c r="KU2488" s="16"/>
      <c r="KV2488" s="72"/>
      <c r="KW2488" s="72"/>
      <c r="KX2488" s="16"/>
      <c r="KZ2488" s="16"/>
      <c r="LA2488" s="16"/>
      <c r="LB2488" s="74"/>
      <c r="LC2488" s="74"/>
    </row>
    <row r="2489" spans="8:315" x14ac:dyDescent="0.35">
      <c r="H2489" s="4"/>
      <c r="J2489" s="8"/>
      <c r="K2489" s="8"/>
      <c r="L2489" s="8"/>
      <c r="M2489" s="8"/>
      <c r="O2489" s="8"/>
      <c r="P2489" s="8"/>
      <c r="R2489" s="8"/>
      <c r="S2489" s="8"/>
      <c r="T2489" s="8"/>
      <c r="U2489" s="8"/>
      <c r="W2489" s="8">
        <f t="shared" si="4465"/>
        <v>92.6</v>
      </c>
      <c r="X2489">
        <v>7912800</v>
      </c>
      <c r="Y2489">
        <f t="shared" si="4466"/>
        <v>2198</v>
      </c>
      <c r="Z2489" s="8">
        <v>328.9</v>
      </c>
      <c r="AA2489" s="8">
        <v>9.1999999999999993</v>
      </c>
      <c r="AB2489" s="8">
        <v>68.8</v>
      </c>
      <c r="AC2489" s="4"/>
      <c r="KL2489" s="84"/>
      <c r="KP2489" s="84"/>
      <c r="KS2489" s="74"/>
      <c r="KT2489" s="74"/>
      <c r="KU2489" s="16"/>
      <c r="KV2489" s="72"/>
      <c r="KW2489" s="72"/>
      <c r="KX2489" s="16"/>
      <c r="KZ2489" s="16"/>
      <c r="LA2489" s="16"/>
      <c r="LB2489" s="74"/>
      <c r="LC2489" s="74"/>
    </row>
    <row r="2490" spans="8:315" x14ac:dyDescent="0.35">
      <c r="H2490" s="4"/>
      <c r="J2490" s="8"/>
      <c r="K2490" s="8"/>
      <c r="L2490" s="8"/>
      <c r="M2490" s="8"/>
      <c r="O2490" s="8"/>
      <c r="P2490" s="8"/>
      <c r="R2490" s="8"/>
      <c r="S2490" s="8"/>
      <c r="T2490" s="8"/>
      <c r="U2490" s="8"/>
      <c r="W2490" s="8">
        <f t="shared" si="4465"/>
        <v>92.6</v>
      </c>
      <c r="X2490">
        <v>7916400</v>
      </c>
      <c r="Y2490">
        <f t="shared" si="4466"/>
        <v>2199</v>
      </c>
      <c r="Z2490" s="8">
        <v>230.3</v>
      </c>
      <c r="AA2490" s="8">
        <v>9.1999999999999993</v>
      </c>
      <c r="AB2490" s="8">
        <v>64.5</v>
      </c>
      <c r="AC2490" s="4"/>
      <c r="KL2490" s="84"/>
      <c r="KP2490" s="84"/>
      <c r="KS2490" s="74"/>
      <c r="KT2490" s="74"/>
      <c r="KU2490" s="16"/>
      <c r="KV2490" s="72"/>
      <c r="KW2490" s="72"/>
      <c r="KX2490" s="16"/>
      <c r="KZ2490" s="16"/>
      <c r="LA2490" s="16"/>
      <c r="LB2490" s="74"/>
      <c r="LC2490" s="74"/>
    </row>
    <row r="2491" spans="8:315" x14ac:dyDescent="0.35">
      <c r="H2491" s="4"/>
      <c r="J2491" s="8"/>
      <c r="K2491" s="8"/>
      <c r="L2491" s="8"/>
      <c r="M2491" s="8"/>
      <c r="O2491" s="8"/>
      <c r="P2491" s="8"/>
      <c r="R2491" s="8"/>
      <c r="S2491" s="8"/>
      <c r="T2491" s="8"/>
      <c r="U2491" s="8"/>
      <c r="W2491" s="8">
        <f t="shared" si="4465"/>
        <v>92.7</v>
      </c>
      <c r="X2491">
        <v>7920000</v>
      </c>
      <c r="Y2491">
        <f t="shared" si="4466"/>
        <v>2200</v>
      </c>
      <c r="Z2491" s="8">
        <v>164.2</v>
      </c>
      <c r="AA2491" s="8">
        <v>8.3000000000000007</v>
      </c>
      <c r="AB2491" s="8">
        <v>66.900000000000006</v>
      </c>
      <c r="AC2491" s="4"/>
      <c r="KL2491" s="84"/>
      <c r="KP2491" s="84"/>
      <c r="KS2491" s="74"/>
      <c r="KT2491" s="74"/>
      <c r="KU2491" s="16"/>
      <c r="KV2491" s="72"/>
      <c r="KW2491" s="72"/>
      <c r="KX2491" s="16"/>
      <c r="KZ2491" s="16"/>
      <c r="LA2491" s="16"/>
      <c r="LB2491" s="74"/>
      <c r="LC2491" s="74"/>
    </row>
    <row r="2492" spans="8:315" x14ac:dyDescent="0.35">
      <c r="H2492" s="4"/>
      <c r="J2492" s="8"/>
      <c r="K2492" s="8"/>
      <c r="L2492" s="8"/>
      <c r="M2492" s="8"/>
      <c r="O2492" s="8"/>
      <c r="P2492" s="8"/>
      <c r="R2492" s="8"/>
      <c r="S2492" s="8"/>
      <c r="T2492" s="8"/>
      <c r="U2492" s="8"/>
      <c r="W2492" s="8">
        <f t="shared" si="4465"/>
        <v>92.7</v>
      </c>
      <c r="X2492">
        <v>7923600</v>
      </c>
      <c r="Y2492">
        <f t="shared" si="4466"/>
        <v>2201</v>
      </c>
      <c r="Z2492" s="8">
        <v>137.80000000000001</v>
      </c>
      <c r="AA2492" s="8">
        <v>7.8</v>
      </c>
      <c r="AB2492" s="8">
        <v>72.400000000000006</v>
      </c>
      <c r="AC2492" s="4"/>
      <c r="KL2492" s="84"/>
      <c r="KP2492" s="84"/>
      <c r="KS2492" s="74"/>
      <c r="KT2492" s="74"/>
      <c r="KU2492" s="16"/>
      <c r="KV2492" s="72"/>
      <c r="KW2492" s="72"/>
      <c r="KX2492" s="16"/>
      <c r="KZ2492" s="16"/>
      <c r="LA2492" s="16"/>
      <c r="LB2492" s="74"/>
      <c r="LC2492" s="74"/>
    </row>
    <row r="2493" spans="8:315" x14ac:dyDescent="0.35">
      <c r="H2493" s="4"/>
      <c r="J2493" s="8"/>
      <c r="K2493" s="8"/>
      <c r="L2493" s="8"/>
      <c r="M2493" s="8"/>
      <c r="O2493" s="8"/>
      <c r="P2493" s="8"/>
      <c r="R2493" s="8"/>
      <c r="S2493" s="8"/>
      <c r="T2493" s="8"/>
      <c r="U2493" s="8"/>
      <c r="W2493" s="8">
        <f t="shared" si="4465"/>
        <v>92.8</v>
      </c>
      <c r="X2493">
        <v>7927200</v>
      </c>
      <c r="Y2493">
        <f t="shared" si="4466"/>
        <v>2202</v>
      </c>
      <c r="Z2493" s="8">
        <v>21.4</v>
      </c>
      <c r="AA2493" s="8">
        <v>6.3</v>
      </c>
      <c r="AB2493" s="8">
        <v>75.099999999999994</v>
      </c>
      <c r="AC2493" s="4"/>
      <c r="KL2493" s="84"/>
      <c r="KP2493" s="84"/>
      <c r="KS2493" s="74"/>
      <c r="KT2493" s="74"/>
      <c r="KU2493" s="16"/>
      <c r="KV2493" s="72"/>
      <c r="KW2493" s="72"/>
      <c r="KX2493" s="16"/>
      <c r="KZ2493" s="16"/>
      <c r="LA2493" s="16"/>
      <c r="LB2493" s="74"/>
      <c r="LC2493" s="74"/>
    </row>
    <row r="2494" spans="8:315" x14ac:dyDescent="0.35">
      <c r="H2494" s="4"/>
      <c r="J2494" s="8"/>
      <c r="K2494" s="8"/>
      <c r="L2494" s="8"/>
      <c r="M2494" s="8"/>
      <c r="O2494" s="8"/>
      <c r="P2494" s="8"/>
      <c r="R2494" s="8"/>
      <c r="S2494" s="8"/>
      <c r="T2494" s="8"/>
      <c r="U2494" s="8"/>
      <c r="W2494" s="8">
        <f t="shared" si="4465"/>
        <v>92.8</v>
      </c>
      <c r="X2494">
        <v>7930800</v>
      </c>
      <c r="Y2494">
        <f t="shared" si="4466"/>
        <v>2203</v>
      </c>
      <c r="Z2494" s="8">
        <v>3.1</v>
      </c>
      <c r="AA2494" s="8">
        <v>5.2</v>
      </c>
      <c r="AB2494" s="8">
        <v>80</v>
      </c>
      <c r="AC2494" s="4"/>
      <c r="KL2494" s="84"/>
      <c r="KP2494" s="84"/>
      <c r="KS2494" s="74"/>
      <c r="KT2494" s="74"/>
      <c r="KU2494" s="16"/>
      <c r="KV2494" s="72"/>
      <c r="KW2494" s="72"/>
      <c r="KX2494" s="16"/>
      <c r="KZ2494" s="16"/>
      <c r="LA2494" s="16"/>
      <c r="LB2494" s="74"/>
      <c r="LC2494" s="74"/>
    </row>
    <row r="2495" spans="8:315" x14ac:dyDescent="0.35">
      <c r="H2495" s="4"/>
      <c r="J2495" s="8"/>
      <c r="K2495" s="8"/>
      <c r="L2495" s="8"/>
      <c r="M2495" s="8"/>
      <c r="O2495" s="8"/>
      <c r="P2495" s="8"/>
      <c r="R2495" s="8"/>
      <c r="S2495" s="8"/>
      <c r="T2495" s="8"/>
      <c r="U2495" s="8"/>
      <c r="W2495" s="8">
        <f t="shared" si="4465"/>
        <v>92.8</v>
      </c>
      <c r="X2495">
        <v>7934400</v>
      </c>
      <c r="Y2495">
        <f t="shared" si="4466"/>
        <v>2204</v>
      </c>
      <c r="Z2495" s="8">
        <v>0</v>
      </c>
      <c r="AA2495" s="8">
        <v>4.0999999999999996</v>
      </c>
      <c r="AB2495" s="8">
        <v>86.3</v>
      </c>
      <c r="AC2495" s="4"/>
      <c r="KL2495" s="84"/>
      <c r="KP2495" s="84"/>
      <c r="KS2495" s="74"/>
      <c r="KT2495" s="74"/>
      <c r="KU2495" s="16"/>
      <c r="KV2495" s="72"/>
      <c r="KW2495" s="72"/>
      <c r="KX2495" s="16"/>
      <c r="KZ2495" s="16"/>
      <c r="LA2495" s="16"/>
      <c r="LB2495" s="74"/>
      <c r="LC2495" s="74"/>
    </row>
    <row r="2496" spans="8:315" x14ac:dyDescent="0.35">
      <c r="H2496" s="4"/>
      <c r="J2496" s="8"/>
      <c r="K2496" s="8"/>
      <c r="L2496" s="8"/>
      <c r="M2496" s="8"/>
      <c r="O2496" s="8"/>
      <c r="P2496" s="8"/>
      <c r="R2496" s="8"/>
      <c r="S2496" s="8"/>
      <c r="T2496" s="8"/>
      <c r="U2496" s="8"/>
      <c r="W2496" s="8">
        <f t="shared" si="4465"/>
        <v>92.9</v>
      </c>
      <c r="X2496">
        <v>7938000</v>
      </c>
      <c r="Y2496">
        <f t="shared" si="4466"/>
        <v>2205</v>
      </c>
      <c r="Z2496" s="8">
        <v>0</v>
      </c>
      <c r="AA2496" s="8">
        <v>3.8</v>
      </c>
      <c r="AB2496" s="8">
        <v>82.6</v>
      </c>
      <c r="AC2496" s="4"/>
      <c r="KL2496" s="84"/>
      <c r="KP2496" s="84"/>
      <c r="KS2496" s="74"/>
      <c r="KT2496" s="74"/>
      <c r="KU2496" s="16"/>
      <c r="KV2496" s="72"/>
      <c r="KW2496" s="72"/>
      <c r="KX2496" s="16"/>
      <c r="KZ2496" s="16"/>
      <c r="LA2496" s="16"/>
      <c r="LB2496" s="74"/>
      <c r="LC2496" s="74"/>
    </row>
    <row r="2497" spans="8:315" x14ac:dyDescent="0.35">
      <c r="H2497" s="4"/>
      <c r="J2497" s="8"/>
      <c r="K2497" s="8"/>
      <c r="L2497" s="8"/>
      <c r="M2497" s="8"/>
      <c r="O2497" s="8"/>
      <c r="P2497" s="8"/>
      <c r="R2497" s="8"/>
      <c r="S2497" s="8"/>
      <c r="T2497" s="8"/>
      <c r="U2497" s="8"/>
      <c r="W2497" s="8">
        <f t="shared" si="4465"/>
        <v>92.9</v>
      </c>
      <c r="X2497">
        <v>7941600</v>
      </c>
      <c r="Y2497">
        <f t="shared" si="4466"/>
        <v>2206</v>
      </c>
      <c r="Z2497" s="8">
        <v>0</v>
      </c>
      <c r="AA2497" s="8">
        <v>3.3</v>
      </c>
      <c r="AB2497" s="8">
        <v>79.5</v>
      </c>
      <c r="AC2497" s="4"/>
      <c r="KL2497" s="84"/>
      <c r="KP2497" s="84"/>
      <c r="KS2497" s="74"/>
      <c r="KT2497" s="74"/>
      <c r="KU2497" s="16"/>
      <c r="KV2497" s="72"/>
      <c r="KW2497" s="72"/>
      <c r="KX2497" s="16"/>
      <c r="KZ2497" s="16"/>
      <c r="LA2497" s="16"/>
      <c r="LB2497" s="74"/>
      <c r="LC2497" s="74"/>
    </row>
    <row r="2498" spans="8:315" x14ac:dyDescent="0.35">
      <c r="H2498" s="4"/>
      <c r="J2498" s="8"/>
      <c r="K2498" s="8"/>
      <c r="L2498" s="8"/>
      <c r="M2498" s="8"/>
      <c r="O2498" s="8"/>
      <c r="P2498" s="8"/>
      <c r="R2498" s="8"/>
      <c r="S2498" s="8"/>
      <c r="T2498" s="8"/>
      <c r="U2498" s="8"/>
      <c r="W2498" s="8">
        <f t="shared" si="4465"/>
        <v>93</v>
      </c>
      <c r="X2498">
        <v>7945200</v>
      </c>
      <c r="Y2498">
        <f t="shared" si="4466"/>
        <v>2207</v>
      </c>
      <c r="Z2498" s="8">
        <v>0</v>
      </c>
      <c r="AA2498" s="8">
        <v>3</v>
      </c>
      <c r="AB2498" s="8">
        <v>76.8</v>
      </c>
      <c r="AC2498" s="4"/>
      <c r="KL2498" s="84"/>
      <c r="KP2498" s="84"/>
      <c r="KS2498" s="74"/>
      <c r="KT2498" s="74"/>
      <c r="KU2498" s="16"/>
      <c r="KV2498" s="72"/>
      <c r="KW2498" s="72"/>
      <c r="KX2498" s="16"/>
      <c r="KZ2498" s="16"/>
      <c r="LA2498" s="16"/>
      <c r="LB2498" s="74"/>
      <c r="LC2498" s="74"/>
    </row>
    <row r="2499" spans="8:315" x14ac:dyDescent="0.35">
      <c r="H2499" s="4"/>
      <c r="J2499" s="8"/>
      <c r="K2499" s="8"/>
      <c r="L2499" s="8"/>
      <c r="M2499" s="8"/>
      <c r="O2499" s="8"/>
      <c r="P2499" s="8"/>
      <c r="R2499" s="8"/>
      <c r="S2499" s="8"/>
      <c r="T2499" s="8"/>
      <c r="U2499" s="8"/>
      <c r="W2499" s="8">
        <f t="shared" si="4465"/>
        <v>93</v>
      </c>
      <c r="X2499">
        <v>7948800</v>
      </c>
      <c r="Y2499">
        <f t="shared" si="4466"/>
        <v>2208</v>
      </c>
      <c r="Z2499" s="8">
        <v>0</v>
      </c>
      <c r="AA2499" s="8">
        <v>2.8</v>
      </c>
      <c r="AB2499" s="8">
        <v>75.099999999999994</v>
      </c>
      <c r="AC2499" s="4"/>
      <c r="KL2499" s="84"/>
      <c r="KP2499" s="84"/>
      <c r="KS2499" s="74"/>
      <c r="KT2499" s="74"/>
      <c r="KU2499" s="16"/>
      <c r="KV2499" s="72"/>
      <c r="KW2499" s="72"/>
      <c r="KX2499" s="16"/>
      <c r="KZ2499" s="16"/>
      <c r="LA2499" s="16"/>
      <c r="LB2499" s="74"/>
      <c r="LC2499" s="74"/>
    </row>
    <row r="2500" spans="8:315" x14ac:dyDescent="0.35">
      <c r="H2500" s="4"/>
      <c r="J2500" s="8"/>
      <c r="K2500" s="8"/>
      <c r="L2500" s="8"/>
      <c r="M2500" s="8"/>
      <c r="O2500" s="8"/>
      <c r="P2500" s="8"/>
      <c r="R2500" s="8"/>
      <c r="S2500" s="8"/>
      <c r="T2500" s="8"/>
      <c r="U2500" s="8"/>
      <c r="W2500" s="8">
        <f t="shared" si="4465"/>
        <v>93</v>
      </c>
      <c r="X2500">
        <v>7952400</v>
      </c>
      <c r="Y2500">
        <f t="shared" si="4466"/>
        <v>2209</v>
      </c>
      <c r="Z2500" s="8">
        <v>0</v>
      </c>
      <c r="AA2500" s="8">
        <v>2.5</v>
      </c>
      <c r="AB2500" s="8">
        <v>79.8</v>
      </c>
      <c r="AC2500" s="4"/>
      <c r="KL2500" s="84"/>
      <c r="KP2500" s="84"/>
      <c r="KS2500" s="74"/>
      <c r="KT2500" s="74"/>
      <c r="KU2500" s="16"/>
      <c r="KV2500" s="72"/>
      <c r="KW2500" s="72"/>
      <c r="KX2500" s="16"/>
      <c r="KZ2500" s="16"/>
      <c r="LA2500" s="16"/>
      <c r="LB2500" s="74"/>
      <c r="LC2500" s="74"/>
    </row>
    <row r="2501" spans="8:315" x14ac:dyDescent="0.35">
      <c r="H2501" s="4"/>
      <c r="J2501" s="8"/>
      <c r="K2501" s="8"/>
      <c r="L2501" s="8"/>
      <c r="M2501" s="8"/>
      <c r="O2501" s="8"/>
      <c r="P2501" s="8"/>
      <c r="R2501" s="8"/>
      <c r="S2501" s="8"/>
      <c r="T2501" s="8"/>
      <c r="U2501" s="8"/>
      <c r="W2501" s="8">
        <f t="shared" si="4465"/>
        <v>93.1</v>
      </c>
      <c r="X2501">
        <v>7956000</v>
      </c>
      <c r="Y2501">
        <f t="shared" si="4466"/>
        <v>2210</v>
      </c>
      <c r="Z2501" s="8">
        <v>0</v>
      </c>
      <c r="AA2501" s="8">
        <v>2</v>
      </c>
      <c r="AB2501" s="8">
        <v>84.2</v>
      </c>
      <c r="AC2501" s="4"/>
      <c r="KL2501" s="84"/>
      <c r="KP2501" s="84"/>
      <c r="KS2501" s="74"/>
      <c r="KT2501" s="74"/>
      <c r="KU2501" s="16"/>
      <c r="KV2501" s="72"/>
      <c r="KW2501" s="72"/>
      <c r="KX2501" s="16"/>
      <c r="KZ2501" s="16"/>
      <c r="LA2501" s="16"/>
      <c r="LB2501" s="74"/>
      <c r="LC2501" s="74"/>
    </row>
    <row r="2502" spans="8:315" x14ac:dyDescent="0.35">
      <c r="H2502" s="4"/>
      <c r="J2502" s="8"/>
      <c r="K2502" s="8"/>
      <c r="L2502" s="8"/>
      <c r="M2502" s="8"/>
      <c r="O2502" s="8"/>
      <c r="P2502" s="8"/>
      <c r="R2502" s="8"/>
      <c r="S2502" s="8"/>
      <c r="T2502" s="8"/>
      <c r="U2502" s="8"/>
      <c r="W2502" s="8">
        <f t="shared" si="4465"/>
        <v>93.1</v>
      </c>
      <c r="X2502">
        <v>7959600</v>
      </c>
      <c r="Y2502">
        <f t="shared" si="4466"/>
        <v>2211</v>
      </c>
      <c r="Z2502" s="8">
        <v>0</v>
      </c>
      <c r="AA2502" s="8">
        <v>1.8</v>
      </c>
      <c r="AB2502" s="8">
        <v>86.9</v>
      </c>
      <c r="AC2502" s="4"/>
      <c r="KL2502" s="84"/>
      <c r="KP2502" s="84"/>
      <c r="KS2502" s="74"/>
      <c r="KT2502" s="74"/>
      <c r="KU2502" s="16"/>
      <c r="KV2502" s="72"/>
      <c r="KW2502" s="72"/>
      <c r="KX2502" s="16"/>
      <c r="KZ2502" s="16"/>
      <c r="LA2502" s="16"/>
      <c r="LB2502" s="74"/>
      <c r="LC2502" s="74"/>
    </row>
    <row r="2503" spans="8:315" x14ac:dyDescent="0.35">
      <c r="H2503" s="4"/>
      <c r="J2503" s="8"/>
      <c r="K2503" s="8"/>
      <c r="L2503" s="8"/>
      <c r="M2503" s="8"/>
      <c r="O2503" s="8"/>
      <c r="P2503" s="8"/>
      <c r="R2503" s="8"/>
      <c r="S2503" s="8"/>
      <c r="T2503" s="8"/>
      <c r="U2503" s="8"/>
      <c r="W2503" s="8">
        <f t="shared" si="4465"/>
        <v>93.2</v>
      </c>
      <c r="X2503">
        <v>7963200</v>
      </c>
      <c r="Y2503">
        <f t="shared" si="4466"/>
        <v>2212</v>
      </c>
      <c r="Z2503" s="8">
        <v>0</v>
      </c>
      <c r="AA2503" s="8">
        <v>0.9</v>
      </c>
      <c r="AB2503" s="8">
        <v>90.5</v>
      </c>
      <c r="AC2503" s="4"/>
      <c r="KL2503" s="84"/>
      <c r="KP2503" s="84"/>
      <c r="KS2503" s="74"/>
      <c r="KT2503" s="74"/>
      <c r="KU2503" s="16"/>
      <c r="KV2503" s="72"/>
      <c r="KW2503" s="72"/>
      <c r="KX2503" s="16"/>
      <c r="KZ2503" s="16"/>
      <c r="LA2503" s="16"/>
      <c r="LB2503" s="74"/>
      <c r="LC2503" s="74"/>
    </row>
    <row r="2504" spans="8:315" x14ac:dyDescent="0.35">
      <c r="H2504" s="4"/>
      <c r="J2504" s="8"/>
      <c r="K2504" s="8"/>
      <c r="L2504" s="8"/>
      <c r="M2504" s="8"/>
      <c r="O2504" s="8"/>
      <c r="P2504" s="8"/>
      <c r="R2504" s="8"/>
      <c r="S2504" s="8"/>
      <c r="T2504" s="8"/>
      <c r="U2504" s="8"/>
      <c r="W2504" s="8">
        <f t="shared" si="4465"/>
        <v>93.2</v>
      </c>
      <c r="X2504">
        <v>7966800</v>
      </c>
      <c r="Y2504">
        <f t="shared" si="4466"/>
        <v>2213</v>
      </c>
      <c r="Z2504" s="8">
        <v>0</v>
      </c>
      <c r="AA2504" s="8">
        <v>0.5</v>
      </c>
      <c r="AB2504" s="8">
        <v>89.9</v>
      </c>
      <c r="AC2504" s="4"/>
      <c r="KL2504" s="84"/>
      <c r="KP2504" s="84"/>
      <c r="KS2504" s="74"/>
      <c r="KT2504" s="74"/>
      <c r="KU2504" s="16"/>
      <c r="KV2504" s="72"/>
      <c r="KW2504" s="72"/>
      <c r="KX2504" s="16"/>
      <c r="KZ2504" s="16"/>
      <c r="LA2504" s="16"/>
      <c r="LB2504" s="74"/>
      <c r="LC2504" s="74"/>
    </row>
    <row r="2505" spans="8:315" x14ac:dyDescent="0.35">
      <c r="H2505" s="4"/>
      <c r="J2505" s="8"/>
      <c r="K2505" s="8"/>
      <c r="L2505" s="8"/>
      <c r="M2505" s="8"/>
      <c r="O2505" s="8"/>
      <c r="P2505" s="8"/>
      <c r="R2505" s="8"/>
      <c r="S2505" s="8"/>
      <c r="T2505" s="8"/>
      <c r="U2505" s="8"/>
      <c r="W2505" s="8">
        <f t="shared" si="4465"/>
        <v>93.3</v>
      </c>
      <c r="X2505">
        <v>7970400</v>
      </c>
      <c r="Y2505">
        <f t="shared" si="4466"/>
        <v>2214</v>
      </c>
      <c r="Z2505" s="8">
        <v>2.8</v>
      </c>
      <c r="AA2505" s="8">
        <v>0</v>
      </c>
      <c r="AB2505" s="8">
        <v>91.7</v>
      </c>
      <c r="AC2505" s="4"/>
      <c r="KL2505" s="84"/>
      <c r="KP2505" s="84"/>
      <c r="KS2505" s="74"/>
      <c r="KT2505" s="74"/>
      <c r="KU2505" s="16"/>
      <c r="KV2505" s="72"/>
      <c r="KW2505" s="72"/>
      <c r="KX2505" s="16"/>
      <c r="KZ2505" s="16"/>
      <c r="LA2505" s="16"/>
      <c r="LB2505" s="74"/>
      <c r="LC2505" s="74"/>
    </row>
    <row r="2506" spans="8:315" x14ac:dyDescent="0.35">
      <c r="H2506" s="4"/>
      <c r="J2506" s="8"/>
      <c r="K2506" s="8"/>
      <c r="L2506" s="8"/>
      <c r="M2506" s="8"/>
      <c r="O2506" s="8"/>
      <c r="P2506" s="8"/>
      <c r="R2506" s="8"/>
      <c r="S2506" s="8"/>
      <c r="T2506" s="8"/>
      <c r="U2506" s="8"/>
      <c r="W2506" s="8">
        <f t="shared" si="4465"/>
        <v>93.3</v>
      </c>
      <c r="X2506">
        <v>7974000</v>
      </c>
      <c r="Y2506">
        <f t="shared" si="4466"/>
        <v>2215</v>
      </c>
      <c r="Z2506" s="8">
        <v>99.4</v>
      </c>
      <c r="AA2506" s="8">
        <v>0.4</v>
      </c>
      <c r="AB2506" s="8">
        <v>87.2</v>
      </c>
      <c r="AC2506" s="4"/>
      <c r="KL2506" s="84"/>
      <c r="KP2506" s="84"/>
      <c r="KS2506" s="74"/>
      <c r="KT2506" s="74"/>
      <c r="KU2506" s="16"/>
      <c r="KV2506" s="72"/>
      <c r="KW2506" s="72"/>
      <c r="KX2506" s="16"/>
      <c r="KZ2506" s="16"/>
      <c r="LA2506" s="16"/>
      <c r="LB2506" s="74"/>
      <c r="LC2506" s="74"/>
    </row>
    <row r="2507" spans="8:315" x14ac:dyDescent="0.35">
      <c r="H2507" s="4"/>
      <c r="J2507" s="8"/>
      <c r="K2507" s="8"/>
      <c r="L2507" s="8"/>
      <c r="M2507" s="8"/>
      <c r="O2507" s="8"/>
      <c r="P2507" s="8"/>
      <c r="R2507" s="8"/>
      <c r="S2507" s="8"/>
      <c r="T2507" s="8"/>
      <c r="U2507" s="8"/>
      <c r="W2507" s="8">
        <f t="shared" si="4465"/>
        <v>93.3</v>
      </c>
      <c r="X2507">
        <v>7977600</v>
      </c>
      <c r="Y2507">
        <f t="shared" si="4466"/>
        <v>2216</v>
      </c>
      <c r="Z2507" s="8">
        <v>149.4</v>
      </c>
      <c r="AA2507" s="8">
        <v>1.3</v>
      </c>
      <c r="AB2507" s="8">
        <v>85</v>
      </c>
      <c r="AC2507" s="4"/>
      <c r="KL2507" s="84"/>
      <c r="KP2507" s="84"/>
      <c r="KS2507" s="74"/>
      <c r="KT2507" s="74"/>
      <c r="KU2507" s="16"/>
      <c r="KV2507" s="72"/>
      <c r="KW2507" s="72"/>
      <c r="KX2507" s="16"/>
      <c r="KZ2507" s="16"/>
      <c r="LA2507" s="16"/>
      <c r="LB2507" s="74"/>
      <c r="LC2507" s="74"/>
    </row>
    <row r="2508" spans="8:315" x14ac:dyDescent="0.35">
      <c r="H2508" s="4"/>
      <c r="J2508" s="8"/>
      <c r="K2508" s="8"/>
      <c r="L2508" s="8"/>
      <c r="M2508" s="8"/>
      <c r="O2508" s="8"/>
      <c r="P2508" s="8"/>
      <c r="R2508" s="8"/>
      <c r="S2508" s="8"/>
      <c r="T2508" s="8"/>
      <c r="U2508" s="8"/>
      <c r="W2508" s="8">
        <f t="shared" si="4465"/>
        <v>93.4</v>
      </c>
      <c r="X2508">
        <v>7981200</v>
      </c>
      <c r="Y2508">
        <f t="shared" si="4466"/>
        <v>2217</v>
      </c>
      <c r="Z2508" s="8">
        <v>147.5</v>
      </c>
      <c r="AA2508" s="8">
        <v>3.1</v>
      </c>
      <c r="AB2508" s="8">
        <v>78.400000000000006</v>
      </c>
      <c r="AC2508" s="4"/>
      <c r="KL2508" s="84"/>
      <c r="KP2508" s="84"/>
      <c r="KS2508" s="74"/>
      <c r="KT2508" s="74"/>
      <c r="KU2508" s="16"/>
      <c r="KV2508" s="72"/>
      <c r="KW2508" s="72"/>
      <c r="KX2508" s="16"/>
      <c r="KZ2508" s="16"/>
      <c r="LA2508" s="16"/>
      <c r="LB2508" s="74"/>
      <c r="LC2508" s="74"/>
    </row>
    <row r="2509" spans="8:315" x14ac:dyDescent="0.35">
      <c r="H2509" s="4"/>
      <c r="J2509" s="8"/>
      <c r="K2509" s="8"/>
      <c r="L2509" s="8"/>
      <c r="M2509" s="8"/>
      <c r="O2509" s="8"/>
      <c r="P2509" s="8"/>
      <c r="R2509" s="8"/>
      <c r="S2509" s="8"/>
      <c r="T2509" s="8"/>
      <c r="U2509" s="8"/>
      <c r="W2509" s="8">
        <f t="shared" si="4465"/>
        <v>93.4</v>
      </c>
      <c r="X2509">
        <v>7984800</v>
      </c>
      <c r="Y2509">
        <f t="shared" si="4466"/>
        <v>2218</v>
      </c>
      <c r="Z2509" s="8">
        <v>90</v>
      </c>
      <c r="AA2509" s="8">
        <v>4</v>
      </c>
      <c r="AB2509" s="8">
        <v>83.2</v>
      </c>
      <c r="AC2509" s="4"/>
      <c r="KL2509" s="84"/>
      <c r="KP2509" s="84"/>
      <c r="KS2509" s="74"/>
      <c r="KT2509" s="74"/>
      <c r="KU2509" s="16"/>
      <c r="KV2509" s="72"/>
      <c r="KW2509" s="72"/>
      <c r="KX2509" s="16"/>
      <c r="KZ2509" s="16"/>
      <c r="LA2509" s="16"/>
      <c r="LB2509" s="74"/>
      <c r="LC2509" s="74"/>
    </row>
    <row r="2510" spans="8:315" x14ac:dyDescent="0.35">
      <c r="H2510" s="4"/>
      <c r="J2510" s="8"/>
      <c r="K2510" s="8"/>
      <c r="L2510" s="8"/>
      <c r="M2510" s="8"/>
      <c r="O2510" s="8"/>
      <c r="P2510" s="8"/>
      <c r="R2510" s="8"/>
      <c r="S2510" s="8"/>
      <c r="T2510" s="8"/>
      <c r="U2510" s="8"/>
      <c r="W2510" s="8">
        <f t="shared" si="4465"/>
        <v>93.5</v>
      </c>
      <c r="X2510">
        <v>7988400</v>
      </c>
      <c r="Y2510">
        <f t="shared" si="4466"/>
        <v>2219</v>
      </c>
      <c r="Z2510" s="8">
        <v>148.9</v>
      </c>
      <c r="AA2510" s="8">
        <v>3.2</v>
      </c>
      <c r="AB2510" s="8">
        <v>88.8</v>
      </c>
      <c r="AC2510" s="4"/>
      <c r="KL2510" s="84"/>
      <c r="KP2510" s="84"/>
      <c r="KS2510" s="74"/>
      <c r="KT2510" s="74"/>
      <c r="KU2510" s="16"/>
      <c r="KV2510" s="72"/>
      <c r="KW2510" s="72"/>
      <c r="KX2510" s="16"/>
      <c r="KZ2510" s="16"/>
      <c r="LA2510" s="16"/>
      <c r="LB2510" s="74"/>
      <c r="LC2510" s="74"/>
    </row>
    <row r="2511" spans="8:315" x14ac:dyDescent="0.35">
      <c r="H2511" s="4"/>
      <c r="J2511" s="8"/>
      <c r="K2511" s="8"/>
      <c r="L2511" s="8"/>
      <c r="M2511" s="8"/>
      <c r="O2511" s="8"/>
      <c r="P2511" s="8"/>
      <c r="R2511" s="8"/>
      <c r="S2511" s="8"/>
      <c r="T2511" s="8"/>
      <c r="U2511" s="8"/>
      <c r="W2511" s="8">
        <f t="shared" si="4465"/>
        <v>93.5</v>
      </c>
      <c r="X2511">
        <v>7992000</v>
      </c>
      <c r="Y2511">
        <f t="shared" si="4466"/>
        <v>2220</v>
      </c>
      <c r="Z2511" s="8">
        <v>565.6</v>
      </c>
      <c r="AA2511" s="8">
        <v>4.2</v>
      </c>
      <c r="AB2511" s="8">
        <v>73.3</v>
      </c>
      <c r="AC2511" s="4"/>
      <c r="KL2511" s="84"/>
      <c r="KP2511" s="84"/>
      <c r="KS2511" s="74"/>
      <c r="KT2511" s="74"/>
      <c r="KU2511" s="16"/>
      <c r="KV2511" s="72"/>
      <c r="KW2511" s="72"/>
      <c r="KX2511" s="16"/>
      <c r="KZ2511" s="16"/>
      <c r="LA2511" s="16"/>
      <c r="LB2511" s="74"/>
      <c r="LC2511" s="74"/>
    </row>
    <row r="2512" spans="8:315" x14ac:dyDescent="0.35">
      <c r="H2512" s="4"/>
      <c r="J2512" s="8"/>
      <c r="K2512" s="8"/>
      <c r="L2512" s="8"/>
      <c r="M2512" s="8"/>
      <c r="O2512" s="8"/>
      <c r="P2512" s="8"/>
      <c r="R2512" s="8"/>
      <c r="S2512" s="8"/>
      <c r="T2512" s="8"/>
      <c r="U2512" s="8"/>
      <c r="W2512" s="8">
        <f t="shared" si="4465"/>
        <v>93.5</v>
      </c>
      <c r="X2512">
        <v>7995600</v>
      </c>
      <c r="Y2512">
        <f t="shared" si="4466"/>
        <v>2221</v>
      </c>
      <c r="Z2512" s="8">
        <v>469.4</v>
      </c>
      <c r="AA2512" s="8">
        <v>4.2</v>
      </c>
      <c r="AB2512" s="8">
        <v>73.599999999999994</v>
      </c>
      <c r="AC2512" s="4"/>
      <c r="KL2512" s="84"/>
      <c r="KP2512" s="84"/>
      <c r="KS2512" s="74"/>
      <c r="KT2512" s="74"/>
      <c r="KU2512" s="16"/>
      <c r="KV2512" s="72"/>
      <c r="KW2512" s="72"/>
      <c r="KX2512" s="16"/>
      <c r="KZ2512" s="16"/>
      <c r="LA2512" s="16"/>
      <c r="LB2512" s="74"/>
      <c r="LC2512" s="74"/>
    </row>
    <row r="2513" spans="8:315" x14ac:dyDescent="0.35">
      <c r="H2513" s="4"/>
      <c r="J2513" s="8"/>
      <c r="K2513" s="8"/>
      <c r="L2513" s="8"/>
      <c r="M2513" s="8"/>
      <c r="O2513" s="8"/>
      <c r="P2513" s="8"/>
      <c r="R2513" s="8"/>
      <c r="S2513" s="8"/>
      <c r="T2513" s="8"/>
      <c r="U2513" s="8"/>
      <c r="W2513" s="8">
        <f t="shared" si="4465"/>
        <v>93.6</v>
      </c>
      <c r="X2513">
        <v>7999200</v>
      </c>
      <c r="Y2513">
        <f t="shared" si="4466"/>
        <v>2222</v>
      </c>
      <c r="Z2513" s="8">
        <v>699.7</v>
      </c>
      <c r="AA2513" s="8">
        <v>4.9000000000000004</v>
      </c>
      <c r="AB2513" s="8">
        <v>52.1</v>
      </c>
      <c r="AC2513" s="4"/>
      <c r="KL2513" s="84"/>
      <c r="KP2513" s="84"/>
      <c r="KS2513" s="74"/>
      <c r="KT2513" s="74"/>
      <c r="KU2513" s="16"/>
      <c r="KV2513" s="72"/>
      <c r="KW2513" s="72"/>
      <c r="KX2513" s="16"/>
      <c r="KZ2513" s="16"/>
      <c r="LA2513" s="16"/>
      <c r="LB2513" s="74"/>
      <c r="LC2513" s="74"/>
    </row>
    <row r="2514" spans="8:315" x14ac:dyDescent="0.35">
      <c r="H2514" s="4"/>
      <c r="J2514" s="8"/>
      <c r="K2514" s="8"/>
      <c r="L2514" s="8"/>
      <c r="M2514" s="8"/>
      <c r="O2514" s="8"/>
      <c r="P2514" s="8"/>
      <c r="R2514" s="8"/>
      <c r="S2514" s="8"/>
      <c r="T2514" s="8"/>
      <c r="U2514" s="8"/>
      <c r="W2514" s="8">
        <f t="shared" si="4465"/>
        <v>93.6</v>
      </c>
      <c r="X2514">
        <v>8002800</v>
      </c>
      <c r="Y2514">
        <f t="shared" si="4466"/>
        <v>2223</v>
      </c>
      <c r="Z2514" s="8">
        <v>615.79999999999995</v>
      </c>
      <c r="AA2514" s="8">
        <v>5.0999999999999996</v>
      </c>
      <c r="AB2514" s="8">
        <v>48.2</v>
      </c>
      <c r="AC2514" s="4"/>
      <c r="KL2514" s="84"/>
      <c r="KP2514" s="84"/>
      <c r="KS2514" s="74"/>
      <c r="KT2514" s="74"/>
      <c r="KU2514" s="16"/>
      <c r="KV2514" s="72"/>
      <c r="KW2514" s="72"/>
      <c r="KX2514" s="16"/>
      <c r="KZ2514" s="16"/>
      <c r="LA2514" s="16"/>
      <c r="LB2514" s="74"/>
      <c r="LC2514" s="74"/>
    </row>
    <row r="2515" spans="8:315" x14ac:dyDescent="0.35">
      <c r="H2515" s="4"/>
      <c r="J2515" s="8"/>
      <c r="K2515" s="8"/>
      <c r="L2515" s="8"/>
      <c r="M2515" s="8"/>
      <c r="O2515" s="8"/>
      <c r="P2515" s="8"/>
      <c r="R2515" s="8"/>
      <c r="S2515" s="8"/>
      <c r="T2515" s="8"/>
      <c r="U2515" s="8"/>
      <c r="W2515" s="8">
        <f t="shared" si="4465"/>
        <v>93.7</v>
      </c>
      <c r="X2515">
        <v>8006400</v>
      </c>
      <c r="Y2515">
        <f t="shared" si="4466"/>
        <v>2224</v>
      </c>
      <c r="Z2515" s="8">
        <v>415.6</v>
      </c>
      <c r="AA2515" s="8">
        <v>5.0999999999999996</v>
      </c>
      <c r="AB2515" s="8">
        <v>39.200000000000003</v>
      </c>
      <c r="AC2515" s="4"/>
      <c r="KL2515" s="84"/>
      <c r="KP2515" s="84"/>
      <c r="KS2515" s="74"/>
      <c r="KT2515" s="74"/>
      <c r="KU2515" s="16"/>
      <c r="KV2515" s="72"/>
      <c r="KW2515" s="72"/>
      <c r="KX2515" s="16"/>
      <c r="KZ2515" s="16"/>
      <c r="LA2515" s="16"/>
      <c r="LB2515" s="74"/>
      <c r="LC2515" s="74"/>
    </row>
    <row r="2516" spans="8:315" x14ac:dyDescent="0.35">
      <c r="H2516" s="4"/>
      <c r="J2516" s="8"/>
      <c r="K2516" s="8"/>
      <c r="L2516" s="8"/>
      <c r="M2516" s="8"/>
      <c r="O2516" s="8"/>
      <c r="P2516" s="8"/>
      <c r="R2516" s="8"/>
      <c r="S2516" s="8"/>
      <c r="T2516" s="8"/>
      <c r="U2516" s="8"/>
      <c r="W2516" s="8">
        <f t="shared" si="4465"/>
        <v>93.7</v>
      </c>
      <c r="X2516">
        <v>8010000</v>
      </c>
      <c r="Y2516">
        <f t="shared" si="4466"/>
        <v>2225</v>
      </c>
      <c r="Z2516" s="8">
        <v>332.5</v>
      </c>
      <c r="AA2516" s="8">
        <v>4.8</v>
      </c>
      <c r="AB2516" s="8">
        <v>45.7</v>
      </c>
      <c r="AC2516" s="4"/>
      <c r="KL2516" s="84"/>
      <c r="KP2516" s="84"/>
      <c r="KS2516" s="74"/>
      <c r="KT2516" s="74"/>
      <c r="KU2516" s="16"/>
      <c r="KV2516" s="72"/>
      <c r="KW2516" s="72"/>
      <c r="KX2516" s="16"/>
      <c r="KZ2516" s="16"/>
      <c r="LA2516" s="16"/>
      <c r="LB2516" s="74"/>
      <c r="LC2516" s="74"/>
    </row>
    <row r="2517" spans="8:315" x14ac:dyDescent="0.35">
      <c r="H2517" s="4"/>
      <c r="J2517" s="8"/>
      <c r="K2517" s="8"/>
      <c r="L2517" s="8"/>
      <c r="M2517" s="8"/>
      <c r="O2517" s="8"/>
      <c r="P2517" s="8"/>
      <c r="R2517" s="8"/>
      <c r="S2517" s="8"/>
      <c r="T2517" s="8"/>
      <c r="U2517" s="8"/>
      <c r="W2517" s="8">
        <f t="shared" si="4465"/>
        <v>93.8</v>
      </c>
      <c r="X2517">
        <v>8013600</v>
      </c>
      <c r="Y2517">
        <f t="shared" si="4466"/>
        <v>2226</v>
      </c>
      <c r="Z2517" s="8">
        <v>132.80000000000001</v>
      </c>
      <c r="AA2517" s="8">
        <v>3.5</v>
      </c>
      <c r="AB2517" s="8">
        <v>49.8</v>
      </c>
      <c r="AC2517" s="4"/>
      <c r="KL2517" s="84"/>
      <c r="KP2517" s="84"/>
      <c r="KS2517" s="74"/>
      <c r="KT2517" s="74"/>
      <c r="KU2517" s="16"/>
      <c r="KV2517" s="72"/>
      <c r="KW2517" s="72"/>
      <c r="KX2517" s="16"/>
      <c r="KZ2517" s="16"/>
      <c r="LA2517" s="16"/>
      <c r="LB2517" s="74"/>
      <c r="LC2517" s="74"/>
    </row>
    <row r="2518" spans="8:315" x14ac:dyDescent="0.35">
      <c r="H2518" s="4"/>
      <c r="J2518" s="8"/>
      <c r="K2518" s="8"/>
      <c r="L2518" s="8"/>
      <c r="M2518" s="8"/>
      <c r="O2518" s="8"/>
      <c r="P2518" s="8"/>
      <c r="R2518" s="8"/>
      <c r="S2518" s="8"/>
      <c r="T2518" s="8"/>
      <c r="U2518" s="8"/>
      <c r="W2518" s="8">
        <f t="shared" si="4465"/>
        <v>93.8</v>
      </c>
      <c r="X2518">
        <v>8017200</v>
      </c>
      <c r="Y2518">
        <f t="shared" si="4466"/>
        <v>2227</v>
      </c>
      <c r="Z2518" s="8">
        <v>6.4</v>
      </c>
      <c r="AA2518" s="8">
        <v>1.9</v>
      </c>
      <c r="AB2518" s="8">
        <v>54.9</v>
      </c>
      <c r="AC2518" s="4"/>
      <c r="KL2518" s="84"/>
      <c r="KP2518" s="84"/>
      <c r="KS2518" s="74"/>
      <c r="KT2518" s="74"/>
      <c r="KU2518" s="16"/>
      <c r="KV2518" s="72"/>
      <c r="KW2518" s="72"/>
      <c r="KX2518" s="16"/>
      <c r="KZ2518" s="16"/>
      <c r="LA2518" s="16"/>
      <c r="LB2518" s="74"/>
      <c r="LC2518" s="74"/>
    </row>
    <row r="2519" spans="8:315" x14ac:dyDescent="0.35">
      <c r="H2519" s="4"/>
      <c r="J2519" s="8"/>
      <c r="K2519" s="8"/>
      <c r="L2519" s="8"/>
      <c r="M2519" s="8"/>
      <c r="O2519" s="8"/>
      <c r="P2519" s="8"/>
      <c r="R2519" s="8"/>
      <c r="S2519" s="8"/>
      <c r="T2519" s="8"/>
      <c r="U2519" s="8"/>
      <c r="W2519" s="8">
        <f t="shared" si="4465"/>
        <v>93.8</v>
      </c>
      <c r="X2519">
        <v>8020800</v>
      </c>
      <c r="Y2519">
        <f t="shared" si="4466"/>
        <v>2228</v>
      </c>
      <c r="Z2519" s="8">
        <v>0</v>
      </c>
      <c r="AA2519" s="8">
        <v>0.4</v>
      </c>
      <c r="AB2519" s="8">
        <v>58.7</v>
      </c>
      <c r="AC2519" s="4"/>
      <c r="KL2519" s="84"/>
      <c r="KP2519" s="84"/>
      <c r="KS2519" s="74"/>
      <c r="KT2519" s="74"/>
      <c r="KU2519" s="16"/>
      <c r="KV2519" s="72"/>
      <c r="KW2519" s="72"/>
      <c r="KX2519" s="16"/>
      <c r="KZ2519" s="16"/>
      <c r="LA2519" s="16"/>
      <c r="LB2519" s="74"/>
      <c r="LC2519" s="74"/>
    </row>
    <row r="2520" spans="8:315" x14ac:dyDescent="0.35">
      <c r="H2520" s="4"/>
      <c r="J2520" s="8"/>
      <c r="K2520" s="8"/>
      <c r="L2520" s="8"/>
      <c r="M2520" s="8"/>
      <c r="O2520" s="8"/>
      <c r="P2520" s="8"/>
      <c r="R2520" s="8"/>
      <c r="S2520" s="8"/>
      <c r="T2520" s="8"/>
      <c r="U2520" s="8"/>
      <c r="W2520" s="8">
        <f t="shared" si="4465"/>
        <v>93.9</v>
      </c>
      <c r="X2520">
        <v>8024400</v>
      </c>
      <c r="Y2520">
        <f t="shared" si="4466"/>
        <v>2229</v>
      </c>
      <c r="Z2520" s="8">
        <v>0</v>
      </c>
      <c r="AA2520" s="8">
        <v>-1.1000000000000001</v>
      </c>
      <c r="AB2520" s="8">
        <v>59.3</v>
      </c>
      <c r="AC2520" s="4"/>
      <c r="KL2520" s="84"/>
      <c r="KP2520" s="84"/>
      <c r="KS2520" s="74"/>
      <c r="KT2520" s="74"/>
      <c r="KU2520" s="16"/>
      <c r="KV2520" s="72"/>
      <c r="KW2520" s="72"/>
      <c r="KX2520" s="16"/>
      <c r="KZ2520" s="16"/>
      <c r="LA2520" s="16"/>
      <c r="LB2520" s="74"/>
      <c r="LC2520" s="74"/>
    </row>
    <row r="2521" spans="8:315" x14ac:dyDescent="0.35">
      <c r="H2521" s="4"/>
      <c r="J2521" s="8"/>
      <c r="K2521" s="8"/>
      <c r="L2521" s="8"/>
      <c r="M2521" s="8"/>
      <c r="O2521" s="8"/>
      <c r="P2521" s="8"/>
      <c r="R2521" s="8"/>
      <c r="S2521" s="8"/>
      <c r="T2521" s="8"/>
      <c r="U2521" s="8"/>
      <c r="W2521" s="8">
        <f t="shared" si="4465"/>
        <v>93.9</v>
      </c>
      <c r="X2521">
        <v>8028000</v>
      </c>
      <c r="Y2521">
        <f t="shared" si="4466"/>
        <v>2230</v>
      </c>
      <c r="Z2521" s="8">
        <v>0</v>
      </c>
      <c r="AA2521" s="8">
        <v>-1.9</v>
      </c>
      <c r="AB2521" s="8">
        <v>56.8</v>
      </c>
      <c r="AC2521" s="4"/>
      <c r="KL2521" s="84"/>
      <c r="KP2521" s="84"/>
      <c r="KS2521" s="74"/>
      <c r="KT2521" s="74"/>
      <c r="KU2521" s="16"/>
      <c r="KV2521" s="72"/>
      <c r="KW2521" s="72"/>
      <c r="KX2521" s="16"/>
      <c r="KZ2521" s="16"/>
      <c r="LA2521" s="16"/>
      <c r="LB2521" s="74"/>
      <c r="LC2521" s="74"/>
    </row>
    <row r="2522" spans="8:315" x14ac:dyDescent="0.35">
      <c r="H2522" s="4"/>
      <c r="J2522" s="8"/>
      <c r="K2522" s="8"/>
      <c r="L2522" s="8"/>
      <c r="M2522" s="8"/>
      <c r="O2522" s="8"/>
      <c r="P2522" s="8"/>
      <c r="R2522" s="8"/>
      <c r="S2522" s="8"/>
      <c r="T2522" s="8"/>
      <c r="U2522" s="8"/>
      <c r="W2522" s="8">
        <f t="shared" si="4465"/>
        <v>94</v>
      </c>
      <c r="X2522">
        <v>8031600</v>
      </c>
      <c r="Y2522">
        <f t="shared" si="4466"/>
        <v>2231</v>
      </c>
      <c r="Z2522" s="8">
        <v>0</v>
      </c>
      <c r="AA2522" s="8">
        <v>-2.9</v>
      </c>
      <c r="AB2522" s="8">
        <v>59.1</v>
      </c>
      <c r="AC2522" s="4"/>
      <c r="KL2522" s="84"/>
      <c r="KP2522" s="84"/>
      <c r="KS2522" s="74"/>
      <c r="KT2522" s="74"/>
      <c r="KU2522" s="16"/>
      <c r="KV2522" s="72"/>
      <c r="KW2522" s="72"/>
      <c r="KX2522" s="16"/>
      <c r="KZ2522" s="16"/>
      <c r="LA2522" s="16"/>
      <c r="LB2522" s="74"/>
      <c r="LC2522" s="74"/>
    </row>
    <row r="2523" spans="8:315" x14ac:dyDescent="0.35">
      <c r="H2523" s="4"/>
      <c r="J2523" s="8"/>
      <c r="K2523" s="8"/>
      <c r="L2523" s="8"/>
      <c r="M2523" s="8"/>
      <c r="O2523" s="8"/>
      <c r="P2523" s="8"/>
      <c r="R2523" s="8"/>
      <c r="S2523" s="8"/>
      <c r="T2523" s="8"/>
      <c r="U2523" s="8"/>
      <c r="W2523" s="8">
        <f t="shared" si="4465"/>
        <v>94</v>
      </c>
      <c r="X2523">
        <v>8035200</v>
      </c>
      <c r="Y2523">
        <f t="shared" si="4466"/>
        <v>2232</v>
      </c>
      <c r="Z2523" s="8">
        <v>0</v>
      </c>
      <c r="AA2523" s="8">
        <v>-3.6</v>
      </c>
      <c r="AB2523" s="8">
        <v>56.8</v>
      </c>
      <c r="AC2523" s="4"/>
      <c r="KL2523" s="84"/>
      <c r="KP2523" s="84"/>
      <c r="KS2523" s="74"/>
      <c r="KT2523" s="74"/>
      <c r="KU2523" s="16"/>
      <c r="KV2523" s="72"/>
      <c r="KW2523" s="72"/>
      <c r="KX2523" s="16"/>
      <c r="KZ2523" s="16"/>
      <c r="LA2523" s="16"/>
      <c r="LB2523" s="74"/>
      <c r="LC2523" s="74"/>
    </row>
    <row r="2524" spans="8:315" x14ac:dyDescent="0.35">
      <c r="H2524" s="4"/>
      <c r="J2524" s="8"/>
      <c r="K2524" s="8"/>
      <c r="L2524" s="8"/>
      <c r="M2524" s="8"/>
      <c r="O2524" s="8"/>
      <c r="P2524" s="8"/>
      <c r="R2524" s="8"/>
      <c r="S2524" s="8"/>
      <c r="T2524" s="8"/>
      <c r="U2524" s="8"/>
      <c r="W2524" s="8">
        <f t="shared" si="4465"/>
        <v>94</v>
      </c>
      <c r="X2524">
        <v>8038800</v>
      </c>
      <c r="Y2524">
        <f t="shared" si="4466"/>
        <v>2233</v>
      </c>
      <c r="Z2524" s="8">
        <v>0</v>
      </c>
      <c r="AA2524" s="8">
        <v>-4.0999999999999996</v>
      </c>
      <c r="AB2524" s="8">
        <v>55</v>
      </c>
      <c r="AC2524" s="4"/>
      <c r="KL2524" s="84"/>
      <c r="KP2524" s="84"/>
      <c r="KS2524" s="74"/>
      <c r="KT2524" s="74"/>
      <c r="KU2524" s="16"/>
      <c r="KV2524" s="72"/>
      <c r="KW2524" s="72"/>
      <c r="KX2524" s="16"/>
      <c r="KZ2524" s="16"/>
      <c r="LA2524" s="16"/>
      <c r="LB2524" s="74"/>
      <c r="LC2524" s="74"/>
    </row>
    <row r="2525" spans="8:315" x14ac:dyDescent="0.35">
      <c r="H2525" s="4"/>
      <c r="J2525" s="8"/>
      <c r="K2525" s="8"/>
      <c r="L2525" s="8"/>
      <c r="M2525" s="8"/>
      <c r="O2525" s="8"/>
      <c r="P2525" s="8"/>
      <c r="R2525" s="8"/>
      <c r="S2525" s="8"/>
      <c r="T2525" s="8"/>
      <c r="U2525" s="8"/>
      <c r="W2525" s="8">
        <f t="shared" si="4465"/>
        <v>94.1</v>
      </c>
      <c r="X2525">
        <v>8042400</v>
      </c>
      <c r="Y2525">
        <f t="shared" si="4466"/>
        <v>2234</v>
      </c>
      <c r="Z2525" s="8">
        <v>0</v>
      </c>
      <c r="AA2525" s="8">
        <v>-4.7</v>
      </c>
      <c r="AB2525" s="8">
        <v>55.6</v>
      </c>
      <c r="AC2525" s="4"/>
      <c r="KL2525" s="84"/>
      <c r="KP2525" s="84"/>
      <c r="KS2525" s="74"/>
      <c r="KT2525" s="74"/>
      <c r="KU2525" s="16"/>
      <c r="KV2525" s="72"/>
      <c r="KW2525" s="72"/>
      <c r="KX2525" s="16"/>
      <c r="KZ2525" s="16"/>
      <c r="LA2525" s="16"/>
      <c r="LB2525" s="74"/>
      <c r="LC2525" s="74"/>
    </row>
    <row r="2526" spans="8:315" x14ac:dyDescent="0.35">
      <c r="H2526" s="4"/>
      <c r="J2526" s="8"/>
      <c r="K2526" s="8"/>
      <c r="L2526" s="8"/>
      <c r="M2526" s="8"/>
      <c r="O2526" s="8"/>
      <c r="P2526" s="8"/>
      <c r="R2526" s="8"/>
      <c r="S2526" s="8"/>
      <c r="T2526" s="8"/>
      <c r="U2526" s="8"/>
      <c r="W2526" s="8">
        <f t="shared" si="4465"/>
        <v>94.1</v>
      </c>
      <c r="X2526">
        <v>8046000</v>
      </c>
      <c r="Y2526">
        <f t="shared" si="4466"/>
        <v>2235</v>
      </c>
      <c r="Z2526" s="8">
        <v>0</v>
      </c>
      <c r="AA2526" s="8">
        <v>-5.5</v>
      </c>
      <c r="AB2526" s="8">
        <v>64.2</v>
      </c>
      <c r="AC2526" s="4"/>
      <c r="KL2526" s="84"/>
      <c r="KP2526" s="84"/>
      <c r="KS2526" s="74"/>
      <c r="KT2526" s="74"/>
      <c r="KU2526" s="16"/>
      <c r="KV2526" s="72"/>
      <c r="KW2526" s="72"/>
      <c r="KX2526" s="16"/>
      <c r="KZ2526" s="16"/>
      <c r="LA2526" s="16"/>
      <c r="LB2526" s="74"/>
      <c r="LC2526" s="74"/>
    </row>
    <row r="2527" spans="8:315" x14ac:dyDescent="0.35">
      <c r="H2527" s="4"/>
      <c r="J2527" s="8"/>
      <c r="K2527" s="8"/>
      <c r="L2527" s="8"/>
      <c r="M2527" s="8"/>
      <c r="O2527" s="8"/>
      <c r="P2527" s="8"/>
      <c r="R2527" s="8"/>
      <c r="S2527" s="8"/>
      <c r="T2527" s="8"/>
      <c r="U2527" s="8"/>
      <c r="W2527" s="8">
        <f t="shared" si="4465"/>
        <v>94.2</v>
      </c>
      <c r="X2527">
        <v>8049600</v>
      </c>
      <c r="Y2527">
        <f t="shared" si="4466"/>
        <v>2236</v>
      </c>
      <c r="Z2527" s="8">
        <v>0</v>
      </c>
      <c r="AA2527" s="8">
        <v>-6.5</v>
      </c>
      <c r="AB2527" s="8">
        <v>52.5</v>
      </c>
      <c r="AC2527" s="4"/>
      <c r="KL2527" s="84"/>
      <c r="KP2527" s="84"/>
      <c r="KS2527" s="74"/>
      <c r="KT2527" s="74"/>
      <c r="KU2527" s="16"/>
      <c r="KV2527" s="72"/>
      <c r="KW2527" s="72"/>
      <c r="KX2527" s="16"/>
      <c r="KZ2527" s="16"/>
      <c r="LA2527" s="16"/>
      <c r="LB2527" s="74"/>
      <c r="LC2527" s="74"/>
    </row>
    <row r="2528" spans="8:315" x14ac:dyDescent="0.35">
      <c r="H2528" s="4"/>
      <c r="J2528" s="8"/>
      <c r="K2528" s="8"/>
      <c r="L2528" s="8"/>
      <c r="M2528" s="8"/>
      <c r="O2528" s="8"/>
      <c r="P2528" s="8"/>
      <c r="R2528" s="8"/>
      <c r="S2528" s="8"/>
      <c r="T2528" s="8"/>
      <c r="U2528" s="8"/>
      <c r="W2528" s="8">
        <f t="shared" si="4465"/>
        <v>94.2</v>
      </c>
      <c r="X2528">
        <v>8053200</v>
      </c>
      <c r="Y2528">
        <f t="shared" si="4466"/>
        <v>2237</v>
      </c>
      <c r="Z2528" s="8">
        <v>0</v>
      </c>
      <c r="AA2528" s="8">
        <v>-7.7</v>
      </c>
      <c r="AB2528" s="8">
        <v>57.8</v>
      </c>
      <c r="AC2528" s="4"/>
      <c r="KL2528" s="84"/>
      <c r="KP2528" s="84"/>
      <c r="KS2528" s="74"/>
      <c r="KT2528" s="74"/>
      <c r="KU2528" s="16"/>
      <c r="KV2528" s="72"/>
      <c r="KW2528" s="72"/>
      <c r="KX2528" s="16"/>
      <c r="KZ2528" s="16"/>
      <c r="LA2528" s="16"/>
      <c r="LB2528" s="74"/>
      <c r="LC2528" s="74"/>
    </row>
    <row r="2529" spans="8:315" x14ac:dyDescent="0.35">
      <c r="H2529" s="4"/>
      <c r="J2529" s="8"/>
      <c r="K2529" s="8"/>
      <c r="L2529" s="8"/>
      <c r="M2529" s="8"/>
      <c r="O2529" s="8"/>
      <c r="P2529" s="8"/>
      <c r="R2529" s="8"/>
      <c r="S2529" s="8"/>
      <c r="T2529" s="8"/>
      <c r="U2529" s="8"/>
      <c r="W2529" s="8">
        <f t="shared" si="4465"/>
        <v>94.3</v>
      </c>
      <c r="X2529">
        <v>8056800</v>
      </c>
      <c r="Y2529">
        <f t="shared" si="4466"/>
        <v>2238</v>
      </c>
      <c r="Z2529" s="8">
        <v>2.2000000000000002</v>
      </c>
      <c r="AA2529" s="8">
        <v>-8.6</v>
      </c>
      <c r="AB2529" s="8">
        <v>50.6</v>
      </c>
      <c r="AC2529" s="4"/>
      <c r="KL2529" s="84"/>
      <c r="KP2529" s="84"/>
      <c r="KS2529" s="74"/>
      <c r="KT2529" s="74"/>
      <c r="KU2529" s="16"/>
      <c r="KV2529" s="72"/>
      <c r="KW2529" s="72"/>
      <c r="KX2529" s="16"/>
      <c r="KZ2529" s="16"/>
      <c r="LA2529" s="16"/>
      <c r="LB2529" s="74"/>
      <c r="LC2529" s="74"/>
    </row>
    <row r="2530" spans="8:315" x14ac:dyDescent="0.35">
      <c r="H2530" s="4"/>
      <c r="J2530" s="8"/>
      <c r="K2530" s="8"/>
      <c r="L2530" s="8"/>
      <c r="M2530" s="8"/>
      <c r="O2530" s="8"/>
      <c r="P2530" s="8"/>
      <c r="R2530" s="8"/>
      <c r="S2530" s="8"/>
      <c r="T2530" s="8"/>
      <c r="U2530" s="8"/>
      <c r="W2530" s="8">
        <f t="shared" si="4465"/>
        <v>94.3</v>
      </c>
      <c r="X2530">
        <v>8060400</v>
      </c>
      <c r="Y2530">
        <f t="shared" si="4466"/>
        <v>2239</v>
      </c>
      <c r="Z2530" s="8">
        <v>79.2</v>
      </c>
      <c r="AA2530" s="8">
        <v>-9.4</v>
      </c>
      <c r="AB2530" s="8">
        <v>50</v>
      </c>
      <c r="AC2530" s="4"/>
      <c r="KL2530" s="84"/>
      <c r="KP2530" s="84"/>
      <c r="KS2530" s="74"/>
      <c r="KT2530" s="74"/>
      <c r="KU2530" s="16"/>
      <c r="KV2530" s="72"/>
      <c r="KW2530" s="72"/>
      <c r="KX2530" s="16"/>
      <c r="KZ2530" s="16"/>
      <c r="LA2530" s="16"/>
      <c r="LB2530" s="74"/>
      <c r="LC2530" s="74"/>
    </row>
    <row r="2531" spans="8:315" x14ac:dyDescent="0.35">
      <c r="H2531" s="4"/>
      <c r="J2531" s="8"/>
      <c r="K2531" s="8"/>
      <c r="L2531" s="8"/>
      <c r="M2531" s="8"/>
      <c r="O2531" s="8"/>
      <c r="P2531" s="8"/>
      <c r="R2531" s="8"/>
      <c r="S2531" s="8"/>
      <c r="T2531" s="8"/>
      <c r="U2531" s="8"/>
      <c r="W2531" s="8">
        <f t="shared" si="4465"/>
        <v>94.3</v>
      </c>
      <c r="X2531">
        <v>8064000</v>
      </c>
      <c r="Y2531">
        <f t="shared" si="4466"/>
        <v>2240</v>
      </c>
      <c r="Z2531" s="8">
        <v>300.3</v>
      </c>
      <c r="AA2531" s="8">
        <v>-9.5</v>
      </c>
      <c r="AB2531" s="8">
        <v>46.7</v>
      </c>
      <c r="AC2531" s="4"/>
      <c r="KL2531" s="84"/>
      <c r="KP2531" s="84"/>
      <c r="KS2531" s="74"/>
      <c r="KT2531" s="74"/>
      <c r="KU2531" s="16"/>
      <c r="KV2531" s="72"/>
      <c r="KW2531" s="72"/>
      <c r="KX2531" s="16"/>
      <c r="KZ2531" s="16"/>
      <c r="LA2531" s="16"/>
      <c r="LB2531" s="74"/>
      <c r="LC2531" s="74"/>
    </row>
    <row r="2532" spans="8:315" x14ac:dyDescent="0.35">
      <c r="H2532" s="4"/>
      <c r="J2532" s="8"/>
      <c r="K2532" s="8"/>
      <c r="L2532" s="8"/>
      <c r="M2532" s="8"/>
      <c r="O2532" s="8"/>
      <c r="P2532" s="8"/>
      <c r="R2532" s="8"/>
      <c r="S2532" s="8"/>
      <c r="T2532" s="8"/>
      <c r="U2532" s="8"/>
      <c r="W2532" s="8">
        <f t="shared" ref="W2532:W2595" si="4467">X2532/24/3600+1</f>
        <v>94.4</v>
      </c>
      <c r="X2532">
        <v>8067600</v>
      </c>
      <c r="Y2532">
        <f t="shared" ref="Y2532:Y2595" si="4468">X2532/3600</f>
        <v>2241</v>
      </c>
      <c r="Z2532" s="8">
        <v>501.4</v>
      </c>
      <c r="AA2532" s="8">
        <v>-9.1</v>
      </c>
      <c r="AB2532" s="8">
        <v>45.4</v>
      </c>
      <c r="AC2532" s="4"/>
      <c r="KL2532" s="84"/>
      <c r="KP2532" s="84"/>
      <c r="KS2532" s="74"/>
      <c r="KT2532" s="74"/>
      <c r="KU2532" s="16"/>
      <c r="KV2532" s="72"/>
      <c r="KW2532" s="72"/>
      <c r="KX2532" s="16"/>
      <c r="KZ2532" s="16"/>
      <c r="LA2532" s="16"/>
      <c r="LB2532" s="74"/>
      <c r="LC2532" s="74"/>
    </row>
    <row r="2533" spans="8:315" x14ac:dyDescent="0.35">
      <c r="H2533" s="4"/>
      <c r="J2533" s="8"/>
      <c r="K2533" s="8"/>
      <c r="L2533" s="8"/>
      <c r="M2533" s="8"/>
      <c r="O2533" s="8"/>
      <c r="P2533" s="8"/>
      <c r="R2533" s="8"/>
      <c r="S2533" s="8"/>
      <c r="T2533" s="8"/>
      <c r="U2533" s="8"/>
      <c r="W2533" s="8">
        <f t="shared" si="4467"/>
        <v>94.4</v>
      </c>
      <c r="X2533">
        <v>8071200</v>
      </c>
      <c r="Y2533">
        <f t="shared" si="4468"/>
        <v>2242</v>
      </c>
      <c r="Z2533" s="8">
        <v>676.9</v>
      </c>
      <c r="AA2533" s="8">
        <v>-8.5</v>
      </c>
      <c r="AB2533" s="8">
        <v>42.2</v>
      </c>
      <c r="AC2533" s="4"/>
      <c r="KL2533" s="84"/>
      <c r="KP2533" s="84"/>
      <c r="KS2533" s="74"/>
      <c r="KT2533" s="74"/>
      <c r="KU2533" s="16"/>
      <c r="KV2533" s="72"/>
      <c r="KW2533" s="72"/>
      <c r="KX2533" s="16"/>
      <c r="KZ2533" s="16"/>
      <c r="LA2533" s="16"/>
      <c r="LB2533" s="74"/>
      <c r="LC2533" s="74"/>
    </row>
    <row r="2534" spans="8:315" x14ac:dyDescent="0.35">
      <c r="H2534" s="4"/>
      <c r="J2534" s="8"/>
      <c r="K2534" s="8"/>
      <c r="L2534" s="8"/>
      <c r="M2534" s="8"/>
      <c r="O2534" s="8"/>
      <c r="P2534" s="8"/>
      <c r="R2534" s="8"/>
      <c r="S2534" s="8"/>
      <c r="T2534" s="8"/>
      <c r="U2534" s="8"/>
      <c r="W2534" s="8">
        <f t="shared" si="4467"/>
        <v>94.5</v>
      </c>
      <c r="X2534">
        <v>8074800</v>
      </c>
      <c r="Y2534">
        <f t="shared" si="4468"/>
        <v>2243</v>
      </c>
      <c r="Z2534" s="8">
        <v>775.8</v>
      </c>
      <c r="AA2534" s="8">
        <v>-7.8</v>
      </c>
      <c r="AB2534" s="8">
        <v>43.4</v>
      </c>
      <c r="AC2534" s="4"/>
      <c r="KL2534" s="84"/>
      <c r="KP2534" s="84"/>
      <c r="KS2534" s="74"/>
      <c r="KT2534" s="74"/>
      <c r="KU2534" s="16"/>
      <c r="KV2534" s="72"/>
      <c r="KW2534" s="72"/>
      <c r="KX2534" s="16"/>
      <c r="KZ2534" s="16"/>
      <c r="LA2534" s="16"/>
      <c r="LB2534" s="74"/>
      <c r="LC2534" s="74"/>
    </row>
    <row r="2535" spans="8:315" x14ac:dyDescent="0.35">
      <c r="H2535" s="4"/>
      <c r="J2535" s="8"/>
      <c r="K2535" s="8"/>
      <c r="L2535" s="8"/>
      <c r="M2535" s="8"/>
      <c r="O2535" s="8"/>
      <c r="P2535" s="8"/>
      <c r="R2535" s="8"/>
      <c r="S2535" s="8"/>
      <c r="T2535" s="8"/>
      <c r="U2535" s="8"/>
      <c r="W2535" s="8">
        <f t="shared" si="4467"/>
        <v>94.5</v>
      </c>
      <c r="X2535">
        <v>8078400</v>
      </c>
      <c r="Y2535">
        <f t="shared" si="4468"/>
        <v>2244</v>
      </c>
      <c r="Z2535" s="8">
        <v>825</v>
      </c>
      <c r="AA2535" s="8">
        <v>-7.3</v>
      </c>
      <c r="AB2535" s="8">
        <v>46.5</v>
      </c>
      <c r="AC2535" s="4"/>
      <c r="KL2535" s="84"/>
      <c r="KP2535" s="84"/>
      <c r="KS2535" s="74"/>
      <c r="KT2535" s="74"/>
      <c r="KU2535" s="16"/>
      <c r="KV2535" s="72"/>
      <c r="KW2535" s="72"/>
      <c r="KX2535" s="16"/>
      <c r="KZ2535" s="16"/>
      <c r="LA2535" s="16"/>
      <c r="LB2535" s="74"/>
      <c r="LC2535" s="74"/>
    </row>
    <row r="2536" spans="8:315" x14ac:dyDescent="0.35">
      <c r="H2536" s="4"/>
      <c r="J2536" s="8"/>
      <c r="K2536" s="8"/>
      <c r="L2536" s="8"/>
      <c r="M2536" s="8"/>
      <c r="O2536" s="8"/>
      <c r="P2536" s="8"/>
      <c r="R2536" s="8"/>
      <c r="S2536" s="8"/>
      <c r="T2536" s="8"/>
      <c r="U2536" s="8"/>
      <c r="W2536" s="8">
        <f t="shared" si="4467"/>
        <v>94.5</v>
      </c>
      <c r="X2536">
        <v>8082000</v>
      </c>
      <c r="Y2536">
        <f t="shared" si="4468"/>
        <v>2245</v>
      </c>
      <c r="Z2536" s="8">
        <v>708.9</v>
      </c>
      <c r="AA2536" s="8">
        <v>-6.9</v>
      </c>
      <c r="AB2536" s="8">
        <v>43.8</v>
      </c>
      <c r="AC2536" s="4"/>
      <c r="KL2536" s="84"/>
      <c r="KP2536" s="84"/>
      <c r="KS2536" s="74"/>
      <c r="KT2536" s="74"/>
      <c r="KU2536" s="16"/>
      <c r="KV2536" s="72"/>
      <c r="KW2536" s="72"/>
      <c r="KX2536" s="16"/>
      <c r="KZ2536" s="16"/>
      <c r="LA2536" s="16"/>
      <c r="LB2536" s="74"/>
      <c r="LC2536" s="74"/>
    </row>
    <row r="2537" spans="8:315" x14ac:dyDescent="0.35">
      <c r="H2537" s="4"/>
      <c r="J2537" s="8"/>
      <c r="K2537" s="8"/>
      <c r="L2537" s="8"/>
      <c r="M2537" s="8"/>
      <c r="O2537" s="8"/>
      <c r="P2537" s="8"/>
      <c r="R2537" s="8"/>
      <c r="S2537" s="8"/>
      <c r="T2537" s="8"/>
      <c r="U2537" s="8"/>
      <c r="W2537" s="8">
        <f t="shared" si="4467"/>
        <v>94.6</v>
      </c>
      <c r="X2537">
        <v>8085600</v>
      </c>
      <c r="Y2537">
        <f t="shared" si="4468"/>
        <v>2246</v>
      </c>
      <c r="Z2537" s="8">
        <v>404.4</v>
      </c>
      <c r="AA2537" s="8">
        <v>-7</v>
      </c>
      <c r="AB2537" s="8">
        <v>41.3</v>
      </c>
      <c r="AC2537" s="4"/>
      <c r="KL2537" s="84"/>
      <c r="KP2537" s="84"/>
      <c r="KS2537" s="74"/>
      <c r="KT2537" s="74"/>
      <c r="KU2537" s="16"/>
      <c r="KV2537" s="72"/>
      <c r="KW2537" s="72"/>
      <c r="KX2537" s="16"/>
      <c r="KZ2537" s="16"/>
      <c r="LA2537" s="16"/>
      <c r="LB2537" s="74"/>
      <c r="LC2537" s="74"/>
    </row>
    <row r="2538" spans="8:315" x14ac:dyDescent="0.35">
      <c r="H2538" s="4"/>
      <c r="J2538" s="8"/>
      <c r="K2538" s="8"/>
      <c r="L2538" s="8"/>
      <c r="M2538" s="8"/>
      <c r="O2538" s="8"/>
      <c r="P2538" s="8"/>
      <c r="R2538" s="8"/>
      <c r="S2538" s="8"/>
      <c r="T2538" s="8"/>
      <c r="U2538" s="8"/>
      <c r="W2538" s="8">
        <f t="shared" si="4467"/>
        <v>94.6</v>
      </c>
      <c r="X2538">
        <v>8089200</v>
      </c>
      <c r="Y2538">
        <f t="shared" si="4468"/>
        <v>2247</v>
      </c>
      <c r="Z2538" s="8">
        <v>419.7</v>
      </c>
      <c r="AA2538" s="8">
        <v>-6.4</v>
      </c>
      <c r="AB2538" s="8">
        <v>37.700000000000003</v>
      </c>
      <c r="AC2538" s="4"/>
      <c r="KL2538" s="84"/>
      <c r="KP2538" s="84"/>
      <c r="KS2538" s="74"/>
      <c r="KT2538" s="74"/>
      <c r="KU2538" s="16"/>
      <c r="KV2538" s="72"/>
      <c r="KW2538" s="72"/>
      <c r="KX2538" s="16"/>
      <c r="KZ2538" s="16"/>
      <c r="LA2538" s="16"/>
      <c r="LB2538" s="74"/>
      <c r="LC2538" s="74"/>
    </row>
    <row r="2539" spans="8:315" x14ac:dyDescent="0.35">
      <c r="H2539" s="4"/>
      <c r="J2539" s="8"/>
      <c r="K2539" s="8"/>
      <c r="L2539" s="8"/>
      <c r="M2539" s="8"/>
      <c r="O2539" s="8"/>
      <c r="P2539" s="8"/>
      <c r="R2539" s="8"/>
      <c r="S2539" s="8"/>
      <c r="T2539" s="8"/>
      <c r="U2539" s="8"/>
      <c r="W2539" s="8">
        <f t="shared" si="4467"/>
        <v>94.7</v>
      </c>
      <c r="X2539">
        <v>8092800</v>
      </c>
      <c r="Y2539">
        <f t="shared" si="4468"/>
        <v>2248</v>
      </c>
      <c r="Z2539" s="8">
        <v>484.2</v>
      </c>
      <c r="AA2539" s="8">
        <v>-5.8</v>
      </c>
      <c r="AB2539" s="8">
        <v>42.9</v>
      </c>
      <c r="AC2539" s="4"/>
      <c r="KL2539" s="84"/>
      <c r="KP2539" s="84"/>
      <c r="KS2539" s="74"/>
      <c r="KT2539" s="74"/>
      <c r="KU2539" s="16"/>
      <c r="KV2539" s="72"/>
      <c r="KW2539" s="72"/>
      <c r="KX2539" s="16"/>
      <c r="KZ2539" s="16"/>
      <c r="LA2539" s="16"/>
      <c r="LB2539" s="74"/>
      <c r="LC2539" s="74"/>
    </row>
    <row r="2540" spans="8:315" x14ac:dyDescent="0.35">
      <c r="H2540" s="4"/>
      <c r="J2540" s="8"/>
      <c r="K2540" s="8"/>
      <c r="L2540" s="8"/>
      <c r="M2540" s="8"/>
      <c r="O2540" s="8"/>
      <c r="P2540" s="8"/>
      <c r="R2540" s="8"/>
      <c r="S2540" s="8"/>
      <c r="T2540" s="8"/>
      <c r="U2540" s="8"/>
      <c r="W2540" s="8">
        <f t="shared" si="4467"/>
        <v>94.7</v>
      </c>
      <c r="X2540">
        <v>8096400</v>
      </c>
      <c r="Y2540">
        <f t="shared" si="4468"/>
        <v>2249</v>
      </c>
      <c r="Z2540" s="8">
        <v>323.89999999999998</v>
      </c>
      <c r="AA2540" s="8">
        <v>-5.5</v>
      </c>
      <c r="AB2540" s="8">
        <v>34.9</v>
      </c>
      <c r="AC2540" s="4"/>
      <c r="KL2540" s="84"/>
      <c r="KP2540" s="84"/>
      <c r="KS2540" s="74"/>
      <c r="KT2540" s="74"/>
      <c r="KU2540" s="16"/>
      <c r="KV2540" s="72"/>
      <c r="KW2540" s="72"/>
      <c r="KX2540" s="16"/>
      <c r="KZ2540" s="16"/>
      <c r="LA2540" s="16"/>
      <c r="LB2540" s="74"/>
      <c r="LC2540" s="74"/>
    </row>
    <row r="2541" spans="8:315" x14ac:dyDescent="0.35">
      <c r="H2541" s="4"/>
      <c r="J2541" s="8"/>
      <c r="K2541" s="8"/>
      <c r="L2541" s="8"/>
      <c r="M2541" s="8"/>
      <c r="O2541" s="8"/>
      <c r="P2541" s="8"/>
      <c r="R2541" s="8"/>
      <c r="S2541" s="8"/>
      <c r="T2541" s="8"/>
      <c r="U2541" s="8"/>
      <c r="W2541" s="8">
        <f t="shared" si="4467"/>
        <v>94.8</v>
      </c>
      <c r="X2541">
        <v>8100000</v>
      </c>
      <c r="Y2541">
        <f t="shared" si="4468"/>
        <v>2250</v>
      </c>
      <c r="Z2541" s="8">
        <v>126.9</v>
      </c>
      <c r="AA2541" s="8">
        <v>-5.8</v>
      </c>
      <c r="AB2541" s="8">
        <v>36.200000000000003</v>
      </c>
      <c r="AC2541" s="4"/>
      <c r="KL2541" s="84"/>
      <c r="KP2541" s="84"/>
      <c r="KS2541" s="74"/>
      <c r="KT2541" s="74"/>
      <c r="KU2541" s="16"/>
      <c r="KV2541" s="72"/>
      <c r="KW2541" s="72"/>
      <c r="KX2541" s="16"/>
      <c r="KZ2541" s="16"/>
      <c r="LA2541" s="16"/>
      <c r="LB2541" s="74"/>
      <c r="LC2541" s="74"/>
    </row>
    <row r="2542" spans="8:315" x14ac:dyDescent="0.35">
      <c r="H2542" s="4"/>
      <c r="J2542" s="8"/>
      <c r="K2542" s="8"/>
      <c r="L2542" s="8"/>
      <c r="M2542" s="8"/>
      <c r="O2542" s="8"/>
      <c r="P2542" s="8"/>
      <c r="R2542" s="8"/>
      <c r="S2542" s="8"/>
      <c r="T2542" s="8"/>
      <c r="U2542" s="8"/>
      <c r="W2542" s="8">
        <f t="shared" si="4467"/>
        <v>94.8</v>
      </c>
      <c r="X2542">
        <v>8103600</v>
      </c>
      <c r="Y2542">
        <f t="shared" si="4468"/>
        <v>2251</v>
      </c>
      <c r="Z2542" s="8">
        <v>7.5</v>
      </c>
      <c r="AA2542" s="8">
        <v>-6.2</v>
      </c>
      <c r="AB2542" s="8">
        <v>39</v>
      </c>
      <c r="AC2542" s="4"/>
      <c r="KL2542" s="84"/>
      <c r="KP2542" s="84"/>
      <c r="KS2542" s="74"/>
      <c r="KT2542" s="74"/>
      <c r="KU2542" s="16"/>
      <c r="KV2542" s="72"/>
      <c r="KW2542" s="72"/>
      <c r="KX2542" s="16"/>
      <c r="KZ2542" s="16"/>
      <c r="LA2542" s="16"/>
      <c r="LB2542" s="74"/>
      <c r="LC2542" s="74"/>
    </row>
    <row r="2543" spans="8:315" x14ac:dyDescent="0.35">
      <c r="H2543" s="4"/>
      <c r="J2543" s="8"/>
      <c r="K2543" s="8"/>
      <c r="L2543" s="8"/>
      <c r="M2543" s="8"/>
      <c r="O2543" s="8"/>
      <c r="P2543" s="8"/>
      <c r="R2543" s="8"/>
      <c r="S2543" s="8"/>
      <c r="T2543" s="8"/>
      <c r="U2543" s="8"/>
      <c r="W2543" s="8">
        <f t="shared" si="4467"/>
        <v>94.8</v>
      </c>
      <c r="X2543">
        <v>8107200</v>
      </c>
      <c r="Y2543">
        <f t="shared" si="4468"/>
        <v>2252</v>
      </c>
      <c r="Z2543" s="8">
        <v>0</v>
      </c>
      <c r="AA2543" s="8">
        <v>-6.5</v>
      </c>
      <c r="AB2543" s="8">
        <v>43</v>
      </c>
      <c r="AC2543" s="4"/>
      <c r="KL2543" s="84"/>
      <c r="KP2543" s="84"/>
      <c r="KS2543" s="74"/>
      <c r="KT2543" s="74"/>
      <c r="KU2543" s="16"/>
      <c r="KV2543" s="72"/>
      <c r="KW2543" s="72"/>
      <c r="KX2543" s="16"/>
      <c r="KZ2543" s="16"/>
      <c r="LA2543" s="16"/>
      <c r="LB2543" s="74"/>
      <c r="LC2543" s="74"/>
    </row>
    <row r="2544" spans="8:315" x14ac:dyDescent="0.35">
      <c r="H2544" s="4"/>
      <c r="J2544" s="8"/>
      <c r="K2544" s="8"/>
      <c r="L2544" s="8"/>
      <c r="M2544" s="8"/>
      <c r="O2544" s="8"/>
      <c r="P2544" s="8"/>
      <c r="R2544" s="8"/>
      <c r="S2544" s="8"/>
      <c r="T2544" s="8"/>
      <c r="U2544" s="8"/>
      <c r="W2544" s="8">
        <f t="shared" si="4467"/>
        <v>94.9</v>
      </c>
      <c r="X2544">
        <v>8110800</v>
      </c>
      <c r="Y2544">
        <f t="shared" si="4468"/>
        <v>2253</v>
      </c>
      <c r="Z2544" s="8">
        <v>0</v>
      </c>
      <c r="AA2544" s="8">
        <v>-6.9</v>
      </c>
      <c r="AB2544" s="8">
        <v>44.3</v>
      </c>
      <c r="AC2544" s="4"/>
      <c r="KL2544" s="84"/>
      <c r="KP2544" s="84"/>
      <c r="KS2544" s="74"/>
      <c r="KT2544" s="74"/>
      <c r="KU2544" s="16"/>
      <c r="KV2544" s="72"/>
      <c r="KW2544" s="72"/>
      <c r="KX2544" s="16"/>
      <c r="KZ2544" s="16"/>
      <c r="LA2544" s="16"/>
      <c r="LB2544" s="74"/>
      <c r="LC2544" s="74"/>
    </row>
    <row r="2545" spans="8:315" x14ac:dyDescent="0.35">
      <c r="H2545" s="4"/>
      <c r="J2545" s="8"/>
      <c r="K2545" s="8"/>
      <c r="L2545" s="8"/>
      <c r="M2545" s="8"/>
      <c r="O2545" s="8"/>
      <c r="P2545" s="8"/>
      <c r="R2545" s="8"/>
      <c r="S2545" s="8"/>
      <c r="T2545" s="8"/>
      <c r="U2545" s="8"/>
      <c r="W2545" s="8">
        <f t="shared" si="4467"/>
        <v>94.9</v>
      </c>
      <c r="X2545">
        <v>8114400</v>
      </c>
      <c r="Y2545">
        <f t="shared" si="4468"/>
        <v>2254</v>
      </c>
      <c r="Z2545" s="8">
        <v>0</v>
      </c>
      <c r="AA2545" s="8">
        <v>-7.2</v>
      </c>
      <c r="AB2545" s="8">
        <v>42.4</v>
      </c>
      <c r="AC2545" s="4"/>
      <c r="KL2545" s="84"/>
      <c r="KP2545" s="84"/>
      <c r="KS2545" s="74"/>
      <c r="KT2545" s="74"/>
      <c r="KU2545" s="16"/>
      <c r="KV2545" s="72"/>
      <c r="KW2545" s="72"/>
      <c r="KX2545" s="16"/>
      <c r="KZ2545" s="16"/>
      <c r="LA2545" s="16"/>
      <c r="LB2545" s="74"/>
      <c r="LC2545" s="74"/>
    </row>
    <row r="2546" spans="8:315" x14ac:dyDescent="0.35">
      <c r="H2546" s="4"/>
      <c r="J2546" s="8"/>
      <c r="K2546" s="8"/>
      <c r="L2546" s="8"/>
      <c r="M2546" s="8"/>
      <c r="O2546" s="8"/>
      <c r="P2546" s="8"/>
      <c r="R2546" s="8"/>
      <c r="S2546" s="8"/>
      <c r="T2546" s="8"/>
      <c r="U2546" s="8"/>
      <c r="W2546" s="8">
        <f t="shared" si="4467"/>
        <v>95</v>
      </c>
      <c r="X2546">
        <v>8118000</v>
      </c>
      <c r="Y2546">
        <f t="shared" si="4468"/>
        <v>2255</v>
      </c>
      <c r="Z2546" s="8">
        <v>0</v>
      </c>
      <c r="AA2546" s="8">
        <v>-7.4</v>
      </c>
      <c r="AB2546" s="8">
        <v>48.5</v>
      </c>
      <c r="AC2546" s="4"/>
      <c r="KL2546" s="84"/>
      <c r="KP2546" s="84"/>
      <c r="KS2546" s="74"/>
      <c r="KT2546" s="74"/>
      <c r="KU2546" s="16"/>
      <c r="KV2546" s="72"/>
      <c r="KW2546" s="72"/>
      <c r="KX2546" s="16"/>
      <c r="KZ2546" s="16"/>
      <c r="LA2546" s="16"/>
      <c r="LB2546" s="74"/>
      <c r="LC2546" s="74"/>
    </row>
    <row r="2547" spans="8:315" x14ac:dyDescent="0.35">
      <c r="H2547" s="4"/>
      <c r="J2547" s="8"/>
      <c r="K2547" s="8"/>
      <c r="L2547" s="8"/>
      <c r="M2547" s="8"/>
      <c r="O2547" s="8"/>
      <c r="P2547" s="8"/>
      <c r="R2547" s="8"/>
      <c r="S2547" s="8"/>
      <c r="T2547" s="8"/>
      <c r="U2547" s="8"/>
      <c r="W2547" s="8">
        <f t="shared" si="4467"/>
        <v>95</v>
      </c>
      <c r="X2547">
        <v>8121600</v>
      </c>
      <c r="Y2547">
        <f t="shared" si="4468"/>
        <v>2256</v>
      </c>
      <c r="Z2547" s="8">
        <v>0</v>
      </c>
      <c r="AA2547" s="8">
        <v>-7.7</v>
      </c>
      <c r="AB2547" s="8">
        <v>49.5</v>
      </c>
      <c r="AC2547" s="4"/>
      <c r="KL2547" s="84"/>
      <c r="KP2547" s="84"/>
      <c r="KS2547" s="74"/>
      <c r="KT2547" s="74"/>
      <c r="KU2547" s="16"/>
      <c r="KV2547" s="72"/>
      <c r="KW2547" s="72"/>
      <c r="KX2547" s="16"/>
      <c r="KZ2547" s="16"/>
      <c r="LA2547" s="16"/>
      <c r="LB2547" s="74"/>
      <c r="LC2547" s="74"/>
    </row>
    <row r="2548" spans="8:315" x14ac:dyDescent="0.35">
      <c r="H2548" s="4"/>
      <c r="J2548" s="8"/>
      <c r="K2548" s="8"/>
      <c r="L2548" s="8"/>
      <c r="M2548" s="8"/>
      <c r="O2548" s="8"/>
      <c r="P2548" s="8"/>
      <c r="R2548" s="8"/>
      <c r="S2548" s="8"/>
      <c r="T2548" s="8"/>
      <c r="U2548" s="8"/>
      <c r="W2548" s="8">
        <f t="shared" si="4467"/>
        <v>95</v>
      </c>
      <c r="X2548">
        <v>8125200</v>
      </c>
      <c r="Y2548">
        <f t="shared" si="4468"/>
        <v>2257</v>
      </c>
      <c r="Z2548" s="8">
        <v>0</v>
      </c>
      <c r="AA2548" s="8">
        <v>-7.8</v>
      </c>
      <c r="AB2548" s="8">
        <v>49.2</v>
      </c>
      <c r="AC2548" s="4"/>
      <c r="KL2548" s="84"/>
      <c r="KP2548" s="84"/>
      <c r="KS2548" s="74"/>
      <c r="KT2548" s="74"/>
      <c r="KU2548" s="16"/>
      <c r="KV2548" s="72"/>
      <c r="KW2548" s="72"/>
      <c r="KX2548" s="16"/>
      <c r="KZ2548" s="16"/>
      <c r="LA2548" s="16"/>
      <c r="LB2548" s="74"/>
      <c r="LC2548" s="74"/>
    </row>
    <row r="2549" spans="8:315" x14ac:dyDescent="0.35">
      <c r="H2549" s="4"/>
      <c r="J2549" s="8"/>
      <c r="K2549" s="8"/>
      <c r="L2549" s="8"/>
      <c r="M2549" s="8"/>
      <c r="O2549" s="8"/>
      <c r="P2549" s="8"/>
      <c r="R2549" s="8"/>
      <c r="S2549" s="8"/>
      <c r="T2549" s="8"/>
      <c r="U2549" s="8"/>
      <c r="W2549" s="8">
        <f t="shared" si="4467"/>
        <v>95.1</v>
      </c>
      <c r="X2549">
        <v>8128800</v>
      </c>
      <c r="Y2549">
        <f t="shared" si="4468"/>
        <v>2258</v>
      </c>
      <c r="Z2549" s="8">
        <v>0</v>
      </c>
      <c r="AA2549" s="8">
        <v>-8</v>
      </c>
      <c r="AB2549" s="8">
        <v>48.6</v>
      </c>
      <c r="AC2549" s="4"/>
      <c r="KL2549" s="84"/>
      <c r="KP2549" s="84"/>
      <c r="KS2549" s="74"/>
      <c r="KT2549" s="74"/>
      <c r="KU2549" s="16"/>
      <c r="KV2549" s="72"/>
      <c r="KW2549" s="72"/>
      <c r="KX2549" s="16"/>
      <c r="KZ2549" s="16"/>
      <c r="LA2549" s="16"/>
      <c r="LB2549" s="74"/>
      <c r="LC2549" s="74"/>
    </row>
    <row r="2550" spans="8:315" x14ac:dyDescent="0.35">
      <c r="H2550" s="4"/>
      <c r="J2550" s="8"/>
      <c r="K2550" s="8"/>
      <c r="L2550" s="8"/>
      <c r="M2550" s="8"/>
      <c r="O2550" s="8"/>
      <c r="P2550" s="8"/>
      <c r="R2550" s="8"/>
      <c r="S2550" s="8"/>
      <c r="T2550" s="8"/>
      <c r="U2550" s="8"/>
      <c r="W2550" s="8">
        <f t="shared" si="4467"/>
        <v>95.1</v>
      </c>
      <c r="X2550">
        <v>8132400</v>
      </c>
      <c r="Y2550">
        <f t="shared" si="4468"/>
        <v>2259</v>
      </c>
      <c r="Z2550" s="8">
        <v>0</v>
      </c>
      <c r="AA2550" s="8">
        <v>-8.1999999999999993</v>
      </c>
      <c r="AB2550" s="8">
        <v>54.1</v>
      </c>
      <c r="AC2550" s="4"/>
      <c r="KL2550" s="84"/>
      <c r="KP2550" s="84"/>
      <c r="KS2550" s="74"/>
      <c r="KT2550" s="74"/>
      <c r="KU2550" s="16"/>
      <c r="KV2550" s="72"/>
      <c r="KW2550" s="72"/>
      <c r="KX2550" s="16"/>
      <c r="KZ2550" s="16"/>
      <c r="LA2550" s="16"/>
      <c r="LB2550" s="74"/>
      <c r="LC2550" s="74"/>
    </row>
    <row r="2551" spans="8:315" x14ac:dyDescent="0.35">
      <c r="H2551" s="4"/>
      <c r="J2551" s="8"/>
      <c r="K2551" s="8"/>
      <c r="L2551" s="8"/>
      <c r="M2551" s="8"/>
      <c r="O2551" s="8"/>
      <c r="P2551" s="8"/>
      <c r="R2551" s="8"/>
      <c r="S2551" s="8"/>
      <c r="T2551" s="8"/>
      <c r="U2551" s="8"/>
      <c r="W2551" s="8">
        <f t="shared" si="4467"/>
        <v>95.2</v>
      </c>
      <c r="X2551">
        <v>8136000</v>
      </c>
      <c r="Y2551">
        <f t="shared" si="4468"/>
        <v>2260</v>
      </c>
      <c r="Z2551" s="8">
        <v>0</v>
      </c>
      <c r="AA2551" s="8">
        <v>-8.3000000000000007</v>
      </c>
      <c r="AB2551" s="8">
        <v>55.3</v>
      </c>
      <c r="AC2551" s="4"/>
      <c r="KL2551" s="84"/>
      <c r="KP2551" s="84"/>
      <c r="KS2551" s="74"/>
      <c r="KT2551" s="74"/>
      <c r="KU2551" s="16"/>
      <c r="KV2551" s="72"/>
      <c r="KW2551" s="72"/>
      <c r="KX2551" s="16"/>
      <c r="KZ2551" s="16"/>
      <c r="LA2551" s="16"/>
      <c r="LB2551" s="74"/>
      <c r="LC2551" s="74"/>
    </row>
    <row r="2552" spans="8:315" x14ac:dyDescent="0.35">
      <c r="H2552" s="4"/>
      <c r="J2552" s="8"/>
      <c r="K2552" s="8"/>
      <c r="L2552" s="8"/>
      <c r="M2552" s="8"/>
      <c r="O2552" s="8"/>
      <c r="P2552" s="8"/>
      <c r="R2552" s="8"/>
      <c r="S2552" s="8"/>
      <c r="T2552" s="8"/>
      <c r="U2552" s="8"/>
      <c r="W2552" s="8">
        <f t="shared" si="4467"/>
        <v>95.2</v>
      </c>
      <c r="X2552">
        <v>8139600</v>
      </c>
      <c r="Y2552">
        <f t="shared" si="4468"/>
        <v>2261</v>
      </c>
      <c r="Z2552" s="8">
        <v>0</v>
      </c>
      <c r="AA2552" s="8">
        <v>-8.4</v>
      </c>
      <c r="AB2552" s="8">
        <v>53.3</v>
      </c>
      <c r="AC2552" s="4"/>
      <c r="KL2552" s="84"/>
      <c r="KP2552" s="84"/>
      <c r="KS2552" s="74"/>
      <c r="KT2552" s="74"/>
      <c r="KU2552" s="16"/>
      <c r="KV2552" s="72"/>
      <c r="KW2552" s="72"/>
      <c r="KX2552" s="16"/>
      <c r="KZ2552" s="16"/>
      <c r="LA2552" s="16"/>
      <c r="LB2552" s="74"/>
      <c r="LC2552" s="74"/>
    </row>
    <row r="2553" spans="8:315" x14ac:dyDescent="0.35">
      <c r="H2553" s="4"/>
      <c r="J2553" s="8"/>
      <c r="K2553" s="8"/>
      <c r="L2553" s="8"/>
      <c r="M2553" s="8"/>
      <c r="O2553" s="8"/>
      <c r="P2553" s="8"/>
      <c r="R2553" s="8"/>
      <c r="S2553" s="8"/>
      <c r="T2553" s="8"/>
      <c r="U2553" s="8"/>
      <c r="W2553" s="8">
        <f t="shared" si="4467"/>
        <v>95.3</v>
      </c>
      <c r="X2553">
        <v>8143200</v>
      </c>
      <c r="Y2553">
        <f t="shared" si="4468"/>
        <v>2262</v>
      </c>
      <c r="Z2553" s="8">
        <v>3.3</v>
      </c>
      <c r="AA2553" s="8">
        <v>-8.5</v>
      </c>
      <c r="AB2553" s="8">
        <v>52.2</v>
      </c>
      <c r="AC2553" s="4"/>
      <c r="KL2553" s="84"/>
      <c r="KP2553" s="84"/>
      <c r="KS2553" s="74"/>
      <c r="KT2553" s="74"/>
      <c r="KU2553" s="16"/>
      <c r="KV2553" s="72"/>
      <c r="KW2553" s="72"/>
      <c r="KX2553" s="16"/>
      <c r="KZ2553" s="16"/>
      <c r="LA2553" s="16"/>
      <c r="LB2553" s="74"/>
      <c r="LC2553" s="74"/>
    </row>
    <row r="2554" spans="8:315" x14ac:dyDescent="0.35">
      <c r="H2554" s="4"/>
      <c r="J2554" s="8"/>
      <c r="K2554" s="8"/>
      <c r="L2554" s="8"/>
      <c r="M2554" s="8"/>
      <c r="O2554" s="8"/>
      <c r="P2554" s="8"/>
      <c r="R2554" s="8"/>
      <c r="S2554" s="8"/>
      <c r="T2554" s="8"/>
      <c r="U2554" s="8"/>
      <c r="W2554" s="8">
        <f t="shared" si="4467"/>
        <v>95.3</v>
      </c>
      <c r="X2554">
        <v>8146800</v>
      </c>
      <c r="Y2554">
        <f t="shared" si="4468"/>
        <v>2263</v>
      </c>
      <c r="Z2554" s="8">
        <v>49.7</v>
      </c>
      <c r="AA2554" s="8">
        <v>-8.5</v>
      </c>
      <c r="AB2554" s="8">
        <v>54.9</v>
      </c>
      <c r="AC2554" s="4"/>
      <c r="KL2554" s="84"/>
      <c r="KP2554" s="84"/>
      <c r="KS2554" s="74"/>
      <c r="KT2554" s="74"/>
      <c r="KU2554" s="16"/>
      <c r="KV2554" s="72"/>
      <c r="KW2554" s="72"/>
      <c r="KX2554" s="16"/>
      <c r="KZ2554" s="16"/>
      <c r="LA2554" s="16"/>
      <c r="LB2554" s="74"/>
      <c r="LC2554" s="74"/>
    </row>
    <row r="2555" spans="8:315" x14ac:dyDescent="0.35">
      <c r="H2555" s="4"/>
      <c r="J2555" s="8"/>
      <c r="K2555" s="8"/>
      <c r="L2555" s="8"/>
      <c r="M2555" s="8"/>
      <c r="O2555" s="8"/>
      <c r="P2555" s="8"/>
      <c r="R2555" s="8"/>
      <c r="S2555" s="8"/>
      <c r="T2555" s="8"/>
      <c r="U2555" s="8"/>
      <c r="W2555" s="8">
        <f t="shared" si="4467"/>
        <v>95.3</v>
      </c>
      <c r="X2555">
        <v>8150400</v>
      </c>
      <c r="Y2555">
        <f t="shared" si="4468"/>
        <v>2264</v>
      </c>
      <c r="Z2555" s="8">
        <v>252.2</v>
      </c>
      <c r="AA2555" s="8">
        <v>-8.1</v>
      </c>
      <c r="AB2555" s="8">
        <v>49.5</v>
      </c>
      <c r="AC2555" s="4"/>
      <c r="KL2555" s="84"/>
      <c r="KP2555" s="84"/>
      <c r="KS2555" s="74"/>
      <c r="KT2555" s="74"/>
      <c r="KU2555" s="16"/>
      <c r="KV2555" s="72"/>
      <c r="KW2555" s="72"/>
      <c r="KX2555" s="16"/>
      <c r="KZ2555" s="16"/>
      <c r="LA2555" s="16"/>
      <c r="LB2555" s="74"/>
      <c r="LC2555" s="74"/>
    </row>
    <row r="2556" spans="8:315" x14ac:dyDescent="0.35">
      <c r="H2556" s="4"/>
      <c r="J2556" s="8"/>
      <c r="K2556" s="8"/>
      <c r="L2556" s="8"/>
      <c r="M2556" s="8"/>
      <c r="O2556" s="8"/>
      <c r="P2556" s="8"/>
      <c r="R2556" s="8"/>
      <c r="S2556" s="8"/>
      <c r="T2556" s="8"/>
      <c r="U2556" s="8"/>
      <c r="W2556" s="8">
        <f t="shared" si="4467"/>
        <v>95.4</v>
      </c>
      <c r="X2556">
        <v>8154000</v>
      </c>
      <c r="Y2556">
        <f t="shared" si="4468"/>
        <v>2265</v>
      </c>
      <c r="Z2556" s="8">
        <v>493.6</v>
      </c>
      <c r="AA2556" s="8">
        <v>-7.3</v>
      </c>
      <c r="AB2556" s="8">
        <v>40.200000000000003</v>
      </c>
      <c r="AC2556" s="4"/>
      <c r="KL2556" s="84"/>
      <c r="KP2556" s="84"/>
      <c r="KS2556" s="74"/>
      <c r="KT2556" s="74"/>
      <c r="KU2556" s="16"/>
      <c r="KV2556" s="72"/>
      <c r="KW2556" s="72"/>
      <c r="KX2556" s="16"/>
      <c r="KZ2556" s="16"/>
      <c r="LA2556" s="16"/>
      <c r="LB2556" s="74"/>
      <c r="LC2556" s="74"/>
    </row>
    <row r="2557" spans="8:315" x14ac:dyDescent="0.35">
      <c r="H2557" s="4"/>
      <c r="J2557" s="8"/>
      <c r="K2557" s="8"/>
      <c r="L2557" s="8"/>
      <c r="M2557" s="8"/>
      <c r="O2557" s="8"/>
      <c r="P2557" s="8"/>
      <c r="R2557" s="8"/>
      <c r="S2557" s="8"/>
      <c r="T2557" s="8"/>
      <c r="U2557" s="8"/>
      <c r="W2557" s="8">
        <f t="shared" si="4467"/>
        <v>95.4</v>
      </c>
      <c r="X2557">
        <v>8157600</v>
      </c>
      <c r="Y2557">
        <f t="shared" si="4468"/>
        <v>2266</v>
      </c>
      <c r="Z2557" s="8">
        <v>529.20000000000005</v>
      </c>
      <c r="AA2557" s="8">
        <v>-7</v>
      </c>
      <c r="AB2557" s="8">
        <v>44.1</v>
      </c>
      <c r="AC2557" s="4"/>
      <c r="KL2557" s="84"/>
      <c r="KP2557" s="84"/>
      <c r="KS2557" s="74"/>
      <c r="KT2557" s="74"/>
      <c r="KU2557" s="16"/>
      <c r="KV2557" s="72"/>
      <c r="KW2557" s="72"/>
      <c r="KX2557" s="16"/>
      <c r="KZ2557" s="16"/>
      <c r="LA2557" s="16"/>
      <c r="LB2557" s="74"/>
      <c r="LC2557" s="74"/>
    </row>
    <row r="2558" spans="8:315" x14ac:dyDescent="0.35">
      <c r="H2558" s="4"/>
      <c r="J2558" s="8"/>
      <c r="K2558" s="8"/>
      <c r="L2558" s="8"/>
      <c r="M2558" s="8"/>
      <c r="O2558" s="8"/>
      <c r="P2558" s="8"/>
      <c r="R2558" s="8"/>
      <c r="S2558" s="8"/>
      <c r="T2558" s="8"/>
      <c r="U2558" s="8"/>
      <c r="W2558" s="8">
        <f t="shared" si="4467"/>
        <v>95.5</v>
      </c>
      <c r="X2558">
        <v>8161200</v>
      </c>
      <c r="Y2558">
        <f t="shared" si="4468"/>
        <v>2267</v>
      </c>
      <c r="Z2558" s="8">
        <v>718.9</v>
      </c>
      <c r="AA2558" s="8">
        <v>-6.2</v>
      </c>
      <c r="AB2558" s="8">
        <v>37.799999999999997</v>
      </c>
      <c r="AC2558" s="4"/>
      <c r="KL2558" s="84"/>
      <c r="KP2558" s="84"/>
      <c r="KS2558" s="74"/>
      <c r="KT2558" s="74"/>
      <c r="KU2558" s="16"/>
      <c r="KV2558" s="72"/>
      <c r="KW2558" s="72"/>
      <c r="KX2558" s="16"/>
      <c r="KZ2558" s="16"/>
      <c r="LA2558" s="16"/>
      <c r="LB2558" s="74"/>
      <c r="LC2558" s="74"/>
    </row>
    <row r="2559" spans="8:315" x14ac:dyDescent="0.35">
      <c r="H2559" s="4"/>
      <c r="J2559" s="8"/>
      <c r="K2559" s="8"/>
      <c r="L2559" s="8"/>
      <c r="M2559" s="8"/>
      <c r="O2559" s="8"/>
      <c r="P2559" s="8"/>
      <c r="R2559" s="8"/>
      <c r="S2559" s="8"/>
      <c r="T2559" s="8"/>
      <c r="U2559" s="8"/>
      <c r="W2559" s="8">
        <f t="shared" si="4467"/>
        <v>95.5</v>
      </c>
      <c r="X2559">
        <v>8164800</v>
      </c>
      <c r="Y2559">
        <f t="shared" si="4468"/>
        <v>2268</v>
      </c>
      <c r="Z2559" s="8">
        <v>841.9</v>
      </c>
      <c r="AA2559" s="8">
        <v>-5.2</v>
      </c>
      <c r="AB2559" s="8">
        <v>35</v>
      </c>
      <c r="AC2559" s="4"/>
      <c r="KL2559" s="84"/>
      <c r="KP2559" s="84"/>
      <c r="KS2559" s="74"/>
      <c r="KT2559" s="74"/>
      <c r="KU2559" s="16"/>
      <c r="KV2559" s="72"/>
      <c r="KW2559" s="72"/>
      <c r="KX2559" s="16"/>
      <c r="KZ2559" s="16"/>
      <c r="LA2559" s="16"/>
      <c r="LB2559" s="74"/>
      <c r="LC2559" s="74"/>
    </row>
    <row r="2560" spans="8:315" x14ac:dyDescent="0.35">
      <c r="H2560" s="4"/>
      <c r="J2560" s="8"/>
      <c r="K2560" s="8"/>
      <c r="L2560" s="8"/>
      <c r="M2560" s="8"/>
      <c r="O2560" s="8"/>
      <c r="P2560" s="8"/>
      <c r="R2560" s="8"/>
      <c r="S2560" s="8"/>
      <c r="T2560" s="8"/>
      <c r="U2560" s="8"/>
      <c r="W2560" s="8">
        <f t="shared" si="4467"/>
        <v>95.5</v>
      </c>
      <c r="X2560">
        <v>8168400</v>
      </c>
      <c r="Y2560">
        <f t="shared" si="4468"/>
        <v>2269</v>
      </c>
      <c r="Z2560" s="8">
        <v>852.5</v>
      </c>
      <c r="AA2560" s="8">
        <v>-4.0999999999999996</v>
      </c>
      <c r="AB2560" s="8">
        <v>32.200000000000003</v>
      </c>
      <c r="AC2560" s="4"/>
      <c r="KL2560" s="84"/>
      <c r="KP2560" s="84"/>
      <c r="KS2560" s="74"/>
      <c r="KT2560" s="74"/>
      <c r="KU2560" s="16"/>
      <c r="KV2560" s="72"/>
      <c r="KW2560" s="72"/>
      <c r="KX2560" s="16"/>
      <c r="KZ2560" s="16"/>
      <c r="LA2560" s="16"/>
      <c r="LB2560" s="74"/>
      <c r="LC2560" s="74"/>
    </row>
    <row r="2561" spans="8:315" x14ac:dyDescent="0.35">
      <c r="H2561" s="4"/>
      <c r="J2561" s="8"/>
      <c r="K2561" s="8"/>
      <c r="L2561" s="8"/>
      <c r="M2561" s="8"/>
      <c r="O2561" s="8"/>
      <c r="P2561" s="8"/>
      <c r="R2561" s="8"/>
      <c r="S2561" s="8"/>
      <c r="T2561" s="8"/>
      <c r="U2561" s="8"/>
      <c r="W2561" s="8">
        <f t="shared" si="4467"/>
        <v>95.6</v>
      </c>
      <c r="X2561">
        <v>8172000</v>
      </c>
      <c r="Y2561">
        <f t="shared" si="4468"/>
        <v>2270</v>
      </c>
      <c r="Z2561" s="8">
        <v>790</v>
      </c>
      <c r="AA2561" s="8">
        <v>-3.3</v>
      </c>
      <c r="AB2561" s="8">
        <v>29.5</v>
      </c>
      <c r="AC2561" s="4"/>
      <c r="KL2561" s="84"/>
      <c r="KP2561" s="84"/>
      <c r="KS2561" s="74"/>
      <c r="KT2561" s="74"/>
      <c r="KU2561" s="16"/>
      <c r="KV2561" s="72"/>
      <c r="KW2561" s="72"/>
      <c r="KX2561" s="16"/>
      <c r="KZ2561" s="16"/>
      <c r="LA2561" s="16"/>
      <c r="LB2561" s="74"/>
      <c r="LC2561" s="74"/>
    </row>
    <row r="2562" spans="8:315" x14ac:dyDescent="0.35">
      <c r="H2562" s="4"/>
      <c r="J2562" s="8"/>
      <c r="K2562" s="8"/>
      <c r="L2562" s="8"/>
      <c r="M2562" s="8"/>
      <c r="O2562" s="8"/>
      <c r="P2562" s="8"/>
      <c r="R2562" s="8"/>
      <c r="S2562" s="8"/>
      <c r="T2562" s="8"/>
      <c r="U2562" s="8"/>
      <c r="W2562" s="8">
        <f t="shared" si="4467"/>
        <v>95.6</v>
      </c>
      <c r="X2562">
        <v>8175600</v>
      </c>
      <c r="Y2562">
        <f t="shared" si="4468"/>
        <v>2271</v>
      </c>
      <c r="Z2562" s="8">
        <v>713.1</v>
      </c>
      <c r="AA2562" s="8">
        <v>-2.6</v>
      </c>
      <c r="AB2562" s="8">
        <v>32.1</v>
      </c>
      <c r="AC2562" s="4"/>
      <c r="KL2562" s="84"/>
      <c r="KP2562" s="84"/>
      <c r="KS2562" s="74"/>
      <c r="KT2562" s="74"/>
      <c r="KU2562" s="16"/>
      <c r="KV2562" s="72"/>
      <c r="KW2562" s="72"/>
      <c r="KX2562" s="16"/>
      <c r="KZ2562" s="16"/>
      <c r="LA2562" s="16"/>
      <c r="LB2562" s="74"/>
      <c r="LC2562" s="74"/>
    </row>
    <row r="2563" spans="8:315" x14ac:dyDescent="0.35">
      <c r="H2563" s="4"/>
      <c r="J2563" s="8"/>
      <c r="K2563" s="8"/>
      <c r="L2563" s="8"/>
      <c r="M2563" s="8"/>
      <c r="O2563" s="8"/>
      <c r="P2563" s="8"/>
      <c r="R2563" s="8"/>
      <c r="S2563" s="8"/>
      <c r="T2563" s="8"/>
      <c r="U2563" s="8"/>
      <c r="W2563" s="8">
        <f t="shared" si="4467"/>
        <v>95.7</v>
      </c>
      <c r="X2563">
        <v>8179200</v>
      </c>
      <c r="Y2563">
        <f t="shared" si="4468"/>
        <v>2272</v>
      </c>
      <c r="Z2563" s="8">
        <v>471.4</v>
      </c>
      <c r="AA2563" s="8">
        <v>-2.4</v>
      </c>
      <c r="AB2563" s="8">
        <v>31.6</v>
      </c>
      <c r="AC2563" s="4"/>
      <c r="KL2563" s="84"/>
      <c r="KP2563" s="84"/>
      <c r="KS2563" s="74"/>
      <c r="KT2563" s="74"/>
      <c r="KU2563" s="16"/>
      <c r="KV2563" s="72"/>
      <c r="KW2563" s="72"/>
      <c r="KX2563" s="16"/>
      <c r="KZ2563" s="16"/>
      <c r="LA2563" s="16"/>
      <c r="LB2563" s="74"/>
      <c r="LC2563" s="74"/>
    </row>
    <row r="2564" spans="8:315" x14ac:dyDescent="0.35">
      <c r="H2564" s="4"/>
      <c r="J2564" s="8"/>
      <c r="K2564" s="8"/>
      <c r="L2564" s="8"/>
      <c r="M2564" s="8"/>
      <c r="O2564" s="8"/>
      <c r="P2564" s="8"/>
      <c r="R2564" s="8"/>
      <c r="S2564" s="8"/>
      <c r="T2564" s="8"/>
      <c r="U2564" s="8"/>
      <c r="W2564" s="8">
        <f t="shared" si="4467"/>
        <v>95.7</v>
      </c>
      <c r="X2564">
        <v>8182800</v>
      </c>
      <c r="Y2564">
        <f t="shared" si="4468"/>
        <v>2273</v>
      </c>
      <c r="Z2564" s="8">
        <v>360.8</v>
      </c>
      <c r="AA2564" s="8">
        <v>-2.5</v>
      </c>
      <c r="AB2564" s="8">
        <v>32.1</v>
      </c>
      <c r="AC2564" s="4"/>
      <c r="KL2564" s="84"/>
      <c r="KP2564" s="84"/>
      <c r="KS2564" s="74"/>
      <c r="KT2564" s="74"/>
      <c r="KU2564" s="16"/>
      <c r="KV2564" s="72"/>
      <c r="KW2564" s="72"/>
      <c r="KX2564" s="16"/>
      <c r="KZ2564" s="16"/>
      <c r="LA2564" s="16"/>
      <c r="LB2564" s="74"/>
      <c r="LC2564" s="74"/>
    </row>
    <row r="2565" spans="8:315" x14ac:dyDescent="0.35">
      <c r="H2565" s="4"/>
      <c r="J2565" s="8"/>
      <c r="K2565" s="8"/>
      <c r="L2565" s="8"/>
      <c r="M2565" s="8"/>
      <c r="O2565" s="8"/>
      <c r="P2565" s="8"/>
      <c r="R2565" s="8"/>
      <c r="S2565" s="8"/>
      <c r="T2565" s="8"/>
      <c r="U2565" s="8"/>
      <c r="W2565" s="8">
        <f t="shared" si="4467"/>
        <v>95.8</v>
      </c>
      <c r="X2565">
        <v>8186400</v>
      </c>
      <c r="Y2565">
        <f t="shared" si="4468"/>
        <v>2274</v>
      </c>
      <c r="Z2565" s="8">
        <v>155.30000000000001</v>
      </c>
      <c r="AA2565" s="8">
        <v>-2.6</v>
      </c>
      <c r="AB2565" s="8">
        <v>29.9</v>
      </c>
      <c r="AC2565" s="4"/>
      <c r="KL2565" s="84"/>
      <c r="KP2565" s="84"/>
      <c r="KS2565" s="74"/>
      <c r="KT2565" s="74"/>
      <c r="KU2565" s="16"/>
      <c r="KV2565" s="72"/>
      <c r="KW2565" s="72"/>
      <c r="KX2565" s="16"/>
      <c r="KZ2565" s="16"/>
      <c r="LA2565" s="16"/>
      <c r="LB2565" s="74"/>
      <c r="LC2565" s="74"/>
    </row>
    <row r="2566" spans="8:315" x14ac:dyDescent="0.35">
      <c r="H2566" s="4"/>
      <c r="J2566" s="8"/>
      <c r="K2566" s="8"/>
      <c r="L2566" s="8"/>
      <c r="M2566" s="8"/>
      <c r="O2566" s="8"/>
      <c r="P2566" s="8"/>
      <c r="R2566" s="8"/>
      <c r="S2566" s="8"/>
      <c r="T2566" s="8"/>
      <c r="U2566" s="8"/>
      <c r="W2566" s="8">
        <f t="shared" si="4467"/>
        <v>95.8</v>
      </c>
      <c r="X2566">
        <v>8190000</v>
      </c>
      <c r="Y2566">
        <f t="shared" si="4468"/>
        <v>2275</v>
      </c>
      <c r="Z2566" s="8">
        <v>8.1</v>
      </c>
      <c r="AA2566" s="8">
        <v>-3.2</v>
      </c>
      <c r="AB2566" s="8">
        <v>32</v>
      </c>
      <c r="AC2566" s="4"/>
      <c r="KL2566" s="84"/>
      <c r="KP2566" s="84"/>
      <c r="KS2566" s="74"/>
      <c r="KT2566" s="74"/>
      <c r="KU2566" s="16"/>
      <c r="KV2566" s="72"/>
      <c r="KW2566" s="72"/>
      <c r="KX2566" s="16"/>
      <c r="KZ2566" s="16"/>
      <c r="LA2566" s="16"/>
      <c r="LB2566" s="74"/>
      <c r="LC2566" s="74"/>
    </row>
    <row r="2567" spans="8:315" x14ac:dyDescent="0.35">
      <c r="H2567" s="4"/>
      <c r="J2567" s="8"/>
      <c r="K2567" s="8"/>
      <c r="L2567" s="8"/>
      <c r="M2567" s="8"/>
      <c r="O2567" s="8"/>
      <c r="P2567" s="8"/>
      <c r="R2567" s="8"/>
      <c r="S2567" s="8"/>
      <c r="T2567" s="8"/>
      <c r="U2567" s="8"/>
      <c r="W2567" s="8">
        <f t="shared" si="4467"/>
        <v>95.8</v>
      </c>
      <c r="X2567">
        <v>8193600</v>
      </c>
      <c r="Y2567">
        <f t="shared" si="4468"/>
        <v>2276</v>
      </c>
      <c r="Z2567" s="8">
        <v>0</v>
      </c>
      <c r="AA2567" s="8">
        <v>-3.5</v>
      </c>
      <c r="AB2567" s="8">
        <v>37.1</v>
      </c>
      <c r="AC2567" s="4"/>
      <c r="KL2567" s="84"/>
      <c r="KP2567" s="84"/>
      <c r="KS2567" s="74"/>
      <c r="KT2567" s="74"/>
      <c r="KU2567" s="16"/>
      <c r="KV2567" s="72"/>
      <c r="KW2567" s="72"/>
      <c r="KX2567" s="16"/>
      <c r="KZ2567" s="16"/>
      <c r="LA2567" s="16"/>
      <c r="LB2567" s="74"/>
      <c r="LC2567" s="74"/>
    </row>
    <row r="2568" spans="8:315" x14ac:dyDescent="0.35">
      <c r="H2568" s="4"/>
      <c r="J2568" s="8"/>
      <c r="K2568" s="8"/>
      <c r="L2568" s="8"/>
      <c r="M2568" s="8"/>
      <c r="O2568" s="8"/>
      <c r="P2568" s="8"/>
      <c r="R2568" s="8"/>
      <c r="S2568" s="8"/>
      <c r="T2568" s="8"/>
      <c r="U2568" s="8"/>
      <c r="W2568" s="8">
        <f t="shared" si="4467"/>
        <v>95.9</v>
      </c>
      <c r="X2568">
        <v>8197200</v>
      </c>
      <c r="Y2568">
        <f t="shared" si="4468"/>
        <v>2277</v>
      </c>
      <c r="Z2568" s="8">
        <v>0</v>
      </c>
      <c r="AA2568" s="8">
        <v>-4.0999999999999996</v>
      </c>
      <c r="AB2568" s="8">
        <v>35.1</v>
      </c>
      <c r="AC2568" s="4"/>
      <c r="KL2568" s="84"/>
      <c r="KP2568" s="84"/>
      <c r="KS2568" s="74"/>
      <c r="KT2568" s="74"/>
      <c r="KU2568" s="16"/>
      <c r="KV2568" s="72"/>
      <c r="KW2568" s="72"/>
      <c r="KX2568" s="16"/>
      <c r="KZ2568" s="16"/>
      <c r="LA2568" s="16"/>
      <c r="LB2568" s="74"/>
      <c r="LC2568" s="74"/>
    </row>
    <row r="2569" spans="8:315" x14ac:dyDescent="0.35">
      <c r="H2569" s="4"/>
      <c r="J2569" s="8"/>
      <c r="K2569" s="8"/>
      <c r="L2569" s="8"/>
      <c r="M2569" s="8"/>
      <c r="O2569" s="8"/>
      <c r="P2569" s="8"/>
      <c r="R2569" s="8"/>
      <c r="S2569" s="8"/>
      <c r="T2569" s="8"/>
      <c r="U2569" s="8"/>
      <c r="W2569" s="8">
        <f t="shared" si="4467"/>
        <v>95.9</v>
      </c>
      <c r="X2569">
        <v>8200800</v>
      </c>
      <c r="Y2569">
        <f t="shared" si="4468"/>
        <v>2278</v>
      </c>
      <c r="Z2569" s="8">
        <v>0</v>
      </c>
      <c r="AA2569" s="8">
        <v>-4.3</v>
      </c>
      <c r="AB2569" s="8">
        <v>42.2</v>
      </c>
      <c r="AC2569" s="4"/>
      <c r="KL2569" s="84"/>
      <c r="KP2569" s="84"/>
      <c r="KS2569" s="74"/>
      <c r="KT2569" s="74"/>
      <c r="KU2569" s="16"/>
      <c r="KV2569" s="72"/>
      <c r="KW2569" s="72"/>
      <c r="KX2569" s="16"/>
      <c r="KZ2569" s="16"/>
      <c r="LA2569" s="16"/>
      <c r="LB2569" s="74"/>
      <c r="LC2569" s="74"/>
    </row>
    <row r="2570" spans="8:315" x14ac:dyDescent="0.35">
      <c r="H2570" s="4"/>
      <c r="J2570" s="8"/>
      <c r="K2570" s="8"/>
      <c r="L2570" s="8"/>
      <c r="M2570" s="8"/>
      <c r="O2570" s="8"/>
      <c r="P2570" s="8"/>
      <c r="R2570" s="8"/>
      <c r="S2570" s="8"/>
      <c r="T2570" s="8"/>
      <c r="U2570" s="8"/>
      <c r="W2570" s="8">
        <f t="shared" si="4467"/>
        <v>96</v>
      </c>
      <c r="X2570">
        <v>8204400</v>
      </c>
      <c r="Y2570">
        <f t="shared" si="4468"/>
        <v>2279</v>
      </c>
      <c r="Z2570" s="8">
        <v>0</v>
      </c>
      <c r="AA2570" s="8">
        <v>-4.8</v>
      </c>
      <c r="AB2570" s="8">
        <v>42</v>
      </c>
      <c r="AC2570" s="4"/>
      <c r="KL2570" s="84"/>
      <c r="KP2570" s="84"/>
      <c r="KS2570" s="74"/>
      <c r="KT2570" s="74"/>
      <c r="KU2570" s="16"/>
      <c r="KV2570" s="72"/>
      <c r="KW2570" s="72"/>
      <c r="KX2570" s="16"/>
      <c r="KZ2570" s="16"/>
      <c r="LA2570" s="16"/>
      <c r="LB2570" s="74"/>
      <c r="LC2570" s="74"/>
    </row>
    <row r="2571" spans="8:315" x14ac:dyDescent="0.35">
      <c r="H2571" s="4"/>
      <c r="J2571" s="8"/>
      <c r="K2571" s="8"/>
      <c r="L2571" s="8"/>
      <c r="M2571" s="8"/>
      <c r="O2571" s="8"/>
      <c r="P2571" s="8"/>
      <c r="R2571" s="8"/>
      <c r="S2571" s="8"/>
      <c r="T2571" s="8"/>
      <c r="U2571" s="8"/>
      <c r="W2571" s="8">
        <f t="shared" si="4467"/>
        <v>96</v>
      </c>
      <c r="X2571">
        <v>8208000</v>
      </c>
      <c r="Y2571">
        <f t="shared" si="4468"/>
        <v>2280</v>
      </c>
      <c r="Z2571" s="8">
        <v>0</v>
      </c>
      <c r="AA2571" s="8">
        <v>-5.6</v>
      </c>
      <c r="AB2571" s="8">
        <v>40.799999999999997</v>
      </c>
      <c r="AC2571" s="4"/>
      <c r="KL2571" s="84"/>
      <c r="KP2571" s="84"/>
      <c r="KS2571" s="74"/>
      <c r="KT2571" s="74"/>
      <c r="KU2571" s="16"/>
      <c r="KV2571" s="72"/>
      <c r="KW2571" s="72"/>
      <c r="KX2571" s="16"/>
      <c r="KZ2571" s="16"/>
      <c r="LA2571" s="16"/>
      <c r="LB2571" s="74"/>
      <c r="LC2571" s="74"/>
    </row>
    <row r="2572" spans="8:315" x14ac:dyDescent="0.35">
      <c r="H2572" s="4"/>
      <c r="J2572" s="8"/>
      <c r="K2572" s="8"/>
      <c r="L2572" s="8"/>
      <c r="M2572" s="8"/>
      <c r="O2572" s="8"/>
      <c r="P2572" s="8"/>
      <c r="R2572" s="8"/>
      <c r="S2572" s="8"/>
      <c r="T2572" s="8"/>
      <c r="U2572" s="8"/>
      <c r="W2572" s="8">
        <f t="shared" si="4467"/>
        <v>96</v>
      </c>
      <c r="X2572">
        <v>8211600</v>
      </c>
      <c r="Y2572">
        <f t="shared" si="4468"/>
        <v>2281</v>
      </c>
      <c r="Z2572" s="8">
        <v>0</v>
      </c>
      <c r="AA2572" s="8">
        <v>-6.3</v>
      </c>
      <c r="AB2572" s="8">
        <v>41.5</v>
      </c>
      <c r="AC2572" s="4"/>
      <c r="KL2572" s="84"/>
      <c r="KP2572" s="84"/>
      <c r="KS2572" s="74"/>
      <c r="KT2572" s="74"/>
      <c r="KU2572" s="16"/>
      <c r="KV2572" s="72"/>
      <c r="KW2572" s="72"/>
      <c r="KX2572" s="16"/>
      <c r="KZ2572" s="16"/>
      <c r="LA2572" s="16"/>
      <c r="LB2572" s="74"/>
      <c r="LC2572" s="74"/>
    </row>
    <row r="2573" spans="8:315" x14ac:dyDescent="0.35">
      <c r="H2573" s="4"/>
      <c r="J2573" s="8"/>
      <c r="K2573" s="8"/>
      <c r="L2573" s="8"/>
      <c r="M2573" s="8"/>
      <c r="O2573" s="8"/>
      <c r="P2573" s="8"/>
      <c r="R2573" s="8"/>
      <c r="S2573" s="8"/>
      <c r="T2573" s="8"/>
      <c r="U2573" s="8"/>
      <c r="W2573" s="8">
        <f t="shared" si="4467"/>
        <v>96.1</v>
      </c>
      <c r="X2573">
        <v>8215200</v>
      </c>
      <c r="Y2573">
        <f t="shared" si="4468"/>
        <v>2282</v>
      </c>
      <c r="Z2573" s="8">
        <v>0</v>
      </c>
      <c r="AA2573" s="8">
        <v>-7</v>
      </c>
      <c r="AB2573" s="8">
        <v>44.6</v>
      </c>
      <c r="AC2573" s="4"/>
      <c r="KL2573" s="84"/>
      <c r="KP2573" s="84"/>
      <c r="KS2573" s="74"/>
      <c r="KT2573" s="74"/>
      <c r="KU2573" s="16"/>
      <c r="KV2573" s="72"/>
      <c r="KW2573" s="72"/>
      <c r="KX2573" s="16"/>
      <c r="KZ2573" s="16"/>
      <c r="LA2573" s="16"/>
      <c r="LB2573" s="74"/>
      <c r="LC2573" s="74"/>
    </row>
    <row r="2574" spans="8:315" x14ac:dyDescent="0.35">
      <c r="H2574" s="4"/>
      <c r="J2574" s="8"/>
      <c r="K2574" s="8"/>
      <c r="L2574" s="8"/>
      <c r="M2574" s="8"/>
      <c r="O2574" s="8"/>
      <c r="P2574" s="8"/>
      <c r="R2574" s="8"/>
      <c r="S2574" s="8"/>
      <c r="T2574" s="8"/>
      <c r="U2574" s="8"/>
      <c r="W2574" s="8">
        <f t="shared" si="4467"/>
        <v>96.1</v>
      </c>
      <c r="X2574">
        <v>8218800</v>
      </c>
      <c r="Y2574">
        <f t="shared" si="4468"/>
        <v>2283</v>
      </c>
      <c r="Z2574" s="8">
        <v>0</v>
      </c>
      <c r="AA2574" s="8">
        <v>-7.6</v>
      </c>
      <c r="AB2574" s="8">
        <v>45.1</v>
      </c>
      <c r="AC2574" s="4"/>
      <c r="KL2574" s="84"/>
      <c r="KP2574" s="84"/>
      <c r="KS2574" s="74"/>
      <c r="KT2574" s="74"/>
      <c r="KU2574" s="16"/>
      <c r="KV2574" s="72"/>
      <c r="KW2574" s="72"/>
      <c r="KX2574" s="16"/>
      <c r="KZ2574" s="16"/>
      <c r="LA2574" s="16"/>
      <c r="LB2574" s="74"/>
      <c r="LC2574" s="74"/>
    </row>
    <row r="2575" spans="8:315" x14ac:dyDescent="0.35">
      <c r="H2575" s="4"/>
      <c r="J2575" s="8"/>
      <c r="K2575" s="8"/>
      <c r="L2575" s="8"/>
      <c r="M2575" s="8"/>
      <c r="O2575" s="8"/>
      <c r="P2575" s="8"/>
      <c r="R2575" s="8"/>
      <c r="S2575" s="8"/>
      <c r="T2575" s="8"/>
      <c r="U2575" s="8"/>
      <c r="W2575" s="8">
        <f t="shared" si="4467"/>
        <v>96.2</v>
      </c>
      <c r="X2575">
        <v>8222400</v>
      </c>
      <c r="Y2575">
        <f t="shared" si="4468"/>
        <v>2284</v>
      </c>
      <c r="Z2575" s="8">
        <v>0</v>
      </c>
      <c r="AA2575" s="8">
        <v>-8.1</v>
      </c>
      <c r="AB2575" s="8">
        <v>50.9</v>
      </c>
      <c r="AC2575" s="4"/>
      <c r="KL2575" s="84"/>
      <c r="KP2575" s="84"/>
      <c r="KS2575" s="74"/>
      <c r="KT2575" s="74"/>
      <c r="KU2575" s="16"/>
      <c r="KV2575" s="72"/>
      <c r="KW2575" s="72"/>
      <c r="KX2575" s="16"/>
      <c r="KZ2575" s="16"/>
      <c r="LA2575" s="16"/>
      <c r="LB2575" s="74"/>
      <c r="LC2575" s="74"/>
    </row>
    <row r="2576" spans="8:315" x14ac:dyDescent="0.35">
      <c r="H2576" s="4"/>
      <c r="J2576" s="8"/>
      <c r="K2576" s="8"/>
      <c r="L2576" s="8"/>
      <c r="M2576" s="8"/>
      <c r="O2576" s="8"/>
      <c r="P2576" s="8"/>
      <c r="R2576" s="8"/>
      <c r="S2576" s="8"/>
      <c r="T2576" s="8"/>
      <c r="U2576" s="8"/>
      <c r="W2576" s="8">
        <f t="shared" si="4467"/>
        <v>96.2</v>
      </c>
      <c r="X2576">
        <v>8226000</v>
      </c>
      <c r="Y2576">
        <f t="shared" si="4468"/>
        <v>2285</v>
      </c>
      <c r="Z2576" s="8">
        <v>0</v>
      </c>
      <c r="AA2576" s="8">
        <v>-8.8000000000000007</v>
      </c>
      <c r="AB2576" s="8">
        <v>59.1</v>
      </c>
      <c r="AC2576" s="4"/>
      <c r="KL2576" s="84"/>
      <c r="KP2576" s="84"/>
      <c r="KS2576" s="74"/>
      <c r="KT2576" s="74"/>
      <c r="KU2576" s="16"/>
      <c r="KV2576" s="72"/>
      <c r="KW2576" s="72"/>
      <c r="KX2576" s="16"/>
      <c r="KZ2576" s="16"/>
      <c r="LA2576" s="16"/>
      <c r="LB2576" s="74"/>
      <c r="LC2576" s="74"/>
    </row>
    <row r="2577" spans="8:315" x14ac:dyDescent="0.35">
      <c r="H2577" s="4"/>
      <c r="J2577" s="8"/>
      <c r="K2577" s="8"/>
      <c r="L2577" s="8"/>
      <c r="M2577" s="8"/>
      <c r="O2577" s="8"/>
      <c r="P2577" s="8"/>
      <c r="R2577" s="8"/>
      <c r="S2577" s="8"/>
      <c r="T2577" s="8"/>
      <c r="U2577" s="8"/>
      <c r="W2577" s="8">
        <f t="shared" si="4467"/>
        <v>96.3</v>
      </c>
      <c r="X2577">
        <v>8229600</v>
      </c>
      <c r="Y2577">
        <f t="shared" si="4468"/>
        <v>2286</v>
      </c>
      <c r="Z2577" s="8">
        <v>5.6</v>
      </c>
      <c r="AA2577" s="8">
        <v>-9.4</v>
      </c>
      <c r="AB2577" s="8">
        <v>62.1</v>
      </c>
      <c r="AC2577" s="4"/>
      <c r="KL2577" s="84"/>
      <c r="KP2577" s="84"/>
      <c r="KS2577" s="74"/>
      <c r="KT2577" s="74"/>
      <c r="KU2577" s="16"/>
      <c r="KV2577" s="72"/>
      <c r="KW2577" s="72"/>
      <c r="KX2577" s="16"/>
      <c r="KZ2577" s="16"/>
      <c r="LA2577" s="16"/>
      <c r="LB2577" s="74"/>
      <c r="LC2577" s="74"/>
    </row>
    <row r="2578" spans="8:315" x14ac:dyDescent="0.35">
      <c r="H2578" s="4"/>
      <c r="J2578" s="8"/>
      <c r="K2578" s="8"/>
      <c r="L2578" s="8"/>
      <c r="M2578" s="8"/>
      <c r="O2578" s="8"/>
      <c r="P2578" s="8"/>
      <c r="R2578" s="8"/>
      <c r="S2578" s="8"/>
      <c r="T2578" s="8"/>
      <c r="U2578" s="8"/>
      <c r="W2578" s="8">
        <f t="shared" si="4467"/>
        <v>96.3</v>
      </c>
      <c r="X2578">
        <v>8233200</v>
      </c>
      <c r="Y2578">
        <f t="shared" si="4468"/>
        <v>2287</v>
      </c>
      <c r="Z2578" s="8">
        <v>126.4</v>
      </c>
      <c r="AA2578" s="8">
        <v>-8.1999999999999993</v>
      </c>
      <c r="AB2578" s="8">
        <v>44.8</v>
      </c>
      <c r="AC2578" s="4"/>
      <c r="KL2578" s="84"/>
      <c r="KP2578" s="84"/>
      <c r="KS2578" s="74"/>
      <c r="KT2578" s="74"/>
      <c r="KU2578" s="16"/>
      <c r="KV2578" s="72"/>
      <c r="KW2578" s="72"/>
      <c r="KX2578" s="16"/>
      <c r="KZ2578" s="16"/>
      <c r="LA2578" s="16"/>
      <c r="LB2578" s="74"/>
      <c r="LC2578" s="74"/>
    </row>
    <row r="2579" spans="8:315" x14ac:dyDescent="0.35">
      <c r="H2579" s="4"/>
      <c r="J2579" s="8"/>
      <c r="K2579" s="8"/>
      <c r="L2579" s="8"/>
      <c r="M2579" s="8"/>
      <c r="O2579" s="8"/>
      <c r="P2579" s="8"/>
      <c r="R2579" s="8"/>
      <c r="S2579" s="8"/>
      <c r="T2579" s="8"/>
      <c r="U2579" s="8"/>
      <c r="W2579" s="8">
        <f t="shared" si="4467"/>
        <v>96.3</v>
      </c>
      <c r="X2579">
        <v>8236800</v>
      </c>
      <c r="Y2579">
        <f t="shared" si="4468"/>
        <v>2288</v>
      </c>
      <c r="Z2579" s="8">
        <v>325.8</v>
      </c>
      <c r="AA2579" s="8">
        <v>-6.9</v>
      </c>
      <c r="AB2579" s="8">
        <v>43.2</v>
      </c>
      <c r="AC2579" s="4"/>
      <c r="KL2579" s="84"/>
      <c r="KP2579" s="84"/>
      <c r="KS2579" s="74"/>
      <c r="KT2579" s="74"/>
      <c r="KU2579" s="16"/>
      <c r="KV2579" s="72"/>
      <c r="KW2579" s="72"/>
      <c r="KX2579" s="16"/>
      <c r="KZ2579" s="16"/>
      <c r="LA2579" s="16"/>
      <c r="LB2579" s="74"/>
      <c r="LC2579" s="74"/>
    </row>
    <row r="2580" spans="8:315" x14ac:dyDescent="0.35">
      <c r="H2580" s="4"/>
      <c r="J2580" s="8"/>
      <c r="K2580" s="8"/>
      <c r="L2580" s="8"/>
      <c r="M2580" s="8"/>
      <c r="O2580" s="8"/>
      <c r="P2580" s="8"/>
      <c r="R2580" s="8"/>
      <c r="S2580" s="8"/>
      <c r="T2580" s="8"/>
      <c r="U2580" s="8"/>
      <c r="W2580" s="8">
        <f t="shared" si="4467"/>
        <v>96.4</v>
      </c>
      <c r="X2580">
        <v>8240400</v>
      </c>
      <c r="Y2580">
        <f t="shared" si="4468"/>
        <v>2289</v>
      </c>
      <c r="Z2580" s="8">
        <v>519.20000000000005</v>
      </c>
      <c r="AA2580" s="8">
        <v>-5.9</v>
      </c>
      <c r="AB2580" s="8">
        <v>39.4</v>
      </c>
      <c r="AC2580" s="4"/>
      <c r="KL2580" s="84"/>
      <c r="KP2580" s="84"/>
      <c r="KS2580" s="74"/>
      <c r="KT2580" s="74"/>
      <c r="KU2580" s="16"/>
      <c r="KV2580" s="72"/>
      <c r="KW2580" s="72"/>
      <c r="KX2580" s="16"/>
      <c r="KZ2580" s="16"/>
      <c r="LA2580" s="16"/>
      <c r="LB2580" s="74"/>
      <c r="LC2580" s="74"/>
    </row>
    <row r="2581" spans="8:315" x14ac:dyDescent="0.35">
      <c r="H2581" s="4"/>
      <c r="J2581" s="8"/>
      <c r="K2581" s="8"/>
      <c r="L2581" s="8"/>
      <c r="M2581" s="8"/>
      <c r="O2581" s="8"/>
      <c r="P2581" s="8"/>
      <c r="R2581" s="8"/>
      <c r="S2581" s="8"/>
      <c r="T2581" s="8"/>
      <c r="U2581" s="8"/>
      <c r="W2581" s="8">
        <f t="shared" si="4467"/>
        <v>96.4</v>
      </c>
      <c r="X2581">
        <v>8244000</v>
      </c>
      <c r="Y2581">
        <f t="shared" si="4468"/>
        <v>2290</v>
      </c>
      <c r="Z2581" s="8">
        <v>685</v>
      </c>
      <c r="AA2581" s="8">
        <v>-5</v>
      </c>
      <c r="AB2581" s="8">
        <v>35.1</v>
      </c>
      <c r="AC2581" s="4"/>
      <c r="KL2581" s="84"/>
      <c r="KP2581" s="84"/>
      <c r="KS2581" s="74"/>
      <c r="KT2581" s="74"/>
      <c r="KU2581" s="16"/>
      <c r="KV2581" s="72"/>
      <c r="KW2581" s="72"/>
      <c r="KX2581" s="16"/>
      <c r="KZ2581" s="16"/>
      <c r="LA2581" s="16"/>
      <c r="LB2581" s="74"/>
      <c r="LC2581" s="74"/>
    </row>
    <row r="2582" spans="8:315" x14ac:dyDescent="0.35">
      <c r="H2582" s="4"/>
      <c r="J2582" s="8"/>
      <c r="K2582" s="8"/>
      <c r="L2582" s="8"/>
      <c r="M2582" s="8"/>
      <c r="O2582" s="8"/>
      <c r="P2582" s="8"/>
      <c r="R2582" s="8"/>
      <c r="S2582" s="8"/>
      <c r="T2582" s="8"/>
      <c r="U2582" s="8"/>
      <c r="W2582" s="8">
        <f t="shared" si="4467"/>
        <v>96.5</v>
      </c>
      <c r="X2582">
        <v>8247600</v>
      </c>
      <c r="Y2582">
        <f t="shared" si="4468"/>
        <v>2291</v>
      </c>
      <c r="Z2582" s="8">
        <v>803.6</v>
      </c>
      <c r="AA2582" s="8">
        <v>-3.9</v>
      </c>
      <c r="AB2582" s="8">
        <v>35.799999999999997</v>
      </c>
      <c r="AC2582" s="4"/>
      <c r="KL2582" s="84"/>
      <c r="KP2582" s="84"/>
      <c r="KS2582" s="74"/>
      <c r="KT2582" s="74"/>
      <c r="KU2582" s="16"/>
      <c r="KV2582" s="72"/>
      <c r="KW2582" s="72"/>
      <c r="KX2582" s="16"/>
      <c r="KZ2582" s="16"/>
      <c r="LA2582" s="16"/>
      <c r="LB2582" s="74"/>
      <c r="LC2582" s="74"/>
    </row>
    <row r="2583" spans="8:315" x14ac:dyDescent="0.35">
      <c r="H2583" s="4"/>
      <c r="J2583" s="8"/>
      <c r="K2583" s="8"/>
      <c r="L2583" s="8"/>
      <c r="M2583" s="8"/>
      <c r="O2583" s="8"/>
      <c r="P2583" s="8"/>
      <c r="R2583" s="8"/>
      <c r="S2583" s="8"/>
      <c r="T2583" s="8"/>
      <c r="U2583" s="8"/>
      <c r="W2583" s="8">
        <f t="shared" si="4467"/>
        <v>96.5</v>
      </c>
      <c r="X2583">
        <v>8251200</v>
      </c>
      <c r="Y2583">
        <f t="shared" si="4468"/>
        <v>2292</v>
      </c>
      <c r="Z2583" s="8">
        <v>867.8</v>
      </c>
      <c r="AA2583" s="8">
        <v>-2.9</v>
      </c>
      <c r="AB2583" s="8">
        <v>31.7</v>
      </c>
      <c r="AC2583" s="4"/>
      <c r="KL2583" s="84"/>
      <c r="KP2583" s="84"/>
      <c r="KS2583" s="74"/>
      <c r="KT2583" s="74"/>
      <c r="KU2583" s="16"/>
      <c r="KV2583" s="72"/>
      <c r="KW2583" s="72"/>
      <c r="KX2583" s="16"/>
      <c r="KZ2583" s="16"/>
      <c r="LA2583" s="16"/>
      <c r="LB2583" s="74"/>
      <c r="LC2583" s="74"/>
    </row>
    <row r="2584" spans="8:315" x14ac:dyDescent="0.35">
      <c r="H2584" s="4"/>
      <c r="J2584" s="8"/>
      <c r="K2584" s="8"/>
      <c r="L2584" s="8"/>
      <c r="M2584" s="8"/>
      <c r="O2584" s="8"/>
      <c r="P2584" s="8"/>
      <c r="R2584" s="8"/>
      <c r="S2584" s="8"/>
      <c r="T2584" s="8"/>
      <c r="U2584" s="8"/>
      <c r="W2584" s="8">
        <f t="shared" si="4467"/>
        <v>96.5</v>
      </c>
      <c r="X2584">
        <v>8254800</v>
      </c>
      <c r="Y2584">
        <f t="shared" si="4468"/>
        <v>2293</v>
      </c>
      <c r="Z2584" s="8">
        <v>865.3</v>
      </c>
      <c r="AA2584" s="8">
        <v>-2.2000000000000002</v>
      </c>
      <c r="AB2584" s="8">
        <v>28.2</v>
      </c>
      <c r="AC2584" s="4"/>
      <c r="KL2584" s="84"/>
      <c r="KP2584" s="84"/>
      <c r="KS2584" s="74"/>
      <c r="KT2584" s="74"/>
      <c r="KU2584" s="16"/>
      <c r="KV2584" s="72"/>
      <c r="KW2584" s="72"/>
      <c r="KX2584" s="16"/>
      <c r="KZ2584" s="16"/>
      <c r="LA2584" s="16"/>
      <c r="LB2584" s="74"/>
      <c r="LC2584" s="74"/>
    </row>
    <row r="2585" spans="8:315" x14ac:dyDescent="0.35">
      <c r="H2585" s="4"/>
      <c r="J2585" s="8"/>
      <c r="K2585" s="8"/>
      <c r="L2585" s="8"/>
      <c r="M2585" s="8"/>
      <c r="O2585" s="8"/>
      <c r="P2585" s="8"/>
      <c r="R2585" s="8"/>
      <c r="S2585" s="8"/>
      <c r="T2585" s="8"/>
      <c r="U2585" s="8"/>
      <c r="W2585" s="8">
        <f t="shared" si="4467"/>
        <v>96.6</v>
      </c>
      <c r="X2585">
        <v>8258400</v>
      </c>
      <c r="Y2585">
        <f t="shared" si="4468"/>
        <v>2294</v>
      </c>
      <c r="Z2585" s="8">
        <v>818.9</v>
      </c>
      <c r="AA2585" s="8">
        <v>-1.5</v>
      </c>
      <c r="AB2585" s="8">
        <v>29.2</v>
      </c>
      <c r="AC2585" s="4"/>
      <c r="KL2585" s="84"/>
      <c r="KP2585" s="84"/>
      <c r="KS2585" s="74"/>
      <c r="KT2585" s="74"/>
      <c r="KU2585" s="16"/>
      <c r="KV2585" s="72"/>
      <c r="KW2585" s="72"/>
      <c r="KX2585" s="16"/>
      <c r="KZ2585" s="16"/>
      <c r="LA2585" s="16"/>
      <c r="LB2585" s="74"/>
      <c r="LC2585" s="74"/>
    </row>
    <row r="2586" spans="8:315" x14ac:dyDescent="0.35">
      <c r="H2586" s="4"/>
      <c r="J2586" s="8"/>
      <c r="K2586" s="8"/>
      <c r="L2586" s="8"/>
      <c r="M2586" s="8"/>
      <c r="O2586" s="8"/>
      <c r="P2586" s="8"/>
      <c r="R2586" s="8"/>
      <c r="S2586" s="8"/>
      <c r="T2586" s="8"/>
      <c r="U2586" s="8"/>
      <c r="W2586" s="8">
        <f t="shared" si="4467"/>
        <v>96.6</v>
      </c>
      <c r="X2586">
        <v>8262000</v>
      </c>
      <c r="Y2586">
        <f t="shared" si="4468"/>
        <v>2295</v>
      </c>
      <c r="Z2586" s="8">
        <v>707.5</v>
      </c>
      <c r="AA2586" s="8">
        <v>-1.1000000000000001</v>
      </c>
      <c r="AB2586" s="8">
        <v>27.8</v>
      </c>
      <c r="AC2586" s="4"/>
      <c r="KL2586" s="84"/>
      <c r="KP2586" s="84"/>
      <c r="KS2586" s="74"/>
      <c r="KT2586" s="74"/>
      <c r="KU2586" s="16"/>
      <c r="KV2586" s="72"/>
      <c r="KW2586" s="72"/>
      <c r="KX2586" s="16"/>
      <c r="KZ2586" s="16"/>
      <c r="LA2586" s="16"/>
      <c r="LB2586" s="74"/>
      <c r="LC2586" s="74"/>
    </row>
    <row r="2587" spans="8:315" x14ac:dyDescent="0.35">
      <c r="H2587" s="4"/>
      <c r="J2587" s="8"/>
      <c r="K2587" s="8"/>
      <c r="L2587" s="8"/>
      <c r="M2587" s="8"/>
      <c r="O2587" s="8"/>
      <c r="P2587" s="8"/>
      <c r="R2587" s="8"/>
      <c r="S2587" s="8"/>
      <c r="T2587" s="8"/>
      <c r="U2587" s="8"/>
      <c r="W2587" s="8">
        <f t="shared" si="4467"/>
        <v>96.7</v>
      </c>
      <c r="X2587">
        <v>8265600</v>
      </c>
      <c r="Y2587">
        <f t="shared" si="4468"/>
        <v>2296</v>
      </c>
      <c r="Z2587" s="8">
        <v>549.4</v>
      </c>
      <c r="AA2587" s="8">
        <v>-0.8</v>
      </c>
      <c r="AB2587" s="8">
        <v>25.3</v>
      </c>
      <c r="AC2587" s="4"/>
      <c r="KL2587" s="84"/>
      <c r="KP2587" s="84"/>
      <c r="KS2587" s="74"/>
      <c r="KT2587" s="74"/>
      <c r="KU2587" s="16"/>
      <c r="KV2587" s="72"/>
      <c r="KW2587" s="72"/>
      <c r="KX2587" s="16"/>
      <c r="KZ2587" s="16"/>
      <c r="LA2587" s="16"/>
      <c r="LB2587" s="74"/>
      <c r="LC2587" s="74"/>
    </row>
    <row r="2588" spans="8:315" x14ac:dyDescent="0.35">
      <c r="H2588" s="4"/>
      <c r="J2588" s="8"/>
      <c r="K2588" s="8"/>
      <c r="L2588" s="8"/>
      <c r="M2588" s="8"/>
      <c r="O2588" s="8"/>
      <c r="P2588" s="8"/>
      <c r="R2588" s="8"/>
      <c r="S2588" s="8"/>
      <c r="T2588" s="8"/>
      <c r="U2588" s="8"/>
      <c r="W2588" s="8">
        <f t="shared" si="4467"/>
        <v>96.7</v>
      </c>
      <c r="X2588">
        <v>8269200</v>
      </c>
      <c r="Y2588">
        <f t="shared" si="4468"/>
        <v>2297</v>
      </c>
      <c r="Z2588" s="8">
        <v>361.4</v>
      </c>
      <c r="AA2588" s="8">
        <v>-0.6</v>
      </c>
      <c r="AB2588" s="8">
        <v>25.1</v>
      </c>
      <c r="AC2588" s="4"/>
      <c r="KL2588" s="84"/>
      <c r="KP2588" s="84"/>
      <c r="KS2588" s="74"/>
      <c r="KT2588" s="74"/>
      <c r="KU2588" s="16"/>
      <c r="KV2588" s="72"/>
      <c r="KW2588" s="72"/>
      <c r="KX2588" s="16"/>
      <c r="KZ2588" s="16"/>
      <c r="LA2588" s="16"/>
      <c r="LB2588" s="74"/>
      <c r="LC2588" s="74"/>
    </row>
    <row r="2589" spans="8:315" x14ac:dyDescent="0.35">
      <c r="H2589" s="4"/>
      <c r="J2589" s="8"/>
      <c r="K2589" s="8"/>
      <c r="L2589" s="8"/>
      <c r="M2589" s="8"/>
      <c r="O2589" s="8"/>
      <c r="P2589" s="8"/>
      <c r="R2589" s="8"/>
      <c r="S2589" s="8"/>
      <c r="T2589" s="8"/>
      <c r="U2589" s="8"/>
      <c r="W2589" s="8">
        <f t="shared" si="4467"/>
        <v>96.8</v>
      </c>
      <c r="X2589">
        <v>8272800</v>
      </c>
      <c r="Y2589">
        <f t="shared" si="4468"/>
        <v>2298</v>
      </c>
      <c r="Z2589" s="8">
        <v>158.6</v>
      </c>
      <c r="AA2589" s="8">
        <v>-0.6</v>
      </c>
      <c r="AB2589" s="8">
        <v>24.3</v>
      </c>
      <c r="AC2589" s="4"/>
      <c r="KL2589" s="84"/>
      <c r="KP2589" s="84"/>
      <c r="KS2589" s="74"/>
      <c r="KT2589" s="74"/>
      <c r="KU2589" s="16"/>
      <c r="KV2589" s="72"/>
      <c r="KW2589" s="72"/>
      <c r="KX2589" s="16"/>
      <c r="KZ2589" s="16"/>
      <c r="LA2589" s="16"/>
      <c r="LB2589" s="74"/>
      <c r="LC2589" s="74"/>
    </row>
    <row r="2590" spans="8:315" x14ac:dyDescent="0.35">
      <c r="H2590" s="4"/>
      <c r="J2590" s="8"/>
      <c r="K2590" s="8"/>
      <c r="L2590" s="8"/>
      <c r="M2590" s="8"/>
      <c r="O2590" s="8"/>
      <c r="P2590" s="8"/>
      <c r="R2590" s="8"/>
      <c r="S2590" s="8"/>
      <c r="T2590" s="8"/>
      <c r="U2590" s="8"/>
      <c r="W2590" s="8">
        <f t="shared" si="4467"/>
        <v>96.8</v>
      </c>
      <c r="X2590">
        <v>8276400</v>
      </c>
      <c r="Y2590">
        <f t="shared" si="4468"/>
        <v>2299</v>
      </c>
      <c r="Z2590" s="8">
        <v>8.3000000000000007</v>
      </c>
      <c r="AA2590" s="8">
        <v>-1.4</v>
      </c>
      <c r="AB2590" s="8">
        <v>39.5</v>
      </c>
      <c r="AC2590" s="4"/>
      <c r="KL2590" s="84"/>
      <c r="KP2590" s="84"/>
      <c r="KS2590" s="74"/>
      <c r="KT2590" s="74"/>
      <c r="KU2590" s="16"/>
      <c r="KV2590" s="72"/>
      <c r="KW2590" s="72"/>
      <c r="KX2590" s="16"/>
      <c r="KZ2590" s="16"/>
      <c r="LA2590" s="16"/>
      <c r="LB2590" s="74"/>
      <c r="LC2590" s="74"/>
    </row>
    <row r="2591" spans="8:315" x14ac:dyDescent="0.35">
      <c r="H2591" s="4"/>
      <c r="J2591" s="8"/>
      <c r="K2591" s="8"/>
      <c r="L2591" s="8"/>
      <c r="M2591" s="8"/>
      <c r="O2591" s="8"/>
      <c r="P2591" s="8"/>
      <c r="R2591" s="8"/>
      <c r="S2591" s="8"/>
      <c r="T2591" s="8"/>
      <c r="U2591" s="8"/>
      <c r="W2591" s="8">
        <f t="shared" si="4467"/>
        <v>96.8</v>
      </c>
      <c r="X2591">
        <v>8280000</v>
      </c>
      <c r="Y2591">
        <f t="shared" si="4468"/>
        <v>2300</v>
      </c>
      <c r="Z2591" s="8">
        <v>0</v>
      </c>
      <c r="AA2591" s="8">
        <v>-2.1</v>
      </c>
      <c r="AB2591" s="8">
        <v>63.2</v>
      </c>
      <c r="AC2591" s="4"/>
      <c r="KL2591" s="84"/>
      <c r="KP2591" s="84"/>
      <c r="KS2591" s="74"/>
      <c r="KT2591" s="74"/>
      <c r="KU2591" s="16"/>
      <c r="KV2591" s="72"/>
      <c r="KW2591" s="72"/>
      <c r="KX2591" s="16"/>
      <c r="KZ2591" s="16"/>
      <c r="LA2591" s="16"/>
      <c r="LB2591" s="74"/>
      <c r="LC2591" s="74"/>
    </row>
    <row r="2592" spans="8:315" x14ac:dyDescent="0.35">
      <c r="H2592" s="4"/>
      <c r="J2592" s="8"/>
      <c r="K2592" s="8"/>
      <c r="L2592" s="8"/>
      <c r="M2592" s="8"/>
      <c r="O2592" s="8"/>
      <c r="P2592" s="8"/>
      <c r="R2592" s="8"/>
      <c r="S2592" s="8"/>
      <c r="T2592" s="8"/>
      <c r="U2592" s="8"/>
      <c r="W2592" s="8">
        <f t="shared" si="4467"/>
        <v>96.9</v>
      </c>
      <c r="X2592">
        <v>8283600</v>
      </c>
      <c r="Y2592">
        <f t="shared" si="4468"/>
        <v>2301</v>
      </c>
      <c r="Z2592" s="8">
        <v>0</v>
      </c>
      <c r="AA2592" s="8">
        <v>-3</v>
      </c>
      <c r="AB2592" s="8">
        <v>52.7</v>
      </c>
      <c r="AC2592" s="4"/>
      <c r="KL2592" s="84"/>
      <c r="KP2592" s="84"/>
      <c r="KS2592" s="74"/>
      <c r="KT2592" s="74"/>
      <c r="KU2592" s="16"/>
      <c r="KV2592" s="72"/>
      <c r="KW2592" s="72"/>
      <c r="KX2592" s="16"/>
      <c r="KZ2592" s="16"/>
      <c r="LA2592" s="16"/>
      <c r="LB2592" s="74"/>
      <c r="LC2592" s="74"/>
    </row>
    <row r="2593" spans="8:315" x14ac:dyDescent="0.35">
      <c r="H2593" s="4"/>
      <c r="J2593" s="8"/>
      <c r="K2593" s="8"/>
      <c r="L2593" s="8"/>
      <c r="M2593" s="8"/>
      <c r="O2593" s="8"/>
      <c r="P2593" s="8"/>
      <c r="R2593" s="8"/>
      <c r="S2593" s="8"/>
      <c r="T2593" s="8"/>
      <c r="U2593" s="8"/>
      <c r="W2593" s="8">
        <f t="shared" si="4467"/>
        <v>96.9</v>
      </c>
      <c r="X2593">
        <v>8287200</v>
      </c>
      <c r="Y2593">
        <f t="shared" si="4468"/>
        <v>2302</v>
      </c>
      <c r="Z2593" s="8">
        <v>0</v>
      </c>
      <c r="AA2593" s="8">
        <v>-3.3</v>
      </c>
      <c r="AB2593" s="8">
        <v>49.7</v>
      </c>
      <c r="AC2593" s="4"/>
      <c r="KL2593" s="84"/>
      <c r="KP2593" s="84"/>
      <c r="KS2593" s="74"/>
      <c r="KT2593" s="74"/>
      <c r="KU2593" s="16"/>
      <c r="KV2593" s="72"/>
      <c r="KW2593" s="72"/>
      <c r="KX2593" s="16"/>
      <c r="KZ2593" s="16"/>
      <c r="LA2593" s="16"/>
      <c r="LB2593" s="74"/>
      <c r="LC2593" s="74"/>
    </row>
    <row r="2594" spans="8:315" x14ac:dyDescent="0.35">
      <c r="H2594" s="4"/>
      <c r="J2594" s="8"/>
      <c r="K2594" s="8"/>
      <c r="L2594" s="8"/>
      <c r="M2594" s="8"/>
      <c r="O2594" s="8"/>
      <c r="P2594" s="8"/>
      <c r="R2594" s="8"/>
      <c r="S2594" s="8"/>
      <c r="T2594" s="8"/>
      <c r="U2594" s="8"/>
      <c r="W2594" s="8">
        <f t="shared" si="4467"/>
        <v>97</v>
      </c>
      <c r="X2594">
        <v>8290800</v>
      </c>
      <c r="Y2594">
        <f t="shared" si="4468"/>
        <v>2303</v>
      </c>
      <c r="Z2594" s="8">
        <v>0</v>
      </c>
      <c r="AA2594" s="8">
        <v>-3.9</v>
      </c>
      <c r="AB2594" s="8">
        <v>61.7</v>
      </c>
      <c r="AC2594" s="4"/>
      <c r="KL2594" s="84"/>
      <c r="KP2594" s="84"/>
      <c r="KS2594" s="74"/>
      <c r="KT2594" s="74"/>
      <c r="KU2594" s="16"/>
      <c r="KV2594" s="72"/>
      <c r="KW2594" s="72"/>
      <c r="KX2594" s="16"/>
      <c r="KZ2594" s="16"/>
      <c r="LA2594" s="16"/>
      <c r="LB2594" s="74"/>
      <c r="LC2594" s="74"/>
    </row>
    <row r="2595" spans="8:315" x14ac:dyDescent="0.35">
      <c r="H2595" s="4"/>
      <c r="J2595" s="8"/>
      <c r="K2595" s="8"/>
      <c r="L2595" s="8"/>
      <c r="M2595" s="8"/>
      <c r="O2595" s="8"/>
      <c r="P2595" s="8"/>
      <c r="R2595" s="8"/>
      <c r="S2595" s="8"/>
      <c r="T2595" s="8"/>
      <c r="U2595" s="8"/>
      <c r="W2595" s="8">
        <f t="shared" si="4467"/>
        <v>97</v>
      </c>
      <c r="X2595">
        <v>8294400</v>
      </c>
      <c r="Y2595">
        <f t="shared" si="4468"/>
        <v>2304</v>
      </c>
      <c r="Z2595" s="8">
        <v>0</v>
      </c>
      <c r="AA2595" s="8">
        <v>-4.3</v>
      </c>
      <c r="AB2595" s="8">
        <v>72.3</v>
      </c>
      <c r="AC2595" s="4"/>
      <c r="KL2595" s="84"/>
      <c r="KP2595" s="84"/>
      <c r="KS2595" s="74"/>
      <c r="KT2595" s="74"/>
      <c r="KU2595" s="16"/>
      <c r="KV2595" s="72"/>
      <c r="KW2595" s="72"/>
      <c r="KX2595" s="16"/>
      <c r="KZ2595" s="16"/>
      <c r="LA2595" s="16"/>
      <c r="LB2595" s="74"/>
      <c r="LC2595" s="74"/>
    </row>
    <row r="2596" spans="8:315" x14ac:dyDescent="0.35">
      <c r="H2596" s="4"/>
      <c r="J2596" s="8"/>
      <c r="K2596" s="8"/>
      <c r="L2596" s="8"/>
      <c r="M2596" s="8"/>
      <c r="O2596" s="8"/>
      <c r="P2596" s="8"/>
      <c r="R2596" s="8"/>
      <c r="S2596" s="8"/>
      <c r="T2596" s="8"/>
      <c r="U2596" s="8"/>
      <c r="W2596" s="8">
        <f t="shared" ref="W2596:W2659" si="4469">X2596/24/3600+1</f>
        <v>97</v>
      </c>
      <c r="X2596">
        <v>8298000</v>
      </c>
      <c r="Y2596">
        <f t="shared" ref="Y2596:Y2659" si="4470">X2596/3600</f>
        <v>2305</v>
      </c>
      <c r="Z2596" s="8">
        <v>0</v>
      </c>
      <c r="AA2596" s="8">
        <v>-4.2</v>
      </c>
      <c r="AB2596" s="8">
        <v>62.3</v>
      </c>
      <c r="AC2596" s="4"/>
      <c r="KL2596" s="84"/>
      <c r="KP2596" s="84"/>
      <c r="KS2596" s="74"/>
      <c r="KT2596" s="74"/>
      <c r="KU2596" s="16"/>
      <c r="KV2596" s="72"/>
      <c r="KW2596" s="72"/>
      <c r="KX2596" s="16"/>
      <c r="KZ2596" s="16"/>
      <c r="LA2596" s="16"/>
      <c r="LB2596" s="74"/>
      <c r="LC2596" s="74"/>
    </row>
    <row r="2597" spans="8:315" x14ac:dyDescent="0.35">
      <c r="H2597" s="4"/>
      <c r="J2597" s="8"/>
      <c r="K2597" s="8"/>
      <c r="L2597" s="8"/>
      <c r="M2597" s="8"/>
      <c r="O2597" s="8"/>
      <c r="P2597" s="8"/>
      <c r="R2597" s="8"/>
      <c r="S2597" s="8"/>
      <c r="T2597" s="8"/>
      <c r="U2597" s="8"/>
      <c r="W2597" s="8">
        <f t="shared" si="4469"/>
        <v>97.1</v>
      </c>
      <c r="X2597">
        <v>8301600</v>
      </c>
      <c r="Y2597">
        <f t="shared" si="4470"/>
        <v>2306</v>
      </c>
      <c r="Z2597" s="8">
        <v>0</v>
      </c>
      <c r="AA2597" s="8">
        <v>-3.4</v>
      </c>
      <c r="AB2597" s="8">
        <v>60.1</v>
      </c>
      <c r="AC2597" s="4"/>
      <c r="KL2597" s="84"/>
      <c r="KP2597" s="84"/>
      <c r="KS2597" s="74"/>
      <c r="KT2597" s="74"/>
      <c r="KU2597" s="16"/>
      <c r="KV2597" s="72"/>
      <c r="KW2597" s="72"/>
      <c r="KX2597" s="16"/>
      <c r="KZ2597" s="16"/>
      <c r="LA2597" s="16"/>
      <c r="LB2597" s="74"/>
      <c r="LC2597" s="74"/>
    </row>
    <row r="2598" spans="8:315" x14ac:dyDescent="0.35">
      <c r="H2598" s="4"/>
      <c r="J2598" s="8"/>
      <c r="K2598" s="8"/>
      <c r="L2598" s="8"/>
      <c r="M2598" s="8"/>
      <c r="O2598" s="8"/>
      <c r="P2598" s="8"/>
      <c r="R2598" s="8"/>
      <c r="S2598" s="8"/>
      <c r="T2598" s="8"/>
      <c r="U2598" s="8"/>
      <c r="W2598" s="8">
        <f t="shared" si="4469"/>
        <v>97.1</v>
      </c>
      <c r="X2598">
        <v>8305200</v>
      </c>
      <c r="Y2598">
        <f t="shared" si="4470"/>
        <v>2307</v>
      </c>
      <c r="Z2598" s="8">
        <v>0</v>
      </c>
      <c r="AA2598" s="8">
        <v>-3.7</v>
      </c>
      <c r="AB2598" s="8">
        <v>66.2</v>
      </c>
      <c r="AC2598" s="4"/>
      <c r="KL2598" s="84"/>
      <c r="KP2598" s="84"/>
      <c r="KS2598" s="74"/>
      <c r="KT2598" s="74"/>
      <c r="KU2598" s="16"/>
      <c r="KV2598" s="72"/>
      <c r="KW2598" s="72"/>
      <c r="KX2598" s="16"/>
      <c r="KZ2598" s="16"/>
      <c r="LA2598" s="16"/>
      <c r="LB2598" s="74"/>
      <c r="LC2598" s="74"/>
    </row>
    <row r="2599" spans="8:315" x14ac:dyDescent="0.35">
      <c r="H2599" s="4"/>
      <c r="J2599" s="8"/>
      <c r="K2599" s="8"/>
      <c r="L2599" s="8"/>
      <c r="M2599" s="8"/>
      <c r="O2599" s="8"/>
      <c r="P2599" s="8"/>
      <c r="R2599" s="8"/>
      <c r="S2599" s="8"/>
      <c r="T2599" s="8"/>
      <c r="U2599" s="8"/>
      <c r="W2599" s="8">
        <f t="shared" si="4469"/>
        <v>97.2</v>
      </c>
      <c r="X2599">
        <v>8308800</v>
      </c>
      <c r="Y2599">
        <f t="shared" si="4470"/>
        <v>2308</v>
      </c>
      <c r="Z2599" s="8">
        <v>0</v>
      </c>
      <c r="AA2599" s="8">
        <v>-3.4</v>
      </c>
      <c r="AB2599" s="8">
        <v>68</v>
      </c>
      <c r="AC2599" s="4"/>
      <c r="KL2599" s="84"/>
      <c r="KP2599" s="84"/>
      <c r="KS2599" s="74"/>
      <c r="KT2599" s="74"/>
      <c r="KU2599" s="16"/>
      <c r="KV2599" s="72"/>
      <c r="KW2599" s="72"/>
      <c r="KX2599" s="16"/>
      <c r="KZ2599" s="16"/>
      <c r="LA2599" s="16"/>
      <c r="LB2599" s="74"/>
      <c r="LC2599" s="74"/>
    </row>
    <row r="2600" spans="8:315" x14ac:dyDescent="0.35">
      <c r="H2600" s="4"/>
      <c r="J2600" s="8"/>
      <c r="K2600" s="8"/>
      <c r="L2600" s="8"/>
      <c r="M2600" s="8"/>
      <c r="O2600" s="8"/>
      <c r="P2600" s="8"/>
      <c r="R2600" s="8"/>
      <c r="S2600" s="8"/>
      <c r="T2600" s="8"/>
      <c r="U2600" s="8"/>
      <c r="W2600" s="8">
        <f t="shared" si="4469"/>
        <v>97.2</v>
      </c>
      <c r="X2600">
        <v>8312400</v>
      </c>
      <c r="Y2600">
        <f t="shared" si="4470"/>
        <v>2309</v>
      </c>
      <c r="Z2600" s="8">
        <v>0</v>
      </c>
      <c r="AA2600" s="8">
        <v>-3.3</v>
      </c>
      <c r="AB2600" s="8">
        <v>68.099999999999994</v>
      </c>
      <c r="AC2600" s="4"/>
      <c r="KL2600" s="84"/>
      <c r="KP2600" s="84"/>
      <c r="KS2600" s="74"/>
      <c r="KT2600" s="74"/>
      <c r="KU2600" s="16"/>
      <c r="KV2600" s="72"/>
      <c r="KW2600" s="72"/>
      <c r="KX2600" s="16"/>
      <c r="KZ2600" s="16"/>
      <c r="LA2600" s="16"/>
      <c r="LB2600" s="74"/>
      <c r="LC2600" s="74"/>
    </row>
    <row r="2601" spans="8:315" x14ac:dyDescent="0.35">
      <c r="H2601" s="4"/>
      <c r="J2601" s="8"/>
      <c r="K2601" s="8"/>
      <c r="L2601" s="8"/>
      <c r="M2601" s="8"/>
      <c r="O2601" s="8"/>
      <c r="P2601" s="8"/>
      <c r="R2601" s="8"/>
      <c r="S2601" s="8"/>
      <c r="T2601" s="8"/>
      <c r="U2601" s="8"/>
      <c r="W2601" s="8">
        <f t="shared" si="4469"/>
        <v>97.3</v>
      </c>
      <c r="X2601">
        <v>8316000</v>
      </c>
      <c r="Y2601">
        <f t="shared" si="4470"/>
        <v>2310</v>
      </c>
      <c r="Z2601" s="8">
        <v>3.9</v>
      </c>
      <c r="AA2601" s="8">
        <v>-3.3</v>
      </c>
      <c r="AB2601" s="8">
        <v>74.2</v>
      </c>
      <c r="AC2601" s="4"/>
      <c r="KL2601" s="84"/>
      <c r="KP2601" s="84"/>
      <c r="KS2601" s="74"/>
      <c r="KT2601" s="74"/>
      <c r="KU2601" s="16"/>
      <c r="KV2601" s="72"/>
      <c r="KW2601" s="72"/>
      <c r="KX2601" s="16"/>
      <c r="KZ2601" s="16"/>
      <c r="LA2601" s="16"/>
      <c r="LB2601" s="74"/>
      <c r="LC2601" s="74"/>
    </row>
    <row r="2602" spans="8:315" x14ac:dyDescent="0.35">
      <c r="H2602" s="4"/>
      <c r="J2602" s="8"/>
      <c r="K2602" s="8"/>
      <c r="L2602" s="8"/>
      <c r="M2602" s="8"/>
      <c r="O2602" s="8"/>
      <c r="P2602" s="8"/>
      <c r="R2602" s="8"/>
      <c r="S2602" s="8"/>
      <c r="T2602" s="8"/>
      <c r="U2602" s="8"/>
      <c r="W2602" s="8">
        <f t="shared" si="4469"/>
        <v>97.3</v>
      </c>
      <c r="X2602">
        <v>8319600</v>
      </c>
      <c r="Y2602">
        <f t="shared" si="4470"/>
        <v>2311</v>
      </c>
      <c r="Z2602" s="8">
        <v>64.7</v>
      </c>
      <c r="AA2602" s="8">
        <v>-2.8</v>
      </c>
      <c r="AB2602" s="8">
        <v>71.900000000000006</v>
      </c>
      <c r="AC2602" s="4"/>
      <c r="KL2602" s="84"/>
      <c r="KP2602" s="84"/>
      <c r="KS2602" s="74"/>
      <c r="KT2602" s="74"/>
      <c r="KU2602" s="16"/>
      <c r="KV2602" s="72"/>
      <c r="KW2602" s="72"/>
      <c r="KX2602" s="16"/>
      <c r="KZ2602" s="16"/>
      <c r="LA2602" s="16"/>
      <c r="LB2602" s="74"/>
      <c r="LC2602" s="74"/>
    </row>
    <row r="2603" spans="8:315" x14ac:dyDescent="0.35">
      <c r="H2603" s="4"/>
      <c r="J2603" s="8"/>
      <c r="K2603" s="8"/>
      <c r="L2603" s="8"/>
      <c r="M2603" s="8"/>
      <c r="O2603" s="8"/>
      <c r="P2603" s="8"/>
      <c r="R2603" s="8"/>
      <c r="S2603" s="8"/>
      <c r="T2603" s="8"/>
      <c r="U2603" s="8"/>
      <c r="W2603" s="8">
        <f t="shared" si="4469"/>
        <v>97.3</v>
      </c>
      <c r="X2603">
        <v>8323200</v>
      </c>
      <c r="Y2603">
        <f t="shared" si="4470"/>
        <v>2312</v>
      </c>
      <c r="Z2603" s="8">
        <v>230.3</v>
      </c>
      <c r="AA2603" s="8">
        <v>-1.5</v>
      </c>
      <c r="AB2603" s="8">
        <v>61.1</v>
      </c>
      <c r="AC2603" s="4"/>
      <c r="KL2603" s="84"/>
      <c r="KP2603" s="84"/>
      <c r="KS2603" s="74"/>
      <c r="KT2603" s="74"/>
      <c r="KU2603" s="16"/>
      <c r="KV2603" s="72"/>
      <c r="KW2603" s="72"/>
      <c r="KX2603" s="16"/>
      <c r="KZ2603" s="16"/>
      <c r="LA2603" s="16"/>
      <c r="LB2603" s="74"/>
      <c r="LC2603" s="74"/>
    </row>
    <row r="2604" spans="8:315" x14ac:dyDescent="0.35">
      <c r="H2604" s="4"/>
      <c r="J2604" s="8"/>
      <c r="K2604" s="8"/>
      <c r="L2604" s="8"/>
      <c r="M2604" s="8"/>
      <c r="O2604" s="8"/>
      <c r="P2604" s="8"/>
      <c r="R2604" s="8"/>
      <c r="S2604" s="8"/>
      <c r="T2604" s="8"/>
      <c r="U2604" s="8"/>
      <c r="W2604" s="8">
        <f t="shared" si="4469"/>
        <v>97.4</v>
      </c>
      <c r="X2604">
        <v>8326800</v>
      </c>
      <c r="Y2604">
        <f t="shared" si="4470"/>
        <v>2313</v>
      </c>
      <c r="Z2604" s="8">
        <v>238.6</v>
      </c>
      <c r="AA2604" s="8">
        <v>-0.6</v>
      </c>
      <c r="AB2604" s="8">
        <v>63.4</v>
      </c>
      <c r="AC2604" s="4"/>
      <c r="KL2604" s="84"/>
      <c r="KP2604" s="84"/>
      <c r="KS2604" s="74"/>
      <c r="KT2604" s="74"/>
      <c r="KU2604" s="16"/>
      <c r="KV2604" s="72"/>
      <c r="KW2604" s="72"/>
      <c r="KX2604" s="16"/>
      <c r="KZ2604" s="16"/>
      <c r="LA2604" s="16"/>
      <c r="LB2604" s="74"/>
      <c r="LC2604" s="74"/>
    </row>
    <row r="2605" spans="8:315" x14ac:dyDescent="0.35">
      <c r="H2605" s="4"/>
      <c r="J2605" s="8"/>
      <c r="K2605" s="8"/>
      <c r="L2605" s="8"/>
      <c r="M2605" s="8"/>
      <c r="O2605" s="8"/>
      <c r="P2605" s="8"/>
      <c r="R2605" s="8"/>
      <c r="S2605" s="8"/>
      <c r="T2605" s="8"/>
      <c r="U2605" s="8"/>
      <c r="W2605" s="8">
        <f t="shared" si="4469"/>
        <v>97.4</v>
      </c>
      <c r="X2605">
        <v>8330400</v>
      </c>
      <c r="Y2605">
        <f t="shared" si="4470"/>
        <v>2314</v>
      </c>
      <c r="Z2605" s="8">
        <v>416.9</v>
      </c>
      <c r="AA2605" s="8">
        <v>0.2</v>
      </c>
      <c r="AB2605" s="8">
        <v>57.9</v>
      </c>
      <c r="AC2605" s="4"/>
      <c r="KL2605" s="84"/>
      <c r="KP2605" s="84"/>
      <c r="KS2605" s="74"/>
      <c r="KT2605" s="74"/>
      <c r="KU2605" s="16"/>
      <c r="KV2605" s="72"/>
      <c r="KW2605" s="72"/>
      <c r="KX2605" s="16"/>
      <c r="KZ2605" s="16"/>
      <c r="LA2605" s="16"/>
      <c r="LB2605" s="74"/>
      <c r="LC2605" s="74"/>
    </row>
    <row r="2606" spans="8:315" x14ac:dyDescent="0.35">
      <c r="H2606" s="4"/>
      <c r="J2606" s="8"/>
      <c r="K2606" s="8"/>
      <c r="L2606" s="8"/>
      <c r="M2606" s="8"/>
      <c r="O2606" s="8"/>
      <c r="P2606" s="8"/>
      <c r="R2606" s="8"/>
      <c r="S2606" s="8"/>
      <c r="T2606" s="8"/>
      <c r="U2606" s="8"/>
      <c r="W2606" s="8">
        <f t="shared" si="4469"/>
        <v>97.5</v>
      </c>
      <c r="X2606">
        <v>8334000</v>
      </c>
      <c r="Y2606">
        <f t="shared" si="4470"/>
        <v>2315</v>
      </c>
      <c r="Z2606" s="8">
        <v>310.8</v>
      </c>
      <c r="AA2606" s="8">
        <v>0.8</v>
      </c>
      <c r="AB2606" s="8">
        <v>52</v>
      </c>
      <c r="AC2606" s="4"/>
      <c r="KL2606" s="84"/>
      <c r="KP2606" s="84"/>
      <c r="KS2606" s="74"/>
      <c r="KT2606" s="74"/>
      <c r="KU2606" s="16"/>
      <c r="KV2606" s="72"/>
      <c r="KW2606" s="72"/>
      <c r="KX2606" s="16"/>
      <c r="KZ2606" s="16"/>
      <c r="LA2606" s="16"/>
      <c r="LB2606" s="74"/>
      <c r="LC2606" s="74"/>
    </row>
    <row r="2607" spans="8:315" x14ac:dyDescent="0.35">
      <c r="H2607" s="4"/>
      <c r="J2607" s="8"/>
      <c r="K2607" s="8"/>
      <c r="L2607" s="8"/>
      <c r="M2607" s="8"/>
      <c r="O2607" s="8"/>
      <c r="P2607" s="8"/>
      <c r="R2607" s="8"/>
      <c r="S2607" s="8"/>
      <c r="T2607" s="8"/>
      <c r="U2607" s="8"/>
      <c r="W2607" s="8">
        <f t="shared" si="4469"/>
        <v>97.5</v>
      </c>
      <c r="X2607">
        <v>8337600</v>
      </c>
      <c r="Y2607">
        <f t="shared" si="4470"/>
        <v>2316</v>
      </c>
      <c r="Z2607" s="8">
        <v>117.5</v>
      </c>
      <c r="AA2607" s="8">
        <v>0.6</v>
      </c>
      <c r="AB2607" s="8">
        <v>67.400000000000006</v>
      </c>
      <c r="AC2607" s="4"/>
      <c r="KL2607" s="84"/>
      <c r="KP2607" s="84"/>
      <c r="KS2607" s="74"/>
      <c r="KT2607" s="74"/>
      <c r="KU2607" s="16"/>
      <c r="KV2607" s="72"/>
      <c r="KW2607" s="72"/>
      <c r="KX2607" s="16"/>
      <c r="KZ2607" s="16"/>
      <c r="LA2607" s="16"/>
      <c r="LB2607" s="74"/>
      <c r="LC2607" s="74"/>
    </row>
    <row r="2608" spans="8:315" x14ac:dyDescent="0.35">
      <c r="H2608" s="4"/>
      <c r="J2608" s="8"/>
      <c r="K2608" s="8"/>
      <c r="L2608" s="8"/>
      <c r="M2608" s="8"/>
      <c r="O2608" s="8"/>
      <c r="P2608" s="8"/>
      <c r="R2608" s="8"/>
      <c r="S2608" s="8"/>
      <c r="T2608" s="8"/>
      <c r="U2608" s="8"/>
      <c r="W2608" s="8">
        <f t="shared" si="4469"/>
        <v>97.5</v>
      </c>
      <c r="X2608">
        <v>8341200</v>
      </c>
      <c r="Y2608">
        <f t="shared" si="4470"/>
        <v>2317</v>
      </c>
      <c r="Z2608" s="8">
        <v>100.3</v>
      </c>
      <c r="AA2608" s="8">
        <v>-1.2</v>
      </c>
      <c r="AB2608" s="8">
        <v>83.2</v>
      </c>
      <c r="AC2608" s="4"/>
      <c r="KL2608" s="84"/>
      <c r="KP2608" s="84"/>
      <c r="KS2608" s="74"/>
      <c r="KT2608" s="74"/>
      <c r="KU2608" s="16"/>
      <c r="KV2608" s="72"/>
      <c r="KW2608" s="72"/>
      <c r="KX2608" s="16"/>
      <c r="KZ2608" s="16"/>
      <c r="LA2608" s="16"/>
      <c r="LB2608" s="74"/>
      <c r="LC2608" s="74"/>
    </row>
    <row r="2609" spans="8:315" x14ac:dyDescent="0.35">
      <c r="H2609" s="4"/>
      <c r="J2609" s="8"/>
      <c r="K2609" s="8"/>
      <c r="L2609" s="8"/>
      <c r="M2609" s="8"/>
      <c r="O2609" s="8"/>
      <c r="P2609" s="8"/>
      <c r="R2609" s="8"/>
      <c r="S2609" s="8"/>
      <c r="T2609" s="8"/>
      <c r="U2609" s="8"/>
      <c r="W2609" s="8">
        <f t="shared" si="4469"/>
        <v>97.6</v>
      </c>
      <c r="X2609">
        <v>8344800</v>
      </c>
      <c r="Y2609">
        <f t="shared" si="4470"/>
        <v>2318</v>
      </c>
      <c r="Z2609" s="8">
        <v>62.8</v>
      </c>
      <c r="AA2609" s="8">
        <v>-2.7</v>
      </c>
      <c r="AB2609" s="8">
        <v>94.7</v>
      </c>
      <c r="AC2609" s="4"/>
      <c r="KL2609" s="84"/>
      <c r="KP2609" s="84"/>
      <c r="KS2609" s="74"/>
      <c r="KT2609" s="74"/>
      <c r="KU2609" s="16"/>
      <c r="KV2609" s="72"/>
      <c r="KW2609" s="72"/>
      <c r="KX2609" s="16"/>
      <c r="KZ2609" s="16"/>
      <c r="LA2609" s="16"/>
      <c r="LB2609" s="74"/>
      <c r="LC2609" s="74"/>
    </row>
    <row r="2610" spans="8:315" x14ac:dyDescent="0.35">
      <c r="H2610" s="4"/>
      <c r="J2610" s="8"/>
      <c r="K2610" s="8"/>
      <c r="L2610" s="8"/>
      <c r="M2610" s="8"/>
      <c r="O2610" s="8"/>
      <c r="P2610" s="8"/>
      <c r="R2610" s="8"/>
      <c r="S2610" s="8"/>
      <c r="T2610" s="8"/>
      <c r="U2610" s="8"/>
      <c r="W2610" s="8">
        <f t="shared" si="4469"/>
        <v>97.6</v>
      </c>
      <c r="X2610">
        <v>8348400</v>
      </c>
      <c r="Y2610">
        <f t="shared" si="4470"/>
        <v>2319</v>
      </c>
      <c r="Z2610" s="8">
        <v>89.2</v>
      </c>
      <c r="AA2610" s="8">
        <v>-2.9</v>
      </c>
      <c r="AB2610" s="8">
        <v>94.3</v>
      </c>
      <c r="AC2610" s="4"/>
      <c r="KL2610" s="84"/>
      <c r="KP2610" s="84"/>
      <c r="KS2610" s="74"/>
      <c r="KT2610" s="74"/>
      <c r="KU2610" s="16"/>
      <c r="KV2610" s="72"/>
      <c r="KW2610" s="72"/>
      <c r="KX2610" s="16"/>
      <c r="KZ2610" s="16"/>
      <c r="LA2610" s="16"/>
      <c r="LB2610" s="74"/>
      <c r="LC2610" s="74"/>
    </row>
    <row r="2611" spans="8:315" x14ac:dyDescent="0.35">
      <c r="H2611" s="4"/>
      <c r="J2611" s="8"/>
      <c r="K2611" s="8"/>
      <c r="L2611" s="8"/>
      <c r="M2611" s="8"/>
      <c r="O2611" s="8"/>
      <c r="P2611" s="8"/>
      <c r="R2611" s="8"/>
      <c r="S2611" s="8"/>
      <c r="T2611" s="8"/>
      <c r="U2611" s="8"/>
      <c r="W2611" s="8">
        <f t="shared" si="4469"/>
        <v>97.7</v>
      </c>
      <c r="X2611">
        <v>8352000</v>
      </c>
      <c r="Y2611">
        <f t="shared" si="4470"/>
        <v>2320</v>
      </c>
      <c r="Z2611" s="8">
        <v>89.4</v>
      </c>
      <c r="AA2611" s="8">
        <v>-2.7</v>
      </c>
      <c r="AB2611" s="8">
        <v>95.8</v>
      </c>
      <c r="AC2611" s="4"/>
      <c r="KL2611" s="84"/>
      <c r="KP2611" s="84"/>
      <c r="KS2611" s="74"/>
      <c r="KT2611" s="74"/>
      <c r="KU2611" s="16"/>
      <c r="KV2611" s="72"/>
      <c r="KW2611" s="72"/>
      <c r="KX2611" s="16"/>
      <c r="KZ2611" s="16"/>
      <c r="LA2611" s="16"/>
      <c r="LB2611" s="74"/>
      <c r="LC2611" s="74"/>
    </row>
    <row r="2612" spans="8:315" x14ac:dyDescent="0.35">
      <c r="H2612" s="4"/>
      <c r="J2612" s="8"/>
      <c r="K2612" s="8"/>
      <c r="L2612" s="8"/>
      <c r="M2612" s="8"/>
      <c r="O2612" s="8"/>
      <c r="P2612" s="8"/>
      <c r="R2612" s="8"/>
      <c r="S2612" s="8"/>
      <c r="T2612" s="8"/>
      <c r="U2612" s="8"/>
      <c r="W2612" s="8">
        <f t="shared" si="4469"/>
        <v>97.7</v>
      </c>
      <c r="X2612">
        <v>8355600</v>
      </c>
      <c r="Y2612">
        <f t="shared" si="4470"/>
        <v>2321</v>
      </c>
      <c r="Z2612" s="8">
        <v>53.6</v>
      </c>
      <c r="AA2612" s="8">
        <v>-2.2999999999999998</v>
      </c>
      <c r="AB2612" s="8">
        <v>96.9</v>
      </c>
      <c r="AC2612" s="4"/>
      <c r="KL2612" s="84"/>
      <c r="KP2612" s="84"/>
      <c r="KS2612" s="74"/>
      <c r="KT2612" s="74"/>
      <c r="KU2612" s="16"/>
      <c r="KV2612" s="72"/>
      <c r="KW2612" s="72"/>
      <c r="KX2612" s="16"/>
      <c r="KZ2612" s="16"/>
      <c r="LA2612" s="16"/>
      <c r="LB2612" s="74"/>
      <c r="LC2612" s="74"/>
    </row>
    <row r="2613" spans="8:315" x14ac:dyDescent="0.35">
      <c r="H2613" s="4"/>
      <c r="J2613" s="8"/>
      <c r="K2613" s="8"/>
      <c r="L2613" s="8"/>
      <c r="M2613" s="8"/>
      <c r="O2613" s="8"/>
      <c r="P2613" s="8"/>
      <c r="R2613" s="8"/>
      <c r="S2613" s="8"/>
      <c r="T2613" s="8"/>
      <c r="U2613" s="8"/>
      <c r="W2613" s="8">
        <f t="shared" si="4469"/>
        <v>97.8</v>
      </c>
      <c r="X2613">
        <v>8359200</v>
      </c>
      <c r="Y2613">
        <f t="shared" si="4470"/>
        <v>2322</v>
      </c>
      <c r="Z2613" s="8">
        <v>30.6</v>
      </c>
      <c r="AA2613" s="8">
        <v>-2.1</v>
      </c>
      <c r="AB2613" s="8">
        <v>97.2</v>
      </c>
      <c r="AC2613" s="4"/>
      <c r="KL2613" s="84"/>
      <c r="KP2613" s="84"/>
      <c r="KS2613" s="74"/>
      <c r="KT2613" s="74"/>
      <c r="KU2613" s="16"/>
      <c r="KV2613" s="72"/>
      <c r="KW2613" s="72"/>
      <c r="KX2613" s="16"/>
      <c r="KZ2613" s="16"/>
      <c r="LA2613" s="16"/>
      <c r="LB2613" s="74"/>
      <c r="LC2613" s="74"/>
    </row>
    <row r="2614" spans="8:315" x14ac:dyDescent="0.35">
      <c r="H2614" s="4"/>
      <c r="J2614" s="8"/>
      <c r="K2614" s="8"/>
      <c r="L2614" s="8"/>
      <c r="M2614" s="8"/>
      <c r="O2614" s="8"/>
      <c r="P2614" s="8"/>
      <c r="R2614" s="8"/>
      <c r="S2614" s="8"/>
      <c r="T2614" s="8"/>
      <c r="U2614" s="8"/>
      <c r="W2614" s="8">
        <f t="shared" si="4469"/>
        <v>97.8</v>
      </c>
      <c r="X2614">
        <v>8362800</v>
      </c>
      <c r="Y2614">
        <f t="shared" si="4470"/>
        <v>2323</v>
      </c>
      <c r="Z2614" s="8">
        <v>2.8</v>
      </c>
      <c r="AA2614" s="8">
        <v>-1.9</v>
      </c>
      <c r="AB2614" s="8">
        <v>97.2</v>
      </c>
      <c r="AC2614" s="4"/>
      <c r="KL2614" s="84"/>
      <c r="KP2614" s="84"/>
      <c r="KS2614" s="74"/>
      <c r="KT2614" s="74"/>
      <c r="KU2614" s="16"/>
      <c r="KV2614" s="72"/>
      <c r="KW2614" s="72"/>
      <c r="KX2614" s="16"/>
      <c r="KZ2614" s="16"/>
      <c r="LA2614" s="16"/>
      <c r="LB2614" s="74"/>
      <c r="LC2614" s="74"/>
    </row>
    <row r="2615" spans="8:315" x14ac:dyDescent="0.35">
      <c r="H2615" s="4"/>
      <c r="J2615" s="8"/>
      <c r="K2615" s="8"/>
      <c r="L2615" s="8"/>
      <c r="M2615" s="8"/>
      <c r="O2615" s="8"/>
      <c r="P2615" s="8"/>
      <c r="R2615" s="8"/>
      <c r="S2615" s="8"/>
      <c r="T2615" s="8"/>
      <c r="U2615" s="8"/>
      <c r="W2615" s="8">
        <f t="shared" si="4469"/>
        <v>97.8</v>
      </c>
      <c r="X2615">
        <v>8366400</v>
      </c>
      <c r="Y2615">
        <f t="shared" si="4470"/>
        <v>2324</v>
      </c>
      <c r="Z2615" s="8">
        <v>0</v>
      </c>
      <c r="AA2615" s="8">
        <v>-1.7</v>
      </c>
      <c r="AB2615" s="8">
        <v>97.5</v>
      </c>
      <c r="AC2615" s="4"/>
      <c r="KL2615" s="84"/>
      <c r="KP2615" s="84"/>
      <c r="KS2615" s="74"/>
      <c r="KT2615" s="74"/>
      <c r="KU2615" s="16"/>
      <c r="KV2615" s="72"/>
      <c r="KW2615" s="72"/>
      <c r="KX2615" s="16"/>
      <c r="KZ2615" s="16"/>
      <c r="LA2615" s="16"/>
      <c r="LB2615" s="74"/>
      <c r="LC2615" s="74"/>
    </row>
    <row r="2616" spans="8:315" x14ac:dyDescent="0.35">
      <c r="H2616" s="4"/>
      <c r="J2616" s="8"/>
      <c r="K2616" s="8"/>
      <c r="L2616" s="8"/>
      <c r="M2616" s="8"/>
      <c r="O2616" s="8"/>
      <c r="P2616" s="8"/>
      <c r="R2616" s="8"/>
      <c r="S2616" s="8"/>
      <c r="T2616" s="8"/>
      <c r="U2616" s="8"/>
      <c r="W2616" s="8">
        <f t="shared" si="4469"/>
        <v>97.9</v>
      </c>
      <c r="X2616">
        <v>8370000</v>
      </c>
      <c r="Y2616">
        <f t="shared" si="4470"/>
        <v>2325</v>
      </c>
      <c r="Z2616" s="8">
        <v>0</v>
      </c>
      <c r="AA2616" s="8">
        <v>-1.4</v>
      </c>
      <c r="AB2616" s="8">
        <v>97.7</v>
      </c>
      <c r="AC2616" s="4"/>
      <c r="KL2616" s="84"/>
      <c r="KP2616" s="84"/>
      <c r="KS2616" s="74"/>
      <c r="KT2616" s="74"/>
      <c r="KU2616" s="16"/>
      <c r="KV2616" s="72"/>
      <c r="KW2616" s="72"/>
      <c r="KX2616" s="16"/>
      <c r="KZ2616" s="16"/>
      <c r="LA2616" s="16"/>
      <c r="LB2616" s="74"/>
      <c r="LC2616" s="74"/>
    </row>
    <row r="2617" spans="8:315" x14ac:dyDescent="0.35">
      <c r="H2617" s="4"/>
      <c r="J2617" s="8"/>
      <c r="K2617" s="8"/>
      <c r="L2617" s="8"/>
      <c r="M2617" s="8"/>
      <c r="O2617" s="8"/>
      <c r="P2617" s="8"/>
      <c r="R2617" s="8"/>
      <c r="S2617" s="8"/>
      <c r="T2617" s="8"/>
      <c r="U2617" s="8"/>
      <c r="W2617" s="8">
        <f t="shared" si="4469"/>
        <v>97.9</v>
      </c>
      <c r="X2617">
        <v>8373600</v>
      </c>
      <c r="Y2617">
        <f t="shared" si="4470"/>
        <v>2326</v>
      </c>
      <c r="Z2617" s="8">
        <v>0</v>
      </c>
      <c r="AA2617" s="8">
        <v>-1.1000000000000001</v>
      </c>
      <c r="AB2617" s="8">
        <v>97.7</v>
      </c>
      <c r="AC2617" s="4"/>
      <c r="KL2617" s="84"/>
      <c r="KP2617" s="84"/>
      <c r="KS2617" s="74"/>
      <c r="KT2617" s="74"/>
      <c r="KU2617" s="16"/>
      <c r="KV2617" s="72"/>
      <c r="KW2617" s="72"/>
      <c r="KX2617" s="16"/>
      <c r="KZ2617" s="16"/>
      <c r="LA2617" s="16"/>
      <c r="LB2617" s="74"/>
      <c r="LC2617" s="74"/>
    </row>
    <row r="2618" spans="8:315" x14ac:dyDescent="0.35">
      <c r="H2618" s="4"/>
      <c r="J2618" s="8"/>
      <c r="K2618" s="8"/>
      <c r="L2618" s="8"/>
      <c r="M2618" s="8"/>
      <c r="O2618" s="8"/>
      <c r="P2618" s="8"/>
      <c r="R2618" s="8"/>
      <c r="S2618" s="8"/>
      <c r="T2618" s="8"/>
      <c r="U2618" s="8"/>
      <c r="W2618" s="8">
        <f t="shared" si="4469"/>
        <v>98</v>
      </c>
      <c r="X2618">
        <v>8377200</v>
      </c>
      <c r="Y2618">
        <f t="shared" si="4470"/>
        <v>2327</v>
      </c>
      <c r="Z2618" s="8">
        <v>0</v>
      </c>
      <c r="AA2618" s="8">
        <v>-1</v>
      </c>
      <c r="AB2618" s="8">
        <v>97.4</v>
      </c>
      <c r="AC2618" s="4"/>
      <c r="KL2618" s="84"/>
      <c r="KP2618" s="84"/>
      <c r="KS2618" s="74"/>
      <c r="KT2618" s="74"/>
      <c r="KU2618" s="16"/>
      <c r="KV2618" s="72"/>
      <c r="KW2618" s="72"/>
      <c r="KX2618" s="16"/>
      <c r="KZ2618" s="16"/>
      <c r="LA2618" s="16"/>
      <c r="LB2618" s="74"/>
      <c r="LC2618" s="74"/>
    </row>
    <row r="2619" spans="8:315" x14ac:dyDescent="0.35">
      <c r="H2619" s="4"/>
      <c r="J2619" s="8"/>
      <c r="K2619" s="8"/>
      <c r="L2619" s="8"/>
      <c r="M2619" s="8"/>
      <c r="O2619" s="8"/>
      <c r="P2619" s="8"/>
      <c r="R2619" s="8"/>
      <c r="S2619" s="8"/>
      <c r="T2619" s="8"/>
      <c r="U2619" s="8"/>
      <c r="W2619" s="8">
        <f t="shared" si="4469"/>
        <v>98</v>
      </c>
      <c r="X2619">
        <v>8380800</v>
      </c>
      <c r="Y2619">
        <f t="shared" si="4470"/>
        <v>2328</v>
      </c>
      <c r="Z2619" s="8">
        <v>0</v>
      </c>
      <c r="AA2619" s="8">
        <v>-0.7</v>
      </c>
      <c r="AB2619" s="8">
        <v>97.4</v>
      </c>
      <c r="AC2619" s="4"/>
      <c r="KL2619" s="84"/>
      <c r="KP2619" s="84"/>
      <c r="KS2619" s="74"/>
      <c r="KT2619" s="74"/>
      <c r="KU2619" s="16"/>
      <c r="KV2619" s="72"/>
      <c r="KW2619" s="72"/>
      <c r="KX2619" s="16"/>
      <c r="KZ2619" s="16"/>
      <c r="LA2619" s="16"/>
      <c r="LB2619" s="74"/>
      <c r="LC2619" s="74"/>
    </row>
    <row r="2620" spans="8:315" x14ac:dyDescent="0.35">
      <c r="H2620" s="4"/>
      <c r="J2620" s="8"/>
      <c r="K2620" s="8"/>
      <c r="L2620" s="8"/>
      <c r="M2620" s="8"/>
      <c r="O2620" s="8"/>
      <c r="P2620" s="8"/>
      <c r="R2620" s="8"/>
      <c r="S2620" s="8"/>
      <c r="T2620" s="8"/>
      <c r="U2620" s="8"/>
      <c r="W2620" s="8">
        <f t="shared" si="4469"/>
        <v>98</v>
      </c>
      <c r="X2620">
        <v>8384400</v>
      </c>
      <c r="Y2620">
        <f t="shared" si="4470"/>
        <v>2329</v>
      </c>
      <c r="Z2620" s="8">
        <v>0</v>
      </c>
      <c r="AA2620" s="8">
        <v>-0.4</v>
      </c>
      <c r="AB2620" s="8">
        <v>98</v>
      </c>
      <c r="AC2620" s="4"/>
      <c r="KL2620" s="84"/>
      <c r="KP2620" s="84"/>
      <c r="KS2620" s="74"/>
      <c r="KT2620" s="74"/>
      <c r="KU2620" s="16"/>
      <c r="KV2620" s="72"/>
      <c r="KW2620" s="72"/>
      <c r="KX2620" s="16"/>
      <c r="KZ2620" s="16"/>
      <c r="LA2620" s="16"/>
      <c r="LB2620" s="74"/>
      <c r="LC2620" s="74"/>
    </row>
    <row r="2621" spans="8:315" x14ac:dyDescent="0.35">
      <c r="H2621" s="4"/>
      <c r="J2621" s="8"/>
      <c r="K2621" s="8"/>
      <c r="L2621" s="8"/>
      <c r="M2621" s="8"/>
      <c r="O2621" s="8"/>
      <c r="P2621" s="8"/>
      <c r="R2621" s="8"/>
      <c r="S2621" s="8"/>
      <c r="T2621" s="8"/>
      <c r="U2621" s="8"/>
      <c r="W2621" s="8">
        <f t="shared" si="4469"/>
        <v>98.1</v>
      </c>
      <c r="X2621">
        <v>8388000</v>
      </c>
      <c r="Y2621">
        <f t="shared" si="4470"/>
        <v>2330</v>
      </c>
      <c r="Z2621" s="8">
        <v>0</v>
      </c>
      <c r="AA2621" s="8">
        <v>0.1</v>
      </c>
      <c r="AB2621" s="8">
        <v>98.3</v>
      </c>
      <c r="AC2621" s="4"/>
      <c r="KL2621" s="84"/>
      <c r="KP2621" s="84"/>
      <c r="KS2621" s="74"/>
      <c r="KT2621" s="74"/>
      <c r="KU2621" s="16"/>
      <c r="KV2621" s="72"/>
      <c r="KW2621" s="72"/>
      <c r="KX2621" s="16"/>
      <c r="KZ2621" s="16"/>
      <c r="LA2621" s="16"/>
      <c r="LB2621" s="74"/>
      <c r="LC2621" s="74"/>
    </row>
    <row r="2622" spans="8:315" x14ac:dyDescent="0.35">
      <c r="H2622" s="4"/>
      <c r="J2622" s="8"/>
      <c r="K2622" s="8"/>
      <c r="L2622" s="8"/>
      <c r="M2622" s="8"/>
      <c r="O2622" s="8"/>
      <c r="P2622" s="8"/>
      <c r="R2622" s="8"/>
      <c r="S2622" s="8"/>
      <c r="T2622" s="8"/>
      <c r="U2622" s="8"/>
      <c r="W2622" s="8">
        <f t="shared" si="4469"/>
        <v>98.1</v>
      </c>
      <c r="X2622">
        <v>8391600</v>
      </c>
      <c r="Y2622">
        <f t="shared" si="4470"/>
        <v>2331</v>
      </c>
      <c r="Z2622" s="8">
        <v>0</v>
      </c>
      <c r="AA2622" s="8">
        <v>0.4</v>
      </c>
      <c r="AB2622" s="8">
        <v>97.9</v>
      </c>
      <c r="AC2622" s="4"/>
      <c r="KL2622" s="84"/>
      <c r="KP2622" s="84"/>
      <c r="KS2622" s="74"/>
      <c r="KT2622" s="74"/>
      <c r="KU2622" s="16"/>
      <c r="KV2622" s="72"/>
      <c r="KW2622" s="72"/>
      <c r="KX2622" s="16"/>
      <c r="KZ2622" s="16"/>
      <c r="LA2622" s="16"/>
      <c r="LB2622" s="74"/>
      <c r="LC2622" s="74"/>
    </row>
    <row r="2623" spans="8:315" x14ac:dyDescent="0.35">
      <c r="H2623" s="4"/>
      <c r="J2623" s="8"/>
      <c r="K2623" s="8"/>
      <c r="L2623" s="8"/>
      <c r="M2623" s="8"/>
      <c r="O2623" s="8"/>
      <c r="P2623" s="8"/>
      <c r="R2623" s="8"/>
      <c r="S2623" s="8"/>
      <c r="T2623" s="8"/>
      <c r="U2623" s="8"/>
      <c r="W2623" s="8">
        <f t="shared" si="4469"/>
        <v>98.2</v>
      </c>
      <c r="X2623">
        <v>8395200</v>
      </c>
      <c r="Y2623">
        <f t="shared" si="4470"/>
        <v>2332</v>
      </c>
      <c r="Z2623" s="8">
        <v>0</v>
      </c>
      <c r="AA2623" s="8">
        <v>0.6</v>
      </c>
      <c r="AB2623" s="8">
        <v>96.6</v>
      </c>
      <c r="AC2623" s="4"/>
      <c r="KL2623" s="84"/>
      <c r="KP2623" s="84"/>
      <c r="KS2623" s="74"/>
      <c r="KT2623" s="74"/>
      <c r="KU2623" s="16"/>
      <c r="KV2623" s="72"/>
      <c r="KW2623" s="72"/>
      <c r="KX2623" s="16"/>
      <c r="KZ2623" s="16"/>
      <c r="LA2623" s="16"/>
      <c r="LB2623" s="74"/>
      <c r="LC2623" s="74"/>
    </row>
    <row r="2624" spans="8:315" x14ac:dyDescent="0.35">
      <c r="H2624" s="4"/>
      <c r="J2624" s="8"/>
      <c r="K2624" s="8"/>
      <c r="L2624" s="8"/>
      <c r="M2624" s="8"/>
      <c r="O2624" s="8"/>
      <c r="P2624" s="8"/>
      <c r="R2624" s="8"/>
      <c r="S2624" s="8"/>
      <c r="T2624" s="8"/>
      <c r="U2624" s="8"/>
      <c r="W2624" s="8">
        <f t="shared" si="4469"/>
        <v>98.2</v>
      </c>
      <c r="X2624">
        <v>8398800</v>
      </c>
      <c r="Y2624">
        <f t="shared" si="4470"/>
        <v>2333</v>
      </c>
      <c r="Z2624" s="8">
        <v>0</v>
      </c>
      <c r="AA2624" s="8">
        <v>0.8</v>
      </c>
      <c r="AB2624" s="8">
        <v>96.4</v>
      </c>
      <c r="AC2624" s="4"/>
      <c r="KL2624" s="84"/>
      <c r="KP2624" s="84"/>
      <c r="KS2624" s="74"/>
      <c r="KT2624" s="74"/>
      <c r="KU2624" s="16"/>
      <c r="KV2624" s="72"/>
      <c r="KW2624" s="72"/>
      <c r="KX2624" s="16"/>
      <c r="KZ2624" s="16"/>
      <c r="LA2624" s="16"/>
      <c r="LB2624" s="74"/>
      <c r="LC2624" s="74"/>
    </row>
    <row r="2625" spans="8:315" x14ac:dyDescent="0.35">
      <c r="H2625" s="4"/>
      <c r="J2625" s="8"/>
      <c r="K2625" s="8"/>
      <c r="L2625" s="8"/>
      <c r="M2625" s="8"/>
      <c r="O2625" s="8"/>
      <c r="P2625" s="8"/>
      <c r="R2625" s="8"/>
      <c r="S2625" s="8"/>
      <c r="T2625" s="8"/>
      <c r="U2625" s="8"/>
      <c r="W2625" s="8">
        <f t="shared" si="4469"/>
        <v>98.3</v>
      </c>
      <c r="X2625">
        <v>8402400</v>
      </c>
      <c r="Y2625">
        <f t="shared" si="4470"/>
        <v>2334</v>
      </c>
      <c r="Z2625" s="8">
        <v>1.1000000000000001</v>
      </c>
      <c r="AA2625" s="8">
        <v>0.8</v>
      </c>
      <c r="AB2625" s="8">
        <v>96.6</v>
      </c>
      <c r="AC2625" s="4"/>
      <c r="KL2625" s="84"/>
      <c r="KP2625" s="84"/>
      <c r="KS2625" s="74"/>
      <c r="KT2625" s="74"/>
      <c r="KU2625" s="16"/>
      <c r="KV2625" s="72"/>
      <c r="KW2625" s="72"/>
      <c r="KX2625" s="16"/>
      <c r="KZ2625" s="16"/>
      <c r="LA2625" s="16"/>
      <c r="LB2625" s="74"/>
      <c r="LC2625" s="74"/>
    </row>
    <row r="2626" spans="8:315" x14ac:dyDescent="0.35">
      <c r="H2626" s="4"/>
      <c r="J2626" s="8"/>
      <c r="K2626" s="8"/>
      <c r="L2626" s="8"/>
      <c r="M2626" s="8"/>
      <c r="O2626" s="8"/>
      <c r="P2626" s="8"/>
      <c r="R2626" s="8"/>
      <c r="S2626" s="8"/>
      <c r="T2626" s="8"/>
      <c r="U2626" s="8"/>
      <c r="W2626" s="8">
        <f t="shared" si="4469"/>
        <v>98.3</v>
      </c>
      <c r="X2626">
        <v>8406000</v>
      </c>
      <c r="Y2626">
        <f t="shared" si="4470"/>
        <v>2335</v>
      </c>
      <c r="Z2626" s="8">
        <v>19.2</v>
      </c>
      <c r="AA2626" s="8">
        <v>0.9</v>
      </c>
      <c r="AB2626" s="8">
        <v>96.2</v>
      </c>
      <c r="AC2626" s="4"/>
      <c r="KL2626" s="84"/>
      <c r="KP2626" s="84"/>
      <c r="KS2626" s="74"/>
      <c r="KT2626" s="74"/>
      <c r="KU2626" s="16"/>
      <c r="KV2626" s="72"/>
      <c r="KW2626" s="72"/>
      <c r="KX2626" s="16"/>
      <c r="KZ2626" s="16"/>
      <c r="LA2626" s="16"/>
      <c r="LB2626" s="74"/>
      <c r="LC2626" s="74"/>
    </row>
    <row r="2627" spans="8:315" x14ac:dyDescent="0.35">
      <c r="H2627" s="4"/>
      <c r="J2627" s="8"/>
      <c r="K2627" s="8"/>
      <c r="L2627" s="8"/>
      <c r="M2627" s="8"/>
      <c r="O2627" s="8"/>
      <c r="P2627" s="8"/>
      <c r="R2627" s="8"/>
      <c r="S2627" s="8"/>
      <c r="T2627" s="8"/>
      <c r="U2627" s="8"/>
      <c r="W2627" s="8">
        <f t="shared" si="4469"/>
        <v>98.3</v>
      </c>
      <c r="X2627">
        <v>8409600</v>
      </c>
      <c r="Y2627">
        <f t="shared" si="4470"/>
        <v>2336</v>
      </c>
      <c r="Z2627" s="8">
        <v>50</v>
      </c>
      <c r="AA2627" s="8">
        <v>1.1000000000000001</v>
      </c>
      <c r="AB2627" s="8">
        <v>96.5</v>
      </c>
      <c r="AC2627" s="4"/>
      <c r="KL2627" s="84"/>
      <c r="KP2627" s="84"/>
      <c r="KS2627" s="74"/>
      <c r="KT2627" s="74"/>
      <c r="KU2627" s="16"/>
      <c r="KV2627" s="72"/>
      <c r="KW2627" s="72"/>
      <c r="KX2627" s="16"/>
      <c r="KZ2627" s="16"/>
      <c r="LA2627" s="16"/>
      <c r="LB2627" s="74"/>
      <c r="LC2627" s="74"/>
    </row>
    <row r="2628" spans="8:315" x14ac:dyDescent="0.35">
      <c r="H2628" s="4"/>
      <c r="J2628" s="8"/>
      <c r="K2628" s="8"/>
      <c r="L2628" s="8"/>
      <c r="M2628" s="8"/>
      <c r="O2628" s="8"/>
      <c r="P2628" s="8"/>
      <c r="R2628" s="8"/>
      <c r="S2628" s="8"/>
      <c r="T2628" s="8"/>
      <c r="U2628" s="8"/>
      <c r="W2628" s="8">
        <f t="shared" si="4469"/>
        <v>98.4</v>
      </c>
      <c r="X2628">
        <v>8413200</v>
      </c>
      <c r="Y2628">
        <f t="shared" si="4470"/>
        <v>2337</v>
      </c>
      <c r="Z2628" s="8">
        <v>82.2</v>
      </c>
      <c r="AA2628" s="8">
        <v>1.3</v>
      </c>
      <c r="AB2628" s="8">
        <v>96.7</v>
      </c>
      <c r="AC2628" s="4"/>
      <c r="KL2628" s="84"/>
      <c r="KP2628" s="84"/>
      <c r="KS2628" s="74"/>
      <c r="KT2628" s="74"/>
      <c r="KU2628" s="16"/>
      <c r="KV2628" s="72"/>
      <c r="KW2628" s="72"/>
      <c r="KX2628" s="16"/>
      <c r="KZ2628" s="16"/>
      <c r="LA2628" s="16"/>
      <c r="LB2628" s="74"/>
      <c r="LC2628" s="74"/>
    </row>
    <row r="2629" spans="8:315" x14ac:dyDescent="0.35">
      <c r="H2629" s="4"/>
      <c r="J2629" s="8"/>
      <c r="K2629" s="8"/>
      <c r="L2629" s="8"/>
      <c r="M2629" s="8"/>
      <c r="O2629" s="8"/>
      <c r="P2629" s="8"/>
      <c r="R2629" s="8"/>
      <c r="S2629" s="8"/>
      <c r="T2629" s="8"/>
      <c r="U2629" s="8"/>
      <c r="W2629" s="8">
        <f t="shared" si="4469"/>
        <v>98.4</v>
      </c>
      <c r="X2629">
        <v>8416800</v>
      </c>
      <c r="Y2629">
        <f t="shared" si="4470"/>
        <v>2338</v>
      </c>
      <c r="Z2629" s="8">
        <v>188.1</v>
      </c>
      <c r="AA2629" s="8">
        <v>1.9</v>
      </c>
      <c r="AB2629" s="8">
        <v>96.1</v>
      </c>
      <c r="AC2629" s="4"/>
      <c r="KL2629" s="84"/>
      <c r="KP2629" s="84"/>
      <c r="KS2629" s="74"/>
      <c r="KT2629" s="74"/>
      <c r="KU2629" s="16"/>
      <c r="KV2629" s="72"/>
      <c r="KW2629" s="72"/>
      <c r="KX2629" s="16"/>
      <c r="KZ2629" s="16"/>
      <c r="LA2629" s="16"/>
      <c r="LB2629" s="74"/>
      <c r="LC2629" s="74"/>
    </row>
    <row r="2630" spans="8:315" x14ac:dyDescent="0.35">
      <c r="H2630" s="4"/>
      <c r="J2630" s="8"/>
      <c r="K2630" s="8"/>
      <c r="L2630" s="8"/>
      <c r="M2630" s="8"/>
      <c r="O2630" s="8"/>
      <c r="P2630" s="8"/>
      <c r="R2630" s="8"/>
      <c r="S2630" s="8"/>
      <c r="T2630" s="8"/>
      <c r="U2630" s="8"/>
      <c r="W2630" s="8">
        <f t="shared" si="4469"/>
        <v>98.5</v>
      </c>
      <c r="X2630">
        <v>8420400</v>
      </c>
      <c r="Y2630">
        <f t="shared" si="4470"/>
        <v>2339</v>
      </c>
      <c r="Z2630" s="8">
        <v>387.8</v>
      </c>
      <c r="AA2630" s="8">
        <v>3</v>
      </c>
      <c r="AB2630" s="8">
        <v>94.9</v>
      </c>
      <c r="AC2630" s="4"/>
      <c r="KL2630" s="84"/>
      <c r="KP2630" s="84"/>
      <c r="KS2630" s="74"/>
      <c r="KT2630" s="74"/>
      <c r="KU2630" s="16"/>
      <c r="KV2630" s="72"/>
      <c r="KW2630" s="72"/>
      <c r="KX2630" s="16"/>
      <c r="KZ2630" s="16"/>
      <c r="LA2630" s="16"/>
      <c r="LB2630" s="74"/>
      <c r="LC2630" s="74"/>
    </row>
    <row r="2631" spans="8:315" x14ac:dyDescent="0.35">
      <c r="H2631" s="4"/>
      <c r="J2631" s="8"/>
      <c r="K2631" s="8"/>
      <c r="L2631" s="8"/>
      <c r="M2631" s="8"/>
      <c r="O2631" s="8"/>
      <c r="P2631" s="8"/>
      <c r="R2631" s="8"/>
      <c r="S2631" s="8"/>
      <c r="T2631" s="8"/>
      <c r="U2631" s="8"/>
      <c r="W2631" s="8">
        <f t="shared" si="4469"/>
        <v>98.5</v>
      </c>
      <c r="X2631">
        <v>8424000</v>
      </c>
      <c r="Y2631">
        <f t="shared" si="4470"/>
        <v>2340</v>
      </c>
      <c r="Z2631" s="8">
        <v>428.6</v>
      </c>
      <c r="AA2631" s="8">
        <v>4.0999999999999996</v>
      </c>
      <c r="AB2631" s="8">
        <v>91.9</v>
      </c>
      <c r="AC2631" s="4"/>
      <c r="KL2631" s="84"/>
      <c r="KP2631" s="84"/>
      <c r="KS2631" s="74"/>
      <c r="KT2631" s="74"/>
      <c r="KU2631" s="16"/>
      <c r="KV2631" s="72"/>
      <c r="KW2631" s="72"/>
      <c r="KX2631" s="16"/>
      <c r="KZ2631" s="16"/>
      <c r="LA2631" s="16"/>
      <c r="LB2631" s="74"/>
      <c r="LC2631" s="74"/>
    </row>
    <row r="2632" spans="8:315" x14ac:dyDescent="0.35">
      <c r="H2632" s="4"/>
      <c r="J2632" s="8"/>
      <c r="K2632" s="8"/>
      <c r="L2632" s="8"/>
      <c r="M2632" s="8"/>
      <c r="O2632" s="8"/>
      <c r="P2632" s="8"/>
      <c r="R2632" s="8"/>
      <c r="S2632" s="8"/>
      <c r="T2632" s="8"/>
      <c r="U2632" s="8"/>
      <c r="W2632" s="8">
        <f t="shared" si="4469"/>
        <v>98.5</v>
      </c>
      <c r="X2632">
        <v>8427600</v>
      </c>
      <c r="Y2632">
        <f t="shared" si="4470"/>
        <v>2341</v>
      </c>
      <c r="Z2632" s="8">
        <v>316.39999999999998</v>
      </c>
      <c r="AA2632" s="8">
        <v>5.2</v>
      </c>
      <c r="AB2632" s="8">
        <v>88.6</v>
      </c>
      <c r="AC2632" s="4"/>
      <c r="KL2632" s="84"/>
      <c r="KP2632" s="84"/>
      <c r="KS2632" s="74"/>
      <c r="KT2632" s="74"/>
      <c r="KU2632" s="16"/>
      <c r="KV2632" s="72"/>
      <c r="KW2632" s="72"/>
      <c r="KX2632" s="16"/>
      <c r="KZ2632" s="16"/>
      <c r="LA2632" s="16"/>
      <c r="LB2632" s="74"/>
      <c r="LC2632" s="74"/>
    </row>
    <row r="2633" spans="8:315" x14ac:dyDescent="0.35">
      <c r="H2633" s="4"/>
      <c r="J2633" s="8"/>
      <c r="K2633" s="8"/>
      <c r="L2633" s="8"/>
      <c r="M2633" s="8"/>
      <c r="O2633" s="8"/>
      <c r="P2633" s="8"/>
      <c r="R2633" s="8"/>
      <c r="S2633" s="8"/>
      <c r="T2633" s="8"/>
      <c r="U2633" s="8"/>
      <c r="W2633" s="8">
        <f t="shared" si="4469"/>
        <v>98.6</v>
      </c>
      <c r="X2633">
        <v>8431200</v>
      </c>
      <c r="Y2633">
        <f t="shared" si="4470"/>
        <v>2342</v>
      </c>
      <c r="Z2633" s="8">
        <v>119.2</v>
      </c>
      <c r="AA2633" s="8">
        <v>5</v>
      </c>
      <c r="AB2633" s="8">
        <v>88.7</v>
      </c>
      <c r="AC2633" s="4"/>
      <c r="KL2633" s="84"/>
      <c r="KP2633" s="84"/>
      <c r="KS2633" s="74"/>
      <c r="KT2633" s="74"/>
      <c r="KU2633" s="16"/>
      <c r="KV2633" s="72"/>
      <c r="KW2633" s="72"/>
      <c r="KX2633" s="16"/>
      <c r="KZ2633" s="16"/>
      <c r="LA2633" s="16"/>
      <c r="LB2633" s="74"/>
      <c r="LC2633" s="74"/>
    </row>
    <row r="2634" spans="8:315" x14ac:dyDescent="0.35">
      <c r="H2634" s="4"/>
      <c r="J2634" s="8"/>
      <c r="K2634" s="8"/>
      <c r="L2634" s="8"/>
      <c r="M2634" s="8"/>
      <c r="O2634" s="8"/>
      <c r="P2634" s="8"/>
      <c r="R2634" s="8"/>
      <c r="S2634" s="8"/>
      <c r="T2634" s="8"/>
      <c r="U2634" s="8"/>
      <c r="W2634" s="8">
        <f t="shared" si="4469"/>
        <v>98.6</v>
      </c>
      <c r="X2634">
        <v>8434800</v>
      </c>
      <c r="Y2634">
        <f t="shared" si="4470"/>
        <v>2343</v>
      </c>
      <c r="Z2634" s="8">
        <v>253.9</v>
      </c>
      <c r="AA2634" s="8">
        <v>5.0999999999999996</v>
      </c>
      <c r="AB2634" s="8">
        <v>87.1</v>
      </c>
      <c r="AC2634" s="4"/>
      <c r="KL2634" s="84"/>
      <c r="KP2634" s="84"/>
      <c r="KS2634" s="74"/>
      <c r="KT2634" s="74"/>
      <c r="KU2634" s="16"/>
      <c r="KV2634" s="72"/>
      <c r="KW2634" s="72"/>
      <c r="KX2634" s="16"/>
      <c r="KZ2634" s="16"/>
      <c r="LA2634" s="16"/>
      <c r="LB2634" s="74"/>
      <c r="LC2634" s="74"/>
    </row>
    <row r="2635" spans="8:315" x14ac:dyDescent="0.35">
      <c r="H2635" s="4"/>
      <c r="J2635" s="8"/>
      <c r="K2635" s="8"/>
      <c r="L2635" s="8"/>
      <c r="M2635" s="8"/>
      <c r="O2635" s="8"/>
      <c r="P2635" s="8"/>
      <c r="R2635" s="8"/>
      <c r="S2635" s="8"/>
      <c r="T2635" s="8"/>
      <c r="U2635" s="8"/>
      <c r="W2635" s="8">
        <f t="shared" si="4469"/>
        <v>98.7</v>
      </c>
      <c r="X2635">
        <v>8438400</v>
      </c>
      <c r="Y2635">
        <f t="shared" si="4470"/>
        <v>2344</v>
      </c>
      <c r="Z2635" s="8">
        <v>159.69999999999999</v>
      </c>
      <c r="AA2635" s="8">
        <v>4.3</v>
      </c>
      <c r="AB2635" s="8">
        <v>89.1</v>
      </c>
      <c r="AC2635" s="4"/>
      <c r="KL2635" s="84"/>
      <c r="KP2635" s="84"/>
      <c r="KS2635" s="74"/>
      <c r="KT2635" s="74"/>
      <c r="KU2635" s="16"/>
      <c r="KV2635" s="72"/>
      <c r="KW2635" s="72"/>
      <c r="KX2635" s="16"/>
      <c r="KZ2635" s="16"/>
      <c r="LA2635" s="16"/>
      <c r="LB2635" s="74"/>
      <c r="LC2635" s="74"/>
    </row>
    <row r="2636" spans="8:315" x14ac:dyDescent="0.35">
      <c r="H2636" s="4"/>
      <c r="J2636" s="8"/>
      <c r="K2636" s="8"/>
      <c r="L2636" s="8"/>
      <c r="M2636" s="8"/>
      <c r="O2636" s="8"/>
      <c r="P2636" s="8"/>
      <c r="R2636" s="8"/>
      <c r="S2636" s="8"/>
      <c r="T2636" s="8"/>
      <c r="U2636" s="8"/>
      <c r="W2636" s="8">
        <f t="shared" si="4469"/>
        <v>98.7</v>
      </c>
      <c r="X2636">
        <v>8442000</v>
      </c>
      <c r="Y2636">
        <f t="shared" si="4470"/>
        <v>2345</v>
      </c>
      <c r="Z2636" s="8">
        <v>113.3</v>
      </c>
      <c r="AA2636" s="8">
        <v>3.9</v>
      </c>
      <c r="AB2636" s="8">
        <v>90.9</v>
      </c>
      <c r="AC2636" s="4"/>
      <c r="KL2636" s="84"/>
      <c r="KP2636" s="84"/>
      <c r="KS2636" s="74"/>
      <c r="KT2636" s="74"/>
      <c r="KU2636" s="16"/>
      <c r="KV2636" s="72"/>
      <c r="KW2636" s="72"/>
      <c r="KX2636" s="16"/>
      <c r="KZ2636" s="16"/>
      <c r="LA2636" s="16"/>
      <c r="LB2636" s="74"/>
      <c r="LC2636" s="74"/>
    </row>
    <row r="2637" spans="8:315" x14ac:dyDescent="0.35">
      <c r="H2637" s="4"/>
      <c r="J2637" s="8"/>
      <c r="K2637" s="8"/>
      <c r="L2637" s="8"/>
      <c r="M2637" s="8"/>
      <c r="O2637" s="8"/>
      <c r="P2637" s="8"/>
      <c r="R2637" s="8"/>
      <c r="S2637" s="8"/>
      <c r="T2637" s="8"/>
      <c r="U2637" s="8"/>
      <c r="W2637" s="8">
        <f t="shared" si="4469"/>
        <v>98.8</v>
      </c>
      <c r="X2637">
        <v>8445600</v>
      </c>
      <c r="Y2637">
        <f t="shared" si="4470"/>
        <v>2346</v>
      </c>
      <c r="Z2637" s="8">
        <v>32.5</v>
      </c>
      <c r="AA2637" s="8">
        <v>3.6</v>
      </c>
      <c r="AB2637" s="8">
        <v>92.9</v>
      </c>
      <c r="AC2637" s="4"/>
      <c r="KL2637" s="84"/>
      <c r="KP2637" s="84"/>
      <c r="KS2637" s="74"/>
      <c r="KT2637" s="74"/>
      <c r="KU2637" s="16"/>
      <c r="KV2637" s="72"/>
      <c r="KW2637" s="72"/>
      <c r="KX2637" s="16"/>
      <c r="KZ2637" s="16"/>
      <c r="LA2637" s="16"/>
      <c r="LB2637" s="74"/>
      <c r="LC2637" s="74"/>
    </row>
    <row r="2638" spans="8:315" x14ac:dyDescent="0.35">
      <c r="H2638" s="4"/>
      <c r="J2638" s="8"/>
      <c r="K2638" s="8"/>
      <c r="L2638" s="8"/>
      <c r="M2638" s="8"/>
      <c r="O2638" s="8"/>
      <c r="P2638" s="8"/>
      <c r="R2638" s="8"/>
      <c r="S2638" s="8"/>
      <c r="T2638" s="8"/>
      <c r="U2638" s="8"/>
      <c r="W2638" s="8">
        <f t="shared" si="4469"/>
        <v>98.8</v>
      </c>
      <c r="X2638">
        <v>8449200</v>
      </c>
      <c r="Y2638">
        <f t="shared" si="4470"/>
        <v>2347</v>
      </c>
      <c r="Z2638" s="8">
        <v>2.8</v>
      </c>
      <c r="AA2638" s="8">
        <v>3.1</v>
      </c>
      <c r="AB2638" s="8">
        <v>96.4</v>
      </c>
      <c r="AC2638" s="4"/>
      <c r="KL2638" s="84"/>
      <c r="KP2638" s="84"/>
      <c r="KS2638" s="74"/>
      <c r="KT2638" s="74"/>
      <c r="KU2638" s="16"/>
      <c r="KV2638" s="72"/>
      <c r="KW2638" s="72"/>
      <c r="KX2638" s="16"/>
      <c r="KZ2638" s="16"/>
      <c r="LA2638" s="16"/>
      <c r="LB2638" s="74"/>
      <c r="LC2638" s="74"/>
    </row>
    <row r="2639" spans="8:315" x14ac:dyDescent="0.35">
      <c r="H2639" s="4"/>
      <c r="J2639" s="8"/>
      <c r="K2639" s="8"/>
      <c r="L2639" s="8"/>
      <c r="M2639" s="8"/>
      <c r="O2639" s="8"/>
      <c r="P2639" s="8"/>
      <c r="R2639" s="8"/>
      <c r="S2639" s="8"/>
      <c r="T2639" s="8"/>
      <c r="U2639" s="8"/>
      <c r="W2639" s="8">
        <f t="shared" si="4469"/>
        <v>98.8</v>
      </c>
      <c r="X2639">
        <v>8452800</v>
      </c>
      <c r="Y2639">
        <f t="shared" si="4470"/>
        <v>2348</v>
      </c>
      <c r="Z2639" s="8">
        <v>0</v>
      </c>
      <c r="AA2639" s="8">
        <v>2.6</v>
      </c>
      <c r="AB2639" s="8">
        <v>97.7</v>
      </c>
      <c r="AC2639" s="4"/>
      <c r="KL2639" s="84"/>
      <c r="KP2639" s="84"/>
      <c r="KS2639" s="74"/>
      <c r="KT2639" s="74"/>
      <c r="KU2639" s="16"/>
      <c r="KV2639" s="72"/>
      <c r="KW2639" s="72"/>
      <c r="KX2639" s="16"/>
      <c r="KZ2639" s="16"/>
      <c r="LA2639" s="16"/>
      <c r="LB2639" s="74"/>
      <c r="LC2639" s="74"/>
    </row>
    <row r="2640" spans="8:315" x14ac:dyDescent="0.35">
      <c r="H2640" s="4"/>
      <c r="J2640" s="8"/>
      <c r="K2640" s="8"/>
      <c r="L2640" s="8"/>
      <c r="M2640" s="8"/>
      <c r="O2640" s="8"/>
      <c r="P2640" s="8"/>
      <c r="R2640" s="8"/>
      <c r="S2640" s="8"/>
      <c r="T2640" s="8"/>
      <c r="U2640" s="8"/>
      <c r="W2640" s="8">
        <f t="shared" si="4469"/>
        <v>98.9</v>
      </c>
      <c r="X2640">
        <v>8456400</v>
      </c>
      <c r="Y2640">
        <f t="shared" si="4470"/>
        <v>2349</v>
      </c>
      <c r="Z2640" s="8">
        <v>0</v>
      </c>
      <c r="AA2640" s="8">
        <v>2.8</v>
      </c>
      <c r="AB2640" s="8">
        <v>97.9</v>
      </c>
      <c r="AC2640" s="4"/>
      <c r="KL2640" s="84"/>
      <c r="KP2640" s="84"/>
      <c r="KS2640" s="74"/>
      <c r="KT2640" s="74"/>
      <c r="KU2640" s="16"/>
      <c r="KV2640" s="72"/>
      <c r="KW2640" s="72"/>
      <c r="KX2640" s="16"/>
      <c r="KZ2640" s="16"/>
      <c r="LA2640" s="16"/>
      <c r="LB2640" s="74"/>
      <c r="LC2640" s="74"/>
    </row>
    <row r="2641" spans="8:315" x14ac:dyDescent="0.35">
      <c r="H2641" s="4"/>
      <c r="J2641" s="8"/>
      <c r="K2641" s="8"/>
      <c r="L2641" s="8"/>
      <c r="M2641" s="8"/>
      <c r="O2641" s="8"/>
      <c r="P2641" s="8"/>
      <c r="R2641" s="8"/>
      <c r="S2641" s="8"/>
      <c r="T2641" s="8"/>
      <c r="U2641" s="8"/>
      <c r="W2641" s="8">
        <f t="shared" si="4469"/>
        <v>98.9</v>
      </c>
      <c r="X2641">
        <v>8460000</v>
      </c>
      <c r="Y2641">
        <f t="shared" si="4470"/>
        <v>2350</v>
      </c>
      <c r="Z2641" s="8">
        <v>0</v>
      </c>
      <c r="AA2641" s="8">
        <v>3.5</v>
      </c>
      <c r="AB2641" s="8">
        <v>94.1</v>
      </c>
      <c r="AC2641" s="4"/>
      <c r="KL2641" s="84"/>
      <c r="KP2641" s="84"/>
      <c r="KS2641" s="74"/>
      <c r="KT2641" s="74"/>
      <c r="KU2641" s="16"/>
      <c r="KV2641" s="72"/>
      <c r="KW2641" s="72"/>
      <c r="KX2641" s="16"/>
      <c r="KZ2641" s="16"/>
      <c r="LA2641" s="16"/>
      <c r="LB2641" s="74"/>
      <c r="LC2641" s="74"/>
    </row>
    <row r="2642" spans="8:315" x14ac:dyDescent="0.35">
      <c r="H2642" s="4"/>
      <c r="J2642" s="8"/>
      <c r="K2642" s="8"/>
      <c r="L2642" s="8"/>
      <c r="M2642" s="8"/>
      <c r="O2642" s="8"/>
      <c r="P2642" s="8"/>
      <c r="R2642" s="8"/>
      <c r="S2642" s="8"/>
      <c r="T2642" s="8"/>
      <c r="U2642" s="8"/>
      <c r="W2642" s="8">
        <f t="shared" si="4469"/>
        <v>99</v>
      </c>
      <c r="X2642">
        <v>8463600</v>
      </c>
      <c r="Y2642">
        <f t="shared" si="4470"/>
        <v>2351</v>
      </c>
      <c r="Z2642" s="8">
        <v>0</v>
      </c>
      <c r="AA2642" s="8">
        <v>3.4</v>
      </c>
      <c r="AB2642" s="8">
        <v>93.5</v>
      </c>
      <c r="AC2642" s="4"/>
      <c r="KL2642" s="84"/>
      <c r="KP2642" s="84"/>
      <c r="KS2642" s="74"/>
      <c r="KT2642" s="74"/>
      <c r="KU2642" s="16"/>
      <c r="KV2642" s="72"/>
      <c r="KW2642" s="72"/>
      <c r="KX2642" s="16"/>
      <c r="KZ2642" s="16"/>
      <c r="LA2642" s="16"/>
      <c r="LB2642" s="74"/>
      <c r="LC2642" s="74"/>
    </row>
    <row r="2643" spans="8:315" x14ac:dyDescent="0.35">
      <c r="H2643" s="4"/>
      <c r="J2643" s="8"/>
      <c r="K2643" s="8"/>
      <c r="L2643" s="8"/>
      <c r="M2643" s="8"/>
      <c r="O2643" s="8"/>
      <c r="P2643" s="8"/>
      <c r="R2643" s="8"/>
      <c r="S2643" s="8"/>
      <c r="T2643" s="8"/>
      <c r="U2643" s="8"/>
      <c r="W2643" s="8">
        <f t="shared" si="4469"/>
        <v>99</v>
      </c>
      <c r="X2643">
        <v>8467200</v>
      </c>
      <c r="Y2643">
        <f t="shared" si="4470"/>
        <v>2352</v>
      </c>
      <c r="Z2643" s="8">
        <v>0</v>
      </c>
      <c r="AA2643" s="8">
        <v>3.3</v>
      </c>
      <c r="AB2643" s="8">
        <v>84.7</v>
      </c>
      <c r="AC2643" s="4"/>
      <c r="KL2643" s="84"/>
      <c r="KP2643" s="84"/>
      <c r="KS2643" s="74"/>
      <c r="KT2643" s="74"/>
      <c r="KU2643" s="16"/>
      <c r="KV2643" s="72"/>
      <c r="KW2643" s="72"/>
      <c r="KX2643" s="16"/>
      <c r="KZ2643" s="16"/>
      <c r="LA2643" s="16"/>
      <c r="LB2643" s="74"/>
      <c r="LC2643" s="74"/>
    </row>
    <row r="2644" spans="8:315" x14ac:dyDescent="0.35">
      <c r="H2644" s="4"/>
      <c r="J2644" s="8"/>
      <c r="K2644" s="8"/>
      <c r="L2644" s="8"/>
      <c r="M2644" s="8"/>
      <c r="O2644" s="8"/>
      <c r="P2644" s="8"/>
      <c r="R2644" s="8"/>
      <c r="S2644" s="8"/>
      <c r="T2644" s="8"/>
      <c r="U2644" s="8"/>
      <c r="W2644" s="8">
        <f t="shared" si="4469"/>
        <v>99</v>
      </c>
      <c r="X2644">
        <v>8470800</v>
      </c>
      <c r="Y2644">
        <f t="shared" si="4470"/>
        <v>2353</v>
      </c>
      <c r="Z2644" s="8">
        <v>0</v>
      </c>
      <c r="AA2644" s="8">
        <v>3.1</v>
      </c>
      <c r="AB2644" s="8">
        <v>81.3</v>
      </c>
      <c r="AC2644" s="4"/>
      <c r="KL2644" s="84"/>
      <c r="KP2644" s="84"/>
      <c r="KS2644" s="74"/>
      <c r="KT2644" s="74"/>
      <c r="KU2644" s="16"/>
      <c r="KV2644" s="72"/>
      <c r="KW2644" s="72"/>
      <c r="KX2644" s="16"/>
      <c r="KZ2644" s="16"/>
      <c r="LA2644" s="16"/>
      <c r="LB2644" s="74"/>
      <c r="LC2644" s="74"/>
    </row>
    <row r="2645" spans="8:315" x14ac:dyDescent="0.35">
      <c r="H2645" s="4"/>
      <c r="J2645" s="8"/>
      <c r="K2645" s="8"/>
      <c r="L2645" s="8"/>
      <c r="M2645" s="8"/>
      <c r="O2645" s="8"/>
      <c r="P2645" s="8"/>
      <c r="R2645" s="8"/>
      <c r="S2645" s="8"/>
      <c r="T2645" s="8"/>
      <c r="U2645" s="8"/>
      <c r="W2645" s="8">
        <f t="shared" si="4469"/>
        <v>99.1</v>
      </c>
      <c r="X2645">
        <v>8474400</v>
      </c>
      <c r="Y2645">
        <f t="shared" si="4470"/>
        <v>2354</v>
      </c>
      <c r="Z2645" s="8">
        <v>0</v>
      </c>
      <c r="AA2645" s="8">
        <v>2.7</v>
      </c>
      <c r="AB2645" s="8">
        <v>81.5</v>
      </c>
      <c r="AC2645" s="4"/>
      <c r="KL2645" s="84"/>
      <c r="KP2645" s="84"/>
      <c r="KS2645" s="74"/>
      <c r="KT2645" s="74"/>
      <c r="KU2645" s="16"/>
      <c r="KV2645" s="72"/>
      <c r="KW2645" s="72"/>
      <c r="KX2645" s="16"/>
      <c r="KZ2645" s="16"/>
      <c r="LA2645" s="16"/>
      <c r="LB2645" s="74"/>
      <c r="LC2645" s="74"/>
    </row>
    <row r="2646" spans="8:315" x14ac:dyDescent="0.35">
      <c r="H2646" s="4"/>
      <c r="J2646" s="8"/>
      <c r="K2646" s="8"/>
      <c r="L2646" s="8"/>
      <c r="M2646" s="8"/>
      <c r="O2646" s="8"/>
      <c r="P2646" s="8"/>
      <c r="R2646" s="8"/>
      <c r="S2646" s="8"/>
      <c r="T2646" s="8"/>
      <c r="U2646" s="8"/>
      <c r="W2646" s="8">
        <f t="shared" si="4469"/>
        <v>99.1</v>
      </c>
      <c r="X2646">
        <v>8478000</v>
      </c>
      <c r="Y2646">
        <f t="shared" si="4470"/>
        <v>2355</v>
      </c>
      <c r="Z2646" s="8">
        <v>0</v>
      </c>
      <c r="AA2646" s="8">
        <v>1.9</v>
      </c>
      <c r="AB2646" s="8">
        <v>84.9</v>
      </c>
      <c r="AC2646" s="4"/>
      <c r="KL2646" s="84"/>
      <c r="KP2646" s="84"/>
      <c r="KS2646" s="74"/>
      <c r="KT2646" s="74"/>
      <c r="KU2646" s="16"/>
      <c r="KV2646" s="72"/>
      <c r="KW2646" s="72"/>
      <c r="KX2646" s="16"/>
      <c r="KZ2646" s="16"/>
      <c r="LA2646" s="16"/>
      <c r="LB2646" s="74"/>
      <c r="LC2646" s="74"/>
    </row>
    <row r="2647" spans="8:315" x14ac:dyDescent="0.35">
      <c r="H2647" s="4"/>
      <c r="J2647" s="8"/>
      <c r="K2647" s="8"/>
      <c r="L2647" s="8"/>
      <c r="M2647" s="8"/>
      <c r="O2647" s="8"/>
      <c r="P2647" s="8"/>
      <c r="R2647" s="8"/>
      <c r="S2647" s="8"/>
      <c r="T2647" s="8"/>
      <c r="U2647" s="8"/>
      <c r="W2647" s="8">
        <f t="shared" si="4469"/>
        <v>99.2</v>
      </c>
      <c r="X2647">
        <v>8481600</v>
      </c>
      <c r="Y2647">
        <f t="shared" si="4470"/>
        <v>2356</v>
      </c>
      <c r="Z2647" s="8">
        <v>0</v>
      </c>
      <c r="AA2647" s="8">
        <v>1.3</v>
      </c>
      <c r="AB2647" s="8">
        <v>91.3</v>
      </c>
      <c r="AC2647" s="4"/>
      <c r="KL2647" s="84"/>
      <c r="KP2647" s="84"/>
      <c r="KS2647" s="74"/>
      <c r="KT2647" s="74"/>
      <c r="KU2647" s="16"/>
      <c r="KV2647" s="72"/>
      <c r="KW2647" s="72"/>
      <c r="KX2647" s="16"/>
      <c r="KZ2647" s="16"/>
      <c r="LA2647" s="16"/>
      <c r="LB2647" s="74"/>
      <c r="LC2647" s="74"/>
    </row>
    <row r="2648" spans="8:315" x14ac:dyDescent="0.35">
      <c r="H2648" s="4"/>
      <c r="J2648" s="8"/>
      <c r="K2648" s="8"/>
      <c r="L2648" s="8"/>
      <c r="M2648" s="8"/>
      <c r="O2648" s="8"/>
      <c r="P2648" s="8"/>
      <c r="R2648" s="8"/>
      <c r="S2648" s="8"/>
      <c r="T2648" s="8"/>
      <c r="U2648" s="8"/>
      <c r="W2648" s="8">
        <f t="shared" si="4469"/>
        <v>99.2</v>
      </c>
      <c r="X2648">
        <v>8485200</v>
      </c>
      <c r="Y2648">
        <f t="shared" si="4470"/>
        <v>2357</v>
      </c>
      <c r="Z2648" s="8">
        <v>0</v>
      </c>
      <c r="AA2648" s="8">
        <v>0.4</v>
      </c>
      <c r="AB2648" s="8">
        <v>90.8</v>
      </c>
      <c r="AC2648" s="4"/>
      <c r="KL2648" s="84"/>
      <c r="KP2648" s="84"/>
      <c r="KS2648" s="74"/>
      <c r="KT2648" s="74"/>
      <c r="KU2648" s="16"/>
      <c r="KV2648" s="72"/>
      <c r="KW2648" s="72"/>
      <c r="KX2648" s="16"/>
      <c r="KZ2648" s="16"/>
      <c r="LA2648" s="16"/>
      <c r="LB2648" s="74"/>
      <c r="LC2648" s="74"/>
    </row>
    <row r="2649" spans="8:315" x14ac:dyDescent="0.35">
      <c r="H2649" s="4"/>
      <c r="J2649" s="8"/>
      <c r="K2649" s="8"/>
      <c r="L2649" s="8"/>
      <c r="M2649" s="8"/>
      <c r="O2649" s="8"/>
      <c r="P2649" s="8"/>
      <c r="R2649" s="8"/>
      <c r="S2649" s="8"/>
      <c r="T2649" s="8"/>
      <c r="U2649" s="8"/>
      <c r="W2649" s="8">
        <f t="shared" si="4469"/>
        <v>99.3</v>
      </c>
      <c r="X2649">
        <v>8488800</v>
      </c>
      <c r="Y2649">
        <f t="shared" si="4470"/>
        <v>2358</v>
      </c>
      <c r="Z2649" s="8">
        <v>1.4</v>
      </c>
      <c r="AA2649" s="8">
        <v>-0.4</v>
      </c>
      <c r="AB2649" s="8">
        <v>82.6</v>
      </c>
      <c r="AC2649" s="4"/>
      <c r="KL2649" s="84"/>
      <c r="KP2649" s="84"/>
      <c r="KS2649" s="74"/>
      <c r="KT2649" s="74"/>
      <c r="KU2649" s="16"/>
      <c r="KV2649" s="72"/>
      <c r="KW2649" s="72"/>
      <c r="KX2649" s="16"/>
      <c r="KZ2649" s="16"/>
      <c r="LA2649" s="16"/>
      <c r="LB2649" s="74"/>
      <c r="LC2649" s="74"/>
    </row>
    <row r="2650" spans="8:315" x14ac:dyDescent="0.35">
      <c r="H2650" s="4"/>
      <c r="J2650" s="8"/>
      <c r="K2650" s="8"/>
      <c r="L2650" s="8"/>
      <c r="M2650" s="8"/>
      <c r="O2650" s="8"/>
      <c r="P2650" s="8"/>
      <c r="R2650" s="8"/>
      <c r="S2650" s="8"/>
      <c r="T2650" s="8"/>
      <c r="U2650" s="8"/>
      <c r="W2650" s="8">
        <f t="shared" si="4469"/>
        <v>99.3</v>
      </c>
      <c r="X2650">
        <v>8492400</v>
      </c>
      <c r="Y2650">
        <f t="shared" si="4470"/>
        <v>2359</v>
      </c>
      <c r="Z2650" s="8">
        <v>19.2</v>
      </c>
      <c r="AA2650" s="8">
        <v>-1.6</v>
      </c>
      <c r="AB2650" s="8">
        <v>83.5</v>
      </c>
      <c r="AC2650" s="4"/>
      <c r="KL2650" s="84"/>
      <c r="KP2650" s="84"/>
      <c r="KS2650" s="74"/>
      <c r="KT2650" s="74"/>
      <c r="KU2650" s="16"/>
      <c r="KV2650" s="72"/>
      <c r="KW2650" s="72"/>
      <c r="KX2650" s="16"/>
      <c r="KZ2650" s="16"/>
      <c r="LA2650" s="16"/>
      <c r="LB2650" s="74"/>
      <c r="LC2650" s="74"/>
    </row>
    <row r="2651" spans="8:315" x14ac:dyDescent="0.35">
      <c r="H2651" s="4"/>
      <c r="J2651" s="8"/>
      <c r="K2651" s="8"/>
      <c r="L2651" s="8"/>
      <c r="M2651" s="8"/>
      <c r="O2651" s="8"/>
      <c r="P2651" s="8"/>
      <c r="R2651" s="8"/>
      <c r="S2651" s="8"/>
      <c r="T2651" s="8"/>
      <c r="U2651" s="8"/>
      <c r="W2651" s="8">
        <f t="shared" si="4469"/>
        <v>99.3</v>
      </c>
      <c r="X2651">
        <v>8496000</v>
      </c>
      <c r="Y2651">
        <f t="shared" si="4470"/>
        <v>2360</v>
      </c>
      <c r="Z2651" s="8">
        <v>96.7</v>
      </c>
      <c r="AA2651" s="8">
        <v>-2.4</v>
      </c>
      <c r="AB2651" s="8">
        <v>78.599999999999994</v>
      </c>
      <c r="AC2651" s="4"/>
      <c r="KL2651" s="84"/>
      <c r="KP2651" s="84"/>
      <c r="KS2651" s="74"/>
      <c r="KT2651" s="74"/>
      <c r="KU2651" s="16"/>
      <c r="KV2651" s="72"/>
      <c r="KW2651" s="72"/>
      <c r="KX2651" s="16"/>
      <c r="KZ2651" s="16"/>
      <c r="LA2651" s="16"/>
      <c r="LB2651" s="74"/>
      <c r="LC2651" s="74"/>
    </row>
    <row r="2652" spans="8:315" x14ac:dyDescent="0.35">
      <c r="H2652" s="4"/>
      <c r="J2652" s="8"/>
      <c r="K2652" s="8"/>
      <c r="L2652" s="8"/>
      <c r="M2652" s="8"/>
      <c r="O2652" s="8"/>
      <c r="P2652" s="8"/>
      <c r="R2652" s="8"/>
      <c r="S2652" s="8"/>
      <c r="T2652" s="8"/>
      <c r="U2652" s="8"/>
      <c r="W2652" s="8">
        <f t="shared" si="4469"/>
        <v>99.4</v>
      </c>
      <c r="X2652">
        <v>8499600</v>
      </c>
      <c r="Y2652">
        <f t="shared" si="4470"/>
        <v>2361</v>
      </c>
      <c r="Z2652" s="8">
        <v>204.7</v>
      </c>
      <c r="AA2652" s="8">
        <v>-3</v>
      </c>
      <c r="AB2652" s="8">
        <v>77.599999999999994</v>
      </c>
      <c r="AC2652" s="4"/>
      <c r="KL2652" s="84"/>
      <c r="KP2652" s="84"/>
      <c r="KS2652" s="74"/>
      <c r="KT2652" s="74"/>
      <c r="KU2652" s="16"/>
      <c r="KV2652" s="72"/>
      <c r="KW2652" s="72"/>
      <c r="KX2652" s="16"/>
      <c r="KZ2652" s="16"/>
      <c r="LA2652" s="16"/>
      <c r="LB2652" s="74"/>
      <c r="LC2652" s="74"/>
    </row>
    <row r="2653" spans="8:315" x14ac:dyDescent="0.35">
      <c r="H2653" s="4"/>
      <c r="J2653" s="8"/>
      <c r="K2653" s="8"/>
      <c r="L2653" s="8"/>
      <c r="M2653" s="8"/>
      <c r="O2653" s="8"/>
      <c r="P2653" s="8"/>
      <c r="R2653" s="8"/>
      <c r="S2653" s="8"/>
      <c r="T2653" s="8"/>
      <c r="U2653" s="8"/>
      <c r="W2653" s="8">
        <f t="shared" si="4469"/>
        <v>99.4</v>
      </c>
      <c r="X2653">
        <v>8503200</v>
      </c>
      <c r="Y2653">
        <f t="shared" si="4470"/>
        <v>2362</v>
      </c>
      <c r="Z2653" s="8">
        <v>273.3</v>
      </c>
      <c r="AA2653" s="8">
        <v>-3.6</v>
      </c>
      <c r="AB2653" s="8">
        <v>76.3</v>
      </c>
      <c r="AC2653" s="4"/>
      <c r="KL2653" s="84"/>
      <c r="KP2653" s="84"/>
      <c r="KS2653" s="74"/>
      <c r="KT2653" s="74"/>
      <c r="KU2653" s="16"/>
      <c r="KV2653" s="72"/>
      <c r="KW2653" s="72"/>
      <c r="KX2653" s="16"/>
      <c r="KZ2653" s="16"/>
      <c r="LA2653" s="16"/>
      <c r="LB2653" s="74"/>
      <c r="LC2653" s="74"/>
    </row>
    <row r="2654" spans="8:315" x14ac:dyDescent="0.35">
      <c r="H2654" s="4"/>
      <c r="J2654" s="8"/>
      <c r="K2654" s="8"/>
      <c r="L2654" s="8"/>
      <c r="M2654" s="8"/>
      <c r="O2654" s="8"/>
      <c r="P2654" s="8"/>
      <c r="R2654" s="8"/>
      <c r="S2654" s="8"/>
      <c r="T2654" s="8"/>
      <c r="U2654" s="8"/>
      <c r="W2654" s="8">
        <f t="shared" si="4469"/>
        <v>99.5</v>
      </c>
      <c r="X2654">
        <v>8506800</v>
      </c>
      <c r="Y2654">
        <f t="shared" si="4470"/>
        <v>2363</v>
      </c>
      <c r="Z2654" s="8">
        <v>292.2</v>
      </c>
      <c r="AA2654" s="8">
        <v>-4</v>
      </c>
      <c r="AB2654" s="8">
        <v>80.2</v>
      </c>
      <c r="AC2654" s="4"/>
      <c r="KL2654" s="84"/>
      <c r="KP2654" s="84"/>
      <c r="KS2654" s="74"/>
      <c r="KT2654" s="74"/>
      <c r="KU2654" s="16"/>
      <c r="KV2654" s="72"/>
      <c r="KW2654" s="72"/>
      <c r="KX2654" s="16"/>
      <c r="KZ2654" s="16"/>
      <c r="LA2654" s="16"/>
      <c r="LB2654" s="74"/>
      <c r="LC2654" s="74"/>
    </row>
    <row r="2655" spans="8:315" x14ac:dyDescent="0.35">
      <c r="H2655" s="4"/>
      <c r="J2655" s="8"/>
      <c r="K2655" s="8"/>
      <c r="L2655" s="8"/>
      <c r="M2655" s="8"/>
      <c r="O2655" s="8"/>
      <c r="P2655" s="8"/>
      <c r="R2655" s="8"/>
      <c r="S2655" s="8"/>
      <c r="T2655" s="8"/>
      <c r="U2655" s="8"/>
      <c r="W2655" s="8">
        <f t="shared" si="4469"/>
        <v>99.5</v>
      </c>
      <c r="X2655">
        <v>8510400</v>
      </c>
      <c r="Y2655">
        <f t="shared" si="4470"/>
        <v>2364</v>
      </c>
      <c r="Z2655" s="8">
        <v>376.7</v>
      </c>
      <c r="AA2655" s="8">
        <v>-4.3</v>
      </c>
      <c r="AB2655" s="8">
        <v>77.2</v>
      </c>
      <c r="AC2655" s="4"/>
      <c r="KL2655" s="84"/>
      <c r="KP2655" s="84"/>
      <c r="KS2655" s="74"/>
      <c r="KT2655" s="74"/>
      <c r="KU2655" s="16"/>
      <c r="KV2655" s="72"/>
      <c r="KW2655" s="72"/>
      <c r="KX2655" s="16"/>
      <c r="KZ2655" s="16"/>
      <c r="LA2655" s="16"/>
      <c r="LB2655" s="74"/>
      <c r="LC2655" s="74"/>
    </row>
    <row r="2656" spans="8:315" x14ac:dyDescent="0.35">
      <c r="H2656" s="4"/>
      <c r="J2656" s="8"/>
      <c r="K2656" s="8"/>
      <c r="L2656" s="8"/>
      <c r="M2656" s="8"/>
      <c r="O2656" s="8"/>
      <c r="P2656" s="8"/>
      <c r="R2656" s="8"/>
      <c r="S2656" s="8"/>
      <c r="T2656" s="8"/>
      <c r="U2656" s="8"/>
      <c r="W2656" s="8">
        <f t="shared" si="4469"/>
        <v>99.5</v>
      </c>
      <c r="X2656">
        <v>8514000</v>
      </c>
      <c r="Y2656">
        <f t="shared" si="4470"/>
        <v>2365</v>
      </c>
      <c r="Z2656" s="8">
        <v>542.20000000000005</v>
      </c>
      <c r="AA2656" s="8">
        <v>-3.9</v>
      </c>
      <c r="AB2656" s="8">
        <v>73.599999999999994</v>
      </c>
      <c r="AC2656" s="4"/>
      <c r="KL2656" s="84"/>
      <c r="KP2656" s="84"/>
      <c r="KS2656" s="74"/>
      <c r="KT2656" s="74"/>
      <c r="KU2656" s="16"/>
      <c r="KV2656" s="72"/>
      <c r="KW2656" s="72"/>
      <c r="KX2656" s="16"/>
      <c r="KZ2656" s="16"/>
      <c r="LA2656" s="16"/>
      <c r="LB2656" s="74"/>
      <c r="LC2656" s="74"/>
    </row>
    <row r="2657" spans="8:315" x14ac:dyDescent="0.35">
      <c r="H2657" s="4"/>
      <c r="J2657" s="8"/>
      <c r="K2657" s="8"/>
      <c r="L2657" s="8"/>
      <c r="M2657" s="8"/>
      <c r="O2657" s="8"/>
      <c r="P2657" s="8"/>
      <c r="R2657" s="8"/>
      <c r="S2657" s="8"/>
      <c r="T2657" s="8"/>
      <c r="U2657" s="8"/>
      <c r="W2657" s="8">
        <f t="shared" si="4469"/>
        <v>99.6</v>
      </c>
      <c r="X2657">
        <v>8517600</v>
      </c>
      <c r="Y2657">
        <f t="shared" si="4470"/>
        <v>2366</v>
      </c>
      <c r="Z2657" s="8">
        <v>471.9</v>
      </c>
      <c r="AA2657" s="8">
        <v>-3.7</v>
      </c>
      <c r="AB2657" s="8">
        <v>73.900000000000006</v>
      </c>
      <c r="AC2657" s="4"/>
      <c r="KL2657" s="84"/>
      <c r="KP2657" s="84"/>
      <c r="KS2657" s="74"/>
      <c r="KT2657" s="74"/>
      <c r="KU2657" s="16"/>
      <c r="KV2657" s="72"/>
      <c r="KW2657" s="72"/>
      <c r="KX2657" s="16"/>
      <c r="KZ2657" s="16"/>
      <c r="LA2657" s="16"/>
      <c r="LB2657" s="74"/>
      <c r="LC2657" s="74"/>
    </row>
    <row r="2658" spans="8:315" x14ac:dyDescent="0.35">
      <c r="H2658" s="4"/>
      <c r="J2658" s="8"/>
      <c r="K2658" s="8"/>
      <c r="L2658" s="8"/>
      <c r="M2658" s="8"/>
      <c r="O2658" s="8"/>
      <c r="P2658" s="8"/>
      <c r="R2658" s="8"/>
      <c r="S2658" s="8"/>
      <c r="T2658" s="8"/>
      <c r="U2658" s="8"/>
      <c r="W2658" s="8">
        <f t="shared" si="4469"/>
        <v>99.6</v>
      </c>
      <c r="X2658">
        <v>8521200</v>
      </c>
      <c r="Y2658">
        <f t="shared" si="4470"/>
        <v>2367</v>
      </c>
      <c r="Z2658" s="8">
        <v>424.4</v>
      </c>
      <c r="AA2658" s="8">
        <v>-3.8</v>
      </c>
      <c r="AB2658" s="8">
        <v>73.599999999999994</v>
      </c>
      <c r="AC2658" s="4"/>
      <c r="KL2658" s="84"/>
      <c r="KP2658" s="84"/>
      <c r="KS2658" s="74"/>
      <c r="KT2658" s="74"/>
      <c r="KU2658" s="16"/>
      <c r="KV2658" s="72"/>
      <c r="KW2658" s="72"/>
      <c r="KX2658" s="16"/>
      <c r="KZ2658" s="16"/>
      <c r="LA2658" s="16"/>
      <c r="LB2658" s="74"/>
      <c r="LC2658" s="74"/>
    </row>
    <row r="2659" spans="8:315" x14ac:dyDescent="0.35">
      <c r="H2659" s="4"/>
      <c r="J2659" s="8"/>
      <c r="K2659" s="8"/>
      <c r="L2659" s="8"/>
      <c r="M2659" s="8"/>
      <c r="O2659" s="8"/>
      <c r="P2659" s="8"/>
      <c r="R2659" s="8"/>
      <c r="S2659" s="8"/>
      <c r="T2659" s="8"/>
      <c r="U2659" s="8"/>
      <c r="W2659" s="8">
        <f t="shared" si="4469"/>
        <v>99.7</v>
      </c>
      <c r="X2659">
        <v>8524800</v>
      </c>
      <c r="Y2659">
        <f t="shared" si="4470"/>
        <v>2368</v>
      </c>
      <c r="Z2659" s="8">
        <v>274.39999999999998</v>
      </c>
      <c r="AA2659" s="8">
        <v>-3.5</v>
      </c>
      <c r="AB2659" s="8">
        <v>75.099999999999994</v>
      </c>
      <c r="AC2659" s="4"/>
      <c r="KL2659" s="84"/>
      <c r="KP2659" s="84"/>
      <c r="KS2659" s="74"/>
      <c r="KT2659" s="74"/>
      <c r="KU2659" s="16"/>
      <c r="KV2659" s="72"/>
      <c r="KW2659" s="72"/>
      <c r="KX2659" s="16"/>
      <c r="KZ2659" s="16"/>
      <c r="LA2659" s="16"/>
      <c r="LB2659" s="74"/>
      <c r="LC2659" s="74"/>
    </row>
    <row r="2660" spans="8:315" x14ac:dyDescent="0.35">
      <c r="H2660" s="4"/>
      <c r="J2660" s="8"/>
      <c r="K2660" s="8"/>
      <c r="L2660" s="8"/>
      <c r="M2660" s="8"/>
      <c r="O2660" s="8"/>
      <c r="P2660" s="8"/>
      <c r="R2660" s="8"/>
      <c r="S2660" s="8"/>
      <c r="T2660" s="8"/>
      <c r="U2660" s="8"/>
      <c r="W2660" s="8">
        <f t="shared" ref="W2660:W2723" si="4471">X2660/24/3600+1</f>
        <v>99.7</v>
      </c>
      <c r="X2660">
        <v>8528400</v>
      </c>
      <c r="Y2660">
        <f t="shared" ref="Y2660:Y2723" si="4472">X2660/3600</f>
        <v>2369</v>
      </c>
      <c r="Z2660" s="8">
        <v>166.9</v>
      </c>
      <c r="AA2660" s="8">
        <v>-3.3</v>
      </c>
      <c r="AB2660" s="8">
        <v>81.400000000000006</v>
      </c>
      <c r="AC2660" s="4"/>
      <c r="KL2660" s="84"/>
      <c r="KP2660" s="84"/>
      <c r="KS2660" s="74"/>
      <c r="KT2660" s="74"/>
      <c r="KU2660" s="16"/>
      <c r="KV2660" s="72"/>
      <c r="KW2660" s="72"/>
      <c r="KX2660" s="16"/>
      <c r="KZ2660" s="16"/>
      <c r="LA2660" s="16"/>
      <c r="LB2660" s="74"/>
      <c r="LC2660" s="74"/>
    </row>
    <row r="2661" spans="8:315" x14ac:dyDescent="0.35">
      <c r="H2661" s="4"/>
      <c r="J2661" s="8"/>
      <c r="K2661" s="8"/>
      <c r="L2661" s="8"/>
      <c r="M2661" s="8"/>
      <c r="O2661" s="8"/>
      <c r="P2661" s="8"/>
      <c r="R2661" s="8"/>
      <c r="S2661" s="8"/>
      <c r="T2661" s="8"/>
      <c r="U2661" s="8"/>
      <c r="W2661" s="8">
        <f t="shared" si="4471"/>
        <v>99.8</v>
      </c>
      <c r="X2661">
        <v>8532000</v>
      </c>
      <c r="Y2661">
        <f t="shared" si="4472"/>
        <v>2370</v>
      </c>
      <c r="Z2661" s="8">
        <v>74.2</v>
      </c>
      <c r="AA2661" s="8">
        <v>-2.8</v>
      </c>
      <c r="AB2661" s="8">
        <v>83</v>
      </c>
      <c r="AC2661" s="4"/>
      <c r="KL2661" s="84"/>
      <c r="KP2661" s="84"/>
      <c r="KS2661" s="74"/>
      <c r="KT2661" s="74"/>
      <c r="KU2661" s="16"/>
      <c r="KV2661" s="72"/>
      <c r="KW2661" s="72"/>
      <c r="KX2661" s="16"/>
      <c r="KZ2661" s="16"/>
      <c r="LA2661" s="16"/>
      <c r="LB2661" s="74"/>
      <c r="LC2661" s="74"/>
    </row>
    <row r="2662" spans="8:315" x14ac:dyDescent="0.35">
      <c r="H2662" s="4"/>
      <c r="J2662" s="8"/>
      <c r="K2662" s="8"/>
      <c r="L2662" s="8"/>
      <c r="M2662" s="8"/>
      <c r="O2662" s="8"/>
      <c r="P2662" s="8"/>
      <c r="R2662" s="8"/>
      <c r="S2662" s="8"/>
      <c r="T2662" s="8"/>
      <c r="U2662" s="8"/>
      <c r="W2662" s="8">
        <f t="shared" si="4471"/>
        <v>99.8</v>
      </c>
      <c r="X2662">
        <v>8535600</v>
      </c>
      <c r="Y2662">
        <f t="shared" si="4472"/>
        <v>2371</v>
      </c>
      <c r="Z2662" s="8">
        <v>10.8</v>
      </c>
      <c r="AA2662" s="8">
        <v>-2.7</v>
      </c>
      <c r="AB2662" s="8">
        <v>73.7</v>
      </c>
      <c r="AC2662" s="4"/>
      <c r="KL2662" s="84"/>
      <c r="KP2662" s="84"/>
      <c r="KS2662" s="74"/>
      <c r="KT2662" s="74"/>
      <c r="KU2662" s="16"/>
      <c r="KV2662" s="72"/>
      <c r="KW2662" s="72"/>
      <c r="KX2662" s="16"/>
      <c r="KZ2662" s="16"/>
      <c r="LA2662" s="16"/>
      <c r="LB2662" s="74"/>
      <c r="LC2662" s="74"/>
    </row>
    <row r="2663" spans="8:315" x14ac:dyDescent="0.35">
      <c r="H2663" s="4"/>
      <c r="J2663" s="8"/>
      <c r="K2663" s="8"/>
      <c r="L2663" s="8"/>
      <c r="M2663" s="8"/>
      <c r="O2663" s="8"/>
      <c r="P2663" s="8"/>
      <c r="R2663" s="8"/>
      <c r="S2663" s="8"/>
      <c r="T2663" s="8"/>
      <c r="U2663" s="8"/>
      <c r="W2663" s="8">
        <f t="shared" si="4471"/>
        <v>99.8</v>
      </c>
      <c r="X2663">
        <v>8539200</v>
      </c>
      <c r="Y2663">
        <f t="shared" si="4472"/>
        <v>2372</v>
      </c>
      <c r="Z2663" s="8">
        <v>0</v>
      </c>
      <c r="AA2663" s="8">
        <v>-3</v>
      </c>
      <c r="AB2663" s="8">
        <v>79</v>
      </c>
      <c r="AC2663" s="4"/>
      <c r="KL2663" s="84"/>
      <c r="KP2663" s="84"/>
      <c r="KS2663" s="74"/>
      <c r="KT2663" s="74"/>
      <c r="KU2663" s="16"/>
      <c r="KV2663" s="72"/>
      <c r="KW2663" s="72"/>
      <c r="KX2663" s="16"/>
      <c r="KZ2663" s="16"/>
      <c r="LA2663" s="16"/>
      <c r="LB2663" s="74"/>
      <c r="LC2663" s="74"/>
    </row>
    <row r="2664" spans="8:315" x14ac:dyDescent="0.35">
      <c r="H2664" s="4"/>
      <c r="J2664" s="8"/>
      <c r="K2664" s="8"/>
      <c r="L2664" s="8"/>
      <c r="M2664" s="8"/>
      <c r="O2664" s="8"/>
      <c r="P2664" s="8"/>
      <c r="R2664" s="8"/>
      <c r="S2664" s="8"/>
      <c r="T2664" s="8"/>
      <c r="U2664" s="8"/>
      <c r="W2664" s="8">
        <f t="shared" si="4471"/>
        <v>99.9</v>
      </c>
      <c r="X2664">
        <v>8542800</v>
      </c>
      <c r="Y2664">
        <f t="shared" si="4472"/>
        <v>2373</v>
      </c>
      <c r="Z2664" s="8">
        <v>0</v>
      </c>
      <c r="AA2664" s="8">
        <v>-3.8</v>
      </c>
      <c r="AB2664" s="8">
        <v>70.7</v>
      </c>
      <c r="AC2664" s="4"/>
      <c r="KL2664" s="84"/>
      <c r="KP2664" s="84"/>
      <c r="KS2664" s="74"/>
      <c r="KT2664" s="74"/>
      <c r="KU2664" s="16"/>
      <c r="KV2664" s="72"/>
      <c r="KW2664" s="72"/>
      <c r="KX2664" s="16"/>
      <c r="KZ2664" s="16"/>
      <c r="LA2664" s="16"/>
      <c r="LB2664" s="74"/>
      <c r="LC2664" s="74"/>
    </row>
    <row r="2665" spans="8:315" x14ac:dyDescent="0.35">
      <c r="H2665" s="4"/>
      <c r="J2665" s="8"/>
      <c r="K2665" s="8"/>
      <c r="L2665" s="8"/>
      <c r="M2665" s="8"/>
      <c r="O2665" s="8"/>
      <c r="P2665" s="8"/>
      <c r="R2665" s="8"/>
      <c r="S2665" s="8"/>
      <c r="T2665" s="8"/>
      <c r="U2665" s="8"/>
      <c r="W2665" s="8">
        <f t="shared" si="4471"/>
        <v>99.9</v>
      </c>
      <c r="X2665">
        <v>8546400</v>
      </c>
      <c r="Y2665">
        <f t="shared" si="4472"/>
        <v>2374</v>
      </c>
      <c r="Z2665" s="8">
        <v>0</v>
      </c>
      <c r="AA2665" s="8">
        <v>-4.3</v>
      </c>
      <c r="AB2665" s="8">
        <v>73.7</v>
      </c>
      <c r="AC2665" s="4"/>
      <c r="KL2665" s="84"/>
      <c r="KP2665" s="84"/>
      <c r="KS2665" s="74"/>
      <c r="KT2665" s="74"/>
      <c r="KU2665" s="16"/>
      <c r="KV2665" s="72"/>
      <c r="KW2665" s="72"/>
      <c r="KX2665" s="16"/>
      <c r="KZ2665" s="16"/>
      <c r="LA2665" s="16"/>
      <c r="LB2665" s="74"/>
      <c r="LC2665" s="74"/>
    </row>
    <row r="2666" spans="8:315" x14ac:dyDescent="0.35">
      <c r="H2666" s="4"/>
      <c r="J2666" s="8"/>
      <c r="K2666" s="8"/>
      <c r="L2666" s="8"/>
      <c r="M2666" s="8"/>
      <c r="O2666" s="8"/>
      <c r="P2666" s="8"/>
      <c r="R2666" s="8"/>
      <c r="S2666" s="8"/>
      <c r="T2666" s="8"/>
      <c r="U2666" s="8"/>
      <c r="W2666" s="8">
        <f t="shared" si="4471"/>
        <v>100</v>
      </c>
      <c r="X2666">
        <v>8550000</v>
      </c>
      <c r="Y2666">
        <f t="shared" si="4472"/>
        <v>2375</v>
      </c>
      <c r="Z2666" s="8">
        <v>0</v>
      </c>
      <c r="AA2666" s="8">
        <v>-4.5999999999999996</v>
      </c>
      <c r="AB2666" s="8">
        <v>73.099999999999994</v>
      </c>
      <c r="AC2666" s="4"/>
      <c r="KL2666" s="84"/>
      <c r="KP2666" s="84"/>
      <c r="KS2666" s="74"/>
      <c r="KT2666" s="74"/>
      <c r="KU2666" s="16"/>
      <c r="KV2666" s="72"/>
      <c r="KW2666" s="72"/>
      <c r="KX2666" s="16"/>
      <c r="KZ2666" s="16"/>
      <c r="LA2666" s="16"/>
      <c r="LB2666" s="74"/>
      <c r="LC2666" s="74"/>
    </row>
    <row r="2667" spans="8:315" x14ac:dyDescent="0.35">
      <c r="H2667" s="4"/>
      <c r="J2667" s="8"/>
      <c r="K2667" s="8"/>
      <c r="L2667" s="8"/>
      <c r="M2667" s="8"/>
      <c r="O2667" s="8"/>
      <c r="P2667" s="8"/>
      <c r="R2667" s="8"/>
      <c r="S2667" s="8"/>
      <c r="T2667" s="8"/>
      <c r="U2667" s="8"/>
      <c r="W2667" s="8">
        <f t="shared" si="4471"/>
        <v>100</v>
      </c>
      <c r="X2667">
        <v>8553600</v>
      </c>
      <c r="Y2667">
        <f t="shared" si="4472"/>
        <v>2376</v>
      </c>
      <c r="Z2667" s="8">
        <v>0</v>
      </c>
      <c r="AA2667" s="8">
        <v>-4.8</v>
      </c>
      <c r="AB2667" s="8">
        <v>71.8</v>
      </c>
      <c r="AC2667" s="4"/>
      <c r="KL2667" s="84"/>
      <c r="KP2667" s="84"/>
      <c r="KS2667" s="74"/>
      <c r="KT2667" s="74"/>
      <c r="KU2667" s="16"/>
      <c r="KV2667" s="72"/>
      <c r="KW2667" s="72"/>
      <c r="KX2667" s="16"/>
      <c r="KZ2667" s="16"/>
      <c r="LA2667" s="16"/>
      <c r="LB2667" s="74"/>
      <c r="LC2667" s="74"/>
    </row>
    <row r="2668" spans="8:315" x14ac:dyDescent="0.35">
      <c r="H2668" s="4"/>
      <c r="J2668" s="8"/>
      <c r="K2668" s="8"/>
      <c r="L2668" s="8"/>
      <c r="M2668" s="8"/>
      <c r="O2668" s="8"/>
      <c r="P2668" s="8"/>
      <c r="R2668" s="8"/>
      <c r="S2668" s="8"/>
      <c r="T2668" s="8"/>
      <c r="U2668" s="8"/>
      <c r="W2668" s="8">
        <f t="shared" si="4471"/>
        <v>100</v>
      </c>
      <c r="X2668">
        <v>8557200</v>
      </c>
      <c r="Y2668">
        <f t="shared" si="4472"/>
        <v>2377</v>
      </c>
      <c r="Z2668" s="8">
        <v>0</v>
      </c>
      <c r="AA2668" s="8">
        <v>-5.3</v>
      </c>
      <c r="AB2668" s="8">
        <v>68</v>
      </c>
      <c r="AC2668" s="4"/>
      <c r="KL2668" s="84"/>
      <c r="KP2668" s="84"/>
      <c r="KS2668" s="74"/>
      <c r="KT2668" s="74"/>
      <c r="KU2668" s="16"/>
      <c r="KV2668" s="72"/>
      <c r="KW2668" s="72"/>
      <c r="KX2668" s="16"/>
      <c r="KZ2668" s="16"/>
      <c r="LA2668" s="16"/>
      <c r="LB2668" s="74"/>
      <c r="LC2668" s="74"/>
    </row>
    <row r="2669" spans="8:315" x14ac:dyDescent="0.35">
      <c r="H2669" s="4"/>
      <c r="J2669" s="8"/>
      <c r="K2669" s="8"/>
      <c r="L2669" s="8"/>
      <c r="M2669" s="8"/>
      <c r="O2669" s="8"/>
      <c r="P2669" s="8"/>
      <c r="R2669" s="8"/>
      <c r="S2669" s="8"/>
      <c r="T2669" s="8"/>
      <c r="U2669" s="8"/>
      <c r="W2669" s="8">
        <f t="shared" si="4471"/>
        <v>100.1</v>
      </c>
      <c r="X2669">
        <v>8560800</v>
      </c>
      <c r="Y2669">
        <f t="shared" si="4472"/>
        <v>2378</v>
      </c>
      <c r="Z2669" s="8">
        <v>0</v>
      </c>
      <c r="AA2669" s="8">
        <v>-5.8</v>
      </c>
      <c r="AB2669" s="8">
        <v>68.099999999999994</v>
      </c>
      <c r="AC2669" s="4"/>
      <c r="KL2669" s="84"/>
      <c r="KP2669" s="84"/>
      <c r="KS2669" s="74"/>
      <c r="KT2669" s="74"/>
      <c r="KU2669" s="16"/>
      <c r="KV2669" s="72"/>
      <c r="KW2669" s="72"/>
      <c r="KX2669" s="16"/>
      <c r="KZ2669" s="16"/>
      <c r="LA2669" s="16"/>
      <c r="LB2669" s="74"/>
      <c r="LC2669" s="74"/>
    </row>
    <row r="2670" spans="8:315" x14ac:dyDescent="0.35">
      <c r="H2670" s="4"/>
      <c r="J2670" s="8"/>
      <c r="K2670" s="8"/>
      <c r="L2670" s="8"/>
      <c r="M2670" s="8"/>
      <c r="O2670" s="8"/>
      <c r="P2670" s="8"/>
      <c r="R2670" s="8"/>
      <c r="S2670" s="8"/>
      <c r="T2670" s="8"/>
      <c r="U2670" s="8"/>
      <c r="W2670" s="8">
        <f t="shared" si="4471"/>
        <v>100.1</v>
      </c>
      <c r="X2670">
        <v>8564400</v>
      </c>
      <c r="Y2670">
        <f t="shared" si="4472"/>
        <v>2379</v>
      </c>
      <c r="Z2670" s="8">
        <v>0</v>
      </c>
      <c r="AA2670" s="8">
        <v>-6.3</v>
      </c>
      <c r="AB2670" s="8">
        <v>72.099999999999994</v>
      </c>
      <c r="AC2670" s="4"/>
      <c r="KL2670" s="84"/>
      <c r="KP2670" s="84"/>
      <c r="KS2670" s="74"/>
      <c r="KT2670" s="74"/>
      <c r="KU2670" s="16"/>
      <c r="KV2670" s="72"/>
      <c r="KW2670" s="72"/>
      <c r="KX2670" s="16"/>
      <c r="KZ2670" s="16"/>
      <c r="LA2670" s="16"/>
      <c r="LB2670" s="74"/>
      <c r="LC2670" s="74"/>
    </row>
    <row r="2671" spans="8:315" x14ac:dyDescent="0.35">
      <c r="H2671" s="4"/>
      <c r="J2671" s="8"/>
      <c r="K2671" s="8"/>
      <c r="L2671" s="8"/>
      <c r="M2671" s="8"/>
      <c r="O2671" s="8"/>
      <c r="P2671" s="8"/>
      <c r="R2671" s="8"/>
      <c r="S2671" s="8"/>
      <c r="T2671" s="8"/>
      <c r="U2671" s="8"/>
      <c r="W2671" s="8">
        <f t="shared" si="4471"/>
        <v>100.2</v>
      </c>
      <c r="X2671">
        <v>8568000</v>
      </c>
      <c r="Y2671">
        <f t="shared" si="4472"/>
        <v>2380</v>
      </c>
      <c r="Z2671" s="8">
        <v>0</v>
      </c>
      <c r="AA2671" s="8">
        <v>-6.9</v>
      </c>
      <c r="AB2671" s="8">
        <v>65.3</v>
      </c>
      <c r="AC2671" s="4"/>
      <c r="KL2671" s="84"/>
      <c r="KP2671" s="84"/>
      <c r="KS2671" s="74"/>
      <c r="KT2671" s="74"/>
      <c r="KU2671" s="16"/>
      <c r="KV2671" s="72"/>
      <c r="KW2671" s="72"/>
      <c r="KX2671" s="16"/>
      <c r="KZ2671" s="16"/>
      <c r="LA2671" s="16"/>
      <c r="LB2671" s="74"/>
      <c r="LC2671" s="74"/>
    </row>
    <row r="2672" spans="8:315" x14ac:dyDescent="0.35">
      <c r="H2672" s="4"/>
      <c r="J2672" s="8"/>
      <c r="K2672" s="8"/>
      <c r="L2672" s="8"/>
      <c r="M2672" s="8"/>
      <c r="O2672" s="8"/>
      <c r="P2672" s="8"/>
      <c r="R2672" s="8"/>
      <c r="S2672" s="8"/>
      <c r="T2672" s="8"/>
      <c r="U2672" s="8"/>
      <c r="W2672" s="8">
        <f t="shared" si="4471"/>
        <v>100.2</v>
      </c>
      <c r="X2672">
        <v>8571600</v>
      </c>
      <c r="Y2672">
        <f t="shared" si="4472"/>
        <v>2381</v>
      </c>
      <c r="Z2672" s="8">
        <v>0</v>
      </c>
      <c r="AA2672" s="8">
        <v>-7.8</v>
      </c>
      <c r="AB2672" s="8">
        <v>65.400000000000006</v>
      </c>
      <c r="AC2672" s="4"/>
      <c r="KL2672" s="84"/>
      <c r="KP2672" s="84"/>
      <c r="KS2672" s="74"/>
      <c r="KT2672" s="74"/>
      <c r="KU2672" s="16"/>
      <c r="KV2672" s="72"/>
      <c r="KW2672" s="72"/>
      <c r="KX2672" s="16"/>
      <c r="KZ2672" s="16"/>
      <c r="LA2672" s="16"/>
      <c r="LB2672" s="74"/>
      <c r="LC2672" s="74"/>
    </row>
    <row r="2673" spans="8:315" x14ac:dyDescent="0.35">
      <c r="H2673" s="4"/>
      <c r="J2673" s="8"/>
      <c r="K2673" s="8"/>
      <c r="L2673" s="8"/>
      <c r="M2673" s="8"/>
      <c r="O2673" s="8"/>
      <c r="P2673" s="8"/>
      <c r="R2673" s="8"/>
      <c r="S2673" s="8"/>
      <c r="T2673" s="8"/>
      <c r="U2673" s="8"/>
      <c r="W2673" s="8">
        <f t="shared" si="4471"/>
        <v>100.3</v>
      </c>
      <c r="X2673">
        <v>8575200</v>
      </c>
      <c r="Y2673">
        <f t="shared" si="4472"/>
        <v>2382</v>
      </c>
      <c r="Z2673" s="8">
        <v>10.8</v>
      </c>
      <c r="AA2673" s="8">
        <v>-8.6999999999999993</v>
      </c>
      <c r="AB2673" s="8">
        <v>68.099999999999994</v>
      </c>
      <c r="AC2673" s="4"/>
      <c r="KL2673" s="84"/>
      <c r="KP2673" s="84"/>
      <c r="KS2673" s="74"/>
      <c r="KT2673" s="74"/>
      <c r="KU2673" s="16"/>
      <c r="KV2673" s="72"/>
      <c r="KW2673" s="72"/>
      <c r="KX2673" s="16"/>
      <c r="KZ2673" s="16"/>
      <c r="LA2673" s="16"/>
      <c r="LB2673" s="74"/>
      <c r="LC2673" s="74"/>
    </row>
    <row r="2674" spans="8:315" x14ac:dyDescent="0.35">
      <c r="H2674" s="4"/>
      <c r="J2674" s="8"/>
      <c r="K2674" s="8"/>
      <c r="L2674" s="8"/>
      <c r="M2674" s="8"/>
      <c r="O2674" s="8"/>
      <c r="P2674" s="8"/>
      <c r="R2674" s="8"/>
      <c r="S2674" s="8"/>
      <c r="T2674" s="8"/>
      <c r="U2674" s="8"/>
      <c r="W2674" s="8">
        <f t="shared" si="4471"/>
        <v>100.3</v>
      </c>
      <c r="X2674">
        <v>8578800</v>
      </c>
      <c r="Y2674">
        <f t="shared" si="4472"/>
        <v>2383</v>
      </c>
      <c r="Z2674" s="8">
        <v>142.5</v>
      </c>
      <c r="AA2674" s="8">
        <v>-9</v>
      </c>
      <c r="AB2674" s="8">
        <v>68.7</v>
      </c>
      <c r="AC2674" s="4"/>
      <c r="KL2674" s="84"/>
      <c r="KP2674" s="84"/>
      <c r="KS2674" s="74"/>
      <c r="KT2674" s="74"/>
      <c r="KU2674" s="16"/>
      <c r="KV2674" s="72"/>
      <c r="KW2674" s="72"/>
      <c r="KX2674" s="16"/>
      <c r="KZ2674" s="16"/>
      <c r="LA2674" s="16"/>
      <c r="LB2674" s="74"/>
      <c r="LC2674" s="74"/>
    </row>
    <row r="2675" spans="8:315" x14ac:dyDescent="0.35">
      <c r="H2675" s="4"/>
      <c r="J2675" s="8"/>
      <c r="K2675" s="8"/>
      <c r="L2675" s="8"/>
      <c r="M2675" s="8"/>
      <c r="O2675" s="8"/>
      <c r="P2675" s="8"/>
      <c r="R2675" s="8"/>
      <c r="S2675" s="8"/>
      <c r="T2675" s="8"/>
      <c r="U2675" s="8"/>
      <c r="W2675" s="8">
        <f t="shared" si="4471"/>
        <v>100.3</v>
      </c>
      <c r="X2675">
        <v>8582400</v>
      </c>
      <c r="Y2675">
        <f t="shared" si="4472"/>
        <v>2384</v>
      </c>
      <c r="Z2675" s="8">
        <v>342.5</v>
      </c>
      <c r="AA2675" s="8">
        <v>-8.8000000000000007</v>
      </c>
      <c r="AB2675" s="8">
        <v>69.2</v>
      </c>
      <c r="AC2675" s="4"/>
      <c r="KL2675" s="84"/>
      <c r="KP2675" s="84"/>
      <c r="KS2675" s="74"/>
      <c r="KT2675" s="74"/>
      <c r="KU2675" s="16"/>
      <c r="KV2675" s="72"/>
      <c r="KW2675" s="72"/>
      <c r="KX2675" s="16"/>
      <c r="KZ2675" s="16"/>
      <c r="LA2675" s="16"/>
      <c r="LB2675" s="74"/>
      <c r="LC2675" s="74"/>
    </row>
    <row r="2676" spans="8:315" x14ac:dyDescent="0.35">
      <c r="H2676" s="4"/>
      <c r="J2676" s="8"/>
      <c r="K2676" s="8"/>
      <c r="L2676" s="8"/>
      <c r="M2676" s="8"/>
      <c r="O2676" s="8"/>
      <c r="P2676" s="8"/>
      <c r="R2676" s="8"/>
      <c r="S2676" s="8"/>
      <c r="T2676" s="8"/>
      <c r="U2676" s="8"/>
      <c r="W2676" s="8">
        <f t="shared" si="4471"/>
        <v>100.4</v>
      </c>
      <c r="X2676">
        <v>8586000</v>
      </c>
      <c r="Y2676">
        <f t="shared" si="4472"/>
        <v>2385</v>
      </c>
      <c r="Z2676" s="8">
        <v>540.6</v>
      </c>
      <c r="AA2676" s="8">
        <v>-8.3000000000000007</v>
      </c>
      <c r="AB2676" s="8">
        <v>65.5</v>
      </c>
      <c r="AC2676" s="4"/>
      <c r="KL2676" s="84"/>
      <c r="KP2676" s="84"/>
      <c r="KS2676" s="74"/>
      <c r="KT2676" s="74"/>
      <c r="KU2676" s="16"/>
      <c r="KV2676" s="72"/>
      <c r="KW2676" s="72"/>
      <c r="KX2676" s="16"/>
      <c r="KZ2676" s="16"/>
      <c r="LA2676" s="16"/>
      <c r="LB2676" s="74"/>
      <c r="LC2676" s="74"/>
    </row>
    <row r="2677" spans="8:315" x14ac:dyDescent="0.35">
      <c r="H2677" s="4"/>
      <c r="J2677" s="8"/>
      <c r="K2677" s="8"/>
      <c r="L2677" s="8"/>
      <c r="M2677" s="8"/>
      <c r="O2677" s="8"/>
      <c r="P2677" s="8"/>
      <c r="R2677" s="8"/>
      <c r="S2677" s="8"/>
      <c r="T2677" s="8"/>
      <c r="U2677" s="8"/>
      <c r="W2677" s="8">
        <f t="shared" si="4471"/>
        <v>100.4</v>
      </c>
      <c r="X2677">
        <v>8589600</v>
      </c>
      <c r="Y2677">
        <f t="shared" si="4472"/>
        <v>2386</v>
      </c>
      <c r="Z2677" s="8">
        <v>700</v>
      </c>
      <c r="AA2677" s="8">
        <v>-7.2</v>
      </c>
      <c r="AB2677" s="8">
        <v>62.6</v>
      </c>
      <c r="AC2677" s="4"/>
      <c r="KL2677" s="84"/>
      <c r="KP2677" s="84"/>
      <c r="KS2677" s="74"/>
      <c r="KT2677" s="74"/>
      <c r="KU2677" s="16"/>
      <c r="KV2677" s="72"/>
      <c r="KW2677" s="72"/>
      <c r="KX2677" s="16"/>
      <c r="KZ2677" s="16"/>
      <c r="LA2677" s="16"/>
      <c r="LB2677" s="74"/>
      <c r="LC2677" s="74"/>
    </row>
    <row r="2678" spans="8:315" x14ac:dyDescent="0.35">
      <c r="H2678" s="4"/>
      <c r="J2678" s="8"/>
      <c r="K2678" s="8"/>
      <c r="L2678" s="8"/>
      <c r="M2678" s="8"/>
      <c r="O2678" s="8"/>
      <c r="P2678" s="8"/>
      <c r="R2678" s="8"/>
      <c r="S2678" s="8"/>
      <c r="T2678" s="8"/>
      <c r="U2678" s="8"/>
      <c r="W2678" s="8">
        <f t="shared" si="4471"/>
        <v>100.5</v>
      </c>
      <c r="X2678">
        <v>8593200</v>
      </c>
      <c r="Y2678">
        <f t="shared" si="4472"/>
        <v>2387</v>
      </c>
      <c r="Z2678" s="8">
        <v>820.8</v>
      </c>
      <c r="AA2678" s="8">
        <v>-6.2</v>
      </c>
      <c r="AB2678" s="8">
        <v>58.7</v>
      </c>
      <c r="AC2678" s="4"/>
      <c r="KL2678" s="84"/>
      <c r="KP2678" s="84"/>
      <c r="KS2678" s="74"/>
      <c r="KT2678" s="74"/>
      <c r="KU2678" s="16"/>
      <c r="KV2678" s="72"/>
      <c r="KW2678" s="72"/>
      <c r="KX2678" s="16"/>
      <c r="KZ2678" s="16"/>
      <c r="LA2678" s="16"/>
      <c r="LB2678" s="74"/>
      <c r="LC2678" s="74"/>
    </row>
    <row r="2679" spans="8:315" x14ac:dyDescent="0.35">
      <c r="H2679" s="4"/>
      <c r="J2679" s="8"/>
      <c r="K2679" s="8"/>
      <c r="L2679" s="8"/>
      <c r="M2679" s="8"/>
      <c r="O2679" s="8"/>
      <c r="P2679" s="8"/>
      <c r="R2679" s="8"/>
      <c r="S2679" s="8"/>
      <c r="T2679" s="8"/>
      <c r="U2679" s="8"/>
      <c r="W2679" s="8">
        <f t="shared" si="4471"/>
        <v>100.5</v>
      </c>
      <c r="X2679">
        <v>8596800</v>
      </c>
      <c r="Y2679">
        <f t="shared" si="4472"/>
        <v>2388</v>
      </c>
      <c r="Z2679" s="8">
        <v>890.6</v>
      </c>
      <c r="AA2679" s="8">
        <v>-5.0999999999999996</v>
      </c>
      <c r="AB2679" s="8">
        <v>54.8</v>
      </c>
      <c r="AC2679" s="4"/>
      <c r="KL2679" s="84"/>
      <c r="KP2679" s="84"/>
      <c r="KS2679" s="74"/>
      <c r="KT2679" s="74"/>
      <c r="KU2679" s="16"/>
      <c r="KV2679" s="72"/>
      <c r="KW2679" s="72"/>
      <c r="KX2679" s="16"/>
      <c r="KZ2679" s="16"/>
      <c r="LA2679" s="16"/>
      <c r="LB2679" s="74"/>
      <c r="LC2679" s="74"/>
    </row>
    <row r="2680" spans="8:315" x14ac:dyDescent="0.35">
      <c r="H2680" s="4"/>
      <c r="J2680" s="8"/>
      <c r="K2680" s="8"/>
      <c r="L2680" s="8"/>
      <c r="M2680" s="8"/>
      <c r="O2680" s="8"/>
      <c r="P2680" s="8"/>
      <c r="R2680" s="8"/>
      <c r="S2680" s="8"/>
      <c r="T2680" s="8"/>
      <c r="U2680" s="8"/>
      <c r="W2680" s="8">
        <f t="shared" si="4471"/>
        <v>100.5</v>
      </c>
      <c r="X2680">
        <v>8600400</v>
      </c>
      <c r="Y2680">
        <f t="shared" si="4472"/>
        <v>2389</v>
      </c>
      <c r="Z2680" s="8">
        <v>892.8</v>
      </c>
      <c r="AA2680" s="8">
        <v>-4.3</v>
      </c>
      <c r="AB2680" s="8">
        <v>54.5</v>
      </c>
      <c r="AC2680" s="4"/>
      <c r="KL2680" s="84"/>
      <c r="KP2680" s="84"/>
      <c r="KS2680" s="74"/>
      <c r="KT2680" s="74"/>
      <c r="KU2680" s="16"/>
      <c r="KV2680" s="72"/>
      <c r="KW2680" s="72"/>
      <c r="KX2680" s="16"/>
      <c r="KZ2680" s="16"/>
      <c r="LA2680" s="16"/>
      <c r="LB2680" s="74"/>
      <c r="LC2680" s="74"/>
    </row>
    <row r="2681" spans="8:315" x14ac:dyDescent="0.35">
      <c r="H2681" s="4"/>
      <c r="J2681" s="8"/>
      <c r="K2681" s="8"/>
      <c r="L2681" s="8"/>
      <c r="M2681" s="8"/>
      <c r="O2681" s="8"/>
      <c r="P2681" s="8"/>
      <c r="R2681" s="8"/>
      <c r="S2681" s="8"/>
      <c r="T2681" s="8"/>
      <c r="U2681" s="8"/>
      <c r="W2681" s="8">
        <f t="shared" si="4471"/>
        <v>100.6</v>
      </c>
      <c r="X2681">
        <v>8604000</v>
      </c>
      <c r="Y2681">
        <f t="shared" si="4472"/>
        <v>2390</v>
      </c>
      <c r="Z2681" s="8">
        <v>832.8</v>
      </c>
      <c r="AA2681" s="8">
        <v>-3.1</v>
      </c>
      <c r="AB2681" s="8">
        <v>49.5</v>
      </c>
      <c r="AC2681" s="4"/>
      <c r="KL2681" s="84"/>
      <c r="KP2681" s="84"/>
      <c r="KS2681" s="74"/>
      <c r="KT2681" s="74"/>
      <c r="KU2681" s="16"/>
      <c r="KV2681" s="72"/>
      <c r="KW2681" s="72"/>
      <c r="KX2681" s="16"/>
      <c r="KZ2681" s="16"/>
      <c r="LA2681" s="16"/>
      <c r="LB2681" s="74"/>
      <c r="LC2681" s="74"/>
    </row>
    <row r="2682" spans="8:315" x14ac:dyDescent="0.35">
      <c r="H2682" s="4"/>
      <c r="J2682" s="8"/>
      <c r="K2682" s="8"/>
      <c r="L2682" s="8"/>
      <c r="M2682" s="8"/>
      <c r="O2682" s="8"/>
      <c r="P2682" s="8"/>
      <c r="R2682" s="8"/>
      <c r="S2682" s="8"/>
      <c r="T2682" s="8"/>
      <c r="U2682" s="8"/>
      <c r="W2682" s="8">
        <f t="shared" si="4471"/>
        <v>100.6</v>
      </c>
      <c r="X2682">
        <v>8607600</v>
      </c>
      <c r="Y2682">
        <f t="shared" si="4472"/>
        <v>2391</v>
      </c>
      <c r="Z2682" s="8">
        <v>719.7</v>
      </c>
      <c r="AA2682" s="8">
        <v>-2.1</v>
      </c>
      <c r="AB2682" s="8">
        <v>50.3</v>
      </c>
      <c r="AC2682" s="4"/>
      <c r="KL2682" s="84"/>
      <c r="KP2682" s="84"/>
      <c r="KS2682" s="74"/>
      <c r="KT2682" s="74"/>
      <c r="KU2682" s="16"/>
      <c r="KV2682" s="72"/>
      <c r="KW2682" s="72"/>
      <c r="KX2682" s="16"/>
      <c r="KZ2682" s="16"/>
      <c r="LA2682" s="16"/>
      <c r="LB2682" s="74"/>
      <c r="LC2682" s="74"/>
    </row>
    <row r="2683" spans="8:315" x14ac:dyDescent="0.35">
      <c r="H2683" s="4"/>
      <c r="J2683" s="8"/>
      <c r="K2683" s="8"/>
      <c r="L2683" s="8"/>
      <c r="M2683" s="8"/>
      <c r="O2683" s="8"/>
      <c r="P2683" s="8"/>
      <c r="R2683" s="8"/>
      <c r="S2683" s="8"/>
      <c r="T2683" s="8"/>
      <c r="U2683" s="8"/>
      <c r="W2683" s="8">
        <f t="shared" si="4471"/>
        <v>100.7</v>
      </c>
      <c r="X2683">
        <v>8611200</v>
      </c>
      <c r="Y2683">
        <f t="shared" si="4472"/>
        <v>2392</v>
      </c>
      <c r="Z2683" s="8">
        <v>559.4</v>
      </c>
      <c r="AA2683" s="8">
        <v>-1.6</v>
      </c>
      <c r="AB2683" s="8">
        <v>48.5</v>
      </c>
      <c r="AC2683" s="4"/>
      <c r="KL2683" s="84"/>
      <c r="KP2683" s="84"/>
      <c r="KS2683" s="74"/>
      <c r="KT2683" s="74"/>
      <c r="KU2683" s="16"/>
      <c r="KV2683" s="72"/>
      <c r="KW2683" s="72"/>
      <c r="KX2683" s="16"/>
      <c r="KZ2683" s="16"/>
      <c r="LA2683" s="16"/>
      <c r="LB2683" s="74"/>
      <c r="LC2683" s="74"/>
    </row>
    <row r="2684" spans="8:315" x14ac:dyDescent="0.35">
      <c r="H2684" s="4"/>
      <c r="J2684" s="8"/>
      <c r="K2684" s="8"/>
      <c r="L2684" s="8"/>
      <c r="M2684" s="8"/>
      <c r="O2684" s="8"/>
      <c r="P2684" s="8"/>
      <c r="R2684" s="8"/>
      <c r="S2684" s="8"/>
      <c r="T2684" s="8"/>
      <c r="U2684" s="8"/>
      <c r="W2684" s="8">
        <f t="shared" si="4471"/>
        <v>100.7</v>
      </c>
      <c r="X2684">
        <v>8614800</v>
      </c>
      <c r="Y2684">
        <f t="shared" si="4472"/>
        <v>2393</v>
      </c>
      <c r="Z2684" s="8">
        <v>371.9</v>
      </c>
      <c r="AA2684" s="8">
        <v>-1.4</v>
      </c>
      <c r="AB2684" s="8">
        <v>47.5</v>
      </c>
      <c r="AC2684" s="4"/>
      <c r="KL2684" s="84"/>
      <c r="KP2684" s="84"/>
      <c r="KS2684" s="74"/>
      <c r="KT2684" s="74"/>
      <c r="KU2684" s="16"/>
      <c r="KV2684" s="72"/>
      <c r="KW2684" s="72"/>
      <c r="KX2684" s="16"/>
      <c r="KZ2684" s="16"/>
      <c r="LA2684" s="16"/>
      <c r="LB2684" s="74"/>
      <c r="LC2684" s="74"/>
    </row>
    <row r="2685" spans="8:315" x14ac:dyDescent="0.35">
      <c r="H2685" s="4"/>
      <c r="J2685" s="8"/>
      <c r="K2685" s="8"/>
      <c r="L2685" s="8"/>
      <c r="M2685" s="8"/>
      <c r="O2685" s="8"/>
      <c r="P2685" s="8"/>
      <c r="R2685" s="8"/>
      <c r="S2685" s="8"/>
      <c r="T2685" s="8"/>
      <c r="U2685" s="8"/>
      <c r="W2685" s="8">
        <f t="shared" si="4471"/>
        <v>100.8</v>
      </c>
      <c r="X2685">
        <v>8618400</v>
      </c>
      <c r="Y2685">
        <f t="shared" si="4472"/>
        <v>2394</v>
      </c>
      <c r="Z2685" s="8">
        <v>171.4</v>
      </c>
      <c r="AA2685" s="8">
        <v>-1.5</v>
      </c>
      <c r="AB2685" s="8">
        <v>50.5</v>
      </c>
      <c r="AC2685" s="4"/>
      <c r="KL2685" s="84"/>
      <c r="KP2685" s="84"/>
      <c r="KS2685" s="74"/>
      <c r="KT2685" s="74"/>
      <c r="KU2685" s="16"/>
      <c r="KV2685" s="72"/>
      <c r="KW2685" s="72"/>
      <c r="KX2685" s="16"/>
      <c r="KZ2685" s="16"/>
      <c r="LA2685" s="16"/>
      <c r="LB2685" s="74"/>
      <c r="LC2685" s="74"/>
    </row>
    <row r="2686" spans="8:315" x14ac:dyDescent="0.35">
      <c r="H2686" s="4"/>
      <c r="J2686" s="8"/>
      <c r="K2686" s="8"/>
      <c r="L2686" s="8"/>
      <c r="M2686" s="8"/>
      <c r="O2686" s="8"/>
      <c r="P2686" s="8"/>
      <c r="R2686" s="8"/>
      <c r="S2686" s="8"/>
      <c r="T2686" s="8"/>
      <c r="U2686" s="8"/>
      <c r="W2686" s="8">
        <f t="shared" si="4471"/>
        <v>100.8</v>
      </c>
      <c r="X2686">
        <v>8622000</v>
      </c>
      <c r="Y2686">
        <f t="shared" si="4472"/>
        <v>2395</v>
      </c>
      <c r="Z2686" s="8">
        <v>13.1</v>
      </c>
      <c r="AA2686" s="8">
        <v>-2</v>
      </c>
      <c r="AB2686" s="8">
        <v>53</v>
      </c>
      <c r="AC2686" s="4"/>
      <c r="KL2686" s="84"/>
      <c r="KP2686" s="84"/>
      <c r="KS2686" s="74"/>
      <c r="KT2686" s="74"/>
      <c r="KU2686" s="16"/>
      <c r="KV2686" s="72"/>
      <c r="KW2686" s="72"/>
      <c r="KX2686" s="16"/>
      <c r="KZ2686" s="16"/>
      <c r="LA2686" s="16"/>
      <c r="LB2686" s="74"/>
      <c r="LC2686" s="74"/>
    </row>
    <row r="2687" spans="8:315" x14ac:dyDescent="0.35">
      <c r="H2687" s="4"/>
      <c r="J2687" s="8"/>
      <c r="K2687" s="8"/>
      <c r="L2687" s="8"/>
      <c r="M2687" s="8"/>
      <c r="O2687" s="8"/>
      <c r="P2687" s="8"/>
      <c r="R2687" s="8"/>
      <c r="S2687" s="8"/>
      <c r="T2687" s="8"/>
      <c r="U2687" s="8"/>
      <c r="W2687" s="8">
        <f t="shared" si="4471"/>
        <v>100.8</v>
      </c>
      <c r="X2687">
        <v>8625600</v>
      </c>
      <c r="Y2687">
        <f t="shared" si="4472"/>
        <v>2396</v>
      </c>
      <c r="Z2687" s="8">
        <v>0</v>
      </c>
      <c r="AA2687" s="8">
        <v>-2.8</v>
      </c>
      <c r="AB2687" s="8">
        <v>54.3</v>
      </c>
      <c r="AC2687" s="4"/>
      <c r="KL2687" s="84"/>
      <c r="KP2687" s="84"/>
      <c r="KS2687" s="74"/>
      <c r="KT2687" s="74"/>
      <c r="KU2687" s="16"/>
      <c r="KV2687" s="72"/>
      <c r="KW2687" s="72"/>
      <c r="KX2687" s="16"/>
      <c r="KZ2687" s="16"/>
      <c r="LA2687" s="16"/>
      <c r="LB2687" s="74"/>
      <c r="LC2687" s="74"/>
    </row>
    <row r="2688" spans="8:315" x14ac:dyDescent="0.35">
      <c r="H2688" s="4"/>
      <c r="J2688" s="8"/>
      <c r="K2688" s="8"/>
      <c r="L2688" s="8"/>
      <c r="M2688" s="8"/>
      <c r="O2688" s="8"/>
      <c r="P2688" s="8"/>
      <c r="R2688" s="8"/>
      <c r="S2688" s="8"/>
      <c r="T2688" s="8"/>
      <c r="U2688" s="8"/>
      <c r="W2688" s="8">
        <f t="shared" si="4471"/>
        <v>100.9</v>
      </c>
      <c r="X2688">
        <v>8629200</v>
      </c>
      <c r="Y2688">
        <f t="shared" si="4472"/>
        <v>2397</v>
      </c>
      <c r="Z2688" s="8">
        <v>0</v>
      </c>
      <c r="AA2688" s="8">
        <v>-3.4</v>
      </c>
      <c r="AB2688" s="8">
        <v>55.8</v>
      </c>
      <c r="AC2688" s="4"/>
      <c r="KL2688" s="84"/>
      <c r="KP2688" s="84"/>
      <c r="KS2688" s="74"/>
      <c r="KT2688" s="74"/>
      <c r="KU2688" s="16"/>
      <c r="KV2688" s="72"/>
      <c r="KW2688" s="72"/>
      <c r="KX2688" s="16"/>
      <c r="KZ2688" s="16"/>
      <c r="LA2688" s="16"/>
      <c r="LB2688" s="74"/>
      <c r="LC2688" s="74"/>
    </row>
    <row r="2689" spans="8:315" x14ac:dyDescent="0.35">
      <c r="H2689" s="4"/>
      <c r="J2689" s="8"/>
      <c r="K2689" s="8"/>
      <c r="L2689" s="8"/>
      <c r="M2689" s="8"/>
      <c r="O2689" s="8"/>
      <c r="P2689" s="8"/>
      <c r="R2689" s="8"/>
      <c r="S2689" s="8"/>
      <c r="T2689" s="8"/>
      <c r="U2689" s="8"/>
      <c r="W2689" s="8">
        <f t="shared" si="4471"/>
        <v>100.9</v>
      </c>
      <c r="X2689">
        <v>8632800</v>
      </c>
      <c r="Y2689">
        <f t="shared" si="4472"/>
        <v>2398</v>
      </c>
      <c r="Z2689" s="8">
        <v>0</v>
      </c>
      <c r="AA2689" s="8">
        <v>-4.3</v>
      </c>
      <c r="AB2689" s="8">
        <v>58.8</v>
      </c>
      <c r="AC2689" s="4"/>
      <c r="KL2689" s="84"/>
      <c r="KP2689" s="84"/>
      <c r="KS2689" s="74"/>
      <c r="KT2689" s="74"/>
      <c r="KU2689" s="16"/>
      <c r="KV2689" s="72"/>
      <c r="KW2689" s="72"/>
      <c r="KX2689" s="16"/>
      <c r="KZ2689" s="16"/>
      <c r="LA2689" s="16"/>
      <c r="LB2689" s="74"/>
      <c r="LC2689" s="74"/>
    </row>
    <row r="2690" spans="8:315" x14ac:dyDescent="0.35">
      <c r="H2690" s="4"/>
      <c r="J2690" s="8"/>
      <c r="K2690" s="8"/>
      <c r="L2690" s="8"/>
      <c r="M2690" s="8"/>
      <c r="O2690" s="8"/>
      <c r="P2690" s="8"/>
      <c r="R2690" s="8"/>
      <c r="S2690" s="8"/>
      <c r="T2690" s="8"/>
      <c r="U2690" s="8"/>
      <c r="W2690" s="8">
        <f t="shared" si="4471"/>
        <v>101</v>
      </c>
      <c r="X2690">
        <v>8636400</v>
      </c>
      <c r="Y2690">
        <f t="shared" si="4472"/>
        <v>2399</v>
      </c>
      <c r="Z2690" s="8">
        <v>0</v>
      </c>
      <c r="AA2690" s="8">
        <v>-4.9000000000000004</v>
      </c>
      <c r="AB2690" s="8">
        <v>60</v>
      </c>
      <c r="AC2690" s="4"/>
      <c r="KL2690" s="84"/>
      <c r="KP2690" s="84"/>
      <c r="KS2690" s="74"/>
      <c r="KT2690" s="74"/>
      <c r="KU2690" s="16"/>
      <c r="KV2690" s="72"/>
      <c r="KW2690" s="72"/>
      <c r="KX2690" s="16"/>
      <c r="KZ2690" s="16"/>
      <c r="LA2690" s="16"/>
      <c r="LB2690" s="74"/>
      <c r="LC2690" s="74"/>
    </row>
    <row r="2691" spans="8:315" x14ac:dyDescent="0.35">
      <c r="H2691" s="4"/>
      <c r="J2691" s="8"/>
      <c r="K2691" s="8"/>
      <c r="L2691" s="8"/>
      <c r="M2691" s="8"/>
      <c r="O2691" s="8"/>
      <c r="P2691" s="8"/>
      <c r="R2691" s="8"/>
      <c r="S2691" s="8"/>
      <c r="T2691" s="8"/>
      <c r="U2691" s="8"/>
      <c r="W2691" s="8">
        <f t="shared" si="4471"/>
        <v>101</v>
      </c>
      <c r="X2691">
        <v>8640000</v>
      </c>
      <c r="Y2691">
        <f t="shared" si="4472"/>
        <v>2400</v>
      </c>
      <c r="Z2691" s="8">
        <v>0</v>
      </c>
      <c r="AA2691" s="8">
        <v>-5.7</v>
      </c>
      <c r="AB2691" s="8">
        <v>62.3</v>
      </c>
      <c r="AC2691" s="4"/>
      <c r="KL2691" s="84"/>
      <c r="KP2691" s="84"/>
      <c r="KS2691" s="74"/>
      <c r="KT2691" s="74"/>
      <c r="KU2691" s="16"/>
      <c r="KV2691" s="72"/>
      <c r="KW2691" s="72"/>
      <c r="KX2691" s="16"/>
      <c r="KZ2691" s="16"/>
      <c r="LA2691" s="16"/>
      <c r="LB2691" s="74"/>
      <c r="LC2691" s="74"/>
    </row>
    <row r="2692" spans="8:315" x14ac:dyDescent="0.35">
      <c r="H2692" s="4"/>
      <c r="J2692" s="8"/>
      <c r="K2692" s="8"/>
      <c r="L2692" s="8"/>
      <c r="M2692" s="8"/>
      <c r="O2692" s="8"/>
      <c r="P2692" s="8"/>
      <c r="R2692" s="8"/>
      <c r="S2692" s="8"/>
      <c r="T2692" s="8"/>
      <c r="U2692" s="8"/>
      <c r="W2692" s="8">
        <f t="shared" si="4471"/>
        <v>101</v>
      </c>
      <c r="X2692">
        <v>8643600</v>
      </c>
      <c r="Y2692">
        <f t="shared" si="4472"/>
        <v>2401</v>
      </c>
      <c r="Z2692" s="8">
        <v>0</v>
      </c>
      <c r="AA2692" s="8">
        <v>-6.2</v>
      </c>
      <c r="AB2692" s="8">
        <v>62.5</v>
      </c>
      <c r="AC2692" s="4"/>
      <c r="KL2692" s="84"/>
      <c r="KP2692" s="84"/>
      <c r="KS2692" s="74"/>
      <c r="KT2692" s="74"/>
      <c r="KU2692" s="16"/>
      <c r="KV2692" s="72"/>
      <c r="KW2692" s="72"/>
      <c r="KX2692" s="16"/>
      <c r="KZ2692" s="16"/>
      <c r="LA2692" s="16"/>
      <c r="LB2692" s="74"/>
      <c r="LC2692" s="74"/>
    </row>
    <row r="2693" spans="8:315" x14ac:dyDescent="0.35">
      <c r="H2693" s="4"/>
      <c r="J2693" s="8"/>
      <c r="K2693" s="8"/>
      <c r="L2693" s="8"/>
      <c r="M2693" s="8"/>
      <c r="O2693" s="8"/>
      <c r="P2693" s="8"/>
      <c r="R2693" s="8"/>
      <c r="S2693" s="8"/>
      <c r="T2693" s="8"/>
      <c r="U2693" s="8"/>
      <c r="W2693" s="8">
        <f t="shared" si="4471"/>
        <v>101.1</v>
      </c>
      <c r="X2693">
        <v>8647200</v>
      </c>
      <c r="Y2693">
        <f t="shared" si="4472"/>
        <v>2402</v>
      </c>
      <c r="Z2693" s="8">
        <v>0</v>
      </c>
      <c r="AA2693" s="8">
        <v>-6.7</v>
      </c>
      <c r="AB2693" s="8">
        <v>65.900000000000006</v>
      </c>
      <c r="AC2693" s="4"/>
      <c r="KL2693" s="84"/>
      <c r="KP2693" s="84"/>
      <c r="KS2693" s="74"/>
      <c r="KT2693" s="74"/>
      <c r="KU2693" s="16"/>
      <c r="KV2693" s="72"/>
      <c r="KW2693" s="72"/>
      <c r="KX2693" s="16"/>
      <c r="KZ2693" s="16"/>
      <c r="LA2693" s="16"/>
      <c r="LB2693" s="74"/>
      <c r="LC2693" s="74"/>
    </row>
    <row r="2694" spans="8:315" x14ac:dyDescent="0.35">
      <c r="H2694" s="4"/>
      <c r="J2694" s="8"/>
      <c r="K2694" s="8"/>
      <c r="L2694" s="8"/>
      <c r="M2694" s="8"/>
      <c r="O2694" s="8"/>
      <c r="P2694" s="8"/>
      <c r="R2694" s="8"/>
      <c r="S2694" s="8"/>
      <c r="T2694" s="8"/>
      <c r="U2694" s="8"/>
      <c r="W2694" s="8">
        <f t="shared" si="4471"/>
        <v>101.1</v>
      </c>
      <c r="X2694">
        <v>8650800</v>
      </c>
      <c r="Y2694">
        <f t="shared" si="4472"/>
        <v>2403</v>
      </c>
      <c r="Z2694" s="8">
        <v>0</v>
      </c>
      <c r="AA2694" s="8">
        <v>-7.1</v>
      </c>
      <c r="AB2694" s="8">
        <v>64.2</v>
      </c>
      <c r="AC2694" s="4"/>
      <c r="KL2694" s="84"/>
      <c r="KP2694" s="84"/>
      <c r="KS2694" s="74"/>
      <c r="KT2694" s="74"/>
      <c r="KU2694" s="16"/>
      <c r="KV2694" s="72"/>
      <c r="KW2694" s="72"/>
      <c r="KX2694" s="16"/>
      <c r="KZ2694" s="16"/>
      <c r="LA2694" s="16"/>
      <c r="LB2694" s="74"/>
      <c r="LC2694" s="74"/>
    </row>
    <row r="2695" spans="8:315" x14ac:dyDescent="0.35">
      <c r="H2695" s="4"/>
      <c r="J2695" s="8"/>
      <c r="K2695" s="8"/>
      <c r="L2695" s="8"/>
      <c r="M2695" s="8"/>
      <c r="O2695" s="8"/>
      <c r="P2695" s="8"/>
      <c r="R2695" s="8"/>
      <c r="S2695" s="8"/>
      <c r="T2695" s="8"/>
      <c r="U2695" s="8"/>
      <c r="W2695" s="8">
        <f t="shared" si="4471"/>
        <v>101.2</v>
      </c>
      <c r="X2695">
        <v>8654400</v>
      </c>
      <c r="Y2695">
        <f t="shared" si="4472"/>
        <v>2404</v>
      </c>
      <c r="Z2695" s="8">
        <v>0</v>
      </c>
      <c r="AA2695" s="8">
        <v>-7.9</v>
      </c>
      <c r="AB2695" s="8">
        <v>67.8</v>
      </c>
      <c r="AC2695" s="4"/>
      <c r="KL2695" s="84"/>
      <c r="KP2695" s="84"/>
      <c r="KS2695" s="74"/>
      <c r="KT2695" s="74"/>
      <c r="KU2695" s="16"/>
      <c r="KV2695" s="72"/>
      <c r="KW2695" s="72"/>
      <c r="KX2695" s="16"/>
      <c r="KZ2695" s="16"/>
      <c r="LA2695" s="16"/>
      <c r="LB2695" s="74"/>
      <c r="LC2695" s="74"/>
    </row>
    <row r="2696" spans="8:315" x14ac:dyDescent="0.35">
      <c r="H2696" s="4"/>
      <c r="J2696" s="8"/>
      <c r="K2696" s="8"/>
      <c r="L2696" s="8"/>
      <c r="M2696" s="8"/>
      <c r="O2696" s="8"/>
      <c r="P2696" s="8"/>
      <c r="R2696" s="8"/>
      <c r="S2696" s="8"/>
      <c r="T2696" s="8"/>
      <c r="U2696" s="8"/>
      <c r="W2696" s="8">
        <f t="shared" si="4471"/>
        <v>101.2</v>
      </c>
      <c r="X2696">
        <v>8658000</v>
      </c>
      <c r="Y2696">
        <f t="shared" si="4472"/>
        <v>2405</v>
      </c>
      <c r="Z2696" s="8">
        <v>0</v>
      </c>
      <c r="AA2696" s="8">
        <v>-8.5</v>
      </c>
      <c r="AB2696" s="8">
        <v>73.3</v>
      </c>
      <c r="AC2696" s="4"/>
      <c r="KL2696" s="84"/>
      <c r="KP2696" s="84"/>
      <c r="KS2696" s="74"/>
      <c r="KT2696" s="74"/>
      <c r="KU2696" s="16"/>
      <c r="KV2696" s="72"/>
      <c r="KW2696" s="72"/>
      <c r="KX2696" s="16"/>
      <c r="KZ2696" s="16"/>
      <c r="LA2696" s="16"/>
      <c r="LB2696" s="74"/>
      <c r="LC2696" s="74"/>
    </row>
    <row r="2697" spans="8:315" x14ac:dyDescent="0.35">
      <c r="H2697" s="4"/>
      <c r="J2697" s="8"/>
      <c r="K2697" s="8"/>
      <c r="L2697" s="8"/>
      <c r="M2697" s="8"/>
      <c r="O2697" s="8"/>
      <c r="P2697" s="8"/>
      <c r="R2697" s="8"/>
      <c r="S2697" s="8"/>
      <c r="T2697" s="8"/>
      <c r="U2697" s="8"/>
      <c r="W2697" s="8">
        <f t="shared" si="4471"/>
        <v>101.3</v>
      </c>
      <c r="X2697">
        <v>8661600</v>
      </c>
      <c r="Y2697">
        <f t="shared" si="4472"/>
        <v>2406</v>
      </c>
      <c r="Z2697" s="8">
        <v>12.5</v>
      </c>
      <c r="AA2697" s="8">
        <v>-8.6999999999999993</v>
      </c>
      <c r="AB2697" s="8">
        <v>67.2</v>
      </c>
      <c r="AC2697" s="4"/>
      <c r="KL2697" s="84"/>
      <c r="KP2697" s="84"/>
      <c r="KS2697" s="74"/>
      <c r="KT2697" s="74"/>
      <c r="KU2697" s="16"/>
      <c r="KV2697" s="72"/>
      <c r="KW2697" s="72"/>
      <c r="KX2697" s="16"/>
      <c r="KZ2697" s="16"/>
      <c r="LA2697" s="16"/>
      <c r="LB2697" s="74"/>
      <c r="LC2697" s="74"/>
    </row>
    <row r="2698" spans="8:315" x14ac:dyDescent="0.35">
      <c r="H2698" s="4"/>
      <c r="J2698" s="8"/>
      <c r="K2698" s="8"/>
      <c r="L2698" s="8"/>
      <c r="M2698" s="8"/>
      <c r="O2698" s="8"/>
      <c r="P2698" s="8"/>
      <c r="R2698" s="8"/>
      <c r="S2698" s="8"/>
      <c r="T2698" s="8"/>
      <c r="U2698" s="8"/>
      <c r="W2698" s="8">
        <f t="shared" si="4471"/>
        <v>101.3</v>
      </c>
      <c r="X2698">
        <v>8665200</v>
      </c>
      <c r="Y2698">
        <f t="shared" si="4472"/>
        <v>2407</v>
      </c>
      <c r="Z2698" s="8">
        <v>154.4</v>
      </c>
      <c r="AA2698" s="8">
        <v>-7.5</v>
      </c>
      <c r="AB2698" s="8">
        <v>62.8</v>
      </c>
      <c r="AC2698" s="4"/>
      <c r="KL2698" s="84"/>
      <c r="KP2698" s="84"/>
      <c r="KS2698" s="74"/>
      <c r="KT2698" s="74"/>
      <c r="KU2698" s="16"/>
      <c r="KV2698" s="72"/>
      <c r="KW2698" s="72"/>
      <c r="KX2698" s="16"/>
      <c r="KZ2698" s="16"/>
      <c r="LA2698" s="16"/>
      <c r="LB2698" s="74"/>
      <c r="LC2698" s="74"/>
    </row>
    <row r="2699" spans="8:315" x14ac:dyDescent="0.35">
      <c r="H2699" s="4"/>
      <c r="J2699" s="8"/>
      <c r="K2699" s="8"/>
      <c r="L2699" s="8"/>
      <c r="M2699" s="8"/>
      <c r="O2699" s="8"/>
      <c r="P2699" s="8"/>
      <c r="R2699" s="8"/>
      <c r="S2699" s="8"/>
      <c r="T2699" s="8"/>
      <c r="U2699" s="8"/>
      <c r="W2699" s="8">
        <f t="shared" si="4471"/>
        <v>101.3</v>
      </c>
      <c r="X2699">
        <v>8668800</v>
      </c>
      <c r="Y2699">
        <f t="shared" si="4472"/>
        <v>2408</v>
      </c>
      <c r="Z2699" s="8">
        <v>356.4</v>
      </c>
      <c r="AA2699" s="8">
        <v>-5.4</v>
      </c>
      <c r="AB2699" s="8">
        <v>47.3</v>
      </c>
      <c r="AC2699" s="4"/>
      <c r="KL2699" s="84"/>
      <c r="KP2699" s="84"/>
      <c r="KS2699" s="74"/>
      <c r="KT2699" s="74"/>
      <c r="KU2699" s="16"/>
      <c r="KV2699" s="72"/>
      <c r="KW2699" s="72"/>
      <c r="KX2699" s="16"/>
      <c r="KZ2699" s="16"/>
      <c r="LA2699" s="16"/>
      <c r="LB2699" s="74"/>
      <c r="LC2699" s="74"/>
    </row>
    <row r="2700" spans="8:315" x14ac:dyDescent="0.35">
      <c r="H2700" s="4"/>
      <c r="J2700" s="8"/>
      <c r="K2700" s="8"/>
      <c r="L2700" s="8"/>
      <c r="M2700" s="8"/>
      <c r="O2700" s="8"/>
      <c r="P2700" s="8"/>
      <c r="R2700" s="8"/>
      <c r="S2700" s="8"/>
      <c r="T2700" s="8"/>
      <c r="U2700" s="8"/>
      <c r="W2700" s="8">
        <f t="shared" si="4471"/>
        <v>101.4</v>
      </c>
      <c r="X2700">
        <v>8672400</v>
      </c>
      <c r="Y2700">
        <f t="shared" si="4472"/>
        <v>2409</v>
      </c>
      <c r="Z2700" s="8">
        <v>551.1</v>
      </c>
      <c r="AA2700" s="8">
        <v>-3.5</v>
      </c>
      <c r="AB2700" s="8">
        <v>44</v>
      </c>
      <c r="AC2700" s="4"/>
      <c r="KL2700" s="84"/>
      <c r="KP2700" s="84"/>
      <c r="KS2700" s="74"/>
      <c r="KT2700" s="74"/>
      <c r="KU2700" s="16"/>
      <c r="KV2700" s="72"/>
      <c r="KW2700" s="72"/>
      <c r="KX2700" s="16"/>
      <c r="KZ2700" s="16"/>
      <c r="LA2700" s="16"/>
      <c r="LB2700" s="74"/>
      <c r="LC2700" s="74"/>
    </row>
    <row r="2701" spans="8:315" x14ac:dyDescent="0.35">
      <c r="H2701" s="4"/>
      <c r="J2701" s="8"/>
      <c r="K2701" s="8"/>
      <c r="L2701" s="8"/>
      <c r="M2701" s="8"/>
      <c r="O2701" s="8"/>
      <c r="P2701" s="8"/>
      <c r="R2701" s="8"/>
      <c r="S2701" s="8"/>
      <c r="T2701" s="8"/>
      <c r="U2701" s="8"/>
      <c r="W2701" s="8">
        <f t="shared" si="4471"/>
        <v>101.4</v>
      </c>
      <c r="X2701">
        <v>8676000</v>
      </c>
      <c r="Y2701">
        <f t="shared" si="4472"/>
        <v>2410</v>
      </c>
      <c r="Z2701" s="8">
        <v>714.7</v>
      </c>
      <c r="AA2701" s="8">
        <v>-3.2</v>
      </c>
      <c r="AB2701" s="8">
        <v>45.8</v>
      </c>
      <c r="AC2701" s="4"/>
      <c r="KL2701" s="84"/>
      <c r="KP2701" s="84"/>
      <c r="KS2701" s="74"/>
      <c r="KT2701" s="74"/>
      <c r="KU2701" s="16"/>
      <c r="KV2701" s="72"/>
      <c r="KW2701" s="72"/>
      <c r="KX2701" s="16"/>
      <c r="KZ2701" s="16"/>
      <c r="LA2701" s="16"/>
      <c r="LB2701" s="74"/>
      <c r="LC2701" s="74"/>
    </row>
    <row r="2702" spans="8:315" x14ac:dyDescent="0.35">
      <c r="H2702" s="4"/>
      <c r="J2702" s="8"/>
      <c r="K2702" s="8"/>
      <c r="L2702" s="8"/>
      <c r="M2702" s="8"/>
      <c r="O2702" s="8"/>
      <c r="P2702" s="8"/>
      <c r="R2702" s="8"/>
      <c r="S2702" s="8"/>
      <c r="T2702" s="8"/>
      <c r="U2702" s="8"/>
      <c r="W2702" s="8">
        <f t="shared" si="4471"/>
        <v>101.5</v>
      </c>
      <c r="X2702">
        <v>8679600</v>
      </c>
      <c r="Y2702">
        <f t="shared" si="4472"/>
        <v>2411</v>
      </c>
      <c r="Z2702" s="8">
        <v>823.9</v>
      </c>
      <c r="AA2702" s="8">
        <v>-2.7</v>
      </c>
      <c r="AB2702" s="8">
        <v>38.700000000000003</v>
      </c>
      <c r="AC2702" s="4"/>
      <c r="KL2702" s="84"/>
      <c r="KP2702" s="84"/>
      <c r="KS2702" s="74"/>
      <c r="KT2702" s="74"/>
      <c r="KU2702" s="16"/>
      <c r="KV2702" s="72"/>
      <c r="KW2702" s="72"/>
      <c r="KX2702" s="16"/>
      <c r="KZ2702" s="16"/>
      <c r="LA2702" s="16"/>
      <c r="LB2702" s="74"/>
      <c r="LC2702" s="74"/>
    </row>
    <row r="2703" spans="8:315" x14ac:dyDescent="0.35">
      <c r="H2703" s="4"/>
      <c r="J2703" s="8"/>
      <c r="K2703" s="8"/>
      <c r="L2703" s="8"/>
      <c r="M2703" s="8"/>
      <c r="O2703" s="8"/>
      <c r="P2703" s="8"/>
      <c r="R2703" s="8"/>
      <c r="S2703" s="8"/>
      <c r="T2703" s="8"/>
      <c r="U2703" s="8"/>
      <c r="W2703" s="8">
        <f t="shared" si="4471"/>
        <v>101.5</v>
      </c>
      <c r="X2703">
        <v>8683200</v>
      </c>
      <c r="Y2703">
        <f t="shared" si="4472"/>
        <v>2412</v>
      </c>
      <c r="Z2703" s="8">
        <v>869.4</v>
      </c>
      <c r="AA2703" s="8">
        <v>-1.9</v>
      </c>
      <c r="AB2703" s="8">
        <v>44.4</v>
      </c>
      <c r="AC2703" s="4"/>
      <c r="KL2703" s="84"/>
      <c r="KP2703" s="84"/>
      <c r="KS2703" s="74"/>
      <c r="KT2703" s="74"/>
      <c r="KU2703" s="16"/>
      <c r="KV2703" s="72"/>
      <c r="KW2703" s="72"/>
      <c r="KX2703" s="16"/>
      <c r="KZ2703" s="16"/>
      <c r="LA2703" s="16"/>
      <c r="LB2703" s="74"/>
      <c r="LC2703" s="74"/>
    </row>
    <row r="2704" spans="8:315" x14ac:dyDescent="0.35">
      <c r="H2704" s="4"/>
      <c r="J2704" s="8"/>
      <c r="K2704" s="8"/>
      <c r="L2704" s="8"/>
      <c r="M2704" s="8"/>
      <c r="O2704" s="8"/>
      <c r="P2704" s="8"/>
      <c r="R2704" s="8"/>
      <c r="S2704" s="8"/>
      <c r="T2704" s="8"/>
      <c r="U2704" s="8"/>
      <c r="W2704" s="8">
        <f t="shared" si="4471"/>
        <v>101.5</v>
      </c>
      <c r="X2704">
        <v>8686800</v>
      </c>
      <c r="Y2704">
        <f t="shared" si="4472"/>
        <v>2413</v>
      </c>
      <c r="Z2704" s="8">
        <v>817.5</v>
      </c>
      <c r="AA2704" s="8">
        <v>-0.8</v>
      </c>
      <c r="AB2704" s="8">
        <v>41.9</v>
      </c>
      <c r="AC2704" s="4"/>
      <c r="KL2704" s="84"/>
      <c r="KP2704" s="84"/>
      <c r="KS2704" s="74"/>
      <c r="KT2704" s="74"/>
      <c r="KU2704" s="16"/>
      <c r="KV2704" s="72"/>
      <c r="KW2704" s="72"/>
      <c r="KX2704" s="16"/>
      <c r="KZ2704" s="16"/>
      <c r="LA2704" s="16"/>
      <c r="LB2704" s="74"/>
      <c r="LC2704" s="74"/>
    </row>
    <row r="2705" spans="8:315" x14ac:dyDescent="0.35">
      <c r="H2705" s="4"/>
      <c r="J2705" s="8"/>
      <c r="K2705" s="8"/>
      <c r="L2705" s="8"/>
      <c r="M2705" s="8"/>
      <c r="O2705" s="8"/>
      <c r="P2705" s="8"/>
      <c r="R2705" s="8"/>
      <c r="S2705" s="8"/>
      <c r="T2705" s="8"/>
      <c r="U2705" s="8"/>
      <c r="W2705" s="8">
        <f t="shared" si="4471"/>
        <v>101.6</v>
      </c>
      <c r="X2705">
        <v>8690400</v>
      </c>
      <c r="Y2705">
        <f t="shared" si="4472"/>
        <v>2414</v>
      </c>
      <c r="Z2705" s="8">
        <v>728.3</v>
      </c>
      <c r="AA2705" s="8">
        <v>0.1</v>
      </c>
      <c r="AB2705" s="8">
        <v>39.4</v>
      </c>
      <c r="AC2705" s="4"/>
      <c r="KL2705" s="84"/>
      <c r="KP2705" s="84"/>
      <c r="KS2705" s="74"/>
      <c r="KT2705" s="74"/>
      <c r="KU2705" s="16"/>
      <c r="KV2705" s="72"/>
      <c r="KW2705" s="72"/>
      <c r="KX2705" s="16"/>
      <c r="KZ2705" s="16"/>
      <c r="LA2705" s="16"/>
      <c r="LB2705" s="74"/>
      <c r="LC2705" s="74"/>
    </row>
    <row r="2706" spans="8:315" x14ac:dyDescent="0.35">
      <c r="H2706" s="4"/>
      <c r="J2706" s="8"/>
      <c r="K2706" s="8"/>
      <c r="L2706" s="8"/>
      <c r="M2706" s="8"/>
      <c r="O2706" s="8"/>
      <c r="P2706" s="8"/>
      <c r="R2706" s="8"/>
      <c r="S2706" s="8"/>
      <c r="T2706" s="8"/>
      <c r="U2706" s="8"/>
      <c r="W2706" s="8">
        <f t="shared" si="4471"/>
        <v>101.6</v>
      </c>
      <c r="X2706">
        <v>8694000</v>
      </c>
      <c r="Y2706">
        <f t="shared" si="4472"/>
        <v>2415</v>
      </c>
      <c r="Z2706" s="8">
        <v>720.6</v>
      </c>
      <c r="AA2706" s="8">
        <v>1.3</v>
      </c>
      <c r="AB2706" s="8">
        <v>40.5</v>
      </c>
      <c r="AC2706" s="4"/>
      <c r="KL2706" s="84"/>
      <c r="KP2706" s="84"/>
      <c r="KS2706" s="74"/>
      <c r="KT2706" s="74"/>
      <c r="KU2706" s="16"/>
      <c r="KV2706" s="72"/>
      <c r="KW2706" s="72"/>
      <c r="KX2706" s="16"/>
      <c r="KZ2706" s="16"/>
      <c r="LA2706" s="16"/>
      <c r="LB2706" s="74"/>
      <c r="LC2706" s="74"/>
    </row>
    <row r="2707" spans="8:315" x14ac:dyDescent="0.35">
      <c r="H2707" s="4"/>
      <c r="J2707" s="8"/>
      <c r="K2707" s="8"/>
      <c r="L2707" s="8"/>
      <c r="M2707" s="8"/>
      <c r="O2707" s="8"/>
      <c r="P2707" s="8"/>
      <c r="R2707" s="8"/>
      <c r="S2707" s="8"/>
      <c r="T2707" s="8"/>
      <c r="U2707" s="8"/>
      <c r="W2707" s="8">
        <f t="shared" si="4471"/>
        <v>101.7</v>
      </c>
      <c r="X2707">
        <v>8697600</v>
      </c>
      <c r="Y2707">
        <f t="shared" si="4472"/>
        <v>2416</v>
      </c>
      <c r="Z2707" s="8">
        <v>457.8</v>
      </c>
      <c r="AA2707" s="8">
        <v>1.5</v>
      </c>
      <c r="AB2707" s="8">
        <v>42.3</v>
      </c>
      <c r="AC2707" s="4"/>
      <c r="KL2707" s="84"/>
      <c r="KP2707" s="84"/>
      <c r="KS2707" s="74"/>
      <c r="KT2707" s="74"/>
      <c r="KU2707" s="16"/>
      <c r="KV2707" s="72"/>
      <c r="KW2707" s="72"/>
      <c r="KX2707" s="16"/>
      <c r="KZ2707" s="16"/>
      <c r="LA2707" s="16"/>
      <c r="LB2707" s="74"/>
      <c r="LC2707" s="74"/>
    </row>
    <row r="2708" spans="8:315" x14ac:dyDescent="0.35">
      <c r="H2708" s="4"/>
      <c r="J2708" s="8"/>
      <c r="K2708" s="8"/>
      <c r="L2708" s="8"/>
      <c r="M2708" s="8"/>
      <c r="O2708" s="8"/>
      <c r="P2708" s="8"/>
      <c r="R2708" s="8"/>
      <c r="S2708" s="8"/>
      <c r="T2708" s="8"/>
      <c r="U2708" s="8"/>
      <c r="W2708" s="8">
        <f t="shared" si="4471"/>
        <v>101.7</v>
      </c>
      <c r="X2708">
        <v>8701200</v>
      </c>
      <c r="Y2708">
        <f t="shared" si="4472"/>
        <v>2417</v>
      </c>
      <c r="Z2708" s="8">
        <v>330.3</v>
      </c>
      <c r="AA2708" s="8">
        <v>1.6</v>
      </c>
      <c r="AB2708" s="8">
        <v>45.2</v>
      </c>
      <c r="AC2708" s="4"/>
      <c r="KL2708" s="84"/>
      <c r="KP2708" s="84"/>
      <c r="KS2708" s="74"/>
      <c r="KT2708" s="74"/>
      <c r="KU2708" s="16"/>
      <c r="KV2708" s="72"/>
      <c r="KW2708" s="72"/>
      <c r="KX2708" s="16"/>
      <c r="KZ2708" s="16"/>
      <c r="LA2708" s="16"/>
      <c r="LB2708" s="74"/>
      <c r="LC2708" s="74"/>
    </row>
    <row r="2709" spans="8:315" x14ac:dyDescent="0.35">
      <c r="H2709" s="4"/>
      <c r="J2709" s="8"/>
      <c r="K2709" s="8"/>
      <c r="L2709" s="8"/>
      <c r="M2709" s="8"/>
      <c r="O2709" s="8"/>
      <c r="P2709" s="8"/>
      <c r="R2709" s="8"/>
      <c r="S2709" s="8"/>
      <c r="T2709" s="8"/>
      <c r="U2709" s="8"/>
      <c r="W2709" s="8">
        <f t="shared" si="4471"/>
        <v>101.8</v>
      </c>
      <c r="X2709">
        <v>8704800</v>
      </c>
      <c r="Y2709">
        <f t="shared" si="4472"/>
        <v>2418</v>
      </c>
      <c r="Z2709" s="8">
        <v>86.4</v>
      </c>
      <c r="AA2709" s="8">
        <v>1.4</v>
      </c>
      <c r="AB2709" s="8">
        <v>48.6</v>
      </c>
      <c r="AC2709" s="4"/>
      <c r="KL2709" s="84"/>
      <c r="KP2709" s="84"/>
      <c r="KS2709" s="74"/>
      <c r="KT2709" s="74"/>
      <c r="KU2709" s="16"/>
      <c r="KV2709" s="72"/>
      <c r="KW2709" s="72"/>
      <c r="KX2709" s="16"/>
      <c r="KZ2709" s="16"/>
      <c r="LA2709" s="16"/>
      <c r="LB2709" s="74"/>
      <c r="LC2709" s="74"/>
    </row>
    <row r="2710" spans="8:315" x14ac:dyDescent="0.35">
      <c r="H2710" s="4"/>
      <c r="J2710" s="8"/>
      <c r="K2710" s="8"/>
      <c r="L2710" s="8"/>
      <c r="M2710" s="8"/>
      <c r="O2710" s="8"/>
      <c r="P2710" s="8"/>
      <c r="R2710" s="8"/>
      <c r="S2710" s="8"/>
      <c r="T2710" s="8"/>
      <c r="U2710" s="8"/>
      <c r="W2710" s="8">
        <f t="shared" si="4471"/>
        <v>101.8</v>
      </c>
      <c r="X2710">
        <v>8708400</v>
      </c>
      <c r="Y2710">
        <f t="shared" si="4472"/>
        <v>2419</v>
      </c>
      <c r="Z2710" s="8">
        <v>6.9</v>
      </c>
      <c r="AA2710" s="8">
        <v>1.1000000000000001</v>
      </c>
      <c r="AB2710" s="8">
        <v>48.8</v>
      </c>
      <c r="AC2710" s="4"/>
      <c r="KL2710" s="84"/>
      <c r="KP2710" s="84"/>
      <c r="KS2710" s="74"/>
      <c r="KT2710" s="74"/>
      <c r="KU2710" s="16"/>
      <c r="KV2710" s="72"/>
      <c r="KW2710" s="72"/>
      <c r="KX2710" s="16"/>
      <c r="KZ2710" s="16"/>
      <c r="LA2710" s="16"/>
      <c r="LB2710" s="74"/>
      <c r="LC2710" s="74"/>
    </row>
    <row r="2711" spans="8:315" x14ac:dyDescent="0.35">
      <c r="H2711" s="4"/>
      <c r="J2711" s="8"/>
      <c r="K2711" s="8"/>
      <c r="L2711" s="8"/>
      <c r="M2711" s="8"/>
      <c r="O2711" s="8"/>
      <c r="P2711" s="8"/>
      <c r="R2711" s="8"/>
      <c r="S2711" s="8"/>
      <c r="T2711" s="8"/>
      <c r="U2711" s="8"/>
      <c r="W2711" s="8">
        <f t="shared" si="4471"/>
        <v>101.8</v>
      </c>
      <c r="X2711">
        <v>8712000</v>
      </c>
      <c r="Y2711">
        <f t="shared" si="4472"/>
        <v>2420</v>
      </c>
      <c r="Z2711" s="8">
        <v>0</v>
      </c>
      <c r="AA2711" s="8">
        <v>0.4</v>
      </c>
      <c r="AB2711" s="8">
        <v>49.4</v>
      </c>
      <c r="AC2711" s="4"/>
      <c r="KL2711" s="84"/>
      <c r="KP2711" s="84"/>
      <c r="KS2711" s="74"/>
      <c r="KT2711" s="74"/>
      <c r="KU2711" s="16"/>
      <c r="KV2711" s="72"/>
      <c r="KW2711" s="72"/>
      <c r="KX2711" s="16"/>
      <c r="KZ2711" s="16"/>
      <c r="LA2711" s="16"/>
      <c r="LB2711" s="74"/>
      <c r="LC2711" s="74"/>
    </row>
    <row r="2712" spans="8:315" x14ac:dyDescent="0.35">
      <c r="H2712" s="4"/>
      <c r="J2712" s="8"/>
      <c r="K2712" s="8"/>
      <c r="L2712" s="8"/>
      <c r="M2712" s="8"/>
      <c r="O2712" s="8"/>
      <c r="P2712" s="8"/>
      <c r="R2712" s="8"/>
      <c r="S2712" s="8"/>
      <c r="T2712" s="8"/>
      <c r="U2712" s="8"/>
      <c r="W2712" s="8">
        <f t="shared" si="4471"/>
        <v>101.9</v>
      </c>
      <c r="X2712">
        <v>8715600</v>
      </c>
      <c r="Y2712">
        <f t="shared" si="4472"/>
        <v>2421</v>
      </c>
      <c r="Z2712" s="8">
        <v>0</v>
      </c>
      <c r="AA2712" s="8">
        <v>-0.6</v>
      </c>
      <c r="AB2712" s="8">
        <v>86.4</v>
      </c>
      <c r="AC2712" s="4"/>
      <c r="KL2712" s="84"/>
      <c r="KP2712" s="84"/>
      <c r="KS2712" s="74"/>
      <c r="KT2712" s="74"/>
      <c r="KU2712" s="16"/>
      <c r="KV2712" s="72"/>
      <c r="KW2712" s="72"/>
      <c r="KX2712" s="16"/>
      <c r="KZ2712" s="16"/>
      <c r="LA2712" s="16"/>
      <c r="LB2712" s="74"/>
      <c r="LC2712" s="74"/>
    </row>
    <row r="2713" spans="8:315" x14ac:dyDescent="0.35">
      <c r="H2713" s="4"/>
      <c r="J2713" s="8"/>
      <c r="K2713" s="8"/>
      <c r="L2713" s="8"/>
      <c r="M2713" s="8"/>
      <c r="O2713" s="8"/>
      <c r="P2713" s="8"/>
      <c r="R2713" s="8"/>
      <c r="S2713" s="8"/>
      <c r="T2713" s="8"/>
      <c r="U2713" s="8"/>
      <c r="W2713" s="8">
        <f t="shared" si="4471"/>
        <v>101.9</v>
      </c>
      <c r="X2713">
        <v>8719200</v>
      </c>
      <c r="Y2713">
        <f t="shared" si="4472"/>
        <v>2422</v>
      </c>
      <c r="Z2713" s="8">
        <v>0</v>
      </c>
      <c r="AA2713" s="8">
        <v>-2.1</v>
      </c>
      <c r="AB2713" s="8">
        <v>88.2</v>
      </c>
      <c r="AC2713" s="4"/>
      <c r="KL2713" s="84"/>
      <c r="KP2713" s="84"/>
      <c r="KS2713" s="74"/>
      <c r="KT2713" s="74"/>
      <c r="KU2713" s="16"/>
      <c r="KV2713" s="72"/>
      <c r="KW2713" s="72"/>
      <c r="KX2713" s="16"/>
      <c r="KZ2713" s="16"/>
      <c r="LA2713" s="16"/>
      <c r="LB2713" s="74"/>
      <c r="LC2713" s="74"/>
    </row>
    <row r="2714" spans="8:315" x14ac:dyDescent="0.35">
      <c r="H2714" s="4"/>
      <c r="J2714" s="8"/>
      <c r="K2714" s="8"/>
      <c r="L2714" s="8"/>
      <c r="M2714" s="8"/>
      <c r="O2714" s="8"/>
      <c r="P2714" s="8"/>
      <c r="R2714" s="8"/>
      <c r="S2714" s="8"/>
      <c r="T2714" s="8"/>
      <c r="U2714" s="8"/>
      <c r="W2714" s="8">
        <f t="shared" si="4471"/>
        <v>102</v>
      </c>
      <c r="X2714">
        <v>8722800</v>
      </c>
      <c r="Y2714">
        <f t="shared" si="4472"/>
        <v>2423</v>
      </c>
      <c r="Z2714" s="8">
        <v>0</v>
      </c>
      <c r="AA2714" s="8">
        <v>-2</v>
      </c>
      <c r="AB2714" s="8">
        <v>89.4</v>
      </c>
      <c r="AC2714" s="4"/>
      <c r="KL2714" s="84"/>
      <c r="KP2714" s="84"/>
      <c r="KS2714" s="74"/>
      <c r="KT2714" s="74"/>
      <c r="KU2714" s="16"/>
      <c r="KV2714" s="72"/>
      <c r="KW2714" s="72"/>
      <c r="KX2714" s="16"/>
      <c r="KZ2714" s="16"/>
      <c r="LA2714" s="16"/>
      <c r="LB2714" s="74"/>
      <c r="LC2714" s="74"/>
    </row>
    <row r="2715" spans="8:315" x14ac:dyDescent="0.35">
      <c r="H2715" s="4"/>
      <c r="J2715" s="8"/>
      <c r="K2715" s="8"/>
      <c r="L2715" s="8"/>
      <c r="M2715" s="8"/>
      <c r="O2715" s="8"/>
      <c r="P2715" s="8"/>
      <c r="R2715" s="8"/>
      <c r="S2715" s="8"/>
      <c r="T2715" s="8"/>
      <c r="U2715" s="8"/>
      <c r="W2715" s="8">
        <f t="shared" si="4471"/>
        <v>102</v>
      </c>
      <c r="X2715">
        <v>8726400</v>
      </c>
      <c r="Y2715">
        <f t="shared" si="4472"/>
        <v>2424</v>
      </c>
      <c r="Z2715" s="8">
        <v>0</v>
      </c>
      <c r="AA2715" s="8">
        <v>-1.9</v>
      </c>
      <c r="AB2715" s="8">
        <v>88.8</v>
      </c>
      <c r="AC2715" s="4"/>
      <c r="KL2715" s="84"/>
      <c r="KP2715" s="84"/>
      <c r="KS2715" s="74"/>
      <c r="KT2715" s="74"/>
      <c r="KU2715" s="16"/>
      <c r="KV2715" s="72"/>
      <c r="KW2715" s="72"/>
      <c r="KX2715" s="16"/>
      <c r="KZ2715" s="16"/>
      <c r="LA2715" s="16"/>
      <c r="LB2715" s="74"/>
      <c r="LC2715" s="74"/>
    </row>
    <row r="2716" spans="8:315" x14ac:dyDescent="0.35">
      <c r="H2716" s="4"/>
      <c r="J2716" s="8"/>
      <c r="K2716" s="8"/>
      <c r="L2716" s="8"/>
      <c r="M2716" s="8"/>
      <c r="O2716" s="8"/>
      <c r="P2716" s="8"/>
      <c r="R2716" s="8"/>
      <c r="S2716" s="8"/>
      <c r="T2716" s="8"/>
      <c r="U2716" s="8"/>
      <c r="W2716" s="8">
        <f t="shared" si="4471"/>
        <v>102</v>
      </c>
      <c r="X2716">
        <v>8730000</v>
      </c>
      <c r="Y2716">
        <f t="shared" si="4472"/>
        <v>2425</v>
      </c>
      <c r="Z2716" s="8">
        <v>0</v>
      </c>
      <c r="AA2716" s="8">
        <v>-1.8</v>
      </c>
      <c r="AB2716" s="8">
        <v>93.6</v>
      </c>
      <c r="AC2716" s="4"/>
      <c r="KL2716" s="84"/>
      <c r="KP2716" s="84"/>
      <c r="KS2716" s="74"/>
      <c r="KT2716" s="74"/>
      <c r="KU2716" s="16"/>
      <c r="KV2716" s="72"/>
      <c r="KW2716" s="72"/>
      <c r="KX2716" s="16"/>
      <c r="KZ2716" s="16"/>
      <c r="LA2716" s="16"/>
      <c r="LB2716" s="74"/>
      <c r="LC2716" s="74"/>
    </row>
    <row r="2717" spans="8:315" x14ac:dyDescent="0.35">
      <c r="H2717" s="4"/>
      <c r="J2717" s="8"/>
      <c r="K2717" s="8"/>
      <c r="L2717" s="8"/>
      <c r="M2717" s="8"/>
      <c r="O2717" s="8"/>
      <c r="P2717" s="8"/>
      <c r="R2717" s="8"/>
      <c r="S2717" s="8"/>
      <c r="T2717" s="8"/>
      <c r="U2717" s="8"/>
      <c r="W2717" s="8">
        <f t="shared" si="4471"/>
        <v>102.1</v>
      </c>
      <c r="X2717">
        <v>8733600</v>
      </c>
      <c r="Y2717">
        <f t="shared" si="4472"/>
        <v>2426</v>
      </c>
      <c r="Z2717" s="8">
        <v>0</v>
      </c>
      <c r="AA2717" s="8">
        <v>-1.8</v>
      </c>
      <c r="AB2717" s="8">
        <v>96.6</v>
      </c>
      <c r="AC2717" s="4"/>
      <c r="KL2717" s="84"/>
      <c r="KP2717" s="84"/>
      <c r="KS2717" s="74"/>
      <c r="KT2717" s="74"/>
      <c r="KU2717" s="16"/>
      <c r="KV2717" s="72"/>
      <c r="KW2717" s="72"/>
      <c r="KX2717" s="16"/>
      <c r="KZ2717" s="16"/>
      <c r="LA2717" s="16"/>
      <c r="LB2717" s="74"/>
      <c r="LC2717" s="74"/>
    </row>
    <row r="2718" spans="8:315" x14ac:dyDescent="0.35">
      <c r="H2718" s="4"/>
      <c r="J2718" s="8"/>
      <c r="K2718" s="8"/>
      <c r="L2718" s="8"/>
      <c r="M2718" s="8"/>
      <c r="O2718" s="8"/>
      <c r="P2718" s="8"/>
      <c r="R2718" s="8"/>
      <c r="S2718" s="8"/>
      <c r="T2718" s="8"/>
      <c r="U2718" s="8"/>
      <c r="W2718" s="8">
        <f t="shared" si="4471"/>
        <v>102.1</v>
      </c>
      <c r="X2718">
        <v>8737200</v>
      </c>
      <c r="Y2718">
        <f t="shared" si="4472"/>
        <v>2427</v>
      </c>
      <c r="Z2718" s="8">
        <v>0</v>
      </c>
      <c r="AA2718" s="8">
        <v>-1.7</v>
      </c>
      <c r="AB2718" s="8">
        <v>96.8</v>
      </c>
      <c r="AC2718" s="4"/>
      <c r="KL2718" s="84"/>
      <c r="KP2718" s="84"/>
      <c r="KS2718" s="74"/>
      <c r="KT2718" s="74"/>
      <c r="KU2718" s="16"/>
      <c r="KV2718" s="72"/>
      <c r="KW2718" s="72"/>
      <c r="KX2718" s="16"/>
      <c r="KZ2718" s="16"/>
      <c r="LA2718" s="16"/>
      <c r="LB2718" s="74"/>
      <c r="LC2718" s="74"/>
    </row>
    <row r="2719" spans="8:315" x14ac:dyDescent="0.35">
      <c r="H2719" s="4"/>
      <c r="J2719" s="8"/>
      <c r="K2719" s="8"/>
      <c r="L2719" s="8"/>
      <c r="M2719" s="8"/>
      <c r="O2719" s="8"/>
      <c r="P2719" s="8"/>
      <c r="R2719" s="8"/>
      <c r="S2719" s="8"/>
      <c r="T2719" s="8"/>
      <c r="U2719" s="8"/>
      <c r="W2719" s="8">
        <f t="shared" si="4471"/>
        <v>102.2</v>
      </c>
      <c r="X2719">
        <v>8740800</v>
      </c>
      <c r="Y2719">
        <f t="shared" si="4472"/>
        <v>2428</v>
      </c>
      <c r="Z2719" s="8">
        <v>0</v>
      </c>
      <c r="AA2719" s="8">
        <v>-1.6</v>
      </c>
      <c r="AB2719" s="8">
        <v>96.8</v>
      </c>
      <c r="AC2719" s="4"/>
      <c r="KL2719" s="84"/>
      <c r="KP2719" s="84"/>
      <c r="KS2719" s="74"/>
      <c r="KT2719" s="74"/>
      <c r="KU2719" s="16"/>
      <c r="KV2719" s="72"/>
      <c r="KW2719" s="72"/>
      <c r="KX2719" s="16"/>
      <c r="KZ2719" s="16"/>
      <c r="LA2719" s="16"/>
      <c r="LB2719" s="74"/>
      <c r="LC2719" s="74"/>
    </row>
    <row r="2720" spans="8:315" x14ac:dyDescent="0.35">
      <c r="H2720" s="4"/>
      <c r="J2720" s="8"/>
      <c r="K2720" s="8"/>
      <c r="L2720" s="8"/>
      <c r="M2720" s="8"/>
      <c r="O2720" s="8"/>
      <c r="P2720" s="8"/>
      <c r="R2720" s="8"/>
      <c r="S2720" s="8"/>
      <c r="T2720" s="8"/>
      <c r="U2720" s="8"/>
      <c r="W2720" s="8">
        <f t="shared" si="4471"/>
        <v>102.2</v>
      </c>
      <c r="X2720">
        <v>8744400</v>
      </c>
      <c r="Y2720">
        <f t="shared" si="4472"/>
        <v>2429</v>
      </c>
      <c r="Z2720" s="8">
        <v>0</v>
      </c>
      <c r="AA2720" s="8">
        <v>-1.5</v>
      </c>
      <c r="AB2720" s="8">
        <v>96</v>
      </c>
      <c r="AC2720" s="4"/>
      <c r="KL2720" s="84"/>
      <c r="KP2720" s="84"/>
      <c r="KS2720" s="74"/>
      <c r="KT2720" s="74"/>
      <c r="KU2720" s="16"/>
      <c r="KV2720" s="72"/>
      <c r="KW2720" s="72"/>
      <c r="KX2720" s="16"/>
      <c r="KZ2720" s="16"/>
      <c r="LA2720" s="16"/>
      <c r="LB2720" s="74"/>
      <c r="LC2720" s="74"/>
    </row>
    <row r="2721" spans="8:315" x14ac:dyDescent="0.35">
      <c r="H2721" s="4"/>
      <c r="J2721" s="8"/>
      <c r="K2721" s="8"/>
      <c r="L2721" s="8"/>
      <c r="M2721" s="8"/>
      <c r="O2721" s="8"/>
      <c r="P2721" s="8"/>
      <c r="R2721" s="8"/>
      <c r="S2721" s="8"/>
      <c r="T2721" s="8"/>
      <c r="U2721" s="8"/>
      <c r="W2721" s="8">
        <f t="shared" si="4471"/>
        <v>102.3</v>
      </c>
      <c r="X2721">
        <v>8748000</v>
      </c>
      <c r="Y2721">
        <f t="shared" si="4472"/>
        <v>2430</v>
      </c>
      <c r="Z2721" s="8">
        <v>1.4</v>
      </c>
      <c r="AA2721" s="8">
        <v>-1</v>
      </c>
      <c r="AB2721" s="8">
        <v>96.4</v>
      </c>
      <c r="AC2721" s="4"/>
      <c r="KL2721" s="84"/>
      <c r="KP2721" s="84"/>
      <c r="KS2721" s="74"/>
      <c r="KT2721" s="74"/>
      <c r="KU2721" s="16"/>
      <c r="KV2721" s="72"/>
      <c r="KW2721" s="72"/>
      <c r="KX2721" s="16"/>
      <c r="KZ2721" s="16"/>
      <c r="LA2721" s="16"/>
      <c r="LB2721" s="74"/>
      <c r="LC2721" s="74"/>
    </row>
    <row r="2722" spans="8:315" x14ac:dyDescent="0.35">
      <c r="H2722" s="4"/>
      <c r="J2722" s="8"/>
      <c r="K2722" s="8"/>
      <c r="L2722" s="8"/>
      <c r="M2722" s="8"/>
      <c r="O2722" s="8"/>
      <c r="P2722" s="8"/>
      <c r="R2722" s="8"/>
      <c r="S2722" s="8"/>
      <c r="T2722" s="8"/>
      <c r="U2722" s="8"/>
      <c r="W2722" s="8">
        <f t="shared" si="4471"/>
        <v>102.3</v>
      </c>
      <c r="X2722">
        <v>8751600</v>
      </c>
      <c r="Y2722">
        <f t="shared" si="4472"/>
        <v>2431</v>
      </c>
      <c r="Z2722" s="8">
        <v>18.100000000000001</v>
      </c>
      <c r="AA2722" s="8">
        <v>-0.3</v>
      </c>
      <c r="AB2722" s="8">
        <v>96.8</v>
      </c>
      <c r="AC2722" s="4"/>
      <c r="KL2722" s="84"/>
      <c r="KP2722" s="84"/>
      <c r="KS2722" s="74"/>
      <c r="KT2722" s="74"/>
      <c r="KU2722" s="16"/>
      <c r="KV2722" s="72"/>
      <c r="KW2722" s="72"/>
      <c r="KX2722" s="16"/>
      <c r="KZ2722" s="16"/>
      <c r="LA2722" s="16"/>
      <c r="LB2722" s="74"/>
      <c r="LC2722" s="74"/>
    </row>
    <row r="2723" spans="8:315" x14ac:dyDescent="0.35">
      <c r="H2723" s="4"/>
      <c r="J2723" s="8"/>
      <c r="K2723" s="8"/>
      <c r="L2723" s="8"/>
      <c r="M2723" s="8"/>
      <c r="O2723" s="8"/>
      <c r="P2723" s="8"/>
      <c r="R2723" s="8"/>
      <c r="S2723" s="8"/>
      <c r="T2723" s="8"/>
      <c r="U2723" s="8"/>
      <c r="W2723" s="8">
        <f t="shared" si="4471"/>
        <v>102.3</v>
      </c>
      <c r="X2723">
        <v>8755200</v>
      </c>
      <c r="Y2723">
        <f t="shared" si="4472"/>
        <v>2432</v>
      </c>
      <c r="Z2723" s="8">
        <v>36.4</v>
      </c>
      <c r="AA2723" s="8">
        <v>0.3</v>
      </c>
      <c r="AB2723" s="8">
        <v>97.1</v>
      </c>
      <c r="AC2723" s="4"/>
      <c r="KL2723" s="84"/>
      <c r="KP2723" s="84"/>
      <c r="KS2723" s="74"/>
      <c r="KT2723" s="74"/>
      <c r="KU2723" s="16"/>
      <c r="KV2723" s="72"/>
      <c r="KW2723" s="72"/>
      <c r="KX2723" s="16"/>
      <c r="KZ2723" s="16"/>
      <c r="LA2723" s="16"/>
      <c r="LB2723" s="74"/>
      <c r="LC2723" s="74"/>
    </row>
    <row r="2724" spans="8:315" x14ac:dyDescent="0.35">
      <c r="H2724" s="4"/>
      <c r="J2724" s="8"/>
      <c r="K2724" s="8"/>
      <c r="L2724" s="8"/>
      <c r="M2724" s="8"/>
      <c r="O2724" s="8"/>
      <c r="P2724" s="8"/>
      <c r="R2724" s="8"/>
      <c r="S2724" s="8"/>
      <c r="T2724" s="8"/>
      <c r="U2724" s="8"/>
      <c r="W2724" s="8">
        <f t="shared" ref="W2724:W2787" si="4473">X2724/24/3600+1</f>
        <v>102.4</v>
      </c>
      <c r="X2724">
        <v>8758800</v>
      </c>
      <c r="Y2724">
        <f t="shared" ref="Y2724:Y2787" si="4474">X2724/3600</f>
        <v>2433</v>
      </c>
      <c r="Z2724" s="8">
        <v>54.2</v>
      </c>
      <c r="AA2724" s="8">
        <v>0.6</v>
      </c>
      <c r="AB2724" s="8">
        <v>97.7</v>
      </c>
      <c r="AC2724" s="4"/>
      <c r="KL2724" s="84"/>
      <c r="KP2724" s="84"/>
      <c r="KS2724" s="74"/>
      <c r="KT2724" s="74"/>
      <c r="KU2724" s="16"/>
      <c r="KV2724" s="72"/>
      <c r="KW2724" s="72"/>
      <c r="KX2724" s="16"/>
      <c r="KZ2724" s="16"/>
      <c r="LA2724" s="16"/>
      <c r="LB2724" s="74"/>
      <c r="LC2724" s="74"/>
    </row>
    <row r="2725" spans="8:315" x14ac:dyDescent="0.35">
      <c r="H2725" s="4"/>
      <c r="J2725" s="8"/>
      <c r="K2725" s="8"/>
      <c r="L2725" s="8"/>
      <c r="M2725" s="8"/>
      <c r="O2725" s="8"/>
      <c r="P2725" s="8"/>
      <c r="R2725" s="8"/>
      <c r="S2725" s="8"/>
      <c r="T2725" s="8"/>
      <c r="U2725" s="8"/>
      <c r="W2725" s="8">
        <f t="shared" si="4473"/>
        <v>102.4</v>
      </c>
      <c r="X2725">
        <v>8762400</v>
      </c>
      <c r="Y2725">
        <f t="shared" si="4474"/>
        <v>2434</v>
      </c>
      <c r="Z2725" s="8">
        <v>76.900000000000006</v>
      </c>
      <c r="AA2725" s="8">
        <v>0.9</v>
      </c>
      <c r="AB2725" s="8">
        <v>97.5</v>
      </c>
      <c r="AC2725" s="4"/>
      <c r="KL2725" s="84"/>
      <c r="KP2725" s="84"/>
      <c r="KS2725" s="74"/>
      <c r="KT2725" s="74"/>
      <c r="KU2725" s="16"/>
      <c r="KV2725" s="72"/>
      <c r="KW2725" s="72"/>
      <c r="KX2725" s="16"/>
      <c r="KZ2725" s="16"/>
      <c r="LA2725" s="16"/>
      <c r="LB2725" s="74"/>
      <c r="LC2725" s="74"/>
    </row>
    <row r="2726" spans="8:315" x14ac:dyDescent="0.35">
      <c r="H2726" s="4"/>
      <c r="J2726" s="8"/>
      <c r="K2726" s="8"/>
      <c r="L2726" s="8"/>
      <c r="M2726" s="8"/>
      <c r="O2726" s="8"/>
      <c r="P2726" s="8"/>
      <c r="R2726" s="8"/>
      <c r="S2726" s="8"/>
      <c r="T2726" s="8"/>
      <c r="U2726" s="8"/>
      <c r="W2726" s="8">
        <f t="shared" si="4473"/>
        <v>102.5</v>
      </c>
      <c r="X2726">
        <v>8766000</v>
      </c>
      <c r="Y2726">
        <f t="shared" si="4474"/>
        <v>2435</v>
      </c>
      <c r="Z2726" s="8">
        <v>77.8</v>
      </c>
      <c r="AA2726" s="8">
        <v>1.2</v>
      </c>
      <c r="AB2726" s="8">
        <v>97.9</v>
      </c>
      <c r="AC2726" s="4"/>
      <c r="KL2726" s="84"/>
      <c r="KP2726" s="84"/>
      <c r="KS2726" s="74"/>
      <c r="KT2726" s="74"/>
      <c r="KU2726" s="16"/>
      <c r="KV2726" s="72"/>
      <c r="KW2726" s="72"/>
      <c r="KX2726" s="16"/>
      <c r="KZ2726" s="16"/>
      <c r="LA2726" s="16"/>
      <c r="LB2726" s="74"/>
      <c r="LC2726" s="74"/>
    </row>
    <row r="2727" spans="8:315" x14ac:dyDescent="0.35">
      <c r="H2727" s="4"/>
      <c r="J2727" s="8"/>
      <c r="K2727" s="8"/>
      <c r="L2727" s="8"/>
      <c r="M2727" s="8"/>
      <c r="O2727" s="8"/>
      <c r="P2727" s="8"/>
      <c r="R2727" s="8"/>
      <c r="S2727" s="8"/>
      <c r="T2727" s="8"/>
      <c r="U2727" s="8"/>
      <c r="W2727" s="8">
        <f t="shared" si="4473"/>
        <v>102.5</v>
      </c>
      <c r="X2727">
        <v>8769600</v>
      </c>
      <c r="Y2727">
        <f t="shared" si="4474"/>
        <v>2436</v>
      </c>
      <c r="Z2727" s="8">
        <v>60.3</v>
      </c>
      <c r="AA2727" s="8">
        <v>1.5</v>
      </c>
      <c r="AB2727" s="8">
        <v>98.1</v>
      </c>
      <c r="AC2727" s="4"/>
      <c r="KL2727" s="84"/>
      <c r="KP2727" s="84"/>
      <c r="KS2727" s="74"/>
      <c r="KT2727" s="74"/>
      <c r="KU2727" s="16"/>
      <c r="KV2727" s="72"/>
      <c r="KW2727" s="72"/>
      <c r="KX2727" s="16"/>
      <c r="KZ2727" s="16"/>
      <c r="LA2727" s="16"/>
      <c r="LB2727" s="74"/>
      <c r="LC2727" s="74"/>
    </row>
    <row r="2728" spans="8:315" x14ac:dyDescent="0.35">
      <c r="H2728" s="4"/>
      <c r="J2728" s="8"/>
      <c r="K2728" s="8"/>
      <c r="L2728" s="8"/>
      <c r="M2728" s="8"/>
      <c r="O2728" s="8"/>
      <c r="P2728" s="8"/>
      <c r="R2728" s="8"/>
      <c r="S2728" s="8"/>
      <c r="T2728" s="8"/>
      <c r="U2728" s="8"/>
      <c r="W2728" s="8">
        <f t="shared" si="4473"/>
        <v>102.5</v>
      </c>
      <c r="X2728">
        <v>8773200</v>
      </c>
      <c r="Y2728">
        <f t="shared" si="4474"/>
        <v>2437</v>
      </c>
      <c r="Z2728" s="8">
        <v>94.4</v>
      </c>
      <c r="AA2728" s="8">
        <v>1.8</v>
      </c>
      <c r="AB2728" s="8">
        <v>98.4</v>
      </c>
      <c r="AC2728" s="4"/>
      <c r="KL2728" s="84"/>
      <c r="KP2728" s="84"/>
      <c r="KS2728" s="74"/>
      <c r="KT2728" s="74"/>
      <c r="KU2728" s="16"/>
      <c r="KV2728" s="72"/>
      <c r="KW2728" s="72"/>
      <c r="KX2728" s="16"/>
      <c r="KZ2728" s="16"/>
      <c r="LA2728" s="16"/>
      <c r="LB2728" s="74"/>
      <c r="LC2728" s="74"/>
    </row>
    <row r="2729" spans="8:315" x14ac:dyDescent="0.35">
      <c r="H2729" s="4"/>
      <c r="J2729" s="8"/>
      <c r="K2729" s="8"/>
      <c r="L2729" s="8"/>
      <c r="M2729" s="8"/>
      <c r="O2729" s="8"/>
      <c r="P2729" s="8"/>
      <c r="R2729" s="8"/>
      <c r="S2729" s="8"/>
      <c r="T2729" s="8"/>
      <c r="U2729" s="8"/>
      <c r="W2729" s="8">
        <f t="shared" si="4473"/>
        <v>102.6</v>
      </c>
      <c r="X2729">
        <v>8776800</v>
      </c>
      <c r="Y2729">
        <f t="shared" si="4474"/>
        <v>2438</v>
      </c>
      <c r="Z2729" s="8">
        <v>108.6</v>
      </c>
      <c r="AA2729" s="8">
        <v>2.2999999999999998</v>
      </c>
      <c r="AB2729" s="8">
        <v>98.1</v>
      </c>
      <c r="AC2729" s="4"/>
      <c r="KL2729" s="84"/>
      <c r="KP2729" s="84"/>
      <c r="KS2729" s="74"/>
      <c r="KT2729" s="74"/>
      <c r="KU2729" s="16"/>
      <c r="KV2729" s="72"/>
      <c r="KW2729" s="72"/>
      <c r="KX2729" s="16"/>
      <c r="KZ2729" s="16"/>
      <c r="LA2729" s="16"/>
      <c r="LB2729" s="74"/>
      <c r="LC2729" s="74"/>
    </row>
    <row r="2730" spans="8:315" x14ac:dyDescent="0.35">
      <c r="H2730" s="4"/>
      <c r="J2730" s="8"/>
      <c r="K2730" s="8"/>
      <c r="L2730" s="8"/>
      <c r="M2730" s="8"/>
      <c r="O2730" s="8"/>
      <c r="P2730" s="8"/>
      <c r="R2730" s="8"/>
      <c r="S2730" s="8"/>
      <c r="T2730" s="8"/>
      <c r="U2730" s="8"/>
      <c r="W2730" s="8">
        <f t="shared" si="4473"/>
        <v>102.6</v>
      </c>
      <c r="X2730">
        <v>8780400</v>
      </c>
      <c r="Y2730">
        <f t="shared" si="4474"/>
        <v>2439</v>
      </c>
      <c r="Z2730" s="8">
        <v>110.6</v>
      </c>
      <c r="AA2730" s="8">
        <v>2.7</v>
      </c>
      <c r="AB2730" s="8">
        <v>97.2</v>
      </c>
      <c r="AC2730" s="4"/>
      <c r="KL2730" s="84"/>
      <c r="KP2730" s="84"/>
      <c r="KS2730" s="74"/>
      <c r="KT2730" s="74"/>
      <c r="KU2730" s="16"/>
      <c r="KV2730" s="72"/>
      <c r="KW2730" s="72"/>
      <c r="KX2730" s="16"/>
      <c r="KZ2730" s="16"/>
      <c r="LA2730" s="16"/>
      <c r="LB2730" s="74"/>
      <c r="LC2730" s="74"/>
    </row>
    <row r="2731" spans="8:315" x14ac:dyDescent="0.35">
      <c r="H2731" s="4"/>
      <c r="J2731" s="8"/>
      <c r="K2731" s="8"/>
      <c r="L2731" s="8"/>
      <c r="M2731" s="8"/>
      <c r="O2731" s="8"/>
      <c r="P2731" s="8"/>
      <c r="R2731" s="8"/>
      <c r="S2731" s="8"/>
      <c r="T2731" s="8"/>
      <c r="U2731" s="8"/>
      <c r="W2731" s="8">
        <f t="shared" si="4473"/>
        <v>102.7</v>
      </c>
      <c r="X2731">
        <v>8784000</v>
      </c>
      <c r="Y2731">
        <f t="shared" si="4474"/>
        <v>2440</v>
      </c>
      <c r="Z2731" s="8">
        <v>81.7</v>
      </c>
      <c r="AA2731" s="8">
        <v>3</v>
      </c>
      <c r="AB2731" s="8">
        <v>97</v>
      </c>
      <c r="AC2731" s="4"/>
      <c r="KL2731" s="84"/>
      <c r="KP2731" s="84"/>
      <c r="KS2731" s="74"/>
      <c r="KT2731" s="74"/>
      <c r="KU2731" s="16"/>
      <c r="KV2731" s="72"/>
      <c r="KW2731" s="72"/>
      <c r="KX2731" s="16"/>
      <c r="KZ2731" s="16"/>
      <c r="LA2731" s="16"/>
      <c r="LB2731" s="74"/>
      <c r="LC2731" s="74"/>
    </row>
    <row r="2732" spans="8:315" x14ac:dyDescent="0.35">
      <c r="H2732" s="4"/>
      <c r="J2732" s="8"/>
      <c r="K2732" s="8"/>
      <c r="L2732" s="8"/>
      <c r="M2732" s="8"/>
      <c r="O2732" s="8"/>
      <c r="P2732" s="8"/>
      <c r="R2732" s="8"/>
      <c r="S2732" s="8"/>
      <c r="T2732" s="8"/>
      <c r="U2732" s="8"/>
      <c r="W2732" s="8">
        <f t="shared" si="4473"/>
        <v>102.7</v>
      </c>
      <c r="X2732">
        <v>8787600</v>
      </c>
      <c r="Y2732">
        <f t="shared" si="4474"/>
        <v>2441</v>
      </c>
      <c r="Z2732" s="8">
        <v>50.8</v>
      </c>
      <c r="AA2732" s="8">
        <v>2.8</v>
      </c>
      <c r="AB2732" s="8">
        <v>97.4</v>
      </c>
      <c r="AC2732" s="4"/>
      <c r="KL2732" s="84"/>
      <c r="KP2732" s="84"/>
      <c r="KS2732" s="74"/>
      <c r="KT2732" s="74"/>
      <c r="KU2732" s="16"/>
      <c r="KV2732" s="72"/>
      <c r="KW2732" s="72"/>
      <c r="KX2732" s="16"/>
      <c r="KZ2732" s="16"/>
      <c r="LA2732" s="16"/>
      <c r="LB2732" s="74"/>
      <c r="LC2732" s="74"/>
    </row>
    <row r="2733" spans="8:315" x14ac:dyDescent="0.35">
      <c r="H2733" s="4"/>
      <c r="J2733" s="8"/>
      <c r="K2733" s="8"/>
      <c r="L2733" s="8"/>
      <c r="M2733" s="8"/>
      <c r="O2733" s="8"/>
      <c r="P2733" s="8"/>
      <c r="R2733" s="8"/>
      <c r="S2733" s="8"/>
      <c r="T2733" s="8"/>
      <c r="U2733" s="8"/>
      <c r="W2733" s="8">
        <f t="shared" si="4473"/>
        <v>102.8</v>
      </c>
      <c r="X2733">
        <v>8791200</v>
      </c>
      <c r="Y2733">
        <f t="shared" si="4474"/>
        <v>2442</v>
      </c>
      <c r="Z2733" s="8">
        <v>23.3</v>
      </c>
      <c r="AA2733" s="8">
        <v>2.9</v>
      </c>
      <c r="AB2733" s="8">
        <v>97.9</v>
      </c>
      <c r="AC2733" s="4"/>
      <c r="KL2733" s="84"/>
      <c r="KP2733" s="84"/>
      <c r="KS2733" s="74"/>
      <c r="KT2733" s="74"/>
      <c r="KU2733" s="16"/>
      <c r="KV2733" s="72"/>
      <c r="KW2733" s="72"/>
      <c r="KX2733" s="16"/>
      <c r="KZ2733" s="16"/>
      <c r="LA2733" s="16"/>
      <c r="LB2733" s="74"/>
      <c r="LC2733" s="74"/>
    </row>
    <row r="2734" spans="8:315" x14ac:dyDescent="0.35">
      <c r="H2734" s="4"/>
      <c r="J2734" s="8"/>
      <c r="K2734" s="8"/>
      <c r="L2734" s="8"/>
      <c r="M2734" s="8"/>
      <c r="O2734" s="8"/>
      <c r="P2734" s="8"/>
      <c r="R2734" s="8"/>
      <c r="S2734" s="8"/>
      <c r="T2734" s="8"/>
      <c r="U2734" s="8"/>
      <c r="W2734" s="8">
        <f t="shared" si="4473"/>
        <v>102.8</v>
      </c>
      <c r="X2734">
        <v>8794800</v>
      </c>
      <c r="Y2734">
        <f t="shared" si="4474"/>
        <v>2443</v>
      </c>
      <c r="Z2734" s="8">
        <v>4.4000000000000004</v>
      </c>
      <c r="AA2734" s="8">
        <v>3</v>
      </c>
      <c r="AB2734" s="8">
        <v>98.2</v>
      </c>
      <c r="AC2734" s="4"/>
      <c r="KL2734" s="84"/>
      <c r="KP2734" s="84"/>
      <c r="KS2734" s="74"/>
      <c r="KT2734" s="74"/>
      <c r="KU2734" s="16"/>
      <c r="KV2734" s="72"/>
      <c r="KW2734" s="72"/>
      <c r="KX2734" s="16"/>
      <c r="KZ2734" s="16"/>
      <c r="LA2734" s="16"/>
      <c r="LB2734" s="74"/>
      <c r="LC2734" s="74"/>
    </row>
    <row r="2735" spans="8:315" x14ac:dyDescent="0.35">
      <c r="H2735" s="4"/>
      <c r="J2735" s="8"/>
      <c r="K2735" s="8"/>
      <c r="L2735" s="8"/>
      <c r="M2735" s="8"/>
      <c r="O2735" s="8"/>
      <c r="P2735" s="8"/>
      <c r="R2735" s="8"/>
      <c r="S2735" s="8"/>
      <c r="T2735" s="8"/>
      <c r="U2735" s="8"/>
      <c r="W2735" s="8">
        <f t="shared" si="4473"/>
        <v>102.8</v>
      </c>
      <c r="X2735">
        <v>8798400</v>
      </c>
      <c r="Y2735">
        <f t="shared" si="4474"/>
        <v>2444</v>
      </c>
      <c r="Z2735" s="8">
        <v>0.3</v>
      </c>
      <c r="AA2735" s="8">
        <v>3.6</v>
      </c>
      <c r="AB2735" s="8">
        <v>98.1</v>
      </c>
      <c r="AC2735" s="4"/>
      <c r="KL2735" s="84"/>
      <c r="KP2735" s="84"/>
      <c r="KS2735" s="74"/>
      <c r="KT2735" s="74"/>
      <c r="KU2735" s="16"/>
      <c r="KV2735" s="72"/>
      <c r="KW2735" s="72"/>
      <c r="KX2735" s="16"/>
      <c r="KZ2735" s="16"/>
      <c r="LA2735" s="16"/>
      <c r="LB2735" s="74"/>
      <c r="LC2735" s="74"/>
    </row>
    <row r="2736" spans="8:315" x14ac:dyDescent="0.35">
      <c r="H2736" s="4"/>
      <c r="J2736" s="8"/>
      <c r="K2736" s="8"/>
      <c r="L2736" s="8"/>
      <c r="M2736" s="8"/>
      <c r="O2736" s="8"/>
      <c r="P2736" s="8"/>
      <c r="R2736" s="8"/>
      <c r="S2736" s="8"/>
      <c r="T2736" s="8"/>
      <c r="U2736" s="8"/>
      <c r="W2736" s="8">
        <f t="shared" si="4473"/>
        <v>102.9</v>
      </c>
      <c r="X2736">
        <v>8802000</v>
      </c>
      <c r="Y2736">
        <f t="shared" si="4474"/>
        <v>2445</v>
      </c>
      <c r="Z2736" s="8">
        <v>0.3</v>
      </c>
      <c r="AA2736" s="8">
        <v>3.4</v>
      </c>
      <c r="AB2736" s="8">
        <v>98.4</v>
      </c>
      <c r="AC2736" s="4"/>
      <c r="KL2736" s="84"/>
      <c r="KP2736" s="84"/>
      <c r="KS2736" s="74"/>
      <c r="KT2736" s="74"/>
      <c r="KU2736" s="16"/>
      <c r="KV2736" s="72"/>
      <c r="KW2736" s="72"/>
      <c r="KX2736" s="16"/>
      <c r="KZ2736" s="16"/>
      <c r="LA2736" s="16"/>
      <c r="LB2736" s="74"/>
      <c r="LC2736" s="74"/>
    </row>
    <row r="2737" spans="8:315" x14ac:dyDescent="0.35">
      <c r="H2737" s="4"/>
      <c r="J2737" s="8"/>
      <c r="K2737" s="8"/>
      <c r="L2737" s="8"/>
      <c r="M2737" s="8"/>
      <c r="O2737" s="8"/>
      <c r="P2737" s="8"/>
      <c r="R2737" s="8"/>
      <c r="S2737" s="8"/>
      <c r="T2737" s="8"/>
      <c r="U2737" s="8"/>
      <c r="W2737" s="8">
        <f t="shared" si="4473"/>
        <v>102.9</v>
      </c>
      <c r="X2737">
        <v>8805600</v>
      </c>
      <c r="Y2737">
        <f t="shared" si="4474"/>
        <v>2446</v>
      </c>
      <c r="Z2737" s="8">
        <v>0.6</v>
      </c>
      <c r="AA2737" s="8">
        <v>2.8</v>
      </c>
      <c r="AB2737" s="8">
        <v>98.6</v>
      </c>
      <c r="AC2737" s="4"/>
      <c r="KL2737" s="84"/>
      <c r="KP2737" s="84"/>
      <c r="KS2737" s="74"/>
      <c r="KT2737" s="74"/>
      <c r="KU2737" s="16"/>
      <c r="KV2737" s="72"/>
      <c r="KW2737" s="72"/>
      <c r="KX2737" s="16"/>
      <c r="KZ2737" s="16"/>
      <c r="LA2737" s="16"/>
      <c r="LB2737" s="74"/>
      <c r="LC2737" s="74"/>
    </row>
    <row r="2738" spans="8:315" x14ac:dyDescent="0.35">
      <c r="H2738" s="4"/>
      <c r="J2738" s="8"/>
      <c r="K2738" s="8"/>
      <c r="L2738" s="8"/>
      <c r="M2738" s="8"/>
      <c r="O2738" s="8"/>
      <c r="P2738" s="8"/>
      <c r="R2738" s="8"/>
      <c r="S2738" s="8"/>
      <c r="T2738" s="8"/>
      <c r="U2738" s="8"/>
      <c r="W2738" s="8">
        <f t="shared" si="4473"/>
        <v>103</v>
      </c>
      <c r="X2738">
        <v>8809200</v>
      </c>
      <c r="Y2738">
        <f t="shared" si="4474"/>
        <v>2447</v>
      </c>
      <c r="Z2738" s="8">
        <v>0</v>
      </c>
      <c r="AA2738" s="8">
        <v>2.7</v>
      </c>
      <c r="AB2738" s="8">
        <v>98.7</v>
      </c>
      <c r="AC2738" s="4"/>
      <c r="KL2738" s="84"/>
      <c r="KP2738" s="84"/>
      <c r="KS2738" s="74"/>
      <c r="KT2738" s="74"/>
      <c r="KU2738" s="16"/>
      <c r="KV2738" s="72"/>
      <c r="KW2738" s="72"/>
      <c r="KX2738" s="16"/>
      <c r="KZ2738" s="16"/>
      <c r="LA2738" s="16"/>
      <c r="LB2738" s="74"/>
      <c r="LC2738" s="74"/>
    </row>
    <row r="2739" spans="8:315" x14ac:dyDescent="0.35">
      <c r="H2739" s="4"/>
      <c r="J2739" s="8"/>
      <c r="K2739" s="8"/>
      <c r="L2739" s="8"/>
      <c r="M2739" s="8"/>
      <c r="O2739" s="8"/>
      <c r="P2739" s="8"/>
      <c r="R2739" s="8"/>
      <c r="S2739" s="8"/>
      <c r="T2739" s="8"/>
      <c r="U2739" s="8"/>
      <c r="W2739" s="8">
        <f t="shared" si="4473"/>
        <v>103</v>
      </c>
      <c r="X2739">
        <v>8812800</v>
      </c>
      <c r="Y2739">
        <f t="shared" si="4474"/>
        <v>2448</v>
      </c>
      <c r="Z2739" s="8">
        <v>0</v>
      </c>
      <c r="AA2739" s="8">
        <v>3.2</v>
      </c>
      <c r="AB2739" s="8">
        <v>98.5</v>
      </c>
      <c r="AC2739" s="4"/>
      <c r="KL2739" s="84"/>
      <c r="KP2739" s="84"/>
      <c r="KS2739" s="74"/>
      <c r="KT2739" s="74"/>
      <c r="KU2739" s="16"/>
      <c r="KV2739" s="72"/>
      <c r="KW2739" s="72"/>
      <c r="KX2739" s="16"/>
      <c r="KZ2739" s="16"/>
      <c r="LA2739" s="16"/>
      <c r="LB2739" s="74"/>
      <c r="LC2739" s="74"/>
    </row>
    <row r="2740" spans="8:315" x14ac:dyDescent="0.35">
      <c r="H2740" s="4"/>
      <c r="J2740" s="8"/>
      <c r="K2740" s="8"/>
      <c r="L2740" s="8"/>
      <c r="M2740" s="8"/>
      <c r="O2740" s="8"/>
      <c r="P2740" s="8"/>
      <c r="R2740" s="8"/>
      <c r="S2740" s="8"/>
      <c r="T2740" s="8"/>
      <c r="U2740" s="8"/>
      <c r="W2740" s="8">
        <f t="shared" si="4473"/>
        <v>103</v>
      </c>
      <c r="X2740">
        <v>8816400</v>
      </c>
      <c r="Y2740">
        <f t="shared" si="4474"/>
        <v>2449</v>
      </c>
      <c r="Z2740" s="8">
        <v>0</v>
      </c>
      <c r="AA2740" s="8">
        <v>3.8</v>
      </c>
      <c r="AB2740" s="8">
        <v>89</v>
      </c>
      <c r="AC2740" s="4"/>
      <c r="KL2740" s="84"/>
      <c r="KP2740" s="84"/>
      <c r="KS2740" s="74"/>
      <c r="KT2740" s="74"/>
      <c r="KU2740" s="16"/>
      <c r="KV2740" s="72"/>
      <c r="KW2740" s="72"/>
      <c r="KX2740" s="16"/>
      <c r="KZ2740" s="16"/>
      <c r="LA2740" s="16"/>
      <c r="LB2740" s="74"/>
      <c r="LC2740" s="74"/>
    </row>
    <row r="2741" spans="8:315" x14ac:dyDescent="0.35">
      <c r="H2741" s="4"/>
      <c r="J2741" s="8"/>
      <c r="K2741" s="8"/>
      <c r="L2741" s="8"/>
      <c r="M2741" s="8"/>
      <c r="O2741" s="8"/>
      <c r="P2741" s="8"/>
      <c r="R2741" s="8"/>
      <c r="S2741" s="8"/>
      <c r="T2741" s="8"/>
      <c r="U2741" s="8"/>
      <c r="W2741" s="8">
        <f t="shared" si="4473"/>
        <v>103.1</v>
      </c>
      <c r="X2741">
        <v>8820000</v>
      </c>
      <c r="Y2741">
        <f t="shared" si="4474"/>
        <v>2450</v>
      </c>
      <c r="Z2741" s="8">
        <v>0</v>
      </c>
      <c r="AA2741" s="8">
        <v>3.2</v>
      </c>
      <c r="AB2741" s="8">
        <v>90.7</v>
      </c>
      <c r="AC2741" s="4"/>
      <c r="KL2741" s="84"/>
      <c r="KP2741" s="84"/>
      <c r="KS2741" s="74"/>
      <c r="KT2741" s="74"/>
      <c r="KU2741" s="16"/>
      <c r="KV2741" s="72"/>
      <c r="KW2741" s="72"/>
      <c r="KX2741" s="16"/>
      <c r="KZ2741" s="16"/>
      <c r="LA2741" s="16"/>
      <c r="LB2741" s="74"/>
      <c r="LC2741" s="74"/>
    </row>
    <row r="2742" spans="8:315" x14ac:dyDescent="0.35">
      <c r="H2742" s="4"/>
      <c r="J2742" s="8"/>
      <c r="K2742" s="8"/>
      <c r="L2742" s="8"/>
      <c r="M2742" s="8"/>
      <c r="O2742" s="8"/>
      <c r="P2742" s="8"/>
      <c r="R2742" s="8"/>
      <c r="S2742" s="8"/>
      <c r="T2742" s="8"/>
      <c r="U2742" s="8"/>
      <c r="W2742" s="8">
        <f t="shared" si="4473"/>
        <v>103.1</v>
      </c>
      <c r="X2742">
        <v>8823600</v>
      </c>
      <c r="Y2742">
        <f t="shared" si="4474"/>
        <v>2451</v>
      </c>
      <c r="Z2742" s="8">
        <v>0</v>
      </c>
      <c r="AA2742" s="8">
        <v>2.6</v>
      </c>
      <c r="AB2742" s="8">
        <v>91</v>
      </c>
      <c r="AC2742" s="4"/>
      <c r="KL2742" s="84"/>
      <c r="KP2742" s="84"/>
      <c r="KS2742" s="74"/>
      <c r="KT2742" s="74"/>
      <c r="KU2742" s="16"/>
      <c r="KV2742" s="72"/>
      <c r="KW2742" s="72"/>
      <c r="KX2742" s="16"/>
      <c r="KZ2742" s="16"/>
      <c r="LA2742" s="16"/>
      <c r="LB2742" s="74"/>
      <c r="LC2742" s="74"/>
    </row>
    <row r="2743" spans="8:315" x14ac:dyDescent="0.35">
      <c r="H2743" s="4"/>
      <c r="J2743" s="8"/>
      <c r="K2743" s="8"/>
      <c r="L2743" s="8"/>
      <c r="M2743" s="8"/>
      <c r="O2743" s="8"/>
      <c r="P2743" s="8"/>
      <c r="R2743" s="8"/>
      <c r="S2743" s="8"/>
      <c r="T2743" s="8"/>
      <c r="U2743" s="8"/>
      <c r="W2743" s="8">
        <f t="shared" si="4473"/>
        <v>103.2</v>
      </c>
      <c r="X2743">
        <v>8827200</v>
      </c>
      <c r="Y2743">
        <f t="shared" si="4474"/>
        <v>2452</v>
      </c>
      <c r="Z2743" s="8">
        <v>0</v>
      </c>
      <c r="AA2743" s="8">
        <v>2.2999999999999998</v>
      </c>
      <c r="AB2743" s="8">
        <v>88.2</v>
      </c>
      <c r="AC2743" s="4"/>
      <c r="KL2743" s="84"/>
      <c r="KP2743" s="84"/>
      <c r="KS2743" s="74"/>
      <c r="KT2743" s="74"/>
      <c r="KU2743" s="16"/>
      <c r="KV2743" s="72"/>
      <c r="KW2743" s="72"/>
      <c r="KX2743" s="16"/>
      <c r="KZ2743" s="16"/>
      <c r="LA2743" s="16"/>
      <c r="LB2743" s="74"/>
      <c r="LC2743" s="74"/>
    </row>
    <row r="2744" spans="8:315" x14ac:dyDescent="0.35">
      <c r="H2744" s="4"/>
      <c r="J2744" s="8"/>
      <c r="K2744" s="8"/>
      <c r="L2744" s="8"/>
      <c r="M2744" s="8"/>
      <c r="O2744" s="8"/>
      <c r="P2744" s="8"/>
      <c r="R2744" s="8"/>
      <c r="S2744" s="8"/>
      <c r="T2744" s="8"/>
      <c r="U2744" s="8"/>
      <c r="W2744" s="8">
        <f t="shared" si="4473"/>
        <v>103.2</v>
      </c>
      <c r="X2744">
        <v>8830800</v>
      </c>
      <c r="Y2744">
        <f t="shared" si="4474"/>
        <v>2453</v>
      </c>
      <c r="Z2744" s="8">
        <v>0</v>
      </c>
      <c r="AA2744" s="8">
        <v>1.3</v>
      </c>
      <c r="AB2744" s="8">
        <v>84.9</v>
      </c>
      <c r="AC2744" s="4"/>
      <c r="KL2744" s="84"/>
      <c r="KP2744" s="84"/>
      <c r="KS2744" s="74"/>
      <c r="KT2744" s="74"/>
      <c r="KU2744" s="16"/>
      <c r="KV2744" s="72"/>
      <c r="KW2744" s="72"/>
      <c r="KX2744" s="16"/>
      <c r="KZ2744" s="16"/>
      <c r="LA2744" s="16"/>
      <c r="LB2744" s="74"/>
      <c r="LC2744" s="74"/>
    </row>
    <row r="2745" spans="8:315" x14ac:dyDescent="0.35">
      <c r="H2745" s="4"/>
      <c r="J2745" s="8"/>
      <c r="K2745" s="8"/>
      <c r="L2745" s="8"/>
      <c r="M2745" s="8"/>
      <c r="O2745" s="8"/>
      <c r="P2745" s="8"/>
      <c r="R2745" s="8"/>
      <c r="S2745" s="8"/>
      <c r="T2745" s="8"/>
      <c r="U2745" s="8"/>
      <c r="W2745" s="8">
        <f t="shared" si="4473"/>
        <v>103.3</v>
      </c>
      <c r="X2745">
        <v>8834400</v>
      </c>
      <c r="Y2745">
        <f t="shared" si="4474"/>
        <v>2454</v>
      </c>
      <c r="Z2745" s="8">
        <v>13.6</v>
      </c>
      <c r="AA2745" s="8">
        <v>0.7</v>
      </c>
      <c r="AB2745" s="8">
        <v>84.5</v>
      </c>
      <c r="AC2745" s="4"/>
      <c r="KL2745" s="84"/>
      <c r="KP2745" s="84"/>
      <c r="KS2745" s="74"/>
      <c r="KT2745" s="74"/>
      <c r="KU2745" s="16"/>
      <c r="KV2745" s="72"/>
      <c r="KW2745" s="72"/>
      <c r="KX2745" s="16"/>
      <c r="KZ2745" s="16"/>
      <c r="LA2745" s="16"/>
      <c r="LB2745" s="74"/>
      <c r="LC2745" s="74"/>
    </row>
    <row r="2746" spans="8:315" x14ac:dyDescent="0.35">
      <c r="H2746" s="4"/>
      <c r="J2746" s="8"/>
      <c r="K2746" s="8"/>
      <c r="L2746" s="8"/>
      <c r="M2746" s="8"/>
      <c r="O2746" s="8"/>
      <c r="P2746" s="8"/>
      <c r="R2746" s="8"/>
      <c r="S2746" s="8"/>
      <c r="T2746" s="8"/>
      <c r="U2746" s="8"/>
      <c r="W2746" s="8">
        <f t="shared" si="4473"/>
        <v>103.3</v>
      </c>
      <c r="X2746">
        <v>8838000</v>
      </c>
      <c r="Y2746">
        <f t="shared" si="4474"/>
        <v>2455</v>
      </c>
      <c r="Z2746" s="8">
        <v>157.5</v>
      </c>
      <c r="AA2746" s="8">
        <v>1</v>
      </c>
      <c r="AB2746" s="8">
        <v>80.5</v>
      </c>
      <c r="AC2746" s="4"/>
      <c r="KL2746" s="84"/>
      <c r="KP2746" s="84"/>
      <c r="KS2746" s="74"/>
      <c r="KT2746" s="74"/>
      <c r="KU2746" s="16"/>
      <c r="KV2746" s="72"/>
      <c r="KW2746" s="72"/>
      <c r="KX2746" s="16"/>
      <c r="KZ2746" s="16"/>
      <c r="LA2746" s="16"/>
      <c r="LB2746" s="74"/>
      <c r="LC2746" s="74"/>
    </row>
    <row r="2747" spans="8:315" x14ac:dyDescent="0.35">
      <c r="H2747" s="4"/>
      <c r="J2747" s="8"/>
      <c r="K2747" s="8"/>
      <c r="L2747" s="8"/>
      <c r="M2747" s="8"/>
      <c r="O2747" s="8"/>
      <c r="P2747" s="8"/>
      <c r="R2747" s="8"/>
      <c r="S2747" s="8"/>
      <c r="T2747" s="8"/>
      <c r="U2747" s="8"/>
      <c r="W2747" s="8">
        <f t="shared" si="4473"/>
        <v>103.3</v>
      </c>
      <c r="X2747">
        <v>8841600</v>
      </c>
      <c r="Y2747">
        <f t="shared" si="4474"/>
        <v>2456</v>
      </c>
      <c r="Z2747" s="8">
        <v>335.6</v>
      </c>
      <c r="AA2747" s="8">
        <v>1.8</v>
      </c>
      <c r="AB2747" s="8">
        <v>76.7</v>
      </c>
      <c r="AC2747" s="4"/>
      <c r="KL2747" s="84"/>
      <c r="KP2747" s="84"/>
      <c r="KS2747" s="74"/>
      <c r="KT2747" s="74"/>
      <c r="KU2747" s="16"/>
      <c r="KV2747" s="72"/>
      <c r="KW2747" s="72"/>
      <c r="KX2747" s="16"/>
      <c r="KZ2747" s="16"/>
      <c r="LA2747" s="16"/>
      <c r="LB2747" s="74"/>
      <c r="LC2747" s="74"/>
    </row>
    <row r="2748" spans="8:315" x14ac:dyDescent="0.35">
      <c r="H2748" s="4"/>
      <c r="J2748" s="8"/>
      <c r="K2748" s="8"/>
      <c r="L2748" s="8"/>
      <c r="M2748" s="8"/>
      <c r="O2748" s="8"/>
      <c r="P2748" s="8"/>
      <c r="R2748" s="8"/>
      <c r="S2748" s="8"/>
      <c r="T2748" s="8"/>
      <c r="U2748" s="8"/>
      <c r="W2748" s="8">
        <f t="shared" si="4473"/>
        <v>103.4</v>
      </c>
      <c r="X2748">
        <v>8845200</v>
      </c>
      <c r="Y2748">
        <f t="shared" si="4474"/>
        <v>2457</v>
      </c>
      <c r="Z2748" s="8">
        <v>533.1</v>
      </c>
      <c r="AA2748" s="8">
        <v>2.8</v>
      </c>
      <c r="AB2748" s="8">
        <v>70.3</v>
      </c>
      <c r="AC2748" s="4"/>
      <c r="KL2748" s="84"/>
      <c r="KP2748" s="84"/>
      <c r="KS2748" s="74"/>
      <c r="KT2748" s="74"/>
      <c r="KU2748" s="16"/>
      <c r="KV2748" s="72"/>
      <c r="KW2748" s="72"/>
      <c r="KX2748" s="16"/>
      <c r="KZ2748" s="16"/>
      <c r="LA2748" s="16"/>
      <c r="LB2748" s="74"/>
      <c r="LC2748" s="74"/>
    </row>
    <row r="2749" spans="8:315" x14ac:dyDescent="0.35">
      <c r="H2749" s="4"/>
      <c r="J2749" s="8"/>
      <c r="K2749" s="8"/>
      <c r="L2749" s="8"/>
      <c r="M2749" s="8"/>
      <c r="O2749" s="8"/>
      <c r="P2749" s="8"/>
      <c r="R2749" s="8"/>
      <c r="S2749" s="8"/>
      <c r="T2749" s="8"/>
      <c r="U2749" s="8"/>
      <c r="W2749" s="8">
        <f t="shared" si="4473"/>
        <v>103.4</v>
      </c>
      <c r="X2749">
        <v>8848800</v>
      </c>
      <c r="Y2749">
        <f t="shared" si="4474"/>
        <v>2458</v>
      </c>
      <c r="Z2749" s="8">
        <v>756.9</v>
      </c>
      <c r="AA2749" s="8">
        <v>3.9</v>
      </c>
      <c r="AB2749" s="8">
        <v>63.4</v>
      </c>
      <c r="AC2749" s="4"/>
      <c r="KL2749" s="84"/>
      <c r="KP2749" s="84"/>
      <c r="KS2749" s="74"/>
      <c r="KT2749" s="74"/>
      <c r="KU2749" s="16"/>
      <c r="KV2749" s="72"/>
      <c r="KW2749" s="72"/>
      <c r="KX2749" s="16"/>
      <c r="KZ2749" s="16"/>
      <c r="LA2749" s="16"/>
      <c r="LB2749" s="74"/>
      <c r="LC2749" s="74"/>
    </row>
    <row r="2750" spans="8:315" x14ac:dyDescent="0.35">
      <c r="H2750" s="4"/>
      <c r="J2750" s="8"/>
      <c r="K2750" s="8"/>
      <c r="L2750" s="8"/>
      <c r="M2750" s="8"/>
      <c r="O2750" s="8"/>
      <c r="P2750" s="8"/>
      <c r="R2750" s="8"/>
      <c r="S2750" s="8"/>
      <c r="T2750" s="8"/>
      <c r="U2750" s="8"/>
      <c r="W2750" s="8">
        <f t="shared" si="4473"/>
        <v>103.5</v>
      </c>
      <c r="X2750">
        <v>8852400</v>
      </c>
      <c r="Y2750">
        <f t="shared" si="4474"/>
        <v>2459</v>
      </c>
      <c r="Z2750" s="8">
        <v>494.2</v>
      </c>
      <c r="AA2750" s="8">
        <v>4.4000000000000004</v>
      </c>
      <c r="AB2750" s="8">
        <v>62.7</v>
      </c>
      <c r="AC2750" s="4"/>
      <c r="KL2750" s="84"/>
      <c r="KP2750" s="84"/>
      <c r="KS2750" s="74"/>
      <c r="KT2750" s="74"/>
      <c r="KU2750" s="16"/>
      <c r="KV2750" s="72"/>
      <c r="KW2750" s="72"/>
      <c r="KX2750" s="16"/>
      <c r="KZ2750" s="16"/>
      <c r="LA2750" s="16"/>
      <c r="LB2750" s="74"/>
      <c r="LC2750" s="74"/>
    </row>
    <row r="2751" spans="8:315" x14ac:dyDescent="0.35">
      <c r="H2751" s="4"/>
      <c r="J2751" s="8"/>
      <c r="K2751" s="8"/>
      <c r="L2751" s="8"/>
      <c r="M2751" s="8"/>
      <c r="O2751" s="8"/>
      <c r="P2751" s="8"/>
      <c r="R2751" s="8"/>
      <c r="S2751" s="8"/>
      <c r="T2751" s="8"/>
      <c r="U2751" s="8"/>
      <c r="W2751" s="8">
        <f t="shared" si="4473"/>
        <v>103.5</v>
      </c>
      <c r="X2751">
        <v>8856000</v>
      </c>
      <c r="Y2751">
        <f t="shared" si="4474"/>
        <v>2460</v>
      </c>
      <c r="Z2751" s="8">
        <v>472.5</v>
      </c>
      <c r="AA2751" s="8">
        <v>5</v>
      </c>
      <c r="AB2751" s="8">
        <v>63.6</v>
      </c>
      <c r="AC2751" s="4"/>
      <c r="KL2751" s="84"/>
      <c r="KP2751" s="84"/>
      <c r="KS2751" s="74"/>
      <c r="KT2751" s="74"/>
      <c r="KU2751" s="16"/>
      <c r="KV2751" s="72"/>
      <c r="KW2751" s="72"/>
      <c r="KX2751" s="16"/>
      <c r="KZ2751" s="16"/>
      <c r="LA2751" s="16"/>
      <c r="LB2751" s="74"/>
      <c r="LC2751" s="74"/>
    </row>
    <row r="2752" spans="8:315" x14ac:dyDescent="0.35">
      <c r="H2752" s="4"/>
      <c r="J2752" s="8"/>
      <c r="K2752" s="8"/>
      <c r="L2752" s="8"/>
      <c r="M2752" s="8"/>
      <c r="O2752" s="8"/>
      <c r="P2752" s="8"/>
      <c r="R2752" s="8"/>
      <c r="S2752" s="8"/>
      <c r="T2752" s="8"/>
      <c r="U2752" s="8"/>
      <c r="W2752" s="8">
        <f t="shared" si="4473"/>
        <v>103.5</v>
      </c>
      <c r="X2752">
        <v>8859600</v>
      </c>
      <c r="Y2752">
        <f t="shared" si="4474"/>
        <v>2461</v>
      </c>
      <c r="Z2752" s="8">
        <v>456.1</v>
      </c>
      <c r="AA2752" s="8">
        <v>4.9000000000000004</v>
      </c>
      <c r="AB2752" s="8">
        <v>64.7</v>
      </c>
      <c r="AC2752" s="4"/>
      <c r="KL2752" s="84"/>
      <c r="KP2752" s="84"/>
      <c r="KS2752" s="74"/>
      <c r="KT2752" s="74"/>
      <c r="KU2752" s="16"/>
      <c r="KV2752" s="72"/>
      <c r="KW2752" s="72"/>
      <c r="KX2752" s="16"/>
      <c r="KZ2752" s="16"/>
      <c r="LA2752" s="16"/>
      <c r="LB2752" s="74"/>
      <c r="LC2752" s="74"/>
    </row>
    <row r="2753" spans="8:315" x14ac:dyDescent="0.35">
      <c r="H2753" s="4"/>
      <c r="J2753" s="8"/>
      <c r="K2753" s="8"/>
      <c r="L2753" s="8"/>
      <c r="M2753" s="8"/>
      <c r="O2753" s="8"/>
      <c r="P2753" s="8"/>
      <c r="R2753" s="8"/>
      <c r="S2753" s="8"/>
      <c r="T2753" s="8"/>
      <c r="U2753" s="8"/>
      <c r="W2753" s="8">
        <f t="shared" si="4473"/>
        <v>103.6</v>
      </c>
      <c r="X2753">
        <v>8863200</v>
      </c>
      <c r="Y2753">
        <f t="shared" si="4474"/>
        <v>2462</v>
      </c>
      <c r="Z2753" s="8">
        <v>500.6</v>
      </c>
      <c r="AA2753" s="8">
        <v>5.6</v>
      </c>
      <c r="AB2753" s="8">
        <v>65.5</v>
      </c>
      <c r="AC2753" s="4"/>
      <c r="KL2753" s="84"/>
      <c r="KP2753" s="84"/>
      <c r="KS2753" s="74"/>
      <c r="KT2753" s="74"/>
      <c r="KU2753" s="16"/>
      <c r="KV2753" s="72"/>
      <c r="KW2753" s="72"/>
      <c r="KX2753" s="16"/>
      <c r="KZ2753" s="16"/>
      <c r="LA2753" s="16"/>
      <c r="LB2753" s="74"/>
      <c r="LC2753" s="74"/>
    </row>
    <row r="2754" spans="8:315" x14ac:dyDescent="0.35">
      <c r="H2754" s="4"/>
      <c r="J2754" s="8"/>
      <c r="K2754" s="8"/>
      <c r="L2754" s="8"/>
      <c r="M2754" s="8"/>
      <c r="O2754" s="8"/>
      <c r="P2754" s="8"/>
      <c r="R2754" s="8"/>
      <c r="S2754" s="8"/>
      <c r="T2754" s="8"/>
      <c r="U2754" s="8"/>
      <c r="W2754" s="8">
        <f t="shared" si="4473"/>
        <v>103.6</v>
      </c>
      <c r="X2754">
        <v>8866800</v>
      </c>
      <c r="Y2754">
        <f t="shared" si="4474"/>
        <v>2463</v>
      </c>
      <c r="Z2754" s="8">
        <v>265</v>
      </c>
      <c r="AA2754" s="8">
        <v>5.3</v>
      </c>
      <c r="AB2754" s="8">
        <v>63.9</v>
      </c>
      <c r="AC2754" s="4"/>
      <c r="KL2754" s="84"/>
      <c r="KP2754" s="84"/>
      <c r="KS2754" s="74"/>
      <c r="KT2754" s="74"/>
      <c r="KU2754" s="16"/>
      <c r="KV2754" s="72"/>
      <c r="KW2754" s="72"/>
      <c r="KX2754" s="16"/>
      <c r="KZ2754" s="16"/>
      <c r="LA2754" s="16"/>
      <c r="LB2754" s="74"/>
      <c r="LC2754" s="74"/>
    </row>
    <row r="2755" spans="8:315" x14ac:dyDescent="0.35">
      <c r="H2755" s="4"/>
      <c r="J2755" s="8"/>
      <c r="K2755" s="8"/>
      <c r="L2755" s="8"/>
      <c r="M2755" s="8"/>
      <c r="O2755" s="8"/>
      <c r="P2755" s="8"/>
      <c r="R2755" s="8"/>
      <c r="S2755" s="8"/>
      <c r="T2755" s="8"/>
      <c r="U2755" s="8"/>
      <c r="W2755" s="8">
        <f t="shared" si="4473"/>
        <v>103.7</v>
      </c>
      <c r="X2755">
        <v>8870400</v>
      </c>
      <c r="Y2755">
        <f t="shared" si="4474"/>
        <v>2464</v>
      </c>
      <c r="Z2755" s="8">
        <v>231.4</v>
      </c>
      <c r="AA2755" s="8">
        <v>5.0999999999999996</v>
      </c>
      <c r="AB2755" s="8">
        <v>63</v>
      </c>
      <c r="AC2755" s="4"/>
      <c r="KL2755" s="84"/>
      <c r="KP2755" s="84"/>
      <c r="KS2755" s="74"/>
      <c r="KT2755" s="74"/>
      <c r="KU2755" s="16"/>
      <c r="KV2755" s="72"/>
      <c r="KW2755" s="72"/>
      <c r="KX2755" s="16"/>
      <c r="KZ2755" s="16"/>
      <c r="LA2755" s="16"/>
      <c r="LB2755" s="74"/>
      <c r="LC2755" s="74"/>
    </row>
    <row r="2756" spans="8:315" x14ac:dyDescent="0.35">
      <c r="H2756" s="4"/>
      <c r="J2756" s="8"/>
      <c r="K2756" s="8"/>
      <c r="L2756" s="8"/>
      <c r="M2756" s="8"/>
      <c r="O2756" s="8"/>
      <c r="P2756" s="8"/>
      <c r="R2756" s="8"/>
      <c r="S2756" s="8"/>
      <c r="T2756" s="8"/>
      <c r="U2756" s="8"/>
      <c r="W2756" s="8">
        <f t="shared" si="4473"/>
        <v>103.7</v>
      </c>
      <c r="X2756">
        <v>8874000</v>
      </c>
      <c r="Y2756">
        <f t="shared" si="4474"/>
        <v>2465</v>
      </c>
      <c r="Z2756" s="8">
        <v>253.3</v>
      </c>
      <c r="AA2756" s="8">
        <v>5.0999999999999996</v>
      </c>
      <c r="AB2756" s="8">
        <v>50.8</v>
      </c>
      <c r="AC2756" s="4"/>
      <c r="KL2756" s="84"/>
      <c r="KP2756" s="84"/>
      <c r="KS2756" s="74"/>
      <c r="KT2756" s="74"/>
      <c r="KU2756" s="16"/>
      <c r="KV2756" s="72"/>
      <c r="KW2756" s="72"/>
      <c r="KX2756" s="16"/>
      <c r="KZ2756" s="16"/>
      <c r="LA2756" s="16"/>
      <c r="LB2756" s="74"/>
      <c r="LC2756" s="74"/>
    </row>
    <row r="2757" spans="8:315" x14ac:dyDescent="0.35">
      <c r="H2757" s="4"/>
      <c r="J2757" s="8"/>
      <c r="K2757" s="8"/>
      <c r="L2757" s="8"/>
      <c r="M2757" s="8"/>
      <c r="O2757" s="8"/>
      <c r="P2757" s="8"/>
      <c r="R2757" s="8"/>
      <c r="S2757" s="8"/>
      <c r="T2757" s="8"/>
      <c r="U2757" s="8"/>
      <c r="W2757" s="8">
        <f t="shared" si="4473"/>
        <v>103.8</v>
      </c>
      <c r="X2757">
        <v>8877600</v>
      </c>
      <c r="Y2757">
        <f t="shared" si="4474"/>
        <v>2466</v>
      </c>
      <c r="Z2757" s="8">
        <v>175.8</v>
      </c>
      <c r="AA2757" s="8">
        <v>4.5999999999999996</v>
      </c>
      <c r="AB2757" s="8">
        <v>47.9</v>
      </c>
      <c r="AC2757" s="4"/>
      <c r="KL2757" s="84"/>
      <c r="KP2757" s="84"/>
      <c r="KS2757" s="74"/>
      <c r="KT2757" s="74"/>
      <c r="KU2757" s="16"/>
      <c r="KV2757" s="72"/>
      <c r="KW2757" s="72"/>
      <c r="KX2757" s="16"/>
      <c r="KZ2757" s="16"/>
      <c r="LA2757" s="16"/>
      <c r="LB2757" s="74"/>
      <c r="LC2757" s="74"/>
    </row>
    <row r="2758" spans="8:315" x14ac:dyDescent="0.35">
      <c r="H2758" s="4"/>
      <c r="J2758" s="8"/>
      <c r="K2758" s="8"/>
      <c r="L2758" s="8"/>
      <c r="M2758" s="8"/>
      <c r="O2758" s="8"/>
      <c r="P2758" s="8"/>
      <c r="R2758" s="8"/>
      <c r="S2758" s="8"/>
      <c r="T2758" s="8"/>
      <c r="U2758" s="8"/>
      <c r="W2758" s="8">
        <f t="shared" si="4473"/>
        <v>103.8</v>
      </c>
      <c r="X2758">
        <v>8881200</v>
      </c>
      <c r="Y2758">
        <f t="shared" si="4474"/>
        <v>2467</v>
      </c>
      <c r="Z2758" s="8">
        <v>16.7</v>
      </c>
      <c r="AA2758" s="8">
        <v>3.6</v>
      </c>
      <c r="AB2758" s="8">
        <v>55.4</v>
      </c>
      <c r="AC2758" s="4"/>
      <c r="KL2758" s="84"/>
      <c r="KP2758" s="84"/>
      <c r="KS2758" s="74"/>
      <c r="KT2758" s="74"/>
      <c r="KU2758" s="16"/>
      <c r="KV2758" s="72"/>
      <c r="KW2758" s="72"/>
      <c r="KX2758" s="16"/>
      <c r="KZ2758" s="16"/>
      <c r="LA2758" s="16"/>
      <c r="LB2758" s="74"/>
      <c r="LC2758" s="74"/>
    </row>
    <row r="2759" spans="8:315" x14ac:dyDescent="0.35">
      <c r="H2759" s="4"/>
      <c r="J2759" s="8"/>
      <c r="K2759" s="8"/>
      <c r="L2759" s="8"/>
      <c r="M2759" s="8"/>
      <c r="O2759" s="8"/>
      <c r="P2759" s="8"/>
      <c r="R2759" s="8"/>
      <c r="S2759" s="8"/>
      <c r="T2759" s="8"/>
      <c r="U2759" s="8"/>
      <c r="W2759" s="8">
        <f t="shared" si="4473"/>
        <v>103.8</v>
      </c>
      <c r="X2759">
        <v>8884800</v>
      </c>
      <c r="Y2759">
        <f t="shared" si="4474"/>
        <v>2468</v>
      </c>
      <c r="Z2759" s="8">
        <v>0</v>
      </c>
      <c r="AA2759" s="8">
        <v>2.2000000000000002</v>
      </c>
      <c r="AB2759" s="8">
        <v>59.7</v>
      </c>
      <c r="AC2759" s="4"/>
      <c r="KL2759" s="84"/>
      <c r="KP2759" s="84"/>
      <c r="KS2759" s="74"/>
      <c r="KT2759" s="74"/>
      <c r="KU2759" s="16"/>
      <c r="KV2759" s="72"/>
      <c r="KW2759" s="72"/>
      <c r="KX2759" s="16"/>
      <c r="KZ2759" s="16"/>
      <c r="LA2759" s="16"/>
      <c r="LB2759" s="74"/>
      <c r="LC2759" s="74"/>
    </row>
    <row r="2760" spans="8:315" x14ac:dyDescent="0.35">
      <c r="H2760" s="4"/>
      <c r="J2760" s="8"/>
      <c r="K2760" s="8"/>
      <c r="L2760" s="8"/>
      <c r="M2760" s="8"/>
      <c r="O2760" s="8"/>
      <c r="P2760" s="8"/>
      <c r="R2760" s="8"/>
      <c r="S2760" s="8"/>
      <c r="T2760" s="8"/>
      <c r="U2760" s="8"/>
      <c r="W2760" s="8">
        <f t="shared" si="4473"/>
        <v>103.9</v>
      </c>
      <c r="X2760">
        <v>8888400</v>
      </c>
      <c r="Y2760">
        <f t="shared" si="4474"/>
        <v>2469</v>
      </c>
      <c r="Z2760" s="8">
        <v>0</v>
      </c>
      <c r="AA2760" s="8">
        <v>1.5</v>
      </c>
      <c r="AB2760" s="8">
        <v>63.2</v>
      </c>
      <c r="AC2760" s="4"/>
      <c r="KL2760" s="84"/>
      <c r="KP2760" s="84"/>
      <c r="KS2760" s="74"/>
      <c r="KT2760" s="74"/>
      <c r="KU2760" s="16"/>
      <c r="KV2760" s="72"/>
      <c r="KW2760" s="72"/>
      <c r="KX2760" s="16"/>
      <c r="KZ2760" s="16"/>
      <c r="LA2760" s="16"/>
      <c r="LB2760" s="74"/>
      <c r="LC2760" s="74"/>
    </row>
    <row r="2761" spans="8:315" x14ac:dyDescent="0.35">
      <c r="H2761" s="4"/>
      <c r="J2761" s="8"/>
      <c r="K2761" s="8"/>
      <c r="L2761" s="8"/>
      <c r="M2761" s="8"/>
      <c r="O2761" s="8"/>
      <c r="P2761" s="8"/>
      <c r="R2761" s="8"/>
      <c r="S2761" s="8"/>
      <c r="T2761" s="8"/>
      <c r="U2761" s="8"/>
      <c r="W2761" s="8">
        <f t="shared" si="4473"/>
        <v>103.9</v>
      </c>
      <c r="X2761">
        <v>8892000</v>
      </c>
      <c r="Y2761">
        <f t="shared" si="4474"/>
        <v>2470</v>
      </c>
      <c r="Z2761" s="8">
        <v>0</v>
      </c>
      <c r="AA2761" s="8">
        <v>0.9</v>
      </c>
      <c r="AB2761" s="8">
        <v>59.4</v>
      </c>
      <c r="AC2761" s="4"/>
      <c r="KL2761" s="84"/>
      <c r="KP2761" s="84"/>
      <c r="KS2761" s="74"/>
      <c r="KT2761" s="74"/>
      <c r="KU2761" s="16"/>
      <c r="KV2761" s="72"/>
      <c r="KW2761" s="72"/>
      <c r="KX2761" s="16"/>
      <c r="KZ2761" s="16"/>
      <c r="LA2761" s="16"/>
      <c r="LB2761" s="74"/>
      <c r="LC2761" s="74"/>
    </row>
    <row r="2762" spans="8:315" x14ac:dyDescent="0.35">
      <c r="H2762" s="4"/>
      <c r="J2762" s="8"/>
      <c r="K2762" s="8"/>
      <c r="L2762" s="8"/>
      <c r="M2762" s="8"/>
      <c r="O2762" s="8"/>
      <c r="P2762" s="8"/>
      <c r="R2762" s="8"/>
      <c r="S2762" s="8"/>
      <c r="T2762" s="8"/>
      <c r="U2762" s="8"/>
      <c r="W2762" s="8">
        <f t="shared" si="4473"/>
        <v>104</v>
      </c>
      <c r="X2762">
        <v>8895600</v>
      </c>
      <c r="Y2762">
        <f t="shared" si="4474"/>
        <v>2471</v>
      </c>
      <c r="Z2762" s="8">
        <v>0</v>
      </c>
      <c r="AA2762" s="8">
        <v>0.4</v>
      </c>
      <c r="AB2762" s="8">
        <v>58.6</v>
      </c>
      <c r="AC2762" s="4"/>
      <c r="KL2762" s="84"/>
      <c r="KP2762" s="84"/>
      <c r="KS2762" s="74"/>
      <c r="KT2762" s="74"/>
      <c r="KU2762" s="16"/>
      <c r="KV2762" s="72"/>
      <c r="KW2762" s="72"/>
      <c r="KX2762" s="16"/>
      <c r="KZ2762" s="16"/>
      <c r="LA2762" s="16"/>
      <c r="LB2762" s="74"/>
      <c r="LC2762" s="74"/>
    </row>
    <row r="2763" spans="8:315" x14ac:dyDescent="0.35">
      <c r="H2763" s="4"/>
      <c r="J2763" s="8"/>
      <c r="K2763" s="8"/>
      <c r="L2763" s="8"/>
      <c r="M2763" s="8"/>
      <c r="O2763" s="8"/>
      <c r="P2763" s="8"/>
      <c r="R2763" s="8"/>
      <c r="S2763" s="8"/>
      <c r="T2763" s="8"/>
      <c r="U2763" s="8"/>
      <c r="W2763" s="8">
        <f t="shared" si="4473"/>
        <v>104</v>
      </c>
      <c r="X2763">
        <v>8899200</v>
      </c>
      <c r="Y2763">
        <f t="shared" si="4474"/>
        <v>2472</v>
      </c>
      <c r="Z2763" s="8">
        <v>0</v>
      </c>
      <c r="AA2763" s="8">
        <v>-0.2</v>
      </c>
      <c r="AB2763" s="8">
        <v>62.9</v>
      </c>
      <c r="AC2763" s="4"/>
      <c r="KL2763" s="84"/>
      <c r="KP2763" s="84"/>
      <c r="KS2763" s="74"/>
      <c r="KT2763" s="74"/>
      <c r="KU2763" s="16"/>
      <c r="KV2763" s="72"/>
      <c r="KW2763" s="72"/>
      <c r="KX2763" s="16"/>
      <c r="KZ2763" s="16"/>
      <c r="LA2763" s="16"/>
      <c r="LB2763" s="74"/>
      <c r="LC2763" s="74"/>
    </row>
    <row r="2764" spans="8:315" x14ac:dyDescent="0.35">
      <c r="H2764" s="4"/>
      <c r="J2764" s="8"/>
      <c r="K2764" s="8"/>
      <c r="L2764" s="8"/>
      <c r="M2764" s="8"/>
      <c r="O2764" s="8"/>
      <c r="P2764" s="8"/>
      <c r="R2764" s="8"/>
      <c r="S2764" s="8"/>
      <c r="T2764" s="8"/>
      <c r="U2764" s="8"/>
      <c r="W2764" s="8">
        <f t="shared" si="4473"/>
        <v>104</v>
      </c>
      <c r="X2764">
        <v>8902800</v>
      </c>
      <c r="Y2764">
        <f t="shared" si="4474"/>
        <v>2473</v>
      </c>
      <c r="Z2764" s="8">
        <v>0</v>
      </c>
      <c r="AA2764" s="8">
        <v>-0.6</v>
      </c>
      <c r="AB2764" s="8">
        <v>67.3</v>
      </c>
      <c r="AC2764" s="4"/>
      <c r="KL2764" s="84"/>
      <c r="KP2764" s="84"/>
      <c r="KS2764" s="74"/>
      <c r="KT2764" s="74"/>
      <c r="KU2764" s="16"/>
      <c r="KV2764" s="72"/>
      <c r="KW2764" s="72"/>
      <c r="KX2764" s="16"/>
      <c r="KZ2764" s="16"/>
      <c r="LA2764" s="16"/>
      <c r="LB2764" s="74"/>
      <c r="LC2764" s="74"/>
    </row>
    <row r="2765" spans="8:315" x14ac:dyDescent="0.35">
      <c r="H2765" s="4"/>
      <c r="J2765" s="8"/>
      <c r="K2765" s="8"/>
      <c r="L2765" s="8"/>
      <c r="M2765" s="8"/>
      <c r="O2765" s="8"/>
      <c r="P2765" s="8"/>
      <c r="R2765" s="8"/>
      <c r="S2765" s="8"/>
      <c r="T2765" s="8"/>
      <c r="U2765" s="8"/>
      <c r="W2765" s="8">
        <f t="shared" si="4473"/>
        <v>104.1</v>
      </c>
      <c r="X2765">
        <v>8906400</v>
      </c>
      <c r="Y2765">
        <f t="shared" si="4474"/>
        <v>2474</v>
      </c>
      <c r="Z2765" s="8">
        <v>0</v>
      </c>
      <c r="AA2765" s="8">
        <v>-1.1000000000000001</v>
      </c>
      <c r="AB2765" s="8">
        <v>67.8</v>
      </c>
      <c r="AC2765" s="4"/>
      <c r="KL2765" s="84"/>
      <c r="KP2765" s="84"/>
      <c r="KS2765" s="74"/>
      <c r="KT2765" s="74"/>
      <c r="KU2765" s="16"/>
      <c r="KV2765" s="72"/>
      <c r="KW2765" s="72"/>
      <c r="KX2765" s="16"/>
      <c r="KZ2765" s="16"/>
      <c r="LA2765" s="16"/>
      <c r="LB2765" s="74"/>
      <c r="LC2765" s="74"/>
    </row>
    <row r="2766" spans="8:315" x14ac:dyDescent="0.35">
      <c r="H2766" s="4"/>
      <c r="J2766" s="8"/>
      <c r="K2766" s="8"/>
      <c r="L2766" s="8"/>
      <c r="M2766" s="8"/>
      <c r="O2766" s="8"/>
      <c r="P2766" s="8"/>
      <c r="R2766" s="8"/>
      <c r="S2766" s="8"/>
      <c r="T2766" s="8"/>
      <c r="U2766" s="8"/>
      <c r="W2766" s="8">
        <f t="shared" si="4473"/>
        <v>104.1</v>
      </c>
      <c r="X2766">
        <v>8910000</v>
      </c>
      <c r="Y2766">
        <f t="shared" si="4474"/>
        <v>2475</v>
      </c>
      <c r="Z2766" s="8">
        <v>0</v>
      </c>
      <c r="AA2766" s="8">
        <v>-1.7</v>
      </c>
      <c r="AB2766" s="8">
        <v>75.3</v>
      </c>
      <c r="AC2766" s="4"/>
      <c r="KL2766" s="84"/>
      <c r="KP2766" s="84"/>
      <c r="KS2766" s="74"/>
      <c r="KT2766" s="74"/>
      <c r="KU2766" s="16"/>
      <c r="KV2766" s="72"/>
      <c r="KW2766" s="72"/>
      <c r="KX2766" s="16"/>
      <c r="KZ2766" s="16"/>
      <c r="LA2766" s="16"/>
      <c r="LB2766" s="74"/>
      <c r="LC2766" s="74"/>
    </row>
    <row r="2767" spans="8:315" x14ac:dyDescent="0.35">
      <c r="H2767" s="4"/>
      <c r="J2767" s="8"/>
      <c r="K2767" s="8"/>
      <c r="L2767" s="8"/>
      <c r="M2767" s="8"/>
      <c r="O2767" s="8"/>
      <c r="P2767" s="8"/>
      <c r="R2767" s="8"/>
      <c r="S2767" s="8"/>
      <c r="T2767" s="8"/>
      <c r="U2767" s="8"/>
      <c r="W2767" s="8">
        <f t="shared" si="4473"/>
        <v>104.2</v>
      </c>
      <c r="X2767">
        <v>8913600</v>
      </c>
      <c r="Y2767">
        <f t="shared" si="4474"/>
        <v>2476</v>
      </c>
      <c r="Z2767" s="8">
        <v>0</v>
      </c>
      <c r="AA2767" s="8">
        <v>-2.2000000000000002</v>
      </c>
      <c r="AB2767" s="8">
        <v>72.900000000000006</v>
      </c>
      <c r="AC2767" s="4"/>
      <c r="KL2767" s="84"/>
      <c r="KP2767" s="84"/>
      <c r="KS2767" s="74"/>
      <c r="KT2767" s="74"/>
      <c r="KU2767" s="16"/>
      <c r="KV2767" s="72"/>
      <c r="KW2767" s="72"/>
      <c r="KX2767" s="16"/>
      <c r="KZ2767" s="16"/>
      <c r="LA2767" s="16"/>
      <c r="LB2767" s="74"/>
      <c r="LC2767" s="74"/>
    </row>
    <row r="2768" spans="8:315" x14ac:dyDescent="0.35">
      <c r="H2768" s="4"/>
      <c r="J2768" s="8"/>
      <c r="K2768" s="8"/>
      <c r="L2768" s="8"/>
      <c r="M2768" s="8"/>
      <c r="O2768" s="8"/>
      <c r="P2768" s="8"/>
      <c r="R2768" s="8"/>
      <c r="S2768" s="8"/>
      <c r="T2768" s="8"/>
      <c r="U2768" s="8"/>
      <c r="W2768" s="8">
        <f t="shared" si="4473"/>
        <v>104.2</v>
      </c>
      <c r="X2768">
        <v>8917200</v>
      </c>
      <c r="Y2768">
        <f t="shared" si="4474"/>
        <v>2477</v>
      </c>
      <c r="Z2768" s="8">
        <v>0</v>
      </c>
      <c r="AA2768" s="8">
        <v>-2.8</v>
      </c>
      <c r="AB2768" s="8">
        <v>76.5</v>
      </c>
      <c r="AC2768" s="4"/>
      <c r="KL2768" s="84"/>
      <c r="KP2768" s="84"/>
      <c r="KS2768" s="74"/>
      <c r="KT2768" s="74"/>
      <c r="KU2768" s="16"/>
      <c r="KV2768" s="72"/>
      <c r="KW2768" s="72"/>
      <c r="KX2768" s="16"/>
      <c r="KZ2768" s="16"/>
      <c r="LA2768" s="16"/>
      <c r="LB2768" s="74"/>
      <c r="LC2768" s="74"/>
    </row>
    <row r="2769" spans="8:315" x14ac:dyDescent="0.35">
      <c r="H2769" s="4"/>
      <c r="J2769" s="8"/>
      <c r="K2769" s="8"/>
      <c r="L2769" s="8"/>
      <c r="M2769" s="8"/>
      <c r="O2769" s="8"/>
      <c r="P2769" s="8"/>
      <c r="R2769" s="8"/>
      <c r="S2769" s="8"/>
      <c r="T2769" s="8"/>
      <c r="U2769" s="8"/>
      <c r="W2769" s="8">
        <f t="shared" si="4473"/>
        <v>104.3</v>
      </c>
      <c r="X2769">
        <v>8920800</v>
      </c>
      <c r="Y2769">
        <f t="shared" si="4474"/>
        <v>2478</v>
      </c>
      <c r="Z2769" s="8">
        <v>17.8</v>
      </c>
      <c r="AA2769" s="8">
        <v>-2.8</v>
      </c>
      <c r="AB2769" s="8">
        <v>76.3</v>
      </c>
      <c r="AC2769" s="4"/>
      <c r="KL2769" s="84"/>
      <c r="KP2769" s="84"/>
      <c r="KS2769" s="74"/>
      <c r="KT2769" s="74"/>
      <c r="KU2769" s="16"/>
      <c r="KV2769" s="72"/>
      <c r="KW2769" s="72"/>
      <c r="KX2769" s="16"/>
      <c r="KZ2769" s="16"/>
      <c r="LA2769" s="16"/>
      <c r="LB2769" s="74"/>
      <c r="LC2769" s="74"/>
    </row>
    <row r="2770" spans="8:315" x14ac:dyDescent="0.35">
      <c r="H2770" s="4"/>
      <c r="J2770" s="8"/>
      <c r="K2770" s="8"/>
      <c r="L2770" s="8"/>
      <c r="M2770" s="8"/>
      <c r="O2770" s="8"/>
      <c r="P2770" s="8"/>
      <c r="R2770" s="8"/>
      <c r="S2770" s="8"/>
      <c r="T2770" s="8"/>
      <c r="U2770" s="8"/>
      <c r="W2770" s="8">
        <f t="shared" si="4473"/>
        <v>104.3</v>
      </c>
      <c r="X2770">
        <v>8924400</v>
      </c>
      <c r="Y2770">
        <f t="shared" si="4474"/>
        <v>2479</v>
      </c>
      <c r="Z2770" s="8">
        <v>161.1</v>
      </c>
      <c r="AA2770" s="8">
        <v>-1.8</v>
      </c>
      <c r="AB2770" s="8">
        <v>67.099999999999994</v>
      </c>
      <c r="AC2770" s="4"/>
      <c r="KL2770" s="84"/>
      <c r="KP2770" s="84"/>
      <c r="KS2770" s="74"/>
      <c r="KT2770" s="74"/>
      <c r="KU2770" s="16"/>
      <c r="KV2770" s="72"/>
      <c r="KW2770" s="72"/>
      <c r="KX2770" s="16"/>
      <c r="KZ2770" s="16"/>
      <c r="LA2770" s="16"/>
      <c r="LB2770" s="74"/>
      <c r="LC2770" s="74"/>
    </row>
    <row r="2771" spans="8:315" x14ac:dyDescent="0.35">
      <c r="H2771" s="4"/>
      <c r="J2771" s="8"/>
      <c r="K2771" s="8"/>
      <c r="L2771" s="8"/>
      <c r="M2771" s="8"/>
      <c r="O2771" s="8"/>
      <c r="P2771" s="8"/>
      <c r="R2771" s="8"/>
      <c r="S2771" s="8"/>
      <c r="T2771" s="8"/>
      <c r="U2771" s="8"/>
      <c r="W2771" s="8">
        <f t="shared" si="4473"/>
        <v>104.3</v>
      </c>
      <c r="X2771">
        <v>8928000</v>
      </c>
      <c r="Y2771">
        <f t="shared" si="4474"/>
        <v>2480</v>
      </c>
      <c r="Z2771" s="8">
        <v>356.7</v>
      </c>
      <c r="AA2771" s="8">
        <v>-0.9</v>
      </c>
      <c r="AB2771" s="8">
        <v>64.2</v>
      </c>
      <c r="AC2771" s="4"/>
      <c r="KL2771" s="84"/>
      <c r="KP2771" s="84"/>
      <c r="KS2771" s="74"/>
      <c r="KT2771" s="74"/>
      <c r="KU2771" s="16"/>
      <c r="KV2771" s="72"/>
      <c r="KW2771" s="72"/>
      <c r="KX2771" s="16"/>
      <c r="KZ2771" s="16"/>
      <c r="LA2771" s="16"/>
      <c r="LB2771" s="74"/>
      <c r="LC2771" s="74"/>
    </row>
    <row r="2772" spans="8:315" x14ac:dyDescent="0.35">
      <c r="H2772" s="4"/>
      <c r="J2772" s="8"/>
      <c r="K2772" s="8"/>
      <c r="L2772" s="8"/>
      <c r="M2772" s="8"/>
      <c r="O2772" s="8"/>
      <c r="P2772" s="8"/>
      <c r="R2772" s="8"/>
      <c r="S2772" s="8"/>
      <c r="T2772" s="8"/>
      <c r="U2772" s="8"/>
      <c r="W2772" s="8">
        <f t="shared" si="4473"/>
        <v>104.4</v>
      </c>
      <c r="X2772">
        <v>8931600</v>
      </c>
      <c r="Y2772">
        <f t="shared" si="4474"/>
        <v>2481</v>
      </c>
      <c r="Z2772" s="8">
        <v>546.9</v>
      </c>
      <c r="AA2772" s="8">
        <v>0.1</v>
      </c>
      <c r="AB2772" s="8">
        <v>58.2</v>
      </c>
      <c r="AC2772" s="4"/>
      <c r="KL2772" s="84"/>
      <c r="KP2772" s="84"/>
      <c r="KS2772" s="74"/>
      <c r="KT2772" s="74"/>
      <c r="KU2772" s="16"/>
      <c r="KV2772" s="72"/>
      <c r="KW2772" s="72"/>
      <c r="KX2772" s="16"/>
      <c r="KZ2772" s="16"/>
      <c r="LA2772" s="16"/>
      <c r="LB2772" s="74"/>
      <c r="LC2772" s="74"/>
    </row>
    <row r="2773" spans="8:315" x14ac:dyDescent="0.35">
      <c r="H2773" s="4"/>
      <c r="J2773" s="8"/>
      <c r="K2773" s="8"/>
      <c r="L2773" s="8"/>
      <c r="M2773" s="8"/>
      <c r="O2773" s="8"/>
      <c r="P2773" s="8"/>
      <c r="R2773" s="8"/>
      <c r="S2773" s="8"/>
      <c r="T2773" s="8"/>
      <c r="U2773" s="8"/>
      <c r="W2773" s="8">
        <f t="shared" si="4473"/>
        <v>104.4</v>
      </c>
      <c r="X2773">
        <v>8935200</v>
      </c>
      <c r="Y2773">
        <f t="shared" si="4474"/>
        <v>2482</v>
      </c>
      <c r="Z2773" s="8">
        <v>705.3</v>
      </c>
      <c r="AA2773" s="8">
        <v>1.4</v>
      </c>
      <c r="AB2773" s="8">
        <v>58.3</v>
      </c>
      <c r="AC2773" s="4"/>
      <c r="KL2773" s="84"/>
      <c r="KP2773" s="84"/>
      <c r="KS2773" s="74"/>
      <c r="KT2773" s="74"/>
      <c r="KU2773" s="16"/>
      <c r="KV2773" s="72"/>
      <c r="KW2773" s="72"/>
      <c r="KX2773" s="16"/>
      <c r="KZ2773" s="16"/>
      <c r="LA2773" s="16"/>
      <c r="LB2773" s="74"/>
      <c r="LC2773" s="74"/>
    </row>
    <row r="2774" spans="8:315" x14ac:dyDescent="0.35">
      <c r="H2774" s="4"/>
      <c r="J2774" s="8"/>
      <c r="K2774" s="8"/>
      <c r="L2774" s="8"/>
      <c r="M2774" s="8"/>
      <c r="O2774" s="8"/>
      <c r="P2774" s="8"/>
      <c r="R2774" s="8"/>
      <c r="S2774" s="8"/>
      <c r="T2774" s="8"/>
      <c r="U2774" s="8"/>
      <c r="W2774" s="8">
        <f t="shared" si="4473"/>
        <v>104.5</v>
      </c>
      <c r="X2774">
        <v>8938800</v>
      </c>
      <c r="Y2774">
        <f t="shared" si="4474"/>
        <v>2483</v>
      </c>
      <c r="Z2774" s="8">
        <v>816.1</v>
      </c>
      <c r="AA2774" s="8">
        <v>2.2999999999999998</v>
      </c>
      <c r="AB2774" s="8">
        <v>44.7</v>
      </c>
      <c r="AC2774" s="4"/>
      <c r="KL2774" s="84"/>
      <c r="KP2774" s="84"/>
      <c r="KS2774" s="74"/>
      <c r="KT2774" s="74"/>
      <c r="KU2774" s="16"/>
      <c r="KV2774" s="72"/>
      <c r="KW2774" s="72"/>
      <c r="KX2774" s="16"/>
      <c r="KZ2774" s="16"/>
      <c r="LA2774" s="16"/>
      <c r="LB2774" s="74"/>
      <c r="LC2774" s="74"/>
    </row>
    <row r="2775" spans="8:315" x14ac:dyDescent="0.35">
      <c r="H2775" s="4"/>
      <c r="J2775" s="8"/>
      <c r="K2775" s="8"/>
      <c r="L2775" s="8"/>
      <c r="M2775" s="8"/>
      <c r="O2775" s="8"/>
      <c r="P2775" s="8"/>
      <c r="R2775" s="8"/>
      <c r="S2775" s="8"/>
      <c r="T2775" s="8"/>
      <c r="U2775" s="8"/>
      <c r="W2775" s="8">
        <f t="shared" si="4473"/>
        <v>104.5</v>
      </c>
      <c r="X2775">
        <v>8942400</v>
      </c>
      <c r="Y2775">
        <f t="shared" si="4474"/>
        <v>2484</v>
      </c>
      <c r="Z2775" s="8">
        <v>877.8</v>
      </c>
      <c r="AA2775" s="8">
        <v>3.5</v>
      </c>
      <c r="AB2775" s="8">
        <v>45.5</v>
      </c>
      <c r="AC2775" s="4"/>
      <c r="KL2775" s="84"/>
      <c r="KP2775" s="84"/>
      <c r="KS2775" s="74"/>
      <c r="KT2775" s="74"/>
      <c r="KU2775" s="16"/>
      <c r="KV2775" s="72"/>
      <c r="KW2775" s="72"/>
      <c r="KX2775" s="16"/>
      <c r="KZ2775" s="16"/>
      <c r="LA2775" s="16"/>
      <c r="LB2775" s="74"/>
      <c r="LC2775" s="74"/>
    </row>
    <row r="2776" spans="8:315" x14ac:dyDescent="0.35">
      <c r="H2776" s="4"/>
      <c r="J2776" s="8"/>
      <c r="K2776" s="8"/>
      <c r="L2776" s="8"/>
      <c r="M2776" s="8"/>
      <c r="O2776" s="8"/>
      <c r="P2776" s="8"/>
      <c r="R2776" s="8"/>
      <c r="S2776" s="8"/>
      <c r="T2776" s="8"/>
      <c r="U2776" s="8"/>
      <c r="W2776" s="8">
        <f t="shared" si="4473"/>
        <v>104.5</v>
      </c>
      <c r="X2776">
        <v>8946000</v>
      </c>
      <c r="Y2776">
        <f t="shared" si="4474"/>
        <v>2485</v>
      </c>
      <c r="Z2776" s="8">
        <v>735.6</v>
      </c>
      <c r="AA2776" s="8">
        <v>4</v>
      </c>
      <c r="AB2776" s="8">
        <v>44.2</v>
      </c>
      <c r="AC2776" s="4"/>
      <c r="KL2776" s="84"/>
      <c r="KP2776" s="84"/>
      <c r="KS2776" s="74"/>
      <c r="KT2776" s="74"/>
      <c r="KU2776" s="16"/>
      <c r="KV2776" s="72"/>
      <c r="KW2776" s="72"/>
      <c r="KX2776" s="16"/>
      <c r="KZ2776" s="16"/>
      <c r="LA2776" s="16"/>
      <c r="LB2776" s="74"/>
      <c r="LC2776" s="74"/>
    </row>
    <row r="2777" spans="8:315" x14ac:dyDescent="0.35">
      <c r="H2777" s="4"/>
      <c r="J2777" s="8"/>
      <c r="K2777" s="8"/>
      <c r="L2777" s="8"/>
      <c r="M2777" s="8"/>
      <c r="O2777" s="8"/>
      <c r="P2777" s="8"/>
      <c r="R2777" s="8"/>
      <c r="S2777" s="8"/>
      <c r="T2777" s="8"/>
      <c r="U2777" s="8"/>
      <c r="W2777" s="8">
        <f t="shared" si="4473"/>
        <v>104.6</v>
      </c>
      <c r="X2777">
        <v>8949600</v>
      </c>
      <c r="Y2777">
        <f t="shared" si="4474"/>
        <v>2486</v>
      </c>
      <c r="Z2777" s="8">
        <v>822.8</v>
      </c>
      <c r="AA2777" s="8">
        <v>4.9000000000000004</v>
      </c>
      <c r="AB2777" s="8">
        <v>46.2</v>
      </c>
      <c r="AC2777" s="4"/>
      <c r="KL2777" s="84"/>
      <c r="KP2777" s="84"/>
      <c r="KS2777" s="74"/>
      <c r="KT2777" s="74"/>
      <c r="KU2777" s="16"/>
      <c r="KV2777" s="72"/>
      <c r="KW2777" s="72"/>
      <c r="KX2777" s="16"/>
      <c r="KZ2777" s="16"/>
      <c r="LA2777" s="16"/>
      <c r="LB2777" s="74"/>
      <c r="LC2777" s="74"/>
    </row>
    <row r="2778" spans="8:315" x14ac:dyDescent="0.35">
      <c r="H2778" s="4"/>
      <c r="J2778" s="8"/>
      <c r="K2778" s="8"/>
      <c r="L2778" s="8"/>
      <c r="M2778" s="8"/>
      <c r="O2778" s="8"/>
      <c r="P2778" s="8"/>
      <c r="R2778" s="8"/>
      <c r="S2778" s="8"/>
      <c r="T2778" s="8"/>
      <c r="U2778" s="8"/>
      <c r="W2778" s="8">
        <f t="shared" si="4473"/>
        <v>104.6</v>
      </c>
      <c r="X2778">
        <v>8953200</v>
      </c>
      <c r="Y2778">
        <f t="shared" si="4474"/>
        <v>2487</v>
      </c>
      <c r="Z2778" s="8">
        <v>713.9</v>
      </c>
      <c r="AA2778" s="8">
        <v>5.6</v>
      </c>
      <c r="AB2778" s="8">
        <v>40.200000000000003</v>
      </c>
      <c r="AC2778" s="4"/>
      <c r="KL2778" s="84"/>
      <c r="KP2778" s="84"/>
      <c r="KS2778" s="74"/>
      <c r="KT2778" s="74"/>
      <c r="KU2778" s="16"/>
      <c r="KV2778" s="72"/>
      <c r="KW2778" s="72"/>
      <c r="KX2778" s="16"/>
      <c r="KZ2778" s="16"/>
      <c r="LA2778" s="16"/>
      <c r="LB2778" s="74"/>
      <c r="LC2778" s="74"/>
    </row>
    <row r="2779" spans="8:315" x14ac:dyDescent="0.35">
      <c r="H2779" s="4"/>
      <c r="J2779" s="8"/>
      <c r="K2779" s="8"/>
      <c r="L2779" s="8"/>
      <c r="M2779" s="8"/>
      <c r="O2779" s="8"/>
      <c r="P2779" s="8"/>
      <c r="R2779" s="8"/>
      <c r="S2779" s="8"/>
      <c r="T2779" s="8"/>
      <c r="U2779" s="8"/>
      <c r="W2779" s="8">
        <f t="shared" si="4473"/>
        <v>104.7</v>
      </c>
      <c r="X2779">
        <v>8956800</v>
      </c>
      <c r="Y2779">
        <f t="shared" si="4474"/>
        <v>2488</v>
      </c>
      <c r="Z2779" s="8">
        <v>571.4</v>
      </c>
      <c r="AA2779" s="8">
        <v>6.4</v>
      </c>
      <c r="AB2779" s="8">
        <v>30.6</v>
      </c>
      <c r="AC2779" s="4"/>
      <c r="KL2779" s="84"/>
      <c r="KP2779" s="84"/>
      <c r="KS2779" s="74"/>
      <c r="KT2779" s="74"/>
      <c r="KU2779" s="16"/>
      <c r="KV2779" s="72"/>
      <c r="KW2779" s="72"/>
      <c r="KX2779" s="16"/>
      <c r="KZ2779" s="16"/>
      <c r="LA2779" s="16"/>
      <c r="LB2779" s="74"/>
      <c r="LC2779" s="74"/>
    </row>
    <row r="2780" spans="8:315" x14ac:dyDescent="0.35">
      <c r="H2780" s="4"/>
      <c r="J2780" s="8"/>
      <c r="K2780" s="8"/>
      <c r="L2780" s="8"/>
      <c r="M2780" s="8"/>
      <c r="O2780" s="8"/>
      <c r="P2780" s="8"/>
      <c r="R2780" s="8"/>
      <c r="S2780" s="8"/>
      <c r="T2780" s="8"/>
      <c r="U2780" s="8"/>
      <c r="W2780" s="8">
        <f t="shared" si="4473"/>
        <v>104.7</v>
      </c>
      <c r="X2780">
        <v>8960400</v>
      </c>
      <c r="Y2780">
        <f t="shared" si="4474"/>
        <v>2489</v>
      </c>
      <c r="Z2780" s="8">
        <v>363.9</v>
      </c>
      <c r="AA2780" s="8">
        <v>6.4</v>
      </c>
      <c r="AB2780" s="8">
        <v>33.9</v>
      </c>
      <c r="AC2780" s="4"/>
      <c r="KL2780" s="84"/>
      <c r="KP2780" s="84"/>
      <c r="KS2780" s="74"/>
      <c r="KT2780" s="74"/>
      <c r="KU2780" s="16"/>
      <c r="KV2780" s="72"/>
      <c r="KW2780" s="72"/>
      <c r="KX2780" s="16"/>
      <c r="KZ2780" s="16"/>
      <c r="LA2780" s="16"/>
      <c r="LB2780" s="74"/>
      <c r="LC2780" s="74"/>
    </row>
    <row r="2781" spans="8:315" x14ac:dyDescent="0.35">
      <c r="H2781" s="4"/>
      <c r="J2781" s="8"/>
      <c r="K2781" s="8"/>
      <c r="L2781" s="8"/>
      <c r="M2781" s="8"/>
      <c r="O2781" s="8"/>
      <c r="P2781" s="8"/>
      <c r="R2781" s="8"/>
      <c r="S2781" s="8"/>
      <c r="T2781" s="8"/>
      <c r="U2781" s="8"/>
      <c r="W2781" s="8">
        <f t="shared" si="4473"/>
        <v>104.8</v>
      </c>
      <c r="X2781">
        <v>8964000</v>
      </c>
      <c r="Y2781">
        <f t="shared" si="4474"/>
        <v>2490</v>
      </c>
      <c r="Z2781" s="8">
        <v>189.2</v>
      </c>
      <c r="AA2781" s="8">
        <v>6.2</v>
      </c>
      <c r="AB2781" s="8">
        <v>32.200000000000003</v>
      </c>
      <c r="AC2781" s="4"/>
      <c r="KL2781" s="84"/>
      <c r="KP2781" s="84"/>
      <c r="KS2781" s="74"/>
      <c r="KT2781" s="74"/>
      <c r="KU2781" s="16"/>
      <c r="KV2781" s="72"/>
      <c r="KW2781" s="72"/>
      <c r="KX2781" s="16"/>
      <c r="KZ2781" s="16"/>
      <c r="LA2781" s="16"/>
      <c r="LB2781" s="74"/>
      <c r="LC2781" s="74"/>
    </row>
    <row r="2782" spans="8:315" x14ac:dyDescent="0.35">
      <c r="H2782" s="4"/>
      <c r="J2782" s="8"/>
      <c r="K2782" s="8"/>
      <c r="L2782" s="8"/>
      <c r="M2782" s="8"/>
      <c r="O2782" s="8"/>
      <c r="P2782" s="8"/>
      <c r="R2782" s="8"/>
      <c r="S2782" s="8"/>
      <c r="T2782" s="8"/>
      <c r="U2782" s="8"/>
      <c r="W2782" s="8">
        <f t="shared" si="4473"/>
        <v>104.8</v>
      </c>
      <c r="X2782">
        <v>8967600</v>
      </c>
      <c r="Y2782">
        <f t="shared" si="4474"/>
        <v>2491</v>
      </c>
      <c r="Z2782" s="8">
        <v>20.8</v>
      </c>
      <c r="AA2782" s="8">
        <v>5.8</v>
      </c>
      <c r="AB2782" s="8">
        <v>43.3</v>
      </c>
      <c r="AC2782" s="4"/>
      <c r="KL2782" s="84"/>
      <c r="KP2782" s="84"/>
      <c r="KS2782" s="74"/>
      <c r="KT2782" s="74"/>
      <c r="KU2782" s="16"/>
      <c r="KV2782" s="72"/>
      <c r="KW2782" s="72"/>
      <c r="KX2782" s="16"/>
      <c r="KZ2782" s="16"/>
      <c r="LA2782" s="16"/>
      <c r="LB2782" s="74"/>
      <c r="LC2782" s="74"/>
    </row>
    <row r="2783" spans="8:315" x14ac:dyDescent="0.35">
      <c r="H2783" s="4"/>
      <c r="J2783" s="8"/>
      <c r="K2783" s="8"/>
      <c r="L2783" s="8"/>
      <c r="M2783" s="8"/>
      <c r="O2783" s="8"/>
      <c r="P2783" s="8"/>
      <c r="R2783" s="8"/>
      <c r="S2783" s="8"/>
      <c r="T2783" s="8"/>
      <c r="U2783" s="8"/>
      <c r="W2783" s="8">
        <f t="shared" si="4473"/>
        <v>104.8</v>
      </c>
      <c r="X2783">
        <v>8971200</v>
      </c>
      <c r="Y2783">
        <f t="shared" si="4474"/>
        <v>2492</v>
      </c>
      <c r="Z2783" s="8">
        <v>0</v>
      </c>
      <c r="AA2783" s="8">
        <v>4.2</v>
      </c>
      <c r="AB2783" s="8">
        <v>35</v>
      </c>
      <c r="AC2783" s="4"/>
      <c r="KL2783" s="84"/>
      <c r="KP2783" s="84"/>
      <c r="KS2783" s="74"/>
      <c r="KT2783" s="74"/>
      <c r="KU2783" s="16"/>
      <c r="KV2783" s="72"/>
      <c r="KW2783" s="72"/>
      <c r="KX2783" s="16"/>
      <c r="KZ2783" s="16"/>
      <c r="LA2783" s="16"/>
      <c r="LB2783" s="74"/>
      <c r="LC2783" s="74"/>
    </row>
    <row r="2784" spans="8:315" x14ac:dyDescent="0.35">
      <c r="H2784" s="4"/>
      <c r="J2784" s="8"/>
      <c r="K2784" s="8"/>
      <c r="L2784" s="8"/>
      <c r="M2784" s="8"/>
      <c r="O2784" s="8"/>
      <c r="P2784" s="8"/>
      <c r="R2784" s="8"/>
      <c r="S2784" s="8"/>
      <c r="T2784" s="8"/>
      <c r="U2784" s="8"/>
      <c r="W2784" s="8">
        <f t="shared" si="4473"/>
        <v>104.9</v>
      </c>
      <c r="X2784">
        <v>8974800</v>
      </c>
      <c r="Y2784">
        <f t="shared" si="4474"/>
        <v>2493</v>
      </c>
      <c r="Z2784" s="8">
        <v>0</v>
      </c>
      <c r="AA2784" s="8">
        <v>3.4</v>
      </c>
      <c r="AB2784" s="8">
        <v>54.3</v>
      </c>
      <c r="AC2784" s="4"/>
      <c r="KL2784" s="84"/>
      <c r="KP2784" s="84"/>
      <c r="KS2784" s="74"/>
      <c r="KT2784" s="74"/>
      <c r="KU2784" s="16"/>
      <c r="KV2784" s="72"/>
      <c r="KW2784" s="72"/>
      <c r="KX2784" s="16"/>
      <c r="KZ2784" s="16"/>
      <c r="LA2784" s="16"/>
      <c r="LB2784" s="74"/>
      <c r="LC2784" s="74"/>
    </row>
    <row r="2785" spans="8:315" x14ac:dyDescent="0.35">
      <c r="H2785" s="4"/>
      <c r="J2785" s="8"/>
      <c r="K2785" s="8"/>
      <c r="L2785" s="8"/>
      <c r="M2785" s="8"/>
      <c r="O2785" s="8"/>
      <c r="P2785" s="8"/>
      <c r="R2785" s="8"/>
      <c r="S2785" s="8"/>
      <c r="T2785" s="8"/>
      <c r="U2785" s="8"/>
      <c r="W2785" s="8">
        <f t="shared" si="4473"/>
        <v>104.9</v>
      </c>
      <c r="X2785">
        <v>8978400</v>
      </c>
      <c r="Y2785">
        <f t="shared" si="4474"/>
        <v>2494</v>
      </c>
      <c r="Z2785" s="8">
        <v>0</v>
      </c>
      <c r="AA2785" s="8">
        <v>1.4</v>
      </c>
      <c r="AB2785" s="8">
        <v>57.1</v>
      </c>
      <c r="AC2785" s="4"/>
      <c r="KL2785" s="84"/>
      <c r="KP2785" s="84"/>
      <c r="KS2785" s="74"/>
      <c r="KT2785" s="74"/>
      <c r="KU2785" s="16"/>
      <c r="KV2785" s="72"/>
      <c r="KW2785" s="72"/>
      <c r="KX2785" s="16"/>
      <c r="KZ2785" s="16"/>
      <c r="LA2785" s="16"/>
      <c r="LB2785" s="74"/>
      <c r="LC2785" s="74"/>
    </row>
    <row r="2786" spans="8:315" x14ac:dyDescent="0.35">
      <c r="H2786" s="4"/>
      <c r="J2786" s="8"/>
      <c r="K2786" s="8"/>
      <c r="L2786" s="8"/>
      <c r="M2786" s="8"/>
      <c r="O2786" s="8"/>
      <c r="P2786" s="8"/>
      <c r="R2786" s="8"/>
      <c r="S2786" s="8"/>
      <c r="T2786" s="8"/>
      <c r="U2786" s="8"/>
      <c r="W2786" s="8">
        <f t="shared" si="4473"/>
        <v>105</v>
      </c>
      <c r="X2786">
        <v>8982000</v>
      </c>
      <c r="Y2786">
        <f t="shared" si="4474"/>
        <v>2495</v>
      </c>
      <c r="Z2786" s="8">
        <v>0</v>
      </c>
      <c r="AA2786" s="8">
        <v>0.6</v>
      </c>
      <c r="AB2786" s="8">
        <v>67.7</v>
      </c>
      <c r="AC2786" s="4"/>
      <c r="KL2786" s="84"/>
      <c r="KP2786" s="84"/>
      <c r="KS2786" s="74"/>
      <c r="KT2786" s="74"/>
      <c r="KU2786" s="16"/>
      <c r="KV2786" s="72"/>
      <c r="KW2786" s="72"/>
      <c r="KX2786" s="16"/>
      <c r="KZ2786" s="16"/>
      <c r="LA2786" s="16"/>
      <c r="LB2786" s="74"/>
      <c r="LC2786" s="74"/>
    </row>
    <row r="2787" spans="8:315" x14ac:dyDescent="0.35">
      <c r="H2787" s="4"/>
      <c r="J2787" s="8"/>
      <c r="K2787" s="8"/>
      <c r="L2787" s="8"/>
      <c r="M2787" s="8"/>
      <c r="O2787" s="8"/>
      <c r="P2787" s="8"/>
      <c r="R2787" s="8"/>
      <c r="S2787" s="8"/>
      <c r="T2787" s="8"/>
      <c r="U2787" s="8"/>
      <c r="W2787" s="8">
        <f t="shared" si="4473"/>
        <v>105</v>
      </c>
      <c r="X2787">
        <v>8985600</v>
      </c>
      <c r="Y2787">
        <f t="shared" si="4474"/>
        <v>2496</v>
      </c>
      <c r="Z2787" s="8">
        <v>0</v>
      </c>
      <c r="AA2787" s="8">
        <v>-0.4</v>
      </c>
      <c r="AB2787" s="8">
        <v>78.3</v>
      </c>
      <c r="AC2787" s="4"/>
      <c r="KL2787" s="84"/>
      <c r="KP2787" s="84"/>
      <c r="KS2787" s="74"/>
      <c r="KT2787" s="74"/>
      <c r="KU2787" s="16"/>
      <c r="KV2787" s="72"/>
      <c r="KW2787" s="72"/>
      <c r="KX2787" s="16"/>
      <c r="KZ2787" s="16"/>
      <c r="LA2787" s="16"/>
      <c r="LB2787" s="74"/>
      <c r="LC2787" s="74"/>
    </row>
    <row r="2788" spans="8:315" x14ac:dyDescent="0.35">
      <c r="H2788" s="4"/>
      <c r="J2788" s="8"/>
      <c r="K2788" s="8"/>
      <c r="L2788" s="8"/>
      <c r="M2788" s="8"/>
      <c r="O2788" s="8"/>
      <c r="P2788" s="8"/>
      <c r="R2788" s="8"/>
      <c r="S2788" s="8"/>
      <c r="T2788" s="8"/>
      <c r="U2788" s="8"/>
      <c r="W2788" s="8">
        <f t="shared" ref="W2788:W2851" si="4475">X2788/24/3600+1</f>
        <v>105</v>
      </c>
      <c r="X2788">
        <v>8989200</v>
      </c>
      <c r="Y2788">
        <f t="shared" ref="Y2788:Y2851" si="4476">X2788/3600</f>
        <v>2497</v>
      </c>
      <c r="Z2788" s="8">
        <v>0</v>
      </c>
      <c r="AA2788" s="8">
        <v>-1.1000000000000001</v>
      </c>
      <c r="AB2788" s="8">
        <v>87.8</v>
      </c>
      <c r="AC2788" s="4"/>
      <c r="KL2788" s="84"/>
      <c r="KP2788" s="84"/>
      <c r="KS2788" s="74"/>
      <c r="KT2788" s="74"/>
      <c r="KU2788" s="16"/>
      <c r="KV2788" s="72"/>
      <c r="KW2788" s="72"/>
      <c r="KX2788" s="16"/>
      <c r="KZ2788" s="16"/>
      <c r="LA2788" s="16"/>
      <c r="LB2788" s="74"/>
      <c r="LC2788" s="74"/>
    </row>
    <row r="2789" spans="8:315" x14ac:dyDescent="0.35">
      <c r="H2789" s="4"/>
      <c r="J2789" s="8"/>
      <c r="K2789" s="8"/>
      <c r="L2789" s="8"/>
      <c r="M2789" s="8"/>
      <c r="O2789" s="8"/>
      <c r="P2789" s="8"/>
      <c r="R2789" s="8"/>
      <c r="S2789" s="8"/>
      <c r="T2789" s="8"/>
      <c r="U2789" s="8"/>
      <c r="W2789" s="8">
        <f t="shared" si="4475"/>
        <v>105.1</v>
      </c>
      <c r="X2789">
        <v>8992800</v>
      </c>
      <c r="Y2789">
        <f t="shared" si="4476"/>
        <v>2498</v>
      </c>
      <c r="Z2789" s="8">
        <v>0</v>
      </c>
      <c r="AA2789" s="8">
        <v>-1.6</v>
      </c>
      <c r="AB2789" s="8">
        <v>84</v>
      </c>
      <c r="AC2789" s="4"/>
      <c r="KL2789" s="84"/>
      <c r="KP2789" s="84"/>
      <c r="KS2789" s="74"/>
      <c r="KT2789" s="74"/>
      <c r="KU2789" s="16"/>
      <c r="KV2789" s="72"/>
      <c r="KW2789" s="72"/>
      <c r="KX2789" s="16"/>
      <c r="KZ2789" s="16"/>
      <c r="LA2789" s="16"/>
      <c r="LB2789" s="74"/>
      <c r="LC2789" s="74"/>
    </row>
    <row r="2790" spans="8:315" x14ac:dyDescent="0.35">
      <c r="H2790" s="4"/>
      <c r="J2790" s="8"/>
      <c r="K2790" s="8"/>
      <c r="L2790" s="8"/>
      <c r="M2790" s="8"/>
      <c r="O2790" s="8"/>
      <c r="P2790" s="8"/>
      <c r="R2790" s="8"/>
      <c r="S2790" s="8"/>
      <c r="T2790" s="8"/>
      <c r="U2790" s="8"/>
      <c r="W2790" s="8">
        <f t="shared" si="4475"/>
        <v>105.1</v>
      </c>
      <c r="X2790">
        <v>8996400</v>
      </c>
      <c r="Y2790">
        <f t="shared" si="4476"/>
        <v>2499</v>
      </c>
      <c r="Z2790" s="8">
        <v>0</v>
      </c>
      <c r="AA2790" s="8">
        <v>-1.9</v>
      </c>
      <c r="AB2790" s="8">
        <v>88.9</v>
      </c>
      <c r="AC2790" s="4"/>
      <c r="KL2790" s="84"/>
      <c r="KP2790" s="84"/>
      <c r="KS2790" s="74"/>
      <c r="KT2790" s="74"/>
      <c r="KU2790" s="16"/>
      <c r="KV2790" s="72"/>
      <c r="KW2790" s="72"/>
      <c r="KX2790" s="16"/>
      <c r="KZ2790" s="16"/>
      <c r="LA2790" s="16"/>
      <c r="LB2790" s="74"/>
      <c r="LC2790" s="74"/>
    </row>
    <row r="2791" spans="8:315" x14ac:dyDescent="0.35">
      <c r="H2791" s="4"/>
      <c r="J2791" s="8"/>
      <c r="K2791" s="8"/>
      <c r="L2791" s="8"/>
      <c r="M2791" s="8"/>
      <c r="O2791" s="8"/>
      <c r="P2791" s="8"/>
      <c r="R2791" s="8"/>
      <c r="S2791" s="8"/>
      <c r="T2791" s="8"/>
      <c r="U2791" s="8"/>
      <c r="W2791" s="8">
        <f t="shared" si="4475"/>
        <v>105.2</v>
      </c>
      <c r="X2791">
        <v>9000000</v>
      </c>
      <c r="Y2791">
        <f t="shared" si="4476"/>
        <v>2500</v>
      </c>
      <c r="Z2791" s="8">
        <v>0</v>
      </c>
      <c r="AA2791" s="8">
        <v>-2.2999999999999998</v>
      </c>
      <c r="AB2791" s="8">
        <v>91.1</v>
      </c>
      <c r="AC2791" s="4"/>
      <c r="KL2791" s="84"/>
      <c r="KP2791" s="84"/>
      <c r="KS2791" s="74"/>
      <c r="KT2791" s="74"/>
      <c r="KU2791" s="16"/>
      <c r="KV2791" s="72"/>
      <c r="KW2791" s="72"/>
      <c r="KX2791" s="16"/>
      <c r="KZ2791" s="16"/>
      <c r="LA2791" s="16"/>
      <c r="LB2791" s="74"/>
      <c r="LC2791" s="74"/>
    </row>
    <row r="2792" spans="8:315" x14ac:dyDescent="0.35">
      <c r="H2792" s="4"/>
      <c r="J2792" s="8"/>
      <c r="K2792" s="8"/>
      <c r="L2792" s="8"/>
      <c r="M2792" s="8"/>
      <c r="O2792" s="8"/>
      <c r="P2792" s="8"/>
      <c r="R2792" s="8"/>
      <c r="S2792" s="8"/>
      <c r="T2792" s="8"/>
      <c r="U2792" s="8"/>
      <c r="W2792" s="8">
        <f t="shared" si="4475"/>
        <v>105.2</v>
      </c>
      <c r="X2792">
        <v>9003600</v>
      </c>
      <c r="Y2792">
        <f t="shared" si="4476"/>
        <v>2501</v>
      </c>
      <c r="Z2792" s="8">
        <v>0</v>
      </c>
      <c r="AA2792" s="8">
        <v>-2.4</v>
      </c>
      <c r="AB2792" s="8">
        <v>82</v>
      </c>
      <c r="AC2792" s="4"/>
      <c r="KL2792" s="84"/>
      <c r="KP2792" s="84"/>
      <c r="KS2792" s="74"/>
      <c r="KT2792" s="74"/>
      <c r="KU2792" s="16"/>
      <c r="KV2792" s="72"/>
      <c r="KW2792" s="72"/>
      <c r="KX2792" s="16"/>
      <c r="KZ2792" s="16"/>
      <c r="LA2792" s="16"/>
      <c r="LB2792" s="74"/>
      <c r="LC2792" s="74"/>
    </row>
    <row r="2793" spans="8:315" x14ac:dyDescent="0.35">
      <c r="H2793" s="4"/>
      <c r="J2793" s="8"/>
      <c r="K2793" s="8"/>
      <c r="L2793" s="8"/>
      <c r="M2793" s="8"/>
      <c r="O2793" s="8"/>
      <c r="P2793" s="8"/>
      <c r="R2793" s="8"/>
      <c r="S2793" s="8"/>
      <c r="T2793" s="8"/>
      <c r="U2793" s="8"/>
      <c r="W2793" s="8">
        <f t="shared" si="4475"/>
        <v>105.3</v>
      </c>
      <c r="X2793">
        <v>9007200</v>
      </c>
      <c r="Y2793">
        <f t="shared" si="4476"/>
        <v>2502</v>
      </c>
      <c r="Z2793" s="8">
        <v>19.7</v>
      </c>
      <c r="AA2793" s="8">
        <v>-2.2999999999999998</v>
      </c>
      <c r="AB2793" s="8">
        <v>78.400000000000006</v>
      </c>
      <c r="AC2793" s="4"/>
      <c r="KL2793" s="84"/>
      <c r="KP2793" s="84"/>
      <c r="KS2793" s="74"/>
      <c r="KT2793" s="74"/>
      <c r="KU2793" s="16"/>
      <c r="KV2793" s="72"/>
      <c r="KW2793" s="72"/>
      <c r="KX2793" s="16"/>
      <c r="KZ2793" s="16"/>
      <c r="LA2793" s="16"/>
      <c r="LB2793" s="74"/>
      <c r="LC2793" s="74"/>
    </row>
    <row r="2794" spans="8:315" x14ac:dyDescent="0.35">
      <c r="H2794" s="4"/>
      <c r="J2794" s="8"/>
      <c r="K2794" s="8"/>
      <c r="L2794" s="8"/>
      <c r="M2794" s="8"/>
      <c r="O2794" s="8"/>
      <c r="P2794" s="8"/>
      <c r="R2794" s="8"/>
      <c r="S2794" s="8"/>
      <c r="T2794" s="8"/>
      <c r="U2794" s="8"/>
      <c r="W2794" s="8">
        <f t="shared" si="4475"/>
        <v>105.3</v>
      </c>
      <c r="X2794">
        <v>9010800</v>
      </c>
      <c r="Y2794">
        <f t="shared" si="4476"/>
        <v>2503</v>
      </c>
      <c r="Z2794" s="8">
        <v>167.8</v>
      </c>
      <c r="AA2794" s="8">
        <v>-0.5</v>
      </c>
      <c r="AB2794" s="8">
        <v>62.1</v>
      </c>
      <c r="AC2794" s="4"/>
      <c r="KL2794" s="84"/>
      <c r="KP2794" s="84"/>
      <c r="KS2794" s="74"/>
      <c r="KT2794" s="74"/>
      <c r="KU2794" s="16"/>
      <c r="KV2794" s="72"/>
      <c r="KW2794" s="72"/>
      <c r="KX2794" s="16"/>
      <c r="KZ2794" s="16"/>
      <c r="LA2794" s="16"/>
      <c r="LB2794" s="74"/>
      <c r="LC2794" s="74"/>
    </row>
    <row r="2795" spans="8:315" x14ac:dyDescent="0.35">
      <c r="H2795" s="4"/>
      <c r="J2795" s="8"/>
      <c r="K2795" s="8"/>
      <c r="L2795" s="8"/>
      <c r="M2795" s="8"/>
      <c r="O2795" s="8"/>
      <c r="P2795" s="8"/>
      <c r="R2795" s="8"/>
      <c r="S2795" s="8"/>
      <c r="T2795" s="8"/>
      <c r="U2795" s="8"/>
      <c r="W2795" s="8">
        <f t="shared" si="4475"/>
        <v>105.3</v>
      </c>
      <c r="X2795">
        <v>9014400</v>
      </c>
      <c r="Y2795">
        <f t="shared" si="4476"/>
        <v>2504</v>
      </c>
      <c r="Z2795" s="8">
        <v>362.2</v>
      </c>
      <c r="AA2795" s="8">
        <v>2</v>
      </c>
      <c r="AB2795" s="8">
        <v>51.8</v>
      </c>
      <c r="AC2795" s="4"/>
      <c r="KL2795" s="84"/>
      <c r="KP2795" s="84"/>
      <c r="KS2795" s="74"/>
      <c r="KT2795" s="74"/>
      <c r="KU2795" s="16"/>
      <c r="KV2795" s="72"/>
      <c r="KW2795" s="72"/>
      <c r="KX2795" s="16"/>
      <c r="KZ2795" s="16"/>
      <c r="LA2795" s="16"/>
      <c r="LB2795" s="74"/>
      <c r="LC2795" s="74"/>
    </row>
    <row r="2796" spans="8:315" x14ac:dyDescent="0.35">
      <c r="H2796" s="4"/>
      <c r="J2796" s="8"/>
      <c r="K2796" s="8"/>
      <c r="L2796" s="8"/>
      <c r="M2796" s="8"/>
      <c r="O2796" s="8"/>
      <c r="P2796" s="8"/>
      <c r="R2796" s="8"/>
      <c r="S2796" s="8"/>
      <c r="T2796" s="8"/>
      <c r="U2796" s="8"/>
      <c r="W2796" s="8">
        <f t="shared" si="4475"/>
        <v>105.4</v>
      </c>
      <c r="X2796">
        <v>9018000</v>
      </c>
      <c r="Y2796">
        <f t="shared" si="4476"/>
        <v>2505</v>
      </c>
      <c r="Z2796" s="8">
        <v>550.29999999999995</v>
      </c>
      <c r="AA2796" s="8">
        <v>3.7</v>
      </c>
      <c r="AB2796" s="8">
        <v>49.2</v>
      </c>
      <c r="AC2796" s="4"/>
      <c r="KL2796" s="84"/>
      <c r="KP2796" s="84"/>
      <c r="KS2796" s="74"/>
      <c r="KT2796" s="74"/>
      <c r="KU2796" s="16"/>
      <c r="KV2796" s="72"/>
      <c r="KW2796" s="72"/>
      <c r="KX2796" s="16"/>
      <c r="KZ2796" s="16"/>
      <c r="LA2796" s="16"/>
      <c r="LB2796" s="74"/>
      <c r="LC2796" s="74"/>
    </row>
    <row r="2797" spans="8:315" x14ac:dyDescent="0.35">
      <c r="H2797" s="4"/>
      <c r="J2797" s="8"/>
      <c r="K2797" s="8"/>
      <c r="L2797" s="8"/>
      <c r="M2797" s="8"/>
      <c r="O2797" s="8"/>
      <c r="P2797" s="8"/>
      <c r="R2797" s="8"/>
      <c r="S2797" s="8"/>
      <c r="T2797" s="8"/>
      <c r="U2797" s="8"/>
      <c r="W2797" s="8">
        <f t="shared" si="4475"/>
        <v>105.4</v>
      </c>
      <c r="X2797">
        <v>9021600</v>
      </c>
      <c r="Y2797">
        <f t="shared" si="4476"/>
        <v>2506</v>
      </c>
      <c r="Z2797" s="8">
        <v>708.6</v>
      </c>
      <c r="AA2797" s="8">
        <v>5.3</v>
      </c>
      <c r="AB2797" s="8">
        <v>49</v>
      </c>
      <c r="AC2797" s="4"/>
      <c r="KL2797" s="84"/>
      <c r="KP2797" s="84"/>
      <c r="KS2797" s="74"/>
      <c r="KT2797" s="74"/>
      <c r="KU2797" s="16"/>
      <c r="KV2797" s="72"/>
      <c r="KW2797" s="72"/>
      <c r="KX2797" s="16"/>
      <c r="KZ2797" s="16"/>
      <c r="LA2797" s="16"/>
      <c r="LB2797" s="74"/>
      <c r="LC2797" s="74"/>
    </row>
    <row r="2798" spans="8:315" x14ac:dyDescent="0.35">
      <c r="H2798" s="4"/>
      <c r="J2798" s="8"/>
      <c r="K2798" s="8"/>
      <c r="L2798" s="8"/>
      <c r="M2798" s="8"/>
      <c r="O2798" s="8"/>
      <c r="P2798" s="8"/>
      <c r="R2798" s="8"/>
      <c r="S2798" s="8"/>
      <c r="T2798" s="8"/>
      <c r="U2798" s="8"/>
      <c r="W2798" s="8">
        <f t="shared" si="4475"/>
        <v>105.5</v>
      </c>
      <c r="X2798">
        <v>9025200</v>
      </c>
      <c r="Y2798">
        <f t="shared" si="4476"/>
        <v>2507</v>
      </c>
      <c r="Z2798" s="8">
        <v>703.1</v>
      </c>
      <c r="AA2798" s="8">
        <v>6.6</v>
      </c>
      <c r="AB2798" s="8">
        <v>41.8</v>
      </c>
      <c r="AC2798" s="4"/>
      <c r="KL2798" s="84"/>
      <c r="KP2798" s="84"/>
      <c r="KS2798" s="74"/>
      <c r="KT2798" s="74"/>
      <c r="KU2798" s="16"/>
      <c r="KV2798" s="72"/>
      <c r="KW2798" s="72"/>
      <c r="KX2798" s="16"/>
      <c r="KZ2798" s="16"/>
      <c r="LA2798" s="16"/>
      <c r="LB2798" s="74"/>
      <c r="LC2798" s="74"/>
    </row>
    <row r="2799" spans="8:315" x14ac:dyDescent="0.35">
      <c r="H2799" s="4"/>
      <c r="J2799" s="8"/>
      <c r="K2799" s="8"/>
      <c r="L2799" s="8"/>
      <c r="M2799" s="8"/>
      <c r="O2799" s="8"/>
      <c r="P2799" s="8"/>
      <c r="R2799" s="8"/>
      <c r="S2799" s="8"/>
      <c r="T2799" s="8"/>
      <c r="U2799" s="8"/>
      <c r="W2799" s="8">
        <f t="shared" si="4475"/>
        <v>105.5</v>
      </c>
      <c r="X2799">
        <v>9028800</v>
      </c>
      <c r="Y2799">
        <f t="shared" si="4476"/>
        <v>2508</v>
      </c>
      <c r="Z2799" s="8">
        <v>777.8</v>
      </c>
      <c r="AA2799" s="8">
        <v>7.7</v>
      </c>
      <c r="AB2799" s="8">
        <v>37.9</v>
      </c>
      <c r="AC2799" s="4"/>
      <c r="KL2799" s="84"/>
      <c r="KP2799" s="84"/>
      <c r="KS2799" s="74"/>
      <c r="KT2799" s="74"/>
      <c r="KU2799" s="16"/>
      <c r="KV2799" s="72"/>
      <c r="KW2799" s="72"/>
      <c r="KX2799" s="16"/>
      <c r="KZ2799" s="16"/>
      <c r="LA2799" s="16"/>
      <c r="LB2799" s="74"/>
      <c r="LC2799" s="74"/>
    </row>
    <row r="2800" spans="8:315" x14ac:dyDescent="0.35">
      <c r="H2800" s="4"/>
      <c r="J2800" s="8"/>
      <c r="K2800" s="8"/>
      <c r="L2800" s="8"/>
      <c r="M2800" s="8"/>
      <c r="O2800" s="8"/>
      <c r="P2800" s="8"/>
      <c r="R2800" s="8"/>
      <c r="S2800" s="8"/>
      <c r="T2800" s="8"/>
      <c r="U2800" s="8"/>
      <c r="W2800" s="8">
        <f t="shared" si="4475"/>
        <v>105.5</v>
      </c>
      <c r="X2800">
        <v>9032400</v>
      </c>
      <c r="Y2800">
        <f t="shared" si="4476"/>
        <v>2509</v>
      </c>
      <c r="Z2800" s="8">
        <v>736.7</v>
      </c>
      <c r="AA2800" s="8">
        <v>8.3000000000000007</v>
      </c>
      <c r="AB2800" s="8">
        <v>36.200000000000003</v>
      </c>
      <c r="AC2800" s="4"/>
      <c r="KL2800" s="84"/>
      <c r="KP2800" s="84"/>
      <c r="KS2800" s="74"/>
      <c r="KT2800" s="74"/>
      <c r="KU2800" s="16"/>
      <c r="KV2800" s="72"/>
      <c r="KW2800" s="72"/>
      <c r="KX2800" s="16"/>
      <c r="KZ2800" s="16"/>
      <c r="LA2800" s="16"/>
      <c r="LB2800" s="74"/>
      <c r="LC2800" s="74"/>
    </row>
    <row r="2801" spans="8:315" x14ac:dyDescent="0.35">
      <c r="H2801" s="4"/>
      <c r="J2801" s="8"/>
      <c r="K2801" s="8"/>
      <c r="L2801" s="8"/>
      <c r="M2801" s="8"/>
      <c r="O2801" s="8"/>
      <c r="P2801" s="8"/>
      <c r="R2801" s="8"/>
      <c r="S2801" s="8"/>
      <c r="T2801" s="8"/>
      <c r="U2801" s="8"/>
      <c r="W2801" s="8">
        <f t="shared" si="4475"/>
        <v>105.6</v>
      </c>
      <c r="X2801">
        <v>9036000</v>
      </c>
      <c r="Y2801">
        <f t="shared" si="4476"/>
        <v>2510</v>
      </c>
      <c r="Z2801" s="8">
        <v>694.4</v>
      </c>
      <c r="AA2801" s="8">
        <v>9</v>
      </c>
      <c r="AB2801" s="8">
        <v>39.700000000000003</v>
      </c>
      <c r="AC2801" s="4"/>
      <c r="KL2801" s="84"/>
      <c r="KP2801" s="84"/>
      <c r="KS2801" s="74"/>
      <c r="KT2801" s="74"/>
      <c r="KU2801" s="16"/>
      <c r="KV2801" s="72"/>
      <c r="KW2801" s="72"/>
      <c r="KX2801" s="16"/>
      <c r="KZ2801" s="16"/>
      <c r="LA2801" s="16"/>
      <c r="LB2801" s="74"/>
      <c r="LC2801" s="74"/>
    </row>
    <row r="2802" spans="8:315" x14ac:dyDescent="0.35">
      <c r="H2802" s="4"/>
      <c r="J2802" s="8"/>
      <c r="K2802" s="8"/>
      <c r="L2802" s="8"/>
      <c r="M2802" s="8"/>
      <c r="O2802" s="8"/>
      <c r="P2802" s="8"/>
      <c r="R2802" s="8"/>
      <c r="S2802" s="8"/>
      <c r="T2802" s="8"/>
      <c r="U2802" s="8"/>
      <c r="W2802" s="8">
        <f t="shared" si="4475"/>
        <v>105.6</v>
      </c>
      <c r="X2802">
        <v>9039600</v>
      </c>
      <c r="Y2802">
        <f t="shared" si="4476"/>
        <v>2511</v>
      </c>
      <c r="Z2802" s="8">
        <v>699.7</v>
      </c>
      <c r="AA2802" s="8">
        <v>9.5</v>
      </c>
      <c r="AB2802" s="8">
        <v>31.8</v>
      </c>
      <c r="AC2802" s="4"/>
      <c r="KL2802" s="84"/>
      <c r="KP2802" s="84"/>
      <c r="KS2802" s="74"/>
      <c r="KT2802" s="74"/>
      <c r="KU2802" s="16"/>
      <c r="KV2802" s="72"/>
      <c r="KW2802" s="72"/>
      <c r="KX2802" s="16"/>
      <c r="KZ2802" s="16"/>
      <c r="LA2802" s="16"/>
      <c r="LB2802" s="74"/>
      <c r="LC2802" s="74"/>
    </row>
    <row r="2803" spans="8:315" x14ac:dyDescent="0.35">
      <c r="H2803" s="4"/>
      <c r="J2803" s="8"/>
      <c r="K2803" s="8"/>
      <c r="L2803" s="8"/>
      <c r="M2803" s="8"/>
      <c r="O2803" s="8"/>
      <c r="P2803" s="8"/>
      <c r="R2803" s="8"/>
      <c r="S2803" s="8"/>
      <c r="T2803" s="8"/>
      <c r="U2803" s="8"/>
      <c r="W2803" s="8">
        <f t="shared" si="4475"/>
        <v>105.7</v>
      </c>
      <c r="X2803">
        <v>9043200</v>
      </c>
      <c r="Y2803">
        <f t="shared" si="4476"/>
        <v>2512</v>
      </c>
      <c r="Z2803" s="8">
        <v>576.70000000000005</v>
      </c>
      <c r="AA2803" s="8">
        <v>9.9</v>
      </c>
      <c r="AB2803" s="8">
        <v>32.6</v>
      </c>
      <c r="AC2803" s="4"/>
      <c r="KL2803" s="84"/>
      <c r="KP2803" s="84"/>
      <c r="KS2803" s="74"/>
      <c r="KT2803" s="74"/>
      <c r="KU2803" s="16"/>
      <c r="KV2803" s="72"/>
      <c r="KW2803" s="72"/>
      <c r="KX2803" s="16"/>
      <c r="KZ2803" s="16"/>
      <c r="LA2803" s="16"/>
      <c r="LB2803" s="74"/>
      <c r="LC2803" s="74"/>
    </row>
    <row r="2804" spans="8:315" x14ac:dyDescent="0.35">
      <c r="H2804" s="4"/>
      <c r="J2804" s="8"/>
      <c r="K2804" s="8"/>
      <c r="L2804" s="8"/>
      <c r="M2804" s="8"/>
      <c r="O2804" s="8"/>
      <c r="P2804" s="8"/>
      <c r="R2804" s="8"/>
      <c r="S2804" s="8"/>
      <c r="T2804" s="8"/>
      <c r="U2804" s="8"/>
      <c r="W2804" s="8">
        <f t="shared" si="4475"/>
        <v>105.7</v>
      </c>
      <c r="X2804">
        <v>9046800</v>
      </c>
      <c r="Y2804">
        <f t="shared" si="4476"/>
        <v>2513</v>
      </c>
      <c r="Z2804" s="8">
        <v>383.6</v>
      </c>
      <c r="AA2804" s="8">
        <v>9.9</v>
      </c>
      <c r="AB2804" s="8">
        <v>30.1</v>
      </c>
      <c r="AC2804" s="4"/>
      <c r="KL2804" s="84"/>
      <c r="KP2804" s="84"/>
      <c r="KS2804" s="74"/>
      <c r="KT2804" s="74"/>
      <c r="KU2804" s="16"/>
      <c r="KV2804" s="72"/>
      <c r="KW2804" s="72"/>
      <c r="KX2804" s="16"/>
      <c r="KZ2804" s="16"/>
      <c r="LA2804" s="16"/>
      <c r="LB2804" s="74"/>
      <c r="LC2804" s="74"/>
    </row>
    <row r="2805" spans="8:315" x14ac:dyDescent="0.35">
      <c r="H2805" s="4"/>
      <c r="J2805" s="8"/>
      <c r="K2805" s="8"/>
      <c r="L2805" s="8"/>
      <c r="M2805" s="8"/>
      <c r="O2805" s="8"/>
      <c r="P2805" s="8"/>
      <c r="R2805" s="8"/>
      <c r="S2805" s="8"/>
      <c r="T2805" s="8"/>
      <c r="U2805" s="8"/>
      <c r="W2805" s="8">
        <f t="shared" si="4475"/>
        <v>105.8</v>
      </c>
      <c r="X2805">
        <v>9050400</v>
      </c>
      <c r="Y2805">
        <f t="shared" si="4476"/>
        <v>2514</v>
      </c>
      <c r="Z2805" s="8">
        <v>198.6</v>
      </c>
      <c r="AA2805" s="8">
        <v>9.6999999999999993</v>
      </c>
      <c r="AB2805" s="8">
        <v>35.9</v>
      </c>
      <c r="AC2805" s="4"/>
      <c r="KL2805" s="84"/>
      <c r="KP2805" s="84"/>
      <c r="KS2805" s="74"/>
      <c r="KT2805" s="74"/>
      <c r="KU2805" s="16"/>
      <c r="KV2805" s="72"/>
      <c r="KW2805" s="72"/>
      <c r="KX2805" s="16"/>
      <c r="KZ2805" s="16"/>
      <c r="LA2805" s="16"/>
      <c r="LB2805" s="74"/>
      <c r="LC2805" s="74"/>
    </row>
    <row r="2806" spans="8:315" x14ac:dyDescent="0.35">
      <c r="H2806" s="4"/>
      <c r="J2806" s="8"/>
      <c r="K2806" s="8"/>
      <c r="L2806" s="8"/>
      <c r="M2806" s="8"/>
      <c r="O2806" s="8"/>
      <c r="P2806" s="8"/>
      <c r="R2806" s="8"/>
      <c r="S2806" s="8"/>
      <c r="T2806" s="8"/>
      <c r="U2806" s="8"/>
      <c r="W2806" s="8">
        <f t="shared" si="4475"/>
        <v>105.8</v>
      </c>
      <c r="X2806">
        <v>9054000</v>
      </c>
      <c r="Y2806">
        <f t="shared" si="4476"/>
        <v>2515</v>
      </c>
      <c r="Z2806" s="8">
        <v>26.4</v>
      </c>
      <c r="AA2806" s="8">
        <v>8.9</v>
      </c>
      <c r="AB2806" s="8">
        <v>36.5</v>
      </c>
      <c r="AC2806" s="4"/>
      <c r="KL2806" s="84"/>
      <c r="KP2806" s="84"/>
      <c r="KS2806" s="74"/>
      <c r="KT2806" s="74"/>
      <c r="KU2806" s="16"/>
      <c r="KV2806" s="72"/>
      <c r="KW2806" s="72"/>
      <c r="KX2806" s="16"/>
      <c r="KZ2806" s="16"/>
      <c r="LA2806" s="16"/>
      <c r="LB2806" s="74"/>
      <c r="LC2806" s="74"/>
    </row>
    <row r="2807" spans="8:315" x14ac:dyDescent="0.35">
      <c r="H2807" s="4"/>
      <c r="J2807" s="8"/>
      <c r="K2807" s="8"/>
      <c r="L2807" s="8"/>
      <c r="M2807" s="8"/>
      <c r="O2807" s="8"/>
      <c r="P2807" s="8"/>
      <c r="R2807" s="8"/>
      <c r="S2807" s="8"/>
      <c r="T2807" s="8"/>
      <c r="U2807" s="8"/>
      <c r="W2807" s="8">
        <f t="shared" si="4475"/>
        <v>105.8</v>
      </c>
      <c r="X2807">
        <v>9057600</v>
      </c>
      <c r="Y2807">
        <f t="shared" si="4476"/>
        <v>2516</v>
      </c>
      <c r="Z2807" s="8">
        <v>0</v>
      </c>
      <c r="AA2807" s="8">
        <v>8.1999999999999993</v>
      </c>
      <c r="AB2807" s="8">
        <v>34.9</v>
      </c>
      <c r="AC2807" s="4"/>
      <c r="KL2807" s="84"/>
      <c r="KP2807" s="84"/>
      <c r="KS2807" s="74"/>
      <c r="KT2807" s="74"/>
      <c r="KU2807" s="16"/>
      <c r="KV2807" s="72"/>
      <c r="KW2807" s="72"/>
      <c r="KX2807" s="16"/>
      <c r="KZ2807" s="16"/>
      <c r="LA2807" s="16"/>
      <c r="LB2807" s="74"/>
      <c r="LC2807" s="74"/>
    </row>
    <row r="2808" spans="8:315" x14ac:dyDescent="0.35">
      <c r="H2808" s="4"/>
      <c r="J2808" s="8"/>
      <c r="K2808" s="8"/>
      <c r="L2808" s="8"/>
      <c r="M2808" s="8"/>
      <c r="O2808" s="8"/>
      <c r="P2808" s="8"/>
      <c r="R2808" s="8"/>
      <c r="S2808" s="8"/>
      <c r="T2808" s="8"/>
      <c r="U2808" s="8"/>
      <c r="W2808" s="8">
        <f t="shared" si="4475"/>
        <v>105.9</v>
      </c>
      <c r="X2808">
        <v>9061200</v>
      </c>
      <c r="Y2808">
        <f t="shared" si="4476"/>
        <v>2517</v>
      </c>
      <c r="Z2808" s="8">
        <v>0</v>
      </c>
      <c r="AA2808" s="8">
        <v>7.2</v>
      </c>
      <c r="AB2808" s="8">
        <v>44.4</v>
      </c>
      <c r="AC2808" s="4"/>
      <c r="KL2808" s="84"/>
      <c r="KP2808" s="84"/>
      <c r="KS2808" s="74"/>
      <c r="KT2808" s="74"/>
      <c r="KU2808" s="16"/>
      <c r="KV2808" s="72"/>
      <c r="KW2808" s="72"/>
      <c r="KX2808" s="16"/>
      <c r="KZ2808" s="16"/>
      <c r="LA2808" s="16"/>
      <c r="LB2808" s="74"/>
      <c r="LC2808" s="74"/>
    </row>
    <row r="2809" spans="8:315" x14ac:dyDescent="0.35">
      <c r="H2809" s="4"/>
      <c r="J2809" s="8"/>
      <c r="K2809" s="8"/>
      <c r="L2809" s="8"/>
      <c r="M2809" s="8"/>
      <c r="O2809" s="8"/>
      <c r="P2809" s="8"/>
      <c r="R2809" s="8"/>
      <c r="S2809" s="8"/>
      <c r="T2809" s="8"/>
      <c r="U2809" s="8"/>
      <c r="W2809" s="8">
        <f t="shared" si="4475"/>
        <v>105.9</v>
      </c>
      <c r="X2809">
        <v>9064800</v>
      </c>
      <c r="Y2809">
        <f t="shared" si="4476"/>
        <v>2518</v>
      </c>
      <c r="Z2809" s="8">
        <v>0</v>
      </c>
      <c r="AA2809" s="8">
        <v>5.5</v>
      </c>
      <c r="AB2809" s="8">
        <v>49.3</v>
      </c>
      <c r="AC2809" s="4"/>
      <c r="KL2809" s="84"/>
      <c r="KP2809" s="84"/>
      <c r="KS2809" s="74"/>
      <c r="KT2809" s="74"/>
      <c r="KU2809" s="16"/>
      <c r="KV2809" s="72"/>
      <c r="KW2809" s="72"/>
      <c r="KX2809" s="16"/>
      <c r="KZ2809" s="16"/>
      <c r="LA2809" s="16"/>
      <c r="LB2809" s="74"/>
      <c r="LC2809" s="74"/>
    </row>
    <row r="2810" spans="8:315" x14ac:dyDescent="0.35">
      <c r="H2810" s="4"/>
      <c r="J2810" s="8"/>
      <c r="K2810" s="8"/>
      <c r="L2810" s="8"/>
      <c r="M2810" s="8"/>
      <c r="O2810" s="8"/>
      <c r="P2810" s="8"/>
      <c r="R2810" s="8"/>
      <c r="S2810" s="8"/>
      <c r="T2810" s="8"/>
      <c r="U2810" s="8"/>
      <c r="W2810" s="8">
        <f t="shared" si="4475"/>
        <v>106</v>
      </c>
      <c r="X2810">
        <v>9068400</v>
      </c>
      <c r="Y2810">
        <f t="shared" si="4476"/>
        <v>2519</v>
      </c>
      <c r="Z2810" s="8">
        <v>0</v>
      </c>
      <c r="AA2810" s="8">
        <v>3.7</v>
      </c>
      <c r="AB2810" s="8">
        <v>60.4</v>
      </c>
      <c r="AC2810" s="4"/>
      <c r="KL2810" s="84"/>
      <c r="KP2810" s="84"/>
      <c r="KS2810" s="74"/>
      <c r="KT2810" s="74"/>
      <c r="KU2810" s="16"/>
      <c r="KV2810" s="72"/>
      <c r="KW2810" s="72"/>
      <c r="KX2810" s="16"/>
      <c r="KZ2810" s="16"/>
      <c r="LA2810" s="16"/>
      <c r="LB2810" s="74"/>
      <c r="LC2810" s="74"/>
    </row>
    <row r="2811" spans="8:315" x14ac:dyDescent="0.35">
      <c r="H2811" s="4"/>
      <c r="J2811" s="8"/>
      <c r="K2811" s="8"/>
      <c r="L2811" s="8"/>
      <c r="M2811" s="8"/>
      <c r="O2811" s="8"/>
      <c r="P2811" s="8"/>
      <c r="R2811" s="8"/>
      <c r="S2811" s="8"/>
      <c r="T2811" s="8"/>
      <c r="U2811" s="8"/>
      <c r="W2811" s="8">
        <f t="shared" si="4475"/>
        <v>106</v>
      </c>
      <c r="X2811">
        <v>9072000</v>
      </c>
      <c r="Y2811">
        <f t="shared" si="4476"/>
        <v>2520</v>
      </c>
      <c r="Z2811" s="8">
        <v>0</v>
      </c>
      <c r="AA2811" s="8">
        <v>2</v>
      </c>
      <c r="AB2811" s="8">
        <v>67.599999999999994</v>
      </c>
      <c r="AC2811" s="4"/>
      <c r="KL2811" s="84"/>
      <c r="KP2811" s="84"/>
      <c r="KS2811" s="74"/>
      <c r="KT2811" s="74"/>
      <c r="KU2811" s="16"/>
      <c r="KV2811" s="72"/>
      <c r="KW2811" s="72"/>
      <c r="KX2811" s="16"/>
      <c r="KZ2811" s="16"/>
      <c r="LA2811" s="16"/>
      <c r="LB2811" s="74"/>
      <c r="LC2811" s="74"/>
    </row>
    <row r="2812" spans="8:315" x14ac:dyDescent="0.35">
      <c r="H2812" s="4"/>
      <c r="J2812" s="8"/>
      <c r="K2812" s="8"/>
      <c r="L2812" s="8"/>
      <c r="M2812" s="8"/>
      <c r="O2812" s="8"/>
      <c r="P2812" s="8"/>
      <c r="R2812" s="8"/>
      <c r="S2812" s="8"/>
      <c r="T2812" s="8"/>
      <c r="U2812" s="8"/>
      <c r="W2812" s="8">
        <f t="shared" si="4475"/>
        <v>106</v>
      </c>
      <c r="X2812">
        <v>9075600</v>
      </c>
      <c r="Y2812">
        <f t="shared" si="4476"/>
        <v>2521</v>
      </c>
      <c r="Z2812" s="8">
        <v>0</v>
      </c>
      <c r="AA2812" s="8">
        <v>1.2</v>
      </c>
      <c r="AB2812" s="8">
        <v>72.7</v>
      </c>
      <c r="AC2812" s="4"/>
      <c r="KL2812" s="84"/>
      <c r="KP2812" s="84"/>
      <c r="KS2812" s="74"/>
      <c r="KT2812" s="74"/>
      <c r="KU2812" s="16"/>
      <c r="KV2812" s="72"/>
      <c r="KW2812" s="72"/>
      <c r="KX2812" s="16"/>
      <c r="KZ2812" s="16"/>
      <c r="LA2812" s="16"/>
      <c r="LB2812" s="74"/>
      <c r="LC2812" s="74"/>
    </row>
    <row r="2813" spans="8:315" x14ac:dyDescent="0.35">
      <c r="H2813" s="4"/>
      <c r="J2813" s="8"/>
      <c r="K2813" s="8"/>
      <c r="L2813" s="8"/>
      <c r="M2813" s="8"/>
      <c r="O2813" s="8"/>
      <c r="P2813" s="8"/>
      <c r="R2813" s="8"/>
      <c r="S2813" s="8"/>
      <c r="T2813" s="8"/>
      <c r="U2813" s="8"/>
      <c r="W2813" s="8">
        <f t="shared" si="4475"/>
        <v>106.1</v>
      </c>
      <c r="X2813">
        <v>9079200</v>
      </c>
      <c r="Y2813">
        <f t="shared" si="4476"/>
        <v>2522</v>
      </c>
      <c r="Z2813" s="8">
        <v>0</v>
      </c>
      <c r="AA2813" s="8">
        <v>0.6</v>
      </c>
      <c r="AB2813" s="8">
        <v>71.599999999999994</v>
      </c>
      <c r="AC2813" s="4"/>
      <c r="KL2813" s="84"/>
      <c r="KP2813" s="84"/>
      <c r="KS2813" s="74"/>
      <c r="KT2813" s="74"/>
      <c r="KU2813" s="16"/>
      <c r="KV2813" s="72"/>
      <c r="KW2813" s="72"/>
      <c r="KX2813" s="16"/>
      <c r="KZ2813" s="16"/>
      <c r="LA2813" s="16"/>
      <c r="LB2813" s="74"/>
      <c r="LC2813" s="74"/>
    </row>
    <row r="2814" spans="8:315" x14ac:dyDescent="0.35">
      <c r="H2814" s="4"/>
      <c r="J2814" s="8"/>
      <c r="K2814" s="8"/>
      <c r="L2814" s="8"/>
      <c r="M2814" s="8"/>
      <c r="O2814" s="8"/>
      <c r="P2814" s="8"/>
      <c r="R2814" s="8"/>
      <c r="S2814" s="8"/>
      <c r="T2814" s="8"/>
      <c r="U2814" s="8"/>
      <c r="W2814" s="8">
        <f t="shared" si="4475"/>
        <v>106.1</v>
      </c>
      <c r="X2814">
        <v>9082800</v>
      </c>
      <c r="Y2814">
        <f t="shared" si="4476"/>
        <v>2523</v>
      </c>
      <c r="Z2814" s="8">
        <v>0</v>
      </c>
      <c r="AA2814" s="8">
        <v>0.8</v>
      </c>
      <c r="AB2814" s="8">
        <v>68.8</v>
      </c>
      <c r="AC2814" s="4"/>
      <c r="KL2814" s="84"/>
      <c r="KP2814" s="84"/>
      <c r="KS2814" s="74"/>
      <c r="KT2814" s="74"/>
      <c r="KU2814" s="16"/>
      <c r="KV2814" s="72"/>
      <c r="KW2814" s="72"/>
      <c r="KX2814" s="16"/>
      <c r="KZ2814" s="16"/>
      <c r="LA2814" s="16"/>
      <c r="LB2814" s="74"/>
      <c r="LC2814" s="74"/>
    </row>
    <row r="2815" spans="8:315" x14ac:dyDescent="0.35">
      <c r="H2815" s="4"/>
      <c r="J2815" s="8"/>
      <c r="K2815" s="8"/>
      <c r="L2815" s="8"/>
      <c r="M2815" s="8"/>
      <c r="O2815" s="8"/>
      <c r="P2815" s="8"/>
      <c r="R2815" s="8"/>
      <c r="S2815" s="8"/>
      <c r="T2815" s="8"/>
      <c r="U2815" s="8"/>
      <c r="W2815" s="8">
        <f t="shared" si="4475"/>
        <v>106.2</v>
      </c>
      <c r="X2815">
        <v>9086400</v>
      </c>
      <c r="Y2815">
        <f t="shared" si="4476"/>
        <v>2524</v>
      </c>
      <c r="Z2815" s="8">
        <v>0</v>
      </c>
      <c r="AA2815" s="8">
        <v>0.6</v>
      </c>
      <c r="AB2815" s="8">
        <v>70.099999999999994</v>
      </c>
      <c r="AC2815" s="4"/>
      <c r="KL2815" s="84"/>
      <c r="KP2815" s="84"/>
      <c r="KS2815" s="74"/>
      <c r="KT2815" s="74"/>
      <c r="KU2815" s="16"/>
      <c r="KV2815" s="72"/>
      <c r="KW2815" s="72"/>
      <c r="KX2815" s="16"/>
      <c r="KZ2815" s="16"/>
      <c r="LA2815" s="16"/>
      <c r="LB2815" s="74"/>
      <c r="LC2815" s="74"/>
    </row>
    <row r="2816" spans="8:315" x14ac:dyDescent="0.35">
      <c r="H2816" s="4"/>
      <c r="J2816" s="8"/>
      <c r="K2816" s="8"/>
      <c r="L2816" s="8"/>
      <c r="M2816" s="8"/>
      <c r="O2816" s="8"/>
      <c r="P2816" s="8"/>
      <c r="R2816" s="8"/>
      <c r="S2816" s="8"/>
      <c r="T2816" s="8"/>
      <c r="U2816" s="8"/>
      <c r="W2816" s="8">
        <f t="shared" si="4475"/>
        <v>106.2</v>
      </c>
      <c r="X2816">
        <v>9090000</v>
      </c>
      <c r="Y2816">
        <f t="shared" si="4476"/>
        <v>2525</v>
      </c>
      <c r="Z2816" s="8">
        <v>0</v>
      </c>
      <c r="AA2816" s="8">
        <v>0.2</v>
      </c>
      <c r="AB2816" s="8">
        <v>68.8</v>
      </c>
      <c r="AC2816" s="4"/>
      <c r="KL2816" s="84"/>
      <c r="KP2816" s="84"/>
      <c r="KS2816" s="74"/>
      <c r="KT2816" s="74"/>
      <c r="KU2816" s="16"/>
      <c r="KV2816" s="72"/>
      <c r="KW2816" s="72"/>
      <c r="KX2816" s="16"/>
      <c r="KZ2816" s="16"/>
      <c r="LA2816" s="16"/>
      <c r="LB2816" s="74"/>
      <c r="LC2816" s="74"/>
    </row>
    <row r="2817" spans="8:315" x14ac:dyDescent="0.35">
      <c r="H2817" s="4"/>
      <c r="J2817" s="8"/>
      <c r="K2817" s="8"/>
      <c r="L2817" s="8"/>
      <c r="M2817" s="8"/>
      <c r="O2817" s="8"/>
      <c r="P2817" s="8"/>
      <c r="R2817" s="8"/>
      <c r="S2817" s="8"/>
      <c r="T2817" s="8"/>
      <c r="U2817" s="8"/>
      <c r="W2817" s="8">
        <f t="shared" si="4475"/>
        <v>106.3</v>
      </c>
      <c r="X2817">
        <v>9093600</v>
      </c>
      <c r="Y2817">
        <f t="shared" si="4476"/>
        <v>2526</v>
      </c>
      <c r="Z2817" s="8">
        <v>22.5</v>
      </c>
      <c r="AA2817" s="8">
        <v>0.8</v>
      </c>
      <c r="AB2817" s="8">
        <v>56.7</v>
      </c>
      <c r="AC2817" s="4"/>
      <c r="KL2817" s="84"/>
      <c r="KP2817" s="84"/>
      <c r="KS2817" s="74"/>
      <c r="KT2817" s="74"/>
      <c r="KU2817" s="16"/>
      <c r="KV2817" s="72"/>
      <c r="KW2817" s="72"/>
      <c r="KX2817" s="16"/>
      <c r="KZ2817" s="16"/>
      <c r="LA2817" s="16"/>
      <c r="LB2817" s="74"/>
      <c r="LC2817" s="74"/>
    </row>
    <row r="2818" spans="8:315" x14ac:dyDescent="0.35">
      <c r="H2818" s="4"/>
      <c r="J2818" s="8"/>
      <c r="K2818" s="8"/>
      <c r="L2818" s="8"/>
      <c r="M2818" s="8"/>
      <c r="O2818" s="8"/>
      <c r="P2818" s="8"/>
      <c r="R2818" s="8"/>
      <c r="S2818" s="8"/>
      <c r="T2818" s="8"/>
      <c r="U2818" s="8"/>
      <c r="W2818" s="8">
        <f t="shared" si="4475"/>
        <v>106.3</v>
      </c>
      <c r="X2818">
        <v>9097200</v>
      </c>
      <c r="Y2818">
        <f t="shared" si="4476"/>
        <v>2527</v>
      </c>
      <c r="Z2818" s="8">
        <v>172.5</v>
      </c>
      <c r="AA2818" s="8">
        <v>2.2000000000000002</v>
      </c>
      <c r="AB2818" s="8">
        <v>50.4</v>
      </c>
      <c r="AC2818" s="4"/>
      <c r="KL2818" s="84"/>
      <c r="KP2818" s="84"/>
      <c r="KS2818" s="74"/>
      <c r="KT2818" s="74"/>
      <c r="KU2818" s="16"/>
      <c r="KV2818" s="72"/>
      <c r="KW2818" s="72"/>
      <c r="KX2818" s="16"/>
      <c r="KZ2818" s="16"/>
      <c r="LA2818" s="16"/>
      <c r="LB2818" s="74"/>
      <c r="LC2818" s="74"/>
    </row>
    <row r="2819" spans="8:315" x14ac:dyDescent="0.35">
      <c r="H2819" s="4"/>
      <c r="J2819" s="8"/>
      <c r="K2819" s="8"/>
      <c r="L2819" s="8"/>
      <c r="M2819" s="8"/>
      <c r="O2819" s="8"/>
      <c r="P2819" s="8"/>
      <c r="R2819" s="8"/>
      <c r="S2819" s="8"/>
      <c r="T2819" s="8"/>
      <c r="U2819" s="8"/>
      <c r="W2819" s="8">
        <f t="shared" si="4475"/>
        <v>106.3</v>
      </c>
      <c r="X2819">
        <v>9100800</v>
      </c>
      <c r="Y2819">
        <f t="shared" si="4476"/>
        <v>2528</v>
      </c>
      <c r="Z2819" s="8">
        <v>367.5</v>
      </c>
      <c r="AA2819" s="8">
        <v>4.0999999999999996</v>
      </c>
      <c r="AB2819" s="8">
        <v>45.3</v>
      </c>
      <c r="AC2819" s="4"/>
      <c r="KL2819" s="84"/>
      <c r="KP2819" s="84"/>
      <c r="KS2819" s="74"/>
      <c r="KT2819" s="74"/>
      <c r="KU2819" s="16"/>
      <c r="KV2819" s="72"/>
      <c r="KW2819" s="72"/>
      <c r="KX2819" s="16"/>
      <c r="KZ2819" s="16"/>
      <c r="LA2819" s="16"/>
      <c r="LB2819" s="74"/>
      <c r="LC2819" s="74"/>
    </row>
    <row r="2820" spans="8:315" x14ac:dyDescent="0.35">
      <c r="H2820" s="4"/>
      <c r="J2820" s="8"/>
      <c r="K2820" s="8"/>
      <c r="L2820" s="8"/>
      <c r="M2820" s="8"/>
      <c r="O2820" s="8"/>
      <c r="P2820" s="8"/>
      <c r="R2820" s="8"/>
      <c r="S2820" s="8"/>
      <c r="T2820" s="8"/>
      <c r="U2820" s="8"/>
      <c r="W2820" s="8">
        <f t="shared" si="4475"/>
        <v>106.4</v>
      </c>
      <c r="X2820">
        <v>9104400</v>
      </c>
      <c r="Y2820">
        <f t="shared" si="4476"/>
        <v>2529</v>
      </c>
      <c r="Z2820" s="8">
        <v>547.20000000000005</v>
      </c>
      <c r="AA2820" s="8">
        <v>6.1</v>
      </c>
      <c r="AB2820" s="8">
        <v>42.6</v>
      </c>
      <c r="AC2820" s="4"/>
      <c r="KL2820" s="84"/>
      <c r="KP2820" s="84"/>
      <c r="KS2820" s="74"/>
      <c r="KT2820" s="74"/>
      <c r="KU2820" s="16"/>
      <c r="KV2820" s="72"/>
      <c r="KW2820" s="72"/>
      <c r="KX2820" s="16"/>
      <c r="KZ2820" s="16"/>
      <c r="LA2820" s="16"/>
      <c r="LB2820" s="74"/>
      <c r="LC2820" s="74"/>
    </row>
    <row r="2821" spans="8:315" x14ac:dyDescent="0.35">
      <c r="H2821" s="4"/>
      <c r="J2821" s="8"/>
      <c r="K2821" s="8"/>
      <c r="L2821" s="8"/>
      <c r="M2821" s="8"/>
      <c r="O2821" s="8"/>
      <c r="P2821" s="8"/>
      <c r="R2821" s="8"/>
      <c r="S2821" s="8"/>
      <c r="T2821" s="8"/>
      <c r="U2821" s="8"/>
      <c r="W2821" s="8">
        <f t="shared" si="4475"/>
        <v>106.4</v>
      </c>
      <c r="X2821">
        <v>9108000</v>
      </c>
      <c r="Y2821">
        <f t="shared" si="4476"/>
        <v>2530</v>
      </c>
      <c r="Z2821" s="8">
        <v>683.9</v>
      </c>
      <c r="AA2821" s="8">
        <v>8.4</v>
      </c>
      <c r="AB2821" s="8">
        <v>34.799999999999997</v>
      </c>
      <c r="AC2821" s="4"/>
      <c r="KL2821" s="84"/>
      <c r="KP2821" s="84"/>
      <c r="KS2821" s="74"/>
      <c r="KT2821" s="74"/>
      <c r="KU2821" s="16"/>
      <c r="KV2821" s="72"/>
      <c r="KW2821" s="72"/>
      <c r="KX2821" s="16"/>
      <c r="KZ2821" s="16"/>
      <c r="LA2821" s="16"/>
      <c r="LB2821" s="74"/>
      <c r="LC2821" s="74"/>
    </row>
    <row r="2822" spans="8:315" x14ac:dyDescent="0.35">
      <c r="H2822" s="4"/>
      <c r="J2822" s="8"/>
      <c r="K2822" s="8"/>
      <c r="L2822" s="8"/>
      <c r="M2822" s="8"/>
      <c r="O2822" s="8"/>
      <c r="P2822" s="8"/>
      <c r="R2822" s="8"/>
      <c r="S2822" s="8"/>
      <c r="T2822" s="8"/>
      <c r="U2822" s="8"/>
      <c r="W2822" s="8">
        <f t="shared" si="4475"/>
        <v>106.5</v>
      </c>
      <c r="X2822">
        <v>9111600</v>
      </c>
      <c r="Y2822">
        <f t="shared" si="4476"/>
        <v>2531</v>
      </c>
      <c r="Z2822" s="8">
        <v>676.1</v>
      </c>
      <c r="AA2822" s="8">
        <v>10.199999999999999</v>
      </c>
      <c r="AB2822" s="8">
        <v>28.4</v>
      </c>
      <c r="AC2822" s="4"/>
      <c r="KL2822" s="84"/>
      <c r="KP2822" s="84"/>
      <c r="KS2822" s="74"/>
      <c r="KT2822" s="74"/>
      <c r="KU2822" s="16"/>
      <c r="KV2822" s="72"/>
      <c r="KW2822" s="72"/>
      <c r="KX2822" s="16"/>
      <c r="KZ2822" s="16"/>
      <c r="LA2822" s="16"/>
      <c r="LB2822" s="74"/>
      <c r="LC2822" s="74"/>
    </row>
    <row r="2823" spans="8:315" x14ac:dyDescent="0.35">
      <c r="H2823" s="4"/>
      <c r="J2823" s="8"/>
      <c r="K2823" s="8"/>
      <c r="L2823" s="8"/>
      <c r="M2823" s="8"/>
      <c r="O2823" s="8"/>
      <c r="P2823" s="8"/>
      <c r="R2823" s="8"/>
      <c r="S2823" s="8"/>
      <c r="T2823" s="8"/>
      <c r="U2823" s="8"/>
      <c r="W2823" s="8">
        <f t="shared" si="4475"/>
        <v>106.5</v>
      </c>
      <c r="X2823">
        <v>9115200</v>
      </c>
      <c r="Y2823">
        <f t="shared" si="4476"/>
        <v>2532</v>
      </c>
      <c r="Z2823" s="8">
        <v>772.8</v>
      </c>
      <c r="AA2823" s="8">
        <v>11.5</v>
      </c>
      <c r="AB2823" s="8">
        <v>34.6</v>
      </c>
      <c r="AC2823" s="4"/>
      <c r="KL2823" s="84"/>
      <c r="KP2823" s="84"/>
      <c r="KS2823" s="74"/>
      <c r="KT2823" s="74"/>
      <c r="KU2823" s="16"/>
      <c r="KV2823" s="72"/>
      <c r="KW2823" s="72"/>
      <c r="KX2823" s="16"/>
      <c r="KZ2823" s="16"/>
      <c r="LA2823" s="16"/>
      <c r="LB2823" s="74"/>
      <c r="LC2823" s="74"/>
    </row>
    <row r="2824" spans="8:315" x14ac:dyDescent="0.35">
      <c r="H2824" s="4"/>
      <c r="J2824" s="8"/>
      <c r="K2824" s="8"/>
      <c r="L2824" s="8"/>
      <c r="M2824" s="8"/>
      <c r="O2824" s="8"/>
      <c r="P2824" s="8"/>
      <c r="R2824" s="8"/>
      <c r="S2824" s="8"/>
      <c r="T2824" s="8"/>
      <c r="U2824" s="8"/>
      <c r="W2824" s="8">
        <f t="shared" si="4475"/>
        <v>106.5</v>
      </c>
      <c r="X2824">
        <v>9118800</v>
      </c>
      <c r="Y2824">
        <f t="shared" si="4476"/>
        <v>2533</v>
      </c>
      <c r="Z2824" s="8">
        <v>748.9</v>
      </c>
      <c r="AA2824" s="8">
        <v>12.4</v>
      </c>
      <c r="AB2824" s="8">
        <v>30</v>
      </c>
      <c r="AC2824" s="4"/>
      <c r="KL2824" s="84"/>
      <c r="KP2824" s="84"/>
      <c r="KS2824" s="74"/>
      <c r="KT2824" s="74"/>
      <c r="KU2824" s="16"/>
      <c r="KV2824" s="72"/>
      <c r="KW2824" s="72"/>
      <c r="KX2824" s="16"/>
      <c r="KZ2824" s="16"/>
      <c r="LA2824" s="16"/>
      <c r="LB2824" s="74"/>
      <c r="LC2824" s="74"/>
    </row>
    <row r="2825" spans="8:315" x14ac:dyDescent="0.35">
      <c r="H2825" s="4"/>
      <c r="J2825" s="8"/>
      <c r="K2825" s="8"/>
      <c r="L2825" s="8"/>
      <c r="M2825" s="8"/>
      <c r="O2825" s="8"/>
      <c r="P2825" s="8"/>
      <c r="R2825" s="8"/>
      <c r="S2825" s="8"/>
      <c r="T2825" s="8"/>
      <c r="U2825" s="8"/>
      <c r="W2825" s="8">
        <f t="shared" si="4475"/>
        <v>106.6</v>
      </c>
      <c r="X2825">
        <v>9122400</v>
      </c>
      <c r="Y2825">
        <f t="shared" si="4476"/>
        <v>2534</v>
      </c>
      <c r="Z2825" s="8">
        <v>691.1</v>
      </c>
      <c r="AA2825" s="8">
        <v>13.1</v>
      </c>
      <c r="AB2825" s="8">
        <v>26.6</v>
      </c>
      <c r="AC2825" s="4"/>
      <c r="KL2825" s="84"/>
      <c r="KP2825" s="84"/>
      <c r="KS2825" s="74"/>
      <c r="KT2825" s="74"/>
      <c r="KU2825" s="16"/>
      <c r="KV2825" s="72"/>
      <c r="KW2825" s="72"/>
      <c r="KX2825" s="16"/>
      <c r="KZ2825" s="16"/>
      <c r="LA2825" s="16"/>
      <c r="LB2825" s="74"/>
      <c r="LC2825" s="74"/>
    </row>
    <row r="2826" spans="8:315" x14ac:dyDescent="0.35">
      <c r="H2826" s="4"/>
      <c r="J2826" s="8"/>
      <c r="K2826" s="8"/>
      <c r="L2826" s="8"/>
      <c r="M2826" s="8"/>
      <c r="O2826" s="8"/>
      <c r="P2826" s="8"/>
      <c r="R2826" s="8"/>
      <c r="S2826" s="8"/>
      <c r="T2826" s="8"/>
      <c r="U2826" s="8"/>
      <c r="W2826" s="8">
        <f t="shared" si="4475"/>
        <v>106.6</v>
      </c>
      <c r="X2826">
        <v>9126000</v>
      </c>
      <c r="Y2826">
        <f t="shared" si="4476"/>
        <v>2535</v>
      </c>
      <c r="Z2826" s="8">
        <v>677.2</v>
      </c>
      <c r="AA2826" s="8">
        <v>13.5</v>
      </c>
      <c r="AB2826" s="8">
        <v>26.5</v>
      </c>
      <c r="AC2826" s="4"/>
      <c r="KL2826" s="84"/>
      <c r="KP2826" s="84"/>
      <c r="KS2826" s="74"/>
      <c r="KT2826" s="74"/>
      <c r="KU2826" s="16"/>
      <c r="KV2826" s="72"/>
      <c r="KW2826" s="72"/>
      <c r="KX2826" s="16"/>
      <c r="KZ2826" s="16"/>
      <c r="LA2826" s="16"/>
      <c r="LB2826" s="74"/>
      <c r="LC2826" s="74"/>
    </row>
    <row r="2827" spans="8:315" x14ac:dyDescent="0.35">
      <c r="H2827" s="4"/>
      <c r="J2827" s="8"/>
      <c r="K2827" s="8"/>
      <c r="L2827" s="8"/>
      <c r="M2827" s="8"/>
      <c r="O2827" s="8"/>
      <c r="P2827" s="8"/>
      <c r="R2827" s="8"/>
      <c r="S2827" s="8"/>
      <c r="T2827" s="8"/>
      <c r="U2827" s="8"/>
      <c r="W2827" s="8">
        <f t="shared" si="4475"/>
        <v>106.7</v>
      </c>
      <c r="X2827">
        <v>9129600</v>
      </c>
      <c r="Y2827">
        <f t="shared" si="4476"/>
        <v>2536</v>
      </c>
      <c r="Z2827" s="8">
        <v>553.9</v>
      </c>
      <c r="AA2827" s="8">
        <v>13.9</v>
      </c>
      <c r="AB2827" s="8">
        <v>28</v>
      </c>
      <c r="AC2827" s="4"/>
      <c r="KL2827" s="84"/>
      <c r="KP2827" s="84"/>
      <c r="KS2827" s="74"/>
      <c r="KT2827" s="74"/>
      <c r="KU2827" s="16"/>
      <c r="KV2827" s="72"/>
      <c r="KW2827" s="72"/>
      <c r="KX2827" s="16"/>
      <c r="KZ2827" s="16"/>
      <c r="LA2827" s="16"/>
      <c r="LB2827" s="74"/>
      <c r="LC2827" s="74"/>
    </row>
    <row r="2828" spans="8:315" x14ac:dyDescent="0.35">
      <c r="H2828" s="4"/>
      <c r="J2828" s="8"/>
      <c r="K2828" s="8"/>
      <c r="L2828" s="8"/>
      <c r="M2828" s="8"/>
      <c r="O2828" s="8"/>
      <c r="P2828" s="8"/>
      <c r="R2828" s="8"/>
      <c r="S2828" s="8"/>
      <c r="T2828" s="8"/>
      <c r="U2828" s="8"/>
      <c r="W2828" s="8">
        <f t="shared" si="4475"/>
        <v>106.7</v>
      </c>
      <c r="X2828">
        <v>9133200</v>
      </c>
      <c r="Y2828">
        <f t="shared" si="4476"/>
        <v>2537</v>
      </c>
      <c r="Z2828" s="8">
        <v>367.5</v>
      </c>
      <c r="AA2828" s="8">
        <v>13.6</v>
      </c>
      <c r="AB2828" s="8">
        <v>28.8</v>
      </c>
      <c r="AC2828" s="4"/>
      <c r="KL2828" s="84"/>
      <c r="KP2828" s="84"/>
      <c r="KS2828" s="74"/>
      <c r="KT2828" s="74"/>
      <c r="KU2828" s="16"/>
      <c r="KV2828" s="72"/>
      <c r="KW2828" s="72"/>
      <c r="KX2828" s="16"/>
      <c r="KZ2828" s="16"/>
      <c r="LA2828" s="16"/>
      <c r="LB2828" s="74"/>
      <c r="LC2828" s="74"/>
    </row>
    <row r="2829" spans="8:315" x14ac:dyDescent="0.35">
      <c r="H2829" s="4"/>
      <c r="J2829" s="8"/>
      <c r="K2829" s="8"/>
      <c r="L2829" s="8"/>
      <c r="M2829" s="8"/>
      <c r="O2829" s="8"/>
      <c r="P2829" s="8"/>
      <c r="R2829" s="8"/>
      <c r="S2829" s="8"/>
      <c r="T2829" s="8"/>
      <c r="U2829" s="8"/>
      <c r="W2829" s="8">
        <f t="shared" si="4475"/>
        <v>106.8</v>
      </c>
      <c r="X2829">
        <v>9136800</v>
      </c>
      <c r="Y2829">
        <f t="shared" si="4476"/>
        <v>2538</v>
      </c>
      <c r="Z2829" s="8">
        <v>175.6</v>
      </c>
      <c r="AA2829" s="8">
        <v>12.8</v>
      </c>
      <c r="AB2829" s="8">
        <v>31.2</v>
      </c>
      <c r="AC2829" s="4"/>
      <c r="KL2829" s="84"/>
      <c r="KP2829" s="84"/>
      <c r="KS2829" s="74"/>
      <c r="KT2829" s="74"/>
      <c r="KU2829" s="16"/>
      <c r="KV2829" s="72"/>
      <c r="KW2829" s="72"/>
      <c r="KX2829" s="16"/>
      <c r="KZ2829" s="16"/>
      <c r="LA2829" s="16"/>
      <c r="LB2829" s="74"/>
      <c r="LC2829" s="74"/>
    </row>
    <row r="2830" spans="8:315" x14ac:dyDescent="0.35">
      <c r="H2830" s="4"/>
      <c r="J2830" s="8"/>
      <c r="K2830" s="8"/>
      <c r="L2830" s="8"/>
      <c r="M2830" s="8"/>
      <c r="O2830" s="8"/>
      <c r="P2830" s="8"/>
      <c r="R2830" s="8"/>
      <c r="S2830" s="8"/>
      <c r="T2830" s="8"/>
      <c r="U2830" s="8"/>
      <c r="W2830" s="8">
        <f t="shared" si="4475"/>
        <v>106.8</v>
      </c>
      <c r="X2830">
        <v>9140400</v>
      </c>
      <c r="Y2830">
        <f t="shared" si="4476"/>
        <v>2539</v>
      </c>
      <c r="Z2830" s="8">
        <v>23.6</v>
      </c>
      <c r="AA2830" s="8">
        <v>11.5</v>
      </c>
      <c r="AB2830" s="8">
        <v>32.200000000000003</v>
      </c>
      <c r="AC2830" s="4"/>
      <c r="KL2830" s="84"/>
      <c r="KP2830" s="84"/>
      <c r="KS2830" s="74"/>
      <c r="KT2830" s="74"/>
      <c r="KU2830" s="16"/>
      <c r="KV2830" s="72"/>
      <c r="KW2830" s="72"/>
      <c r="KX2830" s="16"/>
      <c r="KZ2830" s="16"/>
      <c r="LA2830" s="16"/>
      <c r="LB2830" s="74"/>
      <c r="LC2830" s="74"/>
    </row>
    <row r="2831" spans="8:315" x14ac:dyDescent="0.35">
      <c r="H2831" s="4"/>
      <c r="J2831" s="8"/>
      <c r="K2831" s="8"/>
      <c r="L2831" s="8"/>
      <c r="M2831" s="8"/>
      <c r="O2831" s="8"/>
      <c r="P2831" s="8"/>
      <c r="R2831" s="8"/>
      <c r="S2831" s="8"/>
      <c r="T2831" s="8"/>
      <c r="U2831" s="8"/>
      <c r="W2831" s="8">
        <f t="shared" si="4475"/>
        <v>106.8</v>
      </c>
      <c r="X2831">
        <v>9144000</v>
      </c>
      <c r="Y2831">
        <f t="shared" si="4476"/>
        <v>2540</v>
      </c>
      <c r="Z2831" s="8">
        <v>0</v>
      </c>
      <c r="AA2831" s="8">
        <v>10.199999999999999</v>
      </c>
      <c r="AB2831" s="8">
        <v>37.700000000000003</v>
      </c>
      <c r="AC2831" s="4"/>
      <c r="KL2831" s="84"/>
      <c r="KP2831" s="84"/>
      <c r="KS2831" s="74"/>
      <c r="KT2831" s="74"/>
      <c r="KU2831" s="16"/>
      <c r="KV2831" s="72"/>
      <c r="KW2831" s="72"/>
      <c r="KX2831" s="16"/>
      <c r="KZ2831" s="16"/>
      <c r="LA2831" s="16"/>
      <c r="LB2831" s="74"/>
      <c r="LC2831" s="74"/>
    </row>
    <row r="2832" spans="8:315" x14ac:dyDescent="0.35">
      <c r="H2832" s="4"/>
      <c r="J2832" s="8"/>
      <c r="K2832" s="8"/>
      <c r="L2832" s="8"/>
      <c r="M2832" s="8"/>
      <c r="O2832" s="8"/>
      <c r="P2832" s="8"/>
      <c r="R2832" s="8"/>
      <c r="S2832" s="8"/>
      <c r="T2832" s="8"/>
      <c r="U2832" s="8"/>
      <c r="W2832" s="8">
        <f t="shared" si="4475"/>
        <v>106.9</v>
      </c>
      <c r="X2832">
        <v>9147600</v>
      </c>
      <c r="Y2832">
        <f t="shared" si="4476"/>
        <v>2541</v>
      </c>
      <c r="Z2832" s="8">
        <v>0</v>
      </c>
      <c r="AA2832" s="8">
        <v>9.5</v>
      </c>
      <c r="AB2832" s="8">
        <v>39.200000000000003</v>
      </c>
      <c r="AC2832" s="4"/>
      <c r="KL2832" s="84"/>
      <c r="KP2832" s="84"/>
      <c r="KS2832" s="74"/>
      <c r="KT2832" s="74"/>
      <c r="KU2832" s="16"/>
      <c r="KV2832" s="72"/>
      <c r="KW2832" s="72"/>
      <c r="KX2832" s="16"/>
      <c r="KZ2832" s="16"/>
      <c r="LA2832" s="16"/>
      <c r="LB2832" s="74"/>
      <c r="LC2832" s="74"/>
    </row>
    <row r="2833" spans="8:315" x14ac:dyDescent="0.35">
      <c r="H2833" s="4"/>
      <c r="J2833" s="8"/>
      <c r="K2833" s="8"/>
      <c r="L2833" s="8"/>
      <c r="M2833" s="8"/>
      <c r="O2833" s="8"/>
      <c r="P2833" s="8"/>
      <c r="R2833" s="8"/>
      <c r="S2833" s="8"/>
      <c r="T2833" s="8"/>
      <c r="U2833" s="8"/>
      <c r="W2833" s="8">
        <f t="shared" si="4475"/>
        <v>106.9</v>
      </c>
      <c r="X2833">
        <v>9151200</v>
      </c>
      <c r="Y2833">
        <f t="shared" si="4476"/>
        <v>2542</v>
      </c>
      <c r="Z2833" s="8">
        <v>0</v>
      </c>
      <c r="AA2833" s="8">
        <v>9.1</v>
      </c>
      <c r="AB2833" s="8">
        <v>38.6</v>
      </c>
      <c r="AC2833" s="4"/>
      <c r="KL2833" s="84"/>
      <c r="KP2833" s="84"/>
      <c r="KS2833" s="74"/>
      <c r="KT2833" s="74"/>
      <c r="KU2833" s="16"/>
      <c r="KV2833" s="72"/>
      <c r="KW2833" s="72"/>
      <c r="KX2833" s="16"/>
      <c r="KZ2833" s="16"/>
      <c r="LA2833" s="16"/>
      <c r="LB2833" s="74"/>
      <c r="LC2833" s="74"/>
    </row>
    <row r="2834" spans="8:315" x14ac:dyDescent="0.35">
      <c r="H2834" s="4"/>
      <c r="J2834" s="8"/>
      <c r="K2834" s="8"/>
      <c r="L2834" s="8"/>
      <c r="M2834" s="8"/>
      <c r="O2834" s="8"/>
      <c r="P2834" s="8"/>
      <c r="R2834" s="8"/>
      <c r="S2834" s="8"/>
      <c r="T2834" s="8"/>
      <c r="U2834" s="8"/>
      <c r="W2834" s="8">
        <f t="shared" si="4475"/>
        <v>107</v>
      </c>
      <c r="X2834">
        <v>9154800</v>
      </c>
      <c r="Y2834">
        <f t="shared" si="4476"/>
        <v>2543</v>
      </c>
      <c r="Z2834" s="8">
        <v>0</v>
      </c>
      <c r="AA2834" s="8">
        <v>8.3000000000000007</v>
      </c>
      <c r="AB2834" s="8">
        <v>44.1</v>
      </c>
      <c r="AC2834" s="4"/>
      <c r="KL2834" s="84"/>
      <c r="KP2834" s="84"/>
      <c r="KS2834" s="74"/>
      <c r="KT2834" s="74"/>
      <c r="KU2834" s="16"/>
      <c r="KV2834" s="72"/>
      <c r="KW2834" s="72"/>
      <c r="KX2834" s="16"/>
      <c r="KZ2834" s="16"/>
      <c r="LA2834" s="16"/>
      <c r="LB2834" s="74"/>
      <c r="LC2834" s="74"/>
    </row>
    <row r="2835" spans="8:315" x14ac:dyDescent="0.35">
      <c r="H2835" s="4"/>
      <c r="J2835" s="8"/>
      <c r="K2835" s="8"/>
      <c r="L2835" s="8"/>
      <c r="M2835" s="8"/>
      <c r="O2835" s="8"/>
      <c r="P2835" s="8"/>
      <c r="R2835" s="8"/>
      <c r="S2835" s="8"/>
      <c r="T2835" s="8"/>
      <c r="U2835" s="8"/>
      <c r="W2835" s="8">
        <f t="shared" si="4475"/>
        <v>107</v>
      </c>
      <c r="X2835">
        <v>9158400</v>
      </c>
      <c r="Y2835">
        <f t="shared" si="4476"/>
        <v>2544</v>
      </c>
      <c r="Z2835" s="8">
        <v>0</v>
      </c>
      <c r="AA2835" s="8">
        <v>8.1999999999999993</v>
      </c>
      <c r="AB2835" s="8">
        <v>47.5</v>
      </c>
      <c r="AC2835" s="4"/>
      <c r="KL2835" s="84"/>
      <c r="KP2835" s="84"/>
      <c r="KS2835" s="74"/>
      <c r="KT2835" s="74"/>
      <c r="KU2835" s="16"/>
      <c r="KV2835" s="72"/>
      <c r="KW2835" s="72"/>
      <c r="KX2835" s="16"/>
      <c r="KZ2835" s="16"/>
      <c r="LA2835" s="16"/>
      <c r="LB2835" s="74"/>
      <c r="LC2835" s="74"/>
    </row>
    <row r="2836" spans="8:315" x14ac:dyDescent="0.35">
      <c r="H2836" s="4"/>
      <c r="J2836" s="8"/>
      <c r="K2836" s="8"/>
      <c r="L2836" s="8"/>
      <c r="M2836" s="8"/>
      <c r="O2836" s="8"/>
      <c r="P2836" s="8"/>
      <c r="R2836" s="8"/>
      <c r="S2836" s="8"/>
      <c r="T2836" s="8"/>
      <c r="U2836" s="8"/>
      <c r="W2836" s="8">
        <f t="shared" si="4475"/>
        <v>107</v>
      </c>
      <c r="X2836">
        <v>9162000</v>
      </c>
      <c r="Y2836">
        <f t="shared" si="4476"/>
        <v>2545</v>
      </c>
      <c r="Z2836" s="8">
        <v>0</v>
      </c>
      <c r="AA2836" s="8">
        <v>7.2</v>
      </c>
      <c r="AB2836" s="8">
        <v>48.5</v>
      </c>
      <c r="AC2836" s="4"/>
      <c r="KL2836" s="84"/>
      <c r="KP2836" s="84"/>
      <c r="KS2836" s="74"/>
      <c r="KT2836" s="74"/>
      <c r="KU2836" s="16"/>
      <c r="KV2836" s="72"/>
      <c r="KW2836" s="72"/>
      <c r="KX2836" s="16"/>
      <c r="KZ2836" s="16"/>
      <c r="LA2836" s="16"/>
      <c r="LB2836" s="74"/>
      <c r="LC2836" s="74"/>
    </row>
    <row r="2837" spans="8:315" x14ac:dyDescent="0.35">
      <c r="H2837" s="4"/>
      <c r="J2837" s="8"/>
      <c r="K2837" s="8"/>
      <c r="L2837" s="8"/>
      <c r="M2837" s="8"/>
      <c r="O2837" s="8"/>
      <c r="P2837" s="8"/>
      <c r="R2837" s="8"/>
      <c r="S2837" s="8"/>
      <c r="T2837" s="8"/>
      <c r="U2837" s="8"/>
      <c r="W2837" s="8">
        <f t="shared" si="4475"/>
        <v>107.1</v>
      </c>
      <c r="X2837">
        <v>9165600</v>
      </c>
      <c r="Y2837">
        <f t="shared" si="4476"/>
        <v>2546</v>
      </c>
      <c r="Z2837" s="8">
        <v>0</v>
      </c>
      <c r="AA2837" s="8">
        <v>6</v>
      </c>
      <c r="AB2837" s="8">
        <v>51.4</v>
      </c>
      <c r="AC2837" s="4"/>
      <c r="KL2837" s="84"/>
      <c r="KP2837" s="84"/>
      <c r="KS2837" s="74"/>
      <c r="KT2837" s="74"/>
      <c r="KU2837" s="16"/>
      <c r="KV2837" s="72"/>
      <c r="KW2837" s="72"/>
      <c r="KX2837" s="16"/>
      <c r="KZ2837" s="16"/>
      <c r="LA2837" s="16"/>
      <c r="LB2837" s="74"/>
      <c r="LC2837" s="74"/>
    </row>
    <row r="2838" spans="8:315" x14ac:dyDescent="0.35">
      <c r="H2838" s="4"/>
      <c r="J2838" s="8"/>
      <c r="K2838" s="8"/>
      <c r="L2838" s="8"/>
      <c r="M2838" s="8"/>
      <c r="O2838" s="8"/>
      <c r="P2838" s="8"/>
      <c r="R2838" s="8"/>
      <c r="S2838" s="8"/>
      <c r="T2838" s="8"/>
      <c r="U2838" s="8"/>
      <c r="W2838" s="8">
        <f t="shared" si="4475"/>
        <v>107.1</v>
      </c>
      <c r="X2838">
        <v>9169200</v>
      </c>
      <c r="Y2838">
        <f t="shared" si="4476"/>
        <v>2547</v>
      </c>
      <c r="Z2838" s="8">
        <v>0</v>
      </c>
      <c r="AA2838" s="8">
        <v>5.2</v>
      </c>
      <c r="AB2838" s="8">
        <v>54.5</v>
      </c>
      <c r="AC2838" s="4"/>
      <c r="KL2838" s="84"/>
      <c r="KP2838" s="84"/>
      <c r="KS2838" s="74"/>
      <c r="KT2838" s="74"/>
      <c r="KU2838" s="16"/>
      <c r="KV2838" s="72"/>
      <c r="KW2838" s="72"/>
      <c r="KX2838" s="16"/>
      <c r="KZ2838" s="16"/>
      <c r="LA2838" s="16"/>
      <c r="LB2838" s="74"/>
      <c r="LC2838" s="74"/>
    </row>
    <row r="2839" spans="8:315" x14ac:dyDescent="0.35">
      <c r="H2839" s="4"/>
      <c r="J2839" s="8"/>
      <c r="K2839" s="8"/>
      <c r="L2839" s="8"/>
      <c r="M2839" s="8"/>
      <c r="O2839" s="8"/>
      <c r="P2839" s="8"/>
      <c r="R2839" s="8"/>
      <c r="S2839" s="8"/>
      <c r="T2839" s="8"/>
      <c r="U2839" s="8"/>
      <c r="W2839" s="8">
        <f t="shared" si="4475"/>
        <v>107.2</v>
      </c>
      <c r="X2839">
        <v>9172800</v>
      </c>
      <c r="Y2839">
        <f t="shared" si="4476"/>
        <v>2548</v>
      </c>
      <c r="Z2839" s="8">
        <v>0</v>
      </c>
      <c r="AA2839" s="8">
        <v>4.4000000000000004</v>
      </c>
      <c r="AB2839" s="8">
        <v>57.2</v>
      </c>
      <c r="AC2839" s="4"/>
      <c r="KL2839" s="84"/>
      <c r="KP2839" s="84"/>
      <c r="KS2839" s="74"/>
      <c r="KT2839" s="74"/>
      <c r="KU2839" s="16"/>
      <c r="KV2839" s="72"/>
      <c r="KW2839" s="72"/>
      <c r="KX2839" s="16"/>
      <c r="KZ2839" s="16"/>
      <c r="LA2839" s="16"/>
      <c r="LB2839" s="74"/>
      <c r="LC2839" s="74"/>
    </row>
    <row r="2840" spans="8:315" x14ac:dyDescent="0.35">
      <c r="H2840" s="4"/>
      <c r="J2840" s="8"/>
      <c r="K2840" s="8"/>
      <c r="L2840" s="8"/>
      <c r="M2840" s="8"/>
      <c r="O2840" s="8"/>
      <c r="P2840" s="8"/>
      <c r="R2840" s="8"/>
      <c r="S2840" s="8"/>
      <c r="T2840" s="8"/>
      <c r="U2840" s="8"/>
      <c r="W2840" s="8">
        <f t="shared" si="4475"/>
        <v>107.2</v>
      </c>
      <c r="X2840">
        <v>9176400</v>
      </c>
      <c r="Y2840">
        <f t="shared" si="4476"/>
        <v>2549</v>
      </c>
      <c r="Z2840" s="8">
        <v>0</v>
      </c>
      <c r="AA2840" s="8">
        <v>3.8</v>
      </c>
      <c r="AB2840" s="8">
        <v>56.8</v>
      </c>
      <c r="AC2840" s="4"/>
      <c r="KL2840" s="84"/>
      <c r="KP2840" s="84"/>
      <c r="KS2840" s="74"/>
      <c r="KT2840" s="74"/>
      <c r="KU2840" s="16"/>
      <c r="KV2840" s="72"/>
      <c r="KW2840" s="72"/>
      <c r="KX2840" s="16"/>
      <c r="KZ2840" s="16"/>
      <c r="LA2840" s="16"/>
      <c r="LB2840" s="74"/>
      <c r="LC2840" s="74"/>
    </row>
    <row r="2841" spans="8:315" x14ac:dyDescent="0.35">
      <c r="H2841" s="4"/>
      <c r="J2841" s="8"/>
      <c r="K2841" s="8"/>
      <c r="L2841" s="8"/>
      <c r="M2841" s="8"/>
      <c r="O2841" s="8"/>
      <c r="P2841" s="8"/>
      <c r="R2841" s="8"/>
      <c r="S2841" s="8"/>
      <c r="T2841" s="8"/>
      <c r="U2841" s="8"/>
      <c r="W2841" s="8">
        <f t="shared" si="4475"/>
        <v>107.3</v>
      </c>
      <c r="X2841">
        <v>9180000</v>
      </c>
      <c r="Y2841">
        <f t="shared" si="4476"/>
        <v>2550</v>
      </c>
      <c r="Z2841" s="8">
        <v>22.5</v>
      </c>
      <c r="AA2841" s="8">
        <v>3.8</v>
      </c>
      <c r="AB2841" s="8">
        <v>53.4</v>
      </c>
      <c r="AC2841" s="4"/>
      <c r="KL2841" s="84"/>
      <c r="KP2841" s="84"/>
      <c r="KS2841" s="74"/>
      <c r="KT2841" s="74"/>
      <c r="KU2841" s="16"/>
      <c r="KV2841" s="72"/>
      <c r="KW2841" s="72"/>
      <c r="KX2841" s="16"/>
      <c r="KZ2841" s="16"/>
      <c r="LA2841" s="16"/>
      <c r="LB2841" s="74"/>
      <c r="LC2841" s="74"/>
    </row>
    <row r="2842" spans="8:315" x14ac:dyDescent="0.35">
      <c r="H2842" s="4"/>
      <c r="J2842" s="8"/>
      <c r="K2842" s="8"/>
      <c r="L2842" s="8"/>
      <c r="M2842" s="8"/>
      <c r="O2842" s="8"/>
      <c r="P2842" s="8"/>
      <c r="R2842" s="8"/>
      <c r="S2842" s="8"/>
      <c r="T2842" s="8"/>
      <c r="U2842" s="8"/>
      <c r="W2842" s="8">
        <f t="shared" si="4475"/>
        <v>107.3</v>
      </c>
      <c r="X2842">
        <v>9183600</v>
      </c>
      <c r="Y2842">
        <f t="shared" si="4476"/>
        <v>2551</v>
      </c>
      <c r="Z2842" s="8">
        <v>162.5</v>
      </c>
      <c r="AA2842" s="8">
        <v>5</v>
      </c>
      <c r="AB2842" s="8">
        <v>46.2</v>
      </c>
      <c r="AC2842" s="4"/>
      <c r="KL2842" s="84"/>
      <c r="KP2842" s="84"/>
      <c r="KS2842" s="74"/>
      <c r="KT2842" s="74"/>
      <c r="KU2842" s="16"/>
      <c r="KV2842" s="72"/>
      <c r="KW2842" s="72"/>
      <c r="KX2842" s="16"/>
      <c r="KZ2842" s="16"/>
      <c r="LA2842" s="16"/>
      <c r="LB2842" s="74"/>
      <c r="LC2842" s="74"/>
    </row>
    <row r="2843" spans="8:315" x14ac:dyDescent="0.35">
      <c r="H2843" s="4"/>
      <c r="J2843" s="8"/>
      <c r="K2843" s="8"/>
      <c r="L2843" s="8"/>
      <c r="M2843" s="8"/>
      <c r="O2843" s="8"/>
      <c r="P2843" s="8"/>
      <c r="R2843" s="8"/>
      <c r="S2843" s="8"/>
      <c r="T2843" s="8"/>
      <c r="U2843" s="8"/>
      <c r="W2843" s="8">
        <f t="shared" si="4475"/>
        <v>107.3</v>
      </c>
      <c r="X2843">
        <v>9187200</v>
      </c>
      <c r="Y2843">
        <f t="shared" si="4476"/>
        <v>2552</v>
      </c>
      <c r="Z2843" s="8">
        <v>365.6</v>
      </c>
      <c r="AA2843" s="8">
        <v>6.6</v>
      </c>
      <c r="AB2843" s="8">
        <v>43</v>
      </c>
      <c r="AC2843" s="4"/>
      <c r="KL2843" s="84"/>
      <c r="KP2843" s="84"/>
      <c r="KS2843" s="74"/>
      <c r="KT2843" s="74"/>
      <c r="KU2843" s="16"/>
      <c r="KV2843" s="72"/>
      <c r="KW2843" s="72"/>
      <c r="KX2843" s="16"/>
      <c r="KZ2843" s="16"/>
      <c r="LA2843" s="16"/>
      <c r="LB2843" s="74"/>
      <c r="LC2843" s="74"/>
    </row>
    <row r="2844" spans="8:315" x14ac:dyDescent="0.35">
      <c r="H2844" s="4"/>
      <c r="J2844" s="8"/>
      <c r="K2844" s="8"/>
      <c r="L2844" s="8"/>
      <c r="M2844" s="8"/>
      <c r="O2844" s="8"/>
      <c r="P2844" s="8"/>
      <c r="R2844" s="8"/>
      <c r="S2844" s="8"/>
      <c r="T2844" s="8"/>
      <c r="U2844" s="8"/>
      <c r="W2844" s="8">
        <f t="shared" si="4475"/>
        <v>107.4</v>
      </c>
      <c r="X2844">
        <v>9190800</v>
      </c>
      <c r="Y2844">
        <f t="shared" si="4476"/>
        <v>2553</v>
      </c>
      <c r="Z2844" s="8">
        <v>541.9</v>
      </c>
      <c r="AA2844" s="8">
        <v>8.5</v>
      </c>
      <c r="AB2844" s="8">
        <v>35.9</v>
      </c>
      <c r="AC2844" s="4"/>
      <c r="KL2844" s="84"/>
      <c r="KP2844" s="84"/>
      <c r="KS2844" s="74"/>
      <c r="KT2844" s="74"/>
      <c r="KU2844" s="16"/>
      <c r="KV2844" s="72"/>
      <c r="KW2844" s="72"/>
      <c r="KX2844" s="16"/>
      <c r="KZ2844" s="16"/>
      <c r="LA2844" s="16"/>
      <c r="LB2844" s="74"/>
      <c r="LC2844" s="74"/>
    </row>
    <row r="2845" spans="8:315" x14ac:dyDescent="0.35">
      <c r="H2845" s="4"/>
      <c r="J2845" s="8"/>
      <c r="K2845" s="8"/>
      <c r="L2845" s="8"/>
      <c r="M2845" s="8"/>
      <c r="O2845" s="8"/>
      <c r="P2845" s="8"/>
      <c r="R2845" s="8"/>
      <c r="S2845" s="8"/>
      <c r="T2845" s="8"/>
      <c r="U2845" s="8"/>
      <c r="W2845" s="8">
        <f t="shared" si="4475"/>
        <v>107.4</v>
      </c>
      <c r="X2845">
        <v>9194400</v>
      </c>
      <c r="Y2845">
        <f t="shared" si="4476"/>
        <v>2554</v>
      </c>
      <c r="Z2845" s="8">
        <v>672.5</v>
      </c>
      <c r="AA2845" s="8">
        <v>10.5</v>
      </c>
      <c r="AB2845" s="8">
        <v>28.3</v>
      </c>
      <c r="AC2845" s="4"/>
      <c r="KL2845" s="84"/>
      <c r="KP2845" s="84"/>
      <c r="KS2845" s="74"/>
      <c r="KT2845" s="74"/>
      <c r="KU2845" s="16"/>
      <c r="KV2845" s="72"/>
      <c r="KW2845" s="72"/>
      <c r="KX2845" s="16"/>
      <c r="KZ2845" s="16"/>
      <c r="LA2845" s="16"/>
      <c r="LB2845" s="74"/>
      <c r="LC2845" s="74"/>
    </row>
    <row r="2846" spans="8:315" x14ac:dyDescent="0.35">
      <c r="H2846" s="4"/>
      <c r="J2846" s="8"/>
      <c r="K2846" s="8"/>
      <c r="L2846" s="8"/>
      <c r="M2846" s="8"/>
      <c r="O2846" s="8"/>
      <c r="P2846" s="8"/>
      <c r="R2846" s="8"/>
      <c r="S2846" s="8"/>
      <c r="T2846" s="8"/>
      <c r="U2846" s="8"/>
      <c r="W2846" s="8">
        <f t="shared" si="4475"/>
        <v>107.5</v>
      </c>
      <c r="X2846">
        <v>9198000</v>
      </c>
      <c r="Y2846">
        <f t="shared" si="4476"/>
        <v>2555</v>
      </c>
      <c r="Z2846" s="8">
        <v>675.8</v>
      </c>
      <c r="AA2846" s="8">
        <v>12.1</v>
      </c>
      <c r="AB2846" s="8">
        <v>30.3</v>
      </c>
      <c r="AC2846" s="4"/>
      <c r="KL2846" s="84"/>
      <c r="KP2846" s="84"/>
      <c r="KS2846" s="74"/>
      <c r="KT2846" s="74"/>
      <c r="KU2846" s="16"/>
      <c r="KV2846" s="72"/>
      <c r="KW2846" s="72"/>
      <c r="KX2846" s="16"/>
      <c r="KZ2846" s="16"/>
      <c r="LA2846" s="16"/>
      <c r="LB2846" s="74"/>
      <c r="LC2846" s="74"/>
    </row>
    <row r="2847" spans="8:315" x14ac:dyDescent="0.35">
      <c r="H2847" s="4"/>
      <c r="J2847" s="8"/>
      <c r="K2847" s="8"/>
      <c r="L2847" s="8"/>
      <c r="M2847" s="8"/>
      <c r="O2847" s="8"/>
      <c r="P2847" s="8"/>
      <c r="R2847" s="8"/>
      <c r="S2847" s="8"/>
      <c r="T2847" s="8"/>
      <c r="U2847" s="8"/>
      <c r="W2847" s="8">
        <f t="shared" si="4475"/>
        <v>107.5</v>
      </c>
      <c r="X2847">
        <v>9201600</v>
      </c>
      <c r="Y2847">
        <f t="shared" si="4476"/>
        <v>2556</v>
      </c>
      <c r="Z2847" s="8">
        <v>774.7</v>
      </c>
      <c r="AA2847" s="8">
        <v>13.5</v>
      </c>
      <c r="AB2847" s="8">
        <v>27.7</v>
      </c>
      <c r="AC2847" s="4"/>
      <c r="KL2847" s="84"/>
      <c r="KP2847" s="84"/>
      <c r="KS2847" s="74"/>
      <c r="KT2847" s="74"/>
      <c r="KU2847" s="16"/>
      <c r="KV2847" s="72"/>
      <c r="KW2847" s="72"/>
      <c r="KX2847" s="16"/>
      <c r="KZ2847" s="16"/>
      <c r="LA2847" s="16"/>
      <c r="LB2847" s="74"/>
      <c r="LC2847" s="74"/>
    </row>
    <row r="2848" spans="8:315" x14ac:dyDescent="0.35">
      <c r="H2848" s="4"/>
      <c r="J2848" s="8"/>
      <c r="K2848" s="8"/>
      <c r="L2848" s="8"/>
      <c r="M2848" s="8"/>
      <c r="O2848" s="8"/>
      <c r="P2848" s="8"/>
      <c r="R2848" s="8"/>
      <c r="S2848" s="8"/>
      <c r="T2848" s="8"/>
      <c r="U2848" s="8"/>
      <c r="W2848" s="8">
        <f t="shared" si="4475"/>
        <v>107.5</v>
      </c>
      <c r="X2848">
        <v>9205200</v>
      </c>
      <c r="Y2848">
        <f t="shared" si="4476"/>
        <v>2557</v>
      </c>
      <c r="Z2848" s="8">
        <v>751.7</v>
      </c>
      <c r="AA2848" s="8">
        <v>14.5</v>
      </c>
      <c r="AB2848" s="8">
        <v>23.3</v>
      </c>
      <c r="AC2848" s="4"/>
      <c r="KL2848" s="84"/>
      <c r="KP2848" s="84"/>
      <c r="KS2848" s="74"/>
      <c r="KT2848" s="74"/>
      <c r="KU2848" s="16"/>
      <c r="KV2848" s="72"/>
      <c r="KW2848" s="72"/>
      <c r="KX2848" s="16"/>
      <c r="KZ2848" s="16"/>
      <c r="LA2848" s="16"/>
      <c r="LB2848" s="74"/>
      <c r="LC2848" s="74"/>
    </row>
    <row r="2849" spans="8:315" x14ac:dyDescent="0.35">
      <c r="H2849" s="4"/>
      <c r="J2849" s="8"/>
      <c r="K2849" s="8"/>
      <c r="L2849" s="8"/>
      <c r="M2849" s="8"/>
      <c r="O2849" s="8"/>
      <c r="P2849" s="8"/>
      <c r="R2849" s="8"/>
      <c r="S2849" s="8"/>
      <c r="T2849" s="8"/>
      <c r="U2849" s="8"/>
      <c r="W2849" s="8">
        <f t="shared" si="4475"/>
        <v>107.6</v>
      </c>
      <c r="X2849">
        <v>9208800</v>
      </c>
      <c r="Y2849">
        <f t="shared" si="4476"/>
        <v>2558</v>
      </c>
      <c r="Z2849" s="8">
        <v>687.5</v>
      </c>
      <c r="AA2849" s="8">
        <v>15.2</v>
      </c>
      <c r="AB2849" s="8">
        <v>26.9</v>
      </c>
      <c r="AC2849" s="4"/>
      <c r="KL2849" s="84"/>
      <c r="KP2849" s="84"/>
      <c r="KS2849" s="74"/>
      <c r="KT2849" s="74"/>
      <c r="KU2849" s="16"/>
      <c r="KV2849" s="72"/>
      <c r="KW2849" s="72"/>
      <c r="KX2849" s="16"/>
      <c r="KZ2849" s="16"/>
      <c r="LA2849" s="16"/>
      <c r="LB2849" s="74"/>
      <c r="LC2849" s="74"/>
    </row>
    <row r="2850" spans="8:315" x14ac:dyDescent="0.35">
      <c r="H2850" s="4"/>
      <c r="J2850" s="8"/>
      <c r="K2850" s="8"/>
      <c r="L2850" s="8"/>
      <c r="M2850" s="8"/>
      <c r="O2850" s="8"/>
      <c r="P2850" s="8"/>
      <c r="R2850" s="8"/>
      <c r="S2850" s="8"/>
      <c r="T2850" s="8"/>
      <c r="U2850" s="8"/>
      <c r="W2850" s="8">
        <f t="shared" si="4475"/>
        <v>107.6</v>
      </c>
      <c r="X2850">
        <v>9212400</v>
      </c>
      <c r="Y2850">
        <f t="shared" si="4476"/>
        <v>2559</v>
      </c>
      <c r="Z2850" s="8">
        <v>684.2</v>
      </c>
      <c r="AA2850" s="8">
        <v>15.6</v>
      </c>
      <c r="AB2850" s="8">
        <v>22.5</v>
      </c>
      <c r="AC2850" s="4"/>
      <c r="KL2850" s="84"/>
      <c r="KP2850" s="84"/>
      <c r="KS2850" s="74"/>
      <c r="KT2850" s="74"/>
      <c r="KU2850" s="16"/>
      <c r="KV2850" s="72"/>
      <c r="KW2850" s="72"/>
      <c r="KX2850" s="16"/>
      <c r="KZ2850" s="16"/>
      <c r="LA2850" s="16"/>
      <c r="LB2850" s="74"/>
      <c r="LC2850" s="74"/>
    </row>
    <row r="2851" spans="8:315" x14ac:dyDescent="0.35">
      <c r="H2851" s="4"/>
      <c r="J2851" s="8"/>
      <c r="K2851" s="8"/>
      <c r="L2851" s="8"/>
      <c r="M2851" s="8"/>
      <c r="O2851" s="8"/>
      <c r="P2851" s="8"/>
      <c r="R2851" s="8"/>
      <c r="S2851" s="8"/>
      <c r="T2851" s="8"/>
      <c r="U2851" s="8"/>
      <c r="W2851" s="8">
        <f t="shared" si="4475"/>
        <v>107.7</v>
      </c>
      <c r="X2851">
        <v>9216000</v>
      </c>
      <c r="Y2851">
        <f t="shared" si="4476"/>
        <v>2560</v>
      </c>
      <c r="Z2851" s="8">
        <v>562.5</v>
      </c>
      <c r="AA2851" s="8">
        <v>15.7</v>
      </c>
      <c r="AB2851" s="8">
        <v>23</v>
      </c>
      <c r="AC2851" s="4"/>
      <c r="KL2851" s="84"/>
      <c r="KP2851" s="84"/>
      <c r="KS2851" s="74"/>
      <c r="KT2851" s="74"/>
      <c r="KU2851" s="16"/>
      <c r="KV2851" s="72"/>
      <c r="KW2851" s="72"/>
      <c r="KX2851" s="16"/>
      <c r="KZ2851" s="16"/>
      <c r="LA2851" s="16"/>
      <c r="LB2851" s="74"/>
      <c r="LC2851" s="74"/>
    </row>
    <row r="2852" spans="8:315" x14ac:dyDescent="0.35">
      <c r="H2852" s="4"/>
      <c r="J2852" s="8"/>
      <c r="K2852" s="8"/>
      <c r="L2852" s="8"/>
      <c r="M2852" s="8"/>
      <c r="O2852" s="8"/>
      <c r="P2852" s="8"/>
      <c r="R2852" s="8"/>
      <c r="S2852" s="8"/>
      <c r="T2852" s="8"/>
      <c r="U2852" s="8"/>
      <c r="W2852" s="8">
        <f t="shared" ref="W2852:W2915" si="4477">X2852/24/3600+1</f>
        <v>107.7</v>
      </c>
      <c r="X2852">
        <v>9219600</v>
      </c>
      <c r="Y2852">
        <f t="shared" ref="Y2852:Y2915" si="4478">X2852/3600</f>
        <v>2561</v>
      </c>
      <c r="Z2852" s="8">
        <v>376.7</v>
      </c>
      <c r="AA2852" s="8">
        <v>15.5</v>
      </c>
      <c r="AB2852" s="8">
        <v>24.5</v>
      </c>
      <c r="AC2852" s="4"/>
      <c r="KL2852" s="84"/>
      <c r="KP2852" s="84"/>
      <c r="KS2852" s="74"/>
      <c r="KT2852" s="74"/>
      <c r="KU2852" s="16"/>
      <c r="KV2852" s="72"/>
      <c r="KW2852" s="72"/>
      <c r="KX2852" s="16"/>
      <c r="KZ2852" s="16"/>
      <c r="LA2852" s="16"/>
      <c r="LB2852" s="74"/>
      <c r="LC2852" s="74"/>
    </row>
    <row r="2853" spans="8:315" x14ac:dyDescent="0.35">
      <c r="H2853" s="4"/>
      <c r="J2853" s="8"/>
      <c r="K2853" s="8"/>
      <c r="L2853" s="8"/>
      <c r="M2853" s="8"/>
      <c r="O2853" s="8"/>
      <c r="P2853" s="8"/>
      <c r="R2853" s="8"/>
      <c r="S2853" s="8"/>
      <c r="T2853" s="8"/>
      <c r="U2853" s="8"/>
      <c r="W2853" s="8">
        <f t="shared" si="4477"/>
        <v>107.8</v>
      </c>
      <c r="X2853">
        <v>9223200</v>
      </c>
      <c r="Y2853">
        <f t="shared" si="4478"/>
        <v>2562</v>
      </c>
      <c r="Z2853" s="8">
        <v>186.4</v>
      </c>
      <c r="AA2853" s="8">
        <v>15.2</v>
      </c>
      <c r="AB2853" s="8">
        <v>27.2</v>
      </c>
      <c r="AC2853" s="4"/>
      <c r="KL2853" s="84"/>
      <c r="KP2853" s="84"/>
      <c r="KS2853" s="74"/>
      <c r="KT2853" s="74"/>
      <c r="KU2853" s="16"/>
      <c r="KV2853" s="72"/>
      <c r="KW2853" s="72"/>
      <c r="KX2853" s="16"/>
      <c r="KZ2853" s="16"/>
      <c r="LA2853" s="16"/>
      <c r="LB2853" s="74"/>
      <c r="LC2853" s="74"/>
    </row>
    <row r="2854" spans="8:315" x14ac:dyDescent="0.35">
      <c r="H2854" s="4"/>
      <c r="J2854" s="8"/>
      <c r="K2854" s="8"/>
      <c r="L2854" s="8"/>
      <c r="M2854" s="8"/>
      <c r="O2854" s="8"/>
      <c r="P2854" s="8"/>
      <c r="R2854" s="8"/>
      <c r="S2854" s="8"/>
      <c r="T2854" s="8"/>
      <c r="U2854" s="8"/>
      <c r="W2854" s="8">
        <f t="shared" si="4477"/>
        <v>107.8</v>
      </c>
      <c r="X2854">
        <v>9226800</v>
      </c>
      <c r="Y2854">
        <f t="shared" si="4478"/>
        <v>2563</v>
      </c>
      <c r="Z2854" s="8">
        <v>26.4</v>
      </c>
      <c r="AA2854" s="8">
        <v>13.9</v>
      </c>
      <c r="AB2854" s="8">
        <v>31.4</v>
      </c>
      <c r="AC2854" s="4"/>
      <c r="KL2854" s="84"/>
      <c r="KP2854" s="84"/>
      <c r="KS2854" s="74"/>
      <c r="KT2854" s="74"/>
      <c r="KU2854" s="16"/>
      <c r="KV2854" s="72"/>
      <c r="KW2854" s="72"/>
      <c r="KX2854" s="16"/>
      <c r="KZ2854" s="16"/>
      <c r="LA2854" s="16"/>
      <c r="LB2854" s="74"/>
      <c r="LC2854" s="74"/>
    </row>
    <row r="2855" spans="8:315" x14ac:dyDescent="0.35">
      <c r="H2855" s="4"/>
      <c r="J2855" s="8"/>
      <c r="K2855" s="8"/>
      <c r="L2855" s="8"/>
      <c r="M2855" s="8"/>
      <c r="O2855" s="8"/>
      <c r="P2855" s="8"/>
      <c r="R2855" s="8"/>
      <c r="S2855" s="8"/>
      <c r="T2855" s="8"/>
      <c r="U2855" s="8"/>
      <c r="W2855" s="8">
        <f t="shared" si="4477"/>
        <v>107.8</v>
      </c>
      <c r="X2855">
        <v>9230400</v>
      </c>
      <c r="Y2855">
        <f t="shared" si="4478"/>
        <v>2564</v>
      </c>
      <c r="Z2855" s="8">
        <v>0</v>
      </c>
      <c r="AA2855" s="8">
        <v>12.2</v>
      </c>
      <c r="AB2855" s="8">
        <v>31.2</v>
      </c>
      <c r="AC2855" s="4"/>
      <c r="KL2855" s="84"/>
      <c r="KP2855" s="84"/>
      <c r="KS2855" s="74"/>
      <c r="KT2855" s="74"/>
      <c r="KU2855" s="16"/>
      <c r="KV2855" s="72"/>
      <c r="KW2855" s="72"/>
      <c r="KX2855" s="16"/>
      <c r="KZ2855" s="16"/>
      <c r="LA2855" s="16"/>
      <c r="LB2855" s="74"/>
      <c r="LC2855" s="74"/>
    </row>
    <row r="2856" spans="8:315" x14ac:dyDescent="0.35">
      <c r="H2856" s="4"/>
      <c r="J2856" s="8"/>
      <c r="K2856" s="8"/>
      <c r="L2856" s="8"/>
      <c r="M2856" s="8"/>
      <c r="O2856" s="8"/>
      <c r="P2856" s="8"/>
      <c r="R2856" s="8"/>
      <c r="S2856" s="8"/>
      <c r="T2856" s="8"/>
      <c r="U2856" s="8"/>
      <c r="W2856" s="8">
        <f t="shared" si="4477"/>
        <v>107.9</v>
      </c>
      <c r="X2856">
        <v>9234000</v>
      </c>
      <c r="Y2856">
        <f t="shared" si="4478"/>
        <v>2565</v>
      </c>
      <c r="Z2856" s="8">
        <v>0</v>
      </c>
      <c r="AA2856" s="8">
        <v>10.6</v>
      </c>
      <c r="AB2856" s="8">
        <v>40</v>
      </c>
      <c r="AC2856" s="4"/>
      <c r="KL2856" s="84"/>
      <c r="KP2856" s="84"/>
      <c r="KS2856" s="74"/>
      <c r="KT2856" s="74"/>
      <c r="KU2856" s="16"/>
      <c r="KV2856" s="72"/>
      <c r="KW2856" s="72"/>
      <c r="KX2856" s="16"/>
      <c r="KZ2856" s="16"/>
      <c r="LA2856" s="16"/>
      <c r="LB2856" s="74"/>
      <c r="LC2856" s="74"/>
    </row>
    <row r="2857" spans="8:315" x14ac:dyDescent="0.35">
      <c r="H2857" s="4"/>
      <c r="J2857" s="8"/>
      <c r="K2857" s="8"/>
      <c r="L2857" s="8"/>
      <c r="M2857" s="8"/>
      <c r="O2857" s="8"/>
      <c r="P2857" s="8"/>
      <c r="R2857" s="8"/>
      <c r="S2857" s="8"/>
      <c r="T2857" s="8"/>
      <c r="U2857" s="8"/>
      <c r="W2857" s="8">
        <f t="shared" si="4477"/>
        <v>107.9</v>
      </c>
      <c r="X2857">
        <v>9237600</v>
      </c>
      <c r="Y2857">
        <f t="shared" si="4478"/>
        <v>2566</v>
      </c>
      <c r="Z2857" s="8">
        <v>0</v>
      </c>
      <c r="AA2857" s="8">
        <v>8.6999999999999993</v>
      </c>
      <c r="AB2857" s="8">
        <v>51.4</v>
      </c>
      <c r="AC2857" s="4"/>
      <c r="KL2857" s="84"/>
      <c r="KP2857" s="84"/>
      <c r="KS2857" s="74"/>
      <c r="KT2857" s="74"/>
      <c r="KU2857" s="16"/>
      <c r="KV2857" s="72"/>
      <c r="KW2857" s="72"/>
      <c r="KX2857" s="16"/>
      <c r="KZ2857" s="16"/>
      <c r="LA2857" s="16"/>
      <c r="LB2857" s="74"/>
      <c r="LC2857" s="74"/>
    </row>
    <row r="2858" spans="8:315" x14ac:dyDescent="0.35">
      <c r="H2858" s="4"/>
      <c r="J2858" s="8"/>
      <c r="K2858" s="8"/>
      <c r="L2858" s="8"/>
      <c r="M2858" s="8"/>
      <c r="O2858" s="8"/>
      <c r="P2858" s="8"/>
      <c r="R2858" s="8"/>
      <c r="S2858" s="8"/>
      <c r="T2858" s="8"/>
      <c r="U2858" s="8"/>
      <c r="W2858" s="8">
        <f t="shared" si="4477"/>
        <v>108</v>
      </c>
      <c r="X2858">
        <v>9241200</v>
      </c>
      <c r="Y2858">
        <f t="shared" si="4478"/>
        <v>2567</v>
      </c>
      <c r="Z2858" s="8">
        <v>0</v>
      </c>
      <c r="AA2858" s="8">
        <v>7.1</v>
      </c>
      <c r="AB2858" s="8">
        <v>53.5</v>
      </c>
      <c r="AC2858" s="4"/>
      <c r="KL2858" s="84"/>
      <c r="KP2858" s="84"/>
      <c r="KS2858" s="74"/>
      <c r="KT2858" s="74"/>
      <c r="KU2858" s="16"/>
      <c r="KV2858" s="72"/>
      <c r="KW2858" s="72"/>
      <c r="KX2858" s="16"/>
      <c r="KZ2858" s="16"/>
      <c r="LA2858" s="16"/>
      <c r="LB2858" s="74"/>
      <c r="LC2858" s="74"/>
    </row>
    <row r="2859" spans="8:315" x14ac:dyDescent="0.35">
      <c r="H2859" s="4"/>
      <c r="J2859" s="8"/>
      <c r="K2859" s="8"/>
      <c r="L2859" s="8"/>
      <c r="M2859" s="8"/>
      <c r="O2859" s="8"/>
      <c r="P2859" s="8"/>
      <c r="R2859" s="8"/>
      <c r="S2859" s="8"/>
      <c r="T2859" s="8"/>
      <c r="U2859" s="8"/>
      <c r="W2859" s="8">
        <f t="shared" si="4477"/>
        <v>108</v>
      </c>
      <c r="X2859">
        <v>9244800</v>
      </c>
      <c r="Y2859">
        <f t="shared" si="4478"/>
        <v>2568</v>
      </c>
      <c r="Z2859" s="8">
        <v>0</v>
      </c>
      <c r="AA2859" s="8">
        <v>6.6</v>
      </c>
      <c r="AB2859" s="8">
        <v>56</v>
      </c>
      <c r="AC2859" s="4"/>
      <c r="KL2859" s="84"/>
      <c r="KP2859" s="84"/>
      <c r="KS2859" s="74"/>
      <c r="KT2859" s="74"/>
      <c r="KU2859" s="16"/>
      <c r="KV2859" s="72"/>
      <c r="KW2859" s="72"/>
      <c r="KX2859" s="16"/>
      <c r="KZ2859" s="16"/>
      <c r="LA2859" s="16"/>
      <c r="LB2859" s="74"/>
      <c r="LC2859" s="74"/>
    </row>
    <row r="2860" spans="8:315" x14ac:dyDescent="0.35">
      <c r="H2860" s="4"/>
      <c r="J2860" s="8"/>
      <c r="K2860" s="8"/>
      <c r="L2860" s="8"/>
      <c r="M2860" s="8"/>
      <c r="O2860" s="8"/>
      <c r="P2860" s="8"/>
      <c r="R2860" s="8"/>
      <c r="S2860" s="8"/>
      <c r="T2860" s="8"/>
      <c r="U2860" s="8"/>
      <c r="W2860" s="8">
        <f t="shared" si="4477"/>
        <v>108</v>
      </c>
      <c r="X2860">
        <v>9248400</v>
      </c>
      <c r="Y2860">
        <f t="shared" si="4478"/>
        <v>2569</v>
      </c>
      <c r="Z2860" s="8">
        <v>0</v>
      </c>
      <c r="AA2860" s="8">
        <v>5.7</v>
      </c>
      <c r="AB2860" s="8">
        <v>74.400000000000006</v>
      </c>
      <c r="AC2860" s="4"/>
      <c r="KL2860" s="84"/>
      <c r="KP2860" s="84"/>
      <c r="KS2860" s="74"/>
      <c r="KT2860" s="74"/>
      <c r="KU2860" s="16"/>
      <c r="KV2860" s="72"/>
      <c r="KW2860" s="72"/>
      <c r="KX2860" s="16"/>
      <c r="KZ2860" s="16"/>
      <c r="LA2860" s="16"/>
      <c r="LB2860" s="74"/>
      <c r="LC2860" s="74"/>
    </row>
    <row r="2861" spans="8:315" x14ac:dyDescent="0.35">
      <c r="H2861" s="4"/>
      <c r="J2861" s="8"/>
      <c r="K2861" s="8"/>
      <c r="L2861" s="8"/>
      <c r="M2861" s="8"/>
      <c r="O2861" s="8"/>
      <c r="P2861" s="8"/>
      <c r="R2861" s="8"/>
      <c r="S2861" s="8"/>
      <c r="T2861" s="8"/>
      <c r="U2861" s="8"/>
      <c r="W2861" s="8">
        <f t="shared" si="4477"/>
        <v>108.1</v>
      </c>
      <c r="X2861">
        <v>9252000</v>
      </c>
      <c r="Y2861">
        <f t="shared" si="4478"/>
        <v>2570</v>
      </c>
      <c r="Z2861" s="8">
        <v>0</v>
      </c>
      <c r="AA2861" s="8">
        <v>4.7</v>
      </c>
      <c r="AB2861" s="8">
        <v>67.5</v>
      </c>
      <c r="AC2861" s="4"/>
      <c r="KL2861" s="84"/>
      <c r="KP2861" s="84"/>
      <c r="KS2861" s="74"/>
      <c r="KT2861" s="74"/>
      <c r="KU2861" s="16"/>
      <c r="KV2861" s="72"/>
      <c r="KW2861" s="72"/>
      <c r="KX2861" s="16"/>
      <c r="KZ2861" s="16"/>
      <c r="LA2861" s="16"/>
      <c r="LB2861" s="74"/>
      <c r="LC2861" s="74"/>
    </row>
    <row r="2862" spans="8:315" x14ac:dyDescent="0.35">
      <c r="H2862" s="4"/>
      <c r="J2862" s="8"/>
      <c r="K2862" s="8"/>
      <c r="L2862" s="8"/>
      <c r="M2862" s="8"/>
      <c r="O2862" s="8"/>
      <c r="P2862" s="8"/>
      <c r="R2862" s="8"/>
      <c r="S2862" s="8"/>
      <c r="T2862" s="8"/>
      <c r="U2862" s="8"/>
      <c r="W2862" s="8">
        <f t="shared" si="4477"/>
        <v>108.1</v>
      </c>
      <c r="X2862">
        <v>9255600</v>
      </c>
      <c r="Y2862">
        <f t="shared" si="4478"/>
        <v>2571</v>
      </c>
      <c r="Z2862" s="8">
        <v>0</v>
      </c>
      <c r="AA2862" s="8">
        <v>4</v>
      </c>
      <c r="AB2862" s="8">
        <v>74.2</v>
      </c>
      <c r="AC2862" s="4"/>
      <c r="KL2862" s="84"/>
      <c r="KP2862" s="84"/>
      <c r="KS2862" s="74"/>
      <c r="KT2862" s="74"/>
      <c r="KU2862" s="16"/>
      <c r="KV2862" s="72"/>
      <c r="KW2862" s="72"/>
      <c r="KX2862" s="16"/>
      <c r="KZ2862" s="16"/>
      <c r="LA2862" s="16"/>
      <c r="LB2862" s="74"/>
      <c r="LC2862" s="74"/>
    </row>
    <row r="2863" spans="8:315" x14ac:dyDescent="0.35">
      <c r="H2863" s="4"/>
      <c r="J2863" s="8"/>
      <c r="K2863" s="8"/>
      <c r="L2863" s="8"/>
      <c r="M2863" s="8"/>
      <c r="O2863" s="8"/>
      <c r="P2863" s="8"/>
      <c r="R2863" s="8"/>
      <c r="S2863" s="8"/>
      <c r="T2863" s="8"/>
      <c r="U2863" s="8"/>
      <c r="W2863" s="8">
        <f t="shared" si="4477"/>
        <v>108.2</v>
      </c>
      <c r="X2863">
        <v>9259200</v>
      </c>
      <c r="Y2863">
        <f t="shared" si="4478"/>
        <v>2572</v>
      </c>
      <c r="Z2863" s="8">
        <v>0</v>
      </c>
      <c r="AA2863" s="8">
        <v>3</v>
      </c>
      <c r="AB2863" s="8">
        <v>73.099999999999994</v>
      </c>
      <c r="AC2863" s="4"/>
      <c r="KL2863" s="84"/>
      <c r="KP2863" s="84"/>
      <c r="KS2863" s="74"/>
      <c r="KT2863" s="74"/>
      <c r="KU2863" s="16"/>
      <c r="KV2863" s="72"/>
      <c r="KW2863" s="72"/>
      <c r="KX2863" s="16"/>
      <c r="KZ2863" s="16"/>
      <c r="LA2863" s="16"/>
      <c r="LB2863" s="74"/>
      <c r="LC2863" s="74"/>
    </row>
    <row r="2864" spans="8:315" x14ac:dyDescent="0.35">
      <c r="H2864" s="4"/>
      <c r="J2864" s="8"/>
      <c r="K2864" s="8"/>
      <c r="L2864" s="8"/>
      <c r="M2864" s="8"/>
      <c r="O2864" s="8"/>
      <c r="P2864" s="8"/>
      <c r="R2864" s="8"/>
      <c r="S2864" s="8"/>
      <c r="T2864" s="8"/>
      <c r="U2864" s="8"/>
      <c r="W2864" s="8">
        <f t="shared" si="4477"/>
        <v>108.2</v>
      </c>
      <c r="X2864">
        <v>9262800</v>
      </c>
      <c r="Y2864">
        <f t="shared" si="4478"/>
        <v>2573</v>
      </c>
      <c r="Z2864" s="8">
        <v>0</v>
      </c>
      <c r="AA2864" s="8">
        <v>3</v>
      </c>
      <c r="AB2864" s="8">
        <v>71.3</v>
      </c>
      <c r="AC2864" s="4"/>
      <c r="KL2864" s="84"/>
      <c r="KP2864" s="84"/>
      <c r="KS2864" s="74"/>
      <c r="KT2864" s="74"/>
      <c r="KU2864" s="16"/>
      <c r="KV2864" s="72"/>
      <c r="KW2864" s="72"/>
      <c r="KX2864" s="16"/>
      <c r="KZ2864" s="16"/>
      <c r="LA2864" s="16"/>
      <c r="LB2864" s="74"/>
      <c r="LC2864" s="74"/>
    </row>
    <row r="2865" spans="8:315" x14ac:dyDescent="0.35">
      <c r="H2865" s="4"/>
      <c r="J2865" s="8"/>
      <c r="K2865" s="8"/>
      <c r="L2865" s="8"/>
      <c r="M2865" s="8"/>
      <c r="O2865" s="8"/>
      <c r="P2865" s="8"/>
      <c r="R2865" s="8"/>
      <c r="S2865" s="8"/>
      <c r="T2865" s="8"/>
      <c r="U2865" s="8"/>
      <c r="W2865" s="8">
        <f t="shared" si="4477"/>
        <v>108.3</v>
      </c>
      <c r="X2865">
        <v>9266400</v>
      </c>
      <c r="Y2865">
        <f t="shared" si="4478"/>
        <v>2574</v>
      </c>
      <c r="Z2865" s="8">
        <v>33.9</v>
      </c>
      <c r="AA2865" s="8">
        <v>2.1</v>
      </c>
      <c r="AB2865" s="8">
        <v>74.099999999999994</v>
      </c>
      <c r="AC2865" s="4"/>
      <c r="KL2865" s="84"/>
      <c r="KP2865" s="84"/>
      <c r="KS2865" s="74"/>
      <c r="KT2865" s="74"/>
      <c r="KU2865" s="16"/>
      <c r="KV2865" s="72"/>
      <c r="KW2865" s="72"/>
      <c r="KX2865" s="16"/>
      <c r="KZ2865" s="16"/>
      <c r="LA2865" s="16"/>
      <c r="LB2865" s="74"/>
      <c r="LC2865" s="74"/>
    </row>
    <row r="2866" spans="8:315" x14ac:dyDescent="0.35">
      <c r="H2866" s="4"/>
      <c r="J2866" s="8"/>
      <c r="K2866" s="8"/>
      <c r="L2866" s="8"/>
      <c r="M2866" s="8"/>
      <c r="O2866" s="8"/>
      <c r="P2866" s="8"/>
      <c r="R2866" s="8"/>
      <c r="S2866" s="8"/>
      <c r="T2866" s="8"/>
      <c r="U2866" s="8"/>
      <c r="W2866" s="8">
        <f t="shared" si="4477"/>
        <v>108.3</v>
      </c>
      <c r="X2866">
        <v>9270000</v>
      </c>
      <c r="Y2866">
        <f t="shared" si="4478"/>
        <v>2575</v>
      </c>
      <c r="Z2866" s="8">
        <v>178.6</v>
      </c>
      <c r="AA2866" s="8">
        <v>4.4000000000000004</v>
      </c>
      <c r="AB2866" s="8">
        <v>62</v>
      </c>
      <c r="AC2866" s="4"/>
      <c r="KL2866" s="84"/>
      <c r="KP2866" s="84"/>
      <c r="KS2866" s="74"/>
      <c r="KT2866" s="74"/>
      <c r="KU2866" s="16"/>
      <c r="KV2866" s="72"/>
      <c r="KW2866" s="72"/>
      <c r="KX2866" s="16"/>
      <c r="KZ2866" s="16"/>
      <c r="LA2866" s="16"/>
      <c r="LB2866" s="74"/>
      <c r="LC2866" s="74"/>
    </row>
    <row r="2867" spans="8:315" x14ac:dyDescent="0.35">
      <c r="H2867" s="4"/>
      <c r="J2867" s="8"/>
      <c r="K2867" s="8"/>
      <c r="L2867" s="8"/>
      <c r="M2867" s="8"/>
      <c r="O2867" s="8"/>
      <c r="P2867" s="8"/>
      <c r="R2867" s="8"/>
      <c r="S2867" s="8"/>
      <c r="T2867" s="8"/>
      <c r="U2867" s="8"/>
      <c r="W2867" s="8">
        <f t="shared" si="4477"/>
        <v>108.3</v>
      </c>
      <c r="X2867">
        <v>9273600</v>
      </c>
      <c r="Y2867">
        <f t="shared" si="4478"/>
        <v>2576</v>
      </c>
      <c r="Z2867" s="8">
        <v>369.2</v>
      </c>
      <c r="AA2867" s="8">
        <v>8.1</v>
      </c>
      <c r="AB2867" s="8">
        <v>47.8</v>
      </c>
      <c r="AC2867" s="4"/>
      <c r="KL2867" s="84"/>
      <c r="KP2867" s="84"/>
      <c r="KS2867" s="74"/>
      <c r="KT2867" s="74"/>
      <c r="KU2867" s="16"/>
      <c r="KV2867" s="72"/>
      <c r="KW2867" s="72"/>
      <c r="KX2867" s="16"/>
      <c r="KZ2867" s="16"/>
      <c r="LA2867" s="16"/>
      <c r="LB2867" s="74"/>
      <c r="LC2867" s="74"/>
    </row>
    <row r="2868" spans="8:315" x14ac:dyDescent="0.35">
      <c r="H2868" s="4"/>
      <c r="J2868" s="8"/>
      <c r="K2868" s="8"/>
      <c r="L2868" s="8"/>
      <c r="M2868" s="8"/>
      <c r="O2868" s="8"/>
      <c r="P2868" s="8"/>
      <c r="R2868" s="8"/>
      <c r="S2868" s="8"/>
      <c r="T2868" s="8"/>
      <c r="U2868" s="8"/>
      <c r="W2868" s="8">
        <f t="shared" si="4477"/>
        <v>108.4</v>
      </c>
      <c r="X2868">
        <v>9277200</v>
      </c>
      <c r="Y2868">
        <f t="shared" si="4478"/>
        <v>2577</v>
      </c>
      <c r="Z2868" s="8">
        <v>564.4</v>
      </c>
      <c r="AA2868" s="8">
        <v>11.6</v>
      </c>
      <c r="AB2868" s="8">
        <v>30.8</v>
      </c>
      <c r="AC2868" s="4"/>
      <c r="KL2868" s="84"/>
      <c r="KP2868" s="84"/>
      <c r="KS2868" s="74"/>
      <c r="KT2868" s="74"/>
      <c r="KU2868" s="16"/>
      <c r="KV2868" s="72"/>
      <c r="KW2868" s="72"/>
      <c r="KX2868" s="16"/>
      <c r="KZ2868" s="16"/>
      <c r="LA2868" s="16"/>
      <c r="LB2868" s="74"/>
      <c r="LC2868" s="74"/>
    </row>
    <row r="2869" spans="8:315" x14ac:dyDescent="0.35">
      <c r="H2869" s="4"/>
      <c r="J2869" s="8"/>
      <c r="K2869" s="8"/>
      <c r="L2869" s="8"/>
      <c r="M2869" s="8"/>
      <c r="O2869" s="8"/>
      <c r="P2869" s="8"/>
      <c r="R2869" s="8"/>
      <c r="S2869" s="8"/>
      <c r="T2869" s="8"/>
      <c r="U2869" s="8"/>
      <c r="W2869" s="8">
        <f t="shared" si="4477"/>
        <v>108.4</v>
      </c>
      <c r="X2869">
        <v>9280800</v>
      </c>
      <c r="Y2869">
        <f t="shared" si="4478"/>
        <v>2578</v>
      </c>
      <c r="Z2869" s="8">
        <v>707.8</v>
      </c>
      <c r="AA2869" s="8">
        <v>14.5</v>
      </c>
      <c r="AB2869" s="8">
        <v>24</v>
      </c>
      <c r="AC2869" s="4"/>
      <c r="KL2869" s="84"/>
      <c r="KP2869" s="84"/>
      <c r="KS2869" s="74"/>
      <c r="KT2869" s="74"/>
      <c r="KU2869" s="16"/>
      <c r="KV2869" s="72"/>
      <c r="KW2869" s="72"/>
      <c r="KX2869" s="16"/>
      <c r="KZ2869" s="16"/>
      <c r="LA2869" s="16"/>
      <c r="LB2869" s="74"/>
      <c r="LC2869" s="74"/>
    </row>
    <row r="2870" spans="8:315" x14ac:dyDescent="0.35">
      <c r="H2870" s="4"/>
      <c r="J2870" s="8"/>
      <c r="K2870" s="8"/>
      <c r="L2870" s="8"/>
      <c r="M2870" s="8"/>
      <c r="O2870" s="8"/>
      <c r="P2870" s="8"/>
      <c r="R2870" s="8"/>
      <c r="S2870" s="8"/>
      <c r="T2870" s="8"/>
      <c r="U2870" s="8"/>
      <c r="W2870" s="8">
        <f t="shared" si="4477"/>
        <v>108.5</v>
      </c>
      <c r="X2870">
        <v>9284400</v>
      </c>
      <c r="Y2870">
        <f t="shared" si="4478"/>
        <v>2579</v>
      </c>
      <c r="Z2870" s="8">
        <v>709.7</v>
      </c>
      <c r="AA2870" s="8">
        <v>16.600000000000001</v>
      </c>
      <c r="AB2870" s="8">
        <v>21.8</v>
      </c>
      <c r="AC2870" s="4"/>
      <c r="KL2870" s="84"/>
      <c r="KP2870" s="84"/>
      <c r="KS2870" s="74"/>
      <c r="KT2870" s="74"/>
      <c r="KU2870" s="16"/>
      <c r="KV2870" s="72"/>
      <c r="KW2870" s="72"/>
      <c r="KX2870" s="16"/>
      <c r="KZ2870" s="16"/>
      <c r="LA2870" s="16"/>
      <c r="LB2870" s="74"/>
      <c r="LC2870" s="74"/>
    </row>
    <row r="2871" spans="8:315" x14ac:dyDescent="0.35">
      <c r="H2871" s="4"/>
      <c r="J2871" s="8"/>
      <c r="K2871" s="8"/>
      <c r="L2871" s="8"/>
      <c r="M2871" s="8"/>
      <c r="O2871" s="8"/>
      <c r="P2871" s="8"/>
      <c r="R2871" s="8"/>
      <c r="S2871" s="8"/>
      <c r="T2871" s="8"/>
      <c r="U2871" s="8"/>
      <c r="W2871" s="8">
        <f t="shared" si="4477"/>
        <v>108.5</v>
      </c>
      <c r="X2871">
        <v>9288000</v>
      </c>
      <c r="Y2871">
        <f t="shared" si="4478"/>
        <v>2580</v>
      </c>
      <c r="Z2871" s="8">
        <v>810.3</v>
      </c>
      <c r="AA2871" s="8">
        <v>18.3</v>
      </c>
      <c r="AB2871" s="8">
        <v>23.2</v>
      </c>
      <c r="AC2871" s="4"/>
      <c r="KL2871" s="84"/>
      <c r="KP2871" s="84"/>
      <c r="KS2871" s="74"/>
      <c r="KT2871" s="74"/>
      <c r="KU2871" s="16"/>
      <c r="KV2871" s="72"/>
      <c r="KW2871" s="72"/>
      <c r="KX2871" s="16"/>
      <c r="KZ2871" s="16"/>
      <c r="LA2871" s="16"/>
      <c r="LB2871" s="74"/>
      <c r="LC2871" s="74"/>
    </row>
    <row r="2872" spans="8:315" x14ac:dyDescent="0.35">
      <c r="H2872" s="4"/>
      <c r="J2872" s="8"/>
      <c r="K2872" s="8"/>
      <c r="L2872" s="8"/>
      <c r="M2872" s="8"/>
      <c r="O2872" s="8"/>
      <c r="P2872" s="8"/>
      <c r="R2872" s="8"/>
      <c r="S2872" s="8"/>
      <c r="T2872" s="8"/>
      <c r="U2872" s="8"/>
      <c r="W2872" s="8">
        <f t="shared" si="4477"/>
        <v>108.5</v>
      </c>
      <c r="X2872">
        <v>9291600</v>
      </c>
      <c r="Y2872">
        <f t="shared" si="4478"/>
        <v>2581</v>
      </c>
      <c r="Z2872" s="8">
        <v>783.3</v>
      </c>
      <c r="AA2872" s="8">
        <v>19.8</v>
      </c>
      <c r="AB2872" s="8">
        <v>21.5</v>
      </c>
      <c r="AC2872" s="4"/>
      <c r="KL2872" s="84"/>
      <c r="KP2872" s="84"/>
      <c r="KS2872" s="74"/>
      <c r="KT2872" s="74"/>
      <c r="KU2872" s="16"/>
      <c r="KV2872" s="72"/>
      <c r="KW2872" s="72"/>
      <c r="KX2872" s="16"/>
      <c r="KZ2872" s="16"/>
      <c r="LA2872" s="16"/>
      <c r="LB2872" s="74"/>
      <c r="LC2872" s="74"/>
    </row>
    <row r="2873" spans="8:315" x14ac:dyDescent="0.35">
      <c r="H2873" s="4"/>
      <c r="J2873" s="8"/>
      <c r="K2873" s="8"/>
      <c r="L2873" s="8"/>
      <c r="M2873" s="8"/>
      <c r="O2873" s="8"/>
      <c r="P2873" s="8"/>
      <c r="R2873" s="8"/>
      <c r="S2873" s="8"/>
      <c r="T2873" s="8"/>
      <c r="U2873" s="8"/>
      <c r="W2873" s="8">
        <f t="shared" si="4477"/>
        <v>108.6</v>
      </c>
      <c r="X2873">
        <v>9295200</v>
      </c>
      <c r="Y2873">
        <f t="shared" si="4478"/>
        <v>2582</v>
      </c>
      <c r="Z2873" s="8">
        <v>725</v>
      </c>
      <c r="AA2873" s="8">
        <v>21</v>
      </c>
      <c r="AB2873" s="8">
        <v>17.899999999999999</v>
      </c>
      <c r="AC2873" s="4"/>
      <c r="KL2873" s="84"/>
      <c r="KP2873" s="84"/>
      <c r="KS2873" s="74"/>
      <c r="KT2873" s="74"/>
      <c r="KU2873" s="16"/>
      <c r="KV2873" s="72"/>
      <c r="KW2873" s="72"/>
      <c r="KX2873" s="16"/>
      <c r="KZ2873" s="16"/>
      <c r="LA2873" s="16"/>
      <c r="LB2873" s="74"/>
      <c r="LC2873" s="74"/>
    </row>
    <row r="2874" spans="8:315" x14ac:dyDescent="0.35">
      <c r="H2874" s="4"/>
      <c r="J2874" s="8"/>
      <c r="K2874" s="8"/>
      <c r="L2874" s="8"/>
      <c r="M2874" s="8"/>
      <c r="O2874" s="8"/>
      <c r="P2874" s="8"/>
      <c r="R2874" s="8"/>
      <c r="S2874" s="8"/>
      <c r="T2874" s="8"/>
      <c r="U2874" s="8"/>
      <c r="W2874" s="8">
        <f t="shared" si="4477"/>
        <v>108.6</v>
      </c>
      <c r="X2874">
        <v>9298800</v>
      </c>
      <c r="Y2874">
        <f t="shared" si="4478"/>
        <v>2583</v>
      </c>
      <c r="Z2874" s="8">
        <v>711.7</v>
      </c>
      <c r="AA2874" s="8">
        <v>21.7</v>
      </c>
      <c r="AB2874" s="8">
        <v>20</v>
      </c>
      <c r="AC2874" s="4"/>
      <c r="KL2874" s="84"/>
      <c r="KP2874" s="84"/>
      <c r="KS2874" s="74"/>
      <c r="KT2874" s="74"/>
      <c r="KU2874" s="16"/>
      <c r="KV2874" s="72"/>
      <c r="KW2874" s="72"/>
      <c r="KX2874" s="16"/>
      <c r="KZ2874" s="16"/>
      <c r="LA2874" s="16"/>
      <c r="LB2874" s="74"/>
      <c r="LC2874" s="74"/>
    </row>
    <row r="2875" spans="8:315" x14ac:dyDescent="0.35">
      <c r="H2875" s="4"/>
      <c r="J2875" s="8"/>
      <c r="K2875" s="8"/>
      <c r="L2875" s="8"/>
      <c r="M2875" s="8"/>
      <c r="O2875" s="8"/>
      <c r="P2875" s="8"/>
      <c r="R2875" s="8"/>
      <c r="S2875" s="8"/>
      <c r="T2875" s="8"/>
      <c r="U2875" s="8"/>
      <c r="W2875" s="8">
        <f t="shared" si="4477"/>
        <v>108.7</v>
      </c>
      <c r="X2875">
        <v>9302400</v>
      </c>
      <c r="Y2875">
        <f t="shared" si="4478"/>
        <v>2584</v>
      </c>
      <c r="Z2875" s="8">
        <v>577.5</v>
      </c>
      <c r="AA2875" s="8">
        <v>22.2</v>
      </c>
      <c r="AB2875" s="8">
        <v>18.5</v>
      </c>
      <c r="AC2875" s="4"/>
      <c r="KL2875" s="84"/>
      <c r="KP2875" s="84"/>
      <c r="KS2875" s="74"/>
      <c r="KT2875" s="74"/>
      <c r="KU2875" s="16"/>
      <c r="KV2875" s="72"/>
      <c r="KW2875" s="72"/>
      <c r="KX2875" s="16"/>
      <c r="KZ2875" s="16"/>
      <c r="LA2875" s="16"/>
      <c r="LB2875" s="74"/>
      <c r="LC2875" s="74"/>
    </row>
    <row r="2876" spans="8:315" x14ac:dyDescent="0.35">
      <c r="H2876" s="4"/>
      <c r="J2876" s="8"/>
      <c r="K2876" s="8"/>
      <c r="L2876" s="8"/>
      <c r="M2876" s="8"/>
      <c r="O2876" s="8"/>
      <c r="P2876" s="8"/>
      <c r="R2876" s="8"/>
      <c r="S2876" s="8"/>
      <c r="T2876" s="8"/>
      <c r="U2876" s="8"/>
      <c r="W2876" s="8">
        <f t="shared" si="4477"/>
        <v>108.7</v>
      </c>
      <c r="X2876">
        <v>9306000</v>
      </c>
      <c r="Y2876">
        <f t="shared" si="4478"/>
        <v>2585</v>
      </c>
      <c r="Z2876" s="8">
        <v>393.3</v>
      </c>
      <c r="AA2876" s="8">
        <v>22.2</v>
      </c>
      <c r="AB2876" s="8">
        <v>15.3</v>
      </c>
      <c r="AC2876" s="4"/>
      <c r="KL2876" s="84"/>
      <c r="KP2876" s="84"/>
      <c r="KS2876" s="74"/>
      <c r="KT2876" s="74"/>
      <c r="KU2876" s="16"/>
      <c r="KV2876" s="72"/>
      <c r="KW2876" s="72"/>
      <c r="KX2876" s="16"/>
      <c r="KZ2876" s="16"/>
      <c r="LA2876" s="16"/>
      <c r="LB2876" s="74"/>
      <c r="LC2876" s="74"/>
    </row>
    <row r="2877" spans="8:315" x14ac:dyDescent="0.35">
      <c r="H2877" s="4"/>
      <c r="J2877" s="8"/>
      <c r="K2877" s="8"/>
      <c r="L2877" s="8"/>
      <c r="M2877" s="8"/>
      <c r="O2877" s="8"/>
      <c r="P2877" s="8"/>
      <c r="R2877" s="8"/>
      <c r="S2877" s="8"/>
      <c r="T2877" s="8"/>
      <c r="U2877" s="8"/>
      <c r="W2877" s="8">
        <f t="shared" si="4477"/>
        <v>108.8</v>
      </c>
      <c r="X2877">
        <v>9309600</v>
      </c>
      <c r="Y2877">
        <f t="shared" si="4478"/>
        <v>2586</v>
      </c>
      <c r="Z2877" s="8">
        <v>195.3</v>
      </c>
      <c r="AA2877" s="8">
        <v>21.7</v>
      </c>
      <c r="AB2877" s="8">
        <v>17.3</v>
      </c>
      <c r="AC2877" s="4"/>
      <c r="KL2877" s="84"/>
      <c r="KP2877" s="84"/>
      <c r="KS2877" s="74"/>
      <c r="KT2877" s="74"/>
      <c r="KU2877" s="16"/>
      <c r="KV2877" s="72"/>
      <c r="KW2877" s="72"/>
      <c r="KX2877" s="16"/>
      <c r="KZ2877" s="16"/>
      <c r="LA2877" s="16"/>
      <c r="LB2877" s="74"/>
      <c r="LC2877" s="74"/>
    </row>
    <row r="2878" spans="8:315" x14ac:dyDescent="0.35">
      <c r="H2878" s="4"/>
      <c r="J2878" s="8"/>
      <c r="K2878" s="8"/>
      <c r="L2878" s="8"/>
      <c r="M2878" s="8"/>
      <c r="O2878" s="8"/>
      <c r="P2878" s="8"/>
      <c r="R2878" s="8"/>
      <c r="S2878" s="8"/>
      <c r="T2878" s="8"/>
      <c r="U2878" s="8"/>
      <c r="W2878" s="8">
        <f t="shared" si="4477"/>
        <v>108.8</v>
      </c>
      <c r="X2878">
        <v>9313200</v>
      </c>
      <c r="Y2878">
        <f t="shared" si="4478"/>
        <v>2587</v>
      </c>
      <c r="Z2878" s="8">
        <v>27.2</v>
      </c>
      <c r="AA2878" s="8">
        <v>19.899999999999999</v>
      </c>
      <c r="AB2878" s="8">
        <v>17.5</v>
      </c>
      <c r="AC2878" s="4"/>
      <c r="KL2878" s="84"/>
      <c r="KP2878" s="84"/>
      <c r="KS2878" s="74"/>
      <c r="KT2878" s="74"/>
      <c r="KU2878" s="16"/>
      <c r="KV2878" s="72"/>
      <c r="KW2878" s="72"/>
      <c r="KX2878" s="16"/>
      <c r="KZ2878" s="16"/>
      <c r="LA2878" s="16"/>
      <c r="LB2878" s="74"/>
      <c r="LC2878" s="74"/>
    </row>
    <row r="2879" spans="8:315" x14ac:dyDescent="0.35">
      <c r="H2879" s="4"/>
      <c r="J2879" s="8"/>
      <c r="K2879" s="8"/>
      <c r="L2879" s="8"/>
      <c r="M2879" s="8"/>
      <c r="O2879" s="8"/>
      <c r="P2879" s="8"/>
      <c r="R2879" s="8"/>
      <c r="S2879" s="8"/>
      <c r="T2879" s="8"/>
      <c r="U2879" s="8"/>
      <c r="W2879" s="8">
        <f t="shared" si="4477"/>
        <v>108.8</v>
      </c>
      <c r="X2879">
        <v>9316800</v>
      </c>
      <c r="Y2879">
        <f t="shared" si="4478"/>
        <v>2588</v>
      </c>
      <c r="Z2879" s="8">
        <v>0</v>
      </c>
      <c r="AA2879" s="8">
        <v>17.399999999999999</v>
      </c>
      <c r="AB2879" s="8">
        <v>27.2</v>
      </c>
      <c r="AC2879" s="4"/>
      <c r="KL2879" s="84"/>
      <c r="KP2879" s="84"/>
      <c r="KS2879" s="74"/>
      <c r="KT2879" s="74"/>
      <c r="KU2879" s="16"/>
      <c r="KV2879" s="72"/>
      <c r="KW2879" s="72"/>
      <c r="KX2879" s="16"/>
      <c r="KZ2879" s="16"/>
      <c r="LA2879" s="16"/>
      <c r="LB2879" s="74"/>
      <c r="LC2879" s="74"/>
    </row>
    <row r="2880" spans="8:315" x14ac:dyDescent="0.35">
      <c r="H2880" s="4"/>
      <c r="J2880" s="8"/>
      <c r="K2880" s="8"/>
      <c r="L2880" s="8"/>
      <c r="M2880" s="8"/>
      <c r="O2880" s="8"/>
      <c r="P2880" s="8"/>
      <c r="R2880" s="8"/>
      <c r="S2880" s="8"/>
      <c r="T2880" s="8"/>
      <c r="U2880" s="8"/>
      <c r="W2880" s="8">
        <f t="shared" si="4477"/>
        <v>108.9</v>
      </c>
      <c r="X2880">
        <v>9320400</v>
      </c>
      <c r="Y2880">
        <f t="shared" si="4478"/>
        <v>2589</v>
      </c>
      <c r="Z2880" s="8">
        <v>0</v>
      </c>
      <c r="AA2880" s="8">
        <v>13.9</v>
      </c>
      <c r="AB2880" s="8">
        <v>29</v>
      </c>
      <c r="AC2880" s="4"/>
      <c r="KL2880" s="84"/>
      <c r="KP2880" s="84"/>
      <c r="KS2880" s="74"/>
      <c r="KT2880" s="74"/>
      <c r="KU2880" s="16"/>
      <c r="KV2880" s="72"/>
      <c r="KW2880" s="72"/>
      <c r="KX2880" s="16"/>
      <c r="KZ2880" s="16"/>
      <c r="LA2880" s="16"/>
      <c r="LB2880" s="74"/>
      <c r="LC2880" s="74"/>
    </row>
    <row r="2881" spans="8:315" x14ac:dyDescent="0.35">
      <c r="H2881" s="4"/>
      <c r="J2881" s="8"/>
      <c r="K2881" s="8"/>
      <c r="L2881" s="8"/>
      <c r="M2881" s="8"/>
      <c r="O2881" s="8"/>
      <c r="P2881" s="8"/>
      <c r="R2881" s="8"/>
      <c r="S2881" s="8"/>
      <c r="T2881" s="8"/>
      <c r="U2881" s="8"/>
      <c r="W2881" s="8">
        <f t="shared" si="4477"/>
        <v>108.9</v>
      </c>
      <c r="X2881">
        <v>9324000</v>
      </c>
      <c r="Y2881">
        <f t="shared" si="4478"/>
        <v>2590</v>
      </c>
      <c r="Z2881" s="8">
        <v>0</v>
      </c>
      <c r="AA2881" s="8">
        <v>12.9</v>
      </c>
      <c r="AB2881" s="8">
        <v>34.5</v>
      </c>
      <c r="AC2881" s="4"/>
      <c r="KL2881" s="84"/>
      <c r="KP2881" s="84"/>
      <c r="KS2881" s="74"/>
      <c r="KT2881" s="74"/>
      <c r="KU2881" s="16"/>
      <c r="KV2881" s="72"/>
      <c r="KW2881" s="72"/>
      <c r="KX2881" s="16"/>
      <c r="KZ2881" s="16"/>
      <c r="LA2881" s="16"/>
      <c r="LB2881" s="74"/>
      <c r="LC2881" s="74"/>
    </row>
    <row r="2882" spans="8:315" x14ac:dyDescent="0.35">
      <c r="H2882" s="4"/>
      <c r="J2882" s="8"/>
      <c r="K2882" s="8"/>
      <c r="L2882" s="8"/>
      <c r="M2882" s="8"/>
      <c r="O2882" s="8"/>
      <c r="P2882" s="8"/>
      <c r="R2882" s="8"/>
      <c r="S2882" s="8"/>
      <c r="T2882" s="8"/>
      <c r="U2882" s="8"/>
      <c r="W2882" s="8">
        <f t="shared" si="4477"/>
        <v>109</v>
      </c>
      <c r="X2882">
        <v>9327600</v>
      </c>
      <c r="Y2882">
        <f t="shared" si="4478"/>
        <v>2591</v>
      </c>
      <c r="Z2882" s="8">
        <v>0</v>
      </c>
      <c r="AA2882" s="8">
        <v>11.6</v>
      </c>
      <c r="AB2882" s="8">
        <v>44.5</v>
      </c>
      <c r="AC2882" s="4"/>
      <c r="KL2882" s="84"/>
      <c r="KP2882" s="84"/>
      <c r="KS2882" s="74"/>
      <c r="KT2882" s="74"/>
      <c r="KU2882" s="16"/>
      <c r="KV2882" s="72"/>
      <c r="KW2882" s="72"/>
      <c r="KX2882" s="16"/>
      <c r="KZ2882" s="16"/>
      <c r="LA2882" s="16"/>
      <c r="LB2882" s="74"/>
      <c r="LC2882" s="74"/>
    </row>
    <row r="2883" spans="8:315" x14ac:dyDescent="0.35">
      <c r="H2883" s="4"/>
      <c r="J2883" s="8"/>
      <c r="K2883" s="8"/>
      <c r="L2883" s="8"/>
      <c r="M2883" s="8"/>
      <c r="O2883" s="8"/>
      <c r="P2883" s="8"/>
      <c r="R2883" s="8"/>
      <c r="S2883" s="8"/>
      <c r="T2883" s="8"/>
      <c r="U2883" s="8"/>
      <c r="W2883" s="8">
        <f t="shared" si="4477"/>
        <v>109</v>
      </c>
      <c r="X2883">
        <v>9331200</v>
      </c>
      <c r="Y2883">
        <f t="shared" si="4478"/>
        <v>2592</v>
      </c>
      <c r="Z2883" s="8">
        <v>0</v>
      </c>
      <c r="AA2883" s="8">
        <v>9.6</v>
      </c>
      <c r="AB2883" s="8">
        <v>45.5</v>
      </c>
      <c r="AC2883" s="4"/>
      <c r="KL2883" s="84"/>
      <c r="KP2883" s="84"/>
      <c r="KS2883" s="74"/>
      <c r="KT2883" s="74"/>
      <c r="KU2883" s="16"/>
      <c r="KV2883" s="72"/>
      <c r="KW2883" s="72"/>
      <c r="KX2883" s="16"/>
      <c r="KZ2883" s="16"/>
      <c r="LA2883" s="16"/>
      <c r="LB2883" s="74"/>
      <c r="LC2883" s="74"/>
    </row>
    <row r="2884" spans="8:315" x14ac:dyDescent="0.35">
      <c r="H2884" s="4"/>
      <c r="J2884" s="8"/>
      <c r="K2884" s="8"/>
      <c r="L2884" s="8"/>
      <c r="M2884" s="8"/>
      <c r="O2884" s="8"/>
      <c r="P2884" s="8"/>
      <c r="R2884" s="8"/>
      <c r="S2884" s="8"/>
      <c r="T2884" s="8"/>
      <c r="U2884" s="8"/>
      <c r="W2884" s="8">
        <f t="shared" si="4477"/>
        <v>109</v>
      </c>
      <c r="X2884">
        <v>9334800</v>
      </c>
      <c r="Y2884">
        <f t="shared" si="4478"/>
        <v>2593</v>
      </c>
      <c r="Z2884" s="8">
        <v>0</v>
      </c>
      <c r="AA2884" s="8">
        <v>8.6</v>
      </c>
      <c r="AB2884" s="8">
        <v>48.8</v>
      </c>
      <c r="AC2884" s="4"/>
      <c r="KL2884" s="84"/>
      <c r="KP2884" s="84"/>
      <c r="KS2884" s="74"/>
      <c r="KT2884" s="74"/>
      <c r="KU2884" s="16"/>
      <c r="KV2884" s="72"/>
      <c r="KW2884" s="72"/>
      <c r="KX2884" s="16"/>
      <c r="KZ2884" s="16"/>
      <c r="LA2884" s="16"/>
      <c r="LB2884" s="74"/>
      <c r="LC2884" s="74"/>
    </row>
    <row r="2885" spans="8:315" x14ac:dyDescent="0.35">
      <c r="H2885" s="4"/>
      <c r="J2885" s="8"/>
      <c r="K2885" s="8"/>
      <c r="L2885" s="8"/>
      <c r="M2885" s="8"/>
      <c r="O2885" s="8"/>
      <c r="P2885" s="8"/>
      <c r="R2885" s="8"/>
      <c r="S2885" s="8"/>
      <c r="T2885" s="8"/>
      <c r="U2885" s="8"/>
      <c r="W2885" s="8">
        <f t="shared" si="4477"/>
        <v>109.1</v>
      </c>
      <c r="X2885">
        <v>9338400</v>
      </c>
      <c r="Y2885">
        <f t="shared" si="4478"/>
        <v>2594</v>
      </c>
      <c r="Z2885" s="8">
        <v>0</v>
      </c>
      <c r="AA2885" s="8">
        <v>9.6</v>
      </c>
      <c r="AB2885" s="8">
        <v>49.5</v>
      </c>
      <c r="AC2885" s="4"/>
      <c r="KL2885" s="84"/>
      <c r="KP2885" s="84"/>
      <c r="KS2885" s="74"/>
      <c r="KT2885" s="74"/>
      <c r="KU2885" s="16"/>
      <c r="KV2885" s="72"/>
      <c r="KW2885" s="72"/>
      <c r="KX2885" s="16"/>
      <c r="KZ2885" s="16"/>
      <c r="LA2885" s="16"/>
      <c r="LB2885" s="74"/>
      <c r="LC2885" s="74"/>
    </row>
    <row r="2886" spans="8:315" x14ac:dyDescent="0.35">
      <c r="H2886" s="4"/>
      <c r="J2886" s="8"/>
      <c r="K2886" s="8"/>
      <c r="L2886" s="8"/>
      <c r="M2886" s="8"/>
      <c r="O2886" s="8"/>
      <c r="P2886" s="8"/>
      <c r="R2886" s="8"/>
      <c r="S2886" s="8"/>
      <c r="T2886" s="8"/>
      <c r="U2886" s="8"/>
      <c r="W2886" s="8">
        <f t="shared" si="4477"/>
        <v>109.1</v>
      </c>
      <c r="X2886">
        <v>9342000</v>
      </c>
      <c r="Y2886">
        <f t="shared" si="4478"/>
        <v>2595</v>
      </c>
      <c r="Z2886" s="8">
        <v>0</v>
      </c>
      <c r="AA2886" s="8">
        <v>9.1999999999999993</v>
      </c>
      <c r="AB2886" s="8">
        <v>58.8</v>
      </c>
      <c r="AC2886" s="4"/>
      <c r="KL2886" s="84"/>
      <c r="KP2886" s="84"/>
      <c r="KS2886" s="74"/>
      <c r="KT2886" s="74"/>
      <c r="KU2886" s="16"/>
      <c r="KV2886" s="72"/>
      <c r="KW2886" s="72"/>
      <c r="KX2886" s="16"/>
      <c r="KZ2886" s="16"/>
      <c r="LA2886" s="16"/>
      <c r="LB2886" s="74"/>
      <c r="LC2886" s="74"/>
    </row>
    <row r="2887" spans="8:315" x14ac:dyDescent="0.35">
      <c r="H2887" s="4"/>
      <c r="J2887" s="8"/>
      <c r="K2887" s="8"/>
      <c r="L2887" s="8"/>
      <c r="M2887" s="8"/>
      <c r="O2887" s="8"/>
      <c r="P2887" s="8"/>
      <c r="R2887" s="8"/>
      <c r="S2887" s="8"/>
      <c r="T2887" s="8"/>
      <c r="U2887" s="8"/>
      <c r="W2887" s="8">
        <f t="shared" si="4477"/>
        <v>109.2</v>
      </c>
      <c r="X2887">
        <v>9345600</v>
      </c>
      <c r="Y2887">
        <f t="shared" si="4478"/>
        <v>2596</v>
      </c>
      <c r="Z2887" s="8">
        <v>0</v>
      </c>
      <c r="AA2887" s="8">
        <v>8.4</v>
      </c>
      <c r="AB2887" s="8">
        <v>61.3</v>
      </c>
      <c r="AC2887" s="4"/>
      <c r="KL2887" s="84"/>
      <c r="KP2887" s="84"/>
      <c r="KS2887" s="74"/>
      <c r="KT2887" s="74"/>
      <c r="KU2887" s="16"/>
      <c r="KV2887" s="72"/>
      <c r="KW2887" s="72"/>
      <c r="KX2887" s="16"/>
      <c r="KZ2887" s="16"/>
      <c r="LA2887" s="16"/>
      <c r="LB2887" s="74"/>
      <c r="LC2887" s="74"/>
    </row>
    <row r="2888" spans="8:315" x14ac:dyDescent="0.35">
      <c r="H2888" s="4"/>
      <c r="J2888" s="8"/>
      <c r="K2888" s="8"/>
      <c r="L2888" s="8"/>
      <c r="M2888" s="8"/>
      <c r="O2888" s="8"/>
      <c r="P2888" s="8"/>
      <c r="R2888" s="8"/>
      <c r="S2888" s="8"/>
      <c r="T2888" s="8"/>
      <c r="U2888" s="8"/>
      <c r="W2888" s="8">
        <f t="shared" si="4477"/>
        <v>109.2</v>
      </c>
      <c r="X2888">
        <v>9349200</v>
      </c>
      <c r="Y2888">
        <f t="shared" si="4478"/>
        <v>2597</v>
      </c>
      <c r="Z2888" s="8">
        <v>0</v>
      </c>
      <c r="AA2888" s="8">
        <v>7.7</v>
      </c>
      <c r="AB2888" s="8">
        <v>65.099999999999994</v>
      </c>
      <c r="AC2888" s="4"/>
      <c r="KL2888" s="84"/>
      <c r="KP2888" s="84"/>
      <c r="KS2888" s="74"/>
      <c r="KT2888" s="74"/>
      <c r="KU2888" s="16"/>
      <c r="KV2888" s="72"/>
      <c r="KW2888" s="72"/>
      <c r="KX2888" s="16"/>
      <c r="KZ2888" s="16"/>
      <c r="LA2888" s="16"/>
      <c r="LB2888" s="74"/>
      <c r="LC2888" s="74"/>
    </row>
    <row r="2889" spans="8:315" x14ac:dyDescent="0.35">
      <c r="H2889" s="4"/>
      <c r="J2889" s="8"/>
      <c r="K2889" s="8"/>
      <c r="L2889" s="8"/>
      <c r="M2889" s="8"/>
      <c r="O2889" s="8"/>
      <c r="P2889" s="8"/>
      <c r="R2889" s="8"/>
      <c r="S2889" s="8"/>
      <c r="T2889" s="8"/>
      <c r="U2889" s="8"/>
      <c r="W2889" s="8">
        <f t="shared" si="4477"/>
        <v>109.3</v>
      </c>
      <c r="X2889">
        <v>9352800</v>
      </c>
      <c r="Y2889">
        <f t="shared" si="4478"/>
        <v>2598</v>
      </c>
      <c r="Z2889" s="8">
        <v>18.600000000000001</v>
      </c>
      <c r="AA2889" s="8">
        <v>7.2</v>
      </c>
      <c r="AB2889" s="8">
        <v>69</v>
      </c>
      <c r="AC2889" s="4"/>
      <c r="KL2889" s="84"/>
      <c r="KP2889" s="84"/>
      <c r="KS2889" s="74"/>
      <c r="KT2889" s="74"/>
      <c r="KU2889" s="16"/>
      <c r="KV2889" s="72"/>
      <c r="KW2889" s="72"/>
      <c r="KX2889" s="16"/>
      <c r="KZ2889" s="16"/>
      <c r="LA2889" s="16"/>
      <c r="LB2889" s="74"/>
      <c r="LC2889" s="74"/>
    </row>
    <row r="2890" spans="8:315" x14ac:dyDescent="0.35">
      <c r="H2890" s="4"/>
      <c r="J2890" s="8"/>
      <c r="K2890" s="8"/>
      <c r="L2890" s="8"/>
      <c r="M2890" s="8"/>
      <c r="O2890" s="8"/>
      <c r="P2890" s="8"/>
      <c r="R2890" s="8"/>
      <c r="S2890" s="8"/>
      <c r="T2890" s="8"/>
      <c r="U2890" s="8"/>
      <c r="W2890" s="8">
        <f t="shared" si="4477"/>
        <v>109.3</v>
      </c>
      <c r="X2890">
        <v>9356400</v>
      </c>
      <c r="Y2890">
        <f t="shared" si="4478"/>
        <v>2599</v>
      </c>
      <c r="Z2890" s="8">
        <v>175.8</v>
      </c>
      <c r="AA2890" s="8">
        <v>8.6</v>
      </c>
      <c r="AB2890" s="8">
        <v>55.9</v>
      </c>
      <c r="AC2890" s="4"/>
      <c r="KL2890" s="84"/>
      <c r="KP2890" s="84"/>
      <c r="KS2890" s="74"/>
      <c r="KT2890" s="74"/>
      <c r="KU2890" s="16"/>
      <c r="KV2890" s="72"/>
      <c r="KW2890" s="72"/>
      <c r="KX2890" s="16"/>
      <c r="KZ2890" s="16"/>
      <c r="LA2890" s="16"/>
      <c r="LB2890" s="74"/>
      <c r="LC2890" s="74"/>
    </row>
    <row r="2891" spans="8:315" x14ac:dyDescent="0.35">
      <c r="H2891" s="4"/>
      <c r="J2891" s="8"/>
      <c r="K2891" s="8"/>
      <c r="L2891" s="8"/>
      <c r="M2891" s="8"/>
      <c r="O2891" s="8"/>
      <c r="P2891" s="8"/>
      <c r="R2891" s="8"/>
      <c r="S2891" s="8"/>
      <c r="T2891" s="8"/>
      <c r="U2891" s="8"/>
      <c r="W2891" s="8">
        <f t="shared" si="4477"/>
        <v>109.3</v>
      </c>
      <c r="X2891">
        <v>9360000</v>
      </c>
      <c r="Y2891">
        <f t="shared" si="4478"/>
        <v>2600</v>
      </c>
      <c r="Z2891" s="8">
        <v>320.3</v>
      </c>
      <c r="AA2891" s="8">
        <v>10.9</v>
      </c>
      <c r="AB2891" s="8">
        <v>47.8</v>
      </c>
      <c r="AC2891" s="4"/>
      <c r="KL2891" s="84"/>
      <c r="KP2891" s="84"/>
      <c r="KS2891" s="74"/>
      <c r="KT2891" s="74"/>
      <c r="KU2891" s="16"/>
      <c r="KV2891" s="72"/>
      <c r="KW2891" s="72"/>
      <c r="KX2891" s="16"/>
      <c r="KZ2891" s="16"/>
      <c r="LA2891" s="16"/>
      <c r="LB2891" s="74"/>
      <c r="LC2891" s="74"/>
    </row>
    <row r="2892" spans="8:315" x14ac:dyDescent="0.35">
      <c r="H2892" s="4"/>
      <c r="J2892" s="8"/>
      <c r="K2892" s="8"/>
      <c r="L2892" s="8"/>
      <c r="M2892" s="8"/>
      <c r="O2892" s="8"/>
      <c r="P2892" s="8"/>
      <c r="R2892" s="8"/>
      <c r="S2892" s="8"/>
      <c r="T2892" s="8"/>
      <c r="U2892" s="8"/>
      <c r="W2892" s="8">
        <f t="shared" si="4477"/>
        <v>109.4</v>
      </c>
      <c r="X2892">
        <v>9363600</v>
      </c>
      <c r="Y2892">
        <f t="shared" si="4478"/>
        <v>2601</v>
      </c>
      <c r="Z2892" s="8">
        <v>487.8</v>
      </c>
      <c r="AA2892" s="8">
        <v>12.3</v>
      </c>
      <c r="AB2892" s="8">
        <v>38.200000000000003</v>
      </c>
      <c r="AC2892" s="4"/>
      <c r="KL2892" s="84"/>
      <c r="KP2892" s="84"/>
      <c r="KS2892" s="74"/>
      <c r="KT2892" s="74"/>
      <c r="KU2892" s="16"/>
      <c r="KV2892" s="72"/>
      <c r="KW2892" s="72"/>
      <c r="KX2892" s="16"/>
      <c r="KZ2892" s="16"/>
      <c r="LA2892" s="16"/>
      <c r="LB2892" s="74"/>
      <c r="LC2892" s="74"/>
    </row>
    <row r="2893" spans="8:315" x14ac:dyDescent="0.35">
      <c r="H2893" s="4"/>
      <c r="J2893" s="8"/>
      <c r="K2893" s="8"/>
      <c r="L2893" s="8"/>
      <c r="M2893" s="8"/>
      <c r="O2893" s="8"/>
      <c r="P2893" s="8"/>
      <c r="R2893" s="8"/>
      <c r="S2893" s="8"/>
      <c r="T2893" s="8"/>
      <c r="U2893" s="8"/>
      <c r="W2893" s="8">
        <f t="shared" si="4477"/>
        <v>109.4</v>
      </c>
      <c r="X2893">
        <v>9367200</v>
      </c>
      <c r="Y2893">
        <f t="shared" si="4478"/>
        <v>2602</v>
      </c>
      <c r="Z2893" s="8">
        <v>525</v>
      </c>
      <c r="AA2893" s="8">
        <v>13</v>
      </c>
      <c r="AB2893" s="8">
        <v>41.5</v>
      </c>
      <c r="AC2893" s="4"/>
      <c r="KL2893" s="84"/>
      <c r="KP2893" s="84"/>
      <c r="KS2893" s="74"/>
      <c r="KT2893" s="74"/>
      <c r="KU2893" s="16"/>
      <c r="KV2893" s="72"/>
      <c r="KW2893" s="72"/>
      <c r="KX2893" s="16"/>
      <c r="KZ2893" s="16"/>
      <c r="LA2893" s="16"/>
      <c r="LB2893" s="74"/>
      <c r="LC2893" s="74"/>
    </row>
    <row r="2894" spans="8:315" x14ac:dyDescent="0.35">
      <c r="H2894" s="4"/>
      <c r="J2894" s="8"/>
      <c r="K2894" s="8"/>
      <c r="L2894" s="8"/>
      <c r="M2894" s="8"/>
      <c r="O2894" s="8"/>
      <c r="P2894" s="8"/>
      <c r="R2894" s="8"/>
      <c r="S2894" s="8"/>
      <c r="T2894" s="8"/>
      <c r="U2894" s="8"/>
      <c r="W2894" s="8">
        <f t="shared" si="4477"/>
        <v>109.5</v>
      </c>
      <c r="X2894">
        <v>9370800</v>
      </c>
      <c r="Y2894">
        <f t="shared" si="4478"/>
        <v>2603</v>
      </c>
      <c r="Z2894" s="8">
        <v>446.1</v>
      </c>
      <c r="AA2894" s="8">
        <v>13.4</v>
      </c>
      <c r="AB2894" s="8">
        <v>41.2</v>
      </c>
      <c r="AC2894" s="4"/>
      <c r="KL2894" s="84"/>
      <c r="KP2894" s="84"/>
      <c r="KS2894" s="74"/>
      <c r="KT2894" s="74"/>
      <c r="KU2894" s="16"/>
      <c r="KV2894" s="72"/>
      <c r="KW2894" s="72"/>
      <c r="KX2894" s="16"/>
      <c r="KZ2894" s="16"/>
      <c r="LA2894" s="16"/>
      <c r="LB2894" s="74"/>
      <c r="LC2894" s="74"/>
    </row>
    <row r="2895" spans="8:315" x14ac:dyDescent="0.35">
      <c r="H2895" s="4"/>
      <c r="J2895" s="8"/>
      <c r="K2895" s="8"/>
      <c r="L2895" s="8"/>
      <c r="M2895" s="8"/>
      <c r="O2895" s="8"/>
      <c r="P2895" s="8"/>
      <c r="R2895" s="8"/>
      <c r="S2895" s="8"/>
      <c r="T2895" s="8"/>
      <c r="U2895" s="8"/>
      <c r="W2895" s="8">
        <f t="shared" si="4477"/>
        <v>109.5</v>
      </c>
      <c r="X2895">
        <v>9374400</v>
      </c>
      <c r="Y2895">
        <f t="shared" si="4478"/>
        <v>2604</v>
      </c>
      <c r="Z2895" s="8">
        <v>205.8</v>
      </c>
      <c r="AA2895" s="8">
        <v>12.9</v>
      </c>
      <c r="AB2895" s="8">
        <v>38.299999999999997</v>
      </c>
      <c r="AC2895" s="4"/>
      <c r="KL2895" s="84"/>
      <c r="KP2895" s="84"/>
      <c r="KS2895" s="74"/>
      <c r="KT2895" s="74"/>
      <c r="KU2895" s="16"/>
      <c r="KV2895" s="72"/>
      <c r="KW2895" s="72"/>
      <c r="KX2895" s="16"/>
      <c r="KZ2895" s="16"/>
      <c r="LA2895" s="16"/>
      <c r="LB2895" s="74"/>
      <c r="LC2895" s="74"/>
    </row>
    <row r="2896" spans="8:315" x14ac:dyDescent="0.35">
      <c r="H2896" s="4"/>
      <c r="J2896" s="8"/>
      <c r="K2896" s="8"/>
      <c r="L2896" s="8"/>
      <c r="M2896" s="8"/>
      <c r="O2896" s="8"/>
      <c r="P2896" s="8"/>
      <c r="R2896" s="8"/>
      <c r="S2896" s="8"/>
      <c r="T2896" s="8"/>
      <c r="U2896" s="8"/>
      <c r="W2896" s="8">
        <f t="shared" si="4477"/>
        <v>109.5</v>
      </c>
      <c r="X2896">
        <v>9378000</v>
      </c>
      <c r="Y2896">
        <f t="shared" si="4478"/>
        <v>2605</v>
      </c>
      <c r="Z2896" s="8">
        <v>487.2</v>
      </c>
      <c r="AA2896" s="8">
        <v>13.6</v>
      </c>
      <c r="AB2896" s="8">
        <v>33.200000000000003</v>
      </c>
      <c r="AC2896" s="4"/>
      <c r="KL2896" s="84"/>
      <c r="KP2896" s="84"/>
      <c r="KS2896" s="74"/>
      <c r="KT2896" s="74"/>
      <c r="KU2896" s="16"/>
      <c r="KV2896" s="72"/>
      <c r="KW2896" s="72"/>
      <c r="KX2896" s="16"/>
      <c r="KZ2896" s="16"/>
      <c r="LA2896" s="16"/>
      <c r="LB2896" s="74"/>
      <c r="LC2896" s="74"/>
    </row>
    <row r="2897" spans="8:315" x14ac:dyDescent="0.35">
      <c r="H2897" s="4"/>
      <c r="J2897" s="8"/>
      <c r="K2897" s="8"/>
      <c r="L2897" s="8"/>
      <c r="M2897" s="8"/>
      <c r="O2897" s="8"/>
      <c r="P2897" s="8"/>
      <c r="R2897" s="8"/>
      <c r="S2897" s="8"/>
      <c r="T2897" s="8"/>
      <c r="U2897" s="8"/>
      <c r="W2897" s="8">
        <f t="shared" si="4477"/>
        <v>109.6</v>
      </c>
      <c r="X2897">
        <v>9381600</v>
      </c>
      <c r="Y2897">
        <f t="shared" si="4478"/>
        <v>2606</v>
      </c>
      <c r="Z2897" s="8">
        <v>536.1</v>
      </c>
      <c r="AA2897" s="8">
        <v>14.5</v>
      </c>
      <c r="AB2897" s="8">
        <v>31.2</v>
      </c>
      <c r="AC2897" s="4"/>
      <c r="KL2897" s="84"/>
      <c r="KP2897" s="84"/>
      <c r="KS2897" s="74"/>
      <c r="KT2897" s="74"/>
      <c r="KU2897" s="16"/>
      <c r="KV2897" s="72"/>
      <c r="KW2897" s="72"/>
      <c r="KX2897" s="16"/>
      <c r="KZ2897" s="16"/>
      <c r="LA2897" s="16"/>
      <c r="LB2897" s="74"/>
      <c r="LC2897" s="74"/>
    </row>
    <row r="2898" spans="8:315" x14ac:dyDescent="0.35">
      <c r="H2898" s="4"/>
      <c r="J2898" s="8"/>
      <c r="K2898" s="8"/>
      <c r="L2898" s="8"/>
      <c r="M2898" s="8"/>
      <c r="O2898" s="8"/>
      <c r="P2898" s="8"/>
      <c r="R2898" s="8"/>
      <c r="S2898" s="8"/>
      <c r="T2898" s="8"/>
      <c r="U2898" s="8"/>
      <c r="W2898" s="8">
        <f t="shared" si="4477"/>
        <v>109.6</v>
      </c>
      <c r="X2898">
        <v>9385200</v>
      </c>
      <c r="Y2898">
        <f t="shared" si="4478"/>
        <v>2607</v>
      </c>
      <c r="Z2898" s="8">
        <v>281.7</v>
      </c>
      <c r="AA2898" s="8">
        <v>14.3</v>
      </c>
      <c r="AB2898" s="8">
        <v>33.4</v>
      </c>
      <c r="AC2898" s="4"/>
      <c r="KL2898" s="84"/>
      <c r="KP2898" s="84"/>
      <c r="KS2898" s="74"/>
      <c r="KT2898" s="74"/>
      <c r="KU2898" s="16"/>
      <c r="KV2898" s="72"/>
      <c r="KW2898" s="72"/>
      <c r="KX2898" s="16"/>
      <c r="KZ2898" s="16"/>
      <c r="LA2898" s="16"/>
      <c r="LB2898" s="74"/>
      <c r="LC2898" s="74"/>
    </row>
    <row r="2899" spans="8:315" x14ac:dyDescent="0.35">
      <c r="H2899" s="4"/>
      <c r="J2899" s="8"/>
      <c r="K2899" s="8"/>
      <c r="L2899" s="8"/>
      <c r="M2899" s="8"/>
      <c r="O2899" s="8"/>
      <c r="P2899" s="8"/>
      <c r="R2899" s="8"/>
      <c r="S2899" s="8"/>
      <c r="T2899" s="8"/>
      <c r="U2899" s="8"/>
      <c r="W2899" s="8">
        <f t="shared" si="4477"/>
        <v>109.7</v>
      </c>
      <c r="X2899">
        <v>9388800</v>
      </c>
      <c r="Y2899">
        <f t="shared" si="4478"/>
        <v>2608</v>
      </c>
      <c r="Z2899" s="8">
        <v>122.8</v>
      </c>
      <c r="AA2899" s="8">
        <v>13.8</v>
      </c>
      <c r="AB2899" s="8">
        <v>37.6</v>
      </c>
      <c r="AC2899" s="4"/>
      <c r="KL2899" s="84"/>
      <c r="KP2899" s="84"/>
      <c r="KS2899" s="74"/>
      <c r="KT2899" s="74"/>
      <c r="KU2899" s="16"/>
      <c r="KV2899" s="72"/>
      <c r="KW2899" s="72"/>
      <c r="KX2899" s="16"/>
      <c r="KZ2899" s="16"/>
      <c r="LA2899" s="16"/>
      <c r="LB2899" s="74"/>
      <c r="LC2899" s="74"/>
    </row>
    <row r="2900" spans="8:315" x14ac:dyDescent="0.35">
      <c r="H2900" s="4"/>
      <c r="J2900" s="8"/>
      <c r="K2900" s="8"/>
      <c r="L2900" s="8"/>
      <c r="M2900" s="8"/>
      <c r="O2900" s="8"/>
      <c r="P2900" s="8"/>
      <c r="R2900" s="8"/>
      <c r="S2900" s="8"/>
      <c r="T2900" s="8"/>
      <c r="U2900" s="8"/>
      <c r="W2900" s="8">
        <f t="shared" si="4477"/>
        <v>109.7</v>
      </c>
      <c r="X2900">
        <v>9392400</v>
      </c>
      <c r="Y2900">
        <f t="shared" si="4478"/>
        <v>2609</v>
      </c>
      <c r="Z2900" s="8">
        <v>98.6</v>
      </c>
      <c r="AA2900" s="8">
        <v>12.4</v>
      </c>
      <c r="AB2900" s="8">
        <v>46.4</v>
      </c>
      <c r="AC2900" s="4"/>
      <c r="KL2900" s="84"/>
      <c r="KP2900" s="84"/>
      <c r="KS2900" s="74"/>
      <c r="KT2900" s="74"/>
      <c r="KU2900" s="16"/>
      <c r="KV2900" s="72"/>
      <c r="KW2900" s="72"/>
      <c r="KX2900" s="16"/>
      <c r="KZ2900" s="16"/>
      <c r="LA2900" s="16"/>
      <c r="LB2900" s="74"/>
      <c r="LC2900" s="74"/>
    </row>
    <row r="2901" spans="8:315" x14ac:dyDescent="0.35">
      <c r="H2901" s="4"/>
      <c r="J2901" s="8"/>
      <c r="K2901" s="8"/>
      <c r="L2901" s="8"/>
      <c r="M2901" s="8"/>
      <c r="O2901" s="8"/>
      <c r="P2901" s="8"/>
      <c r="R2901" s="8"/>
      <c r="S2901" s="8"/>
      <c r="T2901" s="8"/>
      <c r="U2901" s="8"/>
      <c r="W2901" s="8">
        <f t="shared" si="4477"/>
        <v>109.8</v>
      </c>
      <c r="X2901">
        <v>9396000</v>
      </c>
      <c r="Y2901">
        <f t="shared" si="4478"/>
        <v>2610</v>
      </c>
      <c r="Z2901" s="8">
        <v>16.399999999999999</v>
      </c>
      <c r="AA2901" s="8">
        <v>10.3</v>
      </c>
      <c r="AB2901" s="8">
        <v>56.8</v>
      </c>
      <c r="AC2901" s="4"/>
      <c r="KL2901" s="84"/>
      <c r="KP2901" s="84"/>
      <c r="KS2901" s="74"/>
      <c r="KT2901" s="74"/>
      <c r="KU2901" s="16"/>
      <c r="KV2901" s="72"/>
      <c r="KW2901" s="72"/>
      <c r="KX2901" s="16"/>
      <c r="KZ2901" s="16"/>
      <c r="LA2901" s="16"/>
      <c r="LB2901" s="74"/>
      <c r="LC2901" s="74"/>
    </row>
    <row r="2902" spans="8:315" x14ac:dyDescent="0.35">
      <c r="H2902" s="4"/>
      <c r="J2902" s="8"/>
      <c r="K2902" s="8"/>
      <c r="L2902" s="8"/>
      <c r="M2902" s="8"/>
      <c r="O2902" s="8"/>
      <c r="P2902" s="8"/>
      <c r="R2902" s="8"/>
      <c r="S2902" s="8"/>
      <c r="T2902" s="8"/>
      <c r="U2902" s="8"/>
      <c r="W2902" s="8">
        <f t="shared" si="4477"/>
        <v>109.8</v>
      </c>
      <c r="X2902">
        <v>9399600</v>
      </c>
      <c r="Y2902">
        <f t="shared" si="4478"/>
        <v>2611</v>
      </c>
      <c r="Z2902" s="8">
        <v>0</v>
      </c>
      <c r="AA2902" s="8">
        <v>8.1</v>
      </c>
      <c r="AB2902" s="8">
        <v>82.6</v>
      </c>
      <c r="AC2902" s="4"/>
      <c r="KL2902" s="84"/>
      <c r="KP2902" s="84"/>
      <c r="KS2902" s="74"/>
      <c r="KT2902" s="74"/>
      <c r="KU2902" s="16"/>
      <c r="KV2902" s="72"/>
      <c r="KW2902" s="72"/>
      <c r="KX2902" s="16"/>
      <c r="KZ2902" s="16"/>
      <c r="LA2902" s="16"/>
      <c r="LB2902" s="74"/>
      <c r="LC2902" s="74"/>
    </row>
    <row r="2903" spans="8:315" x14ac:dyDescent="0.35">
      <c r="H2903" s="4"/>
      <c r="J2903" s="8"/>
      <c r="K2903" s="8"/>
      <c r="L2903" s="8"/>
      <c r="M2903" s="8"/>
      <c r="O2903" s="8"/>
      <c r="P2903" s="8"/>
      <c r="R2903" s="8"/>
      <c r="S2903" s="8"/>
      <c r="T2903" s="8"/>
      <c r="U2903" s="8"/>
      <c r="W2903" s="8">
        <f t="shared" si="4477"/>
        <v>109.8</v>
      </c>
      <c r="X2903">
        <v>9403200</v>
      </c>
      <c r="Y2903">
        <f t="shared" si="4478"/>
        <v>2612</v>
      </c>
      <c r="Z2903" s="8">
        <v>0</v>
      </c>
      <c r="AA2903" s="8">
        <v>6.7</v>
      </c>
      <c r="AB2903" s="8">
        <v>90</v>
      </c>
      <c r="AC2903" s="4"/>
      <c r="KL2903" s="84"/>
      <c r="KP2903" s="84"/>
      <c r="KS2903" s="74"/>
      <c r="KT2903" s="74"/>
      <c r="KU2903" s="16"/>
      <c r="KV2903" s="72"/>
      <c r="KW2903" s="72"/>
      <c r="KX2903" s="16"/>
      <c r="KZ2903" s="16"/>
      <c r="LA2903" s="16"/>
      <c r="LB2903" s="74"/>
      <c r="LC2903" s="74"/>
    </row>
    <row r="2904" spans="8:315" x14ac:dyDescent="0.35">
      <c r="H2904" s="4"/>
      <c r="J2904" s="8"/>
      <c r="K2904" s="8"/>
      <c r="L2904" s="8"/>
      <c r="M2904" s="8"/>
      <c r="O2904" s="8"/>
      <c r="P2904" s="8"/>
      <c r="R2904" s="8"/>
      <c r="S2904" s="8"/>
      <c r="T2904" s="8"/>
      <c r="U2904" s="8"/>
      <c r="W2904" s="8">
        <f t="shared" si="4477"/>
        <v>109.9</v>
      </c>
      <c r="X2904">
        <v>9406800</v>
      </c>
      <c r="Y2904">
        <f t="shared" si="4478"/>
        <v>2613</v>
      </c>
      <c r="Z2904" s="8">
        <v>0</v>
      </c>
      <c r="AA2904" s="8">
        <v>6.1</v>
      </c>
      <c r="AB2904" s="8">
        <v>92.3</v>
      </c>
      <c r="AC2904" s="4"/>
      <c r="KL2904" s="84"/>
      <c r="KP2904" s="84"/>
      <c r="KS2904" s="74"/>
      <c r="KT2904" s="74"/>
      <c r="KU2904" s="16"/>
      <c r="KV2904" s="72"/>
      <c r="KW2904" s="72"/>
      <c r="KX2904" s="16"/>
      <c r="KZ2904" s="16"/>
      <c r="LA2904" s="16"/>
      <c r="LB2904" s="74"/>
      <c r="LC2904" s="74"/>
    </row>
    <row r="2905" spans="8:315" x14ac:dyDescent="0.35">
      <c r="H2905" s="4"/>
      <c r="J2905" s="8"/>
      <c r="K2905" s="8"/>
      <c r="L2905" s="8"/>
      <c r="M2905" s="8"/>
      <c r="O2905" s="8"/>
      <c r="P2905" s="8"/>
      <c r="R2905" s="8"/>
      <c r="S2905" s="8"/>
      <c r="T2905" s="8"/>
      <c r="U2905" s="8"/>
      <c r="W2905" s="8">
        <f t="shared" si="4477"/>
        <v>109.9</v>
      </c>
      <c r="X2905">
        <v>9410400</v>
      </c>
      <c r="Y2905">
        <f t="shared" si="4478"/>
        <v>2614</v>
      </c>
      <c r="Z2905" s="8">
        <v>0</v>
      </c>
      <c r="AA2905" s="8">
        <v>6</v>
      </c>
      <c r="AB2905" s="8">
        <v>92.8</v>
      </c>
      <c r="AC2905" s="4"/>
      <c r="KL2905" s="84"/>
      <c r="KP2905" s="84"/>
      <c r="KS2905" s="74"/>
      <c r="KT2905" s="74"/>
      <c r="KU2905" s="16"/>
      <c r="KV2905" s="72"/>
      <c r="KW2905" s="72"/>
      <c r="KX2905" s="16"/>
      <c r="KZ2905" s="16"/>
      <c r="LA2905" s="16"/>
      <c r="LB2905" s="74"/>
      <c r="LC2905" s="74"/>
    </row>
    <row r="2906" spans="8:315" x14ac:dyDescent="0.35">
      <c r="H2906" s="4"/>
      <c r="J2906" s="8"/>
      <c r="K2906" s="8"/>
      <c r="L2906" s="8"/>
      <c r="M2906" s="8"/>
      <c r="O2906" s="8"/>
      <c r="P2906" s="8"/>
      <c r="R2906" s="8"/>
      <c r="S2906" s="8"/>
      <c r="T2906" s="8"/>
      <c r="U2906" s="8"/>
      <c r="W2906" s="8">
        <f t="shared" si="4477"/>
        <v>110</v>
      </c>
      <c r="X2906">
        <v>9414000</v>
      </c>
      <c r="Y2906">
        <f t="shared" si="4478"/>
        <v>2615</v>
      </c>
      <c r="Z2906" s="8">
        <v>0</v>
      </c>
      <c r="AA2906" s="8">
        <v>5.7</v>
      </c>
      <c r="AB2906" s="8">
        <v>92.4</v>
      </c>
      <c r="AC2906" s="4"/>
      <c r="KL2906" s="84"/>
      <c r="KP2906" s="84"/>
      <c r="KS2906" s="74"/>
      <c r="KT2906" s="74"/>
      <c r="KU2906" s="16"/>
      <c r="KV2906" s="72"/>
      <c r="KW2906" s="72"/>
      <c r="KX2906" s="16"/>
      <c r="KZ2906" s="16"/>
      <c r="LA2906" s="16"/>
      <c r="LB2906" s="74"/>
      <c r="LC2906" s="74"/>
    </row>
    <row r="2907" spans="8:315" x14ac:dyDescent="0.35">
      <c r="H2907" s="4"/>
      <c r="J2907" s="8"/>
      <c r="K2907" s="8"/>
      <c r="L2907" s="8"/>
      <c r="M2907" s="8"/>
      <c r="O2907" s="8"/>
      <c r="P2907" s="8"/>
      <c r="R2907" s="8"/>
      <c r="S2907" s="8"/>
      <c r="T2907" s="8"/>
      <c r="U2907" s="8"/>
      <c r="W2907" s="8">
        <f t="shared" si="4477"/>
        <v>110</v>
      </c>
      <c r="X2907">
        <v>9417600</v>
      </c>
      <c r="Y2907">
        <f t="shared" si="4478"/>
        <v>2616</v>
      </c>
      <c r="Z2907" s="8">
        <v>0</v>
      </c>
      <c r="AA2907" s="8">
        <v>5.4</v>
      </c>
      <c r="AB2907" s="8">
        <v>90.3</v>
      </c>
      <c r="AC2907" s="4"/>
      <c r="KL2907" s="84"/>
      <c r="KP2907" s="84"/>
      <c r="KS2907" s="74"/>
      <c r="KT2907" s="74"/>
      <c r="KU2907" s="16"/>
      <c r="KV2907" s="72"/>
      <c r="KW2907" s="72"/>
      <c r="KX2907" s="16"/>
      <c r="KZ2907" s="16"/>
      <c r="LA2907" s="16"/>
      <c r="LB2907" s="74"/>
      <c r="LC2907" s="74"/>
    </row>
    <row r="2908" spans="8:315" x14ac:dyDescent="0.35">
      <c r="H2908" s="4"/>
      <c r="J2908" s="8"/>
      <c r="K2908" s="8"/>
      <c r="L2908" s="8"/>
      <c r="M2908" s="8"/>
      <c r="O2908" s="8"/>
      <c r="P2908" s="8"/>
      <c r="R2908" s="8"/>
      <c r="S2908" s="8"/>
      <c r="T2908" s="8"/>
      <c r="U2908" s="8"/>
      <c r="W2908" s="8">
        <f t="shared" si="4477"/>
        <v>110</v>
      </c>
      <c r="X2908">
        <v>9421200</v>
      </c>
      <c r="Y2908">
        <f t="shared" si="4478"/>
        <v>2617</v>
      </c>
      <c r="Z2908" s="8">
        <v>0</v>
      </c>
      <c r="AA2908" s="8">
        <v>4.9000000000000004</v>
      </c>
      <c r="AB2908" s="8">
        <v>89.6</v>
      </c>
      <c r="AC2908" s="4"/>
      <c r="KL2908" s="84"/>
      <c r="KP2908" s="84"/>
      <c r="KS2908" s="74"/>
      <c r="KT2908" s="74"/>
      <c r="KU2908" s="16"/>
      <c r="KV2908" s="72"/>
      <c r="KW2908" s="72"/>
      <c r="KX2908" s="16"/>
      <c r="KZ2908" s="16"/>
      <c r="LA2908" s="16"/>
      <c r="LB2908" s="74"/>
      <c r="LC2908" s="74"/>
    </row>
    <row r="2909" spans="8:315" x14ac:dyDescent="0.35">
      <c r="H2909" s="4"/>
      <c r="J2909" s="8"/>
      <c r="K2909" s="8"/>
      <c r="L2909" s="8"/>
      <c r="M2909" s="8"/>
      <c r="O2909" s="8"/>
      <c r="P2909" s="8"/>
      <c r="R2909" s="8"/>
      <c r="S2909" s="8"/>
      <c r="T2909" s="8"/>
      <c r="U2909" s="8"/>
      <c r="W2909" s="8">
        <f t="shared" si="4477"/>
        <v>110.1</v>
      </c>
      <c r="X2909">
        <v>9424800</v>
      </c>
      <c r="Y2909">
        <f t="shared" si="4478"/>
        <v>2618</v>
      </c>
      <c r="Z2909" s="8">
        <v>0</v>
      </c>
      <c r="AA2909" s="8">
        <v>4.5999999999999996</v>
      </c>
      <c r="AB2909" s="8">
        <v>90.6</v>
      </c>
      <c r="AC2909" s="4"/>
      <c r="KL2909" s="84"/>
      <c r="KP2909" s="84"/>
      <c r="KS2909" s="74"/>
      <c r="KT2909" s="74"/>
      <c r="KU2909" s="16"/>
      <c r="KV2909" s="72"/>
      <c r="KW2909" s="72"/>
      <c r="KX2909" s="16"/>
      <c r="KZ2909" s="16"/>
      <c r="LA2909" s="16"/>
      <c r="LB2909" s="74"/>
      <c r="LC2909" s="74"/>
    </row>
    <row r="2910" spans="8:315" x14ac:dyDescent="0.35">
      <c r="H2910" s="4"/>
      <c r="J2910" s="8"/>
      <c r="K2910" s="8"/>
      <c r="L2910" s="8"/>
      <c r="M2910" s="8"/>
      <c r="O2910" s="8"/>
      <c r="P2910" s="8"/>
      <c r="R2910" s="8"/>
      <c r="S2910" s="8"/>
      <c r="T2910" s="8"/>
      <c r="U2910" s="8"/>
      <c r="W2910" s="8">
        <f t="shared" si="4477"/>
        <v>110.1</v>
      </c>
      <c r="X2910">
        <v>9428400</v>
      </c>
      <c r="Y2910">
        <f t="shared" si="4478"/>
        <v>2619</v>
      </c>
      <c r="Z2910" s="8">
        <v>0</v>
      </c>
      <c r="AA2910" s="8">
        <v>3.7</v>
      </c>
      <c r="AB2910" s="8">
        <v>94</v>
      </c>
      <c r="AC2910" s="4"/>
      <c r="KL2910" s="84"/>
      <c r="KP2910" s="84"/>
      <c r="KS2910" s="74"/>
      <c r="KT2910" s="74"/>
      <c r="KU2910" s="16"/>
      <c r="KV2910" s="72"/>
      <c r="KW2910" s="72"/>
      <c r="KX2910" s="16"/>
      <c r="KZ2910" s="16"/>
      <c r="LA2910" s="16"/>
      <c r="LB2910" s="74"/>
      <c r="LC2910" s="74"/>
    </row>
    <row r="2911" spans="8:315" x14ac:dyDescent="0.35">
      <c r="H2911" s="4"/>
      <c r="J2911" s="8"/>
      <c r="K2911" s="8"/>
      <c r="L2911" s="8"/>
      <c r="M2911" s="8"/>
      <c r="O2911" s="8"/>
      <c r="P2911" s="8"/>
      <c r="R2911" s="8"/>
      <c r="S2911" s="8"/>
      <c r="T2911" s="8"/>
      <c r="U2911" s="8"/>
      <c r="W2911" s="8">
        <f t="shared" si="4477"/>
        <v>110.2</v>
      </c>
      <c r="X2911">
        <v>9432000</v>
      </c>
      <c r="Y2911">
        <f t="shared" si="4478"/>
        <v>2620</v>
      </c>
      <c r="Z2911" s="8">
        <v>0</v>
      </c>
      <c r="AA2911" s="8">
        <v>3.5</v>
      </c>
      <c r="AB2911" s="8">
        <v>85.3</v>
      </c>
      <c r="AC2911" s="4"/>
      <c r="KL2911" s="84"/>
      <c r="KP2911" s="84"/>
      <c r="KS2911" s="74"/>
      <c r="KT2911" s="74"/>
      <c r="KU2911" s="16"/>
      <c r="KV2911" s="72"/>
      <c r="KW2911" s="72"/>
      <c r="KX2911" s="16"/>
      <c r="KZ2911" s="16"/>
      <c r="LA2911" s="16"/>
      <c r="LB2911" s="74"/>
      <c r="LC2911" s="74"/>
    </row>
    <row r="2912" spans="8:315" x14ac:dyDescent="0.35">
      <c r="H2912" s="4"/>
      <c r="J2912" s="8"/>
      <c r="K2912" s="8"/>
      <c r="L2912" s="8"/>
      <c r="M2912" s="8"/>
      <c r="O2912" s="8"/>
      <c r="P2912" s="8"/>
      <c r="R2912" s="8"/>
      <c r="S2912" s="8"/>
      <c r="T2912" s="8"/>
      <c r="U2912" s="8"/>
      <c r="W2912" s="8">
        <f t="shared" si="4477"/>
        <v>110.2</v>
      </c>
      <c r="X2912">
        <v>9435600</v>
      </c>
      <c r="Y2912">
        <f t="shared" si="4478"/>
        <v>2621</v>
      </c>
      <c r="Z2912" s="8">
        <v>0</v>
      </c>
      <c r="AA2912" s="8">
        <v>2.7</v>
      </c>
      <c r="AB2912" s="8">
        <v>86.8</v>
      </c>
      <c r="AC2912" s="4"/>
      <c r="KL2912" s="84"/>
      <c r="KP2912" s="84"/>
      <c r="KS2912" s="74"/>
      <c r="KT2912" s="74"/>
      <c r="KU2912" s="16"/>
      <c r="KV2912" s="72"/>
      <c r="KW2912" s="72"/>
      <c r="KX2912" s="16"/>
      <c r="KZ2912" s="16"/>
      <c r="LA2912" s="16"/>
      <c r="LB2912" s="74"/>
      <c r="LC2912" s="74"/>
    </row>
    <row r="2913" spans="8:315" x14ac:dyDescent="0.35">
      <c r="H2913" s="4"/>
      <c r="J2913" s="8"/>
      <c r="K2913" s="8"/>
      <c r="L2913" s="8"/>
      <c r="M2913" s="8"/>
      <c r="O2913" s="8"/>
      <c r="P2913" s="8"/>
      <c r="R2913" s="8"/>
      <c r="S2913" s="8"/>
      <c r="T2913" s="8"/>
      <c r="U2913" s="8"/>
      <c r="W2913" s="8">
        <f t="shared" si="4477"/>
        <v>110.3</v>
      </c>
      <c r="X2913">
        <v>9439200</v>
      </c>
      <c r="Y2913">
        <f t="shared" si="4478"/>
        <v>2622</v>
      </c>
      <c r="Z2913" s="8">
        <v>30.6</v>
      </c>
      <c r="AA2913" s="8">
        <v>2</v>
      </c>
      <c r="AB2913" s="8">
        <v>86.5</v>
      </c>
      <c r="AC2913" s="4"/>
      <c r="KL2913" s="84"/>
      <c r="KP2913" s="84"/>
      <c r="KS2913" s="74"/>
      <c r="KT2913" s="74"/>
      <c r="KU2913" s="16"/>
      <c r="KV2913" s="72"/>
      <c r="KW2913" s="72"/>
      <c r="KX2913" s="16"/>
      <c r="KZ2913" s="16"/>
      <c r="LA2913" s="16"/>
      <c r="LB2913" s="74"/>
      <c r="LC2913" s="74"/>
    </row>
    <row r="2914" spans="8:315" x14ac:dyDescent="0.35">
      <c r="H2914" s="4"/>
      <c r="J2914" s="8"/>
      <c r="K2914" s="8"/>
      <c r="L2914" s="8"/>
      <c r="M2914" s="8"/>
      <c r="O2914" s="8"/>
      <c r="P2914" s="8"/>
      <c r="R2914" s="8"/>
      <c r="S2914" s="8"/>
      <c r="T2914" s="8"/>
      <c r="U2914" s="8"/>
      <c r="W2914" s="8">
        <f t="shared" si="4477"/>
        <v>110.3</v>
      </c>
      <c r="X2914">
        <v>9442800</v>
      </c>
      <c r="Y2914">
        <f t="shared" si="4478"/>
        <v>2623</v>
      </c>
      <c r="Z2914" s="8">
        <v>193.3</v>
      </c>
      <c r="AA2914" s="8">
        <v>3.4</v>
      </c>
      <c r="AB2914" s="8">
        <v>73.7</v>
      </c>
      <c r="AC2914" s="4"/>
      <c r="KL2914" s="84"/>
      <c r="KP2914" s="84"/>
      <c r="KS2914" s="74"/>
      <c r="KT2914" s="74"/>
      <c r="KU2914" s="16"/>
      <c r="KV2914" s="72"/>
      <c r="KW2914" s="72"/>
      <c r="KX2914" s="16"/>
      <c r="KZ2914" s="16"/>
      <c r="LA2914" s="16"/>
      <c r="LB2914" s="74"/>
      <c r="LC2914" s="74"/>
    </row>
    <row r="2915" spans="8:315" x14ac:dyDescent="0.35">
      <c r="H2915" s="4"/>
      <c r="J2915" s="8"/>
      <c r="K2915" s="8"/>
      <c r="L2915" s="8"/>
      <c r="M2915" s="8"/>
      <c r="O2915" s="8"/>
      <c r="P2915" s="8"/>
      <c r="R2915" s="8"/>
      <c r="S2915" s="8"/>
      <c r="T2915" s="8"/>
      <c r="U2915" s="8"/>
      <c r="W2915" s="8">
        <f t="shared" si="4477"/>
        <v>110.3</v>
      </c>
      <c r="X2915">
        <v>9446400</v>
      </c>
      <c r="Y2915">
        <f t="shared" si="4478"/>
        <v>2624</v>
      </c>
      <c r="Z2915" s="8">
        <v>388.1</v>
      </c>
      <c r="AA2915" s="8">
        <v>5.0999999999999996</v>
      </c>
      <c r="AB2915" s="8">
        <v>69.8</v>
      </c>
      <c r="AC2915" s="4"/>
      <c r="KL2915" s="84"/>
      <c r="KP2915" s="84"/>
      <c r="KS2915" s="74"/>
      <c r="KT2915" s="74"/>
      <c r="KU2915" s="16"/>
      <c r="KV2915" s="72"/>
      <c r="KW2915" s="72"/>
      <c r="KX2915" s="16"/>
      <c r="KZ2915" s="16"/>
      <c r="LA2915" s="16"/>
      <c r="LB2915" s="74"/>
      <c r="LC2915" s="74"/>
    </row>
    <row r="2916" spans="8:315" x14ac:dyDescent="0.35">
      <c r="H2916" s="4"/>
      <c r="J2916" s="8"/>
      <c r="K2916" s="8"/>
      <c r="L2916" s="8"/>
      <c r="M2916" s="8"/>
      <c r="O2916" s="8"/>
      <c r="P2916" s="8"/>
      <c r="R2916" s="8"/>
      <c r="S2916" s="8"/>
      <c r="T2916" s="8"/>
      <c r="U2916" s="8"/>
      <c r="W2916" s="8">
        <f t="shared" ref="W2916:W2979" si="4479">X2916/24/3600+1</f>
        <v>110.4</v>
      </c>
      <c r="X2916">
        <v>9450000</v>
      </c>
      <c r="Y2916">
        <f t="shared" ref="Y2916:Y2979" si="4480">X2916/3600</f>
        <v>2625</v>
      </c>
      <c r="Z2916" s="8">
        <v>543.9</v>
      </c>
      <c r="AA2916" s="8">
        <v>6.5</v>
      </c>
      <c r="AB2916" s="8">
        <v>57.7</v>
      </c>
      <c r="AC2916" s="4"/>
      <c r="KL2916" s="84"/>
      <c r="KP2916" s="84"/>
      <c r="KS2916" s="74"/>
      <c r="KT2916" s="74"/>
      <c r="KU2916" s="16"/>
      <c r="KV2916" s="72"/>
      <c r="KW2916" s="72"/>
      <c r="KX2916" s="16"/>
      <c r="KZ2916" s="16"/>
      <c r="LA2916" s="16"/>
      <c r="LB2916" s="74"/>
      <c r="LC2916" s="74"/>
    </row>
    <row r="2917" spans="8:315" x14ac:dyDescent="0.35">
      <c r="H2917" s="4"/>
      <c r="J2917" s="8"/>
      <c r="K2917" s="8"/>
      <c r="L2917" s="8"/>
      <c r="M2917" s="8"/>
      <c r="O2917" s="8"/>
      <c r="P2917" s="8"/>
      <c r="R2917" s="8"/>
      <c r="S2917" s="8"/>
      <c r="T2917" s="8"/>
      <c r="U2917" s="8"/>
      <c r="W2917" s="8">
        <f t="shared" si="4479"/>
        <v>110.4</v>
      </c>
      <c r="X2917">
        <v>9453600</v>
      </c>
      <c r="Y2917">
        <f t="shared" si="4480"/>
        <v>2626</v>
      </c>
      <c r="Z2917" s="8">
        <v>715.3</v>
      </c>
      <c r="AA2917" s="8">
        <v>7.9</v>
      </c>
      <c r="AB2917" s="8">
        <v>46.7</v>
      </c>
      <c r="AC2917" s="4"/>
      <c r="KL2917" s="84"/>
      <c r="KP2917" s="84"/>
      <c r="KS2917" s="74"/>
      <c r="KT2917" s="74"/>
      <c r="KU2917" s="16"/>
      <c r="KV2917" s="72"/>
      <c r="KW2917" s="72"/>
      <c r="KX2917" s="16"/>
      <c r="KZ2917" s="16"/>
      <c r="LA2917" s="16"/>
      <c r="LB2917" s="74"/>
      <c r="LC2917" s="74"/>
    </row>
    <row r="2918" spans="8:315" x14ac:dyDescent="0.35">
      <c r="H2918" s="4"/>
      <c r="J2918" s="8"/>
      <c r="K2918" s="8"/>
      <c r="L2918" s="8"/>
      <c r="M2918" s="8"/>
      <c r="O2918" s="8"/>
      <c r="P2918" s="8"/>
      <c r="R2918" s="8"/>
      <c r="S2918" s="8"/>
      <c r="T2918" s="8"/>
      <c r="U2918" s="8"/>
      <c r="W2918" s="8">
        <f t="shared" si="4479"/>
        <v>110.5</v>
      </c>
      <c r="X2918">
        <v>9457200</v>
      </c>
      <c r="Y2918">
        <f t="shared" si="4480"/>
        <v>2627</v>
      </c>
      <c r="Z2918" s="8">
        <v>805.3</v>
      </c>
      <c r="AA2918" s="8">
        <v>9.4</v>
      </c>
      <c r="AB2918" s="8">
        <v>36.799999999999997</v>
      </c>
      <c r="AC2918" s="4"/>
      <c r="KL2918" s="84"/>
      <c r="KP2918" s="84"/>
      <c r="KS2918" s="74"/>
      <c r="KT2918" s="74"/>
      <c r="KU2918" s="16"/>
      <c r="KV2918" s="72"/>
      <c r="KW2918" s="72"/>
      <c r="KX2918" s="16"/>
      <c r="KZ2918" s="16"/>
      <c r="LA2918" s="16"/>
      <c r="LB2918" s="74"/>
      <c r="LC2918" s="74"/>
    </row>
    <row r="2919" spans="8:315" x14ac:dyDescent="0.35">
      <c r="H2919" s="4"/>
      <c r="J2919" s="8"/>
      <c r="K2919" s="8"/>
      <c r="L2919" s="8"/>
      <c r="M2919" s="8"/>
      <c r="O2919" s="8"/>
      <c r="P2919" s="8"/>
      <c r="R2919" s="8"/>
      <c r="S2919" s="8"/>
      <c r="T2919" s="8"/>
      <c r="U2919" s="8"/>
      <c r="W2919" s="8">
        <f t="shared" si="4479"/>
        <v>110.5</v>
      </c>
      <c r="X2919">
        <v>9460800</v>
      </c>
      <c r="Y2919">
        <f t="shared" si="4480"/>
        <v>2628</v>
      </c>
      <c r="Z2919" s="8">
        <v>873.6</v>
      </c>
      <c r="AA2919" s="8">
        <v>10.9</v>
      </c>
      <c r="AB2919" s="8">
        <v>36.799999999999997</v>
      </c>
      <c r="AC2919" s="4"/>
      <c r="KL2919" s="84"/>
      <c r="KP2919" s="84"/>
      <c r="KS2919" s="74"/>
      <c r="KT2919" s="74"/>
      <c r="KU2919" s="16"/>
      <c r="KV2919" s="72"/>
      <c r="KW2919" s="72"/>
      <c r="KX2919" s="16"/>
      <c r="KZ2919" s="16"/>
      <c r="LA2919" s="16"/>
      <c r="LB2919" s="74"/>
      <c r="LC2919" s="74"/>
    </row>
    <row r="2920" spans="8:315" x14ac:dyDescent="0.35">
      <c r="H2920" s="4"/>
      <c r="J2920" s="8"/>
      <c r="K2920" s="8"/>
      <c r="L2920" s="8"/>
      <c r="M2920" s="8"/>
      <c r="O2920" s="8"/>
      <c r="P2920" s="8"/>
      <c r="R2920" s="8"/>
      <c r="S2920" s="8"/>
      <c r="T2920" s="8"/>
      <c r="U2920" s="8"/>
      <c r="W2920" s="8">
        <f t="shared" si="4479"/>
        <v>110.5</v>
      </c>
      <c r="X2920">
        <v>9464400</v>
      </c>
      <c r="Y2920">
        <f t="shared" si="4480"/>
        <v>2629</v>
      </c>
      <c r="Z2920" s="8">
        <v>884.2</v>
      </c>
      <c r="AA2920" s="8">
        <v>12.1</v>
      </c>
      <c r="AB2920" s="8">
        <v>39</v>
      </c>
      <c r="AC2920" s="4"/>
      <c r="KL2920" s="84"/>
      <c r="KP2920" s="84"/>
      <c r="KS2920" s="74"/>
      <c r="KT2920" s="74"/>
      <c r="KU2920" s="16"/>
      <c r="KV2920" s="72"/>
      <c r="KW2920" s="72"/>
      <c r="KX2920" s="16"/>
      <c r="KZ2920" s="16"/>
      <c r="LA2920" s="16"/>
      <c r="LB2920" s="74"/>
      <c r="LC2920" s="74"/>
    </row>
    <row r="2921" spans="8:315" x14ac:dyDescent="0.35">
      <c r="H2921" s="4"/>
      <c r="J2921" s="8"/>
      <c r="K2921" s="8"/>
      <c r="L2921" s="8"/>
      <c r="M2921" s="8"/>
      <c r="O2921" s="8"/>
      <c r="P2921" s="8"/>
      <c r="R2921" s="8"/>
      <c r="S2921" s="8"/>
      <c r="T2921" s="8"/>
      <c r="U2921" s="8"/>
      <c r="W2921" s="8">
        <f t="shared" si="4479"/>
        <v>110.6</v>
      </c>
      <c r="X2921">
        <v>9468000</v>
      </c>
      <c r="Y2921">
        <f t="shared" si="4480"/>
        <v>2630</v>
      </c>
      <c r="Z2921" s="8">
        <v>803.9</v>
      </c>
      <c r="AA2921" s="8">
        <v>13.1</v>
      </c>
      <c r="AB2921" s="8">
        <v>36.6</v>
      </c>
      <c r="AC2921" s="4"/>
      <c r="KL2921" s="84"/>
      <c r="KP2921" s="84"/>
      <c r="KS2921" s="74"/>
      <c r="KT2921" s="74"/>
      <c r="KU2921" s="16"/>
      <c r="KV2921" s="72"/>
      <c r="KW2921" s="72"/>
      <c r="KX2921" s="16"/>
      <c r="KZ2921" s="16"/>
      <c r="LA2921" s="16"/>
      <c r="LB2921" s="74"/>
      <c r="LC2921" s="74"/>
    </row>
    <row r="2922" spans="8:315" x14ac:dyDescent="0.35">
      <c r="H2922" s="4"/>
      <c r="J2922" s="8"/>
      <c r="K2922" s="8"/>
      <c r="L2922" s="8"/>
      <c r="M2922" s="8"/>
      <c r="O2922" s="8"/>
      <c r="P2922" s="8"/>
      <c r="R2922" s="8"/>
      <c r="S2922" s="8"/>
      <c r="T2922" s="8"/>
      <c r="U2922" s="8"/>
      <c r="W2922" s="8">
        <f t="shared" si="4479"/>
        <v>110.6</v>
      </c>
      <c r="X2922">
        <v>9471600</v>
      </c>
      <c r="Y2922">
        <f t="shared" si="4480"/>
        <v>2631</v>
      </c>
      <c r="Z2922" s="8">
        <v>730.6</v>
      </c>
      <c r="AA2922" s="8">
        <v>13.5</v>
      </c>
      <c r="AB2922" s="8">
        <v>34.5</v>
      </c>
      <c r="AC2922" s="4"/>
      <c r="KL2922" s="84"/>
      <c r="KP2922" s="84"/>
      <c r="KS2922" s="74"/>
      <c r="KT2922" s="74"/>
      <c r="KU2922" s="16"/>
      <c r="KV2922" s="72"/>
      <c r="KW2922" s="72"/>
      <c r="KX2922" s="16"/>
      <c r="KZ2922" s="16"/>
      <c r="LA2922" s="16"/>
      <c r="LB2922" s="74"/>
      <c r="LC2922" s="74"/>
    </row>
    <row r="2923" spans="8:315" x14ac:dyDescent="0.35">
      <c r="H2923" s="4"/>
      <c r="J2923" s="8"/>
      <c r="K2923" s="8"/>
      <c r="L2923" s="8"/>
      <c r="M2923" s="8"/>
      <c r="O2923" s="8"/>
      <c r="P2923" s="8"/>
      <c r="R2923" s="8"/>
      <c r="S2923" s="8"/>
      <c r="T2923" s="8"/>
      <c r="U2923" s="8"/>
      <c r="W2923" s="8">
        <f t="shared" si="4479"/>
        <v>110.7</v>
      </c>
      <c r="X2923">
        <v>9475200</v>
      </c>
      <c r="Y2923">
        <f t="shared" si="4480"/>
        <v>2632</v>
      </c>
      <c r="Z2923" s="8">
        <v>567.5</v>
      </c>
      <c r="AA2923" s="8">
        <v>13.8</v>
      </c>
      <c r="AB2923" s="8">
        <v>30.7</v>
      </c>
      <c r="AC2923" s="4"/>
      <c r="KL2923" s="84"/>
      <c r="KP2923" s="84"/>
      <c r="KS2923" s="74"/>
      <c r="KT2923" s="74"/>
      <c r="KU2923" s="16"/>
      <c r="KV2923" s="72"/>
      <c r="KW2923" s="72"/>
      <c r="KX2923" s="16"/>
      <c r="KZ2923" s="16"/>
      <c r="LA2923" s="16"/>
      <c r="LB2923" s="74"/>
      <c r="LC2923" s="74"/>
    </row>
    <row r="2924" spans="8:315" x14ac:dyDescent="0.35">
      <c r="H2924" s="4"/>
      <c r="J2924" s="8"/>
      <c r="K2924" s="8"/>
      <c r="L2924" s="8"/>
      <c r="M2924" s="8"/>
      <c r="O2924" s="8"/>
      <c r="P2924" s="8"/>
      <c r="R2924" s="8"/>
      <c r="S2924" s="8"/>
      <c r="T2924" s="8"/>
      <c r="U2924" s="8"/>
      <c r="W2924" s="8">
        <f t="shared" si="4479"/>
        <v>110.7</v>
      </c>
      <c r="X2924">
        <v>9478800</v>
      </c>
      <c r="Y2924">
        <f t="shared" si="4480"/>
        <v>2633</v>
      </c>
      <c r="Z2924" s="8">
        <v>403.3</v>
      </c>
      <c r="AA2924" s="8">
        <v>13.9</v>
      </c>
      <c r="AB2924" s="8">
        <v>33</v>
      </c>
      <c r="AC2924" s="4"/>
      <c r="KL2924" s="84"/>
      <c r="KP2924" s="84"/>
      <c r="KS2924" s="74"/>
      <c r="KT2924" s="74"/>
      <c r="KU2924" s="16"/>
      <c r="KV2924" s="72"/>
      <c r="KW2924" s="72"/>
      <c r="KX2924" s="16"/>
      <c r="KZ2924" s="16"/>
      <c r="LA2924" s="16"/>
      <c r="LB2924" s="74"/>
      <c r="LC2924" s="74"/>
    </row>
    <row r="2925" spans="8:315" x14ac:dyDescent="0.35">
      <c r="H2925" s="4"/>
      <c r="J2925" s="8"/>
      <c r="K2925" s="8"/>
      <c r="L2925" s="8"/>
      <c r="M2925" s="8"/>
      <c r="O2925" s="8"/>
      <c r="P2925" s="8"/>
      <c r="R2925" s="8"/>
      <c r="S2925" s="8"/>
      <c r="T2925" s="8"/>
      <c r="U2925" s="8"/>
      <c r="W2925" s="8">
        <f t="shared" si="4479"/>
        <v>110.8</v>
      </c>
      <c r="X2925">
        <v>9482400</v>
      </c>
      <c r="Y2925">
        <f t="shared" si="4480"/>
        <v>2634</v>
      </c>
      <c r="Z2925" s="8">
        <v>205.6</v>
      </c>
      <c r="AA2925" s="8">
        <v>13.6</v>
      </c>
      <c r="AB2925" s="8">
        <v>30.3</v>
      </c>
      <c r="AC2925" s="4"/>
      <c r="KL2925" s="84"/>
      <c r="KP2925" s="84"/>
      <c r="KS2925" s="74"/>
      <c r="KT2925" s="74"/>
      <c r="KU2925" s="16"/>
      <c r="KV2925" s="72"/>
      <c r="KW2925" s="72"/>
      <c r="KX2925" s="16"/>
      <c r="KZ2925" s="16"/>
      <c r="LA2925" s="16"/>
      <c r="LB2925" s="74"/>
      <c r="LC2925" s="74"/>
    </row>
    <row r="2926" spans="8:315" x14ac:dyDescent="0.35">
      <c r="H2926" s="4"/>
      <c r="J2926" s="8"/>
      <c r="K2926" s="8"/>
      <c r="L2926" s="8"/>
      <c r="M2926" s="8"/>
      <c r="O2926" s="8"/>
      <c r="P2926" s="8"/>
      <c r="R2926" s="8"/>
      <c r="S2926" s="8"/>
      <c r="T2926" s="8"/>
      <c r="U2926" s="8"/>
      <c r="W2926" s="8">
        <f t="shared" si="4479"/>
        <v>110.8</v>
      </c>
      <c r="X2926">
        <v>9486000</v>
      </c>
      <c r="Y2926">
        <f t="shared" si="4480"/>
        <v>2635</v>
      </c>
      <c r="Z2926" s="8">
        <v>30.3</v>
      </c>
      <c r="AA2926" s="8">
        <v>12.7</v>
      </c>
      <c r="AB2926" s="8">
        <v>33.6</v>
      </c>
      <c r="AC2926" s="4"/>
      <c r="KL2926" s="84"/>
      <c r="KP2926" s="84"/>
      <c r="KS2926" s="74"/>
      <c r="KT2926" s="74"/>
      <c r="KU2926" s="16"/>
      <c r="KV2926" s="72"/>
      <c r="KW2926" s="72"/>
      <c r="KX2926" s="16"/>
      <c r="KZ2926" s="16"/>
      <c r="LA2926" s="16"/>
      <c r="LB2926" s="74"/>
      <c r="LC2926" s="74"/>
    </row>
    <row r="2927" spans="8:315" x14ac:dyDescent="0.35">
      <c r="H2927" s="4"/>
      <c r="J2927" s="8"/>
      <c r="K2927" s="8"/>
      <c r="L2927" s="8"/>
      <c r="M2927" s="8"/>
      <c r="O2927" s="8"/>
      <c r="P2927" s="8"/>
      <c r="R2927" s="8"/>
      <c r="S2927" s="8"/>
      <c r="T2927" s="8"/>
      <c r="U2927" s="8"/>
      <c r="W2927" s="8">
        <f t="shared" si="4479"/>
        <v>110.8</v>
      </c>
      <c r="X2927">
        <v>9489600</v>
      </c>
      <c r="Y2927">
        <f t="shared" si="4480"/>
        <v>2636</v>
      </c>
      <c r="Z2927" s="8">
        <v>0</v>
      </c>
      <c r="AA2927" s="8">
        <v>11.3</v>
      </c>
      <c r="AB2927" s="8">
        <v>40.799999999999997</v>
      </c>
      <c r="AC2927" s="4"/>
      <c r="KL2927" s="84"/>
      <c r="KP2927" s="84"/>
      <c r="KS2927" s="74"/>
      <c r="KT2927" s="74"/>
      <c r="KU2927" s="16"/>
      <c r="KV2927" s="72"/>
      <c r="KW2927" s="72"/>
      <c r="KX2927" s="16"/>
      <c r="KZ2927" s="16"/>
      <c r="LA2927" s="16"/>
      <c r="LB2927" s="74"/>
      <c r="LC2927" s="74"/>
    </row>
    <row r="2928" spans="8:315" x14ac:dyDescent="0.35">
      <c r="H2928" s="4"/>
      <c r="J2928" s="8"/>
      <c r="K2928" s="8"/>
      <c r="L2928" s="8"/>
      <c r="M2928" s="8"/>
      <c r="O2928" s="8"/>
      <c r="P2928" s="8"/>
      <c r="R2928" s="8"/>
      <c r="S2928" s="8"/>
      <c r="T2928" s="8"/>
      <c r="U2928" s="8"/>
      <c r="W2928" s="8">
        <f t="shared" si="4479"/>
        <v>110.9</v>
      </c>
      <c r="X2928">
        <v>9493200</v>
      </c>
      <c r="Y2928">
        <f t="shared" si="4480"/>
        <v>2637</v>
      </c>
      <c r="Z2928" s="8">
        <v>0</v>
      </c>
      <c r="AA2928" s="8">
        <v>10.3</v>
      </c>
      <c r="AB2928" s="8">
        <v>42.6</v>
      </c>
      <c r="AC2928" s="4"/>
      <c r="KL2928" s="84"/>
      <c r="KP2928" s="84"/>
      <c r="KS2928" s="74"/>
      <c r="KT2928" s="74"/>
      <c r="KU2928" s="16"/>
      <c r="KV2928" s="72"/>
      <c r="KW2928" s="72"/>
      <c r="KX2928" s="16"/>
      <c r="KZ2928" s="16"/>
      <c r="LA2928" s="16"/>
      <c r="LB2928" s="74"/>
      <c r="LC2928" s="74"/>
    </row>
    <row r="2929" spans="8:315" x14ac:dyDescent="0.35">
      <c r="H2929" s="4"/>
      <c r="J2929" s="8"/>
      <c r="K2929" s="8"/>
      <c r="L2929" s="8"/>
      <c r="M2929" s="8"/>
      <c r="O2929" s="8"/>
      <c r="P2929" s="8"/>
      <c r="R2929" s="8"/>
      <c r="S2929" s="8"/>
      <c r="T2929" s="8"/>
      <c r="U2929" s="8"/>
      <c r="W2929" s="8">
        <f t="shared" si="4479"/>
        <v>110.9</v>
      </c>
      <c r="X2929">
        <v>9496800</v>
      </c>
      <c r="Y2929">
        <f t="shared" si="4480"/>
        <v>2638</v>
      </c>
      <c r="Z2929" s="8">
        <v>0</v>
      </c>
      <c r="AA2929" s="8">
        <v>9.1999999999999993</v>
      </c>
      <c r="AB2929" s="8">
        <v>44.4</v>
      </c>
      <c r="AC2929" s="4"/>
      <c r="KL2929" s="84"/>
      <c r="KP2929" s="84"/>
      <c r="KS2929" s="74"/>
      <c r="KT2929" s="74"/>
      <c r="KU2929" s="16"/>
      <c r="KV2929" s="72"/>
      <c r="KW2929" s="72"/>
      <c r="KX2929" s="16"/>
      <c r="KZ2929" s="16"/>
      <c r="LA2929" s="16"/>
      <c r="LB2929" s="74"/>
      <c r="LC2929" s="74"/>
    </row>
    <row r="2930" spans="8:315" x14ac:dyDescent="0.35">
      <c r="H2930" s="4"/>
      <c r="J2930" s="8"/>
      <c r="K2930" s="8"/>
      <c r="L2930" s="8"/>
      <c r="M2930" s="8"/>
      <c r="O2930" s="8"/>
      <c r="P2930" s="8"/>
      <c r="R2930" s="8"/>
      <c r="S2930" s="8"/>
      <c r="T2930" s="8"/>
      <c r="U2930" s="8"/>
      <c r="W2930" s="8">
        <f t="shared" si="4479"/>
        <v>111</v>
      </c>
      <c r="X2930">
        <v>9500400</v>
      </c>
      <c r="Y2930">
        <f t="shared" si="4480"/>
        <v>2639</v>
      </c>
      <c r="Z2930" s="8">
        <v>0</v>
      </c>
      <c r="AA2930" s="8">
        <v>8</v>
      </c>
      <c r="AB2930" s="8">
        <v>56.9</v>
      </c>
      <c r="AC2930" s="4"/>
      <c r="KL2930" s="84"/>
      <c r="KP2930" s="84"/>
      <c r="KS2930" s="74"/>
      <c r="KT2930" s="74"/>
      <c r="KU2930" s="16"/>
      <c r="KV2930" s="72"/>
      <c r="KW2930" s="72"/>
      <c r="KX2930" s="16"/>
      <c r="KZ2930" s="16"/>
      <c r="LA2930" s="16"/>
      <c r="LB2930" s="74"/>
      <c r="LC2930" s="74"/>
    </row>
    <row r="2931" spans="8:315" x14ac:dyDescent="0.35">
      <c r="H2931" s="4"/>
      <c r="J2931" s="8"/>
      <c r="K2931" s="8"/>
      <c r="L2931" s="8"/>
      <c r="M2931" s="8"/>
      <c r="O2931" s="8"/>
      <c r="P2931" s="8"/>
      <c r="R2931" s="8"/>
      <c r="S2931" s="8"/>
      <c r="T2931" s="8"/>
      <c r="U2931" s="8"/>
      <c r="W2931" s="8">
        <f t="shared" si="4479"/>
        <v>111</v>
      </c>
      <c r="X2931">
        <v>9504000</v>
      </c>
      <c r="Y2931">
        <f t="shared" si="4480"/>
        <v>2640</v>
      </c>
      <c r="Z2931" s="8">
        <v>0</v>
      </c>
      <c r="AA2931" s="8">
        <v>6.8</v>
      </c>
      <c r="AB2931" s="8">
        <v>64.7</v>
      </c>
      <c r="AC2931" s="4"/>
      <c r="KL2931" s="84"/>
      <c r="KP2931" s="84"/>
      <c r="KS2931" s="74"/>
      <c r="KT2931" s="74"/>
      <c r="KU2931" s="16"/>
      <c r="KV2931" s="72"/>
      <c r="KW2931" s="72"/>
      <c r="KX2931" s="16"/>
      <c r="KZ2931" s="16"/>
      <c r="LA2931" s="16"/>
      <c r="LB2931" s="74"/>
      <c r="LC2931" s="74"/>
    </row>
    <row r="2932" spans="8:315" x14ac:dyDescent="0.35">
      <c r="H2932" s="4"/>
      <c r="J2932" s="8"/>
      <c r="K2932" s="8"/>
      <c r="L2932" s="8"/>
      <c r="M2932" s="8"/>
      <c r="O2932" s="8"/>
      <c r="P2932" s="8"/>
      <c r="R2932" s="8"/>
      <c r="S2932" s="8"/>
      <c r="T2932" s="8"/>
      <c r="U2932" s="8"/>
      <c r="W2932" s="8">
        <f t="shared" si="4479"/>
        <v>111</v>
      </c>
      <c r="X2932">
        <v>9507600</v>
      </c>
      <c r="Y2932">
        <f t="shared" si="4480"/>
        <v>2641</v>
      </c>
      <c r="Z2932" s="8">
        <v>0</v>
      </c>
      <c r="AA2932" s="8">
        <v>5.7</v>
      </c>
      <c r="AB2932" s="8">
        <v>59.6</v>
      </c>
      <c r="AC2932" s="4"/>
      <c r="KL2932" s="84"/>
      <c r="KP2932" s="84"/>
      <c r="KS2932" s="74"/>
      <c r="KT2932" s="74"/>
      <c r="KU2932" s="16"/>
      <c r="KV2932" s="72"/>
      <c r="KW2932" s="72"/>
      <c r="KX2932" s="16"/>
      <c r="KZ2932" s="16"/>
      <c r="LA2932" s="16"/>
      <c r="LB2932" s="74"/>
      <c r="LC2932" s="74"/>
    </row>
    <row r="2933" spans="8:315" x14ac:dyDescent="0.35">
      <c r="H2933" s="4"/>
      <c r="J2933" s="8"/>
      <c r="K2933" s="8"/>
      <c r="L2933" s="8"/>
      <c r="M2933" s="8"/>
      <c r="O2933" s="8"/>
      <c r="P2933" s="8"/>
      <c r="R2933" s="8"/>
      <c r="S2933" s="8"/>
      <c r="T2933" s="8"/>
      <c r="U2933" s="8"/>
      <c r="W2933" s="8">
        <f t="shared" si="4479"/>
        <v>111.1</v>
      </c>
      <c r="X2933">
        <v>9511200</v>
      </c>
      <c r="Y2933">
        <f t="shared" si="4480"/>
        <v>2642</v>
      </c>
      <c r="Z2933" s="8">
        <v>0</v>
      </c>
      <c r="AA2933" s="8">
        <v>4.9000000000000004</v>
      </c>
      <c r="AB2933" s="8">
        <v>52.2</v>
      </c>
      <c r="AC2933" s="4"/>
      <c r="KL2933" s="84"/>
      <c r="KP2933" s="84"/>
      <c r="KS2933" s="74"/>
      <c r="KT2933" s="74"/>
      <c r="KU2933" s="16"/>
      <c r="KV2933" s="72"/>
      <c r="KW2933" s="72"/>
      <c r="KX2933" s="16"/>
      <c r="KZ2933" s="16"/>
      <c r="LA2933" s="16"/>
      <c r="LB2933" s="74"/>
      <c r="LC2933" s="74"/>
    </row>
    <row r="2934" spans="8:315" x14ac:dyDescent="0.35">
      <c r="H2934" s="4"/>
      <c r="J2934" s="8"/>
      <c r="K2934" s="8"/>
      <c r="L2934" s="8"/>
      <c r="M2934" s="8"/>
      <c r="O2934" s="8"/>
      <c r="P2934" s="8"/>
      <c r="R2934" s="8"/>
      <c r="S2934" s="8"/>
      <c r="T2934" s="8"/>
      <c r="U2934" s="8"/>
      <c r="W2934" s="8">
        <f t="shared" si="4479"/>
        <v>111.1</v>
      </c>
      <c r="X2934">
        <v>9514800</v>
      </c>
      <c r="Y2934">
        <f t="shared" si="4480"/>
        <v>2643</v>
      </c>
      <c r="Z2934" s="8">
        <v>0</v>
      </c>
      <c r="AA2934" s="8">
        <v>4</v>
      </c>
      <c r="AB2934" s="8">
        <v>46.6</v>
      </c>
      <c r="AC2934" s="4"/>
      <c r="KL2934" s="84"/>
      <c r="KP2934" s="84"/>
      <c r="KS2934" s="74"/>
      <c r="KT2934" s="74"/>
      <c r="KU2934" s="16"/>
      <c r="KV2934" s="72"/>
      <c r="KW2934" s="72"/>
      <c r="KX2934" s="16"/>
      <c r="KZ2934" s="16"/>
      <c r="LA2934" s="16"/>
      <c r="LB2934" s="74"/>
      <c r="LC2934" s="74"/>
    </row>
    <row r="2935" spans="8:315" x14ac:dyDescent="0.35">
      <c r="H2935" s="4"/>
      <c r="J2935" s="8"/>
      <c r="K2935" s="8"/>
      <c r="L2935" s="8"/>
      <c r="M2935" s="8"/>
      <c r="O2935" s="8"/>
      <c r="P2935" s="8"/>
      <c r="R2935" s="8"/>
      <c r="S2935" s="8"/>
      <c r="T2935" s="8"/>
      <c r="U2935" s="8"/>
      <c r="W2935" s="8">
        <f t="shared" si="4479"/>
        <v>111.2</v>
      </c>
      <c r="X2935">
        <v>9518400</v>
      </c>
      <c r="Y2935">
        <f t="shared" si="4480"/>
        <v>2644</v>
      </c>
      <c r="Z2935" s="8">
        <v>0</v>
      </c>
      <c r="AA2935" s="8">
        <v>2.9</v>
      </c>
      <c r="AB2935" s="8">
        <v>50.7</v>
      </c>
      <c r="AC2935" s="4"/>
      <c r="KL2935" s="84"/>
      <c r="KP2935" s="84"/>
      <c r="KS2935" s="74"/>
      <c r="KT2935" s="74"/>
      <c r="KU2935" s="16"/>
      <c r="KV2935" s="72"/>
      <c r="KW2935" s="72"/>
      <c r="KX2935" s="16"/>
      <c r="KZ2935" s="16"/>
      <c r="LA2935" s="16"/>
      <c r="LB2935" s="74"/>
      <c r="LC2935" s="74"/>
    </row>
    <row r="2936" spans="8:315" x14ac:dyDescent="0.35">
      <c r="H2936" s="4"/>
      <c r="J2936" s="8"/>
      <c r="K2936" s="8"/>
      <c r="L2936" s="8"/>
      <c r="M2936" s="8"/>
      <c r="O2936" s="8"/>
      <c r="P2936" s="8"/>
      <c r="R2936" s="8"/>
      <c r="S2936" s="8"/>
      <c r="T2936" s="8"/>
      <c r="U2936" s="8"/>
      <c r="W2936" s="8">
        <f t="shared" si="4479"/>
        <v>111.2</v>
      </c>
      <c r="X2936">
        <v>9522000</v>
      </c>
      <c r="Y2936">
        <f t="shared" si="4480"/>
        <v>2645</v>
      </c>
      <c r="Z2936" s="8">
        <v>0</v>
      </c>
      <c r="AA2936" s="8">
        <v>1.2</v>
      </c>
      <c r="AB2936" s="8">
        <v>55.9</v>
      </c>
      <c r="AC2936" s="4"/>
      <c r="KL2936" s="84"/>
      <c r="KP2936" s="84"/>
      <c r="KS2936" s="74"/>
      <c r="KT2936" s="74"/>
      <c r="KU2936" s="16"/>
      <c r="KV2936" s="72"/>
      <c r="KW2936" s="72"/>
      <c r="KX2936" s="16"/>
      <c r="KZ2936" s="16"/>
      <c r="LA2936" s="16"/>
      <c r="LB2936" s="74"/>
      <c r="LC2936" s="74"/>
    </row>
    <row r="2937" spans="8:315" x14ac:dyDescent="0.35">
      <c r="H2937" s="4"/>
      <c r="J2937" s="8"/>
      <c r="K2937" s="8"/>
      <c r="L2937" s="8"/>
      <c r="M2937" s="8"/>
      <c r="O2937" s="8"/>
      <c r="P2937" s="8"/>
      <c r="R2937" s="8"/>
      <c r="S2937" s="8"/>
      <c r="T2937" s="8"/>
      <c r="U2937" s="8"/>
      <c r="W2937" s="8">
        <f t="shared" si="4479"/>
        <v>111.3</v>
      </c>
      <c r="X2937">
        <v>9525600</v>
      </c>
      <c r="Y2937">
        <f t="shared" si="4480"/>
        <v>2646</v>
      </c>
      <c r="Z2937" s="8">
        <v>32.200000000000003</v>
      </c>
      <c r="AA2937" s="8">
        <v>1.4</v>
      </c>
      <c r="AB2937" s="8">
        <v>50.4</v>
      </c>
      <c r="AC2937" s="4"/>
      <c r="KL2937" s="84"/>
      <c r="KP2937" s="84"/>
      <c r="KS2937" s="74"/>
      <c r="KT2937" s="74"/>
      <c r="KU2937" s="16"/>
      <c r="KV2937" s="72"/>
      <c r="KW2937" s="72"/>
      <c r="KX2937" s="16"/>
      <c r="KZ2937" s="16"/>
      <c r="LA2937" s="16"/>
      <c r="LB2937" s="74"/>
      <c r="LC2937" s="74"/>
    </row>
    <row r="2938" spans="8:315" x14ac:dyDescent="0.35">
      <c r="H2938" s="4"/>
      <c r="J2938" s="8"/>
      <c r="K2938" s="8"/>
      <c r="L2938" s="8"/>
      <c r="M2938" s="8"/>
      <c r="O2938" s="8"/>
      <c r="P2938" s="8"/>
      <c r="R2938" s="8"/>
      <c r="S2938" s="8"/>
      <c r="T2938" s="8"/>
      <c r="U2938" s="8"/>
      <c r="W2938" s="8">
        <f t="shared" si="4479"/>
        <v>111.3</v>
      </c>
      <c r="X2938">
        <v>9529200</v>
      </c>
      <c r="Y2938">
        <f t="shared" si="4480"/>
        <v>2647</v>
      </c>
      <c r="Z2938" s="8">
        <v>186.1</v>
      </c>
      <c r="AA2938" s="8">
        <v>3.9</v>
      </c>
      <c r="AB2938" s="8">
        <v>44.9</v>
      </c>
      <c r="AC2938" s="4"/>
      <c r="KL2938" s="84"/>
      <c r="KP2938" s="84"/>
      <c r="KS2938" s="74"/>
      <c r="KT2938" s="74"/>
      <c r="KU2938" s="16"/>
      <c r="KV2938" s="72"/>
      <c r="KW2938" s="72"/>
      <c r="KX2938" s="16"/>
      <c r="KZ2938" s="16"/>
      <c r="LA2938" s="16"/>
      <c r="LB2938" s="74"/>
      <c r="LC2938" s="74"/>
    </row>
    <row r="2939" spans="8:315" x14ac:dyDescent="0.35">
      <c r="H2939" s="4"/>
      <c r="J2939" s="8"/>
      <c r="K2939" s="8"/>
      <c r="L2939" s="8"/>
      <c r="M2939" s="8"/>
      <c r="O2939" s="8"/>
      <c r="P2939" s="8"/>
      <c r="R2939" s="8"/>
      <c r="S2939" s="8"/>
      <c r="T2939" s="8"/>
      <c r="U2939" s="8"/>
      <c r="W2939" s="8">
        <f t="shared" si="4479"/>
        <v>111.3</v>
      </c>
      <c r="X2939">
        <v>9532800</v>
      </c>
      <c r="Y2939">
        <f t="shared" si="4480"/>
        <v>2648</v>
      </c>
      <c r="Z2939" s="8">
        <v>396.4</v>
      </c>
      <c r="AA2939" s="8">
        <v>5.0999999999999996</v>
      </c>
      <c r="AB2939" s="8">
        <v>38.299999999999997</v>
      </c>
      <c r="AC2939" s="4"/>
      <c r="KL2939" s="84"/>
      <c r="KP2939" s="84"/>
      <c r="KS2939" s="74"/>
      <c r="KT2939" s="74"/>
      <c r="KU2939" s="16"/>
      <c r="KV2939" s="72"/>
      <c r="KW2939" s="72"/>
      <c r="KX2939" s="16"/>
      <c r="KZ2939" s="16"/>
      <c r="LA2939" s="16"/>
      <c r="LB2939" s="74"/>
      <c r="LC2939" s="74"/>
    </row>
    <row r="2940" spans="8:315" x14ac:dyDescent="0.35">
      <c r="H2940" s="4"/>
      <c r="J2940" s="8"/>
      <c r="K2940" s="8"/>
      <c r="L2940" s="8"/>
      <c r="M2940" s="8"/>
      <c r="O2940" s="8"/>
      <c r="P2940" s="8"/>
      <c r="R2940" s="8"/>
      <c r="S2940" s="8"/>
      <c r="T2940" s="8"/>
      <c r="U2940" s="8"/>
      <c r="W2940" s="8">
        <f t="shared" si="4479"/>
        <v>111.4</v>
      </c>
      <c r="X2940">
        <v>9536400</v>
      </c>
      <c r="Y2940">
        <f t="shared" si="4480"/>
        <v>2649</v>
      </c>
      <c r="Z2940" s="8">
        <v>584.70000000000005</v>
      </c>
      <c r="AA2940" s="8">
        <v>6.4</v>
      </c>
      <c r="AB2940" s="8">
        <v>31</v>
      </c>
      <c r="AC2940" s="4"/>
      <c r="KL2940" s="84"/>
      <c r="KP2940" s="84"/>
      <c r="KS2940" s="74"/>
      <c r="KT2940" s="74"/>
      <c r="KU2940" s="16"/>
      <c r="KV2940" s="72"/>
      <c r="KW2940" s="72"/>
      <c r="KX2940" s="16"/>
      <c r="KZ2940" s="16"/>
      <c r="LA2940" s="16"/>
      <c r="LB2940" s="74"/>
      <c r="LC2940" s="74"/>
    </row>
    <row r="2941" spans="8:315" x14ac:dyDescent="0.35">
      <c r="H2941" s="4"/>
      <c r="J2941" s="8"/>
      <c r="K2941" s="8"/>
      <c r="L2941" s="8"/>
      <c r="M2941" s="8"/>
      <c r="O2941" s="8"/>
      <c r="P2941" s="8"/>
      <c r="R2941" s="8"/>
      <c r="S2941" s="8"/>
      <c r="T2941" s="8"/>
      <c r="U2941" s="8"/>
      <c r="W2941" s="8">
        <f t="shared" si="4479"/>
        <v>111.4</v>
      </c>
      <c r="X2941">
        <v>9540000</v>
      </c>
      <c r="Y2941">
        <f t="shared" si="4480"/>
        <v>2650</v>
      </c>
      <c r="Z2941" s="8">
        <v>731.1</v>
      </c>
      <c r="AA2941" s="8">
        <v>7.9</v>
      </c>
      <c r="AB2941" s="8">
        <v>30</v>
      </c>
      <c r="AC2941" s="4"/>
      <c r="KL2941" s="84"/>
      <c r="KP2941" s="84"/>
      <c r="KS2941" s="74"/>
      <c r="KT2941" s="74"/>
      <c r="KU2941" s="16"/>
      <c r="KV2941" s="72"/>
      <c r="KW2941" s="72"/>
      <c r="KX2941" s="16"/>
      <c r="KZ2941" s="16"/>
      <c r="LA2941" s="16"/>
      <c r="LB2941" s="74"/>
      <c r="LC2941" s="74"/>
    </row>
    <row r="2942" spans="8:315" x14ac:dyDescent="0.35">
      <c r="H2942" s="4"/>
      <c r="J2942" s="8"/>
      <c r="K2942" s="8"/>
      <c r="L2942" s="8"/>
      <c r="M2942" s="8"/>
      <c r="O2942" s="8"/>
      <c r="P2942" s="8"/>
      <c r="R2942" s="8"/>
      <c r="S2942" s="8"/>
      <c r="T2942" s="8"/>
      <c r="U2942" s="8"/>
      <c r="W2942" s="8">
        <f t="shared" si="4479"/>
        <v>111.5</v>
      </c>
      <c r="X2942">
        <v>9543600</v>
      </c>
      <c r="Y2942">
        <f t="shared" si="4480"/>
        <v>2651</v>
      </c>
      <c r="Z2942" s="8">
        <v>789.2</v>
      </c>
      <c r="AA2942" s="8">
        <v>9.1</v>
      </c>
      <c r="AB2942" s="8">
        <v>26.8</v>
      </c>
      <c r="AC2942" s="4"/>
      <c r="KL2942" s="84"/>
      <c r="KP2942" s="84"/>
      <c r="KS2942" s="74"/>
      <c r="KT2942" s="74"/>
      <c r="KU2942" s="16"/>
      <c r="KV2942" s="72"/>
      <c r="KW2942" s="72"/>
      <c r="KX2942" s="16"/>
      <c r="KZ2942" s="16"/>
      <c r="LA2942" s="16"/>
      <c r="LB2942" s="74"/>
      <c r="LC2942" s="74"/>
    </row>
    <row r="2943" spans="8:315" x14ac:dyDescent="0.35">
      <c r="H2943" s="4"/>
      <c r="J2943" s="8"/>
      <c r="K2943" s="8"/>
      <c r="L2943" s="8"/>
      <c r="M2943" s="8"/>
      <c r="O2943" s="8"/>
      <c r="P2943" s="8"/>
      <c r="R2943" s="8"/>
      <c r="S2943" s="8"/>
      <c r="T2943" s="8"/>
      <c r="U2943" s="8"/>
      <c r="W2943" s="8">
        <f t="shared" si="4479"/>
        <v>111.5</v>
      </c>
      <c r="X2943">
        <v>9547200</v>
      </c>
      <c r="Y2943">
        <f t="shared" si="4480"/>
        <v>2652</v>
      </c>
      <c r="Z2943" s="8">
        <v>880.8</v>
      </c>
      <c r="AA2943" s="8">
        <v>10.4</v>
      </c>
      <c r="AB2943" s="8">
        <v>22.1</v>
      </c>
      <c r="AC2943" s="4"/>
      <c r="KL2943" s="84"/>
      <c r="KP2943" s="84"/>
      <c r="KS2943" s="74"/>
      <c r="KT2943" s="74"/>
      <c r="KU2943" s="16"/>
      <c r="KV2943" s="72"/>
      <c r="KW2943" s="72"/>
      <c r="KX2943" s="16"/>
      <c r="KZ2943" s="16"/>
      <c r="LA2943" s="16"/>
      <c r="LB2943" s="74"/>
      <c r="LC2943" s="74"/>
    </row>
    <row r="2944" spans="8:315" x14ac:dyDescent="0.35">
      <c r="H2944" s="4"/>
      <c r="J2944" s="8"/>
      <c r="K2944" s="8"/>
      <c r="L2944" s="8"/>
      <c r="M2944" s="8"/>
      <c r="O2944" s="8"/>
      <c r="P2944" s="8"/>
      <c r="R2944" s="8"/>
      <c r="S2944" s="8"/>
      <c r="T2944" s="8"/>
      <c r="U2944" s="8"/>
      <c r="W2944" s="8">
        <f t="shared" si="4479"/>
        <v>111.5</v>
      </c>
      <c r="X2944">
        <v>9550800</v>
      </c>
      <c r="Y2944">
        <f t="shared" si="4480"/>
        <v>2653</v>
      </c>
      <c r="Z2944" s="8">
        <v>887.8</v>
      </c>
      <c r="AA2944" s="8">
        <v>11.5</v>
      </c>
      <c r="AB2944" s="8">
        <v>24</v>
      </c>
      <c r="AC2944" s="4"/>
      <c r="KL2944" s="84"/>
      <c r="KP2944" s="84"/>
      <c r="KS2944" s="74"/>
      <c r="KT2944" s="74"/>
      <c r="KU2944" s="16"/>
      <c r="KV2944" s="72"/>
      <c r="KW2944" s="72"/>
      <c r="KX2944" s="16"/>
      <c r="KZ2944" s="16"/>
      <c r="LA2944" s="16"/>
      <c r="LB2944" s="74"/>
      <c r="LC2944" s="74"/>
    </row>
    <row r="2945" spans="8:315" x14ac:dyDescent="0.35">
      <c r="H2945" s="4"/>
      <c r="J2945" s="8"/>
      <c r="K2945" s="8"/>
      <c r="L2945" s="8"/>
      <c r="M2945" s="8"/>
      <c r="O2945" s="8"/>
      <c r="P2945" s="8"/>
      <c r="R2945" s="8"/>
      <c r="S2945" s="8"/>
      <c r="T2945" s="8"/>
      <c r="U2945" s="8"/>
      <c r="W2945" s="8">
        <f t="shared" si="4479"/>
        <v>111.6</v>
      </c>
      <c r="X2945">
        <v>9554400</v>
      </c>
      <c r="Y2945">
        <f t="shared" si="4480"/>
        <v>2654</v>
      </c>
      <c r="Z2945" s="8">
        <v>802.8</v>
      </c>
      <c r="AA2945" s="8">
        <v>13.2</v>
      </c>
      <c r="AB2945" s="8">
        <v>18.8</v>
      </c>
      <c r="AC2945" s="4"/>
      <c r="KL2945" s="84"/>
      <c r="KP2945" s="84"/>
      <c r="KS2945" s="74"/>
      <c r="KT2945" s="74"/>
      <c r="KU2945" s="16"/>
      <c r="KV2945" s="72"/>
      <c r="KW2945" s="72"/>
      <c r="KX2945" s="16"/>
      <c r="KZ2945" s="16"/>
      <c r="LA2945" s="16"/>
      <c r="LB2945" s="74"/>
      <c r="LC2945" s="74"/>
    </row>
    <row r="2946" spans="8:315" x14ac:dyDescent="0.35">
      <c r="H2946" s="4"/>
      <c r="J2946" s="8"/>
      <c r="K2946" s="8"/>
      <c r="L2946" s="8"/>
      <c r="M2946" s="8"/>
      <c r="O2946" s="8"/>
      <c r="P2946" s="8"/>
      <c r="R2946" s="8"/>
      <c r="S2946" s="8"/>
      <c r="T2946" s="8"/>
      <c r="U2946" s="8"/>
      <c r="W2946" s="8">
        <f t="shared" si="4479"/>
        <v>111.6</v>
      </c>
      <c r="X2946">
        <v>9558000</v>
      </c>
      <c r="Y2946">
        <f t="shared" si="4480"/>
        <v>2655</v>
      </c>
      <c r="Z2946" s="8">
        <v>726.1</v>
      </c>
      <c r="AA2946" s="8">
        <v>13.9</v>
      </c>
      <c r="AB2946" s="8">
        <v>18</v>
      </c>
      <c r="AC2946" s="4"/>
      <c r="KL2946" s="84"/>
      <c r="KP2946" s="84"/>
      <c r="KS2946" s="74"/>
      <c r="KT2946" s="74"/>
      <c r="KU2946" s="16"/>
      <c r="KV2946" s="72"/>
      <c r="KW2946" s="72"/>
      <c r="KX2946" s="16"/>
      <c r="KZ2946" s="16"/>
      <c r="LA2946" s="16"/>
      <c r="LB2946" s="74"/>
      <c r="LC2946" s="74"/>
    </row>
    <row r="2947" spans="8:315" x14ac:dyDescent="0.35">
      <c r="H2947" s="4"/>
      <c r="J2947" s="8"/>
      <c r="K2947" s="8"/>
      <c r="L2947" s="8"/>
      <c r="M2947" s="8"/>
      <c r="O2947" s="8"/>
      <c r="P2947" s="8"/>
      <c r="R2947" s="8"/>
      <c r="S2947" s="8"/>
      <c r="T2947" s="8"/>
      <c r="U2947" s="8"/>
      <c r="W2947" s="8">
        <f t="shared" si="4479"/>
        <v>111.7</v>
      </c>
      <c r="X2947">
        <v>9561600</v>
      </c>
      <c r="Y2947">
        <f t="shared" si="4480"/>
        <v>2656</v>
      </c>
      <c r="Z2947" s="8">
        <v>585.6</v>
      </c>
      <c r="AA2947" s="8">
        <v>14.7</v>
      </c>
      <c r="AB2947" s="8">
        <v>17.8</v>
      </c>
      <c r="AC2947" s="4"/>
      <c r="KL2947" s="84"/>
      <c r="KP2947" s="84"/>
      <c r="KS2947" s="74"/>
      <c r="KT2947" s="74"/>
      <c r="KU2947" s="16"/>
      <c r="KV2947" s="72"/>
      <c r="KW2947" s="72"/>
      <c r="KX2947" s="16"/>
      <c r="KZ2947" s="16"/>
      <c r="LA2947" s="16"/>
      <c r="LB2947" s="74"/>
      <c r="LC2947" s="74"/>
    </row>
    <row r="2948" spans="8:315" x14ac:dyDescent="0.35">
      <c r="H2948" s="4"/>
      <c r="J2948" s="8"/>
      <c r="K2948" s="8"/>
      <c r="L2948" s="8"/>
      <c r="M2948" s="8"/>
      <c r="O2948" s="8"/>
      <c r="P2948" s="8"/>
      <c r="R2948" s="8"/>
      <c r="S2948" s="8"/>
      <c r="T2948" s="8"/>
      <c r="U2948" s="8"/>
      <c r="W2948" s="8">
        <f t="shared" si="4479"/>
        <v>111.7</v>
      </c>
      <c r="X2948">
        <v>9565200</v>
      </c>
      <c r="Y2948">
        <f t="shared" si="4480"/>
        <v>2657</v>
      </c>
      <c r="Z2948" s="8">
        <v>401.4</v>
      </c>
      <c r="AA2948" s="8">
        <v>15.1</v>
      </c>
      <c r="AB2948" s="8">
        <v>16.2</v>
      </c>
      <c r="AC2948" s="4"/>
      <c r="KL2948" s="84"/>
      <c r="KP2948" s="84"/>
      <c r="KS2948" s="74"/>
      <c r="KT2948" s="74"/>
      <c r="KU2948" s="16"/>
      <c r="KV2948" s="72"/>
      <c r="KW2948" s="72"/>
      <c r="KX2948" s="16"/>
      <c r="KZ2948" s="16"/>
      <c r="LA2948" s="16"/>
      <c r="LB2948" s="74"/>
      <c r="LC2948" s="74"/>
    </row>
    <row r="2949" spans="8:315" x14ac:dyDescent="0.35">
      <c r="H2949" s="4"/>
      <c r="J2949" s="8"/>
      <c r="K2949" s="8"/>
      <c r="L2949" s="8"/>
      <c r="M2949" s="8"/>
      <c r="O2949" s="8"/>
      <c r="P2949" s="8"/>
      <c r="R2949" s="8"/>
      <c r="S2949" s="8"/>
      <c r="T2949" s="8"/>
      <c r="U2949" s="8"/>
      <c r="W2949" s="8">
        <f t="shared" si="4479"/>
        <v>111.8</v>
      </c>
      <c r="X2949">
        <v>9568800</v>
      </c>
      <c r="Y2949">
        <f t="shared" si="4480"/>
        <v>2658</v>
      </c>
      <c r="Z2949" s="8">
        <v>208.6</v>
      </c>
      <c r="AA2949" s="8">
        <v>15.2</v>
      </c>
      <c r="AB2949" s="8">
        <v>16.5</v>
      </c>
      <c r="AC2949" s="4"/>
      <c r="KL2949" s="84"/>
      <c r="KP2949" s="84"/>
      <c r="KS2949" s="74"/>
      <c r="KT2949" s="74"/>
      <c r="KU2949" s="16"/>
      <c r="KV2949" s="72"/>
      <c r="KW2949" s="72"/>
      <c r="KX2949" s="16"/>
      <c r="KZ2949" s="16"/>
      <c r="LA2949" s="16"/>
      <c r="LB2949" s="74"/>
      <c r="LC2949" s="74"/>
    </row>
    <row r="2950" spans="8:315" x14ac:dyDescent="0.35">
      <c r="H2950" s="4"/>
      <c r="J2950" s="8"/>
      <c r="K2950" s="8"/>
      <c r="L2950" s="8"/>
      <c r="M2950" s="8"/>
      <c r="O2950" s="8"/>
      <c r="P2950" s="8"/>
      <c r="R2950" s="8"/>
      <c r="S2950" s="8"/>
      <c r="T2950" s="8"/>
      <c r="U2950" s="8"/>
      <c r="W2950" s="8">
        <f t="shared" si="4479"/>
        <v>111.8</v>
      </c>
      <c r="X2950">
        <v>9572400</v>
      </c>
      <c r="Y2950">
        <f t="shared" si="4480"/>
        <v>2659</v>
      </c>
      <c r="Z2950" s="8">
        <v>33.299999999999997</v>
      </c>
      <c r="AA2950" s="8">
        <v>14.3</v>
      </c>
      <c r="AB2950" s="8">
        <v>17.899999999999999</v>
      </c>
      <c r="AC2950" s="4"/>
      <c r="KL2950" s="84"/>
      <c r="KP2950" s="84"/>
      <c r="KS2950" s="74"/>
      <c r="KT2950" s="74"/>
      <c r="KU2950" s="16"/>
      <c r="KV2950" s="72"/>
      <c r="KW2950" s="72"/>
      <c r="KX2950" s="16"/>
      <c r="KZ2950" s="16"/>
      <c r="LA2950" s="16"/>
      <c r="LB2950" s="74"/>
      <c r="LC2950" s="74"/>
    </row>
    <row r="2951" spans="8:315" x14ac:dyDescent="0.35">
      <c r="H2951" s="4"/>
      <c r="J2951" s="8"/>
      <c r="K2951" s="8"/>
      <c r="L2951" s="8"/>
      <c r="M2951" s="8"/>
      <c r="O2951" s="8"/>
      <c r="P2951" s="8"/>
      <c r="R2951" s="8"/>
      <c r="S2951" s="8"/>
      <c r="T2951" s="8"/>
      <c r="U2951" s="8"/>
      <c r="W2951" s="8">
        <f t="shared" si="4479"/>
        <v>111.8</v>
      </c>
      <c r="X2951">
        <v>9576000</v>
      </c>
      <c r="Y2951">
        <f t="shared" si="4480"/>
        <v>2660</v>
      </c>
      <c r="Z2951" s="8">
        <v>0</v>
      </c>
      <c r="AA2951" s="8">
        <v>10.8</v>
      </c>
      <c r="AB2951" s="8">
        <v>35</v>
      </c>
      <c r="AC2951" s="4"/>
      <c r="KL2951" s="84"/>
      <c r="KP2951" s="84"/>
      <c r="KS2951" s="74"/>
      <c r="KT2951" s="74"/>
      <c r="KU2951" s="16"/>
      <c r="KV2951" s="72"/>
      <c r="KW2951" s="72"/>
      <c r="KX2951" s="16"/>
      <c r="KZ2951" s="16"/>
      <c r="LA2951" s="16"/>
      <c r="LB2951" s="74"/>
      <c r="LC2951" s="74"/>
    </row>
    <row r="2952" spans="8:315" x14ac:dyDescent="0.35">
      <c r="H2952" s="4"/>
      <c r="J2952" s="8"/>
      <c r="K2952" s="8"/>
      <c r="L2952" s="8"/>
      <c r="M2952" s="8"/>
      <c r="O2952" s="8"/>
      <c r="P2952" s="8"/>
      <c r="R2952" s="8"/>
      <c r="S2952" s="8"/>
      <c r="T2952" s="8"/>
      <c r="U2952" s="8"/>
      <c r="W2952" s="8">
        <f t="shared" si="4479"/>
        <v>111.9</v>
      </c>
      <c r="X2952">
        <v>9579600</v>
      </c>
      <c r="Y2952">
        <f t="shared" si="4480"/>
        <v>2661</v>
      </c>
      <c r="Z2952" s="8">
        <v>0</v>
      </c>
      <c r="AA2952" s="8">
        <v>9.1999999999999993</v>
      </c>
      <c r="AB2952" s="8">
        <v>34.700000000000003</v>
      </c>
      <c r="AC2952" s="4"/>
      <c r="KL2952" s="84"/>
      <c r="KP2952" s="84"/>
      <c r="KS2952" s="74"/>
      <c r="KT2952" s="74"/>
      <c r="KU2952" s="16"/>
      <c r="KV2952" s="72"/>
      <c r="KW2952" s="72"/>
      <c r="KX2952" s="16"/>
      <c r="KZ2952" s="16"/>
      <c r="LA2952" s="16"/>
      <c r="LB2952" s="74"/>
      <c r="LC2952" s="74"/>
    </row>
    <row r="2953" spans="8:315" x14ac:dyDescent="0.35">
      <c r="H2953" s="4"/>
      <c r="J2953" s="8"/>
      <c r="K2953" s="8"/>
      <c r="L2953" s="8"/>
      <c r="M2953" s="8"/>
      <c r="O2953" s="8"/>
      <c r="P2953" s="8"/>
      <c r="R2953" s="8"/>
      <c r="S2953" s="8"/>
      <c r="T2953" s="8"/>
      <c r="U2953" s="8"/>
      <c r="W2953" s="8">
        <f t="shared" si="4479"/>
        <v>111.9</v>
      </c>
      <c r="X2953">
        <v>9583200</v>
      </c>
      <c r="Y2953">
        <f t="shared" si="4480"/>
        <v>2662</v>
      </c>
      <c r="Z2953" s="8">
        <v>0</v>
      </c>
      <c r="AA2953" s="8">
        <v>7.7</v>
      </c>
      <c r="AB2953" s="8">
        <v>35.200000000000003</v>
      </c>
      <c r="AC2953" s="4"/>
      <c r="KL2953" s="84"/>
      <c r="KP2953" s="84"/>
      <c r="KS2953" s="74"/>
      <c r="KT2953" s="74"/>
      <c r="KU2953" s="16"/>
      <c r="KV2953" s="72"/>
      <c r="KW2953" s="72"/>
      <c r="KX2953" s="16"/>
      <c r="KZ2953" s="16"/>
      <c r="LA2953" s="16"/>
      <c r="LB2953" s="74"/>
      <c r="LC2953" s="74"/>
    </row>
    <row r="2954" spans="8:315" x14ac:dyDescent="0.35">
      <c r="H2954" s="4"/>
      <c r="J2954" s="8"/>
      <c r="K2954" s="8"/>
      <c r="L2954" s="8"/>
      <c r="M2954" s="8"/>
      <c r="O2954" s="8"/>
      <c r="P2954" s="8"/>
      <c r="R2954" s="8"/>
      <c r="S2954" s="8"/>
      <c r="T2954" s="8"/>
      <c r="U2954" s="8"/>
      <c r="W2954" s="8">
        <f t="shared" si="4479"/>
        <v>112</v>
      </c>
      <c r="X2954">
        <v>9586800</v>
      </c>
      <c r="Y2954">
        <f t="shared" si="4480"/>
        <v>2663</v>
      </c>
      <c r="Z2954" s="8">
        <v>0</v>
      </c>
      <c r="AA2954" s="8">
        <v>7.4</v>
      </c>
      <c r="AB2954" s="8">
        <v>36.1</v>
      </c>
      <c r="AC2954" s="4"/>
      <c r="KL2954" s="84"/>
      <c r="KP2954" s="84"/>
      <c r="KS2954" s="74"/>
      <c r="KT2954" s="74"/>
      <c r="KU2954" s="16"/>
      <c r="KV2954" s="72"/>
      <c r="KW2954" s="72"/>
      <c r="KX2954" s="16"/>
      <c r="KZ2954" s="16"/>
      <c r="LA2954" s="16"/>
      <c r="LB2954" s="74"/>
      <c r="LC2954" s="74"/>
    </row>
    <row r="2955" spans="8:315" x14ac:dyDescent="0.35">
      <c r="H2955" s="4"/>
      <c r="J2955" s="8"/>
      <c r="K2955" s="8"/>
      <c r="L2955" s="8"/>
      <c r="M2955" s="8"/>
      <c r="O2955" s="8"/>
      <c r="P2955" s="8"/>
      <c r="R2955" s="8"/>
      <c r="S2955" s="8"/>
      <c r="T2955" s="8"/>
      <c r="U2955" s="8"/>
      <c r="W2955" s="8">
        <f t="shared" si="4479"/>
        <v>112</v>
      </c>
      <c r="X2955">
        <v>9590400</v>
      </c>
      <c r="Y2955">
        <f t="shared" si="4480"/>
        <v>2664</v>
      </c>
      <c r="Z2955" s="8">
        <v>0</v>
      </c>
      <c r="AA2955" s="8">
        <v>7.4</v>
      </c>
      <c r="AB2955" s="8">
        <v>33.9</v>
      </c>
      <c r="AC2955" s="4"/>
      <c r="KL2955" s="84"/>
      <c r="KP2955" s="84"/>
      <c r="KS2955" s="74"/>
      <c r="KT2955" s="74"/>
      <c r="KU2955" s="16"/>
      <c r="KV2955" s="72"/>
      <c r="KW2955" s="72"/>
      <c r="KX2955" s="16"/>
      <c r="KZ2955" s="16"/>
      <c r="LA2955" s="16"/>
      <c r="LB2955" s="74"/>
      <c r="LC2955" s="74"/>
    </row>
    <row r="2956" spans="8:315" x14ac:dyDescent="0.35">
      <c r="H2956" s="4"/>
      <c r="J2956" s="8"/>
      <c r="K2956" s="8"/>
      <c r="L2956" s="8"/>
      <c r="M2956" s="8"/>
      <c r="O2956" s="8"/>
      <c r="P2956" s="8"/>
      <c r="R2956" s="8"/>
      <c r="S2956" s="8"/>
      <c r="T2956" s="8"/>
      <c r="U2956" s="8"/>
      <c r="W2956" s="8">
        <f t="shared" si="4479"/>
        <v>112</v>
      </c>
      <c r="X2956">
        <v>9594000</v>
      </c>
      <c r="Y2956">
        <f t="shared" si="4480"/>
        <v>2665</v>
      </c>
      <c r="Z2956" s="8">
        <v>0</v>
      </c>
      <c r="AA2956" s="8">
        <v>6.8</v>
      </c>
      <c r="AB2956" s="8">
        <v>37.700000000000003</v>
      </c>
      <c r="AC2956" s="4"/>
      <c r="KL2956" s="84"/>
      <c r="KP2956" s="84"/>
      <c r="KS2956" s="74"/>
      <c r="KT2956" s="74"/>
      <c r="KU2956" s="16"/>
      <c r="KV2956" s="72"/>
      <c r="KW2956" s="72"/>
      <c r="KX2956" s="16"/>
      <c r="KZ2956" s="16"/>
      <c r="LA2956" s="16"/>
      <c r="LB2956" s="74"/>
      <c r="LC2956" s="74"/>
    </row>
    <row r="2957" spans="8:315" x14ac:dyDescent="0.35">
      <c r="H2957" s="4"/>
      <c r="J2957" s="8"/>
      <c r="K2957" s="8"/>
      <c r="L2957" s="8"/>
      <c r="M2957" s="8"/>
      <c r="O2957" s="8"/>
      <c r="P2957" s="8"/>
      <c r="R2957" s="8"/>
      <c r="S2957" s="8"/>
      <c r="T2957" s="8"/>
      <c r="U2957" s="8"/>
      <c r="W2957" s="8">
        <f t="shared" si="4479"/>
        <v>112.1</v>
      </c>
      <c r="X2957">
        <v>9597600</v>
      </c>
      <c r="Y2957">
        <f t="shared" si="4480"/>
        <v>2666</v>
      </c>
      <c r="Z2957" s="8">
        <v>0</v>
      </c>
      <c r="AA2957" s="8">
        <v>4.5999999999999996</v>
      </c>
      <c r="AB2957" s="8">
        <v>59.7</v>
      </c>
      <c r="AC2957" s="4"/>
      <c r="KL2957" s="84"/>
      <c r="KP2957" s="84"/>
      <c r="KS2957" s="74"/>
      <c r="KT2957" s="74"/>
      <c r="KU2957" s="16"/>
      <c r="KV2957" s="72"/>
      <c r="KW2957" s="72"/>
      <c r="KX2957" s="16"/>
      <c r="KZ2957" s="16"/>
      <c r="LA2957" s="16"/>
      <c r="LB2957" s="74"/>
      <c r="LC2957" s="74"/>
    </row>
    <row r="2958" spans="8:315" x14ac:dyDescent="0.35">
      <c r="H2958" s="4"/>
      <c r="J2958" s="8"/>
      <c r="K2958" s="8"/>
      <c r="L2958" s="8"/>
      <c r="M2958" s="8"/>
      <c r="O2958" s="8"/>
      <c r="P2958" s="8"/>
      <c r="R2958" s="8"/>
      <c r="S2958" s="8"/>
      <c r="T2958" s="8"/>
      <c r="U2958" s="8"/>
      <c r="W2958" s="8">
        <f t="shared" si="4479"/>
        <v>112.1</v>
      </c>
      <c r="X2958">
        <v>9601200</v>
      </c>
      <c r="Y2958">
        <f t="shared" si="4480"/>
        <v>2667</v>
      </c>
      <c r="Z2958" s="8">
        <v>0</v>
      </c>
      <c r="AA2958" s="8">
        <v>2.7</v>
      </c>
      <c r="AB2958" s="8">
        <v>70.3</v>
      </c>
      <c r="AC2958" s="4"/>
      <c r="KL2958" s="84"/>
      <c r="KP2958" s="84"/>
      <c r="KS2958" s="74"/>
      <c r="KT2958" s="74"/>
      <c r="KU2958" s="16"/>
      <c r="KV2958" s="72"/>
      <c r="KW2958" s="72"/>
      <c r="KX2958" s="16"/>
      <c r="KZ2958" s="16"/>
      <c r="LA2958" s="16"/>
      <c r="LB2958" s="74"/>
      <c r="LC2958" s="74"/>
    </row>
    <row r="2959" spans="8:315" x14ac:dyDescent="0.35">
      <c r="H2959" s="4"/>
      <c r="J2959" s="8"/>
      <c r="K2959" s="8"/>
      <c r="L2959" s="8"/>
      <c r="M2959" s="8"/>
      <c r="O2959" s="8"/>
      <c r="P2959" s="8"/>
      <c r="R2959" s="8"/>
      <c r="S2959" s="8"/>
      <c r="T2959" s="8"/>
      <c r="U2959" s="8"/>
      <c r="W2959" s="8">
        <f t="shared" si="4479"/>
        <v>112.2</v>
      </c>
      <c r="X2959">
        <v>9604800</v>
      </c>
      <c r="Y2959">
        <f t="shared" si="4480"/>
        <v>2668</v>
      </c>
      <c r="Z2959" s="8">
        <v>0</v>
      </c>
      <c r="AA2959" s="8">
        <v>1.7</v>
      </c>
      <c r="AB2959" s="8">
        <v>71.2</v>
      </c>
      <c r="AC2959" s="4"/>
      <c r="KL2959" s="84"/>
      <c r="KP2959" s="84"/>
      <c r="KS2959" s="74"/>
      <c r="KT2959" s="74"/>
      <c r="KU2959" s="16"/>
      <c r="KV2959" s="72"/>
      <c r="KW2959" s="72"/>
      <c r="KX2959" s="16"/>
      <c r="KZ2959" s="16"/>
      <c r="LA2959" s="16"/>
      <c r="LB2959" s="74"/>
      <c r="LC2959" s="74"/>
    </row>
    <row r="2960" spans="8:315" x14ac:dyDescent="0.35">
      <c r="H2960" s="4"/>
      <c r="J2960" s="8"/>
      <c r="K2960" s="8"/>
      <c r="L2960" s="8"/>
      <c r="M2960" s="8"/>
      <c r="O2960" s="8"/>
      <c r="P2960" s="8"/>
      <c r="R2960" s="8"/>
      <c r="S2960" s="8"/>
      <c r="T2960" s="8"/>
      <c r="U2960" s="8"/>
      <c r="W2960" s="8">
        <f t="shared" si="4479"/>
        <v>112.2</v>
      </c>
      <c r="X2960">
        <v>9608400</v>
      </c>
      <c r="Y2960">
        <f t="shared" si="4480"/>
        <v>2669</v>
      </c>
      <c r="Z2960" s="8">
        <v>0.3</v>
      </c>
      <c r="AA2960" s="8">
        <v>1</v>
      </c>
      <c r="AB2960" s="8">
        <v>79.3</v>
      </c>
      <c r="AC2960" s="4"/>
      <c r="KL2960" s="84"/>
      <c r="KP2960" s="84"/>
      <c r="KS2960" s="74"/>
      <c r="KT2960" s="74"/>
      <c r="KU2960" s="16"/>
      <c r="KV2960" s="72"/>
      <c r="KW2960" s="72"/>
      <c r="KX2960" s="16"/>
      <c r="KZ2960" s="16"/>
      <c r="LA2960" s="16"/>
      <c r="LB2960" s="74"/>
      <c r="LC2960" s="74"/>
    </row>
    <row r="2961" spans="8:315" x14ac:dyDescent="0.35">
      <c r="H2961" s="4"/>
      <c r="J2961" s="8"/>
      <c r="K2961" s="8"/>
      <c r="L2961" s="8"/>
      <c r="M2961" s="8"/>
      <c r="O2961" s="8"/>
      <c r="P2961" s="8"/>
      <c r="R2961" s="8"/>
      <c r="S2961" s="8"/>
      <c r="T2961" s="8"/>
      <c r="U2961" s="8"/>
      <c r="W2961" s="8">
        <f t="shared" si="4479"/>
        <v>112.3</v>
      </c>
      <c r="X2961">
        <v>9612000</v>
      </c>
      <c r="Y2961">
        <f t="shared" si="4480"/>
        <v>2670</v>
      </c>
      <c r="Z2961" s="8">
        <v>31.4</v>
      </c>
      <c r="AA2961" s="8">
        <v>0.9</v>
      </c>
      <c r="AB2961" s="8">
        <v>78.5</v>
      </c>
      <c r="AC2961" s="4"/>
      <c r="KL2961" s="84"/>
      <c r="KP2961" s="84"/>
      <c r="KS2961" s="74"/>
      <c r="KT2961" s="74"/>
      <c r="KU2961" s="16"/>
      <c r="KV2961" s="72"/>
      <c r="KW2961" s="72"/>
      <c r="KX2961" s="16"/>
      <c r="KZ2961" s="16"/>
      <c r="LA2961" s="16"/>
      <c r="LB2961" s="74"/>
      <c r="LC2961" s="74"/>
    </row>
    <row r="2962" spans="8:315" x14ac:dyDescent="0.35">
      <c r="H2962" s="4"/>
      <c r="J2962" s="8"/>
      <c r="K2962" s="8"/>
      <c r="L2962" s="8"/>
      <c r="M2962" s="8"/>
      <c r="O2962" s="8"/>
      <c r="P2962" s="8"/>
      <c r="R2962" s="8"/>
      <c r="S2962" s="8"/>
      <c r="T2962" s="8"/>
      <c r="U2962" s="8"/>
      <c r="W2962" s="8">
        <f t="shared" si="4479"/>
        <v>112.3</v>
      </c>
      <c r="X2962">
        <v>9615600</v>
      </c>
      <c r="Y2962">
        <f t="shared" si="4480"/>
        <v>2671</v>
      </c>
      <c r="Z2962" s="8">
        <v>205.8</v>
      </c>
      <c r="AA2962" s="8">
        <v>4.9000000000000004</v>
      </c>
      <c r="AB2962" s="8">
        <v>64.400000000000006</v>
      </c>
      <c r="AC2962" s="4"/>
      <c r="KL2962" s="84"/>
      <c r="KP2962" s="84"/>
      <c r="KS2962" s="74"/>
      <c r="KT2962" s="74"/>
      <c r="KU2962" s="16"/>
      <c r="KV2962" s="72"/>
      <c r="KW2962" s="72"/>
      <c r="KX2962" s="16"/>
      <c r="KZ2962" s="16"/>
      <c r="LA2962" s="16"/>
      <c r="LB2962" s="74"/>
      <c r="LC2962" s="74"/>
    </row>
    <row r="2963" spans="8:315" x14ac:dyDescent="0.35">
      <c r="H2963" s="4"/>
      <c r="J2963" s="8"/>
      <c r="K2963" s="8"/>
      <c r="L2963" s="8"/>
      <c r="M2963" s="8"/>
      <c r="O2963" s="8"/>
      <c r="P2963" s="8"/>
      <c r="R2963" s="8"/>
      <c r="S2963" s="8"/>
      <c r="T2963" s="8"/>
      <c r="U2963" s="8"/>
      <c r="W2963" s="8">
        <f t="shared" si="4479"/>
        <v>112.3</v>
      </c>
      <c r="X2963">
        <v>9619200</v>
      </c>
      <c r="Y2963">
        <f t="shared" si="4480"/>
        <v>2672</v>
      </c>
      <c r="Z2963" s="8">
        <v>350.3</v>
      </c>
      <c r="AA2963" s="8">
        <v>7.5</v>
      </c>
      <c r="AB2963" s="8">
        <v>50.2</v>
      </c>
      <c r="AC2963" s="4"/>
      <c r="KL2963" s="84"/>
      <c r="KP2963" s="84"/>
      <c r="KS2963" s="74"/>
      <c r="KT2963" s="74"/>
      <c r="KU2963" s="16"/>
      <c r="KV2963" s="72"/>
      <c r="KW2963" s="72"/>
      <c r="KX2963" s="16"/>
      <c r="KZ2963" s="16"/>
      <c r="LA2963" s="16"/>
      <c r="LB2963" s="74"/>
      <c r="LC2963" s="74"/>
    </row>
    <row r="2964" spans="8:315" x14ac:dyDescent="0.35">
      <c r="H2964" s="4"/>
      <c r="J2964" s="8"/>
      <c r="K2964" s="8"/>
      <c r="L2964" s="8"/>
      <c r="M2964" s="8"/>
      <c r="O2964" s="8"/>
      <c r="P2964" s="8"/>
      <c r="R2964" s="8"/>
      <c r="S2964" s="8"/>
      <c r="T2964" s="8"/>
      <c r="U2964" s="8"/>
      <c r="W2964" s="8">
        <f t="shared" si="4479"/>
        <v>112.4</v>
      </c>
      <c r="X2964">
        <v>9622800</v>
      </c>
      <c r="Y2964">
        <f t="shared" si="4480"/>
        <v>2673</v>
      </c>
      <c r="Z2964" s="8">
        <v>568.29999999999995</v>
      </c>
      <c r="AA2964" s="8">
        <v>10.7</v>
      </c>
      <c r="AB2964" s="8">
        <v>32.6</v>
      </c>
      <c r="AC2964" s="4"/>
      <c r="KL2964" s="84"/>
      <c r="KP2964" s="84"/>
      <c r="KS2964" s="74"/>
      <c r="KT2964" s="74"/>
      <c r="KU2964" s="16"/>
      <c r="KV2964" s="72"/>
      <c r="KW2964" s="72"/>
      <c r="KX2964" s="16"/>
      <c r="KZ2964" s="16"/>
      <c r="LA2964" s="16"/>
      <c r="LB2964" s="74"/>
      <c r="LC2964" s="74"/>
    </row>
    <row r="2965" spans="8:315" x14ac:dyDescent="0.35">
      <c r="H2965" s="4"/>
      <c r="J2965" s="8"/>
      <c r="K2965" s="8"/>
      <c r="L2965" s="8"/>
      <c r="M2965" s="8"/>
      <c r="O2965" s="8"/>
      <c r="P2965" s="8"/>
      <c r="R2965" s="8"/>
      <c r="S2965" s="8"/>
      <c r="T2965" s="8"/>
      <c r="U2965" s="8"/>
      <c r="W2965" s="8">
        <f t="shared" si="4479"/>
        <v>112.4</v>
      </c>
      <c r="X2965">
        <v>9626400</v>
      </c>
      <c r="Y2965">
        <f t="shared" si="4480"/>
        <v>2674</v>
      </c>
      <c r="Z2965" s="8">
        <v>731.1</v>
      </c>
      <c r="AA2965" s="8">
        <v>13.2</v>
      </c>
      <c r="AB2965" s="8">
        <v>31.6</v>
      </c>
      <c r="AC2965" s="4"/>
      <c r="KL2965" s="84"/>
      <c r="KP2965" s="84"/>
      <c r="KS2965" s="74"/>
      <c r="KT2965" s="74"/>
      <c r="KU2965" s="16"/>
      <c r="KV2965" s="72"/>
      <c r="KW2965" s="72"/>
      <c r="KX2965" s="16"/>
      <c r="KZ2965" s="16"/>
      <c r="LA2965" s="16"/>
      <c r="LB2965" s="74"/>
      <c r="LC2965" s="74"/>
    </row>
    <row r="2966" spans="8:315" x14ac:dyDescent="0.35">
      <c r="H2966" s="4"/>
      <c r="J2966" s="8"/>
      <c r="K2966" s="8"/>
      <c r="L2966" s="8"/>
      <c r="M2966" s="8"/>
      <c r="O2966" s="8"/>
      <c r="P2966" s="8"/>
      <c r="R2966" s="8"/>
      <c r="S2966" s="8"/>
      <c r="T2966" s="8"/>
      <c r="U2966" s="8"/>
      <c r="W2966" s="8">
        <f t="shared" si="4479"/>
        <v>112.5</v>
      </c>
      <c r="X2966">
        <v>9630000</v>
      </c>
      <c r="Y2966">
        <f t="shared" si="4480"/>
        <v>2675</v>
      </c>
      <c r="Z2966" s="8">
        <v>771.7</v>
      </c>
      <c r="AA2966" s="8">
        <v>15.6</v>
      </c>
      <c r="AB2966" s="8">
        <v>23.9</v>
      </c>
      <c r="AC2966" s="4"/>
      <c r="KL2966" s="84"/>
      <c r="KP2966" s="84"/>
      <c r="KS2966" s="74"/>
      <c r="KT2966" s="74"/>
      <c r="KU2966" s="16"/>
      <c r="KV2966" s="72"/>
      <c r="KW2966" s="72"/>
      <c r="KX2966" s="16"/>
      <c r="KZ2966" s="16"/>
      <c r="LA2966" s="16"/>
      <c r="LB2966" s="74"/>
      <c r="LC2966" s="74"/>
    </row>
    <row r="2967" spans="8:315" x14ac:dyDescent="0.35">
      <c r="H2967" s="4"/>
      <c r="J2967" s="8"/>
      <c r="K2967" s="8"/>
      <c r="L2967" s="8"/>
      <c r="M2967" s="8"/>
      <c r="O2967" s="8"/>
      <c r="P2967" s="8"/>
      <c r="R2967" s="8"/>
      <c r="S2967" s="8"/>
      <c r="T2967" s="8"/>
      <c r="U2967" s="8"/>
      <c r="W2967" s="8">
        <f t="shared" si="4479"/>
        <v>112.5</v>
      </c>
      <c r="X2967">
        <v>9633600</v>
      </c>
      <c r="Y2967">
        <f t="shared" si="4480"/>
        <v>2676</v>
      </c>
      <c r="Z2967" s="8">
        <v>839.2</v>
      </c>
      <c r="AA2967" s="8">
        <v>18</v>
      </c>
      <c r="AB2967" s="8">
        <v>21.1</v>
      </c>
      <c r="AC2967" s="4"/>
      <c r="KL2967" s="84"/>
      <c r="KP2967" s="84"/>
      <c r="KS2967" s="74"/>
      <c r="KT2967" s="74"/>
      <c r="KU2967" s="16"/>
      <c r="KV2967" s="72"/>
      <c r="KW2967" s="72"/>
      <c r="KX2967" s="16"/>
      <c r="KZ2967" s="16"/>
      <c r="LA2967" s="16"/>
      <c r="LB2967" s="74"/>
      <c r="LC2967" s="74"/>
    </row>
    <row r="2968" spans="8:315" x14ac:dyDescent="0.35">
      <c r="H2968" s="4"/>
      <c r="J2968" s="8"/>
      <c r="K2968" s="8"/>
      <c r="L2968" s="8"/>
      <c r="M2968" s="8"/>
      <c r="O2968" s="8"/>
      <c r="P2968" s="8"/>
      <c r="R2968" s="8"/>
      <c r="S2968" s="8"/>
      <c r="T2968" s="8"/>
      <c r="U2968" s="8"/>
      <c r="W2968" s="8">
        <f t="shared" si="4479"/>
        <v>112.5</v>
      </c>
      <c r="X2968">
        <v>9637200</v>
      </c>
      <c r="Y2968">
        <f t="shared" si="4480"/>
        <v>2677</v>
      </c>
      <c r="Z2968" s="8">
        <v>871.4</v>
      </c>
      <c r="AA2968" s="8">
        <v>19.600000000000001</v>
      </c>
      <c r="AB2968" s="8">
        <v>20.6</v>
      </c>
      <c r="AC2968" s="4"/>
      <c r="KL2968" s="84"/>
      <c r="KP2968" s="84"/>
      <c r="KS2968" s="74"/>
      <c r="KT2968" s="74"/>
      <c r="KU2968" s="16"/>
      <c r="KV2968" s="72"/>
      <c r="KW2968" s="72"/>
      <c r="KX2968" s="16"/>
      <c r="KZ2968" s="16"/>
      <c r="LA2968" s="16"/>
      <c r="LB2968" s="74"/>
      <c r="LC2968" s="74"/>
    </row>
    <row r="2969" spans="8:315" x14ac:dyDescent="0.35">
      <c r="H2969" s="4"/>
      <c r="J2969" s="8"/>
      <c r="K2969" s="8"/>
      <c r="L2969" s="8"/>
      <c r="M2969" s="8"/>
      <c r="O2969" s="8"/>
      <c r="P2969" s="8"/>
      <c r="R2969" s="8"/>
      <c r="S2969" s="8"/>
      <c r="T2969" s="8"/>
      <c r="U2969" s="8"/>
      <c r="W2969" s="8">
        <f t="shared" si="4479"/>
        <v>112.6</v>
      </c>
      <c r="X2969">
        <v>9640800</v>
      </c>
      <c r="Y2969">
        <f t="shared" si="4480"/>
        <v>2678</v>
      </c>
      <c r="Z2969" s="8">
        <v>611.9</v>
      </c>
      <c r="AA2969" s="8">
        <v>20.6</v>
      </c>
      <c r="AB2969" s="8">
        <v>20.2</v>
      </c>
      <c r="AC2969" s="4"/>
      <c r="KL2969" s="84"/>
      <c r="KP2969" s="84"/>
      <c r="KS2969" s="74"/>
      <c r="KT2969" s="74"/>
      <c r="KU2969" s="16"/>
      <c r="KV2969" s="72"/>
      <c r="KW2969" s="72"/>
      <c r="KX2969" s="16"/>
      <c r="KZ2969" s="16"/>
      <c r="LA2969" s="16"/>
      <c r="LB2969" s="74"/>
      <c r="LC2969" s="74"/>
    </row>
    <row r="2970" spans="8:315" x14ac:dyDescent="0.35">
      <c r="H2970" s="4"/>
      <c r="J2970" s="8"/>
      <c r="K2970" s="8"/>
      <c r="L2970" s="8"/>
      <c r="M2970" s="8"/>
      <c r="O2970" s="8"/>
      <c r="P2970" s="8"/>
      <c r="R2970" s="8"/>
      <c r="S2970" s="8"/>
      <c r="T2970" s="8"/>
      <c r="U2970" s="8"/>
      <c r="W2970" s="8">
        <f t="shared" si="4479"/>
        <v>112.6</v>
      </c>
      <c r="X2970">
        <v>9644400</v>
      </c>
      <c r="Y2970">
        <f t="shared" si="4480"/>
        <v>2679</v>
      </c>
      <c r="Z2970" s="8">
        <v>423.9</v>
      </c>
      <c r="AA2970" s="8">
        <v>21.3</v>
      </c>
      <c r="AB2970" s="8">
        <v>20.399999999999999</v>
      </c>
      <c r="AC2970" s="4"/>
      <c r="KL2970" s="84"/>
      <c r="KP2970" s="84"/>
      <c r="KS2970" s="74"/>
      <c r="KT2970" s="74"/>
      <c r="KU2970" s="16"/>
      <c r="KV2970" s="72"/>
      <c r="KW2970" s="72"/>
      <c r="KX2970" s="16"/>
      <c r="KZ2970" s="16"/>
      <c r="LA2970" s="16"/>
      <c r="LB2970" s="74"/>
      <c r="LC2970" s="74"/>
    </row>
    <row r="2971" spans="8:315" x14ac:dyDescent="0.35">
      <c r="H2971" s="4"/>
      <c r="J2971" s="8"/>
      <c r="K2971" s="8"/>
      <c r="L2971" s="8"/>
      <c r="M2971" s="8"/>
      <c r="O2971" s="8"/>
      <c r="P2971" s="8"/>
      <c r="R2971" s="8"/>
      <c r="S2971" s="8"/>
      <c r="T2971" s="8"/>
      <c r="U2971" s="8"/>
      <c r="W2971" s="8">
        <f t="shared" si="4479"/>
        <v>112.7</v>
      </c>
      <c r="X2971">
        <v>9648000</v>
      </c>
      <c r="Y2971">
        <f t="shared" si="4480"/>
        <v>2680</v>
      </c>
      <c r="Z2971" s="8">
        <v>180.6</v>
      </c>
      <c r="AA2971" s="8">
        <v>21.6</v>
      </c>
      <c r="AB2971" s="8">
        <v>20.5</v>
      </c>
      <c r="AC2971" s="4"/>
      <c r="KL2971" s="84"/>
      <c r="KP2971" s="84"/>
      <c r="KS2971" s="74"/>
      <c r="KT2971" s="74"/>
      <c r="KU2971" s="16"/>
      <c r="KV2971" s="72"/>
      <c r="KW2971" s="72"/>
      <c r="KX2971" s="16"/>
      <c r="KZ2971" s="16"/>
      <c r="LA2971" s="16"/>
      <c r="LB2971" s="74"/>
      <c r="LC2971" s="74"/>
    </row>
    <row r="2972" spans="8:315" x14ac:dyDescent="0.35">
      <c r="H2972" s="4"/>
      <c r="J2972" s="8"/>
      <c r="K2972" s="8"/>
      <c r="L2972" s="8"/>
      <c r="M2972" s="8"/>
      <c r="O2972" s="8"/>
      <c r="P2972" s="8"/>
      <c r="R2972" s="8"/>
      <c r="S2972" s="8"/>
      <c r="T2972" s="8"/>
      <c r="U2972" s="8"/>
      <c r="W2972" s="8">
        <f t="shared" si="4479"/>
        <v>112.7</v>
      </c>
      <c r="X2972">
        <v>9651600</v>
      </c>
      <c r="Y2972">
        <f t="shared" si="4480"/>
        <v>2681</v>
      </c>
      <c r="Z2972" s="8">
        <v>57.5</v>
      </c>
      <c r="AA2972" s="8">
        <v>21</v>
      </c>
      <c r="AB2972" s="8">
        <v>24.4</v>
      </c>
      <c r="AC2972" s="4"/>
      <c r="KL2972" s="84"/>
      <c r="KP2972" s="84"/>
      <c r="KS2972" s="74"/>
      <c r="KT2972" s="74"/>
      <c r="KU2972" s="16"/>
      <c r="KV2972" s="72"/>
      <c r="KW2972" s="72"/>
      <c r="KX2972" s="16"/>
      <c r="KZ2972" s="16"/>
      <c r="LA2972" s="16"/>
      <c r="LB2972" s="74"/>
      <c r="LC2972" s="74"/>
    </row>
    <row r="2973" spans="8:315" x14ac:dyDescent="0.35">
      <c r="H2973" s="4"/>
      <c r="J2973" s="8"/>
      <c r="K2973" s="8"/>
      <c r="L2973" s="8"/>
      <c r="M2973" s="8"/>
      <c r="O2973" s="8"/>
      <c r="P2973" s="8"/>
      <c r="R2973" s="8"/>
      <c r="S2973" s="8"/>
      <c r="T2973" s="8"/>
      <c r="U2973" s="8"/>
      <c r="W2973" s="8">
        <f t="shared" si="4479"/>
        <v>112.8</v>
      </c>
      <c r="X2973">
        <v>9655200</v>
      </c>
      <c r="Y2973">
        <f t="shared" si="4480"/>
        <v>2682</v>
      </c>
      <c r="Z2973" s="8">
        <v>21.4</v>
      </c>
      <c r="AA2973" s="8">
        <v>20.2</v>
      </c>
      <c r="AB2973" s="8">
        <v>22.1</v>
      </c>
      <c r="AC2973" s="4"/>
      <c r="KL2973" s="84"/>
      <c r="KP2973" s="84"/>
      <c r="KS2973" s="74"/>
      <c r="KT2973" s="74"/>
      <c r="KU2973" s="16"/>
      <c r="KV2973" s="72"/>
      <c r="KW2973" s="72"/>
      <c r="KX2973" s="16"/>
      <c r="KZ2973" s="16"/>
      <c r="LA2973" s="16"/>
      <c r="LB2973" s="74"/>
      <c r="LC2973" s="74"/>
    </row>
    <row r="2974" spans="8:315" x14ac:dyDescent="0.35">
      <c r="H2974" s="4"/>
      <c r="J2974" s="8"/>
      <c r="K2974" s="8"/>
      <c r="L2974" s="8"/>
      <c r="M2974" s="8"/>
      <c r="O2974" s="8"/>
      <c r="P2974" s="8"/>
      <c r="R2974" s="8"/>
      <c r="S2974" s="8"/>
      <c r="T2974" s="8"/>
      <c r="U2974" s="8"/>
      <c r="W2974" s="8">
        <f t="shared" si="4479"/>
        <v>112.8</v>
      </c>
      <c r="X2974">
        <v>9658800</v>
      </c>
      <c r="Y2974">
        <f t="shared" si="4480"/>
        <v>2683</v>
      </c>
      <c r="Z2974" s="8">
        <v>6.7</v>
      </c>
      <c r="AA2974" s="8">
        <v>18.899999999999999</v>
      </c>
      <c r="AB2974" s="8">
        <v>30.1</v>
      </c>
      <c r="AC2974" s="4"/>
      <c r="KL2974" s="84"/>
      <c r="KP2974" s="84"/>
      <c r="KS2974" s="74"/>
      <c r="KT2974" s="74"/>
      <c r="KU2974" s="16"/>
      <c r="KV2974" s="72"/>
      <c r="KW2974" s="72"/>
      <c r="KX2974" s="16"/>
      <c r="KZ2974" s="16"/>
      <c r="LA2974" s="16"/>
      <c r="LB2974" s="74"/>
      <c r="LC2974" s="74"/>
    </row>
    <row r="2975" spans="8:315" x14ac:dyDescent="0.35">
      <c r="H2975" s="4"/>
      <c r="J2975" s="8"/>
      <c r="K2975" s="8"/>
      <c r="L2975" s="8"/>
      <c r="M2975" s="8"/>
      <c r="O2975" s="8"/>
      <c r="P2975" s="8"/>
      <c r="R2975" s="8"/>
      <c r="S2975" s="8"/>
      <c r="T2975" s="8"/>
      <c r="U2975" s="8"/>
      <c r="W2975" s="8">
        <f t="shared" si="4479"/>
        <v>112.8</v>
      </c>
      <c r="X2975">
        <v>9662400</v>
      </c>
      <c r="Y2975">
        <f t="shared" si="4480"/>
        <v>2684</v>
      </c>
      <c r="Z2975" s="8">
        <v>0</v>
      </c>
      <c r="AA2975" s="8">
        <v>17.600000000000001</v>
      </c>
      <c r="AB2975" s="8">
        <v>30.4</v>
      </c>
      <c r="AC2975" s="4"/>
      <c r="KL2975" s="84"/>
      <c r="KP2975" s="84"/>
      <c r="KS2975" s="74"/>
      <c r="KT2975" s="74"/>
      <c r="KU2975" s="16"/>
      <c r="KV2975" s="72"/>
      <c r="KW2975" s="72"/>
      <c r="KX2975" s="16"/>
      <c r="KZ2975" s="16"/>
      <c r="LA2975" s="16"/>
      <c r="LB2975" s="74"/>
      <c r="LC2975" s="74"/>
    </row>
    <row r="2976" spans="8:315" x14ac:dyDescent="0.35">
      <c r="H2976" s="4"/>
      <c r="J2976" s="8"/>
      <c r="K2976" s="8"/>
      <c r="L2976" s="8"/>
      <c r="M2976" s="8"/>
      <c r="O2976" s="8"/>
      <c r="P2976" s="8"/>
      <c r="R2976" s="8"/>
      <c r="S2976" s="8"/>
      <c r="T2976" s="8"/>
      <c r="U2976" s="8"/>
      <c r="W2976" s="8">
        <f t="shared" si="4479"/>
        <v>112.9</v>
      </c>
      <c r="X2976">
        <v>9666000</v>
      </c>
      <c r="Y2976">
        <f t="shared" si="4480"/>
        <v>2685</v>
      </c>
      <c r="Z2976" s="8">
        <v>0</v>
      </c>
      <c r="AA2976" s="8">
        <v>17.100000000000001</v>
      </c>
      <c r="AB2976" s="8">
        <v>39.299999999999997</v>
      </c>
      <c r="AC2976" s="4"/>
      <c r="KL2976" s="84"/>
      <c r="KP2976" s="84"/>
      <c r="KS2976" s="74"/>
      <c r="KT2976" s="74"/>
      <c r="KU2976" s="16"/>
      <c r="KV2976" s="72"/>
      <c r="KW2976" s="72"/>
      <c r="KX2976" s="16"/>
      <c r="KZ2976" s="16"/>
      <c r="LA2976" s="16"/>
      <c r="LB2976" s="74"/>
      <c r="LC2976" s="74"/>
    </row>
    <row r="2977" spans="8:315" x14ac:dyDescent="0.35">
      <c r="H2977" s="4"/>
      <c r="J2977" s="8"/>
      <c r="K2977" s="8"/>
      <c r="L2977" s="8"/>
      <c r="M2977" s="8"/>
      <c r="O2977" s="8"/>
      <c r="P2977" s="8"/>
      <c r="R2977" s="8"/>
      <c r="S2977" s="8"/>
      <c r="T2977" s="8"/>
      <c r="U2977" s="8"/>
      <c r="W2977" s="8">
        <f t="shared" si="4479"/>
        <v>112.9</v>
      </c>
      <c r="X2977">
        <v>9669600</v>
      </c>
      <c r="Y2977">
        <f t="shared" si="4480"/>
        <v>2686</v>
      </c>
      <c r="Z2977" s="8">
        <v>0</v>
      </c>
      <c r="AA2977" s="8">
        <v>15.8</v>
      </c>
      <c r="AB2977" s="8">
        <v>51</v>
      </c>
      <c r="AC2977" s="4"/>
      <c r="KL2977" s="84"/>
      <c r="KP2977" s="84"/>
      <c r="KS2977" s="74"/>
      <c r="KT2977" s="74"/>
      <c r="KU2977" s="16"/>
      <c r="KV2977" s="72"/>
      <c r="KW2977" s="72"/>
      <c r="KX2977" s="16"/>
      <c r="KZ2977" s="16"/>
      <c r="LA2977" s="16"/>
      <c r="LB2977" s="74"/>
      <c r="LC2977" s="74"/>
    </row>
    <row r="2978" spans="8:315" x14ac:dyDescent="0.35">
      <c r="H2978" s="4"/>
      <c r="J2978" s="8"/>
      <c r="K2978" s="8"/>
      <c r="L2978" s="8"/>
      <c r="M2978" s="8"/>
      <c r="O2978" s="8"/>
      <c r="P2978" s="8"/>
      <c r="R2978" s="8"/>
      <c r="S2978" s="8"/>
      <c r="T2978" s="8"/>
      <c r="U2978" s="8"/>
      <c r="W2978" s="8">
        <f t="shared" si="4479"/>
        <v>113</v>
      </c>
      <c r="X2978">
        <v>9673200</v>
      </c>
      <c r="Y2978">
        <f t="shared" si="4480"/>
        <v>2687</v>
      </c>
      <c r="Z2978" s="8">
        <v>0</v>
      </c>
      <c r="AA2978" s="8">
        <v>14.1</v>
      </c>
      <c r="AB2978" s="8">
        <v>60.1</v>
      </c>
      <c r="AC2978" s="4"/>
      <c r="KL2978" s="84"/>
      <c r="KP2978" s="84"/>
      <c r="KS2978" s="74"/>
      <c r="KT2978" s="74"/>
      <c r="KU2978" s="16"/>
      <c r="KV2978" s="72"/>
      <c r="KW2978" s="72"/>
      <c r="KX2978" s="16"/>
      <c r="KZ2978" s="16"/>
      <c r="LA2978" s="16"/>
      <c r="LB2978" s="74"/>
      <c r="LC2978" s="74"/>
    </row>
    <row r="2979" spans="8:315" x14ac:dyDescent="0.35">
      <c r="H2979" s="4"/>
      <c r="J2979" s="8"/>
      <c r="K2979" s="8"/>
      <c r="L2979" s="8"/>
      <c r="M2979" s="8"/>
      <c r="O2979" s="8"/>
      <c r="P2979" s="8"/>
      <c r="R2979" s="8"/>
      <c r="S2979" s="8"/>
      <c r="T2979" s="8"/>
      <c r="U2979" s="8"/>
      <c r="W2979" s="8">
        <f t="shared" si="4479"/>
        <v>113</v>
      </c>
      <c r="X2979">
        <v>9676800</v>
      </c>
      <c r="Y2979">
        <f t="shared" si="4480"/>
        <v>2688</v>
      </c>
      <c r="Z2979" s="8">
        <v>0</v>
      </c>
      <c r="AA2979" s="8">
        <v>14.1</v>
      </c>
      <c r="AB2979" s="8">
        <v>60.4</v>
      </c>
      <c r="AC2979" s="4"/>
      <c r="KL2979" s="84"/>
      <c r="KP2979" s="84"/>
      <c r="KS2979" s="74"/>
      <c r="KT2979" s="74"/>
      <c r="KU2979" s="16"/>
      <c r="KV2979" s="72"/>
      <c r="KW2979" s="72"/>
      <c r="KX2979" s="16"/>
      <c r="KZ2979" s="16"/>
      <c r="LA2979" s="16"/>
      <c r="LB2979" s="74"/>
      <c r="LC2979" s="74"/>
    </row>
    <row r="2980" spans="8:315" x14ac:dyDescent="0.35">
      <c r="H2980" s="4"/>
      <c r="J2980" s="8"/>
      <c r="K2980" s="8"/>
      <c r="L2980" s="8"/>
      <c r="M2980" s="8"/>
      <c r="O2980" s="8"/>
      <c r="P2980" s="8"/>
      <c r="R2980" s="8"/>
      <c r="S2980" s="8"/>
      <c r="T2980" s="8"/>
      <c r="U2980" s="8"/>
      <c r="W2980" s="8">
        <f t="shared" ref="W2980:W3043" si="4481">X2980/24/3600+1</f>
        <v>113</v>
      </c>
      <c r="X2980">
        <v>9680400</v>
      </c>
      <c r="Y2980">
        <f t="shared" ref="Y2980:Y3043" si="4482">X2980/3600</f>
        <v>2689</v>
      </c>
      <c r="Z2980" s="8">
        <v>0</v>
      </c>
      <c r="AA2980" s="8">
        <v>14.2</v>
      </c>
      <c r="AB2980" s="8">
        <v>67</v>
      </c>
      <c r="AC2980" s="4"/>
      <c r="KL2980" s="84"/>
      <c r="KP2980" s="84"/>
      <c r="KS2980" s="74"/>
      <c r="KT2980" s="74"/>
      <c r="KU2980" s="16"/>
      <c r="KV2980" s="72"/>
      <c r="KW2980" s="72"/>
      <c r="KX2980" s="16"/>
      <c r="KZ2980" s="16"/>
      <c r="LA2980" s="16"/>
      <c r="LB2980" s="74"/>
      <c r="LC2980" s="74"/>
    </row>
    <row r="2981" spans="8:315" x14ac:dyDescent="0.35">
      <c r="H2981" s="4"/>
      <c r="J2981" s="8"/>
      <c r="K2981" s="8"/>
      <c r="L2981" s="8"/>
      <c r="M2981" s="8"/>
      <c r="O2981" s="8"/>
      <c r="P2981" s="8"/>
      <c r="R2981" s="8"/>
      <c r="S2981" s="8"/>
      <c r="T2981" s="8"/>
      <c r="U2981" s="8"/>
      <c r="W2981" s="8">
        <f t="shared" si="4481"/>
        <v>113.1</v>
      </c>
      <c r="X2981">
        <v>9684000</v>
      </c>
      <c r="Y2981">
        <f t="shared" si="4482"/>
        <v>2690</v>
      </c>
      <c r="Z2981" s="8">
        <v>0</v>
      </c>
      <c r="AA2981" s="8">
        <v>13.5</v>
      </c>
      <c r="AB2981" s="8">
        <v>83.5</v>
      </c>
      <c r="AC2981" s="4"/>
      <c r="KL2981" s="84"/>
      <c r="KP2981" s="84"/>
      <c r="KS2981" s="74"/>
      <c r="KT2981" s="74"/>
      <c r="KU2981" s="16"/>
      <c r="KV2981" s="72"/>
      <c r="KW2981" s="72"/>
      <c r="KX2981" s="16"/>
      <c r="KZ2981" s="16"/>
      <c r="LA2981" s="16"/>
      <c r="LB2981" s="74"/>
      <c r="LC2981" s="74"/>
    </row>
    <row r="2982" spans="8:315" x14ac:dyDescent="0.35">
      <c r="H2982" s="4"/>
      <c r="J2982" s="8"/>
      <c r="K2982" s="8"/>
      <c r="L2982" s="8"/>
      <c r="M2982" s="8"/>
      <c r="O2982" s="8"/>
      <c r="P2982" s="8"/>
      <c r="R2982" s="8"/>
      <c r="S2982" s="8"/>
      <c r="T2982" s="8"/>
      <c r="U2982" s="8"/>
      <c r="W2982" s="8">
        <f t="shared" si="4481"/>
        <v>113.1</v>
      </c>
      <c r="X2982">
        <v>9687600</v>
      </c>
      <c r="Y2982">
        <f t="shared" si="4482"/>
        <v>2691</v>
      </c>
      <c r="Z2982" s="8">
        <v>0</v>
      </c>
      <c r="AA2982" s="8">
        <v>12.3</v>
      </c>
      <c r="AB2982" s="8">
        <v>89.8</v>
      </c>
      <c r="AC2982" s="4"/>
      <c r="KL2982" s="84"/>
      <c r="KP2982" s="84"/>
      <c r="KS2982" s="74"/>
      <c r="KT2982" s="74"/>
      <c r="KU2982" s="16"/>
      <c r="KV2982" s="72"/>
      <c r="KW2982" s="72"/>
      <c r="KX2982" s="16"/>
      <c r="KZ2982" s="16"/>
      <c r="LA2982" s="16"/>
      <c r="LB2982" s="74"/>
      <c r="LC2982" s="74"/>
    </row>
    <row r="2983" spans="8:315" x14ac:dyDescent="0.35">
      <c r="H2983" s="4"/>
      <c r="J2983" s="8"/>
      <c r="K2983" s="8"/>
      <c r="L2983" s="8"/>
      <c r="M2983" s="8"/>
      <c r="O2983" s="8"/>
      <c r="P2983" s="8"/>
      <c r="R2983" s="8"/>
      <c r="S2983" s="8"/>
      <c r="T2983" s="8"/>
      <c r="U2983" s="8"/>
      <c r="W2983" s="8">
        <f t="shared" si="4481"/>
        <v>113.2</v>
      </c>
      <c r="X2983">
        <v>9691200</v>
      </c>
      <c r="Y2983">
        <f t="shared" si="4482"/>
        <v>2692</v>
      </c>
      <c r="Z2983" s="8">
        <v>0</v>
      </c>
      <c r="AA2983" s="8">
        <v>11.8</v>
      </c>
      <c r="AB2983" s="8">
        <v>91</v>
      </c>
      <c r="AC2983" s="4"/>
      <c r="KL2983" s="84"/>
      <c r="KP2983" s="84"/>
      <c r="KS2983" s="74"/>
      <c r="KT2983" s="74"/>
      <c r="KU2983" s="16"/>
      <c r="KV2983" s="72"/>
      <c r="KW2983" s="72"/>
      <c r="KX2983" s="16"/>
      <c r="KZ2983" s="16"/>
      <c r="LA2983" s="16"/>
      <c r="LB2983" s="74"/>
      <c r="LC2983" s="74"/>
    </row>
    <row r="2984" spans="8:315" x14ac:dyDescent="0.35">
      <c r="H2984" s="4"/>
      <c r="J2984" s="8"/>
      <c r="K2984" s="8"/>
      <c r="L2984" s="8"/>
      <c r="M2984" s="8"/>
      <c r="O2984" s="8"/>
      <c r="P2984" s="8"/>
      <c r="R2984" s="8"/>
      <c r="S2984" s="8"/>
      <c r="T2984" s="8"/>
      <c r="U2984" s="8"/>
      <c r="W2984" s="8">
        <f t="shared" si="4481"/>
        <v>113.2</v>
      </c>
      <c r="X2984">
        <v>9694800</v>
      </c>
      <c r="Y2984">
        <f t="shared" si="4482"/>
        <v>2693</v>
      </c>
      <c r="Z2984" s="8">
        <v>0</v>
      </c>
      <c r="AA2984" s="8">
        <v>11.6</v>
      </c>
      <c r="AB2984" s="8">
        <v>93.4</v>
      </c>
      <c r="AC2984" s="4"/>
      <c r="KL2984" s="84"/>
      <c r="KP2984" s="84"/>
      <c r="KS2984" s="74"/>
      <c r="KT2984" s="74"/>
      <c r="KU2984" s="16"/>
      <c r="KV2984" s="72"/>
      <c r="KW2984" s="72"/>
      <c r="KX2984" s="16"/>
      <c r="KZ2984" s="16"/>
      <c r="LA2984" s="16"/>
      <c r="LB2984" s="74"/>
      <c r="LC2984" s="74"/>
    </row>
    <row r="2985" spans="8:315" x14ac:dyDescent="0.35">
      <c r="H2985" s="4"/>
      <c r="J2985" s="8"/>
      <c r="K2985" s="8"/>
      <c r="L2985" s="8"/>
      <c r="M2985" s="8"/>
      <c r="O2985" s="8"/>
      <c r="P2985" s="8"/>
      <c r="R2985" s="8"/>
      <c r="S2985" s="8"/>
      <c r="T2985" s="8"/>
      <c r="U2985" s="8"/>
      <c r="W2985" s="8">
        <f t="shared" si="4481"/>
        <v>113.3</v>
      </c>
      <c r="X2985">
        <v>9698400</v>
      </c>
      <c r="Y2985">
        <f t="shared" si="4482"/>
        <v>2694</v>
      </c>
      <c r="Z2985" s="8">
        <v>0.8</v>
      </c>
      <c r="AA2985" s="8">
        <v>11.8</v>
      </c>
      <c r="AB2985" s="8">
        <v>93.8</v>
      </c>
      <c r="AC2985" s="4"/>
      <c r="KL2985" s="84"/>
      <c r="KP2985" s="84"/>
      <c r="KS2985" s="74"/>
      <c r="KT2985" s="74"/>
      <c r="KU2985" s="16"/>
      <c r="KV2985" s="72"/>
      <c r="KW2985" s="72"/>
      <c r="KX2985" s="16"/>
      <c r="KZ2985" s="16"/>
      <c r="LA2985" s="16"/>
      <c r="LB2985" s="74"/>
      <c r="LC2985" s="74"/>
    </row>
    <row r="2986" spans="8:315" x14ac:dyDescent="0.35">
      <c r="H2986" s="4"/>
      <c r="J2986" s="8"/>
      <c r="K2986" s="8"/>
      <c r="L2986" s="8"/>
      <c r="M2986" s="8"/>
      <c r="O2986" s="8"/>
      <c r="P2986" s="8"/>
      <c r="R2986" s="8"/>
      <c r="S2986" s="8"/>
      <c r="T2986" s="8"/>
      <c r="U2986" s="8"/>
      <c r="W2986" s="8">
        <f t="shared" si="4481"/>
        <v>113.3</v>
      </c>
      <c r="X2986">
        <v>9702000</v>
      </c>
      <c r="Y2986">
        <f t="shared" si="4482"/>
        <v>2695</v>
      </c>
      <c r="Z2986" s="8">
        <v>17.8</v>
      </c>
      <c r="AA2986" s="8">
        <v>12.1</v>
      </c>
      <c r="AB2986" s="8">
        <v>93.9</v>
      </c>
      <c r="AC2986" s="4"/>
      <c r="KL2986" s="84"/>
      <c r="KP2986" s="84"/>
      <c r="KS2986" s="74"/>
      <c r="KT2986" s="74"/>
      <c r="KU2986" s="16"/>
      <c r="KV2986" s="72"/>
      <c r="KW2986" s="72"/>
      <c r="KX2986" s="16"/>
      <c r="KZ2986" s="16"/>
      <c r="LA2986" s="16"/>
      <c r="LB2986" s="74"/>
      <c r="LC2986" s="74"/>
    </row>
    <row r="2987" spans="8:315" x14ac:dyDescent="0.35">
      <c r="H2987" s="4"/>
      <c r="J2987" s="8"/>
      <c r="K2987" s="8"/>
      <c r="L2987" s="8"/>
      <c r="M2987" s="8"/>
      <c r="O2987" s="8"/>
      <c r="P2987" s="8"/>
      <c r="R2987" s="8"/>
      <c r="S2987" s="8"/>
      <c r="T2987" s="8"/>
      <c r="U2987" s="8"/>
      <c r="W2987" s="8">
        <f t="shared" si="4481"/>
        <v>113.3</v>
      </c>
      <c r="X2987">
        <v>9705600</v>
      </c>
      <c r="Y2987">
        <f t="shared" si="4482"/>
        <v>2696</v>
      </c>
      <c r="Z2987" s="8">
        <v>51.1</v>
      </c>
      <c r="AA2987" s="8">
        <v>12.5</v>
      </c>
      <c r="AB2987" s="8">
        <v>90.4</v>
      </c>
      <c r="AC2987" s="4"/>
      <c r="KL2987" s="84"/>
      <c r="KP2987" s="84"/>
      <c r="KS2987" s="74"/>
      <c r="KT2987" s="74"/>
      <c r="KU2987" s="16"/>
      <c r="KV2987" s="72"/>
      <c r="KW2987" s="72"/>
      <c r="KX2987" s="16"/>
      <c r="KZ2987" s="16"/>
      <c r="LA2987" s="16"/>
      <c r="LB2987" s="74"/>
      <c r="LC2987" s="74"/>
    </row>
    <row r="2988" spans="8:315" x14ac:dyDescent="0.35">
      <c r="H2988" s="4"/>
      <c r="J2988" s="8"/>
      <c r="K2988" s="8"/>
      <c r="L2988" s="8"/>
      <c r="M2988" s="8"/>
      <c r="O2988" s="8"/>
      <c r="P2988" s="8"/>
      <c r="R2988" s="8"/>
      <c r="S2988" s="8"/>
      <c r="T2988" s="8"/>
      <c r="U2988" s="8"/>
      <c r="W2988" s="8">
        <f t="shared" si="4481"/>
        <v>113.4</v>
      </c>
      <c r="X2988">
        <v>9709200</v>
      </c>
      <c r="Y2988">
        <f t="shared" si="4482"/>
        <v>2697</v>
      </c>
      <c r="Z2988" s="8">
        <v>69.400000000000006</v>
      </c>
      <c r="AA2988" s="8">
        <v>12.4</v>
      </c>
      <c r="AB2988" s="8">
        <v>92</v>
      </c>
      <c r="AC2988" s="4"/>
      <c r="KL2988" s="84"/>
      <c r="KP2988" s="84"/>
      <c r="KS2988" s="74"/>
      <c r="KT2988" s="74"/>
      <c r="KU2988" s="16"/>
      <c r="KV2988" s="72"/>
      <c r="KW2988" s="72"/>
      <c r="KX2988" s="16"/>
      <c r="KZ2988" s="16"/>
      <c r="LA2988" s="16"/>
      <c r="LB2988" s="74"/>
      <c r="LC2988" s="74"/>
    </row>
    <row r="2989" spans="8:315" x14ac:dyDescent="0.35">
      <c r="H2989" s="4"/>
      <c r="J2989" s="8"/>
      <c r="K2989" s="8"/>
      <c r="L2989" s="8"/>
      <c r="M2989" s="8"/>
      <c r="O2989" s="8"/>
      <c r="P2989" s="8"/>
      <c r="R2989" s="8"/>
      <c r="S2989" s="8"/>
      <c r="T2989" s="8"/>
      <c r="U2989" s="8"/>
      <c r="W2989" s="8">
        <f t="shared" si="4481"/>
        <v>113.4</v>
      </c>
      <c r="X2989">
        <v>9712800</v>
      </c>
      <c r="Y2989">
        <f t="shared" si="4482"/>
        <v>2698</v>
      </c>
      <c r="Z2989" s="8">
        <v>91.9</v>
      </c>
      <c r="AA2989" s="8">
        <v>12.9</v>
      </c>
      <c r="AB2989" s="8">
        <v>91.9</v>
      </c>
      <c r="AC2989" s="4"/>
      <c r="KL2989" s="84"/>
      <c r="KP2989" s="84"/>
      <c r="KS2989" s="74"/>
      <c r="KT2989" s="74"/>
      <c r="KU2989" s="16"/>
      <c r="KV2989" s="72"/>
      <c r="KW2989" s="72"/>
      <c r="KX2989" s="16"/>
      <c r="KZ2989" s="16"/>
      <c r="LA2989" s="16"/>
      <c r="LB2989" s="74"/>
      <c r="LC2989" s="74"/>
    </row>
    <row r="2990" spans="8:315" x14ac:dyDescent="0.35">
      <c r="H2990" s="4"/>
      <c r="J2990" s="8"/>
      <c r="K2990" s="8"/>
      <c r="L2990" s="8"/>
      <c r="M2990" s="8"/>
      <c r="O2990" s="8"/>
      <c r="P2990" s="8"/>
      <c r="R2990" s="8"/>
      <c r="S2990" s="8"/>
      <c r="T2990" s="8"/>
      <c r="U2990" s="8"/>
      <c r="W2990" s="8">
        <f t="shared" si="4481"/>
        <v>113.5</v>
      </c>
      <c r="X2990">
        <v>9716400</v>
      </c>
      <c r="Y2990">
        <f t="shared" si="4482"/>
        <v>2699</v>
      </c>
      <c r="Z2990" s="8">
        <v>175.8</v>
      </c>
      <c r="AA2990" s="8">
        <v>13.6</v>
      </c>
      <c r="AB2990" s="8">
        <v>89.1</v>
      </c>
      <c r="AC2990" s="4"/>
      <c r="KL2990" s="84"/>
      <c r="KP2990" s="84"/>
      <c r="KS2990" s="74"/>
      <c r="KT2990" s="74"/>
      <c r="KU2990" s="16"/>
      <c r="KV2990" s="72"/>
      <c r="KW2990" s="72"/>
      <c r="KX2990" s="16"/>
      <c r="KZ2990" s="16"/>
      <c r="LA2990" s="16"/>
      <c r="LB2990" s="74"/>
      <c r="LC2990" s="74"/>
    </row>
    <row r="2991" spans="8:315" x14ac:dyDescent="0.35">
      <c r="H2991" s="4"/>
      <c r="J2991" s="8"/>
      <c r="K2991" s="8"/>
      <c r="L2991" s="8"/>
      <c r="M2991" s="8"/>
      <c r="O2991" s="8"/>
      <c r="P2991" s="8"/>
      <c r="R2991" s="8"/>
      <c r="S2991" s="8"/>
      <c r="T2991" s="8"/>
      <c r="U2991" s="8"/>
      <c r="W2991" s="8">
        <f t="shared" si="4481"/>
        <v>113.5</v>
      </c>
      <c r="X2991">
        <v>9720000</v>
      </c>
      <c r="Y2991">
        <f t="shared" si="4482"/>
        <v>2700</v>
      </c>
      <c r="Z2991" s="8">
        <v>160.80000000000001</v>
      </c>
      <c r="AA2991" s="8">
        <v>13.8</v>
      </c>
      <c r="AB2991" s="8">
        <v>87.9</v>
      </c>
      <c r="AC2991" s="4"/>
      <c r="KL2991" s="84"/>
      <c r="KP2991" s="84"/>
      <c r="KS2991" s="74"/>
      <c r="KT2991" s="74"/>
      <c r="KU2991" s="16"/>
      <c r="KV2991" s="72"/>
      <c r="KW2991" s="72"/>
      <c r="KX2991" s="16"/>
      <c r="KZ2991" s="16"/>
      <c r="LA2991" s="16"/>
      <c r="LB2991" s="74"/>
      <c r="LC2991" s="74"/>
    </row>
    <row r="2992" spans="8:315" x14ac:dyDescent="0.35">
      <c r="H2992" s="4"/>
      <c r="J2992" s="8"/>
      <c r="K2992" s="8"/>
      <c r="L2992" s="8"/>
      <c r="M2992" s="8"/>
      <c r="O2992" s="8"/>
      <c r="P2992" s="8"/>
      <c r="R2992" s="8"/>
      <c r="S2992" s="8"/>
      <c r="T2992" s="8"/>
      <c r="U2992" s="8"/>
      <c r="W2992" s="8">
        <f t="shared" si="4481"/>
        <v>113.5</v>
      </c>
      <c r="X2992">
        <v>9723600</v>
      </c>
      <c r="Y2992">
        <f t="shared" si="4482"/>
        <v>2701</v>
      </c>
      <c r="Z2992" s="8">
        <v>118.6</v>
      </c>
      <c r="AA2992" s="8">
        <v>13.1</v>
      </c>
      <c r="AB2992" s="8">
        <v>87.8</v>
      </c>
      <c r="AC2992" s="4"/>
      <c r="KL2992" s="84"/>
      <c r="KP2992" s="84"/>
      <c r="KS2992" s="74"/>
      <c r="KT2992" s="74"/>
      <c r="KU2992" s="16"/>
      <c r="KV2992" s="72"/>
      <c r="KW2992" s="72"/>
      <c r="KX2992" s="16"/>
      <c r="KZ2992" s="16"/>
      <c r="LA2992" s="16"/>
      <c r="LB2992" s="74"/>
      <c r="LC2992" s="74"/>
    </row>
    <row r="2993" spans="8:315" x14ac:dyDescent="0.35">
      <c r="H2993" s="4"/>
      <c r="J2993" s="8"/>
      <c r="K2993" s="8"/>
      <c r="L2993" s="8"/>
      <c r="M2993" s="8"/>
      <c r="O2993" s="8"/>
      <c r="P2993" s="8"/>
      <c r="R2993" s="8"/>
      <c r="S2993" s="8"/>
      <c r="T2993" s="8"/>
      <c r="U2993" s="8"/>
      <c r="W2993" s="8">
        <f t="shared" si="4481"/>
        <v>113.6</v>
      </c>
      <c r="X2993">
        <v>9727200</v>
      </c>
      <c r="Y2993">
        <f t="shared" si="4482"/>
        <v>2702</v>
      </c>
      <c r="Z2993" s="8">
        <v>115.8</v>
      </c>
      <c r="AA2993" s="8">
        <v>12.1</v>
      </c>
      <c r="AB2993" s="8">
        <v>84.2</v>
      </c>
      <c r="AC2993" s="4"/>
      <c r="KL2993" s="84"/>
      <c r="KP2993" s="84"/>
      <c r="KS2993" s="74"/>
      <c r="KT2993" s="74"/>
      <c r="KU2993" s="16"/>
      <c r="KV2993" s="72"/>
      <c r="KW2993" s="72"/>
      <c r="KX2993" s="16"/>
      <c r="KZ2993" s="16"/>
      <c r="LA2993" s="16"/>
      <c r="LB2993" s="74"/>
      <c r="LC2993" s="74"/>
    </row>
    <row r="2994" spans="8:315" x14ac:dyDescent="0.35">
      <c r="H2994" s="4"/>
      <c r="J2994" s="8"/>
      <c r="K2994" s="8"/>
      <c r="L2994" s="8"/>
      <c r="M2994" s="8"/>
      <c r="O2994" s="8"/>
      <c r="P2994" s="8"/>
      <c r="R2994" s="8"/>
      <c r="S2994" s="8"/>
      <c r="T2994" s="8"/>
      <c r="U2994" s="8"/>
      <c r="W2994" s="8">
        <f t="shared" si="4481"/>
        <v>113.6</v>
      </c>
      <c r="X2994">
        <v>9730800</v>
      </c>
      <c r="Y2994">
        <f t="shared" si="4482"/>
        <v>2703</v>
      </c>
      <c r="Z2994" s="8">
        <v>205.3</v>
      </c>
      <c r="AA2994" s="8">
        <v>12</v>
      </c>
      <c r="AB2994" s="8">
        <v>78.7</v>
      </c>
      <c r="AC2994" s="4"/>
      <c r="KL2994" s="84"/>
      <c r="KP2994" s="84"/>
      <c r="KS2994" s="74"/>
      <c r="KT2994" s="74"/>
      <c r="KU2994" s="16"/>
      <c r="KV2994" s="72"/>
      <c r="KW2994" s="72"/>
      <c r="KX2994" s="16"/>
      <c r="KZ2994" s="16"/>
      <c r="LA2994" s="16"/>
      <c r="LB2994" s="74"/>
      <c r="LC2994" s="74"/>
    </row>
    <row r="2995" spans="8:315" x14ac:dyDescent="0.35">
      <c r="H2995" s="4"/>
      <c r="J2995" s="8"/>
      <c r="K2995" s="8"/>
      <c r="L2995" s="8"/>
      <c r="M2995" s="8"/>
      <c r="O2995" s="8"/>
      <c r="P2995" s="8"/>
      <c r="R2995" s="8"/>
      <c r="S2995" s="8"/>
      <c r="T2995" s="8"/>
      <c r="U2995" s="8"/>
      <c r="W2995" s="8">
        <f t="shared" si="4481"/>
        <v>113.7</v>
      </c>
      <c r="X2995">
        <v>9734400</v>
      </c>
      <c r="Y2995">
        <f t="shared" si="4482"/>
        <v>2704</v>
      </c>
      <c r="Z2995" s="8">
        <v>242.5</v>
      </c>
      <c r="AA2995" s="8">
        <v>11.9</v>
      </c>
      <c r="AB2995" s="8">
        <v>77.2</v>
      </c>
      <c r="AC2995" s="4"/>
      <c r="KL2995" s="84"/>
      <c r="KP2995" s="84"/>
      <c r="KS2995" s="74"/>
      <c r="KT2995" s="74"/>
      <c r="KU2995" s="16"/>
      <c r="KV2995" s="72"/>
      <c r="KW2995" s="72"/>
      <c r="KX2995" s="16"/>
      <c r="KZ2995" s="16"/>
      <c r="LA2995" s="16"/>
      <c r="LB2995" s="74"/>
      <c r="LC2995" s="74"/>
    </row>
    <row r="2996" spans="8:315" x14ac:dyDescent="0.35">
      <c r="H2996" s="4"/>
      <c r="J2996" s="8"/>
      <c r="K2996" s="8"/>
      <c r="L2996" s="8"/>
      <c r="M2996" s="8"/>
      <c r="O2996" s="8"/>
      <c r="P2996" s="8"/>
      <c r="R2996" s="8"/>
      <c r="S2996" s="8"/>
      <c r="T2996" s="8"/>
      <c r="U2996" s="8"/>
      <c r="W2996" s="8">
        <f t="shared" si="4481"/>
        <v>113.7</v>
      </c>
      <c r="X2996">
        <v>9738000</v>
      </c>
      <c r="Y2996">
        <f t="shared" si="4482"/>
        <v>2705</v>
      </c>
      <c r="Z2996" s="8">
        <v>125.8</v>
      </c>
      <c r="AA2996" s="8">
        <v>11.2</v>
      </c>
      <c r="AB2996" s="8">
        <v>77.3</v>
      </c>
      <c r="AC2996" s="4"/>
      <c r="KL2996" s="84"/>
      <c r="KP2996" s="84"/>
      <c r="KS2996" s="74"/>
      <c r="KT2996" s="74"/>
      <c r="KU2996" s="16"/>
      <c r="KV2996" s="72"/>
      <c r="KW2996" s="72"/>
      <c r="KX2996" s="16"/>
      <c r="KZ2996" s="16"/>
      <c r="LA2996" s="16"/>
      <c r="LB2996" s="74"/>
      <c r="LC2996" s="74"/>
    </row>
    <row r="2997" spans="8:315" x14ac:dyDescent="0.35">
      <c r="H2997" s="4"/>
      <c r="J2997" s="8"/>
      <c r="K2997" s="8"/>
      <c r="L2997" s="8"/>
      <c r="M2997" s="8"/>
      <c r="O2997" s="8"/>
      <c r="P2997" s="8"/>
      <c r="R2997" s="8"/>
      <c r="S2997" s="8"/>
      <c r="T2997" s="8"/>
      <c r="U2997" s="8"/>
      <c r="W2997" s="8">
        <f t="shared" si="4481"/>
        <v>113.8</v>
      </c>
      <c r="X2997">
        <v>9741600</v>
      </c>
      <c r="Y2997">
        <f t="shared" si="4482"/>
        <v>2706</v>
      </c>
      <c r="Z2997" s="8">
        <v>68.099999999999994</v>
      </c>
      <c r="AA2997" s="8">
        <v>9.6999999999999993</v>
      </c>
      <c r="AB2997" s="8">
        <v>78</v>
      </c>
      <c r="AC2997" s="4"/>
      <c r="KL2997" s="84"/>
      <c r="KP2997" s="84"/>
      <c r="KS2997" s="74"/>
      <c r="KT2997" s="74"/>
      <c r="KU2997" s="16"/>
      <c r="KV2997" s="72"/>
      <c r="KW2997" s="72"/>
      <c r="KX2997" s="16"/>
      <c r="KZ2997" s="16"/>
      <c r="LA2997" s="16"/>
      <c r="LB2997" s="74"/>
      <c r="LC2997" s="74"/>
    </row>
    <row r="2998" spans="8:315" x14ac:dyDescent="0.35">
      <c r="H2998" s="4"/>
      <c r="J2998" s="8"/>
      <c r="K2998" s="8"/>
      <c r="L2998" s="8"/>
      <c r="M2998" s="8"/>
      <c r="O2998" s="8"/>
      <c r="P2998" s="8"/>
      <c r="R2998" s="8"/>
      <c r="S2998" s="8"/>
      <c r="T2998" s="8"/>
      <c r="U2998" s="8"/>
      <c r="W2998" s="8">
        <f t="shared" si="4481"/>
        <v>113.8</v>
      </c>
      <c r="X2998">
        <v>9745200</v>
      </c>
      <c r="Y2998">
        <f t="shared" si="4482"/>
        <v>2707</v>
      </c>
      <c r="Z2998" s="8">
        <v>10.6</v>
      </c>
      <c r="AA2998" s="8">
        <v>8.6</v>
      </c>
      <c r="AB2998" s="8">
        <v>78.599999999999994</v>
      </c>
      <c r="AC2998" s="4"/>
      <c r="KL2998" s="84"/>
      <c r="KP2998" s="84"/>
      <c r="KS2998" s="74"/>
      <c r="KT2998" s="74"/>
      <c r="KU2998" s="16"/>
      <c r="KV2998" s="72"/>
      <c r="KW2998" s="72"/>
      <c r="KX2998" s="16"/>
      <c r="KZ2998" s="16"/>
      <c r="LA2998" s="16"/>
      <c r="LB2998" s="74"/>
      <c r="LC2998" s="74"/>
    </row>
    <row r="2999" spans="8:315" x14ac:dyDescent="0.35">
      <c r="H2999" s="4"/>
      <c r="J2999" s="8"/>
      <c r="K2999" s="8"/>
      <c r="L2999" s="8"/>
      <c r="M2999" s="8"/>
      <c r="O2999" s="8"/>
      <c r="P2999" s="8"/>
      <c r="R2999" s="8"/>
      <c r="S2999" s="8"/>
      <c r="T2999" s="8"/>
      <c r="U2999" s="8"/>
      <c r="W2999" s="8">
        <f t="shared" si="4481"/>
        <v>113.8</v>
      </c>
      <c r="X2999">
        <v>9748800</v>
      </c>
      <c r="Y2999">
        <f t="shared" si="4482"/>
        <v>2708</v>
      </c>
      <c r="Z2999" s="8">
        <v>0</v>
      </c>
      <c r="AA2999" s="8">
        <v>7.6</v>
      </c>
      <c r="AB2999" s="8">
        <v>78.8</v>
      </c>
      <c r="AC2999" s="4"/>
      <c r="KL2999" s="84"/>
      <c r="KP2999" s="84"/>
      <c r="KS2999" s="74"/>
      <c r="KT2999" s="74"/>
      <c r="KU2999" s="16"/>
      <c r="KV2999" s="72"/>
      <c r="KW2999" s="72"/>
      <c r="KX2999" s="16"/>
      <c r="KZ2999" s="16"/>
      <c r="LA2999" s="16"/>
      <c r="LB2999" s="74"/>
      <c r="LC2999" s="74"/>
    </row>
    <row r="3000" spans="8:315" x14ac:dyDescent="0.35">
      <c r="H3000" s="4"/>
      <c r="J3000" s="8"/>
      <c r="K3000" s="8"/>
      <c r="L3000" s="8"/>
      <c r="M3000" s="8"/>
      <c r="O3000" s="8"/>
      <c r="P3000" s="8"/>
      <c r="R3000" s="8"/>
      <c r="S3000" s="8"/>
      <c r="T3000" s="8"/>
      <c r="U3000" s="8"/>
      <c r="W3000" s="8">
        <f t="shared" si="4481"/>
        <v>113.9</v>
      </c>
      <c r="X3000">
        <v>9752400</v>
      </c>
      <c r="Y3000">
        <f t="shared" si="4482"/>
        <v>2709</v>
      </c>
      <c r="Z3000" s="8">
        <v>0</v>
      </c>
      <c r="AA3000" s="8">
        <v>6.8</v>
      </c>
      <c r="AB3000" s="8">
        <v>76.5</v>
      </c>
      <c r="AC3000" s="4"/>
      <c r="KL3000" s="84"/>
      <c r="KP3000" s="84"/>
      <c r="KS3000" s="74"/>
      <c r="KT3000" s="74"/>
      <c r="KU3000" s="16"/>
      <c r="KV3000" s="72"/>
      <c r="KW3000" s="72"/>
      <c r="KX3000" s="16"/>
      <c r="KZ3000" s="16"/>
      <c r="LA3000" s="16"/>
      <c r="LB3000" s="74"/>
      <c r="LC3000" s="74"/>
    </row>
    <row r="3001" spans="8:315" x14ac:dyDescent="0.35">
      <c r="H3001" s="4"/>
      <c r="J3001" s="8"/>
      <c r="K3001" s="8"/>
      <c r="L3001" s="8"/>
      <c r="M3001" s="8"/>
      <c r="O3001" s="8"/>
      <c r="P3001" s="8"/>
      <c r="R3001" s="8"/>
      <c r="S3001" s="8"/>
      <c r="T3001" s="8"/>
      <c r="U3001" s="8"/>
      <c r="W3001" s="8">
        <f t="shared" si="4481"/>
        <v>113.9</v>
      </c>
      <c r="X3001">
        <v>9756000</v>
      </c>
      <c r="Y3001">
        <f t="shared" si="4482"/>
        <v>2710</v>
      </c>
      <c r="Z3001" s="8">
        <v>0</v>
      </c>
      <c r="AA3001" s="8">
        <v>6.2</v>
      </c>
      <c r="AB3001" s="8">
        <v>76.099999999999994</v>
      </c>
      <c r="AC3001" s="4"/>
      <c r="KL3001" s="84"/>
      <c r="KP3001" s="84"/>
      <c r="KS3001" s="74"/>
      <c r="KT3001" s="74"/>
      <c r="KU3001" s="16"/>
      <c r="KV3001" s="72"/>
      <c r="KW3001" s="72"/>
      <c r="KX3001" s="16"/>
      <c r="KZ3001" s="16"/>
      <c r="LA3001" s="16"/>
      <c r="LB3001" s="74"/>
      <c r="LC3001" s="74"/>
    </row>
    <row r="3002" spans="8:315" x14ac:dyDescent="0.35">
      <c r="H3002" s="4"/>
      <c r="J3002" s="8"/>
      <c r="K3002" s="8"/>
      <c r="L3002" s="8"/>
      <c r="M3002" s="8"/>
      <c r="O3002" s="8"/>
      <c r="P3002" s="8"/>
      <c r="R3002" s="8"/>
      <c r="S3002" s="8"/>
      <c r="T3002" s="8"/>
      <c r="U3002" s="8"/>
      <c r="W3002" s="8">
        <f t="shared" si="4481"/>
        <v>114</v>
      </c>
      <c r="X3002">
        <v>9759600</v>
      </c>
      <c r="Y3002">
        <f t="shared" si="4482"/>
        <v>2711</v>
      </c>
      <c r="Z3002" s="8">
        <v>0</v>
      </c>
      <c r="AA3002" s="8">
        <v>5.7</v>
      </c>
      <c r="AB3002" s="8">
        <v>75.7</v>
      </c>
      <c r="AC3002" s="4"/>
      <c r="KL3002" s="84"/>
      <c r="KP3002" s="84"/>
      <c r="KS3002" s="74"/>
      <c r="KT3002" s="74"/>
      <c r="KU3002" s="16"/>
      <c r="KV3002" s="72"/>
      <c r="KW3002" s="72"/>
      <c r="KX3002" s="16"/>
      <c r="KZ3002" s="16"/>
      <c r="LA3002" s="16"/>
      <c r="LB3002" s="74"/>
      <c r="LC3002" s="74"/>
    </row>
    <row r="3003" spans="8:315" x14ac:dyDescent="0.35">
      <c r="H3003" s="4"/>
      <c r="J3003" s="8"/>
      <c r="K3003" s="8"/>
      <c r="L3003" s="8"/>
      <c r="M3003" s="8"/>
      <c r="O3003" s="8"/>
      <c r="P3003" s="8"/>
      <c r="R3003" s="8"/>
      <c r="S3003" s="8"/>
      <c r="T3003" s="8"/>
      <c r="U3003" s="8"/>
      <c r="W3003" s="8">
        <f t="shared" si="4481"/>
        <v>114</v>
      </c>
      <c r="X3003">
        <v>9763200</v>
      </c>
      <c r="Y3003">
        <f t="shared" si="4482"/>
        <v>2712</v>
      </c>
      <c r="Z3003" s="8">
        <v>0</v>
      </c>
      <c r="AA3003" s="8">
        <v>5.4</v>
      </c>
      <c r="AB3003" s="8">
        <v>75.5</v>
      </c>
      <c r="AC3003" s="4"/>
      <c r="KL3003" s="84"/>
      <c r="KP3003" s="84"/>
      <c r="KS3003" s="74"/>
      <c r="KT3003" s="74"/>
      <c r="KU3003" s="16"/>
      <c r="KV3003" s="72"/>
      <c r="KW3003" s="72"/>
      <c r="KX3003" s="16"/>
      <c r="KZ3003" s="16"/>
      <c r="LA3003" s="16"/>
      <c r="LB3003" s="74"/>
      <c r="LC3003" s="74"/>
    </row>
    <row r="3004" spans="8:315" x14ac:dyDescent="0.35">
      <c r="H3004" s="4"/>
      <c r="J3004" s="8"/>
      <c r="K3004" s="8"/>
      <c r="L3004" s="8"/>
      <c r="M3004" s="8"/>
      <c r="O3004" s="8"/>
      <c r="P3004" s="8"/>
      <c r="R3004" s="8"/>
      <c r="S3004" s="8"/>
      <c r="T3004" s="8"/>
      <c r="U3004" s="8"/>
      <c r="W3004" s="8">
        <f t="shared" si="4481"/>
        <v>114</v>
      </c>
      <c r="X3004">
        <v>9766800</v>
      </c>
      <c r="Y3004">
        <f t="shared" si="4482"/>
        <v>2713</v>
      </c>
      <c r="Z3004" s="8">
        <v>0</v>
      </c>
      <c r="AA3004" s="8">
        <v>4.8</v>
      </c>
      <c r="AB3004" s="8">
        <v>77</v>
      </c>
      <c r="AC3004" s="4"/>
      <c r="KL3004" s="84"/>
      <c r="KP3004" s="84"/>
      <c r="KS3004" s="74"/>
      <c r="KT3004" s="74"/>
      <c r="KU3004" s="16"/>
      <c r="KV3004" s="72"/>
      <c r="KW3004" s="72"/>
      <c r="KX3004" s="16"/>
      <c r="KZ3004" s="16"/>
      <c r="LA3004" s="16"/>
      <c r="LB3004" s="74"/>
      <c r="LC3004" s="74"/>
    </row>
    <row r="3005" spans="8:315" x14ac:dyDescent="0.35">
      <c r="H3005" s="4"/>
      <c r="J3005" s="8"/>
      <c r="K3005" s="8"/>
      <c r="L3005" s="8"/>
      <c r="M3005" s="8"/>
      <c r="O3005" s="8"/>
      <c r="P3005" s="8"/>
      <c r="R3005" s="8"/>
      <c r="S3005" s="8"/>
      <c r="T3005" s="8"/>
      <c r="U3005" s="8"/>
      <c r="W3005" s="8">
        <f t="shared" si="4481"/>
        <v>114.1</v>
      </c>
      <c r="X3005">
        <v>9770400</v>
      </c>
      <c r="Y3005">
        <f t="shared" si="4482"/>
        <v>2714</v>
      </c>
      <c r="Z3005" s="8">
        <v>0</v>
      </c>
      <c r="AA3005" s="8">
        <v>4</v>
      </c>
      <c r="AB3005" s="8">
        <v>66.099999999999994</v>
      </c>
      <c r="AC3005" s="4"/>
      <c r="KL3005" s="84"/>
      <c r="KP3005" s="84"/>
      <c r="KS3005" s="74"/>
      <c r="KT3005" s="74"/>
      <c r="KU3005" s="16"/>
      <c r="KV3005" s="72"/>
      <c r="KW3005" s="72"/>
      <c r="KX3005" s="16"/>
      <c r="KZ3005" s="16"/>
      <c r="LA3005" s="16"/>
      <c r="LB3005" s="74"/>
      <c r="LC3005" s="74"/>
    </row>
    <row r="3006" spans="8:315" x14ac:dyDescent="0.35">
      <c r="H3006" s="4"/>
      <c r="J3006" s="8"/>
      <c r="K3006" s="8"/>
      <c r="L3006" s="8"/>
      <c r="M3006" s="8"/>
      <c r="O3006" s="8"/>
      <c r="P3006" s="8"/>
      <c r="R3006" s="8"/>
      <c r="S3006" s="8"/>
      <c r="T3006" s="8"/>
      <c r="U3006" s="8"/>
      <c r="W3006" s="8">
        <f t="shared" si="4481"/>
        <v>114.1</v>
      </c>
      <c r="X3006">
        <v>9774000</v>
      </c>
      <c r="Y3006">
        <f t="shared" si="4482"/>
        <v>2715</v>
      </c>
      <c r="Z3006" s="8">
        <v>0</v>
      </c>
      <c r="AA3006" s="8">
        <v>2.6</v>
      </c>
      <c r="AB3006" s="8">
        <v>80.8</v>
      </c>
      <c r="AC3006" s="4"/>
      <c r="KL3006" s="84"/>
      <c r="KP3006" s="84"/>
      <c r="KS3006" s="74"/>
      <c r="KT3006" s="74"/>
      <c r="KU3006" s="16"/>
      <c r="KV3006" s="72"/>
      <c r="KW3006" s="72"/>
      <c r="KX3006" s="16"/>
      <c r="KZ3006" s="16"/>
      <c r="LA3006" s="16"/>
      <c r="LB3006" s="74"/>
      <c r="LC3006" s="74"/>
    </row>
    <row r="3007" spans="8:315" x14ac:dyDescent="0.35">
      <c r="H3007" s="4"/>
      <c r="J3007" s="8"/>
      <c r="K3007" s="8"/>
      <c r="L3007" s="8"/>
      <c r="M3007" s="8"/>
      <c r="O3007" s="8"/>
      <c r="P3007" s="8"/>
      <c r="R3007" s="8"/>
      <c r="S3007" s="8"/>
      <c r="T3007" s="8"/>
      <c r="U3007" s="8"/>
      <c r="W3007" s="8">
        <f t="shared" si="4481"/>
        <v>114.2</v>
      </c>
      <c r="X3007">
        <v>9777600</v>
      </c>
      <c r="Y3007">
        <f t="shared" si="4482"/>
        <v>2716</v>
      </c>
      <c r="Z3007" s="8">
        <v>0</v>
      </c>
      <c r="AA3007" s="8">
        <v>1.6</v>
      </c>
      <c r="AB3007" s="8">
        <v>80.599999999999994</v>
      </c>
      <c r="AC3007" s="4"/>
      <c r="KL3007" s="84"/>
      <c r="KP3007" s="84"/>
      <c r="KS3007" s="74"/>
      <c r="KT3007" s="74"/>
      <c r="KU3007" s="16"/>
      <c r="KV3007" s="72"/>
      <c r="KW3007" s="72"/>
      <c r="KX3007" s="16"/>
      <c r="KZ3007" s="16"/>
      <c r="LA3007" s="16"/>
      <c r="LB3007" s="74"/>
      <c r="LC3007" s="74"/>
    </row>
    <row r="3008" spans="8:315" x14ac:dyDescent="0.35">
      <c r="H3008" s="4"/>
      <c r="J3008" s="8"/>
      <c r="K3008" s="8"/>
      <c r="L3008" s="8"/>
      <c r="M3008" s="8"/>
      <c r="O3008" s="8"/>
      <c r="P3008" s="8"/>
      <c r="R3008" s="8"/>
      <c r="S3008" s="8"/>
      <c r="T3008" s="8"/>
      <c r="U3008" s="8"/>
      <c r="W3008" s="8">
        <f t="shared" si="4481"/>
        <v>114.2</v>
      </c>
      <c r="X3008">
        <v>9781200</v>
      </c>
      <c r="Y3008">
        <f t="shared" si="4482"/>
        <v>2717</v>
      </c>
      <c r="Z3008" s="8">
        <v>0</v>
      </c>
      <c r="AA3008" s="8">
        <v>0.9</v>
      </c>
      <c r="AB3008" s="8">
        <v>78.7</v>
      </c>
      <c r="AC3008" s="4"/>
      <c r="KL3008" s="84"/>
      <c r="KP3008" s="84"/>
      <c r="KS3008" s="74"/>
      <c r="KT3008" s="74"/>
      <c r="KU3008" s="16"/>
      <c r="KV3008" s="72"/>
      <c r="KW3008" s="72"/>
      <c r="KX3008" s="16"/>
      <c r="KZ3008" s="16"/>
      <c r="LA3008" s="16"/>
      <c r="LB3008" s="74"/>
      <c r="LC3008" s="74"/>
    </row>
    <row r="3009" spans="8:315" x14ac:dyDescent="0.35">
      <c r="H3009" s="4"/>
      <c r="J3009" s="8"/>
      <c r="K3009" s="8"/>
      <c r="L3009" s="8"/>
      <c r="M3009" s="8"/>
      <c r="O3009" s="8"/>
      <c r="P3009" s="8"/>
      <c r="R3009" s="8"/>
      <c r="S3009" s="8"/>
      <c r="T3009" s="8"/>
      <c r="U3009" s="8"/>
      <c r="W3009" s="8">
        <f t="shared" si="4481"/>
        <v>114.3</v>
      </c>
      <c r="X3009">
        <v>9784800</v>
      </c>
      <c r="Y3009">
        <f t="shared" si="4482"/>
        <v>2718</v>
      </c>
      <c r="Z3009" s="8">
        <v>44.2</v>
      </c>
      <c r="AA3009" s="8">
        <v>0.7</v>
      </c>
      <c r="AB3009" s="8">
        <v>74.7</v>
      </c>
      <c r="AC3009" s="4"/>
      <c r="KL3009" s="84"/>
      <c r="KP3009" s="84"/>
      <c r="KS3009" s="74"/>
      <c r="KT3009" s="74"/>
      <c r="KU3009" s="16"/>
      <c r="KV3009" s="72"/>
      <c r="KW3009" s="72"/>
      <c r="KX3009" s="16"/>
      <c r="KZ3009" s="16"/>
      <c r="LA3009" s="16"/>
      <c r="LB3009" s="74"/>
      <c r="LC3009" s="74"/>
    </row>
    <row r="3010" spans="8:315" x14ac:dyDescent="0.35">
      <c r="H3010" s="4"/>
      <c r="J3010" s="8"/>
      <c r="K3010" s="8"/>
      <c r="L3010" s="8"/>
      <c r="M3010" s="8"/>
      <c r="O3010" s="8"/>
      <c r="P3010" s="8"/>
      <c r="R3010" s="8"/>
      <c r="S3010" s="8"/>
      <c r="T3010" s="8"/>
      <c r="U3010" s="8"/>
      <c r="W3010" s="8">
        <f t="shared" si="4481"/>
        <v>114.3</v>
      </c>
      <c r="X3010">
        <v>9788400</v>
      </c>
      <c r="Y3010">
        <f t="shared" si="4482"/>
        <v>2719</v>
      </c>
      <c r="Z3010" s="8">
        <v>215</v>
      </c>
      <c r="AA3010" s="8">
        <v>1.3</v>
      </c>
      <c r="AB3010" s="8">
        <v>65</v>
      </c>
      <c r="AC3010" s="4"/>
      <c r="KL3010" s="84"/>
      <c r="KP3010" s="84"/>
      <c r="KS3010" s="74"/>
      <c r="KT3010" s="74"/>
      <c r="KU3010" s="16"/>
      <c r="KV3010" s="72"/>
      <c r="KW3010" s="72"/>
      <c r="KX3010" s="16"/>
      <c r="KZ3010" s="16"/>
      <c r="LA3010" s="16"/>
      <c r="LB3010" s="74"/>
      <c r="LC3010" s="74"/>
    </row>
    <row r="3011" spans="8:315" x14ac:dyDescent="0.35">
      <c r="H3011" s="4"/>
      <c r="J3011" s="8"/>
      <c r="K3011" s="8"/>
      <c r="L3011" s="8"/>
      <c r="M3011" s="8"/>
      <c r="O3011" s="8"/>
      <c r="P3011" s="8"/>
      <c r="R3011" s="8"/>
      <c r="S3011" s="8"/>
      <c r="T3011" s="8"/>
      <c r="U3011" s="8"/>
      <c r="W3011" s="8">
        <f t="shared" si="4481"/>
        <v>114.3</v>
      </c>
      <c r="X3011">
        <v>9792000</v>
      </c>
      <c r="Y3011">
        <f t="shared" si="4482"/>
        <v>2720</v>
      </c>
      <c r="Z3011" s="8">
        <v>415.3</v>
      </c>
      <c r="AA3011" s="8">
        <v>2.5</v>
      </c>
      <c r="AB3011" s="8">
        <v>56.4</v>
      </c>
      <c r="AC3011" s="4"/>
      <c r="KL3011" s="84"/>
      <c r="KP3011" s="84"/>
      <c r="KS3011" s="74"/>
      <c r="KT3011" s="74"/>
      <c r="KU3011" s="16"/>
      <c r="KV3011" s="72"/>
      <c r="KW3011" s="72"/>
      <c r="KX3011" s="16"/>
      <c r="KZ3011" s="16"/>
      <c r="LA3011" s="16"/>
      <c r="LB3011" s="74"/>
      <c r="LC3011" s="74"/>
    </row>
    <row r="3012" spans="8:315" x14ac:dyDescent="0.35">
      <c r="H3012" s="4"/>
      <c r="J3012" s="8"/>
      <c r="K3012" s="8"/>
      <c r="L3012" s="8"/>
      <c r="M3012" s="8"/>
      <c r="O3012" s="8"/>
      <c r="P3012" s="8"/>
      <c r="R3012" s="8"/>
      <c r="S3012" s="8"/>
      <c r="T3012" s="8"/>
      <c r="U3012" s="8"/>
      <c r="W3012" s="8">
        <f t="shared" si="4481"/>
        <v>114.4</v>
      </c>
      <c r="X3012">
        <v>9795600</v>
      </c>
      <c r="Y3012">
        <f t="shared" si="4482"/>
        <v>2721</v>
      </c>
      <c r="Z3012" s="8">
        <v>603.29999999999995</v>
      </c>
      <c r="AA3012" s="8">
        <v>3.5</v>
      </c>
      <c r="AB3012" s="8">
        <v>51.9</v>
      </c>
      <c r="AC3012" s="4"/>
      <c r="KL3012" s="84"/>
      <c r="KP3012" s="84"/>
      <c r="KS3012" s="74"/>
      <c r="KT3012" s="74"/>
      <c r="KU3012" s="16"/>
      <c r="KV3012" s="72"/>
      <c r="KW3012" s="72"/>
      <c r="KX3012" s="16"/>
      <c r="KZ3012" s="16"/>
      <c r="LA3012" s="16"/>
      <c r="LB3012" s="74"/>
      <c r="LC3012" s="74"/>
    </row>
    <row r="3013" spans="8:315" x14ac:dyDescent="0.35">
      <c r="H3013" s="4"/>
      <c r="J3013" s="8"/>
      <c r="K3013" s="8"/>
      <c r="L3013" s="8"/>
      <c r="M3013" s="8"/>
      <c r="O3013" s="8"/>
      <c r="P3013" s="8"/>
      <c r="R3013" s="8"/>
      <c r="S3013" s="8"/>
      <c r="T3013" s="8"/>
      <c r="U3013" s="8"/>
      <c r="W3013" s="8">
        <f t="shared" si="4481"/>
        <v>114.4</v>
      </c>
      <c r="X3013">
        <v>9799200</v>
      </c>
      <c r="Y3013">
        <f t="shared" si="4482"/>
        <v>2722</v>
      </c>
      <c r="Z3013" s="8">
        <v>756.4</v>
      </c>
      <c r="AA3013" s="8">
        <v>4.7</v>
      </c>
      <c r="AB3013" s="8">
        <v>43.1</v>
      </c>
      <c r="AC3013" s="4"/>
      <c r="KL3013" s="84"/>
      <c r="KP3013" s="84"/>
      <c r="KS3013" s="74"/>
      <c r="KT3013" s="74"/>
      <c r="KU3013" s="16"/>
      <c r="KV3013" s="72"/>
      <c r="KW3013" s="72"/>
      <c r="KX3013" s="16"/>
      <c r="KZ3013" s="16"/>
      <c r="LA3013" s="16"/>
      <c r="LB3013" s="74"/>
      <c r="LC3013" s="74"/>
    </row>
    <row r="3014" spans="8:315" x14ac:dyDescent="0.35">
      <c r="H3014" s="4"/>
      <c r="J3014" s="8"/>
      <c r="K3014" s="8"/>
      <c r="L3014" s="8"/>
      <c r="M3014" s="8"/>
      <c r="O3014" s="8"/>
      <c r="P3014" s="8"/>
      <c r="R3014" s="8"/>
      <c r="S3014" s="8"/>
      <c r="T3014" s="8"/>
      <c r="U3014" s="8"/>
      <c r="W3014" s="8">
        <f t="shared" si="4481"/>
        <v>114.5</v>
      </c>
      <c r="X3014">
        <v>9802800</v>
      </c>
      <c r="Y3014">
        <f t="shared" si="4482"/>
        <v>2723</v>
      </c>
      <c r="Z3014" s="8">
        <v>858.3</v>
      </c>
      <c r="AA3014" s="8">
        <v>6.2</v>
      </c>
      <c r="AB3014" s="8">
        <v>41.9</v>
      </c>
      <c r="AC3014" s="4"/>
      <c r="KL3014" s="84"/>
      <c r="KP3014" s="84"/>
      <c r="KS3014" s="74"/>
      <c r="KT3014" s="74"/>
      <c r="KU3014" s="16"/>
      <c r="KV3014" s="72"/>
      <c r="KW3014" s="72"/>
      <c r="KX3014" s="16"/>
      <c r="KZ3014" s="16"/>
      <c r="LA3014" s="16"/>
      <c r="LB3014" s="74"/>
      <c r="LC3014" s="74"/>
    </row>
    <row r="3015" spans="8:315" x14ac:dyDescent="0.35">
      <c r="H3015" s="4"/>
      <c r="J3015" s="8"/>
      <c r="K3015" s="8"/>
      <c r="L3015" s="8"/>
      <c r="M3015" s="8"/>
      <c r="O3015" s="8"/>
      <c r="P3015" s="8"/>
      <c r="R3015" s="8"/>
      <c r="S3015" s="8"/>
      <c r="T3015" s="8"/>
      <c r="U3015" s="8"/>
      <c r="W3015" s="8">
        <f t="shared" si="4481"/>
        <v>114.5</v>
      </c>
      <c r="X3015">
        <v>9806400</v>
      </c>
      <c r="Y3015">
        <f t="shared" si="4482"/>
        <v>2724</v>
      </c>
      <c r="Z3015" s="8">
        <v>926.7</v>
      </c>
      <c r="AA3015" s="8">
        <v>7.3</v>
      </c>
      <c r="AB3015" s="8">
        <v>35</v>
      </c>
      <c r="AC3015" s="4"/>
      <c r="KL3015" s="84"/>
      <c r="KP3015" s="84"/>
      <c r="KS3015" s="74"/>
      <c r="KT3015" s="74"/>
      <c r="KU3015" s="16"/>
      <c r="KV3015" s="72"/>
      <c r="KW3015" s="72"/>
      <c r="KX3015" s="16"/>
      <c r="KZ3015" s="16"/>
      <c r="LA3015" s="16"/>
      <c r="LB3015" s="74"/>
      <c r="LC3015" s="74"/>
    </row>
    <row r="3016" spans="8:315" x14ac:dyDescent="0.35">
      <c r="H3016" s="4"/>
      <c r="J3016" s="8"/>
      <c r="K3016" s="8"/>
      <c r="L3016" s="8"/>
      <c r="M3016" s="8"/>
      <c r="O3016" s="8"/>
      <c r="P3016" s="8"/>
      <c r="R3016" s="8"/>
      <c r="S3016" s="8"/>
      <c r="T3016" s="8"/>
      <c r="U3016" s="8"/>
      <c r="W3016" s="8">
        <f t="shared" si="4481"/>
        <v>114.5</v>
      </c>
      <c r="X3016">
        <v>9810000</v>
      </c>
      <c r="Y3016">
        <f t="shared" si="4482"/>
        <v>2725</v>
      </c>
      <c r="Z3016" s="8">
        <v>927.5</v>
      </c>
      <c r="AA3016" s="8">
        <v>8.1</v>
      </c>
      <c r="AB3016" s="8">
        <v>36.799999999999997</v>
      </c>
      <c r="AC3016" s="4"/>
      <c r="KL3016" s="84"/>
      <c r="KP3016" s="84"/>
      <c r="KS3016" s="74"/>
      <c r="KT3016" s="74"/>
      <c r="KU3016" s="16"/>
      <c r="KV3016" s="72"/>
      <c r="KW3016" s="72"/>
      <c r="KX3016" s="16"/>
      <c r="KZ3016" s="16"/>
      <c r="LA3016" s="16"/>
      <c r="LB3016" s="74"/>
      <c r="LC3016" s="74"/>
    </row>
    <row r="3017" spans="8:315" x14ac:dyDescent="0.35">
      <c r="H3017" s="4"/>
      <c r="J3017" s="8"/>
      <c r="K3017" s="8"/>
      <c r="L3017" s="8"/>
      <c r="M3017" s="8"/>
      <c r="O3017" s="8"/>
      <c r="P3017" s="8"/>
      <c r="R3017" s="8"/>
      <c r="S3017" s="8"/>
      <c r="T3017" s="8"/>
      <c r="U3017" s="8"/>
      <c r="W3017" s="8">
        <f t="shared" si="4481"/>
        <v>114.6</v>
      </c>
      <c r="X3017">
        <v>9813600</v>
      </c>
      <c r="Y3017">
        <f t="shared" si="4482"/>
        <v>2726</v>
      </c>
      <c r="Z3017" s="8">
        <v>854.7</v>
      </c>
      <c r="AA3017" s="8">
        <v>9</v>
      </c>
      <c r="AB3017" s="8">
        <v>30.5</v>
      </c>
      <c r="AC3017" s="4"/>
      <c r="KL3017" s="84"/>
      <c r="KP3017" s="84"/>
      <c r="KS3017" s="74"/>
      <c r="KT3017" s="74"/>
      <c r="KU3017" s="16"/>
      <c r="KV3017" s="72"/>
      <c r="KW3017" s="72"/>
      <c r="KX3017" s="16"/>
      <c r="KZ3017" s="16"/>
      <c r="LA3017" s="16"/>
      <c r="LB3017" s="74"/>
      <c r="LC3017" s="74"/>
    </row>
    <row r="3018" spans="8:315" x14ac:dyDescent="0.35">
      <c r="H3018" s="4"/>
      <c r="J3018" s="8"/>
      <c r="K3018" s="8"/>
      <c r="L3018" s="8"/>
      <c r="M3018" s="8"/>
      <c r="O3018" s="8"/>
      <c r="P3018" s="8"/>
      <c r="R3018" s="8"/>
      <c r="S3018" s="8"/>
      <c r="T3018" s="8"/>
      <c r="U3018" s="8"/>
      <c r="W3018" s="8">
        <f t="shared" si="4481"/>
        <v>114.6</v>
      </c>
      <c r="X3018">
        <v>9817200</v>
      </c>
      <c r="Y3018">
        <f t="shared" si="4482"/>
        <v>2727</v>
      </c>
      <c r="Z3018" s="8">
        <v>765</v>
      </c>
      <c r="AA3018" s="8">
        <v>9.4</v>
      </c>
      <c r="AB3018" s="8">
        <v>25.7</v>
      </c>
      <c r="AC3018" s="4"/>
      <c r="KL3018" s="84"/>
      <c r="KP3018" s="84"/>
      <c r="KS3018" s="74"/>
      <c r="KT3018" s="74"/>
      <c r="KU3018" s="16"/>
      <c r="KV3018" s="72"/>
      <c r="KW3018" s="72"/>
      <c r="KX3018" s="16"/>
      <c r="KZ3018" s="16"/>
      <c r="LA3018" s="16"/>
      <c r="LB3018" s="74"/>
      <c r="LC3018" s="74"/>
    </row>
    <row r="3019" spans="8:315" x14ac:dyDescent="0.35">
      <c r="H3019" s="4"/>
      <c r="J3019" s="8"/>
      <c r="K3019" s="8"/>
      <c r="L3019" s="8"/>
      <c r="M3019" s="8"/>
      <c r="O3019" s="8"/>
      <c r="P3019" s="8"/>
      <c r="R3019" s="8"/>
      <c r="S3019" s="8"/>
      <c r="T3019" s="8"/>
      <c r="U3019" s="8"/>
      <c r="W3019" s="8">
        <f t="shared" si="4481"/>
        <v>114.7</v>
      </c>
      <c r="X3019">
        <v>9820800</v>
      </c>
      <c r="Y3019">
        <f t="shared" si="4482"/>
        <v>2728</v>
      </c>
      <c r="Z3019" s="8">
        <v>609.4</v>
      </c>
      <c r="AA3019" s="8">
        <v>9.5</v>
      </c>
      <c r="AB3019" s="8">
        <v>26.1</v>
      </c>
      <c r="AC3019" s="4"/>
      <c r="KL3019" s="84"/>
      <c r="KP3019" s="84"/>
      <c r="KS3019" s="74"/>
      <c r="KT3019" s="74"/>
      <c r="KU3019" s="16"/>
      <c r="KV3019" s="72"/>
      <c r="KW3019" s="72"/>
      <c r="KX3019" s="16"/>
      <c r="KZ3019" s="16"/>
      <c r="LA3019" s="16"/>
      <c r="LB3019" s="74"/>
      <c r="LC3019" s="74"/>
    </row>
    <row r="3020" spans="8:315" x14ac:dyDescent="0.35">
      <c r="H3020" s="4"/>
      <c r="J3020" s="8"/>
      <c r="K3020" s="8"/>
      <c r="L3020" s="8"/>
      <c r="M3020" s="8"/>
      <c r="O3020" s="8"/>
      <c r="P3020" s="8"/>
      <c r="R3020" s="8"/>
      <c r="S3020" s="8"/>
      <c r="T3020" s="8"/>
      <c r="U3020" s="8"/>
      <c r="W3020" s="8">
        <f t="shared" si="4481"/>
        <v>114.7</v>
      </c>
      <c r="X3020">
        <v>9824400</v>
      </c>
      <c r="Y3020">
        <f t="shared" si="4482"/>
        <v>2729</v>
      </c>
      <c r="Z3020" s="8">
        <v>421.9</v>
      </c>
      <c r="AA3020" s="8">
        <v>9.5</v>
      </c>
      <c r="AB3020" s="8">
        <v>26.1</v>
      </c>
      <c r="AC3020" s="4"/>
      <c r="KL3020" s="84"/>
      <c r="KP3020" s="84"/>
      <c r="KS3020" s="74"/>
      <c r="KT3020" s="74"/>
      <c r="KU3020" s="16"/>
      <c r="KV3020" s="72"/>
      <c r="KW3020" s="72"/>
      <c r="KX3020" s="16"/>
      <c r="KZ3020" s="16"/>
      <c r="LA3020" s="16"/>
      <c r="LB3020" s="74"/>
      <c r="LC3020" s="74"/>
    </row>
    <row r="3021" spans="8:315" x14ac:dyDescent="0.35">
      <c r="H3021" s="4"/>
      <c r="J3021" s="8"/>
      <c r="K3021" s="8"/>
      <c r="L3021" s="8"/>
      <c r="M3021" s="8"/>
      <c r="O3021" s="8"/>
      <c r="P3021" s="8"/>
      <c r="R3021" s="8"/>
      <c r="S3021" s="8"/>
      <c r="T3021" s="8"/>
      <c r="U3021" s="8"/>
      <c r="W3021" s="8">
        <f t="shared" si="4481"/>
        <v>114.8</v>
      </c>
      <c r="X3021">
        <v>9828000</v>
      </c>
      <c r="Y3021">
        <f t="shared" si="4482"/>
        <v>2730</v>
      </c>
      <c r="Z3021" s="8">
        <v>221.7</v>
      </c>
      <c r="AA3021" s="8">
        <v>9</v>
      </c>
      <c r="AB3021" s="8">
        <v>23.4</v>
      </c>
      <c r="AC3021" s="4"/>
      <c r="KL3021" s="84"/>
      <c r="KP3021" s="84"/>
      <c r="KS3021" s="74"/>
      <c r="KT3021" s="74"/>
      <c r="KU3021" s="16"/>
      <c r="KV3021" s="72"/>
      <c r="KW3021" s="72"/>
      <c r="KX3021" s="16"/>
      <c r="KZ3021" s="16"/>
      <c r="LA3021" s="16"/>
      <c r="LB3021" s="74"/>
      <c r="LC3021" s="74"/>
    </row>
    <row r="3022" spans="8:315" x14ac:dyDescent="0.35">
      <c r="H3022" s="4"/>
      <c r="J3022" s="8"/>
      <c r="K3022" s="8"/>
      <c r="L3022" s="8"/>
      <c r="M3022" s="8"/>
      <c r="O3022" s="8"/>
      <c r="P3022" s="8"/>
      <c r="R3022" s="8"/>
      <c r="S3022" s="8"/>
      <c r="T3022" s="8"/>
      <c r="U3022" s="8"/>
      <c r="W3022" s="8">
        <f t="shared" si="4481"/>
        <v>114.8</v>
      </c>
      <c r="X3022">
        <v>9831600</v>
      </c>
      <c r="Y3022">
        <f t="shared" si="4482"/>
        <v>2731</v>
      </c>
      <c r="Z3022" s="8">
        <v>40.799999999999997</v>
      </c>
      <c r="AA3022" s="8">
        <v>7.8</v>
      </c>
      <c r="AB3022" s="8">
        <v>27.2</v>
      </c>
      <c r="AC3022" s="4"/>
      <c r="KL3022" s="84"/>
      <c r="KP3022" s="84"/>
      <c r="KS3022" s="74"/>
      <c r="KT3022" s="74"/>
      <c r="KU3022" s="16"/>
      <c r="KV3022" s="72"/>
      <c r="KW3022" s="72"/>
      <c r="KX3022" s="16"/>
      <c r="KZ3022" s="16"/>
      <c r="LA3022" s="16"/>
      <c r="LB3022" s="74"/>
      <c r="LC3022" s="74"/>
    </row>
    <row r="3023" spans="8:315" x14ac:dyDescent="0.35">
      <c r="H3023" s="4"/>
      <c r="J3023" s="8"/>
      <c r="K3023" s="8"/>
      <c r="L3023" s="8"/>
      <c r="M3023" s="8"/>
      <c r="O3023" s="8"/>
      <c r="P3023" s="8"/>
      <c r="R3023" s="8"/>
      <c r="S3023" s="8"/>
      <c r="T3023" s="8"/>
      <c r="U3023" s="8"/>
      <c r="W3023" s="8">
        <f t="shared" si="4481"/>
        <v>114.8</v>
      </c>
      <c r="X3023">
        <v>9835200</v>
      </c>
      <c r="Y3023">
        <f t="shared" si="4482"/>
        <v>2732</v>
      </c>
      <c r="Z3023" s="8">
        <v>0</v>
      </c>
      <c r="AA3023" s="8">
        <v>6.4</v>
      </c>
      <c r="AB3023" s="8">
        <v>27.8</v>
      </c>
      <c r="AC3023" s="4"/>
      <c r="KL3023" s="84"/>
      <c r="KP3023" s="84"/>
      <c r="KS3023" s="74"/>
      <c r="KT3023" s="74"/>
      <c r="KU3023" s="16"/>
      <c r="KV3023" s="72"/>
      <c r="KW3023" s="72"/>
      <c r="KX3023" s="16"/>
      <c r="KZ3023" s="16"/>
      <c r="LA3023" s="16"/>
      <c r="LB3023" s="74"/>
      <c r="LC3023" s="74"/>
    </row>
    <row r="3024" spans="8:315" x14ac:dyDescent="0.35">
      <c r="H3024" s="4"/>
      <c r="J3024" s="8"/>
      <c r="K3024" s="8"/>
      <c r="L3024" s="8"/>
      <c r="M3024" s="8"/>
      <c r="O3024" s="8"/>
      <c r="P3024" s="8"/>
      <c r="R3024" s="8"/>
      <c r="S3024" s="8"/>
      <c r="T3024" s="8"/>
      <c r="U3024" s="8"/>
      <c r="W3024" s="8">
        <f t="shared" si="4481"/>
        <v>114.9</v>
      </c>
      <c r="X3024">
        <v>9838800</v>
      </c>
      <c r="Y3024">
        <f t="shared" si="4482"/>
        <v>2733</v>
      </c>
      <c r="Z3024" s="8">
        <v>0</v>
      </c>
      <c r="AA3024" s="8">
        <v>5.6</v>
      </c>
      <c r="AB3024" s="8">
        <v>30.2</v>
      </c>
      <c r="AC3024" s="4"/>
      <c r="KL3024" s="84"/>
      <c r="KP3024" s="84"/>
      <c r="KS3024" s="74"/>
      <c r="KT3024" s="74"/>
      <c r="KU3024" s="16"/>
      <c r="KV3024" s="72"/>
      <c r="KW3024" s="72"/>
      <c r="KX3024" s="16"/>
      <c r="KZ3024" s="16"/>
      <c r="LA3024" s="16"/>
      <c r="LB3024" s="74"/>
      <c r="LC3024" s="74"/>
    </row>
    <row r="3025" spans="8:315" x14ac:dyDescent="0.35">
      <c r="H3025" s="4"/>
      <c r="J3025" s="8"/>
      <c r="K3025" s="8"/>
      <c r="L3025" s="8"/>
      <c r="M3025" s="8"/>
      <c r="O3025" s="8"/>
      <c r="P3025" s="8"/>
      <c r="R3025" s="8"/>
      <c r="S3025" s="8"/>
      <c r="T3025" s="8"/>
      <c r="U3025" s="8"/>
      <c r="W3025" s="8">
        <f t="shared" si="4481"/>
        <v>114.9</v>
      </c>
      <c r="X3025">
        <v>9842400</v>
      </c>
      <c r="Y3025">
        <f t="shared" si="4482"/>
        <v>2734</v>
      </c>
      <c r="Z3025" s="8">
        <v>0</v>
      </c>
      <c r="AA3025" s="8">
        <v>4.5999999999999996</v>
      </c>
      <c r="AB3025" s="8">
        <v>32.4</v>
      </c>
      <c r="AC3025" s="4"/>
      <c r="KL3025" s="84"/>
      <c r="KP3025" s="84"/>
      <c r="KS3025" s="74"/>
      <c r="KT3025" s="74"/>
      <c r="KU3025" s="16"/>
      <c r="KV3025" s="72"/>
      <c r="KW3025" s="72"/>
      <c r="KX3025" s="16"/>
      <c r="KZ3025" s="16"/>
      <c r="LA3025" s="16"/>
      <c r="LB3025" s="74"/>
      <c r="LC3025" s="74"/>
    </row>
    <row r="3026" spans="8:315" x14ac:dyDescent="0.35">
      <c r="H3026" s="4"/>
      <c r="J3026" s="8"/>
      <c r="K3026" s="8"/>
      <c r="L3026" s="8"/>
      <c r="M3026" s="8"/>
      <c r="O3026" s="8"/>
      <c r="P3026" s="8"/>
      <c r="R3026" s="8"/>
      <c r="S3026" s="8"/>
      <c r="T3026" s="8"/>
      <c r="U3026" s="8"/>
      <c r="W3026" s="8">
        <f t="shared" si="4481"/>
        <v>115</v>
      </c>
      <c r="X3026">
        <v>9846000</v>
      </c>
      <c r="Y3026">
        <f t="shared" si="4482"/>
        <v>2735</v>
      </c>
      <c r="Z3026" s="8">
        <v>0</v>
      </c>
      <c r="AA3026" s="8">
        <v>3.8</v>
      </c>
      <c r="AB3026" s="8">
        <v>32.9</v>
      </c>
      <c r="AC3026" s="4"/>
      <c r="KL3026" s="84"/>
      <c r="KP3026" s="84"/>
      <c r="KS3026" s="74"/>
      <c r="KT3026" s="74"/>
      <c r="KU3026" s="16"/>
      <c r="KV3026" s="72"/>
      <c r="KW3026" s="72"/>
      <c r="KX3026" s="16"/>
      <c r="KZ3026" s="16"/>
      <c r="LA3026" s="16"/>
      <c r="LB3026" s="74"/>
      <c r="LC3026" s="74"/>
    </row>
    <row r="3027" spans="8:315" x14ac:dyDescent="0.35">
      <c r="H3027" s="4"/>
      <c r="J3027" s="8"/>
      <c r="K3027" s="8"/>
      <c r="L3027" s="8"/>
      <c r="M3027" s="8"/>
      <c r="O3027" s="8"/>
      <c r="P3027" s="8"/>
      <c r="R3027" s="8"/>
      <c r="S3027" s="8"/>
      <c r="T3027" s="8"/>
      <c r="U3027" s="8"/>
      <c r="W3027" s="8">
        <f t="shared" si="4481"/>
        <v>115</v>
      </c>
      <c r="X3027">
        <v>9849600</v>
      </c>
      <c r="Y3027">
        <f t="shared" si="4482"/>
        <v>2736</v>
      </c>
      <c r="Z3027" s="8">
        <v>0</v>
      </c>
      <c r="AA3027" s="8">
        <v>3</v>
      </c>
      <c r="AB3027" s="8">
        <v>38</v>
      </c>
      <c r="AC3027" s="4"/>
      <c r="KL3027" s="84"/>
      <c r="KP3027" s="84"/>
      <c r="KS3027" s="74"/>
      <c r="KT3027" s="74"/>
      <c r="KU3027" s="16"/>
      <c r="KV3027" s="72"/>
      <c r="KW3027" s="72"/>
      <c r="KX3027" s="16"/>
      <c r="KZ3027" s="16"/>
      <c r="LA3027" s="16"/>
      <c r="LB3027" s="74"/>
      <c r="LC3027" s="74"/>
    </row>
    <row r="3028" spans="8:315" x14ac:dyDescent="0.35">
      <c r="H3028" s="4"/>
      <c r="J3028" s="8"/>
      <c r="K3028" s="8"/>
      <c r="L3028" s="8"/>
      <c r="M3028" s="8"/>
      <c r="O3028" s="8"/>
      <c r="P3028" s="8"/>
      <c r="R3028" s="8"/>
      <c r="S3028" s="8"/>
      <c r="T3028" s="8"/>
      <c r="U3028" s="8"/>
      <c r="W3028" s="8">
        <f t="shared" si="4481"/>
        <v>115</v>
      </c>
      <c r="X3028">
        <v>9853200</v>
      </c>
      <c r="Y3028">
        <f t="shared" si="4482"/>
        <v>2737</v>
      </c>
      <c r="Z3028" s="8">
        <v>0</v>
      </c>
      <c r="AA3028" s="8">
        <v>2.2000000000000002</v>
      </c>
      <c r="AB3028" s="8">
        <v>43.2</v>
      </c>
      <c r="AC3028" s="4"/>
      <c r="KL3028" s="84"/>
      <c r="KP3028" s="84"/>
      <c r="KS3028" s="74"/>
      <c r="KT3028" s="74"/>
      <c r="KU3028" s="16"/>
      <c r="KV3028" s="72"/>
      <c r="KW3028" s="72"/>
      <c r="KX3028" s="16"/>
      <c r="KZ3028" s="16"/>
      <c r="LA3028" s="16"/>
      <c r="LB3028" s="74"/>
      <c r="LC3028" s="74"/>
    </row>
    <row r="3029" spans="8:315" x14ac:dyDescent="0.35">
      <c r="H3029" s="4"/>
      <c r="J3029" s="8"/>
      <c r="K3029" s="8"/>
      <c r="L3029" s="8"/>
      <c r="M3029" s="8"/>
      <c r="O3029" s="8"/>
      <c r="P3029" s="8"/>
      <c r="R3029" s="8"/>
      <c r="S3029" s="8"/>
      <c r="T3029" s="8"/>
      <c r="U3029" s="8"/>
      <c r="W3029" s="8">
        <f t="shared" si="4481"/>
        <v>115.1</v>
      </c>
      <c r="X3029">
        <v>9856800</v>
      </c>
      <c r="Y3029">
        <f t="shared" si="4482"/>
        <v>2738</v>
      </c>
      <c r="Z3029" s="8">
        <v>0</v>
      </c>
      <c r="AA3029" s="8">
        <v>1.8</v>
      </c>
      <c r="AB3029" s="8">
        <v>36.799999999999997</v>
      </c>
      <c r="AC3029" s="4"/>
      <c r="KL3029" s="84"/>
      <c r="KP3029" s="84"/>
      <c r="KS3029" s="74"/>
      <c r="KT3029" s="74"/>
      <c r="KU3029" s="16"/>
      <c r="KV3029" s="72"/>
      <c r="KW3029" s="72"/>
      <c r="KX3029" s="16"/>
      <c r="KZ3029" s="16"/>
      <c r="LA3029" s="16"/>
      <c r="LB3029" s="74"/>
      <c r="LC3029" s="74"/>
    </row>
    <row r="3030" spans="8:315" x14ac:dyDescent="0.35">
      <c r="H3030" s="4"/>
      <c r="J3030" s="8"/>
      <c r="K3030" s="8"/>
      <c r="L3030" s="8"/>
      <c r="M3030" s="8"/>
      <c r="O3030" s="8"/>
      <c r="P3030" s="8"/>
      <c r="R3030" s="8"/>
      <c r="S3030" s="8"/>
      <c r="T3030" s="8"/>
      <c r="U3030" s="8"/>
      <c r="W3030" s="8">
        <f t="shared" si="4481"/>
        <v>115.1</v>
      </c>
      <c r="X3030">
        <v>9860400</v>
      </c>
      <c r="Y3030">
        <f t="shared" si="4482"/>
        <v>2739</v>
      </c>
      <c r="Z3030" s="8">
        <v>0</v>
      </c>
      <c r="AA3030" s="8">
        <v>1</v>
      </c>
      <c r="AB3030" s="8">
        <v>39.4</v>
      </c>
      <c r="AC3030" s="4"/>
      <c r="KL3030" s="84"/>
      <c r="KP3030" s="84"/>
      <c r="KS3030" s="74"/>
      <c r="KT3030" s="74"/>
      <c r="KU3030" s="16"/>
      <c r="KV3030" s="72"/>
      <c r="KW3030" s="72"/>
      <c r="KX3030" s="16"/>
      <c r="KZ3030" s="16"/>
      <c r="LA3030" s="16"/>
      <c r="LB3030" s="74"/>
      <c r="LC3030" s="74"/>
    </row>
    <row r="3031" spans="8:315" x14ac:dyDescent="0.35">
      <c r="H3031" s="4"/>
      <c r="J3031" s="8"/>
      <c r="K3031" s="8"/>
      <c r="L3031" s="8"/>
      <c r="M3031" s="8"/>
      <c r="O3031" s="8"/>
      <c r="P3031" s="8"/>
      <c r="R3031" s="8"/>
      <c r="S3031" s="8"/>
      <c r="T3031" s="8"/>
      <c r="U3031" s="8"/>
      <c r="W3031" s="8">
        <f t="shared" si="4481"/>
        <v>115.2</v>
      </c>
      <c r="X3031">
        <v>9864000</v>
      </c>
      <c r="Y3031">
        <f t="shared" si="4482"/>
        <v>2740</v>
      </c>
      <c r="Z3031" s="8">
        <v>0</v>
      </c>
      <c r="AA3031" s="8">
        <v>-0.3</v>
      </c>
      <c r="AB3031" s="8">
        <v>52.8</v>
      </c>
      <c r="AC3031" s="4"/>
      <c r="KL3031" s="84"/>
      <c r="KP3031" s="84"/>
      <c r="KS3031" s="74"/>
      <c r="KT3031" s="74"/>
      <c r="KU3031" s="16"/>
      <c r="KV3031" s="72"/>
      <c r="KW3031" s="72"/>
      <c r="KX3031" s="16"/>
      <c r="KZ3031" s="16"/>
      <c r="LA3031" s="16"/>
      <c r="LB3031" s="74"/>
      <c r="LC3031" s="74"/>
    </row>
    <row r="3032" spans="8:315" x14ac:dyDescent="0.35">
      <c r="H3032" s="4"/>
      <c r="J3032" s="8"/>
      <c r="K3032" s="8"/>
      <c r="L3032" s="8"/>
      <c r="M3032" s="8"/>
      <c r="O3032" s="8"/>
      <c r="P3032" s="8"/>
      <c r="R3032" s="8"/>
      <c r="S3032" s="8"/>
      <c r="T3032" s="8"/>
      <c r="U3032" s="8"/>
      <c r="W3032" s="8">
        <f t="shared" si="4481"/>
        <v>115.2</v>
      </c>
      <c r="X3032">
        <v>9867600</v>
      </c>
      <c r="Y3032">
        <f t="shared" si="4482"/>
        <v>2741</v>
      </c>
      <c r="Z3032" s="8">
        <v>0.3</v>
      </c>
      <c r="AA3032" s="8">
        <v>-1.7</v>
      </c>
      <c r="AB3032" s="8">
        <v>64.8</v>
      </c>
      <c r="AC3032" s="4"/>
      <c r="KL3032" s="84"/>
      <c r="KP3032" s="84"/>
      <c r="KS3032" s="74"/>
      <c r="KT3032" s="74"/>
      <c r="KU3032" s="16"/>
      <c r="KV3032" s="72"/>
      <c r="KW3032" s="72"/>
      <c r="KX3032" s="16"/>
      <c r="KZ3032" s="16"/>
      <c r="LA3032" s="16"/>
      <c r="LB3032" s="74"/>
      <c r="LC3032" s="74"/>
    </row>
    <row r="3033" spans="8:315" x14ac:dyDescent="0.35">
      <c r="H3033" s="4"/>
      <c r="J3033" s="8"/>
      <c r="K3033" s="8"/>
      <c r="L3033" s="8"/>
      <c r="M3033" s="8"/>
      <c r="O3033" s="8"/>
      <c r="P3033" s="8"/>
      <c r="R3033" s="8"/>
      <c r="S3033" s="8"/>
      <c r="T3033" s="8"/>
      <c r="U3033" s="8"/>
      <c r="W3033" s="8">
        <f t="shared" si="4481"/>
        <v>115.3</v>
      </c>
      <c r="X3033">
        <v>9871200</v>
      </c>
      <c r="Y3033">
        <f t="shared" si="4482"/>
        <v>2742</v>
      </c>
      <c r="Z3033" s="8">
        <v>28.9</v>
      </c>
      <c r="AA3033" s="8">
        <v>-0.3</v>
      </c>
      <c r="AB3033" s="8">
        <v>58.6</v>
      </c>
      <c r="AC3033" s="4"/>
      <c r="KL3033" s="84"/>
      <c r="KP3033" s="84"/>
      <c r="KS3033" s="74"/>
      <c r="KT3033" s="74"/>
      <c r="KU3033" s="16"/>
      <c r="KV3033" s="72"/>
      <c r="KW3033" s="72"/>
      <c r="KX3033" s="16"/>
      <c r="KZ3033" s="16"/>
      <c r="LA3033" s="16"/>
      <c r="LB3033" s="74"/>
      <c r="LC3033" s="74"/>
    </row>
    <row r="3034" spans="8:315" x14ac:dyDescent="0.35">
      <c r="H3034" s="4"/>
      <c r="J3034" s="8"/>
      <c r="K3034" s="8"/>
      <c r="L3034" s="8"/>
      <c r="M3034" s="8"/>
      <c r="O3034" s="8"/>
      <c r="P3034" s="8"/>
      <c r="R3034" s="8"/>
      <c r="S3034" s="8"/>
      <c r="T3034" s="8"/>
      <c r="U3034" s="8"/>
      <c r="W3034" s="8">
        <f t="shared" si="4481"/>
        <v>115.3</v>
      </c>
      <c r="X3034">
        <v>9874800</v>
      </c>
      <c r="Y3034">
        <f t="shared" si="4482"/>
        <v>2743</v>
      </c>
      <c r="Z3034" s="8">
        <v>156.69999999999999</v>
      </c>
      <c r="AA3034" s="8">
        <v>1.2</v>
      </c>
      <c r="AB3034" s="8">
        <v>34.1</v>
      </c>
      <c r="AC3034" s="4"/>
      <c r="KL3034" s="84"/>
      <c r="KP3034" s="84"/>
      <c r="KS3034" s="74"/>
      <c r="KT3034" s="74"/>
      <c r="KU3034" s="16"/>
      <c r="KV3034" s="72"/>
      <c r="KW3034" s="72"/>
      <c r="KX3034" s="16"/>
      <c r="KZ3034" s="16"/>
      <c r="LA3034" s="16"/>
      <c r="LB3034" s="74"/>
      <c r="LC3034" s="74"/>
    </row>
    <row r="3035" spans="8:315" x14ac:dyDescent="0.35">
      <c r="H3035" s="4"/>
      <c r="J3035" s="8"/>
      <c r="K3035" s="8"/>
      <c r="L3035" s="8"/>
      <c r="M3035" s="8"/>
      <c r="O3035" s="8"/>
      <c r="P3035" s="8"/>
      <c r="R3035" s="8"/>
      <c r="S3035" s="8"/>
      <c r="T3035" s="8"/>
      <c r="U3035" s="8"/>
      <c r="W3035" s="8">
        <f t="shared" si="4481"/>
        <v>115.3</v>
      </c>
      <c r="X3035">
        <v>9878400</v>
      </c>
      <c r="Y3035">
        <f t="shared" si="4482"/>
        <v>2744</v>
      </c>
      <c r="Z3035" s="8">
        <v>417.5</v>
      </c>
      <c r="AA3035" s="8">
        <v>2.8</v>
      </c>
      <c r="AB3035" s="8">
        <v>29.7</v>
      </c>
      <c r="AC3035" s="4"/>
      <c r="KL3035" s="84"/>
      <c r="KP3035" s="84"/>
      <c r="KS3035" s="74"/>
      <c r="KT3035" s="74"/>
      <c r="KU3035" s="16"/>
      <c r="KV3035" s="72"/>
      <c r="KW3035" s="72"/>
      <c r="KX3035" s="16"/>
      <c r="KZ3035" s="16"/>
      <c r="LA3035" s="16"/>
      <c r="LB3035" s="74"/>
      <c r="LC3035" s="74"/>
    </row>
    <row r="3036" spans="8:315" x14ac:dyDescent="0.35">
      <c r="H3036" s="4"/>
      <c r="J3036" s="8"/>
      <c r="K3036" s="8"/>
      <c r="L3036" s="8"/>
      <c r="M3036" s="8"/>
      <c r="O3036" s="8"/>
      <c r="P3036" s="8"/>
      <c r="R3036" s="8"/>
      <c r="S3036" s="8"/>
      <c r="T3036" s="8"/>
      <c r="U3036" s="8"/>
      <c r="W3036" s="8">
        <f t="shared" si="4481"/>
        <v>115.4</v>
      </c>
      <c r="X3036">
        <v>9882000</v>
      </c>
      <c r="Y3036">
        <f t="shared" si="4482"/>
        <v>2745</v>
      </c>
      <c r="Z3036" s="8">
        <v>603.6</v>
      </c>
      <c r="AA3036" s="8">
        <v>3.9</v>
      </c>
      <c r="AB3036" s="8">
        <v>26.5</v>
      </c>
      <c r="AC3036" s="4"/>
      <c r="KL3036" s="84"/>
      <c r="KP3036" s="84"/>
      <c r="KS3036" s="74"/>
      <c r="KT3036" s="74"/>
      <c r="KU3036" s="16"/>
      <c r="KV3036" s="72"/>
      <c r="KW3036" s="72"/>
      <c r="KX3036" s="16"/>
      <c r="KZ3036" s="16"/>
      <c r="LA3036" s="16"/>
      <c r="LB3036" s="74"/>
      <c r="LC3036" s="74"/>
    </row>
    <row r="3037" spans="8:315" x14ac:dyDescent="0.35">
      <c r="H3037" s="4"/>
      <c r="J3037" s="8"/>
      <c r="K3037" s="8"/>
      <c r="L3037" s="8"/>
      <c r="M3037" s="8"/>
      <c r="O3037" s="8"/>
      <c r="P3037" s="8"/>
      <c r="R3037" s="8"/>
      <c r="S3037" s="8"/>
      <c r="T3037" s="8"/>
      <c r="U3037" s="8"/>
      <c r="W3037" s="8">
        <f t="shared" si="4481"/>
        <v>115.4</v>
      </c>
      <c r="X3037">
        <v>9885600</v>
      </c>
      <c r="Y3037">
        <f t="shared" si="4482"/>
        <v>2746</v>
      </c>
      <c r="Z3037" s="8">
        <v>755.8</v>
      </c>
      <c r="AA3037" s="8">
        <v>5.3</v>
      </c>
      <c r="AB3037" s="8">
        <v>28.3</v>
      </c>
      <c r="AC3037" s="4"/>
      <c r="KL3037" s="84"/>
      <c r="KP3037" s="84"/>
      <c r="KS3037" s="74"/>
      <c r="KT3037" s="74"/>
      <c r="KU3037" s="16"/>
      <c r="KV3037" s="72"/>
      <c r="KW3037" s="72"/>
      <c r="KX3037" s="16"/>
      <c r="KZ3037" s="16"/>
      <c r="LA3037" s="16"/>
      <c r="LB3037" s="74"/>
      <c r="LC3037" s="74"/>
    </row>
    <row r="3038" spans="8:315" x14ac:dyDescent="0.35">
      <c r="H3038" s="4"/>
      <c r="J3038" s="8"/>
      <c r="K3038" s="8"/>
      <c r="L3038" s="8"/>
      <c r="M3038" s="8"/>
      <c r="O3038" s="8"/>
      <c r="P3038" s="8"/>
      <c r="R3038" s="8"/>
      <c r="S3038" s="8"/>
      <c r="T3038" s="8"/>
      <c r="U3038" s="8"/>
      <c r="W3038" s="8">
        <f t="shared" si="4481"/>
        <v>115.5</v>
      </c>
      <c r="X3038">
        <v>9889200</v>
      </c>
      <c r="Y3038">
        <f t="shared" si="4482"/>
        <v>2747</v>
      </c>
      <c r="Z3038" s="8">
        <v>860.3</v>
      </c>
      <c r="AA3038" s="8">
        <v>6.6</v>
      </c>
      <c r="AB3038" s="8">
        <v>25.1</v>
      </c>
      <c r="AC3038" s="4"/>
      <c r="KL3038" s="84"/>
      <c r="KP3038" s="84"/>
      <c r="KS3038" s="74"/>
      <c r="KT3038" s="74"/>
      <c r="KU3038" s="16"/>
      <c r="KV3038" s="72"/>
      <c r="KW3038" s="72"/>
      <c r="KX3038" s="16"/>
      <c r="KZ3038" s="16"/>
      <c r="LA3038" s="16"/>
      <c r="LB3038" s="74"/>
      <c r="LC3038" s="74"/>
    </row>
    <row r="3039" spans="8:315" x14ac:dyDescent="0.35">
      <c r="H3039" s="4"/>
      <c r="J3039" s="8"/>
      <c r="K3039" s="8"/>
      <c r="L3039" s="8"/>
      <c r="M3039" s="8"/>
      <c r="O3039" s="8"/>
      <c r="P3039" s="8"/>
      <c r="R3039" s="8"/>
      <c r="S3039" s="8"/>
      <c r="T3039" s="8"/>
      <c r="U3039" s="8"/>
      <c r="W3039" s="8">
        <f t="shared" si="4481"/>
        <v>115.5</v>
      </c>
      <c r="X3039">
        <v>9892800</v>
      </c>
      <c r="Y3039">
        <f t="shared" si="4482"/>
        <v>2748</v>
      </c>
      <c r="Z3039" s="8">
        <v>927.5</v>
      </c>
      <c r="AA3039" s="8">
        <v>7.9</v>
      </c>
      <c r="AB3039" s="8">
        <v>19.3</v>
      </c>
      <c r="AC3039" s="4"/>
      <c r="KL3039" s="84"/>
      <c r="KP3039" s="84"/>
      <c r="KS3039" s="74"/>
      <c r="KT3039" s="74"/>
      <c r="KU3039" s="16"/>
      <c r="KV3039" s="72"/>
      <c r="KW3039" s="72"/>
      <c r="KX3039" s="16"/>
      <c r="KZ3039" s="16"/>
      <c r="LA3039" s="16"/>
      <c r="LB3039" s="74"/>
      <c r="LC3039" s="74"/>
    </row>
    <row r="3040" spans="8:315" x14ac:dyDescent="0.35">
      <c r="H3040" s="4"/>
      <c r="J3040" s="8"/>
      <c r="K3040" s="8"/>
      <c r="L3040" s="8"/>
      <c r="M3040" s="8"/>
      <c r="O3040" s="8"/>
      <c r="P3040" s="8"/>
      <c r="R3040" s="8"/>
      <c r="S3040" s="8"/>
      <c r="T3040" s="8"/>
      <c r="U3040" s="8"/>
      <c r="W3040" s="8">
        <f t="shared" si="4481"/>
        <v>115.5</v>
      </c>
      <c r="X3040">
        <v>9896400</v>
      </c>
      <c r="Y3040">
        <f t="shared" si="4482"/>
        <v>2749</v>
      </c>
      <c r="Z3040" s="8">
        <v>922.8</v>
      </c>
      <c r="AA3040" s="8">
        <v>8.9</v>
      </c>
      <c r="AB3040" s="8">
        <v>17.7</v>
      </c>
      <c r="AC3040" s="4"/>
      <c r="KL3040" s="84"/>
      <c r="KP3040" s="84"/>
      <c r="KS3040" s="74"/>
      <c r="KT3040" s="74"/>
      <c r="KU3040" s="16"/>
      <c r="KV3040" s="72"/>
      <c r="KW3040" s="72"/>
      <c r="KX3040" s="16"/>
      <c r="KZ3040" s="16"/>
      <c r="LA3040" s="16"/>
      <c r="LB3040" s="74"/>
      <c r="LC3040" s="74"/>
    </row>
    <row r="3041" spans="8:315" x14ac:dyDescent="0.35">
      <c r="H3041" s="4"/>
      <c r="J3041" s="8"/>
      <c r="K3041" s="8"/>
      <c r="L3041" s="8"/>
      <c r="M3041" s="8"/>
      <c r="O3041" s="8"/>
      <c r="P3041" s="8"/>
      <c r="R3041" s="8"/>
      <c r="S3041" s="8"/>
      <c r="T3041" s="8"/>
      <c r="U3041" s="8"/>
      <c r="W3041" s="8">
        <f t="shared" si="4481"/>
        <v>115.6</v>
      </c>
      <c r="X3041">
        <v>9900000</v>
      </c>
      <c r="Y3041">
        <f t="shared" si="4482"/>
        <v>2750</v>
      </c>
      <c r="Z3041" s="8">
        <v>850.8</v>
      </c>
      <c r="AA3041" s="8">
        <v>10.3</v>
      </c>
      <c r="AB3041" s="8">
        <v>24.1</v>
      </c>
      <c r="AC3041" s="4"/>
      <c r="KL3041" s="84"/>
      <c r="KP3041" s="84"/>
      <c r="KS3041" s="74"/>
      <c r="KT3041" s="74"/>
      <c r="KU3041" s="16"/>
      <c r="KV3041" s="72"/>
      <c r="KW3041" s="72"/>
      <c r="KX3041" s="16"/>
      <c r="KZ3041" s="16"/>
      <c r="LA3041" s="16"/>
      <c r="LB3041" s="74"/>
      <c r="LC3041" s="74"/>
    </row>
    <row r="3042" spans="8:315" x14ac:dyDescent="0.35">
      <c r="H3042" s="4"/>
      <c r="J3042" s="8"/>
      <c r="K3042" s="8"/>
      <c r="L3042" s="8"/>
      <c r="M3042" s="8"/>
      <c r="O3042" s="8"/>
      <c r="P3042" s="8"/>
      <c r="R3042" s="8"/>
      <c r="S3042" s="8"/>
      <c r="T3042" s="8"/>
      <c r="U3042" s="8"/>
      <c r="W3042" s="8">
        <f t="shared" si="4481"/>
        <v>115.6</v>
      </c>
      <c r="X3042">
        <v>9903600</v>
      </c>
      <c r="Y3042">
        <f t="shared" si="4482"/>
        <v>2751</v>
      </c>
      <c r="Z3042" s="8">
        <v>759.7</v>
      </c>
      <c r="AA3042" s="8">
        <v>11</v>
      </c>
      <c r="AB3042" s="8">
        <v>21.6</v>
      </c>
      <c r="AC3042" s="4"/>
      <c r="KL3042" s="84"/>
      <c r="KP3042" s="84"/>
      <c r="KS3042" s="74"/>
      <c r="KT3042" s="74"/>
      <c r="KU3042" s="16"/>
      <c r="KV3042" s="72"/>
      <c r="KW3042" s="72"/>
      <c r="KX3042" s="16"/>
      <c r="KZ3042" s="16"/>
      <c r="LA3042" s="16"/>
      <c r="LB3042" s="74"/>
      <c r="LC3042" s="74"/>
    </row>
    <row r="3043" spans="8:315" x14ac:dyDescent="0.35">
      <c r="H3043" s="4"/>
      <c r="J3043" s="8"/>
      <c r="K3043" s="8"/>
      <c r="L3043" s="8"/>
      <c r="M3043" s="8"/>
      <c r="O3043" s="8"/>
      <c r="P3043" s="8"/>
      <c r="R3043" s="8"/>
      <c r="S3043" s="8"/>
      <c r="T3043" s="8"/>
      <c r="U3043" s="8"/>
      <c r="W3043" s="8">
        <f t="shared" si="4481"/>
        <v>115.7</v>
      </c>
      <c r="X3043">
        <v>9907200</v>
      </c>
      <c r="Y3043">
        <f t="shared" si="4482"/>
        <v>2752</v>
      </c>
      <c r="Z3043" s="8">
        <v>585</v>
      </c>
      <c r="AA3043" s="8">
        <v>11.3</v>
      </c>
      <c r="AB3043" s="8">
        <v>19.8</v>
      </c>
      <c r="AC3043" s="4"/>
      <c r="KL3043" s="84"/>
      <c r="KP3043" s="84"/>
      <c r="KS3043" s="74"/>
      <c r="KT3043" s="74"/>
      <c r="KU3043" s="16"/>
      <c r="KV3043" s="72"/>
      <c r="KW3043" s="72"/>
      <c r="KX3043" s="16"/>
      <c r="KZ3043" s="16"/>
      <c r="LA3043" s="16"/>
      <c r="LB3043" s="74"/>
      <c r="LC3043" s="74"/>
    </row>
    <row r="3044" spans="8:315" x14ac:dyDescent="0.35">
      <c r="H3044" s="4"/>
      <c r="J3044" s="8"/>
      <c r="K3044" s="8"/>
      <c r="L3044" s="8"/>
      <c r="M3044" s="8"/>
      <c r="O3044" s="8"/>
      <c r="P3044" s="8"/>
      <c r="R3044" s="8"/>
      <c r="S3044" s="8"/>
      <c r="T3044" s="8"/>
      <c r="U3044" s="8"/>
      <c r="W3044" s="8">
        <f t="shared" ref="W3044:W3107" si="4483">X3044/24/3600+1</f>
        <v>115.7</v>
      </c>
      <c r="X3044">
        <v>9910800</v>
      </c>
      <c r="Y3044">
        <f t="shared" ref="Y3044:Y3107" si="4484">X3044/3600</f>
        <v>2753</v>
      </c>
      <c r="Z3044" s="8">
        <v>345.8</v>
      </c>
      <c r="AA3044" s="8">
        <v>11.6</v>
      </c>
      <c r="AB3044" s="8">
        <v>21.1</v>
      </c>
      <c r="AC3044" s="4"/>
      <c r="KL3044" s="84"/>
      <c r="KP3044" s="84"/>
      <c r="KS3044" s="74"/>
      <c r="KT3044" s="74"/>
      <c r="KU3044" s="16"/>
      <c r="KV3044" s="72"/>
      <c r="KW3044" s="72"/>
      <c r="KX3044" s="16"/>
      <c r="KZ3044" s="16"/>
      <c r="LA3044" s="16"/>
      <c r="LB3044" s="74"/>
      <c r="LC3044" s="74"/>
    </row>
    <row r="3045" spans="8:315" x14ac:dyDescent="0.35">
      <c r="H3045" s="4"/>
      <c r="J3045" s="8"/>
      <c r="K3045" s="8"/>
      <c r="L3045" s="8"/>
      <c r="M3045" s="8"/>
      <c r="O3045" s="8"/>
      <c r="P3045" s="8"/>
      <c r="R3045" s="8"/>
      <c r="S3045" s="8"/>
      <c r="T3045" s="8"/>
      <c r="U3045" s="8"/>
      <c r="W3045" s="8">
        <f t="shared" si="4483"/>
        <v>115.8</v>
      </c>
      <c r="X3045">
        <v>9914400</v>
      </c>
      <c r="Y3045">
        <f t="shared" si="4484"/>
        <v>2754</v>
      </c>
      <c r="Z3045" s="8">
        <v>196.7</v>
      </c>
      <c r="AA3045" s="8">
        <v>11.4</v>
      </c>
      <c r="AB3045" s="8">
        <v>21.9</v>
      </c>
      <c r="AC3045" s="4"/>
      <c r="KL3045" s="84"/>
      <c r="KP3045" s="84"/>
      <c r="KS3045" s="74"/>
      <c r="KT3045" s="74"/>
      <c r="KU3045" s="16"/>
      <c r="KV3045" s="72"/>
      <c r="KW3045" s="72"/>
      <c r="KX3045" s="16"/>
      <c r="KZ3045" s="16"/>
      <c r="LA3045" s="16"/>
      <c r="LB3045" s="74"/>
      <c r="LC3045" s="74"/>
    </row>
    <row r="3046" spans="8:315" x14ac:dyDescent="0.35">
      <c r="H3046" s="4"/>
      <c r="J3046" s="8"/>
      <c r="K3046" s="8"/>
      <c r="L3046" s="8"/>
      <c r="M3046" s="8"/>
      <c r="O3046" s="8"/>
      <c r="P3046" s="8"/>
      <c r="R3046" s="8"/>
      <c r="S3046" s="8"/>
      <c r="T3046" s="8"/>
      <c r="U3046" s="8"/>
      <c r="W3046" s="8">
        <f t="shared" si="4483"/>
        <v>115.8</v>
      </c>
      <c r="X3046">
        <v>9918000</v>
      </c>
      <c r="Y3046">
        <f t="shared" si="4484"/>
        <v>2755</v>
      </c>
      <c r="Z3046" s="8">
        <v>43.9</v>
      </c>
      <c r="AA3046" s="8">
        <v>10.7</v>
      </c>
      <c r="AB3046" s="8">
        <v>25.5</v>
      </c>
      <c r="AC3046" s="4"/>
      <c r="KL3046" s="84"/>
      <c r="KP3046" s="84"/>
      <c r="KS3046" s="74"/>
      <c r="KT3046" s="74"/>
      <c r="KU3046" s="16"/>
      <c r="KV3046" s="72"/>
      <c r="KW3046" s="72"/>
      <c r="KX3046" s="16"/>
      <c r="KZ3046" s="16"/>
      <c r="LA3046" s="16"/>
      <c r="LB3046" s="74"/>
      <c r="LC3046" s="74"/>
    </row>
    <row r="3047" spans="8:315" x14ac:dyDescent="0.35">
      <c r="H3047" s="4"/>
      <c r="J3047" s="8"/>
      <c r="K3047" s="8"/>
      <c r="L3047" s="8"/>
      <c r="M3047" s="8"/>
      <c r="O3047" s="8"/>
      <c r="P3047" s="8"/>
      <c r="R3047" s="8"/>
      <c r="S3047" s="8"/>
      <c r="T3047" s="8"/>
      <c r="U3047" s="8"/>
      <c r="W3047" s="8">
        <f t="shared" si="4483"/>
        <v>115.8</v>
      </c>
      <c r="X3047">
        <v>9921600</v>
      </c>
      <c r="Y3047">
        <f t="shared" si="4484"/>
        <v>2756</v>
      </c>
      <c r="Z3047" s="8">
        <v>0</v>
      </c>
      <c r="AA3047" s="8">
        <v>8.6999999999999993</v>
      </c>
      <c r="AB3047" s="8">
        <v>35.9</v>
      </c>
      <c r="AC3047" s="4"/>
      <c r="KL3047" s="84"/>
      <c r="KP3047" s="84"/>
      <c r="KS3047" s="74"/>
      <c r="KT3047" s="74"/>
      <c r="KU3047" s="16"/>
      <c r="KV3047" s="72"/>
      <c r="KW3047" s="72"/>
      <c r="KX3047" s="16"/>
      <c r="KZ3047" s="16"/>
      <c r="LA3047" s="16"/>
      <c r="LB3047" s="74"/>
      <c r="LC3047" s="74"/>
    </row>
    <row r="3048" spans="8:315" x14ac:dyDescent="0.35">
      <c r="H3048" s="4"/>
      <c r="J3048" s="8"/>
      <c r="K3048" s="8"/>
      <c r="L3048" s="8"/>
      <c r="M3048" s="8"/>
      <c r="O3048" s="8"/>
      <c r="P3048" s="8"/>
      <c r="R3048" s="8"/>
      <c r="S3048" s="8"/>
      <c r="T3048" s="8"/>
      <c r="U3048" s="8"/>
      <c r="W3048" s="8">
        <f t="shared" si="4483"/>
        <v>115.9</v>
      </c>
      <c r="X3048">
        <v>9925200</v>
      </c>
      <c r="Y3048">
        <f t="shared" si="4484"/>
        <v>2757</v>
      </c>
      <c r="Z3048" s="8">
        <v>0</v>
      </c>
      <c r="AA3048" s="8">
        <v>6.9</v>
      </c>
      <c r="AB3048" s="8">
        <v>40.799999999999997</v>
      </c>
      <c r="AC3048" s="4"/>
      <c r="KL3048" s="84"/>
      <c r="KP3048" s="84"/>
      <c r="KS3048" s="74"/>
      <c r="KT3048" s="74"/>
      <c r="KU3048" s="16"/>
      <c r="KV3048" s="72"/>
      <c r="KW3048" s="72"/>
      <c r="KX3048" s="16"/>
      <c r="KZ3048" s="16"/>
      <c r="LA3048" s="16"/>
      <c r="LB3048" s="74"/>
      <c r="LC3048" s="74"/>
    </row>
    <row r="3049" spans="8:315" x14ac:dyDescent="0.35">
      <c r="H3049" s="4"/>
      <c r="J3049" s="8"/>
      <c r="K3049" s="8"/>
      <c r="L3049" s="8"/>
      <c r="M3049" s="8"/>
      <c r="O3049" s="8"/>
      <c r="P3049" s="8"/>
      <c r="R3049" s="8"/>
      <c r="S3049" s="8"/>
      <c r="T3049" s="8"/>
      <c r="U3049" s="8"/>
      <c r="W3049" s="8">
        <f t="shared" si="4483"/>
        <v>115.9</v>
      </c>
      <c r="X3049">
        <v>9928800</v>
      </c>
      <c r="Y3049">
        <f t="shared" si="4484"/>
        <v>2758</v>
      </c>
      <c r="Z3049" s="8">
        <v>0</v>
      </c>
      <c r="AA3049" s="8">
        <v>6.9</v>
      </c>
      <c r="AB3049" s="8">
        <v>39.6</v>
      </c>
      <c r="AC3049" s="4"/>
      <c r="KL3049" s="84"/>
      <c r="KP3049" s="84"/>
      <c r="KS3049" s="74"/>
      <c r="KT3049" s="74"/>
      <c r="KU3049" s="16"/>
      <c r="KV3049" s="72"/>
      <c r="KW3049" s="72"/>
      <c r="KX3049" s="16"/>
      <c r="KZ3049" s="16"/>
      <c r="LA3049" s="16"/>
      <c r="LB3049" s="74"/>
      <c r="LC3049" s="74"/>
    </row>
    <row r="3050" spans="8:315" x14ac:dyDescent="0.35">
      <c r="H3050" s="4"/>
      <c r="J3050" s="8"/>
      <c r="K3050" s="8"/>
      <c r="L3050" s="8"/>
      <c r="M3050" s="8"/>
      <c r="O3050" s="8"/>
      <c r="P3050" s="8"/>
      <c r="R3050" s="8"/>
      <c r="S3050" s="8"/>
      <c r="T3050" s="8"/>
      <c r="U3050" s="8"/>
      <c r="W3050" s="8">
        <f t="shared" si="4483"/>
        <v>116</v>
      </c>
      <c r="X3050">
        <v>9932400</v>
      </c>
      <c r="Y3050">
        <f t="shared" si="4484"/>
        <v>2759</v>
      </c>
      <c r="Z3050" s="8">
        <v>0</v>
      </c>
      <c r="AA3050" s="8">
        <v>6.6</v>
      </c>
      <c r="AB3050" s="8">
        <v>39.299999999999997</v>
      </c>
      <c r="AC3050" s="4"/>
      <c r="KL3050" s="84"/>
      <c r="KP3050" s="84"/>
      <c r="KS3050" s="74"/>
      <c r="KT3050" s="74"/>
      <c r="KU3050" s="16"/>
      <c r="KV3050" s="72"/>
      <c r="KW3050" s="72"/>
      <c r="KX3050" s="16"/>
      <c r="KZ3050" s="16"/>
      <c r="LA3050" s="16"/>
      <c r="LB3050" s="74"/>
      <c r="LC3050" s="74"/>
    </row>
    <row r="3051" spans="8:315" x14ac:dyDescent="0.35">
      <c r="H3051" s="4"/>
      <c r="J3051" s="8"/>
      <c r="K3051" s="8"/>
      <c r="L3051" s="8"/>
      <c r="M3051" s="8"/>
      <c r="O3051" s="8"/>
      <c r="P3051" s="8"/>
      <c r="R3051" s="8"/>
      <c r="S3051" s="8"/>
      <c r="T3051" s="8"/>
      <c r="U3051" s="8"/>
      <c r="W3051" s="8">
        <f t="shared" si="4483"/>
        <v>116</v>
      </c>
      <c r="X3051">
        <v>9936000</v>
      </c>
      <c r="Y3051">
        <f t="shared" si="4484"/>
        <v>2760</v>
      </c>
      <c r="Z3051" s="8">
        <v>0</v>
      </c>
      <c r="AA3051" s="8">
        <v>5.6</v>
      </c>
      <c r="AB3051" s="8">
        <v>41.3</v>
      </c>
      <c r="AC3051" s="4"/>
      <c r="KL3051" s="84"/>
      <c r="KP3051" s="84"/>
      <c r="KS3051" s="74"/>
      <c r="KT3051" s="74"/>
      <c r="KU3051" s="16"/>
      <c r="KV3051" s="72"/>
      <c r="KW3051" s="72"/>
      <c r="KX3051" s="16"/>
      <c r="KZ3051" s="16"/>
      <c r="LA3051" s="16"/>
      <c r="LB3051" s="74"/>
      <c r="LC3051" s="74"/>
    </row>
    <row r="3052" spans="8:315" x14ac:dyDescent="0.35">
      <c r="H3052" s="4"/>
      <c r="J3052" s="8"/>
      <c r="K3052" s="8"/>
      <c r="L3052" s="8"/>
      <c r="M3052" s="8"/>
      <c r="O3052" s="8"/>
      <c r="P3052" s="8"/>
      <c r="R3052" s="8"/>
      <c r="S3052" s="8"/>
      <c r="T3052" s="8"/>
      <c r="U3052" s="8"/>
      <c r="W3052" s="8">
        <f t="shared" si="4483"/>
        <v>116</v>
      </c>
      <c r="X3052">
        <v>9939600</v>
      </c>
      <c r="Y3052">
        <f t="shared" si="4484"/>
        <v>2761</v>
      </c>
      <c r="Z3052" s="8">
        <v>0</v>
      </c>
      <c r="AA3052" s="8">
        <v>4.3</v>
      </c>
      <c r="AB3052" s="8">
        <v>42.4</v>
      </c>
      <c r="AC3052" s="4"/>
      <c r="KL3052" s="84"/>
      <c r="KP3052" s="84"/>
      <c r="KS3052" s="74"/>
      <c r="KT3052" s="74"/>
      <c r="KU3052" s="16"/>
      <c r="KV3052" s="72"/>
      <c r="KW3052" s="72"/>
      <c r="KX3052" s="16"/>
      <c r="KZ3052" s="16"/>
      <c r="LA3052" s="16"/>
      <c r="LB3052" s="74"/>
      <c r="LC3052" s="74"/>
    </row>
    <row r="3053" spans="8:315" x14ac:dyDescent="0.35">
      <c r="H3053" s="4"/>
      <c r="J3053" s="8"/>
      <c r="K3053" s="8"/>
      <c r="L3053" s="8"/>
      <c r="M3053" s="8"/>
      <c r="O3053" s="8"/>
      <c r="P3053" s="8"/>
      <c r="R3053" s="8"/>
      <c r="S3053" s="8"/>
      <c r="T3053" s="8"/>
      <c r="U3053" s="8"/>
      <c r="W3053" s="8">
        <f t="shared" si="4483"/>
        <v>116.1</v>
      </c>
      <c r="X3053">
        <v>9943200</v>
      </c>
      <c r="Y3053">
        <f t="shared" si="4484"/>
        <v>2762</v>
      </c>
      <c r="Z3053" s="8">
        <v>0</v>
      </c>
      <c r="AA3053" s="8">
        <v>3.2</v>
      </c>
      <c r="AB3053" s="8">
        <v>39.9</v>
      </c>
      <c r="AC3053" s="4"/>
      <c r="KL3053" s="84"/>
      <c r="KP3053" s="84"/>
      <c r="KS3053" s="74"/>
      <c r="KT3053" s="74"/>
      <c r="KU3053" s="16"/>
      <c r="KV3053" s="72"/>
      <c r="KW3053" s="72"/>
      <c r="KX3053" s="16"/>
      <c r="KZ3053" s="16"/>
      <c r="LA3053" s="16"/>
      <c r="LB3053" s="74"/>
      <c r="LC3053" s="74"/>
    </row>
    <row r="3054" spans="8:315" x14ac:dyDescent="0.35">
      <c r="H3054" s="4"/>
      <c r="J3054" s="8"/>
      <c r="K3054" s="8"/>
      <c r="L3054" s="8"/>
      <c r="M3054" s="8"/>
      <c r="O3054" s="8"/>
      <c r="P3054" s="8"/>
      <c r="R3054" s="8"/>
      <c r="S3054" s="8"/>
      <c r="T3054" s="8"/>
      <c r="U3054" s="8"/>
      <c r="W3054" s="8">
        <f t="shared" si="4483"/>
        <v>116.1</v>
      </c>
      <c r="X3054">
        <v>9946800</v>
      </c>
      <c r="Y3054">
        <f t="shared" si="4484"/>
        <v>2763</v>
      </c>
      <c r="Z3054" s="8">
        <v>0</v>
      </c>
      <c r="AA3054" s="8">
        <v>2.2999999999999998</v>
      </c>
      <c r="AB3054" s="8">
        <v>37.4</v>
      </c>
      <c r="AC3054" s="4"/>
      <c r="KL3054" s="84"/>
      <c r="KP3054" s="84"/>
      <c r="KS3054" s="74"/>
      <c r="KT3054" s="74"/>
      <c r="KU3054" s="16"/>
      <c r="KV3054" s="72"/>
      <c r="KW3054" s="72"/>
      <c r="KX3054" s="16"/>
      <c r="KZ3054" s="16"/>
      <c r="LA3054" s="16"/>
      <c r="LB3054" s="74"/>
      <c r="LC3054" s="74"/>
    </row>
    <row r="3055" spans="8:315" x14ac:dyDescent="0.35">
      <c r="H3055" s="4"/>
      <c r="J3055" s="8"/>
      <c r="K3055" s="8"/>
      <c r="L3055" s="8"/>
      <c r="M3055" s="8"/>
      <c r="O3055" s="8"/>
      <c r="P3055" s="8"/>
      <c r="R3055" s="8"/>
      <c r="S3055" s="8"/>
      <c r="T3055" s="8"/>
      <c r="U3055" s="8"/>
      <c r="W3055" s="8">
        <f t="shared" si="4483"/>
        <v>116.2</v>
      </c>
      <c r="X3055">
        <v>9950400</v>
      </c>
      <c r="Y3055">
        <f t="shared" si="4484"/>
        <v>2764</v>
      </c>
      <c r="Z3055" s="8">
        <v>0</v>
      </c>
      <c r="AA3055" s="8">
        <v>1.6</v>
      </c>
      <c r="AB3055" s="8">
        <v>38.9</v>
      </c>
      <c r="AC3055" s="4"/>
      <c r="KL3055" s="84"/>
      <c r="KP3055" s="84"/>
      <c r="KS3055" s="74"/>
      <c r="KT3055" s="74"/>
      <c r="KU3055" s="16"/>
      <c r="KV3055" s="72"/>
      <c r="KW3055" s="72"/>
      <c r="KX3055" s="16"/>
      <c r="KZ3055" s="16"/>
      <c r="LA3055" s="16"/>
      <c r="LB3055" s="74"/>
      <c r="LC3055" s="74"/>
    </row>
    <row r="3056" spans="8:315" x14ac:dyDescent="0.35">
      <c r="H3056" s="4"/>
      <c r="J3056" s="8"/>
      <c r="K3056" s="8"/>
      <c r="L3056" s="8"/>
      <c r="M3056" s="8"/>
      <c r="O3056" s="8"/>
      <c r="P3056" s="8"/>
      <c r="R3056" s="8"/>
      <c r="S3056" s="8"/>
      <c r="T3056" s="8"/>
      <c r="U3056" s="8"/>
      <c r="W3056" s="8">
        <f t="shared" si="4483"/>
        <v>116.2</v>
      </c>
      <c r="X3056">
        <v>9954000</v>
      </c>
      <c r="Y3056">
        <f t="shared" si="4484"/>
        <v>2765</v>
      </c>
      <c r="Z3056" s="8">
        <v>0.6</v>
      </c>
      <c r="AA3056" s="8">
        <v>0.7</v>
      </c>
      <c r="AB3056" s="8">
        <v>42.2</v>
      </c>
      <c r="AC3056" s="4"/>
      <c r="KL3056" s="84"/>
      <c r="KP3056" s="84"/>
      <c r="KS3056" s="74"/>
      <c r="KT3056" s="74"/>
      <c r="KU3056" s="16"/>
      <c r="KV3056" s="72"/>
      <c r="KW3056" s="72"/>
      <c r="KX3056" s="16"/>
      <c r="KZ3056" s="16"/>
      <c r="LA3056" s="16"/>
      <c r="LB3056" s="74"/>
      <c r="LC3056" s="74"/>
    </row>
    <row r="3057" spans="8:315" x14ac:dyDescent="0.35">
      <c r="H3057" s="4"/>
      <c r="J3057" s="8"/>
      <c r="K3057" s="8"/>
      <c r="L3057" s="8"/>
      <c r="M3057" s="8"/>
      <c r="O3057" s="8"/>
      <c r="P3057" s="8"/>
      <c r="R3057" s="8"/>
      <c r="S3057" s="8"/>
      <c r="T3057" s="8"/>
      <c r="U3057" s="8"/>
      <c r="W3057" s="8">
        <f t="shared" si="4483"/>
        <v>116.3</v>
      </c>
      <c r="X3057">
        <v>9957600</v>
      </c>
      <c r="Y3057">
        <f t="shared" si="4484"/>
        <v>2766</v>
      </c>
      <c r="Z3057" s="8">
        <v>46.7</v>
      </c>
      <c r="AA3057" s="8">
        <v>0.3</v>
      </c>
      <c r="AB3057" s="8">
        <v>43.4</v>
      </c>
      <c r="AC3057" s="4"/>
      <c r="KL3057" s="84"/>
      <c r="KP3057" s="84"/>
      <c r="KS3057" s="74"/>
      <c r="KT3057" s="74"/>
      <c r="KU3057" s="16"/>
      <c r="KV3057" s="72"/>
      <c r="KW3057" s="72"/>
      <c r="KX3057" s="16"/>
      <c r="KZ3057" s="16"/>
      <c r="LA3057" s="16"/>
      <c r="LB3057" s="74"/>
      <c r="LC3057" s="74"/>
    </row>
    <row r="3058" spans="8:315" x14ac:dyDescent="0.35">
      <c r="H3058" s="4"/>
      <c r="J3058" s="8"/>
      <c r="K3058" s="8"/>
      <c r="L3058" s="8"/>
      <c r="M3058" s="8"/>
      <c r="O3058" s="8"/>
      <c r="P3058" s="8"/>
      <c r="R3058" s="8"/>
      <c r="S3058" s="8"/>
      <c r="T3058" s="8"/>
      <c r="U3058" s="8"/>
      <c r="W3058" s="8">
        <f t="shared" si="4483"/>
        <v>116.3</v>
      </c>
      <c r="X3058">
        <v>9961200</v>
      </c>
      <c r="Y3058">
        <f t="shared" si="4484"/>
        <v>2767</v>
      </c>
      <c r="Z3058" s="8">
        <v>199.4</v>
      </c>
      <c r="AA3058" s="8">
        <v>0.6</v>
      </c>
      <c r="AB3058" s="8">
        <v>42.9</v>
      </c>
      <c r="AC3058" s="4"/>
      <c r="KL3058" s="84"/>
      <c r="KP3058" s="84"/>
      <c r="KS3058" s="74"/>
      <c r="KT3058" s="74"/>
      <c r="KU3058" s="16"/>
      <c r="KV3058" s="72"/>
      <c r="KW3058" s="72"/>
      <c r="KX3058" s="16"/>
      <c r="KZ3058" s="16"/>
      <c r="LA3058" s="16"/>
      <c r="LB3058" s="74"/>
      <c r="LC3058" s="74"/>
    </row>
    <row r="3059" spans="8:315" x14ac:dyDescent="0.35">
      <c r="H3059" s="4"/>
      <c r="J3059" s="8"/>
      <c r="K3059" s="8"/>
      <c r="L3059" s="8"/>
      <c r="M3059" s="8"/>
      <c r="O3059" s="8"/>
      <c r="P3059" s="8"/>
      <c r="R3059" s="8"/>
      <c r="S3059" s="8"/>
      <c r="T3059" s="8"/>
      <c r="U3059" s="8"/>
      <c r="W3059" s="8">
        <f t="shared" si="4483"/>
        <v>116.3</v>
      </c>
      <c r="X3059">
        <v>9964800</v>
      </c>
      <c r="Y3059">
        <f t="shared" si="4484"/>
        <v>2768</v>
      </c>
      <c r="Z3059" s="8">
        <v>377.2</v>
      </c>
      <c r="AA3059" s="8">
        <v>1.4</v>
      </c>
      <c r="AB3059" s="8">
        <v>35.5</v>
      </c>
      <c r="AC3059" s="4"/>
      <c r="KL3059" s="84"/>
      <c r="KP3059" s="84"/>
      <c r="KS3059" s="74"/>
      <c r="KT3059" s="74"/>
      <c r="KU3059" s="16"/>
      <c r="KV3059" s="72"/>
      <c r="KW3059" s="72"/>
      <c r="KX3059" s="16"/>
      <c r="KZ3059" s="16"/>
      <c r="LA3059" s="16"/>
      <c r="LB3059" s="74"/>
      <c r="LC3059" s="74"/>
    </row>
    <row r="3060" spans="8:315" x14ac:dyDescent="0.35">
      <c r="H3060" s="4"/>
      <c r="J3060" s="8"/>
      <c r="K3060" s="8"/>
      <c r="L3060" s="8"/>
      <c r="M3060" s="8"/>
      <c r="O3060" s="8"/>
      <c r="P3060" s="8"/>
      <c r="R3060" s="8"/>
      <c r="S3060" s="8"/>
      <c r="T3060" s="8"/>
      <c r="U3060" s="8"/>
      <c r="W3060" s="8">
        <f t="shared" si="4483"/>
        <v>116.4</v>
      </c>
      <c r="X3060">
        <v>9968400</v>
      </c>
      <c r="Y3060">
        <f t="shared" si="4484"/>
        <v>2769</v>
      </c>
      <c r="Z3060" s="8">
        <v>570.79999999999995</v>
      </c>
      <c r="AA3060" s="8">
        <v>2.2999999999999998</v>
      </c>
      <c r="AB3060" s="8">
        <v>34.299999999999997</v>
      </c>
      <c r="AC3060" s="4"/>
      <c r="KL3060" s="84"/>
      <c r="KP3060" s="84"/>
      <c r="KS3060" s="74"/>
      <c r="KT3060" s="74"/>
      <c r="KU3060" s="16"/>
      <c r="KV3060" s="72"/>
      <c r="KW3060" s="72"/>
      <c r="KX3060" s="16"/>
      <c r="KZ3060" s="16"/>
      <c r="LA3060" s="16"/>
      <c r="LB3060" s="74"/>
      <c r="LC3060" s="74"/>
    </row>
    <row r="3061" spans="8:315" x14ac:dyDescent="0.35">
      <c r="H3061" s="4"/>
      <c r="J3061" s="8"/>
      <c r="K3061" s="8"/>
      <c r="L3061" s="8"/>
      <c r="M3061" s="8"/>
      <c r="O3061" s="8"/>
      <c r="P3061" s="8"/>
      <c r="R3061" s="8"/>
      <c r="S3061" s="8"/>
      <c r="T3061" s="8"/>
      <c r="U3061" s="8"/>
      <c r="W3061" s="8">
        <f t="shared" si="4483"/>
        <v>116.4</v>
      </c>
      <c r="X3061">
        <v>9972000</v>
      </c>
      <c r="Y3061">
        <f t="shared" si="4484"/>
        <v>2770</v>
      </c>
      <c r="Z3061" s="8">
        <v>719.4</v>
      </c>
      <c r="AA3061" s="8">
        <v>3.1</v>
      </c>
      <c r="AB3061" s="8">
        <v>33.299999999999997</v>
      </c>
      <c r="AC3061" s="4"/>
      <c r="KL3061" s="84"/>
      <c r="KP3061" s="84"/>
      <c r="KS3061" s="74"/>
      <c r="KT3061" s="74"/>
      <c r="KU3061" s="16"/>
      <c r="KV3061" s="72"/>
      <c r="KW3061" s="72"/>
      <c r="KX3061" s="16"/>
      <c r="KZ3061" s="16"/>
      <c r="LA3061" s="16"/>
      <c r="LB3061" s="74"/>
      <c r="LC3061" s="74"/>
    </row>
    <row r="3062" spans="8:315" x14ac:dyDescent="0.35">
      <c r="H3062" s="4"/>
      <c r="J3062" s="8"/>
      <c r="K3062" s="8"/>
      <c r="L3062" s="8"/>
      <c r="M3062" s="8"/>
      <c r="O3062" s="8"/>
      <c r="P3062" s="8"/>
      <c r="R3062" s="8"/>
      <c r="S3062" s="8"/>
      <c r="T3062" s="8"/>
      <c r="U3062" s="8"/>
      <c r="W3062" s="8">
        <f t="shared" si="4483"/>
        <v>116.5</v>
      </c>
      <c r="X3062">
        <v>9975600</v>
      </c>
      <c r="Y3062">
        <f t="shared" si="4484"/>
        <v>2771</v>
      </c>
      <c r="Z3062" s="8">
        <v>755.6</v>
      </c>
      <c r="AA3062" s="8">
        <v>4.5</v>
      </c>
      <c r="AB3062" s="8">
        <v>31.3</v>
      </c>
      <c r="AC3062" s="4"/>
      <c r="KL3062" s="84"/>
      <c r="KP3062" s="84"/>
      <c r="KS3062" s="74"/>
      <c r="KT3062" s="74"/>
      <c r="KU3062" s="16"/>
      <c r="KV3062" s="72"/>
      <c r="KW3062" s="72"/>
      <c r="KX3062" s="16"/>
      <c r="KZ3062" s="16"/>
      <c r="LA3062" s="16"/>
      <c r="LB3062" s="74"/>
      <c r="LC3062" s="74"/>
    </row>
    <row r="3063" spans="8:315" x14ac:dyDescent="0.35">
      <c r="H3063" s="4"/>
      <c r="J3063" s="8"/>
      <c r="K3063" s="8"/>
      <c r="L3063" s="8"/>
      <c r="M3063" s="8"/>
      <c r="O3063" s="8"/>
      <c r="P3063" s="8"/>
      <c r="R3063" s="8"/>
      <c r="S3063" s="8"/>
      <c r="T3063" s="8"/>
      <c r="U3063" s="8"/>
      <c r="W3063" s="8">
        <f t="shared" si="4483"/>
        <v>116.5</v>
      </c>
      <c r="X3063">
        <v>9979200</v>
      </c>
      <c r="Y3063">
        <f t="shared" si="4484"/>
        <v>2772</v>
      </c>
      <c r="Z3063" s="8">
        <v>707.5</v>
      </c>
      <c r="AA3063" s="8">
        <v>5.7</v>
      </c>
      <c r="AB3063" s="8">
        <v>26</v>
      </c>
      <c r="AC3063" s="4"/>
      <c r="KL3063" s="84"/>
      <c r="KP3063" s="84"/>
      <c r="KS3063" s="74"/>
      <c r="KT3063" s="74"/>
      <c r="KU3063" s="16"/>
      <c r="KV3063" s="72"/>
      <c r="KW3063" s="72"/>
      <c r="KX3063" s="16"/>
      <c r="KZ3063" s="16"/>
      <c r="LA3063" s="16"/>
      <c r="LB3063" s="74"/>
      <c r="LC3063" s="74"/>
    </row>
    <row r="3064" spans="8:315" x14ac:dyDescent="0.35">
      <c r="H3064" s="4"/>
      <c r="J3064" s="8"/>
      <c r="K3064" s="8"/>
      <c r="L3064" s="8"/>
      <c r="M3064" s="8"/>
      <c r="O3064" s="8"/>
      <c r="P3064" s="8"/>
      <c r="R3064" s="8"/>
      <c r="S3064" s="8"/>
      <c r="T3064" s="8"/>
      <c r="U3064" s="8"/>
      <c r="W3064" s="8">
        <f t="shared" si="4483"/>
        <v>116.5</v>
      </c>
      <c r="X3064">
        <v>9982800</v>
      </c>
      <c r="Y3064">
        <f t="shared" si="4484"/>
        <v>2773</v>
      </c>
      <c r="Z3064" s="8">
        <v>759.2</v>
      </c>
      <c r="AA3064" s="8">
        <v>6.7</v>
      </c>
      <c r="AB3064" s="8">
        <v>28.7</v>
      </c>
      <c r="AC3064" s="4"/>
      <c r="KL3064" s="84"/>
      <c r="KP3064" s="84"/>
      <c r="KS3064" s="74"/>
      <c r="KT3064" s="74"/>
      <c r="KU3064" s="16"/>
      <c r="KV3064" s="72"/>
      <c r="KW3064" s="72"/>
      <c r="KX3064" s="16"/>
      <c r="KZ3064" s="16"/>
      <c r="LA3064" s="16"/>
      <c r="LB3064" s="74"/>
      <c r="LC3064" s="74"/>
    </row>
    <row r="3065" spans="8:315" x14ac:dyDescent="0.35">
      <c r="H3065" s="4"/>
      <c r="J3065" s="8"/>
      <c r="K3065" s="8"/>
      <c r="L3065" s="8"/>
      <c r="M3065" s="8"/>
      <c r="O3065" s="8"/>
      <c r="P3065" s="8"/>
      <c r="R3065" s="8"/>
      <c r="S3065" s="8"/>
      <c r="T3065" s="8"/>
      <c r="U3065" s="8"/>
      <c r="W3065" s="8">
        <f t="shared" si="4483"/>
        <v>116.6</v>
      </c>
      <c r="X3065">
        <v>9986400</v>
      </c>
      <c r="Y3065">
        <f t="shared" si="4484"/>
        <v>2774</v>
      </c>
      <c r="Z3065" s="8">
        <v>660</v>
      </c>
      <c r="AA3065" s="8">
        <v>7.6</v>
      </c>
      <c r="AB3065" s="8">
        <v>23.7</v>
      </c>
      <c r="AC3065" s="4"/>
      <c r="KL3065" s="84"/>
      <c r="KP3065" s="84"/>
      <c r="KS3065" s="74"/>
      <c r="KT3065" s="74"/>
      <c r="KU3065" s="16"/>
      <c r="KV3065" s="72"/>
      <c r="KW3065" s="72"/>
      <c r="KX3065" s="16"/>
      <c r="KZ3065" s="16"/>
      <c r="LA3065" s="16"/>
      <c r="LB3065" s="74"/>
      <c r="LC3065" s="74"/>
    </row>
    <row r="3066" spans="8:315" x14ac:dyDescent="0.35">
      <c r="H3066" s="4"/>
      <c r="J3066" s="8"/>
      <c r="K3066" s="8"/>
      <c r="L3066" s="8"/>
      <c r="M3066" s="8"/>
      <c r="O3066" s="8"/>
      <c r="P3066" s="8"/>
      <c r="R3066" s="8"/>
      <c r="S3066" s="8"/>
      <c r="T3066" s="8"/>
      <c r="U3066" s="8"/>
      <c r="W3066" s="8">
        <f t="shared" si="4483"/>
        <v>116.6</v>
      </c>
      <c r="X3066">
        <v>9990000</v>
      </c>
      <c r="Y3066">
        <f t="shared" si="4484"/>
        <v>2775</v>
      </c>
      <c r="Z3066" s="8">
        <v>430.8</v>
      </c>
      <c r="AA3066" s="8">
        <v>7.7</v>
      </c>
      <c r="AB3066" s="8">
        <v>22.6</v>
      </c>
      <c r="AC3066" s="4"/>
      <c r="KL3066" s="84"/>
      <c r="KP3066" s="84"/>
      <c r="KS3066" s="74"/>
      <c r="KT3066" s="74"/>
      <c r="KU3066" s="16"/>
      <c r="KV3066" s="72"/>
      <c r="KW3066" s="72"/>
      <c r="KX3066" s="16"/>
      <c r="KZ3066" s="16"/>
      <c r="LA3066" s="16"/>
      <c r="LB3066" s="74"/>
      <c r="LC3066" s="74"/>
    </row>
    <row r="3067" spans="8:315" x14ac:dyDescent="0.35">
      <c r="H3067" s="4"/>
      <c r="J3067" s="8"/>
      <c r="K3067" s="8"/>
      <c r="L3067" s="8"/>
      <c r="M3067" s="8"/>
      <c r="O3067" s="8"/>
      <c r="P3067" s="8"/>
      <c r="R3067" s="8"/>
      <c r="S3067" s="8"/>
      <c r="T3067" s="8"/>
      <c r="U3067" s="8"/>
      <c r="W3067" s="8">
        <f t="shared" si="4483"/>
        <v>116.7</v>
      </c>
      <c r="X3067">
        <v>9993600</v>
      </c>
      <c r="Y3067">
        <f t="shared" si="4484"/>
        <v>2776</v>
      </c>
      <c r="Z3067" s="8">
        <v>342.8</v>
      </c>
      <c r="AA3067" s="8">
        <v>8.1999999999999993</v>
      </c>
      <c r="AB3067" s="8">
        <v>20.5</v>
      </c>
      <c r="AC3067" s="4"/>
      <c r="KL3067" s="84"/>
      <c r="KP3067" s="84"/>
      <c r="KS3067" s="74"/>
      <c r="KT3067" s="74"/>
      <c r="KU3067" s="16"/>
      <c r="KV3067" s="72"/>
      <c r="KW3067" s="72"/>
      <c r="KX3067" s="16"/>
      <c r="KZ3067" s="16"/>
      <c r="LA3067" s="16"/>
      <c r="LB3067" s="74"/>
      <c r="LC3067" s="74"/>
    </row>
    <row r="3068" spans="8:315" x14ac:dyDescent="0.35">
      <c r="H3068" s="4"/>
      <c r="J3068" s="8"/>
      <c r="K3068" s="8"/>
      <c r="L3068" s="8"/>
      <c r="M3068" s="8"/>
      <c r="O3068" s="8"/>
      <c r="P3068" s="8"/>
      <c r="R3068" s="8"/>
      <c r="S3068" s="8"/>
      <c r="T3068" s="8"/>
      <c r="U3068" s="8"/>
      <c r="W3068" s="8">
        <f t="shared" si="4483"/>
        <v>116.7</v>
      </c>
      <c r="X3068">
        <v>9997200</v>
      </c>
      <c r="Y3068">
        <f t="shared" si="4484"/>
        <v>2777</v>
      </c>
      <c r="Z3068" s="8">
        <v>200</v>
      </c>
      <c r="AA3068" s="8">
        <v>8.1</v>
      </c>
      <c r="AB3068" s="8">
        <v>22.1</v>
      </c>
      <c r="AC3068" s="4"/>
      <c r="KL3068" s="84"/>
      <c r="KP3068" s="84"/>
      <c r="KS3068" s="74"/>
      <c r="KT3068" s="74"/>
      <c r="KU3068" s="16"/>
      <c r="KV3068" s="72"/>
      <c r="KW3068" s="72"/>
      <c r="KX3068" s="16"/>
      <c r="KZ3068" s="16"/>
      <c r="LA3068" s="16"/>
      <c r="LB3068" s="74"/>
      <c r="LC3068" s="74"/>
    </row>
    <row r="3069" spans="8:315" x14ac:dyDescent="0.35">
      <c r="H3069" s="4"/>
      <c r="J3069" s="8"/>
      <c r="K3069" s="8"/>
      <c r="L3069" s="8"/>
      <c r="M3069" s="8"/>
      <c r="O3069" s="8"/>
      <c r="P3069" s="8"/>
      <c r="R3069" s="8"/>
      <c r="S3069" s="8"/>
      <c r="T3069" s="8"/>
      <c r="U3069" s="8"/>
      <c r="W3069" s="8">
        <f t="shared" si="4483"/>
        <v>116.8</v>
      </c>
      <c r="X3069">
        <v>10000800</v>
      </c>
      <c r="Y3069">
        <f t="shared" si="4484"/>
        <v>2778</v>
      </c>
      <c r="Z3069" s="8">
        <v>92.8</v>
      </c>
      <c r="AA3069" s="8">
        <v>7.5</v>
      </c>
      <c r="AB3069" s="8">
        <v>23</v>
      </c>
      <c r="AC3069" s="4"/>
      <c r="KL3069" s="84"/>
      <c r="KP3069" s="84"/>
      <c r="KS3069" s="74"/>
      <c r="KT3069" s="74"/>
      <c r="KU3069" s="16"/>
      <c r="KV3069" s="72"/>
      <c r="KW3069" s="72"/>
      <c r="KX3069" s="16"/>
      <c r="KZ3069" s="16"/>
      <c r="LA3069" s="16"/>
      <c r="LB3069" s="74"/>
      <c r="LC3069" s="74"/>
    </row>
    <row r="3070" spans="8:315" x14ac:dyDescent="0.35">
      <c r="H3070" s="4"/>
      <c r="J3070" s="8"/>
      <c r="K3070" s="8"/>
      <c r="L3070" s="8"/>
      <c r="M3070" s="8"/>
      <c r="O3070" s="8"/>
      <c r="P3070" s="8"/>
      <c r="R3070" s="8"/>
      <c r="S3070" s="8"/>
      <c r="T3070" s="8"/>
      <c r="U3070" s="8"/>
      <c r="W3070" s="8">
        <f t="shared" si="4483"/>
        <v>116.8</v>
      </c>
      <c r="X3070">
        <v>10004400</v>
      </c>
      <c r="Y3070">
        <f t="shared" si="4484"/>
        <v>2779</v>
      </c>
      <c r="Z3070" s="8">
        <v>17.2</v>
      </c>
      <c r="AA3070" s="8">
        <v>7.1</v>
      </c>
      <c r="AB3070" s="8">
        <v>23.7</v>
      </c>
      <c r="AC3070" s="4"/>
      <c r="KL3070" s="84"/>
      <c r="KP3070" s="84"/>
      <c r="KS3070" s="74"/>
      <c r="KT3070" s="74"/>
      <c r="KU3070" s="16"/>
      <c r="KV3070" s="72"/>
      <c r="KW3070" s="72"/>
      <c r="KX3070" s="16"/>
      <c r="KZ3070" s="16"/>
      <c r="LA3070" s="16"/>
      <c r="LB3070" s="74"/>
      <c r="LC3070" s="74"/>
    </row>
    <row r="3071" spans="8:315" x14ac:dyDescent="0.35">
      <c r="H3071" s="4"/>
      <c r="J3071" s="8"/>
      <c r="K3071" s="8"/>
      <c r="L3071" s="8"/>
      <c r="M3071" s="8"/>
      <c r="O3071" s="8"/>
      <c r="P3071" s="8"/>
      <c r="R3071" s="8"/>
      <c r="S3071" s="8"/>
      <c r="T3071" s="8"/>
      <c r="U3071" s="8"/>
      <c r="W3071" s="8">
        <f t="shared" si="4483"/>
        <v>116.8</v>
      </c>
      <c r="X3071">
        <v>10008000</v>
      </c>
      <c r="Y3071">
        <f t="shared" si="4484"/>
        <v>2780</v>
      </c>
      <c r="Z3071" s="8">
        <v>0</v>
      </c>
      <c r="AA3071" s="8">
        <v>6.4</v>
      </c>
      <c r="AB3071" s="8">
        <v>23.3</v>
      </c>
      <c r="AC3071" s="4"/>
      <c r="KL3071" s="84"/>
      <c r="KP3071" s="84"/>
      <c r="KS3071" s="74"/>
      <c r="KT3071" s="74"/>
      <c r="KU3071" s="16"/>
      <c r="KV3071" s="72"/>
      <c r="KW3071" s="72"/>
      <c r="KX3071" s="16"/>
      <c r="KZ3071" s="16"/>
      <c r="LA3071" s="16"/>
      <c r="LB3071" s="74"/>
      <c r="LC3071" s="74"/>
    </row>
    <row r="3072" spans="8:315" x14ac:dyDescent="0.35">
      <c r="H3072" s="4"/>
      <c r="J3072" s="8"/>
      <c r="K3072" s="8"/>
      <c r="L3072" s="8"/>
      <c r="M3072" s="8"/>
      <c r="O3072" s="8"/>
      <c r="P3072" s="8"/>
      <c r="R3072" s="8"/>
      <c r="S3072" s="8"/>
      <c r="T3072" s="8"/>
      <c r="U3072" s="8"/>
      <c r="W3072" s="8">
        <f t="shared" si="4483"/>
        <v>116.9</v>
      </c>
      <c r="X3072">
        <v>10011600</v>
      </c>
      <c r="Y3072">
        <f t="shared" si="4484"/>
        <v>2781</v>
      </c>
      <c r="Z3072" s="8">
        <v>0</v>
      </c>
      <c r="AA3072" s="8">
        <v>5.8</v>
      </c>
      <c r="AB3072" s="8">
        <v>26.6</v>
      </c>
      <c r="AC3072" s="4"/>
      <c r="KL3072" s="84"/>
      <c r="KP3072" s="84"/>
      <c r="KS3072" s="74"/>
      <c r="KT3072" s="74"/>
      <c r="KU3072" s="16"/>
      <c r="KV3072" s="72"/>
      <c r="KW3072" s="72"/>
      <c r="KX3072" s="16"/>
      <c r="KZ3072" s="16"/>
      <c r="LA3072" s="16"/>
      <c r="LB3072" s="74"/>
      <c r="LC3072" s="74"/>
    </row>
    <row r="3073" spans="8:315" x14ac:dyDescent="0.35">
      <c r="H3073" s="4"/>
      <c r="J3073" s="8"/>
      <c r="K3073" s="8"/>
      <c r="L3073" s="8"/>
      <c r="M3073" s="8"/>
      <c r="O3073" s="8"/>
      <c r="P3073" s="8"/>
      <c r="R3073" s="8"/>
      <c r="S3073" s="8"/>
      <c r="T3073" s="8"/>
      <c r="U3073" s="8"/>
      <c r="W3073" s="8">
        <f t="shared" si="4483"/>
        <v>116.9</v>
      </c>
      <c r="X3073">
        <v>10015200</v>
      </c>
      <c r="Y3073">
        <f t="shared" si="4484"/>
        <v>2782</v>
      </c>
      <c r="Z3073" s="8">
        <v>0</v>
      </c>
      <c r="AA3073" s="8">
        <v>5.3</v>
      </c>
      <c r="AB3073" s="8">
        <v>27.5</v>
      </c>
      <c r="AC3073" s="4"/>
      <c r="KL3073" s="84"/>
      <c r="KP3073" s="84"/>
      <c r="KS3073" s="74"/>
      <c r="KT3073" s="74"/>
      <c r="KU3073" s="16"/>
      <c r="KV3073" s="72"/>
      <c r="KW3073" s="72"/>
      <c r="KX3073" s="16"/>
      <c r="KZ3073" s="16"/>
      <c r="LA3073" s="16"/>
      <c r="LB3073" s="74"/>
      <c r="LC3073" s="74"/>
    </row>
    <row r="3074" spans="8:315" x14ac:dyDescent="0.35">
      <c r="H3074" s="4"/>
      <c r="J3074" s="8"/>
      <c r="K3074" s="8"/>
      <c r="L3074" s="8"/>
      <c r="M3074" s="8"/>
      <c r="O3074" s="8"/>
      <c r="P3074" s="8"/>
      <c r="R3074" s="8"/>
      <c r="S3074" s="8"/>
      <c r="T3074" s="8"/>
      <c r="U3074" s="8"/>
      <c r="W3074" s="8">
        <f t="shared" si="4483"/>
        <v>117</v>
      </c>
      <c r="X3074">
        <v>10018800</v>
      </c>
      <c r="Y3074">
        <f t="shared" si="4484"/>
        <v>2783</v>
      </c>
      <c r="Z3074" s="8">
        <v>0</v>
      </c>
      <c r="AA3074" s="8">
        <v>5.0999999999999996</v>
      </c>
      <c r="AB3074" s="8">
        <v>28.1</v>
      </c>
      <c r="AC3074" s="4"/>
      <c r="KL3074" s="84"/>
      <c r="KP3074" s="84"/>
      <c r="KS3074" s="74"/>
      <c r="KT3074" s="74"/>
      <c r="KU3074" s="16"/>
      <c r="KV3074" s="72"/>
      <c r="KW3074" s="72"/>
      <c r="KX3074" s="16"/>
      <c r="KZ3074" s="16"/>
      <c r="LA3074" s="16"/>
      <c r="LB3074" s="74"/>
      <c r="LC3074" s="74"/>
    </row>
    <row r="3075" spans="8:315" x14ac:dyDescent="0.35">
      <c r="H3075" s="4"/>
      <c r="J3075" s="8"/>
      <c r="K3075" s="8"/>
      <c r="L3075" s="8"/>
      <c r="M3075" s="8"/>
      <c r="O3075" s="8"/>
      <c r="P3075" s="8"/>
      <c r="R3075" s="8"/>
      <c r="S3075" s="8"/>
      <c r="T3075" s="8"/>
      <c r="U3075" s="8"/>
      <c r="W3075" s="8">
        <f t="shared" si="4483"/>
        <v>117</v>
      </c>
      <c r="X3075">
        <v>10022400</v>
      </c>
      <c r="Y3075">
        <f t="shared" si="4484"/>
        <v>2784</v>
      </c>
      <c r="Z3075" s="8">
        <v>0</v>
      </c>
      <c r="AA3075" s="8">
        <v>5</v>
      </c>
      <c r="AB3075" s="8">
        <v>29.4</v>
      </c>
      <c r="AC3075" s="4"/>
      <c r="KL3075" s="84"/>
      <c r="KP3075" s="84"/>
      <c r="KS3075" s="74"/>
      <c r="KT3075" s="74"/>
      <c r="KU3075" s="16"/>
      <c r="KV3075" s="72"/>
      <c r="KW3075" s="72"/>
      <c r="KX3075" s="16"/>
      <c r="KZ3075" s="16"/>
      <c r="LA3075" s="16"/>
      <c r="LB3075" s="74"/>
      <c r="LC3075" s="74"/>
    </row>
    <row r="3076" spans="8:315" x14ac:dyDescent="0.35">
      <c r="H3076" s="4"/>
      <c r="J3076" s="8"/>
      <c r="K3076" s="8"/>
      <c r="L3076" s="8"/>
      <c r="M3076" s="8"/>
      <c r="O3076" s="8"/>
      <c r="P3076" s="8"/>
      <c r="R3076" s="8"/>
      <c r="S3076" s="8"/>
      <c r="T3076" s="8"/>
      <c r="U3076" s="8"/>
      <c r="W3076" s="8">
        <f t="shared" si="4483"/>
        <v>117</v>
      </c>
      <c r="X3076">
        <v>10026000</v>
      </c>
      <c r="Y3076">
        <f t="shared" si="4484"/>
        <v>2785</v>
      </c>
      <c r="Z3076" s="8">
        <v>0</v>
      </c>
      <c r="AA3076" s="8">
        <v>4.5999999999999996</v>
      </c>
      <c r="AB3076" s="8">
        <v>29.4</v>
      </c>
      <c r="AC3076" s="4"/>
      <c r="KL3076" s="84"/>
      <c r="KP3076" s="84"/>
      <c r="KS3076" s="74"/>
      <c r="KT3076" s="74"/>
      <c r="KU3076" s="16"/>
      <c r="KV3076" s="72"/>
      <c r="KW3076" s="72"/>
      <c r="KX3076" s="16"/>
      <c r="KZ3076" s="16"/>
      <c r="LA3076" s="16"/>
      <c r="LB3076" s="74"/>
      <c r="LC3076" s="74"/>
    </row>
    <row r="3077" spans="8:315" x14ac:dyDescent="0.35">
      <c r="H3077" s="4"/>
      <c r="J3077" s="8"/>
      <c r="K3077" s="8"/>
      <c r="L3077" s="8"/>
      <c r="M3077" s="8"/>
      <c r="O3077" s="8"/>
      <c r="P3077" s="8"/>
      <c r="R3077" s="8"/>
      <c r="S3077" s="8"/>
      <c r="T3077" s="8"/>
      <c r="U3077" s="8"/>
      <c r="W3077" s="8">
        <f t="shared" si="4483"/>
        <v>117.1</v>
      </c>
      <c r="X3077">
        <v>10029600</v>
      </c>
      <c r="Y3077">
        <f t="shared" si="4484"/>
        <v>2786</v>
      </c>
      <c r="Z3077" s="8">
        <v>0</v>
      </c>
      <c r="AA3077" s="8">
        <v>4.2</v>
      </c>
      <c r="AB3077" s="8">
        <v>30.5</v>
      </c>
      <c r="AC3077" s="4"/>
      <c r="KL3077" s="84"/>
      <c r="KP3077" s="84"/>
      <c r="KS3077" s="74"/>
      <c r="KT3077" s="74"/>
      <c r="KU3077" s="16"/>
      <c r="KV3077" s="72"/>
      <c r="KW3077" s="72"/>
      <c r="KX3077" s="16"/>
      <c r="KZ3077" s="16"/>
      <c r="LA3077" s="16"/>
      <c r="LB3077" s="74"/>
      <c r="LC3077" s="74"/>
    </row>
    <row r="3078" spans="8:315" x14ac:dyDescent="0.35">
      <c r="H3078" s="4"/>
      <c r="J3078" s="8"/>
      <c r="K3078" s="8"/>
      <c r="L3078" s="8"/>
      <c r="M3078" s="8"/>
      <c r="O3078" s="8"/>
      <c r="P3078" s="8"/>
      <c r="R3078" s="8"/>
      <c r="S3078" s="8"/>
      <c r="T3078" s="8"/>
      <c r="U3078" s="8"/>
      <c r="W3078" s="8">
        <f t="shared" si="4483"/>
        <v>117.1</v>
      </c>
      <c r="X3078">
        <v>10033200</v>
      </c>
      <c r="Y3078">
        <f t="shared" si="4484"/>
        <v>2787</v>
      </c>
      <c r="Z3078" s="8">
        <v>0</v>
      </c>
      <c r="AA3078" s="8">
        <v>3.5</v>
      </c>
      <c r="AB3078" s="8">
        <v>35.799999999999997</v>
      </c>
      <c r="AC3078" s="4"/>
      <c r="KL3078" s="84"/>
      <c r="KP3078" s="84"/>
      <c r="KS3078" s="74"/>
      <c r="KT3078" s="74"/>
      <c r="KU3078" s="16"/>
      <c r="KV3078" s="72"/>
      <c r="KW3078" s="72"/>
      <c r="KX3078" s="16"/>
      <c r="KZ3078" s="16"/>
      <c r="LA3078" s="16"/>
      <c r="LB3078" s="74"/>
      <c r="LC3078" s="74"/>
    </row>
    <row r="3079" spans="8:315" x14ac:dyDescent="0.35">
      <c r="H3079" s="4"/>
      <c r="J3079" s="8"/>
      <c r="K3079" s="8"/>
      <c r="L3079" s="8"/>
      <c r="M3079" s="8"/>
      <c r="O3079" s="8"/>
      <c r="P3079" s="8"/>
      <c r="R3079" s="8"/>
      <c r="S3079" s="8"/>
      <c r="T3079" s="8"/>
      <c r="U3079" s="8"/>
      <c r="W3079" s="8">
        <f t="shared" si="4483"/>
        <v>117.2</v>
      </c>
      <c r="X3079">
        <v>10036800</v>
      </c>
      <c r="Y3079">
        <f t="shared" si="4484"/>
        <v>2788</v>
      </c>
      <c r="Z3079" s="8">
        <v>0</v>
      </c>
      <c r="AA3079" s="8">
        <v>2.7</v>
      </c>
      <c r="AB3079" s="8">
        <v>34</v>
      </c>
      <c r="AC3079" s="4"/>
      <c r="KL3079" s="84"/>
      <c r="KP3079" s="84"/>
      <c r="KS3079" s="74"/>
      <c r="KT3079" s="74"/>
      <c r="KU3079" s="16"/>
      <c r="KV3079" s="72"/>
      <c r="KW3079" s="72"/>
      <c r="KX3079" s="16"/>
      <c r="KZ3079" s="16"/>
      <c r="LA3079" s="16"/>
      <c r="LB3079" s="74"/>
      <c r="LC3079" s="74"/>
    </row>
    <row r="3080" spans="8:315" x14ac:dyDescent="0.35">
      <c r="H3080" s="4"/>
      <c r="J3080" s="8"/>
      <c r="K3080" s="8"/>
      <c r="L3080" s="8"/>
      <c r="M3080" s="8"/>
      <c r="O3080" s="8"/>
      <c r="P3080" s="8"/>
      <c r="R3080" s="8"/>
      <c r="S3080" s="8"/>
      <c r="T3080" s="8"/>
      <c r="U3080" s="8"/>
      <c r="W3080" s="8">
        <f t="shared" si="4483"/>
        <v>117.2</v>
      </c>
      <c r="X3080">
        <v>10040400</v>
      </c>
      <c r="Y3080">
        <f t="shared" si="4484"/>
        <v>2789</v>
      </c>
      <c r="Z3080" s="8">
        <v>0</v>
      </c>
      <c r="AA3080" s="8">
        <v>2.2000000000000002</v>
      </c>
      <c r="AB3080" s="8">
        <v>37.4</v>
      </c>
      <c r="AC3080" s="4"/>
      <c r="KL3080" s="84"/>
      <c r="KP3080" s="84"/>
      <c r="KS3080" s="74"/>
      <c r="KT3080" s="74"/>
      <c r="KU3080" s="16"/>
      <c r="KV3080" s="72"/>
      <c r="KW3080" s="72"/>
      <c r="KX3080" s="16"/>
      <c r="KZ3080" s="16"/>
      <c r="LA3080" s="16"/>
      <c r="LB3080" s="74"/>
      <c r="LC3080" s="74"/>
    </row>
    <row r="3081" spans="8:315" x14ac:dyDescent="0.35">
      <c r="H3081" s="4"/>
      <c r="J3081" s="8"/>
      <c r="K3081" s="8"/>
      <c r="L3081" s="8"/>
      <c r="M3081" s="8"/>
      <c r="O3081" s="8"/>
      <c r="P3081" s="8"/>
      <c r="R3081" s="8"/>
      <c r="S3081" s="8"/>
      <c r="T3081" s="8"/>
      <c r="U3081" s="8"/>
      <c r="W3081" s="8">
        <f t="shared" si="4483"/>
        <v>117.3</v>
      </c>
      <c r="X3081">
        <v>10044000</v>
      </c>
      <c r="Y3081">
        <f t="shared" si="4484"/>
        <v>2790</v>
      </c>
      <c r="Z3081" s="8">
        <v>7.8</v>
      </c>
      <c r="AA3081" s="8">
        <v>1.8</v>
      </c>
      <c r="AB3081" s="8">
        <v>40.799999999999997</v>
      </c>
      <c r="AC3081" s="4"/>
      <c r="KL3081" s="84"/>
      <c r="KP3081" s="84"/>
      <c r="KS3081" s="74"/>
      <c r="KT3081" s="74"/>
      <c r="KU3081" s="16"/>
      <c r="KV3081" s="72"/>
      <c r="KW3081" s="72"/>
      <c r="KX3081" s="16"/>
      <c r="KZ3081" s="16"/>
      <c r="LA3081" s="16"/>
      <c r="LB3081" s="74"/>
      <c r="LC3081" s="74"/>
    </row>
    <row r="3082" spans="8:315" x14ac:dyDescent="0.35">
      <c r="H3082" s="4"/>
      <c r="J3082" s="8"/>
      <c r="K3082" s="8"/>
      <c r="L3082" s="8"/>
      <c r="M3082" s="8"/>
      <c r="O3082" s="8"/>
      <c r="P3082" s="8"/>
      <c r="R3082" s="8"/>
      <c r="S3082" s="8"/>
      <c r="T3082" s="8"/>
      <c r="U3082" s="8"/>
      <c r="W3082" s="8">
        <f t="shared" si="4483"/>
        <v>117.3</v>
      </c>
      <c r="X3082">
        <v>10047600</v>
      </c>
      <c r="Y3082">
        <f t="shared" si="4484"/>
        <v>2791</v>
      </c>
      <c r="Z3082" s="8">
        <v>30</v>
      </c>
      <c r="AA3082" s="8">
        <v>1.5</v>
      </c>
      <c r="AB3082" s="8">
        <v>38.6</v>
      </c>
      <c r="AC3082" s="4"/>
      <c r="KL3082" s="84"/>
      <c r="KP3082" s="84"/>
      <c r="KS3082" s="74"/>
      <c r="KT3082" s="74"/>
      <c r="KU3082" s="16"/>
      <c r="KV3082" s="72"/>
      <c r="KW3082" s="72"/>
      <c r="KX3082" s="16"/>
      <c r="KZ3082" s="16"/>
      <c r="LA3082" s="16"/>
      <c r="LB3082" s="74"/>
      <c r="LC3082" s="74"/>
    </row>
    <row r="3083" spans="8:315" x14ac:dyDescent="0.35">
      <c r="H3083" s="4"/>
      <c r="J3083" s="8"/>
      <c r="K3083" s="8"/>
      <c r="L3083" s="8"/>
      <c r="M3083" s="8"/>
      <c r="O3083" s="8"/>
      <c r="P3083" s="8"/>
      <c r="R3083" s="8"/>
      <c r="S3083" s="8"/>
      <c r="T3083" s="8"/>
      <c r="U3083" s="8"/>
      <c r="W3083" s="8">
        <f t="shared" si="4483"/>
        <v>117.3</v>
      </c>
      <c r="X3083">
        <v>10051200</v>
      </c>
      <c r="Y3083">
        <f t="shared" si="4484"/>
        <v>2792</v>
      </c>
      <c r="Z3083" s="8">
        <v>142.80000000000001</v>
      </c>
      <c r="AA3083" s="8">
        <v>1.8</v>
      </c>
      <c r="AB3083" s="8">
        <v>36.1</v>
      </c>
      <c r="AC3083" s="4"/>
      <c r="KL3083" s="84"/>
      <c r="KP3083" s="84"/>
      <c r="KS3083" s="74"/>
      <c r="KT3083" s="74"/>
      <c r="KU3083" s="16"/>
      <c r="KV3083" s="72"/>
      <c r="KW3083" s="72"/>
      <c r="KX3083" s="16"/>
      <c r="KZ3083" s="16"/>
      <c r="LA3083" s="16"/>
      <c r="LB3083" s="74"/>
      <c r="LC3083" s="74"/>
    </row>
    <row r="3084" spans="8:315" x14ac:dyDescent="0.35">
      <c r="H3084" s="4"/>
      <c r="J3084" s="8"/>
      <c r="K3084" s="8"/>
      <c r="L3084" s="8"/>
      <c r="M3084" s="8"/>
      <c r="O3084" s="8"/>
      <c r="P3084" s="8"/>
      <c r="R3084" s="8"/>
      <c r="S3084" s="8"/>
      <c r="T3084" s="8"/>
      <c r="U3084" s="8"/>
      <c r="W3084" s="8">
        <f t="shared" si="4483"/>
        <v>117.4</v>
      </c>
      <c r="X3084">
        <v>10054800</v>
      </c>
      <c r="Y3084">
        <f t="shared" si="4484"/>
        <v>2793</v>
      </c>
      <c r="Z3084" s="8">
        <v>349.2</v>
      </c>
      <c r="AA3084" s="8">
        <v>2.7</v>
      </c>
      <c r="AB3084" s="8">
        <v>33.700000000000003</v>
      </c>
      <c r="AC3084" s="4"/>
      <c r="KL3084" s="84"/>
      <c r="KP3084" s="84"/>
      <c r="KS3084" s="74"/>
      <c r="KT3084" s="74"/>
      <c r="KU3084" s="16"/>
      <c r="KV3084" s="72"/>
      <c r="KW3084" s="72"/>
      <c r="KX3084" s="16"/>
      <c r="KZ3084" s="16"/>
      <c r="LA3084" s="16"/>
      <c r="LB3084" s="74"/>
      <c r="LC3084" s="74"/>
    </row>
    <row r="3085" spans="8:315" x14ac:dyDescent="0.35">
      <c r="H3085" s="4"/>
      <c r="J3085" s="8"/>
      <c r="K3085" s="8"/>
      <c r="L3085" s="8"/>
      <c r="M3085" s="8"/>
      <c r="O3085" s="8"/>
      <c r="P3085" s="8"/>
      <c r="R3085" s="8"/>
      <c r="S3085" s="8"/>
      <c r="T3085" s="8"/>
      <c r="U3085" s="8"/>
      <c r="W3085" s="8">
        <f t="shared" si="4483"/>
        <v>117.4</v>
      </c>
      <c r="X3085">
        <v>10058400</v>
      </c>
      <c r="Y3085">
        <f t="shared" si="4484"/>
        <v>2794</v>
      </c>
      <c r="Z3085" s="8">
        <v>314.2</v>
      </c>
      <c r="AA3085" s="8">
        <v>3.3</v>
      </c>
      <c r="AB3085" s="8">
        <v>34.299999999999997</v>
      </c>
      <c r="AC3085" s="4"/>
      <c r="KL3085" s="84"/>
      <c r="KP3085" s="84"/>
      <c r="KS3085" s="74"/>
      <c r="KT3085" s="74"/>
      <c r="KU3085" s="16"/>
      <c r="KV3085" s="72"/>
      <c r="KW3085" s="72"/>
      <c r="KX3085" s="16"/>
      <c r="KZ3085" s="16"/>
      <c r="LA3085" s="16"/>
      <c r="LB3085" s="74"/>
      <c r="LC3085" s="74"/>
    </row>
    <row r="3086" spans="8:315" x14ac:dyDescent="0.35">
      <c r="H3086" s="4"/>
      <c r="J3086" s="8"/>
      <c r="K3086" s="8"/>
      <c r="L3086" s="8"/>
      <c r="M3086" s="8"/>
      <c r="O3086" s="8"/>
      <c r="P3086" s="8"/>
      <c r="R3086" s="8"/>
      <c r="S3086" s="8"/>
      <c r="T3086" s="8"/>
      <c r="U3086" s="8"/>
      <c r="W3086" s="8">
        <f t="shared" si="4483"/>
        <v>117.5</v>
      </c>
      <c r="X3086">
        <v>10062000</v>
      </c>
      <c r="Y3086">
        <f t="shared" si="4484"/>
        <v>2795</v>
      </c>
      <c r="Z3086" s="8">
        <v>494.2</v>
      </c>
      <c r="AA3086" s="8">
        <v>3.9</v>
      </c>
      <c r="AB3086" s="8">
        <v>34.200000000000003</v>
      </c>
      <c r="AC3086" s="4"/>
      <c r="KL3086" s="84"/>
      <c r="KP3086" s="84"/>
      <c r="KS3086" s="74"/>
      <c r="KT3086" s="74"/>
      <c r="KU3086" s="16"/>
      <c r="KV3086" s="72"/>
      <c r="KW3086" s="72"/>
      <c r="KX3086" s="16"/>
      <c r="KZ3086" s="16"/>
      <c r="LA3086" s="16"/>
      <c r="LB3086" s="74"/>
      <c r="LC3086" s="74"/>
    </row>
    <row r="3087" spans="8:315" x14ac:dyDescent="0.35">
      <c r="H3087" s="4"/>
      <c r="J3087" s="8"/>
      <c r="K3087" s="8"/>
      <c r="L3087" s="8"/>
      <c r="M3087" s="8"/>
      <c r="O3087" s="8"/>
      <c r="P3087" s="8"/>
      <c r="R3087" s="8"/>
      <c r="S3087" s="8"/>
      <c r="T3087" s="8"/>
      <c r="U3087" s="8"/>
      <c r="W3087" s="8">
        <f t="shared" si="4483"/>
        <v>117.5</v>
      </c>
      <c r="X3087">
        <v>10065600</v>
      </c>
      <c r="Y3087">
        <f t="shared" si="4484"/>
        <v>2796</v>
      </c>
      <c r="Z3087" s="8">
        <v>741.7</v>
      </c>
      <c r="AA3087" s="8">
        <v>5.0999999999999996</v>
      </c>
      <c r="AB3087" s="8">
        <v>29.3</v>
      </c>
      <c r="AC3087" s="4"/>
      <c r="KL3087" s="84"/>
      <c r="KP3087" s="84"/>
      <c r="KS3087" s="74"/>
      <c r="KT3087" s="74"/>
      <c r="KU3087" s="16"/>
      <c r="KV3087" s="72"/>
      <c r="KW3087" s="72"/>
      <c r="KX3087" s="16"/>
      <c r="KZ3087" s="16"/>
      <c r="LA3087" s="16"/>
      <c r="LB3087" s="74"/>
      <c r="LC3087" s="74"/>
    </row>
    <row r="3088" spans="8:315" x14ac:dyDescent="0.35">
      <c r="H3088" s="4"/>
      <c r="J3088" s="8"/>
      <c r="K3088" s="8"/>
      <c r="L3088" s="8"/>
      <c r="M3088" s="8"/>
      <c r="O3088" s="8"/>
      <c r="P3088" s="8"/>
      <c r="R3088" s="8"/>
      <c r="S3088" s="8"/>
      <c r="T3088" s="8"/>
      <c r="U3088" s="8"/>
      <c r="W3088" s="8">
        <f t="shared" si="4483"/>
        <v>117.5</v>
      </c>
      <c r="X3088">
        <v>10069200</v>
      </c>
      <c r="Y3088">
        <f t="shared" si="4484"/>
        <v>2797</v>
      </c>
      <c r="Z3088" s="8">
        <v>915.8</v>
      </c>
      <c r="AA3088" s="8">
        <v>6.6</v>
      </c>
      <c r="AB3088" s="8">
        <v>29.3</v>
      </c>
      <c r="AC3088" s="4"/>
      <c r="KL3088" s="84"/>
      <c r="KP3088" s="84"/>
      <c r="KS3088" s="74"/>
      <c r="KT3088" s="74"/>
      <c r="KU3088" s="16"/>
      <c r="KV3088" s="72"/>
      <c r="KW3088" s="72"/>
      <c r="KX3088" s="16"/>
      <c r="KZ3088" s="16"/>
      <c r="LA3088" s="16"/>
      <c r="LB3088" s="74"/>
      <c r="LC3088" s="74"/>
    </row>
    <row r="3089" spans="8:315" x14ac:dyDescent="0.35">
      <c r="H3089" s="4"/>
      <c r="J3089" s="8"/>
      <c r="K3089" s="8"/>
      <c r="L3089" s="8"/>
      <c r="M3089" s="8"/>
      <c r="O3089" s="8"/>
      <c r="P3089" s="8"/>
      <c r="R3089" s="8"/>
      <c r="S3089" s="8"/>
      <c r="T3089" s="8"/>
      <c r="U3089" s="8"/>
      <c r="W3089" s="8">
        <f t="shared" si="4483"/>
        <v>117.6</v>
      </c>
      <c r="X3089">
        <v>10072800</v>
      </c>
      <c r="Y3089">
        <f t="shared" si="4484"/>
        <v>2798</v>
      </c>
      <c r="Z3089" s="8">
        <v>856.1</v>
      </c>
      <c r="AA3089" s="8">
        <v>8.1999999999999993</v>
      </c>
      <c r="AB3089" s="8">
        <v>26.3</v>
      </c>
      <c r="AC3089" s="4"/>
      <c r="KL3089" s="84"/>
      <c r="KP3089" s="84"/>
      <c r="KS3089" s="74"/>
      <c r="KT3089" s="74"/>
      <c r="KU3089" s="16"/>
      <c r="KV3089" s="72"/>
      <c r="KW3089" s="72"/>
      <c r="KX3089" s="16"/>
      <c r="KZ3089" s="16"/>
      <c r="LA3089" s="16"/>
      <c r="LB3089" s="74"/>
      <c r="LC3089" s="74"/>
    </row>
    <row r="3090" spans="8:315" x14ac:dyDescent="0.35">
      <c r="H3090" s="4"/>
      <c r="J3090" s="8"/>
      <c r="K3090" s="8"/>
      <c r="L3090" s="8"/>
      <c r="M3090" s="8"/>
      <c r="O3090" s="8"/>
      <c r="P3090" s="8"/>
      <c r="R3090" s="8"/>
      <c r="S3090" s="8"/>
      <c r="T3090" s="8"/>
      <c r="U3090" s="8"/>
      <c r="W3090" s="8">
        <f t="shared" si="4483"/>
        <v>117.6</v>
      </c>
      <c r="X3090">
        <v>10076400</v>
      </c>
      <c r="Y3090">
        <f t="shared" si="4484"/>
        <v>2799</v>
      </c>
      <c r="Z3090" s="8">
        <v>764.2</v>
      </c>
      <c r="AA3090" s="8">
        <v>9.3000000000000007</v>
      </c>
      <c r="AB3090" s="8">
        <v>23.5</v>
      </c>
      <c r="AC3090" s="4"/>
      <c r="KL3090" s="84"/>
      <c r="KP3090" s="84"/>
      <c r="KS3090" s="74"/>
      <c r="KT3090" s="74"/>
      <c r="KU3090" s="16"/>
      <c r="KV3090" s="72"/>
      <c r="KW3090" s="72"/>
      <c r="KX3090" s="16"/>
      <c r="KZ3090" s="16"/>
      <c r="LA3090" s="16"/>
      <c r="LB3090" s="74"/>
      <c r="LC3090" s="74"/>
    </row>
    <row r="3091" spans="8:315" x14ac:dyDescent="0.35">
      <c r="H3091" s="4"/>
      <c r="J3091" s="8"/>
      <c r="K3091" s="8"/>
      <c r="L3091" s="8"/>
      <c r="M3091" s="8"/>
      <c r="O3091" s="8"/>
      <c r="P3091" s="8"/>
      <c r="R3091" s="8"/>
      <c r="S3091" s="8"/>
      <c r="T3091" s="8"/>
      <c r="U3091" s="8"/>
      <c r="W3091" s="8">
        <f t="shared" si="4483"/>
        <v>117.7</v>
      </c>
      <c r="X3091">
        <v>10080000</v>
      </c>
      <c r="Y3091">
        <f t="shared" si="4484"/>
        <v>2800</v>
      </c>
      <c r="Z3091" s="8">
        <v>610.29999999999995</v>
      </c>
      <c r="AA3091" s="8">
        <v>10</v>
      </c>
      <c r="AB3091" s="8">
        <v>21.6</v>
      </c>
      <c r="AC3091" s="4"/>
      <c r="KL3091" s="84"/>
      <c r="KP3091" s="84"/>
      <c r="KS3091" s="74"/>
      <c r="KT3091" s="74"/>
      <c r="KU3091" s="16"/>
      <c r="KV3091" s="72"/>
      <c r="KW3091" s="72"/>
      <c r="KX3091" s="16"/>
      <c r="KZ3091" s="16"/>
      <c r="LA3091" s="16"/>
      <c r="LB3091" s="74"/>
      <c r="LC3091" s="74"/>
    </row>
    <row r="3092" spans="8:315" x14ac:dyDescent="0.35">
      <c r="H3092" s="4"/>
      <c r="J3092" s="8"/>
      <c r="K3092" s="8"/>
      <c r="L3092" s="8"/>
      <c r="M3092" s="8"/>
      <c r="O3092" s="8"/>
      <c r="P3092" s="8"/>
      <c r="R3092" s="8"/>
      <c r="S3092" s="8"/>
      <c r="T3092" s="8"/>
      <c r="U3092" s="8"/>
      <c r="W3092" s="8">
        <f t="shared" si="4483"/>
        <v>117.7</v>
      </c>
      <c r="X3092">
        <v>10083600</v>
      </c>
      <c r="Y3092">
        <f t="shared" si="4484"/>
        <v>2801</v>
      </c>
      <c r="Z3092" s="8">
        <v>428.3</v>
      </c>
      <c r="AA3092" s="8">
        <v>10.199999999999999</v>
      </c>
      <c r="AB3092" s="8">
        <v>20.100000000000001</v>
      </c>
      <c r="AC3092" s="4"/>
      <c r="KL3092" s="84"/>
      <c r="KP3092" s="84"/>
      <c r="KS3092" s="74"/>
      <c r="KT3092" s="74"/>
      <c r="KU3092" s="16"/>
      <c r="KV3092" s="72"/>
      <c r="KW3092" s="72"/>
      <c r="KX3092" s="16"/>
      <c r="KZ3092" s="16"/>
      <c r="LA3092" s="16"/>
      <c r="LB3092" s="74"/>
      <c r="LC3092" s="74"/>
    </row>
    <row r="3093" spans="8:315" x14ac:dyDescent="0.35">
      <c r="H3093" s="4"/>
      <c r="J3093" s="8"/>
      <c r="K3093" s="8"/>
      <c r="L3093" s="8"/>
      <c r="M3093" s="8"/>
      <c r="O3093" s="8"/>
      <c r="P3093" s="8"/>
      <c r="R3093" s="8"/>
      <c r="S3093" s="8"/>
      <c r="T3093" s="8"/>
      <c r="U3093" s="8"/>
      <c r="W3093" s="8">
        <f t="shared" si="4483"/>
        <v>117.8</v>
      </c>
      <c r="X3093">
        <v>10087200</v>
      </c>
      <c r="Y3093">
        <f t="shared" si="4484"/>
        <v>2802</v>
      </c>
      <c r="Z3093" s="8">
        <v>231.7</v>
      </c>
      <c r="AA3093" s="8">
        <v>10</v>
      </c>
      <c r="AB3093" s="8">
        <v>22.1</v>
      </c>
      <c r="AC3093" s="4"/>
      <c r="KL3093" s="84"/>
      <c r="KP3093" s="84"/>
      <c r="KS3093" s="74"/>
      <c r="KT3093" s="74"/>
      <c r="KU3093" s="16"/>
      <c r="KV3093" s="72"/>
      <c r="KW3093" s="72"/>
      <c r="KX3093" s="16"/>
      <c r="KZ3093" s="16"/>
      <c r="LA3093" s="16"/>
      <c r="LB3093" s="74"/>
      <c r="LC3093" s="74"/>
    </row>
    <row r="3094" spans="8:315" x14ac:dyDescent="0.35">
      <c r="H3094" s="4"/>
      <c r="J3094" s="8"/>
      <c r="K3094" s="8"/>
      <c r="L3094" s="8"/>
      <c r="M3094" s="8"/>
      <c r="O3094" s="8"/>
      <c r="P3094" s="8"/>
      <c r="R3094" s="8"/>
      <c r="S3094" s="8"/>
      <c r="T3094" s="8"/>
      <c r="U3094" s="8"/>
      <c r="W3094" s="8">
        <f t="shared" si="4483"/>
        <v>117.8</v>
      </c>
      <c r="X3094">
        <v>10090800</v>
      </c>
      <c r="Y3094">
        <f t="shared" si="4484"/>
        <v>2803</v>
      </c>
      <c r="Z3094" s="8">
        <v>48.1</v>
      </c>
      <c r="AA3094" s="8">
        <v>9.1999999999999993</v>
      </c>
      <c r="AB3094" s="8">
        <v>21.5</v>
      </c>
      <c r="AC3094" s="4"/>
      <c r="KL3094" s="84"/>
      <c r="KP3094" s="84"/>
      <c r="KS3094" s="74"/>
      <c r="KT3094" s="74"/>
      <c r="KU3094" s="16"/>
      <c r="KV3094" s="72"/>
      <c r="KW3094" s="72"/>
      <c r="KX3094" s="16"/>
      <c r="KZ3094" s="16"/>
      <c r="LA3094" s="16"/>
      <c r="LB3094" s="74"/>
      <c r="LC3094" s="74"/>
    </row>
    <row r="3095" spans="8:315" x14ac:dyDescent="0.35">
      <c r="H3095" s="4"/>
      <c r="J3095" s="8"/>
      <c r="K3095" s="8"/>
      <c r="L3095" s="8"/>
      <c r="M3095" s="8"/>
      <c r="O3095" s="8"/>
      <c r="P3095" s="8"/>
      <c r="R3095" s="8"/>
      <c r="S3095" s="8"/>
      <c r="T3095" s="8"/>
      <c r="U3095" s="8"/>
      <c r="W3095" s="8">
        <f t="shared" si="4483"/>
        <v>117.8</v>
      </c>
      <c r="X3095">
        <v>10094400</v>
      </c>
      <c r="Y3095">
        <f t="shared" si="4484"/>
        <v>2804</v>
      </c>
      <c r="Z3095" s="8">
        <v>0.3</v>
      </c>
      <c r="AA3095" s="8">
        <v>7.9</v>
      </c>
      <c r="AB3095" s="8">
        <v>25</v>
      </c>
      <c r="AC3095" s="4"/>
      <c r="KL3095" s="84"/>
      <c r="KP3095" s="84"/>
      <c r="KS3095" s="74"/>
      <c r="KT3095" s="74"/>
      <c r="KU3095" s="16"/>
      <c r="KV3095" s="72"/>
      <c r="KW3095" s="72"/>
      <c r="KX3095" s="16"/>
      <c r="KZ3095" s="16"/>
      <c r="LA3095" s="16"/>
      <c r="LB3095" s="74"/>
      <c r="LC3095" s="74"/>
    </row>
    <row r="3096" spans="8:315" x14ac:dyDescent="0.35">
      <c r="H3096" s="4"/>
      <c r="J3096" s="8"/>
      <c r="K3096" s="8"/>
      <c r="L3096" s="8"/>
      <c r="M3096" s="8"/>
      <c r="O3096" s="8"/>
      <c r="P3096" s="8"/>
      <c r="R3096" s="8"/>
      <c r="S3096" s="8"/>
      <c r="T3096" s="8"/>
      <c r="U3096" s="8"/>
      <c r="W3096" s="8">
        <f t="shared" si="4483"/>
        <v>117.9</v>
      </c>
      <c r="X3096">
        <v>10098000</v>
      </c>
      <c r="Y3096">
        <f t="shared" si="4484"/>
        <v>2805</v>
      </c>
      <c r="Z3096" s="8">
        <v>0</v>
      </c>
      <c r="AA3096" s="8">
        <v>6.7</v>
      </c>
      <c r="AB3096" s="8">
        <v>28.6</v>
      </c>
      <c r="AC3096" s="4"/>
      <c r="KL3096" s="84"/>
      <c r="KP3096" s="84"/>
      <c r="KS3096" s="74"/>
      <c r="KT3096" s="74"/>
      <c r="KU3096" s="16"/>
      <c r="KV3096" s="72"/>
      <c r="KW3096" s="72"/>
      <c r="KX3096" s="16"/>
      <c r="KZ3096" s="16"/>
      <c r="LA3096" s="16"/>
      <c r="LB3096" s="74"/>
      <c r="LC3096" s="74"/>
    </row>
    <row r="3097" spans="8:315" x14ac:dyDescent="0.35">
      <c r="H3097" s="4"/>
      <c r="J3097" s="8"/>
      <c r="K3097" s="8"/>
      <c r="L3097" s="8"/>
      <c r="M3097" s="8"/>
      <c r="O3097" s="8"/>
      <c r="P3097" s="8"/>
      <c r="R3097" s="8"/>
      <c r="S3097" s="8"/>
      <c r="T3097" s="8"/>
      <c r="U3097" s="8"/>
      <c r="W3097" s="8">
        <f t="shared" si="4483"/>
        <v>117.9</v>
      </c>
      <c r="X3097">
        <v>10101600</v>
      </c>
      <c r="Y3097">
        <f t="shared" si="4484"/>
        <v>2806</v>
      </c>
      <c r="Z3097" s="8">
        <v>0</v>
      </c>
      <c r="AA3097" s="8">
        <v>5.6</v>
      </c>
      <c r="AB3097" s="8">
        <v>30.3</v>
      </c>
      <c r="AC3097" s="4"/>
      <c r="KL3097" s="84"/>
      <c r="KP3097" s="84"/>
      <c r="KS3097" s="74"/>
      <c r="KT3097" s="74"/>
      <c r="KU3097" s="16"/>
      <c r="KV3097" s="72"/>
      <c r="KW3097" s="72"/>
      <c r="KX3097" s="16"/>
      <c r="KZ3097" s="16"/>
      <c r="LA3097" s="16"/>
      <c r="LB3097" s="74"/>
      <c r="LC3097" s="74"/>
    </row>
    <row r="3098" spans="8:315" x14ac:dyDescent="0.35">
      <c r="H3098" s="4"/>
      <c r="J3098" s="8"/>
      <c r="K3098" s="8"/>
      <c r="L3098" s="8"/>
      <c r="M3098" s="8"/>
      <c r="O3098" s="8"/>
      <c r="P3098" s="8"/>
      <c r="R3098" s="8"/>
      <c r="S3098" s="8"/>
      <c r="T3098" s="8"/>
      <c r="U3098" s="8"/>
      <c r="W3098" s="8">
        <f t="shared" si="4483"/>
        <v>118</v>
      </c>
      <c r="X3098">
        <v>10105200</v>
      </c>
      <c r="Y3098">
        <f t="shared" si="4484"/>
        <v>2807</v>
      </c>
      <c r="Z3098" s="8">
        <v>0</v>
      </c>
      <c r="AA3098" s="8">
        <v>4.4000000000000004</v>
      </c>
      <c r="AB3098" s="8">
        <v>32.299999999999997</v>
      </c>
      <c r="AC3098" s="4"/>
      <c r="KL3098" s="84"/>
      <c r="KP3098" s="84"/>
      <c r="KS3098" s="74"/>
      <c r="KT3098" s="74"/>
      <c r="KU3098" s="16"/>
      <c r="KV3098" s="72"/>
      <c r="KW3098" s="72"/>
      <c r="KX3098" s="16"/>
      <c r="KZ3098" s="16"/>
      <c r="LA3098" s="16"/>
      <c r="LB3098" s="74"/>
      <c r="LC3098" s="74"/>
    </row>
    <row r="3099" spans="8:315" x14ac:dyDescent="0.35">
      <c r="H3099" s="4"/>
      <c r="J3099" s="8"/>
      <c r="K3099" s="8"/>
      <c r="L3099" s="8"/>
      <c r="M3099" s="8"/>
      <c r="O3099" s="8"/>
      <c r="P3099" s="8"/>
      <c r="R3099" s="8"/>
      <c r="S3099" s="8"/>
      <c r="T3099" s="8"/>
      <c r="U3099" s="8"/>
      <c r="W3099" s="8">
        <f t="shared" si="4483"/>
        <v>118</v>
      </c>
      <c r="X3099">
        <v>10108800</v>
      </c>
      <c r="Y3099">
        <f t="shared" si="4484"/>
        <v>2808</v>
      </c>
      <c r="Z3099" s="8">
        <v>0</v>
      </c>
      <c r="AA3099" s="8">
        <v>3.3</v>
      </c>
      <c r="AB3099" s="8">
        <v>35.6</v>
      </c>
      <c r="AC3099" s="4"/>
      <c r="KL3099" s="84"/>
      <c r="KP3099" s="84"/>
      <c r="KS3099" s="74"/>
      <c r="KT3099" s="74"/>
      <c r="KU3099" s="16"/>
      <c r="KV3099" s="72"/>
      <c r="KW3099" s="72"/>
      <c r="KX3099" s="16"/>
      <c r="KZ3099" s="16"/>
      <c r="LA3099" s="16"/>
      <c r="LB3099" s="74"/>
      <c r="LC3099" s="74"/>
    </row>
    <row r="3100" spans="8:315" x14ac:dyDescent="0.35">
      <c r="H3100" s="4"/>
      <c r="J3100" s="8"/>
      <c r="K3100" s="8"/>
      <c r="L3100" s="8"/>
      <c r="M3100" s="8"/>
      <c r="O3100" s="8"/>
      <c r="P3100" s="8"/>
      <c r="R3100" s="8"/>
      <c r="S3100" s="8"/>
      <c r="T3100" s="8"/>
      <c r="U3100" s="8"/>
      <c r="W3100" s="8">
        <f t="shared" si="4483"/>
        <v>118</v>
      </c>
      <c r="X3100">
        <v>10112400</v>
      </c>
      <c r="Y3100">
        <f t="shared" si="4484"/>
        <v>2809</v>
      </c>
      <c r="Z3100" s="8">
        <v>0</v>
      </c>
      <c r="AA3100" s="8">
        <v>2</v>
      </c>
      <c r="AB3100" s="8">
        <v>37</v>
      </c>
      <c r="AC3100" s="4"/>
      <c r="KL3100" s="84"/>
      <c r="KP3100" s="84"/>
      <c r="KS3100" s="74"/>
      <c r="KT3100" s="74"/>
      <c r="KU3100" s="16"/>
      <c r="KV3100" s="72"/>
      <c r="KW3100" s="72"/>
      <c r="KX3100" s="16"/>
      <c r="KZ3100" s="16"/>
      <c r="LA3100" s="16"/>
      <c r="LB3100" s="74"/>
      <c r="LC3100" s="74"/>
    </row>
    <row r="3101" spans="8:315" x14ac:dyDescent="0.35">
      <c r="H3101" s="4"/>
      <c r="J3101" s="8"/>
      <c r="K3101" s="8"/>
      <c r="L3101" s="8"/>
      <c r="M3101" s="8"/>
      <c r="O3101" s="8"/>
      <c r="P3101" s="8"/>
      <c r="R3101" s="8"/>
      <c r="S3101" s="8"/>
      <c r="T3101" s="8"/>
      <c r="U3101" s="8"/>
      <c r="W3101" s="8">
        <f t="shared" si="4483"/>
        <v>118.1</v>
      </c>
      <c r="X3101">
        <v>10116000</v>
      </c>
      <c r="Y3101">
        <f t="shared" si="4484"/>
        <v>2810</v>
      </c>
      <c r="Z3101" s="8">
        <v>0</v>
      </c>
      <c r="AA3101" s="8">
        <v>0.9</v>
      </c>
      <c r="AB3101" s="8">
        <v>41</v>
      </c>
      <c r="AC3101" s="4"/>
      <c r="KL3101" s="84"/>
      <c r="KP3101" s="84"/>
      <c r="KS3101" s="74"/>
      <c r="KT3101" s="74"/>
      <c r="KU3101" s="16"/>
      <c r="KV3101" s="72"/>
      <c r="KW3101" s="72"/>
      <c r="KX3101" s="16"/>
      <c r="KZ3101" s="16"/>
      <c r="LA3101" s="16"/>
      <c r="LB3101" s="74"/>
      <c r="LC3101" s="74"/>
    </row>
    <row r="3102" spans="8:315" x14ac:dyDescent="0.35">
      <c r="H3102" s="4"/>
      <c r="J3102" s="8"/>
      <c r="K3102" s="8"/>
      <c r="L3102" s="8"/>
      <c r="M3102" s="8"/>
      <c r="O3102" s="8"/>
      <c r="P3102" s="8"/>
      <c r="R3102" s="8"/>
      <c r="S3102" s="8"/>
      <c r="T3102" s="8"/>
      <c r="U3102" s="8"/>
      <c r="W3102" s="8">
        <f t="shared" si="4483"/>
        <v>118.1</v>
      </c>
      <c r="X3102">
        <v>10119600</v>
      </c>
      <c r="Y3102">
        <f t="shared" si="4484"/>
        <v>2811</v>
      </c>
      <c r="Z3102" s="8">
        <v>0</v>
      </c>
      <c r="AA3102" s="8">
        <v>-0.1</v>
      </c>
      <c r="AB3102" s="8">
        <v>46.1</v>
      </c>
      <c r="AC3102" s="4"/>
      <c r="KL3102" s="84"/>
      <c r="KP3102" s="84"/>
      <c r="KS3102" s="74"/>
      <c r="KT3102" s="74"/>
      <c r="KU3102" s="16"/>
      <c r="KV3102" s="72"/>
      <c r="KW3102" s="72"/>
      <c r="KX3102" s="16"/>
      <c r="KZ3102" s="16"/>
      <c r="LA3102" s="16"/>
      <c r="LB3102" s="74"/>
      <c r="LC3102" s="74"/>
    </row>
    <row r="3103" spans="8:315" x14ac:dyDescent="0.35">
      <c r="H3103" s="4"/>
      <c r="J3103" s="8"/>
      <c r="K3103" s="8"/>
      <c r="L3103" s="8"/>
      <c r="M3103" s="8"/>
      <c r="O3103" s="8"/>
      <c r="P3103" s="8"/>
      <c r="R3103" s="8"/>
      <c r="S3103" s="8"/>
      <c r="T3103" s="8"/>
      <c r="U3103" s="8"/>
      <c r="W3103" s="8">
        <f t="shared" si="4483"/>
        <v>118.2</v>
      </c>
      <c r="X3103">
        <v>10123200</v>
      </c>
      <c r="Y3103">
        <f t="shared" si="4484"/>
        <v>2812</v>
      </c>
      <c r="Z3103" s="8">
        <v>0</v>
      </c>
      <c r="AA3103" s="8">
        <v>-1.1000000000000001</v>
      </c>
      <c r="AB3103" s="8">
        <v>46.7</v>
      </c>
      <c r="AC3103" s="4"/>
      <c r="KL3103" s="84"/>
      <c r="KP3103" s="84"/>
      <c r="KS3103" s="74"/>
      <c r="KT3103" s="74"/>
      <c r="KU3103" s="16"/>
      <c r="KV3103" s="72"/>
      <c r="KW3103" s="72"/>
      <c r="KX3103" s="16"/>
      <c r="KZ3103" s="16"/>
      <c r="LA3103" s="16"/>
      <c r="LB3103" s="74"/>
      <c r="LC3103" s="74"/>
    </row>
    <row r="3104" spans="8:315" x14ac:dyDescent="0.35">
      <c r="H3104" s="4"/>
      <c r="J3104" s="8"/>
      <c r="K3104" s="8"/>
      <c r="L3104" s="8"/>
      <c r="M3104" s="8"/>
      <c r="O3104" s="8"/>
      <c r="P3104" s="8"/>
      <c r="R3104" s="8"/>
      <c r="S3104" s="8"/>
      <c r="T3104" s="8"/>
      <c r="U3104" s="8"/>
      <c r="W3104" s="8">
        <f t="shared" si="4483"/>
        <v>118.2</v>
      </c>
      <c r="X3104">
        <v>10126800</v>
      </c>
      <c r="Y3104">
        <f t="shared" si="4484"/>
        <v>2813</v>
      </c>
      <c r="Z3104" s="8">
        <v>0.3</v>
      </c>
      <c r="AA3104" s="8">
        <v>-1.7</v>
      </c>
      <c r="AB3104" s="8">
        <v>47</v>
      </c>
      <c r="AC3104" s="4"/>
      <c r="KL3104" s="84"/>
      <c r="KP3104" s="84"/>
      <c r="KS3104" s="74"/>
      <c r="KT3104" s="74"/>
      <c r="KU3104" s="16"/>
      <c r="KV3104" s="72"/>
      <c r="KW3104" s="72"/>
      <c r="KX3104" s="16"/>
      <c r="KZ3104" s="16"/>
      <c r="LA3104" s="16"/>
      <c r="LB3104" s="74"/>
      <c r="LC3104" s="74"/>
    </row>
    <row r="3105" spans="8:315" x14ac:dyDescent="0.35">
      <c r="H3105" s="4"/>
      <c r="J3105" s="8"/>
      <c r="K3105" s="8"/>
      <c r="L3105" s="8"/>
      <c r="M3105" s="8"/>
      <c r="O3105" s="8"/>
      <c r="P3105" s="8"/>
      <c r="R3105" s="8"/>
      <c r="S3105" s="8"/>
      <c r="T3105" s="8"/>
      <c r="U3105" s="8"/>
      <c r="W3105" s="8">
        <f t="shared" si="4483"/>
        <v>118.3</v>
      </c>
      <c r="X3105">
        <v>10130400</v>
      </c>
      <c r="Y3105">
        <f t="shared" si="4484"/>
        <v>2814</v>
      </c>
      <c r="Z3105" s="8">
        <v>57.5</v>
      </c>
      <c r="AA3105" s="8">
        <v>-2</v>
      </c>
      <c r="AB3105" s="8">
        <v>49.7</v>
      </c>
      <c r="AC3105" s="4"/>
      <c r="KL3105" s="84"/>
      <c r="KP3105" s="84"/>
      <c r="KS3105" s="74"/>
      <c r="KT3105" s="74"/>
      <c r="KU3105" s="16"/>
      <c r="KV3105" s="72"/>
      <c r="KW3105" s="72"/>
      <c r="KX3105" s="16"/>
      <c r="KZ3105" s="16"/>
      <c r="LA3105" s="16"/>
      <c r="LB3105" s="74"/>
      <c r="LC3105" s="74"/>
    </row>
    <row r="3106" spans="8:315" x14ac:dyDescent="0.35">
      <c r="H3106" s="4"/>
      <c r="J3106" s="8"/>
      <c r="K3106" s="8"/>
      <c r="L3106" s="8"/>
      <c r="M3106" s="8"/>
      <c r="O3106" s="8"/>
      <c r="P3106" s="8"/>
      <c r="R3106" s="8"/>
      <c r="S3106" s="8"/>
      <c r="T3106" s="8"/>
      <c r="U3106" s="8"/>
      <c r="W3106" s="8">
        <f t="shared" si="4483"/>
        <v>118.3</v>
      </c>
      <c r="X3106">
        <v>10134000</v>
      </c>
      <c r="Y3106">
        <f t="shared" si="4484"/>
        <v>2815</v>
      </c>
      <c r="Z3106" s="8">
        <v>239.2</v>
      </c>
      <c r="AA3106" s="8">
        <v>-1.6</v>
      </c>
      <c r="AB3106" s="8">
        <v>46.5</v>
      </c>
      <c r="AC3106" s="4"/>
      <c r="KL3106" s="84"/>
      <c r="KP3106" s="84"/>
      <c r="KS3106" s="74"/>
      <c r="KT3106" s="74"/>
      <c r="KU3106" s="16"/>
      <c r="KV3106" s="72"/>
      <c r="KW3106" s="72"/>
      <c r="KX3106" s="16"/>
      <c r="KZ3106" s="16"/>
      <c r="LA3106" s="16"/>
      <c r="LB3106" s="74"/>
      <c r="LC3106" s="74"/>
    </row>
    <row r="3107" spans="8:315" x14ac:dyDescent="0.35">
      <c r="H3107" s="4"/>
      <c r="J3107" s="8"/>
      <c r="K3107" s="8"/>
      <c r="L3107" s="8"/>
      <c r="M3107" s="8"/>
      <c r="O3107" s="8"/>
      <c r="P3107" s="8"/>
      <c r="R3107" s="8"/>
      <c r="S3107" s="8"/>
      <c r="T3107" s="8"/>
      <c r="U3107" s="8"/>
      <c r="W3107" s="8">
        <f t="shared" si="4483"/>
        <v>118.3</v>
      </c>
      <c r="X3107">
        <v>10137600</v>
      </c>
      <c r="Y3107">
        <f t="shared" si="4484"/>
        <v>2816</v>
      </c>
      <c r="Z3107" s="8">
        <v>442.5</v>
      </c>
      <c r="AA3107" s="8">
        <v>-1</v>
      </c>
      <c r="AB3107" s="8">
        <v>42.4</v>
      </c>
      <c r="AC3107" s="4"/>
      <c r="KL3107" s="84"/>
      <c r="KP3107" s="84"/>
      <c r="KS3107" s="74"/>
      <c r="KT3107" s="74"/>
      <c r="KU3107" s="16"/>
      <c r="KV3107" s="72"/>
      <c r="KW3107" s="72"/>
      <c r="KX3107" s="16"/>
      <c r="KZ3107" s="16"/>
      <c r="LA3107" s="16"/>
      <c r="LB3107" s="74"/>
      <c r="LC3107" s="74"/>
    </row>
    <row r="3108" spans="8:315" x14ac:dyDescent="0.35">
      <c r="H3108" s="4"/>
      <c r="J3108" s="8"/>
      <c r="K3108" s="8"/>
      <c r="L3108" s="8"/>
      <c r="M3108" s="8"/>
      <c r="O3108" s="8"/>
      <c r="P3108" s="8"/>
      <c r="R3108" s="8"/>
      <c r="S3108" s="8"/>
      <c r="T3108" s="8"/>
      <c r="U3108" s="8"/>
      <c r="W3108" s="8">
        <f t="shared" ref="W3108:W3171" si="4485">X3108/24/3600+1</f>
        <v>118.4</v>
      </c>
      <c r="X3108">
        <v>10141200</v>
      </c>
      <c r="Y3108">
        <f t="shared" ref="Y3108:Y3171" si="4486">X3108/3600</f>
        <v>2817</v>
      </c>
      <c r="Z3108" s="8">
        <v>628.9</v>
      </c>
      <c r="AA3108" s="8">
        <v>0.1</v>
      </c>
      <c r="AB3108" s="8">
        <v>37.799999999999997</v>
      </c>
      <c r="AC3108" s="4"/>
      <c r="KL3108" s="84"/>
      <c r="KP3108" s="84"/>
      <c r="KS3108" s="74"/>
      <c r="KT3108" s="74"/>
      <c r="KU3108" s="16"/>
      <c r="KV3108" s="72"/>
      <c r="KW3108" s="72"/>
      <c r="KX3108" s="16"/>
      <c r="KZ3108" s="16"/>
      <c r="LA3108" s="16"/>
      <c r="LB3108" s="74"/>
      <c r="LC3108" s="74"/>
    </row>
    <row r="3109" spans="8:315" x14ac:dyDescent="0.35">
      <c r="H3109" s="4"/>
      <c r="J3109" s="8"/>
      <c r="K3109" s="8"/>
      <c r="L3109" s="8"/>
      <c r="M3109" s="8"/>
      <c r="O3109" s="8"/>
      <c r="P3109" s="8"/>
      <c r="R3109" s="8"/>
      <c r="S3109" s="8"/>
      <c r="T3109" s="8"/>
      <c r="U3109" s="8"/>
      <c r="W3109" s="8">
        <f t="shared" si="4485"/>
        <v>118.4</v>
      </c>
      <c r="X3109">
        <v>10144800</v>
      </c>
      <c r="Y3109">
        <f t="shared" si="4486"/>
        <v>2818</v>
      </c>
      <c r="Z3109" s="8">
        <v>778.9</v>
      </c>
      <c r="AA3109" s="8">
        <v>1.3</v>
      </c>
      <c r="AB3109" s="8">
        <v>35.5</v>
      </c>
      <c r="AC3109" s="4"/>
      <c r="KL3109" s="84"/>
      <c r="KP3109" s="84"/>
      <c r="KS3109" s="74"/>
      <c r="KT3109" s="74"/>
      <c r="KU3109" s="16"/>
      <c r="KV3109" s="72"/>
      <c r="KW3109" s="72"/>
      <c r="KX3109" s="16"/>
      <c r="KZ3109" s="16"/>
      <c r="LA3109" s="16"/>
      <c r="LB3109" s="74"/>
      <c r="LC3109" s="74"/>
    </row>
    <row r="3110" spans="8:315" x14ac:dyDescent="0.35">
      <c r="H3110" s="4"/>
      <c r="J3110" s="8"/>
      <c r="K3110" s="8"/>
      <c r="L3110" s="8"/>
      <c r="M3110" s="8"/>
      <c r="O3110" s="8"/>
      <c r="P3110" s="8"/>
      <c r="R3110" s="8"/>
      <c r="S3110" s="8"/>
      <c r="T3110" s="8"/>
      <c r="U3110" s="8"/>
      <c r="W3110" s="8">
        <f t="shared" si="4485"/>
        <v>118.5</v>
      </c>
      <c r="X3110">
        <v>10148400</v>
      </c>
      <c r="Y3110">
        <f t="shared" si="4486"/>
        <v>2819</v>
      </c>
      <c r="Z3110" s="8">
        <v>883.3</v>
      </c>
      <c r="AA3110" s="8">
        <v>2.4</v>
      </c>
      <c r="AB3110" s="8">
        <v>32.799999999999997</v>
      </c>
      <c r="AC3110" s="4"/>
      <c r="KL3110" s="84"/>
      <c r="KP3110" s="84"/>
      <c r="KS3110" s="74"/>
      <c r="KT3110" s="74"/>
      <c r="KU3110" s="16"/>
      <c r="KV3110" s="72"/>
      <c r="KW3110" s="72"/>
      <c r="KX3110" s="16"/>
      <c r="KZ3110" s="16"/>
      <c r="LA3110" s="16"/>
      <c r="LB3110" s="74"/>
      <c r="LC3110" s="74"/>
    </row>
    <row r="3111" spans="8:315" x14ac:dyDescent="0.35">
      <c r="H3111" s="4"/>
      <c r="J3111" s="8"/>
      <c r="K3111" s="8"/>
      <c r="L3111" s="8"/>
      <c r="M3111" s="8"/>
      <c r="O3111" s="8"/>
      <c r="P3111" s="8"/>
      <c r="R3111" s="8"/>
      <c r="S3111" s="8"/>
      <c r="T3111" s="8"/>
      <c r="U3111" s="8"/>
      <c r="W3111" s="8">
        <f t="shared" si="4485"/>
        <v>118.5</v>
      </c>
      <c r="X3111">
        <v>10152000</v>
      </c>
      <c r="Y3111">
        <f t="shared" si="4486"/>
        <v>2820</v>
      </c>
      <c r="Z3111" s="8">
        <v>948.1</v>
      </c>
      <c r="AA3111" s="8">
        <v>3.7</v>
      </c>
      <c r="AB3111" s="8">
        <v>33.1</v>
      </c>
      <c r="AC3111" s="4"/>
      <c r="KL3111" s="84"/>
      <c r="KP3111" s="84"/>
      <c r="KS3111" s="74"/>
      <c r="KT3111" s="74"/>
      <c r="KU3111" s="16"/>
      <c r="KV3111" s="72"/>
      <c r="KW3111" s="72"/>
      <c r="KX3111" s="16"/>
      <c r="KZ3111" s="16"/>
      <c r="LA3111" s="16"/>
      <c r="LB3111" s="74"/>
      <c r="LC3111" s="74"/>
    </row>
    <row r="3112" spans="8:315" x14ac:dyDescent="0.35">
      <c r="H3112" s="4"/>
      <c r="J3112" s="8"/>
      <c r="K3112" s="8"/>
      <c r="L3112" s="8"/>
      <c r="M3112" s="8"/>
      <c r="O3112" s="8"/>
      <c r="P3112" s="8"/>
      <c r="R3112" s="8"/>
      <c r="S3112" s="8"/>
      <c r="T3112" s="8"/>
      <c r="U3112" s="8"/>
      <c r="W3112" s="8">
        <f t="shared" si="4485"/>
        <v>118.5</v>
      </c>
      <c r="X3112">
        <v>10155600</v>
      </c>
      <c r="Y3112">
        <f t="shared" si="4486"/>
        <v>2821</v>
      </c>
      <c r="Z3112" s="8">
        <v>936.7</v>
      </c>
      <c r="AA3112" s="8">
        <v>4.4000000000000004</v>
      </c>
      <c r="AB3112" s="8">
        <v>29</v>
      </c>
      <c r="AC3112" s="4"/>
      <c r="KL3112" s="84"/>
      <c r="KP3112" s="84"/>
      <c r="KS3112" s="74"/>
      <c r="KT3112" s="74"/>
      <c r="KU3112" s="16"/>
      <c r="KV3112" s="72"/>
      <c r="KW3112" s="72"/>
      <c r="KX3112" s="16"/>
      <c r="KZ3112" s="16"/>
      <c r="LA3112" s="16"/>
      <c r="LB3112" s="74"/>
      <c r="LC3112" s="74"/>
    </row>
    <row r="3113" spans="8:315" x14ac:dyDescent="0.35">
      <c r="H3113" s="4"/>
      <c r="J3113" s="8"/>
      <c r="K3113" s="8"/>
      <c r="L3113" s="8"/>
      <c r="M3113" s="8"/>
      <c r="O3113" s="8"/>
      <c r="P3113" s="8"/>
      <c r="R3113" s="8"/>
      <c r="S3113" s="8"/>
      <c r="T3113" s="8"/>
      <c r="U3113" s="8"/>
      <c r="W3113" s="8">
        <f t="shared" si="4485"/>
        <v>118.6</v>
      </c>
      <c r="X3113">
        <v>10159200</v>
      </c>
      <c r="Y3113">
        <f t="shared" si="4486"/>
        <v>2822</v>
      </c>
      <c r="Z3113" s="8">
        <v>861.9</v>
      </c>
      <c r="AA3113" s="8">
        <v>5.4</v>
      </c>
      <c r="AB3113" s="8">
        <v>26</v>
      </c>
      <c r="AC3113" s="4"/>
      <c r="KL3113" s="84"/>
      <c r="KP3113" s="84"/>
      <c r="KS3113" s="74"/>
      <c r="KT3113" s="74"/>
      <c r="KU3113" s="16"/>
      <c r="KV3113" s="72"/>
      <c r="KW3113" s="72"/>
      <c r="KX3113" s="16"/>
      <c r="KZ3113" s="16"/>
      <c r="LA3113" s="16"/>
      <c r="LB3113" s="74"/>
      <c r="LC3113" s="74"/>
    </row>
    <row r="3114" spans="8:315" x14ac:dyDescent="0.35">
      <c r="H3114" s="4"/>
      <c r="J3114" s="8"/>
      <c r="K3114" s="8"/>
      <c r="L3114" s="8"/>
      <c r="M3114" s="8"/>
      <c r="O3114" s="8"/>
      <c r="P3114" s="8"/>
      <c r="R3114" s="8"/>
      <c r="S3114" s="8"/>
      <c r="T3114" s="8"/>
      <c r="U3114" s="8"/>
      <c r="W3114" s="8">
        <f t="shared" si="4485"/>
        <v>118.6</v>
      </c>
      <c r="X3114">
        <v>10162800</v>
      </c>
      <c r="Y3114">
        <f t="shared" si="4486"/>
        <v>2823</v>
      </c>
      <c r="Z3114" s="8">
        <v>717.5</v>
      </c>
      <c r="AA3114" s="8">
        <v>6.8</v>
      </c>
      <c r="AB3114" s="8">
        <v>23.9</v>
      </c>
      <c r="AC3114" s="4"/>
      <c r="KL3114" s="84"/>
      <c r="KP3114" s="84"/>
      <c r="KS3114" s="74"/>
      <c r="KT3114" s="74"/>
      <c r="KU3114" s="16"/>
      <c r="KV3114" s="72"/>
      <c r="KW3114" s="72"/>
      <c r="KX3114" s="16"/>
      <c r="KZ3114" s="16"/>
      <c r="LA3114" s="16"/>
      <c r="LB3114" s="74"/>
      <c r="LC3114" s="74"/>
    </row>
    <row r="3115" spans="8:315" x14ac:dyDescent="0.35">
      <c r="H3115" s="4"/>
      <c r="J3115" s="8"/>
      <c r="K3115" s="8"/>
      <c r="L3115" s="8"/>
      <c r="M3115" s="8"/>
      <c r="O3115" s="8"/>
      <c r="P3115" s="8"/>
      <c r="R3115" s="8"/>
      <c r="S3115" s="8"/>
      <c r="T3115" s="8"/>
      <c r="U3115" s="8"/>
      <c r="W3115" s="8">
        <f t="shared" si="4485"/>
        <v>118.7</v>
      </c>
      <c r="X3115">
        <v>10166400</v>
      </c>
      <c r="Y3115">
        <f t="shared" si="4486"/>
        <v>2824</v>
      </c>
      <c r="Z3115" s="8">
        <v>332.2</v>
      </c>
      <c r="AA3115" s="8">
        <v>7.3</v>
      </c>
      <c r="AB3115" s="8">
        <v>24</v>
      </c>
      <c r="AC3115" s="4"/>
      <c r="KL3115" s="84"/>
      <c r="KP3115" s="84"/>
      <c r="KS3115" s="74"/>
      <c r="KT3115" s="74"/>
      <c r="KU3115" s="16"/>
      <c r="KV3115" s="72"/>
      <c r="KW3115" s="72"/>
      <c r="KX3115" s="16"/>
      <c r="KZ3115" s="16"/>
      <c r="LA3115" s="16"/>
      <c r="LB3115" s="74"/>
      <c r="LC3115" s="74"/>
    </row>
    <row r="3116" spans="8:315" x14ac:dyDescent="0.35">
      <c r="H3116" s="4"/>
      <c r="J3116" s="8"/>
      <c r="K3116" s="8"/>
      <c r="L3116" s="8"/>
      <c r="M3116" s="8"/>
      <c r="O3116" s="8"/>
      <c r="P3116" s="8"/>
      <c r="R3116" s="8"/>
      <c r="S3116" s="8"/>
      <c r="T3116" s="8"/>
      <c r="U3116" s="8"/>
      <c r="W3116" s="8">
        <f t="shared" si="4485"/>
        <v>118.7</v>
      </c>
      <c r="X3116">
        <v>10170000</v>
      </c>
      <c r="Y3116">
        <f t="shared" si="4486"/>
        <v>2825</v>
      </c>
      <c r="Z3116" s="8">
        <v>436.4</v>
      </c>
      <c r="AA3116" s="8">
        <v>8.3000000000000007</v>
      </c>
      <c r="AB3116" s="8">
        <v>21</v>
      </c>
      <c r="AC3116" s="4"/>
      <c r="KL3116" s="84"/>
      <c r="KP3116" s="84"/>
      <c r="KS3116" s="74"/>
      <c r="KT3116" s="74"/>
      <c r="KU3116" s="16"/>
      <c r="KV3116" s="72"/>
      <c r="KW3116" s="72"/>
      <c r="KX3116" s="16"/>
      <c r="KZ3116" s="16"/>
      <c r="LA3116" s="16"/>
      <c r="LB3116" s="74"/>
      <c r="LC3116" s="74"/>
    </row>
    <row r="3117" spans="8:315" x14ac:dyDescent="0.35">
      <c r="H3117" s="4"/>
      <c r="J3117" s="8"/>
      <c r="K3117" s="8"/>
      <c r="L3117" s="8"/>
      <c r="M3117" s="8"/>
      <c r="O3117" s="8"/>
      <c r="P3117" s="8"/>
      <c r="R3117" s="8"/>
      <c r="S3117" s="8"/>
      <c r="T3117" s="8"/>
      <c r="U3117" s="8"/>
      <c r="W3117" s="8">
        <f t="shared" si="4485"/>
        <v>118.8</v>
      </c>
      <c r="X3117">
        <v>10173600</v>
      </c>
      <c r="Y3117">
        <f t="shared" si="4486"/>
        <v>2826</v>
      </c>
      <c r="Z3117" s="8">
        <v>235.8</v>
      </c>
      <c r="AA3117" s="8">
        <v>8.3000000000000007</v>
      </c>
      <c r="AB3117" s="8">
        <v>21.6</v>
      </c>
      <c r="AC3117" s="4"/>
      <c r="KL3117" s="84"/>
      <c r="KP3117" s="84"/>
      <c r="KS3117" s="74"/>
      <c r="KT3117" s="74"/>
      <c r="KU3117" s="16"/>
      <c r="KV3117" s="72"/>
      <c r="KW3117" s="72"/>
      <c r="KX3117" s="16"/>
      <c r="KZ3117" s="16"/>
      <c r="LA3117" s="16"/>
      <c r="LB3117" s="74"/>
      <c r="LC3117" s="74"/>
    </row>
    <row r="3118" spans="8:315" x14ac:dyDescent="0.35">
      <c r="H3118" s="4"/>
      <c r="J3118" s="8"/>
      <c r="K3118" s="8"/>
      <c r="L3118" s="8"/>
      <c r="M3118" s="8"/>
      <c r="O3118" s="8"/>
      <c r="P3118" s="8"/>
      <c r="R3118" s="8"/>
      <c r="S3118" s="8"/>
      <c r="T3118" s="8"/>
      <c r="U3118" s="8"/>
      <c r="W3118" s="8">
        <f t="shared" si="4485"/>
        <v>118.8</v>
      </c>
      <c r="X3118">
        <v>10177200</v>
      </c>
      <c r="Y3118">
        <f t="shared" si="4486"/>
        <v>2827</v>
      </c>
      <c r="Z3118" s="8">
        <v>49.4</v>
      </c>
      <c r="AA3118" s="8">
        <v>7.3</v>
      </c>
      <c r="AB3118" s="8">
        <v>25.1</v>
      </c>
      <c r="AC3118" s="4"/>
      <c r="KL3118" s="84"/>
      <c r="KP3118" s="84"/>
      <c r="KS3118" s="74"/>
      <c r="KT3118" s="74"/>
      <c r="KU3118" s="16"/>
      <c r="KV3118" s="72"/>
      <c r="KW3118" s="72"/>
      <c r="KX3118" s="16"/>
      <c r="KZ3118" s="16"/>
      <c r="LA3118" s="16"/>
      <c r="LB3118" s="74"/>
      <c r="LC3118" s="74"/>
    </row>
    <row r="3119" spans="8:315" x14ac:dyDescent="0.35">
      <c r="H3119" s="4"/>
      <c r="J3119" s="8"/>
      <c r="K3119" s="8"/>
      <c r="L3119" s="8"/>
      <c r="M3119" s="8"/>
      <c r="O3119" s="8"/>
      <c r="P3119" s="8"/>
      <c r="R3119" s="8"/>
      <c r="S3119" s="8"/>
      <c r="T3119" s="8"/>
      <c r="U3119" s="8"/>
      <c r="W3119" s="8">
        <f t="shared" si="4485"/>
        <v>118.8</v>
      </c>
      <c r="X3119">
        <v>10180800</v>
      </c>
      <c r="Y3119">
        <f t="shared" si="4486"/>
        <v>2828</v>
      </c>
      <c r="Z3119" s="8">
        <v>0.3</v>
      </c>
      <c r="AA3119" s="8">
        <v>5.7</v>
      </c>
      <c r="AB3119" s="8">
        <v>27.4</v>
      </c>
      <c r="AC3119" s="4"/>
      <c r="KL3119" s="84"/>
      <c r="KP3119" s="84"/>
      <c r="KS3119" s="74"/>
      <c r="KT3119" s="74"/>
      <c r="KU3119" s="16"/>
      <c r="KV3119" s="72"/>
      <c r="KW3119" s="72"/>
      <c r="KX3119" s="16"/>
      <c r="KZ3119" s="16"/>
      <c r="LA3119" s="16"/>
      <c r="LB3119" s="74"/>
      <c r="LC3119" s="74"/>
    </row>
    <row r="3120" spans="8:315" x14ac:dyDescent="0.35">
      <c r="H3120" s="4"/>
      <c r="J3120" s="8"/>
      <c r="K3120" s="8"/>
      <c r="L3120" s="8"/>
      <c r="M3120" s="8"/>
      <c r="O3120" s="8"/>
      <c r="P3120" s="8"/>
      <c r="R3120" s="8"/>
      <c r="S3120" s="8"/>
      <c r="T3120" s="8"/>
      <c r="U3120" s="8"/>
      <c r="W3120" s="8">
        <f t="shared" si="4485"/>
        <v>118.9</v>
      </c>
      <c r="X3120">
        <v>10184400</v>
      </c>
      <c r="Y3120">
        <f t="shared" si="4486"/>
        <v>2829</v>
      </c>
      <c r="Z3120" s="8">
        <v>0</v>
      </c>
      <c r="AA3120" s="8">
        <v>4.5</v>
      </c>
      <c r="AB3120" s="8">
        <v>31</v>
      </c>
      <c r="AC3120" s="4"/>
      <c r="KL3120" s="84"/>
      <c r="KP3120" s="84"/>
      <c r="KS3120" s="74"/>
      <c r="KT3120" s="74"/>
      <c r="KU3120" s="16"/>
      <c r="KV3120" s="72"/>
      <c r="KW3120" s="72"/>
      <c r="KX3120" s="16"/>
      <c r="KZ3120" s="16"/>
      <c r="LA3120" s="16"/>
      <c r="LB3120" s="74"/>
      <c r="LC3120" s="74"/>
    </row>
    <row r="3121" spans="8:315" x14ac:dyDescent="0.35">
      <c r="H3121" s="4"/>
      <c r="J3121" s="8"/>
      <c r="K3121" s="8"/>
      <c r="L3121" s="8"/>
      <c r="M3121" s="8"/>
      <c r="O3121" s="8"/>
      <c r="P3121" s="8"/>
      <c r="R3121" s="8"/>
      <c r="S3121" s="8"/>
      <c r="T3121" s="8"/>
      <c r="U3121" s="8"/>
      <c r="W3121" s="8">
        <f t="shared" si="4485"/>
        <v>118.9</v>
      </c>
      <c r="X3121">
        <v>10188000</v>
      </c>
      <c r="Y3121">
        <f t="shared" si="4486"/>
        <v>2830</v>
      </c>
      <c r="Z3121" s="8">
        <v>0</v>
      </c>
      <c r="AA3121" s="8">
        <v>3.6</v>
      </c>
      <c r="AB3121" s="8">
        <v>34.200000000000003</v>
      </c>
      <c r="AC3121" s="4"/>
      <c r="KL3121" s="84"/>
      <c r="KP3121" s="84"/>
      <c r="KS3121" s="74"/>
      <c r="KT3121" s="74"/>
      <c r="KU3121" s="16"/>
      <c r="KV3121" s="72"/>
      <c r="KW3121" s="72"/>
      <c r="KX3121" s="16"/>
      <c r="KZ3121" s="16"/>
      <c r="LA3121" s="16"/>
      <c r="LB3121" s="74"/>
      <c r="LC3121" s="74"/>
    </row>
    <row r="3122" spans="8:315" x14ac:dyDescent="0.35">
      <c r="H3122" s="4"/>
      <c r="J3122" s="8"/>
      <c r="K3122" s="8"/>
      <c r="L3122" s="8"/>
      <c r="M3122" s="8"/>
      <c r="O3122" s="8"/>
      <c r="P3122" s="8"/>
      <c r="R3122" s="8"/>
      <c r="S3122" s="8"/>
      <c r="T3122" s="8"/>
      <c r="U3122" s="8"/>
      <c r="W3122" s="8">
        <f t="shared" si="4485"/>
        <v>119</v>
      </c>
      <c r="X3122">
        <v>10191600</v>
      </c>
      <c r="Y3122">
        <f t="shared" si="4486"/>
        <v>2831</v>
      </c>
      <c r="Z3122" s="8">
        <v>0</v>
      </c>
      <c r="AA3122" s="8">
        <v>2.8</v>
      </c>
      <c r="AB3122" s="8">
        <v>36.200000000000003</v>
      </c>
      <c r="AC3122" s="4"/>
      <c r="KL3122" s="84"/>
      <c r="KP3122" s="84"/>
      <c r="KS3122" s="74"/>
      <c r="KT3122" s="74"/>
      <c r="KU3122" s="16"/>
      <c r="KV3122" s="72"/>
      <c r="KW3122" s="72"/>
      <c r="KX3122" s="16"/>
      <c r="KZ3122" s="16"/>
      <c r="LA3122" s="16"/>
      <c r="LB3122" s="74"/>
      <c r="LC3122" s="74"/>
    </row>
    <row r="3123" spans="8:315" x14ac:dyDescent="0.35">
      <c r="H3123" s="4"/>
      <c r="J3123" s="8"/>
      <c r="K3123" s="8"/>
      <c r="L3123" s="8"/>
      <c r="M3123" s="8"/>
      <c r="O3123" s="8"/>
      <c r="P3123" s="8"/>
      <c r="R3123" s="8"/>
      <c r="S3123" s="8"/>
      <c r="T3123" s="8"/>
      <c r="U3123" s="8"/>
      <c r="W3123" s="8">
        <f t="shared" si="4485"/>
        <v>119</v>
      </c>
      <c r="X3123">
        <v>10195200</v>
      </c>
      <c r="Y3123">
        <f t="shared" si="4486"/>
        <v>2832</v>
      </c>
      <c r="Z3123" s="8">
        <v>0</v>
      </c>
      <c r="AA3123" s="8">
        <v>2</v>
      </c>
      <c r="AB3123" s="8">
        <v>40.700000000000003</v>
      </c>
      <c r="AC3123" s="4"/>
      <c r="KL3123" s="84"/>
      <c r="KP3123" s="84"/>
      <c r="KS3123" s="74"/>
      <c r="KT3123" s="74"/>
      <c r="KU3123" s="16"/>
      <c r="KV3123" s="72"/>
      <c r="KW3123" s="72"/>
      <c r="KX3123" s="16"/>
      <c r="KZ3123" s="16"/>
      <c r="LA3123" s="16"/>
      <c r="LB3123" s="74"/>
      <c r="LC3123" s="74"/>
    </row>
    <row r="3124" spans="8:315" x14ac:dyDescent="0.35">
      <c r="H3124" s="4"/>
      <c r="J3124" s="8"/>
      <c r="K3124" s="8"/>
      <c r="L3124" s="8"/>
      <c r="M3124" s="8"/>
      <c r="O3124" s="8"/>
      <c r="P3124" s="8"/>
      <c r="R3124" s="8"/>
      <c r="S3124" s="8"/>
      <c r="T3124" s="8"/>
      <c r="U3124" s="8"/>
      <c r="W3124" s="8">
        <f t="shared" si="4485"/>
        <v>119</v>
      </c>
      <c r="X3124">
        <v>10198800</v>
      </c>
      <c r="Y3124">
        <f t="shared" si="4486"/>
        <v>2833</v>
      </c>
      <c r="Z3124" s="8">
        <v>0</v>
      </c>
      <c r="AA3124" s="8">
        <v>1.4</v>
      </c>
      <c r="AB3124" s="8">
        <v>43.9</v>
      </c>
      <c r="AC3124" s="4"/>
      <c r="KL3124" s="84"/>
      <c r="KP3124" s="84"/>
      <c r="KS3124" s="74"/>
      <c r="KT3124" s="74"/>
      <c r="KU3124" s="16"/>
      <c r="KV3124" s="72"/>
      <c r="KW3124" s="72"/>
      <c r="KX3124" s="16"/>
      <c r="KZ3124" s="16"/>
      <c r="LA3124" s="16"/>
      <c r="LB3124" s="74"/>
      <c r="LC3124" s="74"/>
    </row>
    <row r="3125" spans="8:315" x14ac:dyDescent="0.35">
      <c r="H3125" s="4"/>
      <c r="J3125" s="8"/>
      <c r="K3125" s="8"/>
      <c r="L3125" s="8"/>
      <c r="M3125" s="8"/>
      <c r="O3125" s="8"/>
      <c r="P3125" s="8"/>
      <c r="R3125" s="8"/>
      <c r="S3125" s="8"/>
      <c r="T3125" s="8"/>
      <c r="U3125" s="8"/>
      <c r="W3125" s="8">
        <f t="shared" si="4485"/>
        <v>119.1</v>
      </c>
      <c r="X3125">
        <v>10202400</v>
      </c>
      <c r="Y3125">
        <f t="shared" si="4486"/>
        <v>2834</v>
      </c>
      <c r="Z3125" s="8">
        <v>0</v>
      </c>
      <c r="AA3125" s="8">
        <v>1.1000000000000001</v>
      </c>
      <c r="AB3125" s="8">
        <v>51.2</v>
      </c>
      <c r="AC3125" s="4"/>
      <c r="KL3125" s="84"/>
      <c r="KP3125" s="84"/>
      <c r="KS3125" s="74"/>
      <c r="KT3125" s="74"/>
      <c r="KU3125" s="16"/>
      <c r="KV3125" s="72"/>
      <c r="KW3125" s="72"/>
      <c r="KX3125" s="16"/>
      <c r="KZ3125" s="16"/>
      <c r="LA3125" s="16"/>
      <c r="LB3125" s="74"/>
      <c r="LC3125" s="74"/>
    </row>
    <row r="3126" spans="8:315" x14ac:dyDescent="0.35">
      <c r="H3126" s="4"/>
      <c r="J3126" s="8"/>
      <c r="K3126" s="8"/>
      <c r="L3126" s="8"/>
      <c r="M3126" s="8"/>
      <c r="O3126" s="8"/>
      <c r="P3126" s="8"/>
      <c r="R3126" s="8"/>
      <c r="S3126" s="8"/>
      <c r="T3126" s="8"/>
      <c r="U3126" s="8"/>
      <c r="W3126" s="8">
        <f t="shared" si="4485"/>
        <v>119.1</v>
      </c>
      <c r="X3126">
        <v>10206000</v>
      </c>
      <c r="Y3126">
        <f t="shared" si="4486"/>
        <v>2835</v>
      </c>
      <c r="Z3126" s="8">
        <v>0</v>
      </c>
      <c r="AA3126" s="8">
        <v>-0.1</v>
      </c>
      <c r="AB3126" s="8">
        <v>58.5</v>
      </c>
      <c r="AC3126" s="4"/>
      <c r="KL3126" s="84"/>
      <c r="KP3126" s="84"/>
      <c r="KS3126" s="74"/>
      <c r="KT3126" s="74"/>
      <c r="KU3126" s="16"/>
      <c r="KV3126" s="72"/>
      <c r="KW3126" s="72"/>
      <c r="KX3126" s="16"/>
      <c r="KZ3126" s="16"/>
      <c r="LA3126" s="16"/>
      <c r="LB3126" s="74"/>
      <c r="LC3126" s="74"/>
    </row>
    <row r="3127" spans="8:315" x14ac:dyDescent="0.35">
      <c r="H3127" s="4"/>
      <c r="J3127" s="8"/>
      <c r="K3127" s="8"/>
      <c r="L3127" s="8"/>
      <c r="M3127" s="8"/>
      <c r="O3127" s="8"/>
      <c r="P3127" s="8"/>
      <c r="R3127" s="8"/>
      <c r="S3127" s="8"/>
      <c r="T3127" s="8"/>
      <c r="U3127" s="8"/>
      <c r="W3127" s="8">
        <f t="shared" si="4485"/>
        <v>119.2</v>
      </c>
      <c r="X3127">
        <v>10209600</v>
      </c>
      <c r="Y3127">
        <f t="shared" si="4486"/>
        <v>2836</v>
      </c>
      <c r="Z3127" s="8">
        <v>0</v>
      </c>
      <c r="AA3127" s="8">
        <v>-0.5</v>
      </c>
      <c r="AB3127" s="8">
        <v>60.4</v>
      </c>
      <c r="AC3127" s="4"/>
      <c r="KL3127" s="84"/>
      <c r="KP3127" s="84"/>
      <c r="KS3127" s="74"/>
      <c r="KT3127" s="74"/>
      <c r="KU3127" s="16"/>
      <c r="KV3127" s="72"/>
      <c r="KW3127" s="72"/>
      <c r="KX3127" s="16"/>
      <c r="KZ3127" s="16"/>
      <c r="LA3127" s="16"/>
      <c r="LB3127" s="74"/>
      <c r="LC3127" s="74"/>
    </row>
    <row r="3128" spans="8:315" x14ac:dyDescent="0.35">
      <c r="H3128" s="4"/>
      <c r="J3128" s="8"/>
      <c r="K3128" s="8"/>
      <c r="L3128" s="8"/>
      <c r="M3128" s="8"/>
      <c r="O3128" s="8"/>
      <c r="P3128" s="8"/>
      <c r="R3128" s="8"/>
      <c r="S3128" s="8"/>
      <c r="T3128" s="8"/>
      <c r="U3128" s="8"/>
      <c r="W3128" s="8">
        <f t="shared" si="4485"/>
        <v>119.2</v>
      </c>
      <c r="X3128">
        <v>10213200</v>
      </c>
      <c r="Y3128">
        <f t="shared" si="4486"/>
        <v>2837</v>
      </c>
      <c r="Z3128" s="8">
        <v>0.6</v>
      </c>
      <c r="AA3128" s="8">
        <v>-0.9</v>
      </c>
      <c r="AB3128" s="8">
        <v>65</v>
      </c>
      <c r="AC3128" s="4"/>
      <c r="KL3128" s="84"/>
      <c r="KP3128" s="84"/>
      <c r="KS3128" s="74"/>
      <c r="KT3128" s="74"/>
      <c r="KU3128" s="16"/>
      <c r="KV3128" s="72"/>
      <c r="KW3128" s="72"/>
      <c r="KX3128" s="16"/>
      <c r="KZ3128" s="16"/>
      <c r="LA3128" s="16"/>
      <c r="LB3128" s="74"/>
      <c r="LC3128" s="74"/>
    </row>
    <row r="3129" spans="8:315" x14ac:dyDescent="0.35">
      <c r="H3129" s="4"/>
      <c r="J3129" s="8"/>
      <c r="K3129" s="8"/>
      <c r="L3129" s="8"/>
      <c r="M3129" s="8"/>
      <c r="O3129" s="8"/>
      <c r="P3129" s="8"/>
      <c r="R3129" s="8"/>
      <c r="S3129" s="8"/>
      <c r="T3129" s="8"/>
      <c r="U3129" s="8"/>
      <c r="W3129" s="8">
        <f t="shared" si="4485"/>
        <v>119.3</v>
      </c>
      <c r="X3129">
        <v>10216800</v>
      </c>
      <c r="Y3129">
        <f t="shared" si="4486"/>
        <v>2838</v>
      </c>
      <c r="Z3129" s="8">
        <v>58.3</v>
      </c>
      <c r="AA3129" s="8">
        <v>-0.7</v>
      </c>
      <c r="AB3129" s="8">
        <v>61.4</v>
      </c>
      <c r="AC3129" s="4"/>
      <c r="KL3129" s="84"/>
      <c r="KP3129" s="84"/>
      <c r="KS3129" s="74"/>
      <c r="KT3129" s="74"/>
      <c r="KU3129" s="16"/>
      <c r="KV3129" s="72"/>
      <c r="KW3129" s="72"/>
      <c r="KX3129" s="16"/>
      <c r="KZ3129" s="16"/>
      <c r="LA3129" s="16"/>
      <c r="LB3129" s="74"/>
      <c r="LC3129" s="74"/>
    </row>
    <row r="3130" spans="8:315" x14ac:dyDescent="0.35">
      <c r="H3130" s="4"/>
      <c r="J3130" s="8"/>
      <c r="K3130" s="8"/>
      <c r="L3130" s="8"/>
      <c r="M3130" s="8"/>
      <c r="O3130" s="8"/>
      <c r="P3130" s="8"/>
      <c r="R3130" s="8"/>
      <c r="S3130" s="8"/>
      <c r="T3130" s="8"/>
      <c r="U3130" s="8"/>
      <c r="W3130" s="8">
        <f t="shared" si="4485"/>
        <v>119.3</v>
      </c>
      <c r="X3130">
        <v>10220400</v>
      </c>
      <c r="Y3130">
        <f t="shared" si="4486"/>
        <v>2839</v>
      </c>
      <c r="Z3130" s="8">
        <v>235.6</v>
      </c>
      <c r="AA3130" s="8">
        <v>0.2</v>
      </c>
      <c r="AB3130" s="8">
        <v>56.6</v>
      </c>
      <c r="AC3130" s="4"/>
      <c r="KL3130" s="84"/>
      <c r="KP3130" s="84"/>
      <c r="KS3130" s="74"/>
      <c r="KT3130" s="74"/>
      <c r="KU3130" s="16"/>
      <c r="KV3130" s="72"/>
      <c r="KW3130" s="72"/>
      <c r="KX3130" s="16"/>
      <c r="KZ3130" s="16"/>
      <c r="LA3130" s="16"/>
      <c r="LB3130" s="74"/>
      <c r="LC3130" s="74"/>
    </row>
    <row r="3131" spans="8:315" x14ac:dyDescent="0.35">
      <c r="H3131" s="4"/>
      <c r="J3131" s="8"/>
      <c r="K3131" s="8"/>
      <c r="L3131" s="8"/>
      <c r="M3131" s="8"/>
      <c r="O3131" s="8"/>
      <c r="P3131" s="8"/>
      <c r="R3131" s="8"/>
      <c r="S3131" s="8"/>
      <c r="T3131" s="8"/>
      <c r="U3131" s="8"/>
      <c r="W3131" s="8">
        <f t="shared" si="4485"/>
        <v>119.3</v>
      </c>
      <c r="X3131">
        <v>10224000</v>
      </c>
      <c r="Y3131">
        <f t="shared" si="4486"/>
        <v>2840</v>
      </c>
      <c r="Z3131" s="8">
        <v>398.6</v>
      </c>
      <c r="AA3131" s="8">
        <v>0.8</v>
      </c>
      <c r="AB3131" s="8">
        <v>51</v>
      </c>
      <c r="AC3131" s="4"/>
      <c r="KL3131" s="84"/>
      <c r="KP3131" s="84"/>
      <c r="KS3131" s="74"/>
      <c r="KT3131" s="74"/>
      <c r="KU3131" s="16"/>
      <c r="KV3131" s="72"/>
      <c r="KW3131" s="72"/>
      <c r="KX3131" s="16"/>
      <c r="KZ3131" s="16"/>
      <c r="LA3131" s="16"/>
      <c r="LB3131" s="74"/>
      <c r="LC3131" s="74"/>
    </row>
    <row r="3132" spans="8:315" x14ac:dyDescent="0.35">
      <c r="H3132" s="4"/>
      <c r="J3132" s="8"/>
      <c r="K3132" s="8"/>
      <c r="L3132" s="8"/>
      <c r="M3132" s="8"/>
      <c r="O3132" s="8"/>
      <c r="P3132" s="8"/>
      <c r="R3132" s="8"/>
      <c r="S3132" s="8"/>
      <c r="T3132" s="8"/>
      <c r="U3132" s="8"/>
      <c r="W3132" s="8">
        <f t="shared" si="4485"/>
        <v>119.4</v>
      </c>
      <c r="X3132">
        <v>10227600</v>
      </c>
      <c r="Y3132">
        <f t="shared" si="4486"/>
        <v>2841</v>
      </c>
      <c r="Z3132" s="8">
        <v>606.9</v>
      </c>
      <c r="AA3132" s="8">
        <v>1.6</v>
      </c>
      <c r="AB3132" s="8">
        <v>48.3</v>
      </c>
      <c r="AC3132" s="4"/>
      <c r="KL3132" s="84"/>
      <c r="KP3132" s="84"/>
      <c r="KS3132" s="74"/>
      <c r="KT3132" s="74"/>
      <c r="KU3132" s="16"/>
      <c r="KV3132" s="72"/>
      <c r="KW3132" s="72"/>
      <c r="KX3132" s="16"/>
      <c r="KZ3132" s="16"/>
      <c r="LA3132" s="16"/>
      <c r="LB3132" s="74"/>
      <c r="LC3132" s="74"/>
    </row>
    <row r="3133" spans="8:315" x14ac:dyDescent="0.35">
      <c r="H3133" s="4"/>
      <c r="J3133" s="8"/>
      <c r="K3133" s="8"/>
      <c r="L3133" s="8"/>
      <c r="M3133" s="8"/>
      <c r="O3133" s="8"/>
      <c r="P3133" s="8"/>
      <c r="R3133" s="8"/>
      <c r="S3133" s="8"/>
      <c r="T3133" s="8"/>
      <c r="U3133" s="8"/>
      <c r="W3133" s="8">
        <f t="shared" si="4485"/>
        <v>119.4</v>
      </c>
      <c r="X3133">
        <v>10231200</v>
      </c>
      <c r="Y3133">
        <f t="shared" si="4486"/>
        <v>2842</v>
      </c>
      <c r="Z3133" s="8">
        <v>757.2</v>
      </c>
      <c r="AA3133" s="8">
        <v>2.6</v>
      </c>
      <c r="AB3133" s="8">
        <v>45.8</v>
      </c>
      <c r="AC3133" s="4"/>
      <c r="KL3133" s="84"/>
      <c r="KP3133" s="84"/>
      <c r="KS3133" s="74"/>
      <c r="KT3133" s="74"/>
      <c r="KU3133" s="16"/>
      <c r="KV3133" s="72"/>
      <c r="KW3133" s="72"/>
      <c r="KX3133" s="16"/>
      <c r="KZ3133" s="16"/>
      <c r="LA3133" s="16"/>
      <c r="LB3133" s="74"/>
      <c r="LC3133" s="74"/>
    </row>
    <row r="3134" spans="8:315" x14ac:dyDescent="0.35">
      <c r="H3134" s="4"/>
      <c r="J3134" s="8"/>
      <c r="K3134" s="8"/>
      <c r="L3134" s="8"/>
      <c r="M3134" s="8"/>
      <c r="O3134" s="8"/>
      <c r="P3134" s="8"/>
      <c r="R3134" s="8"/>
      <c r="S3134" s="8"/>
      <c r="T3134" s="8"/>
      <c r="U3134" s="8"/>
      <c r="W3134" s="8">
        <f t="shared" si="4485"/>
        <v>119.5</v>
      </c>
      <c r="X3134">
        <v>10234800</v>
      </c>
      <c r="Y3134">
        <f t="shared" si="4486"/>
        <v>2843</v>
      </c>
      <c r="Z3134" s="8">
        <v>860.8</v>
      </c>
      <c r="AA3134" s="8">
        <v>3.7</v>
      </c>
      <c r="AB3134" s="8">
        <v>40.799999999999997</v>
      </c>
      <c r="AC3134" s="4"/>
      <c r="KL3134" s="84"/>
      <c r="KP3134" s="84"/>
      <c r="KS3134" s="74"/>
      <c r="KT3134" s="74"/>
      <c r="KU3134" s="16"/>
      <c r="KV3134" s="72"/>
      <c r="KW3134" s="72"/>
      <c r="KX3134" s="16"/>
      <c r="KZ3134" s="16"/>
      <c r="LA3134" s="16"/>
      <c r="LB3134" s="74"/>
      <c r="LC3134" s="74"/>
    </row>
    <row r="3135" spans="8:315" x14ac:dyDescent="0.35">
      <c r="H3135" s="4"/>
      <c r="J3135" s="8"/>
      <c r="K3135" s="8"/>
      <c r="L3135" s="8"/>
      <c r="M3135" s="8"/>
      <c r="O3135" s="8"/>
      <c r="P3135" s="8"/>
      <c r="R3135" s="8"/>
      <c r="S3135" s="8"/>
      <c r="T3135" s="8"/>
      <c r="U3135" s="8"/>
      <c r="W3135" s="8">
        <f t="shared" si="4485"/>
        <v>119.5</v>
      </c>
      <c r="X3135">
        <v>10238400</v>
      </c>
      <c r="Y3135">
        <f t="shared" si="4486"/>
        <v>2844</v>
      </c>
      <c r="Z3135" s="8">
        <v>932.5</v>
      </c>
      <c r="AA3135" s="8">
        <v>4.9000000000000004</v>
      </c>
      <c r="AB3135" s="8">
        <v>43.2</v>
      </c>
      <c r="AC3135" s="4"/>
      <c r="KL3135" s="84"/>
      <c r="KP3135" s="84"/>
      <c r="KS3135" s="74"/>
      <c r="KT3135" s="74"/>
      <c r="KU3135" s="16"/>
      <c r="KV3135" s="72"/>
      <c r="KW3135" s="72"/>
      <c r="KX3135" s="16"/>
      <c r="KZ3135" s="16"/>
      <c r="LA3135" s="16"/>
      <c r="LB3135" s="74"/>
      <c r="LC3135" s="74"/>
    </row>
    <row r="3136" spans="8:315" x14ac:dyDescent="0.35">
      <c r="H3136" s="4"/>
      <c r="J3136" s="8"/>
      <c r="K3136" s="8"/>
      <c r="L3136" s="8"/>
      <c r="M3136" s="8"/>
      <c r="O3136" s="8"/>
      <c r="P3136" s="8"/>
      <c r="R3136" s="8"/>
      <c r="S3136" s="8"/>
      <c r="T3136" s="8"/>
      <c r="U3136" s="8"/>
      <c r="W3136" s="8">
        <f t="shared" si="4485"/>
        <v>119.5</v>
      </c>
      <c r="X3136">
        <v>10242000</v>
      </c>
      <c r="Y3136">
        <f t="shared" si="4486"/>
        <v>2845</v>
      </c>
      <c r="Z3136" s="8">
        <v>915</v>
      </c>
      <c r="AA3136" s="8">
        <v>6.5</v>
      </c>
      <c r="AB3136" s="8">
        <v>36.700000000000003</v>
      </c>
      <c r="AC3136" s="4"/>
      <c r="KL3136" s="84"/>
      <c r="KP3136" s="84"/>
      <c r="KS3136" s="74"/>
      <c r="KT3136" s="74"/>
      <c r="KU3136" s="16"/>
      <c r="KV3136" s="72"/>
      <c r="KW3136" s="72"/>
      <c r="KX3136" s="16"/>
      <c r="KZ3136" s="16"/>
      <c r="LA3136" s="16"/>
      <c r="LB3136" s="74"/>
      <c r="LC3136" s="74"/>
    </row>
    <row r="3137" spans="8:315" x14ac:dyDescent="0.35">
      <c r="H3137" s="4"/>
      <c r="J3137" s="8"/>
      <c r="K3137" s="8"/>
      <c r="L3137" s="8"/>
      <c r="M3137" s="8"/>
      <c r="O3137" s="8"/>
      <c r="P3137" s="8"/>
      <c r="R3137" s="8"/>
      <c r="S3137" s="8"/>
      <c r="T3137" s="8"/>
      <c r="U3137" s="8"/>
      <c r="W3137" s="8">
        <f t="shared" si="4485"/>
        <v>119.6</v>
      </c>
      <c r="X3137">
        <v>10245600</v>
      </c>
      <c r="Y3137">
        <f t="shared" si="4486"/>
        <v>2846</v>
      </c>
      <c r="Z3137" s="8">
        <v>763.1</v>
      </c>
      <c r="AA3137" s="8">
        <v>7.6</v>
      </c>
      <c r="AB3137" s="8">
        <v>32.799999999999997</v>
      </c>
      <c r="AC3137" s="4"/>
      <c r="KL3137" s="84"/>
      <c r="KP3137" s="84"/>
      <c r="KS3137" s="74"/>
      <c r="KT3137" s="74"/>
      <c r="KU3137" s="16"/>
      <c r="KV3137" s="72"/>
      <c r="KW3137" s="72"/>
      <c r="KX3137" s="16"/>
      <c r="KZ3137" s="16"/>
      <c r="LA3137" s="16"/>
      <c r="LB3137" s="74"/>
      <c r="LC3137" s="74"/>
    </row>
    <row r="3138" spans="8:315" x14ac:dyDescent="0.35">
      <c r="H3138" s="4"/>
      <c r="J3138" s="8"/>
      <c r="K3138" s="8"/>
      <c r="L3138" s="8"/>
      <c r="M3138" s="8"/>
      <c r="O3138" s="8"/>
      <c r="P3138" s="8"/>
      <c r="R3138" s="8"/>
      <c r="S3138" s="8"/>
      <c r="T3138" s="8"/>
      <c r="U3138" s="8"/>
      <c r="W3138" s="8">
        <f t="shared" si="4485"/>
        <v>119.6</v>
      </c>
      <c r="X3138">
        <v>10249200</v>
      </c>
      <c r="Y3138">
        <f t="shared" si="4486"/>
        <v>2847</v>
      </c>
      <c r="Z3138" s="8">
        <v>573.9</v>
      </c>
      <c r="AA3138" s="8">
        <v>8.1</v>
      </c>
      <c r="AB3138" s="8">
        <v>31.8</v>
      </c>
      <c r="AC3138" s="4"/>
      <c r="KL3138" s="84"/>
      <c r="KP3138" s="84"/>
      <c r="KS3138" s="74"/>
      <c r="KT3138" s="74"/>
      <c r="KU3138" s="16"/>
      <c r="KV3138" s="72"/>
      <c r="KW3138" s="72"/>
      <c r="KX3138" s="16"/>
      <c r="KZ3138" s="16"/>
      <c r="LA3138" s="16"/>
      <c r="LB3138" s="74"/>
      <c r="LC3138" s="74"/>
    </row>
    <row r="3139" spans="8:315" x14ac:dyDescent="0.35">
      <c r="H3139" s="4"/>
      <c r="J3139" s="8"/>
      <c r="K3139" s="8"/>
      <c r="L3139" s="8"/>
      <c r="M3139" s="8"/>
      <c r="O3139" s="8"/>
      <c r="P3139" s="8"/>
      <c r="R3139" s="8"/>
      <c r="S3139" s="8"/>
      <c r="T3139" s="8"/>
      <c r="U3139" s="8"/>
      <c r="W3139" s="8">
        <f t="shared" si="4485"/>
        <v>119.7</v>
      </c>
      <c r="X3139">
        <v>10252800</v>
      </c>
      <c r="Y3139">
        <f t="shared" si="4486"/>
        <v>2848</v>
      </c>
      <c r="Z3139" s="8">
        <v>568.9</v>
      </c>
      <c r="AA3139" s="8">
        <v>8.8000000000000007</v>
      </c>
      <c r="AB3139" s="8">
        <v>29.5</v>
      </c>
      <c r="AC3139" s="4"/>
      <c r="KL3139" s="84"/>
      <c r="KP3139" s="84"/>
      <c r="KS3139" s="74"/>
      <c r="KT3139" s="74"/>
      <c r="KU3139" s="16"/>
      <c r="KV3139" s="72"/>
      <c r="KW3139" s="72"/>
      <c r="KX3139" s="16"/>
      <c r="KZ3139" s="16"/>
      <c r="LA3139" s="16"/>
      <c r="LB3139" s="74"/>
      <c r="LC3139" s="74"/>
    </row>
    <row r="3140" spans="8:315" x14ac:dyDescent="0.35">
      <c r="H3140" s="4"/>
      <c r="J3140" s="8"/>
      <c r="K3140" s="8"/>
      <c r="L3140" s="8"/>
      <c r="M3140" s="8"/>
      <c r="O3140" s="8"/>
      <c r="P3140" s="8"/>
      <c r="R3140" s="8"/>
      <c r="S3140" s="8"/>
      <c r="T3140" s="8"/>
      <c r="U3140" s="8"/>
      <c r="W3140" s="8">
        <f t="shared" si="4485"/>
        <v>119.7</v>
      </c>
      <c r="X3140">
        <v>10256400</v>
      </c>
      <c r="Y3140">
        <f t="shared" si="4486"/>
        <v>2849</v>
      </c>
      <c r="Z3140" s="8">
        <v>418.6</v>
      </c>
      <c r="AA3140" s="8">
        <v>8.9</v>
      </c>
      <c r="AB3140" s="8">
        <v>30.5</v>
      </c>
      <c r="AC3140" s="4"/>
      <c r="KL3140" s="84"/>
      <c r="KP3140" s="84"/>
      <c r="KS3140" s="74"/>
      <c r="KT3140" s="74"/>
      <c r="KU3140" s="16"/>
      <c r="KV3140" s="72"/>
      <c r="KW3140" s="72"/>
      <c r="KX3140" s="16"/>
      <c r="KZ3140" s="16"/>
      <c r="LA3140" s="16"/>
      <c r="LB3140" s="74"/>
      <c r="LC3140" s="74"/>
    </row>
    <row r="3141" spans="8:315" x14ac:dyDescent="0.35">
      <c r="H3141" s="4"/>
      <c r="J3141" s="8"/>
      <c r="K3141" s="8"/>
      <c r="L3141" s="8"/>
      <c r="M3141" s="8"/>
      <c r="O3141" s="8"/>
      <c r="P3141" s="8"/>
      <c r="R3141" s="8"/>
      <c r="S3141" s="8"/>
      <c r="T3141" s="8"/>
      <c r="U3141" s="8"/>
      <c r="W3141" s="8">
        <f t="shared" si="4485"/>
        <v>119.8</v>
      </c>
      <c r="X3141">
        <v>10260000</v>
      </c>
      <c r="Y3141">
        <f t="shared" si="4486"/>
        <v>2850</v>
      </c>
      <c r="Z3141" s="8">
        <v>175.3</v>
      </c>
      <c r="AA3141" s="8">
        <v>8.5</v>
      </c>
      <c r="AB3141" s="8">
        <v>31.4</v>
      </c>
      <c r="AC3141" s="4"/>
      <c r="KL3141" s="84"/>
      <c r="KP3141" s="84"/>
      <c r="KS3141" s="74"/>
      <c r="KT3141" s="74"/>
      <c r="KU3141" s="16"/>
      <c r="KV3141" s="72"/>
      <c r="KW3141" s="72"/>
      <c r="KX3141" s="16"/>
      <c r="KZ3141" s="16"/>
      <c r="LA3141" s="16"/>
      <c r="LB3141" s="74"/>
      <c r="LC3141" s="74"/>
    </row>
    <row r="3142" spans="8:315" x14ac:dyDescent="0.35">
      <c r="H3142" s="4"/>
      <c r="J3142" s="8"/>
      <c r="K3142" s="8"/>
      <c r="L3142" s="8"/>
      <c r="M3142" s="8"/>
      <c r="O3142" s="8"/>
      <c r="P3142" s="8"/>
      <c r="R3142" s="8"/>
      <c r="S3142" s="8"/>
      <c r="T3142" s="8"/>
      <c r="U3142" s="8"/>
      <c r="W3142" s="8">
        <f t="shared" si="4485"/>
        <v>119.8</v>
      </c>
      <c r="X3142">
        <v>10263600</v>
      </c>
      <c r="Y3142">
        <f t="shared" si="4486"/>
        <v>2851</v>
      </c>
      <c r="Z3142" s="8">
        <v>46.9</v>
      </c>
      <c r="AA3142" s="8">
        <v>7.7</v>
      </c>
      <c r="AB3142" s="8">
        <v>34.4</v>
      </c>
      <c r="AC3142" s="4"/>
      <c r="KL3142" s="84"/>
      <c r="KP3142" s="84"/>
      <c r="KS3142" s="74"/>
      <c r="KT3142" s="74"/>
      <c r="KU3142" s="16"/>
      <c r="KV3142" s="72"/>
      <c r="KW3142" s="72"/>
      <c r="KX3142" s="16"/>
      <c r="KZ3142" s="16"/>
      <c r="LA3142" s="16"/>
      <c r="LB3142" s="74"/>
      <c r="LC3142" s="74"/>
    </row>
    <row r="3143" spans="8:315" x14ac:dyDescent="0.35">
      <c r="H3143" s="4"/>
      <c r="J3143" s="8"/>
      <c r="K3143" s="8"/>
      <c r="L3143" s="8"/>
      <c r="M3143" s="8"/>
      <c r="O3143" s="8"/>
      <c r="P3143" s="8"/>
      <c r="R3143" s="8"/>
      <c r="S3143" s="8"/>
      <c r="T3143" s="8"/>
      <c r="U3143" s="8"/>
      <c r="W3143" s="8">
        <f t="shared" si="4485"/>
        <v>119.8</v>
      </c>
      <c r="X3143">
        <v>10267200</v>
      </c>
      <c r="Y3143">
        <f t="shared" si="4486"/>
        <v>2852</v>
      </c>
      <c r="Z3143" s="8">
        <v>0.3</v>
      </c>
      <c r="AA3143" s="8">
        <v>7</v>
      </c>
      <c r="AB3143" s="8">
        <v>35.200000000000003</v>
      </c>
      <c r="AC3143" s="4"/>
      <c r="KL3143" s="84"/>
      <c r="KP3143" s="84"/>
      <c r="KS3143" s="74"/>
      <c r="KT3143" s="74"/>
      <c r="KU3143" s="16"/>
      <c r="KV3143" s="72"/>
      <c r="KW3143" s="72"/>
      <c r="KX3143" s="16"/>
      <c r="KZ3143" s="16"/>
      <c r="LA3143" s="16"/>
      <c r="LB3143" s="74"/>
      <c r="LC3143" s="74"/>
    </row>
    <row r="3144" spans="8:315" x14ac:dyDescent="0.35">
      <c r="H3144" s="4"/>
      <c r="J3144" s="8"/>
      <c r="K3144" s="8"/>
      <c r="L3144" s="8"/>
      <c r="M3144" s="8"/>
      <c r="O3144" s="8"/>
      <c r="P3144" s="8"/>
      <c r="R3144" s="8"/>
      <c r="S3144" s="8"/>
      <c r="T3144" s="8"/>
      <c r="U3144" s="8"/>
      <c r="W3144" s="8">
        <f t="shared" si="4485"/>
        <v>119.9</v>
      </c>
      <c r="X3144">
        <v>10270800</v>
      </c>
      <c r="Y3144">
        <f t="shared" si="4486"/>
        <v>2853</v>
      </c>
      <c r="Z3144" s="8">
        <v>0</v>
      </c>
      <c r="AA3144" s="8">
        <v>5.9</v>
      </c>
      <c r="AB3144" s="8">
        <v>38.700000000000003</v>
      </c>
      <c r="AC3144" s="4"/>
      <c r="KL3144" s="84"/>
      <c r="KP3144" s="84"/>
      <c r="KS3144" s="74"/>
      <c r="KT3144" s="74"/>
      <c r="KU3144" s="16"/>
      <c r="KV3144" s="72"/>
      <c r="KW3144" s="72"/>
      <c r="KX3144" s="16"/>
      <c r="KZ3144" s="16"/>
      <c r="LA3144" s="16"/>
      <c r="LB3144" s="74"/>
      <c r="LC3144" s="74"/>
    </row>
    <row r="3145" spans="8:315" x14ac:dyDescent="0.35">
      <c r="H3145" s="4"/>
      <c r="J3145" s="8"/>
      <c r="K3145" s="8"/>
      <c r="L3145" s="8"/>
      <c r="M3145" s="8"/>
      <c r="O3145" s="8"/>
      <c r="P3145" s="8"/>
      <c r="R3145" s="8"/>
      <c r="S3145" s="8"/>
      <c r="T3145" s="8"/>
      <c r="U3145" s="8"/>
      <c r="W3145" s="8">
        <f t="shared" si="4485"/>
        <v>119.9</v>
      </c>
      <c r="X3145">
        <v>10274400</v>
      </c>
      <c r="Y3145">
        <f t="shared" si="4486"/>
        <v>2854</v>
      </c>
      <c r="Z3145" s="8">
        <v>0</v>
      </c>
      <c r="AA3145" s="8">
        <v>5.2</v>
      </c>
      <c r="AB3145" s="8">
        <v>40.299999999999997</v>
      </c>
      <c r="AC3145" s="4"/>
      <c r="KL3145" s="84"/>
      <c r="KP3145" s="84"/>
      <c r="KS3145" s="74"/>
      <c r="KT3145" s="74"/>
      <c r="KU3145" s="16"/>
      <c r="KV3145" s="72"/>
      <c r="KW3145" s="72"/>
      <c r="KX3145" s="16"/>
      <c r="KZ3145" s="16"/>
      <c r="LA3145" s="16"/>
      <c r="LB3145" s="74"/>
      <c r="LC3145" s="74"/>
    </row>
    <row r="3146" spans="8:315" x14ac:dyDescent="0.35">
      <c r="H3146" s="4"/>
      <c r="J3146" s="8"/>
      <c r="K3146" s="8"/>
      <c r="L3146" s="8"/>
      <c r="M3146" s="8"/>
      <c r="O3146" s="8"/>
      <c r="P3146" s="8"/>
      <c r="R3146" s="8"/>
      <c r="S3146" s="8"/>
      <c r="T3146" s="8"/>
      <c r="U3146" s="8"/>
      <c r="W3146" s="8">
        <f t="shared" si="4485"/>
        <v>120</v>
      </c>
      <c r="X3146">
        <v>10278000</v>
      </c>
      <c r="Y3146">
        <f t="shared" si="4486"/>
        <v>2855</v>
      </c>
      <c r="Z3146" s="8">
        <v>0</v>
      </c>
      <c r="AA3146" s="8">
        <v>4.5</v>
      </c>
      <c r="AB3146" s="8">
        <v>42.8</v>
      </c>
      <c r="AC3146" s="4"/>
      <c r="KL3146" s="84"/>
      <c r="KP3146" s="84"/>
      <c r="KS3146" s="74"/>
      <c r="KT3146" s="74"/>
      <c r="KU3146" s="16"/>
      <c r="KV3146" s="72"/>
      <c r="KW3146" s="72"/>
      <c r="KX3146" s="16"/>
      <c r="KZ3146" s="16"/>
      <c r="LA3146" s="16"/>
      <c r="LB3146" s="74"/>
      <c r="LC3146" s="74"/>
    </row>
    <row r="3147" spans="8:315" x14ac:dyDescent="0.35">
      <c r="H3147" s="4"/>
      <c r="J3147" s="8"/>
      <c r="K3147" s="8"/>
      <c r="L3147" s="8"/>
      <c r="M3147" s="8"/>
      <c r="O3147" s="8"/>
      <c r="P3147" s="8"/>
      <c r="R3147" s="8"/>
      <c r="S3147" s="8"/>
      <c r="T3147" s="8"/>
      <c r="U3147" s="8"/>
      <c r="W3147" s="8">
        <f t="shared" si="4485"/>
        <v>120</v>
      </c>
      <c r="X3147">
        <v>10281600</v>
      </c>
      <c r="Y3147">
        <f t="shared" si="4486"/>
        <v>2856</v>
      </c>
      <c r="Z3147" s="8">
        <v>0</v>
      </c>
      <c r="AA3147" s="8">
        <v>3.5</v>
      </c>
      <c r="AB3147" s="8">
        <v>47.7</v>
      </c>
      <c r="AC3147" s="4"/>
      <c r="KL3147" s="84"/>
      <c r="KP3147" s="84"/>
      <c r="KS3147" s="74"/>
      <c r="KT3147" s="74"/>
      <c r="KU3147" s="16"/>
      <c r="KV3147" s="72"/>
      <c r="KW3147" s="72"/>
      <c r="KX3147" s="16"/>
      <c r="KZ3147" s="16"/>
      <c r="LA3147" s="16"/>
      <c r="LB3147" s="74"/>
      <c r="LC3147" s="74"/>
    </row>
    <row r="3148" spans="8:315" x14ac:dyDescent="0.35">
      <c r="H3148" s="4"/>
      <c r="J3148" s="8"/>
      <c r="K3148" s="8"/>
      <c r="L3148" s="8"/>
      <c r="M3148" s="8"/>
      <c r="O3148" s="8"/>
      <c r="P3148" s="8"/>
      <c r="R3148" s="8"/>
      <c r="S3148" s="8"/>
      <c r="T3148" s="8"/>
      <c r="U3148" s="8"/>
      <c r="W3148" s="8">
        <f t="shared" si="4485"/>
        <v>120</v>
      </c>
      <c r="X3148">
        <v>10285200</v>
      </c>
      <c r="Y3148">
        <f t="shared" si="4486"/>
        <v>2857</v>
      </c>
      <c r="Z3148" s="8">
        <v>0</v>
      </c>
      <c r="AA3148" s="8">
        <v>2.6</v>
      </c>
      <c r="AB3148" s="8">
        <v>51.3</v>
      </c>
      <c r="AC3148" s="4"/>
      <c r="KL3148" s="84"/>
      <c r="KP3148" s="84"/>
      <c r="KS3148" s="74"/>
      <c r="KT3148" s="74"/>
      <c r="KU3148" s="16"/>
      <c r="KV3148" s="72"/>
      <c r="KW3148" s="72"/>
      <c r="KX3148" s="16"/>
      <c r="KZ3148" s="16"/>
      <c r="LA3148" s="16"/>
      <c r="LB3148" s="74"/>
      <c r="LC3148" s="74"/>
    </row>
    <row r="3149" spans="8:315" x14ac:dyDescent="0.35">
      <c r="H3149" s="4"/>
      <c r="J3149" s="8"/>
      <c r="K3149" s="8"/>
      <c r="L3149" s="8"/>
      <c r="M3149" s="8"/>
      <c r="O3149" s="8"/>
      <c r="P3149" s="8"/>
      <c r="R3149" s="8"/>
      <c r="S3149" s="8"/>
      <c r="T3149" s="8"/>
      <c r="U3149" s="8"/>
      <c r="W3149" s="8">
        <f t="shared" si="4485"/>
        <v>120.1</v>
      </c>
      <c r="X3149">
        <v>10288800</v>
      </c>
      <c r="Y3149">
        <f t="shared" si="4486"/>
        <v>2858</v>
      </c>
      <c r="Z3149" s="8">
        <v>0</v>
      </c>
      <c r="AA3149" s="8">
        <v>1.3</v>
      </c>
      <c r="AB3149" s="8">
        <v>54.7</v>
      </c>
      <c r="AC3149" s="4"/>
      <c r="KL3149" s="84"/>
      <c r="KP3149" s="84"/>
      <c r="KS3149" s="74"/>
      <c r="KT3149" s="74"/>
      <c r="KU3149" s="16"/>
      <c r="KV3149" s="72"/>
      <c r="KW3149" s="72"/>
      <c r="KX3149" s="16"/>
      <c r="KZ3149" s="16"/>
      <c r="LA3149" s="16"/>
      <c r="LB3149" s="74"/>
      <c r="LC3149" s="74"/>
    </row>
    <row r="3150" spans="8:315" x14ac:dyDescent="0.35">
      <c r="H3150" s="4"/>
      <c r="J3150" s="8"/>
      <c r="K3150" s="8"/>
      <c r="L3150" s="8"/>
      <c r="M3150" s="8"/>
      <c r="O3150" s="8"/>
      <c r="P3150" s="8"/>
      <c r="R3150" s="8"/>
      <c r="S3150" s="8"/>
      <c r="T3150" s="8"/>
      <c r="U3150" s="8"/>
      <c r="W3150" s="8">
        <f t="shared" si="4485"/>
        <v>120.1</v>
      </c>
      <c r="X3150">
        <v>10292400</v>
      </c>
      <c r="Y3150">
        <f t="shared" si="4486"/>
        <v>2859</v>
      </c>
      <c r="Z3150" s="8">
        <v>0</v>
      </c>
      <c r="AA3150" s="8">
        <v>0.8</v>
      </c>
      <c r="AB3150" s="8">
        <v>58.1</v>
      </c>
      <c r="AC3150" s="4"/>
      <c r="KL3150" s="84"/>
      <c r="KP3150" s="84"/>
      <c r="KS3150" s="74"/>
      <c r="KT3150" s="74"/>
      <c r="KU3150" s="16"/>
      <c r="KV3150" s="72"/>
      <c r="KW3150" s="72"/>
      <c r="KX3150" s="16"/>
      <c r="KZ3150" s="16"/>
      <c r="LA3150" s="16"/>
      <c r="LB3150" s="74"/>
      <c r="LC3150" s="74"/>
    </row>
    <row r="3151" spans="8:315" x14ac:dyDescent="0.35">
      <c r="H3151" s="4"/>
      <c r="J3151" s="8"/>
      <c r="K3151" s="8"/>
      <c r="L3151" s="8"/>
      <c r="M3151" s="8"/>
      <c r="O3151" s="8"/>
      <c r="P3151" s="8"/>
      <c r="R3151" s="8"/>
      <c r="S3151" s="8"/>
      <c r="T3151" s="8"/>
      <c r="U3151" s="8"/>
      <c r="W3151" s="8">
        <f t="shared" si="4485"/>
        <v>120.2</v>
      </c>
      <c r="X3151">
        <v>10296000</v>
      </c>
      <c r="Y3151">
        <f t="shared" si="4486"/>
        <v>2860</v>
      </c>
      <c r="Z3151" s="8">
        <v>0</v>
      </c>
      <c r="AA3151" s="8">
        <v>0.3</v>
      </c>
      <c r="AB3151" s="8">
        <v>59.5</v>
      </c>
      <c r="AC3151" s="4"/>
      <c r="KL3151" s="84"/>
      <c r="KP3151" s="84"/>
      <c r="KS3151" s="74"/>
      <c r="KT3151" s="74"/>
      <c r="KU3151" s="16"/>
      <c r="KV3151" s="72"/>
      <c r="KW3151" s="72"/>
      <c r="KX3151" s="16"/>
      <c r="KZ3151" s="16"/>
      <c r="LA3151" s="16"/>
      <c r="LB3151" s="74"/>
      <c r="LC3151" s="74"/>
    </row>
    <row r="3152" spans="8:315" x14ac:dyDescent="0.35">
      <c r="H3152" s="4"/>
      <c r="J3152" s="8"/>
      <c r="K3152" s="8"/>
      <c r="L3152" s="8"/>
      <c r="M3152" s="8"/>
      <c r="O3152" s="8"/>
      <c r="P3152" s="8"/>
      <c r="R3152" s="8"/>
      <c r="S3152" s="8"/>
      <c r="T3152" s="8"/>
      <c r="U3152" s="8"/>
      <c r="W3152" s="8">
        <f t="shared" si="4485"/>
        <v>120.2</v>
      </c>
      <c r="X3152">
        <v>10299600</v>
      </c>
      <c r="Y3152">
        <f t="shared" si="4486"/>
        <v>2861</v>
      </c>
      <c r="Z3152" s="8">
        <v>1.4</v>
      </c>
      <c r="AA3152" s="8">
        <v>-0.3</v>
      </c>
      <c r="AB3152" s="8">
        <v>58.9</v>
      </c>
      <c r="AC3152" s="4"/>
      <c r="KL3152" s="84"/>
      <c r="KP3152" s="84"/>
      <c r="KS3152" s="74"/>
      <c r="KT3152" s="74"/>
      <c r="KU3152" s="16"/>
      <c r="KV3152" s="72"/>
      <c r="KW3152" s="72"/>
      <c r="KX3152" s="16"/>
      <c r="KZ3152" s="16"/>
      <c r="LA3152" s="16"/>
      <c r="LB3152" s="74"/>
      <c r="LC3152" s="74"/>
    </row>
    <row r="3153" spans="8:315" x14ac:dyDescent="0.35">
      <c r="H3153" s="4"/>
      <c r="J3153" s="8"/>
      <c r="K3153" s="8"/>
      <c r="L3153" s="8"/>
      <c r="M3153" s="8"/>
      <c r="O3153" s="8"/>
      <c r="P3153" s="8"/>
      <c r="R3153" s="8"/>
      <c r="S3153" s="8"/>
      <c r="T3153" s="8"/>
      <c r="U3153" s="8"/>
      <c r="W3153" s="8">
        <f t="shared" si="4485"/>
        <v>120.3</v>
      </c>
      <c r="X3153">
        <v>10303200</v>
      </c>
      <c r="Y3153">
        <f t="shared" si="4486"/>
        <v>2862</v>
      </c>
      <c r="Z3153" s="8">
        <v>58.9</v>
      </c>
      <c r="AA3153" s="8">
        <v>0.1</v>
      </c>
      <c r="AB3153" s="8">
        <v>53.4</v>
      </c>
      <c r="AC3153" s="4"/>
      <c r="KL3153" s="84"/>
      <c r="KP3153" s="84"/>
      <c r="KS3153" s="74"/>
      <c r="KT3153" s="74"/>
      <c r="KU3153" s="16"/>
      <c r="KV3153" s="72"/>
      <c r="KW3153" s="72"/>
      <c r="KX3153" s="16"/>
      <c r="KZ3153" s="16"/>
      <c r="LA3153" s="16"/>
      <c r="LB3153" s="74"/>
      <c r="LC3153" s="74"/>
    </row>
    <row r="3154" spans="8:315" x14ac:dyDescent="0.35">
      <c r="H3154" s="4"/>
      <c r="J3154" s="8"/>
      <c r="K3154" s="8"/>
      <c r="L3154" s="8"/>
      <c r="M3154" s="8"/>
      <c r="O3154" s="8"/>
      <c r="P3154" s="8"/>
      <c r="R3154" s="8"/>
      <c r="S3154" s="8"/>
      <c r="T3154" s="8"/>
      <c r="U3154" s="8"/>
      <c r="W3154" s="8">
        <f t="shared" si="4485"/>
        <v>120.3</v>
      </c>
      <c r="X3154">
        <v>10306800</v>
      </c>
      <c r="Y3154">
        <f t="shared" si="4486"/>
        <v>2863</v>
      </c>
      <c r="Z3154" s="8">
        <v>230.6</v>
      </c>
      <c r="AA3154" s="8">
        <v>1.4</v>
      </c>
      <c r="AB3154" s="8">
        <v>46.8</v>
      </c>
      <c r="AC3154" s="4"/>
      <c r="KL3154" s="84"/>
      <c r="KP3154" s="84"/>
      <c r="KS3154" s="74"/>
      <c r="KT3154" s="74"/>
      <c r="KU3154" s="16"/>
      <c r="KV3154" s="72"/>
      <c r="KW3154" s="72"/>
      <c r="KX3154" s="16"/>
      <c r="KZ3154" s="16"/>
      <c r="LA3154" s="16"/>
      <c r="LB3154" s="74"/>
      <c r="LC3154" s="74"/>
    </row>
    <row r="3155" spans="8:315" x14ac:dyDescent="0.35">
      <c r="H3155" s="4"/>
      <c r="J3155" s="8"/>
      <c r="K3155" s="8"/>
      <c r="L3155" s="8"/>
      <c r="M3155" s="8"/>
      <c r="O3155" s="8"/>
      <c r="P3155" s="8"/>
      <c r="R3155" s="8"/>
      <c r="S3155" s="8"/>
      <c r="T3155" s="8"/>
      <c r="U3155" s="8"/>
      <c r="W3155" s="8">
        <f t="shared" si="4485"/>
        <v>120.3</v>
      </c>
      <c r="X3155">
        <v>10310400</v>
      </c>
      <c r="Y3155">
        <f t="shared" si="4486"/>
        <v>2864</v>
      </c>
      <c r="Z3155" s="8">
        <v>443.6</v>
      </c>
      <c r="AA3155" s="8">
        <v>3.5</v>
      </c>
      <c r="AB3155" s="8">
        <v>40.299999999999997</v>
      </c>
      <c r="AC3155" s="4"/>
      <c r="KL3155" s="84"/>
      <c r="KP3155" s="84"/>
      <c r="KS3155" s="74"/>
      <c r="KT3155" s="74"/>
      <c r="KU3155" s="16"/>
      <c r="KV3155" s="72"/>
      <c r="KW3155" s="72"/>
      <c r="KX3155" s="16"/>
      <c r="KZ3155" s="16"/>
      <c r="LA3155" s="16"/>
      <c r="LB3155" s="74"/>
      <c r="LC3155" s="74"/>
    </row>
    <row r="3156" spans="8:315" x14ac:dyDescent="0.35">
      <c r="H3156" s="4"/>
      <c r="J3156" s="8"/>
      <c r="K3156" s="8"/>
      <c r="L3156" s="8"/>
      <c r="M3156" s="8"/>
      <c r="O3156" s="8"/>
      <c r="P3156" s="8"/>
      <c r="R3156" s="8"/>
      <c r="S3156" s="8"/>
      <c r="T3156" s="8"/>
      <c r="U3156" s="8"/>
      <c r="W3156" s="8">
        <f t="shared" si="4485"/>
        <v>120.4</v>
      </c>
      <c r="X3156">
        <v>10314000</v>
      </c>
      <c r="Y3156">
        <f t="shared" si="4486"/>
        <v>2865</v>
      </c>
      <c r="Z3156" s="8">
        <v>596.9</v>
      </c>
      <c r="AA3156" s="8">
        <v>5.4</v>
      </c>
      <c r="AB3156" s="8">
        <v>33</v>
      </c>
      <c r="AC3156" s="4"/>
      <c r="KL3156" s="84"/>
      <c r="KP3156" s="84"/>
      <c r="KS3156" s="74"/>
      <c r="KT3156" s="74"/>
      <c r="KU3156" s="16"/>
      <c r="KV3156" s="72"/>
      <c r="KW3156" s="72"/>
      <c r="KX3156" s="16"/>
      <c r="KZ3156" s="16"/>
      <c r="LA3156" s="16"/>
      <c r="LB3156" s="74"/>
      <c r="LC3156" s="74"/>
    </row>
    <row r="3157" spans="8:315" x14ac:dyDescent="0.35">
      <c r="H3157" s="4"/>
      <c r="J3157" s="8"/>
      <c r="K3157" s="8"/>
      <c r="L3157" s="8"/>
      <c r="M3157" s="8"/>
      <c r="O3157" s="8"/>
      <c r="P3157" s="8"/>
      <c r="R3157" s="8"/>
      <c r="S3157" s="8"/>
      <c r="T3157" s="8"/>
      <c r="U3157" s="8"/>
      <c r="W3157" s="8">
        <f t="shared" si="4485"/>
        <v>120.4</v>
      </c>
      <c r="X3157">
        <v>10317600</v>
      </c>
      <c r="Y3157">
        <f t="shared" si="4486"/>
        <v>2866</v>
      </c>
      <c r="Z3157" s="8">
        <v>765.3</v>
      </c>
      <c r="AA3157" s="8">
        <v>6.8</v>
      </c>
      <c r="AB3157" s="8">
        <v>31.7</v>
      </c>
      <c r="AC3157" s="4"/>
      <c r="KL3157" s="84"/>
      <c r="KP3157" s="84"/>
      <c r="KS3157" s="74"/>
      <c r="KT3157" s="74"/>
      <c r="KU3157" s="16"/>
      <c r="KV3157" s="72"/>
      <c r="KW3157" s="72"/>
      <c r="KX3157" s="16"/>
      <c r="KZ3157" s="16"/>
      <c r="LA3157" s="16"/>
      <c r="LB3157" s="74"/>
      <c r="LC3157" s="74"/>
    </row>
    <row r="3158" spans="8:315" x14ac:dyDescent="0.35">
      <c r="H3158" s="4"/>
      <c r="J3158" s="8"/>
      <c r="K3158" s="8"/>
      <c r="L3158" s="8"/>
      <c r="M3158" s="8"/>
      <c r="O3158" s="8"/>
      <c r="P3158" s="8"/>
      <c r="R3158" s="8"/>
      <c r="S3158" s="8"/>
      <c r="T3158" s="8"/>
      <c r="U3158" s="8"/>
      <c r="W3158" s="8">
        <f t="shared" si="4485"/>
        <v>120.5</v>
      </c>
      <c r="X3158">
        <v>10321200</v>
      </c>
      <c r="Y3158">
        <f t="shared" si="4486"/>
        <v>2867</v>
      </c>
      <c r="Z3158" s="8">
        <v>865.8</v>
      </c>
      <c r="AA3158" s="8">
        <v>8.1</v>
      </c>
      <c r="AB3158" s="8">
        <v>30.1</v>
      </c>
      <c r="AC3158" s="4"/>
      <c r="KL3158" s="84"/>
      <c r="KP3158" s="84"/>
      <c r="KS3158" s="74"/>
      <c r="KT3158" s="74"/>
      <c r="KU3158" s="16"/>
      <c r="KV3158" s="72"/>
      <c r="KW3158" s="72"/>
      <c r="KX3158" s="16"/>
      <c r="KZ3158" s="16"/>
      <c r="LA3158" s="16"/>
      <c r="LB3158" s="74"/>
      <c r="LC3158" s="74"/>
    </row>
    <row r="3159" spans="8:315" x14ac:dyDescent="0.35">
      <c r="H3159" s="4"/>
      <c r="J3159" s="8"/>
      <c r="K3159" s="8"/>
      <c r="L3159" s="8"/>
      <c r="M3159" s="8"/>
      <c r="O3159" s="8"/>
      <c r="P3159" s="8"/>
      <c r="R3159" s="8"/>
      <c r="S3159" s="8"/>
      <c r="T3159" s="8"/>
      <c r="U3159" s="8"/>
      <c r="W3159" s="8">
        <f t="shared" si="4485"/>
        <v>120.5</v>
      </c>
      <c r="X3159">
        <v>10324800</v>
      </c>
      <c r="Y3159">
        <f t="shared" si="4486"/>
        <v>2868</v>
      </c>
      <c r="Z3159" s="8">
        <v>929.4</v>
      </c>
      <c r="AA3159" s="8">
        <v>9</v>
      </c>
      <c r="AB3159" s="8">
        <v>28.6</v>
      </c>
      <c r="AC3159" s="4"/>
      <c r="KL3159" s="84"/>
      <c r="KP3159" s="84"/>
      <c r="KS3159" s="74"/>
      <c r="KT3159" s="74"/>
      <c r="KU3159" s="16"/>
      <c r="KV3159" s="72"/>
      <c r="KW3159" s="72"/>
      <c r="KX3159" s="16"/>
      <c r="KZ3159" s="16"/>
      <c r="LA3159" s="16"/>
      <c r="LB3159" s="74"/>
      <c r="LC3159" s="74"/>
    </row>
    <row r="3160" spans="8:315" x14ac:dyDescent="0.35">
      <c r="H3160" s="4"/>
      <c r="J3160" s="8"/>
      <c r="K3160" s="8"/>
      <c r="L3160" s="8"/>
      <c r="M3160" s="8"/>
      <c r="O3160" s="8"/>
      <c r="P3160" s="8"/>
      <c r="R3160" s="8"/>
      <c r="S3160" s="8"/>
      <c r="T3160" s="8"/>
      <c r="U3160" s="8"/>
      <c r="W3160" s="8">
        <f t="shared" si="4485"/>
        <v>120.5</v>
      </c>
      <c r="X3160">
        <v>10328400</v>
      </c>
      <c r="Y3160">
        <f t="shared" si="4486"/>
        <v>2869</v>
      </c>
      <c r="Z3160" s="8">
        <v>905</v>
      </c>
      <c r="AA3160" s="8">
        <v>9.9</v>
      </c>
      <c r="AB3160" s="8">
        <v>26.8</v>
      </c>
      <c r="AC3160" s="4"/>
      <c r="KL3160" s="84"/>
      <c r="KP3160" s="84"/>
      <c r="KS3160" s="74"/>
      <c r="KT3160" s="74"/>
      <c r="KU3160" s="16"/>
      <c r="KV3160" s="72"/>
      <c r="KW3160" s="72"/>
      <c r="KX3160" s="16"/>
      <c r="KZ3160" s="16"/>
      <c r="LA3160" s="16"/>
      <c r="LB3160" s="74"/>
      <c r="LC3160" s="74"/>
    </row>
    <row r="3161" spans="8:315" x14ac:dyDescent="0.35">
      <c r="H3161" s="4"/>
      <c r="J3161" s="8"/>
      <c r="K3161" s="8"/>
      <c r="L3161" s="8"/>
      <c r="M3161" s="8"/>
      <c r="O3161" s="8"/>
      <c r="P3161" s="8"/>
      <c r="R3161" s="8"/>
      <c r="S3161" s="8"/>
      <c r="T3161" s="8"/>
      <c r="U3161" s="8"/>
      <c r="W3161" s="8">
        <f t="shared" si="4485"/>
        <v>120.6</v>
      </c>
      <c r="X3161">
        <v>10332000</v>
      </c>
      <c r="Y3161">
        <f t="shared" si="4486"/>
        <v>2870</v>
      </c>
      <c r="Z3161" s="8">
        <v>836.7</v>
      </c>
      <c r="AA3161" s="8">
        <v>10.9</v>
      </c>
      <c r="AB3161" s="8">
        <v>25.8</v>
      </c>
      <c r="AC3161" s="4"/>
      <c r="KL3161" s="84"/>
      <c r="KP3161" s="84"/>
      <c r="KS3161" s="74"/>
      <c r="KT3161" s="74"/>
      <c r="KU3161" s="16"/>
      <c r="KV3161" s="72"/>
      <c r="KW3161" s="72"/>
      <c r="KX3161" s="16"/>
      <c r="KZ3161" s="16"/>
      <c r="LA3161" s="16"/>
      <c r="LB3161" s="74"/>
      <c r="LC3161" s="74"/>
    </row>
    <row r="3162" spans="8:315" x14ac:dyDescent="0.35">
      <c r="H3162" s="4"/>
      <c r="J3162" s="8"/>
      <c r="K3162" s="8"/>
      <c r="L3162" s="8"/>
      <c r="M3162" s="8"/>
      <c r="O3162" s="8"/>
      <c r="P3162" s="8"/>
      <c r="R3162" s="8"/>
      <c r="S3162" s="8"/>
      <c r="T3162" s="8"/>
      <c r="U3162" s="8"/>
      <c r="W3162" s="8">
        <f t="shared" si="4485"/>
        <v>120.6</v>
      </c>
      <c r="X3162">
        <v>10335600</v>
      </c>
      <c r="Y3162">
        <f t="shared" si="4486"/>
        <v>2871</v>
      </c>
      <c r="Z3162" s="8">
        <v>678.3</v>
      </c>
      <c r="AA3162" s="8">
        <v>11.7</v>
      </c>
      <c r="AB3162" s="8">
        <v>23.8</v>
      </c>
      <c r="AC3162" s="4"/>
      <c r="KL3162" s="84"/>
      <c r="KP3162" s="84"/>
      <c r="KS3162" s="74"/>
      <c r="KT3162" s="74"/>
      <c r="KU3162" s="16"/>
      <c r="KV3162" s="72"/>
      <c r="KW3162" s="72"/>
      <c r="KX3162" s="16"/>
      <c r="KZ3162" s="16"/>
      <c r="LA3162" s="16"/>
      <c r="LB3162" s="74"/>
      <c r="LC3162" s="74"/>
    </row>
    <row r="3163" spans="8:315" x14ac:dyDescent="0.35">
      <c r="H3163" s="4"/>
      <c r="J3163" s="8"/>
      <c r="K3163" s="8"/>
      <c r="L3163" s="8"/>
      <c r="M3163" s="8"/>
      <c r="O3163" s="8"/>
      <c r="P3163" s="8"/>
      <c r="R3163" s="8"/>
      <c r="S3163" s="8"/>
      <c r="T3163" s="8"/>
      <c r="U3163" s="8"/>
      <c r="W3163" s="8">
        <f t="shared" si="4485"/>
        <v>120.7</v>
      </c>
      <c r="X3163">
        <v>10339200</v>
      </c>
      <c r="Y3163">
        <f t="shared" si="4486"/>
        <v>2872</v>
      </c>
      <c r="Z3163" s="8">
        <v>447.5</v>
      </c>
      <c r="AA3163" s="8">
        <v>12.1</v>
      </c>
      <c r="AB3163" s="8">
        <v>22.5</v>
      </c>
      <c r="AC3163" s="4"/>
      <c r="KL3163" s="84"/>
      <c r="KP3163" s="84"/>
      <c r="KS3163" s="74"/>
      <c r="KT3163" s="74"/>
      <c r="KU3163" s="16"/>
      <c r="KV3163" s="72"/>
      <c r="KW3163" s="72"/>
      <c r="KX3163" s="16"/>
      <c r="KZ3163" s="16"/>
      <c r="LA3163" s="16"/>
      <c r="LB3163" s="74"/>
      <c r="LC3163" s="74"/>
    </row>
    <row r="3164" spans="8:315" x14ac:dyDescent="0.35">
      <c r="H3164" s="4"/>
      <c r="J3164" s="8"/>
      <c r="K3164" s="8"/>
      <c r="L3164" s="8"/>
      <c r="M3164" s="8"/>
      <c r="O3164" s="8"/>
      <c r="P3164" s="8"/>
      <c r="R3164" s="8"/>
      <c r="S3164" s="8"/>
      <c r="T3164" s="8"/>
      <c r="U3164" s="8"/>
      <c r="W3164" s="8">
        <f t="shared" si="4485"/>
        <v>120.7</v>
      </c>
      <c r="X3164">
        <v>10342800</v>
      </c>
      <c r="Y3164">
        <f t="shared" si="4486"/>
        <v>2873</v>
      </c>
      <c r="Z3164" s="8">
        <v>279.2</v>
      </c>
      <c r="AA3164" s="8">
        <v>12.4</v>
      </c>
      <c r="AB3164" s="8">
        <v>24.7</v>
      </c>
      <c r="AC3164" s="4"/>
      <c r="KL3164" s="84"/>
      <c r="KP3164" s="84"/>
      <c r="KS3164" s="74"/>
      <c r="KT3164" s="74"/>
      <c r="KU3164" s="16"/>
      <c r="KV3164" s="72"/>
      <c r="KW3164" s="72"/>
      <c r="KX3164" s="16"/>
      <c r="KZ3164" s="16"/>
      <c r="LA3164" s="16"/>
      <c r="LB3164" s="74"/>
      <c r="LC3164" s="74"/>
    </row>
    <row r="3165" spans="8:315" x14ac:dyDescent="0.35">
      <c r="H3165" s="4"/>
      <c r="J3165" s="8"/>
      <c r="K3165" s="8"/>
      <c r="L3165" s="8"/>
      <c r="M3165" s="8"/>
      <c r="O3165" s="8"/>
      <c r="P3165" s="8"/>
      <c r="R3165" s="8"/>
      <c r="S3165" s="8"/>
      <c r="T3165" s="8"/>
      <c r="U3165" s="8"/>
      <c r="W3165" s="8">
        <f t="shared" si="4485"/>
        <v>120.8</v>
      </c>
      <c r="X3165">
        <v>10346400</v>
      </c>
      <c r="Y3165">
        <f t="shared" si="4486"/>
        <v>2874</v>
      </c>
      <c r="Z3165" s="8">
        <v>155</v>
      </c>
      <c r="AA3165" s="8">
        <v>12.2</v>
      </c>
      <c r="AB3165" s="8">
        <v>22.8</v>
      </c>
      <c r="AC3165" s="4"/>
      <c r="KL3165" s="84"/>
      <c r="KP3165" s="84"/>
      <c r="KS3165" s="74"/>
      <c r="KT3165" s="74"/>
      <c r="KU3165" s="16"/>
      <c r="KV3165" s="72"/>
      <c r="KW3165" s="72"/>
      <c r="KX3165" s="16"/>
      <c r="KZ3165" s="16"/>
      <c r="LA3165" s="16"/>
      <c r="LB3165" s="74"/>
      <c r="LC3165" s="74"/>
    </row>
    <row r="3166" spans="8:315" x14ac:dyDescent="0.35">
      <c r="H3166" s="4"/>
      <c r="J3166" s="8"/>
      <c r="K3166" s="8"/>
      <c r="L3166" s="8"/>
      <c r="M3166" s="8"/>
      <c r="O3166" s="8"/>
      <c r="P3166" s="8"/>
      <c r="R3166" s="8"/>
      <c r="S3166" s="8"/>
      <c r="T3166" s="8"/>
      <c r="U3166" s="8"/>
      <c r="W3166" s="8">
        <f t="shared" si="4485"/>
        <v>120.8</v>
      </c>
      <c r="X3166">
        <v>10350000</v>
      </c>
      <c r="Y3166">
        <f t="shared" si="4486"/>
        <v>2875</v>
      </c>
      <c r="Z3166" s="8">
        <v>41.1</v>
      </c>
      <c r="AA3166" s="8">
        <v>11.5</v>
      </c>
      <c r="AB3166" s="8">
        <v>27.9</v>
      </c>
      <c r="AC3166" s="4"/>
      <c r="KL3166" s="84"/>
      <c r="KP3166" s="84"/>
      <c r="KS3166" s="74"/>
      <c r="KT3166" s="74"/>
      <c r="KU3166" s="16"/>
      <c r="KV3166" s="72"/>
      <c r="KW3166" s="72"/>
      <c r="KX3166" s="16"/>
      <c r="KZ3166" s="16"/>
      <c r="LA3166" s="16"/>
      <c r="LB3166" s="74"/>
      <c r="LC3166" s="74"/>
    </row>
    <row r="3167" spans="8:315" x14ac:dyDescent="0.35">
      <c r="H3167" s="4"/>
      <c r="J3167" s="8"/>
      <c r="K3167" s="8"/>
      <c r="L3167" s="8"/>
      <c r="M3167" s="8"/>
      <c r="O3167" s="8"/>
      <c r="P3167" s="8"/>
      <c r="R3167" s="8"/>
      <c r="S3167" s="8"/>
      <c r="T3167" s="8"/>
      <c r="U3167" s="8"/>
      <c r="W3167" s="8">
        <f t="shared" si="4485"/>
        <v>120.8</v>
      </c>
      <c r="X3167">
        <v>10353600</v>
      </c>
      <c r="Y3167">
        <f t="shared" si="4486"/>
        <v>2876</v>
      </c>
      <c r="Z3167" s="8">
        <v>0.6</v>
      </c>
      <c r="AA3167" s="8">
        <v>10.4</v>
      </c>
      <c r="AB3167" s="8">
        <v>28.7</v>
      </c>
      <c r="AC3167" s="4"/>
      <c r="KL3167" s="84"/>
      <c r="KP3167" s="84"/>
      <c r="KS3167" s="74"/>
      <c r="KT3167" s="74"/>
      <c r="KU3167" s="16"/>
      <c r="KV3167" s="72"/>
      <c r="KW3167" s="72"/>
      <c r="KX3167" s="16"/>
      <c r="KZ3167" s="16"/>
      <c r="LA3167" s="16"/>
      <c r="LB3167" s="74"/>
      <c r="LC3167" s="74"/>
    </row>
    <row r="3168" spans="8:315" x14ac:dyDescent="0.35">
      <c r="H3168" s="4"/>
      <c r="J3168" s="8"/>
      <c r="K3168" s="8"/>
      <c r="L3168" s="8"/>
      <c r="M3168" s="8"/>
      <c r="O3168" s="8"/>
      <c r="P3168" s="8"/>
      <c r="R3168" s="8"/>
      <c r="S3168" s="8"/>
      <c r="T3168" s="8"/>
      <c r="U3168" s="8"/>
      <c r="W3168" s="8">
        <f t="shared" si="4485"/>
        <v>120.9</v>
      </c>
      <c r="X3168">
        <v>10357200</v>
      </c>
      <c r="Y3168">
        <f t="shared" si="4486"/>
        <v>2877</v>
      </c>
      <c r="Z3168" s="8">
        <v>0</v>
      </c>
      <c r="AA3168" s="8">
        <v>9</v>
      </c>
      <c r="AB3168" s="8">
        <v>33.9</v>
      </c>
      <c r="AC3168" s="4"/>
      <c r="KL3168" s="84"/>
      <c r="KP3168" s="84"/>
      <c r="KS3168" s="74"/>
      <c r="KT3168" s="74"/>
      <c r="KU3168" s="16"/>
      <c r="KV3168" s="72"/>
      <c r="KW3168" s="72"/>
      <c r="KX3168" s="16"/>
      <c r="KZ3168" s="16"/>
      <c r="LA3168" s="16"/>
      <c r="LB3168" s="74"/>
      <c r="LC3168" s="74"/>
    </row>
    <row r="3169" spans="8:315" x14ac:dyDescent="0.35">
      <c r="H3169" s="4"/>
      <c r="J3169" s="8"/>
      <c r="K3169" s="8"/>
      <c r="L3169" s="8"/>
      <c r="M3169" s="8"/>
      <c r="O3169" s="8"/>
      <c r="P3169" s="8"/>
      <c r="R3169" s="8"/>
      <c r="S3169" s="8"/>
      <c r="T3169" s="8"/>
      <c r="U3169" s="8"/>
      <c r="W3169" s="8">
        <f t="shared" si="4485"/>
        <v>120.9</v>
      </c>
      <c r="X3169">
        <v>10360800</v>
      </c>
      <c r="Y3169">
        <f t="shared" si="4486"/>
        <v>2878</v>
      </c>
      <c r="Z3169" s="8">
        <v>0</v>
      </c>
      <c r="AA3169" s="8">
        <v>7.9</v>
      </c>
      <c r="AB3169" s="8">
        <v>34</v>
      </c>
      <c r="AC3169" s="4"/>
      <c r="KL3169" s="84"/>
      <c r="KP3169" s="84"/>
      <c r="KS3169" s="74"/>
      <c r="KT3169" s="74"/>
      <c r="KU3169" s="16"/>
      <c r="KV3169" s="72"/>
      <c r="KW3169" s="72"/>
      <c r="KX3169" s="16"/>
      <c r="KZ3169" s="16"/>
      <c r="LA3169" s="16"/>
      <c r="LB3169" s="74"/>
      <c r="LC3169" s="74"/>
    </row>
    <row r="3170" spans="8:315" x14ac:dyDescent="0.35">
      <c r="H3170" s="4"/>
      <c r="J3170" s="8"/>
      <c r="K3170" s="8"/>
      <c r="L3170" s="8"/>
      <c r="M3170" s="8"/>
      <c r="O3170" s="8"/>
      <c r="P3170" s="8"/>
      <c r="R3170" s="8"/>
      <c r="S3170" s="8"/>
      <c r="T3170" s="8"/>
      <c r="U3170" s="8"/>
      <c r="W3170" s="8">
        <f t="shared" si="4485"/>
        <v>121</v>
      </c>
      <c r="X3170">
        <v>10364400</v>
      </c>
      <c r="Y3170">
        <f t="shared" si="4486"/>
        <v>2879</v>
      </c>
      <c r="Z3170" s="8">
        <v>0</v>
      </c>
      <c r="AA3170" s="8">
        <v>7.1</v>
      </c>
      <c r="AB3170" s="8">
        <v>39.5</v>
      </c>
      <c r="AC3170" s="4"/>
      <c r="KL3170" s="84"/>
      <c r="KP3170" s="84"/>
      <c r="KS3170" s="74"/>
      <c r="KT3170" s="74"/>
      <c r="KU3170" s="16"/>
      <c r="KV3170" s="72"/>
      <c r="KW3170" s="72"/>
      <c r="KX3170" s="16"/>
      <c r="KZ3170" s="16"/>
      <c r="LA3170" s="16"/>
      <c r="LB3170" s="74"/>
      <c r="LC3170" s="74"/>
    </row>
    <row r="3171" spans="8:315" x14ac:dyDescent="0.35">
      <c r="H3171" s="4"/>
      <c r="J3171" s="8"/>
      <c r="K3171" s="8"/>
      <c r="L3171" s="8"/>
      <c r="M3171" s="8"/>
      <c r="O3171" s="8"/>
      <c r="P3171" s="8"/>
      <c r="R3171" s="8"/>
      <c r="S3171" s="8"/>
      <c r="T3171" s="8"/>
      <c r="U3171" s="8"/>
      <c r="W3171" s="8">
        <f t="shared" si="4485"/>
        <v>121</v>
      </c>
      <c r="X3171">
        <v>10368000</v>
      </c>
      <c r="Y3171">
        <f t="shared" si="4486"/>
        <v>2880</v>
      </c>
      <c r="Z3171" s="8">
        <v>0</v>
      </c>
      <c r="AA3171" s="8">
        <v>5.8</v>
      </c>
      <c r="AB3171" s="8">
        <v>48.5</v>
      </c>
      <c r="AC3171" s="4"/>
      <c r="KL3171" s="84"/>
      <c r="KP3171" s="84"/>
      <c r="KS3171" s="74"/>
      <c r="KT3171" s="74"/>
      <c r="KU3171" s="16"/>
      <c r="KV3171" s="72"/>
      <c r="KW3171" s="72"/>
      <c r="KX3171" s="16"/>
      <c r="KZ3171" s="16"/>
      <c r="LA3171" s="16"/>
      <c r="LB3171" s="74"/>
      <c r="LC3171" s="74"/>
    </row>
    <row r="3172" spans="8:315" x14ac:dyDescent="0.35">
      <c r="H3172" s="4"/>
      <c r="J3172" s="8"/>
      <c r="K3172" s="8"/>
      <c r="L3172" s="8"/>
      <c r="M3172" s="8"/>
      <c r="O3172" s="8"/>
      <c r="P3172" s="8"/>
      <c r="R3172" s="8"/>
      <c r="S3172" s="8"/>
      <c r="T3172" s="8"/>
      <c r="U3172" s="8"/>
      <c r="W3172" s="8">
        <f t="shared" ref="W3172:W3235" si="4487">X3172/24/3600+1</f>
        <v>121</v>
      </c>
      <c r="X3172">
        <v>10371600</v>
      </c>
      <c r="Y3172">
        <f t="shared" ref="Y3172:Y3235" si="4488">X3172/3600</f>
        <v>2881</v>
      </c>
      <c r="Z3172" s="8">
        <v>0</v>
      </c>
      <c r="AA3172" s="8">
        <v>4.2</v>
      </c>
      <c r="AB3172" s="8">
        <v>54.5</v>
      </c>
      <c r="AC3172" s="4"/>
      <c r="KL3172" s="84"/>
      <c r="KP3172" s="84"/>
      <c r="KS3172" s="74"/>
      <c r="KT3172" s="74"/>
      <c r="KU3172" s="16"/>
      <c r="KV3172" s="72"/>
      <c r="KW3172" s="72"/>
      <c r="KX3172" s="16"/>
      <c r="KZ3172" s="16"/>
      <c r="LA3172" s="16"/>
      <c r="LB3172" s="74"/>
      <c r="LC3172" s="74"/>
    </row>
    <row r="3173" spans="8:315" x14ac:dyDescent="0.35">
      <c r="H3173" s="4"/>
      <c r="J3173" s="8"/>
      <c r="K3173" s="8"/>
      <c r="L3173" s="8"/>
      <c r="M3173" s="8"/>
      <c r="O3173" s="8"/>
      <c r="P3173" s="8"/>
      <c r="R3173" s="8"/>
      <c r="S3173" s="8"/>
      <c r="T3173" s="8"/>
      <c r="U3173" s="8"/>
      <c r="W3173" s="8">
        <f t="shared" si="4487"/>
        <v>121.1</v>
      </c>
      <c r="X3173">
        <v>10375200</v>
      </c>
      <c r="Y3173">
        <f t="shared" si="4488"/>
        <v>2882</v>
      </c>
      <c r="Z3173" s="8">
        <v>0</v>
      </c>
      <c r="AA3173" s="8">
        <v>3.2</v>
      </c>
      <c r="AB3173" s="8">
        <v>58.4</v>
      </c>
      <c r="AC3173" s="4"/>
      <c r="KL3173" s="84"/>
      <c r="KP3173" s="84"/>
      <c r="KS3173" s="74"/>
      <c r="KT3173" s="74"/>
      <c r="KU3173" s="16"/>
      <c r="KV3173" s="72"/>
      <c r="KW3173" s="72"/>
      <c r="KX3173" s="16"/>
      <c r="KZ3173" s="16"/>
      <c r="LA3173" s="16"/>
      <c r="LB3173" s="74"/>
      <c r="LC3173" s="74"/>
    </row>
    <row r="3174" spans="8:315" x14ac:dyDescent="0.35">
      <c r="H3174" s="4"/>
      <c r="J3174" s="8"/>
      <c r="K3174" s="8"/>
      <c r="L3174" s="8"/>
      <c r="M3174" s="8"/>
      <c r="O3174" s="8"/>
      <c r="P3174" s="8"/>
      <c r="R3174" s="8"/>
      <c r="S3174" s="8"/>
      <c r="T3174" s="8"/>
      <c r="U3174" s="8"/>
      <c r="W3174" s="8">
        <f t="shared" si="4487"/>
        <v>121.1</v>
      </c>
      <c r="X3174">
        <v>10378800</v>
      </c>
      <c r="Y3174">
        <f t="shared" si="4488"/>
        <v>2883</v>
      </c>
      <c r="Z3174" s="8">
        <v>0</v>
      </c>
      <c r="AA3174" s="8">
        <v>2.4</v>
      </c>
      <c r="AB3174" s="8">
        <v>62.3</v>
      </c>
      <c r="AC3174" s="4"/>
      <c r="KL3174" s="84"/>
      <c r="KP3174" s="84"/>
      <c r="KS3174" s="74"/>
      <c r="KT3174" s="74"/>
      <c r="KU3174" s="16"/>
      <c r="KV3174" s="72"/>
      <c r="KW3174" s="72"/>
      <c r="KX3174" s="16"/>
      <c r="KZ3174" s="16"/>
      <c r="LA3174" s="16"/>
      <c r="LB3174" s="74"/>
      <c r="LC3174" s="74"/>
    </row>
    <row r="3175" spans="8:315" x14ac:dyDescent="0.35">
      <c r="H3175" s="4"/>
      <c r="J3175" s="8"/>
      <c r="K3175" s="8"/>
      <c r="L3175" s="8"/>
      <c r="M3175" s="8"/>
      <c r="O3175" s="8"/>
      <c r="P3175" s="8"/>
      <c r="R3175" s="8"/>
      <c r="S3175" s="8"/>
      <c r="T3175" s="8"/>
      <c r="U3175" s="8"/>
      <c r="W3175" s="8">
        <f t="shared" si="4487"/>
        <v>121.2</v>
      </c>
      <c r="X3175">
        <v>10382400</v>
      </c>
      <c r="Y3175">
        <f t="shared" si="4488"/>
        <v>2884</v>
      </c>
      <c r="Z3175" s="8">
        <v>0</v>
      </c>
      <c r="AA3175" s="8">
        <v>2.2000000000000002</v>
      </c>
      <c r="AB3175" s="8">
        <v>66</v>
      </c>
      <c r="AC3175" s="4"/>
      <c r="KL3175" s="84"/>
      <c r="KP3175" s="84"/>
      <c r="KS3175" s="74"/>
      <c r="KT3175" s="74"/>
      <c r="KU3175" s="16"/>
      <c r="KV3175" s="72"/>
      <c r="KW3175" s="72"/>
      <c r="KX3175" s="16"/>
      <c r="KZ3175" s="16"/>
      <c r="LA3175" s="16"/>
      <c r="LB3175" s="74"/>
      <c r="LC3175" s="74"/>
    </row>
    <row r="3176" spans="8:315" x14ac:dyDescent="0.35">
      <c r="H3176" s="4"/>
      <c r="J3176" s="8"/>
      <c r="K3176" s="8"/>
      <c r="L3176" s="8"/>
      <c r="M3176" s="8"/>
      <c r="O3176" s="8"/>
      <c r="P3176" s="8"/>
      <c r="R3176" s="8"/>
      <c r="S3176" s="8"/>
      <c r="T3176" s="8"/>
      <c r="U3176" s="8"/>
      <c r="W3176" s="8">
        <f t="shared" si="4487"/>
        <v>121.2</v>
      </c>
      <c r="X3176">
        <v>10386000</v>
      </c>
      <c r="Y3176">
        <f t="shared" si="4488"/>
        <v>2885</v>
      </c>
      <c r="Z3176" s="8">
        <v>0.8</v>
      </c>
      <c r="AA3176" s="8">
        <v>0.8</v>
      </c>
      <c r="AB3176" s="8">
        <v>69.2</v>
      </c>
      <c r="AC3176" s="4"/>
      <c r="KL3176" s="84"/>
      <c r="KP3176" s="84"/>
      <c r="KS3176" s="74"/>
      <c r="KT3176" s="74"/>
      <c r="KU3176" s="16"/>
      <c r="KV3176" s="72"/>
      <c r="KW3176" s="72"/>
      <c r="KX3176" s="16"/>
      <c r="KZ3176" s="16"/>
      <c r="LA3176" s="16"/>
      <c r="LB3176" s="74"/>
      <c r="LC3176" s="74"/>
    </row>
    <row r="3177" spans="8:315" x14ac:dyDescent="0.35">
      <c r="H3177" s="4"/>
      <c r="J3177" s="8"/>
      <c r="K3177" s="8"/>
      <c r="L3177" s="8"/>
      <c r="M3177" s="8"/>
      <c r="O3177" s="8"/>
      <c r="P3177" s="8"/>
      <c r="R3177" s="8"/>
      <c r="S3177" s="8"/>
      <c r="T3177" s="8"/>
      <c r="U3177" s="8"/>
      <c r="W3177" s="8">
        <f t="shared" si="4487"/>
        <v>121.3</v>
      </c>
      <c r="X3177">
        <v>10389600</v>
      </c>
      <c r="Y3177">
        <f t="shared" si="4488"/>
        <v>2886</v>
      </c>
      <c r="Z3177" s="8">
        <v>63.3</v>
      </c>
      <c r="AA3177" s="8">
        <v>1.5</v>
      </c>
      <c r="AB3177" s="8">
        <v>61.3</v>
      </c>
      <c r="AC3177" s="4"/>
      <c r="KL3177" s="84"/>
      <c r="KP3177" s="84"/>
      <c r="KS3177" s="74"/>
      <c r="KT3177" s="74"/>
      <c r="KU3177" s="16"/>
      <c r="KV3177" s="72"/>
      <c r="KW3177" s="72"/>
      <c r="KX3177" s="16"/>
      <c r="KZ3177" s="16"/>
      <c r="LA3177" s="16"/>
      <c r="LB3177" s="74"/>
      <c r="LC3177" s="74"/>
    </row>
    <row r="3178" spans="8:315" x14ac:dyDescent="0.35">
      <c r="H3178" s="4"/>
      <c r="J3178" s="8"/>
      <c r="K3178" s="8"/>
      <c r="L3178" s="8"/>
      <c r="M3178" s="8"/>
      <c r="O3178" s="8"/>
      <c r="P3178" s="8"/>
      <c r="R3178" s="8"/>
      <c r="S3178" s="8"/>
      <c r="T3178" s="8"/>
      <c r="U3178" s="8"/>
      <c r="W3178" s="8">
        <f t="shared" si="4487"/>
        <v>121.3</v>
      </c>
      <c r="X3178">
        <v>10393200</v>
      </c>
      <c r="Y3178">
        <f t="shared" si="4488"/>
        <v>2887</v>
      </c>
      <c r="Z3178" s="8">
        <v>239.7</v>
      </c>
      <c r="AA3178" s="8">
        <v>5.3</v>
      </c>
      <c r="AB3178" s="8">
        <v>38.5</v>
      </c>
      <c r="AC3178" s="4"/>
      <c r="KL3178" s="84"/>
      <c r="KP3178" s="84"/>
      <c r="KS3178" s="74"/>
      <c r="KT3178" s="74"/>
      <c r="KU3178" s="16"/>
      <c r="KV3178" s="72"/>
      <c r="KW3178" s="72"/>
      <c r="KX3178" s="16"/>
      <c r="KZ3178" s="16"/>
      <c r="LA3178" s="16"/>
      <c r="LB3178" s="74"/>
      <c r="LC3178" s="74"/>
    </row>
    <row r="3179" spans="8:315" x14ac:dyDescent="0.35">
      <c r="H3179" s="4"/>
      <c r="J3179" s="8"/>
      <c r="K3179" s="8"/>
      <c r="L3179" s="8"/>
      <c r="M3179" s="8"/>
      <c r="O3179" s="8"/>
      <c r="P3179" s="8"/>
      <c r="R3179" s="8"/>
      <c r="S3179" s="8"/>
      <c r="T3179" s="8"/>
      <c r="U3179" s="8"/>
      <c r="W3179" s="8">
        <f t="shared" si="4487"/>
        <v>121.3</v>
      </c>
      <c r="X3179">
        <v>10396800</v>
      </c>
      <c r="Y3179">
        <f t="shared" si="4488"/>
        <v>2888</v>
      </c>
      <c r="Z3179" s="8">
        <v>435.6</v>
      </c>
      <c r="AA3179" s="8">
        <v>6.7</v>
      </c>
      <c r="AB3179" s="8">
        <v>34.5</v>
      </c>
      <c r="AC3179" s="4"/>
      <c r="KL3179" s="84"/>
      <c r="KP3179" s="84"/>
      <c r="KS3179" s="74"/>
      <c r="KT3179" s="74"/>
      <c r="KU3179" s="16"/>
      <c r="KV3179" s="72"/>
      <c r="KW3179" s="72"/>
      <c r="KX3179" s="16"/>
      <c r="KZ3179" s="16"/>
      <c r="LA3179" s="16"/>
      <c r="LB3179" s="74"/>
      <c r="LC3179" s="74"/>
    </row>
    <row r="3180" spans="8:315" x14ac:dyDescent="0.35">
      <c r="H3180" s="4"/>
      <c r="J3180" s="8"/>
      <c r="K3180" s="8"/>
      <c r="L3180" s="8"/>
      <c r="M3180" s="8"/>
      <c r="O3180" s="8"/>
      <c r="P3180" s="8"/>
      <c r="R3180" s="8"/>
      <c r="S3180" s="8"/>
      <c r="T3180" s="8"/>
      <c r="U3180" s="8"/>
      <c r="W3180" s="8">
        <f t="shared" si="4487"/>
        <v>121.4</v>
      </c>
      <c r="X3180">
        <v>10400400</v>
      </c>
      <c r="Y3180">
        <f t="shared" si="4488"/>
        <v>2889</v>
      </c>
      <c r="Z3180" s="8">
        <v>617.20000000000005</v>
      </c>
      <c r="AA3180" s="8">
        <v>8.1999999999999993</v>
      </c>
      <c r="AB3180" s="8">
        <v>31</v>
      </c>
      <c r="AC3180" s="4"/>
      <c r="KL3180" s="84"/>
      <c r="KP3180" s="84"/>
      <c r="KS3180" s="74"/>
      <c r="KT3180" s="74"/>
      <c r="KU3180" s="16"/>
      <c r="KV3180" s="72"/>
      <c r="KW3180" s="72"/>
      <c r="KX3180" s="16"/>
      <c r="KZ3180" s="16"/>
      <c r="LA3180" s="16"/>
      <c r="LB3180" s="74"/>
      <c r="LC3180" s="74"/>
    </row>
    <row r="3181" spans="8:315" x14ac:dyDescent="0.35">
      <c r="H3181" s="4"/>
      <c r="J3181" s="8"/>
      <c r="K3181" s="8"/>
      <c r="L3181" s="8"/>
      <c r="M3181" s="8"/>
      <c r="O3181" s="8"/>
      <c r="P3181" s="8"/>
      <c r="R3181" s="8"/>
      <c r="S3181" s="8"/>
      <c r="T3181" s="8"/>
      <c r="U3181" s="8"/>
      <c r="W3181" s="8">
        <f t="shared" si="4487"/>
        <v>121.4</v>
      </c>
      <c r="X3181">
        <v>10404000</v>
      </c>
      <c r="Y3181">
        <f t="shared" si="4488"/>
        <v>2890</v>
      </c>
      <c r="Z3181" s="8">
        <v>764.2</v>
      </c>
      <c r="AA3181" s="8">
        <v>9.9</v>
      </c>
      <c r="AB3181" s="8">
        <v>27.2</v>
      </c>
      <c r="AC3181" s="4"/>
      <c r="KL3181" s="84"/>
      <c r="KP3181" s="84"/>
      <c r="KS3181" s="74"/>
      <c r="KT3181" s="74"/>
      <c r="KU3181" s="16"/>
      <c r="KV3181" s="72"/>
      <c r="KW3181" s="72"/>
      <c r="KX3181" s="16"/>
      <c r="KZ3181" s="16"/>
      <c r="LA3181" s="16"/>
      <c r="LB3181" s="74"/>
      <c r="LC3181" s="74"/>
    </row>
    <row r="3182" spans="8:315" x14ac:dyDescent="0.35">
      <c r="H3182" s="4"/>
      <c r="J3182" s="8"/>
      <c r="K3182" s="8"/>
      <c r="L3182" s="8"/>
      <c r="M3182" s="8"/>
      <c r="O3182" s="8"/>
      <c r="P3182" s="8"/>
      <c r="R3182" s="8"/>
      <c r="S3182" s="8"/>
      <c r="T3182" s="8"/>
      <c r="U3182" s="8"/>
      <c r="W3182" s="8">
        <f t="shared" si="4487"/>
        <v>121.5</v>
      </c>
      <c r="X3182">
        <v>10407600</v>
      </c>
      <c r="Y3182">
        <f t="shared" si="4488"/>
        <v>2891</v>
      </c>
      <c r="Z3182" s="8">
        <v>865.6</v>
      </c>
      <c r="AA3182" s="8">
        <v>11.1</v>
      </c>
      <c r="AB3182" s="8">
        <v>25.5</v>
      </c>
      <c r="AC3182" s="4"/>
      <c r="KL3182" s="84"/>
      <c r="KP3182" s="84"/>
      <c r="KS3182" s="74"/>
      <c r="KT3182" s="74"/>
      <c r="KU3182" s="16"/>
      <c r="KV3182" s="72"/>
      <c r="KW3182" s="72"/>
      <c r="KX3182" s="16"/>
      <c r="KZ3182" s="16"/>
      <c r="LA3182" s="16"/>
      <c r="LB3182" s="74"/>
      <c r="LC3182" s="74"/>
    </row>
    <row r="3183" spans="8:315" x14ac:dyDescent="0.35">
      <c r="H3183" s="4"/>
      <c r="J3183" s="8"/>
      <c r="K3183" s="8"/>
      <c r="L3183" s="8"/>
      <c r="M3183" s="8"/>
      <c r="O3183" s="8"/>
      <c r="P3183" s="8"/>
      <c r="R3183" s="8"/>
      <c r="S3183" s="8"/>
      <c r="T3183" s="8"/>
      <c r="U3183" s="8"/>
      <c r="W3183" s="8">
        <f t="shared" si="4487"/>
        <v>121.5</v>
      </c>
      <c r="X3183">
        <v>10411200</v>
      </c>
      <c r="Y3183">
        <f t="shared" si="4488"/>
        <v>2892</v>
      </c>
      <c r="Z3183" s="8">
        <v>927.5</v>
      </c>
      <c r="AA3183" s="8">
        <v>12.2</v>
      </c>
      <c r="AB3183" s="8">
        <v>25.3</v>
      </c>
      <c r="AC3183" s="4"/>
      <c r="KL3183" s="84"/>
      <c r="KP3183" s="84"/>
      <c r="KS3183" s="74"/>
      <c r="KT3183" s="74"/>
      <c r="KU3183" s="16"/>
      <c r="KV3183" s="72"/>
      <c r="KW3183" s="72"/>
      <c r="KX3183" s="16"/>
      <c r="KZ3183" s="16"/>
      <c r="LA3183" s="16"/>
      <c r="LB3183" s="74"/>
      <c r="LC3183" s="74"/>
    </row>
    <row r="3184" spans="8:315" x14ac:dyDescent="0.35">
      <c r="H3184" s="4"/>
      <c r="J3184" s="8"/>
      <c r="K3184" s="8"/>
      <c r="L3184" s="8"/>
      <c r="M3184" s="8"/>
      <c r="O3184" s="8"/>
      <c r="P3184" s="8"/>
      <c r="R3184" s="8"/>
      <c r="S3184" s="8"/>
      <c r="T3184" s="8"/>
      <c r="U3184" s="8"/>
      <c r="W3184" s="8">
        <f t="shared" si="4487"/>
        <v>121.5</v>
      </c>
      <c r="X3184">
        <v>10414800</v>
      </c>
      <c r="Y3184">
        <f t="shared" si="4488"/>
        <v>2893</v>
      </c>
      <c r="Z3184" s="8">
        <v>918.3</v>
      </c>
      <c r="AA3184" s="8">
        <v>12.9</v>
      </c>
      <c r="AB3184" s="8">
        <v>24.4</v>
      </c>
      <c r="AC3184" s="4"/>
      <c r="KL3184" s="84"/>
      <c r="KP3184" s="84"/>
      <c r="KS3184" s="74"/>
      <c r="KT3184" s="74"/>
      <c r="KU3184" s="16"/>
      <c r="KV3184" s="72"/>
      <c r="KW3184" s="72"/>
      <c r="KX3184" s="16"/>
      <c r="KZ3184" s="16"/>
      <c r="LA3184" s="16"/>
      <c r="LB3184" s="74"/>
      <c r="LC3184" s="74"/>
    </row>
    <row r="3185" spans="8:315" x14ac:dyDescent="0.35">
      <c r="H3185" s="4"/>
      <c r="J3185" s="8"/>
      <c r="K3185" s="8"/>
      <c r="L3185" s="8"/>
      <c r="M3185" s="8"/>
      <c r="O3185" s="8"/>
      <c r="P3185" s="8"/>
      <c r="R3185" s="8"/>
      <c r="S3185" s="8"/>
      <c r="T3185" s="8"/>
      <c r="U3185" s="8"/>
      <c r="W3185" s="8">
        <f t="shared" si="4487"/>
        <v>121.6</v>
      </c>
      <c r="X3185">
        <v>10418400</v>
      </c>
      <c r="Y3185">
        <f t="shared" si="4488"/>
        <v>2894</v>
      </c>
      <c r="Z3185" s="8">
        <v>848.9</v>
      </c>
      <c r="AA3185" s="8">
        <v>13.9</v>
      </c>
      <c r="AB3185" s="8">
        <v>22.6</v>
      </c>
      <c r="AC3185" s="4"/>
      <c r="KL3185" s="84"/>
      <c r="KP3185" s="84"/>
      <c r="KS3185" s="74"/>
      <c r="KT3185" s="74"/>
      <c r="KU3185" s="16"/>
      <c r="KV3185" s="72"/>
      <c r="KW3185" s="72"/>
      <c r="KX3185" s="16"/>
      <c r="KZ3185" s="16"/>
      <c r="LA3185" s="16"/>
      <c r="LB3185" s="74"/>
      <c r="LC3185" s="74"/>
    </row>
    <row r="3186" spans="8:315" x14ac:dyDescent="0.35">
      <c r="H3186" s="4"/>
      <c r="J3186" s="8"/>
      <c r="K3186" s="8"/>
      <c r="L3186" s="8"/>
      <c r="M3186" s="8"/>
      <c r="O3186" s="8"/>
      <c r="P3186" s="8"/>
      <c r="R3186" s="8"/>
      <c r="S3186" s="8"/>
      <c r="T3186" s="8"/>
      <c r="U3186" s="8"/>
      <c r="W3186" s="8">
        <f t="shared" si="4487"/>
        <v>121.6</v>
      </c>
      <c r="X3186">
        <v>10422000</v>
      </c>
      <c r="Y3186">
        <f t="shared" si="4488"/>
        <v>2895</v>
      </c>
      <c r="Z3186" s="8">
        <v>761.7</v>
      </c>
      <c r="AA3186" s="8">
        <v>14.8</v>
      </c>
      <c r="AB3186" s="8">
        <v>27.2</v>
      </c>
      <c r="AC3186" s="4"/>
      <c r="KL3186" s="84"/>
      <c r="KP3186" s="84"/>
      <c r="KS3186" s="74"/>
      <c r="KT3186" s="74"/>
      <c r="KU3186" s="16"/>
      <c r="KV3186" s="72"/>
      <c r="KW3186" s="72"/>
      <c r="KX3186" s="16"/>
      <c r="KZ3186" s="16"/>
      <c r="LA3186" s="16"/>
      <c r="LB3186" s="74"/>
      <c r="LC3186" s="74"/>
    </row>
    <row r="3187" spans="8:315" x14ac:dyDescent="0.35">
      <c r="H3187" s="4"/>
      <c r="J3187" s="8"/>
      <c r="K3187" s="8"/>
      <c r="L3187" s="8"/>
      <c r="M3187" s="8"/>
      <c r="O3187" s="8"/>
      <c r="P3187" s="8"/>
      <c r="R3187" s="8"/>
      <c r="S3187" s="8"/>
      <c r="T3187" s="8"/>
      <c r="U3187" s="8"/>
      <c r="W3187" s="8">
        <f t="shared" si="4487"/>
        <v>121.7</v>
      </c>
      <c r="X3187">
        <v>10425600</v>
      </c>
      <c r="Y3187">
        <f t="shared" si="4488"/>
        <v>2896</v>
      </c>
      <c r="Z3187" s="8">
        <v>610.6</v>
      </c>
      <c r="AA3187" s="8">
        <v>15.3</v>
      </c>
      <c r="AB3187" s="8">
        <v>21.9</v>
      </c>
      <c r="AC3187" s="4"/>
      <c r="KL3187" s="84"/>
      <c r="KP3187" s="84"/>
      <c r="KS3187" s="74"/>
      <c r="KT3187" s="74"/>
      <c r="KU3187" s="16"/>
      <c r="KV3187" s="72"/>
      <c r="KW3187" s="72"/>
      <c r="KX3187" s="16"/>
      <c r="KZ3187" s="16"/>
      <c r="LA3187" s="16"/>
      <c r="LB3187" s="74"/>
      <c r="LC3187" s="74"/>
    </row>
    <row r="3188" spans="8:315" x14ac:dyDescent="0.35">
      <c r="H3188" s="4"/>
      <c r="J3188" s="8"/>
      <c r="K3188" s="8"/>
      <c r="L3188" s="8"/>
      <c r="M3188" s="8"/>
      <c r="O3188" s="8"/>
      <c r="P3188" s="8"/>
      <c r="R3188" s="8"/>
      <c r="S3188" s="8"/>
      <c r="T3188" s="8"/>
      <c r="U3188" s="8"/>
      <c r="W3188" s="8">
        <f t="shared" si="4487"/>
        <v>121.7</v>
      </c>
      <c r="X3188">
        <v>10429200</v>
      </c>
      <c r="Y3188">
        <f t="shared" si="4488"/>
        <v>2897</v>
      </c>
      <c r="Z3188" s="8">
        <v>428.9</v>
      </c>
      <c r="AA3188" s="8">
        <v>15.7</v>
      </c>
      <c r="AB3188" s="8">
        <v>21.8</v>
      </c>
      <c r="AC3188" s="4"/>
      <c r="KL3188" s="84"/>
      <c r="KP3188" s="84"/>
      <c r="KS3188" s="74"/>
      <c r="KT3188" s="74"/>
      <c r="KU3188" s="16"/>
      <c r="KV3188" s="72"/>
      <c r="KW3188" s="72"/>
      <c r="KX3188" s="16"/>
      <c r="KZ3188" s="16"/>
      <c r="LA3188" s="16"/>
      <c r="LB3188" s="74"/>
      <c r="LC3188" s="74"/>
    </row>
    <row r="3189" spans="8:315" x14ac:dyDescent="0.35">
      <c r="H3189" s="4"/>
      <c r="J3189" s="8"/>
      <c r="K3189" s="8"/>
      <c r="L3189" s="8"/>
      <c r="M3189" s="8"/>
      <c r="O3189" s="8"/>
      <c r="P3189" s="8"/>
      <c r="R3189" s="8"/>
      <c r="S3189" s="8"/>
      <c r="T3189" s="8"/>
      <c r="U3189" s="8"/>
      <c r="W3189" s="8">
        <f t="shared" si="4487"/>
        <v>121.8</v>
      </c>
      <c r="X3189">
        <v>10432800</v>
      </c>
      <c r="Y3189">
        <f t="shared" si="4488"/>
        <v>2898</v>
      </c>
      <c r="Z3189" s="8">
        <v>210.3</v>
      </c>
      <c r="AA3189" s="8">
        <v>15.6</v>
      </c>
      <c r="AB3189" s="8">
        <v>22.3</v>
      </c>
      <c r="AC3189" s="4"/>
      <c r="KL3189" s="84"/>
      <c r="KP3189" s="84"/>
      <c r="KS3189" s="74"/>
      <c r="KT3189" s="74"/>
      <c r="KU3189" s="16"/>
      <c r="KV3189" s="72"/>
      <c r="KW3189" s="72"/>
      <c r="KX3189" s="16"/>
      <c r="KZ3189" s="16"/>
      <c r="LA3189" s="16"/>
      <c r="LB3189" s="74"/>
      <c r="LC3189" s="74"/>
    </row>
    <row r="3190" spans="8:315" x14ac:dyDescent="0.35">
      <c r="H3190" s="4"/>
      <c r="J3190" s="8"/>
      <c r="K3190" s="8"/>
      <c r="L3190" s="8"/>
      <c r="M3190" s="8"/>
      <c r="O3190" s="8"/>
      <c r="P3190" s="8"/>
      <c r="R3190" s="8"/>
      <c r="S3190" s="8"/>
      <c r="T3190" s="8"/>
      <c r="U3190" s="8"/>
      <c r="W3190" s="8">
        <f t="shared" si="4487"/>
        <v>121.8</v>
      </c>
      <c r="X3190">
        <v>10436400</v>
      </c>
      <c r="Y3190">
        <f t="shared" si="4488"/>
        <v>2899</v>
      </c>
      <c r="Z3190" s="8">
        <v>39.700000000000003</v>
      </c>
      <c r="AA3190" s="8">
        <v>14.6</v>
      </c>
      <c r="AB3190" s="8">
        <v>24.5</v>
      </c>
      <c r="AC3190" s="4"/>
      <c r="KL3190" s="84"/>
      <c r="KP3190" s="84"/>
      <c r="KS3190" s="74"/>
      <c r="KT3190" s="74"/>
      <c r="KU3190" s="16"/>
      <c r="KV3190" s="72"/>
      <c r="KW3190" s="72"/>
      <c r="KX3190" s="16"/>
      <c r="KZ3190" s="16"/>
      <c r="LA3190" s="16"/>
      <c r="LB3190" s="74"/>
      <c r="LC3190" s="74"/>
    </row>
    <row r="3191" spans="8:315" x14ac:dyDescent="0.35">
      <c r="H3191" s="4"/>
      <c r="J3191" s="8"/>
      <c r="K3191" s="8"/>
      <c r="L3191" s="8"/>
      <c r="M3191" s="8"/>
      <c r="O3191" s="8"/>
      <c r="P3191" s="8"/>
      <c r="R3191" s="8"/>
      <c r="S3191" s="8"/>
      <c r="T3191" s="8"/>
      <c r="U3191" s="8"/>
      <c r="W3191" s="8">
        <f t="shared" si="4487"/>
        <v>121.8</v>
      </c>
      <c r="X3191">
        <v>10440000</v>
      </c>
      <c r="Y3191">
        <f t="shared" si="4488"/>
        <v>2900</v>
      </c>
      <c r="Z3191" s="8">
        <v>0.3</v>
      </c>
      <c r="AA3191" s="8">
        <v>12.7</v>
      </c>
      <c r="AB3191" s="8">
        <v>33.1</v>
      </c>
      <c r="AC3191" s="4"/>
      <c r="KL3191" s="84"/>
      <c r="KP3191" s="84"/>
      <c r="KS3191" s="74"/>
      <c r="KT3191" s="74"/>
      <c r="KU3191" s="16"/>
      <c r="KV3191" s="72"/>
      <c r="KW3191" s="72"/>
      <c r="KX3191" s="16"/>
      <c r="KZ3191" s="16"/>
      <c r="LA3191" s="16"/>
      <c r="LB3191" s="74"/>
      <c r="LC3191" s="74"/>
    </row>
    <row r="3192" spans="8:315" x14ac:dyDescent="0.35">
      <c r="H3192" s="4"/>
      <c r="J3192" s="8"/>
      <c r="K3192" s="8"/>
      <c r="L3192" s="8"/>
      <c r="M3192" s="8"/>
      <c r="O3192" s="8"/>
      <c r="P3192" s="8"/>
      <c r="R3192" s="8"/>
      <c r="S3192" s="8"/>
      <c r="T3192" s="8"/>
      <c r="U3192" s="8"/>
      <c r="W3192" s="8">
        <f t="shared" si="4487"/>
        <v>121.9</v>
      </c>
      <c r="X3192">
        <v>10443600</v>
      </c>
      <c r="Y3192">
        <f t="shared" si="4488"/>
        <v>2901</v>
      </c>
      <c r="Z3192" s="8">
        <v>0</v>
      </c>
      <c r="AA3192" s="8">
        <v>10.5</v>
      </c>
      <c r="AB3192" s="8">
        <v>34.6</v>
      </c>
      <c r="AC3192" s="4"/>
      <c r="KL3192" s="84"/>
      <c r="KP3192" s="84"/>
      <c r="KS3192" s="74"/>
      <c r="KT3192" s="74"/>
      <c r="KU3192" s="16"/>
      <c r="KV3192" s="72"/>
      <c r="KW3192" s="72"/>
      <c r="KX3192" s="16"/>
      <c r="KZ3192" s="16"/>
      <c r="LA3192" s="16"/>
      <c r="LB3192" s="74"/>
      <c r="LC3192" s="74"/>
    </row>
    <row r="3193" spans="8:315" x14ac:dyDescent="0.35">
      <c r="H3193" s="4"/>
      <c r="J3193" s="8"/>
      <c r="K3193" s="8"/>
      <c r="L3193" s="8"/>
      <c r="M3193" s="8"/>
      <c r="O3193" s="8"/>
      <c r="P3193" s="8"/>
      <c r="R3193" s="8"/>
      <c r="S3193" s="8"/>
      <c r="T3193" s="8"/>
      <c r="U3193" s="8"/>
      <c r="W3193" s="8">
        <f t="shared" si="4487"/>
        <v>121.9</v>
      </c>
      <c r="X3193">
        <v>10447200</v>
      </c>
      <c r="Y3193">
        <f t="shared" si="4488"/>
        <v>2902</v>
      </c>
      <c r="Z3193" s="8">
        <v>0</v>
      </c>
      <c r="AA3193" s="8">
        <v>10.7</v>
      </c>
      <c r="AB3193" s="8">
        <v>30</v>
      </c>
      <c r="AC3193" s="4"/>
      <c r="KL3193" s="84"/>
      <c r="KP3193" s="84"/>
      <c r="KS3193" s="74"/>
      <c r="KT3193" s="74"/>
      <c r="KU3193" s="16"/>
      <c r="KV3193" s="72"/>
      <c r="KW3193" s="72"/>
      <c r="KX3193" s="16"/>
      <c r="KZ3193" s="16"/>
      <c r="LA3193" s="16"/>
      <c r="LB3193" s="74"/>
      <c r="LC3193" s="74"/>
    </row>
    <row r="3194" spans="8:315" x14ac:dyDescent="0.35">
      <c r="H3194" s="4"/>
      <c r="J3194" s="8"/>
      <c r="K3194" s="8"/>
      <c r="L3194" s="8"/>
      <c r="M3194" s="8"/>
      <c r="O3194" s="8"/>
      <c r="P3194" s="8"/>
      <c r="R3194" s="8"/>
      <c r="S3194" s="8"/>
      <c r="T3194" s="8"/>
      <c r="U3194" s="8"/>
      <c r="W3194" s="8">
        <f t="shared" si="4487"/>
        <v>122</v>
      </c>
      <c r="X3194">
        <v>10450800</v>
      </c>
      <c r="Y3194">
        <f t="shared" si="4488"/>
        <v>2903</v>
      </c>
      <c r="Z3194" s="8">
        <v>0</v>
      </c>
      <c r="AA3194" s="8">
        <v>9.3000000000000007</v>
      </c>
      <c r="AB3194" s="8">
        <v>34.700000000000003</v>
      </c>
      <c r="AC3194" s="4"/>
      <c r="KL3194" s="84"/>
      <c r="KP3194" s="84"/>
      <c r="KS3194" s="74"/>
      <c r="KT3194" s="74"/>
      <c r="KU3194" s="16"/>
      <c r="KV3194" s="72"/>
      <c r="KW3194" s="72"/>
      <c r="KX3194" s="16"/>
      <c r="KZ3194" s="16"/>
      <c r="LA3194" s="16"/>
      <c r="LB3194" s="74"/>
      <c r="LC3194" s="74"/>
    </row>
    <row r="3195" spans="8:315" x14ac:dyDescent="0.35">
      <c r="H3195" s="4"/>
      <c r="J3195" s="8"/>
      <c r="K3195" s="8"/>
      <c r="L3195" s="8"/>
      <c r="M3195" s="8"/>
      <c r="O3195" s="8"/>
      <c r="P3195" s="8"/>
      <c r="R3195" s="8"/>
      <c r="S3195" s="8"/>
      <c r="T3195" s="8"/>
      <c r="U3195" s="8"/>
      <c r="W3195" s="8">
        <f t="shared" si="4487"/>
        <v>122</v>
      </c>
      <c r="X3195">
        <v>10454400</v>
      </c>
      <c r="Y3195">
        <f t="shared" si="4488"/>
        <v>2904</v>
      </c>
      <c r="Z3195" s="8">
        <v>0</v>
      </c>
      <c r="AA3195" s="8">
        <v>8.8000000000000007</v>
      </c>
      <c r="AB3195" s="8">
        <v>41.4</v>
      </c>
      <c r="AC3195" s="4"/>
      <c r="KL3195" s="84"/>
      <c r="KP3195" s="84"/>
      <c r="KS3195" s="74"/>
      <c r="KT3195" s="74"/>
      <c r="KU3195" s="16"/>
      <c r="KV3195" s="72"/>
      <c r="KW3195" s="72"/>
      <c r="KX3195" s="16"/>
      <c r="KZ3195" s="16"/>
      <c r="LA3195" s="16"/>
      <c r="LB3195" s="74"/>
      <c r="LC3195" s="74"/>
    </row>
    <row r="3196" spans="8:315" x14ac:dyDescent="0.35">
      <c r="H3196" s="4"/>
      <c r="J3196" s="8"/>
      <c r="K3196" s="8"/>
      <c r="L3196" s="8"/>
      <c r="M3196" s="8"/>
      <c r="O3196" s="8"/>
      <c r="P3196" s="8"/>
      <c r="R3196" s="8"/>
      <c r="S3196" s="8"/>
      <c r="T3196" s="8"/>
      <c r="U3196" s="8"/>
      <c r="W3196" s="8">
        <f t="shared" si="4487"/>
        <v>122</v>
      </c>
      <c r="X3196">
        <v>10458000</v>
      </c>
      <c r="Y3196">
        <f t="shared" si="4488"/>
        <v>2905</v>
      </c>
      <c r="Z3196" s="8">
        <v>0</v>
      </c>
      <c r="AA3196" s="8">
        <v>7.9</v>
      </c>
      <c r="AB3196" s="8">
        <v>39.799999999999997</v>
      </c>
      <c r="AC3196" s="4"/>
      <c r="KL3196" s="84"/>
      <c r="KP3196" s="84"/>
      <c r="KS3196" s="74"/>
      <c r="KT3196" s="74"/>
      <c r="KU3196" s="16"/>
      <c r="KV3196" s="72"/>
      <c r="KW3196" s="72"/>
      <c r="KX3196" s="16"/>
      <c r="KZ3196" s="16"/>
      <c r="LA3196" s="16"/>
      <c r="LB3196" s="74"/>
      <c r="LC3196" s="74"/>
    </row>
    <row r="3197" spans="8:315" x14ac:dyDescent="0.35">
      <c r="H3197" s="4"/>
      <c r="J3197" s="8"/>
      <c r="K3197" s="8"/>
      <c r="L3197" s="8"/>
      <c r="M3197" s="8"/>
      <c r="O3197" s="8"/>
      <c r="P3197" s="8"/>
      <c r="R3197" s="8"/>
      <c r="S3197" s="8"/>
      <c r="T3197" s="8"/>
      <c r="U3197" s="8"/>
      <c r="W3197" s="8">
        <f t="shared" si="4487"/>
        <v>122.1</v>
      </c>
      <c r="X3197">
        <v>10461600</v>
      </c>
      <c r="Y3197">
        <f t="shared" si="4488"/>
        <v>2906</v>
      </c>
      <c r="Z3197" s="8">
        <v>0</v>
      </c>
      <c r="AA3197" s="8">
        <v>8.1999999999999993</v>
      </c>
      <c r="AB3197" s="8">
        <v>34.9</v>
      </c>
      <c r="AC3197" s="4"/>
      <c r="KL3197" s="84"/>
      <c r="KP3197" s="84"/>
      <c r="KS3197" s="74"/>
      <c r="KT3197" s="74"/>
      <c r="KU3197" s="16"/>
      <c r="KV3197" s="72"/>
      <c r="KW3197" s="72"/>
      <c r="KX3197" s="16"/>
      <c r="KZ3197" s="16"/>
      <c r="LA3197" s="16"/>
      <c r="LB3197" s="74"/>
      <c r="LC3197" s="74"/>
    </row>
    <row r="3198" spans="8:315" x14ac:dyDescent="0.35">
      <c r="H3198" s="4"/>
      <c r="J3198" s="8"/>
      <c r="K3198" s="8"/>
      <c r="L3198" s="8"/>
      <c r="M3198" s="8"/>
      <c r="O3198" s="8"/>
      <c r="P3198" s="8"/>
      <c r="R3198" s="8"/>
      <c r="S3198" s="8"/>
      <c r="T3198" s="8"/>
      <c r="U3198" s="8"/>
      <c r="W3198" s="8">
        <f t="shared" si="4487"/>
        <v>122.1</v>
      </c>
      <c r="X3198">
        <v>10465200</v>
      </c>
      <c r="Y3198">
        <f t="shared" si="4488"/>
        <v>2907</v>
      </c>
      <c r="Z3198" s="8">
        <v>0</v>
      </c>
      <c r="AA3198" s="8">
        <v>8.4</v>
      </c>
      <c r="AB3198" s="8">
        <v>37</v>
      </c>
      <c r="AC3198" s="4"/>
      <c r="KL3198" s="84"/>
      <c r="KP3198" s="84"/>
      <c r="KS3198" s="74"/>
      <c r="KT3198" s="74"/>
      <c r="KU3198" s="16"/>
      <c r="KV3198" s="72"/>
      <c r="KW3198" s="72"/>
      <c r="KX3198" s="16"/>
      <c r="KZ3198" s="16"/>
      <c r="LA3198" s="16"/>
      <c r="LB3198" s="74"/>
      <c r="LC3198" s="74"/>
    </row>
    <row r="3199" spans="8:315" x14ac:dyDescent="0.35">
      <c r="H3199" s="4"/>
      <c r="J3199" s="8"/>
      <c r="K3199" s="8"/>
      <c r="L3199" s="8"/>
      <c r="M3199" s="8"/>
      <c r="O3199" s="8"/>
      <c r="P3199" s="8"/>
      <c r="R3199" s="8"/>
      <c r="S3199" s="8"/>
      <c r="T3199" s="8"/>
      <c r="U3199" s="8"/>
      <c r="W3199" s="8">
        <f t="shared" si="4487"/>
        <v>122.2</v>
      </c>
      <c r="X3199">
        <v>10468800</v>
      </c>
      <c r="Y3199">
        <f t="shared" si="4488"/>
        <v>2908</v>
      </c>
      <c r="Z3199" s="8">
        <v>0</v>
      </c>
      <c r="AA3199" s="8">
        <v>8.4</v>
      </c>
      <c r="AB3199" s="8">
        <v>31.3</v>
      </c>
      <c r="AC3199" s="4"/>
      <c r="KL3199" s="84"/>
      <c r="KP3199" s="84"/>
      <c r="KS3199" s="74"/>
      <c r="KT3199" s="74"/>
      <c r="KU3199" s="16"/>
      <c r="KV3199" s="72"/>
      <c r="KW3199" s="72"/>
      <c r="KX3199" s="16"/>
      <c r="KZ3199" s="16"/>
      <c r="LA3199" s="16"/>
      <c r="LB3199" s="74"/>
      <c r="LC3199" s="74"/>
    </row>
    <row r="3200" spans="8:315" x14ac:dyDescent="0.35">
      <c r="H3200" s="4"/>
      <c r="J3200" s="8"/>
      <c r="K3200" s="8"/>
      <c r="L3200" s="8"/>
      <c r="M3200" s="8"/>
      <c r="O3200" s="8"/>
      <c r="P3200" s="8"/>
      <c r="R3200" s="8"/>
      <c r="S3200" s="8"/>
      <c r="T3200" s="8"/>
      <c r="U3200" s="8"/>
      <c r="W3200" s="8">
        <f t="shared" si="4487"/>
        <v>122.2</v>
      </c>
      <c r="X3200">
        <v>10472400</v>
      </c>
      <c r="Y3200">
        <f t="shared" si="4488"/>
        <v>2909</v>
      </c>
      <c r="Z3200" s="8">
        <v>0.3</v>
      </c>
      <c r="AA3200" s="8">
        <v>8.1</v>
      </c>
      <c r="AB3200" s="8">
        <v>30.4</v>
      </c>
      <c r="AC3200" s="4"/>
      <c r="KL3200" s="84"/>
      <c r="KP3200" s="84"/>
      <c r="KS3200" s="74"/>
      <c r="KT3200" s="74"/>
      <c r="KU3200" s="16"/>
      <c r="KV3200" s="72"/>
      <c r="KW3200" s="72"/>
      <c r="KX3200" s="16"/>
      <c r="KZ3200" s="16"/>
      <c r="LA3200" s="16"/>
      <c r="LB3200" s="74"/>
      <c r="LC3200" s="74"/>
    </row>
    <row r="3201" spans="8:315" x14ac:dyDescent="0.35">
      <c r="H3201" s="4"/>
      <c r="J3201" s="8"/>
      <c r="K3201" s="8"/>
      <c r="L3201" s="8"/>
      <c r="M3201" s="8"/>
      <c r="O3201" s="8"/>
      <c r="P3201" s="8"/>
      <c r="R3201" s="8"/>
      <c r="S3201" s="8"/>
      <c r="T3201" s="8"/>
      <c r="U3201" s="8"/>
      <c r="W3201" s="8">
        <f t="shared" si="4487"/>
        <v>122.3</v>
      </c>
      <c r="X3201">
        <v>10476000</v>
      </c>
      <c r="Y3201">
        <f t="shared" si="4488"/>
        <v>2910</v>
      </c>
      <c r="Z3201" s="8">
        <v>26.9</v>
      </c>
      <c r="AA3201" s="8">
        <v>7.8</v>
      </c>
      <c r="AB3201" s="8">
        <v>32.9</v>
      </c>
      <c r="AC3201" s="4"/>
      <c r="KL3201" s="84"/>
      <c r="KP3201" s="84"/>
      <c r="KS3201" s="74"/>
      <c r="KT3201" s="74"/>
      <c r="KU3201" s="16"/>
      <c r="KV3201" s="72"/>
      <c r="KW3201" s="72"/>
      <c r="KX3201" s="16"/>
      <c r="KZ3201" s="16"/>
      <c r="LA3201" s="16"/>
      <c r="LB3201" s="74"/>
      <c r="LC3201" s="74"/>
    </row>
    <row r="3202" spans="8:315" x14ac:dyDescent="0.35">
      <c r="H3202" s="4"/>
      <c r="J3202" s="8"/>
      <c r="K3202" s="8"/>
      <c r="L3202" s="8"/>
      <c r="M3202" s="8"/>
      <c r="O3202" s="8"/>
      <c r="P3202" s="8"/>
      <c r="R3202" s="8"/>
      <c r="S3202" s="8"/>
      <c r="T3202" s="8"/>
      <c r="U3202" s="8"/>
      <c r="W3202" s="8">
        <f t="shared" si="4487"/>
        <v>122.3</v>
      </c>
      <c r="X3202">
        <v>10479600</v>
      </c>
      <c r="Y3202">
        <f t="shared" si="4488"/>
        <v>2911</v>
      </c>
      <c r="Z3202" s="8">
        <v>84.7</v>
      </c>
      <c r="AA3202" s="8">
        <v>8.1</v>
      </c>
      <c r="AB3202" s="8">
        <v>30.9</v>
      </c>
      <c r="AC3202" s="4"/>
      <c r="KL3202" s="84"/>
      <c r="KP3202" s="84"/>
      <c r="KS3202" s="74"/>
      <c r="KT3202" s="74"/>
      <c r="KU3202" s="16"/>
      <c r="KV3202" s="72"/>
      <c r="KW3202" s="72"/>
      <c r="KX3202" s="16"/>
      <c r="KZ3202" s="16"/>
      <c r="LA3202" s="16"/>
      <c r="LB3202" s="74"/>
      <c r="LC3202" s="74"/>
    </row>
    <row r="3203" spans="8:315" x14ac:dyDescent="0.35">
      <c r="H3203" s="4"/>
      <c r="J3203" s="8"/>
      <c r="K3203" s="8"/>
      <c r="L3203" s="8"/>
      <c r="M3203" s="8"/>
      <c r="O3203" s="8"/>
      <c r="P3203" s="8"/>
      <c r="R3203" s="8"/>
      <c r="S3203" s="8"/>
      <c r="T3203" s="8"/>
      <c r="U3203" s="8"/>
      <c r="W3203" s="8">
        <f t="shared" si="4487"/>
        <v>122.3</v>
      </c>
      <c r="X3203">
        <v>10483200</v>
      </c>
      <c r="Y3203">
        <f t="shared" si="4488"/>
        <v>2912</v>
      </c>
      <c r="Z3203" s="8">
        <v>105.8</v>
      </c>
      <c r="AA3203" s="8">
        <v>8.8000000000000007</v>
      </c>
      <c r="AB3203" s="8">
        <v>31.1</v>
      </c>
      <c r="AC3203" s="4"/>
      <c r="KL3203" s="84"/>
      <c r="KP3203" s="84"/>
      <c r="KS3203" s="74"/>
      <c r="KT3203" s="74"/>
      <c r="KU3203" s="16"/>
      <c r="KV3203" s="72"/>
      <c r="KW3203" s="72"/>
      <c r="KX3203" s="16"/>
      <c r="KZ3203" s="16"/>
      <c r="LA3203" s="16"/>
      <c r="LB3203" s="74"/>
      <c r="LC3203" s="74"/>
    </row>
    <row r="3204" spans="8:315" x14ac:dyDescent="0.35">
      <c r="H3204" s="4"/>
      <c r="J3204" s="8"/>
      <c r="K3204" s="8"/>
      <c r="L3204" s="8"/>
      <c r="M3204" s="8"/>
      <c r="O3204" s="8"/>
      <c r="P3204" s="8"/>
      <c r="R3204" s="8"/>
      <c r="S3204" s="8"/>
      <c r="T3204" s="8"/>
      <c r="U3204" s="8"/>
      <c r="W3204" s="8">
        <f t="shared" si="4487"/>
        <v>122.4</v>
      </c>
      <c r="X3204">
        <v>10486800</v>
      </c>
      <c r="Y3204">
        <f t="shared" si="4488"/>
        <v>2913</v>
      </c>
      <c r="Z3204" s="8">
        <v>175.6</v>
      </c>
      <c r="AA3204" s="8">
        <v>9.6</v>
      </c>
      <c r="AB3204" s="8">
        <v>29.5</v>
      </c>
      <c r="AC3204" s="4"/>
      <c r="KL3204" s="84"/>
      <c r="KP3204" s="84"/>
      <c r="KS3204" s="74"/>
      <c r="KT3204" s="74"/>
      <c r="KU3204" s="16"/>
      <c r="KV3204" s="72"/>
      <c r="KW3204" s="72"/>
      <c r="KX3204" s="16"/>
      <c r="KZ3204" s="16"/>
      <c r="LA3204" s="16"/>
      <c r="LB3204" s="74"/>
      <c r="LC3204" s="74"/>
    </row>
    <row r="3205" spans="8:315" x14ac:dyDescent="0.35">
      <c r="H3205" s="4"/>
      <c r="J3205" s="8"/>
      <c r="K3205" s="8"/>
      <c r="L3205" s="8"/>
      <c r="M3205" s="8"/>
      <c r="O3205" s="8"/>
      <c r="P3205" s="8"/>
      <c r="R3205" s="8"/>
      <c r="S3205" s="8"/>
      <c r="T3205" s="8"/>
      <c r="U3205" s="8"/>
      <c r="W3205" s="8">
        <f t="shared" si="4487"/>
        <v>122.4</v>
      </c>
      <c r="X3205">
        <v>10490400</v>
      </c>
      <c r="Y3205">
        <f t="shared" si="4488"/>
        <v>2914</v>
      </c>
      <c r="Z3205" s="8">
        <v>195.8</v>
      </c>
      <c r="AA3205" s="8">
        <v>9.8000000000000007</v>
      </c>
      <c r="AB3205" s="8">
        <v>47.2</v>
      </c>
      <c r="AC3205" s="4"/>
      <c r="KL3205" s="84"/>
      <c r="KP3205" s="84"/>
      <c r="KS3205" s="74"/>
      <c r="KT3205" s="74"/>
      <c r="KU3205" s="16"/>
      <c r="KV3205" s="72"/>
      <c r="KW3205" s="72"/>
      <c r="KX3205" s="16"/>
      <c r="KZ3205" s="16"/>
      <c r="LA3205" s="16"/>
      <c r="LB3205" s="74"/>
      <c r="LC3205" s="74"/>
    </row>
    <row r="3206" spans="8:315" x14ac:dyDescent="0.35">
      <c r="H3206" s="4"/>
      <c r="J3206" s="8"/>
      <c r="K3206" s="8"/>
      <c r="L3206" s="8"/>
      <c r="M3206" s="8"/>
      <c r="O3206" s="8"/>
      <c r="P3206" s="8"/>
      <c r="R3206" s="8"/>
      <c r="S3206" s="8"/>
      <c r="T3206" s="8"/>
      <c r="U3206" s="8"/>
      <c r="W3206" s="8">
        <f t="shared" si="4487"/>
        <v>122.5</v>
      </c>
      <c r="X3206">
        <v>10494000</v>
      </c>
      <c r="Y3206">
        <f t="shared" si="4488"/>
        <v>2915</v>
      </c>
      <c r="Z3206" s="8">
        <v>122.8</v>
      </c>
      <c r="AA3206" s="8">
        <v>8.1999999999999993</v>
      </c>
      <c r="AB3206" s="8">
        <v>69.2</v>
      </c>
      <c r="AC3206" s="4"/>
      <c r="KL3206" s="84"/>
      <c r="KP3206" s="84"/>
      <c r="KS3206" s="74"/>
      <c r="KT3206" s="74"/>
      <c r="KU3206" s="16"/>
      <c r="KV3206" s="72"/>
      <c r="KW3206" s="72"/>
      <c r="KX3206" s="16"/>
      <c r="KZ3206" s="16"/>
      <c r="LA3206" s="16"/>
      <c r="LB3206" s="74"/>
      <c r="LC3206" s="74"/>
    </row>
    <row r="3207" spans="8:315" x14ac:dyDescent="0.35">
      <c r="H3207" s="4"/>
      <c r="J3207" s="8"/>
      <c r="K3207" s="8"/>
      <c r="L3207" s="8"/>
      <c r="M3207" s="8"/>
      <c r="O3207" s="8"/>
      <c r="P3207" s="8"/>
      <c r="R3207" s="8"/>
      <c r="S3207" s="8"/>
      <c r="T3207" s="8"/>
      <c r="U3207" s="8"/>
      <c r="W3207" s="8">
        <f t="shared" si="4487"/>
        <v>122.5</v>
      </c>
      <c r="X3207">
        <v>10497600</v>
      </c>
      <c r="Y3207">
        <f t="shared" si="4488"/>
        <v>2916</v>
      </c>
      <c r="Z3207" s="8">
        <v>113.6</v>
      </c>
      <c r="AA3207" s="8">
        <v>7.3</v>
      </c>
      <c r="AB3207" s="8">
        <v>73.2</v>
      </c>
      <c r="AC3207" s="4"/>
      <c r="KL3207" s="84"/>
      <c r="KP3207" s="84"/>
      <c r="KS3207" s="74"/>
      <c r="KT3207" s="74"/>
      <c r="KU3207" s="16"/>
      <c r="KV3207" s="72"/>
      <c r="KW3207" s="72"/>
      <c r="KX3207" s="16"/>
      <c r="KZ3207" s="16"/>
      <c r="LA3207" s="16"/>
      <c r="LB3207" s="74"/>
      <c r="LC3207" s="74"/>
    </row>
    <row r="3208" spans="8:315" x14ac:dyDescent="0.35">
      <c r="H3208" s="4"/>
      <c r="J3208" s="8"/>
      <c r="K3208" s="8"/>
      <c r="L3208" s="8"/>
      <c r="M3208" s="8"/>
      <c r="O3208" s="8"/>
      <c r="P3208" s="8"/>
      <c r="R3208" s="8"/>
      <c r="S3208" s="8"/>
      <c r="T3208" s="8"/>
      <c r="U3208" s="8"/>
      <c r="W3208" s="8">
        <f t="shared" si="4487"/>
        <v>122.5</v>
      </c>
      <c r="X3208">
        <v>10501200</v>
      </c>
      <c r="Y3208">
        <f t="shared" si="4488"/>
        <v>2917</v>
      </c>
      <c r="Z3208" s="8">
        <v>228.6</v>
      </c>
      <c r="AA3208" s="8">
        <v>7.7</v>
      </c>
      <c r="AB3208" s="8">
        <v>79.400000000000006</v>
      </c>
      <c r="AC3208" s="4"/>
      <c r="KL3208" s="84"/>
      <c r="KP3208" s="84"/>
      <c r="KS3208" s="74"/>
      <c r="KT3208" s="74"/>
      <c r="KU3208" s="16"/>
      <c r="KV3208" s="72"/>
      <c r="KW3208" s="72"/>
      <c r="KX3208" s="16"/>
      <c r="KZ3208" s="16"/>
      <c r="LA3208" s="16"/>
      <c r="LB3208" s="74"/>
      <c r="LC3208" s="74"/>
    </row>
    <row r="3209" spans="8:315" x14ac:dyDescent="0.35">
      <c r="H3209" s="4"/>
      <c r="J3209" s="8"/>
      <c r="K3209" s="8"/>
      <c r="L3209" s="8"/>
      <c r="M3209" s="8"/>
      <c r="O3209" s="8"/>
      <c r="P3209" s="8"/>
      <c r="R3209" s="8"/>
      <c r="S3209" s="8"/>
      <c r="T3209" s="8"/>
      <c r="U3209" s="8"/>
      <c r="W3209" s="8">
        <f t="shared" si="4487"/>
        <v>122.6</v>
      </c>
      <c r="X3209">
        <v>10504800</v>
      </c>
      <c r="Y3209">
        <f t="shared" si="4488"/>
        <v>2918</v>
      </c>
      <c r="Z3209" s="8">
        <v>172.8</v>
      </c>
      <c r="AA3209" s="8">
        <v>7.8</v>
      </c>
      <c r="AB3209" s="8">
        <v>87</v>
      </c>
      <c r="AC3209" s="4"/>
      <c r="KL3209" s="84"/>
      <c r="KP3209" s="84"/>
      <c r="KS3209" s="74"/>
      <c r="KT3209" s="74"/>
      <c r="KU3209" s="16"/>
      <c r="KV3209" s="72"/>
      <c r="KW3209" s="72"/>
      <c r="KX3209" s="16"/>
      <c r="KZ3209" s="16"/>
      <c r="LA3209" s="16"/>
      <c r="LB3209" s="74"/>
      <c r="LC3209" s="74"/>
    </row>
    <row r="3210" spans="8:315" x14ac:dyDescent="0.35">
      <c r="H3210" s="4"/>
      <c r="J3210" s="8"/>
      <c r="K3210" s="8"/>
      <c r="L3210" s="8"/>
      <c r="M3210" s="8"/>
      <c r="O3210" s="8"/>
      <c r="P3210" s="8"/>
      <c r="R3210" s="8"/>
      <c r="S3210" s="8"/>
      <c r="T3210" s="8"/>
      <c r="U3210" s="8"/>
      <c r="W3210" s="8">
        <f t="shared" si="4487"/>
        <v>122.6</v>
      </c>
      <c r="X3210">
        <v>10508400</v>
      </c>
      <c r="Y3210">
        <f t="shared" si="4488"/>
        <v>2919</v>
      </c>
      <c r="Z3210" s="8">
        <v>84.7</v>
      </c>
      <c r="AA3210" s="8">
        <v>7.3</v>
      </c>
      <c r="AB3210" s="8">
        <v>86.8</v>
      </c>
      <c r="AC3210" s="4"/>
      <c r="KL3210" s="84"/>
      <c r="KP3210" s="84"/>
      <c r="KS3210" s="74"/>
      <c r="KT3210" s="74"/>
      <c r="KU3210" s="16"/>
      <c r="KV3210" s="72"/>
      <c r="KW3210" s="72"/>
      <c r="KX3210" s="16"/>
      <c r="KZ3210" s="16"/>
      <c r="LA3210" s="16"/>
      <c r="LB3210" s="74"/>
      <c r="LC3210" s="74"/>
    </row>
    <row r="3211" spans="8:315" x14ac:dyDescent="0.35">
      <c r="H3211" s="4"/>
      <c r="J3211" s="8"/>
      <c r="K3211" s="8"/>
      <c r="L3211" s="8"/>
      <c r="M3211" s="8"/>
      <c r="O3211" s="8"/>
      <c r="P3211" s="8"/>
      <c r="R3211" s="8"/>
      <c r="S3211" s="8"/>
      <c r="T3211" s="8"/>
      <c r="U3211" s="8"/>
      <c r="W3211" s="8">
        <f t="shared" si="4487"/>
        <v>122.7</v>
      </c>
      <c r="X3211">
        <v>10512000</v>
      </c>
      <c r="Y3211">
        <f t="shared" si="4488"/>
        <v>2920</v>
      </c>
      <c r="Z3211" s="8">
        <v>57.5</v>
      </c>
      <c r="AA3211" s="8">
        <v>7.1</v>
      </c>
      <c r="AB3211" s="8">
        <v>85.4</v>
      </c>
      <c r="AC3211" s="4"/>
      <c r="KL3211" s="84"/>
      <c r="KP3211" s="84"/>
      <c r="KS3211" s="74"/>
      <c r="KT3211" s="74"/>
      <c r="KU3211" s="16"/>
      <c r="KV3211" s="72"/>
      <c r="KW3211" s="72"/>
      <c r="KX3211" s="16"/>
      <c r="KZ3211" s="16"/>
      <c r="LA3211" s="16"/>
      <c r="LB3211" s="74"/>
      <c r="LC3211" s="74"/>
    </row>
    <row r="3212" spans="8:315" x14ac:dyDescent="0.35">
      <c r="H3212" s="4"/>
      <c r="J3212" s="8"/>
      <c r="K3212" s="8"/>
      <c r="L3212" s="8"/>
      <c r="M3212" s="8"/>
      <c r="O3212" s="8"/>
      <c r="P3212" s="8"/>
      <c r="R3212" s="8"/>
      <c r="S3212" s="8"/>
      <c r="T3212" s="8"/>
      <c r="U3212" s="8"/>
      <c r="W3212" s="8">
        <f t="shared" si="4487"/>
        <v>122.7</v>
      </c>
      <c r="X3212">
        <v>10515600</v>
      </c>
      <c r="Y3212">
        <f t="shared" si="4488"/>
        <v>2921</v>
      </c>
      <c r="Z3212" s="8">
        <v>55.3</v>
      </c>
      <c r="AA3212" s="8">
        <v>7.1</v>
      </c>
      <c r="AB3212" s="8">
        <v>85.8</v>
      </c>
      <c r="AC3212" s="4"/>
      <c r="KL3212" s="84"/>
      <c r="KP3212" s="84"/>
      <c r="KS3212" s="74"/>
      <c r="KT3212" s="74"/>
      <c r="KU3212" s="16"/>
      <c r="KV3212" s="72"/>
      <c r="KW3212" s="72"/>
      <c r="KX3212" s="16"/>
      <c r="KZ3212" s="16"/>
      <c r="LA3212" s="16"/>
      <c r="LB3212" s="74"/>
      <c r="LC3212" s="74"/>
    </row>
    <row r="3213" spans="8:315" x14ac:dyDescent="0.35">
      <c r="H3213" s="4"/>
      <c r="J3213" s="8"/>
      <c r="K3213" s="8"/>
      <c r="L3213" s="8"/>
      <c r="M3213" s="8"/>
      <c r="O3213" s="8"/>
      <c r="P3213" s="8"/>
      <c r="R3213" s="8"/>
      <c r="S3213" s="8"/>
      <c r="T3213" s="8"/>
      <c r="U3213" s="8"/>
      <c r="W3213" s="8">
        <f t="shared" si="4487"/>
        <v>122.8</v>
      </c>
      <c r="X3213">
        <v>10519200</v>
      </c>
      <c r="Y3213">
        <f t="shared" si="4488"/>
        <v>2922</v>
      </c>
      <c r="Z3213" s="8">
        <v>25.6</v>
      </c>
      <c r="AA3213" s="8">
        <v>6.8</v>
      </c>
      <c r="AB3213" s="8">
        <v>91.1</v>
      </c>
      <c r="AC3213" s="4"/>
      <c r="KL3213" s="84"/>
      <c r="KP3213" s="84"/>
      <c r="KS3213" s="74"/>
      <c r="KT3213" s="74"/>
      <c r="KU3213" s="16"/>
      <c r="KV3213" s="72"/>
      <c r="KW3213" s="72"/>
      <c r="KX3213" s="16"/>
      <c r="KZ3213" s="16"/>
      <c r="LA3213" s="16"/>
      <c r="LB3213" s="74"/>
      <c r="LC3213" s="74"/>
    </row>
    <row r="3214" spans="8:315" x14ac:dyDescent="0.35">
      <c r="H3214" s="4"/>
      <c r="J3214" s="8"/>
      <c r="K3214" s="8"/>
      <c r="L3214" s="8"/>
      <c r="M3214" s="8"/>
      <c r="O3214" s="8"/>
      <c r="P3214" s="8"/>
      <c r="R3214" s="8"/>
      <c r="S3214" s="8"/>
      <c r="T3214" s="8"/>
      <c r="U3214" s="8"/>
      <c r="W3214" s="8">
        <f t="shared" si="4487"/>
        <v>122.8</v>
      </c>
      <c r="X3214">
        <v>10522800</v>
      </c>
      <c r="Y3214">
        <f t="shared" si="4488"/>
        <v>2923</v>
      </c>
      <c r="Z3214" s="8">
        <v>7.5</v>
      </c>
      <c r="AA3214" s="8">
        <v>6.8</v>
      </c>
      <c r="AB3214" s="8">
        <v>89.9</v>
      </c>
      <c r="AC3214" s="4"/>
      <c r="KL3214" s="84"/>
      <c r="KP3214" s="84"/>
      <c r="KS3214" s="74"/>
      <c r="KT3214" s="74"/>
      <c r="KU3214" s="16"/>
      <c r="KV3214" s="72"/>
      <c r="KW3214" s="72"/>
      <c r="KX3214" s="16"/>
      <c r="KZ3214" s="16"/>
      <c r="LA3214" s="16"/>
      <c r="LB3214" s="74"/>
      <c r="LC3214" s="74"/>
    </row>
    <row r="3215" spans="8:315" x14ac:dyDescent="0.35">
      <c r="H3215" s="4"/>
      <c r="J3215" s="8"/>
      <c r="K3215" s="8"/>
      <c r="L3215" s="8"/>
      <c r="M3215" s="8"/>
      <c r="O3215" s="8"/>
      <c r="P3215" s="8"/>
      <c r="R3215" s="8"/>
      <c r="S3215" s="8"/>
      <c r="T3215" s="8"/>
      <c r="U3215" s="8"/>
      <c r="W3215" s="8">
        <f t="shared" si="4487"/>
        <v>122.8</v>
      </c>
      <c r="X3215">
        <v>10526400</v>
      </c>
      <c r="Y3215">
        <f t="shared" si="4488"/>
        <v>2924</v>
      </c>
      <c r="Z3215" s="8">
        <v>0</v>
      </c>
      <c r="AA3215" s="8">
        <v>6.8</v>
      </c>
      <c r="AB3215" s="8">
        <v>90.8</v>
      </c>
      <c r="AC3215" s="4"/>
      <c r="KL3215" s="84"/>
      <c r="KP3215" s="84"/>
      <c r="KS3215" s="74"/>
      <c r="KT3215" s="74"/>
      <c r="KU3215" s="16"/>
      <c r="KV3215" s="72"/>
      <c r="KW3215" s="72"/>
      <c r="KX3215" s="16"/>
      <c r="KZ3215" s="16"/>
      <c r="LA3215" s="16"/>
      <c r="LB3215" s="74"/>
      <c r="LC3215" s="74"/>
    </row>
    <row r="3216" spans="8:315" x14ac:dyDescent="0.35">
      <c r="H3216" s="4"/>
      <c r="J3216" s="8"/>
      <c r="K3216" s="8"/>
      <c r="L3216" s="8"/>
      <c r="M3216" s="8"/>
      <c r="O3216" s="8"/>
      <c r="P3216" s="8"/>
      <c r="R3216" s="8"/>
      <c r="S3216" s="8"/>
      <c r="T3216" s="8"/>
      <c r="U3216" s="8"/>
      <c r="W3216" s="8">
        <f t="shared" si="4487"/>
        <v>122.9</v>
      </c>
      <c r="X3216">
        <v>10530000</v>
      </c>
      <c r="Y3216">
        <f t="shared" si="4488"/>
        <v>2925</v>
      </c>
      <c r="Z3216" s="8">
        <v>0</v>
      </c>
      <c r="AA3216" s="8">
        <v>6.8</v>
      </c>
      <c r="AB3216" s="8">
        <v>89.8</v>
      </c>
      <c r="AC3216" s="4"/>
      <c r="KL3216" s="84"/>
      <c r="KP3216" s="84"/>
      <c r="KS3216" s="74"/>
      <c r="KT3216" s="74"/>
      <c r="KU3216" s="16"/>
      <c r="KV3216" s="72"/>
      <c r="KW3216" s="72"/>
      <c r="KX3216" s="16"/>
      <c r="KZ3216" s="16"/>
      <c r="LA3216" s="16"/>
      <c r="LB3216" s="74"/>
      <c r="LC3216" s="74"/>
    </row>
    <row r="3217" spans="8:315" x14ac:dyDescent="0.35">
      <c r="H3217" s="4"/>
      <c r="J3217" s="8"/>
      <c r="K3217" s="8"/>
      <c r="L3217" s="8"/>
      <c r="M3217" s="8"/>
      <c r="O3217" s="8"/>
      <c r="P3217" s="8"/>
      <c r="R3217" s="8"/>
      <c r="S3217" s="8"/>
      <c r="T3217" s="8"/>
      <c r="U3217" s="8"/>
      <c r="W3217" s="8">
        <f t="shared" si="4487"/>
        <v>122.9</v>
      </c>
      <c r="X3217">
        <v>10533600</v>
      </c>
      <c r="Y3217">
        <f t="shared" si="4488"/>
        <v>2926</v>
      </c>
      <c r="Z3217" s="8">
        <v>0</v>
      </c>
      <c r="AA3217" s="8">
        <v>6.7</v>
      </c>
      <c r="AB3217" s="8">
        <v>91.4</v>
      </c>
      <c r="AC3217" s="4"/>
      <c r="KL3217" s="84"/>
      <c r="KP3217" s="84"/>
      <c r="KS3217" s="74"/>
      <c r="KT3217" s="74"/>
      <c r="KU3217" s="16"/>
      <c r="KV3217" s="72"/>
      <c r="KW3217" s="72"/>
      <c r="KX3217" s="16"/>
      <c r="KZ3217" s="16"/>
      <c r="LA3217" s="16"/>
      <c r="LB3217" s="74"/>
      <c r="LC3217" s="74"/>
    </row>
    <row r="3218" spans="8:315" x14ac:dyDescent="0.35">
      <c r="H3218" s="4"/>
      <c r="J3218" s="8"/>
      <c r="K3218" s="8"/>
      <c r="L3218" s="8"/>
      <c r="M3218" s="8"/>
      <c r="O3218" s="8"/>
      <c r="P3218" s="8"/>
      <c r="R3218" s="8"/>
      <c r="S3218" s="8"/>
      <c r="T3218" s="8"/>
      <c r="U3218" s="8"/>
      <c r="W3218" s="8">
        <f t="shared" si="4487"/>
        <v>123</v>
      </c>
      <c r="X3218">
        <v>10537200</v>
      </c>
      <c r="Y3218">
        <f t="shared" si="4488"/>
        <v>2927</v>
      </c>
      <c r="Z3218" s="8">
        <v>0</v>
      </c>
      <c r="AA3218" s="8">
        <v>6.6</v>
      </c>
      <c r="AB3218" s="8">
        <v>90.6</v>
      </c>
      <c r="AC3218" s="4"/>
      <c r="KL3218" s="84"/>
      <c r="KP3218" s="84"/>
      <c r="KS3218" s="74"/>
      <c r="KT3218" s="74"/>
      <c r="KU3218" s="16"/>
      <c r="KV3218" s="72"/>
      <c r="KW3218" s="72"/>
      <c r="KX3218" s="16"/>
      <c r="KZ3218" s="16"/>
      <c r="LA3218" s="16"/>
      <c r="LB3218" s="74"/>
      <c r="LC3218" s="74"/>
    </row>
    <row r="3219" spans="8:315" x14ac:dyDescent="0.35">
      <c r="H3219" s="4"/>
      <c r="J3219" s="8"/>
      <c r="K3219" s="8"/>
      <c r="L3219" s="8"/>
      <c r="M3219" s="8"/>
      <c r="O3219" s="8"/>
      <c r="P3219" s="8"/>
      <c r="R3219" s="8"/>
      <c r="S3219" s="8"/>
      <c r="T3219" s="8"/>
      <c r="U3219" s="8"/>
      <c r="W3219" s="8">
        <f t="shared" si="4487"/>
        <v>123</v>
      </c>
      <c r="X3219">
        <v>10540800</v>
      </c>
      <c r="Y3219">
        <f t="shared" si="4488"/>
        <v>2928</v>
      </c>
      <c r="Z3219" s="8">
        <v>0</v>
      </c>
      <c r="AA3219" s="8">
        <v>6.7</v>
      </c>
      <c r="AB3219" s="8">
        <v>90.6</v>
      </c>
      <c r="AC3219" s="4"/>
      <c r="KL3219" s="84"/>
      <c r="KP3219" s="84"/>
      <c r="KS3219" s="74"/>
      <c r="KT3219" s="74"/>
      <c r="KU3219" s="16"/>
      <c r="KV3219" s="72"/>
      <c r="KW3219" s="72"/>
      <c r="KX3219" s="16"/>
      <c r="KZ3219" s="16"/>
      <c r="LA3219" s="16"/>
      <c r="LB3219" s="74"/>
      <c r="LC3219" s="74"/>
    </row>
    <row r="3220" spans="8:315" x14ac:dyDescent="0.35">
      <c r="H3220" s="4"/>
      <c r="J3220" s="8"/>
      <c r="K3220" s="8"/>
      <c r="L3220" s="8"/>
      <c r="M3220" s="8"/>
      <c r="O3220" s="8"/>
      <c r="P3220" s="8"/>
      <c r="R3220" s="8"/>
      <c r="S3220" s="8"/>
      <c r="T3220" s="8"/>
      <c r="U3220" s="8"/>
      <c r="W3220" s="8">
        <f t="shared" si="4487"/>
        <v>123</v>
      </c>
      <c r="X3220">
        <v>10544400</v>
      </c>
      <c r="Y3220">
        <f t="shared" si="4488"/>
        <v>2929</v>
      </c>
      <c r="Z3220" s="8">
        <v>0</v>
      </c>
      <c r="AA3220" s="8">
        <v>6.8</v>
      </c>
      <c r="AB3220" s="8">
        <v>91.3</v>
      </c>
      <c r="AC3220" s="4"/>
      <c r="KL3220" s="84"/>
      <c r="KP3220" s="84"/>
      <c r="KS3220" s="74"/>
      <c r="KT3220" s="74"/>
      <c r="KU3220" s="16"/>
      <c r="KV3220" s="72"/>
      <c r="KW3220" s="72"/>
      <c r="KX3220" s="16"/>
      <c r="KZ3220" s="16"/>
      <c r="LA3220" s="16"/>
      <c r="LB3220" s="74"/>
      <c r="LC3220" s="74"/>
    </row>
    <row r="3221" spans="8:315" x14ac:dyDescent="0.35">
      <c r="H3221" s="4"/>
      <c r="J3221" s="8"/>
      <c r="K3221" s="8"/>
      <c r="L3221" s="8"/>
      <c r="M3221" s="8"/>
      <c r="O3221" s="8"/>
      <c r="P3221" s="8"/>
      <c r="R3221" s="8"/>
      <c r="S3221" s="8"/>
      <c r="T3221" s="8"/>
      <c r="U3221" s="8"/>
      <c r="W3221" s="8">
        <f t="shared" si="4487"/>
        <v>123.1</v>
      </c>
      <c r="X3221">
        <v>10548000</v>
      </c>
      <c r="Y3221">
        <f t="shared" si="4488"/>
        <v>2930</v>
      </c>
      <c r="Z3221" s="8">
        <v>0</v>
      </c>
      <c r="AA3221" s="8">
        <v>6.6</v>
      </c>
      <c r="AB3221" s="8">
        <v>90.9</v>
      </c>
      <c r="AC3221" s="4"/>
      <c r="KL3221" s="84"/>
      <c r="KP3221" s="84"/>
      <c r="KS3221" s="74"/>
      <c r="KT3221" s="74"/>
      <c r="KU3221" s="16"/>
      <c r="KV3221" s="72"/>
      <c r="KW3221" s="72"/>
      <c r="KX3221" s="16"/>
      <c r="KZ3221" s="16"/>
      <c r="LA3221" s="16"/>
      <c r="LB3221" s="74"/>
      <c r="LC3221" s="74"/>
    </row>
    <row r="3222" spans="8:315" x14ac:dyDescent="0.35">
      <c r="H3222" s="4"/>
      <c r="J3222" s="8"/>
      <c r="K3222" s="8"/>
      <c r="L3222" s="8"/>
      <c r="M3222" s="8"/>
      <c r="O3222" s="8"/>
      <c r="P3222" s="8"/>
      <c r="R3222" s="8"/>
      <c r="S3222" s="8"/>
      <c r="T3222" s="8"/>
      <c r="U3222" s="8"/>
      <c r="W3222" s="8">
        <f t="shared" si="4487"/>
        <v>123.1</v>
      </c>
      <c r="X3222">
        <v>10551600</v>
      </c>
      <c r="Y3222">
        <f t="shared" si="4488"/>
        <v>2931</v>
      </c>
      <c r="Z3222" s="8">
        <v>0</v>
      </c>
      <c r="AA3222" s="8">
        <v>6.7</v>
      </c>
      <c r="AB3222" s="8">
        <v>93.1</v>
      </c>
      <c r="AC3222" s="4"/>
      <c r="KL3222" s="84"/>
      <c r="KP3222" s="84"/>
      <c r="KS3222" s="74"/>
      <c r="KT3222" s="74"/>
      <c r="KU3222" s="16"/>
      <c r="KV3222" s="72"/>
      <c r="KW3222" s="72"/>
      <c r="KX3222" s="16"/>
      <c r="KZ3222" s="16"/>
      <c r="LA3222" s="16"/>
      <c r="LB3222" s="74"/>
      <c r="LC3222" s="74"/>
    </row>
    <row r="3223" spans="8:315" x14ac:dyDescent="0.35">
      <c r="H3223" s="4"/>
      <c r="J3223" s="8"/>
      <c r="K3223" s="8"/>
      <c r="L3223" s="8"/>
      <c r="M3223" s="8"/>
      <c r="O3223" s="8"/>
      <c r="P3223" s="8"/>
      <c r="R3223" s="8"/>
      <c r="S3223" s="8"/>
      <c r="T3223" s="8"/>
      <c r="U3223" s="8"/>
      <c r="W3223" s="8">
        <f t="shared" si="4487"/>
        <v>123.2</v>
      </c>
      <c r="X3223">
        <v>10555200</v>
      </c>
      <c r="Y3223">
        <f t="shared" si="4488"/>
        <v>2932</v>
      </c>
      <c r="Z3223" s="8">
        <v>0</v>
      </c>
      <c r="AA3223" s="8">
        <v>6.9</v>
      </c>
      <c r="AB3223" s="8">
        <v>89.6</v>
      </c>
      <c r="AC3223" s="4"/>
      <c r="KL3223" s="84"/>
      <c r="KP3223" s="84"/>
      <c r="KS3223" s="74"/>
      <c r="KT3223" s="74"/>
      <c r="KU3223" s="16"/>
      <c r="KV3223" s="72"/>
      <c r="KW3223" s="72"/>
      <c r="KX3223" s="16"/>
      <c r="KZ3223" s="16"/>
      <c r="LA3223" s="16"/>
      <c r="LB3223" s="74"/>
      <c r="LC3223" s="74"/>
    </row>
    <row r="3224" spans="8:315" x14ac:dyDescent="0.35">
      <c r="H3224" s="4"/>
      <c r="J3224" s="8"/>
      <c r="K3224" s="8"/>
      <c r="L3224" s="8"/>
      <c r="M3224" s="8"/>
      <c r="O3224" s="8"/>
      <c r="P3224" s="8"/>
      <c r="R3224" s="8"/>
      <c r="S3224" s="8"/>
      <c r="T3224" s="8"/>
      <c r="U3224" s="8"/>
      <c r="W3224" s="8">
        <f t="shared" si="4487"/>
        <v>123.2</v>
      </c>
      <c r="X3224">
        <v>10558800</v>
      </c>
      <c r="Y3224">
        <f t="shared" si="4488"/>
        <v>2933</v>
      </c>
      <c r="Z3224" s="8">
        <v>0.8</v>
      </c>
      <c r="AA3224" s="8">
        <v>7</v>
      </c>
      <c r="AB3224" s="8">
        <v>88.3</v>
      </c>
      <c r="AC3224" s="4"/>
      <c r="KL3224" s="84"/>
      <c r="KP3224" s="84"/>
      <c r="KS3224" s="74"/>
      <c r="KT3224" s="74"/>
      <c r="KU3224" s="16"/>
      <c r="KV3224" s="72"/>
      <c r="KW3224" s="72"/>
      <c r="KX3224" s="16"/>
      <c r="KZ3224" s="16"/>
      <c r="LA3224" s="16"/>
      <c r="LB3224" s="74"/>
      <c r="LC3224" s="74"/>
    </row>
    <row r="3225" spans="8:315" x14ac:dyDescent="0.35">
      <c r="H3225" s="4"/>
      <c r="J3225" s="8"/>
      <c r="K3225" s="8"/>
      <c r="L3225" s="8"/>
      <c r="M3225" s="8"/>
      <c r="O3225" s="8"/>
      <c r="P3225" s="8"/>
      <c r="R3225" s="8"/>
      <c r="S3225" s="8"/>
      <c r="T3225" s="8"/>
      <c r="U3225" s="8"/>
      <c r="W3225" s="8">
        <f t="shared" si="4487"/>
        <v>123.3</v>
      </c>
      <c r="X3225">
        <v>10562400</v>
      </c>
      <c r="Y3225">
        <f t="shared" si="4488"/>
        <v>2934</v>
      </c>
      <c r="Z3225" s="8">
        <v>12.8</v>
      </c>
      <c r="AA3225" s="8">
        <v>7.1</v>
      </c>
      <c r="AB3225" s="8">
        <v>86.9</v>
      </c>
      <c r="AC3225" s="4"/>
      <c r="KL3225" s="84"/>
      <c r="KP3225" s="84"/>
      <c r="KS3225" s="74"/>
      <c r="KT3225" s="74"/>
      <c r="KU3225" s="16"/>
      <c r="KV3225" s="72"/>
      <c r="KW3225" s="72"/>
      <c r="KX3225" s="16"/>
      <c r="KZ3225" s="16"/>
      <c r="LA3225" s="16"/>
      <c r="LB3225" s="74"/>
      <c r="LC3225" s="74"/>
    </row>
    <row r="3226" spans="8:315" x14ac:dyDescent="0.35">
      <c r="H3226" s="4"/>
      <c r="J3226" s="8"/>
      <c r="K3226" s="8"/>
      <c r="L3226" s="8"/>
      <c r="M3226" s="8"/>
      <c r="O3226" s="8"/>
      <c r="P3226" s="8"/>
      <c r="R3226" s="8"/>
      <c r="S3226" s="8"/>
      <c r="T3226" s="8"/>
      <c r="U3226" s="8"/>
      <c r="W3226" s="8">
        <f t="shared" si="4487"/>
        <v>123.3</v>
      </c>
      <c r="X3226">
        <v>10566000</v>
      </c>
      <c r="Y3226">
        <f t="shared" si="4488"/>
        <v>2935</v>
      </c>
      <c r="Z3226" s="8">
        <v>40.6</v>
      </c>
      <c r="AA3226" s="8">
        <v>7.3</v>
      </c>
      <c r="AB3226" s="8">
        <v>86.3</v>
      </c>
      <c r="AC3226" s="4"/>
      <c r="KL3226" s="84"/>
      <c r="KP3226" s="84"/>
      <c r="KS3226" s="74"/>
      <c r="KT3226" s="74"/>
      <c r="KU3226" s="16"/>
      <c r="KV3226" s="72"/>
      <c r="KW3226" s="72"/>
      <c r="KX3226" s="16"/>
      <c r="KZ3226" s="16"/>
      <c r="LA3226" s="16"/>
      <c r="LB3226" s="74"/>
      <c r="LC3226" s="74"/>
    </row>
    <row r="3227" spans="8:315" x14ac:dyDescent="0.35">
      <c r="H3227" s="4"/>
      <c r="J3227" s="8"/>
      <c r="K3227" s="8"/>
      <c r="L3227" s="8"/>
      <c r="M3227" s="8"/>
      <c r="O3227" s="8"/>
      <c r="P3227" s="8"/>
      <c r="R3227" s="8"/>
      <c r="S3227" s="8"/>
      <c r="T3227" s="8"/>
      <c r="U3227" s="8"/>
      <c r="W3227" s="8">
        <f t="shared" si="4487"/>
        <v>123.3</v>
      </c>
      <c r="X3227">
        <v>10569600</v>
      </c>
      <c r="Y3227">
        <f t="shared" si="4488"/>
        <v>2936</v>
      </c>
      <c r="Z3227" s="8">
        <v>65.3</v>
      </c>
      <c r="AA3227" s="8">
        <v>7.6</v>
      </c>
      <c r="AB3227" s="8">
        <v>86.1</v>
      </c>
      <c r="AC3227" s="4"/>
      <c r="KL3227" s="84"/>
      <c r="KP3227" s="84"/>
      <c r="KS3227" s="74"/>
      <c r="KT3227" s="74"/>
      <c r="KU3227" s="16"/>
      <c r="KV3227" s="72"/>
      <c r="KW3227" s="72"/>
      <c r="KX3227" s="16"/>
      <c r="KZ3227" s="16"/>
      <c r="LA3227" s="16"/>
      <c r="LB3227" s="74"/>
      <c r="LC3227" s="74"/>
    </row>
    <row r="3228" spans="8:315" x14ac:dyDescent="0.35">
      <c r="H3228" s="4"/>
      <c r="J3228" s="8"/>
      <c r="K3228" s="8"/>
      <c r="L3228" s="8"/>
      <c r="M3228" s="8"/>
      <c r="O3228" s="8"/>
      <c r="P3228" s="8"/>
      <c r="R3228" s="8"/>
      <c r="S3228" s="8"/>
      <c r="T3228" s="8"/>
      <c r="U3228" s="8"/>
      <c r="W3228" s="8">
        <f t="shared" si="4487"/>
        <v>123.4</v>
      </c>
      <c r="X3228">
        <v>10573200</v>
      </c>
      <c r="Y3228">
        <f t="shared" si="4488"/>
        <v>2937</v>
      </c>
      <c r="Z3228" s="8">
        <v>154.69999999999999</v>
      </c>
      <c r="AA3228" s="8">
        <v>8.1999999999999993</v>
      </c>
      <c r="AB3228" s="8">
        <v>84.7</v>
      </c>
      <c r="AC3228" s="4"/>
      <c r="KL3228" s="84"/>
      <c r="KP3228" s="84"/>
      <c r="KS3228" s="74"/>
      <c r="KT3228" s="74"/>
      <c r="KU3228" s="16"/>
      <c r="KV3228" s="72"/>
      <c r="KW3228" s="72"/>
      <c r="KX3228" s="16"/>
      <c r="KZ3228" s="16"/>
      <c r="LA3228" s="16"/>
      <c r="LB3228" s="74"/>
      <c r="LC3228" s="74"/>
    </row>
    <row r="3229" spans="8:315" x14ac:dyDescent="0.35">
      <c r="H3229" s="4"/>
      <c r="J3229" s="8"/>
      <c r="K3229" s="8"/>
      <c r="L3229" s="8"/>
      <c r="M3229" s="8"/>
      <c r="O3229" s="8"/>
      <c r="P3229" s="8"/>
      <c r="R3229" s="8"/>
      <c r="S3229" s="8"/>
      <c r="T3229" s="8"/>
      <c r="U3229" s="8"/>
      <c r="W3229" s="8">
        <f t="shared" si="4487"/>
        <v>123.4</v>
      </c>
      <c r="X3229">
        <v>10576800</v>
      </c>
      <c r="Y3229">
        <f t="shared" si="4488"/>
        <v>2938</v>
      </c>
      <c r="Z3229" s="8">
        <v>189.4</v>
      </c>
      <c r="AA3229" s="8">
        <v>9</v>
      </c>
      <c r="AB3229" s="8">
        <v>80.900000000000006</v>
      </c>
      <c r="AC3229" s="4"/>
      <c r="KL3229" s="84"/>
      <c r="KP3229" s="84"/>
      <c r="KS3229" s="74"/>
      <c r="KT3229" s="74"/>
      <c r="KU3229" s="16"/>
      <c r="KV3229" s="72"/>
      <c r="KW3229" s="72"/>
      <c r="KX3229" s="16"/>
      <c r="KZ3229" s="16"/>
      <c r="LA3229" s="16"/>
      <c r="LB3229" s="74"/>
      <c r="LC3229" s="74"/>
    </row>
    <row r="3230" spans="8:315" x14ac:dyDescent="0.35">
      <c r="H3230" s="4"/>
      <c r="J3230" s="8"/>
      <c r="K3230" s="8"/>
      <c r="L3230" s="8"/>
      <c r="M3230" s="8"/>
      <c r="O3230" s="8"/>
      <c r="P3230" s="8"/>
      <c r="R3230" s="8"/>
      <c r="S3230" s="8"/>
      <c r="T3230" s="8"/>
      <c r="U3230" s="8"/>
      <c r="W3230" s="8">
        <f t="shared" si="4487"/>
        <v>123.5</v>
      </c>
      <c r="X3230">
        <v>10580400</v>
      </c>
      <c r="Y3230">
        <f t="shared" si="4488"/>
        <v>2939</v>
      </c>
      <c r="Z3230" s="8">
        <v>85.6</v>
      </c>
      <c r="AA3230" s="8">
        <v>8.9</v>
      </c>
      <c r="AB3230" s="8">
        <v>79.900000000000006</v>
      </c>
      <c r="AC3230" s="4"/>
      <c r="KL3230" s="84"/>
      <c r="KP3230" s="84"/>
      <c r="KS3230" s="74"/>
      <c r="KT3230" s="74"/>
      <c r="KU3230" s="16"/>
      <c r="KV3230" s="72"/>
      <c r="KW3230" s="72"/>
      <c r="KX3230" s="16"/>
      <c r="KZ3230" s="16"/>
      <c r="LA3230" s="16"/>
      <c r="LB3230" s="74"/>
      <c r="LC3230" s="74"/>
    </row>
    <row r="3231" spans="8:315" x14ac:dyDescent="0.35">
      <c r="H3231" s="4"/>
      <c r="J3231" s="8"/>
      <c r="K3231" s="8"/>
      <c r="L3231" s="8"/>
      <c r="M3231" s="8"/>
      <c r="O3231" s="8"/>
      <c r="P3231" s="8"/>
      <c r="R3231" s="8"/>
      <c r="S3231" s="8"/>
      <c r="T3231" s="8"/>
      <c r="U3231" s="8"/>
      <c r="W3231" s="8">
        <f t="shared" si="4487"/>
        <v>123.5</v>
      </c>
      <c r="X3231">
        <v>10584000</v>
      </c>
      <c r="Y3231">
        <f t="shared" si="4488"/>
        <v>2940</v>
      </c>
      <c r="Z3231" s="8">
        <v>119.4</v>
      </c>
      <c r="AA3231" s="8">
        <v>9</v>
      </c>
      <c r="AB3231" s="8">
        <v>78.599999999999994</v>
      </c>
      <c r="AC3231" s="4"/>
      <c r="KL3231" s="84"/>
      <c r="KP3231" s="84"/>
      <c r="KS3231" s="74"/>
      <c r="KT3231" s="74"/>
      <c r="KU3231" s="16"/>
      <c r="KV3231" s="72"/>
      <c r="KW3231" s="72"/>
      <c r="KX3231" s="16"/>
      <c r="KZ3231" s="16"/>
      <c r="LA3231" s="16"/>
      <c r="LB3231" s="74"/>
      <c r="LC3231" s="74"/>
    </row>
    <row r="3232" spans="8:315" x14ac:dyDescent="0.35">
      <c r="H3232" s="4"/>
      <c r="J3232" s="8"/>
      <c r="K3232" s="8"/>
      <c r="L3232" s="8"/>
      <c r="M3232" s="8"/>
      <c r="O3232" s="8"/>
      <c r="P3232" s="8"/>
      <c r="R3232" s="8"/>
      <c r="S3232" s="8"/>
      <c r="T3232" s="8"/>
      <c r="U3232" s="8"/>
      <c r="W3232" s="8">
        <f t="shared" si="4487"/>
        <v>123.5</v>
      </c>
      <c r="X3232">
        <v>10587600</v>
      </c>
      <c r="Y3232">
        <f t="shared" si="4488"/>
        <v>2941</v>
      </c>
      <c r="Z3232" s="8">
        <v>124.7</v>
      </c>
      <c r="AA3232" s="8">
        <v>9.1999999999999993</v>
      </c>
      <c r="AB3232" s="8">
        <v>74.900000000000006</v>
      </c>
      <c r="AC3232" s="4"/>
      <c r="KL3232" s="84"/>
      <c r="KP3232" s="84"/>
      <c r="KS3232" s="74"/>
      <c r="KT3232" s="74"/>
      <c r="KU3232" s="16"/>
      <c r="KV3232" s="72"/>
      <c r="KW3232" s="72"/>
      <c r="KX3232" s="16"/>
      <c r="KZ3232" s="16"/>
      <c r="LA3232" s="16"/>
      <c r="LB3232" s="74"/>
      <c r="LC3232" s="74"/>
    </row>
    <row r="3233" spans="8:315" x14ac:dyDescent="0.35">
      <c r="H3233" s="4"/>
      <c r="J3233" s="8"/>
      <c r="K3233" s="8"/>
      <c r="L3233" s="8"/>
      <c r="M3233" s="8"/>
      <c r="O3233" s="8"/>
      <c r="P3233" s="8"/>
      <c r="R3233" s="8"/>
      <c r="S3233" s="8"/>
      <c r="T3233" s="8"/>
      <c r="U3233" s="8"/>
      <c r="W3233" s="8">
        <f t="shared" si="4487"/>
        <v>123.6</v>
      </c>
      <c r="X3233">
        <v>10591200</v>
      </c>
      <c r="Y3233">
        <f t="shared" si="4488"/>
        <v>2942</v>
      </c>
      <c r="Z3233" s="8">
        <v>169.4</v>
      </c>
      <c r="AA3233" s="8">
        <v>9.6999999999999993</v>
      </c>
      <c r="AB3233" s="8">
        <v>73</v>
      </c>
      <c r="AC3233" s="4"/>
      <c r="KL3233" s="84"/>
      <c r="KP3233" s="84"/>
      <c r="KS3233" s="74"/>
      <c r="KT3233" s="74"/>
      <c r="KU3233" s="16"/>
      <c r="KV3233" s="72"/>
      <c r="KW3233" s="72"/>
      <c r="KX3233" s="16"/>
      <c r="KZ3233" s="16"/>
      <c r="LA3233" s="16"/>
      <c r="LB3233" s="74"/>
      <c r="LC3233" s="74"/>
    </row>
    <row r="3234" spans="8:315" x14ac:dyDescent="0.35">
      <c r="H3234" s="4"/>
      <c r="J3234" s="8"/>
      <c r="K3234" s="8"/>
      <c r="L3234" s="8"/>
      <c r="M3234" s="8"/>
      <c r="O3234" s="8"/>
      <c r="P3234" s="8"/>
      <c r="R3234" s="8"/>
      <c r="S3234" s="8"/>
      <c r="T3234" s="8"/>
      <c r="U3234" s="8"/>
      <c r="W3234" s="8">
        <f t="shared" si="4487"/>
        <v>123.6</v>
      </c>
      <c r="X3234">
        <v>10594800</v>
      </c>
      <c r="Y3234">
        <f t="shared" si="4488"/>
        <v>2943</v>
      </c>
      <c r="Z3234" s="8">
        <v>50</v>
      </c>
      <c r="AA3234" s="8">
        <v>9.6</v>
      </c>
      <c r="AB3234" s="8">
        <v>77</v>
      </c>
      <c r="AC3234" s="4"/>
      <c r="KL3234" s="84"/>
      <c r="KP3234" s="84"/>
      <c r="KS3234" s="74"/>
      <c r="KT3234" s="74"/>
      <c r="KU3234" s="16"/>
      <c r="KV3234" s="72"/>
      <c r="KW3234" s="72"/>
      <c r="KX3234" s="16"/>
      <c r="KZ3234" s="16"/>
      <c r="LA3234" s="16"/>
      <c r="LB3234" s="74"/>
      <c r="LC3234" s="74"/>
    </row>
    <row r="3235" spans="8:315" x14ac:dyDescent="0.35">
      <c r="H3235" s="4"/>
      <c r="J3235" s="8"/>
      <c r="K3235" s="8"/>
      <c r="L3235" s="8"/>
      <c r="M3235" s="8"/>
      <c r="O3235" s="8"/>
      <c r="P3235" s="8"/>
      <c r="R3235" s="8"/>
      <c r="S3235" s="8"/>
      <c r="T3235" s="8"/>
      <c r="U3235" s="8"/>
      <c r="W3235" s="8">
        <f t="shared" si="4487"/>
        <v>123.7</v>
      </c>
      <c r="X3235">
        <v>10598400</v>
      </c>
      <c r="Y3235">
        <f t="shared" si="4488"/>
        <v>2944</v>
      </c>
      <c r="Z3235" s="8">
        <v>93.1</v>
      </c>
      <c r="AA3235" s="8">
        <v>9.1999999999999993</v>
      </c>
      <c r="AB3235" s="8">
        <v>77.400000000000006</v>
      </c>
      <c r="AC3235" s="4"/>
      <c r="KL3235" s="84"/>
      <c r="KP3235" s="84"/>
      <c r="KS3235" s="74"/>
      <c r="KT3235" s="74"/>
      <c r="KU3235" s="16"/>
      <c r="KV3235" s="72"/>
      <c r="KW3235" s="72"/>
      <c r="KX3235" s="16"/>
      <c r="KZ3235" s="16"/>
      <c r="LA3235" s="16"/>
      <c r="LB3235" s="74"/>
      <c r="LC3235" s="74"/>
    </row>
    <row r="3236" spans="8:315" x14ac:dyDescent="0.35">
      <c r="H3236" s="4"/>
      <c r="J3236" s="8"/>
      <c r="K3236" s="8"/>
      <c r="L3236" s="8"/>
      <c r="M3236" s="8"/>
      <c r="O3236" s="8"/>
      <c r="P3236" s="8"/>
      <c r="R3236" s="8"/>
      <c r="S3236" s="8"/>
      <c r="T3236" s="8"/>
      <c r="U3236" s="8"/>
      <c r="W3236" s="8">
        <f t="shared" ref="W3236:W3299" si="4489">X3236/24/3600+1</f>
        <v>123.7</v>
      </c>
      <c r="X3236">
        <v>10602000</v>
      </c>
      <c r="Y3236">
        <f t="shared" ref="Y3236:Y3299" si="4490">X3236/3600</f>
        <v>2945</v>
      </c>
      <c r="Z3236" s="8">
        <v>64.2</v>
      </c>
      <c r="AA3236" s="8">
        <v>9.4</v>
      </c>
      <c r="AB3236" s="8">
        <v>80.7</v>
      </c>
      <c r="AC3236" s="4"/>
      <c r="KL3236" s="84"/>
      <c r="KP3236" s="84"/>
      <c r="KS3236" s="74"/>
      <c r="KT3236" s="74"/>
      <c r="KU3236" s="16"/>
      <c r="KV3236" s="72"/>
      <c r="KW3236" s="72"/>
      <c r="KX3236" s="16"/>
      <c r="KZ3236" s="16"/>
      <c r="LA3236" s="16"/>
      <c r="LB3236" s="74"/>
      <c r="LC3236" s="74"/>
    </row>
    <row r="3237" spans="8:315" x14ac:dyDescent="0.35">
      <c r="H3237" s="4"/>
      <c r="J3237" s="8"/>
      <c r="K3237" s="8"/>
      <c r="L3237" s="8"/>
      <c r="M3237" s="8"/>
      <c r="O3237" s="8"/>
      <c r="P3237" s="8"/>
      <c r="R3237" s="8"/>
      <c r="S3237" s="8"/>
      <c r="T3237" s="8"/>
      <c r="U3237" s="8"/>
      <c r="W3237" s="8">
        <f t="shared" si="4489"/>
        <v>123.8</v>
      </c>
      <c r="X3237">
        <v>10605600</v>
      </c>
      <c r="Y3237">
        <f t="shared" si="4490"/>
        <v>2946</v>
      </c>
      <c r="Z3237" s="8">
        <v>36.1</v>
      </c>
      <c r="AA3237" s="8">
        <v>8.8000000000000007</v>
      </c>
      <c r="AB3237" s="8">
        <v>84.3</v>
      </c>
      <c r="AC3237" s="4"/>
      <c r="KL3237" s="84"/>
      <c r="KP3237" s="84"/>
      <c r="KS3237" s="74"/>
      <c r="KT3237" s="74"/>
      <c r="KU3237" s="16"/>
      <c r="KV3237" s="72"/>
      <c r="KW3237" s="72"/>
      <c r="KX3237" s="16"/>
      <c r="KZ3237" s="16"/>
      <c r="LA3237" s="16"/>
      <c r="LB3237" s="74"/>
      <c r="LC3237" s="74"/>
    </row>
    <row r="3238" spans="8:315" x14ac:dyDescent="0.35">
      <c r="H3238" s="4"/>
      <c r="J3238" s="8"/>
      <c r="K3238" s="8"/>
      <c r="L3238" s="8"/>
      <c r="M3238" s="8"/>
      <c r="O3238" s="8"/>
      <c r="P3238" s="8"/>
      <c r="R3238" s="8"/>
      <c r="S3238" s="8"/>
      <c r="T3238" s="8"/>
      <c r="U3238" s="8"/>
      <c r="W3238" s="8">
        <f t="shared" si="4489"/>
        <v>123.8</v>
      </c>
      <c r="X3238">
        <v>10609200</v>
      </c>
      <c r="Y3238">
        <f t="shared" si="4490"/>
        <v>2947</v>
      </c>
      <c r="Z3238" s="8">
        <v>7.8</v>
      </c>
      <c r="AA3238" s="8">
        <v>8.3000000000000007</v>
      </c>
      <c r="AB3238" s="8">
        <v>82.5</v>
      </c>
      <c r="AC3238" s="4"/>
      <c r="KL3238" s="84"/>
      <c r="KP3238" s="84"/>
      <c r="KS3238" s="74"/>
      <c r="KT3238" s="74"/>
      <c r="KU3238" s="16"/>
      <c r="KV3238" s="72"/>
      <c r="KW3238" s="72"/>
      <c r="KX3238" s="16"/>
      <c r="KZ3238" s="16"/>
      <c r="LA3238" s="16"/>
      <c r="LB3238" s="74"/>
      <c r="LC3238" s="74"/>
    </row>
    <row r="3239" spans="8:315" x14ac:dyDescent="0.35">
      <c r="H3239" s="4"/>
      <c r="J3239" s="8"/>
      <c r="K3239" s="8"/>
      <c r="L3239" s="8"/>
      <c r="M3239" s="8"/>
      <c r="O3239" s="8"/>
      <c r="P3239" s="8"/>
      <c r="R3239" s="8"/>
      <c r="S3239" s="8"/>
      <c r="T3239" s="8"/>
      <c r="U3239" s="8"/>
      <c r="W3239" s="8">
        <f t="shared" si="4489"/>
        <v>123.8</v>
      </c>
      <c r="X3239">
        <v>10612800</v>
      </c>
      <c r="Y3239">
        <f t="shared" si="4490"/>
        <v>2948</v>
      </c>
      <c r="Z3239" s="8">
        <v>0.3</v>
      </c>
      <c r="AA3239" s="8">
        <v>8.1</v>
      </c>
      <c r="AB3239" s="8">
        <v>86.7</v>
      </c>
      <c r="AC3239" s="4"/>
      <c r="KL3239" s="84"/>
      <c r="KP3239" s="84"/>
      <c r="KS3239" s="74"/>
      <c r="KT3239" s="74"/>
      <c r="KU3239" s="16"/>
      <c r="KV3239" s="72"/>
      <c r="KW3239" s="72"/>
      <c r="KX3239" s="16"/>
      <c r="KZ3239" s="16"/>
      <c r="LA3239" s="16"/>
      <c r="LB3239" s="74"/>
      <c r="LC3239" s="74"/>
    </row>
    <row r="3240" spans="8:315" x14ac:dyDescent="0.35">
      <c r="H3240" s="4"/>
      <c r="J3240" s="8"/>
      <c r="K3240" s="8"/>
      <c r="L3240" s="8"/>
      <c r="M3240" s="8"/>
      <c r="O3240" s="8"/>
      <c r="P3240" s="8"/>
      <c r="R3240" s="8"/>
      <c r="S3240" s="8"/>
      <c r="T3240" s="8"/>
      <c r="U3240" s="8"/>
      <c r="W3240" s="8">
        <f t="shared" si="4489"/>
        <v>123.9</v>
      </c>
      <c r="X3240">
        <v>10616400</v>
      </c>
      <c r="Y3240">
        <f t="shared" si="4490"/>
        <v>2949</v>
      </c>
      <c r="Z3240" s="8">
        <v>0</v>
      </c>
      <c r="AA3240" s="8">
        <v>7.8</v>
      </c>
      <c r="AB3240" s="8">
        <v>88.3</v>
      </c>
      <c r="AC3240" s="4"/>
      <c r="KL3240" s="84"/>
      <c r="KP3240" s="84"/>
      <c r="KS3240" s="74"/>
      <c r="KT3240" s="74"/>
      <c r="KU3240" s="16"/>
      <c r="KV3240" s="72"/>
      <c r="KW3240" s="72"/>
      <c r="KX3240" s="16"/>
      <c r="KZ3240" s="16"/>
      <c r="LA3240" s="16"/>
      <c r="LB3240" s="74"/>
      <c r="LC3240" s="74"/>
    </row>
    <row r="3241" spans="8:315" x14ac:dyDescent="0.35">
      <c r="H3241" s="4"/>
      <c r="J3241" s="8"/>
      <c r="K3241" s="8"/>
      <c r="L3241" s="8"/>
      <c r="M3241" s="8"/>
      <c r="O3241" s="8"/>
      <c r="P3241" s="8"/>
      <c r="R3241" s="8"/>
      <c r="S3241" s="8"/>
      <c r="T3241" s="8"/>
      <c r="U3241" s="8"/>
      <c r="W3241" s="8">
        <f t="shared" si="4489"/>
        <v>123.9</v>
      </c>
      <c r="X3241">
        <v>10620000</v>
      </c>
      <c r="Y3241">
        <f t="shared" si="4490"/>
        <v>2950</v>
      </c>
      <c r="Z3241" s="8">
        <v>0</v>
      </c>
      <c r="AA3241" s="8">
        <v>7.4</v>
      </c>
      <c r="AB3241" s="8">
        <v>90.7</v>
      </c>
      <c r="AC3241" s="4"/>
      <c r="KL3241" s="84"/>
      <c r="KP3241" s="84"/>
      <c r="KS3241" s="74"/>
      <c r="KT3241" s="74"/>
      <c r="KU3241" s="16"/>
      <c r="KV3241" s="72"/>
      <c r="KW3241" s="72"/>
      <c r="KX3241" s="16"/>
      <c r="KZ3241" s="16"/>
      <c r="LA3241" s="16"/>
      <c r="LB3241" s="74"/>
      <c r="LC3241" s="74"/>
    </row>
    <row r="3242" spans="8:315" x14ac:dyDescent="0.35">
      <c r="H3242" s="4"/>
      <c r="J3242" s="8"/>
      <c r="K3242" s="8"/>
      <c r="L3242" s="8"/>
      <c r="M3242" s="8"/>
      <c r="O3242" s="8"/>
      <c r="P3242" s="8"/>
      <c r="R3242" s="8"/>
      <c r="S3242" s="8"/>
      <c r="T3242" s="8"/>
      <c r="U3242" s="8"/>
      <c r="W3242" s="8">
        <f t="shared" si="4489"/>
        <v>124</v>
      </c>
      <c r="X3242">
        <v>10623600</v>
      </c>
      <c r="Y3242">
        <f t="shared" si="4490"/>
        <v>2951</v>
      </c>
      <c r="Z3242" s="8">
        <v>0</v>
      </c>
      <c r="AA3242" s="8">
        <v>7.2</v>
      </c>
      <c r="AB3242" s="8">
        <v>91</v>
      </c>
      <c r="AC3242" s="4"/>
      <c r="KL3242" s="84"/>
      <c r="KP3242" s="84"/>
      <c r="KS3242" s="74"/>
      <c r="KT3242" s="74"/>
      <c r="KU3242" s="16"/>
      <c r="KV3242" s="72"/>
      <c r="KW3242" s="72"/>
      <c r="KX3242" s="16"/>
      <c r="KZ3242" s="16"/>
      <c r="LA3242" s="16"/>
      <c r="LB3242" s="74"/>
      <c r="LC3242" s="74"/>
    </row>
    <row r="3243" spans="8:315" x14ac:dyDescent="0.35">
      <c r="H3243" s="4"/>
      <c r="J3243" s="8"/>
      <c r="K3243" s="8"/>
      <c r="L3243" s="8"/>
      <c r="M3243" s="8"/>
      <c r="O3243" s="8"/>
      <c r="P3243" s="8"/>
      <c r="R3243" s="8"/>
      <c r="S3243" s="8"/>
      <c r="T3243" s="8"/>
      <c r="U3243" s="8"/>
      <c r="W3243" s="8">
        <f t="shared" si="4489"/>
        <v>124</v>
      </c>
      <c r="X3243">
        <v>10627200</v>
      </c>
      <c r="Y3243">
        <f t="shared" si="4490"/>
        <v>2952</v>
      </c>
      <c r="Z3243" s="8">
        <v>0</v>
      </c>
      <c r="AA3243" s="8">
        <v>6.7</v>
      </c>
      <c r="AB3243" s="8">
        <v>94.6</v>
      </c>
      <c r="AC3243" s="4"/>
      <c r="KL3243" s="84"/>
      <c r="KP3243" s="84"/>
      <c r="KS3243" s="74"/>
      <c r="KT3243" s="74"/>
      <c r="KU3243" s="16"/>
      <c r="KV3243" s="72"/>
      <c r="KW3243" s="72"/>
      <c r="KX3243" s="16"/>
      <c r="KZ3243" s="16"/>
      <c r="LA3243" s="16"/>
      <c r="LB3243" s="74"/>
      <c r="LC3243" s="74"/>
    </row>
    <row r="3244" spans="8:315" x14ac:dyDescent="0.35">
      <c r="H3244" s="4"/>
      <c r="J3244" s="8"/>
      <c r="K3244" s="8"/>
      <c r="L3244" s="8"/>
      <c r="M3244" s="8"/>
      <c r="O3244" s="8"/>
      <c r="P3244" s="8"/>
      <c r="R3244" s="8"/>
      <c r="S3244" s="8"/>
      <c r="T3244" s="8"/>
      <c r="U3244" s="8"/>
      <c r="W3244" s="8">
        <f t="shared" si="4489"/>
        <v>124</v>
      </c>
      <c r="X3244">
        <v>10630800</v>
      </c>
      <c r="Y3244">
        <f t="shared" si="4490"/>
        <v>2953</v>
      </c>
      <c r="Z3244" s="8">
        <v>0</v>
      </c>
      <c r="AA3244" s="8">
        <v>4.5</v>
      </c>
      <c r="AB3244" s="8">
        <v>96.9</v>
      </c>
      <c r="AC3244" s="4"/>
      <c r="KL3244" s="84"/>
      <c r="KP3244" s="84"/>
      <c r="KS3244" s="74"/>
      <c r="KT3244" s="74"/>
      <c r="KU3244" s="16"/>
      <c r="KV3244" s="72"/>
      <c r="KW3244" s="72"/>
      <c r="KX3244" s="16"/>
      <c r="KZ3244" s="16"/>
      <c r="LA3244" s="16"/>
      <c r="LB3244" s="74"/>
      <c r="LC3244" s="74"/>
    </row>
    <row r="3245" spans="8:315" x14ac:dyDescent="0.35">
      <c r="H3245" s="4"/>
      <c r="J3245" s="8"/>
      <c r="K3245" s="8"/>
      <c r="L3245" s="8"/>
      <c r="M3245" s="8"/>
      <c r="O3245" s="8"/>
      <c r="P3245" s="8"/>
      <c r="R3245" s="8"/>
      <c r="S3245" s="8"/>
      <c r="T3245" s="8"/>
      <c r="U3245" s="8"/>
      <c r="W3245" s="8">
        <f t="shared" si="4489"/>
        <v>124.1</v>
      </c>
      <c r="X3245">
        <v>10634400</v>
      </c>
      <c r="Y3245">
        <f t="shared" si="4490"/>
        <v>2954</v>
      </c>
      <c r="Z3245" s="8">
        <v>0</v>
      </c>
      <c r="AA3245" s="8">
        <v>3.6</v>
      </c>
      <c r="AB3245" s="8">
        <v>97.9</v>
      </c>
      <c r="AC3245" s="4"/>
      <c r="KL3245" s="84"/>
      <c r="KP3245" s="84"/>
      <c r="KS3245" s="74"/>
      <c r="KT3245" s="74"/>
      <c r="KU3245" s="16"/>
      <c r="KV3245" s="72"/>
      <c r="KW3245" s="72"/>
      <c r="KX3245" s="16"/>
      <c r="KZ3245" s="16"/>
      <c r="LA3245" s="16"/>
      <c r="LB3245" s="74"/>
      <c r="LC3245" s="74"/>
    </row>
    <row r="3246" spans="8:315" x14ac:dyDescent="0.35">
      <c r="H3246" s="4"/>
      <c r="J3246" s="8"/>
      <c r="K3246" s="8"/>
      <c r="L3246" s="8"/>
      <c r="M3246" s="8"/>
      <c r="O3246" s="8"/>
      <c r="P3246" s="8"/>
      <c r="R3246" s="8"/>
      <c r="S3246" s="8"/>
      <c r="T3246" s="8"/>
      <c r="U3246" s="8"/>
      <c r="W3246" s="8">
        <f t="shared" si="4489"/>
        <v>124.1</v>
      </c>
      <c r="X3246">
        <v>10638000</v>
      </c>
      <c r="Y3246">
        <f t="shared" si="4490"/>
        <v>2955</v>
      </c>
      <c r="Z3246" s="8">
        <v>0</v>
      </c>
      <c r="AA3246" s="8">
        <v>2.7</v>
      </c>
      <c r="AB3246" s="8">
        <v>98.4</v>
      </c>
      <c r="AC3246" s="4"/>
      <c r="KL3246" s="84"/>
      <c r="KP3246" s="84"/>
      <c r="KS3246" s="74"/>
      <c r="KT3246" s="74"/>
      <c r="KU3246" s="16"/>
      <c r="KV3246" s="72"/>
      <c r="KW3246" s="72"/>
      <c r="KX3246" s="16"/>
      <c r="KZ3246" s="16"/>
      <c r="LA3246" s="16"/>
      <c r="LB3246" s="74"/>
      <c r="LC3246" s="74"/>
    </row>
    <row r="3247" spans="8:315" x14ac:dyDescent="0.35">
      <c r="H3247" s="4"/>
      <c r="J3247" s="8"/>
      <c r="K3247" s="8"/>
      <c r="L3247" s="8"/>
      <c r="M3247" s="8"/>
      <c r="O3247" s="8"/>
      <c r="P3247" s="8"/>
      <c r="R3247" s="8"/>
      <c r="S3247" s="8"/>
      <c r="T3247" s="8"/>
      <c r="U3247" s="8"/>
      <c r="W3247" s="8">
        <f t="shared" si="4489"/>
        <v>124.2</v>
      </c>
      <c r="X3247">
        <v>10641600</v>
      </c>
      <c r="Y3247">
        <f t="shared" si="4490"/>
        <v>2956</v>
      </c>
      <c r="Z3247" s="8">
        <v>0</v>
      </c>
      <c r="AA3247" s="8">
        <v>2.5</v>
      </c>
      <c r="AB3247" s="8">
        <v>98.8</v>
      </c>
      <c r="AC3247" s="4"/>
      <c r="KL3247" s="84"/>
      <c r="KP3247" s="84"/>
      <c r="KS3247" s="74"/>
      <c r="KT3247" s="74"/>
      <c r="KU3247" s="16"/>
      <c r="KV3247" s="72"/>
      <c r="KW3247" s="72"/>
      <c r="KX3247" s="16"/>
      <c r="KZ3247" s="16"/>
      <c r="LA3247" s="16"/>
      <c r="LB3247" s="74"/>
      <c r="LC3247" s="74"/>
    </row>
    <row r="3248" spans="8:315" x14ac:dyDescent="0.35">
      <c r="H3248" s="4"/>
      <c r="J3248" s="8"/>
      <c r="K3248" s="8"/>
      <c r="L3248" s="8"/>
      <c r="M3248" s="8"/>
      <c r="O3248" s="8"/>
      <c r="P3248" s="8"/>
      <c r="R3248" s="8"/>
      <c r="S3248" s="8"/>
      <c r="T3248" s="8"/>
      <c r="U3248" s="8"/>
      <c r="W3248" s="8">
        <f t="shared" si="4489"/>
        <v>124.2</v>
      </c>
      <c r="X3248">
        <v>10645200</v>
      </c>
      <c r="Y3248">
        <f t="shared" si="4490"/>
        <v>2957</v>
      </c>
      <c r="Z3248" s="8">
        <v>1.7</v>
      </c>
      <c r="AA3248" s="8">
        <v>1.8</v>
      </c>
      <c r="AB3248" s="8">
        <v>99.3</v>
      </c>
      <c r="AC3248" s="4"/>
      <c r="KL3248" s="84"/>
      <c r="KP3248" s="84"/>
      <c r="KS3248" s="74"/>
      <c r="KT3248" s="74"/>
      <c r="KU3248" s="16"/>
      <c r="KV3248" s="72"/>
      <c r="KW3248" s="72"/>
      <c r="KX3248" s="16"/>
      <c r="KZ3248" s="16"/>
      <c r="LA3248" s="16"/>
      <c r="LB3248" s="74"/>
      <c r="LC3248" s="74"/>
    </row>
    <row r="3249" spans="8:315" x14ac:dyDescent="0.35">
      <c r="H3249" s="4"/>
      <c r="J3249" s="8"/>
      <c r="K3249" s="8"/>
      <c r="L3249" s="8"/>
      <c r="M3249" s="8"/>
      <c r="O3249" s="8"/>
      <c r="P3249" s="8"/>
      <c r="R3249" s="8"/>
      <c r="S3249" s="8"/>
      <c r="T3249" s="8"/>
      <c r="U3249" s="8"/>
      <c r="W3249" s="8">
        <f t="shared" si="4489"/>
        <v>124.3</v>
      </c>
      <c r="X3249">
        <v>10648800</v>
      </c>
      <c r="Y3249">
        <f t="shared" si="4490"/>
        <v>2958</v>
      </c>
      <c r="Z3249" s="8">
        <v>42.8</v>
      </c>
      <c r="AA3249" s="8">
        <v>1.4</v>
      </c>
      <c r="AB3249" s="8">
        <v>99.5</v>
      </c>
      <c r="AC3249" s="4"/>
      <c r="KL3249" s="84"/>
      <c r="KP3249" s="84"/>
      <c r="KS3249" s="74"/>
      <c r="KT3249" s="74"/>
      <c r="KU3249" s="16"/>
      <c r="KV3249" s="72"/>
      <c r="KW3249" s="72"/>
      <c r="KX3249" s="16"/>
      <c r="KZ3249" s="16"/>
      <c r="LA3249" s="16"/>
      <c r="LB3249" s="74"/>
      <c r="LC3249" s="74"/>
    </row>
    <row r="3250" spans="8:315" x14ac:dyDescent="0.35">
      <c r="H3250" s="4"/>
      <c r="J3250" s="8"/>
      <c r="K3250" s="8"/>
      <c r="L3250" s="8"/>
      <c r="M3250" s="8"/>
      <c r="O3250" s="8"/>
      <c r="P3250" s="8"/>
      <c r="R3250" s="8"/>
      <c r="S3250" s="8"/>
      <c r="T3250" s="8"/>
      <c r="U3250" s="8"/>
      <c r="W3250" s="8">
        <f t="shared" si="4489"/>
        <v>124.3</v>
      </c>
      <c r="X3250">
        <v>10652400</v>
      </c>
      <c r="Y3250">
        <f t="shared" si="4490"/>
        <v>2959</v>
      </c>
      <c r="Z3250" s="8">
        <v>147.5</v>
      </c>
      <c r="AA3250" s="8">
        <v>3.6</v>
      </c>
      <c r="AB3250" s="8">
        <v>98.9</v>
      </c>
      <c r="AC3250" s="4"/>
      <c r="KL3250" s="84"/>
      <c r="KP3250" s="84"/>
      <c r="KS3250" s="74"/>
      <c r="KT3250" s="74"/>
      <c r="KU3250" s="16"/>
      <c r="KV3250" s="72"/>
      <c r="KW3250" s="72"/>
      <c r="KX3250" s="16"/>
      <c r="KZ3250" s="16"/>
      <c r="LA3250" s="16"/>
      <c r="LB3250" s="74"/>
      <c r="LC3250" s="74"/>
    </row>
    <row r="3251" spans="8:315" x14ac:dyDescent="0.35">
      <c r="H3251" s="4"/>
      <c r="J3251" s="8"/>
      <c r="K3251" s="8"/>
      <c r="L3251" s="8"/>
      <c r="M3251" s="8"/>
      <c r="O3251" s="8"/>
      <c r="P3251" s="8"/>
      <c r="R3251" s="8"/>
      <c r="S3251" s="8"/>
      <c r="T3251" s="8"/>
      <c r="U3251" s="8"/>
      <c r="W3251" s="8">
        <f t="shared" si="4489"/>
        <v>124.3</v>
      </c>
      <c r="X3251">
        <v>10656000</v>
      </c>
      <c r="Y3251">
        <f t="shared" si="4490"/>
        <v>2960</v>
      </c>
      <c r="Z3251" s="8">
        <v>352.2</v>
      </c>
      <c r="AA3251" s="8">
        <v>5.3</v>
      </c>
      <c r="AB3251" s="8">
        <v>98.7</v>
      </c>
      <c r="AC3251" s="4"/>
      <c r="KL3251" s="84"/>
      <c r="KP3251" s="84"/>
      <c r="KS3251" s="74"/>
      <c r="KT3251" s="74"/>
      <c r="KU3251" s="16"/>
      <c r="KV3251" s="72"/>
      <c r="KW3251" s="72"/>
      <c r="KX3251" s="16"/>
      <c r="KZ3251" s="16"/>
      <c r="LA3251" s="16"/>
      <c r="LB3251" s="74"/>
      <c r="LC3251" s="74"/>
    </row>
    <row r="3252" spans="8:315" x14ac:dyDescent="0.35">
      <c r="H3252" s="4"/>
      <c r="J3252" s="8"/>
      <c r="K3252" s="8"/>
      <c r="L3252" s="8"/>
      <c r="M3252" s="8"/>
      <c r="O3252" s="8"/>
      <c r="P3252" s="8"/>
      <c r="R3252" s="8"/>
      <c r="S3252" s="8"/>
      <c r="T3252" s="8"/>
      <c r="U3252" s="8"/>
      <c r="W3252" s="8">
        <f t="shared" si="4489"/>
        <v>124.4</v>
      </c>
      <c r="X3252">
        <v>10659600</v>
      </c>
      <c r="Y3252">
        <f t="shared" si="4490"/>
        <v>2961</v>
      </c>
      <c r="Z3252" s="8">
        <v>613.29999999999995</v>
      </c>
      <c r="AA3252" s="8">
        <v>8.1</v>
      </c>
      <c r="AB3252" s="8">
        <v>80.400000000000006</v>
      </c>
      <c r="AC3252" s="4"/>
      <c r="KL3252" s="84"/>
      <c r="KP3252" s="84"/>
      <c r="KS3252" s="74"/>
      <c r="KT3252" s="74"/>
      <c r="KU3252" s="16"/>
      <c r="KV3252" s="72"/>
      <c r="KW3252" s="72"/>
      <c r="KX3252" s="16"/>
      <c r="KZ3252" s="16"/>
      <c r="LA3252" s="16"/>
      <c r="LB3252" s="74"/>
      <c r="LC3252" s="74"/>
    </row>
    <row r="3253" spans="8:315" x14ac:dyDescent="0.35">
      <c r="H3253" s="4"/>
      <c r="J3253" s="8"/>
      <c r="K3253" s="8"/>
      <c r="L3253" s="8"/>
      <c r="M3253" s="8"/>
      <c r="O3253" s="8"/>
      <c r="P3253" s="8"/>
      <c r="R3253" s="8"/>
      <c r="S3253" s="8"/>
      <c r="T3253" s="8"/>
      <c r="U3253" s="8"/>
      <c r="W3253" s="8">
        <f t="shared" si="4489"/>
        <v>124.4</v>
      </c>
      <c r="X3253">
        <v>10663200</v>
      </c>
      <c r="Y3253">
        <f t="shared" si="4490"/>
        <v>2962</v>
      </c>
      <c r="Z3253" s="8">
        <v>759.4</v>
      </c>
      <c r="AA3253" s="8">
        <v>10.6</v>
      </c>
      <c r="AB3253" s="8">
        <v>66.599999999999994</v>
      </c>
      <c r="AC3253" s="4"/>
      <c r="KL3253" s="84"/>
      <c r="KP3253" s="84"/>
      <c r="KS3253" s="74"/>
      <c r="KT3253" s="74"/>
      <c r="KU3253" s="16"/>
      <c r="KV3253" s="72"/>
      <c r="KW3253" s="72"/>
      <c r="KX3253" s="16"/>
      <c r="KZ3253" s="16"/>
      <c r="LA3253" s="16"/>
      <c r="LB3253" s="74"/>
      <c r="LC3253" s="74"/>
    </row>
    <row r="3254" spans="8:315" x14ac:dyDescent="0.35">
      <c r="H3254" s="4"/>
      <c r="J3254" s="8"/>
      <c r="K3254" s="8"/>
      <c r="L3254" s="8"/>
      <c r="M3254" s="8"/>
      <c r="O3254" s="8"/>
      <c r="P3254" s="8"/>
      <c r="R3254" s="8"/>
      <c r="S3254" s="8"/>
      <c r="T3254" s="8"/>
      <c r="U3254" s="8"/>
      <c r="W3254" s="8">
        <f t="shared" si="4489"/>
        <v>124.5</v>
      </c>
      <c r="X3254">
        <v>10666800</v>
      </c>
      <c r="Y3254">
        <f t="shared" si="4490"/>
        <v>2963</v>
      </c>
      <c r="Z3254" s="8">
        <v>836.9</v>
      </c>
      <c r="AA3254" s="8">
        <v>12.2</v>
      </c>
      <c r="AB3254" s="8">
        <v>63.3</v>
      </c>
      <c r="AC3254" s="4"/>
      <c r="KL3254" s="84"/>
      <c r="KP3254" s="84"/>
      <c r="KS3254" s="74"/>
      <c r="KT3254" s="74"/>
      <c r="KU3254" s="16"/>
      <c r="KV3254" s="72"/>
      <c r="KW3254" s="72"/>
      <c r="KX3254" s="16"/>
      <c r="KZ3254" s="16"/>
      <c r="LA3254" s="16"/>
      <c r="LB3254" s="74"/>
      <c r="LC3254" s="74"/>
    </row>
    <row r="3255" spans="8:315" x14ac:dyDescent="0.35">
      <c r="H3255" s="4"/>
      <c r="J3255" s="8"/>
      <c r="K3255" s="8"/>
      <c r="L3255" s="8"/>
      <c r="M3255" s="8"/>
      <c r="O3255" s="8"/>
      <c r="P3255" s="8"/>
      <c r="R3255" s="8"/>
      <c r="S3255" s="8"/>
      <c r="T3255" s="8"/>
      <c r="U3255" s="8"/>
      <c r="W3255" s="8">
        <f t="shared" si="4489"/>
        <v>124.5</v>
      </c>
      <c r="X3255">
        <v>10670400</v>
      </c>
      <c r="Y3255">
        <f t="shared" si="4490"/>
        <v>2964</v>
      </c>
      <c r="Z3255" s="8">
        <v>898.3</v>
      </c>
      <c r="AA3255" s="8">
        <v>13.1</v>
      </c>
      <c r="AB3255" s="8">
        <v>53.6</v>
      </c>
      <c r="AC3255" s="4"/>
      <c r="KL3255" s="84"/>
      <c r="KP3255" s="84"/>
      <c r="KS3255" s="74"/>
      <c r="KT3255" s="74"/>
      <c r="KU3255" s="16"/>
      <c r="KV3255" s="72"/>
      <c r="KW3255" s="72"/>
      <c r="KX3255" s="16"/>
      <c r="KZ3255" s="16"/>
      <c r="LA3255" s="16"/>
      <c r="LB3255" s="74"/>
      <c r="LC3255" s="74"/>
    </row>
    <row r="3256" spans="8:315" x14ac:dyDescent="0.35">
      <c r="H3256" s="4"/>
      <c r="J3256" s="8"/>
      <c r="K3256" s="8"/>
      <c r="L3256" s="8"/>
      <c r="M3256" s="8"/>
      <c r="O3256" s="8"/>
      <c r="P3256" s="8"/>
      <c r="R3256" s="8"/>
      <c r="S3256" s="8"/>
      <c r="T3256" s="8"/>
      <c r="U3256" s="8"/>
      <c r="W3256" s="8">
        <f t="shared" si="4489"/>
        <v>124.5</v>
      </c>
      <c r="X3256">
        <v>10674000</v>
      </c>
      <c r="Y3256">
        <f t="shared" si="4490"/>
        <v>2965</v>
      </c>
      <c r="Z3256" s="8">
        <v>683.3</v>
      </c>
      <c r="AA3256" s="8">
        <v>13.5</v>
      </c>
      <c r="AB3256" s="8">
        <v>53.6</v>
      </c>
      <c r="AC3256" s="4"/>
      <c r="KL3256" s="84"/>
      <c r="KP3256" s="84"/>
      <c r="KS3256" s="74"/>
      <c r="KT3256" s="74"/>
      <c r="KU3256" s="16"/>
      <c r="KV3256" s="72"/>
      <c r="KW3256" s="72"/>
      <c r="KX3256" s="16"/>
      <c r="KZ3256" s="16"/>
      <c r="LA3256" s="16"/>
      <c r="LB3256" s="74"/>
      <c r="LC3256" s="74"/>
    </row>
    <row r="3257" spans="8:315" x14ac:dyDescent="0.35">
      <c r="H3257" s="4"/>
      <c r="J3257" s="8"/>
      <c r="K3257" s="8"/>
      <c r="L3257" s="8"/>
      <c r="M3257" s="8"/>
      <c r="O3257" s="8"/>
      <c r="P3257" s="8"/>
      <c r="R3257" s="8"/>
      <c r="S3257" s="8"/>
      <c r="T3257" s="8"/>
      <c r="U3257" s="8"/>
      <c r="W3257" s="8">
        <f t="shared" si="4489"/>
        <v>124.6</v>
      </c>
      <c r="X3257">
        <v>10677600</v>
      </c>
      <c r="Y3257">
        <f t="shared" si="4490"/>
        <v>2966</v>
      </c>
      <c r="Z3257" s="8">
        <v>705.8</v>
      </c>
      <c r="AA3257" s="8">
        <v>14.2</v>
      </c>
      <c r="AB3257" s="8">
        <v>50.2</v>
      </c>
      <c r="AC3257" s="4"/>
      <c r="KL3257" s="84"/>
      <c r="KP3257" s="84"/>
      <c r="KS3257" s="74"/>
      <c r="KT3257" s="74"/>
      <c r="KU3257" s="16"/>
      <c r="KV3257" s="72"/>
      <c r="KW3257" s="72"/>
      <c r="KX3257" s="16"/>
      <c r="KZ3257" s="16"/>
      <c r="LA3257" s="16"/>
      <c r="LB3257" s="74"/>
      <c r="LC3257" s="74"/>
    </row>
    <row r="3258" spans="8:315" x14ac:dyDescent="0.35">
      <c r="H3258" s="4"/>
      <c r="J3258" s="8"/>
      <c r="K3258" s="8"/>
      <c r="L3258" s="8"/>
      <c r="M3258" s="8"/>
      <c r="O3258" s="8"/>
      <c r="P3258" s="8"/>
      <c r="R3258" s="8"/>
      <c r="S3258" s="8"/>
      <c r="T3258" s="8"/>
      <c r="U3258" s="8"/>
      <c r="W3258" s="8">
        <f t="shared" si="4489"/>
        <v>124.6</v>
      </c>
      <c r="X3258">
        <v>10681200</v>
      </c>
      <c r="Y3258">
        <f t="shared" si="4490"/>
        <v>2967</v>
      </c>
      <c r="Z3258" s="8">
        <v>515</v>
      </c>
      <c r="AA3258" s="8">
        <v>14.5</v>
      </c>
      <c r="AB3258" s="8">
        <v>45.6</v>
      </c>
      <c r="AC3258" s="4"/>
      <c r="KL3258" s="84"/>
      <c r="KP3258" s="84"/>
      <c r="KS3258" s="74"/>
      <c r="KT3258" s="74"/>
      <c r="KU3258" s="16"/>
      <c r="KV3258" s="72"/>
      <c r="KW3258" s="72"/>
      <c r="KX3258" s="16"/>
      <c r="KZ3258" s="16"/>
      <c r="LA3258" s="16"/>
      <c r="LB3258" s="74"/>
      <c r="LC3258" s="74"/>
    </row>
    <row r="3259" spans="8:315" x14ac:dyDescent="0.35">
      <c r="H3259" s="4"/>
      <c r="J3259" s="8"/>
      <c r="K3259" s="8"/>
      <c r="L3259" s="8"/>
      <c r="M3259" s="8"/>
      <c r="O3259" s="8"/>
      <c r="P3259" s="8"/>
      <c r="R3259" s="8"/>
      <c r="S3259" s="8"/>
      <c r="T3259" s="8"/>
      <c r="U3259" s="8"/>
      <c r="W3259" s="8">
        <f t="shared" si="4489"/>
        <v>124.7</v>
      </c>
      <c r="X3259">
        <v>10684800</v>
      </c>
      <c r="Y3259">
        <f t="shared" si="4490"/>
        <v>2968</v>
      </c>
      <c r="Z3259" s="8">
        <v>514.4</v>
      </c>
      <c r="AA3259" s="8">
        <v>14.8</v>
      </c>
      <c r="AB3259" s="8">
        <v>43.9</v>
      </c>
      <c r="AC3259" s="4"/>
      <c r="KL3259" s="84"/>
      <c r="KP3259" s="84"/>
      <c r="KS3259" s="74"/>
      <c r="KT3259" s="74"/>
      <c r="KU3259" s="16"/>
      <c r="KV3259" s="72"/>
      <c r="KW3259" s="72"/>
      <c r="KX3259" s="16"/>
      <c r="KZ3259" s="16"/>
      <c r="LA3259" s="16"/>
      <c r="LB3259" s="74"/>
      <c r="LC3259" s="74"/>
    </row>
    <row r="3260" spans="8:315" x14ac:dyDescent="0.35">
      <c r="H3260" s="4"/>
      <c r="J3260" s="8"/>
      <c r="K3260" s="8"/>
      <c r="L3260" s="8"/>
      <c r="M3260" s="8"/>
      <c r="O3260" s="8"/>
      <c r="P3260" s="8"/>
      <c r="R3260" s="8"/>
      <c r="S3260" s="8"/>
      <c r="T3260" s="8"/>
      <c r="U3260" s="8"/>
      <c r="W3260" s="8">
        <f t="shared" si="4489"/>
        <v>124.7</v>
      </c>
      <c r="X3260">
        <v>10688400</v>
      </c>
      <c r="Y3260">
        <f t="shared" si="4490"/>
        <v>2969</v>
      </c>
      <c r="Z3260" s="8">
        <v>435.6</v>
      </c>
      <c r="AA3260" s="8">
        <v>15.1</v>
      </c>
      <c r="AB3260" s="8">
        <v>42.3</v>
      </c>
      <c r="AC3260" s="4"/>
      <c r="KL3260" s="84"/>
      <c r="KP3260" s="84"/>
      <c r="KS3260" s="74"/>
      <c r="KT3260" s="74"/>
      <c r="KU3260" s="16"/>
      <c r="KV3260" s="72"/>
      <c r="KW3260" s="72"/>
      <c r="KX3260" s="16"/>
      <c r="KZ3260" s="16"/>
      <c r="LA3260" s="16"/>
      <c r="LB3260" s="74"/>
      <c r="LC3260" s="74"/>
    </row>
    <row r="3261" spans="8:315" x14ac:dyDescent="0.35">
      <c r="H3261" s="4"/>
      <c r="J3261" s="8"/>
      <c r="K3261" s="8"/>
      <c r="L3261" s="8"/>
      <c r="M3261" s="8"/>
      <c r="O3261" s="8"/>
      <c r="P3261" s="8"/>
      <c r="R3261" s="8"/>
      <c r="S3261" s="8"/>
      <c r="T3261" s="8"/>
      <c r="U3261" s="8"/>
      <c r="W3261" s="8">
        <f t="shared" si="4489"/>
        <v>124.8</v>
      </c>
      <c r="X3261">
        <v>10692000</v>
      </c>
      <c r="Y3261">
        <f t="shared" si="4490"/>
        <v>2970</v>
      </c>
      <c r="Z3261" s="8">
        <v>237.2</v>
      </c>
      <c r="AA3261" s="8">
        <v>14.7</v>
      </c>
      <c r="AB3261" s="8">
        <v>42.1</v>
      </c>
      <c r="AC3261" s="4"/>
      <c r="KL3261" s="84"/>
      <c r="KP3261" s="84"/>
      <c r="KS3261" s="74"/>
      <c r="KT3261" s="74"/>
      <c r="KU3261" s="16"/>
      <c r="KV3261" s="72"/>
      <c r="KW3261" s="72"/>
      <c r="KX3261" s="16"/>
      <c r="KZ3261" s="16"/>
      <c r="LA3261" s="16"/>
      <c r="LB3261" s="74"/>
      <c r="LC3261" s="74"/>
    </row>
    <row r="3262" spans="8:315" x14ac:dyDescent="0.35">
      <c r="H3262" s="4"/>
      <c r="J3262" s="8"/>
      <c r="K3262" s="8"/>
      <c r="L3262" s="8"/>
      <c r="M3262" s="8"/>
      <c r="O3262" s="8"/>
      <c r="P3262" s="8"/>
      <c r="R3262" s="8"/>
      <c r="S3262" s="8"/>
      <c r="T3262" s="8"/>
      <c r="U3262" s="8"/>
      <c r="W3262" s="8">
        <f t="shared" si="4489"/>
        <v>124.8</v>
      </c>
      <c r="X3262">
        <v>10695600</v>
      </c>
      <c r="Y3262">
        <f t="shared" si="4490"/>
        <v>2971</v>
      </c>
      <c r="Z3262" s="8">
        <v>59.2</v>
      </c>
      <c r="AA3262" s="8">
        <v>13.8</v>
      </c>
      <c r="AB3262" s="8">
        <v>47.5</v>
      </c>
      <c r="AC3262" s="4"/>
      <c r="KL3262" s="84"/>
      <c r="KP3262" s="84"/>
      <c r="KS3262" s="74"/>
      <c r="KT3262" s="74"/>
      <c r="KU3262" s="16"/>
      <c r="KV3262" s="72"/>
      <c r="KW3262" s="72"/>
      <c r="KX3262" s="16"/>
      <c r="KZ3262" s="16"/>
      <c r="LA3262" s="16"/>
      <c r="LB3262" s="74"/>
      <c r="LC3262" s="74"/>
    </row>
    <row r="3263" spans="8:315" x14ac:dyDescent="0.35">
      <c r="H3263" s="4"/>
      <c r="J3263" s="8"/>
      <c r="K3263" s="8"/>
      <c r="L3263" s="8"/>
      <c r="M3263" s="8"/>
      <c r="O3263" s="8"/>
      <c r="P3263" s="8"/>
      <c r="R3263" s="8"/>
      <c r="S3263" s="8"/>
      <c r="T3263" s="8"/>
      <c r="U3263" s="8"/>
      <c r="W3263" s="8">
        <f t="shared" si="4489"/>
        <v>124.8</v>
      </c>
      <c r="X3263">
        <v>10699200</v>
      </c>
      <c r="Y3263">
        <f t="shared" si="4490"/>
        <v>2972</v>
      </c>
      <c r="Z3263" s="8">
        <v>1.1000000000000001</v>
      </c>
      <c r="AA3263" s="8">
        <v>12.6</v>
      </c>
      <c r="AB3263" s="8">
        <v>54.9</v>
      </c>
      <c r="AC3263" s="4"/>
      <c r="KL3263" s="84"/>
      <c r="KP3263" s="84"/>
      <c r="KS3263" s="74"/>
      <c r="KT3263" s="74"/>
      <c r="KU3263" s="16"/>
      <c r="KV3263" s="72"/>
      <c r="KW3263" s="72"/>
      <c r="KX3263" s="16"/>
      <c r="KZ3263" s="16"/>
      <c r="LA3263" s="16"/>
      <c r="LB3263" s="74"/>
      <c r="LC3263" s="74"/>
    </row>
    <row r="3264" spans="8:315" x14ac:dyDescent="0.35">
      <c r="H3264" s="4"/>
      <c r="J3264" s="8"/>
      <c r="K3264" s="8"/>
      <c r="L3264" s="8"/>
      <c r="M3264" s="8"/>
      <c r="O3264" s="8"/>
      <c r="P3264" s="8"/>
      <c r="R3264" s="8"/>
      <c r="S3264" s="8"/>
      <c r="T3264" s="8"/>
      <c r="U3264" s="8"/>
      <c r="W3264" s="8">
        <f t="shared" si="4489"/>
        <v>124.9</v>
      </c>
      <c r="X3264">
        <v>10702800</v>
      </c>
      <c r="Y3264">
        <f t="shared" si="4490"/>
        <v>2973</v>
      </c>
      <c r="Z3264" s="8">
        <v>0</v>
      </c>
      <c r="AA3264" s="8">
        <v>11.1</v>
      </c>
      <c r="AB3264" s="8">
        <v>58.8</v>
      </c>
      <c r="AC3264" s="4"/>
      <c r="KL3264" s="84"/>
      <c r="KP3264" s="84"/>
      <c r="KS3264" s="74"/>
      <c r="KT3264" s="74"/>
      <c r="KU3264" s="16"/>
      <c r="KV3264" s="72"/>
      <c r="KW3264" s="72"/>
      <c r="KX3264" s="16"/>
      <c r="KZ3264" s="16"/>
      <c r="LA3264" s="16"/>
      <c r="LB3264" s="74"/>
      <c r="LC3264" s="74"/>
    </row>
    <row r="3265" spans="8:315" x14ac:dyDescent="0.35">
      <c r="H3265" s="4"/>
      <c r="J3265" s="8"/>
      <c r="K3265" s="8"/>
      <c r="L3265" s="8"/>
      <c r="M3265" s="8"/>
      <c r="O3265" s="8"/>
      <c r="P3265" s="8"/>
      <c r="R3265" s="8"/>
      <c r="S3265" s="8"/>
      <c r="T3265" s="8"/>
      <c r="U3265" s="8"/>
      <c r="W3265" s="8">
        <f t="shared" si="4489"/>
        <v>124.9</v>
      </c>
      <c r="X3265">
        <v>10706400</v>
      </c>
      <c r="Y3265">
        <f t="shared" si="4490"/>
        <v>2974</v>
      </c>
      <c r="Z3265" s="8">
        <v>0</v>
      </c>
      <c r="AA3265" s="8">
        <v>10</v>
      </c>
      <c r="AB3265" s="8">
        <v>63.5</v>
      </c>
      <c r="AC3265" s="4"/>
      <c r="KL3265" s="84"/>
      <c r="KP3265" s="84"/>
      <c r="KS3265" s="74"/>
      <c r="KT3265" s="74"/>
      <c r="KU3265" s="16"/>
      <c r="KV3265" s="72"/>
      <c r="KW3265" s="72"/>
      <c r="KX3265" s="16"/>
      <c r="KZ3265" s="16"/>
      <c r="LA3265" s="16"/>
      <c r="LB3265" s="74"/>
      <c r="LC3265" s="74"/>
    </row>
    <row r="3266" spans="8:315" x14ac:dyDescent="0.35">
      <c r="H3266" s="4"/>
      <c r="J3266" s="8"/>
      <c r="K3266" s="8"/>
      <c r="L3266" s="8"/>
      <c r="M3266" s="8"/>
      <c r="O3266" s="8"/>
      <c r="P3266" s="8"/>
      <c r="R3266" s="8"/>
      <c r="S3266" s="8"/>
      <c r="T3266" s="8"/>
      <c r="U3266" s="8"/>
      <c r="W3266" s="8">
        <f t="shared" si="4489"/>
        <v>125</v>
      </c>
      <c r="X3266">
        <v>10710000</v>
      </c>
      <c r="Y3266">
        <f t="shared" si="4490"/>
        <v>2975</v>
      </c>
      <c r="Z3266" s="8">
        <v>0</v>
      </c>
      <c r="AA3266" s="8">
        <v>9</v>
      </c>
      <c r="AB3266" s="8">
        <v>70.5</v>
      </c>
      <c r="AC3266" s="4"/>
      <c r="KL3266" s="84"/>
      <c r="KP3266" s="84"/>
      <c r="KS3266" s="74"/>
      <c r="KT3266" s="74"/>
      <c r="KU3266" s="16"/>
      <c r="KV3266" s="72"/>
      <c r="KW3266" s="72"/>
      <c r="KX3266" s="16"/>
      <c r="KZ3266" s="16"/>
      <c r="LA3266" s="16"/>
      <c r="LB3266" s="74"/>
      <c r="LC3266" s="74"/>
    </row>
    <row r="3267" spans="8:315" x14ac:dyDescent="0.35">
      <c r="H3267" s="4"/>
      <c r="J3267" s="8"/>
      <c r="K3267" s="8"/>
      <c r="L3267" s="8"/>
      <c r="M3267" s="8"/>
      <c r="O3267" s="8"/>
      <c r="P3267" s="8"/>
      <c r="R3267" s="8"/>
      <c r="S3267" s="8"/>
      <c r="T3267" s="8"/>
      <c r="U3267" s="8"/>
      <c r="W3267" s="8">
        <f t="shared" si="4489"/>
        <v>125</v>
      </c>
      <c r="X3267">
        <v>10713600</v>
      </c>
      <c r="Y3267">
        <f t="shared" si="4490"/>
        <v>2976</v>
      </c>
      <c r="Z3267" s="8">
        <v>0</v>
      </c>
      <c r="AA3267" s="8">
        <v>7.2</v>
      </c>
      <c r="AB3267" s="8">
        <v>75.8</v>
      </c>
      <c r="AC3267" s="4"/>
      <c r="KL3267" s="84"/>
      <c r="KP3267" s="84"/>
      <c r="KS3267" s="74"/>
      <c r="KT3267" s="74"/>
      <c r="KU3267" s="16"/>
      <c r="KV3267" s="72"/>
      <c r="KW3267" s="72"/>
      <c r="KX3267" s="16"/>
      <c r="KZ3267" s="16"/>
      <c r="LA3267" s="16"/>
      <c r="LB3267" s="74"/>
      <c r="LC3267" s="74"/>
    </row>
    <row r="3268" spans="8:315" x14ac:dyDescent="0.35">
      <c r="H3268" s="4"/>
      <c r="J3268" s="8"/>
      <c r="K3268" s="8"/>
      <c r="L3268" s="8"/>
      <c r="M3268" s="8"/>
      <c r="O3268" s="8"/>
      <c r="P3268" s="8"/>
      <c r="R3268" s="8"/>
      <c r="S3268" s="8"/>
      <c r="T3268" s="8"/>
      <c r="U3268" s="8"/>
      <c r="W3268" s="8">
        <f t="shared" si="4489"/>
        <v>125</v>
      </c>
      <c r="X3268">
        <v>10717200</v>
      </c>
      <c r="Y3268">
        <f t="shared" si="4490"/>
        <v>2977</v>
      </c>
      <c r="Z3268" s="8">
        <v>0</v>
      </c>
      <c r="AA3268" s="8">
        <v>6.7</v>
      </c>
      <c r="AB3268" s="8">
        <v>79.3</v>
      </c>
      <c r="AC3268" s="4"/>
      <c r="KL3268" s="84"/>
      <c r="KP3268" s="84"/>
      <c r="KS3268" s="74"/>
      <c r="KT3268" s="74"/>
      <c r="KU3268" s="16"/>
      <c r="KV3268" s="72"/>
      <c r="KW3268" s="72"/>
      <c r="KX3268" s="16"/>
      <c r="KZ3268" s="16"/>
      <c r="LA3268" s="16"/>
      <c r="LB3268" s="74"/>
      <c r="LC3268" s="74"/>
    </row>
    <row r="3269" spans="8:315" x14ac:dyDescent="0.35">
      <c r="H3269" s="4"/>
      <c r="J3269" s="8"/>
      <c r="K3269" s="8"/>
      <c r="L3269" s="8"/>
      <c r="M3269" s="8"/>
      <c r="O3269" s="8"/>
      <c r="P3269" s="8"/>
      <c r="R3269" s="8"/>
      <c r="S3269" s="8"/>
      <c r="T3269" s="8"/>
      <c r="U3269" s="8"/>
      <c r="W3269" s="8">
        <f t="shared" si="4489"/>
        <v>125.1</v>
      </c>
      <c r="X3269">
        <v>10720800</v>
      </c>
      <c r="Y3269">
        <f t="shared" si="4490"/>
        <v>2978</v>
      </c>
      <c r="Z3269" s="8">
        <v>0</v>
      </c>
      <c r="AA3269" s="8">
        <v>6.4</v>
      </c>
      <c r="AB3269" s="8">
        <v>80.900000000000006</v>
      </c>
      <c r="AC3269" s="4"/>
      <c r="KL3269" s="84"/>
      <c r="KP3269" s="84"/>
      <c r="KS3269" s="74"/>
      <c r="KT3269" s="74"/>
      <c r="KU3269" s="16"/>
      <c r="KV3269" s="72"/>
      <c r="KW3269" s="72"/>
      <c r="KX3269" s="16"/>
      <c r="KZ3269" s="16"/>
      <c r="LA3269" s="16"/>
      <c r="LB3269" s="74"/>
      <c r="LC3269" s="74"/>
    </row>
    <row r="3270" spans="8:315" x14ac:dyDescent="0.35">
      <c r="H3270" s="4"/>
      <c r="J3270" s="8"/>
      <c r="K3270" s="8"/>
      <c r="L3270" s="8"/>
      <c r="M3270" s="8"/>
      <c r="O3270" s="8"/>
      <c r="P3270" s="8"/>
      <c r="R3270" s="8"/>
      <c r="S3270" s="8"/>
      <c r="T3270" s="8"/>
      <c r="U3270" s="8"/>
      <c r="W3270" s="8">
        <f t="shared" si="4489"/>
        <v>125.1</v>
      </c>
      <c r="X3270">
        <v>10724400</v>
      </c>
      <c r="Y3270">
        <f t="shared" si="4490"/>
        <v>2979</v>
      </c>
      <c r="Z3270" s="8">
        <v>0</v>
      </c>
      <c r="AA3270" s="8">
        <v>6</v>
      </c>
      <c r="AB3270" s="8">
        <v>82.8</v>
      </c>
      <c r="AC3270" s="4"/>
      <c r="KL3270" s="84"/>
      <c r="KP3270" s="84"/>
      <c r="KS3270" s="74"/>
      <c r="KT3270" s="74"/>
      <c r="KU3270" s="16"/>
      <c r="KV3270" s="72"/>
      <c r="KW3270" s="72"/>
      <c r="KX3270" s="16"/>
      <c r="KZ3270" s="16"/>
      <c r="LA3270" s="16"/>
      <c r="LB3270" s="74"/>
      <c r="LC3270" s="74"/>
    </row>
    <row r="3271" spans="8:315" x14ac:dyDescent="0.35">
      <c r="H3271" s="4"/>
      <c r="J3271" s="8"/>
      <c r="K3271" s="8"/>
      <c r="L3271" s="8"/>
      <c r="M3271" s="8"/>
      <c r="O3271" s="8"/>
      <c r="P3271" s="8"/>
      <c r="R3271" s="8"/>
      <c r="S3271" s="8"/>
      <c r="T3271" s="8"/>
      <c r="U3271" s="8"/>
      <c r="W3271" s="8">
        <f t="shared" si="4489"/>
        <v>125.2</v>
      </c>
      <c r="X3271">
        <v>10728000</v>
      </c>
      <c r="Y3271">
        <f t="shared" si="4490"/>
        <v>2980</v>
      </c>
      <c r="Z3271" s="8">
        <v>0</v>
      </c>
      <c r="AA3271" s="8">
        <v>5.6</v>
      </c>
      <c r="AB3271" s="8">
        <v>83</v>
      </c>
      <c r="AC3271" s="4"/>
      <c r="KL3271" s="84"/>
      <c r="KP3271" s="84"/>
      <c r="KS3271" s="74"/>
      <c r="KT3271" s="74"/>
      <c r="KU3271" s="16"/>
      <c r="KV3271" s="72"/>
      <c r="KW3271" s="72"/>
      <c r="KX3271" s="16"/>
      <c r="KZ3271" s="16"/>
      <c r="LA3271" s="16"/>
      <c r="LB3271" s="74"/>
      <c r="LC3271" s="74"/>
    </row>
    <row r="3272" spans="8:315" x14ac:dyDescent="0.35">
      <c r="H3272" s="4"/>
      <c r="J3272" s="8"/>
      <c r="K3272" s="8"/>
      <c r="L3272" s="8"/>
      <c r="M3272" s="8"/>
      <c r="O3272" s="8"/>
      <c r="P3272" s="8"/>
      <c r="R3272" s="8"/>
      <c r="S3272" s="8"/>
      <c r="T3272" s="8"/>
      <c r="U3272" s="8"/>
      <c r="W3272" s="8">
        <f t="shared" si="4489"/>
        <v>125.2</v>
      </c>
      <c r="X3272">
        <v>10731600</v>
      </c>
      <c r="Y3272">
        <f t="shared" si="4490"/>
        <v>2981</v>
      </c>
      <c r="Z3272" s="8">
        <v>1.4</v>
      </c>
      <c r="AA3272" s="8">
        <v>5.3</v>
      </c>
      <c r="AB3272" s="8">
        <v>82.8</v>
      </c>
      <c r="AC3272" s="4"/>
      <c r="KL3272" s="84"/>
      <c r="KP3272" s="84"/>
      <c r="KS3272" s="74"/>
      <c r="KT3272" s="74"/>
      <c r="KU3272" s="16"/>
      <c r="KV3272" s="72"/>
      <c r="KW3272" s="72"/>
      <c r="KX3272" s="16"/>
      <c r="KZ3272" s="16"/>
      <c r="LA3272" s="16"/>
      <c r="LB3272" s="74"/>
      <c r="LC3272" s="74"/>
    </row>
    <row r="3273" spans="8:315" x14ac:dyDescent="0.35">
      <c r="H3273" s="4"/>
      <c r="J3273" s="8"/>
      <c r="K3273" s="8"/>
      <c r="L3273" s="8"/>
      <c r="M3273" s="8"/>
      <c r="O3273" s="8"/>
      <c r="P3273" s="8"/>
      <c r="R3273" s="8"/>
      <c r="S3273" s="8"/>
      <c r="T3273" s="8"/>
      <c r="U3273" s="8"/>
      <c r="W3273" s="8">
        <f t="shared" si="4489"/>
        <v>125.3</v>
      </c>
      <c r="X3273">
        <v>10735200</v>
      </c>
      <c r="Y3273">
        <f t="shared" si="4490"/>
        <v>2982</v>
      </c>
      <c r="Z3273" s="8">
        <v>33.1</v>
      </c>
      <c r="AA3273" s="8">
        <v>5.3</v>
      </c>
      <c r="AB3273" s="8">
        <v>82.9</v>
      </c>
      <c r="AC3273" s="4"/>
      <c r="KL3273" s="84"/>
      <c r="KP3273" s="84"/>
      <c r="KS3273" s="74"/>
      <c r="KT3273" s="74"/>
      <c r="KU3273" s="16"/>
      <c r="KV3273" s="72"/>
      <c r="KW3273" s="72"/>
      <c r="KX3273" s="16"/>
      <c r="KZ3273" s="16"/>
      <c r="LA3273" s="16"/>
      <c r="LB3273" s="74"/>
      <c r="LC3273" s="74"/>
    </row>
    <row r="3274" spans="8:315" x14ac:dyDescent="0.35">
      <c r="H3274" s="4"/>
      <c r="J3274" s="8"/>
      <c r="K3274" s="8"/>
      <c r="L3274" s="8"/>
      <c r="M3274" s="8"/>
      <c r="O3274" s="8"/>
      <c r="P3274" s="8"/>
      <c r="R3274" s="8"/>
      <c r="S3274" s="8"/>
      <c r="T3274" s="8"/>
      <c r="U3274" s="8"/>
      <c r="W3274" s="8">
        <f t="shared" si="4489"/>
        <v>125.3</v>
      </c>
      <c r="X3274">
        <v>10738800</v>
      </c>
      <c r="Y3274">
        <f t="shared" si="4490"/>
        <v>2983</v>
      </c>
      <c r="Z3274" s="8">
        <v>112.8</v>
      </c>
      <c r="AA3274" s="8">
        <v>6</v>
      </c>
      <c r="AB3274" s="8">
        <v>80.2</v>
      </c>
      <c r="AC3274" s="4"/>
      <c r="KL3274" s="84"/>
      <c r="KP3274" s="84"/>
      <c r="KS3274" s="74"/>
      <c r="KT3274" s="74"/>
      <c r="KU3274" s="16"/>
      <c r="KV3274" s="72"/>
      <c r="KW3274" s="72"/>
      <c r="KX3274" s="16"/>
      <c r="KZ3274" s="16"/>
      <c r="LA3274" s="16"/>
      <c r="LB3274" s="74"/>
      <c r="LC3274" s="74"/>
    </row>
    <row r="3275" spans="8:315" x14ac:dyDescent="0.35">
      <c r="H3275" s="4"/>
      <c r="J3275" s="8"/>
      <c r="K3275" s="8"/>
      <c r="L3275" s="8"/>
      <c r="M3275" s="8"/>
      <c r="O3275" s="8"/>
      <c r="P3275" s="8"/>
      <c r="R3275" s="8"/>
      <c r="S3275" s="8"/>
      <c r="T3275" s="8"/>
      <c r="U3275" s="8"/>
      <c r="W3275" s="8">
        <f t="shared" si="4489"/>
        <v>125.3</v>
      </c>
      <c r="X3275">
        <v>10742400</v>
      </c>
      <c r="Y3275">
        <f t="shared" si="4490"/>
        <v>2984</v>
      </c>
      <c r="Z3275" s="8">
        <v>193.9</v>
      </c>
      <c r="AA3275" s="8">
        <v>7.3</v>
      </c>
      <c r="AB3275" s="8">
        <v>76.400000000000006</v>
      </c>
      <c r="AC3275" s="4"/>
      <c r="KL3275" s="84"/>
      <c r="KP3275" s="84"/>
      <c r="KS3275" s="74"/>
      <c r="KT3275" s="74"/>
      <c r="KU3275" s="16"/>
      <c r="KV3275" s="72"/>
      <c r="KW3275" s="72"/>
      <c r="KX3275" s="16"/>
      <c r="KZ3275" s="16"/>
      <c r="LA3275" s="16"/>
      <c r="LB3275" s="74"/>
      <c r="LC3275" s="74"/>
    </row>
    <row r="3276" spans="8:315" x14ac:dyDescent="0.35">
      <c r="H3276" s="4"/>
      <c r="J3276" s="8"/>
      <c r="K3276" s="8"/>
      <c r="L3276" s="8"/>
      <c r="M3276" s="8"/>
      <c r="O3276" s="8"/>
      <c r="P3276" s="8"/>
      <c r="R3276" s="8"/>
      <c r="S3276" s="8"/>
      <c r="T3276" s="8"/>
      <c r="U3276" s="8"/>
      <c r="W3276" s="8">
        <f t="shared" si="4489"/>
        <v>125.4</v>
      </c>
      <c r="X3276">
        <v>10746000</v>
      </c>
      <c r="Y3276">
        <f t="shared" si="4490"/>
        <v>2985</v>
      </c>
      <c r="Z3276" s="8">
        <v>355.6</v>
      </c>
      <c r="AA3276" s="8">
        <v>8.6</v>
      </c>
      <c r="AB3276" s="8">
        <v>71.400000000000006</v>
      </c>
      <c r="AC3276" s="4"/>
      <c r="KL3276" s="84"/>
      <c r="KP3276" s="84"/>
      <c r="KS3276" s="74"/>
      <c r="KT3276" s="74"/>
      <c r="KU3276" s="16"/>
      <c r="KV3276" s="72"/>
      <c r="KW3276" s="72"/>
      <c r="KX3276" s="16"/>
      <c r="KZ3276" s="16"/>
      <c r="LA3276" s="16"/>
      <c r="LB3276" s="74"/>
      <c r="LC3276" s="74"/>
    </row>
    <row r="3277" spans="8:315" x14ac:dyDescent="0.35">
      <c r="H3277" s="4"/>
      <c r="J3277" s="8"/>
      <c r="K3277" s="8"/>
      <c r="L3277" s="8"/>
      <c r="M3277" s="8"/>
      <c r="O3277" s="8"/>
      <c r="P3277" s="8"/>
      <c r="R3277" s="8"/>
      <c r="S3277" s="8"/>
      <c r="T3277" s="8"/>
      <c r="U3277" s="8"/>
      <c r="W3277" s="8">
        <f t="shared" si="4489"/>
        <v>125.4</v>
      </c>
      <c r="X3277">
        <v>10749600</v>
      </c>
      <c r="Y3277">
        <f t="shared" si="4490"/>
        <v>2986</v>
      </c>
      <c r="Z3277" s="8">
        <v>600.79999999999995</v>
      </c>
      <c r="AA3277" s="8">
        <v>10.3</v>
      </c>
      <c r="AB3277" s="8">
        <v>61.9</v>
      </c>
      <c r="AC3277" s="4"/>
      <c r="KL3277" s="84"/>
      <c r="KP3277" s="84"/>
      <c r="KS3277" s="74"/>
      <c r="KT3277" s="74"/>
      <c r="KU3277" s="16"/>
      <c r="KV3277" s="72"/>
      <c r="KW3277" s="72"/>
      <c r="KX3277" s="16"/>
      <c r="KZ3277" s="16"/>
      <c r="LA3277" s="16"/>
      <c r="LB3277" s="74"/>
      <c r="LC3277" s="74"/>
    </row>
    <row r="3278" spans="8:315" x14ac:dyDescent="0.35">
      <c r="H3278" s="4"/>
      <c r="J3278" s="8"/>
      <c r="K3278" s="8"/>
      <c r="L3278" s="8"/>
      <c r="M3278" s="8"/>
      <c r="O3278" s="8"/>
      <c r="P3278" s="8"/>
      <c r="R3278" s="8"/>
      <c r="S3278" s="8"/>
      <c r="T3278" s="8"/>
      <c r="U3278" s="8"/>
      <c r="W3278" s="8">
        <f t="shared" si="4489"/>
        <v>125.5</v>
      </c>
      <c r="X3278">
        <v>10753200</v>
      </c>
      <c r="Y3278">
        <f t="shared" si="4490"/>
        <v>2987</v>
      </c>
      <c r="Z3278" s="8">
        <v>733.1</v>
      </c>
      <c r="AA3278" s="8">
        <v>11.7</v>
      </c>
      <c r="AB3278" s="8">
        <v>61.1</v>
      </c>
      <c r="AC3278" s="4"/>
      <c r="KL3278" s="84"/>
      <c r="KP3278" s="84"/>
      <c r="KS3278" s="74"/>
      <c r="KT3278" s="74"/>
      <c r="KU3278" s="16"/>
      <c r="KV3278" s="72"/>
      <c r="KW3278" s="72"/>
      <c r="KX3278" s="16"/>
      <c r="KZ3278" s="16"/>
      <c r="LA3278" s="16"/>
      <c r="LB3278" s="74"/>
      <c r="LC3278" s="74"/>
    </row>
    <row r="3279" spans="8:315" x14ac:dyDescent="0.35">
      <c r="H3279" s="4"/>
      <c r="J3279" s="8"/>
      <c r="K3279" s="8"/>
      <c r="L3279" s="8"/>
      <c r="M3279" s="8"/>
      <c r="O3279" s="8"/>
      <c r="P3279" s="8"/>
      <c r="R3279" s="8"/>
      <c r="S3279" s="8"/>
      <c r="T3279" s="8"/>
      <c r="U3279" s="8"/>
      <c r="W3279" s="8">
        <f t="shared" si="4489"/>
        <v>125.5</v>
      </c>
      <c r="X3279">
        <v>10756800</v>
      </c>
      <c r="Y3279">
        <f t="shared" si="4490"/>
        <v>2988</v>
      </c>
      <c r="Z3279" s="8">
        <v>683.3</v>
      </c>
      <c r="AA3279" s="8">
        <v>12.7</v>
      </c>
      <c r="AB3279" s="8">
        <v>55.7</v>
      </c>
      <c r="AC3279" s="4"/>
      <c r="KL3279" s="84"/>
      <c r="KP3279" s="84"/>
      <c r="KS3279" s="74"/>
      <c r="KT3279" s="74"/>
      <c r="KU3279" s="16"/>
      <c r="KV3279" s="72"/>
      <c r="KW3279" s="72"/>
      <c r="KX3279" s="16"/>
      <c r="KZ3279" s="16"/>
      <c r="LA3279" s="16"/>
      <c r="LB3279" s="74"/>
      <c r="LC3279" s="74"/>
    </row>
    <row r="3280" spans="8:315" x14ac:dyDescent="0.35">
      <c r="H3280" s="4"/>
      <c r="J3280" s="8"/>
      <c r="K3280" s="8"/>
      <c r="L3280" s="8"/>
      <c r="M3280" s="8"/>
      <c r="O3280" s="8"/>
      <c r="P3280" s="8"/>
      <c r="R3280" s="8"/>
      <c r="S3280" s="8"/>
      <c r="T3280" s="8"/>
      <c r="U3280" s="8"/>
      <c r="W3280" s="8">
        <f t="shared" si="4489"/>
        <v>125.5</v>
      </c>
      <c r="X3280">
        <v>10760400</v>
      </c>
      <c r="Y3280">
        <f t="shared" si="4490"/>
        <v>2989</v>
      </c>
      <c r="Z3280" s="8">
        <v>800.6</v>
      </c>
      <c r="AA3280" s="8">
        <v>13.3</v>
      </c>
      <c r="AB3280" s="8">
        <v>56.9</v>
      </c>
      <c r="AC3280" s="4"/>
      <c r="KL3280" s="84"/>
      <c r="KP3280" s="84"/>
      <c r="KS3280" s="74"/>
      <c r="KT3280" s="74"/>
      <c r="KU3280" s="16"/>
      <c r="KV3280" s="72"/>
      <c r="KW3280" s="72"/>
      <c r="KX3280" s="16"/>
      <c r="KZ3280" s="16"/>
      <c r="LA3280" s="16"/>
      <c r="LB3280" s="74"/>
      <c r="LC3280" s="74"/>
    </row>
    <row r="3281" spans="8:315" x14ac:dyDescent="0.35">
      <c r="H3281" s="4"/>
      <c r="J3281" s="8"/>
      <c r="K3281" s="8"/>
      <c r="L3281" s="8"/>
      <c r="M3281" s="8"/>
      <c r="O3281" s="8"/>
      <c r="P3281" s="8"/>
      <c r="R3281" s="8"/>
      <c r="S3281" s="8"/>
      <c r="T3281" s="8"/>
      <c r="U3281" s="8"/>
      <c r="W3281" s="8">
        <f t="shared" si="4489"/>
        <v>125.6</v>
      </c>
      <c r="X3281">
        <v>10764000</v>
      </c>
      <c r="Y3281">
        <f t="shared" si="4490"/>
        <v>2990</v>
      </c>
      <c r="Z3281" s="8">
        <v>566.70000000000005</v>
      </c>
      <c r="AA3281" s="8">
        <v>13.9</v>
      </c>
      <c r="AB3281" s="8">
        <v>55.1</v>
      </c>
      <c r="AC3281" s="4"/>
      <c r="KL3281" s="84"/>
      <c r="KP3281" s="84"/>
      <c r="KS3281" s="74"/>
      <c r="KT3281" s="74"/>
      <c r="KU3281" s="16"/>
      <c r="KV3281" s="72"/>
      <c r="KW3281" s="72"/>
      <c r="KX3281" s="16"/>
      <c r="KZ3281" s="16"/>
      <c r="LA3281" s="16"/>
      <c r="LB3281" s="74"/>
      <c r="LC3281" s="74"/>
    </row>
    <row r="3282" spans="8:315" x14ac:dyDescent="0.35">
      <c r="H3282" s="4"/>
      <c r="J3282" s="8"/>
      <c r="K3282" s="8"/>
      <c r="L3282" s="8"/>
      <c r="M3282" s="8"/>
      <c r="O3282" s="8"/>
      <c r="P3282" s="8"/>
      <c r="R3282" s="8"/>
      <c r="S3282" s="8"/>
      <c r="T3282" s="8"/>
      <c r="U3282" s="8"/>
      <c r="W3282" s="8">
        <f t="shared" si="4489"/>
        <v>125.6</v>
      </c>
      <c r="X3282">
        <v>10767600</v>
      </c>
      <c r="Y3282">
        <f t="shared" si="4490"/>
        <v>2991</v>
      </c>
      <c r="Z3282" s="8">
        <v>348.6</v>
      </c>
      <c r="AA3282" s="8">
        <v>14.2</v>
      </c>
      <c r="AB3282" s="8">
        <v>58.6</v>
      </c>
      <c r="AC3282" s="4"/>
      <c r="KL3282" s="84"/>
      <c r="KP3282" s="84"/>
      <c r="KS3282" s="74"/>
      <c r="KT3282" s="74"/>
      <c r="KU3282" s="16"/>
      <c r="KV3282" s="72"/>
      <c r="KW3282" s="72"/>
      <c r="KX3282" s="16"/>
      <c r="KZ3282" s="16"/>
      <c r="LA3282" s="16"/>
      <c r="LB3282" s="74"/>
      <c r="LC3282" s="74"/>
    </row>
    <row r="3283" spans="8:315" x14ac:dyDescent="0.35">
      <c r="H3283" s="4"/>
      <c r="J3283" s="8"/>
      <c r="K3283" s="8"/>
      <c r="L3283" s="8"/>
      <c r="M3283" s="8"/>
      <c r="O3283" s="8"/>
      <c r="P3283" s="8"/>
      <c r="R3283" s="8"/>
      <c r="S3283" s="8"/>
      <c r="T3283" s="8"/>
      <c r="U3283" s="8"/>
      <c r="W3283" s="8">
        <f t="shared" si="4489"/>
        <v>125.7</v>
      </c>
      <c r="X3283">
        <v>10771200</v>
      </c>
      <c r="Y3283">
        <f t="shared" si="4490"/>
        <v>2992</v>
      </c>
      <c r="Z3283" s="8">
        <v>210</v>
      </c>
      <c r="AA3283" s="8">
        <v>13.5</v>
      </c>
      <c r="AB3283" s="8">
        <v>61.9</v>
      </c>
      <c r="AC3283" s="4"/>
      <c r="KL3283" s="84"/>
      <c r="KP3283" s="84"/>
      <c r="KS3283" s="74"/>
      <c r="KT3283" s="74"/>
      <c r="KU3283" s="16"/>
      <c r="KV3283" s="72"/>
      <c r="KW3283" s="72"/>
      <c r="KX3283" s="16"/>
      <c r="KZ3283" s="16"/>
      <c r="LA3283" s="16"/>
      <c r="LB3283" s="74"/>
      <c r="LC3283" s="74"/>
    </row>
    <row r="3284" spans="8:315" x14ac:dyDescent="0.35">
      <c r="H3284" s="4"/>
      <c r="J3284" s="8"/>
      <c r="K3284" s="8"/>
      <c r="L3284" s="8"/>
      <c r="M3284" s="8"/>
      <c r="O3284" s="8"/>
      <c r="P3284" s="8"/>
      <c r="R3284" s="8"/>
      <c r="S3284" s="8"/>
      <c r="T3284" s="8"/>
      <c r="U3284" s="8"/>
      <c r="W3284" s="8">
        <f t="shared" si="4489"/>
        <v>125.7</v>
      </c>
      <c r="X3284">
        <v>10774800</v>
      </c>
      <c r="Y3284">
        <f t="shared" si="4490"/>
        <v>2993</v>
      </c>
      <c r="Z3284" s="8">
        <v>175</v>
      </c>
      <c r="AA3284" s="8">
        <v>12.8</v>
      </c>
      <c r="AB3284" s="8">
        <v>66.8</v>
      </c>
      <c r="AC3284" s="4"/>
      <c r="KL3284" s="84"/>
      <c r="KP3284" s="84"/>
      <c r="KS3284" s="74"/>
      <c r="KT3284" s="74"/>
      <c r="KU3284" s="16"/>
      <c r="KV3284" s="72"/>
      <c r="KW3284" s="72"/>
      <c r="KX3284" s="16"/>
      <c r="KZ3284" s="16"/>
      <c r="LA3284" s="16"/>
      <c r="LB3284" s="74"/>
      <c r="LC3284" s="74"/>
    </row>
    <row r="3285" spans="8:315" x14ac:dyDescent="0.35">
      <c r="H3285" s="4"/>
      <c r="J3285" s="8"/>
      <c r="K3285" s="8"/>
      <c r="L3285" s="8"/>
      <c r="M3285" s="8"/>
      <c r="O3285" s="8"/>
      <c r="P3285" s="8"/>
      <c r="R3285" s="8"/>
      <c r="S3285" s="8"/>
      <c r="T3285" s="8"/>
      <c r="U3285" s="8"/>
      <c r="W3285" s="8">
        <f t="shared" si="4489"/>
        <v>125.8</v>
      </c>
      <c r="X3285">
        <v>10778400</v>
      </c>
      <c r="Y3285">
        <f t="shared" si="4490"/>
        <v>2994</v>
      </c>
      <c r="Z3285" s="8">
        <v>60.3</v>
      </c>
      <c r="AA3285" s="8">
        <v>12.3</v>
      </c>
      <c r="AB3285" s="8">
        <v>67.900000000000006</v>
      </c>
      <c r="AC3285" s="4"/>
      <c r="KL3285" s="84"/>
      <c r="KP3285" s="84"/>
      <c r="KS3285" s="74"/>
      <c r="KT3285" s="74"/>
      <c r="KU3285" s="16"/>
      <c r="KV3285" s="72"/>
      <c r="KW3285" s="72"/>
      <c r="KX3285" s="16"/>
      <c r="KZ3285" s="16"/>
      <c r="LA3285" s="16"/>
      <c r="LB3285" s="74"/>
      <c r="LC3285" s="74"/>
    </row>
    <row r="3286" spans="8:315" x14ac:dyDescent="0.35">
      <c r="H3286" s="4"/>
      <c r="J3286" s="8"/>
      <c r="K3286" s="8"/>
      <c r="L3286" s="8"/>
      <c r="M3286" s="8"/>
      <c r="O3286" s="8"/>
      <c r="P3286" s="8"/>
      <c r="R3286" s="8"/>
      <c r="S3286" s="8"/>
      <c r="T3286" s="8"/>
      <c r="U3286" s="8"/>
      <c r="W3286" s="8">
        <f t="shared" si="4489"/>
        <v>125.8</v>
      </c>
      <c r="X3286">
        <v>10782000</v>
      </c>
      <c r="Y3286">
        <f t="shared" si="4490"/>
        <v>2995</v>
      </c>
      <c r="Z3286" s="8">
        <v>15</v>
      </c>
      <c r="AA3286" s="8">
        <v>12.2</v>
      </c>
      <c r="AB3286" s="8">
        <v>68.3</v>
      </c>
      <c r="AC3286" s="4"/>
      <c r="KL3286" s="84"/>
      <c r="KP3286" s="84"/>
      <c r="KS3286" s="74"/>
      <c r="KT3286" s="74"/>
      <c r="KU3286" s="16"/>
      <c r="KV3286" s="72"/>
      <c r="KW3286" s="72"/>
      <c r="KX3286" s="16"/>
      <c r="KZ3286" s="16"/>
      <c r="LA3286" s="16"/>
      <c r="LB3286" s="74"/>
      <c r="LC3286" s="74"/>
    </row>
    <row r="3287" spans="8:315" x14ac:dyDescent="0.35">
      <c r="H3287" s="4"/>
      <c r="J3287" s="8"/>
      <c r="K3287" s="8"/>
      <c r="L3287" s="8"/>
      <c r="M3287" s="8"/>
      <c r="O3287" s="8"/>
      <c r="P3287" s="8"/>
      <c r="R3287" s="8"/>
      <c r="S3287" s="8"/>
      <c r="T3287" s="8"/>
      <c r="U3287" s="8"/>
      <c r="W3287" s="8">
        <f t="shared" si="4489"/>
        <v>125.8</v>
      </c>
      <c r="X3287">
        <v>10785600</v>
      </c>
      <c r="Y3287">
        <f t="shared" si="4490"/>
        <v>2996</v>
      </c>
      <c r="Z3287" s="8">
        <v>0.3</v>
      </c>
      <c r="AA3287" s="8">
        <v>11.7</v>
      </c>
      <c r="AB3287" s="8">
        <v>73.3</v>
      </c>
      <c r="AC3287" s="4"/>
      <c r="KL3287" s="84"/>
      <c r="KP3287" s="84"/>
      <c r="KS3287" s="74"/>
      <c r="KT3287" s="74"/>
      <c r="KU3287" s="16"/>
      <c r="KV3287" s="72"/>
      <c r="KW3287" s="72"/>
      <c r="KX3287" s="16"/>
      <c r="KZ3287" s="16"/>
      <c r="LA3287" s="16"/>
      <c r="LB3287" s="74"/>
      <c r="LC3287" s="74"/>
    </row>
    <row r="3288" spans="8:315" x14ac:dyDescent="0.35">
      <c r="H3288" s="4"/>
      <c r="J3288" s="8"/>
      <c r="K3288" s="8"/>
      <c r="L3288" s="8"/>
      <c r="M3288" s="8"/>
      <c r="O3288" s="8"/>
      <c r="P3288" s="8"/>
      <c r="R3288" s="8"/>
      <c r="S3288" s="8"/>
      <c r="T3288" s="8"/>
      <c r="U3288" s="8"/>
      <c r="W3288" s="8">
        <f t="shared" si="4489"/>
        <v>125.9</v>
      </c>
      <c r="X3288">
        <v>10789200</v>
      </c>
      <c r="Y3288">
        <f t="shared" si="4490"/>
        <v>2997</v>
      </c>
      <c r="Z3288" s="8">
        <v>0</v>
      </c>
      <c r="AA3288" s="8">
        <v>10.9</v>
      </c>
      <c r="AB3288" s="8">
        <v>83.2</v>
      </c>
      <c r="AC3288" s="4"/>
      <c r="KL3288" s="84"/>
      <c r="KP3288" s="84"/>
      <c r="KS3288" s="74"/>
      <c r="KT3288" s="74"/>
      <c r="KU3288" s="16"/>
      <c r="KV3288" s="72"/>
      <c r="KW3288" s="72"/>
      <c r="KX3288" s="16"/>
      <c r="KZ3288" s="16"/>
      <c r="LA3288" s="16"/>
      <c r="LB3288" s="74"/>
      <c r="LC3288" s="74"/>
    </row>
    <row r="3289" spans="8:315" x14ac:dyDescent="0.35">
      <c r="H3289" s="4"/>
      <c r="J3289" s="8"/>
      <c r="K3289" s="8"/>
      <c r="L3289" s="8"/>
      <c r="M3289" s="8"/>
      <c r="O3289" s="8"/>
      <c r="P3289" s="8"/>
      <c r="R3289" s="8"/>
      <c r="S3289" s="8"/>
      <c r="T3289" s="8"/>
      <c r="U3289" s="8"/>
      <c r="W3289" s="8">
        <f t="shared" si="4489"/>
        <v>125.9</v>
      </c>
      <c r="X3289">
        <v>10792800</v>
      </c>
      <c r="Y3289">
        <f t="shared" si="4490"/>
        <v>2998</v>
      </c>
      <c r="Z3289" s="8">
        <v>0</v>
      </c>
      <c r="AA3289" s="8">
        <v>10.199999999999999</v>
      </c>
      <c r="AB3289" s="8">
        <v>85.1</v>
      </c>
      <c r="AC3289" s="4"/>
      <c r="KL3289" s="84"/>
      <c r="KP3289" s="84"/>
      <c r="KS3289" s="74"/>
      <c r="KT3289" s="74"/>
      <c r="KU3289" s="16"/>
      <c r="KV3289" s="72"/>
      <c r="KW3289" s="72"/>
      <c r="KX3289" s="16"/>
      <c r="KZ3289" s="16"/>
      <c r="LA3289" s="16"/>
      <c r="LB3289" s="74"/>
      <c r="LC3289" s="74"/>
    </row>
    <row r="3290" spans="8:315" x14ac:dyDescent="0.35">
      <c r="H3290" s="4"/>
      <c r="J3290" s="8"/>
      <c r="K3290" s="8"/>
      <c r="L3290" s="8"/>
      <c r="M3290" s="8"/>
      <c r="O3290" s="8"/>
      <c r="P3290" s="8"/>
      <c r="R3290" s="8"/>
      <c r="S3290" s="8"/>
      <c r="T3290" s="8"/>
      <c r="U3290" s="8"/>
      <c r="W3290" s="8">
        <f t="shared" si="4489"/>
        <v>126</v>
      </c>
      <c r="X3290">
        <v>10796400</v>
      </c>
      <c r="Y3290">
        <f t="shared" si="4490"/>
        <v>2999</v>
      </c>
      <c r="Z3290" s="8">
        <v>0</v>
      </c>
      <c r="AA3290" s="8">
        <v>10.4</v>
      </c>
      <c r="AB3290" s="8">
        <v>80.2</v>
      </c>
      <c r="AC3290" s="4"/>
      <c r="KL3290" s="84"/>
      <c r="KP3290" s="84"/>
      <c r="KS3290" s="74"/>
      <c r="KT3290" s="74"/>
      <c r="KU3290" s="16"/>
      <c r="KV3290" s="72"/>
      <c r="KW3290" s="72"/>
      <c r="KX3290" s="16"/>
      <c r="KZ3290" s="16"/>
      <c r="LA3290" s="16"/>
      <c r="LB3290" s="74"/>
      <c r="LC3290" s="74"/>
    </row>
    <row r="3291" spans="8:315" x14ac:dyDescent="0.35">
      <c r="H3291" s="4"/>
      <c r="J3291" s="8"/>
      <c r="K3291" s="8"/>
      <c r="L3291" s="8"/>
      <c r="M3291" s="8"/>
      <c r="O3291" s="8"/>
      <c r="P3291" s="8"/>
      <c r="R3291" s="8"/>
      <c r="S3291" s="8"/>
      <c r="T3291" s="8"/>
      <c r="U3291" s="8"/>
      <c r="W3291" s="8">
        <f t="shared" si="4489"/>
        <v>126</v>
      </c>
      <c r="X3291">
        <v>10800000</v>
      </c>
      <c r="Y3291">
        <f t="shared" si="4490"/>
        <v>3000</v>
      </c>
      <c r="Z3291" s="8">
        <v>0</v>
      </c>
      <c r="AA3291" s="8">
        <v>10.5</v>
      </c>
      <c r="AB3291" s="8">
        <v>79.2</v>
      </c>
      <c r="AC3291" s="4"/>
      <c r="KL3291" s="84"/>
      <c r="KP3291" s="84"/>
      <c r="KS3291" s="74"/>
      <c r="KT3291" s="74"/>
      <c r="KU3291" s="16"/>
      <c r="KV3291" s="72"/>
      <c r="KW3291" s="72"/>
      <c r="KX3291" s="16"/>
      <c r="KZ3291" s="16"/>
      <c r="LA3291" s="16"/>
      <c r="LB3291" s="74"/>
      <c r="LC3291" s="74"/>
    </row>
    <row r="3292" spans="8:315" x14ac:dyDescent="0.35">
      <c r="H3292" s="4"/>
      <c r="J3292" s="8"/>
      <c r="K3292" s="8"/>
      <c r="L3292" s="8"/>
      <c r="M3292" s="8"/>
      <c r="O3292" s="8"/>
      <c r="P3292" s="8"/>
      <c r="R3292" s="8"/>
      <c r="S3292" s="8"/>
      <c r="T3292" s="8"/>
      <c r="U3292" s="8"/>
      <c r="W3292" s="8">
        <f t="shared" si="4489"/>
        <v>126</v>
      </c>
      <c r="X3292">
        <v>10803600</v>
      </c>
      <c r="Y3292">
        <f t="shared" si="4490"/>
        <v>3001</v>
      </c>
      <c r="Z3292" s="8">
        <v>0</v>
      </c>
      <c r="AA3292" s="8">
        <v>10.4</v>
      </c>
      <c r="AB3292" s="8">
        <v>79.2</v>
      </c>
      <c r="AC3292" s="4"/>
      <c r="KL3292" s="84"/>
      <c r="KP3292" s="84"/>
      <c r="KS3292" s="74"/>
      <c r="KT3292" s="74"/>
      <c r="KU3292" s="16"/>
      <c r="KV3292" s="72"/>
      <c r="KW3292" s="72"/>
      <c r="KX3292" s="16"/>
      <c r="KZ3292" s="16"/>
      <c r="LA3292" s="16"/>
      <c r="LB3292" s="74"/>
      <c r="LC3292" s="74"/>
    </row>
    <row r="3293" spans="8:315" x14ac:dyDescent="0.35">
      <c r="H3293" s="4"/>
      <c r="J3293" s="8"/>
      <c r="K3293" s="8"/>
      <c r="L3293" s="8"/>
      <c r="M3293" s="8"/>
      <c r="O3293" s="8"/>
      <c r="P3293" s="8"/>
      <c r="R3293" s="8"/>
      <c r="S3293" s="8"/>
      <c r="T3293" s="8"/>
      <c r="U3293" s="8"/>
      <c r="W3293" s="8">
        <f t="shared" si="4489"/>
        <v>126.1</v>
      </c>
      <c r="X3293">
        <v>10807200</v>
      </c>
      <c r="Y3293">
        <f t="shared" si="4490"/>
        <v>3002</v>
      </c>
      <c r="Z3293" s="8">
        <v>0</v>
      </c>
      <c r="AA3293" s="8">
        <v>10.3</v>
      </c>
      <c r="AB3293" s="8">
        <v>78.3</v>
      </c>
      <c r="AC3293" s="4"/>
      <c r="KL3293" s="84"/>
      <c r="KP3293" s="84"/>
      <c r="KS3293" s="74"/>
      <c r="KT3293" s="74"/>
      <c r="KU3293" s="16"/>
      <c r="KV3293" s="72"/>
      <c r="KW3293" s="72"/>
      <c r="KX3293" s="16"/>
      <c r="KZ3293" s="16"/>
      <c r="LA3293" s="16"/>
      <c r="LB3293" s="74"/>
      <c r="LC3293" s="74"/>
    </row>
    <row r="3294" spans="8:315" x14ac:dyDescent="0.35">
      <c r="H3294" s="4"/>
      <c r="J3294" s="8"/>
      <c r="K3294" s="8"/>
      <c r="L3294" s="8"/>
      <c r="M3294" s="8"/>
      <c r="O3294" s="8"/>
      <c r="P3294" s="8"/>
      <c r="R3294" s="8"/>
      <c r="S3294" s="8"/>
      <c r="T3294" s="8"/>
      <c r="U3294" s="8"/>
      <c r="W3294" s="8">
        <f t="shared" si="4489"/>
        <v>126.1</v>
      </c>
      <c r="X3294">
        <v>10810800</v>
      </c>
      <c r="Y3294">
        <f t="shared" si="4490"/>
        <v>3003</v>
      </c>
      <c r="Z3294" s="8">
        <v>0</v>
      </c>
      <c r="AA3294" s="8">
        <v>10.3</v>
      </c>
      <c r="AB3294" s="8">
        <v>76</v>
      </c>
      <c r="AC3294" s="4"/>
      <c r="KL3294" s="84"/>
      <c r="KP3294" s="84"/>
      <c r="KS3294" s="74"/>
      <c r="KT3294" s="74"/>
      <c r="KU3294" s="16"/>
      <c r="KV3294" s="72"/>
      <c r="KW3294" s="72"/>
      <c r="KX3294" s="16"/>
      <c r="KZ3294" s="16"/>
      <c r="LA3294" s="16"/>
      <c r="LB3294" s="74"/>
      <c r="LC3294" s="74"/>
    </row>
    <row r="3295" spans="8:315" x14ac:dyDescent="0.35">
      <c r="H3295" s="4"/>
      <c r="J3295" s="8"/>
      <c r="K3295" s="8"/>
      <c r="L3295" s="8"/>
      <c r="M3295" s="8"/>
      <c r="O3295" s="8"/>
      <c r="P3295" s="8"/>
      <c r="R3295" s="8"/>
      <c r="S3295" s="8"/>
      <c r="T3295" s="8"/>
      <c r="U3295" s="8"/>
      <c r="W3295" s="8">
        <f t="shared" si="4489"/>
        <v>126.2</v>
      </c>
      <c r="X3295">
        <v>10814400</v>
      </c>
      <c r="Y3295">
        <f t="shared" si="4490"/>
        <v>3004</v>
      </c>
      <c r="Z3295" s="8">
        <v>0</v>
      </c>
      <c r="AA3295" s="8">
        <v>10.199999999999999</v>
      </c>
      <c r="AB3295" s="8">
        <v>74.7</v>
      </c>
      <c r="AC3295" s="4"/>
      <c r="KL3295" s="84"/>
      <c r="KP3295" s="84"/>
      <c r="KS3295" s="74"/>
      <c r="KT3295" s="74"/>
      <c r="KU3295" s="16"/>
      <c r="KV3295" s="72"/>
      <c r="KW3295" s="72"/>
      <c r="KX3295" s="16"/>
      <c r="KZ3295" s="16"/>
      <c r="LA3295" s="16"/>
      <c r="LB3295" s="74"/>
      <c r="LC3295" s="74"/>
    </row>
    <row r="3296" spans="8:315" x14ac:dyDescent="0.35">
      <c r="H3296" s="4"/>
      <c r="J3296" s="8"/>
      <c r="K3296" s="8"/>
      <c r="L3296" s="8"/>
      <c r="M3296" s="8"/>
      <c r="O3296" s="8"/>
      <c r="P3296" s="8"/>
      <c r="R3296" s="8"/>
      <c r="S3296" s="8"/>
      <c r="T3296" s="8"/>
      <c r="U3296" s="8"/>
      <c r="W3296" s="8">
        <f t="shared" si="4489"/>
        <v>126.2</v>
      </c>
      <c r="X3296">
        <v>10818000</v>
      </c>
      <c r="Y3296">
        <f t="shared" si="4490"/>
        <v>3005</v>
      </c>
      <c r="Z3296" s="8">
        <v>1.7</v>
      </c>
      <c r="AA3296" s="8">
        <v>9.8000000000000007</v>
      </c>
      <c r="AB3296" s="8">
        <v>76.900000000000006</v>
      </c>
      <c r="AC3296" s="4"/>
      <c r="KL3296" s="84"/>
      <c r="KP3296" s="84"/>
      <c r="KS3296" s="74"/>
      <c r="KT3296" s="74"/>
      <c r="KU3296" s="16"/>
      <c r="KV3296" s="72"/>
      <c r="KW3296" s="72"/>
      <c r="KX3296" s="16"/>
      <c r="KZ3296" s="16"/>
      <c r="LA3296" s="16"/>
      <c r="LB3296" s="74"/>
      <c r="LC3296" s="74"/>
    </row>
    <row r="3297" spans="8:315" x14ac:dyDescent="0.35">
      <c r="H3297" s="4"/>
      <c r="J3297" s="8"/>
      <c r="K3297" s="8"/>
      <c r="L3297" s="8"/>
      <c r="M3297" s="8"/>
      <c r="O3297" s="8"/>
      <c r="P3297" s="8"/>
      <c r="R3297" s="8"/>
      <c r="S3297" s="8"/>
      <c r="T3297" s="8"/>
      <c r="U3297" s="8"/>
      <c r="W3297" s="8">
        <f t="shared" si="4489"/>
        <v>126.3</v>
      </c>
      <c r="X3297">
        <v>10821600</v>
      </c>
      <c r="Y3297">
        <f t="shared" si="4490"/>
        <v>3006</v>
      </c>
      <c r="Z3297" s="8">
        <v>25.8</v>
      </c>
      <c r="AA3297" s="8">
        <v>9.8000000000000007</v>
      </c>
      <c r="AB3297" s="8">
        <v>74.599999999999994</v>
      </c>
      <c r="AC3297" s="4"/>
      <c r="KL3297" s="84"/>
      <c r="KP3297" s="84"/>
      <c r="KS3297" s="74"/>
      <c r="KT3297" s="74"/>
      <c r="KU3297" s="16"/>
      <c r="KV3297" s="72"/>
      <c r="KW3297" s="72"/>
      <c r="KX3297" s="16"/>
      <c r="KZ3297" s="16"/>
      <c r="LA3297" s="16"/>
      <c r="LB3297" s="74"/>
      <c r="LC3297" s="74"/>
    </row>
    <row r="3298" spans="8:315" x14ac:dyDescent="0.35">
      <c r="H3298" s="4"/>
      <c r="J3298" s="8"/>
      <c r="K3298" s="8"/>
      <c r="L3298" s="8"/>
      <c r="M3298" s="8"/>
      <c r="O3298" s="8"/>
      <c r="P3298" s="8"/>
      <c r="R3298" s="8"/>
      <c r="S3298" s="8"/>
      <c r="T3298" s="8"/>
      <c r="U3298" s="8"/>
      <c r="W3298" s="8">
        <f t="shared" si="4489"/>
        <v>126.3</v>
      </c>
      <c r="X3298">
        <v>10825200</v>
      </c>
      <c r="Y3298">
        <f t="shared" si="4490"/>
        <v>3007</v>
      </c>
      <c r="Z3298" s="8">
        <v>132.80000000000001</v>
      </c>
      <c r="AA3298" s="8">
        <v>10.3</v>
      </c>
      <c r="AB3298" s="8">
        <v>66.8</v>
      </c>
      <c r="AC3298" s="4"/>
      <c r="KL3298" s="84"/>
      <c r="KP3298" s="84"/>
      <c r="KS3298" s="74"/>
      <c r="KT3298" s="74"/>
      <c r="KU3298" s="16"/>
      <c r="KV3298" s="72"/>
      <c r="KW3298" s="72"/>
      <c r="KX3298" s="16"/>
      <c r="KZ3298" s="16"/>
      <c r="LA3298" s="16"/>
      <c r="LB3298" s="74"/>
      <c r="LC3298" s="74"/>
    </row>
    <row r="3299" spans="8:315" x14ac:dyDescent="0.35">
      <c r="H3299" s="4"/>
      <c r="J3299" s="8"/>
      <c r="K3299" s="8"/>
      <c r="L3299" s="8"/>
      <c r="M3299" s="8"/>
      <c r="O3299" s="8"/>
      <c r="P3299" s="8"/>
      <c r="R3299" s="8"/>
      <c r="S3299" s="8"/>
      <c r="T3299" s="8"/>
      <c r="U3299" s="8"/>
      <c r="W3299" s="8">
        <f t="shared" si="4489"/>
        <v>126.3</v>
      </c>
      <c r="X3299">
        <v>10828800</v>
      </c>
      <c r="Y3299">
        <f t="shared" si="4490"/>
        <v>3008</v>
      </c>
      <c r="Z3299" s="8">
        <v>457.8</v>
      </c>
      <c r="AA3299" s="8">
        <v>11.5</v>
      </c>
      <c r="AB3299" s="8">
        <v>62.2</v>
      </c>
      <c r="AC3299" s="4"/>
      <c r="KL3299" s="84"/>
      <c r="KP3299" s="84"/>
      <c r="KS3299" s="74"/>
      <c r="KT3299" s="74"/>
      <c r="KU3299" s="16"/>
      <c r="KV3299" s="72"/>
      <c r="KW3299" s="72"/>
      <c r="KX3299" s="16"/>
      <c r="KZ3299" s="16"/>
      <c r="LA3299" s="16"/>
      <c r="LB3299" s="74"/>
      <c r="LC3299" s="74"/>
    </row>
    <row r="3300" spans="8:315" x14ac:dyDescent="0.35">
      <c r="H3300" s="4"/>
      <c r="J3300" s="8"/>
      <c r="K3300" s="8"/>
      <c r="L3300" s="8"/>
      <c r="M3300" s="8"/>
      <c r="O3300" s="8"/>
      <c r="P3300" s="8"/>
      <c r="R3300" s="8"/>
      <c r="S3300" s="8"/>
      <c r="T3300" s="8"/>
      <c r="U3300" s="8"/>
      <c r="W3300" s="8">
        <f t="shared" ref="W3300:W3363" si="4491">X3300/24/3600+1</f>
        <v>126.4</v>
      </c>
      <c r="X3300">
        <v>10832400</v>
      </c>
      <c r="Y3300">
        <f t="shared" ref="Y3300:Y3363" si="4492">X3300/3600</f>
        <v>3009</v>
      </c>
      <c r="Z3300" s="8">
        <v>618.9</v>
      </c>
      <c r="AA3300" s="8">
        <v>12.6</v>
      </c>
      <c r="AB3300" s="8">
        <v>57</v>
      </c>
      <c r="AC3300" s="4"/>
      <c r="KL3300" s="84"/>
      <c r="KP3300" s="84"/>
      <c r="KS3300" s="74"/>
      <c r="KT3300" s="74"/>
      <c r="KU3300" s="16"/>
      <c r="KV3300" s="72"/>
      <c r="KW3300" s="72"/>
      <c r="KX3300" s="16"/>
      <c r="KZ3300" s="16"/>
      <c r="LA3300" s="16"/>
      <c r="LB3300" s="74"/>
      <c r="LC3300" s="74"/>
    </row>
    <row r="3301" spans="8:315" x14ac:dyDescent="0.35">
      <c r="H3301" s="4"/>
      <c r="J3301" s="8"/>
      <c r="K3301" s="8"/>
      <c r="L3301" s="8"/>
      <c r="M3301" s="8"/>
      <c r="O3301" s="8"/>
      <c r="P3301" s="8"/>
      <c r="R3301" s="8"/>
      <c r="S3301" s="8"/>
      <c r="T3301" s="8"/>
      <c r="U3301" s="8"/>
      <c r="W3301" s="8">
        <f t="shared" si="4491"/>
        <v>126.4</v>
      </c>
      <c r="X3301">
        <v>10836000</v>
      </c>
      <c r="Y3301">
        <f t="shared" si="4492"/>
        <v>3010</v>
      </c>
      <c r="Z3301" s="8">
        <v>705.6</v>
      </c>
      <c r="AA3301" s="8">
        <v>13.8</v>
      </c>
      <c r="AB3301" s="8">
        <v>47.4</v>
      </c>
      <c r="AC3301" s="4"/>
      <c r="KL3301" s="84"/>
      <c r="KP3301" s="84"/>
      <c r="KS3301" s="74"/>
      <c r="KT3301" s="74"/>
      <c r="KU3301" s="16"/>
      <c r="KV3301" s="72"/>
      <c r="KW3301" s="72"/>
      <c r="KX3301" s="16"/>
      <c r="KZ3301" s="16"/>
      <c r="LA3301" s="16"/>
      <c r="LB3301" s="74"/>
      <c r="LC3301" s="74"/>
    </row>
    <row r="3302" spans="8:315" x14ac:dyDescent="0.35">
      <c r="H3302" s="4"/>
      <c r="J3302" s="8"/>
      <c r="K3302" s="8"/>
      <c r="L3302" s="8"/>
      <c r="M3302" s="8"/>
      <c r="O3302" s="8"/>
      <c r="P3302" s="8"/>
      <c r="R3302" s="8"/>
      <c r="S3302" s="8"/>
      <c r="T3302" s="8"/>
      <c r="U3302" s="8"/>
      <c r="W3302" s="8">
        <f t="shared" si="4491"/>
        <v>126.5</v>
      </c>
      <c r="X3302">
        <v>10839600</v>
      </c>
      <c r="Y3302">
        <f t="shared" si="4492"/>
        <v>3011</v>
      </c>
      <c r="Z3302" s="8">
        <v>819.7</v>
      </c>
      <c r="AA3302" s="8">
        <v>15.1</v>
      </c>
      <c r="AB3302" s="8">
        <v>45.2</v>
      </c>
      <c r="AC3302" s="4"/>
      <c r="KL3302" s="84"/>
      <c r="KP3302" s="84"/>
      <c r="KS3302" s="74"/>
      <c r="KT3302" s="74"/>
      <c r="KU3302" s="16"/>
      <c r="KV3302" s="72"/>
      <c r="KW3302" s="72"/>
      <c r="KX3302" s="16"/>
      <c r="KZ3302" s="16"/>
      <c r="LA3302" s="16"/>
      <c r="LB3302" s="74"/>
      <c r="LC3302" s="74"/>
    </row>
    <row r="3303" spans="8:315" x14ac:dyDescent="0.35">
      <c r="H3303" s="4"/>
      <c r="J3303" s="8"/>
      <c r="K3303" s="8"/>
      <c r="L3303" s="8"/>
      <c r="M3303" s="8"/>
      <c r="O3303" s="8"/>
      <c r="P3303" s="8"/>
      <c r="R3303" s="8"/>
      <c r="S3303" s="8"/>
      <c r="T3303" s="8"/>
      <c r="U3303" s="8"/>
      <c r="W3303" s="8">
        <f t="shared" si="4491"/>
        <v>126.5</v>
      </c>
      <c r="X3303">
        <v>10843200</v>
      </c>
      <c r="Y3303">
        <f t="shared" si="4492"/>
        <v>3012</v>
      </c>
      <c r="Z3303" s="8">
        <v>930</v>
      </c>
      <c r="AA3303" s="8">
        <v>16.2</v>
      </c>
      <c r="AB3303" s="8">
        <v>38.4</v>
      </c>
      <c r="AC3303" s="4"/>
      <c r="KL3303" s="84"/>
      <c r="KP3303" s="84"/>
      <c r="KS3303" s="74"/>
      <c r="KT3303" s="74"/>
      <c r="KU3303" s="16"/>
      <c r="KV3303" s="72"/>
      <c r="KW3303" s="72"/>
      <c r="KX3303" s="16"/>
      <c r="KZ3303" s="16"/>
      <c r="LA3303" s="16"/>
      <c r="LB3303" s="74"/>
      <c r="LC3303" s="74"/>
    </row>
    <row r="3304" spans="8:315" x14ac:dyDescent="0.35">
      <c r="H3304" s="4"/>
      <c r="J3304" s="8"/>
      <c r="K3304" s="8"/>
      <c r="L3304" s="8"/>
      <c r="M3304" s="8"/>
      <c r="O3304" s="8"/>
      <c r="P3304" s="8"/>
      <c r="R3304" s="8"/>
      <c r="S3304" s="8"/>
      <c r="T3304" s="8"/>
      <c r="U3304" s="8"/>
      <c r="W3304" s="8">
        <f t="shared" si="4491"/>
        <v>126.5</v>
      </c>
      <c r="X3304">
        <v>10846800</v>
      </c>
      <c r="Y3304">
        <f t="shared" si="4492"/>
        <v>3013</v>
      </c>
      <c r="Z3304" s="8">
        <v>930.6</v>
      </c>
      <c r="AA3304" s="8">
        <v>17.100000000000001</v>
      </c>
      <c r="AB3304" s="8">
        <v>36.299999999999997</v>
      </c>
      <c r="AC3304" s="4"/>
      <c r="KL3304" s="84"/>
      <c r="KP3304" s="84"/>
      <c r="KS3304" s="74"/>
      <c r="KT3304" s="74"/>
      <c r="KU3304" s="16"/>
      <c r="KV3304" s="72"/>
      <c r="KW3304" s="72"/>
      <c r="KX3304" s="16"/>
      <c r="KZ3304" s="16"/>
      <c r="LA3304" s="16"/>
      <c r="LB3304" s="74"/>
      <c r="LC3304" s="74"/>
    </row>
    <row r="3305" spans="8:315" x14ac:dyDescent="0.35">
      <c r="H3305" s="4"/>
      <c r="J3305" s="8"/>
      <c r="K3305" s="8"/>
      <c r="L3305" s="8"/>
      <c r="M3305" s="8"/>
      <c r="O3305" s="8"/>
      <c r="P3305" s="8"/>
      <c r="R3305" s="8"/>
      <c r="S3305" s="8"/>
      <c r="T3305" s="8"/>
      <c r="U3305" s="8"/>
      <c r="W3305" s="8">
        <f t="shared" si="4491"/>
        <v>126.6</v>
      </c>
      <c r="X3305">
        <v>10850400</v>
      </c>
      <c r="Y3305">
        <f t="shared" si="4492"/>
        <v>3014</v>
      </c>
      <c r="Z3305" s="8">
        <v>848.9</v>
      </c>
      <c r="AA3305" s="8">
        <v>17.899999999999999</v>
      </c>
      <c r="AB3305" s="8">
        <v>34.1</v>
      </c>
      <c r="AC3305" s="4"/>
      <c r="KL3305" s="84"/>
      <c r="KP3305" s="84"/>
      <c r="KS3305" s="74"/>
      <c r="KT3305" s="74"/>
      <c r="KU3305" s="16"/>
      <c r="KV3305" s="72"/>
      <c r="KW3305" s="72"/>
      <c r="KX3305" s="16"/>
      <c r="KZ3305" s="16"/>
      <c r="LA3305" s="16"/>
      <c r="LB3305" s="74"/>
      <c r="LC3305" s="74"/>
    </row>
    <row r="3306" spans="8:315" x14ac:dyDescent="0.35">
      <c r="H3306" s="4"/>
      <c r="J3306" s="8"/>
      <c r="K3306" s="8"/>
      <c r="L3306" s="8"/>
      <c r="M3306" s="8"/>
      <c r="O3306" s="8"/>
      <c r="P3306" s="8"/>
      <c r="R3306" s="8"/>
      <c r="S3306" s="8"/>
      <c r="T3306" s="8"/>
      <c r="U3306" s="8"/>
      <c r="W3306" s="8">
        <f t="shared" si="4491"/>
        <v>126.6</v>
      </c>
      <c r="X3306">
        <v>10854000</v>
      </c>
      <c r="Y3306">
        <f t="shared" si="4492"/>
        <v>3015</v>
      </c>
      <c r="Z3306" s="8">
        <v>762.8</v>
      </c>
      <c r="AA3306" s="8">
        <v>18.399999999999999</v>
      </c>
      <c r="AB3306" s="8">
        <v>32.5</v>
      </c>
      <c r="AC3306" s="4"/>
      <c r="KL3306" s="84"/>
      <c r="KP3306" s="84"/>
      <c r="KS3306" s="74"/>
      <c r="KT3306" s="74"/>
      <c r="KU3306" s="16"/>
      <c r="KV3306" s="72"/>
      <c r="KW3306" s="72"/>
      <c r="KX3306" s="16"/>
      <c r="KZ3306" s="16"/>
      <c r="LA3306" s="16"/>
      <c r="LB3306" s="74"/>
      <c r="LC3306" s="74"/>
    </row>
    <row r="3307" spans="8:315" x14ac:dyDescent="0.35">
      <c r="H3307" s="4"/>
      <c r="J3307" s="8"/>
      <c r="K3307" s="8"/>
      <c r="L3307" s="8"/>
      <c r="M3307" s="8"/>
      <c r="O3307" s="8"/>
      <c r="P3307" s="8"/>
      <c r="R3307" s="8"/>
      <c r="S3307" s="8"/>
      <c r="T3307" s="8"/>
      <c r="U3307" s="8"/>
      <c r="W3307" s="8">
        <f t="shared" si="4491"/>
        <v>126.7</v>
      </c>
      <c r="X3307">
        <v>10857600</v>
      </c>
      <c r="Y3307">
        <f t="shared" si="4492"/>
        <v>3016</v>
      </c>
      <c r="Z3307" s="8">
        <v>608.29999999999995</v>
      </c>
      <c r="AA3307" s="8">
        <v>18.8</v>
      </c>
      <c r="AB3307" s="8">
        <v>31.3</v>
      </c>
      <c r="AC3307" s="4"/>
      <c r="KL3307" s="84"/>
      <c r="KP3307" s="84"/>
      <c r="KS3307" s="74"/>
      <c r="KT3307" s="74"/>
      <c r="KU3307" s="16"/>
      <c r="KV3307" s="72"/>
      <c r="KW3307" s="72"/>
      <c r="KX3307" s="16"/>
      <c r="KZ3307" s="16"/>
      <c r="LA3307" s="16"/>
      <c r="LB3307" s="74"/>
      <c r="LC3307" s="74"/>
    </row>
    <row r="3308" spans="8:315" x14ac:dyDescent="0.35">
      <c r="H3308" s="4"/>
      <c r="J3308" s="8"/>
      <c r="K3308" s="8"/>
      <c r="L3308" s="8"/>
      <c r="M3308" s="8"/>
      <c r="O3308" s="8"/>
      <c r="P3308" s="8"/>
      <c r="R3308" s="8"/>
      <c r="S3308" s="8"/>
      <c r="T3308" s="8"/>
      <c r="U3308" s="8"/>
      <c r="W3308" s="8">
        <f t="shared" si="4491"/>
        <v>126.7</v>
      </c>
      <c r="X3308">
        <v>10861200</v>
      </c>
      <c r="Y3308">
        <f t="shared" si="4492"/>
        <v>3017</v>
      </c>
      <c r="Z3308" s="8">
        <v>433.3</v>
      </c>
      <c r="AA3308" s="8">
        <v>18.7</v>
      </c>
      <c r="AB3308" s="8">
        <v>32.299999999999997</v>
      </c>
      <c r="AC3308" s="4"/>
      <c r="KL3308" s="84"/>
      <c r="KP3308" s="84"/>
      <c r="KS3308" s="74"/>
      <c r="KT3308" s="74"/>
      <c r="KU3308" s="16"/>
      <c r="KV3308" s="72"/>
      <c r="KW3308" s="72"/>
      <c r="KX3308" s="16"/>
      <c r="KZ3308" s="16"/>
      <c r="LA3308" s="16"/>
      <c r="LB3308" s="74"/>
      <c r="LC3308" s="74"/>
    </row>
    <row r="3309" spans="8:315" x14ac:dyDescent="0.35">
      <c r="H3309" s="4"/>
      <c r="J3309" s="8"/>
      <c r="K3309" s="8"/>
      <c r="L3309" s="8"/>
      <c r="M3309" s="8"/>
      <c r="O3309" s="8"/>
      <c r="P3309" s="8"/>
      <c r="R3309" s="8"/>
      <c r="S3309" s="8"/>
      <c r="T3309" s="8"/>
      <c r="U3309" s="8"/>
      <c r="W3309" s="8">
        <f t="shared" si="4491"/>
        <v>126.8</v>
      </c>
      <c r="X3309">
        <v>10864800</v>
      </c>
      <c r="Y3309">
        <f t="shared" si="4492"/>
        <v>3018</v>
      </c>
      <c r="Z3309" s="8">
        <v>246.1</v>
      </c>
      <c r="AA3309" s="8">
        <v>18</v>
      </c>
      <c r="AB3309" s="8">
        <v>34.799999999999997</v>
      </c>
      <c r="AC3309" s="4"/>
      <c r="KL3309" s="84"/>
      <c r="KP3309" s="84"/>
      <c r="KS3309" s="74"/>
      <c r="KT3309" s="74"/>
      <c r="KU3309" s="16"/>
      <c r="KV3309" s="72"/>
      <c r="KW3309" s="72"/>
      <c r="KX3309" s="16"/>
      <c r="KZ3309" s="16"/>
      <c r="LA3309" s="16"/>
      <c r="LB3309" s="74"/>
      <c r="LC3309" s="74"/>
    </row>
    <row r="3310" spans="8:315" x14ac:dyDescent="0.35">
      <c r="H3310" s="4"/>
      <c r="J3310" s="8"/>
      <c r="K3310" s="8"/>
      <c r="L3310" s="8"/>
      <c r="M3310" s="8"/>
      <c r="O3310" s="8"/>
      <c r="P3310" s="8"/>
      <c r="R3310" s="8"/>
      <c r="S3310" s="8"/>
      <c r="T3310" s="8"/>
      <c r="U3310" s="8"/>
      <c r="W3310" s="8">
        <f t="shared" si="4491"/>
        <v>126.8</v>
      </c>
      <c r="X3310">
        <v>10868400</v>
      </c>
      <c r="Y3310">
        <f t="shared" si="4492"/>
        <v>3019</v>
      </c>
      <c r="Z3310" s="8">
        <v>67.8</v>
      </c>
      <c r="AA3310" s="8">
        <v>17</v>
      </c>
      <c r="AB3310" s="8">
        <v>40.1</v>
      </c>
      <c r="AC3310" s="4"/>
      <c r="KL3310" s="84"/>
      <c r="KP3310" s="84"/>
      <c r="KS3310" s="74"/>
      <c r="KT3310" s="74"/>
      <c r="KU3310" s="16"/>
      <c r="KV3310" s="72"/>
      <c r="KW3310" s="72"/>
      <c r="KX3310" s="16"/>
      <c r="KZ3310" s="16"/>
      <c r="LA3310" s="16"/>
      <c r="LB3310" s="74"/>
      <c r="LC3310" s="74"/>
    </row>
    <row r="3311" spans="8:315" x14ac:dyDescent="0.35">
      <c r="H3311" s="4"/>
      <c r="J3311" s="8"/>
      <c r="K3311" s="8"/>
      <c r="L3311" s="8"/>
      <c r="M3311" s="8"/>
      <c r="O3311" s="8"/>
      <c r="P3311" s="8"/>
      <c r="R3311" s="8"/>
      <c r="S3311" s="8"/>
      <c r="T3311" s="8"/>
      <c r="U3311" s="8"/>
      <c r="W3311" s="8">
        <f t="shared" si="4491"/>
        <v>126.8</v>
      </c>
      <c r="X3311">
        <v>10872000</v>
      </c>
      <c r="Y3311">
        <f t="shared" si="4492"/>
        <v>3020</v>
      </c>
      <c r="Z3311" s="8">
        <v>1.7</v>
      </c>
      <c r="AA3311" s="8">
        <v>15.3</v>
      </c>
      <c r="AB3311" s="8">
        <v>46.5</v>
      </c>
      <c r="AC3311" s="4"/>
      <c r="KL3311" s="84"/>
      <c r="KP3311" s="84"/>
      <c r="KS3311" s="74"/>
      <c r="KT3311" s="74"/>
      <c r="KU3311" s="16"/>
      <c r="KV3311" s="72"/>
      <c r="KW3311" s="72"/>
      <c r="KX3311" s="16"/>
      <c r="KZ3311" s="16"/>
      <c r="LA3311" s="16"/>
      <c r="LB3311" s="74"/>
      <c r="LC3311" s="74"/>
    </row>
    <row r="3312" spans="8:315" x14ac:dyDescent="0.35">
      <c r="H3312" s="4"/>
      <c r="J3312" s="8"/>
      <c r="K3312" s="8"/>
      <c r="L3312" s="8"/>
      <c r="M3312" s="8"/>
      <c r="O3312" s="8"/>
      <c r="P3312" s="8"/>
      <c r="R3312" s="8"/>
      <c r="S3312" s="8"/>
      <c r="T3312" s="8"/>
      <c r="U3312" s="8"/>
      <c r="W3312" s="8">
        <f t="shared" si="4491"/>
        <v>126.9</v>
      </c>
      <c r="X3312">
        <v>10875600</v>
      </c>
      <c r="Y3312">
        <f t="shared" si="4492"/>
        <v>3021</v>
      </c>
      <c r="Z3312" s="8">
        <v>0</v>
      </c>
      <c r="AA3312" s="8">
        <v>13.2</v>
      </c>
      <c r="AB3312" s="8">
        <v>53.5</v>
      </c>
      <c r="AC3312" s="4"/>
      <c r="KL3312" s="84"/>
      <c r="KP3312" s="84"/>
      <c r="KS3312" s="74"/>
      <c r="KT3312" s="74"/>
      <c r="KU3312" s="16"/>
      <c r="KV3312" s="72"/>
      <c r="KW3312" s="72"/>
      <c r="KX3312" s="16"/>
      <c r="KZ3312" s="16"/>
      <c r="LA3312" s="16"/>
      <c r="LB3312" s="74"/>
      <c r="LC3312" s="74"/>
    </row>
    <row r="3313" spans="8:315" x14ac:dyDescent="0.35">
      <c r="H3313" s="4"/>
      <c r="J3313" s="8"/>
      <c r="K3313" s="8"/>
      <c r="L3313" s="8"/>
      <c r="M3313" s="8"/>
      <c r="O3313" s="8"/>
      <c r="P3313" s="8"/>
      <c r="R3313" s="8"/>
      <c r="S3313" s="8"/>
      <c r="T3313" s="8"/>
      <c r="U3313" s="8"/>
      <c r="W3313" s="8">
        <f t="shared" si="4491"/>
        <v>126.9</v>
      </c>
      <c r="X3313">
        <v>10879200</v>
      </c>
      <c r="Y3313">
        <f t="shared" si="4492"/>
        <v>3022</v>
      </c>
      <c r="Z3313" s="8">
        <v>0</v>
      </c>
      <c r="AA3313" s="8">
        <v>11</v>
      </c>
      <c r="AB3313" s="8">
        <v>61.3</v>
      </c>
      <c r="AC3313" s="4"/>
      <c r="KL3313" s="84"/>
      <c r="KP3313" s="84"/>
      <c r="KS3313" s="74"/>
      <c r="KT3313" s="74"/>
      <c r="KU3313" s="16"/>
      <c r="KV3313" s="72"/>
      <c r="KW3313" s="72"/>
      <c r="KX3313" s="16"/>
      <c r="KZ3313" s="16"/>
      <c r="LA3313" s="16"/>
      <c r="LB3313" s="74"/>
      <c r="LC3313" s="74"/>
    </row>
    <row r="3314" spans="8:315" x14ac:dyDescent="0.35">
      <c r="H3314" s="4"/>
      <c r="J3314" s="8"/>
      <c r="K3314" s="8"/>
      <c r="L3314" s="8"/>
      <c r="M3314" s="8"/>
      <c r="O3314" s="8"/>
      <c r="P3314" s="8"/>
      <c r="R3314" s="8"/>
      <c r="S3314" s="8"/>
      <c r="T3314" s="8"/>
      <c r="U3314" s="8"/>
      <c r="W3314" s="8">
        <f t="shared" si="4491"/>
        <v>127</v>
      </c>
      <c r="X3314">
        <v>10882800</v>
      </c>
      <c r="Y3314">
        <f t="shared" si="4492"/>
        <v>3023</v>
      </c>
      <c r="Z3314" s="8">
        <v>0</v>
      </c>
      <c r="AA3314" s="8">
        <v>9.4</v>
      </c>
      <c r="AB3314" s="8">
        <v>66.7</v>
      </c>
      <c r="AC3314" s="4"/>
      <c r="KL3314" s="84"/>
      <c r="KP3314" s="84"/>
      <c r="KS3314" s="74"/>
      <c r="KT3314" s="74"/>
      <c r="KU3314" s="16"/>
      <c r="KV3314" s="72"/>
      <c r="KW3314" s="72"/>
      <c r="KX3314" s="16"/>
      <c r="KZ3314" s="16"/>
      <c r="LA3314" s="16"/>
      <c r="LB3314" s="74"/>
      <c r="LC3314" s="74"/>
    </row>
    <row r="3315" spans="8:315" x14ac:dyDescent="0.35">
      <c r="H3315" s="4"/>
      <c r="J3315" s="8"/>
      <c r="K3315" s="8"/>
      <c r="L3315" s="8"/>
      <c r="M3315" s="8"/>
      <c r="O3315" s="8"/>
      <c r="P3315" s="8"/>
      <c r="R3315" s="8"/>
      <c r="S3315" s="8"/>
      <c r="T3315" s="8"/>
      <c r="U3315" s="8"/>
      <c r="W3315" s="8">
        <f t="shared" si="4491"/>
        <v>127</v>
      </c>
      <c r="X3315">
        <v>10886400</v>
      </c>
      <c r="Y3315">
        <f t="shared" si="4492"/>
        <v>3024</v>
      </c>
      <c r="Z3315" s="8">
        <v>0</v>
      </c>
      <c r="AA3315" s="8">
        <v>9.1</v>
      </c>
      <c r="AB3315" s="8">
        <v>65.400000000000006</v>
      </c>
      <c r="AC3315" s="4"/>
      <c r="KL3315" s="84"/>
      <c r="KP3315" s="84"/>
      <c r="KS3315" s="74"/>
      <c r="KT3315" s="74"/>
      <c r="KU3315" s="16"/>
      <c r="KV3315" s="72"/>
      <c r="KW3315" s="72"/>
      <c r="KX3315" s="16"/>
      <c r="KZ3315" s="16"/>
      <c r="LA3315" s="16"/>
      <c r="LB3315" s="74"/>
      <c r="LC3315" s="74"/>
    </row>
    <row r="3316" spans="8:315" x14ac:dyDescent="0.35">
      <c r="H3316" s="4"/>
      <c r="J3316" s="8"/>
      <c r="K3316" s="8"/>
      <c r="L3316" s="8"/>
      <c r="M3316" s="8"/>
      <c r="O3316" s="8"/>
      <c r="P3316" s="8"/>
      <c r="R3316" s="8"/>
      <c r="S3316" s="8"/>
      <c r="T3316" s="8"/>
      <c r="U3316" s="8"/>
      <c r="W3316" s="8">
        <f t="shared" si="4491"/>
        <v>127</v>
      </c>
      <c r="X3316">
        <v>10890000</v>
      </c>
      <c r="Y3316">
        <f t="shared" si="4492"/>
        <v>3025</v>
      </c>
      <c r="Z3316" s="8">
        <v>0</v>
      </c>
      <c r="AA3316" s="8">
        <v>8.5</v>
      </c>
      <c r="AB3316" s="8">
        <v>66</v>
      </c>
      <c r="AC3316" s="4"/>
      <c r="KL3316" s="84"/>
      <c r="KP3316" s="84"/>
      <c r="KS3316" s="74"/>
      <c r="KT3316" s="74"/>
      <c r="KU3316" s="16"/>
      <c r="KV3316" s="72"/>
      <c r="KW3316" s="72"/>
      <c r="KX3316" s="16"/>
      <c r="KZ3316" s="16"/>
      <c r="LA3316" s="16"/>
      <c r="LB3316" s="74"/>
      <c r="LC3316" s="74"/>
    </row>
    <row r="3317" spans="8:315" x14ac:dyDescent="0.35">
      <c r="H3317" s="4"/>
      <c r="J3317" s="8"/>
      <c r="K3317" s="8"/>
      <c r="L3317" s="8"/>
      <c r="M3317" s="8"/>
      <c r="O3317" s="8"/>
      <c r="P3317" s="8"/>
      <c r="R3317" s="8"/>
      <c r="S3317" s="8"/>
      <c r="T3317" s="8"/>
      <c r="U3317" s="8"/>
      <c r="W3317" s="8">
        <f t="shared" si="4491"/>
        <v>127.1</v>
      </c>
      <c r="X3317">
        <v>10893600</v>
      </c>
      <c r="Y3317">
        <f t="shared" si="4492"/>
        <v>3026</v>
      </c>
      <c r="Z3317" s="8">
        <v>0</v>
      </c>
      <c r="AA3317" s="8">
        <v>7.7</v>
      </c>
      <c r="AB3317" s="8">
        <v>69.2</v>
      </c>
      <c r="AC3317" s="4"/>
      <c r="KL3317" s="84"/>
      <c r="KP3317" s="84"/>
      <c r="KS3317" s="74"/>
      <c r="KT3317" s="74"/>
      <c r="KU3317" s="16"/>
      <c r="KV3317" s="72"/>
      <c r="KW3317" s="72"/>
      <c r="KX3317" s="16"/>
      <c r="KZ3317" s="16"/>
      <c r="LA3317" s="16"/>
      <c r="LB3317" s="74"/>
      <c r="LC3317" s="74"/>
    </row>
    <row r="3318" spans="8:315" x14ac:dyDescent="0.35">
      <c r="H3318" s="4"/>
      <c r="J3318" s="8"/>
      <c r="K3318" s="8"/>
      <c r="L3318" s="8"/>
      <c r="M3318" s="8"/>
      <c r="O3318" s="8"/>
      <c r="P3318" s="8"/>
      <c r="R3318" s="8"/>
      <c r="S3318" s="8"/>
      <c r="T3318" s="8"/>
      <c r="U3318" s="8"/>
      <c r="W3318" s="8">
        <f t="shared" si="4491"/>
        <v>127.1</v>
      </c>
      <c r="X3318">
        <v>10897200</v>
      </c>
      <c r="Y3318">
        <f t="shared" si="4492"/>
        <v>3027</v>
      </c>
      <c r="Z3318" s="8">
        <v>0</v>
      </c>
      <c r="AA3318" s="8">
        <v>7.4</v>
      </c>
      <c r="AB3318" s="8">
        <v>78.599999999999994</v>
      </c>
      <c r="AC3318" s="4"/>
      <c r="KL3318" s="84"/>
      <c r="KP3318" s="84"/>
      <c r="KS3318" s="74"/>
      <c r="KT3318" s="74"/>
      <c r="KU3318" s="16"/>
      <c r="KV3318" s="72"/>
      <c r="KW3318" s="72"/>
      <c r="KX3318" s="16"/>
      <c r="KZ3318" s="16"/>
      <c r="LA3318" s="16"/>
      <c r="LB3318" s="74"/>
      <c r="LC3318" s="74"/>
    </row>
    <row r="3319" spans="8:315" x14ac:dyDescent="0.35">
      <c r="H3319" s="4"/>
      <c r="J3319" s="8"/>
      <c r="K3319" s="8"/>
      <c r="L3319" s="8"/>
      <c r="M3319" s="8"/>
      <c r="O3319" s="8"/>
      <c r="P3319" s="8"/>
      <c r="R3319" s="8"/>
      <c r="S3319" s="8"/>
      <c r="T3319" s="8"/>
      <c r="U3319" s="8"/>
      <c r="W3319" s="8">
        <f t="shared" si="4491"/>
        <v>127.2</v>
      </c>
      <c r="X3319">
        <v>10900800</v>
      </c>
      <c r="Y3319">
        <f t="shared" si="4492"/>
        <v>3028</v>
      </c>
      <c r="Z3319" s="8">
        <v>0</v>
      </c>
      <c r="AA3319" s="8">
        <v>5.5</v>
      </c>
      <c r="AB3319" s="8">
        <v>84.9</v>
      </c>
      <c r="AC3319" s="4"/>
      <c r="KL3319" s="84"/>
      <c r="KP3319" s="84"/>
      <c r="KS3319" s="74"/>
      <c r="KT3319" s="74"/>
      <c r="KU3319" s="16"/>
      <c r="KV3319" s="72"/>
      <c r="KW3319" s="72"/>
      <c r="KX3319" s="16"/>
      <c r="KZ3319" s="16"/>
      <c r="LA3319" s="16"/>
      <c r="LB3319" s="74"/>
      <c r="LC3319" s="74"/>
    </row>
    <row r="3320" spans="8:315" x14ac:dyDescent="0.35">
      <c r="H3320" s="4"/>
      <c r="J3320" s="8"/>
      <c r="K3320" s="8"/>
      <c r="L3320" s="8"/>
      <c r="M3320" s="8"/>
      <c r="O3320" s="8"/>
      <c r="P3320" s="8"/>
      <c r="R3320" s="8"/>
      <c r="S3320" s="8"/>
      <c r="T3320" s="8"/>
      <c r="U3320" s="8"/>
      <c r="W3320" s="8">
        <f t="shared" si="4491"/>
        <v>127.2</v>
      </c>
      <c r="X3320">
        <v>10904400</v>
      </c>
      <c r="Y3320">
        <f t="shared" si="4492"/>
        <v>3029</v>
      </c>
      <c r="Z3320" s="8">
        <v>2.2000000000000002</v>
      </c>
      <c r="AA3320" s="8">
        <v>5.2</v>
      </c>
      <c r="AB3320" s="8">
        <v>79.599999999999994</v>
      </c>
      <c r="AC3320" s="4"/>
      <c r="KL3320" s="84"/>
      <c r="KP3320" s="84"/>
      <c r="KS3320" s="74"/>
      <c r="KT3320" s="74"/>
      <c r="KU3320" s="16"/>
      <c r="KV3320" s="72"/>
      <c r="KW3320" s="72"/>
      <c r="KX3320" s="16"/>
      <c r="KZ3320" s="16"/>
      <c r="LA3320" s="16"/>
      <c r="LB3320" s="74"/>
      <c r="LC3320" s="74"/>
    </row>
    <row r="3321" spans="8:315" x14ac:dyDescent="0.35">
      <c r="H3321" s="4"/>
      <c r="J3321" s="8"/>
      <c r="K3321" s="8"/>
      <c r="L3321" s="8"/>
      <c r="M3321" s="8"/>
      <c r="O3321" s="8"/>
      <c r="P3321" s="8"/>
      <c r="R3321" s="8"/>
      <c r="S3321" s="8"/>
      <c r="T3321" s="8"/>
      <c r="U3321" s="8"/>
      <c r="W3321" s="8">
        <f t="shared" si="4491"/>
        <v>127.3</v>
      </c>
      <c r="X3321">
        <v>10908000</v>
      </c>
      <c r="Y3321">
        <f t="shared" si="4492"/>
        <v>3030</v>
      </c>
      <c r="Z3321" s="8">
        <v>80.3</v>
      </c>
      <c r="AA3321" s="8">
        <v>6.2</v>
      </c>
      <c r="AB3321" s="8">
        <v>78.8</v>
      </c>
      <c r="AC3321" s="4"/>
      <c r="KL3321" s="84"/>
      <c r="KP3321" s="84"/>
      <c r="KS3321" s="74"/>
      <c r="KT3321" s="74"/>
      <c r="KU3321" s="16"/>
      <c r="KV3321" s="72"/>
      <c r="KW3321" s="72"/>
      <c r="KX3321" s="16"/>
      <c r="KZ3321" s="16"/>
      <c r="LA3321" s="16"/>
      <c r="LB3321" s="74"/>
      <c r="LC3321" s="74"/>
    </row>
    <row r="3322" spans="8:315" x14ac:dyDescent="0.35">
      <c r="H3322" s="4"/>
      <c r="J3322" s="8"/>
      <c r="K3322" s="8"/>
      <c r="L3322" s="8"/>
      <c r="M3322" s="8"/>
      <c r="O3322" s="8"/>
      <c r="P3322" s="8"/>
      <c r="R3322" s="8"/>
      <c r="S3322" s="8"/>
      <c r="T3322" s="8"/>
      <c r="U3322" s="8"/>
      <c r="W3322" s="8">
        <f t="shared" si="4491"/>
        <v>127.3</v>
      </c>
      <c r="X3322">
        <v>10911600</v>
      </c>
      <c r="Y3322">
        <f t="shared" si="4492"/>
        <v>3031</v>
      </c>
      <c r="Z3322" s="8">
        <v>253.3</v>
      </c>
      <c r="AA3322" s="8">
        <v>10.1</v>
      </c>
      <c r="AB3322" s="8">
        <v>57.1</v>
      </c>
      <c r="AC3322" s="4"/>
      <c r="KL3322" s="84"/>
      <c r="KP3322" s="84"/>
      <c r="KS3322" s="74"/>
      <c r="KT3322" s="74"/>
      <c r="KU3322" s="16"/>
      <c r="KV3322" s="72"/>
      <c r="KW3322" s="72"/>
      <c r="KX3322" s="16"/>
      <c r="KZ3322" s="16"/>
      <c r="LA3322" s="16"/>
      <c r="LB3322" s="74"/>
      <c r="LC3322" s="74"/>
    </row>
    <row r="3323" spans="8:315" x14ac:dyDescent="0.35">
      <c r="H3323" s="4"/>
      <c r="J3323" s="8"/>
      <c r="K3323" s="8"/>
      <c r="L3323" s="8"/>
      <c r="M3323" s="8"/>
      <c r="O3323" s="8"/>
      <c r="P3323" s="8"/>
      <c r="R3323" s="8"/>
      <c r="S3323" s="8"/>
      <c r="T3323" s="8"/>
      <c r="U3323" s="8"/>
      <c r="W3323" s="8">
        <f t="shared" si="4491"/>
        <v>127.3</v>
      </c>
      <c r="X3323">
        <v>10915200</v>
      </c>
      <c r="Y3323">
        <f t="shared" si="4492"/>
        <v>3032</v>
      </c>
      <c r="Z3323" s="8">
        <v>443.3</v>
      </c>
      <c r="AA3323" s="8">
        <v>11.9</v>
      </c>
      <c r="AB3323" s="8">
        <v>53.5</v>
      </c>
      <c r="AC3323" s="4"/>
      <c r="KL3323" s="84"/>
      <c r="KP3323" s="84"/>
      <c r="KS3323" s="74"/>
      <c r="KT3323" s="74"/>
      <c r="KU3323" s="16"/>
      <c r="KV3323" s="72"/>
      <c r="KW3323" s="72"/>
      <c r="KX3323" s="16"/>
      <c r="KZ3323" s="16"/>
      <c r="LA3323" s="16"/>
      <c r="LB3323" s="74"/>
      <c r="LC3323" s="74"/>
    </row>
    <row r="3324" spans="8:315" x14ac:dyDescent="0.35">
      <c r="H3324" s="4"/>
      <c r="J3324" s="8"/>
      <c r="K3324" s="8"/>
      <c r="L3324" s="8"/>
      <c r="M3324" s="8"/>
      <c r="O3324" s="8"/>
      <c r="P3324" s="8"/>
      <c r="R3324" s="8"/>
      <c r="S3324" s="8"/>
      <c r="T3324" s="8"/>
      <c r="U3324" s="8"/>
      <c r="W3324" s="8">
        <f t="shared" si="4491"/>
        <v>127.4</v>
      </c>
      <c r="X3324">
        <v>10918800</v>
      </c>
      <c r="Y3324">
        <f t="shared" si="4492"/>
        <v>3033</v>
      </c>
      <c r="Z3324" s="8">
        <v>622.20000000000005</v>
      </c>
      <c r="AA3324" s="8">
        <v>13.3</v>
      </c>
      <c r="AB3324" s="8">
        <v>49.1</v>
      </c>
      <c r="AC3324" s="4"/>
      <c r="KL3324" s="84"/>
      <c r="KP3324" s="84"/>
      <c r="KS3324" s="74"/>
      <c r="KT3324" s="74"/>
      <c r="KU3324" s="16"/>
      <c r="KV3324" s="72"/>
      <c r="KW3324" s="72"/>
      <c r="KX3324" s="16"/>
      <c r="KZ3324" s="16"/>
      <c r="LA3324" s="16"/>
      <c r="LB3324" s="74"/>
      <c r="LC3324" s="74"/>
    </row>
    <row r="3325" spans="8:315" x14ac:dyDescent="0.35">
      <c r="H3325" s="4"/>
      <c r="J3325" s="8"/>
      <c r="K3325" s="8"/>
      <c r="L3325" s="8"/>
      <c r="M3325" s="8"/>
      <c r="O3325" s="8"/>
      <c r="P3325" s="8"/>
      <c r="R3325" s="8"/>
      <c r="S3325" s="8"/>
      <c r="T3325" s="8"/>
      <c r="U3325" s="8"/>
      <c r="W3325" s="8">
        <f t="shared" si="4491"/>
        <v>127.4</v>
      </c>
      <c r="X3325">
        <v>10922400</v>
      </c>
      <c r="Y3325">
        <f t="shared" si="4492"/>
        <v>3034</v>
      </c>
      <c r="Z3325" s="8">
        <v>770</v>
      </c>
      <c r="AA3325" s="8">
        <v>14.9</v>
      </c>
      <c r="AB3325" s="8">
        <v>41.1</v>
      </c>
      <c r="AC3325" s="4"/>
      <c r="KL3325" s="84"/>
      <c r="KP3325" s="84"/>
      <c r="KS3325" s="74"/>
      <c r="KT3325" s="74"/>
      <c r="KU3325" s="16"/>
      <c r="KV3325" s="72"/>
      <c r="KW3325" s="72"/>
      <c r="KX3325" s="16"/>
      <c r="KZ3325" s="16"/>
      <c r="LA3325" s="16"/>
      <c r="LB3325" s="74"/>
      <c r="LC3325" s="74"/>
    </row>
    <row r="3326" spans="8:315" x14ac:dyDescent="0.35">
      <c r="H3326" s="4"/>
      <c r="J3326" s="8"/>
      <c r="K3326" s="8"/>
      <c r="L3326" s="8"/>
      <c r="M3326" s="8"/>
      <c r="O3326" s="8"/>
      <c r="P3326" s="8"/>
      <c r="R3326" s="8"/>
      <c r="S3326" s="8"/>
      <c r="T3326" s="8"/>
      <c r="U3326" s="8"/>
      <c r="W3326" s="8">
        <f t="shared" si="4491"/>
        <v>127.5</v>
      </c>
      <c r="X3326">
        <v>10926000</v>
      </c>
      <c r="Y3326">
        <f t="shared" si="4492"/>
        <v>3035</v>
      </c>
      <c r="Z3326" s="8">
        <v>873.6</v>
      </c>
      <c r="AA3326" s="8">
        <v>16.7</v>
      </c>
      <c r="AB3326" s="8">
        <v>34.799999999999997</v>
      </c>
      <c r="AC3326" s="4"/>
      <c r="KL3326" s="84"/>
      <c r="KP3326" s="84"/>
      <c r="KS3326" s="74"/>
      <c r="KT3326" s="74"/>
      <c r="KU3326" s="16"/>
      <c r="KV3326" s="72"/>
      <c r="KW3326" s="72"/>
      <c r="KX3326" s="16"/>
      <c r="KZ3326" s="16"/>
      <c r="LA3326" s="16"/>
      <c r="LB3326" s="74"/>
      <c r="LC3326" s="74"/>
    </row>
    <row r="3327" spans="8:315" x14ac:dyDescent="0.35">
      <c r="H3327" s="4"/>
      <c r="J3327" s="8"/>
      <c r="K3327" s="8"/>
      <c r="L3327" s="8"/>
      <c r="M3327" s="8"/>
      <c r="O3327" s="8"/>
      <c r="P3327" s="8"/>
      <c r="R3327" s="8"/>
      <c r="S3327" s="8"/>
      <c r="T3327" s="8"/>
      <c r="U3327" s="8"/>
      <c r="W3327" s="8">
        <f t="shared" si="4491"/>
        <v>127.5</v>
      </c>
      <c r="X3327">
        <v>10929600</v>
      </c>
      <c r="Y3327">
        <f t="shared" si="4492"/>
        <v>3036</v>
      </c>
      <c r="Z3327" s="8">
        <v>938.3</v>
      </c>
      <c r="AA3327" s="8">
        <v>18.3</v>
      </c>
      <c r="AB3327" s="8">
        <v>30.8</v>
      </c>
      <c r="AC3327" s="4"/>
      <c r="KL3327" s="84"/>
      <c r="KP3327" s="84"/>
      <c r="KS3327" s="74"/>
      <c r="KT3327" s="74"/>
      <c r="KU3327" s="16"/>
      <c r="KV3327" s="72"/>
      <c r="KW3327" s="72"/>
      <c r="KX3327" s="16"/>
      <c r="KZ3327" s="16"/>
      <c r="LA3327" s="16"/>
      <c r="LB3327" s="74"/>
      <c r="LC3327" s="74"/>
    </row>
    <row r="3328" spans="8:315" x14ac:dyDescent="0.35">
      <c r="H3328" s="4"/>
      <c r="J3328" s="8"/>
      <c r="K3328" s="8"/>
      <c r="L3328" s="8"/>
      <c r="M3328" s="8"/>
      <c r="O3328" s="8"/>
      <c r="P3328" s="8"/>
      <c r="R3328" s="8"/>
      <c r="S3328" s="8"/>
      <c r="T3328" s="8"/>
      <c r="U3328" s="8"/>
      <c r="W3328" s="8">
        <f t="shared" si="4491"/>
        <v>127.5</v>
      </c>
      <c r="X3328">
        <v>10933200</v>
      </c>
      <c r="Y3328">
        <f t="shared" si="4492"/>
        <v>3037</v>
      </c>
      <c r="Z3328" s="8">
        <v>801.4</v>
      </c>
      <c r="AA3328" s="8">
        <v>19.8</v>
      </c>
      <c r="AB3328" s="8">
        <v>27</v>
      </c>
      <c r="AC3328" s="4"/>
      <c r="KL3328" s="84"/>
      <c r="KP3328" s="84"/>
      <c r="KS3328" s="74"/>
      <c r="KT3328" s="74"/>
      <c r="KU3328" s="16"/>
      <c r="KV3328" s="72"/>
      <c r="KW3328" s="72"/>
      <c r="KX3328" s="16"/>
      <c r="KZ3328" s="16"/>
      <c r="LA3328" s="16"/>
      <c r="LB3328" s="74"/>
      <c r="LC3328" s="74"/>
    </row>
    <row r="3329" spans="8:315" x14ac:dyDescent="0.35">
      <c r="H3329" s="4"/>
      <c r="J3329" s="8"/>
      <c r="K3329" s="8"/>
      <c r="L3329" s="8"/>
      <c r="M3329" s="8"/>
      <c r="O3329" s="8"/>
      <c r="P3329" s="8"/>
      <c r="R3329" s="8"/>
      <c r="S3329" s="8"/>
      <c r="T3329" s="8"/>
      <c r="U3329" s="8"/>
      <c r="W3329" s="8">
        <f t="shared" si="4491"/>
        <v>127.6</v>
      </c>
      <c r="X3329">
        <v>10936800</v>
      </c>
      <c r="Y3329">
        <f t="shared" si="4492"/>
        <v>3038</v>
      </c>
      <c r="Z3329" s="8">
        <v>919.4</v>
      </c>
      <c r="AA3329" s="8">
        <v>20.9</v>
      </c>
      <c r="AB3329" s="8">
        <v>27.6</v>
      </c>
      <c r="AC3329" s="4"/>
      <c r="KL3329" s="84"/>
      <c r="KP3329" s="84"/>
      <c r="KS3329" s="74"/>
      <c r="KT3329" s="74"/>
      <c r="KU3329" s="16"/>
      <c r="KV3329" s="72"/>
      <c r="KW3329" s="72"/>
      <c r="KX3329" s="16"/>
      <c r="KZ3329" s="16"/>
      <c r="LA3329" s="16"/>
      <c r="LB3329" s="74"/>
      <c r="LC3329" s="74"/>
    </row>
    <row r="3330" spans="8:315" x14ac:dyDescent="0.35">
      <c r="H3330" s="4"/>
      <c r="J3330" s="8"/>
      <c r="K3330" s="8"/>
      <c r="L3330" s="8"/>
      <c r="M3330" s="8"/>
      <c r="O3330" s="8"/>
      <c r="P3330" s="8"/>
      <c r="R3330" s="8"/>
      <c r="S3330" s="8"/>
      <c r="T3330" s="8"/>
      <c r="U3330" s="8"/>
      <c r="W3330" s="8">
        <f t="shared" si="4491"/>
        <v>127.6</v>
      </c>
      <c r="X3330">
        <v>10940400</v>
      </c>
      <c r="Y3330">
        <f t="shared" si="4492"/>
        <v>3039</v>
      </c>
      <c r="Z3330" s="8">
        <v>863.1</v>
      </c>
      <c r="AA3330" s="8">
        <v>21.3</v>
      </c>
      <c r="AB3330" s="8">
        <v>27.1</v>
      </c>
      <c r="AC3330" s="4"/>
      <c r="KL3330" s="84"/>
      <c r="KP3330" s="84"/>
      <c r="KS3330" s="74"/>
      <c r="KT3330" s="74"/>
      <c r="KU3330" s="16"/>
      <c r="KV3330" s="72"/>
      <c r="KW3330" s="72"/>
      <c r="KX3330" s="16"/>
      <c r="KZ3330" s="16"/>
      <c r="LA3330" s="16"/>
      <c r="LB3330" s="74"/>
      <c r="LC3330" s="74"/>
    </row>
    <row r="3331" spans="8:315" x14ac:dyDescent="0.35">
      <c r="H3331" s="4"/>
      <c r="J3331" s="8"/>
      <c r="K3331" s="8"/>
      <c r="L3331" s="8"/>
      <c r="M3331" s="8"/>
      <c r="O3331" s="8"/>
      <c r="P3331" s="8"/>
      <c r="R3331" s="8"/>
      <c r="S3331" s="8"/>
      <c r="T3331" s="8"/>
      <c r="U3331" s="8"/>
      <c r="W3331" s="8">
        <f t="shared" si="4491"/>
        <v>127.7</v>
      </c>
      <c r="X3331">
        <v>10944000</v>
      </c>
      <c r="Y3331">
        <f t="shared" si="4492"/>
        <v>3040</v>
      </c>
      <c r="Z3331" s="8">
        <v>443.9</v>
      </c>
      <c r="AA3331" s="8">
        <v>21.3</v>
      </c>
      <c r="AB3331" s="8">
        <v>28.7</v>
      </c>
      <c r="AC3331" s="4"/>
      <c r="KL3331" s="84"/>
      <c r="KP3331" s="84"/>
      <c r="KS3331" s="74"/>
      <c r="KT3331" s="74"/>
      <c r="KU3331" s="16"/>
      <c r="KV3331" s="72"/>
      <c r="KW3331" s="72"/>
      <c r="KX3331" s="16"/>
      <c r="KZ3331" s="16"/>
      <c r="LA3331" s="16"/>
      <c r="LB3331" s="74"/>
      <c r="LC3331" s="74"/>
    </row>
    <row r="3332" spans="8:315" x14ac:dyDescent="0.35">
      <c r="H3332" s="4"/>
      <c r="J3332" s="8"/>
      <c r="K3332" s="8"/>
      <c r="L3332" s="8"/>
      <c r="M3332" s="8"/>
      <c r="O3332" s="8"/>
      <c r="P3332" s="8"/>
      <c r="R3332" s="8"/>
      <c r="S3332" s="8"/>
      <c r="T3332" s="8"/>
      <c r="U3332" s="8"/>
      <c r="W3332" s="8">
        <f t="shared" si="4491"/>
        <v>127.7</v>
      </c>
      <c r="X3332">
        <v>10947600</v>
      </c>
      <c r="Y3332">
        <f t="shared" si="4492"/>
        <v>3041</v>
      </c>
      <c r="Z3332" s="8">
        <v>218.1</v>
      </c>
      <c r="AA3332" s="8">
        <v>20.8</v>
      </c>
      <c r="AB3332" s="8">
        <v>27.4</v>
      </c>
      <c r="AC3332" s="4"/>
      <c r="KL3332" s="84"/>
      <c r="KP3332" s="84"/>
      <c r="KS3332" s="74"/>
      <c r="KT3332" s="74"/>
      <c r="KU3332" s="16"/>
      <c r="KV3332" s="72"/>
      <c r="KW3332" s="72"/>
      <c r="KX3332" s="16"/>
      <c r="KZ3332" s="16"/>
      <c r="LA3332" s="16"/>
      <c r="LB3332" s="74"/>
      <c r="LC3332" s="74"/>
    </row>
    <row r="3333" spans="8:315" x14ac:dyDescent="0.35">
      <c r="H3333" s="4"/>
      <c r="J3333" s="8"/>
      <c r="K3333" s="8"/>
      <c r="L3333" s="8"/>
      <c r="M3333" s="8"/>
      <c r="O3333" s="8"/>
      <c r="P3333" s="8"/>
      <c r="R3333" s="8"/>
      <c r="S3333" s="8"/>
      <c r="T3333" s="8"/>
      <c r="U3333" s="8"/>
      <c r="W3333" s="8">
        <f t="shared" si="4491"/>
        <v>127.8</v>
      </c>
      <c r="X3333">
        <v>10951200</v>
      </c>
      <c r="Y3333">
        <f t="shared" si="4492"/>
        <v>3042</v>
      </c>
      <c r="Z3333" s="8">
        <v>126.9</v>
      </c>
      <c r="AA3333" s="8">
        <v>20.399999999999999</v>
      </c>
      <c r="AB3333" s="8">
        <v>24.8</v>
      </c>
      <c r="AC3333" s="4"/>
      <c r="KL3333" s="84"/>
      <c r="KP3333" s="84"/>
      <c r="KS3333" s="74"/>
      <c r="KT3333" s="74"/>
      <c r="KU3333" s="16"/>
      <c r="KV3333" s="72"/>
      <c r="KW3333" s="72"/>
      <c r="KX3333" s="16"/>
      <c r="KZ3333" s="16"/>
      <c r="LA3333" s="16"/>
      <c r="LB3333" s="74"/>
      <c r="LC3333" s="74"/>
    </row>
    <row r="3334" spans="8:315" x14ac:dyDescent="0.35">
      <c r="H3334" s="4"/>
      <c r="J3334" s="8"/>
      <c r="K3334" s="8"/>
      <c r="L3334" s="8"/>
      <c r="M3334" s="8"/>
      <c r="O3334" s="8"/>
      <c r="P3334" s="8"/>
      <c r="R3334" s="8"/>
      <c r="S3334" s="8"/>
      <c r="T3334" s="8"/>
      <c r="U3334" s="8"/>
      <c r="W3334" s="8">
        <f t="shared" si="4491"/>
        <v>127.8</v>
      </c>
      <c r="X3334">
        <v>10954800</v>
      </c>
      <c r="Y3334">
        <f t="shared" si="4492"/>
        <v>3043</v>
      </c>
      <c r="Z3334" s="8">
        <v>70.8</v>
      </c>
      <c r="AA3334" s="8">
        <v>19.600000000000001</v>
      </c>
      <c r="AB3334" s="8">
        <v>23.4</v>
      </c>
      <c r="AC3334" s="4"/>
      <c r="KL3334" s="84"/>
      <c r="KP3334" s="84"/>
      <c r="KS3334" s="74"/>
      <c r="KT3334" s="74"/>
      <c r="KU3334" s="16"/>
      <c r="KV3334" s="72"/>
      <c r="KW3334" s="72"/>
      <c r="KX3334" s="16"/>
      <c r="KZ3334" s="16"/>
      <c r="LA3334" s="16"/>
      <c r="LB3334" s="74"/>
      <c r="LC3334" s="74"/>
    </row>
    <row r="3335" spans="8:315" x14ac:dyDescent="0.35">
      <c r="H3335" s="4"/>
      <c r="J3335" s="8"/>
      <c r="K3335" s="8"/>
      <c r="L3335" s="8"/>
      <c r="M3335" s="8"/>
      <c r="O3335" s="8"/>
      <c r="P3335" s="8"/>
      <c r="R3335" s="8"/>
      <c r="S3335" s="8"/>
      <c r="T3335" s="8"/>
      <c r="U3335" s="8"/>
      <c r="W3335" s="8">
        <f t="shared" si="4491"/>
        <v>127.8</v>
      </c>
      <c r="X3335">
        <v>10958400</v>
      </c>
      <c r="Y3335">
        <f t="shared" si="4492"/>
        <v>3044</v>
      </c>
      <c r="Z3335" s="8">
        <v>2.5</v>
      </c>
      <c r="AA3335" s="8">
        <v>18.2</v>
      </c>
      <c r="AB3335" s="8">
        <v>26.8</v>
      </c>
      <c r="AC3335" s="4"/>
      <c r="KL3335" s="84"/>
      <c r="KP3335" s="84"/>
      <c r="KS3335" s="74"/>
      <c r="KT3335" s="74"/>
      <c r="KU3335" s="16"/>
      <c r="KV3335" s="72"/>
      <c r="KW3335" s="72"/>
      <c r="KX3335" s="16"/>
      <c r="KZ3335" s="16"/>
      <c r="LA3335" s="16"/>
      <c r="LB3335" s="74"/>
      <c r="LC3335" s="74"/>
    </row>
    <row r="3336" spans="8:315" x14ac:dyDescent="0.35">
      <c r="H3336" s="4"/>
      <c r="J3336" s="8"/>
      <c r="K3336" s="8"/>
      <c r="L3336" s="8"/>
      <c r="M3336" s="8"/>
      <c r="O3336" s="8"/>
      <c r="P3336" s="8"/>
      <c r="R3336" s="8"/>
      <c r="S3336" s="8"/>
      <c r="T3336" s="8"/>
      <c r="U3336" s="8"/>
      <c r="W3336" s="8">
        <f t="shared" si="4491"/>
        <v>127.9</v>
      </c>
      <c r="X3336">
        <v>10962000</v>
      </c>
      <c r="Y3336">
        <f t="shared" si="4492"/>
        <v>3045</v>
      </c>
      <c r="Z3336" s="8">
        <v>0</v>
      </c>
      <c r="AA3336" s="8">
        <v>16.399999999999999</v>
      </c>
      <c r="AB3336" s="8">
        <v>28.9</v>
      </c>
      <c r="AC3336" s="4"/>
      <c r="KL3336" s="84"/>
      <c r="KP3336" s="84"/>
      <c r="KS3336" s="74"/>
      <c r="KT3336" s="74"/>
      <c r="KU3336" s="16"/>
      <c r="KV3336" s="72"/>
      <c r="KW3336" s="72"/>
      <c r="KX3336" s="16"/>
      <c r="KZ3336" s="16"/>
      <c r="LA3336" s="16"/>
      <c r="LB3336" s="74"/>
      <c r="LC3336" s="74"/>
    </row>
    <row r="3337" spans="8:315" x14ac:dyDescent="0.35">
      <c r="H3337" s="4"/>
      <c r="J3337" s="8"/>
      <c r="K3337" s="8"/>
      <c r="L3337" s="8"/>
      <c r="M3337" s="8"/>
      <c r="O3337" s="8"/>
      <c r="P3337" s="8"/>
      <c r="R3337" s="8"/>
      <c r="S3337" s="8"/>
      <c r="T3337" s="8"/>
      <c r="U3337" s="8"/>
      <c r="W3337" s="8">
        <f t="shared" si="4491"/>
        <v>127.9</v>
      </c>
      <c r="X3337">
        <v>10965600</v>
      </c>
      <c r="Y3337">
        <f t="shared" si="4492"/>
        <v>3046</v>
      </c>
      <c r="Z3337" s="8">
        <v>0</v>
      </c>
      <c r="AA3337" s="8">
        <v>14.1</v>
      </c>
      <c r="AB3337" s="8">
        <v>37.700000000000003</v>
      </c>
      <c r="AC3337" s="4"/>
      <c r="KL3337" s="84"/>
      <c r="KP3337" s="84"/>
      <c r="KS3337" s="74"/>
      <c r="KT3337" s="74"/>
      <c r="KU3337" s="16"/>
      <c r="KV3337" s="72"/>
      <c r="KW3337" s="72"/>
      <c r="KX3337" s="16"/>
      <c r="KZ3337" s="16"/>
      <c r="LA3337" s="16"/>
      <c r="LB3337" s="74"/>
      <c r="LC3337" s="74"/>
    </row>
    <row r="3338" spans="8:315" x14ac:dyDescent="0.35">
      <c r="H3338" s="4"/>
      <c r="J3338" s="8"/>
      <c r="K3338" s="8"/>
      <c r="L3338" s="8"/>
      <c r="M3338" s="8"/>
      <c r="O3338" s="8"/>
      <c r="P3338" s="8"/>
      <c r="R3338" s="8"/>
      <c r="S3338" s="8"/>
      <c r="T3338" s="8"/>
      <c r="U3338" s="8"/>
      <c r="W3338" s="8">
        <f t="shared" si="4491"/>
        <v>128</v>
      </c>
      <c r="X3338">
        <v>10969200</v>
      </c>
      <c r="Y3338">
        <f t="shared" si="4492"/>
        <v>3047</v>
      </c>
      <c r="Z3338" s="8">
        <v>0</v>
      </c>
      <c r="AA3338" s="8">
        <v>12.5</v>
      </c>
      <c r="AB3338" s="8">
        <v>42.3</v>
      </c>
      <c r="AC3338" s="4"/>
      <c r="KL3338" s="84"/>
      <c r="KP3338" s="84"/>
      <c r="KS3338" s="74"/>
      <c r="KT3338" s="74"/>
      <c r="KU3338" s="16"/>
      <c r="KV3338" s="72"/>
      <c r="KW3338" s="72"/>
      <c r="KX3338" s="16"/>
      <c r="KZ3338" s="16"/>
      <c r="LA3338" s="16"/>
      <c r="LB3338" s="74"/>
      <c r="LC3338" s="74"/>
    </row>
    <row r="3339" spans="8:315" x14ac:dyDescent="0.35">
      <c r="H3339" s="4"/>
      <c r="J3339" s="8"/>
      <c r="K3339" s="8"/>
      <c r="L3339" s="8"/>
      <c r="M3339" s="8"/>
      <c r="O3339" s="8"/>
      <c r="P3339" s="8"/>
      <c r="R3339" s="8"/>
      <c r="S3339" s="8"/>
      <c r="T3339" s="8"/>
      <c r="U3339" s="8"/>
      <c r="W3339" s="8">
        <f t="shared" si="4491"/>
        <v>128</v>
      </c>
      <c r="X3339">
        <v>10972800</v>
      </c>
      <c r="Y3339">
        <f t="shared" si="4492"/>
        <v>3048</v>
      </c>
      <c r="Z3339" s="8">
        <v>0</v>
      </c>
      <c r="AA3339" s="8">
        <v>11.8</v>
      </c>
      <c r="AB3339" s="8">
        <v>44.6</v>
      </c>
      <c r="AC3339" s="4"/>
      <c r="KL3339" s="84"/>
      <c r="KP3339" s="84"/>
      <c r="KS3339" s="74"/>
      <c r="KT3339" s="74"/>
      <c r="KU3339" s="16"/>
      <c r="KV3339" s="72"/>
      <c r="KW3339" s="72"/>
      <c r="KX3339" s="16"/>
      <c r="KZ3339" s="16"/>
      <c r="LA3339" s="16"/>
      <c r="LB3339" s="74"/>
      <c r="LC3339" s="74"/>
    </row>
    <row r="3340" spans="8:315" x14ac:dyDescent="0.35">
      <c r="H3340" s="4"/>
      <c r="J3340" s="8"/>
      <c r="K3340" s="8"/>
      <c r="L3340" s="8"/>
      <c r="M3340" s="8"/>
      <c r="O3340" s="8"/>
      <c r="P3340" s="8"/>
      <c r="R3340" s="8"/>
      <c r="S3340" s="8"/>
      <c r="T3340" s="8"/>
      <c r="U3340" s="8"/>
      <c r="W3340" s="8">
        <f t="shared" si="4491"/>
        <v>128</v>
      </c>
      <c r="X3340">
        <v>10976400</v>
      </c>
      <c r="Y3340">
        <f t="shared" si="4492"/>
        <v>3049</v>
      </c>
      <c r="Z3340" s="8">
        <v>0</v>
      </c>
      <c r="AA3340" s="8">
        <v>13.8</v>
      </c>
      <c r="AB3340" s="8">
        <v>37.5</v>
      </c>
      <c r="AC3340" s="4"/>
      <c r="KL3340" s="84"/>
      <c r="KP3340" s="84"/>
      <c r="KS3340" s="74"/>
      <c r="KT3340" s="74"/>
      <c r="KU3340" s="16"/>
      <c r="KV3340" s="72"/>
      <c r="KW3340" s="72"/>
      <c r="KX3340" s="16"/>
      <c r="KZ3340" s="16"/>
      <c r="LA3340" s="16"/>
      <c r="LB3340" s="74"/>
      <c r="LC3340" s="74"/>
    </row>
    <row r="3341" spans="8:315" x14ac:dyDescent="0.35">
      <c r="H3341" s="4"/>
      <c r="J3341" s="8"/>
      <c r="K3341" s="8"/>
      <c r="L3341" s="8"/>
      <c r="M3341" s="8"/>
      <c r="O3341" s="8"/>
      <c r="P3341" s="8"/>
      <c r="R3341" s="8"/>
      <c r="S3341" s="8"/>
      <c r="T3341" s="8"/>
      <c r="U3341" s="8"/>
      <c r="W3341" s="8">
        <f t="shared" si="4491"/>
        <v>128.1</v>
      </c>
      <c r="X3341">
        <v>10980000</v>
      </c>
      <c r="Y3341">
        <f t="shared" si="4492"/>
        <v>3050</v>
      </c>
      <c r="Z3341" s="8">
        <v>0</v>
      </c>
      <c r="AA3341" s="8">
        <v>15.4</v>
      </c>
      <c r="AB3341" s="8">
        <v>38.6</v>
      </c>
      <c r="AC3341" s="4"/>
      <c r="KL3341" s="84"/>
      <c r="KP3341" s="84"/>
      <c r="KS3341" s="74"/>
      <c r="KT3341" s="74"/>
      <c r="KU3341" s="16"/>
      <c r="KV3341" s="72"/>
      <c r="KW3341" s="72"/>
      <c r="KX3341" s="16"/>
      <c r="KZ3341" s="16"/>
      <c r="LA3341" s="16"/>
      <c r="LB3341" s="74"/>
      <c r="LC3341" s="74"/>
    </row>
    <row r="3342" spans="8:315" x14ac:dyDescent="0.35">
      <c r="H3342" s="4"/>
      <c r="J3342" s="8"/>
      <c r="K3342" s="8"/>
      <c r="L3342" s="8"/>
      <c r="M3342" s="8"/>
      <c r="O3342" s="8"/>
      <c r="P3342" s="8"/>
      <c r="R3342" s="8"/>
      <c r="S3342" s="8"/>
      <c r="T3342" s="8"/>
      <c r="U3342" s="8"/>
      <c r="W3342" s="8">
        <f t="shared" si="4491"/>
        <v>128.1</v>
      </c>
      <c r="X3342">
        <v>10983600</v>
      </c>
      <c r="Y3342">
        <f t="shared" si="4492"/>
        <v>3051</v>
      </c>
      <c r="Z3342" s="8">
        <v>0</v>
      </c>
      <c r="AA3342" s="8">
        <v>14.6</v>
      </c>
      <c r="AB3342" s="8">
        <v>42.5</v>
      </c>
      <c r="AC3342" s="4"/>
      <c r="KL3342" s="84"/>
      <c r="KP3342" s="84"/>
      <c r="KS3342" s="74"/>
      <c r="KT3342" s="74"/>
      <c r="KU3342" s="16"/>
      <c r="KV3342" s="72"/>
      <c r="KW3342" s="72"/>
      <c r="KX3342" s="16"/>
      <c r="KZ3342" s="16"/>
      <c r="LA3342" s="16"/>
      <c r="LB3342" s="74"/>
      <c r="LC3342" s="74"/>
    </row>
    <row r="3343" spans="8:315" x14ac:dyDescent="0.35">
      <c r="H3343" s="4"/>
      <c r="J3343" s="8"/>
      <c r="K3343" s="8"/>
      <c r="L3343" s="8"/>
      <c r="M3343" s="8"/>
      <c r="O3343" s="8"/>
      <c r="P3343" s="8"/>
      <c r="R3343" s="8"/>
      <c r="S3343" s="8"/>
      <c r="T3343" s="8"/>
      <c r="U3343" s="8"/>
      <c r="W3343" s="8">
        <f t="shared" si="4491"/>
        <v>128.19999999999999</v>
      </c>
      <c r="X3343">
        <v>10987200</v>
      </c>
      <c r="Y3343">
        <f t="shared" si="4492"/>
        <v>3052</v>
      </c>
      <c r="Z3343" s="8">
        <v>0</v>
      </c>
      <c r="AA3343" s="8">
        <v>14.1</v>
      </c>
      <c r="AB3343" s="8">
        <v>48</v>
      </c>
      <c r="AC3343" s="4"/>
      <c r="KL3343" s="84"/>
      <c r="KP3343" s="84"/>
      <c r="KS3343" s="74"/>
      <c r="KT3343" s="74"/>
      <c r="KU3343" s="16"/>
      <c r="KV3343" s="72"/>
      <c r="KW3343" s="72"/>
      <c r="KX3343" s="16"/>
      <c r="KZ3343" s="16"/>
      <c r="LA3343" s="16"/>
      <c r="LB3343" s="74"/>
      <c r="LC3343" s="74"/>
    </row>
    <row r="3344" spans="8:315" x14ac:dyDescent="0.35">
      <c r="H3344" s="4"/>
      <c r="J3344" s="8"/>
      <c r="K3344" s="8"/>
      <c r="L3344" s="8"/>
      <c r="M3344" s="8"/>
      <c r="O3344" s="8"/>
      <c r="P3344" s="8"/>
      <c r="R3344" s="8"/>
      <c r="S3344" s="8"/>
      <c r="T3344" s="8"/>
      <c r="U3344" s="8"/>
      <c r="W3344" s="8">
        <f t="shared" si="4491"/>
        <v>128.19999999999999</v>
      </c>
      <c r="X3344">
        <v>10990800</v>
      </c>
      <c r="Y3344">
        <f t="shared" si="4492"/>
        <v>3053</v>
      </c>
      <c r="Z3344" s="8">
        <v>2.8</v>
      </c>
      <c r="AA3344" s="8">
        <v>12</v>
      </c>
      <c r="AB3344" s="8">
        <v>55.5</v>
      </c>
      <c r="AC3344" s="4"/>
      <c r="KL3344" s="84"/>
      <c r="KP3344" s="84"/>
      <c r="KS3344" s="74"/>
      <c r="KT3344" s="74"/>
      <c r="KU3344" s="16"/>
      <c r="KV3344" s="72"/>
      <c r="KW3344" s="72"/>
      <c r="KX3344" s="16"/>
      <c r="KZ3344" s="16"/>
      <c r="LA3344" s="16"/>
      <c r="LB3344" s="74"/>
      <c r="LC3344" s="74"/>
    </row>
    <row r="3345" spans="8:315" x14ac:dyDescent="0.35">
      <c r="H3345" s="4"/>
      <c r="J3345" s="8"/>
      <c r="K3345" s="8"/>
      <c r="L3345" s="8"/>
      <c r="M3345" s="8"/>
      <c r="O3345" s="8"/>
      <c r="P3345" s="8"/>
      <c r="R3345" s="8"/>
      <c r="S3345" s="8"/>
      <c r="T3345" s="8"/>
      <c r="U3345" s="8"/>
      <c r="W3345" s="8">
        <f t="shared" si="4491"/>
        <v>128.30000000000001</v>
      </c>
      <c r="X3345">
        <v>10994400</v>
      </c>
      <c r="Y3345">
        <f t="shared" si="4492"/>
        <v>3054</v>
      </c>
      <c r="Z3345" s="8">
        <v>93.1</v>
      </c>
      <c r="AA3345" s="8">
        <v>12</v>
      </c>
      <c r="AB3345" s="8">
        <v>57.1</v>
      </c>
      <c r="AC3345" s="4"/>
      <c r="KL3345" s="84"/>
      <c r="KP3345" s="84"/>
      <c r="KS3345" s="74"/>
      <c r="KT3345" s="74"/>
      <c r="KU3345" s="16"/>
      <c r="KV3345" s="72"/>
      <c r="KW3345" s="72"/>
      <c r="KX3345" s="16"/>
      <c r="KZ3345" s="16"/>
      <c r="LA3345" s="16"/>
      <c r="LB3345" s="74"/>
      <c r="LC3345" s="74"/>
    </row>
    <row r="3346" spans="8:315" x14ac:dyDescent="0.35">
      <c r="H3346" s="4"/>
      <c r="J3346" s="8"/>
      <c r="K3346" s="8"/>
      <c r="L3346" s="8"/>
      <c r="M3346" s="8"/>
      <c r="O3346" s="8"/>
      <c r="P3346" s="8"/>
      <c r="R3346" s="8"/>
      <c r="S3346" s="8"/>
      <c r="T3346" s="8"/>
      <c r="U3346" s="8"/>
      <c r="W3346" s="8">
        <f t="shared" si="4491"/>
        <v>128.30000000000001</v>
      </c>
      <c r="X3346">
        <v>10998000</v>
      </c>
      <c r="Y3346">
        <f t="shared" si="4492"/>
        <v>3055</v>
      </c>
      <c r="Z3346" s="8">
        <v>260.60000000000002</v>
      </c>
      <c r="AA3346" s="8">
        <v>14.1</v>
      </c>
      <c r="AB3346" s="8">
        <v>63.8</v>
      </c>
      <c r="AC3346" s="4"/>
      <c r="KL3346" s="84"/>
      <c r="KP3346" s="84"/>
      <c r="KS3346" s="74"/>
      <c r="KT3346" s="74"/>
      <c r="KU3346" s="16"/>
      <c r="KV3346" s="72"/>
      <c r="KW3346" s="72"/>
      <c r="KX3346" s="16"/>
      <c r="KZ3346" s="16"/>
      <c r="LA3346" s="16"/>
      <c r="LB3346" s="74"/>
      <c r="LC3346" s="74"/>
    </row>
    <row r="3347" spans="8:315" x14ac:dyDescent="0.35">
      <c r="H3347" s="4"/>
      <c r="J3347" s="8"/>
      <c r="K3347" s="8"/>
      <c r="L3347" s="8"/>
      <c r="M3347" s="8"/>
      <c r="O3347" s="8"/>
      <c r="P3347" s="8"/>
      <c r="R3347" s="8"/>
      <c r="S3347" s="8"/>
      <c r="T3347" s="8"/>
      <c r="U3347" s="8"/>
      <c r="W3347" s="8">
        <f t="shared" si="4491"/>
        <v>128.30000000000001</v>
      </c>
      <c r="X3347">
        <v>11001600</v>
      </c>
      <c r="Y3347">
        <f t="shared" si="4492"/>
        <v>3056</v>
      </c>
      <c r="Z3347" s="8">
        <v>358.1</v>
      </c>
      <c r="AA3347" s="8">
        <v>14.8</v>
      </c>
      <c r="AB3347" s="8">
        <v>68.099999999999994</v>
      </c>
      <c r="AC3347" s="4"/>
      <c r="KL3347" s="84"/>
      <c r="KP3347" s="84"/>
      <c r="KS3347" s="74"/>
      <c r="KT3347" s="74"/>
      <c r="KU3347" s="16"/>
      <c r="KV3347" s="72"/>
      <c r="KW3347" s="72"/>
      <c r="KX3347" s="16"/>
      <c r="KZ3347" s="16"/>
      <c r="LA3347" s="16"/>
      <c r="LB3347" s="74"/>
      <c r="LC3347" s="74"/>
    </row>
    <row r="3348" spans="8:315" x14ac:dyDescent="0.35">
      <c r="H3348" s="4"/>
      <c r="J3348" s="8"/>
      <c r="K3348" s="8"/>
      <c r="L3348" s="8"/>
      <c r="M3348" s="8"/>
      <c r="O3348" s="8"/>
      <c r="P3348" s="8"/>
      <c r="R3348" s="8"/>
      <c r="S3348" s="8"/>
      <c r="T3348" s="8"/>
      <c r="U3348" s="8"/>
      <c r="W3348" s="8">
        <f t="shared" si="4491"/>
        <v>128.4</v>
      </c>
      <c r="X3348">
        <v>11005200</v>
      </c>
      <c r="Y3348">
        <f t="shared" si="4492"/>
        <v>3057</v>
      </c>
      <c r="Z3348" s="8">
        <v>548.1</v>
      </c>
      <c r="AA3348" s="8">
        <v>16.100000000000001</v>
      </c>
      <c r="AB3348" s="8">
        <v>67.900000000000006</v>
      </c>
      <c r="AC3348" s="4"/>
      <c r="KL3348" s="84"/>
      <c r="KP3348" s="84"/>
      <c r="KS3348" s="74"/>
      <c r="KT3348" s="74"/>
      <c r="KU3348" s="16"/>
      <c r="KV3348" s="72"/>
      <c r="KW3348" s="72"/>
      <c r="KX3348" s="16"/>
      <c r="KZ3348" s="16"/>
      <c r="LA3348" s="16"/>
      <c r="LB3348" s="74"/>
      <c r="LC3348" s="74"/>
    </row>
    <row r="3349" spans="8:315" x14ac:dyDescent="0.35">
      <c r="H3349" s="4"/>
      <c r="J3349" s="8"/>
      <c r="K3349" s="8"/>
      <c r="L3349" s="8"/>
      <c r="M3349" s="8"/>
      <c r="O3349" s="8"/>
      <c r="P3349" s="8"/>
      <c r="R3349" s="8"/>
      <c r="S3349" s="8"/>
      <c r="T3349" s="8"/>
      <c r="U3349" s="8"/>
      <c r="W3349" s="8">
        <f t="shared" si="4491"/>
        <v>128.4</v>
      </c>
      <c r="X3349">
        <v>11008800</v>
      </c>
      <c r="Y3349">
        <f t="shared" si="4492"/>
        <v>3058</v>
      </c>
      <c r="Z3349" s="8">
        <v>772.8</v>
      </c>
      <c r="AA3349" s="8">
        <v>17.7</v>
      </c>
      <c r="AB3349" s="8">
        <v>61.6</v>
      </c>
      <c r="AC3349" s="4"/>
      <c r="KL3349" s="84"/>
      <c r="KP3349" s="84"/>
      <c r="KS3349" s="74"/>
      <c r="KT3349" s="74"/>
      <c r="KU3349" s="16"/>
      <c r="KV3349" s="72"/>
      <c r="KW3349" s="72"/>
      <c r="KX3349" s="16"/>
      <c r="KZ3349" s="16"/>
      <c r="LA3349" s="16"/>
      <c r="LB3349" s="74"/>
      <c r="LC3349" s="74"/>
    </row>
    <row r="3350" spans="8:315" x14ac:dyDescent="0.35">
      <c r="H3350" s="4"/>
      <c r="J3350" s="8"/>
      <c r="K3350" s="8"/>
      <c r="L3350" s="8"/>
      <c r="M3350" s="8"/>
      <c r="O3350" s="8"/>
      <c r="P3350" s="8"/>
      <c r="R3350" s="8"/>
      <c r="S3350" s="8"/>
      <c r="T3350" s="8"/>
      <c r="U3350" s="8"/>
      <c r="W3350" s="8">
        <f t="shared" si="4491"/>
        <v>128.5</v>
      </c>
      <c r="X3350">
        <v>11012400</v>
      </c>
      <c r="Y3350">
        <f t="shared" si="4492"/>
        <v>3059</v>
      </c>
      <c r="Z3350" s="8">
        <v>520.6</v>
      </c>
      <c r="AA3350" s="8">
        <v>18.5</v>
      </c>
      <c r="AB3350" s="8">
        <v>56.5</v>
      </c>
      <c r="AC3350" s="4"/>
      <c r="KL3350" s="84"/>
      <c r="KP3350" s="84"/>
      <c r="KS3350" s="74"/>
      <c r="KT3350" s="74"/>
      <c r="KU3350" s="16"/>
      <c r="KV3350" s="72"/>
      <c r="KW3350" s="72"/>
      <c r="KX3350" s="16"/>
      <c r="KZ3350" s="16"/>
      <c r="LA3350" s="16"/>
      <c r="LB3350" s="74"/>
      <c r="LC3350" s="74"/>
    </row>
    <row r="3351" spans="8:315" x14ac:dyDescent="0.35">
      <c r="H3351" s="4"/>
      <c r="J3351" s="8"/>
      <c r="K3351" s="8"/>
      <c r="L3351" s="8"/>
      <c r="M3351" s="8"/>
      <c r="O3351" s="8"/>
      <c r="P3351" s="8"/>
      <c r="R3351" s="8"/>
      <c r="S3351" s="8"/>
      <c r="T3351" s="8"/>
      <c r="U3351" s="8"/>
      <c r="W3351" s="8">
        <f t="shared" si="4491"/>
        <v>128.5</v>
      </c>
      <c r="X3351">
        <v>11016000</v>
      </c>
      <c r="Y3351">
        <f t="shared" si="4492"/>
        <v>3060</v>
      </c>
      <c r="Z3351" s="8">
        <v>325.3</v>
      </c>
      <c r="AA3351" s="8">
        <v>18</v>
      </c>
      <c r="AB3351" s="8">
        <v>56.5</v>
      </c>
      <c r="AC3351" s="4"/>
      <c r="KL3351" s="84"/>
      <c r="KP3351" s="84"/>
      <c r="KS3351" s="74"/>
      <c r="KT3351" s="74"/>
      <c r="KU3351" s="16"/>
      <c r="KV3351" s="72"/>
      <c r="KW3351" s="72"/>
      <c r="KX3351" s="16"/>
      <c r="KZ3351" s="16"/>
      <c r="LA3351" s="16"/>
      <c r="LB3351" s="74"/>
      <c r="LC3351" s="74"/>
    </row>
    <row r="3352" spans="8:315" x14ac:dyDescent="0.35">
      <c r="H3352" s="4"/>
      <c r="J3352" s="8"/>
      <c r="K3352" s="8"/>
      <c r="L3352" s="8"/>
      <c r="M3352" s="8"/>
      <c r="O3352" s="8"/>
      <c r="P3352" s="8"/>
      <c r="R3352" s="8"/>
      <c r="S3352" s="8"/>
      <c r="T3352" s="8"/>
      <c r="U3352" s="8"/>
      <c r="W3352" s="8">
        <f t="shared" si="4491"/>
        <v>128.5</v>
      </c>
      <c r="X3352">
        <v>11019600</v>
      </c>
      <c r="Y3352">
        <f t="shared" si="4492"/>
        <v>3061</v>
      </c>
      <c r="Z3352" s="8">
        <v>463.9</v>
      </c>
      <c r="AA3352" s="8">
        <v>18.399999999999999</v>
      </c>
      <c r="AB3352" s="8">
        <v>51</v>
      </c>
      <c r="AC3352" s="4"/>
      <c r="KL3352" s="84"/>
      <c r="KP3352" s="84"/>
      <c r="KS3352" s="74"/>
      <c r="KT3352" s="74"/>
      <c r="KU3352" s="16"/>
      <c r="KV3352" s="72"/>
      <c r="KW3352" s="72"/>
      <c r="KX3352" s="16"/>
      <c r="KZ3352" s="16"/>
      <c r="LA3352" s="16"/>
      <c r="LB3352" s="74"/>
      <c r="LC3352" s="74"/>
    </row>
    <row r="3353" spans="8:315" x14ac:dyDescent="0.35">
      <c r="H3353" s="4"/>
      <c r="J3353" s="8"/>
      <c r="K3353" s="8"/>
      <c r="L3353" s="8"/>
      <c r="M3353" s="8"/>
      <c r="O3353" s="8"/>
      <c r="P3353" s="8"/>
      <c r="R3353" s="8"/>
      <c r="S3353" s="8"/>
      <c r="T3353" s="8"/>
      <c r="U3353" s="8"/>
      <c r="W3353" s="8">
        <f t="shared" si="4491"/>
        <v>128.6</v>
      </c>
      <c r="X3353">
        <v>11023200</v>
      </c>
      <c r="Y3353">
        <f t="shared" si="4492"/>
        <v>3062</v>
      </c>
      <c r="Z3353" s="8">
        <v>609.20000000000005</v>
      </c>
      <c r="AA3353" s="8">
        <v>18.7</v>
      </c>
      <c r="AB3353" s="8">
        <v>48.6</v>
      </c>
      <c r="AC3353" s="4"/>
      <c r="KL3353" s="84"/>
      <c r="KP3353" s="84"/>
      <c r="KS3353" s="74"/>
      <c r="KT3353" s="74"/>
      <c r="KU3353" s="16"/>
      <c r="KV3353" s="72"/>
      <c r="KW3353" s="72"/>
      <c r="KX3353" s="16"/>
      <c r="KZ3353" s="16"/>
      <c r="LA3353" s="16"/>
      <c r="LB3353" s="74"/>
      <c r="LC3353" s="74"/>
    </row>
    <row r="3354" spans="8:315" x14ac:dyDescent="0.35">
      <c r="H3354" s="4"/>
      <c r="J3354" s="8"/>
      <c r="K3354" s="8"/>
      <c r="L3354" s="8"/>
      <c r="M3354" s="8"/>
      <c r="O3354" s="8"/>
      <c r="P3354" s="8"/>
      <c r="R3354" s="8"/>
      <c r="S3354" s="8"/>
      <c r="T3354" s="8"/>
      <c r="U3354" s="8"/>
      <c r="W3354" s="8">
        <f t="shared" si="4491"/>
        <v>128.6</v>
      </c>
      <c r="X3354">
        <v>11026800</v>
      </c>
      <c r="Y3354">
        <f t="shared" si="4492"/>
        <v>3063</v>
      </c>
      <c r="Z3354" s="8">
        <v>446.4</v>
      </c>
      <c r="AA3354" s="8">
        <v>19.100000000000001</v>
      </c>
      <c r="AB3354" s="8">
        <v>45.1</v>
      </c>
      <c r="AC3354" s="4"/>
      <c r="KL3354" s="84"/>
      <c r="KP3354" s="84"/>
      <c r="KS3354" s="74"/>
      <c r="KT3354" s="74"/>
      <c r="KU3354" s="16"/>
      <c r="KV3354" s="72"/>
      <c r="KW3354" s="72"/>
      <c r="KX3354" s="16"/>
      <c r="KZ3354" s="16"/>
      <c r="LA3354" s="16"/>
      <c r="LB3354" s="74"/>
      <c r="LC3354" s="74"/>
    </row>
    <row r="3355" spans="8:315" x14ac:dyDescent="0.35">
      <c r="H3355" s="4"/>
      <c r="J3355" s="8"/>
      <c r="K3355" s="8"/>
      <c r="L3355" s="8"/>
      <c r="M3355" s="8"/>
      <c r="O3355" s="8"/>
      <c r="P3355" s="8"/>
      <c r="R3355" s="8"/>
      <c r="S3355" s="8"/>
      <c r="T3355" s="8"/>
      <c r="U3355" s="8"/>
      <c r="W3355" s="8">
        <f t="shared" si="4491"/>
        <v>128.69999999999999</v>
      </c>
      <c r="X3355">
        <v>11030400</v>
      </c>
      <c r="Y3355">
        <f t="shared" si="4492"/>
        <v>3064</v>
      </c>
      <c r="Z3355" s="8">
        <v>389.4</v>
      </c>
      <c r="AA3355" s="8">
        <v>19</v>
      </c>
      <c r="AB3355" s="8">
        <v>43.7</v>
      </c>
      <c r="AC3355" s="4"/>
      <c r="KL3355" s="84"/>
      <c r="KP3355" s="84"/>
      <c r="KS3355" s="74"/>
      <c r="KT3355" s="74"/>
      <c r="KU3355" s="16"/>
      <c r="KV3355" s="72"/>
      <c r="KW3355" s="72"/>
      <c r="KX3355" s="16"/>
      <c r="KZ3355" s="16"/>
      <c r="LA3355" s="16"/>
      <c r="LB3355" s="74"/>
      <c r="LC3355" s="74"/>
    </row>
    <row r="3356" spans="8:315" x14ac:dyDescent="0.35">
      <c r="H3356" s="4"/>
      <c r="J3356" s="8"/>
      <c r="K3356" s="8"/>
      <c r="L3356" s="8"/>
      <c r="M3356" s="8"/>
      <c r="O3356" s="8"/>
      <c r="P3356" s="8"/>
      <c r="R3356" s="8"/>
      <c r="S3356" s="8"/>
      <c r="T3356" s="8"/>
      <c r="U3356" s="8"/>
      <c r="W3356" s="8">
        <f t="shared" si="4491"/>
        <v>128.69999999999999</v>
      </c>
      <c r="X3356">
        <v>11034000</v>
      </c>
      <c r="Y3356">
        <f t="shared" si="4492"/>
        <v>3065</v>
      </c>
      <c r="Z3356" s="8">
        <v>224.4</v>
      </c>
      <c r="AA3356" s="8">
        <v>18.3</v>
      </c>
      <c r="AB3356" s="8">
        <v>44.7</v>
      </c>
      <c r="AC3356" s="4"/>
      <c r="KL3356" s="84"/>
      <c r="KP3356" s="84"/>
      <c r="KS3356" s="74"/>
      <c r="KT3356" s="74"/>
      <c r="KU3356" s="16"/>
      <c r="KV3356" s="72"/>
      <c r="KW3356" s="72"/>
      <c r="KX3356" s="16"/>
      <c r="KZ3356" s="16"/>
      <c r="LA3356" s="16"/>
      <c r="LB3356" s="74"/>
      <c r="LC3356" s="74"/>
    </row>
    <row r="3357" spans="8:315" x14ac:dyDescent="0.35">
      <c r="H3357" s="4"/>
      <c r="J3357" s="8"/>
      <c r="K3357" s="8"/>
      <c r="L3357" s="8"/>
      <c r="M3357" s="8"/>
      <c r="O3357" s="8"/>
      <c r="P3357" s="8"/>
      <c r="R3357" s="8"/>
      <c r="S3357" s="8"/>
      <c r="T3357" s="8"/>
      <c r="U3357" s="8"/>
      <c r="W3357" s="8">
        <f t="shared" si="4491"/>
        <v>128.80000000000001</v>
      </c>
      <c r="X3357">
        <v>11037600</v>
      </c>
      <c r="Y3357">
        <f t="shared" si="4492"/>
        <v>3066</v>
      </c>
      <c r="Z3357" s="8">
        <v>131.9</v>
      </c>
      <c r="AA3357" s="8">
        <v>17.899999999999999</v>
      </c>
      <c r="AB3357" s="8">
        <v>43.6</v>
      </c>
      <c r="AC3357" s="4"/>
      <c r="KL3357" s="84"/>
      <c r="KP3357" s="84"/>
      <c r="KS3357" s="74"/>
      <c r="KT3357" s="74"/>
      <c r="KU3357" s="16"/>
      <c r="KV3357" s="72"/>
      <c r="KW3357" s="72"/>
      <c r="KX3357" s="16"/>
      <c r="KZ3357" s="16"/>
      <c r="LA3357" s="16"/>
      <c r="LB3357" s="74"/>
      <c r="LC3357" s="74"/>
    </row>
    <row r="3358" spans="8:315" x14ac:dyDescent="0.35">
      <c r="H3358" s="4"/>
      <c r="J3358" s="8"/>
      <c r="K3358" s="8"/>
      <c r="L3358" s="8"/>
      <c r="M3358" s="8"/>
      <c r="O3358" s="8"/>
      <c r="P3358" s="8"/>
      <c r="R3358" s="8"/>
      <c r="S3358" s="8"/>
      <c r="T3358" s="8"/>
      <c r="U3358" s="8"/>
      <c r="W3358" s="8">
        <f t="shared" si="4491"/>
        <v>128.80000000000001</v>
      </c>
      <c r="X3358">
        <v>11041200</v>
      </c>
      <c r="Y3358">
        <f t="shared" si="4492"/>
        <v>3067</v>
      </c>
      <c r="Z3358" s="8">
        <v>55</v>
      </c>
      <c r="AA3358" s="8">
        <v>17.3</v>
      </c>
      <c r="AB3358" s="8">
        <v>45.6</v>
      </c>
      <c r="AC3358" s="4"/>
      <c r="KL3358" s="84"/>
      <c r="KP3358" s="84"/>
      <c r="KS3358" s="74"/>
      <c r="KT3358" s="74"/>
      <c r="KU3358" s="16"/>
      <c r="KV3358" s="72"/>
      <c r="KW3358" s="72"/>
      <c r="KX3358" s="16"/>
      <c r="KZ3358" s="16"/>
      <c r="LA3358" s="16"/>
      <c r="LB3358" s="74"/>
      <c r="LC3358" s="74"/>
    </row>
    <row r="3359" spans="8:315" x14ac:dyDescent="0.35">
      <c r="H3359" s="4"/>
      <c r="J3359" s="8"/>
      <c r="K3359" s="8"/>
      <c r="L3359" s="8"/>
      <c r="M3359" s="8"/>
      <c r="O3359" s="8"/>
      <c r="P3359" s="8"/>
      <c r="R3359" s="8"/>
      <c r="S3359" s="8"/>
      <c r="T3359" s="8"/>
      <c r="U3359" s="8"/>
      <c r="W3359" s="8">
        <f t="shared" si="4491"/>
        <v>128.80000000000001</v>
      </c>
      <c r="X3359">
        <v>11044800</v>
      </c>
      <c r="Y3359">
        <f t="shared" si="4492"/>
        <v>3068</v>
      </c>
      <c r="Z3359" s="8">
        <v>1.1000000000000001</v>
      </c>
      <c r="AA3359" s="8">
        <v>16.3</v>
      </c>
      <c r="AB3359" s="8">
        <v>47.5</v>
      </c>
      <c r="AC3359" s="4"/>
      <c r="KL3359" s="84"/>
      <c r="KP3359" s="84"/>
      <c r="KS3359" s="74"/>
      <c r="KT3359" s="74"/>
      <c r="KU3359" s="16"/>
      <c r="KV3359" s="72"/>
      <c r="KW3359" s="72"/>
      <c r="KX3359" s="16"/>
      <c r="KZ3359" s="16"/>
      <c r="LA3359" s="16"/>
      <c r="LB3359" s="74"/>
      <c r="LC3359" s="74"/>
    </row>
    <row r="3360" spans="8:315" x14ac:dyDescent="0.35">
      <c r="H3360" s="4"/>
      <c r="J3360" s="8"/>
      <c r="K3360" s="8"/>
      <c r="L3360" s="8"/>
      <c r="M3360" s="8"/>
      <c r="O3360" s="8"/>
      <c r="P3360" s="8"/>
      <c r="R3360" s="8"/>
      <c r="S3360" s="8"/>
      <c r="T3360" s="8"/>
      <c r="U3360" s="8"/>
      <c r="W3360" s="8">
        <f t="shared" si="4491"/>
        <v>128.9</v>
      </c>
      <c r="X3360">
        <v>11048400</v>
      </c>
      <c r="Y3360">
        <f t="shared" si="4492"/>
        <v>3069</v>
      </c>
      <c r="Z3360" s="8">
        <v>0</v>
      </c>
      <c r="AA3360" s="8">
        <v>14.9</v>
      </c>
      <c r="AB3360" s="8">
        <v>70.099999999999994</v>
      </c>
      <c r="AC3360" s="4"/>
      <c r="KL3360" s="84"/>
      <c r="KP3360" s="84"/>
      <c r="KS3360" s="74"/>
      <c r="KT3360" s="74"/>
      <c r="KU3360" s="16"/>
      <c r="KV3360" s="72"/>
      <c r="KW3360" s="72"/>
      <c r="KX3360" s="16"/>
      <c r="KZ3360" s="16"/>
      <c r="LA3360" s="16"/>
      <c r="LB3360" s="74"/>
      <c r="LC3360" s="74"/>
    </row>
    <row r="3361" spans="8:315" x14ac:dyDescent="0.35">
      <c r="H3361" s="4"/>
      <c r="J3361" s="8"/>
      <c r="K3361" s="8"/>
      <c r="L3361" s="8"/>
      <c r="M3361" s="8"/>
      <c r="O3361" s="8"/>
      <c r="P3361" s="8"/>
      <c r="R3361" s="8"/>
      <c r="S3361" s="8"/>
      <c r="T3361" s="8"/>
      <c r="U3361" s="8"/>
      <c r="W3361" s="8">
        <f t="shared" si="4491"/>
        <v>128.9</v>
      </c>
      <c r="X3361">
        <v>11052000</v>
      </c>
      <c r="Y3361">
        <f t="shared" si="4492"/>
        <v>3070</v>
      </c>
      <c r="Z3361" s="8">
        <v>0</v>
      </c>
      <c r="AA3361" s="8">
        <v>13.6</v>
      </c>
      <c r="AB3361" s="8">
        <v>74.599999999999994</v>
      </c>
      <c r="AC3361" s="4"/>
      <c r="KL3361" s="84"/>
      <c r="KP3361" s="84"/>
      <c r="KS3361" s="74"/>
      <c r="KT3361" s="74"/>
      <c r="KU3361" s="16"/>
      <c r="KV3361" s="72"/>
      <c r="KW3361" s="72"/>
      <c r="KX3361" s="16"/>
      <c r="KZ3361" s="16"/>
      <c r="LA3361" s="16"/>
      <c r="LB3361" s="74"/>
      <c r="LC3361" s="74"/>
    </row>
    <row r="3362" spans="8:315" x14ac:dyDescent="0.35">
      <c r="H3362" s="4"/>
      <c r="J3362" s="8"/>
      <c r="K3362" s="8"/>
      <c r="L3362" s="8"/>
      <c r="M3362" s="8"/>
      <c r="O3362" s="8"/>
      <c r="P3362" s="8"/>
      <c r="R3362" s="8"/>
      <c r="S3362" s="8"/>
      <c r="T3362" s="8"/>
      <c r="U3362" s="8"/>
      <c r="W3362" s="8">
        <f t="shared" si="4491"/>
        <v>129</v>
      </c>
      <c r="X3362">
        <v>11055600</v>
      </c>
      <c r="Y3362">
        <f t="shared" si="4492"/>
        <v>3071</v>
      </c>
      <c r="Z3362" s="8">
        <v>0</v>
      </c>
      <c r="AA3362" s="8">
        <v>12.2</v>
      </c>
      <c r="AB3362" s="8">
        <v>85.9</v>
      </c>
      <c r="AC3362" s="4"/>
      <c r="KL3362" s="84"/>
      <c r="KP3362" s="84"/>
      <c r="KS3362" s="74"/>
      <c r="KT3362" s="74"/>
      <c r="KU3362" s="16"/>
      <c r="KV3362" s="72"/>
      <c r="KW3362" s="72"/>
      <c r="KX3362" s="16"/>
      <c r="KZ3362" s="16"/>
      <c r="LA3362" s="16"/>
      <c r="LB3362" s="74"/>
      <c r="LC3362" s="74"/>
    </row>
    <row r="3363" spans="8:315" x14ac:dyDescent="0.35">
      <c r="H3363" s="4"/>
      <c r="J3363" s="8"/>
      <c r="K3363" s="8"/>
      <c r="L3363" s="8"/>
      <c r="M3363" s="8"/>
      <c r="O3363" s="8"/>
      <c r="P3363" s="8"/>
      <c r="R3363" s="8"/>
      <c r="S3363" s="8"/>
      <c r="T3363" s="8"/>
      <c r="U3363" s="8"/>
      <c r="W3363" s="8">
        <f t="shared" si="4491"/>
        <v>129</v>
      </c>
      <c r="X3363">
        <v>11059200</v>
      </c>
      <c r="Y3363">
        <f t="shared" si="4492"/>
        <v>3072</v>
      </c>
      <c r="Z3363" s="8">
        <v>0</v>
      </c>
      <c r="AA3363" s="8">
        <v>11</v>
      </c>
      <c r="AB3363" s="8">
        <v>90.4</v>
      </c>
      <c r="AC3363" s="4"/>
      <c r="KL3363" s="84"/>
      <c r="KP3363" s="84"/>
      <c r="KS3363" s="74"/>
      <c r="KT3363" s="74"/>
      <c r="KU3363" s="16"/>
      <c r="KV3363" s="72"/>
      <c r="KW3363" s="72"/>
      <c r="KX3363" s="16"/>
      <c r="KZ3363" s="16"/>
      <c r="LA3363" s="16"/>
      <c r="LB3363" s="74"/>
      <c r="LC3363" s="74"/>
    </row>
    <row r="3364" spans="8:315" x14ac:dyDescent="0.35">
      <c r="H3364" s="4"/>
      <c r="J3364" s="8"/>
      <c r="K3364" s="8"/>
      <c r="L3364" s="8"/>
      <c r="M3364" s="8"/>
      <c r="O3364" s="8"/>
      <c r="P3364" s="8"/>
      <c r="R3364" s="8"/>
      <c r="S3364" s="8"/>
      <c r="T3364" s="8"/>
      <c r="U3364" s="8"/>
      <c r="W3364" s="8">
        <f t="shared" ref="W3364:W3427" si="4493">X3364/24/3600+1</f>
        <v>129</v>
      </c>
      <c r="X3364">
        <v>11062800</v>
      </c>
      <c r="Y3364">
        <f t="shared" ref="Y3364:Y3427" si="4494">X3364/3600</f>
        <v>3073</v>
      </c>
      <c r="Z3364" s="8">
        <v>0</v>
      </c>
      <c r="AA3364" s="8">
        <v>10.9</v>
      </c>
      <c r="AB3364" s="8">
        <v>90.4</v>
      </c>
      <c r="AC3364" s="4"/>
      <c r="KL3364" s="84"/>
      <c r="KP3364" s="84"/>
      <c r="KS3364" s="74"/>
      <c r="KT3364" s="74"/>
      <c r="KU3364" s="16"/>
      <c r="KV3364" s="72"/>
      <c r="KW3364" s="72"/>
      <c r="KX3364" s="16"/>
      <c r="KZ3364" s="16"/>
      <c r="LA3364" s="16"/>
      <c r="LB3364" s="74"/>
      <c r="LC3364" s="74"/>
    </row>
    <row r="3365" spans="8:315" x14ac:dyDescent="0.35">
      <c r="H3365" s="4"/>
      <c r="J3365" s="8"/>
      <c r="K3365" s="8"/>
      <c r="L3365" s="8"/>
      <c r="M3365" s="8"/>
      <c r="O3365" s="8"/>
      <c r="P3365" s="8"/>
      <c r="R3365" s="8"/>
      <c r="S3365" s="8"/>
      <c r="T3365" s="8"/>
      <c r="U3365" s="8"/>
      <c r="W3365" s="8">
        <f t="shared" si="4493"/>
        <v>129.1</v>
      </c>
      <c r="X3365">
        <v>11066400</v>
      </c>
      <c r="Y3365">
        <f t="shared" si="4494"/>
        <v>3074</v>
      </c>
      <c r="Z3365" s="8">
        <v>0</v>
      </c>
      <c r="AA3365" s="8">
        <v>10.199999999999999</v>
      </c>
      <c r="AB3365" s="8">
        <v>93.7</v>
      </c>
      <c r="AC3365" s="4"/>
      <c r="KL3365" s="84"/>
      <c r="KP3365" s="84"/>
      <c r="KS3365" s="74"/>
      <c r="KT3365" s="74"/>
      <c r="KU3365" s="16"/>
      <c r="KV3365" s="72"/>
      <c r="KW3365" s="72"/>
      <c r="KX3365" s="16"/>
      <c r="KZ3365" s="16"/>
      <c r="LA3365" s="16"/>
      <c r="LB3365" s="74"/>
      <c r="LC3365" s="74"/>
    </row>
    <row r="3366" spans="8:315" x14ac:dyDescent="0.35">
      <c r="H3366" s="4"/>
      <c r="J3366" s="8"/>
      <c r="K3366" s="8"/>
      <c r="L3366" s="8"/>
      <c r="M3366" s="8"/>
      <c r="O3366" s="8"/>
      <c r="P3366" s="8"/>
      <c r="R3366" s="8"/>
      <c r="S3366" s="8"/>
      <c r="T3366" s="8"/>
      <c r="U3366" s="8"/>
      <c r="W3366" s="8">
        <f t="shared" si="4493"/>
        <v>129.1</v>
      </c>
      <c r="X3366">
        <v>11070000</v>
      </c>
      <c r="Y3366">
        <f t="shared" si="4494"/>
        <v>3075</v>
      </c>
      <c r="Z3366" s="8">
        <v>0</v>
      </c>
      <c r="AA3366" s="8">
        <v>5.5</v>
      </c>
      <c r="AB3366" s="8">
        <v>91.6</v>
      </c>
      <c r="AC3366" s="4"/>
      <c r="KL3366" s="84"/>
      <c r="KP3366" s="84"/>
      <c r="KS3366" s="74"/>
      <c r="KT3366" s="74"/>
      <c r="KU3366" s="16"/>
      <c r="KV3366" s="72"/>
      <c r="KW3366" s="72"/>
      <c r="KX3366" s="16"/>
      <c r="KZ3366" s="16"/>
      <c r="LA3366" s="16"/>
      <c r="LB3366" s="74"/>
      <c r="LC3366" s="74"/>
    </row>
    <row r="3367" spans="8:315" x14ac:dyDescent="0.35">
      <c r="H3367" s="4"/>
      <c r="J3367" s="8"/>
      <c r="K3367" s="8"/>
      <c r="L3367" s="8"/>
      <c r="M3367" s="8"/>
      <c r="O3367" s="8"/>
      <c r="P3367" s="8"/>
      <c r="R3367" s="8"/>
      <c r="S3367" s="8"/>
      <c r="T3367" s="8"/>
      <c r="U3367" s="8"/>
      <c r="W3367" s="8">
        <f t="shared" si="4493"/>
        <v>129.19999999999999</v>
      </c>
      <c r="X3367">
        <v>11073600</v>
      </c>
      <c r="Y3367">
        <f t="shared" si="4494"/>
        <v>3076</v>
      </c>
      <c r="Z3367" s="8">
        <v>0</v>
      </c>
      <c r="AA3367" s="8">
        <v>3.9</v>
      </c>
      <c r="AB3367" s="8">
        <v>92.9</v>
      </c>
      <c r="AC3367" s="4"/>
      <c r="KL3367" s="84"/>
      <c r="KP3367" s="84"/>
      <c r="KS3367" s="74"/>
      <c r="KT3367" s="74"/>
      <c r="KU3367" s="16"/>
      <c r="KV3367" s="72"/>
      <c r="KW3367" s="72"/>
      <c r="KX3367" s="16"/>
      <c r="KZ3367" s="16"/>
      <c r="LA3367" s="16"/>
      <c r="LB3367" s="74"/>
      <c r="LC3367" s="74"/>
    </row>
    <row r="3368" spans="8:315" x14ac:dyDescent="0.35">
      <c r="H3368" s="4"/>
      <c r="J3368" s="8"/>
      <c r="K3368" s="8"/>
      <c r="L3368" s="8"/>
      <c r="M3368" s="8"/>
      <c r="O3368" s="8"/>
      <c r="P3368" s="8"/>
      <c r="R3368" s="8"/>
      <c r="S3368" s="8"/>
      <c r="T3368" s="8"/>
      <c r="U3368" s="8"/>
      <c r="W3368" s="8">
        <f t="shared" si="4493"/>
        <v>129.19999999999999</v>
      </c>
      <c r="X3368">
        <v>11077200</v>
      </c>
      <c r="Y3368">
        <f t="shared" si="4494"/>
        <v>3077</v>
      </c>
      <c r="Z3368" s="8">
        <v>0</v>
      </c>
      <c r="AA3368" s="8">
        <v>3</v>
      </c>
      <c r="AB3368" s="8">
        <v>94.4</v>
      </c>
      <c r="AC3368" s="4"/>
      <c r="KL3368" s="84"/>
      <c r="KP3368" s="84"/>
      <c r="KS3368" s="74"/>
      <c r="KT3368" s="74"/>
      <c r="KU3368" s="16"/>
      <c r="KV3368" s="72"/>
      <c r="KW3368" s="72"/>
      <c r="KX3368" s="16"/>
      <c r="KZ3368" s="16"/>
      <c r="LA3368" s="16"/>
      <c r="LB3368" s="74"/>
      <c r="LC3368" s="74"/>
    </row>
    <row r="3369" spans="8:315" x14ac:dyDescent="0.35">
      <c r="H3369" s="4"/>
      <c r="J3369" s="8"/>
      <c r="K3369" s="8"/>
      <c r="L3369" s="8"/>
      <c r="M3369" s="8"/>
      <c r="O3369" s="8"/>
      <c r="P3369" s="8"/>
      <c r="R3369" s="8"/>
      <c r="S3369" s="8"/>
      <c r="T3369" s="8"/>
      <c r="U3369" s="8"/>
      <c r="W3369" s="8">
        <f t="shared" si="4493"/>
        <v>129.30000000000001</v>
      </c>
      <c r="X3369">
        <v>11080800</v>
      </c>
      <c r="Y3369">
        <f t="shared" si="4494"/>
        <v>3078</v>
      </c>
      <c r="Z3369" s="8">
        <v>25.8</v>
      </c>
      <c r="AA3369" s="8">
        <v>3</v>
      </c>
      <c r="AB3369" s="8">
        <v>88.5</v>
      </c>
      <c r="AC3369" s="4"/>
      <c r="KL3369" s="84"/>
      <c r="KP3369" s="84"/>
      <c r="KS3369" s="74"/>
      <c r="KT3369" s="74"/>
      <c r="KU3369" s="16"/>
      <c r="KV3369" s="72"/>
      <c r="KW3369" s="72"/>
      <c r="KX3369" s="16"/>
      <c r="KZ3369" s="16"/>
      <c r="LA3369" s="16"/>
      <c r="LB3369" s="74"/>
      <c r="LC3369" s="74"/>
    </row>
    <row r="3370" spans="8:315" x14ac:dyDescent="0.35">
      <c r="H3370" s="4"/>
      <c r="J3370" s="8"/>
      <c r="K3370" s="8"/>
      <c r="L3370" s="8"/>
      <c r="M3370" s="8"/>
      <c r="O3370" s="8"/>
      <c r="P3370" s="8"/>
      <c r="R3370" s="8"/>
      <c r="S3370" s="8"/>
      <c r="T3370" s="8"/>
      <c r="U3370" s="8"/>
      <c r="W3370" s="8">
        <f t="shared" si="4493"/>
        <v>129.30000000000001</v>
      </c>
      <c r="X3370">
        <v>11084400</v>
      </c>
      <c r="Y3370">
        <f t="shared" si="4494"/>
        <v>3079</v>
      </c>
      <c r="Z3370" s="8">
        <v>99.7</v>
      </c>
      <c r="AA3370" s="8">
        <v>3</v>
      </c>
      <c r="AB3370" s="8">
        <v>83.1</v>
      </c>
      <c r="AC3370" s="4"/>
      <c r="KL3370" s="84"/>
      <c r="KP3370" s="84"/>
      <c r="KS3370" s="74"/>
      <c r="KT3370" s="74"/>
      <c r="KU3370" s="16"/>
      <c r="KV3370" s="72"/>
      <c r="KW3370" s="72"/>
      <c r="KX3370" s="16"/>
      <c r="KZ3370" s="16"/>
      <c r="LA3370" s="16"/>
      <c r="LB3370" s="74"/>
      <c r="LC3370" s="74"/>
    </row>
    <row r="3371" spans="8:315" x14ac:dyDescent="0.35">
      <c r="H3371" s="4"/>
      <c r="J3371" s="8"/>
      <c r="K3371" s="8"/>
      <c r="L3371" s="8"/>
      <c r="M3371" s="8"/>
      <c r="O3371" s="8"/>
      <c r="P3371" s="8"/>
      <c r="R3371" s="8"/>
      <c r="S3371" s="8"/>
      <c r="T3371" s="8"/>
      <c r="U3371" s="8"/>
      <c r="W3371" s="8">
        <f t="shared" si="4493"/>
        <v>129.30000000000001</v>
      </c>
      <c r="X3371">
        <v>11088000</v>
      </c>
      <c r="Y3371">
        <f t="shared" si="4494"/>
        <v>3080</v>
      </c>
      <c r="Z3371" s="8">
        <v>312.2</v>
      </c>
      <c r="AA3371" s="8">
        <v>3.9</v>
      </c>
      <c r="AB3371" s="8">
        <v>74.7</v>
      </c>
      <c r="AC3371" s="4"/>
      <c r="KL3371" s="84"/>
      <c r="KP3371" s="84"/>
      <c r="KS3371" s="74"/>
      <c r="KT3371" s="74"/>
      <c r="KU3371" s="16"/>
      <c r="KV3371" s="72"/>
      <c r="KW3371" s="72"/>
      <c r="KX3371" s="16"/>
      <c r="KZ3371" s="16"/>
      <c r="LA3371" s="16"/>
      <c r="LB3371" s="74"/>
      <c r="LC3371" s="74"/>
    </row>
    <row r="3372" spans="8:315" x14ac:dyDescent="0.35">
      <c r="H3372" s="4"/>
      <c r="J3372" s="8"/>
      <c r="K3372" s="8"/>
      <c r="L3372" s="8"/>
      <c r="M3372" s="8"/>
      <c r="O3372" s="8"/>
      <c r="P3372" s="8"/>
      <c r="R3372" s="8"/>
      <c r="S3372" s="8"/>
      <c r="T3372" s="8"/>
      <c r="U3372" s="8"/>
      <c r="W3372" s="8">
        <f t="shared" si="4493"/>
        <v>129.4</v>
      </c>
      <c r="X3372">
        <v>11091600</v>
      </c>
      <c r="Y3372">
        <f t="shared" si="4494"/>
        <v>3081</v>
      </c>
      <c r="Z3372" s="8">
        <v>463.1</v>
      </c>
      <c r="AA3372" s="8">
        <v>4.8</v>
      </c>
      <c r="AB3372" s="8">
        <v>74.3</v>
      </c>
      <c r="AC3372" s="4"/>
      <c r="KL3372" s="84"/>
      <c r="KP3372" s="84"/>
      <c r="KS3372" s="74"/>
      <c r="KT3372" s="74"/>
      <c r="KU3372" s="16"/>
      <c r="KV3372" s="72"/>
      <c r="KW3372" s="72"/>
      <c r="KX3372" s="16"/>
      <c r="KZ3372" s="16"/>
      <c r="LA3372" s="16"/>
      <c r="LB3372" s="74"/>
      <c r="LC3372" s="74"/>
    </row>
    <row r="3373" spans="8:315" x14ac:dyDescent="0.35">
      <c r="H3373" s="4"/>
      <c r="J3373" s="8"/>
      <c r="K3373" s="8"/>
      <c r="L3373" s="8"/>
      <c r="M3373" s="8"/>
      <c r="O3373" s="8"/>
      <c r="P3373" s="8"/>
      <c r="R3373" s="8"/>
      <c r="S3373" s="8"/>
      <c r="T3373" s="8"/>
      <c r="U3373" s="8"/>
      <c r="W3373" s="8">
        <f t="shared" si="4493"/>
        <v>129.4</v>
      </c>
      <c r="X3373">
        <v>11095200</v>
      </c>
      <c r="Y3373">
        <f t="shared" si="4494"/>
        <v>3082</v>
      </c>
      <c r="Z3373" s="8">
        <v>590</v>
      </c>
      <c r="AA3373" s="8">
        <v>5.5</v>
      </c>
      <c r="AB3373" s="8">
        <v>65.8</v>
      </c>
      <c r="AC3373" s="4"/>
      <c r="KL3373" s="84"/>
      <c r="KP3373" s="84"/>
      <c r="KS3373" s="74"/>
      <c r="KT3373" s="74"/>
      <c r="KU3373" s="16"/>
      <c r="KV3373" s="72"/>
      <c r="KW3373" s="72"/>
      <c r="KX3373" s="16"/>
      <c r="KZ3373" s="16"/>
      <c r="LA3373" s="16"/>
      <c r="LB3373" s="74"/>
      <c r="LC3373" s="74"/>
    </row>
    <row r="3374" spans="8:315" x14ac:dyDescent="0.35">
      <c r="H3374" s="4"/>
      <c r="J3374" s="8"/>
      <c r="K3374" s="8"/>
      <c r="L3374" s="8"/>
      <c r="M3374" s="8"/>
      <c r="O3374" s="8"/>
      <c r="P3374" s="8"/>
      <c r="R3374" s="8"/>
      <c r="S3374" s="8"/>
      <c r="T3374" s="8"/>
      <c r="U3374" s="8"/>
      <c r="W3374" s="8">
        <f t="shared" si="4493"/>
        <v>129.5</v>
      </c>
      <c r="X3374">
        <v>11098800</v>
      </c>
      <c r="Y3374">
        <f t="shared" si="4494"/>
        <v>3083</v>
      </c>
      <c r="Z3374" s="8">
        <v>610.79999999999995</v>
      </c>
      <c r="AA3374" s="8">
        <v>6.3</v>
      </c>
      <c r="AB3374" s="8">
        <v>64.900000000000006</v>
      </c>
      <c r="AC3374" s="4"/>
      <c r="KL3374" s="84"/>
      <c r="KP3374" s="84"/>
      <c r="KS3374" s="74"/>
      <c r="KT3374" s="74"/>
      <c r="KU3374" s="16"/>
      <c r="KV3374" s="72"/>
      <c r="KW3374" s="72"/>
      <c r="KX3374" s="16"/>
      <c r="KZ3374" s="16"/>
      <c r="LA3374" s="16"/>
      <c r="LB3374" s="74"/>
      <c r="LC3374" s="74"/>
    </row>
    <row r="3375" spans="8:315" x14ac:dyDescent="0.35">
      <c r="H3375" s="4"/>
      <c r="J3375" s="8"/>
      <c r="K3375" s="8"/>
      <c r="L3375" s="8"/>
      <c r="M3375" s="8"/>
      <c r="O3375" s="8"/>
      <c r="P3375" s="8"/>
      <c r="R3375" s="8"/>
      <c r="S3375" s="8"/>
      <c r="T3375" s="8"/>
      <c r="U3375" s="8"/>
      <c r="W3375" s="8">
        <f t="shared" si="4493"/>
        <v>129.5</v>
      </c>
      <c r="X3375">
        <v>11102400</v>
      </c>
      <c r="Y3375">
        <f t="shared" si="4494"/>
        <v>3084</v>
      </c>
      <c r="Z3375" s="8">
        <v>616.1</v>
      </c>
      <c r="AA3375" s="8">
        <v>6</v>
      </c>
      <c r="AB3375" s="8">
        <v>69.400000000000006</v>
      </c>
      <c r="AC3375" s="4"/>
      <c r="KL3375" s="84"/>
      <c r="KP3375" s="84"/>
      <c r="KS3375" s="74"/>
      <c r="KT3375" s="74"/>
      <c r="KU3375" s="16"/>
      <c r="KV3375" s="72"/>
      <c r="KW3375" s="72"/>
      <c r="KX3375" s="16"/>
      <c r="KZ3375" s="16"/>
      <c r="LA3375" s="16"/>
      <c r="LB3375" s="74"/>
      <c r="LC3375" s="74"/>
    </row>
    <row r="3376" spans="8:315" x14ac:dyDescent="0.35">
      <c r="H3376" s="4"/>
      <c r="J3376" s="8"/>
      <c r="K3376" s="8"/>
      <c r="L3376" s="8"/>
      <c r="M3376" s="8"/>
      <c r="O3376" s="8"/>
      <c r="P3376" s="8"/>
      <c r="R3376" s="8"/>
      <c r="S3376" s="8"/>
      <c r="T3376" s="8"/>
      <c r="U3376" s="8"/>
      <c r="W3376" s="8">
        <f t="shared" si="4493"/>
        <v>129.5</v>
      </c>
      <c r="X3376">
        <v>11106000</v>
      </c>
      <c r="Y3376">
        <f t="shared" si="4494"/>
        <v>3085</v>
      </c>
      <c r="Z3376" s="8">
        <v>608.6</v>
      </c>
      <c r="AA3376" s="8">
        <v>6.2</v>
      </c>
      <c r="AB3376" s="8">
        <v>60.5</v>
      </c>
      <c r="AC3376" s="4"/>
      <c r="KL3376" s="84"/>
      <c r="KP3376" s="84"/>
      <c r="KS3376" s="74"/>
      <c r="KT3376" s="74"/>
      <c r="KU3376" s="16"/>
      <c r="KV3376" s="72"/>
      <c r="KW3376" s="72"/>
      <c r="KX3376" s="16"/>
      <c r="KZ3376" s="16"/>
      <c r="LA3376" s="16"/>
      <c r="LB3376" s="74"/>
      <c r="LC3376" s="74"/>
    </row>
    <row r="3377" spans="8:315" x14ac:dyDescent="0.35">
      <c r="H3377" s="4"/>
      <c r="J3377" s="8"/>
      <c r="K3377" s="8"/>
      <c r="L3377" s="8"/>
      <c r="M3377" s="8"/>
      <c r="O3377" s="8"/>
      <c r="P3377" s="8"/>
      <c r="R3377" s="8"/>
      <c r="S3377" s="8"/>
      <c r="T3377" s="8"/>
      <c r="U3377" s="8"/>
      <c r="W3377" s="8">
        <f t="shared" si="4493"/>
        <v>129.6</v>
      </c>
      <c r="X3377">
        <v>11109600</v>
      </c>
      <c r="Y3377">
        <f t="shared" si="4494"/>
        <v>3086</v>
      </c>
      <c r="Z3377" s="8">
        <v>672.8</v>
      </c>
      <c r="AA3377" s="8">
        <v>7</v>
      </c>
      <c r="AB3377" s="8">
        <v>53.3</v>
      </c>
      <c r="AC3377" s="4"/>
      <c r="KL3377" s="84"/>
      <c r="KP3377" s="84"/>
      <c r="KS3377" s="74"/>
      <c r="KT3377" s="74"/>
      <c r="KU3377" s="16"/>
      <c r="KV3377" s="72"/>
      <c r="KW3377" s="72"/>
      <c r="KX3377" s="16"/>
      <c r="KZ3377" s="16"/>
      <c r="LA3377" s="16"/>
      <c r="LB3377" s="74"/>
      <c r="LC3377" s="74"/>
    </row>
    <row r="3378" spans="8:315" x14ac:dyDescent="0.35">
      <c r="H3378" s="4"/>
      <c r="J3378" s="8"/>
      <c r="K3378" s="8"/>
      <c r="L3378" s="8"/>
      <c r="M3378" s="8"/>
      <c r="O3378" s="8"/>
      <c r="P3378" s="8"/>
      <c r="R3378" s="8"/>
      <c r="S3378" s="8"/>
      <c r="T3378" s="8"/>
      <c r="U3378" s="8"/>
      <c r="W3378" s="8">
        <f t="shared" si="4493"/>
        <v>129.6</v>
      </c>
      <c r="X3378">
        <v>11113200</v>
      </c>
      <c r="Y3378">
        <f t="shared" si="4494"/>
        <v>3087</v>
      </c>
      <c r="Z3378" s="8">
        <v>783.3</v>
      </c>
      <c r="AA3378" s="8">
        <v>7.8</v>
      </c>
      <c r="AB3378" s="8">
        <v>49.2</v>
      </c>
      <c r="AC3378" s="4"/>
      <c r="KL3378" s="84"/>
      <c r="KP3378" s="84"/>
      <c r="KS3378" s="74"/>
      <c r="KT3378" s="74"/>
      <c r="KU3378" s="16"/>
      <c r="KV3378" s="72"/>
      <c r="KW3378" s="72"/>
      <c r="KX3378" s="16"/>
      <c r="KZ3378" s="16"/>
      <c r="LA3378" s="16"/>
      <c r="LB3378" s="74"/>
      <c r="LC3378" s="74"/>
    </row>
    <row r="3379" spans="8:315" x14ac:dyDescent="0.35">
      <c r="H3379" s="4"/>
      <c r="J3379" s="8"/>
      <c r="K3379" s="8"/>
      <c r="L3379" s="8"/>
      <c r="M3379" s="8"/>
      <c r="O3379" s="8"/>
      <c r="P3379" s="8"/>
      <c r="R3379" s="8"/>
      <c r="S3379" s="8"/>
      <c r="T3379" s="8"/>
      <c r="U3379" s="8"/>
      <c r="W3379" s="8">
        <f t="shared" si="4493"/>
        <v>129.69999999999999</v>
      </c>
      <c r="X3379">
        <v>11116800</v>
      </c>
      <c r="Y3379">
        <f t="shared" si="4494"/>
        <v>3088</v>
      </c>
      <c r="Z3379" s="8">
        <v>644.70000000000005</v>
      </c>
      <c r="AA3379" s="8">
        <v>8.1</v>
      </c>
      <c r="AB3379" s="8">
        <v>51.1</v>
      </c>
      <c r="AC3379" s="4"/>
      <c r="KL3379" s="84"/>
      <c r="KP3379" s="84"/>
      <c r="KS3379" s="74"/>
      <c r="KT3379" s="74"/>
      <c r="KU3379" s="16"/>
      <c r="KV3379" s="72"/>
      <c r="KW3379" s="72"/>
      <c r="KX3379" s="16"/>
      <c r="KZ3379" s="16"/>
      <c r="LA3379" s="16"/>
      <c r="LB3379" s="74"/>
      <c r="LC3379" s="74"/>
    </row>
    <row r="3380" spans="8:315" x14ac:dyDescent="0.35">
      <c r="H3380" s="4"/>
      <c r="J3380" s="8"/>
      <c r="K3380" s="8"/>
      <c r="L3380" s="8"/>
      <c r="M3380" s="8"/>
      <c r="O3380" s="8"/>
      <c r="P3380" s="8"/>
      <c r="R3380" s="8"/>
      <c r="S3380" s="8"/>
      <c r="T3380" s="8"/>
      <c r="U3380" s="8"/>
      <c r="W3380" s="8">
        <f t="shared" si="4493"/>
        <v>129.69999999999999</v>
      </c>
      <c r="X3380">
        <v>11120400</v>
      </c>
      <c r="Y3380">
        <f t="shared" si="4494"/>
        <v>3089</v>
      </c>
      <c r="Z3380" s="8">
        <v>464.7</v>
      </c>
      <c r="AA3380" s="8">
        <v>8</v>
      </c>
      <c r="AB3380" s="8">
        <v>51.4</v>
      </c>
      <c r="AC3380" s="4"/>
      <c r="KL3380" s="84"/>
      <c r="KP3380" s="84"/>
      <c r="KS3380" s="74"/>
      <c r="KT3380" s="74"/>
      <c r="KU3380" s="16"/>
      <c r="KV3380" s="72"/>
      <c r="KW3380" s="72"/>
      <c r="KX3380" s="16"/>
      <c r="KZ3380" s="16"/>
      <c r="LA3380" s="16"/>
      <c r="LB3380" s="74"/>
      <c r="LC3380" s="74"/>
    </row>
    <row r="3381" spans="8:315" x14ac:dyDescent="0.35">
      <c r="H3381" s="4"/>
      <c r="J3381" s="8"/>
      <c r="K3381" s="8"/>
      <c r="L3381" s="8"/>
      <c r="M3381" s="8"/>
      <c r="O3381" s="8"/>
      <c r="P3381" s="8"/>
      <c r="R3381" s="8"/>
      <c r="S3381" s="8"/>
      <c r="T3381" s="8"/>
      <c r="U3381" s="8"/>
      <c r="W3381" s="8">
        <f t="shared" si="4493"/>
        <v>129.80000000000001</v>
      </c>
      <c r="X3381">
        <v>11124000</v>
      </c>
      <c r="Y3381">
        <f t="shared" si="4494"/>
        <v>3090</v>
      </c>
      <c r="Z3381" s="8">
        <v>260.8</v>
      </c>
      <c r="AA3381" s="8">
        <v>7</v>
      </c>
      <c r="AB3381" s="8">
        <v>50.9</v>
      </c>
      <c r="AC3381" s="4"/>
      <c r="KL3381" s="84"/>
      <c r="KP3381" s="84"/>
      <c r="KS3381" s="74"/>
      <c r="KT3381" s="74"/>
      <c r="KU3381" s="16"/>
      <c r="KV3381" s="72"/>
      <c r="KW3381" s="72"/>
      <c r="KX3381" s="16"/>
      <c r="KZ3381" s="16"/>
      <c r="LA3381" s="16"/>
      <c r="LB3381" s="74"/>
      <c r="LC3381" s="74"/>
    </row>
    <row r="3382" spans="8:315" x14ac:dyDescent="0.35">
      <c r="H3382" s="4"/>
      <c r="J3382" s="8"/>
      <c r="K3382" s="8"/>
      <c r="L3382" s="8"/>
      <c r="M3382" s="8"/>
      <c r="O3382" s="8"/>
      <c r="P3382" s="8"/>
      <c r="R3382" s="8"/>
      <c r="S3382" s="8"/>
      <c r="T3382" s="8"/>
      <c r="U3382" s="8"/>
      <c r="W3382" s="8">
        <f t="shared" si="4493"/>
        <v>129.80000000000001</v>
      </c>
      <c r="X3382">
        <v>11127600</v>
      </c>
      <c r="Y3382">
        <f t="shared" si="4494"/>
        <v>3091</v>
      </c>
      <c r="Z3382" s="8">
        <v>75.599999999999994</v>
      </c>
      <c r="AA3382" s="8">
        <v>5.9</v>
      </c>
      <c r="AB3382" s="8">
        <v>56.1</v>
      </c>
      <c r="AC3382" s="4"/>
      <c r="KL3382" s="84"/>
      <c r="KP3382" s="84"/>
      <c r="KS3382" s="74"/>
      <c r="KT3382" s="74"/>
      <c r="KU3382" s="16"/>
      <c r="KV3382" s="72"/>
      <c r="KW3382" s="72"/>
      <c r="KX3382" s="16"/>
      <c r="KZ3382" s="16"/>
      <c r="LA3382" s="16"/>
      <c r="LB3382" s="74"/>
      <c r="LC3382" s="74"/>
    </row>
    <row r="3383" spans="8:315" x14ac:dyDescent="0.35">
      <c r="H3383" s="4"/>
      <c r="J3383" s="8"/>
      <c r="K3383" s="8"/>
      <c r="L3383" s="8"/>
      <c r="M3383" s="8"/>
      <c r="O3383" s="8"/>
      <c r="P3383" s="8"/>
      <c r="R3383" s="8"/>
      <c r="S3383" s="8"/>
      <c r="T3383" s="8"/>
      <c r="U3383" s="8"/>
      <c r="W3383" s="8">
        <f t="shared" si="4493"/>
        <v>129.80000000000001</v>
      </c>
      <c r="X3383">
        <v>11131200</v>
      </c>
      <c r="Y3383">
        <f t="shared" si="4494"/>
        <v>3092</v>
      </c>
      <c r="Z3383" s="8">
        <v>2.2000000000000002</v>
      </c>
      <c r="AA3383" s="8">
        <v>5</v>
      </c>
      <c r="AB3383" s="8">
        <v>55.9</v>
      </c>
      <c r="AC3383" s="4"/>
      <c r="KL3383" s="84"/>
      <c r="KP3383" s="84"/>
      <c r="KS3383" s="74"/>
      <c r="KT3383" s="74"/>
      <c r="KU3383" s="16"/>
      <c r="KV3383" s="72"/>
      <c r="KW3383" s="72"/>
      <c r="KX3383" s="16"/>
      <c r="KZ3383" s="16"/>
      <c r="LA3383" s="16"/>
      <c r="LB3383" s="74"/>
      <c r="LC3383" s="74"/>
    </row>
    <row r="3384" spans="8:315" x14ac:dyDescent="0.35">
      <c r="H3384" s="4"/>
      <c r="J3384" s="8"/>
      <c r="K3384" s="8"/>
      <c r="L3384" s="8"/>
      <c r="M3384" s="8"/>
      <c r="O3384" s="8"/>
      <c r="P3384" s="8"/>
      <c r="R3384" s="8"/>
      <c r="S3384" s="8"/>
      <c r="T3384" s="8"/>
      <c r="U3384" s="8"/>
      <c r="W3384" s="8">
        <f t="shared" si="4493"/>
        <v>129.9</v>
      </c>
      <c r="X3384">
        <v>11134800</v>
      </c>
      <c r="Y3384">
        <f t="shared" si="4494"/>
        <v>3093</v>
      </c>
      <c r="Z3384" s="8">
        <v>0</v>
      </c>
      <c r="AA3384" s="8">
        <v>4.5999999999999996</v>
      </c>
      <c r="AB3384" s="8">
        <v>57.2</v>
      </c>
      <c r="AC3384" s="4"/>
      <c r="KL3384" s="84"/>
      <c r="KP3384" s="84"/>
      <c r="KS3384" s="74"/>
      <c r="KT3384" s="74"/>
      <c r="KU3384" s="16"/>
      <c r="KV3384" s="72"/>
      <c r="KW3384" s="72"/>
      <c r="KX3384" s="16"/>
      <c r="KZ3384" s="16"/>
      <c r="LA3384" s="16"/>
      <c r="LB3384" s="74"/>
      <c r="LC3384" s="74"/>
    </row>
    <row r="3385" spans="8:315" x14ac:dyDescent="0.35">
      <c r="H3385" s="4"/>
      <c r="J3385" s="8"/>
      <c r="K3385" s="8"/>
      <c r="L3385" s="8"/>
      <c r="M3385" s="8"/>
      <c r="O3385" s="8"/>
      <c r="P3385" s="8"/>
      <c r="R3385" s="8"/>
      <c r="S3385" s="8"/>
      <c r="T3385" s="8"/>
      <c r="U3385" s="8"/>
      <c r="W3385" s="8">
        <f t="shared" si="4493"/>
        <v>129.9</v>
      </c>
      <c r="X3385">
        <v>11138400</v>
      </c>
      <c r="Y3385">
        <f t="shared" si="4494"/>
        <v>3094</v>
      </c>
      <c r="Z3385" s="8">
        <v>0</v>
      </c>
      <c r="AA3385" s="8">
        <v>4</v>
      </c>
      <c r="AB3385" s="8">
        <v>59.6</v>
      </c>
      <c r="AC3385" s="4"/>
      <c r="KL3385" s="84"/>
      <c r="KP3385" s="84"/>
      <c r="KS3385" s="74"/>
      <c r="KT3385" s="74"/>
      <c r="KU3385" s="16"/>
      <c r="KV3385" s="72"/>
      <c r="KW3385" s="72"/>
      <c r="KX3385" s="16"/>
      <c r="KZ3385" s="16"/>
      <c r="LA3385" s="16"/>
      <c r="LB3385" s="74"/>
      <c r="LC3385" s="74"/>
    </row>
    <row r="3386" spans="8:315" x14ac:dyDescent="0.35">
      <c r="H3386" s="4"/>
      <c r="J3386" s="8"/>
      <c r="K3386" s="8"/>
      <c r="L3386" s="8"/>
      <c r="M3386" s="8"/>
      <c r="O3386" s="8"/>
      <c r="P3386" s="8"/>
      <c r="R3386" s="8"/>
      <c r="S3386" s="8"/>
      <c r="T3386" s="8"/>
      <c r="U3386" s="8"/>
      <c r="W3386" s="8">
        <f t="shared" si="4493"/>
        <v>130</v>
      </c>
      <c r="X3386">
        <v>11142000</v>
      </c>
      <c r="Y3386">
        <f t="shared" si="4494"/>
        <v>3095</v>
      </c>
      <c r="Z3386" s="8">
        <v>0</v>
      </c>
      <c r="AA3386" s="8">
        <v>3.8</v>
      </c>
      <c r="AB3386" s="8">
        <v>62.3</v>
      </c>
      <c r="AC3386" s="4"/>
      <c r="KL3386" s="84"/>
      <c r="KP3386" s="84"/>
      <c r="KS3386" s="74"/>
      <c r="KT3386" s="74"/>
      <c r="KU3386" s="16"/>
      <c r="KV3386" s="72"/>
      <c r="KW3386" s="72"/>
      <c r="KX3386" s="16"/>
      <c r="KZ3386" s="16"/>
      <c r="LA3386" s="16"/>
      <c r="LB3386" s="74"/>
      <c r="LC3386" s="74"/>
    </row>
    <row r="3387" spans="8:315" x14ac:dyDescent="0.35">
      <c r="H3387" s="4"/>
      <c r="J3387" s="8"/>
      <c r="K3387" s="8"/>
      <c r="L3387" s="8"/>
      <c r="M3387" s="8"/>
      <c r="O3387" s="8"/>
      <c r="P3387" s="8"/>
      <c r="R3387" s="8"/>
      <c r="S3387" s="8"/>
      <c r="T3387" s="8"/>
      <c r="U3387" s="8"/>
      <c r="W3387" s="8">
        <f t="shared" si="4493"/>
        <v>130</v>
      </c>
      <c r="X3387">
        <v>11145600</v>
      </c>
      <c r="Y3387">
        <f t="shared" si="4494"/>
        <v>3096</v>
      </c>
      <c r="Z3387" s="8">
        <v>0</v>
      </c>
      <c r="AA3387" s="8">
        <v>3.1</v>
      </c>
      <c r="AB3387" s="8">
        <v>65.3</v>
      </c>
      <c r="AC3387" s="4"/>
      <c r="KL3387" s="84"/>
      <c r="KP3387" s="84"/>
      <c r="KS3387" s="74"/>
      <c r="KT3387" s="74"/>
      <c r="KU3387" s="16"/>
      <c r="KV3387" s="72"/>
      <c r="KW3387" s="72"/>
      <c r="KX3387" s="16"/>
      <c r="KZ3387" s="16"/>
      <c r="LA3387" s="16"/>
      <c r="LB3387" s="74"/>
      <c r="LC3387" s="74"/>
    </row>
    <row r="3388" spans="8:315" x14ac:dyDescent="0.35">
      <c r="H3388" s="4"/>
      <c r="J3388" s="8"/>
      <c r="K3388" s="8"/>
      <c r="L3388" s="8"/>
      <c r="M3388" s="8"/>
      <c r="O3388" s="8"/>
      <c r="P3388" s="8"/>
      <c r="R3388" s="8"/>
      <c r="S3388" s="8"/>
      <c r="T3388" s="8"/>
      <c r="U3388" s="8"/>
      <c r="W3388" s="8">
        <f t="shared" si="4493"/>
        <v>130</v>
      </c>
      <c r="X3388">
        <v>11149200</v>
      </c>
      <c r="Y3388">
        <f t="shared" si="4494"/>
        <v>3097</v>
      </c>
      <c r="Z3388" s="8">
        <v>0</v>
      </c>
      <c r="AA3388" s="8">
        <v>2.1</v>
      </c>
      <c r="AB3388" s="8">
        <v>66.7</v>
      </c>
      <c r="AC3388" s="4"/>
      <c r="KL3388" s="84"/>
      <c r="KP3388" s="84"/>
      <c r="KS3388" s="74"/>
      <c r="KT3388" s="74"/>
      <c r="KU3388" s="16"/>
      <c r="KV3388" s="72"/>
      <c r="KW3388" s="72"/>
      <c r="KX3388" s="16"/>
      <c r="KZ3388" s="16"/>
      <c r="LA3388" s="16"/>
      <c r="LB3388" s="74"/>
      <c r="LC3388" s="74"/>
    </row>
    <row r="3389" spans="8:315" x14ac:dyDescent="0.35">
      <c r="H3389" s="4"/>
      <c r="J3389" s="8"/>
      <c r="K3389" s="8"/>
      <c r="L3389" s="8"/>
      <c r="M3389" s="8"/>
      <c r="O3389" s="8"/>
      <c r="P3389" s="8"/>
      <c r="R3389" s="8"/>
      <c r="S3389" s="8"/>
      <c r="T3389" s="8"/>
      <c r="U3389" s="8"/>
      <c r="W3389" s="8">
        <f t="shared" si="4493"/>
        <v>130.1</v>
      </c>
      <c r="X3389">
        <v>11152800</v>
      </c>
      <c r="Y3389">
        <f t="shared" si="4494"/>
        <v>3098</v>
      </c>
      <c r="Z3389" s="8">
        <v>0</v>
      </c>
      <c r="AA3389" s="8">
        <v>1.4</v>
      </c>
      <c r="AB3389" s="8">
        <v>70.599999999999994</v>
      </c>
      <c r="AC3389" s="4"/>
      <c r="KL3389" s="84"/>
      <c r="KP3389" s="84"/>
      <c r="KS3389" s="74"/>
      <c r="KT3389" s="74"/>
      <c r="KU3389" s="16"/>
      <c r="KV3389" s="72"/>
      <c r="KW3389" s="72"/>
      <c r="KX3389" s="16"/>
      <c r="KZ3389" s="16"/>
      <c r="LA3389" s="16"/>
      <c r="LB3389" s="74"/>
      <c r="LC3389" s="74"/>
    </row>
    <row r="3390" spans="8:315" x14ac:dyDescent="0.35">
      <c r="H3390" s="4"/>
      <c r="J3390" s="8"/>
      <c r="K3390" s="8"/>
      <c r="L3390" s="8"/>
      <c r="M3390" s="8"/>
      <c r="O3390" s="8"/>
      <c r="P3390" s="8"/>
      <c r="R3390" s="8"/>
      <c r="S3390" s="8"/>
      <c r="T3390" s="8"/>
      <c r="U3390" s="8"/>
      <c r="W3390" s="8">
        <f t="shared" si="4493"/>
        <v>130.1</v>
      </c>
      <c r="X3390">
        <v>11156400</v>
      </c>
      <c r="Y3390">
        <f t="shared" si="4494"/>
        <v>3099</v>
      </c>
      <c r="Z3390" s="8">
        <v>0</v>
      </c>
      <c r="AA3390" s="8">
        <v>1.5</v>
      </c>
      <c r="AB3390" s="8">
        <v>66.5</v>
      </c>
      <c r="AC3390" s="4"/>
      <c r="KL3390" s="84"/>
      <c r="KP3390" s="84"/>
      <c r="KS3390" s="74"/>
      <c r="KT3390" s="74"/>
      <c r="KU3390" s="16"/>
      <c r="KV3390" s="72"/>
      <c r="KW3390" s="72"/>
      <c r="KX3390" s="16"/>
      <c r="KZ3390" s="16"/>
      <c r="LA3390" s="16"/>
      <c r="LB3390" s="74"/>
      <c r="LC3390" s="74"/>
    </row>
    <row r="3391" spans="8:315" x14ac:dyDescent="0.35">
      <c r="H3391" s="4"/>
      <c r="J3391" s="8"/>
      <c r="K3391" s="8"/>
      <c r="L3391" s="8"/>
      <c r="M3391" s="8"/>
      <c r="O3391" s="8"/>
      <c r="P3391" s="8"/>
      <c r="R3391" s="8"/>
      <c r="S3391" s="8"/>
      <c r="T3391" s="8"/>
      <c r="U3391" s="8"/>
      <c r="W3391" s="8">
        <f t="shared" si="4493"/>
        <v>130.19999999999999</v>
      </c>
      <c r="X3391">
        <v>11160000</v>
      </c>
      <c r="Y3391">
        <f t="shared" si="4494"/>
        <v>3100</v>
      </c>
      <c r="Z3391" s="8">
        <v>0</v>
      </c>
      <c r="AA3391" s="8">
        <v>1.1000000000000001</v>
      </c>
      <c r="AB3391" s="8">
        <v>73.400000000000006</v>
      </c>
      <c r="AC3391" s="4"/>
      <c r="KL3391" s="84"/>
      <c r="KP3391" s="84"/>
      <c r="KS3391" s="74"/>
      <c r="KT3391" s="74"/>
      <c r="KU3391" s="16"/>
      <c r="KV3391" s="72"/>
      <c r="KW3391" s="72"/>
      <c r="KX3391" s="16"/>
      <c r="KZ3391" s="16"/>
      <c r="LA3391" s="16"/>
      <c r="LB3391" s="74"/>
      <c r="LC3391" s="74"/>
    </row>
    <row r="3392" spans="8:315" x14ac:dyDescent="0.35">
      <c r="H3392" s="4"/>
      <c r="J3392" s="8"/>
      <c r="K3392" s="8"/>
      <c r="L3392" s="8"/>
      <c r="M3392" s="8"/>
      <c r="O3392" s="8"/>
      <c r="P3392" s="8"/>
      <c r="R3392" s="8"/>
      <c r="S3392" s="8"/>
      <c r="T3392" s="8"/>
      <c r="U3392" s="8"/>
      <c r="W3392" s="8">
        <f t="shared" si="4493"/>
        <v>130.19999999999999</v>
      </c>
      <c r="X3392">
        <v>11163600</v>
      </c>
      <c r="Y3392">
        <f t="shared" si="4494"/>
        <v>3101</v>
      </c>
      <c r="Z3392" s="8">
        <v>3.1</v>
      </c>
      <c r="AA3392" s="8">
        <v>1.5</v>
      </c>
      <c r="AB3392" s="8">
        <v>73.099999999999994</v>
      </c>
      <c r="AC3392" s="4"/>
      <c r="KL3392" s="84"/>
      <c r="KP3392" s="84"/>
      <c r="KS3392" s="74"/>
      <c r="KT3392" s="74"/>
      <c r="KU3392" s="16"/>
      <c r="KV3392" s="72"/>
      <c r="KW3392" s="72"/>
      <c r="KX3392" s="16"/>
      <c r="KZ3392" s="16"/>
      <c r="LA3392" s="16"/>
      <c r="LB3392" s="74"/>
      <c r="LC3392" s="74"/>
    </row>
    <row r="3393" spans="8:315" x14ac:dyDescent="0.35">
      <c r="H3393" s="4"/>
      <c r="J3393" s="8"/>
      <c r="K3393" s="8"/>
      <c r="L3393" s="8"/>
      <c r="M3393" s="8"/>
      <c r="O3393" s="8"/>
      <c r="P3393" s="8"/>
      <c r="R3393" s="8"/>
      <c r="S3393" s="8"/>
      <c r="T3393" s="8"/>
      <c r="U3393" s="8"/>
      <c r="W3393" s="8">
        <f t="shared" si="4493"/>
        <v>130.30000000000001</v>
      </c>
      <c r="X3393">
        <v>11167200</v>
      </c>
      <c r="Y3393">
        <f t="shared" si="4494"/>
        <v>3102</v>
      </c>
      <c r="Z3393" s="8">
        <v>76.400000000000006</v>
      </c>
      <c r="AA3393" s="8">
        <v>1.7</v>
      </c>
      <c r="AB3393" s="8">
        <v>72.400000000000006</v>
      </c>
      <c r="AC3393" s="4"/>
      <c r="KL3393" s="84"/>
      <c r="KP3393" s="84"/>
      <c r="KS3393" s="74"/>
      <c r="KT3393" s="74"/>
      <c r="KU3393" s="16"/>
      <c r="KV3393" s="72"/>
      <c r="KW3393" s="72"/>
      <c r="KX3393" s="16"/>
      <c r="KZ3393" s="16"/>
      <c r="LA3393" s="16"/>
      <c r="LB3393" s="74"/>
      <c r="LC3393" s="74"/>
    </row>
    <row r="3394" spans="8:315" x14ac:dyDescent="0.35">
      <c r="H3394" s="4"/>
      <c r="J3394" s="8"/>
      <c r="K3394" s="8"/>
      <c r="L3394" s="8"/>
      <c r="M3394" s="8"/>
      <c r="O3394" s="8"/>
      <c r="P3394" s="8"/>
      <c r="R3394" s="8"/>
      <c r="S3394" s="8"/>
      <c r="T3394" s="8"/>
      <c r="U3394" s="8"/>
      <c r="W3394" s="8">
        <f t="shared" si="4493"/>
        <v>130.30000000000001</v>
      </c>
      <c r="X3394">
        <v>11170800</v>
      </c>
      <c r="Y3394">
        <f t="shared" si="4494"/>
        <v>3103</v>
      </c>
      <c r="Z3394" s="8">
        <v>261.89999999999998</v>
      </c>
      <c r="AA3394" s="8">
        <v>2.7</v>
      </c>
      <c r="AB3394" s="8">
        <v>66.2</v>
      </c>
      <c r="AC3394" s="4"/>
      <c r="KL3394" s="84"/>
      <c r="KP3394" s="84"/>
      <c r="KS3394" s="74"/>
      <c r="KT3394" s="74"/>
      <c r="KU3394" s="16"/>
      <c r="KV3394" s="72"/>
      <c r="KW3394" s="72"/>
      <c r="KX3394" s="16"/>
      <c r="KZ3394" s="16"/>
      <c r="LA3394" s="16"/>
      <c r="LB3394" s="74"/>
      <c r="LC3394" s="74"/>
    </row>
    <row r="3395" spans="8:315" x14ac:dyDescent="0.35">
      <c r="H3395" s="4"/>
      <c r="J3395" s="8"/>
      <c r="K3395" s="8"/>
      <c r="L3395" s="8"/>
      <c r="M3395" s="8"/>
      <c r="O3395" s="8"/>
      <c r="P3395" s="8"/>
      <c r="R3395" s="8"/>
      <c r="S3395" s="8"/>
      <c r="T3395" s="8"/>
      <c r="U3395" s="8"/>
      <c r="W3395" s="8">
        <f t="shared" si="4493"/>
        <v>130.30000000000001</v>
      </c>
      <c r="X3395">
        <v>11174400</v>
      </c>
      <c r="Y3395">
        <f t="shared" si="4494"/>
        <v>3104</v>
      </c>
      <c r="Z3395" s="8">
        <v>374.7</v>
      </c>
      <c r="AA3395" s="8">
        <v>4</v>
      </c>
      <c r="AB3395" s="8">
        <v>61.1</v>
      </c>
      <c r="AC3395" s="4"/>
      <c r="KL3395" s="84"/>
      <c r="KP3395" s="84"/>
      <c r="KS3395" s="74"/>
      <c r="KT3395" s="74"/>
      <c r="KU3395" s="16"/>
      <c r="KV3395" s="72"/>
      <c r="KW3395" s="72"/>
      <c r="KX3395" s="16"/>
      <c r="KZ3395" s="16"/>
      <c r="LA3395" s="16"/>
      <c r="LB3395" s="74"/>
      <c r="LC3395" s="74"/>
    </row>
    <row r="3396" spans="8:315" x14ac:dyDescent="0.35">
      <c r="H3396" s="4"/>
      <c r="J3396" s="8"/>
      <c r="K3396" s="8"/>
      <c r="L3396" s="8"/>
      <c r="M3396" s="8"/>
      <c r="O3396" s="8"/>
      <c r="P3396" s="8"/>
      <c r="R3396" s="8"/>
      <c r="S3396" s="8"/>
      <c r="T3396" s="8"/>
      <c r="U3396" s="8"/>
      <c r="W3396" s="8">
        <f t="shared" si="4493"/>
        <v>130.4</v>
      </c>
      <c r="X3396">
        <v>11178000</v>
      </c>
      <c r="Y3396">
        <f t="shared" si="4494"/>
        <v>3105</v>
      </c>
      <c r="Z3396" s="8">
        <v>648.29999999999995</v>
      </c>
      <c r="AA3396" s="8">
        <v>5.4</v>
      </c>
      <c r="AB3396" s="8">
        <v>47.8</v>
      </c>
      <c r="AC3396" s="4"/>
      <c r="KL3396" s="84"/>
      <c r="KP3396" s="84"/>
      <c r="KS3396" s="74"/>
      <c r="KT3396" s="74"/>
      <c r="KU3396" s="16"/>
      <c r="KV3396" s="72"/>
      <c r="KW3396" s="72"/>
      <c r="KX3396" s="16"/>
      <c r="KZ3396" s="16"/>
      <c r="LA3396" s="16"/>
      <c r="LB3396" s="74"/>
      <c r="LC3396" s="74"/>
    </row>
    <row r="3397" spans="8:315" x14ac:dyDescent="0.35">
      <c r="H3397" s="4"/>
      <c r="J3397" s="8"/>
      <c r="K3397" s="8"/>
      <c r="L3397" s="8"/>
      <c r="M3397" s="8"/>
      <c r="O3397" s="8"/>
      <c r="P3397" s="8"/>
      <c r="R3397" s="8"/>
      <c r="S3397" s="8"/>
      <c r="T3397" s="8"/>
      <c r="U3397" s="8"/>
      <c r="W3397" s="8">
        <f t="shared" si="4493"/>
        <v>130.4</v>
      </c>
      <c r="X3397">
        <v>11181600</v>
      </c>
      <c r="Y3397">
        <f t="shared" si="4494"/>
        <v>3106</v>
      </c>
      <c r="Z3397" s="8">
        <v>616.9</v>
      </c>
      <c r="AA3397" s="8">
        <v>6.6</v>
      </c>
      <c r="AB3397" s="8">
        <v>42.7</v>
      </c>
      <c r="AC3397" s="4"/>
      <c r="KL3397" s="84"/>
      <c r="KP3397" s="84"/>
      <c r="KS3397" s="74"/>
      <c r="KT3397" s="74"/>
      <c r="KU3397" s="16"/>
      <c r="KV3397" s="72"/>
      <c r="KW3397" s="72"/>
      <c r="KX3397" s="16"/>
      <c r="KZ3397" s="16"/>
      <c r="LA3397" s="16"/>
      <c r="LB3397" s="74"/>
      <c r="LC3397" s="74"/>
    </row>
    <row r="3398" spans="8:315" x14ac:dyDescent="0.35">
      <c r="H3398" s="4"/>
      <c r="J3398" s="8"/>
      <c r="K3398" s="8"/>
      <c r="L3398" s="8"/>
      <c r="M3398" s="8"/>
      <c r="O3398" s="8"/>
      <c r="P3398" s="8"/>
      <c r="R3398" s="8"/>
      <c r="S3398" s="8"/>
      <c r="T3398" s="8"/>
      <c r="U3398" s="8"/>
      <c r="W3398" s="8">
        <f t="shared" si="4493"/>
        <v>130.5</v>
      </c>
      <c r="X3398">
        <v>11185200</v>
      </c>
      <c r="Y3398">
        <f t="shared" si="4494"/>
        <v>3107</v>
      </c>
      <c r="Z3398" s="8">
        <v>614.4</v>
      </c>
      <c r="AA3398" s="8">
        <v>7.3</v>
      </c>
      <c r="AB3398" s="8">
        <v>42.4</v>
      </c>
      <c r="AC3398" s="4"/>
      <c r="KL3398" s="84"/>
      <c r="KP3398" s="84"/>
      <c r="KS3398" s="74"/>
      <c r="KT3398" s="74"/>
      <c r="KU3398" s="16"/>
      <c r="KV3398" s="72"/>
      <c r="KW3398" s="72"/>
      <c r="KX3398" s="16"/>
      <c r="KZ3398" s="16"/>
      <c r="LA3398" s="16"/>
      <c r="LB3398" s="74"/>
      <c r="LC3398" s="74"/>
    </row>
    <row r="3399" spans="8:315" x14ac:dyDescent="0.35">
      <c r="H3399" s="4"/>
      <c r="J3399" s="8"/>
      <c r="K3399" s="8"/>
      <c r="L3399" s="8"/>
      <c r="M3399" s="8"/>
      <c r="O3399" s="8"/>
      <c r="P3399" s="8"/>
      <c r="R3399" s="8"/>
      <c r="S3399" s="8"/>
      <c r="T3399" s="8"/>
      <c r="U3399" s="8"/>
      <c r="W3399" s="8">
        <f t="shared" si="4493"/>
        <v>130.5</v>
      </c>
      <c r="X3399">
        <v>11188800</v>
      </c>
      <c r="Y3399">
        <f t="shared" si="4494"/>
        <v>3108</v>
      </c>
      <c r="Z3399" s="8">
        <v>771.7</v>
      </c>
      <c r="AA3399" s="8">
        <v>8.4</v>
      </c>
      <c r="AB3399" s="8">
        <v>36</v>
      </c>
      <c r="AC3399" s="4"/>
      <c r="KL3399" s="84"/>
      <c r="KP3399" s="84"/>
      <c r="KS3399" s="74"/>
      <c r="KT3399" s="74"/>
      <c r="KU3399" s="16"/>
      <c r="KV3399" s="72"/>
      <c r="KW3399" s="72"/>
      <c r="KX3399" s="16"/>
      <c r="KZ3399" s="16"/>
      <c r="LA3399" s="16"/>
      <c r="LB3399" s="74"/>
      <c r="LC3399" s="74"/>
    </row>
    <row r="3400" spans="8:315" x14ac:dyDescent="0.35">
      <c r="H3400" s="4"/>
      <c r="J3400" s="8"/>
      <c r="K3400" s="8"/>
      <c r="L3400" s="8"/>
      <c r="M3400" s="8"/>
      <c r="O3400" s="8"/>
      <c r="P3400" s="8"/>
      <c r="R3400" s="8"/>
      <c r="S3400" s="8"/>
      <c r="T3400" s="8"/>
      <c r="U3400" s="8"/>
      <c r="W3400" s="8">
        <f t="shared" si="4493"/>
        <v>130.5</v>
      </c>
      <c r="X3400">
        <v>11192400</v>
      </c>
      <c r="Y3400">
        <f t="shared" si="4494"/>
        <v>3109</v>
      </c>
      <c r="Z3400" s="8">
        <v>725.3</v>
      </c>
      <c r="AA3400" s="8">
        <v>9.6</v>
      </c>
      <c r="AB3400" s="8">
        <v>30.9</v>
      </c>
      <c r="AC3400" s="4"/>
      <c r="KL3400" s="84"/>
      <c r="KP3400" s="84"/>
      <c r="KS3400" s="74"/>
      <c r="KT3400" s="74"/>
      <c r="KU3400" s="16"/>
      <c r="KV3400" s="72"/>
      <c r="KW3400" s="72"/>
      <c r="KX3400" s="16"/>
      <c r="KZ3400" s="16"/>
      <c r="LA3400" s="16"/>
      <c r="LB3400" s="74"/>
      <c r="LC3400" s="74"/>
    </row>
    <row r="3401" spans="8:315" x14ac:dyDescent="0.35">
      <c r="H3401" s="4"/>
      <c r="J3401" s="8"/>
      <c r="K3401" s="8"/>
      <c r="L3401" s="8"/>
      <c r="M3401" s="8"/>
      <c r="O3401" s="8"/>
      <c r="P3401" s="8"/>
      <c r="R3401" s="8"/>
      <c r="S3401" s="8"/>
      <c r="T3401" s="8"/>
      <c r="U3401" s="8"/>
      <c r="W3401" s="8">
        <f t="shared" si="4493"/>
        <v>130.6</v>
      </c>
      <c r="X3401">
        <v>11196000</v>
      </c>
      <c r="Y3401">
        <f t="shared" si="4494"/>
        <v>3110</v>
      </c>
      <c r="Z3401" s="8">
        <v>811.7</v>
      </c>
      <c r="AA3401" s="8">
        <v>10.8</v>
      </c>
      <c r="AB3401" s="8">
        <v>27.4</v>
      </c>
      <c r="AC3401" s="4"/>
      <c r="KL3401" s="84"/>
      <c r="KP3401" s="84"/>
      <c r="KS3401" s="74"/>
      <c r="KT3401" s="74"/>
      <c r="KU3401" s="16"/>
      <c r="KV3401" s="72"/>
      <c r="KW3401" s="72"/>
      <c r="KX3401" s="16"/>
      <c r="KZ3401" s="16"/>
      <c r="LA3401" s="16"/>
      <c r="LB3401" s="74"/>
      <c r="LC3401" s="74"/>
    </row>
    <row r="3402" spans="8:315" x14ac:dyDescent="0.35">
      <c r="H3402" s="4"/>
      <c r="J3402" s="8"/>
      <c r="K3402" s="8"/>
      <c r="L3402" s="8"/>
      <c r="M3402" s="8"/>
      <c r="O3402" s="8"/>
      <c r="P3402" s="8"/>
      <c r="R3402" s="8"/>
      <c r="S3402" s="8"/>
      <c r="T3402" s="8"/>
      <c r="U3402" s="8"/>
      <c r="W3402" s="8">
        <f t="shared" si="4493"/>
        <v>130.6</v>
      </c>
      <c r="X3402">
        <v>11199600</v>
      </c>
      <c r="Y3402">
        <f t="shared" si="4494"/>
        <v>3111</v>
      </c>
      <c r="Z3402" s="8">
        <v>798.6</v>
      </c>
      <c r="AA3402" s="8">
        <v>11.6</v>
      </c>
      <c r="AB3402" s="8">
        <v>27.7</v>
      </c>
      <c r="AC3402" s="4"/>
      <c r="KL3402" s="84"/>
      <c r="KP3402" s="84"/>
      <c r="KS3402" s="74"/>
      <c r="KT3402" s="74"/>
      <c r="KU3402" s="16"/>
      <c r="KV3402" s="72"/>
      <c r="KW3402" s="72"/>
      <c r="KX3402" s="16"/>
      <c r="KZ3402" s="16"/>
      <c r="LA3402" s="16"/>
      <c r="LB3402" s="74"/>
      <c r="LC3402" s="74"/>
    </row>
    <row r="3403" spans="8:315" x14ac:dyDescent="0.35">
      <c r="H3403" s="4"/>
      <c r="J3403" s="8"/>
      <c r="K3403" s="8"/>
      <c r="L3403" s="8"/>
      <c r="M3403" s="8"/>
      <c r="O3403" s="8"/>
      <c r="P3403" s="8"/>
      <c r="R3403" s="8"/>
      <c r="S3403" s="8"/>
      <c r="T3403" s="8"/>
      <c r="U3403" s="8"/>
      <c r="W3403" s="8">
        <f t="shared" si="4493"/>
        <v>130.69999999999999</v>
      </c>
      <c r="X3403">
        <v>11203200</v>
      </c>
      <c r="Y3403">
        <f t="shared" si="4494"/>
        <v>3112</v>
      </c>
      <c r="Z3403" s="8">
        <v>648.9</v>
      </c>
      <c r="AA3403" s="8">
        <v>12.1</v>
      </c>
      <c r="AB3403" s="8">
        <v>26.6</v>
      </c>
      <c r="AC3403" s="4"/>
      <c r="KL3403" s="84"/>
      <c r="KP3403" s="84"/>
      <c r="KS3403" s="74"/>
      <c r="KT3403" s="74"/>
      <c r="KU3403" s="16"/>
      <c r="KV3403" s="72"/>
      <c r="KW3403" s="72"/>
      <c r="KX3403" s="16"/>
      <c r="KZ3403" s="16"/>
      <c r="LA3403" s="16"/>
      <c r="LB3403" s="74"/>
      <c r="LC3403" s="74"/>
    </row>
    <row r="3404" spans="8:315" x14ac:dyDescent="0.35">
      <c r="H3404" s="4"/>
      <c r="J3404" s="8"/>
      <c r="K3404" s="8"/>
      <c r="L3404" s="8"/>
      <c r="M3404" s="8"/>
      <c r="O3404" s="8"/>
      <c r="P3404" s="8"/>
      <c r="R3404" s="8"/>
      <c r="S3404" s="8"/>
      <c r="T3404" s="8"/>
      <c r="U3404" s="8"/>
      <c r="W3404" s="8">
        <f t="shared" si="4493"/>
        <v>130.69999999999999</v>
      </c>
      <c r="X3404">
        <v>11206800</v>
      </c>
      <c r="Y3404">
        <f t="shared" si="4494"/>
        <v>3113</v>
      </c>
      <c r="Z3404" s="8">
        <v>466.9</v>
      </c>
      <c r="AA3404" s="8">
        <v>12.3</v>
      </c>
      <c r="AB3404" s="8">
        <v>26.3</v>
      </c>
      <c r="AC3404" s="4"/>
      <c r="KL3404" s="84"/>
      <c r="KP3404" s="84"/>
      <c r="KS3404" s="74"/>
      <c r="KT3404" s="74"/>
      <c r="KU3404" s="16"/>
      <c r="KV3404" s="72"/>
      <c r="KW3404" s="72"/>
      <c r="KX3404" s="16"/>
      <c r="KZ3404" s="16"/>
      <c r="LA3404" s="16"/>
      <c r="LB3404" s="74"/>
      <c r="LC3404" s="74"/>
    </row>
    <row r="3405" spans="8:315" x14ac:dyDescent="0.35">
      <c r="H3405" s="4"/>
      <c r="J3405" s="8"/>
      <c r="K3405" s="8"/>
      <c r="L3405" s="8"/>
      <c r="M3405" s="8"/>
      <c r="O3405" s="8"/>
      <c r="P3405" s="8"/>
      <c r="R3405" s="8"/>
      <c r="S3405" s="8"/>
      <c r="T3405" s="8"/>
      <c r="U3405" s="8"/>
      <c r="W3405" s="8">
        <f t="shared" si="4493"/>
        <v>130.80000000000001</v>
      </c>
      <c r="X3405">
        <v>11210400</v>
      </c>
      <c r="Y3405">
        <f t="shared" si="4494"/>
        <v>3114</v>
      </c>
      <c r="Z3405" s="8">
        <v>263.60000000000002</v>
      </c>
      <c r="AA3405" s="8">
        <v>12.2</v>
      </c>
      <c r="AB3405" s="8">
        <v>28.1</v>
      </c>
      <c r="AC3405" s="4"/>
      <c r="KL3405" s="84"/>
      <c r="KP3405" s="84"/>
      <c r="KS3405" s="74"/>
      <c r="KT3405" s="74"/>
      <c r="KU3405" s="16"/>
      <c r="KV3405" s="72"/>
      <c r="KW3405" s="72"/>
      <c r="KX3405" s="16"/>
      <c r="KZ3405" s="16"/>
      <c r="LA3405" s="16"/>
      <c r="LB3405" s="74"/>
      <c r="LC3405" s="74"/>
    </row>
    <row r="3406" spans="8:315" x14ac:dyDescent="0.35">
      <c r="H3406" s="4"/>
      <c r="J3406" s="8"/>
      <c r="K3406" s="8"/>
      <c r="L3406" s="8"/>
      <c r="M3406" s="8"/>
      <c r="O3406" s="8"/>
      <c r="P3406" s="8"/>
      <c r="R3406" s="8"/>
      <c r="S3406" s="8"/>
      <c r="T3406" s="8"/>
      <c r="U3406" s="8"/>
      <c r="W3406" s="8">
        <f t="shared" si="4493"/>
        <v>130.80000000000001</v>
      </c>
      <c r="X3406">
        <v>11214000</v>
      </c>
      <c r="Y3406">
        <f t="shared" si="4494"/>
        <v>3115</v>
      </c>
      <c r="Z3406" s="8">
        <v>78.099999999999994</v>
      </c>
      <c r="AA3406" s="8">
        <v>11.6</v>
      </c>
      <c r="AB3406" s="8">
        <v>31.3</v>
      </c>
      <c r="AC3406" s="4"/>
      <c r="KL3406" s="84"/>
      <c r="KP3406" s="84"/>
      <c r="KS3406" s="74"/>
      <c r="KT3406" s="74"/>
      <c r="KU3406" s="16"/>
      <c r="KV3406" s="72"/>
      <c r="KW3406" s="72"/>
      <c r="KX3406" s="16"/>
      <c r="KZ3406" s="16"/>
      <c r="LA3406" s="16"/>
      <c r="LB3406" s="74"/>
      <c r="LC3406" s="74"/>
    </row>
    <row r="3407" spans="8:315" x14ac:dyDescent="0.35">
      <c r="H3407" s="4"/>
      <c r="J3407" s="8"/>
      <c r="K3407" s="8"/>
      <c r="L3407" s="8"/>
      <c r="M3407" s="8"/>
      <c r="O3407" s="8"/>
      <c r="P3407" s="8"/>
      <c r="R3407" s="8"/>
      <c r="S3407" s="8"/>
      <c r="T3407" s="8"/>
      <c r="U3407" s="8"/>
      <c r="W3407" s="8">
        <f t="shared" si="4493"/>
        <v>130.80000000000001</v>
      </c>
      <c r="X3407">
        <v>11217600</v>
      </c>
      <c r="Y3407">
        <f t="shared" si="4494"/>
        <v>3116</v>
      </c>
      <c r="Z3407" s="8">
        <v>2.2000000000000002</v>
      </c>
      <c r="AA3407" s="8">
        <v>10.199999999999999</v>
      </c>
      <c r="AB3407" s="8">
        <v>35.200000000000003</v>
      </c>
      <c r="AC3407" s="4"/>
      <c r="KL3407" s="84"/>
      <c r="KP3407" s="84"/>
      <c r="KS3407" s="74"/>
      <c r="KT3407" s="74"/>
      <c r="KU3407" s="16"/>
      <c r="KV3407" s="72"/>
      <c r="KW3407" s="72"/>
      <c r="KX3407" s="16"/>
      <c r="KZ3407" s="16"/>
      <c r="LA3407" s="16"/>
      <c r="LB3407" s="74"/>
      <c r="LC3407" s="74"/>
    </row>
    <row r="3408" spans="8:315" x14ac:dyDescent="0.35">
      <c r="H3408" s="4"/>
      <c r="J3408" s="8"/>
      <c r="K3408" s="8"/>
      <c r="L3408" s="8"/>
      <c r="M3408" s="8"/>
      <c r="O3408" s="8"/>
      <c r="P3408" s="8"/>
      <c r="R3408" s="8"/>
      <c r="S3408" s="8"/>
      <c r="T3408" s="8"/>
      <c r="U3408" s="8"/>
      <c r="W3408" s="8">
        <f t="shared" si="4493"/>
        <v>130.9</v>
      </c>
      <c r="X3408">
        <v>11221200</v>
      </c>
      <c r="Y3408">
        <f t="shared" si="4494"/>
        <v>3117</v>
      </c>
      <c r="Z3408" s="8">
        <v>0</v>
      </c>
      <c r="AA3408" s="8">
        <v>9.1</v>
      </c>
      <c r="AB3408" s="8">
        <v>37.5</v>
      </c>
      <c r="AC3408" s="4"/>
      <c r="KL3408" s="84"/>
      <c r="KP3408" s="84"/>
      <c r="KS3408" s="74"/>
      <c r="KT3408" s="74"/>
      <c r="KU3408" s="16"/>
      <c r="KV3408" s="72"/>
      <c r="KW3408" s="72"/>
      <c r="KX3408" s="16"/>
      <c r="KZ3408" s="16"/>
      <c r="LA3408" s="16"/>
      <c r="LB3408" s="74"/>
      <c r="LC3408" s="74"/>
    </row>
    <row r="3409" spans="8:315" x14ac:dyDescent="0.35">
      <c r="H3409" s="4"/>
      <c r="J3409" s="8"/>
      <c r="K3409" s="8"/>
      <c r="L3409" s="8"/>
      <c r="M3409" s="8"/>
      <c r="O3409" s="8"/>
      <c r="P3409" s="8"/>
      <c r="R3409" s="8"/>
      <c r="S3409" s="8"/>
      <c r="T3409" s="8"/>
      <c r="U3409" s="8"/>
      <c r="W3409" s="8">
        <f t="shared" si="4493"/>
        <v>130.9</v>
      </c>
      <c r="X3409">
        <v>11224800</v>
      </c>
      <c r="Y3409">
        <f t="shared" si="4494"/>
        <v>3118</v>
      </c>
      <c r="Z3409" s="8">
        <v>0</v>
      </c>
      <c r="AA3409" s="8">
        <v>8</v>
      </c>
      <c r="AB3409" s="8">
        <v>46.1</v>
      </c>
      <c r="AC3409" s="4"/>
      <c r="KL3409" s="84"/>
      <c r="KP3409" s="84"/>
      <c r="KS3409" s="74"/>
      <c r="KT3409" s="74"/>
      <c r="KU3409" s="16"/>
      <c r="KV3409" s="72"/>
      <c r="KW3409" s="72"/>
      <c r="KX3409" s="16"/>
      <c r="KZ3409" s="16"/>
      <c r="LA3409" s="16"/>
      <c r="LB3409" s="74"/>
      <c r="LC3409" s="74"/>
    </row>
    <row r="3410" spans="8:315" x14ac:dyDescent="0.35">
      <c r="H3410" s="4"/>
      <c r="J3410" s="8"/>
      <c r="K3410" s="8"/>
      <c r="L3410" s="8"/>
      <c r="M3410" s="8"/>
      <c r="O3410" s="8"/>
      <c r="P3410" s="8"/>
      <c r="R3410" s="8"/>
      <c r="S3410" s="8"/>
      <c r="T3410" s="8"/>
      <c r="U3410" s="8"/>
      <c r="W3410" s="8">
        <f t="shared" si="4493"/>
        <v>131</v>
      </c>
      <c r="X3410">
        <v>11228400</v>
      </c>
      <c r="Y3410">
        <f t="shared" si="4494"/>
        <v>3119</v>
      </c>
      <c r="Z3410" s="8">
        <v>0</v>
      </c>
      <c r="AA3410" s="8">
        <v>7.1</v>
      </c>
      <c r="AB3410" s="8">
        <v>52.2</v>
      </c>
      <c r="AC3410" s="4"/>
      <c r="KL3410" s="84"/>
      <c r="KP3410" s="84"/>
      <c r="KS3410" s="74"/>
      <c r="KT3410" s="74"/>
      <c r="KU3410" s="16"/>
      <c r="KV3410" s="72"/>
      <c r="KW3410" s="72"/>
      <c r="KX3410" s="16"/>
      <c r="KZ3410" s="16"/>
      <c r="LA3410" s="16"/>
      <c r="LB3410" s="74"/>
      <c r="LC3410" s="74"/>
    </row>
    <row r="3411" spans="8:315" x14ac:dyDescent="0.35">
      <c r="H3411" s="4"/>
      <c r="J3411" s="8"/>
      <c r="K3411" s="8"/>
      <c r="L3411" s="8"/>
      <c r="M3411" s="8"/>
      <c r="O3411" s="8"/>
      <c r="P3411" s="8"/>
      <c r="R3411" s="8"/>
      <c r="S3411" s="8"/>
      <c r="T3411" s="8"/>
      <c r="U3411" s="8"/>
      <c r="W3411" s="8">
        <f t="shared" si="4493"/>
        <v>131</v>
      </c>
      <c r="X3411">
        <v>11232000</v>
      </c>
      <c r="Y3411">
        <f t="shared" si="4494"/>
        <v>3120</v>
      </c>
      <c r="Z3411" s="8">
        <v>0</v>
      </c>
      <c r="AA3411" s="8">
        <v>6.4</v>
      </c>
      <c r="AB3411" s="8">
        <v>57.1</v>
      </c>
      <c r="AC3411" s="4"/>
      <c r="KL3411" s="84"/>
      <c r="KP3411" s="84"/>
      <c r="KS3411" s="74"/>
      <c r="KT3411" s="74"/>
      <c r="KU3411" s="16"/>
      <c r="KV3411" s="72"/>
      <c r="KW3411" s="72"/>
      <c r="KX3411" s="16"/>
      <c r="KZ3411" s="16"/>
      <c r="LA3411" s="16"/>
      <c r="LB3411" s="74"/>
      <c r="LC3411" s="74"/>
    </row>
    <row r="3412" spans="8:315" x14ac:dyDescent="0.35">
      <c r="H3412" s="4"/>
      <c r="J3412" s="8"/>
      <c r="K3412" s="8"/>
      <c r="L3412" s="8"/>
      <c r="M3412" s="8"/>
      <c r="O3412" s="8"/>
      <c r="P3412" s="8"/>
      <c r="R3412" s="8"/>
      <c r="S3412" s="8"/>
      <c r="T3412" s="8"/>
      <c r="U3412" s="8"/>
      <c r="W3412" s="8">
        <f t="shared" si="4493"/>
        <v>131</v>
      </c>
      <c r="X3412">
        <v>11235600</v>
      </c>
      <c r="Y3412">
        <f t="shared" si="4494"/>
        <v>3121</v>
      </c>
      <c r="Z3412" s="8">
        <v>0</v>
      </c>
      <c r="AA3412" s="8">
        <v>5.5</v>
      </c>
      <c r="AB3412" s="8">
        <v>63.6</v>
      </c>
      <c r="AC3412" s="4"/>
      <c r="KL3412" s="84"/>
      <c r="KP3412" s="84"/>
      <c r="KS3412" s="74"/>
      <c r="KT3412" s="74"/>
      <c r="KU3412" s="16"/>
      <c r="KV3412" s="72"/>
      <c r="KW3412" s="72"/>
      <c r="KX3412" s="16"/>
      <c r="KZ3412" s="16"/>
      <c r="LA3412" s="16"/>
      <c r="LB3412" s="74"/>
      <c r="LC3412" s="74"/>
    </row>
    <row r="3413" spans="8:315" x14ac:dyDescent="0.35">
      <c r="H3413" s="4"/>
      <c r="J3413" s="8"/>
      <c r="K3413" s="8"/>
      <c r="L3413" s="8"/>
      <c r="M3413" s="8"/>
      <c r="O3413" s="8"/>
      <c r="P3413" s="8"/>
      <c r="R3413" s="8"/>
      <c r="S3413" s="8"/>
      <c r="T3413" s="8"/>
      <c r="U3413" s="8"/>
      <c r="W3413" s="8">
        <f t="shared" si="4493"/>
        <v>131.1</v>
      </c>
      <c r="X3413">
        <v>11239200</v>
      </c>
      <c r="Y3413">
        <f t="shared" si="4494"/>
        <v>3122</v>
      </c>
      <c r="Z3413" s="8">
        <v>0</v>
      </c>
      <c r="AA3413" s="8">
        <v>4.3</v>
      </c>
      <c r="AB3413" s="8">
        <v>68</v>
      </c>
      <c r="AC3413" s="4"/>
      <c r="KL3413" s="84"/>
      <c r="KP3413" s="84"/>
      <c r="KS3413" s="74"/>
      <c r="KT3413" s="74"/>
      <c r="KU3413" s="16"/>
      <c r="KV3413" s="72"/>
      <c r="KW3413" s="72"/>
      <c r="KX3413" s="16"/>
      <c r="KZ3413" s="16"/>
      <c r="LA3413" s="16"/>
      <c r="LB3413" s="74"/>
      <c r="LC3413" s="74"/>
    </row>
    <row r="3414" spans="8:315" x14ac:dyDescent="0.35">
      <c r="H3414" s="4"/>
      <c r="J3414" s="8"/>
      <c r="K3414" s="8"/>
      <c r="L3414" s="8"/>
      <c r="M3414" s="8"/>
      <c r="O3414" s="8"/>
      <c r="P3414" s="8"/>
      <c r="R3414" s="8"/>
      <c r="S3414" s="8"/>
      <c r="T3414" s="8"/>
      <c r="U3414" s="8"/>
      <c r="W3414" s="8">
        <f t="shared" si="4493"/>
        <v>131.1</v>
      </c>
      <c r="X3414">
        <v>11242800</v>
      </c>
      <c r="Y3414">
        <f t="shared" si="4494"/>
        <v>3123</v>
      </c>
      <c r="Z3414" s="8">
        <v>0</v>
      </c>
      <c r="AA3414" s="8">
        <v>3.2</v>
      </c>
      <c r="AB3414" s="8">
        <v>70</v>
      </c>
      <c r="AC3414" s="4"/>
      <c r="KL3414" s="84"/>
      <c r="KP3414" s="84"/>
      <c r="KS3414" s="74"/>
      <c r="KT3414" s="74"/>
      <c r="KU3414" s="16"/>
      <c r="KV3414" s="72"/>
      <c r="KW3414" s="72"/>
      <c r="KX3414" s="16"/>
      <c r="KZ3414" s="16"/>
      <c r="LA3414" s="16"/>
      <c r="LB3414" s="74"/>
      <c r="LC3414" s="74"/>
    </row>
    <row r="3415" spans="8:315" x14ac:dyDescent="0.35">
      <c r="H3415" s="4"/>
      <c r="J3415" s="8"/>
      <c r="K3415" s="8"/>
      <c r="L3415" s="8"/>
      <c r="M3415" s="8"/>
      <c r="O3415" s="8"/>
      <c r="P3415" s="8"/>
      <c r="R3415" s="8"/>
      <c r="S3415" s="8"/>
      <c r="T3415" s="8"/>
      <c r="U3415" s="8"/>
      <c r="W3415" s="8">
        <f t="shared" si="4493"/>
        <v>131.19999999999999</v>
      </c>
      <c r="X3415">
        <v>11246400</v>
      </c>
      <c r="Y3415">
        <f t="shared" si="4494"/>
        <v>3124</v>
      </c>
      <c r="Z3415" s="8">
        <v>0</v>
      </c>
      <c r="AA3415" s="8">
        <v>3.4</v>
      </c>
      <c r="AB3415" s="8">
        <v>76.8</v>
      </c>
      <c r="AC3415" s="4"/>
      <c r="KL3415" s="84"/>
      <c r="KP3415" s="84"/>
      <c r="KS3415" s="74"/>
      <c r="KT3415" s="74"/>
      <c r="KU3415" s="16"/>
      <c r="KV3415" s="72"/>
      <c r="KW3415" s="72"/>
      <c r="KX3415" s="16"/>
      <c r="KZ3415" s="16"/>
      <c r="LA3415" s="16"/>
      <c r="LB3415" s="74"/>
      <c r="LC3415" s="74"/>
    </row>
    <row r="3416" spans="8:315" x14ac:dyDescent="0.35">
      <c r="H3416" s="4"/>
      <c r="J3416" s="8"/>
      <c r="K3416" s="8"/>
      <c r="L3416" s="8"/>
      <c r="M3416" s="8"/>
      <c r="O3416" s="8"/>
      <c r="P3416" s="8"/>
      <c r="R3416" s="8"/>
      <c r="S3416" s="8"/>
      <c r="T3416" s="8"/>
      <c r="U3416" s="8"/>
      <c r="W3416" s="8">
        <f t="shared" si="4493"/>
        <v>131.19999999999999</v>
      </c>
      <c r="X3416">
        <v>11250000</v>
      </c>
      <c r="Y3416">
        <f t="shared" si="4494"/>
        <v>3125</v>
      </c>
      <c r="Z3416" s="8">
        <v>3.1</v>
      </c>
      <c r="AA3416" s="8">
        <v>2.1</v>
      </c>
      <c r="AB3416" s="8">
        <v>75.8</v>
      </c>
      <c r="AC3416" s="4"/>
      <c r="KL3416" s="84"/>
      <c r="KP3416" s="84"/>
      <c r="KS3416" s="74"/>
      <c r="KT3416" s="74"/>
      <c r="KU3416" s="16"/>
      <c r="KV3416" s="72"/>
      <c r="KW3416" s="72"/>
      <c r="KX3416" s="16"/>
      <c r="KZ3416" s="16"/>
      <c r="LA3416" s="16"/>
      <c r="LB3416" s="74"/>
      <c r="LC3416" s="74"/>
    </row>
    <row r="3417" spans="8:315" x14ac:dyDescent="0.35">
      <c r="H3417" s="4"/>
      <c r="J3417" s="8"/>
      <c r="K3417" s="8"/>
      <c r="L3417" s="8"/>
      <c r="M3417" s="8"/>
      <c r="O3417" s="8"/>
      <c r="P3417" s="8"/>
      <c r="R3417" s="8"/>
      <c r="S3417" s="8"/>
      <c r="T3417" s="8"/>
      <c r="U3417" s="8"/>
      <c r="W3417" s="8">
        <f t="shared" si="4493"/>
        <v>131.30000000000001</v>
      </c>
      <c r="X3417">
        <v>11253600</v>
      </c>
      <c r="Y3417">
        <f t="shared" si="4494"/>
        <v>3126</v>
      </c>
      <c r="Z3417" s="8">
        <v>91.7</v>
      </c>
      <c r="AA3417" s="8">
        <v>4.2</v>
      </c>
      <c r="AB3417" s="8">
        <v>73.099999999999994</v>
      </c>
      <c r="AC3417" s="4"/>
      <c r="KL3417" s="84"/>
      <c r="KP3417" s="84"/>
      <c r="KS3417" s="74"/>
      <c r="KT3417" s="74"/>
      <c r="KU3417" s="16"/>
      <c r="KV3417" s="72"/>
      <c r="KW3417" s="72"/>
      <c r="KX3417" s="16"/>
      <c r="KZ3417" s="16"/>
      <c r="LA3417" s="16"/>
      <c r="LB3417" s="74"/>
      <c r="LC3417" s="74"/>
    </row>
    <row r="3418" spans="8:315" x14ac:dyDescent="0.35">
      <c r="H3418" s="4"/>
      <c r="J3418" s="8"/>
      <c r="K3418" s="8"/>
      <c r="L3418" s="8"/>
      <c r="M3418" s="8"/>
      <c r="O3418" s="8"/>
      <c r="P3418" s="8"/>
      <c r="R3418" s="8"/>
      <c r="S3418" s="8"/>
      <c r="T3418" s="8"/>
      <c r="U3418" s="8"/>
      <c r="W3418" s="8">
        <f t="shared" si="4493"/>
        <v>131.30000000000001</v>
      </c>
      <c r="X3418">
        <v>11257200</v>
      </c>
      <c r="Y3418">
        <f t="shared" si="4494"/>
        <v>3127</v>
      </c>
      <c r="Z3418" s="8">
        <v>266.10000000000002</v>
      </c>
      <c r="AA3418" s="8">
        <v>7.2</v>
      </c>
      <c r="AB3418" s="8">
        <v>59.5</v>
      </c>
      <c r="AC3418" s="4"/>
      <c r="KL3418" s="84"/>
      <c r="KP3418" s="84"/>
      <c r="KS3418" s="74"/>
      <c r="KT3418" s="74"/>
      <c r="KU3418" s="16"/>
      <c r="KV3418" s="72"/>
      <c r="KW3418" s="72"/>
      <c r="KX3418" s="16"/>
      <c r="KZ3418" s="16"/>
      <c r="LA3418" s="16"/>
      <c r="LB3418" s="74"/>
      <c r="LC3418" s="74"/>
    </row>
    <row r="3419" spans="8:315" x14ac:dyDescent="0.35">
      <c r="H3419" s="4"/>
      <c r="J3419" s="8"/>
      <c r="K3419" s="8"/>
      <c r="L3419" s="8"/>
      <c r="M3419" s="8"/>
      <c r="O3419" s="8"/>
      <c r="P3419" s="8"/>
      <c r="R3419" s="8"/>
      <c r="S3419" s="8"/>
      <c r="T3419" s="8"/>
      <c r="U3419" s="8"/>
      <c r="W3419" s="8">
        <f t="shared" si="4493"/>
        <v>131.30000000000001</v>
      </c>
      <c r="X3419">
        <v>11260800</v>
      </c>
      <c r="Y3419">
        <f t="shared" si="4494"/>
        <v>3128</v>
      </c>
      <c r="Z3419" s="8">
        <v>454.7</v>
      </c>
      <c r="AA3419" s="8">
        <v>8.8000000000000007</v>
      </c>
      <c r="AB3419" s="8">
        <v>46.4</v>
      </c>
      <c r="AC3419" s="4"/>
      <c r="KL3419" s="84"/>
      <c r="KP3419" s="84"/>
      <c r="KS3419" s="74"/>
      <c r="KT3419" s="74"/>
      <c r="KU3419" s="16"/>
      <c r="KV3419" s="72"/>
      <c r="KW3419" s="72"/>
      <c r="KX3419" s="16"/>
      <c r="KZ3419" s="16"/>
      <c r="LA3419" s="16"/>
      <c r="LB3419" s="74"/>
      <c r="LC3419" s="74"/>
    </row>
    <row r="3420" spans="8:315" x14ac:dyDescent="0.35">
      <c r="H3420" s="4"/>
      <c r="J3420" s="8"/>
      <c r="K3420" s="8"/>
      <c r="L3420" s="8"/>
      <c r="M3420" s="8"/>
      <c r="O3420" s="8"/>
      <c r="P3420" s="8"/>
      <c r="R3420" s="8"/>
      <c r="S3420" s="8"/>
      <c r="T3420" s="8"/>
      <c r="U3420" s="8"/>
      <c r="W3420" s="8">
        <f t="shared" si="4493"/>
        <v>131.4</v>
      </c>
      <c r="X3420">
        <v>11264400</v>
      </c>
      <c r="Y3420">
        <f t="shared" si="4494"/>
        <v>3129</v>
      </c>
      <c r="Z3420" s="8">
        <v>631.4</v>
      </c>
      <c r="AA3420" s="8">
        <v>10.5</v>
      </c>
      <c r="AB3420" s="8">
        <v>41.6</v>
      </c>
      <c r="AC3420" s="4"/>
      <c r="KL3420" s="84"/>
      <c r="KP3420" s="84"/>
      <c r="KS3420" s="74"/>
      <c r="KT3420" s="74"/>
      <c r="KU3420" s="16"/>
      <c r="KV3420" s="72"/>
      <c r="KW3420" s="72"/>
      <c r="KX3420" s="16"/>
      <c r="KZ3420" s="16"/>
      <c r="LA3420" s="16"/>
      <c r="LB3420" s="74"/>
      <c r="LC3420" s="74"/>
    </row>
    <row r="3421" spans="8:315" x14ac:dyDescent="0.35">
      <c r="H3421" s="4"/>
      <c r="J3421" s="8"/>
      <c r="K3421" s="8"/>
      <c r="L3421" s="8"/>
      <c r="M3421" s="8"/>
      <c r="O3421" s="8"/>
      <c r="P3421" s="8"/>
      <c r="R3421" s="8"/>
      <c r="S3421" s="8"/>
      <c r="T3421" s="8"/>
      <c r="U3421" s="8"/>
      <c r="W3421" s="8">
        <f t="shared" si="4493"/>
        <v>131.4</v>
      </c>
      <c r="X3421">
        <v>11268000</v>
      </c>
      <c r="Y3421">
        <f t="shared" si="4494"/>
        <v>3130</v>
      </c>
      <c r="Z3421" s="8">
        <v>776.7</v>
      </c>
      <c r="AA3421" s="8">
        <v>11.9</v>
      </c>
      <c r="AB3421" s="8">
        <v>38.6</v>
      </c>
      <c r="AC3421" s="4"/>
      <c r="KL3421" s="84"/>
      <c r="KP3421" s="84"/>
      <c r="KS3421" s="74"/>
      <c r="KT3421" s="74"/>
      <c r="KU3421" s="16"/>
      <c r="KV3421" s="72"/>
      <c r="KW3421" s="72"/>
      <c r="KX3421" s="16"/>
      <c r="KZ3421" s="16"/>
      <c r="LA3421" s="16"/>
      <c r="LB3421" s="74"/>
      <c r="LC3421" s="74"/>
    </row>
    <row r="3422" spans="8:315" x14ac:dyDescent="0.35">
      <c r="H3422" s="4"/>
      <c r="J3422" s="8"/>
      <c r="K3422" s="8"/>
      <c r="L3422" s="8"/>
      <c r="M3422" s="8"/>
      <c r="O3422" s="8"/>
      <c r="P3422" s="8"/>
      <c r="R3422" s="8"/>
      <c r="S3422" s="8"/>
      <c r="T3422" s="8"/>
      <c r="U3422" s="8"/>
      <c r="W3422" s="8">
        <f t="shared" si="4493"/>
        <v>131.5</v>
      </c>
      <c r="X3422">
        <v>11271600</v>
      </c>
      <c r="Y3422">
        <f t="shared" si="4494"/>
        <v>3131</v>
      </c>
      <c r="Z3422" s="8">
        <v>882.5</v>
      </c>
      <c r="AA3422" s="8">
        <v>13.1</v>
      </c>
      <c r="AB3422" s="8">
        <v>37.5</v>
      </c>
      <c r="AC3422" s="4"/>
      <c r="KL3422" s="84"/>
      <c r="KP3422" s="84"/>
      <c r="KS3422" s="74"/>
      <c r="KT3422" s="74"/>
      <c r="KU3422" s="16"/>
      <c r="KV3422" s="72"/>
      <c r="KW3422" s="72"/>
      <c r="KX3422" s="16"/>
      <c r="KZ3422" s="16"/>
      <c r="LA3422" s="16"/>
      <c r="LB3422" s="74"/>
      <c r="LC3422" s="74"/>
    </row>
    <row r="3423" spans="8:315" x14ac:dyDescent="0.35">
      <c r="H3423" s="4"/>
      <c r="J3423" s="8"/>
      <c r="K3423" s="8"/>
      <c r="L3423" s="8"/>
      <c r="M3423" s="8"/>
      <c r="O3423" s="8"/>
      <c r="P3423" s="8"/>
      <c r="R3423" s="8"/>
      <c r="S3423" s="8"/>
      <c r="T3423" s="8"/>
      <c r="U3423" s="8"/>
      <c r="W3423" s="8">
        <f t="shared" si="4493"/>
        <v>131.5</v>
      </c>
      <c r="X3423">
        <v>11275200</v>
      </c>
      <c r="Y3423">
        <f t="shared" si="4494"/>
        <v>3132</v>
      </c>
      <c r="Z3423" s="8">
        <v>940</v>
      </c>
      <c r="AA3423" s="8">
        <v>14.1</v>
      </c>
      <c r="AB3423" s="8">
        <v>35</v>
      </c>
      <c r="AC3423" s="4"/>
      <c r="KL3423" s="84"/>
      <c r="KP3423" s="84"/>
      <c r="KS3423" s="74"/>
      <c r="KT3423" s="74"/>
      <c r="KU3423" s="16"/>
      <c r="KV3423" s="72"/>
      <c r="KW3423" s="72"/>
      <c r="KX3423" s="16"/>
      <c r="KZ3423" s="16"/>
      <c r="LA3423" s="16"/>
      <c r="LB3423" s="74"/>
      <c r="LC3423" s="74"/>
    </row>
    <row r="3424" spans="8:315" x14ac:dyDescent="0.35">
      <c r="H3424" s="4"/>
      <c r="J3424" s="8"/>
      <c r="K3424" s="8"/>
      <c r="L3424" s="8"/>
      <c r="M3424" s="8"/>
      <c r="O3424" s="8"/>
      <c r="P3424" s="8"/>
      <c r="R3424" s="8"/>
      <c r="S3424" s="8"/>
      <c r="T3424" s="8"/>
      <c r="U3424" s="8"/>
      <c r="W3424" s="8">
        <f t="shared" si="4493"/>
        <v>131.5</v>
      </c>
      <c r="X3424">
        <v>11278800</v>
      </c>
      <c r="Y3424">
        <f t="shared" si="4494"/>
        <v>3133</v>
      </c>
      <c r="Z3424" s="8">
        <v>931.1</v>
      </c>
      <c r="AA3424" s="8">
        <v>15.1</v>
      </c>
      <c r="AB3424" s="8">
        <v>32.1</v>
      </c>
      <c r="AC3424" s="4"/>
      <c r="KL3424" s="84"/>
      <c r="KP3424" s="84"/>
      <c r="KS3424" s="74"/>
      <c r="KT3424" s="74"/>
      <c r="KU3424" s="16"/>
      <c r="KV3424" s="72"/>
      <c r="KW3424" s="72"/>
      <c r="KX3424" s="16"/>
      <c r="KZ3424" s="16"/>
      <c r="LA3424" s="16"/>
      <c r="LB3424" s="74"/>
      <c r="LC3424" s="74"/>
    </row>
    <row r="3425" spans="8:315" x14ac:dyDescent="0.35">
      <c r="H3425" s="4"/>
      <c r="J3425" s="8"/>
      <c r="K3425" s="8"/>
      <c r="L3425" s="8"/>
      <c r="M3425" s="8"/>
      <c r="O3425" s="8"/>
      <c r="P3425" s="8"/>
      <c r="R3425" s="8"/>
      <c r="S3425" s="8"/>
      <c r="T3425" s="8"/>
      <c r="U3425" s="8"/>
      <c r="W3425" s="8">
        <f t="shared" si="4493"/>
        <v>131.6</v>
      </c>
      <c r="X3425">
        <v>11282400</v>
      </c>
      <c r="Y3425">
        <f t="shared" si="4494"/>
        <v>3134</v>
      </c>
      <c r="Z3425" s="8">
        <v>868.9</v>
      </c>
      <c r="AA3425" s="8">
        <v>16.100000000000001</v>
      </c>
      <c r="AB3425" s="8">
        <v>33.9</v>
      </c>
      <c r="AC3425" s="4"/>
      <c r="KL3425" s="84"/>
      <c r="KP3425" s="84"/>
      <c r="KS3425" s="74"/>
      <c r="KT3425" s="74"/>
      <c r="KU3425" s="16"/>
      <c r="KV3425" s="72"/>
      <c r="KW3425" s="72"/>
      <c r="KX3425" s="16"/>
      <c r="KZ3425" s="16"/>
      <c r="LA3425" s="16"/>
      <c r="LB3425" s="74"/>
      <c r="LC3425" s="74"/>
    </row>
    <row r="3426" spans="8:315" x14ac:dyDescent="0.35">
      <c r="H3426" s="4"/>
      <c r="J3426" s="8"/>
      <c r="K3426" s="8"/>
      <c r="L3426" s="8"/>
      <c r="M3426" s="8"/>
      <c r="O3426" s="8"/>
      <c r="P3426" s="8"/>
      <c r="R3426" s="8"/>
      <c r="S3426" s="8"/>
      <c r="T3426" s="8"/>
      <c r="U3426" s="8"/>
      <c r="W3426" s="8">
        <f t="shared" si="4493"/>
        <v>131.6</v>
      </c>
      <c r="X3426">
        <v>11286000</v>
      </c>
      <c r="Y3426">
        <f t="shared" si="4494"/>
        <v>3135</v>
      </c>
      <c r="Z3426" s="8">
        <v>779.7</v>
      </c>
      <c r="AA3426" s="8">
        <v>17.2</v>
      </c>
      <c r="AB3426" s="8">
        <v>28</v>
      </c>
      <c r="AC3426" s="4"/>
      <c r="KL3426" s="84"/>
      <c r="KP3426" s="84"/>
      <c r="KS3426" s="74"/>
      <c r="KT3426" s="74"/>
      <c r="KU3426" s="16"/>
      <c r="KV3426" s="72"/>
      <c r="KW3426" s="72"/>
      <c r="KX3426" s="16"/>
      <c r="KZ3426" s="16"/>
      <c r="LA3426" s="16"/>
      <c r="LB3426" s="74"/>
      <c r="LC3426" s="74"/>
    </row>
    <row r="3427" spans="8:315" x14ac:dyDescent="0.35">
      <c r="H3427" s="4"/>
      <c r="J3427" s="8"/>
      <c r="K3427" s="8"/>
      <c r="L3427" s="8"/>
      <c r="M3427" s="8"/>
      <c r="O3427" s="8"/>
      <c r="P3427" s="8"/>
      <c r="R3427" s="8"/>
      <c r="S3427" s="8"/>
      <c r="T3427" s="8"/>
      <c r="U3427" s="8"/>
      <c r="W3427" s="8">
        <f t="shared" si="4493"/>
        <v>131.69999999999999</v>
      </c>
      <c r="X3427">
        <v>11289600</v>
      </c>
      <c r="Y3427">
        <f t="shared" si="4494"/>
        <v>3136</v>
      </c>
      <c r="Z3427" s="8">
        <v>629.4</v>
      </c>
      <c r="AA3427" s="8">
        <v>17.8</v>
      </c>
      <c r="AB3427" s="8">
        <v>28.8</v>
      </c>
      <c r="AC3427" s="4"/>
      <c r="KL3427" s="84"/>
      <c r="KP3427" s="84"/>
      <c r="KS3427" s="74"/>
      <c r="KT3427" s="74"/>
      <c r="KU3427" s="16"/>
      <c r="KV3427" s="72"/>
      <c r="KW3427" s="72"/>
      <c r="KX3427" s="16"/>
      <c r="KZ3427" s="16"/>
      <c r="LA3427" s="16"/>
      <c r="LB3427" s="74"/>
      <c r="LC3427" s="74"/>
    </row>
    <row r="3428" spans="8:315" x14ac:dyDescent="0.35">
      <c r="H3428" s="4"/>
      <c r="J3428" s="8"/>
      <c r="K3428" s="8"/>
      <c r="L3428" s="8"/>
      <c r="M3428" s="8"/>
      <c r="O3428" s="8"/>
      <c r="P3428" s="8"/>
      <c r="R3428" s="8"/>
      <c r="S3428" s="8"/>
      <c r="T3428" s="8"/>
      <c r="U3428" s="8"/>
      <c r="W3428" s="8">
        <f t="shared" ref="W3428:W3491" si="4495">X3428/24/3600+1</f>
        <v>131.69999999999999</v>
      </c>
      <c r="X3428">
        <v>11293200</v>
      </c>
      <c r="Y3428">
        <f t="shared" ref="Y3428:Y3491" si="4496">X3428/3600</f>
        <v>3137</v>
      </c>
      <c r="Z3428" s="8">
        <v>451.7</v>
      </c>
      <c r="AA3428" s="8">
        <v>18.100000000000001</v>
      </c>
      <c r="AB3428" s="8">
        <v>25.5</v>
      </c>
      <c r="AC3428" s="4"/>
      <c r="KL3428" s="84"/>
      <c r="KP3428" s="84"/>
      <c r="KS3428" s="74"/>
      <c r="KT3428" s="74"/>
      <c r="KU3428" s="16"/>
      <c r="KV3428" s="72"/>
      <c r="KW3428" s="72"/>
      <c r="KX3428" s="16"/>
      <c r="KZ3428" s="16"/>
      <c r="LA3428" s="16"/>
      <c r="LB3428" s="74"/>
      <c r="LC3428" s="74"/>
    </row>
    <row r="3429" spans="8:315" x14ac:dyDescent="0.35">
      <c r="H3429" s="4"/>
      <c r="J3429" s="8"/>
      <c r="K3429" s="8"/>
      <c r="L3429" s="8"/>
      <c r="M3429" s="8"/>
      <c r="O3429" s="8"/>
      <c r="P3429" s="8"/>
      <c r="R3429" s="8"/>
      <c r="S3429" s="8"/>
      <c r="T3429" s="8"/>
      <c r="U3429" s="8"/>
      <c r="W3429" s="8">
        <f t="shared" si="4495"/>
        <v>131.80000000000001</v>
      </c>
      <c r="X3429">
        <v>11296800</v>
      </c>
      <c r="Y3429">
        <f t="shared" si="4496"/>
        <v>3138</v>
      </c>
      <c r="Z3429" s="8">
        <v>261.7</v>
      </c>
      <c r="AA3429" s="8">
        <v>18</v>
      </c>
      <c r="AB3429" s="8">
        <v>26.1</v>
      </c>
      <c r="AC3429" s="4"/>
      <c r="KL3429" s="84"/>
      <c r="KP3429" s="84"/>
      <c r="KS3429" s="74"/>
      <c r="KT3429" s="74"/>
      <c r="KU3429" s="16"/>
      <c r="KV3429" s="72"/>
      <c r="KW3429" s="72"/>
      <c r="KX3429" s="16"/>
      <c r="KZ3429" s="16"/>
      <c r="LA3429" s="16"/>
      <c r="LB3429" s="74"/>
      <c r="LC3429" s="74"/>
    </row>
    <row r="3430" spans="8:315" x14ac:dyDescent="0.35">
      <c r="H3430" s="4"/>
      <c r="J3430" s="8"/>
      <c r="K3430" s="8"/>
      <c r="L3430" s="8"/>
      <c r="M3430" s="8"/>
      <c r="O3430" s="8"/>
      <c r="P3430" s="8"/>
      <c r="R3430" s="8"/>
      <c r="S3430" s="8"/>
      <c r="T3430" s="8"/>
      <c r="U3430" s="8"/>
      <c r="W3430" s="8">
        <f t="shared" si="4495"/>
        <v>131.80000000000001</v>
      </c>
      <c r="X3430">
        <v>11300400</v>
      </c>
      <c r="Y3430">
        <f t="shared" si="4496"/>
        <v>3139</v>
      </c>
      <c r="Z3430" s="8">
        <v>79.400000000000006</v>
      </c>
      <c r="AA3430" s="8">
        <v>17.399999999999999</v>
      </c>
      <c r="AB3430" s="8">
        <v>27.1</v>
      </c>
      <c r="AC3430" s="4"/>
      <c r="KL3430" s="84"/>
      <c r="KP3430" s="84"/>
      <c r="KS3430" s="74"/>
      <c r="KT3430" s="74"/>
      <c r="KU3430" s="16"/>
      <c r="KV3430" s="72"/>
      <c r="KW3430" s="72"/>
      <c r="KX3430" s="16"/>
      <c r="KZ3430" s="16"/>
      <c r="LA3430" s="16"/>
      <c r="LB3430" s="74"/>
      <c r="LC3430" s="74"/>
    </row>
    <row r="3431" spans="8:315" x14ac:dyDescent="0.35">
      <c r="H3431" s="4"/>
      <c r="J3431" s="8"/>
      <c r="K3431" s="8"/>
      <c r="L3431" s="8"/>
      <c r="M3431" s="8"/>
      <c r="O3431" s="8"/>
      <c r="P3431" s="8"/>
      <c r="R3431" s="8"/>
      <c r="S3431" s="8"/>
      <c r="T3431" s="8"/>
      <c r="U3431" s="8"/>
      <c r="W3431" s="8">
        <f t="shared" si="4495"/>
        <v>131.80000000000001</v>
      </c>
      <c r="X3431">
        <v>11304000</v>
      </c>
      <c r="Y3431">
        <f t="shared" si="4496"/>
        <v>3140</v>
      </c>
      <c r="Z3431" s="8">
        <v>2.5</v>
      </c>
      <c r="AA3431" s="8">
        <v>16</v>
      </c>
      <c r="AB3431" s="8">
        <v>29.8</v>
      </c>
      <c r="AC3431" s="4"/>
      <c r="KL3431" s="84"/>
      <c r="KP3431" s="84"/>
      <c r="KS3431" s="74"/>
      <c r="KT3431" s="74"/>
      <c r="KU3431" s="16"/>
      <c r="KV3431" s="72"/>
      <c r="KW3431" s="72"/>
      <c r="KX3431" s="16"/>
      <c r="KZ3431" s="16"/>
      <c r="LA3431" s="16"/>
      <c r="LB3431" s="74"/>
      <c r="LC3431" s="74"/>
    </row>
    <row r="3432" spans="8:315" x14ac:dyDescent="0.35">
      <c r="H3432" s="4"/>
      <c r="J3432" s="8"/>
      <c r="K3432" s="8"/>
      <c r="L3432" s="8"/>
      <c r="M3432" s="8"/>
      <c r="O3432" s="8"/>
      <c r="P3432" s="8"/>
      <c r="R3432" s="8"/>
      <c r="S3432" s="8"/>
      <c r="T3432" s="8"/>
      <c r="U3432" s="8"/>
      <c r="W3432" s="8">
        <f t="shared" si="4495"/>
        <v>131.9</v>
      </c>
      <c r="X3432">
        <v>11307600</v>
      </c>
      <c r="Y3432">
        <f t="shared" si="4496"/>
        <v>3141</v>
      </c>
      <c r="Z3432" s="8">
        <v>0</v>
      </c>
      <c r="AA3432" s="8">
        <v>14.2</v>
      </c>
      <c r="AB3432" s="8">
        <v>36.9</v>
      </c>
      <c r="AC3432" s="4"/>
      <c r="KL3432" s="84"/>
      <c r="KP3432" s="84"/>
      <c r="KS3432" s="74"/>
      <c r="KT3432" s="74"/>
      <c r="KU3432" s="16"/>
      <c r="KV3432" s="72"/>
      <c r="KW3432" s="72"/>
      <c r="KX3432" s="16"/>
      <c r="KZ3432" s="16"/>
      <c r="LA3432" s="16"/>
      <c r="LB3432" s="74"/>
      <c r="LC3432" s="74"/>
    </row>
    <row r="3433" spans="8:315" x14ac:dyDescent="0.35">
      <c r="H3433" s="4"/>
      <c r="J3433" s="8"/>
      <c r="K3433" s="8"/>
      <c r="L3433" s="8"/>
      <c r="M3433" s="8"/>
      <c r="O3433" s="8"/>
      <c r="P3433" s="8"/>
      <c r="R3433" s="8"/>
      <c r="S3433" s="8"/>
      <c r="T3433" s="8"/>
      <c r="U3433" s="8"/>
      <c r="W3433" s="8">
        <f t="shared" si="4495"/>
        <v>131.9</v>
      </c>
      <c r="X3433">
        <v>11311200</v>
      </c>
      <c r="Y3433">
        <f t="shared" si="4496"/>
        <v>3142</v>
      </c>
      <c r="Z3433" s="8">
        <v>0</v>
      </c>
      <c r="AA3433" s="8">
        <v>13.4</v>
      </c>
      <c r="AB3433" s="8">
        <v>32.6</v>
      </c>
      <c r="AC3433" s="4"/>
      <c r="KL3433" s="84"/>
      <c r="KP3433" s="84"/>
      <c r="KS3433" s="74"/>
      <c r="KT3433" s="74"/>
      <c r="KU3433" s="16"/>
      <c r="KV3433" s="72"/>
      <c r="KW3433" s="72"/>
      <c r="KX3433" s="16"/>
      <c r="KZ3433" s="16"/>
      <c r="LA3433" s="16"/>
      <c r="LB3433" s="74"/>
      <c r="LC3433" s="74"/>
    </row>
    <row r="3434" spans="8:315" x14ac:dyDescent="0.35">
      <c r="H3434" s="4"/>
      <c r="J3434" s="8"/>
      <c r="K3434" s="8"/>
      <c r="L3434" s="8"/>
      <c r="M3434" s="8"/>
      <c r="O3434" s="8"/>
      <c r="P3434" s="8"/>
      <c r="R3434" s="8"/>
      <c r="S3434" s="8"/>
      <c r="T3434" s="8"/>
      <c r="U3434" s="8"/>
      <c r="W3434" s="8">
        <f t="shared" si="4495"/>
        <v>132</v>
      </c>
      <c r="X3434">
        <v>11314800</v>
      </c>
      <c r="Y3434">
        <f t="shared" si="4496"/>
        <v>3143</v>
      </c>
      <c r="Z3434" s="8">
        <v>0</v>
      </c>
      <c r="AA3434" s="8">
        <v>12.4</v>
      </c>
      <c r="AB3434" s="8">
        <v>48.3</v>
      </c>
      <c r="AC3434" s="4"/>
      <c r="KL3434" s="84"/>
      <c r="KP3434" s="84"/>
      <c r="KS3434" s="74"/>
      <c r="KT3434" s="74"/>
      <c r="KU3434" s="16"/>
      <c r="KV3434" s="72"/>
      <c r="KW3434" s="72"/>
      <c r="KX3434" s="16"/>
      <c r="KZ3434" s="16"/>
      <c r="LA3434" s="16"/>
      <c r="LB3434" s="74"/>
      <c r="LC3434" s="74"/>
    </row>
    <row r="3435" spans="8:315" x14ac:dyDescent="0.35">
      <c r="H3435" s="4"/>
      <c r="J3435" s="8"/>
      <c r="K3435" s="8"/>
      <c r="L3435" s="8"/>
      <c r="M3435" s="8"/>
      <c r="O3435" s="8"/>
      <c r="P3435" s="8"/>
      <c r="R3435" s="8"/>
      <c r="S3435" s="8"/>
      <c r="T3435" s="8"/>
      <c r="U3435" s="8"/>
      <c r="W3435" s="8">
        <f t="shared" si="4495"/>
        <v>132</v>
      </c>
      <c r="X3435">
        <v>11318400</v>
      </c>
      <c r="Y3435">
        <f t="shared" si="4496"/>
        <v>3144</v>
      </c>
      <c r="Z3435" s="8">
        <v>0</v>
      </c>
      <c r="AA3435" s="8">
        <v>10.1</v>
      </c>
      <c r="AB3435" s="8">
        <v>45.1</v>
      </c>
      <c r="AC3435" s="4"/>
      <c r="KL3435" s="84"/>
      <c r="KP3435" s="84"/>
      <c r="KS3435" s="74"/>
      <c r="KT3435" s="74"/>
      <c r="KU3435" s="16"/>
      <c r="KV3435" s="72"/>
      <c r="KW3435" s="72"/>
      <c r="KX3435" s="16"/>
      <c r="KZ3435" s="16"/>
      <c r="LA3435" s="16"/>
      <c r="LB3435" s="74"/>
      <c r="LC3435" s="74"/>
    </row>
    <row r="3436" spans="8:315" x14ac:dyDescent="0.35">
      <c r="H3436" s="4"/>
      <c r="J3436" s="8"/>
      <c r="K3436" s="8"/>
      <c r="L3436" s="8"/>
      <c r="M3436" s="8"/>
      <c r="O3436" s="8"/>
      <c r="P3436" s="8"/>
      <c r="R3436" s="8"/>
      <c r="S3436" s="8"/>
      <c r="T3436" s="8"/>
      <c r="U3436" s="8"/>
      <c r="W3436" s="8">
        <f t="shared" si="4495"/>
        <v>132</v>
      </c>
      <c r="X3436">
        <v>11322000</v>
      </c>
      <c r="Y3436">
        <f t="shared" si="4496"/>
        <v>3145</v>
      </c>
      <c r="Z3436" s="8">
        <v>0</v>
      </c>
      <c r="AA3436" s="8">
        <v>10.7</v>
      </c>
      <c r="AB3436" s="8">
        <v>48.4</v>
      </c>
      <c r="AC3436" s="4"/>
      <c r="KL3436" s="84"/>
      <c r="KP3436" s="84"/>
      <c r="KS3436" s="74"/>
      <c r="KT3436" s="74"/>
      <c r="KU3436" s="16"/>
      <c r="KV3436" s="72"/>
      <c r="KW3436" s="72"/>
      <c r="KX3436" s="16"/>
      <c r="KZ3436" s="16"/>
      <c r="LA3436" s="16"/>
      <c r="LB3436" s="74"/>
      <c r="LC3436" s="74"/>
    </row>
    <row r="3437" spans="8:315" x14ac:dyDescent="0.35">
      <c r="H3437" s="4"/>
      <c r="J3437" s="8"/>
      <c r="K3437" s="8"/>
      <c r="L3437" s="8"/>
      <c r="M3437" s="8"/>
      <c r="O3437" s="8"/>
      <c r="P3437" s="8"/>
      <c r="R3437" s="8"/>
      <c r="S3437" s="8"/>
      <c r="T3437" s="8"/>
      <c r="U3437" s="8"/>
      <c r="W3437" s="8">
        <f t="shared" si="4495"/>
        <v>132.1</v>
      </c>
      <c r="X3437">
        <v>11325600</v>
      </c>
      <c r="Y3437">
        <f t="shared" si="4496"/>
        <v>3146</v>
      </c>
      <c r="Z3437" s="8">
        <v>0</v>
      </c>
      <c r="AA3437" s="8">
        <v>8.4</v>
      </c>
      <c r="AB3437" s="8">
        <v>63.9</v>
      </c>
      <c r="AC3437" s="4"/>
      <c r="KL3437" s="84"/>
      <c r="KP3437" s="84"/>
      <c r="KS3437" s="74"/>
      <c r="KT3437" s="74"/>
      <c r="KU3437" s="16"/>
      <c r="KV3437" s="72"/>
      <c r="KW3437" s="72"/>
      <c r="KX3437" s="16"/>
      <c r="KZ3437" s="16"/>
      <c r="LA3437" s="16"/>
      <c r="LB3437" s="74"/>
      <c r="LC3437" s="74"/>
    </row>
    <row r="3438" spans="8:315" x14ac:dyDescent="0.35">
      <c r="H3438" s="4"/>
      <c r="J3438" s="8"/>
      <c r="K3438" s="8"/>
      <c r="L3438" s="8"/>
      <c r="M3438" s="8"/>
      <c r="O3438" s="8"/>
      <c r="P3438" s="8"/>
      <c r="R3438" s="8"/>
      <c r="S3438" s="8"/>
      <c r="T3438" s="8"/>
      <c r="U3438" s="8"/>
      <c r="W3438" s="8">
        <f t="shared" si="4495"/>
        <v>132.1</v>
      </c>
      <c r="X3438">
        <v>11329200</v>
      </c>
      <c r="Y3438">
        <f t="shared" si="4496"/>
        <v>3147</v>
      </c>
      <c r="Z3438" s="8">
        <v>0</v>
      </c>
      <c r="AA3438" s="8">
        <v>6.3</v>
      </c>
      <c r="AB3438" s="8">
        <v>76.3</v>
      </c>
      <c r="AC3438" s="4"/>
      <c r="KL3438" s="84"/>
      <c r="KP3438" s="84"/>
      <c r="KS3438" s="74"/>
      <c r="KT3438" s="74"/>
      <c r="KU3438" s="16"/>
      <c r="KV3438" s="72"/>
      <c r="KW3438" s="72"/>
      <c r="KX3438" s="16"/>
      <c r="KZ3438" s="16"/>
      <c r="LA3438" s="16"/>
      <c r="LB3438" s="74"/>
      <c r="LC3438" s="74"/>
    </row>
    <row r="3439" spans="8:315" x14ac:dyDescent="0.35">
      <c r="H3439" s="4"/>
      <c r="J3439" s="8"/>
      <c r="K3439" s="8"/>
      <c r="L3439" s="8"/>
      <c r="M3439" s="8"/>
      <c r="O3439" s="8"/>
      <c r="P3439" s="8"/>
      <c r="R3439" s="8"/>
      <c r="S3439" s="8"/>
      <c r="T3439" s="8"/>
      <c r="U3439" s="8"/>
      <c r="W3439" s="8">
        <f t="shared" si="4495"/>
        <v>132.19999999999999</v>
      </c>
      <c r="X3439">
        <v>11332800</v>
      </c>
      <c r="Y3439">
        <f t="shared" si="4496"/>
        <v>3148</v>
      </c>
      <c r="Z3439" s="8">
        <v>0</v>
      </c>
      <c r="AA3439" s="8">
        <v>5.2</v>
      </c>
      <c r="AB3439" s="8">
        <v>75.7</v>
      </c>
      <c r="AC3439" s="4"/>
      <c r="KL3439" s="84"/>
      <c r="KP3439" s="84"/>
      <c r="KS3439" s="74"/>
      <c r="KT3439" s="74"/>
      <c r="KU3439" s="16"/>
      <c r="KV3439" s="72"/>
      <c r="KW3439" s="72"/>
      <c r="KX3439" s="16"/>
      <c r="KZ3439" s="16"/>
      <c r="LA3439" s="16"/>
      <c r="LB3439" s="74"/>
      <c r="LC3439" s="74"/>
    </row>
    <row r="3440" spans="8:315" x14ac:dyDescent="0.35">
      <c r="H3440" s="4"/>
      <c r="J3440" s="8"/>
      <c r="K3440" s="8"/>
      <c r="L3440" s="8"/>
      <c r="M3440" s="8"/>
      <c r="O3440" s="8"/>
      <c r="P3440" s="8"/>
      <c r="R3440" s="8"/>
      <c r="S3440" s="8"/>
      <c r="T3440" s="8"/>
      <c r="U3440" s="8"/>
      <c r="W3440" s="8">
        <f t="shared" si="4495"/>
        <v>132.19999999999999</v>
      </c>
      <c r="X3440">
        <v>11336400</v>
      </c>
      <c r="Y3440">
        <f t="shared" si="4496"/>
        <v>3149</v>
      </c>
      <c r="Z3440" s="8">
        <v>4.2</v>
      </c>
      <c r="AA3440" s="8">
        <v>4.7</v>
      </c>
      <c r="AB3440" s="8">
        <v>79.3</v>
      </c>
      <c r="AC3440" s="4"/>
      <c r="KL3440" s="84"/>
      <c r="KP3440" s="84"/>
      <c r="KS3440" s="74"/>
      <c r="KT3440" s="74"/>
      <c r="KU3440" s="16"/>
      <c r="KV3440" s="72"/>
      <c r="KW3440" s="72"/>
      <c r="KX3440" s="16"/>
      <c r="KZ3440" s="16"/>
      <c r="LA3440" s="16"/>
      <c r="LB3440" s="74"/>
      <c r="LC3440" s="74"/>
    </row>
    <row r="3441" spans="8:315" x14ac:dyDescent="0.35">
      <c r="H3441" s="4"/>
      <c r="J3441" s="8"/>
      <c r="K3441" s="8"/>
      <c r="L3441" s="8"/>
      <c r="M3441" s="8"/>
      <c r="O3441" s="8"/>
      <c r="P3441" s="8"/>
      <c r="R3441" s="8"/>
      <c r="S3441" s="8"/>
      <c r="T3441" s="8"/>
      <c r="U3441" s="8"/>
      <c r="W3441" s="8">
        <f t="shared" si="4495"/>
        <v>132.30000000000001</v>
      </c>
      <c r="X3441">
        <v>11340000</v>
      </c>
      <c r="Y3441">
        <f t="shared" si="4496"/>
        <v>3150</v>
      </c>
      <c r="Z3441" s="8">
        <v>93.3</v>
      </c>
      <c r="AA3441" s="8">
        <v>5.7</v>
      </c>
      <c r="AB3441" s="8">
        <v>77.2</v>
      </c>
      <c r="AC3441" s="4"/>
      <c r="KL3441" s="84"/>
      <c r="KP3441" s="84"/>
      <c r="KS3441" s="74"/>
      <c r="KT3441" s="74"/>
      <c r="KU3441" s="16"/>
      <c r="KV3441" s="72"/>
      <c r="KW3441" s="72"/>
      <c r="KX3441" s="16"/>
      <c r="KZ3441" s="16"/>
      <c r="LA3441" s="16"/>
      <c r="LB3441" s="74"/>
      <c r="LC3441" s="74"/>
    </row>
    <row r="3442" spans="8:315" x14ac:dyDescent="0.35">
      <c r="H3442" s="4"/>
      <c r="J3442" s="8"/>
      <c r="K3442" s="8"/>
      <c r="L3442" s="8"/>
      <c r="M3442" s="8"/>
      <c r="O3442" s="8"/>
      <c r="P3442" s="8"/>
      <c r="R3442" s="8"/>
      <c r="S3442" s="8"/>
      <c r="T3442" s="8"/>
      <c r="U3442" s="8"/>
      <c r="W3442" s="8">
        <f t="shared" si="4495"/>
        <v>132.30000000000001</v>
      </c>
      <c r="X3442">
        <v>11343600</v>
      </c>
      <c r="Y3442">
        <f t="shared" si="4496"/>
        <v>3151</v>
      </c>
      <c r="Z3442" s="8">
        <v>264.7</v>
      </c>
      <c r="AA3442" s="8">
        <v>9.5</v>
      </c>
      <c r="AB3442" s="8">
        <v>55.1</v>
      </c>
      <c r="AC3442" s="4"/>
      <c r="KL3442" s="84"/>
      <c r="KP3442" s="84"/>
      <c r="KS3442" s="74"/>
      <c r="KT3442" s="74"/>
      <c r="KU3442" s="16"/>
      <c r="KV3442" s="72"/>
      <c r="KW3442" s="72"/>
      <c r="KX3442" s="16"/>
      <c r="KZ3442" s="16"/>
      <c r="LA3442" s="16"/>
      <c r="LB3442" s="74"/>
      <c r="LC3442" s="74"/>
    </row>
    <row r="3443" spans="8:315" x14ac:dyDescent="0.35">
      <c r="H3443" s="4"/>
      <c r="J3443" s="8"/>
      <c r="K3443" s="8"/>
      <c r="L3443" s="8"/>
      <c r="M3443" s="8"/>
      <c r="O3443" s="8"/>
      <c r="P3443" s="8"/>
      <c r="R3443" s="8"/>
      <c r="S3443" s="8"/>
      <c r="T3443" s="8"/>
      <c r="U3443" s="8"/>
      <c r="W3443" s="8">
        <f t="shared" si="4495"/>
        <v>132.30000000000001</v>
      </c>
      <c r="X3443">
        <v>11347200</v>
      </c>
      <c r="Y3443">
        <f t="shared" si="4496"/>
        <v>3152</v>
      </c>
      <c r="Z3443" s="8">
        <v>458.3</v>
      </c>
      <c r="AA3443" s="8">
        <v>12.2</v>
      </c>
      <c r="AB3443" s="8">
        <v>43.6</v>
      </c>
      <c r="AC3443" s="4"/>
      <c r="KL3443" s="84"/>
      <c r="KP3443" s="84"/>
      <c r="KS3443" s="74"/>
      <c r="KT3443" s="74"/>
      <c r="KU3443" s="16"/>
      <c r="KV3443" s="72"/>
      <c r="KW3443" s="72"/>
      <c r="KX3443" s="16"/>
      <c r="KZ3443" s="16"/>
      <c r="LA3443" s="16"/>
      <c r="LB3443" s="74"/>
      <c r="LC3443" s="74"/>
    </row>
    <row r="3444" spans="8:315" x14ac:dyDescent="0.35">
      <c r="H3444" s="4"/>
      <c r="J3444" s="8"/>
      <c r="K3444" s="8"/>
      <c r="L3444" s="8"/>
      <c r="M3444" s="8"/>
      <c r="O3444" s="8"/>
      <c r="P3444" s="8"/>
      <c r="R3444" s="8"/>
      <c r="S3444" s="8"/>
      <c r="T3444" s="8"/>
      <c r="U3444" s="8"/>
      <c r="W3444" s="8">
        <f t="shared" si="4495"/>
        <v>132.4</v>
      </c>
      <c r="X3444">
        <v>11350800</v>
      </c>
      <c r="Y3444">
        <f t="shared" si="4496"/>
        <v>3153</v>
      </c>
      <c r="Z3444" s="8">
        <v>632.5</v>
      </c>
      <c r="AA3444" s="8">
        <v>14.4</v>
      </c>
      <c r="AB3444" s="8">
        <v>31.3</v>
      </c>
      <c r="AC3444" s="4"/>
      <c r="KL3444" s="84"/>
      <c r="KP3444" s="84"/>
      <c r="KS3444" s="74"/>
      <c r="KT3444" s="74"/>
      <c r="KU3444" s="16"/>
      <c r="KV3444" s="72"/>
      <c r="KW3444" s="72"/>
      <c r="KX3444" s="16"/>
      <c r="KZ3444" s="16"/>
      <c r="LA3444" s="16"/>
      <c r="LB3444" s="74"/>
      <c r="LC3444" s="74"/>
    </row>
    <row r="3445" spans="8:315" x14ac:dyDescent="0.35">
      <c r="H3445" s="4"/>
      <c r="J3445" s="8"/>
      <c r="K3445" s="8"/>
      <c r="L3445" s="8"/>
      <c r="M3445" s="8"/>
      <c r="O3445" s="8"/>
      <c r="P3445" s="8"/>
      <c r="R3445" s="8"/>
      <c r="S3445" s="8"/>
      <c r="T3445" s="8"/>
      <c r="U3445" s="8"/>
      <c r="W3445" s="8">
        <f t="shared" si="4495"/>
        <v>132.4</v>
      </c>
      <c r="X3445">
        <v>11354400</v>
      </c>
      <c r="Y3445">
        <f t="shared" si="4496"/>
        <v>3154</v>
      </c>
      <c r="Z3445" s="8">
        <v>776.9</v>
      </c>
      <c r="AA3445" s="8">
        <v>16</v>
      </c>
      <c r="AB3445" s="8">
        <v>27.9</v>
      </c>
      <c r="AC3445" s="4"/>
      <c r="KL3445" s="84"/>
      <c r="KP3445" s="84"/>
      <c r="KS3445" s="74"/>
      <c r="KT3445" s="74"/>
      <c r="KU3445" s="16"/>
      <c r="KV3445" s="72"/>
      <c r="KW3445" s="72"/>
      <c r="KX3445" s="16"/>
      <c r="KZ3445" s="16"/>
      <c r="LA3445" s="16"/>
      <c r="LB3445" s="74"/>
      <c r="LC3445" s="74"/>
    </row>
    <row r="3446" spans="8:315" x14ac:dyDescent="0.35">
      <c r="H3446" s="4"/>
      <c r="J3446" s="8"/>
      <c r="K3446" s="8"/>
      <c r="L3446" s="8"/>
      <c r="M3446" s="8"/>
      <c r="O3446" s="8"/>
      <c r="P3446" s="8"/>
      <c r="R3446" s="8"/>
      <c r="S3446" s="8"/>
      <c r="T3446" s="8"/>
      <c r="U3446" s="8"/>
      <c r="W3446" s="8">
        <f t="shared" si="4495"/>
        <v>132.5</v>
      </c>
      <c r="X3446">
        <v>11358000</v>
      </c>
      <c r="Y3446">
        <f t="shared" si="4496"/>
        <v>3155</v>
      </c>
      <c r="Z3446" s="8">
        <v>877.8</v>
      </c>
      <c r="AA3446" s="8">
        <v>16.8</v>
      </c>
      <c r="AB3446" s="8">
        <v>28.3</v>
      </c>
      <c r="AC3446" s="4"/>
      <c r="KL3446" s="84"/>
      <c r="KP3446" s="84"/>
      <c r="KS3446" s="74"/>
      <c r="KT3446" s="74"/>
      <c r="KU3446" s="16"/>
      <c r="KV3446" s="72"/>
      <c r="KW3446" s="72"/>
      <c r="KX3446" s="16"/>
      <c r="KZ3446" s="16"/>
      <c r="LA3446" s="16"/>
      <c r="LB3446" s="74"/>
      <c r="LC3446" s="74"/>
    </row>
    <row r="3447" spans="8:315" x14ac:dyDescent="0.35">
      <c r="H3447" s="4"/>
      <c r="J3447" s="8"/>
      <c r="K3447" s="8"/>
      <c r="L3447" s="8"/>
      <c r="M3447" s="8"/>
      <c r="O3447" s="8"/>
      <c r="P3447" s="8"/>
      <c r="R3447" s="8"/>
      <c r="S3447" s="8"/>
      <c r="T3447" s="8"/>
      <c r="U3447" s="8"/>
      <c r="W3447" s="8">
        <f t="shared" si="4495"/>
        <v>132.5</v>
      </c>
      <c r="X3447">
        <v>11361600</v>
      </c>
      <c r="Y3447">
        <f t="shared" si="4496"/>
        <v>3156</v>
      </c>
      <c r="Z3447" s="8">
        <v>930.3</v>
      </c>
      <c r="AA3447" s="8">
        <v>18</v>
      </c>
      <c r="AB3447" s="8">
        <v>26</v>
      </c>
      <c r="AC3447" s="4"/>
      <c r="KL3447" s="84"/>
      <c r="KP3447" s="84"/>
      <c r="KS3447" s="74"/>
      <c r="KT3447" s="74"/>
      <c r="KU3447" s="16"/>
      <c r="KV3447" s="72"/>
      <c r="KW3447" s="72"/>
      <c r="KX3447" s="16"/>
      <c r="KZ3447" s="16"/>
      <c r="LA3447" s="16"/>
      <c r="LB3447" s="74"/>
      <c r="LC3447" s="74"/>
    </row>
    <row r="3448" spans="8:315" x14ac:dyDescent="0.35">
      <c r="H3448" s="4"/>
      <c r="J3448" s="8"/>
      <c r="K3448" s="8"/>
      <c r="L3448" s="8"/>
      <c r="M3448" s="8"/>
      <c r="O3448" s="8"/>
      <c r="P3448" s="8"/>
      <c r="R3448" s="8"/>
      <c r="S3448" s="8"/>
      <c r="T3448" s="8"/>
      <c r="U3448" s="8"/>
      <c r="W3448" s="8">
        <f t="shared" si="4495"/>
        <v>132.5</v>
      </c>
      <c r="X3448">
        <v>11365200</v>
      </c>
      <c r="Y3448">
        <f t="shared" si="4496"/>
        <v>3157</v>
      </c>
      <c r="Z3448" s="8">
        <v>920.8</v>
      </c>
      <c r="AA3448" s="8">
        <v>18.8</v>
      </c>
      <c r="AB3448" s="8">
        <v>27.1</v>
      </c>
      <c r="AC3448" s="4"/>
      <c r="KL3448" s="84"/>
      <c r="KP3448" s="84"/>
      <c r="KS3448" s="74"/>
      <c r="KT3448" s="74"/>
      <c r="KU3448" s="16"/>
      <c r="KV3448" s="72"/>
      <c r="KW3448" s="72"/>
      <c r="KX3448" s="16"/>
      <c r="KZ3448" s="16"/>
      <c r="LA3448" s="16"/>
      <c r="LB3448" s="74"/>
      <c r="LC3448" s="74"/>
    </row>
    <row r="3449" spans="8:315" x14ac:dyDescent="0.35">
      <c r="H3449" s="4"/>
      <c r="J3449" s="8"/>
      <c r="K3449" s="8"/>
      <c r="L3449" s="8"/>
      <c r="M3449" s="8"/>
      <c r="O3449" s="8"/>
      <c r="P3449" s="8"/>
      <c r="R3449" s="8"/>
      <c r="S3449" s="8"/>
      <c r="T3449" s="8"/>
      <c r="U3449" s="8"/>
      <c r="W3449" s="8">
        <f t="shared" si="4495"/>
        <v>132.6</v>
      </c>
      <c r="X3449">
        <v>11368800</v>
      </c>
      <c r="Y3449">
        <f t="shared" si="4496"/>
        <v>3158</v>
      </c>
      <c r="Z3449" s="8">
        <v>850.8</v>
      </c>
      <c r="AA3449" s="8">
        <v>19.899999999999999</v>
      </c>
      <c r="AB3449" s="8">
        <v>26</v>
      </c>
      <c r="AC3449" s="4"/>
      <c r="KL3449" s="84"/>
      <c r="KP3449" s="84"/>
      <c r="KS3449" s="74"/>
      <c r="KT3449" s="74"/>
      <c r="KU3449" s="16"/>
      <c r="KV3449" s="72"/>
      <c r="KW3449" s="72"/>
      <c r="KX3449" s="16"/>
      <c r="KZ3449" s="16"/>
      <c r="LA3449" s="16"/>
      <c r="LB3449" s="74"/>
      <c r="LC3449" s="74"/>
    </row>
    <row r="3450" spans="8:315" x14ac:dyDescent="0.35">
      <c r="H3450" s="4"/>
      <c r="J3450" s="8"/>
      <c r="K3450" s="8"/>
      <c r="L3450" s="8"/>
      <c r="M3450" s="8"/>
      <c r="O3450" s="8"/>
      <c r="P3450" s="8"/>
      <c r="R3450" s="8"/>
      <c r="S3450" s="8"/>
      <c r="T3450" s="8"/>
      <c r="U3450" s="8"/>
      <c r="W3450" s="8">
        <f t="shared" si="4495"/>
        <v>132.6</v>
      </c>
      <c r="X3450">
        <v>11372400</v>
      </c>
      <c r="Y3450">
        <f t="shared" si="4496"/>
        <v>3159</v>
      </c>
      <c r="Z3450" s="8">
        <v>760.6</v>
      </c>
      <c r="AA3450" s="8">
        <v>20.6</v>
      </c>
      <c r="AB3450" s="8">
        <v>25.3</v>
      </c>
      <c r="AC3450" s="4"/>
      <c r="KL3450" s="84"/>
      <c r="KP3450" s="84"/>
      <c r="KS3450" s="74"/>
      <c r="KT3450" s="74"/>
      <c r="KU3450" s="16"/>
      <c r="KV3450" s="72"/>
      <c r="KW3450" s="72"/>
      <c r="KX3450" s="16"/>
      <c r="KZ3450" s="16"/>
      <c r="LA3450" s="16"/>
      <c r="LB3450" s="74"/>
      <c r="LC3450" s="74"/>
    </row>
    <row r="3451" spans="8:315" x14ac:dyDescent="0.35">
      <c r="H3451" s="4"/>
      <c r="J3451" s="8"/>
      <c r="K3451" s="8"/>
      <c r="L3451" s="8"/>
      <c r="M3451" s="8"/>
      <c r="O3451" s="8"/>
      <c r="P3451" s="8"/>
      <c r="R3451" s="8"/>
      <c r="S3451" s="8"/>
      <c r="T3451" s="8"/>
      <c r="U3451" s="8"/>
      <c r="W3451" s="8">
        <f t="shared" si="4495"/>
        <v>132.69999999999999</v>
      </c>
      <c r="X3451">
        <v>11376000</v>
      </c>
      <c r="Y3451">
        <f t="shared" si="4496"/>
        <v>3160</v>
      </c>
      <c r="Z3451" s="8">
        <v>615.79999999999995</v>
      </c>
      <c r="AA3451" s="8">
        <v>21.5</v>
      </c>
      <c r="AB3451" s="8">
        <v>22.5</v>
      </c>
      <c r="AC3451" s="4"/>
      <c r="KL3451" s="84"/>
      <c r="KP3451" s="84"/>
      <c r="KS3451" s="74"/>
      <c r="KT3451" s="74"/>
      <c r="KU3451" s="16"/>
      <c r="KV3451" s="72"/>
      <c r="KW3451" s="72"/>
      <c r="KX3451" s="16"/>
      <c r="KZ3451" s="16"/>
      <c r="LA3451" s="16"/>
      <c r="LB3451" s="74"/>
      <c r="LC3451" s="74"/>
    </row>
    <row r="3452" spans="8:315" x14ac:dyDescent="0.35">
      <c r="H3452" s="4"/>
      <c r="J3452" s="8"/>
      <c r="K3452" s="8"/>
      <c r="L3452" s="8"/>
      <c r="M3452" s="8"/>
      <c r="O3452" s="8"/>
      <c r="P3452" s="8"/>
      <c r="R3452" s="8"/>
      <c r="S3452" s="8"/>
      <c r="T3452" s="8"/>
      <c r="U3452" s="8"/>
      <c r="W3452" s="8">
        <f t="shared" si="4495"/>
        <v>132.69999999999999</v>
      </c>
      <c r="X3452">
        <v>11379600</v>
      </c>
      <c r="Y3452">
        <f t="shared" si="4496"/>
        <v>3161</v>
      </c>
      <c r="Z3452" s="8">
        <v>440</v>
      </c>
      <c r="AA3452" s="8">
        <v>21.9</v>
      </c>
      <c r="AB3452" s="8">
        <v>19.3</v>
      </c>
      <c r="AC3452" s="4"/>
      <c r="KL3452" s="84"/>
      <c r="KP3452" s="84"/>
      <c r="KS3452" s="74"/>
      <c r="KT3452" s="74"/>
      <c r="KU3452" s="16"/>
      <c r="KV3452" s="72"/>
      <c r="KW3452" s="72"/>
      <c r="KX3452" s="16"/>
      <c r="KZ3452" s="16"/>
      <c r="LA3452" s="16"/>
      <c r="LB3452" s="74"/>
      <c r="LC3452" s="74"/>
    </row>
    <row r="3453" spans="8:315" x14ac:dyDescent="0.35">
      <c r="H3453" s="4"/>
      <c r="J3453" s="8"/>
      <c r="K3453" s="8"/>
      <c r="L3453" s="8"/>
      <c r="M3453" s="8"/>
      <c r="O3453" s="8"/>
      <c r="P3453" s="8"/>
      <c r="R3453" s="8"/>
      <c r="S3453" s="8"/>
      <c r="T3453" s="8"/>
      <c r="U3453" s="8"/>
      <c r="W3453" s="8">
        <f t="shared" si="4495"/>
        <v>132.80000000000001</v>
      </c>
      <c r="X3453">
        <v>11383200</v>
      </c>
      <c r="Y3453">
        <f t="shared" si="4496"/>
        <v>3162</v>
      </c>
      <c r="Z3453" s="8">
        <v>236.4</v>
      </c>
      <c r="AA3453" s="8">
        <v>22</v>
      </c>
      <c r="AB3453" s="8">
        <v>18.399999999999999</v>
      </c>
      <c r="AC3453" s="4"/>
      <c r="KL3453" s="84"/>
      <c r="KP3453" s="84"/>
      <c r="KS3453" s="74"/>
      <c r="KT3453" s="74"/>
      <c r="KU3453" s="16"/>
      <c r="KV3453" s="72"/>
      <c r="KW3453" s="72"/>
      <c r="KX3453" s="16"/>
      <c r="KZ3453" s="16"/>
      <c r="LA3453" s="16"/>
      <c r="LB3453" s="74"/>
      <c r="LC3453" s="74"/>
    </row>
    <row r="3454" spans="8:315" x14ac:dyDescent="0.35">
      <c r="H3454" s="4"/>
      <c r="J3454" s="8"/>
      <c r="K3454" s="8"/>
      <c r="L3454" s="8"/>
      <c r="M3454" s="8"/>
      <c r="O3454" s="8"/>
      <c r="P3454" s="8"/>
      <c r="R3454" s="8"/>
      <c r="S3454" s="8"/>
      <c r="T3454" s="8"/>
      <c r="U3454" s="8"/>
      <c r="W3454" s="8">
        <f t="shared" si="4495"/>
        <v>132.80000000000001</v>
      </c>
      <c r="X3454">
        <v>11386800</v>
      </c>
      <c r="Y3454">
        <f t="shared" si="4496"/>
        <v>3163</v>
      </c>
      <c r="Z3454" s="8">
        <v>73.3</v>
      </c>
      <c r="AA3454" s="8">
        <v>21.6</v>
      </c>
      <c r="AB3454" s="8">
        <v>22.8</v>
      </c>
      <c r="AC3454" s="4"/>
      <c r="KL3454" s="84"/>
      <c r="KP3454" s="84"/>
      <c r="KS3454" s="74"/>
      <c r="KT3454" s="74"/>
      <c r="KU3454" s="16"/>
      <c r="KV3454" s="72"/>
      <c r="KW3454" s="72"/>
      <c r="KX3454" s="16"/>
      <c r="KZ3454" s="16"/>
      <c r="LA3454" s="16"/>
      <c r="LB3454" s="74"/>
      <c r="LC3454" s="74"/>
    </row>
    <row r="3455" spans="8:315" x14ac:dyDescent="0.35">
      <c r="H3455" s="4"/>
      <c r="J3455" s="8"/>
      <c r="K3455" s="8"/>
      <c r="L3455" s="8"/>
      <c r="M3455" s="8"/>
      <c r="O3455" s="8"/>
      <c r="P3455" s="8"/>
      <c r="R3455" s="8"/>
      <c r="S3455" s="8"/>
      <c r="T3455" s="8"/>
      <c r="U3455" s="8"/>
      <c r="W3455" s="8">
        <f t="shared" si="4495"/>
        <v>132.80000000000001</v>
      </c>
      <c r="X3455">
        <v>11390400</v>
      </c>
      <c r="Y3455">
        <f t="shared" si="4496"/>
        <v>3164</v>
      </c>
      <c r="Z3455" s="8">
        <v>3.1</v>
      </c>
      <c r="AA3455" s="8">
        <v>18.600000000000001</v>
      </c>
      <c r="AB3455" s="8">
        <v>34.799999999999997</v>
      </c>
      <c r="AC3455" s="4"/>
      <c r="KL3455" s="84"/>
      <c r="KP3455" s="84"/>
      <c r="KS3455" s="74"/>
      <c r="KT3455" s="74"/>
      <c r="KU3455" s="16"/>
      <c r="KV3455" s="72"/>
      <c r="KW3455" s="72"/>
      <c r="KX3455" s="16"/>
      <c r="KZ3455" s="16"/>
      <c r="LA3455" s="16"/>
      <c r="LB3455" s="74"/>
      <c r="LC3455" s="74"/>
    </row>
    <row r="3456" spans="8:315" x14ac:dyDescent="0.35">
      <c r="H3456" s="4"/>
      <c r="J3456" s="8"/>
      <c r="K3456" s="8"/>
      <c r="L3456" s="8"/>
      <c r="M3456" s="8"/>
      <c r="O3456" s="8"/>
      <c r="P3456" s="8"/>
      <c r="R3456" s="8"/>
      <c r="S3456" s="8"/>
      <c r="T3456" s="8"/>
      <c r="U3456" s="8"/>
      <c r="W3456" s="8">
        <f t="shared" si="4495"/>
        <v>132.9</v>
      </c>
      <c r="X3456">
        <v>11394000</v>
      </c>
      <c r="Y3456">
        <f t="shared" si="4496"/>
        <v>3165</v>
      </c>
      <c r="Z3456" s="8">
        <v>0</v>
      </c>
      <c r="AA3456" s="8">
        <v>15.8</v>
      </c>
      <c r="AB3456" s="8">
        <v>40.1</v>
      </c>
      <c r="AC3456" s="4"/>
      <c r="KL3456" s="84"/>
      <c r="KP3456" s="84"/>
      <c r="KS3456" s="74"/>
      <c r="KT3456" s="74"/>
      <c r="KU3456" s="16"/>
      <c r="KV3456" s="72"/>
      <c r="KW3456" s="72"/>
      <c r="KX3456" s="16"/>
      <c r="KZ3456" s="16"/>
      <c r="LA3456" s="16"/>
      <c r="LB3456" s="74"/>
      <c r="LC3456" s="74"/>
    </row>
    <row r="3457" spans="8:315" x14ac:dyDescent="0.35">
      <c r="H3457" s="4"/>
      <c r="J3457" s="8"/>
      <c r="K3457" s="8"/>
      <c r="L3457" s="8"/>
      <c r="M3457" s="8"/>
      <c r="O3457" s="8"/>
      <c r="P3457" s="8"/>
      <c r="R3457" s="8"/>
      <c r="S3457" s="8"/>
      <c r="T3457" s="8"/>
      <c r="U3457" s="8"/>
      <c r="W3457" s="8">
        <f t="shared" si="4495"/>
        <v>132.9</v>
      </c>
      <c r="X3457">
        <v>11397600</v>
      </c>
      <c r="Y3457">
        <f t="shared" si="4496"/>
        <v>3166</v>
      </c>
      <c r="Z3457" s="8">
        <v>0</v>
      </c>
      <c r="AA3457" s="8">
        <v>14.9</v>
      </c>
      <c r="AB3457" s="8">
        <v>38.700000000000003</v>
      </c>
      <c r="AC3457" s="4"/>
      <c r="KL3457" s="84"/>
      <c r="KP3457" s="84"/>
      <c r="KS3457" s="74"/>
      <c r="KT3457" s="74"/>
      <c r="KU3457" s="16"/>
      <c r="KV3457" s="72"/>
      <c r="KW3457" s="72"/>
      <c r="KX3457" s="16"/>
      <c r="KZ3457" s="16"/>
      <c r="LA3457" s="16"/>
      <c r="LB3457" s="74"/>
      <c r="LC3457" s="74"/>
    </row>
    <row r="3458" spans="8:315" x14ac:dyDescent="0.35">
      <c r="H3458" s="4"/>
      <c r="J3458" s="8"/>
      <c r="K3458" s="8"/>
      <c r="L3458" s="8"/>
      <c r="M3458" s="8"/>
      <c r="O3458" s="8"/>
      <c r="P3458" s="8"/>
      <c r="R3458" s="8"/>
      <c r="S3458" s="8"/>
      <c r="T3458" s="8"/>
      <c r="U3458" s="8"/>
      <c r="W3458" s="8">
        <f t="shared" si="4495"/>
        <v>133</v>
      </c>
      <c r="X3458">
        <v>11401200</v>
      </c>
      <c r="Y3458">
        <f t="shared" si="4496"/>
        <v>3167</v>
      </c>
      <c r="Z3458" s="8">
        <v>0</v>
      </c>
      <c r="AA3458" s="8">
        <v>13.5</v>
      </c>
      <c r="AB3458" s="8">
        <v>52.9</v>
      </c>
      <c r="AC3458" s="4"/>
      <c r="KL3458" s="84"/>
      <c r="KP3458" s="84"/>
      <c r="KS3458" s="74"/>
      <c r="KT3458" s="74"/>
      <c r="KU3458" s="16"/>
      <c r="KV3458" s="72"/>
      <c r="KW3458" s="72"/>
      <c r="KX3458" s="16"/>
      <c r="KZ3458" s="16"/>
      <c r="LA3458" s="16"/>
      <c r="LB3458" s="74"/>
      <c r="LC3458" s="74"/>
    </row>
    <row r="3459" spans="8:315" x14ac:dyDescent="0.35">
      <c r="H3459" s="4"/>
      <c r="J3459" s="8"/>
      <c r="K3459" s="8"/>
      <c r="L3459" s="8"/>
      <c r="M3459" s="8"/>
      <c r="O3459" s="8"/>
      <c r="P3459" s="8"/>
      <c r="R3459" s="8"/>
      <c r="S3459" s="8"/>
      <c r="T3459" s="8"/>
      <c r="U3459" s="8"/>
      <c r="W3459" s="8">
        <f t="shared" si="4495"/>
        <v>133</v>
      </c>
      <c r="X3459">
        <v>11404800</v>
      </c>
      <c r="Y3459">
        <f t="shared" si="4496"/>
        <v>3168</v>
      </c>
      <c r="Z3459" s="8">
        <v>0</v>
      </c>
      <c r="AA3459" s="8">
        <v>11.4</v>
      </c>
      <c r="AB3459" s="8">
        <v>57.2</v>
      </c>
      <c r="AC3459" s="4"/>
      <c r="KL3459" s="84"/>
      <c r="KP3459" s="84"/>
      <c r="KS3459" s="74"/>
      <c r="KT3459" s="74"/>
      <c r="KU3459" s="16"/>
      <c r="KV3459" s="72"/>
      <c r="KW3459" s="72"/>
      <c r="KX3459" s="16"/>
      <c r="KZ3459" s="16"/>
      <c r="LA3459" s="16"/>
      <c r="LB3459" s="74"/>
      <c r="LC3459" s="74"/>
    </row>
    <row r="3460" spans="8:315" x14ac:dyDescent="0.35">
      <c r="H3460" s="4"/>
      <c r="J3460" s="8"/>
      <c r="K3460" s="8"/>
      <c r="L3460" s="8"/>
      <c r="M3460" s="8"/>
      <c r="O3460" s="8"/>
      <c r="P3460" s="8"/>
      <c r="R3460" s="8"/>
      <c r="S3460" s="8"/>
      <c r="T3460" s="8"/>
      <c r="U3460" s="8"/>
      <c r="W3460" s="8">
        <f t="shared" si="4495"/>
        <v>133</v>
      </c>
      <c r="X3460">
        <v>11408400</v>
      </c>
      <c r="Y3460">
        <f t="shared" si="4496"/>
        <v>3169</v>
      </c>
      <c r="Z3460" s="8">
        <v>0</v>
      </c>
      <c r="AA3460" s="8">
        <v>11.6</v>
      </c>
      <c r="AB3460" s="8">
        <v>52</v>
      </c>
      <c r="AC3460" s="4"/>
      <c r="KL3460" s="84"/>
      <c r="KP3460" s="84"/>
      <c r="KS3460" s="74"/>
      <c r="KT3460" s="74"/>
      <c r="KU3460" s="16"/>
      <c r="KV3460" s="72"/>
      <c r="KW3460" s="72"/>
      <c r="KX3460" s="16"/>
      <c r="KZ3460" s="16"/>
      <c r="LA3460" s="16"/>
      <c r="LB3460" s="74"/>
      <c r="LC3460" s="74"/>
    </row>
    <row r="3461" spans="8:315" x14ac:dyDescent="0.35">
      <c r="H3461" s="4"/>
      <c r="J3461" s="8"/>
      <c r="K3461" s="8"/>
      <c r="L3461" s="8"/>
      <c r="M3461" s="8"/>
      <c r="O3461" s="8"/>
      <c r="P3461" s="8"/>
      <c r="R3461" s="8"/>
      <c r="S3461" s="8"/>
      <c r="T3461" s="8"/>
      <c r="U3461" s="8"/>
      <c r="W3461" s="8">
        <f t="shared" si="4495"/>
        <v>133.1</v>
      </c>
      <c r="X3461">
        <v>11412000</v>
      </c>
      <c r="Y3461">
        <f t="shared" si="4496"/>
        <v>3170</v>
      </c>
      <c r="Z3461" s="8">
        <v>0</v>
      </c>
      <c r="AA3461" s="8">
        <v>10.9</v>
      </c>
      <c r="AB3461" s="8">
        <v>51.7</v>
      </c>
      <c r="AC3461" s="4"/>
      <c r="KL3461" s="84"/>
      <c r="KP3461" s="84"/>
      <c r="KS3461" s="74"/>
      <c r="KT3461" s="74"/>
      <c r="KU3461" s="16"/>
      <c r="KV3461" s="72"/>
      <c r="KW3461" s="72"/>
      <c r="KX3461" s="16"/>
      <c r="KZ3461" s="16"/>
      <c r="LA3461" s="16"/>
      <c r="LB3461" s="74"/>
      <c r="LC3461" s="74"/>
    </row>
    <row r="3462" spans="8:315" x14ac:dyDescent="0.35">
      <c r="H3462" s="4"/>
      <c r="J3462" s="8"/>
      <c r="K3462" s="8"/>
      <c r="L3462" s="8"/>
      <c r="M3462" s="8"/>
      <c r="O3462" s="8"/>
      <c r="P3462" s="8"/>
      <c r="R3462" s="8"/>
      <c r="S3462" s="8"/>
      <c r="T3462" s="8"/>
      <c r="U3462" s="8"/>
      <c r="W3462" s="8">
        <f t="shared" si="4495"/>
        <v>133.1</v>
      </c>
      <c r="X3462">
        <v>11415600</v>
      </c>
      <c r="Y3462">
        <f t="shared" si="4496"/>
        <v>3171</v>
      </c>
      <c r="Z3462" s="8">
        <v>0</v>
      </c>
      <c r="AA3462" s="8">
        <v>11.8</v>
      </c>
      <c r="AB3462" s="8">
        <v>50.4</v>
      </c>
      <c r="AC3462" s="4"/>
      <c r="KL3462" s="84"/>
      <c r="KP3462" s="84"/>
      <c r="KS3462" s="74"/>
      <c r="KT3462" s="74"/>
      <c r="KU3462" s="16"/>
      <c r="KV3462" s="72"/>
      <c r="KW3462" s="72"/>
      <c r="KX3462" s="16"/>
      <c r="KZ3462" s="16"/>
      <c r="LA3462" s="16"/>
      <c r="LB3462" s="74"/>
      <c r="LC3462" s="74"/>
    </row>
    <row r="3463" spans="8:315" x14ac:dyDescent="0.35">
      <c r="H3463" s="4"/>
      <c r="J3463" s="8"/>
      <c r="K3463" s="8"/>
      <c r="L3463" s="8"/>
      <c r="M3463" s="8"/>
      <c r="O3463" s="8"/>
      <c r="P3463" s="8"/>
      <c r="R3463" s="8"/>
      <c r="S3463" s="8"/>
      <c r="T3463" s="8"/>
      <c r="U3463" s="8"/>
      <c r="W3463" s="8">
        <f t="shared" si="4495"/>
        <v>133.19999999999999</v>
      </c>
      <c r="X3463">
        <v>11419200</v>
      </c>
      <c r="Y3463">
        <f t="shared" si="4496"/>
        <v>3172</v>
      </c>
      <c r="Z3463" s="8">
        <v>0</v>
      </c>
      <c r="AA3463" s="8">
        <v>10.9</v>
      </c>
      <c r="AB3463" s="8">
        <v>55.3</v>
      </c>
      <c r="AC3463" s="4"/>
      <c r="KL3463" s="84"/>
      <c r="KP3463" s="84"/>
      <c r="KS3463" s="74"/>
      <c r="KT3463" s="74"/>
      <c r="KU3463" s="16"/>
      <c r="KV3463" s="72"/>
      <c r="KW3463" s="72"/>
      <c r="KX3463" s="16"/>
      <c r="KZ3463" s="16"/>
      <c r="LA3463" s="16"/>
      <c r="LB3463" s="74"/>
      <c r="LC3463" s="74"/>
    </row>
    <row r="3464" spans="8:315" x14ac:dyDescent="0.35">
      <c r="H3464" s="4"/>
      <c r="J3464" s="8"/>
      <c r="K3464" s="8"/>
      <c r="L3464" s="8"/>
      <c r="M3464" s="8"/>
      <c r="O3464" s="8"/>
      <c r="P3464" s="8"/>
      <c r="R3464" s="8"/>
      <c r="S3464" s="8"/>
      <c r="T3464" s="8"/>
      <c r="U3464" s="8"/>
      <c r="W3464" s="8">
        <f t="shared" si="4495"/>
        <v>133.19999999999999</v>
      </c>
      <c r="X3464">
        <v>11422800</v>
      </c>
      <c r="Y3464">
        <f t="shared" si="4496"/>
        <v>3173</v>
      </c>
      <c r="Z3464" s="8">
        <v>4.4000000000000004</v>
      </c>
      <c r="AA3464" s="8">
        <v>9.9</v>
      </c>
      <c r="AB3464" s="8">
        <v>56.3</v>
      </c>
      <c r="AC3464" s="4"/>
      <c r="KL3464" s="84"/>
      <c r="KP3464" s="84"/>
      <c r="KS3464" s="74"/>
      <c r="KT3464" s="74"/>
      <c r="KU3464" s="16"/>
      <c r="KV3464" s="72"/>
      <c r="KW3464" s="72"/>
      <c r="KX3464" s="16"/>
      <c r="KZ3464" s="16"/>
      <c r="LA3464" s="16"/>
      <c r="LB3464" s="74"/>
      <c r="LC3464" s="74"/>
    </row>
    <row r="3465" spans="8:315" x14ac:dyDescent="0.35">
      <c r="H3465" s="4"/>
      <c r="J3465" s="8"/>
      <c r="K3465" s="8"/>
      <c r="L3465" s="8"/>
      <c r="M3465" s="8"/>
      <c r="O3465" s="8"/>
      <c r="P3465" s="8"/>
      <c r="R3465" s="8"/>
      <c r="S3465" s="8"/>
      <c r="T3465" s="8"/>
      <c r="U3465" s="8"/>
      <c r="W3465" s="8">
        <f t="shared" si="4495"/>
        <v>133.30000000000001</v>
      </c>
      <c r="X3465">
        <v>11426400</v>
      </c>
      <c r="Y3465">
        <f t="shared" si="4496"/>
        <v>3174</v>
      </c>
      <c r="Z3465" s="8">
        <v>81.7</v>
      </c>
      <c r="AA3465" s="8">
        <v>10.6</v>
      </c>
      <c r="AB3465" s="8">
        <v>52</v>
      </c>
      <c r="AC3465" s="4"/>
      <c r="KL3465" s="84"/>
      <c r="KP3465" s="84"/>
      <c r="KS3465" s="74"/>
      <c r="KT3465" s="74"/>
      <c r="KU3465" s="16"/>
      <c r="KV3465" s="72"/>
      <c r="KW3465" s="72"/>
      <c r="KX3465" s="16"/>
      <c r="KZ3465" s="16"/>
      <c r="LA3465" s="16"/>
      <c r="LB3465" s="74"/>
      <c r="LC3465" s="74"/>
    </row>
    <row r="3466" spans="8:315" x14ac:dyDescent="0.35">
      <c r="H3466" s="4"/>
      <c r="J3466" s="8"/>
      <c r="K3466" s="8"/>
      <c r="L3466" s="8"/>
      <c r="M3466" s="8"/>
      <c r="O3466" s="8"/>
      <c r="P3466" s="8"/>
      <c r="R3466" s="8"/>
      <c r="S3466" s="8"/>
      <c r="T3466" s="8"/>
      <c r="U3466" s="8"/>
      <c r="W3466" s="8">
        <f t="shared" si="4495"/>
        <v>133.30000000000001</v>
      </c>
      <c r="X3466">
        <v>11430000</v>
      </c>
      <c r="Y3466">
        <f t="shared" si="4496"/>
        <v>3175</v>
      </c>
      <c r="Z3466" s="8">
        <v>243.6</v>
      </c>
      <c r="AA3466" s="8">
        <v>13.1</v>
      </c>
      <c r="AB3466" s="8">
        <v>42.8</v>
      </c>
      <c r="AC3466" s="4"/>
      <c r="KL3466" s="84"/>
      <c r="KP3466" s="84"/>
      <c r="KS3466" s="74"/>
      <c r="KT3466" s="74"/>
      <c r="KU3466" s="16"/>
      <c r="KV3466" s="72"/>
      <c r="KW3466" s="72"/>
      <c r="KX3466" s="16"/>
      <c r="KZ3466" s="16"/>
      <c r="LA3466" s="16"/>
      <c r="LB3466" s="74"/>
      <c r="LC3466" s="74"/>
    </row>
    <row r="3467" spans="8:315" x14ac:dyDescent="0.35">
      <c r="H3467" s="4"/>
      <c r="J3467" s="8"/>
      <c r="K3467" s="8"/>
      <c r="L3467" s="8"/>
      <c r="M3467" s="8"/>
      <c r="O3467" s="8"/>
      <c r="P3467" s="8"/>
      <c r="R3467" s="8"/>
      <c r="S3467" s="8"/>
      <c r="T3467" s="8"/>
      <c r="U3467" s="8"/>
      <c r="W3467" s="8">
        <f t="shared" si="4495"/>
        <v>133.30000000000001</v>
      </c>
      <c r="X3467">
        <v>11433600</v>
      </c>
      <c r="Y3467">
        <f t="shared" si="4496"/>
        <v>3176</v>
      </c>
      <c r="Z3467" s="8">
        <v>433.6</v>
      </c>
      <c r="AA3467" s="8">
        <v>15.6</v>
      </c>
      <c r="AB3467" s="8">
        <v>37.4</v>
      </c>
      <c r="AC3467" s="4"/>
      <c r="KL3467" s="84"/>
      <c r="KP3467" s="84"/>
      <c r="KS3467" s="74"/>
      <c r="KT3467" s="74"/>
      <c r="KU3467" s="16"/>
      <c r="KV3467" s="72"/>
      <c r="KW3467" s="72"/>
      <c r="KX3467" s="16"/>
      <c r="KZ3467" s="16"/>
      <c r="LA3467" s="16"/>
      <c r="LB3467" s="74"/>
      <c r="LC3467" s="74"/>
    </row>
    <row r="3468" spans="8:315" x14ac:dyDescent="0.35">
      <c r="H3468" s="4"/>
      <c r="J3468" s="8"/>
      <c r="K3468" s="8"/>
      <c r="L3468" s="8"/>
      <c r="M3468" s="8"/>
      <c r="O3468" s="8"/>
      <c r="P3468" s="8"/>
      <c r="R3468" s="8"/>
      <c r="S3468" s="8"/>
      <c r="T3468" s="8"/>
      <c r="U3468" s="8"/>
      <c r="W3468" s="8">
        <f t="shared" si="4495"/>
        <v>133.4</v>
      </c>
      <c r="X3468">
        <v>11437200</v>
      </c>
      <c r="Y3468">
        <f t="shared" si="4496"/>
        <v>3177</v>
      </c>
      <c r="Z3468" s="8">
        <v>607.20000000000005</v>
      </c>
      <c r="AA3468" s="8">
        <v>17.600000000000001</v>
      </c>
      <c r="AB3468" s="8">
        <v>32</v>
      </c>
      <c r="AC3468" s="4"/>
      <c r="KL3468" s="84"/>
      <c r="KP3468" s="84"/>
      <c r="KS3468" s="74"/>
      <c r="KT3468" s="74"/>
      <c r="KU3468" s="16"/>
      <c r="KV3468" s="72"/>
      <c r="KW3468" s="72"/>
      <c r="KX3468" s="16"/>
      <c r="KZ3468" s="16"/>
      <c r="LA3468" s="16"/>
      <c r="LB3468" s="74"/>
      <c r="LC3468" s="74"/>
    </row>
    <row r="3469" spans="8:315" x14ac:dyDescent="0.35">
      <c r="H3469" s="4"/>
      <c r="J3469" s="8"/>
      <c r="K3469" s="8"/>
      <c r="L3469" s="8"/>
      <c r="M3469" s="8"/>
      <c r="O3469" s="8"/>
      <c r="P3469" s="8"/>
      <c r="R3469" s="8"/>
      <c r="S3469" s="8"/>
      <c r="T3469" s="8"/>
      <c r="U3469" s="8"/>
      <c r="W3469" s="8">
        <f t="shared" si="4495"/>
        <v>133.4</v>
      </c>
      <c r="X3469">
        <v>11440800</v>
      </c>
      <c r="Y3469">
        <f t="shared" si="4496"/>
        <v>3178</v>
      </c>
      <c r="Z3469" s="8">
        <v>710.6</v>
      </c>
      <c r="AA3469" s="8">
        <v>19.899999999999999</v>
      </c>
      <c r="AB3469" s="8">
        <v>32</v>
      </c>
      <c r="AC3469" s="4"/>
      <c r="KL3469" s="84"/>
      <c r="KP3469" s="84"/>
      <c r="KS3469" s="74"/>
      <c r="KT3469" s="74"/>
      <c r="KU3469" s="16"/>
      <c r="KV3469" s="72"/>
      <c r="KW3469" s="72"/>
      <c r="KX3469" s="16"/>
      <c r="KZ3469" s="16"/>
      <c r="LA3469" s="16"/>
      <c r="LB3469" s="74"/>
      <c r="LC3469" s="74"/>
    </row>
    <row r="3470" spans="8:315" x14ac:dyDescent="0.35">
      <c r="H3470" s="4"/>
      <c r="J3470" s="8"/>
      <c r="K3470" s="8"/>
      <c r="L3470" s="8"/>
      <c r="M3470" s="8"/>
      <c r="O3470" s="8"/>
      <c r="P3470" s="8"/>
      <c r="R3470" s="8"/>
      <c r="S3470" s="8"/>
      <c r="T3470" s="8"/>
      <c r="U3470" s="8"/>
      <c r="W3470" s="8">
        <f t="shared" si="4495"/>
        <v>133.5</v>
      </c>
      <c r="X3470">
        <v>11444400</v>
      </c>
      <c r="Y3470">
        <f t="shared" si="4496"/>
        <v>3179</v>
      </c>
      <c r="Z3470" s="8">
        <v>832.8</v>
      </c>
      <c r="AA3470" s="8">
        <v>21.5</v>
      </c>
      <c r="AB3470" s="8">
        <v>28.9</v>
      </c>
      <c r="AC3470" s="4"/>
      <c r="KL3470" s="84"/>
      <c r="KP3470" s="84"/>
      <c r="KS3470" s="74"/>
      <c r="KT3470" s="74"/>
      <c r="KU3470" s="16"/>
      <c r="KV3470" s="72"/>
      <c r="KW3470" s="72"/>
      <c r="KX3470" s="16"/>
      <c r="KZ3470" s="16"/>
      <c r="LA3470" s="16"/>
      <c r="LB3470" s="74"/>
      <c r="LC3470" s="74"/>
    </row>
    <row r="3471" spans="8:315" x14ac:dyDescent="0.35">
      <c r="H3471" s="4"/>
      <c r="J3471" s="8"/>
      <c r="K3471" s="8"/>
      <c r="L3471" s="8"/>
      <c r="M3471" s="8"/>
      <c r="O3471" s="8"/>
      <c r="P3471" s="8"/>
      <c r="R3471" s="8"/>
      <c r="S3471" s="8"/>
      <c r="T3471" s="8"/>
      <c r="U3471" s="8"/>
      <c r="W3471" s="8">
        <f t="shared" si="4495"/>
        <v>133.5</v>
      </c>
      <c r="X3471">
        <v>11448000</v>
      </c>
      <c r="Y3471">
        <f t="shared" si="4496"/>
        <v>3180</v>
      </c>
      <c r="Z3471" s="8">
        <v>889.4</v>
      </c>
      <c r="AA3471" s="8">
        <v>22.7</v>
      </c>
      <c r="AB3471" s="8">
        <v>27.1</v>
      </c>
      <c r="AC3471" s="4"/>
      <c r="KL3471" s="84"/>
      <c r="KP3471" s="84"/>
      <c r="KS3471" s="74"/>
      <c r="KT3471" s="74"/>
      <c r="KU3471" s="16"/>
      <c r="KV3471" s="72"/>
      <c r="KW3471" s="72"/>
      <c r="KX3471" s="16"/>
      <c r="KZ3471" s="16"/>
      <c r="LA3471" s="16"/>
      <c r="LB3471" s="74"/>
      <c r="LC3471" s="74"/>
    </row>
    <row r="3472" spans="8:315" x14ac:dyDescent="0.35">
      <c r="H3472" s="4"/>
      <c r="J3472" s="8"/>
      <c r="K3472" s="8"/>
      <c r="L3472" s="8"/>
      <c r="M3472" s="8"/>
      <c r="O3472" s="8"/>
      <c r="P3472" s="8"/>
      <c r="R3472" s="8"/>
      <c r="S3472" s="8"/>
      <c r="T3472" s="8"/>
      <c r="U3472" s="8"/>
      <c r="W3472" s="8">
        <f t="shared" si="4495"/>
        <v>133.5</v>
      </c>
      <c r="X3472">
        <v>11451600</v>
      </c>
      <c r="Y3472">
        <f t="shared" si="4496"/>
        <v>3181</v>
      </c>
      <c r="Z3472" s="8">
        <v>876.1</v>
      </c>
      <c r="AA3472" s="8">
        <v>23.8</v>
      </c>
      <c r="AB3472" s="8">
        <v>26.6</v>
      </c>
      <c r="AC3472" s="4"/>
      <c r="KL3472" s="84"/>
      <c r="KP3472" s="84"/>
      <c r="KS3472" s="74"/>
      <c r="KT3472" s="74"/>
      <c r="KU3472" s="16"/>
      <c r="KV3472" s="72"/>
      <c r="KW3472" s="72"/>
      <c r="KX3472" s="16"/>
      <c r="KZ3472" s="16"/>
      <c r="LA3472" s="16"/>
      <c r="LB3472" s="74"/>
      <c r="LC3472" s="74"/>
    </row>
    <row r="3473" spans="8:315" x14ac:dyDescent="0.35">
      <c r="H3473" s="4"/>
      <c r="J3473" s="8"/>
      <c r="K3473" s="8"/>
      <c r="L3473" s="8"/>
      <c r="M3473" s="8"/>
      <c r="O3473" s="8"/>
      <c r="P3473" s="8"/>
      <c r="R3473" s="8"/>
      <c r="S3473" s="8"/>
      <c r="T3473" s="8"/>
      <c r="U3473" s="8"/>
      <c r="W3473" s="8">
        <f t="shared" si="4495"/>
        <v>133.6</v>
      </c>
      <c r="X3473">
        <v>11455200</v>
      </c>
      <c r="Y3473">
        <f t="shared" si="4496"/>
        <v>3182</v>
      </c>
      <c r="Z3473" s="8">
        <v>788.1</v>
      </c>
      <c r="AA3473" s="8">
        <v>24.8</v>
      </c>
      <c r="AB3473" s="8">
        <v>23</v>
      </c>
      <c r="AC3473" s="4"/>
      <c r="KL3473" s="84"/>
      <c r="KP3473" s="84"/>
      <c r="KS3473" s="74"/>
      <c r="KT3473" s="74"/>
      <c r="KU3473" s="16"/>
      <c r="KV3473" s="72"/>
      <c r="KW3473" s="72"/>
      <c r="KX3473" s="16"/>
      <c r="KZ3473" s="16"/>
      <c r="LA3473" s="16"/>
      <c r="LB3473" s="74"/>
      <c r="LC3473" s="74"/>
    </row>
    <row r="3474" spans="8:315" x14ac:dyDescent="0.35">
      <c r="H3474" s="4"/>
      <c r="J3474" s="8"/>
      <c r="K3474" s="8"/>
      <c r="L3474" s="8"/>
      <c r="M3474" s="8"/>
      <c r="O3474" s="8"/>
      <c r="P3474" s="8"/>
      <c r="R3474" s="8"/>
      <c r="S3474" s="8"/>
      <c r="T3474" s="8"/>
      <c r="U3474" s="8"/>
      <c r="W3474" s="8">
        <f t="shared" si="4495"/>
        <v>133.6</v>
      </c>
      <c r="X3474">
        <v>11458800</v>
      </c>
      <c r="Y3474">
        <f t="shared" si="4496"/>
        <v>3183</v>
      </c>
      <c r="Z3474" s="8">
        <v>709.4</v>
      </c>
      <c r="AA3474" s="8">
        <v>25.5</v>
      </c>
      <c r="AB3474" s="8">
        <v>20.5</v>
      </c>
      <c r="AC3474" s="4"/>
      <c r="KL3474" s="84"/>
      <c r="KP3474" s="84"/>
      <c r="KS3474" s="74"/>
      <c r="KT3474" s="74"/>
      <c r="KU3474" s="16"/>
      <c r="KV3474" s="72"/>
      <c r="KW3474" s="72"/>
      <c r="KX3474" s="16"/>
      <c r="KZ3474" s="16"/>
      <c r="LA3474" s="16"/>
      <c r="LB3474" s="74"/>
      <c r="LC3474" s="74"/>
    </row>
    <row r="3475" spans="8:315" x14ac:dyDescent="0.35">
      <c r="H3475" s="4"/>
      <c r="J3475" s="8"/>
      <c r="K3475" s="8"/>
      <c r="L3475" s="8"/>
      <c r="M3475" s="8"/>
      <c r="O3475" s="8"/>
      <c r="P3475" s="8"/>
      <c r="R3475" s="8"/>
      <c r="S3475" s="8"/>
      <c r="T3475" s="8"/>
      <c r="U3475" s="8"/>
      <c r="W3475" s="8">
        <f t="shared" si="4495"/>
        <v>133.69999999999999</v>
      </c>
      <c r="X3475">
        <v>11462400</v>
      </c>
      <c r="Y3475">
        <f t="shared" si="4496"/>
        <v>3184</v>
      </c>
      <c r="Z3475" s="8">
        <v>560.6</v>
      </c>
      <c r="AA3475" s="8">
        <v>26</v>
      </c>
      <c r="AB3475" s="8">
        <v>21.6</v>
      </c>
      <c r="AC3475" s="4"/>
      <c r="KL3475" s="84"/>
      <c r="KP3475" s="84"/>
      <c r="KS3475" s="74"/>
      <c r="KT3475" s="74"/>
      <c r="KU3475" s="16"/>
      <c r="KV3475" s="72"/>
      <c r="KW3475" s="72"/>
      <c r="KX3475" s="16"/>
      <c r="KZ3475" s="16"/>
      <c r="LA3475" s="16"/>
      <c r="LB3475" s="74"/>
      <c r="LC3475" s="74"/>
    </row>
    <row r="3476" spans="8:315" x14ac:dyDescent="0.35">
      <c r="H3476" s="4"/>
      <c r="J3476" s="8"/>
      <c r="K3476" s="8"/>
      <c r="L3476" s="8"/>
      <c r="M3476" s="8"/>
      <c r="O3476" s="8"/>
      <c r="P3476" s="8"/>
      <c r="R3476" s="8"/>
      <c r="S3476" s="8"/>
      <c r="T3476" s="8"/>
      <c r="U3476" s="8"/>
      <c r="W3476" s="8">
        <f t="shared" si="4495"/>
        <v>133.69999999999999</v>
      </c>
      <c r="X3476">
        <v>11466000</v>
      </c>
      <c r="Y3476">
        <f t="shared" si="4496"/>
        <v>3185</v>
      </c>
      <c r="Z3476" s="8">
        <v>358.6</v>
      </c>
      <c r="AA3476" s="8">
        <v>25.9</v>
      </c>
      <c r="AB3476" s="8">
        <v>22.8</v>
      </c>
      <c r="AC3476" s="4"/>
      <c r="KL3476" s="84"/>
      <c r="KP3476" s="84"/>
      <c r="KS3476" s="74"/>
      <c r="KT3476" s="74"/>
      <c r="KU3476" s="16"/>
      <c r="KV3476" s="72"/>
      <c r="KW3476" s="72"/>
      <c r="KX3476" s="16"/>
      <c r="KZ3476" s="16"/>
      <c r="LA3476" s="16"/>
      <c r="LB3476" s="74"/>
      <c r="LC3476" s="74"/>
    </row>
    <row r="3477" spans="8:315" x14ac:dyDescent="0.35">
      <c r="H3477" s="4"/>
      <c r="J3477" s="8"/>
      <c r="K3477" s="8"/>
      <c r="L3477" s="8"/>
      <c r="M3477" s="8"/>
      <c r="O3477" s="8"/>
      <c r="P3477" s="8"/>
      <c r="R3477" s="8"/>
      <c r="S3477" s="8"/>
      <c r="T3477" s="8"/>
      <c r="U3477" s="8"/>
      <c r="W3477" s="8">
        <f t="shared" si="4495"/>
        <v>133.80000000000001</v>
      </c>
      <c r="X3477">
        <v>11469600</v>
      </c>
      <c r="Y3477">
        <f t="shared" si="4496"/>
        <v>3186</v>
      </c>
      <c r="Z3477" s="8">
        <v>238.6</v>
      </c>
      <c r="AA3477" s="8">
        <v>25.8</v>
      </c>
      <c r="AB3477" s="8">
        <v>26.7</v>
      </c>
      <c r="AC3477" s="4"/>
      <c r="KL3477" s="84"/>
      <c r="KP3477" s="84"/>
      <c r="KS3477" s="74"/>
      <c r="KT3477" s="74"/>
      <c r="KU3477" s="16"/>
      <c r="KV3477" s="72"/>
      <c r="KW3477" s="72"/>
      <c r="KX3477" s="16"/>
      <c r="KZ3477" s="16"/>
      <c r="LA3477" s="16"/>
      <c r="LB3477" s="74"/>
      <c r="LC3477" s="74"/>
    </row>
    <row r="3478" spans="8:315" x14ac:dyDescent="0.35">
      <c r="H3478" s="4"/>
      <c r="J3478" s="8"/>
      <c r="K3478" s="8"/>
      <c r="L3478" s="8"/>
      <c r="M3478" s="8"/>
      <c r="O3478" s="8"/>
      <c r="P3478" s="8"/>
      <c r="R3478" s="8"/>
      <c r="S3478" s="8"/>
      <c r="T3478" s="8"/>
      <c r="U3478" s="8"/>
      <c r="W3478" s="8">
        <f t="shared" si="4495"/>
        <v>133.80000000000001</v>
      </c>
      <c r="X3478">
        <v>11473200</v>
      </c>
      <c r="Y3478">
        <f t="shared" si="4496"/>
        <v>3187</v>
      </c>
      <c r="Z3478" s="8">
        <v>82.8</v>
      </c>
      <c r="AA3478" s="8">
        <v>24.6</v>
      </c>
      <c r="AB3478" s="8">
        <v>31.5</v>
      </c>
      <c r="AC3478" s="4"/>
      <c r="KL3478" s="84"/>
      <c r="KP3478" s="84"/>
      <c r="KS3478" s="74"/>
      <c r="KT3478" s="74"/>
      <c r="KU3478" s="16"/>
      <c r="KV3478" s="72"/>
      <c r="KW3478" s="72"/>
      <c r="KX3478" s="16"/>
      <c r="KZ3478" s="16"/>
      <c r="LA3478" s="16"/>
      <c r="LB3478" s="74"/>
      <c r="LC3478" s="74"/>
    </row>
    <row r="3479" spans="8:315" x14ac:dyDescent="0.35">
      <c r="H3479" s="4"/>
      <c r="J3479" s="8"/>
      <c r="K3479" s="8"/>
      <c r="L3479" s="8"/>
      <c r="M3479" s="8"/>
      <c r="O3479" s="8"/>
      <c r="P3479" s="8"/>
      <c r="R3479" s="8"/>
      <c r="S3479" s="8"/>
      <c r="T3479" s="8"/>
      <c r="U3479" s="8"/>
      <c r="W3479" s="8">
        <f t="shared" si="4495"/>
        <v>133.80000000000001</v>
      </c>
      <c r="X3479">
        <v>11476800</v>
      </c>
      <c r="Y3479">
        <f t="shared" si="4496"/>
        <v>3188</v>
      </c>
      <c r="Z3479" s="8">
        <v>3.1</v>
      </c>
      <c r="AA3479" s="8">
        <v>22.7</v>
      </c>
      <c r="AB3479" s="8">
        <v>35.5</v>
      </c>
      <c r="AC3479" s="4"/>
      <c r="KL3479" s="84"/>
      <c r="KP3479" s="84"/>
      <c r="KS3479" s="74"/>
      <c r="KT3479" s="74"/>
      <c r="KU3479" s="16"/>
      <c r="KV3479" s="72"/>
      <c r="KW3479" s="72"/>
      <c r="KX3479" s="16"/>
      <c r="KZ3479" s="16"/>
      <c r="LA3479" s="16"/>
      <c r="LB3479" s="74"/>
      <c r="LC3479" s="74"/>
    </row>
    <row r="3480" spans="8:315" x14ac:dyDescent="0.35">
      <c r="H3480" s="4"/>
      <c r="J3480" s="8"/>
      <c r="K3480" s="8"/>
      <c r="L3480" s="8"/>
      <c r="M3480" s="8"/>
      <c r="O3480" s="8"/>
      <c r="P3480" s="8"/>
      <c r="R3480" s="8"/>
      <c r="S3480" s="8"/>
      <c r="T3480" s="8"/>
      <c r="U3480" s="8"/>
      <c r="W3480" s="8">
        <f t="shared" si="4495"/>
        <v>133.9</v>
      </c>
      <c r="X3480">
        <v>11480400</v>
      </c>
      <c r="Y3480">
        <f t="shared" si="4496"/>
        <v>3189</v>
      </c>
      <c r="Z3480" s="8">
        <v>0</v>
      </c>
      <c r="AA3480" s="8">
        <v>22.7</v>
      </c>
      <c r="AB3480" s="8">
        <v>31</v>
      </c>
      <c r="AC3480" s="4"/>
      <c r="KL3480" s="84"/>
      <c r="KP3480" s="84"/>
      <c r="KS3480" s="74"/>
      <c r="KT3480" s="74"/>
      <c r="KU3480" s="16"/>
      <c r="KV3480" s="72"/>
      <c r="KW3480" s="72"/>
      <c r="KX3480" s="16"/>
      <c r="KZ3480" s="16"/>
      <c r="LA3480" s="16"/>
      <c r="LB3480" s="74"/>
      <c r="LC3480" s="74"/>
    </row>
    <row r="3481" spans="8:315" x14ac:dyDescent="0.35">
      <c r="H3481" s="4"/>
      <c r="J3481" s="8"/>
      <c r="K3481" s="8"/>
      <c r="L3481" s="8"/>
      <c r="M3481" s="8"/>
      <c r="O3481" s="8"/>
      <c r="P3481" s="8"/>
      <c r="R3481" s="8"/>
      <c r="S3481" s="8"/>
      <c r="T3481" s="8"/>
      <c r="U3481" s="8"/>
      <c r="W3481" s="8">
        <f t="shared" si="4495"/>
        <v>133.9</v>
      </c>
      <c r="X3481">
        <v>11484000</v>
      </c>
      <c r="Y3481">
        <f t="shared" si="4496"/>
        <v>3190</v>
      </c>
      <c r="Z3481" s="8">
        <v>0</v>
      </c>
      <c r="AA3481" s="8">
        <v>22.1</v>
      </c>
      <c r="AB3481" s="8">
        <v>31.5</v>
      </c>
      <c r="AC3481" s="4"/>
      <c r="KL3481" s="84"/>
      <c r="KP3481" s="84"/>
      <c r="KS3481" s="74"/>
      <c r="KT3481" s="74"/>
      <c r="KU3481" s="16"/>
      <c r="KV3481" s="72"/>
      <c r="KW3481" s="72"/>
      <c r="KX3481" s="16"/>
      <c r="KZ3481" s="16"/>
      <c r="LA3481" s="16"/>
      <c r="LB3481" s="74"/>
      <c r="LC3481" s="74"/>
    </row>
    <row r="3482" spans="8:315" x14ac:dyDescent="0.35">
      <c r="H3482" s="4"/>
      <c r="J3482" s="8"/>
      <c r="K3482" s="8"/>
      <c r="L3482" s="8"/>
      <c r="M3482" s="8"/>
      <c r="O3482" s="8"/>
      <c r="P3482" s="8"/>
      <c r="R3482" s="8"/>
      <c r="S3482" s="8"/>
      <c r="T3482" s="8"/>
      <c r="U3482" s="8"/>
      <c r="W3482" s="8">
        <f t="shared" si="4495"/>
        <v>134</v>
      </c>
      <c r="X3482">
        <v>11487600</v>
      </c>
      <c r="Y3482">
        <f t="shared" si="4496"/>
        <v>3191</v>
      </c>
      <c r="Z3482" s="8">
        <v>0</v>
      </c>
      <c r="AA3482" s="8">
        <v>21.2</v>
      </c>
      <c r="AB3482" s="8">
        <v>32.200000000000003</v>
      </c>
      <c r="AC3482" s="4"/>
      <c r="KL3482" s="84"/>
      <c r="KP3482" s="84"/>
      <c r="KS3482" s="74"/>
      <c r="KT3482" s="74"/>
      <c r="KU3482" s="16"/>
      <c r="KV3482" s="72"/>
      <c r="KW3482" s="72"/>
      <c r="KX3482" s="16"/>
      <c r="KZ3482" s="16"/>
      <c r="LA3482" s="16"/>
      <c r="LB3482" s="74"/>
      <c r="LC3482" s="74"/>
    </row>
    <row r="3483" spans="8:315" x14ac:dyDescent="0.35">
      <c r="H3483" s="4"/>
      <c r="J3483" s="8"/>
      <c r="K3483" s="8"/>
      <c r="L3483" s="8"/>
      <c r="M3483" s="8"/>
      <c r="O3483" s="8"/>
      <c r="P3483" s="8"/>
      <c r="R3483" s="8"/>
      <c r="S3483" s="8"/>
      <c r="T3483" s="8"/>
      <c r="U3483" s="8"/>
      <c r="W3483" s="8">
        <f t="shared" si="4495"/>
        <v>134</v>
      </c>
      <c r="X3483">
        <v>11491200</v>
      </c>
      <c r="Y3483">
        <f t="shared" si="4496"/>
        <v>3192</v>
      </c>
      <c r="Z3483" s="8">
        <v>0</v>
      </c>
      <c r="AA3483" s="8">
        <v>20.399999999999999</v>
      </c>
      <c r="AB3483" s="8">
        <v>35.4</v>
      </c>
      <c r="AC3483" s="4"/>
      <c r="KL3483" s="84"/>
      <c r="KP3483" s="84"/>
      <c r="KS3483" s="74"/>
      <c r="KT3483" s="74"/>
      <c r="KU3483" s="16"/>
      <c r="KV3483" s="72"/>
      <c r="KW3483" s="72"/>
      <c r="KX3483" s="16"/>
      <c r="KZ3483" s="16"/>
      <c r="LA3483" s="16"/>
      <c r="LB3483" s="74"/>
      <c r="LC3483" s="74"/>
    </row>
    <row r="3484" spans="8:315" x14ac:dyDescent="0.35">
      <c r="H3484" s="4"/>
      <c r="J3484" s="8"/>
      <c r="K3484" s="8"/>
      <c r="L3484" s="8"/>
      <c r="M3484" s="8"/>
      <c r="O3484" s="8"/>
      <c r="P3484" s="8"/>
      <c r="R3484" s="8"/>
      <c r="S3484" s="8"/>
      <c r="T3484" s="8"/>
      <c r="U3484" s="8"/>
      <c r="W3484" s="8">
        <f t="shared" si="4495"/>
        <v>134</v>
      </c>
      <c r="X3484">
        <v>11494800</v>
      </c>
      <c r="Y3484">
        <f t="shared" si="4496"/>
        <v>3193</v>
      </c>
      <c r="Z3484" s="8">
        <v>0</v>
      </c>
      <c r="AA3484" s="8">
        <v>19</v>
      </c>
      <c r="AB3484" s="8">
        <v>42.2</v>
      </c>
      <c r="AC3484" s="4"/>
      <c r="KL3484" s="84"/>
      <c r="KP3484" s="84"/>
      <c r="KS3484" s="74"/>
      <c r="KT3484" s="74"/>
      <c r="KU3484" s="16"/>
      <c r="KV3484" s="72"/>
      <c r="KW3484" s="72"/>
      <c r="KX3484" s="16"/>
      <c r="KZ3484" s="16"/>
      <c r="LA3484" s="16"/>
      <c r="LB3484" s="74"/>
      <c r="LC3484" s="74"/>
    </row>
    <row r="3485" spans="8:315" x14ac:dyDescent="0.35">
      <c r="H3485" s="4"/>
      <c r="J3485" s="8"/>
      <c r="K3485" s="8"/>
      <c r="L3485" s="8"/>
      <c r="M3485" s="8"/>
      <c r="O3485" s="8"/>
      <c r="P3485" s="8"/>
      <c r="R3485" s="8"/>
      <c r="S3485" s="8"/>
      <c r="T3485" s="8"/>
      <c r="U3485" s="8"/>
      <c r="W3485" s="8">
        <f t="shared" si="4495"/>
        <v>134.1</v>
      </c>
      <c r="X3485">
        <v>11498400</v>
      </c>
      <c r="Y3485">
        <f t="shared" si="4496"/>
        <v>3194</v>
      </c>
      <c r="Z3485" s="8">
        <v>0</v>
      </c>
      <c r="AA3485" s="8">
        <v>18.7</v>
      </c>
      <c r="AB3485" s="8">
        <v>39.200000000000003</v>
      </c>
      <c r="AC3485" s="4"/>
      <c r="KL3485" s="84"/>
      <c r="KP3485" s="84"/>
      <c r="KS3485" s="74"/>
      <c r="KT3485" s="74"/>
      <c r="KU3485" s="16"/>
      <c r="KV3485" s="72"/>
      <c r="KW3485" s="72"/>
      <c r="KX3485" s="16"/>
      <c r="KZ3485" s="16"/>
      <c r="LA3485" s="16"/>
      <c r="LB3485" s="74"/>
      <c r="LC3485" s="74"/>
    </row>
    <row r="3486" spans="8:315" x14ac:dyDescent="0.35">
      <c r="H3486" s="4"/>
      <c r="J3486" s="8"/>
      <c r="K3486" s="8"/>
      <c r="L3486" s="8"/>
      <c r="M3486" s="8"/>
      <c r="O3486" s="8"/>
      <c r="P3486" s="8"/>
      <c r="R3486" s="8"/>
      <c r="S3486" s="8"/>
      <c r="T3486" s="8"/>
      <c r="U3486" s="8"/>
      <c r="W3486" s="8">
        <f t="shared" si="4495"/>
        <v>134.1</v>
      </c>
      <c r="X3486">
        <v>11502000</v>
      </c>
      <c r="Y3486">
        <f t="shared" si="4496"/>
        <v>3195</v>
      </c>
      <c r="Z3486" s="8">
        <v>0</v>
      </c>
      <c r="AA3486" s="8">
        <v>19.600000000000001</v>
      </c>
      <c r="AB3486" s="8">
        <v>44.4</v>
      </c>
      <c r="AC3486" s="4"/>
      <c r="KL3486" s="84"/>
      <c r="KP3486" s="84"/>
      <c r="KS3486" s="74"/>
      <c r="KT3486" s="74"/>
      <c r="KU3486" s="16"/>
      <c r="KV3486" s="72"/>
      <c r="KW3486" s="72"/>
      <c r="KX3486" s="16"/>
      <c r="KZ3486" s="16"/>
      <c r="LA3486" s="16"/>
      <c r="LB3486" s="74"/>
      <c r="LC3486" s="74"/>
    </row>
    <row r="3487" spans="8:315" x14ac:dyDescent="0.35">
      <c r="H3487" s="4"/>
      <c r="J3487" s="8"/>
      <c r="K3487" s="8"/>
      <c r="L3487" s="8"/>
      <c r="M3487" s="8"/>
      <c r="O3487" s="8"/>
      <c r="P3487" s="8"/>
      <c r="R3487" s="8"/>
      <c r="S3487" s="8"/>
      <c r="T3487" s="8"/>
      <c r="U3487" s="8"/>
      <c r="W3487" s="8">
        <f t="shared" si="4495"/>
        <v>134.19999999999999</v>
      </c>
      <c r="X3487">
        <v>11505600</v>
      </c>
      <c r="Y3487">
        <f t="shared" si="4496"/>
        <v>3196</v>
      </c>
      <c r="Z3487" s="8">
        <v>0</v>
      </c>
      <c r="AA3487" s="8">
        <v>19.399999999999999</v>
      </c>
      <c r="AB3487" s="8">
        <v>48.3</v>
      </c>
      <c r="AC3487" s="4"/>
      <c r="KL3487" s="84"/>
      <c r="KP3487" s="84"/>
      <c r="KS3487" s="74"/>
      <c r="KT3487" s="74"/>
      <c r="KU3487" s="16"/>
      <c r="KV3487" s="72"/>
      <c r="KW3487" s="72"/>
      <c r="KX3487" s="16"/>
      <c r="KZ3487" s="16"/>
      <c r="LA3487" s="16"/>
      <c r="LB3487" s="74"/>
      <c r="LC3487" s="74"/>
    </row>
    <row r="3488" spans="8:315" x14ac:dyDescent="0.35">
      <c r="H3488" s="4"/>
      <c r="J3488" s="8"/>
      <c r="K3488" s="8"/>
      <c r="L3488" s="8"/>
      <c r="M3488" s="8"/>
      <c r="O3488" s="8"/>
      <c r="P3488" s="8"/>
      <c r="R3488" s="8"/>
      <c r="S3488" s="8"/>
      <c r="T3488" s="8"/>
      <c r="U3488" s="8"/>
      <c r="W3488" s="8">
        <f t="shared" si="4495"/>
        <v>134.19999999999999</v>
      </c>
      <c r="X3488">
        <v>11509200</v>
      </c>
      <c r="Y3488">
        <f t="shared" si="4496"/>
        <v>3197</v>
      </c>
      <c r="Z3488" s="8">
        <v>1.1000000000000001</v>
      </c>
      <c r="AA3488" s="8">
        <v>19</v>
      </c>
      <c r="AB3488" s="8">
        <v>57.5</v>
      </c>
      <c r="AC3488" s="4"/>
      <c r="KL3488" s="84"/>
      <c r="KP3488" s="84"/>
      <c r="KS3488" s="74"/>
      <c r="KT3488" s="74"/>
      <c r="KU3488" s="16"/>
      <c r="KV3488" s="72"/>
      <c r="KW3488" s="72"/>
      <c r="KX3488" s="16"/>
      <c r="KZ3488" s="16"/>
      <c r="LA3488" s="16"/>
      <c r="LB3488" s="74"/>
      <c r="LC3488" s="74"/>
    </row>
    <row r="3489" spans="8:315" x14ac:dyDescent="0.35">
      <c r="H3489" s="4"/>
      <c r="J3489" s="8"/>
      <c r="K3489" s="8"/>
      <c r="L3489" s="8"/>
      <c r="M3489" s="8"/>
      <c r="O3489" s="8"/>
      <c r="P3489" s="8"/>
      <c r="R3489" s="8"/>
      <c r="S3489" s="8"/>
      <c r="T3489" s="8"/>
      <c r="U3489" s="8"/>
      <c r="W3489" s="8">
        <f t="shared" si="4495"/>
        <v>134.30000000000001</v>
      </c>
      <c r="X3489">
        <v>11512800</v>
      </c>
      <c r="Y3489">
        <f t="shared" si="4496"/>
        <v>3198</v>
      </c>
      <c r="Z3489" s="8">
        <v>28.1</v>
      </c>
      <c r="AA3489" s="8">
        <v>19</v>
      </c>
      <c r="AB3489" s="8">
        <v>61.9</v>
      </c>
      <c r="AC3489" s="4"/>
      <c r="KL3489" s="84"/>
      <c r="KP3489" s="84"/>
      <c r="KS3489" s="74"/>
      <c r="KT3489" s="74"/>
      <c r="KU3489" s="16"/>
      <c r="KV3489" s="72"/>
      <c r="KW3489" s="72"/>
      <c r="KX3489" s="16"/>
      <c r="KZ3489" s="16"/>
      <c r="LA3489" s="16"/>
      <c r="LB3489" s="74"/>
      <c r="LC3489" s="74"/>
    </row>
    <row r="3490" spans="8:315" x14ac:dyDescent="0.35">
      <c r="H3490" s="4"/>
      <c r="J3490" s="8"/>
      <c r="K3490" s="8"/>
      <c r="L3490" s="8"/>
      <c r="M3490" s="8"/>
      <c r="O3490" s="8"/>
      <c r="P3490" s="8"/>
      <c r="R3490" s="8"/>
      <c r="S3490" s="8"/>
      <c r="T3490" s="8"/>
      <c r="U3490" s="8"/>
      <c r="W3490" s="8">
        <f t="shared" si="4495"/>
        <v>134.30000000000001</v>
      </c>
      <c r="X3490">
        <v>11516400</v>
      </c>
      <c r="Y3490">
        <f t="shared" si="4496"/>
        <v>3199</v>
      </c>
      <c r="Z3490" s="8">
        <v>44.2</v>
      </c>
      <c r="AA3490" s="8">
        <v>18.899999999999999</v>
      </c>
      <c r="AB3490" s="8">
        <v>68.5</v>
      </c>
      <c r="AC3490" s="4"/>
      <c r="KL3490" s="84"/>
      <c r="KP3490" s="84"/>
      <c r="KS3490" s="74"/>
      <c r="KT3490" s="74"/>
      <c r="KU3490" s="16"/>
      <c r="KV3490" s="72"/>
      <c r="KW3490" s="72"/>
      <c r="KX3490" s="16"/>
      <c r="KZ3490" s="16"/>
      <c r="LA3490" s="16"/>
      <c r="LB3490" s="74"/>
      <c r="LC3490" s="74"/>
    </row>
    <row r="3491" spans="8:315" x14ac:dyDescent="0.35">
      <c r="H3491" s="4"/>
      <c r="J3491" s="8"/>
      <c r="K3491" s="8"/>
      <c r="L3491" s="8"/>
      <c r="M3491" s="8"/>
      <c r="O3491" s="8"/>
      <c r="P3491" s="8"/>
      <c r="R3491" s="8"/>
      <c r="S3491" s="8"/>
      <c r="T3491" s="8"/>
      <c r="U3491" s="8"/>
      <c r="W3491" s="8">
        <f t="shared" si="4495"/>
        <v>134.30000000000001</v>
      </c>
      <c r="X3491">
        <v>11520000</v>
      </c>
      <c r="Y3491">
        <f t="shared" si="4496"/>
        <v>3200</v>
      </c>
      <c r="Z3491" s="8">
        <v>52.2</v>
      </c>
      <c r="AA3491" s="8">
        <v>19</v>
      </c>
      <c r="AB3491" s="8">
        <v>67.400000000000006</v>
      </c>
      <c r="AC3491" s="4"/>
      <c r="KL3491" s="84"/>
      <c r="KP3491" s="84"/>
      <c r="KS3491" s="74"/>
      <c r="KT3491" s="74"/>
      <c r="KU3491" s="16"/>
      <c r="KV3491" s="72"/>
      <c r="KW3491" s="72"/>
      <c r="KX3491" s="16"/>
      <c r="KZ3491" s="16"/>
      <c r="LA3491" s="16"/>
      <c r="LB3491" s="74"/>
      <c r="LC3491" s="74"/>
    </row>
    <row r="3492" spans="8:315" x14ac:dyDescent="0.35">
      <c r="H3492" s="4"/>
      <c r="J3492" s="8"/>
      <c r="K3492" s="8"/>
      <c r="L3492" s="8"/>
      <c r="M3492" s="8"/>
      <c r="O3492" s="8"/>
      <c r="P3492" s="8"/>
      <c r="R3492" s="8"/>
      <c r="S3492" s="8"/>
      <c r="T3492" s="8"/>
      <c r="U3492" s="8"/>
      <c r="W3492" s="8">
        <f t="shared" ref="W3492:W3555" si="4497">X3492/24/3600+1</f>
        <v>134.4</v>
      </c>
      <c r="X3492">
        <v>11523600</v>
      </c>
      <c r="Y3492">
        <f t="shared" ref="Y3492:Y3555" si="4498">X3492/3600</f>
        <v>3201</v>
      </c>
      <c r="Z3492" s="8">
        <v>80.8</v>
      </c>
      <c r="AA3492" s="8">
        <v>17.899999999999999</v>
      </c>
      <c r="AB3492" s="8">
        <v>88.4</v>
      </c>
      <c r="AC3492" s="4"/>
      <c r="KL3492" s="84"/>
      <c r="KP3492" s="84"/>
      <c r="KS3492" s="74"/>
      <c r="KT3492" s="74"/>
      <c r="KU3492" s="16"/>
      <c r="KV3492" s="72"/>
      <c r="KW3492" s="72"/>
      <c r="KX3492" s="16"/>
      <c r="KZ3492" s="16"/>
      <c r="LA3492" s="16"/>
      <c r="LB3492" s="74"/>
      <c r="LC3492" s="74"/>
    </row>
    <row r="3493" spans="8:315" x14ac:dyDescent="0.35">
      <c r="H3493" s="4"/>
      <c r="J3493" s="8"/>
      <c r="K3493" s="8"/>
      <c r="L3493" s="8"/>
      <c r="M3493" s="8"/>
      <c r="O3493" s="8"/>
      <c r="P3493" s="8"/>
      <c r="R3493" s="8"/>
      <c r="S3493" s="8"/>
      <c r="T3493" s="8"/>
      <c r="U3493" s="8"/>
      <c r="W3493" s="8">
        <f t="shared" si="4497"/>
        <v>134.4</v>
      </c>
      <c r="X3493">
        <v>11527200</v>
      </c>
      <c r="Y3493">
        <f t="shared" si="4498"/>
        <v>3202</v>
      </c>
      <c r="Z3493" s="8">
        <v>76.7</v>
      </c>
      <c r="AA3493" s="8">
        <v>16.899999999999999</v>
      </c>
      <c r="AB3493" s="8">
        <v>91.2</v>
      </c>
      <c r="AC3493" s="4"/>
      <c r="KL3493" s="84"/>
      <c r="KP3493" s="84"/>
      <c r="KS3493" s="74"/>
      <c r="KT3493" s="74"/>
      <c r="KU3493" s="16"/>
      <c r="KV3493" s="72"/>
      <c r="KW3493" s="72"/>
      <c r="KX3493" s="16"/>
      <c r="KZ3493" s="16"/>
      <c r="LA3493" s="16"/>
      <c r="LB3493" s="74"/>
      <c r="LC3493" s="74"/>
    </row>
    <row r="3494" spans="8:315" x14ac:dyDescent="0.35">
      <c r="H3494" s="4"/>
      <c r="J3494" s="8"/>
      <c r="K3494" s="8"/>
      <c r="L3494" s="8"/>
      <c r="M3494" s="8"/>
      <c r="O3494" s="8"/>
      <c r="P3494" s="8"/>
      <c r="R3494" s="8"/>
      <c r="S3494" s="8"/>
      <c r="T3494" s="8"/>
      <c r="U3494" s="8"/>
      <c r="W3494" s="8">
        <f t="shared" si="4497"/>
        <v>134.5</v>
      </c>
      <c r="X3494">
        <v>11530800</v>
      </c>
      <c r="Y3494">
        <f t="shared" si="4498"/>
        <v>3203</v>
      </c>
      <c r="Z3494" s="8">
        <v>297.2</v>
      </c>
      <c r="AA3494" s="8">
        <v>17.5</v>
      </c>
      <c r="AB3494" s="8">
        <v>87.3</v>
      </c>
      <c r="AC3494" s="4"/>
      <c r="KL3494" s="84"/>
      <c r="KP3494" s="84"/>
      <c r="KS3494" s="74"/>
      <c r="KT3494" s="74"/>
      <c r="KU3494" s="16"/>
      <c r="KV3494" s="72"/>
      <c r="KW3494" s="72"/>
      <c r="KX3494" s="16"/>
      <c r="KZ3494" s="16"/>
      <c r="LA3494" s="16"/>
      <c r="LB3494" s="74"/>
      <c r="LC3494" s="74"/>
    </row>
    <row r="3495" spans="8:315" x14ac:dyDescent="0.35">
      <c r="H3495" s="4"/>
      <c r="J3495" s="8"/>
      <c r="K3495" s="8"/>
      <c r="L3495" s="8"/>
      <c r="M3495" s="8"/>
      <c r="O3495" s="8"/>
      <c r="P3495" s="8"/>
      <c r="R3495" s="8"/>
      <c r="S3495" s="8"/>
      <c r="T3495" s="8"/>
      <c r="U3495" s="8"/>
      <c r="W3495" s="8">
        <f t="shared" si="4497"/>
        <v>134.5</v>
      </c>
      <c r="X3495">
        <v>11534400</v>
      </c>
      <c r="Y3495">
        <f t="shared" si="4498"/>
        <v>3204</v>
      </c>
      <c r="Z3495" s="8">
        <v>322.8</v>
      </c>
      <c r="AA3495" s="8">
        <v>18.100000000000001</v>
      </c>
      <c r="AB3495" s="8">
        <v>82.9</v>
      </c>
      <c r="AC3495" s="4"/>
      <c r="KL3495" s="84"/>
      <c r="KP3495" s="84"/>
      <c r="KS3495" s="74"/>
      <c r="KT3495" s="74"/>
      <c r="KU3495" s="16"/>
      <c r="KV3495" s="72"/>
      <c r="KW3495" s="72"/>
      <c r="KX3495" s="16"/>
      <c r="KZ3495" s="16"/>
      <c r="LA3495" s="16"/>
      <c r="LB3495" s="74"/>
      <c r="LC3495" s="74"/>
    </row>
    <row r="3496" spans="8:315" x14ac:dyDescent="0.35">
      <c r="H3496" s="4"/>
      <c r="J3496" s="8"/>
      <c r="K3496" s="8"/>
      <c r="L3496" s="8"/>
      <c r="M3496" s="8"/>
      <c r="O3496" s="8"/>
      <c r="P3496" s="8"/>
      <c r="R3496" s="8"/>
      <c r="S3496" s="8"/>
      <c r="T3496" s="8"/>
      <c r="U3496" s="8"/>
      <c r="W3496" s="8">
        <f t="shared" si="4497"/>
        <v>134.5</v>
      </c>
      <c r="X3496">
        <v>11538000</v>
      </c>
      <c r="Y3496">
        <f t="shared" si="4498"/>
        <v>3205</v>
      </c>
      <c r="Z3496" s="8">
        <v>488.1</v>
      </c>
      <c r="AA3496" s="8">
        <v>19.7</v>
      </c>
      <c r="AB3496" s="8">
        <v>72.8</v>
      </c>
      <c r="AC3496" s="4"/>
      <c r="KL3496" s="84"/>
      <c r="KP3496" s="84"/>
      <c r="KS3496" s="74"/>
      <c r="KT3496" s="74"/>
      <c r="KU3496" s="16"/>
      <c r="KV3496" s="72"/>
      <c r="KW3496" s="72"/>
      <c r="KX3496" s="16"/>
      <c r="KZ3496" s="16"/>
      <c r="LA3496" s="16"/>
      <c r="LB3496" s="74"/>
      <c r="LC3496" s="74"/>
    </row>
    <row r="3497" spans="8:315" x14ac:dyDescent="0.35">
      <c r="H3497" s="4"/>
      <c r="J3497" s="8"/>
      <c r="K3497" s="8"/>
      <c r="L3497" s="8"/>
      <c r="M3497" s="8"/>
      <c r="O3497" s="8"/>
      <c r="P3497" s="8"/>
      <c r="R3497" s="8"/>
      <c r="S3497" s="8"/>
      <c r="T3497" s="8"/>
      <c r="U3497" s="8"/>
      <c r="W3497" s="8">
        <f t="shared" si="4497"/>
        <v>134.6</v>
      </c>
      <c r="X3497">
        <v>11541600</v>
      </c>
      <c r="Y3497">
        <f t="shared" si="4498"/>
        <v>3206</v>
      </c>
      <c r="Z3497" s="8">
        <v>554.20000000000005</v>
      </c>
      <c r="AA3497" s="8">
        <v>21</v>
      </c>
      <c r="AB3497" s="8">
        <v>62.7</v>
      </c>
      <c r="AC3497" s="4"/>
      <c r="KL3497" s="84"/>
      <c r="KP3497" s="84"/>
      <c r="KS3497" s="74"/>
      <c r="KT3497" s="74"/>
      <c r="KU3497" s="16"/>
      <c r="KV3497" s="72"/>
      <c r="KW3497" s="72"/>
      <c r="KX3497" s="16"/>
      <c r="KZ3497" s="16"/>
      <c r="LA3497" s="16"/>
      <c r="LB3497" s="74"/>
      <c r="LC3497" s="74"/>
    </row>
    <row r="3498" spans="8:315" x14ac:dyDescent="0.35">
      <c r="H3498" s="4"/>
      <c r="J3498" s="8"/>
      <c r="K3498" s="8"/>
      <c r="L3498" s="8"/>
      <c r="M3498" s="8"/>
      <c r="O3498" s="8"/>
      <c r="P3498" s="8"/>
      <c r="R3498" s="8"/>
      <c r="S3498" s="8"/>
      <c r="T3498" s="8"/>
      <c r="U3498" s="8"/>
      <c r="W3498" s="8">
        <f t="shared" si="4497"/>
        <v>134.6</v>
      </c>
      <c r="X3498">
        <v>11545200</v>
      </c>
      <c r="Y3498">
        <f t="shared" si="4498"/>
        <v>3207</v>
      </c>
      <c r="Z3498" s="8">
        <v>428.1</v>
      </c>
      <c r="AA3498" s="8">
        <v>21.6</v>
      </c>
      <c r="AB3498" s="8">
        <v>57.9</v>
      </c>
      <c r="AC3498" s="4"/>
      <c r="KL3498" s="84"/>
      <c r="KP3498" s="84"/>
      <c r="KS3498" s="74"/>
      <c r="KT3498" s="74"/>
      <c r="KU3498" s="16"/>
      <c r="KV3498" s="72"/>
      <c r="KW3498" s="72"/>
      <c r="KX3498" s="16"/>
      <c r="KZ3498" s="16"/>
      <c r="LA3498" s="16"/>
      <c r="LB3498" s="74"/>
      <c r="LC3498" s="74"/>
    </row>
    <row r="3499" spans="8:315" x14ac:dyDescent="0.35">
      <c r="H3499" s="4"/>
      <c r="J3499" s="8"/>
      <c r="K3499" s="8"/>
      <c r="L3499" s="8"/>
      <c r="M3499" s="8"/>
      <c r="O3499" s="8"/>
      <c r="P3499" s="8"/>
      <c r="R3499" s="8"/>
      <c r="S3499" s="8"/>
      <c r="T3499" s="8"/>
      <c r="U3499" s="8"/>
      <c r="W3499" s="8">
        <f t="shared" si="4497"/>
        <v>134.69999999999999</v>
      </c>
      <c r="X3499">
        <v>11548800</v>
      </c>
      <c r="Y3499">
        <f t="shared" si="4498"/>
        <v>3208</v>
      </c>
      <c r="Z3499" s="8">
        <v>462.2</v>
      </c>
      <c r="AA3499" s="8">
        <v>21.9</v>
      </c>
      <c r="AB3499" s="8">
        <v>50.6</v>
      </c>
      <c r="AC3499" s="4"/>
      <c r="KL3499" s="84"/>
      <c r="KP3499" s="84"/>
      <c r="KS3499" s="74"/>
      <c r="KT3499" s="74"/>
      <c r="KU3499" s="16"/>
      <c r="KV3499" s="72"/>
      <c r="KW3499" s="72"/>
      <c r="KX3499" s="16"/>
      <c r="KZ3499" s="16"/>
      <c r="LA3499" s="16"/>
      <c r="LB3499" s="74"/>
      <c r="LC3499" s="74"/>
    </row>
    <row r="3500" spans="8:315" x14ac:dyDescent="0.35">
      <c r="H3500" s="4"/>
      <c r="J3500" s="8"/>
      <c r="K3500" s="8"/>
      <c r="L3500" s="8"/>
      <c r="M3500" s="8"/>
      <c r="O3500" s="8"/>
      <c r="P3500" s="8"/>
      <c r="R3500" s="8"/>
      <c r="S3500" s="8"/>
      <c r="T3500" s="8"/>
      <c r="U3500" s="8"/>
      <c r="W3500" s="8">
        <f t="shared" si="4497"/>
        <v>134.69999999999999</v>
      </c>
      <c r="X3500">
        <v>11552400</v>
      </c>
      <c r="Y3500">
        <f t="shared" si="4498"/>
        <v>3209</v>
      </c>
      <c r="Z3500" s="8">
        <v>455.8</v>
      </c>
      <c r="AA3500" s="8">
        <v>21.4</v>
      </c>
      <c r="AB3500" s="8">
        <v>42.7</v>
      </c>
      <c r="AC3500" s="4"/>
      <c r="KL3500" s="84"/>
      <c r="KP3500" s="84"/>
      <c r="KS3500" s="74"/>
      <c r="KT3500" s="74"/>
      <c r="KU3500" s="16"/>
      <c r="KV3500" s="72"/>
      <c r="KW3500" s="72"/>
      <c r="KX3500" s="16"/>
      <c r="KZ3500" s="16"/>
      <c r="LA3500" s="16"/>
      <c r="LB3500" s="74"/>
      <c r="LC3500" s="74"/>
    </row>
    <row r="3501" spans="8:315" x14ac:dyDescent="0.35">
      <c r="H3501" s="4"/>
      <c r="J3501" s="8"/>
      <c r="K3501" s="8"/>
      <c r="L3501" s="8"/>
      <c r="M3501" s="8"/>
      <c r="O3501" s="8"/>
      <c r="P3501" s="8"/>
      <c r="R3501" s="8"/>
      <c r="S3501" s="8"/>
      <c r="T3501" s="8"/>
      <c r="U3501" s="8"/>
      <c r="W3501" s="8">
        <f t="shared" si="4497"/>
        <v>134.80000000000001</v>
      </c>
      <c r="X3501">
        <v>11556000</v>
      </c>
      <c r="Y3501">
        <f t="shared" si="4498"/>
        <v>3210</v>
      </c>
      <c r="Z3501" s="8">
        <v>239.7</v>
      </c>
      <c r="AA3501" s="8">
        <v>20.8</v>
      </c>
      <c r="AB3501" s="8">
        <v>42</v>
      </c>
      <c r="AC3501" s="4"/>
      <c r="KL3501" s="84"/>
      <c r="KP3501" s="84"/>
      <c r="KS3501" s="74"/>
      <c r="KT3501" s="74"/>
      <c r="KU3501" s="16"/>
      <c r="KV3501" s="72"/>
      <c r="KW3501" s="72"/>
      <c r="KX3501" s="16"/>
      <c r="KZ3501" s="16"/>
      <c r="LA3501" s="16"/>
      <c r="LB3501" s="74"/>
      <c r="LC3501" s="74"/>
    </row>
    <row r="3502" spans="8:315" x14ac:dyDescent="0.35">
      <c r="H3502" s="4"/>
      <c r="J3502" s="8"/>
      <c r="K3502" s="8"/>
      <c r="L3502" s="8"/>
      <c r="M3502" s="8"/>
      <c r="O3502" s="8"/>
      <c r="P3502" s="8"/>
      <c r="R3502" s="8"/>
      <c r="S3502" s="8"/>
      <c r="T3502" s="8"/>
      <c r="U3502" s="8"/>
      <c r="W3502" s="8">
        <f t="shared" si="4497"/>
        <v>134.80000000000001</v>
      </c>
      <c r="X3502">
        <v>11559600</v>
      </c>
      <c r="Y3502">
        <f t="shared" si="4498"/>
        <v>3211</v>
      </c>
      <c r="Z3502" s="8">
        <v>87.5</v>
      </c>
      <c r="AA3502" s="8">
        <v>19.8</v>
      </c>
      <c r="AB3502" s="8">
        <v>45</v>
      </c>
      <c r="AC3502" s="4"/>
      <c r="KL3502" s="84"/>
      <c r="KP3502" s="84"/>
      <c r="KS3502" s="74"/>
      <c r="KT3502" s="74"/>
      <c r="KU3502" s="16"/>
      <c r="KV3502" s="72"/>
      <c r="KW3502" s="72"/>
      <c r="KX3502" s="16"/>
      <c r="KZ3502" s="16"/>
      <c r="LA3502" s="16"/>
      <c r="LB3502" s="74"/>
      <c r="LC3502" s="74"/>
    </row>
    <row r="3503" spans="8:315" x14ac:dyDescent="0.35">
      <c r="H3503" s="4"/>
      <c r="J3503" s="8"/>
      <c r="K3503" s="8"/>
      <c r="L3503" s="8"/>
      <c r="M3503" s="8"/>
      <c r="O3503" s="8"/>
      <c r="P3503" s="8"/>
      <c r="R3503" s="8"/>
      <c r="S3503" s="8"/>
      <c r="T3503" s="8"/>
      <c r="U3503" s="8"/>
      <c r="W3503" s="8">
        <f t="shared" si="4497"/>
        <v>134.80000000000001</v>
      </c>
      <c r="X3503">
        <v>11563200</v>
      </c>
      <c r="Y3503">
        <f t="shared" si="4498"/>
        <v>3212</v>
      </c>
      <c r="Z3503" s="8">
        <v>3.6</v>
      </c>
      <c r="AA3503" s="8">
        <v>18.3</v>
      </c>
      <c r="AB3503" s="8">
        <v>51</v>
      </c>
      <c r="AC3503" s="4"/>
      <c r="KL3503" s="84"/>
      <c r="KP3503" s="84"/>
      <c r="KS3503" s="74"/>
      <c r="KT3503" s="74"/>
      <c r="KU3503" s="16"/>
      <c r="KV3503" s="72"/>
      <c r="KW3503" s="72"/>
      <c r="KX3503" s="16"/>
      <c r="KZ3503" s="16"/>
      <c r="LA3503" s="16"/>
      <c r="LB3503" s="74"/>
      <c r="LC3503" s="74"/>
    </row>
    <row r="3504" spans="8:315" x14ac:dyDescent="0.35">
      <c r="H3504" s="4"/>
      <c r="J3504" s="8"/>
      <c r="K3504" s="8"/>
      <c r="L3504" s="8"/>
      <c r="M3504" s="8"/>
      <c r="O3504" s="8"/>
      <c r="P3504" s="8"/>
      <c r="R3504" s="8"/>
      <c r="S3504" s="8"/>
      <c r="T3504" s="8"/>
      <c r="U3504" s="8"/>
      <c r="W3504" s="8">
        <f t="shared" si="4497"/>
        <v>134.9</v>
      </c>
      <c r="X3504">
        <v>11566800</v>
      </c>
      <c r="Y3504">
        <f t="shared" si="4498"/>
        <v>3213</v>
      </c>
      <c r="Z3504" s="8">
        <v>0</v>
      </c>
      <c r="AA3504" s="8">
        <v>16.899999999999999</v>
      </c>
      <c r="AB3504" s="8">
        <v>49.7</v>
      </c>
      <c r="AC3504" s="4"/>
      <c r="KL3504" s="84"/>
      <c r="KP3504" s="84"/>
      <c r="KS3504" s="74"/>
      <c r="KT3504" s="74"/>
      <c r="KU3504" s="16"/>
      <c r="KV3504" s="72"/>
      <c r="KW3504" s="72"/>
      <c r="KX3504" s="16"/>
      <c r="KZ3504" s="16"/>
      <c r="LA3504" s="16"/>
      <c r="LB3504" s="74"/>
      <c r="LC3504" s="74"/>
    </row>
    <row r="3505" spans="8:315" x14ac:dyDescent="0.35">
      <c r="H3505" s="4"/>
      <c r="J3505" s="8"/>
      <c r="K3505" s="8"/>
      <c r="L3505" s="8"/>
      <c r="M3505" s="8"/>
      <c r="O3505" s="8"/>
      <c r="P3505" s="8"/>
      <c r="R3505" s="8"/>
      <c r="S3505" s="8"/>
      <c r="T3505" s="8"/>
      <c r="U3505" s="8"/>
      <c r="W3505" s="8">
        <f t="shared" si="4497"/>
        <v>134.9</v>
      </c>
      <c r="X3505">
        <v>11570400</v>
      </c>
      <c r="Y3505">
        <f t="shared" si="4498"/>
        <v>3214</v>
      </c>
      <c r="Z3505" s="8">
        <v>0</v>
      </c>
      <c r="AA3505" s="8">
        <v>16</v>
      </c>
      <c r="AB3505" s="8">
        <v>49.5</v>
      </c>
      <c r="AC3505" s="4"/>
      <c r="KL3505" s="84"/>
      <c r="KP3505" s="84"/>
      <c r="KS3505" s="74"/>
      <c r="KT3505" s="74"/>
      <c r="KU3505" s="16"/>
      <c r="KV3505" s="72"/>
      <c r="KW3505" s="72"/>
      <c r="KX3505" s="16"/>
      <c r="KZ3505" s="16"/>
      <c r="LA3505" s="16"/>
      <c r="LB3505" s="74"/>
      <c r="LC3505" s="74"/>
    </row>
    <row r="3506" spans="8:315" x14ac:dyDescent="0.35">
      <c r="H3506" s="4"/>
      <c r="J3506" s="8"/>
      <c r="K3506" s="8"/>
      <c r="L3506" s="8"/>
      <c r="M3506" s="8"/>
      <c r="O3506" s="8"/>
      <c r="P3506" s="8"/>
      <c r="R3506" s="8"/>
      <c r="S3506" s="8"/>
      <c r="T3506" s="8"/>
      <c r="U3506" s="8"/>
      <c r="W3506" s="8">
        <f t="shared" si="4497"/>
        <v>135</v>
      </c>
      <c r="X3506">
        <v>11574000</v>
      </c>
      <c r="Y3506">
        <f t="shared" si="4498"/>
        <v>3215</v>
      </c>
      <c r="Z3506" s="8">
        <v>0</v>
      </c>
      <c r="AA3506" s="8">
        <v>14.9</v>
      </c>
      <c r="AB3506" s="8">
        <v>53.8</v>
      </c>
      <c r="AC3506" s="4"/>
      <c r="KL3506" s="84"/>
      <c r="KP3506" s="84"/>
      <c r="KS3506" s="74"/>
      <c r="KT3506" s="74"/>
      <c r="KU3506" s="16"/>
      <c r="KV3506" s="72"/>
      <c r="KW3506" s="72"/>
      <c r="KX3506" s="16"/>
      <c r="KZ3506" s="16"/>
      <c r="LA3506" s="16"/>
      <c r="LB3506" s="74"/>
      <c r="LC3506" s="74"/>
    </row>
    <row r="3507" spans="8:315" x14ac:dyDescent="0.35">
      <c r="H3507" s="4"/>
      <c r="J3507" s="8"/>
      <c r="K3507" s="8"/>
      <c r="L3507" s="8"/>
      <c r="M3507" s="8"/>
      <c r="O3507" s="8"/>
      <c r="P3507" s="8"/>
      <c r="R3507" s="8"/>
      <c r="S3507" s="8"/>
      <c r="T3507" s="8"/>
      <c r="U3507" s="8"/>
      <c r="W3507" s="8">
        <f t="shared" si="4497"/>
        <v>135</v>
      </c>
      <c r="X3507">
        <v>11577600</v>
      </c>
      <c r="Y3507">
        <f t="shared" si="4498"/>
        <v>3216</v>
      </c>
      <c r="Z3507" s="8">
        <v>0</v>
      </c>
      <c r="AA3507" s="8">
        <v>13.7</v>
      </c>
      <c r="AB3507" s="8">
        <v>58</v>
      </c>
      <c r="AC3507" s="4"/>
      <c r="KL3507" s="84"/>
      <c r="KP3507" s="84"/>
      <c r="KS3507" s="74"/>
      <c r="KT3507" s="74"/>
      <c r="KU3507" s="16"/>
      <c r="KV3507" s="72"/>
      <c r="KW3507" s="72"/>
      <c r="KX3507" s="16"/>
      <c r="KZ3507" s="16"/>
      <c r="LA3507" s="16"/>
      <c r="LB3507" s="74"/>
      <c r="LC3507" s="74"/>
    </row>
    <row r="3508" spans="8:315" x14ac:dyDescent="0.35">
      <c r="H3508" s="4"/>
      <c r="J3508" s="8"/>
      <c r="K3508" s="8"/>
      <c r="L3508" s="8"/>
      <c r="M3508" s="8"/>
      <c r="O3508" s="8"/>
      <c r="P3508" s="8"/>
      <c r="R3508" s="8"/>
      <c r="S3508" s="8"/>
      <c r="T3508" s="8"/>
      <c r="U3508" s="8"/>
      <c r="W3508" s="8">
        <f t="shared" si="4497"/>
        <v>135</v>
      </c>
      <c r="X3508">
        <v>11581200</v>
      </c>
      <c r="Y3508">
        <f t="shared" si="4498"/>
        <v>3217</v>
      </c>
      <c r="Z3508" s="8">
        <v>0</v>
      </c>
      <c r="AA3508" s="8">
        <v>12.4</v>
      </c>
      <c r="AB3508" s="8">
        <v>63</v>
      </c>
      <c r="AC3508" s="4"/>
      <c r="KL3508" s="84"/>
      <c r="KP3508" s="84"/>
      <c r="KS3508" s="74"/>
      <c r="KT3508" s="74"/>
      <c r="KU3508" s="16"/>
      <c r="KV3508" s="72"/>
      <c r="KW3508" s="72"/>
      <c r="KX3508" s="16"/>
      <c r="KZ3508" s="16"/>
      <c r="LA3508" s="16"/>
      <c r="LB3508" s="74"/>
      <c r="LC3508" s="74"/>
    </row>
    <row r="3509" spans="8:315" x14ac:dyDescent="0.35">
      <c r="H3509" s="4"/>
      <c r="J3509" s="8"/>
      <c r="K3509" s="8"/>
      <c r="L3509" s="8"/>
      <c r="M3509" s="8"/>
      <c r="O3509" s="8"/>
      <c r="P3509" s="8"/>
      <c r="R3509" s="8"/>
      <c r="S3509" s="8"/>
      <c r="T3509" s="8"/>
      <c r="U3509" s="8"/>
      <c r="W3509" s="8">
        <f t="shared" si="4497"/>
        <v>135.1</v>
      </c>
      <c r="X3509">
        <v>11584800</v>
      </c>
      <c r="Y3509">
        <f t="shared" si="4498"/>
        <v>3218</v>
      </c>
      <c r="Z3509" s="8">
        <v>0</v>
      </c>
      <c r="AA3509" s="8">
        <v>11.6</v>
      </c>
      <c r="AB3509" s="8">
        <v>64.400000000000006</v>
      </c>
      <c r="AC3509" s="4"/>
      <c r="KL3509" s="84"/>
      <c r="KP3509" s="84"/>
      <c r="KS3509" s="74"/>
      <c r="KT3509" s="74"/>
      <c r="KU3509" s="16"/>
      <c r="KV3509" s="72"/>
      <c r="KW3509" s="72"/>
      <c r="KX3509" s="16"/>
      <c r="KZ3509" s="16"/>
      <c r="LA3509" s="16"/>
      <c r="LB3509" s="74"/>
      <c r="LC3509" s="74"/>
    </row>
    <row r="3510" spans="8:315" x14ac:dyDescent="0.35">
      <c r="H3510" s="4"/>
      <c r="J3510" s="8"/>
      <c r="K3510" s="8"/>
      <c r="L3510" s="8"/>
      <c r="M3510" s="8"/>
      <c r="O3510" s="8"/>
      <c r="P3510" s="8"/>
      <c r="R3510" s="8"/>
      <c r="S3510" s="8"/>
      <c r="T3510" s="8"/>
      <c r="U3510" s="8"/>
      <c r="W3510" s="8">
        <f t="shared" si="4497"/>
        <v>135.1</v>
      </c>
      <c r="X3510">
        <v>11588400</v>
      </c>
      <c r="Y3510">
        <f t="shared" si="4498"/>
        <v>3219</v>
      </c>
      <c r="Z3510" s="8">
        <v>0</v>
      </c>
      <c r="AA3510" s="8">
        <v>11</v>
      </c>
      <c r="AB3510" s="8">
        <v>69.3</v>
      </c>
      <c r="AC3510" s="4"/>
      <c r="KL3510" s="84"/>
      <c r="KP3510" s="84"/>
      <c r="KS3510" s="74"/>
      <c r="KT3510" s="74"/>
      <c r="KU3510" s="16"/>
      <c r="KV3510" s="72"/>
      <c r="KW3510" s="72"/>
      <c r="KX3510" s="16"/>
      <c r="KZ3510" s="16"/>
      <c r="LA3510" s="16"/>
      <c r="LB3510" s="74"/>
      <c r="LC3510" s="74"/>
    </row>
    <row r="3511" spans="8:315" x14ac:dyDescent="0.35">
      <c r="H3511" s="4"/>
      <c r="J3511" s="8"/>
      <c r="K3511" s="8"/>
      <c r="L3511" s="8"/>
      <c r="M3511" s="8"/>
      <c r="O3511" s="8"/>
      <c r="P3511" s="8"/>
      <c r="R3511" s="8"/>
      <c r="S3511" s="8"/>
      <c r="T3511" s="8"/>
      <c r="U3511" s="8"/>
      <c r="W3511" s="8">
        <f t="shared" si="4497"/>
        <v>135.19999999999999</v>
      </c>
      <c r="X3511">
        <v>11592000</v>
      </c>
      <c r="Y3511">
        <f t="shared" si="4498"/>
        <v>3220</v>
      </c>
      <c r="Z3511" s="8">
        <v>0</v>
      </c>
      <c r="AA3511" s="8">
        <v>10.1</v>
      </c>
      <c r="AB3511" s="8">
        <v>80.2</v>
      </c>
      <c r="AC3511" s="4"/>
      <c r="KL3511" s="84"/>
      <c r="KP3511" s="84"/>
      <c r="KS3511" s="74"/>
      <c r="KT3511" s="74"/>
      <c r="KU3511" s="16"/>
      <c r="KV3511" s="72"/>
      <c r="KW3511" s="72"/>
      <c r="KX3511" s="16"/>
      <c r="KZ3511" s="16"/>
      <c r="LA3511" s="16"/>
      <c r="LB3511" s="74"/>
      <c r="LC3511" s="74"/>
    </row>
    <row r="3512" spans="8:315" x14ac:dyDescent="0.35">
      <c r="H3512" s="4"/>
      <c r="J3512" s="8"/>
      <c r="K3512" s="8"/>
      <c r="L3512" s="8"/>
      <c r="M3512" s="8"/>
      <c r="O3512" s="8"/>
      <c r="P3512" s="8"/>
      <c r="R3512" s="8"/>
      <c r="S3512" s="8"/>
      <c r="T3512" s="8"/>
      <c r="U3512" s="8"/>
      <c r="W3512" s="8">
        <f t="shared" si="4497"/>
        <v>135.19999999999999</v>
      </c>
      <c r="X3512">
        <v>11595600</v>
      </c>
      <c r="Y3512">
        <f t="shared" si="4498"/>
        <v>3221</v>
      </c>
      <c r="Z3512" s="8">
        <v>5</v>
      </c>
      <c r="AA3512" s="8">
        <v>9.1</v>
      </c>
      <c r="AB3512" s="8">
        <v>76.8</v>
      </c>
      <c r="AC3512" s="4"/>
      <c r="KL3512" s="84"/>
      <c r="KP3512" s="84"/>
      <c r="KS3512" s="74"/>
      <c r="KT3512" s="74"/>
      <c r="KU3512" s="16"/>
      <c r="KV3512" s="72"/>
      <c r="KW3512" s="72"/>
      <c r="KX3512" s="16"/>
      <c r="KZ3512" s="16"/>
      <c r="LA3512" s="16"/>
      <c r="LB3512" s="74"/>
      <c r="LC3512" s="74"/>
    </row>
    <row r="3513" spans="8:315" x14ac:dyDescent="0.35">
      <c r="H3513" s="4"/>
      <c r="J3513" s="8"/>
      <c r="K3513" s="8"/>
      <c r="L3513" s="8"/>
      <c r="M3513" s="8"/>
      <c r="O3513" s="8"/>
      <c r="P3513" s="8"/>
      <c r="R3513" s="8"/>
      <c r="S3513" s="8"/>
      <c r="T3513" s="8"/>
      <c r="U3513" s="8"/>
      <c r="W3513" s="8">
        <f t="shared" si="4497"/>
        <v>135.30000000000001</v>
      </c>
      <c r="X3513">
        <v>11599200</v>
      </c>
      <c r="Y3513">
        <f t="shared" si="4498"/>
        <v>3222</v>
      </c>
      <c r="Z3513" s="8">
        <v>110.6</v>
      </c>
      <c r="AA3513" s="8">
        <v>10.1</v>
      </c>
      <c r="AB3513" s="8">
        <v>75.2</v>
      </c>
      <c r="AC3513" s="4"/>
      <c r="KL3513" s="84"/>
      <c r="KP3513" s="84"/>
      <c r="KS3513" s="74"/>
      <c r="KT3513" s="74"/>
      <c r="KU3513" s="16"/>
      <c r="KV3513" s="72"/>
      <c r="KW3513" s="72"/>
      <c r="KX3513" s="16"/>
      <c r="KZ3513" s="16"/>
      <c r="LA3513" s="16"/>
      <c r="LB3513" s="74"/>
      <c r="LC3513" s="74"/>
    </row>
    <row r="3514" spans="8:315" x14ac:dyDescent="0.35">
      <c r="H3514" s="4"/>
      <c r="J3514" s="8"/>
      <c r="K3514" s="8"/>
      <c r="L3514" s="8"/>
      <c r="M3514" s="8"/>
      <c r="O3514" s="8"/>
      <c r="P3514" s="8"/>
      <c r="R3514" s="8"/>
      <c r="S3514" s="8"/>
      <c r="T3514" s="8"/>
      <c r="U3514" s="8"/>
      <c r="W3514" s="8">
        <f t="shared" si="4497"/>
        <v>135.30000000000001</v>
      </c>
      <c r="X3514">
        <v>11602800</v>
      </c>
      <c r="Y3514">
        <f t="shared" si="4498"/>
        <v>3223</v>
      </c>
      <c r="Z3514" s="8">
        <v>147.80000000000001</v>
      </c>
      <c r="AA3514" s="8">
        <v>11.5</v>
      </c>
      <c r="AB3514" s="8">
        <v>70.900000000000006</v>
      </c>
      <c r="AC3514" s="4"/>
      <c r="KL3514" s="84"/>
      <c r="KP3514" s="84"/>
      <c r="KS3514" s="74"/>
      <c r="KT3514" s="74"/>
      <c r="KU3514" s="16"/>
      <c r="KV3514" s="72"/>
      <c r="KW3514" s="72"/>
      <c r="KX3514" s="16"/>
      <c r="KZ3514" s="16"/>
      <c r="LA3514" s="16"/>
      <c r="LB3514" s="74"/>
      <c r="LC3514" s="74"/>
    </row>
    <row r="3515" spans="8:315" x14ac:dyDescent="0.35">
      <c r="H3515" s="4"/>
      <c r="J3515" s="8"/>
      <c r="K3515" s="8"/>
      <c r="L3515" s="8"/>
      <c r="M3515" s="8"/>
      <c r="O3515" s="8"/>
      <c r="P3515" s="8"/>
      <c r="R3515" s="8"/>
      <c r="S3515" s="8"/>
      <c r="T3515" s="8"/>
      <c r="U3515" s="8"/>
      <c r="W3515" s="8">
        <f t="shared" si="4497"/>
        <v>135.30000000000001</v>
      </c>
      <c r="X3515">
        <v>11606400</v>
      </c>
      <c r="Y3515">
        <f t="shared" si="4498"/>
        <v>3224</v>
      </c>
      <c r="Z3515" s="8">
        <v>80.8</v>
      </c>
      <c r="AA3515" s="8">
        <v>12.2</v>
      </c>
      <c r="AB3515" s="8">
        <v>69.400000000000006</v>
      </c>
      <c r="AC3515" s="4"/>
      <c r="KL3515" s="84"/>
      <c r="KP3515" s="84"/>
      <c r="KS3515" s="74"/>
      <c r="KT3515" s="74"/>
      <c r="KU3515" s="16"/>
      <c r="KV3515" s="72"/>
      <c r="KW3515" s="72"/>
      <c r="KX3515" s="16"/>
      <c r="KZ3515" s="16"/>
      <c r="LA3515" s="16"/>
      <c r="LB3515" s="74"/>
      <c r="LC3515" s="74"/>
    </row>
    <row r="3516" spans="8:315" x14ac:dyDescent="0.35">
      <c r="H3516" s="4"/>
      <c r="J3516" s="8"/>
      <c r="K3516" s="8"/>
      <c r="L3516" s="8"/>
      <c r="M3516" s="8"/>
      <c r="O3516" s="8"/>
      <c r="P3516" s="8"/>
      <c r="R3516" s="8"/>
      <c r="S3516" s="8"/>
      <c r="T3516" s="8"/>
      <c r="U3516" s="8"/>
      <c r="W3516" s="8">
        <f t="shared" si="4497"/>
        <v>135.4</v>
      </c>
      <c r="X3516">
        <v>11610000</v>
      </c>
      <c r="Y3516">
        <f t="shared" si="4498"/>
        <v>3225</v>
      </c>
      <c r="Z3516" s="8">
        <v>189.7</v>
      </c>
      <c r="AA3516" s="8">
        <v>13.1</v>
      </c>
      <c r="AB3516" s="8">
        <v>58.5</v>
      </c>
      <c r="AC3516" s="4"/>
      <c r="KL3516" s="84"/>
      <c r="KP3516" s="84"/>
      <c r="KS3516" s="74"/>
      <c r="KT3516" s="74"/>
      <c r="KU3516" s="16"/>
      <c r="KV3516" s="72"/>
      <c r="KW3516" s="72"/>
      <c r="KX3516" s="16"/>
      <c r="KZ3516" s="16"/>
      <c r="LA3516" s="16"/>
      <c r="LB3516" s="74"/>
      <c r="LC3516" s="74"/>
    </row>
    <row r="3517" spans="8:315" x14ac:dyDescent="0.35">
      <c r="H3517" s="4"/>
      <c r="J3517" s="8"/>
      <c r="K3517" s="8"/>
      <c r="L3517" s="8"/>
      <c r="M3517" s="8"/>
      <c r="O3517" s="8"/>
      <c r="P3517" s="8"/>
      <c r="R3517" s="8"/>
      <c r="S3517" s="8"/>
      <c r="T3517" s="8"/>
      <c r="U3517" s="8"/>
      <c r="W3517" s="8">
        <f t="shared" si="4497"/>
        <v>135.4</v>
      </c>
      <c r="X3517">
        <v>11613600</v>
      </c>
      <c r="Y3517">
        <f t="shared" si="4498"/>
        <v>3226</v>
      </c>
      <c r="Z3517" s="8">
        <v>426.9</v>
      </c>
      <c r="AA3517" s="8">
        <v>14.6</v>
      </c>
      <c r="AB3517" s="8">
        <v>60</v>
      </c>
      <c r="AC3517" s="4"/>
      <c r="KL3517" s="84"/>
      <c r="KP3517" s="84"/>
      <c r="KS3517" s="74"/>
      <c r="KT3517" s="74"/>
      <c r="KU3517" s="16"/>
      <c r="KV3517" s="72"/>
      <c r="KW3517" s="72"/>
      <c r="KX3517" s="16"/>
      <c r="KZ3517" s="16"/>
      <c r="LA3517" s="16"/>
      <c r="LB3517" s="74"/>
      <c r="LC3517" s="74"/>
    </row>
    <row r="3518" spans="8:315" x14ac:dyDescent="0.35">
      <c r="H3518" s="4"/>
      <c r="J3518" s="8"/>
      <c r="K3518" s="8"/>
      <c r="L3518" s="8"/>
      <c r="M3518" s="8"/>
      <c r="O3518" s="8"/>
      <c r="P3518" s="8"/>
      <c r="R3518" s="8"/>
      <c r="S3518" s="8"/>
      <c r="T3518" s="8"/>
      <c r="U3518" s="8"/>
      <c r="W3518" s="8">
        <f t="shared" si="4497"/>
        <v>135.5</v>
      </c>
      <c r="X3518">
        <v>11617200</v>
      </c>
      <c r="Y3518">
        <f t="shared" si="4498"/>
        <v>3227</v>
      </c>
      <c r="Z3518" s="8">
        <v>445</v>
      </c>
      <c r="AA3518" s="8">
        <v>16</v>
      </c>
      <c r="AB3518" s="8">
        <v>57.9</v>
      </c>
      <c r="AC3518" s="4"/>
      <c r="KL3518" s="84"/>
      <c r="KP3518" s="84"/>
      <c r="KS3518" s="74"/>
      <c r="KT3518" s="74"/>
      <c r="KU3518" s="16"/>
      <c r="KV3518" s="72"/>
      <c r="KW3518" s="72"/>
      <c r="KX3518" s="16"/>
      <c r="KZ3518" s="16"/>
      <c r="LA3518" s="16"/>
      <c r="LB3518" s="74"/>
      <c r="LC3518" s="74"/>
    </row>
    <row r="3519" spans="8:315" x14ac:dyDescent="0.35">
      <c r="H3519" s="4"/>
      <c r="J3519" s="8"/>
      <c r="K3519" s="8"/>
      <c r="L3519" s="8"/>
      <c r="M3519" s="8"/>
      <c r="O3519" s="8"/>
      <c r="P3519" s="8"/>
      <c r="R3519" s="8"/>
      <c r="S3519" s="8"/>
      <c r="T3519" s="8"/>
      <c r="U3519" s="8"/>
      <c r="W3519" s="8">
        <f t="shared" si="4497"/>
        <v>135.5</v>
      </c>
      <c r="X3519">
        <v>11620800</v>
      </c>
      <c r="Y3519">
        <f t="shared" si="4498"/>
        <v>3228</v>
      </c>
      <c r="Z3519" s="8">
        <v>325.8</v>
      </c>
      <c r="AA3519" s="8">
        <v>17</v>
      </c>
      <c r="AB3519" s="8">
        <v>60.9</v>
      </c>
      <c r="AC3519" s="4"/>
      <c r="KL3519" s="84"/>
      <c r="KP3519" s="84"/>
      <c r="KS3519" s="74"/>
      <c r="KT3519" s="74"/>
      <c r="KU3519" s="16"/>
      <c r="KV3519" s="72"/>
      <c r="KW3519" s="72"/>
      <c r="KX3519" s="16"/>
      <c r="KZ3519" s="16"/>
      <c r="LA3519" s="16"/>
      <c r="LB3519" s="74"/>
      <c r="LC3519" s="74"/>
    </row>
    <row r="3520" spans="8:315" x14ac:dyDescent="0.35">
      <c r="H3520" s="4"/>
      <c r="J3520" s="8"/>
      <c r="K3520" s="8"/>
      <c r="L3520" s="8"/>
      <c r="M3520" s="8"/>
      <c r="O3520" s="8"/>
      <c r="P3520" s="8"/>
      <c r="R3520" s="8"/>
      <c r="S3520" s="8"/>
      <c r="T3520" s="8"/>
      <c r="U3520" s="8"/>
      <c r="W3520" s="8">
        <f t="shared" si="4497"/>
        <v>135.5</v>
      </c>
      <c r="X3520">
        <v>11624400</v>
      </c>
      <c r="Y3520">
        <f t="shared" si="4498"/>
        <v>3229</v>
      </c>
      <c r="Z3520" s="8">
        <v>148.6</v>
      </c>
      <c r="AA3520" s="8">
        <v>17.100000000000001</v>
      </c>
      <c r="AB3520" s="8">
        <v>66.099999999999994</v>
      </c>
      <c r="AC3520" s="4"/>
      <c r="KL3520" s="84"/>
      <c r="KP3520" s="84"/>
      <c r="KS3520" s="74"/>
      <c r="KT3520" s="74"/>
      <c r="KU3520" s="16"/>
      <c r="KV3520" s="72"/>
      <c r="KW3520" s="72"/>
      <c r="KX3520" s="16"/>
      <c r="KZ3520" s="16"/>
      <c r="LA3520" s="16"/>
      <c r="LB3520" s="74"/>
      <c r="LC3520" s="74"/>
    </row>
    <row r="3521" spans="8:315" x14ac:dyDescent="0.35">
      <c r="H3521" s="4"/>
      <c r="J3521" s="8"/>
      <c r="K3521" s="8"/>
      <c r="L3521" s="8"/>
      <c r="M3521" s="8"/>
      <c r="O3521" s="8"/>
      <c r="P3521" s="8"/>
      <c r="R3521" s="8"/>
      <c r="S3521" s="8"/>
      <c r="T3521" s="8"/>
      <c r="U3521" s="8"/>
      <c r="W3521" s="8">
        <f t="shared" si="4497"/>
        <v>135.6</v>
      </c>
      <c r="X3521">
        <v>11628000</v>
      </c>
      <c r="Y3521">
        <f t="shared" si="4498"/>
        <v>3230</v>
      </c>
      <c r="Z3521" s="8">
        <v>175.6</v>
      </c>
      <c r="AA3521" s="8">
        <v>16.7</v>
      </c>
      <c r="AB3521" s="8">
        <v>67.099999999999994</v>
      </c>
      <c r="AC3521" s="4"/>
      <c r="KL3521" s="84"/>
      <c r="KP3521" s="84"/>
      <c r="KS3521" s="74"/>
      <c r="KT3521" s="74"/>
      <c r="KU3521" s="16"/>
      <c r="KV3521" s="72"/>
      <c r="KW3521" s="72"/>
      <c r="KX3521" s="16"/>
      <c r="KZ3521" s="16"/>
      <c r="LA3521" s="16"/>
      <c r="LB3521" s="74"/>
      <c r="LC3521" s="74"/>
    </row>
    <row r="3522" spans="8:315" x14ac:dyDescent="0.35">
      <c r="H3522" s="4"/>
      <c r="J3522" s="8"/>
      <c r="K3522" s="8"/>
      <c r="L3522" s="8"/>
      <c r="M3522" s="8"/>
      <c r="O3522" s="8"/>
      <c r="P3522" s="8"/>
      <c r="R3522" s="8"/>
      <c r="S3522" s="8"/>
      <c r="T3522" s="8"/>
      <c r="U3522" s="8"/>
      <c r="W3522" s="8">
        <f t="shared" si="4497"/>
        <v>135.6</v>
      </c>
      <c r="X3522">
        <v>11631600</v>
      </c>
      <c r="Y3522">
        <f t="shared" si="4498"/>
        <v>3231</v>
      </c>
      <c r="Z3522" s="8">
        <v>166.4</v>
      </c>
      <c r="AA3522" s="8">
        <v>16.3</v>
      </c>
      <c r="AB3522" s="8">
        <v>76.5</v>
      </c>
      <c r="AC3522" s="4"/>
      <c r="KL3522" s="84"/>
      <c r="KP3522" s="84"/>
      <c r="KS3522" s="74"/>
      <c r="KT3522" s="74"/>
      <c r="KU3522" s="16"/>
      <c r="KV3522" s="72"/>
      <c r="KW3522" s="72"/>
      <c r="KX3522" s="16"/>
      <c r="KZ3522" s="16"/>
      <c r="LA3522" s="16"/>
      <c r="LB3522" s="74"/>
      <c r="LC3522" s="74"/>
    </row>
    <row r="3523" spans="8:315" x14ac:dyDescent="0.35">
      <c r="H3523" s="4"/>
      <c r="J3523" s="8"/>
      <c r="K3523" s="8"/>
      <c r="L3523" s="8"/>
      <c r="M3523" s="8"/>
      <c r="O3523" s="8"/>
      <c r="P3523" s="8"/>
      <c r="R3523" s="8"/>
      <c r="S3523" s="8"/>
      <c r="T3523" s="8"/>
      <c r="U3523" s="8"/>
      <c r="W3523" s="8">
        <f t="shared" si="4497"/>
        <v>135.69999999999999</v>
      </c>
      <c r="X3523">
        <v>11635200</v>
      </c>
      <c r="Y3523">
        <f t="shared" si="4498"/>
        <v>3232</v>
      </c>
      <c r="Z3523" s="8">
        <v>173.6</v>
      </c>
      <c r="AA3523" s="8">
        <v>15.1</v>
      </c>
      <c r="AB3523" s="8">
        <v>77.5</v>
      </c>
      <c r="AC3523" s="4"/>
      <c r="KL3523" s="84"/>
      <c r="KP3523" s="84"/>
      <c r="KS3523" s="74"/>
      <c r="KT3523" s="74"/>
      <c r="KU3523" s="16"/>
      <c r="KV3523" s="72"/>
      <c r="KW3523" s="72"/>
      <c r="KX3523" s="16"/>
      <c r="KZ3523" s="16"/>
      <c r="LA3523" s="16"/>
      <c r="LB3523" s="74"/>
      <c r="LC3523" s="74"/>
    </row>
    <row r="3524" spans="8:315" x14ac:dyDescent="0.35">
      <c r="H3524" s="4"/>
      <c r="J3524" s="8"/>
      <c r="K3524" s="8"/>
      <c r="L3524" s="8"/>
      <c r="M3524" s="8"/>
      <c r="O3524" s="8"/>
      <c r="P3524" s="8"/>
      <c r="R3524" s="8"/>
      <c r="S3524" s="8"/>
      <c r="T3524" s="8"/>
      <c r="U3524" s="8"/>
      <c r="W3524" s="8">
        <f t="shared" si="4497"/>
        <v>135.69999999999999</v>
      </c>
      <c r="X3524">
        <v>11638800</v>
      </c>
      <c r="Y3524">
        <f t="shared" si="4498"/>
        <v>3233</v>
      </c>
      <c r="Z3524" s="8">
        <v>380</v>
      </c>
      <c r="AA3524" s="8">
        <v>16</v>
      </c>
      <c r="AB3524" s="8">
        <v>66.3</v>
      </c>
      <c r="AC3524" s="4"/>
      <c r="KL3524" s="84"/>
      <c r="KP3524" s="84"/>
      <c r="KS3524" s="74"/>
      <c r="KT3524" s="74"/>
      <c r="KU3524" s="16"/>
      <c r="KV3524" s="72"/>
      <c r="KW3524" s="72"/>
      <c r="KX3524" s="16"/>
      <c r="KZ3524" s="16"/>
      <c r="LA3524" s="16"/>
      <c r="LB3524" s="74"/>
      <c r="LC3524" s="74"/>
    </row>
    <row r="3525" spans="8:315" x14ac:dyDescent="0.35">
      <c r="H3525" s="4"/>
      <c r="J3525" s="8"/>
      <c r="K3525" s="8"/>
      <c r="L3525" s="8"/>
      <c r="M3525" s="8"/>
      <c r="O3525" s="8"/>
      <c r="P3525" s="8"/>
      <c r="R3525" s="8"/>
      <c r="S3525" s="8"/>
      <c r="T3525" s="8"/>
      <c r="U3525" s="8"/>
      <c r="W3525" s="8">
        <f t="shared" si="4497"/>
        <v>135.80000000000001</v>
      </c>
      <c r="X3525">
        <v>11642400</v>
      </c>
      <c r="Y3525">
        <f t="shared" si="4498"/>
        <v>3234</v>
      </c>
      <c r="Z3525" s="8">
        <v>271.39999999999998</v>
      </c>
      <c r="AA3525" s="8">
        <v>16.399999999999999</v>
      </c>
      <c r="AB3525" s="8">
        <v>62.5</v>
      </c>
      <c r="AC3525" s="4"/>
      <c r="KL3525" s="84"/>
      <c r="KP3525" s="84"/>
      <c r="KS3525" s="74"/>
      <c r="KT3525" s="74"/>
      <c r="KU3525" s="16"/>
      <c r="KV3525" s="72"/>
      <c r="KW3525" s="72"/>
      <c r="KX3525" s="16"/>
      <c r="KZ3525" s="16"/>
      <c r="LA3525" s="16"/>
      <c r="LB3525" s="74"/>
      <c r="LC3525" s="74"/>
    </row>
    <row r="3526" spans="8:315" x14ac:dyDescent="0.35">
      <c r="H3526" s="4"/>
      <c r="J3526" s="8"/>
      <c r="K3526" s="8"/>
      <c r="L3526" s="8"/>
      <c r="M3526" s="8"/>
      <c r="O3526" s="8"/>
      <c r="P3526" s="8"/>
      <c r="R3526" s="8"/>
      <c r="S3526" s="8"/>
      <c r="T3526" s="8"/>
      <c r="U3526" s="8"/>
      <c r="W3526" s="8">
        <f t="shared" si="4497"/>
        <v>135.80000000000001</v>
      </c>
      <c r="X3526">
        <v>11646000</v>
      </c>
      <c r="Y3526">
        <f t="shared" si="4498"/>
        <v>3235</v>
      </c>
      <c r="Z3526" s="8">
        <v>71.099999999999994</v>
      </c>
      <c r="AA3526" s="8">
        <v>15.1</v>
      </c>
      <c r="AB3526" s="8">
        <v>64.2</v>
      </c>
      <c r="AC3526" s="4"/>
      <c r="KL3526" s="84"/>
      <c r="KP3526" s="84"/>
      <c r="KS3526" s="74"/>
      <c r="KT3526" s="74"/>
      <c r="KU3526" s="16"/>
      <c r="KV3526" s="72"/>
      <c r="KW3526" s="72"/>
      <c r="KX3526" s="16"/>
      <c r="KZ3526" s="16"/>
      <c r="LA3526" s="16"/>
      <c r="LB3526" s="74"/>
      <c r="LC3526" s="74"/>
    </row>
    <row r="3527" spans="8:315" x14ac:dyDescent="0.35">
      <c r="H3527" s="4"/>
      <c r="J3527" s="8"/>
      <c r="K3527" s="8"/>
      <c r="L3527" s="8"/>
      <c r="M3527" s="8"/>
      <c r="O3527" s="8"/>
      <c r="P3527" s="8"/>
      <c r="R3527" s="8"/>
      <c r="S3527" s="8"/>
      <c r="T3527" s="8"/>
      <c r="U3527" s="8"/>
      <c r="W3527" s="8">
        <f t="shared" si="4497"/>
        <v>135.80000000000001</v>
      </c>
      <c r="X3527">
        <v>11649600</v>
      </c>
      <c r="Y3527">
        <f t="shared" si="4498"/>
        <v>3236</v>
      </c>
      <c r="Z3527" s="8">
        <v>1.1000000000000001</v>
      </c>
      <c r="AA3527" s="8">
        <v>12.3</v>
      </c>
      <c r="AB3527" s="8">
        <v>79.5</v>
      </c>
      <c r="AC3527" s="4"/>
      <c r="KL3527" s="84"/>
      <c r="KP3527" s="84"/>
      <c r="KS3527" s="74"/>
      <c r="KT3527" s="74"/>
      <c r="KU3527" s="16"/>
      <c r="KV3527" s="72"/>
      <c r="KW3527" s="72"/>
      <c r="KX3527" s="16"/>
      <c r="KZ3527" s="16"/>
      <c r="LA3527" s="16"/>
      <c r="LB3527" s="74"/>
      <c r="LC3527" s="74"/>
    </row>
    <row r="3528" spans="8:315" x14ac:dyDescent="0.35">
      <c r="H3528" s="4"/>
      <c r="J3528" s="8"/>
      <c r="K3528" s="8"/>
      <c r="L3528" s="8"/>
      <c r="M3528" s="8"/>
      <c r="O3528" s="8"/>
      <c r="P3528" s="8"/>
      <c r="R3528" s="8"/>
      <c r="S3528" s="8"/>
      <c r="T3528" s="8"/>
      <c r="U3528" s="8"/>
      <c r="W3528" s="8">
        <f t="shared" si="4497"/>
        <v>135.9</v>
      </c>
      <c r="X3528">
        <v>11653200</v>
      </c>
      <c r="Y3528">
        <f t="shared" si="4498"/>
        <v>3237</v>
      </c>
      <c r="Z3528" s="8">
        <v>0</v>
      </c>
      <c r="AA3528" s="8">
        <v>9.4</v>
      </c>
      <c r="AB3528" s="8">
        <v>71.400000000000006</v>
      </c>
      <c r="AC3528" s="4"/>
      <c r="KL3528" s="84"/>
      <c r="KP3528" s="84"/>
      <c r="KS3528" s="74"/>
      <c r="KT3528" s="74"/>
      <c r="KU3528" s="16"/>
      <c r="KV3528" s="72"/>
      <c r="KW3528" s="72"/>
      <c r="KX3528" s="16"/>
      <c r="KZ3528" s="16"/>
      <c r="LA3528" s="16"/>
      <c r="LB3528" s="74"/>
      <c r="LC3528" s="74"/>
    </row>
    <row r="3529" spans="8:315" x14ac:dyDescent="0.35">
      <c r="H3529" s="4"/>
      <c r="J3529" s="8"/>
      <c r="K3529" s="8"/>
      <c r="L3529" s="8"/>
      <c r="M3529" s="8"/>
      <c r="O3529" s="8"/>
      <c r="P3529" s="8"/>
      <c r="R3529" s="8"/>
      <c r="S3529" s="8"/>
      <c r="T3529" s="8"/>
      <c r="U3529" s="8"/>
      <c r="W3529" s="8">
        <f t="shared" si="4497"/>
        <v>135.9</v>
      </c>
      <c r="X3529">
        <v>11656800</v>
      </c>
      <c r="Y3529">
        <f t="shared" si="4498"/>
        <v>3238</v>
      </c>
      <c r="Z3529" s="8">
        <v>0</v>
      </c>
      <c r="AA3529" s="8">
        <v>8.1</v>
      </c>
      <c r="AB3529" s="8">
        <v>75.400000000000006</v>
      </c>
      <c r="AC3529" s="4"/>
      <c r="KL3529" s="84"/>
      <c r="KP3529" s="84"/>
      <c r="KS3529" s="74"/>
      <c r="KT3529" s="74"/>
      <c r="KU3529" s="16"/>
      <c r="KV3529" s="72"/>
      <c r="KW3529" s="72"/>
      <c r="KX3529" s="16"/>
      <c r="KZ3529" s="16"/>
      <c r="LA3529" s="16"/>
      <c r="LB3529" s="74"/>
      <c r="LC3529" s="74"/>
    </row>
    <row r="3530" spans="8:315" x14ac:dyDescent="0.35">
      <c r="H3530" s="4"/>
      <c r="J3530" s="8"/>
      <c r="K3530" s="8"/>
      <c r="L3530" s="8"/>
      <c r="M3530" s="8"/>
      <c r="O3530" s="8"/>
      <c r="P3530" s="8"/>
      <c r="R3530" s="8"/>
      <c r="S3530" s="8"/>
      <c r="T3530" s="8"/>
      <c r="U3530" s="8"/>
      <c r="W3530" s="8">
        <f t="shared" si="4497"/>
        <v>136</v>
      </c>
      <c r="X3530">
        <v>11660400</v>
      </c>
      <c r="Y3530">
        <f t="shared" si="4498"/>
        <v>3239</v>
      </c>
      <c r="Z3530" s="8">
        <v>0</v>
      </c>
      <c r="AA3530" s="8">
        <v>6.8</v>
      </c>
      <c r="AB3530" s="8">
        <v>76.099999999999994</v>
      </c>
      <c r="AC3530" s="4"/>
      <c r="KL3530" s="84"/>
      <c r="KP3530" s="84"/>
      <c r="KS3530" s="74"/>
      <c r="KT3530" s="74"/>
      <c r="KU3530" s="16"/>
      <c r="KV3530" s="72"/>
      <c r="KW3530" s="72"/>
      <c r="KX3530" s="16"/>
      <c r="KZ3530" s="16"/>
      <c r="LA3530" s="16"/>
      <c r="LB3530" s="74"/>
      <c r="LC3530" s="74"/>
    </row>
    <row r="3531" spans="8:315" x14ac:dyDescent="0.35">
      <c r="H3531" s="4"/>
      <c r="J3531" s="8"/>
      <c r="K3531" s="8"/>
      <c r="L3531" s="8"/>
      <c r="M3531" s="8"/>
      <c r="O3531" s="8"/>
      <c r="P3531" s="8"/>
      <c r="R3531" s="8"/>
      <c r="S3531" s="8"/>
      <c r="T3531" s="8"/>
      <c r="U3531" s="8"/>
      <c r="W3531" s="8">
        <f t="shared" si="4497"/>
        <v>136</v>
      </c>
      <c r="X3531">
        <v>11664000</v>
      </c>
      <c r="Y3531">
        <f t="shared" si="4498"/>
        <v>3240</v>
      </c>
      <c r="Z3531" s="8">
        <v>0</v>
      </c>
      <c r="AA3531" s="8">
        <v>6.6</v>
      </c>
      <c r="AB3531" s="8">
        <v>80.900000000000006</v>
      </c>
      <c r="AC3531" s="4"/>
      <c r="KL3531" s="84"/>
      <c r="KP3531" s="84"/>
      <c r="KS3531" s="74"/>
      <c r="KT3531" s="74"/>
      <c r="KU3531" s="16"/>
      <c r="KV3531" s="72"/>
      <c r="KW3531" s="72"/>
      <c r="KX3531" s="16"/>
      <c r="KZ3531" s="16"/>
      <c r="LA3531" s="16"/>
      <c r="LB3531" s="74"/>
      <c r="LC3531" s="74"/>
    </row>
    <row r="3532" spans="8:315" x14ac:dyDescent="0.35">
      <c r="H3532" s="4"/>
      <c r="J3532" s="8"/>
      <c r="K3532" s="8"/>
      <c r="L3532" s="8"/>
      <c r="M3532" s="8"/>
      <c r="O3532" s="8"/>
      <c r="P3532" s="8"/>
      <c r="R3532" s="8"/>
      <c r="S3532" s="8"/>
      <c r="T3532" s="8"/>
      <c r="U3532" s="8"/>
      <c r="W3532" s="8">
        <f t="shared" si="4497"/>
        <v>136</v>
      </c>
      <c r="X3532">
        <v>11667600</v>
      </c>
      <c r="Y3532">
        <f t="shared" si="4498"/>
        <v>3241</v>
      </c>
      <c r="Z3532" s="8">
        <v>0</v>
      </c>
      <c r="AA3532" s="8">
        <v>6.1</v>
      </c>
      <c r="AB3532" s="8">
        <v>85.8</v>
      </c>
      <c r="AC3532" s="4"/>
      <c r="KL3532" s="84"/>
      <c r="KP3532" s="84"/>
      <c r="KS3532" s="74"/>
      <c r="KT3532" s="74"/>
      <c r="KU3532" s="16"/>
      <c r="KV3532" s="72"/>
      <c r="KW3532" s="72"/>
      <c r="KX3532" s="16"/>
      <c r="KZ3532" s="16"/>
      <c r="LA3532" s="16"/>
      <c r="LB3532" s="74"/>
      <c r="LC3532" s="74"/>
    </row>
    <row r="3533" spans="8:315" x14ac:dyDescent="0.35">
      <c r="H3533" s="4"/>
      <c r="J3533" s="8"/>
      <c r="K3533" s="8"/>
      <c r="L3533" s="8"/>
      <c r="M3533" s="8"/>
      <c r="O3533" s="8"/>
      <c r="P3533" s="8"/>
      <c r="R3533" s="8"/>
      <c r="S3533" s="8"/>
      <c r="T3533" s="8"/>
      <c r="U3533" s="8"/>
      <c r="W3533" s="8">
        <f t="shared" si="4497"/>
        <v>136.1</v>
      </c>
      <c r="X3533">
        <v>11671200</v>
      </c>
      <c r="Y3533">
        <f t="shared" si="4498"/>
        <v>3242</v>
      </c>
      <c r="Z3533" s="8">
        <v>0</v>
      </c>
      <c r="AA3533" s="8">
        <v>6.5</v>
      </c>
      <c r="AB3533" s="8">
        <v>77.099999999999994</v>
      </c>
      <c r="AC3533" s="4"/>
      <c r="KL3533" s="84"/>
      <c r="KP3533" s="84"/>
      <c r="KS3533" s="74"/>
      <c r="KT3533" s="74"/>
      <c r="KU3533" s="16"/>
      <c r="KV3533" s="72"/>
      <c r="KW3533" s="72"/>
      <c r="KX3533" s="16"/>
      <c r="KZ3533" s="16"/>
      <c r="LA3533" s="16"/>
      <c r="LB3533" s="74"/>
      <c r="LC3533" s="74"/>
    </row>
    <row r="3534" spans="8:315" x14ac:dyDescent="0.35">
      <c r="H3534" s="4"/>
      <c r="J3534" s="8"/>
      <c r="K3534" s="8"/>
      <c r="L3534" s="8"/>
      <c r="M3534" s="8"/>
      <c r="O3534" s="8"/>
      <c r="P3534" s="8"/>
      <c r="R3534" s="8"/>
      <c r="S3534" s="8"/>
      <c r="T3534" s="8"/>
      <c r="U3534" s="8"/>
      <c r="W3534" s="8">
        <f t="shared" si="4497"/>
        <v>136.1</v>
      </c>
      <c r="X3534">
        <v>11674800</v>
      </c>
      <c r="Y3534">
        <f t="shared" si="4498"/>
        <v>3243</v>
      </c>
      <c r="Z3534" s="8">
        <v>0</v>
      </c>
      <c r="AA3534" s="8">
        <v>6.4</v>
      </c>
      <c r="AB3534" s="8">
        <v>76.5</v>
      </c>
      <c r="AC3534" s="4"/>
      <c r="KL3534" s="84"/>
      <c r="KP3534" s="84"/>
      <c r="KS3534" s="74"/>
      <c r="KT3534" s="74"/>
      <c r="KU3534" s="16"/>
      <c r="KV3534" s="72"/>
      <c r="KW3534" s="72"/>
      <c r="KX3534" s="16"/>
      <c r="KZ3534" s="16"/>
      <c r="LA3534" s="16"/>
      <c r="LB3534" s="74"/>
      <c r="LC3534" s="74"/>
    </row>
    <row r="3535" spans="8:315" x14ac:dyDescent="0.35">
      <c r="H3535" s="4"/>
      <c r="J3535" s="8"/>
      <c r="K3535" s="8"/>
      <c r="L3535" s="8"/>
      <c r="M3535" s="8"/>
      <c r="O3535" s="8"/>
      <c r="P3535" s="8"/>
      <c r="R3535" s="8"/>
      <c r="S3535" s="8"/>
      <c r="T3535" s="8"/>
      <c r="U3535" s="8"/>
      <c r="W3535" s="8">
        <f t="shared" si="4497"/>
        <v>136.19999999999999</v>
      </c>
      <c r="X3535">
        <v>11678400</v>
      </c>
      <c r="Y3535">
        <f t="shared" si="4498"/>
        <v>3244</v>
      </c>
      <c r="Z3535" s="8">
        <v>0</v>
      </c>
      <c r="AA3535" s="8">
        <v>5.7</v>
      </c>
      <c r="AB3535" s="8">
        <v>82.5</v>
      </c>
      <c r="AC3535" s="4"/>
      <c r="KL3535" s="84"/>
      <c r="KP3535" s="84"/>
      <c r="KS3535" s="74"/>
      <c r="KT3535" s="74"/>
      <c r="KU3535" s="16"/>
      <c r="KV3535" s="72"/>
      <c r="KW3535" s="72"/>
      <c r="KX3535" s="16"/>
      <c r="KZ3535" s="16"/>
      <c r="LA3535" s="16"/>
      <c r="LB3535" s="74"/>
      <c r="LC3535" s="74"/>
    </row>
    <row r="3536" spans="8:315" x14ac:dyDescent="0.35">
      <c r="H3536" s="4"/>
      <c r="J3536" s="8"/>
      <c r="K3536" s="8"/>
      <c r="L3536" s="8"/>
      <c r="M3536" s="8"/>
      <c r="O3536" s="8"/>
      <c r="P3536" s="8"/>
      <c r="R3536" s="8"/>
      <c r="S3536" s="8"/>
      <c r="T3536" s="8"/>
      <c r="U3536" s="8"/>
      <c r="W3536" s="8">
        <f t="shared" si="4497"/>
        <v>136.19999999999999</v>
      </c>
      <c r="X3536">
        <v>11682000</v>
      </c>
      <c r="Y3536">
        <f t="shared" si="4498"/>
        <v>3245</v>
      </c>
      <c r="Z3536" s="8">
        <v>2.8</v>
      </c>
      <c r="AA3536" s="8">
        <v>5.0999999999999996</v>
      </c>
      <c r="AB3536" s="8">
        <v>80.2</v>
      </c>
      <c r="AC3536" s="4"/>
      <c r="KL3536" s="84"/>
      <c r="KP3536" s="84"/>
      <c r="KS3536" s="74"/>
      <c r="KT3536" s="74"/>
      <c r="KU3536" s="16"/>
      <c r="KV3536" s="72"/>
      <c r="KW3536" s="72"/>
      <c r="KX3536" s="16"/>
      <c r="KZ3536" s="16"/>
      <c r="LA3536" s="16"/>
      <c r="LB3536" s="74"/>
      <c r="LC3536" s="74"/>
    </row>
    <row r="3537" spans="8:315" x14ac:dyDescent="0.35">
      <c r="H3537" s="4"/>
      <c r="J3537" s="8"/>
      <c r="K3537" s="8"/>
      <c r="L3537" s="8"/>
      <c r="M3537" s="8"/>
      <c r="O3537" s="8"/>
      <c r="P3537" s="8"/>
      <c r="R3537" s="8"/>
      <c r="S3537" s="8"/>
      <c r="T3537" s="8"/>
      <c r="U3537" s="8"/>
      <c r="W3537" s="8">
        <f t="shared" si="4497"/>
        <v>136.30000000000001</v>
      </c>
      <c r="X3537">
        <v>11685600</v>
      </c>
      <c r="Y3537">
        <f t="shared" si="4498"/>
        <v>3246</v>
      </c>
      <c r="Z3537" s="8">
        <v>21.4</v>
      </c>
      <c r="AA3537" s="8">
        <v>5.2</v>
      </c>
      <c r="AB3537" s="8">
        <v>74.5</v>
      </c>
      <c r="AC3537" s="4"/>
      <c r="KL3537" s="84"/>
      <c r="KP3537" s="84"/>
      <c r="KS3537" s="74"/>
      <c r="KT3537" s="74"/>
      <c r="KU3537" s="16"/>
      <c r="KV3537" s="72"/>
      <c r="KW3537" s="72"/>
      <c r="KX3537" s="16"/>
      <c r="KZ3537" s="16"/>
      <c r="LA3537" s="16"/>
      <c r="LB3537" s="74"/>
      <c r="LC3537" s="74"/>
    </row>
    <row r="3538" spans="8:315" x14ac:dyDescent="0.35">
      <c r="H3538" s="4"/>
      <c r="J3538" s="8"/>
      <c r="K3538" s="8"/>
      <c r="L3538" s="8"/>
      <c r="M3538" s="8"/>
      <c r="O3538" s="8"/>
      <c r="P3538" s="8"/>
      <c r="R3538" s="8"/>
      <c r="S3538" s="8"/>
      <c r="T3538" s="8"/>
      <c r="U3538" s="8"/>
      <c r="W3538" s="8">
        <f t="shared" si="4497"/>
        <v>136.30000000000001</v>
      </c>
      <c r="X3538">
        <v>11689200</v>
      </c>
      <c r="Y3538">
        <f t="shared" si="4498"/>
        <v>3247</v>
      </c>
      <c r="Z3538" s="8">
        <v>149.4</v>
      </c>
      <c r="AA3538" s="8">
        <v>5.4</v>
      </c>
      <c r="AB3538" s="8">
        <v>70.8</v>
      </c>
      <c r="AC3538" s="4"/>
      <c r="KL3538" s="84"/>
      <c r="KP3538" s="84"/>
      <c r="KS3538" s="74"/>
      <c r="KT3538" s="74"/>
      <c r="KU3538" s="16"/>
      <c r="KV3538" s="72"/>
      <c r="KW3538" s="72"/>
      <c r="KX3538" s="16"/>
      <c r="KZ3538" s="16"/>
      <c r="LA3538" s="16"/>
      <c r="LB3538" s="74"/>
      <c r="LC3538" s="74"/>
    </row>
    <row r="3539" spans="8:315" x14ac:dyDescent="0.35">
      <c r="H3539" s="4"/>
      <c r="J3539" s="8"/>
      <c r="K3539" s="8"/>
      <c r="L3539" s="8"/>
      <c r="M3539" s="8"/>
      <c r="O3539" s="8"/>
      <c r="P3539" s="8"/>
      <c r="R3539" s="8"/>
      <c r="S3539" s="8"/>
      <c r="T3539" s="8"/>
      <c r="U3539" s="8"/>
      <c r="W3539" s="8">
        <f t="shared" si="4497"/>
        <v>136.30000000000001</v>
      </c>
      <c r="X3539">
        <v>11692800</v>
      </c>
      <c r="Y3539">
        <f t="shared" si="4498"/>
        <v>3248</v>
      </c>
      <c r="Z3539" s="8">
        <v>301.7</v>
      </c>
      <c r="AA3539" s="8">
        <v>5.9</v>
      </c>
      <c r="AB3539" s="8">
        <v>66.7</v>
      </c>
      <c r="AC3539" s="4"/>
      <c r="KL3539" s="84"/>
      <c r="KP3539" s="84"/>
      <c r="KS3539" s="74"/>
      <c r="KT3539" s="74"/>
      <c r="KU3539" s="16"/>
      <c r="KV3539" s="72"/>
      <c r="KW3539" s="72"/>
      <c r="KX3539" s="16"/>
      <c r="KZ3539" s="16"/>
      <c r="LA3539" s="16"/>
      <c r="LB3539" s="74"/>
      <c r="LC3539" s="74"/>
    </row>
    <row r="3540" spans="8:315" x14ac:dyDescent="0.35">
      <c r="H3540" s="4"/>
      <c r="J3540" s="8"/>
      <c r="K3540" s="8"/>
      <c r="L3540" s="8"/>
      <c r="M3540" s="8"/>
      <c r="O3540" s="8"/>
      <c r="P3540" s="8"/>
      <c r="R3540" s="8"/>
      <c r="S3540" s="8"/>
      <c r="T3540" s="8"/>
      <c r="U3540" s="8"/>
      <c r="W3540" s="8">
        <f t="shared" si="4497"/>
        <v>136.4</v>
      </c>
      <c r="X3540">
        <v>11696400</v>
      </c>
      <c r="Y3540">
        <f t="shared" si="4498"/>
        <v>3249</v>
      </c>
      <c r="Z3540" s="8">
        <v>456.9</v>
      </c>
      <c r="AA3540" s="8">
        <v>6.4</v>
      </c>
      <c r="AB3540" s="8">
        <v>63.2</v>
      </c>
      <c r="AC3540" s="4"/>
      <c r="KL3540" s="84"/>
      <c r="KP3540" s="84"/>
      <c r="KS3540" s="74"/>
      <c r="KT3540" s="74"/>
      <c r="KU3540" s="16"/>
      <c r="KV3540" s="72"/>
      <c r="KW3540" s="72"/>
      <c r="KX3540" s="16"/>
      <c r="KZ3540" s="16"/>
      <c r="LA3540" s="16"/>
      <c r="LB3540" s="74"/>
      <c r="LC3540" s="74"/>
    </row>
    <row r="3541" spans="8:315" x14ac:dyDescent="0.35">
      <c r="H3541" s="4"/>
      <c r="J3541" s="8"/>
      <c r="K3541" s="8"/>
      <c r="L3541" s="8"/>
      <c r="M3541" s="8"/>
      <c r="O3541" s="8"/>
      <c r="P3541" s="8"/>
      <c r="R3541" s="8"/>
      <c r="S3541" s="8"/>
      <c r="T3541" s="8"/>
      <c r="U3541" s="8"/>
      <c r="W3541" s="8">
        <f t="shared" si="4497"/>
        <v>136.4</v>
      </c>
      <c r="X3541">
        <v>11700000</v>
      </c>
      <c r="Y3541">
        <f t="shared" si="4498"/>
        <v>3250</v>
      </c>
      <c r="Z3541" s="8">
        <v>554.4</v>
      </c>
      <c r="AA3541" s="8">
        <v>7.1</v>
      </c>
      <c r="AB3541" s="8">
        <v>61.7</v>
      </c>
      <c r="AC3541" s="4"/>
      <c r="KL3541" s="84"/>
      <c r="KP3541" s="84"/>
      <c r="KS3541" s="74"/>
      <c r="KT3541" s="74"/>
      <c r="KU3541" s="16"/>
      <c r="KV3541" s="72"/>
      <c r="KW3541" s="72"/>
      <c r="KX3541" s="16"/>
      <c r="KZ3541" s="16"/>
      <c r="LA3541" s="16"/>
      <c r="LB3541" s="74"/>
      <c r="LC3541" s="74"/>
    </row>
    <row r="3542" spans="8:315" x14ac:dyDescent="0.35">
      <c r="H3542" s="4"/>
      <c r="J3542" s="8"/>
      <c r="K3542" s="8"/>
      <c r="L3542" s="8"/>
      <c r="M3542" s="8"/>
      <c r="O3542" s="8"/>
      <c r="P3542" s="8"/>
      <c r="R3542" s="8"/>
      <c r="S3542" s="8"/>
      <c r="T3542" s="8"/>
      <c r="U3542" s="8"/>
      <c r="W3542" s="8">
        <f t="shared" si="4497"/>
        <v>136.5</v>
      </c>
      <c r="X3542">
        <v>11703600</v>
      </c>
      <c r="Y3542">
        <f t="shared" si="4498"/>
        <v>3251</v>
      </c>
      <c r="Z3542" s="8">
        <v>468.9</v>
      </c>
      <c r="AA3542" s="8">
        <v>7.3</v>
      </c>
      <c r="AB3542" s="8">
        <v>57.8</v>
      </c>
      <c r="AC3542" s="4"/>
      <c r="KL3542" s="84"/>
      <c r="KP3542" s="84"/>
      <c r="KS3542" s="74"/>
      <c r="KT3542" s="74"/>
      <c r="KU3542" s="16"/>
      <c r="KV3542" s="72"/>
      <c r="KW3542" s="72"/>
      <c r="KX3542" s="16"/>
      <c r="KZ3542" s="16"/>
      <c r="LA3542" s="16"/>
      <c r="LB3542" s="74"/>
      <c r="LC3542" s="74"/>
    </row>
    <row r="3543" spans="8:315" x14ac:dyDescent="0.35">
      <c r="H3543" s="4"/>
      <c r="J3543" s="8"/>
      <c r="K3543" s="8"/>
      <c r="L3543" s="8"/>
      <c r="M3543" s="8"/>
      <c r="O3543" s="8"/>
      <c r="P3543" s="8"/>
      <c r="R3543" s="8"/>
      <c r="S3543" s="8"/>
      <c r="T3543" s="8"/>
      <c r="U3543" s="8"/>
      <c r="W3543" s="8">
        <f t="shared" si="4497"/>
        <v>136.5</v>
      </c>
      <c r="X3543">
        <v>11707200</v>
      </c>
      <c r="Y3543">
        <f t="shared" si="4498"/>
        <v>3252</v>
      </c>
      <c r="Z3543" s="8">
        <v>604.20000000000005</v>
      </c>
      <c r="AA3543" s="8">
        <v>7.9</v>
      </c>
      <c r="AB3543" s="8">
        <v>54.1</v>
      </c>
      <c r="AC3543" s="4"/>
      <c r="KL3543" s="84"/>
      <c r="KP3543" s="84"/>
      <c r="KS3543" s="74"/>
      <c r="KT3543" s="74"/>
      <c r="KU3543" s="16"/>
      <c r="KV3543" s="72"/>
      <c r="KW3543" s="72"/>
      <c r="KX3543" s="16"/>
      <c r="KZ3543" s="16"/>
      <c r="LA3543" s="16"/>
      <c r="LB3543" s="74"/>
      <c r="LC3543" s="74"/>
    </row>
    <row r="3544" spans="8:315" x14ac:dyDescent="0.35">
      <c r="H3544" s="4"/>
      <c r="J3544" s="8"/>
      <c r="K3544" s="8"/>
      <c r="L3544" s="8"/>
      <c r="M3544" s="8"/>
      <c r="O3544" s="8"/>
      <c r="P3544" s="8"/>
      <c r="R3544" s="8"/>
      <c r="S3544" s="8"/>
      <c r="T3544" s="8"/>
      <c r="U3544" s="8"/>
      <c r="W3544" s="8">
        <f t="shared" si="4497"/>
        <v>136.5</v>
      </c>
      <c r="X3544">
        <v>11710800</v>
      </c>
      <c r="Y3544">
        <f t="shared" si="4498"/>
        <v>3253</v>
      </c>
      <c r="Z3544" s="8">
        <v>599.70000000000005</v>
      </c>
      <c r="AA3544" s="8">
        <v>8.5</v>
      </c>
      <c r="AB3544" s="8">
        <v>49.8</v>
      </c>
      <c r="AC3544" s="4"/>
      <c r="KL3544" s="84"/>
      <c r="KP3544" s="84"/>
      <c r="KS3544" s="74"/>
      <c r="KT3544" s="74"/>
      <c r="KU3544" s="16"/>
      <c r="KV3544" s="72"/>
      <c r="KW3544" s="72"/>
      <c r="KX3544" s="16"/>
      <c r="KZ3544" s="16"/>
      <c r="LA3544" s="16"/>
      <c r="LB3544" s="74"/>
      <c r="LC3544" s="74"/>
    </row>
    <row r="3545" spans="8:315" x14ac:dyDescent="0.35">
      <c r="H3545" s="4"/>
      <c r="J3545" s="8"/>
      <c r="K3545" s="8"/>
      <c r="L3545" s="8"/>
      <c r="M3545" s="8"/>
      <c r="O3545" s="8"/>
      <c r="P3545" s="8"/>
      <c r="R3545" s="8"/>
      <c r="S3545" s="8"/>
      <c r="T3545" s="8"/>
      <c r="U3545" s="8"/>
      <c r="W3545" s="8">
        <f t="shared" si="4497"/>
        <v>136.6</v>
      </c>
      <c r="X3545">
        <v>11714400</v>
      </c>
      <c r="Y3545">
        <f t="shared" si="4498"/>
        <v>3254</v>
      </c>
      <c r="Z3545" s="8">
        <v>563.6</v>
      </c>
      <c r="AA3545" s="8">
        <v>8.1</v>
      </c>
      <c r="AB3545" s="8">
        <v>48.8</v>
      </c>
      <c r="AC3545" s="4"/>
      <c r="KL3545" s="84"/>
      <c r="KP3545" s="84"/>
      <c r="KS3545" s="74"/>
      <c r="KT3545" s="74"/>
      <c r="KU3545" s="16"/>
      <c r="KV3545" s="72"/>
      <c r="KW3545" s="72"/>
      <c r="KX3545" s="16"/>
      <c r="KZ3545" s="16"/>
      <c r="LA3545" s="16"/>
      <c r="LB3545" s="74"/>
      <c r="LC3545" s="74"/>
    </row>
    <row r="3546" spans="8:315" x14ac:dyDescent="0.35">
      <c r="H3546" s="4"/>
      <c r="J3546" s="8"/>
      <c r="K3546" s="8"/>
      <c r="L3546" s="8"/>
      <c r="M3546" s="8"/>
      <c r="O3546" s="8"/>
      <c r="P3546" s="8"/>
      <c r="R3546" s="8"/>
      <c r="S3546" s="8"/>
      <c r="T3546" s="8"/>
      <c r="U3546" s="8"/>
      <c r="W3546" s="8">
        <f t="shared" si="4497"/>
        <v>136.6</v>
      </c>
      <c r="X3546">
        <v>11718000</v>
      </c>
      <c r="Y3546">
        <f t="shared" si="4498"/>
        <v>3255</v>
      </c>
      <c r="Z3546" s="8">
        <v>380</v>
      </c>
      <c r="AA3546" s="8">
        <v>7.3</v>
      </c>
      <c r="AB3546" s="8">
        <v>44.9</v>
      </c>
      <c r="AC3546" s="4"/>
      <c r="KL3546" s="84"/>
      <c r="KP3546" s="84"/>
      <c r="KS3546" s="74"/>
      <c r="KT3546" s="74"/>
      <c r="KU3546" s="16"/>
      <c r="KV3546" s="72"/>
      <c r="KW3546" s="72"/>
      <c r="KX3546" s="16"/>
      <c r="KZ3546" s="16"/>
      <c r="LA3546" s="16"/>
      <c r="LB3546" s="74"/>
      <c r="LC3546" s="74"/>
    </row>
    <row r="3547" spans="8:315" x14ac:dyDescent="0.35">
      <c r="H3547" s="4"/>
      <c r="J3547" s="8"/>
      <c r="K3547" s="8"/>
      <c r="L3547" s="8"/>
      <c r="M3547" s="8"/>
      <c r="O3547" s="8"/>
      <c r="P3547" s="8"/>
      <c r="R3547" s="8"/>
      <c r="S3547" s="8"/>
      <c r="T3547" s="8"/>
      <c r="U3547" s="8"/>
      <c r="W3547" s="8">
        <f t="shared" si="4497"/>
        <v>136.69999999999999</v>
      </c>
      <c r="X3547">
        <v>11721600</v>
      </c>
      <c r="Y3547">
        <f t="shared" si="4498"/>
        <v>3256</v>
      </c>
      <c r="Z3547" s="8">
        <v>416.4</v>
      </c>
      <c r="AA3547" s="8">
        <v>7.3</v>
      </c>
      <c r="AB3547" s="8">
        <v>42.4</v>
      </c>
      <c r="AC3547" s="4"/>
      <c r="KL3547" s="84"/>
      <c r="KP3547" s="84"/>
      <c r="KS3547" s="74"/>
      <c r="KT3547" s="74"/>
      <c r="KU3547" s="16"/>
      <c r="KV3547" s="72"/>
      <c r="KW3547" s="72"/>
      <c r="KX3547" s="16"/>
      <c r="KZ3547" s="16"/>
      <c r="LA3547" s="16"/>
      <c r="LB3547" s="74"/>
      <c r="LC3547" s="74"/>
    </row>
    <row r="3548" spans="8:315" x14ac:dyDescent="0.35">
      <c r="H3548" s="4"/>
      <c r="J3548" s="8"/>
      <c r="K3548" s="8"/>
      <c r="L3548" s="8"/>
      <c r="M3548" s="8"/>
      <c r="O3548" s="8"/>
      <c r="P3548" s="8"/>
      <c r="R3548" s="8"/>
      <c r="S3548" s="8"/>
      <c r="T3548" s="8"/>
      <c r="U3548" s="8"/>
      <c r="W3548" s="8">
        <f t="shared" si="4497"/>
        <v>136.69999999999999</v>
      </c>
      <c r="X3548">
        <v>11725200</v>
      </c>
      <c r="Y3548">
        <f t="shared" si="4498"/>
        <v>3257</v>
      </c>
      <c r="Z3548" s="8">
        <v>263.3</v>
      </c>
      <c r="AA3548" s="8">
        <v>6.7</v>
      </c>
      <c r="AB3548" s="8">
        <v>47.9</v>
      </c>
      <c r="AC3548" s="4"/>
      <c r="KL3548" s="84"/>
      <c r="KP3548" s="84"/>
      <c r="KS3548" s="74"/>
      <c r="KT3548" s="74"/>
      <c r="KU3548" s="16"/>
      <c r="KV3548" s="72"/>
      <c r="KW3548" s="72"/>
      <c r="KX3548" s="16"/>
      <c r="KZ3548" s="16"/>
      <c r="LA3548" s="16"/>
      <c r="LB3548" s="74"/>
      <c r="LC3548" s="74"/>
    </row>
    <row r="3549" spans="8:315" x14ac:dyDescent="0.35">
      <c r="H3549" s="4"/>
      <c r="J3549" s="8"/>
      <c r="K3549" s="8"/>
      <c r="L3549" s="8"/>
      <c r="M3549" s="8"/>
      <c r="O3549" s="8"/>
      <c r="P3549" s="8"/>
      <c r="R3549" s="8"/>
      <c r="S3549" s="8"/>
      <c r="T3549" s="8"/>
      <c r="U3549" s="8"/>
      <c r="W3549" s="8">
        <f t="shared" si="4497"/>
        <v>136.80000000000001</v>
      </c>
      <c r="X3549">
        <v>11728800</v>
      </c>
      <c r="Y3549">
        <f t="shared" si="4498"/>
        <v>3258</v>
      </c>
      <c r="Z3549" s="8">
        <v>124.4</v>
      </c>
      <c r="AA3549" s="8">
        <v>5.8</v>
      </c>
      <c r="AB3549" s="8">
        <v>50.4</v>
      </c>
      <c r="AC3549" s="4"/>
      <c r="KL3549" s="84"/>
      <c r="KP3549" s="84"/>
      <c r="KS3549" s="74"/>
      <c r="KT3549" s="74"/>
      <c r="KU3549" s="16"/>
      <c r="KV3549" s="72"/>
      <c r="KW3549" s="72"/>
      <c r="KX3549" s="16"/>
      <c r="KZ3549" s="16"/>
      <c r="LA3549" s="16"/>
      <c r="LB3549" s="74"/>
      <c r="LC3549" s="74"/>
    </row>
    <row r="3550" spans="8:315" x14ac:dyDescent="0.35">
      <c r="H3550" s="4"/>
      <c r="J3550" s="8"/>
      <c r="K3550" s="8"/>
      <c r="L3550" s="8"/>
      <c r="M3550" s="8"/>
      <c r="O3550" s="8"/>
      <c r="P3550" s="8"/>
      <c r="R3550" s="8"/>
      <c r="S3550" s="8"/>
      <c r="T3550" s="8"/>
      <c r="U3550" s="8"/>
      <c r="W3550" s="8">
        <f t="shared" si="4497"/>
        <v>136.80000000000001</v>
      </c>
      <c r="X3550">
        <v>11732400</v>
      </c>
      <c r="Y3550">
        <f t="shared" si="4498"/>
        <v>3259</v>
      </c>
      <c r="Z3550" s="8">
        <v>19.399999999999999</v>
      </c>
      <c r="AA3550" s="8">
        <v>4.4000000000000004</v>
      </c>
      <c r="AB3550" s="8">
        <v>59.6</v>
      </c>
      <c r="AC3550" s="4"/>
      <c r="KL3550" s="84"/>
      <c r="KP3550" s="84"/>
      <c r="KS3550" s="74"/>
      <c r="KT3550" s="74"/>
      <c r="KU3550" s="16"/>
      <c r="KV3550" s="72"/>
      <c r="KW3550" s="72"/>
      <c r="KX3550" s="16"/>
      <c r="KZ3550" s="16"/>
      <c r="LA3550" s="16"/>
      <c r="LB3550" s="74"/>
      <c r="LC3550" s="74"/>
    </row>
    <row r="3551" spans="8:315" x14ac:dyDescent="0.35">
      <c r="H3551" s="4"/>
      <c r="J3551" s="8"/>
      <c r="K3551" s="8"/>
      <c r="L3551" s="8"/>
      <c r="M3551" s="8"/>
      <c r="O3551" s="8"/>
      <c r="P3551" s="8"/>
      <c r="R3551" s="8"/>
      <c r="S3551" s="8"/>
      <c r="T3551" s="8"/>
      <c r="U3551" s="8"/>
      <c r="W3551" s="8">
        <f t="shared" si="4497"/>
        <v>136.80000000000001</v>
      </c>
      <c r="X3551">
        <v>11736000</v>
      </c>
      <c r="Y3551">
        <f t="shared" si="4498"/>
        <v>3260</v>
      </c>
      <c r="Z3551" s="8">
        <v>1.4</v>
      </c>
      <c r="AA3551" s="8">
        <v>4</v>
      </c>
      <c r="AB3551" s="8">
        <v>57.6</v>
      </c>
      <c r="AC3551" s="4"/>
      <c r="KL3551" s="84"/>
      <c r="KP3551" s="84"/>
      <c r="KS3551" s="74"/>
      <c r="KT3551" s="74"/>
      <c r="KU3551" s="16"/>
      <c r="KV3551" s="72"/>
      <c r="KW3551" s="72"/>
      <c r="KX3551" s="16"/>
      <c r="KZ3551" s="16"/>
      <c r="LA3551" s="16"/>
      <c r="LB3551" s="74"/>
      <c r="LC3551" s="74"/>
    </row>
    <row r="3552" spans="8:315" x14ac:dyDescent="0.35">
      <c r="H3552" s="4"/>
      <c r="J3552" s="8"/>
      <c r="K3552" s="8"/>
      <c r="L3552" s="8"/>
      <c r="M3552" s="8"/>
      <c r="O3552" s="8"/>
      <c r="P3552" s="8"/>
      <c r="R3552" s="8"/>
      <c r="S3552" s="8"/>
      <c r="T3552" s="8"/>
      <c r="U3552" s="8"/>
      <c r="W3552" s="8">
        <f t="shared" si="4497"/>
        <v>136.9</v>
      </c>
      <c r="X3552">
        <v>11739600</v>
      </c>
      <c r="Y3552">
        <f t="shared" si="4498"/>
        <v>3261</v>
      </c>
      <c r="Z3552" s="8">
        <v>0</v>
      </c>
      <c r="AA3552" s="8">
        <v>4.2</v>
      </c>
      <c r="AB3552" s="8">
        <v>56.8</v>
      </c>
      <c r="AC3552" s="4"/>
      <c r="KL3552" s="84"/>
      <c r="KP3552" s="84"/>
      <c r="KS3552" s="74"/>
      <c r="KT3552" s="74"/>
      <c r="KU3552" s="16"/>
      <c r="KV3552" s="72"/>
      <c r="KW3552" s="72"/>
      <c r="KX3552" s="16"/>
      <c r="KZ3552" s="16"/>
      <c r="LA3552" s="16"/>
      <c r="LB3552" s="74"/>
      <c r="LC3552" s="74"/>
    </row>
    <row r="3553" spans="8:315" x14ac:dyDescent="0.35">
      <c r="H3553" s="4"/>
      <c r="J3553" s="8"/>
      <c r="K3553" s="8"/>
      <c r="L3553" s="8"/>
      <c r="M3553" s="8"/>
      <c r="O3553" s="8"/>
      <c r="P3553" s="8"/>
      <c r="R3553" s="8"/>
      <c r="S3553" s="8"/>
      <c r="T3553" s="8"/>
      <c r="U3553" s="8"/>
      <c r="W3553" s="8">
        <f t="shared" si="4497"/>
        <v>136.9</v>
      </c>
      <c r="X3553">
        <v>11743200</v>
      </c>
      <c r="Y3553">
        <f t="shared" si="4498"/>
        <v>3262</v>
      </c>
      <c r="Z3553" s="8">
        <v>0</v>
      </c>
      <c r="AA3553" s="8">
        <v>4.3</v>
      </c>
      <c r="AB3553" s="8">
        <v>55.3</v>
      </c>
      <c r="AC3553" s="4"/>
      <c r="KL3553" s="84"/>
      <c r="KP3553" s="84"/>
      <c r="KS3553" s="74"/>
      <c r="KT3553" s="74"/>
      <c r="KU3553" s="16"/>
      <c r="KV3553" s="72"/>
      <c r="KW3553" s="72"/>
      <c r="KX3553" s="16"/>
      <c r="KZ3553" s="16"/>
      <c r="LA3553" s="16"/>
      <c r="LB3553" s="74"/>
      <c r="LC3553" s="74"/>
    </row>
    <row r="3554" spans="8:315" x14ac:dyDescent="0.35">
      <c r="H3554" s="4"/>
      <c r="J3554" s="8"/>
      <c r="K3554" s="8"/>
      <c r="L3554" s="8"/>
      <c r="M3554" s="8"/>
      <c r="O3554" s="8"/>
      <c r="P3554" s="8"/>
      <c r="R3554" s="8"/>
      <c r="S3554" s="8"/>
      <c r="T3554" s="8"/>
      <c r="U3554" s="8"/>
      <c r="W3554" s="8">
        <f t="shared" si="4497"/>
        <v>137</v>
      </c>
      <c r="X3554">
        <v>11746800</v>
      </c>
      <c r="Y3554">
        <f t="shared" si="4498"/>
        <v>3263</v>
      </c>
      <c r="Z3554" s="8">
        <v>0</v>
      </c>
      <c r="AA3554" s="8">
        <v>4.3</v>
      </c>
      <c r="AB3554" s="8">
        <v>58.2</v>
      </c>
      <c r="AC3554" s="4"/>
      <c r="KL3554" s="84"/>
      <c r="KP3554" s="84"/>
      <c r="KS3554" s="74"/>
      <c r="KT3554" s="74"/>
      <c r="KU3554" s="16"/>
      <c r="KV3554" s="72"/>
      <c r="KW3554" s="72"/>
      <c r="KX3554" s="16"/>
      <c r="KZ3554" s="16"/>
      <c r="LA3554" s="16"/>
      <c r="LB3554" s="74"/>
      <c r="LC3554" s="74"/>
    </row>
    <row r="3555" spans="8:315" x14ac:dyDescent="0.35">
      <c r="H3555" s="4"/>
      <c r="J3555" s="8"/>
      <c r="K3555" s="8"/>
      <c r="L3555" s="8"/>
      <c r="M3555" s="8"/>
      <c r="O3555" s="8"/>
      <c r="P3555" s="8"/>
      <c r="R3555" s="8"/>
      <c r="S3555" s="8"/>
      <c r="T3555" s="8"/>
      <c r="U3555" s="8"/>
      <c r="W3555" s="8">
        <f t="shared" si="4497"/>
        <v>137</v>
      </c>
      <c r="X3555">
        <v>11750400</v>
      </c>
      <c r="Y3555">
        <f t="shared" si="4498"/>
        <v>3264</v>
      </c>
      <c r="Z3555" s="8">
        <v>0</v>
      </c>
      <c r="AA3555" s="8">
        <v>4.2</v>
      </c>
      <c r="AB3555" s="8">
        <v>54.6</v>
      </c>
      <c r="AC3555" s="4"/>
      <c r="KL3555" s="84"/>
      <c r="KP3555" s="84"/>
      <c r="KS3555" s="74"/>
      <c r="KT3555" s="74"/>
      <c r="KU3555" s="16"/>
      <c r="KV3555" s="72"/>
      <c r="KW3555" s="72"/>
      <c r="KX3555" s="16"/>
      <c r="KZ3555" s="16"/>
      <c r="LA3555" s="16"/>
      <c r="LB3555" s="74"/>
      <c r="LC3555" s="74"/>
    </row>
    <row r="3556" spans="8:315" x14ac:dyDescent="0.35">
      <c r="H3556" s="4"/>
      <c r="J3556" s="8"/>
      <c r="K3556" s="8"/>
      <c r="L3556" s="8"/>
      <c r="M3556" s="8"/>
      <c r="O3556" s="8"/>
      <c r="P3556" s="8"/>
      <c r="R3556" s="8"/>
      <c r="S3556" s="8"/>
      <c r="T3556" s="8"/>
      <c r="U3556" s="8"/>
      <c r="W3556" s="8">
        <f t="shared" ref="W3556:W3619" si="4499">X3556/24/3600+1</f>
        <v>137</v>
      </c>
      <c r="X3556">
        <v>11754000</v>
      </c>
      <c r="Y3556">
        <f t="shared" ref="Y3556:Y3619" si="4500">X3556/3600</f>
        <v>3265</v>
      </c>
      <c r="Z3556" s="8">
        <v>0</v>
      </c>
      <c r="AA3556" s="8">
        <v>4.0999999999999996</v>
      </c>
      <c r="AB3556" s="8">
        <v>53.1</v>
      </c>
      <c r="AC3556" s="4"/>
      <c r="KL3556" s="84"/>
      <c r="KP3556" s="84"/>
      <c r="KS3556" s="74"/>
      <c r="KT3556" s="74"/>
      <c r="KU3556" s="16"/>
      <c r="KV3556" s="72"/>
      <c r="KW3556" s="72"/>
      <c r="KX3556" s="16"/>
      <c r="KZ3556" s="16"/>
      <c r="LA3556" s="16"/>
      <c r="LB3556" s="74"/>
      <c r="LC3556" s="74"/>
    </row>
    <row r="3557" spans="8:315" x14ac:dyDescent="0.35">
      <c r="H3557" s="4"/>
      <c r="J3557" s="8"/>
      <c r="K3557" s="8"/>
      <c r="L3557" s="8"/>
      <c r="M3557" s="8"/>
      <c r="O3557" s="8"/>
      <c r="P3557" s="8"/>
      <c r="R3557" s="8"/>
      <c r="S3557" s="8"/>
      <c r="T3557" s="8"/>
      <c r="U3557" s="8"/>
      <c r="W3557" s="8">
        <f t="shared" si="4499"/>
        <v>137.1</v>
      </c>
      <c r="X3557">
        <v>11757600</v>
      </c>
      <c r="Y3557">
        <f t="shared" si="4500"/>
        <v>3266</v>
      </c>
      <c r="Z3557" s="8">
        <v>0</v>
      </c>
      <c r="AA3557" s="8">
        <v>3.9</v>
      </c>
      <c r="AB3557" s="8">
        <v>50.7</v>
      </c>
      <c r="AC3557" s="4"/>
      <c r="KL3557" s="84"/>
      <c r="KP3557" s="84"/>
      <c r="KS3557" s="74"/>
      <c r="KT3557" s="74"/>
      <c r="KU3557" s="16"/>
      <c r="KV3557" s="72"/>
      <c r="KW3557" s="72"/>
      <c r="KX3557" s="16"/>
      <c r="KZ3557" s="16"/>
      <c r="LA3557" s="16"/>
      <c r="LB3557" s="74"/>
      <c r="LC3557" s="74"/>
    </row>
    <row r="3558" spans="8:315" x14ac:dyDescent="0.35">
      <c r="H3558" s="4"/>
      <c r="J3558" s="8"/>
      <c r="K3558" s="8"/>
      <c r="L3558" s="8"/>
      <c r="M3558" s="8"/>
      <c r="O3558" s="8"/>
      <c r="P3558" s="8"/>
      <c r="R3558" s="8"/>
      <c r="S3558" s="8"/>
      <c r="T3558" s="8"/>
      <c r="U3558" s="8"/>
      <c r="W3558" s="8">
        <f t="shared" si="4499"/>
        <v>137.1</v>
      </c>
      <c r="X3558">
        <v>11761200</v>
      </c>
      <c r="Y3558">
        <f t="shared" si="4500"/>
        <v>3267</v>
      </c>
      <c r="Z3558" s="8">
        <v>0</v>
      </c>
      <c r="AA3558" s="8">
        <v>3.8</v>
      </c>
      <c r="AB3558" s="8">
        <v>50.9</v>
      </c>
      <c r="AC3558" s="4"/>
      <c r="KL3558" s="84"/>
      <c r="KP3558" s="84"/>
      <c r="KS3558" s="74"/>
      <c r="KT3558" s="74"/>
      <c r="KU3558" s="16"/>
      <c r="KV3558" s="72"/>
      <c r="KW3558" s="72"/>
      <c r="KX3558" s="16"/>
      <c r="KZ3558" s="16"/>
      <c r="LA3558" s="16"/>
      <c r="LB3558" s="74"/>
      <c r="LC3558" s="74"/>
    </row>
    <row r="3559" spans="8:315" x14ac:dyDescent="0.35">
      <c r="H3559" s="4"/>
      <c r="J3559" s="8"/>
      <c r="K3559" s="8"/>
      <c r="L3559" s="8"/>
      <c r="M3559" s="8"/>
      <c r="O3559" s="8"/>
      <c r="P3559" s="8"/>
      <c r="R3559" s="8"/>
      <c r="S3559" s="8"/>
      <c r="T3559" s="8"/>
      <c r="U3559" s="8"/>
      <c r="W3559" s="8">
        <f t="shared" si="4499"/>
        <v>137.19999999999999</v>
      </c>
      <c r="X3559">
        <v>11764800</v>
      </c>
      <c r="Y3559">
        <f t="shared" si="4500"/>
        <v>3268</v>
      </c>
      <c r="Z3559" s="8">
        <v>0</v>
      </c>
      <c r="AA3559" s="8">
        <v>3.4</v>
      </c>
      <c r="AB3559" s="8">
        <v>51.6</v>
      </c>
      <c r="AC3559" s="4"/>
      <c r="KL3559" s="84"/>
      <c r="KP3559" s="84"/>
      <c r="KS3559" s="74"/>
      <c r="KT3559" s="74"/>
      <c r="KU3559" s="16"/>
      <c r="KV3559" s="72"/>
      <c r="KW3559" s="72"/>
      <c r="KX3559" s="16"/>
      <c r="KZ3559" s="16"/>
      <c r="LA3559" s="16"/>
      <c r="LB3559" s="74"/>
      <c r="LC3559" s="74"/>
    </row>
    <row r="3560" spans="8:315" x14ac:dyDescent="0.35">
      <c r="H3560" s="4"/>
      <c r="J3560" s="8"/>
      <c r="K3560" s="8"/>
      <c r="L3560" s="8"/>
      <c r="M3560" s="8"/>
      <c r="O3560" s="8"/>
      <c r="P3560" s="8"/>
      <c r="R3560" s="8"/>
      <c r="S3560" s="8"/>
      <c r="T3560" s="8"/>
      <c r="U3560" s="8"/>
      <c r="W3560" s="8">
        <f t="shared" si="4499"/>
        <v>137.19999999999999</v>
      </c>
      <c r="X3560">
        <v>11768400</v>
      </c>
      <c r="Y3560">
        <f t="shared" si="4500"/>
        <v>3269</v>
      </c>
      <c r="Z3560" s="8">
        <v>3.6</v>
      </c>
      <c r="AA3560" s="8">
        <v>3.3</v>
      </c>
      <c r="AB3560" s="8">
        <v>55.6</v>
      </c>
      <c r="AC3560" s="4"/>
      <c r="KL3560" s="84"/>
      <c r="KP3560" s="84"/>
      <c r="KS3560" s="74"/>
      <c r="KT3560" s="74"/>
      <c r="KU3560" s="16"/>
      <c r="KV3560" s="72"/>
      <c r="KW3560" s="72"/>
      <c r="KX3560" s="16"/>
      <c r="KZ3560" s="16"/>
      <c r="LA3560" s="16"/>
      <c r="LB3560" s="74"/>
      <c r="LC3560" s="74"/>
    </row>
    <row r="3561" spans="8:315" x14ac:dyDescent="0.35">
      <c r="H3561" s="4"/>
      <c r="J3561" s="8"/>
      <c r="K3561" s="8"/>
      <c r="L3561" s="8"/>
      <c r="M3561" s="8"/>
      <c r="O3561" s="8"/>
      <c r="P3561" s="8"/>
      <c r="R3561" s="8"/>
      <c r="S3561" s="8"/>
      <c r="T3561" s="8"/>
      <c r="U3561" s="8"/>
      <c r="W3561" s="8">
        <f t="shared" si="4499"/>
        <v>137.30000000000001</v>
      </c>
      <c r="X3561">
        <v>11772000</v>
      </c>
      <c r="Y3561">
        <f t="shared" si="4500"/>
        <v>3270</v>
      </c>
      <c r="Z3561" s="8">
        <v>40.299999999999997</v>
      </c>
      <c r="AA3561" s="8">
        <v>3.6</v>
      </c>
      <c r="AB3561" s="8">
        <v>56.4</v>
      </c>
      <c r="AC3561" s="4"/>
      <c r="KL3561" s="84"/>
      <c r="KP3561" s="84"/>
      <c r="KS3561" s="74"/>
      <c r="KT3561" s="74"/>
      <c r="KU3561" s="16"/>
      <c r="KV3561" s="72"/>
      <c r="KW3561" s="72"/>
      <c r="KX3561" s="16"/>
      <c r="KZ3561" s="16"/>
      <c r="LA3561" s="16"/>
      <c r="LB3561" s="74"/>
      <c r="LC3561" s="74"/>
    </row>
    <row r="3562" spans="8:315" x14ac:dyDescent="0.35">
      <c r="H3562" s="4"/>
      <c r="J3562" s="8"/>
      <c r="K3562" s="8"/>
      <c r="L3562" s="8"/>
      <c r="M3562" s="8"/>
      <c r="O3562" s="8"/>
      <c r="P3562" s="8"/>
      <c r="R3562" s="8"/>
      <c r="S3562" s="8"/>
      <c r="T3562" s="8"/>
      <c r="U3562" s="8"/>
      <c r="W3562" s="8">
        <f t="shared" si="4499"/>
        <v>137.30000000000001</v>
      </c>
      <c r="X3562">
        <v>11775600</v>
      </c>
      <c r="Y3562">
        <f t="shared" si="4500"/>
        <v>3271</v>
      </c>
      <c r="Z3562" s="8">
        <v>127.8</v>
      </c>
      <c r="AA3562" s="8">
        <v>3.8</v>
      </c>
      <c r="AB3562" s="8">
        <v>53.1</v>
      </c>
      <c r="AC3562" s="4"/>
      <c r="KL3562" s="84"/>
      <c r="KP3562" s="84"/>
      <c r="KS3562" s="74"/>
      <c r="KT3562" s="74"/>
      <c r="KU3562" s="16"/>
      <c r="KV3562" s="72"/>
      <c r="KW3562" s="72"/>
      <c r="KX3562" s="16"/>
      <c r="KZ3562" s="16"/>
      <c r="LA3562" s="16"/>
      <c r="LB3562" s="74"/>
      <c r="LC3562" s="74"/>
    </row>
    <row r="3563" spans="8:315" x14ac:dyDescent="0.35">
      <c r="H3563" s="4"/>
      <c r="J3563" s="8"/>
      <c r="K3563" s="8"/>
      <c r="L3563" s="8"/>
      <c r="M3563" s="8"/>
      <c r="O3563" s="8"/>
      <c r="P3563" s="8"/>
      <c r="R3563" s="8"/>
      <c r="S3563" s="8"/>
      <c r="T3563" s="8"/>
      <c r="U3563" s="8"/>
      <c r="W3563" s="8">
        <f t="shared" si="4499"/>
        <v>137.30000000000001</v>
      </c>
      <c r="X3563">
        <v>11779200</v>
      </c>
      <c r="Y3563">
        <f t="shared" si="4500"/>
        <v>3272</v>
      </c>
      <c r="Z3563" s="8">
        <v>240.8</v>
      </c>
      <c r="AA3563" s="8">
        <v>4.0999999999999996</v>
      </c>
      <c r="AB3563" s="8">
        <v>54.9</v>
      </c>
      <c r="AC3563" s="4"/>
      <c r="KL3563" s="84"/>
      <c r="KP3563" s="84"/>
      <c r="KS3563" s="74"/>
      <c r="KT3563" s="74"/>
      <c r="KU3563" s="16"/>
      <c r="KV3563" s="72"/>
      <c r="KW3563" s="72"/>
      <c r="KX3563" s="16"/>
      <c r="KZ3563" s="16"/>
      <c r="LA3563" s="16"/>
      <c r="LB3563" s="74"/>
      <c r="LC3563" s="74"/>
    </row>
    <row r="3564" spans="8:315" x14ac:dyDescent="0.35">
      <c r="H3564" s="4"/>
      <c r="J3564" s="8"/>
      <c r="K3564" s="8"/>
      <c r="L3564" s="8"/>
      <c r="M3564" s="8"/>
      <c r="O3564" s="8"/>
      <c r="P3564" s="8"/>
      <c r="R3564" s="8"/>
      <c r="S3564" s="8"/>
      <c r="T3564" s="8"/>
      <c r="U3564" s="8"/>
      <c r="W3564" s="8">
        <f t="shared" si="4499"/>
        <v>137.4</v>
      </c>
      <c r="X3564">
        <v>11782800</v>
      </c>
      <c r="Y3564">
        <f t="shared" si="4500"/>
        <v>3273</v>
      </c>
      <c r="Z3564" s="8">
        <v>433.1</v>
      </c>
      <c r="AA3564" s="8">
        <v>4.7</v>
      </c>
      <c r="AB3564" s="8">
        <v>52.2</v>
      </c>
      <c r="AC3564" s="4"/>
      <c r="KL3564" s="84"/>
      <c r="KP3564" s="84"/>
      <c r="KS3564" s="74"/>
      <c r="KT3564" s="74"/>
      <c r="KU3564" s="16"/>
      <c r="KV3564" s="72"/>
      <c r="KW3564" s="72"/>
      <c r="KX3564" s="16"/>
      <c r="KZ3564" s="16"/>
      <c r="LA3564" s="16"/>
      <c r="LB3564" s="74"/>
      <c r="LC3564" s="74"/>
    </row>
    <row r="3565" spans="8:315" x14ac:dyDescent="0.35">
      <c r="H3565" s="4"/>
      <c r="J3565" s="8"/>
      <c r="K3565" s="8"/>
      <c r="L3565" s="8"/>
      <c r="M3565" s="8"/>
      <c r="O3565" s="8"/>
      <c r="P3565" s="8"/>
      <c r="R3565" s="8"/>
      <c r="S3565" s="8"/>
      <c r="T3565" s="8"/>
      <c r="U3565" s="8"/>
      <c r="W3565" s="8">
        <f t="shared" si="4499"/>
        <v>137.4</v>
      </c>
      <c r="X3565">
        <v>11786400</v>
      </c>
      <c r="Y3565">
        <f t="shared" si="4500"/>
        <v>3274</v>
      </c>
      <c r="Z3565" s="8">
        <v>571.1</v>
      </c>
      <c r="AA3565" s="8">
        <v>5.8</v>
      </c>
      <c r="AB3565" s="8">
        <v>50</v>
      </c>
      <c r="AC3565" s="4"/>
      <c r="KL3565" s="84"/>
      <c r="KP3565" s="84"/>
      <c r="KS3565" s="74"/>
      <c r="KT3565" s="74"/>
      <c r="KU3565" s="16"/>
      <c r="KV3565" s="72"/>
      <c r="KW3565" s="72"/>
      <c r="KX3565" s="16"/>
      <c r="KZ3565" s="16"/>
      <c r="LA3565" s="16"/>
      <c r="LB3565" s="74"/>
      <c r="LC3565" s="74"/>
    </row>
    <row r="3566" spans="8:315" x14ac:dyDescent="0.35">
      <c r="H3566" s="4"/>
      <c r="J3566" s="8"/>
      <c r="K3566" s="8"/>
      <c r="L3566" s="8"/>
      <c r="M3566" s="8"/>
      <c r="O3566" s="8"/>
      <c r="P3566" s="8"/>
      <c r="R3566" s="8"/>
      <c r="S3566" s="8"/>
      <c r="T3566" s="8"/>
      <c r="U3566" s="8"/>
      <c r="W3566" s="8">
        <f t="shared" si="4499"/>
        <v>137.5</v>
      </c>
      <c r="X3566">
        <v>11790000</v>
      </c>
      <c r="Y3566">
        <f t="shared" si="4500"/>
        <v>3275</v>
      </c>
      <c r="Z3566" s="8">
        <v>596.9</v>
      </c>
      <c r="AA3566" s="8">
        <v>6.9</v>
      </c>
      <c r="AB3566" s="8">
        <v>46.2</v>
      </c>
      <c r="AC3566" s="4"/>
      <c r="KL3566" s="84"/>
      <c r="KP3566" s="84"/>
      <c r="KS3566" s="74"/>
      <c r="KT3566" s="74"/>
      <c r="KU3566" s="16"/>
      <c r="KV3566" s="72"/>
      <c r="KW3566" s="72"/>
      <c r="KX3566" s="16"/>
      <c r="KZ3566" s="16"/>
      <c r="LA3566" s="16"/>
      <c r="LB3566" s="74"/>
      <c r="LC3566" s="74"/>
    </row>
    <row r="3567" spans="8:315" x14ac:dyDescent="0.35">
      <c r="H3567" s="4"/>
      <c r="J3567" s="8"/>
      <c r="K3567" s="8"/>
      <c r="L3567" s="8"/>
      <c r="M3567" s="8"/>
      <c r="O3567" s="8"/>
      <c r="P3567" s="8"/>
      <c r="R3567" s="8"/>
      <c r="S3567" s="8"/>
      <c r="T3567" s="8"/>
      <c r="U3567" s="8"/>
      <c r="W3567" s="8">
        <f t="shared" si="4499"/>
        <v>137.5</v>
      </c>
      <c r="X3567">
        <v>11793600</v>
      </c>
      <c r="Y3567">
        <f t="shared" si="4500"/>
        <v>3276</v>
      </c>
      <c r="Z3567" s="8">
        <v>650</v>
      </c>
      <c r="AA3567" s="8">
        <v>7.7</v>
      </c>
      <c r="AB3567" s="8">
        <v>46.1</v>
      </c>
      <c r="AC3567" s="4"/>
      <c r="KL3567" s="84"/>
      <c r="KP3567" s="84"/>
      <c r="KS3567" s="74"/>
      <c r="KT3567" s="74"/>
      <c r="KU3567" s="16"/>
      <c r="KV3567" s="72"/>
      <c r="KW3567" s="72"/>
      <c r="KX3567" s="16"/>
      <c r="KZ3567" s="16"/>
      <c r="LA3567" s="16"/>
      <c r="LB3567" s="74"/>
      <c r="LC3567" s="74"/>
    </row>
    <row r="3568" spans="8:315" x14ac:dyDescent="0.35">
      <c r="H3568" s="4"/>
      <c r="J3568" s="8"/>
      <c r="K3568" s="8"/>
      <c r="L3568" s="8"/>
      <c r="M3568" s="8"/>
      <c r="O3568" s="8"/>
      <c r="P3568" s="8"/>
      <c r="R3568" s="8"/>
      <c r="S3568" s="8"/>
      <c r="T3568" s="8"/>
      <c r="U3568" s="8"/>
      <c r="W3568" s="8">
        <f t="shared" si="4499"/>
        <v>137.5</v>
      </c>
      <c r="X3568">
        <v>11797200</v>
      </c>
      <c r="Y3568">
        <f t="shared" si="4500"/>
        <v>3277</v>
      </c>
      <c r="Z3568" s="8">
        <v>550.79999999999995</v>
      </c>
      <c r="AA3568" s="8">
        <v>8.1</v>
      </c>
      <c r="AB3568" s="8">
        <v>46.3</v>
      </c>
      <c r="AC3568" s="4"/>
      <c r="KL3568" s="84"/>
      <c r="KP3568" s="84"/>
      <c r="KS3568" s="74"/>
      <c r="KT3568" s="74"/>
      <c r="KU3568" s="16"/>
      <c r="KV3568" s="72"/>
      <c r="KW3568" s="72"/>
      <c r="KX3568" s="16"/>
      <c r="KZ3568" s="16"/>
      <c r="LA3568" s="16"/>
      <c r="LB3568" s="74"/>
      <c r="LC3568" s="74"/>
    </row>
    <row r="3569" spans="8:315" x14ac:dyDescent="0.35">
      <c r="H3569" s="4"/>
      <c r="J3569" s="8"/>
      <c r="K3569" s="8"/>
      <c r="L3569" s="8"/>
      <c r="M3569" s="8"/>
      <c r="O3569" s="8"/>
      <c r="P3569" s="8"/>
      <c r="R3569" s="8"/>
      <c r="S3569" s="8"/>
      <c r="T3569" s="8"/>
      <c r="U3569" s="8"/>
      <c r="W3569" s="8">
        <f t="shared" si="4499"/>
        <v>137.6</v>
      </c>
      <c r="X3569">
        <v>11800800</v>
      </c>
      <c r="Y3569">
        <f t="shared" si="4500"/>
        <v>3278</v>
      </c>
      <c r="Z3569" s="8">
        <v>584.70000000000005</v>
      </c>
      <c r="AA3569" s="8">
        <v>8.6999999999999993</v>
      </c>
      <c r="AB3569" s="8">
        <v>41.8</v>
      </c>
      <c r="AC3569" s="4"/>
      <c r="KL3569" s="84"/>
      <c r="KP3569" s="84"/>
      <c r="KS3569" s="74"/>
      <c r="KT3569" s="74"/>
      <c r="KU3569" s="16"/>
      <c r="KV3569" s="72"/>
      <c r="KW3569" s="72"/>
      <c r="KX3569" s="16"/>
      <c r="KZ3569" s="16"/>
      <c r="LA3569" s="16"/>
      <c r="LB3569" s="74"/>
      <c r="LC3569" s="74"/>
    </row>
    <row r="3570" spans="8:315" x14ac:dyDescent="0.35">
      <c r="H3570" s="4"/>
      <c r="J3570" s="8"/>
      <c r="K3570" s="8"/>
      <c r="L3570" s="8"/>
      <c r="M3570" s="8"/>
      <c r="O3570" s="8"/>
      <c r="P3570" s="8"/>
      <c r="R3570" s="8"/>
      <c r="S3570" s="8"/>
      <c r="T3570" s="8"/>
      <c r="U3570" s="8"/>
      <c r="W3570" s="8">
        <f t="shared" si="4499"/>
        <v>137.6</v>
      </c>
      <c r="X3570">
        <v>11804400</v>
      </c>
      <c r="Y3570">
        <f t="shared" si="4500"/>
        <v>3279</v>
      </c>
      <c r="Z3570" s="8">
        <v>521.4</v>
      </c>
      <c r="AA3570" s="8">
        <v>9.8000000000000007</v>
      </c>
      <c r="AB3570" s="8">
        <v>33.200000000000003</v>
      </c>
      <c r="AC3570" s="4"/>
      <c r="KL3570" s="84"/>
      <c r="KP3570" s="84"/>
      <c r="KS3570" s="74"/>
      <c r="KT3570" s="74"/>
      <c r="KU3570" s="16"/>
      <c r="KV3570" s="72"/>
      <c r="KW3570" s="72"/>
      <c r="KX3570" s="16"/>
      <c r="KZ3570" s="16"/>
      <c r="LA3570" s="16"/>
      <c r="LB3570" s="74"/>
      <c r="LC3570" s="74"/>
    </row>
    <row r="3571" spans="8:315" x14ac:dyDescent="0.35">
      <c r="H3571" s="4"/>
      <c r="J3571" s="8"/>
      <c r="K3571" s="8"/>
      <c r="L3571" s="8"/>
      <c r="M3571" s="8"/>
      <c r="O3571" s="8"/>
      <c r="P3571" s="8"/>
      <c r="R3571" s="8"/>
      <c r="S3571" s="8"/>
      <c r="T3571" s="8"/>
      <c r="U3571" s="8"/>
      <c r="W3571" s="8">
        <f t="shared" si="4499"/>
        <v>137.69999999999999</v>
      </c>
      <c r="X3571">
        <v>11808000</v>
      </c>
      <c r="Y3571">
        <f t="shared" si="4500"/>
        <v>3280</v>
      </c>
      <c r="Z3571" s="8">
        <v>547.79999999999995</v>
      </c>
      <c r="AA3571" s="8">
        <v>11.3</v>
      </c>
      <c r="AB3571" s="8">
        <v>29.8</v>
      </c>
      <c r="AC3571" s="4"/>
      <c r="KL3571" s="84"/>
      <c r="KP3571" s="84"/>
      <c r="KS3571" s="74"/>
      <c r="KT3571" s="74"/>
      <c r="KU3571" s="16"/>
      <c r="KV3571" s="72"/>
      <c r="KW3571" s="72"/>
      <c r="KX3571" s="16"/>
      <c r="KZ3571" s="16"/>
      <c r="LA3571" s="16"/>
      <c r="LB3571" s="74"/>
      <c r="LC3571" s="74"/>
    </row>
    <row r="3572" spans="8:315" x14ac:dyDescent="0.35">
      <c r="H3572" s="4"/>
      <c r="J3572" s="8"/>
      <c r="K3572" s="8"/>
      <c r="L3572" s="8"/>
      <c r="M3572" s="8"/>
      <c r="O3572" s="8"/>
      <c r="P3572" s="8"/>
      <c r="R3572" s="8"/>
      <c r="S3572" s="8"/>
      <c r="T3572" s="8"/>
      <c r="U3572" s="8"/>
      <c r="W3572" s="8">
        <f t="shared" si="4499"/>
        <v>137.69999999999999</v>
      </c>
      <c r="X3572">
        <v>11811600</v>
      </c>
      <c r="Y3572">
        <f t="shared" si="4500"/>
        <v>3281</v>
      </c>
      <c r="Z3572" s="8">
        <v>535.6</v>
      </c>
      <c r="AA3572" s="8">
        <v>12.3</v>
      </c>
      <c r="AB3572" s="8">
        <v>26.6</v>
      </c>
      <c r="AC3572" s="4"/>
      <c r="KL3572" s="84"/>
      <c r="KP3572" s="84"/>
      <c r="KS3572" s="74"/>
      <c r="KT3572" s="74"/>
      <c r="KU3572" s="16"/>
      <c r="KV3572" s="72"/>
      <c r="KW3572" s="72"/>
      <c r="KX3572" s="16"/>
      <c r="KZ3572" s="16"/>
      <c r="LA3572" s="16"/>
      <c r="LB3572" s="74"/>
      <c r="LC3572" s="74"/>
    </row>
    <row r="3573" spans="8:315" x14ac:dyDescent="0.35">
      <c r="H3573" s="4"/>
      <c r="J3573" s="8"/>
      <c r="K3573" s="8"/>
      <c r="L3573" s="8"/>
      <c r="M3573" s="8"/>
      <c r="O3573" s="8"/>
      <c r="P3573" s="8"/>
      <c r="R3573" s="8"/>
      <c r="S3573" s="8"/>
      <c r="T3573" s="8"/>
      <c r="U3573" s="8"/>
      <c r="W3573" s="8">
        <f t="shared" si="4499"/>
        <v>137.80000000000001</v>
      </c>
      <c r="X3573">
        <v>11815200</v>
      </c>
      <c r="Y3573">
        <f t="shared" si="4500"/>
        <v>3282</v>
      </c>
      <c r="Z3573" s="8">
        <v>283.60000000000002</v>
      </c>
      <c r="AA3573" s="8">
        <v>12.3</v>
      </c>
      <c r="AB3573" s="8">
        <v>32.1</v>
      </c>
      <c r="AC3573" s="4"/>
      <c r="KL3573" s="84"/>
      <c r="KP3573" s="84"/>
      <c r="KS3573" s="74"/>
      <c r="KT3573" s="74"/>
      <c r="KU3573" s="16"/>
      <c r="KV3573" s="72"/>
      <c r="KW3573" s="72"/>
      <c r="KX3573" s="16"/>
      <c r="KZ3573" s="16"/>
      <c r="LA3573" s="16"/>
      <c r="LB3573" s="74"/>
      <c r="LC3573" s="74"/>
    </row>
    <row r="3574" spans="8:315" x14ac:dyDescent="0.35">
      <c r="H3574" s="4"/>
      <c r="J3574" s="8"/>
      <c r="K3574" s="8"/>
      <c r="L3574" s="8"/>
      <c r="M3574" s="8"/>
      <c r="O3574" s="8"/>
      <c r="P3574" s="8"/>
      <c r="R3574" s="8"/>
      <c r="S3574" s="8"/>
      <c r="T3574" s="8"/>
      <c r="U3574" s="8"/>
      <c r="W3574" s="8">
        <f t="shared" si="4499"/>
        <v>137.80000000000001</v>
      </c>
      <c r="X3574">
        <v>11818800</v>
      </c>
      <c r="Y3574">
        <f t="shared" si="4500"/>
        <v>3283</v>
      </c>
      <c r="Z3574" s="8">
        <v>99.4</v>
      </c>
      <c r="AA3574" s="8">
        <v>11.5</v>
      </c>
      <c r="AB3574" s="8">
        <v>33.6</v>
      </c>
      <c r="AC3574" s="4"/>
      <c r="KL3574" s="84"/>
      <c r="KP3574" s="84"/>
      <c r="KS3574" s="74"/>
      <c r="KT3574" s="74"/>
      <c r="KU3574" s="16"/>
      <c r="KV3574" s="72"/>
      <c r="KW3574" s="72"/>
      <c r="KX3574" s="16"/>
      <c r="KZ3574" s="16"/>
      <c r="LA3574" s="16"/>
      <c r="LB3574" s="74"/>
      <c r="LC3574" s="74"/>
    </row>
    <row r="3575" spans="8:315" x14ac:dyDescent="0.35">
      <c r="H3575" s="4"/>
      <c r="J3575" s="8"/>
      <c r="K3575" s="8"/>
      <c r="L3575" s="8"/>
      <c r="M3575" s="8"/>
      <c r="O3575" s="8"/>
      <c r="P3575" s="8"/>
      <c r="R3575" s="8"/>
      <c r="S3575" s="8"/>
      <c r="T3575" s="8"/>
      <c r="U3575" s="8"/>
      <c r="W3575" s="8">
        <f t="shared" si="4499"/>
        <v>137.80000000000001</v>
      </c>
      <c r="X3575">
        <v>11822400</v>
      </c>
      <c r="Y3575">
        <f t="shared" si="4500"/>
        <v>3284</v>
      </c>
      <c r="Z3575" s="8">
        <v>4.4000000000000004</v>
      </c>
      <c r="AA3575" s="8">
        <v>10.3</v>
      </c>
      <c r="AB3575" s="8">
        <v>44.6</v>
      </c>
      <c r="AC3575" s="4"/>
      <c r="KL3575" s="84"/>
      <c r="KP3575" s="84"/>
      <c r="KS3575" s="74"/>
      <c r="KT3575" s="74"/>
      <c r="KU3575" s="16"/>
      <c r="KV3575" s="72"/>
      <c r="KW3575" s="72"/>
      <c r="KX3575" s="16"/>
      <c r="KZ3575" s="16"/>
      <c r="LA3575" s="16"/>
      <c r="LB3575" s="74"/>
      <c r="LC3575" s="74"/>
    </row>
    <row r="3576" spans="8:315" x14ac:dyDescent="0.35">
      <c r="H3576" s="4"/>
      <c r="J3576" s="8"/>
      <c r="K3576" s="8"/>
      <c r="L3576" s="8"/>
      <c r="M3576" s="8"/>
      <c r="O3576" s="8"/>
      <c r="P3576" s="8"/>
      <c r="R3576" s="8"/>
      <c r="S3576" s="8"/>
      <c r="T3576" s="8"/>
      <c r="U3576" s="8"/>
      <c r="W3576" s="8">
        <f t="shared" si="4499"/>
        <v>137.9</v>
      </c>
      <c r="X3576">
        <v>11826000</v>
      </c>
      <c r="Y3576">
        <f t="shared" si="4500"/>
        <v>3285</v>
      </c>
      <c r="Z3576" s="8">
        <v>0</v>
      </c>
      <c r="AA3576" s="8">
        <v>8.9</v>
      </c>
      <c r="AB3576" s="8">
        <v>49.2</v>
      </c>
      <c r="AC3576" s="4"/>
      <c r="KL3576" s="84"/>
      <c r="KP3576" s="84"/>
      <c r="KS3576" s="74"/>
      <c r="KT3576" s="74"/>
      <c r="KU3576" s="16"/>
      <c r="KV3576" s="72"/>
      <c r="KW3576" s="72"/>
      <c r="KX3576" s="16"/>
      <c r="KZ3576" s="16"/>
      <c r="LA3576" s="16"/>
      <c r="LB3576" s="74"/>
      <c r="LC3576" s="74"/>
    </row>
    <row r="3577" spans="8:315" x14ac:dyDescent="0.35">
      <c r="H3577" s="4"/>
      <c r="J3577" s="8"/>
      <c r="K3577" s="8"/>
      <c r="L3577" s="8"/>
      <c r="M3577" s="8"/>
      <c r="O3577" s="8"/>
      <c r="P3577" s="8"/>
      <c r="R3577" s="8"/>
      <c r="S3577" s="8"/>
      <c r="T3577" s="8"/>
      <c r="U3577" s="8"/>
      <c r="W3577" s="8">
        <f t="shared" si="4499"/>
        <v>137.9</v>
      </c>
      <c r="X3577">
        <v>11829600</v>
      </c>
      <c r="Y3577">
        <f t="shared" si="4500"/>
        <v>3286</v>
      </c>
      <c r="Z3577" s="8">
        <v>0</v>
      </c>
      <c r="AA3577" s="8">
        <v>7.3</v>
      </c>
      <c r="AB3577" s="8">
        <v>59.7</v>
      </c>
      <c r="AC3577" s="4"/>
      <c r="KL3577" s="84"/>
      <c r="KP3577" s="84"/>
      <c r="KS3577" s="74"/>
      <c r="KT3577" s="74"/>
      <c r="KU3577" s="16"/>
      <c r="KV3577" s="72"/>
      <c r="KW3577" s="72"/>
      <c r="KX3577" s="16"/>
      <c r="KZ3577" s="16"/>
      <c r="LA3577" s="16"/>
      <c r="LB3577" s="74"/>
      <c r="LC3577" s="74"/>
    </row>
    <row r="3578" spans="8:315" x14ac:dyDescent="0.35">
      <c r="H3578" s="4"/>
      <c r="J3578" s="8"/>
      <c r="K3578" s="8"/>
      <c r="L3578" s="8"/>
      <c r="M3578" s="8"/>
      <c r="O3578" s="8"/>
      <c r="P3578" s="8"/>
      <c r="R3578" s="8"/>
      <c r="S3578" s="8"/>
      <c r="T3578" s="8"/>
      <c r="U3578" s="8"/>
      <c r="W3578" s="8">
        <f t="shared" si="4499"/>
        <v>138</v>
      </c>
      <c r="X3578">
        <v>11833200</v>
      </c>
      <c r="Y3578">
        <f t="shared" si="4500"/>
        <v>3287</v>
      </c>
      <c r="Z3578" s="8">
        <v>0</v>
      </c>
      <c r="AA3578" s="8">
        <v>4.9000000000000004</v>
      </c>
      <c r="AB3578" s="8">
        <v>69</v>
      </c>
      <c r="AC3578" s="4"/>
      <c r="KL3578" s="84"/>
      <c r="KP3578" s="84"/>
      <c r="KS3578" s="74"/>
      <c r="KT3578" s="74"/>
      <c r="KU3578" s="16"/>
      <c r="KV3578" s="72"/>
      <c r="KW3578" s="72"/>
      <c r="KX3578" s="16"/>
      <c r="KZ3578" s="16"/>
      <c r="LA3578" s="16"/>
      <c r="LB3578" s="74"/>
      <c r="LC3578" s="74"/>
    </row>
    <row r="3579" spans="8:315" x14ac:dyDescent="0.35">
      <c r="H3579" s="4"/>
      <c r="J3579" s="8"/>
      <c r="K3579" s="8"/>
      <c r="L3579" s="8"/>
      <c r="M3579" s="8"/>
      <c r="O3579" s="8"/>
      <c r="P3579" s="8"/>
      <c r="R3579" s="8"/>
      <c r="S3579" s="8"/>
      <c r="T3579" s="8"/>
      <c r="U3579" s="8"/>
      <c r="W3579" s="8">
        <f t="shared" si="4499"/>
        <v>138</v>
      </c>
      <c r="X3579">
        <v>11836800</v>
      </c>
      <c r="Y3579">
        <f t="shared" si="4500"/>
        <v>3288</v>
      </c>
      <c r="Z3579" s="8">
        <v>0</v>
      </c>
      <c r="AA3579" s="8">
        <v>5.2</v>
      </c>
      <c r="AB3579" s="8">
        <v>68.5</v>
      </c>
      <c r="AC3579" s="4"/>
      <c r="KL3579" s="84"/>
      <c r="KP3579" s="84"/>
      <c r="KS3579" s="74"/>
      <c r="KT3579" s="74"/>
      <c r="KU3579" s="16"/>
      <c r="KV3579" s="72"/>
      <c r="KW3579" s="72"/>
      <c r="KX3579" s="16"/>
      <c r="KZ3579" s="16"/>
      <c r="LA3579" s="16"/>
      <c r="LB3579" s="74"/>
      <c r="LC3579" s="74"/>
    </row>
    <row r="3580" spans="8:315" x14ac:dyDescent="0.35">
      <c r="H3580" s="4"/>
      <c r="J3580" s="8"/>
      <c r="K3580" s="8"/>
      <c r="L3580" s="8"/>
      <c r="M3580" s="8"/>
      <c r="O3580" s="8"/>
      <c r="P3580" s="8"/>
      <c r="R3580" s="8"/>
      <c r="S3580" s="8"/>
      <c r="T3580" s="8"/>
      <c r="U3580" s="8"/>
      <c r="W3580" s="8">
        <f t="shared" si="4499"/>
        <v>138</v>
      </c>
      <c r="X3580">
        <v>11840400</v>
      </c>
      <c r="Y3580">
        <f t="shared" si="4500"/>
        <v>3289</v>
      </c>
      <c r="Z3580" s="8">
        <v>0</v>
      </c>
      <c r="AA3580" s="8">
        <v>4.7</v>
      </c>
      <c r="AB3580" s="8">
        <v>68.8</v>
      </c>
      <c r="AC3580" s="4"/>
      <c r="KL3580" s="84"/>
      <c r="KP3580" s="84"/>
      <c r="KS3580" s="74"/>
      <c r="KT3580" s="74"/>
      <c r="KU3580" s="16"/>
      <c r="KV3580" s="72"/>
      <c r="KW3580" s="72"/>
      <c r="KX3580" s="16"/>
      <c r="KZ3580" s="16"/>
      <c r="LA3580" s="16"/>
      <c r="LB3580" s="74"/>
      <c r="LC3580" s="74"/>
    </row>
    <row r="3581" spans="8:315" x14ac:dyDescent="0.35">
      <c r="H3581" s="4"/>
      <c r="J3581" s="8"/>
      <c r="K3581" s="8"/>
      <c r="L3581" s="8"/>
      <c r="M3581" s="8"/>
      <c r="O3581" s="8"/>
      <c r="P3581" s="8"/>
      <c r="R3581" s="8"/>
      <c r="S3581" s="8"/>
      <c r="T3581" s="8"/>
      <c r="U3581" s="8"/>
      <c r="W3581" s="8">
        <f t="shared" si="4499"/>
        <v>138.1</v>
      </c>
      <c r="X3581">
        <v>11844000</v>
      </c>
      <c r="Y3581">
        <f t="shared" si="4500"/>
        <v>3290</v>
      </c>
      <c r="Z3581" s="8">
        <v>0</v>
      </c>
      <c r="AA3581" s="8">
        <v>4.8</v>
      </c>
      <c r="AB3581" s="8">
        <v>71.400000000000006</v>
      </c>
      <c r="AC3581" s="4"/>
      <c r="KL3581" s="84"/>
      <c r="KP3581" s="84"/>
      <c r="KS3581" s="74"/>
      <c r="KT3581" s="74"/>
      <c r="KU3581" s="16"/>
      <c r="KV3581" s="72"/>
      <c r="KW3581" s="72"/>
      <c r="KX3581" s="16"/>
      <c r="KZ3581" s="16"/>
      <c r="LA3581" s="16"/>
      <c r="LB3581" s="74"/>
      <c r="LC3581" s="74"/>
    </row>
    <row r="3582" spans="8:315" x14ac:dyDescent="0.35">
      <c r="H3582" s="4"/>
      <c r="J3582" s="8"/>
      <c r="K3582" s="8"/>
      <c r="L3582" s="8"/>
      <c r="M3582" s="8"/>
      <c r="O3582" s="8"/>
      <c r="P3582" s="8"/>
      <c r="R3582" s="8"/>
      <c r="S3582" s="8"/>
      <c r="T3582" s="8"/>
      <c r="U3582" s="8"/>
      <c r="W3582" s="8">
        <f t="shared" si="4499"/>
        <v>138.1</v>
      </c>
      <c r="X3582">
        <v>11847600</v>
      </c>
      <c r="Y3582">
        <f t="shared" si="4500"/>
        <v>3291</v>
      </c>
      <c r="Z3582" s="8">
        <v>0</v>
      </c>
      <c r="AA3582" s="8">
        <v>4.4000000000000004</v>
      </c>
      <c r="AB3582" s="8">
        <v>73.2</v>
      </c>
      <c r="AC3582" s="4"/>
      <c r="KL3582" s="84"/>
      <c r="KP3582" s="84"/>
      <c r="KS3582" s="74"/>
      <c r="KT3582" s="74"/>
      <c r="KU3582" s="16"/>
      <c r="KV3582" s="72"/>
      <c r="KW3582" s="72"/>
      <c r="KX3582" s="16"/>
      <c r="KZ3582" s="16"/>
      <c r="LA3582" s="16"/>
      <c r="LB3582" s="74"/>
      <c r="LC3582" s="74"/>
    </row>
    <row r="3583" spans="8:315" x14ac:dyDescent="0.35">
      <c r="H3583" s="4"/>
      <c r="J3583" s="8"/>
      <c r="K3583" s="8"/>
      <c r="L3583" s="8"/>
      <c r="M3583" s="8"/>
      <c r="O3583" s="8"/>
      <c r="P3583" s="8"/>
      <c r="R3583" s="8"/>
      <c r="S3583" s="8"/>
      <c r="T3583" s="8"/>
      <c r="U3583" s="8"/>
      <c r="W3583" s="8">
        <f t="shared" si="4499"/>
        <v>138.19999999999999</v>
      </c>
      <c r="X3583">
        <v>11851200</v>
      </c>
      <c r="Y3583">
        <f t="shared" si="4500"/>
        <v>3292</v>
      </c>
      <c r="Z3583" s="8">
        <v>0</v>
      </c>
      <c r="AA3583" s="8">
        <v>3.8</v>
      </c>
      <c r="AB3583" s="8">
        <v>78.2</v>
      </c>
      <c r="AC3583" s="4"/>
      <c r="KL3583" s="84"/>
      <c r="KP3583" s="84"/>
      <c r="KS3583" s="74"/>
      <c r="KT3583" s="74"/>
      <c r="KU3583" s="16"/>
      <c r="KV3583" s="72"/>
      <c r="KW3583" s="72"/>
      <c r="KX3583" s="16"/>
      <c r="KZ3583" s="16"/>
      <c r="LA3583" s="16"/>
      <c r="LB3583" s="74"/>
      <c r="LC3583" s="74"/>
    </row>
    <row r="3584" spans="8:315" x14ac:dyDescent="0.35">
      <c r="H3584" s="4"/>
      <c r="J3584" s="8"/>
      <c r="K3584" s="8"/>
      <c r="L3584" s="8"/>
      <c r="M3584" s="8"/>
      <c r="O3584" s="8"/>
      <c r="P3584" s="8"/>
      <c r="R3584" s="8"/>
      <c r="S3584" s="8"/>
      <c r="T3584" s="8"/>
      <c r="U3584" s="8"/>
      <c r="W3584" s="8">
        <f t="shared" si="4499"/>
        <v>138.19999999999999</v>
      </c>
      <c r="X3584">
        <v>11854800</v>
      </c>
      <c r="Y3584">
        <f t="shared" si="4500"/>
        <v>3293</v>
      </c>
      <c r="Z3584" s="8">
        <v>6.1</v>
      </c>
      <c r="AA3584" s="8">
        <v>1.7</v>
      </c>
      <c r="AB3584" s="8">
        <v>85.7</v>
      </c>
      <c r="AC3584" s="4"/>
      <c r="KL3584" s="84"/>
      <c r="KP3584" s="84"/>
      <c r="KS3584" s="74"/>
      <c r="KT3584" s="74"/>
      <c r="KU3584" s="16"/>
      <c r="KV3584" s="72"/>
      <c r="KW3584" s="72"/>
      <c r="KX3584" s="16"/>
      <c r="KZ3584" s="16"/>
      <c r="LA3584" s="16"/>
      <c r="LB3584" s="74"/>
      <c r="LC3584" s="74"/>
    </row>
    <row r="3585" spans="8:315" x14ac:dyDescent="0.35">
      <c r="H3585" s="4"/>
      <c r="J3585" s="8"/>
      <c r="K3585" s="8"/>
      <c r="L3585" s="8"/>
      <c r="M3585" s="8"/>
      <c r="O3585" s="8"/>
      <c r="P3585" s="8"/>
      <c r="R3585" s="8"/>
      <c r="S3585" s="8"/>
      <c r="T3585" s="8"/>
      <c r="U3585" s="8"/>
      <c r="W3585" s="8">
        <f t="shared" si="4499"/>
        <v>138.30000000000001</v>
      </c>
      <c r="X3585">
        <v>11858400</v>
      </c>
      <c r="Y3585">
        <f t="shared" si="4500"/>
        <v>3294</v>
      </c>
      <c r="Z3585" s="8">
        <v>115</v>
      </c>
      <c r="AA3585" s="8">
        <v>2.9</v>
      </c>
      <c r="AB3585" s="8">
        <v>79</v>
      </c>
      <c r="AC3585" s="4"/>
      <c r="KL3585" s="84"/>
      <c r="KP3585" s="84"/>
      <c r="KS3585" s="74"/>
      <c r="KT3585" s="74"/>
      <c r="KU3585" s="16"/>
      <c r="KV3585" s="72"/>
      <c r="KW3585" s="72"/>
      <c r="KX3585" s="16"/>
      <c r="KZ3585" s="16"/>
      <c r="LA3585" s="16"/>
      <c r="LB3585" s="74"/>
      <c r="LC3585" s="74"/>
    </row>
    <row r="3586" spans="8:315" x14ac:dyDescent="0.35">
      <c r="H3586" s="4"/>
      <c r="J3586" s="8"/>
      <c r="K3586" s="8"/>
      <c r="L3586" s="8"/>
      <c r="M3586" s="8"/>
      <c r="O3586" s="8"/>
      <c r="P3586" s="8"/>
      <c r="R3586" s="8"/>
      <c r="S3586" s="8"/>
      <c r="T3586" s="8"/>
      <c r="U3586" s="8"/>
      <c r="W3586" s="8">
        <f t="shared" si="4499"/>
        <v>138.30000000000001</v>
      </c>
      <c r="X3586">
        <v>11862000</v>
      </c>
      <c r="Y3586">
        <f t="shared" si="4500"/>
        <v>3295</v>
      </c>
      <c r="Z3586" s="8">
        <v>289.7</v>
      </c>
      <c r="AA3586" s="8">
        <v>5.8</v>
      </c>
      <c r="AB3586" s="8">
        <v>70.5</v>
      </c>
      <c r="AC3586" s="4"/>
      <c r="KL3586" s="84"/>
      <c r="KP3586" s="84"/>
      <c r="KS3586" s="74"/>
      <c r="KT3586" s="74"/>
      <c r="KU3586" s="16"/>
      <c r="KV3586" s="72"/>
      <c r="KW3586" s="72"/>
      <c r="KX3586" s="16"/>
      <c r="KZ3586" s="16"/>
      <c r="LA3586" s="16"/>
      <c r="LB3586" s="74"/>
      <c r="LC3586" s="74"/>
    </row>
    <row r="3587" spans="8:315" x14ac:dyDescent="0.35">
      <c r="H3587" s="4"/>
      <c r="J3587" s="8"/>
      <c r="K3587" s="8"/>
      <c r="L3587" s="8"/>
      <c r="M3587" s="8"/>
      <c r="O3587" s="8"/>
      <c r="P3587" s="8"/>
      <c r="R3587" s="8"/>
      <c r="S3587" s="8"/>
      <c r="T3587" s="8"/>
      <c r="U3587" s="8"/>
      <c r="W3587" s="8">
        <f t="shared" si="4499"/>
        <v>138.30000000000001</v>
      </c>
      <c r="X3587">
        <v>11865600</v>
      </c>
      <c r="Y3587">
        <f t="shared" si="4500"/>
        <v>3296</v>
      </c>
      <c r="Z3587" s="8">
        <v>480.8</v>
      </c>
      <c r="AA3587" s="8">
        <v>7.4</v>
      </c>
      <c r="AB3587" s="8">
        <v>66.2</v>
      </c>
      <c r="AC3587" s="4"/>
      <c r="KL3587" s="84"/>
      <c r="KP3587" s="84"/>
      <c r="KS3587" s="74"/>
      <c r="KT3587" s="74"/>
      <c r="KU3587" s="16"/>
      <c r="KV3587" s="72"/>
      <c r="KW3587" s="72"/>
      <c r="KX3587" s="16"/>
      <c r="KZ3587" s="16"/>
      <c r="LA3587" s="16"/>
      <c r="LB3587" s="74"/>
      <c r="LC3587" s="74"/>
    </row>
    <row r="3588" spans="8:315" x14ac:dyDescent="0.35">
      <c r="H3588" s="4"/>
      <c r="J3588" s="8"/>
      <c r="K3588" s="8"/>
      <c r="L3588" s="8"/>
      <c r="M3588" s="8"/>
      <c r="O3588" s="8"/>
      <c r="P3588" s="8"/>
      <c r="R3588" s="8"/>
      <c r="S3588" s="8"/>
      <c r="T3588" s="8"/>
      <c r="U3588" s="8"/>
      <c r="W3588" s="8">
        <f t="shared" si="4499"/>
        <v>138.4</v>
      </c>
      <c r="X3588">
        <v>11869200</v>
      </c>
      <c r="Y3588">
        <f t="shared" si="4500"/>
        <v>3297</v>
      </c>
      <c r="Z3588" s="8">
        <v>657.2</v>
      </c>
      <c r="AA3588" s="8">
        <v>9.1</v>
      </c>
      <c r="AB3588" s="8">
        <v>56.3</v>
      </c>
      <c r="AC3588" s="4"/>
      <c r="KL3588" s="84"/>
      <c r="KP3588" s="84"/>
      <c r="KS3588" s="74"/>
      <c r="KT3588" s="74"/>
      <c r="KU3588" s="16"/>
      <c r="KV3588" s="72"/>
      <c r="KW3588" s="72"/>
      <c r="KX3588" s="16"/>
      <c r="KZ3588" s="16"/>
      <c r="LA3588" s="16"/>
      <c r="LB3588" s="74"/>
      <c r="LC3588" s="74"/>
    </row>
    <row r="3589" spans="8:315" x14ac:dyDescent="0.35">
      <c r="H3589" s="4"/>
      <c r="J3589" s="8"/>
      <c r="K3589" s="8"/>
      <c r="L3589" s="8"/>
      <c r="M3589" s="8"/>
      <c r="O3589" s="8"/>
      <c r="P3589" s="8"/>
      <c r="R3589" s="8"/>
      <c r="S3589" s="8"/>
      <c r="T3589" s="8"/>
      <c r="U3589" s="8"/>
      <c r="W3589" s="8">
        <f t="shared" si="4499"/>
        <v>138.4</v>
      </c>
      <c r="X3589">
        <v>11872800</v>
      </c>
      <c r="Y3589">
        <f t="shared" si="4500"/>
        <v>3298</v>
      </c>
      <c r="Z3589" s="8">
        <v>804.7</v>
      </c>
      <c r="AA3589" s="8">
        <v>10.6</v>
      </c>
      <c r="AB3589" s="8">
        <v>51.2</v>
      </c>
      <c r="AC3589" s="4"/>
      <c r="KL3589" s="84"/>
      <c r="KP3589" s="84"/>
      <c r="KS3589" s="74"/>
      <c r="KT3589" s="74"/>
      <c r="KU3589" s="16"/>
      <c r="KV3589" s="72"/>
      <c r="KW3589" s="72"/>
      <c r="KX3589" s="16"/>
      <c r="KZ3589" s="16"/>
      <c r="LA3589" s="16"/>
      <c r="LB3589" s="74"/>
      <c r="LC3589" s="74"/>
    </row>
    <row r="3590" spans="8:315" x14ac:dyDescent="0.35">
      <c r="H3590" s="4"/>
      <c r="J3590" s="8"/>
      <c r="K3590" s="8"/>
      <c r="L3590" s="8"/>
      <c r="M3590" s="8"/>
      <c r="O3590" s="8"/>
      <c r="P3590" s="8"/>
      <c r="R3590" s="8"/>
      <c r="S3590" s="8"/>
      <c r="T3590" s="8"/>
      <c r="U3590" s="8"/>
      <c r="W3590" s="8">
        <f t="shared" si="4499"/>
        <v>138.5</v>
      </c>
      <c r="X3590">
        <v>11876400</v>
      </c>
      <c r="Y3590">
        <f t="shared" si="4500"/>
        <v>3299</v>
      </c>
      <c r="Z3590" s="8">
        <v>904.7</v>
      </c>
      <c r="AA3590" s="8">
        <v>12.1</v>
      </c>
      <c r="AB3590" s="8">
        <v>42.1</v>
      </c>
      <c r="AC3590" s="4"/>
      <c r="KL3590" s="84"/>
      <c r="KP3590" s="84"/>
      <c r="KS3590" s="74"/>
      <c r="KT3590" s="74"/>
      <c r="KU3590" s="16"/>
      <c r="KV3590" s="72"/>
      <c r="KW3590" s="72"/>
      <c r="KX3590" s="16"/>
      <c r="KZ3590" s="16"/>
      <c r="LA3590" s="16"/>
      <c r="LB3590" s="74"/>
      <c r="LC3590" s="74"/>
    </row>
    <row r="3591" spans="8:315" x14ac:dyDescent="0.35">
      <c r="H3591" s="4"/>
      <c r="J3591" s="8"/>
      <c r="K3591" s="8"/>
      <c r="L3591" s="8"/>
      <c r="M3591" s="8"/>
      <c r="O3591" s="8"/>
      <c r="P3591" s="8"/>
      <c r="R3591" s="8"/>
      <c r="S3591" s="8"/>
      <c r="T3591" s="8"/>
      <c r="U3591" s="8"/>
      <c r="W3591" s="8">
        <f t="shared" si="4499"/>
        <v>138.5</v>
      </c>
      <c r="X3591">
        <v>11880000</v>
      </c>
      <c r="Y3591">
        <f t="shared" si="4500"/>
        <v>3300</v>
      </c>
      <c r="Z3591" s="8">
        <v>868.3</v>
      </c>
      <c r="AA3591" s="8">
        <v>13</v>
      </c>
      <c r="AB3591" s="8">
        <v>40.5</v>
      </c>
      <c r="AC3591" s="4"/>
      <c r="KL3591" s="84"/>
      <c r="KP3591" s="84"/>
      <c r="KS3591" s="74"/>
      <c r="KT3591" s="74"/>
      <c r="KU3591" s="16"/>
      <c r="KV3591" s="72"/>
      <c r="KW3591" s="72"/>
      <c r="KX3591" s="16"/>
      <c r="KZ3591" s="16"/>
      <c r="LA3591" s="16"/>
      <c r="LB3591" s="74"/>
      <c r="LC3591" s="74"/>
    </row>
    <row r="3592" spans="8:315" x14ac:dyDescent="0.35">
      <c r="H3592" s="4"/>
      <c r="J3592" s="8"/>
      <c r="K3592" s="8"/>
      <c r="L3592" s="8"/>
      <c r="M3592" s="8"/>
      <c r="O3592" s="8"/>
      <c r="P3592" s="8"/>
      <c r="R3592" s="8"/>
      <c r="S3592" s="8"/>
      <c r="T3592" s="8"/>
      <c r="U3592" s="8"/>
      <c r="W3592" s="8">
        <f t="shared" si="4499"/>
        <v>138.5</v>
      </c>
      <c r="X3592">
        <v>11883600</v>
      </c>
      <c r="Y3592">
        <f t="shared" si="4500"/>
        <v>3301</v>
      </c>
      <c r="Z3592" s="8">
        <v>728.6</v>
      </c>
      <c r="AA3592" s="8">
        <v>13.4</v>
      </c>
      <c r="AB3592" s="8">
        <v>41.2</v>
      </c>
      <c r="AC3592" s="4"/>
      <c r="KL3592" s="84"/>
      <c r="KP3592" s="84"/>
      <c r="KS3592" s="74"/>
      <c r="KT3592" s="74"/>
      <c r="KU3592" s="16"/>
      <c r="KV3592" s="72"/>
      <c r="KW3592" s="72"/>
      <c r="KX3592" s="16"/>
      <c r="KZ3592" s="16"/>
      <c r="LA3592" s="16"/>
      <c r="LB3592" s="74"/>
      <c r="LC3592" s="74"/>
    </row>
    <row r="3593" spans="8:315" x14ac:dyDescent="0.35">
      <c r="H3593" s="4"/>
      <c r="J3593" s="8"/>
      <c r="K3593" s="8"/>
      <c r="L3593" s="8"/>
      <c r="M3593" s="8"/>
      <c r="O3593" s="8"/>
      <c r="P3593" s="8"/>
      <c r="R3593" s="8"/>
      <c r="S3593" s="8"/>
      <c r="T3593" s="8"/>
      <c r="U3593" s="8"/>
      <c r="W3593" s="8">
        <f t="shared" si="4499"/>
        <v>138.6</v>
      </c>
      <c r="X3593">
        <v>11887200</v>
      </c>
      <c r="Y3593">
        <f t="shared" si="4500"/>
        <v>3302</v>
      </c>
      <c r="Z3593" s="8">
        <v>911.1</v>
      </c>
      <c r="AA3593" s="8">
        <v>14</v>
      </c>
      <c r="AB3593" s="8">
        <v>40.4</v>
      </c>
      <c r="AC3593" s="4"/>
      <c r="KL3593" s="84"/>
      <c r="KP3593" s="84"/>
      <c r="KS3593" s="74"/>
      <c r="KT3593" s="74"/>
      <c r="KU3593" s="16"/>
      <c r="KV3593" s="72"/>
      <c r="KW3593" s="72"/>
      <c r="KX3593" s="16"/>
      <c r="KZ3593" s="16"/>
      <c r="LA3593" s="16"/>
      <c r="LB3593" s="74"/>
      <c r="LC3593" s="74"/>
    </row>
    <row r="3594" spans="8:315" x14ac:dyDescent="0.35">
      <c r="H3594" s="4"/>
      <c r="J3594" s="8"/>
      <c r="K3594" s="8"/>
      <c r="L3594" s="8"/>
      <c r="M3594" s="8"/>
      <c r="O3594" s="8"/>
      <c r="P3594" s="8"/>
      <c r="R3594" s="8"/>
      <c r="S3594" s="8"/>
      <c r="T3594" s="8"/>
      <c r="U3594" s="8"/>
      <c r="W3594" s="8">
        <f t="shared" si="4499"/>
        <v>138.6</v>
      </c>
      <c r="X3594">
        <v>11890800</v>
      </c>
      <c r="Y3594">
        <f t="shared" si="4500"/>
        <v>3303</v>
      </c>
      <c r="Z3594" s="8">
        <v>789.2</v>
      </c>
      <c r="AA3594" s="8">
        <v>14.8</v>
      </c>
      <c r="AB3594" s="8">
        <v>33.5</v>
      </c>
      <c r="AC3594" s="4"/>
      <c r="KL3594" s="84"/>
      <c r="KP3594" s="84"/>
      <c r="KS3594" s="74"/>
      <c r="KT3594" s="74"/>
      <c r="KU3594" s="16"/>
      <c r="KV3594" s="72"/>
      <c r="KW3594" s="72"/>
      <c r="KX3594" s="16"/>
      <c r="KZ3594" s="16"/>
      <c r="LA3594" s="16"/>
      <c r="LB3594" s="74"/>
      <c r="LC3594" s="74"/>
    </row>
    <row r="3595" spans="8:315" x14ac:dyDescent="0.35">
      <c r="H3595" s="4"/>
      <c r="J3595" s="8"/>
      <c r="K3595" s="8"/>
      <c r="L3595" s="8"/>
      <c r="M3595" s="8"/>
      <c r="O3595" s="8"/>
      <c r="P3595" s="8"/>
      <c r="R3595" s="8"/>
      <c r="S3595" s="8"/>
      <c r="T3595" s="8"/>
      <c r="U3595" s="8"/>
      <c r="W3595" s="8">
        <f t="shared" si="4499"/>
        <v>138.69999999999999</v>
      </c>
      <c r="X3595">
        <v>11894400</v>
      </c>
      <c r="Y3595">
        <f t="shared" si="4500"/>
        <v>3304</v>
      </c>
      <c r="Z3595" s="8">
        <v>347.8</v>
      </c>
      <c r="AA3595" s="8">
        <v>13</v>
      </c>
      <c r="AB3595" s="8">
        <v>53.5</v>
      </c>
      <c r="AC3595" s="4"/>
      <c r="KL3595" s="84"/>
      <c r="KP3595" s="84"/>
      <c r="KS3595" s="74"/>
      <c r="KT3595" s="74"/>
      <c r="KU3595" s="16"/>
      <c r="KV3595" s="72"/>
      <c r="KW3595" s="72"/>
      <c r="KX3595" s="16"/>
      <c r="KZ3595" s="16"/>
      <c r="LA3595" s="16"/>
      <c r="LB3595" s="74"/>
      <c r="LC3595" s="74"/>
    </row>
    <row r="3596" spans="8:315" x14ac:dyDescent="0.35">
      <c r="H3596" s="4"/>
      <c r="J3596" s="8"/>
      <c r="K3596" s="8"/>
      <c r="L3596" s="8"/>
      <c r="M3596" s="8"/>
      <c r="O3596" s="8"/>
      <c r="P3596" s="8"/>
      <c r="R3596" s="8"/>
      <c r="S3596" s="8"/>
      <c r="T3596" s="8"/>
      <c r="U3596" s="8"/>
      <c r="W3596" s="8">
        <f t="shared" si="4499"/>
        <v>138.69999999999999</v>
      </c>
      <c r="X3596">
        <v>11898000</v>
      </c>
      <c r="Y3596">
        <f t="shared" si="4500"/>
        <v>3305</v>
      </c>
      <c r="Z3596" s="8">
        <v>209.2</v>
      </c>
      <c r="AA3596" s="8">
        <v>11.1</v>
      </c>
      <c r="AB3596" s="8">
        <v>58.7</v>
      </c>
      <c r="AC3596" s="4"/>
      <c r="KL3596" s="84"/>
      <c r="KP3596" s="84"/>
      <c r="KS3596" s="74"/>
      <c r="KT3596" s="74"/>
      <c r="KU3596" s="16"/>
      <c r="KV3596" s="72"/>
      <c r="KW3596" s="72"/>
      <c r="KX3596" s="16"/>
      <c r="KZ3596" s="16"/>
      <c r="LA3596" s="16"/>
      <c r="LB3596" s="74"/>
      <c r="LC3596" s="74"/>
    </row>
    <row r="3597" spans="8:315" x14ac:dyDescent="0.35">
      <c r="H3597" s="4"/>
      <c r="J3597" s="8"/>
      <c r="K3597" s="8"/>
      <c r="L3597" s="8"/>
      <c r="M3597" s="8"/>
      <c r="O3597" s="8"/>
      <c r="P3597" s="8"/>
      <c r="R3597" s="8"/>
      <c r="S3597" s="8"/>
      <c r="T3597" s="8"/>
      <c r="U3597" s="8"/>
      <c r="W3597" s="8">
        <f t="shared" si="4499"/>
        <v>138.80000000000001</v>
      </c>
      <c r="X3597">
        <v>11901600</v>
      </c>
      <c r="Y3597">
        <f t="shared" si="4500"/>
        <v>3306</v>
      </c>
      <c r="Z3597" s="8">
        <v>106.1</v>
      </c>
      <c r="AA3597" s="8">
        <v>10.6</v>
      </c>
      <c r="AB3597" s="8">
        <v>58.8</v>
      </c>
      <c r="AC3597" s="4"/>
      <c r="KL3597" s="84"/>
      <c r="KP3597" s="84"/>
      <c r="KS3597" s="74"/>
      <c r="KT3597" s="74"/>
      <c r="KU3597" s="16"/>
      <c r="KV3597" s="72"/>
      <c r="KW3597" s="72"/>
      <c r="KX3597" s="16"/>
      <c r="KZ3597" s="16"/>
      <c r="LA3597" s="16"/>
      <c r="LB3597" s="74"/>
      <c r="LC3597" s="74"/>
    </row>
    <row r="3598" spans="8:315" x14ac:dyDescent="0.35">
      <c r="H3598" s="4"/>
      <c r="J3598" s="8"/>
      <c r="K3598" s="8"/>
      <c r="L3598" s="8"/>
      <c r="M3598" s="8"/>
      <c r="O3598" s="8"/>
      <c r="P3598" s="8"/>
      <c r="R3598" s="8"/>
      <c r="S3598" s="8"/>
      <c r="T3598" s="8"/>
      <c r="U3598" s="8"/>
      <c r="W3598" s="8">
        <f t="shared" si="4499"/>
        <v>138.80000000000001</v>
      </c>
      <c r="X3598">
        <v>11905200</v>
      </c>
      <c r="Y3598">
        <f t="shared" si="4500"/>
        <v>3307</v>
      </c>
      <c r="Z3598" s="8">
        <v>77.5</v>
      </c>
      <c r="AA3598" s="8">
        <v>10.199999999999999</v>
      </c>
      <c r="AB3598" s="8">
        <v>61</v>
      </c>
      <c r="AC3598" s="4"/>
      <c r="KL3598" s="84"/>
      <c r="KP3598" s="84"/>
      <c r="KS3598" s="74"/>
      <c r="KT3598" s="74"/>
      <c r="KU3598" s="16"/>
      <c r="KV3598" s="72"/>
      <c r="KW3598" s="72"/>
      <c r="KX3598" s="16"/>
      <c r="KZ3598" s="16"/>
      <c r="LA3598" s="16"/>
      <c r="LB3598" s="74"/>
      <c r="LC3598" s="74"/>
    </row>
    <row r="3599" spans="8:315" x14ac:dyDescent="0.35">
      <c r="H3599" s="4"/>
      <c r="J3599" s="8"/>
      <c r="K3599" s="8"/>
      <c r="L3599" s="8"/>
      <c r="M3599" s="8"/>
      <c r="O3599" s="8"/>
      <c r="P3599" s="8"/>
      <c r="R3599" s="8"/>
      <c r="S3599" s="8"/>
      <c r="T3599" s="8"/>
      <c r="U3599" s="8"/>
      <c r="W3599" s="8">
        <f t="shared" si="4499"/>
        <v>138.80000000000001</v>
      </c>
      <c r="X3599">
        <v>11908800</v>
      </c>
      <c r="Y3599">
        <f t="shared" si="4500"/>
        <v>3308</v>
      </c>
      <c r="Z3599" s="8">
        <v>6.7</v>
      </c>
      <c r="AA3599" s="8">
        <v>9.6</v>
      </c>
      <c r="AB3599" s="8">
        <v>63.2</v>
      </c>
      <c r="AC3599" s="4"/>
      <c r="KL3599" s="84"/>
      <c r="KP3599" s="84"/>
      <c r="KS3599" s="74"/>
      <c r="KT3599" s="74"/>
      <c r="KU3599" s="16"/>
      <c r="KV3599" s="72"/>
      <c r="KW3599" s="72"/>
      <c r="KX3599" s="16"/>
      <c r="KZ3599" s="16"/>
      <c r="LA3599" s="16"/>
      <c r="LB3599" s="74"/>
      <c r="LC3599" s="74"/>
    </row>
    <row r="3600" spans="8:315" x14ac:dyDescent="0.35">
      <c r="H3600" s="4"/>
      <c r="J3600" s="8"/>
      <c r="K3600" s="8"/>
      <c r="L3600" s="8"/>
      <c r="M3600" s="8"/>
      <c r="O3600" s="8"/>
      <c r="P3600" s="8"/>
      <c r="R3600" s="8"/>
      <c r="S3600" s="8"/>
      <c r="T3600" s="8"/>
      <c r="U3600" s="8"/>
      <c r="W3600" s="8">
        <f t="shared" si="4499"/>
        <v>138.9</v>
      </c>
      <c r="X3600">
        <v>11912400</v>
      </c>
      <c r="Y3600">
        <f t="shared" si="4500"/>
        <v>3309</v>
      </c>
      <c r="Z3600" s="8">
        <v>0</v>
      </c>
      <c r="AA3600" s="8">
        <v>9.1</v>
      </c>
      <c r="AB3600" s="8">
        <v>64.8</v>
      </c>
      <c r="AC3600" s="4"/>
      <c r="KL3600" s="84"/>
      <c r="KP3600" s="84"/>
      <c r="KS3600" s="74"/>
      <c r="KT3600" s="74"/>
      <c r="KU3600" s="16"/>
      <c r="KV3600" s="72"/>
      <c r="KW3600" s="72"/>
      <c r="KX3600" s="16"/>
      <c r="KZ3600" s="16"/>
      <c r="LA3600" s="16"/>
      <c r="LB3600" s="74"/>
      <c r="LC3600" s="74"/>
    </row>
    <row r="3601" spans="8:315" x14ac:dyDescent="0.35">
      <c r="H3601" s="4"/>
      <c r="J3601" s="8"/>
      <c r="K3601" s="8"/>
      <c r="L3601" s="8"/>
      <c r="M3601" s="8"/>
      <c r="O3601" s="8"/>
      <c r="P3601" s="8"/>
      <c r="R3601" s="8"/>
      <c r="S3601" s="8"/>
      <c r="T3601" s="8"/>
      <c r="U3601" s="8"/>
      <c r="W3601" s="8">
        <f t="shared" si="4499"/>
        <v>138.9</v>
      </c>
      <c r="X3601">
        <v>11916000</v>
      </c>
      <c r="Y3601">
        <f t="shared" si="4500"/>
        <v>3310</v>
      </c>
      <c r="Z3601" s="8">
        <v>0</v>
      </c>
      <c r="AA3601" s="8">
        <v>8.9</v>
      </c>
      <c r="AB3601" s="8">
        <v>66.5</v>
      </c>
      <c r="AC3601" s="4"/>
      <c r="KL3601" s="84"/>
      <c r="KP3601" s="84"/>
      <c r="KS3601" s="74"/>
      <c r="KT3601" s="74"/>
      <c r="KU3601" s="16"/>
      <c r="KV3601" s="72"/>
      <c r="KW3601" s="72"/>
      <c r="KX3601" s="16"/>
      <c r="KZ3601" s="16"/>
      <c r="LA3601" s="16"/>
      <c r="LB3601" s="74"/>
      <c r="LC3601" s="74"/>
    </row>
    <row r="3602" spans="8:315" x14ac:dyDescent="0.35">
      <c r="H3602" s="4"/>
      <c r="J3602" s="8"/>
      <c r="K3602" s="8"/>
      <c r="L3602" s="8"/>
      <c r="M3602" s="8"/>
      <c r="O3602" s="8"/>
      <c r="P3602" s="8"/>
      <c r="R3602" s="8"/>
      <c r="S3602" s="8"/>
      <c r="T3602" s="8"/>
      <c r="U3602" s="8"/>
      <c r="W3602" s="8">
        <f t="shared" si="4499"/>
        <v>139</v>
      </c>
      <c r="X3602">
        <v>11919600</v>
      </c>
      <c r="Y3602">
        <f t="shared" si="4500"/>
        <v>3311</v>
      </c>
      <c r="Z3602" s="8">
        <v>0</v>
      </c>
      <c r="AA3602" s="8">
        <v>8.8000000000000007</v>
      </c>
      <c r="AB3602" s="8">
        <v>66.599999999999994</v>
      </c>
      <c r="AC3602" s="4"/>
      <c r="KL3602" s="84"/>
      <c r="KP3602" s="84"/>
      <c r="KS3602" s="74"/>
      <c r="KT3602" s="74"/>
      <c r="KU3602" s="16"/>
      <c r="KV3602" s="72"/>
      <c r="KW3602" s="72"/>
      <c r="KX3602" s="16"/>
      <c r="KZ3602" s="16"/>
      <c r="LA3602" s="16"/>
      <c r="LB3602" s="74"/>
      <c r="LC3602" s="74"/>
    </row>
    <row r="3603" spans="8:315" x14ac:dyDescent="0.35">
      <c r="H3603" s="4"/>
      <c r="J3603" s="8"/>
      <c r="K3603" s="8"/>
      <c r="L3603" s="8"/>
      <c r="M3603" s="8"/>
      <c r="O3603" s="8"/>
      <c r="P3603" s="8"/>
      <c r="R3603" s="8"/>
      <c r="S3603" s="8"/>
      <c r="T3603" s="8"/>
      <c r="U3603" s="8"/>
      <c r="W3603" s="8">
        <f t="shared" si="4499"/>
        <v>139</v>
      </c>
      <c r="X3603">
        <v>11923200</v>
      </c>
      <c r="Y3603">
        <f t="shared" si="4500"/>
        <v>3312</v>
      </c>
      <c r="Z3603" s="8">
        <v>0</v>
      </c>
      <c r="AA3603" s="8">
        <v>8.4</v>
      </c>
      <c r="AB3603" s="8">
        <v>69.900000000000006</v>
      </c>
      <c r="AC3603" s="4"/>
      <c r="KL3603" s="84"/>
      <c r="KP3603" s="84"/>
      <c r="KS3603" s="74"/>
      <c r="KT3603" s="74"/>
      <c r="KU3603" s="16"/>
      <c r="KV3603" s="72"/>
      <c r="KW3603" s="72"/>
      <c r="KX3603" s="16"/>
      <c r="KZ3603" s="16"/>
      <c r="LA3603" s="16"/>
      <c r="LB3603" s="74"/>
      <c r="LC3603" s="74"/>
    </row>
    <row r="3604" spans="8:315" x14ac:dyDescent="0.35">
      <c r="H3604" s="4"/>
      <c r="J3604" s="8"/>
      <c r="K3604" s="8"/>
      <c r="L3604" s="8"/>
      <c r="M3604" s="8"/>
      <c r="O3604" s="8"/>
      <c r="P3604" s="8"/>
      <c r="R3604" s="8"/>
      <c r="S3604" s="8"/>
      <c r="T3604" s="8"/>
      <c r="U3604" s="8"/>
      <c r="W3604" s="8">
        <f t="shared" si="4499"/>
        <v>139</v>
      </c>
      <c r="X3604">
        <v>11926800</v>
      </c>
      <c r="Y3604">
        <f t="shared" si="4500"/>
        <v>3313</v>
      </c>
      <c r="Z3604" s="8">
        <v>0</v>
      </c>
      <c r="AA3604" s="8">
        <v>7.8</v>
      </c>
      <c r="AB3604" s="8">
        <v>71.5</v>
      </c>
      <c r="AC3604" s="4"/>
      <c r="KL3604" s="84"/>
      <c r="KP3604" s="84"/>
      <c r="KS3604" s="74"/>
      <c r="KT3604" s="74"/>
      <c r="KU3604" s="16"/>
      <c r="KV3604" s="72"/>
      <c r="KW3604" s="72"/>
      <c r="KX3604" s="16"/>
      <c r="KZ3604" s="16"/>
      <c r="LA3604" s="16"/>
      <c r="LB3604" s="74"/>
      <c r="LC3604" s="74"/>
    </row>
    <row r="3605" spans="8:315" x14ac:dyDescent="0.35">
      <c r="H3605" s="4"/>
      <c r="J3605" s="8"/>
      <c r="K3605" s="8"/>
      <c r="L3605" s="8"/>
      <c r="M3605" s="8"/>
      <c r="O3605" s="8"/>
      <c r="P3605" s="8"/>
      <c r="R3605" s="8"/>
      <c r="S3605" s="8"/>
      <c r="T3605" s="8"/>
      <c r="U3605" s="8"/>
      <c r="W3605" s="8">
        <f t="shared" si="4499"/>
        <v>139.1</v>
      </c>
      <c r="X3605">
        <v>11930400</v>
      </c>
      <c r="Y3605">
        <f t="shared" si="4500"/>
        <v>3314</v>
      </c>
      <c r="Z3605" s="8">
        <v>0</v>
      </c>
      <c r="AA3605" s="8">
        <v>7.3</v>
      </c>
      <c r="AB3605" s="8">
        <v>75.8</v>
      </c>
      <c r="AC3605" s="4"/>
      <c r="KL3605" s="84"/>
      <c r="KP3605" s="84"/>
      <c r="KS3605" s="74"/>
      <c r="KT3605" s="74"/>
      <c r="KU3605" s="16"/>
      <c r="KV3605" s="72"/>
      <c r="KW3605" s="72"/>
      <c r="KX3605" s="16"/>
      <c r="KZ3605" s="16"/>
      <c r="LA3605" s="16"/>
      <c r="LB3605" s="74"/>
      <c r="LC3605" s="74"/>
    </row>
    <row r="3606" spans="8:315" x14ac:dyDescent="0.35">
      <c r="H3606" s="4"/>
      <c r="J3606" s="8"/>
      <c r="K3606" s="8"/>
      <c r="L3606" s="8"/>
      <c r="M3606" s="8"/>
      <c r="O3606" s="8"/>
      <c r="P3606" s="8"/>
      <c r="R3606" s="8"/>
      <c r="S3606" s="8"/>
      <c r="T3606" s="8"/>
      <c r="U3606" s="8"/>
      <c r="W3606" s="8">
        <f t="shared" si="4499"/>
        <v>139.1</v>
      </c>
      <c r="X3606">
        <v>11934000</v>
      </c>
      <c r="Y3606">
        <f t="shared" si="4500"/>
        <v>3315</v>
      </c>
      <c r="Z3606" s="8">
        <v>0</v>
      </c>
      <c r="AA3606" s="8">
        <v>6.9</v>
      </c>
      <c r="AB3606" s="8">
        <v>71.900000000000006</v>
      </c>
      <c r="AC3606" s="4"/>
      <c r="KL3606" s="84"/>
      <c r="KP3606" s="84"/>
      <c r="KS3606" s="74"/>
      <c r="KT3606" s="74"/>
      <c r="KU3606" s="16"/>
      <c r="KV3606" s="72"/>
      <c r="KW3606" s="72"/>
      <c r="KX3606" s="16"/>
      <c r="KZ3606" s="16"/>
      <c r="LA3606" s="16"/>
      <c r="LB3606" s="74"/>
      <c r="LC3606" s="74"/>
    </row>
    <row r="3607" spans="8:315" x14ac:dyDescent="0.35">
      <c r="H3607" s="4"/>
      <c r="J3607" s="8"/>
      <c r="K3607" s="8"/>
      <c r="L3607" s="8"/>
      <c r="M3607" s="8"/>
      <c r="O3607" s="8"/>
      <c r="P3607" s="8"/>
      <c r="R3607" s="8"/>
      <c r="S3607" s="8"/>
      <c r="T3607" s="8"/>
      <c r="U3607" s="8"/>
      <c r="W3607" s="8">
        <f t="shared" si="4499"/>
        <v>139.19999999999999</v>
      </c>
      <c r="X3607">
        <v>11937600</v>
      </c>
      <c r="Y3607">
        <f t="shared" si="4500"/>
        <v>3316</v>
      </c>
      <c r="Z3607" s="8">
        <v>0</v>
      </c>
      <c r="AA3607" s="8">
        <v>6.5</v>
      </c>
      <c r="AB3607" s="8">
        <v>72.3</v>
      </c>
      <c r="AC3607" s="4"/>
      <c r="KL3607" s="84"/>
      <c r="KP3607" s="84"/>
      <c r="KS3607" s="74"/>
      <c r="KT3607" s="74"/>
      <c r="KU3607" s="16"/>
      <c r="KV3607" s="72"/>
      <c r="KW3607" s="72"/>
      <c r="KX3607" s="16"/>
      <c r="KZ3607" s="16"/>
      <c r="LA3607" s="16"/>
      <c r="LB3607" s="74"/>
      <c r="LC3607" s="74"/>
    </row>
    <row r="3608" spans="8:315" x14ac:dyDescent="0.35">
      <c r="H3608" s="4"/>
      <c r="J3608" s="8"/>
      <c r="K3608" s="8"/>
      <c r="L3608" s="8"/>
      <c r="M3608" s="8"/>
      <c r="O3608" s="8"/>
      <c r="P3608" s="8"/>
      <c r="R3608" s="8"/>
      <c r="S3608" s="8"/>
      <c r="T3608" s="8"/>
      <c r="U3608" s="8"/>
      <c r="W3608" s="8">
        <f t="shared" si="4499"/>
        <v>139.19999999999999</v>
      </c>
      <c r="X3608">
        <v>11941200</v>
      </c>
      <c r="Y3608">
        <f t="shared" si="4500"/>
        <v>3317</v>
      </c>
      <c r="Z3608" s="8">
        <v>7.2</v>
      </c>
      <c r="AA3608" s="8">
        <v>5.8</v>
      </c>
      <c r="AB3608" s="8">
        <v>75.099999999999994</v>
      </c>
      <c r="AC3608" s="4"/>
      <c r="KL3608" s="84"/>
      <c r="KP3608" s="84"/>
      <c r="KS3608" s="74"/>
      <c r="KT3608" s="74"/>
      <c r="KU3608" s="16"/>
      <c r="KV3608" s="72"/>
      <c r="KW3608" s="72"/>
      <c r="KX3608" s="16"/>
      <c r="KZ3608" s="16"/>
      <c r="LA3608" s="16"/>
      <c r="LB3608" s="74"/>
      <c r="LC3608" s="74"/>
    </row>
    <row r="3609" spans="8:315" x14ac:dyDescent="0.35">
      <c r="H3609" s="4"/>
      <c r="J3609" s="8"/>
      <c r="K3609" s="8"/>
      <c r="L3609" s="8"/>
      <c r="M3609" s="8"/>
      <c r="O3609" s="8"/>
      <c r="P3609" s="8"/>
      <c r="R3609" s="8"/>
      <c r="S3609" s="8"/>
      <c r="T3609" s="8"/>
      <c r="U3609" s="8"/>
      <c r="W3609" s="8">
        <f t="shared" si="4499"/>
        <v>139.30000000000001</v>
      </c>
      <c r="X3609">
        <v>11944800</v>
      </c>
      <c r="Y3609">
        <f t="shared" si="4500"/>
        <v>3318</v>
      </c>
      <c r="Z3609" s="8">
        <v>113.1</v>
      </c>
      <c r="AA3609" s="8">
        <v>5.9</v>
      </c>
      <c r="AB3609" s="8">
        <v>73.3</v>
      </c>
      <c r="AC3609" s="4"/>
      <c r="KL3609" s="84"/>
      <c r="KP3609" s="84"/>
      <c r="KS3609" s="74"/>
      <c r="KT3609" s="74"/>
      <c r="KU3609" s="16"/>
      <c r="KV3609" s="72"/>
      <c r="KW3609" s="72"/>
      <c r="KX3609" s="16"/>
      <c r="KZ3609" s="16"/>
      <c r="LA3609" s="16"/>
      <c r="LB3609" s="74"/>
      <c r="LC3609" s="74"/>
    </row>
    <row r="3610" spans="8:315" x14ac:dyDescent="0.35">
      <c r="H3610" s="4"/>
      <c r="J3610" s="8"/>
      <c r="K3610" s="8"/>
      <c r="L3610" s="8"/>
      <c r="M3610" s="8"/>
      <c r="O3610" s="8"/>
      <c r="P3610" s="8"/>
      <c r="R3610" s="8"/>
      <c r="S3610" s="8"/>
      <c r="T3610" s="8"/>
      <c r="U3610" s="8"/>
      <c r="W3610" s="8">
        <f t="shared" si="4499"/>
        <v>139.30000000000001</v>
      </c>
      <c r="X3610">
        <v>11948400</v>
      </c>
      <c r="Y3610">
        <f t="shared" si="4500"/>
        <v>3319</v>
      </c>
      <c r="Z3610" s="8">
        <v>291.89999999999998</v>
      </c>
      <c r="AA3610" s="8">
        <v>6.6</v>
      </c>
      <c r="AB3610" s="8">
        <v>72.5</v>
      </c>
      <c r="AC3610" s="4"/>
      <c r="KL3610" s="84"/>
      <c r="KP3610" s="84"/>
      <c r="KS3610" s="74"/>
      <c r="KT3610" s="74"/>
      <c r="KU3610" s="16"/>
      <c r="KV3610" s="72"/>
      <c r="KW3610" s="72"/>
      <c r="KX3610" s="16"/>
      <c r="KZ3610" s="16"/>
      <c r="LA3610" s="16"/>
      <c r="LB3610" s="74"/>
      <c r="LC3610" s="74"/>
    </row>
    <row r="3611" spans="8:315" x14ac:dyDescent="0.35">
      <c r="H3611" s="4"/>
      <c r="J3611" s="8"/>
      <c r="K3611" s="8"/>
      <c r="L3611" s="8"/>
      <c r="M3611" s="8"/>
      <c r="O3611" s="8"/>
      <c r="P3611" s="8"/>
      <c r="R3611" s="8"/>
      <c r="S3611" s="8"/>
      <c r="T3611" s="8"/>
      <c r="U3611" s="8"/>
      <c r="W3611" s="8">
        <f t="shared" si="4499"/>
        <v>139.30000000000001</v>
      </c>
      <c r="X3611">
        <v>11952000</v>
      </c>
      <c r="Y3611">
        <f t="shared" si="4500"/>
        <v>3320</v>
      </c>
      <c r="Z3611" s="8">
        <v>480</v>
      </c>
      <c r="AA3611" s="8">
        <v>7.6</v>
      </c>
      <c r="AB3611" s="8">
        <v>67.599999999999994</v>
      </c>
      <c r="AC3611" s="4"/>
      <c r="KL3611" s="84"/>
      <c r="KP3611" s="84"/>
      <c r="KS3611" s="74"/>
      <c r="KT3611" s="74"/>
      <c r="KU3611" s="16"/>
      <c r="KV3611" s="72"/>
      <c r="KW3611" s="72"/>
      <c r="KX3611" s="16"/>
      <c r="KZ3611" s="16"/>
      <c r="LA3611" s="16"/>
      <c r="LB3611" s="74"/>
      <c r="LC3611" s="74"/>
    </row>
    <row r="3612" spans="8:315" x14ac:dyDescent="0.35">
      <c r="H3612" s="4"/>
      <c r="J3612" s="8"/>
      <c r="K3612" s="8"/>
      <c r="L3612" s="8"/>
      <c r="M3612" s="8"/>
      <c r="O3612" s="8"/>
      <c r="P3612" s="8"/>
      <c r="R3612" s="8"/>
      <c r="S3612" s="8"/>
      <c r="T3612" s="8"/>
      <c r="U3612" s="8"/>
      <c r="W3612" s="8">
        <f t="shared" si="4499"/>
        <v>139.4</v>
      </c>
      <c r="X3612">
        <v>11955600</v>
      </c>
      <c r="Y3612">
        <f t="shared" si="4500"/>
        <v>3321</v>
      </c>
      <c r="Z3612" s="8">
        <v>653.1</v>
      </c>
      <c r="AA3612" s="8">
        <v>9.1</v>
      </c>
      <c r="AB3612" s="8">
        <v>62.2</v>
      </c>
      <c r="AC3612" s="4"/>
      <c r="KL3612" s="84"/>
      <c r="KP3612" s="84"/>
      <c r="KS3612" s="74"/>
      <c r="KT3612" s="74"/>
      <c r="KU3612" s="16"/>
      <c r="KV3612" s="72"/>
      <c r="KW3612" s="72"/>
      <c r="KX3612" s="16"/>
      <c r="KZ3612" s="16"/>
      <c r="LA3612" s="16"/>
      <c r="LB3612" s="74"/>
      <c r="LC3612" s="74"/>
    </row>
    <row r="3613" spans="8:315" x14ac:dyDescent="0.35">
      <c r="H3613" s="4"/>
      <c r="J3613" s="8"/>
      <c r="K3613" s="8"/>
      <c r="L3613" s="8"/>
      <c r="M3613" s="8"/>
      <c r="O3613" s="8"/>
      <c r="P3613" s="8"/>
      <c r="R3613" s="8"/>
      <c r="S3613" s="8"/>
      <c r="T3613" s="8"/>
      <c r="U3613" s="8"/>
      <c r="W3613" s="8">
        <f t="shared" si="4499"/>
        <v>139.4</v>
      </c>
      <c r="X3613">
        <v>11959200</v>
      </c>
      <c r="Y3613">
        <f t="shared" si="4500"/>
        <v>3322</v>
      </c>
      <c r="Z3613" s="8">
        <v>799.4</v>
      </c>
      <c r="AA3613" s="8">
        <v>10.5</v>
      </c>
      <c r="AB3613" s="8">
        <v>57.3</v>
      </c>
      <c r="AC3613" s="4"/>
      <c r="KL3613" s="84"/>
      <c r="KP3613" s="84"/>
      <c r="KS3613" s="74"/>
      <c r="KT3613" s="74"/>
      <c r="KU3613" s="16"/>
      <c r="KV3613" s="72"/>
      <c r="KW3613" s="72"/>
      <c r="KX3613" s="16"/>
      <c r="KZ3613" s="16"/>
      <c r="LA3613" s="16"/>
      <c r="LB3613" s="74"/>
      <c r="LC3613" s="74"/>
    </row>
    <row r="3614" spans="8:315" x14ac:dyDescent="0.35">
      <c r="H3614" s="4"/>
      <c r="J3614" s="8"/>
      <c r="K3614" s="8"/>
      <c r="L3614" s="8"/>
      <c r="M3614" s="8"/>
      <c r="O3614" s="8"/>
      <c r="P3614" s="8"/>
      <c r="R3614" s="8"/>
      <c r="S3614" s="8"/>
      <c r="T3614" s="8"/>
      <c r="U3614" s="8"/>
      <c r="W3614" s="8">
        <f t="shared" si="4499"/>
        <v>139.5</v>
      </c>
      <c r="X3614">
        <v>11962800</v>
      </c>
      <c r="Y3614">
        <f t="shared" si="4500"/>
        <v>3323</v>
      </c>
      <c r="Z3614" s="8">
        <v>863.3</v>
      </c>
      <c r="AA3614" s="8">
        <v>12</v>
      </c>
      <c r="AB3614" s="8">
        <v>54.4</v>
      </c>
      <c r="AC3614" s="4"/>
      <c r="KL3614" s="84"/>
      <c r="KP3614" s="84"/>
      <c r="KS3614" s="74"/>
      <c r="KT3614" s="74"/>
      <c r="KU3614" s="16"/>
      <c r="KV3614" s="72"/>
      <c r="KW3614" s="72"/>
      <c r="KX3614" s="16"/>
      <c r="KZ3614" s="16"/>
      <c r="LA3614" s="16"/>
      <c r="LB3614" s="74"/>
      <c r="LC3614" s="74"/>
    </row>
    <row r="3615" spans="8:315" x14ac:dyDescent="0.35">
      <c r="H3615" s="4"/>
      <c r="J3615" s="8"/>
      <c r="K3615" s="8"/>
      <c r="L3615" s="8"/>
      <c r="M3615" s="8"/>
      <c r="O3615" s="8"/>
      <c r="P3615" s="8"/>
      <c r="R3615" s="8"/>
      <c r="S3615" s="8"/>
      <c r="T3615" s="8"/>
      <c r="U3615" s="8"/>
      <c r="W3615" s="8">
        <f t="shared" si="4499"/>
        <v>139.5</v>
      </c>
      <c r="X3615">
        <v>11966400</v>
      </c>
      <c r="Y3615">
        <f t="shared" si="4500"/>
        <v>3324</v>
      </c>
      <c r="Z3615" s="8">
        <v>951.9</v>
      </c>
      <c r="AA3615" s="8">
        <v>13.9</v>
      </c>
      <c r="AB3615" s="8">
        <v>50.1</v>
      </c>
      <c r="AC3615" s="4"/>
      <c r="KL3615" s="84"/>
      <c r="KP3615" s="84"/>
      <c r="KS3615" s="74"/>
      <c r="KT3615" s="74"/>
      <c r="KU3615" s="16"/>
      <c r="KV3615" s="72"/>
      <c r="KW3615" s="72"/>
      <c r="KX3615" s="16"/>
      <c r="KZ3615" s="16"/>
      <c r="LA3615" s="16"/>
      <c r="LB3615" s="74"/>
      <c r="LC3615" s="74"/>
    </row>
    <row r="3616" spans="8:315" x14ac:dyDescent="0.35">
      <c r="H3616" s="4"/>
      <c r="J3616" s="8"/>
      <c r="K3616" s="8"/>
      <c r="L3616" s="8"/>
      <c r="M3616" s="8"/>
      <c r="O3616" s="8"/>
      <c r="P3616" s="8"/>
      <c r="R3616" s="8"/>
      <c r="S3616" s="8"/>
      <c r="T3616" s="8"/>
      <c r="U3616" s="8"/>
      <c r="W3616" s="8">
        <f t="shared" si="4499"/>
        <v>139.5</v>
      </c>
      <c r="X3616">
        <v>11970000</v>
      </c>
      <c r="Y3616">
        <f t="shared" si="4500"/>
        <v>3325</v>
      </c>
      <c r="Z3616" s="8">
        <v>961.4</v>
      </c>
      <c r="AA3616" s="8">
        <v>15.4</v>
      </c>
      <c r="AB3616" s="8">
        <v>42.1</v>
      </c>
      <c r="AC3616" s="4"/>
      <c r="KL3616" s="84"/>
      <c r="KP3616" s="84"/>
      <c r="KS3616" s="74"/>
      <c r="KT3616" s="74"/>
      <c r="KU3616" s="16"/>
      <c r="KV3616" s="72"/>
      <c r="KW3616" s="72"/>
      <c r="KX3616" s="16"/>
      <c r="KZ3616" s="16"/>
      <c r="LA3616" s="16"/>
      <c r="LB3616" s="74"/>
      <c r="LC3616" s="74"/>
    </row>
    <row r="3617" spans="8:315" x14ac:dyDescent="0.35">
      <c r="H3617" s="4"/>
      <c r="J3617" s="8"/>
      <c r="K3617" s="8"/>
      <c r="L3617" s="8"/>
      <c r="M3617" s="8"/>
      <c r="O3617" s="8"/>
      <c r="P3617" s="8"/>
      <c r="R3617" s="8"/>
      <c r="S3617" s="8"/>
      <c r="T3617" s="8"/>
      <c r="U3617" s="8"/>
      <c r="W3617" s="8">
        <f t="shared" si="4499"/>
        <v>139.6</v>
      </c>
      <c r="X3617">
        <v>11973600</v>
      </c>
      <c r="Y3617">
        <f t="shared" si="4500"/>
        <v>3326</v>
      </c>
      <c r="Z3617" s="8">
        <v>513.9</v>
      </c>
      <c r="AA3617" s="8">
        <v>16</v>
      </c>
      <c r="AB3617" s="8">
        <v>33.299999999999997</v>
      </c>
      <c r="AC3617" s="4"/>
      <c r="KL3617" s="84"/>
      <c r="KP3617" s="84"/>
      <c r="KS3617" s="74"/>
      <c r="KT3617" s="74"/>
      <c r="KU3617" s="16"/>
      <c r="KV3617" s="72"/>
      <c r="KW3617" s="72"/>
      <c r="KX3617" s="16"/>
      <c r="KZ3617" s="16"/>
      <c r="LA3617" s="16"/>
      <c r="LB3617" s="74"/>
      <c r="LC3617" s="74"/>
    </row>
    <row r="3618" spans="8:315" x14ac:dyDescent="0.35">
      <c r="H3618" s="4"/>
      <c r="J3618" s="8"/>
      <c r="K3618" s="8"/>
      <c r="L3618" s="8"/>
      <c r="M3618" s="8"/>
      <c r="O3618" s="8"/>
      <c r="P3618" s="8"/>
      <c r="R3618" s="8"/>
      <c r="S3618" s="8"/>
      <c r="T3618" s="8"/>
      <c r="U3618" s="8"/>
      <c r="W3618" s="8">
        <f t="shared" si="4499"/>
        <v>139.6</v>
      </c>
      <c r="X3618">
        <v>11977200</v>
      </c>
      <c r="Y3618">
        <f t="shared" si="4500"/>
        <v>3327</v>
      </c>
      <c r="Z3618" s="8">
        <v>346.1</v>
      </c>
      <c r="AA3618" s="8">
        <v>16.2</v>
      </c>
      <c r="AB3618" s="8">
        <v>32.9</v>
      </c>
      <c r="AC3618" s="4"/>
      <c r="KL3618" s="84"/>
      <c r="KP3618" s="84"/>
      <c r="KS3618" s="74"/>
      <c r="KT3618" s="74"/>
      <c r="KU3618" s="16"/>
      <c r="KV3618" s="72"/>
      <c r="KW3618" s="72"/>
      <c r="KX3618" s="16"/>
      <c r="KZ3618" s="16"/>
      <c r="LA3618" s="16"/>
      <c r="LB3618" s="74"/>
      <c r="LC3618" s="74"/>
    </row>
    <row r="3619" spans="8:315" x14ac:dyDescent="0.35">
      <c r="H3619" s="4"/>
      <c r="J3619" s="8"/>
      <c r="K3619" s="8"/>
      <c r="L3619" s="8"/>
      <c r="M3619" s="8"/>
      <c r="O3619" s="8"/>
      <c r="P3619" s="8"/>
      <c r="R3619" s="8"/>
      <c r="S3619" s="8"/>
      <c r="T3619" s="8"/>
      <c r="U3619" s="8"/>
      <c r="W3619" s="8">
        <f t="shared" si="4499"/>
        <v>139.69999999999999</v>
      </c>
      <c r="X3619">
        <v>11980800</v>
      </c>
      <c r="Y3619">
        <f t="shared" si="4500"/>
        <v>3328</v>
      </c>
      <c r="Z3619" s="8">
        <v>304.2</v>
      </c>
      <c r="AA3619" s="8">
        <v>16.3</v>
      </c>
      <c r="AB3619" s="8">
        <v>35.799999999999997</v>
      </c>
      <c r="AC3619" s="4"/>
      <c r="KL3619" s="84"/>
      <c r="KP3619" s="84"/>
      <c r="KS3619" s="74"/>
      <c r="KT3619" s="74"/>
      <c r="KU3619" s="16"/>
      <c r="KV3619" s="72"/>
      <c r="KW3619" s="72"/>
      <c r="KX3619" s="16"/>
      <c r="KZ3619" s="16"/>
      <c r="LA3619" s="16"/>
      <c r="LB3619" s="74"/>
      <c r="LC3619" s="74"/>
    </row>
    <row r="3620" spans="8:315" x14ac:dyDescent="0.35">
      <c r="H3620" s="4"/>
      <c r="J3620" s="8"/>
      <c r="K3620" s="8"/>
      <c r="L3620" s="8"/>
      <c r="M3620" s="8"/>
      <c r="O3620" s="8"/>
      <c r="P3620" s="8"/>
      <c r="R3620" s="8"/>
      <c r="S3620" s="8"/>
      <c r="T3620" s="8"/>
      <c r="U3620" s="8"/>
      <c r="W3620" s="8">
        <f t="shared" ref="W3620:W3683" si="4501">X3620/24/3600+1</f>
        <v>139.69999999999999</v>
      </c>
      <c r="X3620">
        <v>11984400</v>
      </c>
      <c r="Y3620">
        <f t="shared" ref="Y3620:Y3683" si="4502">X3620/3600</f>
        <v>3329</v>
      </c>
      <c r="Z3620" s="8">
        <v>208.9</v>
      </c>
      <c r="AA3620" s="8">
        <v>16.5</v>
      </c>
      <c r="AB3620" s="8">
        <v>37.4</v>
      </c>
      <c r="AC3620" s="4"/>
      <c r="KL3620" s="84"/>
      <c r="KP3620" s="84"/>
      <c r="KS3620" s="74"/>
      <c r="KT3620" s="74"/>
      <c r="KU3620" s="16"/>
      <c r="KV3620" s="72"/>
      <c r="KW3620" s="72"/>
      <c r="KX3620" s="16"/>
      <c r="KZ3620" s="16"/>
      <c r="LA3620" s="16"/>
      <c r="LB3620" s="74"/>
      <c r="LC3620" s="74"/>
    </row>
    <row r="3621" spans="8:315" x14ac:dyDescent="0.35">
      <c r="H3621" s="4"/>
      <c r="J3621" s="8"/>
      <c r="K3621" s="8"/>
      <c r="L3621" s="8"/>
      <c r="M3621" s="8"/>
      <c r="O3621" s="8"/>
      <c r="P3621" s="8"/>
      <c r="R3621" s="8"/>
      <c r="S3621" s="8"/>
      <c r="T3621" s="8"/>
      <c r="U3621" s="8"/>
      <c r="W3621" s="8">
        <f t="shared" si="4501"/>
        <v>139.80000000000001</v>
      </c>
      <c r="X3621">
        <v>11988000</v>
      </c>
      <c r="Y3621">
        <f t="shared" si="4502"/>
        <v>3330</v>
      </c>
      <c r="Z3621" s="8">
        <v>111.4</v>
      </c>
      <c r="AA3621" s="8">
        <v>16</v>
      </c>
      <c r="AB3621" s="8">
        <v>37.4</v>
      </c>
      <c r="AC3621" s="4"/>
      <c r="KL3621" s="84"/>
      <c r="KP3621" s="84"/>
      <c r="KS3621" s="74"/>
      <c r="KT3621" s="74"/>
      <c r="KU3621" s="16"/>
      <c r="KV3621" s="72"/>
      <c r="KW3621" s="72"/>
      <c r="KX3621" s="16"/>
      <c r="KZ3621" s="16"/>
      <c r="LA3621" s="16"/>
      <c r="LB3621" s="74"/>
      <c r="LC3621" s="74"/>
    </row>
    <row r="3622" spans="8:315" x14ac:dyDescent="0.35">
      <c r="H3622" s="4"/>
      <c r="J3622" s="8"/>
      <c r="K3622" s="8"/>
      <c r="L3622" s="8"/>
      <c r="M3622" s="8"/>
      <c r="O3622" s="8"/>
      <c r="P3622" s="8"/>
      <c r="R3622" s="8"/>
      <c r="S3622" s="8"/>
      <c r="T3622" s="8"/>
      <c r="U3622" s="8"/>
      <c r="W3622" s="8">
        <f t="shared" si="4501"/>
        <v>139.80000000000001</v>
      </c>
      <c r="X3622">
        <v>11991600</v>
      </c>
      <c r="Y3622">
        <f t="shared" si="4502"/>
        <v>3331</v>
      </c>
      <c r="Z3622" s="8">
        <v>74.400000000000006</v>
      </c>
      <c r="AA3622" s="8">
        <v>15.9</v>
      </c>
      <c r="AB3622" s="8">
        <v>41.4</v>
      </c>
      <c r="AC3622" s="4"/>
      <c r="KL3622" s="84"/>
      <c r="KP3622" s="84"/>
      <c r="KS3622" s="74"/>
      <c r="KT3622" s="74"/>
      <c r="KU3622" s="16"/>
      <c r="KV3622" s="72"/>
      <c r="KW3622" s="72"/>
      <c r="KX3622" s="16"/>
      <c r="KZ3622" s="16"/>
      <c r="LA3622" s="16"/>
      <c r="LB3622" s="74"/>
      <c r="LC3622" s="74"/>
    </row>
    <row r="3623" spans="8:315" x14ac:dyDescent="0.35">
      <c r="H3623" s="4"/>
      <c r="J3623" s="8"/>
      <c r="K3623" s="8"/>
      <c r="L3623" s="8"/>
      <c r="M3623" s="8"/>
      <c r="O3623" s="8"/>
      <c r="P3623" s="8"/>
      <c r="R3623" s="8"/>
      <c r="S3623" s="8"/>
      <c r="T3623" s="8"/>
      <c r="U3623" s="8"/>
      <c r="W3623" s="8">
        <f t="shared" si="4501"/>
        <v>139.80000000000001</v>
      </c>
      <c r="X3623">
        <v>11995200</v>
      </c>
      <c r="Y3623">
        <f t="shared" si="4502"/>
        <v>3332</v>
      </c>
      <c r="Z3623" s="8">
        <v>4.7</v>
      </c>
      <c r="AA3623" s="8">
        <v>15.1</v>
      </c>
      <c r="AB3623" s="8">
        <v>43.9</v>
      </c>
      <c r="AC3623" s="4"/>
      <c r="KL3623" s="84"/>
      <c r="KP3623" s="84"/>
      <c r="KS3623" s="74"/>
      <c r="KT3623" s="74"/>
      <c r="KU3623" s="16"/>
      <c r="KV3623" s="72"/>
      <c r="KW3623" s="72"/>
      <c r="KX3623" s="16"/>
      <c r="KZ3623" s="16"/>
      <c r="LA3623" s="16"/>
      <c r="LB3623" s="74"/>
      <c r="LC3623" s="74"/>
    </row>
    <row r="3624" spans="8:315" x14ac:dyDescent="0.35">
      <c r="H3624" s="4"/>
      <c r="J3624" s="8"/>
      <c r="K3624" s="8"/>
      <c r="L3624" s="8"/>
      <c r="M3624" s="8"/>
      <c r="O3624" s="8"/>
      <c r="P3624" s="8"/>
      <c r="R3624" s="8"/>
      <c r="S3624" s="8"/>
      <c r="T3624" s="8"/>
      <c r="U3624" s="8"/>
      <c r="W3624" s="8">
        <f t="shared" si="4501"/>
        <v>139.9</v>
      </c>
      <c r="X3624">
        <v>11998800</v>
      </c>
      <c r="Y3624">
        <f t="shared" si="4502"/>
        <v>3333</v>
      </c>
      <c r="Z3624" s="8">
        <v>0</v>
      </c>
      <c r="AA3624" s="8">
        <v>14</v>
      </c>
      <c r="AB3624" s="8">
        <v>52.1</v>
      </c>
      <c r="AC3624" s="4"/>
      <c r="KL3624" s="84"/>
      <c r="KP3624" s="84"/>
      <c r="KS3624" s="74"/>
      <c r="KT3624" s="74"/>
      <c r="KU3624" s="16"/>
      <c r="KV3624" s="72"/>
      <c r="KW3624" s="72"/>
      <c r="KX3624" s="16"/>
      <c r="KZ3624" s="16"/>
      <c r="LA3624" s="16"/>
      <c r="LB3624" s="74"/>
      <c r="LC3624" s="74"/>
    </row>
    <row r="3625" spans="8:315" x14ac:dyDescent="0.35">
      <c r="H3625" s="4"/>
      <c r="J3625" s="8"/>
      <c r="K3625" s="8"/>
      <c r="L3625" s="8"/>
      <c r="M3625" s="8"/>
      <c r="O3625" s="8"/>
      <c r="P3625" s="8"/>
      <c r="R3625" s="8"/>
      <c r="S3625" s="8"/>
      <c r="T3625" s="8"/>
      <c r="U3625" s="8"/>
      <c r="W3625" s="8">
        <f t="shared" si="4501"/>
        <v>139.9</v>
      </c>
      <c r="X3625">
        <v>12002400</v>
      </c>
      <c r="Y3625">
        <f t="shared" si="4502"/>
        <v>3334</v>
      </c>
      <c r="Z3625" s="8">
        <v>0</v>
      </c>
      <c r="AA3625" s="8">
        <v>12.7</v>
      </c>
      <c r="AB3625" s="8">
        <v>55.7</v>
      </c>
      <c r="AC3625" s="4"/>
      <c r="KL3625" s="84"/>
      <c r="KP3625" s="84"/>
      <c r="KS3625" s="74"/>
      <c r="KT3625" s="74"/>
      <c r="KU3625" s="16"/>
      <c r="KV3625" s="72"/>
      <c r="KW3625" s="72"/>
      <c r="KX3625" s="16"/>
      <c r="KZ3625" s="16"/>
      <c r="LA3625" s="16"/>
      <c r="LB3625" s="74"/>
      <c r="LC3625" s="74"/>
    </row>
    <row r="3626" spans="8:315" x14ac:dyDescent="0.35">
      <c r="H3626" s="4"/>
      <c r="J3626" s="8"/>
      <c r="K3626" s="8"/>
      <c r="L3626" s="8"/>
      <c r="M3626" s="8"/>
      <c r="O3626" s="8"/>
      <c r="P3626" s="8"/>
      <c r="R3626" s="8"/>
      <c r="S3626" s="8"/>
      <c r="T3626" s="8"/>
      <c r="U3626" s="8"/>
      <c r="W3626" s="8">
        <f t="shared" si="4501"/>
        <v>140</v>
      </c>
      <c r="X3626">
        <v>12006000</v>
      </c>
      <c r="Y3626">
        <f t="shared" si="4502"/>
        <v>3335</v>
      </c>
      <c r="Z3626" s="8">
        <v>0</v>
      </c>
      <c r="AA3626" s="8">
        <v>13</v>
      </c>
      <c r="AB3626" s="8">
        <v>56.9</v>
      </c>
      <c r="AC3626" s="4"/>
      <c r="KL3626" s="84"/>
      <c r="KP3626" s="84"/>
      <c r="KS3626" s="74"/>
      <c r="KT3626" s="74"/>
      <c r="KU3626" s="16"/>
      <c r="KV3626" s="72"/>
      <c r="KW3626" s="72"/>
      <c r="KX3626" s="16"/>
      <c r="KZ3626" s="16"/>
      <c r="LA3626" s="16"/>
      <c r="LB3626" s="74"/>
      <c r="LC3626" s="74"/>
    </row>
    <row r="3627" spans="8:315" x14ac:dyDescent="0.35">
      <c r="H3627" s="4"/>
      <c r="J3627" s="8"/>
      <c r="K3627" s="8"/>
      <c r="L3627" s="8"/>
      <c r="M3627" s="8"/>
      <c r="O3627" s="8"/>
      <c r="P3627" s="8"/>
      <c r="R3627" s="8"/>
      <c r="S3627" s="8"/>
      <c r="T3627" s="8"/>
      <c r="U3627" s="8"/>
      <c r="W3627" s="8">
        <f t="shared" si="4501"/>
        <v>140</v>
      </c>
      <c r="X3627">
        <v>12009600</v>
      </c>
      <c r="Y3627">
        <f t="shared" si="4502"/>
        <v>3336</v>
      </c>
      <c r="Z3627" s="8">
        <v>0</v>
      </c>
      <c r="AA3627" s="8">
        <v>12.1</v>
      </c>
      <c r="AB3627" s="8">
        <v>64.8</v>
      </c>
      <c r="AC3627" s="4"/>
      <c r="KL3627" s="84"/>
      <c r="KP3627" s="84"/>
      <c r="KS3627" s="74"/>
      <c r="KT3627" s="74"/>
      <c r="KU3627" s="16"/>
      <c r="KV3627" s="72"/>
      <c r="KW3627" s="72"/>
      <c r="KX3627" s="16"/>
      <c r="KZ3627" s="16"/>
      <c r="LA3627" s="16"/>
      <c r="LB3627" s="74"/>
      <c r="LC3627" s="74"/>
    </row>
    <row r="3628" spans="8:315" x14ac:dyDescent="0.35">
      <c r="H3628" s="4"/>
      <c r="J3628" s="8"/>
      <c r="K3628" s="8"/>
      <c r="L3628" s="8"/>
      <c r="M3628" s="8"/>
      <c r="O3628" s="8"/>
      <c r="P3628" s="8"/>
      <c r="R3628" s="8"/>
      <c r="S3628" s="8"/>
      <c r="T3628" s="8"/>
      <c r="U3628" s="8"/>
      <c r="W3628" s="8">
        <f t="shared" si="4501"/>
        <v>140</v>
      </c>
      <c r="X3628">
        <v>12013200</v>
      </c>
      <c r="Y3628">
        <f t="shared" si="4502"/>
        <v>3337</v>
      </c>
      <c r="Z3628" s="8">
        <v>0</v>
      </c>
      <c r="AA3628" s="8">
        <v>11.6</v>
      </c>
      <c r="AB3628" s="8">
        <v>66.2</v>
      </c>
      <c r="AC3628" s="4"/>
      <c r="KL3628" s="84"/>
      <c r="KP3628" s="84"/>
      <c r="KS3628" s="74"/>
      <c r="KT3628" s="74"/>
      <c r="KU3628" s="16"/>
      <c r="KV3628" s="72"/>
      <c r="KW3628" s="72"/>
      <c r="KX3628" s="16"/>
      <c r="KZ3628" s="16"/>
      <c r="LA3628" s="16"/>
      <c r="LB3628" s="74"/>
      <c r="LC3628" s="74"/>
    </row>
    <row r="3629" spans="8:315" x14ac:dyDescent="0.35">
      <c r="H3629" s="4"/>
      <c r="J3629" s="8"/>
      <c r="K3629" s="8"/>
      <c r="L3629" s="8"/>
      <c r="M3629" s="8"/>
      <c r="O3629" s="8"/>
      <c r="P3629" s="8"/>
      <c r="R3629" s="8"/>
      <c r="S3629" s="8"/>
      <c r="T3629" s="8"/>
      <c r="U3629" s="8"/>
      <c r="W3629" s="8">
        <f t="shared" si="4501"/>
        <v>140.1</v>
      </c>
      <c r="X3629">
        <v>12016800</v>
      </c>
      <c r="Y3629">
        <f t="shared" si="4502"/>
        <v>3338</v>
      </c>
      <c r="Z3629" s="8">
        <v>0</v>
      </c>
      <c r="AA3629" s="8">
        <v>11</v>
      </c>
      <c r="AB3629" s="8">
        <v>76.8</v>
      </c>
      <c r="AC3629" s="4"/>
      <c r="KL3629" s="84"/>
      <c r="KP3629" s="84"/>
      <c r="KS3629" s="74"/>
      <c r="KT3629" s="74"/>
      <c r="KU3629" s="16"/>
      <c r="KV3629" s="72"/>
      <c r="KW3629" s="72"/>
      <c r="KX3629" s="16"/>
      <c r="KZ3629" s="16"/>
      <c r="LA3629" s="16"/>
      <c r="LB3629" s="74"/>
      <c r="LC3629" s="74"/>
    </row>
    <row r="3630" spans="8:315" x14ac:dyDescent="0.35">
      <c r="H3630" s="4"/>
      <c r="J3630" s="8"/>
      <c r="K3630" s="8"/>
      <c r="L3630" s="8"/>
      <c r="M3630" s="8"/>
      <c r="O3630" s="8"/>
      <c r="P3630" s="8"/>
      <c r="R3630" s="8"/>
      <c r="S3630" s="8"/>
      <c r="T3630" s="8"/>
      <c r="U3630" s="8"/>
      <c r="W3630" s="8">
        <f t="shared" si="4501"/>
        <v>140.1</v>
      </c>
      <c r="X3630">
        <v>12020400</v>
      </c>
      <c r="Y3630">
        <f t="shared" si="4502"/>
        <v>3339</v>
      </c>
      <c r="Z3630" s="8">
        <v>0</v>
      </c>
      <c r="AA3630" s="8">
        <v>10.9</v>
      </c>
      <c r="AB3630" s="8">
        <v>76.8</v>
      </c>
      <c r="AC3630" s="4"/>
      <c r="KL3630" s="84"/>
      <c r="KP3630" s="84"/>
      <c r="KS3630" s="74"/>
      <c r="KT3630" s="74"/>
      <c r="KU3630" s="16"/>
      <c r="KV3630" s="72"/>
      <c r="KW3630" s="72"/>
      <c r="KX3630" s="16"/>
      <c r="KZ3630" s="16"/>
      <c r="LA3630" s="16"/>
      <c r="LB3630" s="74"/>
      <c r="LC3630" s="74"/>
    </row>
    <row r="3631" spans="8:315" x14ac:dyDescent="0.35">
      <c r="H3631" s="4"/>
      <c r="J3631" s="8"/>
      <c r="K3631" s="8"/>
      <c r="L3631" s="8"/>
      <c r="M3631" s="8"/>
      <c r="O3631" s="8"/>
      <c r="P3631" s="8"/>
      <c r="R3631" s="8"/>
      <c r="S3631" s="8"/>
      <c r="T3631" s="8"/>
      <c r="U3631" s="8"/>
      <c r="W3631" s="8">
        <f t="shared" si="4501"/>
        <v>140.19999999999999</v>
      </c>
      <c r="X3631">
        <v>12024000</v>
      </c>
      <c r="Y3631">
        <f t="shared" si="4502"/>
        <v>3340</v>
      </c>
      <c r="Z3631" s="8">
        <v>0</v>
      </c>
      <c r="AA3631" s="8">
        <v>10.8</v>
      </c>
      <c r="AB3631" s="8">
        <v>79.3</v>
      </c>
      <c r="AC3631" s="4"/>
      <c r="KL3631" s="84"/>
      <c r="KP3631" s="84"/>
      <c r="KS3631" s="74"/>
      <c r="KT3631" s="74"/>
      <c r="KU3631" s="16"/>
      <c r="KV3631" s="72"/>
      <c r="KW3631" s="72"/>
      <c r="KX3631" s="16"/>
      <c r="KZ3631" s="16"/>
      <c r="LA3631" s="16"/>
      <c r="LB3631" s="74"/>
      <c r="LC3631" s="74"/>
    </row>
    <row r="3632" spans="8:315" x14ac:dyDescent="0.35">
      <c r="H3632" s="4"/>
      <c r="J3632" s="8"/>
      <c r="K3632" s="8"/>
      <c r="L3632" s="8"/>
      <c r="M3632" s="8"/>
      <c r="O3632" s="8"/>
      <c r="P3632" s="8"/>
      <c r="R3632" s="8"/>
      <c r="S3632" s="8"/>
      <c r="T3632" s="8"/>
      <c r="U3632" s="8"/>
      <c r="W3632" s="8">
        <f t="shared" si="4501"/>
        <v>140.19999999999999</v>
      </c>
      <c r="X3632">
        <v>12027600</v>
      </c>
      <c r="Y3632">
        <f t="shared" si="4502"/>
        <v>3341</v>
      </c>
      <c r="Z3632" s="8">
        <v>4.7</v>
      </c>
      <c r="AA3632" s="8">
        <v>10.1</v>
      </c>
      <c r="AB3632" s="8">
        <v>80.599999999999994</v>
      </c>
      <c r="AC3632" s="4"/>
      <c r="KL3632" s="84"/>
      <c r="KP3632" s="84"/>
      <c r="KS3632" s="74"/>
      <c r="KT3632" s="74"/>
      <c r="KU3632" s="16"/>
      <c r="KV3632" s="72"/>
      <c r="KW3632" s="72"/>
      <c r="KX3632" s="16"/>
      <c r="KZ3632" s="16"/>
      <c r="LA3632" s="16"/>
      <c r="LB3632" s="74"/>
      <c r="LC3632" s="74"/>
    </row>
    <row r="3633" spans="8:315" x14ac:dyDescent="0.35">
      <c r="H3633" s="4"/>
      <c r="J3633" s="8"/>
      <c r="K3633" s="8"/>
      <c r="L3633" s="8"/>
      <c r="M3633" s="8"/>
      <c r="O3633" s="8"/>
      <c r="P3633" s="8"/>
      <c r="R3633" s="8"/>
      <c r="S3633" s="8"/>
      <c r="T3633" s="8"/>
      <c r="U3633" s="8"/>
      <c r="W3633" s="8">
        <f t="shared" si="4501"/>
        <v>140.30000000000001</v>
      </c>
      <c r="X3633">
        <v>12031200</v>
      </c>
      <c r="Y3633">
        <f t="shared" si="4502"/>
        <v>3342</v>
      </c>
      <c r="Z3633" s="8">
        <v>38.9</v>
      </c>
      <c r="AA3633" s="8">
        <v>10.7</v>
      </c>
      <c r="AB3633" s="8">
        <v>80</v>
      </c>
      <c r="AC3633" s="4"/>
      <c r="KL3633" s="84"/>
      <c r="KP3633" s="84"/>
      <c r="KS3633" s="74"/>
      <c r="KT3633" s="74"/>
      <c r="KU3633" s="16"/>
      <c r="KV3633" s="72"/>
      <c r="KW3633" s="72"/>
      <c r="KX3633" s="16"/>
      <c r="KZ3633" s="16"/>
      <c r="LA3633" s="16"/>
      <c r="LB3633" s="74"/>
      <c r="LC3633" s="74"/>
    </row>
    <row r="3634" spans="8:315" x14ac:dyDescent="0.35">
      <c r="H3634" s="4"/>
      <c r="J3634" s="8"/>
      <c r="K3634" s="8"/>
      <c r="L3634" s="8"/>
      <c r="M3634" s="8"/>
      <c r="O3634" s="8"/>
      <c r="P3634" s="8"/>
      <c r="R3634" s="8"/>
      <c r="S3634" s="8"/>
      <c r="T3634" s="8"/>
      <c r="U3634" s="8"/>
      <c r="W3634" s="8">
        <f t="shared" si="4501"/>
        <v>140.30000000000001</v>
      </c>
      <c r="X3634">
        <v>12034800</v>
      </c>
      <c r="Y3634">
        <f t="shared" si="4502"/>
        <v>3343</v>
      </c>
      <c r="Z3634" s="8">
        <v>147.5</v>
      </c>
      <c r="AA3634" s="8">
        <v>12.1</v>
      </c>
      <c r="AB3634" s="8">
        <v>69.7</v>
      </c>
      <c r="AC3634" s="4"/>
      <c r="KL3634" s="84"/>
      <c r="KP3634" s="84"/>
      <c r="KS3634" s="74"/>
      <c r="KT3634" s="74"/>
      <c r="KU3634" s="16"/>
      <c r="KV3634" s="72"/>
      <c r="KW3634" s="72"/>
      <c r="KX3634" s="16"/>
      <c r="KZ3634" s="16"/>
      <c r="LA3634" s="16"/>
      <c r="LB3634" s="74"/>
      <c r="LC3634" s="74"/>
    </row>
    <row r="3635" spans="8:315" x14ac:dyDescent="0.35">
      <c r="H3635" s="4"/>
      <c r="J3635" s="8"/>
      <c r="K3635" s="8"/>
      <c r="L3635" s="8"/>
      <c r="M3635" s="8"/>
      <c r="O3635" s="8"/>
      <c r="P3635" s="8"/>
      <c r="R3635" s="8"/>
      <c r="S3635" s="8"/>
      <c r="T3635" s="8"/>
      <c r="U3635" s="8"/>
      <c r="W3635" s="8">
        <f t="shared" si="4501"/>
        <v>140.30000000000001</v>
      </c>
      <c r="X3635">
        <v>12038400</v>
      </c>
      <c r="Y3635">
        <f t="shared" si="4502"/>
        <v>3344</v>
      </c>
      <c r="Z3635" s="8">
        <v>474.2</v>
      </c>
      <c r="AA3635" s="8">
        <v>14.5</v>
      </c>
      <c r="AB3635" s="8">
        <v>52.7</v>
      </c>
      <c r="AC3635" s="4"/>
      <c r="KL3635" s="84"/>
      <c r="KP3635" s="84"/>
      <c r="KS3635" s="74"/>
      <c r="KT3635" s="74"/>
      <c r="KU3635" s="16"/>
      <c r="KV3635" s="72"/>
      <c r="KW3635" s="72"/>
      <c r="KX3635" s="16"/>
      <c r="KZ3635" s="16"/>
      <c r="LA3635" s="16"/>
      <c r="LB3635" s="74"/>
      <c r="LC3635" s="74"/>
    </row>
    <row r="3636" spans="8:315" x14ac:dyDescent="0.35">
      <c r="H3636" s="4"/>
      <c r="J3636" s="8"/>
      <c r="K3636" s="8"/>
      <c r="L3636" s="8"/>
      <c r="M3636" s="8"/>
      <c r="O3636" s="8"/>
      <c r="P3636" s="8"/>
      <c r="R3636" s="8"/>
      <c r="S3636" s="8"/>
      <c r="T3636" s="8"/>
      <c r="U3636" s="8"/>
      <c r="W3636" s="8">
        <f t="shared" si="4501"/>
        <v>140.4</v>
      </c>
      <c r="X3636">
        <v>12042000</v>
      </c>
      <c r="Y3636">
        <f t="shared" si="4502"/>
        <v>3345</v>
      </c>
      <c r="Z3636" s="8">
        <v>566.70000000000005</v>
      </c>
      <c r="AA3636" s="8">
        <v>16.399999999999999</v>
      </c>
      <c r="AB3636" s="8">
        <v>45.4</v>
      </c>
      <c r="AC3636" s="4"/>
      <c r="KL3636" s="84"/>
      <c r="KP3636" s="84"/>
      <c r="KS3636" s="74"/>
      <c r="KT3636" s="74"/>
      <c r="KU3636" s="16"/>
      <c r="KV3636" s="72"/>
      <c r="KW3636" s="72"/>
      <c r="KX3636" s="16"/>
      <c r="KZ3636" s="16"/>
      <c r="LA3636" s="16"/>
      <c r="LB3636" s="74"/>
      <c r="LC3636" s="74"/>
    </row>
    <row r="3637" spans="8:315" x14ac:dyDescent="0.35">
      <c r="H3637" s="4"/>
      <c r="J3637" s="8"/>
      <c r="K3637" s="8"/>
      <c r="L3637" s="8"/>
      <c r="M3637" s="8"/>
      <c r="O3637" s="8"/>
      <c r="P3637" s="8"/>
      <c r="R3637" s="8"/>
      <c r="S3637" s="8"/>
      <c r="T3637" s="8"/>
      <c r="U3637" s="8"/>
      <c r="W3637" s="8">
        <f t="shared" si="4501"/>
        <v>140.4</v>
      </c>
      <c r="X3637">
        <v>12045600</v>
      </c>
      <c r="Y3637">
        <f t="shared" si="4502"/>
        <v>3346</v>
      </c>
      <c r="Z3637" s="8">
        <v>266.39999999999998</v>
      </c>
      <c r="AA3637" s="8">
        <v>16.100000000000001</v>
      </c>
      <c r="AB3637" s="8">
        <v>39.5</v>
      </c>
      <c r="AC3637" s="4"/>
      <c r="KL3637" s="84"/>
      <c r="KP3637" s="84"/>
      <c r="KS3637" s="74"/>
      <c r="KT3637" s="74"/>
      <c r="KU3637" s="16"/>
      <c r="KV3637" s="72"/>
      <c r="KW3637" s="72"/>
      <c r="KX3637" s="16"/>
      <c r="KZ3637" s="16"/>
      <c r="LA3637" s="16"/>
      <c r="LB3637" s="74"/>
      <c r="LC3637" s="74"/>
    </row>
    <row r="3638" spans="8:315" x14ac:dyDescent="0.35">
      <c r="H3638" s="4"/>
      <c r="J3638" s="8"/>
      <c r="K3638" s="8"/>
      <c r="L3638" s="8"/>
      <c r="M3638" s="8"/>
      <c r="O3638" s="8"/>
      <c r="P3638" s="8"/>
      <c r="R3638" s="8"/>
      <c r="S3638" s="8"/>
      <c r="T3638" s="8"/>
      <c r="U3638" s="8"/>
      <c r="W3638" s="8">
        <f t="shared" si="4501"/>
        <v>140.5</v>
      </c>
      <c r="X3638">
        <v>12049200</v>
      </c>
      <c r="Y3638">
        <f t="shared" si="4502"/>
        <v>3347</v>
      </c>
      <c r="Z3638" s="8">
        <v>889.2</v>
      </c>
      <c r="AA3638" s="8">
        <v>17.600000000000001</v>
      </c>
      <c r="AB3638" s="8">
        <v>41</v>
      </c>
      <c r="AC3638" s="4"/>
      <c r="KL3638" s="84"/>
      <c r="KP3638" s="84"/>
      <c r="KS3638" s="74"/>
      <c r="KT3638" s="74"/>
      <c r="KU3638" s="16"/>
      <c r="KV3638" s="72"/>
      <c r="KW3638" s="72"/>
      <c r="KX3638" s="16"/>
      <c r="KZ3638" s="16"/>
      <c r="LA3638" s="16"/>
      <c r="LB3638" s="74"/>
      <c r="LC3638" s="74"/>
    </row>
    <row r="3639" spans="8:315" x14ac:dyDescent="0.35">
      <c r="H3639" s="4"/>
      <c r="J3639" s="8"/>
      <c r="K3639" s="8"/>
      <c r="L3639" s="8"/>
      <c r="M3639" s="8"/>
      <c r="O3639" s="8"/>
      <c r="P3639" s="8"/>
      <c r="R3639" s="8"/>
      <c r="S3639" s="8"/>
      <c r="T3639" s="8"/>
      <c r="U3639" s="8"/>
      <c r="W3639" s="8">
        <f t="shared" si="4501"/>
        <v>140.5</v>
      </c>
      <c r="X3639">
        <v>12052800</v>
      </c>
      <c r="Y3639">
        <f t="shared" si="4502"/>
        <v>3348</v>
      </c>
      <c r="Z3639" s="8">
        <v>859.2</v>
      </c>
      <c r="AA3639" s="8">
        <v>18.2</v>
      </c>
      <c r="AB3639" s="8">
        <v>40</v>
      </c>
      <c r="AC3639" s="4"/>
      <c r="KL3639" s="84"/>
      <c r="KP3639" s="84"/>
      <c r="KS3639" s="74"/>
      <c r="KT3639" s="74"/>
      <c r="KU3639" s="16"/>
      <c r="KV3639" s="72"/>
      <c r="KW3639" s="72"/>
      <c r="KX3639" s="16"/>
      <c r="KZ3639" s="16"/>
      <c r="LA3639" s="16"/>
      <c r="LB3639" s="74"/>
      <c r="LC3639" s="74"/>
    </row>
    <row r="3640" spans="8:315" x14ac:dyDescent="0.35">
      <c r="H3640" s="4"/>
      <c r="J3640" s="8"/>
      <c r="K3640" s="8"/>
      <c r="L3640" s="8"/>
      <c r="M3640" s="8"/>
      <c r="O3640" s="8"/>
      <c r="P3640" s="8"/>
      <c r="R3640" s="8"/>
      <c r="S3640" s="8"/>
      <c r="T3640" s="8"/>
      <c r="U3640" s="8"/>
      <c r="W3640" s="8">
        <f t="shared" si="4501"/>
        <v>140.5</v>
      </c>
      <c r="X3640">
        <v>12056400</v>
      </c>
      <c r="Y3640">
        <f t="shared" si="4502"/>
        <v>3349</v>
      </c>
      <c r="Z3640" s="8">
        <v>626.4</v>
      </c>
      <c r="AA3640" s="8">
        <v>18.2</v>
      </c>
      <c r="AB3640" s="8">
        <v>42.7</v>
      </c>
      <c r="AC3640" s="4"/>
      <c r="KL3640" s="84"/>
      <c r="KP3640" s="84"/>
      <c r="KS3640" s="74"/>
      <c r="KT3640" s="74"/>
      <c r="KU3640" s="16"/>
      <c r="KV3640" s="72"/>
      <c r="KW3640" s="72"/>
      <c r="KX3640" s="16"/>
      <c r="KZ3640" s="16"/>
      <c r="LA3640" s="16"/>
      <c r="LB3640" s="74"/>
      <c r="LC3640" s="74"/>
    </row>
    <row r="3641" spans="8:315" x14ac:dyDescent="0.35">
      <c r="H3641" s="4"/>
      <c r="J3641" s="8"/>
      <c r="K3641" s="8"/>
      <c r="L3641" s="8"/>
      <c r="M3641" s="8"/>
      <c r="O3641" s="8"/>
      <c r="P3641" s="8"/>
      <c r="R3641" s="8"/>
      <c r="S3641" s="8"/>
      <c r="T3641" s="8"/>
      <c r="U3641" s="8"/>
      <c r="W3641" s="8">
        <f t="shared" si="4501"/>
        <v>140.6</v>
      </c>
      <c r="X3641">
        <v>12060000</v>
      </c>
      <c r="Y3641">
        <f t="shared" si="4502"/>
        <v>3350</v>
      </c>
      <c r="Z3641" s="8">
        <v>334.7</v>
      </c>
      <c r="AA3641" s="8">
        <v>16.899999999999999</v>
      </c>
      <c r="AB3641" s="8">
        <v>41.9</v>
      </c>
      <c r="AC3641" s="4"/>
      <c r="KL3641" s="84"/>
      <c r="KP3641" s="84"/>
      <c r="KS3641" s="74"/>
      <c r="KT3641" s="74"/>
      <c r="KU3641" s="16"/>
      <c r="KV3641" s="72"/>
      <c r="KW3641" s="72"/>
      <c r="KX3641" s="16"/>
      <c r="KZ3641" s="16"/>
      <c r="LA3641" s="16"/>
      <c r="LB3641" s="74"/>
      <c r="LC3641" s="74"/>
    </row>
    <row r="3642" spans="8:315" x14ac:dyDescent="0.35">
      <c r="H3642" s="4"/>
      <c r="J3642" s="8"/>
      <c r="K3642" s="8"/>
      <c r="L3642" s="8"/>
      <c r="M3642" s="8"/>
      <c r="O3642" s="8"/>
      <c r="P3642" s="8"/>
      <c r="R3642" s="8"/>
      <c r="S3642" s="8"/>
      <c r="T3642" s="8"/>
      <c r="U3642" s="8"/>
      <c r="W3642" s="8">
        <f t="shared" si="4501"/>
        <v>140.6</v>
      </c>
      <c r="X3642">
        <v>12063600</v>
      </c>
      <c r="Y3642">
        <f t="shared" si="4502"/>
        <v>3351</v>
      </c>
      <c r="Z3642" s="8">
        <v>603.1</v>
      </c>
      <c r="AA3642" s="8">
        <v>18.399999999999999</v>
      </c>
      <c r="AB3642" s="8">
        <v>38.799999999999997</v>
      </c>
      <c r="AC3642" s="4"/>
      <c r="KL3642" s="84"/>
      <c r="KP3642" s="84"/>
      <c r="KS3642" s="74"/>
      <c r="KT3642" s="74"/>
      <c r="KU3642" s="16"/>
      <c r="KV3642" s="72"/>
      <c r="KW3642" s="72"/>
      <c r="KX3642" s="16"/>
      <c r="KZ3642" s="16"/>
      <c r="LA3642" s="16"/>
      <c r="LB3642" s="74"/>
      <c r="LC3642" s="74"/>
    </row>
    <row r="3643" spans="8:315" x14ac:dyDescent="0.35">
      <c r="H3643" s="4"/>
      <c r="J3643" s="8"/>
      <c r="K3643" s="8"/>
      <c r="L3643" s="8"/>
      <c r="M3643" s="8"/>
      <c r="O3643" s="8"/>
      <c r="P3643" s="8"/>
      <c r="R3643" s="8"/>
      <c r="S3643" s="8"/>
      <c r="T3643" s="8"/>
      <c r="U3643" s="8"/>
      <c r="W3643" s="8">
        <f t="shared" si="4501"/>
        <v>140.69999999999999</v>
      </c>
      <c r="X3643">
        <v>12067200</v>
      </c>
      <c r="Y3643">
        <f t="shared" si="4502"/>
        <v>3352</v>
      </c>
      <c r="Z3643" s="8">
        <v>480.3</v>
      </c>
      <c r="AA3643" s="8">
        <v>19.100000000000001</v>
      </c>
      <c r="AB3643" s="8">
        <v>32.700000000000003</v>
      </c>
      <c r="AC3643" s="4"/>
      <c r="KL3643" s="84"/>
      <c r="KP3643" s="84"/>
      <c r="KS3643" s="74"/>
      <c r="KT3643" s="74"/>
      <c r="KU3643" s="16"/>
      <c r="KV3643" s="72"/>
      <c r="KW3643" s="72"/>
      <c r="KX3643" s="16"/>
      <c r="KZ3643" s="16"/>
      <c r="LA3643" s="16"/>
      <c r="LB3643" s="74"/>
      <c r="LC3643" s="74"/>
    </row>
    <row r="3644" spans="8:315" x14ac:dyDescent="0.35">
      <c r="H3644" s="4"/>
      <c r="J3644" s="8"/>
      <c r="K3644" s="8"/>
      <c r="L3644" s="8"/>
      <c r="M3644" s="8"/>
      <c r="O3644" s="8"/>
      <c r="P3644" s="8"/>
      <c r="R3644" s="8"/>
      <c r="S3644" s="8"/>
      <c r="T3644" s="8"/>
      <c r="U3644" s="8"/>
      <c r="W3644" s="8">
        <f t="shared" si="4501"/>
        <v>140.69999999999999</v>
      </c>
      <c r="X3644">
        <v>12070800</v>
      </c>
      <c r="Y3644">
        <f t="shared" si="4502"/>
        <v>3353</v>
      </c>
      <c r="Z3644" s="8">
        <v>466.9</v>
      </c>
      <c r="AA3644" s="8">
        <v>18.5</v>
      </c>
      <c r="AB3644" s="8">
        <v>39.200000000000003</v>
      </c>
      <c r="AC3644" s="4"/>
      <c r="KL3644" s="84"/>
      <c r="KP3644" s="84"/>
      <c r="KS3644" s="74"/>
      <c r="KT3644" s="74"/>
      <c r="KU3644" s="16"/>
      <c r="KV3644" s="72"/>
      <c r="KW3644" s="72"/>
      <c r="KX3644" s="16"/>
      <c r="KZ3644" s="16"/>
      <c r="LA3644" s="16"/>
      <c r="LB3644" s="74"/>
      <c r="LC3644" s="74"/>
    </row>
    <row r="3645" spans="8:315" x14ac:dyDescent="0.35">
      <c r="H3645" s="4"/>
      <c r="J3645" s="8"/>
      <c r="K3645" s="8"/>
      <c r="L3645" s="8"/>
      <c r="M3645" s="8"/>
      <c r="O3645" s="8"/>
      <c r="P3645" s="8"/>
      <c r="R3645" s="8"/>
      <c r="S3645" s="8"/>
      <c r="T3645" s="8"/>
      <c r="U3645" s="8"/>
      <c r="W3645" s="8">
        <f t="shared" si="4501"/>
        <v>140.80000000000001</v>
      </c>
      <c r="X3645">
        <v>12074400</v>
      </c>
      <c r="Y3645">
        <f t="shared" si="4502"/>
        <v>3354</v>
      </c>
      <c r="Z3645" s="8">
        <v>287.2</v>
      </c>
      <c r="AA3645" s="8">
        <v>18.399999999999999</v>
      </c>
      <c r="AB3645" s="8">
        <v>37.799999999999997</v>
      </c>
      <c r="AC3645" s="4"/>
      <c r="KL3645" s="84"/>
      <c r="KP3645" s="84"/>
      <c r="KS3645" s="74"/>
      <c r="KT3645" s="74"/>
      <c r="KU3645" s="16"/>
      <c r="KV3645" s="72"/>
      <c r="KW3645" s="72"/>
      <c r="KX3645" s="16"/>
      <c r="KZ3645" s="16"/>
      <c r="LA3645" s="16"/>
      <c r="LB3645" s="74"/>
      <c r="LC3645" s="74"/>
    </row>
    <row r="3646" spans="8:315" x14ac:dyDescent="0.35">
      <c r="H3646" s="4"/>
      <c r="J3646" s="8"/>
      <c r="K3646" s="8"/>
      <c r="L3646" s="8"/>
      <c r="M3646" s="8"/>
      <c r="O3646" s="8"/>
      <c r="P3646" s="8"/>
      <c r="R3646" s="8"/>
      <c r="S3646" s="8"/>
      <c r="T3646" s="8"/>
      <c r="U3646" s="8"/>
      <c r="W3646" s="8">
        <f t="shared" si="4501"/>
        <v>140.80000000000001</v>
      </c>
      <c r="X3646">
        <v>12078000</v>
      </c>
      <c r="Y3646">
        <f t="shared" si="4502"/>
        <v>3355</v>
      </c>
      <c r="Z3646" s="8">
        <v>131.9</v>
      </c>
      <c r="AA3646" s="8">
        <v>18.2</v>
      </c>
      <c r="AB3646" s="8">
        <v>39.6</v>
      </c>
      <c r="AC3646" s="4"/>
      <c r="KL3646" s="84"/>
      <c r="KP3646" s="84"/>
      <c r="KS3646" s="74"/>
      <c r="KT3646" s="74"/>
      <c r="KU3646" s="16"/>
      <c r="KV3646" s="72"/>
      <c r="KW3646" s="72"/>
      <c r="KX3646" s="16"/>
      <c r="KZ3646" s="16"/>
      <c r="LA3646" s="16"/>
      <c r="LB3646" s="74"/>
      <c r="LC3646" s="74"/>
    </row>
    <row r="3647" spans="8:315" x14ac:dyDescent="0.35">
      <c r="H3647" s="4"/>
      <c r="J3647" s="8"/>
      <c r="K3647" s="8"/>
      <c r="L3647" s="8"/>
      <c r="M3647" s="8"/>
      <c r="O3647" s="8"/>
      <c r="P3647" s="8"/>
      <c r="R3647" s="8"/>
      <c r="S3647" s="8"/>
      <c r="T3647" s="8"/>
      <c r="U3647" s="8"/>
      <c r="W3647" s="8">
        <f t="shared" si="4501"/>
        <v>140.80000000000001</v>
      </c>
      <c r="X3647">
        <v>12081600</v>
      </c>
      <c r="Y3647">
        <f t="shared" si="4502"/>
        <v>3356</v>
      </c>
      <c r="Z3647" s="8">
        <v>3.6</v>
      </c>
      <c r="AA3647" s="8">
        <v>16.8</v>
      </c>
      <c r="AB3647" s="8">
        <v>46.2</v>
      </c>
      <c r="AC3647" s="4"/>
      <c r="KL3647" s="84"/>
      <c r="KP3647" s="84"/>
      <c r="KS3647" s="74"/>
      <c r="KT3647" s="74"/>
      <c r="KU3647" s="16"/>
      <c r="KV3647" s="72"/>
      <c r="KW3647" s="72"/>
      <c r="KX3647" s="16"/>
      <c r="KZ3647" s="16"/>
      <c r="LA3647" s="16"/>
      <c r="LB3647" s="74"/>
      <c r="LC3647" s="74"/>
    </row>
    <row r="3648" spans="8:315" x14ac:dyDescent="0.35">
      <c r="H3648" s="4"/>
      <c r="J3648" s="8"/>
      <c r="K3648" s="8"/>
      <c r="L3648" s="8"/>
      <c r="M3648" s="8"/>
      <c r="O3648" s="8"/>
      <c r="P3648" s="8"/>
      <c r="R3648" s="8"/>
      <c r="S3648" s="8"/>
      <c r="T3648" s="8"/>
      <c r="U3648" s="8"/>
      <c r="W3648" s="8">
        <f t="shared" si="4501"/>
        <v>140.9</v>
      </c>
      <c r="X3648">
        <v>12085200</v>
      </c>
      <c r="Y3648">
        <f t="shared" si="4502"/>
        <v>3357</v>
      </c>
      <c r="Z3648" s="8">
        <v>0</v>
      </c>
      <c r="AA3648" s="8">
        <v>14.1</v>
      </c>
      <c r="AB3648" s="8">
        <v>58.1</v>
      </c>
      <c r="AC3648" s="4"/>
      <c r="KL3648" s="84"/>
      <c r="KP3648" s="84"/>
      <c r="KS3648" s="74"/>
      <c r="KT3648" s="74"/>
      <c r="KU3648" s="16"/>
      <c r="KV3648" s="72"/>
      <c r="KW3648" s="72"/>
      <c r="KX3648" s="16"/>
      <c r="KZ3648" s="16"/>
      <c r="LA3648" s="16"/>
      <c r="LB3648" s="74"/>
      <c r="LC3648" s="74"/>
    </row>
    <row r="3649" spans="8:315" x14ac:dyDescent="0.35">
      <c r="H3649" s="4"/>
      <c r="J3649" s="8"/>
      <c r="K3649" s="8"/>
      <c r="L3649" s="8"/>
      <c r="M3649" s="8"/>
      <c r="O3649" s="8"/>
      <c r="P3649" s="8"/>
      <c r="R3649" s="8"/>
      <c r="S3649" s="8"/>
      <c r="T3649" s="8"/>
      <c r="U3649" s="8"/>
      <c r="W3649" s="8">
        <f t="shared" si="4501"/>
        <v>140.9</v>
      </c>
      <c r="X3649">
        <v>12088800</v>
      </c>
      <c r="Y3649">
        <f t="shared" si="4502"/>
        <v>3358</v>
      </c>
      <c r="Z3649" s="8">
        <v>0</v>
      </c>
      <c r="AA3649" s="8">
        <v>12.1</v>
      </c>
      <c r="AB3649" s="8">
        <v>64.599999999999994</v>
      </c>
      <c r="AC3649" s="4"/>
      <c r="KL3649" s="84"/>
      <c r="KP3649" s="84"/>
      <c r="KS3649" s="74"/>
      <c r="KT3649" s="74"/>
      <c r="KU3649" s="16"/>
      <c r="KV3649" s="72"/>
      <c r="KW3649" s="72"/>
      <c r="KX3649" s="16"/>
      <c r="KZ3649" s="16"/>
      <c r="LA3649" s="16"/>
      <c r="LB3649" s="74"/>
      <c r="LC3649" s="74"/>
    </row>
    <row r="3650" spans="8:315" x14ac:dyDescent="0.35">
      <c r="H3650" s="4"/>
      <c r="J3650" s="8"/>
      <c r="K3650" s="8"/>
      <c r="L3650" s="8"/>
      <c r="M3650" s="8"/>
      <c r="O3650" s="8"/>
      <c r="P3650" s="8"/>
      <c r="R3650" s="8"/>
      <c r="S3650" s="8"/>
      <c r="T3650" s="8"/>
      <c r="U3650" s="8"/>
      <c r="W3650" s="8">
        <f t="shared" si="4501"/>
        <v>141</v>
      </c>
      <c r="X3650">
        <v>12092400</v>
      </c>
      <c r="Y3650">
        <f t="shared" si="4502"/>
        <v>3359</v>
      </c>
      <c r="Z3650" s="8">
        <v>0</v>
      </c>
      <c r="AA3650" s="8">
        <v>12</v>
      </c>
      <c r="AB3650" s="8">
        <v>64.599999999999994</v>
      </c>
      <c r="AC3650" s="4"/>
      <c r="KL3650" s="84"/>
      <c r="KP3650" s="84"/>
      <c r="KS3650" s="74"/>
      <c r="KT3650" s="74"/>
      <c r="KU3650" s="16"/>
      <c r="KV3650" s="72"/>
      <c r="KW3650" s="72"/>
      <c r="KX3650" s="16"/>
      <c r="KZ3650" s="16"/>
      <c r="LA3650" s="16"/>
      <c r="LB3650" s="74"/>
      <c r="LC3650" s="74"/>
    </row>
    <row r="3651" spans="8:315" x14ac:dyDescent="0.35">
      <c r="H3651" s="4"/>
      <c r="J3651" s="8"/>
      <c r="K3651" s="8"/>
      <c r="L3651" s="8"/>
      <c r="M3651" s="8"/>
      <c r="O3651" s="8"/>
      <c r="P3651" s="8"/>
      <c r="R3651" s="8"/>
      <c r="S3651" s="8"/>
      <c r="T3651" s="8"/>
      <c r="U3651" s="8"/>
      <c r="W3651" s="8">
        <f t="shared" si="4501"/>
        <v>141</v>
      </c>
      <c r="X3651">
        <v>12096000</v>
      </c>
      <c r="Y3651">
        <f t="shared" si="4502"/>
        <v>3360</v>
      </c>
      <c r="Z3651" s="8">
        <v>0</v>
      </c>
      <c r="AA3651" s="8">
        <v>10.6</v>
      </c>
      <c r="AB3651" s="8">
        <v>69.599999999999994</v>
      </c>
      <c r="AC3651" s="4"/>
      <c r="KL3651" s="84"/>
      <c r="KP3651" s="84"/>
      <c r="KS3651" s="74"/>
      <c r="KT3651" s="74"/>
      <c r="KU3651" s="16"/>
      <c r="KV3651" s="72"/>
      <c r="KW3651" s="72"/>
      <c r="KX3651" s="16"/>
      <c r="KZ3651" s="16"/>
      <c r="LA3651" s="16"/>
      <c r="LB3651" s="74"/>
      <c r="LC3651" s="74"/>
    </row>
    <row r="3652" spans="8:315" x14ac:dyDescent="0.35">
      <c r="H3652" s="4"/>
      <c r="J3652" s="8"/>
      <c r="K3652" s="8"/>
      <c r="L3652" s="8"/>
      <c r="M3652" s="8"/>
      <c r="O3652" s="8"/>
      <c r="P3652" s="8"/>
      <c r="R3652" s="8"/>
      <c r="S3652" s="8"/>
      <c r="T3652" s="8"/>
      <c r="U3652" s="8"/>
      <c r="W3652" s="8">
        <f t="shared" si="4501"/>
        <v>141</v>
      </c>
      <c r="X3652">
        <v>12099600</v>
      </c>
      <c r="Y3652">
        <f t="shared" si="4502"/>
        <v>3361</v>
      </c>
      <c r="Z3652" s="8">
        <v>0</v>
      </c>
      <c r="AA3652" s="8">
        <v>10.7</v>
      </c>
      <c r="AB3652" s="8">
        <v>69.7</v>
      </c>
      <c r="AC3652" s="4"/>
      <c r="KL3652" s="84"/>
      <c r="KP3652" s="84"/>
      <c r="KS3652" s="74"/>
      <c r="KT3652" s="74"/>
      <c r="KU3652" s="16"/>
      <c r="KV3652" s="72"/>
      <c r="KW3652" s="72"/>
      <c r="KX3652" s="16"/>
      <c r="KZ3652" s="16"/>
      <c r="LA3652" s="16"/>
      <c r="LB3652" s="74"/>
      <c r="LC3652" s="74"/>
    </row>
    <row r="3653" spans="8:315" x14ac:dyDescent="0.35">
      <c r="H3653" s="4"/>
      <c r="J3653" s="8"/>
      <c r="K3653" s="8"/>
      <c r="L3653" s="8"/>
      <c r="M3653" s="8"/>
      <c r="O3653" s="8"/>
      <c r="P3653" s="8"/>
      <c r="R3653" s="8"/>
      <c r="S3653" s="8"/>
      <c r="T3653" s="8"/>
      <c r="U3653" s="8"/>
      <c r="W3653" s="8">
        <f t="shared" si="4501"/>
        <v>141.1</v>
      </c>
      <c r="X3653">
        <v>12103200</v>
      </c>
      <c r="Y3653">
        <f t="shared" si="4502"/>
        <v>3362</v>
      </c>
      <c r="Z3653" s="8">
        <v>0</v>
      </c>
      <c r="AA3653" s="8">
        <v>10.3</v>
      </c>
      <c r="AB3653" s="8">
        <v>73.599999999999994</v>
      </c>
      <c r="AC3653" s="4"/>
      <c r="KL3653" s="84"/>
      <c r="KP3653" s="84"/>
      <c r="KS3653" s="74"/>
      <c r="KT3653" s="74"/>
      <c r="KU3653" s="16"/>
      <c r="KV3653" s="72"/>
      <c r="KW3653" s="72"/>
      <c r="KX3653" s="16"/>
      <c r="KZ3653" s="16"/>
      <c r="LA3653" s="16"/>
      <c r="LB3653" s="74"/>
      <c r="LC3653" s="74"/>
    </row>
    <row r="3654" spans="8:315" x14ac:dyDescent="0.35">
      <c r="H3654" s="4"/>
      <c r="J3654" s="8"/>
      <c r="K3654" s="8"/>
      <c r="L3654" s="8"/>
      <c r="M3654" s="8"/>
      <c r="O3654" s="8"/>
      <c r="P3654" s="8"/>
      <c r="R3654" s="8"/>
      <c r="S3654" s="8"/>
      <c r="T3654" s="8"/>
      <c r="U3654" s="8"/>
      <c r="W3654" s="8">
        <f t="shared" si="4501"/>
        <v>141.1</v>
      </c>
      <c r="X3654">
        <v>12106800</v>
      </c>
      <c r="Y3654">
        <f t="shared" si="4502"/>
        <v>3363</v>
      </c>
      <c r="Z3654" s="8">
        <v>0</v>
      </c>
      <c r="AA3654" s="8">
        <v>8.6</v>
      </c>
      <c r="AB3654" s="8">
        <v>83.3</v>
      </c>
      <c r="AC3654" s="4"/>
      <c r="KL3654" s="84"/>
      <c r="KP3654" s="84"/>
      <c r="KS3654" s="74"/>
      <c r="KT3654" s="74"/>
      <c r="KU3654" s="16"/>
      <c r="KV3654" s="72"/>
      <c r="KW3654" s="72"/>
      <c r="KX3654" s="16"/>
      <c r="KZ3654" s="16"/>
      <c r="LA3654" s="16"/>
      <c r="LB3654" s="74"/>
      <c r="LC3654" s="74"/>
    </row>
    <row r="3655" spans="8:315" x14ac:dyDescent="0.35">
      <c r="H3655" s="4"/>
      <c r="J3655" s="8"/>
      <c r="K3655" s="8"/>
      <c r="L3655" s="8"/>
      <c r="M3655" s="8"/>
      <c r="O3655" s="8"/>
      <c r="P3655" s="8"/>
      <c r="R3655" s="8"/>
      <c r="S3655" s="8"/>
      <c r="T3655" s="8"/>
      <c r="U3655" s="8"/>
      <c r="W3655" s="8">
        <f t="shared" si="4501"/>
        <v>141.19999999999999</v>
      </c>
      <c r="X3655">
        <v>12110400</v>
      </c>
      <c r="Y3655">
        <f t="shared" si="4502"/>
        <v>3364</v>
      </c>
      <c r="Z3655" s="8">
        <v>0</v>
      </c>
      <c r="AA3655" s="8">
        <v>8</v>
      </c>
      <c r="AB3655" s="8">
        <v>87.8</v>
      </c>
      <c r="AC3655" s="4"/>
      <c r="KL3655" s="84"/>
      <c r="KP3655" s="84"/>
      <c r="KS3655" s="74"/>
      <c r="KT3655" s="74"/>
      <c r="KU3655" s="16"/>
      <c r="KV3655" s="72"/>
      <c r="KW3655" s="72"/>
      <c r="KX3655" s="16"/>
      <c r="KZ3655" s="16"/>
      <c r="LA3655" s="16"/>
      <c r="LB3655" s="74"/>
      <c r="LC3655" s="74"/>
    </row>
    <row r="3656" spans="8:315" x14ac:dyDescent="0.35">
      <c r="H3656" s="4"/>
      <c r="J3656" s="8"/>
      <c r="K3656" s="8"/>
      <c r="L3656" s="8"/>
      <c r="M3656" s="8"/>
      <c r="O3656" s="8"/>
      <c r="P3656" s="8"/>
      <c r="R3656" s="8"/>
      <c r="S3656" s="8"/>
      <c r="T3656" s="8"/>
      <c r="U3656" s="8"/>
      <c r="W3656" s="8">
        <f t="shared" si="4501"/>
        <v>141.19999999999999</v>
      </c>
      <c r="X3656">
        <v>12114000</v>
      </c>
      <c r="Y3656">
        <f t="shared" si="4502"/>
        <v>3365</v>
      </c>
      <c r="Z3656" s="8">
        <v>8.6</v>
      </c>
      <c r="AA3656" s="8">
        <v>7.6</v>
      </c>
      <c r="AB3656" s="8">
        <v>88.3</v>
      </c>
      <c r="AC3656" s="4"/>
      <c r="KL3656" s="84"/>
      <c r="KP3656" s="84"/>
      <c r="KS3656" s="74"/>
      <c r="KT3656" s="74"/>
      <c r="KU3656" s="16"/>
      <c r="KV3656" s="72"/>
      <c r="KW3656" s="72"/>
      <c r="KX3656" s="16"/>
      <c r="KZ3656" s="16"/>
      <c r="LA3656" s="16"/>
      <c r="LB3656" s="74"/>
      <c r="LC3656" s="74"/>
    </row>
    <row r="3657" spans="8:315" x14ac:dyDescent="0.35">
      <c r="H3657" s="4"/>
      <c r="J3657" s="8"/>
      <c r="K3657" s="8"/>
      <c r="L3657" s="8"/>
      <c r="M3657" s="8"/>
      <c r="O3657" s="8"/>
      <c r="P3657" s="8"/>
      <c r="R3657" s="8"/>
      <c r="S3657" s="8"/>
      <c r="T3657" s="8"/>
      <c r="U3657" s="8"/>
      <c r="W3657" s="8">
        <f t="shared" si="4501"/>
        <v>141.30000000000001</v>
      </c>
      <c r="X3657">
        <v>12117600</v>
      </c>
      <c r="Y3657">
        <f t="shared" si="4502"/>
        <v>3366</v>
      </c>
      <c r="Z3657" s="8">
        <v>116.9</v>
      </c>
      <c r="AA3657" s="8">
        <v>8.6</v>
      </c>
      <c r="AB3657" s="8">
        <v>81.5</v>
      </c>
      <c r="AC3657" s="4"/>
      <c r="KL3657" s="84"/>
      <c r="KP3657" s="84"/>
      <c r="KS3657" s="74"/>
      <c r="KT3657" s="74"/>
      <c r="KU3657" s="16"/>
      <c r="KV3657" s="72"/>
      <c r="KW3657" s="72"/>
      <c r="KX3657" s="16"/>
      <c r="KZ3657" s="16"/>
      <c r="LA3657" s="16"/>
      <c r="LB3657" s="74"/>
      <c r="LC3657" s="74"/>
    </row>
    <row r="3658" spans="8:315" x14ac:dyDescent="0.35">
      <c r="H3658" s="4"/>
      <c r="J3658" s="8"/>
      <c r="K3658" s="8"/>
      <c r="L3658" s="8"/>
      <c r="M3658" s="8"/>
      <c r="O3658" s="8"/>
      <c r="P3658" s="8"/>
      <c r="R3658" s="8"/>
      <c r="S3658" s="8"/>
      <c r="T3658" s="8"/>
      <c r="U3658" s="8"/>
      <c r="W3658" s="8">
        <f t="shared" si="4501"/>
        <v>141.30000000000001</v>
      </c>
      <c r="X3658">
        <v>12121200</v>
      </c>
      <c r="Y3658">
        <f t="shared" si="4502"/>
        <v>3367</v>
      </c>
      <c r="Z3658" s="8">
        <v>289.7</v>
      </c>
      <c r="AA3658" s="8">
        <v>11.9</v>
      </c>
      <c r="AB3658" s="8">
        <v>63.8</v>
      </c>
      <c r="AC3658" s="4"/>
      <c r="KL3658" s="84"/>
      <c r="KP3658" s="84"/>
      <c r="KS3658" s="74"/>
      <c r="KT3658" s="74"/>
      <c r="KU3658" s="16"/>
      <c r="KV3658" s="72"/>
      <c r="KW3658" s="72"/>
      <c r="KX3658" s="16"/>
      <c r="KZ3658" s="16"/>
      <c r="LA3658" s="16"/>
      <c r="LB3658" s="74"/>
      <c r="LC3658" s="74"/>
    </row>
    <row r="3659" spans="8:315" x14ac:dyDescent="0.35">
      <c r="H3659" s="4"/>
      <c r="J3659" s="8"/>
      <c r="K3659" s="8"/>
      <c r="L3659" s="8"/>
      <c r="M3659" s="8"/>
      <c r="O3659" s="8"/>
      <c r="P3659" s="8"/>
      <c r="R3659" s="8"/>
      <c r="S3659" s="8"/>
      <c r="T3659" s="8"/>
      <c r="U3659" s="8"/>
      <c r="W3659" s="8">
        <f t="shared" si="4501"/>
        <v>141.30000000000001</v>
      </c>
      <c r="X3659">
        <v>12124800</v>
      </c>
      <c r="Y3659">
        <f t="shared" si="4502"/>
        <v>3368</v>
      </c>
      <c r="Z3659" s="8">
        <v>474.4</v>
      </c>
      <c r="AA3659" s="8">
        <v>15</v>
      </c>
      <c r="AB3659" s="8">
        <v>51.5</v>
      </c>
      <c r="AC3659" s="4"/>
      <c r="KL3659" s="84"/>
      <c r="KP3659" s="84"/>
      <c r="KS3659" s="74"/>
      <c r="KT3659" s="74"/>
      <c r="KU3659" s="16"/>
      <c r="KV3659" s="72"/>
      <c r="KW3659" s="72"/>
      <c r="KX3659" s="16"/>
      <c r="KZ3659" s="16"/>
      <c r="LA3659" s="16"/>
      <c r="LB3659" s="74"/>
      <c r="LC3659" s="74"/>
    </row>
    <row r="3660" spans="8:315" x14ac:dyDescent="0.35">
      <c r="H3660" s="4"/>
      <c r="J3660" s="8"/>
      <c r="K3660" s="8"/>
      <c r="L3660" s="8"/>
      <c r="M3660" s="8"/>
      <c r="O3660" s="8"/>
      <c r="P3660" s="8"/>
      <c r="R3660" s="8"/>
      <c r="S3660" s="8"/>
      <c r="T3660" s="8"/>
      <c r="U3660" s="8"/>
      <c r="W3660" s="8">
        <f t="shared" si="4501"/>
        <v>141.4</v>
      </c>
      <c r="X3660">
        <v>12128400</v>
      </c>
      <c r="Y3660">
        <f t="shared" si="4502"/>
        <v>3369</v>
      </c>
      <c r="Z3660" s="8">
        <v>612.20000000000005</v>
      </c>
      <c r="AA3660" s="8">
        <v>17.7</v>
      </c>
      <c r="AB3660" s="8">
        <v>43</v>
      </c>
      <c r="AC3660" s="4"/>
      <c r="KL3660" s="84"/>
      <c r="KP3660" s="84"/>
      <c r="KS3660" s="74"/>
      <c r="KT3660" s="74"/>
      <c r="KU3660" s="16"/>
      <c r="KV3660" s="72"/>
      <c r="KW3660" s="72"/>
      <c r="KX3660" s="16"/>
      <c r="KZ3660" s="16"/>
      <c r="LA3660" s="16"/>
      <c r="LB3660" s="74"/>
      <c r="LC3660" s="74"/>
    </row>
    <row r="3661" spans="8:315" x14ac:dyDescent="0.35">
      <c r="H3661" s="4"/>
      <c r="J3661" s="8"/>
      <c r="K3661" s="8"/>
      <c r="L3661" s="8"/>
      <c r="M3661" s="8"/>
      <c r="O3661" s="8"/>
      <c r="P3661" s="8"/>
      <c r="R3661" s="8"/>
      <c r="S3661" s="8"/>
      <c r="T3661" s="8"/>
      <c r="U3661" s="8"/>
      <c r="W3661" s="8">
        <f t="shared" si="4501"/>
        <v>141.4</v>
      </c>
      <c r="X3661">
        <v>12132000</v>
      </c>
      <c r="Y3661">
        <f t="shared" si="4502"/>
        <v>3370</v>
      </c>
      <c r="Z3661" s="8">
        <v>705.3</v>
      </c>
      <c r="AA3661" s="8">
        <v>19.8</v>
      </c>
      <c r="AB3661" s="8">
        <v>35</v>
      </c>
      <c r="AC3661" s="4"/>
      <c r="KL3661" s="84"/>
      <c r="KP3661" s="84"/>
      <c r="KS3661" s="74"/>
      <c r="KT3661" s="74"/>
      <c r="KU3661" s="16"/>
      <c r="KV3661" s="72"/>
      <c r="KW3661" s="72"/>
      <c r="KX3661" s="16"/>
      <c r="KZ3661" s="16"/>
      <c r="LA3661" s="16"/>
      <c r="LB3661" s="74"/>
      <c r="LC3661" s="74"/>
    </row>
    <row r="3662" spans="8:315" x14ac:dyDescent="0.35">
      <c r="H3662" s="4"/>
      <c r="J3662" s="8"/>
      <c r="K3662" s="8"/>
      <c r="L3662" s="8"/>
      <c r="M3662" s="8"/>
      <c r="O3662" s="8"/>
      <c r="P3662" s="8"/>
      <c r="R3662" s="8"/>
      <c r="S3662" s="8"/>
      <c r="T3662" s="8"/>
      <c r="U3662" s="8"/>
      <c r="W3662" s="8">
        <f t="shared" si="4501"/>
        <v>141.5</v>
      </c>
      <c r="X3662">
        <v>12135600</v>
      </c>
      <c r="Y3662">
        <f t="shared" si="4502"/>
        <v>3371</v>
      </c>
      <c r="Z3662" s="8">
        <v>804.2</v>
      </c>
      <c r="AA3662" s="8">
        <v>20.8</v>
      </c>
      <c r="AB3662" s="8">
        <v>33.6</v>
      </c>
      <c r="AC3662" s="4"/>
      <c r="KL3662" s="84"/>
      <c r="KP3662" s="84"/>
      <c r="KS3662" s="74"/>
      <c r="KT3662" s="74"/>
      <c r="KU3662" s="16"/>
      <c r="KV3662" s="72"/>
      <c r="KW3662" s="72"/>
      <c r="KX3662" s="16"/>
      <c r="KZ3662" s="16"/>
      <c r="LA3662" s="16"/>
      <c r="LB3662" s="74"/>
      <c r="LC3662" s="74"/>
    </row>
    <row r="3663" spans="8:315" x14ac:dyDescent="0.35">
      <c r="H3663" s="4"/>
      <c r="J3663" s="8"/>
      <c r="K3663" s="8"/>
      <c r="L3663" s="8"/>
      <c r="M3663" s="8"/>
      <c r="O3663" s="8"/>
      <c r="P3663" s="8"/>
      <c r="R3663" s="8"/>
      <c r="S3663" s="8"/>
      <c r="T3663" s="8"/>
      <c r="U3663" s="8"/>
      <c r="W3663" s="8">
        <f t="shared" si="4501"/>
        <v>141.5</v>
      </c>
      <c r="X3663">
        <v>12139200</v>
      </c>
      <c r="Y3663">
        <f t="shared" si="4502"/>
        <v>3372</v>
      </c>
      <c r="Z3663" s="8">
        <v>897.2</v>
      </c>
      <c r="AA3663" s="8">
        <v>21.6</v>
      </c>
      <c r="AB3663" s="8">
        <v>27.3</v>
      </c>
      <c r="AC3663" s="4"/>
      <c r="KL3663" s="84"/>
      <c r="KP3663" s="84"/>
      <c r="KS3663" s="74"/>
      <c r="KT3663" s="74"/>
      <c r="KU3663" s="16"/>
      <c r="KV3663" s="72"/>
      <c r="KW3663" s="72"/>
      <c r="KX3663" s="16"/>
      <c r="KZ3663" s="16"/>
      <c r="LA3663" s="16"/>
      <c r="LB3663" s="74"/>
      <c r="LC3663" s="74"/>
    </row>
    <row r="3664" spans="8:315" x14ac:dyDescent="0.35">
      <c r="H3664" s="4"/>
      <c r="J3664" s="8"/>
      <c r="K3664" s="8"/>
      <c r="L3664" s="8"/>
      <c r="M3664" s="8"/>
      <c r="O3664" s="8"/>
      <c r="P3664" s="8"/>
      <c r="R3664" s="8"/>
      <c r="S3664" s="8"/>
      <c r="T3664" s="8"/>
      <c r="U3664" s="8"/>
      <c r="W3664" s="8">
        <f t="shared" si="4501"/>
        <v>141.5</v>
      </c>
      <c r="X3664">
        <v>12142800</v>
      </c>
      <c r="Y3664">
        <f t="shared" si="4502"/>
        <v>3373</v>
      </c>
      <c r="Z3664" s="8">
        <v>898.6</v>
      </c>
      <c r="AA3664" s="8">
        <v>22.2</v>
      </c>
      <c r="AB3664" s="8">
        <v>31</v>
      </c>
      <c r="AC3664" s="4"/>
      <c r="KL3664" s="84"/>
      <c r="KP3664" s="84"/>
      <c r="KS3664" s="74"/>
      <c r="KT3664" s="74"/>
      <c r="KU3664" s="16"/>
      <c r="KV3664" s="72"/>
      <c r="KW3664" s="72"/>
      <c r="KX3664" s="16"/>
      <c r="KZ3664" s="16"/>
      <c r="LA3664" s="16"/>
      <c r="LB3664" s="74"/>
      <c r="LC3664" s="74"/>
    </row>
    <row r="3665" spans="8:315" x14ac:dyDescent="0.35">
      <c r="H3665" s="4"/>
      <c r="J3665" s="8"/>
      <c r="K3665" s="8"/>
      <c r="L3665" s="8"/>
      <c r="M3665" s="8"/>
      <c r="O3665" s="8"/>
      <c r="P3665" s="8"/>
      <c r="R3665" s="8"/>
      <c r="S3665" s="8"/>
      <c r="T3665" s="8"/>
      <c r="U3665" s="8"/>
      <c r="W3665" s="8">
        <f t="shared" si="4501"/>
        <v>141.6</v>
      </c>
      <c r="X3665">
        <v>12146400</v>
      </c>
      <c r="Y3665">
        <f t="shared" si="4502"/>
        <v>3374</v>
      </c>
      <c r="Z3665" s="8">
        <v>836.9</v>
      </c>
      <c r="AA3665" s="8">
        <v>22.8</v>
      </c>
      <c r="AB3665" s="8">
        <v>28.8</v>
      </c>
      <c r="AC3665" s="4"/>
      <c r="KL3665" s="84"/>
      <c r="KP3665" s="84"/>
      <c r="KS3665" s="74"/>
      <c r="KT3665" s="74"/>
      <c r="KU3665" s="16"/>
      <c r="KV3665" s="72"/>
      <c r="KW3665" s="72"/>
      <c r="KX3665" s="16"/>
      <c r="KZ3665" s="16"/>
      <c r="LA3665" s="16"/>
      <c r="LB3665" s="74"/>
      <c r="LC3665" s="74"/>
    </row>
    <row r="3666" spans="8:315" x14ac:dyDescent="0.35">
      <c r="H3666" s="4"/>
      <c r="J3666" s="8"/>
      <c r="K3666" s="8"/>
      <c r="L3666" s="8"/>
      <c r="M3666" s="8"/>
      <c r="O3666" s="8"/>
      <c r="P3666" s="8"/>
      <c r="R3666" s="8"/>
      <c r="S3666" s="8"/>
      <c r="T3666" s="8"/>
      <c r="U3666" s="8"/>
      <c r="W3666" s="8">
        <f t="shared" si="4501"/>
        <v>141.6</v>
      </c>
      <c r="X3666">
        <v>12150000</v>
      </c>
      <c r="Y3666">
        <f t="shared" si="4502"/>
        <v>3375</v>
      </c>
      <c r="Z3666" s="8">
        <v>749.2</v>
      </c>
      <c r="AA3666" s="8">
        <v>23.4</v>
      </c>
      <c r="AB3666" s="8">
        <v>27.7</v>
      </c>
      <c r="AC3666" s="4"/>
      <c r="KL3666" s="84"/>
      <c r="KP3666" s="84"/>
      <c r="KS3666" s="74"/>
      <c r="KT3666" s="74"/>
      <c r="KU3666" s="16"/>
      <c r="KV3666" s="72"/>
      <c r="KW3666" s="72"/>
      <c r="KX3666" s="16"/>
      <c r="KZ3666" s="16"/>
      <c r="LA3666" s="16"/>
      <c r="LB3666" s="74"/>
      <c r="LC3666" s="74"/>
    </row>
    <row r="3667" spans="8:315" x14ac:dyDescent="0.35">
      <c r="H3667" s="4"/>
      <c r="J3667" s="8"/>
      <c r="K3667" s="8"/>
      <c r="L3667" s="8"/>
      <c r="M3667" s="8"/>
      <c r="O3667" s="8"/>
      <c r="P3667" s="8"/>
      <c r="R3667" s="8"/>
      <c r="S3667" s="8"/>
      <c r="T3667" s="8"/>
      <c r="U3667" s="8"/>
      <c r="W3667" s="8">
        <f t="shared" si="4501"/>
        <v>141.69999999999999</v>
      </c>
      <c r="X3667">
        <v>12153600</v>
      </c>
      <c r="Y3667">
        <f t="shared" si="4502"/>
        <v>3376</v>
      </c>
      <c r="Z3667" s="8">
        <v>608.6</v>
      </c>
      <c r="AA3667" s="8">
        <v>23.8</v>
      </c>
      <c r="AB3667" s="8">
        <v>27.4</v>
      </c>
      <c r="AC3667" s="4"/>
      <c r="KL3667" s="84"/>
      <c r="KP3667" s="84"/>
      <c r="KS3667" s="74"/>
      <c r="KT3667" s="74"/>
      <c r="KU3667" s="16"/>
      <c r="KV3667" s="72"/>
      <c r="KW3667" s="72"/>
      <c r="KX3667" s="16"/>
      <c r="KZ3667" s="16"/>
      <c r="LA3667" s="16"/>
      <c r="LB3667" s="74"/>
      <c r="LC3667" s="74"/>
    </row>
    <row r="3668" spans="8:315" x14ac:dyDescent="0.35">
      <c r="H3668" s="4"/>
      <c r="J3668" s="8"/>
      <c r="K3668" s="8"/>
      <c r="L3668" s="8"/>
      <c r="M3668" s="8"/>
      <c r="O3668" s="8"/>
      <c r="P3668" s="8"/>
      <c r="R3668" s="8"/>
      <c r="S3668" s="8"/>
      <c r="T3668" s="8"/>
      <c r="U3668" s="8"/>
      <c r="W3668" s="8">
        <f t="shared" si="4501"/>
        <v>141.69999999999999</v>
      </c>
      <c r="X3668">
        <v>12157200</v>
      </c>
      <c r="Y3668">
        <f t="shared" si="4502"/>
        <v>3377</v>
      </c>
      <c r="Z3668" s="8">
        <v>446.4</v>
      </c>
      <c r="AA3668" s="8">
        <v>24</v>
      </c>
      <c r="AB3668" s="8">
        <v>25.4</v>
      </c>
      <c r="AC3668" s="4"/>
      <c r="KL3668" s="84"/>
      <c r="KP3668" s="84"/>
      <c r="KS3668" s="74"/>
      <c r="KT3668" s="74"/>
      <c r="KU3668" s="16"/>
      <c r="KV3668" s="72"/>
      <c r="KW3668" s="72"/>
      <c r="KX3668" s="16"/>
      <c r="KZ3668" s="16"/>
      <c r="LA3668" s="16"/>
      <c r="LB3668" s="74"/>
      <c r="LC3668" s="74"/>
    </row>
    <row r="3669" spans="8:315" x14ac:dyDescent="0.35">
      <c r="H3669" s="4"/>
      <c r="J3669" s="8"/>
      <c r="K3669" s="8"/>
      <c r="L3669" s="8"/>
      <c r="M3669" s="8"/>
      <c r="O3669" s="8"/>
      <c r="P3669" s="8"/>
      <c r="R3669" s="8"/>
      <c r="S3669" s="8"/>
      <c r="T3669" s="8"/>
      <c r="U3669" s="8"/>
      <c r="W3669" s="8">
        <f t="shared" si="4501"/>
        <v>141.80000000000001</v>
      </c>
      <c r="X3669">
        <v>12160800</v>
      </c>
      <c r="Y3669">
        <f t="shared" si="4502"/>
        <v>3378</v>
      </c>
      <c r="Z3669" s="8">
        <v>264.7</v>
      </c>
      <c r="AA3669" s="8">
        <v>23.9</v>
      </c>
      <c r="AB3669" s="8">
        <v>25.6</v>
      </c>
      <c r="AC3669" s="4"/>
      <c r="KL3669" s="84"/>
      <c r="KP3669" s="84"/>
      <c r="KS3669" s="74"/>
      <c r="KT3669" s="74"/>
      <c r="KU3669" s="16"/>
      <c r="KV3669" s="72"/>
      <c r="KW3669" s="72"/>
      <c r="KX3669" s="16"/>
      <c r="KZ3669" s="16"/>
      <c r="LA3669" s="16"/>
      <c r="LB3669" s="74"/>
      <c r="LC3669" s="74"/>
    </row>
    <row r="3670" spans="8:315" x14ac:dyDescent="0.35">
      <c r="H3670" s="4"/>
      <c r="J3670" s="8"/>
      <c r="K3670" s="8"/>
      <c r="L3670" s="8"/>
      <c r="M3670" s="8"/>
      <c r="O3670" s="8"/>
      <c r="P3670" s="8"/>
      <c r="R3670" s="8"/>
      <c r="S3670" s="8"/>
      <c r="T3670" s="8"/>
      <c r="U3670" s="8"/>
      <c r="W3670" s="8">
        <f t="shared" si="4501"/>
        <v>141.80000000000001</v>
      </c>
      <c r="X3670">
        <v>12164400</v>
      </c>
      <c r="Y3670">
        <f t="shared" si="4502"/>
        <v>3379</v>
      </c>
      <c r="Z3670" s="8">
        <v>101.9</v>
      </c>
      <c r="AA3670" s="8">
        <v>22.7</v>
      </c>
      <c r="AB3670" s="8">
        <v>32.1</v>
      </c>
      <c r="AC3670" s="4"/>
      <c r="KL3670" s="84"/>
      <c r="KP3670" s="84"/>
      <c r="KS3670" s="74"/>
      <c r="KT3670" s="74"/>
      <c r="KU3670" s="16"/>
      <c r="KV3670" s="72"/>
      <c r="KW3670" s="72"/>
      <c r="KX3670" s="16"/>
      <c r="KZ3670" s="16"/>
      <c r="LA3670" s="16"/>
      <c r="LB3670" s="74"/>
      <c r="LC3670" s="74"/>
    </row>
    <row r="3671" spans="8:315" x14ac:dyDescent="0.35">
      <c r="H3671" s="4"/>
      <c r="J3671" s="8"/>
      <c r="K3671" s="8"/>
      <c r="L3671" s="8"/>
      <c r="M3671" s="8"/>
      <c r="O3671" s="8"/>
      <c r="P3671" s="8"/>
      <c r="R3671" s="8"/>
      <c r="S3671" s="8"/>
      <c r="T3671" s="8"/>
      <c r="U3671" s="8"/>
      <c r="W3671" s="8">
        <f t="shared" si="4501"/>
        <v>141.80000000000001</v>
      </c>
      <c r="X3671">
        <v>12168000</v>
      </c>
      <c r="Y3671">
        <f t="shared" si="4502"/>
        <v>3380</v>
      </c>
      <c r="Z3671" s="8">
        <v>6.1</v>
      </c>
      <c r="AA3671" s="8">
        <v>20.7</v>
      </c>
      <c r="AB3671" s="8">
        <v>39.799999999999997</v>
      </c>
      <c r="AC3671" s="4"/>
      <c r="KL3671" s="84"/>
      <c r="KP3671" s="84"/>
      <c r="KS3671" s="74"/>
      <c r="KT3671" s="74"/>
      <c r="KU3671" s="16"/>
      <c r="KV3671" s="72"/>
      <c r="KW3671" s="72"/>
      <c r="KX3671" s="16"/>
      <c r="KZ3671" s="16"/>
      <c r="LA3671" s="16"/>
      <c r="LB3671" s="74"/>
      <c r="LC3671" s="74"/>
    </row>
    <row r="3672" spans="8:315" x14ac:dyDescent="0.35">
      <c r="H3672" s="4"/>
      <c r="J3672" s="8"/>
      <c r="K3672" s="8"/>
      <c r="L3672" s="8"/>
      <c r="M3672" s="8"/>
      <c r="O3672" s="8"/>
      <c r="P3672" s="8"/>
      <c r="R3672" s="8"/>
      <c r="S3672" s="8"/>
      <c r="T3672" s="8"/>
      <c r="U3672" s="8"/>
      <c r="W3672" s="8">
        <f t="shared" si="4501"/>
        <v>141.9</v>
      </c>
      <c r="X3672">
        <v>12171600</v>
      </c>
      <c r="Y3672">
        <f t="shared" si="4502"/>
        <v>3381</v>
      </c>
      <c r="Z3672" s="8">
        <v>0</v>
      </c>
      <c r="AA3672" s="8">
        <v>18</v>
      </c>
      <c r="AB3672" s="8">
        <v>45.1</v>
      </c>
      <c r="AC3672" s="4"/>
      <c r="KL3672" s="84"/>
      <c r="KP3672" s="84"/>
      <c r="KS3672" s="74"/>
      <c r="KT3672" s="74"/>
      <c r="KU3672" s="16"/>
      <c r="KV3672" s="72"/>
      <c r="KW3672" s="72"/>
      <c r="KX3672" s="16"/>
      <c r="KZ3672" s="16"/>
      <c r="LA3672" s="16"/>
      <c r="LB3672" s="74"/>
      <c r="LC3672" s="74"/>
    </row>
    <row r="3673" spans="8:315" x14ac:dyDescent="0.35">
      <c r="H3673" s="4"/>
      <c r="J3673" s="8"/>
      <c r="K3673" s="8"/>
      <c r="L3673" s="8"/>
      <c r="M3673" s="8"/>
      <c r="O3673" s="8"/>
      <c r="P3673" s="8"/>
      <c r="R3673" s="8"/>
      <c r="S3673" s="8"/>
      <c r="T3673" s="8"/>
      <c r="U3673" s="8"/>
      <c r="W3673" s="8">
        <f t="shared" si="4501"/>
        <v>141.9</v>
      </c>
      <c r="X3673">
        <v>12175200</v>
      </c>
      <c r="Y3673">
        <f t="shared" si="4502"/>
        <v>3382</v>
      </c>
      <c r="Z3673" s="8">
        <v>0</v>
      </c>
      <c r="AA3673" s="8">
        <v>16.2</v>
      </c>
      <c r="AB3673" s="8">
        <v>46.1</v>
      </c>
      <c r="AC3673" s="4"/>
      <c r="KL3673" s="84"/>
      <c r="KP3673" s="84"/>
      <c r="KS3673" s="74"/>
      <c r="KT3673" s="74"/>
      <c r="KU3673" s="16"/>
      <c r="KV3673" s="72"/>
      <c r="KW3673" s="72"/>
      <c r="KX3673" s="16"/>
      <c r="KZ3673" s="16"/>
      <c r="LA3673" s="16"/>
      <c r="LB3673" s="74"/>
      <c r="LC3673" s="74"/>
    </row>
    <row r="3674" spans="8:315" x14ac:dyDescent="0.35">
      <c r="H3674" s="4"/>
      <c r="J3674" s="8"/>
      <c r="K3674" s="8"/>
      <c r="L3674" s="8"/>
      <c r="M3674" s="8"/>
      <c r="O3674" s="8"/>
      <c r="P3674" s="8"/>
      <c r="R3674" s="8"/>
      <c r="S3674" s="8"/>
      <c r="T3674" s="8"/>
      <c r="U3674" s="8"/>
      <c r="W3674" s="8">
        <f t="shared" si="4501"/>
        <v>142</v>
      </c>
      <c r="X3674">
        <v>12178800</v>
      </c>
      <c r="Y3674">
        <f t="shared" si="4502"/>
        <v>3383</v>
      </c>
      <c r="Z3674" s="8">
        <v>0</v>
      </c>
      <c r="AA3674" s="8">
        <v>15.4</v>
      </c>
      <c r="AB3674" s="8">
        <v>49.2</v>
      </c>
      <c r="AC3674" s="4"/>
      <c r="KL3674" s="84"/>
      <c r="KP3674" s="84"/>
      <c r="KS3674" s="74"/>
      <c r="KT3674" s="74"/>
      <c r="KU3674" s="16"/>
      <c r="KV3674" s="72"/>
      <c r="KW3674" s="72"/>
      <c r="KX3674" s="16"/>
      <c r="KZ3674" s="16"/>
      <c r="LA3674" s="16"/>
      <c r="LB3674" s="74"/>
      <c r="LC3674" s="74"/>
    </row>
    <row r="3675" spans="8:315" x14ac:dyDescent="0.35">
      <c r="H3675" s="4"/>
      <c r="J3675" s="8"/>
      <c r="K3675" s="8"/>
      <c r="L3675" s="8"/>
      <c r="M3675" s="8"/>
      <c r="O3675" s="8"/>
      <c r="P3675" s="8"/>
      <c r="R3675" s="8"/>
      <c r="S3675" s="8"/>
      <c r="T3675" s="8"/>
      <c r="U3675" s="8"/>
      <c r="W3675" s="8">
        <f t="shared" si="4501"/>
        <v>142</v>
      </c>
      <c r="X3675">
        <v>12182400</v>
      </c>
      <c r="Y3675">
        <f t="shared" si="4502"/>
        <v>3384</v>
      </c>
      <c r="Z3675" s="8">
        <v>0</v>
      </c>
      <c r="AA3675" s="8">
        <v>14.1</v>
      </c>
      <c r="AB3675" s="8">
        <v>49.1</v>
      </c>
      <c r="AC3675" s="4"/>
      <c r="KL3675" s="84"/>
      <c r="KP3675" s="84"/>
      <c r="KS3675" s="74"/>
      <c r="KT3675" s="74"/>
      <c r="KU3675" s="16"/>
      <c r="KV3675" s="72"/>
      <c r="KW3675" s="72"/>
      <c r="KX3675" s="16"/>
      <c r="KZ3675" s="16"/>
      <c r="LA3675" s="16"/>
      <c r="LB3675" s="74"/>
      <c r="LC3675" s="74"/>
    </row>
    <row r="3676" spans="8:315" x14ac:dyDescent="0.35">
      <c r="H3676" s="4"/>
      <c r="J3676" s="8"/>
      <c r="K3676" s="8"/>
      <c r="L3676" s="8"/>
      <c r="M3676" s="8"/>
      <c r="O3676" s="8"/>
      <c r="P3676" s="8"/>
      <c r="R3676" s="8"/>
      <c r="S3676" s="8"/>
      <c r="T3676" s="8"/>
      <c r="U3676" s="8"/>
      <c r="W3676" s="8">
        <f t="shared" si="4501"/>
        <v>142</v>
      </c>
      <c r="X3676">
        <v>12186000</v>
      </c>
      <c r="Y3676">
        <f t="shared" si="4502"/>
        <v>3385</v>
      </c>
      <c r="Z3676" s="8">
        <v>0</v>
      </c>
      <c r="AA3676" s="8">
        <v>13.4</v>
      </c>
      <c r="AB3676" s="8">
        <v>53.6</v>
      </c>
      <c r="AC3676" s="4"/>
      <c r="KL3676" s="84"/>
      <c r="KP3676" s="84"/>
      <c r="KS3676" s="74"/>
      <c r="KT3676" s="74"/>
      <c r="KU3676" s="16"/>
      <c r="KV3676" s="72"/>
      <c r="KW3676" s="72"/>
      <c r="KX3676" s="16"/>
      <c r="KZ3676" s="16"/>
      <c r="LA3676" s="16"/>
      <c r="LB3676" s="74"/>
      <c r="LC3676" s="74"/>
    </row>
    <row r="3677" spans="8:315" x14ac:dyDescent="0.35">
      <c r="H3677" s="4"/>
      <c r="J3677" s="8"/>
      <c r="K3677" s="8"/>
      <c r="L3677" s="8"/>
      <c r="M3677" s="8"/>
      <c r="O3677" s="8"/>
      <c r="P3677" s="8"/>
      <c r="R3677" s="8"/>
      <c r="S3677" s="8"/>
      <c r="T3677" s="8"/>
      <c r="U3677" s="8"/>
      <c r="W3677" s="8">
        <f t="shared" si="4501"/>
        <v>142.1</v>
      </c>
      <c r="X3677">
        <v>12189600</v>
      </c>
      <c r="Y3677">
        <f t="shared" si="4502"/>
        <v>3386</v>
      </c>
      <c r="Z3677" s="8">
        <v>0</v>
      </c>
      <c r="AA3677" s="8">
        <v>12.3</v>
      </c>
      <c r="AB3677" s="8">
        <v>55.3</v>
      </c>
      <c r="AC3677" s="4"/>
      <c r="KL3677" s="84"/>
      <c r="KP3677" s="84"/>
      <c r="KS3677" s="74"/>
      <c r="KT3677" s="74"/>
      <c r="KU3677" s="16"/>
      <c r="KV3677" s="72"/>
      <c r="KW3677" s="72"/>
      <c r="KX3677" s="16"/>
      <c r="KZ3677" s="16"/>
      <c r="LA3677" s="16"/>
      <c r="LB3677" s="74"/>
      <c r="LC3677" s="74"/>
    </row>
    <row r="3678" spans="8:315" x14ac:dyDescent="0.35">
      <c r="H3678" s="4"/>
      <c r="J3678" s="8"/>
      <c r="K3678" s="8"/>
      <c r="L3678" s="8"/>
      <c r="M3678" s="8"/>
      <c r="O3678" s="8"/>
      <c r="P3678" s="8"/>
      <c r="R3678" s="8"/>
      <c r="S3678" s="8"/>
      <c r="T3678" s="8"/>
      <c r="U3678" s="8"/>
      <c r="W3678" s="8">
        <f t="shared" si="4501"/>
        <v>142.1</v>
      </c>
      <c r="X3678">
        <v>12193200</v>
      </c>
      <c r="Y3678">
        <f t="shared" si="4502"/>
        <v>3387</v>
      </c>
      <c r="Z3678" s="8">
        <v>0</v>
      </c>
      <c r="AA3678" s="8">
        <v>11.8</v>
      </c>
      <c r="AB3678" s="8">
        <v>57.9</v>
      </c>
      <c r="AC3678" s="4"/>
      <c r="KL3678" s="84"/>
      <c r="KP3678" s="84"/>
      <c r="KS3678" s="74"/>
      <c r="KT3678" s="74"/>
      <c r="KU3678" s="16"/>
      <c r="KV3678" s="72"/>
      <c r="KW3678" s="72"/>
      <c r="KX3678" s="16"/>
      <c r="KZ3678" s="16"/>
      <c r="LA3678" s="16"/>
      <c r="LB3678" s="74"/>
      <c r="LC3678" s="74"/>
    </row>
    <row r="3679" spans="8:315" x14ac:dyDescent="0.35">
      <c r="H3679" s="4"/>
      <c r="J3679" s="8"/>
      <c r="K3679" s="8"/>
      <c r="L3679" s="8"/>
      <c r="M3679" s="8"/>
      <c r="O3679" s="8"/>
      <c r="P3679" s="8"/>
      <c r="R3679" s="8"/>
      <c r="S3679" s="8"/>
      <c r="T3679" s="8"/>
      <c r="U3679" s="8"/>
      <c r="W3679" s="8">
        <f t="shared" si="4501"/>
        <v>142.19999999999999</v>
      </c>
      <c r="X3679">
        <v>12196800</v>
      </c>
      <c r="Y3679">
        <f t="shared" si="4502"/>
        <v>3388</v>
      </c>
      <c r="Z3679" s="8">
        <v>0</v>
      </c>
      <c r="AA3679" s="8">
        <v>10.7</v>
      </c>
      <c r="AB3679" s="8">
        <v>64.3</v>
      </c>
      <c r="AC3679" s="4"/>
      <c r="KL3679" s="84"/>
      <c r="KP3679" s="84"/>
      <c r="KS3679" s="74"/>
      <c r="KT3679" s="74"/>
      <c r="KU3679" s="16"/>
      <c r="KV3679" s="72"/>
      <c r="KW3679" s="72"/>
      <c r="KX3679" s="16"/>
      <c r="KZ3679" s="16"/>
      <c r="LA3679" s="16"/>
      <c r="LB3679" s="74"/>
      <c r="LC3679" s="74"/>
    </row>
    <row r="3680" spans="8:315" x14ac:dyDescent="0.35">
      <c r="H3680" s="4"/>
      <c r="J3680" s="8"/>
      <c r="K3680" s="8"/>
      <c r="L3680" s="8"/>
      <c r="M3680" s="8"/>
      <c r="O3680" s="8"/>
      <c r="P3680" s="8"/>
      <c r="R3680" s="8"/>
      <c r="S3680" s="8"/>
      <c r="T3680" s="8"/>
      <c r="U3680" s="8"/>
      <c r="W3680" s="8">
        <f t="shared" si="4501"/>
        <v>142.19999999999999</v>
      </c>
      <c r="X3680">
        <v>12200400</v>
      </c>
      <c r="Y3680">
        <f t="shared" si="4502"/>
        <v>3389</v>
      </c>
      <c r="Z3680" s="8">
        <v>9.4</v>
      </c>
      <c r="AA3680" s="8">
        <v>9.6999999999999993</v>
      </c>
      <c r="AB3680" s="8">
        <v>71.7</v>
      </c>
      <c r="AC3680" s="4"/>
      <c r="KL3680" s="84"/>
      <c r="KP3680" s="84"/>
      <c r="KS3680" s="74"/>
      <c r="KT3680" s="74"/>
      <c r="KU3680" s="16"/>
      <c r="KV3680" s="72"/>
      <c r="KW3680" s="72"/>
      <c r="KX3680" s="16"/>
      <c r="KZ3680" s="16"/>
      <c r="LA3680" s="16"/>
      <c r="LB3680" s="74"/>
      <c r="LC3680" s="74"/>
    </row>
    <row r="3681" spans="8:315" x14ac:dyDescent="0.35">
      <c r="H3681" s="4"/>
      <c r="J3681" s="8"/>
      <c r="K3681" s="8"/>
      <c r="L3681" s="8"/>
      <c r="M3681" s="8"/>
      <c r="O3681" s="8"/>
      <c r="P3681" s="8"/>
      <c r="R3681" s="8"/>
      <c r="S3681" s="8"/>
      <c r="T3681" s="8"/>
      <c r="U3681" s="8"/>
      <c r="W3681" s="8">
        <f t="shared" si="4501"/>
        <v>142.30000000000001</v>
      </c>
      <c r="X3681">
        <v>12204000</v>
      </c>
      <c r="Y3681">
        <f t="shared" si="4502"/>
        <v>3390</v>
      </c>
      <c r="Z3681" s="8">
        <v>101.4</v>
      </c>
      <c r="AA3681" s="8">
        <v>11</v>
      </c>
      <c r="AB3681" s="8">
        <v>69.900000000000006</v>
      </c>
      <c r="AC3681" s="4"/>
      <c r="KL3681" s="84"/>
      <c r="KP3681" s="84"/>
      <c r="KS3681" s="74"/>
      <c r="KT3681" s="74"/>
      <c r="KU3681" s="16"/>
      <c r="KV3681" s="72"/>
      <c r="KW3681" s="72"/>
      <c r="KX3681" s="16"/>
      <c r="KZ3681" s="16"/>
      <c r="LA3681" s="16"/>
      <c r="LB3681" s="74"/>
      <c r="LC3681" s="74"/>
    </row>
    <row r="3682" spans="8:315" x14ac:dyDescent="0.35">
      <c r="H3682" s="4"/>
      <c r="J3682" s="8"/>
      <c r="K3682" s="8"/>
      <c r="L3682" s="8"/>
      <c r="M3682" s="8"/>
      <c r="O3682" s="8"/>
      <c r="P3682" s="8"/>
      <c r="R3682" s="8"/>
      <c r="S3682" s="8"/>
      <c r="T3682" s="8"/>
      <c r="U3682" s="8"/>
      <c r="W3682" s="8">
        <f t="shared" si="4501"/>
        <v>142.30000000000001</v>
      </c>
      <c r="X3682">
        <v>12207600</v>
      </c>
      <c r="Y3682">
        <f t="shared" si="4502"/>
        <v>3391</v>
      </c>
      <c r="Z3682" s="8">
        <v>262.2</v>
      </c>
      <c r="AA3682" s="8">
        <v>14.2</v>
      </c>
      <c r="AB3682" s="8">
        <v>53.8</v>
      </c>
      <c r="AC3682" s="4"/>
      <c r="KL3682" s="84"/>
      <c r="KP3682" s="84"/>
      <c r="KS3682" s="74"/>
      <c r="KT3682" s="74"/>
      <c r="KU3682" s="16"/>
      <c r="KV3682" s="72"/>
      <c r="KW3682" s="72"/>
      <c r="KX3682" s="16"/>
      <c r="KZ3682" s="16"/>
      <c r="LA3682" s="16"/>
      <c r="LB3682" s="74"/>
      <c r="LC3682" s="74"/>
    </row>
    <row r="3683" spans="8:315" x14ac:dyDescent="0.35">
      <c r="H3683" s="4"/>
      <c r="J3683" s="8"/>
      <c r="K3683" s="8"/>
      <c r="L3683" s="8"/>
      <c r="M3683" s="8"/>
      <c r="O3683" s="8"/>
      <c r="P3683" s="8"/>
      <c r="R3683" s="8"/>
      <c r="S3683" s="8"/>
      <c r="T3683" s="8"/>
      <c r="U3683" s="8"/>
      <c r="W3683" s="8">
        <f t="shared" si="4501"/>
        <v>142.30000000000001</v>
      </c>
      <c r="X3683">
        <v>12211200</v>
      </c>
      <c r="Y3683">
        <f t="shared" si="4502"/>
        <v>3392</v>
      </c>
      <c r="Z3683" s="8">
        <v>410.8</v>
      </c>
      <c r="AA3683" s="8">
        <v>15.9</v>
      </c>
      <c r="AB3683" s="8">
        <v>52.5</v>
      </c>
      <c r="AC3683" s="4"/>
      <c r="KL3683" s="84"/>
      <c r="KP3683" s="84"/>
      <c r="KS3683" s="74"/>
      <c r="KT3683" s="74"/>
      <c r="KU3683" s="16"/>
      <c r="KV3683" s="72"/>
      <c r="KW3683" s="72"/>
      <c r="KX3683" s="16"/>
      <c r="KZ3683" s="16"/>
      <c r="LA3683" s="16"/>
      <c r="LB3683" s="74"/>
      <c r="LC3683" s="74"/>
    </row>
    <row r="3684" spans="8:315" x14ac:dyDescent="0.35">
      <c r="H3684" s="4"/>
      <c r="J3684" s="8"/>
      <c r="K3684" s="8"/>
      <c r="L3684" s="8"/>
      <c r="M3684" s="8"/>
      <c r="O3684" s="8"/>
      <c r="P3684" s="8"/>
      <c r="R3684" s="8"/>
      <c r="S3684" s="8"/>
      <c r="T3684" s="8"/>
      <c r="U3684" s="8"/>
      <c r="W3684" s="8">
        <f t="shared" ref="W3684:W3747" si="4503">X3684/24/3600+1</f>
        <v>142.4</v>
      </c>
      <c r="X3684">
        <v>12214800</v>
      </c>
      <c r="Y3684">
        <f t="shared" ref="Y3684:Y3747" si="4504">X3684/3600</f>
        <v>3393</v>
      </c>
      <c r="Z3684" s="8">
        <v>438.3</v>
      </c>
      <c r="AA3684" s="8">
        <v>17.5</v>
      </c>
      <c r="AB3684" s="8">
        <v>47.1</v>
      </c>
      <c r="AC3684" s="4"/>
      <c r="KL3684" s="84"/>
      <c r="KP3684" s="84"/>
      <c r="KS3684" s="74"/>
      <c r="KT3684" s="74"/>
      <c r="KU3684" s="16"/>
      <c r="KV3684" s="72"/>
      <c r="KW3684" s="72"/>
      <c r="KX3684" s="16"/>
      <c r="KZ3684" s="16"/>
      <c r="LA3684" s="16"/>
      <c r="LB3684" s="74"/>
      <c r="LC3684" s="74"/>
    </row>
    <row r="3685" spans="8:315" x14ac:dyDescent="0.35">
      <c r="H3685" s="4"/>
      <c r="J3685" s="8"/>
      <c r="K3685" s="8"/>
      <c r="L3685" s="8"/>
      <c r="M3685" s="8"/>
      <c r="O3685" s="8"/>
      <c r="P3685" s="8"/>
      <c r="R3685" s="8"/>
      <c r="S3685" s="8"/>
      <c r="T3685" s="8"/>
      <c r="U3685" s="8"/>
      <c r="W3685" s="8">
        <f t="shared" si="4503"/>
        <v>142.4</v>
      </c>
      <c r="X3685">
        <v>12218400</v>
      </c>
      <c r="Y3685">
        <f t="shared" si="4504"/>
        <v>3394</v>
      </c>
      <c r="Z3685" s="8">
        <v>486.9</v>
      </c>
      <c r="AA3685" s="8">
        <v>18.399999999999999</v>
      </c>
      <c r="AB3685" s="8">
        <v>44</v>
      </c>
      <c r="AC3685" s="4"/>
      <c r="KL3685" s="84"/>
      <c r="KP3685" s="84"/>
      <c r="KS3685" s="74"/>
      <c r="KT3685" s="74"/>
      <c r="KU3685" s="16"/>
      <c r="KV3685" s="72"/>
      <c r="KW3685" s="72"/>
      <c r="KX3685" s="16"/>
      <c r="KZ3685" s="16"/>
      <c r="LA3685" s="16"/>
      <c r="LB3685" s="74"/>
      <c r="LC3685" s="74"/>
    </row>
    <row r="3686" spans="8:315" x14ac:dyDescent="0.35">
      <c r="H3686" s="4"/>
      <c r="J3686" s="8"/>
      <c r="K3686" s="8"/>
      <c r="L3686" s="8"/>
      <c r="M3686" s="8"/>
      <c r="O3686" s="8"/>
      <c r="P3686" s="8"/>
      <c r="R3686" s="8"/>
      <c r="S3686" s="8"/>
      <c r="T3686" s="8"/>
      <c r="U3686" s="8"/>
      <c r="W3686" s="8">
        <f t="shared" si="4503"/>
        <v>142.5</v>
      </c>
      <c r="X3686">
        <v>12222000</v>
      </c>
      <c r="Y3686">
        <f t="shared" si="4504"/>
        <v>3395</v>
      </c>
      <c r="Z3686" s="8">
        <v>459.2</v>
      </c>
      <c r="AA3686" s="8">
        <v>19.600000000000001</v>
      </c>
      <c r="AB3686" s="8">
        <v>42.2</v>
      </c>
      <c r="AC3686" s="4"/>
      <c r="KL3686" s="84"/>
      <c r="KP3686" s="84"/>
      <c r="KS3686" s="74"/>
      <c r="KT3686" s="74"/>
      <c r="KU3686" s="16"/>
      <c r="KV3686" s="72"/>
      <c r="KW3686" s="72"/>
      <c r="KX3686" s="16"/>
      <c r="KZ3686" s="16"/>
      <c r="LA3686" s="16"/>
      <c r="LB3686" s="74"/>
      <c r="LC3686" s="74"/>
    </row>
    <row r="3687" spans="8:315" x14ac:dyDescent="0.35">
      <c r="H3687" s="4"/>
      <c r="J3687" s="8"/>
      <c r="K3687" s="8"/>
      <c r="L3687" s="8"/>
      <c r="M3687" s="8"/>
      <c r="O3687" s="8"/>
      <c r="P3687" s="8"/>
      <c r="R3687" s="8"/>
      <c r="S3687" s="8"/>
      <c r="T3687" s="8"/>
      <c r="U3687" s="8"/>
      <c r="W3687" s="8">
        <f t="shared" si="4503"/>
        <v>142.5</v>
      </c>
      <c r="X3687">
        <v>12225600</v>
      </c>
      <c r="Y3687">
        <f t="shared" si="4504"/>
        <v>3396</v>
      </c>
      <c r="Z3687" s="8">
        <v>581.1</v>
      </c>
      <c r="AA3687" s="8">
        <v>20.8</v>
      </c>
      <c r="AB3687" s="8">
        <v>40.799999999999997</v>
      </c>
      <c r="AC3687" s="4"/>
      <c r="KL3687" s="84"/>
      <c r="KP3687" s="84"/>
      <c r="KS3687" s="74"/>
      <c r="KT3687" s="74"/>
      <c r="KU3687" s="16"/>
      <c r="KV3687" s="72"/>
      <c r="KW3687" s="72"/>
      <c r="KX3687" s="16"/>
      <c r="KZ3687" s="16"/>
      <c r="LA3687" s="16"/>
      <c r="LB3687" s="74"/>
      <c r="LC3687" s="74"/>
    </row>
    <row r="3688" spans="8:315" x14ac:dyDescent="0.35">
      <c r="H3688" s="4"/>
      <c r="J3688" s="8"/>
      <c r="K3688" s="8"/>
      <c r="L3688" s="8"/>
      <c r="M3688" s="8"/>
      <c r="O3688" s="8"/>
      <c r="P3688" s="8"/>
      <c r="R3688" s="8"/>
      <c r="S3688" s="8"/>
      <c r="T3688" s="8"/>
      <c r="U3688" s="8"/>
      <c r="W3688" s="8">
        <f t="shared" si="4503"/>
        <v>142.5</v>
      </c>
      <c r="X3688">
        <v>12229200</v>
      </c>
      <c r="Y3688">
        <f t="shared" si="4504"/>
        <v>3397</v>
      </c>
      <c r="Z3688" s="8">
        <v>858.6</v>
      </c>
      <c r="AA3688" s="8">
        <v>22.3</v>
      </c>
      <c r="AB3688" s="8">
        <v>32.5</v>
      </c>
      <c r="AC3688" s="4"/>
      <c r="KL3688" s="84"/>
      <c r="KP3688" s="84"/>
      <c r="KS3688" s="74"/>
      <c r="KT3688" s="74"/>
      <c r="KU3688" s="16"/>
      <c r="KV3688" s="72"/>
      <c r="KW3688" s="72"/>
      <c r="KX3688" s="16"/>
      <c r="KZ3688" s="16"/>
      <c r="LA3688" s="16"/>
      <c r="LB3688" s="74"/>
      <c r="LC3688" s="74"/>
    </row>
    <row r="3689" spans="8:315" x14ac:dyDescent="0.35">
      <c r="H3689" s="4"/>
      <c r="J3689" s="8"/>
      <c r="K3689" s="8"/>
      <c r="L3689" s="8"/>
      <c r="M3689" s="8"/>
      <c r="O3689" s="8"/>
      <c r="P3689" s="8"/>
      <c r="R3689" s="8"/>
      <c r="S3689" s="8"/>
      <c r="T3689" s="8"/>
      <c r="U3689" s="8"/>
      <c r="W3689" s="8">
        <f t="shared" si="4503"/>
        <v>142.6</v>
      </c>
      <c r="X3689">
        <v>12232800</v>
      </c>
      <c r="Y3689">
        <f t="shared" si="4504"/>
        <v>3398</v>
      </c>
      <c r="Z3689" s="8">
        <v>749.2</v>
      </c>
      <c r="AA3689" s="8">
        <v>23.1</v>
      </c>
      <c r="AB3689" s="8">
        <v>30.9</v>
      </c>
      <c r="AC3689" s="4"/>
      <c r="KL3689" s="84"/>
      <c r="KP3689" s="84"/>
      <c r="KS3689" s="74"/>
      <c r="KT3689" s="74"/>
      <c r="KU3689" s="16"/>
      <c r="KV3689" s="72"/>
      <c r="KW3689" s="72"/>
      <c r="KX3689" s="16"/>
      <c r="KZ3689" s="16"/>
      <c r="LA3689" s="16"/>
      <c r="LB3689" s="74"/>
      <c r="LC3689" s="74"/>
    </row>
    <row r="3690" spans="8:315" x14ac:dyDescent="0.35">
      <c r="H3690" s="4"/>
      <c r="J3690" s="8"/>
      <c r="K3690" s="8"/>
      <c r="L3690" s="8"/>
      <c r="M3690" s="8"/>
      <c r="O3690" s="8"/>
      <c r="P3690" s="8"/>
      <c r="R3690" s="8"/>
      <c r="S3690" s="8"/>
      <c r="T3690" s="8"/>
      <c r="U3690" s="8"/>
      <c r="W3690" s="8">
        <f t="shared" si="4503"/>
        <v>142.6</v>
      </c>
      <c r="X3690">
        <v>12236400</v>
      </c>
      <c r="Y3690">
        <f t="shared" si="4504"/>
        <v>3399</v>
      </c>
      <c r="Z3690" s="8">
        <v>729.4</v>
      </c>
      <c r="AA3690" s="8">
        <v>24.1</v>
      </c>
      <c r="AB3690" s="8">
        <v>28.8</v>
      </c>
      <c r="AC3690" s="4"/>
      <c r="KL3690" s="84"/>
      <c r="KP3690" s="84"/>
      <c r="KS3690" s="74"/>
      <c r="KT3690" s="74"/>
      <c r="KU3690" s="16"/>
      <c r="KV3690" s="72"/>
      <c r="KW3690" s="72"/>
      <c r="KX3690" s="16"/>
      <c r="KZ3690" s="16"/>
      <c r="LA3690" s="16"/>
      <c r="LB3690" s="74"/>
      <c r="LC3690" s="74"/>
    </row>
    <row r="3691" spans="8:315" x14ac:dyDescent="0.35">
      <c r="H3691" s="4"/>
      <c r="J3691" s="8"/>
      <c r="K3691" s="8"/>
      <c r="L3691" s="8"/>
      <c r="M3691" s="8"/>
      <c r="O3691" s="8"/>
      <c r="P3691" s="8"/>
      <c r="R3691" s="8"/>
      <c r="S3691" s="8"/>
      <c r="T3691" s="8"/>
      <c r="U3691" s="8"/>
      <c r="W3691" s="8">
        <f t="shared" si="4503"/>
        <v>142.69999999999999</v>
      </c>
      <c r="X3691">
        <v>12240000</v>
      </c>
      <c r="Y3691">
        <f t="shared" si="4504"/>
        <v>3400</v>
      </c>
      <c r="Z3691" s="8">
        <v>634.70000000000005</v>
      </c>
      <c r="AA3691" s="8">
        <v>24.8</v>
      </c>
      <c r="AB3691" s="8">
        <v>23.1</v>
      </c>
      <c r="AC3691" s="4"/>
      <c r="KL3691" s="84"/>
      <c r="KP3691" s="84"/>
      <c r="KS3691" s="74"/>
      <c r="KT3691" s="74"/>
      <c r="KU3691" s="16"/>
      <c r="KV3691" s="72"/>
      <c r="KW3691" s="72"/>
      <c r="KX3691" s="16"/>
      <c r="KZ3691" s="16"/>
      <c r="LA3691" s="16"/>
      <c r="LB3691" s="74"/>
      <c r="LC3691" s="74"/>
    </row>
    <row r="3692" spans="8:315" x14ac:dyDescent="0.35">
      <c r="H3692" s="4"/>
      <c r="J3692" s="8"/>
      <c r="K3692" s="8"/>
      <c r="L3692" s="8"/>
      <c r="M3692" s="8"/>
      <c r="O3692" s="8"/>
      <c r="P3692" s="8"/>
      <c r="R3692" s="8"/>
      <c r="S3692" s="8"/>
      <c r="T3692" s="8"/>
      <c r="U3692" s="8"/>
      <c r="W3692" s="8">
        <f t="shared" si="4503"/>
        <v>142.69999999999999</v>
      </c>
      <c r="X3692">
        <v>12243600</v>
      </c>
      <c r="Y3692">
        <f t="shared" si="4504"/>
        <v>3401</v>
      </c>
      <c r="Z3692" s="8">
        <v>289.7</v>
      </c>
      <c r="AA3692" s="8">
        <v>24.2</v>
      </c>
      <c r="AB3692" s="8">
        <v>27</v>
      </c>
      <c r="AC3692" s="4"/>
      <c r="KL3692" s="84"/>
      <c r="KP3692" s="84"/>
      <c r="KS3692" s="74"/>
      <c r="KT3692" s="74"/>
      <c r="KU3692" s="16"/>
      <c r="KV3692" s="72"/>
      <c r="KW3692" s="72"/>
      <c r="KX3692" s="16"/>
      <c r="KZ3692" s="16"/>
      <c r="LA3692" s="16"/>
      <c r="LB3692" s="74"/>
      <c r="LC3692" s="74"/>
    </row>
    <row r="3693" spans="8:315" x14ac:dyDescent="0.35">
      <c r="H3693" s="4"/>
      <c r="J3693" s="8"/>
      <c r="K3693" s="8"/>
      <c r="L3693" s="8"/>
      <c r="M3693" s="8"/>
      <c r="O3693" s="8"/>
      <c r="P3693" s="8"/>
      <c r="R3693" s="8"/>
      <c r="S3693" s="8"/>
      <c r="T3693" s="8"/>
      <c r="U3693" s="8"/>
      <c r="W3693" s="8">
        <f t="shared" si="4503"/>
        <v>142.80000000000001</v>
      </c>
      <c r="X3693">
        <v>12247200</v>
      </c>
      <c r="Y3693">
        <f t="shared" si="4504"/>
        <v>3402</v>
      </c>
      <c r="Z3693" s="8">
        <v>301.39999999999998</v>
      </c>
      <c r="AA3693" s="8">
        <v>24.4</v>
      </c>
      <c r="AB3693" s="8">
        <v>25.9</v>
      </c>
      <c r="AC3693" s="4"/>
      <c r="KL3693" s="84"/>
      <c r="KP3693" s="84"/>
      <c r="KS3693" s="74"/>
      <c r="KT3693" s="74"/>
      <c r="KU3693" s="16"/>
      <c r="KV3693" s="72"/>
      <c r="KW3693" s="72"/>
      <c r="KX3693" s="16"/>
      <c r="KZ3693" s="16"/>
      <c r="LA3693" s="16"/>
      <c r="LB3693" s="74"/>
      <c r="LC3693" s="74"/>
    </row>
    <row r="3694" spans="8:315" x14ac:dyDescent="0.35">
      <c r="H3694" s="4"/>
      <c r="J3694" s="8"/>
      <c r="K3694" s="8"/>
      <c r="L3694" s="8"/>
      <c r="M3694" s="8"/>
      <c r="O3694" s="8"/>
      <c r="P3694" s="8"/>
      <c r="R3694" s="8"/>
      <c r="S3694" s="8"/>
      <c r="T3694" s="8"/>
      <c r="U3694" s="8"/>
      <c r="W3694" s="8">
        <f t="shared" si="4503"/>
        <v>142.80000000000001</v>
      </c>
      <c r="X3694">
        <v>12250800</v>
      </c>
      <c r="Y3694">
        <f t="shared" si="4504"/>
        <v>3403</v>
      </c>
      <c r="Z3694" s="8">
        <v>61.4</v>
      </c>
      <c r="AA3694" s="8">
        <v>23</v>
      </c>
      <c r="AB3694" s="8">
        <v>29.2</v>
      </c>
      <c r="AC3694" s="4"/>
      <c r="KL3694" s="84"/>
      <c r="KP3694" s="84"/>
      <c r="KS3694" s="74"/>
      <c r="KT3694" s="74"/>
      <c r="KU3694" s="16"/>
      <c r="KV3694" s="72"/>
      <c r="KW3694" s="72"/>
      <c r="KX3694" s="16"/>
      <c r="KZ3694" s="16"/>
      <c r="LA3694" s="16"/>
      <c r="LB3694" s="74"/>
      <c r="LC3694" s="74"/>
    </row>
    <row r="3695" spans="8:315" x14ac:dyDescent="0.35">
      <c r="H3695" s="4"/>
      <c r="J3695" s="8"/>
      <c r="K3695" s="8"/>
      <c r="L3695" s="8"/>
      <c r="M3695" s="8"/>
      <c r="O3695" s="8"/>
      <c r="P3695" s="8"/>
      <c r="R3695" s="8"/>
      <c r="S3695" s="8"/>
      <c r="T3695" s="8"/>
      <c r="U3695" s="8"/>
      <c r="W3695" s="8">
        <f t="shared" si="4503"/>
        <v>142.80000000000001</v>
      </c>
      <c r="X3695">
        <v>12254400</v>
      </c>
      <c r="Y3695">
        <f t="shared" si="4504"/>
        <v>3404</v>
      </c>
      <c r="Z3695" s="8">
        <v>5.6</v>
      </c>
      <c r="AA3695" s="8">
        <v>21.2</v>
      </c>
      <c r="AB3695" s="8">
        <v>35.4</v>
      </c>
      <c r="AC3695" s="4"/>
      <c r="KL3695" s="84"/>
      <c r="KP3695" s="84"/>
      <c r="KS3695" s="74"/>
      <c r="KT3695" s="74"/>
      <c r="KU3695" s="16"/>
      <c r="KV3695" s="72"/>
      <c r="KW3695" s="72"/>
      <c r="KX3695" s="16"/>
      <c r="KZ3695" s="16"/>
      <c r="LA3695" s="16"/>
      <c r="LB3695" s="74"/>
      <c r="LC3695" s="74"/>
    </row>
    <row r="3696" spans="8:315" x14ac:dyDescent="0.35">
      <c r="H3696" s="4"/>
      <c r="J3696" s="8"/>
      <c r="K3696" s="8"/>
      <c r="L3696" s="8"/>
      <c r="M3696" s="8"/>
      <c r="O3696" s="8"/>
      <c r="P3696" s="8"/>
      <c r="R3696" s="8"/>
      <c r="S3696" s="8"/>
      <c r="T3696" s="8"/>
      <c r="U3696" s="8"/>
      <c r="W3696" s="8">
        <f t="shared" si="4503"/>
        <v>142.9</v>
      </c>
      <c r="X3696">
        <v>12258000</v>
      </c>
      <c r="Y3696">
        <f t="shared" si="4504"/>
        <v>3405</v>
      </c>
      <c r="Z3696" s="8">
        <v>0</v>
      </c>
      <c r="AA3696" s="8">
        <v>20.100000000000001</v>
      </c>
      <c r="AB3696" s="8">
        <v>39</v>
      </c>
      <c r="AC3696" s="4"/>
      <c r="KL3696" s="84"/>
      <c r="KP3696" s="84"/>
      <c r="KS3696" s="74"/>
      <c r="KT3696" s="74"/>
      <c r="KU3696" s="16"/>
      <c r="KV3696" s="72"/>
      <c r="KW3696" s="72"/>
      <c r="KX3696" s="16"/>
      <c r="KZ3696" s="16"/>
      <c r="LA3696" s="16"/>
      <c r="LB3696" s="74"/>
      <c r="LC3696" s="74"/>
    </row>
    <row r="3697" spans="8:315" x14ac:dyDescent="0.35">
      <c r="H3697" s="4"/>
      <c r="J3697" s="8"/>
      <c r="K3697" s="8"/>
      <c r="L3697" s="8"/>
      <c r="M3697" s="8"/>
      <c r="O3697" s="8"/>
      <c r="P3697" s="8"/>
      <c r="R3697" s="8"/>
      <c r="S3697" s="8"/>
      <c r="T3697" s="8"/>
      <c r="U3697" s="8"/>
      <c r="W3697" s="8">
        <f t="shared" si="4503"/>
        <v>142.9</v>
      </c>
      <c r="X3697">
        <v>12261600</v>
      </c>
      <c r="Y3697">
        <f t="shared" si="4504"/>
        <v>3406</v>
      </c>
      <c r="Z3697" s="8">
        <v>0</v>
      </c>
      <c r="AA3697" s="8">
        <v>17.899999999999999</v>
      </c>
      <c r="AB3697" s="8">
        <v>48.6</v>
      </c>
      <c r="AC3697" s="4"/>
      <c r="KL3697" s="84"/>
      <c r="KP3697" s="84"/>
      <c r="KS3697" s="74"/>
      <c r="KT3697" s="74"/>
      <c r="KU3697" s="16"/>
      <c r="KV3697" s="72"/>
      <c r="KW3697" s="72"/>
      <c r="KX3697" s="16"/>
      <c r="KZ3697" s="16"/>
      <c r="LA3697" s="16"/>
      <c r="LB3697" s="74"/>
      <c r="LC3697" s="74"/>
    </row>
    <row r="3698" spans="8:315" x14ac:dyDescent="0.35">
      <c r="H3698" s="4"/>
      <c r="J3698" s="8"/>
      <c r="K3698" s="8"/>
      <c r="L3698" s="8"/>
      <c r="M3698" s="8"/>
      <c r="O3698" s="8"/>
      <c r="P3698" s="8"/>
      <c r="R3698" s="8"/>
      <c r="S3698" s="8"/>
      <c r="T3698" s="8"/>
      <c r="U3698" s="8"/>
      <c r="W3698" s="8">
        <f t="shared" si="4503"/>
        <v>143</v>
      </c>
      <c r="X3698">
        <v>12265200</v>
      </c>
      <c r="Y3698">
        <f t="shared" si="4504"/>
        <v>3407</v>
      </c>
      <c r="Z3698" s="8">
        <v>0</v>
      </c>
      <c r="AA3698" s="8">
        <v>16.8</v>
      </c>
      <c r="AB3698" s="8">
        <v>56.7</v>
      </c>
      <c r="AC3698" s="4"/>
      <c r="KL3698" s="84"/>
      <c r="KP3698" s="84"/>
      <c r="KS3698" s="74"/>
      <c r="KT3698" s="74"/>
      <c r="KU3698" s="16"/>
      <c r="KV3698" s="72"/>
      <c r="KW3698" s="72"/>
      <c r="KX3698" s="16"/>
      <c r="KZ3698" s="16"/>
      <c r="LA3698" s="16"/>
      <c r="LB3698" s="74"/>
      <c r="LC3698" s="74"/>
    </row>
    <row r="3699" spans="8:315" x14ac:dyDescent="0.35">
      <c r="H3699" s="4"/>
      <c r="J3699" s="8"/>
      <c r="K3699" s="8"/>
      <c r="L3699" s="8"/>
      <c r="M3699" s="8"/>
      <c r="O3699" s="8"/>
      <c r="P3699" s="8"/>
      <c r="R3699" s="8"/>
      <c r="S3699" s="8"/>
      <c r="T3699" s="8"/>
      <c r="U3699" s="8"/>
      <c r="W3699" s="8">
        <f t="shared" si="4503"/>
        <v>143</v>
      </c>
      <c r="X3699">
        <v>12268800</v>
      </c>
      <c r="Y3699">
        <f t="shared" si="4504"/>
        <v>3408</v>
      </c>
      <c r="Z3699" s="8">
        <v>0</v>
      </c>
      <c r="AA3699" s="8">
        <v>15.7</v>
      </c>
      <c r="AB3699" s="8">
        <v>58</v>
      </c>
      <c r="AC3699" s="4"/>
      <c r="KL3699" s="84"/>
      <c r="KP3699" s="84"/>
      <c r="KS3699" s="74"/>
      <c r="KT3699" s="74"/>
      <c r="KU3699" s="16"/>
      <c r="KV3699" s="72"/>
      <c r="KW3699" s="72"/>
      <c r="KX3699" s="16"/>
      <c r="KZ3699" s="16"/>
      <c r="LA3699" s="16"/>
      <c r="LB3699" s="74"/>
      <c r="LC3699" s="74"/>
    </row>
    <row r="3700" spans="8:315" x14ac:dyDescent="0.35">
      <c r="H3700" s="4"/>
      <c r="J3700" s="8"/>
      <c r="K3700" s="8"/>
      <c r="L3700" s="8"/>
      <c r="M3700" s="8"/>
      <c r="O3700" s="8"/>
      <c r="P3700" s="8"/>
      <c r="R3700" s="8"/>
      <c r="S3700" s="8"/>
      <c r="T3700" s="8"/>
      <c r="U3700" s="8"/>
      <c r="W3700" s="8">
        <f t="shared" si="4503"/>
        <v>143</v>
      </c>
      <c r="X3700">
        <v>12272400</v>
      </c>
      <c r="Y3700">
        <f t="shared" si="4504"/>
        <v>3409</v>
      </c>
      <c r="Z3700" s="8">
        <v>0</v>
      </c>
      <c r="AA3700" s="8">
        <v>14.7</v>
      </c>
      <c r="AB3700" s="8">
        <v>61.8</v>
      </c>
      <c r="AC3700" s="4"/>
      <c r="KL3700" s="84"/>
      <c r="KP3700" s="84"/>
      <c r="KS3700" s="74"/>
      <c r="KT3700" s="74"/>
      <c r="KU3700" s="16"/>
      <c r="KV3700" s="72"/>
      <c r="KW3700" s="72"/>
      <c r="KX3700" s="16"/>
      <c r="KZ3700" s="16"/>
      <c r="LA3700" s="16"/>
      <c r="LB3700" s="74"/>
      <c r="LC3700" s="74"/>
    </row>
    <row r="3701" spans="8:315" x14ac:dyDescent="0.35">
      <c r="H3701" s="4"/>
      <c r="J3701" s="8"/>
      <c r="K3701" s="8"/>
      <c r="L3701" s="8"/>
      <c r="M3701" s="8"/>
      <c r="O3701" s="8"/>
      <c r="P3701" s="8"/>
      <c r="R3701" s="8"/>
      <c r="S3701" s="8"/>
      <c r="T3701" s="8"/>
      <c r="U3701" s="8"/>
      <c r="W3701" s="8">
        <f t="shared" si="4503"/>
        <v>143.1</v>
      </c>
      <c r="X3701">
        <v>12276000</v>
      </c>
      <c r="Y3701">
        <f t="shared" si="4504"/>
        <v>3410</v>
      </c>
      <c r="Z3701" s="8">
        <v>0</v>
      </c>
      <c r="AA3701" s="8">
        <v>14.9</v>
      </c>
      <c r="AB3701" s="8">
        <v>67.2</v>
      </c>
      <c r="AC3701" s="4"/>
      <c r="KL3701" s="84"/>
      <c r="KP3701" s="84"/>
      <c r="KS3701" s="74"/>
      <c r="KT3701" s="74"/>
      <c r="KU3701" s="16"/>
      <c r="KV3701" s="72"/>
      <c r="KW3701" s="72"/>
      <c r="KX3701" s="16"/>
      <c r="KZ3701" s="16"/>
      <c r="LA3701" s="16"/>
      <c r="LB3701" s="74"/>
      <c r="LC3701" s="74"/>
    </row>
    <row r="3702" spans="8:315" x14ac:dyDescent="0.35">
      <c r="H3702" s="4"/>
      <c r="J3702" s="8"/>
      <c r="K3702" s="8"/>
      <c r="L3702" s="8"/>
      <c r="M3702" s="8"/>
      <c r="O3702" s="8"/>
      <c r="P3702" s="8"/>
      <c r="R3702" s="8"/>
      <c r="S3702" s="8"/>
      <c r="T3702" s="8"/>
      <c r="U3702" s="8"/>
      <c r="W3702" s="8">
        <f t="shared" si="4503"/>
        <v>143.1</v>
      </c>
      <c r="X3702">
        <v>12279600</v>
      </c>
      <c r="Y3702">
        <f t="shared" si="4504"/>
        <v>3411</v>
      </c>
      <c r="Z3702" s="8">
        <v>0</v>
      </c>
      <c r="AA3702" s="8">
        <v>14.1</v>
      </c>
      <c r="AB3702" s="8">
        <v>70.099999999999994</v>
      </c>
      <c r="AC3702" s="4"/>
      <c r="KL3702" s="84"/>
      <c r="KP3702" s="84"/>
      <c r="KS3702" s="74"/>
      <c r="KT3702" s="74"/>
      <c r="KU3702" s="16"/>
      <c r="KV3702" s="72"/>
      <c r="KW3702" s="72"/>
      <c r="KX3702" s="16"/>
      <c r="KZ3702" s="16"/>
      <c r="LA3702" s="16"/>
      <c r="LB3702" s="74"/>
      <c r="LC3702" s="74"/>
    </row>
    <row r="3703" spans="8:315" x14ac:dyDescent="0.35">
      <c r="H3703" s="4"/>
      <c r="J3703" s="8"/>
      <c r="K3703" s="8"/>
      <c r="L3703" s="8"/>
      <c r="M3703" s="8"/>
      <c r="O3703" s="8"/>
      <c r="P3703" s="8"/>
      <c r="R3703" s="8"/>
      <c r="S3703" s="8"/>
      <c r="T3703" s="8"/>
      <c r="U3703" s="8"/>
      <c r="W3703" s="8">
        <f t="shared" si="4503"/>
        <v>143.19999999999999</v>
      </c>
      <c r="X3703">
        <v>12283200</v>
      </c>
      <c r="Y3703">
        <f t="shared" si="4504"/>
        <v>3412</v>
      </c>
      <c r="Z3703" s="8">
        <v>0</v>
      </c>
      <c r="AA3703" s="8">
        <v>13.6</v>
      </c>
      <c r="AB3703" s="8">
        <v>72.099999999999994</v>
      </c>
      <c r="AC3703" s="4"/>
      <c r="KL3703" s="84"/>
      <c r="KP3703" s="84"/>
      <c r="KS3703" s="74"/>
      <c r="KT3703" s="74"/>
      <c r="KU3703" s="16"/>
      <c r="KV3703" s="72"/>
      <c r="KW3703" s="72"/>
      <c r="KX3703" s="16"/>
      <c r="KZ3703" s="16"/>
      <c r="LA3703" s="16"/>
      <c r="LB3703" s="74"/>
      <c r="LC3703" s="74"/>
    </row>
    <row r="3704" spans="8:315" x14ac:dyDescent="0.35">
      <c r="H3704" s="4"/>
      <c r="J3704" s="8"/>
      <c r="K3704" s="8"/>
      <c r="L3704" s="8"/>
      <c r="M3704" s="8"/>
      <c r="O3704" s="8"/>
      <c r="P3704" s="8"/>
      <c r="R3704" s="8"/>
      <c r="S3704" s="8"/>
      <c r="T3704" s="8"/>
      <c r="U3704" s="8"/>
      <c r="W3704" s="8">
        <f t="shared" si="4503"/>
        <v>143.19999999999999</v>
      </c>
      <c r="X3704">
        <v>12286800</v>
      </c>
      <c r="Y3704">
        <f t="shared" si="4504"/>
        <v>3413</v>
      </c>
      <c r="Z3704" s="8">
        <v>11.9</v>
      </c>
      <c r="AA3704" s="8">
        <v>13.1</v>
      </c>
      <c r="AB3704" s="8">
        <v>73</v>
      </c>
      <c r="AC3704" s="4"/>
      <c r="KL3704" s="84"/>
      <c r="KP3704" s="84"/>
      <c r="KS3704" s="74"/>
      <c r="KT3704" s="74"/>
      <c r="KU3704" s="16"/>
      <c r="KV3704" s="72"/>
      <c r="KW3704" s="72"/>
      <c r="KX3704" s="16"/>
      <c r="KZ3704" s="16"/>
      <c r="LA3704" s="16"/>
      <c r="LB3704" s="74"/>
      <c r="LC3704" s="74"/>
    </row>
    <row r="3705" spans="8:315" x14ac:dyDescent="0.35">
      <c r="H3705" s="4"/>
      <c r="J3705" s="8"/>
      <c r="K3705" s="8"/>
      <c r="L3705" s="8"/>
      <c r="M3705" s="8"/>
      <c r="O3705" s="8"/>
      <c r="P3705" s="8"/>
      <c r="R3705" s="8"/>
      <c r="S3705" s="8"/>
      <c r="T3705" s="8"/>
      <c r="U3705" s="8"/>
      <c r="W3705" s="8">
        <f t="shared" si="4503"/>
        <v>143.30000000000001</v>
      </c>
      <c r="X3705">
        <v>12290400</v>
      </c>
      <c r="Y3705">
        <f t="shared" si="4504"/>
        <v>3414</v>
      </c>
      <c r="Z3705" s="8">
        <v>80</v>
      </c>
      <c r="AA3705" s="8">
        <v>13.2</v>
      </c>
      <c r="AB3705" s="8">
        <v>73.099999999999994</v>
      </c>
      <c r="AC3705" s="4"/>
      <c r="KL3705" s="84"/>
      <c r="KP3705" s="84"/>
      <c r="KS3705" s="74"/>
      <c r="KT3705" s="74"/>
      <c r="KU3705" s="16"/>
      <c r="KV3705" s="72"/>
      <c r="KW3705" s="72"/>
      <c r="KX3705" s="16"/>
      <c r="KZ3705" s="16"/>
      <c r="LA3705" s="16"/>
      <c r="LB3705" s="74"/>
      <c r="LC3705" s="74"/>
    </row>
    <row r="3706" spans="8:315" x14ac:dyDescent="0.35">
      <c r="H3706" s="4"/>
      <c r="J3706" s="8"/>
      <c r="K3706" s="8"/>
      <c r="L3706" s="8"/>
      <c r="M3706" s="8"/>
      <c r="O3706" s="8"/>
      <c r="P3706" s="8"/>
      <c r="R3706" s="8"/>
      <c r="S3706" s="8"/>
      <c r="T3706" s="8"/>
      <c r="U3706" s="8"/>
      <c r="W3706" s="8">
        <f t="shared" si="4503"/>
        <v>143.30000000000001</v>
      </c>
      <c r="X3706">
        <v>12294000</v>
      </c>
      <c r="Y3706">
        <f t="shared" si="4504"/>
        <v>3415</v>
      </c>
      <c r="Z3706" s="8">
        <v>248.9</v>
      </c>
      <c r="AA3706" s="8">
        <v>14.1</v>
      </c>
      <c r="AB3706" s="8">
        <v>69.2</v>
      </c>
      <c r="AC3706" s="4"/>
      <c r="KL3706" s="84"/>
      <c r="KP3706" s="84"/>
      <c r="KS3706" s="74"/>
      <c r="KT3706" s="74"/>
      <c r="KU3706" s="16"/>
      <c r="KV3706" s="72"/>
      <c r="KW3706" s="72"/>
      <c r="KX3706" s="16"/>
      <c r="KZ3706" s="16"/>
      <c r="LA3706" s="16"/>
      <c r="LB3706" s="74"/>
      <c r="LC3706" s="74"/>
    </row>
    <row r="3707" spans="8:315" x14ac:dyDescent="0.35">
      <c r="H3707" s="4"/>
      <c r="J3707" s="8"/>
      <c r="K3707" s="8"/>
      <c r="L3707" s="8"/>
      <c r="M3707" s="8"/>
      <c r="O3707" s="8"/>
      <c r="P3707" s="8"/>
      <c r="R3707" s="8"/>
      <c r="S3707" s="8"/>
      <c r="T3707" s="8"/>
      <c r="U3707" s="8"/>
      <c r="W3707" s="8">
        <f t="shared" si="4503"/>
        <v>143.30000000000001</v>
      </c>
      <c r="X3707">
        <v>12297600</v>
      </c>
      <c r="Y3707">
        <f t="shared" si="4504"/>
        <v>3416</v>
      </c>
      <c r="Z3707" s="8">
        <v>457.8</v>
      </c>
      <c r="AA3707" s="8">
        <v>16.100000000000001</v>
      </c>
      <c r="AB3707" s="8">
        <v>59.9</v>
      </c>
      <c r="AC3707" s="4"/>
      <c r="KL3707" s="84"/>
      <c r="KP3707" s="84"/>
      <c r="KS3707" s="74"/>
      <c r="KT3707" s="74"/>
      <c r="KU3707" s="16"/>
      <c r="KV3707" s="72"/>
      <c r="KW3707" s="72"/>
      <c r="KX3707" s="16"/>
      <c r="KZ3707" s="16"/>
      <c r="LA3707" s="16"/>
      <c r="LB3707" s="74"/>
      <c r="LC3707" s="74"/>
    </row>
    <row r="3708" spans="8:315" x14ac:dyDescent="0.35">
      <c r="H3708" s="4"/>
      <c r="J3708" s="8"/>
      <c r="K3708" s="8"/>
      <c r="L3708" s="8"/>
      <c r="M3708" s="8"/>
      <c r="O3708" s="8"/>
      <c r="P3708" s="8"/>
      <c r="R3708" s="8"/>
      <c r="S3708" s="8"/>
      <c r="T3708" s="8"/>
      <c r="U3708" s="8"/>
      <c r="W3708" s="8">
        <f t="shared" si="4503"/>
        <v>143.4</v>
      </c>
      <c r="X3708">
        <v>12301200</v>
      </c>
      <c r="Y3708">
        <f t="shared" si="4504"/>
        <v>3417</v>
      </c>
      <c r="Z3708" s="8">
        <v>623.9</v>
      </c>
      <c r="AA3708" s="8">
        <v>17.8</v>
      </c>
      <c r="AB3708" s="8">
        <v>53.3</v>
      </c>
      <c r="AC3708" s="4"/>
      <c r="KL3708" s="84"/>
      <c r="KP3708" s="84"/>
      <c r="KS3708" s="74"/>
      <c r="KT3708" s="74"/>
      <c r="KU3708" s="16"/>
      <c r="KV3708" s="72"/>
      <c r="KW3708" s="72"/>
      <c r="KX3708" s="16"/>
      <c r="KZ3708" s="16"/>
      <c r="LA3708" s="16"/>
      <c r="LB3708" s="74"/>
      <c r="LC3708" s="74"/>
    </row>
    <row r="3709" spans="8:315" x14ac:dyDescent="0.35">
      <c r="H3709" s="4"/>
      <c r="J3709" s="8"/>
      <c r="K3709" s="8"/>
      <c r="L3709" s="8"/>
      <c r="M3709" s="8"/>
      <c r="O3709" s="8"/>
      <c r="P3709" s="8"/>
      <c r="R3709" s="8"/>
      <c r="S3709" s="8"/>
      <c r="T3709" s="8"/>
      <c r="U3709" s="8"/>
      <c r="W3709" s="8">
        <f t="shared" si="4503"/>
        <v>143.4</v>
      </c>
      <c r="X3709">
        <v>12304800</v>
      </c>
      <c r="Y3709">
        <f t="shared" si="4504"/>
        <v>3418</v>
      </c>
      <c r="Z3709" s="8">
        <v>766.9</v>
      </c>
      <c r="AA3709" s="8">
        <v>19.2</v>
      </c>
      <c r="AB3709" s="8">
        <v>52</v>
      </c>
      <c r="AC3709" s="4"/>
      <c r="KL3709" s="84"/>
      <c r="KP3709" s="84"/>
      <c r="KS3709" s="74"/>
      <c r="KT3709" s="74"/>
      <c r="KU3709" s="16"/>
      <c r="KV3709" s="72"/>
      <c r="KW3709" s="72"/>
      <c r="KX3709" s="16"/>
      <c r="KZ3709" s="16"/>
      <c r="LA3709" s="16"/>
      <c r="LB3709" s="74"/>
      <c r="LC3709" s="74"/>
    </row>
    <row r="3710" spans="8:315" x14ac:dyDescent="0.35">
      <c r="H3710" s="4"/>
      <c r="J3710" s="8"/>
      <c r="K3710" s="8"/>
      <c r="L3710" s="8"/>
      <c r="M3710" s="8"/>
      <c r="O3710" s="8"/>
      <c r="P3710" s="8"/>
      <c r="R3710" s="8"/>
      <c r="S3710" s="8"/>
      <c r="T3710" s="8"/>
      <c r="U3710" s="8"/>
      <c r="W3710" s="8">
        <f t="shared" si="4503"/>
        <v>143.5</v>
      </c>
      <c r="X3710">
        <v>12308400</v>
      </c>
      <c r="Y3710">
        <f t="shared" si="4504"/>
        <v>3419</v>
      </c>
      <c r="Z3710" s="8">
        <v>868.3</v>
      </c>
      <c r="AA3710" s="8">
        <v>20.2</v>
      </c>
      <c r="AB3710" s="8">
        <v>48.1</v>
      </c>
      <c r="AC3710" s="4"/>
      <c r="KL3710" s="84"/>
      <c r="KP3710" s="84"/>
      <c r="KS3710" s="74"/>
      <c r="KT3710" s="74"/>
      <c r="KU3710" s="16"/>
      <c r="KV3710" s="72"/>
      <c r="KW3710" s="72"/>
      <c r="KX3710" s="16"/>
      <c r="KZ3710" s="16"/>
      <c r="LA3710" s="16"/>
      <c r="LB3710" s="74"/>
      <c r="LC3710" s="74"/>
    </row>
    <row r="3711" spans="8:315" x14ac:dyDescent="0.35">
      <c r="H3711" s="4"/>
      <c r="J3711" s="8"/>
      <c r="K3711" s="8"/>
      <c r="L3711" s="8"/>
      <c r="M3711" s="8"/>
      <c r="O3711" s="8"/>
      <c r="P3711" s="8"/>
      <c r="R3711" s="8"/>
      <c r="S3711" s="8"/>
      <c r="T3711" s="8"/>
      <c r="U3711" s="8"/>
      <c r="W3711" s="8">
        <f t="shared" si="4503"/>
        <v>143.5</v>
      </c>
      <c r="X3711">
        <v>12312000</v>
      </c>
      <c r="Y3711">
        <f t="shared" si="4504"/>
        <v>3420</v>
      </c>
      <c r="Z3711" s="8">
        <v>912.5</v>
      </c>
      <c r="AA3711" s="8">
        <v>21.5</v>
      </c>
      <c r="AB3711" s="8">
        <v>43.8</v>
      </c>
      <c r="AC3711" s="4"/>
      <c r="KL3711" s="84"/>
      <c r="KP3711" s="84"/>
      <c r="KS3711" s="74"/>
      <c r="KT3711" s="74"/>
      <c r="KU3711" s="16"/>
      <c r="KV3711" s="72"/>
      <c r="KW3711" s="72"/>
      <c r="KX3711" s="16"/>
      <c r="KZ3711" s="16"/>
      <c r="LA3711" s="16"/>
      <c r="LB3711" s="74"/>
      <c r="LC3711" s="74"/>
    </row>
    <row r="3712" spans="8:315" x14ac:dyDescent="0.35">
      <c r="H3712" s="4"/>
      <c r="J3712" s="8"/>
      <c r="K3712" s="8"/>
      <c r="L3712" s="8"/>
      <c r="M3712" s="8"/>
      <c r="O3712" s="8"/>
      <c r="P3712" s="8"/>
      <c r="R3712" s="8"/>
      <c r="S3712" s="8"/>
      <c r="T3712" s="8"/>
      <c r="U3712" s="8"/>
      <c r="W3712" s="8">
        <f t="shared" si="4503"/>
        <v>143.5</v>
      </c>
      <c r="X3712">
        <v>12315600</v>
      </c>
      <c r="Y3712">
        <f t="shared" si="4504"/>
        <v>3421</v>
      </c>
      <c r="Z3712" s="8">
        <v>904.2</v>
      </c>
      <c r="AA3712" s="8">
        <v>22.4</v>
      </c>
      <c r="AB3712" s="8">
        <v>36.5</v>
      </c>
      <c r="AC3712" s="4"/>
      <c r="KL3712" s="84"/>
      <c r="KP3712" s="84"/>
      <c r="KS3712" s="74"/>
      <c r="KT3712" s="74"/>
      <c r="KU3712" s="16"/>
      <c r="KV3712" s="72"/>
      <c r="KW3712" s="72"/>
      <c r="KX3712" s="16"/>
      <c r="KZ3712" s="16"/>
      <c r="LA3712" s="16"/>
      <c r="LB3712" s="74"/>
      <c r="LC3712" s="74"/>
    </row>
    <row r="3713" spans="8:315" x14ac:dyDescent="0.35">
      <c r="H3713" s="4"/>
      <c r="J3713" s="8"/>
      <c r="K3713" s="8"/>
      <c r="L3713" s="8"/>
      <c r="M3713" s="8"/>
      <c r="O3713" s="8"/>
      <c r="P3713" s="8"/>
      <c r="R3713" s="8"/>
      <c r="S3713" s="8"/>
      <c r="T3713" s="8"/>
      <c r="U3713" s="8"/>
      <c r="W3713" s="8">
        <f t="shared" si="4503"/>
        <v>143.6</v>
      </c>
      <c r="X3713">
        <v>12319200</v>
      </c>
      <c r="Y3713">
        <f t="shared" si="4504"/>
        <v>3422</v>
      </c>
      <c r="Z3713" s="8">
        <v>846.9</v>
      </c>
      <c r="AA3713" s="8">
        <v>23.2</v>
      </c>
      <c r="AB3713" s="8">
        <v>33.9</v>
      </c>
      <c r="AC3713" s="4"/>
      <c r="KL3713" s="84"/>
      <c r="KP3713" s="84"/>
      <c r="KS3713" s="74"/>
      <c r="KT3713" s="74"/>
      <c r="KU3713" s="16"/>
      <c r="KV3713" s="72"/>
      <c r="KW3713" s="72"/>
      <c r="KX3713" s="16"/>
      <c r="KZ3713" s="16"/>
      <c r="LA3713" s="16"/>
      <c r="LB3713" s="74"/>
      <c r="LC3713" s="74"/>
    </row>
    <row r="3714" spans="8:315" x14ac:dyDescent="0.35">
      <c r="H3714" s="4"/>
      <c r="J3714" s="8"/>
      <c r="K3714" s="8"/>
      <c r="L3714" s="8"/>
      <c r="M3714" s="8"/>
      <c r="O3714" s="8"/>
      <c r="P3714" s="8"/>
      <c r="R3714" s="8"/>
      <c r="S3714" s="8"/>
      <c r="T3714" s="8"/>
      <c r="U3714" s="8"/>
      <c r="W3714" s="8">
        <f t="shared" si="4503"/>
        <v>143.6</v>
      </c>
      <c r="X3714">
        <v>12322800</v>
      </c>
      <c r="Y3714">
        <f t="shared" si="4504"/>
        <v>3423</v>
      </c>
      <c r="Z3714" s="8">
        <v>769.4</v>
      </c>
      <c r="AA3714" s="8">
        <v>23.9</v>
      </c>
      <c r="AB3714" s="8">
        <v>32</v>
      </c>
      <c r="AC3714" s="4"/>
      <c r="KL3714" s="84"/>
      <c r="KP3714" s="84"/>
      <c r="KS3714" s="74"/>
      <c r="KT3714" s="74"/>
      <c r="KU3714" s="16"/>
      <c r="KV3714" s="72"/>
      <c r="KW3714" s="72"/>
      <c r="KX3714" s="16"/>
      <c r="KZ3714" s="16"/>
      <c r="LA3714" s="16"/>
      <c r="LB3714" s="74"/>
      <c r="LC3714" s="74"/>
    </row>
    <row r="3715" spans="8:315" x14ac:dyDescent="0.35">
      <c r="H3715" s="4"/>
      <c r="J3715" s="8"/>
      <c r="K3715" s="8"/>
      <c r="L3715" s="8"/>
      <c r="M3715" s="8"/>
      <c r="O3715" s="8"/>
      <c r="P3715" s="8"/>
      <c r="R3715" s="8"/>
      <c r="S3715" s="8"/>
      <c r="T3715" s="8"/>
      <c r="U3715" s="8"/>
      <c r="W3715" s="8">
        <f t="shared" si="4503"/>
        <v>143.69999999999999</v>
      </c>
      <c r="X3715">
        <v>12326400</v>
      </c>
      <c r="Y3715">
        <f t="shared" si="4504"/>
        <v>3424</v>
      </c>
      <c r="Z3715" s="8">
        <v>635.79999999999995</v>
      </c>
      <c r="AA3715" s="8">
        <v>24.7</v>
      </c>
      <c r="AB3715" s="8">
        <v>27.9</v>
      </c>
      <c r="AC3715" s="4"/>
      <c r="KL3715" s="84"/>
      <c r="KP3715" s="84"/>
      <c r="KS3715" s="74"/>
      <c r="KT3715" s="74"/>
      <c r="KU3715" s="16"/>
      <c r="KV3715" s="72"/>
      <c r="KW3715" s="72"/>
      <c r="KX3715" s="16"/>
      <c r="KZ3715" s="16"/>
      <c r="LA3715" s="16"/>
      <c r="LB3715" s="74"/>
      <c r="LC3715" s="74"/>
    </row>
    <row r="3716" spans="8:315" x14ac:dyDescent="0.35">
      <c r="H3716" s="4"/>
      <c r="J3716" s="8"/>
      <c r="K3716" s="8"/>
      <c r="L3716" s="8"/>
      <c r="M3716" s="8"/>
      <c r="O3716" s="8"/>
      <c r="P3716" s="8"/>
      <c r="R3716" s="8"/>
      <c r="S3716" s="8"/>
      <c r="T3716" s="8"/>
      <c r="U3716" s="8"/>
      <c r="W3716" s="8">
        <f t="shared" si="4503"/>
        <v>143.69999999999999</v>
      </c>
      <c r="X3716">
        <v>12330000</v>
      </c>
      <c r="Y3716">
        <f t="shared" si="4504"/>
        <v>3425</v>
      </c>
      <c r="Z3716" s="8">
        <v>483.9</v>
      </c>
      <c r="AA3716" s="8">
        <v>24.9</v>
      </c>
      <c r="AB3716" s="8">
        <v>28.9</v>
      </c>
      <c r="AC3716" s="4"/>
      <c r="KL3716" s="84"/>
      <c r="KP3716" s="84"/>
      <c r="KS3716" s="74"/>
      <c r="KT3716" s="74"/>
      <c r="KU3716" s="16"/>
      <c r="KV3716" s="72"/>
      <c r="KW3716" s="72"/>
      <c r="KX3716" s="16"/>
      <c r="KZ3716" s="16"/>
      <c r="LA3716" s="16"/>
      <c r="LB3716" s="74"/>
      <c r="LC3716" s="74"/>
    </row>
    <row r="3717" spans="8:315" x14ac:dyDescent="0.35">
      <c r="H3717" s="4"/>
      <c r="J3717" s="8"/>
      <c r="K3717" s="8"/>
      <c r="L3717" s="8"/>
      <c r="M3717" s="8"/>
      <c r="O3717" s="8"/>
      <c r="P3717" s="8"/>
      <c r="R3717" s="8"/>
      <c r="S3717" s="8"/>
      <c r="T3717" s="8"/>
      <c r="U3717" s="8"/>
      <c r="W3717" s="8">
        <f t="shared" si="4503"/>
        <v>143.80000000000001</v>
      </c>
      <c r="X3717">
        <v>12333600</v>
      </c>
      <c r="Y3717">
        <f t="shared" si="4504"/>
        <v>3426</v>
      </c>
      <c r="Z3717" s="8">
        <v>290.8</v>
      </c>
      <c r="AA3717" s="8">
        <v>24.5</v>
      </c>
      <c r="AB3717" s="8">
        <v>28.8</v>
      </c>
      <c r="AC3717" s="4"/>
      <c r="KL3717" s="84"/>
      <c r="KP3717" s="84"/>
      <c r="KS3717" s="74"/>
      <c r="KT3717" s="74"/>
      <c r="KU3717" s="16"/>
      <c r="KV3717" s="72"/>
      <c r="KW3717" s="72"/>
      <c r="KX3717" s="16"/>
      <c r="KZ3717" s="16"/>
      <c r="LA3717" s="16"/>
      <c r="LB3717" s="74"/>
      <c r="LC3717" s="74"/>
    </row>
    <row r="3718" spans="8:315" x14ac:dyDescent="0.35">
      <c r="H3718" s="4"/>
      <c r="J3718" s="8"/>
      <c r="K3718" s="8"/>
      <c r="L3718" s="8"/>
      <c r="M3718" s="8"/>
      <c r="O3718" s="8"/>
      <c r="P3718" s="8"/>
      <c r="R3718" s="8"/>
      <c r="S3718" s="8"/>
      <c r="T3718" s="8"/>
      <c r="U3718" s="8"/>
      <c r="W3718" s="8">
        <f t="shared" si="4503"/>
        <v>143.80000000000001</v>
      </c>
      <c r="X3718">
        <v>12337200</v>
      </c>
      <c r="Y3718">
        <f t="shared" si="4504"/>
        <v>3427</v>
      </c>
      <c r="Z3718" s="8">
        <v>103.1</v>
      </c>
      <c r="AA3718" s="8">
        <v>23.5</v>
      </c>
      <c r="AB3718" s="8">
        <v>29.1</v>
      </c>
      <c r="AC3718" s="4"/>
      <c r="KL3718" s="84"/>
      <c r="KP3718" s="84"/>
      <c r="KS3718" s="74"/>
      <c r="KT3718" s="74"/>
      <c r="KU3718" s="16"/>
      <c r="KV3718" s="72"/>
      <c r="KW3718" s="72"/>
      <c r="KX3718" s="16"/>
      <c r="KZ3718" s="16"/>
      <c r="LA3718" s="16"/>
      <c r="LB3718" s="74"/>
      <c r="LC3718" s="74"/>
    </row>
    <row r="3719" spans="8:315" x14ac:dyDescent="0.35">
      <c r="H3719" s="4"/>
      <c r="J3719" s="8"/>
      <c r="K3719" s="8"/>
      <c r="L3719" s="8"/>
      <c r="M3719" s="8"/>
      <c r="O3719" s="8"/>
      <c r="P3719" s="8"/>
      <c r="R3719" s="8"/>
      <c r="S3719" s="8"/>
      <c r="T3719" s="8"/>
      <c r="U3719" s="8"/>
      <c r="W3719" s="8">
        <f t="shared" si="4503"/>
        <v>143.80000000000001</v>
      </c>
      <c r="X3719">
        <v>12340800</v>
      </c>
      <c r="Y3719">
        <f t="shared" si="4504"/>
        <v>3428</v>
      </c>
      <c r="Z3719" s="8">
        <v>7.5</v>
      </c>
      <c r="AA3719" s="8">
        <v>21.8</v>
      </c>
      <c r="AB3719" s="8">
        <v>31.4</v>
      </c>
      <c r="AC3719" s="4"/>
      <c r="KL3719" s="84"/>
      <c r="KP3719" s="84"/>
      <c r="KS3719" s="74"/>
      <c r="KT3719" s="74"/>
      <c r="KU3719" s="16"/>
      <c r="KV3719" s="72"/>
      <c r="KW3719" s="72"/>
      <c r="KX3719" s="16"/>
      <c r="KZ3719" s="16"/>
      <c r="LA3719" s="16"/>
      <c r="LB3719" s="74"/>
      <c r="LC3719" s="74"/>
    </row>
    <row r="3720" spans="8:315" x14ac:dyDescent="0.35">
      <c r="H3720" s="4"/>
      <c r="J3720" s="8"/>
      <c r="K3720" s="8"/>
      <c r="L3720" s="8"/>
      <c r="M3720" s="8"/>
      <c r="O3720" s="8"/>
      <c r="P3720" s="8"/>
      <c r="R3720" s="8"/>
      <c r="S3720" s="8"/>
      <c r="T3720" s="8"/>
      <c r="U3720" s="8"/>
      <c r="W3720" s="8">
        <f t="shared" si="4503"/>
        <v>143.9</v>
      </c>
      <c r="X3720">
        <v>12344400</v>
      </c>
      <c r="Y3720">
        <f t="shared" si="4504"/>
        <v>3429</v>
      </c>
      <c r="Z3720" s="8">
        <v>0</v>
      </c>
      <c r="AA3720" s="8">
        <v>20.3</v>
      </c>
      <c r="AB3720" s="8">
        <v>37.9</v>
      </c>
      <c r="AC3720" s="4"/>
      <c r="KL3720" s="84"/>
      <c r="KP3720" s="84"/>
      <c r="KS3720" s="74"/>
      <c r="KT3720" s="74"/>
      <c r="KU3720" s="16"/>
      <c r="KV3720" s="72"/>
      <c r="KW3720" s="72"/>
      <c r="KX3720" s="16"/>
      <c r="KZ3720" s="16"/>
      <c r="LA3720" s="16"/>
      <c r="LB3720" s="74"/>
      <c r="LC3720" s="74"/>
    </row>
    <row r="3721" spans="8:315" x14ac:dyDescent="0.35">
      <c r="H3721" s="4"/>
      <c r="J3721" s="8"/>
      <c r="K3721" s="8"/>
      <c r="L3721" s="8"/>
      <c r="M3721" s="8"/>
      <c r="O3721" s="8"/>
      <c r="P3721" s="8"/>
      <c r="R3721" s="8"/>
      <c r="S3721" s="8"/>
      <c r="T3721" s="8"/>
      <c r="U3721" s="8"/>
      <c r="W3721" s="8">
        <f t="shared" si="4503"/>
        <v>143.9</v>
      </c>
      <c r="X3721">
        <v>12348000</v>
      </c>
      <c r="Y3721">
        <f t="shared" si="4504"/>
        <v>3430</v>
      </c>
      <c r="Z3721" s="8">
        <v>0</v>
      </c>
      <c r="AA3721" s="8">
        <v>19.100000000000001</v>
      </c>
      <c r="AB3721" s="8">
        <v>37.4</v>
      </c>
      <c r="AC3721" s="4"/>
      <c r="KL3721" s="84"/>
      <c r="KP3721" s="84"/>
      <c r="KS3721" s="74"/>
      <c r="KT3721" s="74"/>
      <c r="KU3721" s="16"/>
      <c r="KV3721" s="72"/>
      <c r="KW3721" s="72"/>
      <c r="KX3721" s="16"/>
      <c r="KZ3721" s="16"/>
      <c r="LA3721" s="16"/>
      <c r="LB3721" s="74"/>
      <c r="LC3721" s="74"/>
    </row>
    <row r="3722" spans="8:315" x14ac:dyDescent="0.35">
      <c r="H3722" s="4"/>
      <c r="J3722" s="8"/>
      <c r="K3722" s="8"/>
      <c r="L3722" s="8"/>
      <c r="M3722" s="8"/>
      <c r="O3722" s="8"/>
      <c r="P3722" s="8"/>
      <c r="R3722" s="8"/>
      <c r="S3722" s="8"/>
      <c r="T3722" s="8"/>
      <c r="U3722" s="8"/>
      <c r="W3722" s="8">
        <f t="shared" si="4503"/>
        <v>144</v>
      </c>
      <c r="X3722">
        <v>12351600</v>
      </c>
      <c r="Y3722">
        <f t="shared" si="4504"/>
        <v>3431</v>
      </c>
      <c r="Z3722" s="8">
        <v>0</v>
      </c>
      <c r="AA3722" s="8">
        <v>18.100000000000001</v>
      </c>
      <c r="AB3722" s="8">
        <v>41.5</v>
      </c>
      <c r="AC3722" s="4"/>
      <c r="KL3722" s="84"/>
      <c r="KP3722" s="84"/>
      <c r="KS3722" s="74"/>
      <c r="KT3722" s="74"/>
      <c r="KU3722" s="16"/>
      <c r="KV3722" s="72"/>
      <c r="KW3722" s="72"/>
      <c r="KX3722" s="16"/>
      <c r="KZ3722" s="16"/>
      <c r="LA3722" s="16"/>
      <c r="LB3722" s="74"/>
      <c r="LC3722" s="74"/>
    </row>
    <row r="3723" spans="8:315" x14ac:dyDescent="0.35">
      <c r="H3723" s="4"/>
      <c r="J3723" s="8"/>
      <c r="K3723" s="8"/>
      <c r="L3723" s="8"/>
      <c r="M3723" s="8"/>
      <c r="O3723" s="8"/>
      <c r="P3723" s="8"/>
      <c r="R3723" s="8"/>
      <c r="S3723" s="8"/>
      <c r="T3723" s="8"/>
      <c r="U3723" s="8"/>
      <c r="W3723" s="8">
        <f t="shared" si="4503"/>
        <v>144</v>
      </c>
      <c r="X3723">
        <v>12355200</v>
      </c>
      <c r="Y3723">
        <f t="shared" si="4504"/>
        <v>3432</v>
      </c>
      <c r="Z3723" s="8">
        <v>0</v>
      </c>
      <c r="AA3723" s="8">
        <v>16.7</v>
      </c>
      <c r="AB3723" s="8">
        <v>49.3</v>
      </c>
      <c r="AC3723" s="4"/>
      <c r="KL3723" s="84"/>
      <c r="KP3723" s="84"/>
      <c r="KS3723" s="74"/>
      <c r="KT3723" s="74"/>
      <c r="KU3723" s="16"/>
      <c r="KV3723" s="72"/>
      <c r="KW3723" s="72"/>
      <c r="KX3723" s="16"/>
      <c r="KZ3723" s="16"/>
      <c r="LA3723" s="16"/>
      <c r="LB3723" s="74"/>
      <c r="LC3723" s="74"/>
    </row>
    <row r="3724" spans="8:315" x14ac:dyDescent="0.35">
      <c r="H3724" s="4"/>
      <c r="J3724" s="8"/>
      <c r="K3724" s="8"/>
      <c r="L3724" s="8"/>
      <c r="M3724" s="8"/>
      <c r="O3724" s="8"/>
      <c r="P3724" s="8"/>
      <c r="R3724" s="8"/>
      <c r="S3724" s="8"/>
      <c r="T3724" s="8"/>
      <c r="U3724" s="8"/>
      <c r="W3724" s="8">
        <f t="shared" si="4503"/>
        <v>144</v>
      </c>
      <c r="X3724">
        <v>12358800</v>
      </c>
      <c r="Y3724">
        <f t="shared" si="4504"/>
        <v>3433</v>
      </c>
      <c r="Z3724" s="8">
        <v>0</v>
      </c>
      <c r="AA3724" s="8">
        <v>14.6</v>
      </c>
      <c r="AB3724" s="8">
        <v>60.1</v>
      </c>
      <c r="AC3724" s="4"/>
      <c r="KL3724" s="84"/>
      <c r="KP3724" s="84"/>
      <c r="KS3724" s="74"/>
      <c r="KT3724" s="74"/>
      <c r="KU3724" s="16"/>
      <c r="KV3724" s="72"/>
      <c r="KW3724" s="72"/>
      <c r="KX3724" s="16"/>
      <c r="KZ3724" s="16"/>
      <c r="LA3724" s="16"/>
      <c r="LB3724" s="74"/>
      <c r="LC3724" s="74"/>
    </row>
    <row r="3725" spans="8:315" x14ac:dyDescent="0.35">
      <c r="H3725" s="4"/>
      <c r="J3725" s="8"/>
      <c r="K3725" s="8"/>
      <c r="L3725" s="8"/>
      <c r="M3725" s="8"/>
      <c r="O3725" s="8"/>
      <c r="P3725" s="8"/>
      <c r="R3725" s="8"/>
      <c r="S3725" s="8"/>
      <c r="T3725" s="8"/>
      <c r="U3725" s="8"/>
      <c r="W3725" s="8">
        <f t="shared" si="4503"/>
        <v>144.1</v>
      </c>
      <c r="X3725">
        <v>12362400</v>
      </c>
      <c r="Y3725">
        <f t="shared" si="4504"/>
        <v>3434</v>
      </c>
      <c r="Z3725" s="8">
        <v>0</v>
      </c>
      <c r="AA3725" s="8">
        <v>12.9</v>
      </c>
      <c r="AB3725" s="8">
        <v>67.5</v>
      </c>
      <c r="AC3725" s="4"/>
      <c r="KL3725" s="84"/>
      <c r="KP3725" s="84"/>
      <c r="KS3725" s="74"/>
      <c r="KT3725" s="74"/>
      <c r="KU3725" s="16"/>
      <c r="KV3725" s="72"/>
      <c r="KW3725" s="72"/>
      <c r="KX3725" s="16"/>
      <c r="KZ3725" s="16"/>
      <c r="LA3725" s="16"/>
      <c r="LB3725" s="74"/>
      <c r="LC3725" s="74"/>
    </row>
    <row r="3726" spans="8:315" x14ac:dyDescent="0.35">
      <c r="H3726" s="4"/>
      <c r="J3726" s="8"/>
      <c r="K3726" s="8"/>
      <c r="L3726" s="8"/>
      <c r="M3726" s="8"/>
      <c r="O3726" s="8"/>
      <c r="P3726" s="8"/>
      <c r="R3726" s="8"/>
      <c r="S3726" s="8"/>
      <c r="T3726" s="8"/>
      <c r="U3726" s="8"/>
      <c r="W3726" s="8">
        <f t="shared" si="4503"/>
        <v>144.1</v>
      </c>
      <c r="X3726">
        <v>12366000</v>
      </c>
      <c r="Y3726">
        <f t="shared" si="4504"/>
        <v>3435</v>
      </c>
      <c r="Z3726" s="8">
        <v>0</v>
      </c>
      <c r="AA3726" s="8">
        <v>11.6</v>
      </c>
      <c r="AB3726" s="8">
        <v>69.7</v>
      </c>
      <c r="AC3726" s="4"/>
      <c r="KL3726" s="84"/>
      <c r="KP3726" s="84"/>
      <c r="KS3726" s="74"/>
      <c r="KT3726" s="74"/>
      <c r="KU3726" s="16"/>
      <c r="KV3726" s="72"/>
      <c r="KW3726" s="72"/>
      <c r="KX3726" s="16"/>
      <c r="KZ3726" s="16"/>
      <c r="LA3726" s="16"/>
      <c r="LB3726" s="74"/>
      <c r="LC3726" s="74"/>
    </row>
    <row r="3727" spans="8:315" x14ac:dyDescent="0.35">
      <c r="H3727" s="4"/>
      <c r="J3727" s="8"/>
      <c r="K3727" s="8"/>
      <c r="L3727" s="8"/>
      <c r="M3727" s="8"/>
      <c r="O3727" s="8"/>
      <c r="P3727" s="8"/>
      <c r="R3727" s="8"/>
      <c r="S3727" s="8"/>
      <c r="T3727" s="8"/>
      <c r="U3727" s="8"/>
      <c r="W3727" s="8">
        <f t="shared" si="4503"/>
        <v>144.19999999999999</v>
      </c>
      <c r="X3727">
        <v>12369600</v>
      </c>
      <c r="Y3727">
        <f t="shared" si="4504"/>
        <v>3436</v>
      </c>
      <c r="Z3727" s="8">
        <v>0</v>
      </c>
      <c r="AA3727" s="8">
        <v>10.4</v>
      </c>
      <c r="AB3727" s="8">
        <v>80.099999999999994</v>
      </c>
      <c r="AC3727" s="4"/>
      <c r="KL3727" s="84"/>
      <c r="KP3727" s="84"/>
      <c r="KS3727" s="74"/>
      <c r="KT3727" s="74"/>
      <c r="KU3727" s="16"/>
      <c r="KV3727" s="72"/>
      <c r="KW3727" s="72"/>
      <c r="KX3727" s="16"/>
      <c r="KZ3727" s="16"/>
      <c r="LA3727" s="16"/>
      <c r="LB3727" s="74"/>
      <c r="LC3727" s="74"/>
    </row>
    <row r="3728" spans="8:315" x14ac:dyDescent="0.35">
      <c r="H3728" s="4"/>
      <c r="J3728" s="8"/>
      <c r="K3728" s="8"/>
      <c r="L3728" s="8"/>
      <c r="M3728" s="8"/>
      <c r="O3728" s="8"/>
      <c r="P3728" s="8"/>
      <c r="R3728" s="8"/>
      <c r="S3728" s="8"/>
      <c r="T3728" s="8"/>
      <c r="U3728" s="8"/>
      <c r="W3728" s="8">
        <f t="shared" si="4503"/>
        <v>144.19999999999999</v>
      </c>
      <c r="X3728">
        <v>12373200</v>
      </c>
      <c r="Y3728">
        <f t="shared" si="4504"/>
        <v>3437</v>
      </c>
      <c r="Z3728" s="8">
        <v>9.6999999999999993</v>
      </c>
      <c r="AA3728" s="8">
        <v>10.1</v>
      </c>
      <c r="AB3728" s="8">
        <v>72.5</v>
      </c>
      <c r="AC3728" s="4"/>
      <c r="KL3728" s="84"/>
      <c r="KP3728" s="84"/>
      <c r="KS3728" s="74"/>
      <c r="KT3728" s="74"/>
      <c r="KU3728" s="16"/>
      <c r="KV3728" s="72"/>
      <c r="KW3728" s="72"/>
      <c r="KX3728" s="16"/>
      <c r="KZ3728" s="16"/>
      <c r="LA3728" s="16"/>
      <c r="LB3728" s="74"/>
      <c r="LC3728" s="74"/>
    </row>
    <row r="3729" spans="8:315" x14ac:dyDescent="0.35">
      <c r="H3729" s="4"/>
      <c r="J3729" s="8"/>
      <c r="K3729" s="8"/>
      <c r="L3729" s="8"/>
      <c r="M3729" s="8"/>
      <c r="O3729" s="8"/>
      <c r="P3729" s="8"/>
      <c r="R3729" s="8"/>
      <c r="S3729" s="8"/>
      <c r="T3729" s="8"/>
      <c r="U3729" s="8"/>
      <c r="W3729" s="8">
        <f t="shared" si="4503"/>
        <v>144.30000000000001</v>
      </c>
      <c r="X3729">
        <v>12376800</v>
      </c>
      <c r="Y3729">
        <f t="shared" si="4504"/>
        <v>3438</v>
      </c>
      <c r="Z3729" s="8">
        <v>116.9</v>
      </c>
      <c r="AA3729" s="8">
        <v>12.1</v>
      </c>
      <c r="AB3729" s="8">
        <v>66.2</v>
      </c>
      <c r="AC3729" s="4"/>
      <c r="KL3729" s="84"/>
      <c r="KP3729" s="84"/>
      <c r="KS3729" s="74"/>
      <c r="KT3729" s="74"/>
      <c r="KU3729" s="16"/>
      <c r="KV3729" s="72"/>
      <c r="KW3729" s="72"/>
      <c r="KX3729" s="16"/>
      <c r="KZ3729" s="16"/>
      <c r="LA3729" s="16"/>
      <c r="LB3729" s="74"/>
      <c r="LC3729" s="74"/>
    </row>
    <row r="3730" spans="8:315" x14ac:dyDescent="0.35">
      <c r="H3730" s="4"/>
      <c r="J3730" s="8"/>
      <c r="K3730" s="8"/>
      <c r="L3730" s="8"/>
      <c r="M3730" s="8"/>
      <c r="O3730" s="8"/>
      <c r="P3730" s="8"/>
      <c r="R3730" s="8"/>
      <c r="S3730" s="8"/>
      <c r="T3730" s="8"/>
      <c r="U3730" s="8"/>
      <c r="W3730" s="8">
        <f t="shared" si="4503"/>
        <v>144.30000000000001</v>
      </c>
      <c r="X3730">
        <v>12380400</v>
      </c>
      <c r="Y3730">
        <f t="shared" si="4504"/>
        <v>3439</v>
      </c>
      <c r="Z3730" s="8">
        <v>290.8</v>
      </c>
      <c r="AA3730" s="8">
        <v>15.2</v>
      </c>
      <c r="AB3730" s="8">
        <v>49.6</v>
      </c>
      <c r="AC3730" s="4"/>
      <c r="KL3730" s="84"/>
      <c r="KP3730" s="84"/>
      <c r="KS3730" s="74"/>
      <c r="KT3730" s="74"/>
      <c r="KU3730" s="16"/>
      <c r="KV3730" s="72"/>
      <c r="KW3730" s="72"/>
      <c r="KX3730" s="16"/>
      <c r="KZ3730" s="16"/>
      <c r="LA3730" s="16"/>
      <c r="LB3730" s="74"/>
      <c r="LC3730" s="74"/>
    </row>
    <row r="3731" spans="8:315" x14ac:dyDescent="0.35">
      <c r="H3731" s="4"/>
      <c r="J3731" s="8"/>
      <c r="K3731" s="8"/>
      <c r="L3731" s="8"/>
      <c r="M3731" s="8"/>
      <c r="O3731" s="8"/>
      <c r="P3731" s="8"/>
      <c r="R3731" s="8"/>
      <c r="S3731" s="8"/>
      <c r="T3731" s="8"/>
      <c r="U3731" s="8"/>
      <c r="W3731" s="8">
        <f t="shared" si="4503"/>
        <v>144.30000000000001</v>
      </c>
      <c r="X3731">
        <v>12384000</v>
      </c>
      <c r="Y3731">
        <f t="shared" si="4504"/>
        <v>3440</v>
      </c>
      <c r="Z3731" s="8">
        <v>476.7</v>
      </c>
      <c r="AA3731" s="8">
        <v>17.7</v>
      </c>
      <c r="AB3731" s="8">
        <v>41.5</v>
      </c>
      <c r="AC3731" s="4"/>
      <c r="KL3731" s="84"/>
      <c r="KP3731" s="84"/>
      <c r="KS3731" s="74"/>
      <c r="KT3731" s="74"/>
      <c r="KU3731" s="16"/>
      <c r="KV3731" s="72"/>
      <c r="KW3731" s="72"/>
      <c r="KX3731" s="16"/>
      <c r="KZ3731" s="16"/>
      <c r="LA3731" s="16"/>
      <c r="LB3731" s="74"/>
      <c r="LC3731" s="74"/>
    </row>
    <row r="3732" spans="8:315" x14ac:dyDescent="0.35">
      <c r="H3732" s="4"/>
      <c r="J3732" s="8"/>
      <c r="K3732" s="8"/>
      <c r="L3732" s="8"/>
      <c r="M3732" s="8"/>
      <c r="O3732" s="8"/>
      <c r="P3732" s="8"/>
      <c r="R3732" s="8"/>
      <c r="S3732" s="8"/>
      <c r="T3732" s="8"/>
      <c r="U3732" s="8"/>
      <c r="W3732" s="8">
        <f t="shared" si="4503"/>
        <v>144.4</v>
      </c>
      <c r="X3732">
        <v>12387600</v>
      </c>
      <c r="Y3732">
        <f t="shared" si="4504"/>
        <v>3441</v>
      </c>
      <c r="Z3732" s="8">
        <v>649.20000000000005</v>
      </c>
      <c r="AA3732" s="8">
        <v>19.899999999999999</v>
      </c>
      <c r="AB3732" s="8">
        <v>34</v>
      </c>
      <c r="AC3732" s="4"/>
      <c r="KL3732" s="84"/>
      <c r="KP3732" s="84"/>
      <c r="KS3732" s="74"/>
      <c r="KT3732" s="74"/>
      <c r="KU3732" s="16"/>
      <c r="KV3732" s="72"/>
      <c r="KW3732" s="72"/>
      <c r="KX3732" s="16"/>
      <c r="KZ3732" s="16"/>
      <c r="LA3732" s="16"/>
      <c r="LB3732" s="74"/>
      <c r="LC3732" s="74"/>
    </row>
    <row r="3733" spans="8:315" x14ac:dyDescent="0.35">
      <c r="H3733" s="4"/>
      <c r="J3733" s="8"/>
      <c r="K3733" s="8"/>
      <c r="L3733" s="8"/>
      <c r="M3733" s="8"/>
      <c r="O3733" s="8"/>
      <c r="P3733" s="8"/>
      <c r="R3733" s="8"/>
      <c r="S3733" s="8"/>
      <c r="T3733" s="8"/>
      <c r="U3733" s="8"/>
      <c r="W3733" s="8">
        <f t="shared" si="4503"/>
        <v>144.4</v>
      </c>
      <c r="X3733">
        <v>12391200</v>
      </c>
      <c r="Y3733">
        <f t="shared" si="4504"/>
        <v>3442</v>
      </c>
      <c r="Z3733" s="8">
        <v>795</v>
      </c>
      <c r="AA3733" s="8">
        <v>21</v>
      </c>
      <c r="AB3733" s="8">
        <v>35.6</v>
      </c>
      <c r="AC3733" s="4"/>
      <c r="KL3733" s="84"/>
      <c r="KP3733" s="84"/>
      <c r="KS3733" s="74"/>
      <c r="KT3733" s="74"/>
      <c r="KU3733" s="16"/>
      <c r="KV3733" s="72"/>
      <c r="KW3733" s="72"/>
      <c r="KX3733" s="16"/>
      <c r="KZ3733" s="16"/>
      <c r="LA3733" s="16"/>
      <c r="LB3733" s="74"/>
      <c r="LC3733" s="74"/>
    </row>
    <row r="3734" spans="8:315" x14ac:dyDescent="0.35">
      <c r="H3734" s="4"/>
      <c r="J3734" s="8"/>
      <c r="K3734" s="8"/>
      <c r="L3734" s="8"/>
      <c r="M3734" s="8"/>
      <c r="O3734" s="8"/>
      <c r="P3734" s="8"/>
      <c r="R3734" s="8"/>
      <c r="S3734" s="8"/>
      <c r="T3734" s="8"/>
      <c r="U3734" s="8"/>
      <c r="W3734" s="8">
        <f t="shared" si="4503"/>
        <v>144.5</v>
      </c>
      <c r="X3734">
        <v>12394800</v>
      </c>
      <c r="Y3734">
        <f t="shared" si="4504"/>
        <v>3443</v>
      </c>
      <c r="Z3734" s="8">
        <v>897.8</v>
      </c>
      <c r="AA3734" s="8">
        <v>22.5</v>
      </c>
      <c r="AB3734" s="8">
        <v>36.5</v>
      </c>
      <c r="AC3734" s="4"/>
      <c r="KL3734" s="84"/>
      <c r="KP3734" s="84"/>
      <c r="KS3734" s="74"/>
      <c r="KT3734" s="74"/>
      <c r="KU3734" s="16"/>
      <c r="KV3734" s="72"/>
      <c r="KW3734" s="72"/>
      <c r="KX3734" s="16"/>
      <c r="KZ3734" s="16"/>
      <c r="LA3734" s="16"/>
      <c r="LB3734" s="74"/>
      <c r="LC3734" s="74"/>
    </row>
    <row r="3735" spans="8:315" x14ac:dyDescent="0.35">
      <c r="H3735" s="4"/>
      <c r="J3735" s="8"/>
      <c r="K3735" s="8"/>
      <c r="L3735" s="8"/>
      <c r="M3735" s="8"/>
      <c r="O3735" s="8"/>
      <c r="P3735" s="8"/>
      <c r="R3735" s="8"/>
      <c r="S3735" s="8"/>
      <c r="T3735" s="8"/>
      <c r="U3735" s="8"/>
      <c r="W3735" s="8">
        <f t="shared" si="4503"/>
        <v>144.5</v>
      </c>
      <c r="X3735">
        <v>12398400</v>
      </c>
      <c r="Y3735">
        <f t="shared" si="4504"/>
        <v>3444</v>
      </c>
      <c r="Z3735" s="8">
        <v>948.9</v>
      </c>
      <c r="AA3735" s="8">
        <v>23.7</v>
      </c>
      <c r="AB3735" s="8">
        <v>26.9</v>
      </c>
      <c r="AC3735" s="4"/>
      <c r="KL3735" s="84"/>
      <c r="KP3735" s="84"/>
      <c r="KS3735" s="74"/>
      <c r="KT3735" s="74"/>
      <c r="KU3735" s="16"/>
      <c r="KV3735" s="72"/>
      <c r="KW3735" s="72"/>
      <c r="KX3735" s="16"/>
      <c r="KZ3735" s="16"/>
      <c r="LA3735" s="16"/>
      <c r="LB3735" s="74"/>
      <c r="LC3735" s="74"/>
    </row>
    <row r="3736" spans="8:315" x14ac:dyDescent="0.35">
      <c r="H3736" s="4"/>
      <c r="J3736" s="8"/>
      <c r="K3736" s="8"/>
      <c r="L3736" s="8"/>
      <c r="M3736" s="8"/>
      <c r="O3736" s="8"/>
      <c r="P3736" s="8"/>
      <c r="R3736" s="8"/>
      <c r="S3736" s="8"/>
      <c r="T3736" s="8"/>
      <c r="U3736" s="8"/>
      <c r="W3736" s="8">
        <f t="shared" si="4503"/>
        <v>144.5</v>
      </c>
      <c r="X3736">
        <v>12402000</v>
      </c>
      <c r="Y3736">
        <f t="shared" si="4504"/>
        <v>3445</v>
      </c>
      <c r="Z3736" s="8">
        <v>937.8</v>
      </c>
      <c r="AA3736" s="8">
        <v>24.5</v>
      </c>
      <c r="AB3736" s="8">
        <v>26.2</v>
      </c>
      <c r="AC3736" s="4"/>
      <c r="KL3736" s="84"/>
      <c r="KP3736" s="84"/>
      <c r="KS3736" s="74"/>
      <c r="KT3736" s="74"/>
      <c r="KU3736" s="16"/>
      <c r="KV3736" s="72"/>
      <c r="KW3736" s="72"/>
      <c r="KX3736" s="16"/>
      <c r="KZ3736" s="16"/>
      <c r="LA3736" s="16"/>
      <c r="LB3736" s="74"/>
      <c r="LC3736" s="74"/>
    </row>
    <row r="3737" spans="8:315" x14ac:dyDescent="0.35">
      <c r="H3737" s="4"/>
      <c r="J3737" s="8"/>
      <c r="K3737" s="8"/>
      <c r="L3737" s="8"/>
      <c r="M3737" s="8"/>
      <c r="O3737" s="8"/>
      <c r="P3737" s="8"/>
      <c r="R3737" s="8"/>
      <c r="S3737" s="8"/>
      <c r="T3737" s="8"/>
      <c r="U3737" s="8"/>
      <c r="W3737" s="8">
        <f t="shared" si="4503"/>
        <v>144.6</v>
      </c>
      <c r="X3737">
        <v>12405600</v>
      </c>
      <c r="Y3737">
        <f t="shared" si="4504"/>
        <v>3446</v>
      </c>
      <c r="Z3737" s="8">
        <v>873.6</v>
      </c>
      <c r="AA3737" s="8">
        <v>25.1</v>
      </c>
      <c r="AB3737" s="8">
        <v>25.6</v>
      </c>
      <c r="AC3737" s="4"/>
      <c r="KL3737" s="84"/>
      <c r="KP3737" s="84"/>
      <c r="KS3737" s="74"/>
      <c r="KT3737" s="74"/>
      <c r="KU3737" s="16"/>
      <c r="KV3737" s="72"/>
      <c r="KW3737" s="72"/>
      <c r="KX3737" s="16"/>
      <c r="KZ3737" s="16"/>
      <c r="LA3737" s="16"/>
      <c r="LB3737" s="74"/>
      <c r="LC3737" s="74"/>
    </row>
    <row r="3738" spans="8:315" x14ac:dyDescent="0.35">
      <c r="H3738" s="4"/>
      <c r="J3738" s="8"/>
      <c r="K3738" s="8"/>
      <c r="L3738" s="8"/>
      <c r="M3738" s="8"/>
      <c r="O3738" s="8"/>
      <c r="P3738" s="8"/>
      <c r="R3738" s="8"/>
      <c r="S3738" s="8"/>
      <c r="T3738" s="8"/>
      <c r="U3738" s="8"/>
      <c r="W3738" s="8">
        <f t="shared" si="4503"/>
        <v>144.6</v>
      </c>
      <c r="X3738">
        <v>12409200</v>
      </c>
      <c r="Y3738">
        <f t="shared" si="4504"/>
        <v>3447</v>
      </c>
      <c r="Z3738" s="8">
        <v>788.6</v>
      </c>
      <c r="AA3738" s="8">
        <v>25.6</v>
      </c>
      <c r="AB3738" s="8">
        <v>23.5</v>
      </c>
      <c r="AC3738" s="4"/>
      <c r="KL3738" s="84"/>
      <c r="KP3738" s="84"/>
      <c r="KS3738" s="74"/>
      <c r="KT3738" s="74"/>
      <c r="KU3738" s="16"/>
      <c r="KV3738" s="72"/>
      <c r="KW3738" s="72"/>
      <c r="KX3738" s="16"/>
      <c r="KZ3738" s="16"/>
      <c r="LA3738" s="16"/>
      <c r="LB3738" s="74"/>
      <c r="LC3738" s="74"/>
    </row>
    <row r="3739" spans="8:315" x14ac:dyDescent="0.35">
      <c r="H3739" s="4"/>
      <c r="J3739" s="8"/>
      <c r="K3739" s="8"/>
      <c r="L3739" s="8"/>
      <c r="M3739" s="8"/>
      <c r="O3739" s="8"/>
      <c r="P3739" s="8"/>
      <c r="R3739" s="8"/>
      <c r="S3739" s="8"/>
      <c r="T3739" s="8"/>
      <c r="U3739" s="8"/>
      <c r="W3739" s="8">
        <f t="shared" si="4503"/>
        <v>144.69999999999999</v>
      </c>
      <c r="X3739">
        <v>12412800</v>
      </c>
      <c r="Y3739">
        <f t="shared" si="4504"/>
        <v>3448</v>
      </c>
      <c r="Z3739" s="8">
        <v>640.79999999999995</v>
      </c>
      <c r="AA3739" s="8">
        <v>26</v>
      </c>
      <c r="AB3739" s="8">
        <v>23.7</v>
      </c>
      <c r="AC3739" s="4"/>
      <c r="KL3739" s="84"/>
      <c r="KP3739" s="84"/>
      <c r="KS3739" s="74"/>
      <c r="KT3739" s="74"/>
      <c r="KU3739" s="16"/>
      <c r="KV3739" s="72"/>
      <c r="KW3739" s="72"/>
      <c r="KX3739" s="16"/>
      <c r="KZ3739" s="16"/>
      <c r="LA3739" s="16"/>
      <c r="LB3739" s="74"/>
      <c r="LC3739" s="74"/>
    </row>
    <row r="3740" spans="8:315" x14ac:dyDescent="0.35">
      <c r="H3740" s="4"/>
      <c r="J3740" s="8"/>
      <c r="K3740" s="8"/>
      <c r="L3740" s="8"/>
      <c r="M3740" s="8"/>
      <c r="O3740" s="8"/>
      <c r="P3740" s="8"/>
      <c r="R3740" s="8"/>
      <c r="S3740" s="8"/>
      <c r="T3740" s="8"/>
      <c r="U3740" s="8"/>
      <c r="W3740" s="8">
        <f t="shared" si="4503"/>
        <v>144.69999999999999</v>
      </c>
      <c r="X3740">
        <v>12416400</v>
      </c>
      <c r="Y3740">
        <f t="shared" si="4504"/>
        <v>3449</v>
      </c>
      <c r="Z3740" s="8">
        <v>471.1</v>
      </c>
      <c r="AA3740" s="8">
        <v>26.2</v>
      </c>
      <c r="AB3740" s="8">
        <v>20.399999999999999</v>
      </c>
      <c r="AC3740" s="4"/>
      <c r="KL3740" s="84"/>
      <c r="KP3740" s="84"/>
      <c r="KS3740" s="74"/>
      <c r="KT3740" s="74"/>
      <c r="KU3740" s="16"/>
      <c r="KV3740" s="72"/>
      <c r="KW3740" s="72"/>
      <c r="KX3740" s="16"/>
      <c r="KZ3740" s="16"/>
      <c r="LA3740" s="16"/>
      <c r="LB3740" s="74"/>
      <c r="LC3740" s="74"/>
    </row>
    <row r="3741" spans="8:315" x14ac:dyDescent="0.35">
      <c r="H3741" s="4"/>
      <c r="J3741" s="8"/>
      <c r="K3741" s="8"/>
      <c r="L3741" s="8"/>
      <c r="M3741" s="8"/>
      <c r="O3741" s="8"/>
      <c r="P3741" s="8"/>
      <c r="R3741" s="8"/>
      <c r="S3741" s="8"/>
      <c r="T3741" s="8"/>
      <c r="U3741" s="8"/>
      <c r="W3741" s="8">
        <f t="shared" si="4503"/>
        <v>144.80000000000001</v>
      </c>
      <c r="X3741">
        <v>12420000</v>
      </c>
      <c r="Y3741">
        <f t="shared" si="4504"/>
        <v>3450</v>
      </c>
      <c r="Z3741" s="8">
        <v>286.10000000000002</v>
      </c>
      <c r="AA3741" s="8">
        <v>25.9</v>
      </c>
      <c r="AB3741" s="8">
        <v>21.9</v>
      </c>
      <c r="AC3741" s="4"/>
      <c r="KL3741" s="84"/>
      <c r="KP3741" s="84"/>
      <c r="KS3741" s="74"/>
      <c r="KT3741" s="74"/>
      <c r="KU3741" s="16"/>
      <c r="KV3741" s="72"/>
      <c r="KW3741" s="72"/>
      <c r="KX3741" s="16"/>
      <c r="KZ3741" s="16"/>
      <c r="LA3741" s="16"/>
      <c r="LB3741" s="74"/>
      <c r="LC3741" s="74"/>
    </row>
    <row r="3742" spans="8:315" x14ac:dyDescent="0.35">
      <c r="H3742" s="4"/>
      <c r="J3742" s="8"/>
      <c r="K3742" s="8"/>
      <c r="L3742" s="8"/>
      <c r="M3742" s="8"/>
      <c r="O3742" s="8"/>
      <c r="P3742" s="8"/>
      <c r="R3742" s="8"/>
      <c r="S3742" s="8"/>
      <c r="T3742" s="8"/>
      <c r="U3742" s="8"/>
      <c r="W3742" s="8">
        <f t="shared" si="4503"/>
        <v>144.80000000000001</v>
      </c>
      <c r="X3742">
        <v>12423600</v>
      </c>
      <c r="Y3742">
        <f t="shared" si="4504"/>
        <v>3451</v>
      </c>
      <c r="Z3742" s="8">
        <v>110.6</v>
      </c>
      <c r="AA3742" s="8">
        <v>25.3</v>
      </c>
      <c r="AB3742" s="8">
        <v>21.2</v>
      </c>
      <c r="AC3742" s="4"/>
      <c r="KL3742" s="84"/>
      <c r="KP3742" s="84"/>
      <c r="KS3742" s="74"/>
      <c r="KT3742" s="74"/>
      <c r="KU3742" s="16"/>
      <c r="KV3742" s="72"/>
      <c r="KW3742" s="72"/>
      <c r="KX3742" s="16"/>
      <c r="KZ3742" s="16"/>
      <c r="LA3742" s="16"/>
      <c r="LB3742" s="74"/>
      <c r="LC3742" s="74"/>
    </row>
    <row r="3743" spans="8:315" x14ac:dyDescent="0.35">
      <c r="H3743" s="4"/>
      <c r="J3743" s="8"/>
      <c r="K3743" s="8"/>
      <c r="L3743" s="8"/>
      <c r="M3743" s="8"/>
      <c r="O3743" s="8"/>
      <c r="P3743" s="8"/>
      <c r="R3743" s="8"/>
      <c r="S3743" s="8"/>
      <c r="T3743" s="8"/>
      <c r="U3743" s="8"/>
      <c r="W3743" s="8">
        <f t="shared" si="4503"/>
        <v>144.80000000000001</v>
      </c>
      <c r="X3743">
        <v>12427200</v>
      </c>
      <c r="Y3743">
        <f t="shared" si="4504"/>
        <v>3452</v>
      </c>
      <c r="Z3743" s="8">
        <v>6.4</v>
      </c>
      <c r="AA3743" s="8">
        <v>23.4</v>
      </c>
      <c r="AB3743" s="8">
        <v>29</v>
      </c>
      <c r="AC3743" s="4"/>
      <c r="KL3743" s="84"/>
      <c r="KP3743" s="84"/>
      <c r="KS3743" s="74"/>
      <c r="KT3743" s="74"/>
      <c r="KU3743" s="16"/>
      <c r="KV3743" s="72"/>
      <c r="KW3743" s="72"/>
      <c r="KX3743" s="16"/>
      <c r="KZ3743" s="16"/>
      <c r="LA3743" s="16"/>
      <c r="LB3743" s="74"/>
      <c r="LC3743" s="74"/>
    </row>
    <row r="3744" spans="8:315" x14ac:dyDescent="0.35">
      <c r="H3744" s="4"/>
      <c r="J3744" s="8"/>
      <c r="K3744" s="8"/>
      <c r="L3744" s="8"/>
      <c r="M3744" s="8"/>
      <c r="O3744" s="8"/>
      <c r="P3744" s="8"/>
      <c r="R3744" s="8"/>
      <c r="S3744" s="8"/>
      <c r="T3744" s="8"/>
      <c r="U3744" s="8"/>
      <c r="W3744" s="8">
        <f t="shared" si="4503"/>
        <v>144.9</v>
      </c>
      <c r="X3744">
        <v>12430800</v>
      </c>
      <c r="Y3744">
        <f t="shared" si="4504"/>
        <v>3453</v>
      </c>
      <c r="Z3744" s="8">
        <v>0</v>
      </c>
      <c r="AA3744" s="8">
        <v>19.100000000000001</v>
      </c>
      <c r="AB3744" s="8">
        <v>34.9</v>
      </c>
      <c r="AC3744" s="4"/>
      <c r="KL3744" s="84"/>
      <c r="KP3744" s="84"/>
      <c r="KS3744" s="74"/>
      <c r="KT3744" s="74"/>
      <c r="KU3744" s="16"/>
      <c r="KV3744" s="72"/>
      <c r="KW3744" s="72"/>
      <c r="KX3744" s="16"/>
      <c r="KZ3744" s="16"/>
      <c r="LA3744" s="16"/>
      <c r="LB3744" s="74"/>
      <c r="LC3744" s="74"/>
    </row>
    <row r="3745" spans="8:315" x14ac:dyDescent="0.35">
      <c r="H3745" s="4"/>
      <c r="J3745" s="8"/>
      <c r="K3745" s="8"/>
      <c r="L3745" s="8"/>
      <c r="M3745" s="8"/>
      <c r="O3745" s="8"/>
      <c r="P3745" s="8"/>
      <c r="R3745" s="8"/>
      <c r="S3745" s="8"/>
      <c r="T3745" s="8"/>
      <c r="U3745" s="8"/>
      <c r="W3745" s="8">
        <f t="shared" si="4503"/>
        <v>144.9</v>
      </c>
      <c r="X3745">
        <v>12434400</v>
      </c>
      <c r="Y3745">
        <f t="shared" si="4504"/>
        <v>3454</v>
      </c>
      <c r="Z3745" s="8">
        <v>0</v>
      </c>
      <c r="AA3745" s="8">
        <v>16.100000000000001</v>
      </c>
      <c r="AB3745" s="8">
        <v>49.1</v>
      </c>
      <c r="AC3745" s="4"/>
      <c r="KL3745" s="84"/>
      <c r="KP3745" s="84"/>
      <c r="KS3745" s="74"/>
      <c r="KT3745" s="74"/>
      <c r="KU3745" s="16"/>
      <c r="KV3745" s="72"/>
      <c r="KW3745" s="72"/>
      <c r="KX3745" s="16"/>
      <c r="KZ3745" s="16"/>
      <c r="LA3745" s="16"/>
      <c r="LB3745" s="74"/>
      <c r="LC3745" s="74"/>
    </row>
    <row r="3746" spans="8:315" x14ac:dyDescent="0.35">
      <c r="H3746" s="4"/>
      <c r="J3746" s="8"/>
      <c r="K3746" s="8"/>
      <c r="L3746" s="8"/>
      <c r="M3746" s="8"/>
      <c r="O3746" s="8"/>
      <c r="P3746" s="8"/>
      <c r="R3746" s="8"/>
      <c r="S3746" s="8"/>
      <c r="T3746" s="8"/>
      <c r="U3746" s="8"/>
      <c r="W3746" s="8">
        <f t="shared" si="4503"/>
        <v>145</v>
      </c>
      <c r="X3746">
        <v>12438000</v>
      </c>
      <c r="Y3746">
        <f t="shared" si="4504"/>
        <v>3455</v>
      </c>
      <c r="Z3746" s="8">
        <v>0</v>
      </c>
      <c r="AA3746" s="8">
        <v>14.7</v>
      </c>
      <c r="AB3746" s="8">
        <v>54.8</v>
      </c>
      <c r="AC3746" s="4"/>
      <c r="KL3746" s="84"/>
      <c r="KP3746" s="84"/>
      <c r="KS3746" s="74"/>
      <c r="KT3746" s="74"/>
      <c r="KU3746" s="16"/>
      <c r="KV3746" s="72"/>
      <c r="KW3746" s="72"/>
      <c r="KX3746" s="16"/>
      <c r="KZ3746" s="16"/>
      <c r="LA3746" s="16"/>
      <c r="LB3746" s="74"/>
      <c r="LC3746" s="74"/>
    </row>
    <row r="3747" spans="8:315" x14ac:dyDescent="0.35">
      <c r="H3747" s="4"/>
      <c r="J3747" s="8"/>
      <c r="K3747" s="8"/>
      <c r="L3747" s="8"/>
      <c r="M3747" s="8"/>
      <c r="O3747" s="8"/>
      <c r="P3747" s="8"/>
      <c r="R3747" s="8"/>
      <c r="S3747" s="8"/>
      <c r="T3747" s="8"/>
      <c r="U3747" s="8"/>
      <c r="W3747" s="8">
        <f t="shared" si="4503"/>
        <v>145</v>
      </c>
      <c r="X3747">
        <v>12441600</v>
      </c>
      <c r="Y3747">
        <f t="shared" si="4504"/>
        <v>3456</v>
      </c>
      <c r="Z3747" s="8">
        <v>0</v>
      </c>
      <c r="AA3747" s="8">
        <v>13.6</v>
      </c>
      <c r="AB3747" s="8">
        <v>60.4</v>
      </c>
      <c r="AC3747" s="4"/>
      <c r="KL3747" s="84"/>
      <c r="KP3747" s="84"/>
      <c r="KS3747" s="74"/>
      <c r="KT3747" s="74"/>
      <c r="KU3747" s="16"/>
      <c r="KV3747" s="72"/>
      <c r="KW3747" s="72"/>
      <c r="KX3747" s="16"/>
      <c r="KZ3747" s="16"/>
      <c r="LA3747" s="16"/>
      <c r="LB3747" s="74"/>
      <c r="LC3747" s="74"/>
    </row>
    <row r="3748" spans="8:315" x14ac:dyDescent="0.35">
      <c r="H3748" s="4"/>
      <c r="J3748" s="8"/>
      <c r="K3748" s="8"/>
      <c r="L3748" s="8"/>
      <c r="M3748" s="8"/>
      <c r="O3748" s="8"/>
      <c r="P3748" s="8"/>
      <c r="R3748" s="8"/>
      <c r="S3748" s="8"/>
      <c r="T3748" s="8"/>
      <c r="U3748" s="8"/>
      <c r="W3748" s="8">
        <f t="shared" ref="W3748:W3811" si="4505">X3748/24/3600+1</f>
        <v>145</v>
      </c>
      <c r="X3748">
        <v>12445200</v>
      </c>
      <c r="Y3748">
        <f t="shared" ref="Y3748:Y3811" si="4506">X3748/3600</f>
        <v>3457</v>
      </c>
      <c r="Z3748" s="8">
        <v>0</v>
      </c>
      <c r="AA3748" s="8">
        <v>12.2</v>
      </c>
      <c r="AB3748" s="8">
        <v>66</v>
      </c>
      <c r="AC3748" s="4"/>
      <c r="KL3748" s="84"/>
      <c r="KP3748" s="84"/>
      <c r="KS3748" s="74"/>
      <c r="KT3748" s="74"/>
      <c r="KU3748" s="16"/>
      <c r="KV3748" s="72"/>
      <c r="KW3748" s="72"/>
      <c r="KX3748" s="16"/>
      <c r="KZ3748" s="16"/>
      <c r="LA3748" s="16"/>
      <c r="LB3748" s="74"/>
      <c r="LC3748" s="74"/>
    </row>
    <row r="3749" spans="8:315" x14ac:dyDescent="0.35">
      <c r="H3749" s="4"/>
      <c r="J3749" s="8"/>
      <c r="K3749" s="8"/>
      <c r="L3749" s="8"/>
      <c r="M3749" s="8"/>
      <c r="O3749" s="8"/>
      <c r="P3749" s="8"/>
      <c r="R3749" s="8"/>
      <c r="S3749" s="8"/>
      <c r="T3749" s="8"/>
      <c r="U3749" s="8"/>
      <c r="W3749" s="8">
        <f t="shared" si="4505"/>
        <v>145.1</v>
      </c>
      <c r="X3749">
        <v>12448800</v>
      </c>
      <c r="Y3749">
        <f t="shared" si="4506"/>
        <v>3458</v>
      </c>
      <c r="Z3749" s="8">
        <v>0</v>
      </c>
      <c r="AA3749" s="8">
        <v>11.2</v>
      </c>
      <c r="AB3749" s="8">
        <v>74.3</v>
      </c>
      <c r="AC3749" s="4"/>
      <c r="KL3749" s="84"/>
      <c r="KP3749" s="84"/>
      <c r="KS3749" s="74"/>
      <c r="KT3749" s="74"/>
      <c r="KU3749" s="16"/>
      <c r="KV3749" s="72"/>
      <c r="KW3749" s="72"/>
      <c r="KX3749" s="16"/>
      <c r="KZ3749" s="16"/>
      <c r="LA3749" s="16"/>
      <c r="LB3749" s="74"/>
      <c r="LC3749" s="74"/>
    </row>
    <row r="3750" spans="8:315" x14ac:dyDescent="0.35">
      <c r="H3750" s="4"/>
      <c r="J3750" s="8"/>
      <c r="K3750" s="8"/>
      <c r="L3750" s="8"/>
      <c r="M3750" s="8"/>
      <c r="O3750" s="8"/>
      <c r="P3750" s="8"/>
      <c r="R3750" s="8"/>
      <c r="S3750" s="8"/>
      <c r="T3750" s="8"/>
      <c r="U3750" s="8"/>
      <c r="W3750" s="8">
        <f t="shared" si="4505"/>
        <v>145.1</v>
      </c>
      <c r="X3750">
        <v>12452400</v>
      </c>
      <c r="Y3750">
        <f t="shared" si="4506"/>
        <v>3459</v>
      </c>
      <c r="Z3750" s="8">
        <v>0</v>
      </c>
      <c r="AA3750" s="8">
        <v>11.9</v>
      </c>
      <c r="AB3750" s="8">
        <v>73.7</v>
      </c>
      <c r="AC3750" s="4"/>
      <c r="KL3750" s="84"/>
      <c r="KP3750" s="84"/>
      <c r="KS3750" s="74"/>
      <c r="KT3750" s="74"/>
      <c r="KU3750" s="16"/>
      <c r="KV3750" s="72"/>
      <c r="KW3750" s="72"/>
      <c r="KX3750" s="16"/>
      <c r="KZ3750" s="16"/>
      <c r="LA3750" s="16"/>
      <c r="LB3750" s="74"/>
      <c r="LC3750" s="74"/>
    </row>
    <row r="3751" spans="8:315" x14ac:dyDescent="0.35">
      <c r="H3751" s="4"/>
      <c r="J3751" s="8"/>
      <c r="K3751" s="8"/>
      <c r="L3751" s="8"/>
      <c r="M3751" s="8"/>
      <c r="O3751" s="8"/>
      <c r="P3751" s="8"/>
      <c r="R3751" s="8"/>
      <c r="S3751" s="8"/>
      <c r="T3751" s="8"/>
      <c r="U3751" s="8"/>
      <c r="W3751" s="8">
        <f t="shared" si="4505"/>
        <v>145.19999999999999</v>
      </c>
      <c r="X3751">
        <v>12456000</v>
      </c>
      <c r="Y3751">
        <f t="shared" si="4506"/>
        <v>3460</v>
      </c>
      <c r="Z3751" s="8">
        <v>0</v>
      </c>
      <c r="AA3751" s="8">
        <v>11</v>
      </c>
      <c r="AB3751" s="8">
        <v>78.599999999999994</v>
      </c>
      <c r="AC3751" s="4"/>
      <c r="KL3751" s="84"/>
      <c r="KP3751" s="84"/>
      <c r="KS3751" s="74"/>
      <c r="KT3751" s="74"/>
      <c r="KU3751" s="16"/>
      <c r="KV3751" s="72"/>
      <c r="KW3751" s="72"/>
      <c r="KX3751" s="16"/>
      <c r="KZ3751" s="16"/>
      <c r="LA3751" s="16"/>
      <c r="LB3751" s="74"/>
      <c r="LC3751" s="74"/>
    </row>
    <row r="3752" spans="8:315" x14ac:dyDescent="0.35">
      <c r="H3752" s="4"/>
      <c r="J3752" s="8"/>
      <c r="K3752" s="8"/>
      <c r="L3752" s="8"/>
      <c r="M3752" s="8"/>
      <c r="O3752" s="8"/>
      <c r="P3752" s="8"/>
      <c r="R3752" s="8"/>
      <c r="S3752" s="8"/>
      <c r="T3752" s="8"/>
      <c r="U3752" s="8"/>
      <c r="W3752" s="8">
        <f t="shared" si="4505"/>
        <v>145.19999999999999</v>
      </c>
      <c r="X3752">
        <v>12459600</v>
      </c>
      <c r="Y3752">
        <f t="shared" si="4506"/>
        <v>3461</v>
      </c>
      <c r="Z3752" s="8">
        <v>8.3000000000000007</v>
      </c>
      <c r="AA3752" s="8">
        <v>9.6</v>
      </c>
      <c r="AB3752" s="8">
        <v>82.9</v>
      </c>
      <c r="AC3752" s="4"/>
      <c r="KL3752" s="84"/>
      <c r="KP3752" s="84"/>
      <c r="KS3752" s="74"/>
      <c r="KT3752" s="74"/>
      <c r="KU3752" s="16"/>
      <c r="KV3752" s="72"/>
      <c r="KW3752" s="72"/>
      <c r="KX3752" s="16"/>
      <c r="KZ3752" s="16"/>
      <c r="LA3752" s="16"/>
      <c r="LB3752" s="74"/>
      <c r="LC3752" s="74"/>
    </row>
    <row r="3753" spans="8:315" x14ac:dyDescent="0.35">
      <c r="H3753" s="4"/>
      <c r="J3753" s="8"/>
      <c r="K3753" s="8"/>
      <c r="L3753" s="8"/>
      <c r="M3753" s="8"/>
      <c r="O3753" s="8"/>
      <c r="P3753" s="8"/>
      <c r="R3753" s="8"/>
      <c r="S3753" s="8"/>
      <c r="T3753" s="8"/>
      <c r="U3753" s="8"/>
      <c r="W3753" s="8">
        <f t="shared" si="4505"/>
        <v>145.30000000000001</v>
      </c>
      <c r="X3753">
        <v>12463200</v>
      </c>
      <c r="Y3753">
        <f t="shared" si="4506"/>
        <v>3462</v>
      </c>
      <c r="Z3753" s="8">
        <v>103.1</v>
      </c>
      <c r="AA3753" s="8">
        <v>10.9</v>
      </c>
      <c r="AB3753" s="8">
        <v>67.8</v>
      </c>
      <c r="AC3753" s="4"/>
      <c r="KL3753" s="84"/>
      <c r="KP3753" s="84"/>
      <c r="KS3753" s="74"/>
      <c r="KT3753" s="74"/>
      <c r="KU3753" s="16"/>
      <c r="KV3753" s="72"/>
      <c r="KW3753" s="72"/>
      <c r="KX3753" s="16"/>
      <c r="KZ3753" s="16"/>
      <c r="LA3753" s="16"/>
      <c r="LB3753" s="74"/>
      <c r="LC3753" s="74"/>
    </row>
    <row r="3754" spans="8:315" x14ac:dyDescent="0.35">
      <c r="H3754" s="4"/>
      <c r="J3754" s="8"/>
      <c r="K3754" s="8"/>
      <c r="L3754" s="8"/>
      <c r="M3754" s="8"/>
      <c r="O3754" s="8"/>
      <c r="P3754" s="8"/>
      <c r="R3754" s="8"/>
      <c r="S3754" s="8"/>
      <c r="T3754" s="8"/>
      <c r="U3754" s="8"/>
      <c r="W3754" s="8">
        <f t="shared" si="4505"/>
        <v>145.30000000000001</v>
      </c>
      <c r="X3754">
        <v>12466800</v>
      </c>
      <c r="Y3754">
        <f t="shared" si="4506"/>
        <v>3463</v>
      </c>
      <c r="Z3754" s="8">
        <v>269.39999999999998</v>
      </c>
      <c r="AA3754" s="8">
        <v>14.8</v>
      </c>
      <c r="AB3754" s="8">
        <v>54.9</v>
      </c>
      <c r="AC3754" s="4"/>
      <c r="KL3754" s="84"/>
      <c r="KP3754" s="84"/>
      <c r="KS3754" s="74"/>
      <c r="KT3754" s="74"/>
      <c r="KU3754" s="16"/>
      <c r="KV3754" s="72"/>
      <c r="KW3754" s="72"/>
      <c r="KX3754" s="16"/>
      <c r="KZ3754" s="16"/>
      <c r="LA3754" s="16"/>
      <c r="LB3754" s="74"/>
      <c r="LC3754" s="74"/>
    </row>
    <row r="3755" spans="8:315" x14ac:dyDescent="0.35">
      <c r="H3755" s="4"/>
      <c r="J3755" s="8"/>
      <c r="K3755" s="8"/>
      <c r="L3755" s="8"/>
      <c r="M3755" s="8"/>
      <c r="O3755" s="8"/>
      <c r="P3755" s="8"/>
      <c r="R3755" s="8"/>
      <c r="S3755" s="8"/>
      <c r="T3755" s="8"/>
      <c r="U3755" s="8"/>
      <c r="W3755" s="8">
        <f t="shared" si="4505"/>
        <v>145.30000000000001</v>
      </c>
      <c r="X3755">
        <v>12470400</v>
      </c>
      <c r="Y3755">
        <f t="shared" si="4506"/>
        <v>3464</v>
      </c>
      <c r="Z3755" s="8">
        <v>455.8</v>
      </c>
      <c r="AA3755" s="8">
        <v>17.399999999999999</v>
      </c>
      <c r="AB3755" s="8">
        <v>48.4</v>
      </c>
      <c r="AC3755" s="4"/>
      <c r="KL3755" s="84"/>
      <c r="KP3755" s="84"/>
      <c r="KS3755" s="74"/>
      <c r="KT3755" s="74"/>
      <c r="KU3755" s="16"/>
      <c r="KV3755" s="72"/>
      <c r="KW3755" s="72"/>
      <c r="KX3755" s="16"/>
      <c r="KZ3755" s="16"/>
      <c r="LA3755" s="16"/>
      <c r="LB3755" s="74"/>
      <c r="LC3755" s="74"/>
    </row>
    <row r="3756" spans="8:315" x14ac:dyDescent="0.35">
      <c r="H3756" s="4"/>
      <c r="J3756" s="8"/>
      <c r="K3756" s="8"/>
      <c r="L3756" s="8"/>
      <c r="M3756" s="8"/>
      <c r="O3756" s="8"/>
      <c r="P3756" s="8"/>
      <c r="R3756" s="8"/>
      <c r="S3756" s="8"/>
      <c r="T3756" s="8"/>
      <c r="U3756" s="8"/>
      <c r="W3756" s="8">
        <f t="shared" si="4505"/>
        <v>145.4</v>
      </c>
      <c r="X3756">
        <v>12474000</v>
      </c>
      <c r="Y3756">
        <f t="shared" si="4506"/>
        <v>3465</v>
      </c>
      <c r="Z3756" s="8">
        <v>633.29999999999995</v>
      </c>
      <c r="AA3756" s="8">
        <v>20.100000000000001</v>
      </c>
      <c r="AB3756" s="8">
        <v>41.5</v>
      </c>
      <c r="AC3756" s="4"/>
      <c r="KL3756" s="84"/>
      <c r="KP3756" s="84"/>
      <c r="KS3756" s="74"/>
      <c r="KT3756" s="74"/>
      <c r="KU3756" s="16"/>
      <c r="KV3756" s="72"/>
      <c r="KW3756" s="72"/>
      <c r="KX3756" s="16"/>
      <c r="KZ3756" s="16"/>
      <c r="LA3756" s="16"/>
      <c r="LB3756" s="74"/>
      <c r="LC3756" s="74"/>
    </row>
    <row r="3757" spans="8:315" x14ac:dyDescent="0.35">
      <c r="H3757" s="4"/>
      <c r="J3757" s="8"/>
      <c r="K3757" s="8"/>
      <c r="L3757" s="8"/>
      <c r="M3757" s="8"/>
      <c r="O3757" s="8"/>
      <c r="P3757" s="8"/>
      <c r="R3757" s="8"/>
      <c r="S3757" s="8"/>
      <c r="T3757" s="8"/>
      <c r="U3757" s="8"/>
      <c r="W3757" s="8">
        <f t="shared" si="4505"/>
        <v>145.4</v>
      </c>
      <c r="X3757">
        <v>12477600</v>
      </c>
      <c r="Y3757">
        <f t="shared" si="4506"/>
        <v>3466</v>
      </c>
      <c r="Z3757" s="8">
        <v>771.1</v>
      </c>
      <c r="AA3757" s="8">
        <v>22.6</v>
      </c>
      <c r="AB3757" s="8">
        <v>30.1</v>
      </c>
      <c r="AC3757" s="4"/>
      <c r="KL3757" s="84"/>
      <c r="KP3757" s="84"/>
      <c r="KS3757" s="74"/>
      <c r="KT3757" s="74"/>
      <c r="KU3757" s="16"/>
      <c r="KV3757" s="72"/>
      <c r="KW3757" s="72"/>
      <c r="KX3757" s="16"/>
      <c r="KZ3757" s="16"/>
      <c r="LA3757" s="16"/>
      <c r="LB3757" s="74"/>
      <c r="LC3757" s="74"/>
    </row>
    <row r="3758" spans="8:315" x14ac:dyDescent="0.35">
      <c r="H3758" s="4"/>
      <c r="J3758" s="8"/>
      <c r="K3758" s="8"/>
      <c r="L3758" s="8"/>
      <c r="M3758" s="8"/>
      <c r="O3758" s="8"/>
      <c r="P3758" s="8"/>
      <c r="R3758" s="8"/>
      <c r="S3758" s="8"/>
      <c r="T3758" s="8"/>
      <c r="U3758" s="8"/>
      <c r="W3758" s="8">
        <f t="shared" si="4505"/>
        <v>145.5</v>
      </c>
      <c r="X3758">
        <v>12481200</v>
      </c>
      <c r="Y3758">
        <f t="shared" si="4506"/>
        <v>3467</v>
      </c>
      <c r="Z3758" s="8">
        <v>878.6</v>
      </c>
      <c r="AA3758" s="8">
        <v>24.9</v>
      </c>
      <c r="AB3758" s="8">
        <v>28.8</v>
      </c>
      <c r="AC3758" s="4"/>
      <c r="KL3758" s="84"/>
      <c r="KP3758" s="84"/>
      <c r="KS3758" s="74"/>
      <c r="KT3758" s="74"/>
      <c r="KU3758" s="16"/>
      <c r="KV3758" s="72"/>
      <c r="KW3758" s="72"/>
      <c r="KX3758" s="16"/>
      <c r="KZ3758" s="16"/>
      <c r="LA3758" s="16"/>
      <c r="LB3758" s="74"/>
      <c r="LC3758" s="74"/>
    </row>
    <row r="3759" spans="8:315" x14ac:dyDescent="0.35">
      <c r="H3759" s="4"/>
      <c r="J3759" s="8"/>
      <c r="K3759" s="8"/>
      <c r="L3759" s="8"/>
      <c r="M3759" s="8"/>
      <c r="O3759" s="8"/>
      <c r="P3759" s="8"/>
      <c r="R3759" s="8"/>
      <c r="S3759" s="8"/>
      <c r="T3759" s="8"/>
      <c r="U3759" s="8"/>
      <c r="W3759" s="8">
        <f t="shared" si="4505"/>
        <v>145.5</v>
      </c>
      <c r="X3759">
        <v>12484800</v>
      </c>
      <c r="Y3759">
        <f t="shared" si="4506"/>
        <v>3468</v>
      </c>
      <c r="Z3759" s="8">
        <v>932.5</v>
      </c>
      <c r="AA3759" s="8">
        <v>26.3</v>
      </c>
      <c r="AB3759" s="8">
        <v>20.399999999999999</v>
      </c>
      <c r="AC3759" s="4"/>
      <c r="KL3759" s="84"/>
      <c r="KP3759" s="84"/>
      <c r="KS3759" s="74"/>
      <c r="KT3759" s="74"/>
      <c r="KU3759" s="16"/>
      <c r="KV3759" s="72"/>
      <c r="KW3759" s="72"/>
      <c r="KX3759" s="16"/>
      <c r="KZ3759" s="16"/>
      <c r="LA3759" s="16"/>
      <c r="LB3759" s="74"/>
      <c r="LC3759" s="74"/>
    </row>
    <row r="3760" spans="8:315" x14ac:dyDescent="0.35">
      <c r="H3760" s="4"/>
      <c r="J3760" s="8"/>
      <c r="K3760" s="8"/>
      <c r="L3760" s="8"/>
      <c r="M3760" s="8"/>
      <c r="O3760" s="8"/>
      <c r="P3760" s="8"/>
      <c r="R3760" s="8"/>
      <c r="S3760" s="8"/>
      <c r="T3760" s="8"/>
      <c r="U3760" s="8"/>
      <c r="W3760" s="8">
        <f t="shared" si="4505"/>
        <v>145.5</v>
      </c>
      <c r="X3760">
        <v>12488400</v>
      </c>
      <c r="Y3760">
        <f t="shared" si="4506"/>
        <v>3469</v>
      </c>
      <c r="Z3760" s="8">
        <v>878.3</v>
      </c>
      <c r="AA3760" s="8">
        <v>27.2</v>
      </c>
      <c r="AB3760" s="8">
        <v>20.3</v>
      </c>
      <c r="AC3760" s="4"/>
      <c r="KL3760" s="84"/>
      <c r="KP3760" s="84"/>
      <c r="KS3760" s="74"/>
      <c r="KT3760" s="74"/>
      <c r="KU3760" s="16"/>
      <c r="KV3760" s="72"/>
      <c r="KW3760" s="72"/>
      <c r="KX3760" s="16"/>
      <c r="KZ3760" s="16"/>
      <c r="LA3760" s="16"/>
      <c r="LB3760" s="74"/>
      <c r="LC3760" s="74"/>
    </row>
    <row r="3761" spans="8:315" x14ac:dyDescent="0.35">
      <c r="H3761" s="4"/>
      <c r="J3761" s="8"/>
      <c r="K3761" s="8"/>
      <c r="L3761" s="8"/>
      <c r="M3761" s="8"/>
      <c r="O3761" s="8"/>
      <c r="P3761" s="8"/>
      <c r="R3761" s="8"/>
      <c r="S3761" s="8"/>
      <c r="T3761" s="8"/>
      <c r="U3761" s="8"/>
      <c r="W3761" s="8">
        <f t="shared" si="4505"/>
        <v>145.6</v>
      </c>
      <c r="X3761">
        <v>12492000</v>
      </c>
      <c r="Y3761">
        <f t="shared" si="4506"/>
        <v>3470</v>
      </c>
      <c r="Z3761" s="8">
        <v>743.9</v>
      </c>
      <c r="AA3761" s="8">
        <v>27.7</v>
      </c>
      <c r="AB3761" s="8">
        <v>17.399999999999999</v>
      </c>
      <c r="AC3761" s="4"/>
      <c r="KL3761" s="84"/>
      <c r="KP3761" s="84"/>
      <c r="KS3761" s="74"/>
      <c r="KT3761" s="74"/>
      <c r="KU3761" s="16"/>
      <c r="KV3761" s="72"/>
      <c r="KW3761" s="72"/>
      <c r="KX3761" s="16"/>
      <c r="KZ3761" s="16"/>
      <c r="LA3761" s="16"/>
      <c r="LB3761" s="74"/>
      <c r="LC3761" s="74"/>
    </row>
    <row r="3762" spans="8:315" x14ac:dyDescent="0.35">
      <c r="H3762" s="4"/>
      <c r="J3762" s="8"/>
      <c r="K3762" s="8"/>
      <c r="L3762" s="8"/>
      <c r="M3762" s="8"/>
      <c r="O3762" s="8"/>
      <c r="P3762" s="8"/>
      <c r="R3762" s="8"/>
      <c r="S3762" s="8"/>
      <c r="T3762" s="8"/>
      <c r="U3762" s="8"/>
      <c r="W3762" s="8">
        <f t="shared" si="4505"/>
        <v>145.6</v>
      </c>
      <c r="X3762">
        <v>12495600</v>
      </c>
      <c r="Y3762">
        <f t="shared" si="4506"/>
        <v>3471</v>
      </c>
      <c r="Z3762" s="8">
        <v>660.3</v>
      </c>
      <c r="AA3762" s="8">
        <v>28</v>
      </c>
      <c r="AB3762" s="8">
        <v>14.7</v>
      </c>
      <c r="AC3762" s="4"/>
      <c r="KL3762" s="84"/>
      <c r="KP3762" s="84"/>
      <c r="KS3762" s="74"/>
      <c r="KT3762" s="74"/>
      <c r="KU3762" s="16"/>
      <c r="KV3762" s="72"/>
      <c r="KW3762" s="72"/>
      <c r="KX3762" s="16"/>
      <c r="KZ3762" s="16"/>
      <c r="LA3762" s="16"/>
      <c r="LB3762" s="74"/>
      <c r="LC3762" s="74"/>
    </row>
    <row r="3763" spans="8:315" x14ac:dyDescent="0.35">
      <c r="H3763" s="4"/>
      <c r="J3763" s="8"/>
      <c r="K3763" s="8"/>
      <c r="L3763" s="8"/>
      <c r="M3763" s="8"/>
      <c r="O3763" s="8"/>
      <c r="P3763" s="8"/>
      <c r="R3763" s="8"/>
      <c r="S3763" s="8"/>
      <c r="T3763" s="8"/>
      <c r="U3763" s="8"/>
      <c r="W3763" s="8">
        <f t="shared" si="4505"/>
        <v>145.69999999999999</v>
      </c>
      <c r="X3763">
        <v>12499200</v>
      </c>
      <c r="Y3763">
        <f t="shared" si="4506"/>
        <v>3472</v>
      </c>
      <c r="Z3763" s="8">
        <v>622.79999999999995</v>
      </c>
      <c r="AA3763" s="8">
        <v>28.5</v>
      </c>
      <c r="AB3763" s="8">
        <v>15.7</v>
      </c>
      <c r="AC3763" s="4"/>
      <c r="KL3763" s="84"/>
      <c r="KP3763" s="84"/>
      <c r="KS3763" s="74"/>
      <c r="KT3763" s="74"/>
      <c r="KU3763" s="16"/>
      <c r="KV3763" s="72"/>
      <c r="KW3763" s="72"/>
      <c r="KX3763" s="16"/>
      <c r="KZ3763" s="16"/>
      <c r="LA3763" s="16"/>
      <c r="LB3763" s="74"/>
      <c r="LC3763" s="74"/>
    </row>
    <row r="3764" spans="8:315" x14ac:dyDescent="0.35">
      <c r="H3764" s="4"/>
      <c r="J3764" s="8"/>
      <c r="K3764" s="8"/>
      <c r="L3764" s="8"/>
      <c r="M3764" s="8"/>
      <c r="O3764" s="8"/>
      <c r="P3764" s="8"/>
      <c r="R3764" s="8"/>
      <c r="S3764" s="8"/>
      <c r="T3764" s="8"/>
      <c r="U3764" s="8"/>
      <c r="W3764" s="8">
        <f t="shared" si="4505"/>
        <v>145.69999999999999</v>
      </c>
      <c r="X3764">
        <v>12502800</v>
      </c>
      <c r="Y3764">
        <f t="shared" si="4506"/>
        <v>3473</v>
      </c>
      <c r="Z3764" s="8">
        <v>447.5</v>
      </c>
      <c r="AA3764" s="8">
        <v>28.5</v>
      </c>
      <c r="AB3764" s="8">
        <v>15.7</v>
      </c>
      <c r="AC3764" s="4"/>
      <c r="KL3764" s="84"/>
      <c r="KP3764" s="84"/>
      <c r="KS3764" s="74"/>
      <c r="KT3764" s="74"/>
      <c r="KU3764" s="16"/>
      <c r="KV3764" s="72"/>
      <c r="KW3764" s="72"/>
      <c r="KX3764" s="16"/>
      <c r="KZ3764" s="16"/>
      <c r="LA3764" s="16"/>
      <c r="LB3764" s="74"/>
      <c r="LC3764" s="74"/>
    </row>
    <row r="3765" spans="8:315" x14ac:dyDescent="0.35">
      <c r="H3765" s="4"/>
      <c r="J3765" s="8"/>
      <c r="K3765" s="8"/>
      <c r="L3765" s="8"/>
      <c r="M3765" s="8"/>
      <c r="O3765" s="8"/>
      <c r="P3765" s="8"/>
      <c r="R3765" s="8"/>
      <c r="S3765" s="8"/>
      <c r="T3765" s="8"/>
      <c r="U3765" s="8"/>
      <c r="W3765" s="8">
        <f t="shared" si="4505"/>
        <v>145.80000000000001</v>
      </c>
      <c r="X3765">
        <v>12506400</v>
      </c>
      <c r="Y3765">
        <f t="shared" si="4506"/>
        <v>3474</v>
      </c>
      <c r="Z3765" s="8">
        <v>266.39999999999998</v>
      </c>
      <c r="AA3765" s="8">
        <v>28.4</v>
      </c>
      <c r="AB3765" s="8">
        <v>15.7</v>
      </c>
      <c r="AC3765" s="4"/>
      <c r="KL3765" s="84"/>
      <c r="KP3765" s="84"/>
      <c r="KS3765" s="74"/>
      <c r="KT3765" s="74"/>
      <c r="KU3765" s="16"/>
      <c r="KV3765" s="72"/>
      <c r="KW3765" s="72"/>
      <c r="KX3765" s="16"/>
      <c r="KZ3765" s="16"/>
      <c r="LA3765" s="16"/>
      <c r="LB3765" s="74"/>
      <c r="LC3765" s="74"/>
    </row>
    <row r="3766" spans="8:315" x14ac:dyDescent="0.35">
      <c r="H3766" s="4"/>
      <c r="J3766" s="8"/>
      <c r="K3766" s="8"/>
      <c r="L3766" s="8"/>
      <c r="M3766" s="8"/>
      <c r="O3766" s="8"/>
      <c r="P3766" s="8"/>
      <c r="R3766" s="8"/>
      <c r="S3766" s="8"/>
      <c r="T3766" s="8"/>
      <c r="U3766" s="8"/>
      <c r="W3766" s="8">
        <f t="shared" si="4505"/>
        <v>145.80000000000001</v>
      </c>
      <c r="X3766">
        <v>12510000</v>
      </c>
      <c r="Y3766">
        <f t="shared" si="4506"/>
        <v>3475</v>
      </c>
      <c r="Z3766" s="8">
        <v>101.7</v>
      </c>
      <c r="AA3766" s="8">
        <v>27.5</v>
      </c>
      <c r="AB3766" s="8">
        <v>19.600000000000001</v>
      </c>
      <c r="AC3766" s="4"/>
      <c r="KL3766" s="84"/>
      <c r="KP3766" s="84"/>
      <c r="KS3766" s="74"/>
      <c r="KT3766" s="74"/>
      <c r="KU3766" s="16"/>
      <c r="KV3766" s="72"/>
      <c r="KW3766" s="72"/>
      <c r="KX3766" s="16"/>
      <c r="KZ3766" s="16"/>
      <c r="LA3766" s="16"/>
      <c r="LB3766" s="74"/>
      <c r="LC3766" s="74"/>
    </row>
    <row r="3767" spans="8:315" x14ac:dyDescent="0.35">
      <c r="H3767" s="4"/>
      <c r="J3767" s="8"/>
      <c r="K3767" s="8"/>
      <c r="L3767" s="8"/>
      <c r="M3767" s="8"/>
      <c r="O3767" s="8"/>
      <c r="P3767" s="8"/>
      <c r="R3767" s="8"/>
      <c r="S3767" s="8"/>
      <c r="T3767" s="8"/>
      <c r="U3767" s="8"/>
      <c r="W3767" s="8">
        <f t="shared" si="4505"/>
        <v>145.80000000000001</v>
      </c>
      <c r="X3767">
        <v>12513600</v>
      </c>
      <c r="Y3767">
        <f t="shared" si="4506"/>
        <v>3476</v>
      </c>
      <c r="Z3767" s="8">
        <v>5.6</v>
      </c>
      <c r="AA3767" s="8">
        <v>24.8</v>
      </c>
      <c r="AB3767" s="8">
        <v>27.9</v>
      </c>
      <c r="AC3767" s="4"/>
      <c r="KL3767" s="84"/>
      <c r="KP3767" s="84"/>
      <c r="KS3767" s="74"/>
      <c r="KT3767" s="74"/>
      <c r="KU3767" s="16"/>
      <c r="KV3767" s="72"/>
      <c r="KW3767" s="72"/>
      <c r="KX3767" s="16"/>
      <c r="KZ3767" s="16"/>
      <c r="LA3767" s="16"/>
      <c r="LB3767" s="74"/>
      <c r="LC3767" s="74"/>
    </row>
    <row r="3768" spans="8:315" x14ac:dyDescent="0.35">
      <c r="H3768" s="4"/>
      <c r="J3768" s="8"/>
      <c r="K3768" s="8"/>
      <c r="L3768" s="8"/>
      <c r="M3768" s="8"/>
      <c r="O3768" s="8"/>
      <c r="P3768" s="8"/>
      <c r="R3768" s="8"/>
      <c r="S3768" s="8"/>
      <c r="T3768" s="8"/>
      <c r="U3768" s="8"/>
      <c r="W3768" s="8">
        <f t="shared" si="4505"/>
        <v>145.9</v>
      </c>
      <c r="X3768">
        <v>12517200</v>
      </c>
      <c r="Y3768">
        <f t="shared" si="4506"/>
        <v>3477</v>
      </c>
      <c r="Z3768" s="8">
        <v>0</v>
      </c>
      <c r="AA3768" s="8">
        <v>20.9</v>
      </c>
      <c r="AB3768" s="8">
        <v>42.9</v>
      </c>
      <c r="AC3768" s="4"/>
      <c r="KL3768" s="84"/>
      <c r="KP3768" s="84"/>
      <c r="KS3768" s="74"/>
      <c r="KT3768" s="74"/>
      <c r="KU3768" s="16"/>
      <c r="KV3768" s="72"/>
      <c r="KW3768" s="72"/>
      <c r="KX3768" s="16"/>
      <c r="KZ3768" s="16"/>
      <c r="LA3768" s="16"/>
      <c r="LB3768" s="74"/>
      <c r="LC3768" s="74"/>
    </row>
    <row r="3769" spans="8:315" x14ac:dyDescent="0.35">
      <c r="H3769" s="4"/>
      <c r="J3769" s="8"/>
      <c r="K3769" s="8"/>
      <c r="L3769" s="8"/>
      <c r="M3769" s="8"/>
      <c r="O3769" s="8"/>
      <c r="P3769" s="8"/>
      <c r="R3769" s="8"/>
      <c r="S3769" s="8"/>
      <c r="T3769" s="8"/>
      <c r="U3769" s="8"/>
      <c r="W3769" s="8">
        <f t="shared" si="4505"/>
        <v>145.9</v>
      </c>
      <c r="X3769">
        <v>12520800</v>
      </c>
      <c r="Y3769">
        <f t="shared" si="4506"/>
        <v>3478</v>
      </c>
      <c r="Z3769" s="8">
        <v>0</v>
      </c>
      <c r="AA3769" s="8">
        <v>20.3</v>
      </c>
      <c r="AB3769" s="8">
        <v>43.8</v>
      </c>
      <c r="AC3769" s="4"/>
      <c r="KL3769" s="84"/>
      <c r="KP3769" s="84"/>
      <c r="KS3769" s="74"/>
      <c r="KT3769" s="74"/>
      <c r="KU3769" s="16"/>
      <c r="KV3769" s="72"/>
      <c r="KW3769" s="72"/>
      <c r="KX3769" s="16"/>
      <c r="KZ3769" s="16"/>
      <c r="LA3769" s="16"/>
      <c r="LB3769" s="74"/>
      <c r="LC3769" s="74"/>
    </row>
    <row r="3770" spans="8:315" x14ac:dyDescent="0.35">
      <c r="H3770" s="4"/>
      <c r="J3770" s="8"/>
      <c r="K3770" s="8"/>
      <c r="L3770" s="8"/>
      <c r="M3770" s="8"/>
      <c r="O3770" s="8"/>
      <c r="P3770" s="8"/>
      <c r="R3770" s="8"/>
      <c r="S3770" s="8"/>
      <c r="T3770" s="8"/>
      <c r="U3770" s="8"/>
      <c r="W3770" s="8">
        <f t="shared" si="4505"/>
        <v>146</v>
      </c>
      <c r="X3770">
        <v>12524400</v>
      </c>
      <c r="Y3770">
        <f t="shared" si="4506"/>
        <v>3479</v>
      </c>
      <c r="Z3770" s="8">
        <v>0</v>
      </c>
      <c r="AA3770" s="8">
        <v>18.899999999999999</v>
      </c>
      <c r="AB3770" s="8">
        <v>48.1</v>
      </c>
      <c r="AC3770" s="4"/>
      <c r="KL3770" s="84"/>
      <c r="KP3770" s="84"/>
      <c r="KS3770" s="74"/>
      <c r="KT3770" s="74"/>
      <c r="KU3770" s="16"/>
      <c r="KV3770" s="72"/>
      <c r="KW3770" s="72"/>
      <c r="KX3770" s="16"/>
      <c r="KZ3770" s="16"/>
      <c r="LA3770" s="16"/>
      <c r="LB3770" s="74"/>
      <c r="LC3770" s="74"/>
    </row>
    <row r="3771" spans="8:315" x14ac:dyDescent="0.35">
      <c r="H3771" s="4"/>
      <c r="J3771" s="8"/>
      <c r="K3771" s="8"/>
      <c r="L3771" s="8"/>
      <c r="M3771" s="8"/>
      <c r="O3771" s="8"/>
      <c r="P3771" s="8"/>
      <c r="R3771" s="8"/>
      <c r="S3771" s="8"/>
      <c r="T3771" s="8"/>
      <c r="U3771" s="8"/>
      <c r="W3771" s="8">
        <f t="shared" si="4505"/>
        <v>146</v>
      </c>
      <c r="X3771">
        <v>12528000</v>
      </c>
      <c r="Y3771">
        <f t="shared" si="4506"/>
        <v>3480</v>
      </c>
      <c r="Z3771" s="8">
        <v>0</v>
      </c>
      <c r="AA3771" s="8">
        <v>18.399999999999999</v>
      </c>
      <c r="AB3771" s="8">
        <v>50</v>
      </c>
      <c r="AC3771" s="4"/>
      <c r="KL3771" s="84"/>
      <c r="KP3771" s="84"/>
      <c r="KS3771" s="74"/>
      <c r="KT3771" s="74"/>
      <c r="KU3771" s="16"/>
      <c r="KV3771" s="72"/>
      <c r="KW3771" s="72"/>
      <c r="KX3771" s="16"/>
      <c r="KZ3771" s="16"/>
      <c r="LA3771" s="16"/>
      <c r="LB3771" s="74"/>
      <c r="LC3771" s="74"/>
    </row>
    <row r="3772" spans="8:315" x14ac:dyDescent="0.35">
      <c r="H3772" s="4"/>
      <c r="J3772" s="8"/>
      <c r="K3772" s="8"/>
      <c r="L3772" s="8"/>
      <c r="M3772" s="8"/>
      <c r="O3772" s="8"/>
      <c r="P3772" s="8"/>
      <c r="R3772" s="8"/>
      <c r="S3772" s="8"/>
      <c r="T3772" s="8"/>
      <c r="U3772" s="8"/>
      <c r="W3772" s="8">
        <f t="shared" si="4505"/>
        <v>146</v>
      </c>
      <c r="X3772">
        <v>12531600</v>
      </c>
      <c r="Y3772">
        <f t="shared" si="4506"/>
        <v>3481</v>
      </c>
      <c r="Z3772" s="8">
        <v>0</v>
      </c>
      <c r="AA3772" s="8">
        <v>18.7</v>
      </c>
      <c r="AB3772" s="8">
        <v>40.6</v>
      </c>
      <c r="AC3772" s="4"/>
      <c r="KL3772" s="84"/>
      <c r="KP3772" s="84"/>
      <c r="KS3772" s="74"/>
      <c r="KT3772" s="74"/>
      <c r="KU3772" s="16"/>
      <c r="KV3772" s="72"/>
      <c r="KW3772" s="72"/>
      <c r="KX3772" s="16"/>
      <c r="KZ3772" s="16"/>
      <c r="LA3772" s="16"/>
      <c r="LB3772" s="74"/>
      <c r="LC3772" s="74"/>
    </row>
    <row r="3773" spans="8:315" x14ac:dyDescent="0.35">
      <c r="H3773" s="4"/>
      <c r="J3773" s="8"/>
      <c r="K3773" s="8"/>
      <c r="L3773" s="8"/>
      <c r="M3773" s="8"/>
      <c r="O3773" s="8"/>
      <c r="P3773" s="8"/>
      <c r="R3773" s="8"/>
      <c r="S3773" s="8"/>
      <c r="T3773" s="8"/>
      <c r="U3773" s="8"/>
      <c r="W3773" s="8">
        <f t="shared" si="4505"/>
        <v>146.1</v>
      </c>
      <c r="X3773">
        <v>12535200</v>
      </c>
      <c r="Y3773">
        <f t="shared" si="4506"/>
        <v>3482</v>
      </c>
      <c r="Z3773" s="8">
        <v>0</v>
      </c>
      <c r="AA3773" s="8">
        <v>19.5</v>
      </c>
      <c r="AB3773" s="8">
        <v>40.700000000000003</v>
      </c>
      <c r="AC3773" s="4"/>
      <c r="KL3773" s="84"/>
      <c r="KP3773" s="84"/>
      <c r="KS3773" s="74"/>
      <c r="KT3773" s="74"/>
      <c r="KU3773" s="16"/>
      <c r="KV3773" s="72"/>
      <c r="KW3773" s="72"/>
      <c r="KX3773" s="16"/>
      <c r="KZ3773" s="16"/>
      <c r="LA3773" s="16"/>
      <c r="LB3773" s="74"/>
      <c r="LC3773" s="74"/>
    </row>
    <row r="3774" spans="8:315" x14ac:dyDescent="0.35">
      <c r="H3774" s="4"/>
      <c r="J3774" s="8"/>
      <c r="K3774" s="8"/>
      <c r="L3774" s="8"/>
      <c r="M3774" s="8"/>
      <c r="O3774" s="8"/>
      <c r="P3774" s="8"/>
      <c r="R3774" s="8"/>
      <c r="S3774" s="8"/>
      <c r="T3774" s="8"/>
      <c r="U3774" s="8"/>
      <c r="W3774" s="8">
        <f t="shared" si="4505"/>
        <v>146.1</v>
      </c>
      <c r="X3774">
        <v>12538800</v>
      </c>
      <c r="Y3774">
        <f t="shared" si="4506"/>
        <v>3483</v>
      </c>
      <c r="Z3774" s="8">
        <v>0</v>
      </c>
      <c r="AA3774" s="8">
        <v>18.3</v>
      </c>
      <c r="AB3774" s="8">
        <v>45.9</v>
      </c>
      <c r="AC3774" s="4"/>
      <c r="KL3774" s="84"/>
      <c r="KP3774" s="84"/>
      <c r="KS3774" s="74"/>
      <c r="KT3774" s="74"/>
      <c r="KU3774" s="16"/>
      <c r="KV3774" s="72"/>
      <c r="KW3774" s="72"/>
      <c r="KX3774" s="16"/>
      <c r="KZ3774" s="16"/>
      <c r="LA3774" s="16"/>
      <c r="LB3774" s="74"/>
      <c r="LC3774" s="74"/>
    </row>
    <row r="3775" spans="8:315" x14ac:dyDescent="0.35">
      <c r="H3775" s="4"/>
      <c r="J3775" s="8"/>
      <c r="K3775" s="8"/>
      <c r="L3775" s="8"/>
      <c r="M3775" s="8"/>
      <c r="O3775" s="8"/>
      <c r="P3775" s="8"/>
      <c r="R3775" s="8"/>
      <c r="S3775" s="8"/>
      <c r="T3775" s="8"/>
      <c r="U3775" s="8"/>
      <c r="W3775" s="8">
        <f t="shared" si="4505"/>
        <v>146.19999999999999</v>
      </c>
      <c r="X3775">
        <v>12542400</v>
      </c>
      <c r="Y3775">
        <f t="shared" si="4506"/>
        <v>3484</v>
      </c>
      <c r="Z3775" s="8">
        <v>0</v>
      </c>
      <c r="AA3775" s="8">
        <v>17.100000000000001</v>
      </c>
      <c r="AB3775" s="8">
        <v>50.3</v>
      </c>
      <c r="AC3775" s="4"/>
      <c r="KL3775" s="84"/>
      <c r="KP3775" s="84"/>
      <c r="KS3775" s="74"/>
      <c r="KT3775" s="74"/>
      <c r="KU3775" s="16"/>
      <c r="KV3775" s="72"/>
      <c r="KW3775" s="72"/>
      <c r="KX3775" s="16"/>
      <c r="KZ3775" s="16"/>
      <c r="LA3775" s="16"/>
      <c r="LB3775" s="74"/>
      <c r="LC3775" s="74"/>
    </row>
    <row r="3776" spans="8:315" x14ac:dyDescent="0.35">
      <c r="H3776" s="4"/>
      <c r="J3776" s="8"/>
      <c r="K3776" s="8"/>
      <c r="L3776" s="8"/>
      <c r="M3776" s="8"/>
      <c r="O3776" s="8"/>
      <c r="P3776" s="8"/>
      <c r="R3776" s="8"/>
      <c r="S3776" s="8"/>
      <c r="T3776" s="8"/>
      <c r="U3776" s="8"/>
      <c r="W3776" s="8">
        <f t="shared" si="4505"/>
        <v>146.19999999999999</v>
      </c>
      <c r="X3776">
        <v>12546000</v>
      </c>
      <c r="Y3776">
        <f t="shared" si="4506"/>
        <v>3485</v>
      </c>
      <c r="Z3776" s="8">
        <v>6.9</v>
      </c>
      <c r="AA3776" s="8">
        <v>16.899999999999999</v>
      </c>
      <c r="AB3776" s="8">
        <v>47.8</v>
      </c>
      <c r="AC3776" s="4"/>
      <c r="KL3776" s="84"/>
      <c r="KP3776" s="84"/>
      <c r="KS3776" s="74"/>
      <c r="KT3776" s="74"/>
      <c r="KU3776" s="16"/>
      <c r="KV3776" s="72"/>
      <c r="KW3776" s="72"/>
      <c r="KX3776" s="16"/>
      <c r="KZ3776" s="16"/>
      <c r="LA3776" s="16"/>
      <c r="LB3776" s="74"/>
      <c r="LC3776" s="74"/>
    </row>
    <row r="3777" spans="8:315" x14ac:dyDescent="0.35">
      <c r="H3777" s="4"/>
      <c r="J3777" s="8"/>
      <c r="K3777" s="8"/>
      <c r="L3777" s="8"/>
      <c r="M3777" s="8"/>
      <c r="O3777" s="8"/>
      <c r="P3777" s="8"/>
      <c r="R3777" s="8"/>
      <c r="S3777" s="8"/>
      <c r="T3777" s="8"/>
      <c r="U3777" s="8"/>
      <c r="W3777" s="8">
        <f t="shared" si="4505"/>
        <v>146.30000000000001</v>
      </c>
      <c r="X3777">
        <v>12549600</v>
      </c>
      <c r="Y3777">
        <f t="shared" si="4506"/>
        <v>3486</v>
      </c>
      <c r="Z3777" s="8">
        <v>39.700000000000003</v>
      </c>
      <c r="AA3777" s="8">
        <v>17.100000000000001</v>
      </c>
      <c r="AB3777" s="8">
        <v>48.1</v>
      </c>
      <c r="AC3777" s="4"/>
      <c r="KL3777" s="84"/>
      <c r="KP3777" s="84"/>
      <c r="KS3777" s="74"/>
      <c r="KT3777" s="74"/>
      <c r="KU3777" s="16"/>
      <c r="KV3777" s="72"/>
      <c r="KW3777" s="72"/>
      <c r="KX3777" s="16"/>
      <c r="KZ3777" s="16"/>
      <c r="LA3777" s="16"/>
      <c r="LB3777" s="74"/>
      <c r="LC3777" s="74"/>
    </row>
    <row r="3778" spans="8:315" x14ac:dyDescent="0.35">
      <c r="H3778" s="4"/>
      <c r="J3778" s="8"/>
      <c r="K3778" s="8"/>
      <c r="L3778" s="8"/>
      <c r="M3778" s="8"/>
      <c r="O3778" s="8"/>
      <c r="P3778" s="8"/>
      <c r="R3778" s="8"/>
      <c r="S3778" s="8"/>
      <c r="T3778" s="8"/>
      <c r="U3778" s="8"/>
      <c r="W3778" s="8">
        <f t="shared" si="4505"/>
        <v>146.30000000000001</v>
      </c>
      <c r="X3778">
        <v>12553200</v>
      </c>
      <c r="Y3778">
        <f t="shared" si="4506"/>
        <v>3487</v>
      </c>
      <c r="Z3778" s="8">
        <v>131.69999999999999</v>
      </c>
      <c r="AA3778" s="8">
        <v>17.600000000000001</v>
      </c>
      <c r="AB3778" s="8">
        <v>48.6</v>
      </c>
      <c r="AC3778" s="4"/>
      <c r="KL3778" s="84"/>
      <c r="KP3778" s="84"/>
      <c r="KS3778" s="74"/>
      <c r="KT3778" s="74"/>
      <c r="KU3778" s="16"/>
      <c r="KV3778" s="72"/>
      <c r="KW3778" s="72"/>
      <c r="KX3778" s="16"/>
      <c r="KZ3778" s="16"/>
      <c r="LA3778" s="16"/>
      <c r="LB3778" s="74"/>
      <c r="LC3778" s="74"/>
    </row>
    <row r="3779" spans="8:315" x14ac:dyDescent="0.35">
      <c r="H3779" s="4"/>
      <c r="J3779" s="8"/>
      <c r="K3779" s="8"/>
      <c r="L3779" s="8"/>
      <c r="M3779" s="8"/>
      <c r="O3779" s="8"/>
      <c r="P3779" s="8"/>
      <c r="R3779" s="8"/>
      <c r="S3779" s="8"/>
      <c r="T3779" s="8"/>
      <c r="U3779" s="8"/>
      <c r="W3779" s="8">
        <f t="shared" si="4505"/>
        <v>146.30000000000001</v>
      </c>
      <c r="X3779">
        <v>12556800</v>
      </c>
      <c r="Y3779">
        <f t="shared" si="4506"/>
        <v>3488</v>
      </c>
      <c r="Z3779" s="8">
        <v>169.2</v>
      </c>
      <c r="AA3779" s="8">
        <v>17.899999999999999</v>
      </c>
      <c r="AB3779" s="8">
        <v>50.8</v>
      </c>
      <c r="AC3779" s="4"/>
      <c r="KL3779" s="84"/>
      <c r="KP3779" s="84"/>
      <c r="KS3779" s="74"/>
      <c r="KT3779" s="74"/>
      <c r="KU3779" s="16"/>
      <c r="KV3779" s="72"/>
      <c r="KW3779" s="72"/>
      <c r="KX3779" s="16"/>
      <c r="KZ3779" s="16"/>
      <c r="LA3779" s="16"/>
      <c r="LB3779" s="74"/>
      <c r="LC3779" s="74"/>
    </row>
    <row r="3780" spans="8:315" x14ac:dyDescent="0.35">
      <c r="H3780" s="4"/>
      <c r="J3780" s="8"/>
      <c r="K3780" s="8"/>
      <c r="L3780" s="8"/>
      <c r="M3780" s="8"/>
      <c r="O3780" s="8"/>
      <c r="P3780" s="8"/>
      <c r="R3780" s="8"/>
      <c r="S3780" s="8"/>
      <c r="T3780" s="8"/>
      <c r="U3780" s="8"/>
      <c r="W3780" s="8">
        <f t="shared" si="4505"/>
        <v>146.4</v>
      </c>
      <c r="X3780">
        <v>12560400</v>
      </c>
      <c r="Y3780">
        <f t="shared" si="4506"/>
        <v>3489</v>
      </c>
      <c r="Z3780" s="8">
        <v>132.80000000000001</v>
      </c>
      <c r="AA3780" s="8">
        <v>18.3</v>
      </c>
      <c r="AB3780" s="8">
        <v>53.5</v>
      </c>
      <c r="AC3780" s="4"/>
      <c r="KL3780" s="84"/>
      <c r="KP3780" s="84"/>
      <c r="KS3780" s="74"/>
      <c r="KT3780" s="74"/>
      <c r="KU3780" s="16"/>
      <c r="KV3780" s="72"/>
      <c r="KW3780" s="72"/>
      <c r="KX3780" s="16"/>
      <c r="KZ3780" s="16"/>
      <c r="LA3780" s="16"/>
      <c r="LB3780" s="74"/>
      <c r="LC3780" s="74"/>
    </row>
    <row r="3781" spans="8:315" x14ac:dyDescent="0.35">
      <c r="H3781" s="4"/>
      <c r="J3781" s="8"/>
      <c r="K3781" s="8"/>
      <c r="L3781" s="8"/>
      <c r="M3781" s="8"/>
      <c r="O3781" s="8"/>
      <c r="P3781" s="8"/>
      <c r="R3781" s="8"/>
      <c r="S3781" s="8"/>
      <c r="T3781" s="8"/>
      <c r="U3781" s="8"/>
      <c r="W3781" s="8">
        <f t="shared" si="4505"/>
        <v>146.4</v>
      </c>
      <c r="X3781">
        <v>12564000</v>
      </c>
      <c r="Y3781">
        <f t="shared" si="4506"/>
        <v>3490</v>
      </c>
      <c r="Z3781" s="8">
        <v>295.60000000000002</v>
      </c>
      <c r="AA3781" s="8">
        <v>19.399999999999999</v>
      </c>
      <c r="AB3781" s="8">
        <v>51.3</v>
      </c>
      <c r="AC3781" s="4"/>
      <c r="KL3781" s="84"/>
      <c r="KP3781" s="84"/>
      <c r="KS3781" s="74"/>
      <c r="KT3781" s="74"/>
      <c r="KU3781" s="16"/>
      <c r="KV3781" s="72"/>
      <c r="KW3781" s="72"/>
      <c r="KX3781" s="16"/>
      <c r="KZ3781" s="16"/>
      <c r="LA3781" s="16"/>
      <c r="LB3781" s="74"/>
      <c r="LC3781" s="74"/>
    </row>
    <row r="3782" spans="8:315" x14ac:dyDescent="0.35">
      <c r="H3782" s="4"/>
      <c r="J3782" s="8"/>
      <c r="K3782" s="8"/>
      <c r="L3782" s="8"/>
      <c r="M3782" s="8"/>
      <c r="O3782" s="8"/>
      <c r="P3782" s="8"/>
      <c r="R3782" s="8"/>
      <c r="S3782" s="8"/>
      <c r="T3782" s="8"/>
      <c r="U3782" s="8"/>
      <c r="W3782" s="8">
        <f t="shared" si="4505"/>
        <v>146.5</v>
      </c>
      <c r="X3782">
        <v>12567600</v>
      </c>
      <c r="Y3782">
        <f t="shared" si="4506"/>
        <v>3491</v>
      </c>
      <c r="Z3782" s="8">
        <v>694.7</v>
      </c>
      <c r="AA3782" s="8">
        <v>21.3</v>
      </c>
      <c r="AB3782" s="8">
        <v>49</v>
      </c>
      <c r="AC3782" s="4"/>
      <c r="KL3782" s="84"/>
      <c r="KP3782" s="84"/>
      <c r="KS3782" s="74"/>
      <c r="KT3782" s="74"/>
      <c r="KU3782" s="16"/>
      <c r="KV3782" s="72"/>
      <c r="KW3782" s="72"/>
      <c r="KX3782" s="16"/>
      <c r="KZ3782" s="16"/>
      <c r="LA3782" s="16"/>
      <c r="LB3782" s="74"/>
      <c r="LC3782" s="74"/>
    </row>
    <row r="3783" spans="8:315" x14ac:dyDescent="0.35">
      <c r="H3783" s="4"/>
      <c r="J3783" s="8"/>
      <c r="K3783" s="8"/>
      <c r="L3783" s="8"/>
      <c r="M3783" s="8"/>
      <c r="O3783" s="8"/>
      <c r="P3783" s="8"/>
      <c r="R3783" s="8"/>
      <c r="S3783" s="8"/>
      <c r="T3783" s="8"/>
      <c r="U3783" s="8"/>
      <c r="W3783" s="8">
        <f t="shared" si="4505"/>
        <v>146.5</v>
      </c>
      <c r="X3783">
        <v>12571200</v>
      </c>
      <c r="Y3783">
        <f t="shared" si="4506"/>
        <v>3492</v>
      </c>
      <c r="Z3783" s="8">
        <v>783.6</v>
      </c>
      <c r="AA3783" s="8">
        <v>22.4</v>
      </c>
      <c r="AB3783" s="8">
        <v>48.6</v>
      </c>
      <c r="AC3783" s="4"/>
      <c r="KL3783" s="84"/>
      <c r="KP3783" s="84"/>
      <c r="KS3783" s="74"/>
      <c r="KT3783" s="74"/>
      <c r="KU3783" s="16"/>
      <c r="KV3783" s="72"/>
      <c r="KW3783" s="72"/>
      <c r="KX3783" s="16"/>
      <c r="KZ3783" s="16"/>
      <c r="LA3783" s="16"/>
      <c r="LB3783" s="74"/>
      <c r="LC3783" s="74"/>
    </row>
    <row r="3784" spans="8:315" x14ac:dyDescent="0.35">
      <c r="H3784" s="4"/>
      <c r="J3784" s="8"/>
      <c r="K3784" s="8"/>
      <c r="L3784" s="8"/>
      <c r="M3784" s="8"/>
      <c r="O3784" s="8"/>
      <c r="P3784" s="8"/>
      <c r="R3784" s="8"/>
      <c r="S3784" s="8"/>
      <c r="T3784" s="8"/>
      <c r="U3784" s="8"/>
      <c r="W3784" s="8">
        <f t="shared" si="4505"/>
        <v>146.5</v>
      </c>
      <c r="X3784">
        <v>12574800</v>
      </c>
      <c r="Y3784">
        <f t="shared" si="4506"/>
        <v>3493</v>
      </c>
      <c r="Z3784" s="8">
        <v>918.6</v>
      </c>
      <c r="AA3784" s="8">
        <v>24.2</v>
      </c>
      <c r="AB3784" s="8">
        <v>47.9</v>
      </c>
      <c r="AC3784" s="4"/>
      <c r="KL3784" s="84"/>
      <c r="KP3784" s="84"/>
      <c r="KS3784" s="74"/>
      <c r="KT3784" s="74"/>
      <c r="KU3784" s="16"/>
      <c r="KV3784" s="72"/>
      <c r="KW3784" s="72"/>
      <c r="KX3784" s="16"/>
      <c r="KZ3784" s="16"/>
      <c r="LA3784" s="16"/>
      <c r="LB3784" s="74"/>
      <c r="LC3784" s="74"/>
    </row>
    <row r="3785" spans="8:315" x14ac:dyDescent="0.35">
      <c r="H3785" s="4"/>
      <c r="J3785" s="8"/>
      <c r="K3785" s="8"/>
      <c r="L3785" s="8"/>
      <c r="M3785" s="8"/>
      <c r="O3785" s="8"/>
      <c r="P3785" s="8"/>
      <c r="R3785" s="8"/>
      <c r="S3785" s="8"/>
      <c r="T3785" s="8"/>
      <c r="U3785" s="8"/>
      <c r="W3785" s="8">
        <f t="shared" si="4505"/>
        <v>146.6</v>
      </c>
      <c r="X3785">
        <v>12578400</v>
      </c>
      <c r="Y3785">
        <f t="shared" si="4506"/>
        <v>3494</v>
      </c>
      <c r="Z3785" s="8">
        <v>625.29999999999995</v>
      </c>
      <c r="AA3785" s="8">
        <v>25</v>
      </c>
      <c r="AB3785" s="8">
        <v>49.8</v>
      </c>
      <c r="AC3785" s="4"/>
      <c r="KL3785" s="84"/>
      <c r="KP3785" s="84"/>
      <c r="KS3785" s="74"/>
      <c r="KT3785" s="74"/>
      <c r="KU3785" s="16"/>
      <c r="KV3785" s="72"/>
      <c r="KW3785" s="72"/>
      <c r="KX3785" s="16"/>
      <c r="KZ3785" s="16"/>
      <c r="LA3785" s="16"/>
      <c r="LB3785" s="74"/>
      <c r="LC3785" s="74"/>
    </row>
    <row r="3786" spans="8:315" x14ac:dyDescent="0.35">
      <c r="H3786" s="4"/>
      <c r="J3786" s="8"/>
      <c r="K3786" s="8"/>
      <c r="L3786" s="8"/>
      <c r="M3786" s="8"/>
      <c r="O3786" s="8"/>
      <c r="P3786" s="8"/>
      <c r="R3786" s="8"/>
      <c r="S3786" s="8"/>
      <c r="T3786" s="8"/>
      <c r="U3786" s="8"/>
      <c r="W3786" s="8">
        <f t="shared" si="4505"/>
        <v>146.6</v>
      </c>
      <c r="X3786">
        <v>12582000</v>
      </c>
      <c r="Y3786">
        <f t="shared" si="4506"/>
        <v>3495</v>
      </c>
      <c r="Z3786" s="8">
        <v>535</v>
      </c>
      <c r="AA3786" s="8">
        <v>24.8</v>
      </c>
      <c r="AB3786" s="8">
        <v>48.1</v>
      </c>
      <c r="AC3786" s="4"/>
      <c r="KL3786" s="84"/>
      <c r="KP3786" s="84"/>
      <c r="KS3786" s="74"/>
      <c r="KT3786" s="74"/>
      <c r="KU3786" s="16"/>
      <c r="KV3786" s="72"/>
      <c r="KW3786" s="72"/>
      <c r="KX3786" s="16"/>
      <c r="KZ3786" s="16"/>
      <c r="LA3786" s="16"/>
      <c r="LB3786" s="74"/>
      <c r="LC3786" s="74"/>
    </row>
    <row r="3787" spans="8:315" x14ac:dyDescent="0.35">
      <c r="H3787" s="4"/>
      <c r="J3787" s="8"/>
      <c r="K3787" s="8"/>
      <c r="L3787" s="8"/>
      <c r="M3787" s="8"/>
      <c r="O3787" s="8"/>
      <c r="P3787" s="8"/>
      <c r="R3787" s="8"/>
      <c r="S3787" s="8"/>
      <c r="T3787" s="8"/>
      <c r="U3787" s="8"/>
      <c r="W3787" s="8">
        <f t="shared" si="4505"/>
        <v>146.69999999999999</v>
      </c>
      <c r="X3787">
        <v>12585600</v>
      </c>
      <c r="Y3787">
        <f t="shared" si="4506"/>
        <v>3496</v>
      </c>
      <c r="Z3787" s="8">
        <v>489.4</v>
      </c>
      <c r="AA3787" s="8">
        <v>24.8</v>
      </c>
      <c r="AB3787" s="8">
        <v>44.2</v>
      </c>
      <c r="AC3787" s="4"/>
      <c r="KL3787" s="84"/>
      <c r="KP3787" s="84"/>
      <c r="KS3787" s="74"/>
      <c r="KT3787" s="74"/>
      <c r="KU3787" s="16"/>
      <c r="KV3787" s="72"/>
      <c r="KW3787" s="72"/>
      <c r="KX3787" s="16"/>
      <c r="KZ3787" s="16"/>
      <c r="LA3787" s="16"/>
      <c r="LB3787" s="74"/>
      <c r="LC3787" s="74"/>
    </row>
    <row r="3788" spans="8:315" x14ac:dyDescent="0.35">
      <c r="H3788" s="4"/>
      <c r="J3788" s="8"/>
      <c r="K3788" s="8"/>
      <c r="L3788" s="8"/>
      <c r="M3788" s="8"/>
      <c r="O3788" s="8"/>
      <c r="P3788" s="8"/>
      <c r="R3788" s="8"/>
      <c r="S3788" s="8"/>
      <c r="T3788" s="8"/>
      <c r="U3788" s="8"/>
      <c r="W3788" s="8">
        <f t="shared" si="4505"/>
        <v>146.69999999999999</v>
      </c>
      <c r="X3788">
        <v>12589200</v>
      </c>
      <c r="Y3788">
        <f t="shared" si="4506"/>
        <v>3497</v>
      </c>
      <c r="Z3788" s="8">
        <v>451.1</v>
      </c>
      <c r="AA3788" s="8">
        <v>24.9</v>
      </c>
      <c r="AB3788" s="8">
        <v>43</v>
      </c>
      <c r="AC3788" s="4"/>
      <c r="KL3788" s="84"/>
      <c r="KP3788" s="84"/>
      <c r="KS3788" s="74"/>
      <c r="KT3788" s="74"/>
      <c r="KU3788" s="16"/>
      <c r="KV3788" s="72"/>
      <c r="KW3788" s="72"/>
      <c r="KX3788" s="16"/>
      <c r="KZ3788" s="16"/>
      <c r="LA3788" s="16"/>
      <c r="LB3788" s="74"/>
      <c r="LC3788" s="74"/>
    </row>
    <row r="3789" spans="8:315" x14ac:dyDescent="0.35">
      <c r="H3789" s="4"/>
      <c r="J3789" s="8"/>
      <c r="K3789" s="8"/>
      <c r="L3789" s="8"/>
      <c r="M3789" s="8"/>
      <c r="O3789" s="8"/>
      <c r="P3789" s="8"/>
      <c r="R3789" s="8"/>
      <c r="S3789" s="8"/>
      <c r="T3789" s="8"/>
      <c r="U3789" s="8"/>
      <c r="W3789" s="8">
        <f t="shared" si="4505"/>
        <v>146.80000000000001</v>
      </c>
      <c r="X3789">
        <v>12592800</v>
      </c>
      <c r="Y3789">
        <f t="shared" si="4506"/>
        <v>3498</v>
      </c>
      <c r="Z3789" s="8">
        <v>276.10000000000002</v>
      </c>
      <c r="AA3789" s="8">
        <v>24.1</v>
      </c>
      <c r="AB3789" s="8">
        <v>46</v>
      </c>
      <c r="AC3789" s="4"/>
      <c r="KL3789" s="84"/>
      <c r="KP3789" s="84"/>
      <c r="KS3789" s="74"/>
      <c r="KT3789" s="74"/>
      <c r="KU3789" s="16"/>
      <c r="KV3789" s="72"/>
      <c r="KW3789" s="72"/>
      <c r="KX3789" s="16"/>
      <c r="KZ3789" s="16"/>
      <c r="LA3789" s="16"/>
      <c r="LB3789" s="74"/>
      <c r="LC3789" s="74"/>
    </row>
    <row r="3790" spans="8:315" x14ac:dyDescent="0.35">
      <c r="H3790" s="4"/>
      <c r="J3790" s="8"/>
      <c r="K3790" s="8"/>
      <c r="L3790" s="8"/>
      <c r="M3790" s="8"/>
      <c r="O3790" s="8"/>
      <c r="P3790" s="8"/>
      <c r="R3790" s="8"/>
      <c r="S3790" s="8"/>
      <c r="T3790" s="8"/>
      <c r="U3790" s="8"/>
      <c r="W3790" s="8">
        <f t="shared" si="4505"/>
        <v>146.80000000000001</v>
      </c>
      <c r="X3790">
        <v>12596400</v>
      </c>
      <c r="Y3790">
        <f t="shared" si="4506"/>
        <v>3499</v>
      </c>
      <c r="Z3790" s="8">
        <v>111.4</v>
      </c>
      <c r="AA3790" s="8">
        <v>23</v>
      </c>
      <c r="AB3790" s="8">
        <v>48.4</v>
      </c>
      <c r="AC3790" s="4"/>
      <c r="KL3790" s="84"/>
      <c r="KP3790" s="84"/>
      <c r="KS3790" s="74"/>
      <c r="KT3790" s="74"/>
      <c r="KU3790" s="16"/>
      <c r="KV3790" s="72"/>
      <c r="KW3790" s="72"/>
      <c r="KX3790" s="16"/>
      <c r="KZ3790" s="16"/>
      <c r="LA3790" s="16"/>
      <c r="LB3790" s="74"/>
      <c r="LC3790" s="74"/>
    </row>
    <row r="3791" spans="8:315" x14ac:dyDescent="0.35">
      <c r="H3791" s="4"/>
      <c r="J3791" s="8"/>
      <c r="K3791" s="8"/>
      <c r="L3791" s="8"/>
      <c r="M3791" s="8"/>
      <c r="O3791" s="8"/>
      <c r="P3791" s="8"/>
      <c r="R3791" s="8"/>
      <c r="S3791" s="8"/>
      <c r="T3791" s="8"/>
      <c r="U3791" s="8"/>
      <c r="W3791" s="8">
        <f t="shared" si="4505"/>
        <v>146.80000000000001</v>
      </c>
      <c r="X3791">
        <v>12600000</v>
      </c>
      <c r="Y3791">
        <f t="shared" si="4506"/>
        <v>3500</v>
      </c>
      <c r="Z3791" s="8">
        <v>7.5</v>
      </c>
      <c r="AA3791" s="8">
        <v>21.6</v>
      </c>
      <c r="AB3791" s="8">
        <v>53</v>
      </c>
      <c r="AC3791" s="4"/>
      <c r="KL3791" s="84"/>
      <c r="KP3791" s="84"/>
      <c r="KS3791" s="74"/>
      <c r="KT3791" s="74"/>
      <c r="KU3791" s="16"/>
      <c r="KV3791" s="72"/>
      <c r="KW3791" s="72"/>
      <c r="KX3791" s="16"/>
      <c r="KZ3791" s="16"/>
      <c r="LA3791" s="16"/>
      <c r="LB3791" s="74"/>
      <c r="LC3791" s="74"/>
    </row>
    <row r="3792" spans="8:315" x14ac:dyDescent="0.35">
      <c r="H3792" s="4"/>
      <c r="J3792" s="8"/>
      <c r="K3792" s="8"/>
      <c r="L3792" s="8"/>
      <c r="M3792" s="8"/>
      <c r="O3792" s="8"/>
      <c r="P3792" s="8"/>
      <c r="R3792" s="8"/>
      <c r="S3792" s="8"/>
      <c r="T3792" s="8"/>
      <c r="U3792" s="8"/>
      <c r="W3792" s="8">
        <f t="shared" si="4505"/>
        <v>146.9</v>
      </c>
      <c r="X3792">
        <v>12603600</v>
      </c>
      <c r="Y3792">
        <f t="shared" si="4506"/>
        <v>3501</v>
      </c>
      <c r="Z3792" s="8">
        <v>0</v>
      </c>
      <c r="AA3792" s="8">
        <v>20.5</v>
      </c>
      <c r="AB3792" s="8">
        <v>55.5</v>
      </c>
      <c r="AC3792" s="4"/>
      <c r="KL3792" s="84"/>
      <c r="KP3792" s="84"/>
      <c r="KS3792" s="74"/>
      <c r="KT3792" s="74"/>
      <c r="KU3792" s="16"/>
      <c r="KV3792" s="72"/>
      <c r="KW3792" s="72"/>
      <c r="KX3792" s="16"/>
      <c r="KZ3792" s="16"/>
      <c r="LA3792" s="16"/>
      <c r="LB3792" s="74"/>
      <c r="LC3792" s="74"/>
    </row>
    <row r="3793" spans="8:315" x14ac:dyDescent="0.35">
      <c r="H3793" s="4"/>
      <c r="J3793" s="8"/>
      <c r="K3793" s="8"/>
      <c r="L3793" s="8"/>
      <c r="M3793" s="8"/>
      <c r="O3793" s="8"/>
      <c r="P3793" s="8"/>
      <c r="R3793" s="8"/>
      <c r="S3793" s="8"/>
      <c r="T3793" s="8"/>
      <c r="U3793" s="8"/>
      <c r="W3793" s="8">
        <f t="shared" si="4505"/>
        <v>146.9</v>
      </c>
      <c r="X3793">
        <v>12607200</v>
      </c>
      <c r="Y3793">
        <f t="shared" si="4506"/>
        <v>3502</v>
      </c>
      <c r="Z3793" s="8">
        <v>0</v>
      </c>
      <c r="AA3793" s="8">
        <v>19</v>
      </c>
      <c r="AB3793" s="8">
        <v>61.8</v>
      </c>
      <c r="AC3793" s="4"/>
      <c r="KL3793" s="84"/>
      <c r="KP3793" s="84"/>
      <c r="KS3793" s="74"/>
      <c r="KT3793" s="74"/>
      <c r="KU3793" s="16"/>
      <c r="KV3793" s="72"/>
      <c r="KW3793" s="72"/>
      <c r="KX3793" s="16"/>
      <c r="KZ3793" s="16"/>
      <c r="LA3793" s="16"/>
      <c r="LB3793" s="74"/>
      <c r="LC3793" s="74"/>
    </row>
    <row r="3794" spans="8:315" x14ac:dyDescent="0.35">
      <c r="H3794" s="4"/>
      <c r="J3794" s="8"/>
      <c r="K3794" s="8"/>
      <c r="L3794" s="8"/>
      <c r="M3794" s="8"/>
      <c r="O3794" s="8"/>
      <c r="P3794" s="8"/>
      <c r="R3794" s="8"/>
      <c r="S3794" s="8"/>
      <c r="T3794" s="8"/>
      <c r="U3794" s="8"/>
      <c r="W3794" s="8">
        <f t="shared" si="4505"/>
        <v>147</v>
      </c>
      <c r="X3794">
        <v>12610800</v>
      </c>
      <c r="Y3794">
        <f t="shared" si="4506"/>
        <v>3503</v>
      </c>
      <c r="Z3794" s="8">
        <v>0</v>
      </c>
      <c r="AA3794" s="8">
        <v>17.5</v>
      </c>
      <c r="AB3794" s="8">
        <v>63.4</v>
      </c>
      <c r="AC3794" s="4"/>
      <c r="KL3794" s="84"/>
      <c r="KP3794" s="84"/>
      <c r="KS3794" s="74"/>
      <c r="KT3794" s="74"/>
      <c r="KU3794" s="16"/>
      <c r="KV3794" s="72"/>
      <c r="KW3794" s="72"/>
      <c r="KX3794" s="16"/>
      <c r="KZ3794" s="16"/>
      <c r="LA3794" s="16"/>
      <c r="LB3794" s="74"/>
      <c r="LC3794" s="74"/>
    </row>
    <row r="3795" spans="8:315" x14ac:dyDescent="0.35">
      <c r="H3795" s="4"/>
      <c r="J3795" s="8"/>
      <c r="K3795" s="8"/>
      <c r="L3795" s="8"/>
      <c r="M3795" s="8"/>
      <c r="O3795" s="8"/>
      <c r="P3795" s="8"/>
      <c r="R3795" s="8"/>
      <c r="S3795" s="8"/>
      <c r="T3795" s="8"/>
      <c r="U3795" s="8"/>
      <c r="W3795" s="8">
        <f t="shared" si="4505"/>
        <v>147</v>
      </c>
      <c r="X3795">
        <v>12614400</v>
      </c>
      <c r="Y3795">
        <f t="shared" si="4506"/>
        <v>3504</v>
      </c>
      <c r="Z3795" s="8">
        <v>0</v>
      </c>
      <c r="AA3795" s="8">
        <v>16.100000000000001</v>
      </c>
      <c r="AB3795" s="8">
        <v>70.8</v>
      </c>
      <c r="AC3795" s="4"/>
      <c r="KL3795" s="84"/>
      <c r="KP3795" s="84"/>
      <c r="KS3795" s="74"/>
      <c r="KT3795" s="74"/>
      <c r="KU3795" s="16"/>
      <c r="KV3795" s="72"/>
      <c r="KW3795" s="72"/>
      <c r="KX3795" s="16"/>
      <c r="KZ3795" s="16"/>
      <c r="LA3795" s="16"/>
      <c r="LB3795" s="74"/>
      <c r="LC3795" s="74"/>
    </row>
    <row r="3796" spans="8:315" x14ac:dyDescent="0.35">
      <c r="H3796" s="4"/>
      <c r="J3796" s="8"/>
      <c r="K3796" s="8"/>
      <c r="L3796" s="8"/>
      <c r="M3796" s="8"/>
      <c r="O3796" s="8"/>
      <c r="P3796" s="8"/>
      <c r="R3796" s="8"/>
      <c r="S3796" s="8"/>
      <c r="T3796" s="8"/>
      <c r="U3796" s="8"/>
      <c r="W3796" s="8">
        <f t="shared" si="4505"/>
        <v>147</v>
      </c>
      <c r="X3796">
        <v>12618000</v>
      </c>
      <c r="Y3796">
        <f t="shared" si="4506"/>
        <v>3505</v>
      </c>
      <c r="Z3796" s="8">
        <v>0</v>
      </c>
      <c r="AA3796" s="8">
        <v>14.1</v>
      </c>
      <c r="AB3796" s="8">
        <v>80.3</v>
      </c>
      <c r="AC3796" s="4"/>
      <c r="KL3796" s="84"/>
      <c r="KP3796" s="84"/>
      <c r="KS3796" s="74"/>
      <c r="KT3796" s="74"/>
      <c r="KU3796" s="16"/>
      <c r="KV3796" s="72"/>
      <c r="KW3796" s="72"/>
      <c r="KX3796" s="16"/>
      <c r="KZ3796" s="16"/>
      <c r="LA3796" s="16"/>
      <c r="LB3796" s="74"/>
      <c r="LC3796" s="74"/>
    </row>
    <row r="3797" spans="8:315" x14ac:dyDescent="0.35">
      <c r="H3797" s="4"/>
      <c r="J3797" s="8"/>
      <c r="K3797" s="8"/>
      <c r="L3797" s="8"/>
      <c r="M3797" s="8"/>
      <c r="O3797" s="8"/>
      <c r="P3797" s="8"/>
      <c r="R3797" s="8"/>
      <c r="S3797" s="8"/>
      <c r="T3797" s="8"/>
      <c r="U3797" s="8"/>
      <c r="W3797" s="8">
        <f t="shared" si="4505"/>
        <v>147.1</v>
      </c>
      <c r="X3797">
        <v>12621600</v>
      </c>
      <c r="Y3797">
        <f t="shared" si="4506"/>
        <v>3506</v>
      </c>
      <c r="Z3797" s="8">
        <v>0</v>
      </c>
      <c r="AA3797" s="8">
        <v>13.4</v>
      </c>
      <c r="AB3797" s="8">
        <v>82.5</v>
      </c>
      <c r="AC3797" s="4"/>
      <c r="KL3797" s="84"/>
      <c r="KP3797" s="84"/>
      <c r="KS3797" s="74"/>
      <c r="KT3797" s="74"/>
      <c r="KU3797" s="16"/>
      <c r="KV3797" s="72"/>
      <c r="KW3797" s="72"/>
      <c r="KX3797" s="16"/>
      <c r="KZ3797" s="16"/>
      <c r="LA3797" s="16"/>
      <c r="LB3797" s="74"/>
      <c r="LC3797" s="74"/>
    </row>
    <row r="3798" spans="8:315" x14ac:dyDescent="0.35">
      <c r="H3798" s="4"/>
      <c r="J3798" s="8"/>
      <c r="K3798" s="8"/>
      <c r="L3798" s="8"/>
      <c r="M3798" s="8"/>
      <c r="O3798" s="8"/>
      <c r="P3798" s="8"/>
      <c r="R3798" s="8"/>
      <c r="S3798" s="8"/>
      <c r="T3798" s="8"/>
      <c r="U3798" s="8"/>
      <c r="W3798" s="8">
        <f t="shared" si="4505"/>
        <v>147.1</v>
      </c>
      <c r="X3798">
        <v>12625200</v>
      </c>
      <c r="Y3798">
        <f t="shared" si="4506"/>
        <v>3507</v>
      </c>
      <c r="Z3798" s="8">
        <v>0</v>
      </c>
      <c r="AA3798" s="8">
        <v>13</v>
      </c>
      <c r="AB3798" s="8">
        <v>83.9</v>
      </c>
      <c r="AC3798" s="4"/>
      <c r="KL3798" s="84"/>
      <c r="KP3798" s="84"/>
      <c r="KS3798" s="74"/>
      <c r="KT3798" s="74"/>
      <c r="KU3798" s="16"/>
      <c r="KV3798" s="72"/>
      <c r="KW3798" s="72"/>
      <c r="KX3798" s="16"/>
      <c r="KZ3798" s="16"/>
      <c r="LA3798" s="16"/>
      <c r="LB3798" s="74"/>
      <c r="LC3798" s="74"/>
    </row>
    <row r="3799" spans="8:315" x14ac:dyDescent="0.35">
      <c r="H3799" s="4"/>
      <c r="J3799" s="8"/>
      <c r="K3799" s="8"/>
      <c r="L3799" s="8"/>
      <c r="M3799" s="8"/>
      <c r="O3799" s="8"/>
      <c r="P3799" s="8"/>
      <c r="R3799" s="8"/>
      <c r="S3799" s="8"/>
      <c r="T3799" s="8"/>
      <c r="U3799" s="8"/>
      <c r="W3799" s="8">
        <f t="shared" si="4505"/>
        <v>147.19999999999999</v>
      </c>
      <c r="X3799">
        <v>12628800</v>
      </c>
      <c r="Y3799">
        <f t="shared" si="4506"/>
        <v>3508</v>
      </c>
      <c r="Z3799" s="8">
        <v>0</v>
      </c>
      <c r="AA3799" s="8">
        <v>13</v>
      </c>
      <c r="AB3799" s="8">
        <v>83.4</v>
      </c>
      <c r="AC3799" s="4"/>
      <c r="KL3799" s="84"/>
      <c r="KP3799" s="84"/>
      <c r="KS3799" s="74"/>
      <c r="KT3799" s="74"/>
      <c r="KU3799" s="16"/>
      <c r="KV3799" s="72"/>
      <c r="KW3799" s="72"/>
      <c r="KX3799" s="16"/>
      <c r="KZ3799" s="16"/>
      <c r="LA3799" s="16"/>
      <c r="LB3799" s="74"/>
      <c r="LC3799" s="74"/>
    </row>
    <row r="3800" spans="8:315" x14ac:dyDescent="0.35">
      <c r="H3800" s="4"/>
      <c r="J3800" s="8"/>
      <c r="K3800" s="8"/>
      <c r="L3800" s="8"/>
      <c r="M3800" s="8"/>
      <c r="O3800" s="8"/>
      <c r="P3800" s="8"/>
      <c r="R3800" s="8"/>
      <c r="S3800" s="8"/>
      <c r="T3800" s="8"/>
      <c r="U3800" s="8"/>
      <c r="W3800" s="8">
        <f t="shared" si="4505"/>
        <v>147.19999999999999</v>
      </c>
      <c r="X3800">
        <v>12632400</v>
      </c>
      <c r="Y3800">
        <f t="shared" si="4506"/>
        <v>3509</v>
      </c>
      <c r="Z3800" s="8">
        <v>11.4</v>
      </c>
      <c r="AA3800" s="8">
        <v>13.1</v>
      </c>
      <c r="AB3800" s="8">
        <v>83.5</v>
      </c>
      <c r="AC3800" s="4"/>
      <c r="KL3800" s="84"/>
      <c r="KP3800" s="84"/>
      <c r="KS3800" s="74"/>
      <c r="KT3800" s="74"/>
      <c r="KU3800" s="16"/>
      <c r="KV3800" s="72"/>
      <c r="KW3800" s="72"/>
      <c r="KX3800" s="16"/>
      <c r="KZ3800" s="16"/>
      <c r="LA3800" s="16"/>
      <c r="LB3800" s="74"/>
      <c r="LC3800" s="74"/>
    </row>
    <row r="3801" spans="8:315" x14ac:dyDescent="0.35">
      <c r="H3801" s="4"/>
      <c r="J3801" s="8"/>
      <c r="K3801" s="8"/>
      <c r="L3801" s="8"/>
      <c r="M3801" s="8"/>
      <c r="O3801" s="8"/>
      <c r="P3801" s="8"/>
      <c r="R3801" s="8"/>
      <c r="S3801" s="8"/>
      <c r="T3801" s="8"/>
      <c r="U3801" s="8"/>
      <c r="W3801" s="8">
        <f t="shared" si="4505"/>
        <v>147.30000000000001</v>
      </c>
      <c r="X3801">
        <v>12636000</v>
      </c>
      <c r="Y3801">
        <f t="shared" si="4506"/>
        <v>3510</v>
      </c>
      <c r="Z3801" s="8">
        <v>110.8</v>
      </c>
      <c r="AA3801" s="8">
        <v>14</v>
      </c>
      <c r="AB3801" s="8">
        <v>75.5</v>
      </c>
      <c r="AC3801" s="4"/>
      <c r="KL3801" s="84"/>
      <c r="KP3801" s="84"/>
      <c r="KS3801" s="74"/>
      <c r="KT3801" s="74"/>
      <c r="KU3801" s="16"/>
      <c r="KV3801" s="72"/>
      <c r="KW3801" s="72"/>
      <c r="KX3801" s="16"/>
      <c r="KZ3801" s="16"/>
      <c r="LA3801" s="16"/>
      <c r="LB3801" s="74"/>
      <c r="LC3801" s="74"/>
    </row>
    <row r="3802" spans="8:315" x14ac:dyDescent="0.35">
      <c r="H3802" s="4"/>
      <c r="J3802" s="8"/>
      <c r="K3802" s="8"/>
      <c r="L3802" s="8"/>
      <c r="M3802" s="8"/>
      <c r="O3802" s="8"/>
      <c r="P3802" s="8"/>
      <c r="R3802" s="8"/>
      <c r="S3802" s="8"/>
      <c r="T3802" s="8"/>
      <c r="U3802" s="8"/>
      <c r="W3802" s="8">
        <f t="shared" si="4505"/>
        <v>147.30000000000001</v>
      </c>
      <c r="X3802">
        <v>12639600</v>
      </c>
      <c r="Y3802">
        <f t="shared" si="4506"/>
        <v>3511</v>
      </c>
      <c r="Z3802" s="8">
        <v>288.60000000000002</v>
      </c>
      <c r="AA3802" s="8">
        <v>15.7</v>
      </c>
      <c r="AB3802" s="8">
        <v>60.9</v>
      </c>
      <c r="AC3802" s="4"/>
      <c r="KL3802" s="84"/>
      <c r="KP3802" s="84"/>
      <c r="KS3802" s="74"/>
      <c r="KT3802" s="74"/>
      <c r="KU3802" s="16"/>
      <c r="KV3802" s="72"/>
      <c r="KW3802" s="72"/>
      <c r="KX3802" s="16"/>
      <c r="KZ3802" s="16"/>
      <c r="LA3802" s="16"/>
      <c r="LB3802" s="74"/>
      <c r="LC3802" s="74"/>
    </row>
    <row r="3803" spans="8:315" x14ac:dyDescent="0.35">
      <c r="H3803" s="4"/>
      <c r="J3803" s="8"/>
      <c r="K3803" s="8"/>
      <c r="L3803" s="8"/>
      <c r="M3803" s="8"/>
      <c r="O3803" s="8"/>
      <c r="P3803" s="8"/>
      <c r="R3803" s="8"/>
      <c r="S3803" s="8"/>
      <c r="T3803" s="8"/>
      <c r="U3803" s="8"/>
      <c r="W3803" s="8">
        <f t="shared" si="4505"/>
        <v>147.30000000000001</v>
      </c>
      <c r="X3803">
        <v>12643200</v>
      </c>
      <c r="Y3803">
        <f t="shared" si="4506"/>
        <v>3512</v>
      </c>
      <c r="Z3803" s="8">
        <v>438.6</v>
      </c>
      <c r="AA3803" s="8">
        <v>17.100000000000001</v>
      </c>
      <c r="AB3803" s="8">
        <v>58.3</v>
      </c>
      <c r="AC3803" s="4"/>
      <c r="KL3803" s="84"/>
      <c r="KP3803" s="84"/>
      <c r="KS3803" s="74"/>
      <c r="KT3803" s="74"/>
      <c r="KU3803" s="16"/>
      <c r="KV3803" s="72"/>
      <c r="KW3803" s="72"/>
      <c r="KX3803" s="16"/>
      <c r="KZ3803" s="16"/>
      <c r="LA3803" s="16"/>
      <c r="LB3803" s="74"/>
      <c r="LC3803" s="74"/>
    </row>
    <row r="3804" spans="8:315" x14ac:dyDescent="0.35">
      <c r="H3804" s="4"/>
      <c r="J3804" s="8"/>
      <c r="K3804" s="8"/>
      <c r="L3804" s="8"/>
      <c r="M3804" s="8"/>
      <c r="O3804" s="8"/>
      <c r="P3804" s="8"/>
      <c r="R3804" s="8"/>
      <c r="S3804" s="8"/>
      <c r="T3804" s="8"/>
      <c r="U3804" s="8"/>
      <c r="W3804" s="8">
        <f t="shared" si="4505"/>
        <v>147.4</v>
      </c>
      <c r="X3804">
        <v>12646800</v>
      </c>
      <c r="Y3804">
        <f t="shared" si="4506"/>
        <v>3513</v>
      </c>
      <c r="Z3804" s="8">
        <v>609.4</v>
      </c>
      <c r="AA3804" s="8">
        <v>18.7</v>
      </c>
      <c r="AB3804" s="8">
        <v>55.6</v>
      </c>
      <c r="AC3804" s="4"/>
      <c r="KL3804" s="84"/>
      <c r="KP3804" s="84"/>
      <c r="KS3804" s="74"/>
      <c r="KT3804" s="74"/>
      <c r="KU3804" s="16"/>
      <c r="KV3804" s="72"/>
      <c r="KW3804" s="72"/>
      <c r="KX3804" s="16"/>
      <c r="KZ3804" s="16"/>
      <c r="LA3804" s="16"/>
      <c r="LB3804" s="74"/>
      <c r="LC3804" s="74"/>
    </row>
    <row r="3805" spans="8:315" x14ac:dyDescent="0.35">
      <c r="H3805" s="4"/>
      <c r="J3805" s="8"/>
      <c r="K3805" s="8"/>
      <c r="L3805" s="8"/>
      <c r="M3805" s="8"/>
      <c r="O3805" s="8"/>
      <c r="P3805" s="8"/>
      <c r="R3805" s="8"/>
      <c r="S3805" s="8"/>
      <c r="T3805" s="8"/>
      <c r="U3805" s="8"/>
      <c r="W3805" s="8">
        <f t="shared" si="4505"/>
        <v>147.4</v>
      </c>
      <c r="X3805">
        <v>12650400</v>
      </c>
      <c r="Y3805">
        <f t="shared" si="4506"/>
        <v>3514</v>
      </c>
      <c r="Z3805" s="8">
        <v>750.6</v>
      </c>
      <c r="AA3805" s="8">
        <v>20.3</v>
      </c>
      <c r="AB3805" s="8">
        <v>46.8</v>
      </c>
      <c r="AC3805" s="4"/>
      <c r="KL3805" s="84"/>
      <c r="KP3805" s="84"/>
      <c r="KS3805" s="74"/>
      <c r="KT3805" s="74"/>
      <c r="KU3805" s="16"/>
      <c r="KV3805" s="72"/>
      <c r="KW3805" s="72"/>
      <c r="KX3805" s="16"/>
      <c r="KZ3805" s="16"/>
      <c r="LA3805" s="16"/>
      <c r="LB3805" s="74"/>
      <c r="LC3805" s="74"/>
    </row>
    <row r="3806" spans="8:315" x14ac:dyDescent="0.35">
      <c r="H3806" s="4"/>
      <c r="J3806" s="8"/>
      <c r="K3806" s="8"/>
      <c r="L3806" s="8"/>
      <c r="M3806" s="8"/>
      <c r="O3806" s="8"/>
      <c r="P3806" s="8"/>
      <c r="R3806" s="8"/>
      <c r="S3806" s="8"/>
      <c r="T3806" s="8"/>
      <c r="U3806" s="8"/>
      <c r="W3806" s="8">
        <f t="shared" si="4505"/>
        <v>147.5</v>
      </c>
      <c r="X3806">
        <v>12654000</v>
      </c>
      <c r="Y3806">
        <f t="shared" si="4506"/>
        <v>3515</v>
      </c>
      <c r="Z3806" s="8">
        <v>868.1</v>
      </c>
      <c r="AA3806" s="8">
        <v>21.7</v>
      </c>
      <c r="AB3806" s="8">
        <v>42.8</v>
      </c>
      <c r="AC3806" s="4"/>
      <c r="KL3806" s="84"/>
      <c r="KP3806" s="84"/>
      <c r="KS3806" s="74"/>
      <c r="KT3806" s="74"/>
      <c r="KU3806" s="16"/>
      <c r="KV3806" s="72"/>
      <c r="KW3806" s="72"/>
      <c r="KX3806" s="16"/>
      <c r="KZ3806" s="16"/>
      <c r="LA3806" s="16"/>
      <c r="LB3806" s="74"/>
      <c r="LC3806" s="74"/>
    </row>
    <row r="3807" spans="8:315" x14ac:dyDescent="0.35">
      <c r="H3807" s="4"/>
      <c r="J3807" s="8"/>
      <c r="K3807" s="8"/>
      <c r="L3807" s="8"/>
      <c r="M3807" s="8"/>
      <c r="O3807" s="8"/>
      <c r="P3807" s="8"/>
      <c r="R3807" s="8"/>
      <c r="S3807" s="8"/>
      <c r="T3807" s="8"/>
      <c r="U3807" s="8"/>
      <c r="W3807" s="8">
        <f t="shared" si="4505"/>
        <v>147.5</v>
      </c>
      <c r="X3807">
        <v>12657600</v>
      </c>
      <c r="Y3807">
        <f t="shared" si="4506"/>
        <v>3516</v>
      </c>
      <c r="Z3807" s="8">
        <v>858.9</v>
      </c>
      <c r="AA3807" s="8">
        <v>22.8</v>
      </c>
      <c r="AB3807" s="8">
        <v>39.9</v>
      </c>
      <c r="AC3807" s="4"/>
      <c r="KL3807" s="84"/>
      <c r="KP3807" s="84"/>
      <c r="KS3807" s="74"/>
      <c r="KT3807" s="74"/>
      <c r="KU3807" s="16"/>
      <c r="KV3807" s="72"/>
      <c r="KW3807" s="72"/>
      <c r="KX3807" s="16"/>
      <c r="KZ3807" s="16"/>
      <c r="LA3807" s="16"/>
      <c r="LB3807" s="74"/>
      <c r="LC3807" s="74"/>
    </row>
    <row r="3808" spans="8:315" x14ac:dyDescent="0.35">
      <c r="H3808" s="4"/>
      <c r="J3808" s="8"/>
      <c r="K3808" s="8"/>
      <c r="L3808" s="8"/>
      <c r="M3808" s="8"/>
      <c r="O3808" s="8"/>
      <c r="P3808" s="8"/>
      <c r="R3808" s="8"/>
      <c r="S3808" s="8"/>
      <c r="T3808" s="8"/>
      <c r="U3808" s="8"/>
      <c r="W3808" s="8">
        <f t="shared" si="4505"/>
        <v>147.5</v>
      </c>
      <c r="X3808">
        <v>12661200</v>
      </c>
      <c r="Y3808">
        <f t="shared" si="4506"/>
        <v>3517</v>
      </c>
      <c r="Z3808" s="8">
        <v>604.4</v>
      </c>
      <c r="AA3808" s="8">
        <v>23.5</v>
      </c>
      <c r="AB3808" s="8">
        <v>41</v>
      </c>
      <c r="AC3808" s="4"/>
      <c r="KL3808" s="84"/>
      <c r="KP3808" s="84"/>
      <c r="KS3808" s="74"/>
      <c r="KT3808" s="74"/>
      <c r="KU3808" s="16"/>
      <c r="KV3808" s="72"/>
      <c r="KW3808" s="72"/>
      <c r="KX3808" s="16"/>
      <c r="KZ3808" s="16"/>
      <c r="LA3808" s="16"/>
      <c r="LB3808" s="74"/>
      <c r="LC3808" s="74"/>
    </row>
    <row r="3809" spans="8:315" x14ac:dyDescent="0.35">
      <c r="H3809" s="4"/>
      <c r="J3809" s="8"/>
      <c r="K3809" s="8"/>
      <c r="L3809" s="8"/>
      <c r="M3809" s="8"/>
      <c r="O3809" s="8"/>
      <c r="P3809" s="8"/>
      <c r="R3809" s="8"/>
      <c r="S3809" s="8"/>
      <c r="T3809" s="8"/>
      <c r="U3809" s="8"/>
      <c r="W3809" s="8">
        <f t="shared" si="4505"/>
        <v>147.6</v>
      </c>
      <c r="X3809">
        <v>12664800</v>
      </c>
      <c r="Y3809">
        <f t="shared" si="4506"/>
        <v>3518</v>
      </c>
      <c r="Z3809" s="8">
        <v>537.79999999999995</v>
      </c>
      <c r="AA3809" s="8">
        <v>23.9</v>
      </c>
      <c r="AB3809" s="8">
        <v>39.4</v>
      </c>
      <c r="AC3809" s="4"/>
      <c r="KL3809" s="84"/>
      <c r="KP3809" s="84"/>
      <c r="KS3809" s="74"/>
      <c r="KT3809" s="74"/>
      <c r="KU3809" s="16"/>
      <c r="KV3809" s="72"/>
      <c r="KW3809" s="72"/>
      <c r="KX3809" s="16"/>
      <c r="KZ3809" s="16"/>
      <c r="LA3809" s="16"/>
      <c r="LB3809" s="74"/>
      <c r="LC3809" s="74"/>
    </row>
    <row r="3810" spans="8:315" x14ac:dyDescent="0.35">
      <c r="H3810" s="4"/>
      <c r="J3810" s="8"/>
      <c r="K3810" s="8"/>
      <c r="L3810" s="8"/>
      <c r="M3810" s="8"/>
      <c r="O3810" s="8"/>
      <c r="P3810" s="8"/>
      <c r="R3810" s="8"/>
      <c r="S3810" s="8"/>
      <c r="T3810" s="8"/>
      <c r="U3810" s="8"/>
      <c r="W3810" s="8">
        <f t="shared" si="4505"/>
        <v>147.6</v>
      </c>
      <c r="X3810">
        <v>12668400</v>
      </c>
      <c r="Y3810">
        <f t="shared" si="4506"/>
        <v>3519</v>
      </c>
      <c r="Z3810" s="8">
        <v>651.1</v>
      </c>
      <c r="AA3810" s="8">
        <v>24.8</v>
      </c>
      <c r="AB3810" s="8">
        <v>38.6</v>
      </c>
      <c r="AC3810" s="4"/>
      <c r="KL3810" s="84"/>
      <c r="KP3810" s="84"/>
      <c r="KS3810" s="74"/>
      <c r="KT3810" s="74"/>
      <c r="KU3810" s="16"/>
      <c r="KV3810" s="72"/>
      <c r="KW3810" s="72"/>
      <c r="KX3810" s="16"/>
      <c r="KZ3810" s="16"/>
      <c r="LA3810" s="16"/>
      <c r="LB3810" s="74"/>
      <c r="LC3810" s="74"/>
    </row>
    <row r="3811" spans="8:315" x14ac:dyDescent="0.35">
      <c r="H3811" s="4"/>
      <c r="J3811" s="8"/>
      <c r="K3811" s="8"/>
      <c r="L3811" s="8"/>
      <c r="M3811" s="8"/>
      <c r="O3811" s="8"/>
      <c r="P3811" s="8"/>
      <c r="R3811" s="8"/>
      <c r="S3811" s="8"/>
      <c r="T3811" s="8"/>
      <c r="U3811" s="8"/>
      <c r="W3811" s="8">
        <f t="shared" si="4505"/>
        <v>147.69999999999999</v>
      </c>
      <c r="X3811">
        <v>12672000</v>
      </c>
      <c r="Y3811">
        <f t="shared" si="4506"/>
        <v>3520</v>
      </c>
      <c r="Z3811" s="8">
        <v>306.89999999999998</v>
      </c>
      <c r="AA3811" s="8">
        <v>24.5</v>
      </c>
      <c r="AB3811" s="8">
        <v>37.6</v>
      </c>
      <c r="AC3811" s="4"/>
      <c r="KL3811" s="84"/>
      <c r="KP3811" s="84"/>
      <c r="KS3811" s="74"/>
      <c r="KT3811" s="74"/>
      <c r="KU3811" s="16"/>
      <c r="KV3811" s="72"/>
      <c r="KW3811" s="72"/>
      <c r="KX3811" s="16"/>
      <c r="KZ3811" s="16"/>
      <c r="LA3811" s="16"/>
      <c r="LB3811" s="74"/>
      <c r="LC3811" s="74"/>
    </row>
    <row r="3812" spans="8:315" x14ac:dyDescent="0.35">
      <c r="H3812" s="4"/>
      <c r="J3812" s="8"/>
      <c r="K3812" s="8"/>
      <c r="L3812" s="8"/>
      <c r="M3812" s="8"/>
      <c r="O3812" s="8"/>
      <c r="P3812" s="8"/>
      <c r="R3812" s="8"/>
      <c r="S3812" s="8"/>
      <c r="T3812" s="8"/>
      <c r="U3812" s="8"/>
      <c r="W3812" s="8">
        <f t="shared" ref="W3812:W3875" si="4507">X3812/24/3600+1</f>
        <v>147.69999999999999</v>
      </c>
      <c r="X3812">
        <v>12675600</v>
      </c>
      <c r="Y3812">
        <f t="shared" ref="Y3812:Y3875" si="4508">X3812/3600</f>
        <v>3521</v>
      </c>
      <c r="Z3812" s="8">
        <v>87.5</v>
      </c>
      <c r="AA3812" s="8">
        <v>23.9</v>
      </c>
      <c r="AB3812" s="8">
        <v>39</v>
      </c>
      <c r="AC3812" s="4"/>
      <c r="KL3812" s="84"/>
      <c r="KP3812" s="84"/>
      <c r="KS3812" s="74"/>
      <c r="KT3812" s="74"/>
      <c r="KU3812" s="16"/>
      <c r="KV3812" s="72"/>
      <c r="KW3812" s="72"/>
      <c r="KX3812" s="16"/>
      <c r="KZ3812" s="16"/>
      <c r="LA3812" s="16"/>
      <c r="LB3812" s="74"/>
      <c r="LC3812" s="74"/>
    </row>
    <row r="3813" spans="8:315" x14ac:dyDescent="0.35">
      <c r="H3813" s="4"/>
      <c r="J3813" s="8"/>
      <c r="K3813" s="8"/>
      <c r="L3813" s="8"/>
      <c r="M3813" s="8"/>
      <c r="O3813" s="8"/>
      <c r="P3813" s="8"/>
      <c r="R3813" s="8"/>
      <c r="S3813" s="8"/>
      <c r="T3813" s="8"/>
      <c r="U3813" s="8"/>
      <c r="W3813" s="8">
        <f t="shared" si="4507"/>
        <v>147.80000000000001</v>
      </c>
      <c r="X3813">
        <v>12679200</v>
      </c>
      <c r="Y3813">
        <f t="shared" si="4508"/>
        <v>3522</v>
      </c>
      <c r="Z3813" s="8">
        <v>66.400000000000006</v>
      </c>
      <c r="AA3813" s="8">
        <v>23.4</v>
      </c>
      <c r="AB3813" s="8">
        <v>39</v>
      </c>
      <c r="AC3813" s="4"/>
      <c r="KL3813" s="84"/>
      <c r="KP3813" s="84"/>
      <c r="KS3813" s="74"/>
      <c r="KT3813" s="74"/>
      <c r="KU3813" s="16"/>
      <c r="KV3813" s="72"/>
      <c r="KW3813" s="72"/>
      <c r="KX3813" s="16"/>
      <c r="KZ3813" s="16"/>
      <c r="LA3813" s="16"/>
      <c r="LB3813" s="74"/>
      <c r="LC3813" s="74"/>
    </row>
    <row r="3814" spans="8:315" x14ac:dyDescent="0.35">
      <c r="H3814" s="4"/>
      <c r="J3814" s="8"/>
      <c r="K3814" s="8"/>
      <c r="L3814" s="8"/>
      <c r="M3814" s="8"/>
      <c r="O3814" s="8"/>
      <c r="P3814" s="8"/>
      <c r="R3814" s="8"/>
      <c r="S3814" s="8"/>
      <c r="T3814" s="8"/>
      <c r="U3814" s="8"/>
      <c r="W3814" s="8">
        <f t="shared" si="4507"/>
        <v>147.80000000000001</v>
      </c>
      <c r="X3814">
        <v>12682800</v>
      </c>
      <c r="Y3814">
        <f t="shared" si="4508"/>
        <v>3523</v>
      </c>
      <c r="Z3814" s="8">
        <v>18.100000000000001</v>
      </c>
      <c r="AA3814" s="8">
        <v>22.3</v>
      </c>
      <c r="AB3814" s="8">
        <v>38.9</v>
      </c>
      <c r="AC3814" s="4"/>
      <c r="KL3814" s="84"/>
      <c r="KP3814" s="84"/>
      <c r="KS3814" s="74"/>
      <c r="KT3814" s="74"/>
      <c r="KU3814" s="16"/>
      <c r="KV3814" s="72"/>
      <c r="KW3814" s="72"/>
      <c r="KX3814" s="16"/>
      <c r="KZ3814" s="16"/>
      <c r="LA3814" s="16"/>
      <c r="LB3814" s="74"/>
      <c r="LC3814" s="74"/>
    </row>
    <row r="3815" spans="8:315" x14ac:dyDescent="0.35">
      <c r="H3815" s="4"/>
      <c r="J3815" s="8"/>
      <c r="K3815" s="8"/>
      <c r="L3815" s="8"/>
      <c r="M3815" s="8"/>
      <c r="O3815" s="8"/>
      <c r="P3815" s="8"/>
      <c r="R3815" s="8"/>
      <c r="S3815" s="8"/>
      <c r="T3815" s="8"/>
      <c r="U3815" s="8"/>
      <c r="W3815" s="8">
        <f t="shared" si="4507"/>
        <v>147.80000000000001</v>
      </c>
      <c r="X3815">
        <v>12686400</v>
      </c>
      <c r="Y3815">
        <f t="shared" si="4508"/>
        <v>3524</v>
      </c>
      <c r="Z3815" s="8">
        <v>6.4</v>
      </c>
      <c r="AA3815" s="8">
        <v>21.5</v>
      </c>
      <c r="AB3815" s="8">
        <v>44.4</v>
      </c>
      <c r="AC3815" s="4"/>
      <c r="KL3815" s="84"/>
      <c r="KP3815" s="84"/>
      <c r="KS3815" s="74"/>
      <c r="KT3815" s="74"/>
      <c r="KU3815" s="16"/>
      <c r="KV3815" s="72"/>
      <c r="KW3815" s="72"/>
      <c r="KX3815" s="16"/>
      <c r="KZ3815" s="16"/>
      <c r="LA3815" s="16"/>
      <c r="LB3815" s="74"/>
      <c r="LC3815" s="74"/>
    </row>
    <row r="3816" spans="8:315" x14ac:dyDescent="0.35">
      <c r="H3816" s="4"/>
      <c r="J3816" s="8"/>
      <c r="K3816" s="8"/>
      <c r="L3816" s="8"/>
      <c r="M3816" s="8"/>
      <c r="O3816" s="8"/>
      <c r="P3816" s="8"/>
      <c r="R3816" s="8"/>
      <c r="S3816" s="8"/>
      <c r="T3816" s="8"/>
      <c r="U3816" s="8"/>
      <c r="W3816" s="8">
        <f t="shared" si="4507"/>
        <v>147.9</v>
      </c>
      <c r="X3816">
        <v>12690000</v>
      </c>
      <c r="Y3816">
        <f t="shared" si="4508"/>
        <v>3525</v>
      </c>
      <c r="Z3816" s="8">
        <v>0</v>
      </c>
      <c r="AA3816" s="8">
        <v>19.100000000000001</v>
      </c>
      <c r="AB3816" s="8">
        <v>63.9</v>
      </c>
      <c r="AC3816" s="4"/>
      <c r="KL3816" s="84"/>
      <c r="KP3816" s="84"/>
      <c r="KS3816" s="74"/>
      <c r="KT3816" s="74"/>
      <c r="KU3816" s="16"/>
      <c r="KV3816" s="72"/>
      <c r="KW3816" s="72"/>
      <c r="KX3816" s="16"/>
      <c r="KZ3816" s="16"/>
      <c r="LA3816" s="16"/>
      <c r="LB3816" s="74"/>
      <c r="LC3816" s="74"/>
    </row>
    <row r="3817" spans="8:315" x14ac:dyDescent="0.35">
      <c r="H3817" s="4"/>
      <c r="J3817" s="8"/>
      <c r="K3817" s="8"/>
      <c r="L3817" s="8"/>
      <c r="M3817" s="8"/>
      <c r="O3817" s="8"/>
      <c r="P3817" s="8"/>
      <c r="R3817" s="8"/>
      <c r="S3817" s="8"/>
      <c r="T3817" s="8"/>
      <c r="U3817" s="8"/>
      <c r="W3817" s="8">
        <f t="shared" si="4507"/>
        <v>147.9</v>
      </c>
      <c r="X3817">
        <v>12693600</v>
      </c>
      <c r="Y3817">
        <f t="shared" si="4508"/>
        <v>3526</v>
      </c>
      <c r="Z3817" s="8">
        <v>0</v>
      </c>
      <c r="AA3817" s="8">
        <v>18.399999999999999</v>
      </c>
      <c r="AB3817" s="8">
        <v>61.3</v>
      </c>
      <c r="AC3817" s="4"/>
      <c r="KL3817" s="84"/>
      <c r="KP3817" s="84"/>
      <c r="KS3817" s="74"/>
      <c r="KT3817" s="74"/>
      <c r="KU3817" s="16"/>
      <c r="KV3817" s="72"/>
      <c r="KW3817" s="72"/>
      <c r="KX3817" s="16"/>
      <c r="KZ3817" s="16"/>
      <c r="LA3817" s="16"/>
      <c r="LB3817" s="74"/>
      <c r="LC3817" s="74"/>
    </row>
    <row r="3818" spans="8:315" x14ac:dyDescent="0.35">
      <c r="H3818" s="4"/>
      <c r="J3818" s="8"/>
      <c r="K3818" s="8"/>
      <c r="L3818" s="8"/>
      <c r="M3818" s="8"/>
      <c r="O3818" s="8"/>
      <c r="P3818" s="8"/>
      <c r="R3818" s="8"/>
      <c r="S3818" s="8"/>
      <c r="T3818" s="8"/>
      <c r="U3818" s="8"/>
      <c r="W3818" s="8">
        <f t="shared" si="4507"/>
        <v>148</v>
      </c>
      <c r="X3818">
        <v>12697200</v>
      </c>
      <c r="Y3818">
        <f t="shared" si="4508"/>
        <v>3527</v>
      </c>
      <c r="Z3818" s="8">
        <v>0</v>
      </c>
      <c r="AA3818" s="8">
        <v>17.7</v>
      </c>
      <c r="AB3818" s="8">
        <v>59.9</v>
      </c>
      <c r="AC3818" s="4"/>
      <c r="KL3818" s="84"/>
      <c r="KP3818" s="84"/>
      <c r="KS3818" s="74"/>
      <c r="KT3818" s="74"/>
      <c r="KU3818" s="16"/>
      <c r="KV3818" s="72"/>
      <c r="KW3818" s="72"/>
      <c r="KX3818" s="16"/>
      <c r="KZ3818" s="16"/>
      <c r="LA3818" s="16"/>
      <c r="LB3818" s="74"/>
      <c r="LC3818" s="74"/>
    </row>
    <row r="3819" spans="8:315" x14ac:dyDescent="0.35">
      <c r="H3819" s="4"/>
      <c r="J3819" s="8"/>
      <c r="K3819" s="8"/>
      <c r="L3819" s="8"/>
      <c r="M3819" s="8"/>
      <c r="O3819" s="8"/>
      <c r="P3819" s="8"/>
      <c r="R3819" s="8"/>
      <c r="S3819" s="8"/>
      <c r="T3819" s="8"/>
      <c r="U3819" s="8"/>
      <c r="W3819" s="8">
        <f t="shared" si="4507"/>
        <v>148</v>
      </c>
      <c r="X3819">
        <v>12700800</v>
      </c>
      <c r="Y3819">
        <f t="shared" si="4508"/>
        <v>3528</v>
      </c>
      <c r="Z3819" s="8">
        <v>0</v>
      </c>
      <c r="AA3819" s="8">
        <v>17.100000000000001</v>
      </c>
      <c r="AB3819" s="8">
        <v>58.9</v>
      </c>
      <c r="AC3819" s="4"/>
      <c r="KL3819" s="84"/>
      <c r="KP3819" s="84"/>
      <c r="KS3819" s="74"/>
      <c r="KT3819" s="74"/>
      <c r="KU3819" s="16"/>
      <c r="KV3819" s="72"/>
      <c r="KW3819" s="72"/>
      <c r="KX3819" s="16"/>
      <c r="KZ3819" s="16"/>
      <c r="LA3819" s="16"/>
      <c r="LB3819" s="74"/>
      <c r="LC3819" s="74"/>
    </row>
    <row r="3820" spans="8:315" x14ac:dyDescent="0.35">
      <c r="H3820" s="4"/>
      <c r="J3820" s="8"/>
      <c r="K3820" s="8"/>
      <c r="L3820" s="8"/>
      <c r="M3820" s="8"/>
      <c r="O3820" s="8"/>
      <c r="P3820" s="8"/>
      <c r="R3820" s="8"/>
      <c r="S3820" s="8"/>
      <c r="T3820" s="8"/>
      <c r="U3820" s="8"/>
      <c r="W3820" s="8">
        <f t="shared" si="4507"/>
        <v>148</v>
      </c>
      <c r="X3820">
        <v>12704400</v>
      </c>
      <c r="Y3820">
        <f t="shared" si="4508"/>
        <v>3529</v>
      </c>
      <c r="Z3820" s="8">
        <v>0</v>
      </c>
      <c r="AA3820" s="8">
        <v>16.899999999999999</v>
      </c>
      <c r="AB3820" s="8">
        <v>52.7</v>
      </c>
      <c r="AC3820" s="4"/>
      <c r="KL3820" s="84"/>
      <c r="KP3820" s="84"/>
      <c r="KS3820" s="74"/>
      <c r="KT3820" s="74"/>
      <c r="KU3820" s="16"/>
      <c r="KV3820" s="72"/>
      <c r="KW3820" s="72"/>
      <c r="KX3820" s="16"/>
      <c r="KZ3820" s="16"/>
      <c r="LA3820" s="16"/>
      <c r="LB3820" s="74"/>
      <c r="LC3820" s="74"/>
    </row>
    <row r="3821" spans="8:315" x14ac:dyDescent="0.35">
      <c r="H3821" s="4"/>
      <c r="J3821" s="8"/>
      <c r="K3821" s="8"/>
      <c r="L3821" s="8"/>
      <c r="M3821" s="8"/>
      <c r="O3821" s="8"/>
      <c r="P3821" s="8"/>
      <c r="R3821" s="8"/>
      <c r="S3821" s="8"/>
      <c r="T3821" s="8"/>
      <c r="U3821" s="8"/>
      <c r="W3821" s="8">
        <f t="shared" si="4507"/>
        <v>148.1</v>
      </c>
      <c r="X3821">
        <v>12708000</v>
      </c>
      <c r="Y3821">
        <f t="shared" si="4508"/>
        <v>3530</v>
      </c>
      <c r="Z3821" s="8">
        <v>0</v>
      </c>
      <c r="AA3821" s="8">
        <v>16.2</v>
      </c>
      <c r="AB3821" s="8">
        <v>59.3</v>
      </c>
      <c r="AC3821" s="4"/>
      <c r="KL3821" s="84"/>
      <c r="KP3821" s="84"/>
      <c r="KS3821" s="74"/>
      <c r="KT3821" s="74"/>
      <c r="KU3821" s="16"/>
      <c r="KV3821" s="72"/>
      <c r="KW3821" s="72"/>
      <c r="KX3821" s="16"/>
      <c r="KZ3821" s="16"/>
      <c r="LA3821" s="16"/>
      <c r="LB3821" s="74"/>
      <c r="LC3821" s="74"/>
    </row>
    <row r="3822" spans="8:315" x14ac:dyDescent="0.35">
      <c r="H3822" s="4"/>
      <c r="J3822" s="8"/>
      <c r="K3822" s="8"/>
      <c r="L3822" s="8"/>
      <c r="M3822" s="8"/>
      <c r="O3822" s="8"/>
      <c r="P3822" s="8"/>
      <c r="R3822" s="8"/>
      <c r="S3822" s="8"/>
      <c r="T3822" s="8"/>
      <c r="U3822" s="8"/>
      <c r="W3822" s="8">
        <f t="shared" si="4507"/>
        <v>148.1</v>
      </c>
      <c r="X3822">
        <v>12711600</v>
      </c>
      <c r="Y3822">
        <f t="shared" si="4508"/>
        <v>3531</v>
      </c>
      <c r="Z3822" s="8">
        <v>0</v>
      </c>
      <c r="AA3822" s="8">
        <v>15.7</v>
      </c>
      <c r="AB3822" s="8">
        <v>56.2</v>
      </c>
      <c r="AC3822" s="4"/>
      <c r="KL3822" s="84"/>
      <c r="KP3822" s="84"/>
      <c r="KS3822" s="74"/>
      <c r="KT3822" s="74"/>
      <c r="KU3822" s="16"/>
      <c r="KV3822" s="72"/>
      <c r="KW3822" s="72"/>
      <c r="KX3822" s="16"/>
      <c r="KZ3822" s="16"/>
      <c r="LA3822" s="16"/>
      <c r="LB3822" s="74"/>
      <c r="LC3822" s="74"/>
    </row>
    <row r="3823" spans="8:315" x14ac:dyDescent="0.35">
      <c r="H3823" s="4"/>
      <c r="J3823" s="8"/>
      <c r="K3823" s="8"/>
      <c r="L3823" s="8"/>
      <c r="M3823" s="8"/>
      <c r="O3823" s="8"/>
      <c r="P3823" s="8"/>
      <c r="R3823" s="8"/>
      <c r="S3823" s="8"/>
      <c r="T3823" s="8"/>
      <c r="U3823" s="8"/>
      <c r="W3823" s="8">
        <f t="shared" si="4507"/>
        <v>148.19999999999999</v>
      </c>
      <c r="X3823">
        <v>12715200</v>
      </c>
      <c r="Y3823">
        <f t="shared" si="4508"/>
        <v>3532</v>
      </c>
      <c r="Z3823" s="8">
        <v>0</v>
      </c>
      <c r="AA3823" s="8">
        <v>15.1</v>
      </c>
      <c r="AB3823" s="8">
        <v>58.6</v>
      </c>
      <c r="AC3823" s="4"/>
      <c r="KL3823" s="84"/>
      <c r="KP3823" s="84"/>
      <c r="KS3823" s="74"/>
      <c r="KT3823" s="74"/>
      <c r="KU3823" s="16"/>
      <c r="KV3823" s="72"/>
      <c r="KW3823" s="72"/>
      <c r="KX3823" s="16"/>
      <c r="KZ3823" s="16"/>
      <c r="LA3823" s="16"/>
      <c r="LB3823" s="74"/>
      <c r="LC3823" s="74"/>
    </row>
    <row r="3824" spans="8:315" x14ac:dyDescent="0.35">
      <c r="H3824" s="4"/>
      <c r="J3824" s="8"/>
      <c r="K3824" s="8"/>
      <c r="L3824" s="8"/>
      <c r="M3824" s="8"/>
      <c r="O3824" s="8"/>
      <c r="P3824" s="8"/>
      <c r="R3824" s="8"/>
      <c r="S3824" s="8"/>
      <c r="T3824" s="8"/>
      <c r="U3824" s="8"/>
      <c r="W3824" s="8">
        <f t="shared" si="4507"/>
        <v>148.19999999999999</v>
      </c>
      <c r="X3824">
        <v>12718800</v>
      </c>
      <c r="Y3824">
        <f t="shared" si="4508"/>
        <v>3533</v>
      </c>
      <c r="Z3824" s="8">
        <v>10.6</v>
      </c>
      <c r="AA3824" s="8">
        <v>14.6</v>
      </c>
      <c r="AB3824" s="8">
        <v>58.4</v>
      </c>
      <c r="AC3824" s="4"/>
      <c r="KL3824" s="84"/>
      <c r="KP3824" s="84"/>
      <c r="KS3824" s="74"/>
      <c r="KT3824" s="74"/>
      <c r="KU3824" s="16"/>
      <c r="KV3824" s="72"/>
      <c r="KW3824" s="72"/>
      <c r="KX3824" s="16"/>
      <c r="KZ3824" s="16"/>
      <c r="LA3824" s="16"/>
      <c r="LB3824" s="74"/>
      <c r="LC3824" s="74"/>
    </row>
    <row r="3825" spans="8:315" x14ac:dyDescent="0.35">
      <c r="H3825" s="4"/>
      <c r="J3825" s="8"/>
      <c r="K3825" s="8"/>
      <c r="L3825" s="8"/>
      <c r="M3825" s="8"/>
      <c r="O3825" s="8"/>
      <c r="P3825" s="8"/>
      <c r="R3825" s="8"/>
      <c r="S3825" s="8"/>
      <c r="T3825" s="8"/>
      <c r="U3825" s="8"/>
      <c r="W3825" s="8">
        <f t="shared" si="4507"/>
        <v>148.30000000000001</v>
      </c>
      <c r="X3825">
        <v>12722400</v>
      </c>
      <c r="Y3825">
        <f t="shared" si="4508"/>
        <v>3534</v>
      </c>
      <c r="Z3825" s="8">
        <v>97.5</v>
      </c>
      <c r="AA3825" s="8">
        <v>15.1</v>
      </c>
      <c r="AB3825" s="8">
        <v>61.9</v>
      </c>
      <c r="AC3825" s="4"/>
      <c r="KL3825" s="84"/>
      <c r="KP3825" s="84"/>
      <c r="KS3825" s="74"/>
      <c r="KT3825" s="74"/>
      <c r="KU3825" s="16"/>
      <c r="KV3825" s="72"/>
      <c r="KW3825" s="72"/>
      <c r="KX3825" s="16"/>
      <c r="KZ3825" s="16"/>
      <c r="LA3825" s="16"/>
      <c r="LB3825" s="74"/>
      <c r="LC3825" s="74"/>
    </row>
    <row r="3826" spans="8:315" x14ac:dyDescent="0.35">
      <c r="H3826" s="4"/>
      <c r="J3826" s="8"/>
      <c r="K3826" s="8"/>
      <c r="L3826" s="8"/>
      <c r="M3826" s="8"/>
      <c r="O3826" s="8"/>
      <c r="P3826" s="8"/>
      <c r="R3826" s="8"/>
      <c r="S3826" s="8"/>
      <c r="T3826" s="8"/>
      <c r="U3826" s="8"/>
      <c r="W3826" s="8">
        <f t="shared" si="4507"/>
        <v>148.30000000000001</v>
      </c>
      <c r="X3826">
        <v>12726000</v>
      </c>
      <c r="Y3826">
        <f t="shared" si="4508"/>
        <v>3535</v>
      </c>
      <c r="Z3826" s="8">
        <v>218.1</v>
      </c>
      <c r="AA3826" s="8">
        <v>16.7</v>
      </c>
      <c r="AB3826" s="8">
        <v>61.8</v>
      </c>
      <c r="AC3826" s="4"/>
      <c r="KL3826" s="84"/>
      <c r="KP3826" s="84"/>
      <c r="KS3826" s="74"/>
      <c r="KT3826" s="74"/>
      <c r="KU3826" s="16"/>
      <c r="KV3826" s="72"/>
      <c r="KW3826" s="72"/>
      <c r="KX3826" s="16"/>
      <c r="KZ3826" s="16"/>
      <c r="LA3826" s="16"/>
      <c r="LB3826" s="74"/>
      <c r="LC3826" s="74"/>
    </row>
    <row r="3827" spans="8:315" x14ac:dyDescent="0.35">
      <c r="H3827" s="4"/>
      <c r="J3827" s="8"/>
      <c r="K3827" s="8"/>
      <c r="L3827" s="8"/>
      <c r="M3827" s="8"/>
      <c r="O3827" s="8"/>
      <c r="P3827" s="8"/>
      <c r="R3827" s="8"/>
      <c r="S3827" s="8"/>
      <c r="T3827" s="8"/>
      <c r="U3827" s="8"/>
      <c r="W3827" s="8">
        <f t="shared" si="4507"/>
        <v>148.30000000000001</v>
      </c>
      <c r="X3827">
        <v>12729600</v>
      </c>
      <c r="Y3827">
        <f t="shared" si="4508"/>
        <v>3536</v>
      </c>
      <c r="Z3827" s="8">
        <v>338.1</v>
      </c>
      <c r="AA3827" s="8">
        <v>18.7</v>
      </c>
      <c r="AB3827" s="8">
        <v>64.099999999999994</v>
      </c>
      <c r="AC3827" s="4"/>
      <c r="KL3827" s="84"/>
      <c r="KP3827" s="84"/>
      <c r="KS3827" s="74"/>
      <c r="KT3827" s="74"/>
      <c r="KU3827" s="16"/>
      <c r="KV3827" s="72"/>
      <c r="KW3827" s="72"/>
      <c r="KX3827" s="16"/>
      <c r="KZ3827" s="16"/>
      <c r="LA3827" s="16"/>
      <c r="LB3827" s="74"/>
      <c r="LC3827" s="74"/>
    </row>
    <row r="3828" spans="8:315" x14ac:dyDescent="0.35">
      <c r="H3828" s="4"/>
      <c r="J3828" s="8"/>
      <c r="K3828" s="8"/>
      <c r="L3828" s="8"/>
      <c r="M3828" s="8"/>
      <c r="O3828" s="8"/>
      <c r="P3828" s="8"/>
      <c r="R3828" s="8"/>
      <c r="S3828" s="8"/>
      <c r="T3828" s="8"/>
      <c r="U3828" s="8"/>
      <c r="W3828" s="8">
        <f t="shared" si="4507"/>
        <v>148.4</v>
      </c>
      <c r="X3828">
        <v>12733200</v>
      </c>
      <c r="Y3828">
        <f t="shared" si="4508"/>
        <v>3537</v>
      </c>
      <c r="Z3828" s="8">
        <v>441.1</v>
      </c>
      <c r="AA3828" s="8">
        <v>20.8</v>
      </c>
      <c r="AB3828" s="8">
        <v>62.6</v>
      </c>
      <c r="AC3828" s="4"/>
      <c r="KL3828" s="84"/>
      <c r="KP3828" s="84"/>
      <c r="KS3828" s="74"/>
      <c r="KT3828" s="74"/>
      <c r="KU3828" s="16"/>
      <c r="KV3828" s="72"/>
      <c r="KW3828" s="72"/>
      <c r="KX3828" s="16"/>
      <c r="KZ3828" s="16"/>
      <c r="LA3828" s="16"/>
      <c r="LB3828" s="74"/>
      <c r="LC3828" s="74"/>
    </row>
    <row r="3829" spans="8:315" x14ac:dyDescent="0.35">
      <c r="H3829" s="4"/>
      <c r="J3829" s="8"/>
      <c r="K3829" s="8"/>
      <c r="L3829" s="8"/>
      <c r="M3829" s="8"/>
      <c r="O3829" s="8"/>
      <c r="P3829" s="8"/>
      <c r="R3829" s="8"/>
      <c r="S3829" s="8"/>
      <c r="T3829" s="8"/>
      <c r="U3829" s="8"/>
      <c r="W3829" s="8">
        <f t="shared" si="4507"/>
        <v>148.4</v>
      </c>
      <c r="X3829">
        <v>12736800</v>
      </c>
      <c r="Y3829">
        <f t="shared" si="4508"/>
        <v>3538</v>
      </c>
      <c r="Z3829" s="8">
        <v>710.8</v>
      </c>
      <c r="AA3829" s="8">
        <v>24.3</v>
      </c>
      <c r="AB3829" s="8">
        <v>58.4</v>
      </c>
      <c r="AC3829" s="4"/>
      <c r="KL3829" s="84"/>
      <c r="KP3829" s="84"/>
      <c r="KS3829" s="74"/>
      <c r="KT3829" s="74"/>
      <c r="KU3829" s="16"/>
      <c r="KV3829" s="72"/>
      <c r="KW3829" s="72"/>
      <c r="KX3829" s="16"/>
      <c r="KZ3829" s="16"/>
      <c r="LA3829" s="16"/>
      <c r="LB3829" s="74"/>
      <c r="LC3829" s="74"/>
    </row>
    <row r="3830" spans="8:315" x14ac:dyDescent="0.35">
      <c r="H3830" s="4"/>
      <c r="J3830" s="8"/>
      <c r="K3830" s="8"/>
      <c r="L3830" s="8"/>
      <c r="M3830" s="8"/>
      <c r="O3830" s="8"/>
      <c r="P3830" s="8"/>
      <c r="R3830" s="8"/>
      <c r="S3830" s="8"/>
      <c r="T3830" s="8"/>
      <c r="U3830" s="8"/>
      <c r="W3830" s="8">
        <f t="shared" si="4507"/>
        <v>148.5</v>
      </c>
      <c r="X3830">
        <v>12740400</v>
      </c>
      <c r="Y3830">
        <f t="shared" si="4508"/>
        <v>3539</v>
      </c>
      <c r="Z3830" s="8">
        <v>797.8</v>
      </c>
      <c r="AA3830" s="8">
        <v>26.3</v>
      </c>
      <c r="AB3830" s="8">
        <v>59.4</v>
      </c>
      <c r="AC3830" s="4"/>
      <c r="KL3830" s="84"/>
      <c r="KP3830" s="84"/>
      <c r="KS3830" s="74"/>
      <c r="KT3830" s="74"/>
      <c r="KU3830" s="16"/>
      <c r="KV3830" s="72"/>
      <c r="KW3830" s="72"/>
      <c r="KX3830" s="16"/>
      <c r="KZ3830" s="16"/>
      <c r="LA3830" s="16"/>
      <c r="LB3830" s="74"/>
      <c r="LC3830" s="74"/>
    </row>
    <row r="3831" spans="8:315" x14ac:dyDescent="0.35">
      <c r="H3831" s="4"/>
      <c r="J3831" s="8"/>
      <c r="K3831" s="8"/>
      <c r="L3831" s="8"/>
      <c r="M3831" s="8"/>
      <c r="O3831" s="8"/>
      <c r="P3831" s="8"/>
      <c r="R3831" s="8"/>
      <c r="S3831" s="8"/>
      <c r="T3831" s="8"/>
      <c r="U3831" s="8"/>
      <c r="W3831" s="8">
        <f t="shared" si="4507"/>
        <v>148.5</v>
      </c>
      <c r="X3831">
        <v>12744000</v>
      </c>
      <c r="Y3831">
        <f t="shared" si="4508"/>
        <v>3540</v>
      </c>
      <c r="Z3831" s="8">
        <v>686.1</v>
      </c>
      <c r="AA3831" s="8">
        <v>27.7</v>
      </c>
      <c r="AB3831" s="8">
        <v>55.8</v>
      </c>
      <c r="AC3831" s="4"/>
      <c r="KL3831" s="84"/>
      <c r="KP3831" s="84"/>
      <c r="KS3831" s="74"/>
      <c r="KT3831" s="74"/>
      <c r="KU3831" s="16"/>
      <c r="KV3831" s="72"/>
      <c r="KW3831" s="72"/>
      <c r="KX3831" s="16"/>
      <c r="KZ3831" s="16"/>
      <c r="LA3831" s="16"/>
      <c r="LB3831" s="74"/>
      <c r="LC3831" s="74"/>
    </row>
    <row r="3832" spans="8:315" x14ac:dyDescent="0.35">
      <c r="H3832" s="4"/>
      <c r="J3832" s="8"/>
      <c r="K3832" s="8"/>
      <c r="L3832" s="8"/>
      <c r="M3832" s="8"/>
      <c r="O3832" s="8"/>
      <c r="P3832" s="8"/>
      <c r="R3832" s="8"/>
      <c r="S3832" s="8"/>
      <c r="T3832" s="8"/>
      <c r="U3832" s="8"/>
      <c r="W3832" s="8">
        <f t="shared" si="4507"/>
        <v>148.5</v>
      </c>
      <c r="X3832">
        <v>12747600</v>
      </c>
      <c r="Y3832">
        <f t="shared" si="4508"/>
        <v>3541</v>
      </c>
      <c r="Z3832" s="8">
        <v>678.6</v>
      </c>
      <c r="AA3832" s="8">
        <v>29.1</v>
      </c>
      <c r="AB3832" s="8">
        <v>51.4</v>
      </c>
      <c r="AC3832" s="4"/>
      <c r="KL3832" s="84"/>
      <c r="KP3832" s="84"/>
      <c r="KS3832" s="74"/>
      <c r="KT3832" s="74"/>
      <c r="KU3832" s="16"/>
      <c r="KV3832" s="72"/>
      <c r="KW3832" s="72"/>
      <c r="KX3832" s="16"/>
      <c r="KZ3832" s="16"/>
      <c r="LA3832" s="16"/>
      <c r="LB3832" s="74"/>
      <c r="LC3832" s="74"/>
    </row>
    <row r="3833" spans="8:315" x14ac:dyDescent="0.35">
      <c r="H3833" s="4"/>
      <c r="J3833" s="8"/>
      <c r="K3833" s="8"/>
      <c r="L3833" s="8"/>
      <c r="M3833" s="8"/>
      <c r="O3833" s="8"/>
      <c r="P3833" s="8"/>
      <c r="R3833" s="8"/>
      <c r="S3833" s="8"/>
      <c r="T3833" s="8"/>
      <c r="U3833" s="8"/>
      <c r="W3833" s="8">
        <f t="shared" si="4507"/>
        <v>148.6</v>
      </c>
      <c r="X3833">
        <v>12751200</v>
      </c>
      <c r="Y3833">
        <f t="shared" si="4508"/>
        <v>3542</v>
      </c>
      <c r="Z3833" s="8">
        <v>538.29999999999995</v>
      </c>
      <c r="AA3833" s="8">
        <v>29.7</v>
      </c>
      <c r="AB3833" s="8">
        <v>48.3</v>
      </c>
      <c r="AC3833" s="4"/>
      <c r="KL3833" s="84"/>
      <c r="KP3833" s="84"/>
      <c r="KS3833" s="74"/>
      <c r="KT3833" s="74"/>
      <c r="KU3833" s="16"/>
      <c r="KV3833" s="72"/>
      <c r="KW3833" s="72"/>
      <c r="KX3833" s="16"/>
      <c r="KZ3833" s="16"/>
      <c r="LA3833" s="16"/>
      <c r="LB3833" s="74"/>
      <c r="LC3833" s="74"/>
    </row>
    <row r="3834" spans="8:315" x14ac:dyDescent="0.35">
      <c r="H3834" s="4"/>
      <c r="J3834" s="8"/>
      <c r="K3834" s="8"/>
      <c r="L3834" s="8"/>
      <c r="M3834" s="8"/>
      <c r="O3834" s="8"/>
      <c r="P3834" s="8"/>
      <c r="R3834" s="8"/>
      <c r="S3834" s="8"/>
      <c r="T3834" s="8"/>
      <c r="U3834" s="8"/>
      <c r="W3834" s="8">
        <f t="shared" si="4507"/>
        <v>148.6</v>
      </c>
      <c r="X3834">
        <v>12754800</v>
      </c>
      <c r="Y3834">
        <f t="shared" si="4508"/>
        <v>3543</v>
      </c>
      <c r="Z3834" s="8">
        <v>403.6</v>
      </c>
      <c r="AA3834" s="8">
        <v>29.8</v>
      </c>
      <c r="AB3834" s="8">
        <v>50.2</v>
      </c>
      <c r="AC3834" s="4"/>
      <c r="KL3834" s="84"/>
      <c r="KP3834" s="84"/>
      <c r="KS3834" s="74"/>
      <c r="KT3834" s="74"/>
      <c r="KU3834" s="16"/>
      <c r="KV3834" s="72"/>
      <c r="KW3834" s="72"/>
      <c r="KX3834" s="16"/>
      <c r="KZ3834" s="16"/>
      <c r="LA3834" s="16"/>
      <c r="LB3834" s="74"/>
      <c r="LC3834" s="74"/>
    </row>
    <row r="3835" spans="8:315" x14ac:dyDescent="0.35">
      <c r="H3835" s="4"/>
      <c r="J3835" s="8"/>
      <c r="K3835" s="8"/>
      <c r="L3835" s="8"/>
      <c r="M3835" s="8"/>
      <c r="O3835" s="8"/>
      <c r="P3835" s="8"/>
      <c r="R3835" s="8"/>
      <c r="S3835" s="8"/>
      <c r="T3835" s="8"/>
      <c r="U3835" s="8"/>
      <c r="W3835" s="8">
        <f t="shared" si="4507"/>
        <v>148.69999999999999</v>
      </c>
      <c r="X3835">
        <v>12758400</v>
      </c>
      <c r="Y3835">
        <f t="shared" si="4508"/>
        <v>3544</v>
      </c>
      <c r="Z3835" s="8">
        <v>440</v>
      </c>
      <c r="AA3835" s="8">
        <v>26.1</v>
      </c>
      <c r="AB3835" s="8">
        <v>61.3</v>
      </c>
      <c r="AC3835" s="4"/>
      <c r="KL3835" s="84"/>
      <c r="KP3835" s="84"/>
      <c r="KS3835" s="74"/>
      <c r="KT3835" s="74"/>
      <c r="KU3835" s="16"/>
      <c r="KV3835" s="72"/>
      <c r="KW3835" s="72"/>
      <c r="KX3835" s="16"/>
      <c r="KZ3835" s="16"/>
      <c r="LA3835" s="16"/>
      <c r="LB3835" s="74"/>
      <c r="LC3835" s="74"/>
    </row>
    <row r="3836" spans="8:315" x14ac:dyDescent="0.35">
      <c r="H3836" s="4"/>
      <c r="J3836" s="8"/>
      <c r="K3836" s="8"/>
      <c r="L3836" s="8"/>
      <c r="M3836" s="8"/>
      <c r="O3836" s="8"/>
      <c r="P3836" s="8"/>
      <c r="R3836" s="8"/>
      <c r="S3836" s="8"/>
      <c r="T3836" s="8"/>
      <c r="U3836" s="8"/>
      <c r="W3836" s="8">
        <f t="shared" si="4507"/>
        <v>148.69999999999999</v>
      </c>
      <c r="X3836">
        <v>12762000</v>
      </c>
      <c r="Y3836">
        <f t="shared" si="4508"/>
        <v>3545</v>
      </c>
      <c r="Z3836" s="8">
        <v>376.1</v>
      </c>
      <c r="AA3836" s="8">
        <v>29.4</v>
      </c>
      <c r="AB3836" s="8">
        <v>47.3</v>
      </c>
      <c r="AC3836" s="4"/>
      <c r="KL3836" s="84"/>
      <c r="KP3836" s="84"/>
      <c r="KS3836" s="74"/>
      <c r="KT3836" s="74"/>
      <c r="KU3836" s="16"/>
      <c r="KV3836" s="72"/>
      <c r="KW3836" s="72"/>
      <c r="KX3836" s="16"/>
      <c r="KZ3836" s="16"/>
      <c r="LA3836" s="16"/>
      <c r="LB3836" s="74"/>
      <c r="LC3836" s="74"/>
    </row>
    <row r="3837" spans="8:315" x14ac:dyDescent="0.35">
      <c r="H3837" s="4"/>
      <c r="J3837" s="8"/>
      <c r="K3837" s="8"/>
      <c r="L3837" s="8"/>
      <c r="M3837" s="8"/>
      <c r="O3837" s="8"/>
      <c r="P3837" s="8"/>
      <c r="R3837" s="8"/>
      <c r="S3837" s="8"/>
      <c r="T3837" s="8"/>
      <c r="U3837" s="8"/>
      <c r="W3837" s="8">
        <f t="shared" si="4507"/>
        <v>148.80000000000001</v>
      </c>
      <c r="X3837">
        <v>12765600</v>
      </c>
      <c r="Y3837">
        <f t="shared" si="4508"/>
        <v>3546</v>
      </c>
      <c r="Z3837" s="8">
        <v>133.1</v>
      </c>
      <c r="AA3837" s="8">
        <v>29.3</v>
      </c>
      <c r="AB3837" s="8">
        <v>54.2</v>
      </c>
      <c r="AC3837" s="4"/>
      <c r="KL3837" s="84"/>
      <c r="KP3837" s="84"/>
      <c r="KS3837" s="74"/>
      <c r="KT3837" s="74"/>
      <c r="KU3837" s="16"/>
      <c r="KV3837" s="72"/>
      <c r="KW3837" s="72"/>
      <c r="KX3837" s="16"/>
      <c r="KZ3837" s="16"/>
      <c r="LA3837" s="16"/>
      <c r="LB3837" s="74"/>
      <c r="LC3837" s="74"/>
    </row>
    <row r="3838" spans="8:315" x14ac:dyDescent="0.35">
      <c r="H3838" s="4"/>
      <c r="J3838" s="8"/>
      <c r="K3838" s="8"/>
      <c r="L3838" s="8"/>
      <c r="M3838" s="8"/>
      <c r="O3838" s="8"/>
      <c r="P3838" s="8"/>
      <c r="R3838" s="8"/>
      <c r="S3838" s="8"/>
      <c r="T3838" s="8"/>
      <c r="U3838" s="8"/>
      <c r="W3838" s="8">
        <f t="shared" si="4507"/>
        <v>148.80000000000001</v>
      </c>
      <c r="X3838">
        <v>12769200</v>
      </c>
      <c r="Y3838">
        <f t="shared" si="4508"/>
        <v>3547</v>
      </c>
      <c r="Z3838" s="8">
        <v>75.599999999999994</v>
      </c>
      <c r="AA3838" s="8">
        <v>28.6</v>
      </c>
      <c r="AB3838" s="8">
        <v>52.8</v>
      </c>
      <c r="AC3838" s="4"/>
      <c r="KL3838" s="84"/>
      <c r="KP3838" s="84"/>
      <c r="KS3838" s="74"/>
      <c r="KT3838" s="74"/>
      <c r="KU3838" s="16"/>
      <c r="KV3838" s="72"/>
      <c r="KW3838" s="72"/>
      <c r="KX3838" s="16"/>
      <c r="KZ3838" s="16"/>
      <c r="LA3838" s="16"/>
      <c r="LB3838" s="74"/>
      <c r="LC3838" s="74"/>
    </row>
    <row r="3839" spans="8:315" x14ac:dyDescent="0.35">
      <c r="H3839" s="4"/>
      <c r="J3839" s="8"/>
      <c r="K3839" s="8"/>
      <c r="L3839" s="8"/>
      <c r="M3839" s="8"/>
      <c r="O3839" s="8"/>
      <c r="P3839" s="8"/>
      <c r="R3839" s="8"/>
      <c r="S3839" s="8"/>
      <c r="T3839" s="8"/>
      <c r="U3839" s="8"/>
      <c r="W3839" s="8">
        <f t="shared" si="4507"/>
        <v>148.80000000000001</v>
      </c>
      <c r="X3839">
        <v>12772800</v>
      </c>
      <c r="Y3839">
        <f t="shared" si="4508"/>
        <v>3548</v>
      </c>
      <c r="Z3839" s="8">
        <v>8.6</v>
      </c>
      <c r="AA3839" s="8">
        <v>28</v>
      </c>
      <c r="AB3839" s="8">
        <v>57.5</v>
      </c>
      <c r="AC3839" s="4"/>
      <c r="KL3839" s="84"/>
      <c r="KP3839" s="84"/>
      <c r="KS3839" s="74"/>
      <c r="KT3839" s="74"/>
      <c r="KU3839" s="16"/>
      <c r="KV3839" s="72"/>
      <c r="KW3839" s="72"/>
      <c r="KX3839" s="16"/>
      <c r="KZ3839" s="16"/>
      <c r="LA3839" s="16"/>
      <c r="LB3839" s="74"/>
      <c r="LC3839" s="74"/>
    </row>
    <row r="3840" spans="8:315" x14ac:dyDescent="0.35">
      <c r="H3840" s="4"/>
      <c r="J3840" s="8"/>
      <c r="K3840" s="8"/>
      <c r="L3840" s="8"/>
      <c r="M3840" s="8"/>
      <c r="O3840" s="8"/>
      <c r="P3840" s="8"/>
      <c r="R3840" s="8"/>
      <c r="S3840" s="8"/>
      <c r="T3840" s="8"/>
      <c r="U3840" s="8"/>
      <c r="W3840" s="8">
        <f t="shared" si="4507"/>
        <v>148.9</v>
      </c>
      <c r="X3840">
        <v>12776400</v>
      </c>
      <c r="Y3840">
        <f t="shared" si="4508"/>
        <v>3549</v>
      </c>
      <c r="Z3840" s="8">
        <v>0</v>
      </c>
      <c r="AA3840" s="8">
        <v>25.9</v>
      </c>
      <c r="AB3840" s="8">
        <v>66.5</v>
      </c>
      <c r="AC3840" s="4"/>
      <c r="KL3840" s="84"/>
      <c r="KP3840" s="84"/>
      <c r="KS3840" s="74"/>
      <c r="KT3840" s="74"/>
      <c r="KU3840" s="16"/>
      <c r="KV3840" s="72"/>
      <c r="KW3840" s="72"/>
      <c r="KX3840" s="16"/>
      <c r="KZ3840" s="16"/>
      <c r="LA3840" s="16"/>
      <c r="LB3840" s="74"/>
      <c r="LC3840" s="74"/>
    </row>
    <row r="3841" spans="8:315" x14ac:dyDescent="0.35">
      <c r="H3841" s="4"/>
      <c r="J3841" s="8"/>
      <c r="K3841" s="8"/>
      <c r="L3841" s="8"/>
      <c r="M3841" s="8"/>
      <c r="O3841" s="8"/>
      <c r="P3841" s="8"/>
      <c r="R3841" s="8"/>
      <c r="S3841" s="8"/>
      <c r="T3841" s="8"/>
      <c r="U3841" s="8"/>
      <c r="W3841" s="8">
        <f t="shared" si="4507"/>
        <v>148.9</v>
      </c>
      <c r="X3841">
        <v>12780000</v>
      </c>
      <c r="Y3841">
        <f t="shared" si="4508"/>
        <v>3550</v>
      </c>
      <c r="Z3841" s="8">
        <v>0</v>
      </c>
      <c r="AA3841" s="8">
        <v>23.8</v>
      </c>
      <c r="AB3841" s="8">
        <v>69.900000000000006</v>
      </c>
      <c r="AC3841" s="4"/>
      <c r="KL3841" s="84"/>
      <c r="KP3841" s="84"/>
      <c r="KS3841" s="74"/>
      <c r="KT3841" s="74"/>
      <c r="KU3841" s="16"/>
      <c r="KV3841" s="72"/>
      <c r="KW3841" s="72"/>
      <c r="KX3841" s="16"/>
      <c r="KZ3841" s="16"/>
      <c r="LA3841" s="16"/>
      <c r="LB3841" s="74"/>
      <c r="LC3841" s="74"/>
    </row>
    <row r="3842" spans="8:315" x14ac:dyDescent="0.35">
      <c r="H3842" s="4"/>
      <c r="J3842" s="8"/>
      <c r="K3842" s="8"/>
      <c r="L3842" s="8"/>
      <c r="M3842" s="8"/>
      <c r="O3842" s="8"/>
      <c r="P3842" s="8"/>
      <c r="R3842" s="8"/>
      <c r="S3842" s="8"/>
      <c r="T3842" s="8"/>
      <c r="U3842" s="8"/>
      <c r="W3842" s="8">
        <f t="shared" si="4507"/>
        <v>149</v>
      </c>
      <c r="X3842">
        <v>12783600</v>
      </c>
      <c r="Y3842">
        <f t="shared" si="4508"/>
        <v>3551</v>
      </c>
      <c r="Z3842" s="8">
        <v>0</v>
      </c>
      <c r="AA3842" s="8">
        <v>22</v>
      </c>
      <c r="AB3842" s="8">
        <v>78.2</v>
      </c>
      <c r="AC3842" s="4"/>
      <c r="KL3842" s="84"/>
      <c r="KP3842" s="84"/>
      <c r="KS3842" s="74"/>
      <c r="KT3842" s="74"/>
      <c r="KU3842" s="16"/>
      <c r="KV3842" s="72"/>
      <c r="KW3842" s="72"/>
      <c r="KX3842" s="16"/>
      <c r="KZ3842" s="16"/>
      <c r="LA3842" s="16"/>
      <c r="LB3842" s="74"/>
      <c r="LC3842" s="74"/>
    </row>
    <row r="3843" spans="8:315" x14ac:dyDescent="0.35">
      <c r="H3843" s="4"/>
      <c r="J3843" s="8"/>
      <c r="K3843" s="8"/>
      <c r="L3843" s="8"/>
      <c r="M3843" s="8"/>
      <c r="O3843" s="8"/>
      <c r="P3843" s="8"/>
      <c r="R3843" s="8"/>
      <c r="S3843" s="8"/>
      <c r="T3843" s="8"/>
      <c r="U3843" s="8"/>
      <c r="W3843" s="8">
        <f t="shared" si="4507"/>
        <v>149</v>
      </c>
      <c r="X3843">
        <v>12787200</v>
      </c>
      <c r="Y3843">
        <f t="shared" si="4508"/>
        <v>3552</v>
      </c>
      <c r="Z3843" s="8">
        <v>0</v>
      </c>
      <c r="AA3843" s="8">
        <v>21.1</v>
      </c>
      <c r="AB3843" s="8">
        <v>72.400000000000006</v>
      </c>
      <c r="AC3843" s="4"/>
      <c r="KL3843" s="84"/>
      <c r="KP3843" s="84"/>
      <c r="KS3843" s="74"/>
      <c r="KT3843" s="74"/>
      <c r="KU3843" s="16"/>
      <c r="KV3843" s="72"/>
      <c r="KW3843" s="72"/>
      <c r="KX3843" s="16"/>
      <c r="KZ3843" s="16"/>
      <c r="LA3843" s="16"/>
      <c r="LB3843" s="74"/>
      <c r="LC3843" s="74"/>
    </row>
    <row r="3844" spans="8:315" x14ac:dyDescent="0.35">
      <c r="H3844" s="4"/>
      <c r="J3844" s="8"/>
      <c r="K3844" s="8"/>
      <c r="L3844" s="8"/>
      <c r="M3844" s="8"/>
      <c r="O3844" s="8"/>
      <c r="P3844" s="8"/>
      <c r="R3844" s="8"/>
      <c r="S3844" s="8"/>
      <c r="T3844" s="8"/>
      <c r="U3844" s="8"/>
      <c r="W3844" s="8">
        <f t="shared" si="4507"/>
        <v>149</v>
      </c>
      <c r="X3844">
        <v>12790800</v>
      </c>
      <c r="Y3844">
        <f t="shared" si="4508"/>
        <v>3553</v>
      </c>
      <c r="Z3844" s="8">
        <v>0</v>
      </c>
      <c r="AA3844" s="8">
        <v>20.2</v>
      </c>
      <c r="AB3844" s="8">
        <v>74.400000000000006</v>
      </c>
      <c r="AC3844" s="4"/>
      <c r="KL3844" s="84"/>
      <c r="KP3844" s="84"/>
      <c r="KS3844" s="74"/>
      <c r="KT3844" s="74"/>
      <c r="KU3844" s="16"/>
      <c r="KV3844" s="72"/>
      <c r="KW3844" s="72"/>
      <c r="KX3844" s="16"/>
      <c r="KZ3844" s="16"/>
      <c r="LA3844" s="16"/>
      <c r="LB3844" s="74"/>
      <c r="LC3844" s="74"/>
    </row>
    <row r="3845" spans="8:315" x14ac:dyDescent="0.35">
      <c r="H3845" s="4"/>
      <c r="J3845" s="8"/>
      <c r="K3845" s="8"/>
      <c r="L3845" s="8"/>
      <c r="M3845" s="8"/>
      <c r="O3845" s="8"/>
      <c r="P3845" s="8"/>
      <c r="R3845" s="8"/>
      <c r="S3845" s="8"/>
      <c r="T3845" s="8"/>
      <c r="U3845" s="8"/>
      <c r="W3845" s="8">
        <f t="shared" si="4507"/>
        <v>149.1</v>
      </c>
      <c r="X3845">
        <v>12794400</v>
      </c>
      <c r="Y3845">
        <f t="shared" si="4508"/>
        <v>3554</v>
      </c>
      <c r="Z3845" s="8">
        <v>0</v>
      </c>
      <c r="AA3845" s="8">
        <v>19.899999999999999</v>
      </c>
      <c r="AB3845" s="8">
        <v>76</v>
      </c>
      <c r="AC3845" s="4"/>
      <c r="KL3845" s="84"/>
      <c r="KP3845" s="84"/>
      <c r="KS3845" s="74"/>
      <c r="KT3845" s="74"/>
      <c r="KU3845" s="16"/>
      <c r="KV3845" s="72"/>
      <c r="KW3845" s="72"/>
      <c r="KX3845" s="16"/>
      <c r="KZ3845" s="16"/>
      <c r="LA3845" s="16"/>
      <c r="LB3845" s="74"/>
      <c r="LC3845" s="74"/>
    </row>
    <row r="3846" spans="8:315" x14ac:dyDescent="0.35">
      <c r="H3846" s="4"/>
      <c r="J3846" s="8"/>
      <c r="K3846" s="8"/>
      <c r="L3846" s="8"/>
      <c r="M3846" s="8"/>
      <c r="O3846" s="8"/>
      <c r="P3846" s="8"/>
      <c r="R3846" s="8"/>
      <c r="S3846" s="8"/>
      <c r="T3846" s="8"/>
      <c r="U3846" s="8"/>
      <c r="W3846" s="8">
        <f t="shared" si="4507"/>
        <v>149.1</v>
      </c>
      <c r="X3846">
        <v>12798000</v>
      </c>
      <c r="Y3846">
        <f t="shared" si="4508"/>
        <v>3555</v>
      </c>
      <c r="Z3846" s="8">
        <v>0</v>
      </c>
      <c r="AA3846" s="8">
        <v>18.600000000000001</v>
      </c>
      <c r="AB3846" s="8">
        <v>80.599999999999994</v>
      </c>
      <c r="AC3846" s="4"/>
      <c r="KL3846" s="84"/>
      <c r="KP3846" s="84"/>
      <c r="KS3846" s="74"/>
      <c r="KT3846" s="74"/>
      <c r="KU3846" s="16"/>
      <c r="KV3846" s="72"/>
      <c r="KW3846" s="72"/>
      <c r="KX3846" s="16"/>
      <c r="KZ3846" s="16"/>
      <c r="LA3846" s="16"/>
      <c r="LB3846" s="74"/>
      <c r="LC3846" s="74"/>
    </row>
    <row r="3847" spans="8:315" x14ac:dyDescent="0.35">
      <c r="H3847" s="4"/>
      <c r="J3847" s="8"/>
      <c r="K3847" s="8"/>
      <c r="L3847" s="8"/>
      <c r="M3847" s="8"/>
      <c r="O3847" s="8"/>
      <c r="P3847" s="8"/>
      <c r="R3847" s="8"/>
      <c r="S3847" s="8"/>
      <c r="T3847" s="8"/>
      <c r="U3847" s="8"/>
      <c r="W3847" s="8">
        <f t="shared" si="4507"/>
        <v>149.19999999999999</v>
      </c>
      <c r="X3847">
        <v>12801600</v>
      </c>
      <c r="Y3847">
        <f t="shared" si="4508"/>
        <v>3556</v>
      </c>
      <c r="Z3847" s="8">
        <v>0</v>
      </c>
      <c r="AA3847" s="8">
        <v>17.3</v>
      </c>
      <c r="AB3847" s="8">
        <v>80.099999999999994</v>
      </c>
      <c r="AC3847" s="4"/>
      <c r="KL3847" s="84"/>
      <c r="KP3847" s="84"/>
      <c r="KS3847" s="74"/>
      <c r="KT3847" s="74"/>
      <c r="KU3847" s="16"/>
      <c r="KV3847" s="72"/>
      <c r="KW3847" s="72"/>
      <c r="KX3847" s="16"/>
      <c r="KZ3847" s="16"/>
      <c r="LA3847" s="16"/>
      <c r="LB3847" s="74"/>
      <c r="LC3847" s="74"/>
    </row>
    <row r="3848" spans="8:315" x14ac:dyDescent="0.35">
      <c r="H3848" s="4"/>
      <c r="J3848" s="8"/>
      <c r="K3848" s="8"/>
      <c r="L3848" s="8"/>
      <c r="M3848" s="8"/>
      <c r="O3848" s="8"/>
      <c r="P3848" s="8"/>
      <c r="R3848" s="8"/>
      <c r="S3848" s="8"/>
      <c r="T3848" s="8"/>
      <c r="U3848" s="8"/>
      <c r="W3848" s="8">
        <f t="shared" si="4507"/>
        <v>149.19999999999999</v>
      </c>
      <c r="X3848">
        <v>12805200</v>
      </c>
      <c r="Y3848">
        <f t="shared" si="4508"/>
        <v>3557</v>
      </c>
      <c r="Z3848" s="8">
        <v>9.4</v>
      </c>
      <c r="AA3848" s="8">
        <v>18.100000000000001</v>
      </c>
      <c r="AB3848" s="8">
        <v>73.7</v>
      </c>
      <c r="AC3848" s="4"/>
      <c r="KL3848" s="84"/>
      <c r="KP3848" s="84"/>
      <c r="KS3848" s="74"/>
      <c r="KT3848" s="74"/>
      <c r="KU3848" s="16"/>
      <c r="KV3848" s="72"/>
      <c r="KW3848" s="72"/>
      <c r="KX3848" s="16"/>
      <c r="KZ3848" s="16"/>
      <c r="LA3848" s="16"/>
      <c r="LB3848" s="74"/>
      <c r="LC3848" s="74"/>
    </row>
    <row r="3849" spans="8:315" x14ac:dyDescent="0.35">
      <c r="H3849" s="4"/>
      <c r="J3849" s="8"/>
      <c r="K3849" s="8"/>
      <c r="L3849" s="8"/>
      <c r="M3849" s="8"/>
      <c r="O3849" s="8"/>
      <c r="P3849" s="8"/>
      <c r="R3849" s="8"/>
      <c r="S3849" s="8"/>
      <c r="T3849" s="8"/>
      <c r="U3849" s="8"/>
      <c r="W3849" s="8">
        <f t="shared" si="4507"/>
        <v>149.30000000000001</v>
      </c>
      <c r="X3849">
        <v>12808800</v>
      </c>
      <c r="Y3849">
        <f t="shared" si="4508"/>
        <v>3558</v>
      </c>
      <c r="Z3849" s="8">
        <v>77.8</v>
      </c>
      <c r="AA3849" s="8">
        <v>18.7</v>
      </c>
      <c r="AB3849" s="8">
        <v>69.3</v>
      </c>
      <c r="AC3849" s="4"/>
      <c r="KL3849" s="84"/>
      <c r="KP3849" s="84"/>
      <c r="KS3849" s="74"/>
      <c r="KT3849" s="74"/>
      <c r="KU3849" s="16"/>
      <c r="KV3849" s="72"/>
      <c r="KW3849" s="72"/>
      <c r="KX3849" s="16"/>
      <c r="KZ3849" s="16"/>
      <c r="LA3849" s="16"/>
      <c r="LB3849" s="74"/>
      <c r="LC3849" s="74"/>
    </row>
    <row r="3850" spans="8:315" x14ac:dyDescent="0.35">
      <c r="H3850" s="4"/>
      <c r="J3850" s="8"/>
      <c r="K3850" s="8"/>
      <c r="L3850" s="8"/>
      <c r="M3850" s="8"/>
      <c r="O3850" s="8"/>
      <c r="P3850" s="8"/>
      <c r="R3850" s="8"/>
      <c r="S3850" s="8"/>
      <c r="T3850" s="8"/>
      <c r="U3850" s="8"/>
      <c r="W3850" s="8">
        <f t="shared" si="4507"/>
        <v>149.30000000000001</v>
      </c>
      <c r="X3850">
        <v>12812400</v>
      </c>
      <c r="Y3850">
        <f t="shared" si="4508"/>
        <v>3559</v>
      </c>
      <c r="Z3850" s="8">
        <v>168.1</v>
      </c>
      <c r="AA3850" s="8">
        <v>19.7</v>
      </c>
      <c r="AB3850" s="8">
        <v>72.400000000000006</v>
      </c>
      <c r="AC3850" s="4"/>
      <c r="KL3850" s="84"/>
      <c r="KP3850" s="84"/>
      <c r="KS3850" s="74"/>
      <c r="KT3850" s="74"/>
      <c r="KU3850" s="16"/>
      <c r="KV3850" s="72"/>
      <c r="KW3850" s="72"/>
      <c r="KX3850" s="16"/>
      <c r="KZ3850" s="16"/>
      <c r="LA3850" s="16"/>
      <c r="LB3850" s="74"/>
      <c r="LC3850" s="74"/>
    </row>
    <row r="3851" spans="8:315" x14ac:dyDescent="0.35">
      <c r="H3851" s="4"/>
      <c r="J3851" s="8"/>
      <c r="K3851" s="8"/>
      <c r="L3851" s="8"/>
      <c r="M3851" s="8"/>
      <c r="O3851" s="8"/>
      <c r="P3851" s="8"/>
      <c r="R3851" s="8"/>
      <c r="S3851" s="8"/>
      <c r="T3851" s="8"/>
      <c r="U3851" s="8"/>
      <c r="W3851" s="8">
        <f t="shared" si="4507"/>
        <v>149.30000000000001</v>
      </c>
      <c r="X3851">
        <v>12816000</v>
      </c>
      <c r="Y3851">
        <f t="shared" si="4508"/>
        <v>3560</v>
      </c>
      <c r="Z3851" s="8">
        <v>367.8</v>
      </c>
      <c r="AA3851" s="8">
        <v>21.1</v>
      </c>
      <c r="AB3851" s="8">
        <v>61.4</v>
      </c>
      <c r="AC3851" s="4"/>
      <c r="KL3851" s="84"/>
      <c r="KP3851" s="84"/>
      <c r="KS3851" s="74"/>
      <c r="KT3851" s="74"/>
      <c r="KU3851" s="16"/>
      <c r="KV3851" s="72"/>
      <c r="KW3851" s="72"/>
      <c r="KX3851" s="16"/>
      <c r="KZ3851" s="16"/>
      <c r="LA3851" s="16"/>
      <c r="LB3851" s="74"/>
      <c r="LC3851" s="74"/>
    </row>
    <row r="3852" spans="8:315" x14ac:dyDescent="0.35">
      <c r="H3852" s="4"/>
      <c r="J3852" s="8"/>
      <c r="K3852" s="8"/>
      <c r="L3852" s="8"/>
      <c r="M3852" s="8"/>
      <c r="O3852" s="8"/>
      <c r="P3852" s="8"/>
      <c r="R3852" s="8"/>
      <c r="S3852" s="8"/>
      <c r="T3852" s="8"/>
      <c r="U3852" s="8"/>
      <c r="W3852" s="8">
        <f t="shared" si="4507"/>
        <v>149.4</v>
      </c>
      <c r="X3852">
        <v>12819600</v>
      </c>
      <c r="Y3852">
        <f t="shared" si="4508"/>
        <v>3561</v>
      </c>
      <c r="Z3852" s="8">
        <v>432.8</v>
      </c>
      <c r="AA3852" s="8">
        <v>22.6</v>
      </c>
      <c r="AB3852" s="8">
        <v>60</v>
      </c>
      <c r="AC3852" s="4"/>
      <c r="KL3852" s="84"/>
      <c r="KP3852" s="84"/>
      <c r="KS3852" s="74"/>
      <c r="KT3852" s="74"/>
      <c r="KU3852" s="16"/>
      <c r="KV3852" s="72"/>
      <c r="KW3852" s="72"/>
      <c r="KX3852" s="16"/>
      <c r="KZ3852" s="16"/>
      <c r="LA3852" s="16"/>
      <c r="LB3852" s="74"/>
      <c r="LC3852" s="74"/>
    </row>
    <row r="3853" spans="8:315" x14ac:dyDescent="0.35">
      <c r="H3853" s="4"/>
      <c r="J3853" s="8"/>
      <c r="K3853" s="8"/>
      <c r="L3853" s="8"/>
      <c r="M3853" s="8"/>
      <c r="O3853" s="8"/>
      <c r="P3853" s="8"/>
      <c r="R3853" s="8"/>
      <c r="S3853" s="8"/>
      <c r="T3853" s="8"/>
      <c r="U3853" s="8"/>
      <c r="W3853" s="8">
        <f t="shared" si="4507"/>
        <v>149.4</v>
      </c>
      <c r="X3853">
        <v>12823200</v>
      </c>
      <c r="Y3853">
        <f t="shared" si="4508"/>
        <v>3562</v>
      </c>
      <c r="Z3853" s="8">
        <v>633.29999999999995</v>
      </c>
      <c r="AA3853" s="8">
        <v>23.9</v>
      </c>
      <c r="AB3853" s="8">
        <v>57</v>
      </c>
      <c r="AC3853" s="4"/>
      <c r="KL3853" s="84"/>
      <c r="KP3853" s="84"/>
      <c r="KS3853" s="74"/>
      <c r="KT3853" s="74"/>
      <c r="KU3853" s="16"/>
      <c r="KV3853" s="72"/>
      <c r="KW3853" s="72"/>
      <c r="KX3853" s="16"/>
      <c r="KZ3853" s="16"/>
      <c r="LA3853" s="16"/>
      <c r="LB3853" s="74"/>
      <c r="LC3853" s="74"/>
    </row>
    <row r="3854" spans="8:315" x14ac:dyDescent="0.35">
      <c r="H3854" s="4"/>
      <c r="J3854" s="8"/>
      <c r="K3854" s="8"/>
      <c r="L3854" s="8"/>
      <c r="M3854" s="8"/>
      <c r="O3854" s="8"/>
      <c r="P3854" s="8"/>
      <c r="R3854" s="8"/>
      <c r="S3854" s="8"/>
      <c r="T3854" s="8"/>
      <c r="U3854" s="8"/>
      <c r="W3854" s="8">
        <f t="shared" si="4507"/>
        <v>149.5</v>
      </c>
      <c r="X3854">
        <v>12826800</v>
      </c>
      <c r="Y3854">
        <f t="shared" si="4508"/>
        <v>3563</v>
      </c>
      <c r="Z3854" s="8">
        <v>832.5</v>
      </c>
      <c r="AA3854" s="8">
        <v>25.8</v>
      </c>
      <c r="AB3854" s="8">
        <v>51.4</v>
      </c>
      <c r="AC3854" s="4"/>
      <c r="KL3854" s="84"/>
      <c r="KP3854" s="84"/>
      <c r="KS3854" s="74"/>
      <c r="KT3854" s="74"/>
      <c r="KU3854" s="16"/>
      <c r="KV3854" s="72"/>
      <c r="KW3854" s="72"/>
      <c r="KX3854" s="16"/>
      <c r="KZ3854" s="16"/>
      <c r="LA3854" s="16"/>
      <c r="LB3854" s="74"/>
      <c r="LC3854" s="74"/>
    </row>
    <row r="3855" spans="8:315" x14ac:dyDescent="0.35">
      <c r="H3855" s="4"/>
      <c r="J3855" s="8"/>
      <c r="K3855" s="8"/>
      <c r="L3855" s="8"/>
      <c r="M3855" s="8"/>
      <c r="O3855" s="8"/>
      <c r="P3855" s="8"/>
      <c r="R3855" s="8"/>
      <c r="S3855" s="8"/>
      <c r="T3855" s="8"/>
      <c r="U3855" s="8"/>
      <c r="W3855" s="8">
        <f t="shared" si="4507"/>
        <v>149.5</v>
      </c>
      <c r="X3855">
        <v>12830400</v>
      </c>
      <c r="Y3855">
        <f t="shared" si="4508"/>
        <v>3564</v>
      </c>
      <c r="Z3855" s="8">
        <v>913.1</v>
      </c>
      <c r="AA3855" s="8">
        <v>27.6</v>
      </c>
      <c r="AB3855" s="8">
        <v>43.2</v>
      </c>
      <c r="AC3855" s="4"/>
      <c r="KL3855" s="84"/>
      <c r="KP3855" s="84"/>
      <c r="KS3855" s="74"/>
      <c r="KT3855" s="74"/>
      <c r="KU3855" s="16"/>
      <c r="KV3855" s="72"/>
      <c r="KW3855" s="72"/>
      <c r="KX3855" s="16"/>
      <c r="KZ3855" s="16"/>
      <c r="LA3855" s="16"/>
      <c r="LB3855" s="74"/>
      <c r="LC3855" s="74"/>
    </row>
    <row r="3856" spans="8:315" x14ac:dyDescent="0.35">
      <c r="H3856" s="4"/>
      <c r="J3856" s="8"/>
      <c r="K3856" s="8"/>
      <c r="L3856" s="8"/>
      <c r="M3856" s="8"/>
      <c r="O3856" s="8"/>
      <c r="P3856" s="8"/>
      <c r="R3856" s="8"/>
      <c r="S3856" s="8"/>
      <c r="T3856" s="8"/>
      <c r="U3856" s="8"/>
      <c r="W3856" s="8">
        <f t="shared" si="4507"/>
        <v>149.5</v>
      </c>
      <c r="X3856">
        <v>12834000</v>
      </c>
      <c r="Y3856">
        <f t="shared" si="4508"/>
        <v>3565</v>
      </c>
      <c r="Z3856" s="8">
        <v>920.3</v>
      </c>
      <c r="AA3856" s="8">
        <v>29.1</v>
      </c>
      <c r="AB3856" s="8">
        <v>40.200000000000003</v>
      </c>
      <c r="AC3856" s="4"/>
      <c r="KL3856" s="84"/>
      <c r="KP3856" s="84"/>
      <c r="KS3856" s="74"/>
      <c r="KT3856" s="74"/>
      <c r="KU3856" s="16"/>
      <c r="KV3856" s="72"/>
      <c r="KW3856" s="72"/>
      <c r="KX3856" s="16"/>
      <c r="KZ3856" s="16"/>
      <c r="LA3856" s="16"/>
      <c r="LB3856" s="74"/>
      <c r="LC3856" s="74"/>
    </row>
    <row r="3857" spans="8:315" x14ac:dyDescent="0.35">
      <c r="H3857" s="4"/>
      <c r="J3857" s="8"/>
      <c r="K3857" s="8"/>
      <c r="L3857" s="8"/>
      <c r="M3857" s="8"/>
      <c r="O3857" s="8"/>
      <c r="P3857" s="8"/>
      <c r="R3857" s="8"/>
      <c r="S3857" s="8"/>
      <c r="T3857" s="8"/>
      <c r="U3857" s="8"/>
      <c r="W3857" s="8">
        <f t="shared" si="4507"/>
        <v>149.6</v>
      </c>
      <c r="X3857">
        <v>12837600</v>
      </c>
      <c r="Y3857">
        <f t="shared" si="4508"/>
        <v>3566</v>
      </c>
      <c r="Z3857" s="8">
        <v>664.7</v>
      </c>
      <c r="AA3857" s="8">
        <v>30</v>
      </c>
      <c r="AB3857" s="8">
        <v>38.799999999999997</v>
      </c>
      <c r="AC3857" s="4"/>
      <c r="KL3857" s="84"/>
      <c r="KP3857" s="84"/>
      <c r="KS3857" s="74"/>
      <c r="KT3857" s="74"/>
      <c r="KU3857" s="16"/>
      <c r="KV3857" s="72"/>
      <c r="KW3857" s="72"/>
      <c r="KX3857" s="16"/>
      <c r="KZ3857" s="16"/>
      <c r="LA3857" s="16"/>
      <c r="LB3857" s="74"/>
      <c r="LC3857" s="74"/>
    </row>
    <row r="3858" spans="8:315" x14ac:dyDescent="0.35">
      <c r="H3858" s="4"/>
      <c r="J3858" s="8"/>
      <c r="K3858" s="8"/>
      <c r="L3858" s="8"/>
      <c r="M3858" s="8"/>
      <c r="O3858" s="8"/>
      <c r="P3858" s="8"/>
      <c r="R3858" s="8"/>
      <c r="S3858" s="8"/>
      <c r="T3858" s="8"/>
      <c r="U3858" s="8"/>
      <c r="W3858" s="8">
        <f t="shared" si="4507"/>
        <v>149.6</v>
      </c>
      <c r="X3858">
        <v>12841200</v>
      </c>
      <c r="Y3858">
        <f t="shared" si="4508"/>
        <v>3567</v>
      </c>
      <c r="Z3858" s="8">
        <v>461.1</v>
      </c>
      <c r="AA3858" s="8">
        <v>30.3</v>
      </c>
      <c r="AB3858" s="8">
        <v>37.9</v>
      </c>
      <c r="AC3858" s="4"/>
      <c r="KL3858" s="84"/>
      <c r="KP3858" s="84"/>
      <c r="KS3858" s="74"/>
      <c r="KT3858" s="74"/>
      <c r="KU3858" s="16"/>
      <c r="KV3858" s="72"/>
      <c r="KW3858" s="72"/>
      <c r="KX3858" s="16"/>
      <c r="KZ3858" s="16"/>
      <c r="LA3858" s="16"/>
      <c r="LB3858" s="74"/>
      <c r="LC3858" s="74"/>
    </row>
    <row r="3859" spans="8:315" x14ac:dyDescent="0.35">
      <c r="H3859" s="4"/>
      <c r="J3859" s="8"/>
      <c r="K3859" s="8"/>
      <c r="L3859" s="8"/>
      <c r="M3859" s="8"/>
      <c r="O3859" s="8"/>
      <c r="P3859" s="8"/>
      <c r="R3859" s="8"/>
      <c r="S3859" s="8"/>
      <c r="T3859" s="8"/>
      <c r="U3859" s="8"/>
      <c r="W3859" s="8">
        <f t="shared" si="4507"/>
        <v>149.69999999999999</v>
      </c>
      <c r="X3859">
        <v>12844800</v>
      </c>
      <c r="Y3859">
        <f t="shared" si="4508"/>
        <v>3568</v>
      </c>
      <c r="Z3859" s="8">
        <v>601.9</v>
      </c>
      <c r="AA3859" s="8">
        <v>31.2</v>
      </c>
      <c r="AB3859" s="8">
        <v>40</v>
      </c>
      <c r="AC3859" s="4"/>
      <c r="KL3859" s="84"/>
      <c r="KP3859" s="84"/>
      <c r="KS3859" s="74"/>
      <c r="KT3859" s="74"/>
      <c r="KU3859" s="16"/>
      <c r="KV3859" s="72"/>
      <c r="KW3859" s="72"/>
      <c r="KX3859" s="16"/>
      <c r="KZ3859" s="16"/>
      <c r="LA3859" s="16"/>
      <c r="LB3859" s="74"/>
      <c r="LC3859" s="74"/>
    </row>
    <row r="3860" spans="8:315" x14ac:dyDescent="0.35">
      <c r="H3860" s="4"/>
      <c r="J3860" s="8"/>
      <c r="K3860" s="8"/>
      <c r="L3860" s="8"/>
      <c r="M3860" s="8"/>
      <c r="O3860" s="8"/>
      <c r="P3860" s="8"/>
      <c r="R3860" s="8"/>
      <c r="S3860" s="8"/>
      <c r="T3860" s="8"/>
      <c r="U3860" s="8"/>
      <c r="W3860" s="8">
        <f t="shared" si="4507"/>
        <v>149.69999999999999</v>
      </c>
      <c r="X3860">
        <v>12848400</v>
      </c>
      <c r="Y3860">
        <f t="shared" si="4508"/>
        <v>3569</v>
      </c>
      <c r="Z3860" s="8">
        <v>282.2</v>
      </c>
      <c r="AA3860" s="8">
        <v>30.7</v>
      </c>
      <c r="AB3860" s="8">
        <v>44.8</v>
      </c>
      <c r="AC3860" s="4"/>
      <c r="KL3860" s="84"/>
      <c r="KP3860" s="84"/>
      <c r="KS3860" s="74"/>
      <c r="KT3860" s="74"/>
      <c r="KU3860" s="16"/>
      <c r="KV3860" s="72"/>
      <c r="KW3860" s="72"/>
      <c r="KX3860" s="16"/>
      <c r="KZ3860" s="16"/>
      <c r="LA3860" s="16"/>
      <c r="LB3860" s="74"/>
      <c r="LC3860" s="74"/>
    </row>
    <row r="3861" spans="8:315" x14ac:dyDescent="0.35">
      <c r="H3861" s="4"/>
      <c r="J3861" s="8"/>
      <c r="K3861" s="8"/>
      <c r="L3861" s="8"/>
      <c r="M3861" s="8"/>
      <c r="O3861" s="8"/>
      <c r="P3861" s="8"/>
      <c r="R3861" s="8"/>
      <c r="S3861" s="8"/>
      <c r="T3861" s="8"/>
      <c r="U3861" s="8"/>
      <c r="W3861" s="8">
        <f t="shared" si="4507"/>
        <v>149.80000000000001</v>
      </c>
      <c r="X3861">
        <v>12852000</v>
      </c>
      <c r="Y3861">
        <f t="shared" si="4508"/>
        <v>3570</v>
      </c>
      <c r="Z3861" s="8">
        <v>56.9</v>
      </c>
      <c r="AA3861" s="8">
        <v>29.9</v>
      </c>
      <c r="AB3861" s="8">
        <v>50.2</v>
      </c>
      <c r="AC3861" s="4"/>
      <c r="KL3861" s="84"/>
      <c r="KP3861" s="84"/>
      <c r="KS3861" s="74"/>
      <c r="KT3861" s="74"/>
      <c r="KU3861" s="16"/>
      <c r="KV3861" s="72"/>
      <c r="KW3861" s="72"/>
      <c r="KX3861" s="16"/>
      <c r="KZ3861" s="16"/>
      <c r="LA3861" s="16"/>
      <c r="LB3861" s="74"/>
      <c r="LC3861" s="74"/>
    </row>
    <row r="3862" spans="8:315" x14ac:dyDescent="0.35">
      <c r="H3862" s="4"/>
      <c r="J3862" s="8"/>
      <c r="K3862" s="8"/>
      <c r="L3862" s="8"/>
      <c r="M3862" s="8"/>
      <c r="O3862" s="8"/>
      <c r="P3862" s="8"/>
      <c r="R3862" s="8"/>
      <c r="S3862" s="8"/>
      <c r="T3862" s="8"/>
      <c r="U3862" s="8"/>
      <c r="W3862" s="8">
        <f t="shared" si="4507"/>
        <v>149.80000000000001</v>
      </c>
      <c r="X3862">
        <v>12855600</v>
      </c>
      <c r="Y3862">
        <f t="shared" si="4508"/>
        <v>3571</v>
      </c>
      <c r="Z3862" s="8">
        <v>58.3</v>
      </c>
      <c r="AA3862" s="8">
        <v>24.3</v>
      </c>
      <c r="AB3862" s="8">
        <v>83.3</v>
      </c>
      <c r="AC3862" s="4"/>
      <c r="KL3862" s="84"/>
      <c r="KP3862" s="84"/>
      <c r="KS3862" s="74"/>
      <c r="KT3862" s="74"/>
      <c r="KU3862" s="16"/>
      <c r="KV3862" s="72"/>
      <c r="KW3862" s="72"/>
      <c r="KX3862" s="16"/>
      <c r="KZ3862" s="16"/>
      <c r="LA3862" s="16"/>
      <c r="LB3862" s="74"/>
      <c r="LC3862" s="74"/>
    </row>
    <row r="3863" spans="8:315" x14ac:dyDescent="0.35">
      <c r="H3863" s="4"/>
      <c r="J3863" s="8"/>
      <c r="K3863" s="8"/>
      <c r="L3863" s="8"/>
      <c r="M3863" s="8"/>
      <c r="O3863" s="8"/>
      <c r="P3863" s="8"/>
      <c r="R3863" s="8"/>
      <c r="S3863" s="8"/>
      <c r="T3863" s="8"/>
      <c r="U3863" s="8"/>
      <c r="W3863" s="8">
        <f t="shared" si="4507"/>
        <v>149.80000000000001</v>
      </c>
      <c r="X3863">
        <v>12859200</v>
      </c>
      <c r="Y3863">
        <f t="shared" si="4508"/>
        <v>3572</v>
      </c>
      <c r="Z3863" s="8">
        <v>13.6</v>
      </c>
      <c r="AA3863" s="8">
        <v>24</v>
      </c>
      <c r="AB3863" s="8">
        <v>77.599999999999994</v>
      </c>
      <c r="AC3863" s="4"/>
      <c r="KL3863" s="84"/>
      <c r="KP3863" s="84"/>
      <c r="KS3863" s="74"/>
      <c r="KT3863" s="74"/>
      <c r="KU3863" s="16"/>
      <c r="KV3863" s="72"/>
      <c r="KW3863" s="72"/>
      <c r="KX3863" s="16"/>
      <c r="KZ3863" s="16"/>
      <c r="LA3863" s="16"/>
      <c r="LB3863" s="74"/>
      <c r="LC3863" s="74"/>
    </row>
    <row r="3864" spans="8:315" x14ac:dyDescent="0.35">
      <c r="H3864" s="4"/>
      <c r="J3864" s="8"/>
      <c r="K3864" s="8"/>
      <c r="L3864" s="8"/>
      <c r="M3864" s="8"/>
      <c r="O3864" s="8"/>
      <c r="P3864" s="8"/>
      <c r="R3864" s="8"/>
      <c r="S3864" s="8"/>
      <c r="T3864" s="8"/>
      <c r="U3864" s="8"/>
      <c r="W3864" s="8">
        <f t="shared" si="4507"/>
        <v>149.9</v>
      </c>
      <c r="X3864">
        <v>12862800</v>
      </c>
      <c r="Y3864">
        <f t="shared" si="4508"/>
        <v>3573</v>
      </c>
      <c r="Z3864" s="8">
        <v>0</v>
      </c>
      <c r="AA3864" s="8">
        <v>23.8</v>
      </c>
      <c r="AB3864" s="8">
        <v>72.8</v>
      </c>
      <c r="AC3864" s="4"/>
      <c r="KL3864" s="84"/>
      <c r="KP3864" s="84"/>
      <c r="KS3864" s="74"/>
      <c r="KT3864" s="74"/>
      <c r="KU3864" s="16"/>
      <c r="KV3864" s="72"/>
      <c r="KW3864" s="72"/>
      <c r="KX3864" s="16"/>
      <c r="KZ3864" s="16"/>
      <c r="LA3864" s="16"/>
      <c r="LB3864" s="74"/>
      <c r="LC3864" s="74"/>
    </row>
    <row r="3865" spans="8:315" x14ac:dyDescent="0.35">
      <c r="H3865" s="4"/>
      <c r="J3865" s="8"/>
      <c r="K3865" s="8"/>
      <c r="L3865" s="8"/>
      <c r="M3865" s="8"/>
      <c r="O3865" s="8"/>
      <c r="P3865" s="8"/>
      <c r="R3865" s="8"/>
      <c r="S3865" s="8"/>
      <c r="T3865" s="8"/>
      <c r="U3865" s="8"/>
      <c r="W3865" s="8">
        <f t="shared" si="4507"/>
        <v>149.9</v>
      </c>
      <c r="X3865">
        <v>12866400</v>
      </c>
      <c r="Y3865">
        <f t="shared" si="4508"/>
        <v>3574</v>
      </c>
      <c r="Z3865" s="8">
        <v>0</v>
      </c>
      <c r="AA3865" s="8">
        <v>23.6</v>
      </c>
      <c r="AB3865" s="8">
        <v>65.5</v>
      </c>
      <c r="AC3865" s="4"/>
      <c r="KL3865" s="84"/>
      <c r="KP3865" s="84"/>
      <c r="KS3865" s="74"/>
      <c r="KT3865" s="74"/>
      <c r="KU3865" s="16"/>
      <c r="KV3865" s="72"/>
      <c r="KW3865" s="72"/>
      <c r="KX3865" s="16"/>
      <c r="KZ3865" s="16"/>
      <c r="LA3865" s="16"/>
      <c r="LB3865" s="74"/>
      <c r="LC3865" s="74"/>
    </row>
    <row r="3866" spans="8:315" x14ac:dyDescent="0.35">
      <c r="H3866" s="4"/>
      <c r="J3866" s="8"/>
      <c r="K3866" s="8"/>
      <c r="L3866" s="8"/>
      <c r="M3866" s="8"/>
      <c r="O3866" s="8"/>
      <c r="P3866" s="8"/>
      <c r="R3866" s="8"/>
      <c r="S3866" s="8"/>
      <c r="T3866" s="8"/>
      <c r="U3866" s="8"/>
      <c r="W3866" s="8">
        <f t="shared" si="4507"/>
        <v>150</v>
      </c>
      <c r="X3866">
        <v>12870000</v>
      </c>
      <c r="Y3866">
        <f t="shared" si="4508"/>
        <v>3575</v>
      </c>
      <c r="Z3866" s="8">
        <v>0</v>
      </c>
      <c r="AA3866" s="8">
        <v>22.7</v>
      </c>
      <c r="AB3866" s="8">
        <v>69.099999999999994</v>
      </c>
      <c r="AC3866" s="4"/>
      <c r="KL3866" s="84"/>
      <c r="KP3866" s="84"/>
      <c r="KS3866" s="74"/>
      <c r="KT3866" s="74"/>
      <c r="KU3866" s="16"/>
      <c r="KV3866" s="72"/>
      <c r="KW3866" s="72"/>
      <c r="KX3866" s="16"/>
      <c r="KZ3866" s="16"/>
      <c r="LA3866" s="16"/>
      <c r="LB3866" s="74"/>
      <c r="LC3866" s="74"/>
    </row>
    <row r="3867" spans="8:315" x14ac:dyDescent="0.35">
      <c r="H3867" s="4"/>
      <c r="J3867" s="8"/>
      <c r="K3867" s="8"/>
      <c r="L3867" s="8"/>
      <c r="M3867" s="8"/>
      <c r="O3867" s="8"/>
      <c r="P3867" s="8"/>
      <c r="R3867" s="8"/>
      <c r="S3867" s="8"/>
      <c r="T3867" s="8"/>
      <c r="U3867" s="8"/>
      <c r="W3867" s="8">
        <f t="shared" si="4507"/>
        <v>150</v>
      </c>
      <c r="X3867">
        <v>12873600</v>
      </c>
      <c r="Y3867">
        <f t="shared" si="4508"/>
        <v>3576</v>
      </c>
      <c r="Z3867" s="8">
        <v>0</v>
      </c>
      <c r="AA3867" s="8">
        <v>22</v>
      </c>
      <c r="AB3867" s="8">
        <v>67.099999999999994</v>
      </c>
      <c r="AC3867" s="4"/>
      <c r="KL3867" s="84"/>
      <c r="KP3867" s="84"/>
      <c r="KS3867" s="74"/>
      <c r="KT3867" s="74"/>
      <c r="KU3867" s="16"/>
      <c r="KV3867" s="72"/>
      <c r="KW3867" s="72"/>
      <c r="KX3867" s="16"/>
      <c r="KZ3867" s="16"/>
      <c r="LA3867" s="16"/>
      <c r="LB3867" s="74"/>
      <c r="LC3867" s="74"/>
    </row>
    <row r="3868" spans="8:315" x14ac:dyDescent="0.35">
      <c r="H3868" s="4"/>
      <c r="J3868" s="8"/>
      <c r="K3868" s="8"/>
      <c r="L3868" s="8"/>
      <c r="M3868" s="8"/>
      <c r="O3868" s="8"/>
      <c r="P3868" s="8"/>
      <c r="R3868" s="8"/>
      <c r="S3868" s="8"/>
      <c r="T3868" s="8"/>
      <c r="U3868" s="8"/>
      <c r="W3868" s="8">
        <f t="shared" si="4507"/>
        <v>150</v>
      </c>
      <c r="X3868">
        <v>12877200</v>
      </c>
      <c r="Y3868">
        <f t="shared" si="4508"/>
        <v>3577</v>
      </c>
      <c r="Z3868" s="8">
        <v>0</v>
      </c>
      <c r="AA3868" s="8">
        <v>21</v>
      </c>
      <c r="AB3868" s="8">
        <v>63</v>
      </c>
      <c r="AC3868" s="4"/>
      <c r="KL3868" s="84"/>
      <c r="KP3868" s="84"/>
      <c r="KS3868" s="74"/>
      <c r="KT3868" s="74"/>
      <c r="KU3868" s="16"/>
      <c r="KV3868" s="72"/>
      <c r="KW3868" s="72"/>
      <c r="KX3868" s="16"/>
      <c r="KZ3868" s="16"/>
      <c r="LA3868" s="16"/>
      <c r="LB3868" s="74"/>
      <c r="LC3868" s="74"/>
    </row>
    <row r="3869" spans="8:315" x14ac:dyDescent="0.35">
      <c r="H3869" s="4"/>
      <c r="J3869" s="8"/>
      <c r="K3869" s="8"/>
      <c r="L3869" s="8"/>
      <c r="M3869" s="8"/>
      <c r="O3869" s="8"/>
      <c r="P3869" s="8"/>
      <c r="R3869" s="8"/>
      <c r="S3869" s="8"/>
      <c r="T3869" s="8"/>
      <c r="U3869" s="8"/>
      <c r="W3869" s="8">
        <f t="shared" si="4507"/>
        <v>150.1</v>
      </c>
      <c r="X3869">
        <v>12880800</v>
      </c>
      <c r="Y3869">
        <f t="shared" si="4508"/>
        <v>3578</v>
      </c>
      <c r="Z3869" s="8">
        <v>0</v>
      </c>
      <c r="AA3869" s="8">
        <v>20.100000000000001</v>
      </c>
      <c r="AB3869" s="8">
        <v>64</v>
      </c>
      <c r="AC3869" s="4"/>
      <c r="KL3869" s="84"/>
      <c r="KP3869" s="84"/>
      <c r="KS3869" s="74"/>
      <c r="KT3869" s="74"/>
      <c r="KU3869" s="16"/>
      <c r="KV3869" s="72"/>
      <c r="KW3869" s="72"/>
      <c r="KX3869" s="16"/>
      <c r="KZ3869" s="16"/>
      <c r="LA3869" s="16"/>
      <c r="LB3869" s="74"/>
      <c r="LC3869" s="74"/>
    </row>
    <row r="3870" spans="8:315" x14ac:dyDescent="0.35">
      <c r="H3870" s="4"/>
      <c r="J3870" s="8"/>
      <c r="K3870" s="8"/>
      <c r="L3870" s="8"/>
      <c r="M3870" s="8"/>
      <c r="O3870" s="8"/>
      <c r="P3870" s="8"/>
      <c r="R3870" s="8"/>
      <c r="S3870" s="8"/>
      <c r="T3870" s="8"/>
      <c r="U3870" s="8"/>
      <c r="W3870" s="8">
        <f t="shared" si="4507"/>
        <v>150.1</v>
      </c>
      <c r="X3870">
        <v>12884400</v>
      </c>
      <c r="Y3870">
        <f t="shared" si="4508"/>
        <v>3579</v>
      </c>
      <c r="Z3870" s="8">
        <v>0</v>
      </c>
      <c r="AA3870" s="8">
        <v>19.399999999999999</v>
      </c>
      <c r="AB3870" s="8">
        <v>65</v>
      </c>
      <c r="AC3870" s="4"/>
      <c r="KL3870" s="84"/>
      <c r="KP3870" s="84"/>
      <c r="KS3870" s="74"/>
      <c r="KT3870" s="74"/>
      <c r="KU3870" s="16"/>
      <c r="KV3870" s="72"/>
      <c r="KW3870" s="72"/>
      <c r="KX3870" s="16"/>
      <c r="KZ3870" s="16"/>
      <c r="LA3870" s="16"/>
      <c r="LB3870" s="74"/>
      <c r="LC3870" s="74"/>
    </row>
    <row r="3871" spans="8:315" x14ac:dyDescent="0.35">
      <c r="H3871" s="4"/>
      <c r="J3871" s="8"/>
      <c r="K3871" s="8"/>
      <c r="L3871" s="8"/>
      <c r="M3871" s="8"/>
      <c r="O3871" s="8"/>
      <c r="P3871" s="8"/>
      <c r="R3871" s="8"/>
      <c r="S3871" s="8"/>
      <c r="T3871" s="8"/>
      <c r="U3871" s="8"/>
      <c r="W3871" s="8">
        <f t="shared" si="4507"/>
        <v>150.19999999999999</v>
      </c>
      <c r="X3871">
        <v>12888000</v>
      </c>
      <c r="Y3871">
        <f t="shared" si="4508"/>
        <v>3580</v>
      </c>
      <c r="Z3871" s="8">
        <v>0</v>
      </c>
      <c r="AA3871" s="8">
        <v>18.899999999999999</v>
      </c>
      <c r="AB3871" s="8">
        <v>69</v>
      </c>
      <c r="AC3871" s="4"/>
      <c r="KL3871" s="84"/>
      <c r="KP3871" s="84"/>
      <c r="KS3871" s="74"/>
      <c r="KT3871" s="74"/>
      <c r="KU3871" s="16"/>
      <c r="KV3871" s="72"/>
      <c r="KW3871" s="72"/>
      <c r="KX3871" s="16"/>
      <c r="KZ3871" s="16"/>
      <c r="LA3871" s="16"/>
      <c r="LB3871" s="74"/>
      <c r="LC3871" s="74"/>
    </row>
    <row r="3872" spans="8:315" x14ac:dyDescent="0.35">
      <c r="H3872" s="4"/>
      <c r="J3872" s="8"/>
      <c r="K3872" s="8"/>
      <c r="L3872" s="8"/>
      <c r="M3872" s="8"/>
      <c r="O3872" s="8"/>
      <c r="P3872" s="8"/>
      <c r="R3872" s="8"/>
      <c r="S3872" s="8"/>
      <c r="T3872" s="8"/>
      <c r="U3872" s="8"/>
      <c r="W3872" s="8">
        <f t="shared" si="4507"/>
        <v>150.19999999999999</v>
      </c>
      <c r="X3872">
        <v>12891600</v>
      </c>
      <c r="Y3872">
        <f t="shared" si="4508"/>
        <v>3581</v>
      </c>
      <c r="Z3872" s="8">
        <v>11.7</v>
      </c>
      <c r="AA3872" s="8">
        <v>18.100000000000001</v>
      </c>
      <c r="AB3872" s="8">
        <v>71</v>
      </c>
      <c r="AC3872" s="4"/>
      <c r="KL3872" s="84"/>
      <c r="KP3872" s="84"/>
      <c r="KS3872" s="74"/>
      <c r="KT3872" s="74"/>
      <c r="KU3872" s="16"/>
      <c r="KV3872" s="72"/>
      <c r="KW3872" s="72"/>
      <c r="KX3872" s="16"/>
      <c r="KZ3872" s="16"/>
      <c r="LA3872" s="16"/>
      <c r="LB3872" s="74"/>
      <c r="LC3872" s="74"/>
    </row>
    <row r="3873" spans="8:315" x14ac:dyDescent="0.35">
      <c r="H3873" s="4"/>
      <c r="J3873" s="8"/>
      <c r="K3873" s="8"/>
      <c r="L3873" s="8"/>
      <c r="M3873" s="8"/>
      <c r="O3873" s="8"/>
      <c r="P3873" s="8"/>
      <c r="R3873" s="8"/>
      <c r="S3873" s="8"/>
      <c r="T3873" s="8"/>
      <c r="U3873" s="8"/>
      <c r="W3873" s="8">
        <f t="shared" si="4507"/>
        <v>150.30000000000001</v>
      </c>
      <c r="X3873">
        <v>12895200</v>
      </c>
      <c r="Y3873">
        <f t="shared" si="4508"/>
        <v>3582</v>
      </c>
      <c r="Z3873" s="8">
        <v>62.2</v>
      </c>
      <c r="AA3873" s="8">
        <v>17.8</v>
      </c>
      <c r="AB3873" s="8">
        <v>70.8</v>
      </c>
      <c r="AC3873" s="4"/>
      <c r="KL3873" s="84"/>
      <c r="KP3873" s="84"/>
      <c r="KS3873" s="74"/>
      <c r="KT3873" s="74"/>
      <c r="KU3873" s="16"/>
      <c r="KV3873" s="72"/>
      <c r="KW3873" s="72"/>
      <c r="KX3873" s="16"/>
      <c r="KZ3873" s="16"/>
      <c r="LA3873" s="16"/>
      <c r="LB3873" s="74"/>
      <c r="LC3873" s="74"/>
    </row>
    <row r="3874" spans="8:315" x14ac:dyDescent="0.35">
      <c r="H3874" s="4"/>
      <c r="J3874" s="8"/>
      <c r="K3874" s="8"/>
      <c r="L3874" s="8"/>
      <c r="M3874" s="8"/>
      <c r="O3874" s="8"/>
      <c r="P3874" s="8"/>
      <c r="R3874" s="8"/>
      <c r="S3874" s="8"/>
      <c r="T3874" s="8"/>
      <c r="U3874" s="8"/>
      <c r="W3874" s="8">
        <f t="shared" si="4507"/>
        <v>150.30000000000001</v>
      </c>
      <c r="X3874">
        <v>12898800</v>
      </c>
      <c r="Y3874">
        <f t="shared" si="4508"/>
        <v>3583</v>
      </c>
      <c r="Z3874" s="8">
        <v>145.30000000000001</v>
      </c>
      <c r="AA3874" s="8">
        <v>18.2</v>
      </c>
      <c r="AB3874" s="8">
        <v>69.7</v>
      </c>
      <c r="AC3874" s="4"/>
      <c r="KL3874" s="84"/>
      <c r="KP3874" s="84"/>
      <c r="KS3874" s="74"/>
      <c r="KT3874" s="74"/>
      <c r="KU3874" s="16"/>
      <c r="KV3874" s="72"/>
      <c r="KW3874" s="72"/>
      <c r="KX3874" s="16"/>
      <c r="KZ3874" s="16"/>
      <c r="LA3874" s="16"/>
      <c r="LB3874" s="74"/>
      <c r="LC3874" s="74"/>
    </row>
    <row r="3875" spans="8:315" x14ac:dyDescent="0.35">
      <c r="H3875" s="4"/>
      <c r="J3875" s="8"/>
      <c r="K3875" s="8"/>
      <c r="L3875" s="8"/>
      <c r="M3875" s="8"/>
      <c r="O3875" s="8"/>
      <c r="P3875" s="8"/>
      <c r="R3875" s="8"/>
      <c r="S3875" s="8"/>
      <c r="T3875" s="8"/>
      <c r="U3875" s="8"/>
      <c r="W3875" s="8">
        <f t="shared" si="4507"/>
        <v>150.30000000000001</v>
      </c>
      <c r="X3875">
        <v>12902400</v>
      </c>
      <c r="Y3875">
        <f t="shared" si="4508"/>
        <v>3584</v>
      </c>
      <c r="Z3875" s="8">
        <v>242.5</v>
      </c>
      <c r="AA3875" s="8">
        <v>18.8</v>
      </c>
      <c r="AB3875" s="8">
        <v>69.900000000000006</v>
      </c>
      <c r="AC3875" s="4"/>
      <c r="KL3875" s="84"/>
      <c r="KP3875" s="84"/>
      <c r="KS3875" s="74"/>
      <c r="KT3875" s="74"/>
      <c r="KU3875" s="16"/>
      <c r="KV3875" s="72"/>
      <c r="KW3875" s="72"/>
      <c r="KX3875" s="16"/>
      <c r="KZ3875" s="16"/>
      <c r="LA3875" s="16"/>
      <c r="LB3875" s="74"/>
      <c r="LC3875" s="74"/>
    </row>
    <row r="3876" spans="8:315" x14ac:dyDescent="0.35">
      <c r="H3876" s="4"/>
      <c r="J3876" s="8"/>
      <c r="K3876" s="8"/>
      <c r="L3876" s="8"/>
      <c r="M3876" s="8"/>
      <c r="O3876" s="8"/>
      <c r="P3876" s="8"/>
      <c r="R3876" s="8"/>
      <c r="S3876" s="8"/>
      <c r="T3876" s="8"/>
      <c r="U3876" s="8"/>
      <c r="W3876" s="8">
        <f t="shared" ref="W3876:W3939" si="4509">X3876/24/3600+1</f>
        <v>150.4</v>
      </c>
      <c r="X3876">
        <v>12906000</v>
      </c>
      <c r="Y3876">
        <f t="shared" ref="Y3876:Y3939" si="4510">X3876/3600</f>
        <v>3585</v>
      </c>
      <c r="Z3876" s="8">
        <v>281.10000000000002</v>
      </c>
      <c r="AA3876" s="8">
        <v>19.600000000000001</v>
      </c>
      <c r="AB3876" s="8">
        <v>67.400000000000006</v>
      </c>
      <c r="AC3876" s="4"/>
      <c r="KL3876" s="84"/>
      <c r="KP3876" s="84"/>
      <c r="KS3876" s="74"/>
      <c r="KT3876" s="74"/>
      <c r="KU3876" s="16"/>
      <c r="KV3876" s="72"/>
      <c r="KW3876" s="72"/>
      <c r="KX3876" s="16"/>
      <c r="KZ3876" s="16"/>
      <c r="LA3876" s="16"/>
      <c r="LB3876" s="74"/>
      <c r="LC3876" s="74"/>
    </row>
    <row r="3877" spans="8:315" x14ac:dyDescent="0.35">
      <c r="H3877" s="4"/>
      <c r="J3877" s="8"/>
      <c r="K3877" s="8"/>
      <c r="L3877" s="8"/>
      <c r="M3877" s="8"/>
      <c r="O3877" s="8"/>
      <c r="P3877" s="8"/>
      <c r="R3877" s="8"/>
      <c r="S3877" s="8"/>
      <c r="T3877" s="8"/>
      <c r="U3877" s="8"/>
      <c r="W3877" s="8">
        <f t="shared" si="4509"/>
        <v>150.4</v>
      </c>
      <c r="X3877">
        <v>12909600</v>
      </c>
      <c r="Y3877">
        <f t="shared" si="4510"/>
        <v>3586</v>
      </c>
      <c r="Z3877" s="8">
        <v>543.6</v>
      </c>
      <c r="AA3877" s="8">
        <v>21</v>
      </c>
      <c r="AB3877" s="8">
        <v>65.099999999999994</v>
      </c>
      <c r="AC3877" s="4"/>
      <c r="KL3877" s="84"/>
      <c r="KP3877" s="84"/>
      <c r="KS3877" s="74"/>
      <c r="KT3877" s="74"/>
      <c r="KU3877" s="16"/>
      <c r="KV3877" s="72"/>
      <c r="KW3877" s="72"/>
      <c r="KX3877" s="16"/>
      <c r="KZ3877" s="16"/>
      <c r="LA3877" s="16"/>
      <c r="LB3877" s="74"/>
      <c r="LC3877" s="74"/>
    </row>
    <row r="3878" spans="8:315" x14ac:dyDescent="0.35">
      <c r="H3878" s="4"/>
      <c r="J3878" s="8"/>
      <c r="K3878" s="8"/>
      <c r="L3878" s="8"/>
      <c r="M3878" s="8"/>
      <c r="O3878" s="8"/>
      <c r="P3878" s="8"/>
      <c r="R3878" s="8"/>
      <c r="S3878" s="8"/>
      <c r="T3878" s="8"/>
      <c r="U3878" s="8"/>
      <c r="W3878" s="8">
        <f t="shared" si="4509"/>
        <v>150.5</v>
      </c>
      <c r="X3878">
        <v>12913200</v>
      </c>
      <c r="Y3878">
        <f t="shared" si="4510"/>
        <v>3587</v>
      </c>
      <c r="Z3878" s="8">
        <v>691.4</v>
      </c>
      <c r="AA3878" s="8">
        <v>23</v>
      </c>
      <c r="AB3878" s="8">
        <v>64</v>
      </c>
      <c r="AC3878" s="4"/>
      <c r="KL3878" s="84"/>
      <c r="KP3878" s="84"/>
      <c r="KS3878" s="74"/>
      <c r="KT3878" s="74"/>
      <c r="KU3878" s="16"/>
      <c r="KV3878" s="72"/>
      <c r="KW3878" s="72"/>
      <c r="KX3878" s="16"/>
      <c r="KZ3878" s="16"/>
      <c r="LA3878" s="16"/>
      <c r="LB3878" s="74"/>
      <c r="LC3878" s="74"/>
    </row>
    <row r="3879" spans="8:315" x14ac:dyDescent="0.35">
      <c r="H3879" s="4"/>
      <c r="J3879" s="8"/>
      <c r="K3879" s="8"/>
      <c r="L3879" s="8"/>
      <c r="M3879" s="8"/>
      <c r="O3879" s="8"/>
      <c r="P3879" s="8"/>
      <c r="R3879" s="8"/>
      <c r="S3879" s="8"/>
      <c r="T3879" s="8"/>
      <c r="U3879" s="8"/>
      <c r="W3879" s="8">
        <f t="shared" si="4509"/>
        <v>150.5</v>
      </c>
      <c r="X3879">
        <v>12916800</v>
      </c>
      <c r="Y3879">
        <f t="shared" si="4510"/>
        <v>3588</v>
      </c>
      <c r="Z3879" s="8">
        <v>724.4</v>
      </c>
      <c r="AA3879" s="8">
        <v>24.5</v>
      </c>
      <c r="AB3879" s="8">
        <v>57.7</v>
      </c>
      <c r="AC3879" s="4"/>
      <c r="KL3879" s="84"/>
      <c r="KP3879" s="84"/>
      <c r="KS3879" s="74"/>
      <c r="KT3879" s="74"/>
      <c r="KU3879" s="16"/>
      <c r="KV3879" s="72"/>
      <c r="KW3879" s="72"/>
      <c r="KX3879" s="16"/>
      <c r="KZ3879" s="16"/>
      <c r="LA3879" s="16"/>
      <c r="LB3879" s="74"/>
      <c r="LC3879" s="74"/>
    </row>
    <row r="3880" spans="8:315" x14ac:dyDescent="0.35">
      <c r="H3880" s="4"/>
      <c r="J3880" s="8"/>
      <c r="K3880" s="8"/>
      <c r="L3880" s="8"/>
      <c r="M3880" s="8"/>
      <c r="O3880" s="8"/>
      <c r="P3880" s="8"/>
      <c r="R3880" s="8"/>
      <c r="S3880" s="8"/>
      <c r="T3880" s="8"/>
      <c r="U3880" s="8"/>
      <c r="W3880" s="8">
        <f t="shared" si="4509"/>
        <v>150.5</v>
      </c>
      <c r="X3880">
        <v>12920400</v>
      </c>
      <c r="Y3880">
        <f t="shared" si="4510"/>
        <v>3589</v>
      </c>
      <c r="Z3880" s="8">
        <v>876.4</v>
      </c>
      <c r="AA3880" s="8">
        <v>26.4</v>
      </c>
      <c r="AB3880" s="8">
        <v>57</v>
      </c>
      <c r="AC3880" s="4"/>
      <c r="KL3880" s="84"/>
      <c r="KP3880" s="84"/>
      <c r="KS3880" s="74"/>
      <c r="KT3880" s="74"/>
      <c r="KU3880" s="16"/>
      <c r="KV3880" s="72"/>
      <c r="KW3880" s="72"/>
      <c r="KX3880" s="16"/>
      <c r="KZ3880" s="16"/>
      <c r="LA3880" s="16"/>
      <c r="LB3880" s="74"/>
      <c r="LC3880" s="74"/>
    </row>
    <row r="3881" spans="8:315" x14ac:dyDescent="0.35">
      <c r="H3881" s="4"/>
      <c r="J3881" s="8"/>
      <c r="K3881" s="8"/>
      <c r="L3881" s="8"/>
      <c r="M3881" s="8"/>
      <c r="O3881" s="8"/>
      <c r="P3881" s="8"/>
      <c r="R3881" s="8"/>
      <c r="S3881" s="8"/>
      <c r="T3881" s="8"/>
      <c r="U3881" s="8"/>
      <c r="W3881" s="8">
        <f t="shared" si="4509"/>
        <v>150.6</v>
      </c>
      <c r="X3881">
        <v>12924000</v>
      </c>
      <c r="Y3881">
        <f t="shared" si="4510"/>
        <v>3590</v>
      </c>
      <c r="Z3881" s="8">
        <v>823.1</v>
      </c>
      <c r="AA3881" s="8">
        <v>28.5</v>
      </c>
      <c r="AB3881" s="8">
        <v>50.5</v>
      </c>
      <c r="AC3881" s="4"/>
      <c r="KL3881" s="84"/>
      <c r="KP3881" s="84"/>
      <c r="KS3881" s="74"/>
      <c r="KT3881" s="74"/>
      <c r="KU3881" s="16"/>
      <c r="KV3881" s="72"/>
      <c r="KW3881" s="72"/>
      <c r="KX3881" s="16"/>
      <c r="KZ3881" s="16"/>
      <c r="LA3881" s="16"/>
      <c r="LB3881" s="74"/>
      <c r="LC3881" s="74"/>
    </row>
    <row r="3882" spans="8:315" x14ac:dyDescent="0.35">
      <c r="H3882" s="4"/>
      <c r="J3882" s="8"/>
      <c r="K3882" s="8"/>
      <c r="L3882" s="8"/>
      <c r="M3882" s="8"/>
      <c r="O3882" s="8"/>
      <c r="P3882" s="8"/>
      <c r="R3882" s="8"/>
      <c r="S3882" s="8"/>
      <c r="T3882" s="8"/>
      <c r="U3882" s="8"/>
      <c r="W3882" s="8">
        <f t="shared" si="4509"/>
        <v>150.6</v>
      </c>
      <c r="X3882">
        <v>12927600</v>
      </c>
      <c r="Y3882">
        <f t="shared" si="4510"/>
        <v>3591</v>
      </c>
      <c r="Z3882" s="8">
        <v>668.6</v>
      </c>
      <c r="AA3882" s="8">
        <v>30.3</v>
      </c>
      <c r="AB3882" s="8">
        <v>48.1</v>
      </c>
      <c r="AC3882" s="4"/>
      <c r="KL3882" s="84"/>
      <c r="KP3882" s="84"/>
      <c r="KS3882" s="74"/>
      <c r="KT3882" s="74"/>
      <c r="KU3882" s="16"/>
      <c r="KV3882" s="72"/>
      <c r="KW3882" s="72"/>
      <c r="KX3882" s="16"/>
      <c r="KZ3882" s="16"/>
      <c r="LA3882" s="16"/>
      <c r="LB3882" s="74"/>
      <c r="LC3882" s="74"/>
    </row>
    <row r="3883" spans="8:315" x14ac:dyDescent="0.35">
      <c r="H3883" s="4"/>
      <c r="J3883" s="8"/>
      <c r="K3883" s="8"/>
      <c r="L3883" s="8"/>
      <c r="M3883" s="8"/>
      <c r="O3883" s="8"/>
      <c r="P3883" s="8"/>
      <c r="R3883" s="8"/>
      <c r="S3883" s="8"/>
      <c r="T3883" s="8"/>
      <c r="U3883" s="8"/>
      <c r="W3883" s="8">
        <f t="shared" si="4509"/>
        <v>150.69999999999999</v>
      </c>
      <c r="X3883">
        <v>12931200</v>
      </c>
      <c r="Y3883">
        <f t="shared" si="4510"/>
        <v>3592</v>
      </c>
      <c r="Z3883" s="8">
        <v>417.8</v>
      </c>
      <c r="AA3883" s="8">
        <v>31</v>
      </c>
      <c r="AB3883" s="8">
        <v>40.6</v>
      </c>
      <c r="AC3883" s="4"/>
      <c r="KL3883" s="84"/>
      <c r="KP3883" s="84"/>
      <c r="KS3883" s="74"/>
      <c r="KT3883" s="74"/>
      <c r="KU3883" s="16"/>
      <c r="KV3883" s="72"/>
      <c r="KW3883" s="72"/>
      <c r="KX3883" s="16"/>
      <c r="KZ3883" s="16"/>
      <c r="LA3883" s="16"/>
      <c r="LB3883" s="74"/>
      <c r="LC3883" s="74"/>
    </row>
    <row r="3884" spans="8:315" x14ac:dyDescent="0.35">
      <c r="H3884" s="4"/>
      <c r="J3884" s="8"/>
      <c r="K3884" s="8"/>
      <c r="L3884" s="8"/>
      <c r="M3884" s="8"/>
      <c r="O3884" s="8"/>
      <c r="P3884" s="8"/>
      <c r="R3884" s="8"/>
      <c r="S3884" s="8"/>
      <c r="T3884" s="8"/>
      <c r="U3884" s="8"/>
      <c r="W3884" s="8">
        <f t="shared" si="4509"/>
        <v>150.69999999999999</v>
      </c>
      <c r="X3884">
        <v>12934800</v>
      </c>
      <c r="Y3884">
        <f t="shared" si="4510"/>
        <v>3593</v>
      </c>
      <c r="Z3884" s="8">
        <v>327.2</v>
      </c>
      <c r="AA3884" s="8">
        <v>31.5</v>
      </c>
      <c r="AB3884" s="8">
        <v>45</v>
      </c>
      <c r="AC3884" s="4"/>
      <c r="KL3884" s="84"/>
      <c r="KP3884" s="84"/>
      <c r="KS3884" s="74"/>
      <c r="KT3884" s="74"/>
      <c r="KU3884" s="16"/>
      <c r="KV3884" s="72"/>
      <c r="KW3884" s="72"/>
      <c r="KX3884" s="16"/>
      <c r="KZ3884" s="16"/>
      <c r="LA3884" s="16"/>
      <c r="LB3884" s="74"/>
      <c r="LC3884" s="74"/>
    </row>
    <row r="3885" spans="8:315" x14ac:dyDescent="0.35">
      <c r="H3885" s="4"/>
      <c r="J3885" s="8"/>
      <c r="K3885" s="8"/>
      <c r="L3885" s="8"/>
      <c r="M3885" s="8"/>
      <c r="O3885" s="8"/>
      <c r="P3885" s="8"/>
      <c r="R3885" s="8"/>
      <c r="S3885" s="8"/>
      <c r="T3885" s="8"/>
      <c r="U3885" s="8"/>
      <c r="W3885" s="8">
        <f t="shared" si="4509"/>
        <v>150.80000000000001</v>
      </c>
      <c r="X3885">
        <v>12938400</v>
      </c>
      <c r="Y3885">
        <f t="shared" si="4510"/>
        <v>3594</v>
      </c>
      <c r="Z3885" s="8">
        <v>184.7</v>
      </c>
      <c r="AA3885" s="8">
        <v>30.4</v>
      </c>
      <c r="AB3885" s="8">
        <v>52.5</v>
      </c>
      <c r="AC3885" s="4"/>
      <c r="KL3885" s="84"/>
      <c r="KP3885" s="84"/>
      <c r="KS3885" s="74"/>
      <c r="KT3885" s="74"/>
      <c r="KU3885" s="16"/>
      <c r="KV3885" s="72"/>
      <c r="KW3885" s="72"/>
      <c r="KX3885" s="16"/>
      <c r="KZ3885" s="16"/>
      <c r="LA3885" s="16"/>
      <c r="LB3885" s="74"/>
      <c r="LC3885" s="74"/>
    </row>
    <row r="3886" spans="8:315" x14ac:dyDescent="0.35">
      <c r="H3886" s="4"/>
      <c r="J3886" s="8"/>
      <c r="K3886" s="8"/>
      <c r="L3886" s="8"/>
      <c r="M3886" s="8"/>
      <c r="O3886" s="8"/>
      <c r="P3886" s="8"/>
      <c r="R3886" s="8"/>
      <c r="S3886" s="8"/>
      <c r="T3886" s="8"/>
      <c r="U3886" s="8"/>
      <c r="W3886" s="8">
        <f t="shared" si="4509"/>
        <v>150.80000000000001</v>
      </c>
      <c r="X3886">
        <v>12942000</v>
      </c>
      <c r="Y3886">
        <f t="shared" si="4510"/>
        <v>3595</v>
      </c>
      <c r="Z3886" s="8">
        <v>47.8</v>
      </c>
      <c r="AA3886" s="8">
        <v>28.8</v>
      </c>
      <c r="AB3886" s="8">
        <v>53.7</v>
      </c>
      <c r="AC3886" s="4"/>
      <c r="KL3886" s="84"/>
      <c r="KP3886" s="84"/>
      <c r="KS3886" s="74"/>
      <c r="KT3886" s="74"/>
      <c r="KU3886" s="16"/>
      <c r="KV3886" s="72"/>
      <c r="KW3886" s="72"/>
      <c r="KX3886" s="16"/>
      <c r="KZ3886" s="16"/>
      <c r="LA3886" s="16"/>
      <c r="LB3886" s="74"/>
      <c r="LC3886" s="74"/>
    </row>
    <row r="3887" spans="8:315" x14ac:dyDescent="0.35">
      <c r="H3887" s="4"/>
      <c r="J3887" s="8"/>
      <c r="K3887" s="8"/>
      <c r="L3887" s="8"/>
      <c r="M3887" s="8"/>
      <c r="O3887" s="8"/>
      <c r="P3887" s="8"/>
      <c r="R3887" s="8"/>
      <c r="S3887" s="8"/>
      <c r="T3887" s="8"/>
      <c r="U3887" s="8"/>
      <c r="W3887" s="8">
        <f t="shared" si="4509"/>
        <v>150.80000000000001</v>
      </c>
      <c r="X3887">
        <v>12945600</v>
      </c>
      <c r="Y3887">
        <f t="shared" si="4510"/>
        <v>3596</v>
      </c>
      <c r="Z3887" s="8">
        <v>5</v>
      </c>
      <c r="AA3887" s="8">
        <v>27.4</v>
      </c>
      <c r="AB3887" s="8">
        <v>58.8</v>
      </c>
      <c r="AC3887" s="4"/>
      <c r="KL3887" s="84"/>
      <c r="KP3887" s="84"/>
      <c r="KS3887" s="74"/>
      <c r="KT3887" s="74"/>
      <c r="KU3887" s="16"/>
      <c r="KV3887" s="72"/>
      <c r="KW3887" s="72"/>
      <c r="KX3887" s="16"/>
      <c r="KZ3887" s="16"/>
      <c r="LA3887" s="16"/>
      <c r="LB3887" s="74"/>
      <c r="LC3887" s="74"/>
    </row>
    <row r="3888" spans="8:315" x14ac:dyDescent="0.35">
      <c r="H3888" s="4"/>
      <c r="J3888" s="8"/>
      <c r="K3888" s="8"/>
      <c r="L3888" s="8"/>
      <c r="M3888" s="8"/>
      <c r="O3888" s="8"/>
      <c r="P3888" s="8"/>
      <c r="R3888" s="8"/>
      <c r="S3888" s="8"/>
      <c r="T3888" s="8"/>
      <c r="U3888" s="8"/>
      <c r="W3888" s="8">
        <f t="shared" si="4509"/>
        <v>150.9</v>
      </c>
      <c r="X3888">
        <v>12949200</v>
      </c>
      <c r="Y3888">
        <f t="shared" si="4510"/>
        <v>3597</v>
      </c>
      <c r="Z3888" s="8">
        <v>0</v>
      </c>
      <c r="AA3888" s="8">
        <v>25.9</v>
      </c>
      <c r="AB3888" s="8">
        <v>61.1</v>
      </c>
      <c r="AC3888" s="4"/>
      <c r="KL3888" s="84"/>
      <c r="KP3888" s="84"/>
      <c r="KS3888" s="74"/>
      <c r="KT3888" s="74"/>
      <c r="KU3888" s="16"/>
      <c r="KV3888" s="72"/>
      <c r="KW3888" s="72"/>
      <c r="KX3888" s="16"/>
      <c r="KZ3888" s="16"/>
      <c r="LA3888" s="16"/>
      <c r="LB3888" s="74"/>
      <c r="LC3888" s="74"/>
    </row>
    <row r="3889" spans="8:315" x14ac:dyDescent="0.35">
      <c r="H3889" s="4"/>
      <c r="J3889" s="8"/>
      <c r="K3889" s="8"/>
      <c r="L3889" s="8"/>
      <c r="M3889" s="8"/>
      <c r="O3889" s="8"/>
      <c r="P3889" s="8"/>
      <c r="R3889" s="8"/>
      <c r="S3889" s="8"/>
      <c r="T3889" s="8"/>
      <c r="U3889" s="8"/>
      <c r="W3889" s="8">
        <f t="shared" si="4509"/>
        <v>150.9</v>
      </c>
      <c r="X3889">
        <v>12952800</v>
      </c>
      <c r="Y3889">
        <f t="shared" si="4510"/>
        <v>3598</v>
      </c>
      <c r="Z3889" s="8">
        <v>0</v>
      </c>
      <c r="AA3889" s="8">
        <v>24.8</v>
      </c>
      <c r="AB3889" s="8">
        <v>63.4</v>
      </c>
      <c r="AC3889" s="4"/>
      <c r="KL3889" s="84"/>
      <c r="KP3889" s="84"/>
      <c r="KS3889" s="74"/>
      <c r="KT3889" s="74"/>
      <c r="KU3889" s="16"/>
      <c r="KV3889" s="72"/>
      <c r="KW3889" s="72"/>
      <c r="KX3889" s="16"/>
      <c r="KZ3889" s="16"/>
      <c r="LA3889" s="16"/>
      <c r="LB3889" s="74"/>
      <c r="LC3889" s="74"/>
    </row>
    <row r="3890" spans="8:315" x14ac:dyDescent="0.35">
      <c r="H3890" s="4"/>
      <c r="J3890" s="8"/>
      <c r="K3890" s="8"/>
      <c r="L3890" s="8"/>
      <c r="M3890" s="8"/>
      <c r="O3890" s="8"/>
      <c r="P3890" s="8"/>
      <c r="R3890" s="8"/>
      <c r="S3890" s="8"/>
      <c r="T3890" s="8"/>
      <c r="U3890" s="8"/>
      <c r="W3890" s="8">
        <f t="shared" si="4509"/>
        <v>151</v>
      </c>
      <c r="X3890">
        <v>12956400</v>
      </c>
      <c r="Y3890">
        <f t="shared" si="4510"/>
        <v>3599</v>
      </c>
      <c r="Z3890" s="8">
        <v>0</v>
      </c>
      <c r="AA3890" s="8">
        <v>23.8</v>
      </c>
      <c r="AB3890" s="8">
        <v>67.3</v>
      </c>
      <c r="AC3890" s="4"/>
      <c r="KL3890" s="84"/>
      <c r="KP3890" s="84"/>
      <c r="KS3890" s="74"/>
      <c r="KT3890" s="74"/>
      <c r="KU3890" s="16"/>
      <c r="KV3890" s="72"/>
      <c r="KW3890" s="72"/>
      <c r="KX3890" s="16"/>
      <c r="KZ3890" s="16"/>
      <c r="LA3890" s="16"/>
      <c r="LB3890" s="74"/>
      <c r="LC3890" s="74"/>
    </row>
    <row r="3891" spans="8:315" x14ac:dyDescent="0.35">
      <c r="H3891" s="4"/>
      <c r="J3891" s="8"/>
      <c r="K3891" s="8"/>
      <c r="L3891" s="8"/>
      <c r="M3891" s="8"/>
      <c r="O3891" s="8"/>
      <c r="P3891" s="8"/>
      <c r="R3891" s="8"/>
      <c r="S3891" s="8"/>
      <c r="T3891" s="8"/>
      <c r="U3891" s="8"/>
      <c r="W3891" s="8">
        <f t="shared" si="4509"/>
        <v>151</v>
      </c>
      <c r="X3891">
        <v>12960000</v>
      </c>
      <c r="Y3891">
        <f t="shared" si="4510"/>
        <v>3600</v>
      </c>
      <c r="Z3891" s="8">
        <v>0</v>
      </c>
      <c r="AA3891" s="8">
        <v>23.1</v>
      </c>
      <c r="AB3891" s="8">
        <v>67.5</v>
      </c>
      <c r="AC3891" s="4"/>
      <c r="KL3891" s="84"/>
      <c r="KP3891" s="84"/>
      <c r="KS3891" s="74"/>
      <c r="KT3891" s="74"/>
      <c r="KU3891" s="16"/>
      <c r="KV3891" s="72"/>
      <c r="KW3891" s="72"/>
      <c r="KX3891" s="16"/>
      <c r="KZ3891" s="16"/>
      <c r="LA3891" s="16"/>
      <c r="LB3891" s="74"/>
      <c r="LC3891" s="74"/>
    </row>
    <row r="3892" spans="8:315" x14ac:dyDescent="0.35">
      <c r="H3892" s="4"/>
      <c r="J3892" s="8"/>
      <c r="K3892" s="8"/>
      <c r="L3892" s="8"/>
      <c r="M3892" s="8"/>
      <c r="O3892" s="8"/>
      <c r="P3892" s="8"/>
      <c r="R3892" s="8"/>
      <c r="S3892" s="8"/>
      <c r="T3892" s="8"/>
      <c r="U3892" s="8"/>
      <c r="W3892" s="8">
        <f t="shared" si="4509"/>
        <v>151</v>
      </c>
      <c r="X3892">
        <v>12963600</v>
      </c>
      <c r="Y3892">
        <f t="shared" si="4510"/>
        <v>3601</v>
      </c>
      <c r="Z3892" s="8">
        <v>0</v>
      </c>
      <c r="AA3892" s="8">
        <v>22.3</v>
      </c>
      <c r="AB3892" s="8">
        <v>70.400000000000006</v>
      </c>
      <c r="AC3892" s="4"/>
      <c r="KL3892" s="84"/>
      <c r="KP3892" s="84"/>
      <c r="KS3892" s="74"/>
      <c r="KT3892" s="74"/>
      <c r="KU3892" s="16"/>
      <c r="KV3892" s="72"/>
      <c r="KW3892" s="72"/>
      <c r="KX3892" s="16"/>
      <c r="KZ3892" s="16"/>
      <c r="LA3892" s="16"/>
      <c r="LB3892" s="74"/>
      <c r="LC3892" s="74"/>
    </row>
    <row r="3893" spans="8:315" x14ac:dyDescent="0.35">
      <c r="H3893" s="4"/>
      <c r="J3893" s="8"/>
      <c r="K3893" s="8"/>
      <c r="L3893" s="8"/>
      <c r="M3893" s="8"/>
      <c r="O3893" s="8"/>
      <c r="P3893" s="8"/>
      <c r="R3893" s="8"/>
      <c r="S3893" s="8"/>
      <c r="T3893" s="8"/>
      <c r="U3893" s="8"/>
      <c r="W3893" s="8">
        <f t="shared" si="4509"/>
        <v>151.1</v>
      </c>
      <c r="X3893">
        <v>12967200</v>
      </c>
      <c r="Y3893">
        <f t="shared" si="4510"/>
        <v>3602</v>
      </c>
      <c r="Z3893" s="8">
        <v>0</v>
      </c>
      <c r="AA3893" s="8">
        <v>21.4</v>
      </c>
      <c r="AB3893" s="8">
        <v>69.8</v>
      </c>
      <c r="AC3893" s="4"/>
      <c r="KL3893" s="84"/>
      <c r="KP3893" s="84"/>
      <c r="KS3893" s="74"/>
      <c r="KT3893" s="74"/>
      <c r="KU3893" s="16"/>
      <c r="KV3893" s="72"/>
      <c r="KW3893" s="72"/>
      <c r="KX3893" s="16"/>
      <c r="KZ3893" s="16"/>
      <c r="LA3893" s="16"/>
      <c r="LB3893" s="74"/>
      <c r="LC3893" s="74"/>
    </row>
    <row r="3894" spans="8:315" x14ac:dyDescent="0.35">
      <c r="H3894" s="4"/>
      <c r="J3894" s="8"/>
      <c r="K3894" s="8"/>
      <c r="L3894" s="8"/>
      <c r="M3894" s="8"/>
      <c r="O3894" s="8"/>
      <c r="P3894" s="8"/>
      <c r="R3894" s="8"/>
      <c r="S3894" s="8"/>
      <c r="T3894" s="8"/>
      <c r="U3894" s="8"/>
      <c r="W3894" s="8">
        <f t="shared" si="4509"/>
        <v>151.1</v>
      </c>
      <c r="X3894">
        <v>12970800</v>
      </c>
      <c r="Y3894">
        <f t="shared" si="4510"/>
        <v>3603</v>
      </c>
      <c r="Z3894" s="8">
        <v>0</v>
      </c>
      <c r="AA3894" s="8">
        <v>20.9</v>
      </c>
      <c r="AB3894" s="8">
        <v>69.400000000000006</v>
      </c>
      <c r="AC3894" s="4"/>
      <c r="KL3894" s="84"/>
      <c r="KP3894" s="84"/>
      <c r="KS3894" s="74"/>
      <c r="KT3894" s="74"/>
      <c r="KU3894" s="16"/>
      <c r="KV3894" s="72"/>
      <c r="KW3894" s="72"/>
      <c r="KX3894" s="16"/>
      <c r="KZ3894" s="16"/>
      <c r="LA3894" s="16"/>
      <c r="LB3894" s="74"/>
      <c r="LC3894" s="74"/>
    </row>
    <row r="3895" spans="8:315" x14ac:dyDescent="0.35">
      <c r="H3895" s="4"/>
      <c r="J3895" s="8"/>
      <c r="K3895" s="8"/>
      <c r="L3895" s="8"/>
      <c r="M3895" s="8"/>
      <c r="O3895" s="8"/>
      <c r="P3895" s="8"/>
      <c r="R3895" s="8"/>
      <c r="S3895" s="8"/>
      <c r="T3895" s="8"/>
      <c r="U3895" s="8"/>
      <c r="W3895" s="8">
        <f t="shared" si="4509"/>
        <v>151.19999999999999</v>
      </c>
      <c r="X3895">
        <v>12974400</v>
      </c>
      <c r="Y3895">
        <f t="shared" si="4510"/>
        <v>3604</v>
      </c>
      <c r="Z3895" s="8">
        <v>0</v>
      </c>
      <c r="AA3895" s="8">
        <v>20.2</v>
      </c>
      <c r="AB3895" s="8">
        <v>75.400000000000006</v>
      </c>
      <c r="AC3895" s="4"/>
      <c r="KL3895" s="84"/>
      <c r="KP3895" s="84"/>
      <c r="KS3895" s="74"/>
      <c r="KT3895" s="74"/>
      <c r="KU3895" s="16"/>
      <c r="KV3895" s="72"/>
      <c r="KW3895" s="72"/>
      <c r="KX3895" s="16"/>
      <c r="KZ3895" s="16"/>
      <c r="LA3895" s="16"/>
      <c r="LB3895" s="74"/>
      <c r="LC3895" s="74"/>
    </row>
    <row r="3896" spans="8:315" x14ac:dyDescent="0.35">
      <c r="H3896" s="4"/>
      <c r="J3896" s="8"/>
      <c r="K3896" s="8"/>
      <c r="L3896" s="8"/>
      <c r="M3896" s="8"/>
      <c r="O3896" s="8"/>
      <c r="P3896" s="8"/>
      <c r="R3896" s="8"/>
      <c r="S3896" s="8"/>
      <c r="T3896" s="8"/>
      <c r="U3896" s="8"/>
      <c r="W3896" s="8">
        <f t="shared" si="4509"/>
        <v>151.19999999999999</v>
      </c>
      <c r="X3896">
        <v>12978000</v>
      </c>
      <c r="Y3896">
        <f t="shared" si="4510"/>
        <v>3605</v>
      </c>
      <c r="Z3896" s="8">
        <v>6.4</v>
      </c>
      <c r="AA3896" s="8">
        <v>19.399999999999999</v>
      </c>
      <c r="AB3896" s="8">
        <v>81.099999999999994</v>
      </c>
      <c r="AC3896" s="4"/>
      <c r="KL3896" s="84"/>
      <c r="KP3896" s="84"/>
      <c r="KS3896" s="74"/>
      <c r="KT3896" s="74"/>
      <c r="KU3896" s="16"/>
      <c r="KV3896" s="72"/>
      <c r="KW3896" s="72"/>
      <c r="KX3896" s="16"/>
      <c r="KZ3896" s="16"/>
      <c r="LA3896" s="16"/>
      <c r="LB3896" s="74"/>
      <c r="LC3896" s="74"/>
    </row>
    <row r="3897" spans="8:315" x14ac:dyDescent="0.35">
      <c r="H3897" s="4"/>
      <c r="J3897" s="8"/>
      <c r="K3897" s="8"/>
      <c r="L3897" s="8"/>
      <c r="M3897" s="8"/>
      <c r="O3897" s="8"/>
      <c r="P3897" s="8"/>
      <c r="R3897" s="8"/>
      <c r="S3897" s="8"/>
      <c r="T3897" s="8"/>
      <c r="U3897" s="8"/>
      <c r="W3897" s="8">
        <f t="shared" si="4509"/>
        <v>151.30000000000001</v>
      </c>
      <c r="X3897">
        <v>12981600</v>
      </c>
      <c r="Y3897">
        <f t="shared" si="4510"/>
        <v>3606</v>
      </c>
      <c r="Z3897" s="8">
        <v>105.6</v>
      </c>
      <c r="AA3897" s="8">
        <v>20</v>
      </c>
      <c r="AB3897" s="8">
        <v>70.900000000000006</v>
      </c>
      <c r="AC3897" s="4"/>
      <c r="KL3897" s="84"/>
      <c r="KP3897" s="84"/>
      <c r="KS3897" s="74"/>
      <c r="KT3897" s="74"/>
      <c r="KU3897" s="16"/>
      <c r="KV3897" s="72"/>
      <c r="KW3897" s="72"/>
      <c r="KX3897" s="16"/>
      <c r="KZ3897" s="16"/>
      <c r="LA3897" s="16"/>
      <c r="LB3897" s="74"/>
      <c r="LC3897" s="74"/>
    </row>
    <row r="3898" spans="8:315" x14ac:dyDescent="0.35">
      <c r="H3898" s="4"/>
      <c r="J3898" s="8"/>
      <c r="K3898" s="8"/>
      <c r="L3898" s="8"/>
      <c r="M3898" s="8"/>
      <c r="O3898" s="8"/>
      <c r="P3898" s="8"/>
      <c r="R3898" s="8"/>
      <c r="S3898" s="8"/>
      <c r="T3898" s="8"/>
      <c r="U3898" s="8"/>
      <c r="W3898" s="8">
        <f t="shared" si="4509"/>
        <v>151.30000000000001</v>
      </c>
      <c r="X3898">
        <v>12985200</v>
      </c>
      <c r="Y3898">
        <f t="shared" si="4510"/>
        <v>3607</v>
      </c>
      <c r="Z3898" s="8">
        <v>274.7</v>
      </c>
      <c r="AA3898" s="8">
        <v>21.3</v>
      </c>
      <c r="AB3898" s="8">
        <v>68.8</v>
      </c>
      <c r="AC3898" s="4"/>
      <c r="KL3898" s="84"/>
      <c r="KP3898" s="84"/>
      <c r="KS3898" s="74"/>
      <c r="KT3898" s="74"/>
      <c r="KU3898" s="16"/>
      <c r="KV3898" s="72"/>
      <c r="KW3898" s="72"/>
      <c r="KX3898" s="16"/>
      <c r="KZ3898" s="16"/>
      <c r="LA3898" s="16"/>
      <c r="LB3898" s="74"/>
      <c r="LC3898" s="74"/>
    </row>
    <row r="3899" spans="8:315" x14ac:dyDescent="0.35">
      <c r="H3899" s="4"/>
      <c r="J3899" s="8"/>
      <c r="K3899" s="8"/>
      <c r="L3899" s="8"/>
      <c r="M3899" s="8"/>
      <c r="O3899" s="8"/>
      <c r="P3899" s="8"/>
      <c r="R3899" s="8"/>
      <c r="S3899" s="8"/>
      <c r="T3899" s="8"/>
      <c r="U3899" s="8"/>
      <c r="W3899" s="8">
        <f t="shared" si="4509"/>
        <v>151.30000000000001</v>
      </c>
      <c r="X3899">
        <v>12988800</v>
      </c>
      <c r="Y3899">
        <f t="shared" si="4510"/>
        <v>3608</v>
      </c>
      <c r="Z3899" s="8">
        <v>384.7</v>
      </c>
      <c r="AA3899" s="8">
        <v>22.5</v>
      </c>
      <c r="AB3899" s="8">
        <v>64.3</v>
      </c>
      <c r="AC3899" s="4"/>
      <c r="KL3899" s="84"/>
      <c r="KP3899" s="84"/>
      <c r="KS3899" s="74"/>
      <c r="KT3899" s="74"/>
      <c r="KU3899" s="16"/>
      <c r="KV3899" s="72"/>
      <c r="KW3899" s="72"/>
      <c r="KX3899" s="16"/>
      <c r="KZ3899" s="16"/>
      <c r="LA3899" s="16"/>
      <c r="LB3899" s="74"/>
      <c r="LC3899" s="74"/>
    </row>
    <row r="3900" spans="8:315" x14ac:dyDescent="0.35">
      <c r="H3900" s="4"/>
      <c r="J3900" s="8"/>
      <c r="K3900" s="8"/>
      <c r="L3900" s="8"/>
      <c r="M3900" s="8"/>
      <c r="O3900" s="8"/>
      <c r="P3900" s="8"/>
      <c r="R3900" s="8"/>
      <c r="S3900" s="8"/>
      <c r="T3900" s="8"/>
      <c r="U3900" s="8"/>
      <c r="W3900" s="8">
        <f t="shared" si="4509"/>
        <v>151.4</v>
      </c>
      <c r="X3900">
        <v>12992400</v>
      </c>
      <c r="Y3900">
        <f t="shared" si="4510"/>
        <v>3609</v>
      </c>
      <c r="Z3900" s="8">
        <v>552.20000000000005</v>
      </c>
      <c r="AA3900" s="8">
        <v>24.1</v>
      </c>
      <c r="AB3900" s="8">
        <v>57.4</v>
      </c>
      <c r="AC3900" s="4"/>
      <c r="KL3900" s="84"/>
      <c r="KP3900" s="84"/>
      <c r="KS3900" s="74"/>
      <c r="KT3900" s="74"/>
      <c r="KU3900" s="16"/>
      <c r="KV3900" s="72"/>
      <c r="KW3900" s="72"/>
      <c r="KX3900" s="16"/>
      <c r="KZ3900" s="16"/>
      <c r="LA3900" s="16"/>
      <c r="LB3900" s="74"/>
      <c r="LC3900" s="74"/>
    </row>
    <row r="3901" spans="8:315" x14ac:dyDescent="0.35">
      <c r="H3901" s="4"/>
      <c r="J3901" s="8"/>
      <c r="K3901" s="8"/>
      <c r="L3901" s="8"/>
      <c r="M3901" s="8"/>
      <c r="O3901" s="8"/>
      <c r="P3901" s="8"/>
      <c r="R3901" s="8"/>
      <c r="S3901" s="8"/>
      <c r="T3901" s="8"/>
      <c r="U3901" s="8"/>
      <c r="W3901" s="8">
        <f t="shared" si="4509"/>
        <v>151.4</v>
      </c>
      <c r="X3901">
        <v>12996000</v>
      </c>
      <c r="Y3901">
        <f t="shared" si="4510"/>
        <v>3610</v>
      </c>
      <c r="Z3901" s="8">
        <v>703.3</v>
      </c>
      <c r="AA3901" s="8">
        <v>25.5</v>
      </c>
      <c r="AB3901" s="8">
        <v>51.2</v>
      </c>
      <c r="AC3901" s="4"/>
      <c r="KL3901" s="84"/>
      <c r="KP3901" s="84"/>
      <c r="KS3901" s="74"/>
      <c r="KT3901" s="74"/>
      <c r="KU3901" s="16"/>
      <c r="KV3901" s="72"/>
      <c r="KW3901" s="72"/>
      <c r="KX3901" s="16"/>
      <c r="KZ3901" s="16"/>
      <c r="LA3901" s="16"/>
      <c r="LB3901" s="74"/>
      <c r="LC3901" s="74"/>
    </row>
    <row r="3902" spans="8:315" x14ac:dyDescent="0.35">
      <c r="H3902" s="4"/>
      <c r="J3902" s="8"/>
      <c r="K3902" s="8"/>
      <c r="L3902" s="8"/>
      <c r="M3902" s="8"/>
      <c r="O3902" s="8"/>
      <c r="P3902" s="8"/>
      <c r="R3902" s="8"/>
      <c r="S3902" s="8"/>
      <c r="T3902" s="8"/>
      <c r="U3902" s="8"/>
      <c r="W3902" s="8">
        <f t="shared" si="4509"/>
        <v>151.5</v>
      </c>
      <c r="X3902">
        <v>12999600</v>
      </c>
      <c r="Y3902">
        <f t="shared" si="4510"/>
        <v>3611</v>
      </c>
      <c r="Z3902" s="8">
        <v>575</v>
      </c>
      <c r="AA3902" s="8">
        <v>26.4</v>
      </c>
      <c r="AB3902" s="8">
        <v>44.3</v>
      </c>
      <c r="AC3902" s="4"/>
      <c r="KL3902" s="84"/>
      <c r="KP3902" s="84"/>
      <c r="KS3902" s="74"/>
      <c r="KT3902" s="74"/>
      <c r="KU3902" s="16"/>
      <c r="KV3902" s="72"/>
      <c r="KW3902" s="72"/>
      <c r="KX3902" s="16"/>
      <c r="KZ3902" s="16"/>
      <c r="LA3902" s="16"/>
      <c r="LB3902" s="74"/>
      <c r="LC3902" s="74"/>
    </row>
    <row r="3903" spans="8:315" x14ac:dyDescent="0.35">
      <c r="H3903" s="4"/>
      <c r="J3903" s="8"/>
      <c r="K3903" s="8"/>
      <c r="L3903" s="8"/>
      <c r="M3903" s="8"/>
      <c r="O3903" s="8"/>
      <c r="P3903" s="8"/>
      <c r="R3903" s="8"/>
      <c r="S3903" s="8"/>
      <c r="T3903" s="8"/>
      <c r="U3903" s="8"/>
      <c r="W3903" s="8">
        <f t="shared" si="4509"/>
        <v>151.5</v>
      </c>
      <c r="X3903">
        <v>13003200</v>
      </c>
      <c r="Y3903">
        <f t="shared" si="4510"/>
        <v>3612</v>
      </c>
      <c r="Z3903" s="8">
        <v>490.3</v>
      </c>
      <c r="AA3903" s="8">
        <v>26.8</v>
      </c>
      <c r="AB3903" s="8">
        <v>43.5</v>
      </c>
      <c r="AC3903" s="4"/>
      <c r="KL3903" s="84"/>
      <c r="KP3903" s="84"/>
      <c r="KS3903" s="74"/>
      <c r="KT3903" s="74"/>
      <c r="KU3903" s="16"/>
      <c r="KV3903" s="72"/>
      <c r="KW3903" s="72"/>
      <c r="KX3903" s="16"/>
      <c r="KZ3903" s="16"/>
      <c r="LA3903" s="16"/>
      <c r="LB3903" s="74"/>
      <c r="LC3903" s="74"/>
    </row>
    <row r="3904" spans="8:315" x14ac:dyDescent="0.35">
      <c r="H3904" s="4"/>
      <c r="J3904" s="8"/>
      <c r="K3904" s="8"/>
      <c r="L3904" s="8"/>
      <c r="M3904" s="8"/>
      <c r="O3904" s="8"/>
      <c r="P3904" s="8"/>
      <c r="R3904" s="8"/>
      <c r="S3904" s="8"/>
      <c r="T3904" s="8"/>
      <c r="U3904" s="8"/>
      <c r="W3904" s="8">
        <f t="shared" si="4509"/>
        <v>151.5</v>
      </c>
      <c r="X3904">
        <v>13006800</v>
      </c>
      <c r="Y3904">
        <f t="shared" si="4510"/>
        <v>3613</v>
      </c>
      <c r="Z3904" s="8">
        <v>441.1</v>
      </c>
      <c r="AA3904" s="8">
        <v>26.6</v>
      </c>
      <c r="AB3904" s="8">
        <v>42.5</v>
      </c>
      <c r="AC3904" s="4"/>
      <c r="KL3904" s="84"/>
      <c r="KP3904" s="84"/>
      <c r="KS3904" s="74"/>
      <c r="KT3904" s="74"/>
      <c r="KU3904" s="16"/>
      <c r="KV3904" s="72"/>
      <c r="KW3904" s="72"/>
      <c r="KX3904" s="16"/>
      <c r="KZ3904" s="16"/>
      <c r="LA3904" s="16"/>
      <c r="LB3904" s="74"/>
      <c r="LC3904" s="74"/>
    </row>
    <row r="3905" spans="8:315" x14ac:dyDescent="0.35">
      <c r="H3905" s="4"/>
      <c r="J3905" s="8"/>
      <c r="K3905" s="8"/>
      <c r="L3905" s="8"/>
      <c r="M3905" s="8"/>
      <c r="O3905" s="8"/>
      <c r="P3905" s="8"/>
      <c r="R3905" s="8"/>
      <c r="S3905" s="8"/>
      <c r="T3905" s="8"/>
      <c r="U3905" s="8"/>
      <c r="W3905" s="8">
        <f t="shared" si="4509"/>
        <v>151.6</v>
      </c>
      <c r="X3905">
        <v>13010400</v>
      </c>
      <c r="Y3905">
        <f t="shared" si="4510"/>
        <v>3614</v>
      </c>
      <c r="Z3905" s="8">
        <v>748.1</v>
      </c>
      <c r="AA3905" s="8">
        <v>27.9</v>
      </c>
      <c r="AB3905" s="8">
        <v>40.200000000000003</v>
      </c>
      <c r="AC3905" s="4"/>
      <c r="KL3905" s="84"/>
      <c r="KP3905" s="84"/>
      <c r="KS3905" s="74"/>
      <c r="KT3905" s="74"/>
      <c r="KU3905" s="16"/>
      <c r="KV3905" s="72"/>
      <c r="KW3905" s="72"/>
      <c r="KX3905" s="16"/>
      <c r="KZ3905" s="16"/>
      <c r="LA3905" s="16"/>
      <c r="LB3905" s="74"/>
      <c r="LC3905" s="74"/>
    </row>
    <row r="3906" spans="8:315" x14ac:dyDescent="0.35">
      <c r="H3906" s="4"/>
      <c r="J3906" s="8"/>
      <c r="K3906" s="8"/>
      <c r="L3906" s="8"/>
      <c r="M3906" s="8"/>
      <c r="O3906" s="8"/>
      <c r="P3906" s="8"/>
      <c r="R3906" s="8"/>
      <c r="S3906" s="8"/>
      <c r="T3906" s="8"/>
      <c r="U3906" s="8"/>
      <c r="W3906" s="8">
        <f t="shared" si="4509"/>
        <v>151.6</v>
      </c>
      <c r="X3906">
        <v>13014000</v>
      </c>
      <c r="Y3906">
        <f t="shared" si="4510"/>
        <v>3615</v>
      </c>
      <c r="Z3906" s="8">
        <v>610.29999999999995</v>
      </c>
      <c r="AA3906" s="8">
        <v>28</v>
      </c>
      <c r="AB3906" s="8">
        <v>37.799999999999997</v>
      </c>
      <c r="AC3906" s="4"/>
      <c r="KL3906" s="84"/>
      <c r="KP3906" s="84"/>
      <c r="KS3906" s="74"/>
      <c r="KT3906" s="74"/>
      <c r="KU3906" s="16"/>
      <c r="KV3906" s="72"/>
      <c r="KW3906" s="72"/>
      <c r="KX3906" s="16"/>
      <c r="KZ3906" s="16"/>
      <c r="LA3906" s="16"/>
      <c r="LB3906" s="74"/>
      <c r="LC3906" s="74"/>
    </row>
    <row r="3907" spans="8:315" x14ac:dyDescent="0.35">
      <c r="H3907" s="4"/>
      <c r="J3907" s="8"/>
      <c r="K3907" s="8"/>
      <c r="L3907" s="8"/>
      <c r="M3907" s="8"/>
      <c r="O3907" s="8"/>
      <c r="P3907" s="8"/>
      <c r="R3907" s="8"/>
      <c r="S3907" s="8"/>
      <c r="T3907" s="8"/>
      <c r="U3907" s="8"/>
      <c r="W3907" s="8">
        <f t="shared" si="4509"/>
        <v>151.69999999999999</v>
      </c>
      <c r="X3907">
        <v>13017600</v>
      </c>
      <c r="Y3907">
        <f t="shared" si="4510"/>
        <v>3616</v>
      </c>
      <c r="Z3907" s="8">
        <v>518.9</v>
      </c>
      <c r="AA3907" s="8">
        <v>27.8</v>
      </c>
      <c r="AB3907" s="8">
        <v>36.6</v>
      </c>
      <c r="AC3907" s="4"/>
      <c r="KL3907" s="84"/>
      <c r="KP3907" s="84"/>
      <c r="KS3907" s="74"/>
      <c r="KT3907" s="74"/>
      <c r="KU3907" s="16"/>
      <c r="KV3907" s="72"/>
      <c r="KW3907" s="72"/>
      <c r="KX3907" s="16"/>
      <c r="KZ3907" s="16"/>
      <c r="LA3907" s="16"/>
      <c r="LB3907" s="74"/>
      <c r="LC3907" s="74"/>
    </row>
    <row r="3908" spans="8:315" x14ac:dyDescent="0.35">
      <c r="H3908" s="4"/>
      <c r="J3908" s="8"/>
      <c r="K3908" s="8"/>
      <c r="L3908" s="8"/>
      <c r="M3908" s="8"/>
      <c r="O3908" s="8"/>
      <c r="P3908" s="8"/>
      <c r="R3908" s="8"/>
      <c r="S3908" s="8"/>
      <c r="T3908" s="8"/>
      <c r="U3908" s="8"/>
      <c r="W3908" s="8">
        <f t="shared" si="4509"/>
        <v>151.69999999999999</v>
      </c>
      <c r="X3908">
        <v>13021200</v>
      </c>
      <c r="Y3908">
        <f t="shared" si="4510"/>
        <v>3617</v>
      </c>
      <c r="Z3908" s="8">
        <v>486.4</v>
      </c>
      <c r="AA3908" s="8">
        <v>27.9</v>
      </c>
      <c r="AB3908" s="8">
        <v>37.1</v>
      </c>
      <c r="AC3908" s="4"/>
      <c r="KL3908" s="84"/>
      <c r="KP3908" s="84"/>
      <c r="KS3908" s="74"/>
      <c r="KT3908" s="74"/>
      <c r="KU3908" s="16"/>
      <c r="KV3908" s="72"/>
      <c r="KW3908" s="72"/>
      <c r="KX3908" s="16"/>
      <c r="KZ3908" s="16"/>
      <c r="LA3908" s="16"/>
      <c r="LB3908" s="74"/>
      <c r="LC3908" s="74"/>
    </row>
    <row r="3909" spans="8:315" x14ac:dyDescent="0.35">
      <c r="H3909" s="4"/>
      <c r="J3909" s="8"/>
      <c r="K3909" s="8"/>
      <c r="L3909" s="8"/>
      <c r="M3909" s="8"/>
      <c r="O3909" s="8"/>
      <c r="P3909" s="8"/>
      <c r="R3909" s="8"/>
      <c r="S3909" s="8"/>
      <c r="T3909" s="8"/>
      <c r="U3909" s="8"/>
      <c r="W3909" s="8">
        <f t="shared" si="4509"/>
        <v>151.80000000000001</v>
      </c>
      <c r="X3909">
        <v>13024800</v>
      </c>
      <c r="Y3909">
        <f t="shared" si="4510"/>
        <v>3618</v>
      </c>
      <c r="Z3909" s="8">
        <v>300.3</v>
      </c>
      <c r="AA3909" s="8">
        <v>27.1</v>
      </c>
      <c r="AB3909" s="8">
        <v>37.6</v>
      </c>
      <c r="AC3909" s="4"/>
      <c r="KL3909" s="84"/>
      <c r="KP3909" s="84"/>
      <c r="KS3909" s="74"/>
      <c r="KT3909" s="74"/>
      <c r="KU3909" s="16"/>
      <c r="KV3909" s="72"/>
      <c r="KW3909" s="72"/>
      <c r="KX3909" s="16"/>
      <c r="KZ3909" s="16"/>
      <c r="LA3909" s="16"/>
      <c r="LB3909" s="74"/>
      <c r="LC3909" s="74"/>
    </row>
    <row r="3910" spans="8:315" x14ac:dyDescent="0.35">
      <c r="H3910" s="4"/>
      <c r="J3910" s="8"/>
      <c r="K3910" s="8"/>
      <c r="L3910" s="8"/>
      <c r="M3910" s="8"/>
      <c r="O3910" s="8"/>
      <c r="P3910" s="8"/>
      <c r="R3910" s="8"/>
      <c r="S3910" s="8"/>
      <c r="T3910" s="8"/>
      <c r="U3910" s="8"/>
      <c r="W3910" s="8">
        <f t="shared" si="4509"/>
        <v>151.80000000000001</v>
      </c>
      <c r="X3910">
        <v>13028400</v>
      </c>
      <c r="Y3910">
        <f t="shared" si="4510"/>
        <v>3619</v>
      </c>
      <c r="Z3910" s="8">
        <v>129.19999999999999</v>
      </c>
      <c r="AA3910" s="8">
        <v>25.9</v>
      </c>
      <c r="AB3910" s="8">
        <v>41.4</v>
      </c>
      <c r="AC3910" s="4"/>
      <c r="KL3910" s="84"/>
      <c r="KP3910" s="84"/>
      <c r="KS3910" s="74"/>
      <c r="KT3910" s="74"/>
      <c r="KU3910" s="16"/>
      <c r="KV3910" s="72"/>
      <c r="KW3910" s="72"/>
      <c r="KX3910" s="16"/>
      <c r="KZ3910" s="16"/>
      <c r="LA3910" s="16"/>
      <c r="LB3910" s="74"/>
      <c r="LC3910" s="74"/>
    </row>
    <row r="3911" spans="8:315" x14ac:dyDescent="0.35">
      <c r="H3911" s="4"/>
      <c r="J3911" s="8"/>
      <c r="K3911" s="8"/>
      <c r="L3911" s="8"/>
      <c r="M3911" s="8"/>
      <c r="O3911" s="8"/>
      <c r="P3911" s="8"/>
      <c r="R3911" s="8"/>
      <c r="S3911" s="8"/>
      <c r="T3911" s="8"/>
      <c r="U3911" s="8"/>
      <c r="W3911" s="8">
        <f t="shared" si="4509"/>
        <v>151.80000000000001</v>
      </c>
      <c r="X3911">
        <v>13032000</v>
      </c>
      <c r="Y3911">
        <f t="shared" si="4510"/>
        <v>3620</v>
      </c>
      <c r="Z3911" s="8">
        <v>10.6</v>
      </c>
      <c r="AA3911" s="8">
        <v>24.6</v>
      </c>
      <c r="AB3911" s="8">
        <v>40.700000000000003</v>
      </c>
      <c r="AC3911" s="4"/>
      <c r="KL3911" s="84"/>
      <c r="KP3911" s="84"/>
      <c r="KS3911" s="74"/>
      <c r="KT3911" s="74"/>
      <c r="KU3911" s="16"/>
      <c r="KV3911" s="72"/>
      <c r="KW3911" s="72"/>
      <c r="KX3911" s="16"/>
      <c r="KZ3911" s="16"/>
      <c r="LA3911" s="16"/>
      <c r="LB3911" s="74"/>
      <c r="LC3911" s="74"/>
    </row>
    <row r="3912" spans="8:315" x14ac:dyDescent="0.35">
      <c r="H3912" s="4"/>
      <c r="J3912" s="8"/>
      <c r="K3912" s="8"/>
      <c r="L3912" s="8"/>
      <c r="M3912" s="8"/>
      <c r="O3912" s="8"/>
      <c r="P3912" s="8"/>
      <c r="R3912" s="8"/>
      <c r="S3912" s="8"/>
      <c r="T3912" s="8"/>
      <c r="U3912" s="8"/>
      <c r="W3912" s="8">
        <f t="shared" si="4509"/>
        <v>151.9</v>
      </c>
      <c r="X3912">
        <v>13035600</v>
      </c>
      <c r="Y3912">
        <f t="shared" si="4510"/>
        <v>3621</v>
      </c>
      <c r="Z3912" s="8">
        <v>0</v>
      </c>
      <c r="AA3912" s="8">
        <v>22.8</v>
      </c>
      <c r="AB3912" s="8">
        <v>46.9</v>
      </c>
      <c r="AC3912" s="4"/>
      <c r="KL3912" s="84"/>
      <c r="KP3912" s="84"/>
      <c r="KS3912" s="74"/>
      <c r="KT3912" s="74"/>
      <c r="KU3912" s="16"/>
      <c r="KV3912" s="72"/>
      <c r="KW3912" s="72"/>
      <c r="KX3912" s="16"/>
      <c r="KZ3912" s="16"/>
      <c r="LA3912" s="16"/>
      <c r="LB3912" s="74"/>
      <c r="LC3912" s="74"/>
    </row>
    <row r="3913" spans="8:315" x14ac:dyDescent="0.35">
      <c r="H3913" s="4"/>
      <c r="J3913" s="8"/>
      <c r="K3913" s="8"/>
      <c r="L3913" s="8"/>
      <c r="M3913" s="8"/>
      <c r="O3913" s="8"/>
      <c r="P3913" s="8"/>
      <c r="R3913" s="8"/>
      <c r="S3913" s="8"/>
      <c r="T3913" s="8"/>
      <c r="U3913" s="8"/>
      <c r="W3913" s="8">
        <f t="shared" si="4509"/>
        <v>151.9</v>
      </c>
      <c r="X3913">
        <v>13039200</v>
      </c>
      <c r="Y3913">
        <f t="shared" si="4510"/>
        <v>3622</v>
      </c>
      <c r="Z3913" s="8">
        <v>0</v>
      </c>
      <c r="AA3913" s="8">
        <v>20.9</v>
      </c>
      <c r="AB3913" s="8">
        <v>51.8</v>
      </c>
      <c r="AC3913" s="4"/>
      <c r="KL3913" s="84"/>
      <c r="KP3913" s="84"/>
      <c r="KS3913" s="74"/>
      <c r="KT3913" s="74"/>
      <c r="KU3913" s="16"/>
      <c r="KV3913" s="72"/>
      <c r="KW3913" s="72"/>
      <c r="KX3913" s="16"/>
      <c r="KZ3913" s="16"/>
      <c r="LA3913" s="16"/>
      <c r="LB3913" s="74"/>
      <c r="LC3913" s="74"/>
    </row>
    <row r="3914" spans="8:315" x14ac:dyDescent="0.35">
      <c r="H3914" s="4"/>
      <c r="J3914" s="8"/>
      <c r="K3914" s="8"/>
      <c r="L3914" s="8"/>
      <c r="M3914" s="8"/>
      <c r="O3914" s="8"/>
      <c r="P3914" s="8"/>
      <c r="R3914" s="8"/>
      <c r="S3914" s="8"/>
      <c r="T3914" s="8"/>
      <c r="U3914" s="8"/>
      <c r="W3914" s="8">
        <f t="shared" si="4509"/>
        <v>152</v>
      </c>
      <c r="X3914">
        <v>13042800</v>
      </c>
      <c r="Y3914">
        <f t="shared" si="4510"/>
        <v>3623</v>
      </c>
      <c r="Z3914" s="8">
        <v>0</v>
      </c>
      <c r="AA3914" s="8">
        <v>20</v>
      </c>
      <c r="AB3914" s="8">
        <v>53.6</v>
      </c>
      <c r="AC3914" s="4"/>
      <c r="KL3914" s="84"/>
      <c r="KP3914" s="84"/>
      <c r="KS3914" s="74"/>
      <c r="KT3914" s="74"/>
      <c r="KU3914" s="16"/>
      <c r="KV3914" s="72"/>
      <c r="KW3914" s="72"/>
      <c r="KX3914" s="16"/>
      <c r="KZ3914" s="16"/>
      <c r="LA3914" s="16"/>
      <c r="LB3914" s="74"/>
      <c r="LC3914" s="74"/>
    </row>
    <row r="3915" spans="8:315" x14ac:dyDescent="0.35">
      <c r="H3915" s="4"/>
      <c r="J3915" s="8"/>
      <c r="K3915" s="8"/>
      <c r="L3915" s="8"/>
      <c r="M3915" s="8"/>
      <c r="O3915" s="8"/>
      <c r="P3915" s="8"/>
      <c r="R3915" s="8"/>
      <c r="S3915" s="8"/>
      <c r="T3915" s="8"/>
      <c r="U3915" s="8"/>
      <c r="W3915" s="8">
        <f t="shared" si="4509"/>
        <v>152</v>
      </c>
      <c r="X3915">
        <v>13046400</v>
      </c>
      <c r="Y3915">
        <f t="shared" si="4510"/>
        <v>3624</v>
      </c>
      <c r="Z3915" s="8">
        <v>0</v>
      </c>
      <c r="AA3915" s="8">
        <v>19</v>
      </c>
      <c r="AB3915" s="8">
        <v>59.5</v>
      </c>
      <c r="AC3915" s="4"/>
      <c r="KL3915" s="84"/>
      <c r="KP3915" s="84"/>
      <c r="KS3915" s="74"/>
      <c r="KT3915" s="74"/>
      <c r="KU3915" s="16"/>
      <c r="KV3915" s="72"/>
      <c r="KW3915" s="72"/>
      <c r="KX3915" s="16"/>
      <c r="KZ3915" s="16"/>
      <c r="LA3915" s="16"/>
      <c r="LB3915" s="74"/>
      <c r="LC3915" s="74"/>
    </row>
    <row r="3916" spans="8:315" x14ac:dyDescent="0.35">
      <c r="H3916" s="4"/>
      <c r="J3916" s="8"/>
      <c r="K3916" s="8"/>
      <c r="L3916" s="8"/>
      <c r="M3916" s="8"/>
      <c r="O3916" s="8"/>
      <c r="P3916" s="8"/>
      <c r="R3916" s="8"/>
      <c r="S3916" s="8"/>
      <c r="T3916" s="8"/>
      <c r="U3916" s="8"/>
      <c r="W3916" s="8">
        <f t="shared" si="4509"/>
        <v>152</v>
      </c>
      <c r="X3916">
        <v>13050000</v>
      </c>
      <c r="Y3916">
        <f t="shared" si="4510"/>
        <v>3625</v>
      </c>
      <c r="Z3916" s="8">
        <v>0</v>
      </c>
      <c r="AA3916" s="8">
        <v>17.8</v>
      </c>
      <c r="AB3916" s="8">
        <v>63.2</v>
      </c>
      <c r="AC3916" s="4"/>
      <c r="KL3916" s="84"/>
      <c r="KP3916" s="84"/>
      <c r="KS3916" s="74"/>
      <c r="KT3916" s="74"/>
      <c r="KU3916" s="16"/>
      <c r="KV3916" s="72"/>
      <c r="KW3916" s="72"/>
      <c r="KX3916" s="16"/>
      <c r="KZ3916" s="16"/>
      <c r="LA3916" s="16"/>
      <c r="LB3916" s="74"/>
      <c r="LC3916" s="74"/>
    </row>
    <row r="3917" spans="8:315" x14ac:dyDescent="0.35">
      <c r="H3917" s="4"/>
      <c r="J3917" s="8"/>
      <c r="K3917" s="8"/>
      <c r="L3917" s="8"/>
      <c r="M3917" s="8"/>
      <c r="O3917" s="8"/>
      <c r="P3917" s="8"/>
      <c r="R3917" s="8"/>
      <c r="S3917" s="8"/>
      <c r="T3917" s="8"/>
      <c r="U3917" s="8"/>
      <c r="W3917" s="8">
        <f t="shared" si="4509"/>
        <v>152.1</v>
      </c>
      <c r="X3917">
        <v>13053600</v>
      </c>
      <c r="Y3917">
        <f t="shared" si="4510"/>
        <v>3626</v>
      </c>
      <c r="Z3917" s="8">
        <v>0</v>
      </c>
      <c r="AA3917" s="8">
        <v>17.2</v>
      </c>
      <c r="AB3917" s="8">
        <v>66.3</v>
      </c>
      <c r="AC3917" s="4"/>
      <c r="KL3917" s="84"/>
      <c r="KP3917" s="84"/>
      <c r="KS3917" s="74"/>
      <c r="KT3917" s="74"/>
      <c r="KU3917" s="16"/>
      <c r="KV3917" s="72"/>
      <c r="KW3917" s="72"/>
      <c r="KX3917" s="16"/>
      <c r="KZ3917" s="16"/>
      <c r="LA3917" s="16"/>
      <c r="LB3917" s="74"/>
      <c r="LC3917" s="74"/>
    </row>
    <row r="3918" spans="8:315" x14ac:dyDescent="0.35">
      <c r="H3918" s="4"/>
      <c r="J3918" s="8"/>
      <c r="K3918" s="8"/>
      <c r="L3918" s="8"/>
      <c r="M3918" s="8"/>
      <c r="O3918" s="8"/>
      <c r="P3918" s="8"/>
      <c r="R3918" s="8"/>
      <c r="S3918" s="8"/>
      <c r="T3918" s="8"/>
      <c r="U3918" s="8"/>
      <c r="W3918" s="8">
        <f t="shared" si="4509"/>
        <v>152.1</v>
      </c>
      <c r="X3918">
        <v>13057200</v>
      </c>
      <c r="Y3918">
        <f t="shared" si="4510"/>
        <v>3627</v>
      </c>
      <c r="Z3918" s="8">
        <v>0</v>
      </c>
      <c r="AA3918" s="8">
        <v>16.399999999999999</v>
      </c>
      <c r="AB3918" s="8">
        <v>69</v>
      </c>
      <c r="AC3918" s="4"/>
      <c r="KL3918" s="84"/>
      <c r="KP3918" s="84"/>
      <c r="KS3918" s="74"/>
      <c r="KT3918" s="74"/>
      <c r="KU3918" s="16"/>
      <c r="KV3918" s="72"/>
      <c r="KW3918" s="72"/>
      <c r="KX3918" s="16"/>
      <c r="KZ3918" s="16"/>
      <c r="LA3918" s="16"/>
      <c r="LB3918" s="74"/>
      <c r="LC3918" s="74"/>
    </row>
    <row r="3919" spans="8:315" x14ac:dyDescent="0.35">
      <c r="H3919" s="4"/>
      <c r="J3919" s="8"/>
      <c r="K3919" s="8"/>
      <c r="L3919" s="8"/>
      <c r="M3919" s="8"/>
      <c r="O3919" s="8"/>
      <c r="P3919" s="8"/>
      <c r="R3919" s="8"/>
      <c r="S3919" s="8"/>
      <c r="T3919" s="8"/>
      <c r="U3919" s="8"/>
      <c r="W3919" s="8">
        <f t="shared" si="4509"/>
        <v>152.19999999999999</v>
      </c>
      <c r="X3919">
        <v>13060800</v>
      </c>
      <c r="Y3919">
        <f t="shared" si="4510"/>
        <v>3628</v>
      </c>
      <c r="Z3919" s="8">
        <v>0</v>
      </c>
      <c r="AA3919" s="8">
        <v>15.7</v>
      </c>
      <c r="AB3919" s="8">
        <v>72.099999999999994</v>
      </c>
      <c r="AC3919" s="4"/>
      <c r="KL3919" s="84"/>
      <c r="KP3919" s="84"/>
      <c r="KS3919" s="74"/>
      <c r="KT3919" s="74"/>
      <c r="KU3919" s="16"/>
      <c r="KV3919" s="72"/>
      <c r="KW3919" s="72"/>
      <c r="KX3919" s="16"/>
      <c r="KZ3919" s="16"/>
      <c r="LA3919" s="16"/>
      <c r="LB3919" s="74"/>
      <c r="LC3919" s="74"/>
    </row>
    <row r="3920" spans="8:315" x14ac:dyDescent="0.35">
      <c r="H3920" s="4"/>
      <c r="J3920" s="8"/>
      <c r="K3920" s="8"/>
      <c r="L3920" s="8"/>
      <c r="M3920" s="8"/>
      <c r="O3920" s="8"/>
      <c r="P3920" s="8"/>
      <c r="R3920" s="8"/>
      <c r="S3920" s="8"/>
      <c r="T3920" s="8"/>
      <c r="U3920" s="8"/>
      <c r="W3920" s="8">
        <f t="shared" si="4509"/>
        <v>152.19999999999999</v>
      </c>
      <c r="X3920">
        <v>13064400</v>
      </c>
      <c r="Y3920">
        <f t="shared" si="4510"/>
        <v>3629</v>
      </c>
      <c r="Z3920" s="8">
        <v>14.2</v>
      </c>
      <c r="AA3920" s="8">
        <v>15.2</v>
      </c>
      <c r="AB3920" s="8">
        <v>72.2</v>
      </c>
      <c r="AC3920" s="4"/>
      <c r="KL3920" s="84"/>
      <c r="KP3920" s="84"/>
      <c r="KS3920" s="74"/>
      <c r="KT3920" s="74"/>
      <c r="KU3920" s="16"/>
      <c r="KV3920" s="72"/>
      <c r="KW3920" s="72"/>
      <c r="KX3920" s="16"/>
      <c r="KZ3920" s="16"/>
      <c r="LA3920" s="16"/>
      <c r="LB3920" s="74"/>
      <c r="LC3920" s="74"/>
    </row>
    <row r="3921" spans="8:315" x14ac:dyDescent="0.35">
      <c r="H3921" s="4"/>
      <c r="J3921" s="8"/>
      <c r="K3921" s="8"/>
      <c r="L3921" s="8"/>
      <c r="M3921" s="8"/>
      <c r="O3921" s="8"/>
      <c r="P3921" s="8"/>
      <c r="R3921" s="8"/>
      <c r="S3921" s="8"/>
      <c r="T3921" s="8"/>
      <c r="U3921" s="8"/>
      <c r="W3921" s="8">
        <f t="shared" si="4509"/>
        <v>152.30000000000001</v>
      </c>
      <c r="X3921">
        <v>13068000</v>
      </c>
      <c r="Y3921">
        <f t="shared" si="4510"/>
        <v>3630</v>
      </c>
      <c r="Z3921" s="8">
        <v>132.19999999999999</v>
      </c>
      <c r="AA3921" s="8">
        <v>15.7</v>
      </c>
      <c r="AB3921" s="8">
        <v>70.7</v>
      </c>
      <c r="AC3921" s="4"/>
      <c r="KL3921" s="84"/>
      <c r="KP3921" s="84"/>
      <c r="KS3921" s="74"/>
      <c r="KT3921" s="74"/>
      <c r="KU3921" s="16"/>
      <c r="KV3921" s="72"/>
      <c r="KW3921" s="72"/>
      <c r="KX3921" s="16"/>
      <c r="KZ3921" s="16"/>
      <c r="LA3921" s="16"/>
      <c r="LB3921" s="74"/>
      <c r="LC3921" s="74"/>
    </row>
    <row r="3922" spans="8:315" x14ac:dyDescent="0.35">
      <c r="H3922" s="4"/>
      <c r="J3922" s="8"/>
      <c r="K3922" s="8"/>
      <c r="L3922" s="8"/>
      <c r="M3922" s="8"/>
      <c r="O3922" s="8"/>
      <c r="P3922" s="8"/>
      <c r="R3922" s="8"/>
      <c r="S3922" s="8"/>
      <c r="T3922" s="8"/>
      <c r="U3922" s="8"/>
      <c r="W3922" s="8">
        <f t="shared" si="4509"/>
        <v>152.30000000000001</v>
      </c>
      <c r="X3922">
        <v>13071600</v>
      </c>
      <c r="Y3922">
        <f t="shared" si="4510"/>
        <v>3631</v>
      </c>
      <c r="Z3922" s="8">
        <v>313.3</v>
      </c>
      <c r="AA3922" s="8">
        <v>16.7</v>
      </c>
      <c r="AB3922" s="8">
        <v>65.400000000000006</v>
      </c>
      <c r="AC3922" s="4"/>
      <c r="KL3922" s="84"/>
      <c r="KP3922" s="84"/>
      <c r="KS3922" s="74"/>
      <c r="KT3922" s="74"/>
      <c r="KU3922" s="16"/>
      <c r="KV3922" s="72"/>
      <c r="KW3922" s="72"/>
      <c r="KX3922" s="16"/>
      <c r="KZ3922" s="16"/>
      <c r="LA3922" s="16"/>
      <c r="LB3922" s="74"/>
      <c r="LC3922" s="74"/>
    </row>
    <row r="3923" spans="8:315" x14ac:dyDescent="0.35">
      <c r="H3923" s="4"/>
      <c r="J3923" s="8"/>
      <c r="K3923" s="8"/>
      <c r="L3923" s="8"/>
      <c r="M3923" s="8"/>
      <c r="O3923" s="8"/>
      <c r="P3923" s="8"/>
      <c r="R3923" s="8"/>
      <c r="S3923" s="8"/>
      <c r="T3923" s="8"/>
      <c r="U3923" s="8"/>
      <c r="W3923" s="8">
        <f t="shared" si="4509"/>
        <v>152.30000000000001</v>
      </c>
      <c r="X3923">
        <v>13075200</v>
      </c>
      <c r="Y3923">
        <f t="shared" si="4510"/>
        <v>3632</v>
      </c>
      <c r="Z3923" s="8">
        <v>483.6</v>
      </c>
      <c r="AA3923" s="8">
        <v>18.3</v>
      </c>
      <c r="AB3923" s="8">
        <v>60.3</v>
      </c>
      <c r="AC3923" s="4"/>
      <c r="KL3923" s="84"/>
      <c r="KP3923" s="84"/>
      <c r="KS3923" s="74"/>
      <c r="KT3923" s="74"/>
      <c r="KU3923" s="16"/>
      <c r="KV3923" s="72"/>
      <c r="KW3923" s="72"/>
      <c r="KX3923" s="16"/>
      <c r="KZ3923" s="16"/>
      <c r="LA3923" s="16"/>
      <c r="LB3923" s="74"/>
      <c r="LC3923" s="74"/>
    </row>
    <row r="3924" spans="8:315" x14ac:dyDescent="0.35">
      <c r="H3924" s="4"/>
      <c r="J3924" s="8"/>
      <c r="K3924" s="8"/>
      <c r="L3924" s="8"/>
      <c r="M3924" s="8"/>
      <c r="O3924" s="8"/>
      <c r="P3924" s="8"/>
      <c r="R3924" s="8"/>
      <c r="S3924" s="8"/>
      <c r="T3924" s="8"/>
      <c r="U3924" s="8"/>
      <c r="W3924" s="8">
        <f t="shared" si="4509"/>
        <v>152.4</v>
      </c>
      <c r="X3924">
        <v>13078800</v>
      </c>
      <c r="Y3924">
        <f t="shared" si="4510"/>
        <v>3633</v>
      </c>
      <c r="Z3924" s="8">
        <v>601.9</v>
      </c>
      <c r="AA3924" s="8">
        <v>19.8</v>
      </c>
      <c r="AB3924" s="8">
        <v>50.1</v>
      </c>
      <c r="AC3924" s="4"/>
      <c r="KL3924" s="84"/>
      <c r="KP3924" s="84"/>
      <c r="KS3924" s="74"/>
      <c r="KT3924" s="74"/>
      <c r="KU3924" s="16"/>
      <c r="KV3924" s="72"/>
      <c r="KW3924" s="72"/>
      <c r="KX3924" s="16"/>
      <c r="KZ3924" s="16"/>
      <c r="LA3924" s="16"/>
      <c r="LB3924" s="74"/>
      <c r="LC3924" s="74"/>
    </row>
    <row r="3925" spans="8:315" x14ac:dyDescent="0.35">
      <c r="H3925" s="4"/>
      <c r="J3925" s="8"/>
      <c r="K3925" s="8"/>
      <c r="L3925" s="8"/>
      <c r="M3925" s="8"/>
      <c r="O3925" s="8"/>
      <c r="P3925" s="8"/>
      <c r="R3925" s="8"/>
      <c r="S3925" s="8"/>
      <c r="T3925" s="8"/>
      <c r="U3925" s="8"/>
      <c r="W3925" s="8">
        <f t="shared" si="4509"/>
        <v>152.4</v>
      </c>
      <c r="X3925">
        <v>13082400</v>
      </c>
      <c r="Y3925">
        <f t="shared" si="4510"/>
        <v>3634</v>
      </c>
      <c r="Z3925" s="8">
        <v>816.1</v>
      </c>
      <c r="AA3925" s="8">
        <v>21</v>
      </c>
      <c r="AB3925" s="8">
        <v>48.4</v>
      </c>
      <c r="AC3925" s="4"/>
      <c r="KL3925" s="84"/>
      <c r="KP3925" s="84"/>
      <c r="KS3925" s="74"/>
      <c r="KT3925" s="74"/>
      <c r="KU3925" s="16"/>
      <c r="KV3925" s="72"/>
      <c r="KW3925" s="72"/>
      <c r="KX3925" s="16"/>
      <c r="KZ3925" s="16"/>
      <c r="LA3925" s="16"/>
      <c r="LB3925" s="74"/>
      <c r="LC3925" s="74"/>
    </row>
    <row r="3926" spans="8:315" x14ac:dyDescent="0.35">
      <c r="H3926" s="4"/>
      <c r="J3926" s="8"/>
      <c r="K3926" s="8"/>
      <c r="L3926" s="8"/>
      <c r="M3926" s="8"/>
      <c r="O3926" s="8"/>
      <c r="P3926" s="8"/>
      <c r="R3926" s="8"/>
      <c r="S3926" s="8"/>
      <c r="T3926" s="8"/>
      <c r="U3926" s="8"/>
      <c r="W3926" s="8">
        <f t="shared" si="4509"/>
        <v>152.5</v>
      </c>
      <c r="X3926">
        <v>13086000</v>
      </c>
      <c r="Y3926">
        <f t="shared" si="4510"/>
        <v>3635</v>
      </c>
      <c r="Z3926" s="8">
        <v>764.7</v>
      </c>
      <c r="AA3926" s="8">
        <v>21.4</v>
      </c>
      <c r="AB3926" s="8">
        <v>48.5</v>
      </c>
      <c r="AC3926" s="4"/>
      <c r="KL3926" s="84"/>
      <c r="KP3926" s="84"/>
      <c r="KS3926" s="74"/>
      <c r="KT3926" s="74"/>
      <c r="KU3926" s="16"/>
      <c r="KV3926" s="72"/>
      <c r="KW3926" s="72"/>
      <c r="KX3926" s="16"/>
      <c r="KZ3926" s="16"/>
      <c r="LA3926" s="16"/>
      <c r="LB3926" s="74"/>
      <c r="LC3926" s="74"/>
    </row>
    <row r="3927" spans="8:315" x14ac:dyDescent="0.35">
      <c r="H3927" s="4"/>
      <c r="J3927" s="8"/>
      <c r="K3927" s="8"/>
      <c r="L3927" s="8"/>
      <c r="M3927" s="8"/>
      <c r="O3927" s="8"/>
      <c r="P3927" s="8"/>
      <c r="R3927" s="8"/>
      <c r="S3927" s="8"/>
      <c r="T3927" s="8"/>
      <c r="U3927" s="8"/>
      <c r="W3927" s="8">
        <f t="shared" si="4509"/>
        <v>152.5</v>
      </c>
      <c r="X3927">
        <v>13089600</v>
      </c>
      <c r="Y3927">
        <f t="shared" si="4510"/>
        <v>3636</v>
      </c>
      <c r="Z3927" s="8">
        <v>867.5</v>
      </c>
      <c r="AA3927" s="8">
        <v>21.8</v>
      </c>
      <c r="AB3927" s="8">
        <v>45</v>
      </c>
      <c r="AC3927" s="4"/>
      <c r="KL3927" s="84"/>
      <c r="KP3927" s="84"/>
      <c r="KS3927" s="74"/>
      <c r="KT3927" s="74"/>
      <c r="KU3927" s="16"/>
      <c r="KV3927" s="72"/>
      <c r="KW3927" s="72"/>
      <c r="KX3927" s="16"/>
      <c r="KZ3927" s="16"/>
      <c r="LA3927" s="16"/>
      <c r="LB3927" s="74"/>
      <c r="LC3927" s="74"/>
    </row>
    <row r="3928" spans="8:315" x14ac:dyDescent="0.35">
      <c r="H3928" s="4"/>
      <c r="J3928" s="8"/>
      <c r="K3928" s="8"/>
      <c r="L3928" s="8"/>
      <c r="M3928" s="8"/>
      <c r="O3928" s="8"/>
      <c r="P3928" s="8"/>
      <c r="R3928" s="8"/>
      <c r="S3928" s="8"/>
      <c r="T3928" s="8"/>
      <c r="U3928" s="8"/>
      <c r="W3928" s="8">
        <f t="shared" si="4509"/>
        <v>152.5</v>
      </c>
      <c r="X3928">
        <v>13093200</v>
      </c>
      <c r="Y3928">
        <f t="shared" si="4510"/>
        <v>3637</v>
      </c>
      <c r="Z3928" s="8">
        <v>778.1</v>
      </c>
      <c r="AA3928" s="8">
        <v>22</v>
      </c>
      <c r="AB3928" s="8">
        <v>45</v>
      </c>
      <c r="AC3928" s="4"/>
      <c r="KL3928" s="84"/>
      <c r="KP3928" s="84"/>
      <c r="KS3928" s="74"/>
      <c r="KT3928" s="74"/>
      <c r="KU3928" s="16"/>
      <c r="KV3928" s="72"/>
      <c r="KW3928" s="72"/>
      <c r="KX3928" s="16"/>
      <c r="KZ3928" s="16"/>
      <c r="LA3928" s="16"/>
      <c r="LB3928" s="74"/>
      <c r="LC3928" s="74"/>
    </row>
    <row r="3929" spans="8:315" x14ac:dyDescent="0.35">
      <c r="H3929" s="4"/>
      <c r="J3929" s="8"/>
      <c r="K3929" s="8"/>
      <c r="L3929" s="8"/>
      <c r="M3929" s="8"/>
      <c r="O3929" s="8"/>
      <c r="P3929" s="8"/>
      <c r="R3929" s="8"/>
      <c r="S3929" s="8"/>
      <c r="T3929" s="8"/>
      <c r="U3929" s="8"/>
      <c r="W3929" s="8">
        <f t="shared" si="4509"/>
        <v>152.6</v>
      </c>
      <c r="X3929">
        <v>13096800</v>
      </c>
      <c r="Y3929">
        <f t="shared" si="4510"/>
        <v>3638</v>
      </c>
      <c r="Z3929" s="8">
        <v>762.8</v>
      </c>
      <c r="AA3929" s="8">
        <v>21.9</v>
      </c>
      <c r="AB3929" s="8">
        <v>46.4</v>
      </c>
      <c r="AC3929" s="4"/>
      <c r="KL3929" s="84"/>
      <c r="KP3929" s="84"/>
      <c r="KS3929" s="74"/>
      <c r="KT3929" s="74"/>
      <c r="KU3929" s="16"/>
      <c r="KV3929" s="72"/>
      <c r="KW3929" s="72"/>
      <c r="KX3929" s="16"/>
      <c r="KZ3929" s="16"/>
      <c r="LA3929" s="16"/>
      <c r="LB3929" s="74"/>
      <c r="LC3929" s="74"/>
    </row>
    <row r="3930" spans="8:315" x14ac:dyDescent="0.35">
      <c r="H3930" s="4"/>
      <c r="J3930" s="8"/>
      <c r="K3930" s="8"/>
      <c r="L3930" s="8"/>
      <c r="M3930" s="8"/>
      <c r="O3930" s="8"/>
      <c r="P3930" s="8"/>
      <c r="R3930" s="8"/>
      <c r="S3930" s="8"/>
      <c r="T3930" s="8"/>
      <c r="U3930" s="8"/>
      <c r="W3930" s="8">
        <f t="shared" si="4509"/>
        <v>152.6</v>
      </c>
      <c r="X3930">
        <v>13100400</v>
      </c>
      <c r="Y3930">
        <f t="shared" si="4510"/>
        <v>3639</v>
      </c>
      <c r="Z3930" s="8">
        <v>755</v>
      </c>
      <c r="AA3930" s="8">
        <v>21</v>
      </c>
      <c r="AB3930" s="8">
        <v>45.3</v>
      </c>
      <c r="AC3930" s="4"/>
      <c r="KL3930" s="84"/>
      <c r="KP3930" s="84"/>
      <c r="KS3930" s="74"/>
      <c r="KT3930" s="74"/>
      <c r="KU3930" s="16"/>
      <c r="KV3930" s="72"/>
      <c r="KW3930" s="72"/>
      <c r="KX3930" s="16"/>
      <c r="KZ3930" s="16"/>
      <c r="LA3930" s="16"/>
      <c r="LB3930" s="74"/>
      <c r="LC3930" s="74"/>
    </row>
    <row r="3931" spans="8:315" x14ac:dyDescent="0.35">
      <c r="H3931" s="4"/>
      <c r="J3931" s="8"/>
      <c r="K3931" s="8"/>
      <c r="L3931" s="8"/>
      <c r="M3931" s="8"/>
      <c r="O3931" s="8"/>
      <c r="P3931" s="8"/>
      <c r="R3931" s="8"/>
      <c r="S3931" s="8"/>
      <c r="T3931" s="8"/>
      <c r="U3931" s="8"/>
      <c r="W3931" s="8">
        <f t="shared" si="4509"/>
        <v>152.69999999999999</v>
      </c>
      <c r="X3931">
        <v>13104000</v>
      </c>
      <c r="Y3931">
        <f t="shared" si="4510"/>
        <v>3640</v>
      </c>
      <c r="Z3931" s="8">
        <v>666.1</v>
      </c>
      <c r="AA3931" s="8">
        <v>20.6</v>
      </c>
      <c r="AB3931" s="8">
        <v>45.5</v>
      </c>
      <c r="AC3931" s="4"/>
      <c r="KL3931" s="84"/>
      <c r="KP3931" s="84"/>
      <c r="KS3931" s="74"/>
      <c r="KT3931" s="74"/>
      <c r="KU3931" s="16"/>
      <c r="KV3931" s="72"/>
      <c r="KW3931" s="72"/>
      <c r="KX3931" s="16"/>
      <c r="KZ3931" s="16"/>
      <c r="LA3931" s="16"/>
      <c r="LB3931" s="74"/>
      <c r="LC3931" s="74"/>
    </row>
    <row r="3932" spans="8:315" x14ac:dyDescent="0.35">
      <c r="H3932" s="4"/>
      <c r="J3932" s="8"/>
      <c r="K3932" s="8"/>
      <c r="L3932" s="8"/>
      <c r="M3932" s="8"/>
      <c r="O3932" s="8"/>
      <c r="P3932" s="8"/>
      <c r="R3932" s="8"/>
      <c r="S3932" s="8"/>
      <c r="T3932" s="8"/>
      <c r="U3932" s="8"/>
      <c r="W3932" s="8">
        <f t="shared" si="4509"/>
        <v>152.69999999999999</v>
      </c>
      <c r="X3932">
        <v>13107600</v>
      </c>
      <c r="Y3932">
        <f t="shared" si="4510"/>
        <v>3641</v>
      </c>
      <c r="Z3932" s="8">
        <v>418.9</v>
      </c>
      <c r="AA3932" s="8">
        <v>19.100000000000001</v>
      </c>
      <c r="AB3932" s="8">
        <v>50.8</v>
      </c>
      <c r="AC3932" s="4"/>
      <c r="KL3932" s="84"/>
      <c r="KP3932" s="84"/>
      <c r="KS3932" s="74"/>
      <c r="KT3932" s="74"/>
      <c r="KU3932" s="16"/>
      <c r="KV3932" s="72"/>
      <c r="KW3932" s="72"/>
      <c r="KX3932" s="16"/>
      <c r="KZ3932" s="16"/>
      <c r="LA3932" s="16"/>
      <c r="LB3932" s="74"/>
      <c r="LC3932" s="74"/>
    </row>
    <row r="3933" spans="8:315" x14ac:dyDescent="0.35">
      <c r="H3933" s="4"/>
      <c r="J3933" s="8"/>
      <c r="K3933" s="8"/>
      <c r="L3933" s="8"/>
      <c r="M3933" s="8"/>
      <c r="O3933" s="8"/>
      <c r="P3933" s="8"/>
      <c r="R3933" s="8"/>
      <c r="S3933" s="8"/>
      <c r="T3933" s="8"/>
      <c r="U3933" s="8"/>
      <c r="W3933" s="8">
        <f t="shared" si="4509"/>
        <v>152.80000000000001</v>
      </c>
      <c r="X3933">
        <v>13111200</v>
      </c>
      <c r="Y3933">
        <f t="shared" si="4510"/>
        <v>3642</v>
      </c>
      <c r="Z3933" s="8">
        <v>110.8</v>
      </c>
      <c r="AA3933" s="8">
        <v>16.899999999999999</v>
      </c>
      <c r="AB3933" s="8">
        <v>57.8</v>
      </c>
      <c r="AC3933" s="4"/>
      <c r="KL3933" s="84"/>
      <c r="KP3933" s="84"/>
      <c r="KS3933" s="74"/>
      <c r="KT3933" s="74"/>
      <c r="KU3933" s="16"/>
      <c r="KV3933" s="72"/>
      <c r="KW3933" s="72"/>
      <c r="KX3933" s="16"/>
      <c r="KZ3933" s="16"/>
      <c r="LA3933" s="16"/>
      <c r="LB3933" s="74"/>
      <c r="LC3933" s="74"/>
    </row>
    <row r="3934" spans="8:315" x14ac:dyDescent="0.35">
      <c r="H3934" s="4"/>
      <c r="J3934" s="8"/>
      <c r="K3934" s="8"/>
      <c r="L3934" s="8"/>
      <c r="M3934" s="8"/>
      <c r="O3934" s="8"/>
      <c r="P3934" s="8"/>
      <c r="R3934" s="8"/>
      <c r="S3934" s="8"/>
      <c r="T3934" s="8"/>
      <c r="U3934" s="8"/>
      <c r="W3934" s="8">
        <f t="shared" si="4509"/>
        <v>152.80000000000001</v>
      </c>
      <c r="X3934">
        <v>13114800</v>
      </c>
      <c r="Y3934">
        <f t="shared" si="4510"/>
        <v>3643</v>
      </c>
      <c r="Z3934" s="8">
        <v>57.8</v>
      </c>
      <c r="AA3934" s="8">
        <v>15.4</v>
      </c>
      <c r="AB3934" s="8">
        <v>55.2</v>
      </c>
      <c r="AC3934" s="4"/>
      <c r="KL3934" s="84"/>
      <c r="KP3934" s="84"/>
      <c r="KS3934" s="74"/>
      <c r="KT3934" s="74"/>
      <c r="KU3934" s="16"/>
      <c r="KV3934" s="72"/>
      <c r="KW3934" s="72"/>
      <c r="KX3934" s="16"/>
      <c r="KZ3934" s="16"/>
      <c r="LA3934" s="16"/>
      <c r="LB3934" s="74"/>
      <c r="LC3934" s="74"/>
    </row>
    <row r="3935" spans="8:315" x14ac:dyDescent="0.35">
      <c r="H3935" s="4"/>
      <c r="J3935" s="8"/>
      <c r="K3935" s="8"/>
      <c r="L3935" s="8"/>
      <c r="M3935" s="8"/>
      <c r="O3935" s="8"/>
      <c r="P3935" s="8"/>
      <c r="R3935" s="8"/>
      <c r="S3935" s="8"/>
      <c r="T3935" s="8"/>
      <c r="U3935" s="8"/>
      <c r="W3935" s="8">
        <f t="shared" si="4509"/>
        <v>152.80000000000001</v>
      </c>
      <c r="X3935">
        <v>13118400</v>
      </c>
      <c r="Y3935">
        <f t="shared" si="4510"/>
        <v>3644</v>
      </c>
      <c r="Z3935" s="8">
        <v>8.9</v>
      </c>
      <c r="AA3935" s="8">
        <v>14.1</v>
      </c>
      <c r="AB3935" s="8">
        <v>56.2</v>
      </c>
      <c r="AC3935" s="4"/>
      <c r="KL3935" s="84"/>
      <c r="KP3935" s="84"/>
      <c r="KS3935" s="74"/>
      <c r="KT3935" s="74"/>
      <c r="KU3935" s="16"/>
      <c r="KV3935" s="72"/>
      <c r="KW3935" s="72"/>
      <c r="KX3935" s="16"/>
      <c r="KZ3935" s="16"/>
      <c r="LA3935" s="16"/>
      <c r="LB3935" s="74"/>
      <c r="LC3935" s="74"/>
    </row>
    <row r="3936" spans="8:315" x14ac:dyDescent="0.35">
      <c r="H3936" s="4"/>
      <c r="J3936" s="8"/>
      <c r="K3936" s="8"/>
      <c r="L3936" s="8"/>
      <c r="M3936" s="8"/>
      <c r="O3936" s="8"/>
      <c r="P3936" s="8"/>
      <c r="R3936" s="8"/>
      <c r="S3936" s="8"/>
      <c r="T3936" s="8"/>
      <c r="U3936" s="8"/>
      <c r="W3936" s="8">
        <f t="shared" si="4509"/>
        <v>152.9</v>
      </c>
      <c r="X3936">
        <v>13122000</v>
      </c>
      <c r="Y3936">
        <f t="shared" si="4510"/>
        <v>3645</v>
      </c>
      <c r="Z3936" s="8">
        <v>0</v>
      </c>
      <c r="AA3936" s="8">
        <v>13</v>
      </c>
      <c r="AB3936" s="8">
        <v>59.1</v>
      </c>
      <c r="AC3936" s="4"/>
      <c r="KL3936" s="84"/>
      <c r="KP3936" s="84"/>
      <c r="KS3936" s="74"/>
      <c r="KT3936" s="74"/>
      <c r="KU3936" s="16"/>
      <c r="KV3936" s="72"/>
      <c r="KW3936" s="72"/>
      <c r="KX3936" s="16"/>
      <c r="KZ3936" s="16"/>
      <c r="LA3936" s="16"/>
      <c r="LB3936" s="74"/>
      <c r="LC3936" s="74"/>
    </row>
    <row r="3937" spans="8:315" x14ac:dyDescent="0.35">
      <c r="H3937" s="4"/>
      <c r="J3937" s="8"/>
      <c r="K3937" s="8"/>
      <c r="L3937" s="8"/>
      <c r="M3937" s="8"/>
      <c r="O3937" s="8"/>
      <c r="P3937" s="8"/>
      <c r="R3937" s="8"/>
      <c r="S3937" s="8"/>
      <c r="T3937" s="8"/>
      <c r="U3937" s="8"/>
      <c r="W3937" s="8">
        <f t="shared" si="4509"/>
        <v>152.9</v>
      </c>
      <c r="X3937">
        <v>13125600</v>
      </c>
      <c r="Y3937">
        <f t="shared" si="4510"/>
        <v>3646</v>
      </c>
      <c r="Z3937" s="8">
        <v>0</v>
      </c>
      <c r="AA3937" s="8">
        <v>12.3</v>
      </c>
      <c r="AB3937" s="8">
        <v>63.2</v>
      </c>
      <c r="AC3937" s="4"/>
      <c r="KL3937" s="84"/>
      <c r="KP3937" s="84"/>
      <c r="KS3937" s="74"/>
      <c r="KT3937" s="74"/>
      <c r="KU3937" s="16"/>
      <c r="KV3937" s="72"/>
      <c r="KW3937" s="72"/>
      <c r="KX3937" s="16"/>
      <c r="KZ3937" s="16"/>
      <c r="LA3937" s="16"/>
      <c r="LB3937" s="74"/>
      <c r="LC3937" s="74"/>
    </row>
    <row r="3938" spans="8:315" x14ac:dyDescent="0.35">
      <c r="H3938" s="4"/>
      <c r="J3938" s="8"/>
      <c r="K3938" s="8"/>
      <c r="L3938" s="8"/>
      <c r="M3938" s="8"/>
      <c r="O3938" s="8"/>
      <c r="P3938" s="8"/>
      <c r="R3938" s="8"/>
      <c r="S3938" s="8"/>
      <c r="T3938" s="8"/>
      <c r="U3938" s="8"/>
      <c r="W3938" s="8">
        <f t="shared" si="4509"/>
        <v>153</v>
      </c>
      <c r="X3938">
        <v>13129200</v>
      </c>
      <c r="Y3938">
        <f t="shared" si="4510"/>
        <v>3647</v>
      </c>
      <c r="Z3938" s="8">
        <v>0</v>
      </c>
      <c r="AA3938" s="8">
        <v>11.8</v>
      </c>
      <c r="AB3938" s="8">
        <v>66.400000000000006</v>
      </c>
      <c r="AC3938" s="4"/>
      <c r="KL3938" s="84"/>
      <c r="KP3938" s="84"/>
      <c r="KS3938" s="74"/>
      <c r="KT3938" s="74"/>
      <c r="KU3938" s="16"/>
      <c r="KV3938" s="72"/>
      <c r="KW3938" s="72"/>
      <c r="KX3938" s="16"/>
      <c r="KZ3938" s="16"/>
      <c r="LA3938" s="16"/>
      <c r="LB3938" s="74"/>
      <c r="LC3938" s="74"/>
    </row>
    <row r="3939" spans="8:315" x14ac:dyDescent="0.35">
      <c r="H3939" s="4"/>
      <c r="J3939" s="8"/>
      <c r="K3939" s="8"/>
      <c r="L3939" s="8"/>
      <c r="M3939" s="8"/>
      <c r="O3939" s="8"/>
      <c r="P3939" s="8"/>
      <c r="R3939" s="8"/>
      <c r="S3939" s="8"/>
      <c r="T3939" s="8"/>
      <c r="U3939" s="8"/>
      <c r="W3939" s="8">
        <f t="shared" si="4509"/>
        <v>153</v>
      </c>
      <c r="X3939">
        <v>13132800</v>
      </c>
      <c r="Y3939">
        <f t="shared" si="4510"/>
        <v>3648</v>
      </c>
      <c r="Z3939" s="8">
        <v>0</v>
      </c>
      <c r="AA3939" s="8">
        <v>11.6</v>
      </c>
      <c r="AB3939" s="8">
        <v>69.5</v>
      </c>
      <c r="AC3939" s="4"/>
      <c r="KL3939" s="84"/>
      <c r="KP3939" s="84"/>
      <c r="KS3939" s="74"/>
      <c r="KT3939" s="74"/>
      <c r="KU3939" s="16"/>
      <c r="KV3939" s="72"/>
      <c r="KW3939" s="72"/>
      <c r="KX3939" s="16"/>
      <c r="KZ3939" s="16"/>
      <c r="LA3939" s="16"/>
      <c r="LB3939" s="74"/>
      <c r="LC3939" s="74"/>
    </row>
    <row r="3940" spans="8:315" x14ac:dyDescent="0.35">
      <c r="H3940" s="4"/>
      <c r="J3940" s="8"/>
      <c r="K3940" s="8"/>
      <c r="L3940" s="8"/>
      <c r="M3940" s="8"/>
      <c r="O3940" s="8"/>
      <c r="P3940" s="8"/>
      <c r="R3940" s="8"/>
      <c r="S3940" s="8"/>
      <c r="T3940" s="8"/>
      <c r="U3940" s="8"/>
      <c r="W3940" s="8">
        <f t="shared" ref="W3940:W4003" si="4511">X3940/24/3600+1</f>
        <v>153</v>
      </c>
      <c r="X3940">
        <v>13136400</v>
      </c>
      <c r="Y3940">
        <f t="shared" ref="Y3940:Y4003" si="4512">X3940/3600</f>
        <v>3649</v>
      </c>
      <c r="Z3940" s="8">
        <v>0</v>
      </c>
      <c r="AA3940" s="8">
        <v>11.2</v>
      </c>
      <c r="AB3940" s="8">
        <v>73</v>
      </c>
      <c r="AC3940" s="4"/>
      <c r="KL3940" s="84"/>
      <c r="KP3940" s="84"/>
      <c r="KS3940" s="74"/>
      <c r="KT3940" s="74"/>
      <c r="KU3940" s="16"/>
      <c r="KV3940" s="72"/>
      <c r="KW3940" s="72"/>
      <c r="KX3940" s="16"/>
      <c r="KZ3940" s="16"/>
      <c r="LA3940" s="16"/>
      <c r="LB3940" s="74"/>
      <c r="LC3940" s="74"/>
    </row>
    <row r="3941" spans="8:315" x14ac:dyDescent="0.35">
      <c r="H3941" s="4"/>
      <c r="J3941" s="8"/>
      <c r="K3941" s="8"/>
      <c r="L3941" s="8"/>
      <c r="M3941" s="8"/>
      <c r="O3941" s="8"/>
      <c r="P3941" s="8"/>
      <c r="R3941" s="8"/>
      <c r="S3941" s="8"/>
      <c r="T3941" s="8"/>
      <c r="U3941" s="8"/>
      <c r="W3941" s="8">
        <f t="shared" si="4511"/>
        <v>153.1</v>
      </c>
      <c r="X3941">
        <v>13140000</v>
      </c>
      <c r="Y3941">
        <f t="shared" si="4512"/>
        <v>3650</v>
      </c>
      <c r="Z3941" s="8">
        <v>0</v>
      </c>
      <c r="AA3941" s="8">
        <v>10.8</v>
      </c>
      <c r="AB3941" s="8">
        <v>75.400000000000006</v>
      </c>
      <c r="AC3941" s="4"/>
      <c r="KL3941" s="84"/>
      <c r="KP3941" s="84"/>
      <c r="KS3941" s="74"/>
      <c r="KT3941" s="74"/>
      <c r="KU3941" s="16"/>
      <c r="KV3941" s="72"/>
      <c r="KW3941" s="72"/>
      <c r="KX3941" s="16"/>
      <c r="KZ3941" s="16"/>
      <c r="LA3941" s="16"/>
      <c r="LB3941" s="74"/>
      <c r="LC3941" s="74"/>
    </row>
    <row r="3942" spans="8:315" x14ac:dyDescent="0.35">
      <c r="H3942" s="4"/>
      <c r="J3942" s="8"/>
      <c r="K3942" s="8"/>
      <c r="L3942" s="8"/>
      <c r="M3942" s="8"/>
      <c r="O3942" s="8"/>
      <c r="P3942" s="8"/>
      <c r="R3942" s="8"/>
      <c r="S3942" s="8"/>
      <c r="T3942" s="8"/>
      <c r="U3942" s="8"/>
      <c r="W3942" s="8">
        <f t="shared" si="4511"/>
        <v>153.1</v>
      </c>
      <c r="X3942">
        <v>13143600</v>
      </c>
      <c r="Y3942">
        <f t="shared" si="4512"/>
        <v>3651</v>
      </c>
      <c r="Z3942" s="8">
        <v>0</v>
      </c>
      <c r="AA3942" s="8">
        <v>11.6</v>
      </c>
      <c r="AB3942" s="8">
        <v>73.900000000000006</v>
      </c>
      <c r="AC3942" s="4"/>
      <c r="KL3942" s="84"/>
      <c r="KP3942" s="84"/>
      <c r="KS3942" s="74"/>
      <c r="KT3942" s="74"/>
      <c r="KU3942" s="16"/>
      <c r="KV3942" s="72"/>
      <c r="KW3942" s="72"/>
      <c r="KX3942" s="16"/>
      <c r="KZ3942" s="16"/>
      <c r="LA3942" s="16"/>
      <c r="LB3942" s="74"/>
      <c r="LC3942" s="74"/>
    </row>
    <row r="3943" spans="8:315" x14ac:dyDescent="0.35">
      <c r="H3943" s="4"/>
      <c r="J3943" s="8"/>
      <c r="K3943" s="8"/>
      <c r="L3943" s="8"/>
      <c r="M3943" s="8"/>
      <c r="O3943" s="8"/>
      <c r="P3943" s="8"/>
      <c r="R3943" s="8"/>
      <c r="S3943" s="8"/>
      <c r="T3943" s="8"/>
      <c r="U3943" s="8"/>
      <c r="W3943" s="8">
        <f t="shared" si="4511"/>
        <v>153.19999999999999</v>
      </c>
      <c r="X3943">
        <v>13147200</v>
      </c>
      <c r="Y3943">
        <f t="shared" si="4512"/>
        <v>3652</v>
      </c>
      <c r="Z3943" s="8">
        <v>0</v>
      </c>
      <c r="AA3943" s="8">
        <v>11.4</v>
      </c>
      <c r="AB3943" s="8">
        <v>75.5</v>
      </c>
      <c r="AC3943" s="4"/>
      <c r="KL3943" s="84"/>
      <c r="KP3943" s="84"/>
      <c r="KS3943" s="74"/>
      <c r="KT3943" s="74"/>
      <c r="KU3943" s="16"/>
      <c r="KV3943" s="72"/>
      <c r="KW3943" s="72"/>
      <c r="KX3943" s="16"/>
      <c r="KZ3943" s="16"/>
      <c r="LA3943" s="16"/>
      <c r="LB3943" s="74"/>
      <c r="LC3943" s="74"/>
    </row>
    <row r="3944" spans="8:315" x14ac:dyDescent="0.35">
      <c r="H3944" s="4"/>
      <c r="J3944" s="8"/>
      <c r="K3944" s="8"/>
      <c r="L3944" s="8"/>
      <c r="M3944" s="8"/>
      <c r="O3944" s="8"/>
      <c r="P3944" s="8"/>
      <c r="R3944" s="8"/>
      <c r="S3944" s="8"/>
      <c r="T3944" s="8"/>
      <c r="U3944" s="8"/>
      <c r="W3944" s="8">
        <f t="shared" si="4511"/>
        <v>153.19999999999999</v>
      </c>
      <c r="X3944">
        <v>13150800</v>
      </c>
      <c r="Y3944">
        <f t="shared" si="4512"/>
        <v>3653</v>
      </c>
      <c r="Z3944" s="8">
        <v>13.1</v>
      </c>
      <c r="AA3944" s="8">
        <v>10.9</v>
      </c>
      <c r="AB3944" s="8">
        <v>76.599999999999994</v>
      </c>
      <c r="AC3944" s="4"/>
      <c r="KL3944" s="84"/>
      <c r="KP3944" s="84"/>
      <c r="KS3944" s="74"/>
      <c r="KT3944" s="74"/>
      <c r="KU3944" s="16"/>
      <c r="KV3944" s="72"/>
      <c r="KW3944" s="72"/>
      <c r="KX3944" s="16"/>
      <c r="KZ3944" s="16"/>
      <c r="LA3944" s="16"/>
      <c r="LB3944" s="74"/>
      <c r="LC3944" s="74"/>
    </row>
    <row r="3945" spans="8:315" x14ac:dyDescent="0.35">
      <c r="H3945" s="4"/>
      <c r="J3945" s="8"/>
      <c r="K3945" s="8"/>
      <c r="L3945" s="8"/>
      <c r="M3945" s="8"/>
      <c r="O3945" s="8"/>
      <c r="P3945" s="8"/>
      <c r="R3945" s="8"/>
      <c r="S3945" s="8"/>
      <c r="T3945" s="8"/>
      <c r="U3945" s="8"/>
      <c r="W3945" s="8">
        <f t="shared" si="4511"/>
        <v>153.30000000000001</v>
      </c>
      <c r="X3945">
        <v>13154400</v>
      </c>
      <c r="Y3945">
        <f t="shared" si="4512"/>
        <v>3654</v>
      </c>
      <c r="Z3945" s="8">
        <v>138.6</v>
      </c>
      <c r="AA3945" s="8">
        <v>11.3</v>
      </c>
      <c r="AB3945" s="8">
        <v>74.3</v>
      </c>
      <c r="AC3945" s="4"/>
      <c r="KL3945" s="84"/>
      <c r="KP3945" s="84"/>
      <c r="KS3945" s="74"/>
      <c r="KT3945" s="74"/>
      <c r="KU3945" s="16"/>
      <c r="KV3945" s="72"/>
      <c r="KW3945" s="72"/>
      <c r="KX3945" s="16"/>
      <c r="KZ3945" s="16"/>
      <c r="LA3945" s="16"/>
      <c r="LB3945" s="74"/>
      <c r="LC3945" s="74"/>
    </row>
    <row r="3946" spans="8:315" x14ac:dyDescent="0.35">
      <c r="H3946" s="4"/>
      <c r="J3946" s="8"/>
      <c r="K3946" s="8"/>
      <c r="L3946" s="8"/>
      <c r="M3946" s="8"/>
      <c r="O3946" s="8"/>
      <c r="P3946" s="8"/>
      <c r="R3946" s="8"/>
      <c r="S3946" s="8"/>
      <c r="T3946" s="8"/>
      <c r="U3946" s="8"/>
      <c r="W3946" s="8">
        <f t="shared" si="4511"/>
        <v>153.30000000000001</v>
      </c>
      <c r="X3946">
        <v>13158000</v>
      </c>
      <c r="Y3946">
        <f t="shared" si="4512"/>
        <v>3655</v>
      </c>
      <c r="Z3946" s="8">
        <v>319.39999999999998</v>
      </c>
      <c r="AA3946" s="8">
        <v>13</v>
      </c>
      <c r="AB3946" s="8">
        <v>67.2</v>
      </c>
      <c r="AC3946" s="4"/>
      <c r="KL3946" s="84"/>
      <c r="KP3946" s="84"/>
      <c r="KS3946" s="74"/>
      <c r="KT3946" s="74"/>
      <c r="KU3946" s="16"/>
      <c r="KV3946" s="72"/>
      <c r="KW3946" s="72"/>
      <c r="KX3946" s="16"/>
      <c r="KZ3946" s="16"/>
      <c r="LA3946" s="16"/>
      <c r="LB3946" s="74"/>
      <c r="LC3946" s="74"/>
    </row>
    <row r="3947" spans="8:315" x14ac:dyDescent="0.35">
      <c r="H3947" s="4"/>
      <c r="J3947" s="8"/>
      <c r="K3947" s="8"/>
      <c r="L3947" s="8"/>
      <c r="M3947" s="8"/>
      <c r="O3947" s="8"/>
      <c r="P3947" s="8"/>
      <c r="R3947" s="8"/>
      <c r="S3947" s="8"/>
      <c r="T3947" s="8"/>
      <c r="U3947" s="8"/>
      <c r="W3947" s="8">
        <f t="shared" si="4511"/>
        <v>153.30000000000001</v>
      </c>
      <c r="X3947">
        <v>13161600</v>
      </c>
      <c r="Y3947">
        <f t="shared" si="4512"/>
        <v>3656</v>
      </c>
      <c r="Z3947" s="8">
        <v>489.7</v>
      </c>
      <c r="AA3947" s="8">
        <v>14.8</v>
      </c>
      <c r="AB3947" s="8">
        <v>62</v>
      </c>
      <c r="AC3947" s="4"/>
      <c r="KL3947" s="84"/>
      <c r="KP3947" s="84"/>
      <c r="KS3947" s="74"/>
      <c r="KT3947" s="74"/>
      <c r="KU3947" s="16"/>
      <c r="KV3947" s="72"/>
      <c r="KW3947" s="72"/>
      <c r="KX3947" s="16"/>
      <c r="KZ3947" s="16"/>
      <c r="LA3947" s="16"/>
      <c r="LB3947" s="74"/>
      <c r="LC3947" s="74"/>
    </row>
    <row r="3948" spans="8:315" x14ac:dyDescent="0.35">
      <c r="H3948" s="4"/>
      <c r="J3948" s="8"/>
      <c r="K3948" s="8"/>
      <c r="L3948" s="8"/>
      <c r="M3948" s="8"/>
      <c r="O3948" s="8"/>
      <c r="P3948" s="8"/>
      <c r="R3948" s="8"/>
      <c r="S3948" s="8"/>
      <c r="T3948" s="8"/>
      <c r="U3948" s="8"/>
      <c r="W3948" s="8">
        <f t="shared" si="4511"/>
        <v>153.4</v>
      </c>
      <c r="X3948">
        <v>13165200</v>
      </c>
      <c r="Y3948">
        <f t="shared" si="4512"/>
        <v>3657</v>
      </c>
      <c r="Z3948" s="8">
        <v>612.5</v>
      </c>
      <c r="AA3948" s="8">
        <v>16.899999999999999</v>
      </c>
      <c r="AB3948" s="8">
        <v>54.7</v>
      </c>
      <c r="AC3948" s="4"/>
      <c r="KL3948" s="84"/>
      <c r="KP3948" s="84"/>
      <c r="KS3948" s="74"/>
      <c r="KT3948" s="74"/>
      <c r="KU3948" s="16"/>
      <c r="KV3948" s="72"/>
      <c r="KW3948" s="72"/>
      <c r="KX3948" s="16"/>
      <c r="KZ3948" s="16"/>
      <c r="LA3948" s="16"/>
      <c r="LB3948" s="74"/>
      <c r="LC3948" s="74"/>
    </row>
    <row r="3949" spans="8:315" x14ac:dyDescent="0.35">
      <c r="H3949" s="4"/>
      <c r="J3949" s="8"/>
      <c r="K3949" s="8"/>
      <c r="L3949" s="8"/>
      <c r="M3949" s="8"/>
      <c r="O3949" s="8"/>
      <c r="P3949" s="8"/>
      <c r="R3949" s="8"/>
      <c r="S3949" s="8"/>
      <c r="T3949" s="8"/>
      <c r="U3949" s="8"/>
      <c r="W3949" s="8">
        <f t="shared" si="4511"/>
        <v>153.4</v>
      </c>
      <c r="X3949">
        <v>13168800</v>
      </c>
      <c r="Y3949">
        <f t="shared" si="4512"/>
        <v>3658</v>
      </c>
      <c r="Z3949" s="8">
        <v>806.1</v>
      </c>
      <c r="AA3949" s="8">
        <v>18.5</v>
      </c>
      <c r="AB3949" s="8">
        <v>53.1</v>
      </c>
      <c r="AC3949" s="4"/>
      <c r="KL3949" s="84"/>
      <c r="KP3949" s="84"/>
      <c r="KS3949" s="74"/>
      <c r="KT3949" s="74"/>
      <c r="KU3949" s="16"/>
      <c r="KV3949" s="72"/>
      <c r="KW3949" s="72"/>
      <c r="KX3949" s="16"/>
      <c r="KZ3949" s="16"/>
      <c r="LA3949" s="16"/>
      <c r="LB3949" s="74"/>
      <c r="LC3949" s="74"/>
    </row>
    <row r="3950" spans="8:315" x14ac:dyDescent="0.35">
      <c r="H3950" s="4"/>
      <c r="J3950" s="8"/>
      <c r="K3950" s="8"/>
      <c r="L3950" s="8"/>
      <c r="M3950" s="8"/>
      <c r="O3950" s="8"/>
      <c r="P3950" s="8"/>
      <c r="R3950" s="8"/>
      <c r="S3950" s="8"/>
      <c r="T3950" s="8"/>
      <c r="U3950" s="8"/>
      <c r="W3950" s="8">
        <f t="shared" si="4511"/>
        <v>153.5</v>
      </c>
      <c r="X3950">
        <v>13172400</v>
      </c>
      <c r="Y3950">
        <f t="shared" si="4512"/>
        <v>3659</v>
      </c>
      <c r="Z3950" s="8">
        <v>938.3</v>
      </c>
      <c r="AA3950" s="8">
        <v>20</v>
      </c>
      <c r="AB3950" s="8">
        <v>46.8</v>
      </c>
      <c r="AC3950" s="4"/>
      <c r="KL3950" s="84"/>
      <c r="KP3950" s="84"/>
      <c r="KS3950" s="74"/>
      <c r="KT3950" s="74"/>
      <c r="KU3950" s="16"/>
      <c r="KV3950" s="72"/>
      <c r="KW3950" s="72"/>
      <c r="KX3950" s="16"/>
      <c r="KZ3950" s="16"/>
      <c r="LA3950" s="16"/>
      <c r="LB3950" s="74"/>
      <c r="LC3950" s="74"/>
    </row>
    <row r="3951" spans="8:315" x14ac:dyDescent="0.35">
      <c r="H3951" s="4"/>
      <c r="J3951" s="8"/>
      <c r="K3951" s="8"/>
      <c r="L3951" s="8"/>
      <c r="M3951" s="8"/>
      <c r="O3951" s="8"/>
      <c r="P3951" s="8"/>
      <c r="R3951" s="8"/>
      <c r="S3951" s="8"/>
      <c r="T3951" s="8"/>
      <c r="U3951" s="8"/>
      <c r="W3951" s="8">
        <f t="shared" si="4511"/>
        <v>153.5</v>
      </c>
      <c r="X3951">
        <v>13176000</v>
      </c>
      <c r="Y3951">
        <f t="shared" si="4512"/>
        <v>3660</v>
      </c>
      <c r="Z3951" s="8">
        <v>788.3</v>
      </c>
      <c r="AA3951" s="8">
        <v>21.2</v>
      </c>
      <c r="AB3951" s="8">
        <v>44.7</v>
      </c>
      <c r="AC3951" s="4"/>
      <c r="KL3951" s="84"/>
      <c r="KP3951" s="84"/>
      <c r="KS3951" s="74"/>
      <c r="KT3951" s="74"/>
      <c r="KU3951" s="16"/>
      <c r="KV3951" s="72"/>
      <c r="KW3951" s="72"/>
      <c r="KX3951" s="16"/>
      <c r="KZ3951" s="16"/>
      <c r="LA3951" s="16"/>
      <c r="LB3951" s="74"/>
      <c r="LC3951" s="74"/>
    </row>
    <row r="3952" spans="8:315" x14ac:dyDescent="0.35">
      <c r="H3952" s="4"/>
      <c r="J3952" s="8"/>
      <c r="K3952" s="8"/>
      <c r="L3952" s="8"/>
      <c r="M3952" s="8"/>
      <c r="O3952" s="8"/>
      <c r="P3952" s="8"/>
      <c r="R3952" s="8"/>
      <c r="S3952" s="8"/>
      <c r="T3952" s="8"/>
      <c r="U3952" s="8"/>
      <c r="W3952" s="8">
        <f t="shared" si="4511"/>
        <v>153.5</v>
      </c>
      <c r="X3952">
        <v>13179600</v>
      </c>
      <c r="Y3952">
        <f t="shared" si="4512"/>
        <v>3661</v>
      </c>
      <c r="Z3952" s="8">
        <v>851.1</v>
      </c>
      <c r="AA3952" s="8">
        <v>21.9</v>
      </c>
      <c r="AB3952" s="8">
        <v>42.6</v>
      </c>
      <c r="AC3952" s="4"/>
      <c r="KL3952" s="84"/>
      <c r="KP3952" s="84"/>
      <c r="KS3952" s="74"/>
      <c r="KT3952" s="74"/>
      <c r="KU3952" s="16"/>
      <c r="KV3952" s="72"/>
      <c r="KW3952" s="72"/>
      <c r="KX3952" s="16"/>
      <c r="KZ3952" s="16"/>
      <c r="LA3952" s="16"/>
      <c r="LB3952" s="74"/>
      <c r="LC3952" s="74"/>
    </row>
    <row r="3953" spans="8:315" x14ac:dyDescent="0.35">
      <c r="H3953" s="4"/>
      <c r="J3953" s="8"/>
      <c r="K3953" s="8"/>
      <c r="L3953" s="8"/>
      <c r="M3953" s="8"/>
      <c r="O3953" s="8"/>
      <c r="P3953" s="8"/>
      <c r="R3953" s="8"/>
      <c r="S3953" s="8"/>
      <c r="T3953" s="8"/>
      <c r="U3953" s="8"/>
      <c r="W3953" s="8">
        <f t="shared" si="4511"/>
        <v>153.6</v>
      </c>
      <c r="X3953">
        <v>13183200</v>
      </c>
      <c r="Y3953">
        <f t="shared" si="4512"/>
        <v>3662</v>
      </c>
      <c r="Z3953" s="8">
        <v>787.5</v>
      </c>
      <c r="AA3953" s="8">
        <v>22.9</v>
      </c>
      <c r="AB3953" s="8">
        <v>42.5</v>
      </c>
      <c r="AC3953" s="4"/>
      <c r="KL3953" s="84"/>
      <c r="KP3953" s="84"/>
      <c r="KS3953" s="74"/>
      <c r="KT3953" s="74"/>
      <c r="KU3953" s="16"/>
      <c r="KV3953" s="72"/>
      <c r="KW3953" s="72"/>
      <c r="KX3953" s="16"/>
      <c r="KZ3953" s="16"/>
      <c r="LA3953" s="16"/>
      <c r="LB3953" s="74"/>
      <c r="LC3953" s="74"/>
    </row>
    <row r="3954" spans="8:315" x14ac:dyDescent="0.35">
      <c r="H3954" s="4"/>
      <c r="J3954" s="8"/>
      <c r="K3954" s="8"/>
      <c r="L3954" s="8"/>
      <c r="M3954" s="8"/>
      <c r="O3954" s="8"/>
      <c r="P3954" s="8"/>
      <c r="R3954" s="8"/>
      <c r="S3954" s="8"/>
      <c r="T3954" s="8"/>
      <c r="U3954" s="8"/>
      <c r="W3954" s="8">
        <f t="shared" si="4511"/>
        <v>153.6</v>
      </c>
      <c r="X3954">
        <v>13186800</v>
      </c>
      <c r="Y3954">
        <f t="shared" si="4512"/>
        <v>3663</v>
      </c>
      <c r="Z3954" s="8">
        <v>701.9</v>
      </c>
      <c r="AA3954" s="8">
        <v>23.4</v>
      </c>
      <c r="AB3954" s="8">
        <v>42</v>
      </c>
      <c r="AC3954" s="4"/>
      <c r="KL3954" s="84"/>
      <c r="KP3954" s="84"/>
      <c r="KS3954" s="74"/>
      <c r="KT3954" s="74"/>
      <c r="KU3954" s="16"/>
      <c r="KV3954" s="72"/>
      <c r="KW3954" s="72"/>
      <c r="KX3954" s="16"/>
      <c r="KZ3954" s="16"/>
      <c r="LA3954" s="16"/>
      <c r="LB3954" s="74"/>
      <c r="LC3954" s="74"/>
    </row>
    <row r="3955" spans="8:315" x14ac:dyDescent="0.35">
      <c r="H3955" s="4"/>
      <c r="J3955" s="8"/>
      <c r="K3955" s="8"/>
      <c r="L3955" s="8"/>
      <c r="M3955" s="8"/>
      <c r="O3955" s="8"/>
      <c r="P3955" s="8"/>
      <c r="R3955" s="8"/>
      <c r="S3955" s="8"/>
      <c r="T3955" s="8"/>
      <c r="U3955" s="8"/>
      <c r="W3955" s="8">
        <f t="shared" si="4511"/>
        <v>153.69999999999999</v>
      </c>
      <c r="X3955">
        <v>13190400</v>
      </c>
      <c r="Y3955">
        <f t="shared" si="4512"/>
        <v>3664</v>
      </c>
      <c r="Z3955" s="8">
        <v>513.1</v>
      </c>
      <c r="AA3955" s="8">
        <v>23.9</v>
      </c>
      <c r="AB3955" s="8">
        <v>41.5</v>
      </c>
      <c r="AC3955" s="4"/>
      <c r="KL3955" s="84"/>
      <c r="KP3955" s="84"/>
      <c r="KS3955" s="74"/>
      <c r="KT3955" s="74"/>
      <c r="KU3955" s="16"/>
      <c r="KV3955" s="72"/>
      <c r="KW3955" s="72"/>
      <c r="KX3955" s="16"/>
      <c r="KZ3955" s="16"/>
      <c r="LA3955" s="16"/>
      <c r="LB3955" s="74"/>
      <c r="LC3955" s="74"/>
    </row>
    <row r="3956" spans="8:315" x14ac:dyDescent="0.35">
      <c r="H3956" s="4"/>
      <c r="J3956" s="8"/>
      <c r="K3956" s="8"/>
      <c r="L3956" s="8"/>
      <c r="M3956" s="8"/>
      <c r="O3956" s="8"/>
      <c r="P3956" s="8"/>
      <c r="R3956" s="8"/>
      <c r="S3956" s="8"/>
      <c r="T3956" s="8"/>
      <c r="U3956" s="8"/>
      <c r="W3956" s="8">
        <f t="shared" si="4511"/>
        <v>153.69999999999999</v>
      </c>
      <c r="X3956">
        <v>13194000</v>
      </c>
      <c r="Y3956">
        <f t="shared" si="4512"/>
        <v>3665</v>
      </c>
      <c r="Z3956" s="8">
        <v>326.10000000000002</v>
      </c>
      <c r="AA3956" s="8">
        <v>23.7</v>
      </c>
      <c r="AB3956" s="8">
        <v>41.5</v>
      </c>
      <c r="AC3956" s="4"/>
      <c r="KL3956" s="84"/>
      <c r="KP3956" s="84"/>
      <c r="KS3956" s="74"/>
      <c r="KT3956" s="74"/>
      <c r="KU3956" s="16"/>
      <c r="KV3956" s="72"/>
      <c r="KW3956" s="72"/>
      <c r="KX3956" s="16"/>
      <c r="KZ3956" s="16"/>
      <c r="LA3956" s="16"/>
      <c r="LB3956" s="74"/>
      <c r="LC3956" s="74"/>
    </row>
    <row r="3957" spans="8:315" x14ac:dyDescent="0.35">
      <c r="H3957" s="4"/>
      <c r="J3957" s="8"/>
      <c r="K3957" s="8"/>
      <c r="L3957" s="8"/>
      <c r="M3957" s="8"/>
      <c r="O3957" s="8"/>
      <c r="P3957" s="8"/>
      <c r="R3957" s="8"/>
      <c r="S3957" s="8"/>
      <c r="T3957" s="8"/>
      <c r="U3957" s="8"/>
      <c r="W3957" s="8">
        <f t="shared" si="4511"/>
        <v>153.80000000000001</v>
      </c>
      <c r="X3957">
        <v>13197600</v>
      </c>
      <c r="Y3957">
        <f t="shared" si="4512"/>
        <v>3666</v>
      </c>
      <c r="Z3957" s="8">
        <v>247.8</v>
      </c>
      <c r="AA3957" s="8">
        <v>23.8</v>
      </c>
      <c r="AB3957" s="8">
        <v>42.8</v>
      </c>
      <c r="AC3957" s="4"/>
      <c r="KL3957" s="84"/>
      <c r="KP3957" s="84"/>
      <c r="KS3957" s="74"/>
      <c r="KT3957" s="74"/>
      <c r="KU3957" s="16"/>
      <c r="KV3957" s="72"/>
      <c r="KW3957" s="72"/>
      <c r="KX3957" s="16"/>
      <c r="KZ3957" s="16"/>
      <c r="LA3957" s="16"/>
      <c r="LB3957" s="74"/>
      <c r="LC3957" s="74"/>
    </row>
    <row r="3958" spans="8:315" x14ac:dyDescent="0.35">
      <c r="H3958" s="4"/>
      <c r="J3958" s="8"/>
      <c r="K3958" s="8"/>
      <c r="L3958" s="8"/>
      <c r="M3958" s="8"/>
      <c r="O3958" s="8"/>
      <c r="P3958" s="8"/>
      <c r="R3958" s="8"/>
      <c r="S3958" s="8"/>
      <c r="T3958" s="8"/>
      <c r="U3958" s="8"/>
      <c r="W3958" s="8">
        <f t="shared" si="4511"/>
        <v>153.80000000000001</v>
      </c>
      <c r="X3958">
        <v>13201200</v>
      </c>
      <c r="Y3958">
        <f t="shared" si="4512"/>
        <v>3667</v>
      </c>
      <c r="Z3958" s="8">
        <v>125</v>
      </c>
      <c r="AA3958" s="8">
        <v>23.3</v>
      </c>
      <c r="AB3958" s="8">
        <v>47</v>
      </c>
      <c r="AC3958" s="4"/>
      <c r="KL3958" s="84"/>
      <c r="KP3958" s="84"/>
      <c r="KS3958" s="74"/>
      <c r="KT3958" s="74"/>
      <c r="KU3958" s="16"/>
      <c r="KV3958" s="72"/>
      <c r="KW3958" s="72"/>
      <c r="KX3958" s="16"/>
      <c r="KZ3958" s="16"/>
      <c r="LA3958" s="16"/>
      <c r="LB3958" s="74"/>
      <c r="LC3958" s="74"/>
    </row>
    <row r="3959" spans="8:315" x14ac:dyDescent="0.35">
      <c r="H3959" s="4"/>
      <c r="J3959" s="8"/>
      <c r="K3959" s="8"/>
      <c r="L3959" s="8"/>
      <c r="M3959" s="8"/>
      <c r="O3959" s="8"/>
      <c r="P3959" s="8"/>
      <c r="R3959" s="8"/>
      <c r="S3959" s="8"/>
      <c r="T3959" s="8"/>
      <c r="U3959" s="8"/>
      <c r="W3959" s="8">
        <f t="shared" si="4511"/>
        <v>153.80000000000001</v>
      </c>
      <c r="X3959">
        <v>13204800</v>
      </c>
      <c r="Y3959">
        <f t="shared" si="4512"/>
        <v>3668</v>
      </c>
      <c r="Z3959" s="8">
        <v>8.1</v>
      </c>
      <c r="AA3959" s="8">
        <v>22</v>
      </c>
      <c r="AB3959" s="8">
        <v>51.3</v>
      </c>
      <c r="AC3959" s="4"/>
      <c r="KL3959" s="84"/>
      <c r="KP3959" s="84"/>
      <c r="KS3959" s="74"/>
      <c r="KT3959" s="74"/>
      <c r="KU3959" s="16"/>
      <c r="KV3959" s="72"/>
      <c r="KW3959" s="72"/>
      <c r="KX3959" s="16"/>
      <c r="KZ3959" s="16"/>
      <c r="LA3959" s="16"/>
      <c r="LB3959" s="74"/>
      <c r="LC3959" s="74"/>
    </row>
    <row r="3960" spans="8:315" x14ac:dyDescent="0.35">
      <c r="H3960" s="4"/>
      <c r="J3960" s="8"/>
      <c r="K3960" s="8"/>
      <c r="L3960" s="8"/>
      <c r="M3960" s="8"/>
      <c r="O3960" s="8"/>
      <c r="P3960" s="8"/>
      <c r="R3960" s="8"/>
      <c r="S3960" s="8"/>
      <c r="T3960" s="8"/>
      <c r="U3960" s="8"/>
      <c r="W3960" s="8">
        <f t="shared" si="4511"/>
        <v>153.9</v>
      </c>
      <c r="X3960">
        <v>13208400</v>
      </c>
      <c r="Y3960">
        <f t="shared" si="4512"/>
        <v>3669</v>
      </c>
      <c r="Z3960" s="8">
        <v>0</v>
      </c>
      <c r="AA3960" s="8">
        <v>20.8</v>
      </c>
      <c r="AB3960" s="8">
        <v>55.9</v>
      </c>
      <c r="AC3960" s="4"/>
      <c r="KL3960" s="84"/>
      <c r="KP3960" s="84"/>
      <c r="KS3960" s="74"/>
      <c r="KT3960" s="74"/>
      <c r="KU3960" s="16"/>
      <c r="KV3960" s="72"/>
      <c r="KW3960" s="72"/>
      <c r="KX3960" s="16"/>
      <c r="KZ3960" s="16"/>
      <c r="LA3960" s="16"/>
      <c r="LB3960" s="74"/>
      <c r="LC3960" s="74"/>
    </row>
    <row r="3961" spans="8:315" x14ac:dyDescent="0.35">
      <c r="H3961" s="4"/>
      <c r="J3961" s="8"/>
      <c r="K3961" s="8"/>
      <c r="L3961" s="8"/>
      <c r="M3961" s="8"/>
      <c r="O3961" s="8"/>
      <c r="P3961" s="8"/>
      <c r="R3961" s="8"/>
      <c r="S3961" s="8"/>
      <c r="T3961" s="8"/>
      <c r="U3961" s="8"/>
      <c r="W3961" s="8">
        <f t="shared" si="4511"/>
        <v>153.9</v>
      </c>
      <c r="X3961">
        <v>13212000</v>
      </c>
      <c r="Y3961">
        <f t="shared" si="4512"/>
        <v>3670</v>
      </c>
      <c r="Z3961" s="8">
        <v>0</v>
      </c>
      <c r="AA3961" s="8">
        <v>18.899999999999999</v>
      </c>
      <c r="AB3961" s="8">
        <v>59.9</v>
      </c>
      <c r="AC3961" s="4"/>
      <c r="KL3961" s="84"/>
      <c r="KP3961" s="84"/>
      <c r="KS3961" s="74"/>
      <c r="KT3961" s="74"/>
      <c r="KU3961" s="16"/>
      <c r="KV3961" s="72"/>
      <c r="KW3961" s="72"/>
      <c r="KX3961" s="16"/>
      <c r="KZ3961" s="16"/>
      <c r="LA3961" s="16"/>
      <c r="LB3961" s="74"/>
      <c r="LC3961" s="74"/>
    </row>
    <row r="3962" spans="8:315" x14ac:dyDescent="0.35">
      <c r="H3962" s="4"/>
      <c r="J3962" s="8"/>
      <c r="K3962" s="8"/>
      <c r="L3962" s="8"/>
      <c r="M3962" s="8"/>
      <c r="O3962" s="8"/>
      <c r="P3962" s="8"/>
      <c r="R3962" s="8"/>
      <c r="S3962" s="8"/>
      <c r="T3962" s="8"/>
      <c r="U3962" s="8"/>
      <c r="W3962" s="8">
        <f t="shared" si="4511"/>
        <v>154</v>
      </c>
      <c r="X3962">
        <v>13215600</v>
      </c>
      <c r="Y3962">
        <f t="shared" si="4512"/>
        <v>3671</v>
      </c>
      <c r="Z3962" s="8">
        <v>0</v>
      </c>
      <c r="AA3962" s="8">
        <v>18.2</v>
      </c>
      <c r="AB3962" s="8">
        <v>60.9</v>
      </c>
      <c r="AC3962" s="4"/>
      <c r="KL3962" s="84"/>
      <c r="KP3962" s="84"/>
      <c r="KS3962" s="74"/>
      <c r="KT3962" s="74"/>
      <c r="KU3962" s="16"/>
      <c r="KV3962" s="72"/>
      <c r="KW3962" s="72"/>
      <c r="KX3962" s="16"/>
      <c r="KZ3962" s="16"/>
      <c r="LA3962" s="16"/>
      <c r="LB3962" s="74"/>
      <c r="LC3962" s="74"/>
    </row>
    <row r="3963" spans="8:315" x14ac:dyDescent="0.35">
      <c r="H3963" s="4"/>
      <c r="J3963" s="8"/>
      <c r="K3963" s="8"/>
      <c r="L3963" s="8"/>
      <c r="M3963" s="8"/>
      <c r="O3963" s="8"/>
      <c r="P3963" s="8"/>
      <c r="R3963" s="8"/>
      <c r="S3963" s="8"/>
      <c r="T3963" s="8"/>
      <c r="U3963" s="8"/>
      <c r="W3963" s="8">
        <f t="shared" si="4511"/>
        <v>154</v>
      </c>
      <c r="X3963">
        <v>13219200</v>
      </c>
      <c r="Y3963">
        <f t="shared" si="4512"/>
        <v>3672</v>
      </c>
      <c r="Z3963" s="8">
        <v>0</v>
      </c>
      <c r="AA3963" s="8">
        <v>17.399999999999999</v>
      </c>
      <c r="AB3963" s="8">
        <v>64.8</v>
      </c>
      <c r="AC3963" s="4"/>
      <c r="KL3963" s="84"/>
      <c r="KP3963" s="84"/>
      <c r="KS3963" s="74"/>
      <c r="KT3963" s="74"/>
      <c r="KU3963" s="16"/>
      <c r="KV3963" s="72"/>
      <c r="KW3963" s="72"/>
      <c r="KX3963" s="16"/>
      <c r="KZ3963" s="16"/>
      <c r="LA3963" s="16"/>
      <c r="LB3963" s="74"/>
      <c r="LC3963" s="74"/>
    </row>
    <row r="3964" spans="8:315" x14ac:dyDescent="0.35">
      <c r="H3964" s="4"/>
      <c r="J3964" s="8"/>
      <c r="K3964" s="8"/>
      <c r="L3964" s="8"/>
      <c r="M3964" s="8"/>
      <c r="O3964" s="8"/>
      <c r="P3964" s="8"/>
      <c r="R3964" s="8"/>
      <c r="S3964" s="8"/>
      <c r="T3964" s="8"/>
      <c r="U3964" s="8"/>
      <c r="W3964" s="8">
        <f t="shared" si="4511"/>
        <v>154</v>
      </c>
      <c r="X3964">
        <v>13222800</v>
      </c>
      <c r="Y3964">
        <f t="shared" si="4512"/>
        <v>3673</v>
      </c>
      <c r="Z3964" s="8">
        <v>0</v>
      </c>
      <c r="AA3964" s="8">
        <v>16.399999999999999</v>
      </c>
      <c r="AB3964" s="8">
        <v>69.5</v>
      </c>
      <c r="AC3964" s="4"/>
      <c r="KL3964" s="84"/>
      <c r="KP3964" s="84"/>
      <c r="KS3964" s="74"/>
      <c r="KT3964" s="74"/>
      <c r="KU3964" s="16"/>
      <c r="KV3964" s="72"/>
      <c r="KW3964" s="72"/>
      <c r="KX3964" s="16"/>
      <c r="KZ3964" s="16"/>
      <c r="LA3964" s="16"/>
      <c r="LB3964" s="74"/>
      <c r="LC3964" s="74"/>
    </row>
    <row r="3965" spans="8:315" x14ac:dyDescent="0.35">
      <c r="H3965" s="4"/>
      <c r="J3965" s="8"/>
      <c r="K3965" s="8"/>
      <c r="L3965" s="8"/>
      <c r="M3965" s="8"/>
      <c r="O3965" s="8"/>
      <c r="P3965" s="8"/>
      <c r="R3965" s="8"/>
      <c r="S3965" s="8"/>
      <c r="T3965" s="8"/>
      <c r="U3965" s="8"/>
      <c r="W3965" s="8">
        <f t="shared" si="4511"/>
        <v>154.1</v>
      </c>
      <c r="X3965">
        <v>13226400</v>
      </c>
      <c r="Y3965">
        <f t="shared" si="4512"/>
        <v>3674</v>
      </c>
      <c r="Z3965" s="8">
        <v>0</v>
      </c>
      <c r="AA3965" s="8">
        <v>15.8</v>
      </c>
      <c r="AB3965" s="8">
        <v>71.7</v>
      </c>
      <c r="AC3965" s="4"/>
      <c r="KL3965" s="84"/>
      <c r="KP3965" s="84"/>
      <c r="KS3965" s="74"/>
      <c r="KT3965" s="74"/>
      <c r="KU3965" s="16"/>
      <c r="KV3965" s="72"/>
      <c r="KW3965" s="72"/>
      <c r="KX3965" s="16"/>
      <c r="KZ3965" s="16"/>
      <c r="LA3965" s="16"/>
      <c r="LB3965" s="74"/>
      <c r="LC3965" s="74"/>
    </row>
    <row r="3966" spans="8:315" x14ac:dyDescent="0.35">
      <c r="H3966" s="4"/>
      <c r="J3966" s="8"/>
      <c r="K3966" s="8"/>
      <c r="L3966" s="8"/>
      <c r="M3966" s="8"/>
      <c r="O3966" s="8"/>
      <c r="P3966" s="8"/>
      <c r="R3966" s="8"/>
      <c r="S3966" s="8"/>
      <c r="T3966" s="8"/>
      <c r="U3966" s="8"/>
      <c r="W3966" s="8">
        <f t="shared" si="4511"/>
        <v>154.1</v>
      </c>
      <c r="X3966">
        <v>13230000</v>
      </c>
      <c r="Y3966">
        <f t="shared" si="4512"/>
        <v>3675</v>
      </c>
      <c r="Z3966" s="8">
        <v>0</v>
      </c>
      <c r="AA3966" s="8">
        <v>15.5</v>
      </c>
      <c r="AB3966" s="8">
        <v>72.5</v>
      </c>
      <c r="AC3966" s="4"/>
      <c r="KL3966" s="84"/>
      <c r="KP3966" s="84"/>
      <c r="KS3966" s="74"/>
      <c r="KT3966" s="74"/>
      <c r="KU3966" s="16"/>
      <c r="KV3966" s="72"/>
      <c r="KW3966" s="72"/>
      <c r="KX3966" s="16"/>
      <c r="KZ3966" s="16"/>
      <c r="LA3966" s="16"/>
      <c r="LB3966" s="74"/>
      <c r="LC3966" s="74"/>
    </row>
    <row r="3967" spans="8:315" x14ac:dyDescent="0.35">
      <c r="H3967" s="4"/>
      <c r="J3967" s="8"/>
      <c r="K3967" s="8"/>
      <c r="L3967" s="8"/>
      <c r="M3967" s="8"/>
      <c r="O3967" s="8"/>
      <c r="P3967" s="8"/>
      <c r="R3967" s="8"/>
      <c r="S3967" s="8"/>
      <c r="T3967" s="8"/>
      <c r="U3967" s="8"/>
      <c r="W3967" s="8">
        <f t="shared" si="4511"/>
        <v>154.19999999999999</v>
      </c>
      <c r="X3967">
        <v>13233600</v>
      </c>
      <c r="Y3967">
        <f t="shared" si="4512"/>
        <v>3676</v>
      </c>
      <c r="Z3967" s="8">
        <v>0</v>
      </c>
      <c r="AA3967" s="8">
        <v>15.2</v>
      </c>
      <c r="AB3967" s="8">
        <v>73.8</v>
      </c>
      <c r="AC3967" s="4"/>
      <c r="KL3967" s="84"/>
      <c r="KP3967" s="84"/>
      <c r="KS3967" s="74"/>
      <c r="KT3967" s="74"/>
      <c r="KU3967" s="16"/>
      <c r="KV3967" s="72"/>
      <c r="KW3967" s="72"/>
      <c r="KX3967" s="16"/>
      <c r="KZ3967" s="16"/>
      <c r="LA3967" s="16"/>
      <c r="LB3967" s="74"/>
      <c r="LC3967" s="74"/>
    </row>
    <row r="3968" spans="8:315" x14ac:dyDescent="0.35">
      <c r="H3968" s="4"/>
      <c r="J3968" s="8"/>
      <c r="K3968" s="8"/>
      <c r="L3968" s="8"/>
      <c r="M3968" s="8"/>
      <c r="O3968" s="8"/>
      <c r="P3968" s="8"/>
      <c r="R3968" s="8"/>
      <c r="S3968" s="8"/>
      <c r="T3968" s="8"/>
      <c r="U3968" s="8"/>
      <c r="W3968" s="8">
        <f t="shared" si="4511"/>
        <v>154.19999999999999</v>
      </c>
      <c r="X3968">
        <v>13237200</v>
      </c>
      <c r="Y3968">
        <f t="shared" si="4512"/>
        <v>3677</v>
      </c>
      <c r="Z3968" s="8">
        <v>10</v>
      </c>
      <c r="AA3968" s="8">
        <v>15</v>
      </c>
      <c r="AB3968" s="8">
        <v>74.8</v>
      </c>
      <c r="AC3968" s="4"/>
      <c r="KL3968" s="84"/>
      <c r="KP3968" s="84"/>
      <c r="KS3968" s="74"/>
      <c r="KT3968" s="74"/>
      <c r="KU3968" s="16"/>
      <c r="KV3968" s="72"/>
      <c r="KW3968" s="72"/>
      <c r="KX3968" s="16"/>
      <c r="KZ3968" s="16"/>
      <c r="LA3968" s="16"/>
      <c r="LB3968" s="74"/>
      <c r="LC3968" s="74"/>
    </row>
    <row r="3969" spans="8:315" x14ac:dyDescent="0.35">
      <c r="H3969" s="4"/>
      <c r="J3969" s="8"/>
      <c r="K3969" s="8"/>
      <c r="L3969" s="8"/>
      <c r="M3969" s="8"/>
      <c r="O3969" s="8"/>
      <c r="P3969" s="8"/>
      <c r="R3969" s="8"/>
      <c r="S3969" s="8"/>
      <c r="T3969" s="8"/>
      <c r="U3969" s="8"/>
      <c r="W3969" s="8">
        <f t="shared" si="4511"/>
        <v>154.30000000000001</v>
      </c>
      <c r="X3969">
        <v>13240800</v>
      </c>
      <c r="Y3969">
        <f t="shared" si="4512"/>
        <v>3678</v>
      </c>
      <c r="Z3969" s="8">
        <v>53.6</v>
      </c>
      <c r="AA3969" s="8">
        <v>15.6</v>
      </c>
      <c r="AB3969" s="8">
        <v>73.2</v>
      </c>
      <c r="AC3969" s="4"/>
      <c r="KL3969" s="84"/>
      <c r="KP3969" s="84"/>
      <c r="KS3969" s="74"/>
      <c r="KT3969" s="74"/>
      <c r="KU3969" s="16"/>
      <c r="KV3969" s="72"/>
      <c r="KW3969" s="72"/>
      <c r="KX3969" s="16"/>
      <c r="KZ3969" s="16"/>
      <c r="LA3969" s="16"/>
      <c r="LB3969" s="74"/>
      <c r="LC3969" s="74"/>
    </row>
    <row r="3970" spans="8:315" x14ac:dyDescent="0.35">
      <c r="H3970" s="4"/>
      <c r="J3970" s="8"/>
      <c r="K3970" s="8"/>
      <c r="L3970" s="8"/>
      <c r="M3970" s="8"/>
      <c r="O3970" s="8"/>
      <c r="P3970" s="8"/>
      <c r="R3970" s="8"/>
      <c r="S3970" s="8"/>
      <c r="T3970" s="8"/>
      <c r="U3970" s="8"/>
      <c r="W3970" s="8">
        <f t="shared" si="4511"/>
        <v>154.30000000000001</v>
      </c>
      <c r="X3970">
        <v>13244400</v>
      </c>
      <c r="Y3970">
        <f t="shared" si="4512"/>
        <v>3679</v>
      </c>
      <c r="Z3970" s="8">
        <v>49.7</v>
      </c>
      <c r="AA3970" s="8">
        <v>15.9</v>
      </c>
      <c r="AB3970" s="8">
        <v>82.1</v>
      </c>
      <c r="AC3970" s="4"/>
      <c r="KL3970" s="84"/>
      <c r="KP3970" s="84"/>
      <c r="KS3970" s="74"/>
      <c r="KT3970" s="74"/>
      <c r="KU3970" s="16"/>
      <c r="KV3970" s="72"/>
      <c r="KW3970" s="72"/>
      <c r="KX3970" s="16"/>
      <c r="KZ3970" s="16"/>
      <c r="LA3970" s="16"/>
      <c r="LB3970" s="74"/>
      <c r="LC3970" s="74"/>
    </row>
    <row r="3971" spans="8:315" x14ac:dyDescent="0.35">
      <c r="H3971" s="4"/>
      <c r="J3971" s="8"/>
      <c r="K3971" s="8"/>
      <c r="L3971" s="8"/>
      <c r="M3971" s="8"/>
      <c r="O3971" s="8"/>
      <c r="P3971" s="8"/>
      <c r="R3971" s="8"/>
      <c r="S3971" s="8"/>
      <c r="T3971" s="8"/>
      <c r="U3971" s="8"/>
      <c r="W3971" s="8">
        <f t="shared" si="4511"/>
        <v>154.30000000000001</v>
      </c>
      <c r="X3971">
        <v>13248000</v>
      </c>
      <c r="Y3971">
        <f t="shared" si="4512"/>
        <v>3680</v>
      </c>
      <c r="Z3971" s="8">
        <v>103.9</v>
      </c>
      <c r="AA3971" s="8">
        <v>16.899999999999999</v>
      </c>
      <c r="AB3971" s="8">
        <v>83.9</v>
      </c>
      <c r="AC3971" s="4"/>
      <c r="KL3971" s="84"/>
      <c r="KP3971" s="84"/>
      <c r="KS3971" s="74"/>
      <c r="KT3971" s="74"/>
      <c r="KU3971" s="16"/>
      <c r="KV3971" s="72"/>
      <c r="KW3971" s="72"/>
      <c r="KX3971" s="16"/>
      <c r="KZ3971" s="16"/>
      <c r="LA3971" s="16"/>
      <c r="LB3971" s="74"/>
      <c r="LC3971" s="74"/>
    </row>
    <row r="3972" spans="8:315" x14ac:dyDescent="0.35">
      <c r="H3972" s="4"/>
      <c r="J3972" s="8"/>
      <c r="K3972" s="8"/>
      <c r="L3972" s="8"/>
      <c r="M3972" s="8"/>
      <c r="O3972" s="8"/>
      <c r="P3972" s="8"/>
      <c r="R3972" s="8"/>
      <c r="S3972" s="8"/>
      <c r="T3972" s="8"/>
      <c r="U3972" s="8"/>
      <c r="W3972" s="8">
        <f t="shared" si="4511"/>
        <v>154.4</v>
      </c>
      <c r="X3972">
        <v>13251600</v>
      </c>
      <c r="Y3972">
        <f t="shared" si="4512"/>
        <v>3681</v>
      </c>
      <c r="Z3972" s="8">
        <v>201.9</v>
      </c>
      <c r="AA3972" s="8">
        <v>16.899999999999999</v>
      </c>
      <c r="AB3972" s="8">
        <v>84.7</v>
      </c>
      <c r="AC3972" s="4"/>
      <c r="KL3972" s="84"/>
      <c r="KP3972" s="84"/>
      <c r="KS3972" s="74"/>
      <c r="KT3972" s="74"/>
      <c r="KU3972" s="16"/>
      <c r="KV3972" s="72"/>
      <c r="KW3972" s="72"/>
      <c r="KX3972" s="16"/>
      <c r="KZ3972" s="16"/>
      <c r="LA3972" s="16"/>
      <c r="LB3972" s="74"/>
      <c r="LC3972" s="74"/>
    </row>
    <row r="3973" spans="8:315" x14ac:dyDescent="0.35">
      <c r="H3973" s="4"/>
      <c r="J3973" s="8"/>
      <c r="K3973" s="8"/>
      <c r="L3973" s="8"/>
      <c r="M3973" s="8"/>
      <c r="O3973" s="8"/>
      <c r="P3973" s="8"/>
      <c r="R3973" s="8"/>
      <c r="S3973" s="8"/>
      <c r="T3973" s="8"/>
      <c r="U3973" s="8"/>
      <c r="W3973" s="8">
        <f t="shared" si="4511"/>
        <v>154.4</v>
      </c>
      <c r="X3973">
        <v>13255200</v>
      </c>
      <c r="Y3973">
        <f t="shared" si="4512"/>
        <v>3682</v>
      </c>
      <c r="Z3973" s="8">
        <v>318.89999999999998</v>
      </c>
      <c r="AA3973" s="8">
        <v>18.3</v>
      </c>
      <c r="AB3973" s="8">
        <v>79.5</v>
      </c>
      <c r="AC3973" s="4"/>
      <c r="KL3973" s="84"/>
      <c r="KP3973" s="84"/>
      <c r="KS3973" s="74"/>
      <c r="KT3973" s="74"/>
      <c r="KU3973" s="16"/>
      <c r="KV3973" s="72"/>
      <c r="KW3973" s="72"/>
      <c r="KX3973" s="16"/>
      <c r="KZ3973" s="16"/>
      <c r="LA3973" s="16"/>
      <c r="LB3973" s="74"/>
      <c r="LC3973" s="74"/>
    </row>
    <row r="3974" spans="8:315" x14ac:dyDescent="0.35">
      <c r="H3974" s="4"/>
      <c r="J3974" s="8"/>
      <c r="K3974" s="8"/>
      <c r="L3974" s="8"/>
      <c r="M3974" s="8"/>
      <c r="O3974" s="8"/>
      <c r="P3974" s="8"/>
      <c r="R3974" s="8"/>
      <c r="S3974" s="8"/>
      <c r="T3974" s="8"/>
      <c r="U3974" s="8"/>
      <c r="W3974" s="8">
        <f t="shared" si="4511"/>
        <v>154.5</v>
      </c>
      <c r="X3974">
        <v>13258800</v>
      </c>
      <c r="Y3974">
        <f t="shared" si="4512"/>
        <v>3683</v>
      </c>
      <c r="Z3974" s="8">
        <v>158.9</v>
      </c>
      <c r="AA3974" s="8">
        <v>19.600000000000001</v>
      </c>
      <c r="AB3974" s="8">
        <v>78.7</v>
      </c>
      <c r="AC3974" s="4"/>
      <c r="KL3974" s="84"/>
      <c r="KP3974" s="84"/>
      <c r="KS3974" s="74"/>
      <c r="KT3974" s="74"/>
      <c r="KU3974" s="16"/>
      <c r="KV3974" s="72"/>
      <c r="KW3974" s="72"/>
      <c r="KX3974" s="16"/>
      <c r="KZ3974" s="16"/>
      <c r="LA3974" s="16"/>
      <c r="LB3974" s="74"/>
      <c r="LC3974" s="74"/>
    </row>
    <row r="3975" spans="8:315" x14ac:dyDescent="0.35">
      <c r="H3975" s="4"/>
      <c r="J3975" s="8"/>
      <c r="K3975" s="8"/>
      <c r="L3975" s="8"/>
      <c r="M3975" s="8"/>
      <c r="O3975" s="8"/>
      <c r="P3975" s="8"/>
      <c r="R3975" s="8"/>
      <c r="S3975" s="8"/>
      <c r="T3975" s="8"/>
      <c r="U3975" s="8"/>
      <c r="W3975" s="8">
        <f t="shared" si="4511"/>
        <v>154.5</v>
      </c>
      <c r="X3975">
        <v>13262400</v>
      </c>
      <c r="Y3975">
        <f t="shared" si="4512"/>
        <v>3684</v>
      </c>
      <c r="Z3975" s="8">
        <v>171.1</v>
      </c>
      <c r="AA3975" s="8">
        <v>20.399999999999999</v>
      </c>
      <c r="AB3975" s="8">
        <v>79.099999999999994</v>
      </c>
      <c r="AC3975" s="4"/>
      <c r="KL3975" s="84"/>
      <c r="KP3975" s="84"/>
      <c r="KS3975" s="74"/>
      <c r="KT3975" s="74"/>
      <c r="KU3975" s="16"/>
      <c r="KV3975" s="72"/>
      <c r="KW3975" s="72"/>
      <c r="KX3975" s="16"/>
      <c r="KZ3975" s="16"/>
      <c r="LA3975" s="16"/>
      <c r="LB3975" s="74"/>
      <c r="LC3975" s="74"/>
    </row>
    <row r="3976" spans="8:315" x14ac:dyDescent="0.35">
      <c r="H3976" s="4"/>
      <c r="J3976" s="8"/>
      <c r="K3976" s="8"/>
      <c r="L3976" s="8"/>
      <c r="M3976" s="8"/>
      <c r="O3976" s="8"/>
      <c r="P3976" s="8"/>
      <c r="R3976" s="8"/>
      <c r="S3976" s="8"/>
      <c r="T3976" s="8"/>
      <c r="U3976" s="8"/>
      <c r="W3976" s="8">
        <f t="shared" si="4511"/>
        <v>154.5</v>
      </c>
      <c r="X3976">
        <v>13266000</v>
      </c>
      <c r="Y3976">
        <f t="shared" si="4512"/>
        <v>3685</v>
      </c>
      <c r="Z3976" s="8">
        <v>493.3</v>
      </c>
      <c r="AA3976" s="8">
        <v>21.7</v>
      </c>
      <c r="AB3976" s="8">
        <v>76.3</v>
      </c>
      <c r="AC3976" s="4"/>
      <c r="KL3976" s="84"/>
      <c r="KP3976" s="84"/>
      <c r="KS3976" s="74"/>
      <c r="KT3976" s="74"/>
      <c r="KU3976" s="16"/>
      <c r="KV3976" s="72"/>
      <c r="KW3976" s="72"/>
      <c r="KX3976" s="16"/>
      <c r="KZ3976" s="16"/>
      <c r="LA3976" s="16"/>
      <c r="LB3976" s="74"/>
      <c r="LC3976" s="74"/>
    </row>
    <row r="3977" spans="8:315" x14ac:dyDescent="0.35">
      <c r="H3977" s="4"/>
      <c r="J3977" s="8"/>
      <c r="K3977" s="8"/>
      <c r="L3977" s="8"/>
      <c r="M3977" s="8"/>
      <c r="O3977" s="8"/>
      <c r="P3977" s="8"/>
      <c r="R3977" s="8"/>
      <c r="S3977" s="8"/>
      <c r="T3977" s="8"/>
      <c r="U3977" s="8"/>
      <c r="W3977" s="8">
        <f t="shared" si="4511"/>
        <v>154.6</v>
      </c>
      <c r="X3977">
        <v>13269600</v>
      </c>
      <c r="Y3977">
        <f t="shared" si="4512"/>
        <v>3686</v>
      </c>
      <c r="Z3977" s="8">
        <v>464.7</v>
      </c>
      <c r="AA3977" s="8">
        <v>21.4</v>
      </c>
      <c r="AB3977" s="8">
        <v>76.400000000000006</v>
      </c>
      <c r="AC3977" s="4"/>
      <c r="KL3977" s="84"/>
      <c r="KP3977" s="84"/>
      <c r="KS3977" s="74"/>
      <c r="KT3977" s="74"/>
      <c r="KU3977" s="16"/>
      <c r="KV3977" s="72"/>
      <c r="KW3977" s="72"/>
      <c r="KX3977" s="16"/>
      <c r="KZ3977" s="16"/>
      <c r="LA3977" s="16"/>
      <c r="LB3977" s="74"/>
      <c r="LC3977" s="74"/>
    </row>
    <row r="3978" spans="8:315" x14ac:dyDescent="0.35">
      <c r="H3978" s="4"/>
      <c r="J3978" s="8"/>
      <c r="K3978" s="8"/>
      <c r="L3978" s="8"/>
      <c r="M3978" s="8"/>
      <c r="O3978" s="8"/>
      <c r="P3978" s="8"/>
      <c r="R3978" s="8"/>
      <c r="S3978" s="8"/>
      <c r="T3978" s="8"/>
      <c r="U3978" s="8"/>
      <c r="W3978" s="8">
        <f t="shared" si="4511"/>
        <v>154.6</v>
      </c>
      <c r="X3978">
        <v>13273200</v>
      </c>
      <c r="Y3978">
        <f t="shared" si="4512"/>
        <v>3687</v>
      </c>
      <c r="Z3978" s="8">
        <v>296.7</v>
      </c>
      <c r="AA3978" s="8">
        <v>21.7</v>
      </c>
      <c r="AB3978" s="8">
        <v>75.5</v>
      </c>
      <c r="AC3978" s="4"/>
      <c r="KL3978" s="84"/>
      <c r="KP3978" s="84"/>
      <c r="KS3978" s="74"/>
      <c r="KT3978" s="74"/>
      <c r="KU3978" s="16"/>
      <c r="KV3978" s="72"/>
      <c r="KW3978" s="72"/>
      <c r="KX3978" s="16"/>
      <c r="KZ3978" s="16"/>
      <c r="LA3978" s="16"/>
      <c r="LB3978" s="74"/>
      <c r="LC3978" s="74"/>
    </row>
    <row r="3979" spans="8:315" x14ac:dyDescent="0.35">
      <c r="H3979" s="4"/>
      <c r="J3979" s="8"/>
      <c r="K3979" s="8"/>
      <c r="L3979" s="8"/>
      <c r="M3979" s="8"/>
      <c r="O3979" s="8"/>
      <c r="P3979" s="8"/>
      <c r="R3979" s="8"/>
      <c r="S3979" s="8"/>
      <c r="T3979" s="8"/>
      <c r="U3979" s="8"/>
      <c r="W3979" s="8">
        <f t="shared" si="4511"/>
        <v>154.69999999999999</v>
      </c>
      <c r="X3979">
        <v>13276800</v>
      </c>
      <c r="Y3979">
        <f t="shared" si="4512"/>
        <v>3688</v>
      </c>
      <c r="Z3979" s="8">
        <v>380.3</v>
      </c>
      <c r="AA3979" s="8">
        <v>22.4</v>
      </c>
      <c r="AB3979" s="8">
        <v>67.5</v>
      </c>
      <c r="AC3979" s="4"/>
      <c r="KL3979" s="84"/>
      <c r="KP3979" s="84"/>
      <c r="KS3979" s="74"/>
      <c r="KT3979" s="74"/>
      <c r="KU3979" s="16"/>
      <c r="KV3979" s="72"/>
      <c r="KW3979" s="72"/>
      <c r="KX3979" s="16"/>
      <c r="KZ3979" s="16"/>
      <c r="LA3979" s="16"/>
      <c r="LB3979" s="74"/>
      <c r="LC3979" s="74"/>
    </row>
    <row r="3980" spans="8:315" x14ac:dyDescent="0.35">
      <c r="H3980" s="4"/>
      <c r="J3980" s="8"/>
      <c r="K3980" s="8"/>
      <c r="L3980" s="8"/>
      <c r="M3980" s="8"/>
      <c r="O3980" s="8"/>
      <c r="P3980" s="8"/>
      <c r="R3980" s="8"/>
      <c r="S3980" s="8"/>
      <c r="T3980" s="8"/>
      <c r="U3980" s="8"/>
      <c r="W3980" s="8">
        <f t="shared" si="4511"/>
        <v>154.69999999999999</v>
      </c>
      <c r="X3980">
        <v>13280400</v>
      </c>
      <c r="Y3980">
        <f t="shared" si="4512"/>
        <v>3689</v>
      </c>
      <c r="Z3980" s="8">
        <v>345.6</v>
      </c>
      <c r="AA3980" s="8">
        <v>23</v>
      </c>
      <c r="AB3980" s="8">
        <v>68</v>
      </c>
      <c r="AC3980" s="4"/>
      <c r="KL3980" s="84"/>
      <c r="KP3980" s="84"/>
      <c r="KS3980" s="74"/>
      <c r="KT3980" s="74"/>
      <c r="KU3980" s="16"/>
      <c r="KV3980" s="72"/>
      <c r="KW3980" s="72"/>
      <c r="KX3980" s="16"/>
      <c r="KZ3980" s="16"/>
      <c r="LA3980" s="16"/>
      <c r="LB3980" s="74"/>
      <c r="LC3980" s="74"/>
    </row>
    <row r="3981" spans="8:315" x14ac:dyDescent="0.35">
      <c r="H3981" s="4"/>
      <c r="J3981" s="8"/>
      <c r="K3981" s="8"/>
      <c r="L3981" s="8"/>
      <c r="M3981" s="8"/>
      <c r="O3981" s="8"/>
      <c r="P3981" s="8"/>
      <c r="R3981" s="8"/>
      <c r="S3981" s="8"/>
      <c r="T3981" s="8"/>
      <c r="U3981" s="8"/>
      <c r="W3981" s="8">
        <f t="shared" si="4511"/>
        <v>154.80000000000001</v>
      </c>
      <c r="X3981">
        <v>13284000</v>
      </c>
      <c r="Y3981">
        <f t="shared" si="4512"/>
        <v>3690</v>
      </c>
      <c r="Z3981" s="8">
        <v>139.19999999999999</v>
      </c>
      <c r="AA3981" s="8">
        <v>22.6</v>
      </c>
      <c r="AB3981" s="8">
        <v>68.599999999999994</v>
      </c>
      <c r="AC3981" s="4"/>
      <c r="KL3981" s="84"/>
      <c r="KP3981" s="84"/>
      <c r="KS3981" s="74"/>
      <c r="KT3981" s="74"/>
      <c r="KU3981" s="16"/>
      <c r="KV3981" s="72"/>
      <c r="KW3981" s="72"/>
      <c r="KX3981" s="16"/>
      <c r="KZ3981" s="16"/>
      <c r="LA3981" s="16"/>
      <c r="LB3981" s="74"/>
      <c r="LC3981" s="74"/>
    </row>
    <row r="3982" spans="8:315" x14ac:dyDescent="0.35">
      <c r="H3982" s="4"/>
      <c r="J3982" s="8"/>
      <c r="K3982" s="8"/>
      <c r="L3982" s="8"/>
      <c r="M3982" s="8"/>
      <c r="O3982" s="8"/>
      <c r="P3982" s="8"/>
      <c r="R3982" s="8"/>
      <c r="S3982" s="8"/>
      <c r="T3982" s="8"/>
      <c r="U3982" s="8"/>
      <c r="W3982" s="8">
        <f t="shared" si="4511"/>
        <v>154.80000000000001</v>
      </c>
      <c r="X3982">
        <v>13287600</v>
      </c>
      <c r="Y3982">
        <f t="shared" si="4512"/>
        <v>3691</v>
      </c>
      <c r="Z3982" s="8">
        <v>49.2</v>
      </c>
      <c r="AA3982" s="8">
        <v>22.3</v>
      </c>
      <c r="AB3982" s="8">
        <v>70.900000000000006</v>
      </c>
      <c r="AC3982" s="4"/>
      <c r="KL3982" s="84"/>
      <c r="KP3982" s="84"/>
      <c r="KS3982" s="74"/>
      <c r="KT3982" s="74"/>
      <c r="KU3982" s="16"/>
      <c r="KV3982" s="72"/>
      <c r="KW3982" s="72"/>
      <c r="KX3982" s="16"/>
      <c r="KZ3982" s="16"/>
      <c r="LA3982" s="16"/>
      <c r="LB3982" s="74"/>
      <c r="LC3982" s="74"/>
    </row>
    <row r="3983" spans="8:315" x14ac:dyDescent="0.35">
      <c r="H3983" s="4"/>
      <c r="J3983" s="8"/>
      <c r="K3983" s="8"/>
      <c r="L3983" s="8"/>
      <c r="M3983" s="8"/>
      <c r="O3983" s="8"/>
      <c r="P3983" s="8"/>
      <c r="R3983" s="8"/>
      <c r="S3983" s="8"/>
      <c r="T3983" s="8"/>
      <c r="U3983" s="8"/>
      <c r="W3983" s="8">
        <f t="shared" si="4511"/>
        <v>154.80000000000001</v>
      </c>
      <c r="X3983">
        <v>13291200</v>
      </c>
      <c r="Y3983">
        <f t="shared" si="4512"/>
        <v>3692</v>
      </c>
      <c r="Z3983" s="8">
        <v>12.8</v>
      </c>
      <c r="AA3983" s="8">
        <v>21.7</v>
      </c>
      <c r="AB3983" s="8">
        <v>76.400000000000006</v>
      </c>
      <c r="AC3983" s="4"/>
      <c r="KL3983" s="84"/>
      <c r="KP3983" s="84"/>
      <c r="KS3983" s="74"/>
      <c r="KT3983" s="74"/>
      <c r="KU3983" s="16"/>
      <c r="KV3983" s="72"/>
      <c r="KW3983" s="72"/>
      <c r="KX3983" s="16"/>
      <c r="KZ3983" s="16"/>
      <c r="LA3983" s="16"/>
      <c r="LB3983" s="74"/>
      <c r="LC3983" s="74"/>
    </row>
    <row r="3984" spans="8:315" x14ac:dyDescent="0.35">
      <c r="H3984" s="4"/>
      <c r="J3984" s="8"/>
      <c r="K3984" s="8"/>
      <c r="L3984" s="8"/>
      <c r="M3984" s="8"/>
      <c r="O3984" s="8"/>
      <c r="P3984" s="8"/>
      <c r="R3984" s="8"/>
      <c r="S3984" s="8"/>
      <c r="T3984" s="8"/>
      <c r="U3984" s="8"/>
      <c r="W3984" s="8">
        <f t="shared" si="4511"/>
        <v>154.9</v>
      </c>
      <c r="X3984">
        <v>13294800</v>
      </c>
      <c r="Y3984">
        <f t="shared" si="4512"/>
        <v>3693</v>
      </c>
      <c r="Z3984" s="8">
        <v>0</v>
      </c>
      <c r="AA3984" s="8">
        <v>21.1</v>
      </c>
      <c r="AB3984" s="8">
        <v>78.400000000000006</v>
      </c>
      <c r="AC3984" s="4"/>
      <c r="KL3984" s="84"/>
      <c r="KP3984" s="84"/>
      <c r="KS3984" s="74"/>
      <c r="KT3984" s="74"/>
      <c r="KU3984" s="16"/>
      <c r="KV3984" s="72"/>
      <c r="KW3984" s="72"/>
      <c r="KX3984" s="16"/>
      <c r="KZ3984" s="16"/>
      <c r="LA3984" s="16"/>
      <c r="LB3984" s="74"/>
      <c r="LC3984" s="74"/>
    </row>
    <row r="3985" spans="8:315" x14ac:dyDescent="0.35">
      <c r="H3985" s="4"/>
      <c r="J3985" s="8"/>
      <c r="K3985" s="8"/>
      <c r="L3985" s="8"/>
      <c r="M3985" s="8"/>
      <c r="O3985" s="8"/>
      <c r="P3985" s="8"/>
      <c r="R3985" s="8"/>
      <c r="S3985" s="8"/>
      <c r="T3985" s="8"/>
      <c r="U3985" s="8"/>
      <c r="W3985" s="8">
        <f t="shared" si="4511"/>
        <v>154.9</v>
      </c>
      <c r="X3985">
        <v>13298400</v>
      </c>
      <c r="Y3985">
        <f t="shared" si="4512"/>
        <v>3694</v>
      </c>
      <c r="Z3985" s="8">
        <v>0</v>
      </c>
      <c r="AA3985" s="8">
        <v>20.5</v>
      </c>
      <c r="AB3985" s="8">
        <v>81.2</v>
      </c>
      <c r="AC3985" s="4"/>
      <c r="KL3985" s="84"/>
      <c r="KP3985" s="84"/>
      <c r="KS3985" s="74"/>
      <c r="KT3985" s="74"/>
      <c r="KU3985" s="16"/>
      <c r="KV3985" s="72"/>
      <c r="KW3985" s="72"/>
      <c r="KX3985" s="16"/>
      <c r="KZ3985" s="16"/>
      <c r="LA3985" s="16"/>
      <c r="LB3985" s="74"/>
      <c r="LC3985" s="74"/>
    </row>
    <row r="3986" spans="8:315" x14ac:dyDescent="0.35">
      <c r="H3986" s="4"/>
      <c r="J3986" s="8"/>
      <c r="K3986" s="8"/>
      <c r="L3986" s="8"/>
      <c r="M3986" s="8"/>
      <c r="O3986" s="8"/>
      <c r="P3986" s="8"/>
      <c r="R3986" s="8"/>
      <c r="S3986" s="8"/>
      <c r="T3986" s="8"/>
      <c r="U3986" s="8"/>
      <c r="W3986" s="8">
        <f t="shared" si="4511"/>
        <v>155</v>
      </c>
      <c r="X3986">
        <v>13302000</v>
      </c>
      <c r="Y3986">
        <f t="shared" si="4512"/>
        <v>3695</v>
      </c>
      <c r="Z3986" s="8">
        <v>0</v>
      </c>
      <c r="AA3986" s="8">
        <v>20</v>
      </c>
      <c r="AB3986" s="8">
        <v>86.5</v>
      </c>
      <c r="AC3986" s="4"/>
      <c r="KL3986" s="84"/>
      <c r="KP3986" s="84"/>
      <c r="KS3986" s="74"/>
      <c r="KT3986" s="74"/>
      <c r="KU3986" s="16"/>
      <c r="KV3986" s="72"/>
      <c r="KW3986" s="72"/>
      <c r="KX3986" s="16"/>
      <c r="KZ3986" s="16"/>
      <c r="LA3986" s="16"/>
      <c r="LB3986" s="74"/>
      <c r="LC3986" s="74"/>
    </row>
    <row r="3987" spans="8:315" x14ac:dyDescent="0.35">
      <c r="H3987" s="4"/>
      <c r="J3987" s="8"/>
      <c r="K3987" s="8"/>
      <c r="L3987" s="8"/>
      <c r="M3987" s="8"/>
      <c r="O3987" s="8"/>
      <c r="P3987" s="8"/>
      <c r="R3987" s="8"/>
      <c r="S3987" s="8"/>
      <c r="T3987" s="8"/>
      <c r="U3987" s="8"/>
      <c r="W3987" s="8">
        <f t="shared" si="4511"/>
        <v>155</v>
      </c>
      <c r="X3987">
        <v>13305600</v>
      </c>
      <c r="Y3987">
        <f t="shared" si="4512"/>
        <v>3696</v>
      </c>
      <c r="Z3987" s="8">
        <v>0</v>
      </c>
      <c r="AA3987" s="8">
        <v>19.3</v>
      </c>
      <c r="AB3987" s="8">
        <v>80.599999999999994</v>
      </c>
      <c r="AC3987" s="4"/>
      <c r="KL3987" s="84"/>
      <c r="KP3987" s="84"/>
      <c r="KS3987" s="74"/>
      <c r="KT3987" s="74"/>
      <c r="KU3987" s="16"/>
      <c r="KV3987" s="72"/>
      <c r="KW3987" s="72"/>
      <c r="KX3987" s="16"/>
      <c r="KZ3987" s="16"/>
      <c r="LA3987" s="16"/>
      <c r="LB3987" s="74"/>
      <c r="LC3987" s="74"/>
    </row>
    <row r="3988" spans="8:315" x14ac:dyDescent="0.35">
      <c r="H3988" s="4"/>
      <c r="J3988" s="8"/>
      <c r="K3988" s="8"/>
      <c r="L3988" s="8"/>
      <c r="M3988" s="8"/>
      <c r="O3988" s="8"/>
      <c r="P3988" s="8"/>
      <c r="R3988" s="8"/>
      <c r="S3988" s="8"/>
      <c r="T3988" s="8"/>
      <c r="U3988" s="8"/>
      <c r="W3988" s="8">
        <f t="shared" si="4511"/>
        <v>155</v>
      </c>
      <c r="X3988">
        <v>13309200</v>
      </c>
      <c r="Y3988">
        <f t="shared" si="4512"/>
        <v>3697</v>
      </c>
      <c r="Z3988" s="8">
        <v>0</v>
      </c>
      <c r="AA3988" s="8">
        <v>18.5</v>
      </c>
      <c r="AB3988" s="8">
        <v>68.8</v>
      </c>
      <c r="AC3988" s="4"/>
      <c r="KL3988" s="84"/>
      <c r="KP3988" s="84"/>
      <c r="KS3988" s="74"/>
      <c r="KT3988" s="74"/>
      <c r="KU3988" s="16"/>
      <c r="KV3988" s="72"/>
      <c r="KW3988" s="72"/>
      <c r="KX3988" s="16"/>
      <c r="KZ3988" s="16"/>
      <c r="LA3988" s="16"/>
      <c r="LB3988" s="74"/>
      <c r="LC3988" s="74"/>
    </row>
    <row r="3989" spans="8:315" x14ac:dyDescent="0.35">
      <c r="H3989" s="4"/>
      <c r="J3989" s="8"/>
      <c r="K3989" s="8"/>
      <c r="L3989" s="8"/>
      <c r="M3989" s="8"/>
      <c r="O3989" s="8"/>
      <c r="P3989" s="8"/>
      <c r="R3989" s="8"/>
      <c r="S3989" s="8"/>
      <c r="T3989" s="8"/>
      <c r="U3989" s="8"/>
      <c r="W3989" s="8">
        <f t="shared" si="4511"/>
        <v>155.1</v>
      </c>
      <c r="X3989">
        <v>13312800</v>
      </c>
      <c r="Y3989">
        <f t="shared" si="4512"/>
        <v>3698</v>
      </c>
      <c r="Z3989" s="8">
        <v>0</v>
      </c>
      <c r="AA3989" s="8">
        <v>16.899999999999999</v>
      </c>
      <c r="AB3989" s="8">
        <v>69.900000000000006</v>
      </c>
      <c r="AC3989" s="4"/>
      <c r="KL3989" s="84"/>
      <c r="KP3989" s="84"/>
      <c r="KS3989" s="74"/>
      <c r="KT3989" s="74"/>
      <c r="KU3989" s="16"/>
      <c r="KV3989" s="72"/>
      <c r="KW3989" s="72"/>
      <c r="KX3989" s="16"/>
      <c r="KZ3989" s="16"/>
      <c r="LA3989" s="16"/>
      <c r="LB3989" s="74"/>
      <c r="LC3989" s="74"/>
    </row>
    <row r="3990" spans="8:315" x14ac:dyDescent="0.35">
      <c r="H3990" s="4"/>
      <c r="J3990" s="8"/>
      <c r="K3990" s="8"/>
      <c r="L3990" s="8"/>
      <c r="M3990" s="8"/>
      <c r="O3990" s="8"/>
      <c r="P3990" s="8"/>
      <c r="R3990" s="8"/>
      <c r="S3990" s="8"/>
      <c r="T3990" s="8"/>
      <c r="U3990" s="8"/>
      <c r="W3990" s="8">
        <f t="shared" si="4511"/>
        <v>155.1</v>
      </c>
      <c r="X3990">
        <v>13316400</v>
      </c>
      <c r="Y3990">
        <f t="shared" si="4512"/>
        <v>3699</v>
      </c>
      <c r="Z3990" s="8">
        <v>0</v>
      </c>
      <c r="AA3990" s="8">
        <v>15.8</v>
      </c>
      <c r="AB3990" s="8">
        <v>72.5</v>
      </c>
      <c r="AC3990" s="4"/>
      <c r="KL3990" s="84"/>
      <c r="KP3990" s="84"/>
      <c r="KS3990" s="74"/>
      <c r="KT3990" s="74"/>
      <c r="KU3990" s="16"/>
      <c r="KV3990" s="72"/>
      <c r="KW3990" s="72"/>
      <c r="KX3990" s="16"/>
      <c r="KZ3990" s="16"/>
      <c r="LA3990" s="16"/>
      <c r="LB3990" s="74"/>
      <c r="LC3990" s="74"/>
    </row>
    <row r="3991" spans="8:315" x14ac:dyDescent="0.35">
      <c r="H3991" s="4"/>
      <c r="J3991" s="8"/>
      <c r="K3991" s="8"/>
      <c r="L3991" s="8"/>
      <c r="M3991" s="8"/>
      <c r="O3991" s="8"/>
      <c r="P3991" s="8"/>
      <c r="R3991" s="8"/>
      <c r="S3991" s="8"/>
      <c r="T3991" s="8"/>
      <c r="U3991" s="8"/>
      <c r="W3991" s="8">
        <f t="shared" si="4511"/>
        <v>155.19999999999999</v>
      </c>
      <c r="X3991">
        <v>13320000</v>
      </c>
      <c r="Y3991">
        <f t="shared" si="4512"/>
        <v>3700</v>
      </c>
      <c r="Z3991" s="8">
        <v>0</v>
      </c>
      <c r="AA3991" s="8">
        <v>14.8</v>
      </c>
      <c r="AB3991" s="8">
        <v>78</v>
      </c>
      <c r="AC3991" s="4"/>
      <c r="KL3991" s="84"/>
      <c r="KP3991" s="84"/>
      <c r="KS3991" s="74"/>
      <c r="KT3991" s="74"/>
      <c r="KU3991" s="16"/>
      <c r="KV3991" s="72"/>
      <c r="KW3991" s="72"/>
      <c r="KX3991" s="16"/>
      <c r="KZ3991" s="16"/>
      <c r="LA3991" s="16"/>
      <c r="LB3991" s="74"/>
      <c r="LC3991" s="74"/>
    </row>
    <row r="3992" spans="8:315" x14ac:dyDescent="0.35">
      <c r="H3992" s="4"/>
      <c r="J3992" s="8"/>
      <c r="K3992" s="8"/>
      <c r="L3992" s="8"/>
      <c r="M3992" s="8"/>
      <c r="O3992" s="8"/>
      <c r="P3992" s="8"/>
      <c r="R3992" s="8"/>
      <c r="S3992" s="8"/>
      <c r="T3992" s="8"/>
      <c r="U3992" s="8"/>
      <c r="W3992" s="8">
        <f t="shared" si="4511"/>
        <v>155.19999999999999</v>
      </c>
      <c r="X3992">
        <v>13323600</v>
      </c>
      <c r="Y3992">
        <f t="shared" si="4512"/>
        <v>3701</v>
      </c>
      <c r="Z3992" s="8">
        <v>15.8</v>
      </c>
      <c r="AA3992" s="8">
        <v>13.8</v>
      </c>
      <c r="AB3992" s="8">
        <v>80</v>
      </c>
      <c r="AC3992" s="4"/>
      <c r="KL3992" s="84"/>
      <c r="KP3992" s="84"/>
      <c r="KS3992" s="74"/>
      <c r="KT3992" s="74"/>
      <c r="KU3992" s="16"/>
      <c r="KV3992" s="72"/>
      <c r="KW3992" s="72"/>
      <c r="KX3992" s="16"/>
      <c r="KZ3992" s="16"/>
      <c r="LA3992" s="16"/>
      <c r="LB3992" s="74"/>
      <c r="LC3992" s="74"/>
    </row>
    <row r="3993" spans="8:315" x14ac:dyDescent="0.35">
      <c r="H3993" s="4"/>
      <c r="J3993" s="8"/>
      <c r="K3993" s="8"/>
      <c r="L3993" s="8"/>
      <c r="M3993" s="8"/>
      <c r="O3993" s="8"/>
      <c r="P3993" s="8"/>
      <c r="R3993" s="8"/>
      <c r="S3993" s="8"/>
      <c r="T3993" s="8"/>
      <c r="U3993" s="8"/>
      <c r="W3993" s="8">
        <f t="shared" si="4511"/>
        <v>155.30000000000001</v>
      </c>
      <c r="X3993">
        <v>13327200</v>
      </c>
      <c r="Y3993">
        <f t="shared" si="4512"/>
        <v>3702</v>
      </c>
      <c r="Z3993" s="8">
        <v>138.6</v>
      </c>
      <c r="AA3993" s="8">
        <v>15.1</v>
      </c>
      <c r="AB3993" s="8">
        <v>71.5</v>
      </c>
      <c r="AC3993" s="4"/>
      <c r="KL3993" s="84"/>
      <c r="KP3993" s="84"/>
      <c r="KS3993" s="74"/>
      <c r="KT3993" s="74"/>
      <c r="KU3993" s="16"/>
      <c r="KV3993" s="72"/>
      <c r="KW3993" s="72"/>
      <c r="KX3993" s="16"/>
      <c r="KZ3993" s="16"/>
      <c r="LA3993" s="16"/>
      <c r="LB3993" s="74"/>
      <c r="LC3993" s="74"/>
    </row>
    <row r="3994" spans="8:315" x14ac:dyDescent="0.35">
      <c r="H3994" s="4"/>
      <c r="J3994" s="8"/>
      <c r="K3994" s="8"/>
      <c r="L3994" s="8"/>
      <c r="M3994" s="8"/>
      <c r="O3994" s="8"/>
      <c r="P3994" s="8"/>
      <c r="R3994" s="8"/>
      <c r="S3994" s="8"/>
      <c r="T3994" s="8"/>
      <c r="U3994" s="8"/>
      <c r="W3994" s="8">
        <f t="shared" si="4511"/>
        <v>155.30000000000001</v>
      </c>
      <c r="X3994">
        <v>13330800</v>
      </c>
      <c r="Y3994">
        <f t="shared" si="4512"/>
        <v>3703</v>
      </c>
      <c r="Z3994" s="8">
        <v>313.89999999999998</v>
      </c>
      <c r="AA3994" s="8">
        <v>16.399999999999999</v>
      </c>
      <c r="AB3994" s="8">
        <v>67.900000000000006</v>
      </c>
      <c r="AC3994" s="4"/>
      <c r="KL3994" s="84"/>
      <c r="KP3994" s="84"/>
      <c r="KS3994" s="74"/>
      <c r="KT3994" s="74"/>
      <c r="KU3994" s="16"/>
      <c r="KV3994" s="72"/>
      <c r="KW3994" s="72"/>
      <c r="KX3994" s="16"/>
      <c r="KZ3994" s="16"/>
      <c r="LA3994" s="16"/>
      <c r="LB3994" s="74"/>
      <c r="LC3994" s="74"/>
    </row>
    <row r="3995" spans="8:315" x14ac:dyDescent="0.35">
      <c r="H3995" s="4"/>
      <c r="J3995" s="8"/>
      <c r="K3995" s="8"/>
      <c r="L3995" s="8"/>
      <c r="M3995" s="8"/>
      <c r="O3995" s="8"/>
      <c r="P3995" s="8"/>
      <c r="R3995" s="8"/>
      <c r="S3995" s="8"/>
      <c r="T3995" s="8"/>
      <c r="U3995" s="8"/>
      <c r="W3995" s="8">
        <f t="shared" si="4511"/>
        <v>155.30000000000001</v>
      </c>
      <c r="X3995">
        <v>13334400</v>
      </c>
      <c r="Y3995">
        <f t="shared" si="4512"/>
        <v>3704</v>
      </c>
      <c r="Z3995" s="8">
        <v>482.2</v>
      </c>
      <c r="AA3995" s="8">
        <v>17.8</v>
      </c>
      <c r="AB3995" s="8">
        <v>66.2</v>
      </c>
      <c r="AC3995" s="4"/>
      <c r="KL3995" s="84"/>
      <c r="KP3995" s="84"/>
      <c r="KS3995" s="74"/>
      <c r="KT3995" s="74"/>
      <c r="KU3995" s="16"/>
      <c r="KV3995" s="72"/>
      <c r="KW3995" s="72"/>
      <c r="KX3995" s="16"/>
      <c r="KZ3995" s="16"/>
      <c r="LA3995" s="16"/>
      <c r="LB3995" s="74"/>
      <c r="LC3995" s="74"/>
    </row>
    <row r="3996" spans="8:315" x14ac:dyDescent="0.35">
      <c r="H3996" s="4"/>
      <c r="J3996" s="8"/>
      <c r="K3996" s="8"/>
      <c r="L3996" s="8"/>
      <c r="M3996" s="8"/>
      <c r="O3996" s="8"/>
      <c r="P3996" s="8"/>
      <c r="R3996" s="8"/>
      <c r="S3996" s="8"/>
      <c r="T3996" s="8"/>
      <c r="U3996" s="8"/>
      <c r="W3996" s="8">
        <f t="shared" si="4511"/>
        <v>155.4</v>
      </c>
      <c r="X3996">
        <v>13338000</v>
      </c>
      <c r="Y3996">
        <f t="shared" si="4512"/>
        <v>3705</v>
      </c>
      <c r="Z3996" s="8">
        <v>608.9</v>
      </c>
      <c r="AA3996" s="8">
        <v>19.399999999999999</v>
      </c>
      <c r="AB3996" s="8">
        <v>60.4</v>
      </c>
      <c r="AC3996" s="4"/>
      <c r="KL3996" s="84"/>
      <c r="KP3996" s="84"/>
      <c r="KS3996" s="74"/>
      <c r="KT3996" s="74"/>
      <c r="KU3996" s="16"/>
      <c r="KV3996" s="72"/>
      <c r="KW3996" s="72"/>
      <c r="KX3996" s="16"/>
      <c r="KZ3996" s="16"/>
      <c r="LA3996" s="16"/>
      <c r="LB3996" s="74"/>
      <c r="LC3996" s="74"/>
    </row>
    <row r="3997" spans="8:315" x14ac:dyDescent="0.35">
      <c r="H3997" s="4"/>
      <c r="J3997" s="8"/>
      <c r="K3997" s="8"/>
      <c r="L3997" s="8"/>
      <c r="M3997" s="8"/>
      <c r="O3997" s="8"/>
      <c r="P3997" s="8"/>
      <c r="R3997" s="8"/>
      <c r="S3997" s="8"/>
      <c r="T3997" s="8"/>
      <c r="U3997" s="8"/>
      <c r="W3997" s="8">
        <f t="shared" si="4511"/>
        <v>155.4</v>
      </c>
      <c r="X3997">
        <v>13341600</v>
      </c>
      <c r="Y3997">
        <f t="shared" si="4512"/>
        <v>3706</v>
      </c>
      <c r="Z3997" s="8">
        <v>813.1</v>
      </c>
      <c r="AA3997" s="8">
        <v>20.7</v>
      </c>
      <c r="AB3997" s="8">
        <v>52.4</v>
      </c>
      <c r="AC3997" s="4"/>
      <c r="KL3997" s="84"/>
      <c r="KP3997" s="84"/>
      <c r="KS3997" s="74"/>
      <c r="KT3997" s="74"/>
      <c r="KU3997" s="16"/>
      <c r="KV3997" s="72"/>
      <c r="KW3997" s="72"/>
      <c r="KX3997" s="16"/>
      <c r="KZ3997" s="16"/>
      <c r="LA3997" s="16"/>
      <c r="LB3997" s="74"/>
      <c r="LC3997" s="74"/>
    </row>
    <row r="3998" spans="8:315" x14ac:dyDescent="0.35">
      <c r="H3998" s="4"/>
      <c r="J3998" s="8"/>
      <c r="K3998" s="8"/>
      <c r="L3998" s="8"/>
      <c r="M3998" s="8"/>
      <c r="O3998" s="8"/>
      <c r="P3998" s="8"/>
      <c r="R3998" s="8"/>
      <c r="S3998" s="8"/>
      <c r="T3998" s="8"/>
      <c r="U3998" s="8"/>
      <c r="W3998" s="8">
        <f t="shared" si="4511"/>
        <v>155.5</v>
      </c>
      <c r="X3998">
        <v>13345200</v>
      </c>
      <c r="Y3998">
        <f t="shared" si="4512"/>
        <v>3707</v>
      </c>
      <c r="Z3998" s="8">
        <v>926.9</v>
      </c>
      <c r="AA3998" s="8">
        <v>21.9</v>
      </c>
      <c r="AB3998" s="8">
        <v>47</v>
      </c>
      <c r="AC3998" s="4"/>
      <c r="KL3998" s="84"/>
      <c r="KP3998" s="84"/>
      <c r="KS3998" s="74"/>
      <c r="KT3998" s="74"/>
      <c r="KU3998" s="16"/>
      <c r="KV3998" s="72"/>
      <c r="KW3998" s="72"/>
      <c r="KX3998" s="16"/>
      <c r="KZ3998" s="16"/>
      <c r="LA3998" s="16"/>
      <c r="LB3998" s="74"/>
      <c r="LC3998" s="74"/>
    </row>
    <row r="3999" spans="8:315" x14ac:dyDescent="0.35">
      <c r="H3999" s="4"/>
      <c r="J3999" s="8"/>
      <c r="K3999" s="8"/>
      <c r="L3999" s="8"/>
      <c r="M3999" s="8"/>
      <c r="O3999" s="8"/>
      <c r="P3999" s="8"/>
      <c r="R3999" s="8"/>
      <c r="S3999" s="8"/>
      <c r="T3999" s="8"/>
      <c r="U3999" s="8"/>
      <c r="W3999" s="8">
        <f t="shared" si="4511"/>
        <v>155.5</v>
      </c>
      <c r="X3999">
        <v>13348800</v>
      </c>
      <c r="Y3999">
        <f t="shared" si="4512"/>
        <v>3708</v>
      </c>
      <c r="Z3999" s="8">
        <v>972.5</v>
      </c>
      <c r="AA3999" s="8">
        <v>22.8</v>
      </c>
      <c r="AB3999" s="8">
        <v>44.5</v>
      </c>
      <c r="AC3999" s="4"/>
      <c r="KL3999" s="84"/>
      <c r="KP3999" s="84"/>
      <c r="KS3999" s="74"/>
      <c r="KT3999" s="74"/>
      <c r="KU3999" s="16"/>
      <c r="KV3999" s="72"/>
      <c r="KW3999" s="72"/>
      <c r="KX3999" s="16"/>
      <c r="KZ3999" s="16"/>
      <c r="LA3999" s="16"/>
      <c r="LB3999" s="74"/>
      <c r="LC3999" s="74"/>
    </row>
    <row r="4000" spans="8:315" x14ac:dyDescent="0.35">
      <c r="H4000" s="4"/>
      <c r="J4000" s="8"/>
      <c r="K4000" s="8"/>
      <c r="L4000" s="8"/>
      <c r="M4000" s="8"/>
      <c r="O4000" s="8"/>
      <c r="P4000" s="8"/>
      <c r="R4000" s="8"/>
      <c r="S4000" s="8"/>
      <c r="T4000" s="8"/>
      <c r="U4000" s="8"/>
      <c r="W4000" s="8">
        <f t="shared" si="4511"/>
        <v>155.5</v>
      </c>
      <c r="X4000">
        <v>13352400</v>
      </c>
      <c r="Y4000">
        <f t="shared" si="4512"/>
        <v>3709</v>
      </c>
      <c r="Z4000" s="8">
        <v>940.8</v>
      </c>
      <c r="AA4000" s="8">
        <v>24</v>
      </c>
      <c r="AB4000" s="8">
        <v>39.9</v>
      </c>
      <c r="AC4000" s="4"/>
      <c r="KL4000" s="84"/>
      <c r="KP4000" s="84"/>
      <c r="KS4000" s="74"/>
      <c r="KT4000" s="74"/>
      <c r="KU4000" s="16"/>
      <c r="KV4000" s="72"/>
      <c r="KW4000" s="72"/>
      <c r="KX4000" s="16"/>
      <c r="KZ4000" s="16"/>
      <c r="LA4000" s="16"/>
      <c r="LB4000" s="74"/>
      <c r="LC4000" s="74"/>
    </row>
    <row r="4001" spans="8:315" x14ac:dyDescent="0.35">
      <c r="H4001" s="4"/>
      <c r="J4001" s="8"/>
      <c r="K4001" s="8"/>
      <c r="L4001" s="8"/>
      <c r="M4001" s="8"/>
      <c r="O4001" s="8"/>
      <c r="P4001" s="8"/>
      <c r="R4001" s="8"/>
      <c r="S4001" s="8"/>
      <c r="T4001" s="8"/>
      <c r="U4001" s="8"/>
      <c r="W4001" s="8">
        <f t="shared" si="4511"/>
        <v>155.6</v>
      </c>
      <c r="X4001">
        <v>13356000</v>
      </c>
      <c r="Y4001">
        <f t="shared" si="4512"/>
        <v>3710</v>
      </c>
      <c r="Z4001" s="8">
        <v>874.4</v>
      </c>
      <c r="AA4001" s="8">
        <v>24.8</v>
      </c>
      <c r="AB4001" s="8">
        <v>36.799999999999997</v>
      </c>
      <c r="AC4001" s="4"/>
      <c r="KL4001" s="84"/>
      <c r="KP4001" s="84"/>
      <c r="KS4001" s="74"/>
      <c r="KT4001" s="74"/>
      <c r="KU4001" s="16"/>
      <c r="KV4001" s="72"/>
      <c r="KW4001" s="72"/>
      <c r="KX4001" s="16"/>
      <c r="KZ4001" s="16"/>
      <c r="LA4001" s="16"/>
      <c r="LB4001" s="74"/>
      <c r="LC4001" s="74"/>
    </row>
    <row r="4002" spans="8:315" x14ac:dyDescent="0.35">
      <c r="H4002" s="4"/>
      <c r="J4002" s="8"/>
      <c r="K4002" s="8"/>
      <c r="L4002" s="8"/>
      <c r="M4002" s="8"/>
      <c r="O4002" s="8"/>
      <c r="P4002" s="8"/>
      <c r="R4002" s="8"/>
      <c r="S4002" s="8"/>
      <c r="T4002" s="8"/>
      <c r="U4002" s="8"/>
      <c r="W4002" s="8">
        <f t="shared" si="4511"/>
        <v>155.6</v>
      </c>
      <c r="X4002">
        <v>13359600</v>
      </c>
      <c r="Y4002">
        <f t="shared" si="4512"/>
        <v>3711</v>
      </c>
      <c r="Z4002" s="8">
        <v>789.2</v>
      </c>
      <c r="AA4002" s="8">
        <v>25.2</v>
      </c>
      <c r="AB4002" s="8">
        <v>36.200000000000003</v>
      </c>
      <c r="AC4002" s="4"/>
      <c r="KL4002" s="84"/>
      <c r="KP4002" s="84"/>
      <c r="KS4002" s="74"/>
      <c r="KT4002" s="74"/>
      <c r="KU4002" s="16"/>
      <c r="KV4002" s="72"/>
      <c r="KW4002" s="72"/>
      <c r="KX4002" s="16"/>
      <c r="KZ4002" s="16"/>
      <c r="LA4002" s="16"/>
      <c r="LB4002" s="74"/>
      <c r="LC4002" s="74"/>
    </row>
    <row r="4003" spans="8:315" x14ac:dyDescent="0.35">
      <c r="H4003" s="4"/>
      <c r="J4003" s="8"/>
      <c r="K4003" s="8"/>
      <c r="L4003" s="8"/>
      <c r="M4003" s="8"/>
      <c r="O4003" s="8"/>
      <c r="P4003" s="8"/>
      <c r="R4003" s="8"/>
      <c r="S4003" s="8"/>
      <c r="T4003" s="8"/>
      <c r="U4003" s="8"/>
      <c r="W4003" s="8">
        <f t="shared" si="4511"/>
        <v>155.69999999999999</v>
      </c>
      <c r="X4003">
        <v>13363200</v>
      </c>
      <c r="Y4003">
        <f t="shared" si="4512"/>
        <v>3712</v>
      </c>
      <c r="Z4003" s="8">
        <v>668.6</v>
      </c>
      <c r="AA4003" s="8">
        <v>25.3</v>
      </c>
      <c r="AB4003" s="8">
        <v>37</v>
      </c>
      <c r="AC4003" s="4"/>
      <c r="KL4003" s="84"/>
      <c r="KP4003" s="84"/>
      <c r="KS4003" s="74"/>
      <c r="KT4003" s="74"/>
      <c r="KU4003" s="16"/>
      <c r="KV4003" s="72"/>
      <c r="KW4003" s="72"/>
      <c r="KX4003" s="16"/>
      <c r="KZ4003" s="16"/>
      <c r="LA4003" s="16"/>
      <c r="LB4003" s="74"/>
      <c r="LC4003" s="74"/>
    </row>
    <row r="4004" spans="8:315" x14ac:dyDescent="0.35">
      <c r="H4004" s="4"/>
      <c r="J4004" s="8"/>
      <c r="K4004" s="8"/>
      <c r="L4004" s="8"/>
      <c r="M4004" s="8"/>
      <c r="O4004" s="8"/>
      <c r="P4004" s="8"/>
      <c r="R4004" s="8"/>
      <c r="S4004" s="8"/>
      <c r="T4004" s="8"/>
      <c r="U4004" s="8"/>
      <c r="W4004" s="8">
        <f t="shared" ref="W4004:W4067" si="4513">X4004/24/3600+1</f>
        <v>155.69999999999999</v>
      </c>
      <c r="X4004">
        <v>13366800</v>
      </c>
      <c r="Y4004">
        <f t="shared" ref="Y4004:Y4067" si="4514">X4004/3600</f>
        <v>3713</v>
      </c>
      <c r="Z4004" s="8">
        <v>489.7</v>
      </c>
      <c r="AA4004" s="8">
        <v>25.2</v>
      </c>
      <c r="AB4004" s="8">
        <v>36.5</v>
      </c>
      <c r="AC4004" s="4"/>
      <c r="KL4004" s="84"/>
      <c r="KP4004" s="84"/>
      <c r="KS4004" s="74"/>
      <c r="KT4004" s="74"/>
      <c r="KU4004" s="16"/>
      <c r="KV4004" s="72"/>
      <c r="KW4004" s="72"/>
      <c r="KX4004" s="16"/>
      <c r="KZ4004" s="16"/>
      <c r="LA4004" s="16"/>
      <c r="LB4004" s="74"/>
      <c r="LC4004" s="74"/>
    </row>
    <row r="4005" spans="8:315" x14ac:dyDescent="0.35">
      <c r="H4005" s="4"/>
      <c r="J4005" s="8"/>
      <c r="K4005" s="8"/>
      <c r="L4005" s="8"/>
      <c r="M4005" s="8"/>
      <c r="O4005" s="8"/>
      <c r="P4005" s="8"/>
      <c r="R4005" s="8"/>
      <c r="S4005" s="8"/>
      <c r="T4005" s="8"/>
      <c r="U4005" s="8"/>
      <c r="W4005" s="8">
        <f t="shared" si="4513"/>
        <v>155.80000000000001</v>
      </c>
      <c r="X4005">
        <v>13370400</v>
      </c>
      <c r="Y4005">
        <f t="shared" si="4514"/>
        <v>3714</v>
      </c>
      <c r="Z4005" s="8">
        <v>299.39999999999998</v>
      </c>
      <c r="AA4005" s="8">
        <v>24.9</v>
      </c>
      <c r="AB4005" s="8">
        <v>37.299999999999997</v>
      </c>
      <c r="AC4005" s="4"/>
      <c r="KL4005" s="84"/>
      <c r="KP4005" s="84"/>
      <c r="KS4005" s="74"/>
      <c r="KT4005" s="74"/>
      <c r="KU4005" s="16"/>
      <c r="KV4005" s="72"/>
      <c r="KW4005" s="72"/>
      <c r="KX4005" s="16"/>
      <c r="KZ4005" s="16"/>
      <c r="LA4005" s="16"/>
      <c r="LB4005" s="74"/>
      <c r="LC4005" s="74"/>
    </row>
    <row r="4006" spans="8:315" x14ac:dyDescent="0.35">
      <c r="H4006" s="4"/>
      <c r="J4006" s="8"/>
      <c r="K4006" s="8"/>
      <c r="L4006" s="8"/>
      <c r="M4006" s="8"/>
      <c r="O4006" s="8"/>
      <c r="P4006" s="8"/>
      <c r="R4006" s="8"/>
      <c r="S4006" s="8"/>
      <c r="T4006" s="8"/>
      <c r="U4006" s="8"/>
      <c r="W4006" s="8">
        <f t="shared" si="4513"/>
        <v>155.80000000000001</v>
      </c>
      <c r="X4006">
        <v>13374000</v>
      </c>
      <c r="Y4006">
        <f t="shared" si="4514"/>
        <v>3715</v>
      </c>
      <c r="Z4006" s="8">
        <v>135.30000000000001</v>
      </c>
      <c r="AA4006" s="8">
        <v>24.2</v>
      </c>
      <c r="AB4006" s="8">
        <v>40.6</v>
      </c>
      <c r="AC4006" s="4"/>
      <c r="KL4006" s="84"/>
      <c r="KP4006" s="84"/>
      <c r="KS4006" s="74"/>
      <c r="KT4006" s="74"/>
      <c r="KU4006" s="16"/>
      <c r="KV4006" s="72"/>
      <c r="KW4006" s="72"/>
      <c r="KX4006" s="16"/>
      <c r="KZ4006" s="16"/>
      <c r="LA4006" s="16"/>
      <c r="LB4006" s="74"/>
      <c r="LC4006" s="74"/>
    </row>
    <row r="4007" spans="8:315" x14ac:dyDescent="0.35">
      <c r="H4007" s="4"/>
      <c r="J4007" s="8"/>
      <c r="K4007" s="8"/>
      <c r="L4007" s="8"/>
      <c r="M4007" s="8"/>
      <c r="O4007" s="8"/>
      <c r="P4007" s="8"/>
      <c r="R4007" s="8"/>
      <c r="S4007" s="8"/>
      <c r="T4007" s="8"/>
      <c r="U4007" s="8"/>
      <c r="W4007" s="8">
        <f t="shared" si="4513"/>
        <v>155.80000000000001</v>
      </c>
      <c r="X4007">
        <v>13377600</v>
      </c>
      <c r="Y4007">
        <f t="shared" si="4514"/>
        <v>3716</v>
      </c>
      <c r="Z4007" s="8">
        <v>18.600000000000001</v>
      </c>
      <c r="AA4007" s="8">
        <v>23.1</v>
      </c>
      <c r="AB4007" s="8">
        <v>45.2</v>
      </c>
      <c r="AC4007" s="4"/>
      <c r="KL4007" s="84"/>
      <c r="KP4007" s="84"/>
      <c r="KS4007" s="74"/>
      <c r="KT4007" s="74"/>
      <c r="KU4007" s="16"/>
      <c r="KV4007" s="72"/>
      <c r="KW4007" s="72"/>
      <c r="KX4007" s="16"/>
      <c r="KZ4007" s="16"/>
      <c r="LA4007" s="16"/>
      <c r="LB4007" s="74"/>
      <c r="LC4007" s="74"/>
    </row>
    <row r="4008" spans="8:315" x14ac:dyDescent="0.35">
      <c r="H4008" s="4"/>
      <c r="J4008" s="8"/>
      <c r="K4008" s="8"/>
      <c r="L4008" s="8"/>
      <c r="M4008" s="8"/>
      <c r="O4008" s="8"/>
      <c r="P4008" s="8"/>
      <c r="R4008" s="8"/>
      <c r="S4008" s="8"/>
      <c r="T4008" s="8"/>
      <c r="U4008" s="8"/>
      <c r="W4008" s="8">
        <f t="shared" si="4513"/>
        <v>155.9</v>
      </c>
      <c r="X4008">
        <v>13381200</v>
      </c>
      <c r="Y4008">
        <f t="shared" si="4514"/>
        <v>3717</v>
      </c>
      <c r="Z4008" s="8">
        <v>0</v>
      </c>
      <c r="AA4008" s="8">
        <v>21.7</v>
      </c>
      <c r="AB4008" s="8">
        <v>51.3</v>
      </c>
      <c r="AC4008" s="4"/>
      <c r="KL4008" s="84"/>
      <c r="KP4008" s="84"/>
      <c r="KS4008" s="74"/>
      <c r="KT4008" s="74"/>
      <c r="KU4008" s="16"/>
      <c r="KV4008" s="72"/>
      <c r="KW4008" s="72"/>
      <c r="KX4008" s="16"/>
      <c r="KZ4008" s="16"/>
      <c r="LA4008" s="16"/>
      <c r="LB4008" s="74"/>
      <c r="LC4008" s="74"/>
    </row>
    <row r="4009" spans="8:315" x14ac:dyDescent="0.35">
      <c r="H4009" s="4"/>
      <c r="J4009" s="8"/>
      <c r="K4009" s="8"/>
      <c r="L4009" s="8"/>
      <c r="M4009" s="8"/>
      <c r="O4009" s="8"/>
      <c r="P4009" s="8"/>
      <c r="R4009" s="8"/>
      <c r="S4009" s="8"/>
      <c r="T4009" s="8"/>
      <c r="U4009" s="8"/>
      <c r="W4009" s="8">
        <f t="shared" si="4513"/>
        <v>155.9</v>
      </c>
      <c r="X4009">
        <v>13384800</v>
      </c>
      <c r="Y4009">
        <f t="shared" si="4514"/>
        <v>3718</v>
      </c>
      <c r="Z4009" s="8">
        <v>0</v>
      </c>
      <c r="AA4009" s="8">
        <v>20.2</v>
      </c>
      <c r="AB4009" s="8">
        <v>56.1</v>
      </c>
      <c r="AC4009" s="4"/>
      <c r="KL4009" s="84"/>
      <c r="KP4009" s="84"/>
      <c r="KS4009" s="74"/>
      <c r="KT4009" s="74"/>
      <c r="KU4009" s="16"/>
      <c r="KV4009" s="72"/>
      <c r="KW4009" s="72"/>
      <c r="KX4009" s="16"/>
      <c r="KZ4009" s="16"/>
      <c r="LA4009" s="16"/>
      <c r="LB4009" s="74"/>
      <c r="LC4009" s="74"/>
    </row>
    <row r="4010" spans="8:315" x14ac:dyDescent="0.35">
      <c r="H4010" s="4"/>
      <c r="J4010" s="8"/>
      <c r="K4010" s="8"/>
      <c r="L4010" s="8"/>
      <c r="M4010" s="8"/>
      <c r="O4010" s="8"/>
      <c r="P4010" s="8"/>
      <c r="R4010" s="8"/>
      <c r="S4010" s="8"/>
      <c r="T4010" s="8"/>
      <c r="U4010" s="8"/>
      <c r="W4010" s="8">
        <f t="shared" si="4513"/>
        <v>156</v>
      </c>
      <c r="X4010">
        <v>13388400</v>
      </c>
      <c r="Y4010">
        <f t="shared" si="4514"/>
        <v>3719</v>
      </c>
      <c r="Z4010" s="8">
        <v>0</v>
      </c>
      <c r="AA4010" s="8">
        <v>19</v>
      </c>
      <c r="AB4010" s="8">
        <v>60.8</v>
      </c>
      <c r="AC4010" s="4"/>
      <c r="KL4010" s="84"/>
      <c r="KP4010" s="84"/>
      <c r="KS4010" s="74"/>
      <c r="KT4010" s="74"/>
      <c r="KU4010" s="16"/>
      <c r="KV4010" s="72"/>
      <c r="KW4010" s="72"/>
      <c r="KX4010" s="16"/>
      <c r="KZ4010" s="16"/>
      <c r="LA4010" s="16"/>
      <c r="LB4010" s="74"/>
      <c r="LC4010" s="74"/>
    </row>
    <row r="4011" spans="8:315" x14ac:dyDescent="0.35">
      <c r="H4011" s="4"/>
      <c r="J4011" s="8"/>
      <c r="K4011" s="8"/>
      <c r="L4011" s="8"/>
      <c r="M4011" s="8"/>
      <c r="O4011" s="8"/>
      <c r="P4011" s="8"/>
      <c r="R4011" s="8"/>
      <c r="S4011" s="8"/>
      <c r="T4011" s="8"/>
      <c r="U4011" s="8"/>
      <c r="W4011" s="8">
        <f t="shared" si="4513"/>
        <v>156</v>
      </c>
      <c r="X4011">
        <v>13392000</v>
      </c>
      <c r="Y4011">
        <f t="shared" si="4514"/>
        <v>3720</v>
      </c>
      <c r="Z4011" s="8">
        <v>0</v>
      </c>
      <c r="AA4011" s="8">
        <v>18.399999999999999</v>
      </c>
      <c r="AB4011" s="8">
        <v>64.400000000000006</v>
      </c>
      <c r="AC4011" s="4"/>
      <c r="KL4011" s="84"/>
      <c r="KP4011" s="84"/>
      <c r="KS4011" s="74"/>
      <c r="KT4011" s="74"/>
      <c r="KU4011" s="16"/>
      <c r="KV4011" s="72"/>
      <c r="KW4011" s="72"/>
      <c r="KX4011" s="16"/>
      <c r="KZ4011" s="16"/>
      <c r="LA4011" s="16"/>
      <c r="LB4011" s="74"/>
      <c r="LC4011" s="74"/>
    </row>
    <row r="4012" spans="8:315" x14ac:dyDescent="0.35">
      <c r="H4012" s="4"/>
      <c r="J4012" s="8"/>
      <c r="K4012" s="8"/>
      <c r="L4012" s="8"/>
      <c r="M4012" s="8"/>
      <c r="O4012" s="8"/>
      <c r="P4012" s="8"/>
      <c r="R4012" s="8"/>
      <c r="S4012" s="8"/>
      <c r="T4012" s="8"/>
      <c r="U4012" s="8"/>
      <c r="W4012" s="8">
        <f t="shared" si="4513"/>
        <v>156</v>
      </c>
      <c r="X4012">
        <v>13395600</v>
      </c>
      <c r="Y4012">
        <f t="shared" si="4514"/>
        <v>3721</v>
      </c>
      <c r="Z4012" s="8">
        <v>0</v>
      </c>
      <c r="AA4012" s="8">
        <v>16.7</v>
      </c>
      <c r="AB4012" s="8">
        <v>72.400000000000006</v>
      </c>
      <c r="AC4012" s="4"/>
      <c r="KL4012" s="84"/>
      <c r="KP4012" s="84"/>
      <c r="KS4012" s="74"/>
      <c r="KT4012" s="74"/>
      <c r="KU4012" s="16"/>
      <c r="KV4012" s="72"/>
      <c r="KW4012" s="72"/>
      <c r="KX4012" s="16"/>
      <c r="KZ4012" s="16"/>
      <c r="LA4012" s="16"/>
      <c r="LB4012" s="74"/>
      <c r="LC4012" s="74"/>
    </row>
    <row r="4013" spans="8:315" x14ac:dyDescent="0.35">
      <c r="H4013" s="4"/>
      <c r="J4013" s="8"/>
      <c r="K4013" s="8"/>
      <c r="L4013" s="8"/>
      <c r="M4013" s="8"/>
      <c r="O4013" s="8"/>
      <c r="P4013" s="8"/>
      <c r="R4013" s="8"/>
      <c r="S4013" s="8"/>
      <c r="T4013" s="8"/>
      <c r="U4013" s="8"/>
      <c r="W4013" s="8">
        <f t="shared" si="4513"/>
        <v>156.1</v>
      </c>
      <c r="X4013">
        <v>13399200</v>
      </c>
      <c r="Y4013">
        <f t="shared" si="4514"/>
        <v>3722</v>
      </c>
      <c r="Z4013" s="8">
        <v>0</v>
      </c>
      <c r="AA4013" s="8">
        <v>16.3</v>
      </c>
      <c r="AB4013" s="8">
        <v>71</v>
      </c>
      <c r="AC4013" s="4"/>
      <c r="KL4013" s="84"/>
      <c r="KP4013" s="84"/>
      <c r="KS4013" s="74"/>
      <c r="KT4013" s="74"/>
      <c r="KU4013" s="16"/>
      <c r="KV4013" s="72"/>
      <c r="KW4013" s="72"/>
      <c r="KX4013" s="16"/>
      <c r="KZ4013" s="16"/>
      <c r="LA4013" s="16"/>
      <c r="LB4013" s="74"/>
      <c r="LC4013" s="74"/>
    </row>
    <row r="4014" spans="8:315" x14ac:dyDescent="0.35">
      <c r="H4014" s="4"/>
      <c r="J4014" s="8"/>
      <c r="K4014" s="8"/>
      <c r="L4014" s="8"/>
      <c r="M4014" s="8"/>
      <c r="O4014" s="8"/>
      <c r="P4014" s="8"/>
      <c r="R4014" s="8"/>
      <c r="S4014" s="8"/>
      <c r="T4014" s="8"/>
      <c r="U4014" s="8"/>
      <c r="W4014" s="8">
        <f t="shared" si="4513"/>
        <v>156.1</v>
      </c>
      <c r="X4014">
        <v>13402800</v>
      </c>
      <c r="Y4014">
        <f t="shared" si="4514"/>
        <v>3723</v>
      </c>
      <c r="Z4014" s="8">
        <v>0</v>
      </c>
      <c r="AA4014" s="8">
        <v>16.2</v>
      </c>
      <c r="AB4014" s="8">
        <v>70.900000000000006</v>
      </c>
      <c r="AC4014" s="4"/>
      <c r="KL4014" s="84"/>
      <c r="KP4014" s="84"/>
      <c r="KS4014" s="74"/>
      <c r="KT4014" s="74"/>
      <c r="KU4014" s="16"/>
      <c r="KV4014" s="72"/>
      <c r="KW4014" s="72"/>
      <c r="KX4014" s="16"/>
      <c r="KZ4014" s="16"/>
      <c r="LA4014" s="16"/>
      <c r="LB4014" s="74"/>
      <c r="LC4014" s="74"/>
    </row>
    <row r="4015" spans="8:315" x14ac:dyDescent="0.35">
      <c r="H4015" s="4"/>
      <c r="J4015" s="8"/>
      <c r="K4015" s="8"/>
      <c r="L4015" s="8"/>
      <c r="M4015" s="8"/>
      <c r="O4015" s="8"/>
      <c r="P4015" s="8"/>
      <c r="R4015" s="8"/>
      <c r="S4015" s="8"/>
      <c r="T4015" s="8"/>
      <c r="U4015" s="8"/>
      <c r="W4015" s="8">
        <f t="shared" si="4513"/>
        <v>156.19999999999999</v>
      </c>
      <c r="X4015">
        <v>13406400</v>
      </c>
      <c r="Y4015">
        <f t="shared" si="4514"/>
        <v>3724</v>
      </c>
      <c r="Z4015" s="8">
        <v>0</v>
      </c>
      <c r="AA4015" s="8">
        <v>15.8</v>
      </c>
      <c r="AB4015" s="8">
        <v>74.7</v>
      </c>
      <c r="AC4015" s="4"/>
      <c r="KL4015" s="84"/>
      <c r="KP4015" s="84"/>
      <c r="KS4015" s="74"/>
      <c r="KT4015" s="74"/>
      <c r="KU4015" s="16"/>
      <c r="KV4015" s="72"/>
      <c r="KW4015" s="72"/>
      <c r="KX4015" s="16"/>
      <c r="KZ4015" s="16"/>
      <c r="LA4015" s="16"/>
      <c r="LB4015" s="74"/>
      <c r="LC4015" s="74"/>
    </row>
    <row r="4016" spans="8:315" x14ac:dyDescent="0.35">
      <c r="H4016" s="4"/>
      <c r="J4016" s="8"/>
      <c r="K4016" s="8"/>
      <c r="L4016" s="8"/>
      <c r="M4016" s="8"/>
      <c r="O4016" s="8"/>
      <c r="P4016" s="8"/>
      <c r="R4016" s="8"/>
      <c r="S4016" s="8"/>
      <c r="T4016" s="8"/>
      <c r="U4016" s="8"/>
      <c r="W4016" s="8">
        <f t="shared" si="4513"/>
        <v>156.19999999999999</v>
      </c>
      <c r="X4016">
        <v>13410000</v>
      </c>
      <c r="Y4016">
        <f t="shared" si="4514"/>
        <v>3725</v>
      </c>
      <c r="Z4016" s="8">
        <v>20.3</v>
      </c>
      <c r="AA4016" s="8">
        <v>15</v>
      </c>
      <c r="AB4016" s="8">
        <v>76.2</v>
      </c>
      <c r="AC4016" s="4"/>
      <c r="KL4016" s="84"/>
      <c r="KP4016" s="84"/>
      <c r="KS4016" s="74"/>
      <c r="KT4016" s="74"/>
      <c r="KU4016" s="16"/>
      <c r="KV4016" s="72"/>
      <c r="KW4016" s="72"/>
      <c r="KX4016" s="16"/>
      <c r="KZ4016" s="16"/>
      <c r="LA4016" s="16"/>
      <c r="LB4016" s="74"/>
      <c r="LC4016" s="74"/>
    </row>
    <row r="4017" spans="8:315" x14ac:dyDescent="0.35">
      <c r="H4017" s="4"/>
      <c r="J4017" s="8"/>
      <c r="K4017" s="8"/>
      <c r="L4017" s="8"/>
      <c r="M4017" s="8"/>
      <c r="O4017" s="8"/>
      <c r="P4017" s="8"/>
      <c r="R4017" s="8"/>
      <c r="S4017" s="8"/>
      <c r="T4017" s="8"/>
      <c r="U4017" s="8"/>
      <c r="W4017" s="8">
        <f t="shared" si="4513"/>
        <v>156.30000000000001</v>
      </c>
      <c r="X4017">
        <v>13413600</v>
      </c>
      <c r="Y4017">
        <f t="shared" si="4514"/>
        <v>3726</v>
      </c>
      <c r="Z4017" s="8">
        <v>139.19999999999999</v>
      </c>
      <c r="AA4017" s="8">
        <v>15.7</v>
      </c>
      <c r="AB4017" s="8">
        <v>72.2</v>
      </c>
      <c r="AC4017" s="4"/>
      <c r="KL4017" s="84"/>
      <c r="KP4017" s="84"/>
      <c r="KS4017" s="74"/>
      <c r="KT4017" s="74"/>
      <c r="KU4017" s="16"/>
      <c r="KV4017" s="72"/>
      <c r="KW4017" s="72"/>
      <c r="KX4017" s="16"/>
      <c r="KZ4017" s="16"/>
      <c r="LA4017" s="16"/>
      <c r="LB4017" s="74"/>
      <c r="LC4017" s="74"/>
    </row>
    <row r="4018" spans="8:315" x14ac:dyDescent="0.35">
      <c r="H4018" s="4"/>
      <c r="J4018" s="8"/>
      <c r="K4018" s="8"/>
      <c r="L4018" s="8"/>
      <c r="M4018" s="8"/>
      <c r="O4018" s="8"/>
      <c r="P4018" s="8"/>
      <c r="R4018" s="8"/>
      <c r="S4018" s="8"/>
      <c r="T4018" s="8"/>
      <c r="U4018" s="8"/>
      <c r="W4018" s="8">
        <f t="shared" si="4513"/>
        <v>156.30000000000001</v>
      </c>
      <c r="X4018">
        <v>13417200</v>
      </c>
      <c r="Y4018">
        <f t="shared" si="4514"/>
        <v>3727</v>
      </c>
      <c r="Z4018" s="8">
        <v>284.7</v>
      </c>
      <c r="AA4018" s="8">
        <v>16.899999999999999</v>
      </c>
      <c r="AB4018" s="8">
        <v>67.5</v>
      </c>
      <c r="AC4018" s="4"/>
      <c r="KL4018" s="84"/>
      <c r="KP4018" s="84"/>
      <c r="KS4018" s="74"/>
      <c r="KT4018" s="74"/>
      <c r="KU4018" s="16"/>
      <c r="KV4018" s="72"/>
      <c r="KW4018" s="72"/>
      <c r="KX4018" s="16"/>
      <c r="KZ4018" s="16"/>
      <c r="LA4018" s="16"/>
      <c r="LB4018" s="74"/>
      <c r="LC4018" s="74"/>
    </row>
    <row r="4019" spans="8:315" x14ac:dyDescent="0.35">
      <c r="H4019" s="4"/>
      <c r="J4019" s="8"/>
      <c r="K4019" s="8"/>
      <c r="L4019" s="8"/>
      <c r="M4019" s="8"/>
      <c r="O4019" s="8"/>
      <c r="P4019" s="8"/>
      <c r="R4019" s="8"/>
      <c r="S4019" s="8"/>
      <c r="T4019" s="8"/>
      <c r="U4019" s="8"/>
      <c r="W4019" s="8">
        <f t="shared" si="4513"/>
        <v>156.30000000000001</v>
      </c>
      <c r="X4019">
        <v>13420800</v>
      </c>
      <c r="Y4019">
        <f t="shared" si="4514"/>
        <v>3728</v>
      </c>
      <c r="Z4019" s="8">
        <v>452.2</v>
      </c>
      <c r="AA4019" s="8">
        <v>18.600000000000001</v>
      </c>
      <c r="AB4019" s="8">
        <v>60.4</v>
      </c>
      <c r="AC4019" s="4"/>
      <c r="KL4019" s="84"/>
      <c r="KP4019" s="84"/>
      <c r="KS4019" s="74"/>
      <c r="KT4019" s="74"/>
      <c r="KU4019" s="16"/>
      <c r="KV4019" s="72"/>
      <c r="KW4019" s="72"/>
      <c r="KX4019" s="16"/>
      <c r="KZ4019" s="16"/>
      <c r="LA4019" s="16"/>
      <c r="LB4019" s="74"/>
      <c r="LC4019" s="74"/>
    </row>
    <row r="4020" spans="8:315" x14ac:dyDescent="0.35">
      <c r="H4020" s="4"/>
      <c r="J4020" s="8"/>
      <c r="K4020" s="8"/>
      <c r="L4020" s="8"/>
      <c r="M4020" s="8"/>
      <c r="O4020" s="8"/>
      <c r="P4020" s="8"/>
      <c r="R4020" s="8"/>
      <c r="S4020" s="8"/>
      <c r="T4020" s="8"/>
      <c r="U4020" s="8"/>
      <c r="W4020" s="8">
        <f t="shared" si="4513"/>
        <v>156.4</v>
      </c>
      <c r="X4020">
        <v>13424400</v>
      </c>
      <c r="Y4020">
        <f t="shared" si="4514"/>
        <v>3729</v>
      </c>
      <c r="Z4020" s="8">
        <v>567.20000000000005</v>
      </c>
      <c r="AA4020" s="8">
        <v>20.399999999999999</v>
      </c>
      <c r="AB4020" s="8">
        <v>55.2</v>
      </c>
      <c r="AC4020" s="4"/>
      <c r="KL4020" s="84"/>
      <c r="KP4020" s="84"/>
      <c r="KS4020" s="74"/>
      <c r="KT4020" s="74"/>
      <c r="KU4020" s="16"/>
      <c r="KV4020" s="72"/>
      <c r="KW4020" s="72"/>
      <c r="KX4020" s="16"/>
      <c r="KZ4020" s="16"/>
      <c r="LA4020" s="16"/>
      <c r="LB4020" s="74"/>
      <c r="LC4020" s="74"/>
    </row>
    <row r="4021" spans="8:315" x14ac:dyDescent="0.35">
      <c r="H4021" s="4"/>
      <c r="J4021" s="8"/>
      <c r="K4021" s="8"/>
      <c r="L4021" s="8"/>
      <c r="M4021" s="8"/>
      <c r="O4021" s="8"/>
      <c r="P4021" s="8"/>
      <c r="R4021" s="8"/>
      <c r="S4021" s="8"/>
      <c r="T4021" s="8"/>
      <c r="U4021" s="8"/>
      <c r="W4021" s="8">
        <f t="shared" si="4513"/>
        <v>156.4</v>
      </c>
      <c r="X4021">
        <v>13428000</v>
      </c>
      <c r="Y4021">
        <f t="shared" si="4514"/>
        <v>3730</v>
      </c>
      <c r="Z4021" s="8">
        <v>696.1</v>
      </c>
      <c r="AA4021" s="8">
        <v>21.8</v>
      </c>
      <c r="AB4021" s="8">
        <v>47.2</v>
      </c>
      <c r="AC4021" s="4"/>
      <c r="KL4021" s="84"/>
      <c r="KP4021" s="84"/>
      <c r="KS4021" s="74"/>
      <c r="KT4021" s="74"/>
      <c r="KU4021" s="16"/>
      <c r="KV4021" s="72"/>
      <c r="KW4021" s="72"/>
      <c r="KX4021" s="16"/>
      <c r="KZ4021" s="16"/>
      <c r="LA4021" s="16"/>
      <c r="LB4021" s="74"/>
      <c r="LC4021" s="74"/>
    </row>
    <row r="4022" spans="8:315" x14ac:dyDescent="0.35">
      <c r="H4022" s="4"/>
      <c r="J4022" s="8"/>
      <c r="K4022" s="8"/>
      <c r="L4022" s="8"/>
      <c r="M4022" s="8"/>
      <c r="O4022" s="8"/>
      <c r="P4022" s="8"/>
      <c r="R4022" s="8"/>
      <c r="S4022" s="8"/>
      <c r="T4022" s="8"/>
      <c r="U4022" s="8"/>
      <c r="W4022" s="8">
        <f t="shared" si="4513"/>
        <v>156.5</v>
      </c>
      <c r="X4022">
        <v>13431600</v>
      </c>
      <c r="Y4022">
        <f t="shared" si="4514"/>
        <v>3731</v>
      </c>
      <c r="Z4022" s="8">
        <v>815.6</v>
      </c>
      <c r="AA4022" s="8">
        <v>22.6</v>
      </c>
      <c r="AB4022" s="8">
        <v>41.8</v>
      </c>
      <c r="AC4022" s="4"/>
      <c r="KL4022" s="84"/>
      <c r="KP4022" s="84"/>
      <c r="KS4022" s="74"/>
      <c r="KT4022" s="74"/>
      <c r="KU4022" s="16"/>
      <c r="KV4022" s="72"/>
      <c r="KW4022" s="72"/>
      <c r="KX4022" s="16"/>
      <c r="KZ4022" s="16"/>
      <c r="LA4022" s="16"/>
      <c r="LB4022" s="74"/>
      <c r="LC4022" s="74"/>
    </row>
    <row r="4023" spans="8:315" x14ac:dyDescent="0.35">
      <c r="H4023" s="4"/>
      <c r="J4023" s="8"/>
      <c r="K4023" s="8"/>
      <c r="L4023" s="8"/>
      <c r="M4023" s="8"/>
      <c r="O4023" s="8"/>
      <c r="P4023" s="8"/>
      <c r="R4023" s="8"/>
      <c r="S4023" s="8"/>
      <c r="T4023" s="8"/>
      <c r="U4023" s="8"/>
      <c r="W4023" s="8">
        <f t="shared" si="4513"/>
        <v>156.5</v>
      </c>
      <c r="X4023">
        <v>13435200</v>
      </c>
      <c r="Y4023">
        <f t="shared" si="4514"/>
        <v>3732</v>
      </c>
      <c r="Z4023" s="8">
        <v>695</v>
      </c>
      <c r="AA4023" s="8">
        <v>23.4</v>
      </c>
      <c r="AB4023" s="8">
        <v>40.6</v>
      </c>
      <c r="AC4023" s="4"/>
      <c r="KL4023" s="84"/>
      <c r="KP4023" s="84"/>
      <c r="KS4023" s="74"/>
      <c r="KT4023" s="74"/>
      <c r="KU4023" s="16"/>
      <c r="KV4023" s="72"/>
      <c r="KW4023" s="72"/>
      <c r="KX4023" s="16"/>
      <c r="KZ4023" s="16"/>
      <c r="LA4023" s="16"/>
      <c r="LB4023" s="74"/>
      <c r="LC4023" s="74"/>
    </row>
    <row r="4024" spans="8:315" x14ac:dyDescent="0.35">
      <c r="H4024" s="4"/>
      <c r="J4024" s="8"/>
      <c r="K4024" s="8"/>
      <c r="L4024" s="8"/>
      <c r="M4024" s="8"/>
      <c r="O4024" s="8"/>
      <c r="P4024" s="8"/>
      <c r="R4024" s="8"/>
      <c r="S4024" s="8"/>
      <c r="T4024" s="8"/>
      <c r="U4024" s="8"/>
      <c r="W4024" s="8">
        <f t="shared" si="4513"/>
        <v>156.5</v>
      </c>
      <c r="X4024">
        <v>13438800</v>
      </c>
      <c r="Y4024">
        <f t="shared" si="4514"/>
        <v>3733</v>
      </c>
      <c r="Z4024" s="8">
        <v>560.6</v>
      </c>
      <c r="AA4024" s="8">
        <v>23.9</v>
      </c>
      <c r="AB4024" s="8">
        <v>37.799999999999997</v>
      </c>
      <c r="AC4024" s="4"/>
      <c r="KL4024" s="84"/>
      <c r="KP4024" s="84"/>
      <c r="KS4024" s="74"/>
      <c r="KT4024" s="74"/>
      <c r="KU4024" s="16"/>
      <c r="KV4024" s="72"/>
      <c r="KW4024" s="72"/>
      <c r="KX4024" s="16"/>
      <c r="KZ4024" s="16"/>
      <c r="LA4024" s="16"/>
      <c r="LB4024" s="74"/>
      <c r="LC4024" s="74"/>
    </row>
    <row r="4025" spans="8:315" x14ac:dyDescent="0.35">
      <c r="H4025" s="4"/>
      <c r="J4025" s="8"/>
      <c r="K4025" s="8"/>
      <c r="L4025" s="8"/>
      <c r="M4025" s="8"/>
      <c r="O4025" s="8"/>
      <c r="P4025" s="8"/>
      <c r="R4025" s="8"/>
      <c r="S4025" s="8"/>
      <c r="T4025" s="8"/>
      <c r="U4025" s="8"/>
      <c r="W4025" s="8">
        <f t="shared" si="4513"/>
        <v>156.6</v>
      </c>
      <c r="X4025">
        <v>13442400</v>
      </c>
      <c r="Y4025">
        <f t="shared" si="4514"/>
        <v>3734</v>
      </c>
      <c r="Z4025" s="8">
        <v>288.3</v>
      </c>
      <c r="AA4025" s="8">
        <v>23.8</v>
      </c>
      <c r="AB4025" s="8">
        <v>40.5</v>
      </c>
      <c r="AC4025" s="4"/>
      <c r="KL4025" s="84"/>
      <c r="KP4025" s="84"/>
      <c r="KS4025" s="74"/>
      <c r="KT4025" s="74"/>
      <c r="KU4025" s="16"/>
      <c r="KV4025" s="72"/>
      <c r="KW4025" s="72"/>
      <c r="KX4025" s="16"/>
      <c r="KZ4025" s="16"/>
      <c r="LA4025" s="16"/>
      <c r="LB4025" s="74"/>
      <c r="LC4025" s="74"/>
    </row>
    <row r="4026" spans="8:315" x14ac:dyDescent="0.35">
      <c r="H4026" s="4"/>
      <c r="J4026" s="8"/>
      <c r="K4026" s="8"/>
      <c r="L4026" s="8"/>
      <c r="M4026" s="8"/>
      <c r="O4026" s="8"/>
      <c r="P4026" s="8"/>
      <c r="R4026" s="8"/>
      <c r="S4026" s="8"/>
      <c r="T4026" s="8"/>
      <c r="U4026" s="8"/>
      <c r="W4026" s="8">
        <f t="shared" si="4513"/>
        <v>156.6</v>
      </c>
      <c r="X4026">
        <v>13446000</v>
      </c>
      <c r="Y4026">
        <f t="shared" si="4514"/>
        <v>3735</v>
      </c>
      <c r="Z4026" s="8">
        <v>665.8</v>
      </c>
      <c r="AA4026" s="8">
        <v>25.1</v>
      </c>
      <c r="AB4026" s="8">
        <v>32.5</v>
      </c>
      <c r="AC4026" s="4"/>
      <c r="KL4026" s="84"/>
      <c r="KP4026" s="84"/>
      <c r="KS4026" s="74"/>
      <c r="KT4026" s="74"/>
      <c r="KU4026" s="16"/>
      <c r="KV4026" s="72"/>
      <c r="KW4026" s="72"/>
      <c r="KX4026" s="16"/>
      <c r="KZ4026" s="16"/>
      <c r="LA4026" s="16"/>
      <c r="LB4026" s="74"/>
      <c r="LC4026" s="74"/>
    </row>
    <row r="4027" spans="8:315" x14ac:dyDescent="0.35">
      <c r="H4027" s="4"/>
      <c r="J4027" s="8"/>
      <c r="K4027" s="8"/>
      <c r="L4027" s="8"/>
      <c r="M4027" s="8"/>
      <c r="O4027" s="8"/>
      <c r="P4027" s="8"/>
      <c r="R4027" s="8"/>
      <c r="S4027" s="8"/>
      <c r="T4027" s="8"/>
      <c r="U4027" s="8"/>
      <c r="W4027" s="8">
        <f t="shared" si="4513"/>
        <v>156.69999999999999</v>
      </c>
      <c r="X4027">
        <v>13449600</v>
      </c>
      <c r="Y4027">
        <f t="shared" si="4514"/>
        <v>3736</v>
      </c>
      <c r="Z4027" s="8">
        <v>750.3</v>
      </c>
      <c r="AA4027" s="8">
        <v>25.6</v>
      </c>
      <c r="AB4027" s="8">
        <v>32.700000000000003</v>
      </c>
      <c r="AC4027" s="4"/>
      <c r="KL4027" s="84"/>
      <c r="KP4027" s="84"/>
      <c r="KS4027" s="74"/>
      <c r="KT4027" s="74"/>
      <c r="KU4027" s="16"/>
      <c r="KV4027" s="72"/>
      <c r="KW4027" s="72"/>
      <c r="KX4027" s="16"/>
      <c r="KZ4027" s="16"/>
      <c r="LA4027" s="16"/>
      <c r="LB4027" s="74"/>
      <c r="LC4027" s="74"/>
    </row>
    <row r="4028" spans="8:315" x14ac:dyDescent="0.35">
      <c r="H4028" s="4"/>
      <c r="J4028" s="8"/>
      <c r="K4028" s="8"/>
      <c r="L4028" s="8"/>
      <c r="M4028" s="8"/>
      <c r="O4028" s="8"/>
      <c r="P4028" s="8"/>
      <c r="R4028" s="8"/>
      <c r="S4028" s="8"/>
      <c r="T4028" s="8"/>
      <c r="U4028" s="8"/>
      <c r="W4028" s="8">
        <f t="shared" si="4513"/>
        <v>156.69999999999999</v>
      </c>
      <c r="X4028">
        <v>13453200</v>
      </c>
      <c r="Y4028">
        <f t="shared" si="4514"/>
        <v>3737</v>
      </c>
      <c r="Z4028" s="8">
        <v>488.9</v>
      </c>
      <c r="AA4028" s="8">
        <v>25.7</v>
      </c>
      <c r="AB4028" s="8">
        <v>35</v>
      </c>
      <c r="AC4028" s="4"/>
      <c r="KL4028" s="84"/>
      <c r="KP4028" s="84"/>
      <c r="KS4028" s="74"/>
      <c r="KT4028" s="74"/>
      <c r="KU4028" s="16"/>
      <c r="KV4028" s="72"/>
      <c r="KW4028" s="72"/>
      <c r="KX4028" s="16"/>
      <c r="KZ4028" s="16"/>
      <c r="LA4028" s="16"/>
      <c r="LB4028" s="74"/>
      <c r="LC4028" s="74"/>
    </row>
    <row r="4029" spans="8:315" x14ac:dyDescent="0.35">
      <c r="H4029" s="4"/>
      <c r="J4029" s="8"/>
      <c r="K4029" s="8"/>
      <c r="L4029" s="8"/>
      <c r="M4029" s="8"/>
      <c r="O4029" s="8"/>
      <c r="P4029" s="8"/>
      <c r="R4029" s="8"/>
      <c r="S4029" s="8"/>
      <c r="T4029" s="8"/>
      <c r="U4029" s="8"/>
      <c r="W4029" s="8">
        <f t="shared" si="4513"/>
        <v>156.80000000000001</v>
      </c>
      <c r="X4029">
        <v>13456800</v>
      </c>
      <c r="Y4029">
        <f t="shared" si="4514"/>
        <v>3738</v>
      </c>
      <c r="Z4029" s="8">
        <v>204.7</v>
      </c>
      <c r="AA4029" s="8">
        <v>24.9</v>
      </c>
      <c r="AB4029" s="8">
        <v>35.6</v>
      </c>
      <c r="AC4029" s="4"/>
      <c r="KL4029" s="84"/>
      <c r="KP4029" s="84"/>
      <c r="KS4029" s="74"/>
      <c r="KT4029" s="74"/>
      <c r="KU4029" s="16"/>
      <c r="KV4029" s="72"/>
      <c r="KW4029" s="72"/>
      <c r="KX4029" s="16"/>
      <c r="KZ4029" s="16"/>
      <c r="LA4029" s="16"/>
      <c r="LB4029" s="74"/>
      <c r="LC4029" s="74"/>
    </row>
    <row r="4030" spans="8:315" x14ac:dyDescent="0.35">
      <c r="H4030" s="4"/>
      <c r="J4030" s="8"/>
      <c r="K4030" s="8"/>
      <c r="L4030" s="8"/>
      <c r="M4030" s="8"/>
      <c r="O4030" s="8"/>
      <c r="P4030" s="8"/>
      <c r="R4030" s="8"/>
      <c r="S4030" s="8"/>
      <c r="T4030" s="8"/>
      <c r="U4030" s="8"/>
      <c r="W4030" s="8">
        <f t="shared" si="4513"/>
        <v>156.80000000000001</v>
      </c>
      <c r="X4030">
        <v>13460400</v>
      </c>
      <c r="Y4030">
        <f t="shared" si="4514"/>
        <v>3739</v>
      </c>
      <c r="Z4030" s="8">
        <v>65</v>
      </c>
      <c r="AA4030" s="8">
        <v>24</v>
      </c>
      <c r="AB4030" s="8">
        <v>40.200000000000003</v>
      </c>
      <c r="AC4030" s="4"/>
      <c r="KL4030" s="84"/>
      <c r="KP4030" s="84"/>
      <c r="KS4030" s="74"/>
      <c r="KT4030" s="74"/>
      <c r="KU4030" s="16"/>
      <c r="KV4030" s="72"/>
      <c r="KW4030" s="72"/>
      <c r="KX4030" s="16"/>
      <c r="KZ4030" s="16"/>
      <c r="LA4030" s="16"/>
      <c r="LB4030" s="74"/>
      <c r="LC4030" s="74"/>
    </row>
    <row r="4031" spans="8:315" x14ac:dyDescent="0.35">
      <c r="H4031" s="4"/>
      <c r="J4031" s="8"/>
      <c r="K4031" s="8"/>
      <c r="L4031" s="8"/>
      <c r="M4031" s="8"/>
      <c r="O4031" s="8"/>
      <c r="P4031" s="8"/>
      <c r="R4031" s="8"/>
      <c r="S4031" s="8"/>
      <c r="T4031" s="8"/>
      <c r="U4031" s="8"/>
      <c r="W4031" s="8">
        <f t="shared" si="4513"/>
        <v>156.80000000000001</v>
      </c>
      <c r="X4031">
        <v>13464000</v>
      </c>
      <c r="Y4031">
        <f t="shared" si="4514"/>
        <v>3740</v>
      </c>
      <c r="Z4031" s="8">
        <v>11.4</v>
      </c>
      <c r="AA4031" s="8">
        <v>22.4</v>
      </c>
      <c r="AB4031" s="8">
        <v>45.7</v>
      </c>
      <c r="AC4031" s="4"/>
      <c r="KL4031" s="84"/>
      <c r="KP4031" s="84"/>
      <c r="KS4031" s="74"/>
      <c r="KT4031" s="74"/>
      <c r="KU4031" s="16"/>
      <c r="KV4031" s="72"/>
      <c r="KW4031" s="72"/>
      <c r="KX4031" s="16"/>
      <c r="KZ4031" s="16"/>
      <c r="LA4031" s="16"/>
      <c r="LB4031" s="74"/>
      <c r="LC4031" s="74"/>
    </row>
    <row r="4032" spans="8:315" x14ac:dyDescent="0.35">
      <c r="H4032" s="4"/>
      <c r="J4032" s="8"/>
      <c r="K4032" s="8"/>
      <c r="L4032" s="8"/>
      <c r="M4032" s="8"/>
      <c r="O4032" s="8"/>
      <c r="P4032" s="8"/>
      <c r="R4032" s="8"/>
      <c r="S4032" s="8"/>
      <c r="T4032" s="8"/>
      <c r="U4032" s="8"/>
      <c r="W4032" s="8">
        <f t="shared" si="4513"/>
        <v>156.9</v>
      </c>
      <c r="X4032">
        <v>13467600</v>
      </c>
      <c r="Y4032">
        <f t="shared" si="4514"/>
        <v>3741</v>
      </c>
      <c r="Z4032" s="8">
        <v>0</v>
      </c>
      <c r="AA4032" s="8">
        <v>20.9</v>
      </c>
      <c r="AB4032" s="8">
        <v>52.7</v>
      </c>
      <c r="AC4032" s="4"/>
      <c r="KL4032" s="84"/>
      <c r="KP4032" s="84"/>
      <c r="KS4032" s="74"/>
      <c r="KT4032" s="74"/>
      <c r="KU4032" s="16"/>
      <c r="KV4032" s="72"/>
      <c r="KW4032" s="72"/>
      <c r="KX4032" s="16"/>
      <c r="KZ4032" s="16"/>
      <c r="LA4032" s="16"/>
      <c r="LB4032" s="74"/>
      <c r="LC4032" s="74"/>
    </row>
    <row r="4033" spans="8:315" x14ac:dyDescent="0.35">
      <c r="H4033" s="4"/>
      <c r="J4033" s="8"/>
      <c r="K4033" s="8"/>
      <c r="L4033" s="8"/>
      <c r="M4033" s="8"/>
      <c r="O4033" s="8"/>
      <c r="P4033" s="8"/>
      <c r="R4033" s="8"/>
      <c r="S4033" s="8"/>
      <c r="T4033" s="8"/>
      <c r="U4033" s="8"/>
      <c r="W4033" s="8">
        <f t="shared" si="4513"/>
        <v>156.9</v>
      </c>
      <c r="X4033">
        <v>13471200</v>
      </c>
      <c r="Y4033">
        <f t="shared" si="4514"/>
        <v>3742</v>
      </c>
      <c r="Z4033" s="8">
        <v>0</v>
      </c>
      <c r="AA4033" s="8">
        <v>19.399999999999999</v>
      </c>
      <c r="AB4033" s="8">
        <v>56.9</v>
      </c>
      <c r="AC4033" s="4"/>
      <c r="KL4033" s="84"/>
      <c r="KP4033" s="84"/>
      <c r="KS4033" s="74"/>
      <c r="KT4033" s="74"/>
      <c r="KU4033" s="16"/>
      <c r="KV4033" s="72"/>
      <c r="KW4033" s="72"/>
      <c r="KX4033" s="16"/>
      <c r="KZ4033" s="16"/>
      <c r="LA4033" s="16"/>
      <c r="LB4033" s="74"/>
      <c r="LC4033" s="74"/>
    </row>
    <row r="4034" spans="8:315" x14ac:dyDescent="0.35">
      <c r="H4034" s="4"/>
      <c r="J4034" s="8"/>
      <c r="K4034" s="8"/>
      <c r="L4034" s="8"/>
      <c r="M4034" s="8"/>
      <c r="O4034" s="8"/>
      <c r="P4034" s="8"/>
      <c r="R4034" s="8"/>
      <c r="S4034" s="8"/>
      <c r="T4034" s="8"/>
      <c r="U4034" s="8"/>
      <c r="W4034" s="8">
        <f t="shared" si="4513"/>
        <v>157</v>
      </c>
      <c r="X4034">
        <v>13474800</v>
      </c>
      <c r="Y4034">
        <f t="shared" si="4514"/>
        <v>3743</v>
      </c>
      <c r="Z4034" s="8">
        <v>0</v>
      </c>
      <c r="AA4034" s="8">
        <v>18.8</v>
      </c>
      <c r="AB4034" s="8">
        <v>61.1</v>
      </c>
      <c r="AC4034" s="4"/>
      <c r="KL4034" s="84"/>
      <c r="KP4034" s="84"/>
      <c r="KS4034" s="74"/>
      <c r="KT4034" s="74"/>
      <c r="KU4034" s="16"/>
      <c r="KV4034" s="72"/>
      <c r="KW4034" s="72"/>
      <c r="KX4034" s="16"/>
      <c r="KZ4034" s="16"/>
      <c r="LA4034" s="16"/>
      <c r="LB4034" s="74"/>
      <c r="LC4034" s="74"/>
    </row>
    <row r="4035" spans="8:315" x14ac:dyDescent="0.35">
      <c r="H4035" s="4"/>
      <c r="J4035" s="8"/>
      <c r="K4035" s="8"/>
      <c r="L4035" s="8"/>
      <c r="M4035" s="8"/>
      <c r="O4035" s="8"/>
      <c r="P4035" s="8"/>
      <c r="R4035" s="8"/>
      <c r="S4035" s="8"/>
      <c r="T4035" s="8"/>
      <c r="U4035" s="8"/>
      <c r="W4035" s="8">
        <f t="shared" si="4513"/>
        <v>157</v>
      </c>
      <c r="X4035">
        <v>13478400</v>
      </c>
      <c r="Y4035">
        <f t="shared" si="4514"/>
        <v>3744</v>
      </c>
      <c r="Z4035" s="8">
        <v>0</v>
      </c>
      <c r="AA4035" s="8">
        <v>18.100000000000001</v>
      </c>
      <c r="AB4035" s="8">
        <v>63</v>
      </c>
      <c r="AC4035" s="4"/>
      <c r="KL4035" s="84"/>
      <c r="KP4035" s="84"/>
      <c r="KS4035" s="74"/>
      <c r="KT4035" s="74"/>
      <c r="KU4035" s="16"/>
      <c r="KV4035" s="72"/>
      <c r="KW4035" s="72"/>
      <c r="KX4035" s="16"/>
      <c r="KZ4035" s="16"/>
      <c r="LA4035" s="16"/>
      <c r="LB4035" s="74"/>
      <c r="LC4035" s="74"/>
    </row>
    <row r="4036" spans="8:315" x14ac:dyDescent="0.35">
      <c r="H4036" s="4"/>
      <c r="J4036" s="8"/>
      <c r="K4036" s="8"/>
      <c r="L4036" s="8"/>
      <c r="M4036" s="8"/>
      <c r="O4036" s="8"/>
      <c r="P4036" s="8"/>
      <c r="R4036" s="8"/>
      <c r="S4036" s="8"/>
      <c r="T4036" s="8"/>
      <c r="U4036" s="8"/>
      <c r="W4036" s="8">
        <f t="shared" si="4513"/>
        <v>157</v>
      </c>
      <c r="X4036">
        <v>13482000</v>
      </c>
      <c r="Y4036">
        <f t="shared" si="4514"/>
        <v>3745</v>
      </c>
      <c r="Z4036" s="8">
        <v>0</v>
      </c>
      <c r="AA4036" s="8">
        <v>17.2</v>
      </c>
      <c r="AB4036" s="8">
        <v>66.900000000000006</v>
      </c>
      <c r="AC4036" s="4"/>
      <c r="KL4036" s="84"/>
      <c r="KP4036" s="84"/>
      <c r="KS4036" s="74"/>
      <c r="KT4036" s="74"/>
      <c r="KU4036" s="16"/>
      <c r="KV4036" s="72"/>
      <c r="KW4036" s="72"/>
      <c r="KX4036" s="16"/>
      <c r="KZ4036" s="16"/>
      <c r="LA4036" s="16"/>
      <c r="LB4036" s="74"/>
      <c r="LC4036" s="74"/>
    </row>
    <row r="4037" spans="8:315" x14ac:dyDescent="0.35">
      <c r="H4037" s="4"/>
      <c r="J4037" s="8"/>
      <c r="K4037" s="8"/>
      <c r="L4037" s="8"/>
      <c r="M4037" s="8"/>
      <c r="O4037" s="8"/>
      <c r="P4037" s="8"/>
      <c r="R4037" s="8"/>
      <c r="S4037" s="8"/>
      <c r="T4037" s="8"/>
      <c r="U4037" s="8"/>
      <c r="W4037" s="8">
        <f t="shared" si="4513"/>
        <v>157.1</v>
      </c>
      <c r="X4037">
        <v>13485600</v>
      </c>
      <c r="Y4037">
        <f t="shared" si="4514"/>
        <v>3746</v>
      </c>
      <c r="Z4037" s="8">
        <v>0</v>
      </c>
      <c r="AA4037" s="8">
        <v>16.600000000000001</v>
      </c>
      <c r="AB4037" s="8">
        <v>67.2</v>
      </c>
      <c r="AC4037" s="4"/>
      <c r="KL4037" s="84"/>
      <c r="KP4037" s="84"/>
      <c r="KS4037" s="74"/>
      <c r="KT4037" s="74"/>
      <c r="KU4037" s="16"/>
      <c r="KV4037" s="72"/>
      <c r="KW4037" s="72"/>
      <c r="KX4037" s="16"/>
      <c r="KZ4037" s="16"/>
      <c r="LA4037" s="16"/>
      <c r="LB4037" s="74"/>
      <c r="LC4037" s="74"/>
    </row>
    <row r="4038" spans="8:315" x14ac:dyDescent="0.35">
      <c r="H4038" s="4"/>
      <c r="J4038" s="8"/>
      <c r="K4038" s="8"/>
      <c r="L4038" s="8"/>
      <c r="M4038" s="8"/>
      <c r="O4038" s="8"/>
      <c r="P4038" s="8"/>
      <c r="R4038" s="8"/>
      <c r="S4038" s="8"/>
      <c r="T4038" s="8"/>
      <c r="U4038" s="8"/>
      <c r="W4038" s="8">
        <f t="shared" si="4513"/>
        <v>157.1</v>
      </c>
      <c r="X4038">
        <v>13489200</v>
      </c>
      <c r="Y4038">
        <f t="shared" si="4514"/>
        <v>3747</v>
      </c>
      <c r="Z4038" s="8">
        <v>0</v>
      </c>
      <c r="AA4038" s="8">
        <v>16.5</v>
      </c>
      <c r="AB4038" s="8">
        <v>66.599999999999994</v>
      </c>
      <c r="AC4038" s="4"/>
      <c r="KL4038" s="84"/>
      <c r="KP4038" s="84"/>
      <c r="KS4038" s="74"/>
      <c r="KT4038" s="74"/>
      <c r="KU4038" s="16"/>
      <c r="KV4038" s="72"/>
      <c r="KW4038" s="72"/>
      <c r="KX4038" s="16"/>
      <c r="KZ4038" s="16"/>
      <c r="LA4038" s="16"/>
      <c r="LB4038" s="74"/>
      <c r="LC4038" s="74"/>
    </row>
    <row r="4039" spans="8:315" x14ac:dyDescent="0.35">
      <c r="H4039" s="4"/>
      <c r="J4039" s="8"/>
      <c r="K4039" s="8"/>
      <c r="L4039" s="8"/>
      <c r="M4039" s="8"/>
      <c r="O4039" s="8"/>
      <c r="P4039" s="8"/>
      <c r="R4039" s="8"/>
      <c r="S4039" s="8"/>
      <c r="T4039" s="8"/>
      <c r="U4039" s="8"/>
      <c r="W4039" s="8">
        <f t="shared" si="4513"/>
        <v>157.19999999999999</v>
      </c>
      <c r="X4039">
        <v>13492800</v>
      </c>
      <c r="Y4039">
        <f t="shared" si="4514"/>
        <v>3748</v>
      </c>
      <c r="Z4039" s="8">
        <v>0</v>
      </c>
      <c r="AA4039" s="8">
        <v>16.600000000000001</v>
      </c>
      <c r="AB4039" s="8">
        <v>67.400000000000006</v>
      </c>
      <c r="AC4039" s="4"/>
      <c r="KL4039" s="84"/>
      <c r="KP4039" s="84"/>
      <c r="KS4039" s="74"/>
      <c r="KT4039" s="74"/>
      <c r="KU4039" s="16"/>
      <c r="KV4039" s="72"/>
      <c r="KW4039" s="72"/>
      <c r="KX4039" s="16"/>
      <c r="KZ4039" s="16"/>
      <c r="LA4039" s="16"/>
      <c r="LB4039" s="74"/>
      <c r="LC4039" s="74"/>
    </row>
    <row r="4040" spans="8:315" x14ac:dyDescent="0.35">
      <c r="H4040" s="4"/>
      <c r="J4040" s="8"/>
      <c r="K4040" s="8"/>
      <c r="L4040" s="8"/>
      <c r="M4040" s="8"/>
      <c r="O4040" s="8"/>
      <c r="P4040" s="8"/>
      <c r="R4040" s="8"/>
      <c r="S4040" s="8"/>
      <c r="T4040" s="8"/>
      <c r="U4040" s="8"/>
      <c r="W4040" s="8">
        <f t="shared" si="4513"/>
        <v>157.19999999999999</v>
      </c>
      <c r="X4040">
        <v>13496400</v>
      </c>
      <c r="Y4040">
        <f t="shared" si="4514"/>
        <v>3749</v>
      </c>
      <c r="Z4040" s="8">
        <v>3.3</v>
      </c>
      <c r="AA4040" s="8">
        <v>16.3</v>
      </c>
      <c r="AB4040" s="8">
        <v>68.599999999999994</v>
      </c>
      <c r="AC4040" s="4"/>
      <c r="KL4040" s="84"/>
      <c r="KP4040" s="84"/>
      <c r="KS4040" s="74"/>
      <c r="KT4040" s="74"/>
      <c r="KU4040" s="16"/>
      <c r="KV4040" s="72"/>
      <c r="KW4040" s="72"/>
      <c r="KX4040" s="16"/>
      <c r="KZ4040" s="16"/>
      <c r="LA4040" s="16"/>
      <c r="LB4040" s="74"/>
      <c r="LC4040" s="74"/>
    </row>
    <row r="4041" spans="8:315" x14ac:dyDescent="0.35">
      <c r="H4041" s="4"/>
      <c r="J4041" s="8"/>
      <c r="K4041" s="8"/>
      <c r="L4041" s="8"/>
      <c r="M4041" s="8"/>
      <c r="O4041" s="8"/>
      <c r="P4041" s="8"/>
      <c r="R4041" s="8"/>
      <c r="S4041" s="8"/>
      <c r="T4041" s="8"/>
      <c r="U4041" s="8"/>
      <c r="W4041" s="8">
        <f t="shared" si="4513"/>
        <v>157.30000000000001</v>
      </c>
      <c r="X4041">
        <v>13500000</v>
      </c>
      <c r="Y4041">
        <f t="shared" si="4514"/>
        <v>3750</v>
      </c>
      <c r="Z4041" s="8">
        <v>15.3</v>
      </c>
      <c r="AA4041" s="8">
        <v>16.5</v>
      </c>
      <c r="AB4041" s="8">
        <v>71.2</v>
      </c>
      <c r="AC4041" s="4"/>
      <c r="KL4041" s="84"/>
      <c r="KP4041" s="84"/>
      <c r="KS4041" s="74"/>
      <c r="KT4041" s="74"/>
      <c r="KU4041" s="16"/>
      <c r="KV4041" s="72"/>
      <c r="KW4041" s="72"/>
      <c r="KX4041" s="16"/>
      <c r="KZ4041" s="16"/>
      <c r="LA4041" s="16"/>
      <c r="LB4041" s="74"/>
      <c r="LC4041" s="74"/>
    </row>
    <row r="4042" spans="8:315" x14ac:dyDescent="0.35">
      <c r="H4042" s="4"/>
      <c r="J4042" s="8"/>
      <c r="K4042" s="8"/>
      <c r="L4042" s="8"/>
      <c r="M4042" s="8"/>
      <c r="O4042" s="8"/>
      <c r="P4042" s="8"/>
      <c r="R4042" s="8"/>
      <c r="S4042" s="8"/>
      <c r="T4042" s="8"/>
      <c r="U4042" s="8"/>
      <c r="W4042" s="8">
        <f t="shared" si="4513"/>
        <v>157.30000000000001</v>
      </c>
      <c r="X4042">
        <v>13503600</v>
      </c>
      <c r="Y4042">
        <f t="shared" si="4514"/>
        <v>3751</v>
      </c>
      <c r="Z4042" s="8">
        <v>13.6</v>
      </c>
      <c r="AA4042" s="8">
        <v>15.7</v>
      </c>
      <c r="AB4042" s="8">
        <v>88.5</v>
      </c>
      <c r="AC4042" s="4"/>
      <c r="KL4042" s="84"/>
      <c r="KP4042" s="84"/>
      <c r="KS4042" s="74"/>
      <c r="KT4042" s="74"/>
      <c r="KU4042" s="16"/>
      <c r="KV4042" s="72"/>
      <c r="KW4042" s="72"/>
      <c r="KX4042" s="16"/>
      <c r="KZ4042" s="16"/>
      <c r="LA4042" s="16"/>
      <c r="LB4042" s="74"/>
      <c r="LC4042" s="74"/>
    </row>
    <row r="4043" spans="8:315" x14ac:dyDescent="0.35">
      <c r="H4043" s="4"/>
      <c r="J4043" s="8"/>
      <c r="K4043" s="8"/>
      <c r="L4043" s="8"/>
      <c r="M4043" s="8"/>
      <c r="O4043" s="8"/>
      <c r="P4043" s="8"/>
      <c r="R4043" s="8"/>
      <c r="S4043" s="8"/>
      <c r="T4043" s="8"/>
      <c r="U4043" s="8"/>
      <c r="W4043" s="8">
        <f t="shared" si="4513"/>
        <v>157.30000000000001</v>
      </c>
      <c r="X4043">
        <v>13507200</v>
      </c>
      <c r="Y4043">
        <f t="shared" si="4514"/>
        <v>3752</v>
      </c>
      <c r="Z4043" s="8">
        <v>37.799999999999997</v>
      </c>
      <c r="AA4043" s="8">
        <v>14.8</v>
      </c>
      <c r="AB4043" s="8">
        <v>90.7</v>
      </c>
      <c r="AC4043" s="4"/>
      <c r="KL4043" s="84"/>
      <c r="KP4043" s="84"/>
      <c r="KS4043" s="74"/>
      <c r="KT4043" s="74"/>
      <c r="KU4043" s="16"/>
      <c r="KV4043" s="72"/>
      <c r="KW4043" s="72"/>
      <c r="KX4043" s="16"/>
      <c r="KZ4043" s="16"/>
      <c r="LA4043" s="16"/>
      <c r="LB4043" s="74"/>
      <c r="LC4043" s="74"/>
    </row>
    <row r="4044" spans="8:315" x14ac:dyDescent="0.35">
      <c r="H4044" s="4"/>
      <c r="J4044" s="8"/>
      <c r="K4044" s="8"/>
      <c r="L4044" s="8"/>
      <c r="M4044" s="8"/>
      <c r="O4044" s="8"/>
      <c r="P4044" s="8"/>
      <c r="R4044" s="8"/>
      <c r="S4044" s="8"/>
      <c r="T4044" s="8"/>
      <c r="U4044" s="8"/>
      <c r="W4044" s="8">
        <f t="shared" si="4513"/>
        <v>157.4</v>
      </c>
      <c r="X4044">
        <v>13510800</v>
      </c>
      <c r="Y4044">
        <f t="shared" si="4514"/>
        <v>3753</v>
      </c>
      <c r="Z4044" s="8">
        <v>54.4</v>
      </c>
      <c r="AA4044" s="8">
        <v>15</v>
      </c>
      <c r="AB4044" s="8">
        <v>90.5</v>
      </c>
      <c r="AC4044" s="4"/>
      <c r="KL4044" s="84"/>
      <c r="KP4044" s="84"/>
      <c r="KS4044" s="74"/>
      <c r="KT4044" s="74"/>
      <c r="KU4044" s="16"/>
      <c r="KV4044" s="72"/>
      <c r="KW4044" s="72"/>
      <c r="KX4044" s="16"/>
      <c r="KZ4044" s="16"/>
      <c r="LA4044" s="16"/>
      <c r="LB4044" s="74"/>
      <c r="LC4044" s="74"/>
    </row>
    <row r="4045" spans="8:315" x14ac:dyDescent="0.35">
      <c r="H4045" s="4"/>
      <c r="J4045" s="8"/>
      <c r="K4045" s="8"/>
      <c r="L4045" s="8"/>
      <c r="M4045" s="8"/>
      <c r="O4045" s="8"/>
      <c r="P4045" s="8"/>
      <c r="R4045" s="8"/>
      <c r="S4045" s="8"/>
      <c r="T4045" s="8"/>
      <c r="U4045" s="8"/>
      <c r="W4045" s="8">
        <f t="shared" si="4513"/>
        <v>157.4</v>
      </c>
      <c r="X4045">
        <v>13514400</v>
      </c>
      <c r="Y4045">
        <f t="shared" si="4514"/>
        <v>3754</v>
      </c>
      <c r="Z4045" s="8">
        <v>38.299999999999997</v>
      </c>
      <c r="AA4045" s="8">
        <v>14.9</v>
      </c>
      <c r="AB4045" s="8">
        <v>93.1</v>
      </c>
      <c r="AC4045" s="4"/>
      <c r="KL4045" s="84"/>
      <c r="KP4045" s="84"/>
      <c r="KS4045" s="74"/>
      <c r="KT4045" s="74"/>
      <c r="KU4045" s="16"/>
      <c r="KV4045" s="72"/>
      <c r="KW4045" s="72"/>
      <c r="KX4045" s="16"/>
      <c r="KZ4045" s="16"/>
      <c r="LA4045" s="16"/>
      <c r="LB4045" s="74"/>
      <c r="LC4045" s="74"/>
    </row>
    <row r="4046" spans="8:315" x14ac:dyDescent="0.35">
      <c r="H4046" s="4"/>
      <c r="J4046" s="8"/>
      <c r="K4046" s="8"/>
      <c r="L4046" s="8"/>
      <c r="M4046" s="8"/>
      <c r="O4046" s="8"/>
      <c r="P4046" s="8"/>
      <c r="R4046" s="8"/>
      <c r="S4046" s="8"/>
      <c r="T4046" s="8"/>
      <c r="U4046" s="8"/>
      <c r="W4046" s="8">
        <f t="shared" si="4513"/>
        <v>157.5</v>
      </c>
      <c r="X4046">
        <v>13518000</v>
      </c>
      <c r="Y4046">
        <f t="shared" si="4514"/>
        <v>3755</v>
      </c>
      <c r="Z4046" s="8">
        <v>32.200000000000003</v>
      </c>
      <c r="AA4046" s="8">
        <v>14.9</v>
      </c>
      <c r="AB4046" s="8">
        <v>93.6</v>
      </c>
      <c r="AC4046" s="4"/>
      <c r="KL4046" s="84"/>
      <c r="KP4046" s="84"/>
      <c r="KS4046" s="74"/>
      <c r="KT4046" s="74"/>
      <c r="KU4046" s="16"/>
      <c r="KV4046" s="72"/>
      <c r="KW4046" s="72"/>
      <c r="KX4046" s="16"/>
      <c r="KZ4046" s="16"/>
      <c r="LA4046" s="16"/>
      <c r="LB4046" s="74"/>
      <c r="LC4046" s="74"/>
    </row>
    <row r="4047" spans="8:315" x14ac:dyDescent="0.35">
      <c r="H4047" s="4"/>
      <c r="J4047" s="8"/>
      <c r="K4047" s="8"/>
      <c r="L4047" s="8"/>
      <c r="M4047" s="8"/>
      <c r="O4047" s="8"/>
      <c r="P4047" s="8"/>
      <c r="R4047" s="8"/>
      <c r="S4047" s="8"/>
      <c r="T4047" s="8"/>
      <c r="U4047" s="8"/>
      <c r="W4047" s="8">
        <f t="shared" si="4513"/>
        <v>157.5</v>
      </c>
      <c r="X4047">
        <v>13521600</v>
      </c>
      <c r="Y4047">
        <f t="shared" si="4514"/>
        <v>3756</v>
      </c>
      <c r="Z4047" s="8">
        <v>48.1</v>
      </c>
      <c r="AA4047" s="8">
        <v>15.4</v>
      </c>
      <c r="AB4047" s="8">
        <v>92.4</v>
      </c>
      <c r="AC4047" s="4"/>
      <c r="KL4047" s="84"/>
      <c r="KP4047" s="84"/>
      <c r="KS4047" s="74"/>
      <c r="KT4047" s="74"/>
      <c r="KU4047" s="16"/>
      <c r="KV4047" s="72"/>
      <c r="KW4047" s="72"/>
      <c r="KX4047" s="16"/>
      <c r="KZ4047" s="16"/>
      <c r="LA4047" s="16"/>
      <c r="LB4047" s="74"/>
      <c r="LC4047" s="74"/>
    </row>
    <row r="4048" spans="8:315" x14ac:dyDescent="0.35">
      <c r="H4048" s="4"/>
      <c r="J4048" s="8"/>
      <c r="K4048" s="8"/>
      <c r="L4048" s="8"/>
      <c r="M4048" s="8"/>
      <c r="O4048" s="8"/>
      <c r="P4048" s="8"/>
      <c r="R4048" s="8"/>
      <c r="S4048" s="8"/>
      <c r="T4048" s="8"/>
      <c r="U4048" s="8"/>
      <c r="W4048" s="8">
        <f t="shared" si="4513"/>
        <v>157.5</v>
      </c>
      <c r="X4048">
        <v>13525200</v>
      </c>
      <c r="Y4048">
        <f t="shared" si="4514"/>
        <v>3757</v>
      </c>
      <c r="Z4048" s="8">
        <v>200.8</v>
      </c>
      <c r="AA4048" s="8">
        <v>16.899999999999999</v>
      </c>
      <c r="AB4048" s="8">
        <v>91.8</v>
      </c>
      <c r="AC4048" s="4"/>
      <c r="KL4048" s="84"/>
      <c r="KP4048" s="84"/>
      <c r="KS4048" s="74"/>
      <c r="KT4048" s="74"/>
      <c r="KU4048" s="16"/>
      <c r="KV4048" s="72"/>
      <c r="KW4048" s="72"/>
      <c r="KX4048" s="16"/>
      <c r="KZ4048" s="16"/>
      <c r="LA4048" s="16"/>
      <c r="LB4048" s="74"/>
      <c r="LC4048" s="74"/>
    </row>
    <row r="4049" spans="8:315" x14ac:dyDescent="0.35">
      <c r="H4049" s="4"/>
      <c r="J4049" s="8"/>
      <c r="K4049" s="8"/>
      <c r="L4049" s="8"/>
      <c r="M4049" s="8"/>
      <c r="O4049" s="8"/>
      <c r="P4049" s="8"/>
      <c r="R4049" s="8"/>
      <c r="S4049" s="8"/>
      <c r="T4049" s="8"/>
      <c r="U4049" s="8"/>
      <c r="W4049" s="8">
        <f t="shared" si="4513"/>
        <v>157.6</v>
      </c>
      <c r="X4049">
        <v>13528800</v>
      </c>
      <c r="Y4049">
        <f t="shared" si="4514"/>
        <v>3758</v>
      </c>
      <c r="Z4049" s="8">
        <v>133.1</v>
      </c>
      <c r="AA4049" s="8">
        <v>18.600000000000001</v>
      </c>
      <c r="AB4049" s="8">
        <v>90.5</v>
      </c>
      <c r="AC4049" s="4"/>
      <c r="KL4049" s="84"/>
      <c r="KP4049" s="84"/>
      <c r="KS4049" s="74"/>
      <c r="KT4049" s="74"/>
      <c r="KU4049" s="16"/>
      <c r="KV4049" s="72"/>
      <c r="KW4049" s="72"/>
      <c r="KX4049" s="16"/>
      <c r="KZ4049" s="16"/>
      <c r="LA4049" s="16"/>
      <c r="LB4049" s="74"/>
      <c r="LC4049" s="74"/>
    </row>
    <row r="4050" spans="8:315" x14ac:dyDescent="0.35">
      <c r="H4050" s="4"/>
      <c r="J4050" s="8"/>
      <c r="K4050" s="8"/>
      <c r="L4050" s="8"/>
      <c r="M4050" s="8"/>
      <c r="O4050" s="8"/>
      <c r="P4050" s="8"/>
      <c r="R4050" s="8"/>
      <c r="S4050" s="8"/>
      <c r="T4050" s="8"/>
      <c r="U4050" s="8"/>
      <c r="W4050" s="8">
        <f t="shared" si="4513"/>
        <v>157.6</v>
      </c>
      <c r="X4050">
        <v>13532400</v>
      </c>
      <c r="Y4050">
        <f t="shared" si="4514"/>
        <v>3759</v>
      </c>
      <c r="Z4050" s="8">
        <v>96.9</v>
      </c>
      <c r="AA4050" s="8">
        <v>19.5</v>
      </c>
      <c r="AB4050" s="8">
        <v>87.8</v>
      </c>
      <c r="AC4050" s="4"/>
      <c r="KL4050" s="84"/>
      <c r="KP4050" s="84"/>
      <c r="KS4050" s="74"/>
      <c r="KT4050" s="74"/>
      <c r="KU4050" s="16"/>
      <c r="KV4050" s="72"/>
      <c r="KW4050" s="72"/>
      <c r="KX4050" s="16"/>
      <c r="KZ4050" s="16"/>
      <c r="LA4050" s="16"/>
      <c r="LB4050" s="74"/>
      <c r="LC4050" s="74"/>
    </row>
    <row r="4051" spans="8:315" x14ac:dyDescent="0.35">
      <c r="H4051" s="4"/>
      <c r="J4051" s="8"/>
      <c r="K4051" s="8"/>
      <c r="L4051" s="8"/>
      <c r="M4051" s="8"/>
      <c r="O4051" s="8"/>
      <c r="P4051" s="8"/>
      <c r="R4051" s="8"/>
      <c r="S4051" s="8"/>
      <c r="T4051" s="8"/>
      <c r="U4051" s="8"/>
      <c r="W4051" s="8">
        <f t="shared" si="4513"/>
        <v>157.69999999999999</v>
      </c>
      <c r="X4051">
        <v>13536000</v>
      </c>
      <c r="Y4051">
        <f t="shared" si="4514"/>
        <v>3760</v>
      </c>
      <c r="Z4051" s="8">
        <v>90.3</v>
      </c>
      <c r="AA4051" s="8">
        <v>20.2</v>
      </c>
      <c r="AB4051" s="8">
        <v>86.5</v>
      </c>
      <c r="AC4051" s="4"/>
      <c r="KL4051" s="84"/>
      <c r="KP4051" s="84"/>
      <c r="KS4051" s="74"/>
      <c r="KT4051" s="74"/>
      <c r="KU4051" s="16"/>
      <c r="KV4051" s="72"/>
      <c r="KW4051" s="72"/>
      <c r="KX4051" s="16"/>
      <c r="KZ4051" s="16"/>
      <c r="LA4051" s="16"/>
      <c r="LB4051" s="74"/>
      <c r="LC4051" s="74"/>
    </row>
    <row r="4052" spans="8:315" x14ac:dyDescent="0.35">
      <c r="H4052" s="4"/>
      <c r="J4052" s="8"/>
      <c r="K4052" s="8"/>
      <c r="L4052" s="8"/>
      <c r="M4052" s="8"/>
      <c r="O4052" s="8"/>
      <c r="P4052" s="8"/>
      <c r="R4052" s="8"/>
      <c r="S4052" s="8"/>
      <c r="T4052" s="8"/>
      <c r="U4052" s="8"/>
      <c r="W4052" s="8">
        <f t="shared" si="4513"/>
        <v>157.69999999999999</v>
      </c>
      <c r="X4052">
        <v>13539600</v>
      </c>
      <c r="Y4052">
        <f t="shared" si="4514"/>
        <v>3761</v>
      </c>
      <c r="Z4052" s="8">
        <v>111.7</v>
      </c>
      <c r="AA4052" s="8">
        <v>20.2</v>
      </c>
      <c r="AB4052" s="8">
        <v>85.9</v>
      </c>
      <c r="AC4052" s="4"/>
      <c r="KL4052" s="84"/>
      <c r="KP4052" s="84"/>
      <c r="KS4052" s="74"/>
      <c r="KT4052" s="74"/>
      <c r="KU4052" s="16"/>
      <c r="KV4052" s="72"/>
      <c r="KW4052" s="72"/>
      <c r="KX4052" s="16"/>
      <c r="KZ4052" s="16"/>
      <c r="LA4052" s="16"/>
      <c r="LB4052" s="74"/>
      <c r="LC4052" s="74"/>
    </row>
    <row r="4053" spans="8:315" x14ac:dyDescent="0.35">
      <c r="H4053" s="4"/>
      <c r="J4053" s="8"/>
      <c r="K4053" s="8"/>
      <c r="L4053" s="8"/>
      <c r="M4053" s="8"/>
      <c r="O4053" s="8"/>
      <c r="P4053" s="8"/>
      <c r="R4053" s="8"/>
      <c r="S4053" s="8"/>
      <c r="T4053" s="8"/>
      <c r="U4053" s="8"/>
      <c r="W4053" s="8">
        <f t="shared" si="4513"/>
        <v>157.80000000000001</v>
      </c>
      <c r="X4053">
        <v>13543200</v>
      </c>
      <c r="Y4053">
        <f t="shared" si="4514"/>
        <v>3762</v>
      </c>
      <c r="Z4053" s="8">
        <v>73.3</v>
      </c>
      <c r="AA4053" s="8">
        <v>19.899999999999999</v>
      </c>
      <c r="AB4053" s="8">
        <v>86.5</v>
      </c>
      <c r="AC4053" s="4"/>
      <c r="KL4053" s="84"/>
      <c r="KP4053" s="84"/>
      <c r="KS4053" s="74"/>
      <c r="KT4053" s="74"/>
      <c r="KU4053" s="16"/>
      <c r="KV4053" s="72"/>
      <c r="KW4053" s="72"/>
      <c r="KX4053" s="16"/>
      <c r="KZ4053" s="16"/>
      <c r="LA4053" s="16"/>
      <c r="LB4053" s="74"/>
      <c r="LC4053" s="74"/>
    </row>
    <row r="4054" spans="8:315" x14ac:dyDescent="0.35">
      <c r="H4054" s="4"/>
      <c r="J4054" s="8"/>
      <c r="K4054" s="8"/>
      <c r="L4054" s="8"/>
      <c r="M4054" s="8"/>
      <c r="O4054" s="8"/>
      <c r="P4054" s="8"/>
      <c r="R4054" s="8"/>
      <c r="S4054" s="8"/>
      <c r="T4054" s="8"/>
      <c r="U4054" s="8"/>
      <c r="W4054" s="8">
        <f t="shared" si="4513"/>
        <v>157.80000000000001</v>
      </c>
      <c r="X4054">
        <v>13546800</v>
      </c>
      <c r="Y4054">
        <f t="shared" si="4514"/>
        <v>3763</v>
      </c>
      <c r="Z4054" s="8">
        <v>36.1</v>
      </c>
      <c r="AA4054" s="8">
        <v>19.3</v>
      </c>
      <c r="AB4054" s="8">
        <v>86.9</v>
      </c>
      <c r="AC4054" s="4"/>
      <c r="KL4054" s="84"/>
      <c r="KP4054" s="84"/>
      <c r="KS4054" s="74"/>
      <c r="KT4054" s="74"/>
      <c r="KU4054" s="16"/>
      <c r="KV4054" s="72"/>
      <c r="KW4054" s="72"/>
      <c r="KX4054" s="16"/>
      <c r="KZ4054" s="16"/>
      <c r="LA4054" s="16"/>
      <c r="LB4054" s="74"/>
      <c r="LC4054" s="74"/>
    </row>
    <row r="4055" spans="8:315" x14ac:dyDescent="0.35">
      <c r="H4055" s="4"/>
      <c r="J4055" s="8"/>
      <c r="K4055" s="8"/>
      <c r="L4055" s="8"/>
      <c r="M4055" s="8"/>
      <c r="O4055" s="8"/>
      <c r="P4055" s="8"/>
      <c r="R4055" s="8"/>
      <c r="S4055" s="8"/>
      <c r="T4055" s="8"/>
      <c r="U4055" s="8"/>
      <c r="W4055" s="8">
        <f t="shared" si="4513"/>
        <v>157.80000000000001</v>
      </c>
      <c r="X4055">
        <v>13550400</v>
      </c>
      <c r="Y4055">
        <f t="shared" si="4514"/>
        <v>3764</v>
      </c>
      <c r="Z4055" s="8">
        <v>13.9</v>
      </c>
      <c r="AA4055" s="8">
        <v>18.899999999999999</v>
      </c>
      <c r="AB4055" s="8">
        <v>86</v>
      </c>
      <c r="AC4055" s="4"/>
      <c r="KL4055" s="84"/>
      <c r="KP4055" s="84"/>
      <c r="KS4055" s="74"/>
      <c r="KT4055" s="74"/>
      <c r="KU4055" s="16"/>
      <c r="KV4055" s="72"/>
      <c r="KW4055" s="72"/>
      <c r="KX4055" s="16"/>
      <c r="KZ4055" s="16"/>
      <c r="LA4055" s="16"/>
      <c r="LB4055" s="74"/>
      <c r="LC4055" s="74"/>
    </row>
    <row r="4056" spans="8:315" x14ac:dyDescent="0.35">
      <c r="H4056" s="4"/>
      <c r="J4056" s="8"/>
      <c r="K4056" s="8"/>
      <c r="L4056" s="8"/>
      <c r="M4056" s="8"/>
      <c r="O4056" s="8"/>
      <c r="P4056" s="8"/>
      <c r="R4056" s="8"/>
      <c r="S4056" s="8"/>
      <c r="T4056" s="8"/>
      <c r="U4056" s="8"/>
      <c r="W4056" s="8">
        <f t="shared" si="4513"/>
        <v>157.9</v>
      </c>
      <c r="X4056">
        <v>13554000</v>
      </c>
      <c r="Y4056">
        <f t="shared" si="4514"/>
        <v>3765</v>
      </c>
      <c r="Z4056" s="8">
        <v>0</v>
      </c>
      <c r="AA4056" s="8">
        <v>18.7</v>
      </c>
      <c r="AB4056" s="8">
        <v>88.8</v>
      </c>
      <c r="AC4056" s="4"/>
      <c r="KL4056" s="84"/>
      <c r="KP4056" s="84"/>
      <c r="KS4056" s="74"/>
      <c r="KT4056" s="74"/>
      <c r="KU4056" s="16"/>
      <c r="KV4056" s="72"/>
      <c r="KW4056" s="72"/>
      <c r="KX4056" s="16"/>
      <c r="KZ4056" s="16"/>
      <c r="LA4056" s="16"/>
      <c r="LB4056" s="74"/>
      <c r="LC4056" s="74"/>
    </row>
    <row r="4057" spans="8:315" x14ac:dyDescent="0.35">
      <c r="H4057" s="4"/>
      <c r="J4057" s="8"/>
      <c r="K4057" s="8"/>
      <c r="L4057" s="8"/>
      <c r="M4057" s="8"/>
      <c r="O4057" s="8"/>
      <c r="P4057" s="8"/>
      <c r="R4057" s="8"/>
      <c r="S4057" s="8"/>
      <c r="T4057" s="8"/>
      <c r="U4057" s="8"/>
      <c r="W4057" s="8">
        <f t="shared" si="4513"/>
        <v>157.9</v>
      </c>
      <c r="X4057">
        <v>13557600</v>
      </c>
      <c r="Y4057">
        <f t="shared" si="4514"/>
        <v>3766</v>
      </c>
      <c r="Z4057" s="8">
        <v>0</v>
      </c>
      <c r="AA4057" s="8">
        <v>18.600000000000001</v>
      </c>
      <c r="AB4057" s="8">
        <v>87.5</v>
      </c>
      <c r="AC4057" s="4"/>
      <c r="KL4057" s="84"/>
      <c r="KP4057" s="84"/>
      <c r="KS4057" s="74"/>
      <c r="KT4057" s="74"/>
      <c r="KU4057" s="16"/>
      <c r="KV4057" s="72"/>
      <c r="KW4057" s="72"/>
      <c r="KX4057" s="16"/>
      <c r="KZ4057" s="16"/>
      <c r="LA4057" s="16"/>
      <c r="LB4057" s="74"/>
      <c r="LC4057" s="74"/>
    </row>
    <row r="4058" spans="8:315" x14ac:dyDescent="0.35">
      <c r="H4058" s="4"/>
      <c r="J4058" s="8"/>
      <c r="K4058" s="8"/>
      <c r="L4058" s="8"/>
      <c r="M4058" s="8"/>
      <c r="O4058" s="8"/>
      <c r="P4058" s="8"/>
      <c r="R4058" s="8"/>
      <c r="S4058" s="8"/>
      <c r="T4058" s="8"/>
      <c r="U4058" s="8"/>
      <c r="W4058" s="8">
        <f t="shared" si="4513"/>
        <v>158</v>
      </c>
      <c r="X4058">
        <v>13561200</v>
      </c>
      <c r="Y4058">
        <f t="shared" si="4514"/>
        <v>3767</v>
      </c>
      <c r="Z4058" s="8">
        <v>0</v>
      </c>
      <c r="AA4058" s="8">
        <v>18.2</v>
      </c>
      <c r="AB4058" s="8">
        <v>85.5</v>
      </c>
      <c r="AC4058" s="4"/>
      <c r="KL4058" s="84"/>
      <c r="KP4058" s="84"/>
      <c r="KS4058" s="74"/>
      <c r="KT4058" s="74"/>
      <c r="KU4058" s="16"/>
      <c r="KV4058" s="72"/>
      <c r="KW4058" s="72"/>
      <c r="KX4058" s="16"/>
      <c r="KZ4058" s="16"/>
      <c r="LA4058" s="16"/>
      <c r="LB4058" s="74"/>
      <c r="LC4058" s="74"/>
    </row>
    <row r="4059" spans="8:315" x14ac:dyDescent="0.35">
      <c r="H4059" s="4"/>
      <c r="J4059" s="8"/>
      <c r="K4059" s="8"/>
      <c r="L4059" s="8"/>
      <c r="M4059" s="8"/>
      <c r="O4059" s="8"/>
      <c r="P4059" s="8"/>
      <c r="R4059" s="8"/>
      <c r="S4059" s="8"/>
      <c r="T4059" s="8"/>
      <c r="U4059" s="8"/>
      <c r="W4059" s="8">
        <f t="shared" si="4513"/>
        <v>158</v>
      </c>
      <c r="X4059">
        <v>13564800</v>
      </c>
      <c r="Y4059">
        <f t="shared" si="4514"/>
        <v>3768</v>
      </c>
      <c r="Z4059" s="8">
        <v>0</v>
      </c>
      <c r="AA4059" s="8">
        <v>18.100000000000001</v>
      </c>
      <c r="AB4059" s="8">
        <v>80.099999999999994</v>
      </c>
      <c r="AC4059" s="4"/>
      <c r="KL4059" s="84"/>
      <c r="KP4059" s="84"/>
      <c r="KS4059" s="74"/>
      <c r="KT4059" s="74"/>
      <c r="KU4059" s="16"/>
      <c r="KV4059" s="72"/>
      <c r="KW4059" s="72"/>
      <c r="KX4059" s="16"/>
      <c r="KZ4059" s="16"/>
      <c r="LA4059" s="16"/>
      <c r="LB4059" s="74"/>
      <c r="LC4059" s="74"/>
    </row>
    <row r="4060" spans="8:315" x14ac:dyDescent="0.35">
      <c r="H4060" s="4"/>
      <c r="J4060" s="8"/>
      <c r="K4060" s="8"/>
      <c r="L4060" s="8"/>
      <c r="M4060" s="8"/>
      <c r="O4060" s="8"/>
      <c r="P4060" s="8"/>
      <c r="R4060" s="8"/>
      <c r="S4060" s="8"/>
      <c r="T4060" s="8"/>
      <c r="U4060" s="8"/>
      <c r="W4060" s="8">
        <f t="shared" si="4513"/>
        <v>158</v>
      </c>
      <c r="X4060">
        <v>13568400</v>
      </c>
      <c r="Y4060">
        <f t="shared" si="4514"/>
        <v>3769</v>
      </c>
      <c r="Z4060" s="8">
        <v>0</v>
      </c>
      <c r="AA4060" s="8">
        <v>17.600000000000001</v>
      </c>
      <c r="AB4060" s="8">
        <v>83.6</v>
      </c>
      <c r="AC4060" s="4"/>
      <c r="KL4060" s="84"/>
      <c r="KP4060" s="84"/>
      <c r="KS4060" s="74"/>
      <c r="KT4060" s="74"/>
      <c r="KU4060" s="16"/>
      <c r="KV4060" s="72"/>
      <c r="KW4060" s="72"/>
      <c r="KX4060" s="16"/>
      <c r="KZ4060" s="16"/>
      <c r="LA4060" s="16"/>
      <c r="LB4060" s="74"/>
      <c r="LC4060" s="74"/>
    </row>
    <row r="4061" spans="8:315" x14ac:dyDescent="0.35">
      <c r="H4061" s="4"/>
      <c r="J4061" s="8"/>
      <c r="K4061" s="8"/>
      <c r="L4061" s="8"/>
      <c r="M4061" s="8"/>
      <c r="O4061" s="8"/>
      <c r="P4061" s="8"/>
      <c r="R4061" s="8"/>
      <c r="S4061" s="8"/>
      <c r="T4061" s="8"/>
      <c r="U4061" s="8"/>
      <c r="W4061" s="8">
        <f t="shared" si="4513"/>
        <v>158.1</v>
      </c>
      <c r="X4061">
        <v>13572000</v>
      </c>
      <c r="Y4061">
        <f t="shared" si="4514"/>
        <v>3770</v>
      </c>
      <c r="Z4061" s="8">
        <v>0</v>
      </c>
      <c r="AA4061" s="8">
        <v>17.399999999999999</v>
      </c>
      <c r="AB4061" s="8">
        <v>83.8</v>
      </c>
      <c r="AC4061" s="4"/>
      <c r="KL4061" s="84"/>
      <c r="KP4061" s="84"/>
      <c r="KS4061" s="74"/>
      <c r="KT4061" s="74"/>
      <c r="KU4061" s="16"/>
      <c r="KV4061" s="72"/>
      <c r="KW4061" s="72"/>
      <c r="KX4061" s="16"/>
      <c r="KZ4061" s="16"/>
      <c r="LA4061" s="16"/>
      <c r="LB4061" s="74"/>
      <c r="LC4061" s="74"/>
    </row>
    <row r="4062" spans="8:315" x14ac:dyDescent="0.35">
      <c r="H4062" s="4"/>
      <c r="J4062" s="8"/>
      <c r="K4062" s="8"/>
      <c r="L4062" s="8"/>
      <c r="M4062" s="8"/>
      <c r="O4062" s="8"/>
      <c r="P4062" s="8"/>
      <c r="R4062" s="8"/>
      <c r="S4062" s="8"/>
      <c r="T4062" s="8"/>
      <c r="U4062" s="8"/>
      <c r="W4062" s="8">
        <f t="shared" si="4513"/>
        <v>158.1</v>
      </c>
      <c r="X4062">
        <v>13575600</v>
      </c>
      <c r="Y4062">
        <f t="shared" si="4514"/>
        <v>3771</v>
      </c>
      <c r="Z4062" s="8">
        <v>0</v>
      </c>
      <c r="AA4062" s="8">
        <v>17</v>
      </c>
      <c r="AB4062" s="8">
        <v>85.5</v>
      </c>
      <c r="AC4062" s="4"/>
      <c r="KL4062" s="84"/>
      <c r="KP4062" s="84"/>
      <c r="KS4062" s="74"/>
      <c r="KT4062" s="74"/>
      <c r="KU4062" s="16"/>
      <c r="KV4062" s="72"/>
      <c r="KW4062" s="72"/>
      <c r="KX4062" s="16"/>
      <c r="KZ4062" s="16"/>
      <c r="LA4062" s="16"/>
      <c r="LB4062" s="74"/>
      <c r="LC4062" s="74"/>
    </row>
    <row r="4063" spans="8:315" x14ac:dyDescent="0.35">
      <c r="H4063" s="4"/>
      <c r="J4063" s="8"/>
      <c r="K4063" s="8"/>
      <c r="L4063" s="8"/>
      <c r="M4063" s="8"/>
      <c r="O4063" s="8"/>
      <c r="P4063" s="8"/>
      <c r="R4063" s="8"/>
      <c r="S4063" s="8"/>
      <c r="T4063" s="8"/>
      <c r="U4063" s="8"/>
      <c r="W4063" s="8">
        <f t="shared" si="4513"/>
        <v>158.19999999999999</v>
      </c>
      <c r="X4063">
        <v>13579200</v>
      </c>
      <c r="Y4063">
        <f t="shared" si="4514"/>
        <v>3772</v>
      </c>
      <c r="Z4063" s="8">
        <v>0</v>
      </c>
      <c r="AA4063" s="8">
        <v>16.600000000000001</v>
      </c>
      <c r="AB4063" s="8">
        <v>86.7</v>
      </c>
      <c r="AC4063" s="4"/>
      <c r="KL4063" s="84"/>
      <c r="KP4063" s="84"/>
      <c r="KS4063" s="74"/>
      <c r="KT4063" s="74"/>
      <c r="KU4063" s="16"/>
      <c r="KV4063" s="72"/>
      <c r="KW4063" s="72"/>
      <c r="KX4063" s="16"/>
      <c r="KZ4063" s="16"/>
      <c r="LA4063" s="16"/>
      <c r="LB4063" s="74"/>
      <c r="LC4063" s="74"/>
    </row>
    <row r="4064" spans="8:315" x14ac:dyDescent="0.35">
      <c r="H4064" s="4"/>
      <c r="J4064" s="8"/>
      <c r="K4064" s="8"/>
      <c r="L4064" s="8"/>
      <c r="M4064" s="8"/>
      <c r="O4064" s="8"/>
      <c r="P4064" s="8"/>
      <c r="R4064" s="8"/>
      <c r="S4064" s="8"/>
      <c r="T4064" s="8"/>
      <c r="U4064" s="8"/>
      <c r="W4064" s="8">
        <f t="shared" si="4513"/>
        <v>158.19999999999999</v>
      </c>
      <c r="X4064">
        <v>13582800</v>
      </c>
      <c r="Y4064">
        <f t="shared" si="4514"/>
        <v>3773</v>
      </c>
      <c r="Z4064" s="8">
        <v>3.1</v>
      </c>
      <c r="AA4064" s="8">
        <v>16.7</v>
      </c>
      <c r="AB4064" s="8">
        <v>83.1</v>
      </c>
      <c r="AC4064" s="4"/>
      <c r="KL4064" s="84"/>
      <c r="KP4064" s="84"/>
      <c r="KS4064" s="74"/>
      <c r="KT4064" s="74"/>
      <c r="KU4064" s="16"/>
      <c r="KV4064" s="72"/>
      <c r="KW4064" s="72"/>
      <c r="KX4064" s="16"/>
      <c r="KZ4064" s="16"/>
      <c r="LA4064" s="16"/>
      <c r="LB4064" s="74"/>
      <c r="LC4064" s="74"/>
    </row>
    <row r="4065" spans="8:315" x14ac:dyDescent="0.35">
      <c r="H4065" s="4"/>
      <c r="J4065" s="8"/>
      <c r="K4065" s="8"/>
      <c r="L4065" s="8"/>
      <c r="M4065" s="8"/>
      <c r="O4065" s="8"/>
      <c r="P4065" s="8"/>
      <c r="R4065" s="8"/>
      <c r="S4065" s="8"/>
      <c r="T4065" s="8"/>
      <c r="U4065" s="8"/>
      <c r="W4065" s="8">
        <f t="shared" si="4513"/>
        <v>158.30000000000001</v>
      </c>
      <c r="X4065">
        <v>13586400</v>
      </c>
      <c r="Y4065">
        <f t="shared" si="4514"/>
        <v>3774</v>
      </c>
      <c r="Z4065" s="8">
        <v>48.1</v>
      </c>
      <c r="AA4065" s="8">
        <v>16.899999999999999</v>
      </c>
      <c r="AB4065" s="8">
        <v>77.7</v>
      </c>
      <c r="AC4065" s="4"/>
      <c r="KL4065" s="84"/>
      <c r="KP4065" s="84"/>
      <c r="KS4065" s="74"/>
      <c r="KT4065" s="74"/>
      <c r="KU4065" s="16"/>
      <c r="KV4065" s="72"/>
      <c r="KW4065" s="72"/>
      <c r="KX4065" s="16"/>
      <c r="KZ4065" s="16"/>
      <c r="LA4065" s="16"/>
      <c r="LB4065" s="74"/>
      <c r="LC4065" s="74"/>
    </row>
    <row r="4066" spans="8:315" x14ac:dyDescent="0.35">
      <c r="H4066" s="4"/>
      <c r="J4066" s="8"/>
      <c r="K4066" s="8"/>
      <c r="L4066" s="8"/>
      <c r="M4066" s="8"/>
      <c r="O4066" s="8"/>
      <c r="P4066" s="8"/>
      <c r="R4066" s="8"/>
      <c r="S4066" s="8"/>
      <c r="T4066" s="8"/>
      <c r="U4066" s="8"/>
      <c r="W4066" s="8">
        <f t="shared" si="4513"/>
        <v>158.30000000000001</v>
      </c>
      <c r="X4066">
        <v>13590000</v>
      </c>
      <c r="Y4066">
        <f t="shared" si="4514"/>
        <v>3775</v>
      </c>
      <c r="Z4066" s="8">
        <v>166.4</v>
      </c>
      <c r="AA4066" s="8">
        <v>17.100000000000001</v>
      </c>
      <c r="AB4066" s="8">
        <v>73.7</v>
      </c>
      <c r="AC4066" s="4"/>
      <c r="KL4066" s="84"/>
      <c r="KP4066" s="84"/>
      <c r="KS4066" s="74"/>
      <c r="KT4066" s="74"/>
      <c r="KU4066" s="16"/>
      <c r="KV4066" s="72"/>
      <c r="KW4066" s="72"/>
      <c r="KX4066" s="16"/>
      <c r="KZ4066" s="16"/>
      <c r="LA4066" s="16"/>
      <c r="LB4066" s="74"/>
      <c r="LC4066" s="74"/>
    </row>
    <row r="4067" spans="8:315" x14ac:dyDescent="0.35">
      <c r="H4067" s="4"/>
      <c r="J4067" s="8"/>
      <c r="K4067" s="8"/>
      <c r="L4067" s="8"/>
      <c r="M4067" s="8"/>
      <c r="O4067" s="8"/>
      <c r="P4067" s="8"/>
      <c r="R4067" s="8"/>
      <c r="S4067" s="8"/>
      <c r="T4067" s="8"/>
      <c r="U4067" s="8"/>
      <c r="W4067" s="8">
        <f t="shared" si="4513"/>
        <v>158.30000000000001</v>
      </c>
      <c r="X4067">
        <v>13593600</v>
      </c>
      <c r="Y4067">
        <f t="shared" si="4514"/>
        <v>3776</v>
      </c>
      <c r="Z4067" s="8">
        <v>356.9</v>
      </c>
      <c r="AA4067" s="8">
        <v>17.600000000000001</v>
      </c>
      <c r="AB4067" s="8">
        <v>65.5</v>
      </c>
      <c r="AC4067" s="4"/>
      <c r="KL4067" s="84"/>
      <c r="KP4067" s="84"/>
      <c r="KS4067" s="74"/>
      <c r="KT4067" s="74"/>
      <c r="KU4067" s="16"/>
      <c r="KV4067" s="72"/>
      <c r="KW4067" s="72"/>
      <c r="KX4067" s="16"/>
      <c r="KZ4067" s="16"/>
      <c r="LA4067" s="16"/>
      <c r="LB4067" s="74"/>
      <c r="LC4067" s="74"/>
    </row>
    <row r="4068" spans="8:315" x14ac:dyDescent="0.35">
      <c r="H4068" s="4"/>
      <c r="J4068" s="8"/>
      <c r="K4068" s="8"/>
      <c r="L4068" s="8"/>
      <c r="M4068" s="8"/>
      <c r="O4068" s="8"/>
      <c r="P4068" s="8"/>
      <c r="R4068" s="8"/>
      <c r="S4068" s="8"/>
      <c r="T4068" s="8"/>
      <c r="U4068" s="8"/>
      <c r="W4068" s="8">
        <f t="shared" ref="W4068:W4131" si="4515">X4068/24/3600+1</f>
        <v>158.4</v>
      </c>
      <c r="X4068">
        <v>13597200</v>
      </c>
      <c r="Y4068">
        <f t="shared" ref="Y4068:Y4131" si="4516">X4068/3600</f>
        <v>3777</v>
      </c>
      <c r="Z4068" s="8">
        <v>584.70000000000005</v>
      </c>
      <c r="AA4068" s="8">
        <v>18.5</v>
      </c>
      <c r="AB4068" s="8">
        <v>62.9</v>
      </c>
      <c r="AC4068" s="4"/>
      <c r="KL4068" s="84"/>
      <c r="KP4068" s="84"/>
      <c r="KS4068" s="74"/>
      <c r="KT4068" s="74"/>
      <c r="KU4068" s="16"/>
      <c r="KV4068" s="72"/>
      <c r="KW4068" s="72"/>
      <c r="KX4068" s="16"/>
      <c r="KZ4068" s="16"/>
      <c r="LA4068" s="16"/>
      <c r="LB4068" s="74"/>
      <c r="LC4068" s="74"/>
    </row>
    <row r="4069" spans="8:315" x14ac:dyDescent="0.35">
      <c r="H4069" s="4"/>
      <c r="J4069" s="8"/>
      <c r="K4069" s="8"/>
      <c r="L4069" s="8"/>
      <c r="M4069" s="8"/>
      <c r="O4069" s="8"/>
      <c r="P4069" s="8"/>
      <c r="R4069" s="8"/>
      <c r="S4069" s="8"/>
      <c r="T4069" s="8"/>
      <c r="U4069" s="8"/>
      <c r="W4069" s="8">
        <f t="shared" si="4515"/>
        <v>158.4</v>
      </c>
      <c r="X4069">
        <v>13600800</v>
      </c>
      <c r="Y4069">
        <f t="shared" si="4516"/>
        <v>3778</v>
      </c>
      <c r="Z4069" s="8">
        <v>460.8</v>
      </c>
      <c r="AA4069" s="8">
        <v>18.7</v>
      </c>
      <c r="AB4069" s="8">
        <v>61.5</v>
      </c>
      <c r="AC4069" s="4"/>
      <c r="KL4069" s="84"/>
      <c r="KP4069" s="84"/>
      <c r="KS4069" s="74"/>
      <c r="KT4069" s="74"/>
      <c r="KU4069" s="16"/>
      <c r="KV4069" s="72"/>
      <c r="KW4069" s="72"/>
      <c r="KX4069" s="16"/>
      <c r="KZ4069" s="16"/>
      <c r="LA4069" s="16"/>
      <c r="LB4069" s="74"/>
      <c r="LC4069" s="74"/>
    </row>
    <row r="4070" spans="8:315" x14ac:dyDescent="0.35">
      <c r="H4070" s="4"/>
      <c r="J4070" s="8"/>
      <c r="K4070" s="8"/>
      <c r="L4070" s="8"/>
      <c r="M4070" s="8"/>
      <c r="O4070" s="8"/>
      <c r="P4070" s="8"/>
      <c r="R4070" s="8"/>
      <c r="S4070" s="8"/>
      <c r="T4070" s="8"/>
      <c r="U4070" s="8"/>
      <c r="W4070" s="8">
        <f t="shared" si="4515"/>
        <v>158.5</v>
      </c>
      <c r="X4070">
        <v>13604400</v>
      </c>
      <c r="Y4070">
        <f t="shared" si="4516"/>
        <v>3779</v>
      </c>
      <c r="Z4070" s="8">
        <v>535.6</v>
      </c>
      <c r="AA4070" s="8">
        <v>19.399999999999999</v>
      </c>
      <c r="AB4070" s="8">
        <v>63.5</v>
      </c>
      <c r="AC4070" s="4"/>
      <c r="KL4070" s="84"/>
      <c r="KP4070" s="84"/>
      <c r="KS4070" s="74"/>
      <c r="KT4070" s="74"/>
      <c r="KU4070" s="16"/>
      <c r="KV4070" s="72"/>
      <c r="KW4070" s="72"/>
      <c r="KX4070" s="16"/>
      <c r="KZ4070" s="16"/>
      <c r="LA4070" s="16"/>
      <c r="LB4070" s="74"/>
      <c r="LC4070" s="74"/>
    </row>
    <row r="4071" spans="8:315" x14ac:dyDescent="0.35">
      <c r="H4071" s="4"/>
      <c r="J4071" s="8"/>
      <c r="K4071" s="8"/>
      <c r="L4071" s="8"/>
      <c r="M4071" s="8"/>
      <c r="O4071" s="8"/>
      <c r="P4071" s="8"/>
      <c r="R4071" s="8"/>
      <c r="S4071" s="8"/>
      <c r="T4071" s="8"/>
      <c r="U4071" s="8"/>
      <c r="W4071" s="8">
        <f t="shared" si="4515"/>
        <v>158.5</v>
      </c>
      <c r="X4071">
        <v>13608000</v>
      </c>
      <c r="Y4071">
        <f t="shared" si="4516"/>
        <v>3780</v>
      </c>
      <c r="Z4071" s="8">
        <v>793.9</v>
      </c>
      <c r="AA4071" s="8">
        <v>20.2</v>
      </c>
      <c r="AB4071" s="8">
        <v>57</v>
      </c>
      <c r="AC4071" s="4"/>
      <c r="KL4071" s="84"/>
      <c r="KP4071" s="84"/>
      <c r="KS4071" s="74"/>
      <c r="KT4071" s="74"/>
      <c r="KU4071" s="16"/>
      <c r="KV4071" s="72"/>
      <c r="KW4071" s="72"/>
      <c r="KX4071" s="16"/>
      <c r="KZ4071" s="16"/>
      <c r="LA4071" s="16"/>
      <c r="LB4071" s="74"/>
      <c r="LC4071" s="74"/>
    </row>
    <row r="4072" spans="8:315" x14ac:dyDescent="0.35">
      <c r="H4072" s="4"/>
      <c r="J4072" s="8"/>
      <c r="K4072" s="8"/>
      <c r="L4072" s="8"/>
      <c r="M4072" s="8"/>
      <c r="O4072" s="8"/>
      <c r="P4072" s="8"/>
      <c r="R4072" s="8"/>
      <c r="S4072" s="8"/>
      <c r="T4072" s="8"/>
      <c r="U4072" s="8"/>
      <c r="W4072" s="8">
        <f t="shared" si="4515"/>
        <v>158.5</v>
      </c>
      <c r="X4072">
        <v>13611600</v>
      </c>
      <c r="Y4072">
        <f t="shared" si="4516"/>
        <v>3781</v>
      </c>
      <c r="Z4072" s="8">
        <v>870.6</v>
      </c>
      <c r="AA4072" s="8">
        <v>21.3</v>
      </c>
      <c r="AB4072" s="8">
        <v>52.7</v>
      </c>
      <c r="AC4072" s="4"/>
      <c r="KL4072" s="84"/>
      <c r="KP4072" s="84"/>
      <c r="KS4072" s="74"/>
      <c r="KT4072" s="74"/>
      <c r="KU4072" s="16"/>
      <c r="KV4072" s="72"/>
      <c r="KW4072" s="72"/>
      <c r="KX4072" s="16"/>
      <c r="KZ4072" s="16"/>
      <c r="LA4072" s="16"/>
      <c r="LB4072" s="74"/>
      <c r="LC4072" s="74"/>
    </row>
    <row r="4073" spans="8:315" x14ac:dyDescent="0.35">
      <c r="H4073" s="4"/>
      <c r="J4073" s="8"/>
      <c r="K4073" s="8"/>
      <c r="L4073" s="8"/>
      <c r="M4073" s="8"/>
      <c r="O4073" s="8"/>
      <c r="P4073" s="8"/>
      <c r="R4073" s="8"/>
      <c r="S4073" s="8"/>
      <c r="T4073" s="8"/>
      <c r="U4073" s="8"/>
      <c r="W4073" s="8">
        <f t="shared" si="4515"/>
        <v>158.6</v>
      </c>
      <c r="X4073">
        <v>13615200</v>
      </c>
      <c r="Y4073">
        <f t="shared" si="4516"/>
        <v>3782</v>
      </c>
      <c r="Z4073" s="8">
        <v>575.29999999999995</v>
      </c>
      <c r="AA4073" s="8">
        <v>21.5</v>
      </c>
      <c r="AB4073" s="8">
        <v>49.2</v>
      </c>
      <c r="AC4073" s="4"/>
      <c r="KL4073" s="84"/>
      <c r="KP4073" s="84"/>
      <c r="KS4073" s="74"/>
      <c r="KT4073" s="74"/>
      <c r="KU4073" s="16"/>
      <c r="KV4073" s="72"/>
      <c r="KW4073" s="72"/>
      <c r="KX4073" s="16"/>
      <c r="KZ4073" s="16"/>
      <c r="LA4073" s="16"/>
      <c r="LB4073" s="74"/>
      <c r="LC4073" s="74"/>
    </row>
    <row r="4074" spans="8:315" x14ac:dyDescent="0.35">
      <c r="H4074" s="4"/>
      <c r="J4074" s="8"/>
      <c r="K4074" s="8"/>
      <c r="L4074" s="8"/>
      <c r="M4074" s="8"/>
      <c r="O4074" s="8"/>
      <c r="P4074" s="8"/>
      <c r="R4074" s="8"/>
      <c r="S4074" s="8"/>
      <c r="T4074" s="8"/>
      <c r="U4074" s="8"/>
      <c r="W4074" s="8">
        <f t="shared" si="4515"/>
        <v>158.6</v>
      </c>
      <c r="X4074">
        <v>13618800</v>
      </c>
      <c r="Y4074">
        <f t="shared" si="4516"/>
        <v>3783</v>
      </c>
      <c r="Z4074" s="8">
        <v>414.4</v>
      </c>
      <c r="AA4074" s="8">
        <v>21.6</v>
      </c>
      <c r="AB4074" s="8">
        <v>52.6</v>
      </c>
      <c r="AC4074" s="4"/>
      <c r="KL4074" s="84"/>
      <c r="KP4074" s="84"/>
      <c r="KS4074" s="74"/>
      <c r="KT4074" s="74"/>
      <c r="KU4074" s="16"/>
      <c r="KV4074" s="72"/>
      <c r="KW4074" s="72"/>
      <c r="KX4074" s="16"/>
      <c r="KZ4074" s="16"/>
      <c r="LA4074" s="16"/>
      <c r="LB4074" s="74"/>
      <c r="LC4074" s="74"/>
    </row>
    <row r="4075" spans="8:315" x14ac:dyDescent="0.35">
      <c r="H4075" s="4"/>
      <c r="J4075" s="8"/>
      <c r="K4075" s="8"/>
      <c r="L4075" s="8"/>
      <c r="M4075" s="8"/>
      <c r="O4075" s="8"/>
      <c r="P4075" s="8"/>
      <c r="R4075" s="8"/>
      <c r="S4075" s="8"/>
      <c r="T4075" s="8"/>
      <c r="U4075" s="8"/>
      <c r="W4075" s="8">
        <f t="shared" si="4515"/>
        <v>158.69999999999999</v>
      </c>
      <c r="X4075">
        <v>13622400</v>
      </c>
      <c r="Y4075">
        <f t="shared" si="4516"/>
        <v>3784</v>
      </c>
      <c r="Z4075" s="8">
        <v>274.7</v>
      </c>
      <c r="AA4075" s="8">
        <v>21.6</v>
      </c>
      <c r="AB4075" s="8">
        <v>48.6</v>
      </c>
      <c r="AC4075" s="4"/>
      <c r="KL4075" s="84"/>
      <c r="KP4075" s="84"/>
      <c r="KS4075" s="74"/>
      <c r="KT4075" s="74"/>
      <c r="KU4075" s="16"/>
      <c r="KV4075" s="72"/>
      <c r="KW4075" s="72"/>
      <c r="KX4075" s="16"/>
      <c r="KZ4075" s="16"/>
      <c r="LA4075" s="16"/>
      <c r="LB4075" s="74"/>
      <c r="LC4075" s="74"/>
    </row>
    <row r="4076" spans="8:315" x14ac:dyDescent="0.35">
      <c r="H4076" s="4"/>
      <c r="J4076" s="8"/>
      <c r="K4076" s="8"/>
      <c r="L4076" s="8"/>
      <c r="M4076" s="8"/>
      <c r="O4076" s="8"/>
      <c r="P4076" s="8"/>
      <c r="R4076" s="8"/>
      <c r="S4076" s="8"/>
      <c r="T4076" s="8"/>
      <c r="U4076" s="8"/>
      <c r="W4076" s="8">
        <f t="shared" si="4515"/>
        <v>158.69999999999999</v>
      </c>
      <c r="X4076">
        <v>13626000</v>
      </c>
      <c r="Y4076">
        <f t="shared" si="4516"/>
        <v>3785</v>
      </c>
      <c r="Z4076" s="8">
        <v>359.7</v>
      </c>
      <c r="AA4076" s="8">
        <v>22.1</v>
      </c>
      <c r="AB4076" s="8">
        <v>42.2</v>
      </c>
      <c r="AC4076" s="4"/>
      <c r="KL4076" s="84"/>
      <c r="KP4076" s="84"/>
      <c r="KS4076" s="74"/>
      <c r="KT4076" s="74"/>
      <c r="KU4076" s="16"/>
      <c r="KV4076" s="72"/>
      <c r="KW4076" s="72"/>
      <c r="KX4076" s="16"/>
      <c r="KZ4076" s="16"/>
      <c r="LA4076" s="16"/>
      <c r="LB4076" s="74"/>
      <c r="LC4076" s="74"/>
    </row>
    <row r="4077" spans="8:315" x14ac:dyDescent="0.35">
      <c r="H4077" s="4"/>
      <c r="J4077" s="8"/>
      <c r="K4077" s="8"/>
      <c r="L4077" s="8"/>
      <c r="M4077" s="8"/>
      <c r="O4077" s="8"/>
      <c r="P4077" s="8"/>
      <c r="R4077" s="8"/>
      <c r="S4077" s="8"/>
      <c r="T4077" s="8"/>
      <c r="U4077" s="8"/>
      <c r="W4077" s="8">
        <f t="shared" si="4515"/>
        <v>158.80000000000001</v>
      </c>
      <c r="X4077">
        <v>13629600</v>
      </c>
      <c r="Y4077">
        <f t="shared" si="4516"/>
        <v>3786</v>
      </c>
      <c r="Z4077" s="8">
        <v>317.2</v>
      </c>
      <c r="AA4077" s="8">
        <v>22.4</v>
      </c>
      <c r="AB4077" s="8">
        <v>45.5</v>
      </c>
      <c r="AC4077" s="4"/>
      <c r="KL4077" s="84"/>
      <c r="KP4077" s="84"/>
      <c r="KS4077" s="74"/>
      <c r="KT4077" s="74"/>
      <c r="KU4077" s="16"/>
      <c r="KV4077" s="72"/>
      <c r="KW4077" s="72"/>
      <c r="KX4077" s="16"/>
      <c r="KZ4077" s="16"/>
      <c r="LA4077" s="16"/>
      <c r="LB4077" s="74"/>
      <c r="LC4077" s="74"/>
    </row>
    <row r="4078" spans="8:315" x14ac:dyDescent="0.35">
      <c r="H4078" s="4"/>
      <c r="J4078" s="8"/>
      <c r="K4078" s="8"/>
      <c r="L4078" s="8"/>
      <c r="M4078" s="8"/>
      <c r="O4078" s="8"/>
      <c r="P4078" s="8"/>
      <c r="R4078" s="8"/>
      <c r="S4078" s="8"/>
      <c r="T4078" s="8"/>
      <c r="U4078" s="8"/>
      <c r="W4078" s="8">
        <f t="shared" si="4515"/>
        <v>158.80000000000001</v>
      </c>
      <c r="X4078">
        <v>13633200</v>
      </c>
      <c r="Y4078">
        <f t="shared" si="4516"/>
        <v>3787</v>
      </c>
      <c r="Z4078" s="8">
        <v>63.3</v>
      </c>
      <c r="AA4078" s="8">
        <v>21</v>
      </c>
      <c r="AB4078" s="8">
        <v>60.5</v>
      </c>
      <c r="AC4078" s="4"/>
      <c r="KL4078" s="84"/>
      <c r="KP4078" s="84"/>
      <c r="KS4078" s="74"/>
      <c r="KT4078" s="74"/>
      <c r="KU4078" s="16"/>
      <c r="KV4078" s="72"/>
      <c r="KW4078" s="72"/>
      <c r="KX4078" s="16"/>
      <c r="KZ4078" s="16"/>
      <c r="LA4078" s="16"/>
      <c r="LB4078" s="74"/>
      <c r="LC4078" s="74"/>
    </row>
    <row r="4079" spans="8:315" x14ac:dyDescent="0.35">
      <c r="H4079" s="4"/>
      <c r="J4079" s="8"/>
      <c r="K4079" s="8"/>
      <c r="L4079" s="8"/>
      <c r="M4079" s="8"/>
      <c r="O4079" s="8"/>
      <c r="P4079" s="8"/>
      <c r="R4079" s="8"/>
      <c r="S4079" s="8"/>
      <c r="T4079" s="8"/>
      <c r="U4079" s="8"/>
      <c r="W4079" s="8">
        <f t="shared" si="4515"/>
        <v>158.80000000000001</v>
      </c>
      <c r="X4079">
        <v>13636800</v>
      </c>
      <c r="Y4079">
        <f t="shared" si="4516"/>
        <v>3788</v>
      </c>
      <c r="Z4079" s="8">
        <v>8.9</v>
      </c>
      <c r="AA4079" s="8">
        <v>19.600000000000001</v>
      </c>
      <c r="AB4079" s="8">
        <v>62</v>
      </c>
      <c r="AC4079" s="4"/>
      <c r="KL4079" s="84"/>
      <c r="KP4079" s="84"/>
      <c r="KS4079" s="74"/>
      <c r="KT4079" s="74"/>
      <c r="KU4079" s="16"/>
      <c r="KV4079" s="72"/>
      <c r="KW4079" s="72"/>
      <c r="KX4079" s="16"/>
      <c r="KZ4079" s="16"/>
      <c r="LA4079" s="16"/>
      <c r="LB4079" s="74"/>
      <c r="LC4079" s="74"/>
    </row>
    <row r="4080" spans="8:315" x14ac:dyDescent="0.35">
      <c r="H4080" s="4"/>
      <c r="J4080" s="8"/>
      <c r="K4080" s="8"/>
      <c r="L4080" s="8"/>
      <c r="M4080" s="8"/>
      <c r="O4080" s="8"/>
      <c r="P4080" s="8"/>
      <c r="R4080" s="8"/>
      <c r="S4080" s="8"/>
      <c r="T4080" s="8"/>
      <c r="U4080" s="8"/>
      <c r="W4080" s="8">
        <f t="shared" si="4515"/>
        <v>158.9</v>
      </c>
      <c r="X4080">
        <v>13640400</v>
      </c>
      <c r="Y4080">
        <f t="shared" si="4516"/>
        <v>3789</v>
      </c>
      <c r="Z4080" s="8">
        <v>0</v>
      </c>
      <c r="AA4080" s="8">
        <v>18.8</v>
      </c>
      <c r="AB4080" s="8">
        <v>65.400000000000006</v>
      </c>
      <c r="AC4080" s="4"/>
      <c r="KL4080" s="84"/>
      <c r="KP4080" s="84"/>
      <c r="KS4080" s="74"/>
      <c r="KT4080" s="74"/>
      <c r="KU4080" s="16"/>
      <c r="KV4080" s="72"/>
      <c r="KW4080" s="72"/>
      <c r="KX4080" s="16"/>
      <c r="KZ4080" s="16"/>
      <c r="LA4080" s="16"/>
      <c r="LB4080" s="74"/>
      <c r="LC4080" s="74"/>
    </row>
    <row r="4081" spans="8:315" x14ac:dyDescent="0.35">
      <c r="H4081" s="4"/>
      <c r="J4081" s="8"/>
      <c r="K4081" s="8"/>
      <c r="L4081" s="8"/>
      <c r="M4081" s="8"/>
      <c r="O4081" s="8"/>
      <c r="P4081" s="8"/>
      <c r="R4081" s="8"/>
      <c r="S4081" s="8"/>
      <c r="T4081" s="8"/>
      <c r="U4081" s="8"/>
      <c r="W4081" s="8">
        <f t="shared" si="4515"/>
        <v>158.9</v>
      </c>
      <c r="X4081">
        <v>13644000</v>
      </c>
      <c r="Y4081">
        <f t="shared" si="4516"/>
        <v>3790</v>
      </c>
      <c r="Z4081" s="8">
        <v>0</v>
      </c>
      <c r="AA4081" s="8">
        <v>18.600000000000001</v>
      </c>
      <c r="AB4081" s="8">
        <v>66.599999999999994</v>
      </c>
      <c r="AC4081" s="4"/>
      <c r="KL4081" s="84"/>
      <c r="KP4081" s="84"/>
      <c r="KS4081" s="74"/>
      <c r="KT4081" s="74"/>
      <c r="KU4081" s="16"/>
      <c r="KV4081" s="72"/>
      <c r="KW4081" s="72"/>
      <c r="KX4081" s="16"/>
      <c r="KZ4081" s="16"/>
      <c r="LA4081" s="16"/>
      <c r="LB4081" s="74"/>
      <c r="LC4081" s="74"/>
    </row>
    <row r="4082" spans="8:315" x14ac:dyDescent="0.35">
      <c r="H4082" s="4"/>
      <c r="J4082" s="8"/>
      <c r="K4082" s="8"/>
      <c r="L4082" s="8"/>
      <c r="M4082" s="8"/>
      <c r="O4082" s="8"/>
      <c r="P4082" s="8"/>
      <c r="R4082" s="8"/>
      <c r="S4082" s="8"/>
      <c r="T4082" s="8"/>
      <c r="U4082" s="8"/>
      <c r="W4082" s="8">
        <f t="shared" si="4515"/>
        <v>159</v>
      </c>
      <c r="X4082">
        <v>13647600</v>
      </c>
      <c r="Y4082">
        <f t="shared" si="4516"/>
        <v>3791</v>
      </c>
      <c r="Z4082" s="8">
        <v>0</v>
      </c>
      <c r="AA4082" s="8">
        <v>18.399999999999999</v>
      </c>
      <c r="AB4082" s="8">
        <v>60.1</v>
      </c>
      <c r="AC4082" s="4"/>
      <c r="KL4082" s="84"/>
      <c r="KP4082" s="84"/>
      <c r="KS4082" s="74"/>
      <c r="KT4082" s="74"/>
      <c r="KU4082" s="16"/>
      <c r="KV4082" s="72"/>
      <c r="KW4082" s="72"/>
      <c r="KX4082" s="16"/>
      <c r="KZ4082" s="16"/>
      <c r="LA4082" s="16"/>
      <c r="LB4082" s="74"/>
      <c r="LC4082" s="74"/>
    </row>
    <row r="4083" spans="8:315" x14ac:dyDescent="0.35">
      <c r="H4083" s="4"/>
      <c r="J4083" s="8"/>
      <c r="K4083" s="8"/>
      <c r="L4083" s="8"/>
      <c r="M4083" s="8"/>
      <c r="O4083" s="8"/>
      <c r="P4083" s="8"/>
      <c r="R4083" s="8"/>
      <c r="S4083" s="8"/>
      <c r="T4083" s="8"/>
      <c r="U4083" s="8"/>
      <c r="W4083" s="8">
        <f t="shared" si="4515"/>
        <v>159</v>
      </c>
      <c r="X4083">
        <v>13651200</v>
      </c>
      <c r="Y4083">
        <f t="shared" si="4516"/>
        <v>3792</v>
      </c>
      <c r="Z4083" s="8">
        <v>0</v>
      </c>
      <c r="AA4083" s="8">
        <v>17.600000000000001</v>
      </c>
      <c r="AB4083" s="8">
        <v>59.7</v>
      </c>
      <c r="AC4083" s="4"/>
      <c r="KL4083" s="84"/>
      <c r="KP4083" s="84"/>
      <c r="KS4083" s="74"/>
      <c r="KT4083" s="74"/>
      <c r="KU4083" s="16"/>
      <c r="KV4083" s="72"/>
      <c r="KW4083" s="72"/>
      <c r="KX4083" s="16"/>
      <c r="KZ4083" s="16"/>
      <c r="LA4083" s="16"/>
      <c r="LB4083" s="74"/>
      <c r="LC4083" s="74"/>
    </row>
    <row r="4084" spans="8:315" x14ac:dyDescent="0.35">
      <c r="H4084" s="4"/>
      <c r="J4084" s="8"/>
      <c r="K4084" s="8"/>
      <c r="L4084" s="8"/>
      <c r="M4084" s="8"/>
      <c r="O4084" s="8"/>
      <c r="P4084" s="8"/>
      <c r="R4084" s="8"/>
      <c r="S4084" s="8"/>
      <c r="T4084" s="8"/>
      <c r="U4084" s="8"/>
      <c r="W4084" s="8">
        <f t="shared" si="4515"/>
        <v>159</v>
      </c>
      <c r="X4084">
        <v>13654800</v>
      </c>
      <c r="Y4084">
        <f t="shared" si="4516"/>
        <v>3793</v>
      </c>
      <c r="Z4084" s="8">
        <v>0</v>
      </c>
      <c r="AA4084" s="8">
        <v>16.899999999999999</v>
      </c>
      <c r="AB4084" s="8">
        <v>66.5</v>
      </c>
      <c r="AC4084" s="4"/>
      <c r="KL4084" s="84"/>
      <c r="KP4084" s="84"/>
      <c r="KS4084" s="74"/>
      <c r="KT4084" s="74"/>
      <c r="KU4084" s="16"/>
      <c r="KV4084" s="72"/>
      <c r="KW4084" s="72"/>
      <c r="KX4084" s="16"/>
      <c r="KZ4084" s="16"/>
      <c r="LA4084" s="16"/>
      <c r="LB4084" s="74"/>
      <c r="LC4084" s="74"/>
    </row>
    <row r="4085" spans="8:315" x14ac:dyDescent="0.35">
      <c r="H4085" s="4"/>
      <c r="J4085" s="8"/>
      <c r="K4085" s="8"/>
      <c r="L4085" s="8"/>
      <c r="M4085" s="8"/>
      <c r="O4085" s="8"/>
      <c r="P4085" s="8"/>
      <c r="R4085" s="8"/>
      <c r="S4085" s="8"/>
      <c r="T4085" s="8"/>
      <c r="U4085" s="8"/>
      <c r="W4085" s="8">
        <f t="shared" si="4515"/>
        <v>159.1</v>
      </c>
      <c r="X4085">
        <v>13658400</v>
      </c>
      <c r="Y4085">
        <f t="shared" si="4516"/>
        <v>3794</v>
      </c>
      <c r="Z4085" s="8">
        <v>0</v>
      </c>
      <c r="AA4085" s="8">
        <v>15.6</v>
      </c>
      <c r="AB4085" s="8">
        <v>73.400000000000006</v>
      </c>
      <c r="AC4085" s="4"/>
      <c r="KL4085" s="84"/>
      <c r="KP4085" s="84"/>
      <c r="KS4085" s="74"/>
      <c r="KT4085" s="74"/>
      <c r="KU4085" s="16"/>
      <c r="KV4085" s="72"/>
      <c r="KW4085" s="72"/>
      <c r="KX4085" s="16"/>
      <c r="KZ4085" s="16"/>
      <c r="LA4085" s="16"/>
      <c r="LB4085" s="74"/>
      <c r="LC4085" s="74"/>
    </row>
    <row r="4086" spans="8:315" x14ac:dyDescent="0.35">
      <c r="H4086" s="4"/>
      <c r="J4086" s="8"/>
      <c r="K4086" s="8"/>
      <c r="L4086" s="8"/>
      <c r="M4086" s="8"/>
      <c r="O4086" s="8"/>
      <c r="P4086" s="8"/>
      <c r="R4086" s="8"/>
      <c r="S4086" s="8"/>
      <c r="T4086" s="8"/>
      <c r="U4086" s="8"/>
      <c r="W4086" s="8">
        <f t="shared" si="4515"/>
        <v>159.1</v>
      </c>
      <c r="X4086">
        <v>13662000</v>
      </c>
      <c r="Y4086">
        <f t="shared" si="4516"/>
        <v>3795</v>
      </c>
      <c r="Z4086" s="8">
        <v>0</v>
      </c>
      <c r="AA4086" s="8">
        <v>14.5</v>
      </c>
      <c r="AB4086" s="8">
        <v>78.2</v>
      </c>
      <c r="AC4086" s="4"/>
      <c r="KL4086" s="84"/>
      <c r="KP4086" s="84"/>
      <c r="KS4086" s="74"/>
      <c r="KT4086" s="74"/>
      <c r="KU4086" s="16"/>
      <c r="KV4086" s="72"/>
      <c r="KW4086" s="72"/>
      <c r="KX4086" s="16"/>
      <c r="KZ4086" s="16"/>
      <c r="LA4086" s="16"/>
      <c r="LB4086" s="74"/>
      <c r="LC4086" s="74"/>
    </row>
    <row r="4087" spans="8:315" x14ac:dyDescent="0.35">
      <c r="H4087" s="4"/>
      <c r="J4087" s="8"/>
      <c r="K4087" s="8"/>
      <c r="L4087" s="8"/>
      <c r="M4087" s="8"/>
      <c r="O4087" s="8"/>
      <c r="P4087" s="8"/>
      <c r="R4087" s="8"/>
      <c r="S4087" s="8"/>
      <c r="T4087" s="8"/>
      <c r="U4087" s="8"/>
      <c r="W4087" s="8">
        <f t="shared" si="4515"/>
        <v>159.19999999999999</v>
      </c>
      <c r="X4087">
        <v>13665600</v>
      </c>
      <c r="Y4087">
        <f t="shared" si="4516"/>
        <v>3796</v>
      </c>
      <c r="Z4087" s="8">
        <v>0</v>
      </c>
      <c r="AA4087" s="8">
        <v>13.6</v>
      </c>
      <c r="AB4087" s="8">
        <v>83.4</v>
      </c>
      <c r="AC4087" s="4"/>
      <c r="KL4087" s="84"/>
      <c r="KP4087" s="84"/>
      <c r="KS4087" s="74"/>
      <c r="KT4087" s="74"/>
      <c r="KU4087" s="16"/>
      <c r="KV4087" s="72"/>
      <c r="KW4087" s="72"/>
      <c r="KX4087" s="16"/>
      <c r="KZ4087" s="16"/>
      <c r="LA4087" s="16"/>
      <c r="LB4087" s="74"/>
      <c r="LC4087" s="74"/>
    </row>
    <row r="4088" spans="8:315" x14ac:dyDescent="0.35">
      <c r="H4088" s="4"/>
      <c r="J4088" s="8"/>
      <c r="K4088" s="8"/>
      <c r="L4088" s="8"/>
      <c r="M4088" s="8"/>
      <c r="O4088" s="8"/>
      <c r="P4088" s="8"/>
      <c r="R4088" s="8"/>
      <c r="S4088" s="8"/>
      <c r="T4088" s="8"/>
      <c r="U4088" s="8"/>
      <c r="W4088" s="8">
        <f t="shared" si="4515"/>
        <v>159.19999999999999</v>
      </c>
      <c r="X4088">
        <v>13669200</v>
      </c>
      <c r="Y4088">
        <f t="shared" si="4516"/>
        <v>3797</v>
      </c>
      <c r="Z4088" s="8">
        <v>9.4</v>
      </c>
      <c r="AA4088" s="8">
        <v>13.1</v>
      </c>
      <c r="AB4088" s="8">
        <v>86.6</v>
      </c>
      <c r="AC4088" s="4"/>
      <c r="KL4088" s="84"/>
      <c r="KP4088" s="84"/>
      <c r="KS4088" s="74"/>
      <c r="KT4088" s="74"/>
      <c r="KU4088" s="16"/>
      <c r="KV4088" s="72"/>
      <c r="KW4088" s="72"/>
      <c r="KX4088" s="16"/>
      <c r="KZ4088" s="16"/>
      <c r="LA4088" s="16"/>
      <c r="LB4088" s="74"/>
      <c r="LC4088" s="74"/>
    </row>
    <row r="4089" spans="8:315" x14ac:dyDescent="0.35">
      <c r="H4089" s="4"/>
      <c r="J4089" s="8"/>
      <c r="K4089" s="8"/>
      <c r="L4089" s="8"/>
      <c r="M4089" s="8"/>
      <c r="O4089" s="8"/>
      <c r="P4089" s="8"/>
      <c r="R4089" s="8"/>
      <c r="S4089" s="8"/>
      <c r="T4089" s="8"/>
      <c r="U4089" s="8"/>
      <c r="W4089" s="8">
        <f t="shared" si="4515"/>
        <v>159.30000000000001</v>
      </c>
      <c r="X4089">
        <v>13672800</v>
      </c>
      <c r="Y4089">
        <f t="shared" si="4516"/>
        <v>3798</v>
      </c>
      <c r="Z4089" s="8">
        <v>107.2</v>
      </c>
      <c r="AA4089" s="8">
        <v>13.2</v>
      </c>
      <c r="AB4089" s="8">
        <v>84.6</v>
      </c>
      <c r="AC4089" s="4"/>
      <c r="KL4089" s="84"/>
      <c r="KP4089" s="84"/>
      <c r="KS4089" s="74"/>
      <c r="KT4089" s="74"/>
      <c r="KU4089" s="16"/>
      <c r="KV4089" s="72"/>
      <c r="KW4089" s="72"/>
      <c r="KX4089" s="16"/>
      <c r="KZ4089" s="16"/>
      <c r="LA4089" s="16"/>
      <c r="LB4089" s="74"/>
      <c r="LC4089" s="74"/>
    </row>
    <row r="4090" spans="8:315" x14ac:dyDescent="0.35">
      <c r="H4090" s="4"/>
      <c r="J4090" s="8"/>
      <c r="K4090" s="8"/>
      <c r="L4090" s="8"/>
      <c r="M4090" s="8"/>
      <c r="O4090" s="8"/>
      <c r="P4090" s="8"/>
      <c r="R4090" s="8"/>
      <c r="S4090" s="8"/>
      <c r="T4090" s="8"/>
      <c r="U4090" s="8"/>
      <c r="W4090" s="8">
        <f t="shared" si="4515"/>
        <v>159.30000000000001</v>
      </c>
      <c r="X4090">
        <v>13676400</v>
      </c>
      <c r="Y4090">
        <f t="shared" si="4516"/>
        <v>3799</v>
      </c>
      <c r="Z4090" s="8">
        <v>271.39999999999998</v>
      </c>
      <c r="AA4090" s="8">
        <v>15</v>
      </c>
      <c r="AB4090" s="8">
        <v>75.8</v>
      </c>
      <c r="AC4090" s="4"/>
      <c r="KL4090" s="84"/>
      <c r="KP4090" s="84"/>
      <c r="KS4090" s="74"/>
      <c r="KT4090" s="74"/>
      <c r="KU4090" s="16"/>
      <c r="KV4090" s="72"/>
      <c r="KW4090" s="72"/>
      <c r="KX4090" s="16"/>
      <c r="KZ4090" s="16"/>
      <c r="LA4090" s="16"/>
      <c r="LB4090" s="74"/>
      <c r="LC4090" s="74"/>
    </row>
    <row r="4091" spans="8:315" x14ac:dyDescent="0.35">
      <c r="H4091" s="4"/>
      <c r="J4091" s="8"/>
      <c r="K4091" s="8"/>
      <c r="L4091" s="8"/>
      <c r="M4091" s="8"/>
      <c r="O4091" s="8"/>
      <c r="P4091" s="8"/>
      <c r="R4091" s="8"/>
      <c r="S4091" s="8"/>
      <c r="T4091" s="8"/>
      <c r="U4091" s="8"/>
      <c r="W4091" s="8">
        <f t="shared" si="4515"/>
        <v>159.30000000000001</v>
      </c>
      <c r="X4091">
        <v>13680000</v>
      </c>
      <c r="Y4091">
        <f t="shared" si="4516"/>
        <v>3800</v>
      </c>
      <c r="Z4091" s="8">
        <v>258.89999999999998</v>
      </c>
      <c r="AA4091" s="8">
        <v>15.8</v>
      </c>
      <c r="AB4091" s="8">
        <v>72.7</v>
      </c>
      <c r="AC4091" s="4"/>
      <c r="KL4091" s="84"/>
      <c r="KP4091" s="84"/>
      <c r="KS4091" s="74"/>
      <c r="KT4091" s="74"/>
      <c r="KU4091" s="16"/>
      <c r="KV4091" s="72"/>
      <c r="KW4091" s="72"/>
      <c r="KX4091" s="16"/>
      <c r="KZ4091" s="16"/>
      <c r="LA4091" s="16"/>
      <c r="LB4091" s="74"/>
      <c r="LC4091" s="74"/>
    </row>
    <row r="4092" spans="8:315" x14ac:dyDescent="0.35">
      <c r="H4092" s="4"/>
      <c r="J4092" s="8"/>
      <c r="K4092" s="8"/>
      <c r="L4092" s="8"/>
      <c r="M4092" s="8"/>
      <c r="O4092" s="8"/>
      <c r="P4092" s="8"/>
      <c r="R4092" s="8"/>
      <c r="S4092" s="8"/>
      <c r="T4092" s="8"/>
      <c r="U4092" s="8"/>
      <c r="W4092" s="8">
        <f t="shared" si="4515"/>
        <v>159.4</v>
      </c>
      <c r="X4092">
        <v>13683600</v>
      </c>
      <c r="Y4092">
        <f t="shared" si="4516"/>
        <v>3801</v>
      </c>
      <c r="Z4092" s="8">
        <v>427.8</v>
      </c>
      <c r="AA4092" s="8">
        <v>16.8</v>
      </c>
      <c r="AB4092" s="8">
        <v>68.599999999999994</v>
      </c>
      <c r="AC4092" s="4"/>
      <c r="KL4092" s="84"/>
      <c r="KP4092" s="84"/>
      <c r="KS4092" s="74"/>
      <c r="KT4092" s="74"/>
      <c r="KU4092" s="16"/>
      <c r="KV4092" s="72"/>
      <c r="KW4092" s="72"/>
      <c r="KX4092" s="16"/>
      <c r="KZ4092" s="16"/>
      <c r="LA4092" s="16"/>
      <c r="LB4092" s="74"/>
      <c r="LC4092" s="74"/>
    </row>
    <row r="4093" spans="8:315" x14ac:dyDescent="0.35">
      <c r="H4093" s="4"/>
      <c r="J4093" s="8"/>
      <c r="K4093" s="8"/>
      <c r="L4093" s="8"/>
      <c r="M4093" s="8"/>
      <c r="O4093" s="8"/>
      <c r="P4093" s="8"/>
      <c r="R4093" s="8"/>
      <c r="S4093" s="8"/>
      <c r="T4093" s="8"/>
      <c r="U4093" s="8"/>
      <c r="W4093" s="8">
        <f t="shared" si="4515"/>
        <v>159.4</v>
      </c>
      <c r="X4093">
        <v>13687200</v>
      </c>
      <c r="Y4093">
        <f t="shared" si="4516"/>
        <v>3802</v>
      </c>
      <c r="Z4093" s="8">
        <v>559.4</v>
      </c>
      <c r="AA4093" s="8">
        <v>17.600000000000001</v>
      </c>
      <c r="AB4093" s="8">
        <v>67.900000000000006</v>
      </c>
      <c r="AC4093" s="4"/>
      <c r="KL4093" s="84"/>
      <c r="KP4093" s="84"/>
      <c r="KS4093" s="74"/>
      <c r="KT4093" s="74"/>
      <c r="KU4093" s="16"/>
      <c r="KV4093" s="72"/>
      <c r="KW4093" s="72"/>
      <c r="KX4093" s="16"/>
      <c r="KZ4093" s="16"/>
      <c r="LA4093" s="16"/>
      <c r="LB4093" s="74"/>
      <c r="LC4093" s="74"/>
    </row>
    <row r="4094" spans="8:315" x14ac:dyDescent="0.35">
      <c r="H4094" s="4"/>
      <c r="J4094" s="8"/>
      <c r="K4094" s="8"/>
      <c r="L4094" s="8"/>
      <c r="M4094" s="8"/>
      <c r="O4094" s="8"/>
      <c r="P4094" s="8"/>
      <c r="R4094" s="8"/>
      <c r="S4094" s="8"/>
      <c r="T4094" s="8"/>
      <c r="U4094" s="8"/>
      <c r="W4094" s="8">
        <f t="shared" si="4515"/>
        <v>159.5</v>
      </c>
      <c r="X4094">
        <v>13690800</v>
      </c>
      <c r="Y4094">
        <f t="shared" si="4516"/>
        <v>3803</v>
      </c>
      <c r="Z4094" s="8">
        <v>594.20000000000005</v>
      </c>
      <c r="AA4094" s="8">
        <v>18.2</v>
      </c>
      <c r="AB4094" s="8">
        <v>60.4</v>
      </c>
      <c r="AC4094" s="4"/>
      <c r="KL4094" s="84"/>
      <c r="KP4094" s="84"/>
      <c r="KS4094" s="74"/>
      <c r="KT4094" s="74"/>
      <c r="KU4094" s="16"/>
      <c r="KV4094" s="72"/>
      <c r="KW4094" s="72"/>
      <c r="KX4094" s="16"/>
      <c r="KZ4094" s="16"/>
      <c r="LA4094" s="16"/>
      <c r="LB4094" s="74"/>
      <c r="LC4094" s="74"/>
    </row>
    <row r="4095" spans="8:315" x14ac:dyDescent="0.35">
      <c r="H4095" s="4"/>
      <c r="J4095" s="8"/>
      <c r="K4095" s="8"/>
      <c r="L4095" s="8"/>
      <c r="M4095" s="8"/>
      <c r="O4095" s="8"/>
      <c r="P4095" s="8"/>
      <c r="R4095" s="8"/>
      <c r="S4095" s="8"/>
      <c r="T4095" s="8"/>
      <c r="U4095" s="8"/>
      <c r="W4095" s="8">
        <f t="shared" si="4515"/>
        <v>159.5</v>
      </c>
      <c r="X4095">
        <v>13694400</v>
      </c>
      <c r="Y4095">
        <f t="shared" si="4516"/>
        <v>3804</v>
      </c>
      <c r="Z4095" s="8">
        <v>464.4</v>
      </c>
      <c r="AA4095" s="8">
        <v>18.5</v>
      </c>
      <c r="AB4095" s="8">
        <v>60.3</v>
      </c>
      <c r="AC4095" s="4"/>
      <c r="KL4095" s="84"/>
      <c r="KP4095" s="84"/>
      <c r="KS4095" s="74"/>
      <c r="KT4095" s="74"/>
      <c r="KU4095" s="16"/>
      <c r="KV4095" s="72"/>
      <c r="KW4095" s="72"/>
      <c r="KX4095" s="16"/>
      <c r="KZ4095" s="16"/>
      <c r="LA4095" s="16"/>
      <c r="LB4095" s="74"/>
      <c r="LC4095" s="74"/>
    </row>
    <row r="4096" spans="8:315" x14ac:dyDescent="0.35">
      <c r="H4096" s="4"/>
      <c r="J4096" s="8"/>
      <c r="K4096" s="8"/>
      <c r="L4096" s="8"/>
      <c r="M4096" s="8"/>
      <c r="O4096" s="8"/>
      <c r="P4096" s="8"/>
      <c r="R4096" s="8"/>
      <c r="S4096" s="8"/>
      <c r="T4096" s="8"/>
      <c r="U4096" s="8"/>
      <c r="W4096" s="8">
        <f t="shared" si="4515"/>
        <v>159.5</v>
      </c>
      <c r="X4096">
        <v>13698000</v>
      </c>
      <c r="Y4096">
        <f t="shared" si="4516"/>
        <v>3805</v>
      </c>
      <c r="Z4096" s="8">
        <v>720</v>
      </c>
      <c r="AA4096" s="8">
        <v>20.100000000000001</v>
      </c>
      <c r="AB4096" s="8">
        <v>58.6</v>
      </c>
      <c r="AC4096" s="4"/>
      <c r="KL4096" s="84"/>
      <c r="KP4096" s="84"/>
      <c r="KS4096" s="74"/>
      <c r="KT4096" s="74"/>
      <c r="KU4096" s="16"/>
      <c r="KV4096" s="72"/>
      <c r="KW4096" s="72"/>
      <c r="KX4096" s="16"/>
      <c r="KZ4096" s="16"/>
      <c r="LA4096" s="16"/>
      <c r="LB4096" s="74"/>
      <c r="LC4096" s="74"/>
    </row>
    <row r="4097" spans="8:315" x14ac:dyDescent="0.35">
      <c r="H4097" s="4"/>
      <c r="J4097" s="8"/>
      <c r="K4097" s="8"/>
      <c r="L4097" s="8"/>
      <c r="M4097" s="8"/>
      <c r="O4097" s="8"/>
      <c r="P4097" s="8"/>
      <c r="R4097" s="8"/>
      <c r="S4097" s="8"/>
      <c r="T4097" s="8"/>
      <c r="U4097" s="8"/>
      <c r="W4097" s="8">
        <f t="shared" si="4515"/>
        <v>159.6</v>
      </c>
      <c r="X4097">
        <v>13701600</v>
      </c>
      <c r="Y4097">
        <f t="shared" si="4516"/>
        <v>3806</v>
      </c>
      <c r="Z4097" s="8">
        <v>448.9</v>
      </c>
      <c r="AA4097" s="8">
        <v>18.600000000000001</v>
      </c>
      <c r="AB4097" s="8">
        <v>71.5</v>
      </c>
      <c r="AC4097" s="4"/>
      <c r="KL4097" s="84"/>
      <c r="KP4097" s="84"/>
      <c r="KS4097" s="74"/>
      <c r="KT4097" s="74"/>
      <c r="KU4097" s="16"/>
      <c r="KV4097" s="72"/>
      <c r="KW4097" s="72"/>
      <c r="KX4097" s="16"/>
      <c r="KZ4097" s="16"/>
      <c r="LA4097" s="16"/>
      <c r="LB4097" s="74"/>
      <c r="LC4097" s="74"/>
    </row>
    <row r="4098" spans="8:315" x14ac:dyDescent="0.35">
      <c r="H4098" s="4"/>
      <c r="J4098" s="8"/>
      <c r="K4098" s="8"/>
      <c r="L4098" s="8"/>
      <c r="M4098" s="8"/>
      <c r="O4098" s="8"/>
      <c r="P4098" s="8"/>
      <c r="R4098" s="8"/>
      <c r="S4098" s="8"/>
      <c r="T4098" s="8"/>
      <c r="U4098" s="8"/>
      <c r="W4098" s="8">
        <f t="shared" si="4515"/>
        <v>159.6</v>
      </c>
      <c r="X4098">
        <v>13705200</v>
      </c>
      <c r="Y4098">
        <f t="shared" si="4516"/>
        <v>3807</v>
      </c>
      <c r="Z4098" s="8">
        <v>284.7</v>
      </c>
      <c r="AA4098" s="8">
        <v>17.600000000000001</v>
      </c>
      <c r="AB4098" s="8">
        <v>79.8</v>
      </c>
      <c r="AC4098" s="4"/>
      <c r="KL4098" s="84"/>
      <c r="KP4098" s="84"/>
      <c r="KS4098" s="74"/>
      <c r="KT4098" s="74"/>
      <c r="KU4098" s="16"/>
      <c r="KV4098" s="72"/>
      <c r="KW4098" s="72"/>
      <c r="KX4098" s="16"/>
      <c r="KZ4098" s="16"/>
      <c r="LA4098" s="16"/>
      <c r="LB4098" s="74"/>
      <c r="LC4098" s="74"/>
    </row>
    <row r="4099" spans="8:315" x14ac:dyDescent="0.35">
      <c r="H4099" s="4"/>
      <c r="J4099" s="8"/>
      <c r="K4099" s="8"/>
      <c r="L4099" s="8"/>
      <c r="M4099" s="8"/>
      <c r="O4099" s="8"/>
      <c r="P4099" s="8"/>
      <c r="R4099" s="8"/>
      <c r="S4099" s="8"/>
      <c r="T4099" s="8"/>
      <c r="U4099" s="8"/>
      <c r="W4099" s="8">
        <f t="shared" si="4515"/>
        <v>159.69999999999999</v>
      </c>
      <c r="X4099">
        <v>13708800</v>
      </c>
      <c r="Y4099">
        <f t="shared" si="4516"/>
        <v>3808</v>
      </c>
      <c r="Z4099" s="8">
        <v>251.4</v>
      </c>
      <c r="AA4099" s="8">
        <v>16.100000000000001</v>
      </c>
      <c r="AB4099" s="8">
        <v>78.3</v>
      </c>
      <c r="AC4099" s="4"/>
      <c r="KL4099" s="84"/>
      <c r="KP4099" s="84"/>
      <c r="KS4099" s="74"/>
      <c r="KT4099" s="74"/>
      <c r="KU4099" s="16"/>
      <c r="KV4099" s="72"/>
      <c r="KW4099" s="72"/>
      <c r="KX4099" s="16"/>
      <c r="KZ4099" s="16"/>
      <c r="LA4099" s="16"/>
      <c r="LB4099" s="74"/>
      <c r="LC4099" s="74"/>
    </row>
    <row r="4100" spans="8:315" x14ac:dyDescent="0.35">
      <c r="H4100" s="4"/>
      <c r="J4100" s="8"/>
      <c r="K4100" s="8"/>
      <c r="L4100" s="8"/>
      <c r="M4100" s="8"/>
      <c r="O4100" s="8"/>
      <c r="P4100" s="8"/>
      <c r="R4100" s="8"/>
      <c r="S4100" s="8"/>
      <c r="T4100" s="8"/>
      <c r="U4100" s="8"/>
      <c r="W4100" s="8">
        <f t="shared" si="4515"/>
        <v>159.69999999999999</v>
      </c>
      <c r="X4100">
        <v>13712400</v>
      </c>
      <c r="Y4100">
        <f t="shared" si="4516"/>
        <v>3809</v>
      </c>
      <c r="Z4100" s="8">
        <v>251.7</v>
      </c>
      <c r="AA4100" s="8">
        <v>17.2</v>
      </c>
      <c r="AB4100" s="8">
        <v>63.9</v>
      </c>
      <c r="AC4100" s="4"/>
      <c r="KL4100" s="84"/>
      <c r="KP4100" s="84"/>
      <c r="KS4100" s="74"/>
      <c r="KT4100" s="74"/>
      <c r="KU4100" s="16"/>
      <c r="KV4100" s="72"/>
      <c r="KW4100" s="72"/>
      <c r="KX4100" s="16"/>
      <c r="KZ4100" s="16"/>
      <c r="LA4100" s="16"/>
      <c r="LB4100" s="74"/>
      <c r="LC4100" s="74"/>
    </row>
    <row r="4101" spans="8:315" x14ac:dyDescent="0.35">
      <c r="H4101" s="4"/>
      <c r="J4101" s="8"/>
      <c r="K4101" s="8"/>
      <c r="L4101" s="8"/>
      <c r="M4101" s="8"/>
      <c r="O4101" s="8"/>
      <c r="P4101" s="8"/>
      <c r="R4101" s="8"/>
      <c r="S4101" s="8"/>
      <c r="T4101" s="8"/>
      <c r="U4101" s="8"/>
      <c r="W4101" s="8">
        <f t="shared" si="4515"/>
        <v>159.80000000000001</v>
      </c>
      <c r="X4101">
        <v>13716000</v>
      </c>
      <c r="Y4101">
        <f t="shared" si="4516"/>
        <v>3810</v>
      </c>
      <c r="Z4101" s="8">
        <v>156.4</v>
      </c>
      <c r="AA4101" s="8">
        <v>16.7</v>
      </c>
      <c r="AB4101" s="8">
        <v>73.7</v>
      </c>
      <c r="AC4101" s="4"/>
      <c r="KL4101" s="84"/>
      <c r="KP4101" s="84"/>
      <c r="KS4101" s="74"/>
      <c r="KT4101" s="74"/>
      <c r="KU4101" s="16"/>
      <c r="KV4101" s="72"/>
      <c r="KW4101" s="72"/>
      <c r="KX4101" s="16"/>
      <c r="KZ4101" s="16"/>
      <c r="LA4101" s="16"/>
      <c r="LB4101" s="74"/>
      <c r="LC4101" s="74"/>
    </row>
    <row r="4102" spans="8:315" x14ac:dyDescent="0.35">
      <c r="H4102" s="4"/>
      <c r="J4102" s="8"/>
      <c r="K4102" s="8"/>
      <c r="L4102" s="8"/>
      <c r="M4102" s="8"/>
      <c r="O4102" s="8"/>
      <c r="P4102" s="8"/>
      <c r="R4102" s="8"/>
      <c r="S4102" s="8"/>
      <c r="T4102" s="8"/>
      <c r="U4102" s="8"/>
      <c r="W4102" s="8">
        <f t="shared" si="4515"/>
        <v>159.80000000000001</v>
      </c>
      <c r="X4102">
        <v>13719600</v>
      </c>
      <c r="Y4102">
        <f t="shared" si="4516"/>
        <v>3811</v>
      </c>
      <c r="Z4102" s="8">
        <v>72.5</v>
      </c>
      <c r="AA4102" s="8">
        <v>15.5</v>
      </c>
      <c r="AB4102" s="8">
        <v>79</v>
      </c>
      <c r="AC4102" s="4"/>
      <c r="KL4102" s="84"/>
      <c r="KP4102" s="84"/>
      <c r="KS4102" s="74"/>
      <c r="KT4102" s="74"/>
      <c r="KU4102" s="16"/>
      <c r="KV4102" s="72"/>
      <c r="KW4102" s="72"/>
      <c r="KX4102" s="16"/>
      <c r="KZ4102" s="16"/>
      <c r="LA4102" s="16"/>
      <c r="LB4102" s="74"/>
      <c r="LC4102" s="74"/>
    </row>
    <row r="4103" spans="8:315" x14ac:dyDescent="0.35">
      <c r="H4103" s="4"/>
      <c r="J4103" s="8"/>
      <c r="K4103" s="8"/>
      <c r="L4103" s="8"/>
      <c r="M4103" s="8"/>
      <c r="O4103" s="8"/>
      <c r="P4103" s="8"/>
      <c r="R4103" s="8"/>
      <c r="S4103" s="8"/>
      <c r="T4103" s="8"/>
      <c r="U4103" s="8"/>
      <c r="W4103" s="8">
        <f t="shared" si="4515"/>
        <v>159.80000000000001</v>
      </c>
      <c r="X4103">
        <v>13723200</v>
      </c>
      <c r="Y4103">
        <f t="shared" si="4516"/>
        <v>3812</v>
      </c>
      <c r="Z4103" s="8">
        <v>12.8</v>
      </c>
      <c r="AA4103" s="8">
        <v>15.9</v>
      </c>
      <c r="AB4103" s="8">
        <v>70.7</v>
      </c>
      <c r="AC4103" s="4"/>
      <c r="KL4103" s="84"/>
      <c r="KP4103" s="84"/>
      <c r="KS4103" s="74"/>
      <c r="KT4103" s="74"/>
      <c r="KU4103" s="16"/>
      <c r="KV4103" s="72"/>
      <c r="KW4103" s="72"/>
      <c r="KX4103" s="16"/>
      <c r="KZ4103" s="16"/>
      <c r="LA4103" s="16"/>
      <c r="LB4103" s="74"/>
      <c r="LC4103" s="74"/>
    </row>
    <row r="4104" spans="8:315" x14ac:dyDescent="0.35">
      <c r="H4104" s="4"/>
      <c r="J4104" s="8"/>
      <c r="K4104" s="8"/>
      <c r="L4104" s="8"/>
      <c r="M4104" s="8"/>
      <c r="O4104" s="8"/>
      <c r="P4104" s="8"/>
      <c r="R4104" s="8"/>
      <c r="S4104" s="8"/>
      <c r="T4104" s="8"/>
      <c r="U4104" s="8"/>
      <c r="W4104" s="8">
        <f t="shared" si="4515"/>
        <v>159.9</v>
      </c>
      <c r="X4104">
        <v>13726800</v>
      </c>
      <c r="Y4104">
        <f t="shared" si="4516"/>
        <v>3813</v>
      </c>
      <c r="Z4104" s="8">
        <v>0</v>
      </c>
      <c r="AA4104" s="8">
        <v>14.8</v>
      </c>
      <c r="AB4104" s="8">
        <v>71.599999999999994</v>
      </c>
      <c r="AC4104" s="4"/>
      <c r="KL4104" s="84"/>
      <c r="KP4104" s="84"/>
      <c r="KS4104" s="74"/>
      <c r="KT4104" s="74"/>
      <c r="KU4104" s="16"/>
      <c r="KV4104" s="72"/>
      <c r="KW4104" s="72"/>
      <c r="KX4104" s="16"/>
      <c r="KZ4104" s="16"/>
      <c r="LA4104" s="16"/>
      <c r="LB4104" s="74"/>
      <c r="LC4104" s="74"/>
    </row>
    <row r="4105" spans="8:315" x14ac:dyDescent="0.35">
      <c r="H4105" s="4"/>
      <c r="J4105" s="8"/>
      <c r="K4105" s="8"/>
      <c r="L4105" s="8"/>
      <c r="M4105" s="8"/>
      <c r="O4105" s="8"/>
      <c r="P4105" s="8"/>
      <c r="R4105" s="8"/>
      <c r="S4105" s="8"/>
      <c r="T4105" s="8"/>
      <c r="U4105" s="8"/>
      <c r="W4105" s="8">
        <f t="shared" si="4515"/>
        <v>159.9</v>
      </c>
      <c r="X4105">
        <v>13730400</v>
      </c>
      <c r="Y4105">
        <f t="shared" si="4516"/>
        <v>3814</v>
      </c>
      <c r="Z4105" s="8">
        <v>0</v>
      </c>
      <c r="AA4105" s="8">
        <v>14.1</v>
      </c>
      <c r="AB4105" s="8">
        <v>74.2</v>
      </c>
      <c r="AC4105" s="4"/>
      <c r="KL4105" s="84"/>
      <c r="KP4105" s="84"/>
      <c r="KS4105" s="74"/>
      <c r="KT4105" s="74"/>
      <c r="KU4105" s="16"/>
      <c r="KV4105" s="72"/>
      <c r="KW4105" s="72"/>
      <c r="KX4105" s="16"/>
      <c r="KZ4105" s="16"/>
      <c r="LA4105" s="16"/>
      <c r="LB4105" s="74"/>
      <c r="LC4105" s="74"/>
    </row>
    <row r="4106" spans="8:315" x14ac:dyDescent="0.35">
      <c r="H4106" s="4"/>
      <c r="J4106" s="8"/>
      <c r="K4106" s="8"/>
      <c r="L4106" s="8"/>
      <c r="M4106" s="8"/>
      <c r="O4106" s="8"/>
      <c r="P4106" s="8"/>
      <c r="R4106" s="8"/>
      <c r="S4106" s="8"/>
      <c r="T4106" s="8"/>
      <c r="U4106" s="8"/>
      <c r="W4106" s="8">
        <f t="shared" si="4515"/>
        <v>160</v>
      </c>
      <c r="X4106">
        <v>13734000</v>
      </c>
      <c r="Y4106">
        <f t="shared" si="4516"/>
        <v>3815</v>
      </c>
      <c r="Z4106" s="8">
        <v>0</v>
      </c>
      <c r="AA4106" s="8">
        <v>13.5</v>
      </c>
      <c r="AB4106" s="8">
        <v>70.8</v>
      </c>
      <c r="AC4106" s="4"/>
      <c r="KL4106" s="84"/>
      <c r="KP4106" s="84"/>
      <c r="KS4106" s="74"/>
      <c r="KT4106" s="74"/>
      <c r="KU4106" s="16"/>
      <c r="KV4106" s="72"/>
      <c r="KW4106" s="72"/>
      <c r="KX4106" s="16"/>
      <c r="KZ4106" s="16"/>
      <c r="LA4106" s="16"/>
      <c r="LB4106" s="74"/>
      <c r="LC4106" s="74"/>
    </row>
    <row r="4107" spans="8:315" x14ac:dyDescent="0.35">
      <c r="H4107" s="4"/>
      <c r="J4107" s="8"/>
      <c r="K4107" s="8"/>
      <c r="L4107" s="8"/>
      <c r="M4107" s="8"/>
      <c r="O4107" s="8"/>
      <c r="P4107" s="8"/>
      <c r="R4107" s="8"/>
      <c r="S4107" s="8"/>
      <c r="T4107" s="8"/>
      <c r="U4107" s="8"/>
      <c r="W4107" s="8">
        <f t="shared" si="4515"/>
        <v>160</v>
      </c>
      <c r="X4107">
        <v>13737600</v>
      </c>
      <c r="Y4107">
        <f t="shared" si="4516"/>
        <v>3816</v>
      </c>
      <c r="Z4107" s="8">
        <v>0</v>
      </c>
      <c r="AA4107" s="8">
        <v>12.6</v>
      </c>
      <c r="AB4107" s="8">
        <v>70.099999999999994</v>
      </c>
      <c r="AC4107" s="4"/>
      <c r="KL4107" s="84"/>
      <c r="KP4107" s="84"/>
      <c r="KS4107" s="74"/>
      <c r="KT4107" s="74"/>
      <c r="KU4107" s="16"/>
      <c r="KV4107" s="72"/>
      <c r="KW4107" s="72"/>
      <c r="KX4107" s="16"/>
      <c r="KZ4107" s="16"/>
      <c r="LA4107" s="16"/>
      <c r="LB4107" s="74"/>
      <c r="LC4107" s="74"/>
    </row>
    <row r="4108" spans="8:315" x14ac:dyDescent="0.35">
      <c r="H4108" s="4"/>
      <c r="J4108" s="8"/>
      <c r="K4108" s="8"/>
      <c r="L4108" s="8"/>
      <c r="M4108" s="8"/>
      <c r="O4108" s="8"/>
      <c r="P4108" s="8"/>
      <c r="R4108" s="8"/>
      <c r="S4108" s="8"/>
      <c r="T4108" s="8"/>
      <c r="U4108" s="8"/>
      <c r="W4108" s="8">
        <f t="shared" si="4515"/>
        <v>160</v>
      </c>
      <c r="X4108">
        <v>13741200</v>
      </c>
      <c r="Y4108">
        <f t="shared" si="4516"/>
        <v>3817</v>
      </c>
      <c r="Z4108" s="8">
        <v>0</v>
      </c>
      <c r="AA4108" s="8">
        <v>11.6</v>
      </c>
      <c r="AB4108" s="8">
        <v>75.5</v>
      </c>
      <c r="AC4108" s="4"/>
      <c r="KL4108" s="84"/>
      <c r="KP4108" s="84"/>
      <c r="KS4108" s="74"/>
      <c r="KT4108" s="74"/>
      <c r="KU4108" s="16"/>
      <c r="KV4108" s="72"/>
      <c r="KW4108" s="72"/>
      <c r="KX4108" s="16"/>
      <c r="KZ4108" s="16"/>
      <c r="LA4108" s="16"/>
      <c r="LB4108" s="74"/>
      <c r="LC4108" s="74"/>
    </row>
    <row r="4109" spans="8:315" x14ac:dyDescent="0.35">
      <c r="H4109" s="4"/>
      <c r="J4109" s="8"/>
      <c r="K4109" s="8"/>
      <c r="L4109" s="8"/>
      <c r="M4109" s="8"/>
      <c r="O4109" s="8"/>
      <c r="P4109" s="8"/>
      <c r="R4109" s="8"/>
      <c r="S4109" s="8"/>
      <c r="T4109" s="8"/>
      <c r="U4109" s="8"/>
      <c r="W4109" s="8">
        <f t="shared" si="4515"/>
        <v>160.1</v>
      </c>
      <c r="X4109">
        <v>13744800</v>
      </c>
      <c r="Y4109">
        <f t="shared" si="4516"/>
        <v>3818</v>
      </c>
      <c r="Z4109" s="8">
        <v>0</v>
      </c>
      <c r="AA4109" s="8">
        <v>11.1</v>
      </c>
      <c r="AB4109" s="8">
        <v>79.3</v>
      </c>
      <c r="AC4109" s="4"/>
      <c r="KL4109" s="84"/>
      <c r="KP4109" s="84"/>
      <c r="KS4109" s="74"/>
      <c r="KT4109" s="74"/>
      <c r="KU4109" s="16"/>
      <c r="KV4109" s="72"/>
      <c r="KW4109" s="72"/>
      <c r="KX4109" s="16"/>
      <c r="KZ4109" s="16"/>
      <c r="LA4109" s="16"/>
      <c r="LB4109" s="74"/>
      <c r="LC4109" s="74"/>
    </row>
    <row r="4110" spans="8:315" x14ac:dyDescent="0.35">
      <c r="H4110" s="4"/>
      <c r="J4110" s="8"/>
      <c r="K4110" s="8"/>
      <c r="L4110" s="8"/>
      <c r="M4110" s="8"/>
      <c r="O4110" s="8"/>
      <c r="P4110" s="8"/>
      <c r="R4110" s="8"/>
      <c r="S4110" s="8"/>
      <c r="T4110" s="8"/>
      <c r="U4110" s="8"/>
      <c r="W4110" s="8">
        <f t="shared" si="4515"/>
        <v>160.1</v>
      </c>
      <c r="X4110">
        <v>13748400</v>
      </c>
      <c r="Y4110">
        <f t="shared" si="4516"/>
        <v>3819</v>
      </c>
      <c r="Z4110" s="8">
        <v>0</v>
      </c>
      <c r="AA4110" s="8">
        <v>10.3</v>
      </c>
      <c r="AB4110" s="8">
        <v>80.900000000000006</v>
      </c>
      <c r="AC4110" s="4"/>
      <c r="KL4110" s="84"/>
      <c r="KP4110" s="84"/>
      <c r="KS4110" s="74"/>
      <c r="KT4110" s="74"/>
      <c r="KU4110" s="16"/>
      <c r="KV4110" s="72"/>
      <c r="KW4110" s="72"/>
      <c r="KX4110" s="16"/>
      <c r="KZ4110" s="16"/>
      <c r="LA4110" s="16"/>
      <c r="LB4110" s="74"/>
      <c r="LC4110" s="74"/>
    </row>
    <row r="4111" spans="8:315" x14ac:dyDescent="0.35">
      <c r="H4111" s="4"/>
      <c r="J4111" s="8"/>
      <c r="K4111" s="8"/>
      <c r="L4111" s="8"/>
      <c r="M4111" s="8"/>
      <c r="O4111" s="8"/>
      <c r="P4111" s="8"/>
      <c r="R4111" s="8"/>
      <c r="S4111" s="8"/>
      <c r="T4111" s="8"/>
      <c r="U4111" s="8"/>
      <c r="W4111" s="8">
        <f t="shared" si="4515"/>
        <v>160.19999999999999</v>
      </c>
      <c r="X4111">
        <v>13752000</v>
      </c>
      <c r="Y4111">
        <f t="shared" si="4516"/>
        <v>3820</v>
      </c>
      <c r="Z4111" s="8">
        <v>0</v>
      </c>
      <c r="AA4111" s="8">
        <v>9.6</v>
      </c>
      <c r="AB4111" s="8">
        <v>78.3</v>
      </c>
      <c r="AC4111" s="4"/>
      <c r="KL4111" s="84"/>
      <c r="KP4111" s="84"/>
      <c r="KS4111" s="74"/>
      <c r="KT4111" s="74"/>
      <c r="KU4111" s="16"/>
      <c r="KV4111" s="72"/>
      <c r="KW4111" s="72"/>
      <c r="KX4111" s="16"/>
      <c r="KZ4111" s="16"/>
      <c r="LA4111" s="16"/>
      <c r="LB4111" s="74"/>
      <c r="LC4111" s="74"/>
    </row>
    <row r="4112" spans="8:315" x14ac:dyDescent="0.35">
      <c r="H4112" s="4"/>
      <c r="J4112" s="8"/>
      <c r="K4112" s="8"/>
      <c r="L4112" s="8"/>
      <c r="M4112" s="8"/>
      <c r="O4112" s="8"/>
      <c r="P4112" s="8"/>
      <c r="R4112" s="8"/>
      <c r="S4112" s="8"/>
      <c r="T4112" s="8"/>
      <c r="U4112" s="8"/>
      <c r="W4112" s="8">
        <f t="shared" si="4515"/>
        <v>160.19999999999999</v>
      </c>
      <c r="X4112">
        <v>13755600</v>
      </c>
      <c r="Y4112">
        <f t="shared" si="4516"/>
        <v>3821</v>
      </c>
      <c r="Z4112" s="8">
        <v>11.1</v>
      </c>
      <c r="AA4112" s="8">
        <v>8.9</v>
      </c>
      <c r="AB4112" s="8">
        <v>81</v>
      </c>
      <c r="AC4112" s="4"/>
      <c r="KL4112" s="84"/>
      <c r="KP4112" s="84"/>
      <c r="KS4112" s="74"/>
      <c r="KT4112" s="74"/>
      <c r="KU4112" s="16"/>
      <c r="KV4112" s="72"/>
      <c r="KW4112" s="72"/>
      <c r="KX4112" s="16"/>
      <c r="KZ4112" s="16"/>
      <c r="LA4112" s="16"/>
      <c r="LB4112" s="74"/>
      <c r="LC4112" s="74"/>
    </row>
    <row r="4113" spans="8:315" x14ac:dyDescent="0.35">
      <c r="H4113" s="4"/>
      <c r="J4113" s="8"/>
      <c r="K4113" s="8"/>
      <c r="L4113" s="8"/>
      <c r="M4113" s="8"/>
      <c r="O4113" s="8"/>
      <c r="P4113" s="8"/>
      <c r="R4113" s="8"/>
      <c r="S4113" s="8"/>
      <c r="T4113" s="8"/>
      <c r="U4113" s="8"/>
      <c r="W4113" s="8">
        <f t="shared" si="4515"/>
        <v>160.30000000000001</v>
      </c>
      <c r="X4113">
        <v>13759200</v>
      </c>
      <c r="Y4113">
        <f t="shared" si="4516"/>
        <v>3822</v>
      </c>
      <c r="Z4113" s="8">
        <v>95.6</v>
      </c>
      <c r="AA4113" s="8">
        <v>9</v>
      </c>
      <c r="AB4113" s="8">
        <v>81.7</v>
      </c>
      <c r="AC4113" s="4"/>
      <c r="KL4113" s="84"/>
      <c r="KP4113" s="84"/>
      <c r="KS4113" s="74"/>
      <c r="KT4113" s="74"/>
      <c r="KU4113" s="16"/>
      <c r="KV4113" s="72"/>
      <c r="KW4113" s="72"/>
      <c r="KX4113" s="16"/>
      <c r="KZ4113" s="16"/>
      <c r="LA4113" s="16"/>
      <c r="LB4113" s="74"/>
      <c r="LC4113" s="74"/>
    </row>
    <row r="4114" spans="8:315" x14ac:dyDescent="0.35">
      <c r="H4114" s="4"/>
      <c r="J4114" s="8"/>
      <c r="K4114" s="8"/>
      <c r="L4114" s="8"/>
      <c r="M4114" s="8"/>
      <c r="O4114" s="8"/>
      <c r="P4114" s="8"/>
      <c r="R4114" s="8"/>
      <c r="S4114" s="8"/>
      <c r="T4114" s="8"/>
      <c r="U4114" s="8"/>
      <c r="W4114" s="8">
        <f t="shared" si="4515"/>
        <v>160.30000000000001</v>
      </c>
      <c r="X4114">
        <v>13762800</v>
      </c>
      <c r="Y4114">
        <f t="shared" si="4516"/>
        <v>3823</v>
      </c>
      <c r="Z4114" s="8">
        <v>210.6</v>
      </c>
      <c r="AA4114" s="8">
        <v>9.4</v>
      </c>
      <c r="AB4114" s="8">
        <v>75.5</v>
      </c>
      <c r="AC4114" s="4"/>
      <c r="KL4114" s="84"/>
      <c r="KP4114" s="84"/>
      <c r="KS4114" s="74"/>
      <c r="KT4114" s="74"/>
      <c r="KU4114" s="16"/>
      <c r="KV4114" s="72"/>
      <c r="KW4114" s="72"/>
      <c r="KX4114" s="16"/>
      <c r="KZ4114" s="16"/>
      <c r="LA4114" s="16"/>
      <c r="LB4114" s="74"/>
      <c r="LC4114" s="74"/>
    </row>
    <row r="4115" spans="8:315" x14ac:dyDescent="0.35">
      <c r="H4115" s="4"/>
      <c r="J4115" s="8"/>
      <c r="K4115" s="8"/>
      <c r="L4115" s="8"/>
      <c r="M4115" s="8"/>
      <c r="O4115" s="8"/>
      <c r="P4115" s="8"/>
      <c r="R4115" s="8"/>
      <c r="S4115" s="8"/>
      <c r="T4115" s="8"/>
      <c r="U4115" s="8"/>
      <c r="W4115" s="8">
        <f t="shared" si="4515"/>
        <v>160.30000000000001</v>
      </c>
      <c r="X4115">
        <v>13766400</v>
      </c>
      <c r="Y4115">
        <f t="shared" si="4516"/>
        <v>3824</v>
      </c>
      <c r="Z4115" s="8">
        <v>496.4</v>
      </c>
      <c r="AA4115" s="8">
        <v>10.1</v>
      </c>
      <c r="AB4115" s="8">
        <v>67.900000000000006</v>
      </c>
      <c r="AC4115" s="4"/>
      <c r="KL4115" s="84"/>
      <c r="KP4115" s="84"/>
      <c r="KS4115" s="74"/>
      <c r="KT4115" s="74"/>
      <c r="KU4115" s="16"/>
      <c r="KV4115" s="72"/>
      <c r="KW4115" s="72"/>
      <c r="KX4115" s="16"/>
      <c r="KZ4115" s="16"/>
      <c r="LA4115" s="16"/>
      <c r="LB4115" s="74"/>
      <c r="LC4115" s="74"/>
    </row>
    <row r="4116" spans="8:315" x14ac:dyDescent="0.35">
      <c r="H4116" s="4"/>
      <c r="J4116" s="8"/>
      <c r="K4116" s="8"/>
      <c r="L4116" s="8"/>
      <c r="M4116" s="8"/>
      <c r="O4116" s="8"/>
      <c r="P4116" s="8"/>
      <c r="R4116" s="8"/>
      <c r="S4116" s="8"/>
      <c r="T4116" s="8"/>
      <c r="U4116" s="8"/>
      <c r="W4116" s="8">
        <f t="shared" si="4515"/>
        <v>160.4</v>
      </c>
      <c r="X4116">
        <v>13770000</v>
      </c>
      <c r="Y4116">
        <f t="shared" si="4516"/>
        <v>3825</v>
      </c>
      <c r="Z4116" s="8">
        <v>529.4</v>
      </c>
      <c r="AA4116" s="8">
        <v>10.6</v>
      </c>
      <c r="AB4116" s="8">
        <v>67.599999999999994</v>
      </c>
      <c r="AC4116" s="4"/>
      <c r="KL4116" s="84"/>
      <c r="KP4116" s="84"/>
      <c r="KS4116" s="74"/>
      <c r="KT4116" s="74"/>
      <c r="KU4116" s="16"/>
      <c r="KV4116" s="72"/>
      <c r="KW4116" s="72"/>
      <c r="KX4116" s="16"/>
      <c r="KZ4116" s="16"/>
      <c r="LA4116" s="16"/>
      <c r="LB4116" s="74"/>
      <c r="LC4116" s="74"/>
    </row>
    <row r="4117" spans="8:315" x14ac:dyDescent="0.35">
      <c r="H4117" s="4"/>
      <c r="J4117" s="8"/>
      <c r="K4117" s="8"/>
      <c r="L4117" s="8"/>
      <c r="M4117" s="8"/>
      <c r="O4117" s="8"/>
      <c r="P4117" s="8"/>
      <c r="R4117" s="8"/>
      <c r="S4117" s="8"/>
      <c r="T4117" s="8"/>
      <c r="U4117" s="8"/>
      <c r="W4117" s="8">
        <f t="shared" si="4515"/>
        <v>160.4</v>
      </c>
      <c r="X4117">
        <v>13773600</v>
      </c>
      <c r="Y4117">
        <f t="shared" si="4516"/>
        <v>3826</v>
      </c>
      <c r="Z4117" s="8">
        <v>567.20000000000005</v>
      </c>
      <c r="AA4117" s="8">
        <v>11.4</v>
      </c>
      <c r="AB4117" s="8">
        <v>60.6</v>
      </c>
      <c r="AC4117" s="4"/>
      <c r="KL4117" s="84"/>
      <c r="KP4117" s="84"/>
      <c r="KS4117" s="74"/>
      <c r="KT4117" s="74"/>
      <c r="KU4117" s="16"/>
      <c r="KV4117" s="72"/>
      <c r="KW4117" s="72"/>
      <c r="KX4117" s="16"/>
      <c r="KZ4117" s="16"/>
      <c r="LA4117" s="16"/>
      <c r="LB4117" s="74"/>
      <c r="LC4117" s="74"/>
    </row>
    <row r="4118" spans="8:315" x14ac:dyDescent="0.35">
      <c r="H4118" s="4"/>
      <c r="J4118" s="8"/>
      <c r="K4118" s="8"/>
      <c r="L4118" s="8"/>
      <c r="M4118" s="8"/>
      <c r="O4118" s="8"/>
      <c r="P4118" s="8"/>
      <c r="R4118" s="8"/>
      <c r="S4118" s="8"/>
      <c r="T4118" s="8"/>
      <c r="U4118" s="8"/>
      <c r="W4118" s="8">
        <f t="shared" si="4515"/>
        <v>160.5</v>
      </c>
      <c r="X4118">
        <v>13777200</v>
      </c>
      <c r="Y4118">
        <f t="shared" si="4516"/>
        <v>3827</v>
      </c>
      <c r="Z4118" s="8">
        <v>520.6</v>
      </c>
      <c r="AA4118" s="8">
        <v>11.7</v>
      </c>
      <c r="AB4118" s="8">
        <v>58.2</v>
      </c>
      <c r="AC4118" s="4"/>
      <c r="KL4118" s="84"/>
      <c r="KP4118" s="84"/>
      <c r="KS4118" s="74"/>
      <c r="KT4118" s="74"/>
      <c r="KU4118" s="16"/>
      <c r="KV4118" s="72"/>
      <c r="KW4118" s="72"/>
      <c r="KX4118" s="16"/>
      <c r="KZ4118" s="16"/>
      <c r="LA4118" s="16"/>
      <c r="LB4118" s="74"/>
      <c r="LC4118" s="74"/>
    </row>
    <row r="4119" spans="8:315" x14ac:dyDescent="0.35">
      <c r="H4119" s="4"/>
      <c r="J4119" s="8"/>
      <c r="K4119" s="8"/>
      <c r="L4119" s="8"/>
      <c r="M4119" s="8"/>
      <c r="O4119" s="8"/>
      <c r="P4119" s="8"/>
      <c r="R4119" s="8"/>
      <c r="S4119" s="8"/>
      <c r="T4119" s="8"/>
      <c r="U4119" s="8"/>
      <c r="W4119" s="8">
        <f t="shared" si="4515"/>
        <v>160.5</v>
      </c>
      <c r="X4119">
        <v>13780800</v>
      </c>
      <c r="Y4119">
        <f t="shared" si="4516"/>
        <v>3828</v>
      </c>
      <c r="Z4119" s="8">
        <v>487.5</v>
      </c>
      <c r="AA4119" s="8">
        <v>11.8</v>
      </c>
      <c r="AB4119" s="8">
        <v>59.2</v>
      </c>
      <c r="AC4119" s="4"/>
      <c r="KL4119" s="84"/>
      <c r="KP4119" s="84"/>
      <c r="KS4119" s="74"/>
      <c r="KT4119" s="74"/>
      <c r="KU4119" s="16"/>
      <c r="KV4119" s="72"/>
      <c r="KW4119" s="72"/>
      <c r="KX4119" s="16"/>
      <c r="KZ4119" s="16"/>
      <c r="LA4119" s="16"/>
      <c r="LB4119" s="74"/>
      <c r="LC4119" s="74"/>
    </row>
    <row r="4120" spans="8:315" x14ac:dyDescent="0.35">
      <c r="H4120" s="4"/>
      <c r="J4120" s="8"/>
      <c r="K4120" s="8"/>
      <c r="L4120" s="8"/>
      <c r="M4120" s="8"/>
      <c r="O4120" s="8"/>
      <c r="P4120" s="8"/>
      <c r="R4120" s="8"/>
      <c r="S4120" s="8"/>
      <c r="T4120" s="8"/>
      <c r="U4120" s="8"/>
      <c r="W4120" s="8">
        <f t="shared" si="4515"/>
        <v>160.5</v>
      </c>
      <c r="X4120">
        <v>13784400</v>
      </c>
      <c r="Y4120">
        <f t="shared" si="4516"/>
        <v>3829</v>
      </c>
      <c r="Z4120" s="8">
        <v>331.9</v>
      </c>
      <c r="AA4120" s="8">
        <v>11.7</v>
      </c>
      <c r="AB4120" s="8">
        <v>58.3</v>
      </c>
      <c r="AC4120" s="4"/>
      <c r="KL4120" s="84"/>
      <c r="KP4120" s="84"/>
      <c r="KS4120" s="74"/>
      <c r="KT4120" s="74"/>
      <c r="KU4120" s="16"/>
      <c r="KV4120" s="72"/>
      <c r="KW4120" s="72"/>
      <c r="KX4120" s="16"/>
      <c r="KZ4120" s="16"/>
      <c r="LA4120" s="16"/>
      <c r="LB4120" s="74"/>
      <c r="LC4120" s="74"/>
    </row>
    <row r="4121" spans="8:315" x14ac:dyDescent="0.35">
      <c r="H4121" s="4"/>
      <c r="J4121" s="8"/>
      <c r="K4121" s="8"/>
      <c r="L4121" s="8"/>
      <c r="M4121" s="8"/>
      <c r="O4121" s="8"/>
      <c r="P4121" s="8"/>
      <c r="R4121" s="8"/>
      <c r="S4121" s="8"/>
      <c r="T4121" s="8"/>
      <c r="U4121" s="8"/>
      <c r="W4121" s="8">
        <f t="shared" si="4515"/>
        <v>160.6</v>
      </c>
      <c r="X4121">
        <v>13788000</v>
      </c>
      <c r="Y4121">
        <f t="shared" si="4516"/>
        <v>3830</v>
      </c>
      <c r="Z4121" s="8">
        <v>284.2</v>
      </c>
      <c r="AA4121" s="8">
        <v>11.8</v>
      </c>
      <c r="AB4121" s="8">
        <v>62.9</v>
      </c>
      <c r="AC4121" s="4"/>
      <c r="KL4121" s="84"/>
      <c r="KP4121" s="84"/>
      <c r="KS4121" s="74"/>
      <c r="KT4121" s="74"/>
      <c r="KU4121" s="16"/>
      <c r="KV4121" s="72"/>
      <c r="KW4121" s="72"/>
      <c r="KX4121" s="16"/>
      <c r="KZ4121" s="16"/>
      <c r="LA4121" s="16"/>
      <c r="LB4121" s="74"/>
      <c r="LC4121" s="74"/>
    </row>
    <row r="4122" spans="8:315" x14ac:dyDescent="0.35">
      <c r="H4122" s="4"/>
      <c r="J4122" s="8"/>
      <c r="K4122" s="8"/>
      <c r="L4122" s="8"/>
      <c r="M4122" s="8"/>
      <c r="O4122" s="8"/>
      <c r="P4122" s="8"/>
      <c r="R4122" s="8"/>
      <c r="S4122" s="8"/>
      <c r="T4122" s="8"/>
      <c r="U4122" s="8"/>
      <c r="W4122" s="8">
        <f t="shared" si="4515"/>
        <v>160.6</v>
      </c>
      <c r="X4122">
        <v>13791600</v>
      </c>
      <c r="Y4122">
        <f t="shared" si="4516"/>
        <v>3831</v>
      </c>
      <c r="Z4122" s="8">
        <v>268.89999999999998</v>
      </c>
      <c r="AA4122" s="8">
        <v>12</v>
      </c>
      <c r="AB4122" s="8">
        <v>62.7</v>
      </c>
      <c r="AC4122" s="4"/>
      <c r="KL4122" s="84"/>
      <c r="KP4122" s="84"/>
      <c r="KS4122" s="74"/>
      <c r="KT4122" s="74"/>
      <c r="KU4122" s="16"/>
      <c r="KV4122" s="72"/>
      <c r="KW4122" s="72"/>
      <c r="KX4122" s="16"/>
      <c r="KZ4122" s="16"/>
      <c r="LA4122" s="16"/>
      <c r="LB4122" s="74"/>
      <c r="LC4122" s="74"/>
    </row>
    <row r="4123" spans="8:315" x14ac:dyDescent="0.35">
      <c r="H4123" s="4"/>
      <c r="J4123" s="8"/>
      <c r="K4123" s="8"/>
      <c r="L4123" s="8"/>
      <c r="M4123" s="8"/>
      <c r="O4123" s="8"/>
      <c r="P4123" s="8"/>
      <c r="R4123" s="8"/>
      <c r="S4123" s="8"/>
      <c r="T4123" s="8"/>
      <c r="U4123" s="8"/>
      <c r="W4123" s="8">
        <f t="shared" si="4515"/>
        <v>160.69999999999999</v>
      </c>
      <c r="X4123">
        <v>13795200</v>
      </c>
      <c r="Y4123">
        <f t="shared" si="4516"/>
        <v>3832</v>
      </c>
      <c r="Z4123" s="8">
        <v>285.3</v>
      </c>
      <c r="AA4123" s="8">
        <v>12.2</v>
      </c>
      <c r="AB4123" s="8">
        <v>60.3</v>
      </c>
      <c r="AC4123" s="4"/>
      <c r="KL4123" s="84"/>
      <c r="KP4123" s="84"/>
      <c r="KS4123" s="74"/>
      <c r="KT4123" s="74"/>
      <c r="KU4123" s="16"/>
      <c r="KV4123" s="72"/>
      <c r="KW4123" s="72"/>
      <c r="KX4123" s="16"/>
      <c r="KZ4123" s="16"/>
      <c r="LA4123" s="16"/>
      <c r="LB4123" s="74"/>
      <c r="LC4123" s="74"/>
    </row>
    <row r="4124" spans="8:315" x14ac:dyDescent="0.35">
      <c r="H4124" s="4"/>
      <c r="J4124" s="8"/>
      <c r="K4124" s="8"/>
      <c r="L4124" s="8"/>
      <c r="M4124" s="8"/>
      <c r="O4124" s="8"/>
      <c r="P4124" s="8"/>
      <c r="R4124" s="8"/>
      <c r="S4124" s="8"/>
      <c r="T4124" s="8"/>
      <c r="U4124" s="8"/>
      <c r="W4124" s="8">
        <f t="shared" si="4515"/>
        <v>160.69999999999999</v>
      </c>
      <c r="X4124">
        <v>13798800</v>
      </c>
      <c r="Y4124">
        <f t="shared" si="4516"/>
        <v>3833</v>
      </c>
      <c r="Z4124" s="8">
        <v>261.89999999999998</v>
      </c>
      <c r="AA4124" s="8">
        <v>12.4</v>
      </c>
      <c r="AB4124" s="8">
        <v>59.6</v>
      </c>
      <c r="AC4124" s="4"/>
      <c r="KL4124" s="84"/>
      <c r="KP4124" s="84"/>
      <c r="KS4124" s="74"/>
      <c r="KT4124" s="74"/>
      <c r="KU4124" s="16"/>
      <c r="KV4124" s="72"/>
      <c r="KW4124" s="72"/>
      <c r="KX4124" s="16"/>
      <c r="KZ4124" s="16"/>
      <c r="LA4124" s="16"/>
      <c r="LB4124" s="74"/>
      <c r="LC4124" s="74"/>
    </row>
    <row r="4125" spans="8:315" x14ac:dyDescent="0.35">
      <c r="H4125" s="4"/>
      <c r="J4125" s="8"/>
      <c r="K4125" s="8"/>
      <c r="L4125" s="8"/>
      <c r="M4125" s="8"/>
      <c r="O4125" s="8"/>
      <c r="P4125" s="8"/>
      <c r="R4125" s="8"/>
      <c r="S4125" s="8"/>
      <c r="T4125" s="8"/>
      <c r="U4125" s="8"/>
      <c r="W4125" s="8">
        <f t="shared" si="4515"/>
        <v>160.80000000000001</v>
      </c>
      <c r="X4125">
        <v>13802400</v>
      </c>
      <c r="Y4125">
        <f t="shared" si="4516"/>
        <v>3834</v>
      </c>
      <c r="Z4125" s="8">
        <v>132.80000000000001</v>
      </c>
      <c r="AA4125" s="8">
        <v>12.3</v>
      </c>
      <c r="AB4125" s="8">
        <v>61</v>
      </c>
      <c r="AC4125" s="4"/>
      <c r="KL4125" s="84"/>
      <c r="KP4125" s="84"/>
      <c r="KS4125" s="74"/>
      <c r="KT4125" s="74"/>
      <c r="KU4125" s="16"/>
      <c r="KV4125" s="72"/>
      <c r="KW4125" s="72"/>
      <c r="KX4125" s="16"/>
      <c r="KZ4125" s="16"/>
      <c r="LA4125" s="16"/>
      <c r="LB4125" s="74"/>
      <c r="LC4125" s="74"/>
    </row>
    <row r="4126" spans="8:315" x14ac:dyDescent="0.35">
      <c r="H4126" s="4"/>
      <c r="J4126" s="8"/>
      <c r="K4126" s="8"/>
      <c r="L4126" s="8"/>
      <c r="M4126" s="8"/>
      <c r="O4126" s="8"/>
      <c r="P4126" s="8"/>
      <c r="R4126" s="8"/>
      <c r="S4126" s="8"/>
      <c r="T4126" s="8"/>
      <c r="U4126" s="8"/>
      <c r="W4126" s="8">
        <f t="shared" si="4515"/>
        <v>160.80000000000001</v>
      </c>
      <c r="X4126">
        <v>13806000</v>
      </c>
      <c r="Y4126">
        <f t="shared" si="4516"/>
        <v>3835</v>
      </c>
      <c r="Z4126" s="8">
        <v>38.1</v>
      </c>
      <c r="AA4126" s="8">
        <v>11.8</v>
      </c>
      <c r="AB4126" s="8">
        <v>62.4</v>
      </c>
      <c r="AC4126" s="4"/>
      <c r="KL4126" s="84"/>
      <c r="KP4126" s="84"/>
      <c r="KS4126" s="74"/>
      <c r="KT4126" s="74"/>
      <c r="KU4126" s="16"/>
      <c r="KV4126" s="72"/>
      <c r="KW4126" s="72"/>
      <c r="KX4126" s="16"/>
      <c r="KZ4126" s="16"/>
      <c r="LA4126" s="16"/>
      <c r="LB4126" s="74"/>
      <c r="LC4126" s="74"/>
    </row>
    <row r="4127" spans="8:315" x14ac:dyDescent="0.35">
      <c r="H4127" s="4"/>
      <c r="J4127" s="8"/>
      <c r="K4127" s="8"/>
      <c r="L4127" s="8"/>
      <c r="M4127" s="8"/>
      <c r="O4127" s="8"/>
      <c r="P4127" s="8"/>
      <c r="R4127" s="8"/>
      <c r="S4127" s="8"/>
      <c r="T4127" s="8"/>
      <c r="U4127" s="8"/>
      <c r="W4127" s="8">
        <f t="shared" si="4515"/>
        <v>160.80000000000001</v>
      </c>
      <c r="X4127">
        <v>13809600</v>
      </c>
      <c r="Y4127">
        <f t="shared" si="4516"/>
        <v>3836</v>
      </c>
      <c r="Z4127" s="8">
        <v>10</v>
      </c>
      <c r="AA4127" s="8">
        <v>11.2</v>
      </c>
      <c r="AB4127" s="8">
        <v>67.7</v>
      </c>
      <c r="AC4127" s="4"/>
      <c r="KL4127" s="84"/>
      <c r="KP4127" s="84"/>
      <c r="KS4127" s="74"/>
      <c r="KT4127" s="74"/>
      <c r="KU4127" s="16"/>
      <c r="KV4127" s="72"/>
      <c r="KW4127" s="72"/>
      <c r="KX4127" s="16"/>
      <c r="KZ4127" s="16"/>
      <c r="LA4127" s="16"/>
      <c r="LB4127" s="74"/>
      <c r="LC4127" s="74"/>
    </row>
    <row r="4128" spans="8:315" x14ac:dyDescent="0.35">
      <c r="H4128" s="4"/>
      <c r="J4128" s="8"/>
      <c r="K4128" s="8"/>
      <c r="L4128" s="8"/>
      <c r="M4128" s="8"/>
      <c r="O4128" s="8"/>
      <c r="P4128" s="8"/>
      <c r="R4128" s="8"/>
      <c r="S4128" s="8"/>
      <c r="T4128" s="8"/>
      <c r="U4128" s="8"/>
      <c r="W4128" s="8">
        <f t="shared" si="4515"/>
        <v>160.9</v>
      </c>
      <c r="X4128">
        <v>13813200</v>
      </c>
      <c r="Y4128">
        <f t="shared" si="4516"/>
        <v>3837</v>
      </c>
      <c r="Z4128" s="8">
        <v>0</v>
      </c>
      <c r="AA4128" s="8">
        <v>10.6</v>
      </c>
      <c r="AB4128" s="8">
        <v>70.2</v>
      </c>
      <c r="AC4128" s="4"/>
      <c r="KL4128" s="84"/>
      <c r="KP4128" s="84"/>
      <c r="KS4128" s="74"/>
      <c r="KT4128" s="74"/>
      <c r="KU4128" s="16"/>
      <c r="KV4128" s="72"/>
      <c r="KW4128" s="72"/>
      <c r="KX4128" s="16"/>
      <c r="KZ4128" s="16"/>
      <c r="LA4128" s="16"/>
      <c r="LB4128" s="74"/>
      <c r="LC4128" s="74"/>
    </row>
    <row r="4129" spans="8:315" x14ac:dyDescent="0.35">
      <c r="H4129" s="4"/>
      <c r="J4129" s="8"/>
      <c r="K4129" s="8"/>
      <c r="L4129" s="8"/>
      <c r="M4129" s="8"/>
      <c r="O4129" s="8"/>
      <c r="P4129" s="8"/>
      <c r="R4129" s="8"/>
      <c r="S4129" s="8"/>
      <c r="T4129" s="8"/>
      <c r="U4129" s="8"/>
      <c r="W4129" s="8">
        <f t="shared" si="4515"/>
        <v>160.9</v>
      </c>
      <c r="X4129">
        <v>13816800</v>
      </c>
      <c r="Y4129">
        <f t="shared" si="4516"/>
        <v>3838</v>
      </c>
      <c r="Z4129" s="8">
        <v>0</v>
      </c>
      <c r="AA4129" s="8">
        <v>10.3</v>
      </c>
      <c r="AB4129" s="8">
        <v>69.3</v>
      </c>
      <c r="AC4129" s="4"/>
      <c r="KL4129" s="84"/>
      <c r="KP4129" s="84"/>
      <c r="KS4129" s="74"/>
      <c r="KT4129" s="74"/>
      <c r="KU4129" s="16"/>
      <c r="KV4129" s="72"/>
      <c r="KW4129" s="72"/>
      <c r="KX4129" s="16"/>
      <c r="KZ4129" s="16"/>
      <c r="LA4129" s="16"/>
      <c r="LB4129" s="74"/>
      <c r="LC4129" s="74"/>
    </row>
    <row r="4130" spans="8:315" x14ac:dyDescent="0.35">
      <c r="H4130" s="4"/>
      <c r="J4130" s="8"/>
      <c r="K4130" s="8"/>
      <c r="L4130" s="8"/>
      <c r="M4130" s="8"/>
      <c r="O4130" s="8"/>
      <c r="P4130" s="8"/>
      <c r="R4130" s="8"/>
      <c r="S4130" s="8"/>
      <c r="T4130" s="8"/>
      <c r="U4130" s="8"/>
      <c r="W4130" s="8">
        <f t="shared" si="4515"/>
        <v>161</v>
      </c>
      <c r="X4130">
        <v>13820400</v>
      </c>
      <c r="Y4130">
        <f t="shared" si="4516"/>
        <v>3839</v>
      </c>
      <c r="Z4130" s="8">
        <v>0</v>
      </c>
      <c r="AA4130" s="8">
        <v>9.8000000000000007</v>
      </c>
      <c r="AB4130" s="8">
        <v>75.599999999999994</v>
      </c>
      <c r="AC4130" s="4"/>
      <c r="KL4130" s="84"/>
      <c r="KP4130" s="84"/>
      <c r="KS4130" s="74"/>
      <c r="KT4130" s="74"/>
      <c r="KU4130" s="16"/>
      <c r="KV4130" s="72"/>
      <c r="KW4130" s="72"/>
      <c r="KX4130" s="16"/>
      <c r="KZ4130" s="16"/>
      <c r="LA4130" s="16"/>
      <c r="LB4130" s="74"/>
      <c r="LC4130" s="74"/>
    </row>
    <row r="4131" spans="8:315" x14ac:dyDescent="0.35">
      <c r="H4131" s="4"/>
      <c r="J4131" s="8"/>
      <c r="K4131" s="8"/>
      <c r="L4131" s="8"/>
      <c r="M4131" s="8"/>
      <c r="O4131" s="8"/>
      <c r="P4131" s="8"/>
      <c r="R4131" s="8"/>
      <c r="S4131" s="8"/>
      <c r="T4131" s="8"/>
      <c r="U4131" s="8"/>
      <c r="W4131" s="8">
        <f t="shared" si="4515"/>
        <v>161</v>
      </c>
      <c r="X4131">
        <v>13824000</v>
      </c>
      <c r="Y4131">
        <f t="shared" si="4516"/>
        <v>3840</v>
      </c>
      <c r="Z4131" s="8">
        <v>0</v>
      </c>
      <c r="AA4131" s="8">
        <v>9.3000000000000007</v>
      </c>
      <c r="AB4131" s="8">
        <v>77.599999999999994</v>
      </c>
      <c r="AC4131" s="4"/>
      <c r="KL4131" s="84"/>
      <c r="KP4131" s="84"/>
      <c r="KS4131" s="74"/>
      <c r="KT4131" s="74"/>
      <c r="KU4131" s="16"/>
      <c r="KV4131" s="72"/>
      <c r="KW4131" s="72"/>
      <c r="KX4131" s="16"/>
      <c r="KZ4131" s="16"/>
      <c r="LA4131" s="16"/>
      <c r="LB4131" s="74"/>
      <c r="LC4131" s="74"/>
    </row>
    <row r="4132" spans="8:315" x14ac:dyDescent="0.35">
      <c r="H4132" s="4"/>
      <c r="J4132" s="8"/>
      <c r="K4132" s="8"/>
      <c r="L4132" s="8"/>
      <c r="M4132" s="8"/>
      <c r="O4132" s="8"/>
      <c r="P4132" s="8"/>
      <c r="R4132" s="8"/>
      <c r="S4132" s="8"/>
      <c r="T4132" s="8"/>
      <c r="U4132" s="8"/>
      <c r="W4132" s="8">
        <f t="shared" ref="W4132:W4195" si="4517">X4132/24/3600+1</f>
        <v>161</v>
      </c>
      <c r="X4132">
        <v>13827600</v>
      </c>
      <c r="Y4132">
        <f t="shared" ref="Y4132:Y4195" si="4518">X4132/3600</f>
        <v>3841</v>
      </c>
      <c r="Z4132" s="8">
        <v>0</v>
      </c>
      <c r="AA4132" s="8">
        <v>9</v>
      </c>
      <c r="AB4132" s="8">
        <v>71.3</v>
      </c>
      <c r="AC4132" s="4"/>
      <c r="KL4132" s="84"/>
      <c r="KP4132" s="84"/>
      <c r="KS4132" s="74"/>
      <c r="KT4132" s="74"/>
      <c r="KU4132" s="16"/>
      <c r="KV4132" s="72"/>
      <c r="KW4132" s="72"/>
      <c r="KX4132" s="16"/>
      <c r="KZ4132" s="16"/>
      <c r="LA4132" s="16"/>
      <c r="LB4132" s="74"/>
      <c r="LC4132" s="74"/>
    </row>
    <row r="4133" spans="8:315" x14ac:dyDescent="0.35">
      <c r="H4133" s="4"/>
      <c r="J4133" s="8"/>
      <c r="K4133" s="8"/>
      <c r="L4133" s="8"/>
      <c r="M4133" s="8"/>
      <c r="O4133" s="8"/>
      <c r="P4133" s="8"/>
      <c r="R4133" s="8"/>
      <c r="S4133" s="8"/>
      <c r="T4133" s="8"/>
      <c r="U4133" s="8"/>
      <c r="W4133" s="8">
        <f t="shared" si="4517"/>
        <v>161.1</v>
      </c>
      <c r="X4133">
        <v>13831200</v>
      </c>
      <c r="Y4133">
        <f t="shared" si="4518"/>
        <v>3842</v>
      </c>
      <c r="Z4133" s="8">
        <v>0</v>
      </c>
      <c r="AA4133" s="8">
        <v>8.9</v>
      </c>
      <c r="AB4133" s="8">
        <v>69.900000000000006</v>
      </c>
      <c r="AC4133" s="4"/>
      <c r="KL4133" s="84"/>
      <c r="KP4133" s="84"/>
      <c r="KS4133" s="74"/>
      <c r="KT4133" s="74"/>
      <c r="KU4133" s="16"/>
      <c r="KV4133" s="72"/>
      <c r="KW4133" s="72"/>
      <c r="KX4133" s="16"/>
      <c r="KZ4133" s="16"/>
      <c r="LA4133" s="16"/>
      <c r="LB4133" s="74"/>
      <c r="LC4133" s="74"/>
    </row>
    <row r="4134" spans="8:315" x14ac:dyDescent="0.35">
      <c r="H4134" s="4"/>
      <c r="J4134" s="8"/>
      <c r="K4134" s="8"/>
      <c r="L4134" s="8"/>
      <c r="M4134" s="8"/>
      <c r="O4134" s="8"/>
      <c r="P4134" s="8"/>
      <c r="R4134" s="8"/>
      <c r="S4134" s="8"/>
      <c r="T4134" s="8"/>
      <c r="U4134" s="8"/>
      <c r="W4134" s="8">
        <f t="shared" si="4517"/>
        <v>161.1</v>
      </c>
      <c r="X4134">
        <v>13834800</v>
      </c>
      <c r="Y4134">
        <f t="shared" si="4518"/>
        <v>3843</v>
      </c>
      <c r="Z4134" s="8">
        <v>0</v>
      </c>
      <c r="AA4134" s="8">
        <v>8.5</v>
      </c>
      <c r="AB4134" s="8">
        <v>70</v>
      </c>
      <c r="AC4134" s="4"/>
      <c r="KL4134" s="84"/>
      <c r="KP4134" s="84"/>
      <c r="KS4134" s="74"/>
      <c r="KT4134" s="74"/>
      <c r="KU4134" s="16"/>
      <c r="KV4134" s="72"/>
      <c r="KW4134" s="72"/>
      <c r="KX4134" s="16"/>
      <c r="KZ4134" s="16"/>
      <c r="LA4134" s="16"/>
      <c r="LB4134" s="74"/>
      <c r="LC4134" s="74"/>
    </row>
    <row r="4135" spans="8:315" x14ac:dyDescent="0.35">
      <c r="H4135" s="4"/>
      <c r="J4135" s="8"/>
      <c r="K4135" s="8"/>
      <c r="L4135" s="8"/>
      <c r="M4135" s="8"/>
      <c r="O4135" s="8"/>
      <c r="P4135" s="8"/>
      <c r="R4135" s="8"/>
      <c r="S4135" s="8"/>
      <c r="T4135" s="8"/>
      <c r="U4135" s="8"/>
      <c r="W4135" s="8">
        <f t="shared" si="4517"/>
        <v>161.19999999999999</v>
      </c>
      <c r="X4135">
        <v>13838400</v>
      </c>
      <c r="Y4135">
        <f t="shared" si="4518"/>
        <v>3844</v>
      </c>
      <c r="Z4135" s="8">
        <v>0</v>
      </c>
      <c r="AA4135" s="8">
        <v>7.9</v>
      </c>
      <c r="AB4135" s="8">
        <v>74.8</v>
      </c>
      <c r="AC4135" s="4"/>
      <c r="KL4135" s="84"/>
      <c r="KP4135" s="84"/>
      <c r="KS4135" s="74"/>
      <c r="KT4135" s="74"/>
      <c r="KU4135" s="16"/>
      <c r="KV4135" s="72"/>
      <c r="KW4135" s="72"/>
      <c r="KX4135" s="16"/>
      <c r="KZ4135" s="16"/>
      <c r="LA4135" s="16"/>
      <c r="LB4135" s="74"/>
      <c r="LC4135" s="74"/>
    </row>
    <row r="4136" spans="8:315" x14ac:dyDescent="0.35">
      <c r="H4136" s="4"/>
      <c r="J4136" s="8"/>
      <c r="K4136" s="8"/>
      <c r="L4136" s="8"/>
      <c r="M4136" s="8"/>
      <c r="O4136" s="8"/>
      <c r="P4136" s="8"/>
      <c r="R4136" s="8"/>
      <c r="S4136" s="8"/>
      <c r="T4136" s="8"/>
      <c r="U4136" s="8"/>
      <c r="W4136" s="8">
        <f t="shared" si="4517"/>
        <v>161.19999999999999</v>
      </c>
      <c r="X4136">
        <v>13842000</v>
      </c>
      <c r="Y4136">
        <f t="shared" si="4518"/>
        <v>3845</v>
      </c>
      <c r="Z4136" s="8">
        <v>7.8</v>
      </c>
      <c r="AA4136" s="8">
        <v>7.7</v>
      </c>
      <c r="AB4136" s="8">
        <v>71.5</v>
      </c>
      <c r="AC4136" s="4"/>
      <c r="KL4136" s="84"/>
      <c r="KP4136" s="84"/>
      <c r="KS4136" s="74"/>
      <c r="KT4136" s="74"/>
      <c r="KU4136" s="16"/>
      <c r="KV4136" s="72"/>
      <c r="KW4136" s="72"/>
      <c r="KX4136" s="16"/>
      <c r="KZ4136" s="16"/>
      <c r="LA4136" s="16"/>
      <c r="LB4136" s="74"/>
      <c r="LC4136" s="74"/>
    </row>
    <row r="4137" spans="8:315" x14ac:dyDescent="0.35">
      <c r="H4137" s="4"/>
      <c r="J4137" s="8"/>
      <c r="K4137" s="8"/>
      <c r="L4137" s="8"/>
      <c r="M4137" s="8"/>
      <c r="O4137" s="8"/>
      <c r="P4137" s="8"/>
      <c r="R4137" s="8"/>
      <c r="S4137" s="8"/>
      <c r="T4137" s="8"/>
      <c r="U4137" s="8"/>
      <c r="W4137" s="8">
        <f t="shared" si="4517"/>
        <v>161.30000000000001</v>
      </c>
      <c r="X4137">
        <v>13845600</v>
      </c>
      <c r="Y4137">
        <f t="shared" si="4518"/>
        <v>3846</v>
      </c>
      <c r="Z4137" s="8">
        <v>30</v>
      </c>
      <c r="AA4137" s="8">
        <v>7.8</v>
      </c>
      <c r="AB4137" s="8">
        <v>71.400000000000006</v>
      </c>
      <c r="AC4137" s="4"/>
      <c r="KL4137" s="84"/>
      <c r="KP4137" s="84"/>
      <c r="KS4137" s="74"/>
      <c r="KT4137" s="74"/>
      <c r="KU4137" s="16"/>
      <c r="KV4137" s="72"/>
      <c r="KW4137" s="72"/>
      <c r="KX4137" s="16"/>
      <c r="KZ4137" s="16"/>
      <c r="LA4137" s="16"/>
      <c r="LB4137" s="74"/>
      <c r="LC4137" s="74"/>
    </row>
    <row r="4138" spans="8:315" x14ac:dyDescent="0.35">
      <c r="H4138" s="4"/>
      <c r="J4138" s="8"/>
      <c r="K4138" s="8"/>
      <c r="L4138" s="8"/>
      <c r="M4138" s="8"/>
      <c r="O4138" s="8"/>
      <c r="P4138" s="8"/>
      <c r="R4138" s="8"/>
      <c r="S4138" s="8"/>
      <c r="T4138" s="8"/>
      <c r="U4138" s="8"/>
      <c r="W4138" s="8">
        <f t="shared" si="4517"/>
        <v>161.30000000000001</v>
      </c>
      <c r="X4138">
        <v>13849200</v>
      </c>
      <c r="Y4138">
        <f t="shared" si="4518"/>
        <v>3847</v>
      </c>
      <c r="Z4138" s="8">
        <v>135</v>
      </c>
      <c r="AA4138" s="8">
        <v>8.1999999999999993</v>
      </c>
      <c r="AB4138" s="8">
        <v>69</v>
      </c>
      <c r="AC4138" s="4"/>
      <c r="KL4138" s="84"/>
      <c r="KP4138" s="84"/>
      <c r="KS4138" s="74"/>
      <c r="KT4138" s="74"/>
      <c r="KU4138" s="16"/>
      <c r="KV4138" s="72"/>
      <c r="KW4138" s="72"/>
      <c r="KX4138" s="16"/>
      <c r="KZ4138" s="16"/>
      <c r="LA4138" s="16"/>
      <c r="LB4138" s="74"/>
      <c r="LC4138" s="74"/>
    </row>
    <row r="4139" spans="8:315" x14ac:dyDescent="0.35">
      <c r="H4139" s="4"/>
      <c r="J4139" s="8"/>
      <c r="K4139" s="8"/>
      <c r="L4139" s="8"/>
      <c r="M4139" s="8"/>
      <c r="O4139" s="8"/>
      <c r="P4139" s="8"/>
      <c r="R4139" s="8"/>
      <c r="S4139" s="8"/>
      <c r="T4139" s="8"/>
      <c r="U4139" s="8"/>
      <c r="W4139" s="8">
        <f t="shared" si="4517"/>
        <v>161.30000000000001</v>
      </c>
      <c r="X4139">
        <v>13852800</v>
      </c>
      <c r="Y4139">
        <f t="shared" si="4518"/>
        <v>3848</v>
      </c>
      <c r="Z4139" s="8">
        <v>224.7</v>
      </c>
      <c r="AA4139" s="8">
        <v>8.8000000000000007</v>
      </c>
      <c r="AB4139" s="8">
        <v>65</v>
      </c>
      <c r="AC4139" s="4"/>
      <c r="KL4139" s="84"/>
      <c r="KP4139" s="84"/>
      <c r="KS4139" s="74"/>
      <c r="KT4139" s="74"/>
      <c r="KU4139" s="16"/>
      <c r="KV4139" s="72"/>
      <c r="KW4139" s="72"/>
      <c r="KX4139" s="16"/>
      <c r="KZ4139" s="16"/>
      <c r="LA4139" s="16"/>
      <c r="LB4139" s="74"/>
      <c r="LC4139" s="74"/>
    </row>
    <row r="4140" spans="8:315" x14ac:dyDescent="0.35">
      <c r="H4140" s="4"/>
      <c r="J4140" s="8"/>
      <c r="K4140" s="8"/>
      <c r="L4140" s="8"/>
      <c r="M4140" s="8"/>
      <c r="O4140" s="8"/>
      <c r="P4140" s="8"/>
      <c r="R4140" s="8"/>
      <c r="S4140" s="8"/>
      <c r="T4140" s="8"/>
      <c r="U4140" s="8"/>
      <c r="W4140" s="8">
        <f t="shared" si="4517"/>
        <v>161.4</v>
      </c>
      <c r="X4140">
        <v>13856400</v>
      </c>
      <c r="Y4140">
        <f t="shared" si="4518"/>
        <v>3849</v>
      </c>
      <c r="Z4140" s="8">
        <v>294.2</v>
      </c>
      <c r="AA4140" s="8">
        <v>9.4</v>
      </c>
      <c r="AB4140" s="8">
        <v>60.8</v>
      </c>
      <c r="AC4140" s="4"/>
      <c r="KL4140" s="84"/>
      <c r="KP4140" s="84"/>
      <c r="KS4140" s="74"/>
      <c r="KT4140" s="74"/>
      <c r="KU4140" s="16"/>
      <c r="KV4140" s="72"/>
      <c r="KW4140" s="72"/>
      <c r="KX4140" s="16"/>
      <c r="KZ4140" s="16"/>
      <c r="LA4140" s="16"/>
      <c r="LB4140" s="74"/>
      <c r="LC4140" s="74"/>
    </row>
    <row r="4141" spans="8:315" x14ac:dyDescent="0.35">
      <c r="H4141" s="4"/>
      <c r="J4141" s="8"/>
      <c r="K4141" s="8"/>
      <c r="L4141" s="8"/>
      <c r="M4141" s="8"/>
      <c r="O4141" s="8"/>
      <c r="P4141" s="8"/>
      <c r="R4141" s="8"/>
      <c r="S4141" s="8"/>
      <c r="T4141" s="8"/>
      <c r="U4141" s="8"/>
      <c r="W4141" s="8">
        <f t="shared" si="4517"/>
        <v>161.4</v>
      </c>
      <c r="X4141">
        <v>13860000</v>
      </c>
      <c r="Y4141">
        <f t="shared" si="4518"/>
        <v>3850</v>
      </c>
      <c r="Z4141" s="8">
        <v>500</v>
      </c>
      <c r="AA4141" s="8">
        <v>10.7</v>
      </c>
      <c r="AB4141" s="8">
        <v>52.3</v>
      </c>
      <c r="AC4141" s="4"/>
      <c r="KL4141" s="84"/>
      <c r="KP4141" s="84"/>
      <c r="KS4141" s="74"/>
      <c r="KT4141" s="74"/>
      <c r="KU4141" s="16"/>
      <c r="KV4141" s="72"/>
      <c r="KW4141" s="72"/>
      <c r="KX4141" s="16"/>
      <c r="KZ4141" s="16"/>
      <c r="LA4141" s="16"/>
      <c r="LB4141" s="74"/>
      <c r="LC4141" s="74"/>
    </row>
    <row r="4142" spans="8:315" x14ac:dyDescent="0.35">
      <c r="H4142" s="4"/>
      <c r="J4142" s="8"/>
      <c r="K4142" s="8"/>
      <c r="L4142" s="8"/>
      <c r="M4142" s="8"/>
      <c r="O4142" s="8"/>
      <c r="P4142" s="8"/>
      <c r="R4142" s="8"/>
      <c r="S4142" s="8"/>
      <c r="T4142" s="8"/>
      <c r="U4142" s="8"/>
      <c r="W4142" s="8">
        <f t="shared" si="4517"/>
        <v>161.5</v>
      </c>
      <c r="X4142">
        <v>13863600</v>
      </c>
      <c r="Y4142">
        <f t="shared" si="4518"/>
        <v>3851</v>
      </c>
      <c r="Z4142" s="8">
        <v>909.2</v>
      </c>
      <c r="AA4142" s="8">
        <v>12.5</v>
      </c>
      <c r="AB4142" s="8">
        <v>48.7</v>
      </c>
      <c r="AC4142" s="4"/>
      <c r="KL4142" s="84"/>
      <c r="KP4142" s="84"/>
      <c r="KS4142" s="74"/>
      <c r="KT4142" s="74"/>
      <c r="KU4142" s="16"/>
      <c r="KV4142" s="72"/>
      <c r="KW4142" s="72"/>
      <c r="KX4142" s="16"/>
      <c r="KZ4142" s="16"/>
      <c r="LA4142" s="16"/>
      <c r="LB4142" s="74"/>
      <c r="LC4142" s="74"/>
    </row>
    <row r="4143" spans="8:315" x14ac:dyDescent="0.35">
      <c r="H4143" s="4"/>
      <c r="J4143" s="8"/>
      <c r="K4143" s="8"/>
      <c r="L4143" s="8"/>
      <c r="M4143" s="8"/>
      <c r="O4143" s="8"/>
      <c r="P4143" s="8"/>
      <c r="R4143" s="8"/>
      <c r="S4143" s="8"/>
      <c r="T4143" s="8"/>
      <c r="U4143" s="8"/>
      <c r="W4143" s="8">
        <f t="shared" si="4517"/>
        <v>161.5</v>
      </c>
      <c r="X4143">
        <v>13867200</v>
      </c>
      <c r="Y4143">
        <f t="shared" si="4518"/>
        <v>3852</v>
      </c>
      <c r="Z4143" s="8">
        <v>1021.7</v>
      </c>
      <c r="AA4143" s="8">
        <v>13.9</v>
      </c>
      <c r="AB4143" s="8">
        <v>45.6</v>
      </c>
      <c r="AC4143" s="4"/>
      <c r="KL4143" s="84"/>
      <c r="KP4143" s="84"/>
      <c r="KS4143" s="74"/>
      <c r="KT4143" s="74"/>
      <c r="KU4143" s="16"/>
      <c r="KV4143" s="72"/>
      <c r="KW4143" s="72"/>
      <c r="KX4143" s="16"/>
      <c r="KZ4143" s="16"/>
      <c r="LA4143" s="16"/>
      <c r="LB4143" s="74"/>
      <c r="LC4143" s="74"/>
    </row>
    <row r="4144" spans="8:315" x14ac:dyDescent="0.35">
      <c r="H4144" s="4"/>
      <c r="J4144" s="8"/>
      <c r="K4144" s="8"/>
      <c r="L4144" s="8"/>
      <c r="M4144" s="8"/>
      <c r="O4144" s="8"/>
      <c r="P4144" s="8"/>
      <c r="R4144" s="8"/>
      <c r="S4144" s="8"/>
      <c r="T4144" s="8"/>
      <c r="U4144" s="8"/>
      <c r="W4144" s="8">
        <f t="shared" si="4517"/>
        <v>161.5</v>
      </c>
      <c r="X4144">
        <v>13870800</v>
      </c>
      <c r="Y4144">
        <f t="shared" si="4518"/>
        <v>3853</v>
      </c>
      <c r="Z4144" s="8">
        <v>914.2</v>
      </c>
      <c r="AA4144" s="8">
        <v>15</v>
      </c>
      <c r="AB4144" s="8">
        <v>37.200000000000003</v>
      </c>
      <c r="AC4144" s="4"/>
      <c r="KL4144" s="84"/>
      <c r="KP4144" s="84"/>
      <c r="KS4144" s="74"/>
      <c r="KT4144" s="74"/>
      <c r="KU4144" s="16"/>
      <c r="KV4144" s="72"/>
      <c r="KW4144" s="72"/>
      <c r="KX4144" s="16"/>
      <c r="KZ4144" s="16"/>
      <c r="LA4144" s="16"/>
      <c r="LB4144" s="74"/>
      <c r="LC4144" s="74"/>
    </row>
    <row r="4145" spans="8:315" x14ac:dyDescent="0.35">
      <c r="H4145" s="4"/>
      <c r="J4145" s="8"/>
      <c r="K4145" s="8"/>
      <c r="L4145" s="8"/>
      <c r="M4145" s="8"/>
      <c r="O4145" s="8"/>
      <c r="P4145" s="8"/>
      <c r="R4145" s="8"/>
      <c r="S4145" s="8"/>
      <c r="T4145" s="8"/>
      <c r="U4145" s="8"/>
      <c r="W4145" s="8">
        <f t="shared" si="4517"/>
        <v>161.6</v>
      </c>
      <c r="X4145">
        <v>13874400</v>
      </c>
      <c r="Y4145">
        <f t="shared" si="4518"/>
        <v>3854</v>
      </c>
      <c r="Z4145" s="8">
        <v>915</v>
      </c>
      <c r="AA4145" s="8">
        <v>16.2</v>
      </c>
      <c r="AB4145" s="8">
        <v>33.299999999999997</v>
      </c>
      <c r="AC4145" s="4"/>
      <c r="KL4145" s="84"/>
      <c r="KP4145" s="84"/>
      <c r="KS4145" s="74"/>
      <c r="KT4145" s="74"/>
      <c r="KU4145" s="16"/>
      <c r="KV4145" s="72"/>
      <c r="KW4145" s="72"/>
      <c r="KX4145" s="16"/>
      <c r="KZ4145" s="16"/>
      <c r="LA4145" s="16"/>
      <c r="LB4145" s="74"/>
      <c r="LC4145" s="74"/>
    </row>
    <row r="4146" spans="8:315" x14ac:dyDescent="0.35">
      <c r="H4146" s="4"/>
      <c r="J4146" s="8"/>
      <c r="K4146" s="8"/>
      <c r="L4146" s="8"/>
      <c r="M4146" s="8"/>
      <c r="O4146" s="8"/>
      <c r="P4146" s="8"/>
      <c r="R4146" s="8"/>
      <c r="S4146" s="8"/>
      <c r="T4146" s="8"/>
      <c r="U4146" s="8"/>
      <c r="W4146" s="8">
        <f t="shared" si="4517"/>
        <v>161.6</v>
      </c>
      <c r="X4146">
        <v>13878000</v>
      </c>
      <c r="Y4146">
        <f t="shared" si="4518"/>
        <v>3855</v>
      </c>
      <c r="Z4146" s="8">
        <v>909.7</v>
      </c>
      <c r="AA4146" s="8">
        <v>17.7</v>
      </c>
      <c r="AB4146" s="8">
        <v>28.3</v>
      </c>
      <c r="AC4146" s="4"/>
      <c r="KL4146" s="84"/>
      <c r="KP4146" s="84"/>
      <c r="KS4146" s="74"/>
      <c r="KT4146" s="74"/>
      <c r="KU4146" s="16"/>
      <c r="KV4146" s="72"/>
      <c r="KW4146" s="72"/>
      <c r="KX4146" s="16"/>
      <c r="KZ4146" s="16"/>
      <c r="LA4146" s="16"/>
      <c r="LB4146" s="74"/>
      <c r="LC4146" s="74"/>
    </row>
    <row r="4147" spans="8:315" x14ac:dyDescent="0.35">
      <c r="H4147" s="4"/>
      <c r="J4147" s="8"/>
      <c r="K4147" s="8"/>
      <c r="L4147" s="8"/>
      <c r="M4147" s="8"/>
      <c r="O4147" s="8"/>
      <c r="P4147" s="8"/>
      <c r="R4147" s="8"/>
      <c r="S4147" s="8"/>
      <c r="T4147" s="8"/>
      <c r="U4147" s="8"/>
      <c r="W4147" s="8">
        <f t="shared" si="4517"/>
        <v>161.69999999999999</v>
      </c>
      <c r="X4147">
        <v>13881600</v>
      </c>
      <c r="Y4147">
        <f t="shared" si="4518"/>
        <v>3856</v>
      </c>
      <c r="Z4147" s="8">
        <v>591.70000000000005</v>
      </c>
      <c r="AA4147" s="8">
        <v>17.100000000000001</v>
      </c>
      <c r="AB4147" s="8">
        <v>33.799999999999997</v>
      </c>
      <c r="AC4147" s="4"/>
      <c r="KL4147" s="84"/>
      <c r="KP4147" s="84"/>
      <c r="KS4147" s="74"/>
      <c r="KT4147" s="74"/>
      <c r="KU4147" s="16"/>
      <c r="KV4147" s="72"/>
      <c r="KW4147" s="72"/>
      <c r="KX4147" s="16"/>
      <c r="KZ4147" s="16"/>
      <c r="LA4147" s="16"/>
      <c r="LB4147" s="74"/>
      <c r="LC4147" s="74"/>
    </row>
    <row r="4148" spans="8:315" x14ac:dyDescent="0.35">
      <c r="H4148" s="4"/>
      <c r="J4148" s="8"/>
      <c r="K4148" s="8"/>
      <c r="L4148" s="8"/>
      <c r="M4148" s="8"/>
      <c r="O4148" s="8"/>
      <c r="P4148" s="8"/>
      <c r="R4148" s="8"/>
      <c r="S4148" s="8"/>
      <c r="T4148" s="8"/>
      <c r="U4148" s="8"/>
      <c r="W4148" s="8">
        <f t="shared" si="4517"/>
        <v>161.69999999999999</v>
      </c>
      <c r="X4148">
        <v>13885200</v>
      </c>
      <c r="Y4148">
        <f t="shared" si="4518"/>
        <v>3857</v>
      </c>
      <c r="Z4148" s="8">
        <v>460</v>
      </c>
      <c r="AA4148" s="8">
        <v>16.600000000000001</v>
      </c>
      <c r="AB4148" s="8">
        <v>31.2</v>
      </c>
      <c r="AC4148" s="4"/>
      <c r="KL4148" s="84"/>
      <c r="KP4148" s="84"/>
      <c r="KS4148" s="74"/>
      <c r="KT4148" s="74"/>
      <c r="KU4148" s="16"/>
      <c r="KV4148" s="72"/>
      <c r="KW4148" s="72"/>
      <c r="KX4148" s="16"/>
      <c r="KZ4148" s="16"/>
      <c r="LA4148" s="16"/>
      <c r="LB4148" s="74"/>
      <c r="LC4148" s="74"/>
    </row>
    <row r="4149" spans="8:315" x14ac:dyDescent="0.35">
      <c r="H4149" s="4"/>
      <c r="J4149" s="8"/>
      <c r="K4149" s="8"/>
      <c r="L4149" s="8"/>
      <c r="M4149" s="8"/>
      <c r="O4149" s="8"/>
      <c r="P4149" s="8"/>
      <c r="R4149" s="8"/>
      <c r="S4149" s="8"/>
      <c r="T4149" s="8"/>
      <c r="U4149" s="8"/>
      <c r="W4149" s="8">
        <f t="shared" si="4517"/>
        <v>161.80000000000001</v>
      </c>
      <c r="X4149">
        <v>13888800</v>
      </c>
      <c r="Y4149">
        <f t="shared" si="4518"/>
        <v>3858</v>
      </c>
      <c r="Z4149" s="8">
        <v>183.3</v>
      </c>
      <c r="AA4149" s="8">
        <v>16.7</v>
      </c>
      <c r="AB4149" s="8">
        <v>30.8</v>
      </c>
      <c r="AC4149" s="4"/>
      <c r="KL4149" s="84"/>
      <c r="KP4149" s="84"/>
      <c r="KS4149" s="74"/>
      <c r="KT4149" s="74"/>
      <c r="KU4149" s="16"/>
      <c r="KV4149" s="72"/>
      <c r="KW4149" s="72"/>
      <c r="KX4149" s="16"/>
      <c r="KZ4149" s="16"/>
      <c r="LA4149" s="16"/>
      <c r="LB4149" s="74"/>
      <c r="LC4149" s="74"/>
    </row>
    <row r="4150" spans="8:315" x14ac:dyDescent="0.35">
      <c r="H4150" s="4"/>
      <c r="J4150" s="8"/>
      <c r="K4150" s="8"/>
      <c r="L4150" s="8"/>
      <c r="M4150" s="8"/>
      <c r="O4150" s="8"/>
      <c r="P4150" s="8"/>
      <c r="R4150" s="8"/>
      <c r="S4150" s="8"/>
      <c r="T4150" s="8"/>
      <c r="U4150" s="8"/>
      <c r="W4150" s="8">
        <f t="shared" si="4517"/>
        <v>161.80000000000001</v>
      </c>
      <c r="X4150">
        <v>13892400</v>
      </c>
      <c r="Y4150">
        <f t="shared" si="4518"/>
        <v>3859</v>
      </c>
      <c r="Z4150" s="8">
        <v>98.1</v>
      </c>
      <c r="AA4150" s="8">
        <v>16.100000000000001</v>
      </c>
      <c r="AB4150" s="8">
        <v>34.299999999999997</v>
      </c>
      <c r="AC4150" s="4"/>
      <c r="KL4150" s="84"/>
      <c r="KP4150" s="84"/>
      <c r="KS4150" s="74"/>
      <c r="KT4150" s="74"/>
      <c r="KU4150" s="16"/>
      <c r="KV4150" s="72"/>
      <c r="KW4150" s="72"/>
      <c r="KX4150" s="16"/>
      <c r="KZ4150" s="16"/>
      <c r="LA4150" s="16"/>
      <c r="LB4150" s="74"/>
      <c r="LC4150" s="74"/>
    </row>
    <row r="4151" spans="8:315" x14ac:dyDescent="0.35">
      <c r="H4151" s="4"/>
      <c r="J4151" s="8"/>
      <c r="K4151" s="8"/>
      <c r="L4151" s="8"/>
      <c r="M4151" s="8"/>
      <c r="O4151" s="8"/>
      <c r="P4151" s="8"/>
      <c r="R4151" s="8"/>
      <c r="S4151" s="8"/>
      <c r="T4151" s="8"/>
      <c r="U4151" s="8"/>
      <c r="W4151" s="8">
        <f t="shared" si="4517"/>
        <v>161.80000000000001</v>
      </c>
      <c r="X4151">
        <v>13896000</v>
      </c>
      <c r="Y4151">
        <f t="shared" si="4518"/>
        <v>3860</v>
      </c>
      <c r="Z4151" s="8">
        <v>14.4</v>
      </c>
      <c r="AA4151" s="8">
        <v>15.3</v>
      </c>
      <c r="AB4151" s="8">
        <v>38.4</v>
      </c>
      <c r="AC4151" s="4"/>
      <c r="KL4151" s="84"/>
      <c r="KP4151" s="84"/>
      <c r="KS4151" s="74"/>
      <c r="KT4151" s="74"/>
      <c r="KU4151" s="16"/>
      <c r="KV4151" s="72"/>
      <c r="KW4151" s="72"/>
      <c r="KX4151" s="16"/>
      <c r="KZ4151" s="16"/>
      <c r="LA4151" s="16"/>
      <c r="LB4151" s="74"/>
      <c r="LC4151" s="74"/>
    </row>
    <row r="4152" spans="8:315" x14ac:dyDescent="0.35">
      <c r="H4152" s="4"/>
      <c r="J4152" s="8"/>
      <c r="K4152" s="8"/>
      <c r="L4152" s="8"/>
      <c r="M4152" s="8"/>
      <c r="O4152" s="8"/>
      <c r="P4152" s="8"/>
      <c r="R4152" s="8"/>
      <c r="S4152" s="8"/>
      <c r="T4152" s="8"/>
      <c r="U4152" s="8"/>
      <c r="W4152" s="8">
        <f t="shared" si="4517"/>
        <v>161.9</v>
      </c>
      <c r="X4152">
        <v>13899600</v>
      </c>
      <c r="Y4152">
        <f t="shared" si="4518"/>
        <v>3861</v>
      </c>
      <c r="Z4152" s="8">
        <v>0</v>
      </c>
      <c r="AA4152" s="8">
        <v>14.5</v>
      </c>
      <c r="AB4152" s="8">
        <v>43.2</v>
      </c>
      <c r="AC4152" s="4"/>
      <c r="KL4152" s="84"/>
      <c r="KP4152" s="84"/>
      <c r="KS4152" s="74"/>
      <c r="KT4152" s="74"/>
      <c r="KU4152" s="16"/>
      <c r="KV4152" s="72"/>
      <c r="KW4152" s="72"/>
      <c r="KX4152" s="16"/>
      <c r="KZ4152" s="16"/>
      <c r="LA4152" s="16"/>
      <c r="LB4152" s="74"/>
      <c r="LC4152" s="74"/>
    </row>
    <row r="4153" spans="8:315" x14ac:dyDescent="0.35">
      <c r="H4153" s="4"/>
      <c r="J4153" s="8"/>
      <c r="K4153" s="8"/>
      <c r="L4153" s="8"/>
      <c r="M4153" s="8"/>
      <c r="O4153" s="8"/>
      <c r="P4153" s="8"/>
      <c r="R4153" s="8"/>
      <c r="S4153" s="8"/>
      <c r="T4153" s="8"/>
      <c r="U4153" s="8"/>
      <c r="W4153" s="8">
        <f t="shared" si="4517"/>
        <v>161.9</v>
      </c>
      <c r="X4153">
        <v>13903200</v>
      </c>
      <c r="Y4153">
        <f t="shared" si="4518"/>
        <v>3862</v>
      </c>
      <c r="Z4153" s="8">
        <v>0</v>
      </c>
      <c r="AA4153" s="8">
        <v>13.5</v>
      </c>
      <c r="AB4153" s="8">
        <v>48.1</v>
      </c>
      <c r="AC4153" s="4"/>
      <c r="KL4153" s="84"/>
      <c r="KP4153" s="84"/>
      <c r="KS4153" s="74"/>
      <c r="KT4153" s="74"/>
      <c r="KU4153" s="16"/>
      <c r="KV4153" s="72"/>
      <c r="KW4153" s="72"/>
      <c r="KX4153" s="16"/>
      <c r="KZ4153" s="16"/>
      <c r="LA4153" s="16"/>
      <c r="LB4153" s="74"/>
      <c r="LC4153" s="74"/>
    </row>
    <row r="4154" spans="8:315" x14ac:dyDescent="0.35">
      <c r="H4154" s="4"/>
      <c r="J4154" s="8"/>
      <c r="K4154" s="8"/>
      <c r="L4154" s="8"/>
      <c r="M4154" s="8"/>
      <c r="O4154" s="8"/>
      <c r="P4154" s="8"/>
      <c r="R4154" s="8"/>
      <c r="S4154" s="8"/>
      <c r="T4154" s="8"/>
      <c r="U4154" s="8"/>
      <c r="W4154" s="8">
        <f t="shared" si="4517"/>
        <v>162</v>
      </c>
      <c r="X4154">
        <v>13906800</v>
      </c>
      <c r="Y4154">
        <f t="shared" si="4518"/>
        <v>3863</v>
      </c>
      <c r="Z4154" s="8">
        <v>0</v>
      </c>
      <c r="AA4154" s="8">
        <v>12.7</v>
      </c>
      <c r="AB4154" s="8">
        <v>56.7</v>
      </c>
      <c r="AC4154" s="4"/>
      <c r="KL4154" s="84"/>
      <c r="KP4154" s="84"/>
      <c r="KS4154" s="74"/>
      <c r="KT4154" s="74"/>
      <c r="KU4154" s="16"/>
      <c r="KV4154" s="72"/>
      <c r="KW4154" s="72"/>
      <c r="KX4154" s="16"/>
      <c r="KZ4154" s="16"/>
      <c r="LA4154" s="16"/>
      <c r="LB4154" s="74"/>
      <c r="LC4154" s="74"/>
    </row>
    <row r="4155" spans="8:315" x14ac:dyDescent="0.35">
      <c r="H4155" s="4"/>
      <c r="J4155" s="8"/>
      <c r="K4155" s="8"/>
      <c r="L4155" s="8"/>
      <c r="M4155" s="8"/>
      <c r="O4155" s="8"/>
      <c r="P4155" s="8"/>
      <c r="R4155" s="8"/>
      <c r="S4155" s="8"/>
      <c r="T4155" s="8"/>
      <c r="U4155" s="8"/>
      <c r="W4155" s="8">
        <f t="shared" si="4517"/>
        <v>162</v>
      </c>
      <c r="X4155">
        <v>13910400</v>
      </c>
      <c r="Y4155">
        <f t="shared" si="4518"/>
        <v>3864</v>
      </c>
      <c r="Z4155" s="8">
        <v>0</v>
      </c>
      <c r="AA4155" s="8">
        <v>11.7</v>
      </c>
      <c r="AB4155" s="8">
        <v>63.2</v>
      </c>
      <c r="AC4155" s="4"/>
      <c r="KL4155" s="84"/>
      <c r="KP4155" s="84"/>
      <c r="KS4155" s="74"/>
      <c r="KT4155" s="74"/>
      <c r="KU4155" s="16"/>
      <c r="KV4155" s="72"/>
      <c r="KW4155" s="72"/>
      <c r="KX4155" s="16"/>
      <c r="KZ4155" s="16"/>
      <c r="LA4155" s="16"/>
      <c r="LB4155" s="74"/>
      <c r="LC4155" s="74"/>
    </row>
    <row r="4156" spans="8:315" x14ac:dyDescent="0.35">
      <c r="H4156" s="4"/>
      <c r="J4156" s="8"/>
      <c r="K4156" s="8"/>
      <c r="L4156" s="8"/>
      <c r="M4156" s="8"/>
      <c r="O4156" s="8"/>
      <c r="P4156" s="8"/>
      <c r="R4156" s="8"/>
      <c r="S4156" s="8"/>
      <c r="T4156" s="8"/>
      <c r="U4156" s="8"/>
      <c r="W4156" s="8">
        <f t="shared" si="4517"/>
        <v>162</v>
      </c>
      <c r="X4156">
        <v>13914000</v>
      </c>
      <c r="Y4156">
        <f t="shared" si="4518"/>
        <v>3865</v>
      </c>
      <c r="Z4156" s="8">
        <v>0</v>
      </c>
      <c r="AA4156" s="8">
        <v>10.6</v>
      </c>
      <c r="AB4156" s="8">
        <v>66.7</v>
      </c>
      <c r="AC4156" s="4"/>
      <c r="KL4156" s="84"/>
      <c r="KP4156" s="84"/>
      <c r="KS4156" s="74"/>
      <c r="KT4156" s="74"/>
      <c r="KU4156" s="16"/>
      <c r="KV4156" s="72"/>
      <c r="KW4156" s="72"/>
      <c r="KX4156" s="16"/>
      <c r="KZ4156" s="16"/>
      <c r="LA4156" s="16"/>
      <c r="LB4156" s="74"/>
      <c r="LC4156" s="74"/>
    </row>
    <row r="4157" spans="8:315" x14ac:dyDescent="0.35">
      <c r="H4157" s="4"/>
      <c r="J4157" s="8"/>
      <c r="K4157" s="8"/>
      <c r="L4157" s="8"/>
      <c r="M4157" s="8"/>
      <c r="O4157" s="8"/>
      <c r="P4157" s="8"/>
      <c r="R4157" s="8"/>
      <c r="S4157" s="8"/>
      <c r="T4157" s="8"/>
      <c r="U4157" s="8"/>
      <c r="W4157" s="8">
        <f t="shared" si="4517"/>
        <v>162.1</v>
      </c>
      <c r="X4157">
        <v>13917600</v>
      </c>
      <c r="Y4157">
        <f t="shared" si="4518"/>
        <v>3866</v>
      </c>
      <c r="Z4157" s="8">
        <v>0</v>
      </c>
      <c r="AA4157" s="8">
        <v>10</v>
      </c>
      <c r="AB4157" s="8">
        <v>71.900000000000006</v>
      </c>
      <c r="AC4157" s="4"/>
      <c r="KL4157" s="84"/>
      <c r="KP4157" s="84"/>
      <c r="KS4157" s="74"/>
      <c r="KT4157" s="74"/>
      <c r="KU4157" s="16"/>
      <c r="KV4157" s="72"/>
      <c r="KW4157" s="72"/>
      <c r="KX4157" s="16"/>
      <c r="KZ4157" s="16"/>
      <c r="LA4157" s="16"/>
      <c r="LB4157" s="74"/>
      <c r="LC4157" s="74"/>
    </row>
    <row r="4158" spans="8:315" x14ac:dyDescent="0.35">
      <c r="H4158" s="4"/>
      <c r="J4158" s="8"/>
      <c r="K4158" s="8"/>
      <c r="L4158" s="8"/>
      <c r="M4158" s="8"/>
      <c r="O4158" s="8"/>
      <c r="P4158" s="8"/>
      <c r="R4158" s="8"/>
      <c r="S4158" s="8"/>
      <c r="T4158" s="8"/>
      <c r="U4158" s="8"/>
      <c r="W4158" s="8">
        <f t="shared" si="4517"/>
        <v>162.1</v>
      </c>
      <c r="X4158">
        <v>13921200</v>
      </c>
      <c r="Y4158">
        <f t="shared" si="4518"/>
        <v>3867</v>
      </c>
      <c r="Z4158" s="8">
        <v>0</v>
      </c>
      <c r="AA4158" s="8">
        <v>9.3000000000000007</v>
      </c>
      <c r="AB4158" s="8">
        <v>73.099999999999994</v>
      </c>
      <c r="AC4158" s="4"/>
      <c r="KL4158" s="84"/>
      <c r="KP4158" s="84"/>
      <c r="KS4158" s="74"/>
      <c r="KT4158" s="74"/>
      <c r="KU4158" s="16"/>
      <c r="KV4158" s="72"/>
      <c r="KW4158" s="72"/>
      <c r="KX4158" s="16"/>
      <c r="KZ4158" s="16"/>
      <c r="LA4158" s="16"/>
      <c r="LB4158" s="74"/>
      <c r="LC4158" s="74"/>
    </row>
    <row r="4159" spans="8:315" x14ac:dyDescent="0.35">
      <c r="H4159" s="4"/>
      <c r="J4159" s="8"/>
      <c r="K4159" s="8"/>
      <c r="L4159" s="8"/>
      <c r="M4159" s="8"/>
      <c r="O4159" s="8"/>
      <c r="P4159" s="8"/>
      <c r="R4159" s="8"/>
      <c r="S4159" s="8"/>
      <c r="T4159" s="8"/>
      <c r="U4159" s="8"/>
      <c r="W4159" s="8">
        <f t="shared" si="4517"/>
        <v>162.19999999999999</v>
      </c>
      <c r="X4159">
        <v>13924800</v>
      </c>
      <c r="Y4159">
        <f t="shared" si="4518"/>
        <v>3868</v>
      </c>
      <c r="Z4159" s="8">
        <v>0</v>
      </c>
      <c r="AA4159" s="8">
        <v>8.6999999999999993</v>
      </c>
      <c r="AB4159" s="8">
        <v>75.400000000000006</v>
      </c>
      <c r="AC4159" s="4"/>
      <c r="KL4159" s="84"/>
      <c r="KP4159" s="84"/>
      <c r="KS4159" s="74"/>
      <c r="KT4159" s="74"/>
      <c r="KU4159" s="16"/>
      <c r="KV4159" s="72"/>
      <c r="KW4159" s="72"/>
      <c r="KX4159" s="16"/>
      <c r="KZ4159" s="16"/>
      <c r="LA4159" s="16"/>
      <c r="LB4159" s="74"/>
      <c r="LC4159" s="74"/>
    </row>
    <row r="4160" spans="8:315" x14ac:dyDescent="0.35">
      <c r="H4160" s="4"/>
      <c r="J4160" s="8"/>
      <c r="K4160" s="8"/>
      <c r="L4160" s="8"/>
      <c r="M4160" s="8"/>
      <c r="O4160" s="8"/>
      <c r="P4160" s="8"/>
      <c r="R4160" s="8"/>
      <c r="S4160" s="8"/>
      <c r="T4160" s="8"/>
      <c r="U4160" s="8"/>
      <c r="W4160" s="8">
        <f t="shared" si="4517"/>
        <v>162.19999999999999</v>
      </c>
      <c r="X4160">
        <v>13928400</v>
      </c>
      <c r="Y4160">
        <f t="shared" si="4518"/>
        <v>3869</v>
      </c>
      <c r="Z4160" s="8">
        <v>16.899999999999999</v>
      </c>
      <c r="AA4160" s="8">
        <v>8.3000000000000007</v>
      </c>
      <c r="AB4160" s="8">
        <v>73.7</v>
      </c>
      <c r="AC4160" s="4"/>
      <c r="KL4160" s="84"/>
      <c r="KP4160" s="84"/>
      <c r="KS4160" s="74"/>
      <c r="KT4160" s="74"/>
      <c r="KU4160" s="16"/>
      <c r="KV4160" s="72"/>
      <c r="KW4160" s="72"/>
      <c r="KX4160" s="16"/>
      <c r="KZ4160" s="16"/>
      <c r="LA4160" s="16"/>
      <c r="LB4160" s="74"/>
      <c r="LC4160" s="74"/>
    </row>
    <row r="4161" spans="8:315" x14ac:dyDescent="0.35">
      <c r="H4161" s="4"/>
      <c r="J4161" s="8"/>
      <c r="K4161" s="8"/>
      <c r="L4161" s="8"/>
      <c r="M4161" s="8"/>
      <c r="O4161" s="8"/>
      <c r="P4161" s="8"/>
      <c r="R4161" s="8"/>
      <c r="S4161" s="8"/>
      <c r="T4161" s="8"/>
      <c r="U4161" s="8"/>
      <c r="W4161" s="8">
        <f t="shared" si="4517"/>
        <v>162.30000000000001</v>
      </c>
      <c r="X4161">
        <v>13932000</v>
      </c>
      <c r="Y4161">
        <f t="shared" si="4518"/>
        <v>3870</v>
      </c>
      <c r="Z4161" s="8">
        <v>137.19999999999999</v>
      </c>
      <c r="AA4161" s="8">
        <v>8.6999999999999993</v>
      </c>
      <c r="AB4161" s="8">
        <v>71.599999999999994</v>
      </c>
      <c r="AC4161" s="4"/>
      <c r="KL4161" s="84"/>
      <c r="KP4161" s="84"/>
      <c r="KS4161" s="74"/>
      <c r="KT4161" s="74"/>
      <c r="KU4161" s="16"/>
      <c r="KV4161" s="72"/>
      <c r="KW4161" s="72"/>
      <c r="KX4161" s="16"/>
      <c r="KZ4161" s="16"/>
      <c r="LA4161" s="16"/>
      <c r="LB4161" s="74"/>
      <c r="LC4161" s="74"/>
    </row>
    <row r="4162" spans="8:315" x14ac:dyDescent="0.35">
      <c r="H4162" s="4"/>
      <c r="J4162" s="8"/>
      <c r="K4162" s="8"/>
      <c r="L4162" s="8"/>
      <c r="M4162" s="8"/>
      <c r="O4162" s="8"/>
      <c r="P4162" s="8"/>
      <c r="R4162" s="8"/>
      <c r="S4162" s="8"/>
      <c r="T4162" s="8"/>
      <c r="U4162" s="8"/>
      <c r="W4162" s="8">
        <f t="shared" si="4517"/>
        <v>162.30000000000001</v>
      </c>
      <c r="X4162">
        <v>13935600</v>
      </c>
      <c r="Y4162">
        <f t="shared" si="4518"/>
        <v>3871</v>
      </c>
      <c r="Z4162" s="8">
        <v>215.6</v>
      </c>
      <c r="AA4162" s="8">
        <v>8.9</v>
      </c>
      <c r="AB4162" s="8">
        <v>70.099999999999994</v>
      </c>
      <c r="AC4162" s="4"/>
      <c r="KL4162" s="84"/>
      <c r="KP4162" s="84"/>
      <c r="KS4162" s="74"/>
      <c r="KT4162" s="74"/>
      <c r="KU4162" s="16"/>
      <c r="KV4162" s="72"/>
      <c r="KW4162" s="72"/>
      <c r="KX4162" s="16"/>
      <c r="KZ4162" s="16"/>
      <c r="LA4162" s="16"/>
      <c r="LB4162" s="74"/>
      <c r="LC4162" s="74"/>
    </row>
    <row r="4163" spans="8:315" x14ac:dyDescent="0.35">
      <c r="H4163" s="4"/>
      <c r="J4163" s="8"/>
      <c r="K4163" s="8"/>
      <c r="L4163" s="8"/>
      <c r="M4163" s="8"/>
      <c r="O4163" s="8"/>
      <c r="P4163" s="8"/>
      <c r="R4163" s="8"/>
      <c r="S4163" s="8"/>
      <c r="T4163" s="8"/>
      <c r="U4163" s="8"/>
      <c r="W4163" s="8">
        <f t="shared" si="4517"/>
        <v>162.30000000000001</v>
      </c>
      <c r="X4163">
        <v>13939200</v>
      </c>
      <c r="Y4163">
        <f t="shared" si="4518"/>
        <v>3872</v>
      </c>
      <c r="Z4163" s="8">
        <v>504.4</v>
      </c>
      <c r="AA4163" s="8">
        <v>10.1</v>
      </c>
      <c r="AB4163" s="8">
        <v>69.400000000000006</v>
      </c>
      <c r="AC4163" s="4"/>
      <c r="KL4163" s="84"/>
      <c r="KP4163" s="84"/>
      <c r="KS4163" s="74"/>
      <c r="KT4163" s="74"/>
      <c r="KU4163" s="16"/>
      <c r="KV4163" s="72"/>
      <c r="KW4163" s="72"/>
      <c r="KX4163" s="16"/>
      <c r="KZ4163" s="16"/>
      <c r="LA4163" s="16"/>
      <c r="LB4163" s="74"/>
      <c r="LC4163" s="74"/>
    </row>
    <row r="4164" spans="8:315" x14ac:dyDescent="0.35">
      <c r="H4164" s="4"/>
      <c r="J4164" s="8"/>
      <c r="K4164" s="8"/>
      <c r="L4164" s="8"/>
      <c r="M4164" s="8"/>
      <c r="O4164" s="8"/>
      <c r="P4164" s="8"/>
      <c r="R4164" s="8"/>
      <c r="S4164" s="8"/>
      <c r="T4164" s="8"/>
      <c r="U4164" s="8"/>
      <c r="W4164" s="8">
        <f t="shared" si="4517"/>
        <v>162.4</v>
      </c>
      <c r="X4164">
        <v>13942800</v>
      </c>
      <c r="Y4164">
        <f t="shared" si="4518"/>
        <v>3873</v>
      </c>
      <c r="Z4164" s="8">
        <v>663.3</v>
      </c>
      <c r="AA4164" s="8">
        <v>10.8</v>
      </c>
      <c r="AB4164" s="8">
        <v>67.2</v>
      </c>
      <c r="AC4164" s="4"/>
      <c r="KL4164" s="84"/>
      <c r="KP4164" s="84"/>
      <c r="KS4164" s="74"/>
      <c r="KT4164" s="74"/>
      <c r="KU4164" s="16"/>
      <c r="KV4164" s="72"/>
      <c r="KW4164" s="72"/>
      <c r="KX4164" s="16"/>
      <c r="KZ4164" s="16"/>
      <c r="LA4164" s="16"/>
      <c r="LB4164" s="74"/>
      <c r="LC4164" s="74"/>
    </row>
    <row r="4165" spans="8:315" x14ac:dyDescent="0.35">
      <c r="H4165" s="4"/>
      <c r="J4165" s="8"/>
      <c r="K4165" s="8"/>
      <c r="L4165" s="8"/>
      <c r="M4165" s="8"/>
      <c r="O4165" s="8"/>
      <c r="P4165" s="8"/>
      <c r="R4165" s="8"/>
      <c r="S4165" s="8"/>
      <c r="T4165" s="8"/>
      <c r="U4165" s="8"/>
      <c r="W4165" s="8">
        <f t="shared" si="4517"/>
        <v>162.4</v>
      </c>
      <c r="X4165">
        <v>13946400</v>
      </c>
      <c r="Y4165">
        <f t="shared" si="4518"/>
        <v>3874</v>
      </c>
      <c r="Z4165" s="8">
        <v>810.8</v>
      </c>
      <c r="AA4165" s="8">
        <v>11.7</v>
      </c>
      <c r="AB4165" s="8">
        <v>64.400000000000006</v>
      </c>
      <c r="AC4165" s="4"/>
      <c r="KL4165" s="84"/>
      <c r="KP4165" s="84"/>
      <c r="KS4165" s="74"/>
      <c r="KT4165" s="74"/>
      <c r="KU4165" s="16"/>
      <c r="KV4165" s="72"/>
      <c r="KW4165" s="72"/>
      <c r="KX4165" s="16"/>
      <c r="KZ4165" s="16"/>
      <c r="LA4165" s="16"/>
      <c r="LB4165" s="74"/>
      <c r="LC4165" s="74"/>
    </row>
    <row r="4166" spans="8:315" x14ac:dyDescent="0.35">
      <c r="H4166" s="4"/>
      <c r="J4166" s="8"/>
      <c r="K4166" s="8"/>
      <c r="L4166" s="8"/>
      <c r="M4166" s="8"/>
      <c r="O4166" s="8"/>
      <c r="P4166" s="8"/>
      <c r="R4166" s="8"/>
      <c r="S4166" s="8"/>
      <c r="T4166" s="8"/>
      <c r="U4166" s="8"/>
      <c r="W4166" s="8">
        <f t="shared" si="4517"/>
        <v>162.5</v>
      </c>
      <c r="X4166">
        <v>13950000</v>
      </c>
      <c r="Y4166">
        <f t="shared" si="4518"/>
        <v>3875</v>
      </c>
      <c r="Z4166" s="8">
        <v>911.4</v>
      </c>
      <c r="AA4166" s="8">
        <v>13.2</v>
      </c>
      <c r="AB4166" s="8">
        <v>62.3</v>
      </c>
      <c r="AC4166" s="4"/>
      <c r="KL4166" s="84"/>
      <c r="KP4166" s="84"/>
      <c r="KS4166" s="74"/>
      <c r="KT4166" s="74"/>
      <c r="KU4166" s="16"/>
      <c r="KV4166" s="72"/>
      <c r="KW4166" s="72"/>
      <c r="KX4166" s="16"/>
      <c r="KZ4166" s="16"/>
      <c r="LA4166" s="16"/>
      <c r="LB4166" s="74"/>
      <c r="LC4166" s="74"/>
    </row>
    <row r="4167" spans="8:315" x14ac:dyDescent="0.35">
      <c r="H4167" s="4"/>
      <c r="J4167" s="8"/>
      <c r="K4167" s="8"/>
      <c r="L4167" s="8"/>
      <c r="M4167" s="8"/>
      <c r="O4167" s="8"/>
      <c r="P4167" s="8"/>
      <c r="R4167" s="8"/>
      <c r="S4167" s="8"/>
      <c r="T4167" s="8"/>
      <c r="U4167" s="8"/>
      <c r="W4167" s="8">
        <f t="shared" si="4517"/>
        <v>162.5</v>
      </c>
      <c r="X4167">
        <v>13953600</v>
      </c>
      <c r="Y4167">
        <f t="shared" si="4518"/>
        <v>3876</v>
      </c>
      <c r="Z4167" s="8">
        <v>959.7</v>
      </c>
      <c r="AA4167" s="8">
        <v>15.1</v>
      </c>
      <c r="AB4167" s="8">
        <v>54.8</v>
      </c>
      <c r="AC4167" s="4"/>
      <c r="KL4167" s="84"/>
      <c r="KP4167" s="84"/>
      <c r="KS4167" s="74"/>
      <c r="KT4167" s="74"/>
      <c r="KU4167" s="16"/>
      <c r="KV4167" s="72"/>
      <c r="KW4167" s="72"/>
      <c r="KX4167" s="16"/>
      <c r="KZ4167" s="16"/>
      <c r="LA4167" s="16"/>
      <c r="LB4167" s="74"/>
      <c r="LC4167" s="74"/>
    </row>
    <row r="4168" spans="8:315" x14ac:dyDescent="0.35">
      <c r="H4168" s="4"/>
      <c r="J4168" s="8"/>
      <c r="K4168" s="8"/>
      <c r="L4168" s="8"/>
      <c r="M4168" s="8"/>
      <c r="O4168" s="8"/>
      <c r="P4168" s="8"/>
      <c r="R4168" s="8"/>
      <c r="S4168" s="8"/>
      <c r="T4168" s="8"/>
      <c r="U4168" s="8"/>
      <c r="W4168" s="8">
        <f t="shared" si="4517"/>
        <v>162.5</v>
      </c>
      <c r="X4168">
        <v>13957200</v>
      </c>
      <c r="Y4168">
        <f t="shared" si="4518"/>
        <v>3877</v>
      </c>
      <c r="Z4168" s="8">
        <v>965</v>
      </c>
      <c r="AA4168" s="8">
        <v>16.5</v>
      </c>
      <c r="AB4168" s="8">
        <v>52.6</v>
      </c>
      <c r="AC4168" s="4"/>
      <c r="KL4168" s="84"/>
      <c r="KP4168" s="84"/>
      <c r="KS4168" s="74"/>
      <c r="KT4168" s="74"/>
      <c r="KU4168" s="16"/>
      <c r="KV4168" s="72"/>
      <c r="KW4168" s="72"/>
      <c r="KX4168" s="16"/>
      <c r="KZ4168" s="16"/>
      <c r="LA4168" s="16"/>
      <c r="LB4168" s="74"/>
      <c r="LC4168" s="74"/>
    </row>
    <row r="4169" spans="8:315" x14ac:dyDescent="0.35">
      <c r="H4169" s="4"/>
      <c r="J4169" s="8"/>
      <c r="K4169" s="8"/>
      <c r="L4169" s="8"/>
      <c r="M4169" s="8"/>
      <c r="O4169" s="8"/>
      <c r="P4169" s="8"/>
      <c r="R4169" s="8"/>
      <c r="S4169" s="8"/>
      <c r="T4169" s="8"/>
      <c r="U4169" s="8"/>
      <c r="W4169" s="8">
        <f t="shared" si="4517"/>
        <v>162.6</v>
      </c>
      <c r="X4169">
        <v>13960800</v>
      </c>
      <c r="Y4169">
        <f t="shared" si="4518"/>
        <v>3878</v>
      </c>
      <c r="Z4169" s="8">
        <v>842.5</v>
      </c>
      <c r="AA4169" s="8">
        <v>17.8</v>
      </c>
      <c r="AB4169" s="8">
        <v>50.7</v>
      </c>
      <c r="AC4169" s="4"/>
      <c r="KL4169" s="84"/>
      <c r="KP4169" s="84"/>
      <c r="KS4169" s="74"/>
      <c r="KT4169" s="74"/>
      <c r="KU4169" s="16"/>
      <c r="KV4169" s="72"/>
      <c r="KW4169" s="72"/>
      <c r="KX4169" s="16"/>
      <c r="KZ4169" s="16"/>
      <c r="LA4169" s="16"/>
      <c r="LB4169" s="74"/>
      <c r="LC4169" s="74"/>
    </row>
    <row r="4170" spans="8:315" x14ac:dyDescent="0.35">
      <c r="H4170" s="4"/>
      <c r="J4170" s="8"/>
      <c r="K4170" s="8"/>
      <c r="L4170" s="8"/>
      <c r="M4170" s="8"/>
      <c r="O4170" s="8"/>
      <c r="P4170" s="8"/>
      <c r="R4170" s="8"/>
      <c r="S4170" s="8"/>
      <c r="T4170" s="8"/>
      <c r="U4170" s="8"/>
      <c r="W4170" s="8">
        <f t="shared" si="4517"/>
        <v>162.6</v>
      </c>
      <c r="X4170">
        <v>13964400</v>
      </c>
      <c r="Y4170">
        <f t="shared" si="4518"/>
        <v>3879</v>
      </c>
      <c r="Z4170" s="8">
        <v>630.6</v>
      </c>
      <c r="AA4170" s="8">
        <v>18.399999999999999</v>
      </c>
      <c r="AB4170" s="8">
        <v>49.4</v>
      </c>
      <c r="AC4170" s="4"/>
      <c r="KL4170" s="84"/>
      <c r="KP4170" s="84"/>
      <c r="KS4170" s="74"/>
      <c r="KT4170" s="74"/>
      <c r="KU4170" s="16"/>
      <c r="KV4170" s="72"/>
      <c r="KW4170" s="72"/>
      <c r="KX4170" s="16"/>
      <c r="KZ4170" s="16"/>
      <c r="LA4170" s="16"/>
      <c r="LB4170" s="74"/>
      <c r="LC4170" s="74"/>
    </row>
    <row r="4171" spans="8:315" x14ac:dyDescent="0.35">
      <c r="H4171" s="4"/>
      <c r="J4171" s="8"/>
      <c r="K4171" s="8"/>
      <c r="L4171" s="8"/>
      <c r="M4171" s="8"/>
      <c r="O4171" s="8"/>
      <c r="P4171" s="8"/>
      <c r="R4171" s="8"/>
      <c r="S4171" s="8"/>
      <c r="T4171" s="8"/>
      <c r="U4171" s="8"/>
      <c r="W4171" s="8">
        <f t="shared" si="4517"/>
        <v>162.69999999999999</v>
      </c>
      <c r="X4171">
        <v>13968000</v>
      </c>
      <c r="Y4171">
        <f t="shared" si="4518"/>
        <v>3880</v>
      </c>
      <c r="Z4171" s="8">
        <v>589.4</v>
      </c>
      <c r="AA4171" s="8">
        <v>19.100000000000001</v>
      </c>
      <c r="AB4171" s="8">
        <v>48.2</v>
      </c>
      <c r="AC4171" s="4"/>
      <c r="KL4171" s="84"/>
      <c r="KP4171" s="84"/>
      <c r="KS4171" s="74"/>
      <c r="KT4171" s="74"/>
      <c r="KU4171" s="16"/>
      <c r="KV4171" s="72"/>
      <c r="KW4171" s="72"/>
      <c r="KX4171" s="16"/>
      <c r="KZ4171" s="16"/>
      <c r="LA4171" s="16"/>
      <c r="LB4171" s="74"/>
      <c r="LC4171" s="74"/>
    </row>
    <row r="4172" spans="8:315" x14ac:dyDescent="0.35">
      <c r="H4172" s="4"/>
      <c r="J4172" s="8"/>
      <c r="K4172" s="8"/>
      <c r="L4172" s="8"/>
      <c r="M4172" s="8"/>
      <c r="O4172" s="8"/>
      <c r="P4172" s="8"/>
      <c r="R4172" s="8"/>
      <c r="S4172" s="8"/>
      <c r="T4172" s="8"/>
      <c r="U4172" s="8"/>
      <c r="W4172" s="8">
        <f t="shared" si="4517"/>
        <v>162.69999999999999</v>
      </c>
      <c r="X4172">
        <v>13971600</v>
      </c>
      <c r="Y4172">
        <f t="shared" si="4518"/>
        <v>3881</v>
      </c>
      <c r="Z4172" s="8">
        <v>404.7</v>
      </c>
      <c r="AA4172" s="8">
        <v>18.899999999999999</v>
      </c>
      <c r="AB4172" s="8">
        <v>47.1</v>
      </c>
      <c r="AC4172" s="4"/>
      <c r="KL4172" s="84"/>
      <c r="KP4172" s="84"/>
      <c r="KS4172" s="74"/>
      <c r="KT4172" s="74"/>
      <c r="KU4172" s="16"/>
      <c r="KV4172" s="72"/>
      <c r="KW4172" s="72"/>
      <c r="KX4172" s="16"/>
      <c r="KZ4172" s="16"/>
      <c r="LA4172" s="16"/>
      <c r="LB4172" s="74"/>
      <c r="LC4172" s="74"/>
    </row>
    <row r="4173" spans="8:315" x14ac:dyDescent="0.35">
      <c r="H4173" s="4"/>
      <c r="J4173" s="8"/>
      <c r="K4173" s="8"/>
      <c r="L4173" s="8"/>
      <c r="M4173" s="8"/>
      <c r="O4173" s="8"/>
      <c r="P4173" s="8"/>
      <c r="R4173" s="8"/>
      <c r="S4173" s="8"/>
      <c r="T4173" s="8"/>
      <c r="U4173" s="8"/>
      <c r="W4173" s="8">
        <f t="shared" si="4517"/>
        <v>162.80000000000001</v>
      </c>
      <c r="X4173">
        <v>13975200</v>
      </c>
      <c r="Y4173">
        <f t="shared" si="4518"/>
        <v>3882</v>
      </c>
      <c r="Z4173" s="8">
        <v>243.3</v>
      </c>
      <c r="AA4173" s="8">
        <v>18.8</v>
      </c>
      <c r="AB4173" s="8">
        <v>43.8</v>
      </c>
      <c r="AC4173" s="4"/>
      <c r="KL4173" s="84"/>
      <c r="KP4173" s="84"/>
      <c r="KS4173" s="74"/>
      <c r="KT4173" s="74"/>
      <c r="KU4173" s="16"/>
      <c r="KV4173" s="72"/>
      <c r="KW4173" s="72"/>
      <c r="KX4173" s="16"/>
      <c r="KZ4173" s="16"/>
      <c r="LA4173" s="16"/>
      <c r="LB4173" s="74"/>
      <c r="LC4173" s="74"/>
    </row>
    <row r="4174" spans="8:315" x14ac:dyDescent="0.35">
      <c r="H4174" s="4"/>
      <c r="J4174" s="8"/>
      <c r="K4174" s="8"/>
      <c r="L4174" s="8"/>
      <c r="M4174" s="8"/>
      <c r="O4174" s="8"/>
      <c r="P4174" s="8"/>
      <c r="R4174" s="8"/>
      <c r="S4174" s="8"/>
      <c r="T4174" s="8"/>
      <c r="U4174" s="8"/>
      <c r="W4174" s="8">
        <f t="shared" si="4517"/>
        <v>162.80000000000001</v>
      </c>
      <c r="X4174">
        <v>13978800</v>
      </c>
      <c r="Y4174">
        <f t="shared" si="4518"/>
        <v>3883</v>
      </c>
      <c r="Z4174" s="8">
        <v>155.6</v>
      </c>
      <c r="AA4174" s="8">
        <v>19</v>
      </c>
      <c r="AB4174" s="8">
        <v>44</v>
      </c>
      <c r="AC4174" s="4"/>
      <c r="KL4174" s="84"/>
      <c r="KP4174" s="84"/>
      <c r="KS4174" s="74"/>
      <c r="KT4174" s="74"/>
      <c r="KU4174" s="16"/>
      <c r="KV4174" s="72"/>
      <c r="KW4174" s="72"/>
      <c r="KX4174" s="16"/>
      <c r="KZ4174" s="16"/>
      <c r="LA4174" s="16"/>
      <c r="LB4174" s="74"/>
      <c r="LC4174" s="74"/>
    </row>
    <row r="4175" spans="8:315" x14ac:dyDescent="0.35">
      <c r="H4175" s="4"/>
      <c r="J4175" s="8"/>
      <c r="K4175" s="8"/>
      <c r="L4175" s="8"/>
      <c r="M4175" s="8"/>
      <c r="O4175" s="8"/>
      <c r="P4175" s="8"/>
      <c r="R4175" s="8"/>
      <c r="S4175" s="8"/>
      <c r="T4175" s="8"/>
      <c r="U4175" s="8"/>
      <c r="W4175" s="8">
        <f t="shared" si="4517"/>
        <v>162.80000000000001</v>
      </c>
      <c r="X4175">
        <v>13982400</v>
      </c>
      <c r="Y4175">
        <f t="shared" si="4518"/>
        <v>3884</v>
      </c>
      <c r="Z4175" s="8">
        <v>15</v>
      </c>
      <c r="AA4175" s="8">
        <v>17.8</v>
      </c>
      <c r="AB4175" s="8">
        <v>51.6</v>
      </c>
      <c r="AC4175" s="4"/>
      <c r="KL4175" s="84"/>
      <c r="KP4175" s="84"/>
      <c r="KS4175" s="74"/>
      <c r="KT4175" s="74"/>
      <c r="KU4175" s="16"/>
      <c r="KV4175" s="72"/>
      <c r="KW4175" s="72"/>
      <c r="KX4175" s="16"/>
      <c r="KZ4175" s="16"/>
      <c r="LA4175" s="16"/>
      <c r="LB4175" s="74"/>
      <c r="LC4175" s="74"/>
    </row>
    <row r="4176" spans="8:315" x14ac:dyDescent="0.35">
      <c r="H4176" s="4"/>
      <c r="J4176" s="8"/>
      <c r="K4176" s="8"/>
      <c r="L4176" s="8"/>
      <c r="M4176" s="8"/>
      <c r="O4176" s="8"/>
      <c r="P4176" s="8"/>
      <c r="R4176" s="8"/>
      <c r="S4176" s="8"/>
      <c r="T4176" s="8"/>
      <c r="U4176" s="8"/>
      <c r="W4176" s="8">
        <f t="shared" si="4517"/>
        <v>162.9</v>
      </c>
      <c r="X4176">
        <v>13986000</v>
      </c>
      <c r="Y4176">
        <f t="shared" si="4518"/>
        <v>3885</v>
      </c>
      <c r="Z4176" s="8">
        <v>0</v>
      </c>
      <c r="AA4176" s="8">
        <v>15.7</v>
      </c>
      <c r="AB4176" s="8">
        <v>66.099999999999994</v>
      </c>
      <c r="AC4176" s="4"/>
      <c r="KL4176" s="84"/>
      <c r="KP4176" s="84"/>
      <c r="KS4176" s="74"/>
      <c r="KT4176" s="74"/>
      <c r="KU4176" s="16"/>
      <c r="KV4176" s="72"/>
      <c r="KW4176" s="72"/>
      <c r="KX4176" s="16"/>
      <c r="KZ4176" s="16"/>
      <c r="LA4176" s="16"/>
      <c r="LB4176" s="74"/>
      <c r="LC4176" s="74"/>
    </row>
    <row r="4177" spans="8:315" x14ac:dyDescent="0.35">
      <c r="H4177" s="4"/>
      <c r="J4177" s="8"/>
      <c r="K4177" s="8"/>
      <c r="L4177" s="8"/>
      <c r="M4177" s="8"/>
      <c r="O4177" s="8"/>
      <c r="P4177" s="8"/>
      <c r="R4177" s="8"/>
      <c r="S4177" s="8"/>
      <c r="T4177" s="8"/>
      <c r="U4177" s="8"/>
      <c r="W4177" s="8">
        <f t="shared" si="4517"/>
        <v>162.9</v>
      </c>
      <c r="X4177">
        <v>13989600</v>
      </c>
      <c r="Y4177">
        <f t="shared" si="4518"/>
        <v>3886</v>
      </c>
      <c r="Z4177" s="8">
        <v>0</v>
      </c>
      <c r="AA4177" s="8">
        <v>12.9</v>
      </c>
      <c r="AB4177" s="8">
        <v>73.5</v>
      </c>
      <c r="AC4177" s="4"/>
      <c r="KL4177" s="84"/>
      <c r="KP4177" s="84"/>
      <c r="KS4177" s="74"/>
      <c r="KT4177" s="74"/>
      <c r="KU4177" s="16"/>
      <c r="KV4177" s="72"/>
      <c r="KW4177" s="72"/>
      <c r="KX4177" s="16"/>
      <c r="KZ4177" s="16"/>
      <c r="LA4177" s="16"/>
      <c r="LB4177" s="74"/>
      <c r="LC4177" s="74"/>
    </row>
    <row r="4178" spans="8:315" x14ac:dyDescent="0.35">
      <c r="H4178" s="4"/>
      <c r="J4178" s="8"/>
      <c r="K4178" s="8"/>
      <c r="L4178" s="8"/>
      <c r="M4178" s="8"/>
      <c r="O4178" s="8"/>
      <c r="P4178" s="8"/>
      <c r="R4178" s="8"/>
      <c r="S4178" s="8"/>
      <c r="T4178" s="8"/>
      <c r="U4178" s="8"/>
      <c r="W4178" s="8">
        <f t="shared" si="4517"/>
        <v>163</v>
      </c>
      <c r="X4178">
        <v>13993200</v>
      </c>
      <c r="Y4178">
        <f t="shared" si="4518"/>
        <v>3887</v>
      </c>
      <c r="Z4178" s="8">
        <v>0</v>
      </c>
      <c r="AA4178" s="8">
        <v>12</v>
      </c>
      <c r="AB4178" s="8">
        <v>73</v>
      </c>
      <c r="AC4178" s="4"/>
      <c r="KL4178" s="84"/>
      <c r="KP4178" s="84"/>
      <c r="KS4178" s="74"/>
      <c r="KT4178" s="74"/>
      <c r="KU4178" s="16"/>
      <c r="KV4178" s="72"/>
      <c r="KW4178" s="72"/>
      <c r="KX4178" s="16"/>
      <c r="KZ4178" s="16"/>
      <c r="LA4178" s="16"/>
      <c r="LB4178" s="74"/>
      <c r="LC4178" s="74"/>
    </row>
    <row r="4179" spans="8:315" x14ac:dyDescent="0.35">
      <c r="H4179" s="4"/>
      <c r="J4179" s="8"/>
      <c r="K4179" s="8"/>
      <c r="L4179" s="8"/>
      <c r="M4179" s="8"/>
      <c r="O4179" s="8"/>
      <c r="P4179" s="8"/>
      <c r="R4179" s="8"/>
      <c r="S4179" s="8"/>
      <c r="T4179" s="8"/>
      <c r="U4179" s="8"/>
      <c r="W4179" s="8">
        <f t="shared" si="4517"/>
        <v>163</v>
      </c>
      <c r="X4179">
        <v>13996800</v>
      </c>
      <c r="Y4179">
        <f t="shared" si="4518"/>
        <v>3888</v>
      </c>
      <c r="Z4179" s="8">
        <v>0</v>
      </c>
      <c r="AA4179" s="8">
        <v>11.7</v>
      </c>
      <c r="AB4179" s="8">
        <v>74.599999999999994</v>
      </c>
      <c r="AC4179" s="4"/>
      <c r="KL4179" s="84"/>
      <c r="KP4179" s="84"/>
      <c r="KS4179" s="74"/>
      <c r="KT4179" s="74"/>
      <c r="KU4179" s="16"/>
      <c r="KV4179" s="72"/>
      <c r="KW4179" s="72"/>
      <c r="KX4179" s="16"/>
      <c r="KZ4179" s="16"/>
      <c r="LA4179" s="16"/>
      <c r="LB4179" s="74"/>
      <c r="LC4179" s="74"/>
    </row>
    <row r="4180" spans="8:315" x14ac:dyDescent="0.35">
      <c r="H4180" s="4"/>
      <c r="J4180" s="8"/>
      <c r="K4180" s="8"/>
      <c r="L4180" s="8"/>
      <c r="M4180" s="8"/>
      <c r="O4180" s="8"/>
      <c r="P4180" s="8"/>
      <c r="R4180" s="8"/>
      <c r="S4180" s="8"/>
      <c r="T4180" s="8"/>
      <c r="U4180" s="8"/>
      <c r="W4180" s="8">
        <f t="shared" si="4517"/>
        <v>163</v>
      </c>
      <c r="X4180">
        <v>14000400</v>
      </c>
      <c r="Y4180">
        <f t="shared" si="4518"/>
        <v>3889</v>
      </c>
      <c r="Z4180" s="8">
        <v>0</v>
      </c>
      <c r="AA4180" s="8">
        <v>11.5</v>
      </c>
      <c r="AB4180" s="8">
        <v>77.5</v>
      </c>
      <c r="AC4180" s="4"/>
      <c r="KL4180" s="84"/>
      <c r="KP4180" s="84"/>
      <c r="KS4180" s="74"/>
      <c r="KT4180" s="74"/>
      <c r="KU4180" s="16"/>
      <c r="KV4180" s="72"/>
      <c r="KW4180" s="72"/>
      <c r="KX4180" s="16"/>
      <c r="KZ4180" s="16"/>
      <c r="LA4180" s="16"/>
      <c r="LB4180" s="74"/>
      <c r="LC4180" s="74"/>
    </row>
    <row r="4181" spans="8:315" x14ac:dyDescent="0.35">
      <c r="H4181" s="4"/>
      <c r="J4181" s="8"/>
      <c r="K4181" s="8"/>
      <c r="L4181" s="8"/>
      <c r="M4181" s="8"/>
      <c r="O4181" s="8"/>
      <c r="P4181" s="8"/>
      <c r="R4181" s="8"/>
      <c r="S4181" s="8"/>
      <c r="T4181" s="8"/>
      <c r="U4181" s="8"/>
      <c r="W4181" s="8">
        <f t="shared" si="4517"/>
        <v>163.1</v>
      </c>
      <c r="X4181">
        <v>14004000</v>
      </c>
      <c r="Y4181">
        <f t="shared" si="4518"/>
        <v>3890</v>
      </c>
      <c r="Z4181" s="8">
        <v>0</v>
      </c>
      <c r="AA4181" s="8">
        <v>11</v>
      </c>
      <c r="AB4181" s="8">
        <v>82</v>
      </c>
      <c r="AC4181" s="4"/>
      <c r="KL4181" s="84"/>
      <c r="KP4181" s="84"/>
      <c r="KS4181" s="74"/>
      <c r="KT4181" s="74"/>
      <c r="KU4181" s="16"/>
      <c r="KV4181" s="72"/>
      <c r="KW4181" s="72"/>
      <c r="KX4181" s="16"/>
      <c r="KZ4181" s="16"/>
      <c r="LA4181" s="16"/>
      <c r="LB4181" s="74"/>
      <c r="LC4181" s="74"/>
    </row>
    <row r="4182" spans="8:315" x14ac:dyDescent="0.35">
      <c r="H4182" s="4"/>
      <c r="J4182" s="8"/>
      <c r="K4182" s="8"/>
      <c r="L4182" s="8"/>
      <c r="M4182" s="8"/>
      <c r="O4182" s="8"/>
      <c r="P4182" s="8"/>
      <c r="R4182" s="8"/>
      <c r="S4182" s="8"/>
      <c r="T4182" s="8"/>
      <c r="U4182" s="8"/>
      <c r="W4182" s="8">
        <f t="shared" si="4517"/>
        <v>163.1</v>
      </c>
      <c r="X4182">
        <v>14007600</v>
      </c>
      <c r="Y4182">
        <f t="shared" si="4518"/>
        <v>3891</v>
      </c>
      <c r="Z4182" s="8">
        <v>0</v>
      </c>
      <c r="AA4182" s="8">
        <v>10.8</v>
      </c>
      <c r="AB4182" s="8">
        <v>81.8</v>
      </c>
      <c r="AC4182" s="4"/>
      <c r="KL4182" s="84"/>
      <c r="KP4182" s="84"/>
      <c r="KS4182" s="74"/>
      <c r="KT4182" s="74"/>
      <c r="KU4182" s="16"/>
      <c r="KV4182" s="72"/>
      <c r="KW4182" s="72"/>
      <c r="KX4182" s="16"/>
      <c r="KZ4182" s="16"/>
      <c r="LA4182" s="16"/>
      <c r="LB4182" s="74"/>
      <c r="LC4182" s="74"/>
    </row>
    <row r="4183" spans="8:315" x14ac:dyDescent="0.35">
      <c r="H4183" s="4"/>
      <c r="J4183" s="8"/>
      <c r="K4183" s="8"/>
      <c r="L4183" s="8"/>
      <c r="M4183" s="8"/>
      <c r="O4183" s="8"/>
      <c r="P4183" s="8"/>
      <c r="R4183" s="8"/>
      <c r="S4183" s="8"/>
      <c r="T4183" s="8"/>
      <c r="U4183" s="8"/>
      <c r="W4183" s="8">
        <f t="shared" si="4517"/>
        <v>163.19999999999999</v>
      </c>
      <c r="X4183">
        <v>14011200</v>
      </c>
      <c r="Y4183">
        <f t="shared" si="4518"/>
        <v>3892</v>
      </c>
      <c r="Z4183" s="8">
        <v>0</v>
      </c>
      <c r="AA4183" s="8">
        <v>10.4</v>
      </c>
      <c r="AB4183" s="8">
        <v>81.900000000000006</v>
      </c>
      <c r="AC4183" s="4"/>
      <c r="KL4183" s="84"/>
      <c r="KP4183" s="84"/>
      <c r="KS4183" s="74"/>
      <c r="KT4183" s="74"/>
      <c r="KU4183" s="16"/>
      <c r="KV4183" s="72"/>
      <c r="KW4183" s="72"/>
      <c r="KX4183" s="16"/>
      <c r="KZ4183" s="16"/>
      <c r="LA4183" s="16"/>
      <c r="LB4183" s="74"/>
      <c r="LC4183" s="74"/>
    </row>
    <row r="4184" spans="8:315" x14ac:dyDescent="0.35">
      <c r="H4184" s="4"/>
      <c r="J4184" s="8"/>
      <c r="K4184" s="8"/>
      <c r="L4184" s="8"/>
      <c r="M4184" s="8"/>
      <c r="O4184" s="8"/>
      <c r="P4184" s="8"/>
      <c r="R4184" s="8"/>
      <c r="S4184" s="8"/>
      <c r="T4184" s="8"/>
      <c r="U4184" s="8"/>
      <c r="W4184" s="8">
        <f t="shared" si="4517"/>
        <v>163.19999999999999</v>
      </c>
      <c r="X4184">
        <v>14014800</v>
      </c>
      <c r="Y4184">
        <f t="shared" si="4518"/>
        <v>3893</v>
      </c>
      <c r="Z4184" s="8">
        <v>4.4000000000000004</v>
      </c>
      <c r="AA4184" s="8">
        <v>10.9</v>
      </c>
      <c r="AB4184" s="8">
        <v>78.3</v>
      </c>
      <c r="AC4184" s="4"/>
      <c r="KL4184" s="84"/>
      <c r="KP4184" s="84"/>
      <c r="KS4184" s="74"/>
      <c r="KT4184" s="74"/>
      <c r="KU4184" s="16"/>
      <c r="KV4184" s="72"/>
      <c r="KW4184" s="72"/>
      <c r="KX4184" s="16"/>
      <c r="KZ4184" s="16"/>
      <c r="LA4184" s="16"/>
      <c r="LB4184" s="74"/>
      <c r="LC4184" s="74"/>
    </row>
    <row r="4185" spans="8:315" x14ac:dyDescent="0.35">
      <c r="H4185" s="4"/>
      <c r="J4185" s="8"/>
      <c r="K4185" s="8"/>
      <c r="L4185" s="8"/>
      <c r="M4185" s="8"/>
      <c r="O4185" s="8"/>
      <c r="P4185" s="8"/>
      <c r="R4185" s="8"/>
      <c r="S4185" s="8"/>
      <c r="T4185" s="8"/>
      <c r="U4185" s="8"/>
      <c r="W4185" s="8">
        <f t="shared" si="4517"/>
        <v>163.30000000000001</v>
      </c>
      <c r="X4185">
        <v>14018400</v>
      </c>
      <c r="Y4185">
        <f t="shared" si="4518"/>
        <v>3894</v>
      </c>
      <c r="Z4185" s="8">
        <v>20.3</v>
      </c>
      <c r="AA4185" s="8">
        <v>11.6</v>
      </c>
      <c r="AB4185" s="8">
        <v>75.8</v>
      </c>
      <c r="AC4185" s="4"/>
      <c r="KL4185" s="84"/>
      <c r="KP4185" s="84"/>
      <c r="KS4185" s="74"/>
      <c r="KT4185" s="74"/>
      <c r="KU4185" s="16"/>
      <c r="KV4185" s="72"/>
      <c r="KW4185" s="72"/>
      <c r="KX4185" s="16"/>
      <c r="KZ4185" s="16"/>
      <c r="LA4185" s="16"/>
      <c r="LB4185" s="74"/>
      <c r="LC4185" s="74"/>
    </row>
    <row r="4186" spans="8:315" x14ac:dyDescent="0.35">
      <c r="H4186" s="4"/>
      <c r="J4186" s="8"/>
      <c r="K4186" s="8"/>
      <c r="L4186" s="8"/>
      <c r="M4186" s="8"/>
      <c r="O4186" s="8"/>
      <c r="P4186" s="8"/>
      <c r="R4186" s="8"/>
      <c r="S4186" s="8"/>
      <c r="T4186" s="8"/>
      <c r="U4186" s="8"/>
      <c r="W4186" s="8">
        <f t="shared" si="4517"/>
        <v>163.30000000000001</v>
      </c>
      <c r="X4186">
        <v>14022000</v>
      </c>
      <c r="Y4186">
        <f t="shared" si="4518"/>
        <v>3895</v>
      </c>
      <c r="Z4186" s="8">
        <v>27.5</v>
      </c>
      <c r="AA4186" s="8">
        <v>11.9</v>
      </c>
      <c r="AB4186" s="8">
        <v>78.400000000000006</v>
      </c>
      <c r="AC4186" s="4"/>
      <c r="KL4186" s="84"/>
      <c r="KP4186" s="84"/>
      <c r="KS4186" s="74"/>
      <c r="KT4186" s="74"/>
      <c r="KU4186" s="16"/>
      <c r="KV4186" s="72"/>
      <c r="KW4186" s="72"/>
      <c r="KX4186" s="16"/>
      <c r="KZ4186" s="16"/>
      <c r="LA4186" s="16"/>
      <c r="LB4186" s="74"/>
      <c r="LC4186" s="74"/>
    </row>
    <row r="4187" spans="8:315" x14ac:dyDescent="0.35">
      <c r="H4187" s="4"/>
      <c r="J4187" s="8"/>
      <c r="K4187" s="8"/>
      <c r="L4187" s="8"/>
      <c r="M4187" s="8"/>
      <c r="O4187" s="8"/>
      <c r="P4187" s="8"/>
      <c r="R4187" s="8"/>
      <c r="S4187" s="8"/>
      <c r="T4187" s="8"/>
      <c r="U4187" s="8"/>
      <c r="W4187" s="8">
        <f t="shared" si="4517"/>
        <v>163.30000000000001</v>
      </c>
      <c r="X4187">
        <v>14025600</v>
      </c>
      <c r="Y4187">
        <f t="shared" si="4518"/>
        <v>3896</v>
      </c>
      <c r="Z4187" s="8">
        <v>34.200000000000003</v>
      </c>
      <c r="AA4187" s="8">
        <v>11.2</v>
      </c>
      <c r="AB4187" s="8">
        <v>88.8</v>
      </c>
      <c r="AC4187" s="4"/>
      <c r="KL4187" s="84"/>
      <c r="KP4187" s="84"/>
      <c r="KS4187" s="74"/>
      <c r="KT4187" s="74"/>
      <c r="KU4187" s="16"/>
      <c r="KV4187" s="72"/>
      <c r="KW4187" s="72"/>
      <c r="KX4187" s="16"/>
      <c r="KZ4187" s="16"/>
      <c r="LA4187" s="16"/>
      <c r="LB4187" s="74"/>
      <c r="LC4187" s="74"/>
    </row>
    <row r="4188" spans="8:315" x14ac:dyDescent="0.35">
      <c r="H4188" s="4"/>
      <c r="J4188" s="8"/>
      <c r="K4188" s="8"/>
      <c r="L4188" s="8"/>
      <c r="M4188" s="8"/>
      <c r="O4188" s="8"/>
      <c r="P4188" s="8"/>
      <c r="R4188" s="8"/>
      <c r="S4188" s="8"/>
      <c r="T4188" s="8"/>
      <c r="U4188" s="8"/>
      <c r="W4188" s="8">
        <f t="shared" si="4517"/>
        <v>163.4</v>
      </c>
      <c r="X4188">
        <v>14029200</v>
      </c>
      <c r="Y4188">
        <f t="shared" si="4518"/>
        <v>3897</v>
      </c>
      <c r="Z4188" s="8">
        <v>38.299999999999997</v>
      </c>
      <c r="AA4188" s="8">
        <v>10.3</v>
      </c>
      <c r="AB4188" s="8">
        <v>90.1</v>
      </c>
      <c r="AC4188" s="4"/>
      <c r="KL4188" s="84"/>
      <c r="KP4188" s="84"/>
      <c r="KS4188" s="74"/>
      <c r="KT4188" s="74"/>
      <c r="KU4188" s="16"/>
      <c r="KV4188" s="72"/>
      <c r="KW4188" s="72"/>
      <c r="KX4188" s="16"/>
      <c r="KZ4188" s="16"/>
      <c r="LA4188" s="16"/>
      <c r="LB4188" s="74"/>
      <c r="LC4188" s="74"/>
    </row>
    <row r="4189" spans="8:315" x14ac:dyDescent="0.35">
      <c r="H4189" s="4"/>
      <c r="J4189" s="8"/>
      <c r="K4189" s="8"/>
      <c r="L4189" s="8"/>
      <c r="M4189" s="8"/>
      <c r="O4189" s="8"/>
      <c r="P4189" s="8"/>
      <c r="R4189" s="8"/>
      <c r="S4189" s="8"/>
      <c r="T4189" s="8"/>
      <c r="U4189" s="8"/>
      <c r="W4189" s="8">
        <f t="shared" si="4517"/>
        <v>163.4</v>
      </c>
      <c r="X4189">
        <v>14032800</v>
      </c>
      <c r="Y4189">
        <f t="shared" si="4518"/>
        <v>3898</v>
      </c>
      <c r="Z4189" s="8">
        <v>58.9</v>
      </c>
      <c r="AA4189" s="8">
        <v>10.5</v>
      </c>
      <c r="AB4189" s="8">
        <v>89.8</v>
      </c>
      <c r="AC4189" s="4"/>
      <c r="KL4189" s="84"/>
      <c r="KP4189" s="84"/>
      <c r="KS4189" s="74"/>
      <c r="KT4189" s="74"/>
      <c r="KU4189" s="16"/>
      <c r="KV4189" s="72"/>
      <c r="KW4189" s="72"/>
      <c r="KX4189" s="16"/>
      <c r="KZ4189" s="16"/>
      <c r="LA4189" s="16"/>
      <c r="LB4189" s="74"/>
      <c r="LC4189" s="74"/>
    </row>
    <row r="4190" spans="8:315" x14ac:dyDescent="0.35">
      <c r="H4190" s="4"/>
      <c r="J4190" s="8"/>
      <c r="K4190" s="8"/>
      <c r="L4190" s="8"/>
      <c r="M4190" s="8"/>
      <c r="O4190" s="8"/>
      <c r="P4190" s="8"/>
      <c r="R4190" s="8"/>
      <c r="S4190" s="8"/>
      <c r="T4190" s="8"/>
      <c r="U4190" s="8"/>
      <c r="W4190" s="8">
        <f t="shared" si="4517"/>
        <v>163.5</v>
      </c>
      <c r="X4190">
        <v>14036400</v>
      </c>
      <c r="Y4190">
        <f t="shared" si="4518"/>
        <v>3899</v>
      </c>
      <c r="Z4190" s="8">
        <v>174.7</v>
      </c>
      <c r="AA4190" s="8">
        <v>11.2</v>
      </c>
      <c r="AB4190" s="8">
        <v>87.5</v>
      </c>
      <c r="AC4190" s="4"/>
      <c r="KL4190" s="84"/>
      <c r="KP4190" s="84"/>
      <c r="KS4190" s="74"/>
      <c r="KT4190" s="74"/>
      <c r="KU4190" s="16"/>
      <c r="KV4190" s="72"/>
      <c r="KW4190" s="72"/>
      <c r="KX4190" s="16"/>
      <c r="KZ4190" s="16"/>
      <c r="LA4190" s="16"/>
      <c r="LB4190" s="74"/>
      <c r="LC4190" s="74"/>
    </row>
    <row r="4191" spans="8:315" x14ac:dyDescent="0.35">
      <c r="H4191" s="4"/>
      <c r="J4191" s="8"/>
      <c r="K4191" s="8"/>
      <c r="L4191" s="8"/>
      <c r="M4191" s="8"/>
      <c r="O4191" s="8"/>
      <c r="P4191" s="8"/>
      <c r="R4191" s="8"/>
      <c r="S4191" s="8"/>
      <c r="T4191" s="8"/>
      <c r="U4191" s="8"/>
      <c r="W4191" s="8">
        <f t="shared" si="4517"/>
        <v>163.5</v>
      </c>
      <c r="X4191">
        <v>14040000</v>
      </c>
      <c r="Y4191">
        <f t="shared" si="4518"/>
        <v>3900</v>
      </c>
      <c r="Z4191" s="8">
        <v>224.2</v>
      </c>
      <c r="AA4191" s="8">
        <v>12.2</v>
      </c>
      <c r="AB4191" s="8">
        <v>82.4</v>
      </c>
      <c r="AC4191" s="4"/>
      <c r="KL4191" s="84"/>
      <c r="KP4191" s="84"/>
      <c r="KS4191" s="74"/>
      <c r="KT4191" s="74"/>
      <c r="KU4191" s="16"/>
      <c r="KV4191" s="72"/>
      <c r="KW4191" s="72"/>
      <c r="KX4191" s="16"/>
      <c r="KZ4191" s="16"/>
      <c r="LA4191" s="16"/>
      <c r="LB4191" s="74"/>
      <c r="LC4191" s="74"/>
    </row>
    <row r="4192" spans="8:315" x14ac:dyDescent="0.35">
      <c r="H4192" s="4"/>
      <c r="J4192" s="8"/>
      <c r="K4192" s="8"/>
      <c r="L4192" s="8"/>
      <c r="M4192" s="8"/>
      <c r="O4192" s="8"/>
      <c r="P4192" s="8"/>
      <c r="R4192" s="8"/>
      <c r="S4192" s="8"/>
      <c r="T4192" s="8"/>
      <c r="U4192" s="8"/>
      <c r="W4192" s="8">
        <f t="shared" si="4517"/>
        <v>163.5</v>
      </c>
      <c r="X4192">
        <v>14043600</v>
      </c>
      <c r="Y4192">
        <f t="shared" si="4518"/>
        <v>3901</v>
      </c>
      <c r="Z4192" s="8">
        <v>168.1</v>
      </c>
      <c r="AA4192" s="8">
        <v>12.8</v>
      </c>
      <c r="AB4192" s="8">
        <v>81.2</v>
      </c>
      <c r="AC4192" s="4"/>
      <c r="KL4192" s="84"/>
      <c r="KP4192" s="84"/>
      <c r="KS4192" s="74"/>
      <c r="KT4192" s="74"/>
      <c r="KU4192" s="16"/>
      <c r="KV4192" s="72"/>
      <c r="KW4192" s="72"/>
      <c r="KX4192" s="16"/>
      <c r="KZ4192" s="16"/>
      <c r="LA4192" s="16"/>
      <c r="LB4192" s="74"/>
      <c r="LC4192" s="74"/>
    </row>
    <row r="4193" spans="8:315" x14ac:dyDescent="0.35">
      <c r="H4193" s="4"/>
      <c r="J4193" s="8"/>
      <c r="K4193" s="8"/>
      <c r="L4193" s="8"/>
      <c r="M4193" s="8"/>
      <c r="O4193" s="8"/>
      <c r="P4193" s="8"/>
      <c r="R4193" s="8"/>
      <c r="S4193" s="8"/>
      <c r="T4193" s="8"/>
      <c r="U4193" s="8"/>
      <c r="W4193" s="8">
        <f t="shared" si="4517"/>
        <v>163.6</v>
      </c>
      <c r="X4193">
        <v>14047200</v>
      </c>
      <c r="Y4193">
        <f t="shared" si="4518"/>
        <v>3902</v>
      </c>
      <c r="Z4193" s="8">
        <v>225</v>
      </c>
      <c r="AA4193" s="8">
        <v>13.4</v>
      </c>
      <c r="AB4193" s="8">
        <v>78.400000000000006</v>
      </c>
      <c r="AC4193" s="4"/>
      <c r="KL4193" s="84"/>
      <c r="KP4193" s="84"/>
      <c r="KS4193" s="74"/>
      <c r="KT4193" s="74"/>
      <c r="KU4193" s="16"/>
      <c r="KV4193" s="72"/>
      <c r="KW4193" s="72"/>
      <c r="KX4193" s="16"/>
      <c r="KZ4193" s="16"/>
      <c r="LA4193" s="16"/>
      <c r="LB4193" s="74"/>
      <c r="LC4193" s="74"/>
    </row>
    <row r="4194" spans="8:315" x14ac:dyDescent="0.35">
      <c r="H4194" s="4"/>
      <c r="J4194" s="8"/>
      <c r="K4194" s="8"/>
      <c r="L4194" s="8"/>
      <c r="M4194" s="8"/>
      <c r="O4194" s="8"/>
      <c r="P4194" s="8"/>
      <c r="R4194" s="8"/>
      <c r="S4194" s="8"/>
      <c r="T4194" s="8"/>
      <c r="U4194" s="8"/>
      <c r="W4194" s="8">
        <f t="shared" si="4517"/>
        <v>163.6</v>
      </c>
      <c r="X4194">
        <v>14050800</v>
      </c>
      <c r="Y4194">
        <f t="shared" si="4518"/>
        <v>3903</v>
      </c>
      <c r="Z4194" s="8">
        <v>170</v>
      </c>
      <c r="AA4194" s="8">
        <v>13.9</v>
      </c>
      <c r="AB4194" s="8">
        <v>85.2</v>
      </c>
      <c r="AC4194" s="4"/>
      <c r="KL4194" s="84"/>
      <c r="KP4194" s="84"/>
      <c r="KS4194" s="74"/>
      <c r="KT4194" s="74"/>
      <c r="KU4194" s="16"/>
      <c r="KV4194" s="72"/>
      <c r="KW4194" s="72"/>
      <c r="KX4194" s="16"/>
      <c r="KZ4194" s="16"/>
      <c r="LA4194" s="16"/>
      <c r="LB4194" s="74"/>
      <c r="LC4194" s="74"/>
    </row>
    <row r="4195" spans="8:315" x14ac:dyDescent="0.35">
      <c r="H4195" s="4"/>
      <c r="J4195" s="8"/>
      <c r="K4195" s="8"/>
      <c r="L4195" s="8"/>
      <c r="M4195" s="8"/>
      <c r="O4195" s="8"/>
      <c r="P4195" s="8"/>
      <c r="R4195" s="8"/>
      <c r="S4195" s="8"/>
      <c r="T4195" s="8"/>
      <c r="U4195" s="8"/>
      <c r="W4195" s="8">
        <f t="shared" si="4517"/>
        <v>163.69999999999999</v>
      </c>
      <c r="X4195">
        <v>14054400</v>
      </c>
      <c r="Y4195">
        <f t="shared" si="4518"/>
        <v>3904</v>
      </c>
      <c r="Z4195" s="8">
        <v>104.7</v>
      </c>
      <c r="AA4195" s="8">
        <v>13.5</v>
      </c>
      <c r="AB4195" s="8">
        <v>89.3</v>
      </c>
      <c r="AC4195" s="4"/>
      <c r="KL4195" s="84"/>
      <c r="KP4195" s="84"/>
      <c r="KS4195" s="74"/>
      <c r="KT4195" s="74"/>
      <c r="KU4195" s="16"/>
      <c r="KV4195" s="72"/>
      <c r="KW4195" s="72"/>
      <c r="KX4195" s="16"/>
      <c r="KZ4195" s="16"/>
      <c r="LA4195" s="16"/>
      <c r="LB4195" s="74"/>
      <c r="LC4195" s="74"/>
    </row>
    <row r="4196" spans="8:315" x14ac:dyDescent="0.35">
      <c r="H4196" s="4"/>
      <c r="J4196" s="8"/>
      <c r="K4196" s="8"/>
      <c r="L4196" s="8"/>
      <c r="M4196" s="8"/>
      <c r="O4196" s="8"/>
      <c r="P4196" s="8"/>
      <c r="R4196" s="8"/>
      <c r="S4196" s="8"/>
      <c r="T4196" s="8"/>
      <c r="U4196" s="8"/>
      <c r="W4196" s="8">
        <f t="shared" ref="W4196:W4259" si="4519">X4196/24/3600+1</f>
        <v>163.69999999999999</v>
      </c>
      <c r="X4196">
        <v>14058000</v>
      </c>
      <c r="Y4196">
        <f t="shared" ref="Y4196:Y4259" si="4520">X4196/3600</f>
        <v>3905</v>
      </c>
      <c r="Z4196" s="8">
        <v>85</v>
      </c>
      <c r="AA4196" s="8">
        <v>13.5</v>
      </c>
      <c r="AB4196" s="8">
        <v>90.8</v>
      </c>
      <c r="AC4196" s="4"/>
      <c r="KL4196" s="84"/>
      <c r="KP4196" s="84"/>
      <c r="KS4196" s="74"/>
      <c r="KT4196" s="74"/>
      <c r="KU4196" s="16"/>
      <c r="KV4196" s="72"/>
      <c r="KW4196" s="72"/>
      <c r="KX4196" s="16"/>
      <c r="KZ4196" s="16"/>
      <c r="LA4196" s="16"/>
      <c r="LB4196" s="74"/>
      <c r="LC4196" s="74"/>
    </row>
    <row r="4197" spans="8:315" x14ac:dyDescent="0.35">
      <c r="H4197" s="4"/>
      <c r="J4197" s="8"/>
      <c r="K4197" s="8"/>
      <c r="L4197" s="8"/>
      <c r="M4197" s="8"/>
      <c r="O4197" s="8"/>
      <c r="P4197" s="8"/>
      <c r="R4197" s="8"/>
      <c r="S4197" s="8"/>
      <c r="T4197" s="8"/>
      <c r="U4197" s="8"/>
      <c r="W4197" s="8">
        <f t="shared" si="4519"/>
        <v>163.80000000000001</v>
      </c>
      <c r="X4197">
        <v>14061600</v>
      </c>
      <c r="Y4197">
        <f t="shared" si="4520"/>
        <v>3906</v>
      </c>
      <c r="Z4197" s="8">
        <v>57.8</v>
      </c>
      <c r="AA4197" s="8">
        <v>13.5</v>
      </c>
      <c r="AB4197" s="8">
        <v>92.4</v>
      </c>
      <c r="AC4197" s="4"/>
      <c r="KL4197" s="84"/>
      <c r="KP4197" s="84"/>
      <c r="KS4197" s="74"/>
      <c r="KT4197" s="74"/>
      <c r="KU4197" s="16"/>
      <c r="KV4197" s="72"/>
      <c r="KW4197" s="72"/>
      <c r="KX4197" s="16"/>
      <c r="KZ4197" s="16"/>
      <c r="LA4197" s="16"/>
      <c r="LB4197" s="74"/>
      <c r="LC4197" s="74"/>
    </row>
    <row r="4198" spans="8:315" x14ac:dyDescent="0.35">
      <c r="H4198" s="4"/>
      <c r="J4198" s="8"/>
      <c r="K4198" s="8"/>
      <c r="L4198" s="8"/>
      <c r="M4198" s="8"/>
      <c r="O4198" s="8"/>
      <c r="P4198" s="8"/>
      <c r="R4198" s="8"/>
      <c r="S4198" s="8"/>
      <c r="T4198" s="8"/>
      <c r="U4198" s="8"/>
      <c r="W4198" s="8">
        <f t="shared" si="4519"/>
        <v>163.80000000000001</v>
      </c>
      <c r="X4198">
        <v>14065200</v>
      </c>
      <c r="Y4198">
        <f t="shared" si="4520"/>
        <v>3907</v>
      </c>
      <c r="Z4198" s="8">
        <v>50.6</v>
      </c>
      <c r="AA4198" s="8">
        <v>13.8</v>
      </c>
      <c r="AB4198" s="8">
        <v>89.4</v>
      </c>
      <c r="AC4198" s="4"/>
      <c r="KL4198" s="84"/>
      <c r="KP4198" s="84"/>
      <c r="KS4198" s="74"/>
      <c r="KT4198" s="74"/>
      <c r="KU4198" s="16"/>
      <c r="KV4198" s="72"/>
      <c r="KW4198" s="72"/>
      <c r="KX4198" s="16"/>
      <c r="KZ4198" s="16"/>
      <c r="LA4198" s="16"/>
      <c r="LB4198" s="74"/>
      <c r="LC4198" s="74"/>
    </row>
    <row r="4199" spans="8:315" x14ac:dyDescent="0.35">
      <c r="H4199" s="4"/>
      <c r="J4199" s="8"/>
      <c r="K4199" s="8"/>
      <c r="L4199" s="8"/>
      <c r="M4199" s="8"/>
      <c r="O4199" s="8"/>
      <c r="P4199" s="8"/>
      <c r="R4199" s="8"/>
      <c r="S4199" s="8"/>
      <c r="T4199" s="8"/>
      <c r="U4199" s="8"/>
      <c r="W4199" s="8">
        <f t="shared" si="4519"/>
        <v>163.80000000000001</v>
      </c>
      <c r="X4199">
        <v>14068800</v>
      </c>
      <c r="Y4199">
        <f t="shared" si="4520"/>
        <v>3908</v>
      </c>
      <c r="Z4199" s="8">
        <v>10.8</v>
      </c>
      <c r="AA4199" s="8">
        <v>13.9</v>
      </c>
      <c r="AB4199" s="8">
        <v>91.1</v>
      </c>
      <c r="AC4199" s="4"/>
      <c r="KL4199" s="84"/>
      <c r="KP4199" s="84"/>
      <c r="KS4199" s="74"/>
      <c r="KT4199" s="74"/>
      <c r="KU4199" s="16"/>
      <c r="KV4199" s="72"/>
      <c r="KW4199" s="72"/>
      <c r="KX4199" s="16"/>
      <c r="KZ4199" s="16"/>
      <c r="LA4199" s="16"/>
      <c r="LB4199" s="74"/>
      <c r="LC4199" s="74"/>
    </row>
    <row r="4200" spans="8:315" x14ac:dyDescent="0.35">
      <c r="H4200" s="4"/>
      <c r="J4200" s="8"/>
      <c r="K4200" s="8"/>
      <c r="L4200" s="8"/>
      <c r="M4200" s="8"/>
      <c r="O4200" s="8"/>
      <c r="P4200" s="8"/>
      <c r="R4200" s="8"/>
      <c r="S4200" s="8"/>
      <c r="T4200" s="8"/>
      <c r="U4200" s="8"/>
      <c r="W4200" s="8">
        <f t="shared" si="4519"/>
        <v>163.9</v>
      </c>
      <c r="X4200">
        <v>14072400</v>
      </c>
      <c r="Y4200">
        <f t="shared" si="4520"/>
        <v>3909</v>
      </c>
      <c r="Z4200" s="8">
        <v>0</v>
      </c>
      <c r="AA4200" s="8">
        <v>13.7</v>
      </c>
      <c r="AB4200" s="8">
        <v>94.2</v>
      </c>
      <c r="AC4200" s="4"/>
      <c r="KL4200" s="84"/>
      <c r="KP4200" s="84"/>
      <c r="KS4200" s="74"/>
      <c r="KT4200" s="74"/>
      <c r="KU4200" s="16"/>
      <c r="KV4200" s="72"/>
      <c r="KW4200" s="72"/>
      <c r="KX4200" s="16"/>
      <c r="KZ4200" s="16"/>
      <c r="LA4200" s="16"/>
      <c r="LB4200" s="74"/>
      <c r="LC4200" s="74"/>
    </row>
    <row r="4201" spans="8:315" x14ac:dyDescent="0.35">
      <c r="H4201" s="4"/>
      <c r="J4201" s="8"/>
      <c r="K4201" s="8"/>
      <c r="L4201" s="8"/>
      <c r="M4201" s="8"/>
      <c r="O4201" s="8"/>
      <c r="P4201" s="8"/>
      <c r="R4201" s="8"/>
      <c r="S4201" s="8"/>
      <c r="T4201" s="8"/>
      <c r="U4201" s="8"/>
      <c r="W4201" s="8">
        <f t="shared" si="4519"/>
        <v>163.9</v>
      </c>
      <c r="X4201">
        <v>14076000</v>
      </c>
      <c r="Y4201">
        <f t="shared" si="4520"/>
        <v>3910</v>
      </c>
      <c r="Z4201" s="8">
        <v>0</v>
      </c>
      <c r="AA4201" s="8">
        <v>13.5</v>
      </c>
      <c r="AB4201" s="8">
        <v>95.2</v>
      </c>
      <c r="AC4201" s="4"/>
      <c r="KL4201" s="84"/>
      <c r="KP4201" s="84"/>
      <c r="KS4201" s="74"/>
      <c r="KT4201" s="74"/>
      <c r="KU4201" s="16"/>
      <c r="KV4201" s="72"/>
      <c r="KW4201" s="72"/>
      <c r="KX4201" s="16"/>
      <c r="KZ4201" s="16"/>
      <c r="LA4201" s="16"/>
      <c r="LB4201" s="74"/>
      <c r="LC4201" s="74"/>
    </row>
    <row r="4202" spans="8:315" x14ac:dyDescent="0.35">
      <c r="H4202" s="4"/>
      <c r="J4202" s="8"/>
      <c r="K4202" s="8"/>
      <c r="L4202" s="8"/>
      <c r="M4202" s="8"/>
      <c r="O4202" s="8"/>
      <c r="P4202" s="8"/>
      <c r="R4202" s="8"/>
      <c r="S4202" s="8"/>
      <c r="T4202" s="8"/>
      <c r="U4202" s="8"/>
      <c r="W4202" s="8">
        <f t="shared" si="4519"/>
        <v>164</v>
      </c>
      <c r="X4202">
        <v>14079600</v>
      </c>
      <c r="Y4202">
        <f t="shared" si="4520"/>
        <v>3911</v>
      </c>
      <c r="Z4202" s="8">
        <v>0</v>
      </c>
      <c r="AA4202" s="8">
        <v>13.9</v>
      </c>
      <c r="AB4202" s="8">
        <v>95.6</v>
      </c>
      <c r="AC4202" s="4"/>
      <c r="KL4202" s="84"/>
      <c r="KP4202" s="84"/>
      <c r="KS4202" s="74"/>
      <c r="KT4202" s="74"/>
      <c r="KU4202" s="16"/>
      <c r="KV4202" s="72"/>
      <c r="KW4202" s="72"/>
      <c r="KX4202" s="16"/>
      <c r="KZ4202" s="16"/>
      <c r="LA4202" s="16"/>
      <c r="LB4202" s="74"/>
      <c r="LC4202" s="74"/>
    </row>
    <row r="4203" spans="8:315" x14ac:dyDescent="0.35">
      <c r="H4203" s="4"/>
      <c r="J4203" s="8"/>
      <c r="K4203" s="8"/>
      <c r="L4203" s="8"/>
      <c r="M4203" s="8"/>
      <c r="O4203" s="8"/>
      <c r="P4203" s="8"/>
      <c r="R4203" s="8"/>
      <c r="S4203" s="8"/>
      <c r="T4203" s="8"/>
      <c r="U4203" s="8"/>
      <c r="W4203" s="8">
        <f t="shared" si="4519"/>
        <v>164</v>
      </c>
      <c r="X4203">
        <v>14083200</v>
      </c>
      <c r="Y4203">
        <f t="shared" si="4520"/>
        <v>3912</v>
      </c>
      <c r="Z4203" s="8">
        <v>0</v>
      </c>
      <c r="AA4203" s="8">
        <v>14</v>
      </c>
      <c r="AB4203" s="8">
        <v>95.8</v>
      </c>
      <c r="AC4203" s="4"/>
      <c r="KL4203" s="84"/>
      <c r="KP4203" s="84"/>
      <c r="KS4203" s="74"/>
      <c r="KT4203" s="74"/>
      <c r="KU4203" s="16"/>
      <c r="KV4203" s="72"/>
      <c r="KW4203" s="72"/>
      <c r="KX4203" s="16"/>
      <c r="KZ4203" s="16"/>
      <c r="LA4203" s="16"/>
      <c r="LB4203" s="74"/>
      <c r="LC4203" s="74"/>
    </row>
    <row r="4204" spans="8:315" x14ac:dyDescent="0.35">
      <c r="H4204" s="4"/>
      <c r="J4204" s="8"/>
      <c r="K4204" s="8"/>
      <c r="L4204" s="8"/>
      <c r="M4204" s="8"/>
      <c r="O4204" s="8"/>
      <c r="P4204" s="8"/>
      <c r="R4204" s="8"/>
      <c r="S4204" s="8"/>
      <c r="T4204" s="8"/>
      <c r="U4204" s="8"/>
      <c r="W4204" s="8">
        <f t="shared" si="4519"/>
        <v>164</v>
      </c>
      <c r="X4204">
        <v>14086800</v>
      </c>
      <c r="Y4204">
        <f t="shared" si="4520"/>
        <v>3913</v>
      </c>
      <c r="Z4204" s="8">
        <v>0</v>
      </c>
      <c r="AA4204" s="8">
        <v>16.100000000000001</v>
      </c>
      <c r="AB4204" s="8">
        <v>77.8</v>
      </c>
      <c r="AC4204" s="4"/>
      <c r="KL4204" s="84"/>
      <c r="KP4204" s="84"/>
      <c r="KS4204" s="74"/>
      <c r="KT4204" s="74"/>
      <c r="KU4204" s="16"/>
      <c r="KV4204" s="72"/>
      <c r="KW4204" s="72"/>
      <c r="KX4204" s="16"/>
      <c r="KZ4204" s="16"/>
      <c r="LA4204" s="16"/>
      <c r="LB4204" s="74"/>
      <c r="LC4204" s="74"/>
    </row>
    <row r="4205" spans="8:315" x14ac:dyDescent="0.35">
      <c r="H4205" s="4"/>
      <c r="J4205" s="8"/>
      <c r="K4205" s="8"/>
      <c r="L4205" s="8"/>
      <c r="M4205" s="8"/>
      <c r="O4205" s="8"/>
      <c r="P4205" s="8"/>
      <c r="R4205" s="8"/>
      <c r="S4205" s="8"/>
      <c r="T4205" s="8"/>
      <c r="U4205" s="8"/>
      <c r="W4205" s="8">
        <f t="shared" si="4519"/>
        <v>164.1</v>
      </c>
      <c r="X4205">
        <v>14090400</v>
      </c>
      <c r="Y4205">
        <f t="shared" si="4520"/>
        <v>3914</v>
      </c>
      <c r="Z4205" s="8">
        <v>0</v>
      </c>
      <c r="AA4205" s="8">
        <v>15.4</v>
      </c>
      <c r="AB4205" s="8">
        <v>64.7</v>
      </c>
      <c r="AC4205" s="4"/>
      <c r="KL4205" s="84"/>
      <c r="KP4205" s="84"/>
      <c r="KS4205" s="74"/>
      <c r="KT4205" s="74"/>
      <c r="KU4205" s="16"/>
      <c r="KV4205" s="72"/>
      <c r="KW4205" s="72"/>
      <c r="KX4205" s="16"/>
      <c r="KZ4205" s="16"/>
      <c r="LA4205" s="16"/>
      <c r="LB4205" s="74"/>
      <c r="LC4205" s="74"/>
    </row>
    <row r="4206" spans="8:315" x14ac:dyDescent="0.35">
      <c r="H4206" s="4"/>
      <c r="J4206" s="8"/>
      <c r="K4206" s="8"/>
      <c r="L4206" s="8"/>
      <c r="M4206" s="8"/>
      <c r="O4206" s="8"/>
      <c r="P4206" s="8"/>
      <c r="R4206" s="8"/>
      <c r="S4206" s="8"/>
      <c r="T4206" s="8"/>
      <c r="U4206" s="8"/>
      <c r="W4206" s="8">
        <f t="shared" si="4519"/>
        <v>164.1</v>
      </c>
      <c r="X4206">
        <v>14094000</v>
      </c>
      <c r="Y4206">
        <f t="shared" si="4520"/>
        <v>3915</v>
      </c>
      <c r="Z4206" s="8">
        <v>0</v>
      </c>
      <c r="AA4206" s="8">
        <v>13.6</v>
      </c>
      <c r="AB4206" s="8">
        <v>64.8</v>
      </c>
      <c r="AC4206" s="4"/>
      <c r="KL4206" s="84"/>
      <c r="KP4206" s="84"/>
      <c r="KS4206" s="74"/>
      <c r="KT4206" s="74"/>
      <c r="KU4206" s="16"/>
      <c r="KV4206" s="72"/>
      <c r="KW4206" s="72"/>
      <c r="KX4206" s="16"/>
      <c r="KZ4206" s="16"/>
      <c r="LA4206" s="16"/>
      <c r="LB4206" s="74"/>
      <c r="LC4206" s="74"/>
    </row>
    <row r="4207" spans="8:315" x14ac:dyDescent="0.35">
      <c r="H4207" s="4"/>
      <c r="J4207" s="8"/>
      <c r="K4207" s="8"/>
      <c r="L4207" s="8"/>
      <c r="M4207" s="8"/>
      <c r="O4207" s="8"/>
      <c r="P4207" s="8"/>
      <c r="R4207" s="8"/>
      <c r="S4207" s="8"/>
      <c r="T4207" s="8"/>
      <c r="U4207" s="8"/>
      <c r="W4207" s="8">
        <f t="shared" si="4519"/>
        <v>164.2</v>
      </c>
      <c r="X4207">
        <v>14097600</v>
      </c>
      <c r="Y4207">
        <f t="shared" si="4520"/>
        <v>3916</v>
      </c>
      <c r="Z4207" s="8">
        <v>0</v>
      </c>
      <c r="AA4207" s="8">
        <v>12</v>
      </c>
      <c r="AB4207" s="8">
        <v>63.3</v>
      </c>
      <c r="AC4207" s="4"/>
      <c r="KL4207" s="84"/>
      <c r="KP4207" s="84"/>
      <c r="KS4207" s="74"/>
      <c r="KT4207" s="74"/>
      <c r="KU4207" s="16"/>
      <c r="KV4207" s="72"/>
      <c r="KW4207" s="72"/>
      <c r="KX4207" s="16"/>
      <c r="KZ4207" s="16"/>
      <c r="LA4207" s="16"/>
      <c r="LB4207" s="74"/>
      <c r="LC4207" s="74"/>
    </row>
    <row r="4208" spans="8:315" x14ac:dyDescent="0.35">
      <c r="H4208" s="4"/>
      <c r="J4208" s="8"/>
      <c r="K4208" s="8"/>
      <c r="L4208" s="8"/>
      <c r="M4208" s="8"/>
      <c r="O4208" s="8"/>
      <c r="P4208" s="8"/>
      <c r="R4208" s="8"/>
      <c r="S4208" s="8"/>
      <c r="T4208" s="8"/>
      <c r="U4208" s="8"/>
      <c r="W4208" s="8">
        <f t="shared" si="4519"/>
        <v>164.2</v>
      </c>
      <c r="X4208">
        <v>14101200</v>
      </c>
      <c r="Y4208">
        <f t="shared" si="4520"/>
        <v>3917</v>
      </c>
      <c r="Z4208" s="8">
        <v>8.6</v>
      </c>
      <c r="AA4208" s="8">
        <v>11.1</v>
      </c>
      <c r="AB4208" s="8">
        <v>61.3</v>
      </c>
      <c r="AC4208" s="4"/>
      <c r="KL4208" s="84"/>
      <c r="KP4208" s="84"/>
      <c r="KS4208" s="74"/>
      <c r="KT4208" s="74"/>
      <c r="KU4208" s="16"/>
      <c r="KV4208" s="72"/>
      <c r="KW4208" s="72"/>
      <c r="KX4208" s="16"/>
      <c r="KZ4208" s="16"/>
      <c r="LA4208" s="16"/>
      <c r="LB4208" s="74"/>
      <c r="LC4208" s="74"/>
    </row>
    <row r="4209" spans="8:315" x14ac:dyDescent="0.35">
      <c r="H4209" s="4"/>
      <c r="J4209" s="8"/>
      <c r="K4209" s="8"/>
      <c r="L4209" s="8"/>
      <c r="M4209" s="8"/>
      <c r="O4209" s="8"/>
      <c r="P4209" s="8"/>
      <c r="R4209" s="8"/>
      <c r="S4209" s="8"/>
      <c r="T4209" s="8"/>
      <c r="U4209" s="8"/>
      <c r="W4209" s="8">
        <f t="shared" si="4519"/>
        <v>164.3</v>
      </c>
      <c r="X4209">
        <v>14104800</v>
      </c>
      <c r="Y4209">
        <f t="shared" si="4520"/>
        <v>3918</v>
      </c>
      <c r="Z4209" s="8">
        <v>38.6</v>
      </c>
      <c r="AA4209" s="8">
        <v>10.9</v>
      </c>
      <c r="AB4209" s="8">
        <v>64.099999999999994</v>
      </c>
      <c r="AC4209" s="4"/>
      <c r="KL4209" s="84"/>
      <c r="KP4209" s="84"/>
      <c r="KS4209" s="74"/>
      <c r="KT4209" s="74"/>
      <c r="KU4209" s="16"/>
      <c r="KV4209" s="72"/>
      <c r="KW4209" s="72"/>
      <c r="KX4209" s="16"/>
      <c r="KZ4209" s="16"/>
      <c r="LA4209" s="16"/>
      <c r="LB4209" s="74"/>
      <c r="LC4209" s="74"/>
    </row>
    <row r="4210" spans="8:315" x14ac:dyDescent="0.35">
      <c r="H4210" s="4"/>
      <c r="J4210" s="8"/>
      <c r="K4210" s="8"/>
      <c r="L4210" s="8"/>
      <c r="M4210" s="8"/>
      <c r="O4210" s="8"/>
      <c r="P4210" s="8"/>
      <c r="R4210" s="8"/>
      <c r="S4210" s="8"/>
      <c r="T4210" s="8"/>
      <c r="U4210" s="8"/>
      <c r="W4210" s="8">
        <f t="shared" si="4519"/>
        <v>164.3</v>
      </c>
      <c r="X4210">
        <v>14108400</v>
      </c>
      <c r="Y4210">
        <f t="shared" si="4520"/>
        <v>3919</v>
      </c>
      <c r="Z4210" s="8">
        <v>60</v>
      </c>
      <c r="AA4210" s="8">
        <v>10.8</v>
      </c>
      <c r="AB4210" s="8">
        <v>65.5</v>
      </c>
      <c r="AC4210" s="4"/>
      <c r="KL4210" s="84"/>
      <c r="KP4210" s="84"/>
      <c r="KS4210" s="74"/>
      <c r="KT4210" s="74"/>
      <c r="KU4210" s="16"/>
      <c r="KV4210" s="72"/>
      <c r="KW4210" s="72"/>
      <c r="KX4210" s="16"/>
      <c r="KZ4210" s="16"/>
      <c r="LA4210" s="16"/>
      <c r="LB4210" s="74"/>
      <c r="LC4210" s="74"/>
    </row>
    <row r="4211" spans="8:315" x14ac:dyDescent="0.35">
      <c r="H4211" s="4"/>
      <c r="J4211" s="8"/>
      <c r="K4211" s="8"/>
      <c r="L4211" s="8"/>
      <c r="M4211" s="8"/>
      <c r="O4211" s="8"/>
      <c r="P4211" s="8"/>
      <c r="R4211" s="8"/>
      <c r="S4211" s="8"/>
      <c r="T4211" s="8"/>
      <c r="U4211" s="8"/>
      <c r="W4211" s="8">
        <f t="shared" si="4519"/>
        <v>164.3</v>
      </c>
      <c r="X4211">
        <v>14112000</v>
      </c>
      <c r="Y4211">
        <f t="shared" si="4520"/>
        <v>3920</v>
      </c>
      <c r="Z4211" s="8">
        <v>135.30000000000001</v>
      </c>
      <c r="AA4211" s="8">
        <v>10.4</v>
      </c>
      <c r="AB4211" s="8">
        <v>64.400000000000006</v>
      </c>
      <c r="AC4211" s="4"/>
      <c r="KL4211" s="84"/>
      <c r="KP4211" s="84"/>
      <c r="KS4211" s="74"/>
      <c r="KT4211" s="74"/>
      <c r="KU4211" s="16"/>
      <c r="KV4211" s="72"/>
      <c r="KW4211" s="72"/>
      <c r="KX4211" s="16"/>
      <c r="KZ4211" s="16"/>
      <c r="LA4211" s="16"/>
      <c r="LB4211" s="74"/>
      <c r="LC4211" s="74"/>
    </row>
    <row r="4212" spans="8:315" x14ac:dyDescent="0.35">
      <c r="H4212" s="4"/>
      <c r="J4212" s="8"/>
      <c r="K4212" s="8"/>
      <c r="L4212" s="8"/>
      <c r="M4212" s="8"/>
      <c r="O4212" s="8"/>
      <c r="P4212" s="8"/>
      <c r="R4212" s="8"/>
      <c r="S4212" s="8"/>
      <c r="T4212" s="8"/>
      <c r="U4212" s="8"/>
      <c r="W4212" s="8">
        <f t="shared" si="4519"/>
        <v>164.4</v>
      </c>
      <c r="X4212">
        <v>14115600</v>
      </c>
      <c r="Y4212">
        <f t="shared" si="4520"/>
        <v>3921</v>
      </c>
      <c r="Z4212" s="8">
        <v>145</v>
      </c>
      <c r="AA4212" s="8">
        <v>9.9</v>
      </c>
      <c r="AB4212" s="8">
        <v>77.8</v>
      </c>
      <c r="AC4212" s="4"/>
      <c r="KL4212" s="84"/>
      <c r="KP4212" s="84"/>
      <c r="KS4212" s="74"/>
      <c r="KT4212" s="74"/>
      <c r="KU4212" s="16"/>
      <c r="KV4212" s="72"/>
      <c r="KW4212" s="72"/>
      <c r="KX4212" s="16"/>
      <c r="KZ4212" s="16"/>
      <c r="LA4212" s="16"/>
      <c r="LB4212" s="74"/>
      <c r="LC4212" s="74"/>
    </row>
    <row r="4213" spans="8:315" x14ac:dyDescent="0.35">
      <c r="H4213" s="4"/>
      <c r="J4213" s="8"/>
      <c r="K4213" s="8"/>
      <c r="L4213" s="8"/>
      <c r="M4213" s="8"/>
      <c r="O4213" s="8"/>
      <c r="P4213" s="8"/>
      <c r="R4213" s="8"/>
      <c r="S4213" s="8"/>
      <c r="T4213" s="8"/>
      <c r="U4213" s="8"/>
      <c r="W4213" s="8">
        <f t="shared" si="4519"/>
        <v>164.4</v>
      </c>
      <c r="X4213">
        <v>14119200</v>
      </c>
      <c r="Y4213">
        <f t="shared" si="4520"/>
        <v>3922</v>
      </c>
      <c r="Z4213" s="8">
        <v>329.2</v>
      </c>
      <c r="AA4213" s="8">
        <v>9.6</v>
      </c>
      <c r="AB4213" s="8">
        <v>66.5</v>
      </c>
      <c r="AC4213" s="4"/>
      <c r="KL4213" s="84"/>
      <c r="KP4213" s="84"/>
      <c r="KS4213" s="74"/>
      <c r="KT4213" s="74"/>
      <c r="KU4213" s="16"/>
      <c r="KV4213" s="72"/>
      <c r="KW4213" s="72"/>
      <c r="KX4213" s="16"/>
      <c r="KZ4213" s="16"/>
      <c r="LA4213" s="16"/>
      <c r="LB4213" s="74"/>
      <c r="LC4213" s="74"/>
    </row>
    <row r="4214" spans="8:315" x14ac:dyDescent="0.35">
      <c r="H4214" s="4"/>
      <c r="J4214" s="8"/>
      <c r="K4214" s="8"/>
      <c r="L4214" s="8"/>
      <c r="M4214" s="8"/>
      <c r="O4214" s="8"/>
      <c r="P4214" s="8"/>
      <c r="R4214" s="8"/>
      <c r="S4214" s="8"/>
      <c r="T4214" s="8"/>
      <c r="U4214" s="8"/>
      <c r="W4214" s="8">
        <f t="shared" si="4519"/>
        <v>164.5</v>
      </c>
      <c r="X4214">
        <v>14122800</v>
      </c>
      <c r="Y4214">
        <f t="shared" si="4520"/>
        <v>3923</v>
      </c>
      <c r="Z4214" s="8">
        <v>410.8</v>
      </c>
      <c r="AA4214" s="8">
        <v>10.7</v>
      </c>
      <c r="AB4214" s="8">
        <v>64.900000000000006</v>
      </c>
      <c r="AC4214" s="4"/>
      <c r="KL4214" s="84"/>
      <c r="KP4214" s="84"/>
      <c r="KS4214" s="74"/>
      <c r="KT4214" s="74"/>
      <c r="KU4214" s="16"/>
      <c r="KV4214" s="72"/>
      <c r="KW4214" s="72"/>
      <c r="KX4214" s="16"/>
      <c r="KZ4214" s="16"/>
      <c r="LA4214" s="16"/>
      <c r="LB4214" s="74"/>
      <c r="LC4214" s="74"/>
    </row>
    <row r="4215" spans="8:315" x14ac:dyDescent="0.35">
      <c r="H4215" s="4"/>
      <c r="J4215" s="8"/>
      <c r="K4215" s="8"/>
      <c r="L4215" s="8"/>
      <c r="M4215" s="8"/>
      <c r="O4215" s="8"/>
      <c r="P4215" s="8"/>
      <c r="R4215" s="8"/>
      <c r="S4215" s="8"/>
      <c r="T4215" s="8"/>
      <c r="U4215" s="8"/>
      <c r="W4215" s="8">
        <f t="shared" si="4519"/>
        <v>164.5</v>
      </c>
      <c r="X4215">
        <v>14126400</v>
      </c>
      <c r="Y4215">
        <f t="shared" si="4520"/>
        <v>3924</v>
      </c>
      <c r="Z4215" s="8">
        <v>358.1</v>
      </c>
      <c r="AA4215" s="8">
        <v>11.2</v>
      </c>
      <c r="AB4215" s="8">
        <v>59.6</v>
      </c>
      <c r="AC4215" s="4"/>
      <c r="KL4215" s="84"/>
      <c r="KP4215" s="84"/>
      <c r="KS4215" s="74"/>
      <c r="KT4215" s="74"/>
      <c r="KU4215" s="16"/>
      <c r="KV4215" s="72"/>
      <c r="KW4215" s="72"/>
      <c r="KX4215" s="16"/>
      <c r="KZ4215" s="16"/>
      <c r="LA4215" s="16"/>
      <c r="LB4215" s="74"/>
      <c r="LC4215" s="74"/>
    </row>
    <row r="4216" spans="8:315" x14ac:dyDescent="0.35">
      <c r="H4216" s="4"/>
      <c r="J4216" s="8"/>
      <c r="K4216" s="8"/>
      <c r="L4216" s="8"/>
      <c r="M4216" s="8"/>
      <c r="O4216" s="8"/>
      <c r="P4216" s="8"/>
      <c r="R4216" s="8"/>
      <c r="S4216" s="8"/>
      <c r="T4216" s="8"/>
      <c r="U4216" s="8"/>
      <c r="W4216" s="8">
        <f t="shared" si="4519"/>
        <v>164.5</v>
      </c>
      <c r="X4216">
        <v>14130000</v>
      </c>
      <c r="Y4216">
        <f t="shared" si="4520"/>
        <v>3925</v>
      </c>
      <c r="Z4216" s="8">
        <v>230</v>
      </c>
      <c r="AA4216" s="8">
        <v>11.5</v>
      </c>
      <c r="AB4216" s="8">
        <v>63.8</v>
      </c>
      <c r="AC4216" s="4"/>
      <c r="KL4216" s="84"/>
      <c r="KP4216" s="84"/>
      <c r="KS4216" s="74"/>
      <c r="KT4216" s="74"/>
      <c r="KU4216" s="16"/>
      <c r="KV4216" s="72"/>
      <c r="KW4216" s="72"/>
      <c r="KX4216" s="16"/>
      <c r="KZ4216" s="16"/>
      <c r="LA4216" s="16"/>
      <c r="LB4216" s="74"/>
      <c r="LC4216" s="74"/>
    </row>
    <row r="4217" spans="8:315" x14ac:dyDescent="0.35">
      <c r="H4217" s="4"/>
      <c r="J4217" s="8"/>
      <c r="K4217" s="8"/>
      <c r="L4217" s="8"/>
      <c r="M4217" s="8"/>
      <c r="O4217" s="8"/>
      <c r="P4217" s="8"/>
      <c r="R4217" s="8"/>
      <c r="S4217" s="8"/>
      <c r="T4217" s="8"/>
      <c r="U4217" s="8"/>
      <c r="W4217" s="8">
        <f t="shared" si="4519"/>
        <v>164.6</v>
      </c>
      <c r="X4217">
        <v>14133600</v>
      </c>
      <c r="Y4217">
        <f t="shared" si="4520"/>
        <v>3926</v>
      </c>
      <c r="Z4217" s="8">
        <v>242.5</v>
      </c>
      <c r="AA4217" s="8">
        <v>11.6</v>
      </c>
      <c r="AB4217" s="8">
        <v>63.1</v>
      </c>
      <c r="AC4217" s="4"/>
      <c r="KL4217" s="84"/>
      <c r="KP4217" s="84"/>
      <c r="KS4217" s="74"/>
      <c r="KT4217" s="74"/>
      <c r="KU4217" s="16"/>
      <c r="KV4217" s="72"/>
      <c r="KW4217" s="72"/>
      <c r="KX4217" s="16"/>
      <c r="KZ4217" s="16"/>
      <c r="LA4217" s="16"/>
      <c r="LB4217" s="74"/>
      <c r="LC4217" s="74"/>
    </row>
    <row r="4218" spans="8:315" x14ac:dyDescent="0.35">
      <c r="H4218" s="4"/>
      <c r="J4218" s="8"/>
      <c r="K4218" s="8"/>
      <c r="L4218" s="8"/>
      <c r="M4218" s="8"/>
      <c r="O4218" s="8"/>
      <c r="P4218" s="8"/>
      <c r="R4218" s="8"/>
      <c r="S4218" s="8"/>
      <c r="T4218" s="8"/>
      <c r="U4218" s="8"/>
      <c r="W4218" s="8">
        <f t="shared" si="4519"/>
        <v>164.6</v>
      </c>
      <c r="X4218">
        <v>14137200</v>
      </c>
      <c r="Y4218">
        <f t="shared" si="4520"/>
        <v>3927</v>
      </c>
      <c r="Z4218" s="8">
        <v>211.9</v>
      </c>
      <c r="AA4218" s="8">
        <v>12.3</v>
      </c>
      <c r="AB4218" s="8">
        <v>64.400000000000006</v>
      </c>
      <c r="AC4218" s="4"/>
      <c r="KL4218" s="84"/>
      <c r="KP4218" s="84"/>
      <c r="KS4218" s="74"/>
      <c r="KT4218" s="74"/>
      <c r="KU4218" s="16"/>
      <c r="KV4218" s="72"/>
      <c r="KW4218" s="72"/>
      <c r="KX4218" s="16"/>
      <c r="KZ4218" s="16"/>
      <c r="LA4218" s="16"/>
      <c r="LB4218" s="74"/>
      <c r="LC4218" s="74"/>
    </row>
    <row r="4219" spans="8:315" x14ac:dyDescent="0.35">
      <c r="H4219" s="4"/>
      <c r="J4219" s="8"/>
      <c r="K4219" s="8"/>
      <c r="L4219" s="8"/>
      <c r="M4219" s="8"/>
      <c r="O4219" s="8"/>
      <c r="P4219" s="8"/>
      <c r="R4219" s="8"/>
      <c r="S4219" s="8"/>
      <c r="T4219" s="8"/>
      <c r="U4219" s="8"/>
      <c r="W4219" s="8">
        <f t="shared" si="4519"/>
        <v>164.7</v>
      </c>
      <c r="X4219">
        <v>14140800</v>
      </c>
      <c r="Y4219">
        <f t="shared" si="4520"/>
        <v>3928</v>
      </c>
      <c r="Z4219" s="8">
        <v>255.8</v>
      </c>
      <c r="AA4219" s="8">
        <v>12.5</v>
      </c>
      <c r="AB4219" s="8">
        <v>64.8</v>
      </c>
      <c r="AC4219" s="4"/>
      <c r="KL4219" s="84"/>
      <c r="KP4219" s="84"/>
      <c r="KS4219" s="74"/>
      <c r="KT4219" s="74"/>
      <c r="KU4219" s="16"/>
      <c r="KV4219" s="72"/>
      <c r="KW4219" s="72"/>
      <c r="KX4219" s="16"/>
      <c r="KZ4219" s="16"/>
      <c r="LA4219" s="16"/>
      <c r="LB4219" s="74"/>
      <c r="LC4219" s="74"/>
    </row>
    <row r="4220" spans="8:315" x14ac:dyDescent="0.35">
      <c r="H4220" s="4"/>
      <c r="J4220" s="8"/>
      <c r="K4220" s="8"/>
      <c r="L4220" s="8"/>
      <c r="M4220" s="8"/>
      <c r="O4220" s="8"/>
      <c r="P4220" s="8"/>
      <c r="R4220" s="8"/>
      <c r="S4220" s="8"/>
      <c r="T4220" s="8"/>
      <c r="U4220" s="8"/>
      <c r="W4220" s="8">
        <f t="shared" si="4519"/>
        <v>164.7</v>
      </c>
      <c r="X4220">
        <v>14144400</v>
      </c>
      <c r="Y4220">
        <f t="shared" si="4520"/>
        <v>3929</v>
      </c>
      <c r="Z4220" s="8">
        <v>173.9</v>
      </c>
      <c r="AA4220" s="8">
        <v>12.7</v>
      </c>
      <c r="AB4220" s="8">
        <v>62.3</v>
      </c>
      <c r="AC4220" s="4"/>
      <c r="KL4220" s="84"/>
      <c r="KP4220" s="84"/>
      <c r="KS4220" s="74"/>
      <c r="KT4220" s="74"/>
      <c r="KU4220" s="16"/>
      <c r="KV4220" s="72"/>
      <c r="KW4220" s="72"/>
      <c r="KX4220" s="16"/>
      <c r="KZ4220" s="16"/>
      <c r="LA4220" s="16"/>
      <c r="LB4220" s="74"/>
      <c r="LC4220" s="74"/>
    </row>
    <row r="4221" spans="8:315" x14ac:dyDescent="0.35">
      <c r="H4221" s="4"/>
      <c r="J4221" s="8"/>
      <c r="K4221" s="8"/>
      <c r="L4221" s="8"/>
      <c r="M4221" s="8"/>
      <c r="O4221" s="8"/>
      <c r="P4221" s="8"/>
      <c r="R4221" s="8"/>
      <c r="S4221" s="8"/>
      <c r="T4221" s="8"/>
      <c r="U4221" s="8"/>
      <c r="W4221" s="8">
        <f t="shared" si="4519"/>
        <v>164.8</v>
      </c>
      <c r="X4221">
        <v>14148000</v>
      </c>
      <c r="Y4221">
        <f t="shared" si="4520"/>
        <v>3930</v>
      </c>
      <c r="Z4221" s="8">
        <v>150</v>
      </c>
      <c r="AA4221" s="8">
        <v>12.9</v>
      </c>
      <c r="AB4221" s="8">
        <v>64.2</v>
      </c>
      <c r="AC4221" s="4"/>
      <c r="KL4221" s="84"/>
      <c r="KP4221" s="84"/>
      <c r="KS4221" s="74"/>
      <c r="KT4221" s="74"/>
      <c r="KU4221" s="16"/>
      <c r="KV4221" s="72"/>
      <c r="KW4221" s="72"/>
      <c r="KX4221" s="16"/>
      <c r="KZ4221" s="16"/>
      <c r="LA4221" s="16"/>
      <c r="LB4221" s="74"/>
      <c r="LC4221" s="74"/>
    </row>
    <row r="4222" spans="8:315" x14ac:dyDescent="0.35">
      <c r="H4222" s="4"/>
      <c r="J4222" s="8"/>
      <c r="K4222" s="8"/>
      <c r="L4222" s="8"/>
      <c r="M4222" s="8"/>
      <c r="O4222" s="8"/>
      <c r="P4222" s="8"/>
      <c r="R4222" s="8"/>
      <c r="S4222" s="8"/>
      <c r="T4222" s="8"/>
      <c r="U4222" s="8"/>
      <c r="W4222" s="8">
        <f t="shared" si="4519"/>
        <v>164.8</v>
      </c>
      <c r="X4222">
        <v>14151600</v>
      </c>
      <c r="Y4222">
        <f t="shared" si="4520"/>
        <v>3931</v>
      </c>
      <c r="Z4222" s="8">
        <v>82.2</v>
      </c>
      <c r="AA4222" s="8">
        <v>12.6</v>
      </c>
      <c r="AB4222" s="8">
        <v>67</v>
      </c>
      <c r="AC4222" s="4"/>
      <c r="KL4222" s="84"/>
      <c r="KP4222" s="84"/>
      <c r="KS4222" s="74"/>
      <c r="KT4222" s="74"/>
      <c r="KU4222" s="16"/>
      <c r="KV4222" s="72"/>
      <c r="KW4222" s="72"/>
      <c r="KX4222" s="16"/>
      <c r="KZ4222" s="16"/>
      <c r="LA4222" s="16"/>
      <c r="LB4222" s="74"/>
      <c r="LC4222" s="74"/>
    </row>
    <row r="4223" spans="8:315" x14ac:dyDescent="0.35">
      <c r="H4223" s="4"/>
      <c r="J4223" s="8"/>
      <c r="K4223" s="8"/>
      <c r="L4223" s="8"/>
      <c r="M4223" s="8"/>
      <c r="O4223" s="8"/>
      <c r="P4223" s="8"/>
      <c r="R4223" s="8"/>
      <c r="S4223" s="8"/>
      <c r="T4223" s="8"/>
      <c r="U4223" s="8"/>
      <c r="W4223" s="8">
        <f t="shared" si="4519"/>
        <v>164.8</v>
      </c>
      <c r="X4223">
        <v>14155200</v>
      </c>
      <c r="Y4223">
        <f t="shared" si="4520"/>
        <v>3932</v>
      </c>
      <c r="Z4223" s="8">
        <v>13.1</v>
      </c>
      <c r="AA4223" s="8">
        <v>11.6</v>
      </c>
      <c r="AB4223" s="8">
        <v>71.099999999999994</v>
      </c>
      <c r="AC4223" s="4"/>
      <c r="KL4223" s="84"/>
      <c r="KP4223" s="84"/>
      <c r="KS4223" s="74"/>
      <c r="KT4223" s="74"/>
      <c r="KU4223" s="16"/>
      <c r="KV4223" s="72"/>
      <c r="KW4223" s="72"/>
      <c r="KX4223" s="16"/>
      <c r="KZ4223" s="16"/>
      <c r="LA4223" s="16"/>
      <c r="LB4223" s="74"/>
      <c r="LC4223" s="74"/>
    </row>
    <row r="4224" spans="8:315" x14ac:dyDescent="0.35">
      <c r="H4224" s="4"/>
      <c r="J4224" s="8"/>
      <c r="K4224" s="8"/>
      <c r="L4224" s="8"/>
      <c r="M4224" s="8"/>
      <c r="O4224" s="8"/>
      <c r="P4224" s="8"/>
      <c r="R4224" s="8"/>
      <c r="S4224" s="8"/>
      <c r="T4224" s="8"/>
      <c r="U4224" s="8"/>
      <c r="W4224" s="8">
        <f t="shared" si="4519"/>
        <v>164.9</v>
      </c>
      <c r="X4224">
        <v>14158800</v>
      </c>
      <c r="Y4224">
        <f t="shared" si="4520"/>
        <v>3933</v>
      </c>
      <c r="Z4224" s="8">
        <v>0</v>
      </c>
      <c r="AA4224" s="8">
        <v>11.1</v>
      </c>
      <c r="AB4224" s="8">
        <v>73.2</v>
      </c>
      <c r="AC4224" s="4"/>
      <c r="KL4224" s="84"/>
      <c r="KP4224" s="84"/>
      <c r="KS4224" s="74"/>
      <c r="KT4224" s="74"/>
      <c r="KU4224" s="16"/>
      <c r="KV4224" s="72"/>
      <c r="KW4224" s="72"/>
      <c r="KX4224" s="16"/>
      <c r="KZ4224" s="16"/>
      <c r="LA4224" s="16"/>
      <c r="LB4224" s="74"/>
      <c r="LC4224" s="74"/>
    </row>
    <row r="4225" spans="8:315" x14ac:dyDescent="0.35">
      <c r="H4225" s="4"/>
      <c r="J4225" s="8"/>
      <c r="K4225" s="8"/>
      <c r="L4225" s="8"/>
      <c r="M4225" s="8"/>
      <c r="O4225" s="8"/>
      <c r="P4225" s="8"/>
      <c r="R4225" s="8"/>
      <c r="S4225" s="8"/>
      <c r="T4225" s="8"/>
      <c r="U4225" s="8"/>
      <c r="W4225" s="8">
        <f t="shared" si="4519"/>
        <v>164.9</v>
      </c>
      <c r="X4225">
        <v>14162400</v>
      </c>
      <c r="Y4225">
        <f t="shared" si="4520"/>
        <v>3934</v>
      </c>
      <c r="Z4225" s="8">
        <v>0</v>
      </c>
      <c r="AA4225" s="8">
        <v>10.8</v>
      </c>
      <c r="AB4225" s="8">
        <v>75.7</v>
      </c>
      <c r="AC4225" s="4"/>
      <c r="KL4225" s="84"/>
      <c r="KP4225" s="84"/>
      <c r="KS4225" s="74"/>
      <c r="KT4225" s="74"/>
      <c r="KU4225" s="16"/>
      <c r="KV4225" s="72"/>
      <c r="KW4225" s="72"/>
      <c r="KX4225" s="16"/>
      <c r="KZ4225" s="16"/>
      <c r="LA4225" s="16"/>
      <c r="LB4225" s="74"/>
      <c r="LC4225" s="74"/>
    </row>
    <row r="4226" spans="8:315" x14ac:dyDescent="0.35">
      <c r="H4226" s="4"/>
      <c r="J4226" s="8"/>
      <c r="K4226" s="8"/>
      <c r="L4226" s="8"/>
      <c r="M4226" s="8"/>
      <c r="O4226" s="8"/>
      <c r="P4226" s="8"/>
      <c r="R4226" s="8"/>
      <c r="S4226" s="8"/>
      <c r="T4226" s="8"/>
      <c r="U4226" s="8"/>
      <c r="W4226" s="8">
        <f t="shared" si="4519"/>
        <v>165</v>
      </c>
      <c r="X4226">
        <v>14166000</v>
      </c>
      <c r="Y4226">
        <f t="shared" si="4520"/>
        <v>3935</v>
      </c>
      <c r="Z4226" s="8">
        <v>0</v>
      </c>
      <c r="AA4226" s="8">
        <v>10.7</v>
      </c>
      <c r="AB4226" s="8">
        <v>76.7</v>
      </c>
      <c r="AC4226" s="4"/>
      <c r="KL4226" s="84"/>
      <c r="KP4226" s="84"/>
      <c r="KS4226" s="74"/>
      <c r="KT4226" s="74"/>
      <c r="KU4226" s="16"/>
      <c r="KV4226" s="72"/>
      <c r="KW4226" s="72"/>
      <c r="KX4226" s="16"/>
      <c r="KZ4226" s="16"/>
      <c r="LA4226" s="16"/>
      <c r="LB4226" s="74"/>
      <c r="LC4226" s="74"/>
    </row>
    <row r="4227" spans="8:315" x14ac:dyDescent="0.35">
      <c r="H4227" s="4"/>
      <c r="J4227" s="8"/>
      <c r="K4227" s="8"/>
      <c r="L4227" s="8"/>
      <c r="M4227" s="8"/>
      <c r="O4227" s="8"/>
      <c r="P4227" s="8"/>
      <c r="R4227" s="8"/>
      <c r="S4227" s="8"/>
      <c r="T4227" s="8"/>
      <c r="U4227" s="8"/>
      <c r="W4227" s="8">
        <f t="shared" si="4519"/>
        <v>165</v>
      </c>
      <c r="X4227">
        <v>14169600</v>
      </c>
      <c r="Y4227">
        <f t="shared" si="4520"/>
        <v>3936</v>
      </c>
      <c r="Z4227" s="8">
        <v>0</v>
      </c>
      <c r="AA4227" s="8">
        <v>10.9</v>
      </c>
      <c r="AB4227" s="8">
        <v>75.5</v>
      </c>
      <c r="AC4227" s="4"/>
      <c r="KL4227" s="84"/>
      <c r="KP4227" s="84"/>
      <c r="KS4227" s="74"/>
      <c r="KT4227" s="74"/>
      <c r="KU4227" s="16"/>
      <c r="KV4227" s="72"/>
      <c r="KW4227" s="72"/>
      <c r="KX4227" s="16"/>
      <c r="KZ4227" s="16"/>
      <c r="LA4227" s="16"/>
      <c r="LB4227" s="74"/>
      <c r="LC4227" s="74"/>
    </row>
    <row r="4228" spans="8:315" x14ac:dyDescent="0.35">
      <c r="H4228" s="4"/>
      <c r="J4228" s="8"/>
      <c r="K4228" s="8"/>
      <c r="L4228" s="8"/>
      <c r="M4228" s="8"/>
      <c r="O4228" s="8"/>
      <c r="P4228" s="8"/>
      <c r="R4228" s="8"/>
      <c r="S4228" s="8"/>
      <c r="T4228" s="8"/>
      <c r="U4228" s="8"/>
      <c r="W4228" s="8">
        <f t="shared" si="4519"/>
        <v>165</v>
      </c>
      <c r="X4228">
        <v>14173200</v>
      </c>
      <c r="Y4228">
        <f t="shared" si="4520"/>
        <v>3937</v>
      </c>
      <c r="Z4228" s="8">
        <v>0</v>
      </c>
      <c r="AA4228" s="8">
        <v>11.1</v>
      </c>
      <c r="AB4228" s="8">
        <v>76.3</v>
      </c>
      <c r="AC4228" s="4"/>
      <c r="KL4228" s="84"/>
      <c r="KP4228" s="84"/>
      <c r="KS4228" s="74"/>
      <c r="KT4228" s="74"/>
      <c r="KU4228" s="16"/>
      <c r="KV4228" s="72"/>
      <c r="KW4228" s="72"/>
      <c r="KX4228" s="16"/>
      <c r="KZ4228" s="16"/>
      <c r="LA4228" s="16"/>
      <c r="LB4228" s="74"/>
      <c r="LC4228" s="74"/>
    </row>
    <row r="4229" spans="8:315" x14ac:dyDescent="0.35">
      <c r="H4229" s="4"/>
      <c r="J4229" s="8"/>
      <c r="K4229" s="8"/>
      <c r="L4229" s="8"/>
      <c r="M4229" s="8"/>
      <c r="O4229" s="8"/>
      <c r="P4229" s="8"/>
      <c r="R4229" s="8"/>
      <c r="S4229" s="8"/>
      <c r="T4229" s="8"/>
      <c r="U4229" s="8"/>
      <c r="W4229" s="8">
        <f t="shared" si="4519"/>
        <v>165.1</v>
      </c>
      <c r="X4229">
        <v>14176800</v>
      </c>
      <c r="Y4229">
        <f t="shared" si="4520"/>
        <v>3938</v>
      </c>
      <c r="Z4229" s="8">
        <v>0</v>
      </c>
      <c r="AA4229" s="8">
        <v>11.1</v>
      </c>
      <c r="AB4229" s="8">
        <v>76.099999999999994</v>
      </c>
      <c r="AC4229" s="4"/>
      <c r="KL4229" s="84"/>
      <c r="KP4229" s="84"/>
      <c r="KS4229" s="74"/>
      <c r="KT4229" s="74"/>
      <c r="KU4229" s="16"/>
      <c r="KV4229" s="72"/>
      <c r="KW4229" s="72"/>
      <c r="KX4229" s="16"/>
      <c r="KZ4229" s="16"/>
      <c r="LA4229" s="16"/>
      <c r="LB4229" s="74"/>
      <c r="LC4229" s="74"/>
    </row>
    <row r="4230" spans="8:315" x14ac:dyDescent="0.35">
      <c r="H4230" s="4"/>
      <c r="J4230" s="8"/>
      <c r="K4230" s="8"/>
      <c r="L4230" s="8"/>
      <c r="M4230" s="8"/>
      <c r="O4230" s="8"/>
      <c r="P4230" s="8"/>
      <c r="R4230" s="8"/>
      <c r="S4230" s="8"/>
      <c r="T4230" s="8"/>
      <c r="U4230" s="8"/>
      <c r="W4230" s="8">
        <f t="shared" si="4519"/>
        <v>165.1</v>
      </c>
      <c r="X4230">
        <v>14180400</v>
      </c>
      <c r="Y4230">
        <f t="shared" si="4520"/>
        <v>3939</v>
      </c>
      <c r="Z4230" s="8">
        <v>0</v>
      </c>
      <c r="AA4230" s="8">
        <v>11.1</v>
      </c>
      <c r="AB4230" s="8">
        <v>77.3</v>
      </c>
      <c r="AC4230" s="4"/>
      <c r="KL4230" s="84"/>
      <c r="KP4230" s="84"/>
      <c r="KS4230" s="74"/>
      <c r="KT4230" s="74"/>
      <c r="KU4230" s="16"/>
      <c r="KV4230" s="72"/>
      <c r="KW4230" s="72"/>
      <c r="KX4230" s="16"/>
      <c r="KZ4230" s="16"/>
      <c r="LA4230" s="16"/>
      <c r="LB4230" s="74"/>
      <c r="LC4230" s="74"/>
    </row>
    <row r="4231" spans="8:315" x14ac:dyDescent="0.35">
      <c r="H4231" s="4"/>
      <c r="J4231" s="8"/>
      <c r="K4231" s="8"/>
      <c r="L4231" s="8"/>
      <c r="M4231" s="8"/>
      <c r="O4231" s="8"/>
      <c r="P4231" s="8"/>
      <c r="R4231" s="8"/>
      <c r="S4231" s="8"/>
      <c r="T4231" s="8"/>
      <c r="U4231" s="8"/>
      <c r="W4231" s="8">
        <f t="shared" si="4519"/>
        <v>165.2</v>
      </c>
      <c r="X4231">
        <v>14184000</v>
      </c>
      <c r="Y4231">
        <f t="shared" si="4520"/>
        <v>3940</v>
      </c>
      <c r="Z4231" s="8">
        <v>0</v>
      </c>
      <c r="AA4231" s="8">
        <v>11</v>
      </c>
      <c r="AB4231" s="8">
        <v>78</v>
      </c>
      <c r="AC4231" s="4"/>
      <c r="KL4231" s="84"/>
      <c r="KP4231" s="84"/>
      <c r="KS4231" s="74"/>
      <c r="KT4231" s="74"/>
      <c r="KU4231" s="16"/>
      <c r="KV4231" s="72"/>
      <c r="KW4231" s="72"/>
      <c r="KX4231" s="16"/>
      <c r="KZ4231" s="16"/>
      <c r="LA4231" s="16"/>
      <c r="LB4231" s="74"/>
      <c r="LC4231" s="74"/>
    </row>
    <row r="4232" spans="8:315" x14ac:dyDescent="0.35">
      <c r="H4232" s="4"/>
      <c r="J4232" s="8"/>
      <c r="K4232" s="8"/>
      <c r="L4232" s="8"/>
      <c r="M4232" s="8"/>
      <c r="O4232" s="8"/>
      <c r="P4232" s="8"/>
      <c r="R4232" s="8"/>
      <c r="S4232" s="8"/>
      <c r="T4232" s="8"/>
      <c r="U4232" s="8"/>
      <c r="W4232" s="8">
        <f t="shared" si="4519"/>
        <v>165.2</v>
      </c>
      <c r="X4232">
        <v>14187600</v>
      </c>
      <c r="Y4232">
        <f t="shared" si="4520"/>
        <v>3941</v>
      </c>
      <c r="Z4232" s="8">
        <v>6.1</v>
      </c>
      <c r="AA4232" s="8">
        <v>10.9</v>
      </c>
      <c r="AB4232" s="8">
        <v>79.2</v>
      </c>
      <c r="AC4232" s="4"/>
      <c r="KL4232" s="84"/>
      <c r="KP4232" s="84"/>
      <c r="KS4232" s="74"/>
      <c r="KT4232" s="74"/>
      <c r="KU4232" s="16"/>
      <c r="KV4232" s="72"/>
      <c r="KW4232" s="72"/>
      <c r="KX4232" s="16"/>
      <c r="KZ4232" s="16"/>
      <c r="LA4232" s="16"/>
      <c r="LB4232" s="74"/>
      <c r="LC4232" s="74"/>
    </row>
    <row r="4233" spans="8:315" x14ac:dyDescent="0.35">
      <c r="H4233" s="4"/>
      <c r="J4233" s="8"/>
      <c r="K4233" s="8"/>
      <c r="L4233" s="8"/>
      <c r="M4233" s="8"/>
      <c r="O4233" s="8"/>
      <c r="P4233" s="8"/>
      <c r="R4233" s="8"/>
      <c r="S4233" s="8"/>
      <c r="T4233" s="8"/>
      <c r="U4233" s="8"/>
      <c r="W4233" s="8">
        <f t="shared" si="4519"/>
        <v>165.3</v>
      </c>
      <c r="X4233">
        <v>14191200</v>
      </c>
      <c r="Y4233">
        <f t="shared" si="4520"/>
        <v>3942</v>
      </c>
      <c r="Z4233" s="8">
        <v>24.2</v>
      </c>
      <c r="AA4233" s="8">
        <v>10.8</v>
      </c>
      <c r="AB4233" s="8">
        <v>80</v>
      </c>
      <c r="AC4233" s="4"/>
      <c r="KL4233" s="84"/>
      <c r="KP4233" s="84"/>
      <c r="KS4233" s="74"/>
      <c r="KT4233" s="74"/>
      <c r="KU4233" s="16"/>
      <c r="KV4233" s="72"/>
      <c r="KW4233" s="72"/>
      <c r="KX4233" s="16"/>
      <c r="KZ4233" s="16"/>
      <c r="LA4233" s="16"/>
      <c r="LB4233" s="74"/>
      <c r="LC4233" s="74"/>
    </row>
    <row r="4234" spans="8:315" x14ac:dyDescent="0.35">
      <c r="H4234" s="4"/>
      <c r="J4234" s="8"/>
      <c r="K4234" s="8"/>
      <c r="L4234" s="8"/>
      <c r="M4234" s="8"/>
      <c r="O4234" s="8"/>
      <c r="P4234" s="8"/>
      <c r="R4234" s="8"/>
      <c r="S4234" s="8"/>
      <c r="T4234" s="8"/>
      <c r="U4234" s="8"/>
      <c r="W4234" s="8">
        <f t="shared" si="4519"/>
        <v>165.3</v>
      </c>
      <c r="X4234">
        <v>14194800</v>
      </c>
      <c r="Y4234">
        <f t="shared" si="4520"/>
        <v>3943</v>
      </c>
      <c r="Z4234" s="8">
        <v>61.9</v>
      </c>
      <c r="AA4234" s="8">
        <v>10.8</v>
      </c>
      <c r="AB4234" s="8">
        <v>80.400000000000006</v>
      </c>
      <c r="AC4234" s="4"/>
      <c r="KL4234" s="84"/>
      <c r="KP4234" s="84"/>
      <c r="KS4234" s="74"/>
      <c r="KT4234" s="74"/>
      <c r="KU4234" s="16"/>
      <c r="KV4234" s="72"/>
      <c r="KW4234" s="72"/>
      <c r="KX4234" s="16"/>
      <c r="KZ4234" s="16"/>
      <c r="LA4234" s="16"/>
      <c r="LB4234" s="74"/>
      <c r="LC4234" s="74"/>
    </row>
    <row r="4235" spans="8:315" x14ac:dyDescent="0.35">
      <c r="H4235" s="4"/>
      <c r="J4235" s="8"/>
      <c r="K4235" s="8"/>
      <c r="L4235" s="8"/>
      <c r="M4235" s="8"/>
      <c r="O4235" s="8"/>
      <c r="P4235" s="8"/>
      <c r="R4235" s="8"/>
      <c r="S4235" s="8"/>
      <c r="T4235" s="8"/>
      <c r="U4235" s="8"/>
      <c r="W4235" s="8">
        <f t="shared" si="4519"/>
        <v>165.3</v>
      </c>
      <c r="X4235">
        <v>14198400</v>
      </c>
      <c r="Y4235">
        <f t="shared" si="4520"/>
        <v>3944</v>
      </c>
      <c r="Z4235" s="8">
        <v>150.30000000000001</v>
      </c>
      <c r="AA4235" s="8">
        <v>11.1</v>
      </c>
      <c r="AB4235" s="8">
        <v>78.599999999999994</v>
      </c>
      <c r="AC4235" s="4"/>
      <c r="KL4235" s="84"/>
      <c r="KP4235" s="84"/>
      <c r="KS4235" s="74"/>
      <c r="KT4235" s="74"/>
      <c r="KU4235" s="16"/>
      <c r="KV4235" s="72"/>
      <c r="KW4235" s="72"/>
      <c r="KX4235" s="16"/>
      <c r="KZ4235" s="16"/>
      <c r="LA4235" s="16"/>
      <c r="LB4235" s="74"/>
      <c r="LC4235" s="74"/>
    </row>
    <row r="4236" spans="8:315" x14ac:dyDescent="0.35">
      <c r="H4236" s="4"/>
      <c r="J4236" s="8"/>
      <c r="K4236" s="8"/>
      <c r="L4236" s="8"/>
      <c r="M4236" s="8"/>
      <c r="O4236" s="8"/>
      <c r="P4236" s="8"/>
      <c r="R4236" s="8"/>
      <c r="S4236" s="8"/>
      <c r="T4236" s="8"/>
      <c r="U4236" s="8"/>
      <c r="W4236" s="8">
        <f t="shared" si="4519"/>
        <v>165.4</v>
      </c>
      <c r="X4236">
        <v>14202000</v>
      </c>
      <c r="Y4236">
        <f t="shared" si="4520"/>
        <v>3945</v>
      </c>
      <c r="Z4236" s="8">
        <v>275.8</v>
      </c>
      <c r="AA4236" s="8">
        <v>11.7</v>
      </c>
      <c r="AB4236" s="8">
        <v>75.2</v>
      </c>
      <c r="AC4236" s="4"/>
      <c r="KL4236" s="84"/>
      <c r="KP4236" s="84"/>
      <c r="KS4236" s="74"/>
      <c r="KT4236" s="74"/>
      <c r="KU4236" s="16"/>
      <c r="KV4236" s="72"/>
      <c r="KW4236" s="72"/>
      <c r="KX4236" s="16"/>
      <c r="KZ4236" s="16"/>
      <c r="LA4236" s="16"/>
      <c r="LB4236" s="74"/>
      <c r="LC4236" s="74"/>
    </row>
    <row r="4237" spans="8:315" x14ac:dyDescent="0.35">
      <c r="H4237" s="4"/>
      <c r="J4237" s="8"/>
      <c r="K4237" s="8"/>
      <c r="L4237" s="8"/>
      <c r="M4237" s="8"/>
      <c r="O4237" s="8"/>
      <c r="P4237" s="8"/>
      <c r="R4237" s="8"/>
      <c r="S4237" s="8"/>
      <c r="T4237" s="8"/>
      <c r="U4237" s="8"/>
      <c r="W4237" s="8">
        <f t="shared" si="4519"/>
        <v>165.4</v>
      </c>
      <c r="X4237">
        <v>14205600</v>
      </c>
      <c r="Y4237">
        <f t="shared" si="4520"/>
        <v>3946</v>
      </c>
      <c r="Z4237" s="8">
        <v>639.70000000000005</v>
      </c>
      <c r="AA4237" s="8">
        <v>13.4</v>
      </c>
      <c r="AB4237" s="8">
        <v>69.7</v>
      </c>
      <c r="AC4237" s="4"/>
      <c r="KL4237" s="84"/>
      <c r="KP4237" s="84"/>
      <c r="KS4237" s="74"/>
      <c r="KT4237" s="74"/>
      <c r="KU4237" s="16"/>
      <c r="KV4237" s="72"/>
      <c r="KW4237" s="72"/>
      <c r="KX4237" s="16"/>
      <c r="KZ4237" s="16"/>
      <c r="LA4237" s="16"/>
      <c r="LB4237" s="74"/>
      <c r="LC4237" s="74"/>
    </row>
    <row r="4238" spans="8:315" x14ac:dyDescent="0.35">
      <c r="H4238" s="4"/>
      <c r="J4238" s="8"/>
      <c r="K4238" s="8"/>
      <c r="L4238" s="8"/>
      <c r="M4238" s="8"/>
      <c r="O4238" s="8"/>
      <c r="P4238" s="8"/>
      <c r="R4238" s="8"/>
      <c r="S4238" s="8"/>
      <c r="T4238" s="8"/>
      <c r="U4238" s="8"/>
      <c r="W4238" s="8">
        <f t="shared" si="4519"/>
        <v>165.5</v>
      </c>
      <c r="X4238">
        <v>14209200</v>
      </c>
      <c r="Y4238">
        <f t="shared" si="4520"/>
        <v>3947</v>
      </c>
      <c r="Z4238" s="8">
        <v>756.9</v>
      </c>
      <c r="AA4238" s="8">
        <v>15.4</v>
      </c>
      <c r="AB4238" s="8">
        <v>68.400000000000006</v>
      </c>
      <c r="AC4238" s="4"/>
      <c r="KL4238" s="84"/>
      <c r="KP4238" s="84"/>
      <c r="KS4238" s="74"/>
      <c r="KT4238" s="74"/>
      <c r="KU4238" s="16"/>
      <c r="KV4238" s="72"/>
      <c r="KW4238" s="72"/>
      <c r="KX4238" s="16"/>
      <c r="KZ4238" s="16"/>
      <c r="LA4238" s="16"/>
      <c r="LB4238" s="74"/>
      <c r="LC4238" s="74"/>
    </row>
    <row r="4239" spans="8:315" x14ac:dyDescent="0.35">
      <c r="H4239" s="4"/>
      <c r="J4239" s="8"/>
      <c r="K4239" s="8"/>
      <c r="L4239" s="8"/>
      <c r="M4239" s="8"/>
      <c r="O4239" s="8"/>
      <c r="P4239" s="8"/>
      <c r="R4239" s="8"/>
      <c r="S4239" s="8"/>
      <c r="T4239" s="8"/>
      <c r="U4239" s="8"/>
      <c r="W4239" s="8">
        <f t="shared" si="4519"/>
        <v>165.5</v>
      </c>
      <c r="X4239">
        <v>14212800</v>
      </c>
      <c r="Y4239">
        <f t="shared" si="4520"/>
        <v>3948</v>
      </c>
      <c r="Z4239" s="8">
        <v>806.4</v>
      </c>
      <c r="AA4239" s="8">
        <v>16.600000000000001</v>
      </c>
      <c r="AB4239" s="8">
        <v>60.5</v>
      </c>
      <c r="AC4239" s="4"/>
      <c r="KL4239" s="84"/>
      <c r="KP4239" s="84"/>
      <c r="KS4239" s="74"/>
      <c r="KT4239" s="74"/>
      <c r="KU4239" s="16"/>
      <c r="KV4239" s="72"/>
      <c r="KW4239" s="72"/>
      <c r="KX4239" s="16"/>
      <c r="KZ4239" s="16"/>
      <c r="LA4239" s="16"/>
      <c r="LB4239" s="74"/>
      <c r="LC4239" s="74"/>
    </row>
    <row r="4240" spans="8:315" x14ac:dyDescent="0.35">
      <c r="H4240" s="4"/>
      <c r="J4240" s="8"/>
      <c r="K4240" s="8"/>
      <c r="L4240" s="8"/>
      <c r="M4240" s="8"/>
      <c r="O4240" s="8"/>
      <c r="P4240" s="8"/>
      <c r="R4240" s="8"/>
      <c r="S4240" s="8"/>
      <c r="T4240" s="8"/>
      <c r="U4240" s="8"/>
      <c r="W4240" s="8">
        <f t="shared" si="4519"/>
        <v>165.5</v>
      </c>
      <c r="X4240">
        <v>14216400</v>
      </c>
      <c r="Y4240">
        <f t="shared" si="4520"/>
        <v>3949</v>
      </c>
      <c r="Z4240" s="8">
        <v>897.5</v>
      </c>
      <c r="AA4240" s="8">
        <v>18</v>
      </c>
      <c r="AB4240" s="8">
        <v>52.4</v>
      </c>
      <c r="AC4240" s="4"/>
      <c r="KL4240" s="84"/>
      <c r="KP4240" s="84"/>
      <c r="KS4240" s="74"/>
      <c r="KT4240" s="74"/>
      <c r="KU4240" s="16"/>
      <c r="KV4240" s="72"/>
      <c r="KW4240" s="72"/>
      <c r="KX4240" s="16"/>
      <c r="KZ4240" s="16"/>
      <c r="LA4240" s="16"/>
      <c r="LB4240" s="74"/>
      <c r="LC4240" s="74"/>
    </row>
    <row r="4241" spans="8:315" x14ac:dyDescent="0.35">
      <c r="H4241" s="4"/>
      <c r="J4241" s="8"/>
      <c r="K4241" s="8"/>
      <c r="L4241" s="8"/>
      <c r="M4241" s="8"/>
      <c r="O4241" s="8"/>
      <c r="P4241" s="8"/>
      <c r="R4241" s="8"/>
      <c r="S4241" s="8"/>
      <c r="T4241" s="8"/>
      <c r="U4241" s="8"/>
      <c r="W4241" s="8">
        <f t="shared" si="4519"/>
        <v>165.6</v>
      </c>
      <c r="X4241">
        <v>14220000</v>
      </c>
      <c r="Y4241">
        <f t="shared" si="4520"/>
        <v>3950</v>
      </c>
      <c r="Z4241" s="8">
        <v>726.4</v>
      </c>
      <c r="AA4241" s="8">
        <v>19</v>
      </c>
      <c r="AB4241" s="8">
        <v>34.700000000000003</v>
      </c>
      <c r="AC4241" s="4"/>
      <c r="KL4241" s="84"/>
      <c r="KP4241" s="84"/>
      <c r="KS4241" s="74"/>
      <c r="KT4241" s="74"/>
      <c r="KU4241" s="16"/>
      <c r="KV4241" s="72"/>
      <c r="KW4241" s="72"/>
      <c r="KX4241" s="16"/>
      <c r="KZ4241" s="16"/>
      <c r="LA4241" s="16"/>
      <c r="LB4241" s="74"/>
      <c r="LC4241" s="74"/>
    </row>
    <row r="4242" spans="8:315" x14ac:dyDescent="0.35">
      <c r="H4242" s="4"/>
      <c r="J4242" s="8"/>
      <c r="K4242" s="8"/>
      <c r="L4242" s="8"/>
      <c r="M4242" s="8"/>
      <c r="O4242" s="8"/>
      <c r="P4242" s="8"/>
      <c r="R4242" s="8"/>
      <c r="S4242" s="8"/>
      <c r="T4242" s="8"/>
      <c r="U4242" s="8"/>
      <c r="W4242" s="8">
        <f t="shared" si="4519"/>
        <v>165.6</v>
      </c>
      <c r="X4242">
        <v>14223600</v>
      </c>
      <c r="Y4242">
        <f t="shared" si="4520"/>
        <v>3951</v>
      </c>
      <c r="Z4242" s="8">
        <v>623.9</v>
      </c>
      <c r="AA4242" s="8">
        <v>19.5</v>
      </c>
      <c r="AB4242" s="8">
        <v>33.799999999999997</v>
      </c>
      <c r="AC4242" s="4"/>
      <c r="KL4242" s="84"/>
      <c r="KP4242" s="84"/>
      <c r="KS4242" s="74"/>
      <c r="KT4242" s="74"/>
      <c r="KU4242" s="16"/>
      <c r="KV4242" s="72"/>
      <c r="KW4242" s="72"/>
      <c r="KX4242" s="16"/>
      <c r="KZ4242" s="16"/>
      <c r="LA4242" s="16"/>
      <c r="LB4242" s="74"/>
      <c r="LC4242" s="74"/>
    </row>
    <row r="4243" spans="8:315" x14ac:dyDescent="0.35">
      <c r="H4243" s="4"/>
      <c r="J4243" s="8"/>
      <c r="K4243" s="8"/>
      <c r="L4243" s="8"/>
      <c r="M4243" s="8"/>
      <c r="O4243" s="8"/>
      <c r="P4243" s="8"/>
      <c r="R4243" s="8"/>
      <c r="S4243" s="8"/>
      <c r="T4243" s="8"/>
      <c r="U4243" s="8"/>
      <c r="W4243" s="8">
        <f t="shared" si="4519"/>
        <v>165.7</v>
      </c>
      <c r="X4243">
        <v>14227200</v>
      </c>
      <c r="Y4243">
        <f t="shared" si="4520"/>
        <v>3952</v>
      </c>
      <c r="Z4243" s="8">
        <v>692.2</v>
      </c>
      <c r="AA4243" s="8">
        <v>20.100000000000001</v>
      </c>
      <c r="AB4243" s="8">
        <v>31.4</v>
      </c>
      <c r="AC4243" s="4"/>
      <c r="KL4243" s="84"/>
      <c r="KP4243" s="84"/>
      <c r="KS4243" s="74"/>
      <c r="KT4243" s="74"/>
      <c r="KU4243" s="16"/>
      <c r="KV4243" s="72"/>
      <c r="KW4243" s="72"/>
      <c r="KX4243" s="16"/>
      <c r="KZ4243" s="16"/>
      <c r="LA4243" s="16"/>
      <c r="LB4243" s="74"/>
      <c r="LC4243" s="74"/>
    </row>
    <row r="4244" spans="8:315" x14ac:dyDescent="0.35">
      <c r="H4244" s="4"/>
      <c r="J4244" s="8"/>
      <c r="K4244" s="8"/>
      <c r="L4244" s="8"/>
      <c r="M4244" s="8"/>
      <c r="O4244" s="8"/>
      <c r="P4244" s="8"/>
      <c r="R4244" s="8"/>
      <c r="S4244" s="8"/>
      <c r="T4244" s="8"/>
      <c r="U4244" s="8"/>
      <c r="W4244" s="8">
        <f t="shared" si="4519"/>
        <v>165.7</v>
      </c>
      <c r="X4244">
        <v>14230800</v>
      </c>
      <c r="Y4244">
        <f t="shared" si="4520"/>
        <v>3953</v>
      </c>
      <c r="Z4244" s="8">
        <v>332.8</v>
      </c>
      <c r="AA4244" s="8">
        <v>19.899999999999999</v>
      </c>
      <c r="AB4244" s="8">
        <v>29.3</v>
      </c>
      <c r="AC4244" s="4"/>
      <c r="KL4244" s="84"/>
      <c r="KP4244" s="84"/>
      <c r="KS4244" s="74"/>
      <c r="KT4244" s="74"/>
      <c r="KU4244" s="16"/>
      <c r="KV4244" s="72"/>
      <c r="KW4244" s="72"/>
      <c r="KX4244" s="16"/>
      <c r="KZ4244" s="16"/>
      <c r="LA4244" s="16"/>
      <c r="LB4244" s="74"/>
      <c r="LC4244" s="74"/>
    </row>
    <row r="4245" spans="8:315" x14ac:dyDescent="0.35">
      <c r="H4245" s="4"/>
      <c r="J4245" s="8"/>
      <c r="K4245" s="8"/>
      <c r="L4245" s="8"/>
      <c r="M4245" s="8"/>
      <c r="O4245" s="8"/>
      <c r="P4245" s="8"/>
      <c r="R4245" s="8"/>
      <c r="S4245" s="8"/>
      <c r="T4245" s="8"/>
      <c r="U4245" s="8"/>
      <c r="W4245" s="8">
        <f t="shared" si="4519"/>
        <v>165.8</v>
      </c>
      <c r="X4245">
        <v>14234400</v>
      </c>
      <c r="Y4245">
        <f t="shared" si="4520"/>
        <v>3954</v>
      </c>
      <c r="Z4245" s="8">
        <v>146.69999999999999</v>
      </c>
      <c r="AA4245" s="8">
        <v>18.600000000000001</v>
      </c>
      <c r="AB4245" s="8">
        <v>33.200000000000003</v>
      </c>
      <c r="AC4245" s="4"/>
      <c r="KL4245" s="84"/>
      <c r="KP4245" s="84"/>
      <c r="KS4245" s="74"/>
      <c r="KT4245" s="74"/>
      <c r="KU4245" s="16"/>
      <c r="KV4245" s="72"/>
      <c r="KW4245" s="72"/>
      <c r="KX4245" s="16"/>
      <c r="KZ4245" s="16"/>
      <c r="LA4245" s="16"/>
      <c r="LB4245" s="74"/>
      <c r="LC4245" s="74"/>
    </row>
    <row r="4246" spans="8:315" x14ac:dyDescent="0.35">
      <c r="H4246" s="4"/>
      <c r="J4246" s="8"/>
      <c r="K4246" s="8"/>
      <c r="L4246" s="8"/>
      <c r="M4246" s="8"/>
      <c r="O4246" s="8"/>
      <c r="P4246" s="8"/>
      <c r="R4246" s="8"/>
      <c r="S4246" s="8"/>
      <c r="T4246" s="8"/>
      <c r="U4246" s="8"/>
      <c r="W4246" s="8">
        <f t="shared" si="4519"/>
        <v>165.8</v>
      </c>
      <c r="X4246">
        <v>14238000</v>
      </c>
      <c r="Y4246">
        <f t="shared" si="4520"/>
        <v>3955</v>
      </c>
      <c r="Z4246" s="8">
        <v>56.4</v>
      </c>
      <c r="AA4246" s="8">
        <v>17</v>
      </c>
      <c r="AB4246" s="8">
        <v>33</v>
      </c>
      <c r="AC4246" s="4"/>
      <c r="KL4246" s="84"/>
      <c r="KP4246" s="84"/>
      <c r="KS4246" s="74"/>
      <c r="KT4246" s="74"/>
      <c r="KU4246" s="16"/>
      <c r="KV4246" s="72"/>
      <c r="KW4246" s="72"/>
      <c r="KX4246" s="16"/>
      <c r="KZ4246" s="16"/>
      <c r="LA4246" s="16"/>
      <c r="LB4246" s="74"/>
      <c r="LC4246" s="74"/>
    </row>
    <row r="4247" spans="8:315" x14ac:dyDescent="0.35">
      <c r="H4247" s="4"/>
      <c r="J4247" s="8"/>
      <c r="K4247" s="8"/>
      <c r="L4247" s="8"/>
      <c r="M4247" s="8"/>
      <c r="O4247" s="8"/>
      <c r="P4247" s="8"/>
      <c r="R4247" s="8"/>
      <c r="S4247" s="8"/>
      <c r="T4247" s="8"/>
      <c r="U4247" s="8"/>
      <c r="W4247" s="8">
        <f t="shared" si="4519"/>
        <v>165.8</v>
      </c>
      <c r="X4247">
        <v>14241600</v>
      </c>
      <c r="Y4247">
        <f t="shared" si="4520"/>
        <v>3956</v>
      </c>
      <c r="Z4247" s="8">
        <v>18.600000000000001</v>
      </c>
      <c r="AA4247" s="8">
        <v>15.3</v>
      </c>
      <c r="AB4247" s="8">
        <v>40</v>
      </c>
      <c r="AC4247" s="4"/>
      <c r="KL4247" s="84"/>
      <c r="KP4247" s="84"/>
      <c r="KS4247" s="74"/>
      <c r="KT4247" s="74"/>
      <c r="KU4247" s="16"/>
      <c r="KV4247" s="72"/>
      <c r="KW4247" s="72"/>
      <c r="KX4247" s="16"/>
      <c r="KZ4247" s="16"/>
      <c r="LA4247" s="16"/>
      <c r="LB4247" s="74"/>
      <c r="LC4247" s="74"/>
    </row>
    <row r="4248" spans="8:315" x14ac:dyDescent="0.35">
      <c r="H4248" s="4"/>
      <c r="J4248" s="8"/>
      <c r="K4248" s="8"/>
      <c r="L4248" s="8"/>
      <c r="M4248" s="8"/>
      <c r="O4248" s="8"/>
      <c r="P4248" s="8"/>
      <c r="R4248" s="8"/>
      <c r="S4248" s="8"/>
      <c r="T4248" s="8"/>
      <c r="U4248" s="8"/>
      <c r="W4248" s="8">
        <f t="shared" si="4519"/>
        <v>165.9</v>
      </c>
      <c r="X4248">
        <v>14245200</v>
      </c>
      <c r="Y4248">
        <f t="shared" si="4520"/>
        <v>3957</v>
      </c>
      <c r="Z4248" s="8">
        <v>0</v>
      </c>
      <c r="AA4248" s="8">
        <v>13.5</v>
      </c>
      <c r="AB4248" s="8">
        <v>49.2</v>
      </c>
      <c r="AC4248" s="4"/>
      <c r="KL4248" s="84"/>
      <c r="KP4248" s="84"/>
      <c r="KS4248" s="74"/>
      <c r="KT4248" s="74"/>
      <c r="KU4248" s="16"/>
      <c r="KV4248" s="72"/>
      <c r="KW4248" s="72"/>
      <c r="KX4248" s="16"/>
      <c r="KZ4248" s="16"/>
      <c r="LA4248" s="16"/>
      <c r="LB4248" s="74"/>
      <c r="LC4248" s="74"/>
    </row>
    <row r="4249" spans="8:315" x14ac:dyDescent="0.35">
      <c r="H4249" s="4"/>
      <c r="J4249" s="8"/>
      <c r="K4249" s="8"/>
      <c r="L4249" s="8"/>
      <c r="M4249" s="8"/>
      <c r="O4249" s="8"/>
      <c r="P4249" s="8"/>
      <c r="R4249" s="8"/>
      <c r="S4249" s="8"/>
      <c r="T4249" s="8"/>
      <c r="U4249" s="8"/>
      <c r="W4249" s="8">
        <f t="shared" si="4519"/>
        <v>165.9</v>
      </c>
      <c r="X4249">
        <v>14248800</v>
      </c>
      <c r="Y4249">
        <f t="shared" si="4520"/>
        <v>3958</v>
      </c>
      <c r="Z4249" s="8">
        <v>0</v>
      </c>
      <c r="AA4249" s="8">
        <v>12.3</v>
      </c>
      <c r="AB4249" s="8">
        <v>51</v>
      </c>
      <c r="AC4249" s="4"/>
      <c r="KL4249" s="84"/>
      <c r="KP4249" s="84"/>
      <c r="KS4249" s="74"/>
      <c r="KT4249" s="74"/>
      <c r="KU4249" s="16"/>
      <c r="KV4249" s="72"/>
      <c r="KW4249" s="72"/>
      <c r="KX4249" s="16"/>
      <c r="KZ4249" s="16"/>
      <c r="LA4249" s="16"/>
      <c r="LB4249" s="74"/>
      <c r="LC4249" s="74"/>
    </row>
    <row r="4250" spans="8:315" x14ac:dyDescent="0.35">
      <c r="H4250" s="4"/>
      <c r="J4250" s="8"/>
      <c r="K4250" s="8"/>
      <c r="L4250" s="8"/>
      <c r="M4250" s="8"/>
      <c r="O4250" s="8"/>
      <c r="P4250" s="8"/>
      <c r="R4250" s="8"/>
      <c r="S4250" s="8"/>
      <c r="T4250" s="8"/>
      <c r="U4250" s="8"/>
      <c r="W4250" s="8">
        <f t="shared" si="4519"/>
        <v>166</v>
      </c>
      <c r="X4250">
        <v>14252400</v>
      </c>
      <c r="Y4250">
        <f t="shared" si="4520"/>
        <v>3959</v>
      </c>
      <c r="Z4250" s="8">
        <v>0</v>
      </c>
      <c r="AA4250" s="8">
        <v>11.9</v>
      </c>
      <c r="AB4250" s="8">
        <v>48</v>
      </c>
      <c r="AC4250" s="4"/>
      <c r="KL4250" s="84"/>
      <c r="KP4250" s="84"/>
      <c r="KS4250" s="74"/>
      <c r="KT4250" s="74"/>
      <c r="KU4250" s="16"/>
      <c r="KV4250" s="72"/>
      <c r="KW4250" s="72"/>
      <c r="KX4250" s="16"/>
      <c r="KZ4250" s="16"/>
      <c r="LA4250" s="16"/>
      <c r="LB4250" s="74"/>
      <c r="LC4250" s="74"/>
    </row>
    <row r="4251" spans="8:315" x14ac:dyDescent="0.35">
      <c r="H4251" s="4"/>
      <c r="J4251" s="8"/>
      <c r="K4251" s="8"/>
      <c r="L4251" s="8"/>
      <c r="M4251" s="8"/>
      <c r="O4251" s="8"/>
      <c r="P4251" s="8"/>
      <c r="R4251" s="8"/>
      <c r="S4251" s="8"/>
      <c r="T4251" s="8"/>
      <c r="U4251" s="8"/>
      <c r="W4251" s="8">
        <f t="shared" si="4519"/>
        <v>166</v>
      </c>
      <c r="X4251">
        <v>14256000</v>
      </c>
      <c r="Y4251">
        <f t="shared" si="4520"/>
        <v>3960</v>
      </c>
      <c r="Z4251" s="8">
        <v>0</v>
      </c>
      <c r="AA4251" s="8">
        <v>10.7</v>
      </c>
      <c r="AB4251" s="8">
        <v>54.5</v>
      </c>
      <c r="AC4251" s="4"/>
      <c r="KL4251" s="84"/>
      <c r="KP4251" s="84"/>
      <c r="KS4251" s="74"/>
      <c r="KT4251" s="74"/>
      <c r="KU4251" s="16"/>
      <c r="KV4251" s="72"/>
      <c r="KW4251" s="72"/>
      <c r="KX4251" s="16"/>
      <c r="KZ4251" s="16"/>
      <c r="LA4251" s="16"/>
      <c r="LB4251" s="74"/>
      <c r="LC4251" s="74"/>
    </row>
    <row r="4252" spans="8:315" x14ac:dyDescent="0.35">
      <c r="H4252" s="4"/>
      <c r="J4252" s="8"/>
      <c r="K4252" s="8"/>
      <c r="L4252" s="8"/>
      <c r="M4252" s="8"/>
      <c r="O4252" s="8"/>
      <c r="P4252" s="8"/>
      <c r="R4252" s="8"/>
      <c r="S4252" s="8"/>
      <c r="T4252" s="8"/>
      <c r="U4252" s="8"/>
      <c r="W4252" s="8">
        <f t="shared" si="4519"/>
        <v>166</v>
      </c>
      <c r="X4252">
        <v>14259600</v>
      </c>
      <c r="Y4252">
        <f t="shared" si="4520"/>
        <v>3961</v>
      </c>
      <c r="Z4252" s="8">
        <v>0</v>
      </c>
      <c r="AA4252" s="8">
        <v>10.3</v>
      </c>
      <c r="AB4252" s="8">
        <v>59.2</v>
      </c>
      <c r="AC4252" s="4"/>
      <c r="KL4252" s="84"/>
      <c r="KP4252" s="84"/>
      <c r="KS4252" s="74"/>
      <c r="KT4252" s="74"/>
      <c r="KU4252" s="16"/>
      <c r="KV4252" s="72"/>
      <c r="KW4252" s="72"/>
      <c r="KX4252" s="16"/>
      <c r="KZ4252" s="16"/>
      <c r="LA4252" s="16"/>
      <c r="LB4252" s="74"/>
      <c r="LC4252" s="74"/>
    </row>
    <row r="4253" spans="8:315" x14ac:dyDescent="0.35">
      <c r="H4253" s="4"/>
      <c r="J4253" s="8"/>
      <c r="K4253" s="8"/>
      <c r="L4253" s="8"/>
      <c r="M4253" s="8"/>
      <c r="O4253" s="8"/>
      <c r="P4253" s="8"/>
      <c r="R4253" s="8"/>
      <c r="S4253" s="8"/>
      <c r="T4253" s="8"/>
      <c r="U4253" s="8"/>
      <c r="W4253" s="8">
        <f t="shared" si="4519"/>
        <v>166.1</v>
      </c>
      <c r="X4253">
        <v>14263200</v>
      </c>
      <c r="Y4253">
        <f t="shared" si="4520"/>
        <v>3962</v>
      </c>
      <c r="Z4253" s="8">
        <v>0</v>
      </c>
      <c r="AA4253" s="8">
        <v>9.6</v>
      </c>
      <c r="AB4253" s="8">
        <v>62.8</v>
      </c>
      <c r="AC4253" s="4"/>
      <c r="KL4253" s="84"/>
      <c r="KP4253" s="84"/>
      <c r="KS4253" s="74"/>
      <c r="KT4253" s="74"/>
      <c r="KU4253" s="16"/>
      <c r="KV4253" s="72"/>
      <c r="KW4253" s="72"/>
      <c r="KX4253" s="16"/>
      <c r="KZ4253" s="16"/>
      <c r="LA4253" s="16"/>
      <c r="LB4253" s="74"/>
      <c r="LC4253" s="74"/>
    </row>
    <row r="4254" spans="8:315" x14ac:dyDescent="0.35">
      <c r="H4254" s="4"/>
      <c r="J4254" s="8"/>
      <c r="K4254" s="8"/>
      <c r="L4254" s="8"/>
      <c r="M4254" s="8"/>
      <c r="O4254" s="8"/>
      <c r="P4254" s="8"/>
      <c r="R4254" s="8"/>
      <c r="S4254" s="8"/>
      <c r="T4254" s="8"/>
      <c r="U4254" s="8"/>
      <c r="W4254" s="8">
        <f t="shared" si="4519"/>
        <v>166.1</v>
      </c>
      <c r="X4254">
        <v>14266800</v>
      </c>
      <c r="Y4254">
        <f t="shared" si="4520"/>
        <v>3963</v>
      </c>
      <c r="Z4254" s="8">
        <v>0</v>
      </c>
      <c r="AA4254" s="8">
        <v>9.1999999999999993</v>
      </c>
      <c r="AB4254" s="8">
        <v>67.400000000000006</v>
      </c>
      <c r="AC4254" s="4"/>
      <c r="KL4254" s="84"/>
      <c r="KP4254" s="84"/>
      <c r="KS4254" s="74"/>
      <c r="KT4254" s="74"/>
      <c r="KU4254" s="16"/>
      <c r="KV4254" s="72"/>
      <c r="KW4254" s="72"/>
      <c r="KX4254" s="16"/>
      <c r="KZ4254" s="16"/>
      <c r="LA4254" s="16"/>
      <c r="LB4254" s="74"/>
      <c r="LC4254" s="74"/>
    </row>
    <row r="4255" spans="8:315" x14ac:dyDescent="0.35">
      <c r="H4255" s="4"/>
      <c r="J4255" s="8"/>
      <c r="K4255" s="8"/>
      <c r="L4255" s="8"/>
      <c r="M4255" s="8"/>
      <c r="O4255" s="8"/>
      <c r="P4255" s="8"/>
      <c r="R4255" s="8"/>
      <c r="S4255" s="8"/>
      <c r="T4255" s="8"/>
      <c r="U4255" s="8"/>
      <c r="W4255" s="8">
        <f t="shared" si="4519"/>
        <v>166.2</v>
      </c>
      <c r="X4255">
        <v>14270400</v>
      </c>
      <c r="Y4255">
        <f t="shared" si="4520"/>
        <v>3964</v>
      </c>
      <c r="Z4255" s="8">
        <v>0</v>
      </c>
      <c r="AA4255" s="8">
        <v>8.9</v>
      </c>
      <c r="AB4255" s="8">
        <v>70.900000000000006</v>
      </c>
      <c r="AC4255" s="4"/>
      <c r="KL4255" s="84"/>
      <c r="KP4255" s="84"/>
      <c r="KS4255" s="74"/>
      <c r="KT4255" s="74"/>
      <c r="KU4255" s="16"/>
      <c r="KV4255" s="72"/>
      <c r="KW4255" s="72"/>
      <c r="KX4255" s="16"/>
      <c r="KZ4255" s="16"/>
      <c r="LA4255" s="16"/>
      <c r="LB4255" s="74"/>
      <c r="LC4255" s="74"/>
    </row>
    <row r="4256" spans="8:315" x14ac:dyDescent="0.35">
      <c r="H4256" s="4"/>
      <c r="J4256" s="8"/>
      <c r="K4256" s="8"/>
      <c r="L4256" s="8"/>
      <c r="M4256" s="8"/>
      <c r="O4256" s="8"/>
      <c r="P4256" s="8"/>
      <c r="R4256" s="8"/>
      <c r="S4256" s="8"/>
      <c r="T4256" s="8"/>
      <c r="U4256" s="8"/>
      <c r="W4256" s="8">
        <f t="shared" si="4519"/>
        <v>166.2</v>
      </c>
      <c r="X4256">
        <v>14274000</v>
      </c>
      <c r="Y4256">
        <f t="shared" si="4520"/>
        <v>3965</v>
      </c>
      <c r="Z4256" s="8">
        <v>18.100000000000001</v>
      </c>
      <c r="AA4256" s="8">
        <v>8.5</v>
      </c>
      <c r="AB4256" s="8">
        <v>72.7</v>
      </c>
      <c r="AC4256" s="4"/>
      <c r="KL4256" s="84"/>
      <c r="KP4256" s="84"/>
      <c r="KS4256" s="74"/>
      <c r="KT4256" s="74"/>
      <c r="KU4256" s="16"/>
      <c r="KV4256" s="72"/>
      <c r="KW4256" s="72"/>
      <c r="KX4256" s="16"/>
      <c r="KZ4256" s="16"/>
      <c r="LA4256" s="16"/>
      <c r="LB4256" s="74"/>
      <c r="LC4256" s="74"/>
    </row>
    <row r="4257" spans="8:315" x14ac:dyDescent="0.35">
      <c r="H4257" s="4"/>
      <c r="J4257" s="8"/>
      <c r="K4257" s="8"/>
      <c r="L4257" s="8"/>
      <c r="M4257" s="8"/>
      <c r="O4257" s="8"/>
      <c r="P4257" s="8"/>
      <c r="R4257" s="8"/>
      <c r="S4257" s="8"/>
      <c r="T4257" s="8"/>
      <c r="U4257" s="8"/>
      <c r="W4257" s="8">
        <f t="shared" si="4519"/>
        <v>166.3</v>
      </c>
      <c r="X4257">
        <v>14277600</v>
      </c>
      <c r="Y4257">
        <f t="shared" si="4520"/>
        <v>3966</v>
      </c>
      <c r="Z4257" s="8">
        <v>143.1</v>
      </c>
      <c r="AA4257" s="8">
        <v>9.5</v>
      </c>
      <c r="AB4257" s="8">
        <v>68.900000000000006</v>
      </c>
      <c r="AC4257" s="4"/>
      <c r="KL4257" s="84"/>
      <c r="KP4257" s="84"/>
      <c r="KS4257" s="74"/>
      <c r="KT4257" s="74"/>
      <c r="KU4257" s="16"/>
      <c r="KV4257" s="72"/>
      <c r="KW4257" s="72"/>
      <c r="KX4257" s="16"/>
      <c r="KZ4257" s="16"/>
      <c r="LA4257" s="16"/>
      <c r="LB4257" s="74"/>
      <c r="LC4257" s="74"/>
    </row>
    <row r="4258" spans="8:315" x14ac:dyDescent="0.35">
      <c r="H4258" s="4"/>
      <c r="J4258" s="8"/>
      <c r="K4258" s="8"/>
      <c r="L4258" s="8"/>
      <c r="M4258" s="8"/>
      <c r="O4258" s="8"/>
      <c r="P4258" s="8"/>
      <c r="R4258" s="8"/>
      <c r="S4258" s="8"/>
      <c r="T4258" s="8"/>
      <c r="U4258" s="8"/>
      <c r="W4258" s="8">
        <f t="shared" si="4519"/>
        <v>166.3</v>
      </c>
      <c r="X4258">
        <v>14281200</v>
      </c>
      <c r="Y4258">
        <f t="shared" si="4520"/>
        <v>3967</v>
      </c>
      <c r="Z4258" s="8">
        <v>314.39999999999998</v>
      </c>
      <c r="AA4258" s="8">
        <v>11.4</v>
      </c>
      <c r="AB4258" s="8">
        <v>64.3</v>
      </c>
      <c r="AC4258" s="4"/>
      <c r="KL4258" s="84"/>
      <c r="KP4258" s="84"/>
      <c r="KS4258" s="74"/>
      <c r="KT4258" s="74"/>
      <c r="KU4258" s="16"/>
      <c r="KV4258" s="72"/>
      <c r="KW4258" s="72"/>
      <c r="KX4258" s="16"/>
      <c r="KZ4258" s="16"/>
      <c r="LA4258" s="16"/>
      <c r="LB4258" s="74"/>
      <c r="LC4258" s="74"/>
    </row>
    <row r="4259" spans="8:315" x14ac:dyDescent="0.35">
      <c r="H4259" s="4"/>
      <c r="J4259" s="8"/>
      <c r="K4259" s="8"/>
      <c r="L4259" s="8"/>
      <c r="M4259" s="8"/>
      <c r="O4259" s="8"/>
      <c r="P4259" s="8"/>
      <c r="R4259" s="8"/>
      <c r="S4259" s="8"/>
      <c r="T4259" s="8"/>
      <c r="U4259" s="8"/>
      <c r="W4259" s="8">
        <f t="shared" si="4519"/>
        <v>166.3</v>
      </c>
      <c r="X4259">
        <v>14284800</v>
      </c>
      <c r="Y4259">
        <f t="shared" si="4520"/>
        <v>3968</v>
      </c>
      <c r="Z4259" s="8">
        <v>498.6</v>
      </c>
      <c r="AA4259" s="8">
        <v>13.3</v>
      </c>
      <c r="AB4259" s="8">
        <v>60.8</v>
      </c>
      <c r="AC4259" s="4"/>
      <c r="KL4259" s="84"/>
      <c r="KP4259" s="84"/>
      <c r="KS4259" s="74"/>
      <c r="KT4259" s="74"/>
      <c r="KU4259" s="16"/>
      <c r="KV4259" s="72"/>
      <c r="KW4259" s="72"/>
      <c r="KX4259" s="16"/>
      <c r="KZ4259" s="16"/>
      <c r="LA4259" s="16"/>
      <c r="LB4259" s="74"/>
      <c r="LC4259" s="74"/>
    </row>
    <row r="4260" spans="8:315" x14ac:dyDescent="0.35">
      <c r="H4260" s="4"/>
      <c r="J4260" s="8"/>
      <c r="K4260" s="8"/>
      <c r="L4260" s="8"/>
      <c r="M4260" s="8"/>
      <c r="O4260" s="8"/>
      <c r="P4260" s="8"/>
      <c r="R4260" s="8"/>
      <c r="S4260" s="8"/>
      <c r="T4260" s="8"/>
      <c r="U4260" s="8"/>
      <c r="W4260" s="8">
        <f t="shared" ref="W4260:W4323" si="4521">X4260/24/3600+1</f>
        <v>166.4</v>
      </c>
      <c r="X4260">
        <v>14288400</v>
      </c>
      <c r="Y4260">
        <f t="shared" ref="Y4260:Y4323" si="4522">X4260/3600</f>
        <v>3969</v>
      </c>
      <c r="Z4260" s="8">
        <v>665.8</v>
      </c>
      <c r="AA4260" s="8">
        <v>15.2</v>
      </c>
      <c r="AB4260" s="8">
        <v>59.7</v>
      </c>
      <c r="AC4260" s="4"/>
      <c r="KL4260" s="84"/>
      <c r="KP4260" s="84"/>
      <c r="KS4260" s="74"/>
      <c r="KT4260" s="74"/>
      <c r="KU4260" s="16"/>
      <c r="KV4260" s="72"/>
      <c r="KW4260" s="72"/>
      <c r="KX4260" s="16"/>
      <c r="KZ4260" s="16"/>
      <c r="LA4260" s="16"/>
      <c r="LB4260" s="74"/>
      <c r="LC4260" s="74"/>
    </row>
    <row r="4261" spans="8:315" x14ac:dyDescent="0.35">
      <c r="H4261" s="4"/>
      <c r="J4261" s="8"/>
      <c r="K4261" s="8"/>
      <c r="L4261" s="8"/>
      <c r="M4261" s="8"/>
      <c r="O4261" s="8"/>
      <c r="P4261" s="8"/>
      <c r="R4261" s="8"/>
      <c r="S4261" s="8"/>
      <c r="T4261" s="8"/>
      <c r="U4261" s="8"/>
      <c r="W4261" s="8">
        <f t="shared" si="4521"/>
        <v>166.4</v>
      </c>
      <c r="X4261">
        <v>14292000</v>
      </c>
      <c r="Y4261">
        <f t="shared" si="4522"/>
        <v>3970</v>
      </c>
      <c r="Z4261" s="8">
        <v>780.8</v>
      </c>
      <c r="AA4261" s="8">
        <v>16.7</v>
      </c>
      <c r="AB4261" s="8">
        <v>56.6</v>
      </c>
      <c r="AC4261" s="4"/>
      <c r="KL4261" s="84"/>
      <c r="KP4261" s="84"/>
      <c r="KS4261" s="74"/>
      <c r="KT4261" s="74"/>
      <c r="KU4261" s="16"/>
      <c r="KV4261" s="72"/>
      <c r="KW4261" s="72"/>
      <c r="KX4261" s="16"/>
      <c r="KZ4261" s="16"/>
      <c r="LA4261" s="16"/>
      <c r="LB4261" s="74"/>
      <c r="LC4261" s="74"/>
    </row>
    <row r="4262" spans="8:315" x14ac:dyDescent="0.35">
      <c r="H4262" s="4"/>
      <c r="J4262" s="8"/>
      <c r="K4262" s="8"/>
      <c r="L4262" s="8"/>
      <c r="M4262" s="8"/>
      <c r="O4262" s="8"/>
      <c r="P4262" s="8"/>
      <c r="R4262" s="8"/>
      <c r="S4262" s="8"/>
      <c r="T4262" s="8"/>
      <c r="U4262" s="8"/>
      <c r="W4262" s="8">
        <f t="shared" si="4521"/>
        <v>166.5</v>
      </c>
      <c r="X4262">
        <v>14295600</v>
      </c>
      <c r="Y4262">
        <f t="shared" si="4522"/>
        <v>3971</v>
      </c>
      <c r="Z4262" s="8">
        <v>908.1</v>
      </c>
      <c r="AA4262" s="8">
        <v>18.7</v>
      </c>
      <c r="AB4262" s="8">
        <v>53.9</v>
      </c>
      <c r="AC4262" s="4"/>
      <c r="KL4262" s="84"/>
      <c r="KP4262" s="84"/>
      <c r="KS4262" s="74"/>
      <c r="KT4262" s="74"/>
      <c r="KU4262" s="16"/>
      <c r="KV4262" s="72"/>
      <c r="KW4262" s="72"/>
      <c r="KX4262" s="16"/>
      <c r="KZ4262" s="16"/>
      <c r="LA4262" s="16"/>
      <c r="LB4262" s="74"/>
      <c r="LC4262" s="74"/>
    </row>
    <row r="4263" spans="8:315" x14ac:dyDescent="0.35">
      <c r="H4263" s="4"/>
      <c r="J4263" s="8"/>
      <c r="K4263" s="8"/>
      <c r="L4263" s="8"/>
      <c r="M4263" s="8"/>
      <c r="O4263" s="8"/>
      <c r="P4263" s="8"/>
      <c r="R4263" s="8"/>
      <c r="S4263" s="8"/>
      <c r="T4263" s="8"/>
      <c r="U4263" s="8"/>
      <c r="W4263" s="8">
        <f t="shared" si="4521"/>
        <v>166.5</v>
      </c>
      <c r="X4263">
        <v>14299200</v>
      </c>
      <c r="Y4263">
        <f t="shared" si="4522"/>
        <v>3972</v>
      </c>
      <c r="Z4263" s="8">
        <v>957.2</v>
      </c>
      <c r="AA4263" s="8">
        <v>20.2</v>
      </c>
      <c r="AB4263" s="8">
        <v>52</v>
      </c>
      <c r="AC4263" s="4"/>
      <c r="KL4263" s="84"/>
      <c r="KP4263" s="84"/>
      <c r="KS4263" s="74"/>
      <c r="KT4263" s="74"/>
      <c r="KU4263" s="16"/>
      <c r="KV4263" s="72"/>
      <c r="KW4263" s="72"/>
      <c r="KX4263" s="16"/>
      <c r="KZ4263" s="16"/>
      <c r="LA4263" s="16"/>
      <c r="LB4263" s="74"/>
      <c r="LC4263" s="74"/>
    </row>
    <row r="4264" spans="8:315" x14ac:dyDescent="0.35">
      <c r="H4264" s="4"/>
      <c r="J4264" s="8"/>
      <c r="K4264" s="8"/>
      <c r="L4264" s="8"/>
      <c r="M4264" s="8"/>
      <c r="O4264" s="8"/>
      <c r="P4264" s="8"/>
      <c r="R4264" s="8"/>
      <c r="S4264" s="8"/>
      <c r="T4264" s="8"/>
      <c r="U4264" s="8"/>
      <c r="W4264" s="8">
        <f t="shared" si="4521"/>
        <v>166.5</v>
      </c>
      <c r="X4264">
        <v>14302800</v>
      </c>
      <c r="Y4264">
        <f t="shared" si="4522"/>
        <v>3973</v>
      </c>
      <c r="Z4264" s="8">
        <v>917.5</v>
      </c>
      <c r="AA4264" s="8">
        <v>21.6</v>
      </c>
      <c r="AB4264" s="8">
        <v>47.7</v>
      </c>
      <c r="AC4264" s="4"/>
      <c r="KL4264" s="84"/>
      <c r="KP4264" s="84"/>
      <c r="KS4264" s="74"/>
      <c r="KT4264" s="74"/>
      <c r="KU4264" s="16"/>
      <c r="KV4264" s="72"/>
      <c r="KW4264" s="72"/>
      <c r="KX4264" s="16"/>
      <c r="KZ4264" s="16"/>
      <c r="LA4264" s="16"/>
      <c r="LB4264" s="74"/>
      <c r="LC4264" s="74"/>
    </row>
    <row r="4265" spans="8:315" x14ac:dyDescent="0.35">
      <c r="H4265" s="4"/>
      <c r="J4265" s="8"/>
      <c r="K4265" s="8"/>
      <c r="L4265" s="8"/>
      <c r="M4265" s="8"/>
      <c r="O4265" s="8"/>
      <c r="P4265" s="8"/>
      <c r="R4265" s="8"/>
      <c r="S4265" s="8"/>
      <c r="T4265" s="8"/>
      <c r="U4265" s="8"/>
      <c r="W4265" s="8">
        <f t="shared" si="4521"/>
        <v>166.6</v>
      </c>
      <c r="X4265">
        <v>14306400</v>
      </c>
      <c r="Y4265">
        <f t="shared" si="4522"/>
        <v>3974</v>
      </c>
      <c r="Z4265" s="8">
        <v>910.3</v>
      </c>
      <c r="AA4265" s="8">
        <v>23</v>
      </c>
      <c r="AB4265" s="8">
        <v>46.9</v>
      </c>
      <c r="AC4265" s="4"/>
      <c r="KL4265" s="84"/>
      <c r="KP4265" s="84"/>
      <c r="KS4265" s="74"/>
      <c r="KT4265" s="74"/>
      <c r="KU4265" s="16"/>
      <c r="KV4265" s="72"/>
      <c r="KW4265" s="72"/>
      <c r="KX4265" s="16"/>
      <c r="KZ4265" s="16"/>
      <c r="LA4265" s="16"/>
      <c r="LB4265" s="74"/>
      <c r="LC4265" s="74"/>
    </row>
    <row r="4266" spans="8:315" x14ac:dyDescent="0.35">
      <c r="H4266" s="4"/>
      <c r="J4266" s="8"/>
      <c r="K4266" s="8"/>
      <c r="L4266" s="8"/>
      <c r="M4266" s="8"/>
      <c r="O4266" s="8"/>
      <c r="P4266" s="8"/>
      <c r="R4266" s="8"/>
      <c r="S4266" s="8"/>
      <c r="T4266" s="8"/>
      <c r="U4266" s="8"/>
      <c r="W4266" s="8">
        <f t="shared" si="4521"/>
        <v>166.6</v>
      </c>
      <c r="X4266">
        <v>14310000</v>
      </c>
      <c r="Y4266">
        <f t="shared" si="4522"/>
        <v>3975</v>
      </c>
      <c r="Z4266" s="8">
        <v>806.4</v>
      </c>
      <c r="AA4266" s="8">
        <v>23.7</v>
      </c>
      <c r="AB4266" s="8">
        <v>45.8</v>
      </c>
      <c r="AC4266" s="4"/>
      <c r="KL4266" s="84"/>
      <c r="KP4266" s="84"/>
      <c r="KS4266" s="74"/>
      <c r="KT4266" s="74"/>
      <c r="KU4266" s="16"/>
      <c r="KV4266" s="72"/>
      <c r="KW4266" s="72"/>
      <c r="KX4266" s="16"/>
      <c r="KZ4266" s="16"/>
      <c r="LA4266" s="16"/>
      <c r="LB4266" s="74"/>
      <c r="LC4266" s="74"/>
    </row>
    <row r="4267" spans="8:315" x14ac:dyDescent="0.35">
      <c r="H4267" s="4"/>
      <c r="J4267" s="8"/>
      <c r="K4267" s="8"/>
      <c r="L4267" s="8"/>
      <c r="M4267" s="8"/>
      <c r="O4267" s="8"/>
      <c r="P4267" s="8"/>
      <c r="R4267" s="8"/>
      <c r="S4267" s="8"/>
      <c r="T4267" s="8"/>
      <c r="U4267" s="8"/>
      <c r="W4267" s="8">
        <f t="shared" si="4521"/>
        <v>166.7</v>
      </c>
      <c r="X4267">
        <v>14313600</v>
      </c>
      <c r="Y4267">
        <f t="shared" si="4522"/>
        <v>3976</v>
      </c>
      <c r="Z4267" s="8">
        <v>662.5</v>
      </c>
      <c r="AA4267" s="8">
        <v>24.3</v>
      </c>
      <c r="AB4267" s="8">
        <v>41.7</v>
      </c>
      <c r="AC4267" s="4"/>
      <c r="KL4267" s="84"/>
      <c r="KP4267" s="84"/>
      <c r="KS4267" s="74"/>
      <c r="KT4267" s="74"/>
      <c r="KU4267" s="16"/>
      <c r="KV4267" s="72"/>
      <c r="KW4267" s="72"/>
      <c r="KX4267" s="16"/>
      <c r="KZ4267" s="16"/>
      <c r="LA4267" s="16"/>
      <c r="LB4267" s="74"/>
      <c r="LC4267" s="74"/>
    </row>
    <row r="4268" spans="8:315" x14ac:dyDescent="0.35">
      <c r="H4268" s="4"/>
      <c r="J4268" s="8"/>
      <c r="K4268" s="8"/>
      <c r="L4268" s="8"/>
      <c r="M4268" s="8"/>
      <c r="O4268" s="8"/>
      <c r="P4268" s="8"/>
      <c r="R4268" s="8"/>
      <c r="S4268" s="8"/>
      <c r="T4268" s="8"/>
      <c r="U4268" s="8"/>
      <c r="W4268" s="8">
        <f t="shared" si="4521"/>
        <v>166.7</v>
      </c>
      <c r="X4268">
        <v>14317200</v>
      </c>
      <c r="Y4268">
        <f t="shared" si="4522"/>
        <v>3977</v>
      </c>
      <c r="Z4268" s="8">
        <v>507.8</v>
      </c>
      <c r="AA4268" s="8">
        <v>24.4</v>
      </c>
      <c r="AB4268" s="8">
        <v>42.3</v>
      </c>
      <c r="AC4268" s="4"/>
      <c r="KL4268" s="84"/>
      <c r="KP4268" s="84"/>
      <c r="KS4268" s="74"/>
      <c r="KT4268" s="74"/>
      <c r="KU4268" s="16"/>
      <c r="KV4268" s="72"/>
      <c r="KW4268" s="72"/>
      <c r="KX4268" s="16"/>
      <c r="KZ4268" s="16"/>
      <c r="LA4268" s="16"/>
      <c r="LB4268" s="74"/>
      <c r="LC4268" s="74"/>
    </row>
    <row r="4269" spans="8:315" x14ac:dyDescent="0.35">
      <c r="H4269" s="4"/>
      <c r="J4269" s="8"/>
      <c r="K4269" s="8"/>
      <c r="L4269" s="8"/>
      <c r="M4269" s="8"/>
      <c r="O4269" s="8"/>
      <c r="P4269" s="8"/>
      <c r="R4269" s="8"/>
      <c r="S4269" s="8"/>
      <c r="T4269" s="8"/>
      <c r="U4269" s="8"/>
      <c r="W4269" s="8">
        <f t="shared" si="4521"/>
        <v>166.8</v>
      </c>
      <c r="X4269">
        <v>14320800</v>
      </c>
      <c r="Y4269">
        <f t="shared" si="4522"/>
        <v>3978</v>
      </c>
      <c r="Z4269" s="8">
        <v>324.39999999999998</v>
      </c>
      <c r="AA4269" s="8">
        <v>24.2</v>
      </c>
      <c r="AB4269" s="8">
        <v>41.1</v>
      </c>
      <c r="AC4269" s="4"/>
      <c r="KL4269" s="84"/>
      <c r="KP4269" s="84"/>
      <c r="KS4269" s="74"/>
      <c r="KT4269" s="74"/>
      <c r="KU4269" s="16"/>
      <c r="KV4269" s="72"/>
      <c r="KW4269" s="72"/>
      <c r="KX4269" s="16"/>
      <c r="KZ4269" s="16"/>
      <c r="LA4269" s="16"/>
      <c r="LB4269" s="74"/>
      <c r="LC4269" s="74"/>
    </row>
    <row r="4270" spans="8:315" x14ac:dyDescent="0.35">
      <c r="H4270" s="4"/>
      <c r="J4270" s="8"/>
      <c r="K4270" s="8"/>
      <c r="L4270" s="8"/>
      <c r="M4270" s="8"/>
      <c r="O4270" s="8"/>
      <c r="P4270" s="8"/>
      <c r="R4270" s="8"/>
      <c r="S4270" s="8"/>
      <c r="T4270" s="8"/>
      <c r="U4270" s="8"/>
      <c r="W4270" s="8">
        <f t="shared" si="4521"/>
        <v>166.8</v>
      </c>
      <c r="X4270">
        <v>14324400</v>
      </c>
      <c r="Y4270">
        <f t="shared" si="4522"/>
        <v>3979</v>
      </c>
      <c r="Z4270" s="8">
        <v>151.69999999999999</v>
      </c>
      <c r="AA4270" s="8">
        <v>23.5</v>
      </c>
      <c r="AB4270" s="8">
        <v>43.3</v>
      </c>
      <c r="AC4270" s="4"/>
      <c r="KL4270" s="84"/>
      <c r="KP4270" s="84"/>
      <c r="KS4270" s="74"/>
      <c r="KT4270" s="74"/>
      <c r="KU4270" s="16"/>
      <c r="KV4270" s="72"/>
      <c r="KW4270" s="72"/>
      <c r="KX4270" s="16"/>
      <c r="KZ4270" s="16"/>
      <c r="LA4270" s="16"/>
      <c r="LB4270" s="74"/>
      <c r="LC4270" s="74"/>
    </row>
    <row r="4271" spans="8:315" x14ac:dyDescent="0.35">
      <c r="H4271" s="4"/>
      <c r="J4271" s="8"/>
      <c r="K4271" s="8"/>
      <c r="L4271" s="8"/>
      <c r="M4271" s="8"/>
      <c r="O4271" s="8"/>
      <c r="P4271" s="8"/>
      <c r="R4271" s="8"/>
      <c r="S4271" s="8"/>
      <c r="T4271" s="8"/>
      <c r="U4271" s="8"/>
      <c r="W4271" s="8">
        <f t="shared" si="4521"/>
        <v>166.8</v>
      </c>
      <c r="X4271">
        <v>14328000</v>
      </c>
      <c r="Y4271">
        <f t="shared" si="4522"/>
        <v>3980</v>
      </c>
      <c r="Z4271" s="8">
        <v>16.899999999999999</v>
      </c>
      <c r="AA4271" s="8">
        <v>22.2</v>
      </c>
      <c r="AB4271" s="8">
        <v>47.8</v>
      </c>
      <c r="AC4271" s="4"/>
      <c r="KL4271" s="84"/>
      <c r="KP4271" s="84"/>
      <c r="KS4271" s="74"/>
      <c r="KT4271" s="74"/>
      <c r="KU4271" s="16"/>
      <c r="KV4271" s="72"/>
      <c r="KW4271" s="72"/>
      <c r="KX4271" s="16"/>
      <c r="KZ4271" s="16"/>
      <c r="LA4271" s="16"/>
      <c r="LB4271" s="74"/>
      <c r="LC4271" s="74"/>
    </row>
    <row r="4272" spans="8:315" x14ac:dyDescent="0.35">
      <c r="H4272" s="4"/>
      <c r="J4272" s="8"/>
      <c r="K4272" s="8"/>
      <c r="L4272" s="8"/>
      <c r="M4272" s="8"/>
      <c r="O4272" s="8"/>
      <c r="P4272" s="8"/>
      <c r="R4272" s="8"/>
      <c r="S4272" s="8"/>
      <c r="T4272" s="8"/>
      <c r="U4272" s="8"/>
      <c r="W4272" s="8">
        <f t="shared" si="4521"/>
        <v>166.9</v>
      </c>
      <c r="X4272">
        <v>14331600</v>
      </c>
      <c r="Y4272">
        <f t="shared" si="4522"/>
        <v>3981</v>
      </c>
      <c r="Z4272" s="8">
        <v>0</v>
      </c>
      <c r="AA4272" s="8">
        <v>20.3</v>
      </c>
      <c r="AB4272" s="8">
        <v>53.4</v>
      </c>
      <c r="AC4272" s="4"/>
      <c r="KL4272" s="84"/>
      <c r="KP4272" s="84"/>
      <c r="KS4272" s="74"/>
      <c r="KT4272" s="74"/>
      <c r="KU4272" s="16"/>
      <c r="KV4272" s="72"/>
      <c r="KW4272" s="72"/>
      <c r="KX4272" s="16"/>
      <c r="KZ4272" s="16"/>
      <c r="LA4272" s="16"/>
      <c r="LB4272" s="74"/>
      <c r="LC4272" s="74"/>
    </row>
    <row r="4273" spans="8:315" x14ac:dyDescent="0.35">
      <c r="H4273" s="4"/>
      <c r="J4273" s="8"/>
      <c r="K4273" s="8"/>
      <c r="L4273" s="8"/>
      <c r="M4273" s="8"/>
      <c r="O4273" s="8"/>
      <c r="P4273" s="8"/>
      <c r="R4273" s="8"/>
      <c r="S4273" s="8"/>
      <c r="T4273" s="8"/>
      <c r="U4273" s="8"/>
      <c r="W4273" s="8">
        <f t="shared" si="4521"/>
        <v>166.9</v>
      </c>
      <c r="X4273">
        <v>14335200</v>
      </c>
      <c r="Y4273">
        <f t="shared" si="4522"/>
        <v>3982</v>
      </c>
      <c r="Z4273" s="8">
        <v>0</v>
      </c>
      <c r="AA4273" s="8">
        <v>18.899999999999999</v>
      </c>
      <c r="AB4273" s="8">
        <v>55.8</v>
      </c>
      <c r="AC4273" s="4"/>
      <c r="KL4273" s="84"/>
      <c r="KP4273" s="84"/>
      <c r="KS4273" s="74"/>
      <c r="KT4273" s="74"/>
      <c r="KU4273" s="16"/>
      <c r="KV4273" s="72"/>
      <c r="KW4273" s="72"/>
      <c r="KX4273" s="16"/>
      <c r="KZ4273" s="16"/>
      <c r="LA4273" s="16"/>
      <c r="LB4273" s="74"/>
      <c r="LC4273" s="74"/>
    </row>
    <row r="4274" spans="8:315" x14ac:dyDescent="0.35">
      <c r="H4274" s="4"/>
      <c r="J4274" s="8"/>
      <c r="K4274" s="8"/>
      <c r="L4274" s="8"/>
      <c r="M4274" s="8"/>
      <c r="O4274" s="8"/>
      <c r="P4274" s="8"/>
      <c r="R4274" s="8"/>
      <c r="S4274" s="8"/>
      <c r="T4274" s="8"/>
      <c r="U4274" s="8"/>
      <c r="W4274" s="8">
        <f t="shared" si="4521"/>
        <v>167</v>
      </c>
      <c r="X4274">
        <v>14338800</v>
      </c>
      <c r="Y4274">
        <f t="shared" si="4522"/>
        <v>3983</v>
      </c>
      <c r="Z4274" s="8">
        <v>0</v>
      </c>
      <c r="AA4274" s="8">
        <v>18.2</v>
      </c>
      <c r="AB4274" s="8">
        <v>61.4</v>
      </c>
      <c r="AC4274" s="4"/>
      <c r="KL4274" s="84"/>
      <c r="KP4274" s="84"/>
      <c r="KS4274" s="74"/>
      <c r="KT4274" s="74"/>
      <c r="KU4274" s="16"/>
      <c r="KV4274" s="72"/>
      <c r="KW4274" s="72"/>
      <c r="KX4274" s="16"/>
      <c r="KZ4274" s="16"/>
      <c r="LA4274" s="16"/>
      <c r="LB4274" s="74"/>
      <c r="LC4274" s="74"/>
    </row>
    <row r="4275" spans="8:315" x14ac:dyDescent="0.35">
      <c r="H4275" s="4"/>
      <c r="J4275" s="8"/>
      <c r="K4275" s="8"/>
      <c r="L4275" s="8"/>
      <c r="M4275" s="8"/>
      <c r="O4275" s="8"/>
      <c r="P4275" s="8"/>
      <c r="R4275" s="8"/>
      <c r="S4275" s="8"/>
      <c r="T4275" s="8"/>
      <c r="U4275" s="8"/>
      <c r="W4275" s="8">
        <f t="shared" si="4521"/>
        <v>167</v>
      </c>
      <c r="X4275">
        <v>14342400</v>
      </c>
      <c r="Y4275">
        <f t="shared" si="4522"/>
        <v>3984</v>
      </c>
      <c r="Z4275" s="8">
        <v>0</v>
      </c>
      <c r="AA4275" s="8">
        <v>16.8</v>
      </c>
      <c r="AB4275" s="8">
        <v>67.599999999999994</v>
      </c>
      <c r="AC4275" s="4"/>
      <c r="KL4275" s="84"/>
      <c r="KP4275" s="84"/>
      <c r="KS4275" s="74"/>
      <c r="KT4275" s="74"/>
      <c r="KU4275" s="16"/>
      <c r="KV4275" s="72"/>
      <c r="KW4275" s="72"/>
      <c r="KX4275" s="16"/>
      <c r="KZ4275" s="16"/>
      <c r="LA4275" s="16"/>
      <c r="LB4275" s="74"/>
      <c r="LC4275" s="74"/>
    </row>
    <row r="4276" spans="8:315" x14ac:dyDescent="0.35">
      <c r="H4276" s="4"/>
      <c r="J4276" s="8"/>
      <c r="K4276" s="8"/>
      <c r="L4276" s="8"/>
      <c r="M4276" s="8"/>
      <c r="O4276" s="8"/>
      <c r="P4276" s="8"/>
      <c r="R4276" s="8"/>
      <c r="S4276" s="8"/>
      <c r="T4276" s="8"/>
      <c r="U4276" s="8"/>
      <c r="W4276" s="8">
        <f t="shared" si="4521"/>
        <v>167</v>
      </c>
      <c r="X4276">
        <v>14346000</v>
      </c>
      <c r="Y4276">
        <f t="shared" si="4522"/>
        <v>3985</v>
      </c>
      <c r="Z4276" s="8">
        <v>0</v>
      </c>
      <c r="AA4276" s="8">
        <v>15.4</v>
      </c>
      <c r="AB4276" s="8">
        <v>69.099999999999994</v>
      </c>
      <c r="AC4276" s="4"/>
      <c r="KL4276" s="84"/>
      <c r="KP4276" s="84"/>
      <c r="KS4276" s="74"/>
      <c r="KT4276" s="74"/>
      <c r="KU4276" s="16"/>
      <c r="KV4276" s="72"/>
      <c r="KW4276" s="72"/>
      <c r="KX4276" s="16"/>
      <c r="KZ4276" s="16"/>
      <c r="LA4276" s="16"/>
      <c r="LB4276" s="74"/>
      <c r="LC4276" s="74"/>
    </row>
    <row r="4277" spans="8:315" x14ac:dyDescent="0.35">
      <c r="H4277" s="4"/>
      <c r="J4277" s="8"/>
      <c r="K4277" s="8"/>
      <c r="L4277" s="8"/>
      <c r="M4277" s="8"/>
      <c r="O4277" s="8"/>
      <c r="P4277" s="8"/>
      <c r="R4277" s="8"/>
      <c r="S4277" s="8"/>
      <c r="T4277" s="8"/>
      <c r="U4277" s="8"/>
      <c r="W4277" s="8">
        <f t="shared" si="4521"/>
        <v>167.1</v>
      </c>
      <c r="X4277">
        <v>14349600</v>
      </c>
      <c r="Y4277">
        <f t="shared" si="4522"/>
        <v>3986</v>
      </c>
      <c r="Z4277" s="8">
        <v>0</v>
      </c>
      <c r="AA4277" s="8">
        <v>14.8</v>
      </c>
      <c r="AB4277" s="8">
        <v>78.900000000000006</v>
      </c>
      <c r="AC4277" s="4"/>
      <c r="KL4277" s="84"/>
      <c r="KP4277" s="84"/>
      <c r="KS4277" s="74"/>
      <c r="KT4277" s="74"/>
      <c r="KU4277" s="16"/>
      <c r="KV4277" s="72"/>
      <c r="KW4277" s="72"/>
      <c r="KX4277" s="16"/>
      <c r="KZ4277" s="16"/>
      <c r="LA4277" s="16"/>
      <c r="LB4277" s="74"/>
      <c r="LC4277" s="74"/>
    </row>
    <row r="4278" spans="8:315" x14ac:dyDescent="0.35">
      <c r="H4278" s="4"/>
      <c r="J4278" s="8"/>
      <c r="K4278" s="8"/>
      <c r="L4278" s="8"/>
      <c r="M4278" s="8"/>
      <c r="O4278" s="8"/>
      <c r="P4278" s="8"/>
      <c r="R4278" s="8"/>
      <c r="S4278" s="8"/>
      <c r="T4278" s="8"/>
      <c r="U4278" s="8"/>
      <c r="W4278" s="8">
        <f t="shared" si="4521"/>
        <v>167.1</v>
      </c>
      <c r="X4278">
        <v>14353200</v>
      </c>
      <c r="Y4278">
        <f t="shared" si="4522"/>
        <v>3987</v>
      </c>
      <c r="Z4278" s="8">
        <v>0</v>
      </c>
      <c r="AA4278" s="8">
        <v>12.6</v>
      </c>
      <c r="AB4278" s="8">
        <v>82.7</v>
      </c>
      <c r="AC4278" s="4"/>
      <c r="KL4278" s="84"/>
      <c r="KP4278" s="84"/>
      <c r="KS4278" s="74"/>
      <c r="KT4278" s="74"/>
      <c r="KU4278" s="16"/>
      <c r="KV4278" s="72"/>
      <c r="KW4278" s="72"/>
      <c r="KX4278" s="16"/>
      <c r="KZ4278" s="16"/>
      <c r="LA4278" s="16"/>
      <c r="LB4278" s="74"/>
      <c r="LC4278" s="74"/>
    </row>
    <row r="4279" spans="8:315" x14ac:dyDescent="0.35">
      <c r="H4279" s="4"/>
      <c r="J4279" s="8"/>
      <c r="K4279" s="8"/>
      <c r="L4279" s="8"/>
      <c r="M4279" s="8"/>
      <c r="O4279" s="8"/>
      <c r="P4279" s="8"/>
      <c r="R4279" s="8"/>
      <c r="S4279" s="8"/>
      <c r="T4279" s="8"/>
      <c r="U4279" s="8"/>
      <c r="W4279" s="8">
        <f t="shared" si="4521"/>
        <v>167.2</v>
      </c>
      <c r="X4279">
        <v>14356800</v>
      </c>
      <c r="Y4279">
        <f t="shared" si="4522"/>
        <v>3988</v>
      </c>
      <c r="Z4279" s="8">
        <v>0</v>
      </c>
      <c r="AA4279" s="8">
        <v>12.7</v>
      </c>
      <c r="AB4279" s="8">
        <v>79.5</v>
      </c>
      <c r="AC4279" s="4"/>
      <c r="KL4279" s="84"/>
      <c r="KP4279" s="84"/>
      <c r="KS4279" s="74"/>
      <c r="KT4279" s="74"/>
      <c r="KU4279" s="16"/>
      <c r="KV4279" s="72"/>
      <c r="KW4279" s="72"/>
      <c r="KX4279" s="16"/>
      <c r="KZ4279" s="16"/>
      <c r="LA4279" s="16"/>
      <c r="LB4279" s="74"/>
      <c r="LC4279" s="74"/>
    </row>
    <row r="4280" spans="8:315" x14ac:dyDescent="0.35">
      <c r="H4280" s="4"/>
      <c r="J4280" s="8"/>
      <c r="K4280" s="8"/>
      <c r="L4280" s="8"/>
      <c r="M4280" s="8"/>
      <c r="O4280" s="8"/>
      <c r="P4280" s="8"/>
      <c r="R4280" s="8"/>
      <c r="S4280" s="8"/>
      <c r="T4280" s="8"/>
      <c r="U4280" s="8"/>
      <c r="W4280" s="8">
        <f t="shared" si="4521"/>
        <v>167.2</v>
      </c>
      <c r="X4280">
        <v>14360400</v>
      </c>
      <c r="Y4280">
        <f t="shared" si="4522"/>
        <v>3989</v>
      </c>
      <c r="Z4280" s="8">
        <v>17.5</v>
      </c>
      <c r="AA4280" s="8">
        <v>13.1</v>
      </c>
      <c r="AB4280" s="8">
        <v>81.3</v>
      </c>
      <c r="AC4280" s="4"/>
      <c r="KL4280" s="84"/>
      <c r="KP4280" s="84"/>
      <c r="KS4280" s="74"/>
      <c r="KT4280" s="74"/>
      <c r="KU4280" s="16"/>
      <c r="KV4280" s="72"/>
      <c r="KW4280" s="72"/>
      <c r="KX4280" s="16"/>
      <c r="KZ4280" s="16"/>
      <c r="LA4280" s="16"/>
      <c r="LB4280" s="74"/>
      <c r="LC4280" s="74"/>
    </row>
    <row r="4281" spans="8:315" x14ac:dyDescent="0.35">
      <c r="H4281" s="4"/>
      <c r="J4281" s="8"/>
      <c r="K4281" s="8"/>
      <c r="L4281" s="8"/>
      <c r="M4281" s="8"/>
      <c r="O4281" s="8"/>
      <c r="P4281" s="8"/>
      <c r="R4281" s="8"/>
      <c r="S4281" s="8"/>
      <c r="T4281" s="8"/>
      <c r="U4281" s="8"/>
      <c r="W4281" s="8">
        <f t="shared" si="4521"/>
        <v>167.3</v>
      </c>
      <c r="X4281">
        <v>14364000</v>
      </c>
      <c r="Y4281">
        <f t="shared" si="4522"/>
        <v>3990</v>
      </c>
      <c r="Z4281" s="8">
        <v>141.4</v>
      </c>
      <c r="AA4281" s="8">
        <v>14.5</v>
      </c>
      <c r="AB4281" s="8">
        <v>73.400000000000006</v>
      </c>
      <c r="AC4281" s="4"/>
      <c r="KL4281" s="84"/>
      <c r="KP4281" s="84"/>
      <c r="KS4281" s="74"/>
      <c r="KT4281" s="74"/>
      <c r="KU4281" s="16"/>
      <c r="KV4281" s="72"/>
      <c r="KW4281" s="72"/>
      <c r="KX4281" s="16"/>
      <c r="KZ4281" s="16"/>
      <c r="LA4281" s="16"/>
      <c r="LB4281" s="74"/>
      <c r="LC4281" s="74"/>
    </row>
    <row r="4282" spans="8:315" x14ac:dyDescent="0.35">
      <c r="H4282" s="4"/>
      <c r="J4282" s="8"/>
      <c r="K4282" s="8"/>
      <c r="L4282" s="8"/>
      <c r="M4282" s="8"/>
      <c r="O4282" s="8"/>
      <c r="P4282" s="8"/>
      <c r="R4282" s="8"/>
      <c r="S4282" s="8"/>
      <c r="T4282" s="8"/>
      <c r="U4282" s="8"/>
      <c r="W4282" s="8">
        <f t="shared" si="4521"/>
        <v>167.3</v>
      </c>
      <c r="X4282">
        <v>14367600</v>
      </c>
      <c r="Y4282">
        <f t="shared" si="4522"/>
        <v>3991</v>
      </c>
      <c r="Z4282" s="8">
        <v>312.2</v>
      </c>
      <c r="AA4282" s="8">
        <v>16.2</v>
      </c>
      <c r="AB4282" s="8">
        <v>66.599999999999994</v>
      </c>
      <c r="AC4282" s="4"/>
      <c r="KL4282" s="84"/>
      <c r="KP4282" s="84"/>
      <c r="KS4282" s="74"/>
      <c r="KT4282" s="74"/>
      <c r="KU4282" s="16"/>
      <c r="KV4282" s="72"/>
      <c r="KW4282" s="72"/>
      <c r="KX4282" s="16"/>
      <c r="KZ4282" s="16"/>
      <c r="LA4282" s="16"/>
      <c r="LB4282" s="74"/>
      <c r="LC4282" s="74"/>
    </row>
    <row r="4283" spans="8:315" x14ac:dyDescent="0.35">
      <c r="H4283" s="4"/>
      <c r="J4283" s="8"/>
      <c r="K4283" s="8"/>
      <c r="L4283" s="8"/>
      <c r="M4283" s="8"/>
      <c r="O4283" s="8"/>
      <c r="P4283" s="8"/>
      <c r="R4283" s="8"/>
      <c r="S4283" s="8"/>
      <c r="T4283" s="8"/>
      <c r="U4283" s="8"/>
      <c r="W4283" s="8">
        <f t="shared" si="4521"/>
        <v>167.3</v>
      </c>
      <c r="X4283">
        <v>14371200</v>
      </c>
      <c r="Y4283">
        <f t="shared" si="4522"/>
        <v>3992</v>
      </c>
      <c r="Z4283" s="8">
        <v>495.3</v>
      </c>
      <c r="AA4283" s="8">
        <v>18.100000000000001</v>
      </c>
      <c r="AB4283" s="8">
        <v>62.1</v>
      </c>
      <c r="AC4283" s="4"/>
      <c r="KL4283" s="84"/>
      <c r="KP4283" s="84"/>
      <c r="KS4283" s="74"/>
      <c r="KT4283" s="74"/>
      <c r="KU4283" s="16"/>
      <c r="KV4283" s="72"/>
      <c r="KW4283" s="72"/>
      <c r="KX4283" s="16"/>
      <c r="KZ4283" s="16"/>
      <c r="LA4283" s="16"/>
      <c r="LB4283" s="74"/>
      <c r="LC4283" s="74"/>
    </row>
    <row r="4284" spans="8:315" x14ac:dyDescent="0.35">
      <c r="H4284" s="4"/>
      <c r="J4284" s="8"/>
      <c r="K4284" s="8"/>
      <c r="L4284" s="8"/>
      <c r="M4284" s="8"/>
      <c r="O4284" s="8"/>
      <c r="P4284" s="8"/>
      <c r="R4284" s="8"/>
      <c r="S4284" s="8"/>
      <c r="T4284" s="8"/>
      <c r="U4284" s="8"/>
      <c r="W4284" s="8">
        <f t="shared" si="4521"/>
        <v>167.4</v>
      </c>
      <c r="X4284">
        <v>14374800</v>
      </c>
      <c r="Y4284">
        <f t="shared" si="4522"/>
        <v>3993</v>
      </c>
      <c r="Z4284" s="8">
        <v>658.9</v>
      </c>
      <c r="AA4284" s="8">
        <v>20.399999999999999</v>
      </c>
      <c r="AB4284" s="8">
        <v>58.1</v>
      </c>
      <c r="AC4284" s="4"/>
      <c r="KL4284" s="84"/>
      <c r="KP4284" s="84"/>
      <c r="KS4284" s="74"/>
      <c r="KT4284" s="74"/>
      <c r="KU4284" s="16"/>
      <c r="KV4284" s="72"/>
      <c r="KW4284" s="72"/>
      <c r="KX4284" s="16"/>
      <c r="KZ4284" s="16"/>
      <c r="LA4284" s="16"/>
      <c r="LB4284" s="74"/>
      <c r="LC4284" s="74"/>
    </row>
    <row r="4285" spans="8:315" x14ac:dyDescent="0.35">
      <c r="H4285" s="4"/>
      <c r="J4285" s="8"/>
      <c r="K4285" s="8"/>
      <c r="L4285" s="8"/>
      <c r="M4285" s="8"/>
      <c r="O4285" s="8"/>
      <c r="P4285" s="8"/>
      <c r="R4285" s="8"/>
      <c r="S4285" s="8"/>
      <c r="T4285" s="8"/>
      <c r="U4285" s="8"/>
      <c r="W4285" s="8">
        <f t="shared" si="4521"/>
        <v>167.4</v>
      </c>
      <c r="X4285">
        <v>14378400</v>
      </c>
      <c r="Y4285">
        <f t="shared" si="4522"/>
        <v>3994</v>
      </c>
      <c r="Z4285" s="8">
        <v>806.4</v>
      </c>
      <c r="AA4285" s="8">
        <v>23.1</v>
      </c>
      <c r="AB4285" s="8">
        <v>36.5</v>
      </c>
      <c r="AC4285" s="4"/>
      <c r="KL4285" s="84"/>
      <c r="KP4285" s="84"/>
      <c r="KS4285" s="74"/>
      <c r="KT4285" s="74"/>
      <c r="KU4285" s="16"/>
      <c r="KV4285" s="72"/>
      <c r="KW4285" s="72"/>
      <c r="KX4285" s="16"/>
      <c r="KZ4285" s="16"/>
      <c r="LA4285" s="16"/>
      <c r="LB4285" s="74"/>
      <c r="LC4285" s="74"/>
    </row>
    <row r="4286" spans="8:315" x14ac:dyDescent="0.35">
      <c r="H4286" s="4"/>
      <c r="J4286" s="8"/>
      <c r="K4286" s="8"/>
      <c r="L4286" s="8"/>
      <c r="M4286" s="8"/>
      <c r="O4286" s="8"/>
      <c r="P4286" s="8"/>
      <c r="R4286" s="8"/>
      <c r="S4286" s="8"/>
      <c r="T4286" s="8"/>
      <c r="U4286" s="8"/>
      <c r="W4286" s="8">
        <f t="shared" si="4521"/>
        <v>167.5</v>
      </c>
      <c r="X4286">
        <v>14382000</v>
      </c>
      <c r="Y4286">
        <f t="shared" si="4522"/>
        <v>3995</v>
      </c>
      <c r="Z4286" s="8">
        <v>906.7</v>
      </c>
      <c r="AA4286" s="8">
        <v>24.9</v>
      </c>
      <c r="AB4286" s="8">
        <v>34</v>
      </c>
      <c r="AC4286" s="4"/>
      <c r="KL4286" s="84"/>
      <c r="KP4286" s="84"/>
      <c r="KS4286" s="74"/>
      <c r="KT4286" s="74"/>
      <c r="KU4286" s="16"/>
      <c r="KV4286" s="72"/>
      <c r="KW4286" s="72"/>
      <c r="KX4286" s="16"/>
      <c r="KZ4286" s="16"/>
      <c r="LA4286" s="16"/>
      <c r="LB4286" s="74"/>
      <c r="LC4286" s="74"/>
    </row>
    <row r="4287" spans="8:315" x14ac:dyDescent="0.35">
      <c r="H4287" s="4"/>
      <c r="J4287" s="8"/>
      <c r="K4287" s="8"/>
      <c r="L4287" s="8"/>
      <c r="M4287" s="8"/>
      <c r="O4287" s="8"/>
      <c r="P4287" s="8"/>
      <c r="R4287" s="8"/>
      <c r="S4287" s="8"/>
      <c r="T4287" s="8"/>
      <c r="U4287" s="8"/>
      <c r="W4287" s="8">
        <f t="shared" si="4521"/>
        <v>167.5</v>
      </c>
      <c r="X4287">
        <v>14385600</v>
      </c>
      <c r="Y4287">
        <f t="shared" si="4522"/>
        <v>3996</v>
      </c>
      <c r="Z4287" s="8">
        <v>972.5</v>
      </c>
      <c r="AA4287" s="8">
        <v>25.6</v>
      </c>
      <c r="AB4287" s="8">
        <v>32.700000000000003</v>
      </c>
      <c r="AC4287" s="4"/>
      <c r="KL4287" s="84"/>
      <c r="KP4287" s="84"/>
      <c r="KS4287" s="74"/>
      <c r="KT4287" s="74"/>
      <c r="KU4287" s="16"/>
      <c r="KV4287" s="72"/>
      <c r="KW4287" s="72"/>
      <c r="KX4287" s="16"/>
      <c r="KZ4287" s="16"/>
      <c r="LA4287" s="16"/>
      <c r="LB4287" s="74"/>
      <c r="LC4287" s="74"/>
    </row>
    <row r="4288" spans="8:315" x14ac:dyDescent="0.35">
      <c r="H4288" s="4"/>
      <c r="J4288" s="8"/>
      <c r="K4288" s="8"/>
      <c r="L4288" s="8"/>
      <c r="M4288" s="8"/>
      <c r="O4288" s="8"/>
      <c r="P4288" s="8"/>
      <c r="R4288" s="8"/>
      <c r="S4288" s="8"/>
      <c r="T4288" s="8"/>
      <c r="U4288" s="8"/>
      <c r="W4288" s="8">
        <f t="shared" si="4521"/>
        <v>167.5</v>
      </c>
      <c r="X4288">
        <v>14389200</v>
      </c>
      <c r="Y4288">
        <f t="shared" si="4522"/>
        <v>3997</v>
      </c>
      <c r="Z4288" s="8">
        <v>931.7</v>
      </c>
      <c r="AA4288" s="8">
        <v>26</v>
      </c>
      <c r="AB4288" s="8">
        <v>30</v>
      </c>
      <c r="AC4288" s="4"/>
      <c r="KL4288" s="84"/>
      <c r="KP4288" s="84"/>
      <c r="KS4288" s="74"/>
      <c r="KT4288" s="74"/>
      <c r="KU4288" s="16"/>
      <c r="KV4288" s="72"/>
      <c r="KW4288" s="72"/>
      <c r="KX4288" s="16"/>
      <c r="KZ4288" s="16"/>
      <c r="LA4288" s="16"/>
      <c r="LB4288" s="74"/>
      <c r="LC4288" s="74"/>
    </row>
    <row r="4289" spans="8:315" x14ac:dyDescent="0.35">
      <c r="H4289" s="4"/>
      <c r="J4289" s="8"/>
      <c r="K4289" s="8"/>
      <c r="L4289" s="8"/>
      <c r="M4289" s="8"/>
      <c r="O4289" s="8"/>
      <c r="P4289" s="8"/>
      <c r="R4289" s="8"/>
      <c r="S4289" s="8"/>
      <c r="T4289" s="8"/>
      <c r="U4289" s="8"/>
      <c r="W4289" s="8">
        <f t="shared" si="4521"/>
        <v>167.6</v>
      </c>
      <c r="X4289">
        <v>14392800</v>
      </c>
      <c r="Y4289">
        <f t="shared" si="4522"/>
        <v>3998</v>
      </c>
      <c r="Z4289" s="8">
        <v>897.2</v>
      </c>
      <c r="AA4289" s="8">
        <v>26.5</v>
      </c>
      <c r="AB4289" s="8">
        <v>27.2</v>
      </c>
      <c r="AC4289" s="4"/>
      <c r="KL4289" s="84"/>
      <c r="KP4289" s="84"/>
      <c r="KS4289" s="74"/>
      <c r="KT4289" s="74"/>
      <c r="KU4289" s="16"/>
      <c r="KV4289" s="72"/>
      <c r="KW4289" s="72"/>
      <c r="KX4289" s="16"/>
      <c r="KZ4289" s="16"/>
      <c r="LA4289" s="16"/>
      <c r="LB4289" s="74"/>
      <c r="LC4289" s="74"/>
    </row>
    <row r="4290" spans="8:315" x14ac:dyDescent="0.35">
      <c r="H4290" s="4"/>
      <c r="J4290" s="8"/>
      <c r="K4290" s="8"/>
      <c r="L4290" s="8"/>
      <c r="M4290" s="8"/>
      <c r="O4290" s="8"/>
      <c r="P4290" s="8"/>
      <c r="R4290" s="8"/>
      <c r="S4290" s="8"/>
      <c r="T4290" s="8"/>
      <c r="U4290" s="8"/>
      <c r="W4290" s="8">
        <f t="shared" si="4521"/>
        <v>167.6</v>
      </c>
      <c r="X4290">
        <v>14396400</v>
      </c>
      <c r="Y4290">
        <f t="shared" si="4522"/>
        <v>3999</v>
      </c>
      <c r="Z4290" s="8">
        <v>791.7</v>
      </c>
      <c r="AA4290" s="8">
        <v>26.9</v>
      </c>
      <c r="AB4290" s="8">
        <v>25.4</v>
      </c>
      <c r="AC4290" s="4"/>
      <c r="KL4290" s="84"/>
      <c r="KP4290" s="84"/>
      <c r="KS4290" s="74"/>
      <c r="KT4290" s="74"/>
      <c r="KU4290" s="16"/>
      <c r="KV4290" s="72"/>
      <c r="KW4290" s="72"/>
      <c r="KX4290" s="16"/>
      <c r="KZ4290" s="16"/>
      <c r="LA4290" s="16"/>
      <c r="LB4290" s="74"/>
      <c r="LC4290" s="74"/>
    </row>
    <row r="4291" spans="8:315" x14ac:dyDescent="0.35">
      <c r="H4291" s="4"/>
      <c r="J4291" s="8"/>
      <c r="K4291" s="8"/>
      <c r="L4291" s="8"/>
      <c r="M4291" s="8"/>
      <c r="O4291" s="8"/>
      <c r="P4291" s="8"/>
      <c r="R4291" s="8"/>
      <c r="S4291" s="8"/>
      <c r="T4291" s="8"/>
      <c r="U4291" s="8"/>
      <c r="W4291" s="8">
        <f t="shared" si="4521"/>
        <v>167.7</v>
      </c>
      <c r="X4291">
        <v>14400000</v>
      </c>
      <c r="Y4291">
        <f t="shared" si="4522"/>
        <v>4000</v>
      </c>
      <c r="Z4291" s="8">
        <v>508.3</v>
      </c>
      <c r="AA4291" s="8">
        <v>26.7</v>
      </c>
      <c r="AB4291" s="8">
        <v>30.4</v>
      </c>
      <c r="AC4291" s="4"/>
      <c r="KL4291" s="84"/>
      <c r="KP4291" s="84"/>
      <c r="KS4291" s="74"/>
      <c r="KT4291" s="74"/>
      <c r="KU4291" s="16"/>
      <c r="KV4291" s="72"/>
      <c r="KW4291" s="72"/>
      <c r="KX4291" s="16"/>
      <c r="KZ4291" s="16"/>
      <c r="LA4291" s="16"/>
      <c r="LB4291" s="74"/>
      <c r="LC4291" s="74"/>
    </row>
    <row r="4292" spans="8:315" x14ac:dyDescent="0.35">
      <c r="H4292" s="4"/>
      <c r="J4292" s="8"/>
      <c r="K4292" s="8"/>
      <c r="L4292" s="8"/>
      <c r="M4292" s="8"/>
      <c r="O4292" s="8"/>
      <c r="P4292" s="8"/>
      <c r="R4292" s="8"/>
      <c r="S4292" s="8"/>
      <c r="T4292" s="8"/>
      <c r="U4292" s="8"/>
      <c r="W4292" s="8">
        <f t="shared" si="4521"/>
        <v>167.7</v>
      </c>
      <c r="X4292">
        <v>14403600</v>
      </c>
      <c r="Y4292">
        <f t="shared" si="4522"/>
        <v>4001</v>
      </c>
      <c r="Z4292" s="8">
        <v>395.6</v>
      </c>
      <c r="AA4292" s="8">
        <v>26.6</v>
      </c>
      <c r="AB4292" s="8">
        <v>29</v>
      </c>
      <c r="AC4292" s="4"/>
      <c r="KL4292" s="84"/>
      <c r="KP4292" s="84"/>
      <c r="KS4292" s="74"/>
      <c r="KT4292" s="74"/>
      <c r="KU4292" s="16"/>
      <c r="KV4292" s="72"/>
      <c r="KW4292" s="72"/>
      <c r="KX4292" s="16"/>
      <c r="KZ4292" s="16"/>
      <c r="LA4292" s="16"/>
      <c r="LB4292" s="74"/>
      <c r="LC4292" s="74"/>
    </row>
    <row r="4293" spans="8:315" x14ac:dyDescent="0.35">
      <c r="H4293" s="4"/>
      <c r="J4293" s="8"/>
      <c r="K4293" s="8"/>
      <c r="L4293" s="8"/>
      <c r="M4293" s="8"/>
      <c r="O4293" s="8"/>
      <c r="P4293" s="8"/>
      <c r="R4293" s="8"/>
      <c r="S4293" s="8"/>
      <c r="T4293" s="8"/>
      <c r="U4293" s="8"/>
      <c r="W4293" s="8">
        <f t="shared" si="4521"/>
        <v>167.8</v>
      </c>
      <c r="X4293">
        <v>14407200</v>
      </c>
      <c r="Y4293">
        <f t="shared" si="4522"/>
        <v>4002</v>
      </c>
      <c r="Z4293" s="8">
        <v>212.8</v>
      </c>
      <c r="AA4293" s="8">
        <v>26.2</v>
      </c>
      <c r="AB4293" s="8">
        <v>32.299999999999997</v>
      </c>
      <c r="AC4293" s="4"/>
      <c r="KL4293" s="84"/>
      <c r="KP4293" s="84"/>
      <c r="KS4293" s="74"/>
      <c r="KT4293" s="74"/>
      <c r="KU4293" s="16"/>
      <c r="KV4293" s="72"/>
      <c r="KW4293" s="72"/>
      <c r="KX4293" s="16"/>
      <c r="KZ4293" s="16"/>
      <c r="LA4293" s="16"/>
      <c r="LB4293" s="74"/>
      <c r="LC4293" s="74"/>
    </row>
    <row r="4294" spans="8:315" x14ac:dyDescent="0.35">
      <c r="H4294" s="4"/>
      <c r="J4294" s="8"/>
      <c r="K4294" s="8"/>
      <c r="L4294" s="8"/>
      <c r="M4294" s="8"/>
      <c r="O4294" s="8"/>
      <c r="P4294" s="8"/>
      <c r="R4294" s="8"/>
      <c r="S4294" s="8"/>
      <c r="T4294" s="8"/>
      <c r="U4294" s="8"/>
      <c r="W4294" s="8">
        <f t="shared" si="4521"/>
        <v>167.8</v>
      </c>
      <c r="X4294">
        <v>14410800</v>
      </c>
      <c r="Y4294">
        <f t="shared" si="4522"/>
        <v>4003</v>
      </c>
      <c r="Z4294" s="8">
        <v>103.9</v>
      </c>
      <c r="AA4294" s="8">
        <v>25.4</v>
      </c>
      <c r="AB4294" s="8">
        <v>37.6</v>
      </c>
      <c r="AC4294" s="4"/>
      <c r="KL4294" s="84"/>
      <c r="KP4294" s="84"/>
      <c r="KS4294" s="74"/>
      <c r="KT4294" s="74"/>
      <c r="KU4294" s="16"/>
      <c r="KV4294" s="72"/>
      <c r="KW4294" s="72"/>
      <c r="KX4294" s="16"/>
      <c r="KZ4294" s="16"/>
      <c r="LA4294" s="16"/>
      <c r="LB4294" s="74"/>
      <c r="LC4294" s="74"/>
    </row>
    <row r="4295" spans="8:315" x14ac:dyDescent="0.35">
      <c r="H4295" s="4"/>
      <c r="J4295" s="8"/>
      <c r="K4295" s="8"/>
      <c r="L4295" s="8"/>
      <c r="M4295" s="8"/>
      <c r="O4295" s="8"/>
      <c r="P4295" s="8"/>
      <c r="R4295" s="8"/>
      <c r="S4295" s="8"/>
      <c r="T4295" s="8"/>
      <c r="U4295" s="8"/>
      <c r="W4295" s="8">
        <f t="shared" si="4521"/>
        <v>167.8</v>
      </c>
      <c r="X4295">
        <v>14414400</v>
      </c>
      <c r="Y4295">
        <f t="shared" si="4522"/>
        <v>4004</v>
      </c>
      <c r="Z4295" s="8">
        <v>15.8</v>
      </c>
      <c r="AA4295" s="8">
        <v>23.8</v>
      </c>
      <c r="AB4295" s="8">
        <v>46.7</v>
      </c>
      <c r="AC4295" s="4"/>
      <c r="KL4295" s="84"/>
      <c r="KP4295" s="84"/>
      <c r="KS4295" s="74"/>
      <c r="KT4295" s="74"/>
      <c r="KU4295" s="16"/>
      <c r="KV4295" s="72"/>
      <c r="KW4295" s="72"/>
      <c r="KX4295" s="16"/>
      <c r="KZ4295" s="16"/>
      <c r="LA4295" s="16"/>
      <c r="LB4295" s="74"/>
      <c r="LC4295" s="74"/>
    </row>
    <row r="4296" spans="8:315" x14ac:dyDescent="0.35">
      <c r="H4296" s="4"/>
      <c r="J4296" s="8"/>
      <c r="K4296" s="8"/>
      <c r="L4296" s="8"/>
      <c r="M4296" s="8"/>
      <c r="O4296" s="8"/>
      <c r="P4296" s="8"/>
      <c r="R4296" s="8"/>
      <c r="S4296" s="8"/>
      <c r="T4296" s="8"/>
      <c r="U4296" s="8"/>
      <c r="W4296" s="8">
        <f t="shared" si="4521"/>
        <v>167.9</v>
      </c>
      <c r="X4296">
        <v>14418000</v>
      </c>
      <c r="Y4296">
        <f t="shared" si="4522"/>
        <v>4005</v>
      </c>
      <c r="Z4296" s="8">
        <v>0</v>
      </c>
      <c r="AA4296" s="8">
        <v>21.4</v>
      </c>
      <c r="AB4296" s="8">
        <v>60.4</v>
      </c>
      <c r="AC4296" s="4"/>
      <c r="KL4296" s="84"/>
      <c r="KP4296" s="84"/>
      <c r="KS4296" s="74"/>
      <c r="KT4296" s="74"/>
      <c r="KU4296" s="16"/>
      <c r="KV4296" s="72"/>
      <c r="KW4296" s="72"/>
      <c r="KX4296" s="16"/>
      <c r="KZ4296" s="16"/>
      <c r="LA4296" s="16"/>
      <c r="LB4296" s="74"/>
      <c r="LC4296" s="74"/>
    </row>
    <row r="4297" spans="8:315" x14ac:dyDescent="0.35">
      <c r="H4297" s="4"/>
      <c r="J4297" s="8"/>
      <c r="K4297" s="8"/>
      <c r="L4297" s="8"/>
      <c r="M4297" s="8"/>
      <c r="O4297" s="8"/>
      <c r="P4297" s="8"/>
      <c r="R4297" s="8"/>
      <c r="S4297" s="8"/>
      <c r="T4297" s="8"/>
      <c r="U4297" s="8"/>
      <c r="W4297" s="8">
        <f t="shared" si="4521"/>
        <v>167.9</v>
      </c>
      <c r="X4297">
        <v>14421600</v>
      </c>
      <c r="Y4297">
        <f t="shared" si="4522"/>
        <v>4006</v>
      </c>
      <c r="Z4297" s="8">
        <v>0</v>
      </c>
      <c r="AA4297" s="8">
        <v>19.5</v>
      </c>
      <c r="AB4297" s="8">
        <v>68.599999999999994</v>
      </c>
      <c r="AC4297" s="4"/>
      <c r="KL4297" s="84"/>
      <c r="KP4297" s="84"/>
      <c r="KS4297" s="74"/>
      <c r="KT4297" s="74"/>
      <c r="KU4297" s="16"/>
      <c r="KV4297" s="72"/>
      <c r="KW4297" s="72"/>
      <c r="KX4297" s="16"/>
      <c r="KZ4297" s="16"/>
      <c r="LA4297" s="16"/>
      <c r="LB4297" s="74"/>
      <c r="LC4297" s="74"/>
    </row>
    <row r="4298" spans="8:315" x14ac:dyDescent="0.35">
      <c r="H4298" s="4"/>
      <c r="J4298" s="8"/>
      <c r="K4298" s="8"/>
      <c r="L4298" s="8"/>
      <c r="M4298" s="8"/>
      <c r="O4298" s="8"/>
      <c r="P4298" s="8"/>
      <c r="R4298" s="8"/>
      <c r="S4298" s="8"/>
      <c r="T4298" s="8"/>
      <c r="U4298" s="8"/>
      <c r="W4298" s="8">
        <f t="shared" si="4521"/>
        <v>168</v>
      </c>
      <c r="X4298">
        <v>14425200</v>
      </c>
      <c r="Y4298">
        <f t="shared" si="4522"/>
        <v>4007</v>
      </c>
      <c r="Z4298" s="8">
        <v>0</v>
      </c>
      <c r="AA4298" s="8">
        <v>18.100000000000001</v>
      </c>
      <c r="AB4298" s="8">
        <v>74.099999999999994</v>
      </c>
      <c r="AC4298" s="4"/>
      <c r="KL4298" s="84"/>
      <c r="KP4298" s="84"/>
      <c r="KS4298" s="74"/>
      <c r="KT4298" s="74"/>
      <c r="KU4298" s="16"/>
      <c r="KV4298" s="72"/>
      <c r="KW4298" s="72"/>
      <c r="KX4298" s="16"/>
      <c r="KZ4298" s="16"/>
      <c r="LA4298" s="16"/>
      <c r="LB4298" s="74"/>
      <c r="LC4298" s="74"/>
    </row>
    <row r="4299" spans="8:315" x14ac:dyDescent="0.35">
      <c r="H4299" s="4"/>
      <c r="J4299" s="8"/>
      <c r="K4299" s="8"/>
      <c r="L4299" s="8"/>
      <c r="M4299" s="8"/>
      <c r="O4299" s="8"/>
      <c r="P4299" s="8"/>
      <c r="R4299" s="8"/>
      <c r="S4299" s="8"/>
      <c r="T4299" s="8"/>
      <c r="U4299" s="8"/>
      <c r="W4299" s="8">
        <f t="shared" si="4521"/>
        <v>168</v>
      </c>
      <c r="X4299">
        <v>14428800</v>
      </c>
      <c r="Y4299">
        <f t="shared" si="4522"/>
        <v>4008</v>
      </c>
      <c r="Z4299" s="8">
        <v>0</v>
      </c>
      <c r="AA4299" s="8">
        <v>17.100000000000001</v>
      </c>
      <c r="AB4299" s="8">
        <v>68.8</v>
      </c>
      <c r="AC4299" s="4"/>
      <c r="KL4299" s="84"/>
      <c r="KP4299" s="84"/>
      <c r="KS4299" s="74"/>
      <c r="KT4299" s="74"/>
      <c r="KU4299" s="16"/>
      <c r="KV4299" s="72"/>
      <c r="KW4299" s="72"/>
      <c r="KX4299" s="16"/>
      <c r="KZ4299" s="16"/>
      <c r="LA4299" s="16"/>
      <c r="LB4299" s="74"/>
      <c r="LC4299" s="74"/>
    </row>
    <row r="4300" spans="8:315" x14ac:dyDescent="0.35">
      <c r="H4300" s="4"/>
      <c r="J4300" s="8"/>
      <c r="K4300" s="8"/>
      <c r="L4300" s="8"/>
      <c r="M4300" s="8"/>
      <c r="O4300" s="8"/>
      <c r="P4300" s="8"/>
      <c r="R4300" s="8"/>
      <c r="S4300" s="8"/>
      <c r="T4300" s="8"/>
      <c r="U4300" s="8"/>
      <c r="W4300" s="8">
        <f t="shared" si="4521"/>
        <v>168</v>
      </c>
      <c r="X4300">
        <v>14432400</v>
      </c>
      <c r="Y4300">
        <f t="shared" si="4522"/>
        <v>4009</v>
      </c>
      <c r="Z4300" s="8">
        <v>0</v>
      </c>
      <c r="AA4300" s="8">
        <v>15.7</v>
      </c>
      <c r="AB4300" s="8">
        <v>80.5</v>
      </c>
      <c r="AC4300" s="4"/>
      <c r="KL4300" s="84"/>
      <c r="KP4300" s="84"/>
      <c r="KS4300" s="74"/>
      <c r="KT4300" s="74"/>
      <c r="KU4300" s="16"/>
      <c r="KV4300" s="72"/>
      <c r="KW4300" s="72"/>
      <c r="KX4300" s="16"/>
      <c r="KZ4300" s="16"/>
      <c r="LA4300" s="16"/>
      <c r="LB4300" s="74"/>
      <c r="LC4300" s="74"/>
    </row>
    <row r="4301" spans="8:315" x14ac:dyDescent="0.35">
      <c r="H4301" s="4"/>
      <c r="J4301" s="8"/>
      <c r="K4301" s="8"/>
      <c r="L4301" s="8"/>
      <c r="M4301" s="8"/>
      <c r="O4301" s="8"/>
      <c r="P4301" s="8"/>
      <c r="R4301" s="8"/>
      <c r="S4301" s="8"/>
      <c r="T4301" s="8"/>
      <c r="U4301" s="8"/>
      <c r="W4301" s="8">
        <f t="shared" si="4521"/>
        <v>168.1</v>
      </c>
      <c r="X4301">
        <v>14436000</v>
      </c>
      <c r="Y4301">
        <f t="shared" si="4522"/>
        <v>4010</v>
      </c>
      <c r="Z4301" s="8">
        <v>0</v>
      </c>
      <c r="AA4301" s="8">
        <v>14.9</v>
      </c>
      <c r="AB4301" s="8">
        <v>83.7</v>
      </c>
      <c r="AC4301" s="4"/>
      <c r="KL4301" s="84"/>
      <c r="KP4301" s="84"/>
      <c r="KS4301" s="74"/>
      <c r="KT4301" s="74"/>
      <c r="KU4301" s="16"/>
      <c r="KV4301" s="72"/>
      <c r="KW4301" s="72"/>
      <c r="KX4301" s="16"/>
      <c r="KZ4301" s="16"/>
      <c r="LA4301" s="16"/>
      <c r="LB4301" s="74"/>
      <c r="LC4301" s="74"/>
    </row>
    <row r="4302" spans="8:315" x14ac:dyDescent="0.35">
      <c r="H4302" s="4"/>
      <c r="J4302" s="8"/>
      <c r="K4302" s="8"/>
      <c r="L4302" s="8"/>
      <c r="M4302" s="8"/>
      <c r="O4302" s="8"/>
      <c r="P4302" s="8"/>
      <c r="R4302" s="8"/>
      <c r="S4302" s="8"/>
      <c r="T4302" s="8"/>
      <c r="U4302" s="8"/>
      <c r="W4302" s="8">
        <f t="shared" si="4521"/>
        <v>168.1</v>
      </c>
      <c r="X4302">
        <v>14439600</v>
      </c>
      <c r="Y4302">
        <f t="shared" si="4522"/>
        <v>4011</v>
      </c>
      <c r="Z4302" s="8">
        <v>0</v>
      </c>
      <c r="AA4302" s="8">
        <v>14</v>
      </c>
      <c r="AB4302" s="8">
        <v>84.1</v>
      </c>
      <c r="AC4302" s="4"/>
      <c r="KL4302" s="84"/>
      <c r="KP4302" s="84"/>
      <c r="KS4302" s="74"/>
      <c r="KT4302" s="74"/>
      <c r="KU4302" s="16"/>
      <c r="KV4302" s="72"/>
      <c r="KW4302" s="72"/>
      <c r="KX4302" s="16"/>
      <c r="KZ4302" s="16"/>
      <c r="LA4302" s="16"/>
      <c r="LB4302" s="74"/>
      <c r="LC4302" s="74"/>
    </row>
    <row r="4303" spans="8:315" x14ac:dyDescent="0.35">
      <c r="H4303" s="4"/>
      <c r="J4303" s="8"/>
      <c r="K4303" s="8"/>
      <c r="L4303" s="8"/>
      <c r="M4303" s="8"/>
      <c r="O4303" s="8"/>
      <c r="P4303" s="8"/>
      <c r="R4303" s="8"/>
      <c r="S4303" s="8"/>
      <c r="T4303" s="8"/>
      <c r="U4303" s="8"/>
      <c r="W4303" s="8">
        <f t="shared" si="4521"/>
        <v>168.2</v>
      </c>
      <c r="X4303">
        <v>14443200</v>
      </c>
      <c r="Y4303">
        <f t="shared" si="4522"/>
        <v>4012</v>
      </c>
      <c r="Z4303" s="8">
        <v>0</v>
      </c>
      <c r="AA4303" s="8">
        <v>13.5</v>
      </c>
      <c r="AB4303" s="8">
        <v>86.6</v>
      </c>
      <c r="AC4303" s="4"/>
      <c r="KL4303" s="84"/>
      <c r="KP4303" s="84"/>
      <c r="KS4303" s="74"/>
      <c r="KT4303" s="74"/>
      <c r="KU4303" s="16"/>
      <c r="KV4303" s="72"/>
      <c r="KW4303" s="72"/>
      <c r="KX4303" s="16"/>
      <c r="KZ4303" s="16"/>
      <c r="LA4303" s="16"/>
      <c r="LB4303" s="74"/>
      <c r="LC4303" s="74"/>
    </row>
    <row r="4304" spans="8:315" x14ac:dyDescent="0.35">
      <c r="H4304" s="4"/>
      <c r="J4304" s="8"/>
      <c r="K4304" s="8"/>
      <c r="L4304" s="8"/>
      <c r="M4304" s="8"/>
      <c r="O4304" s="8"/>
      <c r="P4304" s="8"/>
      <c r="R4304" s="8"/>
      <c r="S4304" s="8"/>
      <c r="T4304" s="8"/>
      <c r="U4304" s="8"/>
      <c r="W4304" s="8">
        <f t="shared" si="4521"/>
        <v>168.2</v>
      </c>
      <c r="X4304">
        <v>14446800</v>
      </c>
      <c r="Y4304">
        <f t="shared" si="4522"/>
        <v>4013</v>
      </c>
      <c r="Z4304" s="8">
        <v>19.399999999999999</v>
      </c>
      <c r="AA4304" s="8">
        <v>13.2</v>
      </c>
      <c r="AB4304" s="8">
        <v>83.6</v>
      </c>
      <c r="AC4304" s="4"/>
      <c r="KL4304" s="84"/>
      <c r="KP4304" s="84"/>
      <c r="KS4304" s="74"/>
      <c r="KT4304" s="74"/>
      <c r="KU4304" s="16"/>
      <c r="KV4304" s="72"/>
      <c r="KW4304" s="72"/>
      <c r="KX4304" s="16"/>
      <c r="KZ4304" s="16"/>
      <c r="LA4304" s="16"/>
      <c r="LB4304" s="74"/>
      <c r="LC4304" s="74"/>
    </row>
    <row r="4305" spans="8:315" x14ac:dyDescent="0.35">
      <c r="H4305" s="4"/>
      <c r="J4305" s="8"/>
      <c r="K4305" s="8"/>
      <c r="L4305" s="8"/>
      <c r="M4305" s="8"/>
      <c r="O4305" s="8"/>
      <c r="P4305" s="8"/>
      <c r="R4305" s="8"/>
      <c r="S4305" s="8"/>
      <c r="T4305" s="8"/>
      <c r="U4305" s="8"/>
      <c r="W4305" s="8">
        <f t="shared" si="4521"/>
        <v>168.3</v>
      </c>
      <c r="X4305">
        <v>14450400</v>
      </c>
      <c r="Y4305">
        <f t="shared" si="4522"/>
        <v>4014</v>
      </c>
      <c r="Z4305" s="8">
        <v>92.8</v>
      </c>
      <c r="AA4305" s="8">
        <v>14.8</v>
      </c>
      <c r="AB4305" s="8">
        <v>79.8</v>
      </c>
      <c r="AC4305" s="4"/>
      <c r="KL4305" s="84"/>
      <c r="KP4305" s="84"/>
      <c r="KS4305" s="74"/>
      <c r="KT4305" s="74"/>
      <c r="KU4305" s="16"/>
      <c r="KV4305" s="72"/>
      <c r="KW4305" s="72"/>
      <c r="KX4305" s="16"/>
      <c r="KZ4305" s="16"/>
      <c r="LA4305" s="16"/>
      <c r="LB4305" s="74"/>
      <c r="LC4305" s="74"/>
    </row>
    <row r="4306" spans="8:315" x14ac:dyDescent="0.35">
      <c r="H4306" s="4"/>
      <c r="J4306" s="8"/>
      <c r="K4306" s="8"/>
      <c r="L4306" s="8"/>
      <c r="M4306" s="8"/>
      <c r="O4306" s="8"/>
      <c r="P4306" s="8"/>
      <c r="R4306" s="8"/>
      <c r="S4306" s="8"/>
      <c r="T4306" s="8"/>
      <c r="U4306" s="8"/>
      <c r="W4306" s="8">
        <f t="shared" si="4521"/>
        <v>168.3</v>
      </c>
      <c r="X4306">
        <v>14454000</v>
      </c>
      <c r="Y4306">
        <f t="shared" si="4522"/>
        <v>4015</v>
      </c>
      <c r="Z4306" s="8">
        <v>245.8</v>
      </c>
      <c r="AA4306" s="8">
        <v>17.7</v>
      </c>
      <c r="AB4306" s="8">
        <v>60.6</v>
      </c>
      <c r="AC4306" s="4"/>
      <c r="KL4306" s="84"/>
      <c r="KP4306" s="84"/>
      <c r="KS4306" s="74"/>
      <c r="KT4306" s="74"/>
      <c r="KU4306" s="16"/>
      <c r="KV4306" s="72"/>
      <c r="KW4306" s="72"/>
      <c r="KX4306" s="16"/>
      <c r="KZ4306" s="16"/>
      <c r="LA4306" s="16"/>
      <c r="LB4306" s="74"/>
      <c r="LC4306" s="74"/>
    </row>
    <row r="4307" spans="8:315" x14ac:dyDescent="0.35">
      <c r="H4307" s="4"/>
      <c r="J4307" s="8"/>
      <c r="K4307" s="8"/>
      <c r="L4307" s="8"/>
      <c r="M4307" s="8"/>
      <c r="O4307" s="8"/>
      <c r="P4307" s="8"/>
      <c r="R4307" s="8"/>
      <c r="S4307" s="8"/>
      <c r="T4307" s="8"/>
      <c r="U4307" s="8"/>
      <c r="W4307" s="8">
        <f t="shared" si="4521"/>
        <v>168.3</v>
      </c>
      <c r="X4307">
        <v>14457600</v>
      </c>
      <c r="Y4307">
        <f t="shared" si="4522"/>
        <v>4016</v>
      </c>
      <c r="Z4307" s="8">
        <v>498.1</v>
      </c>
      <c r="AA4307" s="8">
        <v>20.100000000000001</v>
      </c>
      <c r="AB4307" s="8">
        <v>49.3</v>
      </c>
      <c r="AC4307" s="4"/>
      <c r="KL4307" s="84"/>
      <c r="KP4307" s="84"/>
      <c r="KS4307" s="74"/>
      <c r="KT4307" s="74"/>
      <c r="KU4307" s="16"/>
      <c r="KV4307" s="72"/>
      <c r="KW4307" s="72"/>
      <c r="KX4307" s="16"/>
      <c r="KZ4307" s="16"/>
      <c r="LA4307" s="16"/>
      <c r="LB4307" s="74"/>
      <c r="LC4307" s="74"/>
    </row>
    <row r="4308" spans="8:315" x14ac:dyDescent="0.35">
      <c r="H4308" s="4"/>
      <c r="J4308" s="8"/>
      <c r="K4308" s="8"/>
      <c r="L4308" s="8"/>
      <c r="M4308" s="8"/>
      <c r="O4308" s="8"/>
      <c r="P4308" s="8"/>
      <c r="R4308" s="8"/>
      <c r="S4308" s="8"/>
      <c r="T4308" s="8"/>
      <c r="U4308" s="8"/>
      <c r="W4308" s="8">
        <f t="shared" si="4521"/>
        <v>168.4</v>
      </c>
      <c r="X4308">
        <v>14461200</v>
      </c>
      <c r="Y4308">
        <f t="shared" si="4522"/>
        <v>4017</v>
      </c>
      <c r="Z4308" s="8">
        <v>665</v>
      </c>
      <c r="AA4308" s="8">
        <v>22.7</v>
      </c>
      <c r="AB4308" s="8">
        <v>41.8</v>
      </c>
      <c r="AC4308" s="4"/>
      <c r="KL4308" s="84"/>
      <c r="KP4308" s="84"/>
      <c r="KS4308" s="74"/>
      <c r="KT4308" s="74"/>
      <c r="KU4308" s="16"/>
      <c r="KV4308" s="72"/>
      <c r="KW4308" s="72"/>
      <c r="KX4308" s="16"/>
      <c r="KZ4308" s="16"/>
      <c r="LA4308" s="16"/>
      <c r="LB4308" s="74"/>
      <c r="LC4308" s="74"/>
    </row>
    <row r="4309" spans="8:315" x14ac:dyDescent="0.35">
      <c r="H4309" s="4"/>
      <c r="J4309" s="8"/>
      <c r="K4309" s="8"/>
      <c r="L4309" s="8"/>
      <c r="M4309" s="8"/>
      <c r="O4309" s="8"/>
      <c r="P4309" s="8"/>
      <c r="R4309" s="8"/>
      <c r="S4309" s="8"/>
      <c r="T4309" s="8"/>
      <c r="U4309" s="8"/>
      <c r="W4309" s="8">
        <f t="shared" si="4521"/>
        <v>168.4</v>
      </c>
      <c r="X4309">
        <v>14464800</v>
      </c>
      <c r="Y4309">
        <f t="shared" si="4522"/>
        <v>4018</v>
      </c>
      <c r="Z4309" s="8">
        <v>809.7</v>
      </c>
      <c r="AA4309" s="8">
        <v>24.7</v>
      </c>
      <c r="AB4309" s="8">
        <v>32.799999999999997</v>
      </c>
      <c r="AC4309" s="4"/>
      <c r="KL4309" s="84"/>
      <c r="KP4309" s="84"/>
      <c r="KS4309" s="74"/>
      <c r="KT4309" s="74"/>
      <c r="KU4309" s="16"/>
      <c r="KV4309" s="72"/>
      <c r="KW4309" s="72"/>
      <c r="KX4309" s="16"/>
      <c r="KZ4309" s="16"/>
      <c r="LA4309" s="16"/>
      <c r="LB4309" s="74"/>
      <c r="LC4309" s="74"/>
    </row>
    <row r="4310" spans="8:315" x14ac:dyDescent="0.35">
      <c r="H4310" s="4"/>
      <c r="J4310" s="8"/>
      <c r="K4310" s="8"/>
      <c r="L4310" s="8"/>
      <c r="M4310" s="8"/>
      <c r="O4310" s="8"/>
      <c r="P4310" s="8"/>
      <c r="R4310" s="8"/>
      <c r="S4310" s="8"/>
      <c r="T4310" s="8"/>
      <c r="U4310" s="8"/>
      <c r="W4310" s="8">
        <f t="shared" si="4521"/>
        <v>168.5</v>
      </c>
      <c r="X4310">
        <v>14468400</v>
      </c>
      <c r="Y4310">
        <f t="shared" si="4522"/>
        <v>4019</v>
      </c>
      <c r="Z4310" s="8">
        <v>907.2</v>
      </c>
      <c r="AA4310" s="8">
        <v>26</v>
      </c>
      <c r="AB4310" s="8">
        <v>26.9</v>
      </c>
      <c r="AC4310" s="4"/>
      <c r="KL4310" s="84"/>
      <c r="KP4310" s="84"/>
      <c r="KS4310" s="74"/>
      <c r="KT4310" s="74"/>
      <c r="KU4310" s="16"/>
      <c r="KV4310" s="72"/>
      <c r="KW4310" s="72"/>
      <c r="KX4310" s="16"/>
      <c r="KZ4310" s="16"/>
      <c r="LA4310" s="16"/>
      <c r="LB4310" s="74"/>
      <c r="LC4310" s="74"/>
    </row>
    <row r="4311" spans="8:315" x14ac:dyDescent="0.35">
      <c r="H4311" s="4"/>
      <c r="J4311" s="8"/>
      <c r="K4311" s="8"/>
      <c r="L4311" s="8"/>
      <c r="M4311" s="8"/>
      <c r="O4311" s="8"/>
      <c r="P4311" s="8"/>
      <c r="R4311" s="8"/>
      <c r="S4311" s="8"/>
      <c r="T4311" s="8"/>
      <c r="U4311" s="8"/>
      <c r="W4311" s="8">
        <f t="shared" si="4521"/>
        <v>168.5</v>
      </c>
      <c r="X4311">
        <v>14472000</v>
      </c>
      <c r="Y4311">
        <f t="shared" si="4522"/>
        <v>4020</v>
      </c>
      <c r="Z4311" s="8">
        <v>966.9</v>
      </c>
      <c r="AA4311" s="8">
        <v>26.6</v>
      </c>
      <c r="AB4311" s="8">
        <v>23.2</v>
      </c>
      <c r="AC4311" s="4"/>
      <c r="KL4311" s="84"/>
      <c r="KP4311" s="84"/>
      <c r="KS4311" s="74"/>
      <c r="KT4311" s="74"/>
      <c r="KU4311" s="16"/>
      <c r="KV4311" s="72"/>
      <c r="KW4311" s="72"/>
      <c r="KX4311" s="16"/>
      <c r="KZ4311" s="16"/>
      <c r="LA4311" s="16"/>
      <c r="LB4311" s="74"/>
      <c r="LC4311" s="74"/>
    </row>
    <row r="4312" spans="8:315" x14ac:dyDescent="0.35">
      <c r="H4312" s="4"/>
      <c r="J4312" s="8"/>
      <c r="K4312" s="8"/>
      <c r="L4312" s="8"/>
      <c r="M4312" s="8"/>
      <c r="O4312" s="8"/>
      <c r="P4312" s="8"/>
      <c r="R4312" s="8"/>
      <c r="S4312" s="8"/>
      <c r="T4312" s="8"/>
      <c r="U4312" s="8"/>
      <c r="W4312" s="8">
        <f t="shared" si="4521"/>
        <v>168.5</v>
      </c>
      <c r="X4312">
        <v>14475600</v>
      </c>
      <c r="Y4312">
        <f t="shared" si="4522"/>
        <v>4021</v>
      </c>
      <c r="Z4312" s="8">
        <v>930.8</v>
      </c>
      <c r="AA4312" s="8">
        <v>27</v>
      </c>
      <c r="AB4312" s="8">
        <v>24.8</v>
      </c>
      <c r="AC4312" s="4"/>
      <c r="KL4312" s="84"/>
      <c r="KP4312" s="84"/>
      <c r="KS4312" s="74"/>
      <c r="KT4312" s="74"/>
      <c r="KU4312" s="16"/>
      <c r="KV4312" s="72"/>
      <c r="KW4312" s="72"/>
      <c r="KX4312" s="16"/>
      <c r="KZ4312" s="16"/>
      <c r="LA4312" s="16"/>
      <c r="LB4312" s="74"/>
      <c r="LC4312" s="74"/>
    </row>
    <row r="4313" spans="8:315" x14ac:dyDescent="0.35">
      <c r="H4313" s="4"/>
      <c r="J4313" s="8"/>
      <c r="K4313" s="8"/>
      <c r="L4313" s="8"/>
      <c r="M4313" s="8"/>
      <c r="O4313" s="8"/>
      <c r="P4313" s="8"/>
      <c r="R4313" s="8"/>
      <c r="S4313" s="8"/>
      <c r="T4313" s="8"/>
      <c r="U4313" s="8"/>
      <c r="W4313" s="8">
        <f t="shared" si="4521"/>
        <v>168.6</v>
      </c>
      <c r="X4313">
        <v>14479200</v>
      </c>
      <c r="Y4313">
        <f t="shared" si="4522"/>
        <v>4022</v>
      </c>
      <c r="Z4313" s="8">
        <v>910</v>
      </c>
      <c r="AA4313" s="8">
        <v>27.6</v>
      </c>
      <c r="AB4313" s="8">
        <v>22.8</v>
      </c>
      <c r="AC4313" s="4"/>
      <c r="KL4313" s="84"/>
      <c r="KP4313" s="84"/>
      <c r="KS4313" s="74"/>
      <c r="KT4313" s="74"/>
      <c r="KU4313" s="16"/>
      <c r="KV4313" s="72"/>
      <c r="KW4313" s="72"/>
      <c r="KX4313" s="16"/>
      <c r="KZ4313" s="16"/>
      <c r="LA4313" s="16"/>
      <c r="LB4313" s="74"/>
      <c r="LC4313" s="74"/>
    </row>
    <row r="4314" spans="8:315" x14ac:dyDescent="0.35">
      <c r="H4314" s="4"/>
      <c r="J4314" s="8"/>
      <c r="K4314" s="8"/>
      <c r="L4314" s="8"/>
      <c r="M4314" s="8"/>
      <c r="O4314" s="8"/>
      <c r="P4314" s="8"/>
      <c r="R4314" s="8"/>
      <c r="S4314" s="8"/>
      <c r="T4314" s="8"/>
      <c r="U4314" s="8"/>
      <c r="W4314" s="8">
        <f t="shared" si="4521"/>
        <v>168.6</v>
      </c>
      <c r="X4314">
        <v>14482800</v>
      </c>
      <c r="Y4314">
        <f t="shared" si="4522"/>
        <v>4023</v>
      </c>
      <c r="Z4314" s="8">
        <v>811.1</v>
      </c>
      <c r="AA4314" s="8">
        <v>27.8</v>
      </c>
      <c r="AB4314" s="8">
        <v>20.9</v>
      </c>
      <c r="AC4314" s="4"/>
      <c r="KL4314" s="84"/>
      <c r="KP4314" s="84"/>
      <c r="KS4314" s="74"/>
      <c r="KT4314" s="74"/>
      <c r="KU4314" s="16"/>
      <c r="KV4314" s="72"/>
      <c r="KW4314" s="72"/>
      <c r="KX4314" s="16"/>
      <c r="KZ4314" s="16"/>
      <c r="LA4314" s="16"/>
      <c r="LB4314" s="74"/>
      <c r="LC4314" s="74"/>
    </row>
    <row r="4315" spans="8:315" x14ac:dyDescent="0.35">
      <c r="H4315" s="4"/>
      <c r="J4315" s="8"/>
      <c r="K4315" s="8"/>
      <c r="L4315" s="8"/>
      <c r="M4315" s="8"/>
      <c r="O4315" s="8"/>
      <c r="P4315" s="8"/>
      <c r="R4315" s="8"/>
      <c r="S4315" s="8"/>
      <c r="T4315" s="8"/>
      <c r="U4315" s="8"/>
      <c r="W4315" s="8">
        <f t="shared" si="4521"/>
        <v>168.7</v>
      </c>
      <c r="X4315">
        <v>14486400</v>
      </c>
      <c r="Y4315">
        <f t="shared" si="4522"/>
        <v>4024</v>
      </c>
      <c r="Z4315" s="8">
        <v>673.3</v>
      </c>
      <c r="AA4315" s="8">
        <v>27.9</v>
      </c>
      <c r="AB4315" s="8">
        <v>20.100000000000001</v>
      </c>
      <c r="AC4315" s="4"/>
      <c r="KL4315" s="84"/>
      <c r="KP4315" s="84"/>
      <c r="KS4315" s="74"/>
      <c r="KT4315" s="74"/>
      <c r="KU4315" s="16"/>
      <c r="KV4315" s="72"/>
      <c r="KW4315" s="72"/>
      <c r="KX4315" s="16"/>
      <c r="KZ4315" s="16"/>
      <c r="LA4315" s="16"/>
      <c r="LB4315" s="74"/>
      <c r="LC4315" s="74"/>
    </row>
    <row r="4316" spans="8:315" x14ac:dyDescent="0.35">
      <c r="H4316" s="4"/>
      <c r="J4316" s="8"/>
      <c r="K4316" s="8"/>
      <c r="L4316" s="8"/>
      <c r="M4316" s="8"/>
      <c r="O4316" s="8"/>
      <c r="P4316" s="8"/>
      <c r="R4316" s="8"/>
      <c r="S4316" s="8"/>
      <c r="T4316" s="8"/>
      <c r="U4316" s="8"/>
      <c r="W4316" s="8">
        <f t="shared" si="4521"/>
        <v>168.7</v>
      </c>
      <c r="X4316">
        <v>14490000</v>
      </c>
      <c r="Y4316">
        <f t="shared" si="4522"/>
        <v>4025</v>
      </c>
      <c r="Z4316" s="8">
        <v>515.79999999999995</v>
      </c>
      <c r="AA4316" s="8">
        <v>28</v>
      </c>
      <c r="AB4316" s="8">
        <v>24</v>
      </c>
      <c r="AC4316" s="4"/>
      <c r="KL4316" s="84"/>
      <c r="KP4316" s="84"/>
      <c r="KS4316" s="74"/>
      <c r="KT4316" s="74"/>
      <c r="KU4316" s="16"/>
      <c r="KV4316" s="72"/>
      <c r="KW4316" s="72"/>
      <c r="KX4316" s="16"/>
      <c r="KZ4316" s="16"/>
      <c r="LA4316" s="16"/>
      <c r="LB4316" s="74"/>
      <c r="LC4316" s="74"/>
    </row>
    <row r="4317" spans="8:315" x14ac:dyDescent="0.35">
      <c r="H4317" s="4"/>
      <c r="J4317" s="8"/>
      <c r="K4317" s="8"/>
      <c r="L4317" s="8"/>
      <c r="M4317" s="8"/>
      <c r="O4317" s="8"/>
      <c r="P4317" s="8"/>
      <c r="R4317" s="8"/>
      <c r="S4317" s="8"/>
      <c r="T4317" s="8"/>
      <c r="U4317" s="8"/>
      <c r="W4317" s="8">
        <f t="shared" si="4521"/>
        <v>168.8</v>
      </c>
      <c r="X4317">
        <v>14493600</v>
      </c>
      <c r="Y4317">
        <f t="shared" si="4522"/>
        <v>4026</v>
      </c>
      <c r="Z4317" s="8">
        <v>330.8</v>
      </c>
      <c r="AA4317" s="8">
        <v>27.5</v>
      </c>
      <c r="AB4317" s="8">
        <v>23.9</v>
      </c>
      <c r="AC4317" s="4"/>
      <c r="KL4317" s="84"/>
      <c r="KP4317" s="84"/>
      <c r="KS4317" s="74"/>
      <c r="KT4317" s="74"/>
      <c r="KU4317" s="16"/>
      <c r="KV4317" s="72"/>
      <c r="KW4317" s="72"/>
      <c r="KX4317" s="16"/>
      <c r="KZ4317" s="16"/>
      <c r="LA4317" s="16"/>
      <c r="LB4317" s="74"/>
      <c r="LC4317" s="74"/>
    </row>
    <row r="4318" spans="8:315" x14ac:dyDescent="0.35">
      <c r="H4318" s="4"/>
      <c r="J4318" s="8"/>
      <c r="K4318" s="8"/>
      <c r="L4318" s="8"/>
      <c r="M4318" s="8"/>
      <c r="O4318" s="8"/>
      <c r="P4318" s="8"/>
      <c r="R4318" s="8"/>
      <c r="S4318" s="8"/>
      <c r="T4318" s="8"/>
      <c r="U4318" s="8"/>
      <c r="W4318" s="8">
        <f t="shared" si="4521"/>
        <v>168.8</v>
      </c>
      <c r="X4318">
        <v>14497200</v>
      </c>
      <c r="Y4318">
        <f t="shared" si="4522"/>
        <v>4027</v>
      </c>
      <c r="Z4318" s="8">
        <v>156.9</v>
      </c>
      <c r="AA4318" s="8">
        <v>26.6</v>
      </c>
      <c r="AB4318" s="8">
        <v>22</v>
      </c>
      <c r="AC4318" s="4"/>
      <c r="KL4318" s="84"/>
      <c r="KP4318" s="84"/>
      <c r="KS4318" s="74"/>
      <c r="KT4318" s="74"/>
      <c r="KU4318" s="16"/>
      <c r="KV4318" s="72"/>
      <c r="KW4318" s="72"/>
      <c r="KX4318" s="16"/>
      <c r="KZ4318" s="16"/>
      <c r="LA4318" s="16"/>
      <c r="LB4318" s="74"/>
      <c r="LC4318" s="74"/>
    </row>
    <row r="4319" spans="8:315" x14ac:dyDescent="0.35">
      <c r="H4319" s="4"/>
      <c r="J4319" s="8"/>
      <c r="K4319" s="8"/>
      <c r="L4319" s="8"/>
      <c r="M4319" s="8"/>
      <c r="O4319" s="8"/>
      <c r="P4319" s="8"/>
      <c r="R4319" s="8"/>
      <c r="S4319" s="8"/>
      <c r="T4319" s="8"/>
      <c r="U4319" s="8"/>
      <c r="W4319" s="8">
        <f t="shared" si="4521"/>
        <v>168.8</v>
      </c>
      <c r="X4319">
        <v>14500800</v>
      </c>
      <c r="Y4319">
        <f t="shared" si="4522"/>
        <v>4028</v>
      </c>
      <c r="Z4319" s="8">
        <v>18.3</v>
      </c>
      <c r="AA4319" s="8">
        <v>25</v>
      </c>
      <c r="AB4319" s="8">
        <v>26.4</v>
      </c>
      <c r="AC4319" s="4"/>
      <c r="KL4319" s="84"/>
      <c r="KP4319" s="84"/>
      <c r="KS4319" s="74"/>
      <c r="KT4319" s="74"/>
      <c r="KU4319" s="16"/>
      <c r="KV4319" s="72"/>
      <c r="KW4319" s="72"/>
      <c r="KX4319" s="16"/>
      <c r="KZ4319" s="16"/>
      <c r="LA4319" s="16"/>
      <c r="LB4319" s="74"/>
      <c r="LC4319" s="74"/>
    </row>
    <row r="4320" spans="8:315" x14ac:dyDescent="0.35">
      <c r="H4320" s="4"/>
      <c r="J4320" s="8"/>
      <c r="K4320" s="8"/>
      <c r="L4320" s="8"/>
      <c r="M4320" s="8"/>
      <c r="O4320" s="8"/>
      <c r="P4320" s="8"/>
      <c r="R4320" s="8"/>
      <c r="S4320" s="8"/>
      <c r="T4320" s="8"/>
      <c r="U4320" s="8"/>
      <c r="W4320" s="8">
        <f t="shared" si="4521"/>
        <v>168.9</v>
      </c>
      <c r="X4320">
        <v>14504400</v>
      </c>
      <c r="Y4320">
        <f t="shared" si="4522"/>
        <v>4029</v>
      </c>
      <c r="Z4320" s="8">
        <v>0</v>
      </c>
      <c r="AA4320" s="8">
        <v>22.5</v>
      </c>
      <c r="AB4320" s="8">
        <v>38.799999999999997</v>
      </c>
      <c r="AC4320" s="4"/>
      <c r="KL4320" s="84"/>
      <c r="KP4320" s="84"/>
      <c r="KS4320" s="74"/>
      <c r="KT4320" s="74"/>
      <c r="KU4320" s="16"/>
      <c r="KV4320" s="72"/>
      <c r="KW4320" s="72"/>
      <c r="KX4320" s="16"/>
      <c r="KZ4320" s="16"/>
      <c r="LA4320" s="16"/>
      <c r="LB4320" s="74"/>
      <c r="LC4320" s="74"/>
    </row>
    <row r="4321" spans="8:315" x14ac:dyDescent="0.35">
      <c r="H4321" s="4"/>
      <c r="J4321" s="8"/>
      <c r="K4321" s="8"/>
      <c r="L4321" s="8"/>
      <c r="M4321" s="8"/>
      <c r="O4321" s="8"/>
      <c r="P4321" s="8"/>
      <c r="R4321" s="8"/>
      <c r="S4321" s="8"/>
      <c r="T4321" s="8"/>
      <c r="U4321" s="8"/>
      <c r="W4321" s="8">
        <f t="shared" si="4521"/>
        <v>168.9</v>
      </c>
      <c r="X4321">
        <v>14508000</v>
      </c>
      <c r="Y4321">
        <f t="shared" si="4522"/>
        <v>4030</v>
      </c>
      <c r="Z4321" s="8">
        <v>0</v>
      </c>
      <c r="AA4321" s="8">
        <v>19.2</v>
      </c>
      <c r="AB4321" s="8">
        <v>48.6</v>
      </c>
      <c r="AC4321" s="4"/>
      <c r="KL4321" s="84"/>
      <c r="KP4321" s="84"/>
      <c r="KS4321" s="74"/>
      <c r="KT4321" s="74"/>
      <c r="KU4321" s="16"/>
      <c r="KV4321" s="72"/>
      <c r="KW4321" s="72"/>
      <c r="KX4321" s="16"/>
      <c r="KZ4321" s="16"/>
      <c r="LA4321" s="16"/>
      <c r="LB4321" s="74"/>
      <c r="LC4321" s="74"/>
    </row>
    <row r="4322" spans="8:315" x14ac:dyDescent="0.35">
      <c r="H4322" s="4"/>
      <c r="J4322" s="8"/>
      <c r="K4322" s="8"/>
      <c r="L4322" s="8"/>
      <c r="M4322" s="8"/>
      <c r="O4322" s="8"/>
      <c r="P4322" s="8"/>
      <c r="R4322" s="8"/>
      <c r="S4322" s="8"/>
      <c r="T4322" s="8"/>
      <c r="U4322" s="8"/>
      <c r="W4322" s="8">
        <f t="shared" si="4521"/>
        <v>169</v>
      </c>
      <c r="X4322">
        <v>14511600</v>
      </c>
      <c r="Y4322">
        <f t="shared" si="4522"/>
        <v>4031</v>
      </c>
      <c r="Z4322" s="8">
        <v>0</v>
      </c>
      <c r="AA4322" s="8">
        <v>17</v>
      </c>
      <c r="AB4322" s="8">
        <v>62.6</v>
      </c>
      <c r="AC4322" s="4"/>
      <c r="KL4322" s="84"/>
      <c r="KP4322" s="84"/>
      <c r="KS4322" s="74"/>
      <c r="KT4322" s="74"/>
      <c r="KU4322" s="16"/>
      <c r="KV4322" s="72"/>
      <c r="KW4322" s="72"/>
      <c r="KX4322" s="16"/>
      <c r="KZ4322" s="16"/>
      <c r="LA4322" s="16"/>
      <c r="LB4322" s="74"/>
      <c r="LC4322" s="74"/>
    </row>
    <row r="4323" spans="8:315" x14ac:dyDescent="0.35">
      <c r="H4323" s="4"/>
      <c r="J4323" s="8"/>
      <c r="K4323" s="8"/>
      <c r="L4323" s="8"/>
      <c r="M4323" s="8"/>
      <c r="O4323" s="8"/>
      <c r="P4323" s="8"/>
      <c r="R4323" s="8"/>
      <c r="S4323" s="8"/>
      <c r="T4323" s="8"/>
      <c r="U4323" s="8"/>
      <c r="W4323" s="8">
        <f t="shared" si="4521"/>
        <v>169</v>
      </c>
      <c r="X4323">
        <v>14515200</v>
      </c>
      <c r="Y4323">
        <f t="shared" si="4522"/>
        <v>4032</v>
      </c>
      <c r="Z4323" s="8">
        <v>0</v>
      </c>
      <c r="AA4323" s="8">
        <v>15.9</v>
      </c>
      <c r="AB4323" s="8">
        <v>64</v>
      </c>
      <c r="AC4323" s="4"/>
      <c r="KL4323" s="84"/>
      <c r="KP4323" s="84"/>
      <c r="KS4323" s="74"/>
      <c r="KT4323" s="74"/>
      <c r="KU4323" s="16"/>
      <c r="KV4323" s="72"/>
      <c r="KW4323" s="72"/>
      <c r="KX4323" s="16"/>
      <c r="KZ4323" s="16"/>
      <c r="LA4323" s="16"/>
      <c r="LB4323" s="74"/>
      <c r="LC4323" s="74"/>
    </row>
    <row r="4324" spans="8:315" x14ac:dyDescent="0.35">
      <c r="H4324" s="4"/>
      <c r="J4324" s="8"/>
      <c r="K4324" s="8"/>
      <c r="L4324" s="8"/>
      <c r="M4324" s="8"/>
      <c r="O4324" s="8"/>
      <c r="P4324" s="8"/>
      <c r="R4324" s="8"/>
      <c r="S4324" s="8"/>
      <c r="T4324" s="8"/>
      <c r="U4324" s="8"/>
      <c r="W4324" s="8">
        <f t="shared" ref="W4324:W4387" si="4523">X4324/24/3600+1</f>
        <v>169</v>
      </c>
      <c r="X4324">
        <v>14518800</v>
      </c>
      <c r="Y4324">
        <f t="shared" ref="Y4324:Y4387" si="4524">X4324/3600</f>
        <v>4033</v>
      </c>
      <c r="Z4324" s="8">
        <v>0</v>
      </c>
      <c r="AA4324" s="8">
        <v>14.8</v>
      </c>
      <c r="AB4324" s="8">
        <v>69.099999999999994</v>
      </c>
      <c r="AC4324" s="4"/>
      <c r="KL4324" s="84"/>
      <c r="KP4324" s="84"/>
      <c r="KS4324" s="74"/>
      <c r="KT4324" s="74"/>
      <c r="KU4324" s="16"/>
      <c r="KV4324" s="72"/>
      <c r="KW4324" s="72"/>
      <c r="KX4324" s="16"/>
      <c r="KZ4324" s="16"/>
      <c r="LA4324" s="16"/>
      <c r="LB4324" s="74"/>
      <c r="LC4324" s="74"/>
    </row>
    <row r="4325" spans="8:315" x14ac:dyDescent="0.35">
      <c r="H4325" s="4"/>
      <c r="J4325" s="8"/>
      <c r="K4325" s="8"/>
      <c r="L4325" s="8"/>
      <c r="M4325" s="8"/>
      <c r="O4325" s="8"/>
      <c r="P4325" s="8"/>
      <c r="R4325" s="8"/>
      <c r="S4325" s="8"/>
      <c r="T4325" s="8"/>
      <c r="U4325" s="8"/>
      <c r="W4325" s="8">
        <f t="shared" si="4523"/>
        <v>169.1</v>
      </c>
      <c r="X4325">
        <v>14522400</v>
      </c>
      <c r="Y4325">
        <f t="shared" si="4524"/>
        <v>4034</v>
      </c>
      <c r="Z4325" s="8">
        <v>0</v>
      </c>
      <c r="AA4325" s="8">
        <v>13.5</v>
      </c>
      <c r="AB4325" s="8">
        <v>76</v>
      </c>
      <c r="AC4325" s="4"/>
      <c r="KL4325" s="84"/>
      <c r="KP4325" s="84"/>
      <c r="KS4325" s="74"/>
      <c r="KT4325" s="74"/>
      <c r="KU4325" s="16"/>
      <c r="KV4325" s="72"/>
      <c r="KW4325" s="72"/>
      <c r="KX4325" s="16"/>
      <c r="KZ4325" s="16"/>
      <c r="LA4325" s="16"/>
      <c r="LB4325" s="74"/>
      <c r="LC4325" s="74"/>
    </row>
    <row r="4326" spans="8:315" x14ac:dyDescent="0.35">
      <c r="H4326" s="4"/>
      <c r="J4326" s="8"/>
      <c r="K4326" s="8"/>
      <c r="L4326" s="8"/>
      <c r="M4326" s="8"/>
      <c r="O4326" s="8"/>
      <c r="P4326" s="8"/>
      <c r="R4326" s="8"/>
      <c r="S4326" s="8"/>
      <c r="T4326" s="8"/>
      <c r="U4326" s="8"/>
      <c r="W4326" s="8">
        <f t="shared" si="4523"/>
        <v>169.1</v>
      </c>
      <c r="X4326">
        <v>14526000</v>
      </c>
      <c r="Y4326">
        <f t="shared" si="4524"/>
        <v>4035</v>
      </c>
      <c r="Z4326" s="8">
        <v>0</v>
      </c>
      <c r="AA4326" s="8">
        <v>12.4</v>
      </c>
      <c r="AB4326" s="8">
        <v>76.8</v>
      </c>
      <c r="AC4326" s="4"/>
      <c r="KL4326" s="84"/>
      <c r="KP4326" s="84"/>
      <c r="KS4326" s="74"/>
      <c r="KT4326" s="74"/>
      <c r="KU4326" s="16"/>
      <c r="KV4326" s="72"/>
      <c r="KW4326" s="72"/>
      <c r="KX4326" s="16"/>
      <c r="KZ4326" s="16"/>
      <c r="LA4326" s="16"/>
      <c r="LB4326" s="74"/>
      <c r="LC4326" s="74"/>
    </row>
    <row r="4327" spans="8:315" x14ac:dyDescent="0.35">
      <c r="H4327" s="4"/>
      <c r="J4327" s="8"/>
      <c r="K4327" s="8"/>
      <c r="L4327" s="8"/>
      <c r="M4327" s="8"/>
      <c r="O4327" s="8"/>
      <c r="P4327" s="8"/>
      <c r="R4327" s="8"/>
      <c r="S4327" s="8"/>
      <c r="T4327" s="8"/>
      <c r="U4327" s="8"/>
      <c r="W4327" s="8">
        <f t="shared" si="4523"/>
        <v>169.2</v>
      </c>
      <c r="X4327">
        <v>14529600</v>
      </c>
      <c r="Y4327">
        <f t="shared" si="4524"/>
        <v>4036</v>
      </c>
      <c r="Z4327" s="8">
        <v>0</v>
      </c>
      <c r="AA4327" s="8">
        <v>12.1</v>
      </c>
      <c r="AB4327" s="8">
        <v>81.099999999999994</v>
      </c>
      <c r="AC4327" s="4"/>
      <c r="KL4327" s="84"/>
      <c r="KP4327" s="84"/>
      <c r="KS4327" s="74"/>
      <c r="KT4327" s="74"/>
      <c r="KU4327" s="16"/>
      <c r="KV4327" s="72"/>
      <c r="KW4327" s="72"/>
      <c r="KX4327" s="16"/>
      <c r="KZ4327" s="16"/>
      <c r="LA4327" s="16"/>
      <c r="LB4327" s="74"/>
      <c r="LC4327" s="74"/>
    </row>
    <row r="4328" spans="8:315" x14ac:dyDescent="0.35">
      <c r="H4328" s="4"/>
      <c r="J4328" s="8"/>
      <c r="K4328" s="8"/>
      <c r="L4328" s="8"/>
      <c r="M4328" s="8"/>
      <c r="O4328" s="8"/>
      <c r="P4328" s="8"/>
      <c r="R4328" s="8"/>
      <c r="S4328" s="8"/>
      <c r="T4328" s="8"/>
      <c r="U4328" s="8"/>
      <c r="W4328" s="8">
        <f t="shared" si="4523"/>
        <v>169.2</v>
      </c>
      <c r="X4328">
        <v>14533200</v>
      </c>
      <c r="Y4328">
        <f t="shared" si="4524"/>
        <v>4037</v>
      </c>
      <c r="Z4328" s="8">
        <v>18.100000000000001</v>
      </c>
      <c r="AA4328" s="8">
        <v>11.4</v>
      </c>
      <c r="AB4328" s="8">
        <v>81.5</v>
      </c>
      <c r="AC4328" s="4"/>
      <c r="KL4328" s="84"/>
      <c r="KP4328" s="84"/>
      <c r="KS4328" s="74"/>
      <c r="KT4328" s="74"/>
      <c r="KU4328" s="16"/>
      <c r="KV4328" s="72"/>
      <c r="KW4328" s="72"/>
      <c r="KX4328" s="16"/>
      <c r="KZ4328" s="16"/>
      <c r="LA4328" s="16"/>
      <c r="LB4328" s="74"/>
      <c r="LC4328" s="74"/>
    </row>
    <row r="4329" spans="8:315" x14ac:dyDescent="0.35">
      <c r="H4329" s="4"/>
      <c r="J4329" s="8"/>
      <c r="K4329" s="8"/>
      <c r="L4329" s="8"/>
      <c r="M4329" s="8"/>
      <c r="O4329" s="8"/>
      <c r="P4329" s="8"/>
      <c r="R4329" s="8"/>
      <c r="S4329" s="8"/>
      <c r="T4329" s="8"/>
      <c r="U4329" s="8"/>
      <c r="W4329" s="8">
        <f t="shared" si="4523"/>
        <v>169.3</v>
      </c>
      <c r="X4329">
        <v>14536800</v>
      </c>
      <c r="Y4329">
        <f t="shared" si="4524"/>
        <v>4038</v>
      </c>
      <c r="Z4329" s="8">
        <v>138.9</v>
      </c>
      <c r="AA4329" s="8">
        <v>14.1</v>
      </c>
      <c r="AB4329" s="8">
        <v>69.400000000000006</v>
      </c>
      <c r="AC4329" s="4"/>
      <c r="KL4329" s="84"/>
      <c r="KP4329" s="84"/>
      <c r="KS4329" s="74"/>
      <c r="KT4329" s="74"/>
      <c r="KU4329" s="16"/>
      <c r="KV4329" s="72"/>
      <c r="KW4329" s="72"/>
      <c r="KX4329" s="16"/>
      <c r="KZ4329" s="16"/>
      <c r="LA4329" s="16"/>
      <c r="LB4329" s="74"/>
      <c r="LC4329" s="74"/>
    </row>
    <row r="4330" spans="8:315" x14ac:dyDescent="0.35">
      <c r="H4330" s="4"/>
      <c r="J4330" s="8"/>
      <c r="K4330" s="8"/>
      <c r="L4330" s="8"/>
      <c r="M4330" s="8"/>
      <c r="O4330" s="8"/>
      <c r="P4330" s="8"/>
      <c r="R4330" s="8"/>
      <c r="S4330" s="8"/>
      <c r="T4330" s="8"/>
      <c r="U4330" s="8"/>
      <c r="W4330" s="8">
        <f t="shared" si="4523"/>
        <v>169.3</v>
      </c>
      <c r="X4330">
        <v>14540400</v>
      </c>
      <c r="Y4330">
        <f t="shared" si="4524"/>
        <v>4039</v>
      </c>
      <c r="Z4330" s="8">
        <v>306.89999999999998</v>
      </c>
      <c r="AA4330" s="8">
        <v>17.8</v>
      </c>
      <c r="AB4330" s="8">
        <v>54.3</v>
      </c>
      <c r="AC4330" s="4"/>
      <c r="KL4330" s="84"/>
      <c r="KP4330" s="84"/>
      <c r="KS4330" s="74"/>
      <c r="KT4330" s="74"/>
      <c r="KU4330" s="16"/>
      <c r="KV4330" s="72"/>
      <c r="KW4330" s="72"/>
      <c r="KX4330" s="16"/>
      <c r="KZ4330" s="16"/>
      <c r="LA4330" s="16"/>
      <c r="LB4330" s="74"/>
      <c r="LC4330" s="74"/>
    </row>
    <row r="4331" spans="8:315" x14ac:dyDescent="0.35">
      <c r="H4331" s="4"/>
      <c r="J4331" s="8"/>
      <c r="K4331" s="8"/>
      <c r="L4331" s="8"/>
      <c r="M4331" s="8"/>
      <c r="O4331" s="8"/>
      <c r="P4331" s="8"/>
      <c r="R4331" s="8"/>
      <c r="S4331" s="8"/>
      <c r="T4331" s="8"/>
      <c r="U4331" s="8"/>
      <c r="W4331" s="8">
        <f t="shared" si="4523"/>
        <v>169.3</v>
      </c>
      <c r="X4331">
        <v>14544000</v>
      </c>
      <c r="Y4331">
        <f t="shared" si="4524"/>
        <v>4040</v>
      </c>
      <c r="Z4331" s="8">
        <v>489.4</v>
      </c>
      <c r="AA4331" s="8">
        <v>20.6</v>
      </c>
      <c r="AB4331" s="8">
        <v>48.4</v>
      </c>
      <c r="AC4331" s="4"/>
      <c r="KL4331" s="84"/>
      <c r="KP4331" s="84"/>
      <c r="KS4331" s="74"/>
      <c r="KT4331" s="74"/>
      <c r="KU4331" s="16"/>
      <c r="KV4331" s="72"/>
      <c r="KW4331" s="72"/>
      <c r="KX4331" s="16"/>
      <c r="KZ4331" s="16"/>
      <c r="LA4331" s="16"/>
      <c r="LB4331" s="74"/>
      <c r="LC4331" s="74"/>
    </row>
    <row r="4332" spans="8:315" x14ac:dyDescent="0.35">
      <c r="H4332" s="4"/>
      <c r="J4332" s="8"/>
      <c r="K4332" s="8"/>
      <c r="L4332" s="8"/>
      <c r="M4332" s="8"/>
      <c r="O4332" s="8"/>
      <c r="P4332" s="8"/>
      <c r="R4332" s="8"/>
      <c r="S4332" s="8"/>
      <c r="T4332" s="8"/>
      <c r="U4332" s="8"/>
      <c r="W4332" s="8">
        <f t="shared" si="4523"/>
        <v>169.4</v>
      </c>
      <c r="X4332">
        <v>14547600</v>
      </c>
      <c r="Y4332">
        <f t="shared" si="4524"/>
        <v>4041</v>
      </c>
      <c r="Z4332" s="8">
        <v>650.79999999999995</v>
      </c>
      <c r="AA4332" s="8">
        <v>23</v>
      </c>
      <c r="AB4332" s="8">
        <v>36.9</v>
      </c>
      <c r="AC4332" s="4"/>
      <c r="KL4332" s="84"/>
      <c r="KP4332" s="84"/>
      <c r="KS4332" s="74"/>
      <c r="KT4332" s="74"/>
      <c r="KU4332" s="16"/>
      <c r="KV4332" s="72"/>
      <c r="KW4332" s="72"/>
      <c r="KX4332" s="16"/>
      <c r="KZ4332" s="16"/>
      <c r="LA4332" s="16"/>
      <c r="LB4332" s="74"/>
      <c r="LC4332" s="74"/>
    </row>
    <row r="4333" spans="8:315" x14ac:dyDescent="0.35">
      <c r="H4333" s="4"/>
      <c r="J4333" s="8"/>
      <c r="K4333" s="8"/>
      <c r="L4333" s="8"/>
      <c r="M4333" s="8"/>
      <c r="O4333" s="8"/>
      <c r="P4333" s="8"/>
      <c r="R4333" s="8"/>
      <c r="S4333" s="8"/>
      <c r="T4333" s="8"/>
      <c r="U4333" s="8"/>
      <c r="W4333" s="8">
        <f t="shared" si="4523"/>
        <v>169.4</v>
      </c>
      <c r="X4333">
        <v>14551200</v>
      </c>
      <c r="Y4333">
        <f t="shared" si="4524"/>
        <v>4042</v>
      </c>
      <c r="Z4333" s="8">
        <v>798.1</v>
      </c>
      <c r="AA4333" s="8">
        <v>24.5</v>
      </c>
      <c r="AB4333" s="8">
        <v>34.9</v>
      </c>
      <c r="AC4333" s="4"/>
      <c r="KL4333" s="84"/>
      <c r="KP4333" s="84"/>
      <c r="KS4333" s="74"/>
      <c r="KT4333" s="74"/>
      <c r="KU4333" s="16"/>
      <c r="KV4333" s="72"/>
      <c r="KW4333" s="72"/>
      <c r="KX4333" s="16"/>
      <c r="KZ4333" s="16"/>
      <c r="LA4333" s="16"/>
      <c r="LB4333" s="74"/>
      <c r="LC4333" s="74"/>
    </row>
    <row r="4334" spans="8:315" x14ac:dyDescent="0.35">
      <c r="H4334" s="4"/>
      <c r="J4334" s="8"/>
      <c r="K4334" s="8"/>
      <c r="L4334" s="8"/>
      <c r="M4334" s="8"/>
      <c r="O4334" s="8"/>
      <c r="P4334" s="8"/>
      <c r="R4334" s="8"/>
      <c r="S4334" s="8"/>
      <c r="T4334" s="8"/>
      <c r="U4334" s="8"/>
      <c r="W4334" s="8">
        <f t="shared" si="4523"/>
        <v>169.5</v>
      </c>
      <c r="X4334">
        <v>14554800</v>
      </c>
      <c r="Y4334">
        <f t="shared" si="4524"/>
        <v>4043</v>
      </c>
      <c r="Z4334" s="8">
        <v>896.4</v>
      </c>
      <c r="AA4334" s="8">
        <v>25.8</v>
      </c>
      <c r="AB4334" s="8">
        <v>30.2</v>
      </c>
      <c r="AC4334" s="4"/>
      <c r="KL4334" s="84"/>
      <c r="KP4334" s="84"/>
      <c r="KS4334" s="74"/>
      <c r="KT4334" s="74"/>
      <c r="KU4334" s="16"/>
      <c r="KV4334" s="72"/>
      <c r="KW4334" s="72"/>
      <c r="KX4334" s="16"/>
      <c r="KZ4334" s="16"/>
      <c r="LA4334" s="16"/>
      <c r="LB4334" s="74"/>
      <c r="LC4334" s="74"/>
    </row>
    <row r="4335" spans="8:315" x14ac:dyDescent="0.35">
      <c r="H4335" s="4"/>
      <c r="J4335" s="8"/>
      <c r="K4335" s="8"/>
      <c r="L4335" s="8"/>
      <c r="M4335" s="8"/>
      <c r="O4335" s="8"/>
      <c r="P4335" s="8"/>
      <c r="R4335" s="8"/>
      <c r="S4335" s="8"/>
      <c r="T4335" s="8"/>
      <c r="U4335" s="8"/>
      <c r="W4335" s="8">
        <f t="shared" si="4523"/>
        <v>169.5</v>
      </c>
      <c r="X4335">
        <v>14558400</v>
      </c>
      <c r="Y4335">
        <f t="shared" si="4524"/>
        <v>4044</v>
      </c>
      <c r="Z4335" s="8">
        <v>951.9</v>
      </c>
      <c r="AA4335" s="8">
        <v>26.8</v>
      </c>
      <c r="AB4335" s="8">
        <v>25.2</v>
      </c>
      <c r="AC4335" s="4"/>
      <c r="KL4335" s="84"/>
      <c r="KP4335" s="84"/>
      <c r="KS4335" s="74"/>
      <c r="KT4335" s="74"/>
      <c r="KU4335" s="16"/>
      <c r="KV4335" s="72"/>
      <c r="KW4335" s="72"/>
      <c r="KX4335" s="16"/>
      <c r="KZ4335" s="16"/>
      <c r="LA4335" s="16"/>
      <c r="LB4335" s="74"/>
      <c r="LC4335" s="74"/>
    </row>
    <row r="4336" spans="8:315" x14ac:dyDescent="0.35">
      <c r="H4336" s="4"/>
      <c r="J4336" s="8"/>
      <c r="K4336" s="8"/>
      <c r="L4336" s="8"/>
      <c r="M4336" s="8"/>
      <c r="O4336" s="8"/>
      <c r="P4336" s="8"/>
      <c r="R4336" s="8"/>
      <c r="S4336" s="8"/>
      <c r="T4336" s="8"/>
      <c r="U4336" s="8"/>
      <c r="W4336" s="8">
        <f t="shared" si="4523"/>
        <v>169.5</v>
      </c>
      <c r="X4336">
        <v>14562000</v>
      </c>
      <c r="Y4336">
        <f t="shared" si="4524"/>
        <v>4045</v>
      </c>
      <c r="Z4336" s="8">
        <v>958.9</v>
      </c>
      <c r="AA4336" s="8">
        <v>27.6</v>
      </c>
      <c r="AB4336" s="8">
        <v>29.5</v>
      </c>
      <c r="AC4336" s="4"/>
      <c r="KL4336" s="84"/>
      <c r="KP4336" s="84"/>
      <c r="KS4336" s="74"/>
      <c r="KT4336" s="74"/>
      <c r="KU4336" s="16"/>
      <c r="KV4336" s="72"/>
      <c r="KW4336" s="72"/>
      <c r="KX4336" s="16"/>
      <c r="KZ4336" s="16"/>
      <c r="LA4336" s="16"/>
      <c r="LB4336" s="74"/>
      <c r="LC4336" s="74"/>
    </row>
    <row r="4337" spans="8:315" x14ac:dyDescent="0.35">
      <c r="H4337" s="4"/>
      <c r="J4337" s="8"/>
      <c r="K4337" s="8"/>
      <c r="L4337" s="8"/>
      <c r="M4337" s="8"/>
      <c r="O4337" s="8"/>
      <c r="P4337" s="8"/>
      <c r="R4337" s="8"/>
      <c r="S4337" s="8"/>
      <c r="T4337" s="8"/>
      <c r="U4337" s="8"/>
      <c r="W4337" s="8">
        <f t="shared" si="4523"/>
        <v>169.6</v>
      </c>
      <c r="X4337">
        <v>14565600</v>
      </c>
      <c r="Y4337">
        <f t="shared" si="4524"/>
        <v>4046</v>
      </c>
      <c r="Z4337" s="8">
        <v>884.4</v>
      </c>
      <c r="AA4337" s="8">
        <v>28.4</v>
      </c>
      <c r="AB4337" s="8">
        <v>24</v>
      </c>
      <c r="AC4337" s="4"/>
      <c r="KL4337" s="84"/>
      <c r="KP4337" s="84"/>
      <c r="KS4337" s="74"/>
      <c r="KT4337" s="74"/>
      <c r="KU4337" s="16"/>
      <c r="KV4337" s="72"/>
      <c r="KW4337" s="72"/>
      <c r="KX4337" s="16"/>
      <c r="KZ4337" s="16"/>
      <c r="LA4337" s="16"/>
      <c r="LB4337" s="74"/>
      <c r="LC4337" s="74"/>
    </row>
    <row r="4338" spans="8:315" x14ac:dyDescent="0.35">
      <c r="H4338" s="4"/>
      <c r="J4338" s="8"/>
      <c r="K4338" s="8"/>
      <c r="L4338" s="8"/>
      <c r="M4338" s="8"/>
      <c r="O4338" s="8"/>
      <c r="P4338" s="8"/>
      <c r="R4338" s="8"/>
      <c r="S4338" s="8"/>
      <c r="T4338" s="8"/>
      <c r="U4338" s="8"/>
      <c r="W4338" s="8">
        <f t="shared" si="4523"/>
        <v>169.6</v>
      </c>
      <c r="X4338">
        <v>14569200</v>
      </c>
      <c r="Y4338">
        <f t="shared" si="4524"/>
        <v>4047</v>
      </c>
      <c r="Z4338" s="8">
        <v>817.5</v>
      </c>
      <c r="AA4338" s="8">
        <v>29</v>
      </c>
      <c r="AB4338" s="8">
        <v>21.3</v>
      </c>
      <c r="AC4338" s="4"/>
      <c r="KL4338" s="84"/>
      <c r="KP4338" s="84"/>
      <c r="KS4338" s="74"/>
      <c r="KT4338" s="74"/>
      <c r="KU4338" s="16"/>
      <c r="KV4338" s="72"/>
      <c r="KW4338" s="72"/>
      <c r="KX4338" s="16"/>
      <c r="KZ4338" s="16"/>
      <c r="LA4338" s="16"/>
      <c r="LB4338" s="74"/>
      <c r="LC4338" s="74"/>
    </row>
    <row r="4339" spans="8:315" x14ac:dyDescent="0.35">
      <c r="H4339" s="4"/>
      <c r="J4339" s="8"/>
      <c r="K4339" s="8"/>
      <c r="L4339" s="8"/>
      <c r="M4339" s="8"/>
      <c r="O4339" s="8"/>
      <c r="P4339" s="8"/>
      <c r="R4339" s="8"/>
      <c r="S4339" s="8"/>
      <c r="T4339" s="8"/>
      <c r="U4339" s="8"/>
      <c r="W4339" s="8">
        <f t="shared" si="4523"/>
        <v>169.7</v>
      </c>
      <c r="X4339">
        <v>14572800</v>
      </c>
      <c r="Y4339">
        <f t="shared" si="4524"/>
        <v>4048</v>
      </c>
      <c r="Z4339" s="8">
        <v>664.4</v>
      </c>
      <c r="AA4339" s="8">
        <v>28.9</v>
      </c>
      <c r="AB4339" s="8">
        <v>18.3</v>
      </c>
      <c r="AC4339" s="4"/>
      <c r="KL4339" s="84"/>
      <c r="KP4339" s="84"/>
      <c r="KS4339" s="74"/>
      <c r="KT4339" s="74"/>
      <c r="KU4339" s="16"/>
      <c r="KV4339" s="72"/>
      <c r="KW4339" s="72"/>
      <c r="KX4339" s="16"/>
      <c r="KZ4339" s="16"/>
      <c r="LA4339" s="16"/>
      <c r="LB4339" s="74"/>
      <c r="LC4339" s="74"/>
    </row>
    <row r="4340" spans="8:315" x14ac:dyDescent="0.35">
      <c r="H4340" s="4"/>
      <c r="J4340" s="8"/>
      <c r="K4340" s="8"/>
      <c r="L4340" s="8"/>
      <c r="M4340" s="8"/>
      <c r="O4340" s="8"/>
      <c r="P4340" s="8"/>
      <c r="R4340" s="8"/>
      <c r="S4340" s="8"/>
      <c r="T4340" s="8"/>
      <c r="U4340" s="8"/>
      <c r="W4340" s="8">
        <f t="shared" si="4523"/>
        <v>169.7</v>
      </c>
      <c r="X4340">
        <v>14576400</v>
      </c>
      <c r="Y4340">
        <f t="shared" si="4524"/>
        <v>4049</v>
      </c>
      <c r="Z4340" s="8">
        <v>513.1</v>
      </c>
      <c r="AA4340" s="8">
        <v>28.8</v>
      </c>
      <c r="AB4340" s="8">
        <v>22</v>
      </c>
      <c r="AC4340" s="4"/>
      <c r="KL4340" s="84"/>
      <c r="KP4340" s="84"/>
      <c r="KS4340" s="74"/>
      <c r="KT4340" s="74"/>
      <c r="KU4340" s="16"/>
      <c r="KV4340" s="72"/>
      <c r="KW4340" s="72"/>
      <c r="KX4340" s="16"/>
      <c r="KZ4340" s="16"/>
      <c r="LA4340" s="16"/>
      <c r="LB4340" s="74"/>
      <c r="LC4340" s="74"/>
    </row>
    <row r="4341" spans="8:315" x14ac:dyDescent="0.35">
      <c r="H4341" s="4"/>
      <c r="J4341" s="8"/>
      <c r="K4341" s="8"/>
      <c r="L4341" s="8"/>
      <c r="M4341" s="8"/>
      <c r="O4341" s="8"/>
      <c r="P4341" s="8"/>
      <c r="R4341" s="8"/>
      <c r="S4341" s="8"/>
      <c r="T4341" s="8"/>
      <c r="U4341" s="8"/>
      <c r="W4341" s="8">
        <f t="shared" si="4523"/>
        <v>169.8</v>
      </c>
      <c r="X4341">
        <v>14580000</v>
      </c>
      <c r="Y4341">
        <f t="shared" si="4524"/>
        <v>4050</v>
      </c>
      <c r="Z4341" s="8">
        <v>332.8</v>
      </c>
      <c r="AA4341" s="8">
        <v>28.3</v>
      </c>
      <c r="AB4341" s="8">
        <v>17.399999999999999</v>
      </c>
      <c r="AC4341" s="4"/>
      <c r="KL4341" s="84"/>
      <c r="KP4341" s="84"/>
      <c r="KS4341" s="74"/>
      <c r="KT4341" s="74"/>
      <c r="KU4341" s="16"/>
      <c r="KV4341" s="72"/>
      <c r="KW4341" s="72"/>
      <c r="KX4341" s="16"/>
      <c r="KZ4341" s="16"/>
      <c r="LA4341" s="16"/>
      <c r="LB4341" s="74"/>
      <c r="LC4341" s="74"/>
    </row>
    <row r="4342" spans="8:315" x14ac:dyDescent="0.35">
      <c r="H4342" s="4"/>
      <c r="J4342" s="8"/>
      <c r="K4342" s="8"/>
      <c r="L4342" s="8"/>
      <c r="M4342" s="8"/>
      <c r="O4342" s="8"/>
      <c r="P4342" s="8"/>
      <c r="R4342" s="8"/>
      <c r="S4342" s="8"/>
      <c r="T4342" s="8"/>
      <c r="U4342" s="8"/>
      <c r="W4342" s="8">
        <f t="shared" si="4523"/>
        <v>169.8</v>
      </c>
      <c r="X4342">
        <v>14583600</v>
      </c>
      <c r="Y4342">
        <f t="shared" si="4524"/>
        <v>4051</v>
      </c>
      <c r="Z4342" s="8">
        <v>153.6</v>
      </c>
      <c r="AA4342" s="8">
        <v>27.3</v>
      </c>
      <c r="AB4342" s="8">
        <v>19.5</v>
      </c>
      <c r="AC4342" s="4"/>
      <c r="KL4342" s="84"/>
      <c r="KP4342" s="84"/>
      <c r="KS4342" s="74"/>
      <c r="KT4342" s="74"/>
      <c r="KU4342" s="16"/>
      <c r="KV4342" s="72"/>
      <c r="KW4342" s="72"/>
      <c r="KX4342" s="16"/>
      <c r="KZ4342" s="16"/>
      <c r="LA4342" s="16"/>
      <c r="LB4342" s="74"/>
      <c r="LC4342" s="74"/>
    </row>
    <row r="4343" spans="8:315" x14ac:dyDescent="0.35">
      <c r="H4343" s="4"/>
      <c r="J4343" s="8"/>
      <c r="K4343" s="8"/>
      <c r="L4343" s="8"/>
      <c r="M4343" s="8"/>
      <c r="O4343" s="8"/>
      <c r="P4343" s="8"/>
      <c r="R4343" s="8"/>
      <c r="S4343" s="8"/>
      <c r="T4343" s="8"/>
      <c r="U4343" s="8"/>
      <c r="W4343" s="8">
        <f t="shared" si="4523"/>
        <v>169.8</v>
      </c>
      <c r="X4343">
        <v>14587200</v>
      </c>
      <c r="Y4343">
        <f t="shared" si="4524"/>
        <v>4052</v>
      </c>
      <c r="Z4343" s="8">
        <v>17.2</v>
      </c>
      <c r="AA4343" s="8">
        <v>25.4</v>
      </c>
      <c r="AB4343" s="8">
        <v>25.8</v>
      </c>
      <c r="AC4343" s="4"/>
      <c r="KL4343" s="84"/>
      <c r="KP4343" s="84"/>
      <c r="KS4343" s="74"/>
      <c r="KT4343" s="74"/>
      <c r="KU4343" s="16"/>
      <c r="KV4343" s="72"/>
      <c r="KW4343" s="72"/>
      <c r="KX4343" s="16"/>
      <c r="KZ4343" s="16"/>
      <c r="LA4343" s="16"/>
      <c r="LB4343" s="74"/>
      <c r="LC4343" s="74"/>
    </row>
    <row r="4344" spans="8:315" x14ac:dyDescent="0.35">
      <c r="H4344" s="4"/>
      <c r="J4344" s="8"/>
      <c r="K4344" s="8"/>
      <c r="L4344" s="8"/>
      <c r="M4344" s="8"/>
      <c r="O4344" s="8"/>
      <c r="P4344" s="8"/>
      <c r="R4344" s="8"/>
      <c r="S4344" s="8"/>
      <c r="T4344" s="8"/>
      <c r="U4344" s="8"/>
      <c r="W4344" s="8">
        <f t="shared" si="4523"/>
        <v>169.9</v>
      </c>
      <c r="X4344">
        <v>14590800</v>
      </c>
      <c r="Y4344">
        <f t="shared" si="4524"/>
        <v>4053</v>
      </c>
      <c r="Z4344" s="8">
        <v>0</v>
      </c>
      <c r="AA4344" s="8">
        <v>22.1</v>
      </c>
      <c r="AB4344" s="8">
        <v>32.200000000000003</v>
      </c>
      <c r="AC4344" s="4"/>
      <c r="KL4344" s="84"/>
      <c r="KP4344" s="84"/>
      <c r="KS4344" s="74"/>
      <c r="KT4344" s="74"/>
      <c r="KU4344" s="16"/>
      <c r="KV4344" s="72"/>
      <c r="KW4344" s="72"/>
      <c r="KX4344" s="16"/>
      <c r="KZ4344" s="16"/>
      <c r="LA4344" s="16"/>
      <c r="LB4344" s="74"/>
      <c r="LC4344" s="74"/>
    </row>
    <row r="4345" spans="8:315" x14ac:dyDescent="0.35">
      <c r="H4345" s="4"/>
      <c r="J4345" s="8"/>
      <c r="K4345" s="8"/>
      <c r="L4345" s="8"/>
      <c r="M4345" s="8"/>
      <c r="O4345" s="8"/>
      <c r="P4345" s="8"/>
      <c r="R4345" s="8"/>
      <c r="S4345" s="8"/>
      <c r="T4345" s="8"/>
      <c r="U4345" s="8"/>
      <c r="W4345" s="8">
        <f t="shared" si="4523"/>
        <v>169.9</v>
      </c>
      <c r="X4345">
        <v>14594400</v>
      </c>
      <c r="Y4345">
        <f t="shared" si="4524"/>
        <v>4054</v>
      </c>
      <c r="Z4345" s="8">
        <v>0</v>
      </c>
      <c r="AA4345" s="8">
        <v>19.7</v>
      </c>
      <c r="AB4345" s="8">
        <v>46.1</v>
      </c>
      <c r="AC4345" s="4"/>
      <c r="KL4345" s="84"/>
      <c r="KP4345" s="84"/>
      <c r="KS4345" s="74"/>
      <c r="KT4345" s="74"/>
      <c r="KU4345" s="16"/>
      <c r="KV4345" s="72"/>
      <c r="KW4345" s="72"/>
      <c r="KX4345" s="16"/>
      <c r="KZ4345" s="16"/>
      <c r="LA4345" s="16"/>
      <c r="LB4345" s="74"/>
      <c r="LC4345" s="74"/>
    </row>
    <row r="4346" spans="8:315" x14ac:dyDescent="0.35">
      <c r="H4346" s="4"/>
      <c r="J4346" s="8"/>
      <c r="K4346" s="8"/>
      <c r="L4346" s="8"/>
      <c r="M4346" s="8"/>
      <c r="O4346" s="8"/>
      <c r="P4346" s="8"/>
      <c r="R4346" s="8"/>
      <c r="S4346" s="8"/>
      <c r="T4346" s="8"/>
      <c r="U4346" s="8"/>
      <c r="W4346" s="8">
        <f t="shared" si="4523"/>
        <v>170</v>
      </c>
      <c r="X4346">
        <v>14598000</v>
      </c>
      <c r="Y4346">
        <f t="shared" si="4524"/>
        <v>4055</v>
      </c>
      <c r="Z4346" s="8">
        <v>0</v>
      </c>
      <c r="AA4346" s="8">
        <v>17.5</v>
      </c>
      <c r="AB4346" s="8">
        <v>49.9</v>
      </c>
      <c r="AC4346" s="4"/>
      <c r="KL4346" s="84"/>
      <c r="KP4346" s="84"/>
      <c r="KS4346" s="74"/>
      <c r="KT4346" s="74"/>
      <c r="KU4346" s="16"/>
      <c r="KV4346" s="72"/>
      <c r="KW4346" s="72"/>
      <c r="KX4346" s="16"/>
      <c r="KZ4346" s="16"/>
      <c r="LA4346" s="16"/>
      <c r="LB4346" s="74"/>
      <c r="LC4346" s="74"/>
    </row>
    <row r="4347" spans="8:315" x14ac:dyDescent="0.35">
      <c r="H4347" s="4"/>
      <c r="J4347" s="8"/>
      <c r="K4347" s="8"/>
      <c r="L4347" s="8"/>
      <c r="M4347" s="8"/>
      <c r="O4347" s="8"/>
      <c r="P4347" s="8"/>
      <c r="R4347" s="8"/>
      <c r="S4347" s="8"/>
      <c r="T4347" s="8"/>
      <c r="U4347" s="8"/>
      <c r="W4347" s="8">
        <f t="shared" si="4523"/>
        <v>170</v>
      </c>
      <c r="X4347">
        <v>14601600</v>
      </c>
      <c r="Y4347">
        <f t="shared" si="4524"/>
        <v>4056</v>
      </c>
      <c r="Z4347" s="8">
        <v>0</v>
      </c>
      <c r="AA4347" s="8">
        <v>16.399999999999999</v>
      </c>
      <c r="AB4347" s="8">
        <v>61.7</v>
      </c>
      <c r="AC4347" s="4"/>
      <c r="KL4347" s="84"/>
      <c r="KP4347" s="84"/>
      <c r="KS4347" s="74"/>
      <c r="KT4347" s="74"/>
      <c r="KU4347" s="16"/>
      <c r="KV4347" s="72"/>
      <c r="KW4347" s="72"/>
      <c r="KX4347" s="16"/>
      <c r="KZ4347" s="16"/>
      <c r="LA4347" s="16"/>
      <c r="LB4347" s="74"/>
      <c r="LC4347" s="74"/>
    </row>
    <row r="4348" spans="8:315" x14ac:dyDescent="0.35">
      <c r="H4348" s="4"/>
      <c r="J4348" s="8"/>
      <c r="K4348" s="8"/>
      <c r="L4348" s="8"/>
      <c r="M4348" s="8"/>
      <c r="O4348" s="8"/>
      <c r="P4348" s="8"/>
      <c r="R4348" s="8"/>
      <c r="S4348" s="8"/>
      <c r="T4348" s="8"/>
      <c r="U4348" s="8"/>
      <c r="W4348" s="8">
        <f t="shared" si="4523"/>
        <v>170</v>
      </c>
      <c r="X4348">
        <v>14605200</v>
      </c>
      <c r="Y4348">
        <f t="shared" si="4524"/>
        <v>4057</v>
      </c>
      <c r="Z4348" s="8">
        <v>0</v>
      </c>
      <c r="AA4348" s="8">
        <v>15.1</v>
      </c>
      <c r="AB4348" s="8">
        <v>64.2</v>
      </c>
      <c r="AC4348" s="4"/>
      <c r="KL4348" s="84"/>
      <c r="KP4348" s="84"/>
      <c r="KS4348" s="74"/>
      <c r="KT4348" s="74"/>
      <c r="KU4348" s="16"/>
      <c r="KV4348" s="72"/>
      <c r="KW4348" s="72"/>
      <c r="KX4348" s="16"/>
      <c r="KZ4348" s="16"/>
      <c r="LA4348" s="16"/>
      <c r="LB4348" s="74"/>
      <c r="LC4348" s="74"/>
    </row>
    <row r="4349" spans="8:315" x14ac:dyDescent="0.35">
      <c r="H4349" s="4"/>
      <c r="J4349" s="8"/>
      <c r="K4349" s="8"/>
      <c r="L4349" s="8"/>
      <c r="M4349" s="8"/>
      <c r="O4349" s="8"/>
      <c r="P4349" s="8"/>
      <c r="R4349" s="8"/>
      <c r="S4349" s="8"/>
      <c r="T4349" s="8"/>
      <c r="U4349" s="8"/>
      <c r="W4349" s="8">
        <f t="shared" si="4523"/>
        <v>170.1</v>
      </c>
      <c r="X4349">
        <v>14608800</v>
      </c>
      <c r="Y4349">
        <f t="shared" si="4524"/>
        <v>4058</v>
      </c>
      <c r="Z4349" s="8">
        <v>0</v>
      </c>
      <c r="AA4349" s="8">
        <v>14.1</v>
      </c>
      <c r="AB4349" s="8">
        <v>74.900000000000006</v>
      </c>
      <c r="AC4349" s="4"/>
      <c r="KL4349" s="84"/>
      <c r="KP4349" s="84"/>
      <c r="KS4349" s="74"/>
      <c r="KT4349" s="74"/>
      <c r="KU4349" s="16"/>
      <c r="KV4349" s="72"/>
      <c r="KW4349" s="72"/>
      <c r="KX4349" s="16"/>
      <c r="KZ4349" s="16"/>
      <c r="LA4349" s="16"/>
      <c r="LB4349" s="74"/>
      <c r="LC4349" s="74"/>
    </row>
    <row r="4350" spans="8:315" x14ac:dyDescent="0.35">
      <c r="H4350" s="4"/>
      <c r="J4350" s="8"/>
      <c r="K4350" s="8"/>
      <c r="L4350" s="8"/>
      <c r="M4350" s="8"/>
      <c r="O4350" s="8"/>
      <c r="P4350" s="8"/>
      <c r="R4350" s="8"/>
      <c r="S4350" s="8"/>
      <c r="T4350" s="8"/>
      <c r="U4350" s="8"/>
      <c r="W4350" s="8">
        <f t="shared" si="4523"/>
        <v>170.1</v>
      </c>
      <c r="X4350">
        <v>14612400</v>
      </c>
      <c r="Y4350">
        <f t="shared" si="4524"/>
        <v>4059</v>
      </c>
      <c r="Z4350" s="8">
        <v>0</v>
      </c>
      <c r="AA4350" s="8">
        <v>13.1</v>
      </c>
      <c r="AB4350" s="8">
        <v>74</v>
      </c>
      <c r="AC4350" s="4"/>
      <c r="KL4350" s="84"/>
      <c r="KP4350" s="84"/>
      <c r="KS4350" s="74"/>
      <c r="KT4350" s="74"/>
      <c r="KU4350" s="16"/>
      <c r="KV4350" s="72"/>
      <c r="KW4350" s="72"/>
      <c r="KX4350" s="16"/>
      <c r="KZ4350" s="16"/>
      <c r="LA4350" s="16"/>
      <c r="LB4350" s="74"/>
      <c r="LC4350" s="74"/>
    </row>
    <row r="4351" spans="8:315" x14ac:dyDescent="0.35">
      <c r="H4351" s="4"/>
      <c r="J4351" s="8"/>
      <c r="K4351" s="8"/>
      <c r="L4351" s="8"/>
      <c r="M4351" s="8"/>
      <c r="O4351" s="8"/>
      <c r="P4351" s="8"/>
      <c r="R4351" s="8"/>
      <c r="S4351" s="8"/>
      <c r="T4351" s="8"/>
      <c r="U4351" s="8"/>
      <c r="W4351" s="8">
        <f t="shared" si="4523"/>
        <v>170.2</v>
      </c>
      <c r="X4351">
        <v>14616000</v>
      </c>
      <c r="Y4351">
        <f t="shared" si="4524"/>
        <v>4060</v>
      </c>
      <c r="Z4351" s="8">
        <v>0</v>
      </c>
      <c r="AA4351" s="8">
        <v>12.4</v>
      </c>
      <c r="AB4351" s="8">
        <v>78.900000000000006</v>
      </c>
      <c r="AC4351" s="4"/>
      <c r="KL4351" s="84"/>
      <c r="KP4351" s="84"/>
      <c r="KS4351" s="74"/>
      <c r="KT4351" s="74"/>
      <c r="KU4351" s="16"/>
      <c r="KV4351" s="72"/>
      <c r="KW4351" s="72"/>
      <c r="KX4351" s="16"/>
      <c r="KZ4351" s="16"/>
      <c r="LA4351" s="16"/>
      <c r="LB4351" s="74"/>
      <c r="LC4351" s="74"/>
    </row>
    <row r="4352" spans="8:315" x14ac:dyDescent="0.35">
      <c r="H4352" s="4"/>
      <c r="J4352" s="8"/>
      <c r="K4352" s="8"/>
      <c r="L4352" s="8"/>
      <c r="M4352" s="8"/>
      <c r="O4352" s="8"/>
      <c r="P4352" s="8"/>
      <c r="R4352" s="8"/>
      <c r="S4352" s="8"/>
      <c r="T4352" s="8"/>
      <c r="U4352" s="8"/>
      <c r="W4352" s="8">
        <f t="shared" si="4523"/>
        <v>170.2</v>
      </c>
      <c r="X4352">
        <v>14619600</v>
      </c>
      <c r="Y4352">
        <f t="shared" si="4524"/>
        <v>4061</v>
      </c>
      <c r="Z4352" s="8">
        <v>12.8</v>
      </c>
      <c r="AA4352" s="8">
        <v>12</v>
      </c>
      <c r="AB4352" s="8">
        <v>80.599999999999994</v>
      </c>
      <c r="AC4352" s="4"/>
      <c r="KL4352" s="84"/>
      <c r="KP4352" s="84"/>
      <c r="KS4352" s="74"/>
      <c r="KT4352" s="74"/>
      <c r="KU4352" s="16"/>
      <c r="KV4352" s="72"/>
      <c r="KW4352" s="72"/>
      <c r="KX4352" s="16"/>
      <c r="KZ4352" s="16"/>
      <c r="LA4352" s="16"/>
      <c r="LB4352" s="74"/>
      <c r="LC4352" s="74"/>
    </row>
    <row r="4353" spans="8:315" x14ac:dyDescent="0.35">
      <c r="H4353" s="4"/>
      <c r="J4353" s="8"/>
      <c r="K4353" s="8"/>
      <c r="L4353" s="8"/>
      <c r="M4353" s="8"/>
      <c r="O4353" s="8"/>
      <c r="P4353" s="8"/>
      <c r="R4353" s="8"/>
      <c r="S4353" s="8"/>
      <c r="T4353" s="8"/>
      <c r="U4353" s="8"/>
      <c r="W4353" s="8">
        <f t="shared" si="4523"/>
        <v>170.3</v>
      </c>
      <c r="X4353">
        <v>14623200</v>
      </c>
      <c r="Y4353">
        <f t="shared" si="4524"/>
        <v>4062</v>
      </c>
      <c r="Z4353" s="8">
        <v>135</v>
      </c>
      <c r="AA4353" s="8">
        <v>14.5</v>
      </c>
      <c r="AB4353" s="8">
        <v>64.900000000000006</v>
      </c>
      <c r="AC4353" s="4"/>
      <c r="KL4353" s="84"/>
      <c r="KP4353" s="84"/>
      <c r="KS4353" s="74"/>
      <c r="KT4353" s="74"/>
      <c r="KU4353" s="16"/>
      <c r="KV4353" s="72"/>
      <c r="KW4353" s="72"/>
      <c r="KX4353" s="16"/>
      <c r="KZ4353" s="16"/>
      <c r="LA4353" s="16"/>
      <c r="LB4353" s="74"/>
      <c r="LC4353" s="74"/>
    </row>
    <row r="4354" spans="8:315" x14ac:dyDescent="0.35">
      <c r="H4354" s="4"/>
      <c r="J4354" s="8"/>
      <c r="K4354" s="8"/>
      <c r="L4354" s="8"/>
      <c r="M4354" s="8"/>
      <c r="O4354" s="8"/>
      <c r="P4354" s="8"/>
      <c r="R4354" s="8"/>
      <c r="S4354" s="8"/>
      <c r="T4354" s="8"/>
      <c r="U4354" s="8"/>
      <c r="W4354" s="8">
        <f t="shared" si="4523"/>
        <v>170.3</v>
      </c>
      <c r="X4354">
        <v>14626800</v>
      </c>
      <c r="Y4354">
        <f t="shared" si="4524"/>
        <v>4063</v>
      </c>
      <c r="Z4354" s="8">
        <v>307.2</v>
      </c>
      <c r="AA4354" s="8">
        <v>18.2</v>
      </c>
      <c r="AB4354" s="8">
        <v>55</v>
      </c>
      <c r="AC4354" s="4"/>
      <c r="KL4354" s="84"/>
      <c r="KP4354" s="84"/>
      <c r="KS4354" s="74"/>
      <c r="KT4354" s="74"/>
      <c r="KU4354" s="16"/>
      <c r="KV4354" s="72"/>
      <c r="KW4354" s="72"/>
      <c r="KX4354" s="16"/>
      <c r="KZ4354" s="16"/>
      <c r="LA4354" s="16"/>
      <c r="LB4354" s="74"/>
      <c r="LC4354" s="74"/>
    </row>
    <row r="4355" spans="8:315" x14ac:dyDescent="0.35">
      <c r="H4355" s="4"/>
      <c r="J4355" s="8"/>
      <c r="K4355" s="8"/>
      <c r="L4355" s="8"/>
      <c r="M4355" s="8"/>
      <c r="O4355" s="8"/>
      <c r="P4355" s="8"/>
      <c r="R4355" s="8"/>
      <c r="S4355" s="8"/>
      <c r="T4355" s="8"/>
      <c r="U4355" s="8"/>
      <c r="W4355" s="8">
        <f t="shared" si="4523"/>
        <v>170.3</v>
      </c>
      <c r="X4355">
        <v>14630400</v>
      </c>
      <c r="Y4355">
        <f t="shared" si="4524"/>
        <v>4064</v>
      </c>
      <c r="Z4355" s="8">
        <v>490.8</v>
      </c>
      <c r="AA4355" s="8">
        <v>20.100000000000001</v>
      </c>
      <c r="AB4355" s="8">
        <v>53.8</v>
      </c>
      <c r="AC4355" s="4"/>
      <c r="KL4355" s="84"/>
      <c r="KP4355" s="84"/>
      <c r="KS4355" s="74"/>
      <c r="KT4355" s="74"/>
      <c r="KU4355" s="16"/>
      <c r="KV4355" s="72"/>
      <c r="KW4355" s="72"/>
      <c r="KX4355" s="16"/>
      <c r="KZ4355" s="16"/>
      <c r="LA4355" s="16"/>
      <c r="LB4355" s="74"/>
      <c r="LC4355" s="74"/>
    </row>
    <row r="4356" spans="8:315" x14ac:dyDescent="0.35">
      <c r="H4356" s="4"/>
      <c r="J4356" s="8"/>
      <c r="K4356" s="8"/>
      <c r="L4356" s="8"/>
      <c r="M4356" s="8"/>
      <c r="O4356" s="8"/>
      <c r="P4356" s="8"/>
      <c r="R4356" s="8"/>
      <c r="S4356" s="8"/>
      <c r="T4356" s="8"/>
      <c r="U4356" s="8"/>
      <c r="W4356" s="8">
        <f t="shared" si="4523"/>
        <v>170.4</v>
      </c>
      <c r="X4356">
        <v>14634000</v>
      </c>
      <c r="Y4356">
        <f t="shared" si="4524"/>
        <v>4065</v>
      </c>
      <c r="Z4356" s="8">
        <v>655</v>
      </c>
      <c r="AA4356" s="8">
        <v>22.4</v>
      </c>
      <c r="AB4356" s="8">
        <v>47.4</v>
      </c>
      <c r="AC4356" s="4"/>
      <c r="KL4356" s="84"/>
      <c r="KP4356" s="84"/>
      <c r="KS4356" s="74"/>
      <c r="KT4356" s="74"/>
      <c r="KU4356" s="16"/>
      <c r="KV4356" s="72"/>
      <c r="KW4356" s="72"/>
      <c r="KX4356" s="16"/>
      <c r="KZ4356" s="16"/>
      <c r="LA4356" s="16"/>
      <c r="LB4356" s="74"/>
      <c r="LC4356" s="74"/>
    </row>
    <row r="4357" spans="8:315" x14ac:dyDescent="0.35">
      <c r="H4357" s="4"/>
      <c r="J4357" s="8"/>
      <c r="K4357" s="8"/>
      <c r="L4357" s="8"/>
      <c r="M4357" s="8"/>
      <c r="O4357" s="8"/>
      <c r="P4357" s="8"/>
      <c r="R4357" s="8"/>
      <c r="S4357" s="8"/>
      <c r="T4357" s="8"/>
      <c r="U4357" s="8"/>
      <c r="W4357" s="8">
        <f t="shared" si="4523"/>
        <v>170.4</v>
      </c>
      <c r="X4357">
        <v>14637600</v>
      </c>
      <c r="Y4357">
        <f t="shared" si="4524"/>
        <v>4066</v>
      </c>
      <c r="Z4357" s="8">
        <v>799.2</v>
      </c>
      <c r="AA4357" s="8">
        <v>24.7</v>
      </c>
      <c r="AB4357" s="8">
        <v>38.799999999999997</v>
      </c>
      <c r="AC4357" s="4"/>
      <c r="KL4357" s="84"/>
      <c r="KP4357" s="84"/>
      <c r="KS4357" s="74"/>
      <c r="KT4357" s="74"/>
      <c r="KU4357" s="16"/>
      <c r="KV4357" s="72"/>
      <c r="KW4357" s="72"/>
      <c r="KX4357" s="16"/>
      <c r="KZ4357" s="16"/>
      <c r="LA4357" s="16"/>
      <c r="LB4357" s="74"/>
      <c r="LC4357" s="74"/>
    </row>
    <row r="4358" spans="8:315" x14ac:dyDescent="0.35">
      <c r="H4358" s="4"/>
      <c r="J4358" s="8"/>
      <c r="K4358" s="8"/>
      <c r="L4358" s="8"/>
      <c r="M4358" s="8"/>
      <c r="O4358" s="8"/>
      <c r="P4358" s="8"/>
      <c r="R4358" s="8"/>
      <c r="S4358" s="8"/>
      <c r="T4358" s="8"/>
      <c r="U4358" s="8"/>
      <c r="W4358" s="8">
        <f t="shared" si="4523"/>
        <v>170.5</v>
      </c>
      <c r="X4358">
        <v>14641200</v>
      </c>
      <c r="Y4358">
        <f t="shared" si="4524"/>
        <v>4067</v>
      </c>
      <c r="Z4358" s="8">
        <v>891.7</v>
      </c>
      <c r="AA4358" s="8">
        <v>27.5</v>
      </c>
      <c r="AB4358" s="8">
        <v>24.4</v>
      </c>
      <c r="AC4358" s="4"/>
      <c r="KL4358" s="84"/>
      <c r="KP4358" s="84"/>
      <c r="KS4358" s="74"/>
      <c r="KT4358" s="74"/>
      <c r="KU4358" s="16"/>
      <c r="KV4358" s="72"/>
      <c r="KW4358" s="72"/>
      <c r="KX4358" s="16"/>
      <c r="KZ4358" s="16"/>
      <c r="LA4358" s="16"/>
      <c r="LB4358" s="74"/>
      <c r="LC4358" s="74"/>
    </row>
    <row r="4359" spans="8:315" x14ac:dyDescent="0.35">
      <c r="H4359" s="4"/>
      <c r="J4359" s="8"/>
      <c r="K4359" s="8"/>
      <c r="L4359" s="8"/>
      <c r="M4359" s="8"/>
      <c r="O4359" s="8"/>
      <c r="P4359" s="8"/>
      <c r="R4359" s="8"/>
      <c r="S4359" s="8"/>
      <c r="T4359" s="8"/>
      <c r="U4359" s="8"/>
      <c r="W4359" s="8">
        <f t="shared" si="4523"/>
        <v>170.5</v>
      </c>
      <c r="X4359">
        <v>14644800</v>
      </c>
      <c r="Y4359">
        <f t="shared" si="4524"/>
        <v>4068</v>
      </c>
      <c r="Z4359" s="8">
        <v>950.3</v>
      </c>
      <c r="AA4359" s="8">
        <v>29</v>
      </c>
      <c r="AB4359" s="8">
        <v>25.2</v>
      </c>
      <c r="AC4359" s="4"/>
      <c r="KL4359" s="84"/>
      <c r="KP4359" s="84"/>
      <c r="KS4359" s="74"/>
      <c r="KT4359" s="74"/>
      <c r="KU4359" s="16"/>
      <c r="KV4359" s="72"/>
      <c r="KW4359" s="72"/>
      <c r="KX4359" s="16"/>
      <c r="KZ4359" s="16"/>
      <c r="LA4359" s="16"/>
      <c r="LB4359" s="74"/>
      <c r="LC4359" s="74"/>
    </row>
    <row r="4360" spans="8:315" x14ac:dyDescent="0.35">
      <c r="H4360" s="4"/>
      <c r="J4360" s="8"/>
      <c r="K4360" s="8"/>
      <c r="L4360" s="8"/>
      <c r="M4360" s="8"/>
      <c r="O4360" s="8"/>
      <c r="P4360" s="8"/>
      <c r="R4360" s="8"/>
      <c r="S4360" s="8"/>
      <c r="T4360" s="8"/>
      <c r="U4360" s="8"/>
      <c r="W4360" s="8">
        <f t="shared" si="4523"/>
        <v>170.5</v>
      </c>
      <c r="X4360">
        <v>14648400</v>
      </c>
      <c r="Y4360">
        <f t="shared" si="4524"/>
        <v>4069</v>
      </c>
      <c r="Z4360" s="8">
        <v>888.3</v>
      </c>
      <c r="AA4360" s="8">
        <v>29.9</v>
      </c>
      <c r="AB4360" s="8">
        <v>21.3</v>
      </c>
      <c r="AC4360" s="4"/>
      <c r="KL4360" s="84"/>
      <c r="KP4360" s="84"/>
      <c r="KS4360" s="74"/>
      <c r="KT4360" s="74"/>
      <c r="KU4360" s="16"/>
      <c r="KV4360" s="72"/>
      <c r="KW4360" s="72"/>
      <c r="KX4360" s="16"/>
      <c r="KZ4360" s="16"/>
      <c r="LA4360" s="16"/>
      <c r="LB4360" s="74"/>
      <c r="LC4360" s="74"/>
    </row>
    <row r="4361" spans="8:315" x14ac:dyDescent="0.35">
      <c r="H4361" s="4"/>
      <c r="J4361" s="8"/>
      <c r="K4361" s="8"/>
      <c r="L4361" s="8"/>
      <c r="M4361" s="8"/>
      <c r="O4361" s="8"/>
      <c r="P4361" s="8"/>
      <c r="R4361" s="8"/>
      <c r="S4361" s="8"/>
      <c r="T4361" s="8"/>
      <c r="U4361" s="8"/>
      <c r="W4361" s="8">
        <f t="shared" si="4523"/>
        <v>170.6</v>
      </c>
      <c r="X4361">
        <v>14652000</v>
      </c>
      <c r="Y4361">
        <f t="shared" si="4524"/>
        <v>4070</v>
      </c>
      <c r="Z4361" s="8">
        <v>860</v>
      </c>
      <c r="AA4361" s="8">
        <v>30.4</v>
      </c>
      <c r="AB4361" s="8">
        <v>21.1</v>
      </c>
      <c r="AC4361" s="4"/>
      <c r="KL4361" s="84"/>
      <c r="KP4361" s="84"/>
      <c r="KS4361" s="74"/>
      <c r="KT4361" s="74"/>
      <c r="KU4361" s="16"/>
      <c r="KV4361" s="72"/>
      <c r="KW4361" s="72"/>
      <c r="KX4361" s="16"/>
      <c r="KZ4361" s="16"/>
      <c r="LA4361" s="16"/>
      <c r="LB4361" s="74"/>
      <c r="LC4361" s="74"/>
    </row>
    <row r="4362" spans="8:315" x14ac:dyDescent="0.35">
      <c r="H4362" s="4"/>
      <c r="J4362" s="8"/>
      <c r="K4362" s="8"/>
      <c r="L4362" s="8"/>
      <c r="M4362" s="8"/>
      <c r="O4362" s="8"/>
      <c r="P4362" s="8"/>
      <c r="R4362" s="8"/>
      <c r="S4362" s="8"/>
      <c r="T4362" s="8"/>
      <c r="U4362" s="8"/>
      <c r="W4362" s="8">
        <f t="shared" si="4523"/>
        <v>170.6</v>
      </c>
      <c r="X4362">
        <v>14655600</v>
      </c>
      <c r="Y4362">
        <f t="shared" si="4524"/>
        <v>4071</v>
      </c>
      <c r="Z4362" s="8">
        <v>720.6</v>
      </c>
      <c r="AA4362" s="8">
        <v>30.9</v>
      </c>
      <c r="AB4362" s="8">
        <v>20</v>
      </c>
      <c r="AC4362" s="4"/>
      <c r="KL4362" s="84"/>
      <c r="KP4362" s="84"/>
      <c r="KS4362" s="74"/>
      <c r="KT4362" s="74"/>
      <c r="KU4362" s="16"/>
      <c r="KV4362" s="72"/>
      <c r="KW4362" s="72"/>
      <c r="KX4362" s="16"/>
      <c r="KZ4362" s="16"/>
      <c r="LA4362" s="16"/>
      <c r="LB4362" s="74"/>
      <c r="LC4362" s="74"/>
    </row>
    <row r="4363" spans="8:315" x14ac:dyDescent="0.35">
      <c r="H4363" s="4"/>
      <c r="J4363" s="8"/>
      <c r="K4363" s="8"/>
      <c r="L4363" s="8"/>
      <c r="M4363" s="8"/>
      <c r="O4363" s="8"/>
      <c r="P4363" s="8"/>
      <c r="R4363" s="8"/>
      <c r="S4363" s="8"/>
      <c r="T4363" s="8"/>
      <c r="U4363" s="8"/>
      <c r="W4363" s="8">
        <f t="shared" si="4523"/>
        <v>170.7</v>
      </c>
      <c r="X4363">
        <v>14659200</v>
      </c>
      <c r="Y4363">
        <f t="shared" si="4524"/>
        <v>4072</v>
      </c>
      <c r="Z4363" s="8">
        <v>640.6</v>
      </c>
      <c r="AA4363" s="8">
        <v>31.3</v>
      </c>
      <c r="AB4363" s="8">
        <v>21.3</v>
      </c>
      <c r="AC4363" s="4"/>
      <c r="KL4363" s="84"/>
      <c r="KP4363" s="84"/>
      <c r="KS4363" s="74"/>
      <c r="KT4363" s="74"/>
      <c r="KU4363" s="16"/>
      <c r="KV4363" s="72"/>
      <c r="KW4363" s="72"/>
      <c r="KX4363" s="16"/>
      <c r="KZ4363" s="16"/>
      <c r="LA4363" s="16"/>
      <c r="LB4363" s="74"/>
      <c r="LC4363" s="74"/>
    </row>
    <row r="4364" spans="8:315" x14ac:dyDescent="0.35">
      <c r="H4364" s="4"/>
      <c r="J4364" s="8"/>
      <c r="K4364" s="8"/>
      <c r="L4364" s="8"/>
      <c r="M4364" s="8"/>
      <c r="O4364" s="8"/>
      <c r="P4364" s="8"/>
      <c r="R4364" s="8"/>
      <c r="S4364" s="8"/>
      <c r="T4364" s="8"/>
      <c r="U4364" s="8"/>
      <c r="W4364" s="8">
        <f t="shared" si="4523"/>
        <v>170.7</v>
      </c>
      <c r="X4364">
        <v>14662800</v>
      </c>
      <c r="Y4364">
        <f t="shared" si="4524"/>
        <v>4073</v>
      </c>
      <c r="Z4364" s="8">
        <v>457.8</v>
      </c>
      <c r="AA4364" s="8">
        <v>30.9</v>
      </c>
      <c r="AB4364" s="8">
        <v>24.4</v>
      </c>
      <c r="AC4364" s="4"/>
      <c r="KL4364" s="84"/>
      <c r="KP4364" s="84"/>
      <c r="KS4364" s="74"/>
      <c r="KT4364" s="74"/>
      <c r="KU4364" s="16"/>
      <c r="KV4364" s="72"/>
      <c r="KW4364" s="72"/>
      <c r="KX4364" s="16"/>
      <c r="KZ4364" s="16"/>
      <c r="LA4364" s="16"/>
      <c r="LB4364" s="74"/>
      <c r="LC4364" s="74"/>
    </row>
    <row r="4365" spans="8:315" x14ac:dyDescent="0.35">
      <c r="H4365" s="4"/>
      <c r="J4365" s="8"/>
      <c r="K4365" s="8"/>
      <c r="L4365" s="8"/>
      <c r="M4365" s="8"/>
      <c r="O4365" s="8"/>
      <c r="P4365" s="8"/>
      <c r="R4365" s="8"/>
      <c r="S4365" s="8"/>
      <c r="T4365" s="8"/>
      <c r="U4365" s="8"/>
      <c r="W4365" s="8">
        <f t="shared" si="4523"/>
        <v>170.8</v>
      </c>
      <c r="X4365">
        <v>14666400</v>
      </c>
      <c r="Y4365">
        <f t="shared" si="4524"/>
        <v>4074</v>
      </c>
      <c r="Z4365" s="8">
        <v>234.4</v>
      </c>
      <c r="AA4365" s="8">
        <v>30</v>
      </c>
      <c r="AB4365" s="8">
        <v>25.8</v>
      </c>
      <c r="AC4365" s="4"/>
      <c r="KL4365" s="84"/>
      <c r="KP4365" s="84"/>
      <c r="KS4365" s="74"/>
      <c r="KT4365" s="74"/>
      <c r="KU4365" s="16"/>
      <c r="KV4365" s="72"/>
      <c r="KW4365" s="72"/>
      <c r="KX4365" s="16"/>
      <c r="KZ4365" s="16"/>
      <c r="LA4365" s="16"/>
      <c r="LB4365" s="74"/>
      <c r="LC4365" s="74"/>
    </row>
    <row r="4366" spans="8:315" x14ac:dyDescent="0.35">
      <c r="H4366" s="4"/>
      <c r="J4366" s="8"/>
      <c r="K4366" s="8"/>
      <c r="L4366" s="8"/>
      <c r="M4366" s="8"/>
      <c r="O4366" s="8"/>
      <c r="P4366" s="8"/>
      <c r="R4366" s="8"/>
      <c r="S4366" s="8"/>
      <c r="T4366" s="8"/>
      <c r="U4366" s="8"/>
      <c r="W4366" s="8">
        <f t="shared" si="4523"/>
        <v>170.8</v>
      </c>
      <c r="X4366">
        <v>14670000</v>
      </c>
      <c r="Y4366">
        <f t="shared" si="4524"/>
        <v>4075</v>
      </c>
      <c r="Z4366" s="8">
        <v>176.7</v>
      </c>
      <c r="AA4366" s="8">
        <v>28.7</v>
      </c>
      <c r="AB4366" s="8">
        <v>27.6</v>
      </c>
      <c r="AC4366" s="4"/>
      <c r="KL4366" s="84"/>
      <c r="KP4366" s="84"/>
      <c r="KS4366" s="74"/>
      <c r="KT4366" s="74"/>
      <c r="KU4366" s="16"/>
      <c r="KV4366" s="72"/>
      <c r="KW4366" s="72"/>
      <c r="KX4366" s="16"/>
      <c r="KZ4366" s="16"/>
      <c r="LA4366" s="16"/>
      <c r="LB4366" s="74"/>
      <c r="LC4366" s="74"/>
    </row>
    <row r="4367" spans="8:315" x14ac:dyDescent="0.35">
      <c r="H4367" s="4"/>
      <c r="J4367" s="8"/>
      <c r="K4367" s="8"/>
      <c r="L4367" s="8"/>
      <c r="M4367" s="8"/>
      <c r="O4367" s="8"/>
      <c r="P4367" s="8"/>
      <c r="R4367" s="8"/>
      <c r="S4367" s="8"/>
      <c r="T4367" s="8"/>
      <c r="U4367" s="8"/>
      <c r="W4367" s="8">
        <f t="shared" si="4523"/>
        <v>170.8</v>
      </c>
      <c r="X4367">
        <v>14673600</v>
      </c>
      <c r="Y4367">
        <f t="shared" si="4524"/>
        <v>4076</v>
      </c>
      <c r="Z4367" s="8">
        <v>30.3</v>
      </c>
      <c r="AA4367" s="8">
        <v>27</v>
      </c>
      <c r="AB4367" s="8">
        <v>24.3</v>
      </c>
      <c r="AC4367" s="4"/>
      <c r="KL4367" s="84"/>
      <c r="KP4367" s="84"/>
      <c r="KS4367" s="74"/>
      <c r="KT4367" s="74"/>
      <c r="KU4367" s="16"/>
      <c r="KV4367" s="72"/>
      <c r="KW4367" s="72"/>
      <c r="KX4367" s="16"/>
      <c r="KZ4367" s="16"/>
      <c r="LA4367" s="16"/>
      <c r="LB4367" s="74"/>
      <c r="LC4367" s="74"/>
    </row>
    <row r="4368" spans="8:315" x14ac:dyDescent="0.35">
      <c r="H4368" s="4"/>
      <c r="J4368" s="8"/>
      <c r="K4368" s="8"/>
      <c r="L4368" s="8"/>
      <c r="M4368" s="8"/>
      <c r="O4368" s="8"/>
      <c r="P4368" s="8"/>
      <c r="R4368" s="8"/>
      <c r="S4368" s="8"/>
      <c r="T4368" s="8"/>
      <c r="U4368" s="8"/>
      <c r="W4368" s="8">
        <f t="shared" si="4523"/>
        <v>170.9</v>
      </c>
      <c r="X4368">
        <v>14677200</v>
      </c>
      <c r="Y4368">
        <f t="shared" si="4524"/>
        <v>4077</v>
      </c>
      <c r="Z4368" s="8">
        <v>0</v>
      </c>
      <c r="AA4368" s="8">
        <v>25.4</v>
      </c>
      <c r="AB4368" s="8">
        <v>27.4</v>
      </c>
      <c r="AC4368" s="4"/>
      <c r="KL4368" s="84"/>
      <c r="KP4368" s="84"/>
      <c r="KS4368" s="74"/>
      <c r="KT4368" s="74"/>
      <c r="KU4368" s="16"/>
      <c r="KV4368" s="72"/>
      <c r="KW4368" s="72"/>
      <c r="KX4368" s="16"/>
      <c r="KZ4368" s="16"/>
      <c r="LA4368" s="16"/>
      <c r="LB4368" s="74"/>
      <c r="LC4368" s="74"/>
    </row>
    <row r="4369" spans="8:315" x14ac:dyDescent="0.35">
      <c r="H4369" s="4"/>
      <c r="J4369" s="8"/>
      <c r="K4369" s="8"/>
      <c r="L4369" s="8"/>
      <c r="M4369" s="8"/>
      <c r="O4369" s="8"/>
      <c r="P4369" s="8"/>
      <c r="R4369" s="8"/>
      <c r="S4369" s="8"/>
      <c r="T4369" s="8"/>
      <c r="U4369" s="8"/>
      <c r="W4369" s="8">
        <f t="shared" si="4523"/>
        <v>170.9</v>
      </c>
      <c r="X4369">
        <v>14680800</v>
      </c>
      <c r="Y4369">
        <f t="shared" si="4524"/>
        <v>4078</v>
      </c>
      <c r="Z4369" s="8">
        <v>0</v>
      </c>
      <c r="AA4369" s="8">
        <v>24</v>
      </c>
      <c r="AB4369" s="8">
        <v>30.9</v>
      </c>
      <c r="AC4369" s="4"/>
      <c r="KL4369" s="84"/>
      <c r="KP4369" s="84"/>
      <c r="KS4369" s="74"/>
      <c r="KT4369" s="74"/>
      <c r="KU4369" s="16"/>
      <c r="KV4369" s="72"/>
      <c r="KW4369" s="72"/>
      <c r="KX4369" s="16"/>
      <c r="KZ4369" s="16"/>
      <c r="LA4369" s="16"/>
      <c r="LB4369" s="74"/>
      <c r="LC4369" s="74"/>
    </row>
    <row r="4370" spans="8:315" x14ac:dyDescent="0.35">
      <c r="H4370" s="4"/>
      <c r="J4370" s="8"/>
      <c r="K4370" s="8"/>
      <c r="L4370" s="8"/>
      <c r="M4370" s="8"/>
      <c r="O4370" s="8"/>
      <c r="P4370" s="8"/>
      <c r="R4370" s="8"/>
      <c r="S4370" s="8"/>
      <c r="T4370" s="8"/>
      <c r="U4370" s="8"/>
      <c r="W4370" s="8">
        <f t="shared" si="4523"/>
        <v>171</v>
      </c>
      <c r="X4370">
        <v>14684400</v>
      </c>
      <c r="Y4370">
        <f t="shared" si="4524"/>
        <v>4079</v>
      </c>
      <c r="Z4370" s="8">
        <v>0</v>
      </c>
      <c r="AA4370" s="8">
        <v>23.2</v>
      </c>
      <c r="AB4370" s="8">
        <v>32.6</v>
      </c>
      <c r="AC4370" s="4"/>
      <c r="KL4370" s="84"/>
      <c r="KP4370" s="84"/>
      <c r="KS4370" s="74"/>
      <c r="KT4370" s="74"/>
      <c r="KU4370" s="16"/>
      <c r="KV4370" s="72"/>
      <c r="KW4370" s="72"/>
      <c r="KX4370" s="16"/>
      <c r="KZ4370" s="16"/>
      <c r="LA4370" s="16"/>
      <c r="LB4370" s="74"/>
      <c r="LC4370" s="74"/>
    </row>
    <row r="4371" spans="8:315" x14ac:dyDescent="0.35">
      <c r="H4371" s="4"/>
      <c r="J4371" s="8"/>
      <c r="K4371" s="8"/>
      <c r="L4371" s="8"/>
      <c r="M4371" s="8"/>
      <c r="O4371" s="8"/>
      <c r="P4371" s="8"/>
      <c r="R4371" s="8"/>
      <c r="S4371" s="8"/>
      <c r="T4371" s="8"/>
      <c r="U4371" s="8"/>
      <c r="W4371" s="8">
        <f t="shared" si="4523"/>
        <v>171</v>
      </c>
      <c r="X4371">
        <v>14688000</v>
      </c>
      <c r="Y4371">
        <f t="shared" si="4524"/>
        <v>4080</v>
      </c>
      <c r="Z4371" s="8">
        <v>0</v>
      </c>
      <c r="AA4371" s="8">
        <v>22.2</v>
      </c>
      <c r="AB4371" s="8">
        <v>38.5</v>
      </c>
      <c r="AC4371" s="4"/>
      <c r="KL4371" s="84"/>
      <c r="KP4371" s="84"/>
      <c r="KS4371" s="74"/>
      <c r="KT4371" s="74"/>
      <c r="KU4371" s="16"/>
      <c r="KV4371" s="72"/>
      <c r="KW4371" s="72"/>
      <c r="KX4371" s="16"/>
      <c r="KZ4371" s="16"/>
      <c r="LA4371" s="16"/>
      <c r="LB4371" s="74"/>
      <c r="LC4371" s="74"/>
    </row>
    <row r="4372" spans="8:315" x14ac:dyDescent="0.35">
      <c r="H4372" s="4"/>
      <c r="J4372" s="8"/>
      <c r="K4372" s="8"/>
      <c r="L4372" s="8"/>
      <c r="M4372" s="8"/>
      <c r="O4372" s="8"/>
      <c r="P4372" s="8"/>
      <c r="R4372" s="8"/>
      <c r="S4372" s="8"/>
      <c r="T4372" s="8"/>
      <c r="U4372" s="8"/>
      <c r="W4372" s="8">
        <f t="shared" si="4523"/>
        <v>171</v>
      </c>
      <c r="X4372">
        <v>14691600</v>
      </c>
      <c r="Y4372">
        <f t="shared" si="4524"/>
        <v>4081</v>
      </c>
      <c r="Z4372" s="8">
        <v>0</v>
      </c>
      <c r="AA4372" s="8">
        <v>20.7</v>
      </c>
      <c r="AB4372" s="8">
        <v>44.4</v>
      </c>
      <c r="AC4372" s="4"/>
      <c r="KL4372" s="84"/>
      <c r="KP4372" s="84"/>
      <c r="KS4372" s="74"/>
      <c r="KT4372" s="74"/>
      <c r="KU4372" s="16"/>
      <c r="KV4372" s="72"/>
      <c r="KW4372" s="72"/>
      <c r="KX4372" s="16"/>
      <c r="KZ4372" s="16"/>
      <c r="LA4372" s="16"/>
      <c r="LB4372" s="74"/>
      <c r="LC4372" s="74"/>
    </row>
    <row r="4373" spans="8:315" x14ac:dyDescent="0.35">
      <c r="H4373" s="4"/>
      <c r="J4373" s="8"/>
      <c r="K4373" s="8"/>
      <c r="L4373" s="8"/>
      <c r="M4373" s="8"/>
      <c r="O4373" s="8"/>
      <c r="P4373" s="8"/>
      <c r="R4373" s="8"/>
      <c r="S4373" s="8"/>
      <c r="T4373" s="8"/>
      <c r="U4373" s="8"/>
      <c r="W4373" s="8">
        <f t="shared" si="4523"/>
        <v>171.1</v>
      </c>
      <c r="X4373">
        <v>14695200</v>
      </c>
      <c r="Y4373">
        <f t="shared" si="4524"/>
        <v>4082</v>
      </c>
      <c r="Z4373" s="8">
        <v>0</v>
      </c>
      <c r="AA4373" s="8">
        <v>19</v>
      </c>
      <c r="AB4373" s="8">
        <v>58.6</v>
      </c>
      <c r="AC4373" s="4"/>
      <c r="KL4373" s="84"/>
      <c r="KP4373" s="84"/>
      <c r="KS4373" s="74"/>
      <c r="KT4373" s="74"/>
      <c r="KU4373" s="16"/>
      <c r="KV4373" s="72"/>
      <c r="KW4373" s="72"/>
      <c r="KX4373" s="16"/>
      <c r="KZ4373" s="16"/>
      <c r="LA4373" s="16"/>
      <c r="LB4373" s="74"/>
      <c r="LC4373" s="74"/>
    </row>
    <row r="4374" spans="8:315" x14ac:dyDescent="0.35">
      <c r="H4374" s="4"/>
      <c r="J4374" s="8"/>
      <c r="K4374" s="8"/>
      <c r="L4374" s="8"/>
      <c r="M4374" s="8"/>
      <c r="O4374" s="8"/>
      <c r="P4374" s="8"/>
      <c r="R4374" s="8"/>
      <c r="S4374" s="8"/>
      <c r="T4374" s="8"/>
      <c r="U4374" s="8"/>
      <c r="W4374" s="8">
        <f t="shared" si="4523"/>
        <v>171.1</v>
      </c>
      <c r="X4374">
        <v>14698800</v>
      </c>
      <c r="Y4374">
        <f t="shared" si="4524"/>
        <v>4083</v>
      </c>
      <c r="Z4374" s="8">
        <v>0</v>
      </c>
      <c r="AA4374" s="8">
        <v>16.3</v>
      </c>
      <c r="AB4374" s="8">
        <v>62.8</v>
      </c>
      <c r="AC4374" s="4"/>
      <c r="KL4374" s="84"/>
      <c r="KP4374" s="84"/>
      <c r="KS4374" s="74"/>
      <c r="KT4374" s="74"/>
      <c r="KU4374" s="16"/>
      <c r="KV4374" s="72"/>
      <c r="KW4374" s="72"/>
      <c r="KX4374" s="16"/>
      <c r="KZ4374" s="16"/>
      <c r="LA4374" s="16"/>
      <c r="LB4374" s="74"/>
      <c r="LC4374" s="74"/>
    </row>
    <row r="4375" spans="8:315" x14ac:dyDescent="0.35">
      <c r="H4375" s="4"/>
      <c r="J4375" s="8"/>
      <c r="K4375" s="8"/>
      <c r="L4375" s="8"/>
      <c r="M4375" s="8"/>
      <c r="O4375" s="8"/>
      <c r="P4375" s="8"/>
      <c r="R4375" s="8"/>
      <c r="S4375" s="8"/>
      <c r="T4375" s="8"/>
      <c r="U4375" s="8"/>
      <c r="W4375" s="8">
        <f t="shared" si="4523"/>
        <v>171.2</v>
      </c>
      <c r="X4375">
        <v>14702400</v>
      </c>
      <c r="Y4375">
        <f t="shared" si="4524"/>
        <v>4084</v>
      </c>
      <c r="Z4375" s="8">
        <v>0</v>
      </c>
      <c r="AA4375" s="8">
        <v>15.8</v>
      </c>
      <c r="AB4375" s="8">
        <v>62.8</v>
      </c>
      <c r="AC4375" s="4"/>
      <c r="KL4375" s="84"/>
      <c r="KP4375" s="84"/>
      <c r="KS4375" s="74"/>
      <c r="KT4375" s="74"/>
      <c r="KU4375" s="16"/>
      <c r="KV4375" s="72"/>
      <c r="KW4375" s="72"/>
      <c r="KX4375" s="16"/>
      <c r="KZ4375" s="16"/>
      <c r="LA4375" s="16"/>
      <c r="LB4375" s="74"/>
      <c r="LC4375" s="74"/>
    </row>
    <row r="4376" spans="8:315" x14ac:dyDescent="0.35">
      <c r="H4376" s="4"/>
      <c r="J4376" s="8"/>
      <c r="K4376" s="8"/>
      <c r="L4376" s="8"/>
      <c r="M4376" s="8"/>
      <c r="O4376" s="8"/>
      <c r="P4376" s="8"/>
      <c r="R4376" s="8"/>
      <c r="S4376" s="8"/>
      <c r="T4376" s="8"/>
      <c r="U4376" s="8"/>
      <c r="W4376" s="8">
        <f t="shared" si="4523"/>
        <v>171.2</v>
      </c>
      <c r="X4376">
        <v>14706000</v>
      </c>
      <c r="Y4376">
        <f t="shared" si="4524"/>
        <v>4085</v>
      </c>
      <c r="Z4376" s="8">
        <v>12.8</v>
      </c>
      <c r="AA4376" s="8">
        <v>18.2</v>
      </c>
      <c r="AB4376" s="8">
        <v>57.3</v>
      </c>
      <c r="AC4376" s="4"/>
      <c r="KL4376" s="84"/>
      <c r="KP4376" s="84"/>
      <c r="KS4376" s="74"/>
      <c r="KT4376" s="74"/>
      <c r="KU4376" s="16"/>
      <c r="KV4376" s="72"/>
      <c r="KW4376" s="72"/>
      <c r="KX4376" s="16"/>
      <c r="KZ4376" s="16"/>
      <c r="LA4376" s="16"/>
      <c r="LB4376" s="74"/>
      <c r="LC4376" s="74"/>
    </row>
    <row r="4377" spans="8:315" x14ac:dyDescent="0.35">
      <c r="H4377" s="4"/>
      <c r="J4377" s="8"/>
      <c r="K4377" s="8"/>
      <c r="L4377" s="8"/>
      <c r="M4377" s="8"/>
      <c r="O4377" s="8"/>
      <c r="P4377" s="8"/>
      <c r="R4377" s="8"/>
      <c r="S4377" s="8"/>
      <c r="T4377" s="8"/>
      <c r="U4377" s="8"/>
      <c r="W4377" s="8">
        <f t="shared" si="4523"/>
        <v>171.3</v>
      </c>
      <c r="X4377">
        <v>14709600</v>
      </c>
      <c r="Y4377">
        <f t="shared" si="4524"/>
        <v>4086</v>
      </c>
      <c r="Z4377" s="8">
        <v>105</v>
      </c>
      <c r="AA4377" s="8">
        <v>18.899999999999999</v>
      </c>
      <c r="AB4377" s="8">
        <v>54.6</v>
      </c>
      <c r="AC4377" s="4"/>
      <c r="KL4377" s="84"/>
      <c r="KP4377" s="84"/>
      <c r="KS4377" s="74"/>
      <c r="KT4377" s="74"/>
      <c r="KU4377" s="16"/>
      <c r="KV4377" s="72"/>
      <c r="KW4377" s="72"/>
      <c r="KX4377" s="16"/>
      <c r="KZ4377" s="16"/>
      <c r="LA4377" s="16"/>
      <c r="LB4377" s="74"/>
      <c r="LC4377" s="74"/>
    </row>
    <row r="4378" spans="8:315" x14ac:dyDescent="0.35">
      <c r="H4378" s="4"/>
      <c r="J4378" s="8"/>
      <c r="K4378" s="8"/>
      <c r="L4378" s="8"/>
      <c r="M4378" s="8"/>
      <c r="O4378" s="8"/>
      <c r="P4378" s="8"/>
      <c r="R4378" s="8"/>
      <c r="S4378" s="8"/>
      <c r="T4378" s="8"/>
      <c r="U4378" s="8"/>
      <c r="W4378" s="8">
        <f t="shared" si="4523"/>
        <v>171.3</v>
      </c>
      <c r="X4378">
        <v>14713200</v>
      </c>
      <c r="Y4378">
        <f t="shared" si="4524"/>
        <v>4087</v>
      </c>
      <c r="Z4378" s="8">
        <v>212.5</v>
      </c>
      <c r="AA4378" s="8">
        <v>20.7</v>
      </c>
      <c r="AB4378" s="8">
        <v>49.7</v>
      </c>
      <c r="AC4378" s="4"/>
      <c r="KL4378" s="84"/>
      <c r="KP4378" s="84"/>
      <c r="KS4378" s="74"/>
      <c r="KT4378" s="74"/>
      <c r="KU4378" s="16"/>
      <c r="KV4378" s="72"/>
      <c r="KW4378" s="72"/>
      <c r="KX4378" s="16"/>
      <c r="KZ4378" s="16"/>
      <c r="LA4378" s="16"/>
      <c r="LB4378" s="74"/>
      <c r="LC4378" s="74"/>
    </row>
    <row r="4379" spans="8:315" x14ac:dyDescent="0.35">
      <c r="H4379" s="4"/>
      <c r="J4379" s="8"/>
      <c r="K4379" s="8"/>
      <c r="L4379" s="8"/>
      <c r="M4379" s="8"/>
      <c r="O4379" s="8"/>
      <c r="P4379" s="8"/>
      <c r="R4379" s="8"/>
      <c r="S4379" s="8"/>
      <c r="T4379" s="8"/>
      <c r="U4379" s="8"/>
      <c r="W4379" s="8">
        <f t="shared" si="4523"/>
        <v>171.3</v>
      </c>
      <c r="X4379">
        <v>14716800</v>
      </c>
      <c r="Y4379">
        <f t="shared" si="4524"/>
        <v>4088</v>
      </c>
      <c r="Z4379" s="8">
        <v>338.6</v>
      </c>
      <c r="AA4379" s="8">
        <v>22</v>
      </c>
      <c r="AB4379" s="8">
        <v>46.2</v>
      </c>
      <c r="AC4379" s="4"/>
      <c r="KL4379" s="84"/>
      <c r="KP4379" s="84"/>
      <c r="KS4379" s="74"/>
      <c r="KT4379" s="74"/>
      <c r="KU4379" s="16"/>
      <c r="KV4379" s="72"/>
      <c r="KW4379" s="72"/>
      <c r="KX4379" s="16"/>
      <c r="KZ4379" s="16"/>
      <c r="LA4379" s="16"/>
      <c r="LB4379" s="74"/>
      <c r="LC4379" s="74"/>
    </row>
    <row r="4380" spans="8:315" x14ac:dyDescent="0.35">
      <c r="H4380" s="4"/>
      <c r="J4380" s="8"/>
      <c r="K4380" s="8"/>
      <c r="L4380" s="8"/>
      <c r="M4380" s="8"/>
      <c r="O4380" s="8"/>
      <c r="P4380" s="8"/>
      <c r="R4380" s="8"/>
      <c r="S4380" s="8"/>
      <c r="T4380" s="8"/>
      <c r="U4380" s="8"/>
      <c r="W4380" s="8">
        <f t="shared" si="4523"/>
        <v>171.4</v>
      </c>
      <c r="X4380">
        <v>14720400</v>
      </c>
      <c r="Y4380">
        <f t="shared" si="4524"/>
        <v>4089</v>
      </c>
      <c r="Z4380" s="8">
        <v>531.70000000000005</v>
      </c>
      <c r="AA4380" s="8">
        <v>23.7</v>
      </c>
      <c r="AB4380" s="8">
        <v>46.7</v>
      </c>
      <c r="AC4380" s="4"/>
      <c r="KL4380" s="84"/>
      <c r="KP4380" s="84"/>
      <c r="KS4380" s="74"/>
      <c r="KT4380" s="74"/>
      <c r="KU4380" s="16"/>
      <c r="KV4380" s="72"/>
      <c r="KW4380" s="72"/>
      <c r="KX4380" s="16"/>
      <c r="KZ4380" s="16"/>
      <c r="LA4380" s="16"/>
      <c r="LB4380" s="74"/>
      <c r="LC4380" s="74"/>
    </row>
    <row r="4381" spans="8:315" x14ac:dyDescent="0.35">
      <c r="H4381" s="4"/>
      <c r="J4381" s="8"/>
      <c r="K4381" s="8"/>
      <c r="L4381" s="8"/>
      <c r="M4381" s="8"/>
      <c r="O4381" s="8"/>
      <c r="P4381" s="8"/>
      <c r="R4381" s="8"/>
      <c r="S4381" s="8"/>
      <c r="T4381" s="8"/>
      <c r="U4381" s="8"/>
      <c r="W4381" s="8">
        <f t="shared" si="4523"/>
        <v>171.4</v>
      </c>
      <c r="X4381">
        <v>14724000</v>
      </c>
      <c r="Y4381">
        <f t="shared" si="4524"/>
        <v>4090</v>
      </c>
      <c r="Z4381" s="8">
        <v>781.9</v>
      </c>
      <c r="AA4381" s="8">
        <v>26.2</v>
      </c>
      <c r="AB4381" s="8">
        <v>41.8</v>
      </c>
      <c r="AC4381" s="4"/>
      <c r="KL4381" s="84"/>
      <c r="KP4381" s="84"/>
      <c r="KS4381" s="74"/>
      <c r="KT4381" s="74"/>
      <c r="KU4381" s="16"/>
      <c r="KV4381" s="72"/>
      <c r="KW4381" s="72"/>
      <c r="KX4381" s="16"/>
      <c r="KZ4381" s="16"/>
      <c r="LA4381" s="16"/>
      <c r="LB4381" s="74"/>
      <c r="LC4381" s="74"/>
    </row>
    <row r="4382" spans="8:315" x14ac:dyDescent="0.35">
      <c r="H4382" s="4"/>
      <c r="J4382" s="8"/>
      <c r="K4382" s="8"/>
      <c r="L4382" s="8"/>
      <c r="M4382" s="8"/>
      <c r="O4382" s="8"/>
      <c r="P4382" s="8"/>
      <c r="R4382" s="8"/>
      <c r="S4382" s="8"/>
      <c r="T4382" s="8"/>
      <c r="U4382" s="8"/>
      <c r="W4382" s="8">
        <f t="shared" si="4523"/>
        <v>171.5</v>
      </c>
      <c r="X4382">
        <v>14727600</v>
      </c>
      <c r="Y4382">
        <f t="shared" si="4524"/>
        <v>4091</v>
      </c>
      <c r="Z4382" s="8">
        <v>683.1</v>
      </c>
      <c r="AA4382" s="8">
        <v>27.6</v>
      </c>
      <c r="AB4382" s="8">
        <v>40</v>
      </c>
      <c r="AC4382" s="4"/>
      <c r="KL4382" s="84"/>
      <c r="KP4382" s="84"/>
      <c r="KS4382" s="74"/>
      <c r="KT4382" s="74"/>
      <c r="KU4382" s="16"/>
      <c r="KV4382" s="72"/>
      <c r="KW4382" s="72"/>
      <c r="KX4382" s="16"/>
      <c r="KZ4382" s="16"/>
      <c r="LA4382" s="16"/>
      <c r="LB4382" s="74"/>
      <c r="LC4382" s="74"/>
    </row>
    <row r="4383" spans="8:315" x14ac:dyDescent="0.35">
      <c r="H4383" s="4"/>
      <c r="J4383" s="8"/>
      <c r="K4383" s="8"/>
      <c r="L4383" s="8"/>
      <c r="M4383" s="8"/>
      <c r="O4383" s="8"/>
      <c r="P4383" s="8"/>
      <c r="R4383" s="8"/>
      <c r="S4383" s="8"/>
      <c r="T4383" s="8"/>
      <c r="U4383" s="8"/>
      <c r="W4383" s="8">
        <f t="shared" si="4523"/>
        <v>171.5</v>
      </c>
      <c r="X4383">
        <v>14731200</v>
      </c>
      <c r="Y4383">
        <f t="shared" si="4524"/>
        <v>4092</v>
      </c>
      <c r="Z4383" s="8">
        <v>932.5</v>
      </c>
      <c r="AA4383" s="8">
        <v>29.8</v>
      </c>
      <c r="AB4383" s="8">
        <v>32.1</v>
      </c>
      <c r="AC4383" s="4"/>
      <c r="KL4383" s="84"/>
      <c r="KP4383" s="84"/>
      <c r="KS4383" s="74"/>
      <c r="KT4383" s="74"/>
      <c r="KU4383" s="16"/>
      <c r="KV4383" s="72"/>
      <c r="KW4383" s="72"/>
      <c r="KX4383" s="16"/>
      <c r="KZ4383" s="16"/>
      <c r="LA4383" s="16"/>
      <c r="LB4383" s="74"/>
      <c r="LC4383" s="74"/>
    </row>
    <row r="4384" spans="8:315" x14ac:dyDescent="0.35">
      <c r="H4384" s="4"/>
      <c r="J4384" s="8"/>
      <c r="K4384" s="8"/>
      <c r="L4384" s="8"/>
      <c r="M4384" s="8"/>
      <c r="O4384" s="8"/>
      <c r="P4384" s="8"/>
      <c r="R4384" s="8"/>
      <c r="S4384" s="8"/>
      <c r="T4384" s="8"/>
      <c r="U4384" s="8"/>
      <c r="W4384" s="8">
        <f t="shared" si="4523"/>
        <v>171.5</v>
      </c>
      <c r="X4384">
        <v>14734800</v>
      </c>
      <c r="Y4384">
        <f t="shared" si="4524"/>
        <v>4093</v>
      </c>
      <c r="Z4384" s="8">
        <v>903.6</v>
      </c>
      <c r="AA4384" s="8">
        <v>31.2</v>
      </c>
      <c r="AB4384" s="8">
        <v>30.7</v>
      </c>
      <c r="AC4384" s="4"/>
      <c r="KL4384" s="84"/>
      <c r="KP4384" s="84"/>
      <c r="KS4384" s="74"/>
      <c r="KT4384" s="74"/>
      <c r="KU4384" s="16"/>
      <c r="KV4384" s="72"/>
      <c r="KW4384" s="72"/>
      <c r="KX4384" s="16"/>
      <c r="KZ4384" s="16"/>
      <c r="LA4384" s="16"/>
      <c r="LB4384" s="74"/>
      <c r="LC4384" s="74"/>
    </row>
    <row r="4385" spans="8:315" x14ac:dyDescent="0.35">
      <c r="H4385" s="4"/>
      <c r="J4385" s="8"/>
      <c r="K4385" s="8"/>
      <c r="L4385" s="8"/>
      <c r="M4385" s="8"/>
      <c r="O4385" s="8"/>
      <c r="P4385" s="8"/>
      <c r="R4385" s="8"/>
      <c r="S4385" s="8"/>
      <c r="T4385" s="8"/>
      <c r="U4385" s="8"/>
      <c r="W4385" s="8">
        <f t="shared" si="4523"/>
        <v>171.6</v>
      </c>
      <c r="X4385">
        <v>14738400</v>
      </c>
      <c r="Y4385">
        <f t="shared" si="4524"/>
        <v>4094</v>
      </c>
      <c r="Z4385" s="8">
        <v>868.1</v>
      </c>
      <c r="AA4385" s="8">
        <v>32.200000000000003</v>
      </c>
      <c r="AB4385" s="8">
        <v>26.7</v>
      </c>
      <c r="AC4385" s="4"/>
      <c r="KL4385" s="84"/>
      <c r="KP4385" s="84"/>
      <c r="KS4385" s="74"/>
      <c r="KT4385" s="74"/>
      <c r="KU4385" s="16"/>
      <c r="KV4385" s="72"/>
      <c r="KW4385" s="72"/>
      <c r="KX4385" s="16"/>
      <c r="KZ4385" s="16"/>
      <c r="LA4385" s="16"/>
      <c r="LB4385" s="74"/>
      <c r="LC4385" s="74"/>
    </row>
    <row r="4386" spans="8:315" x14ac:dyDescent="0.35">
      <c r="H4386" s="4"/>
      <c r="J4386" s="8"/>
      <c r="K4386" s="8"/>
      <c r="L4386" s="8"/>
      <c r="M4386" s="8"/>
      <c r="O4386" s="8"/>
      <c r="P4386" s="8"/>
      <c r="R4386" s="8"/>
      <c r="S4386" s="8"/>
      <c r="T4386" s="8"/>
      <c r="U4386" s="8"/>
      <c r="W4386" s="8">
        <f t="shared" si="4523"/>
        <v>171.6</v>
      </c>
      <c r="X4386">
        <v>14742000</v>
      </c>
      <c r="Y4386">
        <f t="shared" si="4524"/>
        <v>4095</v>
      </c>
      <c r="Z4386" s="8">
        <v>769.2</v>
      </c>
      <c r="AA4386" s="8">
        <v>32.9</v>
      </c>
      <c r="AB4386" s="8">
        <v>26.9</v>
      </c>
      <c r="AC4386" s="4"/>
      <c r="KL4386" s="84"/>
      <c r="KP4386" s="84"/>
      <c r="KS4386" s="74"/>
      <c r="KT4386" s="74"/>
      <c r="KU4386" s="16"/>
      <c r="KV4386" s="72"/>
      <c r="KW4386" s="72"/>
      <c r="KX4386" s="16"/>
      <c r="KZ4386" s="16"/>
      <c r="LA4386" s="16"/>
      <c r="LB4386" s="74"/>
      <c r="LC4386" s="74"/>
    </row>
    <row r="4387" spans="8:315" x14ac:dyDescent="0.35">
      <c r="H4387" s="4"/>
      <c r="J4387" s="8"/>
      <c r="K4387" s="8"/>
      <c r="L4387" s="8"/>
      <c r="M4387" s="8"/>
      <c r="O4387" s="8"/>
      <c r="P4387" s="8"/>
      <c r="R4387" s="8"/>
      <c r="S4387" s="8"/>
      <c r="T4387" s="8"/>
      <c r="U4387" s="8"/>
      <c r="W4387" s="8">
        <f t="shared" si="4523"/>
        <v>171.7</v>
      </c>
      <c r="X4387">
        <v>14745600</v>
      </c>
      <c r="Y4387">
        <f t="shared" si="4524"/>
        <v>4096</v>
      </c>
      <c r="Z4387" s="8">
        <v>629.4</v>
      </c>
      <c r="AA4387" s="8">
        <v>33.1</v>
      </c>
      <c r="AB4387" s="8">
        <v>27.3</v>
      </c>
      <c r="AC4387" s="4"/>
      <c r="KL4387" s="84"/>
      <c r="KP4387" s="84"/>
      <c r="KS4387" s="74"/>
      <c r="KT4387" s="74"/>
      <c r="KU4387" s="16"/>
      <c r="KV4387" s="72"/>
      <c r="KW4387" s="72"/>
      <c r="KX4387" s="16"/>
      <c r="KZ4387" s="16"/>
      <c r="LA4387" s="16"/>
      <c r="LB4387" s="74"/>
      <c r="LC4387" s="74"/>
    </row>
    <row r="4388" spans="8:315" x14ac:dyDescent="0.35">
      <c r="H4388" s="4"/>
      <c r="J4388" s="8"/>
      <c r="K4388" s="8"/>
      <c r="L4388" s="8"/>
      <c r="M4388" s="8"/>
      <c r="O4388" s="8"/>
      <c r="P4388" s="8"/>
      <c r="R4388" s="8"/>
      <c r="S4388" s="8"/>
      <c r="T4388" s="8"/>
      <c r="U4388" s="8"/>
      <c r="W4388" s="8">
        <f t="shared" ref="W4388:W4451" si="4525">X4388/24/3600+1</f>
        <v>171.7</v>
      </c>
      <c r="X4388">
        <v>14749200</v>
      </c>
      <c r="Y4388">
        <f t="shared" ref="Y4388:Y4451" si="4526">X4388/3600</f>
        <v>4097</v>
      </c>
      <c r="Z4388" s="8">
        <v>460</v>
      </c>
      <c r="AA4388" s="8">
        <v>32.299999999999997</v>
      </c>
      <c r="AB4388" s="8">
        <v>30.9</v>
      </c>
      <c r="AC4388" s="4"/>
      <c r="KL4388" s="84"/>
      <c r="KP4388" s="84"/>
      <c r="KS4388" s="74"/>
      <c r="KT4388" s="74"/>
      <c r="KU4388" s="16"/>
      <c r="KV4388" s="72"/>
      <c r="KW4388" s="72"/>
      <c r="KX4388" s="16"/>
      <c r="KZ4388" s="16"/>
      <c r="LA4388" s="16"/>
      <c r="LB4388" s="74"/>
      <c r="LC4388" s="74"/>
    </row>
    <row r="4389" spans="8:315" x14ac:dyDescent="0.35">
      <c r="H4389" s="4"/>
      <c r="J4389" s="8"/>
      <c r="K4389" s="8"/>
      <c r="L4389" s="8"/>
      <c r="M4389" s="8"/>
      <c r="O4389" s="8"/>
      <c r="P4389" s="8"/>
      <c r="R4389" s="8"/>
      <c r="S4389" s="8"/>
      <c r="T4389" s="8"/>
      <c r="U4389" s="8"/>
      <c r="W4389" s="8">
        <f t="shared" si="4525"/>
        <v>171.8</v>
      </c>
      <c r="X4389">
        <v>14752800</v>
      </c>
      <c r="Y4389">
        <f t="shared" si="4526"/>
        <v>4098</v>
      </c>
      <c r="Z4389" s="8">
        <v>288.60000000000002</v>
      </c>
      <c r="AA4389" s="8">
        <v>31.2</v>
      </c>
      <c r="AB4389" s="8">
        <v>30.9</v>
      </c>
      <c r="AC4389" s="4"/>
      <c r="KL4389" s="84"/>
      <c r="KP4389" s="84"/>
      <c r="KS4389" s="74"/>
      <c r="KT4389" s="74"/>
      <c r="KU4389" s="16"/>
      <c r="KV4389" s="72"/>
      <c r="KW4389" s="72"/>
      <c r="KX4389" s="16"/>
      <c r="KZ4389" s="16"/>
      <c r="LA4389" s="16"/>
      <c r="LB4389" s="74"/>
      <c r="LC4389" s="74"/>
    </row>
    <row r="4390" spans="8:315" x14ac:dyDescent="0.35">
      <c r="H4390" s="4"/>
      <c r="J4390" s="8"/>
      <c r="K4390" s="8"/>
      <c r="L4390" s="8"/>
      <c r="M4390" s="8"/>
      <c r="O4390" s="8"/>
      <c r="P4390" s="8"/>
      <c r="R4390" s="8"/>
      <c r="S4390" s="8"/>
      <c r="T4390" s="8"/>
      <c r="U4390" s="8"/>
      <c r="W4390" s="8">
        <f t="shared" si="4525"/>
        <v>171.8</v>
      </c>
      <c r="X4390">
        <v>14756400</v>
      </c>
      <c r="Y4390">
        <f t="shared" si="4526"/>
        <v>4099</v>
      </c>
      <c r="Z4390" s="8">
        <v>131.4</v>
      </c>
      <c r="AA4390" s="8">
        <v>30</v>
      </c>
      <c r="AB4390" s="8">
        <v>31.8</v>
      </c>
      <c r="AC4390" s="4"/>
      <c r="KL4390" s="84"/>
      <c r="KP4390" s="84"/>
      <c r="KS4390" s="74"/>
      <c r="KT4390" s="74"/>
      <c r="KU4390" s="16"/>
      <c r="KV4390" s="72"/>
      <c r="KW4390" s="72"/>
      <c r="KX4390" s="16"/>
      <c r="KZ4390" s="16"/>
      <c r="LA4390" s="16"/>
      <c r="LB4390" s="74"/>
      <c r="LC4390" s="74"/>
    </row>
    <row r="4391" spans="8:315" x14ac:dyDescent="0.35">
      <c r="H4391" s="4"/>
      <c r="J4391" s="8"/>
      <c r="K4391" s="8"/>
      <c r="L4391" s="8"/>
      <c r="M4391" s="8"/>
      <c r="O4391" s="8"/>
      <c r="P4391" s="8"/>
      <c r="R4391" s="8"/>
      <c r="S4391" s="8"/>
      <c r="T4391" s="8"/>
      <c r="U4391" s="8"/>
      <c r="W4391" s="8">
        <f t="shared" si="4525"/>
        <v>171.8</v>
      </c>
      <c r="X4391">
        <v>14760000</v>
      </c>
      <c r="Y4391">
        <f t="shared" si="4526"/>
        <v>4100</v>
      </c>
      <c r="Z4391" s="8">
        <v>13.9</v>
      </c>
      <c r="AA4391" s="8">
        <v>28.2</v>
      </c>
      <c r="AB4391" s="8">
        <v>35.700000000000003</v>
      </c>
      <c r="AC4391" s="4"/>
      <c r="KL4391" s="84"/>
      <c r="KP4391" s="84"/>
      <c r="KS4391" s="74"/>
      <c r="KT4391" s="74"/>
      <c r="KU4391" s="16"/>
      <c r="KV4391" s="72"/>
      <c r="KW4391" s="72"/>
      <c r="KX4391" s="16"/>
      <c r="KZ4391" s="16"/>
      <c r="LA4391" s="16"/>
      <c r="LB4391" s="74"/>
      <c r="LC4391" s="74"/>
    </row>
    <row r="4392" spans="8:315" x14ac:dyDescent="0.35">
      <c r="H4392" s="4"/>
      <c r="J4392" s="8"/>
      <c r="K4392" s="8"/>
      <c r="L4392" s="8"/>
      <c r="M4392" s="8"/>
      <c r="O4392" s="8"/>
      <c r="P4392" s="8"/>
      <c r="R4392" s="8"/>
      <c r="S4392" s="8"/>
      <c r="T4392" s="8"/>
      <c r="U4392" s="8"/>
      <c r="W4392" s="8">
        <f t="shared" si="4525"/>
        <v>171.9</v>
      </c>
      <c r="X4392">
        <v>14763600</v>
      </c>
      <c r="Y4392">
        <f t="shared" si="4526"/>
        <v>4101</v>
      </c>
      <c r="Z4392" s="8">
        <v>0</v>
      </c>
      <c r="AA4392" s="8">
        <v>26.5</v>
      </c>
      <c r="AB4392" s="8">
        <v>40</v>
      </c>
      <c r="AC4392" s="4"/>
      <c r="KL4392" s="84"/>
      <c r="KP4392" s="84"/>
      <c r="KS4392" s="74"/>
      <c r="KT4392" s="74"/>
      <c r="KU4392" s="16"/>
      <c r="KV4392" s="72"/>
      <c r="KW4392" s="72"/>
      <c r="KX4392" s="16"/>
      <c r="KZ4392" s="16"/>
      <c r="LA4392" s="16"/>
      <c r="LB4392" s="74"/>
      <c r="LC4392" s="74"/>
    </row>
    <row r="4393" spans="8:315" x14ac:dyDescent="0.35">
      <c r="H4393" s="4"/>
      <c r="J4393" s="8"/>
      <c r="K4393" s="8"/>
      <c r="L4393" s="8"/>
      <c r="M4393" s="8"/>
      <c r="O4393" s="8"/>
      <c r="P4393" s="8"/>
      <c r="R4393" s="8"/>
      <c r="S4393" s="8"/>
      <c r="T4393" s="8"/>
      <c r="U4393" s="8"/>
      <c r="W4393" s="8">
        <f t="shared" si="4525"/>
        <v>171.9</v>
      </c>
      <c r="X4393">
        <v>14767200</v>
      </c>
      <c r="Y4393">
        <f t="shared" si="4526"/>
        <v>4102</v>
      </c>
      <c r="Z4393" s="8">
        <v>0</v>
      </c>
      <c r="AA4393" s="8">
        <v>25.3</v>
      </c>
      <c r="AB4393" s="8">
        <v>44.4</v>
      </c>
      <c r="AC4393" s="4"/>
      <c r="KL4393" s="84"/>
      <c r="KP4393" s="84"/>
      <c r="KS4393" s="74"/>
      <c r="KT4393" s="74"/>
      <c r="KU4393" s="16"/>
      <c r="KV4393" s="72"/>
      <c r="KW4393" s="72"/>
      <c r="KX4393" s="16"/>
      <c r="KZ4393" s="16"/>
      <c r="LA4393" s="16"/>
      <c r="LB4393" s="74"/>
      <c r="LC4393" s="74"/>
    </row>
    <row r="4394" spans="8:315" x14ac:dyDescent="0.35">
      <c r="H4394" s="4"/>
      <c r="J4394" s="8"/>
      <c r="K4394" s="8"/>
      <c r="L4394" s="8"/>
      <c r="M4394" s="8"/>
      <c r="O4394" s="8"/>
      <c r="P4394" s="8"/>
      <c r="R4394" s="8"/>
      <c r="S4394" s="8"/>
      <c r="T4394" s="8"/>
      <c r="U4394" s="8"/>
      <c r="W4394" s="8">
        <f t="shared" si="4525"/>
        <v>172</v>
      </c>
      <c r="X4394">
        <v>14770800</v>
      </c>
      <c r="Y4394">
        <f t="shared" si="4526"/>
        <v>4103</v>
      </c>
      <c r="Z4394" s="8">
        <v>0</v>
      </c>
      <c r="AA4394" s="8">
        <v>24.1</v>
      </c>
      <c r="AB4394" s="8">
        <v>46.5</v>
      </c>
      <c r="AC4394" s="4"/>
      <c r="KL4394" s="84"/>
      <c r="KP4394" s="84"/>
      <c r="KS4394" s="74"/>
      <c r="KT4394" s="74"/>
      <c r="KU4394" s="16"/>
      <c r="KV4394" s="72"/>
      <c r="KW4394" s="72"/>
      <c r="KX4394" s="16"/>
      <c r="KZ4394" s="16"/>
      <c r="LA4394" s="16"/>
      <c r="LB4394" s="74"/>
      <c r="LC4394" s="74"/>
    </row>
    <row r="4395" spans="8:315" x14ac:dyDescent="0.35">
      <c r="H4395" s="4"/>
      <c r="J4395" s="8"/>
      <c r="K4395" s="8"/>
      <c r="L4395" s="8"/>
      <c r="M4395" s="8"/>
      <c r="O4395" s="8"/>
      <c r="P4395" s="8"/>
      <c r="R4395" s="8"/>
      <c r="S4395" s="8"/>
      <c r="T4395" s="8"/>
      <c r="U4395" s="8"/>
      <c r="W4395" s="8">
        <f t="shared" si="4525"/>
        <v>172</v>
      </c>
      <c r="X4395">
        <v>14774400</v>
      </c>
      <c r="Y4395">
        <f t="shared" si="4526"/>
        <v>4104</v>
      </c>
      <c r="Z4395" s="8">
        <v>0</v>
      </c>
      <c r="AA4395" s="8">
        <v>23.9</v>
      </c>
      <c r="AB4395" s="8">
        <v>49.1</v>
      </c>
      <c r="AC4395" s="4"/>
      <c r="KL4395" s="84"/>
      <c r="KP4395" s="84"/>
      <c r="KS4395" s="74"/>
      <c r="KT4395" s="74"/>
      <c r="KU4395" s="16"/>
      <c r="KV4395" s="72"/>
      <c r="KW4395" s="72"/>
      <c r="KX4395" s="16"/>
      <c r="KZ4395" s="16"/>
      <c r="LA4395" s="16"/>
      <c r="LB4395" s="74"/>
      <c r="LC4395" s="74"/>
    </row>
    <row r="4396" spans="8:315" x14ac:dyDescent="0.35">
      <c r="H4396" s="4"/>
      <c r="J4396" s="8"/>
      <c r="K4396" s="8"/>
      <c r="L4396" s="8"/>
      <c r="M4396" s="8"/>
      <c r="O4396" s="8"/>
      <c r="P4396" s="8"/>
      <c r="R4396" s="8"/>
      <c r="S4396" s="8"/>
      <c r="T4396" s="8"/>
      <c r="U4396" s="8"/>
      <c r="W4396" s="8">
        <f t="shared" si="4525"/>
        <v>172</v>
      </c>
      <c r="X4396">
        <v>14778000</v>
      </c>
      <c r="Y4396">
        <f t="shared" si="4526"/>
        <v>4105</v>
      </c>
      <c r="Z4396" s="8">
        <v>0</v>
      </c>
      <c r="AA4396" s="8">
        <v>22.9</v>
      </c>
      <c r="AB4396" s="8">
        <v>53.8</v>
      </c>
      <c r="AC4396" s="4"/>
      <c r="KL4396" s="84"/>
      <c r="KP4396" s="84"/>
      <c r="KS4396" s="74"/>
      <c r="KT4396" s="74"/>
      <c r="KU4396" s="16"/>
      <c r="KV4396" s="72"/>
      <c r="KW4396" s="72"/>
      <c r="KX4396" s="16"/>
      <c r="KZ4396" s="16"/>
      <c r="LA4396" s="16"/>
      <c r="LB4396" s="74"/>
      <c r="LC4396" s="74"/>
    </row>
    <row r="4397" spans="8:315" x14ac:dyDescent="0.35">
      <c r="H4397" s="4"/>
      <c r="J4397" s="8"/>
      <c r="K4397" s="8"/>
      <c r="L4397" s="8"/>
      <c r="M4397" s="8"/>
      <c r="O4397" s="8"/>
      <c r="P4397" s="8"/>
      <c r="R4397" s="8"/>
      <c r="S4397" s="8"/>
      <c r="T4397" s="8"/>
      <c r="U4397" s="8"/>
      <c r="W4397" s="8">
        <f t="shared" si="4525"/>
        <v>172.1</v>
      </c>
      <c r="X4397">
        <v>14781600</v>
      </c>
      <c r="Y4397">
        <f t="shared" si="4526"/>
        <v>4106</v>
      </c>
      <c r="Z4397" s="8">
        <v>0</v>
      </c>
      <c r="AA4397" s="8">
        <v>22</v>
      </c>
      <c r="AB4397" s="8">
        <v>62.2</v>
      </c>
      <c r="AC4397" s="4"/>
      <c r="KL4397" s="84"/>
      <c r="KP4397" s="84"/>
      <c r="KS4397" s="74"/>
      <c r="KT4397" s="74"/>
      <c r="KU4397" s="16"/>
      <c r="KV4397" s="72"/>
      <c r="KW4397" s="72"/>
      <c r="KX4397" s="16"/>
      <c r="KZ4397" s="16"/>
      <c r="LA4397" s="16"/>
      <c r="LB4397" s="74"/>
      <c r="LC4397" s="74"/>
    </row>
    <row r="4398" spans="8:315" x14ac:dyDescent="0.35">
      <c r="H4398" s="4"/>
      <c r="J4398" s="8"/>
      <c r="K4398" s="8"/>
      <c r="L4398" s="8"/>
      <c r="M4398" s="8"/>
      <c r="O4398" s="8"/>
      <c r="P4398" s="8"/>
      <c r="R4398" s="8"/>
      <c r="S4398" s="8"/>
      <c r="T4398" s="8"/>
      <c r="U4398" s="8"/>
      <c r="W4398" s="8">
        <f t="shared" si="4525"/>
        <v>172.1</v>
      </c>
      <c r="X4398">
        <v>14785200</v>
      </c>
      <c r="Y4398">
        <f t="shared" si="4526"/>
        <v>4107</v>
      </c>
      <c r="Z4398" s="8">
        <v>0</v>
      </c>
      <c r="AA4398" s="8">
        <v>19.600000000000001</v>
      </c>
      <c r="AB4398" s="8">
        <v>68.2</v>
      </c>
      <c r="AC4398" s="4"/>
      <c r="KL4398" s="84"/>
      <c r="KP4398" s="84"/>
      <c r="KS4398" s="74"/>
      <c r="KT4398" s="74"/>
      <c r="KU4398" s="16"/>
      <c r="KV4398" s="72"/>
      <c r="KW4398" s="72"/>
      <c r="KX4398" s="16"/>
      <c r="KZ4398" s="16"/>
      <c r="LA4398" s="16"/>
      <c r="LB4398" s="74"/>
      <c r="LC4398" s="74"/>
    </row>
    <row r="4399" spans="8:315" x14ac:dyDescent="0.35">
      <c r="H4399" s="4"/>
      <c r="J4399" s="8"/>
      <c r="K4399" s="8"/>
      <c r="L4399" s="8"/>
      <c r="M4399" s="8"/>
      <c r="O4399" s="8"/>
      <c r="P4399" s="8"/>
      <c r="R4399" s="8"/>
      <c r="S4399" s="8"/>
      <c r="T4399" s="8"/>
      <c r="U4399" s="8"/>
      <c r="W4399" s="8">
        <f t="shared" si="4525"/>
        <v>172.2</v>
      </c>
      <c r="X4399">
        <v>14788800</v>
      </c>
      <c r="Y4399">
        <f t="shared" si="4526"/>
        <v>4108</v>
      </c>
      <c r="Z4399" s="8">
        <v>0</v>
      </c>
      <c r="AA4399" s="8">
        <v>18.600000000000001</v>
      </c>
      <c r="AB4399" s="8">
        <v>70.5</v>
      </c>
      <c r="AC4399" s="4"/>
      <c r="KL4399" s="84"/>
      <c r="KP4399" s="84"/>
      <c r="KS4399" s="74"/>
      <c r="KT4399" s="74"/>
      <c r="KU4399" s="16"/>
      <c r="KV4399" s="72"/>
      <c r="KW4399" s="72"/>
      <c r="KX4399" s="16"/>
      <c r="KZ4399" s="16"/>
      <c r="LA4399" s="16"/>
      <c r="LB4399" s="74"/>
      <c r="LC4399" s="74"/>
    </row>
    <row r="4400" spans="8:315" x14ac:dyDescent="0.35">
      <c r="H4400" s="4"/>
      <c r="J4400" s="8"/>
      <c r="K4400" s="8"/>
      <c r="L4400" s="8"/>
      <c r="M4400" s="8"/>
      <c r="O4400" s="8"/>
      <c r="P4400" s="8"/>
      <c r="R4400" s="8"/>
      <c r="S4400" s="8"/>
      <c r="T4400" s="8"/>
      <c r="U4400" s="8"/>
      <c r="W4400" s="8">
        <f t="shared" si="4525"/>
        <v>172.2</v>
      </c>
      <c r="X4400">
        <v>14792400</v>
      </c>
      <c r="Y4400">
        <f t="shared" si="4526"/>
        <v>4109</v>
      </c>
      <c r="Z4400" s="8">
        <v>16.899999999999999</v>
      </c>
      <c r="AA4400" s="8">
        <v>18.3</v>
      </c>
      <c r="AB4400" s="8">
        <v>73.2</v>
      </c>
      <c r="AC4400" s="4"/>
      <c r="KL4400" s="84"/>
      <c r="KP4400" s="84"/>
      <c r="KS4400" s="74"/>
      <c r="KT4400" s="74"/>
      <c r="KU4400" s="16"/>
      <c r="KV4400" s="72"/>
      <c r="KW4400" s="72"/>
      <c r="KX4400" s="16"/>
      <c r="KZ4400" s="16"/>
      <c r="LA4400" s="16"/>
      <c r="LB4400" s="74"/>
      <c r="LC4400" s="74"/>
    </row>
    <row r="4401" spans="8:315" x14ac:dyDescent="0.35">
      <c r="H4401" s="4"/>
      <c r="J4401" s="8"/>
      <c r="K4401" s="8"/>
      <c r="L4401" s="8"/>
      <c r="M4401" s="8"/>
      <c r="O4401" s="8"/>
      <c r="P4401" s="8"/>
      <c r="R4401" s="8"/>
      <c r="S4401" s="8"/>
      <c r="T4401" s="8"/>
      <c r="U4401" s="8"/>
      <c r="W4401" s="8">
        <f t="shared" si="4525"/>
        <v>172.3</v>
      </c>
      <c r="X4401">
        <v>14796000</v>
      </c>
      <c r="Y4401">
        <f t="shared" si="4526"/>
        <v>4110</v>
      </c>
      <c r="Z4401" s="8">
        <v>121.4</v>
      </c>
      <c r="AA4401" s="8">
        <v>19.399999999999999</v>
      </c>
      <c r="AB4401" s="8">
        <v>67.8</v>
      </c>
      <c r="AC4401" s="4"/>
      <c r="KL4401" s="84"/>
      <c r="KP4401" s="84"/>
      <c r="KS4401" s="74"/>
      <c r="KT4401" s="74"/>
      <c r="KU4401" s="16"/>
      <c r="KV4401" s="72"/>
      <c r="KW4401" s="72"/>
      <c r="KX4401" s="16"/>
      <c r="KZ4401" s="16"/>
      <c r="LA4401" s="16"/>
      <c r="LB4401" s="74"/>
      <c r="LC4401" s="74"/>
    </row>
    <row r="4402" spans="8:315" x14ac:dyDescent="0.35">
      <c r="H4402" s="4"/>
      <c r="J4402" s="8"/>
      <c r="K4402" s="8"/>
      <c r="L4402" s="8"/>
      <c r="M4402" s="8"/>
      <c r="O4402" s="8"/>
      <c r="P4402" s="8"/>
      <c r="R4402" s="8"/>
      <c r="S4402" s="8"/>
      <c r="T4402" s="8"/>
      <c r="U4402" s="8"/>
      <c r="W4402" s="8">
        <f t="shared" si="4525"/>
        <v>172.3</v>
      </c>
      <c r="X4402">
        <v>14799600</v>
      </c>
      <c r="Y4402">
        <f t="shared" si="4526"/>
        <v>4111</v>
      </c>
      <c r="Z4402" s="8">
        <v>277.2</v>
      </c>
      <c r="AA4402" s="8">
        <v>21.5</v>
      </c>
      <c r="AB4402" s="8">
        <v>57.5</v>
      </c>
      <c r="AC4402" s="4"/>
      <c r="KL4402" s="84"/>
      <c r="KP4402" s="84"/>
      <c r="KS4402" s="74"/>
      <c r="KT4402" s="74"/>
      <c r="KU4402" s="16"/>
      <c r="KV4402" s="72"/>
      <c r="KW4402" s="72"/>
      <c r="KX4402" s="16"/>
      <c r="KZ4402" s="16"/>
      <c r="LA4402" s="16"/>
      <c r="LB4402" s="74"/>
      <c r="LC4402" s="74"/>
    </row>
    <row r="4403" spans="8:315" x14ac:dyDescent="0.35">
      <c r="H4403" s="4"/>
      <c r="J4403" s="8"/>
      <c r="K4403" s="8"/>
      <c r="L4403" s="8"/>
      <c r="M4403" s="8"/>
      <c r="O4403" s="8"/>
      <c r="P4403" s="8"/>
      <c r="R4403" s="8"/>
      <c r="S4403" s="8"/>
      <c r="T4403" s="8"/>
      <c r="U4403" s="8"/>
      <c r="W4403" s="8">
        <f t="shared" si="4525"/>
        <v>172.3</v>
      </c>
      <c r="X4403">
        <v>14803200</v>
      </c>
      <c r="Y4403">
        <f t="shared" si="4526"/>
        <v>4112</v>
      </c>
      <c r="Z4403" s="8">
        <v>474.4</v>
      </c>
      <c r="AA4403" s="8">
        <v>24.6</v>
      </c>
      <c r="AB4403" s="8">
        <v>50.2</v>
      </c>
      <c r="AC4403" s="4"/>
      <c r="KL4403" s="84"/>
      <c r="KP4403" s="84"/>
      <c r="KS4403" s="74"/>
      <c r="KT4403" s="74"/>
      <c r="KU4403" s="16"/>
      <c r="KV4403" s="72"/>
      <c r="KW4403" s="72"/>
      <c r="KX4403" s="16"/>
      <c r="KZ4403" s="16"/>
      <c r="LA4403" s="16"/>
      <c r="LB4403" s="74"/>
      <c r="LC4403" s="74"/>
    </row>
    <row r="4404" spans="8:315" x14ac:dyDescent="0.35">
      <c r="H4404" s="4"/>
      <c r="J4404" s="8"/>
      <c r="K4404" s="8"/>
      <c r="L4404" s="8"/>
      <c r="M4404" s="8"/>
      <c r="O4404" s="8"/>
      <c r="P4404" s="8"/>
      <c r="R4404" s="8"/>
      <c r="S4404" s="8"/>
      <c r="T4404" s="8"/>
      <c r="U4404" s="8"/>
      <c r="W4404" s="8">
        <f t="shared" si="4525"/>
        <v>172.4</v>
      </c>
      <c r="X4404">
        <v>14806800</v>
      </c>
      <c r="Y4404">
        <f t="shared" si="4526"/>
        <v>4113</v>
      </c>
      <c r="Z4404" s="8">
        <v>611.70000000000005</v>
      </c>
      <c r="AA4404" s="8">
        <v>26.4</v>
      </c>
      <c r="AB4404" s="8">
        <v>49</v>
      </c>
      <c r="AC4404" s="4"/>
      <c r="KL4404" s="84"/>
      <c r="KP4404" s="84"/>
      <c r="KS4404" s="74"/>
      <c r="KT4404" s="74"/>
      <c r="KU4404" s="16"/>
      <c r="KV4404" s="72"/>
      <c r="KW4404" s="72"/>
      <c r="KX4404" s="16"/>
      <c r="KZ4404" s="16"/>
      <c r="LA4404" s="16"/>
      <c r="LB4404" s="74"/>
      <c r="LC4404" s="74"/>
    </row>
    <row r="4405" spans="8:315" x14ac:dyDescent="0.35">
      <c r="H4405" s="4"/>
      <c r="J4405" s="8"/>
      <c r="K4405" s="8"/>
      <c r="L4405" s="8"/>
      <c r="M4405" s="8"/>
      <c r="O4405" s="8"/>
      <c r="P4405" s="8"/>
      <c r="R4405" s="8"/>
      <c r="S4405" s="8"/>
      <c r="T4405" s="8"/>
      <c r="U4405" s="8"/>
      <c r="W4405" s="8">
        <f t="shared" si="4525"/>
        <v>172.4</v>
      </c>
      <c r="X4405">
        <v>14810400</v>
      </c>
      <c r="Y4405">
        <f t="shared" si="4526"/>
        <v>4114</v>
      </c>
      <c r="Z4405" s="8">
        <v>795.6</v>
      </c>
      <c r="AA4405" s="8">
        <v>27.6</v>
      </c>
      <c r="AB4405" s="8">
        <v>45.4</v>
      </c>
      <c r="AC4405" s="4"/>
      <c r="KL4405" s="84"/>
      <c r="KP4405" s="84"/>
      <c r="KS4405" s="74"/>
      <c r="KT4405" s="74"/>
      <c r="KU4405" s="16"/>
      <c r="KV4405" s="72"/>
      <c r="KW4405" s="72"/>
      <c r="KX4405" s="16"/>
      <c r="KZ4405" s="16"/>
      <c r="LA4405" s="16"/>
      <c r="LB4405" s="74"/>
      <c r="LC4405" s="74"/>
    </row>
    <row r="4406" spans="8:315" x14ac:dyDescent="0.35">
      <c r="H4406" s="4"/>
      <c r="J4406" s="8"/>
      <c r="K4406" s="8"/>
      <c r="L4406" s="8"/>
      <c r="M4406" s="8"/>
      <c r="O4406" s="8"/>
      <c r="P4406" s="8"/>
      <c r="R4406" s="8"/>
      <c r="S4406" s="8"/>
      <c r="T4406" s="8"/>
      <c r="U4406" s="8"/>
      <c r="W4406" s="8">
        <f t="shared" si="4525"/>
        <v>172.5</v>
      </c>
      <c r="X4406">
        <v>14814000</v>
      </c>
      <c r="Y4406">
        <f t="shared" si="4526"/>
        <v>4115</v>
      </c>
      <c r="Z4406" s="8">
        <v>830</v>
      </c>
      <c r="AA4406" s="8">
        <v>28.9</v>
      </c>
      <c r="AB4406" s="8">
        <v>43.2</v>
      </c>
      <c r="AC4406" s="4"/>
      <c r="KL4406" s="84"/>
      <c r="KP4406" s="84"/>
      <c r="KS4406" s="74"/>
      <c r="KT4406" s="74"/>
      <c r="KU4406" s="16"/>
      <c r="KV4406" s="72"/>
      <c r="KW4406" s="72"/>
      <c r="KX4406" s="16"/>
      <c r="KZ4406" s="16"/>
      <c r="LA4406" s="16"/>
      <c r="LB4406" s="74"/>
      <c r="LC4406" s="74"/>
    </row>
    <row r="4407" spans="8:315" x14ac:dyDescent="0.35">
      <c r="H4407" s="4"/>
      <c r="J4407" s="8"/>
      <c r="K4407" s="8"/>
      <c r="L4407" s="8"/>
      <c r="M4407" s="8"/>
      <c r="O4407" s="8"/>
      <c r="P4407" s="8"/>
      <c r="R4407" s="8"/>
      <c r="S4407" s="8"/>
      <c r="T4407" s="8"/>
      <c r="U4407" s="8"/>
      <c r="W4407" s="8">
        <f t="shared" si="4525"/>
        <v>172.5</v>
      </c>
      <c r="X4407">
        <v>14817600</v>
      </c>
      <c r="Y4407">
        <f t="shared" si="4526"/>
        <v>4116</v>
      </c>
      <c r="Z4407" s="8">
        <v>821.4</v>
      </c>
      <c r="AA4407" s="8">
        <v>30.4</v>
      </c>
      <c r="AB4407" s="8">
        <v>34.799999999999997</v>
      </c>
      <c r="AC4407" s="4"/>
      <c r="KL4407" s="84"/>
      <c r="KP4407" s="84"/>
      <c r="KS4407" s="74"/>
      <c r="KT4407" s="74"/>
      <c r="KU4407" s="16"/>
      <c r="KV4407" s="72"/>
      <c r="KW4407" s="72"/>
      <c r="KX4407" s="16"/>
      <c r="KZ4407" s="16"/>
      <c r="LA4407" s="16"/>
      <c r="LB4407" s="74"/>
      <c r="LC4407" s="74"/>
    </row>
    <row r="4408" spans="8:315" x14ac:dyDescent="0.35">
      <c r="H4408" s="4"/>
      <c r="J4408" s="8"/>
      <c r="K4408" s="8"/>
      <c r="L4408" s="8"/>
      <c r="M4408" s="8"/>
      <c r="O4408" s="8"/>
      <c r="P4408" s="8"/>
      <c r="R4408" s="8"/>
      <c r="S4408" s="8"/>
      <c r="T4408" s="8"/>
      <c r="U4408" s="8"/>
      <c r="W4408" s="8">
        <f t="shared" si="4525"/>
        <v>172.5</v>
      </c>
      <c r="X4408">
        <v>14821200</v>
      </c>
      <c r="Y4408">
        <f t="shared" si="4526"/>
        <v>4117</v>
      </c>
      <c r="Z4408" s="8">
        <v>881.7</v>
      </c>
      <c r="AA4408" s="8">
        <v>31.3</v>
      </c>
      <c r="AB4408" s="8">
        <v>34.5</v>
      </c>
      <c r="AC4408" s="4"/>
      <c r="KL4408" s="84"/>
      <c r="KP4408" s="84"/>
      <c r="KS4408" s="74"/>
      <c r="KT4408" s="74"/>
      <c r="KU4408" s="16"/>
      <c r="KV4408" s="72"/>
      <c r="KW4408" s="72"/>
      <c r="KX4408" s="16"/>
      <c r="KZ4408" s="16"/>
      <c r="LA4408" s="16"/>
      <c r="LB4408" s="74"/>
      <c r="LC4408" s="74"/>
    </row>
    <row r="4409" spans="8:315" x14ac:dyDescent="0.35">
      <c r="H4409" s="4"/>
      <c r="J4409" s="8"/>
      <c r="K4409" s="8"/>
      <c r="L4409" s="8"/>
      <c r="M4409" s="8"/>
      <c r="O4409" s="8"/>
      <c r="P4409" s="8"/>
      <c r="R4409" s="8"/>
      <c r="S4409" s="8"/>
      <c r="T4409" s="8"/>
      <c r="U4409" s="8"/>
      <c r="W4409" s="8">
        <f t="shared" si="4525"/>
        <v>172.6</v>
      </c>
      <c r="X4409">
        <v>14824800</v>
      </c>
      <c r="Y4409">
        <f t="shared" si="4526"/>
        <v>4118</v>
      </c>
      <c r="Z4409" s="8">
        <v>793.3</v>
      </c>
      <c r="AA4409" s="8">
        <v>31.6</v>
      </c>
      <c r="AB4409" s="8">
        <v>37.200000000000003</v>
      </c>
      <c r="AC4409" s="4"/>
      <c r="KL4409" s="84"/>
      <c r="KP4409" s="84"/>
      <c r="KS4409" s="74"/>
      <c r="KT4409" s="74"/>
      <c r="KU4409" s="16"/>
      <c r="KV4409" s="72"/>
      <c r="KW4409" s="72"/>
      <c r="KX4409" s="16"/>
      <c r="KZ4409" s="16"/>
      <c r="LA4409" s="16"/>
      <c r="LB4409" s="74"/>
      <c r="LC4409" s="74"/>
    </row>
    <row r="4410" spans="8:315" x14ac:dyDescent="0.35">
      <c r="H4410" s="4"/>
      <c r="J4410" s="8"/>
      <c r="K4410" s="8"/>
      <c r="L4410" s="8"/>
      <c r="M4410" s="8"/>
      <c r="O4410" s="8"/>
      <c r="P4410" s="8"/>
      <c r="R4410" s="8"/>
      <c r="S4410" s="8"/>
      <c r="T4410" s="8"/>
      <c r="U4410" s="8"/>
      <c r="W4410" s="8">
        <f t="shared" si="4525"/>
        <v>172.6</v>
      </c>
      <c r="X4410">
        <v>14828400</v>
      </c>
      <c r="Y4410">
        <f t="shared" si="4526"/>
        <v>4119</v>
      </c>
      <c r="Z4410" s="8">
        <v>646.4</v>
      </c>
      <c r="AA4410" s="8">
        <v>31.5</v>
      </c>
      <c r="AB4410" s="8">
        <v>38.4</v>
      </c>
      <c r="AC4410" s="4"/>
      <c r="KL4410" s="84"/>
      <c r="KP4410" s="84"/>
      <c r="KS4410" s="74"/>
      <c r="KT4410" s="74"/>
      <c r="KU4410" s="16"/>
      <c r="KV4410" s="72"/>
      <c r="KW4410" s="72"/>
      <c r="KX4410" s="16"/>
      <c r="KZ4410" s="16"/>
      <c r="LA4410" s="16"/>
      <c r="LB4410" s="74"/>
      <c r="LC4410" s="74"/>
    </row>
    <row r="4411" spans="8:315" x14ac:dyDescent="0.35">
      <c r="H4411" s="4"/>
      <c r="J4411" s="8"/>
      <c r="K4411" s="8"/>
      <c r="L4411" s="8"/>
      <c r="M4411" s="8"/>
      <c r="O4411" s="8"/>
      <c r="P4411" s="8"/>
      <c r="R4411" s="8"/>
      <c r="S4411" s="8"/>
      <c r="T4411" s="8"/>
      <c r="U4411" s="8"/>
      <c r="W4411" s="8">
        <f t="shared" si="4525"/>
        <v>172.7</v>
      </c>
      <c r="X4411">
        <v>14832000</v>
      </c>
      <c r="Y4411">
        <f t="shared" si="4526"/>
        <v>4120</v>
      </c>
      <c r="Z4411" s="8">
        <v>585.29999999999995</v>
      </c>
      <c r="AA4411" s="8">
        <v>31.5</v>
      </c>
      <c r="AB4411" s="8">
        <v>39.9</v>
      </c>
      <c r="AC4411" s="4"/>
      <c r="KL4411" s="84"/>
      <c r="KP4411" s="84"/>
      <c r="KS4411" s="74"/>
      <c r="KT4411" s="74"/>
      <c r="KU4411" s="16"/>
      <c r="KV4411" s="72"/>
      <c r="KW4411" s="72"/>
      <c r="KX4411" s="16"/>
      <c r="KZ4411" s="16"/>
      <c r="LA4411" s="16"/>
      <c r="LB4411" s="74"/>
      <c r="LC4411" s="74"/>
    </row>
    <row r="4412" spans="8:315" x14ac:dyDescent="0.35">
      <c r="H4412" s="4"/>
      <c r="J4412" s="8"/>
      <c r="K4412" s="8"/>
      <c r="L4412" s="8"/>
      <c r="M4412" s="8"/>
      <c r="O4412" s="8"/>
      <c r="P4412" s="8"/>
      <c r="R4412" s="8"/>
      <c r="S4412" s="8"/>
      <c r="T4412" s="8"/>
      <c r="U4412" s="8"/>
      <c r="W4412" s="8">
        <f t="shared" si="4525"/>
        <v>172.7</v>
      </c>
      <c r="X4412">
        <v>14835600</v>
      </c>
      <c r="Y4412">
        <f t="shared" si="4526"/>
        <v>4121</v>
      </c>
      <c r="Z4412" s="8">
        <v>328.1</v>
      </c>
      <c r="AA4412" s="8">
        <v>31.1</v>
      </c>
      <c r="AB4412" s="8">
        <v>42.1</v>
      </c>
      <c r="AC4412" s="4"/>
      <c r="KL4412" s="84"/>
      <c r="KP4412" s="84"/>
      <c r="KS4412" s="74"/>
      <c r="KT4412" s="74"/>
      <c r="KU4412" s="16"/>
      <c r="KV4412" s="72"/>
      <c r="KW4412" s="72"/>
      <c r="KX4412" s="16"/>
      <c r="KZ4412" s="16"/>
      <c r="LA4412" s="16"/>
      <c r="LB4412" s="74"/>
      <c r="LC4412" s="74"/>
    </row>
    <row r="4413" spans="8:315" x14ac:dyDescent="0.35">
      <c r="H4413" s="4"/>
      <c r="J4413" s="8"/>
      <c r="K4413" s="8"/>
      <c r="L4413" s="8"/>
      <c r="M4413" s="8"/>
      <c r="O4413" s="8"/>
      <c r="P4413" s="8"/>
      <c r="R4413" s="8"/>
      <c r="S4413" s="8"/>
      <c r="T4413" s="8"/>
      <c r="U4413" s="8"/>
      <c r="W4413" s="8">
        <f t="shared" si="4525"/>
        <v>172.8</v>
      </c>
      <c r="X4413">
        <v>14839200</v>
      </c>
      <c r="Y4413">
        <f t="shared" si="4526"/>
        <v>4122</v>
      </c>
      <c r="Z4413" s="8">
        <v>46.1</v>
      </c>
      <c r="AA4413" s="8">
        <v>29.8</v>
      </c>
      <c r="AB4413" s="8">
        <v>48.2</v>
      </c>
      <c r="AC4413" s="4"/>
      <c r="KL4413" s="84"/>
      <c r="KP4413" s="84"/>
      <c r="KS4413" s="74"/>
      <c r="KT4413" s="74"/>
      <c r="KU4413" s="16"/>
      <c r="KV4413" s="72"/>
      <c r="KW4413" s="72"/>
      <c r="KX4413" s="16"/>
      <c r="KZ4413" s="16"/>
      <c r="LA4413" s="16"/>
      <c r="LB4413" s="74"/>
      <c r="LC4413" s="74"/>
    </row>
    <row r="4414" spans="8:315" x14ac:dyDescent="0.35">
      <c r="H4414" s="4"/>
      <c r="J4414" s="8"/>
      <c r="K4414" s="8"/>
      <c r="L4414" s="8"/>
      <c r="M4414" s="8"/>
      <c r="O4414" s="8"/>
      <c r="P4414" s="8"/>
      <c r="R4414" s="8"/>
      <c r="S4414" s="8"/>
      <c r="T4414" s="8"/>
      <c r="U4414" s="8"/>
      <c r="W4414" s="8">
        <f t="shared" si="4525"/>
        <v>172.8</v>
      </c>
      <c r="X4414">
        <v>14842800</v>
      </c>
      <c r="Y4414">
        <f t="shared" si="4526"/>
        <v>4123</v>
      </c>
      <c r="Z4414" s="8">
        <v>11.4</v>
      </c>
      <c r="AA4414" s="8">
        <v>28.7</v>
      </c>
      <c r="AB4414" s="8">
        <v>57.7</v>
      </c>
      <c r="AC4414" s="4"/>
      <c r="KL4414" s="84"/>
      <c r="KP4414" s="84"/>
      <c r="KS4414" s="74"/>
      <c r="KT4414" s="74"/>
      <c r="KU4414" s="16"/>
      <c r="KV4414" s="72"/>
      <c r="KW4414" s="72"/>
      <c r="KX4414" s="16"/>
      <c r="KZ4414" s="16"/>
      <c r="LA4414" s="16"/>
      <c r="LB4414" s="74"/>
      <c r="LC4414" s="74"/>
    </row>
    <row r="4415" spans="8:315" x14ac:dyDescent="0.35">
      <c r="H4415" s="4"/>
      <c r="J4415" s="8"/>
      <c r="K4415" s="8"/>
      <c r="L4415" s="8"/>
      <c r="M4415" s="8"/>
      <c r="O4415" s="8"/>
      <c r="P4415" s="8"/>
      <c r="R4415" s="8"/>
      <c r="S4415" s="8"/>
      <c r="T4415" s="8"/>
      <c r="U4415" s="8"/>
      <c r="W4415" s="8">
        <f t="shared" si="4525"/>
        <v>172.8</v>
      </c>
      <c r="X4415">
        <v>14846400</v>
      </c>
      <c r="Y4415">
        <f t="shared" si="4526"/>
        <v>4124</v>
      </c>
      <c r="Z4415" s="8">
        <v>3.6</v>
      </c>
      <c r="AA4415" s="8">
        <v>26.5</v>
      </c>
      <c r="AB4415" s="8">
        <v>64.099999999999994</v>
      </c>
      <c r="AC4415" s="4"/>
      <c r="KL4415" s="84"/>
      <c r="KP4415" s="84"/>
      <c r="KS4415" s="74"/>
      <c r="KT4415" s="74"/>
      <c r="KU4415" s="16"/>
      <c r="KV4415" s="72"/>
      <c r="KW4415" s="72"/>
      <c r="KX4415" s="16"/>
      <c r="KZ4415" s="16"/>
      <c r="LA4415" s="16"/>
      <c r="LB4415" s="74"/>
      <c r="LC4415" s="74"/>
    </row>
    <row r="4416" spans="8:315" x14ac:dyDescent="0.35">
      <c r="H4416" s="4"/>
      <c r="J4416" s="8"/>
      <c r="K4416" s="8"/>
      <c r="L4416" s="8"/>
      <c r="M4416" s="8"/>
      <c r="O4416" s="8"/>
      <c r="P4416" s="8"/>
      <c r="R4416" s="8"/>
      <c r="S4416" s="8"/>
      <c r="T4416" s="8"/>
      <c r="U4416" s="8"/>
      <c r="W4416" s="8">
        <f t="shared" si="4525"/>
        <v>172.9</v>
      </c>
      <c r="X4416">
        <v>14850000</v>
      </c>
      <c r="Y4416">
        <f t="shared" si="4526"/>
        <v>4125</v>
      </c>
      <c r="Z4416" s="8">
        <v>0</v>
      </c>
      <c r="AA4416" s="8">
        <v>25.4</v>
      </c>
      <c r="AB4416" s="8">
        <v>78.5</v>
      </c>
      <c r="AC4416" s="4"/>
      <c r="KL4416" s="84"/>
      <c r="KP4416" s="84"/>
      <c r="KS4416" s="74"/>
      <c r="KT4416" s="74"/>
      <c r="KU4416" s="16"/>
      <c r="KV4416" s="72"/>
      <c r="KW4416" s="72"/>
      <c r="KX4416" s="16"/>
      <c r="KZ4416" s="16"/>
      <c r="LA4416" s="16"/>
      <c r="LB4416" s="74"/>
      <c r="LC4416" s="74"/>
    </row>
    <row r="4417" spans="8:315" x14ac:dyDescent="0.35">
      <c r="H4417" s="4"/>
      <c r="J4417" s="8"/>
      <c r="K4417" s="8"/>
      <c r="L4417" s="8"/>
      <c r="M4417" s="8"/>
      <c r="O4417" s="8"/>
      <c r="P4417" s="8"/>
      <c r="R4417" s="8"/>
      <c r="S4417" s="8"/>
      <c r="T4417" s="8"/>
      <c r="U4417" s="8"/>
      <c r="W4417" s="8">
        <f t="shared" si="4525"/>
        <v>172.9</v>
      </c>
      <c r="X4417">
        <v>14853600</v>
      </c>
      <c r="Y4417">
        <f t="shared" si="4526"/>
        <v>4126</v>
      </c>
      <c r="Z4417" s="8">
        <v>0</v>
      </c>
      <c r="AA4417" s="8">
        <v>24.1</v>
      </c>
      <c r="AB4417" s="8">
        <v>66.599999999999994</v>
      </c>
      <c r="AC4417" s="4"/>
      <c r="KL4417" s="84"/>
      <c r="KP4417" s="84"/>
      <c r="KS4417" s="74"/>
      <c r="KT4417" s="74"/>
      <c r="KU4417" s="16"/>
      <c r="KV4417" s="72"/>
      <c r="KW4417" s="72"/>
      <c r="KX4417" s="16"/>
      <c r="KZ4417" s="16"/>
      <c r="LA4417" s="16"/>
      <c r="LB4417" s="74"/>
      <c r="LC4417" s="74"/>
    </row>
    <row r="4418" spans="8:315" x14ac:dyDescent="0.35">
      <c r="H4418" s="4"/>
      <c r="J4418" s="8"/>
      <c r="K4418" s="8"/>
      <c r="L4418" s="8"/>
      <c r="M4418" s="8"/>
      <c r="O4418" s="8"/>
      <c r="P4418" s="8"/>
      <c r="R4418" s="8"/>
      <c r="S4418" s="8"/>
      <c r="T4418" s="8"/>
      <c r="U4418" s="8"/>
      <c r="W4418" s="8">
        <f t="shared" si="4525"/>
        <v>173</v>
      </c>
      <c r="X4418">
        <v>14857200</v>
      </c>
      <c r="Y4418">
        <f t="shared" si="4526"/>
        <v>4127</v>
      </c>
      <c r="Z4418" s="8">
        <v>0</v>
      </c>
      <c r="AA4418" s="8">
        <v>24.4</v>
      </c>
      <c r="AB4418" s="8">
        <v>52.5</v>
      </c>
      <c r="AC4418" s="4"/>
      <c r="KL4418" s="84"/>
      <c r="KP4418" s="84"/>
      <c r="KS4418" s="74"/>
      <c r="KT4418" s="74"/>
      <c r="KU4418" s="16"/>
      <c r="KV4418" s="72"/>
      <c r="KW4418" s="72"/>
      <c r="KX4418" s="16"/>
      <c r="KZ4418" s="16"/>
      <c r="LA4418" s="16"/>
      <c r="LB4418" s="74"/>
      <c r="LC4418" s="74"/>
    </row>
    <row r="4419" spans="8:315" x14ac:dyDescent="0.35">
      <c r="H4419" s="4"/>
      <c r="J4419" s="8"/>
      <c r="K4419" s="8"/>
      <c r="L4419" s="8"/>
      <c r="M4419" s="8"/>
      <c r="O4419" s="8"/>
      <c r="P4419" s="8"/>
      <c r="R4419" s="8"/>
      <c r="S4419" s="8"/>
      <c r="T4419" s="8"/>
      <c r="U4419" s="8"/>
      <c r="W4419" s="8">
        <f t="shared" si="4525"/>
        <v>173</v>
      </c>
      <c r="X4419">
        <v>14860800</v>
      </c>
      <c r="Y4419">
        <f t="shared" si="4526"/>
        <v>4128</v>
      </c>
      <c r="Z4419" s="8">
        <v>0</v>
      </c>
      <c r="AA4419" s="8">
        <v>22</v>
      </c>
      <c r="AB4419" s="8">
        <v>47.8</v>
      </c>
      <c r="AC4419" s="4"/>
      <c r="KL4419" s="84"/>
      <c r="KP4419" s="84"/>
      <c r="KS4419" s="74"/>
      <c r="KT4419" s="74"/>
      <c r="KU4419" s="16"/>
      <c r="KV4419" s="72"/>
      <c r="KW4419" s="72"/>
      <c r="KX4419" s="16"/>
      <c r="KZ4419" s="16"/>
      <c r="LA4419" s="16"/>
      <c r="LB4419" s="74"/>
      <c r="LC4419" s="74"/>
    </row>
    <row r="4420" spans="8:315" x14ac:dyDescent="0.35">
      <c r="H4420" s="4"/>
      <c r="J4420" s="8"/>
      <c r="K4420" s="8"/>
      <c r="L4420" s="8"/>
      <c r="M4420" s="8"/>
      <c r="O4420" s="8"/>
      <c r="P4420" s="8"/>
      <c r="R4420" s="8"/>
      <c r="S4420" s="8"/>
      <c r="T4420" s="8"/>
      <c r="U4420" s="8"/>
      <c r="W4420" s="8">
        <f t="shared" si="4525"/>
        <v>173</v>
      </c>
      <c r="X4420">
        <v>14864400</v>
      </c>
      <c r="Y4420">
        <f t="shared" si="4526"/>
        <v>4129</v>
      </c>
      <c r="Z4420" s="8">
        <v>0</v>
      </c>
      <c r="AA4420" s="8">
        <v>20.399999999999999</v>
      </c>
      <c r="AB4420" s="8">
        <v>45.1</v>
      </c>
      <c r="AC4420" s="4"/>
      <c r="KL4420" s="84"/>
      <c r="KP4420" s="84"/>
      <c r="KS4420" s="74"/>
      <c r="KT4420" s="74"/>
      <c r="KU4420" s="16"/>
      <c r="KV4420" s="72"/>
      <c r="KW4420" s="72"/>
      <c r="KX4420" s="16"/>
      <c r="KZ4420" s="16"/>
      <c r="LA4420" s="16"/>
      <c r="LB4420" s="74"/>
      <c r="LC4420" s="74"/>
    </row>
    <row r="4421" spans="8:315" x14ac:dyDescent="0.35">
      <c r="H4421" s="4"/>
      <c r="J4421" s="8"/>
      <c r="K4421" s="8"/>
      <c r="L4421" s="8"/>
      <c r="M4421" s="8"/>
      <c r="O4421" s="8"/>
      <c r="P4421" s="8"/>
      <c r="R4421" s="8"/>
      <c r="S4421" s="8"/>
      <c r="T4421" s="8"/>
      <c r="U4421" s="8"/>
      <c r="W4421" s="8">
        <f t="shared" si="4525"/>
        <v>173.1</v>
      </c>
      <c r="X4421">
        <v>14868000</v>
      </c>
      <c r="Y4421">
        <f t="shared" si="4526"/>
        <v>4130</v>
      </c>
      <c r="Z4421" s="8">
        <v>0</v>
      </c>
      <c r="AA4421" s="8">
        <v>18.899999999999999</v>
      </c>
      <c r="AB4421" s="8">
        <v>55.2</v>
      </c>
      <c r="AC4421" s="4"/>
      <c r="KL4421" s="84"/>
      <c r="KP4421" s="84"/>
      <c r="KS4421" s="74"/>
      <c r="KT4421" s="74"/>
      <c r="KU4421" s="16"/>
      <c r="KV4421" s="72"/>
      <c r="KW4421" s="72"/>
      <c r="KX4421" s="16"/>
      <c r="KZ4421" s="16"/>
      <c r="LA4421" s="16"/>
      <c r="LB4421" s="74"/>
      <c r="LC4421" s="74"/>
    </row>
    <row r="4422" spans="8:315" x14ac:dyDescent="0.35">
      <c r="H4422" s="4"/>
      <c r="J4422" s="8"/>
      <c r="K4422" s="8"/>
      <c r="L4422" s="8"/>
      <c r="M4422" s="8"/>
      <c r="O4422" s="8"/>
      <c r="P4422" s="8"/>
      <c r="R4422" s="8"/>
      <c r="S4422" s="8"/>
      <c r="T4422" s="8"/>
      <c r="U4422" s="8"/>
      <c r="W4422" s="8">
        <f t="shared" si="4525"/>
        <v>173.1</v>
      </c>
      <c r="X4422">
        <v>14871600</v>
      </c>
      <c r="Y4422">
        <f t="shared" si="4526"/>
        <v>4131</v>
      </c>
      <c r="Z4422" s="8">
        <v>0</v>
      </c>
      <c r="AA4422" s="8">
        <v>17.7</v>
      </c>
      <c r="AB4422" s="8">
        <v>59</v>
      </c>
      <c r="AC4422" s="4"/>
      <c r="KL4422" s="84"/>
      <c r="KP4422" s="84"/>
      <c r="KS4422" s="74"/>
      <c r="KT4422" s="74"/>
      <c r="KU4422" s="16"/>
      <c r="KV4422" s="72"/>
      <c r="KW4422" s="72"/>
      <c r="KX4422" s="16"/>
      <c r="KZ4422" s="16"/>
      <c r="LA4422" s="16"/>
      <c r="LB4422" s="74"/>
      <c r="LC4422" s="74"/>
    </row>
    <row r="4423" spans="8:315" x14ac:dyDescent="0.35">
      <c r="H4423" s="4"/>
      <c r="J4423" s="8"/>
      <c r="K4423" s="8"/>
      <c r="L4423" s="8"/>
      <c r="M4423" s="8"/>
      <c r="O4423" s="8"/>
      <c r="P4423" s="8"/>
      <c r="R4423" s="8"/>
      <c r="S4423" s="8"/>
      <c r="T4423" s="8"/>
      <c r="U4423" s="8"/>
      <c r="W4423" s="8">
        <f t="shared" si="4525"/>
        <v>173.2</v>
      </c>
      <c r="X4423">
        <v>14875200</v>
      </c>
      <c r="Y4423">
        <f t="shared" si="4526"/>
        <v>4132</v>
      </c>
      <c r="Z4423" s="8">
        <v>0</v>
      </c>
      <c r="AA4423" s="8">
        <v>16.5</v>
      </c>
      <c r="AB4423" s="8">
        <v>58.7</v>
      </c>
      <c r="AC4423" s="4"/>
      <c r="KL4423" s="84"/>
      <c r="KP4423" s="84"/>
      <c r="KS4423" s="74"/>
      <c r="KT4423" s="74"/>
      <c r="KU4423" s="16"/>
      <c r="KV4423" s="72"/>
      <c r="KW4423" s="72"/>
      <c r="KX4423" s="16"/>
      <c r="KZ4423" s="16"/>
      <c r="LA4423" s="16"/>
      <c r="LB4423" s="74"/>
      <c r="LC4423" s="74"/>
    </row>
    <row r="4424" spans="8:315" x14ac:dyDescent="0.35">
      <c r="H4424" s="4"/>
      <c r="J4424" s="8"/>
      <c r="K4424" s="8"/>
      <c r="L4424" s="8"/>
      <c r="M4424" s="8"/>
      <c r="O4424" s="8"/>
      <c r="P4424" s="8"/>
      <c r="R4424" s="8"/>
      <c r="S4424" s="8"/>
      <c r="T4424" s="8"/>
      <c r="U4424" s="8"/>
      <c r="W4424" s="8">
        <f t="shared" si="4525"/>
        <v>173.2</v>
      </c>
      <c r="X4424">
        <v>14878800</v>
      </c>
      <c r="Y4424">
        <f t="shared" si="4526"/>
        <v>4133</v>
      </c>
      <c r="Z4424" s="8">
        <v>16.7</v>
      </c>
      <c r="AA4424" s="8">
        <v>15.6</v>
      </c>
      <c r="AB4424" s="8">
        <v>65.8</v>
      </c>
      <c r="AC4424" s="4"/>
      <c r="KL4424" s="84"/>
      <c r="KP4424" s="84"/>
      <c r="KS4424" s="74"/>
      <c r="KT4424" s="74"/>
      <c r="KU4424" s="16"/>
      <c r="KV4424" s="72"/>
      <c r="KW4424" s="72"/>
      <c r="KX4424" s="16"/>
      <c r="KZ4424" s="16"/>
      <c r="LA4424" s="16"/>
      <c r="LB4424" s="74"/>
      <c r="LC4424" s="74"/>
    </row>
    <row r="4425" spans="8:315" x14ac:dyDescent="0.35">
      <c r="H4425" s="4"/>
      <c r="J4425" s="8"/>
      <c r="K4425" s="8"/>
      <c r="L4425" s="8"/>
      <c r="M4425" s="8"/>
      <c r="O4425" s="8"/>
      <c r="P4425" s="8"/>
      <c r="R4425" s="8"/>
      <c r="S4425" s="8"/>
      <c r="T4425" s="8"/>
      <c r="U4425" s="8"/>
      <c r="W4425" s="8">
        <f t="shared" si="4525"/>
        <v>173.3</v>
      </c>
      <c r="X4425">
        <v>14882400</v>
      </c>
      <c r="Y4425">
        <f t="shared" si="4526"/>
        <v>4134</v>
      </c>
      <c r="Z4425" s="8">
        <v>142.19999999999999</v>
      </c>
      <c r="AA4425" s="8">
        <v>16.399999999999999</v>
      </c>
      <c r="AB4425" s="8">
        <v>57.5</v>
      </c>
      <c r="AC4425" s="4"/>
      <c r="KL4425" s="84"/>
      <c r="KP4425" s="84"/>
      <c r="KS4425" s="74"/>
      <c r="KT4425" s="74"/>
      <c r="KU4425" s="16"/>
      <c r="KV4425" s="72"/>
      <c r="KW4425" s="72"/>
      <c r="KX4425" s="16"/>
      <c r="KZ4425" s="16"/>
      <c r="LA4425" s="16"/>
      <c r="LB4425" s="74"/>
      <c r="LC4425" s="74"/>
    </row>
    <row r="4426" spans="8:315" x14ac:dyDescent="0.35">
      <c r="H4426" s="4"/>
      <c r="J4426" s="8"/>
      <c r="K4426" s="8"/>
      <c r="L4426" s="8"/>
      <c r="M4426" s="8"/>
      <c r="O4426" s="8"/>
      <c r="P4426" s="8"/>
      <c r="R4426" s="8"/>
      <c r="S4426" s="8"/>
      <c r="T4426" s="8"/>
      <c r="U4426" s="8"/>
      <c r="W4426" s="8">
        <f t="shared" si="4525"/>
        <v>173.3</v>
      </c>
      <c r="X4426">
        <v>14886000</v>
      </c>
      <c r="Y4426">
        <f t="shared" si="4526"/>
        <v>4135</v>
      </c>
      <c r="Z4426" s="8">
        <v>310.60000000000002</v>
      </c>
      <c r="AA4426" s="8">
        <v>17.2</v>
      </c>
      <c r="AB4426" s="8">
        <v>53.6</v>
      </c>
      <c r="AC4426" s="4"/>
      <c r="KL4426" s="84"/>
      <c r="KP4426" s="84"/>
      <c r="KS4426" s="74"/>
      <c r="KT4426" s="74"/>
      <c r="KU4426" s="16"/>
      <c r="KV4426" s="72"/>
      <c r="KW4426" s="72"/>
      <c r="KX4426" s="16"/>
      <c r="KZ4426" s="16"/>
      <c r="LA4426" s="16"/>
      <c r="LB4426" s="74"/>
      <c r="LC4426" s="74"/>
    </row>
    <row r="4427" spans="8:315" x14ac:dyDescent="0.35">
      <c r="H4427" s="4"/>
      <c r="J4427" s="8"/>
      <c r="K4427" s="8"/>
      <c r="L4427" s="8"/>
      <c r="M4427" s="8"/>
      <c r="O4427" s="8"/>
      <c r="P4427" s="8"/>
      <c r="R4427" s="8"/>
      <c r="S4427" s="8"/>
      <c r="T4427" s="8"/>
      <c r="U4427" s="8"/>
      <c r="W4427" s="8">
        <f t="shared" si="4525"/>
        <v>173.3</v>
      </c>
      <c r="X4427">
        <v>14889600</v>
      </c>
      <c r="Y4427">
        <f t="shared" si="4526"/>
        <v>4136</v>
      </c>
      <c r="Z4427" s="8">
        <v>497.2</v>
      </c>
      <c r="AA4427" s="8">
        <v>18</v>
      </c>
      <c r="AB4427" s="8">
        <v>48.1</v>
      </c>
      <c r="AC4427" s="4"/>
      <c r="KL4427" s="84"/>
      <c r="KP4427" s="84"/>
      <c r="KS4427" s="74"/>
      <c r="KT4427" s="74"/>
      <c r="KU4427" s="16"/>
      <c r="KV4427" s="72"/>
      <c r="KW4427" s="72"/>
      <c r="KX4427" s="16"/>
      <c r="KZ4427" s="16"/>
      <c r="LA4427" s="16"/>
      <c r="LB4427" s="74"/>
      <c r="LC4427" s="74"/>
    </row>
    <row r="4428" spans="8:315" x14ac:dyDescent="0.35">
      <c r="H4428" s="4"/>
      <c r="J4428" s="8"/>
      <c r="K4428" s="8"/>
      <c r="L4428" s="8"/>
      <c r="M4428" s="8"/>
      <c r="O4428" s="8"/>
      <c r="P4428" s="8"/>
      <c r="R4428" s="8"/>
      <c r="S4428" s="8"/>
      <c r="T4428" s="8"/>
      <c r="U4428" s="8"/>
      <c r="W4428" s="8">
        <f t="shared" si="4525"/>
        <v>173.4</v>
      </c>
      <c r="X4428">
        <v>14893200</v>
      </c>
      <c r="Y4428">
        <f t="shared" si="4526"/>
        <v>4137</v>
      </c>
      <c r="Z4428" s="8">
        <v>661.7</v>
      </c>
      <c r="AA4428" s="8">
        <v>18.8</v>
      </c>
      <c r="AB4428" s="8">
        <v>45.7</v>
      </c>
      <c r="AC4428" s="4"/>
      <c r="KL4428" s="84"/>
      <c r="KP4428" s="84"/>
      <c r="KS4428" s="74"/>
      <c r="KT4428" s="74"/>
      <c r="KU4428" s="16"/>
      <c r="KV4428" s="72"/>
      <c r="KW4428" s="72"/>
      <c r="KX4428" s="16"/>
      <c r="KZ4428" s="16"/>
      <c r="LA4428" s="16"/>
      <c r="LB4428" s="74"/>
      <c r="LC4428" s="74"/>
    </row>
    <row r="4429" spans="8:315" x14ac:dyDescent="0.35">
      <c r="H4429" s="4"/>
      <c r="J4429" s="8"/>
      <c r="K4429" s="8"/>
      <c r="L4429" s="8"/>
      <c r="M4429" s="8"/>
      <c r="O4429" s="8"/>
      <c r="P4429" s="8"/>
      <c r="R4429" s="8"/>
      <c r="S4429" s="8"/>
      <c r="T4429" s="8"/>
      <c r="U4429" s="8"/>
      <c r="W4429" s="8">
        <f t="shared" si="4525"/>
        <v>173.4</v>
      </c>
      <c r="X4429">
        <v>14896800</v>
      </c>
      <c r="Y4429">
        <f t="shared" si="4526"/>
        <v>4138</v>
      </c>
      <c r="Z4429" s="8">
        <v>815.6</v>
      </c>
      <c r="AA4429" s="8">
        <v>19.3</v>
      </c>
      <c r="AB4429" s="8">
        <v>39.299999999999997</v>
      </c>
      <c r="AC4429" s="4"/>
      <c r="KL4429" s="84"/>
      <c r="KP4429" s="84"/>
      <c r="KS4429" s="74"/>
      <c r="KT4429" s="74"/>
      <c r="KU4429" s="16"/>
      <c r="KV4429" s="72"/>
      <c r="KW4429" s="72"/>
      <c r="KX4429" s="16"/>
      <c r="KZ4429" s="16"/>
      <c r="LA4429" s="16"/>
      <c r="LB4429" s="74"/>
      <c r="LC4429" s="74"/>
    </row>
    <row r="4430" spans="8:315" x14ac:dyDescent="0.35">
      <c r="H4430" s="4"/>
      <c r="J4430" s="8"/>
      <c r="K4430" s="8"/>
      <c r="L4430" s="8"/>
      <c r="M4430" s="8"/>
      <c r="O4430" s="8"/>
      <c r="P4430" s="8"/>
      <c r="R4430" s="8"/>
      <c r="S4430" s="8"/>
      <c r="T4430" s="8"/>
      <c r="U4430" s="8"/>
      <c r="W4430" s="8">
        <f t="shared" si="4525"/>
        <v>173.5</v>
      </c>
      <c r="X4430">
        <v>14900400</v>
      </c>
      <c r="Y4430">
        <f t="shared" si="4526"/>
        <v>4139</v>
      </c>
      <c r="Z4430" s="8">
        <v>923.1</v>
      </c>
      <c r="AA4430" s="8">
        <v>19.8</v>
      </c>
      <c r="AB4430" s="8">
        <v>34.9</v>
      </c>
      <c r="AC4430" s="4"/>
      <c r="KL4430" s="84"/>
      <c r="KP4430" s="84"/>
      <c r="KS4430" s="74"/>
      <c r="KT4430" s="74"/>
      <c r="KU4430" s="16"/>
      <c r="KV4430" s="72"/>
      <c r="KW4430" s="72"/>
      <c r="KX4430" s="16"/>
      <c r="KZ4430" s="16"/>
      <c r="LA4430" s="16"/>
      <c r="LB4430" s="74"/>
      <c r="LC4430" s="74"/>
    </row>
    <row r="4431" spans="8:315" x14ac:dyDescent="0.35">
      <c r="H4431" s="4"/>
      <c r="J4431" s="8"/>
      <c r="K4431" s="8"/>
      <c r="L4431" s="8"/>
      <c r="M4431" s="8"/>
      <c r="O4431" s="8"/>
      <c r="P4431" s="8"/>
      <c r="R4431" s="8"/>
      <c r="S4431" s="8"/>
      <c r="T4431" s="8"/>
      <c r="U4431" s="8"/>
      <c r="W4431" s="8">
        <f t="shared" si="4525"/>
        <v>173.5</v>
      </c>
      <c r="X4431">
        <v>14904000</v>
      </c>
      <c r="Y4431">
        <f t="shared" si="4526"/>
        <v>4140</v>
      </c>
      <c r="Z4431" s="8">
        <v>987.8</v>
      </c>
      <c r="AA4431" s="8">
        <v>20.5</v>
      </c>
      <c r="AB4431" s="8">
        <v>33.9</v>
      </c>
      <c r="AC4431" s="4"/>
      <c r="KL4431" s="84"/>
      <c r="KP4431" s="84"/>
      <c r="KS4431" s="74"/>
      <c r="KT4431" s="74"/>
      <c r="KU4431" s="16"/>
      <c r="KV4431" s="72"/>
      <c r="KW4431" s="72"/>
      <c r="KX4431" s="16"/>
      <c r="KZ4431" s="16"/>
      <c r="LA4431" s="16"/>
      <c r="LB4431" s="74"/>
      <c r="LC4431" s="74"/>
    </row>
    <row r="4432" spans="8:315" x14ac:dyDescent="0.35">
      <c r="H4432" s="4"/>
      <c r="J4432" s="8"/>
      <c r="K4432" s="8"/>
      <c r="L4432" s="8"/>
      <c r="M4432" s="8"/>
      <c r="O4432" s="8"/>
      <c r="P4432" s="8"/>
      <c r="R4432" s="8"/>
      <c r="S4432" s="8"/>
      <c r="T4432" s="8"/>
      <c r="U4432" s="8"/>
      <c r="W4432" s="8">
        <f t="shared" si="4525"/>
        <v>173.5</v>
      </c>
      <c r="X4432">
        <v>14907600</v>
      </c>
      <c r="Y4432">
        <f t="shared" si="4526"/>
        <v>4141</v>
      </c>
      <c r="Z4432" s="8">
        <v>974.7</v>
      </c>
      <c r="AA4432" s="8">
        <v>21.4</v>
      </c>
      <c r="AB4432" s="8">
        <v>31.9</v>
      </c>
      <c r="AC4432" s="4"/>
      <c r="KL4432" s="84"/>
      <c r="KP4432" s="84"/>
      <c r="KS4432" s="74"/>
      <c r="KT4432" s="74"/>
      <c r="KU4432" s="16"/>
      <c r="KV4432" s="72"/>
      <c r="KW4432" s="72"/>
      <c r="KX4432" s="16"/>
      <c r="KZ4432" s="16"/>
      <c r="LA4432" s="16"/>
      <c r="LB4432" s="74"/>
      <c r="LC4432" s="74"/>
    </row>
    <row r="4433" spans="8:315" x14ac:dyDescent="0.35">
      <c r="H4433" s="4"/>
      <c r="J4433" s="8"/>
      <c r="K4433" s="8"/>
      <c r="L4433" s="8"/>
      <c r="M4433" s="8"/>
      <c r="O4433" s="8"/>
      <c r="P4433" s="8"/>
      <c r="R4433" s="8"/>
      <c r="S4433" s="8"/>
      <c r="T4433" s="8"/>
      <c r="U4433" s="8"/>
      <c r="W4433" s="8">
        <f t="shared" si="4525"/>
        <v>173.6</v>
      </c>
      <c r="X4433">
        <v>14911200</v>
      </c>
      <c r="Y4433">
        <f t="shared" si="4526"/>
        <v>4142</v>
      </c>
      <c r="Z4433" s="8">
        <v>916.9</v>
      </c>
      <c r="AA4433" s="8">
        <v>22.3</v>
      </c>
      <c r="AB4433" s="8">
        <v>28.9</v>
      </c>
      <c r="AC4433" s="4"/>
      <c r="KL4433" s="84"/>
      <c r="KP4433" s="84"/>
      <c r="KS4433" s="74"/>
      <c r="KT4433" s="74"/>
      <c r="KU4433" s="16"/>
      <c r="KV4433" s="72"/>
      <c r="KW4433" s="72"/>
      <c r="KX4433" s="16"/>
      <c r="KZ4433" s="16"/>
      <c r="LA4433" s="16"/>
      <c r="LB4433" s="74"/>
      <c r="LC4433" s="74"/>
    </row>
    <row r="4434" spans="8:315" x14ac:dyDescent="0.35">
      <c r="H4434" s="4"/>
      <c r="J4434" s="8"/>
      <c r="K4434" s="8"/>
      <c r="L4434" s="8"/>
      <c r="M4434" s="8"/>
      <c r="O4434" s="8"/>
      <c r="P4434" s="8"/>
      <c r="R4434" s="8"/>
      <c r="S4434" s="8"/>
      <c r="T4434" s="8"/>
      <c r="U4434" s="8"/>
      <c r="W4434" s="8">
        <f t="shared" si="4525"/>
        <v>173.6</v>
      </c>
      <c r="X4434">
        <v>14914800</v>
      </c>
      <c r="Y4434">
        <f t="shared" si="4526"/>
        <v>4143</v>
      </c>
      <c r="Z4434" s="8">
        <v>826.9</v>
      </c>
      <c r="AA4434" s="8">
        <v>22.8</v>
      </c>
      <c r="AB4434" s="8">
        <v>28.6</v>
      </c>
      <c r="AC4434" s="4"/>
      <c r="KL4434" s="84"/>
      <c r="KP4434" s="84"/>
      <c r="KS4434" s="74"/>
      <c r="KT4434" s="74"/>
      <c r="KU4434" s="16"/>
      <c r="KV4434" s="72"/>
      <c r="KW4434" s="72"/>
      <c r="KX4434" s="16"/>
      <c r="KZ4434" s="16"/>
      <c r="LA4434" s="16"/>
      <c r="LB4434" s="74"/>
      <c r="LC4434" s="74"/>
    </row>
    <row r="4435" spans="8:315" x14ac:dyDescent="0.35">
      <c r="H4435" s="4"/>
      <c r="J4435" s="8"/>
      <c r="K4435" s="8"/>
      <c r="L4435" s="8"/>
      <c r="M4435" s="8"/>
      <c r="O4435" s="8"/>
      <c r="P4435" s="8"/>
      <c r="R4435" s="8"/>
      <c r="S4435" s="8"/>
      <c r="T4435" s="8"/>
      <c r="U4435" s="8"/>
      <c r="W4435" s="8">
        <f t="shared" si="4525"/>
        <v>173.7</v>
      </c>
      <c r="X4435">
        <v>14918400</v>
      </c>
      <c r="Y4435">
        <f t="shared" si="4526"/>
        <v>4144</v>
      </c>
      <c r="Z4435" s="8">
        <v>686.4</v>
      </c>
      <c r="AA4435" s="8">
        <v>23.2</v>
      </c>
      <c r="AB4435" s="8">
        <v>26.4</v>
      </c>
      <c r="AC4435" s="4"/>
      <c r="KL4435" s="84"/>
      <c r="KP4435" s="84"/>
      <c r="KS4435" s="74"/>
      <c r="KT4435" s="74"/>
      <c r="KU4435" s="16"/>
      <c r="KV4435" s="72"/>
      <c r="KW4435" s="72"/>
      <c r="KX4435" s="16"/>
      <c r="KZ4435" s="16"/>
      <c r="LA4435" s="16"/>
      <c r="LB4435" s="74"/>
      <c r="LC4435" s="74"/>
    </row>
    <row r="4436" spans="8:315" x14ac:dyDescent="0.35">
      <c r="H4436" s="4"/>
      <c r="J4436" s="8"/>
      <c r="K4436" s="8"/>
      <c r="L4436" s="8"/>
      <c r="M4436" s="8"/>
      <c r="O4436" s="8"/>
      <c r="P4436" s="8"/>
      <c r="R4436" s="8"/>
      <c r="S4436" s="8"/>
      <c r="T4436" s="8"/>
      <c r="U4436" s="8"/>
      <c r="W4436" s="8">
        <f t="shared" si="4525"/>
        <v>173.7</v>
      </c>
      <c r="X4436">
        <v>14922000</v>
      </c>
      <c r="Y4436">
        <f t="shared" si="4526"/>
        <v>4145</v>
      </c>
      <c r="Z4436" s="8">
        <v>500.6</v>
      </c>
      <c r="AA4436" s="8">
        <v>23.2</v>
      </c>
      <c r="AB4436" s="8">
        <v>28.2</v>
      </c>
      <c r="AC4436" s="4"/>
      <c r="KL4436" s="84"/>
      <c r="KP4436" s="84"/>
      <c r="KS4436" s="74"/>
      <c r="KT4436" s="74"/>
      <c r="KU4436" s="16"/>
      <c r="KV4436" s="72"/>
      <c r="KW4436" s="72"/>
      <c r="KX4436" s="16"/>
      <c r="KZ4436" s="16"/>
      <c r="LA4436" s="16"/>
      <c r="LB4436" s="74"/>
      <c r="LC4436" s="74"/>
    </row>
    <row r="4437" spans="8:315" x14ac:dyDescent="0.35">
      <c r="H4437" s="4"/>
      <c r="J4437" s="8"/>
      <c r="K4437" s="8"/>
      <c r="L4437" s="8"/>
      <c r="M4437" s="8"/>
      <c r="O4437" s="8"/>
      <c r="P4437" s="8"/>
      <c r="R4437" s="8"/>
      <c r="S4437" s="8"/>
      <c r="T4437" s="8"/>
      <c r="U4437" s="8"/>
      <c r="W4437" s="8">
        <f t="shared" si="4525"/>
        <v>173.8</v>
      </c>
      <c r="X4437">
        <v>14925600</v>
      </c>
      <c r="Y4437">
        <f t="shared" si="4526"/>
        <v>4146</v>
      </c>
      <c r="Z4437" s="8">
        <v>278.10000000000002</v>
      </c>
      <c r="AA4437" s="8">
        <v>22.8</v>
      </c>
      <c r="AB4437" s="8">
        <v>29.6</v>
      </c>
      <c r="AC4437" s="4"/>
      <c r="KL4437" s="84"/>
      <c r="KP4437" s="84"/>
      <c r="KS4437" s="74"/>
      <c r="KT4437" s="74"/>
      <c r="KU4437" s="16"/>
      <c r="KV4437" s="72"/>
      <c r="KW4437" s="72"/>
      <c r="KX4437" s="16"/>
      <c r="KZ4437" s="16"/>
      <c r="LA4437" s="16"/>
      <c r="LB4437" s="74"/>
      <c r="LC4437" s="74"/>
    </row>
    <row r="4438" spans="8:315" x14ac:dyDescent="0.35">
      <c r="H4438" s="4"/>
      <c r="J4438" s="8"/>
      <c r="K4438" s="8"/>
      <c r="L4438" s="8"/>
      <c r="M4438" s="8"/>
      <c r="O4438" s="8"/>
      <c r="P4438" s="8"/>
      <c r="R4438" s="8"/>
      <c r="S4438" s="8"/>
      <c r="T4438" s="8"/>
      <c r="U4438" s="8"/>
      <c r="W4438" s="8">
        <f t="shared" si="4525"/>
        <v>173.8</v>
      </c>
      <c r="X4438">
        <v>14929200</v>
      </c>
      <c r="Y4438">
        <f t="shared" si="4526"/>
        <v>4147</v>
      </c>
      <c r="Z4438" s="8">
        <v>105.6</v>
      </c>
      <c r="AA4438" s="8">
        <v>21.9</v>
      </c>
      <c r="AB4438" s="8">
        <v>32.799999999999997</v>
      </c>
      <c r="AC4438" s="4"/>
      <c r="KL4438" s="84"/>
      <c r="KP4438" s="84"/>
      <c r="KS4438" s="74"/>
      <c r="KT4438" s="74"/>
      <c r="KU4438" s="16"/>
      <c r="KV4438" s="72"/>
      <c r="KW4438" s="72"/>
      <c r="KX4438" s="16"/>
      <c r="KZ4438" s="16"/>
      <c r="LA4438" s="16"/>
      <c r="LB4438" s="74"/>
      <c r="LC4438" s="74"/>
    </row>
    <row r="4439" spans="8:315" x14ac:dyDescent="0.35">
      <c r="H4439" s="4"/>
      <c r="J4439" s="8"/>
      <c r="K4439" s="8"/>
      <c r="L4439" s="8"/>
      <c r="M4439" s="8"/>
      <c r="O4439" s="8"/>
      <c r="P4439" s="8"/>
      <c r="R4439" s="8"/>
      <c r="S4439" s="8"/>
      <c r="T4439" s="8"/>
      <c r="U4439" s="8"/>
      <c r="W4439" s="8">
        <f t="shared" si="4525"/>
        <v>173.8</v>
      </c>
      <c r="X4439">
        <v>14932800</v>
      </c>
      <c r="Y4439">
        <f t="shared" si="4526"/>
        <v>4148</v>
      </c>
      <c r="Z4439" s="8">
        <v>23.3</v>
      </c>
      <c r="AA4439" s="8">
        <v>20.6</v>
      </c>
      <c r="AB4439" s="8">
        <v>37.200000000000003</v>
      </c>
      <c r="AC4439" s="4"/>
      <c r="KL4439" s="84"/>
      <c r="KP4439" s="84"/>
      <c r="KS4439" s="74"/>
      <c r="KT4439" s="74"/>
      <c r="KU4439" s="16"/>
      <c r="KV4439" s="72"/>
      <c r="KW4439" s="72"/>
      <c r="KX4439" s="16"/>
      <c r="KZ4439" s="16"/>
      <c r="LA4439" s="16"/>
      <c r="LB4439" s="74"/>
      <c r="LC4439" s="74"/>
    </row>
    <row r="4440" spans="8:315" x14ac:dyDescent="0.35">
      <c r="H4440" s="4"/>
      <c r="J4440" s="8"/>
      <c r="K4440" s="8"/>
      <c r="L4440" s="8"/>
      <c r="M4440" s="8"/>
      <c r="O4440" s="8"/>
      <c r="P4440" s="8"/>
      <c r="R4440" s="8"/>
      <c r="S4440" s="8"/>
      <c r="T4440" s="8"/>
      <c r="U4440" s="8"/>
      <c r="W4440" s="8">
        <f t="shared" si="4525"/>
        <v>173.9</v>
      </c>
      <c r="X4440">
        <v>14936400</v>
      </c>
      <c r="Y4440">
        <f t="shared" si="4526"/>
        <v>4149</v>
      </c>
      <c r="Z4440" s="8">
        <v>0</v>
      </c>
      <c r="AA4440" s="8">
        <v>18.5</v>
      </c>
      <c r="AB4440" s="8">
        <v>48.2</v>
      </c>
      <c r="AC4440" s="4"/>
      <c r="KL4440" s="84"/>
      <c r="KP4440" s="84"/>
      <c r="KS4440" s="74"/>
      <c r="KT4440" s="74"/>
      <c r="KU4440" s="16"/>
      <c r="KV4440" s="72"/>
      <c r="KW4440" s="72"/>
      <c r="KX4440" s="16"/>
      <c r="KZ4440" s="16"/>
      <c r="LA4440" s="16"/>
      <c r="LB4440" s="74"/>
      <c r="LC4440" s="74"/>
    </row>
    <row r="4441" spans="8:315" x14ac:dyDescent="0.35">
      <c r="H4441" s="4"/>
      <c r="J4441" s="8"/>
      <c r="K4441" s="8"/>
      <c r="L4441" s="8"/>
      <c r="M4441" s="8"/>
      <c r="O4441" s="8"/>
      <c r="P4441" s="8"/>
      <c r="R4441" s="8"/>
      <c r="S4441" s="8"/>
      <c r="T4441" s="8"/>
      <c r="U4441" s="8"/>
      <c r="W4441" s="8">
        <f t="shared" si="4525"/>
        <v>173.9</v>
      </c>
      <c r="X4441">
        <v>14940000</v>
      </c>
      <c r="Y4441">
        <f t="shared" si="4526"/>
        <v>4150</v>
      </c>
      <c r="Z4441" s="8">
        <v>0</v>
      </c>
      <c r="AA4441" s="8">
        <v>17.3</v>
      </c>
      <c r="AB4441" s="8">
        <v>56.5</v>
      </c>
      <c r="AC4441" s="4"/>
      <c r="KL4441" s="84"/>
      <c r="KP4441" s="84"/>
      <c r="KS4441" s="74"/>
      <c r="KT4441" s="74"/>
      <c r="KU4441" s="16"/>
      <c r="KV4441" s="72"/>
      <c r="KW4441" s="72"/>
      <c r="KX4441" s="16"/>
      <c r="KZ4441" s="16"/>
      <c r="LA4441" s="16"/>
      <c r="LB4441" s="74"/>
      <c r="LC4441" s="74"/>
    </row>
    <row r="4442" spans="8:315" x14ac:dyDescent="0.35">
      <c r="H4442" s="4"/>
      <c r="J4442" s="8"/>
      <c r="K4442" s="8"/>
      <c r="L4442" s="8"/>
      <c r="M4442" s="8"/>
      <c r="O4442" s="8"/>
      <c r="P4442" s="8"/>
      <c r="R4442" s="8"/>
      <c r="S4442" s="8"/>
      <c r="T4442" s="8"/>
      <c r="U4442" s="8"/>
      <c r="W4442" s="8">
        <f t="shared" si="4525"/>
        <v>174</v>
      </c>
      <c r="X4442">
        <v>14943600</v>
      </c>
      <c r="Y4442">
        <f t="shared" si="4526"/>
        <v>4151</v>
      </c>
      <c r="Z4442" s="8">
        <v>0</v>
      </c>
      <c r="AA4442" s="8">
        <v>16.600000000000001</v>
      </c>
      <c r="AB4442" s="8">
        <v>55.5</v>
      </c>
      <c r="AC4442" s="4"/>
      <c r="KL4442" s="84"/>
      <c r="KP4442" s="84"/>
      <c r="KS4442" s="74"/>
      <c r="KT4442" s="74"/>
      <c r="KU4442" s="16"/>
      <c r="KV4442" s="72"/>
      <c r="KW4442" s="72"/>
      <c r="KX4442" s="16"/>
      <c r="KZ4442" s="16"/>
      <c r="LA4442" s="16"/>
      <c r="LB4442" s="74"/>
      <c r="LC4442" s="74"/>
    </row>
    <row r="4443" spans="8:315" x14ac:dyDescent="0.35">
      <c r="H4443" s="4"/>
      <c r="J4443" s="8"/>
      <c r="K4443" s="8"/>
      <c r="L4443" s="8"/>
      <c r="M4443" s="8"/>
      <c r="O4443" s="8"/>
      <c r="P4443" s="8"/>
      <c r="R4443" s="8"/>
      <c r="S4443" s="8"/>
      <c r="T4443" s="8"/>
      <c r="U4443" s="8"/>
      <c r="W4443" s="8">
        <f t="shared" si="4525"/>
        <v>174</v>
      </c>
      <c r="X4443">
        <v>14947200</v>
      </c>
      <c r="Y4443">
        <f t="shared" si="4526"/>
        <v>4152</v>
      </c>
      <c r="Z4443" s="8">
        <v>0</v>
      </c>
      <c r="AA4443" s="8">
        <v>15.8</v>
      </c>
      <c r="AB4443" s="8">
        <v>47.9</v>
      </c>
      <c r="AC4443" s="4"/>
      <c r="KL4443" s="84"/>
      <c r="KP4443" s="84"/>
      <c r="KS4443" s="74"/>
      <c r="KT4443" s="74"/>
      <c r="KU4443" s="16"/>
      <c r="KV4443" s="72"/>
      <c r="KW4443" s="72"/>
      <c r="KX4443" s="16"/>
      <c r="KZ4443" s="16"/>
      <c r="LA4443" s="16"/>
      <c r="LB4443" s="74"/>
      <c r="LC4443" s="74"/>
    </row>
    <row r="4444" spans="8:315" x14ac:dyDescent="0.35">
      <c r="H4444" s="4"/>
      <c r="J4444" s="8"/>
      <c r="K4444" s="8"/>
      <c r="L4444" s="8"/>
      <c r="M4444" s="8"/>
      <c r="O4444" s="8"/>
      <c r="P4444" s="8"/>
      <c r="R4444" s="8"/>
      <c r="S4444" s="8"/>
      <c r="T4444" s="8"/>
      <c r="U4444" s="8"/>
      <c r="W4444" s="8">
        <f t="shared" si="4525"/>
        <v>174</v>
      </c>
      <c r="X4444">
        <v>14950800</v>
      </c>
      <c r="Y4444">
        <f t="shared" si="4526"/>
        <v>4153</v>
      </c>
      <c r="Z4444" s="8">
        <v>0</v>
      </c>
      <c r="AA4444" s="8">
        <v>17.100000000000001</v>
      </c>
      <c r="AB4444" s="8">
        <v>48.9</v>
      </c>
      <c r="AC4444" s="4"/>
      <c r="KL4444" s="84"/>
      <c r="KP4444" s="84"/>
      <c r="KS4444" s="74"/>
      <c r="KT4444" s="74"/>
      <c r="KU4444" s="16"/>
      <c r="KV4444" s="72"/>
      <c r="KW4444" s="72"/>
      <c r="KX4444" s="16"/>
      <c r="KZ4444" s="16"/>
      <c r="LA4444" s="16"/>
      <c r="LB4444" s="74"/>
      <c r="LC4444" s="74"/>
    </row>
    <row r="4445" spans="8:315" x14ac:dyDescent="0.35">
      <c r="H4445" s="4"/>
      <c r="J4445" s="8"/>
      <c r="K4445" s="8"/>
      <c r="L4445" s="8"/>
      <c r="M4445" s="8"/>
      <c r="O4445" s="8"/>
      <c r="P4445" s="8"/>
      <c r="R4445" s="8"/>
      <c r="S4445" s="8"/>
      <c r="T4445" s="8"/>
      <c r="U4445" s="8"/>
      <c r="W4445" s="8">
        <f t="shared" si="4525"/>
        <v>174.1</v>
      </c>
      <c r="X4445">
        <v>14954400</v>
      </c>
      <c r="Y4445">
        <f t="shared" si="4526"/>
        <v>4154</v>
      </c>
      <c r="Z4445" s="8">
        <v>0</v>
      </c>
      <c r="AA4445" s="8">
        <v>16.3</v>
      </c>
      <c r="AB4445" s="8">
        <v>56.1</v>
      </c>
      <c r="AC4445" s="4"/>
      <c r="KL4445" s="84"/>
      <c r="KP4445" s="84"/>
      <c r="KS4445" s="74"/>
      <c r="KT4445" s="74"/>
      <c r="KU4445" s="16"/>
      <c r="KV4445" s="72"/>
      <c r="KW4445" s="72"/>
      <c r="KX4445" s="16"/>
      <c r="KZ4445" s="16"/>
      <c r="LA4445" s="16"/>
      <c r="LB4445" s="74"/>
      <c r="LC4445" s="74"/>
    </row>
    <row r="4446" spans="8:315" x14ac:dyDescent="0.35">
      <c r="H4446" s="4"/>
      <c r="J4446" s="8"/>
      <c r="K4446" s="8"/>
      <c r="L4446" s="8"/>
      <c r="M4446" s="8"/>
      <c r="O4446" s="8"/>
      <c r="P4446" s="8"/>
      <c r="R4446" s="8"/>
      <c r="S4446" s="8"/>
      <c r="T4446" s="8"/>
      <c r="U4446" s="8"/>
      <c r="W4446" s="8">
        <f t="shared" si="4525"/>
        <v>174.1</v>
      </c>
      <c r="X4446">
        <v>14958000</v>
      </c>
      <c r="Y4446">
        <f t="shared" si="4526"/>
        <v>4155</v>
      </c>
      <c r="Z4446" s="8">
        <v>0</v>
      </c>
      <c r="AA4446" s="8">
        <v>15.6</v>
      </c>
      <c r="AB4446" s="8">
        <v>62.6</v>
      </c>
      <c r="AC4446" s="4"/>
      <c r="KL4446" s="84"/>
      <c r="KP4446" s="84"/>
      <c r="KS4446" s="74"/>
      <c r="KT4446" s="74"/>
      <c r="KU4446" s="16"/>
      <c r="KV4446" s="72"/>
      <c r="KW4446" s="72"/>
      <c r="KX4446" s="16"/>
      <c r="KZ4446" s="16"/>
      <c r="LA4446" s="16"/>
      <c r="LB4446" s="74"/>
      <c r="LC4446" s="74"/>
    </row>
    <row r="4447" spans="8:315" x14ac:dyDescent="0.35">
      <c r="H4447" s="4"/>
      <c r="J4447" s="8"/>
      <c r="K4447" s="8"/>
      <c r="L4447" s="8"/>
      <c r="M4447" s="8"/>
      <c r="O4447" s="8"/>
      <c r="P4447" s="8"/>
      <c r="R4447" s="8"/>
      <c r="S4447" s="8"/>
      <c r="T4447" s="8"/>
      <c r="U4447" s="8"/>
      <c r="W4447" s="8">
        <f t="shared" si="4525"/>
        <v>174.2</v>
      </c>
      <c r="X4447">
        <v>14961600</v>
      </c>
      <c r="Y4447">
        <f t="shared" si="4526"/>
        <v>4156</v>
      </c>
      <c r="Z4447" s="8">
        <v>0</v>
      </c>
      <c r="AA4447" s="8">
        <v>15.5</v>
      </c>
      <c r="AB4447" s="8">
        <v>70.2</v>
      </c>
      <c r="AC4447" s="4"/>
      <c r="KL4447" s="84"/>
      <c r="KP4447" s="84"/>
      <c r="KS4447" s="74"/>
      <c r="KT4447" s="74"/>
      <c r="KU4447" s="16"/>
      <c r="KV4447" s="72"/>
      <c r="KW4447" s="72"/>
      <c r="KX4447" s="16"/>
      <c r="KZ4447" s="16"/>
      <c r="LA4447" s="16"/>
      <c r="LB4447" s="74"/>
      <c r="LC4447" s="74"/>
    </row>
    <row r="4448" spans="8:315" x14ac:dyDescent="0.35">
      <c r="H4448" s="4"/>
      <c r="J4448" s="8"/>
      <c r="K4448" s="8"/>
      <c r="L4448" s="8"/>
      <c r="M4448" s="8"/>
      <c r="O4448" s="8"/>
      <c r="P4448" s="8"/>
      <c r="R4448" s="8"/>
      <c r="S4448" s="8"/>
      <c r="T4448" s="8"/>
      <c r="U4448" s="8"/>
      <c r="W4448" s="8">
        <f t="shared" si="4525"/>
        <v>174.2</v>
      </c>
      <c r="X4448">
        <v>14965200</v>
      </c>
      <c r="Y4448">
        <f t="shared" si="4526"/>
        <v>4157</v>
      </c>
      <c r="Z4448" s="8">
        <v>3.9</v>
      </c>
      <c r="AA4448" s="8">
        <v>15.1</v>
      </c>
      <c r="AB4448" s="8">
        <v>76.7</v>
      </c>
      <c r="AC4448" s="4"/>
      <c r="KL4448" s="84"/>
      <c r="KP4448" s="84"/>
      <c r="KS4448" s="74"/>
      <c r="KT4448" s="74"/>
      <c r="KU4448" s="16"/>
      <c r="KV4448" s="72"/>
      <c r="KW4448" s="72"/>
      <c r="KX4448" s="16"/>
      <c r="KZ4448" s="16"/>
      <c r="LA4448" s="16"/>
      <c r="LB4448" s="74"/>
      <c r="LC4448" s="74"/>
    </row>
    <row r="4449" spans="8:315" x14ac:dyDescent="0.35">
      <c r="H4449" s="4"/>
      <c r="J4449" s="8"/>
      <c r="K4449" s="8"/>
      <c r="L4449" s="8"/>
      <c r="M4449" s="8"/>
      <c r="O4449" s="8"/>
      <c r="P4449" s="8"/>
      <c r="R4449" s="8"/>
      <c r="S4449" s="8"/>
      <c r="T4449" s="8"/>
      <c r="U4449" s="8"/>
      <c r="W4449" s="8">
        <f t="shared" si="4525"/>
        <v>174.3</v>
      </c>
      <c r="X4449">
        <v>14968800</v>
      </c>
      <c r="Y4449">
        <f t="shared" si="4526"/>
        <v>4158</v>
      </c>
      <c r="Z4449" s="8">
        <v>34.4</v>
      </c>
      <c r="AA4449" s="8">
        <v>14.9</v>
      </c>
      <c r="AB4449" s="8">
        <v>72.5</v>
      </c>
      <c r="AC4449" s="4"/>
      <c r="KL4449" s="84"/>
      <c r="KP4449" s="84"/>
      <c r="KS4449" s="74"/>
      <c r="KT4449" s="74"/>
      <c r="KU4449" s="16"/>
      <c r="KV4449" s="72"/>
      <c r="KW4449" s="72"/>
      <c r="KX4449" s="16"/>
      <c r="KZ4449" s="16"/>
      <c r="LA4449" s="16"/>
      <c r="LB4449" s="74"/>
      <c r="LC4449" s="74"/>
    </row>
    <row r="4450" spans="8:315" x14ac:dyDescent="0.35">
      <c r="H4450" s="4"/>
      <c r="J4450" s="8"/>
      <c r="K4450" s="8"/>
      <c r="L4450" s="8"/>
      <c r="M4450" s="8"/>
      <c r="O4450" s="8"/>
      <c r="P4450" s="8"/>
      <c r="R4450" s="8"/>
      <c r="S4450" s="8"/>
      <c r="T4450" s="8"/>
      <c r="U4450" s="8"/>
      <c r="W4450" s="8">
        <f t="shared" si="4525"/>
        <v>174.3</v>
      </c>
      <c r="X4450">
        <v>14972400</v>
      </c>
      <c r="Y4450">
        <f t="shared" si="4526"/>
        <v>4159</v>
      </c>
      <c r="Z4450" s="8">
        <v>234.4</v>
      </c>
      <c r="AA4450" s="8">
        <v>16</v>
      </c>
      <c r="AB4450" s="8">
        <v>65.2</v>
      </c>
      <c r="AC4450" s="4"/>
      <c r="KL4450" s="84"/>
      <c r="KP4450" s="84"/>
      <c r="KS4450" s="74"/>
      <c r="KT4450" s="74"/>
      <c r="KU4450" s="16"/>
      <c r="KV4450" s="72"/>
      <c r="KW4450" s="72"/>
      <c r="KX4450" s="16"/>
      <c r="KZ4450" s="16"/>
      <c r="LA4450" s="16"/>
      <c r="LB4450" s="74"/>
      <c r="LC4450" s="74"/>
    </row>
    <row r="4451" spans="8:315" x14ac:dyDescent="0.35">
      <c r="H4451" s="4"/>
      <c r="J4451" s="8"/>
      <c r="K4451" s="8"/>
      <c r="L4451" s="8"/>
      <c r="M4451" s="8"/>
      <c r="O4451" s="8"/>
      <c r="P4451" s="8"/>
      <c r="R4451" s="8"/>
      <c r="S4451" s="8"/>
      <c r="T4451" s="8"/>
      <c r="U4451" s="8"/>
      <c r="W4451" s="8">
        <f t="shared" si="4525"/>
        <v>174.3</v>
      </c>
      <c r="X4451">
        <v>14976000</v>
      </c>
      <c r="Y4451">
        <f t="shared" si="4526"/>
        <v>4160</v>
      </c>
      <c r="Z4451" s="8">
        <v>396.1</v>
      </c>
      <c r="AA4451" s="8">
        <v>16.2</v>
      </c>
      <c r="AB4451" s="8">
        <v>63.5</v>
      </c>
      <c r="AC4451" s="4"/>
      <c r="KL4451" s="84"/>
      <c r="KP4451" s="84"/>
      <c r="KS4451" s="74"/>
      <c r="KT4451" s="74"/>
      <c r="KU4451" s="16"/>
      <c r="KV4451" s="72"/>
      <c r="KW4451" s="72"/>
      <c r="KX4451" s="16"/>
      <c r="KZ4451" s="16"/>
      <c r="LA4451" s="16"/>
      <c r="LB4451" s="74"/>
      <c r="LC4451" s="74"/>
    </row>
    <row r="4452" spans="8:315" x14ac:dyDescent="0.35">
      <c r="H4452" s="4"/>
      <c r="J4452" s="8"/>
      <c r="K4452" s="8"/>
      <c r="L4452" s="8"/>
      <c r="M4452" s="8"/>
      <c r="O4452" s="8"/>
      <c r="P4452" s="8"/>
      <c r="R4452" s="8"/>
      <c r="S4452" s="8"/>
      <c r="T4452" s="8"/>
      <c r="U4452" s="8"/>
      <c r="W4452" s="8">
        <f t="shared" ref="W4452:W4515" si="4527">X4452/24/3600+1</f>
        <v>174.4</v>
      </c>
      <c r="X4452">
        <v>14979600</v>
      </c>
      <c r="Y4452">
        <f t="shared" ref="Y4452:Y4515" si="4528">X4452/3600</f>
        <v>4161</v>
      </c>
      <c r="Z4452" s="8">
        <v>590.29999999999995</v>
      </c>
      <c r="AA4452" s="8">
        <v>17</v>
      </c>
      <c r="AB4452" s="8">
        <v>62.2</v>
      </c>
      <c r="AC4452" s="4"/>
      <c r="KL4452" s="84"/>
      <c r="KP4452" s="84"/>
      <c r="KS4452" s="74"/>
      <c r="KT4452" s="74"/>
      <c r="KU4452" s="16"/>
      <c r="KV4452" s="72"/>
      <c r="KW4452" s="72"/>
      <c r="KX4452" s="16"/>
      <c r="KZ4452" s="16"/>
      <c r="LA4452" s="16"/>
      <c r="LB4452" s="74"/>
      <c r="LC4452" s="74"/>
    </row>
    <row r="4453" spans="8:315" x14ac:dyDescent="0.35">
      <c r="H4453" s="4"/>
      <c r="J4453" s="8"/>
      <c r="K4453" s="8"/>
      <c r="L4453" s="8"/>
      <c r="M4453" s="8"/>
      <c r="O4453" s="8"/>
      <c r="P4453" s="8"/>
      <c r="R4453" s="8"/>
      <c r="S4453" s="8"/>
      <c r="T4453" s="8"/>
      <c r="U4453" s="8"/>
      <c r="W4453" s="8">
        <f t="shared" si="4527"/>
        <v>174.4</v>
      </c>
      <c r="X4453">
        <v>14983200</v>
      </c>
      <c r="Y4453">
        <f t="shared" si="4528"/>
        <v>4162</v>
      </c>
      <c r="Z4453" s="8">
        <v>540.79999999999995</v>
      </c>
      <c r="AA4453" s="8">
        <v>17.399999999999999</v>
      </c>
      <c r="AB4453" s="8">
        <v>57.8</v>
      </c>
      <c r="AC4453" s="4"/>
      <c r="KL4453" s="84"/>
      <c r="KP4453" s="84"/>
      <c r="KS4453" s="74"/>
      <c r="KT4453" s="74"/>
      <c r="KU4453" s="16"/>
      <c r="KV4453" s="72"/>
      <c r="KW4453" s="72"/>
      <c r="KX4453" s="16"/>
      <c r="KZ4453" s="16"/>
      <c r="LA4453" s="16"/>
      <c r="LB4453" s="74"/>
      <c r="LC4453" s="74"/>
    </row>
    <row r="4454" spans="8:315" x14ac:dyDescent="0.35">
      <c r="H4454" s="4"/>
      <c r="J4454" s="8"/>
      <c r="K4454" s="8"/>
      <c r="L4454" s="8"/>
      <c r="M4454" s="8"/>
      <c r="O4454" s="8"/>
      <c r="P4454" s="8"/>
      <c r="R4454" s="8"/>
      <c r="S4454" s="8"/>
      <c r="T4454" s="8"/>
      <c r="U4454" s="8"/>
      <c r="W4454" s="8">
        <f t="shared" si="4527"/>
        <v>174.5</v>
      </c>
      <c r="X4454">
        <v>14986800</v>
      </c>
      <c r="Y4454">
        <f t="shared" si="4528"/>
        <v>4163</v>
      </c>
      <c r="Z4454" s="8">
        <v>384.7</v>
      </c>
      <c r="AA4454" s="8">
        <v>17.8</v>
      </c>
      <c r="AB4454" s="8">
        <v>57.1</v>
      </c>
      <c r="AC4454" s="4"/>
      <c r="KL4454" s="84"/>
      <c r="KP4454" s="84"/>
      <c r="KS4454" s="74"/>
      <c r="KT4454" s="74"/>
      <c r="KU4454" s="16"/>
      <c r="KV4454" s="72"/>
      <c r="KW4454" s="72"/>
      <c r="KX4454" s="16"/>
      <c r="KZ4454" s="16"/>
      <c r="LA4454" s="16"/>
      <c r="LB4454" s="74"/>
      <c r="LC4454" s="74"/>
    </row>
    <row r="4455" spans="8:315" x14ac:dyDescent="0.35">
      <c r="H4455" s="4"/>
      <c r="J4455" s="8"/>
      <c r="K4455" s="8"/>
      <c r="L4455" s="8"/>
      <c r="M4455" s="8"/>
      <c r="O4455" s="8"/>
      <c r="P4455" s="8"/>
      <c r="R4455" s="8"/>
      <c r="S4455" s="8"/>
      <c r="T4455" s="8"/>
      <c r="U4455" s="8"/>
      <c r="W4455" s="8">
        <f t="shared" si="4527"/>
        <v>174.5</v>
      </c>
      <c r="X4455">
        <v>14990400</v>
      </c>
      <c r="Y4455">
        <f t="shared" si="4528"/>
        <v>4164</v>
      </c>
      <c r="Z4455" s="8">
        <v>400</v>
      </c>
      <c r="AA4455" s="8">
        <v>18</v>
      </c>
      <c r="AB4455" s="8">
        <v>54.8</v>
      </c>
      <c r="AC4455" s="4"/>
      <c r="KL4455" s="84"/>
      <c r="KP4455" s="84"/>
      <c r="KS4455" s="74"/>
      <c r="KT4455" s="74"/>
      <c r="KU4455" s="16"/>
      <c r="KV4455" s="72"/>
      <c r="KW4455" s="72"/>
      <c r="KX4455" s="16"/>
      <c r="KZ4455" s="16"/>
      <c r="LA4455" s="16"/>
      <c r="LB4455" s="74"/>
      <c r="LC4455" s="74"/>
    </row>
    <row r="4456" spans="8:315" x14ac:dyDescent="0.35">
      <c r="H4456" s="4"/>
      <c r="J4456" s="8"/>
      <c r="K4456" s="8"/>
      <c r="L4456" s="8"/>
      <c r="M4456" s="8"/>
      <c r="O4456" s="8"/>
      <c r="P4456" s="8"/>
      <c r="R4456" s="8"/>
      <c r="S4456" s="8"/>
      <c r="T4456" s="8"/>
      <c r="U4456" s="8"/>
      <c r="W4456" s="8">
        <f t="shared" si="4527"/>
        <v>174.5</v>
      </c>
      <c r="X4456">
        <v>14994000</v>
      </c>
      <c r="Y4456">
        <f t="shared" si="4528"/>
        <v>4165</v>
      </c>
      <c r="Z4456" s="8">
        <v>845.6</v>
      </c>
      <c r="AA4456" s="8">
        <v>19.7</v>
      </c>
      <c r="AB4456" s="8">
        <v>49</v>
      </c>
      <c r="AC4456" s="4"/>
      <c r="KL4456" s="84"/>
      <c r="KP4456" s="84"/>
      <c r="KS4456" s="74"/>
      <c r="KT4456" s="74"/>
      <c r="KU4456" s="16"/>
      <c r="KV4456" s="72"/>
      <c r="KW4456" s="72"/>
      <c r="KX4456" s="16"/>
      <c r="KZ4456" s="16"/>
      <c r="LA4456" s="16"/>
      <c r="LB4456" s="74"/>
      <c r="LC4456" s="74"/>
    </row>
    <row r="4457" spans="8:315" x14ac:dyDescent="0.35">
      <c r="H4457" s="4"/>
      <c r="J4457" s="8"/>
      <c r="K4457" s="8"/>
      <c r="L4457" s="8"/>
      <c r="M4457" s="8"/>
      <c r="O4457" s="8"/>
      <c r="P4457" s="8"/>
      <c r="R4457" s="8"/>
      <c r="S4457" s="8"/>
      <c r="T4457" s="8"/>
      <c r="U4457" s="8"/>
      <c r="W4457" s="8">
        <f t="shared" si="4527"/>
        <v>174.6</v>
      </c>
      <c r="X4457">
        <v>14997600</v>
      </c>
      <c r="Y4457">
        <f t="shared" si="4528"/>
        <v>4166</v>
      </c>
      <c r="Z4457" s="8">
        <v>834.4</v>
      </c>
      <c r="AA4457" s="8">
        <v>20.7</v>
      </c>
      <c r="AB4457" s="8">
        <v>44.3</v>
      </c>
      <c r="AC4457" s="4"/>
      <c r="KL4457" s="84"/>
      <c r="KP4457" s="84"/>
      <c r="KS4457" s="74"/>
      <c r="KT4457" s="74"/>
      <c r="KU4457" s="16"/>
      <c r="KV4457" s="72"/>
      <c r="KW4457" s="72"/>
      <c r="KX4457" s="16"/>
      <c r="KZ4457" s="16"/>
      <c r="LA4457" s="16"/>
      <c r="LB4457" s="74"/>
      <c r="LC4457" s="74"/>
    </row>
    <row r="4458" spans="8:315" x14ac:dyDescent="0.35">
      <c r="H4458" s="4"/>
      <c r="J4458" s="8"/>
      <c r="K4458" s="8"/>
      <c r="L4458" s="8"/>
      <c r="M4458" s="8"/>
      <c r="O4458" s="8"/>
      <c r="P4458" s="8"/>
      <c r="R4458" s="8"/>
      <c r="S4458" s="8"/>
      <c r="T4458" s="8"/>
      <c r="U4458" s="8"/>
      <c r="W4458" s="8">
        <f t="shared" si="4527"/>
        <v>174.6</v>
      </c>
      <c r="X4458">
        <v>15001200</v>
      </c>
      <c r="Y4458">
        <f t="shared" si="4528"/>
        <v>4167</v>
      </c>
      <c r="Z4458" s="8">
        <v>557.5</v>
      </c>
      <c r="AA4458" s="8">
        <v>20.9</v>
      </c>
      <c r="AB4458" s="8">
        <v>43.4</v>
      </c>
      <c r="AC4458" s="4"/>
      <c r="KL4458" s="84"/>
      <c r="KP4458" s="84"/>
      <c r="KS4458" s="74"/>
      <c r="KT4458" s="74"/>
      <c r="KU4458" s="16"/>
      <c r="KV4458" s="72"/>
      <c r="KW4458" s="72"/>
      <c r="KX4458" s="16"/>
      <c r="KZ4458" s="16"/>
      <c r="LA4458" s="16"/>
      <c r="LB4458" s="74"/>
      <c r="LC4458" s="74"/>
    </row>
    <row r="4459" spans="8:315" x14ac:dyDescent="0.35">
      <c r="H4459" s="4"/>
      <c r="J4459" s="8"/>
      <c r="K4459" s="8"/>
      <c r="L4459" s="8"/>
      <c r="M4459" s="8"/>
      <c r="O4459" s="8"/>
      <c r="P4459" s="8"/>
      <c r="R4459" s="8"/>
      <c r="S4459" s="8"/>
      <c r="T4459" s="8"/>
      <c r="U4459" s="8"/>
      <c r="W4459" s="8">
        <f t="shared" si="4527"/>
        <v>174.7</v>
      </c>
      <c r="X4459">
        <v>15004800</v>
      </c>
      <c r="Y4459">
        <f t="shared" si="4528"/>
        <v>4168</v>
      </c>
      <c r="Z4459" s="8">
        <v>568.9</v>
      </c>
      <c r="AA4459" s="8">
        <v>21</v>
      </c>
      <c r="AB4459" s="8">
        <v>35.700000000000003</v>
      </c>
      <c r="AC4459" s="4"/>
      <c r="KL4459" s="84"/>
      <c r="KP4459" s="84"/>
      <c r="KS4459" s="74"/>
      <c r="KT4459" s="74"/>
      <c r="KU4459" s="16"/>
      <c r="KV4459" s="72"/>
      <c r="KW4459" s="72"/>
      <c r="KX4459" s="16"/>
      <c r="KZ4459" s="16"/>
      <c r="LA4459" s="16"/>
      <c r="LB4459" s="74"/>
      <c r="LC4459" s="74"/>
    </row>
    <row r="4460" spans="8:315" x14ac:dyDescent="0.35">
      <c r="H4460" s="4"/>
      <c r="J4460" s="8"/>
      <c r="K4460" s="8"/>
      <c r="L4460" s="8"/>
      <c r="M4460" s="8"/>
      <c r="O4460" s="8"/>
      <c r="P4460" s="8"/>
      <c r="R4460" s="8"/>
      <c r="S4460" s="8"/>
      <c r="T4460" s="8"/>
      <c r="U4460" s="8"/>
      <c r="W4460" s="8">
        <f t="shared" si="4527"/>
        <v>174.7</v>
      </c>
      <c r="X4460">
        <v>15008400</v>
      </c>
      <c r="Y4460">
        <f t="shared" si="4528"/>
        <v>4169</v>
      </c>
      <c r="Z4460" s="8">
        <v>333.6</v>
      </c>
      <c r="AA4460" s="8">
        <v>21</v>
      </c>
      <c r="AB4460" s="8">
        <v>38.799999999999997</v>
      </c>
      <c r="AC4460" s="4"/>
      <c r="KL4460" s="84"/>
      <c r="KP4460" s="84"/>
      <c r="KS4460" s="74"/>
      <c r="KT4460" s="74"/>
      <c r="KU4460" s="16"/>
      <c r="KV4460" s="72"/>
      <c r="KW4460" s="72"/>
      <c r="KX4460" s="16"/>
      <c r="KZ4460" s="16"/>
      <c r="LA4460" s="16"/>
      <c r="LB4460" s="74"/>
      <c r="LC4460" s="74"/>
    </row>
    <row r="4461" spans="8:315" x14ac:dyDescent="0.35">
      <c r="H4461" s="4"/>
      <c r="J4461" s="8"/>
      <c r="K4461" s="8"/>
      <c r="L4461" s="8"/>
      <c r="M4461" s="8"/>
      <c r="O4461" s="8"/>
      <c r="P4461" s="8"/>
      <c r="R4461" s="8"/>
      <c r="S4461" s="8"/>
      <c r="T4461" s="8"/>
      <c r="U4461" s="8"/>
      <c r="W4461" s="8">
        <f t="shared" si="4527"/>
        <v>174.8</v>
      </c>
      <c r="X4461">
        <v>15012000</v>
      </c>
      <c r="Y4461">
        <f t="shared" si="4528"/>
        <v>4170</v>
      </c>
      <c r="Z4461" s="8">
        <v>216.7</v>
      </c>
      <c r="AA4461" s="8">
        <v>20.9</v>
      </c>
      <c r="AB4461" s="8">
        <v>35.9</v>
      </c>
      <c r="AC4461" s="4"/>
      <c r="KL4461" s="84"/>
      <c r="KP4461" s="84"/>
      <c r="KS4461" s="74"/>
      <c r="KT4461" s="74"/>
      <c r="KU4461" s="16"/>
      <c r="KV4461" s="72"/>
      <c r="KW4461" s="72"/>
      <c r="KX4461" s="16"/>
      <c r="KZ4461" s="16"/>
      <c r="LA4461" s="16"/>
      <c r="LB4461" s="74"/>
      <c r="LC4461" s="74"/>
    </row>
    <row r="4462" spans="8:315" x14ac:dyDescent="0.35">
      <c r="H4462" s="4"/>
      <c r="J4462" s="8"/>
      <c r="K4462" s="8"/>
      <c r="L4462" s="8"/>
      <c r="M4462" s="8"/>
      <c r="O4462" s="8"/>
      <c r="P4462" s="8"/>
      <c r="R4462" s="8"/>
      <c r="S4462" s="8"/>
      <c r="T4462" s="8"/>
      <c r="U4462" s="8"/>
      <c r="W4462" s="8">
        <f t="shared" si="4527"/>
        <v>174.8</v>
      </c>
      <c r="X4462">
        <v>15015600</v>
      </c>
      <c r="Y4462">
        <f t="shared" si="4528"/>
        <v>4171</v>
      </c>
      <c r="Z4462" s="8">
        <v>101.7</v>
      </c>
      <c r="AA4462" s="8">
        <v>20.3</v>
      </c>
      <c r="AB4462" s="8">
        <v>41.6</v>
      </c>
      <c r="AC4462" s="4"/>
      <c r="KL4462" s="84"/>
      <c r="KP4462" s="84"/>
      <c r="KS4462" s="74"/>
      <c r="KT4462" s="74"/>
      <c r="KU4462" s="16"/>
      <c r="KV4462" s="72"/>
      <c r="KW4462" s="72"/>
      <c r="KX4462" s="16"/>
      <c r="KZ4462" s="16"/>
      <c r="LA4462" s="16"/>
      <c r="LB4462" s="74"/>
      <c r="LC4462" s="74"/>
    </row>
    <row r="4463" spans="8:315" x14ac:dyDescent="0.35">
      <c r="H4463" s="4"/>
      <c r="J4463" s="8"/>
      <c r="K4463" s="8"/>
      <c r="L4463" s="8"/>
      <c r="M4463" s="8"/>
      <c r="O4463" s="8"/>
      <c r="P4463" s="8"/>
      <c r="R4463" s="8"/>
      <c r="S4463" s="8"/>
      <c r="T4463" s="8"/>
      <c r="U4463" s="8"/>
      <c r="W4463" s="8">
        <f t="shared" si="4527"/>
        <v>174.8</v>
      </c>
      <c r="X4463">
        <v>15019200</v>
      </c>
      <c r="Y4463">
        <f t="shared" si="4528"/>
        <v>4172</v>
      </c>
      <c r="Z4463" s="8">
        <v>12.2</v>
      </c>
      <c r="AA4463" s="8">
        <v>19.600000000000001</v>
      </c>
      <c r="AB4463" s="8">
        <v>44.6</v>
      </c>
      <c r="AC4463" s="4"/>
      <c r="KL4463" s="84"/>
      <c r="KP4463" s="84"/>
      <c r="KS4463" s="74"/>
      <c r="KT4463" s="74"/>
      <c r="KU4463" s="16"/>
      <c r="KV4463" s="72"/>
      <c r="KW4463" s="72"/>
      <c r="KX4463" s="16"/>
      <c r="KZ4463" s="16"/>
      <c r="LA4463" s="16"/>
      <c r="LB4463" s="74"/>
      <c r="LC4463" s="74"/>
    </row>
    <row r="4464" spans="8:315" x14ac:dyDescent="0.35">
      <c r="H4464" s="4"/>
      <c r="J4464" s="8"/>
      <c r="K4464" s="8"/>
      <c r="L4464" s="8"/>
      <c r="M4464" s="8"/>
      <c r="O4464" s="8"/>
      <c r="P4464" s="8"/>
      <c r="R4464" s="8"/>
      <c r="S4464" s="8"/>
      <c r="T4464" s="8"/>
      <c r="U4464" s="8"/>
      <c r="W4464" s="8">
        <f t="shared" si="4527"/>
        <v>174.9</v>
      </c>
      <c r="X4464">
        <v>15022800</v>
      </c>
      <c r="Y4464">
        <f t="shared" si="4528"/>
        <v>4173</v>
      </c>
      <c r="Z4464" s="8">
        <v>0</v>
      </c>
      <c r="AA4464" s="8">
        <v>19.100000000000001</v>
      </c>
      <c r="AB4464" s="8">
        <v>48.2</v>
      </c>
      <c r="AC4464" s="4"/>
      <c r="KL4464" s="84"/>
      <c r="KP4464" s="84"/>
      <c r="KS4464" s="74"/>
      <c r="KT4464" s="74"/>
      <c r="KU4464" s="16"/>
      <c r="KV4464" s="72"/>
      <c r="KW4464" s="72"/>
      <c r="KX4464" s="16"/>
      <c r="KZ4464" s="16"/>
      <c r="LA4464" s="16"/>
      <c r="LB4464" s="74"/>
      <c r="LC4464" s="74"/>
    </row>
    <row r="4465" spans="8:315" x14ac:dyDescent="0.35">
      <c r="H4465" s="4"/>
      <c r="J4465" s="8"/>
      <c r="K4465" s="8"/>
      <c r="L4465" s="8"/>
      <c r="M4465" s="8"/>
      <c r="O4465" s="8"/>
      <c r="P4465" s="8"/>
      <c r="R4465" s="8"/>
      <c r="S4465" s="8"/>
      <c r="T4465" s="8"/>
      <c r="U4465" s="8"/>
      <c r="W4465" s="8">
        <f t="shared" si="4527"/>
        <v>174.9</v>
      </c>
      <c r="X4465">
        <v>15026400</v>
      </c>
      <c r="Y4465">
        <f t="shared" si="4528"/>
        <v>4174</v>
      </c>
      <c r="Z4465" s="8">
        <v>0</v>
      </c>
      <c r="AA4465" s="8">
        <v>18.399999999999999</v>
      </c>
      <c r="AB4465" s="8">
        <v>51.5</v>
      </c>
      <c r="AC4465" s="4"/>
      <c r="KL4465" s="84"/>
      <c r="KP4465" s="84"/>
      <c r="KS4465" s="74"/>
      <c r="KT4465" s="74"/>
      <c r="KU4465" s="16"/>
      <c r="KV4465" s="72"/>
      <c r="KW4465" s="72"/>
      <c r="KX4465" s="16"/>
      <c r="KZ4465" s="16"/>
      <c r="LA4465" s="16"/>
      <c r="LB4465" s="74"/>
      <c r="LC4465" s="74"/>
    </row>
    <row r="4466" spans="8:315" x14ac:dyDescent="0.35">
      <c r="H4466" s="4"/>
      <c r="J4466" s="8"/>
      <c r="K4466" s="8"/>
      <c r="L4466" s="8"/>
      <c r="M4466" s="8"/>
      <c r="O4466" s="8"/>
      <c r="P4466" s="8"/>
      <c r="R4466" s="8"/>
      <c r="S4466" s="8"/>
      <c r="T4466" s="8"/>
      <c r="U4466" s="8"/>
      <c r="W4466" s="8">
        <f t="shared" si="4527"/>
        <v>175</v>
      </c>
      <c r="X4466">
        <v>15030000</v>
      </c>
      <c r="Y4466">
        <f t="shared" si="4528"/>
        <v>4175</v>
      </c>
      <c r="Z4466" s="8">
        <v>0</v>
      </c>
      <c r="AA4466" s="8">
        <v>16.899999999999999</v>
      </c>
      <c r="AB4466" s="8">
        <v>68.400000000000006</v>
      </c>
      <c r="AC4466" s="4"/>
      <c r="KL4466" s="84"/>
      <c r="KP4466" s="84"/>
      <c r="KS4466" s="74"/>
      <c r="KT4466" s="74"/>
      <c r="KU4466" s="16"/>
      <c r="KV4466" s="72"/>
      <c r="KW4466" s="72"/>
      <c r="KX4466" s="16"/>
      <c r="KZ4466" s="16"/>
      <c r="LA4466" s="16"/>
      <c r="LB4466" s="74"/>
      <c r="LC4466" s="74"/>
    </row>
    <row r="4467" spans="8:315" x14ac:dyDescent="0.35">
      <c r="H4467" s="4"/>
      <c r="J4467" s="8"/>
      <c r="K4467" s="8"/>
      <c r="L4467" s="8"/>
      <c r="M4467" s="8"/>
      <c r="O4467" s="8"/>
      <c r="P4467" s="8"/>
      <c r="R4467" s="8"/>
      <c r="S4467" s="8"/>
      <c r="T4467" s="8"/>
      <c r="U4467" s="8"/>
      <c r="W4467" s="8">
        <f t="shared" si="4527"/>
        <v>175</v>
      </c>
      <c r="X4467">
        <v>15033600</v>
      </c>
      <c r="Y4467">
        <f t="shared" si="4528"/>
        <v>4176</v>
      </c>
      <c r="Z4467" s="8">
        <v>0</v>
      </c>
      <c r="AA4467" s="8">
        <v>15.6</v>
      </c>
      <c r="AB4467" s="8">
        <v>74.7</v>
      </c>
      <c r="AC4467" s="4"/>
      <c r="KL4467" s="84"/>
      <c r="KP4467" s="84"/>
      <c r="KS4467" s="74"/>
      <c r="KT4467" s="74"/>
      <c r="KU4467" s="16"/>
      <c r="KV4467" s="72"/>
      <c r="KW4467" s="72"/>
      <c r="KX4467" s="16"/>
      <c r="KZ4467" s="16"/>
      <c r="LA4467" s="16"/>
      <c r="LB4467" s="74"/>
      <c r="LC4467" s="74"/>
    </row>
    <row r="4468" spans="8:315" x14ac:dyDescent="0.35">
      <c r="H4468" s="4"/>
      <c r="J4468" s="8"/>
      <c r="K4468" s="8"/>
      <c r="L4468" s="8"/>
      <c r="M4468" s="8"/>
      <c r="O4468" s="8"/>
      <c r="P4468" s="8"/>
      <c r="R4468" s="8"/>
      <c r="S4468" s="8"/>
      <c r="T4468" s="8"/>
      <c r="U4468" s="8"/>
      <c r="W4468" s="8">
        <f t="shared" si="4527"/>
        <v>175</v>
      </c>
      <c r="X4468">
        <v>15037200</v>
      </c>
      <c r="Y4468">
        <f t="shared" si="4528"/>
        <v>4177</v>
      </c>
      <c r="Z4468" s="8">
        <v>0</v>
      </c>
      <c r="AA4468" s="8">
        <v>13.6</v>
      </c>
      <c r="AB4468" s="8">
        <v>83</v>
      </c>
      <c r="AC4468" s="4"/>
      <c r="KL4468" s="84"/>
      <c r="KP4468" s="84"/>
      <c r="KS4468" s="74"/>
      <c r="KT4468" s="74"/>
      <c r="KU4468" s="16"/>
      <c r="KV4468" s="72"/>
      <c r="KW4468" s="72"/>
      <c r="KX4468" s="16"/>
      <c r="KZ4468" s="16"/>
      <c r="LA4468" s="16"/>
      <c r="LB4468" s="74"/>
      <c r="LC4468" s="74"/>
    </row>
    <row r="4469" spans="8:315" x14ac:dyDescent="0.35">
      <c r="H4469" s="4"/>
      <c r="J4469" s="8"/>
      <c r="K4469" s="8"/>
      <c r="L4469" s="8"/>
      <c r="M4469" s="8"/>
      <c r="O4469" s="8"/>
      <c r="P4469" s="8"/>
      <c r="R4469" s="8"/>
      <c r="S4469" s="8"/>
      <c r="T4469" s="8"/>
      <c r="U4469" s="8"/>
      <c r="W4469" s="8">
        <f t="shared" si="4527"/>
        <v>175.1</v>
      </c>
      <c r="X4469">
        <v>15040800</v>
      </c>
      <c r="Y4469">
        <f t="shared" si="4528"/>
        <v>4178</v>
      </c>
      <c r="Z4469" s="8">
        <v>0</v>
      </c>
      <c r="AA4469" s="8">
        <v>12.6</v>
      </c>
      <c r="AB4469" s="8">
        <v>81.8</v>
      </c>
      <c r="AC4469" s="4"/>
      <c r="KL4469" s="84"/>
      <c r="KP4469" s="84"/>
      <c r="KS4469" s="74"/>
      <c r="KT4469" s="74"/>
      <c r="KU4469" s="16"/>
      <c r="KV4469" s="72"/>
      <c r="KW4469" s="72"/>
      <c r="KX4469" s="16"/>
      <c r="KZ4469" s="16"/>
      <c r="LA4469" s="16"/>
      <c r="LB4469" s="74"/>
      <c r="LC4469" s="74"/>
    </row>
    <row r="4470" spans="8:315" x14ac:dyDescent="0.35">
      <c r="H4470" s="4"/>
      <c r="J4470" s="8"/>
      <c r="K4470" s="8"/>
      <c r="L4470" s="8"/>
      <c r="M4470" s="8"/>
      <c r="O4470" s="8"/>
      <c r="P4470" s="8"/>
      <c r="R4470" s="8"/>
      <c r="S4470" s="8"/>
      <c r="T4470" s="8"/>
      <c r="U4470" s="8"/>
      <c r="W4470" s="8">
        <f t="shared" si="4527"/>
        <v>175.1</v>
      </c>
      <c r="X4470">
        <v>15044400</v>
      </c>
      <c r="Y4470">
        <f t="shared" si="4528"/>
        <v>4179</v>
      </c>
      <c r="Z4470" s="8">
        <v>0</v>
      </c>
      <c r="AA4470" s="8">
        <v>12.9</v>
      </c>
      <c r="AB4470" s="8">
        <v>80.2</v>
      </c>
      <c r="AC4470" s="4"/>
      <c r="KL4470" s="84"/>
      <c r="KP4470" s="84"/>
      <c r="KS4470" s="74"/>
      <c r="KT4470" s="74"/>
      <c r="KU4470" s="16"/>
      <c r="KV4470" s="72"/>
      <c r="KW4470" s="72"/>
      <c r="KX4470" s="16"/>
      <c r="KZ4470" s="16"/>
      <c r="LA4470" s="16"/>
      <c r="LB4470" s="74"/>
      <c r="LC4470" s="74"/>
    </row>
    <row r="4471" spans="8:315" x14ac:dyDescent="0.35">
      <c r="H4471" s="4"/>
      <c r="J4471" s="8"/>
      <c r="K4471" s="8"/>
      <c r="L4471" s="8"/>
      <c r="M4471" s="8"/>
      <c r="O4471" s="8"/>
      <c r="P4471" s="8"/>
      <c r="R4471" s="8"/>
      <c r="S4471" s="8"/>
      <c r="T4471" s="8"/>
      <c r="U4471" s="8"/>
      <c r="W4471" s="8">
        <f t="shared" si="4527"/>
        <v>175.2</v>
      </c>
      <c r="X4471">
        <v>15048000</v>
      </c>
      <c r="Y4471">
        <f t="shared" si="4528"/>
        <v>4180</v>
      </c>
      <c r="Z4471" s="8">
        <v>0</v>
      </c>
      <c r="AA4471" s="8">
        <v>12.9</v>
      </c>
      <c r="AB4471" s="8">
        <v>84.7</v>
      </c>
      <c r="AC4471" s="4"/>
      <c r="KL4471" s="84"/>
      <c r="KP4471" s="84"/>
      <c r="KS4471" s="74"/>
      <c r="KT4471" s="74"/>
      <c r="KU4471" s="16"/>
      <c r="KV4471" s="72"/>
      <c r="KW4471" s="72"/>
      <c r="KX4471" s="16"/>
      <c r="KZ4471" s="16"/>
      <c r="LA4471" s="16"/>
      <c r="LB4471" s="74"/>
      <c r="LC4471" s="74"/>
    </row>
    <row r="4472" spans="8:315" x14ac:dyDescent="0.35">
      <c r="H4472" s="4"/>
      <c r="J4472" s="8"/>
      <c r="K4472" s="8"/>
      <c r="L4472" s="8"/>
      <c r="M4472" s="8"/>
      <c r="O4472" s="8"/>
      <c r="P4472" s="8"/>
      <c r="R4472" s="8"/>
      <c r="S4472" s="8"/>
      <c r="T4472" s="8"/>
      <c r="U4472" s="8"/>
      <c r="W4472" s="8">
        <f t="shared" si="4527"/>
        <v>175.2</v>
      </c>
      <c r="X4472">
        <v>15051600</v>
      </c>
      <c r="Y4472">
        <f t="shared" si="4528"/>
        <v>4181</v>
      </c>
      <c r="Z4472" s="8">
        <v>15.8</v>
      </c>
      <c r="AA4472" s="8">
        <v>11.4</v>
      </c>
      <c r="AB4472" s="8">
        <v>87.1</v>
      </c>
      <c r="AC4472" s="4"/>
      <c r="KL4472" s="84"/>
      <c r="KP4472" s="84"/>
      <c r="KS4472" s="74"/>
      <c r="KT4472" s="74"/>
      <c r="KU4472" s="16"/>
      <c r="KV4472" s="72"/>
      <c r="KW4472" s="72"/>
      <c r="KX4472" s="16"/>
      <c r="KZ4472" s="16"/>
      <c r="LA4472" s="16"/>
      <c r="LB4472" s="74"/>
      <c r="LC4472" s="74"/>
    </row>
    <row r="4473" spans="8:315" x14ac:dyDescent="0.35">
      <c r="H4473" s="4"/>
      <c r="J4473" s="8"/>
      <c r="K4473" s="8"/>
      <c r="L4473" s="8"/>
      <c r="M4473" s="8"/>
      <c r="O4473" s="8"/>
      <c r="P4473" s="8"/>
      <c r="R4473" s="8"/>
      <c r="S4473" s="8"/>
      <c r="T4473" s="8"/>
      <c r="U4473" s="8"/>
      <c r="W4473" s="8">
        <f t="shared" si="4527"/>
        <v>175.3</v>
      </c>
      <c r="X4473">
        <v>15055200</v>
      </c>
      <c r="Y4473">
        <f t="shared" si="4528"/>
        <v>4182</v>
      </c>
      <c r="Z4473" s="8">
        <v>133.6</v>
      </c>
      <c r="AA4473" s="8">
        <v>13.7</v>
      </c>
      <c r="AB4473" s="8">
        <v>74.099999999999994</v>
      </c>
      <c r="AC4473" s="4"/>
      <c r="KL4473" s="84"/>
      <c r="KP4473" s="84"/>
      <c r="KS4473" s="74"/>
      <c r="KT4473" s="74"/>
      <c r="KU4473" s="16"/>
      <c r="KV4473" s="72"/>
      <c r="KW4473" s="72"/>
      <c r="KX4473" s="16"/>
      <c r="KZ4473" s="16"/>
      <c r="LA4473" s="16"/>
      <c r="LB4473" s="74"/>
      <c r="LC4473" s="74"/>
    </row>
    <row r="4474" spans="8:315" x14ac:dyDescent="0.35">
      <c r="H4474" s="4"/>
      <c r="J4474" s="8"/>
      <c r="K4474" s="8"/>
      <c r="L4474" s="8"/>
      <c r="M4474" s="8"/>
      <c r="O4474" s="8"/>
      <c r="P4474" s="8"/>
      <c r="R4474" s="8"/>
      <c r="S4474" s="8"/>
      <c r="T4474" s="8"/>
      <c r="U4474" s="8"/>
      <c r="W4474" s="8">
        <f t="shared" si="4527"/>
        <v>175.3</v>
      </c>
      <c r="X4474">
        <v>15058800</v>
      </c>
      <c r="Y4474">
        <f t="shared" si="4528"/>
        <v>4183</v>
      </c>
      <c r="Z4474" s="8">
        <v>301.39999999999998</v>
      </c>
      <c r="AA4474" s="8">
        <v>16.3</v>
      </c>
      <c r="AB4474" s="8">
        <v>60.7</v>
      </c>
      <c r="AC4474" s="4"/>
      <c r="KL4474" s="84"/>
      <c r="KP4474" s="84"/>
      <c r="KS4474" s="74"/>
      <c r="KT4474" s="74"/>
      <c r="KU4474" s="16"/>
      <c r="KV4474" s="72"/>
      <c r="KW4474" s="72"/>
      <c r="KX4474" s="16"/>
      <c r="KZ4474" s="16"/>
      <c r="LA4474" s="16"/>
      <c r="LB4474" s="74"/>
      <c r="LC4474" s="74"/>
    </row>
    <row r="4475" spans="8:315" x14ac:dyDescent="0.35">
      <c r="H4475" s="4"/>
      <c r="J4475" s="8"/>
      <c r="K4475" s="8"/>
      <c r="L4475" s="8"/>
      <c r="M4475" s="8"/>
      <c r="O4475" s="8"/>
      <c r="P4475" s="8"/>
      <c r="R4475" s="8"/>
      <c r="S4475" s="8"/>
      <c r="T4475" s="8"/>
      <c r="U4475" s="8"/>
      <c r="W4475" s="8">
        <f t="shared" si="4527"/>
        <v>175.3</v>
      </c>
      <c r="X4475">
        <v>15062400</v>
      </c>
      <c r="Y4475">
        <f t="shared" si="4528"/>
        <v>4184</v>
      </c>
      <c r="Z4475" s="8">
        <v>485.3</v>
      </c>
      <c r="AA4475" s="8">
        <v>18</v>
      </c>
      <c r="AB4475" s="8">
        <v>53.1</v>
      </c>
      <c r="AC4475" s="4"/>
      <c r="KL4475" s="84"/>
      <c r="KP4475" s="84"/>
      <c r="KS4475" s="74"/>
      <c r="KT4475" s="74"/>
      <c r="KU4475" s="16"/>
      <c r="KV4475" s="72"/>
      <c r="KW4475" s="72"/>
      <c r="KX4475" s="16"/>
      <c r="KZ4475" s="16"/>
      <c r="LA4475" s="16"/>
      <c r="LB4475" s="74"/>
      <c r="LC4475" s="74"/>
    </row>
    <row r="4476" spans="8:315" x14ac:dyDescent="0.35">
      <c r="H4476" s="4"/>
      <c r="J4476" s="8"/>
      <c r="K4476" s="8"/>
      <c r="L4476" s="8"/>
      <c r="M4476" s="8"/>
      <c r="O4476" s="8"/>
      <c r="P4476" s="8"/>
      <c r="R4476" s="8"/>
      <c r="S4476" s="8"/>
      <c r="T4476" s="8"/>
      <c r="U4476" s="8"/>
      <c r="W4476" s="8">
        <f t="shared" si="4527"/>
        <v>175.4</v>
      </c>
      <c r="X4476">
        <v>15066000</v>
      </c>
      <c r="Y4476">
        <f t="shared" si="4528"/>
        <v>4185</v>
      </c>
      <c r="Z4476" s="8">
        <v>654.4</v>
      </c>
      <c r="AA4476" s="8">
        <v>19.2</v>
      </c>
      <c r="AB4476" s="8">
        <v>47.7</v>
      </c>
      <c r="AC4476" s="4"/>
      <c r="KL4476" s="84"/>
      <c r="KP4476" s="84"/>
      <c r="KS4476" s="74"/>
      <c r="KT4476" s="74"/>
      <c r="KU4476" s="16"/>
      <c r="KV4476" s="72"/>
      <c r="KW4476" s="72"/>
      <c r="KX4476" s="16"/>
      <c r="KZ4476" s="16"/>
      <c r="LA4476" s="16"/>
      <c r="LB4476" s="74"/>
      <c r="LC4476" s="74"/>
    </row>
    <row r="4477" spans="8:315" x14ac:dyDescent="0.35">
      <c r="H4477" s="4"/>
      <c r="J4477" s="8"/>
      <c r="K4477" s="8"/>
      <c r="L4477" s="8"/>
      <c r="M4477" s="8"/>
      <c r="O4477" s="8"/>
      <c r="P4477" s="8"/>
      <c r="R4477" s="8"/>
      <c r="S4477" s="8"/>
      <c r="T4477" s="8"/>
      <c r="U4477" s="8"/>
      <c r="W4477" s="8">
        <f t="shared" si="4527"/>
        <v>175.4</v>
      </c>
      <c r="X4477">
        <v>15069600</v>
      </c>
      <c r="Y4477">
        <f t="shared" si="4528"/>
        <v>4186</v>
      </c>
      <c r="Z4477" s="8">
        <v>770.3</v>
      </c>
      <c r="AA4477" s="8">
        <v>20.100000000000001</v>
      </c>
      <c r="AB4477" s="8">
        <v>44.2</v>
      </c>
      <c r="AC4477" s="4"/>
      <c r="KL4477" s="84"/>
      <c r="KP4477" s="84"/>
      <c r="KS4477" s="74"/>
      <c r="KT4477" s="74"/>
      <c r="KU4477" s="16"/>
      <c r="KV4477" s="72"/>
      <c r="KW4477" s="72"/>
      <c r="KX4477" s="16"/>
      <c r="KZ4477" s="16"/>
      <c r="LA4477" s="16"/>
      <c r="LB4477" s="74"/>
      <c r="LC4477" s="74"/>
    </row>
    <row r="4478" spans="8:315" x14ac:dyDescent="0.35">
      <c r="H4478" s="4"/>
      <c r="J4478" s="8"/>
      <c r="K4478" s="8"/>
      <c r="L4478" s="8"/>
      <c r="M4478" s="8"/>
      <c r="O4478" s="8"/>
      <c r="P4478" s="8"/>
      <c r="R4478" s="8"/>
      <c r="S4478" s="8"/>
      <c r="T4478" s="8"/>
      <c r="U4478" s="8"/>
      <c r="W4478" s="8">
        <f t="shared" si="4527"/>
        <v>175.5</v>
      </c>
      <c r="X4478">
        <v>15073200</v>
      </c>
      <c r="Y4478">
        <f t="shared" si="4528"/>
        <v>4187</v>
      </c>
      <c r="Z4478" s="8">
        <v>916.4</v>
      </c>
      <c r="AA4478" s="8">
        <v>21</v>
      </c>
      <c r="AB4478" s="8">
        <v>40.700000000000003</v>
      </c>
      <c r="AC4478" s="4"/>
      <c r="KL4478" s="84"/>
      <c r="KP4478" s="84"/>
      <c r="KS4478" s="74"/>
      <c r="KT4478" s="74"/>
      <c r="KU4478" s="16"/>
      <c r="KV4478" s="72"/>
      <c r="KW4478" s="72"/>
      <c r="KX4478" s="16"/>
      <c r="KZ4478" s="16"/>
      <c r="LA4478" s="16"/>
      <c r="LB4478" s="74"/>
      <c r="LC4478" s="74"/>
    </row>
    <row r="4479" spans="8:315" x14ac:dyDescent="0.35">
      <c r="H4479" s="4"/>
      <c r="J4479" s="8"/>
      <c r="K4479" s="8"/>
      <c r="L4479" s="8"/>
      <c r="M4479" s="8"/>
      <c r="O4479" s="8"/>
      <c r="P4479" s="8"/>
      <c r="R4479" s="8"/>
      <c r="S4479" s="8"/>
      <c r="T4479" s="8"/>
      <c r="U4479" s="8"/>
      <c r="W4479" s="8">
        <f t="shared" si="4527"/>
        <v>175.5</v>
      </c>
      <c r="X4479">
        <v>15076800</v>
      </c>
      <c r="Y4479">
        <f t="shared" si="4528"/>
        <v>4188</v>
      </c>
      <c r="Z4479" s="8">
        <v>971.9</v>
      </c>
      <c r="AA4479" s="8">
        <v>21.9</v>
      </c>
      <c r="AB4479" s="8">
        <v>35.799999999999997</v>
      </c>
      <c r="AC4479" s="4"/>
      <c r="KL4479" s="84"/>
      <c r="KP4479" s="84"/>
      <c r="KS4479" s="74"/>
      <c r="KT4479" s="74"/>
      <c r="KU4479" s="16"/>
      <c r="KV4479" s="72"/>
      <c r="KW4479" s="72"/>
      <c r="KX4479" s="16"/>
      <c r="KZ4479" s="16"/>
      <c r="LA4479" s="16"/>
      <c r="LB4479" s="74"/>
      <c r="LC4479" s="74"/>
    </row>
    <row r="4480" spans="8:315" x14ac:dyDescent="0.35">
      <c r="H4480" s="4"/>
      <c r="J4480" s="8"/>
      <c r="K4480" s="8"/>
      <c r="L4480" s="8"/>
      <c r="M4480" s="8"/>
      <c r="O4480" s="8"/>
      <c r="P4480" s="8"/>
      <c r="R4480" s="8"/>
      <c r="S4480" s="8"/>
      <c r="T4480" s="8"/>
      <c r="U4480" s="8"/>
      <c r="W4480" s="8">
        <f t="shared" si="4527"/>
        <v>175.5</v>
      </c>
      <c r="X4480">
        <v>15080400</v>
      </c>
      <c r="Y4480">
        <f t="shared" si="4528"/>
        <v>4189</v>
      </c>
      <c r="Z4480" s="8">
        <v>1008.9</v>
      </c>
      <c r="AA4480" s="8">
        <v>23</v>
      </c>
      <c r="AB4480" s="8">
        <v>33.200000000000003</v>
      </c>
      <c r="AC4480" s="4"/>
      <c r="KL4480" s="84"/>
      <c r="KP4480" s="84"/>
      <c r="KS4480" s="74"/>
      <c r="KT4480" s="74"/>
      <c r="KU4480" s="16"/>
      <c r="KV4480" s="72"/>
      <c r="KW4480" s="72"/>
      <c r="KX4480" s="16"/>
      <c r="KZ4480" s="16"/>
      <c r="LA4480" s="16"/>
      <c r="LB4480" s="74"/>
      <c r="LC4480" s="74"/>
    </row>
    <row r="4481" spans="8:315" x14ac:dyDescent="0.35">
      <c r="H4481" s="4"/>
      <c r="J4481" s="8"/>
      <c r="K4481" s="8"/>
      <c r="L4481" s="8"/>
      <c r="M4481" s="8"/>
      <c r="O4481" s="8"/>
      <c r="P4481" s="8"/>
      <c r="R4481" s="8"/>
      <c r="S4481" s="8"/>
      <c r="T4481" s="8"/>
      <c r="U4481" s="8"/>
      <c r="W4481" s="8">
        <f t="shared" si="4527"/>
        <v>175.6</v>
      </c>
      <c r="X4481">
        <v>15084000</v>
      </c>
      <c r="Y4481">
        <f t="shared" si="4528"/>
        <v>4190</v>
      </c>
      <c r="Z4481" s="8">
        <v>773.9</v>
      </c>
      <c r="AA4481" s="8">
        <v>23.3</v>
      </c>
      <c r="AB4481" s="8">
        <v>31.8</v>
      </c>
      <c r="AC4481" s="4"/>
      <c r="KL4481" s="84"/>
      <c r="KP4481" s="84"/>
      <c r="KS4481" s="74"/>
      <c r="KT4481" s="74"/>
      <c r="KU4481" s="16"/>
      <c r="KV4481" s="72"/>
      <c r="KW4481" s="72"/>
      <c r="KX4481" s="16"/>
      <c r="KZ4481" s="16"/>
      <c r="LA4481" s="16"/>
      <c r="LB4481" s="74"/>
      <c r="LC4481" s="74"/>
    </row>
    <row r="4482" spans="8:315" x14ac:dyDescent="0.35">
      <c r="H4482" s="4"/>
      <c r="J4482" s="8"/>
      <c r="K4482" s="8"/>
      <c r="L4482" s="8"/>
      <c r="M4482" s="8"/>
      <c r="O4482" s="8"/>
      <c r="P4482" s="8"/>
      <c r="R4482" s="8"/>
      <c r="S4482" s="8"/>
      <c r="T4482" s="8"/>
      <c r="U4482" s="8"/>
      <c r="W4482" s="8">
        <f t="shared" si="4527"/>
        <v>175.6</v>
      </c>
      <c r="X4482">
        <v>15087600</v>
      </c>
      <c r="Y4482">
        <f t="shared" si="4528"/>
        <v>4191</v>
      </c>
      <c r="Z4482" s="8">
        <v>607.79999999999995</v>
      </c>
      <c r="AA4482" s="8">
        <v>24.1</v>
      </c>
      <c r="AB4482" s="8">
        <v>29.7</v>
      </c>
      <c r="AC4482" s="4"/>
      <c r="KL4482" s="84"/>
      <c r="KP4482" s="84"/>
      <c r="KS4482" s="74"/>
      <c r="KT4482" s="74"/>
      <c r="KU4482" s="16"/>
      <c r="KV4482" s="72"/>
      <c r="KW4482" s="72"/>
      <c r="KX4482" s="16"/>
      <c r="KZ4482" s="16"/>
      <c r="LA4482" s="16"/>
      <c r="LB4482" s="74"/>
      <c r="LC4482" s="74"/>
    </row>
    <row r="4483" spans="8:315" x14ac:dyDescent="0.35">
      <c r="H4483" s="4"/>
      <c r="J4483" s="8"/>
      <c r="K4483" s="8"/>
      <c r="L4483" s="8"/>
      <c r="M4483" s="8"/>
      <c r="O4483" s="8"/>
      <c r="P4483" s="8"/>
      <c r="R4483" s="8"/>
      <c r="S4483" s="8"/>
      <c r="T4483" s="8"/>
      <c r="U4483" s="8"/>
      <c r="W4483" s="8">
        <f t="shared" si="4527"/>
        <v>175.7</v>
      </c>
      <c r="X4483">
        <v>15091200</v>
      </c>
      <c r="Y4483">
        <f t="shared" si="4528"/>
        <v>4192</v>
      </c>
      <c r="Z4483" s="8">
        <v>375.6</v>
      </c>
      <c r="AA4483" s="8">
        <v>23.5</v>
      </c>
      <c r="AB4483" s="8">
        <v>30</v>
      </c>
      <c r="AC4483" s="4"/>
      <c r="KL4483" s="84"/>
      <c r="KP4483" s="84"/>
      <c r="KS4483" s="74"/>
      <c r="KT4483" s="74"/>
      <c r="KU4483" s="16"/>
      <c r="KV4483" s="72"/>
      <c r="KW4483" s="72"/>
      <c r="KX4483" s="16"/>
      <c r="KZ4483" s="16"/>
      <c r="LA4483" s="16"/>
      <c r="LB4483" s="74"/>
      <c r="LC4483" s="74"/>
    </row>
    <row r="4484" spans="8:315" x14ac:dyDescent="0.35">
      <c r="H4484" s="4"/>
      <c r="J4484" s="8"/>
      <c r="K4484" s="8"/>
      <c r="L4484" s="8"/>
      <c r="M4484" s="8"/>
      <c r="O4484" s="8"/>
      <c r="P4484" s="8"/>
      <c r="R4484" s="8"/>
      <c r="S4484" s="8"/>
      <c r="T4484" s="8"/>
      <c r="U4484" s="8"/>
      <c r="W4484" s="8">
        <f t="shared" si="4527"/>
        <v>175.7</v>
      </c>
      <c r="X4484">
        <v>15094800</v>
      </c>
      <c r="Y4484">
        <f t="shared" si="4528"/>
        <v>4193</v>
      </c>
      <c r="Z4484" s="8">
        <v>238.1</v>
      </c>
      <c r="AA4484" s="8">
        <v>23.5</v>
      </c>
      <c r="AB4484" s="8">
        <v>31</v>
      </c>
      <c r="AC4484" s="4"/>
      <c r="KL4484" s="84"/>
      <c r="KP4484" s="84"/>
      <c r="KS4484" s="74"/>
      <c r="KT4484" s="74"/>
      <c r="KU4484" s="16"/>
      <c r="KV4484" s="72"/>
      <c r="KW4484" s="72"/>
      <c r="KX4484" s="16"/>
      <c r="KZ4484" s="16"/>
      <c r="LA4484" s="16"/>
      <c r="LB4484" s="74"/>
      <c r="LC4484" s="74"/>
    </row>
    <row r="4485" spans="8:315" x14ac:dyDescent="0.35">
      <c r="H4485" s="4"/>
      <c r="J4485" s="8"/>
      <c r="K4485" s="8"/>
      <c r="L4485" s="8"/>
      <c r="M4485" s="8"/>
      <c r="O4485" s="8"/>
      <c r="P4485" s="8"/>
      <c r="R4485" s="8"/>
      <c r="S4485" s="8"/>
      <c r="T4485" s="8"/>
      <c r="U4485" s="8"/>
      <c r="W4485" s="8">
        <f t="shared" si="4527"/>
        <v>175.8</v>
      </c>
      <c r="X4485">
        <v>15098400</v>
      </c>
      <c r="Y4485">
        <f t="shared" si="4528"/>
        <v>4194</v>
      </c>
      <c r="Z4485" s="8">
        <v>244.7</v>
      </c>
      <c r="AA4485" s="8">
        <v>23.6</v>
      </c>
      <c r="AB4485" s="8">
        <v>30.1</v>
      </c>
      <c r="AC4485" s="4"/>
      <c r="KL4485" s="84"/>
      <c r="KP4485" s="84"/>
      <c r="KS4485" s="74"/>
      <c r="KT4485" s="74"/>
      <c r="KU4485" s="16"/>
      <c r="KV4485" s="72"/>
      <c r="KW4485" s="72"/>
      <c r="KX4485" s="16"/>
      <c r="KZ4485" s="16"/>
      <c r="LA4485" s="16"/>
      <c r="LB4485" s="74"/>
      <c r="LC4485" s="74"/>
    </row>
    <row r="4486" spans="8:315" x14ac:dyDescent="0.35">
      <c r="H4486" s="4"/>
      <c r="J4486" s="8"/>
      <c r="K4486" s="8"/>
      <c r="L4486" s="8"/>
      <c r="M4486" s="8"/>
      <c r="O4486" s="8"/>
      <c r="P4486" s="8"/>
      <c r="R4486" s="8"/>
      <c r="S4486" s="8"/>
      <c r="T4486" s="8"/>
      <c r="U4486" s="8"/>
      <c r="W4486" s="8">
        <f t="shared" si="4527"/>
        <v>175.8</v>
      </c>
      <c r="X4486">
        <v>15102000</v>
      </c>
      <c r="Y4486">
        <f t="shared" si="4528"/>
        <v>4195</v>
      </c>
      <c r="Z4486" s="8">
        <v>134.69999999999999</v>
      </c>
      <c r="AA4486" s="8">
        <v>23.4</v>
      </c>
      <c r="AB4486" s="8">
        <v>31.9</v>
      </c>
      <c r="AC4486" s="4"/>
      <c r="KL4486" s="84"/>
      <c r="KP4486" s="84"/>
      <c r="KS4486" s="74"/>
      <c r="KT4486" s="74"/>
      <c r="KU4486" s="16"/>
      <c r="KV4486" s="72"/>
      <c r="KW4486" s="72"/>
      <c r="KX4486" s="16"/>
      <c r="KZ4486" s="16"/>
      <c r="LA4486" s="16"/>
      <c r="LB4486" s="74"/>
      <c r="LC4486" s="74"/>
    </row>
    <row r="4487" spans="8:315" x14ac:dyDescent="0.35">
      <c r="H4487" s="4"/>
      <c r="J4487" s="8"/>
      <c r="K4487" s="8"/>
      <c r="L4487" s="8"/>
      <c r="M4487" s="8"/>
      <c r="O4487" s="8"/>
      <c r="P4487" s="8"/>
      <c r="R4487" s="8"/>
      <c r="S4487" s="8"/>
      <c r="T4487" s="8"/>
      <c r="U4487" s="8"/>
      <c r="W4487" s="8">
        <f t="shared" si="4527"/>
        <v>175.8</v>
      </c>
      <c r="X4487">
        <v>15105600</v>
      </c>
      <c r="Y4487">
        <f t="shared" si="4528"/>
        <v>4196</v>
      </c>
      <c r="Z4487" s="8">
        <v>20.8</v>
      </c>
      <c r="AA4487" s="8">
        <v>22.1</v>
      </c>
      <c r="AB4487" s="8">
        <v>40.799999999999997</v>
      </c>
      <c r="AC4487" s="4"/>
      <c r="KL4487" s="84"/>
      <c r="KP4487" s="84"/>
      <c r="KS4487" s="74"/>
      <c r="KT4487" s="74"/>
      <c r="KU4487" s="16"/>
      <c r="KV4487" s="72"/>
      <c r="KW4487" s="72"/>
      <c r="KX4487" s="16"/>
      <c r="KZ4487" s="16"/>
      <c r="LA4487" s="16"/>
      <c r="LB4487" s="74"/>
      <c r="LC4487" s="74"/>
    </row>
    <row r="4488" spans="8:315" x14ac:dyDescent="0.35">
      <c r="H4488" s="4"/>
      <c r="J4488" s="8"/>
      <c r="K4488" s="8"/>
      <c r="L4488" s="8"/>
      <c r="M4488" s="8"/>
      <c r="O4488" s="8"/>
      <c r="P4488" s="8"/>
      <c r="R4488" s="8"/>
      <c r="S4488" s="8"/>
      <c r="T4488" s="8"/>
      <c r="U4488" s="8"/>
      <c r="W4488" s="8">
        <f t="shared" si="4527"/>
        <v>175.9</v>
      </c>
      <c r="X4488">
        <v>15109200</v>
      </c>
      <c r="Y4488">
        <f t="shared" si="4528"/>
        <v>4197</v>
      </c>
      <c r="Z4488" s="8">
        <v>0</v>
      </c>
      <c r="AA4488" s="8">
        <v>19.3</v>
      </c>
      <c r="AB4488" s="8">
        <v>47.8</v>
      </c>
      <c r="AC4488" s="4"/>
      <c r="KL4488" s="84"/>
      <c r="KP4488" s="84"/>
      <c r="KS4488" s="74"/>
      <c r="KT4488" s="74"/>
      <c r="KU4488" s="16"/>
      <c r="KV4488" s="72"/>
      <c r="KW4488" s="72"/>
      <c r="KX4488" s="16"/>
      <c r="KZ4488" s="16"/>
      <c r="LA4488" s="16"/>
      <c r="LB4488" s="74"/>
      <c r="LC4488" s="74"/>
    </row>
    <row r="4489" spans="8:315" x14ac:dyDescent="0.35">
      <c r="H4489" s="4"/>
      <c r="J4489" s="8"/>
      <c r="K4489" s="8"/>
      <c r="L4489" s="8"/>
      <c r="M4489" s="8"/>
      <c r="O4489" s="8"/>
      <c r="P4489" s="8"/>
      <c r="R4489" s="8"/>
      <c r="S4489" s="8"/>
      <c r="T4489" s="8"/>
      <c r="U4489" s="8"/>
      <c r="W4489" s="8">
        <f t="shared" si="4527"/>
        <v>175.9</v>
      </c>
      <c r="X4489">
        <v>15112800</v>
      </c>
      <c r="Y4489">
        <f t="shared" si="4528"/>
        <v>4198</v>
      </c>
      <c r="Z4489" s="8">
        <v>0</v>
      </c>
      <c r="AA4489" s="8">
        <v>17.5</v>
      </c>
      <c r="AB4489" s="8">
        <v>56</v>
      </c>
      <c r="AC4489" s="4"/>
      <c r="KL4489" s="84"/>
      <c r="KP4489" s="84"/>
      <c r="KS4489" s="74"/>
      <c r="KT4489" s="74"/>
      <c r="KU4489" s="16"/>
      <c r="KV4489" s="72"/>
      <c r="KW4489" s="72"/>
      <c r="KX4489" s="16"/>
      <c r="KZ4489" s="16"/>
      <c r="LA4489" s="16"/>
      <c r="LB4489" s="74"/>
      <c r="LC4489" s="74"/>
    </row>
    <row r="4490" spans="8:315" x14ac:dyDescent="0.35">
      <c r="H4490" s="4"/>
      <c r="J4490" s="8"/>
      <c r="K4490" s="8"/>
      <c r="L4490" s="8"/>
      <c r="M4490" s="8"/>
      <c r="O4490" s="8"/>
      <c r="P4490" s="8"/>
      <c r="R4490" s="8"/>
      <c r="S4490" s="8"/>
      <c r="T4490" s="8"/>
      <c r="U4490" s="8"/>
      <c r="W4490" s="8">
        <f t="shared" si="4527"/>
        <v>176</v>
      </c>
      <c r="X4490">
        <v>15116400</v>
      </c>
      <c r="Y4490">
        <f t="shared" si="4528"/>
        <v>4199</v>
      </c>
      <c r="Z4490" s="8">
        <v>0</v>
      </c>
      <c r="AA4490" s="8">
        <v>16.7</v>
      </c>
      <c r="AB4490" s="8">
        <v>60.2</v>
      </c>
      <c r="AC4490" s="4"/>
      <c r="KL4490" s="84"/>
      <c r="KP4490" s="84"/>
      <c r="KS4490" s="74"/>
      <c r="KT4490" s="74"/>
      <c r="KU4490" s="16"/>
      <c r="KV4490" s="72"/>
      <c r="KW4490" s="72"/>
      <c r="KX4490" s="16"/>
      <c r="KZ4490" s="16"/>
      <c r="LA4490" s="16"/>
      <c r="LB4490" s="74"/>
      <c r="LC4490" s="74"/>
    </row>
    <row r="4491" spans="8:315" x14ac:dyDescent="0.35">
      <c r="H4491" s="4"/>
      <c r="J4491" s="8"/>
      <c r="K4491" s="8"/>
      <c r="L4491" s="8"/>
      <c r="M4491" s="8"/>
      <c r="O4491" s="8"/>
      <c r="P4491" s="8"/>
      <c r="R4491" s="8"/>
      <c r="S4491" s="8"/>
      <c r="T4491" s="8"/>
      <c r="U4491" s="8"/>
      <c r="W4491" s="8">
        <f t="shared" si="4527"/>
        <v>176</v>
      </c>
      <c r="X4491">
        <v>15120000</v>
      </c>
      <c r="Y4491">
        <f t="shared" si="4528"/>
        <v>4200</v>
      </c>
      <c r="Z4491" s="8">
        <v>0</v>
      </c>
      <c r="AA4491" s="8">
        <v>14.7</v>
      </c>
      <c r="AB4491" s="8">
        <v>71.7</v>
      </c>
      <c r="AC4491" s="4"/>
      <c r="KL4491" s="84"/>
      <c r="KP4491" s="84"/>
      <c r="KS4491" s="74"/>
      <c r="KT4491" s="74"/>
      <c r="KU4491" s="16"/>
      <c r="KV4491" s="72"/>
      <c r="KW4491" s="72"/>
      <c r="KX4491" s="16"/>
      <c r="KZ4491" s="16"/>
      <c r="LA4491" s="16"/>
      <c r="LB4491" s="74"/>
      <c r="LC4491" s="74"/>
    </row>
    <row r="4492" spans="8:315" x14ac:dyDescent="0.35">
      <c r="H4492" s="4"/>
      <c r="J4492" s="8"/>
      <c r="K4492" s="8"/>
      <c r="L4492" s="8"/>
      <c r="M4492" s="8"/>
      <c r="O4492" s="8"/>
      <c r="P4492" s="8"/>
      <c r="R4492" s="8"/>
      <c r="S4492" s="8"/>
      <c r="T4492" s="8"/>
      <c r="U4492" s="8"/>
      <c r="W4492" s="8">
        <f t="shared" si="4527"/>
        <v>176</v>
      </c>
      <c r="X4492">
        <v>15123600</v>
      </c>
      <c r="Y4492">
        <f t="shared" si="4528"/>
        <v>4201</v>
      </c>
      <c r="Z4492" s="8">
        <v>0</v>
      </c>
      <c r="AA4492" s="8">
        <v>13</v>
      </c>
      <c r="AB4492" s="8">
        <v>76.099999999999994</v>
      </c>
      <c r="AC4492" s="4"/>
      <c r="KL4492" s="84"/>
      <c r="KP4492" s="84"/>
      <c r="KS4492" s="74"/>
      <c r="KT4492" s="74"/>
      <c r="KU4492" s="16"/>
      <c r="KV4492" s="72"/>
      <c r="KW4492" s="72"/>
      <c r="KX4492" s="16"/>
      <c r="KZ4492" s="16"/>
      <c r="LA4492" s="16"/>
      <c r="LB4492" s="74"/>
      <c r="LC4492" s="74"/>
    </row>
    <row r="4493" spans="8:315" x14ac:dyDescent="0.35">
      <c r="H4493" s="4"/>
      <c r="J4493" s="8"/>
      <c r="K4493" s="8"/>
      <c r="L4493" s="8"/>
      <c r="M4493" s="8"/>
      <c r="O4493" s="8"/>
      <c r="P4493" s="8"/>
      <c r="R4493" s="8"/>
      <c r="S4493" s="8"/>
      <c r="T4493" s="8"/>
      <c r="U4493" s="8"/>
      <c r="W4493" s="8">
        <f t="shared" si="4527"/>
        <v>176.1</v>
      </c>
      <c r="X4493">
        <v>15127200</v>
      </c>
      <c r="Y4493">
        <f t="shared" si="4528"/>
        <v>4202</v>
      </c>
      <c r="Z4493" s="8">
        <v>0</v>
      </c>
      <c r="AA4493" s="8">
        <v>12.3</v>
      </c>
      <c r="AB4493" s="8">
        <v>79</v>
      </c>
      <c r="AC4493" s="4"/>
      <c r="KL4493" s="84"/>
      <c r="KP4493" s="84"/>
      <c r="KS4493" s="74"/>
      <c r="KT4493" s="74"/>
      <c r="KU4493" s="16"/>
      <c r="KV4493" s="72"/>
      <c r="KW4493" s="72"/>
      <c r="KX4493" s="16"/>
      <c r="KZ4493" s="16"/>
      <c r="LA4493" s="16"/>
      <c r="LB4493" s="74"/>
      <c r="LC4493" s="74"/>
    </row>
    <row r="4494" spans="8:315" x14ac:dyDescent="0.35">
      <c r="H4494" s="4"/>
      <c r="J4494" s="8"/>
      <c r="K4494" s="8"/>
      <c r="L4494" s="8"/>
      <c r="M4494" s="8"/>
      <c r="O4494" s="8"/>
      <c r="P4494" s="8"/>
      <c r="R4494" s="8"/>
      <c r="S4494" s="8"/>
      <c r="T4494" s="8"/>
      <c r="U4494" s="8"/>
      <c r="W4494" s="8">
        <f t="shared" si="4527"/>
        <v>176.1</v>
      </c>
      <c r="X4494">
        <v>15130800</v>
      </c>
      <c r="Y4494">
        <f t="shared" si="4528"/>
        <v>4203</v>
      </c>
      <c r="Z4494" s="8">
        <v>0</v>
      </c>
      <c r="AA4494" s="8">
        <v>11.3</v>
      </c>
      <c r="AB4494" s="8">
        <v>82.8</v>
      </c>
      <c r="AC4494" s="4"/>
      <c r="KL4494" s="84"/>
      <c r="KP4494" s="84"/>
      <c r="KS4494" s="74"/>
      <c r="KT4494" s="74"/>
      <c r="KU4494" s="16"/>
      <c r="KV4494" s="72"/>
      <c r="KW4494" s="72"/>
      <c r="KX4494" s="16"/>
      <c r="KZ4494" s="16"/>
      <c r="LA4494" s="16"/>
      <c r="LB4494" s="74"/>
      <c r="LC4494" s="74"/>
    </row>
    <row r="4495" spans="8:315" x14ac:dyDescent="0.35">
      <c r="H4495" s="4"/>
      <c r="J4495" s="8"/>
      <c r="K4495" s="8"/>
      <c r="L4495" s="8"/>
      <c r="M4495" s="8"/>
      <c r="O4495" s="8"/>
      <c r="P4495" s="8"/>
      <c r="R4495" s="8"/>
      <c r="S4495" s="8"/>
      <c r="T4495" s="8"/>
      <c r="U4495" s="8"/>
      <c r="W4495" s="8">
        <f t="shared" si="4527"/>
        <v>176.2</v>
      </c>
      <c r="X4495">
        <v>15134400</v>
      </c>
      <c r="Y4495">
        <f t="shared" si="4528"/>
        <v>4204</v>
      </c>
      <c r="Z4495" s="8">
        <v>0</v>
      </c>
      <c r="AA4495" s="8">
        <v>11.2</v>
      </c>
      <c r="AB4495" s="8">
        <v>81.5</v>
      </c>
      <c r="AC4495" s="4"/>
      <c r="KL4495" s="84"/>
      <c r="KP4495" s="84"/>
      <c r="KS4495" s="74"/>
      <c r="KT4495" s="74"/>
      <c r="KU4495" s="16"/>
      <c r="KV4495" s="72"/>
      <c r="KW4495" s="72"/>
      <c r="KX4495" s="16"/>
      <c r="KZ4495" s="16"/>
      <c r="LA4495" s="16"/>
      <c r="LB4495" s="74"/>
      <c r="LC4495" s="74"/>
    </row>
    <row r="4496" spans="8:315" x14ac:dyDescent="0.35">
      <c r="H4496" s="4"/>
      <c r="J4496" s="8"/>
      <c r="K4496" s="8"/>
      <c r="L4496" s="8"/>
      <c r="M4496" s="8"/>
      <c r="O4496" s="8"/>
      <c r="P4496" s="8"/>
      <c r="R4496" s="8"/>
      <c r="S4496" s="8"/>
      <c r="T4496" s="8"/>
      <c r="U4496" s="8"/>
      <c r="W4496" s="8">
        <f t="shared" si="4527"/>
        <v>176.2</v>
      </c>
      <c r="X4496">
        <v>15138000</v>
      </c>
      <c r="Y4496">
        <f t="shared" si="4528"/>
        <v>4205</v>
      </c>
      <c r="Z4496" s="8">
        <v>15.3</v>
      </c>
      <c r="AA4496" s="8">
        <v>11.8</v>
      </c>
      <c r="AB4496" s="8">
        <v>79.7</v>
      </c>
      <c r="AC4496" s="4"/>
      <c r="KL4496" s="84"/>
      <c r="KP4496" s="84"/>
      <c r="KS4496" s="74"/>
      <c r="KT4496" s="74"/>
      <c r="KU4496" s="16"/>
      <c r="KV4496" s="72"/>
      <c r="KW4496" s="72"/>
      <c r="KX4496" s="16"/>
      <c r="KZ4496" s="16"/>
      <c r="LA4496" s="16"/>
      <c r="LB4496" s="74"/>
      <c r="LC4496" s="74"/>
    </row>
    <row r="4497" spans="8:315" x14ac:dyDescent="0.35">
      <c r="H4497" s="4"/>
      <c r="J4497" s="8"/>
      <c r="K4497" s="8"/>
      <c r="L4497" s="8"/>
      <c r="M4497" s="8"/>
      <c r="O4497" s="8"/>
      <c r="P4497" s="8"/>
      <c r="R4497" s="8"/>
      <c r="S4497" s="8"/>
      <c r="T4497" s="8"/>
      <c r="U4497" s="8"/>
      <c r="W4497" s="8">
        <f t="shared" si="4527"/>
        <v>176.3</v>
      </c>
      <c r="X4497">
        <v>15141600</v>
      </c>
      <c r="Y4497">
        <f t="shared" si="4528"/>
        <v>4206</v>
      </c>
      <c r="Z4497" s="8">
        <v>129.19999999999999</v>
      </c>
      <c r="AA4497" s="8">
        <v>13.9</v>
      </c>
      <c r="AB4497" s="8">
        <v>73.099999999999994</v>
      </c>
      <c r="AC4497" s="4"/>
      <c r="KL4497" s="84"/>
      <c r="KP4497" s="84"/>
      <c r="KS4497" s="74"/>
      <c r="KT4497" s="74"/>
      <c r="KU4497" s="16"/>
      <c r="KV4497" s="72"/>
      <c r="KW4497" s="72"/>
      <c r="KX4497" s="16"/>
      <c r="KZ4497" s="16"/>
      <c r="LA4497" s="16"/>
      <c r="LB4497" s="74"/>
      <c r="LC4497" s="74"/>
    </row>
    <row r="4498" spans="8:315" x14ac:dyDescent="0.35">
      <c r="H4498" s="4"/>
      <c r="J4498" s="8"/>
      <c r="K4498" s="8"/>
      <c r="L4498" s="8"/>
      <c r="M4498" s="8"/>
      <c r="O4498" s="8"/>
      <c r="P4498" s="8"/>
      <c r="R4498" s="8"/>
      <c r="S4498" s="8"/>
      <c r="T4498" s="8"/>
      <c r="U4498" s="8"/>
      <c r="W4498" s="8">
        <f t="shared" si="4527"/>
        <v>176.3</v>
      </c>
      <c r="X4498">
        <v>15145200</v>
      </c>
      <c r="Y4498">
        <f t="shared" si="4528"/>
        <v>4207</v>
      </c>
      <c r="Z4498" s="8">
        <v>295</v>
      </c>
      <c r="AA4498" s="8">
        <v>16.600000000000001</v>
      </c>
      <c r="AB4498" s="8">
        <v>60.7</v>
      </c>
      <c r="AC4498" s="4"/>
      <c r="KL4498" s="84"/>
      <c r="KP4498" s="84"/>
      <c r="KS4498" s="74"/>
      <c r="KT4498" s="74"/>
      <c r="KU4498" s="16"/>
      <c r="KV4498" s="72"/>
      <c r="KW4498" s="72"/>
      <c r="KX4498" s="16"/>
      <c r="KZ4498" s="16"/>
      <c r="LA4498" s="16"/>
      <c r="LB4498" s="74"/>
      <c r="LC4498" s="74"/>
    </row>
    <row r="4499" spans="8:315" x14ac:dyDescent="0.35">
      <c r="H4499" s="4"/>
      <c r="J4499" s="8"/>
      <c r="K4499" s="8"/>
      <c r="L4499" s="8"/>
      <c r="M4499" s="8"/>
      <c r="O4499" s="8"/>
      <c r="P4499" s="8"/>
      <c r="R4499" s="8"/>
      <c r="S4499" s="8"/>
      <c r="T4499" s="8"/>
      <c r="U4499" s="8"/>
      <c r="W4499" s="8">
        <f t="shared" si="4527"/>
        <v>176.3</v>
      </c>
      <c r="X4499">
        <v>15148800</v>
      </c>
      <c r="Y4499">
        <f t="shared" si="4528"/>
        <v>4208</v>
      </c>
      <c r="Z4499" s="8">
        <v>473.6</v>
      </c>
      <c r="AA4499" s="8">
        <v>18.8</v>
      </c>
      <c r="AB4499" s="8">
        <v>48.2</v>
      </c>
      <c r="AC4499" s="4"/>
      <c r="KL4499" s="84"/>
      <c r="KP4499" s="84"/>
      <c r="KS4499" s="74"/>
      <c r="KT4499" s="74"/>
      <c r="KU4499" s="16"/>
      <c r="KV4499" s="72"/>
      <c r="KW4499" s="72"/>
      <c r="KX4499" s="16"/>
      <c r="KZ4499" s="16"/>
      <c r="LA4499" s="16"/>
      <c r="LB4499" s="74"/>
      <c r="LC4499" s="74"/>
    </row>
    <row r="4500" spans="8:315" x14ac:dyDescent="0.35">
      <c r="H4500" s="4"/>
      <c r="J4500" s="8"/>
      <c r="K4500" s="8"/>
      <c r="L4500" s="8"/>
      <c r="M4500" s="8"/>
      <c r="O4500" s="8"/>
      <c r="P4500" s="8"/>
      <c r="R4500" s="8"/>
      <c r="S4500" s="8"/>
      <c r="T4500" s="8"/>
      <c r="U4500" s="8"/>
      <c r="W4500" s="8">
        <f t="shared" si="4527"/>
        <v>176.4</v>
      </c>
      <c r="X4500">
        <v>15152400</v>
      </c>
      <c r="Y4500">
        <f t="shared" si="4528"/>
        <v>4209</v>
      </c>
      <c r="Z4500" s="8">
        <v>631.70000000000005</v>
      </c>
      <c r="AA4500" s="8">
        <v>20.9</v>
      </c>
      <c r="AB4500" s="8">
        <v>38.5</v>
      </c>
      <c r="AC4500" s="4"/>
      <c r="KL4500" s="84"/>
      <c r="KP4500" s="84"/>
      <c r="KS4500" s="74"/>
      <c r="KT4500" s="74"/>
      <c r="KU4500" s="16"/>
      <c r="KV4500" s="72"/>
      <c r="KW4500" s="72"/>
      <c r="KX4500" s="16"/>
      <c r="KZ4500" s="16"/>
      <c r="LA4500" s="16"/>
      <c r="LB4500" s="74"/>
      <c r="LC4500" s="74"/>
    </row>
    <row r="4501" spans="8:315" x14ac:dyDescent="0.35">
      <c r="H4501" s="4"/>
      <c r="J4501" s="8"/>
      <c r="K4501" s="8"/>
      <c r="L4501" s="8"/>
      <c r="M4501" s="8"/>
      <c r="O4501" s="8"/>
      <c r="P4501" s="8"/>
      <c r="R4501" s="8"/>
      <c r="S4501" s="8"/>
      <c r="T4501" s="8"/>
      <c r="U4501" s="8"/>
      <c r="W4501" s="8">
        <f t="shared" si="4527"/>
        <v>176.4</v>
      </c>
      <c r="X4501">
        <v>15156000</v>
      </c>
      <c r="Y4501">
        <f t="shared" si="4528"/>
        <v>4210</v>
      </c>
      <c r="Z4501" s="8">
        <v>776.7</v>
      </c>
      <c r="AA4501" s="8">
        <v>22.2</v>
      </c>
      <c r="AB4501" s="8">
        <v>35.5</v>
      </c>
      <c r="AC4501" s="4"/>
      <c r="KL4501" s="84"/>
      <c r="KP4501" s="84"/>
      <c r="KS4501" s="74"/>
      <c r="KT4501" s="74"/>
      <c r="KU4501" s="16"/>
      <c r="KV4501" s="72"/>
      <c r="KW4501" s="72"/>
      <c r="KX4501" s="16"/>
      <c r="KZ4501" s="16"/>
      <c r="LA4501" s="16"/>
      <c r="LB4501" s="74"/>
      <c r="LC4501" s="74"/>
    </row>
    <row r="4502" spans="8:315" x14ac:dyDescent="0.35">
      <c r="H4502" s="4"/>
      <c r="J4502" s="8"/>
      <c r="K4502" s="8"/>
      <c r="L4502" s="8"/>
      <c r="M4502" s="8"/>
      <c r="O4502" s="8"/>
      <c r="P4502" s="8"/>
      <c r="R4502" s="8"/>
      <c r="S4502" s="8"/>
      <c r="T4502" s="8"/>
      <c r="U4502" s="8"/>
      <c r="W4502" s="8">
        <f t="shared" si="4527"/>
        <v>176.5</v>
      </c>
      <c r="X4502">
        <v>15159600</v>
      </c>
      <c r="Y4502">
        <f t="shared" si="4528"/>
        <v>4211</v>
      </c>
      <c r="Z4502" s="8">
        <v>876.4</v>
      </c>
      <c r="AA4502" s="8">
        <v>23.7</v>
      </c>
      <c r="AB4502" s="8">
        <v>31.4</v>
      </c>
      <c r="AC4502" s="4"/>
      <c r="KL4502" s="84"/>
      <c r="KP4502" s="84"/>
      <c r="KS4502" s="74"/>
      <c r="KT4502" s="74"/>
      <c r="KU4502" s="16"/>
      <c r="KV4502" s="72"/>
      <c r="KW4502" s="72"/>
      <c r="KX4502" s="16"/>
      <c r="KZ4502" s="16"/>
      <c r="LA4502" s="16"/>
      <c r="LB4502" s="74"/>
      <c r="LC4502" s="74"/>
    </row>
    <row r="4503" spans="8:315" x14ac:dyDescent="0.35">
      <c r="H4503" s="4"/>
      <c r="J4503" s="8"/>
      <c r="K4503" s="8"/>
      <c r="L4503" s="8"/>
      <c r="M4503" s="8"/>
      <c r="O4503" s="8"/>
      <c r="P4503" s="8"/>
      <c r="R4503" s="8"/>
      <c r="S4503" s="8"/>
      <c r="T4503" s="8"/>
      <c r="U4503" s="8"/>
      <c r="W4503" s="8">
        <f t="shared" si="4527"/>
        <v>176.5</v>
      </c>
      <c r="X4503">
        <v>15163200</v>
      </c>
      <c r="Y4503">
        <f t="shared" si="4528"/>
        <v>4212</v>
      </c>
      <c r="Z4503" s="8">
        <v>934.7</v>
      </c>
      <c r="AA4503" s="8">
        <v>24.6</v>
      </c>
      <c r="AB4503" s="8">
        <v>31.3</v>
      </c>
      <c r="AC4503" s="4"/>
      <c r="KL4503" s="84"/>
      <c r="KP4503" s="84"/>
      <c r="KS4503" s="74"/>
      <c r="KT4503" s="74"/>
      <c r="KU4503" s="16"/>
      <c r="KV4503" s="72"/>
      <c r="KW4503" s="72"/>
      <c r="KX4503" s="16"/>
      <c r="KZ4503" s="16"/>
      <c r="LA4503" s="16"/>
      <c r="LB4503" s="74"/>
      <c r="LC4503" s="74"/>
    </row>
    <row r="4504" spans="8:315" x14ac:dyDescent="0.35">
      <c r="H4504" s="4"/>
      <c r="J4504" s="8"/>
      <c r="K4504" s="8"/>
      <c r="L4504" s="8"/>
      <c r="M4504" s="8"/>
      <c r="O4504" s="8"/>
      <c r="P4504" s="8"/>
      <c r="R4504" s="8"/>
      <c r="S4504" s="8"/>
      <c r="T4504" s="8"/>
      <c r="U4504" s="8"/>
      <c r="W4504" s="8">
        <f t="shared" si="4527"/>
        <v>176.5</v>
      </c>
      <c r="X4504">
        <v>15166800</v>
      </c>
      <c r="Y4504">
        <f t="shared" si="4528"/>
        <v>4213</v>
      </c>
      <c r="Z4504" s="8">
        <v>925</v>
      </c>
      <c r="AA4504" s="8">
        <v>25.5</v>
      </c>
      <c r="AB4504" s="8">
        <v>30.7</v>
      </c>
      <c r="AC4504" s="4"/>
      <c r="KL4504" s="84"/>
      <c r="KP4504" s="84"/>
      <c r="KS4504" s="74"/>
      <c r="KT4504" s="74"/>
      <c r="KU4504" s="16"/>
      <c r="KV4504" s="72"/>
      <c r="KW4504" s="72"/>
      <c r="KX4504" s="16"/>
      <c r="KZ4504" s="16"/>
      <c r="LA4504" s="16"/>
      <c r="LB4504" s="74"/>
      <c r="LC4504" s="74"/>
    </row>
    <row r="4505" spans="8:315" x14ac:dyDescent="0.35">
      <c r="H4505" s="4"/>
      <c r="J4505" s="8"/>
      <c r="K4505" s="8"/>
      <c r="L4505" s="8"/>
      <c r="M4505" s="8"/>
      <c r="O4505" s="8"/>
      <c r="P4505" s="8"/>
      <c r="R4505" s="8"/>
      <c r="S4505" s="8"/>
      <c r="T4505" s="8"/>
      <c r="U4505" s="8"/>
      <c r="W4505" s="8">
        <f t="shared" si="4527"/>
        <v>176.6</v>
      </c>
      <c r="X4505">
        <v>15170400</v>
      </c>
      <c r="Y4505">
        <f t="shared" si="4528"/>
        <v>4214</v>
      </c>
      <c r="Z4505" s="8">
        <v>886.9</v>
      </c>
      <c r="AA4505" s="8">
        <v>26.2</v>
      </c>
      <c r="AB4505" s="8">
        <v>30</v>
      </c>
      <c r="AC4505" s="4"/>
      <c r="KL4505" s="84"/>
      <c r="KP4505" s="84"/>
      <c r="KS4505" s="74"/>
      <c r="KT4505" s="74"/>
      <c r="KU4505" s="16"/>
      <c r="KV4505" s="72"/>
      <c r="KW4505" s="72"/>
      <c r="KX4505" s="16"/>
      <c r="KZ4505" s="16"/>
      <c r="LA4505" s="16"/>
      <c r="LB4505" s="74"/>
      <c r="LC4505" s="74"/>
    </row>
    <row r="4506" spans="8:315" x14ac:dyDescent="0.35">
      <c r="H4506" s="4"/>
      <c r="J4506" s="8"/>
      <c r="K4506" s="8"/>
      <c r="L4506" s="8"/>
      <c r="M4506" s="8"/>
      <c r="O4506" s="8"/>
      <c r="P4506" s="8"/>
      <c r="R4506" s="8"/>
      <c r="S4506" s="8"/>
      <c r="T4506" s="8"/>
      <c r="U4506" s="8"/>
      <c r="W4506" s="8">
        <f t="shared" si="4527"/>
        <v>176.6</v>
      </c>
      <c r="X4506">
        <v>15174000</v>
      </c>
      <c r="Y4506">
        <f t="shared" si="4528"/>
        <v>4215</v>
      </c>
      <c r="Z4506" s="8">
        <v>792.8</v>
      </c>
      <c r="AA4506" s="8">
        <v>26.8</v>
      </c>
      <c r="AB4506" s="8">
        <v>31.3</v>
      </c>
      <c r="AC4506" s="4"/>
      <c r="KL4506" s="84"/>
      <c r="KP4506" s="84"/>
      <c r="KS4506" s="74"/>
      <c r="KT4506" s="74"/>
      <c r="KU4506" s="16"/>
      <c r="KV4506" s="72"/>
      <c r="KW4506" s="72"/>
      <c r="KX4506" s="16"/>
      <c r="KZ4506" s="16"/>
      <c r="LA4506" s="16"/>
      <c r="LB4506" s="74"/>
      <c r="LC4506" s="74"/>
    </row>
    <row r="4507" spans="8:315" x14ac:dyDescent="0.35">
      <c r="H4507" s="4"/>
      <c r="J4507" s="8"/>
      <c r="K4507" s="8"/>
      <c r="L4507" s="8"/>
      <c r="M4507" s="8"/>
      <c r="O4507" s="8"/>
      <c r="P4507" s="8"/>
      <c r="R4507" s="8"/>
      <c r="S4507" s="8"/>
      <c r="T4507" s="8"/>
      <c r="U4507" s="8"/>
      <c r="W4507" s="8">
        <f t="shared" si="4527"/>
        <v>176.7</v>
      </c>
      <c r="X4507">
        <v>15177600</v>
      </c>
      <c r="Y4507">
        <f t="shared" si="4528"/>
        <v>4216</v>
      </c>
      <c r="Z4507" s="8">
        <v>657.5</v>
      </c>
      <c r="AA4507" s="8">
        <v>27</v>
      </c>
      <c r="AB4507" s="8">
        <v>29.3</v>
      </c>
      <c r="AC4507" s="4"/>
      <c r="KL4507" s="84"/>
      <c r="KP4507" s="84"/>
      <c r="KS4507" s="74"/>
      <c r="KT4507" s="74"/>
      <c r="KU4507" s="16"/>
      <c r="KV4507" s="72"/>
      <c r="KW4507" s="72"/>
      <c r="KX4507" s="16"/>
      <c r="KZ4507" s="16"/>
      <c r="LA4507" s="16"/>
      <c r="LB4507" s="74"/>
      <c r="LC4507" s="74"/>
    </row>
    <row r="4508" spans="8:315" x14ac:dyDescent="0.35">
      <c r="H4508" s="4"/>
      <c r="J4508" s="8"/>
      <c r="K4508" s="8"/>
      <c r="L4508" s="8"/>
      <c r="M4508" s="8"/>
      <c r="O4508" s="8"/>
      <c r="P4508" s="8"/>
      <c r="R4508" s="8"/>
      <c r="S4508" s="8"/>
      <c r="T4508" s="8"/>
      <c r="U4508" s="8"/>
      <c r="W4508" s="8">
        <f t="shared" si="4527"/>
        <v>176.7</v>
      </c>
      <c r="X4508">
        <v>15181200</v>
      </c>
      <c r="Y4508">
        <f t="shared" si="4528"/>
        <v>4217</v>
      </c>
      <c r="Z4508" s="8">
        <v>491.7</v>
      </c>
      <c r="AA4508" s="8">
        <v>27.4</v>
      </c>
      <c r="AB4508" s="8">
        <v>28.8</v>
      </c>
      <c r="AC4508" s="4"/>
      <c r="KL4508" s="84"/>
      <c r="KP4508" s="84"/>
      <c r="KS4508" s="74"/>
      <c r="KT4508" s="74"/>
      <c r="KU4508" s="16"/>
      <c r="KV4508" s="72"/>
      <c r="KW4508" s="72"/>
      <c r="KX4508" s="16"/>
      <c r="KZ4508" s="16"/>
      <c r="LA4508" s="16"/>
      <c r="LB4508" s="74"/>
      <c r="LC4508" s="74"/>
    </row>
    <row r="4509" spans="8:315" x14ac:dyDescent="0.35">
      <c r="H4509" s="4"/>
      <c r="J4509" s="8"/>
      <c r="K4509" s="8"/>
      <c r="L4509" s="8"/>
      <c r="M4509" s="8"/>
      <c r="O4509" s="8"/>
      <c r="P4509" s="8"/>
      <c r="R4509" s="8"/>
      <c r="S4509" s="8"/>
      <c r="T4509" s="8"/>
      <c r="U4509" s="8"/>
      <c r="W4509" s="8">
        <f t="shared" si="4527"/>
        <v>176.8</v>
      </c>
      <c r="X4509">
        <v>15184800</v>
      </c>
      <c r="Y4509">
        <f t="shared" si="4528"/>
        <v>4218</v>
      </c>
      <c r="Z4509" s="8">
        <v>315.60000000000002</v>
      </c>
      <c r="AA4509" s="8">
        <v>27.3</v>
      </c>
      <c r="AB4509" s="8">
        <v>29.3</v>
      </c>
      <c r="AC4509" s="4"/>
      <c r="KL4509" s="84"/>
      <c r="KP4509" s="84"/>
      <c r="KS4509" s="74"/>
      <c r="KT4509" s="74"/>
      <c r="KU4509" s="16"/>
      <c r="KV4509" s="72"/>
      <c r="KW4509" s="72"/>
      <c r="KX4509" s="16"/>
      <c r="KZ4509" s="16"/>
      <c r="LA4509" s="16"/>
      <c r="LB4509" s="74"/>
      <c r="LC4509" s="74"/>
    </row>
    <row r="4510" spans="8:315" x14ac:dyDescent="0.35">
      <c r="H4510" s="4"/>
      <c r="J4510" s="8"/>
      <c r="K4510" s="8"/>
      <c r="L4510" s="8"/>
      <c r="M4510" s="8"/>
      <c r="O4510" s="8"/>
      <c r="P4510" s="8"/>
      <c r="R4510" s="8"/>
      <c r="S4510" s="8"/>
      <c r="T4510" s="8"/>
      <c r="U4510" s="8"/>
      <c r="W4510" s="8">
        <f t="shared" si="4527"/>
        <v>176.8</v>
      </c>
      <c r="X4510">
        <v>15188400</v>
      </c>
      <c r="Y4510">
        <f t="shared" si="4528"/>
        <v>4219</v>
      </c>
      <c r="Z4510" s="8">
        <v>142.5</v>
      </c>
      <c r="AA4510" s="8">
        <v>26.8</v>
      </c>
      <c r="AB4510" s="8">
        <v>32.5</v>
      </c>
      <c r="AC4510" s="4"/>
      <c r="KL4510" s="84"/>
      <c r="KP4510" s="84"/>
      <c r="KS4510" s="74"/>
      <c r="KT4510" s="74"/>
      <c r="KU4510" s="16"/>
      <c r="KV4510" s="72"/>
      <c r="KW4510" s="72"/>
      <c r="KX4510" s="16"/>
      <c r="KZ4510" s="16"/>
      <c r="LA4510" s="16"/>
      <c r="LB4510" s="74"/>
      <c r="LC4510" s="74"/>
    </row>
    <row r="4511" spans="8:315" x14ac:dyDescent="0.35">
      <c r="H4511" s="4"/>
      <c r="J4511" s="8"/>
      <c r="K4511" s="8"/>
      <c r="L4511" s="8"/>
      <c r="M4511" s="8"/>
      <c r="O4511" s="8"/>
      <c r="P4511" s="8"/>
      <c r="R4511" s="8"/>
      <c r="S4511" s="8"/>
      <c r="T4511" s="8"/>
      <c r="U4511" s="8"/>
      <c r="W4511" s="8">
        <f t="shared" si="4527"/>
        <v>176.8</v>
      </c>
      <c r="X4511">
        <v>15192000</v>
      </c>
      <c r="Y4511">
        <f t="shared" si="4528"/>
        <v>4220</v>
      </c>
      <c r="Z4511" s="8">
        <v>17.2</v>
      </c>
      <c r="AA4511" s="8">
        <v>24.9</v>
      </c>
      <c r="AB4511" s="8">
        <v>39.299999999999997</v>
      </c>
      <c r="AC4511" s="4"/>
      <c r="KL4511" s="84"/>
      <c r="KP4511" s="84"/>
      <c r="KS4511" s="74"/>
      <c r="KT4511" s="74"/>
      <c r="KU4511" s="16"/>
      <c r="KV4511" s="72"/>
      <c r="KW4511" s="72"/>
      <c r="KX4511" s="16"/>
      <c r="KZ4511" s="16"/>
      <c r="LA4511" s="16"/>
      <c r="LB4511" s="74"/>
      <c r="LC4511" s="74"/>
    </row>
    <row r="4512" spans="8:315" x14ac:dyDescent="0.35">
      <c r="H4512" s="4"/>
      <c r="J4512" s="8"/>
      <c r="K4512" s="8"/>
      <c r="L4512" s="8"/>
      <c r="M4512" s="8"/>
      <c r="O4512" s="8"/>
      <c r="P4512" s="8"/>
      <c r="R4512" s="8"/>
      <c r="S4512" s="8"/>
      <c r="T4512" s="8"/>
      <c r="U4512" s="8"/>
      <c r="W4512" s="8">
        <f t="shared" si="4527"/>
        <v>176.9</v>
      </c>
      <c r="X4512">
        <v>15195600</v>
      </c>
      <c r="Y4512">
        <f t="shared" si="4528"/>
        <v>4221</v>
      </c>
      <c r="Z4512" s="8">
        <v>0</v>
      </c>
      <c r="AA4512" s="8">
        <v>22.5</v>
      </c>
      <c r="AB4512" s="8">
        <v>48.3</v>
      </c>
      <c r="AC4512" s="4"/>
      <c r="KL4512" s="84"/>
      <c r="KP4512" s="84"/>
      <c r="KS4512" s="74"/>
      <c r="KT4512" s="74"/>
      <c r="KU4512" s="16"/>
      <c r="KV4512" s="72"/>
      <c r="KW4512" s="72"/>
      <c r="KX4512" s="16"/>
      <c r="KZ4512" s="16"/>
      <c r="LA4512" s="16"/>
      <c r="LB4512" s="74"/>
      <c r="LC4512" s="74"/>
    </row>
    <row r="4513" spans="8:315" x14ac:dyDescent="0.35">
      <c r="H4513" s="4"/>
      <c r="J4513" s="8"/>
      <c r="K4513" s="8"/>
      <c r="L4513" s="8"/>
      <c r="M4513" s="8"/>
      <c r="O4513" s="8"/>
      <c r="P4513" s="8"/>
      <c r="R4513" s="8"/>
      <c r="S4513" s="8"/>
      <c r="T4513" s="8"/>
      <c r="U4513" s="8"/>
      <c r="W4513" s="8">
        <f t="shared" si="4527"/>
        <v>176.9</v>
      </c>
      <c r="X4513">
        <v>15199200</v>
      </c>
      <c r="Y4513">
        <f t="shared" si="4528"/>
        <v>4222</v>
      </c>
      <c r="Z4513" s="8">
        <v>0</v>
      </c>
      <c r="AA4513" s="8">
        <v>21</v>
      </c>
      <c r="AB4513" s="8">
        <v>57.2</v>
      </c>
      <c r="AC4513" s="4"/>
      <c r="KL4513" s="84"/>
      <c r="KP4513" s="84"/>
      <c r="KS4513" s="74"/>
      <c r="KT4513" s="74"/>
      <c r="KU4513" s="16"/>
      <c r="KV4513" s="72"/>
      <c r="KW4513" s="72"/>
      <c r="KX4513" s="16"/>
      <c r="KZ4513" s="16"/>
      <c r="LA4513" s="16"/>
      <c r="LB4513" s="74"/>
      <c r="LC4513" s="74"/>
    </row>
    <row r="4514" spans="8:315" x14ac:dyDescent="0.35">
      <c r="H4514" s="4"/>
      <c r="J4514" s="8"/>
      <c r="K4514" s="8"/>
      <c r="L4514" s="8"/>
      <c r="M4514" s="8"/>
      <c r="O4514" s="8"/>
      <c r="P4514" s="8"/>
      <c r="R4514" s="8"/>
      <c r="S4514" s="8"/>
      <c r="T4514" s="8"/>
      <c r="U4514" s="8"/>
      <c r="W4514" s="8">
        <f t="shared" si="4527"/>
        <v>177</v>
      </c>
      <c r="X4514">
        <v>15202800</v>
      </c>
      <c r="Y4514">
        <f t="shared" si="4528"/>
        <v>4223</v>
      </c>
      <c r="Z4514" s="8">
        <v>0</v>
      </c>
      <c r="AA4514" s="8">
        <v>20</v>
      </c>
      <c r="AB4514" s="8">
        <v>57.9</v>
      </c>
      <c r="AC4514" s="4"/>
      <c r="KL4514" s="84"/>
      <c r="KP4514" s="84"/>
      <c r="KS4514" s="74"/>
      <c r="KT4514" s="74"/>
      <c r="KU4514" s="16"/>
      <c r="KV4514" s="72"/>
      <c r="KW4514" s="72"/>
      <c r="KX4514" s="16"/>
      <c r="KZ4514" s="16"/>
      <c r="LA4514" s="16"/>
      <c r="LB4514" s="74"/>
      <c r="LC4514" s="74"/>
    </row>
    <row r="4515" spans="8:315" x14ac:dyDescent="0.35">
      <c r="H4515" s="4"/>
      <c r="J4515" s="8"/>
      <c r="K4515" s="8"/>
      <c r="L4515" s="8"/>
      <c r="M4515" s="8"/>
      <c r="O4515" s="8"/>
      <c r="P4515" s="8"/>
      <c r="R4515" s="8"/>
      <c r="S4515" s="8"/>
      <c r="T4515" s="8"/>
      <c r="U4515" s="8"/>
      <c r="W4515" s="8">
        <f t="shared" si="4527"/>
        <v>177</v>
      </c>
      <c r="X4515">
        <v>15206400</v>
      </c>
      <c r="Y4515">
        <f t="shared" si="4528"/>
        <v>4224</v>
      </c>
      <c r="Z4515" s="8">
        <v>0</v>
      </c>
      <c r="AA4515" s="8">
        <v>19.5</v>
      </c>
      <c r="AB4515" s="8">
        <v>62.3</v>
      </c>
      <c r="AC4515" s="4"/>
      <c r="KL4515" s="84"/>
      <c r="KP4515" s="84"/>
      <c r="KS4515" s="74"/>
      <c r="KT4515" s="74"/>
      <c r="KU4515" s="16"/>
      <c r="KV4515" s="72"/>
      <c r="KW4515" s="72"/>
      <c r="KX4515" s="16"/>
      <c r="KZ4515" s="16"/>
      <c r="LA4515" s="16"/>
      <c r="LB4515" s="74"/>
      <c r="LC4515" s="74"/>
    </row>
    <row r="4516" spans="8:315" x14ac:dyDescent="0.35">
      <c r="H4516" s="4"/>
      <c r="J4516" s="8"/>
      <c r="K4516" s="8"/>
      <c r="L4516" s="8"/>
      <c r="M4516" s="8"/>
      <c r="O4516" s="8"/>
      <c r="P4516" s="8"/>
      <c r="R4516" s="8"/>
      <c r="S4516" s="8"/>
      <c r="T4516" s="8"/>
      <c r="U4516" s="8"/>
      <c r="W4516" s="8">
        <f t="shared" ref="W4516:W4579" si="4529">X4516/24/3600+1</f>
        <v>177</v>
      </c>
      <c r="X4516">
        <v>15210000</v>
      </c>
      <c r="Y4516">
        <f t="shared" ref="Y4516:Y4579" si="4530">X4516/3600</f>
        <v>4225</v>
      </c>
      <c r="Z4516" s="8">
        <v>0</v>
      </c>
      <c r="AA4516" s="8">
        <v>17.7</v>
      </c>
      <c r="AB4516" s="8">
        <v>65</v>
      </c>
      <c r="AC4516" s="4"/>
      <c r="KL4516" s="84"/>
      <c r="KP4516" s="84"/>
      <c r="KS4516" s="74"/>
      <c r="KT4516" s="74"/>
      <c r="KU4516" s="16"/>
      <c r="KV4516" s="72"/>
      <c r="KW4516" s="72"/>
      <c r="KX4516" s="16"/>
      <c r="KZ4516" s="16"/>
      <c r="LA4516" s="16"/>
      <c r="LB4516" s="74"/>
      <c r="LC4516" s="74"/>
    </row>
    <row r="4517" spans="8:315" x14ac:dyDescent="0.35">
      <c r="H4517" s="4"/>
      <c r="J4517" s="8"/>
      <c r="K4517" s="8"/>
      <c r="L4517" s="8"/>
      <c r="M4517" s="8"/>
      <c r="O4517" s="8"/>
      <c r="P4517" s="8"/>
      <c r="R4517" s="8"/>
      <c r="S4517" s="8"/>
      <c r="T4517" s="8"/>
      <c r="U4517" s="8"/>
      <c r="W4517" s="8">
        <f t="shared" si="4529"/>
        <v>177.1</v>
      </c>
      <c r="X4517">
        <v>15213600</v>
      </c>
      <c r="Y4517">
        <f t="shared" si="4530"/>
        <v>4226</v>
      </c>
      <c r="Z4517" s="8">
        <v>0</v>
      </c>
      <c r="AA4517" s="8">
        <v>17.2</v>
      </c>
      <c r="AB4517" s="8">
        <v>66.7</v>
      </c>
      <c r="AC4517" s="4"/>
      <c r="KL4517" s="84"/>
      <c r="KP4517" s="84"/>
      <c r="KS4517" s="74"/>
      <c r="KT4517" s="74"/>
      <c r="KU4517" s="16"/>
      <c r="KV4517" s="72"/>
      <c r="KW4517" s="72"/>
      <c r="KX4517" s="16"/>
      <c r="KZ4517" s="16"/>
      <c r="LA4517" s="16"/>
      <c r="LB4517" s="74"/>
      <c r="LC4517" s="74"/>
    </row>
    <row r="4518" spans="8:315" x14ac:dyDescent="0.35">
      <c r="H4518" s="4"/>
      <c r="J4518" s="8"/>
      <c r="K4518" s="8"/>
      <c r="L4518" s="8"/>
      <c r="M4518" s="8"/>
      <c r="O4518" s="8"/>
      <c r="P4518" s="8"/>
      <c r="R4518" s="8"/>
      <c r="S4518" s="8"/>
      <c r="T4518" s="8"/>
      <c r="U4518" s="8"/>
      <c r="W4518" s="8">
        <f t="shared" si="4529"/>
        <v>177.1</v>
      </c>
      <c r="X4518">
        <v>15217200</v>
      </c>
      <c r="Y4518">
        <f t="shared" si="4530"/>
        <v>4227</v>
      </c>
      <c r="Z4518" s="8">
        <v>0</v>
      </c>
      <c r="AA4518" s="8">
        <v>16.2</v>
      </c>
      <c r="AB4518" s="8">
        <v>69.900000000000006</v>
      </c>
      <c r="AC4518" s="4"/>
      <c r="KL4518" s="84"/>
      <c r="KP4518" s="84"/>
      <c r="KS4518" s="74"/>
      <c r="KT4518" s="74"/>
      <c r="KU4518" s="16"/>
      <c r="KV4518" s="72"/>
      <c r="KW4518" s="72"/>
      <c r="KX4518" s="16"/>
      <c r="KZ4518" s="16"/>
      <c r="LA4518" s="16"/>
      <c r="LB4518" s="74"/>
      <c r="LC4518" s="74"/>
    </row>
    <row r="4519" spans="8:315" x14ac:dyDescent="0.35">
      <c r="H4519" s="4"/>
      <c r="J4519" s="8"/>
      <c r="K4519" s="8"/>
      <c r="L4519" s="8"/>
      <c r="M4519" s="8"/>
      <c r="O4519" s="8"/>
      <c r="P4519" s="8"/>
      <c r="R4519" s="8"/>
      <c r="S4519" s="8"/>
      <c r="T4519" s="8"/>
      <c r="U4519" s="8"/>
      <c r="W4519" s="8">
        <f t="shared" si="4529"/>
        <v>177.2</v>
      </c>
      <c r="X4519">
        <v>15220800</v>
      </c>
      <c r="Y4519">
        <f t="shared" si="4530"/>
        <v>4228</v>
      </c>
      <c r="Z4519" s="8">
        <v>0</v>
      </c>
      <c r="AA4519" s="8">
        <v>14.6</v>
      </c>
      <c r="AB4519" s="8">
        <v>76</v>
      </c>
      <c r="AC4519" s="4"/>
      <c r="KL4519" s="84"/>
      <c r="KP4519" s="84"/>
      <c r="KS4519" s="74"/>
      <c r="KT4519" s="74"/>
      <c r="KU4519" s="16"/>
      <c r="KV4519" s="72"/>
      <c r="KW4519" s="72"/>
      <c r="KX4519" s="16"/>
      <c r="KZ4519" s="16"/>
      <c r="LA4519" s="16"/>
      <c r="LB4519" s="74"/>
      <c r="LC4519" s="74"/>
    </row>
    <row r="4520" spans="8:315" x14ac:dyDescent="0.35">
      <c r="H4520" s="4"/>
      <c r="J4520" s="8"/>
      <c r="K4520" s="8"/>
      <c r="L4520" s="8"/>
      <c r="M4520" s="8"/>
      <c r="O4520" s="8"/>
      <c r="P4520" s="8"/>
      <c r="R4520" s="8"/>
      <c r="S4520" s="8"/>
      <c r="T4520" s="8"/>
      <c r="U4520" s="8"/>
      <c r="W4520" s="8">
        <f t="shared" si="4529"/>
        <v>177.2</v>
      </c>
      <c r="X4520">
        <v>15224400</v>
      </c>
      <c r="Y4520">
        <f t="shared" si="4530"/>
        <v>4229</v>
      </c>
      <c r="Z4520" s="8">
        <v>14.7</v>
      </c>
      <c r="AA4520" s="8">
        <v>14</v>
      </c>
      <c r="AB4520" s="8">
        <v>73.7</v>
      </c>
      <c r="AC4520" s="4"/>
      <c r="KL4520" s="84"/>
      <c r="KP4520" s="84"/>
      <c r="KS4520" s="74"/>
      <c r="KT4520" s="74"/>
      <c r="KU4520" s="16"/>
      <c r="KV4520" s="72"/>
      <c r="KW4520" s="72"/>
      <c r="KX4520" s="16"/>
      <c r="KZ4520" s="16"/>
      <c r="LA4520" s="16"/>
      <c r="LB4520" s="74"/>
      <c r="LC4520" s="74"/>
    </row>
    <row r="4521" spans="8:315" x14ac:dyDescent="0.35">
      <c r="H4521" s="4"/>
      <c r="J4521" s="8"/>
      <c r="K4521" s="8"/>
      <c r="L4521" s="8"/>
      <c r="M4521" s="8"/>
      <c r="O4521" s="8"/>
      <c r="P4521" s="8"/>
      <c r="R4521" s="8"/>
      <c r="S4521" s="8"/>
      <c r="T4521" s="8"/>
      <c r="U4521" s="8"/>
      <c r="W4521" s="8">
        <f t="shared" si="4529"/>
        <v>177.3</v>
      </c>
      <c r="X4521">
        <v>15228000</v>
      </c>
      <c r="Y4521">
        <f t="shared" si="4530"/>
        <v>4230</v>
      </c>
      <c r="Z4521" s="8">
        <v>121.9</v>
      </c>
      <c r="AA4521" s="8">
        <v>16.2</v>
      </c>
      <c r="AB4521" s="8">
        <v>68.7</v>
      </c>
      <c r="AC4521" s="4"/>
      <c r="KL4521" s="84"/>
      <c r="KP4521" s="84"/>
      <c r="KS4521" s="74"/>
      <c r="KT4521" s="74"/>
      <c r="KU4521" s="16"/>
      <c r="KV4521" s="72"/>
      <c r="KW4521" s="72"/>
      <c r="KX4521" s="16"/>
      <c r="KZ4521" s="16"/>
      <c r="LA4521" s="16"/>
      <c r="LB4521" s="74"/>
      <c r="LC4521" s="74"/>
    </row>
    <row r="4522" spans="8:315" x14ac:dyDescent="0.35">
      <c r="H4522" s="4"/>
      <c r="J4522" s="8"/>
      <c r="K4522" s="8"/>
      <c r="L4522" s="8"/>
      <c r="M4522" s="8"/>
      <c r="O4522" s="8"/>
      <c r="P4522" s="8"/>
      <c r="R4522" s="8"/>
      <c r="S4522" s="8"/>
      <c r="T4522" s="8"/>
      <c r="U4522" s="8"/>
      <c r="W4522" s="8">
        <f t="shared" si="4529"/>
        <v>177.3</v>
      </c>
      <c r="X4522">
        <v>15231600</v>
      </c>
      <c r="Y4522">
        <f t="shared" si="4530"/>
        <v>4231</v>
      </c>
      <c r="Z4522" s="8">
        <v>288.10000000000002</v>
      </c>
      <c r="AA4522" s="8">
        <v>19.8</v>
      </c>
      <c r="AB4522" s="8">
        <v>51.8</v>
      </c>
      <c r="AC4522" s="4"/>
      <c r="KL4522" s="84"/>
      <c r="KP4522" s="84"/>
      <c r="KS4522" s="74"/>
      <c r="KT4522" s="74"/>
      <c r="KU4522" s="16"/>
      <c r="KV4522" s="72"/>
      <c r="KW4522" s="72"/>
      <c r="KX4522" s="16"/>
      <c r="KZ4522" s="16"/>
      <c r="LA4522" s="16"/>
      <c r="LB4522" s="74"/>
      <c r="LC4522" s="74"/>
    </row>
    <row r="4523" spans="8:315" x14ac:dyDescent="0.35">
      <c r="H4523" s="4"/>
      <c r="J4523" s="8"/>
      <c r="K4523" s="8"/>
      <c r="L4523" s="8"/>
      <c r="M4523" s="8"/>
      <c r="O4523" s="8"/>
      <c r="P4523" s="8"/>
      <c r="R4523" s="8"/>
      <c r="S4523" s="8"/>
      <c r="T4523" s="8"/>
      <c r="U4523" s="8"/>
      <c r="W4523" s="8">
        <f t="shared" si="4529"/>
        <v>177.3</v>
      </c>
      <c r="X4523">
        <v>15235200</v>
      </c>
      <c r="Y4523">
        <f t="shared" si="4530"/>
        <v>4232</v>
      </c>
      <c r="Z4523" s="8">
        <v>468.3</v>
      </c>
      <c r="AA4523" s="8">
        <v>21.8</v>
      </c>
      <c r="AB4523" s="8">
        <v>48.4</v>
      </c>
      <c r="AC4523" s="4"/>
      <c r="KL4523" s="84"/>
      <c r="KP4523" s="84"/>
      <c r="KS4523" s="74"/>
      <c r="KT4523" s="74"/>
      <c r="KU4523" s="16"/>
      <c r="KV4523" s="72"/>
      <c r="KW4523" s="72"/>
      <c r="KX4523" s="16"/>
      <c r="KZ4523" s="16"/>
      <c r="LA4523" s="16"/>
      <c r="LB4523" s="74"/>
      <c r="LC4523" s="74"/>
    </row>
    <row r="4524" spans="8:315" x14ac:dyDescent="0.35">
      <c r="H4524" s="4"/>
      <c r="J4524" s="8"/>
      <c r="K4524" s="8"/>
      <c r="L4524" s="8"/>
      <c r="M4524" s="8"/>
      <c r="O4524" s="8"/>
      <c r="P4524" s="8"/>
      <c r="R4524" s="8"/>
      <c r="S4524" s="8"/>
      <c r="T4524" s="8"/>
      <c r="U4524" s="8"/>
      <c r="W4524" s="8">
        <f t="shared" si="4529"/>
        <v>177.4</v>
      </c>
      <c r="X4524">
        <v>15238800</v>
      </c>
      <c r="Y4524">
        <f t="shared" si="4530"/>
        <v>4233</v>
      </c>
      <c r="Z4524" s="8">
        <v>630</v>
      </c>
      <c r="AA4524" s="8">
        <v>23.4</v>
      </c>
      <c r="AB4524" s="8">
        <v>46.2</v>
      </c>
      <c r="AC4524" s="4"/>
      <c r="KL4524" s="84"/>
      <c r="KP4524" s="84"/>
      <c r="KS4524" s="74"/>
      <c r="KT4524" s="74"/>
      <c r="KU4524" s="16"/>
      <c r="KV4524" s="72"/>
      <c r="KW4524" s="72"/>
      <c r="KX4524" s="16"/>
      <c r="KZ4524" s="16"/>
      <c r="LA4524" s="16"/>
      <c r="LB4524" s="74"/>
      <c r="LC4524" s="74"/>
    </row>
    <row r="4525" spans="8:315" x14ac:dyDescent="0.35">
      <c r="H4525" s="4"/>
      <c r="J4525" s="8"/>
      <c r="K4525" s="8"/>
      <c r="L4525" s="8"/>
      <c r="M4525" s="8"/>
      <c r="O4525" s="8"/>
      <c r="P4525" s="8"/>
      <c r="R4525" s="8"/>
      <c r="S4525" s="8"/>
      <c r="T4525" s="8"/>
      <c r="U4525" s="8"/>
      <c r="W4525" s="8">
        <f t="shared" si="4529"/>
        <v>177.4</v>
      </c>
      <c r="X4525">
        <v>15242400</v>
      </c>
      <c r="Y4525">
        <f t="shared" si="4530"/>
        <v>4234</v>
      </c>
      <c r="Z4525" s="8">
        <v>781.7</v>
      </c>
      <c r="AA4525" s="8">
        <v>25.4</v>
      </c>
      <c r="AB4525" s="8">
        <v>35.9</v>
      </c>
      <c r="AC4525" s="4"/>
      <c r="KL4525" s="84"/>
      <c r="KP4525" s="84"/>
      <c r="KS4525" s="74"/>
      <c r="KT4525" s="74"/>
      <c r="KU4525" s="16"/>
      <c r="KV4525" s="72"/>
      <c r="KW4525" s="72"/>
      <c r="KX4525" s="16"/>
      <c r="KZ4525" s="16"/>
      <c r="LA4525" s="16"/>
      <c r="LB4525" s="74"/>
      <c r="LC4525" s="74"/>
    </row>
    <row r="4526" spans="8:315" x14ac:dyDescent="0.35">
      <c r="H4526" s="4"/>
      <c r="J4526" s="8"/>
      <c r="K4526" s="8"/>
      <c r="L4526" s="8"/>
      <c r="M4526" s="8"/>
      <c r="O4526" s="8"/>
      <c r="P4526" s="8"/>
      <c r="R4526" s="8"/>
      <c r="S4526" s="8"/>
      <c r="T4526" s="8"/>
      <c r="U4526" s="8"/>
      <c r="W4526" s="8">
        <f t="shared" si="4529"/>
        <v>177.5</v>
      </c>
      <c r="X4526">
        <v>15246000</v>
      </c>
      <c r="Y4526">
        <f t="shared" si="4530"/>
        <v>4235</v>
      </c>
      <c r="Z4526" s="8">
        <v>887.2</v>
      </c>
      <c r="AA4526" s="8">
        <v>26.6</v>
      </c>
      <c r="AB4526" s="8">
        <v>31.1</v>
      </c>
      <c r="AC4526" s="4"/>
      <c r="KL4526" s="84"/>
      <c r="KP4526" s="84"/>
      <c r="KS4526" s="74"/>
      <c r="KT4526" s="74"/>
      <c r="KU4526" s="16"/>
      <c r="KV4526" s="72"/>
      <c r="KW4526" s="72"/>
      <c r="KX4526" s="16"/>
      <c r="KZ4526" s="16"/>
      <c r="LA4526" s="16"/>
      <c r="LB4526" s="74"/>
      <c r="LC4526" s="74"/>
    </row>
    <row r="4527" spans="8:315" x14ac:dyDescent="0.35">
      <c r="H4527" s="4"/>
      <c r="J4527" s="8"/>
      <c r="K4527" s="8"/>
      <c r="L4527" s="8"/>
      <c r="M4527" s="8"/>
      <c r="O4527" s="8"/>
      <c r="P4527" s="8"/>
      <c r="R4527" s="8"/>
      <c r="S4527" s="8"/>
      <c r="T4527" s="8"/>
      <c r="U4527" s="8"/>
      <c r="W4527" s="8">
        <f t="shared" si="4529"/>
        <v>177.5</v>
      </c>
      <c r="X4527">
        <v>15249600</v>
      </c>
      <c r="Y4527">
        <f t="shared" si="4530"/>
        <v>4236</v>
      </c>
      <c r="Z4527" s="8">
        <v>947.5</v>
      </c>
      <c r="AA4527" s="8">
        <v>28</v>
      </c>
      <c r="AB4527" s="8">
        <v>28.4</v>
      </c>
      <c r="AC4527" s="4"/>
      <c r="KL4527" s="84"/>
      <c r="KP4527" s="84"/>
      <c r="KS4527" s="74"/>
      <c r="KT4527" s="74"/>
      <c r="KU4527" s="16"/>
      <c r="KV4527" s="72"/>
      <c r="KW4527" s="72"/>
      <c r="KX4527" s="16"/>
      <c r="KZ4527" s="16"/>
      <c r="LA4527" s="16"/>
      <c r="LB4527" s="74"/>
      <c r="LC4527" s="74"/>
    </row>
    <row r="4528" spans="8:315" x14ac:dyDescent="0.35">
      <c r="H4528" s="4"/>
      <c r="J4528" s="8"/>
      <c r="K4528" s="8"/>
      <c r="L4528" s="8"/>
      <c r="M4528" s="8"/>
      <c r="O4528" s="8"/>
      <c r="P4528" s="8"/>
      <c r="R4528" s="8"/>
      <c r="S4528" s="8"/>
      <c r="T4528" s="8"/>
      <c r="U4528" s="8"/>
      <c r="W4528" s="8">
        <f t="shared" si="4529"/>
        <v>177.5</v>
      </c>
      <c r="X4528">
        <v>15253200</v>
      </c>
      <c r="Y4528">
        <f t="shared" si="4530"/>
        <v>4237</v>
      </c>
      <c r="Z4528" s="8">
        <v>910.3</v>
      </c>
      <c r="AA4528" s="8">
        <v>29.1</v>
      </c>
      <c r="AB4528" s="8">
        <v>27.5</v>
      </c>
      <c r="AC4528" s="4"/>
      <c r="KL4528" s="84"/>
      <c r="KP4528" s="84"/>
      <c r="KS4528" s="74"/>
      <c r="KT4528" s="74"/>
      <c r="KU4528" s="16"/>
      <c r="KV4528" s="72"/>
      <c r="KW4528" s="72"/>
      <c r="KX4528" s="16"/>
      <c r="KZ4528" s="16"/>
      <c r="LA4528" s="16"/>
      <c r="LB4528" s="74"/>
      <c r="LC4528" s="74"/>
    </row>
    <row r="4529" spans="8:315" x14ac:dyDescent="0.35">
      <c r="H4529" s="4"/>
      <c r="J4529" s="8"/>
      <c r="K4529" s="8"/>
      <c r="L4529" s="8"/>
      <c r="M4529" s="8"/>
      <c r="O4529" s="8"/>
      <c r="P4529" s="8"/>
      <c r="R4529" s="8"/>
      <c r="S4529" s="8"/>
      <c r="T4529" s="8"/>
      <c r="U4529" s="8"/>
      <c r="W4529" s="8">
        <f t="shared" si="4529"/>
        <v>177.6</v>
      </c>
      <c r="X4529">
        <v>15256800</v>
      </c>
      <c r="Y4529">
        <f t="shared" si="4530"/>
        <v>4238</v>
      </c>
      <c r="Z4529" s="8">
        <v>690.6</v>
      </c>
      <c r="AA4529" s="8">
        <v>29.3</v>
      </c>
      <c r="AB4529" s="8">
        <v>27.7</v>
      </c>
      <c r="AC4529" s="4"/>
      <c r="KL4529" s="84"/>
      <c r="KP4529" s="84"/>
      <c r="KS4529" s="74"/>
      <c r="KT4529" s="74"/>
      <c r="KU4529" s="16"/>
      <c r="KV4529" s="72"/>
      <c r="KW4529" s="72"/>
      <c r="KX4529" s="16"/>
      <c r="KZ4529" s="16"/>
      <c r="LA4529" s="16"/>
      <c r="LB4529" s="74"/>
      <c r="LC4529" s="74"/>
    </row>
    <row r="4530" spans="8:315" x14ac:dyDescent="0.35">
      <c r="H4530" s="4"/>
      <c r="J4530" s="8"/>
      <c r="K4530" s="8"/>
      <c r="L4530" s="8"/>
      <c r="M4530" s="8"/>
      <c r="O4530" s="8"/>
      <c r="P4530" s="8"/>
      <c r="R4530" s="8"/>
      <c r="S4530" s="8"/>
      <c r="T4530" s="8"/>
      <c r="U4530" s="8"/>
      <c r="W4530" s="8">
        <f t="shared" si="4529"/>
        <v>177.6</v>
      </c>
      <c r="X4530">
        <v>15260400</v>
      </c>
      <c r="Y4530">
        <f t="shared" si="4530"/>
        <v>4239</v>
      </c>
      <c r="Z4530" s="8">
        <v>555.29999999999995</v>
      </c>
      <c r="AA4530" s="8">
        <v>29.6</v>
      </c>
      <c r="AB4530" s="8">
        <v>26.1</v>
      </c>
      <c r="AC4530" s="4"/>
      <c r="KL4530" s="84"/>
      <c r="KP4530" s="84"/>
      <c r="KS4530" s="74"/>
      <c r="KT4530" s="74"/>
      <c r="KU4530" s="16"/>
      <c r="KV4530" s="72"/>
      <c r="KW4530" s="72"/>
      <c r="KX4530" s="16"/>
      <c r="KZ4530" s="16"/>
      <c r="LA4530" s="16"/>
      <c r="LB4530" s="74"/>
      <c r="LC4530" s="74"/>
    </row>
    <row r="4531" spans="8:315" x14ac:dyDescent="0.35">
      <c r="H4531" s="4"/>
      <c r="J4531" s="8"/>
      <c r="K4531" s="8"/>
      <c r="L4531" s="8"/>
      <c r="M4531" s="8"/>
      <c r="O4531" s="8"/>
      <c r="P4531" s="8"/>
      <c r="R4531" s="8"/>
      <c r="S4531" s="8"/>
      <c r="T4531" s="8"/>
      <c r="U4531" s="8"/>
      <c r="W4531" s="8">
        <f t="shared" si="4529"/>
        <v>177.7</v>
      </c>
      <c r="X4531">
        <v>15264000</v>
      </c>
      <c r="Y4531">
        <f t="shared" si="4530"/>
        <v>4240</v>
      </c>
      <c r="Z4531" s="8">
        <v>581.9</v>
      </c>
      <c r="AA4531" s="8">
        <v>30.2</v>
      </c>
      <c r="AB4531" s="8">
        <v>26.5</v>
      </c>
      <c r="AC4531" s="4"/>
      <c r="KL4531" s="84"/>
      <c r="KP4531" s="84"/>
      <c r="KS4531" s="74"/>
      <c r="KT4531" s="74"/>
      <c r="KU4531" s="16"/>
      <c r="KV4531" s="72"/>
      <c r="KW4531" s="72"/>
      <c r="KX4531" s="16"/>
      <c r="KZ4531" s="16"/>
      <c r="LA4531" s="16"/>
      <c r="LB4531" s="74"/>
      <c r="LC4531" s="74"/>
    </row>
    <row r="4532" spans="8:315" x14ac:dyDescent="0.35">
      <c r="H4532" s="4"/>
      <c r="J4532" s="8"/>
      <c r="K4532" s="8"/>
      <c r="L4532" s="8"/>
      <c r="M4532" s="8"/>
      <c r="O4532" s="8"/>
      <c r="P4532" s="8"/>
      <c r="R4532" s="8"/>
      <c r="S4532" s="8"/>
      <c r="T4532" s="8"/>
      <c r="U4532" s="8"/>
      <c r="W4532" s="8">
        <f t="shared" si="4529"/>
        <v>177.7</v>
      </c>
      <c r="X4532">
        <v>15267600</v>
      </c>
      <c r="Y4532">
        <f t="shared" si="4530"/>
        <v>4241</v>
      </c>
      <c r="Z4532" s="8">
        <v>463.3</v>
      </c>
      <c r="AA4532" s="8">
        <v>30.2</v>
      </c>
      <c r="AB4532" s="8">
        <v>27.6</v>
      </c>
      <c r="AC4532" s="4"/>
      <c r="KL4532" s="84"/>
      <c r="KP4532" s="84"/>
      <c r="KS4532" s="74"/>
      <c r="KT4532" s="74"/>
      <c r="KU4532" s="16"/>
      <c r="KV4532" s="72"/>
      <c r="KW4532" s="72"/>
      <c r="KX4532" s="16"/>
      <c r="KZ4532" s="16"/>
      <c r="LA4532" s="16"/>
      <c r="LB4532" s="74"/>
      <c r="LC4532" s="74"/>
    </row>
    <row r="4533" spans="8:315" x14ac:dyDescent="0.35">
      <c r="H4533" s="4"/>
      <c r="J4533" s="8"/>
      <c r="K4533" s="8"/>
      <c r="L4533" s="8"/>
      <c r="M4533" s="8"/>
      <c r="O4533" s="8"/>
      <c r="P4533" s="8"/>
      <c r="R4533" s="8"/>
      <c r="S4533" s="8"/>
      <c r="T4533" s="8"/>
      <c r="U4533" s="8"/>
      <c r="W4533" s="8">
        <f t="shared" si="4529"/>
        <v>177.8</v>
      </c>
      <c r="X4533">
        <v>15271200</v>
      </c>
      <c r="Y4533">
        <f t="shared" si="4530"/>
        <v>4242</v>
      </c>
      <c r="Z4533" s="8">
        <v>318.3</v>
      </c>
      <c r="AA4533" s="8">
        <v>29.9</v>
      </c>
      <c r="AB4533" s="8">
        <v>28.5</v>
      </c>
      <c r="AC4533" s="4"/>
      <c r="KL4533" s="84"/>
      <c r="KP4533" s="84"/>
      <c r="KS4533" s="74"/>
      <c r="KT4533" s="74"/>
      <c r="KU4533" s="16"/>
      <c r="KV4533" s="72"/>
      <c r="KW4533" s="72"/>
      <c r="KX4533" s="16"/>
      <c r="KZ4533" s="16"/>
      <c r="LA4533" s="16"/>
      <c r="LB4533" s="74"/>
      <c r="LC4533" s="74"/>
    </row>
    <row r="4534" spans="8:315" x14ac:dyDescent="0.35">
      <c r="H4534" s="4"/>
      <c r="J4534" s="8"/>
      <c r="K4534" s="8"/>
      <c r="L4534" s="8"/>
      <c r="M4534" s="8"/>
      <c r="O4534" s="8"/>
      <c r="P4534" s="8"/>
      <c r="R4534" s="8"/>
      <c r="S4534" s="8"/>
      <c r="T4534" s="8"/>
      <c r="U4534" s="8"/>
      <c r="W4534" s="8">
        <f t="shared" si="4529"/>
        <v>177.8</v>
      </c>
      <c r="X4534">
        <v>15274800</v>
      </c>
      <c r="Y4534">
        <f t="shared" si="4530"/>
        <v>4243</v>
      </c>
      <c r="Z4534" s="8">
        <v>136.69999999999999</v>
      </c>
      <c r="AA4534" s="8">
        <v>28.7</v>
      </c>
      <c r="AB4534" s="8">
        <v>31.7</v>
      </c>
      <c r="AC4534" s="4"/>
      <c r="KL4534" s="84"/>
      <c r="KP4534" s="84"/>
      <c r="KS4534" s="74"/>
      <c r="KT4534" s="74"/>
      <c r="KU4534" s="16"/>
      <c r="KV4534" s="72"/>
      <c r="KW4534" s="72"/>
      <c r="KX4534" s="16"/>
      <c r="KZ4534" s="16"/>
      <c r="LA4534" s="16"/>
      <c r="LB4534" s="74"/>
      <c r="LC4534" s="74"/>
    </row>
    <row r="4535" spans="8:315" x14ac:dyDescent="0.35">
      <c r="H4535" s="4"/>
      <c r="J4535" s="8"/>
      <c r="K4535" s="8"/>
      <c r="L4535" s="8"/>
      <c r="M4535" s="8"/>
      <c r="O4535" s="8"/>
      <c r="P4535" s="8"/>
      <c r="R4535" s="8"/>
      <c r="S4535" s="8"/>
      <c r="T4535" s="8"/>
      <c r="U4535" s="8"/>
      <c r="W4535" s="8">
        <f t="shared" si="4529"/>
        <v>177.8</v>
      </c>
      <c r="X4535">
        <v>15278400</v>
      </c>
      <c r="Y4535">
        <f t="shared" si="4530"/>
        <v>4244</v>
      </c>
      <c r="Z4535" s="8">
        <v>26.1</v>
      </c>
      <c r="AA4535" s="8">
        <v>27</v>
      </c>
      <c r="AB4535" s="8">
        <v>37.299999999999997</v>
      </c>
      <c r="AC4535" s="4"/>
      <c r="KL4535" s="84"/>
      <c r="KP4535" s="84"/>
      <c r="KS4535" s="74"/>
      <c r="KT4535" s="74"/>
      <c r="KU4535" s="16"/>
      <c r="KV4535" s="72"/>
      <c r="KW4535" s="72"/>
      <c r="KX4535" s="16"/>
      <c r="KZ4535" s="16"/>
      <c r="LA4535" s="16"/>
      <c r="LB4535" s="74"/>
      <c r="LC4535" s="74"/>
    </row>
    <row r="4536" spans="8:315" x14ac:dyDescent="0.35">
      <c r="H4536" s="4"/>
      <c r="J4536" s="8"/>
      <c r="K4536" s="8"/>
      <c r="L4536" s="8"/>
      <c r="M4536" s="8"/>
      <c r="O4536" s="8"/>
      <c r="P4536" s="8"/>
      <c r="R4536" s="8"/>
      <c r="S4536" s="8"/>
      <c r="T4536" s="8"/>
      <c r="U4536" s="8"/>
      <c r="W4536" s="8">
        <f t="shared" si="4529"/>
        <v>177.9</v>
      </c>
      <c r="X4536">
        <v>15282000</v>
      </c>
      <c r="Y4536">
        <f t="shared" si="4530"/>
        <v>4245</v>
      </c>
      <c r="Z4536" s="8">
        <v>0</v>
      </c>
      <c r="AA4536" s="8">
        <v>24.9</v>
      </c>
      <c r="AB4536" s="8">
        <v>46.7</v>
      </c>
      <c r="AC4536" s="4"/>
      <c r="KL4536" s="84"/>
      <c r="KP4536" s="84"/>
      <c r="KS4536" s="74"/>
      <c r="KT4536" s="74"/>
      <c r="KU4536" s="16"/>
      <c r="KV4536" s="72"/>
      <c r="KW4536" s="72"/>
      <c r="KX4536" s="16"/>
      <c r="KZ4536" s="16"/>
      <c r="LA4536" s="16"/>
      <c r="LB4536" s="74"/>
      <c r="LC4536" s="74"/>
    </row>
    <row r="4537" spans="8:315" x14ac:dyDescent="0.35">
      <c r="H4537" s="4"/>
      <c r="J4537" s="8"/>
      <c r="K4537" s="8"/>
      <c r="L4537" s="8"/>
      <c r="M4537" s="8"/>
      <c r="O4537" s="8"/>
      <c r="P4537" s="8"/>
      <c r="R4537" s="8"/>
      <c r="S4537" s="8"/>
      <c r="T4537" s="8"/>
      <c r="U4537" s="8"/>
      <c r="W4537" s="8">
        <f t="shared" si="4529"/>
        <v>177.9</v>
      </c>
      <c r="X4537">
        <v>15285600</v>
      </c>
      <c r="Y4537">
        <f t="shared" si="4530"/>
        <v>4246</v>
      </c>
      <c r="Z4537" s="8">
        <v>0</v>
      </c>
      <c r="AA4537" s="8">
        <v>23.9</v>
      </c>
      <c r="AB4537" s="8">
        <v>48.8</v>
      </c>
      <c r="AC4537" s="4"/>
      <c r="KL4537" s="84"/>
      <c r="KP4537" s="84"/>
      <c r="KS4537" s="74"/>
      <c r="KT4537" s="74"/>
      <c r="KU4537" s="16"/>
      <c r="KV4537" s="72"/>
      <c r="KW4537" s="72"/>
      <c r="KX4537" s="16"/>
      <c r="KZ4537" s="16"/>
      <c r="LA4537" s="16"/>
      <c r="LB4537" s="74"/>
      <c r="LC4537" s="74"/>
    </row>
    <row r="4538" spans="8:315" x14ac:dyDescent="0.35">
      <c r="H4538" s="4"/>
      <c r="J4538" s="8"/>
      <c r="K4538" s="8"/>
      <c r="L4538" s="8"/>
      <c r="M4538" s="8"/>
      <c r="O4538" s="8"/>
      <c r="P4538" s="8"/>
      <c r="R4538" s="8"/>
      <c r="S4538" s="8"/>
      <c r="T4538" s="8"/>
      <c r="U4538" s="8"/>
      <c r="W4538" s="8">
        <f t="shared" si="4529"/>
        <v>178</v>
      </c>
      <c r="X4538">
        <v>15289200</v>
      </c>
      <c r="Y4538">
        <f t="shared" si="4530"/>
        <v>4247</v>
      </c>
      <c r="Z4538" s="8">
        <v>0</v>
      </c>
      <c r="AA4538" s="8">
        <v>22.7</v>
      </c>
      <c r="AB4538" s="8">
        <v>51.8</v>
      </c>
      <c r="AC4538" s="4"/>
      <c r="KL4538" s="84"/>
      <c r="KP4538" s="84"/>
      <c r="KS4538" s="74"/>
      <c r="KT4538" s="74"/>
      <c r="KU4538" s="16"/>
      <c r="KV4538" s="72"/>
      <c r="KW4538" s="72"/>
      <c r="KX4538" s="16"/>
      <c r="KZ4538" s="16"/>
      <c r="LA4538" s="16"/>
      <c r="LB4538" s="74"/>
      <c r="LC4538" s="74"/>
    </row>
    <row r="4539" spans="8:315" x14ac:dyDescent="0.35">
      <c r="H4539" s="4"/>
      <c r="J4539" s="8"/>
      <c r="K4539" s="8"/>
      <c r="L4539" s="8"/>
      <c r="M4539" s="8"/>
      <c r="O4539" s="8"/>
      <c r="P4539" s="8"/>
      <c r="R4539" s="8"/>
      <c r="S4539" s="8"/>
      <c r="T4539" s="8"/>
      <c r="U4539" s="8"/>
      <c r="W4539" s="8">
        <f t="shared" si="4529"/>
        <v>178</v>
      </c>
      <c r="X4539">
        <v>15292800</v>
      </c>
      <c r="Y4539">
        <f t="shared" si="4530"/>
        <v>4248</v>
      </c>
      <c r="Z4539" s="8">
        <v>0</v>
      </c>
      <c r="AA4539" s="8">
        <v>21.6</v>
      </c>
      <c r="AB4539" s="8">
        <v>57</v>
      </c>
      <c r="AC4539" s="4"/>
      <c r="KL4539" s="84"/>
      <c r="KP4539" s="84"/>
      <c r="KS4539" s="74"/>
      <c r="KT4539" s="74"/>
      <c r="KU4539" s="16"/>
      <c r="KV4539" s="72"/>
      <c r="KW4539" s="72"/>
      <c r="KX4539" s="16"/>
      <c r="KZ4539" s="16"/>
      <c r="LA4539" s="16"/>
      <c r="LB4539" s="74"/>
      <c r="LC4539" s="74"/>
    </row>
    <row r="4540" spans="8:315" x14ac:dyDescent="0.35">
      <c r="H4540" s="4"/>
      <c r="J4540" s="8"/>
      <c r="K4540" s="8"/>
      <c r="L4540" s="8"/>
      <c r="M4540" s="8"/>
      <c r="O4540" s="8"/>
      <c r="P4540" s="8"/>
      <c r="R4540" s="8"/>
      <c r="S4540" s="8"/>
      <c r="T4540" s="8"/>
      <c r="U4540" s="8"/>
      <c r="W4540" s="8">
        <f t="shared" si="4529"/>
        <v>178</v>
      </c>
      <c r="X4540">
        <v>15296400</v>
      </c>
      <c r="Y4540">
        <f t="shared" si="4530"/>
        <v>4249</v>
      </c>
      <c r="Z4540" s="8">
        <v>0</v>
      </c>
      <c r="AA4540" s="8">
        <v>19.8</v>
      </c>
      <c r="AB4540" s="8">
        <v>65</v>
      </c>
      <c r="AC4540" s="4"/>
      <c r="KL4540" s="84"/>
      <c r="KP4540" s="84"/>
      <c r="KS4540" s="74"/>
      <c r="KT4540" s="74"/>
      <c r="KU4540" s="16"/>
      <c r="KV4540" s="72"/>
      <c r="KW4540" s="72"/>
      <c r="KX4540" s="16"/>
      <c r="KZ4540" s="16"/>
      <c r="LA4540" s="16"/>
      <c r="LB4540" s="74"/>
      <c r="LC4540" s="74"/>
    </row>
    <row r="4541" spans="8:315" x14ac:dyDescent="0.35">
      <c r="H4541" s="4"/>
      <c r="J4541" s="8"/>
      <c r="K4541" s="8"/>
      <c r="L4541" s="8"/>
      <c r="M4541" s="8"/>
      <c r="O4541" s="8"/>
      <c r="P4541" s="8"/>
      <c r="R4541" s="8"/>
      <c r="S4541" s="8"/>
      <c r="T4541" s="8"/>
      <c r="U4541" s="8"/>
      <c r="W4541" s="8">
        <f t="shared" si="4529"/>
        <v>178.1</v>
      </c>
      <c r="X4541">
        <v>15300000</v>
      </c>
      <c r="Y4541">
        <f t="shared" si="4530"/>
        <v>4250</v>
      </c>
      <c r="Z4541" s="8">
        <v>0</v>
      </c>
      <c r="AA4541" s="8">
        <v>18</v>
      </c>
      <c r="AB4541" s="8">
        <v>68.900000000000006</v>
      </c>
      <c r="AC4541" s="4"/>
      <c r="KL4541" s="84"/>
      <c r="KP4541" s="84"/>
      <c r="KS4541" s="74"/>
      <c r="KT4541" s="74"/>
      <c r="KU4541" s="16"/>
      <c r="KV4541" s="72"/>
      <c r="KW4541" s="72"/>
      <c r="KX4541" s="16"/>
      <c r="KZ4541" s="16"/>
      <c r="LA4541" s="16"/>
      <c r="LB4541" s="74"/>
      <c r="LC4541" s="74"/>
    </row>
    <row r="4542" spans="8:315" x14ac:dyDescent="0.35">
      <c r="H4542" s="4"/>
      <c r="J4542" s="8"/>
      <c r="K4542" s="8"/>
      <c r="L4542" s="8"/>
      <c r="M4542" s="8"/>
      <c r="O4542" s="8"/>
      <c r="P4542" s="8"/>
      <c r="R4542" s="8"/>
      <c r="S4542" s="8"/>
      <c r="T4542" s="8"/>
      <c r="U4542" s="8"/>
      <c r="W4542" s="8">
        <f t="shared" si="4529"/>
        <v>178.1</v>
      </c>
      <c r="X4542">
        <v>15303600</v>
      </c>
      <c r="Y4542">
        <f t="shared" si="4530"/>
        <v>4251</v>
      </c>
      <c r="Z4542" s="8">
        <v>0</v>
      </c>
      <c r="AA4542" s="8">
        <v>17.899999999999999</v>
      </c>
      <c r="AB4542" s="8">
        <v>70.8</v>
      </c>
      <c r="AC4542" s="4"/>
      <c r="KL4542" s="84"/>
      <c r="KP4542" s="84"/>
      <c r="KS4542" s="74"/>
      <c r="KT4542" s="74"/>
      <c r="KU4542" s="16"/>
      <c r="KV4542" s="72"/>
      <c r="KW4542" s="72"/>
      <c r="KX4542" s="16"/>
      <c r="KZ4542" s="16"/>
      <c r="LA4542" s="16"/>
      <c r="LB4542" s="74"/>
      <c r="LC4542" s="74"/>
    </row>
    <row r="4543" spans="8:315" x14ac:dyDescent="0.35">
      <c r="H4543" s="4"/>
      <c r="J4543" s="8"/>
      <c r="K4543" s="8"/>
      <c r="L4543" s="8"/>
      <c r="M4543" s="8"/>
      <c r="O4543" s="8"/>
      <c r="P4543" s="8"/>
      <c r="R4543" s="8"/>
      <c r="S4543" s="8"/>
      <c r="T4543" s="8"/>
      <c r="U4543" s="8"/>
      <c r="W4543" s="8">
        <f t="shared" si="4529"/>
        <v>178.2</v>
      </c>
      <c r="X4543">
        <v>15307200</v>
      </c>
      <c r="Y4543">
        <f t="shared" si="4530"/>
        <v>4252</v>
      </c>
      <c r="Z4543" s="8">
        <v>0</v>
      </c>
      <c r="AA4543" s="8">
        <v>17.8</v>
      </c>
      <c r="AB4543" s="8">
        <v>74.5</v>
      </c>
      <c r="AC4543" s="4"/>
      <c r="KL4543" s="84"/>
      <c r="KP4543" s="84"/>
      <c r="KS4543" s="74"/>
      <c r="KT4543" s="74"/>
      <c r="KU4543" s="16"/>
      <c r="KV4543" s="72"/>
      <c r="KW4543" s="72"/>
      <c r="KX4543" s="16"/>
      <c r="KZ4543" s="16"/>
      <c r="LA4543" s="16"/>
      <c r="LB4543" s="74"/>
      <c r="LC4543" s="74"/>
    </row>
    <row r="4544" spans="8:315" x14ac:dyDescent="0.35">
      <c r="H4544" s="4"/>
      <c r="J4544" s="8"/>
      <c r="K4544" s="8"/>
      <c r="L4544" s="8"/>
      <c r="M4544" s="8"/>
      <c r="O4544" s="8"/>
      <c r="P4544" s="8"/>
      <c r="R4544" s="8"/>
      <c r="S4544" s="8"/>
      <c r="T4544" s="8"/>
      <c r="U4544" s="8"/>
      <c r="W4544" s="8">
        <f t="shared" si="4529"/>
        <v>178.2</v>
      </c>
      <c r="X4544">
        <v>15310800</v>
      </c>
      <c r="Y4544">
        <f t="shared" si="4530"/>
        <v>4253</v>
      </c>
      <c r="Z4544" s="8">
        <v>16.7</v>
      </c>
      <c r="AA4544" s="8">
        <v>17</v>
      </c>
      <c r="AB4544" s="8">
        <v>75.2</v>
      </c>
      <c r="AC4544" s="4"/>
      <c r="KL4544" s="84"/>
      <c r="KP4544" s="84"/>
      <c r="KS4544" s="74"/>
      <c r="KT4544" s="74"/>
      <c r="KU4544" s="16"/>
      <c r="KV4544" s="72"/>
      <c r="KW4544" s="72"/>
      <c r="KX4544" s="16"/>
      <c r="KZ4544" s="16"/>
      <c r="LA4544" s="16"/>
      <c r="LB4544" s="74"/>
      <c r="LC4544" s="74"/>
    </row>
    <row r="4545" spans="8:315" x14ac:dyDescent="0.35">
      <c r="H4545" s="4"/>
      <c r="J4545" s="8"/>
      <c r="K4545" s="8"/>
      <c r="L4545" s="8"/>
      <c r="M4545" s="8"/>
      <c r="O4545" s="8"/>
      <c r="P4545" s="8"/>
      <c r="R4545" s="8"/>
      <c r="S4545" s="8"/>
      <c r="T4545" s="8"/>
      <c r="U4545" s="8"/>
      <c r="W4545" s="8">
        <f t="shared" si="4529"/>
        <v>178.3</v>
      </c>
      <c r="X4545">
        <v>15314400</v>
      </c>
      <c r="Y4545">
        <f t="shared" si="4530"/>
        <v>4254</v>
      </c>
      <c r="Z4545" s="8">
        <v>69.2</v>
      </c>
      <c r="AA4545" s="8">
        <v>17.399999999999999</v>
      </c>
      <c r="AB4545" s="8">
        <v>72.599999999999994</v>
      </c>
      <c r="AC4545" s="4"/>
      <c r="KL4545" s="84"/>
      <c r="KP4545" s="84"/>
      <c r="KS4545" s="74"/>
      <c r="KT4545" s="74"/>
      <c r="KU4545" s="16"/>
      <c r="KV4545" s="72"/>
      <c r="KW4545" s="72"/>
      <c r="KX4545" s="16"/>
      <c r="KZ4545" s="16"/>
      <c r="LA4545" s="16"/>
      <c r="LB4545" s="74"/>
      <c r="LC4545" s="74"/>
    </row>
    <row r="4546" spans="8:315" x14ac:dyDescent="0.35">
      <c r="H4546" s="4"/>
      <c r="J4546" s="8"/>
      <c r="K4546" s="8"/>
      <c r="L4546" s="8"/>
      <c r="M4546" s="8"/>
      <c r="O4546" s="8"/>
      <c r="P4546" s="8"/>
      <c r="R4546" s="8"/>
      <c r="S4546" s="8"/>
      <c r="T4546" s="8"/>
      <c r="U4546" s="8"/>
      <c r="W4546" s="8">
        <f t="shared" si="4529"/>
        <v>178.3</v>
      </c>
      <c r="X4546">
        <v>15318000</v>
      </c>
      <c r="Y4546">
        <f t="shared" si="4530"/>
        <v>4255</v>
      </c>
      <c r="Z4546" s="8">
        <v>193.6</v>
      </c>
      <c r="AA4546" s="8">
        <v>18.3</v>
      </c>
      <c r="AB4546" s="8">
        <v>65.599999999999994</v>
      </c>
      <c r="AC4546" s="4"/>
      <c r="KL4546" s="84"/>
      <c r="KP4546" s="84"/>
      <c r="KS4546" s="74"/>
      <c r="KT4546" s="74"/>
      <c r="KU4546" s="16"/>
      <c r="KV4546" s="72"/>
      <c r="KW4546" s="72"/>
      <c r="KX4546" s="16"/>
      <c r="KZ4546" s="16"/>
      <c r="LA4546" s="16"/>
      <c r="LB4546" s="74"/>
      <c r="LC4546" s="74"/>
    </row>
    <row r="4547" spans="8:315" x14ac:dyDescent="0.35">
      <c r="H4547" s="4"/>
      <c r="J4547" s="8"/>
      <c r="K4547" s="8"/>
      <c r="L4547" s="8"/>
      <c r="M4547" s="8"/>
      <c r="O4547" s="8"/>
      <c r="P4547" s="8"/>
      <c r="R4547" s="8"/>
      <c r="S4547" s="8"/>
      <c r="T4547" s="8"/>
      <c r="U4547" s="8"/>
      <c r="W4547" s="8">
        <f t="shared" si="4529"/>
        <v>178.3</v>
      </c>
      <c r="X4547">
        <v>15321600</v>
      </c>
      <c r="Y4547">
        <f t="shared" si="4530"/>
        <v>4256</v>
      </c>
      <c r="Z4547" s="8">
        <v>475.6</v>
      </c>
      <c r="AA4547" s="8">
        <v>22.1</v>
      </c>
      <c r="AB4547" s="8">
        <v>48</v>
      </c>
      <c r="AC4547" s="4"/>
      <c r="KL4547" s="84"/>
      <c r="KP4547" s="84"/>
      <c r="KS4547" s="74"/>
      <c r="KT4547" s="74"/>
      <c r="KU4547" s="16"/>
      <c r="KV4547" s="72"/>
      <c r="KW4547" s="72"/>
      <c r="KX4547" s="16"/>
      <c r="KZ4547" s="16"/>
      <c r="LA4547" s="16"/>
      <c r="LB4547" s="74"/>
      <c r="LC4547" s="74"/>
    </row>
    <row r="4548" spans="8:315" x14ac:dyDescent="0.35">
      <c r="H4548" s="4"/>
      <c r="J4548" s="8"/>
      <c r="K4548" s="8"/>
      <c r="L4548" s="8"/>
      <c r="M4548" s="8"/>
      <c r="O4548" s="8"/>
      <c r="P4548" s="8"/>
      <c r="R4548" s="8"/>
      <c r="S4548" s="8"/>
      <c r="T4548" s="8"/>
      <c r="U4548" s="8"/>
      <c r="W4548" s="8">
        <f t="shared" si="4529"/>
        <v>178.4</v>
      </c>
      <c r="X4548">
        <v>15325200</v>
      </c>
      <c r="Y4548">
        <f t="shared" si="4530"/>
        <v>4257</v>
      </c>
      <c r="Z4548" s="8">
        <v>611.9</v>
      </c>
      <c r="AA4548" s="8">
        <v>24.6</v>
      </c>
      <c r="AB4548" s="8">
        <v>40.700000000000003</v>
      </c>
      <c r="AC4548" s="4"/>
      <c r="KL4548" s="84"/>
      <c r="KP4548" s="84"/>
      <c r="KS4548" s="74"/>
      <c r="KT4548" s="74"/>
      <c r="KU4548" s="16"/>
      <c r="KV4548" s="72"/>
      <c r="KW4548" s="72"/>
      <c r="KX4548" s="16"/>
      <c r="KZ4548" s="16"/>
      <c r="LA4548" s="16"/>
      <c r="LB4548" s="74"/>
      <c r="LC4548" s="74"/>
    </row>
    <row r="4549" spans="8:315" x14ac:dyDescent="0.35">
      <c r="H4549" s="4"/>
      <c r="J4549" s="8"/>
      <c r="K4549" s="8"/>
      <c r="L4549" s="8"/>
      <c r="M4549" s="8"/>
      <c r="O4549" s="8"/>
      <c r="P4549" s="8"/>
      <c r="R4549" s="8"/>
      <c r="S4549" s="8"/>
      <c r="T4549" s="8"/>
      <c r="U4549" s="8"/>
      <c r="W4549" s="8">
        <f t="shared" si="4529"/>
        <v>178.4</v>
      </c>
      <c r="X4549">
        <v>15328800</v>
      </c>
      <c r="Y4549">
        <f t="shared" si="4530"/>
        <v>4258</v>
      </c>
      <c r="Z4549" s="8">
        <v>764.7</v>
      </c>
      <c r="AA4549" s="8">
        <v>26.9</v>
      </c>
      <c r="AB4549" s="8">
        <v>36.700000000000003</v>
      </c>
      <c r="AC4549" s="4"/>
      <c r="KL4549" s="84"/>
      <c r="KP4549" s="84"/>
      <c r="KS4549" s="74"/>
      <c r="KT4549" s="74"/>
      <c r="KU4549" s="16"/>
      <c r="KV4549" s="72"/>
      <c r="KW4549" s="72"/>
      <c r="KX4549" s="16"/>
      <c r="KZ4549" s="16"/>
      <c r="LA4549" s="16"/>
      <c r="LB4549" s="74"/>
      <c r="LC4549" s="74"/>
    </row>
    <row r="4550" spans="8:315" x14ac:dyDescent="0.35">
      <c r="H4550" s="4"/>
      <c r="J4550" s="8"/>
      <c r="K4550" s="8"/>
      <c r="L4550" s="8"/>
      <c r="M4550" s="8"/>
      <c r="O4550" s="8"/>
      <c r="P4550" s="8"/>
      <c r="R4550" s="8"/>
      <c r="S4550" s="8"/>
      <c r="T4550" s="8"/>
      <c r="U4550" s="8"/>
      <c r="W4550" s="8">
        <f t="shared" si="4529"/>
        <v>178.5</v>
      </c>
      <c r="X4550">
        <v>15332400</v>
      </c>
      <c r="Y4550">
        <f t="shared" si="4530"/>
        <v>4259</v>
      </c>
      <c r="Z4550" s="8">
        <v>861.7</v>
      </c>
      <c r="AA4550" s="8">
        <v>28.5</v>
      </c>
      <c r="AB4550" s="8">
        <v>39.200000000000003</v>
      </c>
      <c r="AC4550" s="4"/>
      <c r="KL4550" s="84"/>
      <c r="KP4550" s="84"/>
      <c r="KS4550" s="74"/>
      <c r="KT4550" s="74"/>
      <c r="KU4550" s="16"/>
      <c r="KV4550" s="72"/>
      <c r="KW4550" s="72"/>
      <c r="KX4550" s="16"/>
      <c r="KZ4550" s="16"/>
      <c r="LA4550" s="16"/>
      <c r="LB4550" s="74"/>
      <c r="LC4550" s="74"/>
    </row>
    <row r="4551" spans="8:315" x14ac:dyDescent="0.35">
      <c r="H4551" s="4"/>
      <c r="J4551" s="8"/>
      <c r="K4551" s="8"/>
      <c r="L4551" s="8"/>
      <c r="M4551" s="8"/>
      <c r="O4551" s="8"/>
      <c r="P4551" s="8"/>
      <c r="R4551" s="8"/>
      <c r="S4551" s="8"/>
      <c r="T4551" s="8"/>
      <c r="U4551" s="8"/>
      <c r="W4551" s="8">
        <f t="shared" si="4529"/>
        <v>178.5</v>
      </c>
      <c r="X4551">
        <v>15336000</v>
      </c>
      <c r="Y4551">
        <f t="shared" si="4530"/>
        <v>4260</v>
      </c>
      <c r="Z4551" s="8">
        <v>900</v>
      </c>
      <c r="AA4551" s="8">
        <v>30.1</v>
      </c>
      <c r="AB4551" s="8">
        <v>33.299999999999997</v>
      </c>
      <c r="AC4551" s="4"/>
      <c r="KL4551" s="84"/>
      <c r="KP4551" s="84"/>
      <c r="KS4551" s="74"/>
      <c r="KT4551" s="74"/>
      <c r="KU4551" s="16"/>
      <c r="KV4551" s="72"/>
      <c r="KW4551" s="72"/>
      <c r="KX4551" s="16"/>
      <c r="KZ4551" s="16"/>
      <c r="LA4551" s="16"/>
      <c r="LB4551" s="74"/>
      <c r="LC4551" s="74"/>
    </row>
    <row r="4552" spans="8:315" x14ac:dyDescent="0.35">
      <c r="H4552" s="4"/>
      <c r="J4552" s="8"/>
      <c r="K4552" s="8"/>
      <c r="L4552" s="8"/>
      <c r="M4552" s="8"/>
      <c r="O4552" s="8"/>
      <c r="P4552" s="8"/>
      <c r="R4552" s="8"/>
      <c r="S4552" s="8"/>
      <c r="T4552" s="8"/>
      <c r="U4552" s="8"/>
      <c r="W4552" s="8">
        <f t="shared" si="4529"/>
        <v>178.5</v>
      </c>
      <c r="X4552">
        <v>15339600</v>
      </c>
      <c r="Y4552">
        <f t="shared" si="4530"/>
        <v>4261</v>
      </c>
      <c r="Z4552" s="8">
        <v>856.9</v>
      </c>
      <c r="AA4552" s="8">
        <v>31.4</v>
      </c>
      <c r="AB4552" s="8">
        <v>35.299999999999997</v>
      </c>
      <c r="AC4552" s="4"/>
      <c r="KL4552" s="84"/>
      <c r="KP4552" s="84"/>
      <c r="KS4552" s="74"/>
      <c r="KT4552" s="74"/>
      <c r="KU4552" s="16"/>
      <c r="KV4552" s="72"/>
      <c r="KW4552" s="72"/>
      <c r="KX4552" s="16"/>
      <c r="KZ4552" s="16"/>
      <c r="LA4552" s="16"/>
      <c r="LB4552" s="74"/>
      <c r="LC4552" s="74"/>
    </row>
    <row r="4553" spans="8:315" x14ac:dyDescent="0.35">
      <c r="H4553" s="4"/>
      <c r="J4553" s="8"/>
      <c r="K4553" s="8"/>
      <c r="L4553" s="8"/>
      <c r="M4553" s="8"/>
      <c r="O4553" s="8"/>
      <c r="P4553" s="8"/>
      <c r="R4553" s="8"/>
      <c r="S4553" s="8"/>
      <c r="T4553" s="8"/>
      <c r="U4553" s="8"/>
      <c r="W4553" s="8">
        <f t="shared" si="4529"/>
        <v>178.6</v>
      </c>
      <c r="X4553">
        <v>15343200</v>
      </c>
      <c r="Y4553">
        <f t="shared" si="4530"/>
        <v>4262</v>
      </c>
      <c r="Z4553" s="8">
        <v>584.70000000000005</v>
      </c>
      <c r="AA4553" s="8">
        <v>31.5</v>
      </c>
      <c r="AB4553" s="8">
        <v>38.299999999999997</v>
      </c>
      <c r="AC4553" s="4"/>
      <c r="KL4553" s="84"/>
      <c r="KP4553" s="84"/>
      <c r="KS4553" s="74"/>
      <c r="KT4553" s="74"/>
      <c r="KU4553" s="16"/>
      <c r="KV4553" s="72"/>
      <c r="KW4553" s="72"/>
      <c r="KX4553" s="16"/>
      <c r="KZ4553" s="16"/>
      <c r="LA4553" s="16"/>
      <c r="LB4553" s="74"/>
      <c r="LC4553" s="74"/>
    </row>
    <row r="4554" spans="8:315" x14ac:dyDescent="0.35">
      <c r="H4554" s="4"/>
      <c r="J4554" s="8"/>
      <c r="K4554" s="8"/>
      <c r="L4554" s="8"/>
      <c r="M4554" s="8"/>
      <c r="O4554" s="8"/>
      <c r="P4554" s="8"/>
      <c r="R4554" s="8"/>
      <c r="S4554" s="8"/>
      <c r="T4554" s="8"/>
      <c r="U4554" s="8"/>
      <c r="W4554" s="8">
        <f t="shared" si="4529"/>
        <v>178.6</v>
      </c>
      <c r="X4554">
        <v>15346800</v>
      </c>
      <c r="Y4554">
        <f t="shared" si="4530"/>
        <v>4263</v>
      </c>
      <c r="Z4554" s="8">
        <v>680.6</v>
      </c>
      <c r="AA4554" s="8">
        <v>31.7</v>
      </c>
      <c r="AB4554" s="8">
        <v>37.200000000000003</v>
      </c>
      <c r="AC4554" s="4"/>
      <c r="KL4554" s="84"/>
      <c r="KP4554" s="84"/>
      <c r="KS4554" s="74"/>
      <c r="KT4554" s="74"/>
      <c r="KU4554" s="16"/>
      <c r="KV4554" s="72"/>
      <c r="KW4554" s="72"/>
      <c r="KX4554" s="16"/>
      <c r="KZ4554" s="16"/>
      <c r="LA4554" s="16"/>
      <c r="LB4554" s="74"/>
      <c r="LC4554" s="74"/>
    </row>
    <row r="4555" spans="8:315" x14ac:dyDescent="0.35">
      <c r="H4555" s="4"/>
      <c r="J4555" s="8"/>
      <c r="K4555" s="8"/>
      <c r="L4555" s="8"/>
      <c r="M4555" s="8"/>
      <c r="O4555" s="8"/>
      <c r="P4555" s="8"/>
      <c r="R4555" s="8"/>
      <c r="S4555" s="8"/>
      <c r="T4555" s="8"/>
      <c r="U4555" s="8"/>
      <c r="W4555" s="8">
        <f t="shared" si="4529"/>
        <v>178.7</v>
      </c>
      <c r="X4555">
        <v>15350400</v>
      </c>
      <c r="Y4555">
        <f t="shared" si="4530"/>
        <v>4264</v>
      </c>
      <c r="Z4555" s="8">
        <v>623.6</v>
      </c>
      <c r="AA4555" s="8">
        <v>31.6</v>
      </c>
      <c r="AB4555" s="8">
        <v>38.700000000000003</v>
      </c>
      <c r="AC4555" s="4"/>
      <c r="KL4555" s="84"/>
      <c r="KP4555" s="84"/>
      <c r="KS4555" s="74"/>
      <c r="KT4555" s="74"/>
      <c r="KU4555" s="16"/>
      <c r="KV4555" s="72"/>
      <c r="KW4555" s="72"/>
      <c r="KX4555" s="16"/>
      <c r="KZ4555" s="16"/>
      <c r="LA4555" s="16"/>
      <c r="LB4555" s="74"/>
      <c r="LC4555" s="74"/>
    </row>
    <row r="4556" spans="8:315" x14ac:dyDescent="0.35">
      <c r="H4556" s="4"/>
      <c r="J4556" s="8"/>
      <c r="K4556" s="8"/>
      <c r="L4556" s="8"/>
      <c r="M4556" s="8"/>
      <c r="O4556" s="8"/>
      <c r="P4556" s="8"/>
      <c r="R4556" s="8"/>
      <c r="S4556" s="8"/>
      <c r="T4556" s="8"/>
      <c r="U4556" s="8"/>
      <c r="W4556" s="8">
        <f t="shared" si="4529"/>
        <v>178.7</v>
      </c>
      <c r="X4556">
        <v>15354000</v>
      </c>
      <c r="Y4556">
        <f t="shared" si="4530"/>
        <v>4265</v>
      </c>
      <c r="Z4556" s="8">
        <v>296.39999999999998</v>
      </c>
      <c r="AA4556" s="8">
        <v>30.5</v>
      </c>
      <c r="AB4556" s="8">
        <v>39.299999999999997</v>
      </c>
      <c r="AC4556" s="4"/>
      <c r="KL4556" s="84"/>
      <c r="KP4556" s="84"/>
      <c r="KS4556" s="74"/>
      <c r="KT4556" s="74"/>
      <c r="KU4556" s="16"/>
      <c r="KV4556" s="72"/>
      <c r="KW4556" s="72"/>
      <c r="KX4556" s="16"/>
      <c r="KZ4556" s="16"/>
      <c r="LA4556" s="16"/>
      <c r="LB4556" s="74"/>
      <c r="LC4556" s="74"/>
    </row>
    <row r="4557" spans="8:315" x14ac:dyDescent="0.35">
      <c r="H4557" s="4"/>
      <c r="J4557" s="8"/>
      <c r="K4557" s="8"/>
      <c r="L4557" s="8"/>
      <c r="M4557" s="8"/>
      <c r="O4557" s="8"/>
      <c r="P4557" s="8"/>
      <c r="R4557" s="8"/>
      <c r="S4557" s="8"/>
      <c r="T4557" s="8"/>
      <c r="U4557" s="8"/>
      <c r="W4557" s="8">
        <f t="shared" si="4529"/>
        <v>178.8</v>
      </c>
      <c r="X4557">
        <v>15357600</v>
      </c>
      <c r="Y4557">
        <f t="shared" si="4530"/>
        <v>4266</v>
      </c>
      <c r="Z4557" s="8">
        <v>234.2</v>
      </c>
      <c r="AA4557" s="8">
        <v>30.1</v>
      </c>
      <c r="AB4557" s="8">
        <v>40.9</v>
      </c>
      <c r="AC4557" s="4"/>
      <c r="KL4557" s="84"/>
      <c r="KP4557" s="84"/>
      <c r="KS4557" s="74"/>
      <c r="KT4557" s="74"/>
      <c r="KU4557" s="16"/>
      <c r="KV4557" s="72"/>
      <c r="KW4557" s="72"/>
      <c r="KX4557" s="16"/>
      <c r="KZ4557" s="16"/>
      <c r="LA4557" s="16"/>
      <c r="LB4557" s="74"/>
      <c r="LC4557" s="74"/>
    </row>
    <row r="4558" spans="8:315" x14ac:dyDescent="0.35">
      <c r="H4558" s="4"/>
      <c r="J4558" s="8"/>
      <c r="K4558" s="8"/>
      <c r="L4558" s="8"/>
      <c r="M4558" s="8"/>
      <c r="O4558" s="8"/>
      <c r="P4558" s="8"/>
      <c r="R4558" s="8"/>
      <c r="S4558" s="8"/>
      <c r="T4558" s="8"/>
      <c r="U4558" s="8"/>
      <c r="W4558" s="8">
        <f t="shared" si="4529"/>
        <v>178.8</v>
      </c>
      <c r="X4558">
        <v>15361200</v>
      </c>
      <c r="Y4558">
        <f t="shared" si="4530"/>
        <v>4267</v>
      </c>
      <c r="Z4558" s="8">
        <v>91.4</v>
      </c>
      <c r="AA4558" s="8">
        <v>29.4</v>
      </c>
      <c r="AB4558" s="8">
        <v>43.4</v>
      </c>
      <c r="AC4558" s="4"/>
      <c r="KL4558" s="84"/>
      <c r="KP4558" s="84"/>
      <c r="KS4558" s="74"/>
      <c r="KT4558" s="74"/>
      <c r="KU4558" s="16"/>
      <c r="KV4558" s="72"/>
      <c r="KW4558" s="72"/>
      <c r="KX4558" s="16"/>
      <c r="KZ4558" s="16"/>
      <c r="LA4558" s="16"/>
      <c r="LB4558" s="74"/>
      <c r="LC4558" s="74"/>
    </row>
    <row r="4559" spans="8:315" x14ac:dyDescent="0.35">
      <c r="H4559" s="4"/>
      <c r="J4559" s="8"/>
      <c r="K4559" s="8"/>
      <c r="L4559" s="8"/>
      <c r="M4559" s="8"/>
      <c r="O4559" s="8"/>
      <c r="P4559" s="8"/>
      <c r="R4559" s="8"/>
      <c r="S4559" s="8"/>
      <c r="T4559" s="8"/>
      <c r="U4559" s="8"/>
      <c r="W4559" s="8">
        <f t="shared" si="4529"/>
        <v>178.8</v>
      </c>
      <c r="X4559">
        <v>15364800</v>
      </c>
      <c r="Y4559">
        <f t="shared" si="4530"/>
        <v>4268</v>
      </c>
      <c r="Z4559" s="8">
        <v>20.8</v>
      </c>
      <c r="AA4559" s="8">
        <v>28.4</v>
      </c>
      <c r="AB4559" s="8">
        <v>47.1</v>
      </c>
      <c r="AC4559" s="4"/>
      <c r="KL4559" s="84"/>
      <c r="KP4559" s="84"/>
      <c r="KS4559" s="74"/>
      <c r="KT4559" s="74"/>
      <c r="KU4559" s="16"/>
      <c r="KV4559" s="72"/>
      <c r="KW4559" s="72"/>
      <c r="KX4559" s="16"/>
      <c r="KZ4559" s="16"/>
      <c r="LA4559" s="16"/>
      <c r="LB4559" s="74"/>
      <c r="LC4559" s="74"/>
    </row>
    <row r="4560" spans="8:315" x14ac:dyDescent="0.35">
      <c r="H4560" s="4"/>
      <c r="J4560" s="8"/>
      <c r="K4560" s="8"/>
      <c r="L4560" s="8"/>
      <c r="M4560" s="8"/>
      <c r="O4560" s="8"/>
      <c r="P4560" s="8"/>
      <c r="R4560" s="8"/>
      <c r="S4560" s="8"/>
      <c r="T4560" s="8"/>
      <c r="U4560" s="8"/>
      <c r="W4560" s="8">
        <f t="shared" si="4529"/>
        <v>178.9</v>
      </c>
      <c r="X4560">
        <v>15368400</v>
      </c>
      <c r="Y4560">
        <f t="shared" si="4530"/>
        <v>4269</v>
      </c>
      <c r="Z4560" s="8">
        <v>0</v>
      </c>
      <c r="AA4560" s="8">
        <v>27.3</v>
      </c>
      <c r="AB4560" s="8">
        <v>49.2</v>
      </c>
      <c r="AC4560" s="4"/>
      <c r="KL4560" s="84"/>
      <c r="KP4560" s="84"/>
      <c r="KS4560" s="74"/>
      <c r="KT4560" s="74"/>
      <c r="KU4560" s="16"/>
      <c r="KV4560" s="72"/>
      <c r="KW4560" s="72"/>
      <c r="KX4560" s="16"/>
      <c r="KZ4560" s="16"/>
      <c r="LA4560" s="16"/>
      <c r="LB4560" s="74"/>
      <c r="LC4560" s="74"/>
    </row>
    <row r="4561" spans="8:315" x14ac:dyDescent="0.35">
      <c r="H4561" s="4"/>
      <c r="J4561" s="8"/>
      <c r="K4561" s="8"/>
      <c r="L4561" s="8"/>
      <c r="M4561" s="8"/>
      <c r="O4561" s="8"/>
      <c r="P4561" s="8"/>
      <c r="R4561" s="8"/>
      <c r="S4561" s="8"/>
      <c r="T4561" s="8"/>
      <c r="U4561" s="8"/>
      <c r="W4561" s="8">
        <f t="shared" si="4529"/>
        <v>178.9</v>
      </c>
      <c r="X4561">
        <v>15372000</v>
      </c>
      <c r="Y4561">
        <f t="shared" si="4530"/>
        <v>4270</v>
      </c>
      <c r="Z4561" s="8">
        <v>0</v>
      </c>
      <c r="AA4561" s="8">
        <v>26.9</v>
      </c>
      <c r="AB4561" s="8">
        <v>48.5</v>
      </c>
      <c r="AC4561" s="4"/>
      <c r="KL4561" s="84"/>
      <c r="KP4561" s="84"/>
      <c r="KS4561" s="74"/>
      <c r="KT4561" s="74"/>
      <c r="KU4561" s="16"/>
      <c r="KV4561" s="72"/>
      <c r="KW4561" s="72"/>
      <c r="KX4561" s="16"/>
      <c r="KZ4561" s="16"/>
      <c r="LA4561" s="16"/>
      <c r="LB4561" s="74"/>
      <c r="LC4561" s="74"/>
    </row>
    <row r="4562" spans="8:315" x14ac:dyDescent="0.35">
      <c r="H4562" s="4"/>
      <c r="J4562" s="8"/>
      <c r="K4562" s="8"/>
      <c r="L4562" s="8"/>
      <c r="M4562" s="8"/>
      <c r="O4562" s="8"/>
      <c r="P4562" s="8"/>
      <c r="R4562" s="8"/>
      <c r="S4562" s="8"/>
      <c r="T4562" s="8"/>
      <c r="U4562" s="8"/>
      <c r="W4562" s="8">
        <f t="shared" si="4529"/>
        <v>179</v>
      </c>
      <c r="X4562">
        <v>15375600</v>
      </c>
      <c r="Y4562">
        <f t="shared" si="4530"/>
        <v>4271</v>
      </c>
      <c r="Z4562" s="8">
        <v>0</v>
      </c>
      <c r="AA4562" s="8">
        <v>26.6</v>
      </c>
      <c r="AB4562" s="8">
        <v>50.9</v>
      </c>
      <c r="AC4562" s="4"/>
      <c r="KL4562" s="84"/>
      <c r="KP4562" s="84"/>
      <c r="KS4562" s="74"/>
      <c r="KT4562" s="74"/>
      <c r="KU4562" s="16"/>
      <c r="KV4562" s="72"/>
      <c r="KW4562" s="72"/>
      <c r="KX4562" s="16"/>
      <c r="KZ4562" s="16"/>
      <c r="LA4562" s="16"/>
      <c r="LB4562" s="74"/>
      <c r="LC4562" s="74"/>
    </row>
    <row r="4563" spans="8:315" x14ac:dyDescent="0.35">
      <c r="H4563" s="4"/>
      <c r="J4563" s="8"/>
      <c r="K4563" s="8"/>
      <c r="L4563" s="8"/>
      <c r="M4563" s="8"/>
      <c r="O4563" s="8"/>
      <c r="P4563" s="8"/>
      <c r="R4563" s="8"/>
      <c r="S4563" s="8"/>
      <c r="T4563" s="8"/>
      <c r="U4563" s="8"/>
      <c r="W4563" s="8">
        <f t="shared" si="4529"/>
        <v>179</v>
      </c>
      <c r="X4563">
        <v>15379200</v>
      </c>
      <c r="Y4563">
        <f t="shared" si="4530"/>
        <v>4272</v>
      </c>
      <c r="Z4563" s="8">
        <v>0</v>
      </c>
      <c r="AA4563" s="8">
        <v>25.5</v>
      </c>
      <c r="AB4563" s="8">
        <v>60</v>
      </c>
      <c r="AC4563" s="4"/>
      <c r="KL4563" s="84"/>
      <c r="KP4563" s="84"/>
      <c r="KS4563" s="74"/>
      <c r="KT4563" s="74"/>
      <c r="KU4563" s="16"/>
      <c r="KV4563" s="72"/>
      <c r="KW4563" s="72"/>
      <c r="KX4563" s="16"/>
      <c r="KZ4563" s="16"/>
      <c r="LA4563" s="16"/>
      <c r="LB4563" s="74"/>
      <c r="LC4563" s="74"/>
    </row>
    <row r="4564" spans="8:315" x14ac:dyDescent="0.35">
      <c r="H4564" s="4"/>
      <c r="J4564" s="8"/>
      <c r="K4564" s="8"/>
      <c r="L4564" s="8"/>
      <c r="M4564" s="8"/>
      <c r="O4564" s="8"/>
      <c r="P4564" s="8"/>
      <c r="R4564" s="8"/>
      <c r="S4564" s="8"/>
      <c r="T4564" s="8"/>
      <c r="U4564" s="8"/>
      <c r="W4564" s="8">
        <f t="shared" si="4529"/>
        <v>179</v>
      </c>
      <c r="X4564">
        <v>15382800</v>
      </c>
      <c r="Y4564">
        <f t="shared" si="4530"/>
        <v>4273</v>
      </c>
      <c r="Z4564" s="8">
        <v>0</v>
      </c>
      <c r="AA4564" s="8">
        <v>23.8</v>
      </c>
      <c r="AB4564" s="8">
        <v>74.3</v>
      </c>
      <c r="AC4564" s="4"/>
      <c r="KL4564" s="84"/>
      <c r="KP4564" s="84"/>
      <c r="KS4564" s="74"/>
      <c r="KT4564" s="74"/>
      <c r="KU4564" s="16"/>
      <c r="KV4564" s="72"/>
      <c r="KW4564" s="72"/>
      <c r="KX4564" s="16"/>
      <c r="KZ4564" s="16"/>
      <c r="LA4564" s="16"/>
      <c r="LB4564" s="74"/>
      <c r="LC4564" s="74"/>
    </row>
    <row r="4565" spans="8:315" x14ac:dyDescent="0.35">
      <c r="H4565" s="4"/>
      <c r="J4565" s="8"/>
      <c r="K4565" s="8"/>
      <c r="L4565" s="8"/>
      <c r="M4565" s="8"/>
      <c r="O4565" s="8"/>
      <c r="P4565" s="8"/>
      <c r="R4565" s="8"/>
      <c r="S4565" s="8"/>
      <c r="T4565" s="8"/>
      <c r="U4565" s="8"/>
      <c r="W4565" s="8">
        <f t="shared" si="4529"/>
        <v>179.1</v>
      </c>
      <c r="X4565">
        <v>15386400</v>
      </c>
      <c r="Y4565">
        <f t="shared" si="4530"/>
        <v>4274</v>
      </c>
      <c r="Z4565" s="8">
        <v>0</v>
      </c>
      <c r="AA4565" s="8">
        <v>21.7</v>
      </c>
      <c r="AB4565" s="8">
        <v>87.8</v>
      </c>
      <c r="AC4565" s="4"/>
      <c r="KL4565" s="84"/>
      <c r="KP4565" s="84"/>
      <c r="KS4565" s="74"/>
      <c r="KT4565" s="74"/>
      <c r="KU4565" s="16"/>
      <c r="KV4565" s="72"/>
      <c r="KW4565" s="72"/>
      <c r="KX4565" s="16"/>
      <c r="KZ4565" s="16"/>
      <c r="LA4565" s="16"/>
      <c r="LB4565" s="74"/>
      <c r="LC4565" s="74"/>
    </row>
    <row r="4566" spans="8:315" x14ac:dyDescent="0.35">
      <c r="H4566" s="4"/>
      <c r="J4566" s="8"/>
      <c r="K4566" s="8"/>
      <c r="L4566" s="8"/>
      <c r="M4566" s="8"/>
      <c r="O4566" s="8"/>
      <c r="P4566" s="8"/>
      <c r="R4566" s="8"/>
      <c r="S4566" s="8"/>
      <c r="T4566" s="8"/>
      <c r="U4566" s="8"/>
      <c r="W4566" s="8">
        <f t="shared" si="4529"/>
        <v>179.1</v>
      </c>
      <c r="X4566">
        <v>15390000</v>
      </c>
      <c r="Y4566">
        <f t="shared" si="4530"/>
        <v>4275</v>
      </c>
      <c r="Z4566" s="8">
        <v>0</v>
      </c>
      <c r="AA4566" s="8">
        <v>21</v>
      </c>
      <c r="AB4566" s="8">
        <v>90</v>
      </c>
      <c r="AC4566" s="4"/>
      <c r="KL4566" s="84"/>
      <c r="KP4566" s="84"/>
      <c r="KS4566" s="74"/>
      <c r="KT4566" s="74"/>
      <c r="KU4566" s="16"/>
      <c r="KV4566" s="72"/>
      <c r="KW4566" s="72"/>
      <c r="KX4566" s="16"/>
      <c r="KZ4566" s="16"/>
      <c r="LA4566" s="16"/>
      <c r="LB4566" s="74"/>
      <c r="LC4566" s="74"/>
    </row>
    <row r="4567" spans="8:315" x14ac:dyDescent="0.35">
      <c r="H4567" s="4"/>
      <c r="J4567" s="8"/>
      <c r="K4567" s="8"/>
      <c r="L4567" s="8"/>
      <c r="M4567" s="8"/>
      <c r="O4567" s="8"/>
      <c r="P4567" s="8"/>
      <c r="R4567" s="8"/>
      <c r="S4567" s="8"/>
      <c r="T4567" s="8"/>
      <c r="U4567" s="8"/>
      <c r="W4567" s="8">
        <f t="shared" si="4529"/>
        <v>179.2</v>
      </c>
      <c r="X4567">
        <v>15393600</v>
      </c>
      <c r="Y4567">
        <f t="shared" si="4530"/>
        <v>4276</v>
      </c>
      <c r="Z4567" s="8">
        <v>0</v>
      </c>
      <c r="AA4567" s="8">
        <v>20.7</v>
      </c>
      <c r="AB4567" s="8">
        <v>91.3</v>
      </c>
      <c r="AC4567" s="4"/>
      <c r="KL4567" s="84"/>
      <c r="KP4567" s="84"/>
      <c r="KS4567" s="74"/>
      <c r="KT4567" s="74"/>
      <c r="KU4567" s="16"/>
      <c r="KV4567" s="72"/>
      <c r="KW4567" s="72"/>
      <c r="KX4567" s="16"/>
      <c r="KZ4567" s="16"/>
      <c r="LA4567" s="16"/>
      <c r="LB4567" s="74"/>
      <c r="LC4567" s="74"/>
    </row>
    <row r="4568" spans="8:315" x14ac:dyDescent="0.35">
      <c r="H4568" s="4"/>
      <c r="J4568" s="8"/>
      <c r="K4568" s="8"/>
      <c r="L4568" s="8"/>
      <c r="M4568" s="8"/>
      <c r="O4568" s="8"/>
      <c r="P4568" s="8"/>
      <c r="R4568" s="8"/>
      <c r="S4568" s="8"/>
      <c r="T4568" s="8"/>
      <c r="U4568" s="8"/>
      <c r="W4568" s="8">
        <f t="shared" si="4529"/>
        <v>179.2</v>
      </c>
      <c r="X4568">
        <v>15397200</v>
      </c>
      <c r="Y4568">
        <f t="shared" si="4530"/>
        <v>4277</v>
      </c>
      <c r="Z4568" s="8">
        <v>0.8</v>
      </c>
      <c r="AA4568" s="8">
        <v>20.6</v>
      </c>
      <c r="AB4568" s="8">
        <v>92.8</v>
      </c>
      <c r="AC4568" s="4"/>
      <c r="KL4568" s="84"/>
      <c r="KP4568" s="84"/>
      <c r="KS4568" s="74"/>
      <c r="KT4568" s="74"/>
      <c r="KU4568" s="16"/>
      <c r="KV4568" s="72"/>
      <c r="KW4568" s="72"/>
      <c r="KX4568" s="16"/>
      <c r="KZ4568" s="16"/>
      <c r="LA4568" s="16"/>
      <c r="LB4568" s="74"/>
      <c r="LC4568" s="74"/>
    </row>
    <row r="4569" spans="8:315" x14ac:dyDescent="0.35">
      <c r="H4569" s="4"/>
      <c r="J4569" s="8"/>
      <c r="K4569" s="8"/>
      <c r="L4569" s="8"/>
      <c r="M4569" s="8"/>
      <c r="O4569" s="8"/>
      <c r="P4569" s="8"/>
      <c r="R4569" s="8"/>
      <c r="S4569" s="8"/>
      <c r="T4569" s="8"/>
      <c r="U4569" s="8"/>
      <c r="W4569" s="8">
        <f t="shared" si="4529"/>
        <v>179.3</v>
      </c>
      <c r="X4569">
        <v>15400800</v>
      </c>
      <c r="Y4569">
        <f t="shared" si="4530"/>
        <v>4278</v>
      </c>
      <c r="Z4569" s="8">
        <v>16.100000000000001</v>
      </c>
      <c r="AA4569" s="8">
        <v>20.9</v>
      </c>
      <c r="AB4569" s="8">
        <v>90.7</v>
      </c>
      <c r="AC4569" s="4"/>
      <c r="KL4569" s="84"/>
      <c r="KP4569" s="84"/>
      <c r="KS4569" s="74"/>
      <c r="KT4569" s="74"/>
      <c r="KU4569" s="16"/>
      <c r="KV4569" s="72"/>
      <c r="KW4569" s="72"/>
      <c r="KX4569" s="16"/>
      <c r="KZ4569" s="16"/>
      <c r="LA4569" s="16"/>
      <c r="LB4569" s="74"/>
      <c r="LC4569" s="74"/>
    </row>
    <row r="4570" spans="8:315" x14ac:dyDescent="0.35">
      <c r="H4570" s="4"/>
      <c r="J4570" s="8"/>
      <c r="K4570" s="8"/>
      <c r="L4570" s="8"/>
      <c r="M4570" s="8"/>
      <c r="O4570" s="8"/>
      <c r="P4570" s="8"/>
      <c r="R4570" s="8"/>
      <c r="S4570" s="8"/>
      <c r="T4570" s="8"/>
      <c r="U4570" s="8"/>
      <c r="W4570" s="8">
        <f t="shared" si="4529"/>
        <v>179.3</v>
      </c>
      <c r="X4570">
        <v>15404400</v>
      </c>
      <c r="Y4570">
        <f t="shared" si="4530"/>
        <v>4279</v>
      </c>
      <c r="Z4570" s="8">
        <v>37.5</v>
      </c>
      <c r="AA4570" s="8">
        <v>21.1</v>
      </c>
      <c r="AB4570" s="8">
        <v>90.9</v>
      </c>
      <c r="AC4570" s="4"/>
      <c r="KL4570" s="84"/>
      <c r="KP4570" s="84"/>
      <c r="KS4570" s="74"/>
      <c r="KT4570" s="74"/>
      <c r="KU4570" s="16"/>
      <c r="KV4570" s="72"/>
      <c r="KW4570" s="72"/>
      <c r="KX4570" s="16"/>
      <c r="KZ4570" s="16"/>
      <c r="LA4570" s="16"/>
      <c r="LB4570" s="74"/>
      <c r="LC4570" s="74"/>
    </row>
    <row r="4571" spans="8:315" x14ac:dyDescent="0.35">
      <c r="H4571" s="4"/>
      <c r="J4571" s="8"/>
      <c r="K4571" s="8"/>
      <c r="L4571" s="8"/>
      <c r="M4571" s="8"/>
      <c r="O4571" s="8"/>
      <c r="P4571" s="8"/>
      <c r="R4571" s="8"/>
      <c r="S4571" s="8"/>
      <c r="T4571" s="8"/>
      <c r="U4571" s="8"/>
      <c r="W4571" s="8">
        <f t="shared" si="4529"/>
        <v>179.3</v>
      </c>
      <c r="X4571">
        <v>15408000</v>
      </c>
      <c r="Y4571">
        <f t="shared" si="4530"/>
        <v>4280</v>
      </c>
      <c r="Z4571" s="8">
        <v>130</v>
      </c>
      <c r="AA4571" s="8">
        <v>21.8</v>
      </c>
      <c r="AB4571" s="8">
        <v>89.6</v>
      </c>
      <c r="AC4571" s="4"/>
      <c r="KL4571" s="84"/>
      <c r="KP4571" s="84"/>
      <c r="KS4571" s="74"/>
      <c r="KT4571" s="74"/>
      <c r="KU4571" s="16"/>
      <c r="KV4571" s="72"/>
      <c r="KW4571" s="72"/>
      <c r="KX4571" s="16"/>
      <c r="KZ4571" s="16"/>
      <c r="LA4571" s="16"/>
      <c r="LB4571" s="74"/>
      <c r="LC4571" s="74"/>
    </row>
    <row r="4572" spans="8:315" x14ac:dyDescent="0.35">
      <c r="H4572" s="4"/>
      <c r="J4572" s="8"/>
      <c r="K4572" s="8"/>
      <c r="L4572" s="8"/>
      <c r="M4572" s="8"/>
      <c r="O4572" s="8"/>
      <c r="P4572" s="8"/>
      <c r="R4572" s="8"/>
      <c r="S4572" s="8"/>
      <c r="T4572" s="8"/>
      <c r="U4572" s="8"/>
      <c r="W4572" s="8">
        <f t="shared" si="4529"/>
        <v>179.4</v>
      </c>
      <c r="X4572">
        <v>15411600</v>
      </c>
      <c r="Y4572">
        <f t="shared" si="4530"/>
        <v>4281</v>
      </c>
      <c r="Z4572" s="8">
        <v>185.3</v>
      </c>
      <c r="AA4572" s="8">
        <v>22.1</v>
      </c>
      <c r="AB4572" s="8">
        <v>89.3</v>
      </c>
      <c r="AC4572" s="4"/>
      <c r="KL4572" s="84"/>
      <c r="KP4572" s="84"/>
      <c r="KS4572" s="74"/>
      <c r="KT4572" s="74"/>
      <c r="KU4572" s="16"/>
      <c r="KV4572" s="72"/>
      <c r="KW4572" s="72"/>
      <c r="KX4572" s="16"/>
      <c r="KZ4572" s="16"/>
      <c r="LA4572" s="16"/>
      <c r="LB4572" s="74"/>
      <c r="LC4572" s="74"/>
    </row>
    <row r="4573" spans="8:315" x14ac:dyDescent="0.35">
      <c r="H4573" s="4"/>
      <c r="J4573" s="8"/>
      <c r="K4573" s="8"/>
      <c r="L4573" s="8"/>
      <c r="M4573" s="8"/>
      <c r="O4573" s="8"/>
      <c r="P4573" s="8"/>
      <c r="R4573" s="8"/>
      <c r="S4573" s="8"/>
      <c r="T4573" s="8"/>
      <c r="U4573" s="8"/>
      <c r="W4573" s="8">
        <f t="shared" si="4529"/>
        <v>179.4</v>
      </c>
      <c r="X4573">
        <v>15415200</v>
      </c>
      <c r="Y4573">
        <f t="shared" si="4530"/>
        <v>4282</v>
      </c>
      <c r="Z4573" s="8">
        <v>285</v>
      </c>
      <c r="AA4573" s="8">
        <v>22.3</v>
      </c>
      <c r="AB4573" s="8">
        <v>87.3</v>
      </c>
      <c r="AC4573" s="4"/>
      <c r="KL4573" s="84"/>
      <c r="KP4573" s="84"/>
      <c r="KS4573" s="74"/>
      <c r="KT4573" s="74"/>
      <c r="KU4573" s="16"/>
      <c r="KV4573" s="72"/>
      <c r="KW4573" s="72"/>
      <c r="KX4573" s="16"/>
      <c r="KZ4573" s="16"/>
      <c r="LA4573" s="16"/>
      <c r="LB4573" s="74"/>
      <c r="LC4573" s="74"/>
    </row>
    <row r="4574" spans="8:315" x14ac:dyDescent="0.35">
      <c r="H4574" s="4"/>
      <c r="J4574" s="8"/>
      <c r="K4574" s="8"/>
      <c r="L4574" s="8"/>
      <c r="M4574" s="8"/>
      <c r="O4574" s="8"/>
      <c r="P4574" s="8"/>
      <c r="R4574" s="8"/>
      <c r="S4574" s="8"/>
      <c r="T4574" s="8"/>
      <c r="U4574" s="8"/>
      <c r="W4574" s="8">
        <f t="shared" si="4529"/>
        <v>179.5</v>
      </c>
      <c r="X4574">
        <v>15418800</v>
      </c>
      <c r="Y4574">
        <f t="shared" si="4530"/>
        <v>4283</v>
      </c>
      <c r="Z4574" s="8">
        <v>386.1</v>
      </c>
      <c r="AA4574" s="8">
        <v>23.2</v>
      </c>
      <c r="AB4574" s="8">
        <v>80.7</v>
      </c>
      <c r="AC4574" s="4"/>
      <c r="KL4574" s="84"/>
      <c r="KP4574" s="84"/>
      <c r="KS4574" s="74"/>
      <c r="KT4574" s="74"/>
      <c r="KU4574" s="16"/>
      <c r="KV4574" s="72"/>
      <c r="KW4574" s="72"/>
      <c r="KX4574" s="16"/>
      <c r="KZ4574" s="16"/>
      <c r="LA4574" s="16"/>
      <c r="LB4574" s="74"/>
      <c r="LC4574" s="74"/>
    </row>
    <row r="4575" spans="8:315" x14ac:dyDescent="0.35">
      <c r="H4575" s="4"/>
      <c r="J4575" s="8"/>
      <c r="K4575" s="8"/>
      <c r="L4575" s="8"/>
      <c r="M4575" s="8"/>
      <c r="O4575" s="8"/>
      <c r="P4575" s="8"/>
      <c r="R4575" s="8"/>
      <c r="S4575" s="8"/>
      <c r="T4575" s="8"/>
      <c r="U4575" s="8"/>
      <c r="W4575" s="8">
        <f t="shared" si="4529"/>
        <v>179.5</v>
      </c>
      <c r="X4575">
        <v>15422400</v>
      </c>
      <c r="Y4575">
        <f t="shared" si="4530"/>
        <v>4284</v>
      </c>
      <c r="Z4575" s="8">
        <v>726.4</v>
      </c>
      <c r="AA4575" s="8">
        <v>25.1</v>
      </c>
      <c r="AB4575" s="8">
        <v>71</v>
      </c>
      <c r="AC4575" s="4"/>
      <c r="KL4575" s="84"/>
      <c r="KP4575" s="84"/>
      <c r="KS4575" s="74"/>
      <c r="KT4575" s="74"/>
      <c r="KU4575" s="16"/>
      <c r="KV4575" s="72"/>
      <c r="KW4575" s="72"/>
      <c r="KX4575" s="16"/>
      <c r="KZ4575" s="16"/>
      <c r="LA4575" s="16"/>
      <c r="LB4575" s="74"/>
      <c r="LC4575" s="74"/>
    </row>
    <row r="4576" spans="8:315" x14ac:dyDescent="0.35">
      <c r="H4576" s="4"/>
      <c r="J4576" s="8"/>
      <c r="K4576" s="8"/>
      <c r="L4576" s="8"/>
      <c r="M4576" s="8"/>
      <c r="O4576" s="8"/>
      <c r="P4576" s="8"/>
      <c r="R4576" s="8"/>
      <c r="S4576" s="8"/>
      <c r="T4576" s="8"/>
      <c r="U4576" s="8"/>
      <c r="W4576" s="8">
        <f t="shared" si="4529"/>
        <v>179.5</v>
      </c>
      <c r="X4576">
        <v>15426000</v>
      </c>
      <c r="Y4576">
        <f t="shared" si="4530"/>
        <v>4285</v>
      </c>
      <c r="Z4576" s="8">
        <v>886.9</v>
      </c>
      <c r="AA4576" s="8">
        <v>26.6</v>
      </c>
      <c r="AB4576" s="8">
        <v>65</v>
      </c>
      <c r="AC4576" s="4"/>
      <c r="KL4576" s="84"/>
      <c r="KP4576" s="84"/>
      <c r="KS4576" s="74"/>
      <c r="KT4576" s="74"/>
      <c r="KU4576" s="16"/>
      <c r="KV4576" s="72"/>
      <c r="KW4576" s="72"/>
      <c r="KX4576" s="16"/>
      <c r="KZ4576" s="16"/>
      <c r="LA4576" s="16"/>
      <c r="LB4576" s="74"/>
      <c r="LC4576" s="74"/>
    </row>
    <row r="4577" spans="8:315" x14ac:dyDescent="0.35">
      <c r="H4577" s="4"/>
      <c r="J4577" s="8"/>
      <c r="K4577" s="8"/>
      <c r="L4577" s="8"/>
      <c r="M4577" s="8"/>
      <c r="O4577" s="8"/>
      <c r="P4577" s="8"/>
      <c r="R4577" s="8"/>
      <c r="S4577" s="8"/>
      <c r="T4577" s="8"/>
      <c r="U4577" s="8"/>
      <c r="W4577" s="8">
        <f t="shared" si="4529"/>
        <v>179.6</v>
      </c>
      <c r="X4577">
        <v>15429600</v>
      </c>
      <c r="Y4577">
        <f t="shared" si="4530"/>
        <v>4286</v>
      </c>
      <c r="Z4577" s="8">
        <v>827.8</v>
      </c>
      <c r="AA4577" s="8">
        <v>27.7</v>
      </c>
      <c r="AB4577" s="8">
        <v>60.1</v>
      </c>
      <c r="AC4577" s="4"/>
      <c r="KL4577" s="84"/>
      <c r="KP4577" s="84"/>
      <c r="KS4577" s="74"/>
      <c r="KT4577" s="74"/>
      <c r="KU4577" s="16"/>
      <c r="KV4577" s="72"/>
      <c r="KW4577" s="72"/>
      <c r="KX4577" s="16"/>
      <c r="KZ4577" s="16"/>
      <c r="LA4577" s="16"/>
      <c r="LB4577" s="74"/>
      <c r="LC4577" s="74"/>
    </row>
    <row r="4578" spans="8:315" x14ac:dyDescent="0.35">
      <c r="H4578" s="4"/>
      <c r="J4578" s="8"/>
      <c r="K4578" s="8"/>
      <c r="L4578" s="8"/>
      <c r="M4578" s="8"/>
      <c r="O4578" s="8"/>
      <c r="P4578" s="8"/>
      <c r="R4578" s="8"/>
      <c r="S4578" s="8"/>
      <c r="T4578" s="8"/>
      <c r="U4578" s="8"/>
      <c r="W4578" s="8">
        <f t="shared" si="4529"/>
        <v>179.6</v>
      </c>
      <c r="X4578">
        <v>15433200</v>
      </c>
      <c r="Y4578">
        <f t="shared" si="4530"/>
        <v>4287</v>
      </c>
      <c r="Z4578" s="8">
        <v>795.6</v>
      </c>
      <c r="AA4578" s="8">
        <v>28.7</v>
      </c>
      <c r="AB4578" s="8">
        <v>62.7</v>
      </c>
      <c r="AC4578" s="4"/>
      <c r="KL4578" s="84"/>
      <c r="KP4578" s="84"/>
      <c r="KS4578" s="74"/>
      <c r="KT4578" s="74"/>
      <c r="KU4578" s="16"/>
      <c r="KV4578" s="72"/>
      <c r="KW4578" s="72"/>
      <c r="KX4578" s="16"/>
      <c r="KZ4578" s="16"/>
      <c r="LA4578" s="16"/>
      <c r="LB4578" s="74"/>
      <c r="LC4578" s="74"/>
    </row>
    <row r="4579" spans="8:315" x14ac:dyDescent="0.35">
      <c r="H4579" s="4"/>
      <c r="J4579" s="8"/>
      <c r="K4579" s="8"/>
      <c r="L4579" s="8"/>
      <c r="M4579" s="8"/>
      <c r="O4579" s="8"/>
      <c r="P4579" s="8"/>
      <c r="R4579" s="8"/>
      <c r="S4579" s="8"/>
      <c r="T4579" s="8"/>
      <c r="U4579" s="8"/>
      <c r="W4579" s="8">
        <f t="shared" si="4529"/>
        <v>179.7</v>
      </c>
      <c r="X4579">
        <v>15436800</v>
      </c>
      <c r="Y4579">
        <f t="shared" si="4530"/>
        <v>4288</v>
      </c>
      <c r="Z4579" s="8">
        <v>609.70000000000005</v>
      </c>
      <c r="AA4579" s="8">
        <v>28.5</v>
      </c>
      <c r="AB4579" s="8">
        <v>62.5</v>
      </c>
      <c r="AC4579" s="4"/>
      <c r="KL4579" s="84"/>
      <c r="KP4579" s="84"/>
      <c r="KS4579" s="74"/>
      <c r="KT4579" s="74"/>
      <c r="KU4579" s="16"/>
      <c r="KV4579" s="72"/>
      <c r="KW4579" s="72"/>
      <c r="KX4579" s="16"/>
      <c r="KZ4579" s="16"/>
      <c r="LA4579" s="16"/>
      <c r="LB4579" s="74"/>
      <c r="LC4579" s="74"/>
    </row>
    <row r="4580" spans="8:315" x14ac:dyDescent="0.35">
      <c r="H4580" s="4"/>
      <c r="J4580" s="8"/>
      <c r="K4580" s="8"/>
      <c r="L4580" s="8"/>
      <c r="M4580" s="8"/>
      <c r="O4580" s="8"/>
      <c r="P4580" s="8"/>
      <c r="R4580" s="8"/>
      <c r="S4580" s="8"/>
      <c r="T4580" s="8"/>
      <c r="U4580" s="8"/>
      <c r="W4580" s="8">
        <f t="shared" ref="W4580:W4643" si="4531">X4580/24/3600+1</f>
        <v>179.7</v>
      </c>
      <c r="X4580">
        <v>15440400</v>
      </c>
      <c r="Y4580">
        <f t="shared" ref="Y4580:Y4643" si="4532">X4580/3600</f>
        <v>4289</v>
      </c>
      <c r="Z4580" s="8">
        <v>376.1</v>
      </c>
      <c r="AA4580" s="8">
        <v>28.6</v>
      </c>
      <c r="AB4580" s="8">
        <v>60</v>
      </c>
      <c r="AC4580" s="4"/>
      <c r="KL4580" s="84"/>
      <c r="KP4580" s="84"/>
      <c r="KS4580" s="74"/>
      <c r="KT4580" s="74"/>
      <c r="KU4580" s="16"/>
      <c r="KV4580" s="72"/>
      <c r="KW4580" s="72"/>
      <c r="KX4580" s="16"/>
      <c r="KZ4580" s="16"/>
      <c r="LA4580" s="16"/>
      <c r="LB4580" s="74"/>
      <c r="LC4580" s="74"/>
    </row>
    <row r="4581" spans="8:315" x14ac:dyDescent="0.35">
      <c r="H4581" s="4"/>
      <c r="J4581" s="8"/>
      <c r="K4581" s="8"/>
      <c r="L4581" s="8"/>
      <c r="M4581" s="8"/>
      <c r="O4581" s="8"/>
      <c r="P4581" s="8"/>
      <c r="R4581" s="8"/>
      <c r="S4581" s="8"/>
      <c r="T4581" s="8"/>
      <c r="U4581" s="8"/>
      <c r="W4581" s="8">
        <f t="shared" si="4531"/>
        <v>179.8</v>
      </c>
      <c r="X4581">
        <v>15444000</v>
      </c>
      <c r="Y4581">
        <f t="shared" si="4532"/>
        <v>4290</v>
      </c>
      <c r="Z4581" s="8">
        <v>111.1</v>
      </c>
      <c r="AA4581" s="8">
        <v>28.2</v>
      </c>
      <c r="AB4581" s="8">
        <v>59.7</v>
      </c>
      <c r="AC4581" s="4"/>
      <c r="KL4581" s="84"/>
      <c r="KP4581" s="84"/>
      <c r="KS4581" s="74"/>
      <c r="KT4581" s="74"/>
      <c r="KU4581" s="16"/>
      <c r="KV4581" s="72"/>
      <c r="KW4581" s="72"/>
      <c r="KX4581" s="16"/>
      <c r="KZ4581" s="16"/>
      <c r="LA4581" s="16"/>
      <c r="LB4581" s="74"/>
      <c r="LC4581" s="74"/>
    </row>
    <row r="4582" spans="8:315" x14ac:dyDescent="0.35">
      <c r="H4582" s="4"/>
      <c r="J4582" s="8"/>
      <c r="K4582" s="8"/>
      <c r="L4582" s="8"/>
      <c r="M4582" s="8"/>
      <c r="O4582" s="8"/>
      <c r="P4582" s="8"/>
      <c r="R4582" s="8"/>
      <c r="S4582" s="8"/>
      <c r="T4582" s="8"/>
      <c r="U4582" s="8"/>
      <c r="W4582" s="8">
        <f t="shared" si="4531"/>
        <v>179.8</v>
      </c>
      <c r="X4582">
        <v>15447600</v>
      </c>
      <c r="Y4582">
        <f t="shared" si="4532"/>
        <v>4291</v>
      </c>
      <c r="Z4582" s="8">
        <v>148.9</v>
      </c>
      <c r="AA4582" s="8">
        <v>28.9</v>
      </c>
      <c r="AB4582" s="8">
        <v>37.799999999999997</v>
      </c>
      <c r="AC4582" s="4"/>
      <c r="KL4582" s="84"/>
      <c r="KP4582" s="84"/>
      <c r="KS4582" s="74"/>
      <c r="KT4582" s="74"/>
      <c r="KU4582" s="16"/>
      <c r="KV4582" s="72"/>
      <c r="KW4582" s="72"/>
      <c r="KX4582" s="16"/>
      <c r="KZ4582" s="16"/>
      <c r="LA4582" s="16"/>
      <c r="LB4582" s="74"/>
      <c r="LC4582" s="74"/>
    </row>
    <row r="4583" spans="8:315" x14ac:dyDescent="0.35">
      <c r="H4583" s="4"/>
      <c r="J4583" s="8"/>
      <c r="K4583" s="8"/>
      <c r="L4583" s="8"/>
      <c r="M4583" s="8"/>
      <c r="O4583" s="8"/>
      <c r="P4583" s="8"/>
      <c r="R4583" s="8"/>
      <c r="S4583" s="8"/>
      <c r="T4583" s="8"/>
      <c r="U4583" s="8"/>
      <c r="W4583" s="8">
        <f t="shared" si="4531"/>
        <v>179.8</v>
      </c>
      <c r="X4583">
        <v>15451200</v>
      </c>
      <c r="Y4583">
        <f t="shared" si="4532"/>
        <v>4292</v>
      </c>
      <c r="Z4583" s="8">
        <v>22.8</v>
      </c>
      <c r="AA4583" s="8">
        <v>27.2</v>
      </c>
      <c r="AB4583" s="8">
        <v>44.5</v>
      </c>
      <c r="AC4583" s="4"/>
      <c r="KL4583" s="84"/>
      <c r="KP4583" s="84"/>
      <c r="KS4583" s="74"/>
      <c r="KT4583" s="74"/>
      <c r="KU4583" s="16"/>
      <c r="KV4583" s="72"/>
      <c r="KW4583" s="72"/>
      <c r="KX4583" s="16"/>
      <c r="KZ4583" s="16"/>
      <c r="LA4583" s="16"/>
      <c r="LB4583" s="74"/>
      <c r="LC4583" s="74"/>
    </row>
    <row r="4584" spans="8:315" x14ac:dyDescent="0.35">
      <c r="H4584" s="4"/>
      <c r="J4584" s="8"/>
      <c r="K4584" s="8"/>
      <c r="L4584" s="8"/>
      <c r="M4584" s="8"/>
      <c r="O4584" s="8"/>
      <c r="P4584" s="8"/>
      <c r="R4584" s="8"/>
      <c r="S4584" s="8"/>
      <c r="T4584" s="8"/>
      <c r="U4584" s="8"/>
      <c r="W4584" s="8">
        <f t="shared" si="4531"/>
        <v>179.9</v>
      </c>
      <c r="X4584">
        <v>15454800</v>
      </c>
      <c r="Y4584">
        <f t="shared" si="4532"/>
        <v>4293</v>
      </c>
      <c r="Z4584" s="8">
        <v>0</v>
      </c>
      <c r="AA4584" s="8">
        <v>26</v>
      </c>
      <c r="AB4584" s="8">
        <v>47.7</v>
      </c>
      <c r="AC4584" s="4"/>
      <c r="KL4584" s="84"/>
      <c r="KP4584" s="84"/>
      <c r="KS4584" s="74"/>
      <c r="KT4584" s="74"/>
      <c r="KU4584" s="16"/>
      <c r="KV4584" s="72"/>
      <c r="KW4584" s="72"/>
      <c r="KX4584" s="16"/>
      <c r="KZ4584" s="16"/>
      <c r="LA4584" s="16"/>
      <c r="LB4584" s="74"/>
      <c r="LC4584" s="74"/>
    </row>
    <row r="4585" spans="8:315" x14ac:dyDescent="0.35">
      <c r="H4585" s="4"/>
      <c r="J4585" s="8"/>
      <c r="K4585" s="8"/>
      <c r="L4585" s="8"/>
      <c r="M4585" s="8"/>
      <c r="O4585" s="8"/>
      <c r="P4585" s="8"/>
      <c r="R4585" s="8"/>
      <c r="S4585" s="8"/>
      <c r="T4585" s="8"/>
      <c r="U4585" s="8"/>
      <c r="W4585" s="8">
        <f t="shared" si="4531"/>
        <v>179.9</v>
      </c>
      <c r="X4585">
        <v>15458400</v>
      </c>
      <c r="Y4585">
        <f t="shared" si="4532"/>
        <v>4294</v>
      </c>
      <c r="Z4585" s="8">
        <v>0</v>
      </c>
      <c r="AA4585" s="8">
        <v>25.5</v>
      </c>
      <c r="AB4585" s="8">
        <v>46.5</v>
      </c>
      <c r="AC4585" s="4"/>
      <c r="KL4585" s="84"/>
      <c r="KP4585" s="84"/>
      <c r="KS4585" s="74"/>
      <c r="KT4585" s="74"/>
      <c r="KU4585" s="16"/>
      <c r="KV4585" s="72"/>
      <c r="KW4585" s="72"/>
      <c r="KX4585" s="16"/>
      <c r="KZ4585" s="16"/>
      <c r="LA4585" s="16"/>
      <c r="LB4585" s="74"/>
      <c r="LC4585" s="74"/>
    </row>
    <row r="4586" spans="8:315" x14ac:dyDescent="0.35">
      <c r="H4586" s="4"/>
      <c r="J4586" s="8"/>
      <c r="K4586" s="8"/>
      <c r="L4586" s="8"/>
      <c r="M4586" s="8"/>
      <c r="O4586" s="8"/>
      <c r="P4586" s="8"/>
      <c r="R4586" s="8"/>
      <c r="S4586" s="8"/>
      <c r="T4586" s="8"/>
      <c r="U4586" s="8"/>
      <c r="W4586" s="8">
        <f t="shared" si="4531"/>
        <v>180</v>
      </c>
      <c r="X4586">
        <v>15462000</v>
      </c>
      <c r="Y4586">
        <f t="shared" si="4532"/>
        <v>4295</v>
      </c>
      <c r="Z4586" s="8">
        <v>0</v>
      </c>
      <c r="AA4586" s="8">
        <v>24.6</v>
      </c>
      <c r="AB4586" s="8">
        <v>54.7</v>
      </c>
      <c r="AC4586" s="4"/>
      <c r="KL4586" s="84"/>
      <c r="KP4586" s="84"/>
      <c r="KS4586" s="74"/>
      <c r="KT4586" s="74"/>
      <c r="KU4586" s="16"/>
      <c r="KV4586" s="72"/>
      <c r="KW4586" s="72"/>
      <c r="KX4586" s="16"/>
      <c r="KZ4586" s="16"/>
      <c r="LA4586" s="16"/>
      <c r="LB4586" s="74"/>
      <c r="LC4586" s="74"/>
    </row>
    <row r="4587" spans="8:315" x14ac:dyDescent="0.35">
      <c r="H4587" s="4"/>
      <c r="J4587" s="8"/>
      <c r="K4587" s="8"/>
      <c r="L4587" s="8"/>
      <c r="M4587" s="8"/>
      <c r="O4587" s="8"/>
      <c r="P4587" s="8"/>
      <c r="R4587" s="8"/>
      <c r="S4587" s="8"/>
      <c r="T4587" s="8"/>
      <c r="U4587" s="8"/>
      <c r="W4587" s="8">
        <f t="shared" si="4531"/>
        <v>180</v>
      </c>
      <c r="X4587">
        <v>15465600</v>
      </c>
      <c r="Y4587">
        <f t="shared" si="4532"/>
        <v>4296</v>
      </c>
      <c r="Z4587" s="8">
        <v>0</v>
      </c>
      <c r="AA4587" s="8">
        <v>24</v>
      </c>
      <c r="AB4587" s="8">
        <v>53.9</v>
      </c>
      <c r="AC4587" s="4"/>
      <c r="KL4587" s="84"/>
      <c r="KP4587" s="84"/>
      <c r="KS4587" s="74"/>
      <c r="KT4587" s="74"/>
      <c r="KU4587" s="16"/>
      <c r="KV4587" s="72"/>
      <c r="KW4587" s="72"/>
      <c r="KX4587" s="16"/>
      <c r="KZ4587" s="16"/>
      <c r="LA4587" s="16"/>
      <c r="LB4587" s="74"/>
      <c r="LC4587" s="74"/>
    </row>
    <row r="4588" spans="8:315" x14ac:dyDescent="0.35">
      <c r="H4588" s="4"/>
      <c r="J4588" s="8"/>
      <c r="K4588" s="8"/>
      <c r="L4588" s="8"/>
      <c r="M4588" s="8"/>
      <c r="O4588" s="8"/>
      <c r="P4588" s="8"/>
      <c r="R4588" s="8"/>
      <c r="S4588" s="8"/>
      <c r="T4588" s="8"/>
      <c r="U4588" s="8"/>
      <c r="W4588" s="8">
        <f t="shared" si="4531"/>
        <v>180</v>
      </c>
      <c r="X4588">
        <v>15469200</v>
      </c>
      <c r="Y4588">
        <f t="shared" si="4532"/>
        <v>4297</v>
      </c>
      <c r="Z4588" s="8">
        <v>0</v>
      </c>
      <c r="AA4588" s="8">
        <v>23.3</v>
      </c>
      <c r="AB4588" s="8">
        <v>56.9</v>
      </c>
      <c r="AC4588" s="4"/>
      <c r="KL4588" s="84"/>
      <c r="KP4588" s="84"/>
      <c r="KS4588" s="74"/>
      <c r="KT4588" s="74"/>
      <c r="KU4588" s="16"/>
      <c r="KV4588" s="72"/>
      <c r="KW4588" s="72"/>
      <c r="KX4588" s="16"/>
      <c r="KZ4588" s="16"/>
      <c r="LA4588" s="16"/>
      <c r="LB4588" s="74"/>
      <c r="LC4588" s="74"/>
    </row>
    <row r="4589" spans="8:315" x14ac:dyDescent="0.35">
      <c r="H4589" s="4"/>
      <c r="J4589" s="8"/>
      <c r="K4589" s="8"/>
      <c r="L4589" s="8"/>
      <c r="M4589" s="8"/>
      <c r="O4589" s="8"/>
      <c r="P4589" s="8"/>
      <c r="R4589" s="8"/>
      <c r="S4589" s="8"/>
      <c r="T4589" s="8"/>
      <c r="U4589" s="8"/>
      <c r="W4589" s="8">
        <f t="shared" si="4531"/>
        <v>180.1</v>
      </c>
      <c r="X4589">
        <v>15472800</v>
      </c>
      <c r="Y4589">
        <f t="shared" si="4532"/>
        <v>4298</v>
      </c>
      <c r="Z4589" s="8">
        <v>0</v>
      </c>
      <c r="AA4589" s="8">
        <v>22.2</v>
      </c>
      <c r="AB4589" s="8">
        <v>58.7</v>
      </c>
      <c r="AC4589" s="4"/>
      <c r="KL4589" s="84"/>
      <c r="KP4589" s="84"/>
      <c r="KS4589" s="74"/>
      <c r="KT4589" s="74"/>
      <c r="KU4589" s="16"/>
      <c r="KV4589" s="72"/>
      <c r="KW4589" s="72"/>
      <c r="KX4589" s="16"/>
      <c r="KZ4589" s="16"/>
      <c r="LA4589" s="16"/>
      <c r="LB4589" s="74"/>
      <c r="LC4589" s="74"/>
    </row>
    <row r="4590" spans="8:315" x14ac:dyDescent="0.35">
      <c r="H4590" s="4"/>
      <c r="J4590" s="8"/>
      <c r="K4590" s="8"/>
      <c r="L4590" s="8"/>
      <c r="M4590" s="8"/>
      <c r="O4590" s="8"/>
      <c r="P4590" s="8"/>
      <c r="R4590" s="8"/>
      <c r="S4590" s="8"/>
      <c r="T4590" s="8"/>
      <c r="U4590" s="8"/>
      <c r="W4590" s="8">
        <f t="shared" si="4531"/>
        <v>180.1</v>
      </c>
      <c r="X4590">
        <v>15476400</v>
      </c>
      <c r="Y4590">
        <f t="shared" si="4532"/>
        <v>4299</v>
      </c>
      <c r="Z4590" s="8">
        <v>0</v>
      </c>
      <c r="AA4590" s="8">
        <v>21.6</v>
      </c>
      <c r="AB4590" s="8">
        <v>63.4</v>
      </c>
      <c r="AC4590" s="4"/>
      <c r="KL4590" s="84"/>
      <c r="KP4590" s="84"/>
      <c r="KS4590" s="74"/>
      <c r="KT4590" s="74"/>
      <c r="KU4590" s="16"/>
      <c r="KV4590" s="72"/>
      <c r="KW4590" s="72"/>
      <c r="KX4590" s="16"/>
      <c r="KZ4590" s="16"/>
      <c r="LA4590" s="16"/>
      <c r="LB4590" s="74"/>
      <c r="LC4590" s="74"/>
    </row>
    <row r="4591" spans="8:315" x14ac:dyDescent="0.35">
      <c r="H4591" s="4"/>
      <c r="J4591" s="8"/>
      <c r="K4591" s="8"/>
      <c r="L4591" s="8"/>
      <c r="M4591" s="8"/>
      <c r="O4591" s="8"/>
      <c r="P4591" s="8"/>
      <c r="R4591" s="8"/>
      <c r="S4591" s="8"/>
      <c r="T4591" s="8"/>
      <c r="U4591" s="8"/>
      <c r="W4591" s="8">
        <f t="shared" si="4531"/>
        <v>180.2</v>
      </c>
      <c r="X4591">
        <v>15480000</v>
      </c>
      <c r="Y4591">
        <f t="shared" si="4532"/>
        <v>4300</v>
      </c>
      <c r="Z4591" s="8">
        <v>0</v>
      </c>
      <c r="AA4591" s="8">
        <v>20.8</v>
      </c>
      <c r="AB4591" s="8">
        <v>66.400000000000006</v>
      </c>
      <c r="AC4591" s="4"/>
      <c r="KL4591" s="84"/>
      <c r="KP4591" s="84"/>
      <c r="KS4591" s="74"/>
      <c r="KT4591" s="74"/>
      <c r="KU4591" s="16"/>
      <c r="KV4591" s="72"/>
      <c r="KW4591" s="72"/>
      <c r="KX4591" s="16"/>
      <c r="KZ4591" s="16"/>
      <c r="LA4591" s="16"/>
      <c r="LB4591" s="74"/>
      <c r="LC4591" s="74"/>
    </row>
    <row r="4592" spans="8:315" x14ac:dyDescent="0.35">
      <c r="H4592" s="4"/>
      <c r="J4592" s="8"/>
      <c r="K4592" s="8"/>
      <c r="L4592" s="8"/>
      <c r="M4592" s="8"/>
      <c r="O4592" s="8"/>
      <c r="P4592" s="8"/>
      <c r="R4592" s="8"/>
      <c r="S4592" s="8"/>
      <c r="T4592" s="8"/>
      <c r="U4592" s="8"/>
      <c r="W4592" s="8">
        <f t="shared" si="4531"/>
        <v>180.2</v>
      </c>
      <c r="X4592">
        <v>15483600</v>
      </c>
      <c r="Y4592">
        <f t="shared" si="4532"/>
        <v>4301</v>
      </c>
      <c r="Z4592" s="8">
        <v>8.6</v>
      </c>
      <c r="AA4592" s="8">
        <v>20.3</v>
      </c>
      <c r="AB4592" s="8">
        <v>67.2</v>
      </c>
      <c r="AC4592" s="4"/>
      <c r="KL4592" s="84"/>
      <c r="KP4592" s="84"/>
      <c r="KS4592" s="74"/>
      <c r="KT4592" s="74"/>
      <c r="KU4592" s="16"/>
      <c r="KV4592" s="72"/>
      <c r="KW4592" s="72"/>
      <c r="KX4592" s="16"/>
      <c r="KZ4592" s="16"/>
      <c r="LA4592" s="16"/>
      <c r="LB4592" s="74"/>
      <c r="LC4592" s="74"/>
    </row>
    <row r="4593" spans="8:315" x14ac:dyDescent="0.35">
      <c r="H4593" s="4"/>
      <c r="J4593" s="8"/>
      <c r="K4593" s="8"/>
      <c r="L4593" s="8"/>
      <c r="M4593" s="8"/>
      <c r="O4593" s="8"/>
      <c r="P4593" s="8"/>
      <c r="R4593" s="8"/>
      <c r="S4593" s="8"/>
      <c r="T4593" s="8"/>
      <c r="U4593" s="8"/>
      <c r="W4593" s="8">
        <f t="shared" si="4531"/>
        <v>180.3</v>
      </c>
      <c r="X4593">
        <v>15487200</v>
      </c>
      <c r="Y4593">
        <f t="shared" si="4532"/>
        <v>4302</v>
      </c>
      <c r="Z4593" s="8">
        <v>88.6</v>
      </c>
      <c r="AA4593" s="8">
        <v>20.2</v>
      </c>
      <c r="AB4593" s="8">
        <v>67.900000000000006</v>
      </c>
      <c r="AC4593" s="4"/>
      <c r="KL4593" s="84"/>
      <c r="KP4593" s="84"/>
      <c r="KS4593" s="74"/>
      <c r="KT4593" s="74"/>
      <c r="KU4593" s="16"/>
      <c r="KV4593" s="72"/>
      <c r="KW4593" s="72"/>
      <c r="KX4593" s="16"/>
      <c r="KZ4593" s="16"/>
      <c r="LA4593" s="16"/>
      <c r="LB4593" s="74"/>
      <c r="LC4593" s="74"/>
    </row>
    <row r="4594" spans="8:315" x14ac:dyDescent="0.35">
      <c r="H4594" s="4"/>
      <c r="J4594" s="8"/>
      <c r="K4594" s="8"/>
      <c r="L4594" s="8"/>
      <c r="M4594" s="8"/>
      <c r="O4594" s="8"/>
      <c r="P4594" s="8"/>
      <c r="R4594" s="8"/>
      <c r="S4594" s="8"/>
      <c r="T4594" s="8"/>
      <c r="U4594" s="8"/>
      <c r="W4594" s="8">
        <f t="shared" si="4531"/>
        <v>180.3</v>
      </c>
      <c r="X4594">
        <v>15490800</v>
      </c>
      <c r="Y4594">
        <f t="shared" si="4532"/>
        <v>4303</v>
      </c>
      <c r="Z4594" s="8">
        <v>206.4</v>
      </c>
      <c r="AA4594" s="8">
        <v>20.2</v>
      </c>
      <c r="AB4594" s="8">
        <v>69.8</v>
      </c>
      <c r="AC4594" s="4"/>
      <c r="KL4594" s="84"/>
      <c r="KP4594" s="84"/>
      <c r="KS4594" s="74"/>
      <c r="KT4594" s="74"/>
      <c r="KU4594" s="16"/>
      <c r="KV4594" s="72"/>
      <c r="KW4594" s="72"/>
      <c r="KX4594" s="16"/>
      <c r="KZ4594" s="16"/>
      <c r="LA4594" s="16"/>
      <c r="LB4594" s="74"/>
      <c r="LC4594" s="74"/>
    </row>
    <row r="4595" spans="8:315" x14ac:dyDescent="0.35">
      <c r="H4595" s="4"/>
      <c r="J4595" s="8"/>
      <c r="K4595" s="8"/>
      <c r="L4595" s="8"/>
      <c r="M4595" s="8"/>
      <c r="O4595" s="8"/>
      <c r="P4595" s="8"/>
      <c r="R4595" s="8"/>
      <c r="S4595" s="8"/>
      <c r="T4595" s="8"/>
      <c r="U4595" s="8"/>
      <c r="W4595" s="8">
        <f t="shared" si="4531"/>
        <v>180.3</v>
      </c>
      <c r="X4595">
        <v>15494400</v>
      </c>
      <c r="Y4595">
        <f t="shared" si="4532"/>
        <v>4304</v>
      </c>
      <c r="Z4595" s="8">
        <v>281.89999999999998</v>
      </c>
      <c r="AA4595" s="8">
        <v>20.5</v>
      </c>
      <c r="AB4595" s="8">
        <v>66.599999999999994</v>
      </c>
      <c r="AC4595" s="4"/>
      <c r="KL4595" s="84"/>
      <c r="KP4595" s="84"/>
      <c r="KS4595" s="74"/>
      <c r="KT4595" s="74"/>
      <c r="KU4595" s="16"/>
      <c r="KV4595" s="72"/>
      <c r="KW4595" s="72"/>
      <c r="KX4595" s="16"/>
      <c r="KZ4595" s="16"/>
      <c r="LA4595" s="16"/>
      <c r="LB4595" s="74"/>
      <c r="LC4595" s="74"/>
    </row>
    <row r="4596" spans="8:315" x14ac:dyDescent="0.35">
      <c r="H4596" s="4"/>
      <c r="J4596" s="8"/>
      <c r="K4596" s="8"/>
      <c r="L4596" s="8"/>
      <c r="M4596" s="8"/>
      <c r="O4596" s="8"/>
      <c r="P4596" s="8"/>
      <c r="R4596" s="8"/>
      <c r="S4596" s="8"/>
      <c r="T4596" s="8"/>
      <c r="U4596" s="8"/>
      <c r="W4596" s="8">
        <f t="shared" si="4531"/>
        <v>180.4</v>
      </c>
      <c r="X4596">
        <v>15498000</v>
      </c>
      <c r="Y4596">
        <f t="shared" si="4532"/>
        <v>4305</v>
      </c>
      <c r="Z4596" s="8">
        <v>357.2</v>
      </c>
      <c r="AA4596" s="8">
        <v>21.4</v>
      </c>
      <c r="AB4596" s="8">
        <v>69.900000000000006</v>
      </c>
      <c r="AC4596" s="4"/>
      <c r="KL4596" s="84"/>
      <c r="KP4596" s="84"/>
      <c r="KS4596" s="74"/>
      <c r="KT4596" s="74"/>
      <c r="KU4596" s="16"/>
      <c r="KV4596" s="72"/>
      <c r="KW4596" s="72"/>
      <c r="KX4596" s="16"/>
      <c r="KZ4596" s="16"/>
      <c r="LA4596" s="16"/>
      <c r="LB4596" s="74"/>
      <c r="LC4596" s="74"/>
    </row>
    <row r="4597" spans="8:315" x14ac:dyDescent="0.35">
      <c r="H4597" s="4"/>
      <c r="J4597" s="8"/>
      <c r="K4597" s="8"/>
      <c r="L4597" s="8"/>
      <c r="M4597" s="8"/>
      <c r="O4597" s="8"/>
      <c r="P4597" s="8"/>
      <c r="R4597" s="8"/>
      <c r="S4597" s="8"/>
      <c r="T4597" s="8"/>
      <c r="U4597" s="8"/>
      <c r="W4597" s="8">
        <f t="shared" si="4531"/>
        <v>180.4</v>
      </c>
      <c r="X4597">
        <v>15501600</v>
      </c>
      <c r="Y4597">
        <f t="shared" si="4532"/>
        <v>4306</v>
      </c>
      <c r="Z4597" s="8">
        <v>421.1</v>
      </c>
      <c r="AA4597" s="8">
        <v>21.9</v>
      </c>
      <c r="AB4597" s="8">
        <v>66.8</v>
      </c>
      <c r="AC4597" s="4"/>
      <c r="KL4597" s="84"/>
      <c r="KP4597" s="84"/>
      <c r="KS4597" s="74"/>
      <c r="KT4597" s="74"/>
      <c r="KU4597" s="16"/>
      <c r="KV4597" s="72"/>
      <c r="KW4597" s="72"/>
      <c r="KX4597" s="16"/>
      <c r="KZ4597" s="16"/>
      <c r="LA4597" s="16"/>
      <c r="LB4597" s="74"/>
      <c r="LC4597" s="74"/>
    </row>
    <row r="4598" spans="8:315" x14ac:dyDescent="0.35">
      <c r="H4598" s="4"/>
      <c r="J4598" s="8"/>
      <c r="K4598" s="8"/>
      <c r="L4598" s="8"/>
      <c r="M4598" s="8"/>
      <c r="O4598" s="8"/>
      <c r="P4598" s="8"/>
      <c r="R4598" s="8"/>
      <c r="S4598" s="8"/>
      <c r="T4598" s="8"/>
      <c r="U4598" s="8"/>
      <c r="W4598" s="8">
        <f t="shared" si="4531"/>
        <v>180.5</v>
      </c>
      <c r="X4598">
        <v>15505200</v>
      </c>
      <c r="Y4598">
        <f t="shared" si="4532"/>
        <v>4307</v>
      </c>
      <c r="Z4598" s="8">
        <v>633.29999999999995</v>
      </c>
      <c r="AA4598" s="8">
        <v>22.8</v>
      </c>
      <c r="AB4598" s="8">
        <v>58.8</v>
      </c>
      <c r="AC4598" s="4"/>
      <c r="KL4598" s="84"/>
      <c r="KP4598" s="84"/>
      <c r="KS4598" s="74"/>
      <c r="KT4598" s="74"/>
      <c r="KU4598" s="16"/>
      <c r="KV4598" s="72"/>
      <c r="KW4598" s="72"/>
      <c r="KX4598" s="16"/>
      <c r="KZ4598" s="16"/>
      <c r="LA4598" s="16"/>
      <c r="LB4598" s="74"/>
      <c r="LC4598" s="74"/>
    </row>
    <row r="4599" spans="8:315" x14ac:dyDescent="0.35">
      <c r="H4599" s="4"/>
      <c r="J4599" s="8"/>
      <c r="K4599" s="8"/>
      <c r="L4599" s="8"/>
      <c r="M4599" s="8"/>
      <c r="O4599" s="8"/>
      <c r="P4599" s="8"/>
      <c r="R4599" s="8"/>
      <c r="S4599" s="8"/>
      <c r="T4599" s="8"/>
      <c r="U4599" s="8"/>
      <c r="W4599" s="8">
        <f t="shared" si="4531"/>
        <v>180.5</v>
      </c>
      <c r="X4599">
        <v>15508800</v>
      </c>
      <c r="Y4599">
        <f t="shared" si="4532"/>
        <v>4308</v>
      </c>
      <c r="Z4599" s="8">
        <v>698.9</v>
      </c>
      <c r="AA4599" s="8">
        <v>24</v>
      </c>
      <c r="AB4599" s="8">
        <v>57.6</v>
      </c>
      <c r="AC4599" s="4"/>
      <c r="KL4599" s="84"/>
      <c r="KP4599" s="84"/>
      <c r="KS4599" s="74"/>
      <c r="KT4599" s="74"/>
      <c r="KU4599" s="16"/>
      <c r="KV4599" s="72"/>
      <c r="KW4599" s="72"/>
      <c r="KX4599" s="16"/>
      <c r="KZ4599" s="16"/>
      <c r="LA4599" s="16"/>
      <c r="LB4599" s="74"/>
      <c r="LC4599" s="74"/>
    </row>
    <row r="4600" spans="8:315" x14ac:dyDescent="0.35">
      <c r="H4600" s="4"/>
      <c r="J4600" s="8"/>
      <c r="K4600" s="8"/>
      <c r="L4600" s="8"/>
      <c r="M4600" s="8"/>
      <c r="O4600" s="8"/>
      <c r="P4600" s="8"/>
      <c r="R4600" s="8"/>
      <c r="S4600" s="8"/>
      <c r="T4600" s="8"/>
      <c r="U4600" s="8"/>
      <c r="W4600" s="8">
        <f t="shared" si="4531"/>
        <v>180.5</v>
      </c>
      <c r="X4600">
        <v>15512400</v>
      </c>
      <c r="Y4600">
        <f t="shared" si="4532"/>
        <v>4309</v>
      </c>
      <c r="Z4600" s="8">
        <v>631.9</v>
      </c>
      <c r="AA4600" s="8">
        <v>23.7</v>
      </c>
      <c r="AB4600" s="8">
        <v>56.9</v>
      </c>
      <c r="AC4600" s="4"/>
      <c r="KL4600" s="84"/>
      <c r="KP4600" s="84"/>
      <c r="KS4600" s="74"/>
      <c r="KT4600" s="74"/>
      <c r="KU4600" s="16"/>
      <c r="KV4600" s="72"/>
      <c r="KW4600" s="72"/>
      <c r="KX4600" s="16"/>
      <c r="KZ4600" s="16"/>
      <c r="LA4600" s="16"/>
      <c r="LB4600" s="74"/>
      <c r="LC4600" s="74"/>
    </row>
    <row r="4601" spans="8:315" x14ac:dyDescent="0.35">
      <c r="H4601" s="4"/>
      <c r="J4601" s="8"/>
      <c r="K4601" s="8"/>
      <c r="L4601" s="8"/>
      <c r="M4601" s="8"/>
      <c r="O4601" s="8"/>
      <c r="P4601" s="8"/>
      <c r="R4601" s="8"/>
      <c r="S4601" s="8"/>
      <c r="T4601" s="8"/>
      <c r="U4601" s="8"/>
      <c r="W4601" s="8">
        <f t="shared" si="4531"/>
        <v>180.6</v>
      </c>
      <c r="X4601">
        <v>15516000</v>
      </c>
      <c r="Y4601">
        <f t="shared" si="4532"/>
        <v>4310</v>
      </c>
      <c r="Z4601" s="8">
        <v>732.5</v>
      </c>
      <c r="AA4601" s="8">
        <v>24.1</v>
      </c>
      <c r="AB4601" s="8">
        <v>51.8</v>
      </c>
      <c r="AC4601" s="4"/>
      <c r="KL4601" s="84"/>
      <c r="KP4601" s="84"/>
      <c r="KS4601" s="74"/>
      <c r="KT4601" s="74"/>
      <c r="KU4601" s="16"/>
      <c r="KV4601" s="72"/>
      <c r="KW4601" s="72"/>
      <c r="KX4601" s="16"/>
      <c r="KZ4601" s="16"/>
      <c r="LA4601" s="16"/>
      <c r="LB4601" s="74"/>
      <c r="LC4601" s="74"/>
    </row>
    <row r="4602" spans="8:315" x14ac:dyDescent="0.35">
      <c r="H4602" s="4"/>
      <c r="J4602" s="8"/>
      <c r="K4602" s="8"/>
      <c r="L4602" s="8"/>
      <c r="M4602" s="8"/>
      <c r="O4602" s="8"/>
      <c r="P4602" s="8"/>
      <c r="R4602" s="8"/>
      <c r="S4602" s="8"/>
      <c r="T4602" s="8"/>
      <c r="U4602" s="8"/>
      <c r="W4602" s="8">
        <f t="shared" si="4531"/>
        <v>180.6</v>
      </c>
      <c r="X4602">
        <v>15519600</v>
      </c>
      <c r="Y4602">
        <f t="shared" si="4532"/>
        <v>4311</v>
      </c>
      <c r="Z4602" s="8">
        <v>638.9</v>
      </c>
      <c r="AA4602" s="8">
        <v>24.5</v>
      </c>
      <c r="AB4602" s="8">
        <v>50.3</v>
      </c>
      <c r="AC4602" s="4"/>
      <c r="KL4602" s="84"/>
      <c r="KP4602" s="84"/>
      <c r="KS4602" s="74"/>
      <c r="KT4602" s="74"/>
      <c r="KU4602" s="16"/>
      <c r="KV4602" s="72"/>
      <c r="KW4602" s="72"/>
      <c r="KX4602" s="16"/>
      <c r="KZ4602" s="16"/>
      <c r="LA4602" s="16"/>
      <c r="LB4602" s="74"/>
      <c r="LC4602" s="74"/>
    </row>
    <row r="4603" spans="8:315" x14ac:dyDescent="0.35">
      <c r="H4603" s="4"/>
      <c r="J4603" s="8"/>
      <c r="K4603" s="8"/>
      <c r="L4603" s="8"/>
      <c r="M4603" s="8"/>
      <c r="O4603" s="8"/>
      <c r="P4603" s="8"/>
      <c r="R4603" s="8"/>
      <c r="S4603" s="8"/>
      <c r="T4603" s="8"/>
      <c r="U4603" s="8"/>
      <c r="W4603" s="8">
        <f t="shared" si="4531"/>
        <v>180.7</v>
      </c>
      <c r="X4603">
        <v>15523200</v>
      </c>
      <c r="Y4603">
        <f t="shared" si="4532"/>
        <v>4312</v>
      </c>
      <c r="Z4603" s="8">
        <v>442.2</v>
      </c>
      <c r="AA4603" s="8">
        <v>24.6</v>
      </c>
      <c r="AB4603" s="8">
        <v>50.8</v>
      </c>
      <c r="AC4603" s="4"/>
      <c r="KL4603" s="84"/>
      <c r="KP4603" s="84"/>
      <c r="KS4603" s="74"/>
      <c r="KT4603" s="74"/>
      <c r="KU4603" s="16"/>
      <c r="KV4603" s="72"/>
      <c r="KW4603" s="72"/>
      <c r="KX4603" s="16"/>
      <c r="KZ4603" s="16"/>
      <c r="LA4603" s="16"/>
      <c r="LB4603" s="74"/>
      <c r="LC4603" s="74"/>
    </row>
    <row r="4604" spans="8:315" x14ac:dyDescent="0.35">
      <c r="H4604" s="4"/>
      <c r="J4604" s="8"/>
      <c r="K4604" s="8"/>
      <c r="L4604" s="8"/>
      <c r="M4604" s="8"/>
      <c r="O4604" s="8"/>
      <c r="P4604" s="8"/>
      <c r="R4604" s="8"/>
      <c r="S4604" s="8"/>
      <c r="T4604" s="8"/>
      <c r="U4604" s="8"/>
      <c r="W4604" s="8">
        <f t="shared" si="4531"/>
        <v>180.7</v>
      </c>
      <c r="X4604">
        <v>15526800</v>
      </c>
      <c r="Y4604">
        <f t="shared" si="4532"/>
        <v>4313</v>
      </c>
      <c r="Z4604" s="8">
        <v>161.4</v>
      </c>
      <c r="AA4604" s="8">
        <v>23.8</v>
      </c>
      <c r="AB4604" s="8">
        <v>52.6</v>
      </c>
      <c r="AC4604" s="4"/>
      <c r="KL4604" s="84"/>
      <c r="KP4604" s="84"/>
      <c r="KS4604" s="74"/>
      <c r="KT4604" s="74"/>
      <c r="KU4604" s="16"/>
      <c r="KV4604" s="72"/>
      <c r="KW4604" s="72"/>
      <c r="KX4604" s="16"/>
      <c r="KZ4604" s="16"/>
      <c r="LA4604" s="16"/>
      <c r="LB4604" s="74"/>
      <c r="LC4604" s="74"/>
    </row>
    <row r="4605" spans="8:315" x14ac:dyDescent="0.35">
      <c r="H4605" s="4"/>
      <c r="J4605" s="8"/>
      <c r="K4605" s="8"/>
      <c r="L4605" s="8"/>
      <c r="M4605" s="8"/>
      <c r="O4605" s="8"/>
      <c r="P4605" s="8"/>
      <c r="R4605" s="8"/>
      <c r="S4605" s="8"/>
      <c r="T4605" s="8"/>
      <c r="U4605" s="8"/>
      <c r="W4605" s="8">
        <f t="shared" si="4531"/>
        <v>180.8</v>
      </c>
      <c r="X4605">
        <v>15530400</v>
      </c>
      <c r="Y4605">
        <f t="shared" si="4532"/>
        <v>4314</v>
      </c>
      <c r="Z4605" s="8">
        <v>86.7</v>
      </c>
      <c r="AA4605" s="8">
        <v>22.7</v>
      </c>
      <c r="AB4605" s="8">
        <v>64.8</v>
      </c>
      <c r="AC4605" s="4"/>
      <c r="KL4605" s="84"/>
      <c r="KP4605" s="84"/>
      <c r="KS4605" s="74"/>
      <c r="KT4605" s="74"/>
      <c r="KU4605" s="16"/>
      <c r="KV4605" s="72"/>
      <c r="KW4605" s="72"/>
      <c r="KX4605" s="16"/>
      <c r="KZ4605" s="16"/>
      <c r="LA4605" s="16"/>
      <c r="LB4605" s="74"/>
      <c r="LC4605" s="74"/>
    </row>
    <row r="4606" spans="8:315" x14ac:dyDescent="0.35">
      <c r="H4606" s="4"/>
      <c r="J4606" s="8"/>
      <c r="K4606" s="8"/>
      <c r="L4606" s="8"/>
      <c r="M4606" s="8"/>
      <c r="O4606" s="8"/>
      <c r="P4606" s="8"/>
      <c r="R4606" s="8"/>
      <c r="S4606" s="8"/>
      <c r="T4606" s="8"/>
      <c r="U4606" s="8"/>
      <c r="W4606" s="8">
        <f t="shared" si="4531"/>
        <v>180.8</v>
      </c>
      <c r="X4606">
        <v>15534000</v>
      </c>
      <c r="Y4606">
        <f t="shared" si="4532"/>
        <v>4315</v>
      </c>
      <c r="Z4606" s="8">
        <v>58.9</v>
      </c>
      <c r="AA4606" s="8">
        <v>21.7</v>
      </c>
      <c r="AB4606" s="8">
        <v>66.3</v>
      </c>
      <c r="AC4606" s="4"/>
      <c r="KL4606" s="84"/>
      <c r="KP4606" s="84"/>
      <c r="KS4606" s="74"/>
      <c r="KT4606" s="74"/>
      <c r="KU4606" s="16"/>
      <c r="KV4606" s="72"/>
      <c r="KW4606" s="72"/>
      <c r="KX4606" s="16"/>
      <c r="KZ4606" s="16"/>
      <c r="LA4606" s="16"/>
      <c r="LB4606" s="74"/>
      <c r="LC4606" s="74"/>
    </row>
    <row r="4607" spans="8:315" x14ac:dyDescent="0.35">
      <c r="H4607" s="4"/>
      <c r="J4607" s="8"/>
      <c r="K4607" s="8"/>
      <c r="L4607" s="8"/>
      <c r="M4607" s="8"/>
      <c r="O4607" s="8"/>
      <c r="P4607" s="8"/>
      <c r="R4607" s="8"/>
      <c r="S4607" s="8"/>
      <c r="T4607" s="8"/>
      <c r="U4607" s="8"/>
      <c r="W4607" s="8">
        <f t="shared" si="4531"/>
        <v>180.8</v>
      </c>
      <c r="X4607">
        <v>15537600</v>
      </c>
      <c r="Y4607">
        <f t="shared" si="4532"/>
        <v>4316</v>
      </c>
      <c r="Z4607" s="8">
        <v>5.8</v>
      </c>
      <c r="AA4607" s="8">
        <v>21.1</v>
      </c>
      <c r="AB4607" s="8">
        <v>74.8</v>
      </c>
      <c r="AC4607" s="4"/>
      <c r="KL4607" s="84"/>
      <c r="KP4607" s="84"/>
      <c r="KS4607" s="74"/>
      <c r="KT4607" s="74"/>
      <c r="KU4607" s="16"/>
      <c r="KV4607" s="72"/>
      <c r="KW4607" s="72"/>
      <c r="KX4607" s="16"/>
      <c r="KZ4607" s="16"/>
      <c r="LA4607" s="16"/>
      <c r="LB4607" s="74"/>
      <c r="LC4607" s="74"/>
    </row>
    <row r="4608" spans="8:315" x14ac:dyDescent="0.35">
      <c r="H4608" s="4"/>
      <c r="J4608" s="8"/>
      <c r="K4608" s="8"/>
      <c r="L4608" s="8"/>
      <c r="M4608" s="8"/>
      <c r="O4608" s="8"/>
      <c r="P4608" s="8"/>
      <c r="R4608" s="8"/>
      <c r="S4608" s="8"/>
      <c r="T4608" s="8"/>
      <c r="U4608" s="8"/>
      <c r="W4608" s="8">
        <f t="shared" si="4531"/>
        <v>180.9</v>
      </c>
      <c r="X4608">
        <v>15541200</v>
      </c>
      <c r="Y4608">
        <f t="shared" si="4532"/>
        <v>4317</v>
      </c>
      <c r="Z4608" s="8">
        <v>0</v>
      </c>
      <c r="AA4608" s="8">
        <v>19.8</v>
      </c>
      <c r="AB4608" s="8">
        <v>77.7</v>
      </c>
      <c r="AC4608" s="4"/>
      <c r="KL4608" s="84"/>
      <c r="KP4608" s="84"/>
      <c r="KS4608" s="74"/>
      <c r="KT4608" s="74"/>
      <c r="KU4608" s="16"/>
      <c r="KV4608" s="72"/>
      <c r="KW4608" s="72"/>
      <c r="KX4608" s="16"/>
      <c r="KZ4608" s="16"/>
      <c r="LA4608" s="16"/>
      <c r="LB4608" s="74"/>
      <c r="LC4608" s="74"/>
    </row>
    <row r="4609" spans="8:315" x14ac:dyDescent="0.35">
      <c r="H4609" s="4"/>
      <c r="J4609" s="8"/>
      <c r="K4609" s="8"/>
      <c r="L4609" s="8"/>
      <c r="M4609" s="8"/>
      <c r="O4609" s="8"/>
      <c r="P4609" s="8"/>
      <c r="R4609" s="8"/>
      <c r="S4609" s="8"/>
      <c r="T4609" s="8"/>
      <c r="U4609" s="8"/>
      <c r="W4609" s="8">
        <f t="shared" si="4531"/>
        <v>180.9</v>
      </c>
      <c r="X4609">
        <v>15544800</v>
      </c>
      <c r="Y4609">
        <f t="shared" si="4532"/>
        <v>4318</v>
      </c>
      <c r="Z4609" s="8">
        <v>0</v>
      </c>
      <c r="AA4609" s="8">
        <v>19.2</v>
      </c>
      <c r="AB4609" s="8">
        <v>77.2</v>
      </c>
      <c r="AC4609" s="4"/>
      <c r="KL4609" s="84"/>
      <c r="KP4609" s="84"/>
      <c r="KS4609" s="74"/>
      <c r="KT4609" s="74"/>
      <c r="KU4609" s="16"/>
      <c r="KV4609" s="72"/>
      <c r="KW4609" s="72"/>
      <c r="KX4609" s="16"/>
      <c r="KZ4609" s="16"/>
      <c r="LA4609" s="16"/>
      <c r="LB4609" s="74"/>
      <c r="LC4609" s="74"/>
    </row>
    <row r="4610" spans="8:315" x14ac:dyDescent="0.35">
      <c r="H4610" s="4"/>
      <c r="J4610" s="8"/>
      <c r="K4610" s="8"/>
      <c r="L4610" s="8"/>
      <c r="M4610" s="8"/>
      <c r="O4610" s="8"/>
      <c r="P4610" s="8"/>
      <c r="R4610" s="8"/>
      <c r="S4610" s="8"/>
      <c r="T4610" s="8"/>
      <c r="U4610" s="8"/>
      <c r="W4610" s="8">
        <f t="shared" si="4531"/>
        <v>181</v>
      </c>
      <c r="X4610">
        <v>15548400</v>
      </c>
      <c r="Y4610">
        <f t="shared" si="4532"/>
        <v>4319</v>
      </c>
      <c r="Z4610" s="8">
        <v>0</v>
      </c>
      <c r="AA4610" s="8">
        <v>18.899999999999999</v>
      </c>
      <c r="AB4610" s="8">
        <v>74.900000000000006</v>
      </c>
      <c r="AC4610" s="4"/>
      <c r="KL4610" s="84"/>
      <c r="KP4610" s="84"/>
      <c r="KS4610" s="74"/>
      <c r="KT4610" s="74"/>
      <c r="KU4610" s="16"/>
      <c r="KV4610" s="72"/>
      <c r="KW4610" s="72"/>
      <c r="KX4610" s="16"/>
      <c r="KZ4610" s="16"/>
      <c r="LA4610" s="16"/>
      <c r="LB4610" s="74"/>
      <c r="LC4610" s="74"/>
    </row>
    <row r="4611" spans="8:315" x14ac:dyDescent="0.35">
      <c r="H4611" s="4"/>
      <c r="J4611" s="8"/>
      <c r="K4611" s="8"/>
      <c r="L4611" s="8"/>
      <c r="M4611" s="8"/>
      <c r="O4611" s="8"/>
      <c r="P4611" s="8"/>
      <c r="R4611" s="8"/>
      <c r="S4611" s="8"/>
      <c r="T4611" s="8"/>
      <c r="U4611" s="8"/>
      <c r="W4611" s="8">
        <f t="shared" si="4531"/>
        <v>181</v>
      </c>
      <c r="X4611">
        <v>15552000</v>
      </c>
      <c r="Y4611">
        <f t="shared" si="4532"/>
        <v>4320</v>
      </c>
      <c r="Z4611" s="8">
        <v>0</v>
      </c>
      <c r="AA4611" s="8">
        <v>18.7</v>
      </c>
      <c r="AB4611" s="8">
        <v>75.8</v>
      </c>
      <c r="AC4611" s="4"/>
      <c r="KL4611" s="84"/>
      <c r="KP4611" s="84"/>
      <c r="KS4611" s="74"/>
      <c r="KT4611" s="74"/>
      <c r="KU4611" s="16"/>
      <c r="KV4611" s="72"/>
      <c r="KW4611" s="72"/>
      <c r="KX4611" s="16"/>
      <c r="KZ4611" s="16"/>
      <c r="LA4611" s="16"/>
      <c r="LB4611" s="74"/>
      <c r="LC4611" s="74"/>
    </row>
    <row r="4612" spans="8:315" x14ac:dyDescent="0.35">
      <c r="H4612" s="4"/>
      <c r="J4612" s="8"/>
      <c r="K4612" s="8"/>
      <c r="L4612" s="8"/>
      <c r="M4612" s="8"/>
      <c r="O4612" s="8"/>
      <c r="P4612" s="8"/>
      <c r="R4612" s="8"/>
      <c r="S4612" s="8"/>
      <c r="T4612" s="8"/>
      <c r="U4612" s="8"/>
      <c r="W4612" s="8">
        <f t="shared" si="4531"/>
        <v>181</v>
      </c>
      <c r="X4612">
        <v>15555600</v>
      </c>
      <c r="Y4612">
        <f t="shared" si="4532"/>
        <v>4321</v>
      </c>
      <c r="Z4612" s="8">
        <v>0</v>
      </c>
      <c r="AA4612" s="8">
        <v>18.100000000000001</v>
      </c>
      <c r="AB4612" s="8">
        <v>79.400000000000006</v>
      </c>
      <c r="AC4612" s="4"/>
      <c r="KL4612" s="84"/>
      <c r="KP4612" s="84"/>
      <c r="KS4612" s="74"/>
      <c r="KT4612" s="74"/>
      <c r="KU4612" s="16"/>
      <c r="KV4612" s="72"/>
      <c r="KW4612" s="72"/>
      <c r="KX4612" s="16"/>
      <c r="KZ4612" s="16"/>
      <c r="LA4612" s="16"/>
      <c r="LB4612" s="74"/>
      <c r="LC4612" s="74"/>
    </row>
    <row r="4613" spans="8:315" x14ac:dyDescent="0.35">
      <c r="H4613" s="4"/>
      <c r="J4613" s="8"/>
      <c r="K4613" s="8"/>
      <c r="L4613" s="8"/>
      <c r="M4613" s="8"/>
      <c r="O4613" s="8"/>
      <c r="P4613" s="8"/>
      <c r="R4613" s="8"/>
      <c r="S4613" s="8"/>
      <c r="T4613" s="8"/>
      <c r="U4613" s="8"/>
      <c r="W4613" s="8">
        <f t="shared" si="4531"/>
        <v>181.1</v>
      </c>
      <c r="X4613">
        <v>15559200</v>
      </c>
      <c r="Y4613">
        <f t="shared" si="4532"/>
        <v>4322</v>
      </c>
      <c r="Z4613" s="8">
        <v>0</v>
      </c>
      <c r="AA4613" s="8">
        <v>17.600000000000001</v>
      </c>
      <c r="AB4613" s="8">
        <v>78.3</v>
      </c>
      <c r="AC4613" s="4"/>
      <c r="KL4613" s="84"/>
      <c r="KP4613" s="84"/>
      <c r="KS4613" s="74"/>
      <c r="KT4613" s="74"/>
      <c r="KU4613" s="16"/>
      <c r="KV4613" s="72"/>
      <c r="KW4613" s="72"/>
      <c r="KX4613" s="16"/>
      <c r="KZ4613" s="16"/>
      <c r="LA4613" s="16"/>
      <c r="LB4613" s="74"/>
      <c r="LC4613" s="74"/>
    </row>
    <row r="4614" spans="8:315" x14ac:dyDescent="0.35">
      <c r="H4614" s="4"/>
      <c r="J4614" s="8"/>
      <c r="K4614" s="8"/>
      <c r="L4614" s="8"/>
      <c r="M4614" s="8"/>
      <c r="O4614" s="8"/>
      <c r="P4614" s="8"/>
      <c r="R4614" s="8"/>
      <c r="S4614" s="8"/>
      <c r="T4614" s="8"/>
      <c r="U4614" s="8"/>
      <c r="W4614" s="8">
        <f t="shared" si="4531"/>
        <v>181.1</v>
      </c>
      <c r="X4614">
        <v>15562800</v>
      </c>
      <c r="Y4614">
        <f t="shared" si="4532"/>
        <v>4323</v>
      </c>
      <c r="Z4614" s="8">
        <v>0</v>
      </c>
      <c r="AA4614" s="8">
        <v>17.3</v>
      </c>
      <c r="AB4614" s="8">
        <v>78</v>
      </c>
      <c r="AC4614" s="4"/>
      <c r="KL4614" s="84"/>
      <c r="KP4614" s="84"/>
      <c r="KS4614" s="74"/>
      <c r="KT4614" s="74"/>
      <c r="KU4614" s="16"/>
      <c r="KV4614" s="72"/>
      <c r="KW4614" s="72"/>
      <c r="KX4614" s="16"/>
      <c r="KZ4614" s="16"/>
      <c r="LA4614" s="16"/>
      <c r="LB4614" s="74"/>
      <c r="LC4614" s="74"/>
    </row>
    <row r="4615" spans="8:315" x14ac:dyDescent="0.35">
      <c r="H4615" s="4"/>
      <c r="J4615" s="8"/>
      <c r="K4615" s="8"/>
      <c r="L4615" s="8"/>
      <c r="M4615" s="8"/>
      <c r="O4615" s="8"/>
      <c r="P4615" s="8"/>
      <c r="R4615" s="8"/>
      <c r="S4615" s="8"/>
      <c r="T4615" s="8"/>
      <c r="U4615" s="8"/>
      <c r="W4615" s="8">
        <f t="shared" si="4531"/>
        <v>181.2</v>
      </c>
      <c r="X4615">
        <v>15566400</v>
      </c>
      <c r="Y4615">
        <f t="shared" si="4532"/>
        <v>4324</v>
      </c>
      <c r="Z4615" s="8">
        <v>0</v>
      </c>
      <c r="AA4615" s="8">
        <v>17.2</v>
      </c>
      <c r="AB4615" s="8">
        <v>78.400000000000006</v>
      </c>
      <c r="AC4615" s="4"/>
      <c r="KL4615" s="84"/>
      <c r="KP4615" s="84"/>
      <c r="KS4615" s="74"/>
      <c r="KT4615" s="74"/>
      <c r="KU4615" s="16"/>
      <c r="KV4615" s="72"/>
      <c r="KW4615" s="72"/>
      <c r="KX4615" s="16"/>
      <c r="KZ4615" s="16"/>
      <c r="LA4615" s="16"/>
      <c r="LB4615" s="74"/>
      <c r="LC4615" s="74"/>
    </row>
    <row r="4616" spans="8:315" x14ac:dyDescent="0.35">
      <c r="H4616" s="4"/>
      <c r="J4616" s="8"/>
      <c r="K4616" s="8"/>
      <c r="L4616" s="8"/>
      <c r="M4616" s="8"/>
      <c r="O4616" s="8"/>
      <c r="P4616" s="8"/>
      <c r="R4616" s="8"/>
      <c r="S4616" s="8"/>
      <c r="T4616" s="8"/>
      <c r="U4616" s="8"/>
      <c r="W4616" s="8">
        <f t="shared" si="4531"/>
        <v>181.2</v>
      </c>
      <c r="X4616">
        <v>15570000</v>
      </c>
      <c r="Y4616">
        <f t="shared" si="4532"/>
        <v>4325</v>
      </c>
      <c r="Z4616" s="8">
        <v>6.1</v>
      </c>
      <c r="AA4616" s="8">
        <v>17</v>
      </c>
      <c r="AB4616" s="8">
        <v>77.900000000000006</v>
      </c>
      <c r="AC4616" s="4"/>
      <c r="KL4616" s="84"/>
      <c r="KP4616" s="84"/>
      <c r="KS4616" s="74"/>
      <c r="KT4616" s="74"/>
      <c r="KU4616" s="16"/>
      <c r="KV4616" s="72"/>
      <c r="KW4616" s="72"/>
      <c r="KX4616" s="16"/>
      <c r="KZ4616" s="16"/>
      <c r="LA4616" s="16"/>
      <c r="LB4616" s="74"/>
      <c r="LC4616" s="74"/>
    </row>
    <row r="4617" spans="8:315" x14ac:dyDescent="0.35">
      <c r="H4617" s="4"/>
      <c r="J4617" s="8"/>
      <c r="K4617" s="8"/>
      <c r="L4617" s="8"/>
      <c r="M4617" s="8"/>
      <c r="O4617" s="8"/>
      <c r="P4617" s="8"/>
      <c r="R4617" s="8"/>
      <c r="S4617" s="8"/>
      <c r="T4617" s="8"/>
      <c r="U4617" s="8"/>
      <c r="W4617" s="8">
        <f t="shared" si="4531"/>
        <v>181.3</v>
      </c>
      <c r="X4617">
        <v>15573600</v>
      </c>
      <c r="Y4617">
        <f t="shared" si="4532"/>
        <v>4326</v>
      </c>
      <c r="Z4617" s="8">
        <v>33.9</v>
      </c>
      <c r="AA4617" s="8">
        <v>17.2</v>
      </c>
      <c r="AB4617" s="8">
        <v>76.400000000000006</v>
      </c>
      <c r="AC4617" s="4"/>
      <c r="KL4617" s="84"/>
      <c r="KP4617" s="84"/>
      <c r="KS4617" s="74"/>
      <c r="KT4617" s="74"/>
      <c r="KU4617" s="16"/>
      <c r="KV4617" s="72"/>
      <c r="KW4617" s="72"/>
      <c r="KX4617" s="16"/>
      <c r="KZ4617" s="16"/>
      <c r="LA4617" s="16"/>
      <c r="LB4617" s="74"/>
      <c r="LC4617" s="74"/>
    </row>
    <row r="4618" spans="8:315" x14ac:dyDescent="0.35">
      <c r="H4618" s="4"/>
      <c r="J4618" s="8"/>
      <c r="K4618" s="8"/>
      <c r="L4618" s="8"/>
      <c r="M4618" s="8"/>
      <c r="O4618" s="8"/>
      <c r="P4618" s="8"/>
      <c r="R4618" s="8"/>
      <c r="S4618" s="8"/>
      <c r="T4618" s="8"/>
      <c r="U4618" s="8"/>
      <c r="W4618" s="8">
        <f t="shared" si="4531"/>
        <v>181.3</v>
      </c>
      <c r="X4618">
        <v>15577200</v>
      </c>
      <c r="Y4618">
        <f t="shared" si="4532"/>
        <v>4327</v>
      </c>
      <c r="Z4618" s="8">
        <v>84.4</v>
      </c>
      <c r="AA4618" s="8">
        <v>17.2</v>
      </c>
      <c r="AB4618" s="8">
        <v>75.400000000000006</v>
      </c>
      <c r="AC4618" s="4"/>
      <c r="KL4618" s="84"/>
      <c r="KP4618" s="84"/>
      <c r="KS4618" s="74"/>
      <c r="KT4618" s="74"/>
      <c r="KU4618" s="16"/>
      <c r="KV4618" s="72"/>
      <c r="KW4618" s="72"/>
      <c r="KX4618" s="16"/>
      <c r="KZ4618" s="16"/>
      <c r="LA4618" s="16"/>
      <c r="LB4618" s="74"/>
      <c r="LC4618" s="74"/>
    </row>
    <row r="4619" spans="8:315" x14ac:dyDescent="0.35">
      <c r="H4619" s="4"/>
      <c r="J4619" s="8"/>
      <c r="K4619" s="8"/>
      <c r="L4619" s="8"/>
      <c r="M4619" s="8"/>
      <c r="O4619" s="8"/>
      <c r="P4619" s="8"/>
      <c r="R4619" s="8"/>
      <c r="S4619" s="8"/>
      <c r="T4619" s="8"/>
      <c r="U4619" s="8"/>
      <c r="W4619" s="8">
        <f t="shared" si="4531"/>
        <v>181.3</v>
      </c>
      <c r="X4619">
        <v>15580800</v>
      </c>
      <c r="Y4619">
        <f t="shared" si="4532"/>
        <v>4328</v>
      </c>
      <c r="Z4619" s="8">
        <v>111.4</v>
      </c>
      <c r="AA4619" s="8">
        <v>17.600000000000001</v>
      </c>
      <c r="AB4619" s="8">
        <v>73.7</v>
      </c>
      <c r="AC4619" s="4"/>
      <c r="KL4619" s="84"/>
      <c r="KP4619" s="84"/>
      <c r="KS4619" s="74"/>
      <c r="KT4619" s="74"/>
      <c r="KU4619" s="16"/>
      <c r="KV4619" s="72"/>
      <c r="KW4619" s="72"/>
      <c r="KX4619" s="16"/>
      <c r="KZ4619" s="16"/>
      <c r="LA4619" s="16"/>
      <c r="LB4619" s="74"/>
      <c r="LC4619" s="74"/>
    </row>
    <row r="4620" spans="8:315" x14ac:dyDescent="0.35">
      <c r="H4620" s="4"/>
      <c r="J4620" s="8"/>
      <c r="K4620" s="8"/>
      <c r="L4620" s="8"/>
      <c r="M4620" s="8"/>
      <c r="O4620" s="8"/>
      <c r="P4620" s="8"/>
      <c r="R4620" s="8"/>
      <c r="S4620" s="8"/>
      <c r="T4620" s="8"/>
      <c r="U4620" s="8"/>
      <c r="W4620" s="8">
        <f t="shared" si="4531"/>
        <v>181.4</v>
      </c>
      <c r="X4620">
        <v>15584400</v>
      </c>
      <c r="Y4620">
        <f t="shared" si="4532"/>
        <v>4329</v>
      </c>
      <c r="Z4620" s="8">
        <v>295</v>
      </c>
      <c r="AA4620" s="8">
        <v>18.7</v>
      </c>
      <c r="AB4620" s="8">
        <v>69.7</v>
      </c>
      <c r="AC4620" s="4"/>
      <c r="KL4620" s="84"/>
      <c r="KP4620" s="84"/>
      <c r="KS4620" s="74"/>
      <c r="KT4620" s="74"/>
      <c r="KU4620" s="16"/>
      <c r="KV4620" s="72"/>
      <c r="KW4620" s="72"/>
      <c r="KX4620" s="16"/>
      <c r="KZ4620" s="16"/>
      <c r="LA4620" s="16"/>
      <c r="LB4620" s="74"/>
      <c r="LC4620" s="74"/>
    </row>
    <row r="4621" spans="8:315" x14ac:dyDescent="0.35">
      <c r="H4621" s="4"/>
      <c r="J4621" s="8"/>
      <c r="K4621" s="8"/>
      <c r="L4621" s="8"/>
      <c r="M4621" s="8"/>
      <c r="O4621" s="8"/>
      <c r="P4621" s="8"/>
      <c r="R4621" s="8"/>
      <c r="S4621" s="8"/>
      <c r="T4621" s="8"/>
      <c r="U4621" s="8"/>
      <c r="W4621" s="8">
        <f t="shared" si="4531"/>
        <v>181.4</v>
      </c>
      <c r="X4621">
        <v>15588000</v>
      </c>
      <c r="Y4621">
        <f t="shared" si="4532"/>
        <v>4330</v>
      </c>
      <c r="Z4621" s="8">
        <v>393.1</v>
      </c>
      <c r="AA4621" s="8">
        <v>19.8</v>
      </c>
      <c r="AB4621" s="8">
        <v>66.3</v>
      </c>
      <c r="AC4621" s="4"/>
      <c r="KL4621" s="84"/>
      <c r="KP4621" s="84"/>
      <c r="KS4621" s="74"/>
      <c r="KT4621" s="74"/>
      <c r="KU4621" s="16"/>
      <c r="KV4621" s="72"/>
      <c r="KW4621" s="72"/>
      <c r="KX4621" s="16"/>
      <c r="KZ4621" s="16"/>
      <c r="LA4621" s="16"/>
      <c r="LB4621" s="74"/>
      <c r="LC4621" s="74"/>
    </row>
    <row r="4622" spans="8:315" x14ac:dyDescent="0.35">
      <c r="H4622" s="4"/>
      <c r="J4622" s="8"/>
      <c r="K4622" s="8"/>
      <c r="L4622" s="8"/>
      <c r="M4622" s="8"/>
      <c r="O4622" s="8"/>
      <c r="P4622" s="8"/>
      <c r="R4622" s="8"/>
      <c r="S4622" s="8"/>
      <c r="T4622" s="8"/>
      <c r="U4622" s="8"/>
      <c r="W4622" s="8">
        <f t="shared" si="4531"/>
        <v>181.5</v>
      </c>
      <c r="X4622">
        <v>15591600</v>
      </c>
      <c r="Y4622">
        <f t="shared" si="4532"/>
        <v>4331</v>
      </c>
      <c r="Z4622" s="8">
        <v>346.7</v>
      </c>
      <c r="AA4622" s="8">
        <v>20.8</v>
      </c>
      <c r="AB4622" s="8">
        <v>65.2</v>
      </c>
      <c r="AC4622" s="4"/>
      <c r="KL4622" s="84"/>
      <c r="KP4622" s="84"/>
      <c r="KS4622" s="74"/>
      <c r="KT4622" s="74"/>
      <c r="KU4622" s="16"/>
      <c r="KV4622" s="72"/>
      <c r="KW4622" s="72"/>
      <c r="KX4622" s="16"/>
      <c r="KZ4622" s="16"/>
      <c r="LA4622" s="16"/>
      <c r="LB4622" s="74"/>
      <c r="LC4622" s="74"/>
    </row>
    <row r="4623" spans="8:315" x14ac:dyDescent="0.35">
      <c r="H4623" s="4"/>
      <c r="J4623" s="8"/>
      <c r="K4623" s="8"/>
      <c r="L4623" s="8"/>
      <c r="M4623" s="8"/>
      <c r="O4623" s="8"/>
      <c r="P4623" s="8"/>
      <c r="R4623" s="8"/>
      <c r="S4623" s="8"/>
      <c r="T4623" s="8"/>
      <c r="U4623" s="8"/>
      <c r="W4623" s="8">
        <f t="shared" si="4531"/>
        <v>181.5</v>
      </c>
      <c r="X4623">
        <v>15595200</v>
      </c>
      <c r="Y4623">
        <f t="shared" si="4532"/>
        <v>4332</v>
      </c>
      <c r="Z4623" s="8">
        <v>379.7</v>
      </c>
      <c r="AA4623" s="8">
        <v>21.8</v>
      </c>
      <c r="AB4623" s="8">
        <v>58.7</v>
      </c>
      <c r="AC4623" s="4"/>
      <c r="KL4623" s="84"/>
      <c r="KP4623" s="84"/>
      <c r="KS4623" s="74"/>
      <c r="KT4623" s="74"/>
      <c r="KU4623" s="16"/>
      <c r="KV4623" s="72"/>
      <c r="KW4623" s="72"/>
      <c r="KX4623" s="16"/>
      <c r="KZ4623" s="16"/>
      <c r="LA4623" s="16"/>
      <c r="LB4623" s="74"/>
      <c r="LC4623" s="74"/>
    </row>
    <row r="4624" spans="8:315" x14ac:dyDescent="0.35">
      <c r="H4624" s="4"/>
      <c r="J4624" s="8"/>
      <c r="K4624" s="8"/>
      <c r="L4624" s="8"/>
      <c r="M4624" s="8"/>
      <c r="O4624" s="8"/>
      <c r="P4624" s="8"/>
      <c r="R4624" s="8"/>
      <c r="S4624" s="8"/>
      <c r="T4624" s="8"/>
      <c r="U4624" s="8"/>
      <c r="W4624" s="8">
        <f t="shared" si="4531"/>
        <v>181.5</v>
      </c>
      <c r="X4624">
        <v>15598800</v>
      </c>
      <c r="Y4624">
        <f t="shared" si="4532"/>
        <v>4333</v>
      </c>
      <c r="Z4624" s="8">
        <v>423.9</v>
      </c>
      <c r="AA4624" s="8">
        <v>22.6</v>
      </c>
      <c r="AB4624" s="8">
        <v>49.8</v>
      </c>
      <c r="AC4624" s="4"/>
      <c r="KL4624" s="84"/>
      <c r="KP4624" s="84"/>
      <c r="KS4624" s="74"/>
      <c r="KT4624" s="74"/>
      <c r="KU4624" s="16"/>
      <c r="KV4624" s="72"/>
      <c r="KW4624" s="72"/>
      <c r="KX4624" s="16"/>
      <c r="KZ4624" s="16"/>
      <c r="LA4624" s="16"/>
      <c r="LB4624" s="74"/>
      <c r="LC4624" s="74"/>
    </row>
    <row r="4625" spans="8:315" x14ac:dyDescent="0.35">
      <c r="H4625" s="4"/>
      <c r="J4625" s="8"/>
      <c r="K4625" s="8"/>
      <c r="L4625" s="8"/>
      <c r="M4625" s="8"/>
      <c r="O4625" s="8"/>
      <c r="P4625" s="8"/>
      <c r="R4625" s="8"/>
      <c r="S4625" s="8"/>
      <c r="T4625" s="8"/>
      <c r="U4625" s="8"/>
      <c r="W4625" s="8">
        <f t="shared" si="4531"/>
        <v>181.6</v>
      </c>
      <c r="X4625">
        <v>15602400</v>
      </c>
      <c r="Y4625">
        <f t="shared" si="4532"/>
        <v>4334</v>
      </c>
      <c r="Z4625" s="8">
        <v>346.4</v>
      </c>
      <c r="AA4625" s="8">
        <v>23.1</v>
      </c>
      <c r="AB4625" s="8">
        <v>49</v>
      </c>
      <c r="AC4625" s="4"/>
      <c r="KL4625" s="84"/>
      <c r="KP4625" s="84"/>
      <c r="KS4625" s="74"/>
      <c r="KT4625" s="74"/>
      <c r="KU4625" s="16"/>
      <c r="KV4625" s="72"/>
      <c r="KW4625" s="72"/>
      <c r="KX4625" s="16"/>
      <c r="KZ4625" s="16"/>
      <c r="LA4625" s="16"/>
      <c r="LB4625" s="74"/>
      <c r="LC4625" s="74"/>
    </row>
    <row r="4626" spans="8:315" x14ac:dyDescent="0.35">
      <c r="H4626" s="4"/>
      <c r="J4626" s="8"/>
      <c r="K4626" s="8"/>
      <c r="L4626" s="8"/>
      <c r="M4626" s="8"/>
      <c r="O4626" s="8"/>
      <c r="P4626" s="8"/>
      <c r="R4626" s="8"/>
      <c r="S4626" s="8"/>
      <c r="T4626" s="8"/>
      <c r="U4626" s="8"/>
      <c r="W4626" s="8">
        <f t="shared" si="4531"/>
        <v>181.6</v>
      </c>
      <c r="X4626">
        <v>15606000</v>
      </c>
      <c r="Y4626">
        <f t="shared" si="4532"/>
        <v>4335</v>
      </c>
      <c r="Z4626" s="8">
        <v>356.9</v>
      </c>
      <c r="AA4626" s="8">
        <v>23.5</v>
      </c>
      <c r="AB4626" s="8">
        <v>48.6</v>
      </c>
      <c r="AC4626" s="4"/>
      <c r="KL4626" s="84"/>
      <c r="KP4626" s="84"/>
      <c r="KS4626" s="74"/>
      <c r="KT4626" s="74"/>
      <c r="KU4626" s="16"/>
      <c r="KV4626" s="72"/>
      <c r="KW4626" s="72"/>
      <c r="KX4626" s="16"/>
      <c r="KZ4626" s="16"/>
      <c r="LA4626" s="16"/>
      <c r="LB4626" s="74"/>
      <c r="LC4626" s="74"/>
    </row>
    <row r="4627" spans="8:315" x14ac:dyDescent="0.35">
      <c r="H4627" s="4"/>
      <c r="J4627" s="8"/>
      <c r="K4627" s="8"/>
      <c r="L4627" s="8"/>
      <c r="M4627" s="8"/>
      <c r="O4627" s="8"/>
      <c r="P4627" s="8"/>
      <c r="R4627" s="8"/>
      <c r="S4627" s="8"/>
      <c r="T4627" s="8"/>
      <c r="U4627" s="8"/>
      <c r="W4627" s="8">
        <f t="shared" si="4531"/>
        <v>181.7</v>
      </c>
      <c r="X4627">
        <v>15609600</v>
      </c>
      <c r="Y4627">
        <f t="shared" si="4532"/>
        <v>4336</v>
      </c>
      <c r="Z4627" s="8">
        <v>405.6</v>
      </c>
      <c r="AA4627" s="8">
        <v>23.6</v>
      </c>
      <c r="AB4627" s="8">
        <v>47.5</v>
      </c>
      <c r="AC4627" s="4"/>
      <c r="KL4627" s="84"/>
      <c r="KP4627" s="84"/>
      <c r="KS4627" s="74"/>
      <c r="KT4627" s="74"/>
      <c r="KU4627" s="16"/>
      <c r="KV4627" s="72"/>
      <c r="KW4627" s="72"/>
      <c r="KX4627" s="16"/>
      <c r="KZ4627" s="16"/>
      <c r="LA4627" s="16"/>
      <c r="LB4627" s="74"/>
      <c r="LC4627" s="74"/>
    </row>
    <row r="4628" spans="8:315" x14ac:dyDescent="0.35">
      <c r="H4628" s="4"/>
      <c r="J4628" s="8"/>
      <c r="K4628" s="8"/>
      <c r="L4628" s="8"/>
      <c r="M4628" s="8"/>
      <c r="O4628" s="8"/>
      <c r="P4628" s="8"/>
      <c r="R4628" s="8"/>
      <c r="S4628" s="8"/>
      <c r="T4628" s="8"/>
      <c r="U4628" s="8"/>
      <c r="W4628" s="8">
        <f t="shared" si="4531"/>
        <v>181.7</v>
      </c>
      <c r="X4628">
        <v>15613200</v>
      </c>
      <c r="Y4628">
        <f t="shared" si="4532"/>
        <v>4337</v>
      </c>
      <c r="Z4628" s="8">
        <v>505</v>
      </c>
      <c r="AA4628" s="8">
        <v>24</v>
      </c>
      <c r="AB4628" s="8">
        <v>43.5</v>
      </c>
      <c r="AC4628" s="4"/>
      <c r="KL4628" s="84"/>
      <c r="KP4628" s="84"/>
      <c r="KS4628" s="74"/>
      <c r="KT4628" s="74"/>
      <c r="KU4628" s="16"/>
      <c r="KV4628" s="72"/>
      <c r="KW4628" s="72"/>
      <c r="KX4628" s="16"/>
      <c r="KZ4628" s="16"/>
      <c r="LA4628" s="16"/>
      <c r="LB4628" s="74"/>
      <c r="LC4628" s="74"/>
    </row>
    <row r="4629" spans="8:315" x14ac:dyDescent="0.35">
      <c r="H4629" s="4"/>
      <c r="J4629" s="8"/>
      <c r="K4629" s="8"/>
      <c r="L4629" s="8"/>
      <c r="M4629" s="8"/>
      <c r="O4629" s="8"/>
      <c r="P4629" s="8"/>
      <c r="R4629" s="8"/>
      <c r="S4629" s="8"/>
      <c r="T4629" s="8"/>
      <c r="U4629" s="8"/>
      <c r="W4629" s="8">
        <f t="shared" si="4531"/>
        <v>181.8</v>
      </c>
      <c r="X4629">
        <v>15616800</v>
      </c>
      <c r="Y4629">
        <f t="shared" si="4532"/>
        <v>4338</v>
      </c>
      <c r="Z4629" s="8">
        <v>130.80000000000001</v>
      </c>
      <c r="AA4629" s="8">
        <v>23.3</v>
      </c>
      <c r="AB4629" s="8">
        <v>49.9</v>
      </c>
      <c r="AC4629" s="4"/>
      <c r="KL4629" s="84"/>
      <c r="KP4629" s="84"/>
      <c r="KS4629" s="74"/>
      <c r="KT4629" s="74"/>
      <c r="KU4629" s="16"/>
      <c r="KV4629" s="72"/>
      <c r="KW4629" s="72"/>
      <c r="KX4629" s="16"/>
      <c r="KZ4629" s="16"/>
      <c r="LA4629" s="16"/>
      <c r="LB4629" s="74"/>
      <c r="LC4629" s="74"/>
    </row>
    <row r="4630" spans="8:315" x14ac:dyDescent="0.35">
      <c r="H4630" s="4"/>
      <c r="J4630" s="8"/>
      <c r="K4630" s="8"/>
      <c r="L4630" s="8"/>
      <c r="M4630" s="8"/>
      <c r="O4630" s="8"/>
      <c r="P4630" s="8"/>
      <c r="R4630" s="8"/>
      <c r="S4630" s="8"/>
      <c r="T4630" s="8"/>
      <c r="U4630" s="8"/>
      <c r="W4630" s="8">
        <f t="shared" si="4531"/>
        <v>181.8</v>
      </c>
      <c r="X4630">
        <v>15620400</v>
      </c>
      <c r="Y4630">
        <f t="shared" si="4532"/>
        <v>4339</v>
      </c>
      <c r="Z4630" s="8">
        <v>150</v>
      </c>
      <c r="AA4630" s="8">
        <v>23.6</v>
      </c>
      <c r="AB4630" s="8">
        <v>49.6</v>
      </c>
      <c r="AC4630" s="4"/>
      <c r="KL4630" s="84"/>
      <c r="KP4630" s="84"/>
      <c r="KS4630" s="74"/>
      <c r="KT4630" s="74"/>
      <c r="KU4630" s="16"/>
      <c r="KV4630" s="72"/>
      <c r="KW4630" s="72"/>
      <c r="KX4630" s="16"/>
      <c r="KZ4630" s="16"/>
      <c r="LA4630" s="16"/>
      <c r="LB4630" s="74"/>
      <c r="LC4630" s="74"/>
    </row>
    <row r="4631" spans="8:315" x14ac:dyDescent="0.35">
      <c r="H4631" s="4"/>
      <c r="J4631" s="8"/>
      <c r="K4631" s="8"/>
      <c r="L4631" s="8"/>
      <c r="M4631" s="8"/>
      <c r="O4631" s="8"/>
      <c r="P4631" s="8"/>
      <c r="R4631" s="8"/>
      <c r="S4631" s="8"/>
      <c r="T4631" s="8"/>
      <c r="U4631" s="8"/>
      <c r="W4631" s="8">
        <f t="shared" si="4531"/>
        <v>181.8</v>
      </c>
      <c r="X4631">
        <v>15624000</v>
      </c>
      <c r="Y4631">
        <f t="shared" si="4532"/>
        <v>4340</v>
      </c>
      <c r="Z4631" s="8">
        <v>24.4</v>
      </c>
      <c r="AA4631" s="8">
        <v>22.2</v>
      </c>
      <c r="AB4631" s="8">
        <v>59.6</v>
      </c>
      <c r="AC4631" s="4"/>
      <c r="KL4631" s="84"/>
      <c r="KP4631" s="84"/>
      <c r="KS4631" s="74"/>
      <c r="KT4631" s="74"/>
      <c r="KU4631" s="16"/>
      <c r="KV4631" s="72"/>
      <c r="KW4631" s="72"/>
      <c r="KX4631" s="16"/>
      <c r="KZ4631" s="16"/>
      <c r="LA4631" s="16"/>
      <c r="LB4631" s="74"/>
      <c r="LC4631" s="74"/>
    </row>
    <row r="4632" spans="8:315" x14ac:dyDescent="0.35">
      <c r="H4632" s="4"/>
      <c r="J4632" s="8"/>
      <c r="K4632" s="8"/>
      <c r="L4632" s="8"/>
      <c r="M4632" s="8"/>
      <c r="O4632" s="8"/>
      <c r="P4632" s="8"/>
      <c r="R4632" s="8"/>
      <c r="S4632" s="8"/>
      <c r="T4632" s="8"/>
      <c r="U4632" s="8"/>
      <c r="W4632" s="8">
        <f t="shared" si="4531"/>
        <v>181.9</v>
      </c>
      <c r="X4632">
        <v>15627600</v>
      </c>
      <c r="Y4632">
        <f t="shared" si="4532"/>
        <v>4341</v>
      </c>
      <c r="Z4632" s="8">
        <v>0</v>
      </c>
      <c r="AA4632" s="8">
        <v>19.899999999999999</v>
      </c>
      <c r="AB4632" s="8">
        <v>72.099999999999994</v>
      </c>
      <c r="AC4632" s="4"/>
      <c r="KL4632" s="84"/>
      <c r="KP4632" s="84"/>
      <c r="KS4632" s="74"/>
      <c r="KT4632" s="74"/>
      <c r="KU4632" s="16"/>
      <c r="KV4632" s="72"/>
      <c r="KW4632" s="72"/>
      <c r="KX4632" s="16"/>
      <c r="KZ4632" s="16"/>
      <c r="LA4632" s="16"/>
      <c r="LB4632" s="74"/>
      <c r="LC4632" s="74"/>
    </row>
    <row r="4633" spans="8:315" x14ac:dyDescent="0.35">
      <c r="H4633" s="4"/>
      <c r="J4633" s="8"/>
      <c r="K4633" s="8"/>
      <c r="L4633" s="8"/>
      <c r="M4633" s="8"/>
      <c r="O4633" s="8"/>
      <c r="P4633" s="8"/>
      <c r="R4633" s="8"/>
      <c r="S4633" s="8"/>
      <c r="T4633" s="8"/>
      <c r="U4633" s="8"/>
      <c r="W4633" s="8">
        <f t="shared" si="4531"/>
        <v>181.9</v>
      </c>
      <c r="X4633">
        <v>15631200</v>
      </c>
      <c r="Y4633">
        <f t="shared" si="4532"/>
        <v>4342</v>
      </c>
      <c r="Z4633" s="8">
        <v>0</v>
      </c>
      <c r="AA4633" s="8">
        <v>17.8</v>
      </c>
      <c r="AB4633" s="8">
        <v>81.400000000000006</v>
      </c>
      <c r="AC4633" s="4"/>
      <c r="KL4633" s="84"/>
      <c r="KP4633" s="84"/>
      <c r="KS4633" s="74"/>
      <c r="KT4633" s="74"/>
      <c r="KU4633" s="16"/>
      <c r="KV4633" s="72"/>
      <c r="KW4633" s="72"/>
      <c r="KX4633" s="16"/>
      <c r="KZ4633" s="16"/>
      <c r="LA4633" s="16"/>
      <c r="LB4633" s="74"/>
      <c r="LC4633" s="74"/>
    </row>
    <row r="4634" spans="8:315" x14ac:dyDescent="0.35">
      <c r="H4634" s="4"/>
      <c r="J4634" s="8"/>
      <c r="K4634" s="8"/>
      <c r="L4634" s="8"/>
      <c r="M4634" s="8"/>
      <c r="O4634" s="8"/>
      <c r="P4634" s="8"/>
      <c r="R4634" s="8"/>
      <c r="S4634" s="8"/>
      <c r="T4634" s="8"/>
      <c r="U4634" s="8"/>
      <c r="W4634" s="8">
        <f t="shared" si="4531"/>
        <v>182</v>
      </c>
      <c r="X4634">
        <v>15634800</v>
      </c>
      <c r="Y4634">
        <f t="shared" si="4532"/>
        <v>4343</v>
      </c>
      <c r="Z4634" s="8">
        <v>0</v>
      </c>
      <c r="AA4634" s="8">
        <v>17.7</v>
      </c>
      <c r="AB4634" s="8">
        <v>79.599999999999994</v>
      </c>
      <c r="AC4634" s="4"/>
      <c r="KL4634" s="84"/>
      <c r="KP4634" s="84"/>
      <c r="KS4634" s="74"/>
      <c r="KT4634" s="74"/>
      <c r="KU4634" s="16"/>
      <c r="KV4634" s="72"/>
      <c r="KW4634" s="72"/>
      <c r="KX4634" s="16"/>
      <c r="KZ4634" s="16"/>
      <c r="LA4634" s="16"/>
      <c r="LB4634" s="74"/>
      <c r="LC4634" s="74"/>
    </row>
    <row r="4635" spans="8:315" x14ac:dyDescent="0.35">
      <c r="H4635" s="4"/>
      <c r="J4635" s="8"/>
      <c r="K4635" s="8"/>
      <c r="L4635" s="8"/>
      <c r="M4635" s="8"/>
      <c r="O4635" s="8"/>
      <c r="P4635" s="8"/>
      <c r="R4635" s="8"/>
      <c r="S4635" s="8"/>
      <c r="T4635" s="8"/>
      <c r="U4635" s="8"/>
      <c r="W4635" s="8">
        <f t="shared" si="4531"/>
        <v>182</v>
      </c>
      <c r="X4635">
        <v>15638400</v>
      </c>
      <c r="Y4635">
        <f t="shared" si="4532"/>
        <v>4344</v>
      </c>
      <c r="Z4635" s="8">
        <v>0</v>
      </c>
      <c r="AA4635" s="8">
        <v>16.5</v>
      </c>
      <c r="AB4635" s="8">
        <v>86.4</v>
      </c>
      <c r="AC4635" s="4"/>
      <c r="KL4635" s="84"/>
      <c r="KP4635" s="84"/>
      <c r="KS4635" s="74"/>
      <c r="KT4635" s="74"/>
      <c r="KU4635" s="16"/>
      <c r="KV4635" s="72"/>
      <c r="KW4635" s="72"/>
      <c r="KX4635" s="16"/>
      <c r="KZ4635" s="16"/>
      <c r="LA4635" s="16"/>
      <c r="LB4635" s="74"/>
      <c r="LC4635" s="74"/>
    </row>
    <row r="4636" spans="8:315" x14ac:dyDescent="0.35">
      <c r="H4636" s="4"/>
      <c r="J4636" s="8"/>
      <c r="K4636" s="8"/>
      <c r="L4636" s="8"/>
      <c r="M4636" s="8"/>
      <c r="O4636" s="8"/>
      <c r="P4636" s="8"/>
      <c r="R4636" s="8"/>
      <c r="S4636" s="8"/>
      <c r="T4636" s="8"/>
      <c r="U4636" s="8"/>
      <c r="W4636" s="8">
        <f t="shared" si="4531"/>
        <v>182</v>
      </c>
      <c r="X4636">
        <v>15642000</v>
      </c>
      <c r="Y4636">
        <f t="shared" si="4532"/>
        <v>4345</v>
      </c>
      <c r="Z4636" s="8">
        <v>0</v>
      </c>
      <c r="AA4636" s="8">
        <v>14.9</v>
      </c>
      <c r="AB4636" s="8">
        <v>90.5</v>
      </c>
      <c r="AC4636" s="4"/>
      <c r="KL4636" s="84"/>
      <c r="KP4636" s="84"/>
      <c r="KS4636" s="74"/>
      <c r="KT4636" s="74"/>
      <c r="KU4636" s="16"/>
      <c r="KV4636" s="72"/>
      <c r="KW4636" s="72"/>
      <c r="KX4636" s="16"/>
      <c r="KZ4636" s="16"/>
      <c r="LA4636" s="16"/>
      <c r="LB4636" s="74"/>
      <c r="LC4636" s="74"/>
    </row>
    <row r="4637" spans="8:315" x14ac:dyDescent="0.35">
      <c r="H4637" s="4"/>
      <c r="J4637" s="8"/>
      <c r="K4637" s="8"/>
      <c r="L4637" s="8"/>
      <c r="M4637" s="8"/>
      <c r="O4637" s="8"/>
      <c r="P4637" s="8"/>
      <c r="R4637" s="8"/>
      <c r="S4637" s="8"/>
      <c r="T4637" s="8"/>
      <c r="U4637" s="8"/>
      <c r="W4637" s="8">
        <f t="shared" si="4531"/>
        <v>182.1</v>
      </c>
      <c r="X4637">
        <v>15645600</v>
      </c>
      <c r="Y4637">
        <f t="shared" si="4532"/>
        <v>4346</v>
      </c>
      <c r="Z4637" s="8">
        <v>0</v>
      </c>
      <c r="AA4637" s="8">
        <v>14.1</v>
      </c>
      <c r="AB4637" s="8">
        <v>91.8</v>
      </c>
      <c r="AC4637" s="4"/>
      <c r="KL4637" s="84"/>
      <c r="KP4637" s="84"/>
      <c r="KS4637" s="74"/>
      <c r="KT4637" s="74"/>
      <c r="KU4637" s="16"/>
      <c r="KV4637" s="72"/>
      <c r="KW4637" s="72"/>
      <c r="KX4637" s="16"/>
      <c r="KZ4637" s="16"/>
      <c r="LA4637" s="16"/>
      <c r="LB4637" s="74"/>
      <c r="LC4637" s="74"/>
    </row>
    <row r="4638" spans="8:315" x14ac:dyDescent="0.35">
      <c r="H4638" s="4"/>
      <c r="J4638" s="8"/>
      <c r="K4638" s="8"/>
      <c r="L4638" s="8"/>
      <c r="M4638" s="8"/>
      <c r="O4638" s="8"/>
      <c r="P4638" s="8"/>
      <c r="R4638" s="8"/>
      <c r="S4638" s="8"/>
      <c r="T4638" s="8"/>
      <c r="U4638" s="8"/>
      <c r="W4638" s="8">
        <f t="shared" si="4531"/>
        <v>182.1</v>
      </c>
      <c r="X4638">
        <v>15649200</v>
      </c>
      <c r="Y4638">
        <f t="shared" si="4532"/>
        <v>4347</v>
      </c>
      <c r="Z4638" s="8">
        <v>0</v>
      </c>
      <c r="AA4638" s="8">
        <v>14</v>
      </c>
      <c r="AB4638" s="8">
        <v>89.1</v>
      </c>
      <c r="AC4638" s="4"/>
      <c r="KL4638" s="84"/>
      <c r="KP4638" s="84"/>
      <c r="KS4638" s="74"/>
      <c r="KT4638" s="74"/>
      <c r="KU4638" s="16"/>
      <c r="KV4638" s="72"/>
      <c r="KW4638" s="72"/>
      <c r="KX4638" s="16"/>
      <c r="KZ4638" s="16"/>
      <c r="LA4638" s="16"/>
      <c r="LB4638" s="74"/>
      <c r="LC4638" s="74"/>
    </row>
    <row r="4639" spans="8:315" x14ac:dyDescent="0.35">
      <c r="H4639" s="4"/>
      <c r="J4639" s="8"/>
      <c r="K4639" s="8"/>
      <c r="L4639" s="8"/>
      <c r="M4639" s="8"/>
      <c r="O4639" s="8"/>
      <c r="P4639" s="8"/>
      <c r="R4639" s="8"/>
      <c r="S4639" s="8"/>
      <c r="T4639" s="8"/>
      <c r="U4639" s="8"/>
      <c r="W4639" s="8">
        <f t="shared" si="4531"/>
        <v>182.2</v>
      </c>
      <c r="X4639">
        <v>15652800</v>
      </c>
      <c r="Y4639">
        <f t="shared" si="4532"/>
        <v>4348</v>
      </c>
      <c r="Z4639" s="8">
        <v>0</v>
      </c>
      <c r="AA4639" s="8">
        <v>14.4</v>
      </c>
      <c r="AB4639" s="8">
        <v>85.4</v>
      </c>
      <c r="AC4639" s="4"/>
      <c r="KL4639" s="84"/>
      <c r="KP4639" s="84"/>
      <c r="KS4639" s="74"/>
      <c r="KT4639" s="74"/>
      <c r="KU4639" s="16"/>
      <c r="KV4639" s="72"/>
      <c r="KW4639" s="72"/>
      <c r="KX4639" s="16"/>
      <c r="KZ4639" s="16"/>
      <c r="LA4639" s="16"/>
      <c r="LB4639" s="74"/>
      <c r="LC4639" s="74"/>
    </row>
    <row r="4640" spans="8:315" x14ac:dyDescent="0.35">
      <c r="H4640" s="4"/>
      <c r="J4640" s="8"/>
      <c r="K4640" s="8"/>
      <c r="L4640" s="8"/>
      <c r="M4640" s="8"/>
      <c r="O4640" s="8"/>
      <c r="P4640" s="8"/>
      <c r="R4640" s="8"/>
      <c r="S4640" s="8"/>
      <c r="T4640" s="8"/>
      <c r="U4640" s="8"/>
      <c r="W4640" s="8">
        <f t="shared" si="4531"/>
        <v>182.2</v>
      </c>
      <c r="X4640">
        <v>15656400</v>
      </c>
      <c r="Y4640">
        <f t="shared" si="4532"/>
        <v>4349</v>
      </c>
      <c r="Z4640" s="8">
        <v>13.1</v>
      </c>
      <c r="AA4640" s="8">
        <v>15.6</v>
      </c>
      <c r="AB4640" s="8">
        <v>77.5</v>
      </c>
      <c r="AC4640" s="4"/>
      <c r="KL4640" s="84"/>
      <c r="KP4640" s="84"/>
      <c r="KS4640" s="74"/>
      <c r="KT4640" s="74"/>
      <c r="KU4640" s="16"/>
      <c r="KV4640" s="72"/>
      <c r="KW4640" s="72"/>
      <c r="KX4640" s="16"/>
      <c r="KZ4640" s="16"/>
      <c r="LA4640" s="16"/>
      <c r="LB4640" s="74"/>
      <c r="LC4640" s="74"/>
    </row>
    <row r="4641" spans="8:315" x14ac:dyDescent="0.35">
      <c r="H4641" s="4"/>
      <c r="J4641" s="8"/>
      <c r="K4641" s="8"/>
      <c r="L4641" s="8"/>
      <c r="M4641" s="8"/>
      <c r="O4641" s="8"/>
      <c r="P4641" s="8"/>
      <c r="R4641" s="8"/>
      <c r="S4641" s="8"/>
      <c r="T4641" s="8"/>
      <c r="U4641" s="8"/>
      <c r="W4641" s="8">
        <f t="shared" si="4531"/>
        <v>182.3</v>
      </c>
      <c r="X4641">
        <v>15660000</v>
      </c>
      <c r="Y4641">
        <f t="shared" si="4532"/>
        <v>4350</v>
      </c>
      <c r="Z4641" s="8">
        <v>127.8</v>
      </c>
      <c r="AA4641" s="8">
        <v>16.399999999999999</v>
      </c>
      <c r="AB4641" s="8">
        <v>69.400000000000006</v>
      </c>
      <c r="AC4641" s="4"/>
      <c r="KL4641" s="84"/>
      <c r="KP4641" s="84"/>
      <c r="KS4641" s="74"/>
      <c r="KT4641" s="74"/>
      <c r="KU4641" s="16"/>
      <c r="KV4641" s="72"/>
      <c r="KW4641" s="72"/>
      <c r="KX4641" s="16"/>
      <c r="KZ4641" s="16"/>
      <c r="LA4641" s="16"/>
      <c r="LB4641" s="74"/>
      <c r="LC4641" s="74"/>
    </row>
    <row r="4642" spans="8:315" x14ac:dyDescent="0.35">
      <c r="H4642" s="4"/>
      <c r="J4642" s="8"/>
      <c r="K4642" s="8"/>
      <c r="L4642" s="8"/>
      <c r="M4642" s="8"/>
      <c r="O4642" s="8"/>
      <c r="P4642" s="8"/>
      <c r="R4642" s="8"/>
      <c r="S4642" s="8"/>
      <c r="T4642" s="8"/>
      <c r="U4642" s="8"/>
      <c r="W4642" s="8">
        <f t="shared" si="4531"/>
        <v>182.3</v>
      </c>
      <c r="X4642">
        <v>15663600</v>
      </c>
      <c r="Y4642">
        <f t="shared" si="4532"/>
        <v>4351</v>
      </c>
      <c r="Z4642" s="8">
        <v>306.39999999999998</v>
      </c>
      <c r="AA4642" s="8">
        <v>17.8</v>
      </c>
      <c r="AB4642" s="8">
        <v>68.8</v>
      </c>
      <c r="AC4642" s="4"/>
      <c r="KL4642" s="84"/>
      <c r="KP4642" s="84"/>
      <c r="KS4642" s="74"/>
      <c r="KT4642" s="74"/>
      <c r="KU4642" s="16"/>
      <c r="KV4642" s="72"/>
      <c r="KW4642" s="72"/>
      <c r="KX4642" s="16"/>
      <c r="KZ4642" s="16"/>
      <c r="LA4642" s="16"/>
      <c r="LB4642" s="74"/>
      <c r="LC4642" s="74"/>
    </row>
    <row r="4643" spans="8:315" x14ac:dyDescent="0.35">
      <c r="H4643" s="4"/>
      <c r="J4643" s="8"/>
      <c r="K4643" s="8"/>
      <c r="L4643" s="8"/>
      <c r="M4643" s="8"/>
      <c r="O4643" s="8"/>
      <c r="P4643" s="8"/>
      <c r="R4643" s="8"/>
      <c r="S4643" s="8"/>
      <c r="T4643" s="8"/>
      <c r="U4643" s="8"/>
      <c r="W4643" s="8">
        <f t="shared" si="4531"/>
        <v>182.3</v>
      </c>
      <c r="X4643">
        <v>15667200</v>
      </c>
      <c r="Y4643">
        <f t="shared" si="4532"/>
        <v>4352</v>
      </c>
      <c r="Z4643" s="8">
        <v>484.7</v>
      </c>
      <c r="AA4643" s="8">
        <v>19.2</v>
      </c>
      <c r="AB4643" s="8">
        <v>55.8</v>
      </c>
      <c r="AC4643" s="4"/>
      <c r="KL4643" s="84"/>
      <c r="KP4643" s="84"/>
      <c r="KS4643" s="74"/>
      <c r="KT4643" s="74"/>
      <c r="KU4643" s="16"/>
      <c r="KV4643" s="72"/>
      <c r="KW4643" s="72"/>
      <c r="KX4643" s="16"/>
      <c r="KZ4643" s="16"/>
      <c r="LA4643" s="16"/>
      <c r="LB4643" s="74"/>
      <c r="LC4643" s="74"/>
    </row>
    <row r="4644" spans="8:315" x14ac:dyDescent="0.35">
      <c r="H4644" s="4"/>
      <c r="J4644" s="8"/>
      <c r="K4644" s="8"/>
      <c r="L4644" s="8"/>
      <c r="M4644" s="8"/>
      <c r="O4644" s="8"/>
      <c r="P4644" s="8"/>
      <c r="R4644" s="8"/>
      <c r="S4644" s="8"/>
      <c r="T4644" s="8"/>
      <c r="U4644" s="8"/>
      <c r="W4644" s="8">
        <f t="shared" ref="W4644:W4707" si="4533">X4644/24/3600+1</f>
        <v>182.4</v>
      </c>
      <c r="X4644">
        <v>15670800</v>
      </c>
      <c r="Y4644">
        <f t="shared" ref="Y4644:Y4707" si="4534">X4644/3600</f>
        <v>4353</v>
      </c>
      <c r="Z4644" s="8">
        <v>630.6</v>
      </c>
      <c r="AA4644" s="8">
        <v>20.9</v>
      </c>
      <c r="AB4644" s="8">
        <v>48.1</v>
      </c>
      <c r="AC4644" s="4"/>
      <c r="KL4644" s="84"/>
      <c r="KP4644" s="84"/>
      <c r="KS4644" s="74"/>
      <c r="KT4644" s="74"/>
      <c r="KU4644" s="16"/>
      <c r="KV4644" s="72"/>
      <c r="KW4644" s="72"/>
      <c r="KX4644" s="16"/>
      <c r="KZ4644" s="16"/>
      <c r="LA4644" s="16"/>
      <c r="LB4644" s="74"/>
      <c r="LC4644" s="74"/>
    </row>
    <row r="4645" spans="8:315" x14ac:dyDescent="0.35">
      <c r="H4645" s="4"/>
      <c r="J4645" s="8"/>
      <c r="K4645" s="8"/>
      <c r="L4645" s="8"/>
      <c r="M4645" s="8"/>
      <c r="O4645" s="8"/>
      <c r="P4645" s="8"/>
      <c r="R4645" s="8"/>
      <c r="S4645" s="8"/>
      <c r="T4645" s="8"/>
      <c r="U4645" s="8"/>
      <c r="W4645" s="8">
        <f t="shared" si="4533"/>
        <v>182.4</v>
      </c>
      <c r="X4645">
        <v>15674400</v>
      </c>
      <c r="Y4645">
        <f t="shared" si="4534"/>
        <v>4354</v>
      </c>
      <c r="Z4645" s="8">
        <v>778.6</v>
      </c>
      <c r="AA4645" s="8">
        <v>22.9</v>
      </c>
      <c r="AB4645" s="8">
        <v>44.2</v>
      </c>
      <c r="AC4645" s="4"/>
      <c r="KL4645" s="84"/>
      <c r="KP4645" s="84"/>
      <c r="KS4645" s="74"/>
      <c r="KT4645" s="74"/>
      <c r="KU4645" s="16"/>
      <c r="KV4645" s="72"/>
      <c r="KW4645" s="72"/>
      <c r="KX4645" s="16"/>
      <c r="KZ4645" s="16"/>
      <c r="LA4645" s="16"/>
      <c r="LB4645" s="74"/>
      <c r="LC4645" s="74"/>
    </row>
    <row r="4646" spans="8:315" x14ac:dyDescent="0.35">
      <c r="H4646" s="4"/>
      <c r="J4646" s="8"/>
      <c r="K4646" s="8"/>
      <c r="L4646" s="8"/>
      <c r="M4646" s="8"/>
      <c r="O4646" s="8"/>
      <c r="P4646" s="8"/>
      <c r="R4646" s="8"/>
      <c r="S4646" s="8"/>
      <c r="T4646" s="8"/>
      <c r="U4646" s="8"/>
      <c r="W4646" s="8">
        <f t="shared" si="4533"/>
        <v>182.5</v>
      </c>
      <c r="X4646">
        <v>15678000</v>
      </c>
      <c r="Y4646">
        <f t="shared" si="4534"/>
        <v>4355</v>
      </c>
      <c r="Z4646" s="8">
        <v>901.7</v>
      </c>
      <c r="AA4646" s="8">
        <v>25</v>
      </c>
      <c r="AB4646" s="8">
        <v>34.1</v>
      </c>
      <c r="AC4646" s="4"/>
      <c r="KL4646" s="84"/>
      <c r="KP4646" s="84"/>
      <c r="KS4646" s="74"/>
      <c r="KT4646" s="74"/>
      <c r="KU4646" s="16"/>
      <c r="KV4646" s="72"/>
      <c r="KW4646" s="72"/>
      <c r="KX4646" s="16"/>
      <c r="KZ4646" s="16"/>
      <c r="LA4646" s="16"/>
      <c r="LB4646" s="74"/>
      <c r="LC4646" s="74"/>
    </row>
    <row r="4647" spans="8:315" x14ac:dyDescent="0.35">
      <c r="H4647" s="4"/>
      <c r="J4647" s="8"/>
      <c r="K4647" s="8"/>
      <c r="L4647" s="8"/>
      <c r="M4647" s="8"/>
      <c r="O4647" s="8"/>
      <c r="P4647" s="8"/>
      <c r="R4647" s="8"/>
      <c r="S4647" s="8"/>
      <c r="T4647" s="8"/>
      <c r="U4647" s="8"/>
      <c r="W4647" s="8">
        <f t="shared" si="4533"/>
        <v>182.5</v>
      </c>
      <c r="X4647">
        <v>15681600</v>
      </c>
      <c r="Y4647">
        <f t="shared" si="4534"/>
        <v>4356</v>
      </c>
      <c r="Z4647" s="8">
        <v>967.2</v>
      </c>
      <c r="AA4647" s="8">
        <v>26.5</v>
      </c>
      <c r="AB4647" s="8">
        <v>28.6</v>
      </c>
      <c r="AC4647" s="4"/>
      <c r="KL4647" s="84"/>
      <c r="KP4647" s="84"/>
      <c r="KS4647" s="74"/>
      <c r="KT4647" s="74"/>
      <c r="KU4647" s="16"/>
      <c r="KV4647" s="72"/>
      <c r="KW4647" s="72"/>
      <c r="KX4647" s="16"/>
      <c r="KZ4647" s="16"/>
      <c r="LA4647" s="16"/>
      <c r="LB4647" s="74"/>
      <c r="LC4647" s="74"/>
    </row>
    <row r="4648" spans="8:315" x14ac:dyDescent="0.35">
      <c r="H4648" s="4"/>
      <c r="J4648" s="8"/>
      <c r="K4648" s="8"/>
      <c r="L4648" s="8"/>
      <c r="M4648" s="8"/>
      <c r="O4648" s="8"/>
      <c r="P4648" s="8"/>
      <c r="R4648" s="8"/>
      <c r="S4648" s="8"/>
      <c r="T4648" s="8"/>
      <c r="U4648" s="8"/>
      <c r="W4648" s="8">
        <f t="shared" si="4533"/>
        <v>182.5</v>
      </c>
      <c r="X4648">
        <v>15685200</v>
      </c>
      <c r="Y4648">
        <f t="shared" si="4534"/>
        <v>4357</v>
      </c>
      <c r="Z4648" s="8">
        <v>961.1</v>
      </c>
      <c r="AA4648" s="8">
        <v>27.3</v>
      </c>
      <c r="AB4648" s="8">
        <v>26.7</v>
      </c>
      <c r="AC4648" s="4"/>
      <c r="KL4648" s="84"/>
      <c r="KP4648" s="84"/>
      <c r="KS4648" s="74"/>
      <c r="KT4648" s="74"/>
      <c r="KU4648" s="16"/>
      <c r="KV4648" s="72"/>
      <c r="KW4648" s="72"/>
      <c r="KX4648" s="16"/>
      <c r="KZ4648" s="16"/>
      <c r="LA4648" s="16"/>
      <c r="LB4648" s="74"/>
      <c r="LC4648" s="74"/>
    </row>
    <row r="4649" spans="8:315" x14ac:dyDescent="0.35">
      <c r="H4649" s="4"/>
      <c r="J4649" s="8"/>
      <c r="K4649" s="8"/>
      <c r="L4649" s="8"/>
      <c r="M4649" s="8"/>
      <c r="O4649" s="8"/>
      <c r="P4649" s="8"/>
      <c r="R4649" s="8"/>
      <c r="S4649" s="8"/>
      <c r="T4649" s="8"/>
      <c r="U4649" s="8"/>
      <c r="W4649" s="8">
        <f t="shared" si="4533"/>
        <v>182.6</v>
      </c>
      <c r="X4649">
        <v>15688800</v>
      </c>
      <c r="Y4649">
        <f t="shared" si="4534"/>
        <v>4358</v>
      </c>
      <c r="Z4649" s="8">
        <v>908.9</v>
      </c>
      <c r="AA4649" s="8">
        <v>28</v>
      </c>
      <c r="AB4649" s="8">
        <v>25.7</v>
      </c>
      <c r="AC4649" s="4"/>
      <c r="KL4649" s="84"/>
      <c r="KP4649" s="84"/>
      <c r="KS4649" s="74"/>
      <c r="KT4649" s="74"/>
      <c r="KU4649" s="16"/>
      <c r="KV4649" s="72"/>
      <c r="KW4649" s="72"/>
      <c r="KX4649" s="16"/>
      <c r="KZ4649" s="16"/>
      <c r="LA4649" s="16"/>
      <c r="LB4649" s="74"/>
      <c r="LC4649" s="74"/>
    </row>
    <row r="4650" spans="8:315" x14ac:dyDescent="0.35">
      <c r="H4650" s="4"/>
      <c r="J4650" s="8"/>
      <c r="K4650" s="8"/>
      <c r="L4650" s="8"/>
      <c r="M4650" s="8"/>
      <c r="O4650" s="8"/>
      <c r="P4650" s="8"/>
      <c r="R4650" s="8"/>
      <c r="S4650" s="8"/>
      <c r="T4650" s="8"/>
      <c r="U4650" s="8"/>
      <c r="W4650" s="8">
        <f t="shared" si="4533"/>
        <v>182.6</v>
      </c>
      <c r="X4650">
        <v>15692400</v>
      </c>
      <c r="Y4650">
        <f t="shared" si="4534"/>
        <v>4359</v>
      </c>
      <c r="Z4650" s="8">
        <v>734.2</v>
      </c>
      <c r="AA4650" s="8">
        <v>28.6</v>
      </c>
      <c r="AB4650" s="8">
        <v>24.7</v>
      </c>
      <c r="AC4650" s="4"/>
      <c r="KL4650" s="84"/>
      <c r="KP4650" s="84"/>
      <c r="KS4650" s="74"/>
      <c r="KT4650" s="74"/>
      <c r="KU4650" s="16"/>
      <c r="KV4650" s="72"/>
      <c r="KW4650" s="72"/>
      <c r="KX4650" s="16"/>
      <c r="KZ4650" s="16"/>
      <c r="LA4650" s="16"/>
      <c r="LB4650" s="74"/>
      <c r="LC4650" s="74"/>
    </row>
    <row r="4651" spans="8:315" x14ac:dyDescent="0.35">
      <c r="H4651" s="4"/>
      <c r="J4651" s="8"/>
      <c r="K4651" s="8"/>
      <c r="L4651" s="8"/>
      <c r="M4651" s="8"/>
      <c r="O4651" s="8"/>
      <c r="P4651" s="8"/>
      <c r="R4651" s="8"/>
      <c r="S4651" s="8"/>
      <c r="T4651" s="8"/>
      <c r="U4651" s="8"/>
      <c r="W4651" s="8">
        <f t="shared" si="4533"/>
        <v>182.7</v>
      </c>
      <c r="X4651">
        <v>15696000</v>
      </c>
      <c r="Y4651">
        <f t="shared" si="4534"/>
        <v>4360</v>
      </c>
      <c r="Z4651" s="8">
        <v>567.5</v>
      </c>
      <c r="AA4651" s="8">
        <v>28.4</v>
      </c>
      <c r="AB4651" s="8">
        <v>26.2</v>
      </c>
      <c r="AC4651" s="4"/>
      <c r="KL4651" s="84"/>
      <c r="KP4651" s="84"/>
      <c r="KS4651" s="74"/>
      <c r="KT4651" s="74"/>
      <c r="KU4651" s="16"/>
      <c r="KV4651" s="72"/>
      <c r="KW4651" s="72"/>
      <c r="KX4651" s="16"/>
      <c r="KZ4651" s="16"/>
      <c r="LA4651" s="16"/>
      <c r="LB4651" s="74"/>
      <c r="LC4651" s="74"/>
    </row>
    <row r="4652" spans="8:315" x14ac:dyDescent="0.35">
      <c r="H4652" s="4"/>
      <c r="J4652" s="8"/>
      <c r="K4652" s="8"/>
      <c r="L4652" s="8"/>
      <c r="M4652" s="8"/>
      <c r="O4652" s="8"/>
      <c r="P4652" s="8"/>
      <c r="R4652" s="8"/>
      <c r="S4652" s="8"/>
      <c r="T4652" s="8"/>
      <c r="U4652" s="8"/>
      <c r="W4652" s="8">
        <f t="shared" si="4533"/>
        <v>182.7</v>
      </c>
      <c r="X4652">
        <v>15699600</v>
      </c>
      <c r="Y4652">
        <f t="shared" si="4534"/>
        <v>4361</v>
      </c>
      <c r="Z4652" s="8">
        <v>463.9</v>
      </c>
      <c r="AA4652" s="8">
        <v>28.3</v>
      </c>
      <c r="AB4652" s="8">
        <v>27.1</v>
      </c>
      <c r="AC4652" s="4"/>
      <c r="KL4652" s="84"/>
      <c r="KP4652" s="84"/>
      <c r="KS4652" s="74"/>
      <c r="KT4652" s="74"/>
      <c r="KU4652" s="16"/>
      <c r="KV4652" s="72"/>
      <c r="KW4652" s="72"/>
      <c r="KX4652" s="16"/>
      <c r="KZ4652" s="16"/>
      <c r="LA4652" s="16"/>
      <c r="LB4652" s="74"/>
      <c r="LC4652" s="74"/>
    </row>
    <row r="4653" spans="8:315" x14ac:dyDescent="0.35">
      <c r="H4653" s="4"/>
      <c r="J4653" s="8"/>
      <c r="K4653" s="8"/>
      <c r="L4653" s="8"/>
      <c r="M4653" s="8"/>
      <c r="O4653" s="8"/>
      <c r="P4653" s="8"/>
      <c r="R4653" s="8"/>
      <c r="S4653" s="8"/>
      <c r="T4653" s="8"/>
      <c r="U4653" s="8"/>
      <c r="W4653" s="8">
        <f t="shared" si="4533"/>
        <v>182.8</v>
      </c>
      <c r="X4653">
        <v>15703200</v>
      </c>
      <c r="Y4653">
        <f t="shared" si="4534"/>
        <v>4362</v>
      </c>
      <c r="Z4653" s="8">
        <v>324.2</v>
      </c>
      <c r="AA4653" s="8">
        <v>27.8</v>
      </c>
      <c r="AB4653" s="8">
        <v>29.1</v>
      </c>
      <c r="AC4653" s="4"/>
      <c r="KL4653" s="84"/>
      <c r="KP4653" s="84"/>
      <c r="KS4653" s="74"/>
      <c r="KT4653" s="74"/>
      <c r="KU4653" s="16"/>
      <c r="KV4653" s="72"/>
      <c r="KW4653" s="72"/>
      <c r="KX4653" s="16"/>
      <c r="KZ4653" s="16"/>
      <c r="LA4653" s="16"/>
      <c r="LB4653" s="74"/>
      <c r="LC4653" s="74"/>
    </row>
    <row r="4654" spans="8:315" x14ac:dyDescent="0.35">
      <c r="H4654" s="4"/>
      <c r="J4654" s="8"/>
      <c r="K4654" s="8"/>
      <c r="L4654" s="8"/>
      <c r="M4654" s="8"/>
      <c r="O4654" s="8"/>
      <c r="P4654" s="8"/>
      <c r="R4654" s="8"/>
      <c r="S4654" s="8"/>
      <c r="T4654" s="8"/>
      <c r="U4654" s="8"/>
      <c r="W4654" s="8">
        <f t="shared" si="4533"/>
        <v>182.8</v>
      </c>
      <c r="X4654">
        <v>15706800</v>
      </c>
      <c r="Y4654">
        <f t="shared" si="4534"/>
        <v>4363</v>
      </c>
      <c r="Z4654" s="8">
        <v>160.30000000000001</v>
      </c>
      <c r="AA4654" s="8">
        <v>26.6</v>
      </c>
      <c r="AB4654" s="8">
        <v>30.4</v>
      </c>
      <c r="AC4654" s="4"/>
      <c r="KL4654" s="84"/>
      <c r="KP4654" s="84"/>
      <c r="KS4654" s="74"/>
      <c r="KT4654" s="74"/>
      <c r="KU4654" s="16"/>
      <c r="KV4654" s="72"/>
      <c r="KW4654" s="72"/>
      <c r="KX4654" s="16"/>
      <c r="KZ4654" s="16"/>
      <c r="LA4654" s="16"/>
      <c r="LB4654" s="74"/>
      <c r="LC4654" s="74"/>
    </row>
    <row r="4655" spans="8:315" x14ac:dyDescent="0.35">
      <c r="H4655" s="4"/>
      <c r="J4655" s="8"/>
      <c r="K4655" s="8"/>
      <c r="L4655" s="8"/>
      <c r="M4655" s="8"/>
      <c r="O4655" s="8"/>
      <c r="P4655" s="8"/>
      <c r="R4655" s="8"/>
      <c r="S4655" s="8"/>
      <c r="T4655" s="8"/>
      <c r="U4655" s="8"/>
      <c r="W4655" s="8">
        <f t="shared" si="4533"/>
        <v>182.8</v>
      </c>
      <c r="X4655">
        <v>15710400</v>
      </c>
      <c r="Y4655">
        <f t="shared" si="4534"/>
        <v>4364</v>
      </c>
      <c r="Z4655" s="8">
        <v>23.3</v>
      </c>
      <c r="AA4655" s="8">
        <v>24.7</v>
      </c>
      <c r="AB4655" s="8">
        <v>36.799999999999997</v>
      </c>
      <c r="AC4655" s="4"/>
      <c r="KL4655" s="84"/>
      <c r="KP4655" s="84"/>
      <c r="KS4655" s="74"/>
      <c r="KT4655" s="74"/>
      <c r="KU4655" s="16"/>
      <c r="KV4655" s="72"/>
      <c r="KW4655" s="72"/>
      <c r="KX4655" s="16"/>
      <c r="KZ4655" s="16"/>
      <c r="LA4655" s="16"/>
      <c r="LB4655" s="74"/>
      <c r="LC4655" s="74"/>
    </row>
    <row r="4656" spans="8:315" x14ac:dyDescent="0.35">
      <c r="H4656" s="4"/>
      <c r="J4656" s="8"/>
      <c r="K4656" s="8"/>
      <c r="L4656" s="8"/>
      <c r="M4656" s="8"/>
      <c r="O4656" s="8"/>
      <c r="P4656" s="8"/>
      <c r="R4656" s="8"/>
      <c r="S4656" s="8"/>
      <c r="T4656" s="8"/>
      <c r="U4656" s="8"/>
      <c r="W4656" s="8">
        <f t="shared" si="4533"/>
        <v>182.9</v>
      </c>
      <c r="X4656">
        <v>15714000</v>
      </c>
      <c r="Y4656">
        <f t="shared" si="4534"/>
        <v>4365</v>
      </c>
      <c r="Z4656" s="8">
        <v>0</v>
      </c>
      <c r="AA4656" s="8">
        <v>22.5</v>
      </c>
      <c r="AB4656" s="8">
        <v>41</v>
      </c>
      <c r="AC4656" s="4"/>
      <c r="KL4656" s="84"/>
      <c r="KP4656" s="84"/>
      <c r="KS4656" s="74"/>
      <c r="KT4656" s="74"/>
      <c r="KU4656" s="16"/>
      <c r="KV4656" s="72"/>
      <c r="KW4656" s="72"/>
      <c r="KX4656" s="16"/>
      <c r="KZ4656" s="16"/>
      <c r="LA4656" s="16"/>
      <c r="LB4656" s="74"/>
      <c r="LC4656" s="74"/>
    </row>
    <row r="4657" spans="8:315" x14ac:dyDescent="0.35">
      <c r="H4657" s="4"/>
      <c r="J4657" s="8"/>
      <c r="K4657" s="8"/>
      <c r="L4657" s="8"/>
      <c r="M4657" s="8"/>
      <c r="O4657" s="8"/>
      <c r="P4657" s="8"/>
      <c r="R4657" s="8"/>
      <c r="S4657" s="8"/>
      <c r="T4657" s="8"/>
      <c r="U4657" s="8"/>
      <c r="W4657" s="8">
        <f t="shared" si="4533"/>
        <v>182.9</v>
      </c>
      <c r="X4657">
        <v>15717600</v>
      </c>
      <c r="Y4657">
        <f t="shared" si="4534"/>
        <v>4366</v>
      </c>
      <c r="Z4657" s="8">
        <v>0</v>
      </c>
      <c r="AA4657" s="8">
        <v>20.8</v>
      </c>
      <c r="AB4657" s="8">
        <v>43.8</v>
      </c>
      <c r="AC4657" s="4"/>
      <c r="KL4657" s="84"/>
      <c r="KP4657" s="84"/>
      <c r="KS4657" s="74"/>
      <c r="KT4657" s="74"/>
      <c r="KU4657" s="16"/>
      <c r="KV4657" s="72"/>
      <c r="KW4657" s="72"/>
      <c r="KX4657" s="16"/>
      <c r="KZ4657" s="16"/>
      <c r="LA4657" s="16"/>
      <c r="LB4657" s="74"/>
      <c r="LC4657" s="74"/>
    </row>
    <row r="4658" spans="8:315" x14ac:dyDescent="0.35">
      <c r="H4658" s="4"/>
      <c r="J4658" s="8"/>
      <c r="K4658" s="8"/>
      <c r="L4658" s="8"/>
      <c r="M4658" s="8"/>
      <c r="O4658" s="8"/>
      <c r="P4658" s="8"/>
      <c r="R4658" s="8"/>
      <c r="S4658" s="8"/>
      <c r="T4658" s="8"/>
      <c r="U4658" s="8"/>
      <c r="W4658" s="8">
        <f t="shared" si="4533"/>
        <v>183</v>
      </c>
      <c r="X4658">
        <v>15721200</v>
      </c>
      <c r="Y4658">
        <f t="shared" si="4534"/>
        <v>4367</v>
      </c>
      <c r="Z4658" s="8">
        <v>0</v>
      </c>
      <c r="AA4658" s="8">
        <v>19.100000000000001</v>
      </c>
      <c r="AB4658" s="8">
        <v>51.9</v>
      </c>
      <c r="AC4658" s="4"/>
      <c r="KL4658" s="84"/>
      <c r="KP4658" s="84"/>
      <c r="KS4658" s="74"/>
      <c r="KT4658" s="74"/>
      <c r="KU4658" s="16"/>
      <c r="KV4658" s="72"/>
      <c r="KW4658" s="72"/>
      <c r="KX4658" s="16"/>
      <c r="KZ4658" s="16"/>
      <c r="LA4658" s="16"/>
      <c r="LB4658" s="74"/>
      <c r="LC4658" s="74"/>
    </row>
    <row r="4659" spans="8:315" x14ac:dyDescent="0.35">
      <c r="H4659" s="4"/>
      <c r="J4659" s="8"/>
      <c r="K4659" s="8"/>
      <c r="L4659" s="8"/>
      <c r="M4659" s="8"/>
      <c r="O4659" s="8"/>
      <c r="P4659" s="8"/>
      <c r="R4659" s="8"/>
      <c r="S4659" s="8"/>
      <c r="T4659" s="8"/>
      <c r="U4659" s="8"/>
      <c r="W4659" s="8">
        <f t="shared" si="4533"/>
        <v>183</v>
      </c>
      <c r="X4659">
        <v>15724800</v>
      </c>
      <c r="Y4659">
        <f t="shared" si="4534"/>
        <v>4368</v>
      </c>
      <c r="Z4659" s="8">
        <v>0</v>
      </c>
      <c r="AA4659" s="8">
        <v>17.600000000000001</v>
      </c>
      <c r="AB4659" s="8">
        <v>58.6</v>
      </c>
      <c r="AC4659" s="4"/>
      <c r="KL4659" s="84"/>
      <c r="KP4659" s="84"/>
      <c r="KS4659" s="74"/>
      <c r="KT4659" s="74"/>
      <c r="KU4659" s="16"/>
      <c r="KV4659" s="72"/>
      <c r="KW4659" s="72"/>
      <c r="KX4659" s="16"/>
      <c r="KZ4659" s="16"/>
      <c r="LA4659" s="16"/>
      <c r="LB4659" s="74"/>
      <c r="LC4659" s="74"/>
    </row>
    <row r="4660" spans="8:315" x14ac:dyDescent="0.35">
      <c r="H4660" s="4"/>
      <c r="J4660" s="8"/>
      <c r="K4660" s="8"/>
      <c r="L4660" s="8"/>
      <c r="M4660" s="8"/>
      <c r="O4660" s="8"/>
      <c r="P4660" s="8"/>
      <c r="R4660" s="8"/>
      <c r="S4660" s="8"/>
      <c r="T4660" s="8"/>
      <c r="U4660" s="8"/>
      <c r="W4660" s="8">
        <f t="shared" si="4533"/>
        <v>183</v>
      </c>
      <c r="X4660">
        <v>15728400</v>
      </c>
      <c r="Y4660">
        <f t="shared" si="4534"/>
        <v>4369</v>
      </c>
      <c r="Z4660" s="8">
        <v>0</v>
      </c>
      <c r="AA4660" s="8">
        <v>15.5</v>
      </c>
      <c r="AB4660" s="8">
        <v>68.3</v>
      </c>
      <c r="AC4660" s="4"/>
      <c r="KL4660" s="84"/>
      <c r="KP4660" s="84"/>
      <c r="KS4660" s="74"/>
      <c r="KT4660" s="74"/>
      <c r="KU4660" s="16"/>
      <c r="KV4660" s="72"/>
      <c r="KW4660" s="72"/>
      <c r="KX4660" s="16"/>
      <c r="KZ4660" s="16"/>
      <c r="LA4660" s="16"/>
      <c r="LB4660" s="74"/>
      <c r="LC4660" s="74"/>
    </row>
    <row r="4661" spans="8:315" x14ac:dyDescent="0.35">
      <c r="H4661" s="4"/>
      <c r="J4661" s="8"/>
      <c r="K4661" s="8"/>
      <c r="L4661" s="8"/>
      <c r="M4661" s="8"/>
      <c r="O4661" s="8"/>
      <c r="P4661" s="8"/>
      <c r="R4661" s="8"/>
      <c r="S4661" s="8"/>
      <c r="T4661" s="8"/>
      <c r="U4661" s="8"/>
      <c r="W4661" s="8">
        <f t="shared" si="4533"/>
        <v>183.1</v>
      </c>
      <c r="X4661">
        <v>15732000</v>
      </c>
      <c r="Y4661">
        <f t="shared" si="4534"/>
        <v>4370</v>
      </c>
      <c r="Z4661" s="8">
        <v>0</v>
      </c>
      <c r="AA4661" s="8">
        <v>14.4</v>
      </c>
      <c r="AB4661" s="8">
        <v>75.2</v>
      </c>
      <c r="AC4661" s="4"/>
      <c r="KL4661" s="84"/>
      <c r="KP4661" s="84"/>
      <c r="KS4661" s="74"/>
      <c r="KT4661" s="74"/>
      <c r="KU4661" s="16"/>
      <c r="KV4661" s="72"/>
      <c r="KW4661" s="72"/>
      <c r="KX4661" s="16"/>
      <c r="KZ4661" s="16"/>
      <c r="LA4661" s="16"/>
      <c r="LB4661" s="74"/>
      <c r="LC4661" s="74"/>
    </row>
    <row r="4662" spans="8:315" x14ac:dyDescent="0.35">
      <c r="H4662" s="4"/>
      <c r="J4662" s="8"/>
      <c r="K4662" s="8"/>
      <c r="L4662" s="8"/>
      <c r="M4662" s="8"/>
      <c r="O4662" s="8"/>
      <c r="P4662" s="8"/>
      <c r="R4662" s="8"/>
      <c r="S4662" s="8"/>
      <c r="T4662" s="8"/>
      <c r="U4662" s="8"/>
      <c r="W4662" s="8">
        <f t="shared" si="4533"/>
        <v>183.1</v>
      </c>
      <c r="X4662">
        <v>15735600</v>
      </c>
      <c r="Y4662">
        <f t="shared" si="4534"/>
        <v>4371</v>
      </c>
      <c r="Z4662" s="8">
        <v>0</v>
      </c>
      <c r="AA4662" s="8">
        <v>13.4</v>
      </c>
      <c r="AB4662" s="8">
        <v>74.7</v>
      </c>
      <c r="AC4662" s="4"/>
      <c r="KL4662" s="84"/>
      <c r="KP4662" s="84"/>
      <c r="KS4662" s="74"/>
      <c r="KT4662" s="74"/>
      <c r="KU4662" s="16"/>
      <c r="KV4662" s="72"/>
      <c r="KW4662" s="72"/>
      <c r="KX4662" s="16"/>
      <c r="KZ4662" s="16"/>
      <c r="LA4662" s="16"/>
      <c r="LB4662" s="74"/>
      <c r="LC4662" s="74"/>
    </row>
    <row r="4663" spans="8:315" x14ac:dyDescent="0.35">
      <c r="H4663" s="4"/>
      <c r="J4663" s="8"/>
      <c r="K4663" s="8"/>
      <c r="L4663" s="8"/>
      <c r="M4663" s="8"/>
      <c r="O4663" s="8"/>
      <c r="P4663" s="8"/>
      <c r="R4663" s="8"/>
      <c r="S4663" s="8"/>
      <c r="T4663" s="8"/>
      <c r="U4663" s="8"/>
      <c r="W4663" s="8">
        <f t="shared" si="4533"/>
        <v>183.2</v>
      </c>
      <c r="X4663">
        <v>15739200</v>
      </c>
      <c r="Y4663">
        <f t="shared" si="4534"/>
        <v>4372</v>
      </c>
      <c r="Z4663" s="8">
        <v>0</v>
      </c>
      <c r="AA4663" s="8">
        <v>13.3</v>
      </c>
      <c r="AB4663" s="8">
        <v>76.8</v>
      </c>
      <c r="AC4663" s="4"/>
      <c r="KL4663" s="84"/>
      <c r="KP4663" s="84"/>
      <c r="KS4663" s="74"/>
      <c r="KT4663" s="74"/>
      <c r="KU4663" s="16"/>
      <c r="KV4663" s="72"/>
      <c r="KW4663" s="72"/>
      <c r="KX4663" s="16"/>
      <c r="KZ4663" s="16"/>
      <c r="LA4663" s="16"/>
      <c r="LB4663" s="74"/>
      <c r="LC4663" s="74"/>
    </row>
    <row r="4664" spans="8:315" x14ac:dyDescent="0.35">
      <c r="H4664" s="4"/>
      <c r="J4664" s="8"/>
      <c r="K4664" s="8"/>
      <c r="L4664" s="8"/>
      <c r="M4664" s="8"/>
      <c r="O4664" s="8"/>
      <c r="P4664" s="8"/>
      <c r="R4664" s="8"/>
      <c r="S4664" s="8"/>
      <c r="T4664" s="8"/>
      <c r="U4664" s="8"/>
      <c r="W4664" s="8">
        <f t="shared" si="4533"/>
        <v>183.2</v>
      </c>
      <c r="X4664">
        <v>15742800</v>
      </c>
      <c r="Y4664">
        <f t="shared" si="4534"/>
        <v>4373</v>
      </c>
      <c r="Z4664" s="8">
        <v>20.8</v>
      </c>
      <c r="AA4664" s="8">
        <v>13</v>
      </c>
      <c r="AB4664" s="8">
        <v>78.400000000000006</v>
      </c>
      <c r="AC4664" s="4"/>
      <c r="KL4664" s="84"/>
      <c r="KP4664" s="84"/>
      <c r="KS4664" s="74"/>
      <c r="KT4664" s="74"/>
      <c r="KU4664" s="16"/>
      <c r="KV4664" s="72"/>
      <c r="KW4664" s="72"/>
      <c r="KX4664" s="16"/>
      <c r="KZ4664" s="16"/>
      <c r="LA4664" s="16"/>
      <c r="LB4664" s="74"/>
      <c r="LC4664" s="74"/>
    </row>
    <row r="4665" spans="8:315" x14ac:dyDescent="0.35">
      <c r="H4665" s="4"/>
      <c r="J4665" s="8"/>
      <c r="K4665" s="8"/>
      <c r="L4665" s="8"/>
      <c r="M4665" s="8"/>
      <c r="O4665" s="8"/>
      <c r="P4665" s="8"/>
      <c r="R4665" s="8"/>
      <c r="S4665" s="8"/>
      <c r="T4665" s="8"/>
      <c r="U4665" s="8"/>
      <c r="W4665" s="8">
        <f t="shared" si="4533"/>
        <v>183.3</v>
      </c>
      <c r="X4665">
        <v>15746400</v>
      </c>
      <c r="Y4665">
        <f t="shared" si="4534"/>
        <v>4374</v>
      </c>
      <c r="Z4665" s="8">
        <v>106.4</v>
      </c>
      <c r="AA4665" s="8">
        <v>15</v>
      </c>
      <c r="AB4665" s="8">
        <v>73</v>
      </c>
      <c r="AC4665" s="4"/>
      <c r="KL4665" s="84"/>
      <c r="KP4665" s="84"/>
      <c r="KS4665" s="74"/>
      <c r="KT4665" s="74"/>
      <c r="KU4665" s="16"/>
      <c r="KV4665" s="72"/>
      <c r="KW4665" s="72"/>
      <c r="KX4665" s="16"/>
      <c r="KZ4665" s="16"/>
      <c r="LA4665" s="16"/>
      <c r="LB4665" s="74"/>
      <c r="LC4665" s="74"/>
    </row>
    <row r="4666" spans="8:315" x14ac:dyDescent="0.35">
      <c r="H4666" s="4"/>
      <c r="J4666" s="8"/>
      <c r="K4666" s="8"/>
      <c r="L4666" s="8"/>
      <c r="M4666" s="8"/>
      <c r="O4666" s="8"/>
      <c r="P4666" s="8"/>
      <c r="R4666" s="8"/>
      <c r="S4666" s="8"/>
      <c r="T4666" s="8"/>
      <c r="U4666" s="8"/>
      <c r="W4666" s="8">
        <f t="shared" si="4533"/>
        <v>183.3</v>
      </c>
      <c r="X4666">
        <v>15750000</v>
      </c>
      <c r="Y4666">
        <f t="shared" si="4534"/>
        <v>4375</v>
      </c>
      <c r="Z4666" s="8">
        <v>193.1</v>
      </c>
      <c r="AA4666" s="8">
        <v>16.3</v>
      </c>
      <c r="AB4666" s="8">
        <v>69.5</v>
      </c>
      <c r="AC4666" s="4"/>
      <c r="KL4666" s="84"/>
      <c r="KP4666" s="84"/>
      <c r="KS4666" s="74"/>
      <c r="KT4666" s="74"/>
      <c r="KU4666" s="16"/>
      <c r="KV4666" s="72"/>
      <c r="KW4666" s="72"/>
      <c r="KX4666" s="16"/>
      <c r="KZ4666" s="16"/>
      <c r="LA4666" s="16"/>
      <c r="LB4666" s="74"/>
      <c r="LC4666" s="74"/>
    </row>
    <row r="4667" spans="8:315" x14ac:dyDescent="0.35">
      <c r="H4667" s="4"/>
      <c r="J4667" s="8"/>
      <c r="K4667" s="8"/>
      <c r="L4667" s="8"/>
      <c r="M4667" s="8"/>
      <c r="O4667" s="8"/>
      <c r="P4667" s="8"/>
      <c r="R4667" s="8"/>
      <c r="S4667" s="8"/>
      <c r="T4667" s="8"/>
      <c r="U4667" s="8"/>
      <c r="W4667" s="8">
        <f t="shared" si="4533"/>
        <v>183.3</v>
      </c>
      <c r="X4667">
        <v>15753600</v>
      </c>
      <c r="Y4667">
        <f t="shared" si="4534"/>
        <v>4376</v>
      </c>
      <c r="Z4667" s="8">
        <v>372.2</v>
      </c>
      <c r="AA4667" s="8">
        <v>18.2</v>
      </c>
      <c r="AB4667" s="8">
        <v>63.3</v>
      </c>
      <c r="AC4667" s="4"/>
      <c r="KL4667" s="84"/>
      <c r="KP4667" s="84"/>
      <c r="KS4667" s="74"/>
      <c r="KT4667" s="74"/>
      <c r="KU4667" s="16"/>
      <c r="KV4667" s="72"/>
      <c r="KW4667" s="72"/>
      <c r="KX4667" s="16"/>
      <c r="KZ4667" s="16"/>
      <c r="LA4667" s="16"/>
      <c r="LB4667" s="74"/>
      <c r="LC4667" s="74"/>
    </row>
    <row r="4668" spans="8:315" x14ac:dyDescent="0.35">
      <c r="H4668" s="4"/>
      <c r="J4668" s="8"/>
      <c r="K4668" s="8"/>
      <c r="L4668" s="8"/>
      <c r="M4668" s="8"/>
      <c r="O4668" s="8"/>
      <c r="P4668" s="8"/>
      <c r="R4668" s="8"/>
      <c r="S4668" s="8"/>
      <c r="T4668" s="8"/>
      <c r="U4668" s="8"/>
      <c r="W4668" s="8">
        <f t="shared" si="4533"/>
        <v>183.4</v>
      </c>
      <c r="X4668">
        <v>15757200</v>
      </c>
      <c r="Y4668">
        <f t="shared" si="4534"/>
        <v>4377</v>
      </c>
      <c r="Z4668" s="8">
        <v>626.70000000000005</v>
      </c>
      <c r="AA4668" s="8">
        <v>21.1</v>
      </c>
      <c r="AB4668" s="8">
        <v>55.6</v>
      </c>
      <c r="AC4668" s="4"/>
      <c r="KL4668" s="84"/>
      <c r="KP4668" s="84"/>
      <c r="KS4668" s="74"/>
      <c r="KT4668" s="74"/>
      <c r="KU4668" s="16"/>
      <c r="KV4668" s="72"/>
      <c r="KW4668" s="72"/>
      <c r="KX4668" s="16"/>
      <c r="KZ4668" s="16"/>
      <c r="LA4668" s="16"/>
      <c r="LB4668" s="74"/>
      <c r="LC4668" s="74"/>
    </row>
    <row r="4669" spans="8:315" x14ac:dyDescent="0.35">
      <c r="H4669" s="4"/>
      <c r="J4669" s="8"/>
      <c r="K4669" s="8"/>
      <c r="L4669" s="8"/>
      <c r="M4669" s="8"/>
      <c r="O4669" s="8"/>
      <c r="P4669" s="8"/>
      <c r="R4669" s="8"/>
      <c r="S4669" s="8"/>
      <c r="T4669" s="8"/>
      <c r="U4669" s="8"/>
      <c r="W4669" s="8">
        <f t="shared" si="4533"/>
        <v>183.4</v>
      </c>
      <c r="X4669">
        <v>15760800</v>
      </c>
      <c r="Y4669">
        <f t="shared" si="4534"/>
        <v>4378</v>
      </c>
      <c r="Z4669" s="8">
        <v>771.9</v>
      </c>
      <c r="AA4669" s="8">
        <v>23.9</v>
      </c>
      <c r="AB4669" s="8">
        <v>43</v>
      </c>
      <c r="AC4669" s="4"/>
      <c r="KL4669" s="84"/>
      <c r="KP4669" s="84"/>
      <c r="KS4669" s="74"/>
      <c r="KT4669" s="74"/>
      <c r="KU4669" s="16"/>
      <c r="KV4669" s="72"/>
      <c r="KW4669" s="72"/>
      <c r="KX4669" s="16"/>
      <c r="KZ4669" s="16"/>
      <c r="LA4669" s="16"/>
      <c r="LB4669" s="74"/>
      <c r="LC4669" s="74"/>
    </row>
    <row r="4670" spans="8:315" x14ac:dyDescent="0.35">
      <c r="H4670" s="4"/>
      <c r="J4670" s="8"/>
      <c r="K4670" s="8"/>
      <c r="L4670" s="8"/>
      <c r="M4670" s="8"/>
      <c r="O4670" s="8"/>
      <c r="P4670" s="8"/>
      <c r="R4670" s="8"/>
      <c r="S4670" s="8"/>
      <c r="T4670" s="8"/>
      <c r="U4670" s="8"/>
      <c r="W4670" s="8">
        <f t="shared" si="4533"/>
        <v>183.5</v>
      </c>
      <c r="X4670">
        <v>15764400</v>
      </c>
      <c r="Y4670">
        <f t="shared" si="4534"/>
        <v>4379</v>
      </c>
      <c r="Z4670" s="8">
        <v>721.4</v>
      </c>
      <c r="AA4670" s="8">
        <v>25.7</v>
      </c>
      <c r="AB4670" s="8">
        <v>37.9</v>
      </c>
      <c r="AC4670" s="4"/>
      <c r="KL4670" s="84"/>
      <c r="KP4670" s="84"/>
      <c r="KS4670" s="74"/>
      <c r="KT4670" s="74"/>
      <c r="KU4670" s="16"/>
      <c r="KV4670" s="72"/>
      <c r="KW4670" s="72"/>
      <c r="KX4670" s="16"/>
      <c r="KZ4670" s="16"/>
      <c r="LA4670" s="16"/>
      <c r="LB4670" s="74"/>
      <c r="LC4670" s="74"/>
    </row>
    <row r="4671" spans="8:315" x14ac:dyDescent="0.35">
      <c r="H4671" s="4"/>
      <c r="J4671" s="8"/>
      <c r="K4671" s="8"/>
      <c r="L4671" s="8"/>
      <c r="M4671" s="8"/>
      <c r="O4671" s="8"/>
      <c r="P4671" s="8"/>
      <c r="R4671" s="8"/>
      <c r="S4671" s="8"/>
      <c r="T4671" s="8"/>
      <c r="U4671" s="8"/>
      <c r="W4671" s="8">
        <f t="shared" si="4533"/>
        <v>183.5</v>
      </c>
      <c r="X4671">
        <v>15768000</v>
      </c>
      <c r="Y4671">
        <f t="shared" si="4534"/>
        <v>4380</v>
      </c>
      <c r="Z4671" s="8">
        <v>496.7</v>
      </c>
      <c r="AA4671" s="8">
        <v>26.2</v>
      </c>
      <c r="AB4671" s="8">
        <v>34.299999999999997</v>
      </c>
      <c r="AC4671" s="4"/>
      <c r="KL4671" s="84"/>
      <c r="KP4671" s="84"/>
      <c r="KS4671" s="74"/>
      <c r="KT4671" s="74"/>
      <c r="KU4671" s="16"/>
      <c r="KV4671" s="72"/>
      <c r="KW4671" s="72"/>
      <c r="KX4671" s="16"/>
      <c r="KZ4671" s="16"/>
      <c r="LA4671" s="16"/>
      <c r="LB4671" s="74"/>
      <c r="LC4671" s="74"/>
    </row>
    <row r="4672" spans="8:315" x14ac:dyDescent="0.35">
      <c r="H4672" s="4"/>
      <c r="J4672" s="8"/>
      <c r="K4672" s="8"/>
      <c r="L4672" s="8"/>
      <c r="M4672" s="8"/>
      <c r="O4672" s="8"/>
      <c r="P4672" s="8"/>
      <c r="R4672" s="8"/>
      <c r="S4672" s="8"/>
      <c r="T4672" s="8"/>
      <c r="U4672" s="8"/>
      <c r="W4672" s="8">
        <f t="shared" si="4533"/>
        <v>183.5</v>
      </c>
      <c r="X4672">
        <v>15771600</v>
      </c>
      <c r="Y4672">
        <f t="shared" si="4534"/>
        <v>4381</v>
      </c>
      <c r="Z4672" s="8">
        <v>263.3</v>
      </c>
      <c r="AA4672" s="8">
        <v>26</v>
      </c>
      <c r="AB4672" s="8">
        <v>39.200000000000003</v>
      </c>
      <c r="AC4672" s="4"/>
      <c r="KL4672" s="84"/>
      <c r="KP4672" s="84"/>
      <c r="KS4672" s="74"/>
      <c r="KT4672" s="74"/>
      <c r="KU4672" s="16"/>
      <c r="KV4672" s="72"/>
      <c r="KW4672" s="72"/>
      <c r="KX4672" s="16"/>
      <c r="KZ4672" s="16"/>
      <c r="LA4672" s="16"/>
      <c r="LB4672" s="74"/>
      <c r="LC4672" s="74"/>
    </row>
    <row r="4673" spans="8:315" x14ac:dyDescent="0.35">
      <c r="H4673" s="4"/>
      <c r="J4673" s="8"/>
      <c r="K4673" s="8"/>
      <c r="L4673" s="8"/>
      <c r="M4673" s="8"/>
      <c r="O4673" s="8"/>
      <c r="P4673" s="8"/>
      <c r="R4673" s="8"/>
      <c r="S4673" s="8"/>
      <c r="T4673" s="8"/>
      <c r="U4673" s="8"/>
      <c r="W4673" s="8">
        <f t="shared" si="4533"/>
        <v>183.6</v>
      </c>
      <c r="X4673">
        <v>15775200</v>
      </c>
      <c r="Y4673">
        <f t="shared" si="4534"/>
        <v>4382</v>
      </c>
      <c r="Z4673" s="8">
        <v>136.9</v>
      </c>
      <c r="AA4673" s="8">
        <v>25.2</v>
      </c>
      <c r="AB4673" s="8">
        <v>44.2</v>
      </c>
      <c r="AC4673" s="4"/>
      <c r="KL4673" s="84"/>
      <c r="KP4673" s="84"/>
      <c r="KS4673" s="74"/>
      <c r="KT4673" s="74"/>
      <c r="KU4673" s="16"/>
      <c r="KV4673" s="72"/>
      <c r="KW4673" s="72"/>
      <c r="KX4673" s="16"/>
      <c r="KZ4673" s="16"/>
      <c r="LA4673" s="16"/>
      <c r="LB4673" s="74"/>
      <c r="LC4673" s="74"/>
    </row>
    <row r="4674" spans="8:315" x14ac:dyDescent="0.35">
      <c r="H4674" s="4"/>
      <c r="J4674" s="8"/>
      <c r="K4674" s="8"/>
      <c r="L4674" s="8"/>
      <c r="M4674" s="8"/>
      <c r="O4674" s="8"/>
      <c r="P4674" s="8"/>
      <c r="R4674" s="8"/>
      <c r="S4674" s="8"/>
      <c r="T4674" s="8"/>
      <c r="U4674" s="8"/>
      <c r="W4674" s="8">
        <f t="shared" si="4533"/>
        <v>183.6</v>
      </c>
      <c r="X4674">
        <v>15778800</v>
      </c>
      <c r="Y4674">
        <f t="shared" si="4534"/>
        <v>4383</v>
      </c>
      <c r="Z4674" s="8">
        <v>47.5</v>
      </c>
      <c r="AA4674" s="8">
        <v>22.6</v>
      </c>
      <c r="AB4674" s="8">
        <v>84.3</v>
      </c>
      <c r="AC4674" s="4"/>
      <c r="KL4674" s="84"/>
      <c r="KP4674" s="84"/>
      <c r="KS4674" s="74"/>
      <c r="KT4674" s="74"/>
      <c r="KU4674" s="16"/>
      <c r="KV4674" s="72"/>
      <c r="KW4674" s="72"/>
      <c r="KX4674" s="16"/>
      <c r="KZ4674" s="16"/>
      <c r="LA4674" s="16"/>
      <c r="LB4674" s="74"/>
      <c r="LC4674" s="74"/>
    </row>
    <row r="4675" spans="8:315" x14ac:dyDescent="0.35">
      <c r="H4675" s="4"/>
      <c r="J4675" s="8"/>
      <c r="K4675" s="8"/>
      <c r="L4675" s="8"/>
      <c r="M4675" s="8"/>
      <c r="O4675" s="8"/>
      <c r="P4675" s="8"/>
      <c r="R4675" s="8"/>
      <c r="S4675" s="8"/>
      <c r="T4675" s="8"/>
      <c r="U4675" s="8"/>
      <c r="W4675" s="8">
        <f t="shared" si="4533"/>
        <v>183.7</v>
      </c>
      <c r="X4675">
        <v>15782400</v>
      </c>
      <c r="Y4675">
        <f t="shared" si="4534"/>
        <v>4384</v>
      </c>
      <c r="Z4675" s="8">
        <v>156.9</v>
      </c>
      <c r="AA4675" s="8">
        <v>18.3</v>
      </c>
      <c r="AB4675" s="8">
        <v>78.900000000000006</v>
      </c>
      <c r="AC4675" s="4"/>
      <c r="KL4675" s="84"/>
      <c r="KP4675" s="84"/>
      <c r="KS4675" s="74"/>
      <c r="KT4675" s="74"/>
      <c r="KU4675" s="16"/>
      <c r="KV4675" s="72"/>
      <c r="KW4675" s="72"/>
      <c r="KX4675" s="16"/>
      <c r="KZ4675" s="16"/>
      <c r="LA4675" s="16"/>
      <c r="LB4675" s="74"/>
      <c r="LC4675" s="74"/>
    </row>
    <row r="4676" spans="8:315" x14ac:dyDescent="0.35">
      <c r="H4676" s="4"/>
      <c r="J4676" s="8"/>
      <c r="K4676" s="8"/>
      <c r="L4676" s="8"/>
      <c r="M4676" s="8"/>
      <c r="O4676" s="8"/>
      <c r="P4676" s="8"/>
      <c r="R4676" s="8"/>
      <c r="S4676" s="8"/>
      <c r="T4676" s="8"/>
      <c r="U4676" s="8"/>
      <c r="W4676" s="8">
        <f t="shared" si="4533"/>
        <v>183.7</v>
      </c>
      <c r="X4676">
        <v>15786000</v>
      </c>
      <c r="Y4676">
        <f t="shared" si="4534"/>
        <v>4385</v>
      </c>
      <c r="Z4676" s="8">
        <v>306.89999999999998</v>
      </c>
      <c r="AA4676" s="8">
        <v>19.8</v>
      </c>
      <c r="AB4676" s="8">
        <v>77.8</v>
      </c>
      <c r="AC4676" s="4"/>
      <c r="KL4676" s="84"/>
      <c r="KP4676" s="84"/>
      <c r="KS4676" s="74"/>
      <c r="KT4676" s="74"/>
      <c r="KU4676" s="16"/>
      <c r="KV4676" s="72"/>
      <c r="KW4676" s="72"/>
      <c r="KX4676" s="16"/>
      <c r="KZ4676" s="16"/>
      <c r="LA4676" s="16"/>
      <c r="LB4676" s="74"/>
      <c r="LC4676" s="74"/>
    </row>
    <row r="4677" spans="8:315" x14ac:dyDescent="0.35">
      <c r="H4677" s="4"/>
      <c r="J4677" s="8"/>
      <c r="K4677" s="8"/>
      <c r="L4677" s="8"/>
      <c r="M4677" s="8"/>
      <c r="O4677" s="8"/>
      <c r="P4677" s="8"/>
      <c r="R4677" s="8"/>
      <c r="S4677" s="8"/>
      <c r="T4677" s="8"/>
      <c r="U4677" s="8"/>
      <c r="W4677" s="8">
        <f t="shared" si="4533"/>
        <v>183.8</v>
      </c>
      <c r="X4677">
        <v>15789600</v>
      </c>
      <c r="Y4677">
        <f t="shared" si="4534"/>
        <v>4386</v>
      </c>
      <c r="Z4677" s="8">
        <v>95.6</v>
      </c>
      <c r="AA4677" s="8">
        <v>19.600000000000001</v>
      </c>
      <c r="AB4677" s="8">
        <v>83.5</v>
      </c>
      <c r="AC4677" s="4"/>
      <c r="KL4677" s="84"/>
      <c r="KP4677" s="84"/>
      <c r="KS4677" s="74"/>
      <c r="KT4677" s="74"/>
      <c r="KU4677" s="16"/>
      <c r="KV4677" s="72"/>
      <c r="KW4677" s="72"/>
      <c r="KX4677" s="16"/>
      <c r="KZ4677" s="16"/>
      <c r="LA4677" s="16"/>
      <c r="LB4677" s="74"/>
      <c r="LC4677" s="74"/>
    </row>
    <row r="4678" spans="8:315" x14ac:dyDescent="0.35">
      <c r="H4678" s="4"/>
      <c r="J4678" s="8"/>
      <c r="K4678" s="8"/>
      <c r="L4678" s="8"/>
      <c r="M4678" s="8"/>
      <c r="O4678" s="8"/>
      <c r="P4678" s="8"/>
      <c r="R4678" s="8"/>
      <c r="S4678" s="8"/>
      <c r="T4678" s="8"/>
      <c r="U4678" s="8"/>
      <c r="W4678" s="8">
        <f t="shared" si="4533"/>
        <v>183.8</v>
      </c>
      <c r="X4678">
        <v>15793200</v>
      </c>
      <c r="Y4678">
        <f t="shared" si="4534"/>
        <v>4387</v>
      </c>
      <c r="Z4678" s="8">
        <v>6.9</v>
      </c>
      <c r="AA4678" s="8">
        <v>17.899999999999999</v>
      </c>
      <c r="AB4678" s="8">
        <v>88.3</v>
      </c>
      <c r="AC4678" s="4"/>
      <c r="KL4678" s="84"/>
      <c r="KP4678" s="84"/>
      <c r="KS4678" s="74"/>
      <c r="KT4678" s="74"/>
      <c r="KU4678" s="16"/>
      <c r="KV4678" s="72"/>
      <c r="KW4678" s="72"/>
      <c r="KX4678" s="16"/>
      <c r="KZ4678" s="16"/>
      <c r="LA4678" s="16"/>
      <c r="LB4678" s="74"/>
      <c r="LC4678" s="74"/>
    </row>
    <row r="4679" spans="8:315" x14ac:dyDescent="0.35">
      <c r="H4679" s="4"/>
      <c r="J4679" s="8"/>
      <c r="K4679" s="8"/>
      <c r="L4679" s="8"/>
      <c r="M4679" s="8"/>
      <c r="O4679" s="8"/>
      <c r="P4679" s="8"/>
      <c r="R4679" s="8"/>
      <c r="S4679" s="8"/>
      <c r="T4679" s="8"/>
      <c r="U4679" s="8"/>
      <c r="W4679" s="8">
        <f t="shared" si="4533"/>
        <v>183.8</v>
      </c>
      <c r="X4679">
        <v>15796800</v>
      </c>
      <c r="Y4679">
        <f t="shared" si="4534"/>
        <v>4388</v>
      </c>
      <c r="Z4679" s="8">
        <v>7.8</v>
      </c>
      <c r="AA4679" s="8">
        <v>16.100000000000001</v>
      </c>
      <c r="AB4679" s="8">
        <v>91.7</v>
      </c>
      <c r="AC4679" s="4"/>
      <c r="KL4679" s="84"/>
      <c r="KP4679" s="84"/>
      <c r="KS4679" s="74"/>
      <c r="KT4679" s="74"/>
      <c r="KU4679" s="16"/>
      <c r="KV4679" s="72"/>
      <c r="KW4679" s="72"/>
      <c r="KX4679" s="16"/>
      <c r="KZ4679" s="16"/>
      <c r="LA4679" s="16"/>
      <c r="LB4679" s="74"/>
      <c r="LC4679" s="74"/>
    </row>
    <row r="4680" spans="8:315" x14ac:dyDescent="0.35">
      <c r="H4680" s="4"/>
      <c r="J4680" s="8"/>
      <c r="K4680" s="8"/>
      <c r="L4680" s="8"/>
      <c r="M4680" s="8"/>
      <c r="O4680" s="8"/>
      <c r="P4680" s="8"/>
      <c r="R4680" s="8"/>
      <c r="S4680" s="8"/>
      <c r="T4680" s="8"/>
      <c r="U4680" s="8"/>
      <c r="W4680" s="8">
        <f t="shared" si="4533"/>
        <v>183.9</v>
      </c>
      <c r="X4680">
        <v>15800400</v>
      </c>
      <c r="Y4680">
        <f t="shared" si="4534"/>
        <v>4389</v>
      </c>
      <c r="Z4680" s="8">
        <v>0</v>
      </c>
      <c r="AA4680" s="8">
        <v>15.9</v>
      </c>
      <c r="AB4680" s="8">
        <v>88.5</v>
      </c>
      <c r="AC4680" s="4"/>
      <c r="KL4680" s="84"/>
      <c r="KP4680" s="84"/>
      <c r="KS4680" s="74"/>
      <c r="KT4680" s="74"/>
      <c r="KU4680" s="16"/>
      <c r="KV4680" s="72"/>
      <c r="KW4680" s="72"/>
      <c r="KX4680" s="16"/>
      <c r="KZ4680" s="16"/>
      <c r="LA4680" s="16"/>
      <c r="LB4680" s="74"/>
      <c r="LC4680" s="74"/>
    </row>
    <row r="4681" spans="8:315" x14ac:dyDescent="0.35">
      <c r="H4681" s="4"/>
      <c r="J4681" s="8"/>
      <c r="K4681" s="8"/>
      <c r="L4681" s="8"/>
      <c r="M4681" s="8"/>
      <c r="O4681" s="8"/>
      <c r="P4681" s="8"/>
      <c r="R4681" s="8"/>
      <c r="S4681" s="8"/>
      <c r="T4681" s="8"/>
      <c r="U4681" s="8"/>
      <c r="W4681" s="8">
        <f t="shared" si="4533"/>
        <v>183.9</v>
      </c>
      <c r="X4681">
        <v>15804000</v>
      </c>
      <c r="Y4681">
        <f t="shared" si="4534"/>
        <v>4390</v>
      </c>
      <c r="Z4681" s="8">
        <v>0</v>
      </c>
      <c r="AA4681" s="8">
        <v>15.8</v>
      </c>
      <c r="AB4681" s="8">
        <v>89</v>
      </c>
      <c r="AC4681" s="4"/>
      <c r="KL4681" s="84"/>
      <c r="KP4681" s="84"/>
      <c r="KS4681" s="74"/>
      <c r="KT4681" s="74"/>
      <c r="KU4681" s="16"/>
      <c r="KV4681" s="72"/>
      <c r="KW4681" s="72"/>
      <c r="KX4681" s="16"/>
      <c r="KZ4681" s="16"/>
      <c r="LA4681" s="16"/>
      <c r="LB4681" s="74"/>
      <c r="LC4681" s="74"/>
    </row>
    <row r="4682" spans="8:315" x14ac:dyDescent="0.35">
      <c r="H4682" s="4"/>
      <c r="J4682" s="8"/>
      <c r="K4682" s="8"/>
      <c r="L4682" s="8"/>
      <c r="M4682" s="8"/>
      <c r="O4682" s="8"/>
      <c r="P4682" s="8"/>
      <c r="R4682" s="8"/>
      <c r="S4682" s="8"/>
      <c r="T4682" s="8"/>
      <c r="U4682" s="8"/>
      <c r="W4682" s="8">
        <f t="shared" si="4533"/>
        <v>184</v>
      </c>
      <c r="X4682">
        <v>15807600</v>
      </c>
      <c r="Y4682">
        <f t="shared" si="4534"/>
        <v>4391</v>
      </c>
      <c r="Z4682" s="8">
        <v>0</v>
      </c>
      <c r="AA4682" s="8">
        <v>15.6</v>
      </c>
      <c r="AB4682" s="8">
        <v>91.6</v>
      </c>
      <c r="AC4682" s="4"/>
      <c r="KL4682" s="84"/>
      <c r="KP4682" s="84"/>
      <c r="KS4682" s="74"/>
      <c r="KT4682" s="74"/>
      <c r="KU4682" s="16"/>
      <c r="KV4682" s="72"/>
      <c r="KW4682" s="72"/>
      <c r="KX4682" s="16"/>
      <c r="KZ4682" s="16"/>
      <c r="LA4682" s="16"/>
      <c r="LB4682" s="74"/>
      <c r="LC4682" s="74"/>
    </row>
    <row r="4683" spans="8:315" x14ac:dyDescent="0.35">
      <c r="H4683" s="4"/>
      <c r="J4683" s="8"/>
      <c r="K4683" s="8"/>
      <c r="L4683" s="8"/>
      <c r="M4683" s="8"/>
      <c r="O4683" s="8"/>
      <c r="P4683" s="8"/>
      <c r="R4683" s="8"/>
      <c r="S4683" s="8"/>
      <c r="T4683" s="8"/>
      <c r="U4683" s="8"/>
      <c r="W4683" s="8">
        <f t="shared" si="4533"/>
        <v>184</v>
      </c>
      <c r="X4683">
        <v>15811200</v>
      </c>
      <c r="Y4683">
        <f t="shared" si="4534"/>
        <v>4392</v>
      </c>
      <c r="Z4683" s="8">
        <v>0</v>
      </c>
      <c r="AA4683" s="8">
        <v>15.5</v>
      </c>
      <c r="AB4683" s="8">
        <v>89.5</v>
      </c>
      <c r="AC4683" s="4"/>
      <c r="KL4683" s="84"/>
      <c r="KP4683" s="84"/>
      <c r="KS4683" s="74"/>
      <c r="KT4683" s="74"/>
      <c r="KU4683" s="16"/>
      <c r="KV4683" s="72"/>
      <c r="KW4683" s="72"/>
      <c r="KX4683" s="16"/>
      <c r="KZ4683" s="16"/>
      <c r="LA4683" s="16"/>
      <c r="LB4683" s="74"/>
      <c r="LC4683" s="74"/>
    </row>
    <row r="4684" spans="8:315" x14ac:dyDescent="0.35">
      <c r="H4684" s="4"/>
      <c r="J4684" s="8"/>
      <c r="K4684" s="8"/>
      <c r="L4684" s="8"/>
      <c r="M4684" s="8"/>
      <c r="O4684" s="8"/>
      <c r="P4684" s="8"/>
      <c r="R4684" s="8"/>
      <c r="S4684" s="8"/>
      <c r="T4684" s="8"/>
      <c r="U4684" s="8"/>
      <c r="W4684" s="8">
        <f t="shared" si="4533"/>
        <v>184</v>
      </c>
      <c r="X4684">
        <v>15814800</v>
      </c>
      <c r="Y4684">
        <f t="shared" si="4534"/>
        <v>4393</v>
      </c>
      <c r="Z4684" s="8">
        <v>0</v>
      </c>
      <c r="AA4684" s="8">
        <v>15.4</v>
      </c>
      <c r="AB4684" s="8">
        <v>88</v>
      </c>
      <c r="AC4684" s="4"/>
      <c r="KL4684" s="84"/>
      <c r="KP4684" s="84"/>
      <c r="KS4684" s="74"/>
      <c r="KT4684" s="74"/>
      <c r="KU4684" s="16"/>
      <c r="KV4684" s="72"/>
      <c r="KW4684" s="72"/>
      <c r="KX4684" s="16"/>
      <c r="KZ4684" s="16"/>
      <c r="LA4684" s="16"/>
      <c r="LB4684" s="74"/>
      <c r="LC4684" s="74"/>
    </row>
    <row r="4685" spans="8:315" x14ac:dyDescent="0.35">
      <c r="H4685" s="4"/>
      <c r="J4685" s="8"/>
      <c r="K4685" s="8"/>
      <c r="L4685" s="8"/>
      <c r="M4685" s="8"/>
      <c r="O4685" s="8"/>
      <c r="P4685" s="8"/>
      <c r="R4685" s="8"/>
      <c r="S4685" s="8"/>
      <c r="T4685" s="8"/>
      <c r="U4685" s="8"/>
      <c r="W4685" s="8">
        <f t="shared" si="4533"/>
        <v>184.1</v>
      </c>
      <c r="X4685">
        <v>15818400</v>
      </c>
      <c r="Y4685">
        <f t="shared" si="4534"/>
        <v>4394</v>
      </c>
      <c r="Z4685" s="8">
        <v>0</v>
      </c>
      <c r="AA4685" s="8">
        <v>15.1</v>
      </c>
      <c r="AB4685" s="8">
        <v>86.1</v>
      </c>
      <c r="AC4685" s="4"/>
      <c r="KL4685" s="84"/>
      <c r="KP4685" s="84"/>
      <c r="KS4685" s="74"/>
      <c r="KT4685" s="74"/>
      <c r="KU4685" s="16"/>
      <c r="KV4685" s="72"/>
      <c r="KW4685" s="72"/>
      <c r="KX4685" s="16"/>
      <c r="KZ4685" s="16"/>
      <c r="LA4685" s="16"/>
      <c r="LB4685" s="74"/>
      <c r="LC4685" s="74"/>
    </row>
    <row r="4686" spans="8:315" x14ac:dyDescent="0.35">
      <c r="H4686" s="4"/>
      <c r="J4686" s="8"/>
      <c r="K4686" s="8"/>
      <c r="L4686" s="8"/>
      <c r="M4686" s="8"/>
      <c r="O4686" s="8"/>
      <c r="P4686" s="8"/>
      <c r="R4686" s="8"/>
      <c r="S4686" s="8"/>
      <c r="T4686" s="8"/>
      <c r="U4686" s="8"/>
      <c r="W4686" s="8">
        <f t="shared" si="4533"/>
        <v>184.1</v>
      </c>
      <c r="X4686">
        <v>15822000</v>
      </c>
      <c r="Y4686">
        <f t="shared" si="4534"/>
        <v>4395</v>
      </c>
      <c r="Z4686" s="8">
        <v>0</v>
      </c>
      <c r="AA4686" s="8">
        <v>14.3</v>
      </c>
      <c r="AB4686" s="8">
        <v>84</v>
      </c>
      <c r="AC4686" s="4"/>
      <c r="KL4686" s="84"/>
      <c r="KP4686" s="84"/>
      <c r="KS4686" s="74"/>
      <c r="KT4686" s="74"/>
      <c r="KU4686" s="16"/>
      <c r="KV4686" s="72"/>
      <c r="KW4686" s="72"/>
      <c r="KX4686" s="16"/>
      <c r="KZ4686" s="16"/>
      <c r="LA4686" s="16"/>
      <c r="LB4686" s="74"/>
      <c r="LC4686" s="74"/>
    </row>
    <row r="4687" spans="8:315" x14ac:dyDescent="0.35">
      <c r="H4687" s="4"/>
      <c r="J4687" s="8"/>
      <c r="K4687" s="8"/>
      <c r="L4687" s="8"/>
      <c r="M4687" s="8"/>
      <c r="O4687" s="8"/>
      <c r="P4687" s="8"/>
      <c r="R4687" s="8"/>
      <c r="S4687" s="8"/>
      <c r="T4687" s="8"/>
      <c r="U4687" s="8"/>
      <c r="W4687" s="8">
        <f t="shared" si="4533"/>
        <v>184.2</v>
      </c>
      <c r="X4687">
        <v>15825600</v>
      </c>
      <c r="Y4687">
        <f t="shared" si="4534"/>
        <v>4396</v>
      </c>
      <c r="Z4687" s="8">
        <v>0</v>
      </c>
      <c r="AA4687" s="8">
        <v>13.8</v>
      </c>
      <c r="AB4687" s="8">
        <v>84.2</v>
      </c>
      <c r="AC4687" s="4"/>
      <c r="KL4687" s="84"/>
      <c r="KP4687" s="84"/>
      <c r="KS4687" s="74"/>
      <c r="KT4687" s="74"/>
      <c r="KU4687" s="16"/>
      <c r="KV4687" s="72"/>
      <c r="KW4687" s="72"/>
      <c r="KX4687" s="16"/>
      <c r="KZ4687" s="16"/>
      <c r="LA4687" s="16"/>
      <c r="LB4687" s="74"/>
      <c r="LC4687" s="74"/>
    </row>
    <row r="4688" spans="8:315" x14ac:dyDescent="0.35">
      <c r="H4688" s="4"/>
      <c r="J4688" s="8"/>
      <c r="K4688" s="8"/>
      <c r="L4688" s="8"/>
      <c r="M4688" s="8"/>
      <c r="O4688" s="8"/>
      <c r="P4688" s="8"/>
      <c r="R4688" s="8"/>
      <c r="S4688" s="8"/>
      <c r="T4688" s="8"/>
      <c r="U4688" s="8"/>
      <c r="W4688" s="8">
        <f t="shared" si="4533"/>
        <v>184.2</v>
      </c>
      <c r="X4688">
        <v>15829200</v>
      </c>
      <c r="Y4688">
        <f t="shared" si="4534"/>
        <v>4397</v>
      </c>
      <c r="Z4688" s="8">
        <v>8.1</v>
      </c>
      <c r="AA4688" s="8">
        <v>13.5</v>
      </c>
      <c r="AB4688" s="8">
        <v>84.2</v>
      </c>
      <c r="AC4688" s="4"/>
      <c r="KL4688" s="84"/>
      <c r="KP4688" s="84"/>
      <c r="KS4688" s="74"/>
      <c r="KT4688" s="74"/>
      <c r="KU4688" s="16"/>
      <c r="KV4688" s="72"/>
      <c r="KW4688" s="72"/>
      <c r="KX4688" s="16"/>
      <c r="KZ4688" s="16"/>
      <c r="LA4688" s="16"/>
      <c r="LB4688" s="74"/>
      <c r="LC4688" s="74"/>
    </row>
    <row r="4689" spans="8:315" x14ac:dyDescent="0.35">
      <c r="H4689" s="4"/>
      <c r="J4689" s="8"/>
      <c r="K4689" s="8"/>
      <c r="L4689" s="8"/>
      <c r="M4689" s="8"/>
      <c r="O4689" s="8"/>
      <c r="P4689" s="8"/>
      <c r="R4689" s="8"/>
      <c r="S4689" s="8"/>
      <c r="T4689" s="8"/>
      <c r="U4689" s="8"/>
      <c r="W4689" s="8">
        <f t="shared" si="4533"/>
        <v>184.3</v>
      </c>
      <c r="X4689">
        <v>15832800</v>
      </c>
      <c r="Y4689">
        <f t="shared" si="4534"/>
        <v>4398</v>
      </c>
      <c r="Z4689" s="8">
        <v>38.1</v>
      </c>
      <c r="AA4689" s="8">
        <v>13.4</v>
      </c>
      <c r="AB4689" s="8">
        <v>81.5</v>
      </c>
      <c r="AC4689" s="4"/>
      <c r="KL4689" s="84"/>
      <c r="KP4689" s="84"/>
      <c r="KS4689" s="74"/>
      <c r="KT4689" s="74"/>
      <c r="KU4689" s="16"/>
      <c r="KV4689" s="72"/>
      <c r="KW4689" s="72"/>
      <c r="KX4689" s="16"/>
      <c r="KZ4689" s="16"/>
      <c r="LA4689" s="16"/>
      <c r="LB4689" s="74"/>
      <c r="LC4689" s="74"/>
    </row>
    <row r="4690" spans="8:315" x14ac:dyDescent="0.35">
      <c r="H4690" s="4"/>
      <c r="J4690" s="8"/>
      <c r="K4690" s="8"/>
      <c r="L4690" s="8"/>
      <c r="M4690" s="8"/>
      <c r="O4690" s="8"/>
      <c r="P4690" s="8"/>
      <c r="R4690" s="8"/>
      <c r="S4690" s="8"/>
      <c r="T4690" s="8"/>
      <c r="U4690" s="8"/>
      <c r="W4690" s="8">
        <f t="shared" si="4533"/>
        <v>184.3</v>
      </c>
      <c r="X4690">
        <v>15836400</v>
      </c>
      <c r="Y4690">
        <f t="shared" si="4534"/>
        <v>4399</v>
      </c>
      <c r="Z4690" s="8">
        <v>96.7</v>
      </c>
      <c r="AA4690" s="8">
        <v>13.8</v>
      </c>
      <c r="AB4690" s="8">
        <v>77.3</v>
      </c>
      <c r="AC4690" s="4"/>
      <c r="KL4690" s="84"/>
      <c r="KP4690" s="84"/>
      <c r="KS4690" s="74"/>
      <c r="KT4690" s="74"/>
      <c r="KU4690" s="16"/>
      <c r="KV4690" s="72"/>
      <c r="KW4690" s="72"/>
      <c r="KX4690" s="16"/>
      <c r="KZ4690" s="16"/>
      <c r="LA4690" s="16"/>
      <c r="LB4690" s="74"/>
      <c r="LC4690" s="74"/>
    </row>
    <row r="4691" spans="8:315" x14ac:dyDescent="0.35">
      <c r="H4691" s="4"/>
      <c r="J4691" s="8"/>
      <c r="K4691" s="8"/>
      <c r="L4691" s="8"/>
      <c r="M4691" s="8"/>
      <c r="O4691" s="8"/>
      <c r="P4691" s="8"/>
      <c r="R4691" s="8"/>
      <c r="S4691" s="8"/>
      <c r="T4691" s="8"/>
      <c r="U4691" s="8"/>
      <c r="W4691" s="8">
        <f t="shared" si="4533"/>
        <v>184.3</v>
      </c>
      <c r="X4691">
        <v>15840000</v>
      </c>
      <c r="Y4691">
        <f t="shared" si="4534"/>
        <v>4400</v>
      </c>
      <c r="Z4691" s="8">
        <v>298.89999999999998</v>
      </c>
      <c r="AA4691" s="8">
        <v>14.8</v>
      </c>
      <c r="AB4691" s="8">
        <v>74.099999999999994</v>
      </c>
      <c r="AC4691" s="4"/>
      <c r="KL4691" s="84"/>
      <c r="KP4691" s="84"/>
      <c r="KS4691" s="74"/>
      <c r="KT4691" s="74"/>
      <c r="KU4691" s="16"/>
      <c r="KV4691" s="72"/>
      <c r="KW4691" s="72"/>
      <c r="KX4691" s="16"/>
      <c r="KZ4691" s="16"/>
      <c r="LA4691" s="16"/>
      <c r="LB4691" s="74"/>
      <c r="LC4691" s="74"/>
    </row>
    <row r="4692" spans="8:315" x14ac:dyDescent="0.35">
      <c r="H4692" s="4"/>
      <c r="J4692" s="8"/>
      <c r="K4692" s="8"/>
      <c r="L4692" s="8"/>
      <c r="M4692" s="8"/>
      <c r="O4692" s="8"/>
      <c r="P4692" s="8"/>
      <c r="R4692" s="8"/>
      <c r="S4692" s="8"/>
      <c r="T4692" s="8"/>
      <c r="U4692" s="8"/>
      <c r="W4692" s="8">
        <f t="shared" si="4533"/>
        <v>184.4</v>
      </c>
      <c r="X4692">
        <v>15843600</v>
      </c>
      <c r="Y4692">
        <f t="shared" si="4534"/>
        <v>4401</v>
      </c>
      <c r="Z4692" s="8">
        <v>484.7</v>
      </c>
      <c r="AA4692" s="8">
        <v>14.8</v>
      </c>
      <c r="AB4692" s="8">
        <v>65.2</v>
      </c>
      <c r="AC4692" s="4"/>
      <c r="KL4692" s="84"/>
      <c r="KP4692" s="84"/>
      <c r="KS4692" s="74"/>
      <c r="KT4692" s="74"/>
      <c r="KU4692" s="16"/>
      <c r="KV4692" s="72"/>
      <c r="KW4692" s="72"/>
      <c r="KX4692" s="16"/>
      <c r="KZ4692" s="16"/>
      <c r="LA4692" s="16"/>
      <c r="LB4692" s="74"/>
      <c r="LC4692" s="74"/>
    </row>
    <row r="4693" spans="8:315" x14ac:dyDescent="0.35">
      <c r="H4693" s="4"/>
      <c r="J4693" s="8"/>
      <c r="K4693" s="8"/>
      <c r="L4693" s="8"/>
      <c r="M4693" s="8"/>
      <c r="O4693" s="8"/>
      <c r="P4693" s="8"/>
      <c r="R4693" s="8"/>
      <c r="S4693" s="8"/>
      <c r="T4693" s="8"/>
      <c r="U4693" s="8"/>
      <c r="W4693" s="8">
        <f t="shared" si="4533"/>
        <v>184.4</v>
      </c>
      <c r="X4693">
        <v>15847200</v>
      </c>
      <c r="Y4693">
        <f t="shared" si="4534"/>
        <v>4402</v>
      </c>
      <c r="Z4693" s="8">
        <v>657.2</v>
      </c>
      <c r="AA4693" s="8">
        <v>16</v>
      </c>
      <c r="AB4693" s="8">
        <v>60.3</v>
      </c>
      <c r="AC4693" s="4"/>
      <c r="KL4693" s="84"/>
      <c r="KP4693" s="84"/>
      <c r="KS4693" s="74"/>
      <c r="KT4693" s="74"/>
      <c r="KU4693" s="16"/>
      <c r="KV4693" s="72"/>
      <c r="KW4693" s="72"/>
      <c r="KX4693" s="16"/>
      <c r="KZ4693" s="16"/>
      <c r="LA4693" s="16"/>
      <c r="LB4693" s="74"/>
      <c r="LC4693" s="74"/>
    </row>
    <row r="4694" spans="8:315" x14ac:dyDescent="0.35">
      <c r="H4694" s="4"/>
      <c r="J4694" s="8"/>
      <c r="K4694" s="8"/>
      <c r="L4694" s="8"/>
      <c r="M4694" s="8"/>
      <c r="O4694" s="8"/>
      <c r="P4694" s="8"/>
      <c r="R4694" s="8"/>
      <c r="S4694" s="8"/>
      <c r="T4694" s="8"/>
      <c r="U4694" s="8"/>
      <c r="W4694" s="8">
        <f t="shared" si="4533"/>
        <v>184.5</v>
      </c>
      <c r="X4694">
        <v>15850800</v>
      </c>
      <c r="Y4694">
        <f t="shared" si="4534"/>
        <v>4403</v>
      </c>
      <c r="Z4694" s="8">
        <v>528.9</v>
      </c>
      <c r="AA4694" s="8">
        <v>16.3</v>
      </c>
      <c r="AB4694" s="8">
        <v>61.2</v>
      </c>
      <c r="AC4694" s="4"/>
      <c r="KL4694" s="84"/>
      <c r="KP4694" s="84"/>
      <c r="KS4694" s="74"/>
      <c r="KT4694" s="74"/>
      <c r="KU4694" s="16"/>
      <c r="KV4694" s="72"/>
      <c r="KW4694" s="72"/>
      <c r="KX4694" s="16"/>
      <c r="KZ4694" s="16"/>
      <c r="LA4694" s="16"/>
      <c r="LB4694" s="74"/>
      <c r="LC4694" s="74"/>
    </row>
    <row r="4695" spans="8:315" x14ac:dyDescent="0.35">
      <c r="H4695" s="4"/>
      <c r="J4695" s="8"/>
      <c r="K4695" s="8"/>
      <c r="L4695" s="8"/>
      <c r="M4695" s="8"/>
      <c r="O4695" s="8"/>
      <c r="P4695" s="8"/>
      <c r="R4695" s="8"/>
      <c r="S4695" s="8"/>
      <c r="T4695" s="8"/>
      <c r="U4695" s="8"/>
      <c r="W4695" s="8">
        <f t="shared" si="4533"/>
        <v>184.5</v>
      </c>
      <c r="X4695">
        <v>15854400</v>
      </c>
      <c r="Y4695">
        <f t="shared" si="4534"/>
        <v>4404</v>
      </c>
      <c r="Z4695" s="8">
        <v>705.8</v>
      </c>
      <c r="AA4695" s="8">
        <v>17.2</v>
      </c>
      <c r="AB4695" s="8">
        <v>56.5</v>
      </c>
      <c r="AC4695" s="4"/>
      <c r="KL4695" s="84"/>
      <c r="KP4695" s="84"/>
      <c r="KS4695" s="74"/>
      <c r="KT4695" s="74"/>
      <c r="KU4695" s="16"/>
      <c r="KV4695" s="72"/>
      <c r="KW4695" s="72"/>
      <c r="KX4695" s="16"/>
      <c r="KZ4695" s="16"/>
      <c r="LA4695" s="16"/>
      <c r="LB4695" s="74"/>
      <c r="LC4695" s="74"/>
    </row>
    <row r="4696" spans="8:315" x14ac:dyDescent="0.35">
      <c r="H4696" s="4"/>
      <c r="J4696" s="8"/>
      <c r="K4696" s="8"/>
      <c r="L4696" s="8"/>
      <c r="M4696" s="8"/>
      <c r="O4696" s="8"/>
      <c r="P4696" s="8"/>
      <c r="R4696" s="8"/>
      <c r="S4696" s="8"/>
      <c r="T4696" s="8"/>
      <c r="U4696" s="8"/>
      <c r="W4696" s="8">
        <f t="shared" si="4533"/>
        <v>184.5</v>
      </c>
      <c r="X4696">
        <v>15858000</v>
      </c>
      <c r="Y4696">
        <f t="shared" si="4534"/>
        <v>4405</v>
      </c>
      <c r="Z4696" s="8">
        <v>608.9</v>
      </c>
      <c r="AA4696" s="8">
        <v>17.899999999999999</v>
      </c>
      <c r="AB4696" s="8">
        <v>54.2</v>
      </c>
      <c r="AC4696" s="4"/>
      <c r="KL4696" s="84"/>
      <c r="KP4696" s="84"/>
      <c r="KS4696" s="74"/>
      <c r="KT4696" s="74"/>
      <c r="KU4696" s="16"/>
      <c r="KV4696" s="72"/>
      <c r="KW4696" s="72"/>
      <c r="KX4696" s="16"/>
      <c r="KZ4696" s="16"/>
      <c r="LA4696" s="16"/>
      <c r="LB4696" s="74"/>
      <c r="LC4696" s="74"/>
    </row>
    <row r="4697" spans="8:315" x14ac:dyDescent="0.35">
      <c r="H4697" s="4"/>
      <c r="J4697" s="8"/>
      <c r="K4697" s="8"/>
      <c r="L4697" s="8"/>
      <c r="M4697" s="8"/>
      <c r="O4697" s="8"/>
      <c r="P4697" s="8"/>
      <c r="R4697" s="8"/>
      <c r="S4697" s="8"/>
      <c r="T4697" s="8"/>
      <c r="U4697" s="8"/>
      <c r="W4697" s="8">
        <f t="shared" si="4533"/>
        <v>184.6</v>
      </c>
      <c r="X4697">
        <v>15861600</v>
      </c>
      <c r="Y4697">
        <f t="shared" si="4534"/>
        <v>4406</v>
      </c>
      <c r="Z4697" s="8">
        <v>785.8</v>
      </c>
      <c r="AA4697" s="8">
        <v>19.600000000000001</v>
      </c>
      <c r="AB4697" s="8">
        <v>44.7</v>
      </c>
      <c r="AC4697" s="4"/>
      <c r="KL4697" s="84"/>
      <c r="KP4697" s="84"/>
      <c r="KS4697" s="74"/>
      <c r="KT4697" s="74"/>
      <c r="KU4697" s="16"/>
      <c r="KV4697" s="72"/>
      <c r="KW4697" s="72"/>
      <c r="KX4697" s="16"/>
      <c r="KZ4697" s="16"/>
      <c r="LA4697" s="16"/>
      <c r="LB4697" s="74"/>
      <c r="LC4697" s="74"/>
    </row>
    <row r="4698" spans="8:315" x14ac:dyDescent="0.35">
      <c r="H4698" s="4"/>
      <c r="J4698" s="8"/>
      <c r="K4698" s="8"/>
      <c r="L4698" s="8"/>
      <c r="M4698" s="8"/>
      <c r="O4698" s="8"/>
      <c r="P4698" s="8"/>
      <c r="R4698" s="8"/>
      <c r="S4698" s="8"/>
      <c r="T4698" s="8"/>
      <c r="U4698" s="8"/>
      <c r="W4698" s="8">
        <f t="shared" si="4533"/>
        <v>184.6</v>
      </c>
      <c r="X4698">
        <v>15865200</v>
      </c>
      <c r="Y4698">
        <f t="shared" si="4534"/>
        <v>4407</v>
      </c>
      <c r="Z4698" s="8">
        <v>705.8</v>
      </c>
      <c r="AA4698" s="8">
        <v>20.9</v>
      </c>
      <c r="AB4698" s="8">
        <v>40.6</v>
      </c>
      <c r="AC4698" s="4"/>
      <c r="KL4698" s="84"/>
      <c r="KP4698" s="84"/>
      <c r="KS4698" s="74"/>
      <c r="KT4698" s="74"/>
      <c r="KU4698" s="16"/>
      <c r="KV4698" s="72"/>
      <c r="KW4698" s="72"/>
      <c r="KX4698" s="16"/>
      <c r="KZ4698" s="16"/>
      <c r="LA4698" s="16"/>
      <c r="LB4698" s="74"/>
      <c r="LC4698" s="74"/>
    </row>
    <row r="4699" spans="8:315" x14ac:dyDescent="0.35">
      <c r="H4699" s="4"/>
      <c r="J4699" s="8"/>
      <c r="K4699" s="8"/>
      <c r="L4699" s="8"/>
      <c r="M4699" s="8"/>
      <c r="O4699" s="8"/>
      <c r="P4699" s="8"/>
      <c r="R4699" s="8"/>
      <c r="S4699" s="8"/>
      <c r="T4699" s="8"/>
      <c r="U4699" s="8"/>
      <c r="W4699" s="8">
        <f t="shared" si="4533"/>
        <v>184.7</v>
      </c>
      <c r="X4699">
        <v>15868800</v>
      </c>
      <c r="Y4699">
        <f t="shared" si="4534"/>
        <v>4408</v>
      </c>
      <c r="Z4699" s="8">
        <v>635.79999999999995</v>
      </c>
      <c r="AA4699" s="8">
        <v>21.5</v>
      </c>
      <c r="AB4699" s="8">
        <v>34</v>
      </c>
      <c r="AC4699" s="4"/>
      <c r="KL4699" s="84"/>
      <c r="KP4699" s="84"/>
      <c r="KS4699" s="74"/>
      <c r="KT4699" s="74"/>
      <c r="KU4699" s="16"/>
      <c r="KV4699" s="72"/>
      <c r="KW4699" s="72"/>
      <c r="KX4699" s="16"/>
      <c r="KZ4699" s="16"/>
      <c r="LA4699" s="16"/>
      <c r="LB4699" s="74"/>
      <c r="LC4699" s="74"/>
    </row>
    <row r="4700" spans="8:315" x14ac:dyDescent="0.35">
      <c r="H4700" s="4"/>
      <c r="J4700" s="8"/>
      <c r="K4700" s="8"/>
      <c r="L4700" s="8"/>
      <c r="M4700" s="8"/>
      <c r="O4700" s="8"/>
      <c r="P4700" s="8"/>
      <c r="R4700" s="8"/>
      <c r="S4700" s="8"/>
      <c r="T4700" s="8"/>
      <c r="U4700" s="8"/>
      <c r="W4700" s="8">
        <f t="shared" si="4533"/>
        <v>184.7</v>
      </c>
      <c r="X4700">
        <v>15872400</v>
      </c>
      <c r="Y4700">
        <f t="shared" si="4534"/>
        <v>4409</v>
      </c>
      <c r="Z4700" s="8">
        <v>480.3</v>
      </c>
      <c r="AA4700" s="8">
        <v>21.7</v>
      </c>
      <c r="AB4700" s="8">
        <v>34.4</v>
      </c>
      <c r="AC4700" s="4"/>
      <c r="KL4700" s="84"/>
      <c r="KP4700" s="84"/>
      <c r="KS4700" s="74"/>
      <c r="KT4700" s="74"/>
      <c r="KU4700" s="16"/>
      <c r="KV4700" s="72"/>
      <c r="KW4700" s="72"/>
      <c r="KX4700" s="16"/>
      <c r="KZ4700" s="16"/>
      <c r="LA4700" s="16"/>
      <c r="LB4700" s="74"/>
      <c r="LC4700" s="74"/>
    </row>
    <row r="4701" spans="8:315" x14ac:dyDescent="0.35">
      <c r="H4701" s="4"/>
      <c r="J4701" s="8"/>
      <c r="K4701" s="8"/>
      <c r="L4701" s="8"/>
      <c r="M4701" s="8"/>
      <c r="O4701" s="8"/>
      <c r="P4701" s="8"/>
      <c r="R4701" s="8"/>
      <c r="S4701" s="8"/>
      <c r="T4701" s="8"/>
      <c r="U4701" s="8"/>
      <c r="W4701" s="8">
        <f t="shared" si="4533"/>
        <v>184.8</v>
      </c>
      <c r="X4701">
        <v>15876000</v>
      </c>
      <c r="Y4701">
        <f t="shared" si="4534"/>
        <v>4410</v>
      </c>
      <c r="Z4701" s="8">
        <v>323.10000000000002</v>
      </c>
      <c r="AA4701" s="8">
        <v>21.6</v>
      </c>
      <c r="AB4701" s="8">
        <v>34.9</v>
      </c>
      <c r="AC4701" s="4"/>
      <c r="KL4701" s="84"/>
      <c r="KP4701" s="84"/>
      <c r="KS4701" s="74"/>
      <c r="KT4701" s="74"/>
      <c r="KU4701" s="16"/>
      <c r="KV4701" s="72"/>
      <c r="KW4701" s="72"/>
      <c r="KX4701" s="16"/>
      <c r="KZ4701" s="16"/>
      <c r="LA4701" s="16"/>
      <c r="LB4701" s="74"/>
      <c r="LC4701" s="74"/>
    </row>
    <row r="4702" spans="8:315" x14ac:dyDescent="0.35">
      <c r="H4702" s="4"/>
      <c r="J4702" s="8"/>
      <c r="K4702" s="8"/>
      <c r="L4702" s="8"/>
      <c r="M4702" s="8"/>
      <c r="O4702" s="8"/>
      <c r="P4702" s="8"/>
      <c r="R4702" s="8"/>
      <c r="S4702" s="8"/>
      <c r="T4702" s="8"/>
      <c r="U4702" s="8"/>
      <c r="W4702" s="8">
        <f t="shared" si="4533"/>
        <v>184.8</v>
      </c>
      <c r="X4702">
        <v>15879600</v>
      </c>
      <c r="Y4702">
        <f t="shared" si="4534"/>
        <v>4411</v>
      </c>
      <c r="Z4702" s="8">
        <v>153.6</v>
      </c>
      <c r="AA4702" s="8">
        <v>21.1</v>
      </c>
      <c r="AB4702" s="8">
        <v>38.4</v>
      </c>
      <c r="AC4702" s="4"/>
      <c r="KL4702" s="84"/>
      <c r="KP4702" s="84"/>
      <c r="KS4702" s="74"/>
      <c r="KT4702" s="74"/>
      <c r="KU4702" s="16"/>
      <c r="KV4702" s="72"/>
      <c r="KW4702" s="72"/>
      <c r="KX4702" s="16"/>
      <c r="KZ4702" s="16"/>
      <c r="LA4702" s="16"/>
      <c r="LB4702" s="74"/>
      <c r="LC4702" s="74"/>
    </row>
    <row r="4703" spans="8:315" x14ac:dyDescent="0.35">
      <c r="H4703" s="4"/>
      <c r="J4703" s="8"/>
      <c r="K4703" s="8"/>
      <c r="L4703" s="8"/>
      <c r="M4703" s="8"/>
      <c r="O4703" s="8"/>
      <c r="P4703" s="8"/>
      <c r="R4703" s="8"/>
      <c r="S4703" s="8"/>
      <c r="T4703" s="8"/>
      <c r="U4703" s="8"/>
      <c r="W4703" s="8">
        <f t="shared" si="4533"/>
        <v>184.8</v>
      </c>
      <c r="X4703">
        <v>15883200</v>
      </c>
      <c r="Y4703">
        <f t="shared" si="4534"/>
        <v>4412</v>
      </c>
      <c r="Z4703" s="8">
        <v>20.8</v>
      </c>
      <c r="AA4703" s="8">
        <v>20</v>
      </c>
      <c r="AB4703" s="8">
        <v>45.7</v>
      </c>
      <c r="AC4703" s="4"/>
      <c r="KL4703" s="84"/>
      <c r="KP4703" s="84"/>
      <c r="KS4703" s="74"/>
      <c r="KT4703" s="74"/>
      <c r="KU4703" s="16"/>
      <c r="KV4703" s="72"/>
      <c r="KW4703" s="72"/>
      <c r="KX4703" s="16"/>
      <c r="KZ4703" s="16"/>
      <c r="LA4703" s="16"/>
      <c r="LB4703" s="74"/>
      <c r="LC4703" s="74"/>
    </row>
    <row r="4704" spans="8:315" x14ac:dyDescent="0.35">
      <c r="H4704" s="4"/>
      <c r="J4704" s="8"/>
      <c r="K4704" s="8"/>
      <c r="L4704" s="8"/>
      <c r="M4704" s="8"/>
      <c r="O4704" s="8"/>
      <c r="P4704" s="8"/>
      <c r="R4704" s="8"/>
      <c r="S4704" s="8"/>
      <c r="T4704" s="8"/>
      <c r="U4704" s="8"/>
      <c r="W4704" s="8">
        <f t="shared" si="4533"/>
        <v>184.9</v>
      </c>
      <c r="X4704">
        <v>15886800</v>
      </c>
      <c r="Y4704">
        <f t="shared" si="4534"/>
        <v>4413</v>
      </c>
      <c r="Z4704" s="8">
        <v>0</v>
      </c>
      <c r="AA4704" s="8">
        <v>18.5</v>
      </c>
      <c r="AB4704" s="8">
        <v>57.2</v>
      </c>
      <c r="AC4704" s="4"/>
      <c r="KL4704" s="84"/>
      <c r="KP4704" s="84"/>
      <c r="KS4704" s="74"/>
      <c r="KT4704" s="74"/>
      <c r="KU4704" s="16"/>
      <c r="KV4704" s="72"/>
      <c r="KW4704" s="72"/>
      <c r="KX4704" s="16"/>
      <c r="KZ4704" s="16"/>
      <c r="LA4704" s="16"/>
      <c r="LB4704" s="74"/>
      <c r="LC4704" s="74"/>
    </row>
    <row r="4705" spans="8:315" x14ac:dyDescent="0.35">
      <c r="H4705" s="4"/>
      <c r="J4705" s="8"/>
      <c r="K4705" s="8"/>
      <c r="L4705" s="8"/>
      <c r="M4705" s="8"/>
      <c r="O4705" s="8"/>
      <c r="P4705" s="8"/>
      <c r="R4705" s="8"/>
      <c r="S4705" s="8"/>
      <c r="T4705" s="8"/>
      <c r="U4705" s="8"/>
      <c r="W4705" s="8">
        <f t="shared" si="4533"/>
        <v>184.9</v>
      </c>
      <c r="X4705">
        <v>15890400</v>
      </c>
      <c r="Y4705">
        <f t="shared" si="4534"/>
        <v>4414</v>
      </c>
      <c r="Z4705" s="8">
        <v>0</v>
      </c>
      <c r="AA4705" s="8">
        <v>17.5</v>
      </c>
      <c r="AB4705" s="8">
        <v>59.1</v>
      </c>
      <c r="AC4705" s="4"/>
      <c r="KL4705" s="84"/>
      <c r="KP4705" s="84"/>
      <c r="KS4705" s="74"/>
      <c r="KT4705" s="74"/>
      <c r="KU4705" s="16"/>
      <c r="KV4705" s="72"/>
      <c r="KW4705" s="72"/>
      <c r="KX4705" s="16"/>
      <c r="KZ4705" s="16"/>
      <c r="LA4705" s="16"/>
      <c r="LB4705" s="74"/>
      <c r="LC4705" s="74"/>
    </row>
    <row r="4706" spans="8:315" x14ac:dyDescent="0.35">
      <c r="H4706" s="4"/>
      <c r="J4706" s="8"/>
      <c r="K4706" s="8"/>
      <c r="L4706" s="8"/>
      <c r="M4706" s="8"/>
      <c r="O4706" s="8"/>
      <c r="P4706" s="8"/>
      <c r="R4706" s="8"/>
      <c r="S4706" s="8"/>
      <c r="T4706" s="8"/>
      <c r="U4706" s="8"/>
      <c r="W4706" s="8">
        <f t="shared" si="4533"/>
        <v>185</v>
      </c>
      <c r="X4706">
        <v>15894000</v>
      </c>
      <c r="Y4706">
        <f t="shared" si="4534"/>
        <v>4415</v>
      </c>
      <c r="Z4706" s="8">
        <v>0</v>
      </c>
      <c r="AA4706" s="8">
        <v>17.100000000000001</v>
      </c>
      <c r="AB4706" s="8">
        <v>66.3</v>
      </c>
      <c r="AC4706" s="4"/>
      <c r="KL4706" s="84"/>
      <c r="KP4706" s="84"/>
      <c r="KS4706" s="74"/>
      <c r="KT4706" s="74"/>
      <c r="KU4706" s="16"/>
      <c r="KV4706" s="72"/>
      <c r="KW4706" s="72"/>
      <c r="KX4706" s="16"/>
      <c r="KZ4706" s="16"/>
      <c r="LA4706" s="16"/>
      <c r="LB4706" s="74"/>
      <c r="LC4706" s="74"/>
    </row>
    <row r="4707" spans="8:315" x14ac:dyDescent="0.35">
      <c r="H4707" s="4"/>
      <c r="J4707" s="8"/>
      <c r="K4707" s="8"/>
      <c r="L4707" s="8"/>
      <c r="M4707" s="8"/>
      <c r="O4707" s="8"/>
      <c r="P4707" s="8"/>
      <c r="R4707" s="8"/>
      <c r="S4707" s="8"/>
      <c r="T4707" s="8"/>
      <c r="U4707" s="8"/>
      <c r="W4707" s="8">
        <f t="shared" si="4533"/>
        <v>185</v>
      </c>
      <c r="X4707">
        <v>15897600</v>
      </c>
      <c r="Y4707">
        <f t="shared" si="4534"/>
        <v>4416</v>
      </c>
      <c r="Z4707" s="8">
        <v>0</v>
      </c>
      <c r="AA4707" s="8">
        <v>15.8</v>
      </c>
      <c r="AB4707" s="8">
        <v>71.2</v>
      </c>
      <c r="AC4707" s="4"/>
      <c r="KL4707" s="84"/>
      <c r="KP4707" s="84"/>
      <c r="KS4707" s="74"/>
      <c r="KT4707" s="74"/>
      <c r="KU4707" s="16"/>
      <c r="KV4707" s="72"/>
      <c r="KW4707" s="72"/>
      <c r="KX4707" s="16"/>
      <c r="KZ4707" s="16"/>
      <c r="LA4707" s="16"/>
      <c r="LB4707" s="74"/>
      <c r="LC4707" s="74"/>
    </row>
    <row r="4708" spans="8:315" x14ac:dyDescent="0.35">
      <c r="H4708" s="4"/>
      <c r="J4708" s="8"/>
      <c r="K4708" s="8"/>
      <c r="L4708" s="8"/>
      <c r="M4708" s="8"/>
      <c r="O4708" s="8"/>
      <c r="P4708" s="8"/>
      <c r="R4708" s="8"/>
      <c r="S4708" s="8"/>
      <c r="T4708" s="8"/>
      <c r="U4708" s="8"/>
      <c r="W4708" s="8">
        <f t="shared" ref="W4708:W4771" si="4535">X4708/24/3600+1</f>
        <v>185</v>
      </c>
      <c r="X4708">
        <v>15901200</v>
      </c>
      <c r="Y4708">
        <f t="shared" ref="Y4708:Y4771" si="4536">X4708/3600</f>
        <v>4417</v>
      </c>
      <c r="Z4708" s="8">
        <v>0</v>
      </c>
      <c r="AA4708" s="8">
        <v>15.2</v>
      </c>
      <c r="AB4708" s="8">
        <v>75.3</v>
      </c>
      <c r="AC4708" s="4"/>
      <c r="KL4708" s="84"/>
      <c r="KP4708" s="84"/>
      <c r="KS4708" s="74"/>
      <c r="KT4708" s="74"/>
      <c r="KU4708" s="16"/>
      <c r="KV4708" s="72"/>
      <c r="KW4708" s="72"/>
      <c r="KX4708" s="16"/>
      <c r="KZ4708" s="16"/>
      <c r="LA4708" s="16"/>
      <c r="LB4708" s="74"/>
      <c r="LC4708" s="74"/>
    </row>
    <row r="4709" spans="8:315" x14ac:dyDescent="0.35">
      <c r="H4709" s="4"/>
      <c r="J4709" s="8"/>
      <c r="K4709" s="8"/>
      <c r="L4709" s="8"/>
      <c r="M4709" s="8"/>
      <c r="O4709" s="8"/>
      <c r="P4709" s="8"/>
      <c r="R4709" s="8"/>
      <c r="S4709" s="8"/>
      <c r="T4709" s="8"/>
      <c r="U4709" s="8"/>
      <c r="W4709" s="8">
        <f t="shared" si="4535"/>
        <v>185.1</v>
      </c>
      <c r="X4709">
        <v>15904800</v>
      </c>
      <c r="Y4709">
        <f t="shared" si="4536"/>
        <v>4418</v>
      </c>
      <c r="Z4709" s="8">
        <v>0</v>
      </c>
      <c r="AA4709" s="8">
        <v>14.7</v>
      </c>
      <c r="AB4709" s="8">
        <v>79.5</v>
      </c>
      <c r="AC4709" s="4"/>
      <c r="KL4709" s="84"/>
      <c r="KP4709" s="84"/>
      <c r="KS4709" s="74"/>
      <c r="KT4709" s="74"/>
      <c r="KU4709" s="16"/>
      <c r="KV4709" s="72"/>
      <c r="KW4709" s="72"/>
      <c r="KX4709" s="16"/>
      <c r="KZ4709" s="16"/>
      <c r="LA4709" s="16"/>
      <c r="LB4709" s="74"/>
      <c r="LC4709" s="74"/>
    </row>
    <row r="4710" spans="8:315" x14ac:dyDescent="0.35">
      <c r="H4710" s="4"/>
      <c r="J4710" s="8"/>
      <c r="K4710" s="8"/>
      <c r="L4710" s="8"/>
      <c r="M4710" s="8"/>
      <c r="O4710" s="8"/>
      <c r="P4710" s="8"/>
      <c r="R4710" s="8"/>
      <c r="S4710" s="8"/>
      <c r="T4710" s="8"/>
      <c r="U4710" s="8"/>
      <c r="W4710" s="8">
        <f t="shared" si="4535"/>
        <v>185.1</v>
      </c>
      <c r="X4710">
        <v>15908400</v>
      </c>
      <c r="Y4710">
        <f t="shared" si="4536"/>
        <v>4419</v>
      </c>
      <c r="Z4710" s="8">
        <v>0</v>
      </c>
      <c r="AA4710" s="8">
        <v>14.3</v>
      </c>
      <c r="AB4710" s="8">
        <v>82.9</v>
      </c>
      <c r="AC4710" s="4"/>
      <c r="KL4710" s="84"/>
      <c r="KP4710" s="84"/>
      <c r="KS4710" s="74"/>
      <c r="KT4710" s="74"/>
      <c r="KU4710" s="16"/>
      <c r="KV4710" s="72"/>
      <c r="KW4710" s="72"/>
      <c r="KX4710" s="16"/>
      <c r="KZ4710" s="16"/>
      <c r="LA4710" s="16"/>
      <c r="LB4710" s="74"/>
      <c r="LC4710" s="74"/>
    </row>
    <row r="4711" spans="8:315" x14ac:dyDescent="0.35">
      <c r="H4711" s="4"/>
      <c r="J4711" s="8"/>
      <c r="K4711" s="8"/>
      <c r="L4711" s="8"/>
      <c r="M4711" s="8"/>
      <c r="O4711" s="8"/>
      <c r="P4711" s="8"/>
      <c r="R4711" s="8"/>
      <c r="S4711" s="8"/>
      <c r="T4711" s="8"/>
      <c r="U4711" s="8"/>
      <c r="W4711" s="8">
        <f t="shared" si="4535"/>
        <v>185.2</v>
      </c>
      <c r="X4711">
        <v>15912000</v>
      </c>
      <c r="Y4711">
        <f t="shared" si="4536"/>
        <v>4420</v>
      </c>
      <c r="Z4711" s="8">
        <v>0</v>
      </c>
      <c r="AA4711" s="8">
        <v>14.3</v>
      </c>
      <c r="AB4711" s="8">
        <v>83.1</v>
      </c>
      <c r="AC4711" s="4"/>
      <c r="KL4711" s="84"/>
      <c r="KP4711" s="84"/>
      <c r="KS4711" s="74"/>
      <c r="KT4711" s="74"/>
      <c r="KU4711" s="16"/>
      <c r="KV4711" s="72"/>
      <c r="KW4711" s="72"/>
      <c r="KX4711" s="16"/>
      <c r="KZ4711" s="16"/>
      <c r="LA4711" s="16"/>
      <c r="LB4711" s="74"/>
      <c r="LC4711" s="74"/>
    </row>
    <row r="4712" spans="8:315" x14ac:dyDescent="0.35">
      <c r="H4712" s="4"/>
      <c r="J4712" s="8"/>
      <c r="K4712" s="8"/>
      <c r="L4712" s="8"/>
      <c r="M4712" s="8"/>
      <c r="O4712" s="8"/>
      <c r="P4712" s="8"/>
      <c r="R4712" s="8"/>
      <c r="S4712" s="8"/>
      <c r="T4712" s="8"/>
      <c r="U4712" s="8"/>
      <c r="W4712" s="8">
        <f t="shared" si="4535"/>
        <v>185.2</v>
      </c>
      <c r="X4712">
        <v>15915600</v>
      </c>
      <c r="Y4712">
        <f t="shared" si="4536"/>
        <v>4421</v>
      </c>
      <c r="Z4712" s="8">
        <v>11.7</v>
      </c>
      <c r="AA4712" s="8">
        <v>14.1</v>
      </c>
      <c r="AB4712" s="8">
        <v>85.7</v>
      </c>
      <c r="AC4712" s="4"/>
      <c r="KL4712" s="84"/>
      <c r="KP4712" s="84"/>
      <c r="KS4712" s="74"/>
      <c r="KT4712" s="74"/>
      <c r="KU4712" s="16"/>
      <c r="KV4712" s="72"/>
      <c r="KW4712" s="72"/>
      <c r="KX4712" s="16"/>
      <c r="KZ4712" s="16"/>
      <c r="LA4712" s="16"/>
      <c r="LB4712" s="74"/>
      <c r="LC4712" s="74"/>
    </row>
    <row r="4713" spans="8:315" x14ac:dyDescent="0.35">
      <c r="H4713" s="4"/>
      <c r="J4713" s="8"/>
      <c r="K4713" s="8"/>
      <c r="L4713" s="8"/>
      <c r="M4713" s="8"/>
      <c r="O4713" s="8"/>
      <c r="P4713" s="8"/>
      <c r="R4713" s="8"/>
      <c r="S4713" s="8"/>
      <c r="T4713" s="8"/>
      <c r="U4713" s="8"/>
      <c r="W4713" s="8">
        <f t="shared" si="4535"/>
        <v>185.3</v>
      </c>
      <c r="X4713">
        <v>15919200</v>
      </c>
      <c r="Y4713">
        <f t="shared" si="4536"/>
        <v>4422</v>
      </c>
      <c r="Z4713" s="8">
        <v>122.2</v>
      </c>
      <c r="AA4713" s="8">
        <v>14.7</v>
      </c>
      <c r="AB4713" s="8">
        <v>81.2</v>
      </c>
      <c r="AC4713" s="4"/>
      <c r="KL4713" s="84"/>
      <c r="KP4713" s="84"/>
      <c r="KS4713" s="74"/>
      <c r="KT4713" s="74"/>
      <c r="KU4713" s="16"/>
      <c r="KV4713" s="72"/>
      <c r="KW4713" s="72"/>
      <c r="KX4713" s="16"/>
      <c r="KZ4713" s="16"/>
      <c r="LA4713" s="16"/>
      <c r="LB4713" s="74"/>
      <c r="LC4713" s="74"/>
    </row>
    <row r="4714" spans="8:315" x14ac:dyDescent="0.35">
      <c r="H4714" s="4"/>
      <c r="J4714" s="8"/>
      <c r="K4714" s="8"/>
      <c r="L4714" s="8"/>
      <c r="M4714" s="8"/>
      <c r="O4714" s="8"/>
      <c r="P4714" s="8"/>
      <c r="R4714" s="8"/>
      <c r="S4714" s="8"/>
      <c r="T4714" s="8"/>
      <c r="U4714" s="8"/>
      <c r="W4714" s="8">
        <f t="shared" si="4535"/>
        <v>185.3</v>
      </c>
      <c r="X4714">
        <v>15922800</v>
      </c>
      <c r="Y4714">
        <f t="shared" si="4536"/>
        <v>4423</v>
      </c>
      <c r="Z4714" s="8">
        <v>304.7</v>
      </c>
      <c r="AA4714" s="8">
        <v>16.2</v>
      </c>
      <c r="AB4714" s="8">
        <v>74.400000000000006</v>
      </c>
      <c r="AC4714" s="4"/>
      <c r="KL4714" s="84"/>
      <c r="KP4714" s="84"/>
      <c r="KS4714" s="74"/>
      <c r="KT4714" s="74"/>
      <c r="KU4714" s="16"/>
      <c r="KV4714" s="72"/>
      <c r="KW4714" s="72"/>
      <c r="KX4714" s="16"/>
      <c r="KZ4714" s="16"/>
      <c r="LA4714" s="16"/>
      <c r="LB4714" s="74"/>
      <c r="LC4714" s="74"/>
    </row>
    <row r="4715" spans="8:315" x14ac:dyDescent="0.35">
      <c r="H4715" s="4"/>
      <c r="J4715" s="8"/>
      <c r="K4715" s="8"/>
      <c r="L4715" s="8"/>
      <c r="M4715" s="8"/>
      <c r="O4715" s="8"/>
      <c r="P4715" s="8"/>
      <c r="R4715" s="8"/>
      <c r="S4715" s="8"/>
      <c r="T4715" s="8"/>
      <c r="U4715" s="8"/>
      <c r="W4715" s="8">
        <f t="shared" si="4535"/>
        <v>185.3</v>
      </c>
      <c r="X4715">
        <v>15926400</v>
      </c>
      <c r="Y4715">
        <f t="shared" si="4536"/>
        <v>4424</v>
      </c>
      <c r="Z4715" s="8">
        <v>473.3</v>
      </c>
      <c r="AA4715" s="8">
        <v>17.5</v>
      </c>
      <c r="AB4715" s="8">
        <v>67.2</v>
      </c>
      <c r="AC4715" s="4"/>
      <c r="KL4715" s="84"/>
      <c r="KP4715" s="84"/>
      <c r="KS4715" s="74"/>
      <c r="KT4715" s="74"/>
      <c r="KU4715" s="16"/>
      <c r="KV4715" s="72"/>
      <c r="KW4715" s="72"/>
      <c r="KX4715" s="16"/>
      <c r="KZ4715" s="16"/>
      <c r="LA4715" s="16"/>
      <c r="LB4715" s="74"/>
      <c r="LC4715" s="74"/>
    </row>
    <row r="4716" spans="8:315" x14ac:dyDescent="0.35">
      <c r="H4716" s="4"/>
      <c r="J4716" s="8"/>
      <c r="K4716" s="8"/>
      <c r="L4716" s="8"/>
      <c r="M4716" s="8"/>
      <c r="O4716" s="8"/>
      <c r="P4716" s="8"/>
      <c r="R4716" s="8"/>
      <c r="S4716" s="8"/>
      <c r="T4716" s="8"/>
      <c r="U4716" s="8"/>
      <c r="W4716" s="8">
        <f t="shared" si="4535"/>
        <v>185.4</v>
      </c>
      <c r="X4716">
        <v>15930000</v>
      </c>
      <c r="Y4716">
        <f t="shared" si="4536"/>
        <v>4425</v>
      </c>
      <c r="Z4716" s="8">
        <v>590.6</v>
      </c>
      <c r="AA4716" s="8">
        <v>19.100000000000001</v>
      </c>
      <c r="AB4716" s="8">
        <v>59.4</v>
      </c>
      <c r="AC4716" s="4"/>
      <c r="KL4716" s="84"/>
      <c r="KP4716" s="84"/>
      <c r="KS4716" s="74"/>
      <c r="KT4716" s="74"/>
      <c r="KU4716" s="16"/>
      <c r="KV4716" s="72"/>
      <c r="KW4716" s="72"/>
      <c r="KX4716" s="16"/>
      <c r="KZ4716" s="16"/>
      <c r="LA4716" s="16"/>
      <c r="LB4716" s="74"/>
      <c r="LC4716" s="74"/>
    </row>
    <row r="4717" spans="8:315" x14ac:dyDescent="0.35">
      <c r="H4717" s="4"/>
      <c r="J4717" s="8"/>
      <c r="K4717" s="8"/>
      <c r="L4717" s="8"/>
      <c r="M4717" s="8"/>
      <c r="O4717" s="8"/>
      <c r="P4717" s="8"/>
      <c r="R4717" s="8"/>
      <c r="S4717" s="8"/>
      <c r="T4717" s="8"/>
      <c r="U4717" s="8"/>
      <c r="W4717" s="8">
        <f t="shared" si="4535"/>
        <v>185.4</v>
      </c>
      <c r="X4717">
        <v>15933600</v>
      </c>
      <c r="Y4717">
        <f t="shared" si="4536"/>
        <v>4426</v>
      </c>
      <c r="Z4717" s="8">
        <v>752.8</v>
      </c>
      <c r="AA4717" s="8">
        <v>21.2</v>
      </c>
      <c r="AB4717" s="8">
        <v>51.2</v>
      </c>
      <c r="AC4717" s="4"/>
      <c r="KL4717" s="84"/>
      <c r="KP4717" s="84"/>
      <c r="KS4717" s="74"/>
      <c r="KT4717" s="74"/>
      <c r="KU4717" s="16"/>
      <c r="KV4717" s="72"/>
      <c r="KW4717" s="72"/>
      <c r="KX4717" s="16"/>
      <c r="KZ4717" s="16"/>
      <c r="LA4717" s="16"/>
      <c r="LB4717" s="74"/>
      <c r="LC4717" s="74"/>
    </row>
    <row r="4718" spans="8:315" x14ac:dyDescent="0.35">
      <c r="H4718" s="4"/>
      <c r="J4718" s="8"/>
      <c r="K4718" s="8"/>
      <c r="L4718" s="8"/>
      <c r="M4718" s="8"/>
      <c r="O4718" s="8"/>
      <c r="P4718" s="8"/>
      <c r="R4718" s="8"/>
      <c r="S4718" s="8"/>
      <c r="T4718" s="8"/>
      <c r="U4718" s="8"/>
      <c r="W4718" s="8">
        <f t="shared" si="4535"/>
        <v>185.5</v>
      </c>
      <c r="X4718">
        <v>15937200</v>
      </c>
      <c r="Y4718">
        <f t="shared" si="4536"/>
        <v>4427</v>
      </c>
      <c r="Z4718" s="8">
        <v>891.1</v>
      </c>
      <c r="AA4718" s="8">
        <v>23.2</v>
      </c>
      <c r="AB4718" s="8">
        <v>38</v>
      </c>
      <c r="AC4718" s="4"/>
      <c r="KL4718" s="84"/>
      <c r="KP4718" s="84"/>
      <c r="KS4718" s="74"/>
      <c r="KT4718" s="74"/>
      <c r="KU4718" s="16"/>
      <c r="KV4718" s="72"/>
      <c r="KW4718" s="72"/>
      <c r="KX4718" s="16"/>
      <c r="KZ4718" s="16"/>
      <c r="LA4718" s="16"/>
      <c r="LB4718" s="74"/>
      <c r="LC4718" s="74"/>
    </row>
    <row r="4719" spans="8:315" x14ac:dyDescent="0.35">
      <c r="H4719" s="4"/>
      <c r="J4719" s="8"/>
      <c r="K4719" s="8"/>
      <c r="L4719" s="8"/>
      <c r="M4719" s="8"/>
      <c r="O4719" s="8"/>
      <c r="P4719" s="8"/>
      <c r="R4719" s="8"/>
      <c r="S4719" s="8"/>
      <c r="T4719" s="8"/>
      <c r="U4719" s="8"/>
      <c r="W4719" s="8">
        <f t="shared" si="4535"/>
        <v>185.5</v>
      </c>
      <c r="X4719">
        <v>15940800</v>
      </c>
      <c r="Y4719">
        <f t="shared" si="4536"/>
        <v>4428</v>
      </c>
      <c r="Z4719" s="8">
        <v>963.9</v>
      </c>
      <c r="AA4719" s="8">
        <v>24.8</v>
      </c>
      <c r="AB4719" s="8">
        <v>32</v>
      </c>
      <c r="AC4719" s="4"/>
      <c r="KL4719" s="84"/>
      <c r="KP4719" s="84"/>
      <c r="KS4719" s="74"/>
      <c r="KT4719" s="74"/>
      <c r="KU4719" s="16"/>
      <c r="KV4719" s="72"/>
      <c r="KW4719" s="72"/>
      <c r="KX4719" s="16"/>
      <c r="KZ4719" s="16"/>
      <c r="LA4719" s="16"/>
      <c r="LB4719" s="74"/>
      <c r="LC4719" s="74"/>
    </row>
    <row r="4720" spans="8:315" x14ac:dyDescent="0.35">
      <c r="H4720" s="4"/>
      <c r="J4720" s="8"/>
      <c r="K4720" s="8"/>
      <c r="L4720" s="8"/>
      <c r="M4720" s="8"/>
      <c r="O4720" s="8"/>
      <c r="P4720" s="8"/>
      <c r="R4720" s="8"/>
      <c r="S4720" s="8"/>
      <c r="T4720" s="8"/>
      <c r="U4720" s="8"/>
      <c r="W4720" s="8">
        <f t="shared" si="4535"/>
        <v>185.5</v>
      </c>
      <c r="X4720">
        <v>15944400</v>
      </c>
      <c r="Y4720">
        <f t="shared" si="4536"/>
        <v>4429</v>
      </c>
      <c r="Z4720" s="8">
        <v>857.8</v>
      </c>
      <c r="AA4720" s="8">
        <v>25.6</v>
      </c>
      <c r="AB4720" s="8">
        <v>29.6</v>
      </c>
      <c r="AC4720" s="4"/>
      <c r="KL4720" s="84"/>
      <c r="KP4720" s="84"/>
      <c r="KS4720" s="74"/>
      <c r="KT4720" s="74"/>
      <c r="KU4720" s="16"/>
      <c r="KV4720" s="72"/>
      <c r="KW4720" s="72"/>
      <c r="KX4720" s="16"/>
      <c r="KZ4720" s="16"/>
      <c r="LA4720" s="16"/>
      <c r="LB4720" s="74"/>
      <c r="LC4720" s="74"/>
    </row>
    <row r="4721" spans="8:315" x14ac:dyDescent="0.35">
      <c r="H4721" s="4"/>
      <c r="J4721" s="8"/>
      <c r="K4721" s="8"/>
      <c r="L4721" s="8"/>
      <c r="M4721" s="8"/>
      <c r="O4721" s="8"/>
      <c r="P4721" s="8"/>
      <c r="R4721" s="8"/>
      <c r="S4721" s="8"/>
      <c r="T4721" s="8"/>
      <c r="U4721" s="8"/>
      <c r="W4721" s="8">
        <f t="shared" si="4535"/>
        <v>185.6</v>
      </c>
      <c r="X4721">
        <v>15948000</v>
      </c>
      <c r="Y4721">
        <f t="shared" si="4536"/>
        <v>4430</v>
      </c>
      <c r="Z4721" s="8">
        <v>848.1</v>
      </c>
      <c r="AA4721" s="8">
        <v>26.4</v>
      </c>
      <c r="AB4721" s="8">
        <v>25.9</v>
      </c>
      <c r="AC4721" s="4"/>
      <c r="KL4721" s="84"/>
      <c r="KP4721" s="84"/>
      <c r="KS4721" s="74"/>
      <c r="KT4721" s="74"/>
      <c r="KU4721" s="16"/>
      <c r="KV4721" s="72"/>
      <c r="KW4721" s="72"/>
      <c r="KX4721" s="16"/>
      <c r="KZ4721" s="16"/>
      <c r="LA4721" s="16"/>
      <c r="LB4721" s="74"/>
      <c r="LC4721" s="74"/>
    </row>
    <row r="4722" spans="8:315" x14ac:dyDescent="0.35">
      <c r="H4722" s="4"/>
      <c r="J4722" s="8"/>
      <c r="K4722" s="8"/>
      <c r="L4722" s="8"/>
      <c r="M4722" s="8"/>
      <c r="O4722" s="8"/>
      <c r="P4722" s="8"/>
      <c r="R4722" s="8"/>
      <c r="S4722" s="8"/>
      <c r="T4722" s="8"/>
      <c r="U4722" s="8"/>
      <c r="W4722" s="8">
        <f t="shared" si="4535"/>
        <v>185.6</v>
      </c>
      <c r="X4722">
        <v>15951600</v>
      </c>
      <c r="Y4722">
        <f t="shared" si="4536"/>
        <v>4431</v>
      </c>
      <c r="Z4722" s="8">
        <v>723.9</v>
      </c>
      <c r="AA4722" s="8">
        <v>26.3</v>
      </c>
      <c r="AB4722" s="8">
        <v>33.200000000000003</v>
      </c>
      <c r="AC4722" s="4"/>
      <c r="KL4722" s="84"/>
      <c r="KP4722" s="84"/>
      <c r="KS4722" s="74"/>
      <c r="KT4722" s="74"/>
      <c r="KU4722" s="16"/>
      <c r="KV4722" s="72"/>
      <c r="KW4722" s="72"/>
      <c r="KX4722" s="16"/>
      <c r="KZ4722" s="16"/>
      <c r="LA4722" s="16"/>
      <c r="LB4722" s="74"/>
      <c r="LC4722" s="74"/>
    </row>
    <row r="4723" spans="8:315" x14ac:dyDescent="0.35">
      <c r="H4723" s="4"/>
      <c r="J4723" s="8"/>
      <c r="K4723" s="8"/>
      <c r="L4723" s="8"/>
      <c r="M4723" s="8"/>
      <c r="O4723" s="8"/>
      <c r="P4723" s="8"/>
      <c r="R4723" s="8"/>
      <c r="S4723" s="8"/>
      <c r="T4723" s="8"/>
      <c r="U4723" s="8"/>
      <c r="W4723" s="8">
        <f t="shared" si="4535"/>
        <v>185.7</v>
      </c>
      <c r="X4723">
        <v>15955200</v>
      </c>
      <c r="Y4723">
        <f t="shared" si="4536"/>
        <v>4432</v>
      </c>
      <c r="Z4723" s="8">
        <v>646.9</v>
      </c>
      <c r="AA4723" s="8">
        <v>26.1</v>
      </c>
      <c r="AB4723" s="8">
        <v>32.299999999999997</v>
      </c>
      <c r="AC4723" s="4"/>
      <c r="KL4723" s="84"/>
      <c r="KP4723" s="84"/>
      <c r="KS4723" s="74"/>
      <c r="KT4723" s="74"/>
      <c r="KU4723" s="16"/>
      <c r="KV4723" s="72"/>
      <c r="KW4723" s="72"/>
      <c r="KX4723" s="16"/>
      <c r="KZ4723" s="16"/>
      <c r="LA4723" s="16"/>
      <c r="LB4723" s="74"/>
      <c r="LC4723" s="74"/>
    </row>
    <row r="4724" spans="8:315" x14ac:dyDescent="0.35">
      <c r="H4724" s="4"/>
      <c r="J4724" s="8"/>
      <c r="K4724" s="8"/>
      <c r="L4724" s="8"/>
      <c r="M4724" s="8"/>
      <c r="O4724" s="8"/>
      <c r="P4724" s="8"/>
      <c r="R4724" s="8"/>
      <c r="S4724" s="8"/>
      <c r="T4724" s="8"/>
      <c r="U4724" s="8"/>
      <c r="W4724" s="8">
        <f t="shared" si="4535"/>
        <v>185.7</v>
      </c>
      <c r="X4724">
        <v>15958800</v>
      </c>
      <c r="Y4724">
        <f t="shared" si="4536"/>
        <v>4433</v>
      </c>
      <c r="Z4724" s="8">
        <v>476.4</v>
      </c>
      <c r="AA4724" s="8">
        <v>26.2</v>
      </c>
      <c r="AB4724" s="8">
        <v>34.299999999999997</v>
      </c>
      <c r="AC4724" s="4"/>
      <c r="KL4724" s="84"/>
      <c r="KP4724" s="84"/>
      <c r="KS4724" s="74"/>
      <c r="KT4724" s="74"/>
      <c r="KU4724" s="16"/>
      <c r="KV4724" s="72"/>
      <c r="KW4724" s="72"/>
      <c r="KX4724" s="16"/>
      <c r="KZ4724" s="16"/>
      <c r="LA4724" s="16"/>
      <c r="LB4724" s="74"/>
      <c r="LC4724" s="74"/>
    </row>
    <row r="4725" spans="8:315" x14ac:dyDescent="0.35">
      <c r="H4725" s="4"/>
      <c r="J4725" s="8"/>
      <c r="K4725" s="8"/>
      <c r="L4725" s="8"/>
      <c r="M4725" s="8"/>
      <c r="O4725" s="8"/>
      <c r="P4725" s="8"/>
      <c r="R4725" s="8"/>
      <c r="S4725" s="8"/>
      <c r="T4725" s="8"/>
      <c r="U4725" s="8"/>
      <c r="W4725" s="8">
        <f t="shared" si="4535"/>
        <v>185.8</v>
      </c>
      <c r="X4725">
        <v>15962400</v>
      </c>
      <c r="Y4725">
        <f t="shared" si="4536"/>
        <v>4434</v>
      </c>
      <c r="Z4725" s="8">
        <v>321.10000000000002</v>
      </c>
      <c r="AA4725" s="8">
        <v>26.3</v>
      </c>
      <c r="AB4725" s="8">
        <v>31.2</v>
      </c>
      <c r="AC4725" s="4"/>
      <c r="KL4725" s="84"/>
      <c r="KP4725" s="84"/>
      <c r="KS4725" s="74"/>
      <c r="KT4725" s="74"/>
      <c r="KU4725" s="16"/>
      <c r="KV4725" s="72"/>
      <c r="KW4725" s="72"/>
      <c r="KX4725" s="16"/>
      <c r="KZ4725" s="16"/>
      <c r="LA4725" s="16"/>
      <c r="LB4725" s="74"/>
      <c r="LC4725" s="74"/>
    </row>
    <row r="4726" spans="8:315" x14ac:dyDescent="0.35">
      <c r="H4726" s="4"/>
      <c r="J4726" s="8"/>
      <c r="K4726" s="8"/>
      <c r="L4726" s="8"/>
      <c r="M4726" s="8"/>
      <c r="O4726" s="8"/>
      <c r="P4726" s="8"/>
      <c r="R4726" s="8"/>
      <c r="S4726" s="8"/>
      <c r="T4726" s="8"/>
      <c r="U4726" s="8"/>
      <c r="W4726" s="8">
        <f t="shared" si="4535"/>
        <v>185.8</v>
      </c>
      <c r="X4726">
        <v>15966000</v>
      </c>
      <c r="Y4726">
        <f t="shared" si="4536"/>
        <v>4435</v>
      </c>
      <c r="Z4726" s="8">
        <v>156.4</v>
      </c>
      <c r="AA4726" s="8">
        <v>26</v>
      </c>
      <c r="AB4726" s="8">
        <v>33</v>
      </c>
      <c r="AC4726" s="4"/>
      <c r="KL4726" s="84"/>
      <c r="KP4726" s="84"/>
      <c r="KS4726" s="74"/>
      <c r="KT4726" s="74"/>
      <c r="KU4726" s="16"/>
      <c r="KV4726" s="72"/>
      <c r="KW4726" s="72"/>
      <c r="KX4726" s="16"/>
      <c r="KZ4726" s="16"/>
      <c r="LA4726" s="16"/>
      <c r="LB4726" s="74"/>
      <c r="LC4726" s="74"/>
    </row>
    <row r="4727" spans="8:315" x14ac:dyDescent="0.35">
      <c r="H4727" s="4"/>
      <c r="J4727" s="8"/>
      <c r="K4727" s="8"/>
      <c r="L4727" s="8"/>
      <c r="M4727" s="8"/>
      <c r="O4727" s="8"/>
      <c r="P4727" s="8"/>
      <c r="R4727" s="8"/>
      <c r="S4727" s="8"/>
      <c r="T4727" s="8"/>
      <c r="U4727" s="8"/>
      <c r="W4727" s="8">
        <f t="shared" si="4535"/>
        <v>185.8</v>
      </c>
      <c r="X4727">
        <v>15969600</v>
      </c>
      <c r="Y4727">
        <f t="shared" si="4536"/>
        <v>4436</v>
      </c>
      <c r="Z4727" s="8">
        <v>26.9</v>
      </c>
      <c r="AA4727" s="8">
        <v>24.6</v>
      </c>
      <c r="AB4727" s="8">
        <v>40.6</v>
      </c>
      <c r="AC4727" s="4"/>
      <c r="KL4727" s="84"/>
      <c r="KP4727" s="84"/>
      <c r="KS4727" s="74"/>
      <c r="KT4727" s="74"/>
      <c r="KU4727" s="16"/>
      <c r="KV4727" s="72"/>
      <c r="KW4727" s="72"/>
      <c r="KX4727" s="16"/>
      <c r="KZ4727" s="16"/>
      <c r="LA4727" s="16"/>
      <c r="LB4727" s="74"/>
      <c r="LC4727" s="74"/>
    </row>
    <row r="4728" spans="8:315" x14ac:dyDescent="0.35">
      <c r="H4728" s="4"/>
      <c r="J4728" s="8"/>
      <c r="K4728" s="8"/>
      <c r="L4728" s="8"/>
      <c r="M4728" s="8"/>
      <c r="O4728" s="8"/>
      <c r="P4728" s="8"/>
      <c r="R4728" s="8"/>
      <c r="S4728" s="8"/>
      <c r="T4728" s="8"/>
      <c r="U4728" s="8"/>
      <c r="W4728" s="8">
        <f t="shared" si="4535"/>
        <v>185.9</v>
      </c>
      <c r="X4728">
        <v>15973200</v>
      </c>
      <c r="Y4728">
        <f t="shared" si="4536"/>
        <v>4437</v>
      </c>
      <c r="Z4728" s="8">
        <v>0</v>
      </c>
      <c r="AA4728" s="8">
        <v>22.9</v>
      </c>
      <c r="AB4728" s="8">
        <v>45.3</v>
      </c>
      <c r="AC4728" s="4"/>
      <c r="KL4728" s="84"/>
      <c r="KP4728" s="84"/>
      <c r="KS4728" s="74"/>
      <c r="KT4728" s="74"/>
      <c r="KU4728" s="16"/>
      <c r="KV4728" s="72"/>
      <c r="KW4728" s="72"/>
      <c r="KX4728" s="16"/>
      <c r="KZ4728" s="16"/>
      <c r="LA4728" s="16"/>
      <c r="LB4728" s="74"/>
      <c r="LC4728" s="74"/>
    </row>
    <row r="4729" spans="8:315" x14ac:dyDescent="0.35">
      <c r="H4729" s="4"/>
      <c r="J4729" s="8"/>
      <c r="K4729" s="8"/>
      <c r="L4729" s="8"/>
      <c r="M4729" s="8"/>
      <c r="O4729" s="8"/>
      <c r="P4729" s="8"/>
      <c r="R4729" s="8"/>
      <c r="S4729" s="8"/>
      <c r="T4729" s="8"/>
      <c r="U4729" s="8"/>
      <c r="W4729" s="8">
        <f t="shared" si="4535"/>
        <v>185.9</v>
      </c>
      <c r="X4729">
        <v>15976800</v>
      </c>
      <c r="Y4729">
        <f t="shared" si="4536"/>
        <v>4438</v>
      </c>
      <c r="Z4729" s="8">
        <v>0</v>
      </c>
      <c r="AA4729" s="8">
        <v>21</v>
      </c>
      <c r="AB4729" s="8">
        <v>49.4</v>
      </c>
      <c r="AC4729" s="4"/>
      <c r="KL4729" s="84"/>
      <c r="KP4729" s="84"/>
      <c r="KS4729" s="74"/>
      <c r="KT4729" s="74"/>
      <c r="KU4729" s="16"/>
      <c r="KV4729" s="72"/>
      <c r="KW4729" s="72"/>
      <c r="KX4729" s="16"/>
      <c r="KZ4729" s="16"/>
      <c r="LA4729" s="16"/>
      <c r="LB4729" s="74"/>
      <c r="LC4729" s="74"/>
    </row>
    <row r="4730" spans="8:315" x14ac:dyDescent="0.35">
      <c r="H4730" s="4"/>
      <c r="J4730" s="8"/>
      <c r="K4730" s="8"/>
      <c r="L4730" s="8"/>
      <c r="M4730" s="8"/>
      <c r="O4730" s="8"/>
      <c r="P4730" s="8"/>
      <c r="R4730" s="8"/>
      <c r="S4730" s="8"/>
      <c r="T4730" s="8"/>
      <c r="U4730" s="8"/>
      <c r="W4730" s="8">
        <f t="shared" si="4535"/>
        <v>186</v>
      </c>
      <c r="X4730">
        <v>15980400</v>
      </c>
      <c r="Y4730">
        <f t="shared" si="4536"/>
        <v>4439</v>
      </c>
      <c r="Z4730" s="8">
        <v>0</v>
      </c>
      <c r="AA4730" s="8">
        <v>20.9</v>
      </c>
      <c r="AB4730" s="8">
        <v>51.5</v>
      </c>
      <c r="AC4730" s="4"/>
      <c r="KL4730" s="84"/>
      <c r="KP4730" s="84"/>
      <c r="KS4730" s="74"/>
      <c r="KT4730" s="74"/>
      <c r="KU4730" s="16"/>
      <c r="KV4730" s="72"/>
      <c r="KW4730" s="72"/>
      <c r="KX4730" s="16"/>
      <c r="KZ4730" s="16"/>
      <c r="LA4730" s="16"/>
      <c r="LB4730" s="74"/>
      <c r="LC4730" s="74"/>
    </row>
    <row r="4731" spans="8:315" x14ac:dyDescent="0.35">
      <c r="H4731" s="4"/>
      <c r="J4731" s="8"/>
      <c r="K4731" s="8"/>
      <c r="L4731" s="8"/>
      <c r="M4731" s="8"/>
      <c r="O4731" s="8"/>
      <c r="P4731" s="8"/>
      <c r="R4731" s="8"/>
      <c r="S4731" s="8"/>
      <c r="T4731" s="8"/>
      <c r="U4731" s="8"/>
      <c r="W4731" s="8">
        <f t="shared" si="4535"/>
        <v>186</v>
      </c>
      <c r="X4731">
        <v>15984000</v>
      </c>
      <c r="Y4731">
        <f t="shared" si="4536"/>
        <v>4440</v>
      </c>
      <c r="Z4731" s="8">
        <v>0</v>
      </c>
      <c r="AA4731" s="8">
        <v>20.3</v>
      </c>
      <c r="AB4731" s="8">
        <v>54.5</v>
      </c>
      <c r="AC4731" s="4"/>
      <c r="KL4731" s="84"/>
      <c r="KP4731" s="84"/>
      <c r="KS4731" s="74"/>
      <c r="KT4731" s="74"/>
      <c r="KU4731" s="16"/>
      <c r="KV4731" s="72"/>
      <c r="KW4731" s="72"/>
      <c r="KX4731" s="16"/>
      <c r="KZ4731" s="16"/>
      <c r="LA4731" s="16"/>
      <c r="LB4731" s="74"/>
      <c r="LC4731" s="74"/>
    </row>
    <row r="4732" spans="8:315" x14ac:dyDescent="0.35">
      <c r="H4732" s="4"/>
      <c r="J4732" s="8"/>
      <c r="K4732" s="8"/>
      <c r="L4732" s="8"/>
      <c r="M4732" s="8"/>
      <c r="O4732" s="8"/>
      <c r="P4732" s="8"/>
      <c r="R4732" s="8"/>
      <c r="S4732" s="8"/>
      <c r="T4732" s="8"/>
      <c r="U4732" s="8"/>
      <c r="W4732" s="8">
        <f t="shared" si="4535"/>
        <v>186</v>
      </c>
      <c r="X4732">
        <v>15987600</v>
      </c>
      <c r="Y4732">
        <f t="shared" si="4536"/>
        <v>4441</v>
      </c>
      <c r="Z4732" s="8">
        <v>0</v>
      </c>
      <c r="AA4732" s="8">
        <v>19.399999999999999</v>
      </c>
      <c r="AB4732" s="8">
        <v>62.5</v>
      </c>
      <c r="AC4732" s="4"/>
      <c r="KL4732" s="84"/>
      <c r="KP4732" s="84"/>
      <c r="KS4732" s="74"/>
      <c r="KT4732" s="74"/>
      <c r="KU4732" s="16"/>
      <c r="KV4732" s="72"/>
      <c r="KW4732" s="72"/>
      <c r="KX4732" s="16"/>
      <c r="KZ4732" s="16"/>
      <c r="LA4732" s="16"/>
      <c r="LB4732" s="74"/>
      <c r="LC4732" s="74"/>
    </row>
    <row r="4733" spans="8:315" x14ac:dyDescent="0.35">
      <c r="H4733" s="4"/>
      <c r="J4733" s="8"/>
      <c r="K4733" s="8"/>
      <c r="L4733" s="8"/>
      <c r="M4733" s="8"/>
      <c r="O4733" s="8"/>
      <c r="P4733" s="8"/>
      <c r="R4733" s="8"/>
      <c r="S4733" s="8"/>
      <c r="T4733" s="8"/>
      <c r="U4733" s="8"/>
      <c r="W4733" s="8">
        <f t="shared" si="4535"/>
        <v>186.1</v>
      </c>
      <c r="X4733">
        <v>15991200</v>
      </c>
      <c r="Y4733">
        <f t="shared" si="4536"/>
        <v>4442</v>
      </c>
      <c r="Z4733" s="8">
        <v>0</v>
      </c>
      <c r="AA4733" s="8">
        <v>18.2</v>
      </c>
      <c r="AB4733" s="8">
        <v>63</v>
      </c>
      <c r="AC4733" s="4"/>
      <c r="KL4733" s="84"/>
      <c r="KP4733" s="84"/>
      <c r="KS4733" s="74"/>
      <c r="KT4733" s="74"/>
      <c r="KU4733" s="16"/>
      <c r="KV4733" s="72"/>
      <c r="KW4733" s="72"/>
      <c r="KX4733" s="16"/>
      <c r="KZ4733" s="16"/>
      <c r="LA4733" s="16"/>
      <c r="LB4733" s="74"/>
      <c r="LC4733" s="74"/>
    </row>
    <row r="4734" spans="8:315" x14ac:dyDescent="0.35">
      <c r="H4734" s="4"/>
      <c r="J4734" s="8"/>
      <c r="K4734" s="8"/>
      <c r="L4734" s="8"/>
      <c r="M4734" s="8"/>
      <c r="O4734" s="8"/>
      <c r="P4734" s="8"/>
      <c r="R4734" s="8"/>
      <c r="S4734" s="8"/>
      <c r="T4734" s="8"/>
      <c r="U4734" s="8"/>
      <c r="W4734" s="8">
        <f t="shared" si="4535"/>
        <v>186.1</v>
      </c>
      <c r="X4734">
        <v>15994800</v>
      </c>
      <c r="Y4734">
        <f t="shared" si="4536"/>
        <v>4443</v>
      </c>
      <c r="Z4734" s="8">
        <v>0</v>
      </c>
      <c r="AA4734" s="8">
        <v>17.3</v>
      </c>
      <c r="AB4734" s="8">
        <v>69.599999999999994</v>
      </c>
      <c r="AC4734" s="4"/>
      <c r="KL4734" s="84"/>
      <c r="KP4734" s="84"/>
      <c r="KS4734" s="74"/>
      <c r="KT4734" s="74"/>
      <c r="KU4734" s="16"/>
      <c r="KV4734" s="72"/>
      <c r="KW4734" s="72"/>
      <c r="KX4734" s="16"/>
      <c r="KZ4734" s="16"/>
      <c r="LA4734" s="16"/>
      <c r="LB4734" s="74"/>
      <c r="LC4734" s="74"/>
    </row>
    <row r="4735" spans="8:315" x14ac:dyDescent="0.35">
      <c r="H4735" s="4"/>
      <c r="J4735" s="8"/>
      <c r="K4735" s="8"/>
      <c r="L4735" s="8"/>
      <c r="M4735" s="8"/>
      <c r="O4735" s="8"/>
      <c r="P4735" s="8"/>
      <c r="R4735" s="8"/>
      <c r="S4735" s="8"/>
      <c r="T4735" s="8"/>
      <c r="U4735" s="8"/>
      <c r="W4735" s="8">
        <f t="shared" si="4535"/>
        <v>186.2</v>
      </c>
      <c r="X4735">
        <v>15998400</v>
      </c>
      <c r="Y4735">
        <f t="shared" si="4536"/>
        <v>4444</v>
      </c>
      <c r="Z4735" s="8">
        <v>0</v>
      </c>
      <c r="AA4735" s="8">
        <v>16.899999999999999</v>
      </c>
      <c r="AB4735" s="8">
        <v>71.599999999999994</v>
      </c>
      <c r="AC4735" s="4"/>
      <c r="KL4735" s="84"/>
      <c r="KP4735" s="84"/>
      <c r="KS4735" s="74"/>
      <c r="KT4735" s="74"/>
      <c r="KU4735" s="16"/>
      <c r="KV4735" s="72"/>
      <c r="KW4735" s="72"/>
      <c r="KX4735" s="16"/>
      <c r="KZ4735" s="16"/>
      <c r="LA4735" s="16"/>
      <c r="LB4735" s="74"/>
      <c r="LC4735" s="74"/>
    </row>
    <row r="4736" spans="8:315" x14ac:dyDescent="0.35">
      <c r="H4736" s="4"/>
      <c r="J4736" s="8"/>
      <c r="K4736" s="8"/>
      <c r="L4736" s="8"/>
      <c r="M4736" s="8"/>
      <c r="O4736" s="8"/>
      <c r="P4736" s="8"/>
      <c r="R4736" s="8"/>
      <c r="S4736" s="8"/>
      <c r="T4736" s="8"/>
      <c r="U4736" s="8"/>
      <c r="W4736" s="8">
        <f t="shared" si="4535"/>
        <v>186.2</v>
      </c>
      <c r="X4736">
        <v>16002000</v>
      </c>
      <c r="Y4736">
        <f t="shared" si="4536"/>
        <v>4445</v>
      </c>
      <c r="Z4736" s="8">
        <v>11.1</v>
      </c>
      <c r="AA4736" s="8">
        <v>16</v>
      </c>
      <c r="AB4736" s="8">
        <v>70.400000000000006</v>
      </c>
      <c r="AC4736" s="4"/>
      <c r="KL4736" s="84"/>
      <c r="KP4736" s="84"/>
      <c r="KS4736" s="74"/>
      <c r="KT4736" s="74"/>
      <c r="KU4736" s="16"/>
      <c r="KV4736" s="72"/>
      <c r="KW4736" s="72"/>
      <c r="KX4736" s="16"/>
      <c r="KZ4736" s="16"/>
      <c r="LA4736" s="16"/>
      <c r="LB4736" s="74"/>
      <c r="LC4736" s="74"/>
    </row>
    <row r="4737" spans="8:315" x14ac:dyDescent="0.35">
      <c r="H4737" s="4"/>
      <c r="J4737" s="8"/>
      <c r="K4737" s="8"/>
      <c r="L4737" s="8"/>
      <c r="M4737" s="8"/>
      <c r="O4737" s="8"/>
      <c r="P4737" s="8"/>
      <c r="R4737" s="8"/>
      <c r="S4737" s="8"/>
      <c r="T4737" s="8"/>
      <c r="U4737" s="8"/>
      <c r="W4737" s="8">
        <f t="shared" si="4535"/>
        <v>186.3</v>
      </c>
      <c r="X4737">
        <v>16005600</v>
      </c>
      <c r="Y4737">
        <f t="shared" si="4536"/>
        <v>4446</v>
      </c>
      <c r="Z4737" s="8">
        <v>113.3</v>
      </c>
      <c r="AA4737" s="8">
        <v>16.8</v>
      </c>
      <c r="AB4737" s="8">
        <v>64.5</v>
      </c>
      <c r="AC4737" s="4"/>
      <c r="KL4737" s="84"/>
      <c r="KP4737" s="84"/>
      <c r="KS4737" s="74"/>
      <c r="KT4737" s="74"/>
      <c r="KU4737" s="16"/>
      <c r="KV4737" s="72"/>
      <c r="KW4737" s="72"/>
      <c r="KX4737" s="16"/>
      <c r="KZ4737" s="16"/>
      <c r="LA4737" s="16"/>
      <c r="LB4737" s="74"/>
      <c r="LC4737" s="74"/>
    </row>
    <row r="4738" spans="8:315" x14ac:dyDescent="0.35">
      <c r="H4738" s="4"/>
      <c r="J4738" s="8"/>
      <c r="K4738" s="8"/>
      <c r="L4738" s="8"/>
      <c r="M4738" s="8"/>
      <c r="O4738" s="8"/>
      <c r="P4738" s="8"/>
      <c r="R4738" s="8"/>
      <c r="S4738" s="8"/>
      <c r="T4738" s="8"/>
      <c r="U4738" s="8"/>
      <c r="W4738" s="8">
        <f t="shared" si="4535"/>
        <v>186.3</v>
      </c>
      <c r="X4738">
        <v>16009200</v>
      </c>
      <c r="Y4738">
        <f t="shared" si="4536"/>
        <v>4447</v>
      </c>
      <c r="Z4738" s="8">
        <v>286.7</v>
      </c>
      <c r="AA4738" s="8">
        <v>18.5</v>
      </c>
      <c r="AB4738" s="8">
        <v>60.1</v>
      </c>
      <c r="AC4738" s="4"/>
      <c r="KL4738" s="84"/>
      <c r="KP4738" s="84"/>
      <c r="KS4738" s="74"/>
      <c r="KT4738" s="74"/>
      <c r="KU4738" s="16"/>
      <c r="KV4738" s="72"/>
      <c r="KW4738" s="72"/>
      <c r="KX4738" s="16"/>
      <c r="KZ4738" s="16"/>
      <c r="LA4738" s="16"/>
      <c r="LB4738" s="74"/>
      <c r="LC4738" s="74"/>
    </row>
    <row r="4739" spans="8:315" x14ac:dyDescent="0.35">
      <c r="H4739" s="4"/>
      <c r="J4739" s="8"/>
      <c r="K4739" s="8"/>
      <c r="L4739" s="8"/>
      <c r="M4739" s="8"/>
      <c r="O4739" s="8"/>
      <c r="P4739" s="8"/>
      <c r="R4739" s="8"/>
      <c r="S4739" s="8"/>
      <c r="T4739" s="8"/>
      <c r="U4739" s="8"/>
      <c r="W4739" s="8">
        <f t="shared" si="4535"/>
        <v>186.3</v>
      </c>
      <c r="X4739">
        <v>16012800</v>
      </c>
      <c r="Y4739">
        <f t="shared" si="4536"/>
        <v>4448</v>
      </c>
      <c r="Z4739" s="8">
        <v>455</v>
      </c>
      <c r="AA4739" s="8">
        <v>19.8</v>
      </c>
      <c r="AB4739" s="8">
        <v>55.7</v>
      </c>
      <c r="AC4739" s="4"/>
      <c r="KL4739" s="84"/>
      <c r="KP4739" s="84"/>
      <c r="KS4739" s="74"/>
      <c r="KT4739" s="74"/>
      <c r="KU4739" s="16"/>
      <c r="KV4739" s="72"/>
      <c r="KW4739" s="72"/>
      <c r="KX4739" s="16"/>
      <c r="KZ4739" s="16"/>
      <c r="LA4739" s="16"/>
      <c r="LB4739" s="74"/>
      <c r="LC4739" s="74"/>
    </row>
    <row r="4740" spans="8:315" x14ac:dyDescent="0.35">
      <c r="H4740" s="4"/>
      <c r="J4740" s="8"/>
      <c r="K4740" s="8"/>
      <c r="L4740" s="8"/>
      <c r="M4740" s="8"/>
      <c r="O4740" s="8"/>
      <c r="P4740" s="8"/>
      <c r="R4740" s="8"/>
      <c r="S4740" s="8"/>
      <c r="T4740" s="8"/>
      <c r="U4740" s="8"/>
      <c r="W4740" s="8">
        <f t="shared" si="4535"/>
        <v>186.4</v>
      </c>
      <c r="X4740">
        <v>16016400</v>
      </c>
      <c r="Y4740">
        <f t="shared" si="4536"/>
        <v>4449</v>
      </c>
      <c r="Z4740" s="8">
        <v>571.4</v>
      </c>
      <c r="AA4740" s="8">
        <v>21.2</v>
      </c>
      <c r="AB4740" s="8">
        <v>53.3</v>
      </c>
      <c r="AC4740" s="4"/>
      <c r="KL4740" s="84"/>
      <c r="KP4740" s="84"/>
      <c r="KS4740" s="74"/>
      <c r="KT4740" s="74"/>
      <c r="KU4740" s="16"/>
      <c r="KV4740" s="72"/>
      <c r="KW4740" s="72"/>
      <c r="KX4740" s="16"/>
      <c r="KZ4740" s="16"/>
      <c r="LA4740" s="16"/>
      <c r="LB4740" s="74"/>
      <c r="LC4740" s="74"/>
    </row>
    <row r="4741" spans="8:315" x14ac:dyDescent="0.35">
      <c r="H4741" s="4"/>
      <c r="J4741" s="8"/>
      <c r="K4741" s="8"/>
      <c r="L4741" s="8"/>
      <c r="M4741" s="8"/>
      <c r="O4741" s="8"/>
      <c r="P4741" s="8"/>
      <c r="R4741" s="8"/>
      <c r="S4741" s="8"/>
      <c r="T4741" s="8"/>
      <c r="U4741" s="8"/>
      <c r="W4741" s="8">
        <f t="shared" si="4535"/>
        <v>186.4</v>
      </c>
      <c r="X4741">
        <v>16020000</v>
      </c>
      <c r="Y4741">
        <f t="shared" si="4536"/>
        <v>4450</v>
      </c>
      <c r="Z4741" s="8">
        <v>734.4</v>
      </c>
      <c r="AA4741" s="8">
        <v>23.1</v>
      </c>
      <c r="AB4741" s="8">
        <v>49</v>
      </c>
      <c r="AC4741" s="4"/>
      <c r="KL4741" s="84"/>
      <c r="KP4741" s="84"/>
      <c r="KS4741" s="74"/>
      <c r="KT4741" s="74"/>
      <c r="KU4741" s="16"/>
      <c r="KV4741" s="72"/>
      <c r="KW4741" s="72"/>
      <c r="KX4741" s="16"/>
      <c r="KZ4741" s="16"/>
      <c r="LA4741" s="16"/>
      <c r="LB4741" s="74"/>
      <c r="LC4741" s="74"/>
    </row>
    <row r="4742" spans="8:315" x14ac:dyDescent="0.35">
      <c r="H4742" s="4"/>
      <c r="J4742" s="8"/>
      <c r="K4742" s="8"/>
      <c r="L4742" s="8"/>
      <c r="M4742" s="8"/>
      <c r="O4742" s="8"/>
      <c r="P4742" s="8"/>
      <c r="R4742" s="8"/>
      <c r="S4742" s="8"/>
      <c r="T4742" s="8"/>
      <c r="U4742" s="8"/>
      <c r="W4742" s="8">
        <f t="shared" si="4535"/>
        <v>186.5</v>
      </c>
      <c r="X4742">
        <v>16023600</v>
      </c>
      <c r="Y4742">
        <f t="shared" si="4536"/>
        <v>4451</v>
      </c>
      <c r="Z4742" s="8">
        <v>846.9</v>
      </c>
      <c r="AA4742" s="8">
        <v>25.1</v>
      </c>
      <c r="AB4742" s="8">
        <v>42.4</v>
      </c>
      <c r="AC4742" s="4"/>
      <c r="KL4742" s="84"/>
      <c r="KP4742" s="84"/>
      <c r="KS4742" s="74"/>
      <c r="KT4742" s="74"/>
      <c r="KU4742" s="16"/>
      <c r="KV4742" s="72"/>
      <c r="KW4742" s="72"/>
      <c r="KX4742" s="16"/>
      <c r="KZ4742" s="16"/>
      <c r="LA4742" s="16"/>
      <c r="LB4742" s="74"/>
      <c r="LC4742" s="74"/>
    </row>
    <row r="4743" spans="8:315" x14ac:dyDescent="0.35">
      <c r="H4743" s="4"/>
      <c r="J4743" s="8"/>
      <c r="K4743" s="8"/>
      <c r="L4743" s="8"/>
      <c r="M4743" s="8"/>
      <c r="O4743" s="8"/>
      <c r="P4743" s="8"/>
      <c r="R4743" s="8"/>
      <c r="S4743" s="8"/>
      <c r="T4743" s="8"/>
      <c r="U4743" s="8"/>
      <c r="W4743" s="8">
        <f t="shared" si="4535"/>
        <v>186.5</v>
      </c>
      <c r="X4743">
        <v>16027200</v>
      </c>
      <c r="Y4743">
        <f t="shared" si="4536"/>
        <v>4452</v>
      </c>
      <c r="Z4743" s="8">
        <v>907.5</v>
      </c>
      <c r="AA4743" s="8">
        <v>26.6</v>
      </c>
      <c r="AB4743" s="8">
        <v>44.7</v>
      </c>
      <c r="AC4743" s="4"/>
      <c r="KL4743" s="84"/>
      <c r="KP4743" s="84"/>
      <c r="KS4743" s="74"/>
      <c r="KT4743" s="74"/>
      <c r="KU4743" s="16"/>
      <c r="KV4743" s="72"/>
      <c r="KW4743" s="72"/>
      <c r="KX4743" s="16"/>
      <c r="KZ4743" s="16"/>
      <c r="LA4743" s="16"/>
      <c r="LB4743" s="74"/>
      <c r="LC4743" s="74"/>
    </row>
    <row r="4744" spans="8:315" x14ac:dyDescent="0.35">
      <c r="H4744" s="4"/>
      <c r="J4744" s="8"/>
      <c r="K4744" s="8"/>
      <c r="L4744" s="8"/>
      <c r="M4744" s="8"/>
      <c r="O4744" s="8"/>
      <c r="P4744" s="8"/>
      <c r="R4744" s="8"/>
      <c r="S4744" s="8"/>
      <c r="T4744" s="8"/>
      <c r="U4744" s="8"/>
      <c r="W4744" s="8">
        <f t="shared" si="4535"/>
        <v>186.5</v>
      </c>
      <c r="X4744">
        <v>16030800</v>
      </c>
      <c r="Y4744">
        <f t="shared" si="4536"/>
        <v>4453</v>
      </c>
      <c r="Z4744" s="8">
        <v>718.9</v>
      </c>
      <c r="AA4744" s="8">
        <v>27.2</v>
      </c>
      <c r="AB4744" s="8">
        <v>34.799999999999997</v>
      </c>
      <c r="AC4744" s="4"/>
      <c r="KL4744" s="84"/>
      <c r="KP4744" s="84"/>
      <c r="KS4744" s="74"/>
      <c r="KT4744" s="74"/>
      <c r="KU4744" s="16"/>
      <c r="KV4744" s="72"/>
      <c r="KW4744" s="72"/>
      <c r="KX4744" s="16"/>
      <c r="KZ4744" s="16"/>
      <c r="LA4744" s="16"/>
      <c r="LB4744" s="74"/>
      <c r="LC4744" s="74"/>
    </row>
    <row r="4745" spans="8:315" x14ac:dyDescent="0.35">
      <c r="H4745" s="4"/>
      <c r="J4745" s="8"/>
      <c r="K4745" s="8"/>
      <c r="L4745" s="8"/>
      <c r="M4745" s="8"/>
      <c r="O4745" s="8"/>
      <c r="P4745" s="8"/>
      <c r="R4745" s="8"/>
      <c r="S4745" s="8"/>
      <c r="T4745" s="8"/>
      <c r="U4745" s="8"/>
      <c r="W4745" s="8">
        <f t="shared" si="4535"/>
        <v>186.6</v>
      </c>
      <c r="X4745">
        <v>16034400</v>
      </c>
      <c r="Y4745">
        <f t="shared" si="4536"/>
        <v>4454</v>
      </c>
      <c r="Z4745" s="8">
        <v>616.4</v>
      </c>
      <c r="AA4745" s="8">
        <v>27.9</v>
      </c>
      <c r="AB4745" s="8">
        <v>35</v>
      </c>
      <c r="AC4745" s="4"/>
      <c r="KL4745" s="84"/>
      <c r="KP4745" s="84"/>
      <c r="KS4745" s="74"/>
      <c r="KT4745" s="74"/>
      <c r="KU4745" s="16"/>
      <c r="KV4745" s="72"/>
      <c r="KW4745" s="72"/>
      <c r="KX4745" s="16"/>
      <c r="KZ4745" s="16"/>
      <c r="LA4745" s="16"/>
      <c r="LB4745" s="74"/>
      <c r="LC4745" s="74"/>
    </row>
    <row r="4746" spans="8:315" x14ac:dyDescent="0.35">
      <c r="H4746" s="4"/>
      <c r="J4746" s="8"/>
      <c r="K4746" s="8"/>
      <c r="L4746" s="8"/>
      <c r="M4746" s="8"/>
      <c r="O4746" s="8"/>
      <c r="P4746" s="8"/>
      <c r="R4746" s="8"/>
      <c r="S4746" s="8"/>
      <c r="T4746" s="8"/>
      <c r="U4746" s="8"/>
      <c r="W4746" s="8">
        <f t="shared" si="4535"/>
        <v>186.6</v>
      </c>
      <c r="X4746">
        <v>16038000</v>
      </c>
      <c r="Y4746">
        <f t="shared" si="4536"/>
        <v>4455</v>
      </c>
      <c r="Z4746" s="8">
        <v>683.3</v>
      </c>
      <c r="AA4746" s="8">
        <v>28.7</v>
      </c>
      <c r="AB4746" s="8">
        <v>34.1</v>
      </c>
      <c r="AC4746" s="4"/>
      <c r="KL4746" s="84"/>
      <c r="KP4746" s="84"/>
      <c r="KS4746" s="74"/>
      <c r="KT4746" s="74"/>
      <c r="KU4746" s="16"/>
      <c r="KV4746" s="72"/>
      <c r="KW4746" s="72"/>
      <c r="KX4746" s="16"/>
      <c r="KZ4746" s="16"/>
      <c r="LA4746" s="16"/>
      <c r="LB4746" s="74"/>
      <c r="LC4746" s="74"/>
    </row>
    <row r="4747" spans="8:315" x14ac:dyDescent="0.35">
      <c r="H4747" s="4"/>
      <c r="J4747" s="8"/>
      <c r="K4747" s="8"/>
      <c r="L4747" s="8"/>
      <c r="M4747" s="8"/>
      <c r="O4747" s="8"/>
      <c r="P4747" s="8"/>
      <c r="R4747" s="8"/>
      <c r="S4747" s="8"/>
      <c r="T4747" s="8"/>
      <c r="U4747" s="8"/>
      <c r="W4747" s="8">
        <f t="shared" si="4535"/>
        <v>186.7</v>
      </c>
      <c r="X4747">
        <v>16041600</v>
      </c>
      <c r="Y4747">
        <f t="shared" si="4536"/>
        <v>4456</v>
      </c>
      <c r="Z4747" s="8">
        <v>347.5</v>
      </c>
      <c r="AA4747" s="8">
        <v>28.3</v>
      </c>
      <c r="AB4747" s="8">
        <v>34.1</v>
      </c>
      <c r="AC4747" s="4"/>
      <c r="KL4747" s="84"/>
      <c r="KP4747" s="84"/>
      <c r="KS4747" s="74"/>
      <c r="KT4747" s="74"/>
      <c r="KU4747" s="16"/>
      <c r="KV4747" s="72"/>
      <c r="KW4747" s="72"/>
      <c r="KX4747" s="16"/>
      <c r="KZ4747" s="16"/>
      <c r="LA4747" s="16"/>
      <c r="LB4747" s="74"/>
      <c r="LC4747" s="74"/>
    </row>
    <row r="4748" spans="8:315" x14ac:dyDescent="0.35">
      <c r="H4748" s="4"/>
      <c r="J4748" s="8"/>
      <c r="K4748" s="8"/>
      <c r="L4748" s="8"/>
      <c r="M4748" s="8"/>
      <c r="O4748" s="8"/>
      <c r="P4748" s="8"/>
      <c r="R4748" s="8"/>
      <c r="S4748" s="8"/>
      <c r="T4748" s="8"/>
      <c r="U4748" s="8"/>
      <c r="W4748" s="8">
        <f t="shared" si="4535"/>
        <v>186.7</v>
      </c>
      <c r="X4748">
        <v>16045200</v>
      </c>
      <c r="Y4748">
        <f t="shared" si="4536"/>
        <v>4457</v>
      </c>
      <c r="Z4748" s="8">
        <v>342.8</v>
      </c>
      <c r="AA4748" s="8">
        <v>28.6</v>
      </c>
      <c r="AB4748" s="8">
        <v>33</v>
      </c>
      <c r="AC4748" s="4"/>
      <c r="KL4748" s="84"/>
      <c r="KP4748" s="84"/>
      <c r="KS4748" s="74"/>
      <c r="KT4748" s="74"/>
      <c r="KU4748" s="16"/>
      <c r="KV4748" s="72"/>
      <c r="KW4748" s="72"/>
      <c r="KX4748" s="16"/>
      <c r="KZ4748" s="16"/>
      <c r="LA4748" s="16"/>
      <c r="LB4748" s="74"/>
      <c r="LC4748" s="74"/>
    </row>
    <row r="4749" spans="8:315" x14ac:dyDescent="0.35">
      <c r="H4749" s="4"/>
      <c r="J4749" s="8"/>
      <c r="K4749" s="8"/>
      <c r="L4749" s="8"/>
      <c r="M4749" s="8"/>
      <c r="O4749" s="8"/>
      <c r="P4749" s="8"/>
      <c r="R4749" s="8"/>
      <c r="S4749" s="8"/>
      <c r="T4749" s="8"/>
      <c r="U4749" s="8"/>
      <c r="W4749" s="8">
        <f t="shared" si="4535"/>
        <v>186.8</v>
      </c>
      <c r="X4749">
        <v>16048800</v>
      </c>
      <c r="Y4749">
        <f t="shared" si="4536"/>
        <v>4458</v>
      </c>
      <c r="Z4749" s="8">
        <v>223.9</v>
      </c>
      <c r="AA4749" s="8">
        <v>27.9</v>
      </c>
      <c r="AB4749" s="8">
        <v>36.4</v>
      </c>
      <c r="AC4749" s="4"/>
      <c r="KL4749" s="84"/>
      <c r="KP4749" s="84"/>
      <c r="KS4749" s="74"/>
      <c r="KT4749" s="74"/>
      <c r="KU4749" s="16"/>
      <c r="KV4749" s="72"/>
      <c r="KW4749" s="72"/>
      <c r="KX4749" s="16"/>
      <c r="KZ4749" s="16"/>
      <c r="LA4749" s="16"/>
      <c r="LB4749" s="74"/>
      <c r="LC4749" s="74"/>
    </row>
    <row r="4750" spans="8:315" x14ac:dyDescent="0.35">
      <c r="H4750" s="4"/>
      <c r="J4750" s="8"/>
      <c r="K4750" s="8"/>
      <c r="L4750" s="8"/>
      <c r="M4750" s="8"/>
      <c r="O4750" s="8"/>
      <c r="P4750" s="8"/>
      <c r="R4750" s="8"/>
      <c r="S4750" s="8"/>
      <c r="T4750" s="8"/>
      <c r="U4750" s="8"/>
      <c r="W4750" s="8">
        <f t="shared" si="4535"/>
        <v>186.8</v>
      </c>
      <c r="X4750">
        <v>16052400</v>
      </c>
      <c r="Y4750">
        <f t="shared" si="4536"/>
        <v>4459</v>
      </c>
      <c r="Z4750" s="8">
        <v>96.1</v>
      </c>
      <c r="AA4750" s="8">
        <v>26.7</v>
      </c>
      <c r="AB4750" s="8">
        <v>38.299999999999997</v>
      </c>
      <c r="AC4750" s="4"/>
      <c r="KL4750" s="84"/>
      <c r="KP4750" s="84"/>
      <c r="KS4750" s="74"/>
      <c r="KT4750" s="74"/>
      <c r="KU4750" s="16"/>
      <c r="KV4750" s="72"/>
      <c r="KW4750" s="72"/>
      <c r="KX4750" s="16"/>
      <c r="KZ4750" s="16"/>
      <c r="LA4750" s="16"/>
      <c r="LB4750" s="74"/>
      <c r="LC4750" s="74"/>
    </row>
    <row r="4751" spans="8:315" x14ac:dyDescent="0.35">
      <c r="H4751" s="4"/>
      <c r="J4751" s="8"/>
      <c r="K4751" s="8"/>
      <c r="L4751" s="8"/>
      <c r="M4751" s="8"/>
      <c r="O4751" s="8"/>
      <c r="P4751" s="8"/>
      <c r="R4751" s="8"/>
      <c r="S4751" s="8"/>
      <c r="T4751" s="8"/>
      <c r="U4751" s="8"/>
      <c r="W4751" s="8">
        <f t="shared" si="4535"/>
        <v>186.8</v>
      </c>
      <c r="X4751">
        <v>16056000</v>
      </c>
      <c r="Y4751">
        <f t="shared" si="4536"/>
        <v>4460</v>
      </c>
      <c r="Z4751" s="8">
        <v>13.6</v>
      </c>
      <c r="AA4751" s="8">
        <v>24.8</v>
      </c>
      <c r="AB4751" s="8">
        <v>44.5</v>
      </c>
      <c r="AC4751" s="4"/>
      <c r="KL4751" s="84"/>
      <c r="KP4751" s="84"/>
      <c r="KS4751" s="74"/>
      <c r="KT4751" s="74"/>
      <c r="KU4751" s="16"/>
      <c r="KV4751" s="72"/>
      <c r="KW4751" s="72"/>
      <c r="KX4751" s="16"/>
      <c r="KZ4751" s="16"/>
      <c r="LA4751" s="16"/>
      <c r="LB4751" s="74"/>
      <c r="LC4751" s="74"/>
    </row>
    <row r="4752" spans="8:315" x14ac:dyDescent="0.35">
      <c r="H4752" s="4"/>
      <c r="J4752" s="8"/>
      <c r="K4752" s="8"/>
      <c r="L4752" s="8"/>
      <c r="M4752" s="8"/>
      <c r="O4752" s="8"/>
      <c r="P4752" s="8"/>
      <c r="R4752" s="8"/>
      <c r="S4752" s="8"/>
      <c r="T4752" s="8"/>
      <c r="U4752" s="8"/>
      <c r="W4752" s="8">
        <f t="shared" si="4535"/>
        <v>186.9</v>
      </c>
      <c r="X4752">
        <v>16059600</v>
      </c>
      <c r="Y4752">
        <f t="shared" si="4536"/>
        <v>4461</v>
      </c>
      <c r="Z4752" s="8">
        <v>0</v>
      </c>
      <c r="AA4752" s="8">
        <v>22.9</v>
      </c>
      <c r="AB4752" s="8">
        <v>46</v>
      </c>
      <c r="AC4752" s="4"/>
      <c r="KL4752" s="84"/>
      <c r="KP4752" s="84"/>
      <c r="KS4752" s="74"/>
      <c r="KT4752" s="74"/>
      <c r="KU4752" s="16"/>
      <c r="KV4752" s="72"/>
      <c r="KW4752" s="72"/>
      <c r="KX4752" s="16"/>
      <c r="KZ4752" s="16"/>
      <c r="LA4752" s="16"/>
      <c r="LB4752" s="74"/>
      <c r="LC4752" s="74"/>
    </row>
    <row r="4753" spans="8:315" x14ac:dyDescent="0.35">
      <c r="H4753" s="4"/>
      <c r="J4753" s="8"/>
      <c r="K4753" s="8"/>
      <c r="L4753" s="8"/>
      <c r="M4753" s="8"/>
      <c r="O4753" s="8"/>
      <c r="P4753" s="8"/>
      <c r="R4753" s="8"/>
      <c r="S4753" s="8"/>
      <c r="T4753" s="8"/>
      <c r="U4753" s="8"/>
      <c r="W4753" s="8">
        <f t="shared" si="4535"/>
        <v>186.9</v>
      </c>
      <c r="X4753">
        <v>16063200</v>
      </c>
      <c r="Y4753">
        <f t="shared" si="4536"/>
        <v>4462</v>
      </c>
      <c r="Z4753" s="8">
        <v>0</v>
      </c>
      <c r="AA4753" s="8">
        <v>21.3</v>
      </c>
      <c r="AB4753" s="8">
        <v>46.4</v>
      </c>
      <c r="AC4753" s="4"/>
      <c r="KL4753" s="84"/>
      <c r="KP4753" s="84"/>
      <c r="KS4753" s="74"/>
      <c r="KT4753" s="74"/>
      <c r="KU4753" s="16"/>
      <c r="KV4753" s="72"/>
      <c r="KW4753" s="72"/>
      <c r="KX4753" s="16"/>
      <c r="KZ4753" s="16"/>
      <c r="LA4753" s="16"/>
      <c r="LB4753" s="74"/>
      <c r="LC4753" s="74"/>
    </row>
    <row r="4754" spans="8:315" x14ac:dyDescent="0.35">
      <c r="H4754" s="4"/>
      <c r="J4754" s="8"/>
      <c r="K4754" s="8"/>
      <c r="L4754" s="8"/>
      <c r="M4754" s="8"/>
      <c r="O4754" s="8"/>
      <c r="P4754" s="8"/>
      <c r="R4754" s="8"/>
      <c r="S4754" s="8"/>
      <c r="T4754" s="8"/>
      <c r="U4754" s="8"/>
      <c r="W4754" s="8">
        <f t="shared" si="4535"/>
        <v>187</v>
      </c>
      <c r="X4754">
        <v>16066800</v>
      </c>
      <c r="Y4754">
        <f t="shared" si="4536"/>
        <v>4463</v>
      </c>
      <c r="Z4754" s="8">
        <v>0</v>
      </c>
      <c r="AA4754" s="8">
        <v>19.5</v>
      </c>
      <c r="AB4754" s="8">
        <v>60.5</v>
      </c>
      <c r="AC4754" s="4"/>
      <c r="KL4754" s="84"/>
      <c r="KP4754" s="84"/>
      <c r="KS4754" s="74"/>
      <c r="KT4754" s="74"/>
      <c r="KU4754" s="16"/>
      <c r="KV4754" s="72"/>
      <c r="KW4754" s="72"/>
      <c r="KX4754" s="16"/>
      <c r="KZ4754" s="16"/>
      <c r="LA4754" s="16"/>
      <c r="LB4754" s="74"/>
      <c r="LC4754" s="74"/>
    </row>
    <row r="4755" spans="8:315" x14ac:dyDescent="0.35">
      <c r="H4755" s="4"/>
      <c r="J4755" s="8"/>
      <c r="K4755" s="8"/>
      <c r="L4755" s="8"/>
      <c r="M4755" s="8"/>
      <c r="O4755" s="8"/>
      <c r="P4755" s="8"/>
      <c r="R4755" s="8"/>
      <c r="S4755" s="8"/>
      <c r="T4755" s="8"/>
      <c r="U4755" s="8"/>
      <c r="W4755" s="8">
        <f t="shared" si="4535"/>
        <v>187</v>
      </c>
      <c r="X4755">
        <v>16070400</v>
      </c>
      <c r="Y4755">
        <f t="shared" si="4536"/>
        <v>4464</v>
      </c>
      <c r="Z4755" s="8">
        <v>0</v>
      </c>
      <c r="AA4755" s="8">
        <v>17.600000000000001</v>
      </c>
      <c r="AB4755" s="8">
        <v>66.400000000000006</v>
      </c>
      <c r="AC4755" s="4"/>
      <c r="KL4755" s="84"/>
      <c r="KP4755" s="84"/>
      <c r="KS4755" s="74"/>
      <c r="KT4755" s="74"/>
      <c r="KU4755" s="16"/>
      <c r="KV4755" s="72"/>
      <c r="KW4755" s="72"/>
      <c r="KX4755" s="16"/>
      <c r="KZ4755" s="16"/>
      <c r="LA4755" s="16"/>
      <c r="LB4755" s="74"/>
      <c r="LC4755" s="74"/>
    </row>
    <row r="4756" spans="8:315" x14ac:dyDescent="0.35">
      <c r="H4756" s="4"/>
      <c r="J4756" s="8"/>
      <c r="K4756" s="8"/>
      <c r="L4756" s="8"/>
      <c r="M4756" s="8"/>
      <c r="O4756" s="8"/>
      <c r="P4756" s="8"/>
      <c r="R4756" s="8"/>
      <c r="S4756" s="8"/>
      <c r="T4756" s="8"/>
      <c r="U4756" s="8"/>
      <c r="W4756" s="8">
        <f t="shared" si="4535"/>
        <v>187</v>
      </c>
      <c r="X4756">
        <v>16074000</v>
      </c>
      <c r="Y4756">
        <f t="shared" si="4536"/>
        <v>4465</v>
      </c>
      <c r="Z4756" s="8">
        <v>0</v>
      </c>
      <c r="AA4756" s="8">
        <v>15.9</v>
      </c>
      <c r="AB4756" s="8">
        <v>65.599999999999994</v>
      </c>
      <c r="AC4756" s="4"/>
      <c r="KL4756" s="84"/>
      <c r="KP4756" s="84"/>
      <c r="KS4756" s="74"/>
      <c r="KT4756" s="74"/>
      <c r="KU4756" s="16"/>
      <c r="KV4756" s="72"/>
      <c r="KW4756" s="72"/>
      <c r="KX4756" s="16"/>
      <c r="KZ4756" s="16"/>
      <c r="LA4756" s="16"/>
      <c r="LB4756" s="74"/>
      <c r="LC4756" s="74"/>
    </row>
    <row r="4757" spans="8:315" x14ac:dyDescent="0.35">
      <c r="H4757" s="4"/>
      <c r="J4757" s="8"/>
      <c r="K4757" s="8"/>
      <c r="L4757" s="8"/>
      <c r="M4757" s="8"/>
      <c r="O4757" s="8"/>
      <c r="P4757" s="8"/>
      <c r="R4757" s="8"/>
      <c r="S4757" s="8"/>
      <c r="T4757" s="8"/>
      <c r="U4757" s="8"/>
      <c r="W4757" s="8">
        <f t="shared" si="4535"/>
        <v>187.1</v>
      </c>
      <c r="X4757">
        <v>16077600</v>
      </c>
      <c r="Y4757">
        <f t="shared" si="4536"/>
        <v>4466</v>
      </c>
      <c r="Z4757" s="8">
        <v>0</v>
      </c>
      <c r="AA4757" s="8">
        <v>15.6</v>
      </c>
      <c r="AB4757" s="8">
        <v>66.7</v>
      </c>
      <c r="AC4757" s="4"/>
      <c r="KL4757" s="84"/>
      <c r="KP4757" s="84"/>
      <c r="KS4757" s="74"/>
      <c r="KT4757" s="74"/>
      <c r="KU4757" s="16"/>
      <c r="KV4757" s="72"/>
      <c r="KW4757" s="72"/>
      <c r="KX4757" s="16"/>
      <c r="KZ4757" s="16"/>
      <c r="LA4757" s="16"/>
      <c r="LB4757" s="74"/>
      <c r="LC4757" s="74"/>
    </row>
    <row r="4758" spans="8:315" x14ac:dyDescent="0.35">
      <c r="H4758" s="4"/>
      <c r="J4758" s="8"/>
      <c r="K4758" s="8"/>
      <c r="L4758" s="8"/>
      <c r="M4758" s="8"/>
      <c r="O4758" s="8"/>
      <c r="P4758" s="8"/>
      <c r="R4758" s="8"/>
      <c r="S4758" s="8"/>
      <c r="T4758" s="8"/>
      <c r="U4758" s="8"/>
      <c r="W4758" s="8">
        <f t="shared" si="4535"/>
        <v>187.1</v>
      </c>
      <c r="X4758">
        <v>16081200</v>
      </c>
      <c r="Y4758">
        <f t="shared" si="4536"/>
        <v>4467</v>
      </c>
      <c r="Z4758" s="8">
        <v>0</v>
      </c>
      <c r="AA4758" s="8">
        <v>14.7</v>
      </c>
      <c r="AB4758" s="8">
        <v>72.2</v>
      </c>
      <c r="AC4758" s="4"/>
      <c r="KL4758" s="84"/>
      <c r="KP4758" s="84"/>
      <c r="KS4758" s="74"/>
      <c r="KT4758" s="74"/>
      <c r="KU4758" s="16"/>
      <c r="KV4758" s="72"/>
      <c r="KW4758" s="72"/>
      <c r="KX4758" s="16"/>
      <c r="KZ4758" s="16"/>
      <c r="LA4758" s="16"/>
      <c r="LB4758" s="74"/>
      <c r="LC4758" s="74"/>
    </row>
    <row r="4759" spans="8:315" x14ac:dyDescent="0.35">
      <c r="H4759" s="4"/>
      <c r="J4759" s="8"/>
      <c r="K4759" s="8"/>
      <c r="L4759" s="8"/>
      <c r="M4759" s="8"/>
      <c r="O4759" s="8"/>
      <c r="P4759" s="8"/>
      <c r="R4759" s="8"/>
      <c r="S4759" s="8"/>
      <c r="T4759" s="8"/>
      <c r="U4759" s="8"/>
      <c r="W4759" s="8">
        <f t="shared" si="4535"/>
        <v>187.2</v>
      </c>
      <c r="X4759">
        <v>16084800</v>
      </c>
      <c r="Y4759">
        <f t="shared" si="4536"/>
        <v>4468</v>
      </c>
      <c r="Z4759" s="8">
        <v>0</v>
      </c>
      <c r="AA4759" s="8">
        <v>14.6</v>
      </c>
      <c r="AB4759" s="8">
        <v>78.900000000000006</v>
      </c>
      <c r="AC4759" s="4"/>
      <c r="KL4759" s="84"/>
      <c r="KP4759" s="84"/>
      <c r="KS4759" s="74"/>
      <c r="KT4759" s="74"/>
      <c r="KU4759" s="16"/>
      <c r="KV4759" s="72"/>
      <c r="KW4759" s="72"/>
      <c r="KX4759" s="16"/>
      <c r="KZ4759" s="16"/>
      <c r="LA4759" s="16"/>
      <c r="LB4759" s="74"/>
      <c r="LC4759" s="74"/>
    </row>
    <row r="4760" spans="8:315" x14ac:dyDescent="0.35">
      <c r="H4760" s="4"/>
      <c r="J4760" s="8"/>
      <c r="K4760" s="8"/>
      <c r="L4760" s="8"/>
      <c r="M4760" s="8"/>
      <c r="O4760" s="8"/>
      <c r="P4760" s="8"/>
      <c r="R4760" s="8"/>
      <c r="S4760" s="8"/>
      <c r="T4760" s="8"/>
      <c r="U4760" s="8"/>
      <c r="W4760" s="8">
        <f t="shared" si="4535"/>
        <v>187.2</v>
      </c>
      <c r="X4760">
        <v>16088400</v>
      </c>
      <c r="Y4760">
        <f t="shared" si="4536"/>
        <v>4469</v>
      </c>
      <c r="Z4760" s="8">
        <v>8.9</v>
      </c>
      <c r="AA4760" s="8">
        <v>13</v>
      </c>
      <c r="AB4760" s="8">
        <v>80.400000000000006</v>
      </c>
      <c r="AC4760" s="4"/>
      <c r="KL4760" s="84"/>
      <c r="KP4760" s="84"/>
      <c r="KS4760" s="74"/>
      <c r="KT4760" s="74"/>
      <c r="KU4760" s="16"/>
      <c r="KV4760" s="72"/>
      <c r="KW4760" s="72"/>
      <c r="KX4760" s="16"/>
      <c r="KZ4760" s="16"/>
      <c r="LA4760" s="16"/>
      <c r="LB4760" s="74"/>
      <c r="LC4760" s="74"/>
    </row>
    <row r="4761" spans="8:315" x14ac:dyDescent="0.35">
      <c r="H4761" s="4"/>
      <c r="J4761" s="8"/>
      <c r="K4761" s="8"/>
      <c r="L4761" s="8"/>
      <c r="M4761" s="8"/>
      <c r="O4761" s="8"/>
      <c r="P4761" s="8"/>
      <c r="R4761" s="8"/>
      <c r="S4761" s="8"/>
      <c r="T4761" s="8"/>
      <c r="U4761" s="8"/>
      <c r="W4761" s="8">
        <f t="shared" si="4535"/>
        <v>187.3</v>
      </c>
      <c r="X4761">
        <v>16092000</v>
      </c>
      <c r="Y4761">
        <f t="shared" si="4536"/>
        <v>4470</v>
      </c>
      <c r="Z4761" s="8">
        <v>109.2</v>
      </c>
      <c r="AA4761" s="8">
        <v>15.4</v>
      </c>
      <c r="AB4761" s="8">
        <v>63.3</v>
      </c>
      <c r="AC4761" s="4"/>
      <c r="KL4761" s="84"/>
      <c r="KP4761" s="84"/>
      <c r="KS4761" s="74"/>
      <c r="KT4761" s="74"/>
      <c r="KU4761" s="16"/>
      <c r="KV4761" s="72"/>
      <c r="KW4761" s="72"/>
      <c r="KX4761" s="16"/>
      <c r="KZ4761" s="16"/>
      <c r="LA4761" s="16"/>
      <c r="LB4761" s="74"/>
      <c r="LC4761" s="74"/>
    </row>
    <row r="4762" spans="8:315" x14ac:dyDescent="0.35">
      <c r="H4762" s="4"/>
      <c r="J4762" s="8"/>
      <c r="K4762" s="8"/>
      <c r="L4762" s="8"/>
      <c r="M4762" s="8"/>
      <c r="O4762" s="8"/>
      <c r="P4762" s="8"/>
      <c r="R4762" s="8"/>
      <c r="S4762" s="8"/>
      <c r="T4762" s="8"/>
      <c r="U4762" s="8"/>
      <c r="W4762" s="8">
        <f t="shared" si="4535"/>
        <v>187.3</v>
      </c>
      <c r="X4762">
        <v>16095600</v>
      </c>
      <c r="Y4762">
        <f t="shared" si="4536"/>
        <v>4471</v>
      </c>
      <c r="Z4762" s="8">
        <v>247.5</v>
      </c>
      <c r="AA4762" s="8">
        <v>19.100000000000001</v>
      </c>
      <c r="AB4762" s="8">
        <v>58</v>
      </c>
      <c r="AC4762" s="4"/>
      <c r="KL4762" s="84"/>
      <c r="KP4762" s="84"/>
      <c r="KS4762" s="74"/>
      <c r="KT4762" s="74"/>
      <c r="KU4762" s="16"/>
      <c r="KV4762" s="72"/>
      <c r="KW4762" s="72"/>
      <c r="KX4762" s="16"/>
      <c r="KZ4762" s="16"/>
      <c r="LA4762" s="16"/>
      <c r="LB4762" s="74"/>
      <c r="LC4762" s="74"/>
    </row>
    <row r="4763" spans="8:315" x14ac:dyDescent="0.35">
      <c r="H4763" s="4"/>
      <c r="J4763" s="8"/>
      <c r="K4763" s="8"/>
      <c r="L4763" s="8"/>
      <c r="M4763" s="8"/>
      <c r="O4763" s="8"/>
      <c r="P4763" s="8"/>
      <c r="R4763" s="8"/>
      <c r="S4763" s="8"/>
      <c r="T4763" s="8"/>
      <c r="U4763" s="8"/>
      <c r="W4763" s="8">
        <f t="shared" si="4535"/>
        <v>187.3</v>
      </c>
      <c r="X4763">
        <v>16099200</v>
      </c>
      <c r="Y4763">
        <f t="shared" si="4536"/>
        <v>4472</v>
      </c>
      <c r="Z4763" s="8">
        <v>362.2</v>
      </c>
      <c r="AA4763" s="8">
        <v>20.9</v>
      </c>
      <c r="AB4763" s="8">
        <v>48.7</v>
      </c>
      <c r="AC4763" s="4"/>
      <c r="KL4763" s="84"/>
      <c r="KP4763" s="84"/>
      <c r="KS4763" s="74"/>
      <c r="KT4763" s="74"/>
      <c r="KU4763" s="16"/>
      <c r="KV4763" s="72"/>
      <c r="KW4763" s="72"/>
      <c r="KX4763" s="16"/>
      <c r="KZ4763" s="16"/>
      <c r="LA4763" s="16"/>
      <c r="LB4763" s="74"/>
      <c r="LC4763" s="74"/>
    </row>
    <row r="4764" spans="8:315" x14ac:dyDescent="0.35">
      <c r="H4764" s="4"/>
      <c r="J4764" s="8"/>
      <c r="K4764" s="8"/>
      <c r="L4764" s="8"/>
      <c r="M4764" s="8"/>
      <c r="O4764" s="8"/>
      <c r="P4764" s="8"/>
      <c r="R4764" s="8"/>
      <c r="S4764" s="8"/>
      <c r="T4764" s="8"/>
      <c r="U4764" s="8"/>
      <c r="W4764" s="8">
        <f t="shared" si="4535"/>
        <v>187.4</v>
      </c>
      <c r="X4764">
        <v>16102800</v>
      </c>
      <c r="Y4764">
        <f t="shared" si="4536"/>
        <v>4473</v>
      </c>
      <c r="Z4764" s="8">
        <v>512.79999999999995</v>
      </c>
      <c r="AA4764" s="8">
        <v>23.5</v>
      </c>
      <c r="AB4764" s="8">
        <v>42.3</v>
      </c>
      <c r="AC4764" s="4"/>
      <c r="KL4764" s="84"/>
      <c r="KP4764" s="84"/>
      <c r="KS4764" s="74"/>
      <c r="KT4764" s="74"/>
      <c r="KU4764" s="16"/>
      <c r="KV4764" s="72"/>
      <c r="KW4764" s="72"/>
      <c r="KX4764" s="16"/>
      <c r="KZ4764" s="16"/>
      <c r="LA4764" s="16"/>
      <c r="LB4764" s="74"/>
      <c r="LC4764" s="74"/>
    </row>
    <row r="4765" spans="8:315" x14ac:dyDescent="0.35">
      <c r="H4765" s="4"/>
      <c r="J4765" s="8"/>
      <c r="K4765" s="8"/>
      <c r="L4765" s="8"/>
      <c r="M4765" s="8"/>
      <c r="O4765" s="8"/>
      <c r="P4765" s="8"/>
      <c r="R4765" s="8"/>
      <c r="S4765" s="8"/>
      <c r="T4765" s="8"/>
      <c r="U4765" s="8"/>
      <c r="W4765" s="8">
        <f t="shared" si="4535"/>
        <v>187.4</v>
      </c>
      <c r="X4765">
        <v>16106400</v>
      </c>
      <c r="Y4765">
        <f t="shared" si="4536"/>
        <v>4474</v>
      </c>
      <c r="Z4765" s="8">
        <v>735.6</v>
      </c>
      <c r="AA4765" s="8">
        <v>25.6</v>
      </c>
      <c r="AB4765" s="8">
        <v>35.299999999999997</v>
      </c>
      <c r="AC4765" s="4"/>
      <c r="KL4765" s="84"/>
      <c r="KP4765" s="84"/>
      <c r="KS4765" s="74"/>
      <c r="KT4765" s="74"/>
      <c r="KU4765" s="16"/>
      <c r="KV4765" s="72"/>
      <c r="KW4765" s="72"/>
      <c r="KX4765" s="16"/>
      <c r="KZ4765" s="16"/>
      <c r="LA4765" s="16"/>
      <c r="LB4765" s="74"/>
      <c r="LC4765" s="74"/>
    </row>
    <row r="4766" spans="8:315" x14ac:dyDescent="0.35">
      <c r="H4766" s="4"/>
      <c r="J4766" s="8"/>
      <c r="K4766" s="8"/>
      <c r="L4766" s="8"/>
      <c r="M4766" s="8"/>
      <c r="O4766" s="8"/>
      <c r="P4766" s="8"/>
      <c r="R4766" s="8"/>
      <c r="S4766" s="8"/>
      <c r="T4766" s="8"/>
      <c r="U4766" s="8"/>
      <c r="W4766" s="8">
        <f t="shared" si="4535"/>
        <v>187.5</v>
      </c>
      <c r="X4766">
        <v>16110000</v>
      </c>
      <c r="Y4766">
        <f t="shared" si="4536"/>
        <v>4475</v>
      </c>
      <c r="Z4766" s="8">
        <v>869.2</v>
      </c>
      <c r="AA4766" s="8">
        <v>27.3</v>
      </c>
      <c r="AB4766" s="8">
        <v>33</v>
      </c>
      <c r="AC4766" s="4"/>
      <c r="KL4766" s="84"/>
      <c r="KP4766" s="84"/>
      <c r="KS4766" s="74"/>
      <c r="KT4766" s="74"/>
      <c r="KU4766" s="16"/>
      <c r="KV4766" s="72"/>
      <c r="KW4766" s="72"/>
      <c r="KX4766" s="16"/>
      <c r="KZ4766" s="16"/>
      <c r="LA4766" s="16"/>
      <c r="LB4766" s="74"/>
      <c r="LC4766" s="74"/>
    </row>
    <row r="4767" spans="8:315" x14ac:dyDescent="0.35">
      <c r="H4767" s="4"/>
      <c r="J4767" s="8"/>
      <c r="K4767" s="8"/>
      <c r="L4767" s="8"/>
      <c r="M4767" s="8"/>
      <c r="O4767" s="8"/>
      <c r="P4767" s="8"/>
      <c r="R4767" s="8"/>
      <c r="S4767" s="8"/>
      <c r="T4767" s="8"/>
      <c r="U4767" s="8"/>
      <c r="W4767" s="8">
        <f t="shared" si="4535"/>
        <v>187.5</v>
      </c>
      <c r="X4767">
        <v>16113600</v>
      </c>
      <c r="Y4767">
        <f t="shared" si="4536"/>
        <v>4476</v>
      </c>
      <c r="Z4767" s="8">
        <v>934.2</v>
      </c>
      <c r="AA4767" s="8">
        <v>28.6</v>
      </c>
      <c r="AB4767" s="8">
        <v>30.6</v>
      </c>
      <c r="AC4767" s="4"/>
      <c r="KL4767" s="84"/>
      <c r="KP4767" s="84"/>
      <c r="KS4767" s="74"/>
      <c r="KT4767" s="74"/>
      <c r="KU4767" s="16"/>
      <c r="KV4767" s="72"/>
      <c r="KW4767" s="72"/>
      <c r="KX4767" s="16"/>
      <c r="KZ4767" s="16"/>
      <c r="LA4767" s="16"/>
      <c r="LB4767" s="74"/>
      <c r="LC4767" s="74"/>
    </row>
    <row r="4768" spans="8:315" x14ac:dyDescent="0.35">
      <c r="H4768" s="4"/>
      <c r="J4768" s="8"/>
      <c r="K4768" s="8"/>
      <c r="L4768" s="8"/>
      <c r="M4768" s="8"/>
      <c r="O4768" s="8"/>
      <c r="P4768" s="8"/>
      <c r="R4768" s="8"/>
      <c r="S4768" s="8"/>
      <c r="T4768" s="8"/>
      <c r="U4768" s="8"/>
      <c r="W4768" s="8">
        <f t="shared" si="4535"/>
        <v>187.5</v>
      </c>
      <c r="X4768">
        <v>16117200</v>
      </c>
      <c r="Y4768">
        <f t="shared" si="4536"/>
        <v>4477</v>
      </c>
      <c r="Z4768" s="8">
        <v>940.3</v>
      </c>
      <c r="AA4768" s="8">
        <v>29.4</v>
      </c>
      <c r="AB4768" s="8">
        <v>28.2</v>
      </c>
      <c r="AC4768" s="4"/>
      <c r="KL4768" s="84"/>
      <c r="KP4768" s="84"/>
      <c r="KS4768" s="74"/>
      <c r="KT4768" s="74"/>
      <c r="KU4768" s="16"/>
      <c r="KV4768" s="72"/>
      <c r="KW4768" s="72"/>
      <c r="KX4768" s="16"/>
      <c r="KZ4768" s="16"/>
      <c r="LA4768" s="16"/>
      <c r="LB4768" s="74"/>
      <c r="LC4768" s="74"/>
    </row>
    <row r="4769" spans="8:315" x14ac:dyDescent="0.35">
      <c r="H4769" s="4"/>
      <c r="J4769" s="8"/>
      <c r="K4769" s="8"/>
      <c r="L4769" s="8"/>
      <c r="M4769" s="8"/>
      <c r="O4769" s="8"/>
      <c r="P4769" s="8"/>
      <c r="R4769" s="8"/>
      <c r="S4769" s="8"/>
      <c r="T4769" s="8"/>
      <c r="U4769" s="8"/>
      <c r="W4769" s="8">
        <f t="shared" si="4535"/>
        <v>187.6</v>
      </c>
      <c r="X4769">
        <v>16120800</v>
      </c>
      <c r="Y4769">
        <f t="shared" si="4536"/>
        <v>4478</v>
      </c>
      <c r="Z4769" s="8">
        <v>883.6</v>
      </c>
      <c r="AA4769" s="8">
        <v>30.1</v>
      </c>
      <c r="AB4769" s="8">
        <v>28.6</v>
      </c>
      <c r="AC4769" s="4"/>
      <c r="KL4769" s="84"/>
      <c r="KP4769" s="84"/>
      <c r="KS4769" s="74"/>
      <c r="KT4769" s="74"/>
      <c r="KU4769" s="16"/>
      <c r="KV4769" s="72"/>
      <c r="KW4769" s="72"/>
      <c r="KX4769" s="16"/>
      <c r="KZ4769" s="16"/>
      <c r="LA4769" s="16"/>
      <c r="LB4769" s="74"/>
      <c r="LC4769" s="74"/>
    </row>
    <row r="4770" spans="8:315" x14ac:dyDescent="0.35">
      <c r="H4770" s="4"/>
      <c r="J4770" s="8"/>
      <c r="K4770" s="8"/>
      <c r="L4770" s="8"/>
      <c r="M4770" s="8"/>
      <c r="O4770" s="8"/>
      <c r="P4770" s="8"/>
      <c r="R4770" s="8"/>
      <c r="S4770" s="8"/>
      <c r="T4770" s="8"/>
      <c r="U4770" s="8"/>
      <c r="W4770" s="8">
        <f t="shared" si="4535"/>
        <v>187.6</v>
      </c>
      <c r="X4770">
        <v>16124400</v>
      </c>
      <c r="Y4770">
        <f t="shared" si="4536"/>
        <v>4479</v>
      </c>
      <c r="Z4770" s="8">
        <v>743.6</v>
      </c>
      <c r="AA4770" s="8">
        <v>30.9</v>
      </c>
      <c r="AB4770" s="8">
        <v>26.3</v>
      </c>
      <c r="AC4770" s="4"/>
      <c r="KL4770" s="84"/>
      <c r="KP4770" s="84"/>
      <c r="KS4770" s="74"/>
      <c r="KT4770" s="74"/>
      <c r="KU4770" s="16"/>
      <c r="KV4770" s="72"/>
      <c r="KW4770" s="72"/>
      <c r="KX4770" s="16"/>
      <c r="KZ4770" s="16"/>
      <c r="LA4770" s="16"/>
      <c r="LB4770" s="74"/>
      <c r="LC4770" s="74"/>
    </row>
    <row r="4771" spans="8:315" x14ac:dyDescent="0.35">
      <c r="H4771" s="4"/>
      <c r="J4771" s="8"/>
      <c r="K4771" s="8"/>
      <c r="L4771" s="8"/>
      <c r="M4771" s="8"/>
      <c r="O4771" s="8"/>
      <c r="P4771" s="8"/>
      <c r="R4771" s="8"/>
      <c r="S4771" s="8"/>
      <c r="T4771" s="8"/>
      <c r="U4771" s="8"/>
      <c r="W4771" s="8">
        <f t="shared" si="4535"/>
        <v>187.7</v>
      </c>
      <c r="X4771">
        <v>16128000</v>
      </c>
      <c r="Y4771">
        <f t="shared" si="4536"/>
        <v>4480</v>
      </c>
      <c r="Z4771" s="8">
        <v>630</v>
      </c>
      <c r="AA4771" s="8">
        <v>31.3</v>
      </c>
      <c r="AB4771" s="8">
        <v>26</v>
      </c>
      <c r="AC4771" s="4"/>
      <c r="KL4771" s="84"/>
      <c r="KP4771" s="84"/>
      <c r="KS4771" s="74"/>
      <c r="KT4771" s="74"/>
      <c r="KU4771" s="16"/>
      <c r="KV4771" s="72"/>
      <c r="KW4771" s="72"/>
      <c r="KX4771" s="16"/>
      <c r="KZ4771" s="16"/>
      <c r="LA4771" s="16"/>
      <c r="LB4771" s="74"/>
      <c r="LC4771" s="74"/>
    </row>
    <row r="4772" spans="8:315" x14ac:dyDescent="0.35">
      <c r="H4772" s="4"/>
      <c r="J4772" s="8"/>
      <c r="K4772" s="8"/>
      <c r="L4772" s="8"/>
      <c r="M4772" s="8"/>
      <c r="O4772" s="8"/>
      <c r="P4772" s="8"/>
      <c r="R4772" s="8"/>
      <c r="S4772" s="8"/>
      <c r="T4772" s="8"/>
      <c r="U4772" s="8"/>
      <c r="W4772" s="8">
        <f t="shared" ref="W4772:W4835" si="4537">X4772/24/3600+1</f>
        <v>187.7</v>
      </c>
      <c r="X4772">
        <v>16131600</v>
      </c>
      <c r="Y4772">
        <f t="shared" ref="Y4772:Y4835" si="4538">X4772/3600</f>
        <v>4481</v>
      </c>
      <c r="Z4772" s="8">
        <v>466.9</v>
      </c>
      <c r="AA4772" s="8">
        <v>31.1</v>
      </c>
      <c r="AB4772" s="8">
        <v>27.5</v>
      </c>
      <c r="AC4772" s="4"/>
      <c r="KL4772" s="84"/>
      <c r="KP4772" s="84"/>
      <c r="KS4772" s="74"/>
      <c r="KT4772" s="74"/>
      <c r="KU4772" s="16"/>
      <c r="KV4772" s="72"/>
      <c r="KW4772" s="72"/>
      <c r="KX4772" s="16"/>
      <c r="KZ4772" s="16"/>
      <c r="LA4772" s="16"/>
      <c r="LB4772" s="74"/>
      <c r="LC4772" s="74"/>
    </row>
    <row r="4773" spans="8:315" x14ac:dyDescent="0.35">
      <c r="H4773" s="4"/>
      <c r="J4773" s="8"/>
      <c r="K4773" s="8"/>
      <c r="L4773" s="8"/>
      <c r="M4773" s="8"/>
      <c r="O4773" s="8"/>
      <c r="P4773" s="8"/>
      <c r="R4773" s="8"/>
      <c r="S4773" s="8"/>
      <c r="T4773" s="8"/>
      <c r="U4773" s="8"/>
      <c r="W4773" s="8">
        <f t="shared" si="4537"/>
        <v>187.8</v>
      </c>
      <c r="X4773">
        <v>16135200</v>
      </c>
      <c r="Y4773">
        <f t="shared" si="4538"/>
        <v>4482</v>
      </c>
      <c r="Z4773" s="8">
        <v>313.10000000000002</v>
      </c>
      <c r="AA4773" s="8">
        <v>30.9</v>
      </c>
      <c r="AB4773" s="8">
        <v>25.5</v>
      </c>
      <c r="AC4773" s="4"/>
      <c r="KL4773" s="84"/>
      <c r="KP4773" s="84"/>
      <c r="KS4773" s="74"/>
      <c r="KT4773" s="74"/>
      <c r="KU4773" s="16"/>
      <c r="KV4773" s="72"/>
      <c r="KW4773" s="72"/>
      <c r="KX4773" s="16"/>
      <c r="KZ4773" s="16"/>
      <c r="LA4773" s="16"/>
      <c r="LB4773" s="74"/>
      <c r="LC4773" s="74"/>
    </row>
    <row r="4774" spans="8:315" x14ac:dyDescent="0.35">
      <c r="H4774" s="4"/>
      <c r="J4774" s="8"/>
      <c r="K4774" s="8"/>
      <c r="L4774" s="8"/>
      <c r="M4774" s="8"/>
      <c r="O4774" s="8"/>
      <c r="P4774" s="8"/>
      <c r="R4774" s="8"/>
      <c r="S4774" s="8"/>
      <c r="T4774" s="8"/>
      <c r="U4774" s="8"/>
      <c r="W4774" s="8">
        <f t="shared" si="4537"/>
        <v>187.8</v>
      </c>
      <c r="X4774">
        <v>16138800</v>
      </c>
      <c r="Y4774">
        <f t="shared" si="4538"/>
        <v>4483</v>
      </c>
      <c r="Z4774" s="8">
        <v>148.9</v>
      </c>
      <c r="AA4774" s="8">
        <v>30</v>
      </c>
      <c r="AB4774" s="8">
        <v>33.299999999999997</v>
      </c>
      <c r="AC4774" s="4"/>
      <c r="KL4774" s="84"/>
      <c r="KP4774" s="84"/>
      <c r="KS4774" s="74"/>
      <c r="KT4774" s="74"/>
      <c r="KU4774" s="16"/>
      <c r="KV4774" s="72"/>
      <c r="KW4774" s="72"/>
      <c r="KX4774" s="16"/>
      <c r="KZ4774" s="16"/>
      <c r="LA4774" s="16"/>
      <c r="LB4774" s="74"/>
      <c r="LC4774" s="74"/>
    </row>
    <row r="4775" spans="8:315" x14ac:dyDescent="0.35">
      <c r="H4775" s="4"/>
      <c r="J4775" s="8"/>
      <c r="K4775" s="8"/>
      <c r="L4775" s="8"/>
      <c r="M4775" s="8"/>
      <c r="O4775" s="8"/>
      <c r="P4775" s="8"/>
      <c r="R4775" s="8"/>
      <c r="S4775" s="8"/>
      <c r="T4775" s="8"/>
      <c r="U4775" s="8"/>
      <c r="W4775" s="8">
        <f t="shared" si="4537"/>
        <v>187.8</v>
      </c>
      <c r="X4775">
        <v>16142400</v>
      </c>
      <c r="Y4775">
        <f t="shared" si="4538"/>
        <v>4484</v>
      </c>
      <c r="Z4775" s="8">
        <v>21.4</v>
      </c>
      <c r="AA4775" s="8">
        <v>28.4</v>
      </c>
      <c r="AB4775" s="8">
        <v>41.6</v>
      </c>
      <c r="AC4775" s="4"/>
      <c r="KL4775" s="84"/>
      <c r="KP4775" s="84"/>
      <c r="KS4775" s="74"/>
      <c r="KT4775" s="74"/>
      <c r="KU4775" s="16"/>
      <c r="KV4775" s="72"/>
      <c r="KW4775" s="72"/>
      <c r="KX4775" s="16"/>
      <c r="KZ4775" s="16"/>
      <c r="LA4775" s="16"/>
      <c r="LB4775" s="74"/>
      <c r="LC4775" s="74"/>
    </row>
    <row r="4776" spans="8:315" x14ac:dyDescent="0.35">
      <c r="H4776" s="4"/>
      <c r="J4776" s="8"/>
      <c r="K4776" s="8"/>
      <c r="L4776" s="8"/>
      <c r="M4776" s="8"/>
      <c r="O4776" s="8"/>
      <c r="P4776" s="8"/>
      <c r="R4776" s="8"/>
      <c r="S4776" s="8"/>
      <c r="T4776" s="8"/>
      <c r="U4776" s="8"/>
      <c r="W4776" s="8">
        <f t="shared" si="4537"/>
        <v>187.9</v>
      </c>
      <c r="X4776">
        <v>16146000</v>
      </c>
      <c r="Y4776">
        <f t="shared" si="4538"/>
        <v>4485</v>
      </c>
      <c r="Z4776" s="8">
        <v>0</v>
      </c>
      <c r="AA4776" s="8">
        <v>26.9</v>
      </c>
      <c r="AB4776" s="8">
        <v>46.2</v>
      </c>
      <c r="AC4776" s="4"/>
      <c r="KL4776" s="84"/>
      <c r="KP4776" s="84"/>
      <c r="KS4776" s="74"/>
      <c r="KT4776" s="74"/>
      <c r="KU4776" s="16"/>
      <c r="KV4776" s="72"/>
      <c r="KW4776" s="72"/>
      <c r="KX4776" s="16"/>
      <c r="KZ4776" s="16"/>
      <c r="LA4776" s="16"/>
      <c r="LB4776" s="74"/>
      <c r="LC4776" s="74"/>
    </row>
    <row r="4777" spans="8:315" x14ac:dyDescent="0.35">
      <c r="H4777" s="4"/>
      <c r="J4777" s="8"/>
      <c r="K4777" s="8"/>
      <c r="L4777" s="8"/>
      <c r="M4777" s="8"/>
      <c r="O4777" s="8"/>
      <c r="P4777" s="8"/>
      <c r="R4777" s="8"/>
      <c r="S4777" s="8"/>
      <c r="T4777" s="8"/>
      <c r="U4777" s="8"/>
      <c r="W4777" s="8">
        <f t="shared" si="4537"/>
        <v>187.9</v>
      </c>
      <c r="X4777">
        <v>16149600</v>
      </c>
      <c r="Y4777">
        <f t="shared" si="4538"/>
        <v>4486</v>
      </c>
      <c r="Z4777" s="8">
        <v>0</v>
      </c>
      <c r="AA4777" s="8">
        <v>25.5</v>
      </c>
      <c r="AB4777" s="8">
        <v>52.2</v>
      </c>
      <c r="AC4777" s="4"/>
      <c r="KL4777" s="84"/>
      <c r="KP4777" s="84"/>
      <c r="KS4777" s="74"/>
      <c r="KT4777" s="74"/>
      <c r="KU4777" s="16"/>
      <c r="KV4777" s="72"/>
      <c r="KW4777" s="72"/>
      <c r="KX4777" s="16"/>
      <c r="KZ4777" s="16"/>
      <c r="LA4777" s="16"/>
      <c r="LB4777" s="74"/>
      <c r="LC4777" s="74"/>
    </row>
    <row r="4778" spans="8:315" x14ac:dyDescent="0.35">
      <c r="H4778" s="4"/>
      <c r="J4778" s="8"/>
      <c r="K4778" s="8"/>
      <c r="L4778" s="8"/>
      <c r="M4778" s="8"/>
      <c r="O4778" s="8"/>
      <c r="P4778" s="8"/>
      <c r="R4778" s="8"/>
      <c r="S4778" s="8"/>
      <c r="T4778" s="8"/>
      <c r="U4778" s="8"/>
      <c r="W4778" s="8">
        <f t="shared" si="4537"/>
        <v>188</v>
      </c>
      <c r="X4778">
        <v>16153200</v>
      </c>
      <c r="Y4778">
        <f t="shared" si="4538"/>
        <v>4487</v>
      </c>
      <c r="Z4778" s="8">
        <v>0</v>
      </c>
      <c r="AA4778" s="8">
        <v>24.3</v>
      </c>
      <c r="AB4778" s="8">
        <v>54.6</v>
      </c>
      <c r="AC4778" s="4"/>
      <c r="KL4778" s="84"/>
      <c r="KP4778" s="84"/>
      <c r="KS4778" s="74"/>
      <c r="KT4778" s="74"/>
      <c r="KU4778" s="16"/>
      <c r="KV4778" s="72"/>
      <c r="KW4778" s="72"/>
      <c r="KX4778" s="16"/>
      <c r="KZ4778" s="16"/>
      <c r="LA4778" s="16"/>
      <c r="LB4778" s="74"/>
      <c r="LC4778" s="74"/>
    </row>
    <row r="4779" spans="8:315" x14ac:dyDescent="0.35">
      <c r="H4779" s="4"/>
      <c r="J4779" s="8"/>
      <c r="K4779" s="8"/>
      <c r="L4779" s="8"/>
      <c r="M4779" s="8"/>
      <c r="O4779" s="8"/>
      <c r="P4779" s="8"/>
      <c r="R4779" s="8"/>
      <c r="S4779" s="8"/>
      <c r="T4779" s="8"/>
      <c r="U4779" s="8"/>
      <c r="W4779" s="8">
        <f t="shared" si="4537"/>
        <v>188</v>
      </c>
      <c r="X4779">
        <v>16156800</v>
      </c>
      <c r="Y4779">
        <f t="shared" si="4538"/>
        <v>4488</v>
      </c>
      <c r="Z4779" s="8">
        <v>0</v>
      </c>
      <c r="AA4779" s="8">
        <v>23.3</v>
      </c>
      <c r="AB4779" s="8">
        <v>59.3</v>
      </c>
      <c r="AC4779" s="4"/>
      <c r="KL4779" s="84"/>
      <c r="KP4779" s="84"/>
      <c r="KS4779" s="74"/>
      <c r="KT4779" s="74"/>
      <c r="KU4779" s="16"/>
      <c r="KV4779" s="72"/>
      <c r="KW4779" s="72"/>
      <c r="KX4779" s="16"/>
      <c r="KZ4779" s="16"/>
      <c r="LA4779" s="16"/>
      <c r="LB4779" s="74"/>
      <c r="LC4779" s="74"/>
    </row>
    <row r="4780" spans="8:315" x14ac:dyDescent="0.35">
      <c r="H4780" s="4"/>
      <c r="J4780" s="8"/>
      <c r="K4780" s="8"/>
      <c r="L4780" s="8"/>
      <c r="M4780" s="8"/>
      <c r="O4780" s="8"/>
      <c r="P4780" s="8"/>
      <c r="R4780" s="8"/>
      <c r="S4780" s="8"/>
      <c r="T4780" s="8"/>
      <c r="U4780" s="8"/>
      <c r="W4780" s="8">
        <f t="shared" si="4537"/>
        <v>188</v>
      </c>
      <c r="X4780">
        <v>16160400</v>
      </c>
      <c r="Y4780">
        <f t="shared" si="4538"/>
        <v>4489</v>
      </c>
      <c r="Z4780" s="8">
        <v>0</v>
      </c>
      <c r="AA4780" s="8">
        <v>22.5</v>
      </c>
      <c r="AB4780" s="8">
        <v>62.6</v>
      </c>
      <c r="AC4780" s="4"/>
      <c r="KL4780" s="84"/>
      <c r="KP4780" s="84"/>
      <c r="KS4780" s="74"/>
      <c r="KT4780" s="74"/>
      <c r="KU4780" s="16"/>
      <c r="KV4780" s="72"/>
      <c r="KW4780" s="72"/>
      <c r="KX4780" s="16"/>
      <c r="KZ4780" s="16"/>
      <c r="LA4780" s="16"/>
      <c r="LB4780" s="74"/>
      <c r="LC4780" s="74"/>
    </row>
    <row r="4781" spans="8:315" x14ac:dyDescent="0.35">
      <c r="H4781" s="4"/>
      <c r="J4781" s="8"/>
      <c r="K4781" s="8"/>
      <c r="L4781" s="8"/>
      <c r="M4781" s="8"/>
      <c r="O4781" s="8"/>
      <c r="P4781" s="8"/>
      <c r="R4781" s="8"/>
      <c r="S4781" s="8"/>
      <c r="T4781" s="8"/>
      <c r="U4781" s="8"/>
      <c r="W4781" s="8">
        <f t="shared" si="4537"/>
        <v>188.1</v>
      </c>
      <c r="X4781">
        <v>16164000</v>
      </c>
      <c r="Y4781">
        <f t="shared" si="4538"/>
        <v>4490</v>
      </c>
      <c r="Z4781" s="8">
        <v>0</v>
      </c>
      <c r="AA4781" s="8">
        <v>21.9</v>
      </c>
      <c r="AB4781" s="8">
        <v>65.900000000000006</v>
      </c>
      <c r="AC4781" s="4"/>
      <c r="KL4781" s="84"/>
      <c r="KP4781" s="84"/>
      <c r="KS4781" s="74"/>
      <c r="KT4781" s="74"/>
      <c r="KU4781" s="16"/>
      <c r="KV4781" s="72"/>
      <c r="KW4781" s="72"/>
      <c r="KX4781" s="16"/>
      <c r="KZ4781" s="16"/>
      <c r="LA4781" s="16"/>
      <c r="LB4781" s="74"/>
      <c r="LC4781" s="74"/>
    </row>
    <row r="4782" spans="8:315" x14ac:dyDescent="0.35">
      <c r="H4782" s="4"/>
      <c r="J4782" s="8"/>
      <c r="K4782" s="8"/>
      <c r="L4782" s="8"/>
      <c r="M4782" s="8"/>
      <c r="O4782" s="8"/>
      <c r="P4782" s="8"/>
      <c r="R4782" s="8"/>
      <c r="S4782" s="8"/>
      <c r="T4782" s="8"/>
      <c r="U4782" s="8"/>
      <c r="W4782" s="8">
        <f t="shared" si="4537"/>
        <v>188.1</v>
      </c>
      <c r="X4782">
        <v>16167600</v>
      </c>
      <c r="Y4782">
        <f t="shared" si="4538"/>
        <v>4491</v>
      </c>
      <c r="Z4782" s="8">
        <v>0</v>
      </c>
      <c r="AA4782" s="8">
        <v>21</v>
      </c>
      <c r="AB4782" s="8">
        <v>69.5</v>
      </c>
      <c r="AC4782" s="4"/>
      <c r="KL4782" s="84"/>
      <c r="KP4782" s="84"/>
      <c r="KS4782" s="74"/>
      <c r="KT4782" s="74"/>
      <c r="KU4782" s="16"/>
      <c r="KV4782" s="72"/>
      <c r="KW4782" s="72"/>
      <c r="KX4782" s="16"/>
      <c r="KZ4782" s="16"/>
      <c r="LA4782" s="16"/>
      <c r="LB4782" s="74"/>
      <c r="LC4782" s="74"/>
    </row>
    <row r="4783" spans="8:315" x14ac:dyDescent="0.35">
      <c r="H4783" s="4"/>
      <c r="J4783" s="8"/>
      <c r="K4783" s="8"/>
      <c r="L4783" s="8"/>
      <c r="M4783" s="8"/>
      <c r="O4783" s="8"/>
      <c r="P4783" s="8"/>
      <c r="R4783" s="8"/>
      <c r="S4783" s="8"/>
      <c r="T4783" s="8"/>
      <c r="U4783" s="8"/>
      <c r="W4783" s="8">
        <f t="shared" si="4537"/>
        <v>188.2</v>
      </c>
      <c r="X4783">
        <v>16171200</v>
      </c>
      <c r="Y4783">
        <f t="shared" si="4538"/>
        <v>4492</v>
      </c>
      <c r="Z4783" s="8">
        <v>0</v>
      </c>
      <c r="AA4783" s="8">
        <v>19.899999999999999</v>
      </c>
      <c r="AB4783" s="8">
        <v>72.599999999999994</v>
      </c>
      <c r="AC4783" s="4"/>
      <c r="KL4783" s="84"/>
      <c r="KP4783" s="84"/>
      <c r="KS4783" s="74"/>
      <c r="KT4783" s="74"/>
      <c r="KU4783" s="16"/>
      <c r="KV4783" s="72"/>
      <c r="KW4783" s="72"/>
      <c r="KX4783" s="16"/>
      <c r="KZ4783" s="16"/>
      <c r="LA4783" s="16"/>
      <c r="LB4783" s="74"/>
      <c r="LC4783" s="74"/>
    </row>
    <row r="4784" spans="8:315" x14ac:dyDescent="0.35">
      <c r="H4784" s="4"/>
      <c r="J4784" s="8"/>
      <c r="K4784" s="8"/>
      <c r="L4784" s="8"/>
      <c r="M4784" s="8"/>
      <c r="O4784" s="8"/>
      <c r="P4784" s="8"/>
      <c r="R4784" s="8"/>
      <c r="S4784" s="8"/>
      <c r="T4784" s="8"/>
      <c r="U4784" s="8"/>
      <c r="W4784" s="8">
        <f t="shared" si="4537"/>
        <v>188.2</v>
      </c>
      <c r="X4784">
        <v>16174800</v>
      </c>
      <c r="Y4784">
        <f t="shared" si="4538"/>
        <v>4493</v>
      </c>
      <c r="Z4784" s="8">
        <v>10.3</v>
      </c>
      <c r="AA4784" s="8">
        <v>19</v>
      </c>
      <c r="AB4784" s="8">
        <v>77.099999999999994</v>
      </c>
      <c r="AC4784" s="4"/>
      <c r="KL4784" s="84"/>
      <c r="KP4784" s="84"/>
      <c r="KS4784" s="74"/>
      <c r="KT4784" s="74"/>
      <c r="KU4784" s="16"/>
      <c r="KV4784" s="72"/>
      <c r="KW4784" s="72"/>
      <c r="KX4784" s="16"/>
      <c r="KZ4784" s="16"/>
      <c r="LA4784" s="16"/>
      <c r="LB4784" s="74"/>
      <c r="LC4784" s="74"/>
    </row>
    <row r="4785" spans="8:315" x14ac:dyDescent="0.35">
      <c r="H4785" s="4"/>
      <c r="J4785" s="8"/>
      <c r="K4785" s="8"/>
      <c r="L4785" s="8"/>
      <c r="M4785" s="8"/>
      <c r="O4785" s="8"/>
      <c r="P4785" s="8"/>
      <c r="R4785" s="8"/>
      <c r="S4785" s="8"/>
      <c r="T4785" s="8"/>
      <c r="U4785" s="8"/>
      <c r="W4785" s="8">
        <f t="shared" si="4537"/>
        <v>188.3</v>
      </c>
      <c r="X4785">
        <v>16178400</v>
      </c>
      <c r="Y4785">
        <f t="shared" si="4538"/>
        <v>4494</v>
      </c>
      <c r="Z4785" s="8">
        <v>93.3</v>
      </c>
      <c r="AA4785" s="8">
        <v>20.2</v>
      </c>
      <c r="AB4785" s="8">
        <v>70.5</v>
      </c>
      <c r="AC4785" s="4"/>
      <c r="KL4785" s="84"/>
      <c r="KP4785" s="84"/>
      <c r="KS4785" s="74"/>
      <c r="KT4785" s="74"/>
      <c r="KU4785" s="16"/>
      <c r="KV4785" s="72"/>
      <c r="KW4785" s="72"/>
      <c r="KX4785" s="16"/>
      <c r="KZ4785" s="16"/>
      <c r="LA4785" s="16"/>
      <c r="LB4785" s="74"/>
      <c r="LC4785" s="74"/>
    </row>
    <row r="4786" spans="8:315" x14ac:dyDescent="0.35">
      <c r="H4786" s="4"/>
      <c r="J4786" s="8"/>
      <c r="K4786" s="8"/>
      <c r="L4786" s="8"/>
      <c r="M4786" s="8"/>
      <c r="O4786" s="8"/>
      <c r="P4786" s="8"/>
      <c r="R4786" s="8"/>
      <c r="S4786" s="8"/>
      <c r="T4786" s="8"/>
      <c r="U4786" s="8"/>
      <c r="W4786" s="8">
        <f t="shared" si="4537"/>
        <v>188.3</v>
      </c>
      <c r="X4786">
        <v>16182000</v>
      </c>
      <c r="Y4786">
        <f t="shared" si="4538"/>
        <v>4495</v>
      </c>
      <c r="Z4786" s="8">
        <v>281.10000000000002</v>
      </c>
      <c r="AA4786" s="8">
        <v>21.7</v>
      </c>
      <c r="AB4786" s="8">
        <v>67.3</v>
      </c>
      <c r="AC4786" s="4"/>
      <c r="KL4786" s="84"/>
      <c r="KP4786" s="84"/>
      <c r="KS4786" s="74"/>
      <c r="KT4786" s="74"/>
      <c r="KU4786" s="16"/>
      <c r="KV4786" s="72"/>
      <c r="KW4786" s="72"/>
      <c r="KX4786" s="16"/>
      <c r="KZ4786" s="16"/>
      <c r="LA4786" s="16"/>
      <c r="LB4786" s="74"/>
      <c r="LC4786" s="74"/>
    </row>
    <row r="4787" spans="8:315" x14ac:dyDescent="0.35">
      <c r="H4787" s="4"/>
      <c r="J4787" s="8"/>
      <c r="K4787" s="8"/>
      <c r="L4787" s="8"/>
      <c r="M4787" s="8"/>
      <c r="O4787" s="8"/>
      <c r="P4787" s="8"/>
      <c r="R4787" s="8"/>
      <c r="S4787" s="8"/>
      <c r="T4787" s="8"/>
      <c r="U4787" s="8"/>
      <c r="W4787" s="8">
        <f t="shared" si="4537"/>
        <v>188.3</v>
      </c>
      <c r="X4787">
        <v>16185600</v>
      </c>
      <c r="Y4787">
        <f t="shared" si="4538"/>
        <v>4496</v>
      </c>
      <c r="Z4787" s="8">
        <v>445.6</v>
      </c>
      <c r="AA4787" s="8">
        <v>22.7</v>
      </c>
      <c r="AB4787" s="8">
        <v>64.7</v>
      </c>
      <c r="AC4787" s="4"/>
      <c r="KL4787" s="84"/>
      <c r="KP4787" s="84"/>
      <c r="KS4787" s="74"/>
      <c r="KT4787" s="74"/>
      <c r="KU4787" s="16"/>
      <c r="KV4787" s="72"/>
      <c r="KW4787" s="72"/>
      <c r="KX4787" s="16"/>
      <c r="KZ4787" s="16"/>
      <c r="LA4787" s="16"/>
      <c r="LB4787" s="74"/>
      <c r="LC4787" s="74"/>
    </row>
    <row r="4788" spans="8:315" x14ac:dyDescent="0.35">
      <c r="H4788" s="4"/>
      <c r="J4788" s="8"/>
      <c r="K4788" s="8"/>
      <c r="L4788" s="8"/>
      <c r="M4788" s="8"/>
      <c r="O4788" s="8"/>
      <c r="P4788" s="8"/>
      <c r="R4788" s="8"/>
      <c r="S4788" s="8"/>
      <c r="T4788" s="8"/>
      <c r="U4788" s="8"/>
      <c r="W4788" s="8">
        <f t="shared" si="4537"/>
        <v>188.4</v>
      </c>
      <c r="X4788">
        <v>16189200</v>
      </c>
      <c r="Y4788">
        <f t="shared" si="4538"/>
        <v>4497</v>
      </c>
      <c r="Z4788" s="8">
        <v>560.79999999999995</v>
      </c>
      <c r="AA4788" s="8">
        <v>24.2</v>
      </c>
      <c r="AB4788" s="8">
        <v>60.9</v>
      </c>
      <c r="AC4788" s="4"/>
      <c r="KL4788" s="84"/>
      <c r="KP4788" s="84"/>
      <c r="KS4788" s="74"/>
      <c r="KT4788" s="74"/>
      <c r="KU4788" s="16"/>
      <c r="KV4788" s="72"/>
      <c r="KW4788" s="72"/>
      <c r="KX4788" s="16"/>
      <c r="KZ4788" s="16"/>
      <c r="LA4788" s="16"/>
      <c r="LB4788" s="74"/>
      <c r="LC4788" s="74"/>
    </row>
    <row r="4789" spans="8:315" x14ac:dyDescent="0.35">
      <c r="H4789" s="4"/>
      <c r="J4789" s="8"/>
      <c r="K4789" s="8"/>
      <c r="L4789" s="8"/>
      <c r="M4789" s="8"/>
      <c r="O4789" s="8"/>
      <c r="P4789" s="8"/>
      <c r="R4789" s="8"/>
      <c r="S4789" s="8"/>
      <c r="T4789" s="8"/>
      <c r="U4789" s="8"/>
      <c r="W4789" s="8">
        <f t="shared" si="4537"/>
        <v>188.4</v>
      </c>
      <c r="X4789">
        <v>16192800</v>
      </c>
      <c r="Y4789">
        <f t="shared" si="4538"/>
        <v>4498</v>
      </c>
      <c r="Z4789" s="8">
        <v>723.6</v>
      </c>
      <c r="AA4789" s="8">
        <v>25.7</v>
      </c>
      <c r="AB4789" s="8">
        <v>54.9</v>
      </c>
      <c r="AC4789" s="4"/>
      <c r="KL4789" s="84"/>
      <c r="KP4789" s="84"/>
      <c r="KS4789" s="74"/>
      <c r="KT4789" s="74"/>
      <c r="KU4789" s="16"/>
      <c r="KV4789" s="72"/>
      <c r="KW4789" s="72"/>
      <c r="KX4789" s="16"/>
      <c r="KZ4789" s="16"/>
      <c r="LA4789" s="16"/>
      <c r="LB4789" s="74"/>
      <c r="LC4789" s="74"/>
    </row>
    <row r="4790" spans="8:315" x14ac:dyDescent="0.35">
      <c r="H4790" s="4"/>
      <c r="J4790" s="8"/>
      <c r="K4790" s="8"/>
      <c r="L4790" s="8"/>
      <c r="M4790" s="8"/>
      <c r="O4790" s="8"/>
      <c r="P4790" s="8"/>
      <c r="R4790" s="8"/>
      <c r="S4790" s="8"/>
      <c r="T4790" s="8"/>
      <c r="U4790" s="8"/>
      <c r="W4790" s="8">
        <f t="shared" si="4537"/>
        <v>188.5</v>
      </c>
      <c r="X4790">
        <v>16196400</v>
      </c>
      <c r="Y4790">
        <f t="shared" si="4538"/>
        <v>4499</v>
      </c>
      <c r="Z4790" s="8">
        <v>844.4</v>
      </c>
      <c r="AA4790" s="8">
        <v>27.5</v>
      </c>
      <c r="AB4790" s="8">
        <v>51.3</v>
      </c>
      <c r="AC4790" s="4"/>
      <c r="KL4790" s="84"/>
      <c r="KP4790" s="84"/>
      <c r="KS4790" s="74"/>
      <c r="KT4790" s="74"/>
      <c r="KU4790" s="16"/>
      <c r="KV4790" s="72"/>
      <c r="KW4790" s="72"/>
      <c r="KX4790" s="16"/>
      <c r="KZ4790" s="16"/>
      <c r="LA4790" s="16"/>
      <c r="LB4790" s="74"/>
      <c r="LC4790" s="74"/>
    </row>
    <row r="4791" spans="8:315" x14ac:dyDescent="0.35">
      <c r="H4791" s="4"/>
      <c r="J4791" s="8"/>
      <c r="K4791" s="8"/>
      <c r="L4791" s="8"/>
      <c r="M4791" s="8"/>
      <c r="O4791" s="8"/>
      <c r="P4791" s="8"/>
      <c r="R4791" s="8"/>
      <c r="S4791" s="8"/>
      <c r="T4791" s="8"/>
      <c r="U4791" s="8"/>
      <c r="W4791" s="8">
        <f t="shared" si="4537"/>
        <v>188.5</v>
      </c>
      <c r="X4791">
        <v>16200000</v>
      </c>
      <c r="Y4791">
        <f t="shared" si="4538"/>
        <v>4500</v>
      </c>
      <c r="Z4791" s="8">
        <v>918.3</v>
      </c>
      <c r="AA4791" s="8">
        <v>28.7</v>
      </c>
      <c r="AB4791" s="8">
        <v>47.5</v>
      </c>
      <c r="AC4791" s="4"/>
      <c r="KL4791" s="84"/>
      <c r="KP4791" s="84"/>
      <c r="KS4791" s="74"/>
      <c r="KT4791" s="74"/>
      <c r="KU4791" s="16"/>
      <c r="KV4791" s="72"/>
      <c r="KW4791" s="72"/>
      <c r="KX4791" s="16"/>
      <c r="KZ4791" s="16"/>
      <c r="LA4791" s="16"/>
      <c r="LB4791" s="74"/>
      <c r="LC4791" s="74"/>
    </row>
    <row r="4792" spans="8:315" x14ac:dyDescent="0.35">
      <c r="H4792" s="4"/>
      <c r="J4792" s="8"/>
      <c r="K4792" s="8"/>
      <c r="L4792" s="8"/>
      <c r="M4792" s="8"/>
      <c r="O4792" s="8"/>
      <c r="P4792" s="8"/>
      <c r="R4792" s="8"/>
      <c r="S4792" s="8"/>
      <c r="T4792" s="8"/>
      <c r="U4792" s="8"/>
      <c r="W4792" s="8">
        <f t="shared" si="4537"/>
        <v>188.5</v>
      </c>
      <c r="X4792">
        <v>16203600</v>
      </c>
      <c r="Y4792">
        <f t="shared" si="4538"/>
        <v>4501</v>
      </c>
      <c r="Z4792" s="8">
        <v>741.1</v>
      </c>
      <c r="AA4792" s="8">
        <v>29.8</v>
      </c>
      <c r="AB4792" s="8">
        <v>43.5</v>
      </c>
      <c r="AC4792" s="4"/>
      <c r="KL4792" s="84"/>
      <c r="KP4792" s="84"/>
      <c r="KS4792" s="74"/>
      <c r="KT4792" s="74"/>
      <c r="KU4792" s="16"/>
      <c r="KV4792" s="72"/>
      <c r="KW4792" s="72"/>
      <c r="KX4792" s="16"/>
      <c r="KZ4792" s="16"/>
      <c r="LA4792" s="16"/>
      <c r="LB4792" s="74"/>
      <c r="LC4792" s="74"/>
    </row>
    <row r="4793" spans="8:315" x14ac:dyDescent="0.35">
      <c r="H4793" s="4"/>
      <c r="J4793" s="8"/>
      <c r="K4793" s="8"/>
      <c r="L4793" s="8"/>
      <c r="M4793" s="8"/>
      <c r="O4793" s="8"/>
      <c r="P4793" s="8"/>
      <c r="R4793" s="8"/>
      <c r="S4793" s="8"/>
      <c r="T4793" s="8"/>
      <c r="U4793" s="8"/>
      <c r="W4793" s="8">
        <f t="shared" si="4537"/>
        <v>188.6</v>
      </c>
      <c r="X4793">
        <v>16207200</v>
      </c>
      <c r="Y4793">
        <f t="shared" si="4538"/>
        <v>4502</v>
      </c>
      <c r="Z4793" s="8">
        <v>632.5</v>
      </c>
      <c r="AA4793" s="8">
        <v>30</v>
      </c>
      <c r="AB4793" s="8">
        <v>42</v>
      </c>
      <c r="AC4793" s="4"/>
      <c r="KL4793" s="84"/>
      <c r="KP4793" s="84"/>
      <c r="KS4793" s="74"/>
      <c r="KT4793" s="74"/>
      <c r="KU4793" s="16"/>
      <c r="KV4793" s="72"/>
      <c r="KW4793" s="72"/>
      <c r="KX4793" s="16"/>
      <c r="KZ4793" s="16"/>
      <c r="LA4793" s="16"/>
      <c r="LB4793" s="74"/>
      <c r="LC4793" s="74"/>
    </row>
    <row r="4794" spans="8:315" x14ac:dyDescent="0.35">
      <c r="H4794" s="4"/>
      <c r="J4794" s="8"/>
      <c r="K4794" s="8"/>
      <c r="L4794" s="8"/>
      <c r="M4794" s="8"/>
      <c r="O4794" s="8"/>
      <c r="P4794" s="8"/>
      <c r="R4794" s="8"/>
      <c r="S4794" s="8"/>
      <c r="T4794" s="8"/>
      <c r="U4794" s="8"/>
      <c r="W4794" s="8">
        <f t="shared" si="4537"/>
        <v>188.6</v>
      </c>
      <c r="X4794">
        <v>16210800</v>
      </c>
      <c r="Y4794">
        <f t="shared" si="4538"/>
        <v>4503</v>
      </c>
      <c r="Z4794" s="8">
        <v>489.2</v>
      </c>
      <c r="AA4794" s="8">
        <v>30</v>
      </c>
      <c r="AB4794" s="8">
        <v>37.700000000000003</v>
      </c>
      <c r="AC4794" s="4"/>
      <c r="KL4794" s="84"/>
      <c r="KP4794" s="84"/>
      <c r="KS4794" s="74"/>
      <c r="KT4794" s="74"/>
      <c r="KU4794" s="16"/>
      <c r="KV4794" s="72"/>
      <c r="KW4794" s="72"/>
      <c r="KX4794" s="16"/>
      <c r="KZ4794" s="16"/>
      <c r="LA4794" s="16"/>
      <c r="LB4794" s="74"/>
      <c r="LC4794" s="74"/>
    </row>
    <row r="4795" spans="8:315" x14ac:dyDescent="0.35">
      <c r="H4795" s="4"/>
      <c r="J4795" s="8"/>
      <c r="K4795" s="8"/>
      <c r="L4795" s="8"/>
      <c r="M4795" s="8"/>
      <c r="O4795" s="8"/>
      <c r="P4795" s="8"/>
      <c r="R4795" s="8"/>
      <c r="S4795" s="8"/>
      <c r="T4795" s="8"/>
      <c r="U4795" s="8"/>
      <c r="W4795" s="8">
        <f t="shared" si="4537"/>
        <v>188.7</v>
      </c>
      <c r="X4795">
        <v>16214400</v>
      </c>
      <c r="Y4795">
        <f t="shared" si="4538"/>
        <v>4504</v>
      </c>
      <c r="Z4795" s="8">
        <v>203.3</v>
      </c>
      <c r="AA4795" s="8">
        <v>28.9</v>
      </c>
      <c r="AB4795" s="8">
        <v>44.9</v>
      </c>
      <c r="AC4795" s="4"/>
      <c r="KL4795" s="84"/>
      <c r="KP4795" s="84"/>
      <c r="KS4795" s="74"/>
      <c r="KT4795" s="74"/>
      <c r="KU4795" s="16"/>
      <c r="KV4795" s="72"/>
      <c r="KW4795" s="72"/>
      <c r="KX4795" s="16"/>
      <c r="KZ4795" s="16"/>
      <c r="LA4795" s="16"/>
      <c r="LB4795" s="74"/>
      <c r="LC4795" s="74"/>
    </row>
    <row r="4796" spans="8:315" x14ac:dyDescent="0.35">
      <c r="H4796" s="4"/>
      <c r="J4796" s="8"/>
      <c r="K4796" s="8"/>
      <c r="L4796" s="8"/>
      <c r="M4796" s="8"/>
      <c r="O4796" s="8"/>
      <c r="P4796" s="8"/>
      <c r="R4796" s="8"/>
      <c r="S4796" s="8"/>
      <c r="T4796" s="8"/>
      <c r="U4796" s="8"/>
      <c r="W4796" s="8">
        <f t="shared" si="4537"/>
        <v>188.7</v>
      </c>
      <c r="X4796">
        <v>16218000</v>
      </c>
      <c r="Y4796">
        <f t="shared" si="4538"/>
        <v>4505</v>
      </c>
      <c r="Z4796" s="8">
        <v>362.8</v>
      </c>
      <c r="AA4796" s="8">
        <v>29.4</v>
      </c>
      <c r="AB4796" s="8">
        <v>39.299999999999997</v>
      </c>
      <c r="AC4796" s="4"/>
      <c r="KL4796" s="84"/>
      <c r="KP4796" s="84"/>
      <c r="KS4796" s="74"/>
      <c r="KT4796" s="74"/>
      <c r="KU4796" s="16"/>
      <c r="KV4796" s="72"/>
      <c r="KW4796" s="72"/>
      <c r="KX4796" s="16"/>
      <c r="KZ4796" s="16"/>
      <c r="LA4796" s="16"/>
      <c r="LB4796" s="74"/>
      <c r="LC4796" s="74"/>
    </row>
    <row r="4797" spans="8:315" x14ac:dyDescent="0.35">
      <c r="H4797" s="4"/>
      <c r="J4797" s="8"/>
      <c r="K4797" s="8"/>
      <c r="L4797" s="8"/>
      <c r="M4797" s="8"/>
      <c r="O4797" s="8"/>
      <c r="P4797" s="8"/>
      <c r="R4797" s="8"/>
      <c r="S4797" s="8"/>
      <c r="T4797" s="8"/>
      <c r="U4797" s="8"/>
      <c r="W4797" s="8">
        <f t="shared" si="4537"/>
        <v>188.8</v>
      </c>
      <c r="X4797">
        <v>16221600</v>
      </c>
      <c r="Y4797">
        <f t="shared" si="4538"/>
        <v>4506</v>
      </c>
      <c r="Z4797" s="8">
        <v>321.10000000000002</v>
      </c>
      <c r="AA4797" s="8">
        <v>29.8</v>
      </c>
      <c r="AB4797" s="8">
        <v>37.4</v>
      </c>
      <c r="AC4797" s="4"/>
      <c r="KL4797" s="84"/>
      <c r="KP4797" s="84"/>
      <c r="KS4797" s="74"/>
      <c r="KT4797" s="74"/>
      <c r="KU4797" s="16"/>
      <c r="KV4797" s="72"/>
      <c r="KW4797" s="72"/>
      <c r="KX4797" s="16"/>
      <c r="KZ4797" s="16"/>
      <c r="LA4797" s="16"/>
      <c r="LB4797" s="74"/>
      <c r="LC4797" s="74"/>
    </row>
    <row r="4798" spans="8:315" x14ac:dyDescent="0.35">
      <c r="H4798" s="4"/>
      <c r="J4798" s="8"/>
      <c r="K4798" s="8"/>
      <c r="L4798" s="8"/>
      <c r="M4798" s="8"/>
      <c r="O4798" s="8"/>
      <c r="P4798" s="8"/>
      <c r="R4798" s="8"/>
      <c r="S4798" s="8"/>
      <c r="T4798" s="8"/>
      <c r="U4798" s="8"/>
      <c r="W4798" s="8">
        <f t="shared" si="4537"/>
        <v>188.8</v>
      </c>
      <c r="X4798">
        <v>16225200</v>
      </c>
      <c r="Y4798">
        <f t="shared" si="4538"/>
        <v>4507</v>
      </c>
      <c r="Z4798" s="8">
        <v>65.8</v>
      </c>
      <c r="AA4798" s="8">
        <v>28.3</v>
      </c>
      <c r="AB4798" s="8">
        <v>58.2</v>
      </c>
      <c r="AC4798" s="4"/>
      <c r="KL4798" s="84"/>
      <c r="KP4798" s="84"/>
      <c r="KS4798" s="74"/>
      <c r="KT4798" s="74"/>
      <c r="KU4798" s="16"/>
      <c r="KV4798" s="72"/>
      <c r="KW4798" s="72"/>
      <c r="KX4798" s="16"/>
      <c r="KZ4798" s="16"/>
      <c r="LA4798" s="16"/>
      <c r="LB4798" s="74"/>
      <c r="LC4798" s="74"/>
    </row>
    <row r="4799" spans="8:315" x14ac:dyDescent="0.35">
      <c r="H4799" s="4"/>
      <c r="J4799" s="8"/>
      <c r="K4799" s="8"/>
      <c r="L4799" s="8"/>
      <c r="M4799" s="8"/>
      <c r="O4799" s="8"/>
      <c r="P4799" s="8"/>
      <c r="R4799" s="8"/>
      <c r="S4799" s="8"/>
      <c r="T4799" s="8"/>
      <c r="U4799" s="8"/>
      <c r="W4799" s="8">
        <f t="shared" si="4537"/>
        <v>188.8</v>
      </c>
      <c r="X4799">
        <v>16228800</v>
      </c>
      <c r="Y4799">
        <f t="shared" si="4538"/>
        <v>4508</v>
      </c>
      <c r="Z4799" s="8">
        <v>11.9</v>
      </c>
      <c r="AA4799" s="8">
        <v>25.9</v>
      </c>
      <c r="AB4799" s="8">
        <v>66.2</v>
      </c>
      <c r="AC4799" s="4"/>
      <c r="KL4799" s="84"/>
      <c r="KP4799" s="84"/>
      <c r="KS4799" s="74"/>
      <c r="KT4799" s="74"/>
      <c r="KU4799" s="16"/>
      <c r="KV4799" s="72"/>
      <c r="KW4799" s="72"/>
      <c r="KX4799" s="16"/>
      <c r="KZ4799" s="16"/>
      <c r="LA4799" s="16"/>
      <c r="LB4799" s="74"/>
      <c r="LC4799" s="74"/>
    </row>
    <row r="4800" spans="8:315" x14ac:dyDescent="0.35">
      <c r="H4800" s="4"/>
      <c r="J4800" s="8"/>
      <c r="K4800" s="8"/>
      <c r="L4800" s="8"/>
      <c r="M4800" s="8"/>
      <c r="O4800" s="8"/>
      <c r="P4800" s="8"/>
      <c r="R4800" s="8"/>
      <c r="S4800" s="8"/>
      <c r="T4800" s="8"/>
      <c r="U4800" s="8"/>
      <c r="W4800" s="8">
        <f t="shared" si="4537"/>
        <v>188.9</v>
      </c>
      <c r="X4800">
        <v>16232400</v>
      </c>
      <c r="Y4800">
        <f t="shared" si="4538"/>
        <v>4509</v>
      </c>
      <c r="Z4800" s="8">
        <v>0</v>
      </c>
      <c r="AA4800" s="8">
        <v>25.4</v>
      </c>
      <c r="AB4800" s="8">
        <v>66.599999999999994</v>
      </c>
      <c r="AC4800" s="4"/>
      <c r="KL4800" s="84"/>
      <c r="KP4800" s="84"/>
      <c r="KS4800" s="74"/>
      <c r="KT4800" s="74"/>
      <c r="KU4800" s="16"/>
      <c r="KV4800" s="72"/>
      <c r="KW4800" s="72"/>
      <c r="KX4800" s="16"/>
      <c r="KZ4800" s="16"/>
      <c r="LA4800" s="16"/>
      <c r="LB4800" s="74"/>
      <c r="LC4800" s="74"/>
    </row>
    <row r="4801" spans="8:315" x14ac:dyDescent="0.35">
      <c r="H4801" s="4"/>
      <c r="J4801" s="8"/>
      <c r="K4801" s="8"/>
      <c r="L4801" s="8"/>
      <c r="M4801" s="8"/>
      <c r="O4801" s="8"/>
      <c r="P4801" s="8"/>
      <c r="R4801" s="8"/>
      <c r="S4801" s="8"/>
      <c r="T4801" s="8"/>
      <c r="U4801" s="8"/>
      <c r="W4801" s="8">
        <f t="shared" si="4537"/>
        <v>188.9</v>
      </c>
      <c r="X4801">
        <v>16236000</v>
      </c>
      <c r="Y4801">
        <f t="shared" si="4538"/>
        <v>4510</v>
      </c>
      <c r="Z4801" s="8">
        <v>0</v>
      </c>
      <c r="AA4801" s="8">
        <v>25.2</v>
      </c>
      <c r="AB4801" s="8">
        <v>66.7</v>
      </c>
      <c r="AC4801" s="4"/>
      <c r="KL4801" s="84"/>
      <c r="KP4801" s="84"/>
      <c r="KS4801" s="74"/>
      <c r="KT4801" s="74"/>
      <c r="KU4801" s="16"/>
      <c r="KV4801" s="72"/>
      <c r="KW4801" s="72"/>
      <c r="KX4801" s="16"/>
      <c r="KZ4801" s="16"/>
      <c r="LA4801" s="16"/>
      <c r="LB4801" s="74"/>
      <c r="LC4801" s="74"/>
    </row>
    <row r="4802" spans="8:315" x14ac:dyDescent="0.35">
      <c r="H4802" s="4"/>
      <c r="J4802" s="8"/>
      <c r="K4802" s="8"/>
      <c r="L4802" s="8"/>
      <c r="M4802" s="8"/>
      <c r="O4802" s="8"/>
      <c r="P4802" s="8"/>
      <c r="R4802" s="8"/>
      <c r="S4802" s="8"/>
      <c r="T4802" s="8"/>
      <c r="U4802" s="8"/>
      <c r="W4802" s="8">
        <f t="shared" si="4537"/>
        <v>189</v>
      </c>
      <c r="X4802">
        <v>16239600</v>
      </c>
      <c r="Y4802">
        <f t="shared" si="4538"/>
        <v>4511</v>
      </c>
      <c r="Z4802" s="8">
        <v>0</v>
      </c>
      <c r="AA4802" s="8">
        <v>24.3</v>
      </c>
      <c r="AB4802" s="8">
        <v>69.7</v>
      </c>
      <c r="AC4802" s="4"/>
      <c r="KL4802" s="84"/>
      <c r="KP4802" s="84"/>
      <c r="KS4802" s="74"/>
      <c r="KT4802" s="74"/>
      <c r="KU4802" s="16"/>
      <c r="KV4802" s="72"/>
      <c r="KW4802" s="72"/>
      <c r="KX4802" s="16"/>
      <c r="KZ4802" s="16"/>
      <c r="LA4802" s="16"/>
      <c r="LB4802" s="74"/>
      <c r="LC4802" s="74"/>
    </row>
    <row r="4803" spans="8:315" x14ac:dyDescent="0.35">
      <c r="H4803" s="4"/>
      <c r="J4803" s="8"/>
      <c r="K4803" s="8"/>
      <c r="L4803" s="8"/>
      <c r="M4803" s="8"/>
      <c r="O4803" s="8"/>
      <c r="P4803" s="8"/>
      <c r="R4803" s="8"/>
      <c r="S4803" s="8"/>
      <c r="T4803" s="8"/>
      <c r="U4803" s="8"/>
      <c r="W4803" s="8">
        <f t="shared" si="4537"/>
        <v>189</v>
      </c>
      <c r="X4803">
        <v>16243200</v>
      </c>
      <c r="Y4803">
        <f t="shared" si="4538"/>
        <v>4512</v>
      </c>
      <c r="Z4803" s="8">
        <v>0</v>
      </c>
      <c r="AA4803" s="8">
        <v>23.7</v>
      </c>
      <c r="AB4803" s="8">
        <v>72.2</v>
      </c>
      <c r="AC4803" s="4"/>
      <c r="KL4803" s="84"/>
      <c r="KP4803" s="84"/>
      <c r="KS4803" s="74"/>
      <c r="KT4803" s="74"/>
      <c r="KU4803" s="16"/>
      <c r="KV4803" s="72"/>
      <c r="KW4803" s="72"/>
      <c r="KX4803" s="16"/>
      <c r="KZ4803" s="16"/>
      <c r="LA4803" s="16"/>
      <c r="LB4803" s="74"/>
      <c r="LC4803" s="74"/>
    </row>
    <row r="4804" spans="8:315" x14ac:dyDescent="0.35">
      <c r="H4804" s="4"/>
      <c r="J4804" s="8"/>
      <c r="K4804" s="8"/>
      <c r="L4804" s="8"/>
      <c r="M4804" s="8"/>
      <c r="O4804" s="8"/>
      <c r="P4804" s="8"/>
      <c r="R4804" s="8"/>
      <c r="S4804" s="8"/>
      <c r="T4804" s="8"/>
      <c r="U4804" s="8"/>
      <c r="W4804" s="8">
        <f t="shared" si="4537"/>
        <v>189</v>
      </c>
      <c r="X4804">
        <v>16246800</v>
      </c>
      <c r="Y4804">
        <f t="shared" si="4538"/>
        <v>4513</v>
      </c>
      <c r="Z4804" s="8">
        <v>0</v>
      </c>
      <c r="AA4804" s="8">
        <v>23.4</v>
      </c>
      <c r="AB4804" s="8">
        <v>74</v>
      </c>
      <c r="AC4804" s="4"/>
      <c r="KL4804" s="84"/>
      <c r="KP4804" s="84"/>
      <c r="KS4804" s="74"/>
      <c r="KT4804" s="74"/>
      <c r="KU4804" s="16"/>
      <c r="KV4804" s="72"/>
      <c r="KW4804" s="72"/>
      <c r="KX4804" s="16"/>
      <c r="KZ4804" s="16"/>
      <c r="LA4804" s="16"/>
      <c r="LB4804" s="74"/>
      <c r="LC4804" s="74"/>
    </row>
    <row r="4805" spans="8:315" x14ac:dyDescent="0.35">
      <c r="H4805" s="4"/>
      <c r="J4805" s="8"/>
      <c r="K4805" s="8"/>
      <c r="L4805" s="8"/>
      <c r="M4805" s="8"/>
      <c r="O4805" s="8"/>
      <c r="P4805" s="8"/>
      <c r="R4805" s="8"/>
      <c r="S4805" s="8"/>
      <c r="T4805" s="8"/>
      <c r="U4805" s="8"/>
      <c r="W4805" s="8">
        <f t="shared" si="4537"/>
        <v>189.1</v>
      </c>
      <c r="X4805">
        <v>16250400</v>
      </c>
      <c r="Y4805">
        <f t="shared" si="4538"/>
        <v>4514</v>
      </c>
      <c r="Z4805" s="8">
        <v>0</v>
      </c>
      <c r="AA4805" s="8">
        <v>23</v>
      </c>
      <c r="AB4805" s="8">
        <v>77.099999999999994</v>
      </c>
      <c r="AC4805" s="4"/>
      <c r="KL4805" s="84"/>
      <c r="KP4805" s="84"/>
      <c r="KS4805" s="74"/>
      <c r="KT4805" s="74"/>
      <c r="KU4805" s="16"/>
      <c r="KV4805" s="72"/>
      <c r="KW4805" s="72"/>
      <c r="KX4805" s="16"/>
      <c r="KZ4805" s="16"/>
      <c r="LA4805" s="16"/>
      <c r="LB4805" s="74"/>
      <c r="LC4805" s="74"/>
    </row>
    <row r="4806" spans="8:315" x14ac:dyDescent="0.35">
      <c r="H4806" s="4"/>
      <c r="J4806" s="8"/>
      <c r="K4806" s="8"/>
      <c r="L4806" s="8"/>
      <c r="M4806" s="8"/>
      <c r="O4806" s="8"/>
      <c r="P4806" s="8"/>
      <c r="R4806" s="8"/>
      <c r="S4806" s="8"/>
      <c r="T4806" s="8"/>
      <c r="U4806" s="8"/>
      <c r="W4806" s="8">
        <f t="shared" si="4537"/>
        <v>189.1</v>
      </c>
      <c r="X4806">
        <v>16254000</v>
      </c>
      <c r="Y4806">
        <f t="shared" si="4538"/>
        <v>4515</v>
      </c>
      <c r="Z4806" s="8">
        <v>0</v>
      </c>
      <c r="AA4806" s="8">
        <v>22.5</v>
      </c>
      <c r="AB4806" s="8">
        <v>78.3</v>
      </c>
      <c r="AC4806" s="4"/>
      <c r="KL4806" s="84"/>
      <c r="KP4806" s="84"/>
      <c r="KS4806" s="74"/>
      <c r="KT4806" s="74"/>
      <c r="KU4806" s="16"/>
      <c r="KV4806" s="72"/>
      <c r="KW4806" s="72"/>
      <c r="KX4806" s="16"/>
      <c r="KZ4806" s="16"/>
      <c r="LA4806" s="16"/>
      <c r="LB4806" s="74"/>
      <c r="LC4806" s="74"/>
    </row>
    <row r="4807" spans="8:315" x14ac:dyDescent="0.35">
      <c r="H4807" s="4"/>
      <c r="J4807" s="8"/>
      <c r="K4807" s="8"/>
      <c r="L4807" s="8"/>
      <c r="M4807" s="8"/>
      <c r="O4807" s="8"/>
      <c r="P4807" s="8"/>
      <c r="R4807" s="8"/>
      <c r="S4807" s="8"/>
      <c r="T4807" s="8"/>
      <c r="U4807" s="8"/>
      <c r="W4807" s="8">
        <f t="shared" si="4537"/>
        <v>189.2</v>
      </c>
      <c r="X4807">
        <v>16257600</v>
      </c>
      <c r="Y4807">
        <f t="shared" si="4538"/>
        <v>4516</v>
      </c>
      <c r="Z4807" s="8">
        <v>0</v>
      </c>
      <c r="AA4807" s="8">
        <v>22.3</v>
      </c>
      <c r="AB4807" s="8">
        <v>76.2</v>
      </c>
      <c r="AC4807" s="4"/>
      <c r="KL4807" s="84"/>
      <c r="KP4807" s="84"/>
      <c r="KS4807" s="74"/>
      <c r="KT4807" s="74"/>
      <c r="KU4807" s="16"/>
      <c r="KV4807" s="72"/>
      <c r="KW4807" s="72"/>
      <c r="KX4807" s="16"/>
      <c r="KZ4807" s="16"/>
      <c r="LA4807" s="16"/>
      <c r="LB4807" s="74"/>
      <c r="LC4807" s="74"/>
    </row>
    <row r="4808" spans="8:315" x14ac:dyDescent="0.35">
      <c r="H4808" s="4"/>
      <c r="J4808" s="8"/>
      <c r="K4808" s="8"/>
      <c r="L4808" s="8"/>
      <c r="M4808" s="8"/>
      <c r="O4808" s="8"/>
      <c r="P4808" s="8"/>
      <c r="R4808" s="8"/>
      <c r="S4808" s="8"/>
      <c r="T4808" s="8"/>
      <c r="U4808" s="8"/>
      <c r="W4808" s="8">
        <f t="shared" si="4537"/>
        <v>189.2</v>
      </c>
      <c r="X4808">
        <v>16261200</v>
      </c>
      <c r="Y4808">
        <f t="shared" si="4538"/>
        <v>4517</v>
      </c>
      <c r="Z4808" s="8">
        <v>0.3</v>
      </c>
      <c r="AA4808" s="8">
        <v>21.7</v>
      </c>
      <c r="AB4808" s="8">
        <v>81.8</v>
      </c>
      <c r="AC4808" s="4"/>
      <c r="KL4808" s="84"/>
      <c r="KP4808" s="84"/>
      <c r="KS4808" s="74"/>
      <c r="KT4808" s="74"/>
      <c r="KU4808" s="16"/>
      <c r="KV4808" s="72"/>
      <c r="KW4808" s="72"/>
      <c r="KX4808" s="16"/>
      <c r="KZ4808" s="16"/>
      <c r="LA4808" s="16"/>
      <c r="LB4808" s="74"/>
      <c r="LC4808" s="74"/>
    </row>
    <row r="4809" spans="8:315" x14ac:dyDescent="0.35">
      <c r="H4809" s="4"/>
      <c r="J4809" s="8"/>
      <c r="K4809" s="8"/>
      <c r="L4809" s="8"/>
      <c r="M4809" s="8"/>
      <c r="O4809" s="8"/>
      <c r="P4809" s="8"/>
      <c r="R4809" s="8"/>
      <c r="S4809" s="8"/>
      <c r="T4809" s="8"/>
      <c r="U4809" s="8"/>
      <c r="W4809" s="8">
        <f t="shared" si="4537"/>
        <v>189.3</v>
      </c>
      <c r="X4809">
        <v>16264800</v>
      </c>
      <c r="Y4809">
        <f t="shared" si="4538"/>
        <v>4518</v>
      </c>
      <c r="Z4809" s="8">
        <v>52.5</v>
      </c>
      <c r="AA4809" s="8">
        <v>20.6</v>
      </c>
      <c r="AB4809" s="8">
        <v>84.8</v>
      </c>
      <c r="AC4809" s="4"/>
      <c r="KL4809" s="84"/>
      <c r="KP4809" s="84"/>
      <c r="KS4809" s="74"/>
      <c r="KT4809" s="74"/>
      <c r="KU4809" s="16"/>
      <c r="KV4809" s="72"/>
      <c r="KW4809" s="72"/>
      <c r="KX4809" s="16"/>
      <c r="KZ4809" s="16"/>
      <c r="LA4809" s="16"/>
      <c r="LB4809" s="74"/>
      <c r="LC4809" s="74"/>
    </row>
    <row r="4810" spans="8:315" x14ac:dyDescent="0.35">
      <c r="H4810" s="4"/>
      <c r="J4810" s="8"/>
      <c r="K4810" s="8"/>
      <c r="L4810" s="8"/>
      <c r="M4810" s="8"/>
      <c r="O4810" s="8"/>
      <c r="P4810" s="8"/>
      <c r="R4810" s="8"/>
      <c r="S4810" s="8"/>
      <c r="T4810" s="8"/>
      <c r="U4810" s="8"/>
      <c r="W4810" s="8">
        <f t="shared" si="4537"/>
        <v>189.3</v>
      </c>
      <c r="X4810">
        <v>16268400</v>
      </c>
      <c r="Y4810">
        <f t="shared" si="4538"/>
        <v>4519</v>
      </c>
      <c r="Z4810" s="8">
        <v>175.6</v>
      </c>
      <c r="AA4810" s="8">
        <v>20.399999999999999</v>
      </c>
      <c r="AB4810" s="8">
        <v>86</v>
      </c>
      <c r="AC4810" s="4"/>
      <c r="KL4810" s="84"/>
      <c r="KP4810" s="84"/>
      <c r="KS4810" s="74"/>
      <c r="KT4810" s="74"/>
      <c r="KU4810" s="16"/>
      <c r="KV4810" s="72"/>
      <c r="KW4810" s="72"/>
      <c r="KX4810" s="16"/>
      <c r="KZ4810" s="16"/>
      <c r="LA4810" s="16"/>
      <c r="LB4810" s="74"/>
      <c r="LC4810" s="74"/>
    </row>
    <row r="4811" spans="8:315" x14ac:dyDescent="0.35">
      <c r="H4811" s="4"/>
      <c r="J4811" s="8"/>
      <c r="K4811" s="8"/>
      <c r="L4811" s="8"/>
      <c r="M4811" s="8"/>
      <c r="O4811" s="8"/>
      <c r="P4811" s="8"/>
      <c r="R4811" s="8"/>
      <c r="S4811" s="8"/>
      <c r="T4811" s="8"/>
      <c r="U4811" s="8"/>
      <c r="W4811" s="8">
        <f t="shared" si="4537"/>
        <v>189.3</v>
      </c>
      <c r="X4811">
        <v>16272000</v>
      </c>
      <c r="Y4811">
        <f t="shared" si="4538"/>
        <v>4520</v>
      </c>
      <c r="Z4811" s="8">
        <v>356.1</v>
      </c>
      <c r="AA4811" s="8">
        <v>21.3</v>
      </c>
      <c r="AB4811" s="8">
        <v>79.099999999999994</v>
      </c>
      <c r="AC4811" s="4"/>
      <c r="KL4811" s="84"/>
      <c r="KP4811" s="84"/>
      <c r="KS4811" s="74"/>
      <c r="KT4811" s="74"/>
      <c r="KU4811" s="16"/>
      <c r="KV4811" s="72"/>
      <c r="KW4811" s="72"/>
      <c r="KX4811" s="16"/>
      <c r="KZ4811" s="16"/>
      <c r="LA4811" s="16"/>
      <c r="LB4811" s="74"/>
      <c r="LC4811" s="74"/>
    </row>
    <row r="4812" spans="8:315" x14ac:dyDescent="0.35">
      <c r="H4812" s="4"/>
      <c r="J4812" s="8"/>
      <c r="K4812" s="8"/>
      <c r="L4812" s="8"/>
      <c r="M4812" s="8"/>
      <c r="O4812" s="8"/>
      <c r="P4812" s="8"/>
      <c r="R4812" s="8"/>
      <c r="S4812" s="8"/>
      <c r="T4812" s="8"/>
      <c r="U4812" s="8"/>
      <c r="W4812" s="8">
        <f t="shared" si="4537"/>
        <v>189.4</v>
      </c>
      <c r="X4812">
        <v>16275600</v>
      </c>
      <c r="Y4812">
        <f t="shared" si="4538"/>
        <v>4521</v>
      </c>
      <c r="Z4812" s="8">
        <v>393.1</v>
      </c>
      <c r="AA4812" s="8">
        <v>22.5</v>
      </c>
      <c r="AB4812" s="8">
        <v>74.099999999999994</v>
      </c>
      <c r="AC4812" s="4"/>
      <c r="KL4812" s="84"/>
      <c r="KP4812" s="84"/>
      <c r="KS4812" s="74"/>
      <c r="KT4812" s="74"/>
      <c r="KU4812" s="16"/>
      <c r="KV4812" s="72"/>
      <c r="KW4812" s="72"/>
      <c r="KX4812" s="16"/>
      <c r="KZ4812" s="16"/>
      <c r="LA4812" s="16"/>
      <c r="LB4812" s="74"/>
      <c r="LC4812" s="74"/>
    </row>
    <row r="4813" spans="8:315" x14ac:dyDescent="0.35">
      <c r="H4813" s="4"/>
      <c r="J4813" s="8"/>
      <c r="K4813" s="8"/>
      <c r="L4813" s="8"/>
      <c r="M4813" s="8"/>
      <c r="O4813" s="8"/>
      <c r="P4813" s="8"/>
      <c r="R4813" s="8"/>
      <c r="S4813" s="8"/>
      <c r="T4813" s="8"/>
      <c r="U4813" s="8"/>
      <c r="W4813" s="8">
        <f t="shared" si="4537"/>
        <v>189.4</v>
      </c>
      <c r="X4813">
        <v>16279200</v>
      </c>
      <c r="Y4813">
        <f t="shared" si="4538"/>
        <v>4522</v>
      </c>
      <c r="Z4813" s="8">
        <v>601.4</v>
      </c>
      <c r="AA4813" s="8">
        <v>24.7</v>
      </c>
      <c r="AB4813" s="8">
        <v>69.099999999999994</v>
      </c>
      <c r="AC4813" s="4"/>
      <c r="KL4813" s="84"/>
      <c r="KP4813" s="84"/>
      <c r="KS4813" s="74"/>
      <c r="KT4813" s="74"/>
      <c r="KU4813" s="16"/>
      <c r="KV4813" s="72"/>
      <c r="KW4813" s="72"/>
      <c r="KX4813" s="16"/>
      <c r="KZ4813" s="16"/>
      <c r="LA4813" s="16"/>
      <c r="LB4813" s="74"/>
      <c r="LC4813" s="74"/>
    </row>
    <row r="4814" spans="8:315" x14ac:dyDescent="0.35">
      <c r="H4814" s="4"/>
      <c r="J4814" s="8"/>
      <c r="K4814" s="8"/>
      <c r="L4814" s="8"/>
      <c r="M4814" s="8"/>
      <c r="O4814" s="8"/>
      <c r="P4814" s="8"/>
      <c r="R4814" s="8"/>
      <c r="S4814" s="8"/>
      <c r="T4814" s="8"/>
      <c r="U4814" s="8"/>
      <c r="W4814" s="8">
        <f t="shared" si="4537"/>
        <v>189.5</v>
      </c>
      <c r="X4814">
        <v>16282800</v>
      </c>
      <c r="Y4814">
        <f t="shared" si="4538"/>
        <v>4523</v>
      </c>
      <c r="Z4814" s="8">
        <v>302.2</v>
      </c>
      <c r="AA4814" s="8">
        <v>24.8</v>
      </c>
      <c r="AB4814" s="8">
        <v>70.099999999999994</v>
      </c>
      <c r="AC4814" s="4"/>
      <c r="KL4814" s="84"/>
      <c r="KP4814" s="84"/>
      <c r="KS4814" s="74"/>
      <c r="KT4814" s="74"/>
      <c r="KU4814" s="16"/>
      <c r="KV4814" s="72"/>
      <c r="KW4814" s="72"/>
      <c r="KX4814" s="16"/>
      <c r="KZ4814" s="16"/>
      <c r="LA4814" s="16"/>
      <c r="LB4814" s="74"/>
      <c r="LC4814" s="74"/>
    </row>
    <row r="4815" spans="8:315" x14ac:dyDescent="0.35">
      <c r="H4815" s="4"/>
      <c r="J4815" s="8"/>
      <c r="K4815" s="8"/>
      <c r="L4815" s="8"/>
      <c r="M4815" s="8"/>
      <c r="O4815" s="8"/>
      <c r="P4815" s="8"/>
      <c r="R4815" s="8"/>
      <c r="S4815" s="8"/>
      <c r="T4815" s="8"/>
      <c r="U4815" s="8"/>
      <c r="W4815" s="8">
        <f t="shared" si="4537"/>
        <v>189.5</v>
      </c>
      <c r="X4815">
        <v>16286400</v>
      </c>
      <c r="Y4815">
        <f t="shared" si="4538"/>
        <v>4524</v>
      </c>
      <c r="Z4815" s="8">
        <v>493.3</v>
      </c>
      <c r="AA4815" s="8">
        <v>25.5</v>
      </c>
      <c r="AB4815" s="8">
        <v>66.599999999999994</v>
      </c>
      <c r="AC4815" s="4"/>
      <c r="KL4815" s="84"/>
      <c r="KP4815" s="84"/>
      <c r="KS4815" s="74"/>
      <c r="KT4815" s="74"/>
      <c r="KU4815" s="16"/>
      <c r="KV4815" s="72"/>
      <c r="KW4815" s="72"/>
      <c r="KX4815" s="16"/>
      <c r="KZ4815" s="16"/>
      <c r="LA4815" s="16"/>
      <c r="LB4815" s="74"/>
      <c r="LC4815" s="74"/>
    </row>
    <row r="4816" spans="8:315" x14ac:dyDescent="0.35">
      <c r="H4816" s="4"/>
      <c r="J4816" s="8"/>
      <c r="K4816" s="8"/>
      <c r="L4816" s="8"/>
      <c r="M4816" s="8"/>
      <c r="O4816" s="8"/>
      <c r="P4816" s="8"/>
      <c r="R4816" s="8"/>
      <c r="S4816" s="8"/>
      <c r="T4816" s="8"/>
      <c r="U4816" s="8"/>
      <c r="W4816" s="8">
        <f t="shared" si="4537"/>
        <v>189.5</v>
      </c>
      <c r="X4816">
        <v>16290000</v>
      </c>
      <c r="Y4816">
        <f t="shared" si="4538"/>
        <v>4525</v>
      </c>
      <c r="Z4816" s="8">
        <v>899.2</v>
      </c>
      <c r="AA4816" s="8">
        <v>27.3</v>
      </c>
      <c r="AB4816" s="8">
        <v>58.9</v>
      </c>
      <c r="AC4816" s="4"/>
      <c r="KL4816" s="84"/>
      <c r="KP4816" s="84"/>
      <c r="KS4816" s="74"/>
      <c r="KT4816" s="74"/>
      <c r="KU4816" s="16"/>
      <c r="KV4816" s="72"/>
      <c r="KW4816" s="72"/>
      <c r="KX4816" s="16"/>
      <c r="KZ4816" s="16"/>
      <c r="LA4816" s="16"/>
      <c r="LB4816" s="74"/>
      <c r="LC4816" s="74"/>
    </row>
    <row r="4817" spans="8:315" x14ac:dyDescent="0.35">
      <c r="H4817" s="4"/>
      <c r="J4817" s="8"/>
      <c r="K4817" s="8"/>
      <c r="L4817" s="8"/>
      <c r="M4817" s="8"/>
      <c r="O4817" s="8"/>
      <c r="P4817" s="8"/>
      <c r="R4817" s="8"/>
      <c r="S4817" s="8"/>
      <c r="T4817" s="8"/>
      <c r="U4817" s="8"/>
      <c r="W4817" s="8">
        <f t="shared" si="4537"/>
        <v>189.6</v>
      </c>
      <c r="X4817">
        <v>16293600</v>
      </c>
      <c r="Y4817">
        <f t="shared" si="4538"/>
        <v>4526</v>
      </c>
      <c r="Z4817" s="8">
        <v>696.9</v>
      </c>
      <c r="AA4817" s="8">
        <v>28.2</v>
      </c>
      <c r="AB4817" s="8">
        <v>59.2</v>
      </c>
      <c r="AC4817" s="4"/>
      <c r="KL4817" s="84"/>
      <c r="KP4817" s="84"/>
      <c r="KS4817" s="74"/>
      <c r="KT4817" s="74"/>
      <c r="KU4817" s="16"/>
      <c r="KV4817" s="72"/>
      <c r="KW4817" s="72"/>
      <c r="KX4817" s="16"/>
      <c r="KZ4817" s="16"/>
      <c r="LA4817" s="16"/>
      <c r="LB4817" s="74"/>
      <c r="LC4817" s="74"/>
    </row>
    <row r="4818" spans="8:315" x14ac:dyDescent="0.35">
      <c r="H4818" s="4"/>
      <c r="J4818" s="8"/>
      <c r="K4818" s="8"/>
      <c r="L4818" s="8"/>
      <c r="M4818" s="8"/>
      <c r="O4818" s="8"/>
      <c r="P4818" s="8"/>
      <c r="R4818" s="8"/>
      <c r="S4818" s="8"/>
      <c r="T4818" s="8"/>
      <c r="U4818" s="8"/>
      <c r="W4818" s="8">
        <f t="shared" si="4537"/>
        <v>189.6</v>
      </c>
      <c r="X4818">
        <v>16297200</v>
      </c>
      <c r="Y4818">
        <f t="shared" si="4538"/>
        <v>4527</v>
      </c>
      <c r="Z4818" s="8">
        <v>502.2</v>
      </c>
      <c r="AA4818" s="8">
        <v>27.9</v>
      </c>
      <c r="AB4818" s="8">
        <v>53.8</v>
      </c>
      <c r="AC4818" s="4"/>
      <c r="KL4818" s="84"/>
      <c r="KP4818" s="84"/>
      <c r="KS4818" s="74"/>
      <c r="KT4818" s="74"/>
      <c r="KU4818" s="16"/>
      <c r="KV4818" s="72"/>
      <c r="KW4818" s="72"/>
      <c r="KX4818" s="16"/>
      <c r="KZ4818" s="16"/>
      <c r="LA4818" s="16"/>
      <c r="LB4818" s="74"/>
      <c r="LC4818" s="74"/>
    </row>
    <row r="4819" spans="8:315" x14ac:dyDescent="0.35">
      <c r="H4819" s="4"/>
      <c r="J4819" s="8"/>
      <c r="K4819" s="8"/>
      <c r="L4819" s="8"/>
      <c r="M4819" s="8"/>
      <c r="O4819" s="8"/>
      <c r="P4819" s="8"/>
      <c r="R4819" s="8"/>
      <c r="S4819" s="8"/>
      <c r="T4819" s="8"/>
      <c r="U4819" s="8"/>
      <c r="W4819" s="8">
        <f t="shared" si="4537"/>
        <v>189.7</v>
      </c>
      <c r="X4819">
        <v>16300800</v>
      </c>
      <c r="Y4819">
        <f t="shared" si="4538"/>
        <v>4528</v>
      </c>
      <c r="Z4819" s="8">
        <v>535.29999999999995</v>
      </c>
      <c r="AA4819" s="8">
        <v>28.4</v>
      </c>
      <c r="AB4819" s="8">
        <v>49.8</v>
      </c>
      <c r="AC4819" s="4"/>
      <c r="KL4819" s="84"/>
      <c r="KP4819" s="84"/>
      <c r="KS4819" s="74"/>
      <c r="KT4819" s="74"/>
      <c r="KU4819" s="16"/>
      <c r="KV4819" s="72"/>
      <c r="KW4819" s="72"/>
      <c r="KX4819" s="16"/>
      <c r="KZ4819" s="16"/>
      <c r="LA4819" s="16"/>
      <c r="LB4819" s="74"/>
      <c r="LC4819" s="74"/>
    </row>
    <row r="4820" spans="8:315" x14ac:dyDescent="0.35">
      <c r="H4820" s="4"/>
      <c r="J4820" s="8"/>
      <c r="K4820" s="8"/>
      <c r="L4820" s="8"/>
      <c r="M4820" s="8"/>
      <c r="O4820" s="8"/>
      <c r="P4820" s="8"/>
      <c r="R4820" s="8"/>
      <c r="S4820" s="8"/>
      <c r="T4820" s="8"/>
      <c r="U4820" s="8"/>
      <c r="W4820" s="8">
        <f t="shared" si="4537"/>
        <v>189.7</v>
      </c>
      <c r="X4820">
        <v>16304400</v>
      </c>
      <c r="Y4820">
        <f t="shared" si="4538"/>
        <v>4529</v>
      </c>
      <c r="Z4820" s="8">
        <v>486.7</v>
      </c>
      <c r="AA4820" s="8">
        <v>28.4</v>
      </c>
      <c r="AB4820" s="8">
        <v>52.2</v>
      </c>
      <c r="AC4820" s="4"/>
      <c r="KL4820" s="84"/>
      <c r="KP4820" s="84"/>
      <c r="KS4820" s="74"/>
      <c r="KT4820" s="74"/>
      <c r="KU4820" s="16"/>
      <c r="KV4820" s="72"/>
      <c r="KW4820" s="72"/>
      <c r="KX4820" s="16"/>
      <c r="KZ4820" s="16"/>
      <c r="LA4820" s="16"/>
      <c r="LB4820" s="74"/>
      <c r="LC4820" s="74"/>
    </row>
    <row r="4821" spans="8:315" x14ac:dyDescent="0.35">
      <c r="H4821" s="4"/>
      <c r="J4821" s="8"/>
      <c r="K4821" s="8"/>
      <c r="L4821" s="8"/>
      <c r="M4821" s="8"/>
      <c r="O4821" s="8"/>
      <c r="P4821" s="8"/>
      <c r="R4821" s="8"/>
      <c r="S4821" s="8"/>
      <c r="T4821" s="8"/>
      <c r="U4821" s="8"/>
      <c r="W4821" s="8">
        <f t="shared" si="4537"/>
        <v>189.8</v>
      </c>
      <c r="X4821">
        <v>16308000</v>
      </c>
      <c r="Y4821">
        <f t="shared" si="4538"/>
        <v>4530</v>
      </c>
      <c r="Z4821" s="8">
        <v>318.89999999999998</v>
      </c>
      <c r="AA4821" s="8">
        <v>27.7</v>
      </c>
      <c r="AB4821" s="8">
        <v>52.9</v>
      </c>
      <c r="AC4821" s="4"/>
      <c r="KL4821" s="84"/>
      <c r="KP4821" s="84"/>
      <c r="KS4821" s="74"/>
      <c r="KT4821" s="74"/>
      <c r="KU4821" s="16"/>
      <c r="KV4821" s="72"/>
      <c r="KW4821" s="72"/>
      <c r="KX4821" s="16"/>
      <c r="KZ4821" s="16"/>
      <c r="LA4821" s="16"/>
      <c r="LB4821" s="74"/>
      <c r="LC4821" s="74"/>
    </row>
    <row r="4822" spans="8:315" x14ac:dyDescent="0.35">
      <c r="H4822" s="4"/>
      <c r="J4822" s="8"/>
      <c r="K4822" s="8"/>
      <c r="L4822" s="8"/>
      <c r="M4822" s="8"/>
      <c r="O4822" s="8"/>
      <c r="P4822" s="8"/>
      <c r="R4822" s="8"/>
      <c r="S4822" s="8"/>
      <c r="T4822" s="8"/>
      <c r="U4822" s="8"/>
      <c r="W4822" s="8">
        <f t="shared" si="4537"/>
        <v>189.8</v>
      </c>
      <c r="X4822">
        <v>16311600</v>
      </c>
      <c r="Y4822">
        <f t="shared" si="4538"/>
        <v>4531</v>
      </c>
      <c r="Z4822" s="8">
        <v>136.9</v>
      </c>
      <c r="AA4822" s="8">
        <v>26.8</v>
      </c>
      <c r="AB4822" s="8">
        <v>52.2</v>
      </c>
      <c r="AC4822" s="4"/>
      <c r="KL4822" s="84"/>
      <c r="KP4822" s="84"/>
      <c r="KS4822" s="74"/>
      <c r="KT4822" s="74"/>
      <c r="KU4822" s="16"/>
      <c r="KV4822" s="72"/>
      <c r="KW4822" s="72"/>
      <c r="KX4822" s="16"/>
      <c r="KZ4822" s="16"/>
      <c r="LA4822" s="16"/>
      <c r="LB4822" s="74"/>
      <c r="LC4822" s="74"/>
    </row>
    <row r="4823" spans="8:315" x14ac:dyDescent="0.35">
      <c r="H4823" s="4"/>
      <c r="J4823" s="8"/>
      <c r="K4823" s="8"/>
      <c r="L4823" s="8"/>
      <c r="M4823" s="8"/>
      <c r="O4823" s="8"/>
      <c r="P4823" s="8"/>
      <c r="R4823" s="8"/>
      <c r="S4823" s="8"/>
      <c r="T4823" s="8"/>
      <c r="U4823" s="8"/>
      <c r="W4823" s="8">
        <f t="shared" si="4537"/>
        <v>189.8</v>
      </c>
      <c r="X4823">
        <v>16315200</v>
      </c>
      <c r="Y4823">
        <f t="shared" si="4538"/>
        <v>4532</v>
      </c>
      <c r="Z4823" s="8">
        <v>21.9</v>
      </c>
      <c r="AA4823" s="8">
        <v>25.7</v>
      </c>
      <c r="AB4823" s="8">
        <v>59.2</v>
      </c>
      <c r="AC4823" s="4"/>
      <c r="KL4823" s="84"/>
      <c r="KP4823" s="84"/>
      <c r="KS4823" s="74"/>
      <c r="KT4823" s="74"/>
      <c r="KU4823" s="16"/>
      <c r="KV4823" s="72"/>
      <c r="KW4823" s="72"/>
      <c r="KX4823" s="16"/>
      <c r="KZ4823" s="16"/>
      <c r="LA4823" s="16"/>
      <c r="LB4823" s="74"/>
      <c r="LC4823" s="74"/>
    </row>
    <row r="4824" spans="8:315" x14ac:dyDescent="0.35">
      <c r="H4824" s="4"/>
      <c r="J4824" s="8"/>
      <c r="K4824" s="8"/>
      <c r="L4824" s="8"/>
      <c r="M4824" s="8"/>
      <c r="O4824" s="8"/>
      <c r="P4824" s="8"/>
      <c r="R4824" s="8"/>
      <c r="S4824" s="8"/>
      <c r="T4824" s="8"/>
      <c r="U4824" s="8"/>
      <c r="W4824" s="8">
        <f t="shared" si="4537"/>
        <v>189.9</v>
      </c>
      <c r="X4824">
        <v>16318800</v>
      </c>
      <c r="Y4824">
        <f t="shared" si="4538"/>
        <v>4533</v>
      </c>
      <c r="Z4824" s="8">
        <v>0</v>
      </c>
      <c r="AA4824" s="8">
        <v>24.5</v>
      </c>
      <c r="AB4824" s="8">
        <v>63.8</v>
      </c>
      <c r="AC4824" s="4"/>
      <c r="KL4824" s="84"/>
      <c r="KP4824" s="84"/>
      <c r="KS4824" s="74"/>
      <c r="KT4824" s="74"/>
      <c r="KU4824" s="16"/>
      <c r="KV4824" s="72"/>
      <c r="KW4824" s="72"/>
      <c r="KX4824" s="16"/>
      <c r="KZ4824" s="16"/>
      <c r="LA4824" s="16"/>
      <c r="LB4824" s="74"/>
      <c r="LC4824" s="74"/>
    </row>
    <row r="4825" spans="8:315" x14ac:dyDescent="0.35">
      <c r="H4825" s="4"/>
      <c r="J4825" s="8"/>
      <c r="K4825" s="8"/>
      <c r="L4825" s="8"/>
      <c r="M4825" s="8"/>
      <c r="O4825" s="8"/>
      <c r="P4825" s="8"/>
      <c r="R4825" s="8"/>
      <c r="S4825" s="8"/>
      <c r="T4825" s="8"/>
      <c r="U4825" s="8"/>
      <c r="W4825" s="8">
        <f t="shared" si="4537"/>
        <v>189.9</v>
      </c>
      <c r="X4825">
        <v>16322400</v>
      </c>
      <c r="Y4825">
        <f t="shared" si="4538"/>
        <v>4534</v>
      </c>
      <c r="Z4825" s="8">
        <v>0</v>
      </c>
      <c r="AA4825" s="8">
        <v>23.1</v>
      </c>
      <c r="AB4825" s="8">
        <v>75.3</v>
      </c>
      <c r="AC4825" s="4"/>
      <c r="KL4825" s="84"/>
      <c r="KP4825" s="84"/>
      <c r="KS4825" s="74"/>
      <c r="KT4825" s="74"/>
      <c r="KU4825" s="16"/>
      <c r="KV4825" s="72"/>
      <c r="KW4825" s="72"/>
      <c r="KX4825" s="16"/>
      <c r="KZ4825" s="16"/>
      <c r="LA4825" s="16"/>
      <c r="LB4825" s="74"/>
      <c r="LC4825" s="74"/>
    </row>
    <row r="4826" spans="8:315" x14ac:dyDescent="0.35">
      <c r="H4826" s="4"/>
      <c r="J4826" s="8"/>
      <c r="K4826" s="8"/>
      <c r="L4826" s="8"/>
      <c r="M4826" s="8"/>
      <c r="O4826" s="8"/>
      <c r="P4826" s="8"/>
      <c r="R4826" s="8"/>
      <c r="S4826" s="8"/>
      <c r="T4826" s="8"/>
      <c r="U4826" s="8"/>
      <c r="W4826" s="8">
        <f t="shared" si="4537"/>
        <v>190</v>
      </c>
      <c r="X4826">
        <v>16326000</v>
      </c>
      <c r="Y4826">
        <f t="shared" si="4538"/>
        <v>4535</v>
      </c>
      <c r="Z4826" s="8">
        <v>0</v>
      </c>
      <c r="AA4826" s="8">
        <v>22.3</v>
      </c>
      <c r="AB4826" s="8">
        <v>78.5</v>
      </c>
      <c r="AC4826" s="4"/>
      <c r="KL4826" s="84"/>
      <c r="KP4826" s="84"/>
      <c r="KS4826" s="74"/>
      <c r="KT4826" s="74"/>
      <c r="KU4826" s="16"/>
      <c r="KV4826" s="72"/>
      <c r="KW4826" s="72"/>
      <c r="KX4826" s="16"/>
      <c r="KZ4826" s="16"/>
      <c r="LA4826" s="16"/>
      <c r="LB4826" s="74"/>
      <c r="LC4826" s="74"/>
    </row>
    <row r="4827" spans="8:315" x14ac:dyDescent="0.35">
      <c r="H4827" s="4"/>
      <c r="J4827" s="8"/>
      <c r="K4827" s="8"/>
      <c r="L4827" s="8"/>
      <c r="M4827" s="8"/>
      <c r="O4827" s="8"/>
      <c r="P4827" s="8"/>
      <c r="R4827" s="8"/>
      <c r="S4827" s="8"/>
      <c r="T4827" s="8"/>
      <c r="U4827" s="8"/>
      <c r="W4827" s="8">
        <f t="shared" si="4537"/>
        <v>190</v>
      </c>
      <c r="X4827">
        <v>16329600</v>
      </c>
      <c r="Y4827">
        <f t="shared" si="4538"/>
        <v>4536</v>
      </c>
      <c r="Z4827" s="8">
        <v>0</v>
      </c>
      <c r="AA4827" s="8">
        <v>21</v>
      </c>
      <c r="AB4827" s="8">
        <v>84.8</v>
      </c>
      <c r="AC4827" s="4"/>
      <c r="KL4827" s="84"/>
      <c r="KP4827" s="84"/>
      <c r="KS4827" s="74"/>
      <c r="KT4827" s="74"/>
      <c r="KU4827" s="16"/>
      <c r="KV4827" s="72"/>
      <c r="KW4827" s="72"/>
      <c r="KX4827" s="16"/>
      <c r="KZ4827" s="16"/>
      <c r="LA4827" s="16"/>
      <c r="LB4827" s="74"/>
      <c r="LC4827" s="74"/>
    </row>
    <row r="4828" spans="8:315" x14ac:dyDescent="0.35">
      <c r="H4828" s="4"/>
      <c r="J4828" s="8"/>
      <c r="K4828" s="8"/>
      <c r="L4828" s="8"/>
      <c r="M4828" s="8"/>
      <c r="O4828" s="8"/>
      <c r="P4828" s="8"/>
      <c r="R4828" s="8"/>
      <c r="S4828" s="8"/>
      <c r="T4828" s="8"/>
      <c r="U4828" s="8"/>
      <c r="W4828" s="8">
        <f t="shared" si="4537"/>
        <v>190</v>
      </c>
      <c r="X4828">
        <v>16333200</v>
      </c>
      <c r="Y4828">
        <f t="shared" si="4538"/>
        <v>4537</v>
      </c>
      <c r="Z4828" s="8">
        <v>0</v>
      </c>
      <c r="AA4828" s="8">
        <v>20</v>
      </c>
      <c r="AB4828" s="8">
        <v>85.8</v>
      </c>
      <c r="AC4828" s="4"/>
      <c r="KL4828" s="84"/>
      <c r="KP4828" s="84"/>
      <c r="KS4828" s="74"/>
      <c r="KT4828" s="74"/>
      <c r="KU4828" s="16"/>
      <c r="KV4828" s="72"/>
      <c r="KW4828" s="72"/>
      <c r="KX4828" s="16"/>
      <c r="KZ4828" s="16"/>
      <c r="LA4828" s="16"/>
      <c r="LB4828" s="74"/>
      <c r="LC4828" s="74"/>
    </row>
    <row r="4829" spans="8:315" x14ac:dyDescent="0.35">
      <c r="H4829" s="4"/>
      <c r="J4829" s="8"/>
      <c r="K4829" s="8"/>
      <c r="L4829" s="8"/>
      <c r="M4829" s="8"/>
      <c r="O4829" s="8"/>
      <c r="P4829" s="8"/>
      <c r="R4829" s="8"/>
      <c r="S4829" s="8"/>
      <c r="T4829" s="8"/>
      <c r="U4829" s="8"/>
      <c r="W4829" s="8">
        <f t="shared" si="4537"/>
        <v>190.1</v>
      </c>
      <c r="X4829">
        <v>16336800</v>
      </c>
      <c r="Y4829">
        <f t="shared" si="4538"/>
        <v>4538</v>
      </c>
      <c r="Z4829" s="8">
        <v>0</v>
      </c>
      <c r="AA4829" s="8">
        <v>19.7</v>
      </c>
      <c r="AB4829" s="8">
        <v>84.6</v>
      </c>
      <c r="AC4829" s="4"/>
      <c r="KL4829" s="84"/>
      <c r="KP4829" s="84"/>
      <c r="KS4829" s="74"/>
      <c r="KT4829" s="74"/>
      <c r="KU4829" s="16"/>
      <c r="KV4829" s="72"/>
      <c r="KW4829" s="72"/>
      <c r="KX4829" s="16"/>
      <c r="KZ4829" s="16"/>
      <c r="LA4829" s="16"/>
      <c r="LB4829" s="74"/>
      <c r="LC4829" s="74"/>
    </row>
    <row r="4830" spans="8:315" x14ac:dyDescent="0.35">
      <c r="H4830" s="4"/>
      <c r="J4830" s="8"/>
      <c r="K4830" s="8"/>
      <c r="L4830" s="8"/>
      <c r="M4830" s="8"/>
      <c r="O4830" s="8"/>
      <c r="P4830" s="8"/>
      <c r="R4830" s="8"/>
      <c r="S4830" s="8"/>
      <c r="T4830" s="8"/>
      <c r="U4830" s="8"/>
      <c r="W4830" s="8">
        <f t="shared" si="4537"/>
        <v>190.1</v>
      </c>
      <c r="X4830">
        <v>16340400</v>
      </c>
      <c r="Y4830">
        <f t="shared" si="4538"/>
        <v>4539</v>
      </c>
      <c r="Z4830" s="8">
        <v>0</v>
      </c>
      <c r="AA4830" s="8">
        <v>19.3</v>
      </c>
      <c r="AB4830" s="8">
        <v>87.7</v>
      </c>
      <c r="AC4830" s="4"/>
      <c r="KL4830" s="84"/>
      <c r="KP4830" s="84"/>
      <c r="KS4830" s="74"/>
      <c r="KT4830" s="74"/>
      <c r="KU4830" s="16"/>
      <c r="KV4830" s="72"/>
      <c r="KW4830" s="72"/>
      <c r="KX4830" s="16"/>
      <c r="KZ4830" s="16"/>
      <c r="LA4830" s="16"/>
      <c r="LB4830" s="74"/>
      <c r="LC4830" s="74"/>
    </row>
    <row r="4831" spans="8:315" x14ac:dyDescent="0.35">
      <c r="H4831" s="4"/>
      <c r="J4831" s="8"/>
      <c r="K4831" s="8"/>
      <c r="L4831" s="8"/>
      <c r="M4831" s="8"/>
      <c r="O4831" s="8"/>
      <c r="P4831" s="8"/>
      <c r="R4831" s="8"/>
      <c r="S4831" s="8"/>
      <c r="T4831" s="8"/>
      <c r="U4831" s="8"/>
      <c r="W4831" s="8">
        <f t="shared" si="4537"/>
        <v>190.2</v>
      </c>
      <c r="X4831">
        <v>16344000</v>
      </c>
      <c r="Y4831">
        <f t="shared" si="4538"/>
        <v>4540</v>
      </c>
      <c r="Z4831" s="8">
        <v>0</v>
      </c>
      <c r="AA4831" s="8">
        <v>18.600000000000001</v>
      </c>
      <c r="AB4831" s="8">
        <v>87.7</v>
      </c>
      <c r="AC4831" s="4"/>
      <c r="KL4831" s="84"/>
      <c r="KP4831" s="84"/>
      <c r="KS4831" s="74"/>
      <c r="KT4831" s="74"/>
      <c r="KU4831" s="16"/>
      <c r="KV4831" s="72"/>
      <c r="KW4831" s="72"/>
      <c r="KX4831" s="16"/>
      <c r="KZ4831" s="16"/>
      <c r="LA4831" s="16"/>
      <c r="LB4831" s="74"/>
      <c r="LC4831" s="74"/>
    </row>
    <row r="4832" spans="8:315" x14ac:dyDescent="0.35">
      <c r="H4832" s="4"/>
      <c r="J4832" s="8"/>
      <c r="K4832" s="8"/>
      <c r="L4832" s="8"/>
      <c r="M4832" s="8"/>
      <c r="O4832" s="8"/>
      <c r="P4832" s="8"/>
      <c r="R4832" s="8"/>
      <c r="S4832" s="8"/>
      <c r="T4832" s="8"/>
      <c r="U4832" s="8"/>
      <c r="W4832" s="8">
        <f t="shared" si="4537"/>
        <v>190.2</v>
      </c>
      <c r="X4832">
        <v>16347600</v>
      </c>
      <c r="Y4832">
        <f t="shared" si="4538"/>
        <v>4541</v>
      </c>
      <c r="Z4832" s="8">
        <v>3.9</v>
      </c>
      <c r="AA4832" s="8">
        <v>18.100000000000001</v>
      </c>
      <c r="AB4832" s="8">
        <v>89.2</v>
      </c>
      <c r="AC4832" s="4"/>
      <c r="KL4832" s="84"/>
      <c r="KP4832" s="84"/>
      <c r="KS4832" s="74"/>
      <c r="KT4832" s="74"/>
      <c r="KU4832" s="16"/>
      <c r="KV4832" s="72"/>
      <c r="KW4832" s="72"/>
      <c r="KX4832" s="16"/>
      <c r="KZ4832" s="16"/>
      <c r="LA4832" s="16"/>
      <c r="LB4832" s="74"/>
      <c r="LC4832" s="74"/>
    </row>
    <row r="4833" spans="8:315" x14ac:dyDescent="0.35">
      <c r="H4833" s="4"/>
      <c r="J4833" s="8"/>
      <c r="K4833" s="8"/>
      <c r="L4833" s="8"/>
      <c r="M4833" s="8"/>
      <c r="O4833" s="8"/>
      <c r="P4833" s="8"/>
      <c r="R4833" s="8"/>
      <c r="S4833" s="8"/>
      <c r="T4833" s="8"/>
      <c r="U4833" s="8"/>
      <c r="W4833" s="8">
        <f t="shared" si="4537"/>
        <v>190.3</v>
      </c>
      <c r="X4833">
        <v>16351200</v>
      </c>
      <c r="Y4833">
        <f t="shared" si="4538"/>
        <v>4542</v>
      </c>
      <c r="Z4833" s="8">
        <v>20.8</v>
      </c>
      <c r="AA4833" s="8">
        <v>18.100000000000001</v>
      </c>
      <c r="AB4833" s="8">
        <v>87.1</v>
      </c>
      <c r="AC4833" s="4"/>
      <c r="KL4833" s="84"/>
      <c r="KP4833" s="84"/>
      <c r="KS4833" s="74"/>
      <c r="KT4833" s="74"/>
      <c r="KU4833" s="16"/>
      <c r="KV4833" s="72"/>
      <c r="KW4833" s="72"/>
      <c r="KX4833" s="16"/>
      <c r="KZ4833" s="16"/>
      <c r="LA4833" s="16"/>
      <c r="LB4833" s="74"/>
      <c r="LC4833" s="74"/>
    </row>
    <row r="4834" spans="8:315" x14ac:dyDescent="0.35">
      <c r="H4834" s="4"/>
      <c r="J4834" s="8"/>
      <c r="K4834" s="8"/>
      <c r="L4834" s="8"/>
      <c r="M4834" s="8"/>
      <c r="O4834" s="8"/>
      <c r="P4834" s="8"/>
      <c r="R4834" s="8"/>
      <c r="S4834" s="8"/>
      <c r="T4834" s="8"/>
      <c r="U4834" s="8"/>
      <c r="W4834" s="8">
        <f t="shared" si="4537"/>
        <v>190.3</v>
      </c>
      <c r="X4834">
        <v>16354800</v>
      </c>
      <c r="Y4834">
        <f t="shared" si="4538"/>
        <v>4543</v>
      </c>
      <c r="Z4834" s="8">
        <v>64.7</v>
      </c>
      <c r="AA4834" s="8">
        <v>18.2</v>
      </c>
      <c r="AB4834" s="8">
        <v>83.4</v>
      </c>
      <c r="AC4834" s="4"/>
      <c r="KL4834" s="84"/>
      <c r="KP4834" s="84"/>
      <c r="KS4834" s="74"/>
      <c r="KT4834" s="74"/>
      <c r="KU4834" s="16"/>
      <c r="KV4834" s="72"/>
      <c r="KW4834" s="72"/>
      <c r="KX4834" s="16"/>
      <c r="KZ4834" s="16"/>
      <c r="LA4834" s="16"/>
      <c r="LB4834" s="74"/>
      <c r="LC4834" s="74"/>
    </row>
    <row r="4835" spans="8:315" x14ac:dyDescent="0.35">
      <c r="H4835" s="4"/>
      <c r="J4835" s="8"/>
      <c r="K4835" s="8"/>
      <c r="L4835" s="8"/>
      <c r="M4835" s="8"/>
      <c r="O4835" s="8"/>
      <c r="P4835" s="8"/>
      <c r="R4835" s="8"/>
      <c r="S4835" s="8"/>
      <c r="T4835" s="8"/>
      <c r="U4835" s="8"/>
      <c r="W4835" s="8">
        <f t="shared" si="4537"/>
        <v>190.3</v>
      </c>
      <c r="X4835">
        <v>16358400</v>
      </c>
      <c r="Y4835">
        <f t="shared" si="4538"/>
        <v>4544</v>
      </c>
      <c r="Z4835" s="8">
        <v>112.2</v>
      </c>
      <c r="AA4835" s="8">
        <v>18.5</v>
      </c>
      <c r="AB4835" s="8">
        <v>79.8</v>
      </c>
      <c r="AC4835" s="4"/>
      <c r="KL4835" s="84"/>
      <c r="KP4835" s="84"/>
      <c r="KS4835" s="74"/>
      <c r="KT4835" s="74"/>
      <c r="KU4835" s="16"/>
      <c r="KV4835" s="72"/>
      <c r="KW4835" s="72"/>
      <c r="KX4835" s="16"/>
      <c r="KZ4835" s="16"/>
      <c r="LA4835" s="16"/>
      <c r="LB4835" s="74"/>
      <c r="LC4835" s="74"/>
    </row>
    <row r="4836" spans="8:315" x14ac:dyDescent="0.35">
      <c r="H4836" s="4"/>
      <c r="J4836" s="8"/>
      <c r="K4836" s="8"/>
      <c r="L4836" s="8"/>
      <c r="M4836" s="8"/>
      <c r="O4836" s="8"/>
      <c r="P4836" s="8"/>
      <c r="R4836" s="8"/>
      <c r="S4836" s="8"/>
      <c r="T4836" s="8"/>
      <c r="U4836" s="8"/>
      <c r="W4836" s="8">
        <f t="shared" ref="W4836:W4899" si="4539">X4836/24/3600+1</f>
        <v>190.4</v>
      </c>
      <c r="X4836">
        <v>16362000</v>
      </c>
      <c r="Y4836">
        <f t="shared" ref="Y4836:Y4899" si="4540">X4836/3600</f>
        <v>4545</v>
      </c>
      <c r="Z4836" s="8">
        <v>110</v>
      </c>
      <c r="AA4836" s="8">
        <v>18.7</v>
      </c>
      <c r="AB4836" s="8">
        <v>79</v>
      </c>
      <c r="AC4836" s="4"/>
      <c r="KL4836" s="84"/>
      <c r="KP4836" s="84"/>
      <c r="KS4836" s="74"/>
      <c r="KT4836" s="74"/>
      <c r="KU4836" s="16"/>
      <c r="KV4836" s="72"/>
      <c r="KW4836" s="72"/>
      <c r="KX4836" s="16"/>
      <c r="KZ4836" s="16"/>
      <c r="LA4836" s="16"/>
      <c r="LB4836" s="74"/>
      <c r="LC4836" s="74"/>
    </row>
    <row r="4837" spans="8:315" x14ac:dyDescent="0.35">
      <c r="H4837" s="4"/>
      <c r="J4837" s="8"/>
      <c r="K4837" s="8"/>
      <c r="L4837" s="8"/>
      <c r="M4837" s="8"/>
      <c r="O4837" s="8"/>
      <c r="P4837" s="8"/>
      <c r="R4837" s="8"/>
      <c r="S4837" s="8"/>
      <c r="T4837" s="8"/>
      <c r="U4837" s="8"/>
      <c r="W4837" s="8">
        <f t="shared" si="4539"/>
        <v>190.4</v>
      </c>
      <c r="X4837">
        <v>16365600</v>
      </c>
      <c r="Y4837">
        <f t="shared" si="4540"/>
        <v>4546</v>
      </c>
      <c r="Z4837" s="8">
        <v>121.4</v>
      </c>
      <c r="AA4837" s="8">
        <v>18.600000000000001</v>
      </c>
      <c r="AB4837" s="8">
        <v>79.3</v>
      </c>
      <c r="AC4837" s="4"/>
      <c r="KL4837" s="84"/>
      <c r="KP4837" s="84"/>
      <c r="KS4837" s="74"/>
      <c r="KT4837" s="74"/>
      <c r="KU4837" s="16"/>
      <c r="KV4837" s="72"/>
      <c r="KW4837" s="72"/>
      <c r="KX4837" s="16"/>
      <c r="KZ4837" s="16"/>
      <c r="LA4837" s="16"/>
      <c r="LB4837" s="74"/>
      <c r="LC4837" s="74"/>
    </row>
    <row r="4838" spans="8:315" x14ac:dyDescent="0.35">
      <c r="H4838" s="4"/>
      <c r="J4838" s="8"/>
      <c r="K4838" s="8"/>
      <c r="L4838" s="8"/>
      <c r="M4838" s="8"/>
      <c r="O4838" s="8"/>
      <c r="P4838" s="8"/>
      <c r="R4838" s="8"/>
      <c r="S4838" s="8"/>
      <c r="T4838" s="8"/>
      <c r="U4838" s="8"/>
      <c r="W4838" s="8">
        <f t="shared" si="4539"/>
        <v>190.5</v>
      </c>
      <c r="X4838">
        <v>16369200</v>
      </c>
      <c r="Y4838">
        <f t="shared" si="4540"/>
        <v>4547</v>
      </c>
      <c r="Z4838" s="8">
        <v>152.5</v>
      </c>
      <c r="AA4838" s="8">
        <v>18.899999999999999</v>
      </c>
      <c r="AB4838" s="8">
        <v>79.8</v>
      </c>
      <c r="AC4838" s="4"/>
      <c r="KL4838" s="84"/>
      <c r="KP4838" s="84"/>
      <c r="KS4838" s="74"/>
      <c r="KT4838" s="74"/>
      <c r="KU4838" s="16"/>
      <c r="KV4838" s="72"/>
      <c r="KW4838" s="72"/>
      <c r="KX4838" s="16"/>
      <c r="KZ4838" s="16"/>
      <c r="LA4838" s="16"/>
      <c r="LB4838" s="74"/>
      <c r="LC4838" s="74"/>
    </row>
    <row r="4839" spans="8:315" x14ac:dyDescent="0.35">
      <c r="H4839" s="4"/>
      <c r="J4839" s="8"/>
      <c r="K4839" s="8"/>
      <c r="L4839" s="8"/>
      <c r="M4839" s="8"/>
      <c r="O4839" s="8"/>
      <c r="P4839" s="8"/>
      <c r="R4839" s="8"/>
      <c r="S4839" s="8"/>
      <c r="T4839" s="8"/>
      <c r="U4839" s="8"/>
      <c r="W4839" s="8">
        <f t="shared" si="4539"/>
        <v>190.5</v>
      </c>
      <c r="X4839">
        <v>16372800</v>
      </c>
      <c r="Y4839">
        <f t="shared" si="4540"/>
        <v>4548</v>
      </c>
      <c r="Z4839" s="8">
        <v>209.2</v>
      </c>
      <c r="AA4839" s="8">
        <v>19.600000000000001</v>
      </c>
      <c r="AB4839" s="8">
        <v>78.599999999999994</v>
      </c>
      <c r="AC4839" s="4"/>
      <c r="KL4839" s="84"/>
      <c r="KP4839" s="84"/>
      <c r="KS4839" s="74"/>
      <c r="KT4839" s="74"/>
      <c r="KU4839" s="16"/>
      <c r="KV4839" s="72"/>
      <c r="KW4839" s="72"/>
      <c r="KX4839" s="16"/>
      <c r="KZ4839" s="16"/>
      <c r="LA4839" s="16"/>
      <c r="LB4839" s="74"/>
      <c r="LC4839" s="74"/>
    </row>
    <row r="4840" spans="8:315" x14ac:dyDescent="0.35">
      <c r="H4840" s="4"/>
      <c r="J4840" s="8"/>
      <c r="K4840" s="8"/>
      <c r="L4840" s="8"/>
      <c r="M4840" s="8"/>
      <c r="O4840" s="8"/>
      <c r="P4840" s="8"/>
      <c r="R4840" s="8"/>
      <c r="S4840" s="8"/>
      <c r="T4840" s="8"/>
      <c r="U4840" s="8"/>
      <c r="W4840" s="8">
        <f t="shared" si="4539"/>
        <v>190.5</v>
      </c>
      <c r="X4840">
        <v>16376400</v>
      </c>
      <c r="Y4840">
        <f t="shared" si="4540"/>
        <v>4549</v>
      </c>
      <c r="Z4840" s="8">
        <v>301.7</v>
      </c>
      <c r="AA4840" s="8">
        <v>20.2</v>
      </c>
      <c r="AB4840" s="8">
        <v>76.900000000000006</v>
      </c>
      <c r="AC4840" s="4"/>
      <c r="KL4840" s="84"/>
      <c r="KP4840" s="84"/>
      <c r="KS4840" s="74"/>
      <c r="KT4840" s="74"/>
      <c r="KU4840" s="16"/>
      <c r="KV4840" s="72"/>
      <c r="KW4840" s="72"/>
      <c r="KX4840" s="16"/>
      <c r="KZ4840" s="16"/>
      <c r="LA4840" s="16"/>
      <c r="LB4840" s="74"/>
      <c r="LC4840" s="74"/>
    </row>
    <row r="4841" spans="8:315" x14ac:dyDescent="0.35">
      <c r="H4841" s="4"/>
      <c r="J4841" s="8"/>
      <c r="K4841" s="8"/>
      <c r="L4841" s="8"/>
      <c r="M4841" s="8"/>
      <c r="O4841" s="8"/>
      <c r="P4841" s="8"/>
      <c r="R4841" s="8"/>
      <c r="S4841" s="8"/>
      <c r="T4841" s="8"/>
      <c r="U4841" s="8"/>
      <c r="W4841" s="8">
        <f t="shared" si="4539"/>
        <v>190.6</v>
      </c>
      <c r="X4841">
        <v>16380000</v>
      </c>
      <c r="Y4841">
        <f t="shared" si="4540"/>
        <v>4550</v>
      </c>
      <c r="Z4841" s="8">
        <v>227.8</v>
      </c>
      <c r="AA4841" s="8">
        <v>20.100000000000001</v>
      </c>
      <c r="AB4841" s="8">
        <v>77.900000000000006</v>
      </c>
      <c r="AC4841" s="4"/>
      <c r="KL4841" s="84"/>
      <c r="KP4841" s="84"/>
      <c r="KS4841" s="74"/>
      <c r="KT4841" s="74"/>
      <c r="KU4841" s="16"/>
      <c r="KV4841" s="72"/>
      <c r="KW4841" s="72"/>
      <c r="KX4841" s="16"/>
      <c r="KZ4841" s="16"/>
      <c r="LA4841" s="16"/>
      <c r="LB4841" s="74"/>
      <c r="LC4841" s="74"/>
    </row>
    <row r="4842" spans="8:315" x14ac:dyDescent="0.35">
      <c r="H4842" s="4"/>
      <c r="J4842" s="8"/>
      <c r="K4842" s="8"/>
      <c r="L4842" s="8"/>
      <c r="M4842" s="8"/>
      <c r="O4842" s="8"/>
      <c r="P4842" s="8"/>
      <c r="R4842" s="8"/>
      <c r="S4842" s="8"/>
      <c r="T4842" s="8"/>
      <c r="U4842" s="8"/>
      <c r="W4842" s="8">
        <f t="shared" si="4539"/>
        <v>190.6</v>
      </c>
      <c r="X4842">
        <v>16383600</v>
      </c>
      <c r="Y4842">
        <f t="shared" si="4540"/>
        <v>4551</v>
      </c>
      <c r="Z4842" s="8">
        <v>369.2</v>
      </c>
      <c r="AA4842" s="8">
        <v>20.6</v>
      </c>
      <c r="AB4842" s="8">
        <v>72.2</v>
      </c>
      <c r="AC4842" s="4"/>
      <c r="KL4842" s="84"/>
      <c r="KP4842" s="84"/>
      <c r="KS4842" s="74"/>
      <c r="KT4842" s="74"/>
      <c r="KU4842" s="16"/>
      <c r="KV4842" s="72"/>
      <c r="KW4842" s="72"/>
      <c r="KX4842" s="16"/>
      <c r="KZ4842" s="16"/>
      <c r="LA4842" s="16"/>
      <c r="LB4842" s="74"/>
      <c r="LC4842" s="74"/>
    </row>
    <row r="4843" spans="8:315" x14ac:dyDescent="0.35">
      <c r="H4843" s="4"/>
      <c r="J4843" s="8"/>
      <c r="K4843" s="8"/>
      <c r="L4843" s="8"/>
      <c r="M4843" s="8"/>
      <c r="O4843" s="8"/>
      <c r="P4843" s="8"/>
      <c r="R4843" s="8"/>
      <c r="S4843" s="8"/>
      <c r="T4843" s="8"/>
      <c r="U4843" s="8"/>
      <c r="W4843" s="8">
        <f t="shared" si="4539"/>
        <v>190.7</v>
      </c>
      <c r="X4843">
        <v>16387200</v>
      </c>
      <c r="Y4843">
        <f t="shared" si="4540"/>
        <v>4552</v>
      </c>
      <c r="Z4843" s="8">
        <v>265.60000000000002</v>
      </c>
      <c r="AA4843" s="8">
        <v>21.2</v>
      </c>
      <c r="AB4843" s="8">
        <v>70.8</v>
      </c>
      <c r="AC4843" s="4"/>
      <c r="KL4843" s="84"/>
      <c r="KP4843" s="84"/>
      <c r="KS4843" s="74"/>
      <c r="KT4843" s="74"/>
      <c r="KU4843" s="16"/>
      <c r="KV4843" s="72"/>
      <c r="KW4843" s="72"/>
      <c r="KX4843" s="16"/>
      <c r="KZ4843" s="16"/>
      <c r="LA4843" s="16"/>
      <c r="LB4843" s="74"/>
      <c r="LC4843" s="74"/>
    </row>
    <row r="4844" spans="8:315" x14ac:dyDescent="0.35">
      <c r="H4844" s="4"/>
      <c r="J4844" s="8"/>
      <c r="K4844" s="8"/>
      <c r="L4844" s="8"/>
      <c r="M4844" s="8"/>
      <c r="O4844" s="8"/>
      <c r="P4844" s="8"/>
      <c r="R4844" s="8"/>
      <c r="S4844" s="8"/>
      <c r="T4844" s="8"/>
      <c r="U4844" s="8"/>
      <c r="W4844" s="8">
        <f t="shared" si="4539"/>
        <v>190.7</v>
      </c>
      <c r="X4844">
        <v>16390800</v>
      </c>
      <c r="Y4844">
        <f t="shared" si="4540"/>
        <v>4553</v>
      </c>
      <c r="Z4844" s="8">
        <v>165.8</v>
      </c>
      <c r="AA4844" s="8">
        <v>21.5</v>
      </c>
      <c r="AB4844" s="8">
        <v>69.3</v>
      </c>
      <c r="AC4844" s="4"/>
      <c r="KL4844" s="84"/>
      <c r="KP4844" s="84"/>
      <c r="KS4844" s="74"/>
      <c r="KT4844" s="74"/>
      <c r="KU4844" s="16"/>
      <c r="KV4844" s="72"/>
      <c r="KW4844" s="72"/>
      <c r="KX4844" s="16"/>
      <c r="KZ4844" s="16"/>
      <c r="LA4844" s="16"/>
      <c r="LB4844" s="74"/>
      <c r="LC4844" s="74"/>
    </row>
    <row r="4845" spans="8:315" x14ac:dyDescent="0.35">
      <c r="H4845" s="4"/>
      <c r="J4845" s="8"/>
      <c r="K4845" s="8"/>
      <c r="L4845" s="8"/>
      <c r="M4845" s="8"/>
      <c r="O4845" s="8"/>
      <c r="P4845" s="8"/>
      <c r="R4845" s="8"/>
      <c r="S4845" s="8"/>
      <c r="T4845" s="8"/>
      <c r="U4845" s="8"/>
      <c r="W4845" s="8">
        <f t="shared" si="4539"/>
        <v>190.8</v>
      </c>
      <c r="X4845">
        <v>16394400</v>
      </c>
      <c r="Y4845">
        <f t="shared" si="4540"/>
        <v>4554</v>
      </c>
      <c r="Z4845" s="8">
        <v>76.900000000000006</v>
      </c>
      <c r="AA4845" s="8">
        <v>21.2</v>
      </c>
      <c r="AB4845" s="8">
        <v>71.400000000000006</v>
      </c>
      <c r="AC4845" s="4"/>
      <c r="KL4845" s="84"/>
      <c r="KP4845" s="84"/>
      <c r="KS4845" s="74"/>
      <c r="KT4845" s="74"/>
      <c r="KU4845" s="16"/>
      <c r="KV4845" s="72"/>
      <c r="KW4845" s="72"/>
      <c r="KX4845" s="16"/>
      <c r="KZ4845" s="16"/>
      <c r="LA4845" s="16"/>
      <c r="LB4845" s="74"/>
      <c r="LC4845" s="74"/>
    </row>
    <row r="4846" spans="8:315" x14ac:dyDescent="0.35">
      <c r="H4846" s="4"/>
      <c r="J4846" s="8"/>
      <c r="K4846" s="8"/>
      <c r="L4846" s="8"/>
      <c r="M4846" s="8"/>
      <c r="O4846" s="8"/>
      <c r="P4846" s="8"/>
      <c r="R4846" s="8"/>
      <c r="S4846" s="8"/>
      <c r="T4846" s="8"/>
      <c r="U4846" s="8"/>
      <c r="W4846" s="8">
        <f t="shared" si="4539"/>
        <v>190.8</v>
      </c>
      <c r="X4846">
        <v>16398000</v>
      </c>
      <c r="Y4846">
        <f t="shared" si="4540"/>
        <v>4555</v>
      </c>
      <c r="Z4846" s="8">
        <v>18.3</v>
      </c>
      <c r="AA4846" s="8">
        <v>20.9</v>
      </c>
      <c r="AB4846" s="8">
        <v>73.8</v>
      </c>
      <c r="AC4846" s="4"/>
      <c r="KL4846" s="84"/>
      <c r="KP4846" s="84"/>
      <c r="KS4846" s="74"/>
      <c r="KT4846" s="74"/>
      <c r="KU4846" s="16"/>
      <c r="KV4846" s="72"/>
      <c r="KW4846" s="72"/>
      <c r="KX4846" s="16"/>
      <c r="KZ4846" s="16"/>
      <c r="LA4846" s="16"/>
      <c r="LB4846" s="74"/>
      <c r="LC4846" s="74"/>
    </row>
    <row r="4847" spans="8:315" x14ac:dyDescent="0.35">
      <c r="H4847" s="4"/>
      <c r="J4847" s="8"/>
      <c r="K4847" s="8"/>
      <c r="L4847" s="8"/>
      <c r="M4847" s="8"/>
      <c r="O4847" s="8"/>
      <c r="P4847" s="8"/>
      <c r="R4847" s="8"/>
      <c r="S4847" s="8"/>
      <c r="T4847" s="8"/>
      <c r="U4847" s="8"/>
      <c r="W4847" s="8">
        <f t="shared" si="4539"/>
        <v>190.8</v>
      </c>
      <c r="X4847">
        <v>16401600</v>
      </c>
      <c r="Y4847">
        <f t="shared" si="4540"/>
        <v>4556</v>
      </c>
      <c r="Z4847" s="8">
        <v>5.8</v>
      </c>
      <c r="AA4847" s="8">
        <v>20.2</v>
      </c>
      <c r="AB4847" s="8">
        <v>74.3</v>
      </c>
      <c r="AC4847" s="4"/>
      <c r="KL4847" s="84"/>
      <c r="KP4847" s="84"/>
      <c r="KS4847" s="74"/>
      <c r="KT4847" s="74"/>
      <c r="KU4847" s="16"/>
      <c r="KV4847" s="72"/>
      <c r="KW4847" s="72"/>
      <c r="KX4847" s="16"/>
      <c r="KZ4847" s="16"/>
      <c r="LA4847" s="16"/>
      <c r="LB4847" s="74"/>
      <c r="LC4847" s="74"/>
    </row>
    <row r="4848" spans="8:315" x14ac:dyDescent="0.35">
      <c r="H4848" s="4"/>
      <c r="J4848" s="8"/>
      <c r="K4848" s="8"/>
      <c r="L4848" s="8"/>
      <c r="M4848" s="8"/>
      <c r="O4848" s="8"/>
      <c r="P4848" s="8"/>
      <c r="R4848" s="8"/>
      <c r="S4848" s="8"/>
      <c r="T4848" s="8"/>
      <c r="U4848" s="8"/>
      <c r="W4848" s="8">
        <f t="shared" si="4539"/>
        <v>190.9</v>
      </c>
      <c r="X4848">
        <v>16405200</v>
      </c>
      <c r="Y4848">
        <f t="shared" si="4540"/>
        <v>4557</v>
      </c>
      <c r="Z4848" s="8">
        <v>0</v>
      </c>
      <c r="AA4848" s="8">
        <v>19.899999999999999</v>
      </c>
      <c r="AB4848" s="8">
        <v>73.599999999999994</v>
      </c>
      <c r="AC4848" s="4"/>
      <c r="KL4848" s="84"/>
      <c r="KP4848" s="84"/>
      <c r="KS4848" s="74"/>
      <c r="KT4848" s="74"/>
      <c r="KU4848" s="16"/>
      <c r="KV4848" s="72"/>
      <c r="KW4848" s="72"/>
      <c r="KX4848" s="16"/>
      <c r="KZ4848" s="16"/>
      <c r="LA4848" s="16"/>
      <c r="LB4848" s="74"/>
      <c r="LC4848" s="74"/>
    </row>
    <row r="4849" spans="8:315" x14ac:dyDescent="0.35">
      <c r="H4849" s="4"/>
      <c r="J4849" s="8"/>
      <c r="K4849" s="8"/>
      <c r="L4849" s="8"/>
      <c r="M4849" s="8"/>
      <c r="O4849" s="8"/>
      <c r="P4849" s="8"/>
      <c r="R4849" s="8"/>
      <c r="S4849" s="8"/>
      <c r="T4849" s="8"/>
      <c r="U4849" s="8"/>
      <c r="W4849" s="8">
        <f t="shared" si="4539"/>
        <v>190.9</v>
      </c>
      <c r="X4849">
        <v>16408800</v>
      </c>
      <c r="Y4849">
        <f t="shared" si="4540"/>
        <v>4558</v>
      </c>
      <c r="Z4849" s="8">
        <v>0</v>
      </c>
      <c r="AA4849" s="8">
        <v>19.5</v>
      </c>
      <c r="AB4849" s="8">
        <v>77.900000000000006</v>
      </c>
      <c r="AC4849" s="4"/>
      <c r="KL4849" s="84"/>
      <c r="KP4849" s="84"/>
      <c r="KS4849" s="74"/>
      <c r="KT4849" s="74"/>
      <c r="KU4849" s="16"/>
      <c r="KV4849" s="72"/>
      <c r="KW4849" s="72"/>
      <c r="KX4849" s="16"/>
      <c r="KZ4849" s="16"/>
      <c r="LA4849" s="16"/>
      <c r="LB4849" s="74"/>
      <c r="LC4849" s="74"/>
    </row>
    <row r="4850" spans="8:315" x14ac:dyDescent="0.35">
      <c r="H4850" s="4"/>
      <c r="J4850" s="8"/>
      <c r="K4850" s="8"/>
      <c r="L4850" s="8"/>
      <c r="M4850" s="8"/>
      <c r="O4850" s="8"/>
      <c r="P4850" s="8"/>
      <c r="R4850" s="8"/>
      <c r="S4850" s="8"/>
      <c r="T4850" s="8"/>
      <c r="U4850" s="8"/>
      <c r="W4850" s="8">
        <f t="shared" si="4539"/>
        <v>191</v>
      </c>
      <c r="X4850">
        <v>16412400</v>
      </c>
      <c r="Y4850">
        <f t="shared" si="4540"/>
        <v>4559</v>
      </c>
      <c r="Z4850" s="8">
        <v>0</v>
      </c>
      <c r="AA4850" s="8">
        <v>18.3</v>
      </c>
      <c r="AB4850" s="8">
        <v>83.8</v>
      </c>
      <c r="AC4850" s="4"/>
      <c r="KL4850" s="84"/>
      <c r="KP4850" s="84"/>
      <c r="KS4850" s="74"/>
      <c r="KT4850" s="74"/>
      <c r="KU4850" s="16"/>
      <c r="KV4850" s="72"/>
      <c r="KW4850" s="72"/>
      <c r="KX4850" s="16"/>
      <c r="KZ4850" s="16"/>
      <c r="LA4850" s="16"/>
      <c r="LB4850" s="74"/>
      <c r="LC4850" s="74"/>
    </row>
    <row r="4851" spans="8:315" x14ac:dyDescent="0.35">
      <c r="H4851" s="4"/>
      <c r="J4851" s="8"/>
      <c r="K4851" s="8"/>
      <c r="L4851" s="8"/>
      <c r="M4851" s="8"/>
      <c r="O4851" s="8"/>
      <c r="P4851" s="8"/>
      <c r="R4851" s="8"/>
      <c r="S4851" s="8"/>
      <c r="T4851" s="8"/>
      <c r="U4851" s="8"/>
      <c r="W4851" s="8">
        <f t="shared" si="4539"/>
        <v>191</v>
      </c>
      <c r="X4851">
        <v>16416000</v>
      </c>
      <c r="Y4851">
        <f t="shared" si="4540"/>
        <v>4560</v>
      </c>
      <c r="Z4851" s="8">
        <v>0</v>
      </c>
      <c r="AA4851" s="8">
        <v>17.600000000000001</v>
      </c>
      <c r="AB4851" s="8">
        <v>84.3</v>
      </c>
      <c r="AC4851" s="4"/>
      <c r="KL4851" s="84"/>
      <c r="KP4851" s="84"/>
      <c r="KS4851" s="74"/>
      <c r="KT4851" s="74"/>
      <c r="KU4851" s="16"/>
      <c r="KV4851" s="72"/>
      <c r="KW4851" s="72"/>
      <c r="KX4851" s="16"/>
      <c r="KZ4851" s="16"/>
      <c r="LA4851" s="16"/>
      <c r="LB4851" s="74"/>
      <c r="LC4851" s="74"/>
    </row>
    <row r="4852" spans="8:315" x14ac:dyDescent="0.35">
      <c r="H4852" s="4"/>
      <c r="J4852" s="8"/>
      <c r="K4852" s="8"/>
      <c r="L4852" s="8"/>
      <c r="M4852" s="8"/>
      <c r="O4852" s="8"/>
      <c r="P4852" s="8"/>
      <c r="R4852" s="8"/>
      <c r="S4852" s="8"/>
      <c r="T4852" s="8"/>
      <c r="U4852" s="8"/>
      <c r="W4852" s="8">
        <f t="shared" si="4539"/>
        <v>191</v>
      </c>
      <c r="X4852">
        <v>16419600</v>
      </c>
      <c r="Y4852">
        <f t="shared" si="4540"/>
        <v>4561</v>
      </c>
      <c r="Z4852" s="8">
        <v>0</v>
      </c>
      <c r="AA4852" s="8">
        <v>17.7</v>
      </c>
      <c r="AB4852" s="8">
        <v>83.5</v>
      </c>
      <c r="AC4852" s="4"/>
      <c r="KL4852" s="84"/>
      <c r="KP4852" s="84"/>
      <c r="KS4852" s="74"/>
      <c r="KT4852" s="74"/>
      <c r="KU4852" s="16"/>
      <c r="KV4852" s="72"/>
      <c r="KW4852" s="72"/>
      <c r="KX4852" s="16"/>
      <c r="KZ4852" s="16"/>
      <c r="LA4852" s="16"/>
      <c r="LB4852" s="74"/>
      <c r="LC4852" s="74"/>
    </row>
    <row r="4853" spans="8:315" x14ac:dyDescent="0.35">
      <c r="H4853" s="4"/>
      <c r="J4853" s="8"/>
      <c r="K4853" s="8"/>
      <c r="L4853" s="8"/>
      <c r="M4853" s="8"/>
      <c r="O4853" s="8"/>
      <c r="P4853" s="8"/>
      <c r="R4853" s="8"/>
      <c r="S4853" s="8"/>
      <c r="T4853" s="8"/>
      <c r="U4853" s="8"/>
      <c r="W4853" s="8">
        <f t="shared" si="4539"/>
        <v>191.1</v>
      </c>
      <c r="X4853">
        <v>16423200</v>
      </c>
      <c r="Y4853">
        <f t="shared" si="4540"/>
        <v>4562</v>
      </c>
      <c r="Z4853" s="8">
        <v>0</v>
      </c>
      <c r="AA4853" s="8">
        <v>17.3</v>
      </c>
      <c r="AB4853" s="8">
        <v>91.5</v>
      </c>
      <c r="AC4853" s="4"/>
      <c r="KL4853" s="84"/>
      <c r="KP4853" s="84"/>
      <c r="KS4853" s="74"/>
      <c r="KT4853" s="74"/>
      <c r="KU4853" s="16"/>
      <c r="KV4853" s="72"/>
      <c r="KW4853" s="72"/>
      <c r="KX4853" s="16"/>
      <c r="KZ4853" s="16"/>
      <c r="LA4853" s="16"/>
      <c r="LB4853" s="74"/>
      <c r="LC4853" s="74"/>
    </row>
    <row r="4854" spans="8:315" x14ac:dyDescent="0.35">
      <c r="H4854" s="4"/>
      <c r="J4854" s="8"/>
      <c r="K4854" s="8"/>
      <c r="L4854" s="8"/>
      <c r="M4854" s="8"/>
      <c r="O4854" s="8"/>
      <c r="P4854" s="8"/>
      <c r="R4854" s="8"/>
      <c r="S4854" s="8"/>
      <c r="T4854" s="8"/>
      <c r="U4854" s="8"/>
      <c r="W4854" s="8">
        <f t="shared" si="4539"/>
        <v>191.1</v>
      </c>
      <c r="X4854">
        <v>16426800</v>
      </c>
      <c r="Y4854">
        <f t="shared" si="4540"/>
        <v>4563</v>
      </c>
      <c r="Z4854" s="8">
        <v>0</v>
      </c>
      <c r="AA4854" s="8">
        <v>16.8</v>
      </c>
      <c r="AB4854" s="8">
        <v>91.6</v>
      </c>
      <c r="AC4854" s="4"/>
      <c r="KL4854" s="84"/>
      <c r="KP4854" s="84"/>
      <c r="KS4854" s="74"/>
      <c r="KT4854" s="74"/>
      <c r="KU4854" s="16"/>
      <c r="KV4854" s="72"/>
      <c r="KW4854" s="72"/>
      <c r="KX4854" s="16"/>
      <c r="KZ4854" s="16"/>
      <c r="LA4854" s="16"/>
      <c r="LB4854" s="74"/>
      <c r="LC4854" s="74"/>
    </row>
    <row r="4855" spans="8:315" x14ac:dyDescent="0.35">
      <c r="H4855" s="4"/>
      <c r="J4855" s="8"/>
      <c r="K4855" s="8"/>
      <c r="L4855" s="8"/>
      <c r="M4855" s="8"/>
      <c r="O4855" s="8"/>
      <c r="P4855" s="8"/>
      <c r="R4855" s="8"/>
      <c r="S4855" s="8"/>
      <c r="T4855" s="8"/>
      <c r="U4855" s="8"/>
      <c r="W4855" s="8">
        <f t="shared" si="4539"/>
        <v>191.2</v>
      </c>
      <c r="X4855">
        <v>16430400</v>
      </c>
      <c r="Y4855">
        <f t="shared" si="4540"/>
        <v>4564</v>
      </c>
      <c r="Z4855" s="8">
        <v>0</v>
      </c>
      <c r="AA4855" s="8">
        <v>16.8</v>
      </c>
      <c r="AB4855" s="8">
        <v>91.8</v>
      </c>
      <c r="AC4855" s="4"/>
      <c r="KL4855" s="84"/>
      <c r="KP4855" s="84"/>
      <c r="KS4855" s="74"/>
      <c r="KT4855" s="74"/>
      <c r="KU4855" s="16"/>
      <c r="KV4855" s="72"/>
      <c r="KW4855" s="72"/>
      <c r="KX4855" s="16"/>
      <c r="KZ4855" s="16"/>
      <c r="LA4855" s="16"/>
      <c r="LB4855" s="74"/>
      <c r="LC4855" s="74"/>
    </row>
    <row r="4856" spans="8:315" x14ac:dyDescent="0.35">
      <c r="H4856" s="4"/>
      <c r="J4856" s="8"/>
      <c r="K4856" s="8"/>
      <c r="L4856" s="8"/>
      <c r="M4856" s="8"/>
      <c r="O4856" s="8"/>
      <c r="P4856" s="8"/>
      <c r="R4856" s="8"/>
      <c r="S4856" s="8"/>
      <c r="T4856" s="8"/>
      <c r="U4856" s="8"/>
      <c r="W4856" s="8">
        <f t="shared" si="4539"/>
        <v>191.2</v>
      </c>
      <c r="X4856">
        <v>16434000</v>
      </c>
      <c r="Y4856">
        <f t="shared" si="4540"/>
        <v>4565</v>
      </c>
      <c r="Z4856" s="8">
        <v>3.9</v>
      </c>
      <c r="AA4856" s="8">
        <v>16.7</v>
      </c>
      <c r="AB4856" s="8">
        <v>91.6</v>
      </c>
      <c r="AC4856" s="4"/>
      <c r="KL4856" s="84"/>
      <c r="KP4856" s="84"/>
      <c r="KS4856" s="74"/>
      <c r="KT4856" s="74"/>
      <c r="KU4856" s="16"/>
      <c r="KV4856" s="72"/>
      <c r="KW4856" s="72"/>
      <c r="KX4856" s="16"/>
      <c r="KZ4856" s="16"/>
      <c r="LA4856" s="16"/>
      <c r="LB4856" s="74"/>
      <c r="LC4856" s="74"/>
    </row>
    <row r="4857" spans="8:315" x14ac:dyDescent="0.35">
      <c r="H4857" s="4"/>
      <c r="J4857" s="8"/>
      <c r="K4857" s="8"/>
      <c r="L4857" s="8"/>
      <c r="M4857" s="8"/>
      <c r="O4857" s="8"/>
      <c r="P4857" s="8"/>
      <c r="R4857" s="8"/>
      <c r="S4857" s="8"/>
      <c r="T4857" s="8"/>
      <c r="U4857" s="8"/>
      <c r="W4857" s="8">
        <f t="shared" si="4539"/>
        <v>191.3</v>
      </c>
      <c r="X4857">
        <v>16437600</v>
      </c>
      <c r="Y4857">
        <f t="shared" si="4540"/>
        <v>4566</v>
      </c>
      <c r="Z4857" s="8">
        <v>31.9</v>
      </c>
      <c r="AA4857" s="8">
        <v>16.8</v>
      </c>
      <c r="AB4857" s="8">
        <v>91.2</v>
      </c>
      <c r="AC4857" s="4"/>
      <c r="KL4857" s="84"/>
      <c r="KP4857" s="84"/>
      <c r="KS4857" s="74"/>
      <c r="KT4857" s="74"/>
      <c r="KU4857" s="16"/>
      <c r="KV4857" s="72"/>
      <c r="KW4857" s="72"/>
      <c r="KX4857" s="16"/>
      <c r="KZ4857" s="16"/>
      <c r="LA4857" s="16"/>
      <c r="LB4857" s="74"/>
      <c r="LC4857" s="74"/>
    </row>
    <row r="4858" spans="8:315" x14ac:dyDescent="0.35">
      <c r="H4858" s="4"/>
      <c r="J4858" s="8"/>
      <c r="K4858" s="8"/>
      <c r="L4858" s="8"/>
      <c r="M4858" s="8"/>
      <c r="O4858" s="8"/>
      <c r="P4858" s="8"/>
      <c r="R4858" s="8"/>
      <c r="S4858" s="8"/>
      <c r="T4858" s="8"/>
      <c r="U4858" s="8"/>
      <c r="W4858" s="8">
        <f t="shared" si="4539"/>
        <v>191.3</v>
      </c>
      <c r="X4858">
        <v>16441200</v>
      </c>
      <c r="Y4858">
        <f t="shared" si="4540"/>
        <v>4567</v>
      </c>
      <c r="Z4858" s="8">
        <v>63.6</v>
      </c>
      <c r="AA4858" s="8">
        <v>16.8</v>
      </c>
      <c r="AB4858" s="8">
        <v>90.2</v>
      </c>
      <c r="AC4858" s="4"/>
      <c r="KL4858" s="84"/>
      <c r="KP4858" s="84"/>
      <c r="KS4858" s="74"/>
      <c r="KT4858" s="74"/>
      <c r="KU4858" s="16"/>
      <c r="KV4858" s="72"/>
      <c r="KW4858" s="72"/>
      <c r="KX4858" s="16"/>
      <c r="KZ4858" s="16"/>
      <c r="LA4858" s="16"/>
      <c r="LB4858" s="74"/>
      <c r="LC4858" s="74"/>
    </row>
    <row r="4859" spans="8:315" x14ac:dyDescent="0.35">
      <c r="H4859" s="4"/>
      <c r="J4859" s="8"/>
      <c r="K4859" s="8"/>
      <c r="L4859" s="8"/>
      <c r="M4859" s="8"/>
      <c r="O4859" s="8"/>
      <c r="P4859" s="8"/>
      <c r="R4859" s="8"/>
      <c r="S4859" s="8"/>
      <c r="T4859" s="8"/>
      <c r="U4859" s="8"/>
      <c r="W4859" s="8">
        <f t="shared" si="4539"/>
        <v>191.3</v>
      </c>
      <c r="X4859">
        <v>16444800</v>
      </c>
      <c r="Y4859">
        <f t="shared" si="4540"/>
        <v>4568</v>
      </c>
      <c r="Z4859" s="8">
        <v>78.599999999999994</v>
      </c>
      <c r="AA4859" s="8">
        <v>16.8</v>
      </c>
      <c r="AB4859" s="8">
        <v>92.6</v>
      </c>
      <c r="AC4859" s="4"/>
      <c r="KL4859" s="84"/>
      <c r="KP4859" s="84"/>
      <c r="KS4859" s="74"/>
      <c r="KT4859" s="74"/>
      <c r="KU4859" s="16"/>
      <c r="KV4859" s="72"/>
      <c r="KW4859" s="72"/>
      <c r="KX4859" s="16"/>
      <c r="KZ4859" s="16"/>
      <c r="LA4859" s="16"/>
      <c r="LB4859" s="74"/>
      <c r="LC4859" s="74"/>
    </row>
    <row r="4860" spans="8:315" x14ac:dyDescent="0.35">
      <c r="H4860" s="4"/>
      <c r="J4860" s="8"/>
      <c r="K4860" s="8"/>
      <c r="L4860" s="8"/>
      <c r="M4860" s="8"/>
      <c r="O4860" s="8"/>
      <c r="P4860" s="8"/>
      <c r="R4860" s="8"/>
      <c r="S4860" s="8"/>
      <c r="T4860" s="8"/>
      <c r="U4860" s="8"/>
      <c r="W4860" s="8">
        <f t="shared" si="4539"/>
        <v>191.4</v>
      </c>
      <c r="X4860">
        <v>16448400</v>
      </c>
      <c r="Y4860">
        <f t="shared" si="4540"/>
        <v>4569</v>
      </c>
      <c r="Z4860" s="8">
        <v>99.7</v>
      </c>
      <c r="AA4860" s="8">
        <v>17.2</v>
      </c>
      <c r="AB4860" s="8">
        <v>92.7</v>
      </c>
      <c r="AC4860" s="4"/>
      <c r="KL4860" s="84"/>
      <c r="KP4860" s="84"/>
      <c r="KS4860" s="74"/>
      <c r="KT4860" s="74"/>
      <c r="KU4860" s="16"/>
      <c r="KV4860" s="72"/>
      <c r="KW4860" s="72"/>
      <c r="KX4860" s="16"/>
      <c r="KZ4860" s="16"/>
      <c r="LA4860" s="16"/>
      <c r="LB4860" s="74"/>
      <c r="LC4860" s="74"/>
    </row>
    <row r="4861" spans="8:315" x14ac:dyDescent="0.35">
      <c r="H4861" s="4"/>
      <c r="J4861" s="8"/>
      <c r="K4861" s="8"/>
      <c r="L4861" s="8"/>
      <c r="M4861" s="8"/>
      <c r="O4861" s="8"/>
      <c r="P4861" s="8"/>
      <c r="R4861" s="8"/>
      <c r="S4861" s="8"/>
      <c r="T4861" s="8"/>
      <c r="U4861" s="8"/>
      <c r="W4861" s="8">
        <f t="shared" si="4539"/>
        <v>191.4</v>
      </c>
      <c r="X4861">
        <v>16452000</v>
      </c>
      <c r="Y4861">
        <f t="shared" si="4540"/>
        <v>4570</v>
      </c>
      <c r="Z4861" s="8">
        <v>33.299999999999997</v>
      </c>
      <c r="AA4861" s="8">
        <v>17</v>
      </c>
      <c r="AB4861" s="8">
        <v>93.5</v>
      </c>
      <c r="AC4861" s="4"/>
      <c r="KL4861" s="84"/>
      <c r="KP4861" s="84"/>
      <c r="KS4861" s="74"/>
      <c r="KT4861" s="74"/>
      <c r="KU4861" s="16"/>
      <c r="KV4861" s="72"/>
      <c r="KW4861" s="72"/>
      <c r="KX4861" s="16"/>
      <c r="KZ4861" s="16"/>
      <c r="LA4861" s="16"/>
      <c r="LB4861" s="74"/>
      <c r="LC4861" s="74"/>
    </row>
    <row r="4862" spans="8:315" x14ac:dyDescent="0.35">
      <c r="H4862" s="4"/>
      <c r="J4862" s="8"/>
      <c r="K4862" s="8"/>
      <c r="L4862" s="8"/>
      <c r="M4862" s="8"/>
      <c r="O4862" s="8"/>
      <c r="P4862" s="8"/>
      <c r="R4862" s="8"/>
      <c r="S4862" s="8"/>
      <c r="T4862" s="8"/>
      <c r="U4862" s="8"/>
      <c r="W4862" s="8">
        <f t="shared" si="4539"/>
        <v>191.5</v>
      </c>
      <c r="X4862">
        <v>16455600</v>
      </c>
      <c r="Y4862">
        <f t="shared" si="4540"/>
        <v>4571</v>
      </c>
      <c r="Z4862" s="8">
        <v>63.9</v>
      </c>
      <c r="AA4862" s="8">
        <v>16.899999999999999</v>
      </c>
      <c r="AB4862" s="8">
        <v>93</v>
      </c>
      <c r="AC4862" s="4"/>
      <c r="KL4862" s="84"/>
      <c r="KP4862" s="84"/>
      <c r="KS4862" s="74"/>
      <c r="KT4862" s="74"/>
      <c r="KU4862" s="16"/>
      <c r="KV4862" s="72"/>
      <c r="KW4862" s="72"/>
      <c r="KX4862" s="16"/>
      <c r="KZ4862" s="16"/>
      <c r="LA4862" s="16"/>
      <c r="LB4862" s="74"/>
      <c r="LC4862" s="74"/>
    </row>
    <row r="4863" spans="8:315" x14ac:dyDescent="0.35">
      <c r="H4863" s="4"/>
      <c r="J4863" s="8"/>
      <c r="K4863" s="8"/>
      <c r="L4863" s="8"/>
      <c r="M4863" s="8"/>
      <c r="O4863" s="8"/>
      <c r="P4863" s="8"/>
      <c r="R4863" s="8"/>
      <c r="S4863" s="8"/>
      <c r="T4863" s="8"/>
      <c r="U4863" s="8"/>
      <c r="W4863" s="8">
        <f t="shared" si="4539"/>
        <v>191.5</v>
      </c>
      <c r="X4863">
        <v>16459200</v>
      </c>
      <c r="Y4863">
        <f t="shared" si="4540"/>
        <v>4572</v>
      </c>
      <c r="Z4863" s="8">
        <v>73.099999999999994</v>
      </c>
      <c r="AA4863" s="8">
        <v>17.2</v>
      </c>
      <c r="AB4863" s="8">
        <v>92.8</v>
      </c>
      <c r="AC4863" s="4"/>
      <c r="KL4863" s="84"/>
      <c r="KP4863" s="84"/>
      <c r="KS4863" s="74"/>
      <c r="KT4863" s="74"/>
      <c r="KU4863" s="16"/>
      <c r="KV4863" s="72"/>
      <c r="KW4863" s="72"/>
      <c r="KX4863" s="16"/>
      <c r="KZ4863" s="16"/>
      <c r="LA4863" s="16"/>
      <c r="LB4863" s="74"/>
      <c r="LC4863" s="74"/>
    </row>
    <row r="4864" spans="8:315" x14ac:dyDescent="0.35">
      <c r="H4864" s="4"/>
      <c r="J4864" s="8"/>
      <c r="K4864" s="8"/>
      <c r="L4864" s="8"/>
      <c r="M4864" s="8"/>
      <c r="O4864" s="8"/>
      <c r="P4864" s="8"/>
      <c r="R4864" s="8"/>
      <c r="S4864" s="8"/>
      <c r="T4864" s="8"/>
      <c r="U4864" s="8"/>
      <c r="W4864" s="8">
        <f t="shared" si="4539"/>
        <v>191.5</v>
      </c>
      <c r="X4864">
        <v>16462800</v>
      </c>
      <c r="Y4864">
        <f t="shared" si="4540"/>
        <v>4573</v>
      </c>
      <c r="Z4864" s="8">
        <v>86.1</v>
      </c>
      <c r="AA4864" s="8">
        <v>17.399999999999999</v>
      </c>
      <c r="AB4864" s="8">
        <v>92.2</v>
      </c>
      <c r="AC4864" s="4"/>
      <c r="KL4864" s="84"/>
      <c r="KP4864" s="84"/>
      <c r="KS4864" s="74"/>
      <c r="KT4864" s="74"/>
      <c r="KU4864" s="16"/>
      <c r="KV4864" s="72"/>
      <c r="KW4864" s="72"/>
      <c r="KX4864" s="16"/>
      <c r="KZ4864" s="16"/>
      <c r="LA4864" s="16"/>
      <c r="LB4864" s="74"/>
      <c r="LC4864" s="74"/>
    </row>
    <row r="4865" spans="8:315" x14ac:dyDescent="0.35">
      <c r="H4865" s="4"/>
      <c r="J4865" s="8"/>
      <c r="K4865" s="8"/>
      <c r="L4865" s="8"/>
      <c r="M4865" s="8"/>
      <c r="O4865" s="8"/>
      <c r="P4865" s="8"/>
      <c r="R4865" s="8"/>
      <c r="S4865" s="8"/>
      <c r="T4865" s="8"/>
      <c r="U4865" s="8"/>
      <c r="W4865" s="8">
        <f t="shared" si="4539"/>
        <v>191.6</v>
      </c>
      <c r="X4865">
        <v>16466400</v>
      </c>
      <c r="Y4865">
        <f t="shared" si="4540"/>
        <v>4574</v>
      </c>
      <c r="Z4865" s="8">
        <v>72.2</v>
      </c>
      <c r="AA4865" s="8">
        <v>17.600000000000001</v>
      </c>
      <c r="AB4865" s="8">
        <v>92</v>
      </c>
      <c r="AC4865" s="4"/>
      <c r="KL4865" s="84"/>
      <c r="KP4865" s="84"/>
      <c r="KS4865" s="74"/>
      <c r="KT4865" s="74"/>
      <c r="KU4865" s="16"/>
      <c r="KV4865" s="72"/>
      <c r="KW4865" s="72"/>
      <c r="KX4865" s="16"/>
      <c r="KZ4865" s="16"/>
      <c r="LA4865" s="16"/>
      <c r="LB4865" s="74"/>
      <c r="LC4865" s="74"/>
    </row>
    <row r="4866" spans="8:315" x14ac:dyDescent="0.35">
      <c r="H4866" s="4"/>
      <c r="J4866" s="8"/>
      <c r="K4866" s="8"/>
      <c r="L4866" s="8"/>
      <c r="M4866" s="8"/>
      <c r="O4866" s="8"/>
      <c r="P4866" s="8"/>
      <c r="R4866" s="8"/>
      <c r="S4866" s="8"/>
      <c r="T4866" s="8"/>
      <c r="U4866" s="8"/>
      <c r="W4866" s="8">
        <f t="shared" si="4539"/>
        <v>191.6</v>
      </c>
      <c r="X4866">
        <v>16470000</v>
      </c>
      <c r="Y4866">
        <f t="shared" si="4540"/>
        <v>4575</v>
      </c>
      <c r="Z4866" s="8">
        <v>86.7</v>
      </c>
      <c r="AA4866" s="8">
        <v>17.899999999999999</v>
      </c>
      <c r="AB4866" s="8">
        <v>91.8</v>
      </c>
      <c r="AC4866" s="4"/>
      <c r="KL4866" s="84"/>
      <c r="KP4866" s="84"/>
      <c r="KS4866" s="74"/>
      <c r="KT4866" s="74"/>
      <c r="KU4866" s="16"/>
      <c r="KV4866" s="72"/>
      <c r="KW4866" s="72"/>
      <c r="KX4866" s="16"/>
      <c r="KZ4866" s="16"/>
      <c r="LA4866" s="16"/>
      <c r="LB4866" s="74"/>
      <c r="LC4866" s="74"/>
    </row>
    <row r="4867" spans="8:315" x14ac:dyDescent="0.35">
      <c r="H4867" s="4"/>
      <c r="J4867" s="8"/>
      <c r="K4867" s="8"/>
      <c r="L4867" s="8"/>
      <c r="M4867" s="8"/>
      <c r="O4867" s="8"/>
      <c r="P4867" s="8"/>
      <c r="R4867" s="8"/>
      <c r="S4867" s="8"/>
      <c r="T4867" s="8"/>
      <c r="U4867" s="8"/>
      <c r="W4867" s="8">
        <f t="shared" si="4539"/>
        <v>191.7</v>
      </c>
      <c r="X4867">
        <v>16473600</v>
      </c>
      <c r="Y4867">
        <f t="shared" si="4540"/>
        <v>4576</v>
      </c>
      <c r="Z4867" s="8">
        <v>63.6</v>
      </c>
      <c r="AA4867" s="8">
        <v>18</v>
      </c>
      <c r="AB4867" s="8">
        <v>91.7</v>
      </c>
      <c r="AC4867" s="4"/>
      <c r="KL4867" s="84"/>
      <c r="KP4867" s="84"/>
      <c r="KS4867" s="74"/>
      <c r="KT4867" s="74"/>
      <c r="KU4867" s="16"/>
      <c r="KV4867" s="72"/>
      <c r="KW4867" s="72"/>
      <c r="KX4867" s="16"/>
      <c r="KZ4867" s="16"/>
      <c r="LA4867" s="16"/>
      <c r="LB4867" s="74"/>
      <c r="LC4867" s="74"/>
    </row>
    <row r="4868" spans="8:315" x14ac:dyDescent="0.35">
      <c r="H4868" s="4"/>
      <c r="J4868" s="8"/>
      <c r="K4868" s="8"/>
      <c r="L4868" s="8"/>
      <c r="M4868" s="8"/>
      <c r="O4868" s="8"/>
      <c r="P4868" s="8"/>
      <c r="R4868" s="8"/>
      <c r="S4868" s="8"/>
      <c r="T4868" s="8"/>
      <c r="U4868" s="8"/>
      <c r="W4868" s="8">
        <f t="shared" si="4539"/>
        <v>191.7</v>
      </c>
      <c r="X4868">
        <v>16477200</v>
      </c>
      <c r="Y4868">
        <f t="shared" si="4540"/>
        <v>4577</v>
      </c>
      <c r="Z4868" s="8">
        <v>57.2</v>
      </c>
      <c r="AA4868" s="8">
        <v>18</v>
      </c>
      <c r="AB4868" s="8">
        <v>91.6</v>
      </c>
      <c r="AC4868" s="4"/>
      <c r="KL4868" s="84"/>
      <c r="KP4868" s="84"/>
      <c r="KS4868" s="74"/>
      <c r="KT4868" s="74"/>
      <c r="KU4868" s="16"/>
      <c r="KV4868" s="72"/>
      <c r="KW4868" s="72"/>
      <c r="KX4868" s="16"/>
      <c r="KZ4868" s="16"/>
      <c r="LA4868" s="16"/>
      <c r="LB4868" s="74"/>
      <c r="LC4868" s="74"/>
    </row>
    <row r="4869" spans="8:315" x14ac:dyDescent="0.35">
      <c r="H4869" s="4"/>
      <c r="J4869" s="8"/>
      <c r="K4869" s="8"/>
      <c r="L4869" s="8"/>
      <c r="M4869" s="8"/>
      <c r="O4869" s="8"/>
      <c r="P4869" s="8"/>
      <c r="R4869" s="8"/>
      <c r="S4869" s="8"/>
      <c r="T4869" s="8"/>
      <c r="U4869" s="8"/>
      <c r="W4869" s="8">
        <f t="shared" si="4539"/>
        <v>191.8</v>
      </c>
      <c r="X4869">
        <v>16480800</v>
      </c>
      <c r="Y4869">
        <f t="shared" si="4540"/>
        <v>4578</v>
      </c>
      <c r="Z4869" s="8">
        <v>25</v>
      </c>
      <c r="AA4869" s="8">
        <v>17.7</v>
      </c>
      <c r="AB4869" s="8">
        <v>91.8</v>
      </c>
      <c r="AC4869" s="4"/>
      <c r="KL4869" s="84"/>
      <c r="KP4869" s="84"/>
      <c r="KS4869" s="74"/>
      <c r="KT4869" s="74"/>
      <c r="KU4869" s="16"/>
      <c r="KV4869" s="72"/>
      <c r="KW4869" s="72"/>
      <c r="KX4869" s="16"/>
      <c r="KZ4869" s="16"/>
      <c r="LA4869" s="16"/>
      <c r="LB4869" s="74"/>
      <c r="LC4869" s="74"/>
    </row>
    <row r="4870" spans="8:315" x14ac:dyDescent="0.35">
      <c r="H4870" s="4"/>
      <c r="J4870" s="8"/>
      <c r="K4870" s="8"/>
      <c r="L4870" s="8"/>
      <c r="M4870" s="8"/>
      <c r="O4870" s="8"/>
      <c r="P4870" s="8"/>
      <c r="R4870" s="8"/>
      <c r="S4870" s="8"/>
      <c r="T4870" s="8"/>
      <c r="U4870" s="8"/>
      <c r="W4870" s="8">
        <f t="shared" si="4539"/>
        <v>191.8</v>
      </c>
      <c r="X4870">
        <v>16484400</v>
      </c>
      <c r="Y4870">
        <f t="shared" si="4540"/>
        <v>4579</v>
      </c>
      <c r="Z4870" s="8">
        <v>7.8</v>
      </c>
      <c r="AA4870" s="8">
        <v>17.5</v>
      </c>
      <c r="AB4870" s="8">
        <v>92.5</v>
      </c>
      <c r="AC4870" s="4"/>
      <c r="KL4870" s="84"/>
      <c r="KP4870" s="84"/>
      <c r="KS4870" s="74"/>
      <c r="KT4870" s="74"/>
      <c r="KU4870" s="16"/>
      <c r="KV4870" s="72"/>
      <c r="KW4870" s="72"/>
      <c r="KX4870" s="16"/>
      <c r="KZ4870" s="16"/>
      <c r="LA4870" s="16"/>
      <c r="LB4870" s="74"/>
      <c r="LC4870" s="74"/>
    </row>
    <row r="4871" spans="8:315" x14ac:dyDescent="0.35">
      <c r="H4871" s="4"/>
      <c r="J4871" s="8"/>
      <c r="K4871" s="8"/>
      <c r="L4871" s="8"/>
      <c r="M4871" s="8"/>
      <c r="O4871" s="8"/>
      <c r="P4871" s="8"/>
      <c r="R4871" s="8"/>
      <c r="S4871" s="8"/>
      <c r="T4871" s="8"/>
      <c r="U4871" s="8"/>
      <c r="W4871" s="8">
        <f t="shared" si="4539"/>
        <v>191.8</v>
      </c>
      <c r="X4871">
        <v>16488000</v>
      </c>
      <c r="Y4871">
        <f t="shared" si="4540"/>
        <v>4580</v>
      </c>
      <c r="Z4871" s="8">
        <v>1.9</v>
      </c>
      <c r="AA4871" s="8">
        <v>17.2</v>
      </c>
      <c r="AB4871" s="8">
        <v>92.8</v>
      </c>
      <c r="AC4871" s="4"/>
      <c r="KL4871" s="84"/>
      <c r="KP4871" s="84"/>
      <c r="KS4871" s="74"/>
      <c r="KT4871" s="74"/>
      <c r="KU4871" s="16"/>
      <c r="KV4871" s="72"/>
      <c r="KW4871" s="72"/>
      <c r="KX4871" s="16"/>
      <c r="KZ4871" s="16"/>
      <c r="LA4871" s="16"/>
      <c r="LB4871" s="74"/>
      <c r="LC4871" s="74"/>
    </row>
    <row r="4872" spans="8:315" x14ac:dyDescent="0.35">
      <c r="H4872" s="4"/>
      <c r="J4872" s="8"/>
      <c r="K4872" s="8"/>
      <c r="L4872" s="8"/>
      <c r="M4872" s="8"/>
      <c r="O4872" s="8"/>
      <c r="P4872" s="8"/>
      <c r="R4872" s="8"/>
      <c r="S4872" s="8"/>
      <c r="T4872" s="8"/>
      <c r="U4872" s="8"/>
      <c r="W4872" s="8">
        <f t="shared" si="4539"/>
        <v>191.9</v>
      </c>
      <c r="X4872">
        <v>16491600</v>
      </c>
      <c r="Y4872">
        <f t="shared" si="4540"/>
        <v>4581</v>
      </c>
      <c r="Z4872" s="8">
        <v>0</v>
      </c>
      <c r="AA4872" s="8">
        <v>16.899999999999999</v>
      </c>
      <c r="AB4872" s="8">
        <v>93</v>
      </c>
      <c r="AC4872" s="4"/>
      <c r="KL4872" s="84"/>
      <c r="KP4872" s="84"/>
      <c r="KS4872" s="74"/>
      <c r="KT4872" s="74"/>
      <c r="KU4872" s="16"/>
      <c r="KV4872" s="72"/>
      <c r="KW4872" s="72"/>
      <c r="KX4872" s="16"/>
      <c r="KZ4872" s="16"/>
      <c r="LA4872" s="16"/>
      <c r="LB4872" s="74"/>
      <c r="LC4872" s="74"/>
    </row>
    <row r="4873" spans="8:315" x14ac:dyDescent="0.35">
      <c r="H4873" s="4"/>
      <c r="J4873" s="8"/>
      <c r="K4873" s="8"/>
      <c r="L4873" s="8"/>
      <c r="M4873" s="8"/>
      <c r="O4873" s="8"/>
      <c r="P4873" s="8"/>
      <c r="R4873" s="8"/>
      <c r="S4873" s="8"/>
      <c r="T4873" s="8"/>
      <c r="U4873" s="8"/>
      <c r="W4873" s="8">
        <f t="shared" si="4539"/>
        <v>191.9</v>
      </c>
      <c r="X4873">
        <v>16495200</v>
      </c>
      <c r="Y4873">
        <f t="shared" si="4540"/>
        <v>4582</v>
      </c>
      <c r="Z4873" s="8">
        <v>0</v>
      </c>
      <c r="AA4873" s="8">
        <v>16.5</v>
      </c>
      <c r="AB4873" s="8">
        <v>93.6</v>
      </c>
      <c r="AC4873" s="4"/>
      <c r="KL4873" s="84"/>
      <c r="KP4873" s="84"/>
      <c r="KS4873" s="74"/>
      <c r="KT4873" s="74"/>
      <c r="KU4873" s="16"/>
      <c r="KV4873" s="72"/>
      <c r="KW4873" s="72"/>
      <c r="KX4873" s="16"/>
      <c r="KZ4873" s="16"/>
      <c r="LA4873" s="16"/>
      <c r="LB4873" s="74"/>
      <c r="LC4873" s="74"/>
    </row>
    <row r="4874" spans="8:315" x14ac:dyDescent="0.35">
      <c r="H4874" s="4"/>
      <c r="J4874" s="8"/>
      <c r="K4874" s="8"/>
      <c r="L4874" s="8"/>
      <c r="M4874" s="8"/>
      <c r="O4874" s="8"/>
      <c r="P4874" s="8"/>
      <c r="R4874" s="8"/>
      <c r="S4874" s="8"/>
      <c r="T4874" s="8"/>
      <c r="U4874" s="8"/>
      <c r="W4874" s="8">
        <f t="shared" si="4539"/>
        <v>192</v>
      </c>
      <c r="X4874">
        <v>16498800</v>
      </c>
      <c r="Y4874">
        <f t="shared" si="4540"/>
        <v>4583</v>
      </c>
      <c r="Z4874" s="8">
        <v>0</v>
      </c>
      <c r="AA4874" s="8">
        <v>16.3</v>
      </c>
      <c r="AB4874" s="8">
        <v>93.1</v>
      </c>
      <c r="AC4874" s="4"/>
      <c r="KL4874" s="84"/>
      <c r="KP4874" s="84"/>
      <c r="KS4874" s="74"/>
      <c r="KT4874" s="74"/>
      <c r="KU4874" s="16"/>
      <c r="KV4874" s="72"/>
      <c r="KW4874" s="72"/>
      <c r="KX4874" s="16"/>
      <c r="KZ4874" s="16"/>
      <c r="LA4874" s="16"/>
      <c r="LB4874" s="74"/>
      <c r="LC4874" s="74"/>
    </row>
    <row r="4875" spans="8:315" x14ac:dyDescent="0.35">
      <c r="H4875" s="4"/>
      <c r="J4875" s="8"/>
      <c r="K4875" s="8"/>
      <c r="L4875" s="8"/>
      <c r="M4875" s="8"/>
      <c r="O4875" s="8"/>
      <c r="P4875" s="8"/>
      <c r="R4875" s="8"/>
      <c r="S4875" s="8"/>
      <c r="T4875" s="8"/>
      <c r="U4875" s="8"/>
      <c r="W4875" s="8">
        <f t="shared" si="4539"/>
        <v>192</v>
      </c>
      <c r="X4875">
        <v>16502400</v>
      </c>
      <c r="Y4875">
        <f t="shared" si="4540"/>
        <v>4584</v>
      </c>
      <c r="Z4875" s="8">
        <v>0</v>
      </c>
      <c r="AA4875" s="8">
        <v>15.9</v>
      </c>
      <c r="AB4875" s="8">
        <v>93</v>
      </c>
      <c r="AC4875" s="4"/>
      <c r="KL4875" s="84"/>
      <c r="KP4875" s="84"/>
      <c r="KS4875" s="74"/>
      <c r="KT4875" s="74"/>
      <c r="KU4875" s="16"/>
      <c r="KV4875" s="72"/>
      <c r="KW4875" s="72"/>
      <c r="KX4875" s="16"/>
      <c r="KZ4875" s="16"/>
      <c r="LA4875" s="16"/>
      <c r="LB4875" s="74"/>
      <c r="LC4875" s="74"/>
    </row>
    <row r="4876" spans="8:315" x14ac:dyDescent="0.35">
      <c r="H4876" s="4"/>
      <c r="J4876" s="8"/>
      <c r="K4876" s="8"/>
      <c r="L4876" s="8"/>
      <c r="M4876" s="8"/>
      <c r="O4876" s="8"/>
      <c r="P4876" s="8"/>
      <c r="R4876" s="8"/>
      <c r="S4876" s="8"/>
      <c r="T4876" s="8"/>
      <c r="U4876" s="8"/>
      <c r="W4876" s="8">
        <f t="shared" si="4539"/>
        <v>192</v>
      </c>
      <c r="X4876">
        <v>16506000</v>
      </c>
      <c r="Y4876">
        <f t="shared" si="4540"/>
        <v>4585</v>
      </c>
      <c r="Z4876" s="8">
        <v>0</v>
      </c>
      <c r="AA4876" s="8">
        <v>15.6</v>
      </c>
      <c r="AB4876" s="8">
        <v>93.4</v>
      </c>
      <c r="AC4876" s="4"/>
      <c r="KL4876" s="84"/>
      <c r="KP4876" s="84"/>
      <c r="KS4876" s="74"/>
      <c r="KT4876" s="74"/>
      <c r="KU4876" s="16"/>
      <c r="KV4876" s="72"/>
      <c r="KW4876" s="72"/>
      <c r="KX4876" s="16"/>
      <c r="KZ4876" s="16"/>
      <c r="LA4876" s="16"/>
      <c r="LB4876" s="74"/>
      <c r="LC4876" s="74"/>
    </row>
    <row r="4877" spans="8:315" x14ac:dyDescent="0.35">
      <c r="H4877" s="4"/>
      <c r="J4877" s="8"/>
      <c r="K4877" s="8"/>
      <c r="L4877" s="8"/>
      <c r="M4877" s="8"/>
      <c r="O4877" s="8"/>
      <c r="P4877" s="8"/>
      <c r="R4877" s="8"/>
      <c r="S4877" s="8"/>
      <c r="T4877" s="8"/>
      <c r="U4877" s="8"/>
      <c r="W4877" s="8">
        <f t="shared" si="4539"/>
        <v>192.1</v>
      </c>
      <c r="X4877">
        <v>16509600</v>
      </c>
      <c r="Y4877">
        <f t="shared" si="4540"/>
        <v>4586</v>
      </c>
      <c r="Z4877" s="8">
        <v>0</v>
      </c>
      <c r="AA4877" s="8">
        <v>15.3</v>
      </c>
      <c r="AB4877" s="8">
        <v>93.5</v>
      </c>
      <c r="AC4877" s="4"/>
      <c r="KL4877" s="84"/>
      <c r="KP4877" s="84"/>
      <c r="KS4877" s="74"/>
      <c r="KT4877" s="74"/>
      <c r="KU4877" s="16"/>
      <c r="KV4877" s="72"/>
      <c r="KW4877" s="72"/>
      <c r="KX4877" s="16"/>
      <c r="KZ4877" s="16"/>
      <c r="LA4877" s="16"/>
      <c r="LB4877" s="74"/>
      <c r="LC4877" s="74"/>
    </row>
    <row r="4878" spans="8:315" x14ac:dyDescent="0.35">
      <c r="H4878" s="4"/>
      <c r="J4878" s="8"/>
      <c r="K4878" s="8"/>
      <c r="L4878" s="8"/>
      <c r="M4878" s="8"/>
      <c r="O4878" s="8"/>
      <c r="P4878" s="8"/>
      <c r="R4878" s="8"/>
      <c r="S4878" s="8"/>
      <c r="T4878" s="8"/>
      <c r="U4878" s="8"/>
      <c r="W4878" s="8">
        <f t="shared" si="4539"/>
        <v>192.1</v>
      </c>
      <c r="X4878">
        <v>16513200</v>
      </c>
      <c r="Y4878">
        <f t="shared" si="4540"/>
        <v>4587</v>
      </c>
      <c r="Z4878" s="8">
        <v>0</v>
      </c>
      <c r="AA4878" s="8">
        <v>15</v>
      </c>
      <c r="AB4878" s="8">
        <v>93</v>
      </c>
      <c r="AC4878" s="4"/>
      <c r="KL4878" s="84"/>
      <c r="KP4878" s="84"/>
      <c r="KS4878" s="74"/>
      <c r="KT4878" s="74"/>
      <c r="KU4878" s="16"/>
      <c r="KV4878" s="72"/>
      <c r="KW4878" s="72"/>
      <c r="KX4878" s="16"/>
      <c r="KZ4878" s="16"/>
      <c r="LA4878" s="16"/>
      <c r="LB4878" s="74"/>
      <c r="LC4878" s="74"/>
    </row>
    <row r="4879" spans="8:315" x14ac:dyDescent="0.35">
      <c r="H4879" s="4"/>
      <c r="J4879" s="8"/>
      <c r="K4879" s="8"/>
      <c r="L4879" s="8"/>
      <c r="M4879" s="8"/>
      <c r="O4879" s="8"/>
      <c r="P4879" s="8"/>
      <c r="R4879" s="8"/>
      <c r="S4879" s="8"/>
      <c r="T4879" s="8"/>
      <c r="U4879" s="8"/>
      <c r="W4879" s="8">
        <f t="shared" si="4539"/>
        <v>192.2</v>
      </c>
      <c r="X4879">
        <v>16516800</v>
      </c>
      <c r="Y4879">
        <f t="shared" si="4540"/>
        <v>4588</v>
      </c>
      <c r="Z4879" s="8">
        <v>0</v>
      </c>
      <c r="AA4879" s="8">
        <v>15.1</v>
      </c>
      <c r="AB4879" s="8">
        <v>91.1</v>
      </c>
      <c r="AC4879" s="4"/>
      <c r="KL4879" s="84"/>
      <c r="KP4879" s="84"/>
      <c r="KS4879" s="74"/>
      <c r="KT4879" s="74"/>
      <c r="KU4879" s="16"/>
      <c r="KV4879" s="72"/>
      <c r="KW4879" s="72"/>
      <c r="KX4879" s="16"/>
      <c r="KZ4879" s="16"/>
      <c r="LA4879" s="16"/>
      <c r="LB4879" s="74"/>
      <c r="LC4879" s="74"/>
    </row>
    <row r="4880" spans="8:315" x14ac:dyDescent="0.35">
      <c r="H4880" s="4"/>
      <c r="J4880" s="8"/>
      <c r="K4880" s="8"/>
      <c r="L4880" s="8"/>
      <c r="M4880" s="8"/>
      <c r="O4880" s="8"/>
      <c r="P4880" s="8"/>
      <c r="R4880" s="8"/>
      <c r="S4880" s="8"/>
      <c r="T4880" s="8"/>
      <c r="U4880" s="8"/>
      <c r="W4880" s="8">
        <f t="shared" si="4539"/>
        <v>192.2</v>
      </c>
      <c r="X4880">
        <v>16520400</v>
      </c>
      <c r="Y4880">
        <f t="shared" si="4540"/>
        <v>4589</v>
      </c>
      <c r="Z4880" s="8">
        <v>1.4</v>
      </c>
      <c r="AA4880" s="8">
        <v>15</v>
      </c>
      <c r="AB4880" s="8">
        <v>91.3</v>
      </c>
      <c r="AC4880" s="4"/>
      <c r="KL4880" s="84"/>
      <c r="KP4880" s="84"/>
      <c r="KS4880" s="74"/>
      <c r="KT4880" s="74"/>
      <c r="KU4880" s="16"/>
      <c r="KV4880" s="72"/>
      <c r="KW4880" s="72"/>
      <c r="KX4880" s="16"/>
      <c r="KZ4880" s="16"/>
      <c r="LA4880" s="16"/>
      <c r="LB4880" s="74"/>
      <c r="LC4880" s="74"/>
    </row>
    <row r="4881" spans="8:315" x14ac:dyDescent="0.35">
      <c r="H4881" s="4"/>
      <c r="J4881" s="8"/>
      <c r="K4881" s="8"/>
      <c r="L4881" s="8"/>
      <c r="M4881" s="8"/>
      <c r="O4881" s="8"/>
      <c r="P4881" s="8"/>
      <c r="R4881" s="8"/>
      <c r="S4881" s="8"/>
      <c r="T4881" s="8"/>
      <c r="U4881" s="8"/>
      <c r="W4881" s="8">
        <f t="shared" si="4539"/>
        <v>192.3</v>
      </c>
      <c r="X4881">
        <v>16524000</v>
      </c>
      <c r="Y4881">
        <f t="shared" si="4540"/>
        <v>4590</v>
      </c>
      <c r="Z4881" s="8">
        <v>40</v>
      </c>
      <c r="AA4881" s="8">
        <v>15</v>
      </c>
      <c r="AB4881" s="8">
        <v>89.9</v>
      </c>
      <c r="AC4881" s="4"/>
      <c r="KL4881" s="84"/>
      <c r="KP4881" s="84"/>
      <c r="KS4881" s="74"/>
      <c r="KT4881" s="74"/>
      <c r="KU4881" s="16"/>
      <c r="KV4881" s="72"/>
      <c r="KW4881" s="72"/>
      <c r="KX4881" s="16"/>
      <c r="KZ4881" s="16"/>
      <c r="LA4881" s="16"/>
      <c r="LB4881" s="74"/>
      <c r="LC4881" s="74"/>
    </row>
    <row r="4882" spans="8:315" x14ac:dyDescent="0.35">
      <c r="H4882" s="4"/>
      <c r="J4882" s="8"/>
      <c r="K4882" s="8"/>
      <c r="L4882" s="8"/>
      <c r="M4882" s="8"/>
      <c r="O4882" s="8"/>
      <c r="P4882" s="8"/>
      <c r="R4882" s="8"/>
      <c r="S4882" s="8"/>
      <c r="T4882" s="8"/>
      <c r="U4882" s="8"/>
      <c r="W4882" s="8">
        <f t="shared" si="4539"/>
        <v>192.3</v>
      </c>
      <c r="X4882">
        <v>16527600</v>
      </c>
      <c r="Y4882">
        <f t="shared" si="4540"/>
        <v>4591</v>
      </c>
      <c r="Z4882" s="8">
        <v>68.3</v>
      </c>
      <c r="AA4882" s="8">
        <v>15.4</v>
      </c>
      <c r="AB4882" s="8">
        <v>86.7</v>
      </c>
      <c r="AC4882" s="4"/>
      <c r="KL4882" s="84"/>
      <c r="KP4882" s="84"/>
      <c r="KS4882" s="74"/>
      <c r="KT4882" s="74"/>
      <c r="KU4882" s="16"/>
      <c r="KV4882" s="72"/>
      <c r="KW4882" s="72"/>
      <c r="KX4882" s="16"/>
      <c r="KZ4882" s="16"/>
      <c r="LA4882" s="16"/>
      <c r="LB4882" s="74"/>
      <c r="LC4882" s="74"/>
    </row>
    <row r="4883" spans="8:315" x14ac:dyDescent="0.35">
      <c r="H4883" s="4"/>
      <c r="J4883" s="8"/>
      <c r="K4883" s="8"/>
      <c r="L4883" s="8"/>
      <c r="M4883" s="8"/>
      <c r="O4883" s="8"/>
      <c r="P4883" s="8"/>
      <c r="R4883" s="8"/>
      <c r="S4883" s="8"/>
      <c r="T4883" s="8"/>
      <c r="U4883" s="8"/>
      <c r="W4883" s="8">
        <f t="shared" si="4539"/>
        <v>192.3</v>
      </c>
      <c r="X4883">
        <v>16531200</v>
      </c>
      <c r="Y4883">
        <f t="shared" si="4540"/>
        <v>4592</v>
      </c>
      <c r="Z4883" s="8">
        <v>123.1</v>
      </c>
      <c r="AA4883" s="8">
        <v>15.9</v>
      </c>
      <c r="AB4883" s="8">
        <v>88</v>
      </c>
      <c r="AC4883" s="4"/>
      <c r="KL4883" s="84"/>
      <c r="KP4883" s="84"/>
      <c r="KS4883" s="74"/>
      <c r="KT4883" s="74"/>
      <c r="KU4883" s="16"/>
      <c r="KV4883" s="72"/>
      <c r="KW4883" s="72"/>
      <c r="KX4883" s="16"/>
      <c r="KZ4883" s="16"/>
      <c r="LA4883" s="16"/>
      <c r="LB4883" s="74"/>
      <c r="LC4883" s="74"/>
    </row>
    <row r="4884" spans="8:315" x14ac:dyDescent="0.35">
      <c r="H4884" s="4"/>
      <c r="J4884" s="8"/>
      <c r="K4884" s="8"/>
      <c r="L4884" s="8"/>
      <c r="M4884" s="8"/>
      <c r="O4884" s="8"/>
      <c r="P4884" s="8"/>
      <c r="R4884" s="8"/>
      <c r="S4884" s="8"/>
      <c r="T4884" s="8"/>
      <c r="U4884" s="8"/>
      <c r="W4884" s="8">
        <f t="shared" si="4539"/>
        <v>192.4</v>
      </c>
      <c r="X4884">
        <v>16534800</v>
      </c>
      <c r="Y4884">
        <f t="shared" si="4540"/>
        <v>4593</v>
      </c>
      <c r="Z4884" s="8">
        <v>157.80000000000001</v>
      </c>
      <c r="AA4884" s="8">
        <v>16.2</v>
      </c>
      <c r="AB4884" s="8">
        <v>86.3</v>
      </c>
      <c r="AC4884" s="4"/>
      <c r="KL4884" s="84"/>
      <c r="KP4884" s="84"/>
      <c r="KS4884" s="74"/>
      <c r="KT4884" s="74"/>
      <c r="KU4884" s="16"/>
      <c r="KV4884" s="72"/>
      <c r="KW4884" s="72"/>
      <c r="KX4884" s="16"/>
      <c r="KZ4884" s="16"/>
      <c r="LA4884" s="16"/>
      <c r="LB4884" s="74"/>
      <c r="LC4884" s="74"/>
    </row>
    <row r="4885" spans="8:315" x14ac:dyDescent="0.35">
      <c r="H4885" s="4"/>
      <c r="J4885" s="8"/>
      <c r="K4885" s="8"/>
      <c r="L4885" s="8"/>
      <c r="M4885" s="8"/>
      <c r="O4885" s="8"/>
      <c r="P4885" s="8"/>
      <c r="R4885" s="8"/>
      <c r="S4885" s="8"/>
      <c r="T4885" s="8"/>
      <c r="U4885" s="8"/>
      <c r="W4885" s="8">
        <f t="shared" si="4539"/>
        <v>192.4</v>
      </c>
      <c r="X4885">
        <v>16538400</v>
      </c>
      <c r="Y4885">
        <f t="shared" si="4540"/>
        <v>4594</v>
      </c>
      <c r="Z4885" s="8">
        <v>252.8</v>
      </c>
      <c r="AA4885" s="8">
        <v>17</v>
      </c>
      <c r="AB4885" s="8">
        <v>74.599999999999994</v>
      </c>
      <c r="AC4885" s="4"/>
      <c r="KL4885" s="84"/>
      <c r="KP4885" s="84"/>
      <c r="KS4885" s="74"/>
      <c r="KT4885" s="74"/>
      <c r="KU4885" s="16"/>
      <c r="KV4885" s="72"/>
      <c r="KW4885" s="72"/>
      <c r="KX4885" s="16"/>
      <c r="KZ4885" s="16"/>
      <c r="LA4885" s="16"/>
      <c r="LB4885" s="74"/>
      <c r="LC4885" s="74"/>
    </row>
    <row r="4886" spans="8:315" x14ac:dyDescent="0.35">
      <c r="H4886" s="4"/>
      <c r="J4886" s="8"/>
      <c r="K4886" s="8"/>
      <c r="L4886" s="8"/>
      <c r="M4886" s="8"/>
      <c r="O4886" s="8"/>
      <c r="P4886" s="8"/>
      <c r="R4886" s="8"/>
      <c r="S4886" s="8"/>
      <c r="T4886" s="8"/>
      <c r="U4886" s="8"/>
      <c r="W4886" s="8">
        <f t="shared" si="4539"/>
        <v>192.5</v>
      </c>
      <c r="X4886">
        <v>16542000</v>
      </c>
      <c r="Y4886">
        <f t="shared" si="4540"/>
        <v>4595</v>
      </c>
      <c r="Z4886" s="8">
        <v>252.5</v>
      </c>
      <c r="AA4886" s="8">
        <v>18.399999999999999</v>
      </c>
      <c r="AB4886" s="8">
        <v>73.2</v>
      </c>
      <c r="AC4886" s="4"/>
      <c r="KL4886" s="84"/>
      <c r="KP4886" s="84"/>
      <c r="KS4886" s="74"/>
      <c r="KT4886" s="74"/>
      <c r="KU4886" s="16"/>
      <c r="KV4886" s="72"/>
      <c r="KW4886" s="72"/>
      <c r="KX4886" s="16"/>
      <c r="KZ4886" s="16"/>
      <c r="LA4886" s="16"/>
      <c r="LB4886" s="74"/>
      <c r="LC4886" s="74"/>
    </row>
    <row r="4887" spans="8:315" x14ac:dyDescent="0.35">
      <c r="H4887" s="4"/>
      <c r="J4887" s="8"/>
      <c r="K4887" s="8"/>
      <c r="L4887" s="8"/>
      <c r="M4887" s="8"/>
      <c r="O4887" s="8"/>
      <c r="P4887" s="8"/>
      <c r="R4887" s="8"/>
      <c r="S4887" s="8"/>
      <c r="T4887" s="8"/>
      <c r="U4887" s="8"/>
      <c r="W4887" s="8">
        <f t="shared" si="4539"/>
        <v>192.5</v>
      </c>
      <c r="X4887">
        <v>16545600</v>
      </c>
      <c r="Y4887">
        <f t="shared" si="4540"/>
        <v>4596</v>
      </c>
      <c r="Z4887" s="8">
        <v>352.2</v>
      </c>
      <c r="AA4887" s="8">
        <v>19.100000000000001</v>
      </c>
      <c r="AB4887" s="8">
        <v>68.7</v>
      </c>
      <c r="AC4887" s="4"/>
      <c r="KL4887" s="84"/>
      <c r="KP4887" s="84"/>
      <c r="KS4887" s="74"/>
      <c r="KT4887" s="74"/>
      <c r="KU4887" s="16"/>
      <c r="KV4887" s="72"/>
      <c r="KW4887" s="72"/>
      <c r="KX4887" s="16"/>
      <c r="KZ4887" s="16"/>
      <c r="LA4887" s="16"/>
      <c r="LB4887" s="74"/>
      <c r="LC4887" s="74"/>
    </row>
    <row r="4888" spans="8:315" x14ac:dyDescent="0.35">
      <c r="H4888" s="4"/>
      <c r="J4888" s="8"/>
      <c r="K4888" s="8"/>
      <c r="L4888" s="8"/>
      <c r="M4888" s="8"/>
      <c r="O4888" s="8"/>
      <c r="P4888" s="8"/>
      <c r="R4888" s="8"/>
      <c r="S4888" s="8"/>
      <c r="T4888" s="8"/>
      <c r="U4888" s="8"/>
      <c r="W4888" s="8">
        <f t="shared" si="4539"/>
        <v>192.5</v>
      </c>
      <c r="X4888">
        <v>16549200</v>
      </c>
      <c r="Y4888">
        <f t="shared" si="4540"/>
        <v>4597</v>
      </c>
      <c r="Z4888" s="8">
        <v>311.7</v>
      </c>
      <c r="AA4888" s="8">
        <v>19.600000000000001</v>
      </c>
      <c r="AB4888" s="8">
        <v>69.599999999999994</v>
      </c>
      <c r="AC4888" s="4"/>
      <c r="KL4888" s="84"/>
      <c r="KP4888" s="84"/>
      <c r="KS4888" s="74"/>
      <c r="KT4888" s="74"/>
      <c r="KU4888" s="16"/>
      <c r="KV4888" s="72"/>
      <c r="KW4888" s="72"/>
      <c r="KX4888" s="16"/>
      <c r="KZ4888" s="16"/>
      <c r="LA4888" s="16"/>
      <c r="LB4888" s="74"/>
      <c r="LC4888" s="74"/>
    </row>
    <row r="4889" spans="8:315" x14ac:dyDescent="0.35">
      <c r="H4889" s="4"/>
      <c r="J4889" s="8"/>
      <c r="K4889" s="8"/>
      <c r="L4889" s="8"/>
      <c r="M4889" s="8"/>
      <c r="O4889" s="8"/>
      <c r="P4889" s="8"/>
      <c r="R4889" s="8"/>
      <c r="S4889" s="8"/>
      <c r="T4889" s="8"/>
      <c r="U4889" s="8"/>
      <c r="W4889" s="8">
        <f t="shared" si="4539"/>
        <v>192.6</v>
      </c>
      <c r="X4889">
        <v>16552800</v>
      </c>
      <c r="Y4889">
        <f t="shared" si="4540"/>
        <v>4598</v>
      </c>
      <c r="Z4889" s="8">
        <v>338.1</v>
      </c>
      <c r="AA4889" s="8">
        <v>19.899999999999999</v>
      </c>
      <c r="AB4889" s="8">
        <v>71.400000000000006</v>
      </c>
      <c r="AC4889" s="4"/>
      <c r="KL4889" s="84"/>
      <c r="KP4889" s="84"/>
      <c r="KS4889" s="74"/>
      <c r="KT4889" s="74"/>
      <c r="KU4889" s="16"/>
      <c r="KV4889" s="72"/>
      <c r="KW4889" s="72"/>
      <c r="KX4889" s="16"/>
      <c r="KZ4889" s="16"/>
      <c r="LA4889" s="16"/>
      <c r="LB4889" s="74"/>
      <c r="LC4889" s="74"/>
    </row>
    <row r="4890" spans="8:315" x14ac:dyDescent="0.35">
      <c r="H4890" s="4"/>
      <c r="J4890" s="8"/>
      <c r="K4890" s="8"/>
      <c r="L4890" s="8"/>
      <c r="M4890" s="8"/>
      <c r="O4890" s="8"/>
      <c r="P4890" s="8"/>
      <c r="R4890" s="8"/>
      <c r="S4890" s="8"/>
      <c r="T4890" s="8"/>
      <c r="U4890" s="8"/>
      <c r="W4890" s="8">
        <f t="shared" si="4539"/>
        <v>192.6</v>
      </c>
      <c r="X4890">
        <v>16556400</v>
      </c>
      <c r="Y4890">
        <f t="shared" si="4540"/>
        <v>4599</v>
      </c>
      <c r="Z4890" s="8">
        <v>313.10000000000002</v>
      </c>
      <c r="AA4890" s="8">
        <v>19.2</v>
      </c>
      <c r="AB4890" s="8">
        <v>82.2</v>
      </c>
      <c r="AC4890" s="4"/>
      <c r="KL4890" s="84"/>
      <c r="KP4890" s="84"/>
      <c r="KS4890" s="74"/>
      <c r="KT4890" s="74"/>
      <c r="KU4890" s="16"/>
      <c r="KV4890" s="72"/>
      <c r="KW4890" s="72"/>
      <c r="KX4890" s="16"/>
      <c r="KZ4890" s="16"/>
      <c r="LA4890" s="16"/>
      <c r="LB4890" s="74"/>
      <c r="LC4890" s="74"/>
    </row>
    <row r="4891" spans="8:315" x14ac:dyDescent="0.35">
      <c r="H4891" s="4"/>
      <c r="J4891" s="8"/>
      <c r="K4891" s="8"/>
      <c r="L4891" s="8"/>
      <c r="M4891" s="8"/>
      <c r="O4891" s="8"/>
      <c r="P4891" s="8"/>
      <c r="R4891" s="8"/>
      <c r="S4891" s="8"/>
      <c r="T4891" s="8"/>
      <c r="U4891" s="8"/>
      <c r="W4891" s="8">
        <f t="shared" si="4539"/>
        <v>192.7</v>
      </c>
      <c r="X4891">
        <v>16560000</v>
      </c>
      <c r="Y4891">
        <f t="shared" si="4540"/>
        <v>4600</v>
      </c>
      <c r="Z4891" s="8">
        <v>320.8</v>
      </c>
      <c r="AA4891" s="8">
        <v>19.5</v>
      </c>
      <c r="AB4891" s="8">
        <v>70.3</v>
      </c>
      <c r="AC4891" s="4"/>
      <c r="KL4891" s="84"/>
      <c r="KP4891" s="84"/>
      <c r="KS4891" s="74"/>
      <c r="KT4891" s="74"/>
      <c r="KU4891" s="16"/>
      <c r="KV4891" s="72"/>
      <c r="KW4891" s="72"/>
      <c r="KX4891" s="16"/>
      <c r="KZ4891" s="16"/>
      <c r="LA4891" s="16"/>
      <c r="LB4891" s="74"/>
      <c r="LC4891" s="74"/>
    </row>
    <row r="4892" spans="8:315" x14ac:dyDescent="0.35">
      <c r="H4892" s="4"/>
      <c r="J4892" s="8"/>
      <c r="K4892" s="8"/>
      <c r="L4892" s="8"/>
      <c r="M4892" s="8"/>
      <c r="O4892" s="8"/>
      <c r="P4892" s="8"/>
      <c r="R4892" s="8"/>
      <c r="S4892" s="8"/>
      <c r="T4892" s="8"/>
      <c r="U4892" s="8"/>
      <c r="W4892" s="8">
        <f t="shared" si="4539"/>
        <v>192.7</v>
      </c>
      <c r="X4892">
        <v>16563600</v>
      </c>
      <c r="Y4892">
        <f t="shared" si="4540"/>
        <v>4601</v>
      </c>
      <c r="Z4892" s="8">
        <v>216.7</v>
      </c>
      <c r="AA4892" s="8">
        <v>20</v>
      </c>
      <c r="AB4892" s="8">
        <v>68.400000000000006</v>
      </c>
      <c r="AC4892" s="4"/>
      <c r="KL4892" s="84"/>
      <c r="KP4892" s="84"/>
      <c r="KS4892" s="74"/>
      <c r="KT4892" s="74"/>
      <c r="KU4892" s="16"/>
      <c r="KV4892" s="72"/>
      <c r="KW4892" s="72"/>
      <c r="KX4892" s="16"/>
      <c r="KZ4892" s="16"/>
      <c r="LA4892" s="16"/>
      <c r="LB4892" s="74"/>
      <c r="LC4892" s="74"/>
    </row>
    <row r="4893" spans="8:315" x14ac:dyDescent="0.35">
      <c r="H4893" s="4"/>
      <c r="J4893" s="8"/>
      <c r="K4893" s="8"/>
      <c r="L4893" s="8"/>
      <c r="M4893" s="8"/>
      <c r="O4893" s="8"/>
      <c r="P4893" s="8"/>
      <c r="R4893" s="8"/>
      <c r="S4893" s="8"/>
      <c r="T4893" s="8"/>
      <c r="U4893" s="8"/>
      <c r="W4893" s="8">
        <f t="shared" si="4539"/>
        <v>192.8</v>
      </c>
      <c r="X4893">
        <v>16567200</v>
      </c>
      <c r="Y4893">
        <f t="shared" si="4540"/>
        <v>4602</v>
      </c>
      <c r="Z4893" s="8">
        <v>296.7</v>
      </c>
      <c r="AA4893" s="8">
        <v>21</v>
      </c>
      <c r="AB4893" s="8">
        <v>63.7</v>
      </c>
      <c r="AC4893" s="4"/>
      <c r="KL4893" s="84"/>
      <c r="KP4893" s="84"/>
      <c r="KS4893" s="74"/>
      <c r="KT4893" s="74"/>
      <c r="KU4893" s="16"/>
      <c r="KV4893" s="72"/>
      <c r="KW4893" s="72"/>
      <c r="KX4893" s="16"/>
      <c r="KZ4893" s="16"/>
      <c r="LA4893" s="16"/>
      <c r="LB4893" s="74"/>
      <c r="LC4893" s="74"/>
    </row>
    <row r="4894" spans="8:315" x14ac:dyDescent="0.35">
      <c r="H4894" s="4"/>
      <c r="J4894" s="8"/>
      <c r="K4894" s="8"/>
      <c r="L4894" s="8"/>
      <c r="M4894" s="8"/>
      <c r="O4894" s="8"/>
      <c r="P4894" s="8"/>
      <c r="R4894" s="8"/>
      <c r="S4894" s="8"/>
      <c r="T4894" s="8"/>
      <c r="U4894" s="8"/>
      <c r="W4894" s="8">
        <f t="shared" si="4539"/>
        <v>192.8</v>
      </c>
      <c r="X4894">
        <v>16570800</v>
      </c>
      <c r="Y4894">
        <f t="shared" si="4540"/>
        <v>4603</v>
      </c>
      <c r="Z4894" s="8">
        <v>99.7</v>
      </c>
      <c r="AA4894" s="8">
        <v>20.8</v>
      </c>
      <c r="AB4894" s="8">
        <v>64.900000000000006</v>
      </c>
      <c r="AC4894" s="4"/>
      <c r="KL4894" s="84"/>
      <c r="KP4894" s="84"/>
      <c r="KS4894" s="74"/>
      <c r="KT4894" s="74"/>
      <c r="KU4894" s="16"/>
      <c r="KV4894" s="72"/>
      <c r="KW4894" s="72"/>
      <c r="KX4894" s="16"/>
      <c r="KZ4894" s="16"/>
      <c r="LA4894" s="16"/>
      <c r="LB4894" s="74"/>
      <c r="LC4894" s="74"/>
    </row>
    <row r="4895" spans="8:315" x14ac:dyDescent="0.35">
      <c r="H4895" s="4"/>
      <c r="J4895" s="8"/>
      <c r="K4895" s="8"/>
      <c r="L4895" s="8"/>
      <c r="M4895" s="8"/>
      <c r="O4895" s="8"/>
      <c r="P4895" s="8"/>
      <c r="R4895" s="8"/>
      <c r="S4895" s="8"/>
      <c r="T4895" s="8"/>
      <c r="U4895" s="8"/>
      <c r="W4895" s="8">
        <f t="shared" si="4539"/>
        <v>192.8</v>
      </c>
      <c r="X4895">
        <v>16574400</v>
      </c>
      <c r="Y4895">
        <f t="shared" si="4540"/>
        <v>4604</v>
      </c>
      <c r="Z4895" s="8">
        <v>20.3</v>
      </c>
      <c r="AA4895" s="8">
        <v>19.899999999999999</v>
      </c>
      <c r="AB4895" s="8">
        <v>77.2</v>
      </c>
      <c r="AC4895" s="4"/>
      <c r="KL4895" s="84"/>
      <c r="KP4895" s="84"/>
      <c r="KS4895" s="74"/>
      <c r="KT4895" s="74"/>
      <c r="KU4895" s="16"/>
      <c r="KV4895" s="72"/>
      <c r="KW4895" s="72"/>
      <c r="KX4895" s="16"/>
      <c r="KZ4895" s="16"/>
      <c r="LA4895" s="16"/>
      <c r="LB4895" s="74"/>
      <c r="LC4895" s="74"/>
    </row>
    <row r="4896" spans="8:315" x14ac:dyDescent="0.35">
      <c r="H4896" s="4"/>
      <c r="J4896" s="8"/>
      <c r="K4896" s="8"/>
      <c r="L4896" s="8"/>
      <c r="M4896" s="8"/>
      <c r="O4896" s="8"/>
      <c r="P4896" s="8"/>
      <c r="R4896" s="8"/>
      <c r="S4896" s="8"/>
      <c r="T4896" s="8"/>
      <c r="U4896" s="8"/>
      <c r="W4896" s="8">
        <f t="shared" si="4539"/>
        <v>192.9</v>
      </c>
      <c r="X4896">
        <v>16578000</v>
      </c>
      <c r="Y4896">
        <f t="shared" si="4540"/>
        <v>4605</v>
      </c>
      <c r="Z4896" s="8">
        <v>0</v>
      </c>
      <c r="AA4896" s="8">
        <v>17.2</v>
      </c>
      <c r="AB4896" s="8">
        <v>87.8</v>
      </c>
      <c r="AC4896" s="4"/>
      <c r="KL4896" s="84"/>
      <c r="KP4896" s="84"/>
      <c r="KS4896" s="74"/>
      <c r="KT4896" s="74"/>
      <c r="KU4896" s="16"/>
      <c r="KV4896" s="72"/>
      <c r="KW4896" s="72"/>
      <c r="KX4896" s="16"/>
      <c r="KZ4896" s="16"/>
      <c r="LA4896" s="16"/>
      <c r="LB4896" s="74"/>
      <c r="LC4896" s="74"/>
    </row>
    <row r="4897" spans="8:315" x14ac:dyDescent="0.35">
      <c r="H4897" s="4"/>
      <c r="J4897" s="8"/>
      <c r="K4897" s="8"/>
      <c r="L4897" s="8"/>
      <c r="M4897" s="8"/>
      <c r="O4897" s="8"/>
      <c r="P4897" s="8"/>
      <c r="R4897" s="8"/>
      <c r="S4897" s="8"/>
      <c r="T4897" s="8"/>
      <c r="U4897" s="8"/>
      <c r="W4897" s="8">
        <f t="shared" si="4539"/>
        <v>192.9</v>
      </c>
      <c r="X4897">
        <v>16581600</v>
      </c>
      <c r="Y4897">
        <f t="shared" si="4540"/>
        <v>4606</v>
      </c>
      <c r="Z4897" s="8">
        <v>0</v>
      </c>
      <c r="AA4897" s="8">
        <v>15.7</v>
      </c>
      <c r="AB4897" s="8">
        <v>91.1</v>
      </c>
      <c r="AC4897" s="4"/>
      <c r="KL4897" s="84"/>
      <c r="KP4897" s="84"/>
      <c r="KS4897" s="74"/>
      <c r="KT4897" s="74"/>
      <c r="KU4897" s="16"/>
      <c r="KV4897" s="72"/>
      <c r="KW4897" s="72"/>
      <c r="KX4897" s="16"/>
      <c r="KZ4897" s="16"/>
      <c r="LA4897" s="16"/>
      <c r="LB4897" s="74"/>
      <c r="LC4897" s="74"/>
    </row>
    <row r="4898" spans="8:315" x14ac:dyDescent="0.35">
      <c r="H4898" s="4"/>
      <c r="J4898" s="8"/>
      <c r="K4898" s="8"/>
      <c r="L4898" s="8"/>
      <c r="M4898" s="8"/>
      <c r="O4898" s="8"/>
      <c r="P4898" s="8"/>
      <c r="R4898" s="8"/>
      <c r="S4898" s="8"/>
      <c r="T4898" s="8"/>
      <c r="U4898" s="8"/>
      <c r="W4898" s="8">
        <f t="shared" si="4539"/>
        <v>193</v>
      </c>
      <c r="X4898">
        <v>16585200</v>
      </c>
      <c r="Y4898">
        <f t="shared" si="4540"/>
        <v>4607</v>
      </c>
      <c r="Z4898" s="8">
        <v>0</v>
      </c>
      <c r="AA4898" s="8">
        <v>14.7</v>
      </c>
      <c r="AB4898" s="8">
        <v>92.9</v>
      </c>
      <c r="AC4898" s="4"/>
      <c r="KL4898" s="84"/>
      <c r="KP4898" s="84"/>
      <c r="KS4898" s="74"/>
      <c r="KT4898" s="74"/>
      <c r="KU4898" s="16"/>
      <c r="KV4898" s="72"/>
      <c r="KW4898" s="72"/>
      <c r="KX4898" s="16"/>
      <c r="KZ4898" s="16"/>
      <c r="LA4898" s="16"/>
      <c r="LB4898" s="74"/>
      <c r="LC4898" s="74"/>
    </row>
    <row r="4899" spans="8:315" x14ac:dyDescent="0.35">
      <c r="H4899" s="4"/>
      <c r="J4899" s="8"/>
      <c r="K4899" s="8"/>
      <c r="L4899" s="8"/>
      <c r="M4899" s="8"/>
      <c r="O4899" s="8"/>
      <c r="P4899" s="8"/>
      <c r="R4899" s="8"/>
      <c r="S4899" s="8"/>
      <c r="T4899" s="8"/>
      <c r="U4899" s="8"/>
      <c r="W4899" s="8">
        <f t="shared" si="4539"/>
        <v>193</v>
      </c>
      <c r="X4899">
        <v>16588800</v>
      </c>
      <c r="Y4899">
        <f t="shared" si="4540"/>
        <v>4608</v>
      </c>
      <c r="Z4899" s="8">
        <v>0</v>
      </c>
      <c r="AA4899" s="8">
        <v>14.2</v>
      </c>
      <c r="AB4899" s="8">
        <v>93.1</v>
      </c>
      <c r="AC4899" s="4"/>
      <c r="KL4899" s="84"/>
      <c r="KP4899" s="84"/>
      <c r="KS4899" s="74"/>
      <c r="KT4899" s="74"/>
      <c r="KU4899" s="16"/>
      <c r="KV4899" s="72"/>
      <c r="KW4899" s="72"/>
      <c r="KX4899" s="16"/>
      <c r="KZ4899" s="16"/>
      <c r="LA4899" s="16"/>
      <c r="LB4899" s="74"/>
      <c r="LC4899" s="74"/>
    </row>
    <row r="4900" spans="8:315" x14ac:dyDescent="0.35">
      <c r="H4900" s="4"/>
      <c r="J4900" s="8"/>
      <c r="K4900" s="8"/>
      <c r="L4900" s="8"/>
      <c r="M4900" s="8"/>
      <c r="O4900" s="8"/>
      <c r="P4900" s="8"/>
      <c r="R4900" s="8"/>
      <c r="S4900" s="8"/>
      <c r="T4900" s="8"/>
      <c r="U4900" s="8"/>
      <c r="W4900" s="8">
        <f t="shared" ref="W4900:W4963" si="4541">X4900/24/3600+1</f>
        <v>193</v>
      </c>
      <c r="X4900">
        <v>16592400</v>
      </c>
      <c r="Y4900">
        <f t="shared" ref="Y4900:Y4963" si="4542">X4900/3600</f>
        <v>4609</v>
      </c>
      <c r="Z4900" s="8">
        <v>0</v>
      </c>
      <c r="AA4900" s="8">
        <v>13.2</v>
      </c>
      <c r="AB4900" s="8">
        <v>94.2</v>
      </c>
      <c r="AC4900" s="4"/>
      <c r="KL4900" s="84"/>
      <c r="KP4900" s="84"/>
      <c r="KS4900" s="74"/>
      <c r="KT4900" s="74"/>
      <c r="KU4900" s="16"/>
      <c r="KV4900" s="72"/>
      <c r="KW4900" s="72"/>
      <c r="KX4900" s="16"/>
      <c r="KZ4900" s="16"/>
      <c r="LA4900" s="16"/>
      <c r="LB4900" s="74"/>
      <c r="LC4900" s="74"/>
    </row>
    <row r="4901" spans="8:315" x14ac:dyDescent="0.35">
      <c r="H4901" s="4"/>
      <c r="J4901" s="8"/>
      <c r="K4901" s="8"/>
      <c r="L4901" s="8"/>
      <c r="M4901" s="8"/>
      <c r="O4901" s="8"/>
      <c r="P4901" s="8"/>
      <c r="R4901" s="8"/>
      <c r="S4901" s="8"/>
      <c r="T4901" s="8"/>
      <c r="U4901" s="8"/>
      <c r="W4901" s="8">
        <f t="shared" si="4541"/>
        <v>193.1</v>
      </c>
      <c r="X4901">
        <v>16596000</v>
      </c>
      <c r="Y4901">
        <f t="shared" si="4542"/>
        <v>4610</v>
      </c>
      <c r="Z4901" s="8">
        <v>0</v>
      </c>
      <c r="AA4901" s="8">
        <v>12.9</v>
      </c>
      <c r="AB4901" s="8">
        <v>94.9</v>
      </c>
      <c r="AC4901" s="4"/>
      <c r="KL4901" s="84"/>
      <c r="KP4901" s="84"/>
      <c r="KS4901" s="74"/>
      <c r="KT4901" s="74"/>
      <c r="KU4901" s="16"/>
      <c r="KV4901" s="72"/>
      <c r="KW4901" s="72"/>
      <c r="KX4901" s="16"/>
      <c r="KZ4901" s="16"/>
      <c r="LA4901" s="16"/>
      <c r="LB4901" s="74"/>
      <c r="LC4901" s="74"/>
    </row>
    <row r="4902" spans="8:315" x14ac:dyDescent="0.35">
      <c r="H4902" s="4"/>
      <c r="J4902" s="8"/>
      <c r="K4902" s="8"/>
      <c r="L4902" s="8"/>
      <c r="M4902" s="8"/>
      <c r="O4902" s="8"/>
      <c r="P4902" s="8"/>
      <c r="R4902" s="8"/>
      <c r="S4902" s="8"/>
      <c r="T4902" s="8"/>
      <c r="U4902" s="8"/>
      <c r="W4902" s="8">
        <f t="shared" si="4541"/>
        <v>193.1</v>
      </c>
      <c r="X4902">
        <v>16599600</v>
      </c>
      <c r="Y4902">
        <f t="shared" si="4542"/>
        <v>4611</v>
      </c>
      <c r="Z4902" s="8">
        <v>0</v>
      </c>
      <c r="AA4902" s="8">
        <v>12.5</v>
      </c>
      <c r="AB4902" s="8">
        <v>95.3</v>
      </c>
      <c r="AC4902" s="4"/>
      <c r="KL4902" s="84"/>
      <c r="KP4902" s="84"/>
      <c r="KS4902" s="74"/>
      <c r="KT4902" s="74"/>
      <c r="KU4902" s="16"/>
      <c r="KV4902" s="72"/>
      <c r="KW4902" s="72"/>
      <c r="KX4902" s="16"/>
      <c r="KZ4902" s="16"/>
      <c r="LA4902" s="16"/>
      <c r="LB4902" s="74"/>
      <c r="LC4902" s="74"/>
    </row>
    <row r="4903" spans="8:315" x14ac:dyDescent="0.35">
      <c r="H4903" s="4"/>
      <c r="J4903" s="8"/>
      <c r="K4903" s="8"/>
      <c r="L4903" s="8"/>
      <c r="M4903" s="8"/>
      <c r="O4903" s="8"/>
      <c r="P4903" s="8"/>
      <c r="R4903" s="8"/>
      <c r="S4903" s="8"/>
      <c r="T4903" s="8"/>
      <c r="U4903" s="8"/>
      <c r="W4903" s="8">
        <f t="shared" si="4541"/>
        <v>193.2</v>
      </c>
      <c r="X4903">
        <v>16603200</v>
      </c>
      <c r="Y4903">
        <f t="shared" si="4542"/>
        <v>4612</v>
      </c>
      <c r="Z4903" s="8">
        <v>0</v>
      </c>
      <c r="AA4903" s="8">
        <v>12.1</v>
      </c>
      <c r="AB4903" s="8">
        <v>95.5</v>
      </c>
      <c r="AC4903" s="4"/>
      <c r="KL4903" s="84"/>
      <c r="KP4903" s="84"/>
      <c r="KS4903" s="74"/>
      <c r="KT4903" s="74"/>
      <c r="KU4903" s="16"/>
      <c r="KV4903" s="72"/>
      <c r="KW4903" s="72"/>
      <c r="KX4903" s="16"/>
      <c r="KZ4903" s="16"/>
      <c r="LA4903" s="16"/>
      <c r="LB4903" s="74"/>
      <c r="LC4903" s="74"/>
    </row>
    <row r="4904" spans="8:315" x14ac:dyDescent="0.35">
      <c r="H4904" s="4"/>
      <c r="J4904" s="8"/>
      <c r="K4904" s="8"/>
      <c r="L4904" s="8"/>
      <c r="M4904" s="8"/>
      <c r="O4904" s="8"/>
      <c r="P4904" s="8"/>
      <c r="R4904" s="8"/>
      <c r="S4904" s="8"/>
      <c r="T4904" s="8"/>
      <c r="U4904" s="8"/>
      <c r="W4904" s="8">
        <f t="shared" si="4541"/>
        <v>193.2</v>
      </c>
      <c r="X4904">
        <v>16606800</v>
      </c>
      <c r="Y4904">
        <f t="shared" si="4542"/>
        <v>4613</v>
      </c>
      <c r="Z4904" s="8">
        <v>7.8</v>
      </c>
      <c r="AA4904" s="8">
        <v>12.5</v>
      </c>
      <c r="AB4904" s="8">
        <v>95.9</v>
      </c>
      <c r="AC4904" s="4"/>
      <c r="KL4904" s="84"/>
      <c r="KP4904" s="84"/>
      <c r="KS4904" s="74"/>
      <c r="KT4904" s="74"/>
      <c r="KU4904" s="16"/>
      <c r="KV4904" s="72"/>
      <c r="KW4904" s="72"/>
      <c r="KX4904" s="16"/>
      <c r="KZ4904" s="16"/>
      <c r="LA4904" s="16"/>
      <c r="LB4904" s="74"/>
      <c r="LC4904" s="74"/>
    </row>
    <row r="4905" spans="8:315" x14ac:dyDescent="0.35">
      <c r="H4905" s="4"/>
      <c r="J4905" s="8"/>
      <c r="K4905" s="8"/>
      <c r="L4905" s="8"/>
      <c r="M4905" s="8"/>
      <c r="O4905" s="8"/>
      <c r="P4905" s="8"/>
      <c r="R4905" s="8"/>
      <c r="S4905" s="8"/>
      <c r="T4905" s="8"/>
      <c r="U4905" s="8"/>
      <c r="W4905" s="8">
        <f t="shared" si="4541"/>
        <v>193.3</v>
      </c>
      <c r="X4905">
        <v>16610400</v>
      </c>
      <c r="Y4905">
        <f t="shared" si="4542"/>
        <v>4614</v>
      </c>
      <c r="Z4905" s="8">
        <v>70.3</v>
      </c>
      <c r="AA4905" s="8">
        <v>13.9</v>
      </c>
      <c r="AB4905" s="8">
        <v>96.1</v>
      </c>
      <c r="AC4905" s="4"/>
      <c r="KL4905" s="84"/>
      <c r="KP4905" s="84"/>
      <c r="KS4905" s="74"/>
      <c r="KT4905" s="74"/>
      <c r="KU4905" s="16"/>
      <c r="KV4905" s="72"/>
      <c r="KW4905" s="72"/>
      <c r="KX4905" s="16"/>
      <c r="KZ4905" s="16"/>
      <c r="LA4905" s="16"/>
      <c r="LB4905" s="74"/>
      <c r="LC4905" s="74"/>
    </row>
    <row r="4906" spans="8:315" x14ac:dyDescent="0.35">
      <c r="H4906" s="4"/>
      <c r="J4906" s="8"/>
      <c r="K4906" s="8"/>
      <c r="L4906" s="8"/>
      <c r="M4906" s="8"/>
      <c r="O4906" s="8"/>
      <c r="P4906" s="8"/>
      <c r="R4906" s="8"/>
      <c r="S4906" s="8"/>
      <c r="T4906" s="8"/>
      <c r="U4906" s="8"/>
      <c r="W4906" s="8">
        <f t="shared" si="4541"/>
        <v>193.3</v>
      </c>
      <c r="X4906">
        <v>16614000</v>
      </c>
      <c r="Y4906">
        <f t="shared" si="4542"/>
        <v>4615</v>
      </c>
      <c r="Z4906" s="8">
        <v>252.5</v>
      </c>
      <c r="AA4906" s="8">
        <v>15.4</v>
      </c>
      <c r="AB4906" s="8">
        <v>96.1</v>
      </c>
      <c r="AC4906" s="4"/>
      <c r="KL4906" s="84"/>
      <c r="KP4906" s="84"/>
      <c r="KS4906" s="74"/>
      <c r="KT4906" s="74"/>
      <c r="KU4906" s="16"/>
      <c r="KV4906" s="72"/>
      <c r="KW4906" s="72"/>
      <c r="KX4906" s="16"/>
      <c r="KZ4906" s="16"/>
      <c r="LA4906" s="16"/>
      <c r="LB4906" s="74"/>
      <c r="LC4906" s="74"/>
    </row>
    <row r="4907" spans="8:315" x14ac:dyDescent="0.35">
      <c r="H4907" s="4"/>
      <c r="J4907" s="8"/>
      <c r="K4907" s="8"/>
      <c r="L4907" s="8"/>
      <c r="M4907" s="8"/>
      <c r="O4907" s="8"/>
      <c r="P4907" s="8"/>
      <c r="R4907" s="8"/>
      <c r="S4907" s="8"/>
      <c r="T4907" s="8"/>
      <c r="U4907" s="8"/>
      <c r="W4907" s="8">
        <f t="shared" si="4541"/>
        <v>193.3</v>
      </c>
      <c r="X4907">
        <v>16617600</v>
      </c>
      <c r="Y4907">
        <f t="shared" si="4542"/>
        <v>4616</v>
      </c>
      <c r="Z4907" s="8">
        <v>441.1</v>
      </c>
      <c r="AA4907" s="8">
        <v>18.899999999999999</v>
      </c>
      <c r="AB4907" s="8">
        <v>75.900000000000006</v>
      </c>
      <c r="AC4907" s="4"/>
      <c r="KL4907" s="84"/>
      <c r="KP4907" s="84"/>
      <c r="KS4907" s="74"/>
      <c r="KT4907" s="74"/>
      <c r="KU4907" s="16"/>
      <c r="KV4907" s="72"/>
      <c r="KW4907" s="72"/>
      <c r="KX4907" s="16"/>
      <c r="KZ4907" s="16"/>
      <c r="LA4907" s="16"/>
      <c r="LB4907" s="74"/>
      <c r="LC4907" s="74"/>
    </row>
    <row r="4908" spans="8:315" x14ac:dyDescent="0.35">
      <c r="H4908" s="4"/>
      <c r="J4908" s="8"/>
      <c r="K4908" s="8"/>
      <c r="L4908" s="8"/>
      <c r="M4908" s="8"/>
      <c r="O4908" s="8"/>
      <c r="P4908" s="8"/>
      <c r="R4908" s="8"/>
      <c r="S4908" s="8"/>
      <c r="T4908" s="8"/>
      <c r="U4908" s="8"/>
      <c r="W4908" s="8">
        <f t="shared" si="4541"/>
        <v>193.4</v>
      </c>
      <c r="X4908">
        <v>16621200</v>
      </c>
      <c r="Y4908">
        <f t="shared" si="4542"/>
        <v>4617</v>
      </c>
      <c r="Z4908" s="8">
        <v>565</v>
      </c>
      <c r="AA4908" s="8">
        <v>21.2</v>
      </c>
      <c r="AB4908" s="8">
        <v>59.1</v>
      </c>
      <c r="AC4908" s="4"/>
      <c r="KL4908" s="84"/>
      <c r="KP4908" s="84"/>
      <c r="KS4908" s="74"/>
      <c r="KT4908" s="74"/>
      <c r="KU4908" s="16"/>
      <c r="KV4908" s="72"/>
      <c r="KW4908" s="72"/>
      <c r="KX4908" s="16"/>
      <c r="KZ4908" s="16"/>
      <c r="LA4908" s="16"/>
      <c r="LB4908" s="74"/>
      <c r="LC4908" s="74"/>
    </row>
    <row r="4909" spans="8:315" x14ac:dyDescent="0.35">
      <c r="H4909" s="4"/>
      <c r="J4909" s="8"/>
      <c r="K4909" s="8"/>
      <c r="L4909" s="8"/>
      <c r="M4909" s="8"/>
      <c r="O4909" s="8"/>
      <c r="P4909" s="8"/>
      <c r="R4909" s="8"/>
      <c r="S4909" s="8"/>
      <c r="T4909" s="8"/>
      <c r="U4909" s="8"/>
      <c r="W4909" s="8">
        <f t="shared" si="4541"/>
        <v>193.4</v>
      </c>
      <c r="X4909">
        <v>16624800</v>
      </c>
      <c r="Y4909">
        <f t="shared" si="4542"/>
        <v>4618</v>
      </c>
      <c r="Z4909" s="8">
        <v>712.8</v>
      </c>
      <c r="AA4909" s="8">
        <v>22.7</v>
      </c>
      <c r="AB4909" s="8">
        <v>62</v>
      </c>
      <c r="AC4909" s="4"/>
      <c r="KL4909" s="84"/>
      <c r="KP4909" s="84"/>
      <c r="KS4909" s="74"/>
      <c r="KT4909" s="74"/>
      <c r="KU4909" s="16"/>
      <c r="KV4909" s="72"/>
      <c r="KW4909" s="72"/>
      <c r="KX4909" s="16"/>
      <c r="KZ4909" s="16"/>
      <c r="LA4909" s="16"/>
      <c r="LB4909" s="74"/>
      <c r="LC4909" s="74"/>
    </row>
    <row r="4910" spans="8:315" x14ac:dyDescent="0.35">
      <c r="H4910" s="4"/>
      <c r="J4910" s="8"/>
      <c r="K4910" s="8"/>
      <c r="L4910" s="8"/>
      <c r="M4910" s="8"/>
      <c r="O4910" s="8"/>
      <c r="P4910" s="8"/>
      <c r="R4910" s="8"/>
      <c r="S4910" s="8"/>
      <c r="T4910" s="8"/>
      <c r="U4910" s="8"/>
      <c r="W4910" s="8">
        <f t="shared" si="4541"/>
        <v>193.5</v>
      </c>
      <c r="X4910">
        <v>16628400</v>
      </c>
      <c r="Y4910">
        <f t="shared" si="4542"/>
        <v>4619</v>
      </c>
      <c r="Z4910" s="8">
        <v>858.6</v>
      </c>
      <c r="AA4910" s="8">
        <v>24.1</v>
      </c>
      <c r="AB4910" s="8">
        <v>49.7</v>
      </c>
      <c r="AC4910" s="4"/>
      <c r="KL4910" s="84"/>
      <c r="KP4910" s="84"/>
      <c r="KS4910" s="74"/>
      <c r="KT4910" s="74"/>
      <c r="KU4910" s="16"/>
      <c r="KV4910" s="72"/>
      <c r="KW4910" s="72"/>
      <c r="KX4910" s="16"/>
      <c r="KZ4910" s="16"/>
      <c r="LA4910" s="16"/>
      <c r="LB4910" s="74"/>
      <c r="LC4910" s="74"/>
    </row>
    <row r="4911" spans="8:315" x14ac:dyDescent="0.35">
      <c r="H4911" s="4"/>
      <c r="J4911" s="8"/>
      <c r="K4911" s="8"/>
      <c r="L4911" s="8"/>
      <c r="M4911" s="8"/>
      <c r="O4911" s="8"/>
      <c r="P4911" s="8"/>
      <c r="R4911" s="8"/>
      <c r="S4911" s="8"/>
      <c r="T4911" s="8"/>
      <c r="U4911" s="8"/>
      <c r="W4911" s="8">
        <f t="shared" si="4541"/>
        <v>193.5</v>
      </c>
      <c r="X4911">
        <v>16632000</v>
      </c>
      <c r="Y4911">
        <f t="shared" si="4542"/>
        <v>4620</v>
      </c>
      <c r="Z4911" s="8">
        <v>927.8</v>
      </c>
      <c r="AA4911" s="8">
        <v>25.3</v>
      </c>
      <c r="AB4911" s="8">
        <v>48.4</v>
      </c>
      <c r="AC4911" s="4"/>
      <c r="KL4911" s="84"/>
      <c r="KP4911" s="84"/>
      <c r="KS4911" s="74"/>
      <c r="KT4911" s="74"/>
      <c r="KU4911" s="16"/>
      <c r="KV4911" s="72"/>
      <c r="KW4911" s="72"/>
      <c r="KX4911" s="16"/>
      <c r="KZ4911" s="16"/>
      <c r="LA4911" s="16"/>
      <c r="LB4911" s="74"/>
      <c r="LC4911" s="74"/>
    </row>
    <row r="4912" spans="8:315" x14ac:dyDescent="0.35">
      <c r="H4912" s="4"/>
      <c r="J4912" s="8"/>
      <c r="K4912" s="8"/>
      <c r="L4912" s="8"/>
      <c r="M4912" s="8"/>
      <c r="O4912" s="8"/>
      <c r="P4912" s="8"/>
      <c r="R4912" s="8"/>
      <c r="S4912" s="8"/>
      <c r="T4912" s="8"/>
      <c r="U4912" s="8"/>
      <c r="W4912" s="8">
        <f t="shared" si="4541"/>
        <v>193.5</v>
      </c>
      <c r="X4912">
        <v>16635600</v>
      </c>
      <c r="Y4912">
        <f t="shared" si="4542"/>
        <v>4621</v>
      </c>
      <c r="Z4912" s="8">
        <v>673.1</v>
      </c>
      <c r="AA4912" s="8">
        <v>25.8</v>
      </c>
      <c r="AB4912" s="8">
        <v>46.8</v>
      </c>
      <c r="AC4912" s="4"/>
      <c r="KL4912" s="84"/>
      <c r="KP4912" s="84"/>
      <c r="KS4912" s="74"/>
      <c r="KT4912" s="74"/>
      <c r="KU4912" s="16"/>
      <c r="KV4912" s="72"/>
      <c r="KW4912" s="72"/>
      <c r="KX4912" s="16"/>
      <c r="KZ4912" s="16"/>
      <c r="LA4912" s="16"/>
      <c r="LB4912" s="74"/>
      <c r="LC4912" s="74"/>
    </row>
    <row r="4913" spans="8:315" x14ac:dyDescent="0.35">
      <c r="H4913" s="4"/>
      <c r="J4913" s="8"/>
      <c r="K4913" s="8"/>
      <c r="L4913" s="8"/>
      <c r="M4913" s="8"/>
      <c r="O4913" s="8"/>
      <c r="P4913" s="8"/>
      <c r="R4913" s="8"/>
      <c r="S4913" s="8"/>
      <c r="T4913" s="8"/>
      <c r="U4913" s="8"/>
      <c r="W4913" s="8">
        <f t="shared" si="4541"/>
        <v>193.6</v>
      </c>
      <c r="X4913">
        <v>16639200</v>
      </c>
      <c r="Y4913">
        <f t="shared" si="4542"/>
        <v>4622</v>
      </c>
      <c r="Z4913" s="8">
        <v>602.20000000000005</v>
      </c>
      <c r="AA4913" s="8">
        <v>26.5</v>
      </c>
      <c r="AB4913" s="8">
        <v>52.7</v>
      </c>
      <c r="AC4913" s="4"/>
      <c r="KL4913" s="84"/>
      <c r="KP4913" s="84"/>
      <c r="KS4913" s="74"/>
      <c r="KT4913" s="74"/>
      <c r="KU4913" s="16"/>
      <c r="KV4913" s="72"/>
      <c r="KW4913" s="72"/>
      <c r="KX4913" s="16"/>
      <c r="KZ4913" s="16"/>
      <c r="LA4913" s="16"/>
      <c r="LB4913" s="74"/>
      <c r="LC4913" s="74"/>
    </row>
    <row r="4914" spans="8:315" x14ac:dyDescent="0.35">
      <c r="H4914" s="4"/>
      <c r="J4914" s="8"/>
      <c r="K4914" s="8"/>
      <c r="L4914" s="8"/>
      <c r="M4914" s="8"/>
      <c r="O4914" s="8"/>
      <c r="P4914" s="8"/>
      <c r="R4914" s="8"/>
      <c r="S4914" s="8"/>
      <c r="T4914" s="8"/>
      <c r="U4914" s="8"/>
      <c r="W4914" s="8">
        <f t="shared" si="4541"/>
        <v>193.6</v>
      </c>
      <c r="X4914">
        <v>16642800</v>
      </c>
      <c r="Y4914">
        <f t="shared" si="4542"/>
        <v>4623</v>
      </c>
      <c r="Z4914" s="8">
        <v>458.9</v>
      </c>
      <c r="AA4914" s="8">
        <v>26.5</v>
      </c>
      <c r="AB4914" s="8">
        <v>47.1</v>
      </c>
      <c r="AC4914" s="4"/>
      <c r="KL4914" s="84"/>
      <c r="KP4914" s="84"/>
      <c r="KS4914" s="74"/>
      <c r="KT4914" s="74"/>
      <c r="KU4914" s="16"/>
      <c r="KV4914" s="72"/>
      <c r="KW4914" s="72"/>
      <c r="KX4914" s="16"/>
      <c r="KZ4914" s="16"/>
      <c r="LA4914" s="16"/>
      <c r="LB4914" s="74"/>
      <c r="LC4914" s="74"/>
    </row>
    <row r="4915" spans="8:315" x14ac:dyDescent="0.35">
      <c r="H4915" s="4"/>
      <c r="J4915" s="8"/>
      <c r="K4915" s="8"/>
      <c r="L4915" s="8"/>
      <c r="M4915" s="8"/>
      <c r="O4915" s="8"/>
      <c r="P4915" s="8"/>
      <c r="R4915" s="8"/>
      <c r="S4915" s="8"/>
      <c r="T4915" s="8"/>
      <c r="U4915" s="8"/>
      <c r="W4915" s="8">
        <f t="shared" si="4541"/>
        <v>193.7</v>
      </c>
      <c r="X4915">
        <v>16646400</v>
      </c>
      <c r="Y4915">
        <f t="shared" si="4542"/>
        <v>4624</v>
      </c>
      <c r="Z4915" s="8">
        <v>381.4</v>
      </c>
      <c r="AA4915" s="8">
        <v>26.9</v>
      </c>
      <c r="AB4915" s="8">
        <v>46.3</v>
      </c>
      <c r="AC4915" s="4"/>
      <c r="KL4915" s="84"/>
      <c r="KP4915" s="84"/>
      <c r="KS4915" s="74"/>
      <c r="KT4915" s="74"/>
      <c r="KU4915" s="16"/>
      <c r="KV4915" s="72"/>
      <c r="KW4915" s="72"/>
      <c r="KX4915" s="16"/>
      <c r="KZ4915" s="16"/>
      <c r="LA4915" s="16"/>
      <c r="LB4915" s="74"/>
      <c r="LC4915" s="74"/>
    </row>
    <row r="4916" spans="8:315" x14ac:dyDescent="0.35">
      <c r="H4916" s="4"/>
      <c r="J4916" s="8"/>
      <c r="K4916" s="8"/>
      <c r="L4916" s="8"/>
      <c r="M4916" s="8"/>
      <c r="O4916" s="8"/>
      <c r="P4916" s="8"/>
      <c r="R4916" s="8"/>
      <c r="S4916" s="8"/>
      <c r="T4916" s="8"/>
      <c r="U4916" s="8"/>
      <c r="W4916" s="8">
        <f t="shared" si="4541"/>
        <v>193.7</v>
      </c>
      <c r="X4916">
        <v>16650000</v>
      </c>
      <c r="Y4916">
        <f t="shared" si="4542"/>
        <v>4625</v>
      </c>
      <c r="Z4916" s="8">
        <v>433.3</v>
      </c>
      <c r="AA4916" s="8">
        <v>27.4</v>
      </c>
      <c r="AB4916" s="8">
        <v>44.5</v>
      </c>
      <c r="AC4916" s="4"/>
      <c r="KL4916" s="84"/>
      <c r="KP4916" s="84"/>
      <c r="KS4916" s="74"/>
      <c r="KT4916" s="74"/>
      <c r="KU4916" s="16"/>
      <c r="KV4916" s="72"/>
      <c r="KW4916" s="72"/>
      <c r="KX4916" s="16"/>
      <c r="KZ4916" s="16"/>
      <c r="LA4916" s="16"/>
      <c r="LB4916" s="74"/>
      <c r="LC4916" s="74"/>
    </row>
    <row r="4917" spans="8:315" x14ac:dyDescent="0.35">
      <c r="H4917" s="4"/>
      <c r="J4917" s="8"/>
      <c r="K4917" s="8"/>
      <c r="L4917" s="8"/>
      <c r="M4917" s="8"/>
      <c r="O4917" s="8"/>
      <c r="P4917" s="8"/>
      <c r="R4917" s="8"/>
      <c r="S4917" s="8"/>
      <c r="T4917" s="8"/>
      <c r="U4917" s="8"/>
      <c r="W4917" s="8">
        <f t="shared" si="4541"/>
        <v>193.8</v>
      </c>
      <c r="X4917">
        <v>16653600</v>
      </c>
      <c r="Y4917">
        <f t="shared" si="4542"/>
        <v>4626</v>
      </c>
      <c r="Z4917" s="8">
        <v>291.10000000000002</v>
      </c>
      <c r="AA4917" s="8">
        <v>27</v>
      </c>
      <c r="AB4917" s="8">
        <v>42.8</v>
      </c>
      <c r="AC4917" s="4"/>
      <c r="KL4917" s="84"/>
      <c r="KP4917" s="84"/>
      <c r="KS4917" s="74"/>
      <c r="KT4917" s="74"/>
      <c r="KU4917" s="16"/>
      <c r="KV4917" s="72"/>
      <c r="KW4917" s="72"/>
      <c r="KX4917" s="16"/>
      <c r="KZ4917" s="16"/>
      <c r="LA4917" s="16"/>
      <c r="LB4917" s="74"/>
      <c r="LC4917" s="74"/>
    </row>
    <row r="4918" spans="8:315" x14ac:dyDescent="0.35">
      <c r="H4918" s="4"/>
      <c r="J4918" s="8"/>
      <c r="K4918" s="8"/>
      <c r="L4918" s="8"/>
      <c r="M4918" s="8"/>
      <c r="O4918" s="8"/>
      <c r="P4918" s="8"/>
      <c r="R4918" s="8"/>
      <c r="S4918" s="8"/>
      <c r="T4918" s="8"/>
      <c r="U4918" s="8"/>
      <c r="W4918" s="8">
        <f t="shared" si="4541"/>
        <v>193.8</v>
      </c>
      <c r="X4918">
        <v>16657200</v>
      </c>
      <c r="Y4918">
        <f t="shared" si="4542"/>
        <v>4627</v>
      </c>
      <c r="Z4918" s="8">
        <v>148.6</v>
      </c>
      <c r="AA4918" s="8">
        <v>26.2</v>
      </c>
      <c r="AB4918" s="8">
        <v>51.2</v>
      </c>
      <c r="AC4918" s="4"/>
      <c r="KL4918" s="84"/>
      <c r="KP4918" s="84"/>
      <c r="KS4918" s="74"/>
      <c r="KT4918" s="74"/>
      <c r="KU4918" s="16"/>
      <c r="KV4918" s="72"/>
      <c r="KW4918" s="72"/>
      <c r="KX4918" s="16"/>
      <c r="KZ4918" s="16"/>
      <c r="LA4918" s="16"/>
      <c r="LB4918" s="74"/>
      <c r="LC4918" s="74"/>
    </row>
    <row r="4919" spans="8:315" x14ac:dyDescent="0.35">
      <c r="H4919" s="4"/>
      <c r="J4919" s="8"/>
      <c r="K4919" s="8"/>
      <c r="L4919" s="8"/>
      <c r="M4919" s="8"/>
      <c r="O4919" s="8"/>
      <c r="P4919" s="8"/>
      <c r="R4919" s="8"/>
      <c r="S4919" s="8"/>
      <c r="T4919" s="8"/>
      <c r="U4919" s="8"/>
      <c r="W4919" s="8">
        <f t="shared" si="4541"/>
        <v>193.8</v>
      </c>
      <c r="X4919">
        <v>16660800</v>
      </c>
      <c r="Y4919">
        <f t="shared" si="4542"/>
        <v>4628</v>
      </c>
      <c r="Z4919" s="8">
        <v>18.3</v>
      </c>
      <c r="AA4919" s="8">
        <v>24.3</v>
      </c>
      <c r="AB4919" s="8">
        <v>55.5</v>
      </c>
      <c r="AC4919" s="4"/>
      <c r="KL4919" s="84"/>
      <c r="KP4919" s="84"/>
      <c r="KS4919" s="74"/>
      <c r="KT4919" s="74"/>
      <c r="KU4919" s="16"/>
      <c r="KV4919" s="72"/>
      <c r="KW4919" s="72"/>
      <c r="KX4919" s="16"/>
      <c r="KZ4919" s="16"/>
      <c r="LA4919" s="16"/>
      <c r="LB4919" s="74"/>
      <c r="LC4919" s="74"/>
    </row>
    <row r="4920" spans="8:315" x14ac:dyDescent="0.35">
      <c r="H4920" s="4"/>
      <c r="J4920" s="8"/>
      <c r="K4920" s="8"/>
      <c r="L4920" s="8"/>
      <c r="M4920" s="8"/>
      <c r="O4920" s="8"/>
      <c r="P4920" s="8"/>
      <c r="R4920" s="8"/>
      <c r="S4920" s="8"/>
      <c r="T4920" s="8"/>
      <c r="U4920" s="8"/>
      <c r="W4920" s="8">
        <f t="shared" si="4541"/>
        <v>193.9</v>
      </c>
      <c r="X4920">
        <v>16664400</v>
      </c>
      <c r="Y4920">
        <f t="shared" si="4542"/>
        <v>4629</v>
      </c>
      <c r="Z4920" s="8">
        <v>0</v>
      </c>
      <c r="AA4920" s="8">
        <v>22.5</v>
      </c>
      <c r="AB4920" s="8">
        <v>62.2</v>
      </c>
      <c r="AC4920" s="4"/>
      <c r="KL4920" s="84"/>
      <c r="KP4920" s="84"/>
      <c r="KS4920" s="74"/>
      <c r="KT4920" s="74"/>
      <c r="KU4920" s="16"/>
      <c r="KV4920" s="72"/>
      <c r="KW4920" s="72"/>
      <c r="KX4920" s="16"/>
      <c r="KZ4920" s="16"/>
      <c r="LA4920" s="16"/>
      <c r="LB4920" s="74"/>
      <c r="LC4920" s="74"/>
    </row>
    <row r="4921" spans="8:315" x14ac:dyDescent="0.35">
      <c r="H4921" s="4"/>
      <c r="J4921" s="8"/>
      <c r="K4921" s="8"/>
      <c r="L4921" s="8"/>
      <c r="M4921" s="8"/>
      <c r="O4921" s="8"/>
      <c r="P4921" s="8"/>
      <c r="R4921" s="8"/>
      <c r="S4921" s="8"/>
      <c r="T4921" s="8"/>
      <c r="U4921" s="8"/>
      <c r="W4921" s="8">
        <f t="shared" si="4541"/>
        <v>193.9</v>
      </c>
      <c r="X4921">
        <v>16668000</v>
      </c>
      <c r="Y4921">
        <f t="shared" si="4542"/>
        <v>4630</v>
      </c>
      <c r="Z4921" s="8">
        <v>0</v>
      </c>
      <c r="AA4921" s="8">
        <v>21.1</v>
      </c>
      <c r="AB4921" s="8">
        <v>62.8</v>
      </c>
      <c r="AC4921" s="4"/>
      <c r="KL4921" s="84"/>
      <c r="KP4921" s="84"/>
      <c r="KS4921" s="74"/>
      <c r="KT4921" s="74"/>
      <c r="KU4921" s="16"/>
      <c r="KV4921" s="72"/>
      <c r="KW4921" s="72"/>
      <c r="KX4921" s="16"/>
      <c r="KZ4921" s="16"/>
      <c r="LA4921" s="16"/>
      <c r="LB4921" s="74"/>
      <c r="LC4921" s="74"/>
    </row>
    <row r="4922" spans="8:315" x14ac:dyDescent="0.35">
      <c r="H4922" s="4"/>
      <c r="J4922" s="8"/>
      <c r="K4922" s="8"/>
      <c r="L4922" s="8"/>
      <c r="M4922" s="8"/>
      <c r="O4922" s="8"/>
      <c r="P4922" s="8"/>
      <c r="R4922" s="8"/>
      <c r="S4922" s="8"/>
      <c r="T4922" s="8"/>
      <c r="U4922" s="8"/>
      <c r="W4922" s="8">
        <f t="shared" si="4541"/>
        <v>194</v>
      </c>
      <c r="X4922">
        <v>16671600</v>
      </c>
      <c r="Y4922">
        <f t="shared" si="4542"/>
        <v>4631</v>
      </c>
      <c r="Z4922" s="8">
        <v>0</v>
      </c>
      <c r="AA4922" s="8">
        <v>20.5</v>
      </c>
      <c r="AB4922" s="8">
        <v>65.8</v>
      </c>
      <c r="AC4922" s="4"/>
      <c r="KL4922" s="84"/>
      <c r="KP4922" s="84"/>
      <c r="KS4922" s="74"/>
      <c r="KT4922" s="74"/>
      <c r="KU4922" s="16"/>
      <c r="KV4922" s="72"/>
      <c r="KW4922" s="72"/>
      <c r="KX4922" s="16"/>
      <c r="KZ4922" s="16"/>
      <c r="LA4922" s="16"/>
      <c r="LB4922" s="74"/>
      <c r="LC4922" s="74"/>
    </row>
    <row r="4923" spans="8:315" x14ac:dyDescent="0.35">
      <c r="H4923" s="4"/>
      <c r="J4923" s="8"/>
      <c r="K4923" s="8"/>
      <c r="L4923" s="8"/>
      <c r="M4923" s="8"/>
      <c r="O4923" s="8"/>
      <c r="P4923" s="8"/>
      <c r="R4923" s="8"/>
      <c r="S4923" s="8"/>
      <c r="T4923" s="8"/>
      <c r="U4923" s="8"/>
      <c r="W4923" s="8">
        <f t="shared" si="4541"/>
        <v>194</v>
      </c>
      <c r="X4923">
        <v>16675200</v>
      </c>
      <c r="Y4923">
        <f t="shared" si="4542"/>
        <v>4632</v>
      </c>
      <c r="Z4923" s="8">
        <v>0</v>
      </c>
      <c r="AA4923" s="8">
        <v>19.5</v>
      </c>
      <c r="AB4923" s="8">
        <v>68.900000000000006</v>
      </c>
      <c r="AC4923" s="4"/>
      <c r="KL4923" s="84"/>
      <c r="KP4923" s="84"/>
      <c r="KS4923" s="74"/>
      <c r="KT4923" s="74"/>
      <c r="KU4923" s="16"/>
      <c r="KV4923" s="72"/>
      <c r="KW4923" s="72"/>
      <c r="KX4923" s="16"/>
      <c r="KZ4923" s="16"/>
      <c r="LA4923" s="16"/>
      <c r="LB4923" s="74"/>
      <c r="LC4923" s="74"/>
    </row>
    <row r="4924" spans="8:315" x14ac:dyDescent="0.35">
      <c r="H4924" s="4"/>
      <c r="J4924" s="8"/>
      <c r="K4924" s="8"/>
      <c r="L4924" s="8"/>
      <c r="M4924" s="8"/>
      <c r="O4924" s="8"/>
      <c r="P4924" s="8"/>
      <c r="R4924" s="8"/>
      <c r="S4924" s="8"/>
      <c r="T4924" s="8"/>
      <c r="U4924" s="8"/>
      <c r="W4924" s="8">
        <f t="shared" si="4541"/>
        <v>194</v>
      </c>
      <c r="X4924">
        <v>16678800</v>
      </c>
      <c r="Y4924">
        <f t="shared" si="4542"/>
        <v>4633</v>
      </c>
      <c r="Z4924" s="8">
        <v>0</v>
      </c>
      <c r="AA4924" s="8">
        <v>19.8</v>
      </c>
      <c r="AB4924" s="8">
        <v>71.099999999999994</v>
      </c>
      <c r="AC4924" s="4"/>
      <c r="KL4924" s="84"/>
      <c r="KP4924" s="84"/>
      <c r="KS4924" s="74"/>
      <c r="KT4924" s="74"/>
      <c r="KU4924" s="16"/>
      <c r="KV4924" s="72"/>
      <c r="KW4924" s="72"/>
      <c r="KX4924" s="16"/>
      <c r="KZ4924" s="16"/>
      <c r="LA4924" s="16"/>
      <c r="LB4924" s="74"/>
      <c r="LC4924" s="74"/>
    </row>
    <row r="4925" spans="8:315" x14ac:dyDescent="0.35">
      <c r="H4925" s="4"/>
      <c r="J4925" s="8"/>
      <c r="K4925" s="8"/>
      <c r="L4925" s="8"/>
      <c r="M4925" s="8"/>
      <c r="O4925" s="8"/>
      <c r="P4925" s="8"/>
      <c r="R4925" s="8"/>
      <c r="S4925" s="8"/>
      <c r="T4925" s="8"/>
      <c r="U4925" s="8"/>
      <c r="W4925" s="8">
        <f t="shared" si="4541"/>
        <v>194.1</v>
      </c>
      <c r="X4925">
        <v>16682400</v>
      </c>
      <c r="Y4925">
        <f t="shared" si="4542"/>
        <v>4634</v>
      </c>
      <c r="Z4925" s="8">
        <v>0</v>
      </c>
      <c r="AA4925" s="8">
        <v>17.100000000000001</v>
      </c>
      <c r="AB4925" s="8">
        <v>81.3</v>
      </c>
      <c r="AC4925" s="4"/>
      <c r="KL4925" s="84"/>
      <c r="KP4925" s="84"/>
      <c r="KS4925" s="74"/>
      <c r="KT4925" s="74"/>
      <c r="KU4925" s="16"/>
      <c r="KV4925" s="72"/>
      <c r="KW4925" s="72"/>
      <c r="KX4925" s="16"/>
      <c r="KZ4925" s="16"/>
      <c r="LA4925" s="16"/>
      <c r="LB4925" s="74"/>
      <c r="LC4925" s="74"/>
    </row>
    <row r="4926" spans="8:315" x14ac:dyDescent="0.35">
      <c r="H4926" s="4"/>
      <c r="J4926" s="8"/>
      <c r="K4926" s="8"/>
      <c r="L4926" s="8"/>
      <c r="M4926" s="8"/>
      <c r="O4926" s="8"/>
      <c r="P4926" s="8"/>
      <c r="R4926" s="8"/>
      <c r="S4926" s="8"/>
      <c r="T4926" s="8"/>
      <c r="U4926" s="8"/>
      <c r="W4926" s="8">
        <f t="shared" si="4541"/>
        <v>194.1</v>
      </c>
      <c r="X4926">
        <v>16686000</v>
      </c>
      <c r="Y4926">
        <f t="shared" si="4542"/>
        <v>4635</v>
      </c>
      <c r="Z4926" s="8">
        <v>0</v>
      </c>
      <c r="AA4926" s="8">
        <v>16.2</v>
      </c>
      <c r="AB4926" s="8">
        <v>83.4</v>
      </c>
      <c r="AC4926" s="4"/>
      <c r="KL4926" s="84"/>
      <c r="KP4926" s="84"/>
      <c r="KS4926" s="74"/>
      <c r="KT4926" s="74"/>
      <c r="KU4926" s="16"/>
      <c r="KV4926" s="72"/>
      <c r="KW4926" s="72"/>
      <c r="KX4926" s="16"/>
      <c r="KZ4926" s="16"/>
      <c r="LA4926" s="16"/>
      <c r="LB4926" s="74"/>
      <c r="LC4926" s="74"/>
    </row>
    <row r="4927" spans="8:315" x14ac:dyDescent="0.35">
      <c r="H4927" s="4"/>
      <c r="J4927" s="8"/>
      <c r="K4927" s="8"/>
      <c r="L4927" s="8"/>
      <c r="M4927" s="8"/>
      <c r="O4927" s="8"/>
      <c r="P4927" s="8"/>
      <c r="R4927" s="8"/>
      <c r="S4927" s="8"/>
      <c r="T4927" s="8"/>
      <c r="U4927" s="8"/>
      <c r="W4927" s="8">
        <f t="shared" si="4541"/>
        <v>194.2</v>
      </c>
      <c r="X4927">
        <v>16689600</v>
      </c>
      <c r="Y4927">
        <f t="shared" si="4542"/>
        <v>4636</v>
      </c>
      <c r="Z4927" s="8">
        <v>0</v>
      </c>
      <c r="AA4927" s="8">
        <v>15.4</v>
      </c>
      <c r="AB4927" s="8">
        <v>86.5</v>
      </c>
      <c r="AC4927" s="4"/>
      <c r="KL4927" s="84"/>
      <c r="KP4927" s="84"/>
      <c r="KS4927" s="74"/>
      <c r="KT4927" s="74"/>
      <c r="KU4927" s="16"/>
      <c r="KV4927" s="72"/>
      <c r="KW4927" s="72"/>
      <c r="KX4927" s="16"/>
      <c r="KZ4927" s="16"/>
      <c r="LA4927" s="16"/>
      <c r="LB4927" s="74"/>
      <c r="LC4927" s="74"/>
    </row>
    <row r="4928" spans="8:315" x14ac:dyDescent="0.35">
      <c r="H4928" s="4"/>
      <c r="J4928" s="8"/>
      <c r="K4928" s="8"/>
      <c r="L4928" s="8"/>
      <c r="M4928" s="8"/>
      <c r="O4928" s="8"/>
      <c r="P4928" s="8"/>
      <c r="R4928" s="8"/>
      <c r="S4928" s="8"/>
      <c r="T4928" s="8"/>
      <c r="U4928" s="8"/>
      <c r="W4928" s="8">
        <f t="shared" si="4541"/>
        <v>194.2</v>
      </c>
      <c r="X4928">
        <v>16693200</v>
      </c>
      <c r="Y4928">
        <f t="shared" si="4542"/>
        <v>4637</v>
      </c>
      <c r="Z4928" s="8">
        <v>9.6999999999999993</v>
      </c>
      <c r="AA4928" s="8">
        <v>15.1</v>
      </c>
      <c r="AB4928" s="8">
        <v>86.5</v>
      </c>
      <c r="AC4928" s="4"/>
      <c r="KL4928" s="84"/>
      <c r="KP4928" s="84"/>
      <c r="KS4928" s="74"/>
      <c r="KT4928" s="74"/>
      <c r="KU4928" s="16"/>
      <c r="KV4928" s="72"/>
      <c r="KW4928" s="72"/>
      <c r="KX4928" s="16"/>
      <c r="KZ4928" s="16"/>
      <c r="LA4928" s="16"/>
      <c r="LB4928" s="74"/>
      <c r="LC4928" s="74"/>
    </row>
    <row r="4929" spans="8:315" x14ac:dyDescent="0.35">
      <c r="H4929" s="4"/>
      <c r="J4929" s="8"/>
      <c r="K4929" s="8"/>
      <c r="L4929" s="8"/>
      <c r="M4929" s="8"/>
      <c r="O4929" s="8"/>
      <c r="P4929" s="8"/>
      <c r="R4929" s="8"/>
      <c r="S4929" s="8"/>
      <c r="T4929" s="8"/>
      <c r="U4929" s="8"/>
      <c r="W4929" s="8">
        <f t="shared" si="4541"/>
        <v>194.3</v>
      </c>
      <c r="X4929">
        <v>16696800</v>
      </c>
      <c r="Y4929">
        <f t="shared" si="4542"/>
        <v>4638</v>
      </c>
      <c r="Z4929" s="8">
        <v>108.9</v>
      </c>
      <c r="AA4929" s="8">
        <v>16.600000000000001</v>
      </c>
      <c r="AB4929" s="8">
        <v>78.2</v>
      </c>
      <c r="AC4929" s="4"/>
      <c r="KL4929" s="84"/>
      <c r="KP4929" s="84"/>
      <c r="KS4929" s="74"/>
      <c r="KT4929" s="74"/>
      <c r="KU4929" s="16"/>
      <c r="KV4929" s="72"/>
      <c r="KW4929" s="72"/>
      <c r="KX4929" s="16"/>
      <c r="KZ4929" s="16"/>
      <c r="LA4929" s="16"/>
      <c r="LB4929" s="74"/>
      <c r="LC4929" s="74"/>
    </row>
    <row r="4930" spans="8:315" x14ac:dyDescent="0.35">
      <c r="H4930" s="4"/>
      <c r="J4930" s="8"/>
      <c r="K4930" s="8"/>
      <c r="L4930" s="8"/>
      <c r="M4930" s="8"/>
      <c r="O4930" s="8"/>
      <c r="P4930" s="8"/>
      <c r="R4930" s="8"/>
      <c r="S4930" s="8"/>
      <c r="T4930" s="8"/>
      <c r="U4930" s="8"/>
      <c r="W4930" s="8">
        <f t="shared" si="4541"/>
        <v>194.3</v>
      </c>
      <c r="X4930">
        <v>16700400</v>
      </c>
      <c r="Y4930">
        <f t="shared" si="4542"/>
        <v>4639</v>
      </c>
      <c r="Z4930" s="8">
        <v>259.2</v>
      </c>
      <c r="AA4930" s="8">
        <v>19.899999999999999</v>
      </c>
      <c r="AB4930" s="8">
        <v>63.7</v>
      </c>
      <c r="AC4930" s="4"/>
      <c r="KL4930" s="84"/>
      <c r="KP4930" s="84"/>
      <c r="KS4930" s="74"/>
      <c r="KT4930" s="74"/>
      <c r="KU4930" s="16"/>
      <c r="KV4930" s="72"/>
      <c r="KW4930" s="72"/>
      <c r="KX4930" s="16"/>
      <c r="KZ4930" s="16"/>
      <c r="LA4930" s="16"/>
      <c r="LB4930" s="74"/>
      <c r="LC4930" s="74"/>
    </row>
    <row r="4931" spans="8:315" x14ac:dyDescent="0.35">
      <c r="H4931" s="4"/>
      <c r="J4931" s="8"/>
      <c r="K4931" s="8"/>
      <c r="L4931" s="8"/>
      <c r="M4931" s="8"/>
      <c r="O4931" s="8"/>
      <c r="P4931" s="8"/>
      <c r="R4931" s="8"/>
      <c r="S4931" s="8"/>
      <c r="T4931" s="8"/>
      <c r="U4931" s="8"/>
      <c r="W4931" s="8">
        <f t="shared" si="4541"/>
        <v>194.3</v>
      </c>
      <c r="X4931">
        <v>16704000</v>
      </c>
      <c r="Y4931">
        <f t="shared" si="4542"/>
        <v>4640</v>
      </c>
      <c r="Z4931" s="8">
        <v>405.8</v>
      </c>
      <c r="AA4931" s="8">
        <v>21.6</v>
      </c>
      <c r="AB4931" s="8">
        <v>57.5</v>
      </c>
      <c r="AC4931" s="4"/>
      <c r="KL4931" s="84"/>
      <c r="KP4931" s="84"/>
      <c r="KS4931" s="74"/>
      <c r="KT4931" s="74"/>
      <c r="KU4931" s="16"/>
      <c r="KV4931" s="72"/>
      <c r="KW4931" s="72"/>
      <c r="KX4931" s="16"/>
      <c r="KZ4931" s="16"/>
      <c r="LA4931" s="16"/>
      <c r="LB4931" s="74"/>
      <c r="LC4931" s="74"/>
    </row>
    <row r="4932" spans="8:315" x14ac:dyDescent="0.35">
      <c r="H4932" s="4"/>
      <c r="J4932" s="8"/>
      <c r="K4932" s="8"/>
      <c r="L4932" s="8"/>
      <c r="M4932" s="8"/>
      <c r="O4932" s="8"/>
      <c r="P4932" s="8"/>
      <c r="R4932" s="8"/>
      <c r="S4932" s="8"/>
      <c r="T4932" s="8"/>
      <c r="U4932" s="8"/>
      <c r="W4932" s="8">
        <f t="shared" si="4541"/>
        <v>194.4</v>
      </c>
      <c r="X4932">
        <v>16707600</v>
      </c>
      <c r="Y4932">
        <f t="shared" si="4542"/>
        <v>4641</v>
      </c>
      <c r="Z4932" s="8">
        <v>430.6</v>
      </c>
      <c r="AA4932" s="8">
        <v>22.8</v>
      </c>
      <c r="AB4932" s="8">
        <v>56</v>
      </c>
      <c r="AC4932" s="4"/>
      <c r="KL4932" s="84"/>
      <c r="KP4932" s="84"/>
      <c r="KS4932" s="74"/>
      <c r="KT4932" s="74"/>
      <c r="KU4932" s="16"/>
      <c r="KV4932" s="72"/>
      <c r="KW4932" s="72"/>
      <c r="KX4932" s="16"/>
      <c r="KZ4932" s="16"/>
      <c r="LA4932" s="16"/>
      <c r="LB4932" s="74"/>
      <c r="LC4932" s="74"/>
    </row>
    <row r="4933" spans="8:315" x14ac:dyDescent="0.35">
      <c r="H4933" s="4"/>
      <c r="J4933" s="8"/>
      <c r="K4933" s="8"/>
      <c r="L4933" s="8"/>
      <c r="M4933" s="8"/>
      <c r="O4933" s="8"/>
      <c r="P4933" s="8"/>
      <c r="R4933" s="8"/>
      <c r="S4933" s="8"/>
      <c r="T4933" s="8"/>
      <c r="U4933" s="8"/>
      <c r="W4933" s="8">
        <f t="shared" si="4541"/>
        <v>194.4</v>
      </c>
      <c r="X4933">
        <v>16711200</v>
      </c>
      <c r="Y4933">
        <f t="shared" si="4542"/>
        <v>4642</v>
      </c>
      <c r="Z4933" s="8">
        <v>685.8</v>
      </c>
      <c r="AA4933" s="8">
        <v>24.1</v>
      </c>
      <c r="AB4933" s="8">
        <v>51.7</v>
      </c>
      <c r="AC4933" s="4"/>
      <c r="KL4933" s="84"/>
      <c r="KP4933" s="84"/>
      <c r="KS4933" s="74"/>
      <c r="KT4933" s="74"/>
      <c r="KU4933" s="16"/>
      <c r="KV4933" s="72"/>
      <c r="KW4933" s="72"/>
      <c r="KX4933" s="16"/>
      <c r="KZ4933" s="16"/>
      <c r="LA4933" s="16"/>
      <c r="LB4933" s="74"/>
      <c r="LC4933" s="74"/>
    </row>
    <row r="4934" spans="8:315" x14ac:dyDescent="0.35">
      <c r="H4934" s="4"/>
      <c r="J4934" s="8"/>
      <c r="K4934" s="8"/>
      <c r="L4934" s="8"/>
      <c r="M4934" s="8"/>
      <c r="O4934" s="8"/>
      <c r="P4934" s="8"/>
      <c r="R4934" s="8"/>
      <c r="S4934" s="8"/>
      <c r="T4934" s="8"/>
      <c r="U4934" s="8"/>
      <c r="W4934" s="8">
        <f t="shared" si="4541"/>
        <v>194.5</v>
      </c>
      <c r="X4934">
        <v>16714800</v>
      </c>
      <c r="Y4934">
        <f t="shared" si="4542"/>
        <v>4643</v>
      </c>
      <c r="Z4934" s="8">
        <v>859.2</v>
      </c>
      <c r="AA4934" s="8">
        <v>25.5</v>
      </c>
      <c r="AB4934" s="8">
        <v>44.1</v>
      </c>
      <c r="AC4934" s="4"/>
      <c r="KL4934" s="84"/>
      <c r="KP4934" s="84"/>
      <c r="KS4934" s="74"/>
      <c r="KT4934" s="74"/>
      <c r="KU4934" s="16"/>
      <c r="KV4934" s="72"/>
      <c r="KW4934" s="72"/>
      <c r="KX4934" s="16"/>
      <c r="KZ4934" s="16"/>
      <c r="LA4934" s="16"/>
      <c r="LB4934" s="74"/>
      <c r="LC4934" s="74"/>
    </row>
    <row r="4935" spans="8:315" x14ac:dyDescent="0.35">
      <c r="H4935" s="4"/>
      <c r="J4935" s="8"/>
      <c r="K4935" s="8"/>
      <c r="L4935" s="8"/>
      <c r="M4935" s="8"/>
      <c r="O4935" s="8"/>
      <c r="P4935" s="8"/>
      <c r="R4935" s="8"/>
      <c r="S4935" s="8"/>
      <c r="T4935" s="8"/>
      <c r="U4935" s="8"/>
      <c r="W4935" s="8">
        <f t="shared" si="4541"/>
        <v>194.5</v>
      </c>
      <c r="X4935">
        <v>16718400</v>
      </c>
      <c r="Y4935">
        <f t="shared" si="4542"/>
        <v>4644</v>
      </c>
      <c r="Z4935" s="8">
        <v>897.8</v>
      </c>
      <c r="AA4935" s="8">
        <v>26.5</v>
      </c>
      <c r="AB4935" s="8">
        <v>46.2</v>
      </c>
      <c r="AC4935" s="4"/>
      <c r="KL4935" s="84"/>
      <c r="KP4935" s="84"/>
      <c r="KS4935" s="74"/>
      <c r="KT4935" s="74"/>
      <c r="KU4935" s="16"/>
      <c r="KV4935" s="72"/>
      <c r="KW4935" s="72"/>
      <c r="KX4935" s="16"/>
      <c r="KZ4935" s="16"/>
      <c r="LA4935" s="16"/>
      <c r="LB4935" s="74"/>
      <c r="LC4935" s="74"/>
    </row>
    <row r="4936" spans="8:315" x14ac:dyDescent="0.35">
      <c r="H4936" s="4"/>
      <c r="J4936" s="8"/>
      <c r="K4936" s="8"/>
      <c r="L4936" s="8"/>
      <c r="M4936" s="8"/>
      <c r="O4936" s="8"/>
      <c r="P4936" s="8"/>
      <c r="R4936" s="8"/>
      <c r="S4936" s="8"/>
      <c r="T4936" s="8"/>
      <c r="U4936" s="8"/>
      <c r="W4936" s="8">
        <f t="shared" si="4541"/>
        <v>194.5</v>
      </c>
      <c r="X4936">
        <v>16722000</v>
      </c>
      <c r="Y4936">
        <f t="shared" si="4542"/>
        <v>4645</v>
      </c>
      <c r="Z4936" s="8">
        <v>838.3</v>
      </c>
      <c r="AA4936" s="8">
        <v>27</v>
      </c>
      <c r="AB4936" s="8">
        <v>43.7</v>
      </c>
      <c r="AC4936" s="4"/>
      <c r="KL4936" s="84"/>
      <c r="KP4936" s="84"/>
      <c r="KS4936" s="74"/>
      <c r="KT4936" s="74"/>
      <c r="KU4936" s="16"/>
      <c r="KV4936" s="72"/>
      <c r="KW4936" s="72"/>
      <c r="KX4936" s="16"/>
      <c r="KZ4936" s="16"/>
      <c r="LA4936" s="16"/>
      <c r="LB4936" s="74"/>
      <c r="LC4936" s="74"/>
    </row>
    <row r="4937" spans="8:315" x14ac:dyDescent="0.35">
      <c r="H4937" s="4"/>
      <c r="J4937" s="8"/>
      <c r="K4937" s="8"/>
      <c r="L4937" s="8"/>
      <c r="M4937" s="8"/>
      <c r="O4937" s="8"/>
      <c r="P4937" s="8"/>
      <c r="R4937" s="8"/>
      <c r="S4937" s="8"/>
      <c r="T4937" s="8"/>
      <c r="U4937" s="8"/>
      <c r="W4937" s="8">
        <f t="shared" si="4541"/>
        <v>194.6</v>
      </c>
      <c r="X4937">
        <v>16725600</v>
      </c>
      <c r="Y4937">
        <f t="shared" si="4542"/>
        <v>4646</v>
      </c>
      <c r="Z4937" s="8">
        <v>844.4</v>
      </c>
      <c r="AA4937" s="8">
        <v>27.6</v>
      </c>
      <c r="AB4937" s="8">
        <v>41.9</v>
      </c>
      <c r="AC4937" s="4"/>
      <c r="KL4937" s="84"/>
      <c r="KP4937" s="84"/>
      <c r="KS4937" s="74"/>
      <c r="KT4937" s="74"/>
      <c r="KU4937" s="16"/>
      <c r="KV4937" s="72"/>
      <c r="KW4937" s="72"/>
      <c r="KX4937" s="16"/>
      <c r="KZ4937" s="16"/>
      <c r="LA4937" s="16"/>
      <c r="LB4937" s="74"/>
      <c r="LC4937" s="74"/>
    </row>
    <row r="4938" spans="8:315" x14ac:dyDescent="0.35">
      <c r="H4938" s="4"/>
      <c r="J4938" s="8"/>
      <c r="K4938" s="8"/>
      <c r="L4938" s="8"/>
      <c r="M4938" s="8"/>
      <c r="O4938" s="8"/>
      <c r="P4938" s="8"/>
      <c r="R4938" s="8"/>
      <c r="S4938" s="8"/>
      <c r="T4938" s="8"/>
      <c r="U4938" s="8"/>
      <c r="W4938" s="8">
        <f t="shared" si="4541"/>
        <v>194.6</v>
      </c>
      <c r="X4938">
        <v>16729200</v>
      </c>
      <c r="Y4938">
        <f t="shared" si="4542"/>
        <v>4647</v>
      </c>
      <c r="Z4938" s="8">
        <v>745.3</v>
      </c>
      <c r="AA4938" s="8">
        <v>28.1</v>
      </c>
      <c r="AB4938" s="8">
        <v>42.6</v>
      </c>
      <c r="AC4938" s="4"/>
      <c r="KL4938" s="84"/>
      <c r="KP4938" s="84"/>
      <c r="KS4938" s="74"/>
      <c r="KT4938" s="74"/>
      <c r="KU4938" s="16"/>
      <c r="KV4938" s="72"/>
      <c r="KW4938" s="72"/>
      <c r="KX4938" s="16"/>
      <c r="KZ4938" s="16"/>
      <c r="LA4938" s="16"/>
      <c r="LB4938" s="74"/>
      <c r="LC4938" s="74"/>
    </row>
    <row r="4939" spans="8:315" x14ac:dyDescent="0.35">
      <c r="H4939" s="4"/>
      <c r="J4939" s="8"/>
      <c r="K4939" s="8"/>
      <c r="L4939" s="8"/>
      <c r="M4939" s="8"/>
      <c r="O4939" s="8"/>
      <c r="P4939" s="8"/>
      <c r="R4939" s="8"/>
      <c r="S4939" s="8"/>
      <c r="T4939" s="8"/>
      <c r="U4939" s="8"/>
      <c r="W4939" s="8">
        <f t="shared" si="4541"/>
        <v>194.7</v>
      </c>
      <c r="X4939">
        <v>16732800</v>
      </c>
      <c r="Y4939">
        <f t="shared" si="4542"/>
        <v>4648</v>
      </c>
      <c r="Z4939" s="8">
        <v>600</v>
      </c>
      <c r="AA4939" s="8">
        <v>28.5</v>
      </c>
      <c r="AB4939" s="8">
        <v>41.4</v>
      </c>
      <c r="AC4939" s="4"/>
      <c r="KL4939" s="84"/>
      <c r="KP4939" s="84"/>
      <c r="KS4939" s="74"/>
      <c r="KT4939" s="74"/>
      <c r="KU4939" s="16"/>
      <c r="KV4939" s="72"/>
      <c r="KW4939" s="72"/>
      <c r="KX4939" s="16"/>
      <c r="KZ4939" s="16"/>
      <c r="LA4939" s="16"/>
      <c r="LB4939" s="74"/>
      <c r="LC4939" s="74"/>
    </row>
    <row r="4940" spans="8:315" x14ac:dyDescent="0.35">
      <c r="H4940" s="4"/>
      <c r="J4940" s="8"/>
      <c r="K4940" s="8"/>
      <c r="L4940" s="8"/>
      <c r="M4940" s="8"/>
      <c r="O4940" s="8"/>
      <c r="P4940" s="8"/>
      <c r="R4940" s="8"/>
      <c r="S4940" s="8"/>
      <c r="T4940" s="8"/>
      <c r="U4940" s="8"/>
      <c r="W4940" s="8">
        <f t="shared" si="4541"/>
        <v>194.7</v>
      </c>
      <c r="X4940">
        <v>16736400</v>
      </c>
      <c r="Y4940">
        <f t="shared" si="4542"/>
        <v>4649</v>
      </c>
      <c r="Z4940" s="8">
        <v>451.1</v>
      </c>
      <c r="AA4940" s="8">
        <v>28.5</v>
      </c>
      <c r="AB4940" s="8">
        <v>47.9</v>
      </c>
      <c r="AC4940" s="4"/>
      <c r="KL4940" s="84"/>
      <c r="KP4940" s="84"/>
      <c r="KS4940" s="74"/>
      <c r="KT4940" s="74"/>
      <c r="KU4940" s="16"/>
      <c r="KV4940" s="72"/>
      <c r="KW4940" s="72"/>
      <c r="KX4940" s="16"/>
      <c r="KZ4940" s="16"/>
      <c r="LA4940" s="16"/>
      <c r="LB4940" s="74"/>
      <c r="LC4940" s="74"/>
    </row>
    <row r="4941" spans="8:315" x14ac:dyDescent="0.35">
      <c r="H4941" s="4"/>
      <c r="J4941" s="8"/>
      <c r="K4941" s="8"/>
      <c r="L4941" s="8"/>
      <c r="M4941" s="8"/>
      <c r="O4941" s="8"/>
      <c r="P4941" s="8"/>
      <c r="R4941" s="8"/>
      <c r="S4941" s="8"/>
      <c r="T4941" s="8"/>
      <c r="U4941" s="8"/>
      <c r="W4941" s="8">
        <f t="shared" si="4541"/>
        <v>194.8</v>
      </c>
      <c r="X4941">
        <v>16740000</v>
      </c>
      <c r="Y4941">
        <f t="shared" si="4542"/>
        <v>4650</v>
      </c>
      <c r="Z4941" s="8">
        <v>295</v>
      </c>
      <c r="AA4941" s="8">
        <v>28.2</v>
      </c>
      <c r="AB4941" s="8">
        <v>49</v>
      </c>
      <c r="AC4941" s="4"/>
      <c r="KL4941" s="84"/>
      <c r="KP4941" s="84"/>
      <c r="KS4941" s="74"/>
      <c r="KT4941" s="74"/>
      <c r="KU4941" s="16"/>
      <c r="KV4941" s="72"/>
      <c r="KW4941" s="72"/>
      <c r="KX4941" s="16"/>
      <c r="KZ4941" s="16"/>
      <c r="LA4941" s="16"/>
      <c r="LB4941" s="74"/>
      <c r="LC4941" s="74"/>
    </row>
    <row r="4942" spans="8:315" x14ac:dyDescent="0.35">
      <c r="H4942" s="4"/>
      <c r="J4942" s="8"/>
      <c r="K4942" s="8"/>
      <c r="L4942" s="8"/>
      <c r="M4942" s="8"/>
      <c r="O4942" s="8"/>
      <c r="P4942" s="8"/>
      <c r="R4942" s="8"/>
      <c r="S4942" s="8"/>
      <c r="T4942" s="8"/>
      <c r="U4942" s="8"/>
      <c r="W4942" s="8">
        <f t="shared" si="4541"/>
        <v>194.8</v>
      </c>
      <c r="X4942">
        <v>16743600</v>
      </c>
      <c r="Y4942">
        <f t="shared" si="4542"/>
        <v>4651</v>
      </c>
      <c r="Z4942" s="8">
        <v>123.9</v>
      </c>
      <c r="AA4942" s="8">
        <v>27.1</v>
      </c>
      <c r="AB4942" s="8">
        <v>50.7</v>
      </c>
      <c r="AC4942" s="4"/>
      <c r="KL4942" s="84"/>
      <c r="KP4942" s="84"/>
      <c r="KS4942" s="74"/>
      <c r="KT4942" s="74"/>
      <c r="KU4942" s="16"/>
      <c r="KV4942" s="72"/>
      <c r="KW4942" s="72"/>
      <c r="KX4942" s="16"/>
      <c r="KZ4942" s="16"/>
      <c r="LA4942" s="16"/>
      <c r="LB4942" s="74"/>
      <c r="LC4942" s="74"/>
    </row>
    <row r="4943" spans="8:315" x14ac:dyDescent="0.35">
      <c r="H4943" s="4"/>
      <c r="J4943" s="8"/>
      <c r="K4943" s="8"/>
      <c r="L4943" s="8"/>
      <c r="M4943" s="8"/>
      <c r="O4943" s="8"/>
      <c r="P4943" s="8"/>
      <c r="R4943" s="8"/>
      <c r="S4943" s="8"/>
      <c r="T4943" s="8"/>
      <c r="U4943" s="8"/>
      <c r="W4943" s="8">
        <f t="shared" si="4541"/>
        <v>194.8</v>
      </c>
      <c r="X4943">
        <v>16747200</v>
      </c>
      <c r="Y4943">
        <f t="shared" si="4542"/>
        <v>4652</v>
      </c>
      <c r="Z4943" s="8">
        <v>19.399999999999999</v>
      </c>
      <c r="AA4943" s="8">
        <v>25.5</v>
      </c>
      <c r="AB4943" s="8">
        <v>58.8</v>
      </c>
      <c r="AC4943" s="4"/>
      <c r="KL4943" s="84"/>
      <c r="KP4943" s="84"/>
      <c r="KS4943" s="74"/>
      <c r="KT4943" s="74"/>
      <c r="KU4943" s="16"/>
      <c r="KV4943" s="72"/>
      <c r="KW4943" s="72"/>
      <c r="KX4943" s="16"/>
      <c r="KZ4943" s="16"/>
      <c r="LA4943" s="16"/>
      <c r="LB4943" s="74"/>
      <c r="LC4943" s="74"/>
    </row>
    <row r="4944" spans="8:315" x14ac:dyDescent="0.35">
      <c r="H4944" s="4"/>
      <c r="J4944" s="8"/>
      <c r="K4944" s="8"/>
      <c r="L4944" s="8"/>
      <c r="M4944" s="8"/>
      <c r="O4944" s="8"/>
      <c r="P4944" s="8"/>
      <c r="R4944" s="8"/>
      <c r="S4944" s="8"/>
      <c r="T4944" s="8"/>
      <c r="U4944" s="8"/>
      <c r="W4944" s="8">
        <f t="shared" si="4541"/>
        <v>194.9</v>
      </c>
      <c r="X4944">
        <v>16750800</v>
      </c>
      <c r="Y4944">
        <f t="shared" si="4542"/>
        <v>4653</v>
      </c>
      <c r="Z4944" s="8">
        <v>0</v>
      </c>
      <c r="AA4944" s="8">
        <v>24.3</v>
      </c>
      <c r="AB4944" s="8">
        <v>61</v>
      </c>
      <c r="AC4944" s="4"/>
      <c r="KL4944" s="84"/>
      <c r="KP4944" s="84"/>
      <c r="KS4944" s="74"/>
      <c r="KT4944" s="74"/>
      <c r="KU4944" s="16"/>
      <c r="KV4944" s="72"/>
      <c r="KW4944" s="72"/>
      <c r="KX4944" s="16"/>
      <c r="KZ4944" s="16"/>
      <c r="LA4944" s="16"/>
      <c r="LB4944" s="74"/>
      <c r="LC4944" s="74"/>
    </row>
    <row r="4945" spans="8:315" x14ac:dyDescent="0.35">
      <c r="H4945" s="4"/>
      <c r="J4945" s="8"/>
      <c r="K4945" s="8"/>
      <c r="L4945" s="8"/>
      <c r="M4945" s="8"/>
      <c r="O4945" s="8"/>
      <c r="P4945" s="8"/>
      <c r="R4945" s="8"/>
      <c r="S4945" s="8"/>
      <c r="T4945" s="8"/>
      <c r="U4945" s="8"/>
      <c r="W4945" s="8">
        <f t="shared" si="4541"/>
        <v>194.9</v>
      </c>
      <c r="X4945">
        <v>16754400</v>
      </c>
      <c r="Y4945">
        <f t="shared" si="4542"/>
        <v>4654</v>
      </c>
      <c r="Z4945" s="8">
        <v>0</v>
      </c>
      <c r="AA4945" s="8">
        <v>23.4</v>
      </c>
      <c r="AB4945" s="8">
        <v>64.3</v>
      </c>
      <c r="AC4945" s="4"/>
      <c r="KL4945" s="84"/>
      <c r="KP4945" s="84"/>
      <c r="KS4945" s="74"/>
      <c r="KT4945" s="74"/>
      <c r="KU4945" s="16"/>
      <c r="KV4945" s="72"/>
      <c r="KW4945" s="72"/>
      <c r="KX4945" s="16"/>
      <c r="KZ4945" s="16"/>
      <c r="LA4945" s="16"/>
      <c r="LB4945" s="74"/>
      <c r="LC4945" s="74"/>
    </row>
    <row r="4946" spans="8:315" x14ac:dyDescent="0.35">
      <c r="H4946" s="4"/>
      <c r="J4946" s="8"/>
      <c r="K4946" s="8"/>
      <c r="L4946" s="8"/>
      <c r="M4946" s="8"/>
      <c r="O4946" s="8"/>
      <c r="P4946" s="8"/>
      <c r="R4946" s="8"/>
      <c r="S4946" s="8"/>
      <c r="T4946" s="8"/>
      <c r="U4946" s="8"/>
      <c r="W4946" s="8">
        <f t="shared" si="4541"/>
        <v>195</v>
      </c>
      <c r="X4946">
        <v>16758000</v>
      </c>
      <c r="Y4946">
        <f t="shared" si="4542"/>
        <v>4655</v>
      </c>
      <c r="Z4946" s="8">
        <v>0</v>
      </c>
      <c r="AA4946" s="8">
        <v>22.2</v>
      </c>
      <c r="AB4946" s="8">
        <v>66.8</v>
      </c>
      <c r="AC4946" s="4"/>
      <c r="KL4946" s="84"/>
      <c r="KP4946" s="84"/>
      <c r="KS4946" s="74"/>
      <c r="KT4946" s="74"/>
      <c r="KU4946" s="16"/>
      <c r="KV4946" s="72"/>
      <c r="KW4946" s="72"/>
      <c r="KX4946" s="16"/>
      <c r="KZ4946" s="16"/>
      <c r="LA4946" s="16"/>
      <c r="LB4946" s="74"/>
      <c r="LC4946" s="74"/>
    </row>
    <row r="4947" spans="8:315" x14ac:dyDescent="0.35">
      <c r="H4947" s="4"/>
      <c r="J4947" s="8"/>
      <c r="K4947" s="8"/>
      <c r="L4947" s="8"/>
      <c r="M4947" s="8"/>
      <c r="O4947" s="8"/>
      <c r="P4947" s="8"/>
      <c r="R4947" s="8"/>
      <c r="S4947" s="8"/>
      <c r="T4947" s="8"/>
      <c r="U4947" s="8"/>
      <c r="W4947" s="8">
        <f t="shared" si="4541"/>
        <v>195</v>
      </c>
      <c r="X4947">
        <v>16761600</v>
      </c>
      <c r="Y4947">
        <f t="shared" si="4542"/>
        <v>4656</v>
      </c>
      <c r="Z4947" s="8">
        <v>0</v>
      </c>
      <c r="AA4947" s="8">
        <v>21.9</v>
      </c>
      <c r="AB4947" s="8">
        <v>64.400000000000006</v>
      </c>
      <c r="AC4947" s="4"/>
      <c r="KL4947" s="84"/>
      <c r="KP4947" s="84"/>
      <c r="KS4947" s="74"/>
      <c r="KT4947" s="74"/>
      <c r="KU4947" s="16"/>
      <c r="KV4947" s="72"/>
      <c r="KW4947" s="72"/>
      <c r="KX4947" s="16"/>
      <c r="KZ4947" s="16"/>
      <c r="LA4947" s="16"/>
      <c r="LB4947" s="74"/>
      <c r="LC4947" s="74"/>
    </row>
    <row r="4948" spans="8:315" x14ac:dyDescent="0.35">
      <c r="H4948" s="4"/>
      <c r="J4948" s="8"/>
      <c r="K4948" s="8"/>
      <c r="L4948" s="8"/>
      <c r="M4948" s="8"/>
      <c r="O4948" s="8"/>
      <c r="P4948" s="8"/>
      <c r="R4948" s="8"/>
      <c r="S4948" s="8"/>
      <c r="T4948" s="8"/>
      <c r="U4948" s="8"/>
      <c r="W4948" s="8">
        <f t="shared" si="4541"/>
        <v>195</v>
      </c>
      <c r="X4948">
        <v>16765200</v>
      </c>
      <c r="Y4948">
        <f t="shared" si="4542"/>
        <v>4657</v>
      </c>
      <c r="Z4948" s="8">
        <v>0</v>
      </c>
      <c r="AA4948" s="8">
        <v>20.6</v>
      </c>
      <c r="AB4948" s="8">
        <v>77.7</v>
      </c>
      <c r="AC4948" s="4"/>
      <c r="KL4948" s="84"/>
      <c r="KP4948" s="84"/>
      <c r="KS4948" s="74"/>
      <c r="KT4948" s="74"/>
      <c r="KU4948" s="16"/>
      <c r="KV4948" s="72"/>
      <c r="KW4948" s="72"/>
      <c r="KX4948" s="16"/>
      <c r="KZ4948" s="16"/>
      <c r="LA4948" s="16"/>
      <c r="LB4948" s="74"/>
      <c r="LC4948" s="74"/>
    </row>
    <row r="4949" spans="8:315" x14ac:dyDescent="0.35">
      <c r="H4949" s="4"/>
      <c r="J4949" s="8"/>
      <c r="K4949" s="8"/>
      <c r="L4949" s="8"/>
      <c r="M4949" s="8"/>
      <c r="O4949" s="8"/>
      <c r="P4949" s="8"/>
      <c r="R4949" s="8"/>
      <c r="S4949" s="8"/>
      <c r="T4949" s="8"/>
      <c r="U4949" s="8"/>
      <c r="W4949" s="8">
        <f t="shared" si="4541"/>
        <v>195.1</v>
      </c>
      <c r="X4949">
        <v>16768800</v>
      </c>
      <c r="Y4949">
        <f t="shared" si="4542"/>
        <v>4658</v>
      </c>
      <c r="Z4949" s="8">
        <v>0</v>
      </c>
      <c r="AA4949" s="8">
        <v>19.600000000000001</v>
      </c>
      <c r="AB4949" s="8">
        <v>79.5</v>
      </c>
      <c r="AC4949" s="4"/>
      <c r="KL4949" s="84"/>
      <c r="KP4949" s="84"/>
      <c r="KS4949" s="74"/>
      <c r="KT4949" s="74"/>
      <c r="KU4949" s="16"/>
      <c r="KV4949" s="72"/>
      <c r="KW4949" s="72"/>
      <c r="KX4949" s="16"/>
      <c r="KZ4949" s="16"/>
      <c r="LA4949" s="16"/>
      <c r="LB4949" s="74"/>
      <c r="LC4949" s="74"/>
    </row>
    <row r="4950" spans="8:315" x14ac:dyDescent="0.35">
      <c r="H4950" s="4"/>
      <c r="J4950" s="8"/>
      <c r="K4950" s="8"/>
      <c r="L4950" s="8"/>
      <c r="M4950" s="8"/>
      <c r="O4950" s="8"/>
      <c r="P4950" s="8"/>
      <c r="R4950" s="8"/>
      <c r="S4950" s="8"/>
      <c r="T4950" s="8"/>
      <c r="U4950" s="8"/>
      <c r="W4950" s="8">
        <f t="shared" si="4541"/>
        <v>195.1</v>
      </c>
      <c r="X4950">
        <v>16772400</v>
      </c>
      <c r="Y4950">
        <f t="shared" si="4542"/>
        <v>4659</v>
      </c>
      <c r="Z4950" s="8">
        <v>0</v>
      </c>
      <c r="AA4950" s="8">
        <v>19.600000000000001</v>
      </c>
      <c r="AB4950" s="8">
        <v>84.3</v>
      </c>
      <c r="AC4950" s="4"/>
      <c r="KL4950" s="84"/>
      <c r="KP4950" s="84"/>
      <c r="KS4950" s="74"/>
      <c r="KT4950" s="74"/>
      <c r="KU4950" s="16"/>
      <c r="KV4950" s="72"/>
      <c r="KW4950" s="72"/>
      <c r="KX4950" s="16"/>
      <c r="KZ4950" s="16"/>
      <c r="LA4950" s="16"/>
      <c r="LB4950" s="74"/>
      <c r="LC4950" s="74"/>
    </row>
    <row r="4951" spans="8:315" x14ac:dyDescent="0.35">
      <c r="H4951" s="4"/>
      <c r="J4951" s="8"/>
      <c r="K4951" s="8"/>
      <c r="L4951" s="8"/>
      <c r="M4951" s="8"/>
      <c r="O4951" s="8"/>
      <c r="P4951" s="8"/>
      <c r="R4951" s="8"/>
      <c r="S4951" s="8"/>
      <c r="T4951" s="8"/>
      <c r="U4951" s="8"/>
      <c r="W4951" s="8">
        <f t="shared" si="4541"/>
        <v>195.2</v>
      </c>
      <c r="X4951">
        <v>16776000</v>
      </c>
      <c r="Y4951">
        <f t="shared" si="4542"/>
        <v>4660</v>
      </c>
      <c r="Z4951" s="8">
        <v>0</v>
      </c>
      <c r="AA4951" s="8">
        <v>18.399999999999999</v>
      </c>
      <c r="AB4951" s="8">
        <v>85.5</v>
      </c>
      <c r="AC4951" s="4"/>
      <c r="KL4951" s="84"/>
      <c r="KP4951" s="84"/>
      <c r="KS4951" s="74"/>
      <c r="KT4951" s="74"/>
      <c r="KU4951" s="16"/>
      <c r="KV4951" s="72"/>
      <c r="KW4951" s="72"/>
      <c r="KX4951" s="16"/>
      <c r="KZ4951" s="16"/>
      <c r="LA4951" s="16"/>
      <c r="LB4951" s="74"/>
      <c r="LC4951" s="74"/>
    </row>
    <row r="4952" spans="8:315" x14ac:dyDescent="0.35">
      <c r="H4952" s="4"/>
      <c r="J4952" s="8"/>
      <c r="K4952" s="8"/>
      <c r="L4952" s="8"/>
      <c r="M4952" s="8"/>
      <c r="O4952" s="8"/>
      <c r="P4952" s="8"/>
      <c r="R4952" s="8"/>
      <c r="S4952" s="8"/>
      <c r="T4952" s="8"/>
      <c r="U4952" s="8"/>
      <c r="W4952" s="8">
        <f t="shared" si="4541"/>
        <v>195.2</v>
      </c>
      <c r="X4952">
        <v>16779600</v>
      </c>
      <c r="Y4952">
        <f t="shared" si="4542"/>
        <v>4661</v>
      </c>
      <c r="Z4952" s="8">
        <v>6.4</v>
      </c>
      <c r="AA4952" s="8">
        <v>18.8</v>
      </c>
      <c r="AB4952" s="8">
        <v>82.9</v>
      </c>
      <c r="AC4952" s="4"/>
      <c r="KL4952" s="84"/>
      <c r="KP4952" s="84"/>
      <c r="KS4952" s="74"/>
      <c r="KT4952" s="74"/>
      <c r="KU4952" s="16"/>
      <c r="KV4952" s="72"/>
      <c r="KW4952" s="72"/>
      <c r="KX4952" s="16"/>
      <c r="KZ4952" s="16"/>
      <c r="LA4952" s="16"/>
      <c r="LB4952" s="74"/>
      <c r="LC4952" s="74"/>
    </row>
    <row r="4953" spans="8:315" x14ac:dyDescent="0.35">
      <c r="H4953" s="4"/>
      <c r="J4953" s="8"/>
      <c r="K4953" s="8"/>
      <c r="L4953" s="8"/>
      <c r="M4953" s="8"/>
      <c r="O4953" s="8"/>
      <c r="P4953" s="8"/>
      <c r="R4953" s="8"/>
      <c r="S4953" s="8"/>
      <c r="T4953" s="8"/>
      <c r="U4953" s="8"/>
      <c r="W4953" s="8">
        <f t="shared" si="4541"/>
        <v>195.3</v>
      </c>
      <c r="X4953">
        <v>16783200</v>
      </c>
      <c r="Y4953">
        <f t="shared" si="4542"/>
        <v>4662</v>
      </c>
      <c r="Z4953" s="8">
        <v>80.599999999999994</v>
      </c>
      <c r="AA4953" s="8">
        <v>19.8</v>
      </c>
      <c r="AB4953" s="8">
        <v>78.900000000000006</v>
      </c>
      <c r="AC4953" s="4"/>
      <c r="KL4953" s="84"/>
      <c r="KP4953" s="84"/>
      <c r="KS4953" s="74"/>
      <c r="KT4953" s="74"/>
      <c r="KU4953" s="16"/>
      <c r="KV4953" s="72"/>
      <c r="KW4953" s="72"/>
      <c r="KX4953" s="16"/>
      <c r="KZ4953" s="16"/>
      <c r="LA4953" s="16"/>
      <c r="LB4953" s="74"/>
      <c r="LC4953" s="74"/>
    </row>
    <row r="4954" spans="8:315" x14ac:dyDescent="0.35">
      <c r="H4954" s="4"/>
      <c r="J4954" s="8"/>
      <c r="K4954" s="8"/>
      <c r="L4954" s="8"/>
      <c r="M4954" s="8"/>
      <c r="O4954" s="8"/>
      <c r="P4954" s="8"/>
      <c r="R4954" s="8"/>
      <c r="S4954" s="8"/>
      <c r="T4954" s="8"/>
      <c r="U4954" s="8"/>
      <c r="W4954" s="8">
        <f t="shared" si="4541"/>
        <v>195.3</v>
      </c>
      <c r="X4954">
        <v>16786800</v>
      </c>
      <c r="Y4954">
        <f t="shared" si="4542"/>
        <v>4663</v>
      </c>
      <c r="Z4954" s="8">
        <v>220.3</v>
      </c>
      <c r="AA4954" s="8">
        <v>22.1</v>
      </c>
      <c r="AB4954" s="8">
        <v>75.099999999999994</v>
      </c>
      <c r="AC4954" s="4"/>
      <c r="KL4954" s="84"/>
      <c r="KP4954" s="84"/>
      <c r="KS4954" s="74"/>
      <c r="KT4954" s="74"/>
      <c r="KU4954" s="16"/>
      <c r="KV4954" s="72"/>
      <c r="KW4954" s="72"/>
      <c r="KX4954" s="16"/>
      <c r="KZ4954" s="16"/>
      <c r="LA4954" s="16"/>
      <c r="LB4954" s="74"/>
      <c r="LC4954" s="74"/>
    </row>
    <row r="4955" spans="8:315" x14ac:dyDescent="0.35">
      <c r="H4955" s="4"/>
      <c r="J4955" s="8"/>
      <c r="K4955" s="8"/>
      <c r="L4955" s="8"/>
      <c r="M4955" s="8"/>
      <c r="O4955" s="8"/>
      <c r="P4955" s="8"/>
      <c r="R4955" s="8"/>
      <c r="S4955" s="8"/>
      <c r="T4955" s="8"/>
      <c r="U4955" s="8"/>
      <c r="W4955" s="8">
        <f t="shared" si="4541"/>
        <v>195.3</v>
      </c>
      <c r="X4955">
        <v>16790400</v>
      </c>
      <c r="Y4955">
        <f t="shared" si="4542"/>
        <v>4664</v>
      </c>
      <c r="Z4955" s="8">
        <v>328.6</v>
      </c>
      <c r="AA4955" s="8">
        <v>23.9</v>
      </c>
      <c r="AB4955" s="8">
        <v>72.5</v>
      </c>
      <c r="AC4955" s="4"/>
      <c r="KL4955" s="84"/>
      <c r="KP4955" s="84"/>
      <c r="KS4955" s="74"/>
      <c r="KT4955" s="74"/>
      <c r="KU4955" s="16"/>
      <c r="KV4955" s="72"/>
      <c r="KW4955" s="72"/>
      <c r="KX4955" s="16"/>
      <c r="KZ4955" s="16"/>
      <c r="LA4955" s="16"/>
      <c r="LB4955" s="74"/>
      <c r="LC4955" s="74"/>
    </row>
    <row r="4956" spans="8:315" x14ac:dyDescent="0.35">
      <c r="H4956" s="4"/>
      <c r="J4956" s="8"/>
      <c r="K4956" s="8"/>
      <c r="L4956" s="8"/>
      <c r="M4956" s="8"/>
      <c r="O4956" s="8"/>
      <c r="P4956" s="8"/>
      <c r="R4956" s="8"/>
      <c r="S4956" s="8"/>
      <c r="T4956" s="8"/>
      <c r="U4956" s="8"/>
      <c r="W4956" s="8">
        <f t="shared" si="4541"/>
        <v>195.4</v>
      </c>
      <c r="X4956">
        <v>16794000</v>
      </c>
      <c r="Y4956">
        <f t="shared" si="4542"/>
        <v>4665</v>
      </c>
      <c r="Z4956" s="8">
        <v>521.1</v>
      </c>
      <c r="AA4956" s="8">
        <v>26.3</v>
      </c>
      <c r="AB4956" s="8">
        <v>64</v>
      </c>
      <c r="AC4956" s="4"/>
      <c r="KL4956" s="84"/>
      <c r="KP4956" s="84"/>
      <c r="KS4956" s="74"/>
      <c r="KT4956" s="74"/>
      <c r="KU4956" s="16"/>
      <c r="KV4956" s="72"/>
      <c r="KW4956" s="72"/>
      <c r="KX4956" s="16"/>
      <c r="KZ4956" s="16"/>
      <c r="LA4956" s="16"/>
      <c r="LB4956" s="74"/>
      <c r="LC4956" s="74"/>
    </row>
    <row r="4957" spans="8:315" x14ac:dyDescent="0.35">
      <c r="H4957" s="4"/>
      <c r="J4957" s="8"/>
      <c r="K4957" s="8"/>
      <c r="L4957" s="8"/>
      <c r="M4957" s="8"/>
      <c r="O4957" s="8"/>
      <c r="P4957" s="8"/>
      <c r="R4957" s="8"/>
      <c r="S4957" s="8"/>
      <c r="T4957" s="8"/>
      <c r="U4957" s="8"/>
      <c r="W4957" s="8">
        <f t="shared" si="4541"/>
        <v>195.4</v>
      </c>
      <c r="X4957">
        <v>16797600</v>
      </c>
      <c r="Y4957">
        <f t="shared" si="4542"/>
        <v>4666</v>
      </c>
      <c r="Z4957" s="8">
        <v>497.5</v>
      </c>
      <c r="AA4957" s="8">
        <v>27</v>
      </c>
      <c r="AB4957" s="8">
        <v>65.400000000000006</v>
      </c>
      <c r="AC4957" s="4"/>
      <c r="KL4957" s="84"/>
      <c r="KP4957" s="84"/>
      <c r="KS4957" s="74"/>
      <c r="KT4957" s="74"/>
      <c r="KU4957" s="16"/>
      <c r="KV4957" s="72"/>
      <c r="KW4957" s="72"/>
      <c r="KX4957" s="16"/>
      <c r="KZ4957" s="16"/>
      <c r="LA4957" s="16"/>
      <c r="LB4957" s="74"/>
      <c r="LC4957" s="74"/>
    </row>
    <row r="4958" spans="8:315" x14ac:dyDescent="0.35">
      <c r="H4958" s="4"/>
      <c r="J4958" s="8"/>
      <c r="K4958" s="8"/>
      <c r="L4958" s="8"/>
      <c r="M4958" s="8"/>
      <c r="O4958" s="8"/>
      <c r="P4958" s="8"/>
      <c r="R4958" s="8"/>
      <c r="S4958" s="8"/>
      <c r="T4958" s="8"/>
      <c r="U4958" s="8"/>
      <c r="W4958" s="8">
        <f t="shared" si="4541"/>
        <v>195.5</v>
      </c>
      <c r="X4958">
        <v>16801200</v>
      </c>
      <c r="Y4958">
        <f t="shared" si="4542"/>
        <v>4667</v>
      </c>
      <c r="Z4958" s="8">
        <v>726.4</v>
      </c>
      <c r="AA4958" s="8">
        <v>28.9</v>
      </c>
      <c r="AB4958" s="8">
        <v>59.2</v>
      </c>
      <c r="AC4958" s="4"/>
      <c r="KL4958" s="84"/>
      <c r="KP4958" s="84"/>
      <c r="KS4958" s="74"/>
      <c r="KT4958" s="74"/>
      <c r="KU4958" s="16"/>
      <c r="KV4958" s="72"/>
      <c r="KW4958" s="72"/>
      <c r="KX4958" s="16"/>
      <c r="KZ4958" s="16"/>
      <c r="LA4958" s="16"/>
      <c r="LB4958" s="74"/>
      <c r="LC4958" s="74"/>
    </row>
    <row r="4959" spans="8:315" x14ac:dyDescent="0.35">
      <c r="H4959" s="4"/>
      <c r="J4959" s="8"/>
      <c r="K4959" s="8"/>
      <c r="L4959" s="8"/>
      <c r="M4959" s="8"/>
      <c r="O4959" s="8"/>
      <c r="P4959" s="8"/>
      <c r="R4959" s="8"/>
      <c r="S4959" s="8"/>
      <c r="T4959" s="8"/>
      <c r="U4959" s="8"/>
      <c r="W4959" s="8">
        <f t="shared" si="4541"/>
        <v>195.5</v>
      </c>
      <c r="X4959">
        <v>16804800</v>
      </c>
      <c r="Y4959">
        <f t="shared" si="4542"/>
        <v>4668</v>
      </c>
      <c r="Z4959" s="8">
        <v>516.4</v>
      </c>
      <c r="AA4959" s="8">
        <v>29.8</v>
      </c>
      <c r="AB4959" s="8">
        <v>58.6</v>
      </c>
      <c r="AC4959" s="4"/>
      <c r="KL4959" s="84"/>
      <c r="KP4959" s="84"/>
      <c r="KS4959" s="74"/>
      <c r="KT4959" s="74"/>
      <c r="KU4959" s="16"/>
      <c r="KV4959" s="72"/>
      <c r="KW4959" s="72"/>
      <c r="KX4959" s="16"/>
      <c r="KZ4959" s="16"/>
      <c r="LA4959" s="16"/>
      <c r="LB4959" s="74"/>
      <c r="LC4959" s="74"/>
    </row>
    <row r="4960" spans="8:315" x14ac:dyDescent="0.35">
      <c r="H4960" s="4"/>
      <c r="J4960" s="8"/>
      <c r="K4960" s="8"/>
      <c r="L4960" s="8"/>
      <c r="M4960" s="8"/>
      <c r="O4960" s="8"/>
      <c r="P4960" s="8"/>
      <c r="R4960" s="8"/>
      <c r="S4960" s="8"/>
      <c r="T4960" s="8"/>
      <c r="U4960" s="8"/>
      <c r="W4960" s="8">
        <f t="shared" si="4541"/>
        <v>195.5</v>
      </c>
      <c r="X4960">
        <v>16808400</v>
      </c>
      <c r="Y4960">
        <f t="shared" si="4542"/>
        <v>4669</v>
      </c>
      <c r="Z4960" s="8">
        <v>607.20000000000005</v>
      </c>
      <c r="AA4960" s="8">
        <v>30.4</v>
      </c>
      <c r="AB4960" s="8">
        <v>56.5</v>
      </c>
      <c r="AC4960" s="4"/>
      <c r="KL4960" s="84"/>
      <c r="KP4960" s="84"/>
      <c r="KS4960" s="74"/>
      <c r="KT4960" s="74"/>
      <c r="KU4960" s="16"/>
      <c r="KV4960" s="72"/>
      <c r="KW4960" s="72"/>
      <c r="KX4960" s="16"/>
      <c r="KZ4960" s="16"/>
      <c r="LA4960" s="16"/>
      <c r="LB4960" s="74"/>
      <c r="LC4960" s="74"/>
    </row>
    <row r="4961" spans="8:315" x14ac:dyDescent="0.35">
      <c r="H4961" s="4"/>
      <c r="J4961" s="8"/>
      <c r="K4961" s="8"/>
      <c r="L4961" s="8"/>
      <c r="M4961" s="8"/>
      <c r="O4961" s="8"/>
      <c r="P4961" s="8"/>
      <c r="R4961" s="8"/>
      <c r="S4961" s="8"/>
      <c r="T4961" s="8"/>
      <c r="U4961" s="8"/>
      <c r="W4961" s="8">
        <f t="shared" si="4541"/>
        <v>195.6</v>
      </c>
      <c r="X4961">
        <v>16812000</v>
      </c>
      <c r="Y4961">
        <f t="shared" si="4542"/>
        <v>4670</v>
      </c>
      <c r="Z4961" s="8">
        <v>628.1</v>
      </c>
      <c r="AA4961" s="8">
        <v>30.4</v>
      </c>
      <c r="AB4961" s="8">
        <v>58.1</v>
      </c>
      <c r="AC4961" s="4"/>
      <c r="KL4961" s="84"/>
      <c r="KP4961" s="84"/>
      <c r="KS4961" s="74"/>
      <c r="KT4961" s="74"/>
      <c r="KU4961" s="16"/>
      <c r="KV4961" s="72"/>
      <c r="KW4961" s="72"/>
      <c r="KX4961" s="16"/>
      <c r="KZ4961" s="16"/>
      <c r="LA4961" s="16"/>
      <c r="LB4961" s="74"/>
      <c r="LC4961" s="74"/>
    </row>
    <row r="4962" spans="8:315" x14ac:dyDescent="0.35">
      <c r="H4962" s="4"/>
      <c r="J4962" s="8"/>
      <c r="K4962" s="8"/>
      <c r="L4962" s="8"/>
      <c r="M4962" s="8"/>
      <c r="O4962" s="8"/>
      <c r="P4962" s="8"/>
      <c r="R4962" s="8"/>
      <c r="S4962" s="8"/>
      <c r="T4962" s="8"/>
      <c r="U4962" s="8"/>
      <c r="W4962" s="8">
        <f t="shared" si="4541"/>
        <v>195.6</v>
      </c>
      <c r="X4962">
        <v>16815600</v>
      </c>
      <c r="Y4962">
        <f t="shared" si="4542"/>
        <v>4671</v>
      </c>
      <c r="Z4962" s="8">
        <v>316.89999999999998</v>
      </c>
      <c r="AA4962" s="8">
        <v>28.7</v>
      </c>
      <c r="AB4962" s="8">
        <v>72.400000000000006</v>
      </c>
      <c r="AC4962" s="4"/>
      <c r="KL4962" s="84"/>
      <c r="KP4962" s="84"/>
      <c r="KS4962" s="74"/>
      <c r="KT4962" s="74"/>
      <c r="KU4962" s="16"/>
      <c r="KV4962" s="72"/>
      <c r="KW4962" s="72"/>
      <c r="KX4962" s="16"/>
      <c r="KZ4962" s="16"/>
      <c r="LA4962" s="16"/>
      <c r="LB4962" s="74"/>
      <c r="LC4962" s="74"/>
    </row>
    <row r="4963" spans="8:315" x14ac:dyDescent="0.35">
      <c r="H4963" s="4"/>
      <c r="J4963" s="8"/>
      <c r="K4963" s="8"/>
      <c r="L4963" s="8"/>
      <c r="M4963" s="8"/>
      <c r="O4963" s="8"/>
      <c r="P4963" s="8"/>
      <c r="R4963" s="8"/>
      <c r="S4963" s="8"/>
      <c r="T4963" s="8"/>
      <c r="U4963" s="8"/>
      <c r="W4963" s="8">
        <f t="shared" si="4541"/>
        <v>195.7</v>
      </c>
      <c r="X4963">
        <v>16819200</v>
      </c>
      <c r="Y4963">
        <f t="shared" si="4542"/>
        <v>4672</v>
      </c>
      <c r="Z4963" s="8">
        <v>453.9</v>
      </c>
      <c r="AA4963" s="8">
        <v>28.5</v>
      </c>
      <c r="AB4963" s="8">
        <v>60.5</v>
      </c>
      <c r="AC4963" s="4"/>
      <c r="KL4963" s="84"/>
      <c r="KP4963" s="84"/>
      <c r="KS4963" s="74"/>
      <c r="KT4963" s="74"/>
      <c r="KU4963" s="16"/>
      <c r="KV4963" s="72"/>
      <c r="KW4963" s="72"/>
      <c r="KX4963" s="16"/>
      <c r="KZ4963" s="16"/>
      <c r="LA4963" s="16"/>
      <c r="LB4963" s="74"/>
      <c r="LC4963" s="74"/>
    </row>
    <row r="4964" spans="8:315" x14ac:dyDescent="0.35">
      <c r="H4964" s="4"/>
      <c r="J4964" s="8"/>
      <c r="K4964" s="8"/>
      <c r="L4964" s="8"/>
      <c r="M4964" s="8"/>
      <c r="O4964" s="8"/>
      <c r="P4964" s="8"/>
      <c r="R4964" s="8"/>
      <c r="S4964" s="8"/>
      <c r="T4964" s="8"/>
      <c r="U4964" s="8"/>
      <c r="W4964" s="8">
        <f t="shared" ref="W4964:W5027" si="4543">X4964/24/3600+1</f>
        <v>195.7</v>
      </c>
      <c r="X4964">
        <v>16822800</v>
      </c>
      <c r="Y4964">
        <f t="shared" ref="Y4964:Y5027" si="4544">X4964/3600</f>
        <v>4673</v>
      </c>
      <c r="Z4964" s="8">
        <v>447.5</v>
      </c>
      <c r="AA4964" s="8">
        <v>31</v>
      </c>
      <c r="AB4964" s="8">
        <v>50.3</v>
      </c>
      <c r="AC4964" s="4"/>
      <c r="KL4964" s="84"/>
      <c r="KP4964" s="84"/>
      <c r="KS4964" s="74"/>
      <c r="KT4964" s="74"/>
      <c r="KU4964" s="16"/>
      <c r="KV4964" s="72"/>
      <c r="KW4964" s="72"/>
      <c r="KX4964" s="16"/>
      <c r="KZ4964" s="16"/>
      <c r="LA4964" s="16"/>
      <c r="LB4964" s="74"/>
      <c r="LC4964" s="74"/>
    </row>
    <row r="4965" spans="8:315" x14ac:dyDescent="0.35">
      <c r="H4965" s="4"/>
      <c r="J4965" s="8"/>
      <c r="K4965" s="8"/>
      <c r="L4965" s="8"/>
      <c r="M4965" s="8"/>
      <c r="O4965" s="8"/>
      <c r="P4965" s="8"/>
      <c r="R4965" s="8"/>
      <c r="S4965" s="8"/>
      <c r="T4965" s="8"/>
      <c r="U4965" s="8"/>
      <c r="W4965" s="8">
        <f t="shared" si="4543"/>
        <v>195.8</v>
      </c>
      <c r="X4965">
        <v>16826400</v>
      </c>
      <c r="Y4965">
        <f t="shared" si="4544"/>
        <v>4674</v>
      </c>
      <c r="Z4965" s="8">
        <v>286.39999999999998</v>
      </c>
      <c r="AA4965" s="8">
        <v>31.2</v>
      </c>
      <c r="AB4965" s="8">
        <v>51.1</v>
      </c>
      <c r="AC4965" s="4"/>
      <c r="KL4965" s="84"/>
      <c r="KP4965" s="84"/>
      <c r="KS4965" s="74"/>
      <c r="KT4965" s="74"/>
      <c r="KU4965" s="16"/>
      <c r="KV4965" s="72"/>
      <c r="KW4965" s="72"/>
      <c r="KX4965" s="16"/>
      <c r="KZ4965" s="16"/>
      <c r="LA4965" s="16"/>
      <c r="LB4965" s="74"/>
      <c r="LC4965" s="74"/>
    </row>
    <row r="4966" spans="8:315" x14ac:dyDescent="0.35">
      <c r="H4966" s="4"/>
      <c r="J4966" s="8"/>
      <c r="K4966" s="8"/>
      <c r="L4966" s="8"/>
      <c r="M4966" s="8"/>
      <c r="O4966" s="8"/>
      <c r="P4966" s="8"/>
      <c r="R4966" s="8"/>
      <c r="S4966" s="8"/>
      <c r="T4966" s="8"/>
      <c r="U4966" s="8"/>
      <c r="W4966" s="8">
        <f t="shared" si="4543"/>
        <v>195.8</v>
      </c>
      <c r="X4966">
        <v>16830000</v>
      </c>
      <c r="Y4966">
        <f t="shared" si="4544"/>
        <v>4675</v>
      </c>
      <c r="Z4966" s="8">
        <v>130.6</v>
      </c>
      <c r="AA4966" s="8">
        <v>30.5</v>
      </c>
      <c r="AB4966" s="8">
        <v>57.1</v>
      </c>
      <c r="AC4966" s="4"/>
      <c r="KL4966" s="84"/>
      <c r="KP4966" s="84"/>
      <c r="KS4966" s="74"/>
      <c r="KT4966" s="74"/>
      <c r="KU4966" s="16"/>
      <c r="KV4966" s="72"/>
      <c r="KW4966" s="72"/>
      <c r="KX4966" s="16"/>
      <c r="KZ4966" s="16"/>
      <c r="LA4966" s="16"/>
      <c r="LB4966" s="74"/>
      <c r="LC4966" s="74"/>
    </row>
    <row r="4967" spans="8:315" x14ac:dyDescent="0.35">
      <c r="H4967" s="4"/>
      <c r="J4967" s="8"/>
      <c r="K4967" s="8"/>
      <c r="L4967" s="8"/>
      <c r="M4967" s="8"/>
      <c r="O4967" s="8"/>
      <c r="P4967" s="8"/>
      <c r="R4967" s="8"/>
      <c r="S4967" s="8"/>
      <c r="T4967" s="8"/>
      <c r="U4967" s="8"/>
      <c r="W4967" s="8">
        <f t="shared" si="4543"/>
        <v>195.8</v>
      </c>
      <c r="X4967">
        <v>16833600</v>
      </c>
      <c r="Y4967">
        <f t="shared" si="4544"/>
        <v>4676</v>
      </c>
      <c r="Z4967" s="8">
        <v>16.399999999999999</v>
      </c>
      <c r="AA4967" s="8">
        <v>28.9</v>
      </c>
      <c r="AB4967" s="8">
        <v>63.1</v>
      </c>
      <c r="AC4967" s="4"/>
      <c r="KL4967" s="84"/>
      <c r="KP4967" s="84"/>
      <c r="KS4967" s="74"/>
      <c r="KT4967" s="74"/>
      <c r="KU4967" s="16"/>
      <c r="KV4967" s="72"/>
      <c r="KW4967" s="72"/>
      <c r="KX4967" s="16"/>
      <c r="KZ4967" s="16"/>
      <c r="LA4967" s="16"/>
      <c r="LB4967" s="74"/>
      <c r="LC4967" s="74"/>
    </row>
    <row r="4968" spans="8:315" x14ac:dyDescent="0.35">
      <c r="H4968" s="4"/>
      <c r="J4968" s="8"/>
      <c r="K4968" s="8"/>
      <c r="L4968" s="8"/>
      <c r="M4968" s="8"/>
      <c r="O4968" s="8"/>
      <c r="P4968" s="8"/>
      <c r="R4968" s="8"/>
      <c r="S4968" s="8"/>
      <c r="T4968" s="8"/>
      <c r="U4968" s="8"/>
      <c r="W4968" s="8">
        <f t="shared" si="4543"/>
        <v>195.9</v>
      </c>
      <c r="X4968">
        <v>16837200</v>
      </c>
      <c r="Y4968">
        <f t="shared" si="4544"/>
        <v>4677</v>
      </c>
      <c r="Z4968" s="8">
        <v>0</v>
      </c>
      <c r="AA4968" s="8">
        <v>27.8</v>
      </c>
      <c r="AB4968" s="8">
        <v>65.7</v>
      </c>
      <c r="AC4968" s="4"/>
      <c r="KL4968" s="84"/>
      <c r="KP4968" s="84"/>
      <c r="KS4968" s="74"/>
      <c r="KT4968" s="74"/>
      <c r="KU4968" s="16"/>
      <c r="KV4968" s="72"/>
      <c r="KW4968" s="72"/>
      <c r="KX4968" s="16"/>
      <c r="KZ4968" s="16"/>
      <c r="LA4968" s="16"/>
      <c r="LB4968" s="74"/>
      <c r="LC4968" s="74"/>
    </row>
    <row r="4969" spans="8:315" x14ac:dyDescent="0.35">
      <c r="H4969" s="4"/>
      <c r="J4969" s="8"/>
      <c r="K4969" s="8"/>
      <c r="L4969" s="8"/>
      <c r="M4969" s="8"/>
      <c r="O4969" s="8"/>
      <c r="P4969" s="8"/>
      <c r="R4969" s="8"/>
      <c r="S4969" s="8"/>
      <c r="T4969" s="8"/>
      <c r="U4969" s="8"/>
      <c r="W4969" s="8">
        <f t="shared" si="4543"/>
        <v>195.9</v>
      </c>
      <c r="X4969">
        <v>16840800</v>
      </c>
      <c r="Y4969">
        <f t="shared" si="4544"/>
        <v>4678</v>
      </c>
      <c r="Z4969" s="8">
        <v>0</v>
      </c>
      <c r="AA4969" s="8">
        <v>27</v>
      </c>
      <c r="AB4969" s="8">
        <v>69.2</v>
      </c>
      <c r="AC4969" s="4"/>
      <c r="KL4969" s="84"/>
      <c r="KP4969" s="84"/>
      <c r="KS4969" s="74"/>
      <c r="KT4969" s="74"/>
      <c r="KU4969" s="16"/>
      <c r="KV4969" s="72"/>
      <c r="KW4969" s="72"/>
      <c r="KX4969" s="16"/>
      <c r="KZ4969" s="16"/>
      <c r="LA4969" s="16"/>
      <c r="LB4969" s="74"/>
      <c r="LC4969" s="74"/>
    </row>
    <row r="4970" spans="8:315" x14ac:dyDescent="0.35">
      <c r="H4970" s="4"/>
      <c r="J4970" s="8"/>
      <c r="K4970" s="8"/>
      <c r="L4970" s="8"/>
      <c r="M4970" s="8"/>
      <c r="O4970" s="8"/>
      <c r="P4970" s="8"/>
      <c r="R4970" s="8"/>
      <c r="S4970" s="8"/>
      <c r="T4970" s="8"/>
      <c r="U4970" s="8"/>
      <c r="W4970" s="8">
        <f t="shared" si="4543"/>
        <v>196</v>
      </c>
      <c r="X4970">
        <v>16844400</v>
      </c>
      <c r="Y4970">
        <f t="shared" si="4544"/>
        <v>4679</v>
      </c>
      <c r="Z4970" s="8">
        <v>0</v>
      </c>
      <c r="AA4970" s="8">
        <v>25.9</v>
      </c>
      <c r="AB4970" s="8">
        <v>73</v>
      </c>
      <c r="AC4970" s="4"/>
      <c r="KL4970" s="84"/>
      <c r="KP4970" s="84"/>
      <c r="KS4970" s="74"/>
      <c r="KT4970" s="74"/>
      <c r="KU4970" s="16"/>
      <c r="KV4970" s="72"/>
      <c r="KW4970" s="72"/>
      <c r="KX4970" s="16"/>
      <c r="KZ4970" s="16"/>
      <c r="LA4970" s="16"/>
      <c r="LB4970" s="74"/>
      <c r="LC4970" s="74"/>
    </row>
    <row r="4971" spans="8:315" x14ac:dyDescent="0.35">
      <c r="H4971" s="4"/>
      <c r="J4971" s="8"/>
      <c r="K4971" s="8"/>
      <c r="L4971" s="8"/>
      <c r="M4971" s="8"/>
      <c r="O4971" s="8"/>
      <c r="P4971" s="8"/>
      <c r="R4971" s="8"/>
      <c r="S4971" s="8"/>
      <c r="T4971" s="8"/>
      <c r="U4971" s="8"/>
      <c r="W4971" s="8">
        <f t="shared" si="4543"/>
        <v>196</v>
      </c>
      <c r="X4971">
        <v>16848000</v>
      </c>
      <c r="Y4971">
        <f t="shared" si="4544"/>
        <v>4680</v>
      </c>
      <c r="Z4971" s="8">
        <v>0</v>
      </c>
      <c r="AA4971" s="8">
        <v>25.3</v>
      </c>
      <c r="AB4971" s="8">
        <v>76.599999999999994</v>
      </c>
      <c r="AC4971" s="4"/>
      <c r="KL4971" s="84"/>
      <c r="KP4971" s="84"/>
      <c r="KS4971" s="74"/>
      <c r="KT4971" s="74"/>
      <c r="KU4971" s="16"/>
      <c r="KV4971" s="72"/>
      <c r="KW4971" s="72"/>
      <c r="KX4971" s="16"/>
      <c r="KZ4971" s="16"/>
      <c r="LA4971" s="16"/>
      <c r="LB4971" s="74"/>
      <c r="LC4971" s="74"/>
    </row>
    <row r="4972" spans="8:315" x14ac:dyDescent="0.35">
      <c r="H4972" s="4"/>
      <c r="J4972" s="8"/>
      <c r="K4972" s="8"/>
      <c r="L4972" s="8"/>
      <c r="M4972" s="8"/>
      <c r="O4972" s="8"/>
      <c r="P4972" s="8"/>
      <c r="R4972" s="8"/>
      <c r="S4972" s="8"/>
      <c r="T4972" s="8"/>
      <c r="U4972" s="8"/>
      <c r="W4972" s="8">
        <f t="shared" si="4543"/>
        <v>196</v>
      </c>
      <c r="X4972">
        <v>16851600</v>
      </c>
      <c r="Y4972">
        <f t="shared" si="4544"/>
        <v>4681</v>
      </c>
      <c r="Z4972" s="8">
        <v>0</v>
      </c>
      <c r="AA4972" s="8">
        <v>24</v>
      </c>
      <c r="AB4972" s="8">
        <v>83.4</v>
      </c>
      <c r="AC4972" s="4"/>
      <c r="KL4972" s="84"/>
      <c r="KP4972" s="84"/>
      <c r="KS4972" s="74"/>
      <c r="KT4972" s="74"/>
      <c r="KU4972" s="16"/>
      <c r="KV4972" s="72"/>
      <c r="KW4972" s="72"/>
      <c r="KX4972" s="16"/>
      <c r="KZ4972" s="16"/>
      <c r="LA4972" s="16"/>
      <c r="LB4972" s="74"/>
      <c r="LC4972" s="74"/>
    </row>
    <row r="4973" spans="8:315" x14ac:dyDescent="0.35">
      <c r="H4973" s="4"/>
      <c r="J4973" s="8"/>
      <c r="K4973" s="8"/>
      <c r="L4973" s="8"/>
      <c r="M4973" s="8"/>
      <c r="O4973" s="8"/>
      <c r="P4973" s="8"/>
      <c r="R4973" s="8"/>
      <c r="S4973" s="8"/>
      <c r="T4973" s="8"/>
      <c r="U4973" s="8"/>
      <c r="W4973" s="8">
        <f t="shared" si="4543"/>
        <v>196.1</v>
      </c>
      <c r="X4973">
        <v>16855200</v>
      </c>
      <c r="Y4973">
        <f t="shared" si="4544"/>
        <v>4682</v>
      </c>
      <c r="Z4973" s="8">
        <v>0</v>
      </c>
      <c r="AA4973" s="8">
        <v>23.2</v>
      </c>
      <c r="AB4973" s="8">
        <v>81.900000000000006</v>
      </c>
      <c r="AC4973" s="4"/>
      <c r="KL4973" s="84"/>
      <c r="KP4973" s="84"/>
      <c r="KS4973" s="74"/>
      <c r="KT4973" s="74"/>
      <c r="KU4973" s="16"/>
      <c r="KV4973" s="72"/>
      <c r="KW4973" s="72"/>
      <c r="KX4973" s="16"/>
      <c r="KZ4973" s="16"/>
      <c r="LA4973" s="16"/>
      <c r="LB4973" s="74"/>
      <c r="LC4973" s="74"/>
    </row>
    <row r="4974" spans="8:315" x14ac:dyDescent="0.35">
      <c r="H4974" s="4"/>
      <c r="J4974" s="8"/>
      <c r="K4974" s="8"/>
      <c r="L4974" s="8"/>
      <c r="M4974" s="8"/>
      <c r="O4974" s="8"/>
      <c r="P4974" s="8"/>
      <c r="R4974" s="8"/>
      <c r="S4974" s="8"/>
      <c r="T4974" s="8"/>
      <c r="U4974" s="8"/>
      <c r="W4974" s="8">
        <f t="shared" si="4543"/>
        <v>196.1</v>
      </c>
      <c r="X4974">
        <v>16858800</v>
      </c>
      <c r="Y4974">
        <f t="shared" si="4544"/>
        <v>4683</v>
      </c>
      <c r="Z4974" s="8">
        <v>0</v>
      </c>
      <c r="AA4974" s="8">
        <v>23.2</v>
      </c>
      <c r="AB4974" s="8">
        <v>80.7</v>
      </c>
      <c r="AC4974" s="4"/>
      <c r="KL4974" s="84"/>
      <c r="KP4974" s="84"/>
      <c r="KS4974" s="74"/>
      <c r="KT4974" s="74"/>
      <c r="KU4974" s="16"/>
      <c r="KV4974" s="72"/>
      <c r="KW4974" s="72"/>
      <c r="KX4974" s="16"/>
      <c r="KZ4974" s="16"/>
      <c r="LA4974" s="16"/>
      <c r="LB4974" s="74"/>
      <c r="LC4974" s="74"/>
    </row>
    <row r="4975" spans="8:315" x14ac:dyDescent="0.35">
      <c r="H4975" s="4"/>
      <c r="J4975" s="8"/>
      <c r="K4975" s="8"/>
      <c r="L4975" s="8"/>
      <c r="M4975" s="8"/>
      <c r="O4975" s="8"/>
      <c r="P4975" s="8"/>
      <c r="R4975" s="8"/>
      <c r="S4975" s="8"/>
      <c r="T4975" s="8"/>
      <c r="U4975" s="8"/>
      <c r="W4975" s="8">
        <f t="shared" si="4543"/>
        <v>196.2</v>
      </c>
      <c r="X4975">
        <v>16862400</v>
      </c>
      <c r="Y4975">
        <f t="shared" si="4544"/>
        <v>4684</v>
      </c>
      <c r="Z4975" s="8">
        <v>0</v>
      </c>
      <c r="AA4975" s="8">
        <v>22.8</v>
      </c>
      <c r="AB4975" s="8">
        <v>81.8</v>
      </c>
      <c r="AC4975" s="4"/>
      <c r="KL4975" s="84"/>
      <c r="KP4975" s="84"/>
      <c r="KS4975" s="74"/>
      <c r="KT4975" s="74"/>
      <c r="KU4975" s="16"/>
      <c r="KV4975" s="72"/>
      <c r="KW4975" s="72"/>
      <c r="KX4975" s="16"/>
      <c r="KZ4975" s="16"/>
      <c r="LA4975" s="16"/>
      <c r="LB4975" s="74"/>
      <c r="LC4975" s="74"/>
    </row>
    <row r="4976" spans="8:315" x14ac:dyDescent="0.35">
      <c r="H4976" s="4"/>
      <c r="J4976" s="8"/>
      <c r="K4976" s="8"/>
      <c r="L4976" s="8"/>
      <c r="M4976" s="8"/>
      <c r="O4976" s="8"/>
      <c r="P4976" s="8"/>
      <c r="R4976" s="8"/>
      <c r="S4976" s="8"/>
      <c r="T4976" s="8"/>
      <c r="U4976" s="8"/>
      <c r="W4976" s="8">
        <f t="shared" si="4543"/>
        <v>196.2</v>
      </c>
      <c r="X4976">
        <v>16866000</v>
      </c>
      <c r="Y4976">
        <f t="shared" si="4544"/>
        <v>4685</v>
      </c>
      <c r="Z4976" s="8">
        <v>4.7</v>
      </c>
      <c r="AA4976" s="8">
        <v>22.8</v>
      </c>
      <c r="AB4976" s="8">
        <v>82.5</v>
      </c>
      <c r="AC4976" s="4"/>
      <c r="KL4976" s="84"/>
      <c r="KP4976" s="84"/>
      <c r="KS4976" s="74"/>
      <c r="KT4976" s="74"/>
      <c r="KU4976" s="16"/>
      <c r="KV4976" s="72"/>
      <c r="KW4976" s="72"/>
      <c r="KX4976" s="16"/>
      <c r="KZ4976" s="16"/>
      <c r="LA4976" s="16"/>
      <c r="LB4976" s="74"/>
      <c r="LC4976" s="74"/>
    </row>
    <row r="4977" spans="8:315" x14ac:dyDescent="0.35">
      <c r="H4977" s="4"/>
      <c r="J4977" s="8"/>
      <c r="K4977" s="8"/>
      <c r="L4977" s="8"/>
      <c r="M4977" s="8"/>
      <c r="O4977" s="8"/>
      <c r="P4977" s="8"/>
      <c r="R4977" s="8"/>
      <c r="S4977" s="8"/>
      <c r="T4977" s="8"/>
      <c r="U4977" s="8"/>
      <c r="W4977" s="8">
        <f t="shared" si="4543"/>
        <v>196.3</v>
      </c>
      <c r="X4977">
        <v>16869600</v>
      </c>
      <c r="Y4977">
        <f t="shared" si="4544"/>
        <v>4686</v>
      </c>
      <c r="Z4977" s="8">
        <v>53.3</v>
      </c>
      <c r="AA4977" s="8">
        <v>23.1</v>
      </c>
      <c r="AB4977" s="8">
        <v>82.5</v>
      </c>
      <c r="AC4977" s="4"/>
      <c r="KL4977" s="84"/>
      <c r="KP4977" s="84"/>
      <c r="KS4977" s="74"/>
      <c r="KT4977" s="74"/>
      <c r="KU4977" s="16"/>
      <c r="KV4977" s="72"/>
      <c r="KW4977" s="72"/>
      <c r="KX4977" s="16"/>
      <c r="KZ4977" s="16"/>
      <c r="LA4977" s="16"/>
      <c r="LB4977" s="74"/>
      <c r="LC4977" s="74"/>
    </row>
    <row r="4978" spans="8:315" x14ac:dyDescent="0.35">
      <c r="H4978" s="4"/>
      <c r="J4978" s="8"/>
      <c r="K4978" s="8"/>
      <c r="L4978" s="8"/>
      <c r="M4978" s="8"/>
      <c r="O4978" s="8"/>
      <c r="P4978" s="8"/>
      <c r="R4978" s="8"/>
      <c r="S4978" s="8"/>
      <c r="T4978" s="8"/>
      <c r="U4978" s="8"/>
      <c r="W4978" s="8">
        <f t="shared" si="4543"/>
        <v>196.3</v>
      </c>
      <c r="X4978">
        <v>16873200</v>
      </c>
      <c r="Y4978">
        <f t="shared" si="4544"/>
        <v>4687</v>
      </c>
      <c r="Z4978" s="8">
        <v>28.9</v>
      </c>
      <c r="AA4978" s="8">
        <v>23.3</v>
      </c>
      <c r="AB4978" s="8">
        <v>80.3</v>
      </c>
      <c r="AC4978" s="4"/>
      <c r="KL4978" s="84"/>
      <c r="KP4978" s="84"/>
      <c r="KS4978" s="74"/>
      <c r="KT4978" s="74"/>
      <c r="KU4978" s="16"/>
      <c r="KV4978" s="72"/>
      <c r="KW4978" s="72"/>
      <c r="KX4978" s="16"/>
      <c r="KZ4978" s="16"/>
      <c r="LA4978" s="16"/>
      <c r="LB4978" s="74"/>
      <c r="LC4978" s="74"/>
    </row>
    <row r="4979" spans="8:315" x14ac:dyDescent="0.35">
      <c r="H4979" s="4"/>
      <c r="J4979" s="8"/>
      <c r="K4979" s="8"/>
      <c r="L4979" s="8"/>
      <c r="M4979" s="8"/>
      <c r="O4979" s="8"/>
      <c r="P4979" s="8"/>
      <c r="R4979" s="8"/>
      <c r="S4979" s="8"/>
      <c r="T4979" s="8"/>
      <c r="U4979" s="8"/>
      <c r="W4979" s="8">
        <f t="shared" si="4543"/>
        <v>196.3</v>
      </c>
      <c r="X4979">
        <v>16876800</v>
      </c>
      <c r="Y4979">
        <f t="shared" si="4544"/>
        <v>4688</v>
      </c>
      <c r="Z4979" s="8">
        <v>38.6</v>
      </c>
      <c r="AA4979" s="8">
        <v>23.6</v>
      </c>
      <c r="AB4979" s="8">
        <v>78.3</v>
      </c>
      <c r="AC4979" s="4"/>
      <c r="KL4979" s="84"/>
      <c r="KP4979" s="84"/>
      <c r="KS4979" s="74"/>
      <c r="KT4979" s="74"/>
      <c r="KU4979" s="16"/>
      <c r="KV4979" s="72"/>
      <c r="KW4979" s="72"/>
      <c r="KX4979" s="16"/>
      <c r="KZ4979" s="16"/>
      <c r="LA4979" s="16"/>
      <c r="LB4979" s="74"/>
      <c r="LC4979" s="74"/>
    </row>
    <row r="4980" spans="8:315" x14ac:dyDescent="0.35">
      <c r="H4980" s="4"/>
      <c r="J4980" s="8"/>
      <c r="K4980" s="8"/>
      <c r="L4980" s="8"/>
      <c r="M4980" s="8"/>
      <c r="O4980" s="8"/>
      <c r="P4980" s="8"/>
      <c r="R4980" s="8"/>
      <c r="S4980" s="8"/>
      <c r="T4980" s="8"/>
      <c r="U4980" s="8"/>
      <c r="W4980" s="8">
        <f t="shared" si="4543"/>
        <v>196.4</v>
      </c>
      <c r="X4980">
        <v>16880400</v>
      </c>
      <c r="Y4980">
        <f t="shared" si="4544"/>
        <v>4689</v>
      </c>
      <c r="Z4980" s="8">
        <v>62.5</v>
      </c>
      <c r="AA4980" s="8">
        <v>23.9</v>
      </c>
      <c r="AB4980" s="8">
        <v>76.3</v>
      </c>
      <c r="AC4980" s="4"/>
      <c r="KL4980" s="84"/>
      <c r="KP4980" s="84"/>
      <c r="KS4980" s="74"/>
      <c r="KT4980" s="74"/>
      <c r="KU4980" s="16"/>
      <c r="KV4980" s="72"/>
      <c r="KW4980" s="72"/>
      <c r="KX4980" s="16"/>
      <c r="KZ4980" s="16"/>
      <c r="LA4980" s="16"/>
      <c r="LB4980" s="74"/>
      <c r="LC4980" s="74"/>
    </row>
    <row r="4981" spans="8:315" x14ac:dyDescent="0.35">
      <c r="H4981" s="4"/>
      <c r="J4981" s="8"/>
      <c r="K4981" s="8"/>
      <c r="L4981" s="8"/>
      <c r="M4981" s="8"/>
      <c r="O4981" s="8"/>
      <c r="P4981" s="8"/>
      <c r="R4981" s="8"/>
      <c r="S4981" s="8"/>
      <c r="T4981" s="8"/>
      <c r="U4981" s="8"/>
      <c r="W4981" s="8">
        <f t="shared" si="4543"/>
        <v>196.4</v>
      </c>
      <c r="X4981">
        <v>16884000</v>
      </c>
      <c r="Y4981">
        <f t="shared" si="4544"/>
        <v>4690</v>
      </c>
      <c r="Z4981" s="8">
        <v>108.6</v>
      </c>
      <c r="AA4981" s="8">
        <v>23.9</v>
      </c>
      <c r="AB4981" s="8">
        <v>78.3</v>
      </c>
      <c r="AC4981" s="4"/>
      <c r="KL4981" s="84"/>
      <c r="KP4981" s="84"/>
      <c r="KS4981" s="74"/>
      <c r="KT4981" s="74"/>
      <c r="KU4981" s="16"/>
      <c r="KV4981" s="72"/>
      <c r="KW4981" s="72"/>
      <c r="KX4981" s="16"/>
      <c r="KZ4981" s="16"/>
      <c r="LA4981" s="16"/>
      <c r="LB4981" s="74"/>
      <c r="LC4981" s="74"/>
    </row>
    <row r="4982" spans="8:315" x14ac:dyDescent="0.35">
      <c r="H4982" s="4"/>
      <c r="J4982" s="8"/>
      <c r="K4982" s="8"/>
      <c r="L4982" s="8"/>
      <c r="M4982" s="8"/>
      <c r="O4982" s="8"/>
      <c r="P4982" s="8"/>
      <c r="R4982" s="8"/>
      <c r="S4982" s="8"/>
      <c r="T4982" s="8"/>
      <c r="U4982" s="8"/>
      <c r="W4982" s="8">
        <f t="shared" si="4543"/>
        <v>196.5</v>
      </c>
      <c r="X4982">
        <v>16887600</v>
      </c>
      <c r="Y4982">
        <f t="shared" si="4544"/>
        <v>4691</v>
      </c>
      <c r="Z4982" s="8">
        <v>145</v>
      </c>
      <c r="AA4982" s="8">
        <v>23</v>
      </c>
      <c r="AB4982" s="8">
        <v>88.7</v>
      </c>
      <c r="AC4982" s="4"/>
      <c r="KL4982" s="84"/>
      <c r="KP4982" s="84"/>
      <c r="KS4982" s="74"/>
      <c r="KT4982" s="74"/>
      <c r="KU4982" s="16"/>
      <c r="KV4982" s="72"/>
      <c r="KW4982" s="72"/>
      <c r="KX4982" s="16"/>
      <c r="KZ4982" s="16"/>
      <c r="LA4982" s="16"/>
      <c r="LB4982" s="74"/>
      <c r="LC4982" s="74"/>
    </row>
    <row r="4983" spans="8:315" x14ac:dyDescent="0.35">
      <c r="H4983" s="4"/>
      <c r="J4983" s="8"/>
      <c r="K4983" s="8"/>
      <c r="L4983" s="8"/>
      <c r="M4983" s="8"/>
      <c r="O4983" s="8"/>
      <c r="P4983" s="8"/>
      <c r="R4983" s="8"/>
      <c r="S4983" s="8"/>
      <c r="T4983" s="8"/>
      <c r="U4983" s="8"/>
      <c r="W4983" s="8">
        <f t="shared" si="4543"/>
        <v>196.5</v>
      </c>
      <c r="X4983">
        <v>16891200</v>
      </c>
      <c r="Y4983">
        <f t="shared" si="4544"/>
        <v>4692</v>
      </c>
      <c r="Z4983" s="8">
        <v>149.19999999999999</v>
      </c>
      <c r="AA4983" s="8">
        <v>22</v>
      </c>
      <c r="AB4983" s="8">
        <v>86.3</v>
      </c>
      <c r="AC4983" s="4"/>
      <c r="KL4983" s="84"/>
      <c r="KP4983" s="84"/>
      <c r="KS4983" s="74"/>
      <c r="KT4983" s="74"/>
      <c r="KU4983" s="16"/>
      <c r="KV4983" s="72"/>
      <c r="KW4983" s="72"/>
      <c r="KX4983" s="16"/>
      <c r="KZ4983" s="16"/>
      <c r="LA4983" s="16"/>
      <c r="LB4983" s="74"/>
      <c r="LC4983" s="74"/>
    </row>
    <row r="4984" spans="8:315" x14ac:dyDescent="0.35">
      <c r="H4984" s="4"/>
      <c r="J4984" s="8"/>
      <c r="K4984" s="8"/>
      <c r="L4984" s="8"/>
      <c r="M4984" s="8"/>
      <c r="O4984" s="8"/>
      <c r="P4984" s="8"/>
      <c r="R4984" s="8"/>
      <c r="S4984" s="8"/>
      <c r="T4984" s="8"/>
      <c r="U4984" s="8"/>
      <c r="W4984" s="8">
        <f t="shared" si="4543"/>
        <v>196.5</v>
      </c>
      <c r="X4984">
        <v>16894800</v>
      </c>
      <c r="Y4984">
        <f t="shared" si="4544"/>
        <v>4693</v>
      </c>
      <c r="Z4984" s="8">
        <v>405.8</v>
      </c>
      <c r="AA4984" s="8">
        <v>23.2</v>
      </c>
      <c r="AB4984" s="8">
        <v>80.900000000000006</v>
      </c>
      <c r="AC4984" s="4"/>
      <c r="KL4984" s="84"/>
      <c r="KP4984" s="84"/>
      <c r="KS4984" s="74"/>
      <c r="KT4984" s="74"/>
      <c r="KU4984" s="16"/>
      <c r="KV4984" s="72"/>
      <c r="KW4984" s="72"/>
      <c r="KX4984" s="16"/>
      <c r="KZ4984" s="16"/>
      <c r="LA4984" s="16"/>
      <c r="LB4984" s="74"/>
      <c r="LC4984" s="74"/>
    </row>
    <row r="4985" spans="8:315" x14ac:dyDescent="0.35">
      <c r="H4985" s="4"/>
      <c r="J4985" s="8"/>
      <c r="K4985" s="8"/>
      <c r="L4985" s="8"/>
      <c r="M4985" s="8"/>
      <c r="O4985" s="8"/>
      <c r="P4985" s="8"/>
      <c r="R4985" s="8"/>
      <c r="S4985" s="8"/>
      <c r="T4985" s="8"/>
      <c r="U4985" s="8"/>
      <c r="W4985" s="8">
        <f t="shared" si="4543"/>
        <v>196.6</v>
      </c>
      <c r="X4985">
        <v>16898400</v>
      </c>
      <c r="Y4985">
        <f t="shared" si="4544"/>
        <v>4694</v>
      </c>
      <c r="Z4985" s="8">
        <v>508.3</v>
      </c>
      <c r="AA4985" s="8">
        <v>24.6</v>
      </c>
      <c r="AB4985" s="8">
        <v>72.7</v>
      </c>
      <c r="AC4985" s="4"/>
      <c r="KL4985" s="84"/>
      <c r="KP4985" s="84"/>
      <c r="KS4985" s="74"/>
      <c r="KT4985" s="74"/>
      <c r="KU4985" s="16"/>
      <c r="KV4985" s="72"/>
      <c r="KW4985" s="72"/>
      <c r="KX4985" s="16"/>
      <c r="KZ4985" s="16"/>
      <c r="LA4985" s="16"/>
      <c r="LB4985" s="74"/>
      <c r="LC4985" s="74"/>
    </row>
    <row r="4986" spans="8:315" x14ac:dyDescent="0.35">
      <c r="H4986" s="4"/>
      <c r="J4986" s="8"/>
      <c r="K4986" s="8"/>
      <c r="L4986" s="8"/>
      <c r="M4986" s="8"/>
      <c r="O4986" s="8"/>
      <c r="P4986" s="8"/>
      <c r="R4986" s="8"/>
      <c r="S4986" s="8"/>
      <c r="T4986" s="8"/>
      <c r="U4986" s="8"/>
      <c r="W4986" s="8">
        <f t="shared" si="4543"/>
        <v>196.6</v>
      </c>
      <c r="X4986">
        <v>16902000</v>
      </c>
      <c r="Y4986">
        <f t="shared" si="4544"/>
        <v>4695</v>
      </c>
      <c r="Z4986" s="8">
        <v>565.29999999999995</v>
      </c>
      <c r="AA4986" s="8">
        <v>26.3</v>
      </c>
      <c r="AB4986" s="8">
        <v>66</v>
      </c>
      <c r="AC4986" s="4"/>
      <c r="KL4986" s="84"/>
      <c r="KP4986" s="84"/>
      <c r="KS4986" s="74"/>
      <c r="KT4986" s="74"/>
      <c r="KU4986" s="16"/>
      <c r="KV4986" s="72"/>
      <c r="KW4986" s="72"/>
      <c r="KX4986" s="16"/>
      <c r="KZ4986" s="16"/>
      <c r="LA4986" s="16"/>
      <c r="LB4986" s="74"/>
      <c r="LC4986" s="74"/>
    </row>
    <row r="4987" spans="8:315" x14ac:dyDescent="0.35">
      <c r="H4987" s="4"/>
      <c r="J4987" s="8"/>
      <c r="K4987" s="8"/>
      <c r="L4987" s="8"/>
      <c r="M4987" s="8"/>
      <c r="O4987" s="8"/>
      <c r="P4987" s="8"/>
      <c r="R4987" s="8"/>
      <c r="S4987" s="8"/>
      <c r="T4987" s="8"/>
      <c r="U4987" s="8"/>
      <c r="W4987" s="8">
        <f t="shared" si="4543"/>
        <v>196.7</v>
      </c>
      <c r="X4987">
        <v>16905600</v>
      </c>
      <c r="Y4987">
        <f t="shared" si="4544"/>
        <v>4696</v>
      </c>
      <c r="Z4987" s="8">
        <v>635.29999999999995</v>
      </c>
      <c r="AA4987" s="8">
        <v>27.4</v>
      </c>
      <c r="AB4987" s="8">
        <v>61</v>
      </c>
      <c r="AC4987" s="4"/>
      <c r="KL4987" s="84"/>
      <c r="KP4987" s="84"/>
      <c r="KS4987" s="74"/>
      <c r="KT4987" s="74"/>
      <c r="KU4987" s="16"/>
      <c r="KV4987" s="72"/>
      <c r="KW4987" s="72"/>
      <c r="KX4987" s="16"/>
      <c r="KZ4987" s="16"/>
      <c r="LA4987" s="16"/>
      <c r="LB4987" s="74"/>
      <c r="LC4987" s="74"/>
    </row>
    <row r="4988" spans="8:315" x14ac:dyDescent="0.35">
      <c r="H4988" s="4"/>
      <c r="J4988" s="8"/>
      <c r="K4988" s="8"/>
      <c r="L4988" s="8"/>
      <c r="M4988" s="8"/>
      <c r="O4988" s="8"/>
      <c r="P4988" s="8"/>
      <c r="R4988" s="8"/>
      <c r="S4988" s="8"/>
      <c r="T4988" s="8"/>
      <c r="U4988" s="8"/>
      <c r="W4988" s="8">
        <f t="shared" si="4543"/>
        <v>196.7</v>
      </c>
      <c r="X4988">
        <v>16909200</v>
      </c>
      <c r="Y4988">
        <f t="shared" si="4544"/>
        <v>4697</v>
      </c>
      <c r="Z4988" s="8">
        <v>261.7</v>
      </c>
      <c r="AA4988" s="8">
        <v>27.5</v>
      </c>
      <c r="AB4988" s="8">
        <v>62.6</v>
      </c>
      <c r="AC4988" s="4"/>
      <c r="KL4988" s="84"/>
      <c r="KP4988" s="84"/>
      <c r="KS4988" s="74"/>
      <c r="KT4988" s="74"/>
      <c r="KU4988" s="16"/>
      <c r="KV4988" s="72"/>
      <c r="KW4988" s="72"/>
      <c r="KX4988" s="16"/>
      <c r="KZ4988" s="16"/>
      <c r="LA4988" s="16"/>
      <c r="LB4988" s="74"/>
      <c r="LC4988" s="74"/>
    </row>
    <row r="4989" spans="8:315" x14ac:dyDescent="0.35">
      <c r="H4989" s="4"/>
      <c r="J4989" s="8"/>
      <c r="K4989" s="8"/>
      <c r="L4989" s="8"/>
      <c r="M4989" s="8"/>
      <c r="O4989" s="8"/>
      <c r="P4989" s="8"/>
      <c r="R4989" s="8"/>
      <c r="S4989" s="8"/>
      <c r="T4989" s="8"/>
      <c r="U4989" s="8"/>
      <c r="W4989" s="8">
        <f t="shared" si="4543"/>
        <v>196.8</v>
      </c>
      <c r="X4989">
        <v>16912800</v>
      </c>
      <c r="Y4989">
        <f t="shared" si="4544"/>
        <v>4698</v>
      </c>
      <c r="Z4989" s="8">
        <v>245.8</v>
      </c>
      <c r="AA4989" s="8">
        <v>27.4</v>
      </c>
      <c r="AB4989" s="8">
        <v>55.7</v>
      </c>
      <c r="AC4989" s="4"/>
      <c r="KL4989" s="84"/>
      <c r="KP4989" s="84"/>
      <c r="KS4989" s="74"/>
      <c r="KT4989" s="74"/>
      <c r="KU4989" s="16"/>
      <c r="KV4989" s="72"/>
      <c r="KW4989" s="72"/>
      <c r="KX4989" s="16"/>
      <c r="KZ4989" s="16"/>
      <c r="LA4989" s="16"/>
      <c r="LB4989" s="74"/>
      <c r="LC4989" s="74"/>
    </row>
    <row r="4990" spans="8:315" x14ac:dyDescent="0.35">
      <c r="H4990" s="4"/>
      <c r="J4990" s="8"/>
      <c r="K4990" s="8"/>
      <c r="L4990" s="8"/>
      <c r="M4990" s="8"/>
      <c r="O4990" s="8"/>
      <c r="P4990" s="8"/>
      <c r="R4990" s="8"/>
      <c r="S4990" s="8"/>
      <c r="T4990" s="8"/>
      <c r="U4990" s="8"/>
      <c r="W4990" s="8">
        <f t="shared" si="4543"/>
        <v>196.8</v>
      </c>
      <c r="X4990">
        <v>16916400</v>
      </c>
      <c r="Y4990">
        <f t="shared" si="4544"/>
        <v>4699</v>
      </c>
      <c r="Z4990" s="8">
        <v>150.6</v>
      </c>
      <c r="AA4990" s="8">
        <v>26.5</v>
      </c>
      <c r="AB4990" s="8">
        <v>62.1</v>
      </c>
      <c r="AC4990" s="4"/>
      <c r="KL4990" s="84"/>
      <c r="KP4990" s="84"/>
      <c r="KS4990" s="74"/>
      <c r="KT4990" s="74"/>
      <c r="KU4990" s="16"/>
      <c r="KV4990" s="72"/>
      <c r="KW4990" s="72"/>
      <c r="KX4990" s="16"/>
      <c r="KZ4990" s="16"/>
      <c r="LA4990" s="16"/>
      <c r="LB4990" s="74"/>
      <c r="LC4990" s="74"/>
    </row>
    <row r="4991" spans="8:315" x14ac:dyDescent="0.35">
      <c r="H4991" s="4"/>
      <c r="J4991" s="8"/>
      <c r="K4991" s="8"/>
      <c r="L4991" s="8"/>
      <c r="M4991" s="8"/>
      <c r="O4991" s="8"/>
      <c r="P4991" s="8"/>
      <c r="R4991" s="8"/>
      <c r="S4991" s="8"/>
      <c r="T4991" s="8"/>
      <c r="U4991" s="8"/>
      <c r="W4991" s="8">
        <f t="shared" si="4543"/>
        <v>196.8</v>
      </c>
      <c r="X4991">
        <v>16920000</v>
      </c>
      <c r="Y4991">
        <f t="shared" si="4544"/>
        <v>4700</v>
      </c>
      <c r="Z4991" s="8">
        <v>15.6</v>
      </c>
      <c r="AA4991" s="8">
        <v>24.6</v>
      </c>
      <c r="AB4991" s="8">
        <v>69.5</v>
      </c>
      <c r="AC4991" s="4"/>
      <c r="KL4991" s="84"/>
      <c r="KP4991" s="84"/>
      <c r="KS4991" s="74"/>
      <c r="KT4991" s="74"/>
      <c r="KU4991" s="16"/>
      <c r="KV4991" s="72"/>
      <c r="KW4991" s="72"/>
      <c r="KX4991" s="16"/>
      <c r="KZ4991" s="16"/>
      <c r="LA4991" s="16"/>
      <c r="LB4991" s="74"/>
      <c r="LC4991" s="74"/>
    </row>
    <row r="4992" spans="8:315" x14ac:dyDescent="0.35">
      <c r="H4992" s="4"/>
      <c r="J4992" s="8"/>
      <c r="K4992" s="8"/>
      <c r="L4992" s="8"/>
      <c r="M4992" s="8"/>
      <c r="O4992" s="8"/>
      <c r="P4992" s="8"/>
      <c r="R4992" s="8"/>
      <c r="S4992" s="8"/>
      <c r="T4992" s="8"/>
      <c r="U4992" s="8"/>
      <c r="W4992" s="8">
        <f t="shared" si="4543"/>
        <v>196.9</v>
      </c>
      <c r="X4992">
        <v>16923600</v>
      </c>
      <c r="Y4992">
        <f t="shared" si="4544"/>
        <v>4701</v>
      </c>
      <c r="Z4992" s="8">
        <v>0</v>
      </c>
      <c r="AA4992" s="8">
        <v>23.6</v>
      </c>
      <c r="AB4992" s="8">
        <v>77.2</v>
      </c>
      <c r="AC4992" s="4"/>
      <c r="KL4992" s="84"/>
      <c r="KP4992" s="84"/>
      <c r="KS4992" s="74"/>
      <c r="KT4992" s="74"/>
      <c r="KU4992" s="16"/>
      <c r="KV4992" s="72"/>
      <c r="KW4992" s="72"/>
      <c r="KX4992" s="16"/>
      <c r="KZ4992" s="16"/>
      <c r="LA4992" s="16"/>
      <c r="LB4992" s="74"/>
      <c r="LC4992" s="74"/>
    </row>
    <row r="4993" spans="8:315" x14ac:dyDescent="0.35">
      <c r="H4993" s="4"/>
      <c r="J4993" s="8"/>
      <c r="K4993" s="8"/>
      <c r="L4993" s="8"/>
      <c r="M4993" s="8"/>
      <c r="O4993" s="8"/>
      <c r="P4993" s="8"/>
      <c r="R4993" s="8"/>
      <c r="S4993" s="8"/>
      <c r="T4993" s="8"/>
      <c r="U4993" s="8"/>
      <c r="W4993" s="8">
        <f t="shared" si="4543"/>
        <v>196.9</v>
      </c>
      <c r="X4993">
        <v>16927200</v>
      </c>
      <c r="Y4993">
        <f t="shared" si="4544"/>
        <v>4702</v>
      </c>
      <c r="Z4993" s="8">
        <v>0</v>
      </c>
      <c r="AA4993" s="8">
        <v>20.7</v>
      </c>
      <c r="AB4993" s="8">
        <v>84</v>
      </c>
      <c r="AC4993" s="4"/>
      <c r="KL4993" s="84"/>
      <c r="KP4993" s="84"/>
      <c r="KS4993" s="74"/>
      <c r="KT4993" s="74"/>
      <c r="KU4993" s="16"/>
      <c r="KV4993" s="72"/>
      <c r="KW4993" s="72"/>
      <c r="KX4993" s="16"/>
      <c r="KZ4993" s="16"/>
      <c r="LA4993" s="16"/>
      <c r="LB4993" s="74"/>
      <c r="LC4993" s="74"/>
    </row>
    <row r="4994" spans="8:315" x14ac:dyDescent="0.35">
      <c r="H4994" s="4"/>
      <c r="J4994" s="8"/>
      <c r="K4994" s="8"/>
      <c r="L4994" s="8"/>
      <c r="M4994" s="8"/>
      <c r="O4994" s="8"/>
      <c r="P4994" s="8"/>
      <c r="R4994" s="8"/>
      <c r="S4994" s="8"/>
      <c r="T4994" s="8"/>
      <c r="U4994" s="8"/>
      <c r="W4994" s="8">
        <f t="shared" si="4543"/>
        <v>197</v>
      </c>
      <c r="X4994">
        <v>16930800</v>
      </c>
      <c r="Y4994">
        <f t="shared" si="4544"/>
        <v>4703</v>
      </c>
      <c r="Z4994" s="8">
        <v>0</v>
      </c>
      <c r="AA4994" s="8">
        <v>20.2</v>
      </c>
      <c r="AB4994" s="8">
        <v>80.3</v>
      </c>
      <c r="AC4994" s="4"/>
      <c r="KL4994" s="84"/>
      <c r="KP4994" s="84"/>
      <c r="KS4994" s="74"/>
      <c r="KT4994" s="74"/>
      <c r="KU4994" s="16"/>
      <c r="KV4994" s="72"/>
      <c r="KW4994" s="72"/>
      <c r="KX4994" s="16"/>
      <c r="KZ4994" s="16"/>
      <c r="LA4994" s="16"/>
      <c r="LB4994" s="74"/>
      <c r="LC4994" s="74"/>
    </row>
    <row r="4995" spans="8:315" x14ac:dyDescent="0.35">
      <c r="H4995" s="4"/>
      <c r="J4995" s="8"/>
      <c r="K4995" s="8"/>
      <c r="L4995" s="8"/>
      <c r="M4995" s="8"/>
      <c r="O4995" s="8"/>
      <c r="P4995" s="8"/>
      <c r="R4995" s="8"/>
      <c r="S4995" s="8"/>
      <c r="T4995" s="8"/>
      <c r="U4995" s="8"/>
      <c r="W4995" s="8">
        <f t="shared" si="4543"/>
        <v>197</v>
      </c>
      <c r="X4995">
        <v>16934400</v>
      </c>
      <c r="Y4995">
        <f t="shared" si="4544"/>
        <v>4704</v>
      </c>
      <c r="Z4995" s="8">
        <v>0</v>
      </c>
      <c r="AA4995" s="8">
        <v>20.6</v>
      </c>
      <c r="AB4995" s="8">
        <v>84</v>
      </c>
      <c r="AC4995" s="4"/>
      <c r="KL4995" s="84"/>
      <c r="KP4995" s="84"/>
      <c r="KS4995" s="74"/>
      <c r="KT4995" s="74"/>
      <c r="KU4995" s="16"/>
      <c r="KV4995" s="72"/>
      <c r="KW4995" s="72"/>
      <c r="KX4995" s="16"/>
      <c r="KZ4995" s="16"/>
      <c r="LA4995" s="16"/>
      <c r="LB4995" s="74"/>
      <c r="LC4995" s="74"/>
    </row>
    <row r="4996" spans="8:315" x14ac:dyDescent="0.35">
      <c r="H4996" s="4"/>
      <c r="J4996" s="8"/>
      <c r="K4996" s="8"/>
      <c r="L4996" s="8"/>
      <c r="M4996" s="8"/>
      <c r="O4996" s="8"/>
      <c r="P4996" s="8"/>
      <c r="R4996" s="8"/>
      <c r="S4996" s="8"/>
      <c r="T4996" s="8"/>
      <c r="U4996" s="8"/>
      <c r="W4996" s="8">
        <f t="shared" si="4543"/>
        <v>197</v>
      </c>
      <c r="X4996">
        <v>16938000</v>
      </c>
      <c r="Y4996">
        <f t="shared" si="4544"/>
        <v>4705</v>
      </c>
      <c r="Z4996" s="8">
        <v>0</v>
      </c>
      <c r="AA4996" s="8">
        <v>19.8</v>
      </c>
      <c r="AB4996" s="8">
        <v>83.9</v>
      </c>
      <c r="AC4996" s="4"/>
      <c r="KL4996" s="84"/>
      <c r="KP4996" s="84"/>
      <c r="KS4996" s="74"/>
      <c r="KT4996" s="74"/>
      <c r="KU4996" s="16"/>
      <c r="KV4996" s="72"/>
      <c r="KW4996" s="72"/>
      <c r="KX4996" s="16"/>
      <c r="KZ4996" s="16"/>
      <c r="LA4996" s="16"/>
      <c r="LB4996" s="74"/>
      <c r="LC4996" s="74"/>
    </row>
    <row r="4997" spans="8:315" x14ac:dyDescent="0.35">
      <c r="H4997" s="4"/>
      <c r="J4997" s="8"/>
      <c r="K4997" s="8"/>
      <c r="L4997" s="8"/>
      <c r="M4997" s="8"/>
      <c r="O4997" s="8"/>
      <c r="P4997" s="8"/>
      <c r="R4997" s="8"/>
      <c r="S4997" s="8"/>
      <c r="T4997" s="8"/>
      <c r="U4997" s="8"/>
      <c r="W4997" s="8">
        <f t="shared" si="4543"/>
        <v>197.1</v>
      </c>
      <c r="X4997">
        <v>16941600</v>
      </c>
      <c r="Y4997">
        <f t="shared" si="4544"/>
        <v>4706</v>
      </c>
      <c r="Z4997" s="8">
        <v>0</v>
      </c>
      <c r="AA4997" s="8">
        <v>20.2</v>
      </c>
      <c r="AB4997" s="8">
        <v>78.3</v>
      </c>
      <c r="AC4997" s="4"/>
      <c r="KL4997" s="84"/>
      <c r="KP4997" s="84"/>
      <c r="KS4997" s="74"/>
      <c r="KT4997" s="74"/>
      <c r="KU4997" s="16"/>
      <c r="KV4997" s="72"/>
      <c r="KW4997" s="72"/>
      <c r="KX4997" s="16"/>
      <c r="KZ4997" s="16"/>
      <c r="LA4997" s="16"/>
      <c r="LB4997" s="74"/>
      <c r="LC4997" s="74"/>
    </row>
    <row r="4998" spans="8:315" x14ac:dyDescent="0.35">
      <c r="H4998" s="4"/>
      <c r="J4998" s="8"/>
      <c r="K4998" s="8"/>
      <c r="L4998" s="8"/>
      <c r="M4998" s="8"/>
      <c r="O4998" s="8"/>
      <c r="P4998" s="8"/>
      <c r="R4998" s="8"/>
      <c r="S4998" s="8"/>
      <c r="T4998" s="8"/>
      <c r="U4998" s="8"/>
      <c r="W4998" s="8">
        <f t="shared" si="4543"/>
        <v>197.1</v>
      </c>
      <c r="X4998">
        <v>16945200</v>
      </c>
      <c r="Y4998">
        <f t="shared" si="4544"/>
        <v>4707</v>
      </c>
      <c r="Z4998" s="8">
        <v>0</v>
      </c>
      <c r="AA4998" s="8">
        <v>20.100000000000001</v>
      </c>
      <c r="AB4998" s="8">
        <v>84.7</v>
      </c>
      <c r="AC4998" s="4"/>
      <c r="KL4998" s="84"/>
      <c r="KP4998" s="84"/>
      <c r="KS4998" s="74"/>
      <c r="KT4998" s="74"/>
      <c r="KU4998" s="16"/>
      <c r="KV4998" s="72"/>
      <c r="KW4998" s="72"/>
      <c r="KX4998" s="16"/>
      <c r="KZ4998" s="16"/>
      <c r="LA4998" s="16"/>
      <c r="LB4998" s="74"/>
      <c r="LC4998" s="74"/>
    </row>
    <row r="4999" spans="8:315" x14ac:dyDescent="0.35">
      <c r="H4999" s="4"/>
      <c r="J4999" s="8"/>
      <c r="K4999" s="8"/>
      <c r="L4999" s="8"/>
      <c r="M4999" s="8"/>
      <c r="O4999" s="8"/>
      <c r="P4999" s="8"/>
      <c r="R4999" s="8"/>
      <c r="S4999" s="8"/>
      <c r="T4999" s="8"/>
      <c r="U4999" s="8"/>
      <c r="W4999" s="8">
        <f t="shared" si="4543"/>
        <v>197.2</v>
      </c>
      <c r="X4999">
        <v>16948800</v>
      </c>
      <c r="Y4999">
        <f t="shared" si="4544"/>
        <v>4708</v>
      </c>
      <c r="Z4999" s="8">
        <v>0</v>
      </c>
      <c r="AA4999" s="8">
        <v>19.2</v>
      </c>
      <c r="AB4999" s="8">
        <v>83.8</v>
      </c>
      <c r="AC4999" s="4"/>
      <c r="KL4999" s="84"/>
      <c r="KP4999" s="84"/>
      <c r="KS4999" s="74"/>
      <c r="KT4999" s="74"/>
      <c r="KU4999" s="16"/>
      <c r="KV4999" s="72"/>
      <c r="KW4999" s="72"/>
      <c r="KX4999" s="16"/>
      <c r="KZ4999" s="16"/>
      <c r="LA4999" s="16"/>
      <c r="LB4999" s="74"/>
      <c r="LC4999" s="74"/>
    </row>
    <row r="5000" spans="8:315" x14ac:dyDescent="0.35">
      <c r="H5000" s="4"/>
      <c r="J5000" s="8"/>
      <c r="K5000" s="8"/>
      <c r="L5000" s="8"/>
      <c r="M5000" s="8"/>
      <c r="O5000" s="8"/>
      <c r="P5000" s="8"/>
      <c r="R5000" s="8"/>
      <c r="S5000" s="8"/>
      <c r="T5000" s="8"/>
      <c r="U5000" s="8"/>
      <c r="W5000" s="8">
        <f t="shared" si="4543"/>
        <v>197.2</v>
      </c>
      <c r="X5000">
        <v>16952400</v>
      </c>
      <c r="Y5000">
        <f t="shared" si="4544"/>
        <v>4709</v>
      </c>
      <c r="Z5000" s="8">
        <v>6.7</v>
      </c>
      <c r="AA5000" s="8">
        <v>19.100000000000001</v>
      </c>
      <c r="AB5000" s="8">
        <v>84.3</v>
      </c>
      <c r="AC5000" s="4"/>
      <c r="KL5000" s="84"/>
      <c r="KP5000" s="84"/>
      <c r="KS5000" s="74"/>
      <c r="KT5000" s="74"/>
      <c r="KU5000" s="16"/>
      <c r="KV5000" s="72"/>
      <c r="KW5000" s="72"/>
      <c r="KX5000" s="16"/>
      <c r="KZ5000" s="16"/>
      <c r="LA5000" s="16"/>
      <c r="LB5000" s="74"/>
      <c r="LC5000" s="74"/>
    </row>
    <row r="5001" spans="8:315" x14ac:dyDescent="0.35">
      <c r="H5001" s="4"/>
      <c r="J5001" s="8"/>
      <c r="K5001" s="8"/>
      <c r="L5001" s="8"/>
      <c r="M5001" s="8"/>
      <c r="O5001" s="8"/>
      <c r="P5001" s="8"/>
      <c r="R5001" s="8"/>
      <c r="S5001" s="8"/>
      <c r="T5001" s="8"/>
      <c r="U5001" s="8"/>
      <c r="W5001" s="8">
        <f t="shared" si="4543"/>
        <v>197.3</v>
      </c>
      <c r="X5001">
        <v>16956000</v>
      </c>
      <c r="Y5001">
        <f t="shared" si="4544"/>
        <v>4710</v>
      </c>
      <c r="Z5001" s="8">
        <v>81.7</v>
      </c>
      <c r="AA5001" s="8">
        <v>19.5</v>
      </c>
      <c r="AB5001" s="8">
        <v>82.1</v>
      </c>
      <c r="AC5001" s="4"/>
      <c r="KL5001" s="84"/>
      <c r="KP5001" s="84"/>
      <c r="KS5001" s="74"/>
      <c r="KT5001" s="74"/>
      <c r="KU5001" s="16"/>
      <c r="KV5001" s="72"/>
      <c r="KW5001" s="72"/>
      <c r="KX5001" s="16"/>
      <c r="KZ5001" s="16"/>
      <c r="LA5001" s="16"/>
      <c r="LB5001" s="74"/>
      <c r="LC5001" s="74"/>
    </row>
    <row r="5002" spans="8:315" x14ac:dyDescent="0.35">
      <c r="H5002" s="4"/>
      <c r="J5002" s="8"/>
      <c r="K5002" s="8"/>
      <c r="L5002" s="8"/>
      <c r="M5002" s="8"/>
      <c r="O5002" s="8"/>
      <c r="P5002" s="8"/>
      <c r="R5002" s="8"/>
      <c r="S5002" s="8"/>
      <c r="T5002" s="8"/>
      <c r="U5002" s="8"/>
      <c r="W5002" s="8">
        <f t="shared" si="4543"/>
        <v>197.3</v>
      </c>
      <c r="X5002">
        <v>16959600</v>
      </c>
      <c r="Y5002">
        <f t="shared" si="4544"/>
        <v>4711</v>
      </c>
      <c r="Z5002" s="8">
        <v>259.39999999999998</v>
      </c>
      <c r="AA5002" s="8">
        <v>20.5</v>
      </c>
      <c r="AB5002" s="8">
        <v>77.3</v>
      </c>
      <c r="AC5002" s="4"/>
      <c r="KL5002" s="84"/>
      <c r="KP5002" s="84"/>
      <c r="KS5002" s="74"/>
      <c r="KT5002" s="74"/>
      <c r="KU5002" s="16"/>
      <c r="KV5002" s="72"/>
      <c r="KW5002" s="72"/>
      <c r="KX5002" s="16"/>
      <c r="KZ5002" s="16"/>
      <c r="LA5002" s="16"/>
      <c r="LB5002" s="74"/>
      <c r="LC5002" s="74"/>
    </row>
    <row r="5003" spans="8:315" x14ac:dyDescent="0.35">
      <c r="H5003" s="4"/>
      <c r="J5003" s="8"/>
      <c r="K5003" s="8"/>
      <c r="L5003" s="8"/>
      <c r="M5003" s="8"/>
      <c r="O5003" s="8"/>
      <c r="P5003" s="8"/>
      <c r="R5003" s="8"/>
      <c r="S5003" s="8"/>
      <c r="T5003" s="8"/>
      <c r="U5003" s="8"/>
      <c r="W5003" s="8">
        <f t="shared" si="4543"/>
        <v>197.3</v>
      </c>
      <c r="X5003">
        <v>16963200</v>
      </c>
      <c r="Y5003">
        <f t="shared" si="4544"/>
        <v>4712</v>
      </c>
      <c r="Z5003" s="8">
        <v>434.2</v>
      </c>
      <c r="AA5003" s="8">
        <v>21.7</v>
      </c>
      <c r="AB5003" s="8">
        <v>73.3</v>
      </c>
      <c r="AC5003" s="4"/>
      <c r="KL5003" s="84"/>
      <c r="KP5003" s="84"/>
      <c r="KS5003" s="74"/>
      <c r="KT5003" s="74"/>
      <c r="KU5003" s="16"/>
      <c r="KV5003" s="72"/>
      <c r="KW5003" s="72"/>
      <c r="KX5003" s="16"/>
      <c r="KZ5003" s="16"/>
      <c r="LA5003" s="16"/>
      <c r="LB5003" s="74"/>
      <c r="LC5003" s="74"/>
    </row>
    <row r="5004" spans="8:315" x14ac:dyDescent="0.35">
      <c r="H5004" s="4"/>
      <c r="J5004" s="8"/>
      <c r="K5004" s="8"/>
      <c r="L5004" s="8"/>
      <c r="M5004" s="8"/>
      <c r="O5004" s="8"/>
      <c r="P5004" s="8"/>
      <c r="R5004" s="8"/>
      <c r="S5004" s="8"/>
      <c r="T5004" s="8"/>
      <c r="U5004" s="8"/>
      <c r="W5004" s="8">
        <f t="shared" si="4543"/>
        <v>197.4</v>
      </c>
      <c r="X5004">
        <v>16966800</v>
      </c>
      <c r="Y5004">
        <f t="shared" si="4544"/>
        <v>4713</v>
      </c>
      <c r="Z5004" s="8">
        <v>538.9</v>
      </c>
      <c r="AA5004" s="8">
        <v>22.7</v>
      </c>
      <c r="AB5004" s="8">
        <v>70.3</v>
      </c>
      <c r="AC5004" s="4"/>
      <c r="KL5004" s="84"/>
      <c r="KP5004" s="84"/>
      <c r="KS5004" s="74"/>
      <c r="KT5004" s="74"/>
      <c r="KU5004" s="16"/>
      <c r="KV5004" s="72"/>
      <c r="KW5004" s="72"/>
      <c r="KX5004" s="16"/>
      <c r="KZ5004" s="16"/>
      <c r="LA5004" s="16"/>
      <c r="LB5004" s="74"/>
      <c r="LC5004" s="74"/>
    </row>
    <row r="5005" spans="8:315" x14ac:dyDescent="0.35">
      <c r="H5005" s="4"/>
      <c r="J5005" s="8"/>
      <c r="K5005" s="8"/>
      <c r="L5005" s="8"/>
      <c r="M5005" s="8"/>
      <c r="O5005" s="8"/>
      <c r="P5005" s="8"/>
      <c r="R5005" s="8"/>
      <c r="S5005" s="8"/>
      <c r="T5005" s="8"/>
      <c r="U5005" s="8"/>
      <c r="W5005" s="8">
        <f t="shared" si="4543"/>
        <v>197.4</v>
      </c>
      <c r="X5005">
        <v>16970400</v>
      </c>
      <c r="Y5005">
        <f t="shared" si="4544"/>
        <v>4714</v>
      </c>
      <c r="Z5005" s="8">
        <v>760.8</v>
      </c>
      <c r="AA5005" s="8">
        <v>23.8</v>
      </c>
      <c r="AB5005" s="8">
        <v>64.599999999999994</v>
      </c>
      <c r="AC5005" s="4"/>
      <c r="KL5005" s="84"/>
      <c r="KP5005" s="84"/>
      <c r="KS5005" s="74"/>
      <c r="KT5005" s="74"/>
      <c r="KU5005" s="16"/>
      <c r="KV5005" s="72"/>
      <c r="KW5005" s="72"/>
      <c r="KX5005" s="16"/>
      <c r="KZ5005" s="16"/>
      <c r="LA5005" s="16"/>
      <c r="LB5005" s="74"/>
      <c r="LC5005" s="74"/>
    </row>
    <row r="5006" spans="8:315" x14ac:dyDescent="0.35">
      <c r="H5006" s="4"/>
      <c r="J5006" s="8"/>
      <c r="K5006" s="8"/>
      <c r="L5006" s="8"/>
      <c r="M5006" s="8"/>
      <c r="O5006" s="8"/>
      <c r="P5006" s="8"/>
      <c r="R5006" s="8"/>
      <c r="S5006" s="8"/>
      <c r="T5006" s="8"/>
      <c r="U5006" s="8"/>
      <c r="W5006" s="8">
        <f t="shared" si="4543"/>
        <v>197.5</v>
      </c>
      <c r="X5006">
        <v>16974000</v>
      </c>
      <c r="Y5006">
        <f t="shared" si="4544"/>
        <v>4715</v>
      </c>
      <c r="Z5006" s="8">
        <v>548.6</v>
      </c>
      <c r="AA5006" s="8">
        <v>24.8</v>
      </c>
      <c r="AB5006" s="8">
        <v>59.9</v>
      </c>
      <c r="AC5006" s="4"/>
      <c r="KL5006" s="84"/>
      <c r="KP5006" s="84"/>
      <c r="KS5006" s="74"/>
      <c r="KT5006" s="74"/>
      <c r="KU5006" s="16"/>
      <c r="KV5006" s="72"/>
      <c r="KW5006" s="72"/>
      <c r="KX5006" s="16"/>
      <c r="KZ5006" s="16"/>
      <c r="LA5006" s="16"/>
      <c r="LB5006" s="74"/>
      <c r="LC5006" s="74"/>
    </row>
    <row r="5007" spans="8:315" x14ac:dyDescent="0.35">
      <c r="H5007" s="4"/>
      <c r="J5007" s="8"/>
      <c r="K5007" s="8"/>
      <c r="L5007" s="8"/>
      <c r="M5007" s="8"/>
      <c r="O5007" s="8"/>
      <c r="P5007" s="8"/>
      <c r="R5007" s="8"/>
      <c r="S5007" s="8"/>
      <c r="T5007" s="8"/>
      <c r="U5007" s="8"/>
      <c r="W5007" s="8">
        <f t="shared" si="4543"/>
        <v>197.5</v>
      </c>
      <c r="X5007">
        <v>16977600</v>
      </c>
      <c r="Y5007">
        <f t="shared" si="4544"/>
        <v>4716</v>
      </c>
      <c r="Z5007" s="8">
        <v>748.1</v>
      </c>
      <c r="AA5007" s="8">
        <v>25.5</v>
      </c>
      <c r="AB5007" s="8">
        <v>57.1</v>
      </c>
      <c r="AC5007" s="4"/>
      <c r="KL5007" s="84"/>
      <c r="KP5007" s="84"/>
      <c r="KS5007" s="74"/>
      <c r="KT5007" s="74"/>
      <c r="KU5007" s="16"/>
      <c r="KV5007" s="72"/>
      <c r="KW5007" s="72"/>
      <c r="KX5007" s="16"/>
      <c r="KZ5007" s="16"/>
      <c r="LA5007" s="16"/>
      <c r="LB5007" s="74"/>
      <c r="LC5007" s="74"/>
    </row>
    <row r="5008" spans="8:315" x14ac:dyDescent="0.35">
      <c r="H5008" s="4"/>
      <c r="J5008" s="8"/>
      <c r="K5008" s="8"/>
      <c r="L5008" s="8"/>
      <c r="M5008" s="8"/>
      <c r="O5008" s="8"/>
      <c r="P5008" s="8"/>
      <c r="R5008" s="8"/>
      <c r="S5008" s="8"/>
      <c r="T5008" s="8"/>
      <c r="U5008" s="8"/>
      <c r="W5008" s="8">
        <f t="shared" si="4543"/>
        <v>197.5</v>
      </c>
      <c r="X5008">
        <v>16981200</v>
      </c>
      <c r="Y5008">
        <f t="shared" si="4544"/>
        <v>4717</v>
      </c>
      <c r="Z5008" s="8">
        <v>955.3</v>
      </c>
      <c r="AA5008" s="8">
        <v>26.4</v>
      </c>
      <c r="AB5008" s="8">
        <v>56.5</v>
      </c>
      <c r="AC5008" s="4"/>
      <c r="KL5008" s="84"/>
      <c r="KP5008" s="84"/>
      <c r="KS5008" s="74"/>
      <c r="KT5008" s="74"/>
      <c r="KU5008" s="16"/>
      <c r="KV5008" s="72"/>
      <c r="KW5008" s="72"/>
      <c r="KX5008" s="16"/>
      <c r="KZ5008" s="16"/>
      <c r="LA5008" s="16"/>
      <c r="LB5008" s="74"/>
      <c r="LC5008" s="74"/>
    </row>
    <row r="5009" spans="8:315" x14ac:dyDescent="0.35">
      <c r="H5009" s="4"/>
      <c r="J5009" s="8"/>
      <c r="K5009" s="8"/>
      <c r="L5009" s="8"/>
      <c r="M5009" s="8"/>
      <c r="O5009" s="8"/>
      <c r="P5009" s="8"/>
      <c r="R5009" s="8"/>
      <c r="S5009" s="8"/>
      <c r="T5009" s="8"/>
      <c r="U5009" s="8"/>
      <c r="W5009" s="8">
        <f t="shared" si="4543"/>
        <v>197.6</v>
      </c>
      <c r="X5009">
        <v>16984800</v>
      </c>
      <c r="Y5009">
        <f t="shared" si="4544"/>
        <v>4718</v>
      </c>
      <c r="Z5009" s="8">
        <v>455.3</v>
      </c>
      <c r="AA5009" s="8">
        <v>26.8</v>
      </c>
      <c r="AB5009" s="8">
        <v>59.1</v>
      </c>
      <c r="AC5009" s="4"/>
      <c r="KL5009" s="84"/>
      <c r="KP5009" s="84"/>
      <c r="KS5009" s="74"/>
      <c r="KT5009" s="74"/>
      <c r="KU5009" s="16"/>
      <c r="KV5009" s="72"/>
      <c r="KW5009" s="72"/>
      <c r="KX5009" s="16"/>
      <c r="KZ5009" s="16"/>
      <c r="LA5009" s="16"/>
      <c r="LB5009" s="74"/>
      <c r="LC5009" s="74"/>
    </row>
    <row r="5010" spans="8:315" x14ac:dyDescent="0.35">
      <c r="H5010" s="4"/>
      <c r="J5010" s="8"/>
      <c r="K5010" s="8"/>
      <c r="L5010" s="8"/>
      <c r="M5010" s="8"/>
      <c r="O5010" s="8"/>
      <c r="P5010" s="8"/>
      <c r="R5010" s="8"/>
      <c r="S5010" s="8"/>
      <c r="T5010" s="8"/>
      <c r="U5010" s="8"/>
      <c r="W5010" s="8">
        <f t="shared" si="4543"/>
        <v>197.6</v>
      </c>
      <c r="X5010">
        <v>16988400</v>
      </c>
      <c r="Y5010">
        <f t="shared" si="4544"/>
        <v>4719</v>
      </c>
      <c r="Z5010" s="8">
        <v>431.1</v>
      </c>
      <c r="AA5010" s="8">
        <v>26.3</v>
      </c>
      <c r="AB5010" s="8">
        <v>59</v>
      </c>
      <c r="AC5010" s="4"/>
      <c r="KL5010" s="84"/>
      <c r="KP5010" s="84"/>
      <c r="KS5010" s="74"/>
      <c r="KT5010" s="74"/>
      <c r="KU5010" s="16"/>
      <c r="KV5010" s="72"/>
      <c r="KW5010" s="72"/>
      <c r="KX5010" s="16"/>
      <c r="KZ5010" s="16"/>
      <c r="LA5010" s="16"/>
      <c r="LB5010" s="74"/>
      <c r="LC5010" s="74"/>
    </row>
    <row r="5011" spans="8:315" x14ac:dyDescent="0.35">
      <c r="H5011" s="4"/>
      <c r="J5011" s="8"/>
      <c r="K5011" s="8"/>
      <c r="L5011" s="8"/>
      <c r="M5011" s="8"/>
      <c r="O5011" s="8"/>
      <c r="P5011" s="8"/>
      <c r="R5011" s="8"/>
      <c r="S5011" s="8"/>
      <c r="T5011" s="8"/>
      <c r="U5011" s="8"/>
      <c r="W5011" s="8">
        <f t="shared" si="4543"/>
        <v>197.7</v>
      </c>
      <c r="X5011">
        <v>16992000</v>
      </c>
      <c r="Y5011">
        <f t="shared" si="4544"/>
        <v>4720</v>
      </c>
      <c r="Z5011" s="8">
        <v>86.1</v>
      </c>
      <c r="AA5011" s="8">
        <v>19.899999999999999</v>
      </c>
      <c r="AB5011" s="8">
        <v>90.1</v>
      </c>
      <c r="AC5011" s="4"/>
      <c r="KL5011" s="84"/>
      <c r="KP5011" s="84"/>
      <c r="KS5011" s="74"/>
      <c r="KT5011" s="74"/>
      <c r="KU5011" s="16"/>
      <c r="KV5011" s="72"/>
      <c r="KW5011" s="72"/>
      <c r="KX5011" s="16"/>
      <c r="KZ5011" s="16"/>
      <c r="LA5011" s="16"/>
      <c r="LB5011" s="74"/>
      <c r="LC5011" s="74"/>
    </row>
    <row r="5012" spans="8:315" x14ac:dyDescent="0.35">
      <c r="H5012" s="4"/>
      <c r="J5012" s="8"/>
      <c r="K5012" s="8"/>
      <c r="L5012" s="8"/>
      <c r="M5012" s="8"/>
      <c r="O5012" s="8"/>
      <c r="P5012" s="8"/>
      <c r="R5012" s="8"/>
      <c r="S5012" s="8"/>
      <c r="T5012" s="8"/>
      <c r="U5012" s="8"/>
      <c r="W5012" s="8">
        <f t="shared" si="4543"/>
        <v>197.7</v>
      </c>
      <c r="X5012">
        <v>16995600</v>
      </c>
      <c r="Y5012">
        <f t="shared" si="4544"/>
        <v>4721</v>
      </c>
      <c r="Z5012" s="8">
        <v>208.1</v>
      </c>
      <c r="AA5012" s="8">
        <v>19.8</v>
      </c>
      <c r="AB5012" s="8">
        <v>86.7</v>
      </c>
      <c r="AC5012" s="4"/>
      <c r="KL5012" s="84"/>
      <c r="KP5012" s="84"/>
      <c r="KS5012" s="74"/>
      <c r="KT5012" s="74"/>
      <c r="KU5012" s="16"/>
      <c r="KV5012" s="72"/>
      <c r="KW5012" s="72"/>
      <c r="KX5012" s="16"/>
      <c r="KZ5012" s="16"/>
      <c r="LA5012" s="16"/>
      <c r="LB5012" s="74"/>
      <c r="LC5012" s="74"/>
    </row>
    <row r="5013" spans="8:315" x14ac:dyDescent="0.35">
      <c r="H5013" s="4"/>
      <c r="J5013" s="8"/>
      <c r="K5013" s="8"/>
      <c r="L5013" s="8"/>
      <c r="M5013" s="8"/>
      <c r="O5013" s="8"/>
      <c r="P5013" s="8"/>
      <c r="R5013" s="8"/>
      <c r="S5013" s="8"/>
      <c r="T5013" s="8"/>
      <c r="U5013" s="8"/>
      <c r="W5013" s="8">
        <f t="shared" si="4543"/>
        <v>197.8</v>
      </c>
      <c r="X5013">
        <v>16999200</v>
      </c>
      <c r="Y5013">
        <f t="shared" si="4544"/>
        <v>4722</v>
      </c>
      <c r="Z5013" s="8">
        <v>117.2</v>
      </c>
      <c r="AA5013" s="8">
        <v>20.100000000000001</v>
      </c>
      <c r="AB5013" s="8">
        <v>86.1</v>
      </c>
      <c r="AC5013" s="4"/>
      <c r="KL5013" s="84"/>
      <c r="KP5013" s="84"/>
      <c r="KS5013" s="74"/>
      <c r="KT5013" s="74"/>
      <c r="KU5013" s="16"/>
      <c r="KV5013" s="72"/>
      <c r="KW5013" s="72"/>
      <c r="KX5013" s="16"/>
      <c r="KZ5013" s="16"/>
      <c r="LA5013" s="16"/>
      <c r="LB5013" s="74"/>
      <c r="LC5013" s="74"/>
    </row>
    <row r="5014" spans="8:315" x14ac:dyDescent="0.35">
      <c r="H5014" s="4"/>
      <c r="J5014" s="8"/>
      <c r="K5014" s="8"/>
      <c r="L5014" s="8"/>
      <c r="M5014" s="8"/>
      <c r="O5014" s="8"/>
      <c r="P5014" s="8"/>
      <c r="R5014" s="8"/>
      <c r="S5014" s="8"/>
      <c r="T5014" s="8"/>
      <c r="U5014" s="8"/>
      <c r="W5014" s="8">
        <f t="shared" si="4543"/>
        <v>197.8</v>
      </c>
      <c r="X5014">
        <v>17002800</v>
      </c>
      <c r="Y5014">
        <f t="shared" si="4544"/>
        <v>4723</v>
      </c>
      <c r="Z5014" s="8">
        <v>38.299999999999997</v>
      </c>
      <c r="AA5014" s="8">
        <v>20.2</v>
      </c>
      <c r="AB5014" s="8">
        <v>83.7</v>
      </c>
      <c r="AC5014" s="4"/>
      <c r="KL5014" s="84"/>
      <c r="KP5014" s="84"/>
      <c r="KS5014" s="74"/>
      <c r="KT5014" s="74"/>
      <c r="KU5014" s="16"/>
      <c r="KV5014" s="72"/>
      <c r="KW5014" s="72"/>
      <c r="KX5014" s="16"/>
      <c r="KZ5014" s="16"/>
      <c r="LA5014" s="16"/>
      <c r="LB5014" s="74"/>
      <c r="LC5014" s="74"/>
    </row>
    <row r="5015" spans="8:315" x14ac:dyDescent="0.35">
      <c r="H5015" s="4"/>
      <c r="J5015" s="8"/>
      <c r="K5015" s="8"/>
      <c r="L5015" s="8"/>
      <c r="M5015" s="8"/>
      <c r="O5015" s="8"/>
      <c r="P5015" s="8"/>
      <c r="R5015" s="8"/>
      <c r="S5015" s="8"/>
      <c r="T5015" s="8"/>
      <c r="U5015" s="8"/>
      <c r="W5015" s="8">
        <f t="shared" si="4543"/>
        <v>197.8</v>
      </c>
      <c r="X5015">
        <v>17006400</v>
      </c>
      <c r="Y5015">
        <f t="shared" si="4544"/>
        <v>4724</v>
      </c>
      <c r="Z5015" s="8">
        <v>1.7</v>
      </c>
      <c r="AA5015" s="8">
        <v>18.899999999999999</v>
      </c>
      <c r="AB5015" s="8">
        <v>88.6</v>
      </c>
      <c r="AC5015" s="4"/>
      <c r="KL5015" s="84"/>
      <c r="KP5015" s="84"/>
      <c r="KS5015" s="74"/>
      <c r="KT5015" s="74"/>
      <c r="KU5015" s="16"/>
      <c r="KV5015" s="72"/>
      <c r="KW5015" s="72"/>
      <c r="KX5015" s="16"/>
      <c r="KZ5015" s="16"/>
      <c r="LA5015" s="16"/>
      <c r="LB5015" s="74"/>
      <c r="LC5015" s="74"/>
    </row>
    <row r="5016" spans="8:315" x14ac:dyDescent="0.35">
      <c r="H5016" s="4"/>
      <c r="J5016" s="8"/>
      <c r="K5016" s="8"/>
      <c r="L5016" s="8"/>
      <c r="M5016" s="8"/>
      <c r="O5016" s="8"/>
      <c r="P5016" s="8"/>
      <c r="R5016" s="8"/>
      <c r="S5016" s="8"/>
      <c r="T5016" s="8"/>
      <c r="U5016" s="8"/>
      <c r="W5016" s="8">
        <f t="shared" si="4543"/>
        <v>197.9</v>
      </c>
      <c r="X5016">
        <v>17010000</v>
      </c>
      <c r="Y5016">
        <f t="shared" si="4544"/>
        <v>4725</v>
      </c>
      <c r="Z5016" s="8">
        <v>0</v>
      </c>
      <c r="AA5016" s="8">
        <v>18.399999999999999</v>
      </c>
      <c r="AB5016" s="8">
        <v>87.3</v>
      </c>
      <c r="AC5016" s="4"/>
      <c r="KL5016" s="84"/>
      <c r="KP5016" s="84"/>
      <c r="KS5016" s="74"/>
      <c r="KT5016" s="74"/>
      <c r="KU5016" s="16"/>
      <c r="KV5016" s="72"/>
      <c r="KW5016" s="72"/>
      <c r="KX5016" s="16"/>
      <c r="KZ5016" s="16"/>
      <c r="LA5016" s="16"/>
      <c r="LB5016" s="74"/>
      <c r="LC5016" s="74"/>
    </row>
    <row r="5017" spans="8:315" x14ac:dyDescent="0.35">
      <c r="H5017" s="4"/>
      <c r="J5017" s="8"/>
      <c r="K5017" s="8"/>
      <c r="L5017" s="8"/>
      <c r="M5017" s="8"/>
      <c r="O5017" s="8"/>
      <c r="P5017" s="8"/>
      <c r="R5017" s="8"/>
      <c r="S5017" s="8"/>
      <c r="T5017" s="8"/>
      <c r="U5017" s="8"/>
      <c r="W5017" s="8">
        <f t="shared" si="4543"/>
        <v>197.9</v>
      </c>
      <c r="X5017">
        <v>17013600</v>
      </c>
      <c r="Y5017">
        <f t="shared" si="4544"/>
        <v>4726</v>
      </c>
      <c r="Z5017" s="8">
        <v>0</v>
      </c>
      <c r="AA5017" s="8">
        <v>17.5</v>
      </c>
      <c r="AB5017" s="8">
        <v>88.5</v>
      </c>
      <c r="AC5017" s="4"/>
      <c r="KL5017" s="84"/>
      <c r="KP5017" s="84"/>
      <c r="KS5017" s="74"/>
      <c r="KT5017" s="74"/>
      <c r="KU5017" s="16"/>
      <c r="KV5017" s="72"/>
      <c r="KW5017" s="72"/>
      <c r="KX5017" s="16"/>
      <c r="KZ5017" s="16"/>
      <c r="LA5017" s="16"/>
      <c r="LB5017" s="74"/>
      <c r="LC5017" s="74"/>
    </row>
    <row r="5018" spans="8:315" x14ac:dyDescent="0.35">
      <c r="H5018" s="4"/>
      <c r="J5018" s="8"/>
      <c r="K5018" s="8"/>
      <c r="L5018" s="8"/>
      <c r="M5018" s="8"/>
      <c r="O5018" s="8"/>
      <c r="P5018" s="8"/>
      <c r="R5018" s="8"/>
      <c r="S5018" s="8"/>
      <c r="T5018" s="8"/>
      <c r="U5018" s="8"/>
      <c r="W5018" s="8">
        <f t="shared" si="4543"/>
        <v>198</v>
      </c>
      <c r="X5018">
        <v>17017200</v>
      </c>
      <c r="Y5018">
        <f t="shared" si="4544"/>
        <v>4727</v>
      </c>
      <c r="Z5018" s="8">
        <v>0</v>
      </c>
      <c r="AA5018" s="8">
        <v>17</v>
      </c>
      <c r="AB5018" s="8">
        <v>83.4</v>
      </c>
      <c r="AC5018" s="4"/>
      <c r="KL5018" s="84"/>
      <c r="KP5018" s="84"/>
      <c r="KS5018" s="74"/>
      <c r="KT5018" s="74"/>
      <c r="KU5018" s="16"/>
      <c r="KV5018" s="72"/>
      <c r="KW5018" s="72"/>
      <c r="KX5018" s="16"/>
      <c r="KZ5018" s="16"/>
      <c r="LA5018" s="16"/>
      <c r="LB5018" s="74"/>
      <c r="LC5018" s="74"/>
    </row>
    <row r="5019" spans="8:315" x14ac:dyDescent="0.35">
      <c r="H5019" s="4"/>
      <c r="J5019" s="8"/>
      <c r="K5019" s="8"/>
      <c r="L5019" s="8"/>
      <c r="M5019" s="8"/>
      <c r="O5019" s="8"/>
      <c r="P5019" s="8"/>
      <c r="R5019" s="8"/>
      <c r="S5019" s="8"/>
      <c r="T5019" s="8"/>
      <c r="U5019" s="8"/>
      <c r="W5019" s="8">
        <f t="shared" si="4543"/>
        <v>198</v>
      </c>
      <c r="X5019">
        <v>17020800</v>
      </c>
      <c r="Y5019">
        <f t="shared" si="4544"/>
        <v>4728</v>
      </c>
      <c r="Z5019" s="8">
        <v>0</v>
      </c>
      <c r="AA5019" s="8">
        <v>16.600000000000001</v>
      </c>
      <c r="AB5019" s="8">
        <v>79.900000000000006</v>
      </c>
      <c r="AC5019" s="4"/>
      <c r="KL5019" s="84"/>
      <c r="KP5019" s="84"/>
      <c r="KS5019" s="74"/>
      <c r="KT5019" s="74"/>
      <c r="KU5019" s="16"/>
      <c r="KV5019" s="72"/>
      <c r="KW5019" s="72"/>
      <c r="KX5019" s="16"/>
      <c r="KZ5019" s="16"/>
      <c r="LA5019" s="16"/>
      <c r="LB5019" s="74"/>
      <c r="LC5019" s="74"/>
    </row>
    <row r="5020" spans="8:315" x14ac:dyDescent="0.35">
      <c r="H5020" s="4"/>
      <c r="J5020" s="8"/>
      <c r="K5020" s="8"/>
      <c r="L5020" s="8"/>
      <c r="M5020" s="8"/>
      <c r="O5020" s="8"/>
      <c r="P5020" s="8"/>
      <c r="R5020" s="8"/>
      <c r="S5020" s="8"/>
      <c r="T5020" s="8"/>
      <c r="U5020" s="8"/>
      <c r="W5020" s="8">
        <f t="shared" si="4543"/>
        <v>198</v>
      </c>
      <c r="X5020">
        <v>17024400</v>
      </c>
      <c r="Y5020">
        <f t="shared" si="4544"/>
        <v>4729</v>
      </c>
      <c r="Z5020" s="8">
        <v>0</v>
      </c>
      <c r="AA5020" s="8">
        <v>16.7</v>
      </c>
      <c r="AB5020" s="8">
        <v>79.599999999999994</v>
      </c>
      <c r="AC5020" s="4"/>
      <c r="KL5020" s="84"/>
      <c r="KP5020" s="84"/>
      <c r="KS5020" s="74"/>
      <c r="KT5020" s="74"/>
      <c r="KU5020" s="16"/>
      <c r="KV5020" s="72"/>
      <c r="KW5020" s="72"/>
      <c r="KX5020" s="16"/>
      <c r="KZ5020" s="16"/>
      <c r="LA5020" s="16"/>
      <c r="LB5020" s="74"/>
      <c r="LC5020" s="74"/>
    </row>
    <row r="5021" spans="8:315" x14ac:dyDescent="0.35">
      <c r="H5021" s="4"/>
      <c r="J5021" s="8"/>
      <c r="K5021" s="8"/>
      <c r="L5021" s="8"/>
      <c r="M5021" s="8"/>
      <c r="O5021" s="8"/>
      <c r="P5021" s="8"/>
      <c r="R5021" s="8"/>
      <c r="S5021" s="8"/>
      <c r="T5021" s="8"/>
      <c r="U5021" s="8"/>
      <c r="W5021" s="8">
        <f t="shared" si="4543"/>
        <v>198.1</v>
      </c>
      <c r="X5021">
        <v>17028000</v>
      </c>
      <c r="Y5021">
        <f t="shared" si="4544"/>
        <v>4730</v>
      </c>
      <c r="Z5021" s="8">
        <v>0</v>
      </c>
      <c r="AA5021" s="8">
        <v>16.5</v>
      </c>
      <c r="AB5021" s="8">
        <v>87.7</v>
      </c>
      <c r="AC5021" s="4"/>
      <c r="KL5021" s="84"/>
      <c r="KP5021" s="84"/>
      <c r="KS5021" s="74"/>
      <c r="KT5021" s="74"/>
      <c r="KU5021" s="16"/>
      <c r="KV5021" s="72"/>
      <c r="KW5021" s="72"/>
      <c r="KX5021" s="16"/>
      <c r="KZ5021" s="16"/>
      <c r="LA5021" s="16"/>
      <c r="LB5021" s="74"/>
      <c r="LC5021" s="74"/>
    </row>
    <row r="5022" spans="8:315" x14ac:dyDescent="0.35">
      <c r="H5022" s="4"/>
      <c r="J5022" s="8"/>
      <c r="K5022" s="8"/>
      <c r="L5022" s="8"/>
      <c r="M5022" s="8"/>
      <c r="O5022" s="8"/>
      <c r="P5022" s="8"/>
      <c r="R5022" s="8"/>
      <c r="S5022" s="8"/>
      <c r="T5022" s="8"/>
      <c r="U5022" s="8"/>
      <c r="W5022" s="8">
        <f t="shared" si="4543"/>
        <v>198.1</v>
      </c>
      <c r="X5022">
        <v>17031600</v>
      </c>
      <c r="Y5022">
        <f t="shared" si="4544"/>
        <v>4731</v>
      </c>
      <c r="Z5022" s="8">
        <v>0</v>
      </c>
      <c r="AA5022" s="8">
        <v>16.100000000000001</v>
      </c>
      <c r="AB5022" s="8">
        <v>87.7</v>
      </c>
      <c r="AC5022" s="4"/>
      <c r="KL5022" s="84"/>
      <c r="KP5022" s="84"/>
      <c r="KS5022" s="74"/>
      <c r="KT5022" s="74"/>
      <c r="KU5022" s="16"/>
      <c r="KV5022" s="72"/>
      <c r="KW5022" s="72"/>
      <c r="KX5022" s="16"/>
      <c r="KZ5022" s="16"/>
      <c r="LA5022" s="16"/>
      <c r="LB5022" s="74"/>
      <c r="LC5022" s="74"/>
    </row>
    <row r="5023" spans="8:315" x14ac:dyDescent="0.35">
      <c r="H5023" s="4"/>
      <c r="J5023" s="8"/>
      <c r="K5023" s="8"/>
      <c r="L5023" s="8"/>
      <c r="M5023" s="8"/>
      <c r="O5023" s="8"/>
      <c r="P5023" s="8"/>
      <c r="R5023" s="8"/>
      <c r="S5023" s="8"/>
      <c r="T5023" s="8"/>
      <c r="U5023" s="8"/>
      <c r="W5023" s="8">
        <f t="shared" si="4543"/>
        <v>198.2</v>
      </c>
      <c r="X5023">
        <v>17035200</v>
      </c>
      <c r="Y5023">
        <f t="shared" si="4544"/>
        <v>4732</v>
      </c>
      <c r="Z5023" s="8">
        <v>0</v>
      </c>
      <c r="AA5023" s="8">
        <v>15.4</v>
      </c>
      <c r="AB5023" s="8">
        <v>88.8</v>
      </c>
      <c r="AC5023" s="4"/>
      <c r="KL5023" s="84"/>
      <c r="KP5023" s="84"/>
      <c r="KS5023" s="74"/>
      <c r="KT5023" s="74"/>
      <c r="KU5023" s="16"/>
      <c r="KV5023" s="72"/>
      <c r="KW5023" s="72"/>
      <c r="KX5023" s="16"/>
      <c r="KZ5023" s="16"/>
      <c r="LA5023" s="16"/>
      <c r="LB5023" s="74"/>
      <c r="LC5023" s="74"/>
    </row>
    <row r="5024" spans="8:315" x14ac:dyDescent="0.35">
      <c r="H5024" s="4"/>
      <c r="J5024" s="8"/>
      <c r="K5024" s="8"/>
      <c r="L5024" s="8"/>
      <c r="M5024" s="8"/>
      <c r="O5024" s="8"/>
      <c r="P5024" s="8"/>
      <c r="R5024" s="8"/>
      <c r="S5024" s="8"/>
      <c r="T5024" s="8"/>
      <c r="U5024" s="8"/>
      <c r="W5024" s="8">
        <f t="shared" si="4543"/>
        <v>198.2</v>
      </c>
      <c r="X5024">
        <v>17038800</v>
      </c>
      <c r="Y5024">
        <f t="shared" si="4544"/>
        <v>4733</v>
      </c>
      <c r="Z5024" s="8">
        <v>6.4</v>
      </c>
      <c r="AA5024" s="8">
        <v>14.9</v>
      </c>
      <c r="AB5024" s="8">
        <v>86.9</v>
      </c>
      <c r="AC5024" s="4"/>
      <c r="KL5024" s="84"/>
      <c r="KP5024" s="84"/>
      <c r="KS5024" s="74"/>
      <c r="KT5024" s="74"/>
      <c r="KU5024" s="16"/>
      <c r="KV5024" s="72"/>
      <c r="KW5024" s="72"/>
      <c r="KX5024" s="16"/>
      <c r="KZ5024" s="16"/>
      <c r="LA5024" s="16"/>
      <c r="LB5024" s="74"/>
      <c r="LC5024" s="74"/>
    </row>
    <row r="5025" spans="8:315" x14ac:dyDescent="0.35">
      <c r="H5025" s="4"/>
      <c r="J5025" s="8"/>
      <c r="K5025" s="8"/>
      <c r="L5025" s="8"/>
      <c r="M5025" s="8"/>
      <c r="O5025" s="8"/>
      <c r="P5025" s="8"/>
      <c r="R5025" s="8"/>
      <c r="S5025" s="8"/>
      <c r="T5025" s="8"/>
      <c r="U5025" s="8"/>
      <c r="W5025" s="8">
        <f t="shared" si="4543"/>
        <v>198.3</v>
      </c>
      <c r="X5025">
        <v>17042400</v>
      </c>
      <c r="Y5025">
        <f t="shared" si="4544"/>
        <v>4734</v>
      </c>
      <c r="Z5025" s="8">
        <v>80.8</v>
      </c>
      <c r="AA5025" s="8">
        <v>15.8</v>
      </c>
      <c r="AB5025" s="8">
        <v>86</v>
      </c>
      <c r="AC5025" s="4"/>
      <c r="KL5025" s="84"/>
      <c r="KP5025" s="84"/>
      <c r="KS5025" s="74"/>
      <c r="KT5025" s="74"/>
      <c r="KU5025" s="16"/>
      <c r="KV5025" s="72"/>
      <c r="KW5025" s="72"/>
      <c r="KX5025" s="16"/>
      <c r="KZ5025" s="16"/>
      <c r="LA5025" s="16"/>
      <c r="LB5025" s="74"/>
      <c r="LC5025" s="74"/>
    </row>
    <row r="5026" spans="8:315" x14ac:dyDescent="0.35">
      <c r="H5026" s="4"/>
      <c r="J5026" s="8"/>
      <c r="K5026" s="8"/>
      <c r="L5026" s="8"/>
      <c r="M5026" s="8"/>
      <c r="O5026" s="8"/>
      <c r="P5026" s="8"/>
      <c r="R5026" s="8"/>
      <c r="S5026" s="8"/>
      <c r="T5026" s="8"/>
      <c r="U5026" s="8"/>
      <c r="W5026" s="8">
        <f t="shared" si="4543"/>
        <v>198.3</v>
      </c>
      <c r="X5026">
        <v>17046000</v>
      </c>
      <c r="Y5026">
        <f t="shared" si="4544"/>
        <v>4735</v>
      </c>
      <c r="Z5026" s="8">
        <v>269.2</v>
      </c>
      <c r="AA5026" s="8">
        <v>17</v>
      </c>
      <c r="AB5026" s="8">
        <v>75.5</v>
      </c>
      <c r="AC5026" s="4"/>
      <c r="KL5026" s="84"/>
      <c r="KP5026" s="84"/>
      <c r="KS5026" s="74"/>
      <c r="KT5026" s="74"/>
      <c r="KU5026" s="16"/>
      <c r="KV5026" s="72"/>
      <c r="KW5026" s="72"/>
      <c r="KX5026" s="16"/>
      <c r="KZ5026" s="16"/>
      <c r="LA5026" s="16"/>
      <c r="LB5026" s="74"/>
      <c r="LC5026" s="74"/>
    </row>
    <row r="5027" spans="8:315" x14ac:dyDescent="0.35">
      <c r="H5027" s="4"/>
      <c r="J5027" s="8"/>
      <c r="K5027" s="8"/>
      <c r="L5027" s="8"/>
      <c r="M5027" s="8"/>
      <c r="O5027" s="8"/>
      <c r="P5027" s="8"/>
      <c r="R5027" s="8"/>
      <c r="S5027" s="8"/>
      <c r="T5027" s="8"/>
      <c r="U5027" s="8"/>
      <c r="W5027" s="8">
        <f t="shared" si="4543"/>
        <v>198.3</v>
      </c>
      <c r="X5027">
        <v>17049600</v>
      </c>
      <c r="Y5027">
        <f t="shared" si="4544"/>
        <v>4736</v>
      </c>
      <c r="Z5027" s="8">
        <v>435</v>
      </c>
      <c r="AA5027" s="8">
        <v>17.899999999999999</v>
      </c>
      <c r="AB5027" s="8">
        <v>69.599999999999994</v>
      </c>
      <c r="AC5027" s="4"/>
      <c r="KL5027" s="84"/>
      <c r="KP5027" s="84"/>
      <c r="KS5027" s="74"/>
      <c r="KT5027" s="74"/>
      <c r="KU5027" s="16"/>
      <c r="KV5027" s="72"/>
      <c r="KW5027" s="72"/>
      <c r="KX5027" s="16"/>
      <c r="KZ5027" s="16"/>
      <c r="LA5027" s="16"/>
      <c r="LB5027" s="74"/>
      <c r="LC5027" s="74"/>
    </row>
    <row r="5028" spans="8:315" x14ac:dyDescent="0.35">
      <c r="H5028" s="4"/>
      <c r="J5028" s="8"/>
      <c r="K5028" s="8"/>
      <c r="L5028" s="8"/>
      <c r="M5028" s="8"/>
      <c r="O5028" s="8"/>
      <c r="P5028" s="8"/>
      <c r="R5028" s="8"/>
      <c r="S5028" s="8"/>
      <c r="T5028" s="8"/>
      <c r="U5028" s="8"/>
      <c r="W5028" s="8">
        <f t="shared" ref="W5028:W5091" si="4545">X5028/24/3600+1</f>
        <v>198.4</v>
      </c>
      <c r="X5028">
        <v>17053200</v>
      </c>
      <c r="Y5028">
        <f t="shared" ref="Y5028:Y5091" si="4546">X5028/3600</f>
        <v>4737</v>
      </c>
      <c r="Z5028" s="8">
        <v>570.79999999999995</v>
      </c>
      <c r="AA5028" s="8">
        <v>19</v>
      </c>
      <c r="AB5028" s="8">
        <v>65.900000000000006</v>
      </c>
      <c r="AC5028" s="4"/>
      <c r="KL5028" s="84"/>
      <c r="KP5028" s="84"/>
      <c r="KS5028" s="74"/>
      <c r="KT5028" s="74"/>
      <c r="KU5028" s="16"/>
      <c r="KV5028" s="72"/>
      <c r="KW5028" s="72"/>
      <c r="KX5028" s="16"/>
      <c r="KZ5028" s="16"/>
      <c r="LA5028" s="16"/>
      <c r="LB5028" s="74"/>
      <c r="LC5028" s="74"/>
    </row>
    <row r="5029" spans="8:315" x14ac:dyDescent="0.35">
      <c r="H5029" s="4"/>
      <c r="J5029" s="8"/>
      <c r="K5029" s="8"/>
      <c r="L5029" s="8"/>
      <c r="M5029" s="8"/>
      <c r="O5029" s="8"/>
      <c r="P5029" s="8"/>
      <c r="R5029" s="8"/>
      <c r="S5029" s="8"/>
      <c r="T5029" s="8"/>
      <c r="U5029" s="8"/>
      <c r="W5029" s="8">
        <f t="shared" si="4545"/>
        <v>198.4</v>
      </c>
      <c r="X5029">
        <v>17056800</v>
      </c>
      <c r="Y5029">
        <f t="shared" si="4546"/>
        <v>4738</v>
      </c>
      <c r="Z5029" s="8">
        <v>725</v>
      </c>
      <c r="AA5029" s="8">
        <v>20.2</v>
      </c>
      <c r="AB5029" s="8">
        <v>60.4</v>
      </c>
      <c r="AC5029" s="4"/>
      <c r="KL5029" s="84"/>
      <c r="KP5029" s="84"/>
      <c r="KS5029" s="74"/>
      <c r="KT5029" s="74"/>
      <c r="KU5029" s="16"/>
      <c r="KV5029" s="72"/>
      <c r="KW5029" s="72"/>
      <c r="KX5029" s="16"/>
      <c r="KZ5029" s="16"/>
      <c r="LA5029" s="16"/>
      <c r="LB5029" s="74"/>
      <c r="LC5029" s="74"/>
    </row>
    <row r="5030" spans="8:315" x14ac:dyDescent="0.35">
      <c r="H5030" s="4"/>
      <c r="J5030" s="8"/>
      <c r="K5030" s="8"/>
      <c r="L5030" s="8"/>
      <c r="M5030" s="8"/>
      <c r="O5030" s="8"/>
      <c r="P5030" s="8"/>
      <c r="R5030" s="8"/>
      <c r="S5030" s="8"/>
      <c r="T5030" s="8"/>
      <c r="U5030" s="8"/>
      <c r="W5030" s="8">
        <f t="shared" si="4545"/>
        <v>198.5</v>
      </c>
      <c r="X5030">
        <v>17060400</v>
      </c>
      <c r="Y5030">
        <f t="shared" si="4546"/>
        <v>4739</v>
      </c>
      <c r="Z5030" s="8">
        <v>810</v>
      </c>
      <c r="AA5030" s="8">
        <v>21.4</v>
      </c>
      <c r="AB5030" s="8">
        <v>55.7</v>
      </c>
      <c r="AC5030" s="4"/>
      <c r="KL5030" s="84"/>
      <c r="KP5030" s="84"/>
      <c r="KS5030" s="74"/>
      <c r="KT5030" s="74"/>
      <c r="KU5030" s="16"/>
      <c r="KV5030" s="72"/>
      <c r="KW5030" s="72"/>
      <c r="KX5030" s="16"/>
      <c r="KZ5030" s="16"/>
      <c r="LA5030" s="16"/>
      <c r="LB5030" s="74"/>
      <c r="LC5030" s="74"/>
    </row>
    <row r="5031" spans="8:315" x14ac:dyDescent="0.35">
      <c r="H5031" s="4"/>
      <c r="J5031" s="8"/>
      <c r="K5031" s="8"/>
      <c r="L5031" s="8"/>
      <c r="M5031" s="8"/>
      <c r="O5031" s="8"/>
      <c r="P5031" s="8"/>
      <c r="R5031" s="8"/>
      <c r="S5031" s="8"/>
      <c r="T5031" s="8"/>
      <c r="U5031" s="8"/>
      <c r="W5031" s="8">
        <f t="shared" si="4545"/>
        <v>198.5</v>
      </c>
      <c r="X5031">
        <v>17064000</v>
      </c>
      <c r="Y5031">
        <f t="shared" si="4546"/>
        <v>4740</v>
      </c>
      <c r="Z5031" s="8">
        <v>450</v>
      </c>
      <c r="AA5031" s="8">
        <v>21.8</v>
      </c>
      <c r="AB5031" s="8">
        <v>55.7</v>
      </c>
      <c r="AC5031" s="4"/>
      <c r="KL5031" s="84"/>
      <c r="KP5031" s="84"/>
      <c r="KS5031" s="74"/>
      <c r="KT5031" s="74"/>
      <c r="KU5031" s="16"/>
      <c r="KV5031" s="72"/>
      <c r="KW5031" s="72"/>
      <c r="KX5031" s="16"/>
      <c r="KZ5031" s="16"/>
      <c r="LA5031" s="16"/>
      <c r="LB5031" s="74"/>
      <c r="LC5031" s="74"/>
    </row>
    <row r="5032" spans="8:315" x14ac:dyDescent="0.35">
      <c r="H5032" s="4"/>
      <c r="J5032" s="8"/>
      <c r="K5032" s="8"/>
      <c r="L5032" s="8"/>
      <c r="M5032" s="8"/>
      <c r="O5032" s="8"/>
      <c r="P5032" s="8"/>
      <c r="R5032" s="8"/>
      <c r="S5032" s="8"/>
      <c r="T5032" s="8"/>
      <c r="U5032" s="8"/>
      <c r="W5032" s="8">
        <f t="shared" si="4545"/>
        <v>198.5</v>
      </c>
      <c r="X5032">
        <v>17067600</v>
      </c>
      <c r="Y5032">
        <f t="shared" si="4546"/>
        <v>4741</v>
      </c>
      <c r="Z5032" s="8">
        <v>516.1</v>
      </c>
      <c r="AA5032" s="8">
        <v>22.2</v>
      </c>
      <c r="AB5032" s="8">
        <v>44.9</v>
      </c>
      <c r="AC5032" s="4"/>
      <c r="KL5032" s="84"/>
      <c r="KP5032" s="84"/>
      <c r="KS5032" s="74"/>
      <c r="KT5032" s="74"/>
      <c r="KU5032" s="16"/>
      <c r="KV5032" s="72"/>
      <c r="KW5032" s="72"/>
      <c r="KX5032" s="16"/>
      <c r="KZ5032" s="16"/>
      <c r="LA5032" s="16"/>
      <c r="LB5032" s="74"/>
      <c r="LC5032" s="74"/>
    </row>
    <row r="5033" spans="8:315" x14ac:dyDescent="0.35">
      <c r="H5033" s="4"/>
      <c r="J5033" s="8"/>
      <c r="K5033" s="8"/>
      <c r="L5033" s="8"/>
      <c r="M5033" s="8"/>
      <c r="O5033" s="8"/>
      <c r="P5033" s="8"/>
      <c r="R5033" s="8"/>
      <c r="S5033" s="8"/>
      <c r="T5033" s="8"/>
      <c r="U5033" s="8"/>
      <c r="W5033" s="8">
        <f t="shared" si="4545"/>
        <v>198.6</v>
      </c>
      <c r="X5033">
        <v>17071200</v>
      </c>
      <c r="Y5033">
        <f t="shared" si="4546"/>
        <v>4742</v>
      </c>
      <c r="Z5033" s="8">
        <v>439.7</v>
      </c>
      <c r="AA5033" s="8">
        <v>22.4</v>
      </c>
      <c r="AB5033" s="8">
        <v>53.5</v>
      </c>
      <c r="AC5033" s="4"/>
      <c r="KL5033" s="84"/>
      <c r="KP5033" s="84"/>
      <c r="KS5033" s="74"/>
      <c r="KT5033" s="74"/>
      <c r="KU5033" s="16"/>
      <c r="KV5033" s="72"/>
      <c r="KW5033" s="72"/>
      <c r="KX5033" s="16"/>
      <c r="KZ5033" s="16"/>
      <c r="LA5033" s="16"/>
      <c r="LB5033" s="74"/>
      <c r="LC5033" s="74"/>
    </row>
    <row r="5034" spans="8:315" x14ac:dyDescent="0.35">
      <c r="H5034" s="4"/>
      <c r="J5034" s="8"/>
      <c r="K5034" s="8"/>
      <c r="L5034" s="8"/>
      <c r="M5034" s="8"/>
      <c r="O5034" s="8"/>
      <c r="P5034" s="8"/>
      <c r="R5034" s="8"/>
      <c r="S5034" s="8"/>
      <c r="T5034" s="8"/>
      <c r="U5034" s="8"/>
      <c r="W5034" s="8">
        <f t="shared" si="4545"/>
        <v>198.6</v>
      </c>
      <c r="X5034">
        <v>17074800</v>
      </c>
      <c r="Y5034">
        <f t="shared" si="4546"/>
        <v>4743</v>
      </c>
      <c r="Z5034" s="8">
        <v>438.6</v>
      </c>
      <c r="AA5034" s="8">
        <v>22.4</v>
      </c>
      <c r="AB5034" s="8">
        <v>57.6</v>
      </c>
      <c r="AC5034" s="4"/>
      <c r="KL5034" s="84"/>
      <c r="KP5034" s="84"/>
      <c r="KS5034" s="74"/>
      <c r="KT5034" s="74"/>
      <c r="KU5034" s="16"/>
      <c r="KV5034" s="72"/>
      <c r="KW5034" s="72"/>
      <c r="KX5034" s="16"/>
      <c r="KZ5034" s="16"/>
      <c r="LA5034" s="16"/>
      <c r="LB5034" s="74"/>
      <c r="LC5034" s="74"/>
    </row>
    <row r="5035" spans="8:315" x14ac:dyDescent="0.35">
      <c r="H5035" s="4"/>
      <c r="J5035" s="8"/>
      <c r="K5035" s="8"/>
      <c r="L5035" s="8"/>
      <c r="M5035" s="8"/>
      <c r="O5035" s="8"/>
      <c r="P5035" s="8"/>
      <c r="R5035" s="8"/>
      <c r="S5035" s="8"/>
      <c r="T5035" s="8"/>
      <c r="U5035" s="8"/>
      <c r="W5035" s="8">
        <f t="shared" si="4545"/>
        <v>198.7</v>
      </c>
      <c r="X5035">
        <v>17078400</v>
      </c>
      <c r="Y5035">
        <f t="shared" si="4546"/>
        <v>4744</v>
      </c>
      <c r="Z5035" s="8">
        <v>184.4</v>
      </c>
      <c r="AA5035" s="8">
        <v>22.2</v>
      </c>
      <c r="AB5035" s="8">
        <v>54.1</v>
      </c>
      <c r="AC5035" s="4"/>
      <c r="KL5035" s="84"/>
      <c r="KP5035" s="84"/>
      <c r="KS5035" s="74"/>
      <c r="KT5035" s="74"/>
      <c r="KU5035" s="16"/>
      <c r="KV5035" s="72"/>
      <c r="KW5035" s="72"/>
      <c r="KX5035" s="16"/>
      <c r="KZ5035" s="16"/>
      <c r="LA5035" s="16"/>
      <c r="LB5035" s="74"/>
      <c r="LC5035" s="74"/>
    </row>
    <row r="5036" spans="8:315" x14ac:dyDescent="0.35">
      <c r="H5036" s="4"/>
      <c r="J5036" s="8"/>
      <c r="K5036" s="8"/>
      <c r="L5036" s="8"/>
      <c r="M5036" s="8"/>
      <c r="O5036" s="8"/>
      <c r="P5036" s="8"/>
      <c r="R5036" s="8"/>
      <c r="S5036" s="8"/>
      <c r="T5036" s="8"/>
      <c r="U5036" s="8"/>
      <c r="W5036" s="8">
        <f t="shared" si="4545"/>
        <v>198.7</v>
      </c>
      <c r="X5036">
        <v>17082000</v>
      </c>
      <c r="Y5036">
        <f t="shared" si="4546"/>
        <v>4745</v>
      </c>
      <c r="Z5036" s="8">
        <v>84.2</v>
      </c>
      <c r="AA5036" s="8">
        <v>21.7</v>
      </c>
      <c r="AB5036" s="8">
        <v>63.7</v>
      </c>
      <c r="AC5036" s="4"/>
      <c r="KL5036" s="84"/>
      <c r="KP5036" s="84"/>
      <c r="KS5036" s="74"/>
      <c r="KT5036" s="74"/>
      <c r="KU5036" s="16"/>
      <c r="KV5036" s="72"/>
      <c r="KW5036" s="72"/>
      <c r="KX5036" s="16"/>
      <c r="KZ5036" s="16"/>
      <c r="LA5036" s="16"/>
      <c r="LB5036" s="74"/>
      <c r="LC5036" s="74"/>
    </row>
    <row r="5037" spans="8:315" x14ac:dyDescent="0.35">
      <c r="H5037" s="4"/>
      <c r="J5037" s="8"/>
      <c r="K5037" s="8"/>
      <c r="L5037" s="8"/>
      <c r="M5037" s="8"/>
      <c r="O5037" s="8"/>
      <c r="P5037" s="8"/>
      <c r="R5037" s="8"/>
      <c r="S5037" s="8"/>
      <c r="T5037" s="8"/>
      <c r="U5037" s="8"/>
      <c r="W5037" s="8">
        <f t="shared" si="4545"/>
        <v>198.8</v>
      </c>
      <c r="X5037">
        <v>17085600</v>
      </c>
      <c r="Y5037">
        <f t="shared" si="4546"/>
        <v>4746</v>
      </c>
      <c r="Z5037" s="8">
        <v>112.5</v>
      </c>
      <c r="AA5037" s="8">
        <v>21.3</v>
      </c>
      <c r="AB5037" s="8">
        <v>66.400000000000006</v>
      </c>
      <c r="AC5037" s="4"/>
      <c r="KL5037" s="84"/>
      <c r="KP5037" s="84"/>
      <c r="KS5037" s="74"/>
      <c r="KT5037" s="74"/>
      <c r="KU5037" s="16"/>
      <c r="KV5037" s="72"/>
      <c r="KW5037" s="72"/>
      <c r="KX5037" s="16"/>
      <c r="KZ5037" s="16"/>
      <c r="LA5037" s="16"/>
      <c r="LB5037" s="74"/>
      <c r="LC5037" s="74"/>
    </row>
    <row r="5038" spans="8:315" x14ac:dyDescent="0.35">
      <c r="H5038" s="4"/>
      <c r="J5038" s="8"/>
      <c r="K5038" s="8"/>
      <c r="L5038" s="8"/>
      <c r="M5038" s="8"/>
      <c r="O5038" s="8"/>
      <c r="P5038" s="8"/>
      <c r="R5038" s="8"/>
      <c r="S5038" s="8"/>
      <c r="T5038" s="8"/>
      <c r="U5038" s="8"/>
      <c r="W5038" s="8">
        <f t="shared" si="4545"/>
        <v>198.8</v>
      </c>
      <c r="X5038">
        <v>17089200</v>
      </c>
      <c r="Y5038">
        <f t="shared" si="4546"/>
        <v>4747</v>
      </c>
      <c r="Z5038" s="8">
        <v>60</v>
      </c>
      <c r="AA5038" s="8">
        <v>21</v>
      </c>
      <c r="AB5038" s="8">
        <v>67.2</v>
      </c>
      <c r="AC5038" s="4"/>
      <c r="KL5038" s="84"/>
      <c r="KP5038" s="84"/>
      <c r="KS5038" s="74"/>
      <c r="KT5038" s="74"/>
      <c r="KU5038" s="16"/>
      <c r="KV5038" s="72"/>
      <c r="KW5038" s="72"/>
      <c r="KX5038" s="16"/>
      <c r="KZ5038" s="16"/>
      <c r="LA5038" s="16"/>
      <c r="LB5038" s="74"/>
      <c r="LC5038" s="74"/>
    </row>
    <row r="5039" spans="8:315" x14ac:dyDescent="0.35">
      <c r="H5039" s="4"/>
      <c r="J5039" s="8"/>
      <c r="K5039" s="8"/>
      <c r="L5039" s="8"/>
      <c r="M5039" s="8"/>
      <c r="O5039" s="8"/>
      <c r="P5039" s="8"/>
      <c r="R5039" s="8"/>
      <c r="S5039" s="8"/>
      <c r="T5039" s="8"/>
      <c r="U5039" s="8"/>
      <c r="W5039" s="8">
        <f t="shared" si="4545"/>
        <v>198.8</v>
      </c>
      <c r="X5039">
        <v>17092800</v>
      </c>
      <c r="Y5039">
        <f t="shared" si="4546"/>
        <v>4748</v>
      </c>
      <c r="Z5039" s="8">
        <v>13.1</v>
      </c>
      <c r="AA5039" s="8">
        <v>20</v>
      </c>
      <c r="AB5039" s="8">
        <v>75.099999999999994</v>
      </c>
      <c r="AC5039" s="4"/>
      <c r="KL5039" s="84"/>
      <c r="KP5039" s="84"/>
      <c r="KS5039" s="74"/>
      <c r="KT5039" s="74"/>
      <c r="KU5039" s="16"/>
      <c r="KV5039" s="72"/>
      <c r="KW5039" s="72"/>
      <c r="KX5039" s="16"/>
      <c r="KZ5039" s="16"/>
      <c r="LA5039" s="16"/>
      <c r="LB5039" s="74"/>
      <c r="LC5039" s="74"/>
    </row>
    <row r="5040" spans="8:315" x14ac:dyDescent="0.35">
      <c r="H5040" s="4"/>
      <c r="J5040" s="8"/>
      <c r="K5040" s="8"/>
      <c r="L5040" s="8"/>
      <c r="M5040" s="8"/>
      <c r="O5040" s="8"/>
      <c r="P5040" s="8"/>
      <c r="R5040" s="8"/>
      <c r="S5040" s="8"/>
      <c r="T5040" s="8"/>
      <c r="U5040" s="8"/>
      <c r="W5040" s="8">
        <f t="shared" si="4545"/>
        <v>198.9</v>
      </c>
      <c r="X5040">
        <v>17096400</v>
      </c>
      <c r="Y5040">
        <f t="shared" si="4546"/>
        <v>4749</v>
      </c>
      <c r="Z5040" s="8">
        <v>0</v>
      </c>
      <c r="AA5040" s="8">
        <v>18.600000000000001</v>
      </c>
      <c r="AB5040" s="8">
        <v>82.1</v>
      </c>
      <c r="AC5040" s="4"/>
      <c r="KL5040" s="84"/>
      <c r="KP5040" s="84"/>
      <c r="KS5040" s="74"/>
      <c r="KT5040" s="74"/>
      <c r="KU5040" s="16"/>
      <c r="KV5040" s="72"/>
      <c r="KW5040" s="72"/>
      <c r="KX5040" s="16"/>
      <c r="KZ5040" s="16"/>
      <c r="LA5040" s="16"/>
      <c r="LB5040" s="74"/>
      <c r="LC5040" s="74"/>
    </row>
    <row r="5041" spans="8:315" x14ac:dyDescent="0.35">
      <c r="H5041" s="4"/>
      <c r="J5041" s="8"/>
      <c r="K5041" s="8"/>
      <c r="L5041" s="8"/>
      <c r="M5041" s="8"/>
      <c r="O5041" s="8"/>
      <c r="P5041" s="8"/>
      <c r="R5041" s="8"/>
      <c r="S5041" s="8"/>
      <c r="T5041" s="8"/>
      <c r="U5041" s="8"/>
      <c r="W5041" s="8">
        <f t="shared" si="4545"/>
        <v>198.9</v>
      </c>
      <c r="X5041">
        <v>17100000</v>
      </c>
      <c r="Y5041">
        <f t="shared" si="4546"/>
        <v>4750</v>
      </c>
      <c r="Z5041" s="8">
        <v>0</v>
      </c>
      <c r="AA5041" s="8">
        <v>19.3</v>
      </c>
      <c r="AB5041" s="8">
        <v>78</v>
      </c>
      <c r="AC5041" s="4"/>
      <c r="KL5041" s="84"/>
      <c r="KP5041" s="84"/>
      <c r="KS5041" s="74"/>
      <c r="KT5041" s="74"/>
      <c r="KU5041" s="16"/>
      <c r="KV5041" s="72"/>
      <c r="KW5041" s="72"/>
      <c r="KX5041" s="16"/>
      <c r="KZ5041" s="16"/>
      <c r="LA5041" s="16"/>
      <c r="LB5041" s="74"/>
      <c r="LC5041" s="74"/>
    </row>
    <row r="5042" spans="8:315" x14ac:dyDescent="0.35">
      <c r="H5042" s="4"/>
      <c r="J5042" s="8"/>
      <c r="K5042" s="8"/>
      <c r="L5042" s="8"/>
      <c r="M5042" s="8"/>
      <c r="O5042" s="8"/>
      <c r="P5042" s="8"/>
      <c r="R5042" s="8"/>
      <c r="S5042" s="8"/>
      <c r="T5042" s="8"/>
      <c r="U5042" s="8"/>
      <c r="W5042" s="8">
        <f t="shared" si="4545"/>
        <v>199</v>
      </c>
      <c r="X5042">
        <v>17103600</v>
      </c>
      <c r="Y5042">
        <f t="shared" si="4546"/>
        <v>4751</v>
      </c>
      <c r="Z5042" s="8">
        <v>0</v>
      </c>
      <c r="AA5042" s="8">
        <v>19.3</v>
      </c>
      <c r="AB5042" s="8">
        <v>77.2</v>
      </c>
      <c r="AC5042" s="4"/>
      <c r="KL5042" s="84"/>
      <c r="KP5042" s="84"/>
      <c r="KS5042" s="74"/>
      <c r="KT5042" s="74"/>
      <c r="KU5042" s="16"/>
      <c r="KV5042" s="72"/>
      <c r="KW5042" s="72"/>
      <c r="KX5042" s="16"/>
      <c r="KZ5042" s="16"/>
      <c r="LA5042" s="16"/>
      <c r="LB5042" s="74"/>
      <c r="LC5042" s="74"/>
    </row>
    <row r="5043" spans="8:315" x14ac:dyDescent="0.35">
      <c r="H5043" s="4"/>
      <c r="J5043" s="8"/>
      <c r="K5043" s="8"/>
      <c r="L5043" s="8"/>
      <c r="M5043" s="8"/>
      <c r="O5043" s="8"/>
      <c r="P5043" s="8"/>
      <c r="R5043" s="8"/>
      <c r="S5043" s="8"/>
      <c r="T5043" s="8"/>
      <c r="U5043" s="8"/>
      <c r="W5043" s="8">
        <f t="shared" si="4545"/>
        <v>199</v>
      </c>
      <c r="X5043">
        <v>17107200</v>
      </c>
      <c r="Y5043">
        <f t="shared" si="4546"/>
        <v>4752</v>
      </c>
      <c r="Z5043" s="8">
        <v>0</v>
      </c>
      <c r="AA5043" s="8">
        <v>19.100000000000001</v>
      </c>
      <c r="AB5043" s="8">
        <v>81.5</v>
      </c>
      <c r="AC5043" s="4"/>
      <c r="KL5043" s="84"/>
      <c r="KP5043" s="84"/>
      <c r="KS5043" s="74"/>
      <c r="KT5043" s="74"/>
      <c r="KU5043" s="16"/>
      <c r="KV5043" s="72"/>
      <c r="KW5043" s="72"/>
      <c r="KX5043" s="16"/>
      <c r="KZ5043" s="16"/>
      <c r="LA5043" s="16"/>
      <c r="LB5043" s="74"/>
      <c r="LC5043" s="74"/>
    </row>
    <row r="5044" spans="8:315" x14ac:dyDescent="0.35">
      <c r="H5044" s="4"/>
      <c r="J5044" s="8"/>
      <c r="K5044" s="8"/>
      <c r="L5044" s="8"/>
      <c r="M5044" s="8"/>
      <c r="O5044" s="8"/>
      <c r="P5044" s="8"/>
      <c r="R5044" s="8"/>
      <c r="S5044" s="8"/>
      <c r="T5044" s="8"/>
      <c r="U5044" s="8"/>
      <c r="W5044" s="8">
        <f t="shared" si="4545"/>
        <v>199</v>
      </c>
      <c r="X5044">
        <v>17110800</v>
      </c>
      <c r="Y5044">
        <f t="shared" si="4546"/>
        <v>4753</v>
      </c>
      <c r="Z5044" s="8">
        <v>0</v>
      </c>
      <c r="AA5044" s="8">
        <v>18.7</v>
      </c>
      <c r="AB5044" s="8">
        <v>80.5</v>
      </c>
      <c r="AC5044" s="4"/>
      <c r="KL5044" s="84"/>
      <c r="KP5044" s="84"/>
      <c r="KS5044" s="74"/>
      <c r="KT5044" s="74"/>
      <c r="KU5044" s="16"/>
      <c r="KV5044" s="72"/>
      <c r="KW5044" s="72"/>
      <c r="KX5044" s="16"/>
      <c r="KZ5044" s="16"/>
      <c r="LA5044" s="16"/>
      <c r="LB5044" s="74"/>
      <c r="LC5044" s="74"/>
    </row>
    <row r="5045" spans="8:315" x14ac:dyDescent="0.35">
      <c r="H5045" s="4"/>
      <c r="J5045" s="8"/>
      <c r="K5045" s="8"/>
      <c r="L5045" s="8"/>
      <c r="M5045" s="8"/>
      <c r="O5045" s="8"/>
      <c r="P5045" s="8"/>
      <c r="R5045" s="8"/>
      <c r="S5045" s="8"/>
      <c r="T5045" s="8"/>
      <c r="U5045" s="8"/>
      <c r="W5045" s="8">
        <f t="shared" si="4545"/>
        <v>199.1</v>
      </c>
      <c r="X5045">
        <v>17114400</v>
      </c>
      <c r="Y5045">
        <f t="shared" si="4546"/>
        <v>4754</v>
      </c>
      <c r="Z5045" s="8">
        <v>0</v>
      </c>
      <c r="AA5045" s="8">
        <v>18.5</v>
      </c>
      <c r="AB5045" s="8">
        <v>80.8</v>
      </c>
      <c r="AC5045" s="4"/>
      <c r="KL5045" s="84"/>
      <c r="KP5045" s="84"/>
      <c r="KS5045" s="74"/>
      <c r="KT5045" s="74"/>
      <c r="KU5045" s="16"/>
      <c r="KV5045" s="72"/>
      <c r="KW5045" s="72"/>
      <c r="KX5045" s="16"/>
      <c r="KZ5045" s="16"/>
      <c r="LA5045" s="16"/>
      <c r="LB5045" s="74"/>
      <c r="LC5045" s="74"/>
    </row>
    <row r="5046" spans="8:315" x14ac:dyDescent="0.35">
      <c r="H5046" s="4"/>
      <c r="J5046" s="8"/>
      <c r="K5046" s="8"/>
      <c r="L5046" s="8"/>
      <c r="M5046" s="8"/>
      <c r="O5046" s="8"/>
      <c r="P5046" s="8"/>
      <c r="R5046" s="8"/>
      <c r="S5046" s="8"/>
      <c r="T5046" s="8"/>
      <c r="U5046" s="8"/>
      <c r="W5046" s="8">
        <f t="shared" si="4545"/>
        <v>199.1</v>
      </c>
      <c r="X5046">
        <v>17118000</v>
      </c>
      <c r="Y5046">
        <f t="shared" si="4546"/>
        <v>4755</v>
      </c>
      <c r="Z5046" s="8">
        <v>0</v>
      </c>
      <c r="AA5046" s="8">
        <v>18.399999999999999</v>
      </c>
      <c r="AB5046" s="8">
        <v>83.4</v>
      </c>
      <c r="AC5046" s="4"/>
      <c r="KL5046" s="84"/>
      <c r="KP5046" s="84"/>
      <c r="KS5046" s="74"/>
      <c r="KT5046" s="74"/>
      <c r="KU5046" s="16"/>
      <c r="KV5046" s="72"/>
      <c r="KW5046" s="72"/>
      <c r="KX5046" s="16"/>
      <c r="KZ5046" s="16"/>
      <c r="LA5046" s="16"/>
      <c r="LB5046" s="74"/>
      <c r="LC5046" s="74"/>
    </row>
    <row r="5047" spans="8:315" x14ac:dyDescent="0.35">
      <c r="H5047" s="4"/>
      <c r="J5047" s="8"/>
      <c r="K5047" s="8"/>
      <c r="L5047" s="8"/>
      <c r="M5047" s="8"/>
      <c r="O5047" s="8"/>
      <c r="P5047" s="8"/>
      <c r="R5047" s="8"/>
      <c r="S5047" s="8"/>
      <c r="T5047" s="8"/>
      <c r="U5047" s="8"/>
      <c r="W5047" s="8">
        <f t="shared" si="4545"/>
        <v>199.2</v>
      </c>
      <c r="X5047">
        <v>17121600</v>
      </c>
      <c r="Y5047">
        <f t="shared" si="4546"/>
        <v>4756</v>
      </c>
      <c r="Z5047" s="8">
        <v>0</v>
      </c>
      <c r="AA5047" s="8">
        <v>18.3</v>
      </c>
      <c r="AB5047" s="8">
        <v>80.2</v>
      </c>
      <c r="AC5047" s="4"/>
      <c r="KL5047" s="84"/>
      <c r="KP5047" s="84"/>
      <c r="KS5047" s="74"/>
      <c r="KT5047" s="74"/>
      <c r="KU5047" s="16"/>
      <c r="KV5047" s="72"/>
      <c r="KW5047" s="72"/>
      <c r="KX5047" s="16"/>
      <c r="KZ5047" s="16"/>
      <c r="LA5047" s="16"/>
      <c r="LB5047" s="74"/>
      <c r="LC5047" s="74"/>
    </row>
    <row r="5048" spans="8:315" x14ac:dyDescent="0.35">
      <c r="H5048" s="4"/>
      <c r="J5048" s="8"/>
      <c r="K5048" s="8"/>
      <c r="L5048" s="8"/>
      <c r="M5048" s="8"/>
      <c r="O5048" s="8"/>
      <c r="P5048" s="8"/>
      <c r="R5048" s="8"/>
      <c r="S5048" s="8"/>
      <c r="T5048" s="8"/>
      <c r="U5048" s="8"/>
      <c r="W5048" s="8">
        <f t="shared" si="4545"/>
        <v>199.2</v>
      </c>
      <c r="X5048">
        <v>17125200</v>
      </c>
      <c r="Y5048">
        <f t="shared" si="4546"/>
        <v>4757</v>
      </c>
      <c r="Z5048" s="8">
        <v>3.3</v>
      </c>
      <c r="AA5048" s="8">
        <v>18.600000000000001</v>
      </c>
      <c r="AB5048" s="8">
        <v>80.400000000000006</v>
      </c>
      <c r="AC5048" s="4"/>
      <c r="KL5048" s="84"/>
      <c r="KP5048" s="84"/>
      <c r="KS5048" s="74"/>
      <c r="KT5048" s="74"/>
      <c r="KU5048" s="16"/>
      <c r="KV5048" s="72"/>
      <c r="KW5048" s="72"/>
      <c r="KX5048" s="16"/>
      <c r="KZ5048" s="16"/>
      <c r="LA5048" s="16"/>
      <c r="LB5048" s="74"/>
      <c r="LC5048" s="74"/>
    </row>
    <row r="5049" spans="8:315" x14ac:dyDescent="0.35">
      <c r="H5049" s="4"/>
      <c r="J5049" s="8"/>
      <c r="K5049" s="8"/>
      <c r="L5049" s="8"/>
      <c r="M5049" s="8"/>
      <c r="O5049" s="8"/>
      <c r="P5049" s="8"/>
      <c r="R5049" s="8"/>
      <c r="S5049" s="8"/>
      <c r="T5049" s="8"/>
      <c r="U5049" s="8"/>
      <c r="W5049" s="8">
        <f t="shared" si="4545"/>
        <v>199.3</v>
      </c>
      <c r="X5049">
        <v>17128800</v>
      </c>
      <c r="Y5049">
        <f t="shared" si="4546"/>
        <v>4758</v>
      </c>
      <c r="Z5049" s="8">
        <v>62.8</v>
      </c>
      <c r="AA5049" s="8">
        <v>18.2</v>
      </c>
      <c r="AB5049" s="8">
        <v>83.3</v>
      </c>
      <c r="AC5049" s="4"/>
      <c r="KL5049" s="84"/>
      <c r="KP5049" s="84"/>
      <c r="KS5049" s="74"/>
      <c r="KT5049" s="74"/>
      <c r="KU5049" s="16"/>
      <c r="KV5049" s="72"/>
      <c r="KW5049" s="72"/>
      <c r="KX5049" s="16"/>
      <c r="KZ5049" s="16"/>
      <c r="LA5049" s="16"/>
      <c r="LB5049" s="74"/>
      <c r="LC5049" s="74"/>
    </row>
    <row r="5050" spans="8:315" x14ac:dyDescent="0.35">
      <c r="H5050" s="4"/>
      <c r="J5050" s="8"/>
      <c r="K5050" s="8"/>
      <c r="L5050" s="8"/>
      <c r="M5050" s="8"/>
      <c r="O5050" s="8"/>
      <c r="P5050" s="8"/>
      <c r="R5050" s="8"/>
      <c r="S5050" s="8"/>
      <c r="T5050" s="8"/>
      <c r="U5050" s="8"/>
      <c r="W5050" s="8">
        <f t="shared" si="4545"/>
        <v>199.3</v>
      </c>
      <c r="X5050">
        <v>17132400</v>
      </c>
      <c r="Y5050">
        <f t="shared" si="4546"/>
        <v>4759</v>
      </c>
      <c r="Z5050" s="8">
        <v>263.89999999999998</v>
      </c>
      <c r="AA5050" s="8">
        <v>19.2</v>
      </c>
      <c r="AB5050" s="8">
        <v>73.2</v>
      </c>
      <c r="AC5050" s="4"/>
      <c r="KL5050" s="84"/>
      <c r="KP5050" s="84"/>
      <c r="KS5050" s="74"/>
      <c r="KT5050" s="74"/>
      <c r="KU5050" s="16"/>
      <c r="KV5050" s="72"/>
      <c r="KW5050" s="72"/>
      <c r="KX5050" s="16"/>
      <c r="KZ5050" s="16"/>
      <c r="LA5050" s="16"/>
      <c r="LB5050" s="74"/>
      <c r="LC5050" s="74"/>
    </row>
    <row r="5051" spans="8:315" x14ac:dyDescent="0.35">
      <c r="H5051" s="4"/>
      <c r="J5051" s="8"/>
      <c r="K5051" s="8"/>
      <c r="L5051" s="8"/>
      <c r="M5051" s="8"/>
      <c r="O5051" s="8"/>
      <c r="P5051" s="8"/>
      <c r="R5051" s="8"/>
      <c r="S5051" s="8"/>
      <c r="T5051" s="8"/>
      <c r="U5051" s="8"/>
      <c r="W5051" s="8">
        <f t="shared" si="4545"/>
        <v>199.3</v>
      </c>
      <c r="X5051">
        <v>17136000</v>
      </c>
      <c r="Y5051">
        <f t="shared" si="4546"/>
        <v>4760</v>
      </c>
      <c r="Z5051" s="8">
        <v>436.1</v>
      </c>
      <c r="AA5051" s="8">
        <v>19.8</v>
      </c>
      <c r="AB5051" s="8">
        <v>71.099999999999994</v>
      </c>
      <c r="AC5051" s="4"/>
      <c r="KL5051" s="84"/>
      <c r="KP5051" s="84"/>
      <c r="KS5051" s="74"/>
      <c r="KT5051" s="74"/>
      <c r="KU5051" s="16"/>
      <c r="KV5051" s="72"/>
      <c r="KW5051" s="72"/>
      <c r="KX5051" s="16"/>
      <c r="KZ5051" s="16"/>
      <c r="LA5051" s="16"/>
      <c r="LB5051" s="74"/>
      <c r="LC5051" s="74"/>
    </row>
    <row r="5052" spans="8:315" x14ac:dyDescent="0.35">
      <c r="H5052" s="4"/>
      <c r="J5052" s="8"/>
      <c r="K5052" s="8"/>
      <c r="L5052" s="8"/>
      <c r="M5052" s="8"/>
      <c r="O5052" s="8"/>
      <c r="P5052" s="8"/>
      <c r="R5052" s="8"/>
      <c r="S5052" s="8"/>
      <c r="T5052" s="8"/>
      <c r="U5052" s="8"/>
      <c r="W5052" s="8">
        <f t="shared" si="4545"/>
        <v>199.4</v>
      </c>
      <c r="X5052">
        <v>17139600</v>
      </c>
      <c r="Y5052">
        <f t="shared" si="4546"/>
        <v>4761</v>
      </c>
      <c r="Z5052" s="8">
        <v>576.1</v>
      </c>
      <c r="AA5052" s="8">
        <v>20.8</v>
      </c>
      <c r="AB5052" s="8">
        <v>63.9</v>
      </c>
      <c r="AC5052" s="4"/>
      <c r="KL5052" s="84"/>
      <c r="KP5052" s="84"/>
      <c r="KS5052" s="74"/>
      <c r="KT5052" s="74"/>
      <c r="KU5052" s="16"/>
      <c r="KV5052" s="72"/>
      <c r="KW5052" s="72"/>
      <c r="KX5052" s="16"/>
      <c r="KZ5052" s="16"/>
      <c r="LA5052" s="16"/>
      <c r="LB5052" s="74"/>
      <c r="LC5052" s="74"/>
    </row>
    <row r="5053" spans="8:315" x14ac:dyDescent="0.35">
      <c r="H5053" s="4"/>
      <c r="J5053" s="8"/>
      <c r="K5053" s="8"/>
      <c r="L5053" s="8"/>
      <c r="M5053" s="8"/>
      <c r="O5053" s="8"/>
      <c r="P5053" s="8"/>
      <c r="R5053" s="8"/>
      <c r="S5053" s="8"/>
      <c r="T5053" s="8"/>
      <c r="U5053" s="8"/>
      <c r="W5053" s="8">
        <f t="shared" si="4545"/>
        <v>199.4</v>
      </c>
      <c r="X5053">
        <v>17143200</v>
      </c>
      <c r="Y5053">
        <f t="shared" si="4546"/>
        <v>4762</v>
      </c>
      <c r="Z5053" s="8">
        <v>687.2</v>
      </c>
      <c r="AA5053" s="8">
        <v>22.3</v>
      </c>
      <c r="AB5053" s="8">
        <v>53.6</v>
      </c>
      <c r="AC5053" s="4"/>
      <c r="KL5053" s="84"/>
      <c r="KP5053" s="84"/>
      <c r="KS5053" s="74"/>
      <c r="KT5053" s="74"/>
      <c r="KU5053" s="16"/>
      <c r="KV5053" s="72"/>
      <c r="KW5053" s="72"/>
      <c r="KX5053" s="16"/>
      <c r="KZ5053" s="16"/>
      <c r="LA5053" s="16"/>
      <c r="LB5053" s="74"/>
      <c r="LC5053" s="74"/>
    </row>
    <row r="5054" spans="8:315" x14ac:dyDescent="0.35">
      <c r="H5054" s="4"/>
      <c r="J5054" s="8"/>
      <c r="K5054" s="8"/>
      <c r="L5054" s="8"/>
      <c r="M5054" s="8"/>
      <c r="O5054" s="8"/>
      <c r="P5054" s="8"/>
      <c r="R5054" s="8"/>
      <c r="S5054" s="8"/>
      <c r="T5054" s="8"/>
      <c r="U5054" s="8"/>
      <c r="W5054" s="8">
        <f t="shared" si="4545"/>
        <v>199.5</v>
      </c>
      <c r="X5054">
        <v>17146800</v>
      </c>
      <c r="Y5054">
        <f t="shared" si="4546"/>
        <v>4763</v>
      </c>
      <c r="Z5054" s="8">
        <v>837.5</v>
      </c>
      <c r="AA5054" s="8">
        <v>23</v>
      </c>
      <c r="AB5054" s="8">
        <v>53</v>
      </c>
      <c r="AC5054" s="4"/>
      <c r="KL5054" s="84"/>
      <c r="KP5054" s="84"/>
      <c r="KS5054" s="74"/>
      <c r="KT5054" s="74"/>
      <c r="KU5054" s="16"/>
      <c r="KV5054" s="72"/>
      <c r="KW5054" s="72"/>
      <c r="KX5054" s="16"/>
      <c r="KZ5054" s="16"/>
      <c r="LA5054" s="16"/>
      <c r="LB5054" s="74"/>
      <c r="LC5054" s="74"/>
    </row>
    <row r="5055" spans="8:315" x14ac:dyDescent="0.35">
      <c r="H5055" s="4"/>
      <c r="J5055" s="8"/>
      <c r="K5055" s="8"/>
      <c r="L5055" s="8"/>
      <c r="M5055" s="8"/>
      <c r="O5055" s="8"/>
      <c r="P5055" s="8"/>
      <c r="R5055" s="8"/>
      <c r="S5055" s="8"/>
      <c r="T5055" s="8"/>
      <c r="U5055" s="8"/>
      <c r="W5055" s="8">
        <f t="shared" si="4545"/>
        <v>199.5</v>
      </c>
      <c r="X5055">
        <v>17150400</v>
      </c>
      <c r="Y5055">
        <f t="shared" si="4546"/>
        <v>4764</v>
      </c>
      <c r="Z5055" s="8">
        <v>955.6</v>
      </c>
      <c r="AA5055" s="8">
        <v>23.8</v>
      </c>
      <c r="AB5055" s="8">
        <v>50</v>
      </c>
      <c r="AC5055" s="4"/>
      <c r="KL5055" s="84"/>
      <c r="KP5055" s="84"/>
      <c r="KS5055" s="74"/>
      <c r="KT5055" s="74"/>
      <c r="KU5055" s="16"/>
      <c r="KV5055" s="72"/>
      <c r="KW5055" s="72"/>
      <c r="KX5055" s="16"/>
      <c r="KZ5055" s="16"/>
      <c r="LA5055" s="16"/>
      <c r="LB5055" s="74"/>
      <c r="LC5055" s="74"/>
    </row>
    <row r="5056" spans="8:315" x14ac:dyDescent="0.35">
      <c r="H5056" s="4"/>
      <c r="J5056" s="8"/>
      <c r="K5056" s="8"/>
      <c r="L5056" s="8"/>
      <c r="M5056" s="8"/>
      <c r="O5056" s="8"/>
      <c r="P5056" s="8"/>
      <c r="R5056" s="8"/>
      <c r="S5056" s="8"/>
      <c r="T5056" s="8"/>
      <c r="U5056" s="8"/>
      <c r="W5056" s="8">
        <f t="shared" si="4545"/>
        <v>199.5</v>
      </c>
      <c r="X5056">
        <v>17154000</v>
      </c>
      <c r="Y5056">
        <f t="shared" si="4546"/>
        <v>4765</v>
      </c>
      <c r="Z5056" s="8">
        <v>945.3</v>
      </c>
      <c r="AA5056" s="8">
        <v>24.5</v>
      </c>
      <c r="AB5056" s="8">
        <v>50.6</v>
      </c>
      <c r="AC5056" s="4"/>
      <c r="KL5056" s="84"/>
      <c r="KP5056" s="84"/>
      <c r="KS5056" s="74"/>
      <c r="KT5056" s="74"/>
      <c r="KU5056" s="16"/>
      <c r="KV5056" s="72"/>
      <c r="KW5056" s="72"/>
      <c r="KX5056" s="16"/>
      <c r="KZ5056" s="16"/>
      <c r="LA5056" s="16"/>
      <c r="LB5056" s="74"/>
      <c r="LC5056" s="74"/>
    </row>
    <row r="5057" spans="8:315" x14ac:dyDescent="0.35">
      <c r="H5057" s="4"/>
      <c r="J5057" s="8"/>
      <c r="K5057" s="8"/>
      <c r="L5057" s="8"/>
      <c r="M5057" s="8"/>
      <c r="O5057" s="8"/>
      <c r="P5057" s="8"/>
      <c r="R5057" s="8"/>
      <c r="S5057" s="8"/>
      <c r="T5057" s="8"/>
      <c r="U5057" s="8"/>
      <c r="W5057" s="8">
        <f t="shared" si="4545"/>
        <v>199.6</v>
      </c>
      <c r="X5057">
        <v>17157600</v>
      </c>
      <c r="Y5057">
        <f t="shared" si="4546"/>
        <v>4766</v>
      </c>
      <c r="Z5057" s="8">
        <v>772.8</v>
      </c>
      <c r="AA5057" s="8">
        <v>24.9</v>
      </c>
      <c r="AB5057" s="8">
        <v>42.3</v>
      </c>
      <c r="AC5057" s="4"/>
      <c r="KL5057" s="84"/>
      <c r="KP5057" s="84"/>
      <c r="KS5057" s="74"/>
      <c r="KT5057" s="74"/>
      <c r="KU5057" s="16"/>
      <c r="KV5057" s="72"/>
      <c r="KW5057" s="72"/>
      <c r="KX5057" s="16"/>
      <c r="KZ5057" s="16"/>
      <c r="LA5057" s="16"/>
      <c r="LB5057" s="74"/>
      <c r="LC5057" s="74"/>
    </row>
    <row r="5058" spans="8:315" x14ac:dyDescent="0.35">
      <c r="H5058" s="4"/>
      <c r="J5058" s="8"/>
      <c r="K5058" s="8"/>
      <c r="L5058" s="8"/>
      <c r="M5058" s="8"/>
      <c r="O5058" s="8"/>
      <c r="P5058" s="8"/>
      <c r="R5058" s="8"/>
      <c r="S5058" s="8"/>
      <c r="T5058" s="8"/>
      <c r="U5058" s="8"/>
      <c r="W5058" s="8">
        <f t="shared" si="4545"/>
        <v>199.6</v>
      </c>
      <c r="X5058">
        <v>17161200</v>
      </c>
      <c r="Y5058">
        <f t="shared" si="4546"/>
        <v>4767</v>
      </c>
      <c r="Z5058" s="8">
        <v>769.2</v>
      </c>
      <c r="AA5058" s="8">
        <v>25.4</v>
      </c>
      <c r="AB5058" s="8">
        <v>42.2</v>
      </c>
      <c r="AC5058" s="4"/>
      <c r="KL5058" s="84"/>
      <c r="KP5058" s="84"/>
      <c r="KS5058" s="74"/>
      <c r="KT5058" s="74"/>
      <c r="KU5058" s="16"/>
      <c r="KV5058" s="72"/>
      <c r="KW5058" s="72"/>
      <c r="KX5058" s="16"/>
      <c r="KZ5058" s="16"/>
      <c r="LA5058" s="16"/>
      <c r="LB5058" s="74"/>
      <c r="LC5058" s="74"/>
    </row>
    <row r="5059" spans="8:315" x14ac:dyDescent="0.35">
      <c r="H5059" s="4"/>
      <c r="J5059" s="8"/>
      <c r="K5059" s="8"/>
      <c r="L5059" s="8"/>
      <c r="M5059" s="8"/>
      <c r="O5059" s="8"/>
      <c r="P5059" s="8"/>
      <c r="R5059" s="8"/>
      <c r="S5059" s="8"/>
      <c r="T5059" s="8"/>
      <c r="U5059" s="8"/>
      <c r="W5059" s="8">
        <f t="shared" si="4545"/>
        <v>199.7</v>
      </c>
      <c r="X5059">
        <v>17164800</v>
      </c>
      <c r="Y5059">
        <f t="shared" si="4546"/>
        <v>4768</v>
      </c>
      <c r="Z5059" s="8">
        <v>591.4</v>
      </c>
      <c r="AA5059" s="8">
        <v>25.6</v>
      </c>
      <c r="AB5059" s="8">
        <v>44.3</v>
      </c>
      <c r="AC5059" s="4"/>
      <c r="KL5059" s="84"/>
      <c r="KP5059" s="84"/>
      <c r="KS5059" s="74"/>
      <c r="KT5059" s="74"/>
      <c r="KU5059" s="16"/>
      <c r="KV5059" s="72"/>
      <c r="KW5059" s="72"/>
      <c r="KX5059" s="16"/>
      <c r="KZ5059" s="16"/>
      <c r="LA5059" s="16"/>
      <c r="LB5059" s="74"/>
      <c r="LC5059" s="74"/>
    </row>
    <row r="5060" spans="8:315" x14ac:dyDescent="0.35">
      <c r="H5060" s="4"/>
      <c r="J5060" s="8"/>
      <c r="K5060" s="8"/>
      <c r="L5060" s="8"/>
      <c r="M5060" s="8"/>
      <c r="O5060" s="8"/>
      <c r="P5060" s="8"/>
      <c r="R5060" s="8"/>
      <c r="S5060" s="8"/>
      <c r="T5060" s="8"/>
      <c r="U5060" s="8"/>
      <c r="W5060" s="8">
        <f t="shared" si="4545"/>
        <v>199.7</v>
      </c>
      <c r="X5060">
        <v>17168400</v>
      </c>
      <c r="Y5060">
        <f t="shared" si="4546"/>
        <v>4769</v>
      </c>
      <c r="Z5060" s="8">
        <v>292.2</v>
      </c>
      <c r="AA5060" s="8">
        <v>25.1</v>
      </c>
      <c r="AB5060" s="8">
        <v>35.6</v>
      </c>
      <c r="AC5060" s="4"/>
      <c r="KL5060" s="84"/>
      <c r="KP5060" s="84"/>
      <c r="KS5060" s="74"/>
      <c r="KT5060" s="74"/>
      <c r="KU5060" s="16"/>
      <c r="KV5060" s="72"/>
      <c r="KW5060" s="72"/>
      <c r="KX5060" s="16"/>
      <c r="KZ5060" s="16"/>
      <c r="LA5060" s="16"/>
      <c r="LB5060" s="74"/>
      <c r="LC5060" s="74"/>
    </row>
    <row r="5061" spans="8:315" x14ac:dyDescent="0.35">
      <c r="H5061" s="4"/>
      <c r="J5061" s="8"/>
      <c r="K5061" s="8"/>
      <c r="L5061" s="8"/>
      <c r="M5061" s="8"/>
      <c r="O5061" s="8"/>
      <c r="P5061" s="8"/>
      <c r="R5061" s="8"/>
      <c r="S5061" s="8"/>
      <c r="T5061" s="8"/>
      <c r="U5061" s="8"/>
      <c r="W5061" s="8">
        <f t="shared" si="4545"/>
        <v>199.8</v>
      </c>
      <c r="X5061">
        <v>17172000</v>
      </c>
      <c r="Y5061">
        <f t="shared" si="4546"/>
        <v>4770</v>
      </c>
      <c r="Z5061" s="8">
        <v>157.5</v>
      </c>
      <c r="AA5061" s="8">
        <v>24.7</v>
      </c>
      <c r="AB5061" s="8">
        <v>44.4</v>
      </c>
      <c r="AC5061" s="4"/>
      <c r="KL5061" s="84"/>
      <c r="KP5061" s="84"/>
      <c r="KS5061" s="74"/>
      <c r="KT5061" s="74"/>
      <c r="KU5061" s="16"/>
      <c r="KV5061" s="72"/>
      <c r="KW5061" s="72"/>
      <c r="KX5061" s="16"/>
      <c r="KZ5061" s="16"/>
      <c r="LA5061" s="16"/>
      <c r="LB5061" s="74"/>
      <c r="LC5061" s="74"/>
    </row>
    <row r="5062" spans="8:315" x14ac:dyDescent="0.35">
      <c r="H5062" s="4"/>
      <c r="J5062" s="8"/>
      <c r="K5062" s="8"/>
      <c r="L5062" s="8"/>
      <c r="M5062" s="8"/>
      <c r="O5062" s="8"/>
      <c r="P5062" s="8"/>
      <c r="R5062" s="8"/>
      <c r="S5062" s="8"/>
      <c r="T5062" s="8"/>
      <c r="U5062" s="8"/>
      <c r="W5062" s="8">
        <f t="shared" si="4545"/>
        <v>199.8</v>
      </c>
      <c r="X5062">
        <v>17175600</v>
      </c>
      <c r="Y5062">
        <f t="shared" si="4546"/>
        <v>4771</v>
      </c>
      <c r="Z5062" s="8">
        <v>96.4</v>
      </c>
      <c r="AA5062" s="8">
        <v>24.2</v>
      </c>
      <c r="AB5062" s="8">
        <v>54.8</v>
      </c>
      <c r="AC5062" s="4"/>
      <c r="KL5062" s="84"/>
      <c r="KP5062" s="84"/>
      <c r="KS5062" s="74"/>
      <c r="KT5062" s="74"/>
      <c r="KU5062" s="16"/>
      <c r="KV5062" s="72"/>
      <c r="KW5062" s="72"/>
      <c r="KX5062" s="16"/>
      <c r="KZ5062" s="16"/>
      <c r="LA5062" s="16"/>
      <c r="LB5062" s="74"/>
      <c r="LC5062" s="74"/>
    </row>
    <row r="5063" spans="8:315" x14ac:dyDescent="0.35">
      <c r="H5063" s="4"/>
      <c r="J5063" s="8"/>
      <c r="K5063" s="8"/>
      <c r="L5063" s="8"/>
      <c r="M5063" s="8"/>
      <c r="O5063" s="8"/>
      <c r="P5063" s="8"/>
      <c r="R5063" s="8"/>
      <c r="S5063" s="8"/>
      <c r="T5063" s="8"/>
      <c r="U5063" s="8"/>
      <c r="W5063" s="8">
        <f t="shared" si="4545"/>
        <v>199.8</v>
      </c>
      <c r="X5063">
        <v>17179200</v>
      </c>
      <c r="Y5063">
        <f t="shared" si="4546"/>
        <v>4772</v>
      </c>
      <c r="Z5063" s="8">
        <v>10.6</v>
      </c>
      <c r="AA5063" s="8">
        <v>22.8</v>
      </c>
      <c r="AB5063" s="8">
        <v>61</v>
      </c>
      <c r="AC5063" s="4"/>
      <c r="KL5063" s="84"/>
      <c r="KP5063" s="84"/>
      <c r="KS5063" s="74"/>
      <c r="KT5063" s="74"/>
      <c r="KU5063" s="16"/>
      <c r="KV5063" s="72"/>
      <c r="KW5063" s="72"/>
      <c r="KX5063" s="16"/>
      <c r="KZ5063" s="16"/>
      <c r="LA5063" s="16"/>
      <c r="LB5063" s="74"/>
      <c r="LC5063" s="74"/>
    </row>
    <row r="5064" spans="8:315" x14ac:dyDescent="0.35">
      <c r="H5064" s="4"/>
      <c r="J5064" s="8"/>
      <c r="K5064" s="8"/>
      <c r="L5064" s="8"/>
      <c r="M5064" s="8"/>
      <c r="O5064" s="8"/>
      <c r="P5064" s="8"/>
      <c r="R5064" s="8"/>
      <c r="S5064" s="8"/>
      <c r="T5064" s="8"/>
      <c r="U5064" s="8"/>
      <c r="W5064" s="8">
        <f t="shared" si="4545"/>
        <v>199.9</v>
      </c>
      <c r="X5064">
        <v>17182800</v>
      </c>
      <c r="Y5064">
        <f t="shared" si="4546"/>
        <v>4773</v>
      </c>
      <c r="Z5064" s="8">
        <v>0</v>
      </c>
      <c r="AA5064" s="8">
        <v>22</v>
      </c>
      <c r="AB5064" s="8">
        <v>60.4</v>
      </c>
      <c r="AC5064" s="4"/>
      <c r="KL5064" s="84"/>
      <c r="KP5064" s="84"/>
      <c r="KS5064" s="74"/>
      <c r="KT5064" s="74"/>
      <c r="KU5064" s="16"/>
      <c r="KV5064" s="72"/>
      <c r="KW5064" s="72"/>
      <c r="KX5064" s="16"/>
      <c r="KZ5064" s="16"/>
      <c r="LA5064" s="16"/>
      <c r="LB5064" s="74"/>
      <c r="LC5064" s="74"/>
    </row>
    <row r="5065" spans="8:315" x14ac:dyDescent="0.35">
      <c r="H5065" s="4"/>
      <c r="J5065" s="8"/>
      <c r="K5065" s="8"/>
      <c r="L5065" s="8"/>
      <c r="M5065" s="8"/>
      <c r="O5065" s="8"/>
      <c r="P5065" s="8"/>
      <c r="R5065" s="8"/>
      <c r="S5065" s="8"/>
      <c r="T5065" s="8"/>
      <c r="U5065" s="8"/>
      <c r="W5065" s="8">
        <f t="shared" si="4545"/>
        <v>199.9</v>
      </c>
      <c r="X5065">
        <v>17186400</v>
      </c>
      <c r="Y5065">
        <f t="shared" si="4546"/>
        <v>4774</v>
      </c>
      <c r="Z5065" s="8">
        <v>0</v>
      </c>
      <c r="AA5065" s="8">
        <v>21.6</v>
      </c>
      <c r="AB5065" s="8">
        <v>60.8</v>
      </c>
      <c r="AC5065" s="4"/>
      <c r="KL5065" s="84"/>
      <c r="KP5065" s="84"/>
      <c r="KS5065" s="74"/>
      <c r="KT5065" s="74"/>
      <c r="KU5065" s="16"/>
      <c r="KV5065" s="72"/>
      <c r="KW5065" s="72"/>
      <c r="KX5065" s="16"/>
      <c r="KZ5065" s="16"/>
      <c r="LA5065" s="16"/>
      <c r="LB5065" s="74"/>
      <c r="LC5065" s="74"/>
    </row>
    <row r="5066" spans="8:315" x14ac:dyDescent="0.35">
      <c r="H5066" s="4"/>
      <c r="J5066" s="8"/>
      <c r="K5066" s="8"/>
      <c r="L5066" s="8"/>
      <c r="M5066" s="8"/>
      <c r="O5066" s="8"/>
      <c r="P5066" s="8"/>
      <c r="R5066" s="8"/>
      <c r="S5066" s="8"/>
      <c r="T5066" s="8"/>
      <c r="U5066" s="8"/>
      <c r="W5066" s="8">
        <f t="shared" si="4545"/>
        <v>200</v>
      </c>
      <c r="X5066">
        <v>17190000</v>
      </c>
      <c r="Y5066">
        <f t="shared" si="4546"/>
        <v>4775</v>
      </c>
      <c r="Z5066" s="8">
        <v>0</v>
      </c>
      <c r="AA5066" s="8">
        <v>21.2</v>
      </c>
      <c r="AB5066" s="8">
        <v>61</v>
      </c>
      <c r="AC5066" s="4"/>
      <c r="KL5066" s="84"/>
      <c r="KP5066" s="84"/>
      <c r="KS5066" s="74"/>
      <c r="KT5066" s="74"/>
      <c r="KU5066" s="16"/>
      <c r="KV5066" s="72"/>
      <c r="KW5066" s="72"/>
      <c r="KX5066" s="16"/>
      <c r="KZ5066" s="16"/>
      <c r="LA5066" s="16"/>
      <c r="LB5066" s="74"/>
      <c r="LC5066" s="74"/>
    </row>
    <row r="5067" spans="8:315" x14ac:dyDescent="0.35">
      <c r="H5067" s="4"/>
      <c r="J5067" s="8"/>
      <c r="K5067" s="8"/>
      <c r="L5067" s="8"/>
      <c r="M5067" s="8"/>
      <c r="O5067" s="8"/>
      <c r="P5067" s="8"/>
      <c r="R5067" s="8"/>
      <c r="S5067" s="8"/>
      <c r="T5067" s="8"/>
      <c r="U5067" s="8"/>
      <c r="W5067" s="8">
        <f t="shared" si="4545"/>
        <v>200</v>
      </c>
      <c r="X5067">
        <v>17193600</v>
      </c>
      <c r="Y5067">
        <f t="shared" si="4546"/>
        <v>4776</v>
      </c>
      <c r="Z5067" s="8">
        <v>0</v>
      </c>
      <c r="AA5067" s="8">
        <v>20.9</v>
      </c>
      <c r="AB5067" s="8">
        <v>69</v>
      </c>
      <c r="AC5067" s="4"/>
      <c r="KL5067" s="84"/>
      <c r="KP5067" s="84"/>
      <c r="KS5067" s="74"/>
      <c r="KT5067" s="74"/>
      <c r="KU5067" s="16"/>
      <c r="KV5067" s="72"/>
      <c r="KW5067" s="72"/>
      <c r="KX5067" s="16"/>
      <c r="KZ5067" s="16"/>
      <c r="LA5067" s="16"/>
      <c r="LB5067" s="74"/>
      <c r="LC5067" s="74"/>
    </row>
    <row r="5068" spans="8:315" x14ac:dyDescent="0.35">
      <c r="H5068" s="4"/>
      <c r="J5068" s="8"/>
      <c r="K5068" s="8"/>
      <c r="L5068" s="8"/>
      <c r="M5068" s="8"/>
      <c r="O5068" s="8"/>
      <c r="P5068" s="8"/>
      <c r="R5068" s="8"/>
      <c r="S5068" s="8"/>
      <c r="T5068" s="8"/>
      <c r="U5068" s="8"/>
      <c r="W5068" s="8">
        <f t="shared" si="4545"/>
        <v>200</v>
      </c>
      <c r="X5068">
        <v>17197200</v>
      </c>
      <c r="Y5068">
        <f t="shared" si="4546"/>
        <v>4777</v>
      </c>
      <c r="Z5068" s="8">
        <v>0</v>
      </c>
      <c r="AA5068" s="8">
        <v>18.899999999999999</v>
      </c>
      <c r="AB5068" s="8">
        <v>84.4</v>
      </c>
      <c r="AC5068" s="4"/>
      <c r="KL5068" s="84"/>
      <c r="KP5068" s="84"/>
      <c r="KS5068" s="74"/>
      <c r="KT5068" s="74"/>
      <c r="KU5068" s="16"/>
      <c r="KV5068" s="72"/>
      <c r="KW5068" s="72"/>
      <c r="KX5068" s="16"/>
      <c r="KZ5068" s="16"/>
      <c r="LA5068" s="16"/>
      <c r="LB5068" s="74"/>
      <c r="LC5068" s="74"/>
    </row>
    <row r="5069" spans="8:315" x14ac:dyDescent="0.35">
      <c r="H5069" s="4"/>
      <c r="J5069" s="8"/>
      <c r="K5069" s="8"/>
      <c r="L5069" s="8"/>
      <c r="M5069" s="8"/>
      <c r="O5069" s="8"/>
      <c r="P5069" s="8"/>
      <c r="R5069" s="8"/>
      <c r="S5069" s="8"/>
      <c r="T5069" s="8"/>
      <c r="U5069" s="8"/>
      <c r="W5069" s="8">
        <f t="shared" si="4545"/>
        <v>200.1</v>
      </c>
      <c r="X5069">
        <v>17200800</v>
      </c>
      <c r="Y5069">
        <f t="shared" si="4546"/>
        <v>4778</v>
      </c>
      <c r="Z5069" s="8">
        <v>0</v>
      </c>
      <c r="AA5069" s="8">
        <v>18.100000000000001</v>
      </c>
      <c r="AB5069" s="8">
        <v>86.7</v>
      </c>
      <c r="AC5069" s="4"/>
      <c r="KL5069" s="84"/>
      <c r="KP5069" s="84"/>
      <c r="KS5069" s="74"/>
      <c r="KT5069" s="74"/>
      <c r="KU5069" s="16"/>
      <c r="KV5069" s="72"/>
      <c r="KW5069" s="72"/>
      <c r="KX5069" s="16"/>
      <c r="KZ5069" s="16"/>
      <c r="LA5069" s="16"/>
      <c r="LB5069" s="74"/>
      <c r="LC5069" s="74"/>
    </row>
    <row r="5070" spans="8:315" x14ac:dyDescent="0.35">
      <c r="H5070" s="4"/>
      <c r="J5070" s="8"/>
      <c r="K5070" s="8"/>
      <c r="L5070" s="8"/>
      <c r="M5070" s="8"/>
      <c r="O5070" s="8"/>
      <c r="P5070" s="8"/>
      <c r="R5070" s="8"/>
      <c r="S5070" s="8"/>
      <c r="T5070" s="8"/>
      <c r="U5070" s="8"/>
      <c r="W5070" s="8">
        <f t="shared" si="4545"/>
        <v>200.1</v>
      </c>
      <c r="X5070">
        <v>17204400</v>
      </c>
      <c r="Y5070">
        <f t="shared" si="4546"/>
        <v>4779</v>
      </c>
      <c r="Z5070" s="8">
        <v>0</v>
      </c>
      <c r="AA5070" s="8">
        <v>17.5</v>
      </c>
      <c r="AB5070" s="8">
        <v>90.5</v>
      </c>
      <c r="AC5070" s="4"/>
      <c r="KL5070" s="84"/>
      <c r="KP5070" s="84"/>
      <c r="KS5070" s="74"/>
      <c r="KT5070" s="74"/>
      <c r="KU5070" s="16"/>
      <c r="KV5070" s="72"/>
      <c r="KW5070" s="72"/>
      <c r="KX5070" s="16"/>
      <c r="KZ5070" s="16"/>
      <c r="LA5070" s="16"/>
      <c r="LB5070" s="74"/>
      <c r="LC5070" s="74"/>
    </row>
    <row r="5071" spans="8:315" x14ac:dyDescent="0.35">
      <c r="H5071" s="4"/>
      <c r="J5071" s="8"/>
      <c r="K5071" s="8"/>
      <c r="L5071" s="8"/>
      <c r="M5071" s="8"/>
      <c r="O5071" s="8"/>
      <c r="P5071" s="8"/>
      <c r="R5071" s="8"/>
      <c r="S5071" s="8"/>
      <c r="T5071" s="8"/>
      <c r="U5071" s="8"/>
      <c r="W5071" s="8">
        <f t="shared" si="4545"/>
        <v>200.2</v>
      </c>
      <c r="X5071">
        <v>17208000</v>
      </c>
      <c r="Y5071">
        <f t="shared" si="4546"/>
        <v>4780</v>
      </c>
      <c r="Z5071" s="8">
        <v>0</v>
      </c>
      <c r="AA5071" s="8">
        <v>17.2</v>
      </c>
      <c r="AB5071" s="8">
        <v>87.6</v>
      </c>
      <c r="AC5071" s="4"/>
      <c r="KL5071" s="84"/>
      <c r="KP5071" s="84"/>
      <c r="KS5071" s="74"/>
      <c r="KT5071" s="74"/>
      <c r="KU5071" s="16"/>
      <c r="KV5071" s="72"/>
      <c r="KW5071" s="72"/>
      <c r="KX5071" s="16"/>
      <c r="KZ5071" s="16"/>
      <c r="LA5071" s="16"/>
      <c r="LB5071" s="74"/>
      <c r="LC5071" s="74"/>
    </row>
    <row r="5072" spans="8:315" x14ac:dyDescent="0.35">
      <c r="H5072" s="4"/>
      <c r="J5072" s="8"/>
      <c r="K5072" s="8"/>
      <c r="L5072" s="8"/>
      <c r="M5072" s="8"/>
      <c r="O5072" s="8"/>
      <c r="P5072" s="8"/>
      <c r="R5072" s="8"/>
      <c r="S5072" s="8"/>
      <c r="T5072" s="8"/>
      <c r="U5072" s="8"/>
      <c r="W5072" s="8">
        <f t="shared" si="4545"/>
        <v>200.2</v>
      </c>
      <c r="X5072">
        <v>17211600</v>
      </c>
      <c r="Y5072">
        <f t="shared" si="4546"/>
        <v>4781</v>
      </c>
      <c r="Z5072" s="8">
        <v>5.3</v>
      </c>
      <c r="AA5072" s="8">
        <v>17.600000000000001</v>
      </c>
      <c r="AB5072" s="8">
        <v>85.4</v>
      </c>
      <c r="AC5072" s="4"/>
      <c r="KL5072" s="84"/>
      <c r="KP5072" s="84"/>
      <c r="KS5072" s="74"/>
      <c r="KT5072" s="74"/>
      <c r="KU5072" s="16"/>
      <c r="KV5072" s="72"/>
      <c r="KW5072" s="72"/>
      <c r="KX5072" s="16"/>
      <c r="KZ5072" s="16"/>
      <c r="LA5072" s="16"/>
      <c r="LB5072" s="74"/>
      <c r="LC5072" s="74"/>
    </row>
    <row r="5073" spans="8:315" x14ac:dyDescent="0.35">
      <c r="H5073" s="4"/>
      <c r="J5073" s="8"/>
      <c r="K5073" s="8"/>
      <c r="L5073" s="8"/>
      <c r="M5073" s="8"/>
      <c r="O5073" s="8"/>
      <c r="P5073" s="8"/>
      <c r="R5073" s="8"/>
      <c r="S5073" s="8"/>
      <c r="T5073" s="8"/>
      <c r="U5073" s="8"/>
      <c r="W5073" s="8">
        <f t="shared" si="4545"/>
        <v>200.3</v>
      </c>
      <c r="X5073">
        <v>17215200</v>
      </c>
      <c r="Y5073">
        <f t="shared" si="4546"/>
        <v>4782</v>
      </c>
      <c r="Z5073" s="8">
        <v>77.8</v>
      </c>
      <c r="AA5073" s="8">
        <v>20.2</v>
      </c>
      <c r="AB5073" s="8">
        <v>79.3</v>
      </c>
      <c r="AC5073" s="4"/>
      <c r="KL5073" s="84"/>
      <c r="KP5073" s="84"/>
      <c r="KS5073" s="74"/>
      <c r="KT5073" s="74"/>
      <c r="KU5073" s="16"/>
      <c r="KV5073" s="72"/>
      <c r="KW5073" s="72"/>
      <c r="KX5073" s="16"/>
      <c r="KZ5073" s="16"/>
      <c r="LA5073" s="16"/>
      <c r="LB5073" s="74"/>
      <c r="LC5073" s="74"/>
    </row>
    <row r="5074" spans="8:315" x14ac:dyDescent="0.35">
      <c r="H5074" s="4"/>
      <c r="J5074" s="8"/>
      <c r="K5074" s="8"/>
      <c r="L5074" s="8"/>
      <c r="M5074" s="8"/>
      <c r="O5074" s="8"/>
      <c r="P5074" s="8"/>
      <c r="R5074" s="8"/>
      <c r="S5074" s="8"/>
      <c r="T5074" s="8"/>
      <c r="U5074" s="8"/>
      <c r="W5074" s="8">
        <f t="shared" si="4545"/>
        <v>200.3</v>
      </c>
      <c r="X5074">
        <v>17218800</v>
      </c>
      <c r="Y5074">
        <f t="shared" si="4546"/>
        <v>4783</v>
      </c>
      <c r="Z5074" s="8">
        <v>231.9</v>
      </c>
      <c r="AA5074" s="8">
        <v>22.2</v>
      </c>
      <c r="AB5074" s="8">
        <v>77.400000000000006</v>
      </c>
      <c r="AC5074" s="4"/>
      <c r="KL5074" s="84"/>
      <c r="KP5074" s="84"/>
      <c r="KS5074" s="74"/>
      <c r="KT5074" s="74"/>
      <c r="KU5074" s="16"/>
      <c r="KV5074" s="72"/>
      <c r="KW5074" s="72"/>
      <c r="KX5074" s="16"/>
      <c r="KZ5074" s="16"/>
      <c r="LA5074" s="16"/>
      <c r="LB5074" s="74"/>
      <c r="LC5074" s="74"/>
    </row>
    <row r="5075" spans="8:315" x14ac:dyDescent="0.35">
      <c r="H5075" s="4"/>
      <c r="J5075" s="8"/>
      <c r="K5075" s="8"/>
      <c r="L5075" s="8"/>
      <c r="M5075" s="8"/>
      <c r="O5075" s="8"/>
      <c r="P5075" s="8"/>
      <c r="R5075" s="8"/>
      <c r="S5075" s="8"/>
      <c r="T5075" s="8"/>
      <c r="U5075" s="8"/>
      <c r="W5075" s="8">
        <f t="shared" si="4545"/>
        <v>200.3</v>
      </c>
      <c r="X5075">
        <v>17222400</v>
      </c>
      <c r="Y5075">
        <f t="shared" si="4546"/>
        <v>4784</v>
      </c>
      <c r="Z5075" s="8">
        <v>290</v>
      </c>
      <c r="AA5075" s="8">
        <v>23.9</v>
      </c>
      <c r="AB5075" s="8">
        <v>71.7</v>
      </c>
      <c r="AC5075" s="4"/>
      <c r="KL5075" s="84"/>
      <c r="KP5075" s="84"/>
      <c r="KS5075" s="74"/>
      <c r="KT5075" s="74"/>
      <c r="KU5075" s="16"/>
      <c r="KV5075" s="72"/>
      <c r="KW5075" s="72"/>
      <c r="KX5075" s="16"/>
      <c r="KZ5075" s="16"/>
      <c r="LA5075" s="16"/>
      <c r="LB5075" s="74"/>
      <c r="LC5075" s="74"/>
    </row>
    <row r="5076" spans="8:315" x14ac:dyDescent="0.35">
      <c r="H5076" s="4"/>
      <c r="J5076" s="8"/>
      <c r="K5076" s="8"/>
      <c r="L5076" s="8"/>
      <c r="M5076" s="8"/>
      <c r="O5076" s="8"/>
      <c r="P5076" s="8"/>
      <c r="R5076" s="8"/>
      <c r="S5076" s="8"/>
      <c r="T5076" s="8"/>
      <c r="U5076" s="8"/>
      <c r="W5076" s="8">
        <f t="shared" si="4545"/>
        <v>200.4</v>
      </c>
      <c r="X5076">
        <v>17226000</v>
      </c>
      <c r="Y5076">
        <f t="shared" si="4546"/>
        <v>4785</v>
      </c>
      <c r="Z5076" s="8">
        <v>330.8</v>
      </c>
      <c r="AA5076" s="8">
        <v>25.1</v>
      </c>
      <c r="AB5076" s="8">
        <v>66.2</v>
      </c>
      <c r="AC5076" s="4"/>
      <c r="KL5076" s="84"/>
      <c r="KP5076" s="84"/>
      <c r="KS5076" s="74"/>
      <c r="KT5076" s="74"/>
      <c r="KU5076" s="16"/>
      <c r="KV5076" s="72"/>
      <c r="KW5076" s="72"/>
      <c r="KX5076" s="16"/>
      <c r="KZ5076" s="16"/>
      <c r="LA5076" s="16"/>
      <c r="LB5076" s="74"/>
      <c r="LC5076" s="74"/>
    </row>
    <row r="5077" spans="8:315" x14ac:dyDescent="0.35">
      <c r="H5077" s="4"/>
      <c r="J5077" s="8"/>
      <c r="K5077" s="8"/>
      <c r="L5077" s="8"/>
      <c r="M5077" s="8"/>
      <c r="O5077" s="8"/>
      <c r="P5077" s="8"/>
      <c r="R5077" s="8"/>
      <c r="S5077" s="8"/>
      <c r="T5077" s="8"/>
      <c r="U5077" s="8"/>
      <c r="W5077" s="8">
        <f t="shared" si="4545"/>
        <v>200.4</v>
      </c>
      <c r="X5077">
        <v>17229600</v>
      </c>
      <c r="Y5077">
        <f t="shared" si="4546"/>
        <v>4786</v>
      </c>
      <c r="Z5077" s="8">
        <v>469.4</v>
      </c>
      <c r="AA5077" s="8">
        <v>26.4</v>
      </c>
      <c r="AB5077" s="8">
        <v>59.3</v>
      </c>
      <c r="AC5077" s="4"/>
      <c r="KL5077" s="84"/>
      <c r="KP5077" s="84"/>
      <c r="KS5077" s="74"/>
      <c r="KT5077" s="74"/>
      <c r="KU5077" s="16"/>
      <c r="KV5077" s="72"/>
      <c r="KW5077" s="72"/>
      <c r="KX5077" s="16"/>
      <c r="KZ5077" s="16"/>
      <c r="LA5077" s="16"/>
      <c r="LB5077" s="74"/>
      <c r="LC5077" s="74"/>
    </row>
    <row r="5078" spans="8:315" x14ac:dyDescent="0.35">
      <c r="H5078" s="4"/>
      <c r="J5078" s="8"/>
      <c r="K5078" s="8"/>
      <c r="L5078" s="8"/>
      <c r="M5078" s="8"/>
      <c r="O5078" s="8"/>
      <c r="P5078" s="8"/>
      <c r="R5078" s="8"/>
      <c r="S5078" s="8"/>
      <c r="T5078" s="8"/>
      <c r="U5078" s="8"/>
      <c r="W5078" s="8">
        <f t="shared" si="4545"/>
        <v>200.5</v>
      </c>
      <c r="X5078">
        <v>17233200</v>
      </c>
      <c r="Y5078">
        <f t="shared" si="4546"/>
        <v>4787</v>
      </c>
      <c r="Z5078" s="8">
        <v>763.3</v>
      </c>
      <c r="AA5078" s="8">
        <v>27.4</v>
      </c>
      <c r="AB5078" s="8">
        <v>60.2</v>
      </c>
      <c r="AC5078" s="4"/>
      <c r="KL5078" s="84"/>
      <c r="KP5078" s="84"/>
      <c r="KS5078" s="74"/>
      <c r="KT5078" s="74"/>
      <c r="KU5078" s="16"/>
      <c r="KV5078" s="72"/>
      <c r="KW5078" s="72"/>
      <c r="KX5078" s="16"/>
      <c r="KZ5078" s="16"/>
      <c r="LA5078" s="16"/>
      <c r="LB5078" s="74"/>
      <c r="LC5078" s="74"/>
    </row>
    <row r="5079" spans="8:315" x14ac:dyDescent="0.35">
      <c r="H5079" s="4"/>
      <c r="J5079" s="8"/>
      <c r="K5079" s="8"/>
      <c r="L5079" s="8"/>
      <c r="M5079" s="8"/>
      <c r="O5079" s="8"/>
      <c r="P5079" s="8"/>
      <c r="R5079" s="8"/>
      <c r="S5079" s="8"/>
      <c r="T5079" s="8"/>
      <c r="U5079" s="8"/>
      <c r="W5079" s="8">
        <f t="shared" si="4545"/>
        <v>200.5</v>
      </c>
      <c r="X5079">
        <v>17236800</v>
      </c>
      <c r="Y5079">
        <f t="shared" si="4546"/>
        <v>4788</v>
      </c>
      <c r="Z5079" s="8">
        <v>793.1</v>
      </c>
      <c r="AA5079" s="8">
        <v>26.8</v>
      </c>
      <c r="AB5079" s="8">
        <v>49.7</v>
      </c>
      <c r="AC5079" s="4"/>
      <c r="KL5079" s="84"/>
      <c r="KP5079" s="84"/>
      <c r="KS5079" s="74"/>
      <c r="KT5079" s="74"/>
      <c r="KU5079" s="16"/>
      <c r="KV5079" s="72"/>
      <c r="KW5079" s="72"/>
      <c r="KX5079" s="16"/>
      <c r="KZ5079" s="16"/>
      <c r="LA5079" s="16"/>
      <c r="LB5079" s="74"/>
      <c r="LC5079" s="74"/>
    </row>
    <row r="5080" spans="8:315" x14ac:dyDescent="0.35">
      <c r="H5080" s="4"/>
      <c r="J5080" s="8"/>
      <c r="K5080" s="8"/>
      <c r="L5080" s="8"/>
      <c r="M5080" s="8"/>
      <c r="O5080" s="8"/>
      <c r="P5080" s="8"/>
      <c r="R5080" s="8"/>
      <c r="S5080" s="8"/>
      <c r="T5080" s="8"/>
      <c r="U5080" s="8"/>
      <c r="W5080" s="8">
        <f t="shared" si="4545"/>
        <v>200.5</v>
      </c>
      <c r="X5080">
        <v>17240400</v>
      </c>
      <c r="Y5080">
        <f t="shared" si="4546"/>
        <v>4789</v>
      </c>
      <c r="Z5080" s="8">
        <v>823.3</v>
      </c>
      <c r="AA5080" s="8">
        <v>27.3</v>
      </c>
      <c r="AB5080" s="8">
        <v>52.1</v>
      </c>
      <c r="AC5080" s="4"/>
      <c r="KL5080" s="84"/>
      <c r="KP5080" s="84"/>
      <c r="KS5080" s="74"/>
      <c r="KT5080" s="74"/>
      <c r="KU5080" s="16"/>
      <c r="KV5080" s="72"/>
      <c r="KW5080" s="72"/>
      <c r="KX5080" s="16"/>
      <c r="KZ5080" s="16"/>
      <c r="LA5080" s="16"/>
      <c r="LB5080" s="74"/>
      <c r="LC5080" s="74"/>
    </row>
    <row r="5081" spans="8:315" x14ac:dyDescent="0.35">
      <c r="H5081" s="4"/>
      <c r="J5081" s="8"/>
      <c r="K5081" s="8"/>
      <c r="L5081" s="8"/>
      <c r="M5081" s="8"/>
      <c r="O5081" s="8"/>
      <c r="P5081" s="8"/>
      <c r="R5081" s="8"/>
      <c r="S5081" s="8"/>
      <c r="T5081" s="8"/>
      <c r="U5081" s="8"/>
      <c r="W5081" s="8">
        <f t="shared" si="4545"/>
        <v>200.6</v>
      </c>
      <c r="X5081">
        <v>17244000</v>
      </c>
      <c r="Y5081">
        <f t="shared" si="4546"/>
        <v>4790</v>
      </c>
      <c r="Z5081" s="8">
        <v>796.9</v>
      </c>
      <c r="AA5081" s="8">
        <v>27.4</v>
      </c>
      <c r="AB5081" s="8">
        <v>48.2</v>
      </c>
      <c r="AC5081" s="4"/>
      <c r="KL5081" s="84"/>
      <c r="KP5081" s="84"/>
      <c r="KS5081" s="74"/>
      <c r="KT5081" s="74"/>
      <c r="KU5081" s="16"/>
      <c r="KV5081" s="72"/>
      <c r="KW5081" s="72"/>
      <c r="KX5081" s="16"/>
      <c r="KZ5081" s="16"/>
      <c r="LA5081" s="16"/>
      <c r="LB5081" s="74"/>
      <c r="LC5081" s="74"/>
    </row>
    <row r="5082" spans="8:315" x14ac:dyDescent="0.35">
      <c r="H5082" s="4"/>
      <c r="J5082" s="8"/>
      <c r="K5082" s="8"/>
      <c r="L5082" s="8"/>
      <c r="M5082" s="8"/>
      <c r="O5082" s="8"/>
      <c r="P5082" s="8"/>
      <c r="R5082" s="8"/>
      <c r="S5082" s="8"/>
      <c r="T5082" s="8"/>
      <c r="U5082" s="8"/>
      <c r="W5082" s="8">
        <f t="shared" si="4545"/>
        <v>200.6</v>
      </c>
      <c r="X5082">
        <v>17247600</v>
      </c>
      <c r="Y5082">
        <f t="shared" si="4546"/>
        <v>4791</v>
      </c>
      <c r="Z5082" s="8">
        <v>788.1</v>
      </c>
      <c r="AA5082" s="8">
        <v>27.7</v>
      </c>
      <c r="AB5082" s="8">
        <v>44.6</v>
      </c>
      <c r="AC5082" s="4"/>
      <c r="KL5082" s="84"/>
      <c r="KP5082" s="84"/>
      <c r="KS5082" s="74"/>
      <c r="KT5082" s="74"/>
      <c r="KU5082" s="16"/>
      <c r="KV5082" s="72"/>
      <c r="KW5082" s="72"/>
      <c r="KX5082" s="16"/>
      <c r="KZ5082" s="16"/>
      <c r="LA5082" s="16"/>
      <c r="LB5082" s="74"/>
      <c r="LC5082" s="74"/>
    </row>
    <row r="5083" spans="8:315" x14ac:dyDescent="0.35">
      <c r="H5083" s="4"/>
      <c r="J5083" s="8"/>
      <c r="K5083" s="8"/>
      <c r="L5083" s="8"/>
      <c r="M5083" s="8"/>
      <c r="O5083" s="8"/>
      <c r="P5083" s="8"/>
      <c r="R5083" s="8"/>
      <c r="S5083" s="8"/>
      <c r="T5083" s="8"/>
      <c r="U5083" s="8"/>
      <c r="W5083" s="8">
        <f t="shared" si="4545"/>
        <v>200.7</v>
      </c>
      <c r="X5083">
        <v>17251200</v>
      </c>
      <c r="Y5083">
        <f t="shared" si="4546"/>
        <v>4792</v>
      </c>
      <c r="Z5083" s="8">
        <v>627.20000000000005</v>
      </c>
      <c r="AA5083" s="8">
        <v>27.8</v>
      </c>
      <c r="AB5083" s="8">
        <v>41.5</v>
      </c>
      <c r="AC5083" s="4"/>
      <c r="KL5083" s="84"/>
      <c r="KP5083" s="84"/>
      <c r="KS5083" s="74"/>
      <c r="KT5083" s="74"/>
      <c r="KU5083" s="16"/>
      <c r="KV5083" s="72"/>
      <c r="KW5083" s="72"/>
      <c r="KX5083" s="16"/>
      <c r="KZ5083" s="16"/>
      <c r="LA5083" s="16"/>
      <c r="LB5083" s="74"/>
      <c r="LC5083" s="74"/>
    </row>
    <row r="5084" spans="8:315" x14ac:dyDescent="0.35">
      <c r="H5084" s="4"/>
      <c r="J5084" s="8"/>
      <c r="K5084" s="8"/>
      <c r="L5084" s="8"/>
      <c r="M5084" s="8"/>
      <c r="O5084" s="8"/>
      <c r="P5084" s="8"/>
      <c r="R5084" s="8"/>
      <c r="S5084" s="8"/>
      <c r="T5084" s="8"/>
      <c r="U5084" s="8"/>
      <c r="W5084" s="8">
        <f t="shared" si="4545"/>
        <v>200.7</v>
      </c>
      <c r="X5084">
        <v>17254800</v>
      </c>
      <c r="Y5084">
        <f t="shared" si="4546"/>
        <v>4793</v>
      </c>
      <c r="Z5084" s="8">
        <v>387.5</v>
      </c>
      <c r="AA5084" s="8">
        <v>27.3</v>
      </c>
      <c r="AB5084" s="8">
        <v>45.1</v>
      </c>
      <c r="AC5084" s="4"/>
      <c r="KL5084" s="84"/>
      <c r="KP5084" s="84"/>
      <c r="KS5084" s="74"/>
      <c r="KT5084" s="74"/>
      <c r="KU5084" s="16"/>
      <c r="KV5084" s="72"/>
      <c r="KW5084" s="72"/>
      <c r="KX5084" s="16"/>
      <c r="KZ5084" s="16"/>
      <c r="LA5084" s="16"/>
      <c r="LB5084" s="74"/>
      <c r="LC5084" s="74"/>
    </row>
    <row r="5085" spans="8:315" x14ac:dyDescent="0.35">
      <c r="H5085" s="4"/>
      <c r="J5085" s="8"/>
      <c r="K5085" s="8"/>
      <c r="L5085" s="8"/>
      <c r="M5085" s="8"/>
      <c r="O5085" s="8"/>
      <c r="P5085" s="8"/>
      <c r="R5085" s="8"/>
      <c r="S5085" s="8"/>
      <c r="T5085" s="8"/>
      <c r="U5085" s="8"/>
      <c r="W5085" s="8">
        <f t="shared" si="4545"/>
        <v>200.8</v>
      </c>
      <c r="X5085">
        <v>17258400</v>
      </c>
      <c r="Y5085">
        <f t="shared" si="4546"/>
        <v>4794</v>
      </c>
      <c r="Z5085" s="8">
        <v>300</v>
      </c>
      <c r="AA5085" s="8">
        <v>26.8</v>
      </c>
      <c r="AB5085" s="8">
        <v>40.799999999999997</v>
      </c>
      <c r="AC5085" s="4"/>
      <c r="KL5085" s="84"/>
      <c r="KP5085" s="84"/>
      <c r="KS5085" s="74"/>
      <c r="KT5085" s="74"/>
      <c r="KU5085" s="16"/>
      <c r="KV5085" s="72"/>
      <c r="KW5085" s="72"/>
      <c r="KX5085" s="16"/>
      <c r="KZ5085" s="16"/>
      <c r="LA5085" s="16"/>
      <c r="LB5085" s="74"/>
      <c r="LC5085" s="74"/>
    </row>
    <row r="5086" spans="8:315" x14ac:dyDescent="0.35">
      <c r="H5086" s="4"/>
      <c r="J5086" s="8"/>
      <c r="K5086" s="8"/>
      <c r="L5086" s="8"/>
      <c r="M5086" s="8"/>
      <c r="O5086" s="8"/>
      <c r="P5086" s="8"/>
      <c r="R5086" s="8"/>
      <c r="S5086" s="8"/>
      <c r="T5086" s="8"/>
      <c r="U5086" s="8"/>
      <c r="W5086" s="8">
        <f t="shared" si="4545"/>
        <v>200.8</v>
      </c>
      <c r="X5086">
        <v>17262000</v>
      </c>
      <c r="Y5086">
        <f t="shared" si="4546"/>
        <v>4795</v>
      </c>
      <c r="Z5086" s="8">
        <v>107.8</v>
      </c>
      <c r="AA5086" s="8">
        <v>25.1</v>
      </c>
      <c r="AB5086" s="8">
        <v>54.5</v>
      </c>
      <c r="AC5086" s="4"/>
      <c r="KL5086" s="84"/>
      <c r="KP5086" s="84"/>
      <c r="KS5086" s="74"/>
      <c r="KT5086" s="74"/>
      <c r="KU5086" s="16"/>
      <c r="KV5086" s="72"/>
      <c r="KW5086" s="72"/>
      <c r="KX5086" s="16"/>
      <c r="KZ5086" s="16"/>
      <c r="LA5086" s="16"/>
      <c r="LB5086" s="74"/>
      <c r="LC5086" s="74"/>
    </row>
    <row r="5087" spans="8:315" x14ac:dyDescent="0.35">
      <c r="H5087" s="4"/>
      <c r="J5087" s="8"/>
      <c r="K5087" s="8"/>
      <c r="L5087" s="8"/>
      <c r="M5087" s="8"/>
      <c r="O5087" s="8"/>
      <c r="P5087" s="8"/>
      <c r="R5087" s="8"/>
      <c r="S5087" s="8"/>
      <c r="T5087" s="8"/>
      <c r="U5087" s="8"/>
      <c r="W5087" s="8">
        <f t="shared" si="4545"/>
        <v>200.8</v>
      </c>
      <c r="X5087">
        <v>17265600</v>
      </c>
      <c r="Y5087">
        <f t="shared" si="4546"/>
        <v>4796</v>
      </c>
      <c r="Z5087" s="8">
        <v>13.1</v>
      </c>
      <c r="AA5087" s="8">
        <v>22.6</v>
      </c>
      <c r="AB5087" s="8">
        <v>58</v>
      </c>
      <c r="AC5087" s="4"/>
      <c r="KL5087" s="84"/>
      <c r="KP5087" s="84"/>
      <c r="KS5087" s="74"/>
      <c r="KT5087" s="74"/>
      <c r="KU5087" s="16"/>
      <c r="KV5087" s="72"/>
      <c r="KW5087" s="72"/>
      <c r="KX5087" s="16"/>
      <c r="KZ5087" s="16"/>
      <c r="LA5087" s="16"/>
      <c r="LB5087" s="74"/>
      <c r="LC5087" s="74"/>
    </row>
    <row r="5088" spans="8:315" x14ac:dyDescent="0.35">
      <c r="H5088" s="4"/>
      <c r="J5088" s="8"/>
      <c r="K5088" s="8"/>
      <c r="L5088" s="8"/>
      <c r="M5088" s="8"/>
      <c r="O5088" s="8"/>
      <c r="P5088" s="8"/>
      <c r="R5088" s="8"/>
      <c r="S5088" s="8"/>
      <c r="T5088" s="8"/>
      <c r="U5088" s="8"/>
      <c r="W5088" s="8">
        <f t="shared" si="4545"/>
        <v>200.9</v>
      </c>
      <c r="X5088">
        <v>17269200</v>
      </c>
      <c r="Y5088">
        <f t="shared" si="4546"/>
        <v>4797</v>
      </c>
      <c r="Z5088" s="8">
        <v>0</v>
      </c>
      <c r="AA5088" s="8">
        <v>21.1</v>
      </c>
      <c r="AB5088" s="8">
        <v>60.2</v>
      </c>
      <c r="AC5088" s="4"/>
      <c r="KL5088" s="84"/>
      <c r="KP5088" s="84"/>
      <c r="KS5088" s="74"/>
      <c r="KT5088" s="74"/>
      <c r="KU5088" s="16"/>
      <c r="KV5088" s="72"/>
      <c r="KW5088" s="72"/>
      <c r="KX5088" s="16"/>
      <c r="KZ5088" s="16"/>
      <c r="LA5088" s="16"/>
      <c r="LB5088" s="74"/>
      <c r="LC5088" s="74"/>
    </row>
    <row r="5089" spans="8:315" x14ac:dyDescent="0.35">
      <c r="H5089" s="4"/>
      <c r="J5089" s="8"/>
      <c r="K5089" s="8"/>
      <c r="L5089" s="8"/>
      <c r="M5089" s="8"/>
      <c r="O5089" s="8"/>
      <c r="P5089" s="8"/>
      <c r="R5089" s="8"/>
      <c r="S5089" s="8"/>
      <c r="T5089" s="8"/>
      <c r="U5089" s="8"/>
      <c r="W5089" s="8">
        <f t="shared" si="4545"/>
        <v>200.9</v>
      </c>
      <c r="X5089">
        <v>17272800</v>
      </c>
      <c r="Y5089">
        <f t="shared" si="4546"/>
        <v>4798</v>
      </c>
      <c r="Z5089" s="8">
        <v>0</v>
      </c>
      <c r="AA5089" s="8">
        <v>20.5</v>
      </c>
      <c r="AB5089" s="8">
        <v>58</v>
      </c>
      <c r="AC5089" s="4"/>
      <c r="KL5089" s="84"/>
      <c r="KP5089" s="84"/>
      <c r="KS5089" s="74"/>
      <c r="KT5089" s="74"/>
      <c r="KU5089" s="16"/>
      <c r="KV5089" s="72"/>
      <c r="KW5089" s="72"/>
      <c r="KX5089" s="16"/>
      <c r="KZ5089" s="16"/>
      <c r="LA5089" s="16"/>
      <c r="LB5089" s="74"/>
      <c r="LC5089" s="74"/>
    </row>
    <row r="5090" spans="8:315" x14ac:dyDescent="0.35">
      <c r="H5090" s="4"/>
      <c r="J5090" s="8"/>
      <c r="K5090" s="8"/>
      <c r="L5090" s="8"/>
      <c r="M5090" s="8"/>
      <c r="O5090" s="8"/>
      <c r="P5090" s="8"/>
      <c r="R5090" s="8"/>
      <c r="S5090" s="8"/>
      <c r="T5090" s="8"/>
      <c r="U5090" s="8"/>
      <c r="W5090" s="8">
        <f t="shared" si="4545"/>
        <v>201</v>
      </c>
      <c r="X5090">
        <v>17276400</v>
      </c>
      <c r="Y5090">
        <f t="shared" si="4546"/>
        <v>4799</v>
      </c>
      <c r="Z5090" s="8">
        <v>0</v>
      </c>
      <c r="AA5090" s="8">
        <v>19.399999999999999</v>
      </c>
      <c r="AB5090" s="8">
        <v>58.4</v>
      </c>
      <c r="AC5090" s="4"/>
      <c r="KL5090" s="84"/>
      <c r="KP5090" s="84"/>
      <c r="KS5090" s="74"/>
      <c r="KT5090" s="74"/>
      <c r="KU5090" s="16"/>
      <c r="KV5090" s="72"/>
      <c r="KW5090" s="72"/>
      <c r="KX5090" s="16"/>
      <c r="KZ5090" s="16"/>
      <c r="LA5090" s="16"/>
      <c r="LB5090" s="74"/>
      <c r="LC5090" s="74"/>
    </row>
    <row r="5091" spans="8:315" x14ac:dyDescent="0.35">
      <c r="H5091" s="4"/>
      <c r="J5091" s="8"/>
      <c r="K5091" s="8"/>
      <c r="L5091" s="8"/>
      <c r="M5091" s="8"/>
      <c r="O5091" s="8"/>
      <c r="P5091" s="8"/>
      <c r="R5091" s="8"/>
      <c r="S5091" s="8"/>
      <c r="T5091" s="8"/>
      <c r="U5091" s="8"/>
      <c r="W5091" s="8">
        <f t="shared" si="4545"/>
        <v>201</v>
      </c>
      <c r="X5091">
        <v>17280000</v>
      </c>
      <c r="Y5091">
        <f t="shared" si="4546"/>
        <v>4800</v>
      </c>
      <c r="Z5091" s="8">
        <v>0</v>
      </c>
      <c r="AA5091" s="8">
        <v>18.5</v>
      </c>
      <c r="AB5091" s="8">
        <v>54.8</v>
      </c>
      <c r="AC5091" s="4"/>
      <c r="KL5091" s="84"/>
      <c r="KP5091" s="84"/>
      <c r="KS5091" s="74"/>
      <c r="KT5091" s="74"/>
      <c r="KU5091" s="16"/>
      <c r="KV5091" s="72"/>
      <c r="KW5091" s="72"/>
      <c r="KX5091" s="16"/>
      <c r="KZ5091" s="16"/>
      <c r="LA5091" s="16"/>
      <c r="LB5091" s="74"/>
      <c r="LC5091" s="74"/>
    </row>
    <row r="5092" spans="8:315" x14ac:dyDescent="0.35">
      <c r="H5092" s="4"/>
      <c r="J5092" s="8"/>
      <c r="K5092" s="8"/>
      <c r="L5092" s="8"/>
      <c r="M5092" s="8"/>
      <c r="O5092" s="8"/>
      <c r="P5092" s="8"/>
      <c r="R5092" s="8"/>
      <c r="S5092" s="8"/>
      <c r="T5092" s="8"/>
      <c r="U5092" s="8"/>
      <c r="W5092" s="8">
        <f t="shared" ref="W5092:W5155" si="4547">X5092/24/3600+1</f>
        <v>201</v>
      </c>
      <c r="X5092">
        <v>17283600</v>
      </c>
      <c r="Y5092">
        <f t="shared" ref="Y5092:Y5155" si="4548">X5092/3600</f>
        <v>4801</v>
      </c>
      <c r="Z5092" s="8">
        <v>0</v>
      </c>
      <c r="AA5092" s="8">
        <v>17.8</v>
      </c>
      <c r="AB5092" s="8">
        <v>58.7</v>
      </c>
      <c r="AC5092" s="4"/>
      <c r="KL5092" s="84"/>
      <c r="KP5092" s="84"/>
      <c r="KS5092" s="74"/>
      <c r="KT5092" s="74"/>
      <c r="KU5092" s="16"/>
      <c r="KV5092" s="72"/>
      <c r="KW5092" s="72"/>
      <c r="KX5092" s="16"/>
      <c r="KZ5092" s="16"/>
      <c r="LA5092" s="16"/>
      <c r="LB5092" s="74"/>
      <c r="LC5092" s="74"/>
    </row>
    <row r="5093" spans="8:315" x14ac:dyDescent="0.35">
      <c r="H5093" s="4"/>
      <c r="J5093" s="8"/>
      <c r="K5093" s="8"/>
      <c r="L5093" s="8"/>
      <c r="M5093" s="8"/>
      <c r="O5093" s="8"/>
      <c r="P5093" s="8"/>
      <c r="R5093" s="8"/>
      <c r="S5093" s="8"/>
      <c r="T5093" s="8"/>
      <c r="U5093" s="8"/>
      <c r="W5093" s="8">
        <f t="shared" si="4547"/>
        <v>201.1</v>
      </c>
      <c r="X5093">
        <v>17287200</v>
      </c>
      <c r="Y5093">
        <f t="shared" si="4548"/>
        <v>4802</v>
      </c>
      <c r="Z5093" s="8">
        <v>0</v>
      </c>
      <c r="AA5093" s="8">
        <v>16.8</v>
      </c>
      <c r="AB5093" s="8">
        <v>63</v>
      </c>
      <c r="AC5093" s="4"/>
      <c r="KL5093" s="84"/>
      <c r="KP5093" s="84"/>
      <c r="KS5093" s="74"/>
      <c r="KT5093" s="74"/>
      <c r="KU5093" s="16"/>
      <c r="KV5093" s="72"/>
      <c r="KW5093" s="72"/>
      <c r="KX5093" s="16"/>
      <c r="KZ5093" s="16"/>
      <c r="LA5093" s="16"/>
      <c r="LB5093" s="74"/>
      <c r="LC5093" s="74"/>
    </row>
    <row r="5094" spans="8:315" x14ac:dyDescent="0.35">
      <c r="H5094" s="4"/>
      <c r="J5094" s="8"/>
      <c r="K5094" s="8"/>
      <c r="L5094" s="8"/>
      <c r="M5094" s="8"/>
      <c r="O5094" s="8"/>
      <c r="P5094" s="8"/>
      <c r="R5094" s="8"/>
      <c r="S5094" s="8"/>
      <c r="T5094" s="8"/>
      <c r="U5094" s="8"/>
      <c r="W5094" s="8">
        <f t="shared" si="4547"/>
        <v>201.1</v>
      </c>
      <c r="X5094">
        <v>17290800</v>
      </c>
      <c r="Y5094">
        <f t="shared" si="4548"/>
        <v>4803</v>
      </c>
      <c r="Z5094" s="8">
        <v>0</v>
      </c>
      <c r="AA5094" s="8">
        <v>15.3</v>
      </c>
      <c r="AB5094" s="8">
        <v>71.400000000000006</v>
      </c>
      <c r="AC5094" s="4"/>
      <c r="KL5094" s="84"/>
      <c r="KP5094" s="84"/>
      <c r="KS5094" s="74"/>
      <c r="KT5094" s="74"/>
      <c r="KU5094" s="16"/>
      <c r="KV5094" s="72"/>
      <c r="KW5094" s="72"/>
      <c r="KX5094" s="16"/>
      <c r="KZ5094" s="16"/>
      <c r="LA5094" s="16"/>
      <c r="LB5094" s="74"/>
      <c r="LC5094" s="74"/>
    </row>
    <row r="5095" spans="8:315" x14ac:dyDescent="0.35">
      <c r="H5095" s="4"/>
      <c r="J5095" s="8"/>
      <c r="K5095" s="8"/>
      <c r="L5095" s="8"/>
      <c r="M5095" s="8"/>
      <c r="O5095" s="8"/>
      <c r="P5095" s="8"/>
      <c r="R5095" s="8"/>
      <c r="S5095" s="8"/>
      <c r="T5095" s="8"/>
      <c r="U5095" s="8"/>
      <c r="W5095" s="8">
        <f t="shared" si="4547"/>
        <v>201.2</v>
      </c>
      <c r="X5095">
        <v>17294400</v>
      </c>
      <c r="Y5095">
        <f t="shared" si="4548"/>
        <v>4804</v>
      </c>
      <c r="Z5095" s="8">
        <v>0</v>
      </c>
      <c r="AA5095" s="8">
        <v>13.7</v>
      </c>
      <c r="AB5095" s="8">
        <v>78.3</v>
      </c>
      <c r="AC5095" s="4"/>
      <c r="KL5095" s="84"/>
      <c r="KP5095" s="84"/>
      <c r="KS5095" s="74"/>
      <c r="KT5095" s="74"/>
      <c r="KU5095" s="16"/>
      <c r="KV5095" s="72"/>
      <c r="KW5095" s="72"/>
      <c r="KX5095" s="16"/>
      <c r="KZ5095" s="16"/>
      <c r="LA5095" s="16"/>
      <c r="LB5095" s="74"/>
      <c r="LC5095" s="74"/>
    </row>
    <row r="5096" spans="8:315" x14ac:dyDescent="0.35">
      <c r="H5096" s="4"/>
      <c r="J5096" s="8"/>
      <c r="K5096" s="8"/>
      <c r="L5096" s="8"/>
      <c r="M5096" s="8"/>
      <c r="O5096" s="8"/>
      <c r="P5096" s="8"/>
      <c r="R5096" s="8"/>
      <c r="S5096" s="8"/>
      <c r="T5096" s="8"/>
      <c r="U5096" s="8"/>
      <c r="W5096" s="8">
        <f t="shared" si="4547"/>
        <v>201.2</v>
      </c>
      <c r="X5096">
        <v>17298000</v>
      </c>
      <c r="Y5096">
        <f t="shared" si="4548"/>
        <v>4805</v>
      </c>
      <c r="Z5096" s="8">
        <v>4.4000000000000004</v>
      </c>
      <c r="AA5096" s="8">
        <v>13.1</v>
      </c>
      <c r="AB5096" s="8">
        <v>79.599999999999994</v>
      </c>
      <c r="AC5096" s="4"/>
      <c r="KL5096" s="84"/>
      <c r="KP5096" s="84"/>
      <c r="KS5096" s="74"/>
      <c r="KT5096" s="74"/>
      <c r="KU5096" s="16"/>
      <c r="KV5096" s="72"/>
      <c r="KW5096" s="72"/>
      <c r="KX5096" s="16"/>
      <c r="KZ5096" s="16"/>
      <c r="LA5096" s="16"/>
      <c r="LB5096" s="74"/>
      <c r="LC5096" s="74"/>
    </row>
    <row r="5097" spans="8:315" x14ac:dyDescent="0.35">
      <c r="H5097" s="4"/>
      <c r="J5097" s="8"/>
      <c r="K5097" s="8"/>
      <c r="L5097" s="8"/>
      <c r="M5097" s="8"/>
      <c r="O5097" s="8"/>
      <c r="P5097" s="8"/>
      <c r="R5097" s="8"/>
      <c r="S5097" s="8"/>
      <c r="T5097" s="8"/>
      <c r="U5097" s="8"/>
      <c r="W5097" s="8">
        <f t="shared" si="4547"/>
        <v>201.3</v>
      </c>
      <c r="X5097">
        <v>17301600</v>
      </c>
      <c r="Y5097">
        <f t="shared" si="4548"/>
        <v>4806</v>
      </c>
      <c r="Z5097" s="8">
        <v>92.5</v>
      </c>
      <c r="AA5097" s="8">
        <v>14.4</v>
      </c>
      <c r="AB5097" s="8">
        <v>73</v>
      </c>
      <c r="AC5097" s="4"/>
      <c r="KL5097" s="84"/>
      <c r="KP5097" s="84"/>
      <c r="KS5097" s="74"/>
      <c r="KT5097" s="74"/>
      <c r="KU5097" s="16"/>
      <c r="KV5097" s="72"/>
      <c r="KW5097" s="72"/>
      <c r="KX5097" s="16"/>
      <c r="KZ5097" s="16"/>
      <c r="LA5097" s="16"/>
      <c r="LB5097" s="74"/>
      <c r="LC5097" s="74"/>
    </row>
    <row r="5098" spans="8:315" x14ac:dyDescent="0.35">
      <c r="H5098" s="4"/>
      <c r="J5098" s="8"/>
      <c r="K5098" s="8"/>
      <c r="L5098" s="8"/>
      <c r="M5098" s="8"/>
      <c r="O5098" s="8"/>
      <c r="P5098" s="8"/>
      <c r="R5098" s="8"/>
      <c r="S5098" s="8"/>
      <c r="T5098" s="8"/>
      <c r="U5098" s="8"/>
      <c r="W5098" s="8">
        <f t="shared" si="4547"/>
        <v>201.3</v>
      </c>
      <c r="X5098">
        <v>17305200</v>
      </c>
      <c r="Y5098">
        <f t="shared" si="4548"/>
        <v>4807</v>
      </c>
      <c r="Z5098" s="8">
        <v>259.7</v>
      </c>
      <c r="AA5098" s="8">
        <v>16.3</v>
      </c>
      <c r="AB5098" s="8">
        <v>67.5</v>
      </c>
      <c r="AC5098" s="4"/>
      <c r="KL5098" s="84"/>
      <c r="KP5098" s="84"/>
      <c r="KS5098" s="74"/>
      <c r="KT5098" s="74"/>
      <c r="KU5098" s="16"/>
      <c r="KV5098" s="72"/>
      <c r="KW5098" s="72"/>
      <c r="KX5098" s="16"/>
      <c r="KZ5098" s="16"/>
      <c r="LA5098" s="16"/>
      <c r="LB5098" s="74"/>
      <c r="LC5098" s="74"/>
    </row>
    <row r="5099" spans="8:315" x14ac:dyDescent="0.35">
      <c r="H5099" s="4"/>
      <c r="J5099" s="8"/>
      <c r="K5099" s="8"/>
      <c r="L5099" s="8"/>
      <c r="M5099" s="8"/>
      <c r="O5099" s="8"/>
      <c r="P5099" s="8"/>
      <c r="R5099" s="8"/>
      <c r="S5099" s="8"/>
      <c r="T5099" s="8"/>
      <c r="U5099" s="8"/>
      <c r="W5099" s="8">
        <f t="shared" si="4547"/>
        <v>201.3</v>
      </c>
      <c r="X5099">
        <v>17308800</v>
      </c>
      <c r="Y5099">
        <f t="shared" si="4548"/>
        <v>4808</v>
      </c>
      <c r="Z5099" s="8">
        <v>430.8</v>
      </c>
      <c r="AA5099" s="8">
        <v>17.399999999999999</v>
      </c>
      <c r="AB5099" s="8">
        <v>64.400000000000006</v>
      </c>
      <c r="AC5099" s="4"/>
      <c r="KL5099" s="84"/>
      <c r="KP5099" s="84"/>
      <c r="KS5099" s="74"/>
      <c r="KT5099" s="74"/>
      <c r="KU5099" s="16"/>
      <c r="KV5099" s="72"/>
      <c r="KW5099" s="72"/>
      <c r="KX5099" s="16"/>
      <c r="KZ5099" s="16"/>
      <c r="LA5099" s="16"/>
      <c r="LB5099" s="74"/>
      <c r="LC5099" s="74"/>
    </row>
    <row r="5100" spans="8:315" x14ac:dyDescent="0.35">
      <c r="H5100" s="4"/>
      <c r="J5100" s="8"/>
      <c r="K5100" s="8"/>
      <c r="L5100" s="8"/>
      <c r="M5100" s="8"/>
      <c r="O5100" s="8"/>
      <c r="P5100" s="8"/>
      <c r="R5100" s="8"/>
      <c r="S5100" s="8"/>
      <c r="T5100" s="8"/>
      <c r="U5100" s="8"/>
      <c r="W5100" s="8">
        <f t="shared" si="4547"/>
        <v>201.4</v>
      </c>
      <c r="X5100">
        <v>17312400</v>
      </c>
      <c r="Y5100">
        <f t="shared" si="4548"/>
        <v>4809</v>
      </c>
      <c r="Z5100" s="8">
        <v>573.6</v>
      </c>
      <c r="AA5100" s="8">
        <v>18.8</v>
      </c>
      <c r="AB5100" s="8">
        <v>58.5</v>
      </c>
      <c r="AC5100" s="4"/>
      <c r="KL5100" s="84"/>
      <c r="KP5100" s="84"/>
      <c r="KS5100" s="74"/>
      <c r="KT5100" s="74"/>
      <c r="KU5100" s="16"/>
      <c r="KV5100" s="72"/>
      <c r="KW5100" s="72"/>
      <c r="KX5100" s="16"/>
      <c r="KZ5100" s="16"/>
      <c r="LA5100" s="16"/>
      <c r="LB5100" s="74"/>
      <c r="LC5100" s="74"/>
    </row>
    <row r="5101" spans="8:315" x14ac:dyDescent="0.35">
      <c r="H5101" s="4"/>
      <c r="J5101" s="8"/>
      <c r="K5101" s="8"/>
      <c r="L5101" s="8"/>
      <c r="M5101" s="8"/>
      <c r="O5101" s="8"/>
      <c r="P5101" s="8"/>
      <c r="R5101" s="8"/>
      <c r="S5101" s="8"/>
      <c r="T5101" s="8"/>
      <c r="U5101" s="8"/>
      <c r="W5101" s="8">
        <f t="shared" si="4547"/>
        <v>201.4</v>
      </c>
      <c r="X5101">
        <v>17316000</v>
      </c>
      <c r="Y5101">
        <f t="shared" si="4548"/>
        <v>4810</v>
      </c>
      <c r="Z5101" s="8">
        <v>716.1</v>
      </c>
      <c r="AA5101" s="8">
        <v>19.899999999999999</v>
      </c>
      <c r="AB5101" s="8">
        <v>50.7</v>
      </c>
      <c r="AC5101" s="4"/>
      <c r="KL5101" s="84"/>
      <c r="KP5101" s="84"/>
      <c r="KS5101" s="74"/>
      <c r="KT5101" s="74"/>
      <c r="KU5101" s="16"/>
      <c r="KV5101" s="72"/>
      <c r="KW5101" s="72"/>
      <c r="KX5101" s="16"/>
      <c r="KZ5101" s="16"/>
      <c r="LA5101" s="16"/>
      <c r="LB5101" s="74"/>
      <c r="LC5101" s="74"/>
    </row>
    <row r="5102" spans="8:315" x14ac:dyDescent="0.35">
      <c r="H5102" s="4"/>
      <c r="J5102" s="8"/>
      <c r="K5102" s="8"/>
      <c r="L5102" s="8"/>
      <c r="M5102" s="8"/>
      <c r="O5102" s="8"/>
      <c r="P5102" s="8"/>
      <c r="R5102" s="8"/>
      <c r="S5102" s="8"/>
      <c r="T5102" s="8"/>
      <c r="U5102" s="8"/>
      <c r="W5102" s="8">
        <f t="shared" si="4547"/>
        <v>201.5</v>
      </c>
      <c r="X5102">
        <v>17319600</v>
      </c>
      <c r="Y5102">
        <f t="shared" si="4548"/>
        <v>4811</v>
      </c>
      <c r="Z5102" s="8">
        <v>319.39999999999998</v>
      </c>
      <c r="AA5102" s="8">
        <v>19.8</v>
      </c>
      <c r="AB5102" s="8">
        <v>53.7</v>
      </c>
      <c r="AC5102" s="4"/>
      <c r="KL5102" s="84"/>
      <c r="KP5102" s="84"/>
      <c r="KS5102" s="74"/>
      <c r="KT5102" s="74"/>
      <c r="KU5102" s="16"/>
      <c r="KV5102" s="72"/>
      <c r="KW5102" s="72"/>
      <c r="KX5102" s="16"/>
      <c r="KZ5102" s="16"/>
      <c r="LA5102" s="16"/>
      <c r="LB5102" s="74"/>
      <c r="LC5102" s="74"/>
    </row>
    <row r="5103" spans="8:315" x14ac:dyDescent="0.35">
      <c r="H5103" s="4"/>
      <c r="J5103" s="8"/>
      <c r="K5103" s="8"/>
      <c r="L5103" s="8"/>
      <c r="M5103" s="8"/>
      <c r="O5103" s="8"/>
      <c r="P5103" s="8"/>
      <c r="R5103" s="8"/>
      <c r="S5103" s="8"/>
      <c r="T5103" s="8"/>
      <c r="U5103" s="8"/>
      <c r="W5103" s="8">
        <f t="shared" si="4547"/>
        <v>201.5</v>
      </c>
      <c r="X5103">
        <v>17323200</v>
      </c>
      <c r="Y5103">
        <f t="shared" si="4548"/>
        <v>4812</v>
      </c>
      <c r="Z5103" s="8">
        <v>971.7</v>
      </c>
      <c r="AA5103" s="8">
        <v>21</v>
      </c>
      <c r="AB5103" s="8">
        <v>46.5</v>
      </c>
      <c r="AC5103" s="4"/>
      <c r="KL5103" s="84"/>
      <c r="KP5103" s="84"/>
      <c r="KS5103" s="74"/>
      <c r="KT5103" s="74"/>
      <c r="KU5103" s="16"/>
      <c r="KV5103" s="72"/>
      <c r="KW5103" s="72"/>
      <c r="KX5103" s="16"/>
      <c r="KZ5103" s="16"/>
      <c r="LA5103" s="16"/>
      <c r="LB5103" s="74"/>
      <c r="LC5103" s="74"/>
    </row>
    <row r="5104" spans="8:315" x14ac:dyDescent="0.35">
      <c r="H5104" s="4"/>
      <c r="J5104" s="8"/>
      <c r="K5104" s="8"/>
      <c r="L5104" s="8"/>
      <c r="M5104" s="8"/>
      <c r="O5104" s="8"/>
      <c r="P5104" s="8"/>
      <c r="R5104" s="8"/>
      <c r="S5104" s="8"/>
      <c r="T5104" s="8"/>
      <c r="U5104" s="8"/>
      <c r="W5104" s="8">
        <f t="shared" si="4547"/>
        <v>201.5</v>
      </c>
      <c r="X5104">
        <v>17326800</v>
      </c>
      <c r="Y5104">
        <f t="shared" si="4548"/>
        <v>4813</v>
      </c>
      <c r="Z5104" s="8">
        <v>463.9</v>
      </c>
      <c r="AA5104" s="8">
        <v>20.9</v>
      </c>
      <c r="AB5104" s="8">
        <v>51.8</v>
      </c>
      <c r="AC5104" s="4"/>
      <c r="KL5104" s="84"/>
      <c r="KP5104" s="84"/>
      <c r="KS5104" s="74"/>
      <c r="KT5104" s="74"/>
      <c r="KU5104" s="16"/>
      <c r="KV5104" s="72"/>
      <c r="KW5104" s="72"/>
      <c r="KX5104" s="16"/>
      <c r="KZ5104" s="16"/>
      <c r="LA5104" s="16"/>
      <c r="LB5104" s="74"/>
      <c r="LC5104" s="74"/>
    </row>
    <row r="5105" spans="8:315" x14ac:dyDescent="0.35">
      <c r="H5105" s="4"/>
      <c r="J5105" s="8"/>
      <c r="K5105" s="8"/>
      <c r="L5105" s="8"/>
      <c r="M5105" s="8"/>
      <c r="O5105" s="8"/>
      <c r="P5105" s="8"/>
      <c r="R5105" s="8"/>
      <c r="S5105" s="8"/>
      <c r="T5105" s="8"/>
      <c r="U5105" s="8"/>
      <c r="W5105" s="8">
        <f t="shared" si="4547"/>
        <v>201.6</v>
      </c>
      <c r="X5105">
        <v>17330400</v>
      </c>
      <c r="Y5105">
        <f t="shared" si="4548"/>
        <v>4814</v>
      </c>
      <c r="Z5105" s="8">
        <v>648.29999999999995</v>
      </c>
      <c r="AA5105" s="8">
        <v>21.2</v>
      </c>
      <c r="AB5105" s="8">
        <v>48.6</v>
      </c>
      <c r="AC5105" s="4"/>
      <c r="KL5105" s="84"/>
      <c r="KP5105" s="84"/>
      <c r="KS5105" s="74"/>
      <c r="KT5105" s="74"/>
      <c r="KU5105" s="16"/>
      <c r="KV5105" s="72"/>
      <c r="KW5105" s="72"/>
      <c r="KX5105" s="16"/>
      <c r="KZ5105" s="16"/>
      <c r="LA5105" s="16"/>
      <c r="LB5105" s="74"/>
      <c r="LC5105" s="74"/>
    </row>
    <row r="5106" spans="8:315" x14ac:dyDescent="0.35">
      <c r="H5106" s="4"/>
      <c r="J5106" s="8"/>
      <c r="K5106" s="8"/>
      <c r="L5106" s="8"/>
      <c r="M5106" s="8"/>
      <c r="O5106" s="8"/>
      <c r="P5106" s="8"/>
      <c r="R5106" s="8"/>
      <c r="S5106" s="8"/>
      <c r="T5106" s="8"/>
      <c r="U5106" s="8"/>
      <c r="W5106" s="8">
        <f t="shared" si="4547"/>
        <v>201.6</v>
      </c>
      <c r="X5106">
        <v>17334000</v>
      </c>
      <c r="Y5106">
        <f t="shared" si="4548"/>
        <v>4815</v>
      </c>
      <c r="Z5106" s="8">
        <v>568.1</v>
      </c>
      <c r="AA5106" s="8">
        <v>21.5</v>
      </c>
      <c r="AB5106" s="8">
        <v>46.1</v>
      </c>
      <c r="AC5106" s="4"/>
      <c r="KL5106" s="84"/>
      <c r="KP5106" s="84"/>
      <c r="KS5106" s="74"/>
      <c r="KT5106" s="74"/>
      <c r="KU5106" s="16"/>
      <c r="KV5106" s="72"/>
      <c r="KW5106" s="72"/>
      <c r="KX5106" s="16"/>
      <c r="KZ5106" s="16"/>
      <c r="LA5106" s="16"/>
      <c r="LB5106" s="74"/>
      <c r="LC5106" s="74"/>
    </row>
    <row r="5107" spans="8:315" x14ac:dyDescent="0.35">
      <c r="H5107" s="4"/>
      <c r="J5107" s="8"/>
      <c r="K5107" s="8"/>
      <c r="L5107" s="8"/>
      <c r="M5107" s="8"/>
      <c r="O5107" s="8"/>
      <c r="P5107" s="8"/>
      <c r="R5107" s="8"/>
      <c r="S5107" s="8"/>
      <c r="T5107" s="8"/>
      <c r="U5107" s="8"/>
      <c r="W5107" s="8">
        <f t="shared" si="4547"/>
        <v>201.7</v>
      </c>
      <c r="X5107">
        <v>17337600</v>
      </c>
      <c r="Y5107">
        <f t="shared" si="4548"/>
        <v>4816</v>
      </c>
      <c r="Z5107" s="8">
        <v>343.9</v>
      </c>
      <c r="AA5107" s="8">
        <v>21.4</v>
      </c>
      <c r="AB5107" s="8">
        <v>46.8</v>
      </c>
      <c r="AC5107" s="4"/>
      <c r="KL5107" s="84"/>
      <c r="KP5107" s="84"/>
      <c r="KS5107" s="74"/>
      <c r="KT5107" s="74"/>
      <c r="KU5107" s="16"/>
      <c r="KV5107" s="72"/>
      <c r="KW5107" s="72"/>
      <c r="KX5107" s="16"/>
      <c r="KZ5107" s="16"/>
      <c r="LA5107" s="16"/>
      <c r="LB5107" s="74"/>
      <c r="LC5107" s="74"/>
    </row>
    <row r="5108" spans="8:315" x14ac:dyDescent="0.35">
      <c r="H5108" s="4"/>
      <c r="J5108" s="8"/>
      <c r="K5108" s="8"/>
      <c r="L5108" s="8"/>
      <c r="M5108" s="8"/>
      <c r="O5108" s="8"/>
      <c r="P5108" s="8"/>
      <c r="R5108" s="8"/>
      <c r="S5108" s="8"/>
      <c r="T5108" s="8"/>
      <c r="U5108" s="8"/>
      <c r="W5108" s="8">
        <f t="shared" si="4547"/>
        <v>201.7</v>
      </c>
      <c r="X5108">
        <v>17341200</v>
      </c>
      <c r="Y5108">
        <f t="shared" si="4548"/>
        <v>4817</v>
      </c>
      <c r="Z5108" s="8">
        <v>509.4</v>
      </c>
      <c r="AA5108" s="8">
        <v>22.1</v>
      </c>
      <c r="AB5108" s="8">
        <v>43.8</v>
      </c>
      <c r="AC5108" s="4"/>
      <c r="KL5108" s="84"/>
      <c r="KP5108" s="84"/>
      <c r="KS5108" s="74"/>
      <c r="KT5108" s="74"/>
      <c r="KU5108" s="16"/>
      <c r="KV5108" s="72"/>
      <c r="KW5108" s="72"/>
      <c r="KX5108" s="16"/>
      <c r="KZ5108" s="16"/>
      <c r="LA5108" s="16"/>
      <c r="LB5108" s="74"/>
      <c r="LC5108" s="74"/>
    </row>
    <row r="5109" spans="8:315" x14ac:dyDescent="0.35">
      <c r="H5109" s="4"/>
      <c r="J5109" s="8"/>
      <c r="K5109" s="8"/>
      <c r="L5109" s="8"/>
      <c r="M5109" s="8"/>
      <c r="O5109" s="8"/>
      <c r="P5109" s="8"/>
      <c r="R5109" s="8"/>
      <c r="S5109" s="8"/>
      <c r="T5109" s="8"/>
      <c r="U5109" s="8"/>
      <c r="W5109" s="8">
        <f t="shared" si="4547"/>
        <v>201.8</v>
      </c>
      <c r="X5109">
        <v>17344800</v>
      </c>
      <c r="Y5109">
        <f t="shared" si="4548"/>
        <v>4818</v>
      </c>
      <c r="Z5109" s="8">
        <v>334.2</v>
      </c>
      <c r="AA5109" s="8">
        <v>22.2</v>
      </c>
      <c r="AB5109" s="8">
        <v>40.799999999999997</v>
      </c>
      <c r="AC5109" s="4"/>
      <c r="KL5109" s="84"/>
      <c r="KP5109" s="84"/>
      <c r="KS5109" s="74"/>
      <c r="KT5109" s="74"/>
      <c r="KU5109" s="16"/>
      <c r="KV5109" s="72"/>
      <c r="KW5109" s="72"/>
      <c r="KX5109" s="16"/>
      <c r="KZ5109" s="16"/>
      <c r="LA5109" s="16"/>
      <c r="LB5109" s="74"/>
      <c r="LC5109" s="74"/>
    </row>
    <row r="5110" spans="8:315" x14ac:dyDescent="0.35">
      <c r="H5110" s="4"/>
      <c r="J5110" s="8"/>
      <c r="K5110" s="8"/>
      <c r="L5110" s="8"/>
      <c r="M5110" s="8"/>
      <c r="O5110" s="8"/>
      <c r="P5110" s="8"/>
      <c r="R5110" s="8"/>
      <c r="S5110" s="8"/>
      <c r="T5110" s="8"/>
      <c r="U5110" s="8"/>
      <c r="W5110" s="8">
        <f t="shared" si="4547"/>
        <v>201.8</v>
      </c>
      <c r="X5110">
        <v>17348400</v>
      </c>
      <c r="Y5110">
        <f t="shared" si="4548"/>
        <v>4819</v>
      </c>
      <c r="Z5110" s="8">
        <v>153.6</v>
      </c>
      <c r="AA5110" s="8">
        <v>21.7</v>
      </c>
      <c r="AB5110" s="8">
        <v>48.5</v>
      </c>
      <c r="AC5110" s="4"/>
      <c r="KL5110" s="84"/>
      <c r="KP5110" s="84"/>
      <c r="KS5110" s="74"/>
      <c r="KT5110" s="74"/>
      <c r="KU5110" s="16"/>
      <c r="KV5110" s="72"/>
      <c r="KW5110" s="72"/>
      <c r="KX5110" s="16"/>
      <c r="KZ5110" s="16"/>
      <c r="LA5110" s="16"/>
      <c r="LB5110" s="74"/>
      <c r="LC5110" s="74"/>
    </row>
    <row r="5111" spans="8:315" x14ac:dyDescent="0.35">
      <c r="H5111" s="4"/>
      <c r="J5111" s="8"/>
      <c r="K5111" s="8"/>
      <c r="L5111" s="8"/>
      <c r="M5111" s="8"/>
      <c r="O5111" s="8"/>
      <c r="P5111" s="8"/>
      <c r="R5111" s="8"/>
      <c r="S5111" s="8"/>
      <c r="T5111" s="8"/>
      <c r="U5111" s="8"/>
      <c r="W5111" s="8">
        <f t="shared" si="4547"/>
        <v>201.8</v>
      </c>
      <c r="X5111">
        <v>17352000</v>
      </c>
      <c r="Y5111">
        <f t="shared" si="4548"/>
        <v>4820</v>
      </c>
      <c r="Z5111" s="8">
        <v>13.6</v>
      </c>
      <c r="AA5111" s="8">
        <v>20.3</v>
      </c>
      <c r="AB5111" s="8">
        <v>54</v>
      </c>
      <c r="AC5111" s="4"/>
      <c r="KL5111" s="84"/>
      <c r="KP5111" s="84"/>
      <c r="KS5111" s="74"/>
      <c r="KT5111" s="74"/>
      <c r="KU5111" s="16"/>
      <c r="KV5111" s="72"/>
      <c r="KW5111" s="72"/>
      <c r="KX5111" s="16"/>
      <c r="KZ5111" s="16"/>
      <c r="LA5111" s="16"/>
      <c r="LB5111" s="74"/>
      <c r="LC5111" s="74"/>
    </row>
    <row r="5112" spans="8:315" x14ac:dyDescent="0.35">
      <c r="H5112" s="4"/>
      <c r="J5112" s="8"/>
      <c r="K5112" s="8"/>
      <c r="L5112" s="8"/>
      <c r="M5112" s="8"/>
      <c r="O5112" s="8"/>
      <c r="P5112" s="8"/>
      <c r="R5112" s="8"/>
      <c r="S5112" s="8"/>
      <c r="T5112" s="8"/>
      <c r="U5112" s="8"/>
      <c r="W5112" s="8">
        <f t="shared" si="4547"/>
        <v>201.9</v>
      </c>
      <c r="X5112">
        <v>17355600</v>
      </c>
      <c r="Y5112">
        <f t="shared" si="4548"/>
        <v>4821</v>
      </c>
      <c r="Z5112" s="8">
        <v>0</v>
      </c>
      <c r="AA5112" s="8">
        <v>18.100000000000001</v>
      </c>
      <c r="AB5112" s="8">
        <v>64.099999999999994</v>
      </c>
      <c r="AC5112" s="4"/>
      <c r="KL5112" s="84"/>
      <c r="KP5112" s="84"/>
      <c r="KS5112" s="74"/>
      <c r="KT5112" s="74"/>
      <c r="KU5112" s="16"/>
      <c r="KV5112" s="72"/>
      <c r="KW5112" s="72"/>
      <c r="KX5112" s="16"/>
      <c r="KZ5112" s="16"/>
      <c r="LA5112" s="16"/>
      <c r="LB5112" s="74"/>
      <c r="LC5112" s="74"/>
    </row>
    <row r="5113" spans="8:315" x14ac:dyDescent="0.35">
      <c r="H5113" s="4"/>
      <c r="J5113" s="8"/>
      <c r="K5113" s="8"/>
      <c r="L5113" s="8"/>
      <c r="M5113" s="8"/>
      <c r="O5113" s="8"/>
      <c r="P5113" s="8"/>
      <c r="R5113" s="8"/>
      <c r="S5113" s="8"/>
      <c r="T5113" s="8"/>
      <c r="U5113" s="8"/>
      <c r="W5113" s="8">
        <f t="shared" si="4547"/>
        <v>201.9</v>
      </c>
      <c r="X5113">
        <v>17359200</v>
      </c>
      <c r="Y5113">
        <f t="shared" si="4548"/>
        <v>4822</v>
      </c>
      <c r="Z5113" s="8">
        <v>0</v>
      </c>
      <c r="AA5113" s="8">
        <v>16.7</v>
      </c>
      <c r="AB5113" s="8">
        <v>72.8</v>
      </c>
      <c r="AC5113" s="4"/>
      <c r="KL5113" s="84"/>
      <c r="KP5113" s="84"/>
      <c r="KS5113" s="74"/>
      <c r="KT5113" s="74"/>
      <c r="KU5113" s="16"/>
      <c r="KV5113" s="72"/>
      <c r="KW5113" s="72"/>
      <c r="KX5113" s="16"/>
      <c r="KZ5113" s="16"/>
      <c r="LA5113" s="16"/>
      <c r="LB5113" s="74"/>
      <c r="LC5113" s="74"/>
    </row>
    <row r="5114" spans="8:315" x14ac:dyDescent="0.35">
      <c r="H5114" s="4"/>
      <c r="J5114" s="8"/>
      <c r="K5114" s="8"/>
      <c r="L5114" s="8"/>
      <c r="M5114" s="8"/>
      <c r="O5114" s="8"/>
      <c r="P5114" s="8"/>
      <c r="R5114" s="8"/>
      <c r="S5114" s="8"/>
      <c r="T5114" s="8"/>
      <c r="U5114" s="8"/>
      <c r="W5114" s="8">
        <f t="shared" si="4547"/>
        <v>202</v>
      </c>
      <c r="X5114">
        <v>17362800</v>
      </c>
      <c r="Y5114">
        <f t="shared" si="4548"/>
        <v>4823</v>
      </c>
      <c r="Z5114" s="8">
        <v>0</v>
      </c>
      <c r="AA5114" s="8">
        <v>15.7</v>
      </c>
      <c r="AB5114" s="8">
        <v>70.599999999999994</v>
      </c>
      <c r="AC5114" s="4"/>
      <c r="KL5114" s="84"/>
      <c r="KP5114" s="84"/>
      <c r="KS5114" s="74"/>
      <c r="KT5114" s="74"/>
      <c r="KU5114" s="16"/>
      <c r="KV5114" s="72"/>
      <c r="KW5114" s="72"/>
      <c r="KX5114" s="16"/>
      <c r="KZ5114" s="16"/>
      <c r="LA5114" s="16"/>
      <c r="LB5114" s="74"/>
      <c r="LC5114" s="74"/>
    </row>
    <row r="5115" spans="8:315" x14ac:dyDescent="0.35">
      <c r="H5115" s="4"/>
      <c r="J5115" s="8"/>
      <c r="K5115" s="8"/>
      <c r="L5115" s="8"/>
      <c r="M5115" s="8"/>
      <c r="O5115" s="8"/>
      <c r="P5115" s="8"/>
      <c r="R5115" s="8"/>
      <c r="S5115" s="8"/>
      <c r="T5115" s="8"/>
      <c r="U5115" s="8"/>
      <c r="W5115" s="8">
        <f t="shared" si="4547"/>
        <v>202</v>
      </c>
      <c r="X5115">
        <v>17366400</v>
      </c>
      <c r="Y5115">
        <f t="shared" si="4548"/>
        <v>4824</v>
      </c>
      <c r="Z5115" s="8">
        <v>0</v>
      </c>
      <c r="AA5115" s="8">
        <v>14.2</v>
      </c>
      <c r="AB5115" s="8">
        <v>83.7</v>
      </c>
      <c r="AC5115" s="4"/>
      <c r="KL5115" s="84"/>
      <c r="KP5115" s="84"/>
      <c r="KS5115" s="74"/>
      <c r="KT5115" s="74"/>
      <c r="KU5115" s="16"/>
      <c r="KV5115" s="72"/>
      <c r="KW5115" s="72"/>
      <c r="KX5115" s="16"/>
      <c r="KZ5115" s="16"/>
      <c r="LA5115" s="16"/>
      <c r="LB5115" s="74"/>
      <c r="LC5115" s="74"/>
    </row>
    <row r="5116" spans="8:315" x14ac:dyDescent="0.35">
      <c r="H5116" s="4"/>
      <c r="J5116" s="8"/>
      <c r="K5116" s="8"/>
      <c r="L5116" s="8"/>
      <c r="M5116" s="8"/>
      <c r="O5116" s="8"/>
      <c r="P5116" s="8"/>
      <c r="R5116" s="8"/>
      <c r="S5116" s="8"/>
      <c r="T5116" s="8"/>
      <c r="U5116" s="8"/>
      <c r="W5116" s="8">
        <f t="shared" si="4547"/>
        <v>202</v>
      </c>
      <c r="X5116">
        <v>17370000</v>
      </c>
      <c r="Y5116">
        <f t="shared" si="4548"/>
        <v>4825</v>
      </c>
      <c r="Z5116" s="8">
        <v>0</v>
      </c>
      <c r="AA5116" s="8">
        <v>13.4</v>
      </c>
      <c r="AB5116" s="8">
        <v>88</v>
      </c>
      <c r="AC5116" s="4"/>
      <c r="KL5116" s="84"/>
      <c r="KP5116" s="84"/>
      <c r="KS5116" s="74"/>
      <c r="KT5116" s="74"/>
      <c r="KU5116" s="16"/>
      <c r="KV5116" s="72"/>
      <c r="KW5116" s="72"/>
      <c r="KX5116" s="16"/>
      <c r="KZ5116" s="16"/>
      <c r="LA5116" s="16"/>
      <c r="LB5116" s="74"/>
      <c r="LC5116" s="74"/>
    </row>
    <row r="5117" spans="8:315" x14ac:dyDescent="0.35">
      <c r="H5117" s="4"/>
      <c r="J5117" s="8"/>
      <c r="K5117" s="8"/>
      <c r="L5117" s="8"/>
      <c r="M5117" s="8"/>
      <c r="O5117" s="8"/>
      <c r="P5117" s="8"/>
      <c r="R5117" s="8"/>
      <c r="S5117" s="8"/>
      <c r="T5117" s="8"/>
      <c r="U5117" s="8"/>
      <c r="W5117" s="8">
        <f t="shared" si="4547"/>
        <v>202.1</v>
      </c>
      <c r="X5117">
        <v>17373600</v>
      </c>
      <c r="Y5117">
        <f t="shared" si="4548"/>
        <v>4826</v>
      </c>
      <c r="Z5117" s="8">
        <v>0</v>
      </c>
      <c r="AA5117" s="8">
        <v>13.1</v>
      </c>
      <c r="AB5117" s="8">
        <v>84.9</v>
      </c>
      <c r="AC5117" s="4"/>
      <c r="KL5117" s="84"/>
      <c r="KP5117" s="84"/>
      <c r="KS5117" s="74"/>
      <c r="KT5117" s="74"/>
      <c r="KU5117" s="16"/>
      <c r="KV5117" s="72"/>
      <c r="KW5117" s="72"/>
      <c r="KX5117" s="16"/>
      <c r="KZ5117" s="16"/>
      <c r="LA5117" s="16"/>
      <c r="LB5117" s="74"/>
      <c r="LC5117" s="74"/>
    </row>
    <row r="5118" spans="8:315" x14ac:dyDescent="0.35">
      <c r="H5118" s="4"/>
      <c r="J5118" s="8"/>
      <c r="K5118" s="8"/>
      <c r="L5118" s="8"/>
      <c r="M5118" s="8"/>
      <c r="O5118" s="8"/>
      <c r="P5118" s="8"/>
      <c r="R5118" s="8"/>
      <c r="S5118" s="8"/>
      <c r="T5118" s="8"/>
      <c r="U5118" s="8"/>
      <c r="W5118" s="8">
        <f t="shared" si="4547"/>
        <v>202.1</v>
      </c>
      <c r="X5118">
        <v>17377200</v>
      </c>
      <c r="Y5118">
        <f t="shared" si="4548"/>
        <v>4827</v>
      </c>
      <c r="Z5118" s="8">
        <v>0</v>
      </c>
      <c r="AA5118" s="8">
        <v>12.6</v>
      </c>
      <c r="AB5118" s="8">
        <v>89.7</v>
      </c>
      <c r="AC5118" s="4"/>
      <c r="KL5118" s="84"/>
      <c r="KP5118" s="84"/>
      <c r="KS5118" s="74"/>
      <c r="KT5118" s="74"/>
      <c r="KU5118" s="16"/>
      <c r="KV5118" s="72"/>
      <c r="KW5118" s="72"/>
      <c r="KX5118" s="16"/>
      <c r="KZ5118" s="16"/>
      <c r="LA5118" s="16"/>
      <c r="LB5118" s="74"/>
      <c r="LC5118" s="74"/>
    </row>
    <row r="5119" spans="8:315" x14ac:dyDescent="0.35">
      <c r="H5119" s="4"/>
      <c r="J5119" s="8"/>
      <c r="K5119" s="8"/>
      <c r="L5119" s="8"/>
      <c r="M5119" s="8"/>
      <c r="O5119" s="8"/>
      <c r="P5119" s="8"/>
      <c r="R5119" s="8"/>
      <c r="S5119" s="8"/>
      <c r="T5119" s="8"/>
      <c r="U5119" s="8"/>
      <c r="W5119" s="8">
        <f t="shared" si="4547"/>
        <v>202.2</v>
      </c>
      <c r="X5119">
        <v>17380800</v>
      </c>
      <c r="Y5119">
        <f t="shared" si="4548"/>
        <v>4828</v>
      </c>
      <c r="Z5119" s="8">
        <v>0</v>
      </c>
      <c r="AA5119" s="8">
        <v>14</v>
      </c>
      <c r="AB5119" s="8">
        <v>80.3</v>
      </c>
      <c r="AC5119" s="4"/>
      <c r="KL5119" s="84"/>
      <c r="KP5119" s="84"/>
      <c r="KS5119" s="74"/>
      <c r="KT5119" s="74"/>
      <c r="KU5119" s="16"/>
      <c r="KV5119" s="72"/>
      <c r="KW5119" s="72"/>
      <c r="KX5119" s="16"/>
      <c r="KZ5119" s="16"/>
      <c r="LA5119" s="16"/>
      <c r="LB5119" s="74"/>
      <c r="LC5119" s="74"/>
    </row>
    <row r="5120" spans="8:315" x14ac:dyDescent="0.35">
      <c r="H5120" s="4"/>
      <c r="J5120" s="8"/>
      <c r="K5120" s="8"/>
      <c r="L5120" s="8"/>
      <c r="M5120" s="8"/>
      <c r="O5120" s="8"/>
      <c r="P5120" s="8"/>
      <c r="R5120" s="8"/>
      <c r="S5120" s="8"/>
      <c r="T5120" s="8"/>
      <c r="U5120" s="8"/>
      <c r="W5120" s="8">
        <f t="shared" si="4547"/>
        <v>202.2</v>
      </c>
      <c r="X5120">
        <v>17384400</v>
      </c>
      <c r="Y5120">
        <f t="shared" si="4548"/>
        <v>4829</v>
      </c>
      <c r="Z5120" s="8">
        <v>3.3</v>
      </c>
      <c r="AA5120" s="8">
        <v>14.9</v>
      </c>
      <c r="AB5120" s="8">
        <v>84.1</v>
      </c>
      <c r="AC5120" s="4"/>
      <c r="KL5120" s="84"/>
      <c r="KP5120" s="84"/>
      <c r="KS5120" s="74"/>
      <c r="KT5120" s="74"/>
      <c r="KU5120" s="16"/>
      <c r="KV5120" s="72"/>
      <c r="KW5120" s="72"/>
      <c r="KX5120" s="16"/>
      <c r="KZ5120" s="16"/>
      <c r="LA5120" s="16"/>
      <c r="LB5120" s="74"/>
      <c r="LC5120" s="74"/>
    </row>
    <row r="5121" spans="8:315" x14ac:dyDescent="0.35">
      <c r="H5121" s="4"/>
      <c r="J5121" s="8"/>
      <c r="K5121" s="8"/>
      <c r="L5121" s="8"/>
      <c r="M5121" s="8"/>
      <c r="O5121" s="8"/>
      <c r="P5121" s="8"/>
      <c r="R5121" s="8"/>
      <c r="S5121" s="8"/>
      <c r="T5121" s="8"/>
      <c r="U5121" s="8"/>
      <c r="W5121" s="8">
        <f t="shared" si="4547"/>
        <v>202.3</v>
      </c>
      <c r="X5121">
        <v>17388000</v>
      </c>
      <c r="Y5121">
        <f t="shared" si="4548"/>
        <v>4830</v>
      </c>
      <c r="Z5121" s="8">
        <v>61.1</v>
      </c>
      <c r="AA5121" s="8">
        <v>15</v>
      </c>
      <c r="AB5121" s="8">
        <v>82.1</v>
      </c>
      <c r="AC5121" s="4"/>
      <c r="KL5121" s="84"/>
      <c r="KP5121" s="84"/>
      <c r="KS5121" s="74"/>
      <c r="KT5121" s="74"/>
      <c r="KU5121" s="16"/>
      <c r="KV5121" s="72"/>
      <c r="KW5121" s="72"/>
      <c r="KX5121" s="16"/>
      <c r="KZ5121" s="16"/>
      <c r="LA5121" s="16"/>
      <c r="LB5121" s="74"/>
      <c r="LC5121" s="74"/>
    </row>
    <row r="5122" spans="8:315" x14ac:dyDescent="0.35">
      <c r="H5122" s="4"/>
      <c r="J5122" s="8"/>
      <c r="K5122" s="8"/>
      <c r="L5122" s="8"/>
      <c r="M5122" s="8"/>
      <c r="O5122" s="8"/>
      <c r="P5122" s="8"/>
      <c r="R5122" s="8"/>
      <c r="S5122" s="8"/>
      <c r="T5122" s="8"/>
      <c r="U5122" s="8"/>
      <c r="W5122" s="8">
        <f t="shared" si="4547"/>
        <v>202.3</v>
      </c>
      <c r="X5122">
        <v>17391600</v>
      </c>
      <c r="Y5122">
        <f t="shared" si="4548"/>
        <v>4831</v>
      </c>
      <c r="Z5122" s="8">
        <v>202.5</v>
      </c>
      <c r="AA5122" s="8">
        <v>16.2</v>
      </c>
      <c r="AB5122" s="8">
        <v>75.8</v>
      </c>
      <c r="AC5122" s="4"/>
      <c r="KL5122" s="84"/>
      <c r="KP5122" s="84"/>
      <c r="KS5122" s="74"/>
      <c r="KT5122" s="74"/>
      <c r="KU5122" s="16"/>
      <c r="KV5122" s="72"/>
      <c r="KW5122" s="72"/>
      <c r="KX5122" s="16"/>
      <c r="KZ5122" s="16"/>
      <c r="LA5122" s="16"/>
      <c r="LB5122" s="74"/>
      <c r="LC5122" s="74"/>
    </row>
    <row r="5123" spans="8:315" x14ac:dyDescent="0.35">
      <c r="H5123" s="4"/>
      <c r="J5123" s="8"/>
      <c r="K5123" s="8"/>
      <c r="L5123" s="8"/>
      <c r="M5123" s="8"/>
      <c r="O5123" s="8"/>
      <c r="P5123" s="8"/>
      <c r="R5123" s="8"/>
      <c r="S5123" s="8"/>
      <c r="T5123" s="8"/>
      <c r="U5123" s="8"/>
      <c r="W5123" s="8">
        <f t="shared" si="4547"/>
        <v>202.3</v>
      </c>
      <c r="X5123">
        <v>17395200</v>
      </c>
      <c r="Y5123">
        <f t="shared" si="4548"/>
        <v>4832</v>
      </c>
      <c r="Z5123" s="8">
        <v>365</v>
      </c>
      <c r="AA5123" s="8">
        <v>17.7</v>
      </c>
      <c r="AB5123" s="8">
        <v>67.400000000000006</v>
      </c>
      <c r="AC5123" s="4"/>
      <c r="KL5123" s="84"/>
      <c r="KP5123" s="84"/>
      <c r="KS5123" s="74"/>
      <c r="KT5123" s="74"/>
      <c r="KU5123" s="16"/>
      <c r="KV5123" s="72"/>
      <c r="KW5123" s="72"/>
      <c r="KX5123" s="16"/>
      <c r="KZ5123" s="16"/>
      <c r="LA5123" s="16"/>
      <c r="LB5123" s="74"/>
      <c r="LC5123" s="74"/>
    </row>
    <row r="5124" spans="8:315" x14ac:dyDescent="0.35">
      <c r="H5124" s="4"/>
      <c r="J5124" s="8"/>
      <c r="K5124" s="8"/>
      <c r="L5124" s="8"/>
      <c r="M5124" s="8"/>
      <c r="O5124" s="8"/>
      <c r="P5124" s="8"/>
      <c r="R5124" s="8"/>
      <c r="S5124" s="8"/>
      <c r="T5124" s="8"/>
      <c r="U5124" s="8"/>
      <c r="W5124" s="8">
        <f t="shared" si="4547"/>
        <v>202.4</v>
      </c>
      <c r="X5124">
        <v>17398800</v>
      </c>
      <c r="Y5124">
        <f t="shared" si="4548"/>
        <v>4833</v>
      </c>
      <c r="Z5124" s="8">
        <v>523.6</v>
      </c>
      <c r="AA5124" s="8">
        <v>19.5</v>
      </c>
      <c r="AB5124" s="8">
        <v>62.7</v>
      </c>
      <c r="AC5124" s="4"/>
      <c r="KL5124" s="84"/>
      <c r="KP5124" s="84"/>
      <c r="KS5124" s="74"/>
      <c r="KT5124" s="74"/>
      <c r="KU5124" s="16"/>
      <c r="KV5124" s="72"/>
      <c r="KW5124" s="72"/>
      <c r="KX5124" s="16"/>
      <c r="KZ5124" s="16"/>
      <c r="LA5124" s="16"/>
      <c r="LB5124" s="74"/>
      <c r="LC5124" s="74"/>
    </row>
    <row r="5125" spans="8:315" x14ac:dyDescent="0.35">
      <c r="H5125" s="4"/>
      <c r="J5125" s="8"/>
      <c r="K5125" s="8"/>
      <c r="L5125" s="8"/>
      <c r="M5125" s="8"/>
      <c r="O5125" s="8"/>
      <c r="P5125" s="8"/>
      <c r="R5125" s="8"/>
      <c r="S5125" s="8"/>
      <c r="T5125" s="8"/>
      <c r="U5125" s="8"/>
      <c r="W5125" s="8">
        <f t="shared" si="4547"/>
        <v>202.4</v>
      </c>
      <c r="X5125">
        <v>17402400</v>
      </c>
      <c r="Y5125">
        <f t="shared" si="4548"/>
        <v>4834</v>
      </c>
      <c r="Z5125" s="8">
        <v>685.6</v>
      </c>
      <c r="AA5125" s="8">
        <v>20.8</v>
      </c>
      <c r="AB5125" s="8">
        <v>60</v>
      </c>
      <c r="AC5125" s="4"/>
      <c r="KL5125" s="84"/>
      <c r="KP5125" s="84"/>
      <c r="KS5125" s="74"/>
      <c r="KT5125" s="74"/>
      <c r="KU5125" s="16"/>
      <c r="KV5125" s="72"/>
      <c r="KW5125" s="72"/>
      <c r="KX5125" s="16"/>
      <c r="KZ5125" s="16"/>
      <c r="LA5125" s="16"/>
      <c r="LB5125" s="74"/>
      <c r="LC5125" s="74"/>
    </row>
    <row r="5126" spans="8:315" x14ac:dyDescent="0.35">
      <c r="H5126" s="4"/>
      <c r="J5126" s="8"/>
      <c r="K5126" s="8"/>
      <c r="L5126" s="8"/>
      <c r="M5126" s="8"/>
      <c r="O5126" s="8"/>
      <c r="P5126" s="8"/>
      <c r="R5126" s="8"/>
      <c r="S5126" s="8"/>
      <c r="T5126" s="8"/>
      <c r="U5126" s="8"/>
      <c r="W5126" s="8">
        <f t="shared" si="4547"/>
        <v>202.5</v>
      </c>
      <c r="X5126">
        <v>17406000</v>
      </c>
      <c r="Y5126">
        <f t="shared" si="4548"/>
        <v>4835</v>
      </c>
      <c r="Z5126" s="8">
        <v>794.2</v>
      </c>
      <c r="AA5126" s="8">
        <v>22.2</v>
      </c>
      <c r="AB5126" s="8">
        <v>56.4</v>
      </c>
      <c r="AC5126" s="4"/>
      <c r="KL5126" s="84"/>
      <c r="KP5126" s="84"/>
      <c r="KS5126" s="74"/>
      <c r="KT5126" s="74"/>
      <c r="KU5126" s="16"/>
      <c r="KV5126" s="72"/>
      <c r="KW5126" s="72"/>
      <c r="KX5126" s="16"/>
      <c r="KZ5126" s="16"/>
      <c r="LA5126" s="16"/>
      <c r="LB5126" s="74"/>
      <c r="LC5126" s="74"/>
    </row>
    <row r="5127" spans="8:315" x14ac:dyDescent="0.35">
      <c r="H5127" s="4"/>
      <c r="J5127" s="8"/>
      <c r="K5127" s="8"/>
      <c r="L5127" s="8"/>
      <c r="M5127" s="8"/>
      <c r="O5127" s="8"/>
      <c r="P5127" s="8"/>
      <c r="R5127" s="8"/>
      <c r="S5127" s="8"/>
      <c r="T5127" s="8"/>
      <c r="U5127" s="8"/>
      <c r="W5127" s="8">
        <f t="shared" si="4547"/>
        <v>202.5</v>
      </c>
      <c r="X5127">
        <v>17409600</v>
      </c>
      <c r="Y5127">
        <f t="shared" si="4548"/>
        <v>4836</v>
      </c>
      <c r="Z5127" s="8">
        <v>877.2</v>
      </c>
      <c r="AA5127" s="8">
        <v>23.5</v>
      </c>
      <c r="AB5127" s="8">
        <v>46.3</v>
      </c>
      <c r="AC5127" s="4"/>
      <c r="KL5127" s="84"/>
      <c r="KP5127" s="84"/>
      <c r="KS5127" s="74"/>
      <c r="KT5127" s="74"/>
      <c r="KU5127" s="16"/>
      <c r="KV5127" s="72"/>
      <c r="KW5127" s="72"/>
      <c r="KX5127" s="16"/>
      <c r="KZ5127" s="16"/>
      <c r="LA5127" s="16"/>
      <c r="LB5127" s="74"/>
      <c r="LC5127" s="74"/>
    </row>
    <row r="5128" spans="8:315" x14ac:dyDescent="0.35">
      <c r="H5128" s="4"/>
      <c r="J5128" s="8"/>
      <c r="K5128" s="8"/>
      <c r="L5128" s="8"/>
      <c r="M5128" s="8"/>
      <c r="O5128" s="8"/>
      <c r="P5128" s="8"/>
      <c r="R5128" s="8"/>
      <c r="S5128" s="8"/>
      <c r="T5128" s="8"/>
      <c r="U5128" s="8"/>
      <c r="W5128" s="8">
        <f t="shared" si="4547"/>
        <v>202.5</v>
      </c>
      <c r="X5128">
        <v>17413200</v>
      </c>
      <c r="Y5128">
        <f t="shared" si="4548"/>
        <v>4837</v>
      </c>
      <c r="Z5128" s="8">
        <v>902.5</v>
      </c>
      <c r="AA5128" s="8">
        <v>24.3</v>
      </c>
      <c r="AB5128" s="8">
        <v>41.5</v>
      </c>
      <c r="AC5128" s="4"/>
      <c r="KL5128" s="84"/>
      <c r="KP5128" s="84"/>
      <c r="KS5128" s="74"/>
      <c r="KT5128" s="74"/>
      <c r="KU5128" s="16"/>
      <c r="KV5128" s="72"/>
      <c r="KW5128" s="72"/>
      <c r="KX5128" s="16"/>
      <c r="KZ5128" s="16"/>
      <c r="LA5128" s="16"/>
      <c r="LB5128" s="74"/>
      <c r="LC5128" s="74"/>
    </row>
    <row r="5129" spans="8:315" x14ac:dyDescent="0.35">
      <c r="H5129" s="4"/>
      <c r="J5129" s="8"/>
      <c r="K5129" s="8"/>
      <c r="L5129" s="8"/>
      <c r="M5129" s="8"/>
      <c r="O5129" s="8"/>
      <c r="P5129" s="8"/>
      <c r="R5129" s="8"/>
      <c r="S5129" s="8"/>
      <c r="T5129" s="8"/>
      <c r="U5129" s="8"/>
      <c r="W5129" s="8">
        <f t="shared" si="4547"/>
        <v>202.6</v>
      </c>
      <c r="X5129">
        <v>17416800</v>
      </c>
      <c r="Y5129">
        <f t="shared" si="4548"/>
        <v>4838</v>
      </c>
      <c r="Z5129" s="8">
        <v>860.6</v>
      </c>
      <c r="AA5129" s="8">
        <v>25</v>
      </c>
      <c r="AB5129" s="8">
        <v>42.4</v>
      </c>
      <c r="AC5129" s="4"/>
      <c r="KL5129" s="84"/>
      <c r="KP5129" s="84"/>
      <c r="KS5129" s="74"/>
      <c r="KT5129" s="74"/>
      <c r="KU5129" s="16"/>
      <c r="KV5129" s="72"/>
      <c r="KW5129" s="72"/>
      <c r="KX5129" s="16"/>
      <c r="KZ5129" s="16"/>
      <c r="LA5129" s="16"/>
      <c r="LB5129" s="74"/>
      <c r="LC5129" s="74"/>
    </row>
    <row r="5130" spans="8:315" x14ac:dyDescent="0.35">
      <c r="H5130" s="4"/>
      <c r="J5130" s="8"/>
      <c r="K5130" s="8"/>
      <c r="L5130" s="8"/>
      <c r="M5130" s="8"/>
      <c r="O5130" s="8"/>
      <c r="P5130" s="8"/>
      <c r="R5130" s="8"/>
      <c r="S5130" s="8"/>
      <c r="T5130" s="8"/>
      <c r="U5130" s="8"/>
      <c r="W5130" s="8">
        <f t="shared" si="4547"/>
        <v>202.6</v>
      </c>
      <c r="X5130">
        <v>17420400</v>
      </c>
      <c r="Y5130">
        <f t="shared" si="4548"/>
        <v>4839</v>
      </c>
      <c r="Z5130" s="8">
        <v>757.8</v>
      </c>
      <c r="AA5130" s="8">
        <v>25.6</v>
      </c>
      <c r="AB5130" s="8">
        <v>42.5</v>
      </c>
      <c r="AC5130" s="4"/>
      <c r="KL5130" s="84"/>
      <c r="KP5130" s="84"/>
      <c r="KS5130" s="74"/>
      <c r="KT5130" s="74"/>
      <c r="KU5130" s="16"/>
      <c r="KV5130" s="72"/>
      <c r="KW5130" s="72"/>
      <c r="KX5130" s="16"/>
      <c r="KZ5130" s="16"/>
      <c r="LA5130" s="16"/>
      <c r="LB5130" s="74"/>
      <c r="LC5130" s="74"/>
    </row>
    <row r="5131" spans="8:315" x14ac:dyDescent="0.35">
      <c r="H5131" s="4"/>
      <c r="J5131" s="8"/>
      <c r="K5131" s="8"/>
      <c r="L5131" s="8"/>
      <c r="M5131" s="8"/>
      <c r="O5131" s="8"/>
      <c r="P5131" s="8"/>
      <c r="R5131" s="8"/>
      <c r="S5131" s="8"/>
      <c r="T5131" s="8"/>
      <c r="U5131" s="8"/>
      <c r="W5131" s="8">
        <f t="shared" si="4547"/>
        <v>202.7</v>
      </c>
      <c r="X5131">
        <v>17424000</v>
      </c>
      <c r="Y5131">
        <f t="shared" si="4548"/>
        <v>4840</v>
      </c>
      <c r="Z5131" s="8">
        <v>605.29999999999995</v>
      </c>
      <c r="AA5131" s="8">
        <v>26.1</v>
      </c>
      <c r="AB5131" s="8">
        <v>41.2</v>
      </c>
      <c r="AC5131" s="4"/>
      <c r="KL5131" s="84"/>
      <c r="KP5131" s="84"/>
      <c r="KS5131" s="74"/>
      <c r="KT5131" s="74"/>
      <c r="KU5131" s="16"/>
      <c r="KV5131" s="72"/>
      <c r="KW5131" s="72"/>
      <c r="KX5131" s="16"/>
      <c r="KZ5131" s="16"/>
      <c r="LA5131" s="16"/>
      <c r="LB5131" s="74"/>
      <c r="LC5131" s="74"/>
    </row>
    <row r="5132" spans="8:315" x14ac:dyDescent="0.35">
      <c r="H5132" s="4"/>
      <c r="J5132" s="8"/>
      <c r="K5132" s="8"/>
      <c r="L5132" s="8"/>
      <c r="M5132" s="8"/>
      <c r="O5132" s="8"/>
      <c r="P5132" s="8"/>
      <c r="R5132" s="8"/>
      <c r="S5132" s="8"/>
      <c r="T5132" s="8"/>
      <c r="U5132" s="8"/>
      <c r="W5132" s="8">
        <f t="shared" si="4547"/>
        <v>202.7</v>
      </c>
      <c r="X5132">
        <v>17427600</v>
      </c>
      <c r="Y5132">
        <f t="shared" si="4548"/>
        <v>4841</v>
      </c>
      <c r="Z5132" s="8">
        <v>457.5</v>
      </c>
      <c r="AA5132" s="8">
        <v>26.3</v>
      </c>
      <c r="AB5132" s="8">
        <v>38.4</v>
      </c>
      <c r="AC5132" s="4"/>
      <c r="KL5132" s="84"/>
      <c r="KP5132" s="84"/>
      <c r="KS5132" s="74"/>
      <c r="KT5132" s="74"/>
      <c r="KU5132" s="16"/>
      <c r="KV5132" s="72"/>
      <c r="KW5132" s="72"/>
      <c r="KX5132" s="16"/>
      <c r="KZ5132" s="16"/>
      <c r="LA5132" s="16"/>
      <c r="LB5132" s="74"/>
      <c r="LC5132" s="74"/>
    </row>
    <row r="5133" spans="8:315" x14ac:dyDescent="0.35">
      <c r="H5133" s="4"/>
      <c r="J5133" s="8"/>
      <c r="K5133" s="8"/>
      <c r="L5133" s="8"/>
      <c r="M5133" s="8"/>
      <c r="O5133" s="8"/>
      <c r="P5133" s="8"/>
      <c r="R5133" s="8"/>
      <c r="S5133" s="8"/>
      <c r="T5133" s="8"/>
      <c r="U5133" s="8"/>
      <c r="W5133" s="8">
        <f t="shared" si="4547"/>
        <v>202.8</v>
      </c>
      <c r="X5133">
        <v>17431200</v>
      </c>
      <c r="Y5133">
        <f t="shared" si="4548"/>
        <v>4842</v>
      </c>
      <c r="Z5133" s="8">
        <v>293.60000000000002</v>
      </c>
      <c r="AA5133" s="8">
        <v>26.2</v>
      </c>
      <c r="AB5133" s="8">
        <v>41.6</v>
      </c>
      <c r="AC5133" s="4"/>
      <c r="KL5133" s="84"/>
      <c r="KP5133" s="84"/>
      <c r="KS5133" s="74"/>
      <c r="KT5133" s="74"/>
      <c r="KU5133" s="16"/>
      <c r="KV5133" s="72"/>
      <c r="KW5133" s="72"/>
      <c r="KX5133" s="16"/>
      <c r="KZ5133" s="16"/>
      <c r="LA5133" s="16"/>
      <c r="LB5133" s="74"/>
      <c r="LC5133" s="74"/>
    </row>
    <row r="5134" spans="8:315" x14ac:dyDescent="0.35">
      <c r="H5134" s="4"/>
      <c r="J5134" s="8"/>
      <c r="K5134" s="8"/>
      <c r="L5134" s="8"/>
      <c r="M5134" s="8"/>
      <c r="O5134" s="8"/>
      <c r="P5134" s="8"/>
      <c r="R5134" s="8"/>
      <c r="S5134" s="8"/>
      <c r="T5134" s="8"/>
      <c r="U5134" s="8"/>
      <c r="W5134" s="8">
        <f t="shared" si="4547"/>
        <v>202.8</v>
      </c>
      <c r="X5134">
        <v>17434800</v>
      </c>
      <c r="Y5134">
        <f t="shared" si="4548"/>
        <v>4843</v>
      </c>
      <c r="Z5134" s="8">
        <v>129.4</v>
      </c>
      <c r="AA5134" s="8">
        <v>25.4</v>
      </c>
      <c r="AB5134" s="8">
        <v>47</v>
      </c>
      <c r="AC5134" s="4"/>
      <c r="KL5134" s="84"/>
      <c r="KP5134" s="84"/>
      <c r="KS5134" s="74"/>
      <c r="KT5134" s="74"/>
      <c r="KU5134" s="16"/>
      <c r="KV5134" s="72"/>
      <c r="KW5134" s="72"/>
      <c r="KX5134" s="16"/>
      <c r="KZ5134" s="16"/>
      <c r="LA5134" s="16"/>
      <c r="LB5134" s="74"/>
      <c r="LC5134" s="74"/>
    </row>
    <row r="5135" spans="8:315" x14ac:dyDescent="0.35">
      <c r="H5135" s="4"/>
      <c r="J5135" s="8"/>
      <c r="K5135" s="8"/>
      <c r="L5135" s="8"/>
      <c r="M5135" s="8"/>
      <c r="O5135" s="8"/>
      <c r="P5135" s="8"/>
      <c r="R5135" s="8"/>
      <c r="S5135" s="8"/>
      <c r="T5135" s="8"/>
      <c r="U5135" s="8"/>
      <c r="W5135" s="8">
        <f t="shared" si="4547"/>
        <v>202.8</v>
      </c>
      <c r="X5135">
        <v>17438400</v>
      </c>
      <c r="Y5135">
        <f t="shared" si="4548"/>
        <v>4844</v>
      </c>
      <c r="Z5135" s="8">
        <v>13.1</v>
      </c>
      <c r="AA5135" s="8">
        <v>23.4</v>
      </c>
      <c r="AB5135" s="8">
        <v>62.5</v>
      </c>
      <c r="AC5135" s="4"/>
      <c r="KL5135" s="84"/>
      <c r="KP5135" s="84"/>
      <c r="KS5135" s="74"/>
      <c r="KT5135" s="74"/>
      <c r="KU5135" s="16"/>
      <c r="KV5135" s="72"/>
      <c r="KW5135" s="72"/>
      <c r="KX5135" s="16"/>
      <c r="KZ5135" s="16"/>
      <c r="LA5135" s="16"/>
      <c r="LB5135" s="74"/>
      <c r="LC5135" s="74"/>
    </row>
    <row r="5136" spans="8:315" x14ac:dyDescent="0.35">
      <c r="H5136" s="4"/>
      <c r="J5136" s="8"/>
      <c r="K5136" s="8"/>
      <c r="L5136" s="8"/>
      <c r="M5136" s="8"/>
      <c r="O5136" s="8"/>
      <c r="P5136" s="8"/>
      <c r="R5136" s="8"/>
      <c r="S5136" s="8"/>
      <c r="T5136" s="8"/>
      <c r="U5136" s="8"/>
      <c r="W5136" s="8">
        <f t="shared" si="4547"/>
        <v>202.9</v>
      </c>
      <c r="X5136">
        <v>17442000</v>
      </c>
      <c r="Y5136">
        <f t="shared" si="4548"/>
        <v>4845</v>
      </c>
      <c r="Z5136" s="8">
        <v>0</v>
      </c>
      <c r="AA5136" s="8">
        <v>20.100000000000001</v>
      </c>
      <c r="AB5136" s="8">
        <v>64.8</v>
      </c>
      <c r="AC5136" s="4"/>
      <c r="KL5136" s="84"/>
      <c r="KP5136" s="84"/>
      <c r="KS5136" s="74"/>
      <c r="KT5136" s="74"/>
      <c r="KU5136" s="16"/>
      <c r="KV5136" s="72"/>
      <c r="KW5136" s="72"/>
      <c r="KX5136" s="16"/>
      <c r="KZ5136" s="16"/>
      <c r="LA5136" s="16"/>
      <c r="LB5136" s="74"/>
      <c r="LC5136" s="74"/>
    </row>
    <row r="5137" spans="8:315" x14ac:dyDescent="0.35">
      <c r="H5137" s="4"/>
      <c r="J5137" s="8"/>
      <c r="K5137" s="8"/>
      <c r="L5137" s="8"/>
      <c r="M5137" s="8"/>
      <c r="O5137" s="8"/>
      <c r="P5137" s="8"/>
      <c r="R5137" s="8"/>
      <c r="S5137" s="8"/>
      <c r="T5137" s="8"/>
      <c r="U5137" s="8"/>
      <c r="W5137" s="8">
        <f t="shared" si="4547"/>
        <v>202.9</v>
      </c>
      <c r="X5137">
        <v>17445600</v>
      </c>
      <c r="Y5137">
        <f t="shared" si="4548"/>
        <v>4846</v>
      </c>
      <c r="Z5137" s="8">
        <v>0</v>
      </c>
      <c r="AA5137" s="8">
        <v>20.6</v>
      </c>
      <c r="AB5137" s="8">
        <v>59.7</v>
      </c>
      <c r="AC5137" s="4"/>
      <c r="KL5137" s="84"/>
      <c r="KP5137" s="84"/>
      <c r="KS5137" s="74"/>
      <c r="KT5137" s="74"/>
      <c r="KU5137" s="16"/>
      <c r="KV5137" s="72"/>
      <c r="KW5137" s="72"/>
      <c r="KX5137" s="16"/>
      <c r="KZ5137" s="16"/>
      <c r="LA5137" s="16"/>
      <c r="LB5137" s="74"/>
      <c r="LC5137" s="74"/>
    </row>
    <row r="5138" spans="8:315" x14ac:dyDescent="0.35">
      <c r="H5138" s="4"/>
      <c r="J5138" s="8"/>
      <c r="K5138" s="8"/>
      <c r="L5138" s="8"/>
      <c r="M5138" s="8"/>
      <c r="O5138" s="8"/>
      <c r="P5138" s="8"/>
      <c r="R5138" s="8"/>
      <c r="S5138" s="8"/>
      <c r="T5138" s="8"/>
      <c r="U5138" s="8"/>
      <c r="W5138" s="8">
        <f t="shared" si="4547"/>
        <v>203</v>
      </c>
      <c r="X5138">
        <v>17449200</v>
      </c>
      <c r="Y5138">
        <f t="shared" si="4548"/>
        <v>4847</v>
      </c>
      <c r="Z5138" s="8">
        <v>0</v>
      </c>
      <c r="AA5138" s="8">
        <v>19.399999999999999</v>
      </c>
      <c r="AB5138" s="8">
        <v>69.400000000000006</v>
      </c>
      <c r="AC5138" s="4"/>
      <c r="KL5138" s="84"/>
      <c r="KP5138" s="84"/>
      <c r="KS5138" s="74"/>
      <c r="KT5138" s="74"/>
      <c r="KU5138" s="16"/>
      <c r="KV5138" s="72"/>
      <c r="KW5138" s="72"/>
      <c r="KX5138" s="16"/>
      <c r="KZ5138" s="16"/>
      <c r="LA5138" s="16"/>
      <c r="LB5138" s="74"/>
      <c r="LC5138" s="74"/>
    </row>
    <row r="5139" spans="8:315" x14ac:dyDescent="0.35">
      <c r="H5139" s="4"/>
      <c r="J5139" s="8"/>
      <c r="K5139" s="8"/>
      <c r="L5139" s="8"/>
      <c r="M5139" s="8"/>
      <c r="O5139" s="8"/>
      <c r="P5139" s="8"/>
      <c r="R5139" s="8"/>
      <c r="S5139" s="8"/>
      <c r="T5139" s="8"/>
      <c r="U5139" s="8"/>
      <c r="W5139" s="8">
        <f t="shared" si="4547"/>
        <v>203</v>
      </c>
      <c r="X5139">
        <v>17452800</v>
      </c>
      <c r="Y5139">
        <f t="shared" si="4548"/>
        <v>4848</v>
      </c>
      <c r="Z5139" s="8">
        <v>0</v>
      </c>
      <c r="AA5139" s="8">
        <v>17.899999999999999</v>
      </c>
      <c r="AB5139" s="8">
        <v>76</v>
      </c>
      <c r="AC5139" s="4"/>
      <c r="KL5139" s="84"/>
      <c r="KP5139" s="84"/>
      <c r="KS5139" s="74"/>
      <c r="KT5139" s="74"/>
      <c r="KU5139" s="16"/>
      <c r="KV5139" s="72"/>
      <c r="KW5139" s="72"/>
      <c r="KX5139" s="16"/>
      <c r="KZ5139" s="16"/>
      <c r="LA5139" s="16"/>
      <c r="LB5139" s="74"/>
      <c r="LC5139" s="74"/>
    </row>
    <row r="5140" spans="8:315" x14ac:dyDescent="0.35">
      <c r="H5140" s="4"/>
      <c r="J5140" s="8"/>
      <c r="K5140" s="8"/>
      <c r="L5140" s="8"/>
      <c r="M5140" s="8"/>
      <c r="O5140" s="8"/>
      <c r="P5140" s="8"/>
      <c r="R5140" s="8"/>
      <c r="S5140" s="8"/>
      <c r="T5140" s="8"/>
      <c r="U5140" s="8"/>
      <c r="W5140" s="8">
        <f t="shared" si="4547"/>
        <v>203</v>
      </c>
      <c r="X5140">
        <v>17456400</v>
      </c>
      <c r="Y5140">
        <f t="shared" si="4548"/>
        <v>4849</v>
      </c>
      <c r="Z5140" s="8">
        <v>0</v>
      </c>
      <c r="AA5140" s="8">
        <v>17</v>
      </c>
      <c r="AB5140" s="8">
        <v>74.400000000000006</v>
      </c>
      <c r="AC5140" s="4"/>
      <c r="KL5140" s="84"/>
      <c r="KP5140" s="84"/>
      <c r="KS5140" s="74"/>
      <c r="KT5140" s="74"/>
      <c r="KU5140" s="16"/>
      <c r="KV5140" s="72"/>
      <c r="KW5140" s="72"/>
      <c r="KX5140" s="16"/>
      <c r="KZ5140" s="16"/>
      <c r="LA5140" s="16"/>
      <c r="LB5140" s="74"/>
      <c r="LC5140" s="74"/>
    </row>
    <row r="5141" spans="8:315" x14ac:dyDescent="0.35">
      <c r="H5141" s="4"/>
      <c r="J5141" s="8"/>
      <c r="K5141" s="8"/>
      <c r="L5141" s="8"/>
      <c r="M5141" s="8"/>
      <c r="O5141" s="8"/>
      <c r="P5141" s="8"/>
      <c r="R5141" s="8"/>
      <c r="S5141" s="8"/>
      <c r="T5141" s="8"/>
      <c r="U5141" s="8"/>
      <c r="W5141" s="8">
        <f t="shared" si="4547"/>
        <v>203.1</v>
      </c>
      <c r="X5141">
        <v>17460000</v>
      </c>
      <c r="Y5141">
        <f t="shared" si="4548"/>
        <v>4850</v>
      </c>
      <c r="Z5141" s="8">
        <v>0</v>
      </c>
      <c r="AA5141" s="8">
        <v>16.399999999999999</v>
      </c>
      <c r="AB5141" s="8">
        <v>78.5</v>
      </c>
      <c r="AC5141" s="4"/>
      <c r="KL5141" s="84"/>
      <c r="KP5141" s="84"/>
      <c r="KS5141" s="74"/>
      <c r="KT5141" s="74"/>
      <c r="KU5141" s="16"/>
      <c r="KV5141" s="72"/>
      <c r="KW5141" s="72"/>
      <c r="KX5141" s="16"/>
      <c r="KZ5141" s="16"/>
      <c r="LA5141" s="16"/>
      <c r="LB5141" s="74"/>
      <c r="LC5141" s="74"/>
    </row>
    <row r="5142" spans="8:315" x14ac:dyDescent="0.35">
      <c r="H5142" s="4"/>
      <c r="J5142" s="8"/>
      <c r="K5142" s="8"/>
      <c r="L5142" s="8"/>
      <c r="M5142" s="8"/>
      <c r="O5142" s="8"/>
      <c r="P5142" s="8"/>
      <c r="R5142" s="8"/>
      <c r="S5142" s="8"/>
      <c r="T5142" s="8"/>
      <c r="U5142" s="8"/>
      <c r="W5142" s="8">
        <f t="shared" si="4547"/>
        <v>203.1</v>
      </c>
      <c r="X5142">
        <v>17463600</v>
      </c>
      <c r="Y5142">
        <f t="shared" si="4548"/>
        <v>4851</v>
      </c>
      <c r="Z5142" s="8">
        <v>0</v>
      </c>
      <c r="AA5142" s="8">
        <v>15.7</v>
      </c>
      <c r="AB5142" s="8">
        <v>82.5</v>
      </c>
      <c r="AC5142" s="4"/>
      <c r="KL5142" s="84"/>
      <c r="KP5142" s="84"/>
      <c r="KS5142" s="74"/>
      <c r="KT5142" s="74"/>
      <c r="KU5142" s="16"/>
      <c r="KV5142" s="72"/>
      <c r="KW5142" s="72"/>
      <c r="KX5142" s="16"/>
      <c r="KZ5142" s="16"/>
      <c r="LA5142" s="16"/>
      <c r="LB5142" s="74"/>
      <c r="LC5142" s="74"/>
    </row>
    <row r="5143" spans="8:315" x14ac:dyDescent="0.35">
      <c r="H5143" s="4"/>
      <c r="J5143" s="8"/>
      <c r="K5143" s="8"/>
      <c r="L5143" s="8"/>
      <c r="M5143" s="8"/>
      <c r="O5143" s="8"/>
      <c r="P5143" s="8"/>
      <c r="R5143" s="8"/>
      <c r="S5143" s="8"/>
      <c r="T5143" s="8"/>
      <c r="U5143" s="8"/>
      <c r="W5143" s="8">
        <f t="shared" si="4547"/>
        <v>203.2</v>
      </c>
      <c r="X5143">
        <v>17467200</v>
      </c>
      <c r="Y5143">
        <f t="shared" si="4548"/>
        <v>4852</v>
      </c>
      <c r="Z5143" s="8">
        <v>0</v>
      </c>
      <c r="AA5143" s="8">
        <v>14.9</v>
      </c>
      <c r="AB5143" s="8">
        <v>84.6</v>
      </c>
      <c r="AC5143" s="4"/>
      <c r="KL5143" s="84"/>
      <c r="KP5143" s="84"/>
      <c r="KS5143" s="74"/>
      <c r="KT5143" s="74"/>
      <c r="KU5143" s="16"/>
      <c r="KV5143" s="72"/>
      <c r="KW5143" s="72"/>
      <c r="KX5143" s="16"/>
      <c r="KZ5143" s="16"/>
      <c r="LA5143" s="16"/>
      <c r="LB5143" s="74"/>
      <c r="LC5143" s="74"/>
    </row>
    <row r="5144" spans="8:315" x14ac:dyDescent="0.35">
      <c r="H5144" s="4"/>
      <c r="J5144" s="8"/>
      <c r="K5144" s="8"/>
      <c r="L5144" s="8"/>
      <c r="M5144" s="8"/>
      <c r="O5144" s="8"/>
      <c r="P5144" s="8"/>
      <c r="R5144" s="8"/>
      <c r="S5144" s="8"/>
      <c r="T5144" s="8"/>
      <c r="U5144" s="8"/>
      <c r="W5144" s="8">
        <f t="shared" si="4547"/>
        <v>203.2</v>
      </c>
      <c r="X5144">
        <v>17470800</v>
      </c>
      <c r="Y5144">
        <f t="shared" si="4548"/>
        <v>4853</v>
      </c>
      <c r="Z5144" s="8">
        <v>5</v>
      </c>
      <c r="AA5144" s="8">
        <v>15.1</v>
      </c>
      <c r="AB5144" s="8">
        <v>84.3</v>
      </c>
      <c r="AC5144" s="4"/>
      <c r="KL5144" s="84"/>
      <c r="KP5144" s="84"/>
      <c r="KS5144" s="74"/>
      <c r="KT5144" s="74"/>
      <c r="KU5144" s="16"/>
      <c r="KV5144" s="72"/>
      <c r="KW5144" s="72"/>
      <c r="KX5144" s="16"/>
      <c r="KZ5144" s="16"/>
      <c r="LA5144" s="16"/>
      <c r="LB5144" s="74"/>
      <c r="LC5144" s="74"/>
    </row>
    <row r="5145" spans="8:315" x14ac:dyDescent="0.35">
      <c r="H5145" s="4"/>
      <c r="J5145" s="8"/>
      <c r="K5145" s="8"/>
      <c r="L5145" s="8"/>
      <c r="M5145" s="8"/>
      <c r="O5145" s="8"/>
      <c r="P5145" s="8"/>
      <c r="R5145" s="8"/>
      <c r="S5145" s="8"/>
      <c r="T5145" s="8"/>
      <c r="U5145" s="8"/>
      <c r="W5145" s="8">
        <f t="shared" si="4547"/>
        <v>203.3</v>
      </c>
      <c r="X5145">
        <v>17474400</v>
      </c>
      <c r="Y5145">
        <f t="shared" si="4548"/>
        <v>4854</v>
      </c>
      <c r="Z5145" s="8">
        <v>75.8</v>
      </c>
      <c r="AA5145" s="8">
        <v>15.4</v>
      </c>
      <c r="AB5145" s="8">
        <v>80.099999999999994</v>
      </c>
      <c r="AC5145" s="4"/>
      <c r="KL5145" s="84"/>
      <c r="KP5145" s="84"/>
      <c r="KS5145" s="74"/>
      <c r="KT5145" s="74"/>
      <c r="KU5145" s="16"/>
      <c r="KV5145" s="72"/>
      <c r="KW5145" s="72"/>
      <c r="KX5145" s="16"/>
      <c r="KZ5145" s="16"/>
      <c r="LA5145" s="16"/>
      <c r="LB5145" s="74"/>
      <c r="LC5145" s="74"/>
    </row>
    <row r="5146" spans="8:315" x14ac:dyDescent="0.35">
      <c r="H5146" s="4"/>
      <c r="J5146" s="8"/>
      <c r="K5146" s="8"/>
      <c r="L5146" s="8"/>
      <c r="M5146" s="8"/>
      <c r="O5146" s="8"/>
      <c r="P5146" s="8"/>
      <c r="R5146" s="8"/>
      <c r="S5146" s="8"/>
      <c r="T5146" s="8"/>
      <c r="U5146" s="8"/>
      <c r="W5146" s="8">
        <f t="shared" si="4547"/>
        <v>203.3</v>
      </c>
      <c r="X5146">
        <v>17478000</v>
      </c>
      <c r="Y5146">
        <f t="shared" si="4548"/>
        <v>4855</v>
      </c>
      <c r="Z5146" s="8">
        <v>223.1</v>
      </c>
      <c r="AA5146" s="8">
        <v>17.8</v>
      </c>
      <c r="AB5146" s="8">
        <v>72.2</v>
      </c>
      <c r="AC5146" s="4"/>
      <c r="KL5146" s="84"/>
      <c r="KP5146" s="84"/>
      <c r="KS5146" s="74"/>
      <c r="KT5146" s="74"/>
      <c r="KU5146" s="16"/>
      <c r="KV5146" s="72"/>
      <c r="KW5146" s="72"/>
      <c r="KX5146" s="16"/>
      <c r="KZ5146" s="16"/>
      <c r="LA5146" s="16"/>
      <c r="LB5146" s="74"/>
      <c r="LC5146" s="74"/>
    </row>
    <row r="5147" spans="8:315" x14ac:dyDescent="0.35">
      <c r="H5147" s="4"/>
      <c r="J5147" s="8"/>
      <c r="K5147" s="8"/>
      <c r="L5147" s="8"/>
      <c r="M5147" s="8"/>
      <c r="O5147" s="8"/>
      <c r="P5147" s="8"/>
      <c r="R5147" s="8"/>
      <c r="S5147" s="8"/>
      <c r="T5147" s="8"/>
      <c r="U5147" s="8"/>
      <c r="W5147" s="8">
        <f t="shared" si="4547"/>
        <v>203.3</v>
      </c>
      <c r="X5147">
        <v>17481600</v>
      </c>
      <c r="Y5147">
        <f t="shared" si="4548"/>
        <v>4856</v>
      </c>
      <c r="Z5147" s="8">
        <v>378.6</v>
      </c>
      <c r="AA5147" s="8">
        <v>19.600000000000001</v>
      </c>
      <c r="AB5147" s="8">
        <v>65.099999999999994</v>
      </c>
      <c r="AC5147" s="4"/>
      <c r="KL5147" s="84"/>
      <c r="KP5147" s="84"/>
      <c r="KS5147" s="74"/>
      <c r="KT5147" s="74"/>
      <c r="KU5147" s="16"/>
      <c r="KV5147" s="72"/>
      <c r="KW5147" s="72"/>
      <c r="KX5147" s="16"/>
      <c r="KZ5147" s="16"/>
      <c r="LA5147" s="16"/>
      <c r="LB5147" s="74"/>
      <c r="LC5147" s="74"/>
    </row>
    <row r="5148" spans="8:315" x14ac:dyDescent="0.35">
      <c r="H5148" s="4"/>
      <c r="J5148" s="8"/>
      <c r="K5148" s="8"/>
      <c r="L5148" s="8"/>
      <c r="M5148" s="8"/>
      <c r="O5148" s="8"/>
      <c r="P5148" s="8"/>
      <c r="R5148" s="8"/>
      <c r="S5148" s="8"/>
      <c r="T5148" s="8"/>
      <c r="U5148" s="8"/>
      <c r="W5148" s="8">
        <f t="shared" si="4547"/>
        <v>203.4</v>
      </c>
      <c r="X5148">
        <v>17485200</v>
      </c>
      <c r="Y5148">
        <f t="shared" si="4548"/>
        <v>4857</v>
      </c>
      <c r="Z5148" s="8">
        <v>506.7</v>
      </c>
      <c r="AA5148" s="8">
        <v>22</v>
      </c>
      <c r="AB5148" s="8">
        <v>59.6</v>
      </c>
      <c r="AC5148" s="4"/>
      <c r="KL5148" s="84"/>
      <c r="KP5148" s="84"/>
      <c r="KS5148" s="74"/>
      <c r="KT5148" s="74"/>
      <c r="KU5148" s="16"/>
      <c r="KV5148" s="72"/>
      <c r="KW5148" s="72"/>
      <c r="KX5148" s="16"/>
      <c r="KZ5148" s="16"/>
      <c r="LA5148" s="16"/>
      <c r="LB5148" s="74"/>
      <c r="LC5148" s="74"/>
    </row>
    <row r="5149" spans="8:315" x14ac:dyDescent="0.35">
      <c r="H5149" s="4"/>
      <c r="J5149" s="8"/>
      <c r="K5149" s="8"/>
      <c r="L5149" s="8"/>
      <c r="M5149" s="8"/>
      <c r="O5149" s="8"/>
      <c r="P5149" s="8"/>
      <c r="R5149" s="8"/>
      <c r="S5149" s="8"/>
      <c r="T5149" s="8"/>
      <c r="U5149" s="8"/>
      <c r="W5149" s="8">
        <f t="shared" si="4547"/>
        <v>203.4</v>
      </c>
      <c r="X5149">
        <v>17488800</v>
      </c>
      <c r="Y5149">
        <f t="shared" si="4548"/>
        <v>4858</v>
      </c>
      <c r="Z5149" s="8">
        <v>702.5</v>
      </c>
      <c r="AA5149" s="8">
        <v>24.4</v>
      </c>
      <c r="AB5149" s="8">
        <v>56</v>
      </c>
      <c r="AC5149" s="4"/>
      <c r="KL5149" s="84"/>
      <c r="KP5149" s="84"/>
      <c r="KS5149" s="74"/>
      <c r="KT5149" s="74"/>
      <c r="KU5149" s="16"/>
      <c r="KV5149" s="72"/>
      <c r="KW5149" s="72"/>
      <c r="KX5149" s="16"/>
      <c r="KZ5149" s="16"/>
      <c r="LA5149" s="16"/>
      <c r="LB5149" s="74"/>
      <c r="LC5149" s="74"/>
    </row>
    <row r="5150" spans="8:315" x14ac:dyDescent="0.35">
      <c r="H5150" s="4"/>
      <c r="J5150" s="8"/>
      <c r="K5150" s="8"/>
      <c r="L5150" s="8"/>
      <c r="M5150" s="8"/>
      <c r="O5150" s="8"/>
      <c r="P5150" s="8"/>
      <c r="R5150" s="8"/>
      <c r="S5150" s="8"/>
      <c r="T5150" s="8"/>
      <c r="U5150" s="8"/>
      <c r="W5150" s="8">
        <f t="shared" si="4547"/>
        <v>203.5</v>
      </c>
      <c r="X5150">
        <v>17492400</v>
      </c>
      <c r="Y5150">
        <f t="shared" si="4548"/>
        <v>4859</v>
      </c>
      <c r="Z5150" s="8">
        <v>790</v>
      </c>
      <c r="AA5150" s="8">
        <v>26.4</v>
      </c>
      <c r="AB5150" s="8">
        <v>50.6</v>
      </c>
      <c r="AC5150" s="4"/>
      <c r="KL5150" s="84"/>
      <c r="KP5150" s="84"/>
      <c r="KS5150" s="74"/>
      <c r="KT5150" s="74"/>
      <c r="KU5150" s="16"/>
      <c r="KV5150" s="72"/>
      <c r="KW5150" s="72"/>
      <c r="KX5150" s="16"/>
      <c r="KZ5150" s="16"/>
      <c r="LA5150" s="16"/>
      <c r="LB5150" s="74"/>
      <c r="LC5150" s="74"/>
    </row>
    <row r="5151" spans="8:315" x14ac:dyDescent="0.35">
      <c r="H5151" s="4"/>
      <c r="J5151" s="8"/>
      <c r="K5151" s="8"/>
      <c r="L5151" s="8"/>
      <c r="M5151" s="8"/>
      <c r="O5151" s="8"/>
      <c r="P5151" s="8"/>
      <c r="R5151" s="8"/>
      <c r="S5151" s="8"/>
      <c r="T5151" s="8"/>
      <c r="U5151" s="8"/>
      <c r="W5151" s="8">
        <f t="shared" si="4547"/>
        <v>203.5</v>
      </c>
      <c r="X5151">
        <v>17496000</v>
      </c>
      <c r="Y5151">
        <f t="shared" si="4548"/>
        <v>4860</v>
      </c>
      <c r="Z5151" s="8">
        <v>868.1</v>
      </c>
      <c r="AA5151" s="8">
        <v>28.1</v>
      </c>
      <c r="AB5151" s="8">
        <v>41.9</v>
      </c>
      <c r="AC5151" s="4"/>
      <c r="KL5151" s="84"/>
      <c r="KP5151" s="84"/>
      <c r="KS5151" s="74"/>
      <c r="KT5151" s="74"/>
      <c r="KU5151" s="16"/>
      <c r="KV5151" s="72"/>
      <c r="KW5151" s="72"/>
      <c r="KX5151" s="16"/>
      <c r="KZ5151" s="16"/>
      <c r="LA5151" s="16"/>
      <c r="LB5151" s="74"/>
      <c r="LC5151" s="74"/>
    </row>
    <row r="5152" spans="8:315" x14ac:dyDescent="0.35">
      <c r="H5152" s="4"/>
      <c r="J5152" s="8"/>
      <c r="K5152" s="8"/>
      <c r="L5152" s="8"/>
      <c r="M5152" s="8"/>
      <c r="O5152" s="8"/>
      <c r="P5152" s="8"/>
      <c r="R5152" s="8"/>
      <c r="S5152" s="8"/>
      <c r="T5152" s="8"/>
      <c r="U5152" s="8"/>
      <c r="W5152" s="8">
        <f t="shared" si="4547"/>
        <v>203.5</v>
      </c>
      <c r="X5152">
        <v>17499600</v>
      </c>
      <c r="Y5152">
        <f t="shared" si="4548"/>
        <v>4861</v>
      </c>
      <c r="Z5152" s="8">
        <v>909.2</v>
      </c>
      <c r="AA5152" s="8">
        <v>29.5</v>
      </c>
      <c r="AB5152" s="8">
        <v>42.6</v>
      </c>
      <c r="AC5152" s="4"/>
      <c r="KL5152" s="84"/>
      <c r="KP5152" s="84"/>
      <c r="KS5152" s="74"/>
      <c r="KT5152" s="74"/>
      <c r="KU5152" s="16"/>
      <c r="KV5152" s="72"/>
      <c r="KW5152" s="72"/>
      <c r="KX5152" s="16"/>
      <c r="KZ5152" s="16"/>
      <c r="LA5152" s="16"/>
      <c r="LB5152" s="74"/>
      <c r="LC5152" s="74"/>
    </row>
    <row r="5153" spans="8:315" x14ac:dyDescent="0.35">
      <c r="H5153" s="4"/>
      <c r="J5153" s="8"/>
      <c r="K5153" s="8"/>
      <c r="L5153" s="8"/>
      <c r="M5153" s="8"/>
      <c r="O5153" s="8"/>
      <c r="P5153" s="8"/>
      <c r="R5153" s="8"/>
      <c r="S5153" s="8"/>
      <c r="T5153" s="8"/>
      <c r="U5153" s="8"/>
      <c r="W5153" s="8">
        <f t="shared" si="4547"/>
        <v>203.6</v>
      </c>
      <c r="X5153">
        <v>17503200</v>
      </c>
      <c r="Y5153">
        <f t="shared" si="4548"/>
        <v>4862</v>
      </c>
      <c r="Z5153" s="8">
        <v>813.6</v>
      </c>
      <c r="AA5153" s="8">
        <v>30.3</v>
      </c>
      <c r="AB5153" s="8">
        <v>41.2</v>
      </c>
      <c r="AC5153" s="4"/>
      <c r="KL5153" s="84"/>
      <c r="KP5153" s="84"/>
      <c r="KS5153" s="74"/>
      <c r="KT5153" s="74"/>
      <c r="KU5153" s="16"/>
      <c r="KV5153" s="72"/>
      <c r="KW5153" s="72"/>
      <c r="KX5153" s="16"/>
      <c r="KZ5153" s="16"/>
      <c r="LA5153" s="16"/>
      <c r="LB5153" s="74"/>
      <c r="LC5153" s="74"/>
    </row>
    <row r="5154" spans="8:315" x14ac:dyDescent="0.35">
      <c r="H5154" s="4"/>
      <c r="J5154" s="8"/>
      <c r="K5154" s="8"/>
      <c r="L5154" s="8"/>
      <c r="M5154" s="8"/>
      <c r="O5154" s="8"/>
      <c r="P5154" s="8"/>
      <c r="R5154" s="8"/>
      <c r="S5154" s="8"/>
      <c r="T5154" s="8"/>
      <c r="U5154" s="8"/>
      <c r="W5154" s="8">
        <f t="shared" si="4547"/>
        <v>203.6</v>
      </c>
      <c r="X5154">
        <v>17506800</v>
      </c>
      <c r="Y5154">
        <f t="shared" si="4548"/>
        <v>4863</v>
      </c>
      <c r="Z5154" s="8">
        <v>693.9</v>
      </c>
      <c r="AA5154" s="8">
        <v>30.9</v>
      </c>
      <c r="AB5154" s="8">
        <v>42.8</v>
      </c>
      <c r="AC5154" s="4"/>
      <c r="KL5154" s="84"/>
      <c r="KP5154" s="84"/>
      <c r="KS5154" s="74"/>
      <c r="KT5154" s="74"/>
      <c r="KU5154" s="16"/>
      <c r="KV5154" s="72"/>
      <c r="KW5154" s="72"/>
      <c r="KX5154" s="16"/>
      <c r="KZ5154" s="16"/>
      <c r="LA5154" s="16"/>
      <c r="LB5154" s="74"/>
      <c r="LC5154" s="74"/>
    </row>
    <row r="5155" spans="8:315" x14ac:dyDescent="0.35">
      <c r="H5155" s="4"/>
      <c r="J5155" s="8"/>
      <c r="K5155" s="8"/>
      <c r="L5155" s="8"/>
      <c r="M5155" s="8"/>
      <c r="O5155" s="8"/>
      <c r="P5155" s="8"/>
      <c r="R5155" s="8"/>
      <c r="S5155" s="8"/>
      <c r="T5155" s="8"/>
      <c r="U5155" s="8"/>
      <c r="W5155" s="8">
        <f t="shared" si="4547"/>
        <v>203.7</v>
      </c>
      <c r="X5155">
        <v>17510400</v>
      </c>
      <c r="Y5155">
        <f t="shared" si="4548"/>
        <v>4864</v>
      </c>
      <c r="Z5155" s="8">
        <v>376.4</v>
      </c>
      <c r="AA5155" s="8">
        <v>30.2</v>
      </c>
      <c r="AB5155" s="8">
        <v>47.4</v>
      </c>
      <c r="AC5155" s="4"/>
      <c r="KL5155" s="84"/>
      <c r="KP5155" s="84"/>
      <c r="KS5155" s="74"/>
      <c r="KT5155" s="74"/>
      <c r="KU5155" s="16"/>
      <c r="KV5155" s="72"/>
      <c r="KW5155" s="72"/>
      <c r="KX5155" s="16"/>
      <c r="KZ5155" s="16"/>
      <c r="LA5155" s="16"/>
      <c r="LB5155" s="74"/>
      <c r="LC5155" s="74"/>
    </row>
    <row r="5156" spans="8:315" x14ac:dyDescent="0.35">
      <c r="H5156" s="4"/>
      <c r="J5156" s="8"/>
      <c r="K5156" s="8"/>
      <c r="L5156" s="8"/>
      <c r="M5156" s="8"/>
      <c r="O5156" s="8"/>
      <c r="P5156" s="8"/>
      <c r="R5156" s="8"/>
      <c r="S5156" s="8"/>
      <c r="T5156" s="8"/>
      <c r="U5156" s="8"/>
      <c r="W5156" s="8">
        <f t="shared" ref="W5156:W5219" si="4549">X5156/24/3600+1</f>
        <v>203.7</v>
      </c>
      <c r="X5156">
        <v>17514000</v>
      </c>
      <c r="Y5156">
        <f t="shared" ref="Y5156:Y5219" si="4550">X5156/3600</f>
        <v>4865</v>
      </c>
      <c r="Z5156" s="8">
        <v>328.6</v>
      </c>
      <c r="AA5156" s="8">
        <v>29.7</v>
      </c>
      <c r="AB5156" s="8">
        <v>48.1</v>
      </c>
      <c r="AC5156" s="4"/>
      <c r="KL5156" s="84"/>
      <c r="KP5156" s="84"/>
      <c r="KS5156" s="74"/>
      <c r="KT5156" s="74"/>
      <c r="KU5156" s="16"/>
      <c r="KV5156" s="72"/>
      <c r="KW5156" s="72"/>
      <c r="KX5156" s="16"/>
      <c r="KZ5156" s="16"/>
      <c r="LA5156" s="16"/>
      <c r="LB5156" s="74"/>
      <c r="LC5156" s="74"/>
    </row>
    <row r="5157" spans="8:315" x14ac:dyDescent="0.35">
      <c r="H5157" s="4"/>
      <c r="J5157" s="8"/>
      <c r="K5157" s="8"/>
      <c r="L5157" s="8"/>
      <c r="M5157" s="8"/>
      <c r="O5157" s="8"/>
      <c r="P5157" s="8"/>
      <c r="R5157" s="8"/>
      <c r="S5157" s="8"/>
      <c r="T5157" s="8"/>
      <c r="U5157" s="8"/>
      <c r="W5157" s="8">
        <f t="shared" si="4549"/>
        <v>203.8</v>
      </c>
      <c r="X5157">
        <v>17517600</v>
      </c>
      <c r="Y5157">
        <f t="shared" si="4550"/>
        <v>4866</v>
      </c>
      <c r="Z5157" s="8">
        <v>138.30000000000001</v>
      </c>
      <c r="AA5157" s="8">
        <v>28.7</v>
      </c>
      <c r="AB5157" s="8">
        <v>47.3</v>
      </c>
      <c r="AC5157" s="4"/>
      <c r="KL5157" s="84"/>
      <c r="KP5157" s="84"/>
      <c r="KS5157" s="74"/>
      <c r="KT5157" s="74"/>
      <c r="KU5157" s="16"/>
      <c r="KV5157" s="72"/>
      <c r="KW5157" s="72"/>
      <c r="KX5157" s="16"/>
      <c r="KZ5157" s="16"/>
      <c r="LA5157" s="16"/>
      <c r="LB5157" s="74"/>
      <c r="LC5157" s="74"/>
    </row>
    <row r="5158" spans="8:315" x14ac:dyDescent="0.35">
      <c r="H5158" s="4"/>
      <c r="J5158" s="8"/>
      <c r="K5158" s="8"/>
      <c r="L5158" s="8"/>
      <c r="M5158" s="8"/>
      <c r="O5158" s="8"/>
      <c r="P5158" s="8"/>
      <c r="R5158" s="8"/>
      <c r="S5158" s="8"/>
      <c r="T5158" s="8"/>
      <c r="U5158" s="8"/>
      <c r="W5158" s="8">
        <f t="shared" si="4549"/>
        <v>203.8</v>
      </c>
      <c r="X5158">
        <v>17521200</v>
      </c>
      <c r="Y5158">
        <f t="shared" si="4550"/>
        <v>4867</v>
      </c>
      <c r="Z5158" s="8">
        <v>58.1</v>
      </c>
      <c r="AA5158" s="8">
        <v>27.5</v>
      </c>
      <c r="AB5158" s="8">
        <v>49.1</v>
      </c>
      <c r="AC5158" s="4"/>
      <c r="KL5158" s="84"/>
      <c r="KP5158" s="84"/>
      <c r="KS5158" s="74"/>
      <c r="KT5158" s="74"/>
      <c r="KU5158" s="16"/>
      <c r="KV5158" s="72"/>
      <c r="KW5158" s="72"/>
      <c r="KX5158" s="16"/>
      <c r="KZ5158" s="16"/>
      <c r="LA5158" s="16"/>
      <c r="LB5158" s="74"/>
      <c r="LC5158" s="74"/>
    </row>
    <row r="5159" spans="8:315" x14ac:dyDescent="0.35">
      <c r="H5159" s="4"/>
      <c r="J5159" s="8"/>
      <c r="K5159" s="8"/>
      <c r="L5159" s="8"/>
      <c r="M5159" s="8"/>
      <c r="O5159" s="8"/>
      <c r="P5159" s="8"/>
      <c r="R5159" s="8"/>
      <c r="S5159" s="8"/>
      <c r="T5159" s="8"/>
      <c r="U5159" s="8"/>
      <c r="W5159" s="8">
        <f t="shared" si="4549"/>
        <v>203.8</v>
      </c>
      <c r="X5159">
        <v>17524800</v>
      </c>
      <c r="Y5159">
        <f t="shared" si="4550"/>
        <v>4868</v>
      </c>
      <c r="Z5159" s="8">
        <v>6.1</v>
      </c>
      <c r="AA5159" s="8">
        <v>26.4</v>
      </c>
      <c r="AB5159" s="8">
        <v>49.6</v>
      </c>
      <c r="AC5159" s="4"/>
      <c r="KL5159" s="84"/>
      <c r="KP5159" s="84"/>
      <c r="KS5159" s="74"/>
      <c r="KT5159" s="74"/>
      <c r="KU5159" s="16"/>
      <c r="KV5159" s="72"/>
      <c r="KW5159" s="72"/>
      <c r="KX5159" s="16"/>
      <c r="KZ5159" s="16"/>
      <c r="LA5159" s="16"/>
      <c r="LB5159" s="74"/>
      <c r="LC5159" s="74"/>
    </row>
    <row r="5160" spans="8:315" x14ac:dyDescent="0.35">
      <c r="H5160" s="4"/>
      <c r="J5160" s="8"/>
      <c r="K5160" s="8"/>
      <c r="L5160" s="8"/>
      <c r="M5160" s="8"/>
      <c r="O5160" s="8"/>
      <c r="P5160" s="8"/>
      <c r="R5160" s="8"/>
      <c r="S5160" s="8"/>
      <c r="T5160" s="8"/>
      <c r="U5160" s="8"/>
      <c r="W5160" s="8">
        <f t="shared" si="4549"/>
        <v>203.9</v>
      </c>
      <c r="X5160">
        <v>17528400</v>
      </c>
      <c r="Y5160">
        <f t="shared" si="4550"/>
        <v>4869</v>
      </c>
      <c r="Z5160" s="8">
        <v>0</v>
      </c>
      <c r="AA5160" s="8">
        <v>25.7</v>
      </c>
      <c r="AB5160" s="8">
        <v>47.2</v>
      </c>
      <c r="AC5160" s="4"/>
      <c r="KL5160" s="84"/>
      <c r="KP5160" s="84"/>
      <c r="KS5160" s="74"/>
      <c r="KT5160" s="74"/>
      <c r="KU5160" s="16"/>
      <c r="KV5160" s="72"/>
      <c r="KW5160" s="72"/>
      <c r="KX5160" s="16"/>
      <c r="KZ5160" s="16"/>
      <c r="LA5160" s="16"/>
      <c r="LB5160" s="74"/>
      <c r="LC5160" s="74"/>
    </row>
    <row r="5161" spans="8:315" x14ac:dyDescent="0.35">
      <c r="H5161" s="4"/>
      <c r="J5161" s="8"/>
      <c r="K5161" s="8"/>
      <c r="L5161" s="8"/>
      <c r="M5161" s="8"/>
      <c r="O5161" s="8"/>
      <c r="P5161" s="8"/>
      <c r="R5161" s="8"/>
      <c r="S5161" s="8"/>
      <c r="T5161" s="8"/>
      <c r="U5161" s="8"/>
      <c r="W5161" s="8">
        <f t="shared" si="4549"/>
        <v>203.9</v>
      </c>
      <c r="X5161">
        <v>17532000</v>
      </c>
      <c r="Y5161">
        <f t="shared" si="4550"/>
        <v>4870</v>
      </c>
      <c r="Z5161" s="8">
        <v>0</v>
      </c>
      <c r="AA5161" s="8">
        <v>24.8</v>
      </c>
      <c r="AB5161" s="8">
        <v>51.2</v>
      </c>
      <c r="AC5161" s="4"/>
      <c r="KL5161" s="84"/>
      <c r="KP5161" s="84"/>
      <c r="KS5161" s="74"/>
      <c r="KT5161" s="74"/>
      <c r="KU5161" s="16"/>
      <c r="KV5161" s="72"/>
      <c r="KW5161" s="72"/>
      <c r="KX5161" s="16"/>
      <c r="KZ5161" s="16"/>
      <c r="LA5161" s="16"/>
      <c r="LB5161" s="74"/>
      <c r="LC5161" s="74"/>
    </row>
    <row r="5162" spans="8:315" x14ac:dyDescent="0.35">
      <c r="H5162" s="4"/>
      <c r="J5162" s="8"/>
      <c r="K5162" s="8"/>
      <c r="L5162" s="8"/>
      <c r="M5162" s="8"/>
      <c r="O5162" s="8"/>
      <c r="P5162" s="8"/>
      <c r="R5162" s="8"/>
      <c r="S5162" s="8"/>
      <c r="T5162" s="8"/>
      <c r="U5162" s="8"/>
      <c r="W5162" s="8">
        <f t="shared" si="4549"/>
        <v>204</v>
      </c>
      <c r="X5162">
        <v>17535600</v>
      </c>
      <c r="Y5162">
        <f t="shared" si="4550"/>
        <v>4871</v>
      </c>
      <c r="Z5162" s="8">
        <v>0</v>
      </c>
      <c r="AA5162" s="8">
        <v>25.1</v>
      </c>
      <c r="AB5162" s="8">
        <v>50</v>
      </c>
      <c r="AC5162" s="4"/>
      <c r="KL5162" s="84"/>
      <c r="KP5162" s="84"/>
      <c r="KS5162" s="74"/>
      <c r="KT5162" s="74"/>
      <c r="KU5162" s="16"/>
      <c r="KV5162" s="72"/>
      <c r="KW5162" s="72"/>
      <c r="KX5162" s="16"/>
      <c r="KZ5162" s="16"/>
      <c r="LA5162" s="16"/>
      <c r="LB5162" s="74"/>
      <c r="LC5162" s="74"/>
    </row>
    <row r="5163" spans="8:315" x14ac:dyDescent="0.35">
      <c r="H5163" s="4"/>
      <c r="J5163" s="8"/>
      <c r="K5163" s="8"/>
      <c r="L5163" s="8"/>
      <c r="M5163" s="8"/>
      <c r="O5163" s="8"/>
      <c r="P5163" s="8"/>
      <c r="R5163" s="8"/>
      <c r="S5163" s="8"/>
      <c r="T5163" s="8"/>
      <c r="U5163" s="8"/>
      <c r="W5163" s="8">
        <f t="shared" si="4549"/>
        <v>204</v>
      </c>
      <c r="X5163">
        <v>17539200</v>
      </c>
      <c r="Y5163">
        <f t="shared" si="4550"/>
        <v>4872</v>
      </c>
      <c r="Z5163" s="8">
        <v>0</v>
      </c>
      <c r="AA5163" s="8">
        <v>25.6</v>
      </c>
      <c r="AB5163" s="8">
        <v>56</v>
      </c>
      <c r="AC5163" s="4"/>
      <c r="KL5163" s="84"/>
      <c r="KP5163" s="84"/>
      <c r="KS5163" s="74"/>
      <c r="KT5163" s="74"/>
      <c r="KU5163" s="16"/>
      <c r="KV5163" s="72"/>
      <c r="KW5163" s="72"/>
      <c r="KX5163" s="16"/>
      <c r="KZ5163" s="16"/>
      <c r="LA5163" s="16"/>
      <c r="LB5163" s="74"/>
      <c r="LC5163" s="74"/>
    </row>
    <row r="5164" spans="8:315" x14ac:dyDescent="0.35">
      <c r="H5164" s="4"/>
      <c r="J5164" s="8"/>
      <c r="K5164" s="8"/>
      <c r="L5164" s="8"/>
      <c r="M5164" s="8"/>
      <c r="O5164" s="8"/>
      <c r="P5164" s="8"/>
      <c r="R5164" s="8"/>
      <c r="S5164" s="8"/>
      <c r="T5164" s="8"/>
      <c r="U5164" s="8"/>
      <c r="W5164" s="8">
        <f t="shared" si="4549"/>
        <v>204</v>
      </c>
      <c r="X5164">
        <v>17542800</v>
      </c>
      <c r="Y5164">
        <f t="shared" si="4550"/>
        <v>4873</v>
      </c>
      <c r="Z5164" s="8">
        <v>0</v>
      </c>
      <c r="AA5164" s="8">
        <v>25.6</v>
      </c>
      <c r="AB5164" s="8">
        <v>61.9</v>
      </c>
      <c r="AC5164" s="4"/>
      <c r="KL5164" s="84"/>
      <c r="KP5164" s="84"/>
      <c r="KS5164" s="74"/>
      <c r="KT5164" s="74"/>
      <c r="KU5164" s="16"/>
      <c r="KV5164" s="72"/>
      <c r="KW5164" s="72"/>
      <c r="KX5164" s="16"/>
      <c r="KZ5164" s="16"/>
      <c r="LA5164" s="16"/>
      <c r="LB5164" s="74"/>
      <c r="LC5164" s="74"/>
    </row>
    <row r="5165" spans="8:315" x14ac:dyDescent="0.35">
      <c r="H5165" s="4"/>
      <c r="J5165" s="8"/>
      <c r="K5165" s="8"/>
      <c r="L5165" s="8"/>
      <c r="M5165" s="8"/>
      <c r="O5165" s="8"/>
      <c r="P5165" s="8"/>
      <c r="R5165" s="8"/>
      <c r="S5165" s="8"/>
      <c r="T5165" s="8"/>
      <c r="U5165" s="8"/>
      <c r="W5165" s="8">
        <f t="shared" si="4549"/>
        <v>204.1</v>
      </c>
      <c r="X5165">
        <v>17546400</v>
      </c>
      <c r="Y5165">
        <f t="shared" si="4550"/>
        <v>4874</v>
      </c>
      <c r="Z5165" s="8">
        <v>0</v>
      </c>
      <c r="AA5165" s="8">
        <v>25.1</v>
      </c>
      <c r="AB5165" s="8">
        <v>66.3</v>
      </c>
      <c r="AC5165" s="4"/>
      <c r="KL5165" s="84"/>
      <c r="KP5165" s="84"/>
      <c r="KS5165" s="74"/>
      <c r="KT5165" s="74"/>
      <c r="KU5165" s="16"/>
      <c r="KV5165" s="72"/>
      <c r="KW5165" s="72"/>
      <c r="KX5165" s="16"/>
      <c r="KZ5165" s="16"/>
      <c r="LA5165" s="16"/>
      <c r="LB5165" s="74"/>
      <c r="LC5165" s="74"/>
    </row>
    <row r="5166" spans="8:315" x14ac:dyDescent="0.35">
      <c r="H5166" s="4"/>
      <c r="J5166" s="8"/>
      <c r="K5166" s="8"/>
      <c r="L5166" s="8"/>
      <c r="M5166" s="8"/>
      <c r="O5166" s="8"/>
      <c r="P5166" s="8"/>
      <c r="R5166" s="8"/>
      <c r="S5166" s="8"/>
      <c r="T5166" s="8"/>
      <c r="U5166" s="8"/>
      <c r="W5166" s="8">
        <f t="shared" si="4549"/>
        <v>204.1</v>
      </c>
      <c r="X5166">
        <v>17550000</v>
      </c>
      <c r="Y5166">
        <f t="shared" si="4550"/>
        <v>4875</v>
      </c>
      <c r="Z5166" s="8">
        <v>0</v>
      </c>
      <c r="AA5166" s="8">
        <v>24</v>
      </c>
      <c r="AB5166" s="8">
        <v>75.8</v>
      </c>
      <c r="AC5166" s="4"/>
      <c r="KL5166" s="84"/>
      <c r="KP5166" s="84"/>
      <c r="KS5166" s="74"/>
      <c r="KT5166" s="74"/>
      <c r="KU5166" s="16"/>
      <c r="KV5166" s="72"/>
      <c r="KW5166" s="72"/>
      <c r="KX5166" s="16"/>
      <c r="KZ5166" s="16"/>
      <c r="LA5166" s="16"/>
      <c r="LB5166" s="74"/>
      <c r="LC5166" s="74"/>
    </row>
    <row r="5167" spans="8:315" x14ac:dyDescent="0.35">
      <c r="H5167" s="4"/>
      <c r="J5167" s="8"/>
      <c r="K5167" s="8"/>
      <c r="L5167" s="8"/>
      <c r="M5167" s="8"/>
      <c r="O5167" s="8"/>
      <c r="P5167" s="8"/>
      <c r="R5167" s="8"/>
      <c r="S5167" s="8"/>
      <c r="T5167" s="8"/>
      <c r="U5167" s="8"/>
      <c r="W5167" s="8">
        <f t="shared" si="4549"/>
        <v>204.2</v>
      </c>
      <c r="X5167">
        <v>17553600</v>
      </c>
      <c r="Y5167">
        <f t="shared" si="4550"/>
        <v>4876</v>
      </c>
      <c r="Z5167" s="8">
        <v>0</v>
      </c>
      <c r="AA5167" s="8">
        <v>23.9</v>
      </c>
      <c r="AB5167" s="8">
        <v>74</v>
      </c>
      <c r="AC5167" s="4"/>
      <c r="KL5167" s="84"/>
      <c r="KP5167" s="84"/>
      <c r="KS5167" s="74"/>
      <c r="KT5167" s="74"/>
      <c r="KU5167" s="16"/>
      <c r="KV5167" s="72"/>
      <c r="KW5167" s="72"/>
      <c r="KX5167" s="16"/>
      <c r="KZ5167" s="16"/>
      <c r="LA5167" s="16"/>
      <c r="LB5167" s="74"/>
      <c r="LC5167" s="74"/>
    </row>
    <row r="5168" spans="8:315" x14ac:dyDescent="0.35">
      <c r="H5168" s="4"/>
      <c r="J5168" s="8"/>
      <c r="K5168" s="8"/>
      <c r="L5168" s="8"/>
      <c r="M5168" s="8"/>
      <c r="O5168" s="8"/>
      <c r="P5168" s="8"/>
      <c r="R5168" s="8"/>
      <c r="S5168" s="8"/>
      <c r="T5168" s="8"/>
      <c r="U5168" s="8"/>
      <c r="W5168" s="8">
        <f t="shared" si="4549"/>
        <v>204.2</v>
      </c>
      <c r="X5168">
        <v>17557200</v>
      </c>
      <c r="Y5168">
        <f t="shared" si="4550"/>
        <v>4877</v>
      </c>
      <c r="Z5168" s="8">
        <v>1.4</v>
      </c>
      <c r="AA5168" s="8">
        <v>24.2</v>
      </c>
      <c r="AB5168" s="8">
        <v>73.900000000000006</v>
      </c>
      <c r="AC5168" s="4"/>
      <c r="KL5168" s="84"/>
      <c r="KP5168" s="84"/>
      <c r="KS5168" s="74"/>
      <c r="KT5168" s="74"/>
      <c r="KU5168" s="16"/>
      <c r="KV5168" s="72"/>
      <c r="KW5168" s="72"/>
      <c r="KX5168" s="16"/>
      <c r="KZ5168" s="16"/>
      <c r="LA5168" s="16"/>
      <c r="LB5168" s="74"/>
      <c r="LC5168" s="74"/>
    </row>
    <row r="5169" spans="8:315" x14ac:dyDescent="0.35">
      <c r="H5169" s="4"/>
      <c r="J5169" s="8"/>
      <c r="K5169" s="8"/>
      <c r="L5169" s="8"/>
      <c r="M5169" s="8"/>
      <c r="O5169" s="8"/>
      <c r="P5169" s="8"/>
      <c r="R5169" s="8"/>
      <c r="S5169" s="8"/>
      <c r="T5169" s="8"/>
      <c r="U5169" s="8"/>
      <c r="W5169" s="8">
        <f t="shared" si="4549"/>
        <v>204.3</v>
      </c>
      <c r="X5169">
        <v>17560800</v>
      </c>
      <c r="Y5169">
        <f t="shared" si="4550"/>
        <v>4878</v>
      </c>
      <c r="Z5169" s="8">
        <v>23.3</v>
      </c>
      <c r="AA5169" s="8">
        <v>24.2</v>
      </c>
      <c r="AB5169" s="8">
        <v>74.5</v>
      </c>
      <c r="AC5169" s="4"/>
      <c r="KL5169" s="84"/>
      <c r="KP5169" s="84"/>
      <c r="KS5169" s="74"/>
      <c r="KT5169" s="74"/>
      <c r="KU5169" s="16"/>
      <c r="KV5169" s="72"/>
      <c r="KW5169" s="72"/>
      <c r="KX5169" s="16"/>
      <c r="KZ5169" s="16"/>
      <c r="LA5169" s="16"/>
      <c r="LB5169" s="74"/>
      <c r="LC5169" s="74"/>
    </row>
    <row r="5170" spans="8:315" x14ac:dyDescent="0.35">
      <c r="H5170" s="4"/>
      <c r="J5170" s="8"/>
      <c r="K5170" s="8"/>
      <c r="L5170" s="8"/>
      <c r="M5170" s="8"/>
      <c r="O5170" s="8"/>
      <c r="P5170" s="8"/>
      <c r="R5170" s="8"/>
      <c r="S5170" s="8"/>
      <c r="T5170" s="8"/>
      <c r="U5170" s="8"/>
      <c r="W5170" s="8">
        <f t="shared" si="4549"/>
        <v>204.3</v>
      </c>
      <c r="X5170">
        <v>17564400</v>
      </c>
      <c r="Y5170">
        <f t="shared" si="4550"/>
        <v>4879</v>
      </c>
      <c r="Z5170" s="8">
        <v>254.4</v>
      </c>
      <c r="AA5170" s="8">
        <v>24.4</v>
      </c>
      <c r="AB5170" s="8">
        <v>72.900000000000006</v>
      </c>
      <c r="AC5170" s="4"/>
      <c r="KL5170" s="84"/>
      <c r="KP5170" s="84"/>
      <c r="KS5170" s="74"/>
      <c r="KT5170" s="74"/>
      <c r="KU5170" s="16"/>
      <c r="KV5170" s="72"/>
      <c r="KW5170" s="72"/>
      <c r="KX5170" s="16"/>
      <c r="KZ5170" s="16"/>
      <c r="LA5170" s="16"/>
      <c r="LB5170" s="74"/>
      <c r="LC5170" s="74"/>
    </row>
    <row r="5171" spans="8:315" x14ac:dyDescent="0.35">
      <c r="H5171" s="4"/>
      <c r="J5171" s="8"/>
      <c r="K5171" s="8"/>
      <c r="L5171" s="8"/>
      <c r="M5171" s="8"/>
      <c r="O5171" s="8"/>
      <c r="P5171" s="8"/>
      <c r="R5171" s="8"/>
      <c r="S5171" s="8"/>
      <c r="T5171" s="8"/>
      <c r="U5171" s="8"/>
      <c r="W5171" s="8">
        <f t="shared" si="4549"/>
        <v>204.3</v>
      </c>
      <c r="X5171">
        <v>17568000</v>
      </c>
      <c r="Y5171">
        <f t="shared" si="4550"/>
        <v>4880</v>
      </c>
      <c r="Z5171" s="8">
        <v>259.7</v>
      </c>
      <c r="AA5171" s="8">
        <v>24.4</v>
      </c>
      <c r="AB5171" s="8">
        <v>71.599999999999994</v>
      </c>
      <c r="AC5171" s="4"/>
      <c r="KL5171" s="84"/>
      <c r="KP5171" s="84"/>
      <c r="KS5171" s="74"/>
      <c r="KT5171" s="74"/>
      <c r="KU5171" s="16"/>
      <c r="KV5171" s="72"/>
      <c r="KW5171" s="72"/>
      <c r="KX5171" s="16"/>
      <c r="KZ5171" s="16"/>
      <c r="LA5171" s="16"/>
      <c r="LB5171" s="74"/>
      <c r="LC5171" s="74"/>
    </row>
    <row r="5172" spans="8:315" x14ac:dyDescent="0.35">
      <c r="H5172" s="4"/>
      <c r="J5172" s="8"/>
      <c r="K5172" s="8"/>
      <c r="L5172" s="8"/>
      <c r="M5172" s="8"/>
      <c r="O5172" s="8"/>
      <c r="P5172" s="8"/>
      <c r="R5172" s="8"/>
      <c r="S5172" s="8"/>
      <c r="T5172" s="8"/>
      <c r="U5172" s="8"/>
      <c r="W5172" s="8">
        <f t="shared" si="4549"/>
        <v>204.4</v>
      </c>
      <c r="X5172">
        <v>17571600</v>
      </c>
      <c r="Y5172">
        <f t="shared" si="4550"/>
        <v>4881</v>
      </c>
      <c r="Z5172" s="8">
        <v>535</v>
      </c>
      <c r="AA5172" s="8">
        <v>25.4</v>
      </c>
      <c r="AB5172" s="8">
        <v>68.8</v>
      </c>
      <c r="AC5172" s="4"/>
      <c r="KL5172" s="84"/>
      <c r="KP5172" s="84"/>
      <c r="KS5172" s="74"/>
      <c r="KT5172" s="74"/>
      <c r="KU5172" s="16"/>
      <c r="KV5172" s="72"/>
      <c r="KW5172" s="72"/>
      <c r="KX5172" s="16"/>
      <c r="KZ5172" s="16"/>
      <c r="LA5172" s="16"/>
      <c r="LB5172" s="74"/>
      <c r="LC5172" s="74"/>
    </row>
    <row r="5173" spans="8:315" x14ac:dyDescent="0.35">
      <c r="H5173" s="4"/>
      <c r="J5173" s="8"/>
      <c r="K5173" s="8"/>
      <c r="L5173" s="8"/>
      <c r="M5173" s="8"/>
      <c r="O5173" s="8"/>
      <c r="P5173" s="8"/>
      <c r="R5173" s="8"/>
      <c r="S5173" s="8"/>
      <c r="T5173" s="8"/>
      <c r="U5173" s="8"/>
      <c r="W5173" s="8">
        <f t="shared" si="4549"/>
        <v>204.4</v>
      </c>
      <c r="X5173">
        <v>17575200</v>
      </c>
      <c r="Y5173">
        <f t="shared" si="4550"/>
        <v>4882</v>
      </c>
      <c r="Z5173" s="8">
        <v>717.2</v>
      </c>
      <c r="AA5173" s="8">
        <v>26.4</v>
      </c>
      <c r="AB5173" s="8">
        <v>62.9</v>
      </c>
      <c r="AC5173" s="4"/>
      <c r="KL5173" s="84"/>
      <c r="KP5173" s="84"/>
      <c r="KS5173" s="74"/>
      <c r="KT5173" s="74"/>
      <c r="KU5173" s="16"/>
      <c r="KV5173" s="72"/>
      <c r="KW5173" s="72"/>
      <c r="KX5173" s="16"/>
      <c r="KZ5173" s="16"/>
      <c r="LA5173" s="16"/>
      <c r="LB5173" s="74"/>
      <c r="LC5173" s="74"/>
    </row>
    <row r="5174" spans="8:315" x14ac:dyDescent="0.35">
      <c r="H5174" s="4"/>
      <c r="J5174" s="8"/>
      <c r="K5174" s="8"/>
      <c r="L5174" s="8"/>
      <c r="M5174" s="8"/>
      <c r="O5174" s="8"/>
      <c r="P5174" s="8"/>
      <c r="R5174" s="8"/>
      <c r="S5174" s="8"/>
      <c r="T5174" s="8"/>
      <c r="U5174" s="8"/>
      <c r="W5174" s="8">
        <f t="shared" si="4549"/>
        <v>204.5</v>
      </c>
      <c r="X5174">
        <v>17578800</v>
      </c>
      <c r="Y5174">
        <f t="shared" si="4550"/>
        <v>4883</v>
      </c>
      <c r="Z5174" s="8">
        <v>837.2</v>
      </c>
      <c r="AA5174" s="8">
        <v>27.6</v>
      </c>
      <c r="AB5174" s="8">
        <v>60.2</v>
      </c>
      <c r="AC5174" s="4"/>
      <c r="KL5174" s="84"/>
      <c r="KP5174" s="84"/>
      <c r="KS5174" s="74"/>
      <c r="KT5174" s="74"/>
      <c r="KU5174" s="16"/>
      <c r="KV5174" s="72"/>
      <c r="KW5174" s="72"/>
      <c r="KX5174" s="16"/>
      <c r="KZ5174" s="16"/>
      <c r="LA5174" s="16"/>
      <c r="LB5174" s="74"/>
      <c r="LC5174" s="74"/>
    </row>
    <row r="5175" spans="8:315" x14ac:dyDescent="0.35">
      <c r="H5175" s="4"/>
      <c r="J5175" s="8"/>
      <c r="K5175" s="8"/>
      <c r="L5175" s="8"/>
      <c r="M5175" s="8"/>
      <c r="O5175" s="8"/>
      <c r="P5175" s="8"/>
      <c r="R5175" s="8"/>
      <c r="S5175" s="8"/>
      <c r="T5175" s="8"/>
      <c r="U5175" s="8"/>
      <c r="W5175" s="8">
        <f t="shared" si="4549"/>
        <v>204.5</v>
      </c>
      <c r="X5175">
        <v>17582400</v>
      </c>
      <c r="Y5175">
        <f t="shared" si="4550"/>
        <v>4884</v>
      </c>
      <c r="Z5175" s="8">
        <v>898.1</v>
      </c>
      <c r="AA5175" s="8">
        <v>28.9</v>
      </c>
      <c r="AB5175" s="8">
        <v>49.5</v>
      </c>
      <c r="AC5175" s="4"/>
      <c r="KL5175" s="84"/>
      <c r="KP5175" s="84"/>
      <c r="KS5175" s="74"/>
      <c r="KT5175" s="74"/>
      <c r="KU5175" s="16"/>
      <c r="KV5175" s="72"/>
      <c r="KW5175" s="72"/>
      <c r="KX5175" s="16"/>
      <c r="KZ5175" s="16"/>
      <c r="LA5175" s="16"/>
      <c r="LB5175" s="74"/>
      <c r="LC5175" s="74"/>
    </row>
    <row r="5176" spans="8:315" x14ac:dyDescent="0.35">
      <c r="H5176" s="4"/>
      <c r="J5176" s="8"/>
      <c r="K5176" s="8"/>
      <c r="L5176" s="8"/>
      <c r="M5176" s="8"/>
      <c r="O5176" s="8"/>
      <c r="P5176" s="8"/>
      <c r="R5176" s="8"/>
      <c r="S5176" s="8"/>
      <c r="T5176" s="8"/>
      <c r="U5176" s="8"/>
      <c r="W5176" s="8">
        <f t="shared" si="4549"/>
        <v>204.5</v>
      </c>
      <c r="X5176">
        <v>17586000</v>
      </c>
      <c r="Y5176">
        <f t="shared" si="4550"/>
        <v>4885</v>
      </c>
      <c r="Z5176" s="8">
        <v>909.4</v>
      </c>
      <c r="AA5176" s="8">
        <v>30.1</v>
      </c>
      <c r="AB5176" s="8">
        <v>44.7</v>
      </c>
      <c r="AC5176" s="4"/>
      <c r="KL5176" s="84"/>
      <c r="KP5176" s="84"/>
      <c r="KS5176" s="74"/>
      <c r="KT5176" s="74"/>
      <c r="KU5176" s="16"/>
      <c r="KV5176" s="72"/>
      <c r="KW5176" s="72"/>
      <c r="KX5176" s="16"/>
      <c r="KZ5176" s="16"/>
      <c r="LA5176" s="16"/>
      <c r="LB5176" s="74"/>
      <c r="LC5176" s="74"/>
    </row>
    <row r="5177" spans="8:315" x14ac:dyDescent="0.35">
      <c r="H5177" s="4"/>
      <c r="J5177" s="8"/>
      <c r="K5177" s="8"/>
      <c r="L5177" s="8"/>
      <c r="M5177" s="8"/>
      <c r="O5177" s="8"/>
      <c r="P5177" s="8"/>
      <c r="R5177" s="8"/>
      <c r="S5177" s="8"/>
      <c r="T5177" s="8"/>
      <c r="U5177" s="8"/>
      <c r="W5177" s="8">
        <f t="shared" si="4549"/>
        <v>204.6</v>
      </c>
      <c r="X5177">
        <v>17589600</v>
      </c>
      <c r="Y5177">
        <f t="shared" si="4550"/>
        <v>4886</v>
      </c>
      <c r="Z5177" s="8">
        <v>864.4</v>
      </c>
      <c r="AA5177" s="8">
        <v>31.1</v>
      </c>
      <c r="AB5177" s="8">
        <v>37.799999999999997</v>
      </c>
      <c r="AC5177" s="4"/>
      <c r="KL5177" s="84"/>
      <c r="KP5177" s="84"/>
      <c r="KS5177" s="74"/>
      <c r="KT5177" s="74"/>
      <c r="KU5177" s="16"/>
      <c r="KV5177" s="72"/>
      <c r="KW5177" s="72"/>
      <c r="KX5177" s="16"/>
      <c r="KZ5177" s="16"/>
      <c r="LA5177" s="16"/>
      <c r="LB5177" s="74"/>
      <c r="LC5177" s="74"/>
    </row>
    <row r="5178" spans="8:315" x14ac:dyDescent="0.35">
      <c r="H5178" s="4"/>
      <c r="J5178" s="8"/>
      <c r="K5178" s="8"/>
      <c r="L5178" s="8"/>
      <c r="M5178" s="8"/>
      <c r="O5178" s="8"/>
      <c r="P5178" s="8"/>
      <c r="R5178" s="8"/>
      <c r="S5178" s="8"/>
      <c r="T5178" s="8"/>
      <c r="U5178" s="8"/>
      <c r="W5178" s="8">
        <f t="shared" si="4549"/>
        <v>204.6</v>
      </c>
      <c r="X5178">
        <v>17593200</v>
      </c>
      <c r="Y5178">
        <f t="shared" si="4550"/>
        <v>4887</v>
      </c>
      <c r="Z5178" s="8">
        <v>771.4</v>
      </c>
      <c r="AA5178" s="8">
        <v>31.7</v>
      </c>
      <c r="AB5178" s="8">
        <v>38.5</v>
      </c>
      <c r="AC5178" s="4"/>
      <c r="KL5178" s="84"/>
      <c r="KP5178" s="84"/>
      <c r="KS5178" s="74"/>
      <c r="KT5178" s="74"/>
      <c r="KU5178" s="16"/>
      <c r="KV5178" s="72"/>
      <c r="KW5178" s="72"/>
      <c r="KX5178" s="16"/>
      <c r="KZ5178" s="16"/>
      <c r="LA5178" s="16"/>
      <c r="LB5178" s="74"/>
      <c r="LC5178" s="74"/>
    </row>
    <row r="5179" spans="8:315" x14ac:dyDescent="0.35">
      <c r="H5179" s="4"/>
      <c r="J5179" s="8"/>
      <c r="K5179" s="8"/>
      <c r="L5179" s="8"/>
      <c r="M5179" s="8"/>
      <c r="O5179" s="8"/>
      <c r="P5179" s="8"/>
      <c r="R5179" s="8"/>
      <c r="S5179" s="8"/>
      <c r="T5179" s="8"/>
      <c r="U5179" s="8"/>
      <c r="W5179" s="8">
        <f t="shared" si="4549"/>
        <v>204.7</v>
      </c>
      <c r="X5179">
        <v>17596800</v>
      </c>
      <c r="Y5179">
        <f t="shared" si="4550"/>
        <v>4888</v>
      </c>
      <c r="Z5179" s="8">
        <v>608.6</v>
      </c>
      <c r="AA5179" s="8">
        <v>32.1</v>
      </c>
      <c r="AB5179" s="8">
        <v>38.5</v>
      </c>
      <c r="AC5179" s="4"/>
      <c r="KL5179" s="84"/>
      <c r="KP5179" s="84"/>
      <c r="KS5179" s="74"/>
      <c r="KT5179" s="74"/>
      <c r="KU5179" s="16"/>
      <c r="KV5179" s="72"/>
      <c r="KW5179" s="72"/>
      <c r="KX5179" s="16"/>
      <c r="KZ5179" s="16"/>
      <c r="LA5179" s="16"/>
      <c r="LB5179" s="74"/>
      <c r="LC5179" s="74"/>
    </row>
    <row r="5180" spans="8:315" x14ac:dyDescent="0.35">
      <c r="H5180" s="4"/>
      <c r="J5180" s="8"/>
      <c r="K5180" s="8"/>
      <c r="L5180" s="8"/>
      <c r="M5180" s="8"/>
      <c r="O5180" s="8"/>
      <c r="P5180" s="8"/>
      <c r="R5180" s="8"/>
      <c r="S5180" s="8"/>
      <c r="T5180" s="8"/>
      <c r="U5180" s="8"/>
      <c r="W5180" s="8">
        <f t="shared" si="4549"/>
        <v>204.7</v>
      </c>
      <c r="X5180">
        <v>17600400</v>
      </c>
      <c r="Y5180">
        <f t="shared" si="4550"/>
        <v>4889</v>
      </c>
      <c r="Z5180" s="8">
        <v>408.6</v>
      </c>
      <c r="AA5180" s="8">
        <v>31.9</v>
      </c>
      <c r="AB5180" s="8">
        <v>38.799999999999997</v>
      </c>
      <c r="AC5180" s="4"/>
      <c r="KL5180" s="84"/>
      <c r="KP5180" s="84"/>
      <c r="KS5180" s="74"/>
      <c r="KT5180" s="74"/>
      <c r="KU5180" s="16"/>
      <c r="KV5180" s="72"/>
      <c r="KW5180" s="72"/>
      <c r="KX5180" s="16"/>
      <c r="KZ5180" s="16"/>
      <c r="LA5180" s="16"/>
      <c r="LB5180" s="74"/>
      <c r="LC5180" s="74"/>
    </row>
    <row r="5181" spans="8:315" x14ac:dyDescent="0.35">
      <c r="H5181" s="4"/>
      <c r="J5181" s="8"/>
      <c r="K5181" s="8"/>
      <c r="L5181" s="8"/>
      <c r="M5181" s="8"/>
      <c r="O5181" s="8"/>
      <c r="P5181" s="8"/>
      <c r="R5181" s="8"/>
      <c r="S5181" s="8"/>
      <c r="T5181" s="8"/>
      <c r="U5181" s="8"/>
      <c r="W5181" s="8">
        <f t="shared" si="4549"/>
        <v>204.8</v>
      </c>
      <c r="X5181">
        <v>17604000</v>
      </c>
      <c r="Y5181">
        <f t="shared" si="4550"/>
        <v>4890</v>
      </c>
      <c r="Z5181" s="8">
        <v>102.2</v>
      </c>
      <c r="AA5181" s="8">
        <v>30.6</v>
      </c>
      <c r="AB5181" s="8">
        <v>43.3</v>
      </c>
      <c r="AC5181" s="4"/>
      <c r="KL5181" s="84"/>
      <c r="KP5181" s="84"/>
      <c r="KS5181" s="74"/>
      <c r="KT5181" s="74"/>
      <c r="KU5181" s="16"/>
      <c r="KV5181" s="72"/>
      <c r="KW5181" s="72"/>
      <c r="KX5181" s="16"/>
      <c r="KZ5181" s="16"/>
      <c r="LA5181" s="16"/>
      <c r="LB5181" s="74"/>
      <c r="LC5181" s="74"/>
    </row>
    <row r="5182" spans="8:315" x14ac:dyDescent="0.35">
      <c r="H5182" s="4"/>
      <c r="J5182" s="8"/>
      <c r="K5182" s="8"/>
      <c r="L5182" s="8"/>
      <c r="M5182" s="8"/>
      <c r="O5182" s="8"/>
      <c r="P5182" s="8"/>
      <c r="R5182" s="8"/>
      <c r="S5182" s="8"/>
      <c r="T5182" s="8"/>
      <c r="U5182" s="8"/>
      <c r="W5182" s="8">
        <f t="shared" si="4549"/>
        <v>204.8</v>
      </c>
      <c r="X5182">
        <v>17607600</v>
      </c>
      <c r="Y5182">
        <f t="shared" si="4550"/>
        <v>4891</v>
      </c>
      <c r="Z5182" s="8">
        <v>25.6</v>
      </c>
      <c r="AA5182" s="8">
        <v>27.6</v>
      </c>
      <c r="AB5182" s="8">
        <v>46.8</v>
      </c>
      <c r="AC5182" s="4"/>
      <c r="KL5182" s="84"/>
      <c r="KP5182" s="84"/>
      <c r="KS5182" s="74"/>
      <c r="KT5182" s="74"/>
      <c r="KU5182" s="16"/>
      <c r="KV5182" s="72"/>
      <c r="KW5182" s="72"/>
      <c r="KX5182" s="16"/>
      <c r="KZ5182" s="16"/>
      <c r="LA5182" s="16"/>
      <c r="LB5182" s="74"/>
      <c r="LC5182" s="74"/>
    </row>
    <row r="5183" spans="8:315" x14ac:dyDescent="0.35">
      <c r="H5183" s="4"/>
      <c r="J5183" s="8"/>
      <c r="K5183" s="8"/>
      <c r="L5183" s="8"/>
      <c r="M5183" s="8"/>
      <c r="O5183" s="8"/>
      <c r="P5183" s="8"/>
      <c r="R5183" s="8"/>
      <c r="S5183" s="8"/>
      <c r="T5183" s="8"/>
      <c r="U5183" s="8"/>
      <c r="W5183" s="8">
        <f t="shared" si="4549"/>
        <v>204.8</v>
      </c>
      <c r="X5183">
        <v>17611200</v>
      </c>
      <c r="Y5183">
        <f t="shared" si="4550"/>
        <v>4892</v>
      </c>
      <c r="Z5183" s="8">
        <v>0.6</v>
      </c>
      <c r="AA5183" s="8">
        <v>24.8</v>
      </c>
      <c r="AB5183" s="8">
        <v>68.900000000000006</v>
      </c>
      <c r="AC5183" s="4"/>
      <c r="KL5183" s="84"/>
      <c r="KP5183" s="84"/>
      <c r="KS5183" s="74"/>
      <c r="KT5183" s="74"/>
      <c r="KU5183" s="16"/>
      <c r="KV5183" s="72"/>
      <c r="KW5183" s="72"/>
      <c r="KX5183" s="16"/>
      <c r="KZ5183" s="16"/>
      <c r="LA5183" s="16"/>
      <c r="LB5183" s="74"/>
      <c r="LC5183" s="74"/>
    </row>
    <row r="5184" spans="8:315" x14ac:dyDescent="0.35">
      <c r="H5184" s="4"/>
      <c r="J5184" s="8"/>
      <c r="K5184" s="8"/>
      <c r="L5184" s="8"/>
      <c r="M5184" s="8"/>
      <c r="O5184" s="8"/>
      <c r="P5184" s="8"/>
      <c r="R5184" s="8"/>
      <c r="S5184" s="8"/>
      <c r="T5184" s="8"/>
      <c r="U5184" s="8"/>
      <c r="W5184" s="8">
        <f t="shared" si="4549"/>
        <v>204.9</v>
      </c>
      <c r="X5184">
        <v>17614800</v>
      </c>
      <c r="Y5184">
        <f t="shared" si="4550"/>
        <v>4893</v>
      </c>
      <c r="Z5184" s="8">
        <v>0</v>
      </c>
      <c r="AA5184" s="8">
        <v>22.5</v>
      </c>
      <c r="AB5184" s="8">
        <v>68.400000000000006</v>
      </c>
      <c r="AC5184" s="4"/>
      <c r="KL5184" s="84"/>
      <c r="KP5184" s="84"/>
      <c r="KS5184" s="74"/>
      <c r="KT5184" s="74"/>
      <c r="KU5184" s="16"/>
      <c r="KV5184" s="72"/>
      <c r="KW5184" s="72"/>
      <c r="KX5184" s="16"/>
      <c r="KZ5184" s="16"/>
      <c r="LA5184" s="16"/>
      <c r="LB5184" s="74"/>
      <c r="LC5184" s="74"/>
    </row>
    <row r="5185" spans="8:315" x14ac:dyDescent="0.35">
      <c r="H5185" s="4"/>
      <c r="J5185" s="8"/>
      <c r="K5185" s="8"/>
      <c r="L5185" s="8"/>
      <c r="M5185" s="8"/>
      <c r="O5185" s="8"/>
      <c r="P5185" s="8"/>
      <c r="R5185" s="8"/>
      <c r="S5185" s="8"/>
      <c r="T5185" s="8"/>
      <c r="U5185" s="8"/>
      <c r="W5185" s="8">
        <f t="shared" si="4549"/>
        <v>204.9</v>
      </c>
      <c r="X5185">
        <v>17618400</v>
      </c>
      <c r="Y5185">
        <f t="shared" si="4550"/>
        <v>4894</v>
      </c>
      <c r="Z5185" s="8">
        <v>0</v>
      </c>
      <c r="AA5185" s="8">
        <v>21.9</v>
      </c>
      <c r="AB5185" s="8">
        <v>73.400000000000006</v>
      </c>
      <c r="AC5185" s="4"/>
      <c r="KL5185" s="84"/>
      <c r="KP5185" s="84"/>
      <c r="KS5185" s="74"/>
      <c r="KT5185" s="74"/>
      <c r="KU5185" s="16"/>
      <c r="KV5185" s="72"/>
      <c r="KW5185" s="72"/>
      <c r="KX5185" s="16"/>
      <c r="KZ5185" s="16"/>
      <c r="LA5185" s="16"/>
      <c r="LB5185" s="74"/>
      <c r="LC5185" s="74"/>
    </row>
    <row r="5186" spans="8:315" x14ac:dyDescent="0.35">
      <c r="H5186" s="4"/>
      <c r="J5186" s="8"/>
      <c r="K5186" s="8"/>
      <c r="L5186" s="8"/>
      <c r="M5186" s="8"/>
      <c r="O5186" s="8"/>
      <c r="P5186" s="8"/>
      <c r="R5186" s="8"/>
      <c r="S5186" s="8"/>
      <c r="T5186" s="8"/>
      <c r="U5186" s="8"/>
      <c r="W5186" s="8">
        <f t="shared" si="4549"/>
        <v>205</v>
      </c>
      <c r="X5186">
        <v>17622000</v>
      </c>
      <c r="Y5186">
        <f t="shared" si="4550"/>
        <v>4895</v>
      </c>
      <c r="Z5186" s="8">
        <v>0</v>
      </c>
      <c r="AA5186" s="8">
        <v>21.8</v>
      </c>
      <c r="AB5186" s="8">
        <v>74.099999999999994</v>
      </c>
      <c r="AC5186" s="4"/>
      <c r="KL5186" s="84"/>
      <c r="KP5186" s="84"/>
      <c r="KS5186" s="74"/>
      <c r="KT5186" s="74"/>
      <c r="KU5186" s="16"/>
      <c r="KV5186" s="72"/>
      <c r="KW5186" s="72"/>
      <c r="KX5186" s="16"/>
      <c r="KZ5186" s="16"/>
      <c r="LA5186" s="16"/>
      <c r="LB5186" s="74"/>
      <c r="LC5186" s="74"/>
    </row>
    <row r="5187" spans="8:315" x14ac:dyDescent="0.35">
      <c r="H5187" s="4"/>
      <c r="J5187" s="8"/>
      <c r="K5187" s="8"/>
      <c r="L5187" s="8"/>
      <c r="M5187" s="8"/>
      <c r="O5187" s="8"/>
      <c r="P5187" s="8"/>
      <c r="R5187" s="8"/>
      <c r="S5187" s="8"/>
      <c r="T5187" s="8"/>
      <c r="U5187" s="8"/>
      <c r="W5187" s="8">
        <f t="shared" si="4549"/>
        <v>205</v>
      </c>
      <c r="X5187">
        <v>17625600</v>
      </c>
      <c r="Y5187">
        <f t="shared" si="4550"/>
        <v>4896</v>
      </c>
      <c r="Z5187" s="8">
        <v>0</v>
      </c>
      <c r="AA5187" s="8">
        <v>21.6</v>
      </c>
      <c r="AB5187" s="8">
        <v>77.2</v>
      </c>
      <c r="AC5187" s="4"/>
      <c r="KL5187" s="84"/>
      <c r="KP5187" s="84"/>
      <c r="KS5187" s="74"/>
      <c r="KT5187" s="74"/>
      <c r="KU5187" s="16"/>
      <c r="KV5187" s="72"/>
      <c r="KW5187" s="72"/>
      <c r="KX5187" s="16"/>
      <c r="KZ5187" s="16"/>
      <c r="LA5187" s="16"/>
      <c r="LB5187" s="74"/>
      <c r="LC5187" s="74"/>
    </row>
    <row r="5188" spans="8:315" x14ac:dyDescent="0.35">
      <c r="H5188" s="4"/>
      <c r="J5188" s="8"/>
      <c r="K5188" s="8"/>
      <c r="L5188" s="8"/>
      <c r="M5188" s="8"/>
      <c r="O5188" s="8"/>
      <c r="P5188" s="8"/>
      <c r="R5188" s="8"/>
      <c r="S5188" s="8"/>
      <c r="T5188" s="8"/>
      <c r="U5188" s="8"/>
      <c r="W5188" s="8">
        <f t="shared" si="4549"/>
        <v>205</v>
      </c>
      <c r="X5188">
        <v>17629200</v>
      </c>
      <c r="Y5188">
        <f t="shared" si="4550"/>
        <v>4897</v>
      </c>
      <c r="Z5188" s="8">
        <v>0</v>
      </c>
      <c r="AA5188" s="8">
        <v>21.1</v>
      </c>
      <c r="AB5188" s="8">
        <v>78.8</v>
      </c>
      <c r="AC5188" s="4"/>
      <c r="KL5188" s="84"/>
      <c r="KP5188" s="84"/>
      <c r="KS5188" s="74"/>
      <c r="KT5188" s="74"/>
      <c r="KU5188" s="16"/>
      <c r="KV5188" s="72"/>
      <c r="KW5188" s="72"/>
      <c r="KX5188" s="16"/>
      <c r="KZ5188" s="16"/>
      <c r="LA5188" s="16"/>
      <c r="LB5188" s="74"/>
      <c r="LC5188" s="74"/>
    </row>
    <row r="5189" spans="8:315" x14ac:dyDescent="0.35">
      <c r="H5189" s="4"/>
      <c r="J5189" s="8"/>
      <c r="K5189" s="8"/>
      <c r="L5189" s="8"/>
      <c r="M5189" s="8"/>
      <c r="O5189" s="8"/>
      <c r="P5189" s="8"/>
      <c r="R5189" s="8"/>
      <c r="S5189" s="8"/>
      <c r="T5189" s="8"/>
      <c r="U5189" s="8"/>
      <c r="W5189" s="8">
        <f t="shared" si="4549"/>
        <v>205.1</v>
      </c>
      <c r="X5189">
        <v>17632800</v>
      </c>
      <c r="Y5189">
        <f t="shared" si="4550"/>
        <v>4898</v>
      </c>
      <c r="Z5189" s="8">
        <v>0</v>
      </c>
      <c r="AA5189" s="8">
        <v>20.9</v>
      </c>
      <c r="AB5189" s="8">
        <v>81.099999999999994</v>
      </c>
      <c r="AC5189" s="4"/>
      <c r="KL5189" s="84"/>
      <c r="KP5189" s="84"/>
      <c r="KS5189" s="74"/>
      <c r="KT5189" s="74"/>
      <c r="KU5189" s="16"/>
      <c r="KV5189" s="72"/>
      <c r="KW5189" s="72"/>
      <c r="KX5189" s="16"/>
      <c r="KZ5189" s="16"/>
      <c r="LA5189" s="16"/>
      <c r="LB5189" s="74"/>
      <c r="LC5189" s="74"/>
    </row>
    <row r="5190" spans="8:315" x14ac:dyDescent="0.35">
      <c r="H5190" s="4"/>
      <c r="J5190" s="8"/>
      <c r="K5190" s="8"/>
      <c r="L5190" s="8"/>
      <c r="M5190" s="8"/>
      <c r="O5190" s="8"/>
      <c r="P5190" s="8"/>
      <c r="R5190" s="8"/>
      <c r="S5190" s="8"/>
      <c r="T5190" s="8"/>
      <c r="U5190" s="8"/>
      <c r="W5190" s="8">
        <f t="shared" si="4549"/>
        <v>205.1</v>
      </c>
      <c r="X5190">
        <v>17636400</v>
      </c>
      <c r="Y5190">
        <f t="shared" si="4550"/>
        <v>4899</v>
      </c>
      <c r="Z5190" s="8">
        <v>0</v>
      </c>
      <c r="AA5190" s="8">
        <v>20.6</v>
      </c>
      <c r="AB5190" s="8">
        <v>81.7</v>
      </c>
      <c r="AC5190" s="4"/>
      <c r="KL5190" s="84"/>
      <c r="KP5190" s="84"/>
      <c r="KS5190" s="74"/>
      <c r="KT5190" s="74"/>
      <c r="KU5190" s="16"/>
      <c r="KV5190" s="72"/>
      <c r="KW5190" s="72"/>
      <c r="KX5190" s="16"/>
      <c r="KZ5190" s="16"/>
      <c r="LA5190" s="16"/>
      <c r="LB5190" s="74"/>
      <c r="LC5190" s="74"/>
    </row>
    <row r="5191" spans="8:315" x14ac:dyDescent="0.35">
      <c r="H5191" s="4"/>
      <c r="J5191" s="8"/>
      <c r="K5191" s="8"/>
      <c r="L5191" s="8"/>
      <c r="M5191" s="8"/>
      <c r="O5191" s="8"/>
      <c r="P5191" s="8"/>
      <c r="R5191" s="8"/>
      <c r="S5191" s="8"/>
      <c r="T5191" s="8"/>
      <c r="U5191" s="8"/>
      <c r="W5191" s="8">
        <f t="shared" si="4549"/>
        <v>205.2</v>
      </c>
      <c r="X5191">
        <v>17640000</v>
      </c>
      <c r="Y5191">
        <f t="shared" si="4550"/>
        <v>4900</v>
      </c>
      <c r="Z5191" s="8">
        <v>0</v>
      </c>
      <c r="AA5191" s="8">
        <v>19.8</v>
      </c>
      <c r="AB5191" s="8">
        <v>84.9</v>
      </c>
      <c r="AC5191" s="4"/>
      <c r="KL5191" s="84"/>
      <c r="KP5191" s="84"/>
      <c r="KS5191" s="74"/>
      <c r="KT5191" s="74"/>
      <c r="KU5191" s="16"/>
      <c r="KV5191" s="72"/>
      <c r="KW5191" s="72"/>
      <c r="KX5191" s="16"/>
      <c r="KZ5191" s="16"/>
      <c r="LA5191" s="16"/>
      <c r="LB5191" s="74"/>
      <c r="LC5191" s="74"/>
    </row>
    <row r="5192" spans="8:315" x14ac:dyDescent="0.35">
      <c r="H5192" s="4"/>
      <c r="J5192" s="8"/>
      <c r="K5192" s="8"/>
      <c r="L5192" s="8"/>
      <c r="M5192" s="8"/>
      <c r="O5192" s="8"/>
      <c r="P5192" s="8"/>
      <c r="R5192" s="8"/>
      <c r="S5192" s="8"/>
      <c r="T5192" s="8"/>
      <c r="U5192" s="8"/>
      <c r="W5192" s="8">
        <f t="shared" si="4549"/>
        <v>205.2</v>
      </c>
      <c r="X5192">
        <v>17643600</v>
      </c>
      <c r="Y5192">
        <f t="shared" si="4550"/>
        <v>4901</v>
      </c>
      <c r="Z5192" s="8">
        <v>2.5</v>
      </c>
      <c r="AA5192" s="8">
        <v>19.5</v>
      </c>
      <c r="AB5192" s="8">
        <v>86.6</v>
      </c>
      <c r="AC5192" s="4"/>
      <c r="KL5192" s="84"/>
      <c r="KP5192" s="84"/>
      <c r="KS5192" s="74"/>
      <c r="KT5192" s="74"/>
      <c r="KU5192" s="16"/>
      <c r="KV5192" s="72"/>
      <c r="KW5192" s="72"/>
      <c r="KX5192" s="16"/>
      <c r="KZ5192" s="16"/>
      <c r="LA5192" s="16"/>
      <c r="LB5192" s="74"/>
      <c r="LC5192" s="74"/>
    </row>
    <row r="5193" spans="8:315" x14ac:dyDescent="0.35">
      <c r="H5193" s="4"/>
      <c r="J5193" s="8"/>
      <c r="K5193" s="8"/>
      <c r="L5193" s="8"/>
      <c r="M5193" s="8"/>
      <c r="O5193" s="8"/>
      <c r="P5193" s="8"/>
      <c r="R5193" s="8"/>
      <c r="S5193" s="8"/>
      <c r="T5193" s="8"/>
      <c r="U5193" s="8"/>
      <c r="W5193" s="8">
        <f t="shared" si="4549"/>
        <v>205.3</v>
      </c>
      <c r="X5193">
        <v>17647200</v>
      </c>
      <c r="Y5193">
        <f t="shared" si="4550"/>
        <v>4902</v>
      </c>
      <c r="Z5193" s="8">
        <v>78.099999999999994</v>
      </c>
      <c r="AA5193" s="8">
        <v>19.600000000000001</v>
      </c>
      <c r="AB5193" s="8">
        <v>83.9</v>
      </c>
      <c r="AC5193" s="4"/>
      <c r="KL5193" s="84"/>
      <c r="KP5193" s="84"/>
      <c r="KS5193" s="74"/>
      <c r="KT5193" s="74"/>
      <c r="KU5193" s="16"/>
      <c r="KV5193" s="72"/>
      <c r="KW5193" s="72"/>
      <c r="KX5193" s="16"/>
      <c r="KZ5193" s="16"/>
      <c r="LA5193" s="16"/>
      <c r="LB5193" s="74"/>
      <c r="LC5193" s="74"/>
    </row>
    <row r="5194" spans="8:315" x14ac:dyDescent="0.35">
      <c r="H5194" s="4"/>
      <c r="J5194" s="8"/>
      <c r="K5194" s="8"/>
      <c r="L5194" s="8"/>
      <c r="M5194" s="8"/>
      <c r="O5194" s="8"/>
      <c r="P5194" s="8"/>
      <c r="R5194" s="8"/>
      <c r="S5194" s="8"/>
      <c r="T5194" s="8"/>
      <c r="U5194" s="8"/>
      <c r="W5194" s="8">
        <f t="shared" si="4549"/>
        <v>205.3</v>
      </c>
      <c r="X5194">
        <v>17650800</v>
      </c>
      <c r="Y5194">
        <f t="shared" si="4550"/>
        <v>4903</v>
      </c>
      <c r="Z5194" s="8">
        <v>242.2</v>
      </c>
      <c r="AA5194" s="8">
        <v>20.6</v>
      </c>
      <c r="AB5194" s="8">
        <v>78.7</v>
      </c>
      <c r="AC5194" s="4"/>
      <c r="KL5194" s="84"/>
      <c r="KP5194" s="84"/>
      <c r="KS5194" s="74"/>
      <c r="KT5194" s="74"/>
      <c r="KU5194" s="16"/>
      <c r="KV5194" s="72"/>
      <c r="KW5194" s="72"/>
      <c r="KX5194" s="16"/>
      <c r="KZ5194" s="16"/>
      <c r="LA5194" s="16"/>
      <c r="LB5194" s="74"/>
      <c r="LC5194" s="74"/>
    </row>
    <row r="5195" spans="8:315" x14ac:dyDescent="0.35">
      <c r="H5195" s="4"/>
      <c r="J5195" s="8"/>
      <c r="K5195" s="8"/>
      <c r="L5195" s="8"/>
      <c r="M5195" s="8"/>
      <c r="O5195" s="8"/>
      <c r="P5195" s="8"/>
      <c r="R5195" s="8"/>
      <c r="S5195" s="8"/>
      <c r="T5195" s="8"/>
      <c r="U5195" s="8"/>
      <c r="W5195" s="8">
        <f t="shared" si="4549"/>
        <v>205.3</v>
      </c>
      <c r="X5195">
        <v>17654400</v>
      </c>
      <c r="Y5195">
        <f t="shared" si="4550"/>
        <v>4904</v>
      </c>
      <c r="Z5195" s="8">
        <v>409.7</v>
      </c>
      <c r="AA5195" s="8">
        <v>21.7</v>
      </c>
      <c r="AB5195" s="8">
        <v>75.599999999999994</v>
      </c>
      <c r="AC5195" s="4"/>
      <c r="KL5195" s="84"/>
      <c r="KP5195" s="84"/>
      <c r="KS5195" s="74"/>
      <c r="KT5195" s="74"/>
      <c r="KU5195" s="16"/>
      <c r="KV5195" s="72"/>
      <c r="KW5195" s="72"/>
      <c r="KX5195" s="16"/>
      <c r="KZ5195" s="16"/>
      <c r="LA5195" s="16"/>
      <c r="LB5195" s="74"/>
      <c r="LC5195" s="74"/>
    </row>
    <row r="5196" spans="8:315" x14ac:dyDescent="0.35">
      <c r="H5196" s="4"/>
      <c r="J5196" s="8"/>
      <c r="K5196" s="8"/>
      <c r="L5196" s="8"/>
      <c r="M5196" s="8"/>
      <c r="O5196" s="8"/>
      <c r="P5196" s="8"/>
      <c r="R5196" s="8"/>
      <c r="S5196" s="8"/>
      <c r="T5196" s="8"/>
      <c r="U5196" s="8"/>
      <c r="W5196" s="8">
        <f t="shared" si="4549"/>
        <v>205.4</v>
      </c>
      <c r="X5196">
        <v>17658000</v>
      </c>
      <c r="Y5196">
        <f t="shared" si="4550"/>
        <v>4905</v>
      </c>
      <c r="Z5196" s="8">
        <v>520.29999999999995</v>
      </c>
      <c r="AA5196" s="8">
        <v>22.9</v>
      </c>
      <c r="AB5196" s="8">
        <v>72.400000000000006</v>
      </c>
      <c r="AC5196" s="4"/>
      <c r="KL5196" s="84"/>
      <c r="KP5196" s="84"/>
      <c r="KS5196" s="74"/>
      <c r="KT5196" s="74"/>
      <c r="KU5196" s="16"/>
      <c r="KV5196" s="72"/>
      <c r="KW5196" s="72"/>
      <c r="KX5196" s="16"/>
      <c r="KZ5196" s="16"/>
      <c r="LA5196" s="16"/>
      <c r="LB5196" s="74"/>
      <c r="LC5196" s="74"/>
    </row>
    <row r="5197" spans="8:315" x14ac:dyDescent="0.35">
      <c r="H5197" s="4"/>
      <c r="J5197" s="8"/>
      <c r="K5197" s="8"/>
      <c r="L5197" s="8"/>
      <c r="M5197" s="8"/>
      <c r="O5197" s="8"/>
      <c r="P5197" s="8"/>
      <c r="R5197" s="8"/>
      <c r="S5197" s="8"/>
      <c r="T5197" s="8"/>
      <c r="U5197" s="8"/>
      <c r="W5197" s="8">
        <f t="shared" si="4549"/>
        <v>205.4</v>
      </c>
      <c r="X5197">
        <v>17661600</v>
      </c>
      <c r="Y5197">
        <f t="shared" si="4550"/>
        <v>4906</v>
      </c>
      <c r="Z5197" s="8">
        <v>713.1</v>
      </c>
      <c r="AA5197" s="8">
        <v>24.4</v>
      </c>
      <c r="AB5197" s="8">
        <v>66.7</v>
      </c>
      <c r="AC5197" s="4"/>
      <c r="KL5197" s="84"/>
      <c r="KP5197" s="84"/>
      <c r="KS5197" s="74"/>
      <c r="KT5197" s="74"/>
      <c r="KU5197" s="16"/>
      <c r="KV5197" s="72"/>
      <c r="KW5197" s="72"/>
      <c r="KX5197" s="16"/>
      <c r="KZ5197" s="16"/>
      <c r="LA5197" s="16"/>
      <c r="LB5197" s="74"/>
      <c r="LC5197" s="74"/>
    </row>
    <row r="5198" spans="8:315" x14ac:dyDescent="0.35">
      <c r="H5198" s="4"/>
      <c r="J5198" s="8"/>
      <c r="K5198" s="8"/>
      <c r="L5198" s="8"/>
      <c r="M5198" s="8"/>
      <c r="O5198" s="8"/>
      <c r="P5198" s="8"/>
      <c r="R5198" s="8"/>
      <c r="S5198" s="8"/>
      <c r="T5198" s="8"/>
      <c r="U5198" s="8"/>
      <c r="W5198" s="8">
        <f t="shared" si="4549"/>
        <v>205.5</v>
      </c>
      <c r="X5198">
        <v>17665200</v>
      </c>
      <c r="Y5198">
        <f t="shared" si="4550"/>
        <v>4907</v>
      </c>
      <c r="Z5198" s="8">
        <v>794.7</v>
      </c>
      <c r="AA5198" s="8">
        <v>25.9</v>
      </c>
      <c r="AB5198" s="8">
        <v>57</v>
      </c>
      <c r="AC5198" s="4"/>
      <c r="KL5198" s="84"/>
      <c r="KP5198" s="84"/>
      <c r="KS5198" s="74"/>
      <c r="KT5198" s="74"/>
      <c r="KU5198" s="16"/>
      <c r="KV5198" s="72"/>
      <c r="KW5198" s="72"/>
      <c r="KX5198" s="16"/>
      <c r="KZ5198" s="16"/>
      <c r="LA5198" s="16"/>
      <c r="LB5198" s="74"/>
      <c r="LC5198" s="74"/>
    </row>
    <row r="5199" spans="8:315" x14ac:dyDescent="0.35">
      <c r="H5199" s="4"/>
      <c r="J5199" s="8"/>
      <c r="K5199" s="8"/>
      <c r="L5199" s="8"/>
      <c r="M5199" s="8"/>
      <c r="O5199" s="8"/>
      <c r="P5199" s="8"/>
      <c r="R5199" s="8"/>
      <c r="S5199" s="8"/>
      <c r="T5199" s="8"/>
      <c r="U5199" s="8"/>
      <c r="W5199" s="8">
        <f t="shared" si="4549"/>
        <v>205.5</v>
      </c>
      <c r="X5199">
        <v>17668800</v>
      </c>
      <c r="Y5199">
        <f t="shared" si="4550"/>
        <v>4908</v>
      </c>
      <c r="Z5199" s="8">
        <v>886.7</v>
      </c>
      <c r="AA5199" s="8">
        <v>27.1</v>
      </c>
      <c r="AB5199" s="8">
        <v>55.7</v>
      </c>
      <c r="AC5199" s="4"/>
      <c r="KL5199" s="84"/>
      <c r="KP5199" s="84"/>
      <c r="KS5199" s="74"/>
      <c r="KT5199" s="74"/>
      <c r="KU5199" s="16"/>
      <c r="KV5199" s="72"/>
      <c r="KW5199" s="72"/>
      <c r="KX5199" s="16"/>
      <c r="KZ5199" s="16"/>
      <c r="LA5199" s="16"/>
      <c r="LB5199" s="74"/>
      <c r="LC5199" s="74"/>
    </row>
    <row r="5200" spans="8:315" x14ac:dyDescent="0.35">
      <c r="H5200" s="4"/>
      <c r="J5200" s="8"/>
      <c r="K5200" s="8"/>
      <c r="L5200" s="8"/>
      <c r="M5200" s="8"/>
      <c r="O5200" s="8"/>
      <c r="P5200" s="8"/>
      <c r="R5200" s="8"/>
      <c r="S5200" s="8"/>
      <c r="T5200" s="8"/>
      <c r="U5200" s="8"/>
      <c r="W5200" s="8">
        <f t="shared" si="4549"/>
        <v>205.5</v>
      </c>
      <c r="X5200">
        <v>17672400</v>
      </c>
      <c r="Y5200">
        <f t="shared" si="4550"/>
        <v>4909</v>
      </c>
      <c r="Z5200" s="8">
        <v>590.29999999999995</v>
      </c>
      <c r="AA5200" s="8">
        <v>27</v>
      </c>
      <c r="AB5200" s="8">
        <v>53.2</v>
      </c>
      <c r="AC5200" s="4"/>
      <c r="KL5200" s="84"/>
      <c r="KP5200" s="84"/>
      <c r="KS5200" s="74"/>
      <c r="KT5200" s="74"/>
      <c r="KU5200" s="16"/>
      <c r="KV5200" s="72"/>
      <c r="KW5200" s="72"/>
      <c r="KX5200" s="16"/>
      <c r="KZ5200" s="16"/>
      <c r="LA5200" s="16"/>
      <c r="LB5200" s="74"/>
      <c r="LC5200" s="74"/>
    </row>
    <row r="5201" spans="8:315" x14ac:dyDescent="0.35">
      <c r="H5201" s="4"/>
      <c r="J5201" s="8"/>
      <c r="K5201" s="8"/>
      <c r="L5201" s="8"/>
      <c r="M5201" s="8"/>
      <c r="O5201" s="8"/>
      <c r="P5201" s="8"/>
      <c r="R5201" s="8"/>
      <c r="S5201" s="8"/>
      <c r="T5201" s="8"/>
      <c r="U5201" s="8"/>
      <c r="W5201" s="8">
        <f t="shared" si="4549"/>
        <v>205.6</v>
      </c>
      <c r="X5201">
        <v>17676000</v>
      </c>
      <c r="Y5201">
        <f t="shared" si="4550"/>
        <v>4910</v>
      </c>
      <c r="Z5201" s="8">
        <v>562.5</v>
      </c>
      <c r="AA5201" s="8">
        <v>26.9</v>
      </c>
      <c r="AB5201" s="8">
        <v>55.6</v>
      </c>
      <c r="AC5201" s="4"/>
      <c r="KL5201" s="84"/>
      <c r="KP5201" s="84"/>
      <c r="KS5201" s="74"/>
      <c r="KT5201" s="74"/>
      <c r="KU5201" s="16"/>
      <c r="KV5201" s="72"/>
      <c r="KW5201" s="72"/>
      <c r="KX5201" s="16"/>
      <c r="KZ5201" s="16"/>
      <c r="LA5201" s="16"/>
      <c r="LB5201" s="74"/>
      <c r="LC5201" s="74"/>
    </row>
    <row r="5202" spans="8:315" x14ac:dyDescent="0.35">
      <c r="H5202" s="4"/>
      <c r="J5202" s="8"/>
      <c r="K5202" s="8"/>
      <c r="L5202" s="8"/>
      <c r="M5202" s="8"/>
      <c r="O5202" s="8"/>
      <c r="P5202" s="8"/>
      <c r="R5202" s="8"/>
      <c r="S5202" s="8"/>
      <c r="T5202" s="8"/>
      <c r="U5202" s="8"/>
      <c r="W5202" s="8">
        <f t="shared" si="4549"/>
        <v>205.6</v>
      </c>
      <c r="X5202">
        <v>17679600</v>
      </c>
      <c r="Y5202">
        <f t="shared" si="4550"/>
        <v>4911</v>
      </c>
      <c r="Z5202" s="8">
        <v>391.1</v>
      </c>
      <c r="AA5202" s="8">
        <v>25.8</v>
      </c>
      <c r="AB5202" s="8">
        <v>57.1</v>
      </c>
      <c r="AC5202" s="4"/>
      <c r="KL5202" s="84"/>
      <c r="KP5202" s="84"/>
      <c r="KS5202" s="74"/>
      <c r="KT5202" s="74"/>
      <c r="KU5202" s="16"/>
      <c r="KV5202" s="72"/>
      <c r="KW5202" s="72"/>
      <c r="KX5202" s="16"/>
      <c r="KZ5202" s="16"/>
      <c r="LA5202" s="16"/>
      <c r="LB5202" s="74"/>
      <c r="LC5202" s="74"/>
    </row>
    <row r="5203" spans="8:315" x14ac:dyDescent="0.35">
      <c r="H5203" s="4"/>
      <c r="J5203" s="8"/>
      <c r="K5203" s="8"/>
      <c r="L5203" s="8"/>
      <c r="M5203" s="8"/>
      <c r="O5203" s="8"/>
      <c r="P5203" s="8"/>
      <c r="R5203" s="8"/>
      <c r="S5203" s="8"/>
      <c r="T5203" s="8"/>
      <c r="U5203" s="8"/>
      <c r="W5203" s="8">
        <f t="shared" si="4549"/>
        <v>205.7</v>
      </c>
      <c r="X5203">
        <v>17683200</v>
      </c>
      <c r="Y5203">
        <f t="shared" si="4550"/>
        <v>4912</v>
      </c>
      <c r="Z5203" s="8">
        <v>453.6</v>
      </c>
      <c r="AA5203" s="8">
        <v>25.5</v>
      </c>
      <c r="AB5203" s="8">
        <v>57.9</v>
      </c>
      <c r="AC5203" s="4"/>
      <c r="KL5203" s="84"/>
      <c r="KP5203" s="84"/>
      <c r="KS5203" s="74"/>
      <c r="KT5203" s="74"/>
      <c r="KU5203" s="16"/>
      <c r="KV5203" s="72"/>
      <c r="KW5203" s="72"/>
      <c r="KX5203" s="16"/>
      <c r="KZ5203" s="16"/>
      <c r="LA5203" s="16"/>
      <c r="LB5203" s="74"/>
      <c r="LC5203" s="74"/>
    </row>
    <row r="5204" spans="8:315" x14ac:dyDescent="0.35">
      <c r="H5204" s="4"/>
      <c r="J5204" s="8"/>
      <c r="K5204" s="8"/>
      <c r="L5204" s="8"/>
      <c r="M5204" s="8"/>
      <c r="O5204" s="8"/>
      <c r="P5204" s="8"/>
      <c r="R5204" s="8"/>
      <c r="S5204" s="8"/>
      <c r="T5204" s="8"/>
      <c r="U5204" s="8"/>
      <c r="W5204" s="8">
        <f t="shared" si="4549"/>
        <v>205.7</v>
      </c>
      <c r="X5204">
        <v>17686800</v>
      </c>
      <c r="Y5204">
        <f t="shared" si="4550"/>
        <v>4913</v>
      </c>
      <c r="Z5204" s="8">
        <v>470.6</v>
      </c>
      <c r="AA5204" s="8">
        <v>26.2</v>
      </c>
      <c r="AB5204" s="8">
        <v>55.2</v>
      </c>
      <c r="AC5204" s="4"/>
      <c r="KL5204" s="84"/>
      <c r="KP5204" s="84"/>
      <c r="KS5204" s="74"/>
      <c r="KT5204" s="74"/>
      <c r="KU5204" s="16"/>
      <c r="KV5204" s="72"/>
      <c r="KW5204" s="72"/>
      <c r="KX5204" s="16"/>
      <c r="KZ5204" s="16"/>
      <c r="LA5204" s="16"/>
      <c r="LB5204" s="74"/>
      <c r="LC5204" s="74"/>
    </row>
    <row r="5205" spans="8:315" x14ac:dyDescent="0.35">
      <c r="H5205" s="4"/>
      <c r="J5205" s="8"/>
      <c r="K5205" s="8"/>
      <c r="L5205" s="8"/>
      <c r="M5205" s="8"/>
      <c r="O5205" s="8"/>
      <c r="P5205" s="8"/>
      <c r="R5205" s="8"/>
      <c r="S5205" s="8"/>
      <c r="T5205" s="8"/>
      <c r="U5205" s="8"/>
      <c r="W5205" s="8">
        <f t="shared" si="4549"/>
        <v>205.8</v>
      </c>
      <c r="X5205">
        <v>17690400</v>
      </c>
      <c r="Y5205">
        <f t="shared" si="4550"/>
        <v>4914</v>
      </c>
      <c r="Z5205" s="8">
        <v>313.3</v>
      </c>
      <c r="AA5205" s="8">
        <v>26.3</v>
      </c>
      <c r="AB5205" s="8">
        <v>54.2</v>
      </c>
      <c r="AC5205" s="4"/>
      <c r="KL5205" s="84"/>
      <c r="KP5205" s="84"/>
      <c r="KS5205" s="74"/>
      <c r="KT5205" s="74"/>
      <c r="KU5205" s="16"/>
      <c r="KV5205" s="72"/>
      <c r="KW5205" s="72"/>
      <c r="KX5205" s="16"/>
      <c r="KZ5205" s="16"/>
      <c r="LA5205" s="16"/>
      <c r="LB5205" s="74"/>
      <c r="LC5205" s="74"/>
    </row>
    <row r="5206" spans="8:315" x14ac:dyDescent="0.35">
      <c r="H5206" s="4"/>
      <c r="J5206" s="8"/>
      <c r="K5206" s="8"/>
      <c r="L5206" s="8"/>
      <c r="M5206" s="8"/>
      <c r="O5206" s="8"/>
      <c r="P5206" s="8"/>
      <c r="R5206" s="8"/>
      <c r="S5206" s="8"/>
      <c r="T5206" s="8"/>
      <c r="U5206" s="8"/>
      <c r="W5206" s="8">
        <f t="shared" si="4549"/>
        <v>205.8</v>
      </c>
      <c r="X5206">
        <v>17694000</v>
      </c>
      <c r="Y5206">
        <f t="shared" si="4550"/>
        <v>4915</v>
      </c>
      <c r="Z5206" s="8">
        <v>117.5</v>
      </c>
      <c r="AA5206" s="8">
        <v>25.7</v>
      </c>
      <c r="AB5206" s="8">
        <v>54.4</v>
      </c>
      <c r="AC5206" s="4"/>
      <c r="KL5206" s="84"/>
      <c r="KP5206" s="84"/>
      <c r="KS5206" s="74"/>
      <c r="KT5206" s="74"/>
      <c r="KU5206" s="16"/>
      <c r="KV5206" s="72"/>
      <c r="KW5206" s="72"/>
      <c r="KX5206" s="16"/>
      <c r="KZ5206" s="16"/>
      <c r="LA5206" s="16"/>
      <c r="LB5206" s="74"/>
      <c r="LC5206" s="74"/>
    </row>
    <row r="5207" spans="8:315" x14ac:dyDescent="0.35">
      <c r="H5207" s="4"/>
      <c r="J5207" s="8"/>
      <c r="K5207" s="8"/>
      <c r="L5207" s="8"/>
      <c r="M5207" s="8"/>
      <c r="O5207" s="8"/>
      <c r="P5207" s="8"/>
      <c r="R5207" s="8"/>
      <c r="S5207" s="8"/>
      <c r="T5207" s="8"/>
      <c r="U5207" s="8"/>
      <c r="W5207" s="8">
        <f t="shared" si="4549"/>
        <v>205.8</v>
      </c>
      <c r="X5207">
        <v>17697600</v>
      </c>
      <c r="Y5207">
        <f t="shared" si="4550"/>
        <v>4916</v>
      </c>
      <c r="Z5207" s="8">
        <v>10.3</v>
      </c>
      <c r="AA5207" s="8">
        <v>24.8</v>
      </c>
      <c r="AB5207" s="8">
        <v>54.6</v>
      </c>
      <c r="AC5207" s="4"/>
      <c r="KL5207" s="84"/>
      <c r="KP5207" s="84"/>
      <c r="KS5207" s="74"/>
      <c r="KT5207" s="74"/>
      <c r="KU5207" s="16"/>
      <c r="KV5207" s="72"/>
      <c r="KW5207" s="72"/>
      <c r="KX5207" s="16"/>
      <c r="KZ5207" s="16"/>
      <c r="LA5207" s="16"/>
      <c r="LB5207" s="74"/>
      <c r="LC5207" s="74"/>
    </row>
    <row r="5208" spans="8:315" x14ac:dyDescent="0.35">
      <c r="H5208" s="4"/>
      <c r="J5208" s="8"/>
      <c r="K5208" s="8"/>
      <c r="L5208" s="8"/>
      <c r="M5208" s="8"/>
      <c r="O5208" s="8"/>
      <c r="P5208" s="8"/>
      <c r="R5208" s="8"/>
      <c r="S5208" s="8"/>
      <c r="T5208" s="8"/>
      <c r="U5208" s="8"/>
      <c r="W5208" s="8">
        <f t="shared" si="4549"/>
        <v>205.9</v>
      </c>
      <c r="X5208">
        <v>17701200</v>
      </c>
      <c r="Y5208">
        <f t="shared" si="4550"/>
        <v>4917</v>
      </c>
      <c r="Z5208" s="8">
        <v>0</v>
      </c>
      <c r="AA5208" s="8">
        <v>23.6</v>
      </c>
      <c r="AB5208" s="8">
        <v>55.3</v>
      </c>
      <c r="AC5208" s="4"/>
      <c r="KL5208" s="84"/>
      <c r="KP5208" s="84"/>
      <c r="KS5208" s="74"/>
      <c r="KT5208" s="74"/>
      <c r="KU5208" s="16"/>
      <c r="KV5208" s="72"/>
      <c r="KW5208" s="72"/>
      <c r="KX5208" s="16"/>
      <c r="KZ5208" s="16"/>
      <c r="LA5208" s="16"/>
      <c r="LB5208" s="74"/>
      <c r="LC5208" s="74"/>
    </row>
    <row r="5209" spans="8:315" x14ac:dyDescent="0.35">
      <c r="H5209" s="4"/>
      <c r="J5209" s="8"/>
      <c r="K5209" s="8"/>
      <c r="L5209" s="8"/>
      <c r="M5209" s="8"/>
      <c r="O5209" s="8"/>
      <c r="P5209" s="8"/>
      <c r="R5209" s="8"/>
      <c r="S5209" s="8"/>
      <c r="T5209" s="8"/>
      <c r="U5209" s="8"/>
      <c r="W5209" s="8">
        <f t="shared" si="4549"/>
        <v>205.9</v>
      </c>
      <c r="X5209">
        <v>17704800</v>
      </c>
      <c r="Y5209">
        <f t="shared" si="4550"/>
        <v>4918</v>
      </c>
      <c r="Z5209" s="8">
        <v>0</v>
      </c>
      <c r="AA5209" s="8">
        <v>22.3</v>
      </c>
      <c r="AB5209" s="8">
        <v>61.3</v>
      </c>
      <c r="AC5209" s="4"/>
      <c r="KL5209" s="84"/>
      <c r="KP5209" s="84"/>
      <c r="KS5209" s="74"/>
      <c r="KT5209" s="74"/>
      <c r="KU5209" s="16"/>
      <c r="KV5209" s="72"/>
      <c r="KW5209" s="72"/>
      <c r="KX5209" s="16"/>
      <c r="KZ5209" s="16"/>
      <c r="LA5209" s="16"/>
      <c r="LB5209" s="74"/>
      <c r="LC5209" s="74"/>
    </row>
    <row r="5210" spans="8:315" x14ac:dyDescent="0.35">
      <c r="H5210" s="4"/>
      <c r="J5210" s="8"/>
      <c r="K5210" s="8"/>
      <c r="L5210" s="8"/>
      <c r="M5210" s="8"/>
      <c r="O5210" s="8"/>
      <c r="P5210" s="8"/>
      <c r="R5210" s="8"/>
      <c r="S5210" s="8"/>
      <c r="T5210" s="8"/>
      <c r="U5210" s="8"/>
      <c r="W5210" s="8">
        <f t="shared" si="4549"/>
        <v>206</v>
      </c>
      <c r="X5210">
        <v>17708400</v>
      </c>
      <c r="Y5210">
        <f t="shared" si="4550"/>
        <v>4919</v>
      </c>
      <c r="Z5210" s="8">
        <v>0</v>
      </c>
      <c r="AA5210" s="8">
        <v>21.5</v>
      </c>
      <c r="AB5210" s="8">
        <v>60.3</v>
      </c>
      <c r="AC5210" s="4"/>
      <c r="KL5210" s="84"/>
      <c r="KP5210" s="84"/>
      <c r="KS5210" s="74"/>
      <c r="KT5210" s="74"/>
      <c r="KU5210" s="16"/>
      <c r="KV5210" s="72"/>
      <c r="KW5210" s="72"/>
      <c r="KX5210" s="16"/>
      <c r="KZ5210" s="16"/>
      <c r="LA5210" s="16"/>
      <c r="LB5210" s="74"/>
      <c r="LC5210" s="74"/>
    </row>
    <row r="5211" spans="8:315" x14ac:dyDescent="0.35">
      <c r="H5211" s="4"/>
      <c r="J5211" s="8"/>
      <c r="K5211" s="8"/>
      <c r="L5211" s="8"/>
      <c r="M5211" s="8"/>
      <c r="O5211" s="8"/>
      <c r="P5211" s="8"/>
      <c r="R5211" s="8"/>
      <c r="S5211" s="8"/>
      <c r="T5211" s="8"/>
      <c r="U5211" s="8"/>
      <c r="W5211" s="8">
        <f t="shared" si="4549"/>
        <v>206</v>
      </c>
      <c r="X5211">
        <v>17712000</v>
      </c>
      <c r="Y5211">
        <f t="shared" si="4550"/>
        <v>4920</v>
      </c>
      <c r="Z5211" s="8">
        <v>0</v>
      </c>
      <c r="AA5211" s="8">
        <v>20.399999999999999</v>
      </c>
      <c r="AB5211" s="8">
        <v>65.5</v>
      </c>
      <c r="AC5211" s="4"/>
      <c r="KL5211" s="84"/>
      <c r="KP5211" s="84"/>
      <c r="KS5211" s="74"/>
      <c r="KT5211" s="74"/>
      <c r="KU5211" s="16"/>
      <c r="KV5211" s="72"/>
      <c r="KW5211" s="72"/>
      <c r="KX5211" s="16"/>
      <c r="KZ5211" s="16"/>
      <c r="LA5211" s="16"/>
      <c r="LB5211" s="74"/>
      <c r="LC5211" s="74"/>
    </row>
    <row r="5212" spans="8:315" x14ac:dyDescent="0.35">
      <c r="H5212" s="4"/>
      <c r="J5212" s="8"/>
      <c r="K5212" s="8"/>
      <c r="L5212" s="8"/>
      <c r="M5212" s="8"/>
      <c r="O5212" s="8"/>
      <c r="P5212" s="8"/>
      <c r="R5212" s="8"/>
      <c r="S5212" s="8"/>
      <c r="T5212" s="8"/>
      <c r="U5212" s="8"/>
      <c r="W5212" s="8">
        <f t="shared" si="4549"/>
        <v>206</v>
      </c>
      <c r="X5212">
        <v>17715600</v>
      </c>
      <c r="Y5212">
        <f t="shared" si="4550"/>
        <v>4921</v>
      </c>
      <c r="Z5212" s="8">
        <v>0</v>
      </c>
      <c r="AA5212" s="8">
        <v>18.399999999999999</v>
      </c>
      <c r="AB5212" s="8">
        <v>73.5</v>
      </c>
      <c r="AC5212" s="4"/>
      <c r="KL5212" s="84"/>
      <c r="KP5212" s="84"/>
      <c r="KS5212" s="74"/>
      <c r="KT5212" s="74"/>
      <c r="KU5212" s="16"/>
      <c r="KV5212" s="72"/>
      <c r="KW5212" s="72"/>
      <c r="KX5212" s="16"/>
      <c r="KZ5212" s="16"/>
      <c r="LA5212" s="16"/>
      <c r="LB5212" s="74"/>
      <c r="LC5212" s="74"/>
    </row>
    <row r="5213" spans="8:315" x14ac:dyDescent="0.35">
      <c r="H5213" s="4"/>
      <c r="J5213" s="8"/>
      <c r="K5213" s="8"/>
      <c r="L5213" s="8"/>
      <c r="M5213" s="8"/>
      <c r="O5213" s="8"/>
      <c r="P5213" s="8"/>
      <c r="R5213" s="8"/>
      <c r="S5213" s="8"/>
      <c r="T5213" s="8"/>
      <c r="U5213" s="8"/>
      <c r="W5213" s="8">
        <f t="shared" si="4549"/>
        <v>206.1</v>
      </c>
      <c r="X5213">
        <v>17719200</v>
      </c>
      <c r="Y5213">
        <f t="shared" si="4550"/>
        <v>4922</v>
      </c>
      <c r="Z5213" s="8">
        <v>0</v>
      </c>
      <c r="AA5213" s="8">
        <v>17</v>
      </c>
      <c r="AB5213" s="8">
        <v>81.3</v>
      </c>
      <c r="AC5213" s="4"/>
      <c r="KL5213" s="84"/>
      <c r="KP5213" s="84"/>
      <c r="KS5213" s="74"/>
      <c r="KT5213" s="74"/>
      <c r="KU5213" s="16"/>
      <c r="KV5213" s="72"/>
      <c r="KW5213" s="72"/>
      <c r="KX5213" s="16"/>
      <c r="KZ5213" s="16"/>
      <c r="LA5213" s="16"/>
      <c r="LB5213" s="74"/>
      <c r="LC5213" s="74"/>
    </row>
    <row r="5214" spans="8:315" x14ac:dyDescent="0.35">
      <c r="H5214" s="4"/>
      <c r="J5214" s="8"/>
      <c r="K5214" s="8"/>
      <c r="L5214" s="8"/>
      <c r="M5214" s="8"/>
      <c r="O5214" s="8"/>
      <c r="P5214" s="8"/>
      <c r="R5214" s="8"/>
      <c r="S5214" s="8"/>
      <c r="T5214" s="8"/>
      <c r="U5214" s="8"/>
      <c r="W5214" s="8">
        <f t="shared" si="4549"/>
        <v>206.1</v>
      </c>
      <c r="X5214">
        <v>17722800</v>
      </c>
      <c r="Y5214">
        <f t="shared" si="4550"/>
        <v>4923</v>
      </c>
      <c r="Z5214" s="8">
        <v>0</v>
      </c>
      <c r="AA5214" s="8">
        <v>14.6</v>
      </c>
      <c r="AB5214" s="8">
        <v>85</v>
      </c>
      <c r="AC5214" s="4"/>
      <c r="KL5214" s="84"/>
      <c r="KP5214" s="84"/>
      <c r="KS5214" s="74"/>
      <c r="KT5214" s="74"/>
      <c r="KU5214" s="16"/>
      <c r="KV5214" s="72"/>
      <c r="KW5214" s="72"/>
      <c r="KX5214" s="16"/>
      <c r="KZ5214" s="16"/>
      <c r="LA5214" s="16"/>
      <c r="LB5214" s="74"/>
      <c r="LC5214" s="74"/>
    </row>
    <row r="5215" spans="8:315" x14ac:dyDescent="0.35">
      <c r="H5215" s="4"/>
      <c r="J5215" s="8"/>
      <c r="K5215" s="8"/>
      <c r="L5215" s="8"/>
      <c r="M5215" s="8"/>
      <c r="O5215" s="8"/>
      <c r="P5215" s="8"/>
      <c r="R5215" s="8"/>
      <c r="S5215" s="8"/>
      <c r="T5215" s="8"/>
      <c r="U5215" s="8"/>
      <c r="W5215" s="8">
        <f t="shared" si="4549"/>
        <v>206.2</v>
      </c>
      <c r="X5215">
        <v>17726400</v>
      </c>
      <c r="Y5215">
        <f t="shared" si="4550"/>
        <v>4924</v>
      </c>
      <c r="Z5215" s="8">
        <v>0</v>
      </c>
      <c r="AA5215" s="8">
        <v>13.6</v>
      </c>
      <c r="AB5215" s="8">
        <v>84</v>
      </c>
      <c r="AC5215" s="4"/>
      <c r="KL5215" s="84"/>
      <c r="KP5215" s="84"/>
      <c r="KS5215" s="74"/>
      <c r="KT5215" s="74"/>
      <c r="KU5215" s="16"/>
      <c r="KV5215" s="72"/>
      <c r="KW5215" s="72"/>
      <c r="KX5215" s="16"/>
      <c r="KZ5215" s="16"/>
      <c r="LA5215" s="16"/>
      <c r="LB5215" s="74"/>
      <c r="LC5215" s="74"/>
    </row>
    <row r="5216" spans="8:315" x14ac:dyDescent="0.35">
      <c r="H5216" s="4"/>
      <c r="J5216" s="8"/>
      <c r="K5216" s="8"/>
      <c r="L5216" s="8"/>
      <c r="M5216" s="8"/>
      <c r="O5216" s="8"/>
      <c r="P5216" s="8"/>
      <c r="R5216" s="8"/>
      <c r="S5216" s="8"/>
      <c r="T5216" s="8"/>
      <c r="U5216" s="8"/>
      <c r="W5216" s="8">
        <f t="shared" si="4549"/>
        <v>206.2</v>
      </c>
      <c r="X5216">
        <v>17730000</v>
      </c>
      <c r="Y5216">
        <f t="shared" si="4550"/>
        <v>4925</v>
      </c>
      <c r="Z5216" s="8">
        <v>5.6</v>
      </c>
      <c r="AA5216" s="8">
        <v>13</v>
      </c>
      <c r="AB5216" s="8">
        <v>86.4</v>
      </c>
      <c r="AC5216" s="4"/>
      <c r="KL5216" s="84"/>
      <c r="KP5216" s="84"/>
      <c r="KS5216" s="74"/>
      <c r="KT5216" s="74"/>
      <c r="KU5216" s="16"/>
      <c r="KV5216" s="72"/>
      <c r="KW5216" s="72"/>
      <c r="KX5216" s="16"/>
      <c r="KZ5216" s="16"/>
      <c r="LA5216" s="16"/>
      <c r="LB5216" s="74"/>
      <c r="LC5216" s="74"/>
    </row>
    <row r="5217" spans="8:315" x14ac:dyDescent="0.35">
      <c r="H5217" s="4"/>
      <c r="J5217" s="8"/>
      <c r="K5217" s="8"/>
      <c r="L5217" s="8"/>
      <c r="M5217" s="8"/>
      <c r="O5217" s="8"/>
      <c r="P5217" s="8"/>
      <c r="R5217" s="8"/>
      <c r="S5217" s="8"/>
      <c r="T5217" s="8"/>
      <c r="U5217" s="8"/>
      <c r="W5217" s="8">
        <f t="shared" si="4549"/>
        <v>206.3</v>
      </c>
      <c r="X5217">
        <v>17733600</v>
      </c>
      <c r="Y5217">
        <f t="shared" si="4550"/>
        <v>4926</v>
      </c>
      <c r="Z5217" s="8">
        <v>77.5</v>
      </c>
      <c r="AA5217" s="8">
        <v>15.6</v>
      </c>
      <c r="AB5217" s="8">
        <v>75.900000000000006</v>
      </c>
      <c r="AC5217" s="4"/>
      <c r="KL5217" s="84"/>
      <c r="KP5217" s="84"/>
      <c r="KS5217" s="74"/>
      <c r="KT5217" s="74"/>
      <c r="KU5217" s="16"/>
      <c r="KV5217" s="72"/>
      <c r="KW5217" s="72"/>
      <c r="KX5217" s="16"/>
      <c r="KZ5217" s="16"/>
      <c r="LA5217" s="16"/>
      <c r="LB5217" s="74"/>
      <c r="LC5217" s="74"/>
    </row>
    <row r="5218" spans="8:315" x14ac:dyDescent="0.35">
      <c r="H5218" s="4"/>
      <c r="J5218" s="8"/>
      <c r="K5218" s="8"/>
      <c r="L5218" s="8"/>
      <c r="M5218" s="8"/>
      <c r="O5218" s="8"/>
      <c r="P5218" s="8"/>
      <c r="R5218" s="8"/>
      <c r="S5218" s="8"/>
      <c r="T5218" s="8"/>
      <c r="U5218" s="8"/>
      <c r="W5218" s="8">
        <f t="shared" si="4549"/>
        <v>206.3</v>
      </c>
      <c r="X5218">
        <v>17737200</v>
      </c>
      <c r="Y5218">
        <f t="shared" si="4550"/>
        <v>4927</v>
      </c>
      <c r="Z5218" s="8">
        <v>253.1</v>
      </c>
      <c r="AA5218" s="8">
        <v>17.8</v>
      </c>
      <c r="AB5218" s="8">
        <v>69</v>
      </c>
      <c r="AC5218" s="4"/>
      <c r="KL5218" s="84"/>
      <c r="KP5218" s="84"/>
      <c r="KS5218" s="74"/>
      <c r="KT5218" s="74"/>
      <c r="KU5218" s="16"/>
      <c r="KV5218" s="72"/>
      <c r="KW5218" s="72"/>
      <c r="KX5218" s="16"/>
      <c r="KZ5218" s="16"/>
      <c r="LA5218" s="16"/>
      <c r="LB5218" s="74"/>
      <c r="LC5218" s="74"/>
    </row>
    <row r="5219" spans="8:315" x14ac:dyDescent="0.35">
      <c r="H5219" s="4"/>
      <c r="J5219" s="8"/>
      <c r="K5219" s="8"/>
      <c r="L5219" s="8"/>
      <c r="M5219" s="8"/>
      <c r="O5219" s="8"/>
      <c r="P5219" s="8"/>
      <c r="R5219" s="8"/>
      <c r="S5219" s="8"/>
      <c r="T5219" s="8"/>
      <c r="U5219" s="8"/>
      <c r="W5219" s="8">
        <f t="shared" si="4549"/>
        <v>206.3</v>
      </c>
      <c r="X5219">
        <v>17740800</v>
      </c>
      <c r="Y5219">
        <f t="shared" si="4550"/>
        <v>4928</v>
      </c>
      <c r="Z5219" s="8">
        <v>351.4</v>
      </c>
      <c r="AA5219" s="8">
        <v>18.899999999999999</v>
      </c>
      <c r="AB5219" s="8">
        <v>61.7</v>
      </c>
      <c r="AC5219" s="4"/>
      <c r="KL5219" s="84"/>
      <c r="KP5219" s="84"/>
      <c r="KS5219" s="74"/>
      <c r="KT5219" s="74"/>
      <c r="KU5219" s="16"/>
      <c r="KV5219" s="72"/>
      <c r="KW5219" s="72"/>
      <c r="KX5219" s="16"/>
      <c r="KZ5219" s="16"/>
      <c r="LA5219" s="16"/>
      <c r="LB5219" s="74"/>
      <c r="LC5219" s="74"/>
    </row>
    <row r="5220" spans="8:315" x14ac:dyDescent="0.35">
      <c r="H5220" s="4"/>
      <c r="J5220" s="8"/>
      <c r="K5220" s="8"/>
      <c r="L5220" s="8"/>
      <c r="M5220" s="8"/>
      <c r="O5220" s="8"/>
      <c r="P5220" s="8"/>
      <c r="R5220" s="8"/>
      <c r="S5220" s="8"/>
      <c r="T5220" s="8"/>
      <c r="U5220" s="8"/>
      <c r="W5220" s="8">
        <f t="shared" ref="W5220:W5283" si="4551">X5220/24/3600+1</f>
        <v>206.4</v>
      </c>
      <c r="X5220">
        <v>17744400</v>
      </c>
      <c r="Y5220">
        <f t="shared" ref="Y5220:Y5283" si="4552">X5220/3600</f>
        <v>4929</v>
      </c>
      <c r="Z5220" s="8">
        <v>397.8</v>
      </c>
      <c r="AA5220" s="8">
        <v>20.2</v>
      </c>
      <c r="AB5220" s="8">
        <v>59.7</v>
      </c>
      <c r="AC5220" s="4"/>
      <c r="KL5220" s="84"/>
      <c r="KP5220" s="84"/>
      <c r="KS5220" s="74"/>
      <c r="KT5220" s="74"/>
      <c r="KU5220" s="16"/>
      <c r="KV5220" s="72"/>
      <c r="KW5220" s="72"/>
      <c r="KX5220" s="16"/>
      <c r="KZ5220" s="16"/>
      <c r="LA5220" s="16"/>
      <c r="LB5220" s="74"/>
      <c r="LC5220" s="74"/>
    </row>
    <row r="5221" spans="8:315" x14ac:dyDescent="0.35">
      <c r="H5221" s="4"/>
      <c r="J5221" s="8"/>
      <c r="K5221" s="8"/>
      <c r="L5221" s="8"/>
      <c r="M5221" s="8"/>
      <c r="O5221" s="8"/>
      <c r="P5221" s="8"/>
      <c r="R5221" s="8"/>
      <c r="S5221" s="8"/>
      <c r="T5221" s="8"/>
      <c r="U5221" s="8"/>
      <c r="W5221" s="8">
        <f t="shared" si="4551"/>
        <v>206.4</v>
      </c>
      <c r="X5221">
        <v>17748000</v>
      </c>
      <c r="Y5221">
        <f t="shared" si="4552"/>
        <v>4930</v>
      </c>
      <c r="Z5221" s="8">
        <v>487.8</v>
      </c>
      <c r="AA5221" s="8">
        <v>20.9</v>
      </c>
      <c r="AB5221" s="8">
        <v>52.3</v>
      </c>
      <c r="AC5221" s="4"/>
      <c r="KL5221" s="84"/>
      <c r="KP5221" s="84"/>
      <c r="KS5221" s="74"/>
      <c r="KT5221" s="74"/>
      <c r="KU5221" s="16"/>
      <c r="KV5221" s="72"/>
      <c r="KW5221" s="72"/>
      <c r="KX5221" s="16"/>
      <c r="KZ5221" s="16"/>
      <c r="LA5221" s="16"/>
      <c r="LB5221" s="74"/>
      <c r="LC5221" s="74"/>
    </row>
    <row r="5222" spans="8:315" x14ac:dyDescent="0.35">
      <c r="H5222" s="4"/>
      <c r="J5222" s="8"/>
      <c r="K5222" s="8"/>
      <c r="L5222" s="8"/>
      <c r="M5222" s="8"/>
      <c r="O5222" s="8"/>
      <c r="P5222" s="8"/>
      <c r="R5222" s="8"/>
      <c r="S5222" s="8"/>
      <c r="T5222" s="8"/>
      <c r="U5222" s="8"/>
      <c r="W5222" s="8">
        <f t="shared" si="4551"/>
        <v>206.5</v>
      </c>
      <c r="X5222">
        <v>17751600</v>
      </c>
      <c r="Y5222">
        <f t="shared" si="4552"/>
        <v>4931</v>
      </c>
      <c r="Z5222" s="8">
        <v>858.1</v>
      </c>
      <c r="AA5222" s="8">
        <v>22.4</v>
      </c>
      <c r="AB5222" s="8">
        <v>47.3</v>
      </c>
      <c r="AC5222" s="4"/>
      <c r="KL5222" s="84"/>
      <c r="KP5222" s="84"/>
      <c r="KS5222" s="74"/>
      <c r="KT5222" s="74"/>
      <c r="KU5222" s="16"/>
      <c r="KV5222" s="72"/>
      <c r="KW5222" s="72"/>
      <c r="KX5222" s="16"/>
      <c r="KZ5222" s="16"/>
      <c r="LA5222" s="16"/>
      <c r="LB5222" s="74"/>
      <c r="LC5222" s="74"/>
    </row>
    <row r="5223" spans="8:315" x14ac:dyDescent="0.35">
      <c r="H5223" s="4"/>
      <c r="J5223" s="8"/>
      <c r="K5223" s="8"/>
      <c r="L5223" s="8"/>
      <c r="M5223" s="8"/>
      <c r="O5223" s="8"/>
      <c r="P5223" s="8"/>
      <c r="R5223" s="8"/>
      <c r="S5223" s="8"/>
      <c r="T5223" s="8"/>
      <c r="U5223" s="8"/>
      <c r="W5223" s="8">
        <f t="shared" si="4551"/>
        <v>206.5</v>
      </c>
      <c r="X5223">
        <v>17755200</v>
      </c>
      <c r="Y5223">
        <f t="shared" si="4552"/>
        <v>4932</v>
      </c>
      <c r="Z5223" s="8">
        <v>762.5</v>
      </c>
      <c r="AA5223" s="8">
        <v>23.5</v>
      </c>
      <c r="AB5223" s="8">
        <v>47.7</v>
      </c>
      <c r="AC5223" s="4"/>
      <c r="KL5223" s="84"/>
      <c r="KP5223" s="84"/>
      <c r="KS5223" s="74"/>
      <c r="KT5223" s="74"/>
      <c r="KU5223" s="16"/>
      <c r="KV5223" s="72"/>
      <c r="KW5223" s="72"/>
      <c r="KX5223" s="16"/>
      <c r="KZ5223" s="16"/>
      <c r="LA5223" s="16"/>
      <c r="LB5223" s="74"/>
      <c r="LC5223" s="74"/>
    </row>
    <row r="5224" spans="8:315" x14ac:dyDescent="0.35">
      <c r="H5224" s="4"/>
      <c r="J5224" s="8"/>
      <c r="K5224" s="8"/>
      <c r="L5224" s="8"/>
      <c r="M5224" s="8"/>
      <c r="O5224" s="8"/>
      <c r="P5224" s="8"/>
      <c r="R5224" s="8"/>
      <c r="S5224" s="8"/>
      <c r="T5224" s="8"/>
      <c r="U5224" s="8"/>
      <c r="W5224" s="8">
        <f t="shared" si="4551"/>
        <v>206.5</v>
      </c>
      <c r="X5224">
        <v>17758800</v>
      </c>
      <c r="Y5224">
        <f t="shared" si="4552"/>
        <v>4933</v>
      </c>
      <c r="Z5224" s="8">
        <v>823.6</v>
      </c>
      <c r="AA5224" s="8">
        <v>24</v>
      </c>
      <c r="AB5224" s="8">
        <v>45</v>
      </c>
      <c r="AC5224" s="4"/>
      <c r="KL5224" s="84"/>
      <c r="KP5224" s="84"/>
      <c r="KS5224" s="74"/>
      <c r="KT5224" s="74"/>
      <c r="KU5224" s="16"/>
      <c r="KV5224" s="72"/>
      <c r="KW5224" s="72"/>
      <c r="KX5224" s="16"/>
      <c r="KZ5224" s="16"/>
      <c r="LA5224" s="16"/>
      <c r="LB5224" s="74"/>
      <c r="LC5224" s="74"/>
    </row>
    <row r="5225" spans="8:315" x14ac:dyDescent="0.35">
      <c r="H5225" s="4"/>
      <c r="J5225" s="8"/>
      <c r="K5225" s="8"/>
      <c r="L5225" s="8"/>
      <c r="M5225" s="8"/>
      <c r="O5225" s="8"/>
      <c r="P5225" s="8"/>
      <c r="R5225" s="8"/>
      <c r="S5225" s="8"/>
      <c r="T5225" s="8"/>
      <c r="U5225" s="8"/>
      <c r="W5225" s="8">
        <f t="shared" si="4551"/>
        <v>206.6</v>
      </c>
      <c r="X5225">
        <v>17762400</v>
      </c>
      <c r="Y5225">
        <f t="shared" si="4552"/>
        <v>4934</v>
      </c>
      <c r="Z5225" s="8">
        <v>861.9</v>
      </c>
      <c r="AA5225" s="8">
        <v>24.8</v>
      </c>
      <c r="AB5225" s="8">
        <v>43.6</v>
      </c>
      <c r="AC5225" s="4"/>
      <c r="KL5225" s="84"/>
      <c r="KP5225" s="84"/>
      <c r="KS5225" s="74"/>
      <c r="KT5225" s="74"/>
      <c r="KU5225" s="16"/>
      <c r="KV5225" s="72"/>
      <c r="KW5225" s="72"/>
      <c r="KX5225" s="16"/>
      <c r="KZ5225" s="16"/>
      <c r="LA5225" s="16"/>
      <c r="LB5225" s="74"/>
      <c r="LC5225" s="74"/>
    </row>
    <row r="5226" spans="8:315" x14ac:dyDescent="0.35">
      <c r="H5226" s="4"/>
      <c r="J5226" s="8"/>
      <c r="K5226" s="8"/>
      <c r="L5226" s="8"/>
      <c r="M5226" s="8"/>
      <c r="O5226" s="8"/>
      <c r="P5226" s="8"/>
      <c r="R5226" s="8"/>
      <c r="S5226" s="8"/>
      <c r="T5226" s="8"/>
      <c r="U5226" s="8"/>
      <c r="W5226" s="8">
        <f t="shared" si="4551"/>
        <v>206.6</v>
      </c>
      <c r="X5226">
        <v>17766000</v>
      </c>
      <c r="Y5226">
        <f t="shared" si="4552"/>
        <v>4935</v>
      </c>
      <c r="Z5226" s="8">
        <v>751.9</v>
      </c>
      <c r="AA5226" s="8">
        <v>25.3</v>
      </c>
      <c r="AB5226" s="8">
        <v>39.799999999999997</v>
      </c>
      <c r="AC5226" s="4"/>
      <c r="KL5226" s="84"/>
      <c r="KP5226" s="84"/>
      <c r="KS5226" s="74"/>
      <c r="KT5226" s="74"/>
      <c r="KU5226" s="16"/>
      <c r="KV5226" s="72"/>
      <c r="KW5226" s="72"/>
      <c r="KX5226" s="16"/>
      <c r="KZ5226" s="16"/>
      <c r="LA5226" s="16"/>
      <c r="LB5226" s="74"/>
      <c r="LC5226" s="74"/>
    </row>
    <row r="5227" spans="8:315" x14ac:dyDescent="0.35">
      <c r="H5227" s="4"/>
      <c r="J5227" s="8"/>
      <c r="K5227" s="8"/>
      <c r="L5227" s="8"/>
      <c r="M5227" s="8"/>
      <c r="O5227" s="8"/>
      <c r="P5227" s="8"/>
      <c r="R5227" s="8"/>
      <c r="S5227" s="8"/>
      <c r="T5227" s="8"/>
      <c r="U5227" s="8"/>
      <c r="W5227" s="8">
        <f t="shared" si="4551"/>
        <v>206.7</v>
      </c>
      <c r="X5227">
        <v>17769600</v>
      </c>
      <c r="Y5227">
        <f t="shared" si="4552"/>
        <v>4936</v>
      </c>
      <c r="Z5227" s="8">
        <v>558.1</v>
      </c>
      <c r="AA5227" s="8">
        <v>25.7</v>
      </c>
      <c r="AB5227" s="8">
        <v>43.3</v>
      </c>
      <c r="AC5227" s="4"/>
      <c r="KL5227" s="84"/>
      <c r="KP5227" s="84"/>
      <c r="KS5227" s="74"/>
      <c r="KT5227" s="74"/>
      <c r="KU5227" s="16"/>
      <c r="KV5227" s="72"/>
      <c r="KW5227" s="72"/>
      <c r="KX5227" s="16"/>
      <c r="KZ5227" s="16"/>
      <c r="LA5227" s="16"/>
      <c r="LB5227" s="74"/>
      <c r="LC5227" s="74"/>
    </row>
    <row r="5228" spans="8:315" x14ac:dyDescent="0.35">
      <c r="H5228" s="4"/>
      <c r="J5228" s="8"/>
      <c r="K5228" s="8"/>
      <c r="L5228" s="8"/>
      <c r="M5228" s="8"/>
      <c r="O5228" s="8"/>
      <c r="P5228" s="8"/>
      <c r="R5228" s="8"/>
      <c r="S5228" s="8"/>
      <c r="T5228" s="8"/>
      <c r="U5228" s="8"/>
      <c r="W5228" s="8">
        <f t="shared" si="4551"/>
        <v>206.7</v>
      </c>
      <c r="X5228">
        <v>17773200</v>
      </c>
      <c r="Y5228">
        <f t="shared" si="4552"/>
        <v>4937</v>
      </c>
      <c r="Z5228" s="8">
        <v>299.39999999999998</v>
      </c>
      <c r="AA5228" s="8">
        <v>25.7</v>
      </c>
      <c r="AB5228" s="8">
        <v>42.3</v>
      </c>
      <c r="AC5228" s="4"/>
      <c r="KL5228" s="84"/>
      <c r="KP5228" s="84"/>
      <c r="KS5228" s="74"/>
      <c r="KT5228" s="74"/>
      <c r="KU5228" s="16"/>
      <c r="KV5228" s="72"/>
      <c r="KW5228" s="72"/>
      <c r="KX5228" s="16"/>
      <c r="KZ5228" s="16"/>
      <c r="LA5228" s="16"/>
      <c r="LB5228" s="74"/>
      <c r="LC5228" s="74"/>
    </row>
    <row r="5229" spans="8:315" x14ac:dyDescent="0.35">
      <c r="H5229" s="4"/>
      <c r="J5229" s="8"/>
      <c r="K5229" s="8"/>
      <c r="L5229" s="8"/>
      <c r="M5229" s="8"/>
      <c r="O5229" s="8"/>
      <c r="P5229" s="8"/>
      <c r="R5229" s="8"/>
      <c r="S5229" s="8"/>
      <c r="T5229" s="8"/>
      <c r="U5229" s="8"/>
      <c r="W5229" s="8">
        <f t="shared" si="4551"/>
        <v>206.8</v>
      </c>
      <c r="X5229">
        <v>17776800</v>
      </c>
      <c r="Y5229">
        <f t="shared" si="4552"/>
        <v>4938</v>
      </c>
      <c r="Z5229" s="8">
        <v>123.6</v>
      </c>
      <c r="AA5229" s="8">
        <v>25.5</v>
      </c>
      <c r="AB5229" s="8">
        <v>43.3</v>
      </c>
      <c r="AC5229" s="4"/>
      <c r="KL5229" s="84"/>
      <c r="KP5229" s="84"/>
      <c r="KS5229" s="74"/>
      <c r="KT5229" s="74"/>
      <c r="KU5229" s="16"/>
      <c r="KV5229" s="72"/>
      <c r="KW5229" s="72"/>
      <c r="KX5229" s="16"/>
      <c r="KZ5229" s="16"/>
      <c r="LA5229" s="16"/>
      <c r="LB5229" s="74"/>
      <c r="LC5229" s="74"/>
    </row>
    <row r="5230" spans="8:315" x14ac:dyDescent="0.35">
      <c r="H5230" s="4"/>
      <c r="J5230" s="8"/>
      <c r="K5230" s="8"/>
      <c r="L5230" s="8"/>
      <c r="M5230" s="8"/>
      <c r="O5230" s="8"/>
      <c r="P5230" s="8"/>
      <c r="R5230" s="8"/>
      <c r="S5230" s="8"/>
      <c r="T5230" s="8"/>
      <c r="U5230" s="8"/>
      <c r="W5230" s="8">
        <f t="shared" si="4551"/>
        <v>206.8</v>
      </c>
      <c r="X5230">
        <v>17780400</v>
      </c>
      <c r="Y5230">
        <f t="shared" si="4552"/>
        <v>4939</v>
      </c>
      <c r="Z5230" s="8">
        <v>30.6</v>
      </c>
      <c r="AA5230" s="8">
        <v>24.8</v>
      </c>
      <c r="AB5230" s="8">
        <v>54.9</v>
      </c>
      <c r="AC5230" s="4"/>
      <c r="KL5230" s="84"/>
      <c r="KP5230" s="84"/>
      <c r="KS5230" s="74"/>
      <c r="KT5230" s="74"/>
      <c r="KU5230" s="16"/>
      <c r="KV5230" s="72"/>
      <c r="KW5230" s="72"/>
      <c r="KX5230" s="16"/>
      <c r="KZ5230" s="16"/>
      <c r="LA5230" s="16"/>
      <c r="LB5230" s="74"/>
      <c r="LC5230" s="74"/>
    </row>
    <row r="5231" spans="8:315" x14ac:dyDescent="0.35">
      <c r="H5231" s="4"/>
      <c r="J5231" s="8"/>
      <c r="K5231" s="8"/>
      <c r="L5231" s="8"/>
      <c r="M5231" s="8"/>
      <c r="O5231" s="8"/>
      <c r="P5231" s="8"/>
      <c r="R5231" s="8"/>
      <c r="S5231" s="8"/>
      <c r="T5231" s="8"/>
      <c r="U5231" s="8"/>
      <c r="W5231" s="8">
        <f t="shared" si="4551"/>
        <v>206.8</v>
      </c>
      <c r="X5231">
        <v>17784000</v>
      </c>
      <c r="Y5231">
        <f t="shared" si="4552"/>
        <v>4940</v>
      </c>
      <c r="Z5231" s="8">
        <v>7.8</v>
      </c>
      <c r="AA5231" s="8">
        <v>23.9</v>
      </c>
      <c r="AB5231" s="8">
        <v>51.5</v>
      </c>
      <c r="AC5231" s="4"/>
      <c r="KL5231" s="84"/>
      <c r="KP5231" s="84"/>
      <c r="KS5231" s="74"/>
      <c r="KT5231" s="74"/>
      <c r="KU5231" s="16"/>
      <c r="KV5231" s="72"/>
      <c r="KW5231" s="72"/>
      <c r="KX5231" s="16"/>
      <c r="KZ5231" s="16"/>
      <c r="LA5231" s="16"/>
      <c r="LB5231" s="74"/>
      <c r="LC5231" s="74"/>
    </row>
    <row r="5232" spans="8:315" x14ac:dyDescent="0.35">
      <c r="H5232" s="4"/>
      <c r="J5232" s="8"/>
      <c r="K5232" s="8"/>
      <c r="L5232" s="8"/>
      <c r="M5232" s="8"/>
      <c r="O5232" s="8"/>
      <c r="P5232" s="8"/>
      <c r="R5232" s="8"/>
      <c r="S5232" s="8"/>
      <c r="T5232" s="8"/>
      <c r="U5232" s="8"/>
      <c r="W5232" s="8">
        <f t="shared" si="4551"/>
        <v>206.9</v>
      </c>
      <c r="X5232">
        <v>17787600</v>
      </c>
      <c r="Y5232">
        <f t="shared" si="4552"/>
        <v>4941</v>
      </c>
      <c r="Z5232" s="8">
        <v>0</v>
      </c>
      <c r="AA5232" s="8">
        <v>23.2</v>
      </c>
      <c r="AB5232" s="8">
        <v>63</v>
      </c>
      <c r="AC5232" s="4"/>
      <c r="KL5232" s="84"/>
      <c r="KP5232" s="84"/>
      <c r="KS5232" s="74"/>
      <c r="KT5232" s="74"/>
      <c r="KU5232" s="16"/>
      <c r="KV5232" s="72"/>
      <c r="KW5232" s="72"/>
      <c r="KX5232" s="16"/>
      <c r="KZ5232" s="16"/>
      <c r="LA5232" s="16"/>
      <c r="LB5232" s="74"/>
      <c r="LC5232" s="74"/>
    </row>
    <row r="5233" spans="8:315" x14ac:dyDescent="0.35">
      <c r="H5233" s="4"/>
      <c r="J5233" s="8"/>
      <c r="K5233" s="8"/>
      <c r="L5233" s="8"/>
      <c r="M5233" s="8"/>
      <c r="O5233" s="8"/>
      <c r="P5233" s="8"/>
      <c r="R5233" s="8"/>
      <c r="S5233" s="8"/>
      <c r="T5233" s="8"/>
      <c r="U5233" s="8"/>
      <c r="W5233" s="8">
        <f t="shared" si="4551"/>
        <v>206.9</v>
      </c>
      <c r="X5233">
        <v>17791200</v>
      </c>
      <c r="Y5233">
        <f t="shared" si="4552"/>
        <v>4942</v>
      </c>
      <c r="Z5233" s="8">
        <v>0</v>
      </c>
      <c r="AA5233" s="8">
        <v>21.8</v>
      </c>
      <c r="AB5233" s="8">
        <v>65.400000000000006</v>
      </c>
      <c r="AC5233" s="4"/>
      <c r="KL5233" s="84"/>
      <c r="KP5233" s="84"/>
      <c r="KS5233" s="74"/>
      <c r="KT5233" s="74"/>
      <c r="KU5233" s="16"/>
      <c r="KV5233" s="72"/>
      <c r="KW5233" s="72"/>
      <c r="KX5233" s="16"/>
      <c r="KZ5233" s="16"/>
      <c r="LA5233" s="16"/>
      <c r="LB5233" s="74"/>
      <c r="LC5233" s="74"/>
    </row>
    <row r="5234" spans="8:315" x14ac:dyDescent="0.35">
      <c r="H5234" s="4"/>
      <c r="J5234" s="8"/>
      <c r="K5234" s="8"/>
      <c r="L5234" s="8"/>
      <c r="M5234" s="8"/>
      <c r="O5234" s="8"/>
      <c r="P5234" s="8"/>
      <c r="R5234" s="8"/>
      <c r="S5234" s="8"/>
      <c r="T5234" s="8"/>
      <c r="U5234" s="8"/>
      <c r="W5234" s="8">
        <f t="shared" si="4551"/>
        <v>207</v>
      </c>
      <c r="X5234">
        <v>17794800</v>
      </c>
      <c r="Y5234">
        <f t="shared" si="4552"/>
        <v>4943</v>
      </c>
      <c r="Z5234" s="8">
        <v>0</v>
      </c>
      <c r="AA5234" s="8">
        <v>20.5</v>
      </c>
      <c r="AB5234" s="8">
        <v>67.900000000000006</v>
      </c>
      <c r="AC5234" s="4"/>
      <c r="KL5234" s="84"/>
      <c r="KP5234" s="84"/>
      <c r="KS5234" s="74"/>
      <c r="KT5234" s="74"/>
      <c r="KU5234" s="16"/>
      <c r="KV5234" s="72"/>
      <c r="KW5234" s="72"/>
      <c r="KX5234" s="16"/>
      <c r="KZ5234" s="16"/>
      <c r="LA5234" s="16"/>
      <c r="LB5234" s="74"/>
      <c r="LC5234" s="74"/>
    </row>
    <row r="5235" spans="8:315" x14ac:dyDescent="0.35">
      <c r="H5235" s="4"/>
      <c r="J5235" s="8"/>
      <c r="K5235" s="8"/>
      <c r="L5235" s="8"/>
      <c r="M5235" s="8"/>
      <c r="O5235" s="8"/>
      <c r="P5235" s="8"/>
      <c r="R5235" s="8"/>
      <c r="S5235" s="8"/>
      <c r="T5235" s="8"/>
      <c r="U5235" s="8"/>
      <c r="W5235" s="8">
        <f t="shared" si="4551"/>
        <v>207</v>
      </c>
      <c r="X5235">
        <v>17798400</v>
      </c>
      <c r="Y5235">
        <f t="shared" si="4552"/>
        <v>4944</v>
      </c>
      <c r="Z5235" s="8">
        <v>0</v>
      </c>
      <c r="AA5235" s="8">
        <v>20.6</v>
      </c>
      <c r="AB5235" s="8">
        <v>69.099999999999994</v>
      </c>
      <c r="AC5235" s="4"/>
      <c r="KL5235" s="84"/>
      <c r="KP5235" s="84"/>
      <c r="KS5235" s="74"/>
      <c r="KT5235" s="74"/>
      <c r="KU5235" s="16"/>
      <c r="KV5235" s="72"/>
      <c r="KW5235" s="72"/>
      <c r="KX5235" s="16"/>
      <c r="KZ5235" s="16"/>
      <c r="LA5235" s="16"/>
      <c r="LB5235" s="74"/>
      <c r="LC5235" s="74"/>
    </row>
    <row r="5236" spans="8:315" x14ac:dyDescent="0.35">
      <c r="H5236" s="4"/>
      <c r="J5236" s="8"/>
      <c r="K5236" s="8"/>
      <c r="L5236" s="8"/>
      <c r="M5236" s="8"/>
      <c r="O5236" s="8"/>
      <c r="P5236" s="8"/>
      <c r="R5236" s="8"/>
      <c r="S5236" s="8"/>
      <c r="T5236" s="8"/>
      <c r="U5236" s="8"/>
      <c r="W5236" s="8">
        <f t="shared" si="4551"/>
        <v>207</v>
      </c>
      <c r="X5236">
        <v>17802000</v>
      </c>
      <c r="Y5236">
        <f t="shared" si="4552"/>
        <v>4945</v>
      </c>
      <c r="Z5236" s="8">
        <v>0</v>
      </c>
      <c r="AA5236" s="8">
        <v>19.8</v>
      </c>
      <c r="AB5236" s="8">
        <v>70.599999999999994</v>
      </c>
      <c r="AC5236" s="4"/>
      <c r="KL5236" s="84"/>
      <c r="KP5236" s="84"/>
      <c r="KS5236" s="74"/>
      <c r="KT5236" s="74"/>
      <c r="KU5236" s="16"/>
      <c r="KV5236" s="72"/>
      <c r="KW5236" s="72"/>
      <c r="KX5236" s="16"/>
      <c r="KZ5236" s="16"/>
      <c r="LA5236" s="16"/>
      <c r="LB5236" s="74"/>
      <c r="LC5236" s="74"/>
    </row>
    <row r="5237" spans="8:315" x14ac:dyDescent="0.35">
      <c r="H5237" s="4"/>
      <c r="J5237" s="8"/>
      <c r="K5237" s="8"/>
      <c r="L5237" s="8"/>
      <c r="M5237" s="8"/>
      <c r="O5237" s="8"/>
      <c r="P5237" s="8"/>
      <c r="R5237" s="8"/>
      <c r="S5237" s="8"/>
      <c r="T5237" s="8"/>
      <c r="U5237" s="8"/>
      <c r="W5237" s="8">
        <f t="shared" si="4551"/>
        <v>207.1</v>
      </c>
      <c r="X5237">
        <v>17805600</v>
      </c>
      <c r="Y5237">
        <f t="shared" si="4552"/>
        <v>4946</v>
      </c>
      <c r="Z5237" s="8">
        <v>0</v>
      </c>
      <c r="AA5237" s="8">
        <v>20.100000000000001</v>
      </c>
      <c r="AB5237" s="8">
        <v>68</v>
      </c>
      <c r="AC5237" s="4"/>
      <c r="KL5237" s="84"/>
      <c r="KP5237" s="84"/>
      <c r="KS5237" s="74"/>
      <c r="KT5237" s="74"/>
      <c r="KU5237" s="16"/>
      <c r="KV5237" s="72"/>
      <c r="KW5237" s="72"/>
      <c r="KX5237" s="16"/>
      <c r="KZ5237" s="16"/>
      <c r="LA5237" s="16"/>
      <c r="LB5237" s="74"/>
      <c r="LC5237" s="74"/>
    </row>
    <row r="5238" spans="8:315" x14ac:dyDescent="0.35">
      <c r="H5238" s="4"/>
      <c r="J5238" s="8"/>
      <c r="K5238" s="8"/>
      <c r="L5238" s="8"/>
      <c r="M5238" s="8"/>
      <c r="O5238" s="8"/>
      <c r="P5238" s="8"/>
      <c r="R5238" s="8"/>
      <c r="S5238" s="8"/>
      <c r="T5238" s="8"/>
      <c r="U5238" s="8"/>
      <c r="W5238" s="8">
        <f t="shared" si="4551"/>
        <v>207.1</v>
      </c>
      <c r="X5238">
        <v>17809200</v>
      </c>
      <c r="Y5238">
        <f t="shared" si="4552"/>
        <v>4947</v>
      </c>
      <c r="Z5238" s="8">
        <v>0</v>
      </c>
      <c r="AA5238" s="8">
        <v>20.399999999999999</v>
      </c>
      <c r="AB5238" s="8">
        <v>67</v>
      </c>
      <c r="AC5238" s="4"/>
      <c r="KL5238" s="84"/>
      <c r="KP5238" s="84"/>
      <c r="KS5238" s="74"/>
      <c r="KT5238" s="74"/>
      <c r="KU5238" s="16"/>
      <c r="KV5238" s="72"/>
      <c r="KW5238" s="72"/>
      <c r="KX5238" s="16"/>
      <c r="KZ5238" s="16"/>
      <c r="LA5238" s="16"/>
      <c r="LB5238" s="74"/>
      <c r="LC5238" s="74"/>
    </row>
    <row r="5239" spans="8:315" x14ac:dyDescent="0.35">
      <c r="H5239" s="4"/>
      <c r="J5239" s="8"/>
      <c r="K5239" s="8"/>
      <c r="L5239" s="8"/>
      <c r="M5239" s="8"/>
      <c r="O5239" s="8"/>
      <c r="P5239" s="8"/>
      <c r="R5239" s="8"/>
      <c r="S5239" s="8"/>
      <c r="T5239" s="8"/>
      <c r="U5239" s="8"/>
      <c r="W5239" s="8">
        <f t="shared" si="4551"/>
        <v>207.2</v>
      </c>
      <c r="X5239">
        <v>17812800</v>
      </c>
      <c r="Y5239">
        <f t="shared" si="4552"/>
        <v>4948</v>
      </c>
      <c r="Z5239" s="8">
        <v>0</v>
      </c>
      <c r="AA5239" s="8">
        <v>20.399999999999999</v>
      </c>
      <c r="AB5239" s="8">
        <v>69.8</v>
      </c>
      <c r="AC5239" s="4"/>
      <c r="KL5239" s="84"/>
      <c r="KP5239" s="84"/>
      <c r="KS5239" s="74"/>
      <c r="KT5239" s="74"/>
      <c r="KU5239" s="16"/>
      <c r="KV5239" s="72"/>
      <c r="KW5239" s="72"/>
      <c r="KX5239" s="16"/>
      <c r="KZ5239" s="16"/>
      <c r="LA5239" s="16"/>
      <c r="LB5239" s="74"/>
      <c r="LC5239" s="74"/>
    </row>
    <row r="5240" spans="8:315" x14ac:dyDescent="0.35">
      <c r="H5240" s="4"/>
      <c r="J5240" s="8"/>
      <c r="K5240" s="8"/>
      <c r="L5240" s="8"/>
      <c r="M5240" s="8"/>
      <c r="O5240" s="8"/>
      <c r="P5240" s="8"/>
      <c r="R5240" s="8"/>
      <c r="S5240" s="8"/>
      <c r="T5240" s="8"/>
      <c r="U5240" s="8"/>
      <c r="W5240" s="8">
        <f t="shared" si="4551"/>
        <v>207.2</v>
      </c>
      <c r="X5240">
        <v>17816400</v>
      </c>
      <c r="Y5240">
        <f t="shared" si="4552"/>
        <v>4949</v>
      </c>
      <c r="Z5240" s="8">
        <v>2.5</v>
      </c>
      <c r="AA5240" s="8">
        <v>19.8</v>
      </c>
      <c r="AB5240" s="8">
        <v>71.3</v>
      </c>
      <c r="AC5240" s="4"/>
      <c r="KL5240" s="84"/>
      <c r="KP5240" s="84"/>
      <c r="KS5240" s="74"/>
      <c r="KT5240" s="74"/>
      <c r="KU5240" s="16"/>
      <c r="KV5240" s="72"/>
      <c r="KW5240" s="72"/>
      <c r="KX5240" s="16"/>
      <c r="KZ5240" s="16"/>
      <c r="LA5240" s="16"/>
      <c r="LB5240" s="74"/>
      <c r="LC5240" s="74"/>
    </row>
    <row r="5241" spans="8:315" x14ac:dyDescent="0.35">
      <c r="H5241" s="4"/>
      <c r="J5241" s="8"/>
      <c r="K5241" s="8"/>
      <c r="L5241" s="8"/>
      <c r="M5241" s="8"/>
      <c r="O5241" s="8"/>
      <c r="P5241" s="8"/>
      <c r="R5241" s="8"/>
      <c r="S5241" s="8"/>
      <c r="T5241" s="8"/>
      <c r="U5241" s="8"/>
      <c r="W5241" s="8">
        <f t="shared" si="4551"/>
        <v>207.3</v>
      </c>
      <c r="X5241">
        <v>17820000</v>
      </c>
      <c r="Y5241">
        <f t="shared" si="4552"/>
        <v>4950</v>
      </c>
      <c r="Z5241" s="8">
        <v>11.9</v>
      </c>
      <c r="AA5241" s="8">
        <v>19.8</v>
      </c>
      <c r="AB5241" s="8">
        <v>77.5</v>
      </c>
      <c r="AC5241" s="4"/>
      <c r="KL5241" s="84"/>
      <c r="KP5241" s="84"/>
      <c r="KS5241" s="74"/>
      <c r="KT5241" s="74"/>
      <c r="KU5241" s="16"/>
      <c r="KV5241" s="72"/>
      <c r="KW5241" s="72"/>
      <c r="KX5241" s="16"/>
      <c r="KZ5241" s="16"/>
      <c r="LA5241" s="16"/>
      <c r="LB5241" s="74"/>
      <c r="LC5241" s="74"/>
    </row>
    <row r="5242" spans="8:315" x14ac:dyDescent="0.35">
      <c r="H5242" s="4"/>
      <c r="J5242" s="8"/>
      <c r="K5242" s="8"/>
      <c r="L5242" s="8"/>
      <c r="M5242" s="8"/>
      <c r="O5242" s="8"/>
      <c r="P5242" s="8"/>
      <c r="R5242" s="8"/>
      <c r="S5242" s="8"/>
      <c r="T5242" s="8"/>
      <c r="U5242" s="8"/>
      <c r="W5242" s="8">
        <f t="shared" si="4551"/>
        <v>207.3</v>
      </c>
      <c r="X5242">
        <v>17823600</v>
      </c>
      <c r="Y5242">
        <f t="shared" si="4552"/>
        <v>4951</v>
      </c>
      <c r="Z5242" s="8">
        <v>18.3</v>
      </c>
      <c r="AA5242" s="8">
        <v>18.7</v>
      </c>
      <c r="AB5242" s="8">
        <v>88.9</v>
      </c>
      <c r="AC5242" s="4"/>
      <c r="KL5242" s="84"/>
      <c r="KP5242" s="84"/>
      <c r="KS5242" s="74"/>
      <c r="KT5242" s="74"/>
      <c r="KU5242" s="16"/>
      <c r="KV5242" s="72"/>
      <c r="KW5242" s="72"/>
      <c r="KX5242" s="16"/>
      <c r="KZ5242" s="16"/>
      <c r="LA5242" s="16"/>
      <c r="LB5242" s="74"/>
      <c r="LC5242" s="74"/>
    </row>
    <row r="5243" spans="8:315" x14ac:dyDescent="0.35">
      <c r="H5243" s="4"/>
      <c r="J5243" s="8"/>
      <c r="K5243" s="8"/>
      <c r="L5243" s="8"/>
      <c r="M5243" s="8"/>
      <c r="O5243" s="8"/>
      <c r="P5243" s="8"/>
      <c r="R5243" s="8"/>
      <c r="S5243" s="8"/>
      <c r="T5243" s="8"/>
      <c r="U5243" s="8"/>
      <c r="W5243" s="8">
        <f t="shared" si="4551"/>
        <v>207.3</v>
      </c>
      <c r="X5243">
        <v>17827200</v>
      </c>
      <c r="Y5243">
        <f t="shared" si="4552"/>
        <v>4952</v>
      </c>
      <c r="Z5243" s="8">
        <v>96.9</v>
      </c>
      <c r="AA5243" s="8">
        <v>18.5</v>
      </c>
      <c r="AB5243" s="8">
        <v>88.1</v>
      </c>
      <c r="AC5243" s="4"/>
      <c r="KL5243" s="84"/>
      <c r="KP5243" s="84"/>
      <c r="KS5243" s="74"/>
      <c r="KT5243" s="74"/>
      <c r="KU5243" s="16"/>
      <c r="KV5243" s="72"/>
      <c r="KW5243" s="72"/>
      <c r="KX5243" s="16"/>
      <c r="KZ5243" s="16"/>
      <c r="LA5243" s="16"/>
      <c r="LB5243" s="74"/>
      <c r="LC5243" s="74"/>
    </row>
    <row r="5244" spans="8:315" x14ac:dyDescent="0.35">
      <c r="H5244" s="4"/>
      <c r="J5244" s="8"/>
      <c r="K5244" s="8"/>
      <c r="L5244" s="8"/>
      <c r="M5244" s="8"/>
      <c r="O5244" s="8"/>
      <c r="P5244" s="8"/>
      <c r="R5244" s="8"/>
      <c r="S5244" s="8"/>
      <c r="T5244" s="8"/>
      <c r="U5244" s="8"/>
      <c r="W5244" s="8">
        <f t="shared" si="4551"/>
        <v>207.4</v>
      </c>
      <c r="X5244">
        <v>17830800</v>
      </c>
      <c r="Y5244">
        <f t="shared" si="4552"/>
        <v>4953</v>
      </c>
      <c r="Z5244" s="8">
        <v>168.3</v>
      </c>
      <c r="AA5244" s="8">
        <v>20.2</v>
      </c>
      <c r="AB5244" s="8">
        <v>81.099999999999994</v>
      </c>
      <c r="AC5244" s="4"/>
      <c r="KL5244" s="84"/>
      <c r="KP5244" s="84"/>
      <c r="KS5244" s="74"/>
      <c r="KT5244" s="74"/>
      <c r="KU5244" s="16"/>
      <c r="KV5244" s="72"/>
      <c r="KW5244" s="72"/>
      <c r="KX5244" s="16"/>
      <c r="KZ5244" s="16"/>
      <c r="LA5244" s="16"/>
      <c r="LB5244" s="74"/>
      <c r="LC5244" s="74"/>
    </row>
    <row r="5245" spans="8:315" x14ac:dyDescent="0.35">
      <c r="H5245" s="4"/>
      <c r="J5245" s="8"/>
      <c r="K5245" s="8"/>
      <c r="L5245" s="8"/>
      <c r="M5245" s="8"/>
      <c r="O5245" s="8"/>
      <c r="P5245" s="8"/>
      <c r="R5245" s="8"/>
      <c r="S5245" s="8"/>
      <c r="T5245" s="8"/>
      <c r="U5245" s="8"/>
      <c r="W5245" s="8">
        <f t="shared" si="4551"/>
        <v>207.4</v>
      </c>
      <c r="X5245">
        <v>17834400</v>
      </c>
      <c r="Y5245">
        <f t="shared" si="4552"/>
        <v>4954</v>
      </c>
      <c r="Z5245" s="8">
        <v>198.6</v>
      </c>
      <c r="AA5245" s="8">
        <v>21.2</v>
      </c>
      <c r="AB5245" s="8">
        <v>84.9</v>
      </c>
      <c r="AC5245" s="4"/>
      <c r="KL5245" s="84"/>
      <c r="KP5245" s="84"/>
      <c r="KS5245" s="74"/>
      <c r="KT5245" s="74"/>
      <c r="KU5245" s="16"/>
      <c r="KV5245" s="72"/>
      <c r="KW5245" s="72"/>
      <c r="KX5245" s="16"/>
      <c r="KZ5245" s="16"/>
      <c r="LA5245" s="16"/>
      <c r="LB5245" s="74"/>
      <c r="LC5245" s="74"/>
    </row>
    <row r="5246" spans="8:315" x14ac:dyDescent="0.35">
      <c r="H5246" s="4"/>
      <c r="J5246" s="8"/>
      <c r="K5246" s="8"/>
      <c r="L5246" s="8"/>
      <c r="M5246" s="8"/>
      <c r="O5246" s="8"/>
      <c r="P5246" s="8"/>
      <c r="R5246" s="8"/>
      <c r="S5246" s="8"/>
      <c r="T5246" s="8"/>
      <c r="U5246" s="8"/>
      <c r="W5246" s="8">
        <f t="shared" si="4551"/>
        <v>207.5</v>
      </c>
      <c r="X5246">
        <v>17838000</v>
      </c>
      <c r="Y5246">
        <f t="shared" si="4552"/>
        <v>4955</v>
      </c>
      <c r="Z5246" s="8">
        <v>96.1</v>
      </c>
      <c r="AA5246" s="8">
        <v>22.2</v>
      </c>
      <c r="AB5246" s="8">
        <v>83.8</v>
      </c>
      <c r="AC5246" s="4"/>
      <c r="KL5246" s="84"/>
      <c r="KP5246" s="84"/>
      <c r="KS5246" s="74"/>
      <c r="KT5246" s="74"/>
      <c r="KU5246" s="16"/>
      <c r="KV5246" s="72"/>
      <c r="KW5246" s="72"/>
      <c r="KX5246" s="16"/>
      <c r="KZ5246" s="16"/>
      <c r="LA5246" s="16"/>
      <c r="LB5246" s="74"/>
      <c r="LC5246" s="74"/>
    </row>
    <row r="5247" spans="8:315" x14ac:dyDescent="0.35">
      <c r="H5247" s="4"/>
      <c r="J5247" s="8"/>
      <c r="K5247" s="8"/>
      <c r="L5247" s="8"/>
      <c r="M5247" s="8"/>
      <c r="O5247" s="8"/>
      <c r="P5247" s="8"/>
      <c r="R5247" s="8"/>
      <c r="S5247" s="8"/>
      <c r="T5247" s="8"/>
      <c r="U5247" s="8"/>
      <c r="W5247" s="8">
        <f t="shared" si="4551"/>
        <v>207.5</v>
      </c>
      <c r="X5247">
        <v>17841600</v>
      </c>
      <c r="Y5247">
        <f t="shared" si="4552"/>
        <v>4956</v>
      </c>
      <c r="Z5247" s="8">
        <v>227.5</v>
      </c>
      <c r="AA5247" s="8">
        <v>24.1</v>
      </c>
      <c r="AB5247" s="8">
        <v>78.7</v>
      </c>
      <c r="AC5247" s="4"/>
      <c r="KL5247" s="84"/>
      <c r="KP5247" s="84"/>
      <c r="KS5247" s="74"/>
      <c r="KT5247" s="74"/>
      <c r="KU5247" s="16"/>
      <c r="KV5247" s="72"/>
      <c r="KW5247" s="72"/>
      <c r="KX5247" s="16"/>
      <c r="KZ5247" s="16"/>
      <c r="LA5247" s="16"/>
      <c r="LB5247" s="74"/>
      <c r="LC5247" s="74"/>
    </row>
    <row r="5248" spans="8:315" x14ac:dyDescent="0.35">
      <c r="H5248" s="4"/>
      <c r="J5248" s="8"/>
      <c r="K5248" s="8"/>
      <c r="L5248" s="8"/>
      <c r="M5248" s="8"/>
      <c r="O5248" s="8"/>
      <c r="P5248" s="8"/>
      <c r="R5248" s="8"/>
      <c r="S5248" s="8"/>
      <c r="T5248" s="8"/>
      <c r="U5248" s="8"/>
      <c r="W5248" s="8">
        <f t="shared" si="4551"/>
        <v>207.5</v>
      </c>
      <c r="X5248">
        <v>17845200</v>
      </c>
      <c r="Y5248">
        <f t="shared" si="4552"/>
        <v>4957</v>
      </c>
      <c r="Z5248" s="8">
        <v>146.4</v>
      </c>
      <c r="AA5248" s="8">
        <v>25.3</v>
      </c>
      <c r="AB5248" s="8">
        <v>75.900000000000006</v>
      </c>
      <c r="AC5248" s="4"/>
      <c r="KL5248" s="84"/>
      <c r="KP5248" s="84"/>
      <c r="KS5248" s="74"/>
      <c r="KT5248" s="74"/>
      <c r="KU5248" s="16"/>
      <c r="KV5248" s="72"/>
      <c r="KW5248" s="72"/>
      <c r="KX5248" s="16"/>
      <c r="KZ5248" s="16"/>
      <c r="LA5248" s="16"/>
      <c r="LB5248" s="74"/>
      <c r="LC5248" s="74"/>
    </row>
    <row r="5249" spans="8:315" x14ac:dyDescent="0.35">
      <c r="H5249" s="4"/>
      <c r="J5249" s="8"/>
      <c r="K5249" s="8"/>
      <c r="L5249" s="8"/>
      <c r="M5249" s="8"/>
      <c r="O5249" s="8"/>
      <c r="P5249" s="8"/>
      <c r="R5249" s="8"/>
      <c r="S5249" s="8"/>
      <c r="T5249" s="8"/>
      <c r="U5249" s="8"/>
      <c r="W5249" s="8">
        <f t="shared" si="4551"/>
        <v>207.6</v>
      </c>
      <c r="X5249">
        <v>17848800</v>
      </c>
      <c r="Y5249">
        <f t="shared" si="4552"/>
        <v>4958</v>
      </c>
      <c r="Z5249" s="8">
        <v>266.7</v>
      </c>
      <c r="AA5249" s="8">
        <v>26.1</v>
      </c>
      <c r="AB5249" s="8">
        <v>72.3</v>
      </c>
      <c r="AC5249" s="4"/>
      <c r="KL5249" s="84"/>
      <c r="KP5249" s="84"/>
      <c r="KS5249" s="74"/>
      <c r="KT5249" s="74"/>
      <c r="KU5249" s="16"/>
      <c r="KV5249" s="72"/>
      <c r="KW5249" s="72"/>
      <c r="KX5249" s="16"/>
      <c r="KZ5249" s="16"/>
      <c r="LA5249" s="16"/>
      <c r="LB5249" s="74"/>
      <c r="LC5249" s="74"/>
    </row>
    <row r="5250" spans="8:315" x14ac:dyDescent="0.35">
      <c r="H5250" s="4"/>
      <c r="J5250" s="8"/>
      <c r="K5250" s="8"/>
      <c r="L5250" s="8"/>
      <c r="M5250" s="8"/>
      <c r="O5250" s="8"/>
      <c r="P5250" s="8"/>
      <c r="R5250" s="8"/>
      <c r="S5250" s="8"/>
      <c r="T5250" s="8"/>
      <c r="U5250" s="8"/>
      <c r="W5250" s="8">
        <f t="shared" si="4551"/>
        <v>207.6</v>
      </c>
      <c r="X5250">
        <v>17852400</v>
      </c>
      <c r="Y5250">
        <f t="shared" si="4552"/>
        <v>4959</v>
      </c>
      <c r="Z5250" s="8">
        <v>278.89999999999998</v>
      </c>
      <c r="AA5250" s="8">
        <v>26.4</v>
      </c>
      <c r="AB5250" s="8">
        <v>71.5</v>
      </c>
      <c r="AC5250" s="4"/>
      <c r="KL5250" s="84"/>
      <c r="KP5250" s="84"/>
      <c r="KS5250" s="74"/>
      <c r="KT5250" s="74"/>
      <c r="KU5250" s="16"/>
      <c r="KV5250" s="72"/>
      <c r="KW5250" s="72"/>
      <c r="KX5250" s="16"/>
      <c r="KZ5250" s="16"/>
      <c r="LA5250" s="16"/>
      <c r="LB5250" s="74"/>
      <c r="LC5250" s="74"/>
    </row>
    <row r="5251" spans="8:315" x14ac:dyDescent="0.35">
      <c r="H5251" s="4"/>
      <c r="J5251" s="8"/>
      <c r="K5251" s="8"/>
      <c r="L5251" s="8"/>
      <c r="M5251" s="8"/>
      <c r="O5251" s="8"/>
      <c r="P5251" s="8"/>
      <c r="R5251" s="8"/>
      <c r="S5251" s="8"/>
      <c r="T5251" s="8"/>
      <c r="U5251" s="8"/>
      <c r="W5251" s="8">
        <f t="shared" si="4551"/>
        <v>207.7</v>
      </c>
      <c r="X5251">
        <v>17856000</v>
      </c>
      <c r="Y5251">
        <f t="shared" si="4552"/>
        <v>4960</v>
      </c>
      <c r="Z5251" s="8">
        <v>352.8</v>
      </c>
      <c r="AA5251" s="8">
        <v>27</v>
      </c>
      <c r="AB5251" s="8">
        <v>72</v>
      </c>
      <c r="AC5251" s="4"/>
      <c r="KL5251" s="84"/>
      <c r="KP5251" s="84"/>
      <c r="KS5251" s="74"/>
      <c r="KT5251" s="74"/>
      <c r="KU5251" s="16"/>
      <c r="KV5251" s="72"/>
      <c r="KW5251" s="72"/>
      <c r="KX5251" s="16"/>
      <c r="KZ5251" s="16"/>
      <c r="LA5251" s="16"/>
      <c r="LB5251" s="74"/>
      <c r="LC5251" s="74"/>
    </row>
    <row r="5252" spans="8:315" x14ac:dyDescent="0.35">
      <c r="H5252" s="4"/>
      <c r="J5252" s="8"/>
      <c r="K5252" s="8"/>
      <c r="L5252" s="8"/>
      <c r="M5252" s="8"/>
      <c r="O5252" s="8"/>
      <c r="P5252" s="8"/>
      <c r="R5252" s="8"/>
      <c r="S5252" s="8"/>
      <c r="T5252" s="8"/>
      <c r="U5252" s="8"/>
      <c r="W5252" s="8">
        <f t="shared" si="4551"/>
        <v>207.7</v>
      </c>
      <c r="X5252">
        <v>17859600</v>
      </c>
      <c r="Y5252">
        <f t="shared" si="4552"/>
        <v>4961</v>
      </c>
      <c r="Z5252" s="8">
        <v>336.9</v>
      </c>
      <c r="AA5252" s="8">
        <v>27.6</v>
      </c>
      <c r="AB5252" s="8">
        <v>69</v>
      </c>
      <c r="AC5252" s="4"/>
      <c r="KL5252" s="84"/>
      <c r="KP5252" s="84"/>
      <c r="KS5252" s="74"/>
      <c r="KT5252" s="74"/>
      <c r="KU5252" s="16"/>
      <c r="KV5252" s="72"/>
      <c r="KW5252" s="72"/>
      <c r="KX5252" s="16"/>
      <c r="KZ5252" s="16"/>
      <c r="LA5252" s="16"/>
      <c r="LB5252" s="74"/>
      <c r="LC5252" s="74"/>
    </row>
    <row r="5253" spans="8:315" x14ac:dyDescent="0.35">
      <c r="H5253" s="4"/>
      <c r="J5253" s="8"/>
      <c r="K5253" s="8"/>
      <c r="L5253" s="8"/>
      <c r="M5253" s="8"/>
      <c r="O5253" s="8"/>
      <c r="P5253" s="8"/>
      <c r="R5253" s="8"/>
      <c r="S5253" s="8"/>
      <c r="T5253" s="8"/>
      <c r="U5253" s="8"/>
      <c r="W5253" s="8">
        <f t="shared" si="4551"/>
        <v>207.8</v>
      </c>
      <c r="X5253">
        <v>17863200</v>
      </c>
      <c r="Y5253">
        <f t="shared" si="4552"/>
        <v>4962</v>
      </c>
      <c r="Z5253" s="8">
        <v>226.7</v>
      </c>
      <c r="AA5253" s="8">
        <v>27.3</v>
      </c>
      <c r="AB5253" s="8">
        <v>65.3</v>
      </c>
      <c r="AC5253" s="4"/>
      <c r="KL5253" s="84"/>
      <c r="KP5253" s="84"/>
      <c r="KS5253" s="74"/>
      <c r="KT5253" s="74"/>
      <c r="KU5253" s="16"/>
      <c r="KV5253" s="72"/>
      <c r="KW5253" s="72"/>
      <c r="KX5253" s="16"/>
      <c r="KZ5253" s="16"/>
      <c r="LA5253" s="16"/>
      <c r="LB5253" s="74"/>
      <c r="LC5253" s="74"/>
    </row>
    <row r="5254" spans="8:315" x14ac:dyDescent="0.35">
      <c r="H5254" s="4"/>
      <c r="J5254" s="8"/>
      <c r="K5254" s="8"/>
      <c r="L5254" s="8"/>
      <c r="M5254" s="8"/>
      <c r="O5254" s="8"/>
      <c r="P5254" s="8"/>
      <c r="R5254" s="8"/>
      <c r="S5254" s="8"/>
      <c r="T5254" s="8"/>
      <c r="U5254" s="8"/>
      <c r="W5254" s="8">
        <f t="shared" si="4551"/>
        <v>207.8</v>
      </c>
      <c r="X5254">
        <v>17866800</v>
      </c>
      <c r="Y5254">
        <f t="shared" si="4552"/>
        <v>4963</v>
      </c>
      <c r="Z5254" s="8">
        <v>122.2</v>
      </c>
      <c r="AA5254" s="8">
        <v>25.2</v>
      </c>
      <c r="AB5254" s="8">
        <v>71.400000000000006</v>
      </c>
      <c r="AC5254" s="4"/>
      <c r="KL5254" s="84"/>
      <c r="KP5254" s="84"/>
      <c r="KS5254" s="74"/>
      <c r="KT5254" s="74"/>
      <c r="KU5254" s="16"/>
      <c r="KV5254" s="72"/>
      <c r="KW5254" s="72"/>
      <c r="KX5254" s="16"/>
      <c r="KZ5254" s="16"/>
      <c r="LA5254" s="16"/>
      <c r="LB5254" s="74"/>
      <c r="LC5254" s="74"/>
    </row>
    <row r="5255" spans="8:315" x14ac:dyDescent="0.35">
      <c r="H5255" s="4"/>
      <c r="J5255" s="8"/>
      <c r="K5255" s="8"/>
      <c r="L5255" s="8"/>
      <c r="M5255" s="8"/>
      <c r="O5255" s="8"/>
      <c r="P5255" s="8"/>
      <c r="R5255" s="8"/>
      <c r="S5255" s="8"/>
      <c r="T5255" s="8"/>
      <c r="U5255" s="8"/>
      <c r="W5255" s="8">
        <f t="shared" si="4551"/>
        <v>207.8</v>
      </c>
      <c r="X5255">
        <v>17870400</v>
      </c>
      <c r="Y5255">
        <f t="shared" si="4552"/>
        <v>4964</v>
      </c>
      <c r="Z5255" s="8">
        <v>8.3000000000000007</v>
      </c>
      <c r="AA5255" s="8">
        <v>23.6</v>
      </c>
      <c r="AB5255" s="8">
        <v>79.5</v>
      </c>
      <c r="AC5255" s="4"/>
      <c r="KL5255" s="84"/>
      <c r="KP5255" s="84"/>
      <c r="KS5255" s="74"/>
      <c r="KT5255" s="74"/>
      <c r="KU5255" s="16"/>
      <c r="KV5255" s="72"/>
      <c r="KW5255" s="72"/>
      <c r="KX5255" s="16"/>
      <c r="KZ5255" s="16"/>
      <c r="LA5255" s="16"/>
      <c r="LB5255" s="74"/>
      <c r="LC5255" s="74"/>
    </row>
    <row r="5256" spans="8:315" x14ac:dyDescent="0.35">
      <c r="H5256" s="4"/>
      <c r="J5256" s="8"/>
      <c r="K5256" s="8"/>
      <c r="L5256" s="8"/>
      <c r="M5256" s="8"/>
      <c r="O5256" s="8"/>
      <c r="P5256" s="8"/>
      <c r="R5256" s="8"/>
      <c r="S5256" s="8"/>
      <c r="T5256" s="8"/>
      <c r="U5256" s="8"/>
      <c r="W5256" s="8">
        <f t="shared" si="4551"/>
        <v>207.9</v>
      </c>
      <c r="X5256">
        <v>17874000</v>
      </c>
      <c r="Y5256">
        <f t="shared" si="4552"/>
        <v>4965</v>
      </c>
      <c r="Z5256" s="8">
        <v>0</v>
      </c>
      <c r="AA5256" s="8">
        <v>22.4</v>
      </c>
      <c r="AB5256" s="8">
        <v>65</v>
      </c>
      <c r="AC5256" s="4"/>
      <c r="KL5256" s="84"/>
      <c r="KP5256" s="84"/>
      <c r="KS5256" s="74"/>
      <c r="KT5256" s="74"/>
      <c r="KU5256" s="16"/>
      <c r="KV5256" s="72"/>
      <c r="KW5256" s="72"/>
      <c r="KX5256" s="16"/>
      <c r="KZ5256" s="16"/>
      <c r="LA5256" s="16"/>
      <c r="LB5256" s="74"/>
      <c r="LC5256" s="74"/>
    </row>
    <row r="5257" spans="8:315" x14ac:dyDescent="0.35">
      <c r="H5257" s="4"/>
      <c r="J5257" s="8"/>
      <c r="K5257" s="8"/>
      <c r="L5257" s="8"/>
      <c r="M5257" s="8"/>
      <c r="O5257" s="8"/>
      <c r="P5257" s="8"/>
      <c r="R5257" s="8"/>
      <c r="S5257" s="8"/>
      <c r="T5257" s="8"/>
      <c r="U5257" s="8"/>
      <c r="W5257" s="8">
        <f t="shared" si="4551"/>
        <v>207.9</v>
      </c>
      <c r="X5257">
        <v>17877600</v>
      </c>
      <c r="Y5257">
        <f t="shared" si="4552"/>
        <v>4966</v>
      </c>
      <c r="Z5257" s="8">
        <v>0</v>
      </c>
      <c r="AA5257" s="8">
        <v>24.7</v>
      </c>
      <c r="AB5257" s="8">
        <v>58.2</v>
      </c>
      <c r="AC5257" s="4"/>
      <c r="KL5257" s="84"/>
      <c r="KP5257" s="84"/>
      <c r="KS5257" s="74"/>
      <c r="KT5257" s="74"/>
      <c r="KU5257" s="16"/>
      <c r="KV5257" s="72"/>
      <c r="KW5257" s="72"/>
      <c r="KX5257" s="16"/>
      <c r="KZ5257" s="16"/>
      <c r="LA5257" s="16"/>
      <c r="LB5257" s="74"/>
      <c r="LC5257" s="74"/>
    </row>
    <row r="5258" spans="8:315" x14ac:dyDescent="0.35">
      <c r="H5258" s="4"/>
      <c r="J5258" s="8"/>
      <c r="K5258" s="8"/>
      <c r="L5258" s="8"/>
      <c r="M5258" s="8"/>
      <c r="O5258" s="8"/>
      <c r="P5258" s="8"/>
      <c r="R5258" s="8"/>
      <c r="S5258" s="8"/>
      <c r="T5258" s="8"/>
      <c r="U5258" s="8"/>
      <c r="W5258" s="8">
        <f t="shared" si="4551"/>
        <v>208</v>
      </c>
      <c r="X5258">
        <v>17881200</v>
      </c>
      <c r="Y5258">
        <f t="shared" si="4552"/>
        <v>4967</v>
      </c>
      <c r="Z5258" s="8">
        <v>0</v>
      </c>
      <c r="AA5258" s="8">
        <v>24.1</v>
      </c>
      <c r="AB5258" s="8">
        <v>61.2</v>
      </c>
      <c r="AC5258" s="4"/>
      <c r="KL5258" s="84"/>
      <c r="KP5258" s="84"/>
      <c r="KS5258" s="74"/>
      <c r="KT5258" s="74"/>
      <c r="KU5258" s="16"/>
      <c r="KV5258" s="72"/>
      <c r="KW5258" s="72"/>
      <c r="KX5258" s="16"/>
      <c r="KZ5258" s="16"/>
      <c r="LA5258" s="16"/>
      <c r="LB5258" s="74"/>
      <c r="LC5258" s="74"/>
    </row>
    <row r="5259" spans="8:315" x14ac:dyDescent="0.35">
      <c r="H5259" s="4"/>
      <c r="J5259" s="8"/>
      <c r="K5259" s="8"/>
      <c r="L5259" s="8"/>
      <c r="M5259" s="8"/>
      <c r="O5259" s="8"/>
      <c r="P5259" s="8"/>
      <c r="R5259" s="8"/>
      <c r="S5259" s="8"/>
      <c r="T5259" s="8"/>
      <c r="U5259" s="8"/>
      <c r="W5259" s="8">
        <f t="shared" si="4551"/>
        <v>208</v>
      </c>
      <c r="X5259">
        <v>17884800</v>
      </c>
      <c r="Y5259">
        <f t="shared" si="4552"/>
        <v>4968</v>
      </c>
      <c r="Z5259" s="8">
        <v>0</v>
      </c>
      <c r="AA5259" s="8">
        <v>23.5</v>
      </c>
      <c r="AB5259" s="8">
        <v>60.8</v>
      </c>
      <c r="AC5259" s="4"/>
      <c r="KL5259" s="84"/>
      <c r="KP5259" s="84"/>
      <c r="KS5259" s="74"/>
      <c r="KT5259" s="74"/>
      <c r="KU5259" s="16"/>
      <c r="KV5259" s="72"/>
      <c r="KW5259" s="72"/>
      <c r="KX5259" s="16"/>
      <c r="KZ5259" s="16"/>
      <c r="LA5259" s="16"/>
      <c r="LB5259" s="74"/>
      <c r="LC5259" s="74"/>
    </row>
    <row r="5260" spans="8:315" x14ac:dyDescent="0.35">
      <c r="H5260" s="4"/>
      <c r="J5260" s="8"/>
      <c r="K5260" s="8"/>
      <c r="L5260" s="8"/>
      <c r="M5260" s="8"/>
      <c r="O5260" s="8"/>
      <c r="P5260" s="8"/>
      <c r="R5260" s="8"/>
      <c r="S5260" s="8"/>
      <c r="T5260" s="8"/>
      <c r="U5260" s="8"/>
      <c r="W5260" s="8">
        <f t="shared" si="4551"/>
        <v>208</v>
      </c>
      <c r="X5260">
        <v>17888400</v>
      </c>
      <c r="Y5260">
        <f t="shared" si="4552"/>
        <v>4969</v>
      </c>
      <c r="Z5260" s="8">
        <v>0</v>
      </c>
      <c r="AA5260" s="8">
        <v>22.5</v>
      </c>
      <c r="AB5260" s="8">
        <v>65.8</v>
      </c>
      <c r="AC5260" s="4"/>
      <c r="KL5260" s="84"/>
      <c r="KP5260" s="84"/>
      <c r="KS5260" s="74"/>
      <c r="KT5260" s="74"/>
      <c r="KU5260" s="16"/>
      <c r="KV5260" s="72"/>
      <c r="KW5260" s="72"/>
      <c r="KX5260" s="16"/>
      <c r="KZ5260" s="16"/>
      <c r="LA5260" s="16"/>
      <c r="LB5260" s="74"/>
      <c r="LC5260" s="74"/>
    </row>
    <row r="5261" spans="8:315" x14ac:dyDescent="0.35">
      <c r="H5261" s="4"/>
      <c r="J5261" s="8"/>
      <c r="K5261" s="8"/>
      <c r="L5261" s="8"/>
      <c r="M5261" s="8"/>
      <c r="O5261" s="8"/>
      <c r="P5261" s="8"/>
      <c r="R5261" s="8"/>
      <c r="S5261" s="8"/>
      <c r="T5261" s="8"/>
      <c r="U5261" s="8"/>
      <c r="W5261" s="8">
        <f t="shared" si="4551"/>
        <v>208.1</v>
      </c>
      <c r="X5261">
        <v>17892000</v>
      </c>
      <c r="Y5261">
        <f t="shared" si="4552"/>
        <v>4970</v>
      </c>
      <c r="Z5261" s="8">
        <v>0</v>
      </c>
      <c r="AA5261" s="8">
        <v>21.6</v>
      </c>
      <c r="AB5261" s="8">
        <v>68.3</v>
      </c>
      <c r="AC5261" s="4"/>
      <c r="KL5261" s="84"/>
      <c r="KP5261" s="84"/>
      <c r="KS5261" s="74"/>
      <c r="KT5261" s="74"/>
      <c r="KU5261" s="16"/>
      <c r="KV5261" s="72"/>
      <c r="KW5261" s="72"/>
      <c r="KX5261" s="16"/>
      <c r="KZ5261" s="16"/>
      <c r="LA5261" s="16"/>
      <c r="LB5261" s="74"/>
      <c r="LC5261" s="74"/>
    </row>
    <row r="5262" spans="8:315" x14ac:dyDescent="0.35">
      <c r="H5262" s="4"/>
      <c r="J5262" s="8"/>
      <c r="K5262" s="8"/>
      <c r="L5262" s="8"/>
      <c r="M5262" s="8"/>
      <c r="O5262" s="8"/>
      <c r="P5262" s="8"/>
      <c r="R5262" s="8"/>
      <c r="S5262" s="8"/>
      <c r="T5262" s="8"/>
      <c r="U5262" s="8"/>
      <c r="W5262" s="8">
        <f t="shared" si="4551"/>
        <v>208.1</v>
      </c>
      <c r="X5262">
        <v>17895600</v>
      </c>
      <c r="Y5262">
        <f t="shared" si="4552"/>
        <v>4971</v>
      </c>
      <c r="Z5262" s="8">
        <v>0</v>
      </c>
      <c r="AA5262" s="8">
        <v>20.8</v>
      </c>
      <c r="AB5262" s="8">
        <v>75.099999999999994</v>
      </c>
      <c r="AC5262" s="4"/>
      <c r="KL5262" s="84"/>
      <c r="KP5262" s="84"/>
      <c r="KS5262" s="74"/>
      <c r="KT5262" s="74"/>
      <c r="KU5262" s="16"/>
      <c r="KV5262" s="72"/>
      <c r="KW5262" s="72"/>
      <c r="KX5262" s="16"/>
      <c r="KZ5262" s="16"/>
      <c r="LA5262" s="16"/>
      <c r="LB5262" s="74"/>
      <c r="LC5262" s="74"/>
    </row>
    <row r="5263" spans="8:315" x14ac:dyDescent="0.35">
      <c r="H5263" s="4"/>
      <c r="J5263" s="8"/>
      <c r="K5263" s="8"/>
      <c r="L5263" s="8"/>
      <c r="M5263" s="8"/>
      <c r="O5263" s="8"/>
      <c r="P5263" s="8"/>
      <c r="R5263" s="8"/>
      <c r="S5263" s="8"/>
      <c r="T5263" s="8"/>
      <c r="U5263" s="8"/>
      <c r="W5263" s="8">
        <f t="shared" si="4551"/>
        <v>208.2</v>
      </c>
      <c r="X5263">
        <v>17899200</v>
      </c>
      <c r="Y5263">
        <f t="shared" si="4552"/>
        <v>4972</v>
      </c>
      <c r="Z5263" s="8">
        <v>0</v>
      </c>
      <c r="AA5263" s="8">
        <v>20.3</v>
      </c>
      <c r="AB5263" s="8">
        <v>77.099999999999994</v>
      </c>
      <c r="AC5263" s="4"/>
      <c r="KL5263" s="84"/>
      <c r="KP5263" s="84"/>
      <c r="KS5263" s="74"/>
      <c r="KT5263" s="74"/>
      <c r="KU5263" s="16"/>
      <c r="KV5263" s="72"/>
      <c r="KW5263" s="72"/>
      <c r="KX5263" s="16"/>
      <c r="KZ5263" s="16"/>
      <c r="LA5263" s="16"/>
      <c r="LB5263" s="74"/>
      <c r="LC5263" s="74"/>
    </row>
    <row r="5264" spans="8:315" x14ac:dyDescent="0.35">
      <c r="H5264" s="4"/>
      <c r="J5264" s="8"/>
      <c r="K5264" s="8"/>
      <c r="L5264" s="8"/>
      <c r="M5264" s="8"/>
      <c r="O5264" s="8"/>
      <c r="P5264" s="8"/>
      <c r="R5264" s="8"/>
      <c r="S5264" s="8"/>
      <c r="T5264" s="8"/>
      <c r="U5264" s="8"/>
      <c r="W5264" s="8">
        <f t="shared" si="4551"/>
        <v>208.2</v>
      </c>
      <c r="X5264">
        <v>17902800</v>
      </c>
      <c r="Y5264">
        <f t="shared" si="4552"/>
        <v>4973</v>
      </c>
      <c r="Z5264" s="8">
        <v>2.8</v>
      </c>
      <c r="AA5264" s="8">
        <v>19.899999999999999</v>
      </c>
      <c r="AB5264" s="8">
        <v>78.099999999999994</v>
      </c>
      <c r="AC5264" s="4"/>
      <c r="KL5264" s="84"/>
      <c r="KP5264" s="84"/>
      <c r="KS5264" s="74"/>
      <c r="KT5264" s="74"/>
      <c r="KU5264" s="16"/>
      <c r="KV5264" s="72"/>
      <c r="KW5264" s="72"/>
      <c r="KX5264" s="16"/>
      <c r="KZ5264" s="16"/>
      <c r="LA5264" s="16"/>
      <c r="LB5264" s="74"/>
      <c r="LC5264" s="74"/>
    </row>
    <row r="5265" spans="8:315" x14ac:dyDescent="0.35">
      <c r="H5265" s="4"/>
      <c r="J5265" s="8"/>
      <c r="K5265" s="8"/>
      <c r="L5265" s="8"/>
      <c r="M5265" s="8"/>
      <c r="O5265" s="8"/>
      <c r="P5265" s="8"/>
      <c r="R5265" s="8"/>
      <c r="S5265" s="8"/>
      <c r="T5265" s="8"/>
      <c r="U5265" s="8"/>
      <c r="W5265" s="8">
        <f t="shared" si="4551"/>
        <v>208.3</v>
      </c>
      <c r="X5265">
        <v>17906400</v>
      </c>
      <c r="Y5265">
        <f t="shared" si="4552"/>
        <v>4974</v>
      </c>
      <c r="Z5265" s="8">
        <v>75.8</v>
      </c>
      <c r="AA5265" s="8">
        <v>20.100000000000001</v>
      </c>
      <c r="AB5265" s="8">
        <v>78.8</v>
      </c>
      <c r="AC5265" s="4"/>
      <c r="KL5265" s="84"/>
      <c r="KP5265" s="84"/>
      <c r="KS5265" s="74"/>
      <c r="KT5265" s="74"/>
      <c r="KU5265" s="16"/>
      <c r="KV5265" s="72"/>
      <c r="KW5265" s="72"/>
      <c r="KX5265" s="16"/>
      <c r="KZ5265" s="16"/>
      <c r="LA5265" s="16"/>
      <c r="LB5265" s="74"/>
      <c r="LC5265" s="74"/>
    </row>
    <row r="5266" spans="8:315" x14ac:dyDescent="0.35">
      <c r="H5266" s="4"/>
      <c r="J5266" s="8"/>
      <c r="K5266" s="8"/>
      <c r="L5266" s="8"/>
      <c r="M5266" s="8"/>
      <c r="O5266" s="8"/>
      <c r="P5266" s="8"/>
      <c r="R5266" s="8"/>
      <c r="S5266" s="8"/>
      <c r="T5266" s="8"/>
      <c r="U5266" s="8"/>
      <c r="W5266" s="8">
        <f t="shared" si="4551"/>
        <v>208.3</v>
      </c>
      <c r="X5266">
        <v>17910000</v>
      </c>
      <c r="Y5266">
        <f t="shared" si="4552"/>
        <v>4975</v>
      </c>
      <c r="Z5266" s="8">
        <v>243.1</v>
      </c>
      <c r="AA5266" s="8">
        <v>20.9</v>
      </c>
      <c r="AB5266" s="8">
        <v>75.7</v>
      </c>
      <c r="AC5266" s="4"/>
      <c r="KL5266" s="84"/>
      <c r="KP5266" s="84"/>
      <c r="KS5266" s="74"/>
      <c r="KT5266" s="74"/>
      <c r="KU5266" s="16"/>
      <c r="KV5266" s="72"/>
      <c r="KW5266" s="72"/>
      <c r="KX5266" s="16"/>
      <c r="KZ5266" s="16"/>
      <c r="LA5266" s="16"/>
      <c r="LB5266" s="74"/>
      <c r="LC5266" s="74"/>
    </row>
    <row r="5267" spans="8:315" x14ac:dyDescent="0.35">
      <c r="H5267" s="4"/>
      <c r="J5267" s="8"/>
      <c r="K5267" s="8"/>
      <c r="L5267" s="8"/>
      <c r="M5267" s="8"/>
      <c r="O5267" s="8"/>
      <c r="P5267" s="8"/>
      <c r="R5267" s="8"/>
      <c r="S5267" s="8"/>
      <c r="T5267" s="8"/>
      <c r="U5267" s="8"/>
      <c r="W5267" s="8">
        <f t="shared" si="4551"/>
        <v>208.3</v>
      </c>
      <c r="X5267">
        <v>17913600</v>
      </c>
      <c r="Y5267">
        <f t="shared" si="4552"/>
        <v>4976</v>
      </c>
      <c r="Z5267" s="8">
        <v>377.5</v>
      </c>
      <c r="AA5267" s="8">
        <v>22</v>
      </c>
      <c r="AB5267" s="8">
        <v>71.5</v>
      </c>
      <c r="AC5267" s="4"/>
      <c r="KL5267" s="84"/>
      <c r="KP5267" s="84"/>
      <c r="KS5267" s="74"/>
      <c r="KT5267" s="74"/>
      <c r="KU5267" s="16"/>
      <c r="KV5267" s="72"/>
      <c r="KW5267" s="72"/>
      <c r="KX5267" s="16"/>
      <c r="KZ5267" s="16"/>
      <c r="LA5267" s="16"/>
      <c r="LB5267" s="74"/>
      <c r="LC5267" s="74"/>
    </row>
    <row r="5268" spans="8:315" x14ac:dyDescent="0.35">
      <c r="H5268" s="4"/>
      <c r="J5268" s="8"/>
      <c r="K5268" s="8"/>
      <c r="L5268" s="8"/>
      <c r="M5268" s="8"/>
      <c r="O5268" s="8"/>
      <c r="P5268" s="8"/>
      <c r="R5268" s="8"/>
      <c r="S5268" s="8"/>
      <c r="T5268" s="8"/>
      <c r="U5268" s="8"/>
      <c r="W5268" s="8">
        <f t="shared" si="4551"/>
        <v>208.4</v>
      </c>
      <c r="X5268">
        <v>17917200</v>
      </c>
      <c r="Y5268">
        <f t="shared" si="4552"/>
        <v>4977</v>
      </c>
      <c r="Z5268" s="8">
        <v>383.1</v>
      </c>
      <c r="AA5268" s="8">
        <v>22.8</v>
      </c>
      <c r="AB5268" s="8">
        <v>64.5</v>
      </c>
      <c r="AC5268" s="4"/>
      <c r="KL5268" s="84"/>
      <c r="KP5268" s="84"/>
      <c r="KS5268" s="74"/>
      <c r="KT5268" s="74"/>
      <c r="KU5268" s="16"/>
      <c r="KV5268" s="72"/>
      <c r="KW5268" s="72"/>
      <c r="KX5268" s="16"/>
      <c r="KZ5268" s="16"/>
      <c r="LA5268" s="16"/>
      <c r="LB5268" s="74"/>
      <c r="LC5268" s="74"/>
    </row>
    <row r="5269" spans="8:315" x14ac:dyDescent="0.35">
      <c r="H5269" s="4"/>
      <c r="J5269" s="8"/>
      <c r="K5269" s="8"/>
      <c r="L5269" s="8"/>
      <c r="M5269" s="8"/>
      <c r="O5269" s="8"/>
      <c r="P5269" s="8"/>
      <c r="R5269" s="8"/>
      <c r="S5269" s="8"/>
      <c r="T5269" s="8"/>
      <c r="U5269" s="8"/>
      <c r="W5269" s="8">
        <f t="shared" si="4551"/>
        <v>208.4</v>
      </c>
      <c r="X5269">
        <v>17920800</v>
      </c>
      <c r="Y5269">
        <f t="shared" si="4552"/>
        <v>4978</v>
      </c>
      <c r="Z5269" s="8">
        <v>436.4</v>
      </c>
      <c r="AA5269" s="8">
        <v>23.5</v>
      </c>
      <c r="AB5269" s="8">
        <v>61.6</v>
      </c>
      <c r="AC5269" s="4"/>
      <c r="KL5269" s="84"/>
      <c r="KP5269" s="84"/>
      <c r="KS5269" s="74"/>
      <c r="KT5269" s="74"/>
      <c r="KU5269" s="16"/>
      <c r="KV5269" s="72"/>
      <c r="KW5269" s="72"/>
      <c r="KX5269" s="16"/>
      <c r="KZ5269" s="16"/>
      <c r="LA5269" s="16"/>
      <c r="LB5269" s="74"/>
      <c r="LC5269" s="74"/>
    </row>
    <row r="5270" spans="8:315" x14ac:dyDescent="0.35">
      <c r="H5270" s="4"/>
      <c r="J5270" s="8"/>
      <c r="K5270" s="8"/>
      <c r="L5270" s="8"/>
      <c r="M5270" s="8"/>
      <c r="O5270" s="8"/>
      <c r="P5270" s="8"/>
      <c r="R5270" s="8"/>
      <c r="S5270" s="8"/>
      <c r="T5270" s="8"/>
      <c r="U5270" s="8"/>
      <c r="W5270" s="8">
        <f t="shared" si="4551"/>
        <v>208.5</v>
      </c>
      <c r="X5270">
        <v>17924400</v>
      </c>
      <c r="Y5270">
        <f t="shared" si="4552"/>
        <v>4979</v>
      </c>
      <c r="Z5270" s="8">
        <v>455.7</v>
      </c>
      <c r="AA5270" s="8">
        <v>25.2</v>
      </c>
      <c r="AB5270" s="8">
        <v>56.1</v>
      </c>
      <c r="AC5270" s="4"/>
      <c r="KL5270" s="84"/>
      <c r="KP5270" s="84"/>
      <c r="KS5270" s="74"/>
      <c r="KT5270" s="74"/>
      <c r="KU5270" s="16"/>
      <c r="KV5270" s="72"/>
      <c r="KW5270" s="72"/>
      <c r="KX5270" s="16"/>
      <c r="KZ5270" s="16"/>
      <c r="LA5270" s="16"/>
      <c r="LB5270" s="74"/>
      <c r="LC5270" s="74"/>
    </row>
    <row r="5271" spans="8:315" x14ac:dyDescent="0.35">
      <c r="H5271" s="4"/>
      <c r="J5271" s="8"/>
      <c r="K5271" s="8"/>
      <c r="L5271" s="8"/>
      <c r="M5271" s="8"/>
      <c r="O5271" s="8"/>
      <c r="P5271" s="8"/>
      <c r="R5271" s="8"/>
      <c r="S5271" s="8"/>
      <c r="T5271" s="8"/>
      <c r="U5271" s="8"/>
      <c r="W5271" s="8">
        <f t="shared" si="4551"/>
        <v>208.5</v>
      </c>
      <c r="X5271">
        <v>17928000</v>
      </c>
      <c r="Y5271">
        <f t="shared" si="4552"/>
        <v>4980</v>
      </c>
      <c r="Z5271" s="8">
        <v>564.4</v>
      </c>
      <c r="AA5271" s="8">
        <v>25.2</v>
      </c>
      <c r="AB5271" s="8">
        <v>56.1</v>
      </c>
      <c r="AC5271" s="4"/>
      <c r="KL5271" s="84"/>
      <c r="KP5271" s="84"/>
      <c r="KS5271" s="74"/>
      <c r="KT5271" s="74"/>
      <c r="KU5271" s="16"/>
      <c r="KV5271" s="72"/>
      <c r="KW5271" s="72"/>
      <c r="KX5271" s="16"/>
      <c r="KZ5271" s="16"/>
      <c r="LA5271" s="16"/>
      <c r="LB5271" s="74"/>
      <c r="LC5271" s="74"/>
    </row>
    <row r="5272" spans="8:315" x14ac:dyDescent="0.35">
      <c r="H5272" s="4"/>
      <c r="J5272" s="8"/>
      <c r="K5272" s="8"/>
      <c r="L5272" s="8"/>
      <c r="M5272" s="8"/>
      <c r="O5272" s="8"/>
      <c r="P5272" s="8"/>
      <c r="R5272" s="8"/>
      <c r="S5272" s="8"/>
      <c r="T5272" s="8"/>
      <c r="U5272" s="8"/>
      <c r="W5272" s="8">
        <f t="shared" si="4551"/>
        <v>208.5</v>
      </c>
      <c r="X5272">
        <v>17931600</v>
      </c>
      <c r="Y5272">
        <f t="shared" si="4552"/>
        <v>4981</v>
      </c>
      <c r="Z5272" s="8">
        <v>439.7</v>
      </c>
      <c r="AA5272" s="8">
        <v>25.2</v>
      </c>
      <c r="AB5272" s="8">
        <v>56.1</v>
      </c>
      <c r="AC5272" s="4"/>
      <c r="KL5272" s="84"/>
      <c r="KP5272" s="84"/>
      <c r="KS5272" s="74"/>
      <c r="KT5272" s="74"/>
      <c r="KU5272" s="16"/>
      <c r="KV5272" s="72"/>
      <c r="KW5272" s="72"/>
      <c r="KX5272" s="16"/>
      <c r="KZ5272" s="16"/>
      <c r="LA5272" s="16"/>
      <c r="LB5272" s="74"/>
      <c r="LC5272" s="74"/>
    </row>
    <row r="5273" spans="8:315" x14ac:dyDescent="0.35">
      <c r="H5273" s="4"/>
      <c r="J5273" s="8"/>
      <c r="K5273" s="8"/>
      <c r="L5273" s="8"/>
      <c r="M5273" s="8"/>
      <c r="O5273" s="8"/>
      <c r="P5273" s="8"/>
      <c r="R5273" s="8"/>
      <c r="S5273" s="8"/>
      <c r="T5273" s="8"/>
      <c r="U5273" s="8"/>
      <c r="W5273" s="8">
        <f t="shared" si="4551"/>
        <v>208.6</v>
      </c>
      <c r="X5273">
        <v>17935200</v>
      </c>
      <c r="Y5273">
        <f t="shared" si="4552"/>
        <v>4982</v>
      </c>
      <c r="Z5273" s="8">
        <v>675.3</v>
      </c>
      <c r="AA5273" s="8">
        <v>26.9</v>
      </c>
      <c r="AB5273" s="8">
        <v>50.5</v>
      </c>
      <c r="AC5273" s="4"/>
      <c r="KL5273" s="84"/>
      <c r="KP5273" s="84"/>
      <c r="KS5273" s="74"/>
      <c r="KT5273" s="74"/>
      <c r="KU5273" s="16"/>
      <c r="KV5273" s="72"/>
      <c r="KW5273" s="72"/>
      <c r="KX5273" s="16"/>
      <c r="KZ5273" s="16"/>
      <c r="LA5273" s="16"/>
      <c r="LB5273" s="74"/>
      <c r="LC5273" s="74"/>
    </row>
    <row r="5274" spans="8:315" x14ac:dyDescent="0.35">
      <c r="H5274" s="4"/>
      <c r="J5274" s="8"/>
      <c r="K5274" s="8"/>
      <c r="L5274" s="8"/>
      <c r="M5274" s="8"/>
      <c r="O5274" s="8"/>
      <c r="P5274" s="8"/>
      <c r="R5274" s="8"/>
      <c r="S5274" s="8"/>
      <c r="T5274" s="8"/>
      <c r="U5274" s="8"/>
      <c r="W5274" s="8">
        <f t="shared" si="4551"/>
        <v>208.6</v>
      </c>
      <c r="X5274">
        <v>17938800</v>
      </c>
      <c r="Y5274">
        <f t="shared" si="4552"/>
        <v>4983</v>
      </c>
      <c r="Z5274" s="8">
        <v>770.6</v>
      </c>
      <c r="AA5274" s="8">
        <v>27.8</v>
      </c>
      <c r="AB5274" s="8">
        <v>46</v>
      </c>
      <c r="AC5274" s="4"/>
      <c r="KL5274" s="84"/>
      <c r="KP5274" s="84"/>
      <c r="KS5274" s="74"/>
      <c r="KT5274" s="74"/>
      <c r="KU5274" s="16"/>
      <c r="KV5274" s="72"/>
      <c r="KW5274" s="72"/>
      <c r="KX5274" s="16"/>
      <c r="KZ5274" s="16"/>
      <c r="LA5274" s="16"/>
      <c r="LB5274" s="74"/>
      <c r="LC5274" s="74"/>
    </row>
    <row r="5275" spans="8:315" x14ac:dyDescent="0.35">
      <c r="H5275" s="4"/>
      <c r="J5275" s="8"/>
      <c r="K5275" s="8"/>
      <c r="L5275" s="8"/>
      <c r="M5275" s="8"/>
      <c r="O5275" s="8"/>
      <c r="P5275" s="8"/>
      <c r="R5275" s="8"/>
      <c r="S5275" s="8"/>
      <c r="T5275" s="8"/>
      <c r="U5275" s="8"/>
      <c r="W5275" s="8">
        <f t="shared" si="4551"/>
        <v>208.7</v>
      </c>
      <c r="X5275">
        <v>17942400</v>
      </c>
      <c r="Y5275">
        <f t="shared" si="4552"/>
        <v>4984</v>
      </c>
      <c r="Z5275" s="8">
        <v>581.1</v>
      </c>
      <c r="AA5275" s="8">
        <v>28.4</v>
      </c>
      <c r="AB5275" s="8">
        <v>42.1</v>
      </c>
      <c r="AC5275" s="4"/>
      <c r="KL5275" s="84"/>
      <c r="KP5275" s="84"/>
      <c r="KS5275" s="74"/>
      <c r="KT5275" s="74"/>
      <c r="KU5275" s="16"/>
      <c r="KV5275" s="72"/>
      <c r="KW5275" s="72"/>
      <c r="KX5275" s="16"/>
      <c r="KZ5275" s="16"/>
      <c r="LA5275" s="16"/>
      <c r="LB5275" s="74"/>
      <c r="LC5275" s="74"/>
    </row>
    <row r="5276" spans="8:315" x14ac:dyDescent="0.35">
      <c r="H5276" s="4"/>
      <c r="J5276" s="8"/>
      <c r="K5276" s="8"/>
      <c r="L5276" s="8"/>
      <c r="M5276" s="8"/>
      <c r="O5276" s="8"/>
      <c r="P5276" s="8"/>
      <c r="R5276" s="8"/>
      <c r="S5276" s="8"/>
      <c r="T5276" s="8"/>
      <c r="U5276" s="8"/>
      <c r="W5276" s="8">
        <f t="shared" si="4551"/>
        <v>208.7</v>
      </c>
      <c r="X5276">
        <v>17946000</v>
      </c>
      <c r="Y5276">
        <f t="shared" si="4552"/>
        <v>4985</v>
      </c>
      <c r="Z5276" s="8">
        <v>428.3</v>
      </c>
      <c r="AA5276" s="8">
        <v>28.4</v>
      </c>
      <c r="AB5276" s="8">
        <v>41.8</v>
      </c>
      <c r="AC5276" s="4"/>
      <c r="KL5276" s="84"/>
      <c r="KP5276" s="84"/>
      <c r="KS5276" s="74"/>
      <c r="KT5276" s="74"/>
      <c r="KU5276" s="16"/>
      <c r="KV5276" s="72"/>
      <c r="KW5276" s="72"/>
      <c r="KX5276" s="16"/>
      <c r="KZ5276" s="16"/>
      <c r="LA5276" s="16"/>
      <c r="LB5276" s="74"/>
      <c r="LC5276" s="74"/>
    </row>
    <row r="5277" spans="8:315" x14ac:dyDescent="0.35">
      <c r="H5277" s="4"/>
      <c r="J5277" s="8"/>
      <c r="K5277" s="8"/>
      <c r="L5277" s="8"/>
      <c r="M5277" s="8"/>
      <c r="O5277" s="8"/>
      <c r="P5277" s="8"/>
      <c r="R5277" s="8"/>
      <c r="S5277" s="8"/>
      <c r="T5277" s="8"/>
      <c r="U5277" s="8"/>
      <c r="W5277" s="8">
        <f t="shared" si="4551"/>
        <v>208.8</v>
      </c>
      <c r="X5277">
        <v>17949600</v>
      </c>
      <c r="Y5277">
        <f t="shared" si="4552"/>
        <v>4986</v>
      </c>
      <c r="Z5277" s="8">
        <v>284.39999999999998</v>
      </c>
      <c r="AA5277" s="8">
        <v>28.4</v>
      </c>
      <c r="AB5277" s="8">
        <v>42.1</v>
      </c>
      <c r="AC5277" s="4"/>
      <c r="KL5277" s="84"/>
      <c r="KP5277" s="84"/>
      <c r="KS5277" s="74"/>
      <c r="KT5277" s="74"/>
      <c r="KU5277" s="16"/>
      <c r="KV5277" s="72"/>
      <c r="KW5277" s="72"/>
      <c r="KX5277" s="16"/>
      <c r="KZ5277" s="16"/>
      <c r="LA5277" s="16"/>
      <c r="LB5277" s="74"/>
      <c r="LC5277" s="74"/>
    </row>
    <row r="5278" spans="8:315" x14ac:dyDescent="0.35">
      <c r="H5278" s="4"/>
      <c r="J5278" s="8"/>
      <c r="K5278" s="8"/>
      <c r="L5278" s="8"/>
      <c r="M5278" s="8"/>
      <c r="O5278" s="8"/>
      <c r="P5278" s="8"/>
      <c r="R5278" s="8"/>
      <c r="S5278" s="8"/>
      <c r="T5278" s="8"/>
      <c r="U5278" s="8"/>
      <c r="W5278" s="8">
        <f t="shared" si="4551"/>
        <v>208.8</v>
      </c>
      <c r="X5278">
        <v>17953200</v>
      </c>
      <c r="Y5278">
        <f t="shared" si="4552"/>
        <v>4987</v>
      </c>
      <c r="Z5278" s="8">
        <v>120.8</v>
      </c>
      <c r="AA5278" s="8">
        <v>27.9</v>
      </c>
      <c r="AB5278" s="8">
        <v>44.5</v>
      </c>
      <c r="AC5278" s="4"/>
      <c r="KL5278" s="84"/>
      <c r="KP5278" s="84"/>
      <c r="KS5278" s="74"/>
      <c r="KT5278" s="74"/>
      <c r="KU5278" s="16"/>
      <c r="KV5278" s="72"/>
      <c r="KW5278" s="72"/>
      <c r="KX5278" s="16"/>
      <c r="KZ5278" s="16"/>
      <c r="LA5278" s="16"/>
      <c r="LB5278" s="74"/>
      <c r="LC5278" s="74"/>
    </row>
    <row r="5279" spans="8:315" x14ac:dyDescent="0.35">
      <c r="H5279" s="4"/>
      <c r="J5279" s="8"/>
      <c r="K5279" s="8"/>
      <c r="L5279" s="8"/>
      <c r="M5279" s="8"/>
      <c r="O5279" s="8"/>
      <c r="P5279" s="8"/>
      <c r="R5279" s="8"/>
      <c r="S5279" s="8"/>
      <c r="T5279" s="8"/>
      <c r="U5279" s="8"/>
      <c r="W5279" s="8">
        <f t="shared" si="4551"/>
        <v>208.8</v>
      </c>
      <c r="X5279">
        <v>17956800</v>
      </c>
      <c r="Y5279">
        <f t="shared" si="4552"/>
        <v>4988</v>
      </c>
      <c r="Z5279" s="8">
        <v>7.8</v>
      </c>
      <c r="AA5279" s="8">
        <v>26</v>
      </c>
      <c r="AB5279" s="8">
        <v>61</v>
      </c>
      <c r="AC5279" s="4"/>
      <c r="KL5279" s="84"/>
      <c r="KP5279" s="84"/>
      <c r="KS5279" s="74"/>
      <c r="KT5279" s="74"/>
      <c r="KU5279" s="16"/>
      <c r="KV5279" s="72"/>
      <c r="KW5279" s="72"/>
      <c r="KX5279" s="16"/>
      <c r="KZ5279" s="16"/>
      <c r="LA5279" s="16"/>
      <c r="LB5279" s="74"/>
      <c r="LC5279" s="74"/>
    </row>
    <row r="5280" spans="8:315" x14ac:dyDescent="0.35">
      <c r="H5280" s="4"/>
      <c r="J5280" s="8"/>
      <c r="K5280" s="8"/>
      <c r="L5280" s="8"/>
      <c r="M5280" s="8"/>
      <c r="O5280" s="8"/>
      <c r="P5280" s="8"/>
      <c r="R5280" s="8"/>
      <c r="S5280" s="8"/>
      <c r="T5280" s="8"/>
      <c r="U5280" s="8"/>
      <c r="W5280" s="8">
        <f t="shared" si="4551"/>
        <v>208.9</v>
      </c>
      <c r="X5280">
        <v>17960400</v>
      </c>
      <c r="Y5280">
        <f t="shared" si="4552"/>
        <v>4989</v>
      </c>
      <c r="Z5280" s="8">
        <v>0</v>
      </c>
      <c r="AA5280" s="8">
        <v>22</v>
      </c>
      <c r="AB5280" s="8">
        <v>73.8</v>
      </c>
      <c r="AC5280" s="4"/>
      <c r="KL5280" s="84"/>
      <c r="KP5280" s="84"/>
      <c r="KS5280" s="74"/>
      <c r="KT5280" s="74"/>
      <c r="KU5280" s="16"/>
      <c r="KV5280" s="72"/>
      <c r="KW5280" s="72"/>
      <c r="KX5280" s="16"/>
      <c r="KZ5280" s="16"/>
      <c r="LA5280" s="16"/>
      <c r="LB5280" s="74"/>
      <c r="LC5280" s="74"/>
    </row>
    <row r="5281" spans="8:315" x14ac:dyDescent="0.35">
      <c r="H5281" s="4"/>
      <c r="J5281" s="8"/>
      <c r="K5281" s="8"/>
      <c r="L5281" s="8"/>
      <c r="M5281" s="8"/>
      <c r="O5281" s="8"/>
      <c r="P5281" s="8"/>
      <c r="R5281" s="8"/>
      <c r="S5281" s="8"/>
      <c r="T5281" s="8"/>
      <c r="U5281" s="8"/>
      <c r="W5281" s="8">
        <f t="shared" si="4551"/>
        <v>208.9</v>
      </c>
      <c r="X5281">
        <v>17964000</v>
      </c>
      <c r="Y5281">
        <f t="shared" si="4552"/>
        <v>4990</v>
      </c>
      <c r="Z5281" s="8">
        <v>0</v>
      </c>
      <c r="AA5281" s="8">
        <v>20.6</v>
      </c>
      <c r="AB5281" s="8">
        <v>73.400000000000006</v>
      </c>
      <c r="AC5281" s="4"/>
      <c r="KL5281" s="84"/>
      <c r="KP5281" s="84"/>
      <c r="KS5281" s="74"/>
      <c r="KT5281" s="74"/>
      <c r="KU5281" s="16"/>
      <c r="KV5281" s="72"/>
      <c r="KW5281" s="72"/>
      <c r="KX5281" s="16"/>
      <c r="KZ5281" s="16"/>
      <c r="LA5281" s="16"/>
      <c r="LB5281" s="74"/>
      <c r="LC5281" s="74"/>
    </row>
    <row r="5282" spans="8:315" x14ac:dyDescent="0.35">
      <c r="H5282" s="4"/>
      <c r="J5282" s="8"/>
      <c r="K5282" s="8"/>
      <c r="L5282" s="8"/>
      <c r="M5282" s="8"/>
      <c r="O5282" s="8"/>
      <c r="P5282" s="8"/>
      <c r="R5282" s="8"/>
      <c r="S5282" s="8"/>
      <c r="T5282" s="8"/>
      <c r="U5282" s="8"/>
      <c r="W5282" s="8">
        <f t="shared" si="4551"/>
        <v>209</v>
      </c>
      <c r="X5282">
        <v>17967600</v>
      </c>
      <c r="Y5282">
        <f t="shared" si="4552"/>
        <v>4991</v>
      </c>
      <c r="Z5282" s="8">
        <v>0</v>
      </c>
      <c r="AA5282" s="8">
        <v>19.899999999999999</v>
      </c>
      <c r="AB5282" s="8">
        <v>77.400000000000006</v>
      </c>
      <c r="AC5282" s="4"/>
      <c r="KL5282" s="84"/>
      <c r="KP5282" s="84"/>
      <c r="KS5282" s="74"/>
      <c r="KT5282" s="74"/>
      <c r="KU5282" s="16"/>
      <c r="KV5282" s="72"/>
      <c r="KW5282" s="72"/>
      <c r="KX5282" s="16"/>
      <c r="KZ5282" s="16"/>
      <c r="LA5282" s="16"/>
      <c r="LB5282" s="74"/>
      <c r="LC5282" s="74"/>
    </row>
    <row r="5283" spans="8:315" x14ac:dyDescent="0.35">
      <c r="H5283" s="4"/>
      <c r="J5283" s="8"/>
      <c r="K5283" s="8"/>
      <c r="L5283" s="8"/>
      <c r="M5283" s="8"/>
      <c r="O5283" s="8"/>
      <c r="P5283" s="8"/>
      <c r="R5283" s="8"/>
      <c r="S5283" s="8"/>
      <c r="T5283" s="8"/>
      <c r="U5283" s="8"/>
      <c r="W5283" s="8">
        <f t="shared" si="4551"/>
        <v>209</v>
      </c>
      <c r="X5283">
        <v>17971200</v>
      </c>
      <c r="Y5283">
        <f t="shared" si="4552"/>
        <v>4992</v>
      </c>
      <c r="Z5283" s="8">
        <v>0</v>
      </c>
      <c r="AA5283" s="8">
        <v>19.600000000000001</v>
      </c>
      <c r="AB5283" s="8">
        <v>70.400000000000006</v>
      </c>
      <c r="AC5283" s="4"/>
      <c r="KL5283" s="84"/>
      <c r="KP5283" s="84"/>
      <c r="KS5283" s="74"/>
      <c r="KT5283" s="74"/>
      <c r="KU5283" s="16"/>
      <c r="KV5283" s="72"/>
      <c r="KW5283" s="72"/>
      <c r="KX5283" s="16"/>
      <c r="KZ5283" s="16"/>
      <c r="LA5283" s="16"/>
      <c r="LB5283" s="74"/>
      <c r="LC5283" s="74"/>
    </row>
    <row r="5284" spans="8:315" x14ac:dyDescent="0.35">
      <c r="H5284" s="4"/>
      <c r="J5284" s="8"/>
      <c r="K5284" s="8"/>
      <c r="L5284" s="8"/>
      <c r="M5284" s="8"/>
      <c r="O5284" s="8"/>
      <c r="P5284" s="8"/>
      <c r="R5284" s="8"/>
      <c r="S5284" s="8"/>
      <c r="T5284" s="8"/>
      <c r="U5284" s="8"/>
      <c r="W5284" s="8">
        <f t="shared" ref="W5284:W5347" si="4553">X5284/24/3600+1</f>
        <v>209</v>
      </c>
      <c r="X5284">
        <v>17974800</v>
      </c>
      <c r="Y5284">
        <f t="shared" ref="Y5284:Y5347" si="4554">X5284/3600</f>
        <v>4993</v>
      </c>
      <c r="Z5284" s="8">
        <v>0</v>
      </c>
      <c r="AA5284" s="8">
        <v>20.9</v>
      </c>
      <c r="AB5284" s="8">
        <v>64.7</v>
      </c>
      <c r="AC5284" s="4"/>
      <c r="KL5284" s="84"/>
      <c r="KP5284" s="84"/>
      <c r="KS5284" s="74"/>
      <c r="KT5284" s="74"/>
      <c r="KU5284" s="16"/>
      <c r="KV5284" s="72"/>
      <c r="KW5284" s="72"/>
      <c r="KX5284" s="16"/>
      <c r="KZ5284" s="16"/>
      <c r="LA5284" s="16"/>
      <c r="LB5284" s="74"/>
      <c r="LC5284" s="74"/>
    </row>
    <row r="5285" spans="8:315" x14ac:dyDescent="0.35">
      <c r="H5285" s="4"/>
      <c r="J5285" s="8"/>
      <c r="K5285" s="8"/>
      <c r="L5285" s="8"/>
      <c r="M5285" s="8"/>
      <c r="O5285" s="8"/>
      <c r="P5285" s="8"/>
      <c r="R5285" s="8"/>
      <c r="S5285" s="8"/>
      <c r="T5285" s="8"/>
      <c r="U5285" s="8"/>
      <c r="W5285" s="8">
        <f t="shared" si="4553"/>
        <v>209.1</v>
      </c>
      <c r="X5285">
        <v>17978400</v>
      </c>
      <c r="Y5285">
        <f t="shared" si="4554"/>
        <v>4994</v>
      </c>
      <c r="Z5285" s="8">
        <v>0</v>
      </c>
      <c r="AA5285" s="8">
        <v>20.8</v>
      </c>
      <c r="AB5285" s="8">
        <v>75.599999999999994</v>
      </c>
      <c r="AC5285" s="4"/>
      <c r="KL5285" s="84"/>
      <c r="KP5285" s="84"/>
      <c r="KS5285" s="74"/>
      <c r="KT5285" s="74"/>
      <c r="KU5285" s="16"/>
      <c r="KV5285" s="72"/>
      <c r="KW5285" s="72"/>
      <c r="KX5285" s="16"/>
      <c r="KZ5285" s="16"/>
      <c r="LA5285" s="16"/>
      <c r="LB5285" s="74"/>
      <c r="LC5285" s="74"/>
    </row>
    <row r="5286" spans="8:315" x14ac:dyDescent="0.35">
      <c r="H5286" s="4"/>
      <c r="J5286" s="8"/>
      <c r="K5286" s="8"/>
      <c r="L5286" s="8"/>
      <c r="M5286" s="8"/>
      <c r="O5286" s="8"/>
      <c r="P5286" s="8"/>
      <c r="R5286" s="8"/>
      <c r="S5286" s="8"/>
      <c r="T5286" s="8"/>
      <c r="U5286" s="8"/>
      <c r="W5286" s="8">
        <f t="shared" si="4553"/>
        <v>209.1</v>
      </c>
      <c r="X5286">
        <v>17982000</v>
      </c>
      <c r="Y5286">
        <f t="shared" si="4554"/>
        <v>4995</v>
      </c>
      <c r="Z5286" s="8">
        <v>0</v>
      </c>
      <c r="AA5286" s="8">
        <v>19.600000000000001</v>
      </c>
      <c r="AB5286" s="8">
        <v>79.900000000000006</v>
      </c>
      <c r="AC5286" s="4"/>
      <c r="KL5286" s="84"/>
      <c r="KP5286" s="84"/>
      <c r="KS5286" s="74"/>
      <c r="KT5286" s="74"/>
      <c r="KU5286" s="16"/>
      <c r="KV5286" s="72"/>
      <c r="KW5286" s="72"/>
      <c r="KX5286" s="16"/>
      <c r="KZ5286" s="16"/>
      <c r="LA5286" s="16"/>
      <c r="LB5286" s="74"/>
      <c r="LC5286" s="74"/>
    </row>
    <row r="5287" spans="8:315" x14ac:dyDescent="0.35">
      <c r="H5287" s="4"/>
      <c r="J5287" s="8"/>
      <c r="K5287" s="8"/>
      <c r="L5287" s="8"/>
      <c r="M5287" s="8"/>
      <c r="O5287" s="8"/>
      <c r="P5287" s="8"/>
      <c r="R5287" s="8"/>
      <c r="S5287" s="8"/>
      <c r="T5287" s="8"/>
      <c r="U5287" s="8"/>
      <c r="W5287" s="8">
        <f t="shared" si="4553"/>
        <v>209.2</v>
      </c>
      <c r="X5287">
        <v>17985600</v>
      </c>
      <c r="Y5287">
        <f t="shared" si="4554"/>
        <v>4996</v>
      </c>
      <c r="Z5287" s="8">
        <v>0</v>
      </c>
      <c r="AA5287" s="8">
        <v>17.600000000000001</v>
      </c>
      <c r="AB5287" s="8">
        <v>86.8</v>
      </c>
      <c r="AC5287" s="4"/>
      <c r="KL5287" s="84"/>
      <c r="KP5287" s="84"/>
      <c r="KS5287" s="74"/>
      <c r="KT5287" s="74"/>
      <c r="KU5287" s="16"/>
      <c r="KV5287" s="72"/>
      <c r="KW5287" s="72"/>
      <c r="KX5287" s="16"/>
      <c r="KZ5287" s="16"/>
      <c r="LA5287" s="16"/>
      <c r="LB5287" s="74"/>
      <c r="LC5287" s="74"/>
    </row>
    <row r="5288" spans="8:315" x14ac:dyDescent="0.35">
      <c r="H5288" s="4"/>
      <c r="J5288" s="8"/>
      <c r="K5288" s="8"/>
      <c r="L5288" s="8"/>
      <c r="M5288" s="8"/>
      <c r="O5288" s="8"/>
      <c r="P5288" s="8"/>
      <c r="R5288" s="8"/>
      <c r="S5288" s="8"/>
      <c r="T5288" s="8"/>
      <c r="U5288" s="8"/>
      <c r="W5288" s="8">
        <f t="shared" si="4553"/>
        <v>209.2</v>
      </c>
      <c r="X5288">
        <v>17989200</v>
      </c>
      <c r="Y5288">
        <f t="shared" si="4554"/>
        <v>4997</v>
      </c>
      <c r="Z5288" s="8">
        <v>2.5</v>
      </c>
      <c r="AA5288" s="8">
        <v>16.5</v>
      </c>
      <c r="AB5288" s="8">
        <v>88.2</v>
      </c>
      <c r="AC5288" s="4"/>
      <c r="KL5288" s="84"/>
      <c r="KP5288" s="84"/>
      <c r="KS5288" s="74"/>
      <c r="KT5288" s="74"/>
      <c r="KU5288" s="16"/>
      <c r="KV5288" s="72"/>
      <c r="KW5288" s="72"/>
      <c r="KX5288" s="16"/>
      <c r="KZ5288" s="16"/>
      <c r="LA5288" s="16"/>
      <c r="LB5288" s="74"/>
      <c r="LC5288" s="74"/>
    </row>
    <row r="5289" spans="8:315" x14ac:dyDescent="0.35">
      <c r="H5289" s="4"/>
      <c r="J5289" s="8"/>
      <c r="K5289" s="8"/>
      <c r="L5289" s="8"/>
      <c r="M5289" s="8"/>
      <c r="O5289" s="8"/>
      <c r="P5289" s="8"/>
      <c r="R5289" s="8"/>
      <c r="S5289" s="8"/>
      <c r="T5289" s="8"/>
      <c r="U5289" s="8"/>
      <c r="W5289" s="8">
        <f t="shared" si="4553"/>
        <v>209.3</v>
      </c>
      <c r="X5289">
        <v>17992800</v>
      </c>
      <c r="Y5289">
        <f t="shared" si="4554"/>
        <v>4998</v>
      </c>
      <c r="Z5289" s="8">
        <v>69.2</v>
      </c>
      <c r="AA5289" s="8">
        <v>17.5</v>
      </c>
      <c r="AB5289" s="8">
        <v>82.5</v>
      </c>
      <c r="AC5289" s="4"/>
      <c r="KL5289" s="84"/>
      <c r="KP5289" s="84"/>
      <c r="KS5289" s="74"/>
      <c r="KT5289" s="74"/>
      <c r="KU5289" s="16"/>
      <c r="KV5289" s="72"/>
      <c r="KW5289" s="72"/>
      <c r="KX5289" s="16"/>
      <c r="KZ5289" s="16"/>
      <c r="LA5289" s="16"/>
      <c r="LB5289" s="74"/>
      <c r="LC5289" s="74"/>
    </row>
    <row r="5290" spans="8:315" x14ac:dyDescent="0.35">
      <c r="H5290" s="4"/>
      <c r="J5290" s="8"/>
      <c r="K5290" s="8"/>
      <c r="L5290" s="8"/>
      <c r="M5290" s="8"/>
      <c r="O5290" s="8"/>
      <c r="P5290" s="8"/>
      <c r="R5290" s="8"/>
      <c r="S5290" s="8"/>
      <c r="T5290" s="8"/>
      <c r="U5290" s="8"/>
      <c r="W5290" s="8">
        <f t="shared" si="4553"/>
        <v>209.3</v>
      </c>
      <c r="X5290">
        <v>17996400</v>
      </c>
      <c r="Y5290">
        <f t="shared" si="4554"/>
        <v>4999</v>
      </c>
      <c r="Z5290" s="8">
        <v>207.2</v>
      </c>
      <c r="AA5290" s="8">
        <v>19.8</v>
      </c>
      <c r="AB5290" s="8">
        <v>74.400000000000006</v>
      </c>
      <c r="AC5290" s="4"/>
      <c r="KL5290" s="84"/>
      <c r="KP5290" s="84"/>
      <c r="KS5290" s="74"/>
      <c r="KT5290" s="74"/>
      <c r="KU5290" s="16"/>
      <c r="KV5290" s="72"/>
      <c r="KW5290" s="72"/>
      <c r="KX5290" s="16"/>
      <c r="KZ5290" s="16"/>
      <c r="LA5290" s="16"/>
      <c r="LB5290" s="74"/>
      <c r="LC5290" s="74"/>
    </row>
    <row r="5291" spans="8:315" x14ac:dyDescent="0.35">
      <c r="H5291" s="4"/>
      <c r="J5291" s="8"/>
      <c r="K5291" s="8"/>
      <c r="L5291" s="8"/>
      <c r="M5291" s="8"/>
      <c r="O5291" s="8"/>
      <c r="P5291" s="8"/>
      <c r="R5291" s="8"/>
      <c r="S5291" s="8"/>
      <c r="T5291" s="8"/>
      <c r="U5291" s="8"/>
      <c r="W5291" s="8">
        <f t="shared" si="4553"/>
        <v>209.3</v>
      </c>
      <c r="X5291">
        <v>18000000</v>
      </c>
      <c r="Y5291">
        <f t="shared" si="4554"/>
        <v>5000</v>
      </c>
      <c r="Z5291" s="8">
        <v>381.9</v>
      </c>
      <c r="AA5291" s="8">
        <v>22</v>
      </c>
      <c r="AB5291" s="8">
        <v>63.7</v>
      </c>
      <c r="AC5291" s="4"/>
      <c r="KL5291" s="84"/>
      <c r="KP5291" s="84"/>
      <c r="KS5291" s="74"/>
      <c r="KT5291" s="74"/>
      <c r="KU5291" s="16"/>
      <c r="KV5291" s="72"/>
      <c r="KW5291" s="72"/>
      <c r="KX5291" s="16"/>
      <c r="KZ5291" s="16"/>
      <c r="LA5291" s="16"/>
      <c r="LB5291" s="74"/>
      <c r="LC5291" s="74"/>
    </row>
    <row r="5292" spans="8:315" x14ac:dyDescent="0.35">
      <c r="H5292" s="4"/>
      <c r="J5292" s="8"/>
      <c r="K5292" s="8"/>
      <c r="L5292" s="8"/>
      <c r="M5292" s="8"/>
      <c r="O5292" s="8"/>
      <c r="P5292" s="8"/>
      <c r="R5292" s="8"/>
      <c r="S5292" s="8"/>
      <c r="T5292" s="8"/>
      <c r="U5292" s="8"/>
      <c r="W5292" s="8">
        <f t="shared" si="4553"/>
        <v>209.4</v>
      </c>
      <c r="X5292">
        <v>18003600</v>
      </c>
      <c r="Y5292">
        <f t="shared" si="4554"/>
        <v>5001</v>
      </c>
      <c r="Z5292" s="8">
        <v>560</v>
      </c>
      <c r="AA5292" s="8">
        <v>23.9</v>
      </c>
      <c r="AB5292" s="8">
        <v>58.2</v>
      </c>
      <c r="AC5292" s="4"/>
      <c r="KL5292" s="84"/>
      <c r="KP5292" s="84"/>
      <c r="KS5292" s="74"/>
      <c r="KT5292" s="74"/>
      <c r="KU5292" s="16"/>
      <c r="KV5292" s="72"/>
      <c r="KW5292" s="72"/>
      <c r="KX5292" s="16"/>
      <c r="KZ5292" s="16"/>
      <c r="LA5292" s="16"/>
      <c r="LB5292" s="74"/>
      <c r="LC5292" s="74"/>
    </row>
    <row r="5293" spans="8:315" x14ac:dyDescent="0.35">
      <c r="H5293" s="4"/>
      <c r="J5293" s="8"/>
      <c r="K5293" s="8"/>
      <c r="L5293" s="8"/>
      <c r="M5293" s="8"/>
      <c r="O5293" s="8"/>
      <c r="P5293" s="8"/>
      <c r="R5293" s="8"/>
      <c r="S5293" s="8"/>
      <c r="T5293" s="8"/>
      <c r="U5293" s="8"/>
      <c r="W5293" s="8">
        <f t="shared" si="4553"/>
        <v>209.4</v>
      </c>
      <c r="X5293">
        <v>18007200</v>
      </c>
      <c r="Y5293">
        <f t="shared" si="4554"/>
        <v>5002</v>
      </c>
      <c r="Z5293" s="8">
        <v>703.9</v>
      </c>
      <c r="AA5293" s="8">
        <v>25.7</v>
      </c>
      <c r="AB5293" s="8">
        <v>58.9</v>
      </c>
      <c r="AC5293" s="4"/>
      <c r="KL5293" s="84"/>
      <c r="KP5293" s="84"/>
      <c r="KS5293" s="74"/>
      <c r="KT5293" s="74"/>
      <c r="KU5293" s="16"/>
      <c r="KV5293" s="72"/>
      <c r="KW5293" s="72"/>
      <c r="KX5293" s="16"/>
      <c r="KZ5293" s="16"/>
      <c r="LA5293" s="16"/>
      <c r="LB5293" s="74"/>
      <c r="LC5293" s="74"/>
    </row>
    <row r="5294" spans="8:315" x14ac:dyDescent="0.35">
      <c r="H5294" s="4"/>
      <c r="J5294" s="8"/>
      <c r="K5294" s="8"/>
      <c r="L5294" s="8"/>
      <c r="M5294" s="8"/>
      <c r="O5294" s="8"/>
      <c r="P5294" s="8"/>
      <c r="R5294" s="8"/>
      <c r="S5294" s="8"/>
      <c r="T5294" s="8"/>
      <c r="U5294" s="8"/>
      <c r="W5294" s="8">
        <f t="shared" si="4553"/>
        <v>209.5</v>
      </c>
      <c r="X5294">
        <v>18010800</v>
      </c>
      <c r="Y5294">
        <f t="shared" si="4554"/>
        <v>5003</v>
      </c>
      <c r="Z5294" s="8">
        <v>815.3</v>
      </c>
      <c r="AA5294" s="8">
        <v>26.8</v>
      </c>
      <c r="AB5294" s="8">
        <v>53.3</v>
      </c>
      <c r="AC5294" s="4"/>
      <c r="KL5294" s="84"/>
      <c r="KP5294" s="84"/>
      <c r="KS5294" s="74"/>
      <c r="KT5294" s="74"/>
      <c r="KU5294" s="16"/>
      <c r="KV5294" s="72"/>
      <c r="KW5294" s="72"/>
      <c r="KX5294" s="16"/>
      <c r="KZ5294" s="16"/>
      <c r="LA5294" s="16"/>
      <c r="LB5294" s="74"/>
      <c r="LC5294" s="74"/>
    </row>
    <row r="5295" spans="8:315" x14ac:dyDescent="0.35">
      <c r="H5295" s="4"/>
      <c r="J5295" s="8"/>
      <c r="K5295" s="8"/>
      <c r="L5295" s="8"/>
      <c r="M5295" s="8"/>
      <c r="O5295" s="8"/>
      <c r="P5295" s="8"/>
      <c r="R5295" s="8"/>
      <c r="S5295" s="8"/>
      <c r="T5295" s="8"/>
      <c r="U5295" s="8"/>
      <c r="W5295" s="8">
        <f t="shared" si="4553"/>
        <v>209.5</v>
      </c>
      <c r="X5295">
        <v>18014400</v>
      </c>
      <c r="Y5295">
        <f t="shared" si="4554"/>
        <v>5004</v>
      </c>
      <c r="Z5295" s="8">
        <v>901.4</v>
      </c>
      <c r="AA5295" s="8">
        <v>28.3</v>
      </c>
      <c r="AB5295" s="8">
        <v>50.4</v>
      </c>
      <c r="AC5295" s="4"/>
      <c r="KL5295" s="84"/>
      <c r="KP5295" s="84"/>
      <c r="KS5295" s="74"/>
      <c r="KT5295" s="74"/>
      <c r="KU5295" s="16"/>
      <c r="KV5295" s="72"/>
      <c r="KW5295" s="72"/>
      <c r="KX5295" s="16"/>
      <c r="KZ5295" s="16"/>
      <c r="LA5295" s="16"/>
      <c r="LB5295" s="74"/>
      <c r="LC5295" s="74"/>
    </row>
    <row r="5296" spans="8:315" x14ac:dyDescent="0.35">
      <c r="H5296" s="4"/>
      <c r="J5296" s="8"/>
      <c r="K5296" s="8"/>
      <c r="L5296" s="8"/>
      <c r="M5296" s="8"/>
      <c r="O5296" s="8"/>
      <c r="P5296" s="8"/>
      <c r="R5296" s="8"/>
      <c r="S5296" s="8"/>
      <c r="T5296" s="8"/>
      <c r="U5296" s="8"/>
      <c r="W5296" s="8">
        <f t="shared" si="4553"/>
        <v>209.5</v>
      </c>
      <c r="X5296">
        <v>18018000</v>
      </c>
      <c r="Y5296">
        <f t="shared" si="4554"/>
        <v>5005</v>
      </c>
      <c r="Z5296" s="8">
        <v>733.1</v>
      </c>
      <c r="AA5296" s="8">
        <v>29</v>
      </c>
      <c r="AB5296" s="8">
        <v>48.3</v>
      </c>
      <c r="AC5296" s="4"/>
      <c r="KL5296" s="84"/>
      <c r="KP5296" s="84"/>
      <c r="KS5296" s="74"/>
      <c r="KT5296" s="74"/>
      <c r="KU5296" s="16"/>
      <c r="KV5296" s="72"/>
      <c r="KW5296" s="72"/>
      <c r="KX5296" s="16"/>
      <c r="KZ5296" s="16"/>
      <c r="LA5296" s="16"/>
      <c r="LB5296" s="74"/>
      <c r="LC5296" s="74"/>
    </row>
    <row r="5297" spans="8:315" x14ac:dyDescent="0.35">
      <c r="H5297" s="4"/>
      <c r="J5297" s="8"/>
      <c r="K5297" s="8"/>
      <c r="L5297" s="8"/>
      <c r="M5297" s="8"/>
      <c r="O5297" s="8"/>
      <c r="P5297" s="8"/>
      <c r="R5297" s="8"/>
      <c r="S5297" s="8"/>
      <c r="T5297" s="8"/>
      <c r="U5297" s="8"/>
      <c r="W5297" s="8">
        <f t="shared" si="4553"/>
        <v>209.6</v>
      </c>
      <c r="X5297">
        <v>18021600</v>
      </c>
      <c r="Y5297">
        <f t="shared" si="4554"/>
        <v>5006</v>
      </c>
      <c r="Z5297" s="8">
        <v>435.3</v>
      </c>
      <c r="AA5297" s="8">
        <v>28.9</v>
      </c>
      <c r="AB5297" s="8">
        <v>53.6</v>
      </c>
      <c r="AC5297" s="4"/>
      <c r="KL5297" s="84"/>
      <c r="KP5297" s="84"/>
      <c r="KS5297" s="74"/>
      <c r="KT5297" s="74"/>
      <c r="KU5297" s="16"/>
      <c r="KV5297" s="72"/>
      <c r="KW5297" s="72"/>
      <c r="KX5297" s="16"/>
      <c r="KZ5297" s="16"/>
      <c r="LA5297" s="16"/>
      <c r="LB5297" s="74"/>
      <c r="LC5297" s="74"/>
    </row>
    <row r="5298" spans="8:315" x14ac:dyDescent="0.35">
      <c r="H5298" s="4"/>
      <c r="J5298" s="8"/>
      <c r="K5298" s="8"/>
      <c r="L5298" s="8"/>
      <c r="M5298" s="8"/>
      <c r="O5298" s="8"/>
      <c r="P5298" s="8"/>
      <c r="R5298" s="8"/>
      <c r="S5298" s="8"/>
      <c r="T5298" s="8"/>
      <c r="U5298" s="8"/>
      <c r="W5298" s="8">
        <f t="shared" si="4553"/>
        <v>209.6</v>
      </c>
      <c r="X5298">
        <v>18025200</v>
      </c>
      <c r="Y5298">
        <f t="shared" si="4554"/>
        <v>5007</v>
      </c>
      <c r="Z5298" s="8">
        <v>486.1</v>
      </c>
      <c r="AA5298" s="8">
        <v>28.6</v>
      </c>
      <c r="AB5298" s="8">
        <v>49.7</v>
      </c>
      <c r="AC5298" s="4"/>
      <c r="KL5298" s="84"/>
      <c r="KP5298" s="84"/>
      <c r="KS5298" s="74"/>
      <c r="KT5298" s="74"/>
      <c r="KU5298" s="16"/>
      <c r="KV5298" s="72"/>
      <c r="KW5298" s="72"/>
      <c r="KX5298" s="16"/>
      <c r="KZ5298" s="16"/>
      <c r="LA5298" s="16"/>
      <c r="LB5298" s="74"/>
      <c r="LC5298" s="74"/>
    </row>
    <row r="5299" spans="8:315" x14ac:dyDescent="0.35">
      <c r="H5299" s="4"/>
      <c r="J5299" s="8"/>
      <c r="K5299" s="8"/>
      <c r="L5299" s="8"/>
      <c r="M5299" s="8"/>
      <c r="O5299" s="8"/>
      <c r="P5299" s="8"/>
      <c r="R5299" s="8"/>
      <c r="S5299" s="8"/>
      <c r="T5299" s="8"/>
      <c r="U5299" s="8"/>
      <c r="W5299" s="8">
        <f t="shared" si="4553"/>
        <v>209.7</v>
      </c>
      <c r="X5299">
        <v>18028800</v>
      </c>
      <c r="Y5299">
        <f t="shared" si="4554"/>
        <v>5008</v>
      </c>
      <c r="Z5299" s="8">
        <v>486.7</v>
      </c>
      <c r="AA5299" s="8">
        <v>29.4</v>
      </c>
      <c r="AB5299" s="8">
        <v>46.6</v>
      </c>
      <c r="AC5299" s="4"/>
      <c r="KL5299" s="84"/>
      <c r="KP5299" s="84"/>
      <c r="KS5299" s="74"/>
      <c r="KT5299" s="74"/>
      <c r="KU5299" s="16"/>
      <c r="KV5299" s="72"/>
      <c r="KW5299" s="72"/>
      <c r="KX5299" s="16"/>
      <c r="KZ5299" s="16"/>
      <c r="LA5299" s="16"/>
      <c r="LB5299" s="74"/>
      <c r="LC5299" s="74"/>
    </row>
    <row r="5300" spans="8:315" x14ac:dyDescent="0.35">
      <c r="H5300" s="4"/>
      <c r="J5300" s="8"/>
      <c r="K5300" s="8"/>
      <c r="L5300" s="8"/>
      <c r="M5300" s="8"/>
      <c r="O5300" s="8"/>
      <c r="P5300" s="8"/>
      <c r="R5300" s="8"/>
      <c r="S5300" s="8"/>
      <c r="T5300" s="8"/>
      <c r="U5300" s="8"/>
      <c r="W5300" s="8">
        <f t="shared" si="4553"/>
        <v>209.7</v>
      </c>
      <c r="X5300">
        <v>18032400</v>
      </c>
      <c r="Y5300">
        <f t="shared" si="4554"/>
        <v>5009</v>
      </c>
      <c r="Z5300" s="8">
        <v>395</v>
      </c>
      <c r="AA5300" s="8">
        <v>29.6</v>
      </c>
      <c r="AB5300" s="8">
        <v>45.9</v>
      </c>
      <c r="AC5300" s="4"/>
      <c r="KL5300" s="84"/>
      <c r="KP5300" s="84"/>
      <c r="KS5300" s="74"/>
      <c r="KT5300" s="74"/>
      <c r="KU5300" s="16"/>
      <c r="KV5300" s="72"/>
      <c r="KW5300" s="72"/>
      <c r="KX5300" s="16"/>
      <c r="KZ5300" s="16"/>
      <c r="LA5300" s="16"/>
      <c r="LB5300" s="74"/>
      <c r="LC5300" s="74"/>
    </row>
    <row r="5301" spans="8:315" x14ac:dyDescent="0.35">
      <c r="H5301" s="4"/>
      <c r="J5301" s="8"/>
      <c r="K5301" s="8"/>
      <c r="L5301" s="8"/>
      <c r="M5301" s="8"/>
      <c r="O5301" s="8"/>
      <c r="P5301" s="8"/>
      <c r="R5301" s="8"/>
      <c r="S5301" s="8"/>
      <c r="T5301" s="8"/>
      <c r="U5301" s="8"/>
      <c r="W5301" s="8">
        <f t="shared" si="4553"/>
        <v>209.8</v>
      </c>
      <c r="X5301">
        <v>18036000</v>
      </c>
      <c r="Y5301">
        <f t="shared" si="4554"/>
        <v>5010</v>
      </c>
      <c r="Z5301" s="8">
        <v>205.3</v>
      </c>
      <c r="AA5301" s="8">
        <v>29.4</v>
      </c>
      <c r="AB5301" s="8">
        <v>50.3</v>
      </c>
      <c r="AC5301" s="4"/>
      <c r="KL5301" s="84"/>
      <c r="KP5301" s="84"/>
      <c r="KS5301" s="74"/>
      <c r="KT5301" s="74"/>
      <c r="KU5301" s="16"/>
      <c r="KV5301" s="72"/>
      <c r="KW5301" s="72"/>
      <c r="KX5301" s="16"/>
      <c r="KZ5301" s="16"/>
      <c r="LA5301" s="16"/>
      <c r="LB5301" s="74"/>
      <c r="LC5301" s="74"/>
    </row>
    <row r="5302" spans="8:315" x14ac:dyDescent="0.35">
      <c r="H5302" s="4"/>
      <c r="J5302" s="8"/>
      <c r="K5302" s="8"/>
      <c r="L5302" s="8"/>
      <c r="M5302" s="8"/>
      <c r="O5302" s="8"/>
      <c r="P5302" s="8"/>
      <c r="R5302" s="8"/>
      <c r="S5302" s="8"/>
      <c r="T5302" s="8"/>
      <c r="U5302" s="8"/>
      <c r="W5302" s="8">
        <f t="shared" si="4553"/>
        <v>209.8</v>
      </c>
      <c r="X5302">
        <v>18039600</v>
      </c>
      <c r="Y5302">
        <f t="shared" si="4554"/>
        <v>5011</v>
      </c>
      <c r="Z5302" s="8">
        <v>93.1</v>
      </c>
      <c r="AA5302" s="8">
        <v>28.7</v>
      </c>
      <c r="AB5302" s="8">
        <v>51.8</v>
      </c>
      <c r="AC5302" s="4"/>
      <c r="KL5302" s="84"/>
      <c r="KP5302" s="84"/>
      <c r="KS5302" s="74"/>
      <c r="KT5302" s="74"/>
      <c r="KU5302" s="16"/>
      <c r="KV5302" s="72"/>
      <c r="KW5302" s="72"/>
      <c r="KX5302" s="16"/>
      <c r="KZ5302" s="16"/>
      <c r="LA5302" s="16"/>
      <c r="LB5302" s="74"/>
      <c r="LC5302" s="74"/>
    </row>
    <row r="5303" spans="8:315" x14ac:dyDescent="0.35">
      <c r="H5303" s="4"/>
      <c r="J5303" s="8"/>
      <c r="K5303" s="8"/>
      <c r="L5303" s="8"/>
      <c r="M5303" s="8"/>
      <c r="O5303" s="8"/>
      <c r="P5303" s="8"/>
      <c r="R5303" s="8"/>
      <c r="S5303" s="8"/>
      <c r="T5303" s="8"/>
      <c r="U5303" s="8"/>
      <c r="W5303" s="8">
        <f t="shared" si="4553"/>
        <v>209.8</v>
      </c>
      <c r="X5303">
        <v>18043200</v>
      </c>
      <c r="Y5303">
        <f t="shared" si="4554"/>
        <v>5012</v>
      </c>
      <c r="Z5303" s="8">
        <v>2.8</v>
      </c>
      <c r="AA5303" s="8">
        <v>24.8</v>
      </c>
      <c r="AB5303" s="8">
        <v>84.3</v>
      </c>
      <c r="AC5303" s="4"/>
      <c r="KL5303" s="84"/>
      <c r="KP5303" s="84"/>
      <c r="KS5303" s="74"/>
      <c r="KT5303" s="74"/>
      <c r="KU5303" s="16"/>
      <c r="KV5303" s="72"/>
      <c r="KW5303" s="72"/>
      <c r="KX5303" s="16"/>
      <c r="KZ5303" s="16"/>
      <c r="LA5303" s="16"/>
      <c r="LB5303" s="74"/>
      <c r="LC5303" s="74"/>
    </row>
    <row r="5304" spans="8:315" x14ac:dyDescent="0.35">
      <c r="H5304" s="4"/>
      <c r="J5304" s="8"/>
      <c r="K5304" s="8"/>
      <c r="L5304" s="8"/>
      <c r="M5304" s="8"/>
      <c r="O5304" s="8"/>
      <c r="P5304" s="8"/>
      <c r="R5304" s="8"/>
      <c r="S5304" s="8"/>
      <c r="T5304" s="8"/>
      <c r="U5304" s="8"/>
      <c r="W5304" s="8">
        <f t="shared" si="4553"/>
        <v>209.9</v>
      </c>
      <c r="X5304">
        <v>18046800</v>
      </c>
      <c r="Y5304">
        <f t="shared" si="4554"/>
        <v>5013</v>
      </c>
      <c r="Z5304" s="8">
        <v>0</v>
      </c>
      <c r="AA5304" s="8">
        <v>22.5</v>
      </c>
      <c r="AB5304" s="8">
        <v>85.7</v>
      </c>
      <c r="AC5304" s="4"/>
      <c r="KL5304" s="84"/>
      <c r="KP5304" s="84"/>
      <c r="KS5304" s="74"/>
      <c r="KT5304" s="74"/>
      <c r="KU5304" s="16"/>
      <c r="KV5304" s="72"/>
      <c r="KW5304" s="72"/>
      <c r="KX5304" s="16"/>
      <c r="KZ5304" s="16"/>
      <c r="LA5304" s="16"/>
      <c r="LB5304" s="74"/>
      <c r="LC5304" s="74"/>
    </row>
    <row r="5305" spans="8:315" x14ac:dyDescent="0.35">
      <c r="H5305" s="4"/>
      <c r="J5305" s="8"/>
      <c r="K5305" s="8"/>
      <c r="L5305" s="8"/>
      <c r="M5305" s="8"/>
      <c r="O5305" s="8"/>
      <c r="P5305" s="8"/>
      <c r="R5305" s="8"/>
      <c r="S5305" s="8"/>
      <c r="T5305" s="8"/>
      <c r="U5305" s="8"/>
      <c r="W5305" s="8">
        <f t="shared" si="4553"/>
        <v>209.9</v>
      </c>
      <c r="X5305">
        <v>18050400</v>
      </c>
      <c r="Y5305">
        <f t="shared" si="4554"/>
        <v>5014</v>
      </c>
      <c r="Z5305" s="8">
        <v>0</v>
      </c>
      <c r="AA5305" s="8">
        <v>21.2</v>
      </c>
      <c r="AB5305" s="8">
        <v>88.9</v>
      </c>
      <c r="AC5305" s="4"/>
      <c r="KL5305" s="84"/>
      <c r="KP5305" s="84"/>
      <c r="KS5305" s="74"/>
      <c r="KT5305" s="74"/>
      <c r="KU5305" s="16"/>
      <c r="KV5305" s="72"/>
      <c r="KW5305" s="72"/>
      <c r="KX5305" s="16"/>
      <c r="KZ5305" s="16"/>
      <c r="LA5305" s="16"/>
      <c r="LB5305" s="74"/>
      <c r="LC5305" s="74"/>
    </row>
    <row r="5306" spans="8:315" x14ac:dyDescent="0.35">
      <c r="H5306" s="4"/>
      <c r="J5306" s="8"/>
      <c r="K5306" s="8"/>
      <c r="L5306" s="8"/>
      <c r="M5306" s="8"/>
      <c r="O5306" s="8"/>
      <c r="P5306" s="8"/>
      <c r="R5306" s="8"/>
      <c r="S5306" s="8"/>
      <c r="T5306" s="8"/>
      <c r="U5306" s="8"/>
      <c r="W5306" s="8">
        <f t="shared" si="4553"/>
        <v>210</v>
      </c>
      <c r="X5306">
        <v>18054000</v>
      </c>
      <c r="Y5306">
        <f t="shared" si="4554"/>
        <v>5015</v>
      </c>
      <c r="Z5306" s="8">
        <v>0</v>
      </c>
      <c r="AA5306" s="8">
        <v>20.6</v>
      </c>
      <c r="AB5306" s="8">
        <v>90.9</v>
      </c>
      <c r="AC5306" s="4"/>
      <c r="KL5306" s="84"/>
      <c r="KP5306" s="84"/>
      <c r="KS5306" s="74"/>
      <c r="KT5306" s="74"/>
      <c r="KU5306" s="16"/>
      <c r="KV5306" s="72"/>
      <c r="KW5306" s="72"/>
      <c r="KX5306" s="16"/>
      <c r="KZ5306" s="16"/>
      <c r="LA5306" s="16"/>
      <c r="LB5306" s="74"/>
      <c r="LC5306" s="74"/>
    </row>
    <row r="5307" spans="8:315" x14ac:dyDescent="0.35">
      <c r="H5307" s="4"/>
      <c r="J5307" s="8"/>
      <c r="K5307" s="8"/>
      <c r="L5307" s="8"/>
      <c r="M5307" s="8"/>
      <c r="O5307" s="8"/>
      <c r="P5307" s="8"/>
      <c r="R5307" s="8"/>
      <c r="S5307" s="8"/>
      <c r="T5307" s="8"/>
      <c r="U5307" s="8"/>
      <c r="W5307" s="8">
        <f t="shared" si="4553"/>
        <v>210</v>
      </c>
      <c r="X5307">
        <v>18057600</v>
      </c>
      <c r="Y5307">
        <f t="shared" si="4554"/>
        <v>5016</v>
      </c>
      <c r="Z5307" s="8">
        <v>0</v>
      </c>
      <c r="AA5307" s="8">
        <v>20.7</v>
      </c>
      <c r="AB5307" s="8">
        <v>78.7</v>
      </c>
      <c r="AC5307" s="4"/>
      <c r="KL5307" s="84"/>
      <c r="KP5307" s="84"/>
      <c r="KS5307" s="74"/>
      <c r="KT5307" s="74"/>
      <c r="KU5307" s="16"/>
      <c r="KV5307" s="72"/>
      <c r="KW5307" s="72"/>
      <c r="KX5307" s="16"/>
      <c r="KZ5307" s="16"/>
      <c r="LA5307" s="16"/>
      <c r="LB5307" s="74"/>
      <c r="LC5307" s="74"/>
    </row>
    <row r="5308" spans="8:315" x14ac:dyDescent="0.35">
      <c r="H5308" s="4"/>
      <c r="J5308" s="8"/>
      <c r="K5308" s="8"/>
      <c r="L5308" s="8"/>
      <c r="M5308" s="8"/>
      <c r="O5308" s="8"/>
      <c r="P5308" s="8"/>
      <c r="R5308" s="8"/>
      <c r="S5308" s="8"/>
      <c r="T5308" s="8"/>
      <c r="U5308" s="8"/>
      <c r="W5308" s="8">
        <f t="shared" si="4553"/>
        <v>210</v>
      </c>
      <c r="X5308">
        <v>18061200</v>
      </c>
      <c r="Y5308">
        <f t="shared" si="4554"/>
        <v>5017</v>
      </c>
      <c r="Z5308" s="8">
        <v>0</v>
      </c>
      <c r="AA5308" s="8">
        <v>21.9</v>
      </c>
      <c r="AB5308" s="8">
        <v>80.8</v>
      </c>
      <c r="AC5308" s="4"/>
      <c r="KL5308" s="84"/>
      <c r="KP5308" s="84"/>
      <c r="KS5308" s="74"/>
      <c r="KT5308" s="74"/>
      <c r="KU5308" s="16"/>
      <c r="KV5308" s="72"/>
      <c r="KW5308" s="72"/>
      <c r="KX5308" s="16"/>
      <c r="KZ5308" s="16"/>
      <c r="LA5308" s="16"/>
      <c r="LB5308" s="74"/>
      <c r="LC5308" s="74"/>
    </row>
    <row r="5309" spans="8:315" x14ac:dyDescent="0.35">
      <c r="H5309" s="4"/>
      <c r="J5309" s="8"/>
      <c r="K5309" s="8"/>
      <c r="L5309" s="8"/>
      <c r="M5309" s="8"/>
      <c r="O5309" s="8"/>
      <c r="P5309" s="8"/>
      <c r="R5309" s="8"/>
      <c r="S5309" s="8"/>
      <c r="T5309" s="8"/>
      <c r="U5309" s="8"/>
      <c r="W5309" s="8">
        <f t="shared" si="4553"/>
        <v>210.1</v>
      </c>
      <c r="X5309">
        <v>18064800</v>
      </c>
      <c r="Y5309">
        <f t="shared" si="4554"/>
        <v>5018</v>
      </c>
      <c r="Z5309" s="8">
        <v>0</v>
      </c>
      <c r="AA5309" s="8">
        <v>21.5</v>
      </c>
      <c r="AB5309" s="8">
        <v>75.8</v>
      </c>
      <c r="AC5309" s="4"/>
      <c r="KL5309" s="84"/>
      <c r="KP5309" s="84"/>
      <c r="KS5309" s="74"/>
      <c r="KT5309" s="74"/>
      <c r="KU5309" s="16"/>
      <c r="KV5309" s="72"/>
      <c r="KW5309" s="72"/>
      <c r="KX5309" s="16"/>
      <c r="KZ5309" s="16"/>
      <c r="LA5309" s="16"/>
      <c r="LB5309" s="74"/>
      <c r="LC5309" s="74"/>
    </row>
    <row r="5310" spans="8:315" x14ac:dyDescent="0.35">
      <c r="H5310" s="4"/>
      <c r="J5310" s="8"/>
      <c r="K5310" s="8"/>
      <c r="L5310" s="8"/>
      <c r="M5310" s="8"/>
      <c r="O5310" s="8"/>
      <c r="P5310" s="8"/>
      <c r="R5310" s="8"/>
      <c r="S5310" s="8"/>
      <c r="T5310" s="8"/>
      <c r="U5310" s="8"/>
      <c r="W5310" s="8">
        <f t="shared" si="4553"/>
        <v>210.1</v>
      </c>
      <c r="X5310">
        <v>18068400</v>
      </c>
      <c r="Y5310">
        <f t="shared" si="4554"/>
        <v>5019</v>
      </c>
      <c r="Z5310" s="8">
        <v>0</v>
      </c>
      <c r="AA5310" s="8">
        <v>21.4</v>
      </c>
      <c r="AB5310" s="8">
        <v>74.900000000000006</v>
      </c>
      <c r="AC5310" s="4"/>
      <c r="KL5310" s="84"/>
      <c r="KP5310" s="84"/>
      <c r="KS5310" s="74"/>
      <c r="KT5310" s="74"/>
      <c r="KU5310" s="16"/>
      <c r="KV5310" s="72"/>
      <c r="KW5310" s="72"/>
      <c r="KX5310" s="16"/>
      <c r="KZ5310" s="16"/>
      <c r="LA5310" s="16"/>
      <c r="LB5310" s="74"/>
      <c r="LC5310" s="74"/>
    </row>
    <row r="5311" spans="8:315" x14ac:dyDescent="0.35">
      <c r="H5311" s="4"/>
      <c r="J5311" s="8"/>
      <c r="K5311" s="8"/>
      <c r="L5311" s="8"/>
      <c r="M5311" s="8"/>
      <c r="O5311" s="8"/>
      <c r="P5311" s="8"/>
      <c r="R5311" s="8"/>
      <c r="S5311" s="8"/>
      <c r="T5311" s="8"/>
      <c r="U5311" s="8"/>
      <c r="W5311" s="8">
        <f t="shared" si="4553"/>
        <v>210.2</v>
      </c>
      <c r="X5311">
        <v>18072000</v>
      </c>
      <c r="Y5311">
        <f t="shared" si="4554"/>
        <v>5020</v>
      </c>
      <c r="Z5311" s="8">
        <v>0</v>
      </c>
      <c r="AA5311" s="8">
        <v>20.9</v>
      </c>
      <c r="AB5311" s="8">
        <v>73.8</v>
      </c>
      <c r="AC5311" s="4"/>
      <c r="KL5311" s="84"/>
      <c r="KP5311" s="84"/>
      <c r="KS5311" s="74"/>
      <c r="KT5311" s="74"/>
      <c r="KU5311" s="16"/>
      <c r="KV5311" s="72"/>
      <c r="KW5311" s="72"/>
      <c r="KX5311" s="16"/>
      <c r="KZ5311" s="16"/>
      <c r="LA5311" s="16"/>
      <c r="LB5311" s="74"/>
      <c r="LC5311" s="74"/>
    </row>
    <row r="5312" spans="8:315" x14ac:dyDescent="0.35">
      <c r="H5312" s="4"/>
      <c r="J5312" s="8"/>
      <c r="K5312" s="8"/>
      <c r="L5312" s="8"/>
      <c r="M5312" s="8"/>
      <c r="O5312" s="8"/>
      <c r="P5312" s="8"/>
      <c r="R5312" s="8"/>
      <c r="S5312" s="8"/>
      <c r="T5312" s="8"/>
      <c r="U5312" s="8"/>
      <c r="W5312" s="8">
        <f t="shared" si="4553"/>
        <v>210.2</v>
      </c>
      <c r="X5312">
        <v>18075600</v>
      </c>
      <c r="Y5312">
        <f t="shared" si="4554"/>
        <v>5021</v>
      </c>
      <c r="Z5312" s="8">
        <v>1.1000000000000001</v>
      </c>
      <c r="AA5312" s="8">
        <v>20.5</v>
      </c>
      <c r="AB5312" s="8">
        <v>73.400000000000006</v>
      </c>
      <c r="AC5312" s="4"/>
      <c r="KL5312" s="84"/>
      <c r="KP5312" s="84"/>
      <c r="KS5312" s="74"/>
      <c r="KT5312" s="74"/>
      <c r="KU5312" s="16"/>
      <c r="KV5312" s="72"/>
      <c r="KW5312" s="72"/>
      <c r="KX5312" s="16"/>
      <c r="KZ5312" s="16"/>
      <c r="LA5312" s="16"/>
      <c r="LB5312" s="74"/>
      <c r="LC5312" s="74"/>
    </row>
    <row r="5313" spans="8:315" x14ac:dyDescent="0.35">
      <c r="H5313" s="4"/>
      <c r="J5313" s="8"/>
      <c r="K5313" s="8"/>
      <c r="L5313" s="8"/>
      <c r="M5313" s="8"/>
      <c r="O5313" s="8"/>
      <c r="P5313" s="8"/>
      <c r="R5313" s="8"/>
      <c r="S5313" s="8"/>
      <c r="T5313" s="8"/>
      <c r="U5313" s="8"/>
      <c r="W5313" s="8">
        <f t="shared" si="4553"/>
        <v>210.3</v>
      </c>
      <c r="X5313">
        <v>18079200</v>
      </c>
      <c r="Y5313">
        <f t="shared" si="4554"/>
        <v>5022</v>
      </c>
      <c r="Z5313" s="8">
        <v>30.6</v>
      </c>
      <c r="AA5313" s="8">
        <v>20.3</v>
      </c>
      <c r="AB5313" s="8">
        <v>72.900000000000006</v>
      </c>
      <c r="AC5313" s="4"/>
      <c r="KL5313" s="84"/>
      <c r="KP5313" s="84"/>
      <c r="KS5313" s="74"/>
      <c r="KT5313" s="74"/>
      <c r="KU5313" s="16"/>
      <c r="KV5313" s="72"/>
      <c r="KW5313" s="72"/>
      <c r="KX5313" s="16"/>
      <c r="KZ5313" s="16"/>
      <c r="LA5313" s="16"/>
      <c r="LB5313" s="74"/>
      <c r="LC5313" s="74"/>
    </row>
    <row r="5314" spans="8:315" x14ac:dyDescent="0.35">
      <c r="H5314" s="4"/>
      <c r="J5314" s="8"/>
      <c r="K5314" s="8"/>
      <c r="L5314" s="8"/>
      <c r="M5314" s="8"/>
      <c r="O5314" s="8"/>
      <c r="P5314" s="8"/>
      <c r="R5314" s="8"/>
      <c r="S5314" s="8"/>
      <c r="T5314" s="8"/>
      <c r="U5314" s="8"/>
      <c r="W5314" s="8">
        <f t="shared" si="4553"/>
        <v>210.3</v>
      </c>
      <c r="X5314">
        <v>18082800</v>
      </c>
      <c r="Y5314">
        <f t="shared" si="4554"/>
        <v>5023</v>
      </c>
      <c r="Z5314" s="8">
        <v>89.4</v>
      </c>
      <c r="AA5314" s="8">
        <v>20.8</v>
      </c>
      <c r="AB5314" s="8">
        <v>70.8</v>
      </c>
      <c r="AC5314" s="4"/>
      <c r="KL5314" s="84"/>
      <c r="KP5314" s="84"/>
      <c r="KS5314" s="74"/>
      <c r="KT5314" s="74"/>
      <c r="KU5314" s="16"/>
      <c r="KV5314" s="72"/>
      <c r="KW5314" s="72"/>
      <c r="KX5314" s="16"/>
      <c r="KZ5314" s="16"/>
      <c r="LA5314" s="16"/>
      <c r="LB5314" s="74"/>
      <c r="LC5314" s="74"/>
    </row>
    <row r="5315" spans="8:315" x14ac:dyDescent="0.35">
      <c r="H5315" s="4"/>
      <c r="J5315" s="8"/>
      <c r="K5315" s="8"/>
      <c r="L5315" s="8"/>
      <c r="M5315" s="8"/>
      <c r="O5315" s="8"/>
      <c r="P5315" s="8"/>
      <c r="R5315" s="8"/>
      <c r="S5315" s="8"/>
      <c r="T5315" s="8"/>
      <c r="U5315" s="8"/>
      <c r="W5315" s="8">
        <f t="shared" si="4553"/>
        <v>210.3</v>
      </c>
      <c r="X5315">
        <v>18086400</v>
      </c>
      <c r="Y5315">
        <f t="shared" si="4554"/>
        <v>5024</v>
      </c>
      <c r="Z5315" s="8">
        <v>134.4</v>
      </c>
      <c r="AA5315" s="8">
        <v>21.3</v>
      </c>
      <c r="AB5315" s="8">
        <v>69.8</v>
      </c>
      <c r="AC5315" s="4"/>
      <c r="KL5315" s="84"/>
      <c r="KP5315" s="84"/>
      <c r="KS5315" s="74"/>
      <c r="KT5315" s="74"/>
      <c r="KU5315" s="16"/>
      <c r="KV5315" s="72"/>
      <c r="KW5315" s="72"/>
      <c r="KX5315" s="16"/>
      <c r="KZ5315" s="16"/>
      <c r="LA5315" s="16"/>
      <c r="LB5315" s="74"/>
      <c r="LC5315" s="74"/>
    </row>
    <row r="5316" spans="8:315" x14ac:dyDescent="0.35">
      <c r="H5316" s="4"/>
      <c r="J5316" s="8"/>
      <c r="K5316" s="8"/>
      <c r="L5316" s="8"/>
      <c r="M5316" s="8"/>
      <c r="O5316" s="8"/>
      <c r="P5316" s="8"/>
      <c r="R5316" s="8"/>
      <c r="S5316" s="8"/>
      <c r="T5316" s="8"/>
      <c r="U5316" s="8"/>
      <c r="W5316" s="8">
        <f t="shared" si="4553"/>
        <v>210.4</v>
      </c>
      <c r="X5316">
        <v>18090000</v>
      </c>
      <c r="Y5316">
        <f t="shared" si="4554"/>
        <v>5025</v>
      </c>
      <c r="Z5316" s="8">
        <v>185.3</v>
      </c>
      <c r="AA5316" s="8">
        <v>21.5</v>
      </c>
      <c r="AB5316" s="8">
        <v>71.7</v>
      </c>
      <c r="AC5316" s="4"/>
      <c r="KL5316" s="84"/>
      <c r="KP5316" s="84"/>
      <c r="KS5316" s="74"/>
      <c r="KT5316" s="74"/>
      <c r="KU5316" s="16"/>
      <c r="KV5316" s="72"/>
      <c r="KW5316" s="72"/>
      <c r="KX5316" s="16"/>
      <c r="KZ5316" s="16"/>
      <c r="LA5316" s="16"/>
      <c r="LB5316" s="74"/>
      <c r="LC5316" s="74"/>
    </row>
    <row r="5317" spans="8:315" x14ac:dyDescent="0.35">
      <c r="H5317" s="4"/>
      <c r="J5317" s="8"/>
      <c r="K5317" s="8"/>
      <c r="L5317" s="8"/>
      <c r="M5317" s="8"/>
      <c r="O5317" s="8"/>
      <c r="P5317" s="8"/>
      <c r="R5317" s="8"/>
      <c r="S5317" s="8"/>
      <c r="T5317" s="8"/>
      <c r="U5317" s="8"/>
      <c r="W5317" s="8">
        <f t="shared" si="4553"/>
        <v>210.4</v>
      </c>
      <c r="X5317">
        <v>18093600</v>
      </c>
      <c r="Y5317">
        <f t="shared" si="4554"/>
        <v>5026</v>
      </c>
      <c r="Z5317" s="8">
        <v>267.8</v>
      </c>
      <c r="AA5317" s="8">
        <v>22.3</v>
      </c>
      <c r="AB5317" s="8">
        <v>60.8</v>
      </c>
      <c r="AC5317" s="4"/>
      <c r="KL5317" s="84"/>
      <c r="KP5317" s="84"/>
      <c r="KS5317" s="74"/>
      <c r="KT5317" s="74"/>
      <c r="KU5317" s="16"/>
      <c r="KV5317" s="72"/>
      <c r="KW5317" s="72"/>
      <c r="KX5317" s="16"/>
      <c r="KZ5317" s="16"/>
      <c r="LA5317" s="16"/>
      <c r="LB5317" s="74"/>
      <c r="LC5317" s="74"/>
    </row>
    <row r="5318" spans="8:315" x14ac:dyDescent="0.35">
      <c r="H5318" s="4"/>
      <c r="J5318" s="8"/>
      <c r="K5318" s="8"/>
      <c r="L5318" s="8"/>
      <c r="M5318" s="8"/>
      <c r="O5318" s="8"/>
      <c r="P5318" s="8"/>
      <c r="R5318" s="8"/>
      <c r="S5318" s="8"/>
      <c r="T5318" s="8"/>
      <c r="U5318" s="8"/>
      <c r="W5318" s="8">
        <f t="shared" si="4553"/>
        <v>210.5</v>
      </c>
      <c r="X5318">
        <v>18097200</v>
      </c>
      <c r="Y5318">
        <f t="shared" si="4554"/>
        <v>5027</v>
      </c>
      <c r="Z5318" s="8">
        <v>419.4</v>
      </c>
      <c r="AA5318" s="8">
        <v>23.5</v>
      </c>
      <c r="AB5318" s="8">
        <v>56.8</v>
      </c>
      <c r="AC5318" s="4"/>
      <c r="KL5318" s="84"/>
      <c r="KP5318" s="84"/>
      <c r="KS5318" s="74"/>
      <c r="KT5318" s="74"/>
      <c r="KU5318" s="16"/>
      <c r="KV5318" s="72"/>
      <c r="KW5318" s="72"/>
      <c r="KX5318" s="16"/>
      <c r="KZ5318" s="16"/>
      <c r="LA5318" s="16"/>
      <c r="LB5318" s="74"/>
      <c r="LC5318" s="74"/>
    </row>
    <row r="5319" spans="8:315" x14ac:dyDescent="0.35">
      <c r="H5319" s="4"/>
      <c r="J5319" s="8"/>
      <c r="K5319" s="8"/>
      <c r="L5319" s="8"/>
      <c r="M5319" s="8"/>
      <c r="O5319" s="8"/>
      <c r="P5319" s="8"/>
      <c r="R5319" s="8"/>
      <c r="S5319" s="8"/>
      <c r="T5319" s="8"/>
      <c r="U5319" s="8"/>
      <c r="W5319" s="8">
        <f t="shared" si="4553"/>
        <v>210.5</v>
      </c>
      <c r="X5319">
        <v>18100800</v>
      </c>
      <c r="Y5319">
        <f t="shared" si="4554"/>
        <v>5028</v>
      </c>
      <c r="Z5319" s="8">
        <v>434.2</v>
      </c>
      <c r="AA5319" s="8">
        <v>24.3</v>
      </c>
      <c r="AB5319" s="8">
        <v>55.5</v>
      </c>
      <c r="AC5319" s="4"/>
      <c r="KL5319" s="84"/>
      <c r="KP5319" s="84"/>
      <c r="KS5319" s="74"/>
      <c r="KT5319" s="74"/>
      <c r="KU5319" s="16"/>
      <c r="KV5319" s="72"/>
      <c r="KW5319" s="72"/>
      <c r="KX5319" s="16"/>
      <c r="KZ5319" s="16"/>
      <c r="LA5319" s="16"/>
      <c r="LB5319" s="74"/>
      <c r="LC5319" s="74"/>
    </row>
    <row r="5320" spans="8:315" x14ac:dyDescent="0.35">
      <c r="H5320" s="4"/>
      <c r="J5320" s="8"/>
      <c r="K5320" s="8"/>
      <c r="L5320" s="8"/>
      <c r="M5320" s="8"/>
      <c r="O5320" s="8"/>
      <c r="P5320" s="8"/>
      <c r="R5320" s="8"/>
      <c r="S5320" s="8"/>
      <c r="T5320" s="8"/>
      <c r="U5320" s="8"/>
      <c r="W5320" s="8">
        <f t="shared" si="4553"/>
        <v>210.5</v>
      </c>
      <c r="X5320">
        <v>18104400</v>
      </c>
      <c r="Y5320">
        <f t="shared" si="4554"/>
        <v>5029</v>
      </c>
      <c r="Z5320" s="8">
        <v>690.6</v>
      </c>
      <c r="AA5320" s="8">
        <v>25.4</v>
      </c>
      <c r="AB5320" s="8">
        <v>51.4</v>
      </c>
      <c r="AC5320" s="4"/>
      <c r="KL5320" s="84"/>
      <c r="KP5320" s="84"/>
      <c r="KS5320" s="74"/>
      <c r="KT5320" s="74"/>
      <c r="KU5320" s="16"/>
      <c r="KV5320" s="72"/>
      <c r="KW5320" s="72"/>
      <c r="KX5320" s="16"/>
      <c r="KZ5320" s="16"/>
      <c r="LA5320" s="16"/>
      <c r="LB5320" s="74"/>
      <c r="LC5320" s="74"/>
    </row>
    <row r="5321" spans="8:315" x14ac:dyDescent="0.35">
      <c r="H5321" s="4"/>
      <c r="J5321" s="8"/>
      <c r="K5321" s="8"/>
      <c r="L5321" s="8"/>
      <c r="M5321" s="8"/>
      <c r="O5321" s="8"/>
      <c r="P5321" s="8"/>
      <c r="R5321" s="8"/>
      <c r="S5321" s="8"/>
      <c r="T5321" s="8"/>
      <c r="U5321" s="8"/>
      <c r="W5321" s="8">
        <f t="shared" si="4553"/>
        <v>210.6</v>
      </c>
      <c r="X5321">
        <v>18108000</v>
      </c>
      <c r="Y5321">
        <f t="shared" si="4554"/>
        <v>5030</v>
      </c>
      <c r="Z5321" s="8">
        <v>829.2</v>
      </c>
      <c r="AA5321" s="8">
        <v>26.2</v>
      </c>
      <c r="AB5321" s="8">
        <v>50.4</v>
      </c>
      <c r="AC5321" s="4"/>
      <c r="KL5321" s="84"/>
      <c r="KP5321" s="84"/>
      <c r="KS5321" s="74"/>
      <c r="KT5321" s="74"/>
      <c r="KU5321" s="16"/>
      <c r="KV5321" s="72"/>
      <c r="KW5321" s="72"/>
      <c r="KX5321" s="16"/>
      <c r="KZ5321" s="16"/>
      <c r="LA5321" s="16"/>
      <c r="LB5321" s="74"/>
      <c r="LC5321" s="74"/>
    </row>
    <row r="5322" spans="8:315" x14ac:dyDescent="0.35">
      <c r="H5322" s="4"/>
      <c r="J5322" s="8"/>
      <c r="K5322" s="8"/>
      <c r="L5322" s="8"/>
      <c r="M5322" s="8"/>
      <c r="O5322" s="8"/>
      <c r="P5322" s="8"/>
      <c r="R5322" s="8"/>
      <c r="S5322" s="8"/>
      <c r="T5322" s="8"/>
      <c r="U5322" s="8"/>
      <c r="W5322" s="8">
        <f t="shared" si="4553"/>
        <v>210.6</v>
      </c>
      <c r="X5322">
        <v>18111600</v>
      </c>
      <c r="Y5322">
        <f t="shared" si="4554"/>
        <v>5031</v>
      </c>
      <c r="Z5322" s="8">
        <v>518.1</v>
      </c>
      <c r="AA5322" s="8">
        <v>26.3</v>
      </c>
      <c r="AB5322" s="8">
        <v>49.9</v>
      </c>
      <c r="AC5322" s="4"/>
      <c r="KL5322" s="84"/>
      <c r="KP5322" s="84"/>
      <c r="KS5322" s="74"/>
      <c r="KT5322" s="74"/>
      <c r="KU5322" s="16"/>
      <c r="KV5322" s="72"/>
      <c r="KW5322" s="72"/>
      <c r="KX5322" s="16"/>
      <c r="KZ5322" s="16"/>
      <c r="LA5322" s="16"/>
      <c r="LB5322" s="74"/>
      <c r="LC5322" s="74"/>
    </row>
    <row r="5323" spans="8:315" x14ac:dyDescent="0.35">
      <c r="H5323" s="4"/>
      <c r="J5323" s="8"/>
      <c r="K5323" s="8"/>
      <c r="L5323" s="8"/>
      <c r="M5323" s="8"/>
      <c r="O5323" s="8"/>
      <c r="P5323" s="8"/>
      <c r="R5323" s="8"/>
      <c r="S5323" s="8"/>
      <c r="T5323" s="8"/>
      <c r="U5323" s="8"/>
      <c r="W5323" s="8">
        <f t="shared" si="4553"/>
        <v>210.7</v>
      </c>
      <c r="X5323">
        <v>18115200</v>
      </c>
      <c r="Y5323">
        <f t="shared" si="4554"/>
        <v>5032</v>
      </c>
      <c r="Z5323" s="8">
        <v>424.4</v>
      </c>
      <c r="AA5323" s="8">
        <v>26.5</v>
      </c>
      <c r="AB5323" s="8">
        <v>50.5</v>
      </c>
      <c r="AC5323" s="4"/>
      <c r="KL5323" s="84"/>
      <c r="KP5323" s="84"/>
      <c r="KS5323" s="74"/>
      <c r="KT5323" s="74"/>
      <c r="KU5323" s="16"/>
      <c r="KV5323" s="72"/>
      <c r="KW5323" s="72"/>
      <c r="KX5323" s="16"/>
      <c r="KZ5323" s="16"/>
      <c r="LA5323" s="16"/>
      <c r="LB5323" s="74"/>
      <c r="LC5323" s="74"/>
    </row>
    <row r="5324" spans="8:315" x14ac:dyDescent="0.35">
      <c r="H5324" s="4"/>
      <c r="J5324" s="8"/>
      <c r="K5324" s="8"/>
      <c r="L5324" s="8"/>
      <c r="M5324" s="8"/>
      <c r="O5324" s="8"/>
      <c r="P5324" s="8"/>
      <c r="R5324" s="8"/>
      <c r="S5324" s="8"/>
      <c r="T5324" s="8"/>
      <c r="U5324" s="8"/>
      <c r="W5324" s="8">
        <f t="shared" si="4553"/>
        <v>210.7</v>
      </c>
      <c r="X5324">
        <v>18118800</v>
      </c>
      <c r="Y5324">
        <f t="shared" si="4554"/>
        <v>5033</v>
      </c>
      <c r="Z5324" s="8">
        <v>414.7</v>
      </c>
      <c r="AA5324" s="8">
        <v>26.8</v>
      </c>
      <c r="AB5324" s="8">
        <v>44.4</v>
      </c>
      <c r="AC5324" s="4"/>
      <c r="KL5324" s="84"/>
      <c r="KP5324" s="84"/>
      <c r="KS5324" s="74"/>
      <c r="KT5324" s="74"/>
      <c r="KU5324" s="16"/>
      <c r="KV5324" s="72"/>
      <c r="KW5324" s="72"/>
      <c r="KX5324" s="16"/>
      <c r="KZ5324" s="16"/>
      <c r="LA5324" s="16"/>
      <c r="LB5324" s="74"/>
      <c r="LC5324" s="74"/>
    </row>
    <row r="5325" spans="8:315" x14ac:dyDescent="0.35">
      <c r="H5325" s="4"/>
      <c r="J5325" s="8"/>
      <c r="K5325" s="8"/>
      <c r="L5325" s="8"/>
      <c r="M5325" s="8"/>
      <c r="O5325" s="8"/>
      <c r="P5325" s="8"/>
      <c r="R5325" s="8"/>
      <c r="S5325" s="8"/>
      <c r="T5325" s="8"/>
      <c r="U5325" s="8"/>
      <c r="W5325" s="8">
        <f t="shared" si="4553"/>
        <v>210.8</v>
      </c>
      <c r="X5325">
        <v>18122400</v>
      </c>
      <c r="Y5325">
        <f t="shared" si="4554"/>
        <v>5034</v>
      </c>
      <c r="Z5325" s="8">
        <v>255.3</v>
      </c>
      <c r="AA5325" s="8">
        <v>26.6</v>
      </c>
      <c r="AB5325" s="8">
        <v>47.1</v>
      </c>
      <c r="AC5325" s="4"/>
      <c r="KL5325" s="84"/>
      <c r="KP5325" s="84"/>
      <c r="KS5325" s="74"/>
      <c r="KT5325" s="74"/>
      <c r="KU5325" s="16"/>
      <c r="KV5325" s="72"/>
      <c r="KW5325" s="72"/>
      <c r="KX5325" s="16"/>
      <c r="KZ5325" s="16"/>
      <c r="LA5325" s="16"/>
      <c r="LB5325" s="74"/>
      <c r="LC5325" s="74"/>
    </row>
    <row r="5326" spans="8:315" x14ac:dyDescent="0.35">
      <c r="H5326" s="4"/>
      <c r="J5326" s="8"/>
      <c r="K5326" s="8"/>
      <c r="L5326" s="8"/>
      <c r="M5326" s="8"/>
      <c r="O5326" s="8"/>
      <c r="P5326" s="8"/>
      <c r="R5326" s="8"/>
      <c r="S5326" s="8"/>
      <c r="T5326" s="8"/>
      <c r="U5326" s="8"/>
      <c r="W5326" s="8">
        <f t="shared" si="4553"/>
        <v>210.8</v>
      </c>
      <c r="X5326">
        <v>18126000</v>
      </c>
      <c r="Y5326">
        <f t="shared" si="4554"/>
        <v>5035</v>
      </c>
      <c r="Z5326" s="8">
        <v>117.5</v>
      </c>
      <c r="AA5326" s="8">
        <v>25.9</v>
      </c>
      <c r="AB5326" s="8">
        <v>51.1</v>
      </c>
      <c r="AC5326" s="4"/>
      <c r="KL5326" s="84"/>
      <c r="KP5326" s="84"/>
      <c r="KS5326" s="74"/>
      <c r="KT5326" s="74"/>
      <c r="KU5326" s="16"/>
      <c r="KV5326" s="72"/>
      <c r="KW5326" s="72"/>
      <c r="KX5326" s="16"/>
      <c r="KZ5326" s="16"/>
      <c r="LA5326" s="16"/>
      <c r="LB5326" s="74"/>
      <c r="LC5326" s="74"/>
    </row>
    <row r="5327" spans="8:315" x14ac:dyDescent="0.35">
      <c r="H5327" s="4"/>
      <c r="J5327" s="8"/>
      <c r="K5327" s="8"/>
      <c r="L5327" s="8"/>
      <c r="M5327" s="8"/>
      <c r="O5327" s="8"/>
      <c r="P5327" s="8"/>
      <c r="R5327" s="8"/>
      <c r="S5327" s="8"/>
      <c r="T5327" s="8"/>
      <c r="U5327" s="8"/>
      <c r="W5327" s="8">
        <f t="shared" si="4553"/>
        <v>210.8</v>
      </c>
      <c r="X5327">
        <v>18129600</v>
      </c>
      <c r="Y5327">
        <f t="shared" si="4554"/>
        <v>5036</v>
      </c>
      <c r="Z5327" s="8">
        <v>10.8</v>
      </c>
      <c r="AA5327" s="8">
        <v>23.9</v>
      </c>
      <c r="AB5327" s="8">
        <v>69</v>
      </c>
      <c r="AC5327" s="4"/>
      <c r="KL5327" s="84"/>
      <c r="KP5327" s="84"/>
      <c r="KS5327" s="74"/>
      <c r="KT5327" s="74"/>
      <c r="KU5327" s="16"/>
      <c r="KV5327" s="72"/>
      <c r="KW5327" s="72"/>
      <c r="KX5327" s="16"/>
      <c r="KZ5327" s="16"/>
      <c r="LA5327" s="16"/>
      <c r="LB5327" s="74"/>
      <c r="LC5327" s="74"/>
    </row>
    <row r="5328" spans="8:315" x14ac:dyDescent="0.35">
      <c r="H5328" s="4"/>
      <c r="J5328" s="8"/>
      <c r="K5328" s="8"/>
      <c r="L5328" s="8"/>
      <c r="M5328" s="8"/>
      <c r="O5328" s="8"/>
      <c r="P5328" s="8"/>
      <c r="R5328" s="8"/>
      <c r="S5328" s="8"/>
      <c r="T5328" s="8"/>
      <c r="U5328" s="8"/>
      <c r="W5328" s="8">
        <f t="shared" si="4553"/>
        <v>210.9</v>
      </c>
      <c r="X5328">
        <v>18133200</v>
      </c>
      <c r="Y5328">
        <f t="shared" si="4554"/>
        <v>5037</v>
      </c>
      <c r="Z5328" s="8">
        <v>0</v>
      </c>
      <c r="AA5328" s="8">
        <v>21.3</v>
      </c>
      <c r="AB5328" s="8">
        <v>73.3</v>
      </c>
      <c r="AC5328" s="4"/>
      <c r="KL5328" s="84"/>
      <c r="KP5328" s="84"/>
      <c r="KS5328" s="74"/>
      <c r="KT5328" s="74"/>
      <c r="KU5328" s="16"/>
      <c r="KV5328" s="72"/>
      <c r="KW5328" s="72"/>
      <c r="KX5328" s="16"/>
      <c r="KZ5328" s="16"/>
      <c r="LA5328" s="16"/>
      <c r="LB5328" s="74"/>
      <c r="LC5328" s="74"/>
    </row>
    <row r="5329" spans="8:315" x14ac:dyDescent="0.35">
      <c r="H5329" s="4"/>
      <c r="J5329" s="8"/>
      <c r="K5329" s="8"/>
      <c r="L5329" s="8"/>
      <c r="M5329" s="8"/>
      <c r="O5329" s="8"/>
      <c r="P5329" s="8"/>
      <c r="R5329" s="8"/>
      <c r="S5329" s="8"/>
      <c r="T5329" s="8"/>
      <c r="U5329" s="8"/>
      <c r="W5329" s="8">
        <f t="shared" si="4553"/>
        <v>210.9</v>
      </c>
      <c r="X5329">
        <v>18136800</v>
      </c>
      <c r="Y5329">
        <f t="shared" si="4554"/>
        <v>5038</v>
      </c>
      <c r="Z5329" s="8">
        <v>0</v>
      </c>
      <c r="AA5329" s="8">
        <v>19.899999999999999</v>
      </c>
      <c r="AB5329" s="8">
        <v>80</v>
      </c>
      <c r="AC5329" s="4"/>
      <c r="KL5329" s="84"/>
      <c r="KP5329" s="84"/>
      <c r="KS5329" s="74"/>
      <c r="KT5329" s="74"/>
      <c r="KU5329" s="16"/>
      <c r="KV5329" s="72"/>
      <c r="KW5329" s="72"/>
      <c r="KX5329" s="16"/>
      <c r="KZ5329" s="16"/>
      <c r="LA5329" s="16"/>
      <c r="LB5329" s="74"/>
      <c r="LC5329" s="74"/>
    </row>
    <row r="5330" spans="8:315" x14ac:dyDescent="0.35">
      <c r="H5330" s="4"/>
      <c r="J5330" s="8"/>
      <c r="K5330" s="8"/>
      <c r="L5330" s="8"/>
      <c r="M5330" s="8"/>
      <c r="O5330" s="8"/>
      <c r="P5330" s="8"/>
      <c r="R5330" s="8"/>
      <c r="S5330" s="8"/>
      <c r="T5330" s="8"/>
      <c r="U5330" s="8"/>
      <c r="W5330" s="8">
        <f t="shared" si="4553"/>
        <v>211</v>
      </c>
      <c r="X5330">
        <v>18140400</v>
      </c>
      <c r="Y5330">
        <f t="shared" si="4554"/>
        <v>5039</v>
      </c>
      <c r="Z5330" s="8">
        <v>0</v>
      </c>
      <c r="AA5330" s="8">
        <v>19.8</v>
      </c>
      <c r="AB5330" s="8">
        <v>69.3</v>
      </c>
      <c r="AC5330" s="4"/>
      <c r="KL5330" s="84"/>
      <c r="KP5330" s="84"/>
      <c r="KS5330" s="74"/>
      <c r="KT5330" s="74"/>
      <c r="KU5330" s="16"/>
      <c r="KV5330" s="72"/>
      <c r="KW5330" s="72"/>
      <c r="KX5330" s="16"/>
      <c r="KZ5330" s="16"/>
      <c r="LA5330" s="16"/>
      <c r="LB5330" s="74"/>
      <c r="LC5330" s="74"/>
    </row>
    <row r="5331" spans="8:315" x14ac:dyDescent="0.35">
      <c r="H5331" s="4"/>
      <c r="J5331" s="8"/>
      <c r="K5331" s="8"/>
      <c r="L5331" s="8"/>
      <c r="M5331" s="8"/>
      <c r="O5331" s="8"/>
      <c r="P5331" s="8"/>
      <c r="R5331" s="8"/>
      <c r="S5331" s="8"/>
      <c r="T5331" s="8"/>
      <c r="U5331" s="8"/>
      <c r="W5331" s="8">
        <f t="shared" si="4553"/>
        <v>211</v>
      </c>
      <c r="X5331">
        <v>18144000</v>
      </c>
      <c r="Y5331">
        <f t="shared" si="4554"/>
        <v>5040</v>
      </c>
      <c r="Z5331" s="8">
        <v>0</v>
      </c>
      <c r="AA5331" s="8">
        <v>20.100000000000001</v>
      </c>
      <c r="AB5331" s="8">
        <v>67.7</v>
      </c>
      <c r="AC5331" s="4"/>
      <c r="KL5331" s="84"/>
      <c r="KP5331" s="84"/>
      <c r="KS5331" s="74"/>
      <c r="KT5331" s="74"/>
      <c r="KU5331" s="16"/>
      <c r="KV5331" s="72"/>
      <c r="KW5331" s="72"/>
      <c r="KX5331" s="16"/>
      <c r="KZ5331" s="16"/>
      <c r="LA5331" s="16"/>
      <c r="LB5331" s="74"/>
      <c r="LC5331" s="74"/>
    </row>
    <row r="5332" spans="8:315" x14ac:dyDescent="0.35">
      <c r="H5332" s="4"/>
      <c r="J5332" s="8"/>
      <c r="K5332" s="8"/>
      <c r="L5332" s="8"/>
      <c r="M5332" s="8"/>
      <c r="O5332" s="8"/>
      <c r="P5332" s="8"/>
      <c r="R5332" s="8"/>
      <c r="S5332" s="8"/>
      <c r="T5332" s="8"/>
      <c r="U5332" s="8"/>
      <c r="W5332" s="8">
        <f t="shared" si="4553"/>
        <v>211</v>
      </c>
      <c r="X5332">
        <v>18147600</v>
      </c>
      <c r="Y5332">
        <f t="shared" si="4554"/>
        <v>5041</v>
      </c>
      <c r="Z5332" s="8">
        <v>0</v>
      </c>
      <c r="AA5332" s="8">
        <v>19.5</v>
      </c>
      <c r="AB5332" s="8">
        <v>69.599999999999994</v>
      </c>
      <c r="AC5332" s="4"/>
      <c r="KL5332" s="84"/>
      <c r="KP5332" s="84"/>
      <c r="KS5332" s="74"/>
      <c r="KT5332" s="74"/>
      <c r="KU5332" s="16"/>
      <c r="KV5332" s="72"/>
      <c r="KW5332" s="72"/>
      <c r="KX5332" s="16"/>
      <c r="KZ5332" s="16"/>
      <c r="LA5332" s="16"/>
      <c r="LB5332" s="74"/>
      <c r="LC5332" s="74"/>
    </row>
    <row r="5333" spans="8:315" x14ac:dyDescent="0.35">
      <c r="H5333" s="4"/>
      <c r="J5333" s="8"/>
      <c r="K5333" s="8"/>
      <c r="L5333" s="8"/>
      <c r="M5333" s="8"/>
      <c r="O5333" s="8"/>
      <c r="P5333" s="8"/>
      <c r="R5333" s="8"/>
      <c r="S5333" s="8"/>
      <c r="T5333" s="8"/>
      <c r="U5333" s="8"/>
      <c r="W5333" s="8">
        <f t="shared" si="4553"/>
        <v>211.1</v>
      </c>
      <c r="X5333">
        <v>18151200</v>
      </c>
      <c r="Y5333">
        <f t="shared" si="4554"/>
        <v>5042</v>
      </c>
      <c r="Z5333" s="8">
        <v>0</v>
      </c>
      <c r="AA5333" s="8">
        <v>18.7</v>
      </c>
      <c r="AB5333" s="8">
        <v>69</v>
      </c>
      <c r="AC5333" s="4"/>
      <c r="KL5333" s="84"/>
      <c r="KP5333" s="84"/>
      <c r="KS5333" s="74"/>
      <c r="KT5333" s="74"/>
      <c r="KU5333" s="16"/>
      <c r="KV5333" s="72"/>
      <c r="KW5333" s="72"/>
      <c r="KX5333" s="16"/>
      <c r="KZ5333" s="16"/>
      <c r="LA5333" s="16"/>
      <c r="LB5333" s="74"/>
      <c r="LC5333" s="74"/>
    </row>
    <row r="5334" spans="8:315" x14ac:dyDescent="0.35">
      <c r="H5334" s="4"/>
      <c r="J5334" s="8"/>
      <c r="K5334" s="8"/>
      <c r="L5334" s="8"/>
      <c r="M5334" s="8"/>
      <c r="O5334" s="8"/>
      <c r="P5334" s="8"/>
      <c r="R5334" s="8"/>
      <c r="S5334" s="8"/>
      <c r="T5334" s="8"/>
      <c r="U5334" s="8"/>
      <c r="W5334" s="8">
        <f t="shared" si="4553"/>
        <v>211.1</v>
      </c>
      <c r="X5334">
        <v>18154800</v>
      </c>
      <c r="Y5334">
        <f t="shared" si="4554"/>
        <v>5043</v>
      </c>
      <c r="Z5334" s="8">
        <v>0</v>
      </c>
      <c r="AA5334" s="8">
        <v>18.2</v>
      </c>
      <c r="AB5334" s="8">
        <v>71.5</v>
      </c>
      <c r="AC5334" s="4"/>
      <c r="KL5334" s="84"/>
      <c r="KP5334" s="84"/>
      <c r="KS5334" s="74"/>
      <c r="KT5334" s="74"/>
      <c r="KU5334" s="16"/>
      <c r="KV5334" s="72"/>
      <c r="KW5334" s="72"/>
      <c r="KX5334" s="16"/>
      <c r="KZ5334" s="16"/>
      <c r="LA5334" s="16"/>
      <c r="LB5334" s="74"/>
      <c r="LC5334" s="74"/>
    </row>
    <row r="5335" spans="8:315" x14ac:dyDescent="0.35">
      <c r="H5335" s="4"/>
      <c r="J5335" s="8"/>
      <c r="K5335" s="8"/>
      <c r="L5335" s="8"/>
      <c r="M5335" s="8"/>
      <c r="O5335" s="8"/>
      <c r="P5335" s="8"/>
      <c r="R5335" s="8"/>
      <c r="S5335" s="8"/>
      <c r="T5335" s="8"/>
      <c r="U5335" s="8"/>
      <c r="W5335" s="8">
        <f t="shared" si="4553"/>
        <v>211.2</v>
      </c>
      <c r="X5335">
        <v>18158400</v>
      </c>
      <c r="Y5335">
        <f t="shared" si="4554"/>
        <v>5044</v>
      </c>
      <c r="Z5335" s="8">
        <v>0</v>
      </c>
      <c r="AA5335" s="8">
        <v>17.5</v>
      </c>
      <c r="AB5335" s="8">
        <v>74.5</v>
      </c>
      <c r="AC5335" s="4"/>
      <c r="KL5335" s="84"/>
      <c r="KP5335" s="84"/>
      <c r="KS5335" s="74"/>
      <c r="KT5335" s="74"/>
      <c r="KU5335" s="16"/>
      <c r="KV5335" s="72"/>
      <c r="KW5335" s="72"/>
      <c r="KX5335" s="16"/>
      <c r="KZ5335" s="16"/>
      <c r="LA5335" s="16"/>
      <c r="LB5335" s="74"/>
      <c r="LC5335" s="74"/>
    </row>
    <row r="5336" spans="8:315" x14ac:dyDescent="0.35">
      <c r="H5336" s="4"/>
      <c r="J5336" s="8"/>
      <c r="K5336" s="8"/>
      <c r="L5336" s="8"/>
      <c r="M5336" s="8"/>
      <c r="O5336" s="8"/>
      <c r="P5336" s="8"/>
      <c r="R5336" s="8"/>
      <c r="S5336" s="8"/>
      <c r="T5336" s="8"/>
      <c r="U5336" s="8"/>
      <c r="W5336" s="8">
        <f t="shared" si="4553"/>
        <v>211.2</v>
      </c>
      <c r="X5336">
        <v>18162000</v>
      </c>
      <c r="Y5336">
        <f t="shared" si="4554"/>
        <v>5045</v>
      </c>
      <c r="Z5336" s="8">
        <v>2.2000000000000002</v>
      </c>
      <c r="AA5336" s="8">
        <v>16.600000000000001</v>
      </c>
      <c r="AB5336" s="8">
        <v>79.099999999999994</v>
      </c>
      <c r="AC5336" s="4"/>
      <c r="KL5336" s="84"/>
      <c r="KP5336" s="84"/>
      <c r="KS5336" s="74"/>
      <c r="KT5336" s="74"/>
      <c r="KU5336" s="16"/>
      <c r="KV5336" s="72"/>
      <c r="KW5336" s="72"/>
      <c r="KX5336" s="16"/>
      <c r="KZ5336" s="16"/>
      <c r="LA5336" s="16"/>
      <c r="LB5336" s="74"/>
      <c r="LC5336" s="74"/>
    </row>
    <row r="5337" spans="8:315" x14ac:dyDescent="0.35">
      <c r="H5337" s="4"/>
      <c r="J5337" s="8"/>
      <c r="K5337" s="8"/>
      <c r="L5337" s="8"/>
      <c r="M5337" s="8"/>
      <c r="O5337" s="8"/>
      <c r="P5337" s="8"/>
      <c r="R5337" s="8"/>
      <c r="S5337" s="8"/>
      <c r="T5337" s="8"/>
      <c r="U5337" s="8"/>
      <c r="W5337" s="8">
        <f t="shared" si="4553"/>
        <v>211.3</v>
      </c>
      <c r="X5337">
        <v>18165600</v>
      </c>
      <c r="Y5337">
        <f t="shared" si="4554"/>
        <v>5046</v>
      </c>
      <c r="Z5337" s="8">
        <v>77.5</v>
      </c>
      <c r="AA5337" s="8">
        <v>16.5</v>
      </c>
      <c r="AB5337" s="8">
        <v>78</v>
      </c>
      <c r="AC5337" s="4"/>
      <c r="KL5337" s="84"/>
      <c r="KP5337" s="84"/>
      <c r="KS5337" s="74"/>
      <c r="KT5337" s="74"/>
      <c r="KU5337" s="16"/>
      <c r="KV5337" s="72"/>
      <c r="KW5337" s="72"/>
      <c r="KX5337" s="16"/>
      <c r="KZ5337" s="16"/>
      <c r="LA5337" s="16"/>
      <c r="LB5337" s="74"/>
      <c r="LC5337" s="74"/>
    </row>
    <row r="5338" spans="8:315" x14ac:dyDescent="0.35">
      <c r="H5338" s="4"/>
      <c r="J5338" s="8"/>
      <c r="K5338" s="8"/>
      <c r="L5338" s="8"/>
      <c r="M5338" s="8"/>
      <c r="O5338" s="8"/>
      <c r="P5338" s="8"/>
      <c r="R5338" s="8"/>
      <c r="S5338" s="8"/>
      <c r="T5338" s="8"/>
      <c r="U5338" s="8"/>
      <c r="W5338" s="8">
        <f t="shared" si="4553"/>
        <v>211.3</v>
      </c>
      <c r="X5338">
        <v>18169200</v>
      </c>
      <c r="Y5338">
        <f t="shared" si="4554"/>
        <v>5047</v>
      </c>
      <c r="Z5338" s="8">
        <v>208.6</v>
      </c>
      <c r="AA5338" s="8">
        <v>17.399999999999999</v>
      </c>
      <c r="AB5338" s="8">
        <v>74.400000000000006</v>
      </c>
      <c r="AC5338" s="4"/>
      <c r="KL5338" s="84"/>
      <c r="KP5338" s="84"/>
      <c r="KS5338" s="74"/>
      <c r="KT5338" s="74"/>
      <c r="KU5338" s="16"/>
      <c r="KV5338" s="72"/>
      <c r="KW5338" s="72"/>
      <c r="KX5338" s="16"/>
      <c r="KZ5338" s="16"/>
      <c r="LA5338" s="16"/>
      <c r="LB5338" s="74"/>
      <c r="LC5338" s="74"/>
    </row>
    <row r="5339" spans="8:315" x14ac:dyDescent="0.35">
      <c r="H5339" s="4"/>
      <c r="J5339" s="8"/>
      <c r="K5339" s="8"/>
      <c r="L5339" s="8"/>
      <c r="M5339" s="8"/>
      <c r="O5339" s="8"/>
      <c r="P5339" s="8"/>
      <c r="R5339" s="8"/>
      <c r="S5339" s="8"/>
      <c r="T5339" s="8"/>
      <c r="U5339" s="8"/>
      <c r="W5339" s="8">
        <f t="shared" si="4553"/>
        <v>211.3</v>
      </c>
      <c r="X5339">
        <v>18172800</v>
      </c>
      <c r="Y5339">
        <f t="shared" si="4554"/>
        <v>5048</v>
      </c>
      <c r="Z5339" s="8">
        <v>351.9</v>
      </c>
      <c r="AA5339" s="8">
        <v>18.399999999999999</v>
      </c>
      <c r="AB5339" s="8">
        <v>71.599999999999994</v>
      </c>
      <c r="AC5339" s="4"/>
      <c r="KL5339" s="84"/>
      <c r="KP5339" s="84"/>
      <c r="KS5339" s="74"/>
      <c r="KT5339" s="74"/>
      <c r="KU5339" s="16"/>
      <c r="KV5339" s="72"/>
      <c r="KW5339" s="72"/>
      <c r="KX5339" s="16"/>
      <c r="KZ5339" s="16"/>
      <c r="LA5339" s="16"/>
      <c r="LB5339" s="74"/>
      <c r="LC5339" s="74"/>
    </row>
    <row r="5340" spans="8:315" x14ac:dyDescent="0.35">
      <c r="H5340" s="4"/>
      <c r="J5340" s="8"/>
      <c r="K5340" s="8"/>
      <c r="L5340" s="8"/>
      <c r="M5340" s="8"/>
      <c r="O5340" s="8"/>
      <c r="P5340" s="8"/>
      <c r="R5340" s="8"/>
      <c r="S5340" s="8"/>
      <c r="T5340" s="8"/>
      <c r="U5340" s="8"/>
      <c r="W5340" s="8">
        <f t="shared" si="4553"/>
        <v>211.4</v>
      </c>
      <c r="X5340">
        <v>18176400</v>
      </c>
      <c r="Y5340">
        <f t="shared" si="4554"/>
        <v>5049</v>
      </c>
      <c r="Z5340" s="8">
        <v>507.5</v>
      </c>
      <c r="AA5340" s="8">
        <v>20.100000000000001</v>
      </c>
      <c r="AB5340" s="8">
        <v>61.3</v>
      </c>
      <c r="AC5340" s="4"/>
      <c r="KL5340" s="84"/>
      <c r="KP5340" s="84"/>
      <c r="KS5340" s="74"/>
      <c r="KT5340" s="74"/>
      <c r="KU5340" s="16"/>
      <c r="KV5340" s="72"/>
      <c r="KW5340" s="72"/>
      <c r="KX5340" s="16"/>
      <c r="KZ5340" s="16"/>
      <c r="LA5340" s="16"/>
      <c r="LB5340" s="74"/>
      <c r="LC5340" s="74"/>
    </row>
    <row r="5341" spans="8:315" x14ac:dyDescent="0.35">
      <c r="H5341" s="4"/>
      <c r="J5341" s="8"/>
      <c r="K5341" s="8"/>
      <c r="L5341" s="8"/>
      <c r="M5341" s="8"/>
      <c r="O5341" s="8"/>
      <c r="P5341" s="8"/>
      <c r="R5341" s="8"/>
      <c r="S5341" s="8"/>
      <c r="T5341" s="8"/>
      <c r="U5341" s="8"/>
      <c r="W5341" s="8">
        <f t="shared" si="4553"/>
        <v>211.4</v>
      </c>
      <c r="X5341">
        <v>18180000</v>
      </c>
      <c r="Y5341">
        <f t="shared" si="4554"/>
        <v>5050</v>
      </c>
      <c r="Z5341" s="8">
        <v>512.5</v>
      </c>
      <c r="AA5341" s="8">
        <v>21</v>
      </c>
      <c r="AB5341" s="8">
        <v>57.9</v>
      </c>
      <c r="AC5341" s="4"/>
      <c r="KL5341" s="84"/>
      <c r="KP5341" s="84"/>
      <c r="KS5341" s="74"/>
      <c r="KT5341" s="74"/>
      <c r="KU5341" s="16"/>
      <c r="KV5341" s="72"/>
      <c r="KW5341" s="72"/>
      <c r="KX5341" s="16"/>
      <c r="KZ5341" s="16"/>
      <c r="LA5341" s="16"/>
      <c r="LB5341" s="74"/>
      <c r="LC5341" s="74"/>
    </row>
    <row r="5342" spans="8:315" x14ac:dyDescent="0.35">
      <c r="H5342" s="4"/>
      <c r="J5342" s="8"/>
      <c r="K5342" s="8"/>
      <c r="L5342" s="8"/>
      <c r="M5342" s="8"/>
      <c r="O5342" s="8"/>
      <c r="P5342" s="8"/>
      <c r="R5342" s="8"/>
      <c r="S5342" s="8"/>
      <c r="T5342" s="8"/>
      <c r="U5342" s="8"/>
      <c r="W5342" s="8">
        <f t="shared" si="4553"/>
        <v>211.5</v>
      </c>
      <c r="X5342">
        <v>18183600</v>
      </c>
      <c r="Y5342">
        <f t="shared" si="4554"/>
        <v>5051</v>
      </c>
      <c r="Z5342" s="8">
        <v>708.3</v>
      </c>
      <c r="AA5342" s="8">
        <v>22.1</v>
      </c>
      <c r="AB5342" s="8">
        <v>53.9</v>
      </c>
      <c r="AC5342" s="4"/>
      <c r="KL5342" s="84"/>
      <c r="KP5342" s="84"/>
      <c r="KS5342" s="74"/>
      <c r="KT5342" s="74"/>
      <c r="KU5342" s="16"/>
      <c r="KV5342" s="72"/>
      <c r="KW5342" s="72"/>
      <c r="KX5342" s="16"/>
      <c r="KZ5342" s="16"/>
      <c r="LA5342" s="16"/>
      <c r="LB5342" s="74"/>
      <c r="LC5342" s="74"/>
    </row>
    <row r="5343" spans="8:315" x14ac:dyDescent="0.35">
      <c r="H5343" s="4"/>
      <c r="J5343" s="8"/>
      <c r="K5343" s="8"/>
      <c r="L5343" s="8"/>
      <c r="M5343" s="8"/>
      <c r="O5343" s="8"/>
      <c r="P5343" s="8"/>
      <c r="R5343" s="8"/>
      <c r="S5343" s="8"/>
      <c r="T5343" s="8"/>
      <c r="U5343" s="8"/>
      <c r="W5343" s="8">
        <f t="shared" si="4553"/>
        <v>211.5</v>
      </c>
      <c r="X5343">
        <v>18187200</v>
      </c>
      <c r="Y5343">
        <f t="shared" si="4554"/>
        <v>5052</v>
      </c>
      <c r="Z5343" s="8">
        <v>840</v>
      </c>
      <c r="AA5343" s="8">
        <v>22.9</v>
      </c>
      <c r="AB5343" s="8">
        <v>49</v>
      </c>
      <c r="AC5343" s="4"/>
      <c r="KL5343" s="84"/>
      <c r="KP5343" s="84"/>
      <c r="KS5343" s="74"/>
      <c r="KT5343" s="74"/>
      <c r="KU5343" s="16"/>
      <c r="KV5343" s="72"/>
      <c r="KW5343" s="72"/>
      <c r="KX5343" s="16"/>
      <c r="KZ5343" s="16"/>
      <c r="LA5343" s="16"/>
      <c r="LB5343" s="74"/>
      <c r="LC5343" s="74"/>
    </row>
    <row r="5344" spans="8:315" x14ac:dyDescent="0.35">
      <c r="H5344" s="4"/>
      <c r="J5344" s="8"/>
      <c r="K5344" s="8"/>
      <c r="L5344" s="8"/>
      <c r="M5344" s="8"/>
      <c r="O5344" s="8"/>
      <c r="P5344" s="8"/>
      <c r="R5344" s="8"/>
      <c r="S5344" s="8"/>
      <c r="T5344" s="8"/>
      <c r="U5344" s="8"/>
      <c r="W5344" s="8">
        <f t="shared" si="4553"/>
        <v>211.5</v>
      </c>
      <c r="X5344">
        <v>18190800</v>
      </c>
      <c r="Y5344">
        <f t="shared" si="4554"/>
        <v>5053</v>
      </c>
      <c r="Z5344" s="8">
        <v>900.8</v>
      </c>
      <c r="AA5344" s="8">
        <v>23.6</v>
      </c>
      <c r="AB5344" s="8">
        <v>49.4</v>
      </c>
      <c r="AC5344" s="4"/>
      <c r="KL5344" s="84"/>
      <c r="KP5344" s="84"/>
      <c r="KS5344" s="74"/>
      <c r="KT5344" s="74"/>
      <c r="KU5344" s="16"/>
      <c r="KV5344" s="72"/>
      <c r="KW5344" s="72"/>
      <c r="KX5344" s="16"/>
      <c r="KZ5344" s="16"/>
      <c r="LA5344" s="16"/>
      <c r="LB5344" s="74"/>
      <c r="LC5344" s="74"/>
    </row>
    <row r="5345" spans="8:315" x14ac:dyDescent="0.35">
      <c r="H5345" s="4"/>
      <c r="J5345" s="8"/>
      <c r="K5345" s="8"/>
      <c r="L5345" s="8"/>
      <c r="M5345" s="8"/>
      <c r="O5345" s="8"/>
      <c r="P5345" s="8"/>
      <c r="R5345" s="8"/>
      <c r="S5345" s="8"/>
      <c r="T5345" s="8"/>
      <c r="U5345" s="8"/>
      <c r="W5345" s="8">
        <f t="shared" si="4553"/>
        <v>211.6</v>
      </c>
      <c r="X5345">
        <v>18194400</v>
      </c>
      <c r="Y5345">
        <f t="shared" si="4554"/>
        <v>5054</v>
      </c>
      <c r="Z5345" s="8">
        <v>588.1</v>
      </c>
      <c r="AA5345" s="8">
        <v>23.8</v>
      </c>
      <c r="AB5345" s="8">
        <v>49.2</v>
      </c>
      <c r="AC5345" s="4"/>
      <c r="KL5345" s="84"/>
      <c r="KP5345" s="84"/>
      <c r="KS5345" s="74"/>
      <c r="KT5345" s="74"/>
      <c r="KU5345" s="16"/>
      <c r="KV5345" s="72"/>
      <c r="KW5345" s="72"/>
      <c r="KX5345" s="16"/>
      <c r="KZ5345" s="16"/>
      <c r="LA5345" s="16"/>
      <c r="LB5345" s="74"/>
      <c r="LC5345" s="74"/>
    </row>
    <row r="5346" spans="8:315" x14ac:dyDescent="0.35">
      <c r="H5346" s="4"/>
      <c r="J5346" s="8"/>
      <c r="K5346" s="8"/>
      <c r="L5346" s="8"/>
      <c r="M5346" s="8"/>
      <c r="O5346" s="8"/>
      <c r="P5346" s="8"/>
      <c r="R5346" s="8"/>
      <c r="S5346" s="8"/>
      <c r="T5346" s="8"/>
      <c r="U5346" s="8"/>
      <c r="W5346" s="8">
        <f t="shared" si="4553"/>
        <v>211.6</v>
      </c>
      <c r="X5346">
        <v>18198000</v>
      </c>
      <c r="Y5346">
        <f t="shared" si="4554"/>
        <v>5055</v>
      </c>
      <c r="Z5346" s="8">
        <v>539.70000000000005</v>
      </c>
      <c r="AA5346" s="8">
        <v>23.8</v>
      </c>
      <c r="AB5346" s="8">
        <v>49.3</v>
      </c>
      <c r="AC5346" s="4"/>
      <c r="KL5346" s="84"/>
      <c r="KP5346" s="84"/>
      <c r="KS5346" s="74"/>
      <c r="KT5346" s="74"/>
      <c r="KU5346" s="16"/>
      <c r="KV5346" s="72"/>
      <c r="KW5346" s="72"/>
      <c r="KX5346" s="16"/>
      <c r="KZ5346" s="16"/>
      <c r="LA5346" s="16"/>
      <c r="LB5346" s="74"/>
      <c r="LC5346" s="74"/>
    </row>
    <row r="5347" spans="8:315" x14ac:dyDescent="0.35">
      <c r="H5347" s="4"/>
      <c r="J5347" s="8"/>
      <c r="K5347" s="8"/>
      <c r="L5347" s="8"/>
      <c r="M5347" s="8"/>
      <c r="O5347" s="8"/>
      <c r="P5347" s="8"/>
      <c r="R5347" s="8"/>
      <c r="S5347" s="8"/>
      <c r="T5347" s="8"/>
      <c r="U5347" s="8"/>
      <c r="W5347" s="8">
        <f t="shared" si="4553"/>
        <v>211.7</v>
      </c>
      <c r="X5347">
        <v>18201600</v>
      </c>
      <c r="Y5347">
        <f t="shared" si="4554"/>
        <v>5056</v>
      </c>
      <c r="Z5347" s="8">
        <v>505.3</v>
      </c>
      <c r="AA5347" s="8">
        <v>23.8</v>
      </c>
      <c r="AB5347" s="8">
        <v>47.4</v>
      </c>
      <c r="AC5347" s="4"/>
      <c r="KL5347" s="84"/>
      <c r="KP5347" s="84"/>
      <c r="KS5347" s="74"/>
      <c r="KT5347" s="74"/>
      <c r="KU5347" s="16"/>
      <c r="KV5347" s="72"/>
      <c r="KW5347" s="72"/>
      <c r="KX5347" s="16"/>
      <c r="KZ5347" s="16"/>
      <c r="LA5347" s="16"/>
      <c r="LB5347" s="74"/>
      <c r="LC5347" s="74"/>
    </row>
    <row r="5348" spans="8:315" x14ac:dyDescent="0.35">
      <c r="H5348" s="4"/>
      <c r="J5348" s="8"/>
      <c r="K5348" s="8"/>
      <c r="L5348" s="8"/>
      <c r="M5348" s="8"/>
      <c r="O5348" s="8"/>
      <c r="P5348" s="8"/>
      <c r="R5348" s="8"/>
      <c r="S5348" s="8"/>
      <c r="T5348" s="8"/>
      <c r="U5348" s="8"/>
      <c r="W5348" s="8">
        <f t="shared" ref="W5348:W5411" si="4555">X5348/24/3600+1</f>
        <v>211.7</v>
      </c>
      <c r="X5348">
        <v>18205200</v>
      </c>
      <c r="Y5348">
        <f t="shared" ref="Y5348:Y5411" si="4556">X5348/3600</f>
        <v>5057</v>
      </c>
      <c r="Z5348" s="8">
        <v>400</v>
      </c>
      <c r="AA5348" s="8">
        <v>23.6</v>
      </c>
      <c r="AB5348" s="8">
        <v>49.8</v>
      </c>
      <c r="AC5348" s="4"/>
      <c r="KL5348" s="84"/>
      <c r="KP5348" s="84"/>
      <c r="KS5348" s="74"/>
      <c r="KT5348" s="74"/>
      <c r="KU5348" s="16"/>
      <c r="KV5348" s="72"/>
      <c r="KW5348" s="72"/>
      <c r="KX5348" s="16"/>
      <c r="KZ5348" s="16"/>
      <c r="LA5348" s="16"/>
      <c r="LB5348" s="74"/>
      <c r="LC5348" s="74"/>
    </row>
    <row r="5349" spans="8:315" x14ac:dyDescent="0.35">
      <c r="H5349" s="4"/>
      <c r="J5349" s="8"/>
      <c r="K5349" s="8"/>
      <c r="L5349" s="8"/>
      <c r="M5349" s="8"/>
      <c r="O5349" s="8"/>
      <c r="P5349" s="8"/>
      <c r="R5349" s="8"/>
      <c r="S5349" s="8"/>
      <c r="T5349" s="8"/>
      <c r="U5349" s="8"/>
      <c r="W5349" s="8">
        <f t="shared" si="4555"/>
        <v>211.8</v>
      </c>
      <c r="X5349">
        <v>18208800</v>
      </c>
      <c r="Y5349">
        <f t="shared" si="4556"/>
        <v>5058</v>
      </c>
      <c r="Z5349" s="8">
        <v>289.39999999999998</v>
      </c>
      <c r="AA5349" s="8">
        <v>23</v>
      </c>
      <c r="AB5349" s="8">
        <v>48.8</v>
      </c>
      <c r="AC5349" s="4"/>
      <c r="KL5349" s="84"/>
      <c r="KP5349" s="84"/>
      <c r="KS5349" s="74"/>
      <c r="KT5349" s="74"/>
      <c r="KU5349" s="16"/>
      <c r="KV5349" s="72"/>
      <c r="KW5349" s="72"/>
      <c r="KX5349" s="16"/>
      <c r="KZ5349" s="16"/>
      <c r="LA5349" s="16"/>
      <c r="LB5349" s="74"/>
      <c r="LC5349" s="74"/>
    </row>
    <row r="5350" spans="8:315" x14ac:dyDescent="0.35">
      <c r="H5350" s="4"/>
      <c r="J5350" s="8"/>
      <c r="K5350" s="8"/>
      <c r="L5350" s="8"/>
      <c r="M5350" s="8"/>
      <c r="O5350" s="8"/>
      <c r="P5350" s="8"/>
      <c r="R5350" s="8"/>
      <c r="S5350" s="8"/>
      <c r="T5350" s="8"/>
      <c r="U5350" s="8"/>
      <c r="W5350" s="8">
        <f t="shared" si="4555"/>
        <v>211.8</v>
      </c>
      <c r="X5350">
        <v>18212400</v>
      </c>
      <c r="Y5350">
        <f t="shared" si="4556"/>
        <v>5059</v>
      </c>
      <c r="Z5350" s="8">
        <v>118.9</v>
      </c>
      <c r="AA5350" s="8">
        <v>22.3</v>
      </c>
      <c r="AB5350" s="8">
        <v>50.1</v>
      </c>
      <c r="AC5350" s="4"/>
      <c r="KL5350" s="84"/>
      <c r="KP5350" s="84"/>
      <c r="KS5350" s="74"/>
      <c r="KT5350" s="74"/>
      <c r="KU5350" s="16"/>
      <c r="KV5350" s="72"/>
      <c r="KW5350" s="72"/>
      <c r="KX5350" s="16"/>
      <c r="KZ5350" s="16"/>
      <c r="LA5350" s="16"/>
      <c r="LB5350" s="74"/>
      <c r="LC5350" s="74"/>
    </row>
    <row r="5351" spans="8:315" x14ac:dyDescent="0.35">
      <c r="H5351" s="4"/>
      <c r="J5351" s="8"/>
      <c r="K5351" s="8"/>
      <c r="L5351" s="8"/>
      <c r="M5351" s="8"/>
      <c r="O5351" s="8"/>
      <c r="P5351" s="8"/>
      <c r="R5351" s="8"/>
      <c r="S5351" s="8"/>
      <c r="T5351" s="8"/>
      <c r="U5351" s="8"/>
      <c r="W5351" s="8">
        <f t="shared" si="4555"/>
        <v>211.8</v>
      </c>
      <c r="X5351">
        <v>18216000</v>
      </c>
      <c r="Y5351">
        <f t="shared" si="4556"/>
        <v>5060</v>
      </c>
      <c r="Z5351" s="8">
        <v>6.1</v>
      </c>
      <c r="AA5351" s="8">
        <v>21</v>
      </c>
      <c r="AB5351" s="8">
        <v>58.8</v>
      </c>
      <c r="AC5351" s="4"/>
      <c r="KL5351" s="84"/>
      <c r="KP5351" s="84"/>
      <c r="KS5351" s="74"/>
      <c r="KT5351" s="74"/>
      <c r="KU5351" s="16"/>
      <c r="KV5351" s="72"/>
      <c r="KW5351" s="72"/>
      <c r="KX5351" s="16"/>
      <c r="KZ5351" s="16"/>
      <c r="LA5351" s="16"/>
      <c r="LB5351" s="74"/>
      <c r="LC5351" s="74"/>
    </row>
    <row r="5352" spans="8:315" x14ac:dyDescent="0.35">
      <c r="H5352" s="4"/>
      <c r="J5352" s="8"/>
      <c r="K5352" s="8"/>
      <c r="L5352" s="8"/>
      <c r="M5352" s="8"/>
      <c r="O5352" s="8"/>
      <c r="P5352" s="8"/>
      <c r="R5352" s="8"/>
      <c r="S5352" s="8"/>
      <c r="T5352" s="8"/>
      <c r="U5352" s="8"/>
      <c r="W5352" s="8">
        <f t="shared" si="4555"/>
        <v>211.9</v>
      </c>
      <c r="X5352">
        <v>18219600</v>
      </c>
      <c r="Y5352">
        <f t="shared" si="4556"/>
        <v>5061</v>
      </c>
      <c r="Z5352" s="8">
        <v>0</v>
      </c>
      <c r="AA5352" s="8">
        <v>19.600000000000001</v>
      </c>
      <c r="AB5352" s="8">
        <v>60.4</v>
      </c>
      <c r="AC5352" s="4"/>
      <c r="KL5352" s="84"/>
      <c r="KP5352" s="84"/>
      <c r="KS5352" s="74"/>
      <c r="KT5352" s="74"/>
      <c r="KU5352" s="16"/>
      <c r="KV5352" s="72"/>
      <c r="KW5352" s="72"/>
      <c r="KX5352" s="16"/>
      <c r="KZ5352" s="16"/>
      <c r="LA5352" s="16"/>
      <c r="LB5352" s="74"/>
      <c r="LC5352" s="74"/>
    </row>
    <row r="5353" spans="8:315" x14ac:dyDescent="0.35">
      <c r="H5353" s="4"/>
      <c r="J5353" s="8"/>
      <c r="K5353" s="8"/>
      <c r="L5353" s="8"/>
      <c r="M5353" s="8"/>
      <c r="O5353" s="8"/>
      <c r="P5353" s="8"/>
      <c r="R5353" s="8"/>
      <c r="S5353" s="8"/>
      <c r="T5353" s="8"/>
      <c r="U5353" s="8"/>
      <c r="W5353" s="8">
        <f t="shared" si="4555"/>
        <v>211.9</v>
      </c>
      <c r="X5353">
        <v>18223200</v>
      </c>
      <c r="Y5353">
        <f t="shared" si="4556"/>
        <v>5062</v>
      </c>
      <c r="Z5353" s="8">
        <v>0</v>
      </c>
      <c r="AA5353" s="8">
        <v>18.600000000000001</v>
      </c>
      <c r="AB5353" s="8">
        <v>66.099999999999994</v>
      </c>
      <c r="AC5353" s="4"/>
      <c r="KL5353" s="84"/>
      <c r="KP5353" s="84"/>
      <c r="KS5353" s="74"/>
      <c r="KT5353" s="74"/>
      <c r="KU5353" s="16"/>
      <c r="KV5353" s="72"/>
      <c r="KW5353" s="72"/>
      <c r="KX5353" s="16"/>
      <c r="KZ5353" s="16"/>
      <c r="LA5353" s="16"/>
      <c r="LB5353" s="74"/>
      <c r="LC5353" s="74"/>
    </row>
    <row r="5354" spans="8:315" x14ac:dyDescent="0.35">
      <c r="H5354" s="4"/>
      <c r="J5354" s="8"/>
      <c r="K5354" s="8"/>
      <c r="L5354" s="8"/>
      <c r="M5354" s="8"/>
      <c r="O5354" s="8"/>
      <c r="P5354" s="8"/>
      <c r="R5354" s="8"/>
      <c r="S5354" s="8"/>
      <c r="T5354" s="8"/>
      <c r="U5354" s="8"/>
      <c r="W5354" s="8">
        <f t="shared" si="4555"/>
        <v>212</v>
      </c>
      <c r="X5354">
        <v>18226800</v>
      </c>
      <c r="Y5354">
        <f t="shared" si="4556"/>
        <v>5063</v>
      </c>
      <c r="Z5354" s="8">
        <v>0</v>
      </c>
      <c r="AA5354" s="8">
        <v>17.399999999999999</v>
      </c>
      <c r="AB5354" s="8">
        <v>73.900000000000006</v>
      </c>
      <c r="AC5354" s="4"/>
      <c r="KL5354" s="84"/>
      <c r="KP5354" s="84"/>
      <c r="KS5354" s="74"/>
      <c r="KT5354" s="74"/>
      <c r="KU5354" s="16"/>
      <c r="KV5354" s="72"/>
      <c r="KW5354" s="72"/>
      <c r="KX5354" s="16"/>
      <c r="KZ5354" s="16"/>
      <c r="LA5354" s="16"/>
      <c r="LB5354" s="74"/>
      <c r="LC5354" s="74"/>
    </row>
    <row r="5355" spans="8:315" x14ac:dyDescent="0.35">
      <c r="H5355" s="4"/>
      <c r="J5355" s="8"/>
      <c r="K5355" s="8"/>
      <c r="L5355" s="8"/>
      <c r="M5355" s="8"/>
      <c r="O5355" s="8"/>
      <c r="P5355" s="8"/>
      <c r="R5355" s="8"/>
      <c r="S5355" s="8"/>
      <c r="T5355" s="8"/>
      <c r="U5355" s="8"/>
      <c r="W5355" s="8">
        <f t="shared" si="4555"/>
        <v>212</v>
      </c>
      <c r="X5355">
        <v>18230400</v>
      </c>
      <c r="Y5355">
        <f t="shared" si="4556"/>
        <v>5064</v>
      </c>
      <c r="Z5355" s="8">
        <v>0</v>
      </c>
      <c r="AA5355" s="8">
        <v>16.5</v>
      </c>
      <c r="AB5355" s="8">
        <v>77.900000000000006</v>
      </c>
      <c r="AC5355" s="4"/>
      <c r="KL5355" s="84"/>
      <c r="KP5355" s="84"/>
      <c r="KS5355" s="74"/>
      <c r="KT5355" s="74"/>
      <c r="KU5355" s="16"/>
      <c r="KV5355" s="72"/>
      <c r="KW5355" s="72"/>
      <c r="KX5355" s="16"/>
      <c r="KZ5355" s="16"/>
      <c r="LA5355" s="16"/>
      <c r="LB5355" s="74"/>
      <c r="LC5355" s="74"/>
    </row>
    <row r="5356" spans="8:315" x14ac:dyDescent="0.35">
      <c r="H5356" s="4"/>
      <c r="J5356" s="8"/>
      <c r="K5356" s="8"/>
      <c r="L5356" s="8"/>
      <c r="M5356" s="8"/>
      <c r="O5356" s="8"/>
      <c r="P5356" s="8"/>
      <c r="R5356" s="8"/>
      <c r="S5356" s="8"/>
      <c r="T5356" s="8"/>
      <c r="U5356" s="8"/>
      <c r="W5356" s="8">
        <f t="shared" si="4555"/>
        <v>212</v>
      </c>
      <c r="X5356">
        <v>18234000</v>
      </c>
      <c r="Y5356">
        <f t="shared" si="4556"/>
        <v>5065</v>
      </c>
      <c r="Z5356" s="8">
        <v>0</v>
      </c>
      <c r="AA5356" s="8">
        <v>15.2</v>
      </c>
      <c r="AB5356" s="8">
        <v>82.5</v>
      </c>
      <c r="AC5356" s="4"/>
      <c r="KL5356" s="84"/>
      <c r="KP5356" s="84"/>
      <c r="KS5356" s="74"/>
      <c r="KT5356" s="74"/>
      <c r="KU5356" s="16"/>
      <c r="KV5356" s="72"/>
      <c r="KW5356" s="72"/>
      <c r="KX5356" s="16"/>
      <c r="KZ5356" s="16"/>
      <c r="LA5356" s="16"/>
      <c r="LB5356" s="74"/>
      <c r="LC5356" s="74"/>
    </row>
    <row r="5357" spans="8:315" x14ac:dyDescent="0.35">
      <c r="H5357" s="4"/>
      <c r="J5357" s="8"/>
      <c r="K5357" s="8"/>
      <c r="L5357" s="8"/>
      <c r="M5357" s="8"/>
      <c r="O5357" s="8"/>
      <c r="P5357" s="8"/>
      <c r="R5357" s="8"/>
      <c r="S5357" s="8"/>
      <c r="T5357" s="8"/>
      <c r="U5357" s="8"/>
      <c r="W5357" s="8">
        <f t="shared" si="4555"/>
        <v>212.1</v>
      </c>
      <c r="X5357">
        <v>18237600</v>
      </c>
      <c r="Y5357">
        <f t="shared" si="4556"/>
        <v>5066</v>
      </c>
      <c r="Z5357" s="8">
        <v>0</v>
      </c>
      <c r="AA5357" s="8">
        <v>15.4</v>
      </c>
      <c r="AB5357" s="8">
        <v>80</v>
      </c>
      <c r="AC5357" s="4"/>
      <c r="KL5357" s="84"/>
      <c r="KP5357" s="84"/>
      <c r="KS5357" s="74"/>
      <c r="KT5357" s="74"/>
      <c r="KU5357" s="16"/>
      <c r="KV5357" s="72"/>
      <c r="KW5357" s="72"/>
      <c r="KX5357" s="16"/>
      <c r="KZ5357" s="16"/>
      <c r="LA5357" s="16"/>
      <c r="LB5357" s="74"/>
      <c r="LC5357" s="74"/>
    </row>
    <row r="5358" spans="8:315" x14ac:dyDescent="0.35">
      <c r="H5358" s="4"/>
      <c r="J5358" s="8"/>
      <c r="K5358" s="8"/>
      <c r="L5358" s="8"/>
      <c r="M5358" s="8"/>
      <c r="O5358" s="8"/>
      <c r="P5358" s="8"/>
      <c r="R5358" s="8"/>
      <c r="S5358" s="8"/>
      <c r="T5358" s="8"/>
      <c r="U5358" s="8"/>
      <c r="W5358" s="8">
        <f t="shared" si="4555"/>
        <v>212.1</v>
      </c>
      <c r="X5358">
        <v>18241200</v>
      </c>
      <c r="Y5358">
        <f t="shared" si="4556"/>
        <v>5067</v>
      </c>
      <c r="Z5358" s="8">
        <v>0</v>
      </c>
      <c r="AA5358" s="8">
        <v>15.2</v>
      </c>
      <c r="AB5358" s="8">
        <v>83.8</v>
      </c>
      <c r="AC5358" s="4"/>
      <c r="KL5358" s="84"/>
      <c r="KP5358" s="84"/>
      <c r="KS5358" s="74"/>
      <c r="KT5358" s="74"/>
      <c r="KU5358" s="16"/>
      <c r="KV5358" s="72"/>
      <c r="KW5358" s="72"/>
      <c r="KX5358" s="16"/>
      <c r="KZ5358" s="16"/>
      <c r="LA5358" s="16"/>
      <c r="LB5358" s="74"/>
      <c r="LC5358" s="74"/>
    </row>
    <row r="5359" spans="8:315" x14ac:dyDescent="0.35">
      <c r="H5359" s="4"/>
      <c r="J5359" s="8"/>
      <c r="K5359" s="8"/>
      <c r="L5359" s="8"/>
      <c r="M5359" s="8"/>
      <c r="O5359" s="8"/>
      <c r="P5359" s="8"/>
      <c r="R5359" s="8"/>
      <c r="S5359" s="8"/>
      <c r="T5359" s="8"/>
      <c r="U5359" s="8"/>
      <c r="W5359" s="8">
        <f t="shared" si="4555"/>
        <v>212.2</v>
      </c>
      <c r="X5359">
        <v>18244800</v>
      </c>
      <c r="Y5359">
        <f t="shared" si="4556"/>
        <v>5068</v>
      </c>
      <c r="Z5359" s="8">
        <v>0</v>
      </c>
      <c r="AA5359" s="8">
        <v>15</v>
      </c>
      <c r="AB5359" s="8">
        <v>84.9</v>
      </c>
      <c r="AC5359" s="4"/>
      <c r="KL5359" s="84"/>
      <c r="KP5359" s="84"/>
      <c r="KS5359" s="74"/>
      <c r="KT5359" s="74"/>
      <c r="KU5359" s="16"/>
      <c r="KV5359" s="72"/>
      <c r="KW5359" s="72"/>
      <c r="KX5359" s="16"/>
      <c r="KZ5359" s="16"/>
      <c r="LA5359" s="16"/>
      <c r="LB5359" s="74"/>
      <c r="LC5359" s="74"/>
    </row>
    <row r="5360" spans="8:315" x14ac:dyDescent="0.35">
      <c r="H5360" s="4"/>
      <c r="J5360" s="8"/>
      <c r="K5360" s="8"/>
      <c r="L5360" s="8"/>
      <c r="M5360" s="8"/>
      <c r="O5360" s="8"/>
      <c r="P5360" s="8"/>
      <c r="R5360" s="8"/>
      <c r="S5360" s="8"/>
      <c r="T5360" s="8"/>
      <c r="U5360" s="8"/>
      <c r="W5360" s="8">
        <f t="shared" si="4555"/>
        <v>212.2</v>
      </c>
      <c r="X5360">
        <v>18248400</v>
      </c>
      <c r="Y5360">
        <f t="shared" si="4556"/>
        <v>5069</v>
      </c>
      <c r="Z5360" s="8">
        <v>3.9</v>
      </c>
      <c r="AA5360" s="8">
        <v>14.8</v>
      </c>
      <c r="AB5360" s="8">
        <v>86.1</v>
      </c>
      <c r="AC5360" s="4"/>
      <c r="KL5360" s="84"/>
      <c r="KP5360" s="84"/>
      <c r="KS5360" s="74"/>
      <c r="KT5360" s="74"/>
      <c r="KU5360" s="16"/>
      <c r="KV5360" s="72"/>
      <c r="KW5360" s="72"/>
      <c r="KX5360" s="16"/>
      <c r="KZ5360" s="16"/>
      <c r="LA5360" s="16"/>
      <c r="LB5360" s="74"/>
      <c r="LC5360" s="74"/>
    </row>
    <row r="5361" spans="8:315" x14ac:dyDescent="0.35">
      <c r="H5361" s="4"/>
      <c r="J5361" s="8"/>
      <c r="K5361" s="8"/>
      <c r="L5361" s="8"/>
      <c r="M5361" s="8"/>
      <c r="O5361" s="8"/>
      <c r="P5361" s="8"/>
      <c r="R5361" s="8"/>
      <c r="S5361" s="8"/>
      <c r="T5361" s="8"/>
      <c r="U5361" s="8"/>
      <c r="W5361" s="8">
        <f t="shared" si="4555"/>
        <v>212.3</v>
      </c>
      <c r="X5361">
        <v>18252000</v>
      </c>
      <c r="Y5361">
        <f t="shared" si="4556"/>
        <v>5070</v>
      </c>
      <c r="Z5361" s="8">
        <v>62.2</v>
      </c>
      <c r="AA5361" s="8">
        <v>15.4</v>
      </c>
      <c r="AB5361" s="8">
        <v>82.8</v>
      </c>
      <c r="AC5361" s="4"/>
      <c r="KL5361" s="84"/>
      <c r="KP5361" s="84"/>
      <c r="KS5361" s="74"/>
      <c r="KT5361" s="74"/>
      <c r="KU5361" s="16"/>
      <c r="KV5361" s="72"/>
      <c r="KW5361" s="72"/>
      <c r="KX5361" s="16"/>
      <c r="KZ5361" s="16"/>
      <c r="LA5361" s="16"/>
      <c r="LB5361" s="74"/>
      <c r="LC5361" s="74"/>
    </row>
    <row r="5362" spans="8:315" x14ac:dyDescent="0.35">
      <c r="H5362" s="4"/>
      <c r="J5362" s="8"/>
      <c r="K5362" s="8"/>
      <c r="L5362" s="8"/>
      <c r="M5362" s="8"/>
      <c r="O5362" s="8"/>
      <c r="P5362" s="8"/>
      <c r="R5362" s="8"/>
      <c r="S5362" s="8"/>
      <c r="T5362" s="8"/>
      <c r="U5362" s="8"/>
      <c r="W5362" s="8">
        <f t="shared" si="4555"/>
        <v>212.3</v>
      </c>
      <c r="X5362">
        <v>18255600</v>
      </c>
      <c r="Y5362">
        <f t="shared" si="4556"/>
        <v>5071</v>
      </c>
      <c r="Z5362" s="8">
        <v>234.7</v>
      </c>
      <c r="AA5362" s="8">
        <v>16.7</v>
      </c>
      <c r="AB5362" s="8">
        <v>76.099999999999994</v>
      </c>
      <c r="AC5362" s="4"/>
      <c r="KL5362" s="84"/>
      <c r="KP5362" s="84"/>
      <c r="KS5362" s="74"/>
      <c r="KT5362" s="74"/>
      <c r="KU5362" s="16"/>
      <c r="KV5362" s="72"/>
      <c r="KW5362" s="72"/>
      <c r="KX5362" s="16"/>
      <c r="KZ5362" s="16"/>
      <c r="LA5362" s="16"/>
      <c r="LB5362" s="74"/>
      <c r="LC5362" s="74"/>
    </row>
    <row r="5363" spans="8:315" x14ac:dyDescent="0.35">
      <c r="H5363" s="4"/>
      <c r="J5363" s="8"/>
      <c r="K5363" s="8"/>
      <c r="L5363" s="8"/>
      <c r="M5363" s="8"/>
      <c r="O5363" s="8"/>
      <c r="P5363" s="8"/>
      <c r="R5363" s="8"/>
      <c r="S5363" s="8"/>
      <c r="T5363" s="8"/>
      <c r="U5363" s="8"/>
      <c r="W5363" s="8">
        <f t="shared" si="4555"/>
        <v>212.3</v>
      </c>
      <c r="X5363">
        <v>18259200</v>
      </c>
      <c r="Y5363">
        <f t="shared" si="4556"/>
        <v>5072</v>
      </c>
      <c r="Z5363" s="8">
        <v>383.6</v>
      </c>
      <c r="AA5363" s="8">
        <v>18.2</v>
      </c>
      <c r="AB5363" s="8">
        <v>69.3</v>
      </c>
      <c r="AC5363" s="4"/>
      <c r="KL5363" s="84"/>
      <c r="KP5363" s="84"/>
      <c r="KS5363" s="74"/>
      <c r="KT5363" s="74"/>
      <c r="KU5363" s="16"/>
      <c r="KV5363" s="72"/>
      <c r="KW5363" s="72"/>
      <c r="KX5363" s="16"/>
      <c r="KZ5363" s="16"/>
      <c r="LA5363" s="16"/>
      <c r="LB5363" s="74"/>
      <c r="LC5363" s="74"/>
    </row>
    <row r="5364" spans="8:315" x14ac:dyDescent="0.35">
      <c r="H5364" s="4"/>
      <c r="J5364" s="8"/>
      <c r="K5364" s="8"/>
      <c r="L5364" s="8"/>
      <c r="M5364" s="8"/>
      <c r="O5364" s="8"/>
      <c r="P5364" s="8"/>
      <c r="R5364" s="8"/>
      <c r="S5364" s="8"/>
      <c r="T5364" s="8"/>
      <c r="U5364" s="8"/>
      <c r="W5364" s="8">
        <f t="shared" si="4555"/>
        <v>212.4</v>
      </c>
      <c r="X5364">
        <v>18262800</v>
      </c>
      <c r="Y5364">
        <f t="shared" si="4556"/>
        <v>5073</v>
      </c>
      <c r="Z5364" s="8">
        <v>548.1</v>
      </c>
      <c r="AA5364" s="8">
        <v>20</v>
      </c>
      <c r="AB5364" s="8">
        <v>58.5</v>
      </c>
      <c r="AC5364" s="4"/>
      <c r="KL5364" s="84"/>
      <c r="KP5364" s="84"/>
      <c r="KS5364" s="74"/>
      <c r="KT5364" s="74"/>
      <c r="KU5364" s="16"/>
      <c r="KV5364" s="72"/>
      <c r="KW5364" s="72"/>
      <c r="KX5364" s="16"/>
      <c r="KZ5364" s="16"/>
      <c r="LA5364" s="16"/>
      <c r="LB5364" s="74"/>
      <c r="LC5364" s="74"/>
    </row>
    <row r="5365" spans="8:315" x14ac:dyDescent="0.35">
      <c r="H5365" s="4"/>
      <c r="J5365" s="8"/>
      <c r="K5365" s="8"/>
      <c r="L5365" s="8"/>
      <c r="M5365" s="8"/>
      <c r="O5365" s="8"/>
      <c r="P5365" s="8"/>
      <c r="R5365" s="8"/>
      <c r="S5365" s="8"/>
      <c r="T5365" s="8"/>
      <c r="U5365" s="8"/>
      <c r="W5365" s="8">
        <f t="shared" si="4555"/>
        <v>212.4</v>
      </c>
      <c r="X5365">
        <v>18266400</v>
      </c>
      <c r="Y5365">
        <f t="shared" si="4556"/>
        <v>5074</v>
      </c>
      <c r="Z5365" s="8">
        <v>728.3</v>
      </c>
      <c r="AA5365" s="8">
        <v>21.6</v>
      </c>
      <c r="AB5365" s="8">
        <v>51.7</v>
      </c>
      <c r="AC5365" s="4"/>
      <c r="KL5365" s="84"/>
      <c r="KP5365" s="84"/>
      <c r="KS5365" s="74"/>
      <c r="KT5365" s="74"/>
      <c r="KU5365" s="16"/>
      <c r="KV5365" s="72"/>
      <c r="KW5365" s="72"/>
      <c r="KX5365" s="16"/>
      <c r="KZ5365" s="16"/>
      <c r="LA5365" s="16"/>
      <c r="LB5365" s="74"/>
      <c r="LC5365" s="74"/>
    </row>
    <row r="5366" spans="8:315" x14ac:dyDescent="0.35">
      <c r="H5366" s="4"/>
      <c r="J5366" s="8"/>
      <c r="K5366" s="8"/>
      <c r="L5366" s="8"/>
      <c r="M5366" s="8"/>
      <c r="O5366" s="8"/>
      <c r="P5366" s="8"/>
      <c r="R5366" s="8"/>
      <c r="S5366" s="8"/>
      <c r="T5366" s="8"/>
      <c r="U5366" s="8"/>
      <c r="W5366" s="8">
        <f t="shared" si="4555"/>
        <v>212.5</v>
      </c>
      <c r="X5366">
        <v>18270000</v>
      </c>
      <c r="Y5366">
        <f t="shared" si="4556"/>
        <v>5075</v>
      </c>
      <c r="Z5366" s="8">
        <v>756.9</v>
      </c>
      <c r="AA5366" s="8">
        <v>22.6</v>
      </c>
      <c r="AB5366" s="8">
        <v>41.9</v>
      </c>
      <c r="AC5366" s="4"/>
      <c r="KL5366" s="84"/>
      <c r="KP5366" s="84"/>
      <c r="KS5366" s="74"/>
      <c r="KT5366" s="74"/>
      <c r="KU5366" s="16"/>
      <c r="KV5366" s="72"/>
      <c r="KW5366" s="72"/>
      <c r="KX5366" s="16"/>
      <c r="KZ5366" s="16"/>
      <c r="LA5366" s="16"/>
      <c r="LB5366" s="74"/>
      <c r="LC5366" s="74"/>
    </row>
    <row r="5367" spans="8:315" x14ac:dyDescent="0.35">
      <c r="H5367" s="4"/>
      <c r="J5367" s="8"/>
      <c r="K5367" s="8"/>
      <c r="L5367" s="8"/>
      <c r="M5367" s="8"/>
      <c r="O5367" s="8"/>
      <c r="P5367" s="8"/>
      <c r="R5367" s="8"/>
      <c r="S5367" s="8"/>
      <c r="T5367" s="8"/>
      <c r="U5367" s="8"/>
      <c r="W5367" s="8">
        <f t="shared" si="4555"/>
        <v>212.5</v>
      </c>
      <c r="X5367">
        <v>18273600</v>
      </c>
      <c r="Y5367">
        <f t="shared" si="4556"/>
        <v>5076</v>
      </c>
      <c r="Z5367" s="8">
        <v>943.1</v>
      </c>
      <c r="AA5367" s="8">
        <v>23.6</v>
      </c>
      <c r="AB5367" s="8">
        <v>41</v>
      </c>
      <c r="AC5367" s="4"/>
      <c r="KL5367" s="84"/>
      <c r="KP5367" s="84"/>
      <c r="KS5367" s="74"/>
      <c r="KT5367" s="74"/>
      <c r="KU5367" s="16"/>
      <c r="KV5367" s="72"/>
      <c r="KW5367" s="72"/>
      <c r="KX5367" s="16"/>
      <c r="KZ5367" s="16"/>
      <c r="LA5367" s="16"/>
      <c r="LB5367" s="74"/>
      <c r="LC5367" s="74"/>
    </row>
    <row r="5368" spans="8:315" x14ac:dyDescent="0.35">
      <c r="H5368" s="4"/>
      <c r="J5368" s="8"/>
      <c r="K5368" s="8"/>
      <c r="L5368" s="8"/>
      <c r="M5368" s="8"/>
      <c r="O5368" s="8"/>
      <c r="P5368" s="8"/>
      <c r="R5368" s="8"/>
      <c r="S5368" s="8"/>
      <c r="T5368" s="8"/>
      <c r="U5368" s="8"/>
      <c r="W5368" s="8">
        <f t="shared" si="4555"/>
        <v>212.5</v>
      </c>
      <c r="X5368">
        <v>18277200</v>
      </c>
      <c r="Y5368">
        <f t="shared" si="4556"/>
        <v>5077</v>
      </c>
      <c r="Z5368" s="8">
        <v>677.8</v>
      </c>
      <c r="AA5368" s="8">
        <v>23.9</v>
      </c>
      <c r="AB5368" s="8">
        <v>39.700000000000003</v>
      </c>
      <c r="AC5368" s="4"/>
      <c r="KL5368" s="84"/>
      <c r="KP5368" s="84"/>
      <c r="KS5368" s="74"/>
      <c r="KT5368" s="74"/>
      <c r="KU5368" s="16"/>
      <c r="KV5368" s="72"/>
      <c r="KW5368" s="72"/>
      <c r="KX5368" s="16"/>
      <c r="KZ5368" s="16"/>
      <c r="LA5368" s="16"/>
      <c r="LB5368" s="74"/>
      <c r="LC5368" s="74"/>
    </row>
    <row r="5369" spans="8:315" x14ac:dyDescent="0.35">
      <c r="H5369" s="4"/>
      <c r="J5369" s="8"/>
      <c r="K5369" s="8"/>
      <c r="L5369" s="8"/>
      <c r="M5369" s="8"/>
      <c r="O5369" s="8"/>
      <c r="P5369" s="8"/>
      <c r="R5369" s="8"/>
      <c r="S5369" s="8"/>
      <c r="T5369" s="8"/>
      <c r="U5369" s="8"/>
      <c r="W5369" s="8">
        <f t="shared" si="4555"/>
        <v>212.6</v>
      </c>
      <c r="X5369">
        <v>18280800</v>
      </c>
      <c r="Y5369">
        <f t="shared" si="4556"/>
        <v>5078</v>
      </c>
      <c r="Z5369" s="8">
        <v>868.3</v>
      </c>
      <c r="AA5369" s="8">
        <v>24.9</v>
      </c>
      <c r="AB5369" s="8">
        <v>35.200000000000003</v>
      </c>
      <c r="AC5369" s="4"/>
      <c r="KL5369" s="84"/>
      <c r="KP5369" s="84"/>
      <c r="KS5369" s="74"/>
      <c r="KT5369" s="74"/>
      <c r="KU5369" s="16"/>
      <c r="KV5369" s="72"/>
      <c r="KW5369" s="72"/>
      <c r="KX5369" s="16"/>
      <c r="KZ5369" s="16"/>
      <c r="LA5369" s="16"/>
      <c r="LB5369" s="74"/>
      <c r="LC5369" s="74"/>
    </row>
    <row r="5370" spans="8:315" x14ac:dyDescent="0.35">
      <c r="H5370" s="4"/>
      <c r="J5370" s="8"/>
      <c r="K5370" s="8"/>
      <c r="L5370" s="8"/>
      <c r="M5370" s="8"/>
      <c r="O5370" s="8"/>
      <c r="P5370" s="8"/>
      <c r="R5370" s="8"/>
      <c r="S5370" s="8"/>
      <c r="T5370" s="8"/>
      <c r="U5370" s="8"/>
      <c r="W5370" s="8">
        <f t="shared" si="4555"/>
        <v>212.6</v>
      </c>
      <c r="X5370">
        <v>18284400</v>
      </c>
      <c r="Y5370">
        <f t="shared" si="4556"/>
        <v>5079</v>
      </c>
      <c r="Z5370" s="8">
        <v>781.7</v>
      </c>
      <c r="AA5370" s="8">
        <v>25.5</v>
      </c>
      <c r="AB5370" s="8">
        <v>36.799999999999997</v>
      </c>
      <c r="AC5370" s="4"/>
      <c r="KL5370" s="84"/>
      <c r="KP5370" s="84"/>
      <c r="KS5370" s="74"/>
      <c r="KT5370" s="74"/>
      <c r="KU5370" s="16"/>
      <c r="KV5370" s="72"/>
      <c r="KW5370" s="72"/>
      <c r="KX5370" s="16"/>
      <c r="KZ5370" s="16"/>
      <c r="LA5370" s="16"/>
      <c r="LB5370" s="74"/>
      <c r="LC5370" s="74"/>
    </row>
    <row r="5371" spans="8:315" x14ac:dyDescent="0.35">
      <c r="H5371" s="4"/>
      <c r="J5371" s="8"/>
      <c r="K5371" s="8"/>
      <c r="L5371" s="8"/>
      <c r="M5371" s="8"/>
      <c r="O5371" s="8"/>
      <c r="P5371" s="8"/>
      <c r="R5371" s="8"/>
      <c r="S5371" s="8"/>
      <c r="T5371" s="8"/>
      <c r="U5371" s="8"/>
      <c r="W5371" s="8">
        <f t="shared" si="4555"/>
        <v>212.7</v>
      </c>
      <c r="X5371">
        <v>18288000</v>
      </c>
      <c r="Y5371">
        <f t="shared" si="4556"/>
        <v>5080</v>
      </c>
      <c r="Z5371" s="8">
        <v>622.79999999999995</v>
      </c>
      <c r="AA5371" s="8">
        <v>25.7</v>
      </c>
      <c r="AB5371" s="8">
        <v>36.5</v>
      </c>
      <c r="AC5371" s="4"/>
      <c r="KL5371" s="84"/>
      <c r="KP5371" s="84"/>
      <c r="KS5371" s="74"/>
      <c r="KT5371" s="74"/>
      <c r="KU5371" s="16"/>
      <c r="KV5371" s="72"/>
      <c r="KW5371" s="72"/>
      <c r="KX5371" s="16"/>
      <c r="KZ5371" s="16"/>
      <c r="LA5371" s="16"/>
      <c r="LB5371" s="74"/>
      <c r="LC5371" s="74"/>
    </row>
    <row r="5372" spans="8:315" x14ac:dyDescent="0.35">
      <c r="H5372" s="4"/>
      <c r="J5372" s="8"/>
      <c r="K5372" s="8"/>
      <c r="L5372" s="8"/>
      <c r="M5372" s="8"/>
      <c r="O5372" s="8"/>
      <c r="P5372" s="8"/>
      <c r="R5372" s="8"/>
      <c r="S5372" s="8"/>
      <c r="T5372" s="8"/>
      <c r="U5372" s="8"/>
      <c r="W5372" s="8">
        <f t="shared" si="4555"/>
        <v>212.7</v>
      </c>
      <c r="X5372">
        <v>18291600</v>
      </c>
      <c r="Y5372">
        <f t="shared" si="4556"/>
        <v>5081</v>
      </c>
      <c r="Z5372" s="8">
        <v>399.4</v>
      </c>
      <c r="AA5372" s="8">
        <v>25.6</v>
      </c>
      <c r="AB5372" s="8">
        <v>38</v>
      </c>
      <c r="AC5372" s="4"/>
      <c r="KL5372" s="84"/>
      <c r="KP5372" s="84"/>
      <c r="KS5372" s="74"/>
      <c r="KT5372" s="74"/>
      <c r="KU5372" s="16"/>
      <c r="KV5372" s="72"/>
      <c r="KW5372" s="72"/>
      <c r="KX5372" s="16"/>
      <c r="KZ5372" s="16"/>
      <c r="LA5372" s="16"/>
      <c r="LB5372" s="74"/>
      <c r="LC5372" s="74"/>
    </row>
    <row r="5373" spans="8:315" x14ac:dyDescent="0.35">
      <c r="H5373" s="4"/>
      <c r="J5373" s="8"/>
      <c r="K5373" s="8"/>
      <c r="L5373" s="8"/>
      <c r="M5373" s="8"/>
      <c r="O5373" s="8"/>
      <c r="P5373" s="8"/>
      <c r="R5373" s="8"/>
      <c r="S5373" s="8"/>
      <c r="T5373" s="8"/>
      <c r="U5373" s="8"/>
      <c r="W5373" s="8">
        <f t="shared" si="4555"/>
        <v>212.8</v>
      </c>
      <c r="X5373">
        <v>18295200</v>
      </c>
      <c r="Y5373">
        <f t="shared" si="4556"/>
        <v>5082</v>
      </c>
      <c r="Z5373" s="8">
        <v>285.8</v>
      </c>
      <c r="AA5373" s="8">
        <v>25.5</v>
      </c>
      <c r="AB5373" s="8">
        <v>38.799999999999997</v>
      </c>
      <c r="AC5373" s="4"/>
      <c r="KL5373" s="84"/>
      <c r="KP5373" s="84"/>
      <c r="KS5373" s="74"/>
      <c r="KT5373" s="74"/>
      <c r="KU5373" s="16"/>
      <c r="KV5373" s="72"/>
      <c r="KW5373" s="72"/>
      <c r="KX5373" s="16"/>
      <c r="KZ5373" s="16"/>
      <c r="LA5373" s="16"/>
      <c r="LB5373" s="74"/>
      <c r="LC5373" s="74"/>
    </row>
    <row r="5374" spans="8:315" x14ac:dyDescent="0.35">
      <c r="H5374" s="4"/>
      <c r="J5374" s="8"/>
      <c r="K5374" s="8"/>
      <c r="L5374" s="8"/>
      <c r="M5374" s="8"/>
      <c r="O5374" s="8"/>
      <c r="P5374" s="8"/>
      <c r="R5374" s="8"/>
      <c r="S5374" s="8"/>
      <c r="T5374" s="8"/>
      <c r="U5374" s="8"/>
      <c r="W5374" s="8">
        <f t="shared" si="4555"/>
        <v>212.8</v>
      </c>
      <c r="X5374">
        <v>18298800</v>
      </c>
      <c r="Y5374">
        <f t="shared" si="4556"/>
        <v>5083</v>
      </c>
      <c r="Z5374" s="8">
        <v>113.3</v>
      </c>
      <c r="AA5374" s="8">
        <v>24.6</v>
      </c>
      <c r="AB5374" s="8">
        <v>43.3</v>
      </c>
      <c r="AC5374" s="4"/>
      <c r="KL5374" s="84"/>
      <c r="KP5374" s="84"/>
      <c r="KS5374" s="74"/>
      <c r="KT5374" s="74"/>
      <c r="KU5374" s="16"/>
      <c r="KV5374" s="72"/>
      <c r="KW5374" s="72"/>
      <c r="KX5374" s="16"/>
      <c r="KZ5374" s="16"/>
      <c r="LA5374" s="16"/>
      <c r="LB5374" s="74"/>
      <c r="LC5374" s="74"/>
    </row>
    <row r="5375" spans="8:315" x14ac:dyDescent="0.35">
      <c r="H5375" s="4"/>
      <c r="J5375" s="8"/>
      <c r="K5375" s="8"/>
      <c r="L5375" s="8"/>
      <c r="M5375" s="8"/>
      <c r="O5375" s="8"/>
      <c r="P5375" s="8"/>
      <c r="R5375" s="8"/>
      <c r="S5375" s="8"/>
      <c r="T5375" s="8"/>
      <c r="U5375" s="8"/>
      <c r="W5375" s="8">
        <f t="shared" si="4555"/>
        <v>212.8</v>
      </c>
      <c r="X5375">
        <v>18302400</v>
      </c>
      <c r="Y5375">
        <f t="shared" si="4556"/>
        <v>5084</v>
      </c>
      <c r="Z5375" s="8">
        <v>6.7</v>
      </c>
      <c r="AA5375" s="8">
        <v>22.8</v>
      </c>
      <c r="AB5375" s="8">
        <v>59.7</v>
      </c>
      <c r="AC5375" s="4"/>
      <c r="KL5375" s="84"/>
      <c r="KP5375" s="84"/>
      <c r="KS5375" s="74"/>
      <c r="KT5375" s="74"/>
      <c r="KU5375" s="16"/>
      <c r="KV5375" s="72"/>
      <c r="KW5375" s="72"/>
      <c r="KX5375" s="16"/>
      <c r="KZ5375" s="16"/>
      <c r="LA5375" s="16"/>
      <c r="LB5375" s="74"/>
      <c r="LC5375" s="74"/>
    </row>
    <row r="5376" spans="8:315" x14ac:dyDescent="0.35">
      <c r="H5376" s="4"/>
      <c r="J5376" s="8"/>
      <c r="K5376" s="8"/>
      <c r="L5376" s="8"/>
      <c r="M5376" s="8"/>
      <c r="O5376" s="8"/>
      <c r="P5376" s="8"/>
      <c r="R5376" s="8"/>
      <c r="S5376" s="8"/>
      <c r="T5376" s="8"/>
      <c r="U5376" s="8"/>
      <c r="W5376" s="8">
        <f t="shared" si="4555"/>
        <v>212.9</v>
      </c>
      <c r="X5376">
        <v>18306000</v>
      </c>
      <c r="Y5376">
        <f t="shared" si="4556"/>
        <v>5085</v>
      </c>
      <c r="Z5376" s="8">
        <v>0</v>
      </c>
      <c r="AA5376" s="8">
        <v>19.100000000000001</v>
      </c>
      <c r="AB5376" s="8">
        <v>68.599999999999994</v>
      </c>
      <c r="AC5376" s="4"/>
      <c r="KL5376" s="84"/>
      <c r="KP5376" s="84"/>
      <c r="KS5376" s="74"/>
      <c r="KT5376" s="74"/>
      <c r="KU5376" s="16"/>
      <c r="KV5376" s="72"/>
      <c r="KW5376" s="72"/>
      <c r="KX5376" s="16"/>
      <c r="KZ5376" s="16"/>
      <c r="LA5376" s="16"/>
      <c r="LB5376" s="74"/>
      <c r="LC5376" s="74"/>
    </row>
    <row r="5377" spans="8:315" x14ac:dyDescent="0.35">
      <c r="H5377" s="4"/>
      <c r="J5377" s="8"/>
      <c r="K5377" s="8"/>
      <c r="L5377" s="8"/>
      <c r="M5377" s="8"/>
      <c r="O5377" s="8"/>
      <c r="P5377" s="8"/>
      <c r="R5377" s="8"/>
      <c r="S5377" s="8"/>
      <c r="T5377" s="8"/>
      <c r="U5377" s="8"/>
      <c r="W5377" s="8">
        <f t="shared" si="4555"/>
        <v>212.9</v>
      </c>
      <c r="X5377">
        <v>18309600</v>
      </c>
      <c r="Y5377">
        <f t="shared" si="4556"/>
        <v>5086</v>
      </c>
      <c r="Z5377" s="8">
        <v>0</v>
      </c>
      <c r="AA5377" s="8">
        <v>17.5</v>
      </c>
      <c r="AB5377" s="8">
        <v>74.5</v>
      </c>
      <c r="AC5377" s="4"/>
      <c r="KL5377" s="84"/>
      <c r="KP5377" s="84"/>
      <c r="KS5377" s="74"/>
      <c r="KT5377" s="74"/>
      <c r="KU5377" s="16"/>
      <c r="KV5377" s="72"/>
      <c r="KW5377" s="72"/>
      <c r="KX5377" s="16"/>
      <c r="KZ5377" s="16"/>
      <c r="LA5377" s="16"/>
      <c r="LB5377" s="74"/>
      <c r="LC5377" s="74"/>
    </row>
    <row r="5378" spans="8:315" x14ac:dyDescent="0.35">
      <c r="H5378" s="4"/>
      <c r="J5378" s="8"/>
      <c r="K5378" s="8"/>
      <c r="L5378" s="8"/>
      <c r="M5378" s="8"/>
      <c r="O5378" s="8"/>
      <c r="P5378" s="8"/>
      <c r="R5378" s="8"/>
      <c r="S5378" s="8"/>
      <c r="T5378" s="8"/>
      <c r="U5378" s="8"/>
      <c r="W5378" s="8">
        <f t="shared" si="4555"/>
        <v>213</v>
      </c>
      <c r="X5378">
        <v>18313200</v>
      </c>
      <c r="Y5378">
        <f t="shared" si="4556"/>
        <v>5087</v>
      </c>
      <c r="Z5378" s="8">
        <v>0</v>
      </c>
      <c r="AA5378" s="8">
        <v>16.3</v>
      </c>
      <c r="AB5378" s="8">
        <v>79.7</v>
      </c>
      <c r="AC5378" s="4"/>
      <c r="KL5378" s="84"/>
      <c r="KP5378" s="84"/>
      <c r="KS5378" s="74"/>
      <c r="KT5378" s="74"/>
      <c r="KU5378" s="16"/>
      <c r="KV5378" s="72"/>
      <c r="KW5378" s="72"/>
      <c r="KX5378" s="16"/>
      <c r="KZ5378" s="16"/>
      <c r="LA5378" s="16"/>
      <c r="LB5378" s="74"/>
      <c r="LC5378" s="74"/>
    </row>
    <row r="5379" spans="8:315" x14ac:dyDescent="0.35">
      <c r="H5379" s="4"/>
      <c r="J5379" s="8"/>
      <c r="K5379" s="8"/>
      <c r="L5379" s="8"/>
      <c r="M5379" s="8"/>
      <c r="O5379" s="8"/>
      <c r="P5379" s="8"/>
      <c r="R5379" s="8"/>
      <c r="S5379" s="8"/>
      <c r="T5379" s="8"/>
      <c r="U5379" s="8"/>
      <c r="W5379" s="8">
        <f t="shared" si="4555"/>
        <v>213</v>
      </c>
      <c r="X5379">
        <v>18316800</v>
      </c>
      <c r="Y5379">
        <f t="shared" si="4556"/>
        <v>5088</v>
      </c>
      <c r="Z5379" s="8">
        <v>0</v>
      </c>
      <c r="AA5379" s="8">
        <v>15.9</v>
      </c>
      <c r="AB5379" s="8">
        <v>78.900000000000006</v>
      </c>
      <c r="AC5379" s="4"/>
      <c r="KL5379" s="84"/>
      <c r="KP5379" s="84"/>
      <c r="KS5379" s="74"/>
      <c r="KT5379" s="74"/>
      <c r="KU5379" s="16"/>
      <c r="KV5379" s="72"/>
      <c r="KW5379" s="72"/>
      <c r="KX5379" s="16"/>
      <c r="KZ5379" s="16"/>
      <c r="LA5379" s="16"/>
      <c r="LB5379" s="74"/>
      <c r="LC5379" s="74"/>
    </row>
    <row r="5380" spans="8:315" x14ac:dyDescent="0.35">
      <c r="H5380" s="4"/>
      <c r="J5380" s="8"/>
      <c r="K5380" s="8"/>
      <c r="L5380" s="8"/>
      <c r="M5380" s="8"/>
      <c r="O5380" s="8"/>
      <c r="P5380" s="8"/>
      <c r="R5380" s="8"/>
      <c r="S5380" s="8"/>
      <c r="T5380" s="8"/>
      <c r="U5380" s="8"/>
      <c r="W5380" s="8">
        <f t="shared" si="4555"/>
        <v>213</v>
      </c>
      <c r="X5380">
        <v>18320400</v>
      </c>
      <c r="Y5380">
        <f t="shared" si="4556"/>
        <v>5089</v>
      </c>
      <c r="Z5380" s="8">
        <v>0</v>
      </c>
      <c r="AA5380" s="8">
        <v>15.5</v>
      </c>
      <c r="AB5380" s="8">
        <v>83.9</v>
      </c>
      <c r="AC5380" s="4"/>
      <c r="KL5380" s="84"/>
      <c r="KP5380" s="84"/>
      <c r="KS5380" s="74"/>
      <c r="KT5380" s="74"/>
      <c r="KU5380" s="16"/>
      <c r="KV5380" s="72"/>
      <c r="KW5380" s="72"/>
      <c r="KX5380" s="16"/>
      <c r="KZ5380" s="16"/>
      <c r="LA5380" s="16"/>
      <c r="LB5380" s="74"/>
      <c r="LC5380" s="74"/>
    </row>
    <row r="5381" spans="8:315" x14ac:dyDescent="0.35">
      <c r="H5381" s="4"/>
      <c r="J5381" s="8"/>
      <c r="K5381" s="8"/>
      <c r="L5381" s="8"/>
      <c r="M5381" s="8"/>
      <c r="O5381" s="8"/>
      <c r="P5381" s="8"/>
      <c r="R5381" s="8"/>
      <c r="S5381" s="8"/>
      <c r="T5381" s="8"/>
      <c r="U5381" s="8"/>
      <c r="W5381" s="8">
        <f t="shared" si="4555"/>
        <v>213.1</v>
      </c>
      <c r="X5381">
        <v>18324000</v>
      </c>
      <c r="Y5381">
        <f t="shared" si="4556"/>
        <v>5090</v>
      </c>
      <c r="Z5381" s="8">
        <v>0</v>
      </c>
      <c r="AA5381" s="8">
        <v>14.9</v>
      </c>
      <c r="AB5381" s="8">
        <v>86.9</v>
      </c>
      <c r="AC5381" s="4"/>
      <c r="KL5381" s="84"/>
      <c r="KP5381" s="84"/>
      <c r="KS5381" s="74"/>
      <c r="KT5381" s="74"/>
      <c r="KU5381" s="16"/>
      <c r="KV5381" s="72"/>
      <c r="KW5381" s="72"/>
      <c r="KX5381" s="16"/>
      <c r="KZ5381" s="16"/>
      <c r="LA5381" s="16"/>
      <c r="LB5381" s="74"/>
      <c r="LC5381" s="74"/>
    </row>
    <row r="5382" spans="8:315" x14ac:dyDescent="0.35">
      <c r="H5382" s="4"/>
      <c r="J5382" s="8"/>
      <c r="K5382" s="8"/>
      <c r="L5382" s="8"/>
      <c r="M5382" s="8"/>
      <c r="O5382" s="8"/>
      <c r="P5382" s="8"/>
      <c r="R5382" s="8"/>
      <c r="S5382" s="8"/>
      <c r="T5382" s="8"/>
      <c r="U5382" s="8"/>
      <c r="W5382" s="8">
        <f t="shared" si="4555"/>
        <v>213.1</v>
      </c>
      <c r="X5382">
        <v>18327600</v>
      </c>
      <c r="Y5382">
        <f t="shared" si="4556"/>
        <v>5091</v>
      </c>
      <c r="Z5382" s="8">
        <v>0</v>
      </c>
      <c r="AA5382" s="8">
        <v>14.9</v>
      </c>
      <c r="AB5382" s="8">
        <v>88.7</v>
      </c>
      <c r="AC5382" s="4"/>
      <c r="KL5382" s="84"/>
      <c r="KP5382" s="84"/>
      <c r="KS5382" s="74"/>
      <c r="KT5382" s="74"/>
      <c r="KU5382" s="16"/>
      <c r="KV5382" s="72"/>
      <c r="KW5382" s="72"/>
      <c r="KX5382" s="16"/>
      <c r="KZ5382" s="16"/>
      <c r="LA5382" s="16"/>
      <c r="LB5382" s="74"/>
      <c r="LC5382" s="74"/>
    </row>
    <row r="5383" spans="8:315" x14ac:dyDescent="0.35">
      <c r="H5383" s="4"/>
      <c r="J5383" s="8"/>
      <c r="K5383" s="8"/>
      <c r="L5383" s="8"/>
      <c r="M5383" s="8"/>
      <c r="O5383" s="8"/>
      <c r="P5383" s="8"/>
      <c r="R5383" s="8"/>
      <c r="S5383" s="8"/>
      <c r="T5383" s="8"/>
      <c r="U5383" s="8"/>
      <c r="W5383" s="8">
        <f t="shared" si="4555"/>
        <v>213.2</v>
      </c>
      <c r="X5383">
        <v>18331200</v>
      </c>
      <c r="Y5383">
        <f t="shared" si="4556"/>
        <v>5092</v>
      </c>
      <c r="Z5383" s="8">
        <v>0</v>
      </c>
      <c r="AA5383" s="8">
        <v>14.5</v>
      </c>
      <c r="AB5383" s="8">
        <v>90</v>
      </c>
      <c r="AC5383" s="4"/>
      <c r="KL5383" s="84"/>
      <c r="KP5383" s="84"/>
      <c r="KS5383" s="74"/>
      <c r="KT5383" s="74"/>
      <c r="KU5383" s="16"/>
      <c r="KV5383" s="72"/>
      <c r="KW5383" s="72"/>
      <c r="KX5383" s="16"/>
      <c r="KZ5383" s="16"/>
      <c r="LA5383" s="16"/>
      <c r="LB5383" s="74"/>
      <c r="LC5383" s="74"/>
    </row>
    <row r="5384" spans="8:315" x14ac:dyDescent="0.35">
      <c r="H5384" s="4"/>
      <c r="J5384" s="8"/>
      <c r="K5384" s="8"/>
      <c r="L5384" s="8"/>
      <c r="M5384" s="8"/>
      <c r="O5384" s="8"/>
      <c r="P5384" s="8"/>
      <c r="R5384" s="8"/>
      <c r="S5384" s="8"/>
      <c r="T5384" s="8"/>
      <c r="U5384" s="8"/>
      <c r="W5384" s="8">
        <f t="shared" si="4555"/>
        <v>213.2</v>
      </c>
      <c r="X5384">
        <v>18334800</v>
      </c>
      <c r="Y5384">
        <f t="shared" si="4556"/>
        <v>5093</v>
      </c>
      <c r="Z5384" s="8">
        <v>1.7</v>
      </c>
      <c r="AA5384" s="8">
        <v>14.3</v>
      </c>
      <c r="AB5384" s="8">
        <v>89.3</v>
      </c>
      <c r="AC5384" s="4"/>
      <c r="KL5384" s="84"/>
      <c r="KP5384" s="84"/>
      <c r="KS5384" s="74"/>
      <c r="KT5384" s="74"/>
      <c r="KU5384" s="16"/>
      <c r="KV5384" s="72"/>
      <c r="KW5384" s="72"/>
      <c r="KX5384" s="16"/>
      <c r="KZ5384" s="16"/>
      <c r="LA5384" s="16"/>
      <c r="LB5384" s="74"/>
      <c r="LC5384" s="74"/>
    </row>
    <row r="5385" spans="8:315" x14ac:dyDescent="0.35">
      <c r="H5385" s="4"/>
      <c r="J5385" s="8"/>
      <c r="K5385" s="8"/>
      <c r="L5385" s="8"/>
      <c r="M5385" s="8"/>
      <c r="O5385" s="8"/>
      <c r="P5385" s="8"/>
      <c r="R5385" s="8"/>
      <c r="S5385" s="8"/>
      <c r="T5385" s="8"/>
      <c r="U5385" s="8"/>
      <c r="W5385" s="8">
        <f t="shared" si="4555"/>
        <v>213.3</v>
      </c>
      <c r="X5385">
        <v>18338400</v>
      </c>
      <c r="Y5385">
        <f t="shared" si="4556"/>
        <v>5094</v>
      </c>
      <c r="Z5385" s="8">
        <v>52.2</v>
      </c>
      <c r="AA5385" s="8">
        <v>14.6</v>
      </c>
      <c r="AB5385" s="8">
        <v>86</v>
      </c>
      <c r="AC5385" s="4"/>
      <c r="KL5385" s="84"/>
      <c r="KP5385" s="84"/>
      <c r="KS5385" s="74"/>
      <c r="KT5385" s="74"/>
      <c r="KU5385" s="16"/>
      <c r="KV5385" s="72"/>
      <c r="KW5385" s="72"/>
      <c r="KX5385" s="16"/>
      <c r="KZ5385" s="16"/>
      <c r="LA5385" s="16"/>
      <c r="LB5385" s="74"/>
      <c r="LC5385" s="74"/>
    </row>
    <row r="5386" spans="8:315" x14ac:dyDescent="0.35">
      <c r="H5386" s="4"/>
      <c r="J5386" s="8"/>
      <c r="K5386" s="8"/>
      <c r="L5386" s="8"/>
      <c r="M5386" s="8"/>
      <c r="O5386" s="8"/>
      <c r="P5386" s="8"/>
      <c r="R5386" s="8"/>
      <c r="S5386" s="8"/>
      <c r="T5386" s="8"/>
      <c r="U5386" s="8"/>
      <c r="W5386" s="8">
        <f t="shared" si="4555"/>
        <v>213.3</v>
      </c>
      <c r="X5386">
        <v>18342000</v>
      </c>
      <c r="Y5386">
        <f t="shared" si="4556"/>
        <v>5095</v>
      </c>
      <c r="Z5386" s="8">
        <v>200.6</v>
      </c>
      <c r="AA5386" s="8">
        <v>17.8</v>
      </c>
      <c r="AB5386" s="8">
        <v>71.599999999999994</v>
      </c>
      <c r="AC5386" s="4"/>
      <c r="KL5386" s="84"/>
      <c r="KP5386" s="84"/>
      <c r="KS5386" s="74"/>
      <c r="KT5386" s="74"/>
      <c r="KU5386" s="16"/>
      <c r="KV5386" s="72"/>
      <c r="KW5386" s="72"/>
      <c r="KX5386" s="16"/>
      <c r="KZ5386" s="16"/>
      <c r="LA5386" s="16"/>
      <c r="LB5386" s="74"/>
      <c r="LC5386" s="74"/>
    </row>
    <row r="5387" spans="8:315" x14ac:dyDescent="0.35">
      <c r="H5387" s="4"/>
      <c r="J5387" s="8"/>
      <c r="K5387" s="8"/>
      <c r="L5387" s="8"/>
      <c r="M5387" s="8"/>
      <c r="O5387" s="8"/>
      <c r="P5387" s="8"/>
      <c r="R5387" s="8"/>
      <c r="S5387" s="8"/>
      <c r="T5387" s="8"/>
      <c r="U5387" s="8"/>
      <c r="W5387" s="8">
        <f t="shared" si="4555"/>
        <v>213.3</v>
      </c>
      <c r="X5387">
        <v>18345600</v>
      </c>
      <c r="Y5387">
        <f t="shared" si="4556"/>
        <v>5096</v>
      </c>
      <c r="Z5387" s="8">
        <v>377.8</v>
      </c>
      <c r="AA5387" s="8">
        <v>20.100000000000001</v>
      </c>
      <c r="AB5387" s="8">
        <v>60.6</v>
      </c>
      <c r="AC5387" s="4"/>
      <c r="KL5387" s="84"/>
      <c r="KP5387" s="84"/>
      <c r="KS5387" s="74"/>
      <c r="KT5387" s="74"/>
      <c r="KU5387" s="16"/>
      <c r="KV5387" s="72"/>
      <c r="KW5387" s="72"/>
      <c r="KX5387" s="16"/>
      <c r="KZ5387" s="16"/>
      <c r="LA5387" s="16"/>
      <c r="LB5387" s="74"/>
      <c r="LC5387" s="74"/>
    </row>
    <row r="5388" spans="8:315" x14ac:dyDescent="0.35">
      <c r="H5388" s="4"/>
      <c r="J5388" s="8"/>
      <c r="K5388" s="8"/>
      <c r="L5388" s="8"/>
      <c r="M5388" s="8"/>
      <c r="O5388" s="8"/>
      <c r="P5388" s="8"/>
      <c r="R5388" s="8"/>
      <c r="S5388" s="8"/>
      <c r="T5388" s="8"/>
      <c r="U5388" s="8"/>
      <c r="W5388" s="8">
        <f t="shared" si="4555"/>
        <v>213.4</v>
      </c>
      <c r="X5388">
        <v>18349200</v>
      </c>
      <c r="Y5388">
        <f t="shared" si="4556"/>
        <v>5097</v>
      </c>
      <c r="Z5388" s="8">
        <v>537.5</v>
      </c>
      <c r="AA5388" s="8">
        <v>22.6</v>
      </c>
      <c r="AB5388" s="8">
        <v>48.9</v>
      </c>
      <c r="AC5388" s="4"/>
      <c r="KL5388" s="84"/>
      <c r="KP5388" s="84"/>
      <c r="KS5388" s="74"/>
      <c r="KT5388" s="74"/>
      <c r="KU5388" s="16"/>
      <c r="KV5388" s="72"/>
      <c r="KW5388" s="72"/>
      <c r="KX5388" s="16"/>
      <c r="KZ5388" s="16"/>
      <c r="LA5388" s="16"/>
      <c r="LB5388" s="74"/>
      <c r="LC5388" s="74"/>
    </row>
    <row r="5389" spans="8:315" x14ac:dyDescent="0.35">
      <c r="H5389" s="4"/>
      <c r="J5389" s="8"/>
      <c r="K5389" s="8"/>
      <c r="L5389" s="8"/>
      <c r="M5389" s="8"/>
      <c r="O5389" s="8"/>
      <c r="P5389" s="8"/>
      <c r="R5389" s="8"/>
      <c r="S5389" s="8"/>
      <c r="T5389" s="8"/>
      <c r="U5389" s="8"/>
      <c r="W5389" s="8">
        <f t="shared" si="4555"/>
        <v>213.4</v>
      </c>
      <c r="X5389">
        <v>18352800</v>
      </c>
      <c r="Y5389">
        <f t="shared" si="4556"/>
        <v>5098</v>
      </c>
      <c r="Z5389" s="8">
        <v>725</v>
      </c>
      <c r="AA5389" s="8">
        <v>24.5</v>
      </c>
      <c r="AB5389" s="8">
        <v>47</v>
      </c>
      <c r="AC5389" s="4"/>
      <c r="KL5389" s="84"/>
      <c r="KP5389" s="84"/>
      <c r="KS5389" s="74"/>
      <c r="KT5389" s="74"/>
      <c r="KU5389" s="16"/>
      <c r="KV5389" s="72"/>
      <c r="KW5389" s="72"/>
      <c r="KX5389" s="16"/>
      <c r="KZ5389" s="16"/>
      <c r="LA5389" s="16"/>
      <c r="LB5389" s="74"/>
      <c r="LC5389" s="74"/>
    </row>
    <row r="5390" spans="8:315" x14ac:dyDescent="0.35">
      <c r="H5390" s="4"/>
      <c r="J5390" s="8"/>
      <c r="K5390" s="8"/>
      <c r="L5390" s="8"/>
      <c r="M5390" s="8"/>
      <c r="O5390" s="8"/>
      <c r="P5390" s="8"/>
      <c r="R5390" s="8"/>
      <c r="S5390" s="8"/>
      <c r="T5390" s="8"/>
      <c r="U5390" s="8"/>
      <c r="W5390" s="8">
        <f t="shared" si="4555"/>
        <v>213.5</v>
      </c>
      <c r="X5390">
        <v>18356400</v>
      </c>
      <c r="Y5390">
        <f t="shared" si="4556"/>
        <v>5099</v>
      </c>
      <c r="Z5390" s="8">
        <v>791.1</v>
      </c>
      <c r="AA5390" s="8">
        <v>25.8</v>
      </c>
      <c r="AB5390" s="8">
        <v>44.4</v>
      </c>
      <c r="AC5390" s="4"/>
      <c r="KL5390" s="84"/>
      <c r="KP5390" s="84"/>
      <c r="KS5390" s="74"/>
      <c r="KT5390" s="74"/>
      <c r="KU5390" s="16"/>
      <c r="KV5390" s="72"/>
      <c r="KW5390" s="72"/>
      <c r="KX5390" s="16"/>
      <c r="KZ5390" s="16"/>
      <c r="LA5390" s="16"/>
      <c r="LB5390" s="74"/>
      <c r="LC5390" s="74"/>
    </row>
    <row r="5391" spans="8:315" x14ac:dyDescent="0.35">
      <c r="H5391" s="4"/>
      <c r="J5391" s="8"/>
      <c r="K5391" s="8"/>
      <c r="L5391" s="8"/>
      <c r="M5391" s="8"/>
      <c r="O5391" s="8"/>
      <c r="P5391" s="8"/>
      <c r="R5391" s="8"/>
      <c r="S5391" s="8"/>
      <c r="T5391" s="8"/>
      <c r="U5391" s="8"/>
      <c r="W5391" s="8">
        <f t="shared" si="4555"/>
        <v>213.5</v>
      </c>
      <c r="X5391">
        <v>18360000</v>
      </c>
      <c r="Y5391">
        <f t="shared" si="4556"/>
        <v>5100</v>
      </c>
      <c r="Z5391" s="8">
        <v>877.5</v>
      </c>
      <c r="AA5391" s="8">
        <v>26.8</v>
      </c>
      <c r="AB5391" s="8">
        <v>40</v>
      </c>
      <c r="AC5391" s="4"/>
      <c r="KL5391" s="84"/>
      <c r="KP5391" s="84"/>
      <c r="KS5391" s="74"/>
      <c r="KT5391" s="74"/>
      <c r="KU5391" s="16"/>
      <c r="KV5391" s="72"/>
      <c r="KW5391" s="72"/>
      <c r="KX5391" s="16"/>
      <c r="KZ5391" s="16"/>
      <c r="LA5391" s="16"/>
      <c r="LB5391" s="74"/>
      <c r="LC5391" s="74"/>
    </row>
    <row r="5392" spans="8:315" x14ac:dyDescent="0.35">
      <c r="H5392" s="4"/>
      <c r="J5392" s="8"/>
      <c r="K5392" s="8"/>
      <c r="L5392" s="8"/>
      <c r="M5392" s="8"/>
      <c r="O5392" s="8"/>
      <c r="P5392" s="8"/>
      <c r="R5392" s="8"/>
      <c r="S5392" s="8"/>
      <c r="T5392" s="8"/>
      <c r="U5392" s="8"/>
      <c r="W5392" s="8">
        <f t="shared" si="4555"/>
        <v>213.5</v>
      </c>
      <c r="X5392">
        <v>18363600</v>
      </c>
      <c r="Y5392">
        <f t="shared" si="4556"/>
        <v>5101</v>
      </c>
      <c r="Z5392" s="8">
        <v>746.4</v>
      </c>
      <c r="AA5392" s="8">
        <v>27.3</v>
      </c>
      <c r="AB5392" s="8">
        <v>34.700000000000003</v>
      </c>
      <c r="AC5392" s="4"/>
      <c r="KL5392" s="84"/>
      <c r="KP5392" s="84"/>
      <c r="KS5392" s="74"/>
      <c r="KT5392" s="74"/>
      <c r="KU5392" s="16"/>
      <c r="KV5392" s="72"/>
      <c r="KW5392" s="72"/>
      <c r="KX5392" s="16"/>
      <c r="KZ5392" s="16"/>
      <c r="LA5392" s="16"/>
      <c r="LB5392" s="74"/>
      <c r="LC5392" s="74"/>
    </row>
    <row r="5393" spans="8:315" x14ac:dyDescent="0.35">
      <c r="H5393" s="4"/>
      <c r="J5393" s="8"/>
      <c r="K5393" s="8"/>
      <c r="L5393" s="8"/>
      <c r="M5393" s="8"/>
      <c r="O5393" s="8"/>
      <c r="P5393" s="8"/>
      <c r="R5393" s="8"/>
      <c r="S5393" s="8"/>
      <c r="T5393" s="8"/>
      <c r="U5393" s="8"/>
      <c r="W5393" s="8">
        <f t="shared" si="4555"/>
        <v>213.6</v>
      </c>
      <c r="X5393">
        <v>18367200</v>
      </c>
      <c r="Y5393">
        <f t="shared" si="4556"/>
        <v>5102</v>
      </c>
      <c r="Z5393" s="8">
        <v>838.6</v>
      </c>
      <c r="AA5393" s="8">
        <v>28</v>
      </c>
      <c r="AB5393" s="8">
        <v>35.1</v>
      </c>
      <c r="AC5393" s="4"/>
      <c r="KL5393" s="84"/>
      <c r="KP5393" s="84"/>
      <c r="KS5393" s="74"/>
      <c r="KT5393" s="74"/>
      <c r="KU5393" s="16"/>
      <c r="KV5393" s="72"/>
      <c r="KW5393" s="72"/>
      <c r="KX5393" s="16"/>
      <c r="KZ5393" s="16"/>
      <c r="LA5393" s="16"/>
      <c r="LB5393" s="74"/>
      <c r="LC5393" s="74"/>
    </row>
    <row r="5394" spans="8:315" x14ac:dyDescent="0.35">
      <c r="H5394" s="4"/>
      <c r="J5394" s="8"/>
      <c r="K5394" s="8"/>
      <c r="L5394" s="8"/>
      <c r="M5394" s="8"/>
      <c r="O5394" s="8"/>
      <c r="P5394" s="8"/>
      <c r="R5394" s="8"/>
      <c r="S5394" s="8"/>
      <c r="T5394" s="8"/>
      <c r="U5394" s="8"/>
      <c r="W5394" s="8">
        <f t="shared" si="4555"/>
        <v>213.6</v>
      </c>
      <c r="X5394">
        <v>18370800</v>
      </c>
      <c r="Y5394">
        <f t="shared" si="4556"/>
        <v>5103</v>
      </c>
      <c r="Z5394" s="8">
        <v>695.6</v>
      </c>
      <c r="AA5394" s="8">
        <v>28</v>
      </c>
      <c r="AB5394" s="8">
        <v>35.700000000000003</v>
      </c>
      <c r="AC5394" s="4"/>
      <c r="KL5394" s="84"/>
      <c r="KP5394" s="84"/>
      <c r="KS5394" s="74"/>
      <c r="KT5394" s="74"/>
      <c r="KU5394" s="16"/>
      <c r="KV5394" s="72"/>
      <c r="KW5394" s="72"/>
      <c r="KX5394" s="16"/>
      <c r="KZ5394" s="16"/>
      <c r="LA5394" s="16"/>
      <c r="LB5394" s="74"/>
      <c r="LC5394" s="74"/>
    </row>
    <row r="5395" spans="8:315" x14ac:dyDescent="0.35">
      <c r="H5395" s="4"/>
      <c r="J5395" s="8"/>
      <c r="K5395" s="8"/>
      <c r="L5395" s="8"/>
      <c r="M5395" s="8"/>
      <c r="O5395" s="8"/>
      <c r="P5395" s="8"/>
      <c r="R5395" s="8"/>
      <c r="S5395" s="8"/>
      <c r="T5395" s="8"/>
      <c r="U5395" s="8"/>
      <c r="W5395" s="8">
        <f t="shared" si="4555"/>
        <v>213.7</v>
      </c>
      <c r="X5395">
        <v>18374400</v>
      </c>
      <c r="Y5395">
        <f t="shared" si="4556"/>
        <v>5104</v>
      </c>
      <c r="Z5395" s="8">
        <v>507.5</v>
      </c>
      <c r="AA5395" s="8">
        <v>27.8</v>
      </c>
      <c r="AB5395" s="8">
        <v>36.9</v>
      </c>
      <c r="AC5395" s="4"/>
      <c r="KL5395" s="84"/>
      <c r="KP5395" s="84"/>
      <c r="KS5395" s="74"/>
      <c r="KT5395" s="74"/>
      <c r="KU5395" s="16"/>
      <c r="KV5395" s="72"/>
      <c r="KW5395" s="72"/>
      <c r="KX5395" s="16"/>
      <c r="KZ5395" s="16"/>
      <c r="LA5395" s="16"/>
      <c r="LB5395" s="74"/>
      <c r="LC5395" s="74"/>
    </row>
    <row r="5396" spans="8:315" x14ac:dyDescent="0.35">
      <c r="H5396" s="4"/>
      <c r="J5396" s="8"/>
      <c r="K5396" s="8"/>
      <c r="L5396" s="8"/>
      <c r="M5396" s="8"/>
      <c r="O5396" s="8"/>
      <c r="P5396" s="8"/>
      <c r="R5396" s="8"/>
      <c r="S5396" s="8"/>
      <c r="T5396" s="8"/>
      <c r="U5396" s="8"/>
      <c r="W5396" s="8">
        <f t="shared" si="4555"/>
        <v>213.7</v>
      </c>
      <c r="X5396">
        <v>18378000</v>
      </c>
      <c r="Y5396">
        <f t="shared" si="4556"/>
        <v>5105</v>
      </c>
      <c r="Z5396" s="8">
        <v>291.39999999999998</v>
      </c>
      <c r="AA5396" s="8">
        <v>27.2</v>
      </c>
      <c r="AB5396" s="8">
        <v>39</v>
      </c>
      <c r="AC5396" s="4"/>
      <c r="KL5396" s="84"/>
      <c r="KP5396" s="84"/>
      <c r="KS5396" s="74"/>
      <c r="KT5396" s="74"/>
      <c r="KU5396" s="16"/>
      <c r="KV5396" s="72"/>
      <c r="KW5396" s="72"/>
      <c r="KX5396" s="16"/>
      <c r="KZ5396" s="16"/>
      <c r="LA5396" s="16"/>
      <c r="LB5396" s="74"/>
      <c r="LC5396" s="74"/>
    </row>
    <row r="5397" spans="8:315" x14ac:dyDescent="0.35">
      <c r="H5397" s="4"/>
      <c r="J5397" s="8"/>
      <c r="K5397" s="8"/>
      <c r="L5397" s="8"/>
      <c r="M5397" s="8"/>
      <c r="O5397" s="8"/>
      <c r="P5397" s="8"/>
      <c r="R5397" s="8"/>
      <c r="S5397" s="8"/>
      <c r="T5397" s="8"/>
      <c r="U5397" s="8"/>
      <c r="W5397" s="8">
        <f t="shared" si="4555"/>
        <v>213.8</v>
      </c>
      <c r="X5397">
        <v>18381600</v>
      </c>
      <c r="Y5397">
        <f t="shared" si="4556"/>
        <v>5106</v>
      </c>
      <c r="Z5397" s="8">
        <v>130</v>
      </c>
      <c r="AA5397" s="8">
        <v>26.5</v>
      </c>
      <c r="AB5397" s="8">
        <v>41.6</v>
      </c>
      <c r="AC5397" s="4"/>
      <c r="KL5397" s="84"/>
      <c r="KP5397" s="84"/>
      <c r="KS5397" s="74"/>
      <c r="KT5397" s="74"/>
      <c r="KU5397" s="16"/>
      <c r="KV5397" s="72"/>
      <c r="KW5397" s="72"/>
      <c r="KX5397" s="16"/>
      <c r="KZ5397" s="16"/>
      <c r="LA5397" s="16"/>
      <c r="LB5397" s="74"/>
      <c r="LC5397" s="74"/>
    </row>
    <row r="5398" spans="8:315" x14ac:dyDescent="0.35">
      <c r="H5398" s="4"/>
      <c r="J5398" s="8"/>
      <c r="K5398" s="8"/>
      <c r="L5398" s="8"/>
      <c r="M5398" s="8"/>
      <c r="O5398" s="8"/>
      <c r="P5398" s="8"/>
      <c r="R5398" s="8"/>
      <c r="S5398" s="8"/>
      <c r="T5398" s="8"/>
      <c r="U5398" s="8"/>
      <c r="W5398" s="8">
        <f t="shared" si="4555"/>
        <v>213.8</v>
      </c>
      <c r="X5398">
        <v>18385200</v>
      </c>
      <c r="Y5398">
        <f t="shared" si="4556"/>
        <v>5107</v>
      </c>
      <c r="Z5398" s="8">
        <v>78.900000000000006</v>
      </c>
      <c r="AA5398" s="8">
        <v>26</v>
      </c>
      <c r="AB5398" s="8">
        <v>44.7</v>
      </c>
      <c r="AC5398" s="4"/>
      <c r="KL5398" s="84"/>
      <c r="KP5398" s="84"/>
      <c r="KS5398" s="74"/>
      <c r="KT5398" s="74"/>
      <c r="KU5398" s="16"/>
      <c r="KV5398" s="72"/>
      <c r="KW5398" s="72"/>
      <c r="KX5398" s="16"/>
      <c r="KZ5398" s="16"/>
      <c r="LA5398" s="16"/>
      <c r="LB5398" s="74"/>
      <c r="LC5398" s="74"/>
    </row>
    <row r="5399" spans="8:315" x14ac:dyDescent="0.35">
      <c r="H5399" s="4"/>
      <c r="J5399" s="8"/>
      <c r="K5399" s="8"/>
      <c r="L5399" s="8"/>
      <c r="M5399" s="8"/>
      <c r="O5399" s="8"/>
      <c r="P5399" s="8"/>
      <c r="R5399" s="8"/>
      <c r="S5399" s="8"/>
      <c r="T5399" s="8"/>
      <c r="U5399" s="8"/>
      <c r="W5399" s="8">
        <f t="shared" si="4555"/>
        <v>213.8</v>
      </c>
      <c r="X5399">
        <v>18388800</v>
      </c>
      <c r="Y5399">
        <f t="shared" si="4556"/>
        <v>5108</v>
      </c>
      <c r="Z5399" s="8">
        <v>5.3</v>
      </c>
      <c r="AA5399" s="8">
        <v>24.3</v>
      </c>
      <c r="AB5399" s="8">
        <v>51.3</v>
      </c>
      <c r="AC5399" s="4"/>
      <c r="KL5399" s="84"/>
      <c r="KP5399" s="84"/>
      <c r="KS5399" s="74"/>
      <c r="KT5399" s="74"/>
      <c r="KU5399" s="16"/>
      <c r="KV5399" s="72"/>
      <c r="KW5399" s="72"/>
      <c r="KX5399" s="16"/>
      <c r="KZ5399" s="16"/>
      <c r="LA5399" s="16"/>
      <c r="LB5399" s="74"/>
      <c r="LC5399" s="74"/>
    </row>
    <row r="5400" spans="8:315" x14ac:dyDescent="0.35">
      <c r="H5400" s="4"/>
      <c r="J5400" s="8"/>
      <c r="K5400" s="8"/>
      <c r="L5400" s="8"/>
      <c r="M5400" s="8"/>
      <c r="O5400" s="8"/>
      <c r="P5400" s="8"/>
      <c r="R5400" s="8"/>
      <c r="S5400" s="8"/>
      <c r="T5400" s="8"/>
      <c r="U5400" s="8"/>
      <c r="W5400" s="8">
        <f t="shared" si="4555"/>
        <v>213.9</v>
      </c>
      <c r="X5400">
        <v>18392400</v>
      </c>
      <c r="Y5400">
        <f t="shared" si="4556"/>
        <v>5109</v>
      </c>
      <c r="Z5400" s="8">
        <v>0</v>
      </c>
      <c r="AA5400" s="8">
        <v>22.8</v>
      </c>
      <c r="AB5400" s="8">
        <v>58.2</v>
      </c>
      <c r="AC5400" s="4"/>
      <c r="KL5400" s="84"/>
      <c r="KP5400" s="84"/>
      <c r="KS5400" s="74"/>
      <c r="KT5400" s="74"/>
      <c r="KU5400" s="16"/>
      <c r="KV5400" s="72"/>
      <c r="KW5400" s="72"/>
      <c r="KX5400" s="16"/>
      <c r="KZ5400" s="16"/>
      <c r="LA5400" s="16"/>
      <c r="LB5400" s="74"/>
      <c r="LC5400" s="74"/>
    </row>
    <row r="5401" spans="8:315" x14ac:dyDescent="0.35">
      <c r="H5401" s="4"/>
      <c r="J5401" s="8"/>
      <c r="K5401" s="8"/>
      <c r="L5401" s="8"/>
      <c r="M5401" s="8"/>
      <c r="O5401" s="8"/>
      <c r="P5401" s="8"/>
      <c r="R5401" s="8"/>
      <c r="S5401" s="8"/>
      <c r="T5401" s="8"/>
      <c r="U5401" s="8"/>
      <c r="W5401" s="8">
        <f t="shared" si="4555"/>
        <v>213.9</v>
      </c>
      <c r="X5401">
        <v>18396000</v>
      </c>
      <c r="Y5401">
        <f t="shared" si="4556"/>
        <v>5110</v>
      </c>
      <c r="Z5401" s="8">
        <v>0</v>
      </c>
      <c r="AA5401" s="8">
        <v>21.1</v>
      </c>
      <c r="AB5401" s="8">
        <v>61</v>
      </c>
      <c r="AC5401" s="4"/>
      <c r="KL5401" s="84"/>
      <c r="KP5401" s="84"/>
      <c r="KS5401" s="74"/>
      <c r="KT5401" s="74"/>
      <c r="KU5401" s="16"/>
      <c r="KV5401" s="72"/>
      <c r="KW5401" s="72"/>
      <c r="KX5401" s="16"/>
      <c r="KZ5401" s="16"/>
      <c r="LA5401" s="16"/>
      <c r="LB5401" s="74"/>
      <c r="LC5401" s="74"/>
    </row>
    <row r="5402" spans="8:315" x14ac:dyDescent="0.35">
      <c r="H5402" s="4"/>
      <c r="J5402" s="8"/>
      <c r="K5402" s="8"/>
      <c r="L5402" s="8"/>
      <c r="M5402" s="8"/>
      <c r="O5402" s="8"/>
      <c r="P5402" s="8"/>
      <c r="R5402" s="8"/>
      <c r="S5402" s="8"/>
      <c r="T5402" s="8"/>
      <c r="U5402" s="8"/>
      <c r="W5402" s="8">
        <f t="shared" si="4555"/>
        <v>214</v>
      </c>
      <c r="X5402">
        <v>18399600</v>
      </c>
      <c r="Y5402">
        <f t="shared" si="4556"/>
        <v>5111</v>
      </c>
      <c r="Z5402" s="8">
        <v>0</v>
      </c>
      <c r="AA5402" s="8">
        <v>20.399999999999999</v>
      </c>
      <c r="AB5402" s="8">
        <v>73.099999999999994</v>
      </c>
      <c r="AC5402" s="4"/>
      <c r="KL5402" s="84"/>
      <c r="KP5402" s="84"/>
      <c r="KS5402" s="74"/>
      <c r="KT5402" s="74"/>
      <c r="KU5402" s="16"/>
      <c r="KV5402" s="72"/>
      <c r="KW5402" s="72"/>
      <c r="KX5402" s="16"/>
      <c r="KZ5402" s="16"/>
      <c r="LA5402" s="16"/>
      <c r="LB5402" s="74"/>
      <c r="LC5402" s="74"/>
    </row>
    <row r="5403" spans="8:315" x14ac:dyDescent="0.35">
      <c r="H5403" s="4"/>
      <c r="J5403" s="8"/>
      <c r="K5403" s="8"/>
      <c r="L5403" s="8"/>
      <c r="M5403" s="8"/>
      <c r="O5403" s="8"/>
      <c r="P5403" s="8"/>
      <c r="R5403" s="8"/>
      <c r="S5403" s="8"/>
      <c r="T5403" s="8"/>
      <c r="U5403" s="8"/>
      <c r="W5403" s="8">
        <f t="shared" si="4555"/>
        <v>214</v>
      </c>
      <c r="X5403">
        <v>18403200</v>
      </c>
      <c r="Y5403">
        <f t="shared" si="4556"/>
        <v>5112</v>
      </c>
      <c r="Z5403" s="8">
        <v>0</v>
      </c>
      <c r="AA5403" s="8">
        <v>19</v>
      </c>
      <c r="AB5403" s="8">
        <v>74.8</v>
      </c>
      <c r="AC5403" s="4"/>
      <c r="KL5403" s="84"/>
      <c r="KP5403" s="84"/>
      <c r="KS5403" s="74"/>
      <c r="KT5403" s="74"/>
      <c r="KU5403" s="16"/>
      <c r="KV5403" s="72"/>
      <c r="KW5403" s="72"/>
      <c r="KX5403" s="16"/>
      <c r="KZ5403" s="16"/>
      <c r="LA5403" s="16"/>
      <c r="LB5403" s="74"/>
      <c r="LC5403" s="74"/>
    </row>
    <row r="5404" spans="8:315" x14ac:dyDescent="0.35">
      <c r="H5404" s="4"/>
      <c r="J5404" s="8"/>
      <c r="K5404" s="8"/>
      <c r="L5404" s="8"/>
      <c r="M5404" s="8"/>
      <c r="O5404" s="8"/>
      <c r="P5404" s="8"/>
      <c r="R5404" s="8"/>
      <c r="S5404" s="8"/>
      <c r="T5404" s="8"/>
      <c r="U5404" s="8"/>
      <c r="W5404" s="8">
        <f t="shared" si="4555"/>
        <v>214</v>
      </c>
      <c r="X5404">
        <v>18406800</v>
      </c>
      <c r="Y5404">
        <f t="shared" si="4556"/>
        <v>5113</v>
      </c>
      <c r="Z5404" s="8">
        <v>0</v>
      </c>
      <c r="AA5404" s="8">
        <v>20</v>
      </c>
      <c r="AB5404" s="8">
        <v>66.400000000000006</v>
      </c>
      <c r="AC5404" s="4"/>
      <c r="KL5404" s="84"/>
      <c r="KP5404" s="84"/>
      <c r="KS5404" s="74"/>
      <c r="KT5404" s="74"/>
      <c r="KU5404" s="16"/>
      <c r="KV5404" s="72"/>
      <c r="KW5404" s="72"/>
      <c r="KX5404" s="16"/>
      <c r="KZ5404" s="16"/>
      <c r="LA5404" s="16"/>
      <c r="LB5404" s="74"/>
      <c r="LC5404" s="74"/>
    </row>
    <row r="5405" spans="8:315" x14ac:dyDescent="0.35">
      <c r="H5405" s="4"/>
      <c r="J5405" s="8"/>
      <c r="K5405" s="8"/>
      <c r="L5405" s="8"/>
      <c r="M5405" s="8"/>
      <c r="O5405" s="8"/>
      <c r="P5405" s="8"/>
      <c r="R5405" s="8"/>
      <c r="S5405" s="8"/>
      <c r="T5405" s="8"/>
      <c r="U5405" s="8"/>
      <c r="W5405" s="8">
        <f t="shared" si="4555"/>
        <v>214.1</v>
      </c>
      <c r="X5405">
        <v>18410400</v>
      </c>
      <c r="Y5405">
        <f t="shared" si="4556"/>
        <v>5114</v>
      </c>
      <c r="Z5405" s="8">
        <v>0</v>
      </c>
      <c r="AA5405" s="8">
        <v>20.3</v>
      </c>
      <c r="AB5405" s="8">
        <v>66.599999999999994</v>
      </c>
      <c r="AC5405" s="4"/>
      <c r="KL5405" s="84"/>
      <c r="KP5405" s="84"/>
      <c r="KS5405" s="74"/>
      <c r="KT5405" s="74"/>
      <c r="KU5405" s="16"/>
      <c r="KV5405" s="72"/>
      <c r="KW5405" s="72"/>
      <c r="KX5405" s="16"/>
      <c r="KZ5405" s="16"/>
      <c r="LA5405" s="16"/>
      <c r="LB5405" s="74"/>
      <c r="LC5405" s="74"/>
    </row>
    <row r="5406" spans="8:315" x14ac:dyDescent="0.35">
      <c r="H5406" s="4"/>
      <c r="J5406" s="8"/>
      <c r="K5406" s="8"/>
      <c r="L5406" s="8"/>
      <c r="M5406" s="8"/>
      <c r="O5406" s="8"/>
      <c r="P5406" s="8"/>
      <c r="R5406" s="8"/>
      <c r="S5406" s="8"/>
      <c r="T5406" s="8"/>
      <c r="U5406" s="8"/>
      <c r="W5406" s="8">
        <f t="shared" si="4555"/>
        <v>214.1</v>
      </c>
      <c r="X5406">
        <v>18414000</v>
      </c>
      <c r="Y5406">
        <f t="shared" si="4556"/>
        <v>5115</v>
      </c>
      <c r="Z5406" s="8">
        <v>0</v>
      </c>
      <c r="AA5406" s="8">
        <v>20</v>
      </c>
      <c r="AB5406" s="8">
        <v>67.099999999999994</v>
      </c>
      <c r="AC5406" s="4"/>
      <c r="KL5406" s="84"/>
      <c r="KP5406" s="84"/>
      <c r="KS5406" s="74"/>
      <c r="KT5406" s="74"/>
      <c r="KU5406" s="16"/>
      <c r="KV5406" s="72"/>
      <c r="KW5406" s="72"/>
      <c r="KX5406" s="16"/>
      <c r="KZ5406" s="16"/>
      <c r="LA5406" s="16"/>
      <c r="LB5406" s="74"/>
      <c r="LC5406" s="74"/>
    </row>
    <row r="5407" spans="8:315" x14ac:dyDescent="0.35">
      <c r="H5407" s="4"/>
      <c r="J5407" s="8"/>
      <c r="K5407" s="8"/>
      <c r="L5407" s="8"/>
      <c r="M5407" s="8"/>
      <c r="O5407" s="8"/>
      <c r="P5407" s="8"/>
      <c r="R5407" s="8"/>
      <c r="S5407" s="8"/>
      <c r="T5407" s="8"/>
      <c r="U5407" s="8"/>
      <c r="W5407" s="8">
        <f t="shared" si="4555"/>
        <v>214.2</v>
      </c>
      <c r="X5407">
        <v>18417600</v>
      </c>
      <c r="Y5407">
        <f t="shared" si="4556"/>
        <v>5116</v>
      </c>
      <c r="Z5407" s="8">
        <v>0</v>
      </c>
      <c r="AA5407" s="8">
        <v>19.8</v>
      </c>
      <c r="AB5407" s="8">
        <v>69.2</v>
      </c>
      <c r="AC5407" s="4"/>
      <c r="KL5407" s="84"/>
      <c r="KP5407" s="84"/>
      <c r="KS5407" s="74"/>
      <c r="KT5407" s="74"/>
      <c r="KU5407" s="16"/>
      <c r="KV5407" s="72"/>
      <c r="KW5407" s="72"/>
      <c r="KX5407" s="16"/>
      <c r="KZ5407" s="16"/>
      <c r="LA5407" s="16"/>
      <c r="LB5407" s="74"/>
      <c r="LC5407" s="74"/>
    </row>
    <row r="5408" spans="8:315" x14ac:dyDescent="0.35">
      <c r="H5408" s="4"/>
      <c r="J5408" s="8"/>
      <c r="K5408" s="8"/>
      <c r="L5408" s="8"/>
      <c r="M5408" s="8"/>
      <c r="O5408" s="8"/>
      <c r="P5408" s="8"/>
      <c r="R5408" s="8"/>
      <c r="S5408" s="8"/>
      <c r="T5408" s="8"/>
      <c r="U5408" s="8"/>
      <c r="W5408" s="8">
        <f t="shared" si="4555"/>
        <v>214.2</v>
      </c>
      <c r="X5408">
        <v>18421200</v>
      </c>
      <c r="Y5408">
        <f t="shared" si="4556"/>
        <v>5117</v>
      </c>
      <c r="Z5408" s="8">
        <v>1.4</v>
      </c>
      <c r="AA5408" s="8">
        <v>19.3</v>
      </c>
      <c r="AB5408" s="8">
        <v>67.400000000000006</v>
      </c>
      <c r="AC5408" s="4"/>
      <c r="KL5408" s="84"/>
      <c r="KP5408" s="84"/>
      <c r="KS5408" s="74"/>
      <c r="KT5408" s="74"/>
      <c r="KU5408" s="16"/>
      <c r="KV5408" s="72"/>
      <c r="KW5408" s="72"/>
      <c r="KX5408" s="16"/>
      <c r="KZ5408" s="16"/>
      <c r="LA5408" s="16"/>
      <c r="LB5408" s="74"/>
      <c r="LC5408" s="74"/>
    </row>
    <row r="5409" spans="8:315" x14ac:dyDescent="0.35">
      <c r="H5409" s="4"/>
      <c r="J5409" s="8"/>
      <c r="K5409" s="8"/>
      <c r="L5409" s="8"/>
      <c r="M5409" s="8"/>
      <c r="O5409" s="8"/>
      <c r="P5409" s="8"/>
      <c r="R5409" s="8"/>
      <c r="S5409" s="8"/>
      <c r="T5409" s="8"/>
      <c r="U5409" s="8"/>
      <c r="W5409" s="8">
        <f t="shared" si="4555"/>
        <v>214.3</v>
      </c>
      <c r="X5409">
        <v>18424800</v>
      </c>
      <c r="Y5409">
        <f t="shared" si="4556"/>
        <v>5118</v>
      </c>
      <c r="Z5409" s="8">
        <v>34.4</v>
      </c>
      <c r="AA5409" s="8">
        <v>19.2</v>
      </c>
      <c r="AB5409" s="8">
        <v>73.2</v>
      </c>
      <c r="AC5409" s="4"/>
      <c r="KL5409" s="84"/>
      <c r="KP5409" s="84"/>
      <c r="KS5409" s="74"/>
      <c r="KT5409" s="74"/>
      <c r="KU5409" s="16"/>
      <c r="KV5409" s="72"/>
      <c r="KW5409" s="72"/>
      <c r="KX5409" s="16"/>
      <c r="KZ5409" s="16"/>
      <c r="LA5409" s="16"/>
      <c r="LB5409" s="74"/>
      <c r="LC5409" s="74"/>
    </row>
    <row r="5410" spans="8:315" x14ac:dyDescent="0.35">
      <c r="H5410" s="4"/>
      <c r="J5410" s="8"/>
      <c r="K5410" s="8"/>
      <c r="L5410" s="8"/>
      <c r="M5410" s="8"/>
      <c r="O5410" s="8"/>
      <c r="P5410" s="8"/>
      <c r="R5410" s="8"/>
      <c r="S5410" s="8"/>
      <c r="T5410" s="8"/>
      <c r="U5410" s="8"/>
      <c r="W5410" s="8">
        <f t="shared" si="4555"/>
        <v>214.3</v>
      </c>
      <c r="X5410">
        <v>18428400</v>
      </c>
      <c r="Y5410">
        <f t="shared" si="4556"/>
        <v>5119</v>
      </c>
      <c r="Z5410" s="8">
        <v>130.30000000000001</v>
      </c>
      <c r="AA5410" s="8">
        <v>20</v>
      </c>
      <c r="AB5410" s="8">
        <v>63.3</v>
      </c>
      <c r="AC5410" s="4"/>
      <c r="KL5410" s="84"/>
      <c r="KP5410" s="84"/>
      <c r="KS5410" s="74"/>
      <c r="KT5410" s="74"/>
      <c r="KU5410" s="16"/>
      <c r="KV5410" s="72"/>
      <c r="KW5410" s="72"/>
      <c r="KX5410" s="16"/>
      <c r="KZ5410" s="16"/>
      <c r="LA5410" s="16"/>
      <c r="LB5410" s="74"/>
      <c r="LC5410" s="74"/>
    </row>
    <row r="5411" spans="8:315" x14ac:dyDescent="0.35">
      <c r="H5411" s="4"/>
      <c r="J5411" s="8"/>
      <c r="K5411" s="8"/>
      <c r="L5411" s="8"/>
      <c r="M5411" s="8"/>
      <c r="O5411" s="8"/>
      <c r="P5411" s="8"/>
      <c r="R5411" s="8"/>
      <c r="S5411" s="8"/>
      <c r="T5411" s="8"/>
      <c r="U5411" s="8"/>
      <c r="W5411" s="8">
        <f t="shared" si="4555"/>
        <v>214.3</v>
      </c>
      <c r="X5411">
        <v>18432000</v>
      </c>
      <c r="Y5411">
        <f t="shared" si="4556"/>
        <v>5120</v>
      </c>
      <c r="Z5411" s="8">
        <v>205</v>
      </c>
      <c r="AA5411" s="8">
        <v>21.1</v>
      </c>
      <c r="AB5411" s="8">
        <v>61.2</v>
      </c>
      <c r="AC5411" s="4"/>
      <c r="KL5411" s="84"/>
      <c r="KP5411" s="84"/>
      <c r="KS5411" s="74"/>
      <c r="KT5411" s="74"/>
      <c r="KU5411" s="16"/>
      <c r="KV5411" s="72"/>
      <c r="KW5411" s="72"/>
      <c r="KX5411" s="16"/>
      <c r="KZ5411" s="16"/>
      <c r="LA5411" s="16"/>
      <c r="LB5411" s="74"/>
      <c r="LC5411" s="74"/>
    </row>
    <row r="5412" spans="8:315" x14ac:dyDescent="0.35">
      <c r="H5412" s="4"/>
      <c r="J5412" s="8"/>
      <c r="K5412" s="8"/>
      <c r="L5412" s="8"/>
      <c r="M5412" s="8"/>
      <c r="O5412" s="8"/>
      <c r="P5412" s="8"/>
      <c r="R5412" s="8"/>
      <c r="S5412" s="8"/>
      <c r="T5412" s="8"/>
      <c r="U5412" s="8"/>
      <c r="W5412" s="8">
        <f t="shared" ref="W5412:W5475" si="4557">X5412/24/3600+1</f>
        <v>214.4</v>
      </c>
      <c r="X5412">
        <v>18435600</v>
      </c>
      <c r="Y5412">
        <f t="shared" ref="Y5412:Y5475" si="4558">X5412/3600</f>
        <v>5121</v>
      </c>
      <c r="Z5412" s="8">
        <v>420.6</v>
      </c>
      <c r="AA5412" s="8">
        <v>23.1</v>
      </c>
      <c r="AB5412" s="8">
        <v>52.8</v>
      </c>
      <c r="AC5412" s="4"/>
      <c r="KL5412" s="84"/>
      <c r="KP5412" s="84"/>
      <c r="KS5412" s="74"/>
      <c r="KT5412" s="74"/>
      <c r="KU5412" s="16"/>
      <c r="KV5412" s="72"/>
      <c r="KW5412" s="72"/>
      <c r="KX5412" s="16"/>
      <c r="KZ5412" s="16"/>
      <c r="LA5412" s="16"/>
      <c r="LB5412" s="74"/>
      <c r="LC5412" s="74"/>
    </row>
    <row r="5413" spans="8:315" x14ac:dyDescent="0.35">
      <c r="H5413" s="4"/>
      <c r="J5413" s="8"/>
      <c r="K5413" s="8"/>
      <c r="L5413" s="8"/>
      <c r="M5413" s="8"/>
      <c r="O5413" s="8"/>
      <c r="P5413" s="8"/>
      <c r="R5413" s="8"/>
      <c r="S5413" s="8"/>
      <c r="T5413" s="8"/>
      <c r="U5413" s="8"/>
      <c r="W5413" s="8">
        <f t="shared" si="4557"/>
        <v>214.4</v>
      </c>
      <c r="X5413">
        <v>18439200</v>
      </c>
      <c r="Y5413">
        <f t="shared" si="4558"/>
        <v>5122</v>
      </c>
      <c r="Z5413" s="8">
        <v>442.5</v>
      </c>
      <c r="AA5413" s="8">
        <v>24.3</v>
      </c>
      <c r="AB5413" s="8">
        <v>49.7</v>
      </c>
      <c r="AC5413" s="4"/>
      <c r="KL5413" s="84"/>
      <c r="KP5413" s="84"/>
      <c r="KS5413" s="74"/>
      <c r="KT5413" s="74"/>
      <c r="KU5413" s="16"/>
      <c r="KV5413" s="72"/>
      <c r="KW5413" s="72"/>
      <c r="KX5413" s="16"/>
      <c r="KZ5413" s="16"/>
      <c r="LA5413" s="16"/>
      <c r="LB5413" s="74"/>
      <c r="LC5413" s="74"/>
    </row>
    <row r="5414" spans="8:315" x14ac:dyDescent="0.35">
      <c r="H5414" s="4"/>
      <c r="J5414" s="8"/>
      <c r="K5414" s="8"/>
      <c r="L5414" s="8"/>
      <c r="M5414" s="8"/>
      <c r="O5414" s="8"/>
      <c r="P5414" s="8"/>
      <c r="R5414" s="8"/>
      <c r="S5414" s="8"/>
      <c r="T5414" s="8"/>
      <c r="U5414" s="8"/>
      <c r="W5414" s="8">
        <f t="shared" si="4557"/>
        <v>214.5</v>
      </c>
      <c r="X5414">
        <v>18442800</v>
      </c>
      <c r="Y5414">
        <f t="shared" si="4558"/>
        <v>5123</v>
      </c>
      <c r="Z5414" s="8">
        <v>833.6</v>
      </c>
      <c r="AA5414" s="8">
        <v>26.1</v>
      </c>
      <c r="AB5414" s="8">
        <v>42.9</v>
      </c>
      <c r="AC5414" s="4"/>
      <c r="KL5414" s="84"/>
      <c r="KP5414" s="84"/>
      <c r="KS5414" s="74"/>
      <c r="KT5414" s="74"/>
      <c r="KU5414" s="16"/>
      <c r="KV5414" s="72"/>
      <c r="KW5414" s="72"/>
      <c r="KX5414" s="16"/>
      <c r="KZ5414" s="16"/>
      <c r="LA5414" s="16"/>
      <c r="LB5414" s="74"/>
      <c r="LC5414" s="74"/>
    </row>
    <row r="5415" spans="8:315" x14ac:dyDescent="0.35">
      <c r="H5415" s="4"/>
      <c r="J5415" s="8"/>
      <c r="K5415" s="8"/>
      <c r="L5415" s="8"/>
      <c r="M5415" s="8"/>
      <c r="O5415" s="8"/>
      <c r="P5415" s="8"/>
      <c r="R5415" s="8"/>
      <c r="S5415" s="8"/>
      <c r="T5415" s="8"/>
      <c r="U5415" s="8"/>
      <c r="W5415" s="8">
        <f t="shared" si="4557"/>
        <v>214.5</v>
      </c>
      <c r="X5415">
        <v>18446400</v>
      </c>
      <c r="Y5415">
        <f t="shared" si="4558"/>
        <v>5124</v>
      </c>
      <c r="Z5415" s="8">
        <v>896.1</v>
      </c>
      <c r="AA5415" s="8">
        <v>27.2</v>
      </c>
      <c r="AB5415" s="8">
        <v>33</v>
      </c>
      <c r="AC5415" s="4"/>
      <c r="KL5415" s="84"/>
      <c r="KP5415" s="84"/>
      <c r="KS5415" s="74"/>
      <c r="KT5415" s="74"/>
      <c r="KU5415" s="16"/>
      <c r="KV5415" s="72"/>
      <c r="KW5415" s="72"/>
      <c r="KX5415" s="16"/>
      <c r="KZ5415" s="16"/>
      <c r="LA5415" s="16"/>
      <c r="LB5415" s="74"/>
      <c r="LC5415" s="74"/>
    </row>
    <row r="5416" spans="8:315" x14ac:dyDescent="0.35">
      <c r="H5416" s="4"/>
      <c r="J5416" s="8"/>
      <c r="K5416" s="8"/>
      <c r="L5416" s="8"/>
      <c r="M5416" s="8"/>
      <c r="O5416" s="8"/>
      <c r="P5416" s="8"/>
      <c r="R5416" s="8"/>
      <c r="S5416" s="8"/>
      <c r="T5416" s="8"/>
      <c r="U5416" s="8"/>
      <c r="W5416" s="8">
        <f t="shared" si="4557"/>
        <v>214.5</v>
      </c>
      <c r="X5416">
        <v>18450000</v>
      </c>
      <c r="Y5416">
        <f t="shared" si="4558"/>
        <v>5125</v>
      </c>
      <c r="Z5416" s="8">
        <v>823.9</v>
      </c>
      <c r="AA5416" s="8">
        <v>27.8</v>
      </c>
      <c r="AB5416" s="8">
        <v>33.799999999999997</v>
      </c>
      <c r="AC5416" s="4"/>
      <c r="KL5416" s="84"/>
      <c r="KP5416" s="84"/>
      <c r="KS5416" s="74"/>
      <c r="KT5416" s="74"/>
      <c r="KU5416" s="16"/>
      <c r="KV5416" s="72"/>
      <c r="KW5416" s="72"/>
      <c r="KX5416" s="16"/>
      <c r="KZ5416" s="16"/>
      <c r="LA5416" s="16"/>
      <c r="LB5416" s="74"/>
      <c r="LC5416" s="74"/>
    </row>
    <row r="5417" spans="8:315" x14ac:dyDescent="0.35">
      <c r="H5417" s="4"/>
      <c r="J5417" s="8"/>
      <c r="K5417" s="8"/>
      <c r="L5417" s="8"/>
      <c r="M5417" s="8"/>
      <c r="O5417" s="8"/>
      <c r="P5417" s="8"/>
      <c r="R5417" s="8"/>
      <c r="S5417" s="8"/>
      <c r="T5417" s="8"/>
      <c r="U5417" s="8"/>
      <c r="W5417" s="8">
        <f t="shared" si="4557"/>
        <v>214.6</v>
      </c>
      <c r="X5417">
        <v>18453600</v>
      </c>
      <c r="Y5417">
        <f t="shared" si="4558"/>
        <v>5126</v>
      </c>
      <c r="Z5417" s="8">
        <v>786.7</v>
      </c>
      <c r="AA5417" s="8">
        <v>28.1</v>
      </c>
      <c r="AB5417" s="8">
        <v>32.200000000000003</v>
      </c>
      <c r="AC5417" s="4"/>
      <c r="KL5417" s="84"/>
      <c r="KP5417" s="84"/>
      <c r="KS5417" s="74"/>
      <c r="KT5417" s="74"/>
      <c r="KU5417" s="16"/>
      <c r="KV5417" s="72"/>
      <c r="KW5417" s="72"/>
      <c r="KX5417" s="16"/>
      <c r="KZ5417" s="16"/>
      <c r="LA5417" s="16"/>
      <c r="LB5417" s="74"/>
      <c r="LC5417" s="74"/>
    </row>
    <row r="5418" spans="8:315" x14ac:dyDescent="0.35">
      <c r="H5418" s="4"/>
      <c r="J5418" s="8"/>
      <c r="K5418" s="8"/>
      <c r="L5418" s="8"/>
      <c r="M5418" s="8"/>
      <c r="O5418" s="8"/>
      <c r="P5418" s="8"/>
      <c r="R5418" s="8"/>
      <c r="S5418" s="8"/>
      <c r="T5418" s="8"/>
      <c r="U5418" s="8"/>
      <c r="W5418" s="8">
        <f t="shared" si="4557"/>
        <v>214.6</v>
      </c>
      <c r="X5418">
        <v>18457200</v>
      </c>
      <c r="Y5418">
        <f t="shared" si="4558"/>
        <v>5127</v>
      </c>
      <c r="Z5418" s="8">
        <v>704.7</v>
      </c>
      <c r="AA5418" s="8">
        <v>28.6</v>
      </c>
      <c r="AB5418" s="8">
        <v>32.799999999999997</v>
      </c>
      <c r="AC5418" s="4"/>
      <c r="KL5418" s="84"/>
      <c r="KP5418" s="84"/>
      <c r="KS5418" s="74"/>
      <c r="KT5418" s="74"/>
      <c r="KU5418" s="16"/>
      <c r="KV5418" s="72"/>
      <c r="KW5418" s="72"/>
      <c r="KX5418" s="16"/>
      <c r="KZ5418" s="16"/>
      <c r="LA5418" s="16"/>
      <c r="LB5418" s="74"/>
      <c r="LC5418" s="74"/>
    </row>
    <row r="5419" spans="8:315" x14ac:dyDescent="0.35">
      <c r="H5419" s="4"/>
      <c r="J5419" s="8"/>
      <c r="K5419" s="8"/>
      <c r="L5419" s="8"/>
      <c r="M5419" s="8"/>
      <c r="O5419" s="8"/>
      <c r="P5419" s="8"/>
      <c r="R5419" s="8"/>
      <c r="S5419" s="8"/>
      <c r="T5419" s="8"/>
      <c r="U5419" s="8"/>
      <c r="W5419" s="8">
        <f t="shared" si="4557"/>
        <v>214.7</v>
      </c>
      <c r="X5419">
        <v>18460800</v>
      </c>
      <c r="Y5419">
        <f t="shared" si="4558"/>
        <v>5128</v>
      </c>
      <c r="Z5419" s="8">
        <v>489.7</v>
      </c>
      <c r="AA5419" s="8">
        <v>28.1</v>
      </c>
      <c r="AB5419" s="8">
        <v>34.799999999999997</v>
      </c>
      <c r="AC5419" s="4"/>
      <c r="KL5419" s="84"/>
      <c r="KP5419" s="84"/>
      <c r="KS5419" s="74"/>
      <c r="KT5419" s="74"/>
      <c r="KU5419" s="16"/>
      <c r="KV5419" s="72"/>
      <c r="KW5419" s="72"/>
      <c r="KX5419" s="16"/>
      <c r="KZ5419" s="16"/>
      <c r="LA5419" s="16"/>
      <c r="LB5419" s="74"/>
      <c r="LC5419" s="74"/>
    </row>
    <row r="5420" spans="8:315" x14ac:dyDescent="0.35">
      <c r="H5420" s="4"/>
      <c r="J5420" s="8"/>
      <c r="K5420" s="8"/>
      <c r="L5420" s="8"/>
      <c r="M5420" s="8"/>
      <c r="O5420" s="8"/>
      <c r="P5420" s="8"/>
      <c r="R5420" s="8"/>
      <c r="S5420" s="8"/>
      <c r="T5420" s="8"/>
      <c r="U5420" s="8"/>
      <c r="W5420" s="8">
        <f t="shared" si="4557"/>
        <v>214.7</v>
      </c>
      <c r="X5420">
        <v>18464400</v>
      </c>
      <c r="Y5420">
        <f t="shared" si="4558"/>
        <v>5129</v>
      </c>
      <c r="Z5420" s="8">
        <v>336.1</v>
      </c>
      <c r="AA5420" s="8">
        <v>27.7</v>
      </c>
      <c r="AB5420" s="8">
        <v>40.799999999999997</v>
      </c>
      <c r="AC5420" s="4"/>
      <c r="KL5420" s="84"/>
      <c r="KP5420" s="84"/>
      <c r="KS5420" s="74"/>
      <c r="KT5420" s="74"/>
      <c r="KU5420" s="16"/>
      <c r="KV5420" s="72"/>
      <c r="KW5420" s="72"/>
      <c r="KX5420" s="16"/>
      <c r="KZ5420" s="16"/>
      <c r="LA5420" s="16"/>
      <c r="LB5420" s="74"/>
      <c r="LC5420" s="74"/>
    </row>
    <row r="5421" spans="8:315" x14ac:dyDescent="0.35">
      <c r="H5421" s="4"/>
      <c r="J5421" s="8"/>
      <c r="K5421" s="8"/>
      <c r="L5421" s="8"/>
      <c r="M5421" s="8"/>
      <c r="O5421" s="8"/>
      <c r="P5421" s="8"/>
      <c r="R5421" s="8"/>
      <c r="S5421" s="8"/>
      <c r="T5421" s="8"/>
      <c r="U5421" s="8"/>
      <c r="W5421" s="8">
        <f t="shared" si="4557"/>
        <v>214.8</v>
      </c>
      <c r="X5421">
        <v>18468000</v>
      </c>
      <c r="Y5421">
        <f t="shared" si="4558"/>
        <v>5130</v>
      </c>
      <c r="Z5421" s="8">
        <v>215.8</v>
      </c>
      <c r="AA5421" s="8">
        <v>27</v>
      </c>
      <c r="AB5421" s="8">
        <v>41.1</v>
      </c>
      <c r="AC5421" s="4"/>
      <c r="KL5421" s="84"/>
      <c r="KP5421" s="84"/>
      <c r="KS5421" s="74"/>
      <c r="KT5421" s="74"/>
      <c r="KU5421" s="16"/>
      <c r="KV5421" s="72"/>
      <c r="KW5421" s="72"/>
      <c r="KX5421" s="16"/>
      <c r="KZ5421" s="16"/>
      <c r="LA5421" s="16"/>
      <c r="LB5421" s="74"/>
      <c r="LC5421" s="74"/>
    </row>
    <row r="5422" spans="8:315" x14ac:dyDescent="0.35">
      <c r="H5422" s="4"/>
      <c r="J5422" s="8"/>
      <c r="K5422" s="8"/>
      <c r="L5422" s="8"/>
      <c r="M5422" s="8"/>
      <c r="O5422" s="8"/>
      <c r="P5422" s="8"/>
      <c r="R5422" s="8"/>
      <c r="S5422" s="8"/>
      <c r="T5422" s="8"/>
      <c r="U5422" s="8"/>
      <c r="W5422" s="8">
        <f t="shared" si="4557"/>
        <v>214.8</v>
      </c>
      <c r="X5422">
        <v>18471600</v>
      </c>
      <c r="Y5422">
        <f t="shared" si="4558"/>
        <v>5131</v>
      </c>
      <c r="Z5422" s="8">
        <v>99.2</v>
      </c>
      <c r="AA5422" s="8">
        <v>26.2</v>
      </c>
      <c r="AB5422" s="8">
        <v>45.1</v>
      </c>
      <c r="AC5422" s="4"/>
      <c r="KL5422" s="84"/>
      <c r="KP5422" s="84"/>
      <c r="KS5422" s="74"/>
      <c r="KT5422" s="74"/>
      <c r="KU5422" s="16"/>
      <c r="KV5422" s="72"/>
      <c r="KW5422" s="72"/>
      <c r="KX5422" s="16"/>
      <c r="KZ5422" s="16"/>
      <c r="LA5422" s="16"/>
      <c r="LB5422" s="74"/>
      <c r="LC5422" s="74"/>
    </row>
    <row r="5423" spans="8:315" x14ac:dyDescent="0.35">
      <c r="H5423" s="4"/>
      <c r="J5423" s="8"/>
      <c r="K5423" s="8"/>
      <c r="L5423" s="8"/>
      <c r="M5423" s="8"/>
      <c r="O5423" s="8"/>
      <c r="P5423" s="8"/>
      <c r="R5423" s="8"/>
      <c r="S5423" s="8"/>
      <c r="T5423" s="8"/>
      <c r="U5423" s="8"/>
      <c r="W5423" s="8">
        <f t="shared" si="4557"/>
        <v>214.8</v>
      </c>
      <c r="X5423">
        <v>18475200</v>
      </c>
      <c r="Y5423">
        <f t="shared" si="4558"/>
        <v>5132</v>
      </c>
      <c r="Z5423" s="8">
        <v>5</v>
      </c>
      <c r="AA5423" s="8">
        <v>24.6</v>
      </c>
      <c r="AB5423" s="8">
        <v>53</v>
      </c>
      <c r="AC5423" s="4"/>
      <c r="KL5423" s="84"/>
      <c r="KP5423" s="84"/>
      <c r="KS5423" s="74"/>
      <c r="KT5423" s="74"/>
      <c r="KU5423" s="16"/>
      <c r="KV5423" s="72"/>
      <c r="KW5423" s="72"/>
      <c r="KX5423" s="16"/>
      <c r="KZ5423" s="16"/>
      <c r="LA5423" s="16"/>
      <c r="LB5423" s="74"/>
      <c r="LC5423" s="74"/>
    </row>
    <row r="5424" spans="8:315" x14ac:dyDescent="0.35">
      <c r="H5424" s="4"/>
      <c r="J5424" s="8"/>
      <c r="K5424" s="8"/>
      <c r="L5424" s="8"/>
      <c r="M5424" s="8"/>
      <c r="O5424" s="8"/>
      <c r="P5424" s="8"/>
      <c r="R5424" s="8"/>
      <c r="S5424" s="8"/>
      <c r="T5424" s="8"/>
      <c r="U5424" s="8"/>
      <c r="W5424" s="8">
        <f t="shared" si="4557"/>
        <v>214.9</v>
      </c>
      <c r="X5424">
        <v>18478800</v>
      </c>
      <c r="Y5424">
        <f t="shared" si="4558"/>
        <v>5133</v>
      </c>
      <c r="Z5424" s="8">
        <v>0</v>
      </c>
      <c r="AA5424" s="8">
        <v>23.3</v>
      </c>
      <c r="AB5424" s="8">
        <v>60.2</v>
      </c>
      <c r="AC5424" s="4"/>
      <c r="KL5424" s="84"/>
      <c r="KP5424" s="84"/>
      <c r="KS5424" s="74"/>
      <c r="KT5424" s="74"/>
      <c r="KU5424" s="16"/>
      <c r="KV5424" s="72"/>
      <c r="KW5424" s="72"/>
      <c r="KX5424" s="16"/>
      <c r="KZ5424" s="16"/>
      <c r="LA5424" s="16"/>
      <c r="LB5424" s="74"/>
      <c r="LC5424" s="74"/>
    </row>
    <row r="5425" spans="8:315" x14ac:dyDescent="0.35">
      <c r="H5425" s="4"/>
      <c r="J5425" s="8"/>
      <c r="K5425" s="8"/>
      <c r="L5425" s="8"/>
      <c r="M5425" s="8"/>
      <c r="O5425" s="8"/>
      <c r="P5425" s="8"/>
      <c r="R5425" s="8"/>
      <c r="S5425" s="8"/>
      <c r="T5425" s="8"/>
      <c r="U5425" s="8"/>
      <c r="W5425" s="8">
        <f t="shared" si="4557"/>
        <v>214.9</v>
      </c>
      <c r="X5425">
        <v>18482400</v>
      </c>
      <c r="Y5425">
        <f t="shared" si="4558"/>
        <v>5134</v>
      </c>
      <c r="Z5425" s="8">
        <v>0</v>
      </c>
      <c r="AA5425" s="8">
        <v>21.5</v>
      </c>
      <c r="AB5425" s="8">
        <v>63.7</v>
      </c>
      <c r="AC5425" s="4"/>
      <c r="KL5425" s="84"/>
      <c r="KP5425" s="84"/>
      <c r="KS5425" s="74"/>
      <c r="KT5425" s="74"/>
      <c r="KU5425" s="16"/>
      <c r="KV5425" s="72"/>
      <c r="KW5425" s="72"/>
      <c r="KX5425" s="16"/>
      <c r="KZ5425" s="16"/>
      <c r="LA5425" s="16"/>
      <c r="LB5425" s="74"/>
      <c r="LC5425" s="74"/>
    </row>
    <row r="5426" spans="8:315" x14ac:dyDescent="0.35">
      <c r="H5426" s="4"/>
      <c r="J5426" s="8"/>
      <c r="K5426" s="8"/>
      <c r="L5426" s="8"/>
      <c r="M5426" s="8"/>
      <c r="O5426" s="8"/>
      <c r="P5426" s="8"/>
      <c r="R5426" s="8"/>
      <c r="S5426" s="8"/>
      <c r="T5426" s="8"/>
      <c r="U5426" s="8"/>
      <c r="W5426" s="8">
        <f t="shared" si="4557"/>
        <v>215</v>
      </c>
      <c r="X5426">
        <v>18486000</v>
      </c>
      <c r="Y5426">
        <f t="shared" si="4558"/>
        <v>5135</v>
      </c>
      <c r="Z5426" s="8">
        <v>0</v>
      </c>
      <c r="AA5426" s="8">
        <v>20.9</v>
      </c>
      <c r="AB5426" s="8">
        <v>71.3</v>
      </c>
      <c r="AC5426" s="4"/>
      <c r="KL5426" s="84"/>
      <c r="KP5426" s="84"/>
      <c r="KS5426" s="74"/>
      <c r="KT5426" s="74"/>
      <c r="KU5426" s="16"/>
      <c r="KV5426" s="72"/>
      <c r="KW5426" s="72"/>
      <c r="KX5426" s="16"/>
      <c r="KZ5426" s="16"/>
      <c r="LA5426" s="16"/>
      <c r="LB5426" s="74"/>
      <c r="LC5426" s="74"/>
    </row>
    <row r="5427" spans="8:315" x14ac:dyDescent="0.35">
      <c r="H5427" s="4"/>
      <c r="J5427" s="8"/>
      <c r="K5427" s="8"/>
      <c r="L5427" s="8"/>
      <c r="M5427" s="8"/>
      <c r="O5427" s="8"/>
      <c r="P5427" s="8"/>
      <c r="R5427" s="8"/>
      <c r="S5427" s="8"/>
      <c r="T5427" s="8"/>
      <c r="U5427" s="8"/>
      <c r="W5427" s="8">
        <f t="shared" si="4557"/>
        <v>215</v>
      </c>
      <c r="X5427">
        <v>18489600</v>
      </c>
      <c r="Y5427">
        <f t="shared" si="4558"/>
        <v>5136</v>
      </c>
      <c r="Z5427" s="8">
        <v>0</v>
      </c>
      <c r="AA5427" s="8">
        <v>19.5</v>
      </c>
      <c r="AB5427" s="8">
        <v>76.8</v>
      </c>
      <c r="AC5427" s="4"/>
      <c r="KL5427" s="84"/>
      <c r="KP5427" s="84"/>
      <c r="KS5427" s="74"/>
      <c r="KT5427" s="74"/>
      <c r="KU5427" s="16"/>
      <c r="KV5427" s="72"/>
      <c r="KW5427" s="72"/>
      <c r="KX5427" s="16"/>
      <c r="KZ5427" s="16"/>
      <c r="LA5427" s="16"/>
      <c r="LB5427" s="74"/>
      <c r="LC5427" s="74"/>
    </row>
    <row r="5428" spans="8:315" x14ac:dyDescent="0.35">
      <c r="H5428" s="4"/>
      <c r="J5428" s="8"/>
      <c r="K5428" s="8"/>
      <c r="L5428" s="8"/>
      <c r="M5428" s="8"/>
      <c r="O5428" s="8"/>
      <c r="P5428" s="8"/>
      <c r="R5428" s="8"/>
      <c r="S5428" s="8"/>
      <c r="T5428" s="8"/>
      <c r="U5428" s="8"/>
      <c r="W5428" s="8">
        <f t="shared" si="4557"/>
        <v>215</v>
      </c>
      <c r="X5428">
        <v>18493200</v>
      </c>
      <c r="Y5428">
        <f t="shared" si="4558"/>
        <v>5137</v>
      </c>
      <c r="Z5428" s="8">
        <v>0</v>
      </c>
      <c r="AA5428" s="8">
        <v>18.600000000000001</v>
      </c>
      <c r="AB5428" s="8">
        <v>78.3</v>
      </c>
      <c r="AC5428" s="4"/>
      <c r="KL5428" s="84"/>
      <c r="KP5428" s="84"/>
      <c r="KS5428" s="74"/>
      <c r="KT5428" s="74"/>
      <c r="KU5428" s="16"/>
      <c r="KV5428" s="72"/>
      <c r="KW5428" s="72"/>
      <c r="KX5428" s="16"/>
      <c r="KZ5428" s="16"/>
      <c r="LA5428" s="16"/>
      <c r="LB5428" s="74"/>
      <c r="LC5428" s="74"/>
    </row>
    <row r="5429" spans="8:315" x14ac:dyDescent="0.35">
      <c r="H5429" s="4"/>
      <c r="J5429" s="8"/>
      <c r="K5429" s="8"/>
      <c r="L5429" s="8"/>
      <c r="M5429" s="8"/>
      <c r="O5429" s="8"/>
      <c r="P5429" s="8"/>
      <c r="R5429" s="8"/>
      <c r="S5429" s="8"/>
      <c r="T5429" s="8"/>
      <c r="U5429" s="8"/>
      <c r="W5429" s="8">
        <f t="shared" si="4557"/>
        <v>215.1</v>
      </c>
      <c r="X5429">
        <v>18496800</v>
      </c>
      <c r="Y5429">
        <f t="shared" si="4558"/>
        <v>5138</v>
      </c>
      <c r="Z5429" s="8">
        <v>0</v>
      </c>
      <c r="AA5429" s="8">
        <v>19.100000000000001</v>
      </c>
      <c r="AB5429" s="8">
        <v>81.8</v>
      </c>
      <c r="AC5429" s="4"/>
      <c r="KL5429" s="84"/>
      <c r="KP5429" s="84"/>
      <c r="KS5429" s="74"/>
      <c r="KT5429" s="74"/>
      <c r="KU5429" s="16"/>
      <c r="KV5429" s="72"/>
      <c r="KW5429" s="72"/>
      <c r="KX5429" s="16"/>
      <c r="KZ5429" s="16"/>
      <c r="LA5429" s="16"/>
      <c r="LB5429" s="74"/>
      <c r="LC5429" s="74"/>
    </row>
    <row r="5430" spans="8:315" x14ac:dyDescent="0.35">
      <c r="H5430" s="4"/>
      <c r="J5430" s="8"/>
      <c r="K5430" s="8"/>
      <c r="L5430" s="8"/>
      <c r="M5430" s="8"/>
      <c r="O5430" s="8"/>
      <c r="P5430" s="8"/>
      <c r="R5430" s="8"/>
      <c r="S5430" s="8"/>
      <c r="T5430" s="8"/>
      <c r="U5430" s="8"/>
      <c r="W5430" s="8">
        <f t="shared" si="4557"/>
        <v>215.1</v>
      </c>
      <c r="X5430">
        <v>18500400</v>
      </c>
      <c r="Y5430">
        <f t="shared" si="4558"/>
        <v>5139</v>
      </c>
      <c r="Z5430" s="8">
        <v>0</v>
      </c>
      <c r="AA5430" s="8">
        <v>18.3</v>
      </c>
      <c r="AB5430" s="8">
        <v>82.1</v>
      </c>
      <c r="AC5430" s="4"/>
      <c r="KL5430" s="84"/>
      <c r="KP5430" s="84"/>
      <c r="KS5430" s="74"/>
      <c r="KT5430" s="74"/>
      <c r="KU5430" s="16"/>
      <c r="KV5430" s="72"/>
      <c r="KW5430" s="72"/>
      <c r="KX5430" s="16"/>
      <c r="KZ5430" s="16"/>
      <c r="LA5430" s="16"/>
      <c r="LB5430" s="74"/>
      <c r="LC5430" s="74"/>
    </row>
    <row r="5431" spans="8:315" x14ac:dyDescent="0.35">
      <c r="H5431" s="4"/>
      <c r="J5431" s="8"/>
      <c r="K5431" s="8"/>
      <c r="L5431" s="8"/>
      <c r="M5431" s="8"/>
      <c r="O5431" s="8"/>
      <c r="P5431" s="8"/>
      <c r="R5431" s="8"/>
      <c r="S5431" s="8"/>
      <c r="T5431" s="8"/>
      <c r="U5431" s="8"/>
      <c r="W5431" s="8">
        <f t="shared" si="4557"/>
        <v>215.2</v>
      </c>
      <c r="X5431">
        <v>18504000</v>
      </c>
      <c r="Y5431">
        <f t="shared" si="4558"/>
        <v>5140</v>
      </c>
      <c r="Z5431" s="8">
        <v>0</v>
      </c>
      <c r="AA5431" s="8">
        <v>17.600000000000001</v>
      </c>
      <c r="AB5431" s="8">
        <v>84.6</v>
      </c>
      <c r="AC5431" s="4"/>
      <c r="KL5431" s="84"/>
      <c r="KP5431" s="84"/>
      <c r="KS5431" s="74"/>
      <c r="KT5431" s="74"/>
      <c r="KU5431" s="16"/>
      <c r="KV5431" s="72"/>
      <c r="KW5431" s="72"/>
      <c r="KX5431" s="16"/>
      <c r="KZ5431" s="16"/>
      <c r="LA5431" s="16"/>
      <c r="LB5431" s="74"/>
      <c r="LC5431" s="74"/>
    </row>
    <row r="5432" spans="8:315" x14ac:dyDescent="0.35">
      <c r="H5432" s="4"/>
      <c r="J5432" s="8"/>
      <c r="K5432" s="8"/>
      <c r="L5432" s="8"/>
      <c r="M5432" s="8"/>
      <c r="O5432" s="8"/>
      <c r="P5432" s="8"/>
      <c r="R5432" s="8"/>
      <c r="S5432" s="8"/>
      <c r="T5432" s="8"/>
      <c r="U5432" s="8"/>
      <c r="W5432" s="8">
        <f t="shared" si="4557"/>
        <v>215.2</v>
      </c>
      <c r="X5432">
        <v>18507600</v>
      </c>
      <c r="Y5432">
        <f t="shared" si="4558"/>
        <v>5141</v>
      </c>
      <c r="Z5432" s="8">
        <v>1.4</v>
      </c>
      <c r="AA5432" s="8">
        <v>15.9</v>
      </c>
      <c r="AB5432" s="8">
        <v>89.2</v>
      </c>
      <c r="AC5432" s="4"/>
      <c r="KL5432" s="84"/>
      <c r="KP5432" s="84"/>
      <c r="KS5432" s="74"/>
      <c r="KT5432" s="74"/>
      <c r="KU5432" s="16"/>
      <c r="KV5432" s="72"/>
      <c r="KW5432" s="72"/>
      <c r="KX5432" s="16"/>
      <c r="KZ5432" s="16"/>
      <c r="LA5432" s="16"/>
      <c r="LB5432" s="74"/>
      <c r="LC5432" s="74"/>
    </row>
    <row r="5433" spans="8:315" x14ac:dyDescent="0.35">
      <c r="H5433" s="4"/>
      <c r="J5433" s="8"/>
      <c r="K5433" s="8"/>
      <c r="L5433" s="8"/>
      <c r="M5433" s="8"/>
      <c r="O5433" s="8"/>
      <c r="P5433" s="8"/>
      <c r="R5433" s="8"/>
      <c r="S5433" s="8"/>
      <c r="T5433" s="8"/>
      <c r="U5433" s="8"/>
      <c r="W5433" s="8">
        <f t="shared" si="4557"/>
        <v>215.3</v>
      </c>
      <c r="X5433">
        <v>18511200</v>
      </c>
      <c r="Y5433">
        <f t="shared" si="4558"/>
        <v>5142</v>
      </c>
      <c r="Z5433" s="8">
        <v>58.3</v>
      </c>
      <c r="AA5433" s="8">
        <v>16.3</v>
      </c>
      <c r="AB5433" s="8">
        <v>86.8</v>
      </c>
      <c r="AC5433" s="4"/>
      <c r="KL5433" s="84"/>
      <c r="KP5433" s="84"/>
      <c r="KS5433" s="74"/>
      <c r="KT5433" s="74"/>
      <c r="KU5433" s="16"/>
      <c r="KV5433" s="72"/>
      <c r="KW5433" s="72"/>
      <c r="KX5433" s="16"/>
      <c r="KZ5433" s="16"/>
      <c r="LA5433" s="16"/>
      <c r="LB5433" s="74"/>
      <c r="LC5433" s="74"/>
    </row>
    <row r="5434" spans="8:315" x14ac:dyDescent="0.35">
      <c r="H5434" s="4"/>
      <c r="J5434" s="8"/>
      <c r="K5434" s="8"/>
      <c r="L5434" s="8"/>
      <c r="M5434" s="8"/>
      <c r="O5434" s="8"/>
      <c r="P5434" s="8"/>
      <c r="R5434" s="8"/>
      <c r="S5434" s="8"/>
      <c r="T5434" s="8"/>
      <c r="U5434" s="8"/>
      <c r="W5434" s="8">
        <f t="shared" si="4557"/>
        <v>215.3</v>
      </c>
      <c r="X5434">
        <v>18514800</v>
      </c>
      <c r="Y5434">
        <f t="shared" si="4558"/>
        <v>5143</v>
      </c>
      <c r="Z5434" s="8">
        <v>215.6</v>
      </c>
      <c r="AA5434" s="8">
        <v>19.8</v>
      </c>
      <c r="AB5434" s="8">
        <v>74</v>
      </c>
      <c r="AC5434" s="4"/>
      <c r="KL5434" s="84"/>
      <c r="KP5434" s="84"/>
      <c r="KS5434" s="74"/>
      <c r="KT5434" s="74"/>
      <c r="KU5434" s="16"/>
      <c r="KV5434" s="72"/>
      <c r="KW5434" s="72"/>
      <c r="KX5434" s="16"/>
      <c r="KZ5434" s="16"/>
      <c r="LA5434" s="16"/>
      <c r="LB5434" s="74"/>
      <c r="LC5434" s="74"/>
    </row>
    <row r="5435" spans="8:315" x14ac:dyDescent="0.35">
      <c r="H5435" s="4"/>
      <c r="J5435" s="8"/>
      <c r="K5435" s="8"/>
      <c r="L5435" s="8"/>
      <c r="M5435" s="8"/>
      <c r="O5435" s="8"/>
      <c r="P5435" s="8"/>
      <c r="R5435" s="8"/>
      <c r="S5435" s="8"/>
      <c r="T5435" s="8"/>
      <c r="U5435" s="8"/>
      <c r="W5435" s="8">
        <f t="shared" si="4557"/>
        <v>215.3</v>
      </c>
      <c r="X5435">
        <v>18518400</v>
      </c>
      <c r="Y5435">
        <f t="shared" si="4558"/>
        <v>5144</v>
      </c>
      <c r="Z5435" s="8">
        <v>391.4</v>
      </c>
      <c r="AA5435" s="8">
        <v>21.2</v>
      </c>
      <c r="AB5435" s="8">
        <v>72</v>
      </c>
      <c r="AC5435" s="4"/>
      <c r="KL5435" s="84"/>
      <c r="KP5435" s="84"/>
      <c r="KS5435" s="74"/>
      <c r="KT5435" s="74"/>
      <c r="KU5435" s="16"/>
      <c r="KV5435" s="72"/>
      <c r="KW5435" s="72"/>
      <c r="KX5435" s="16"/>
      <c r="KZ5435" s="16"/>
      <c r="LA5435" s="16"/>
      <c r="LB5435" s="74"/>
      <c r="LC5435" s="74"/>
    </row>
    <row r="5436" spans="8:315" x14ac:dyDescent="0.35">
      <c r="H5436" s="4"/>
      <c r="J5436" s="8"/>
      <c r="K5436" s="8"/>
      <c r="L5436" s="8"/>
      <c r="M5436" s="8"/>
      <c r="O5436" s="8"/>
      <c r="P5436" s="8"/>
      <c r="R5436" s="8"/>
      <c r="S5436" s="8"/>
      <c r="T5436" s="8"/>
      <c r="U5436" s="8"/>
      <c r="W5436" s="8">
        <f t="shared" si="4557"/>
        <v>215.4</v>
      </c>
      <c r="X5436">
        <v>18522000</v>
      </c>
      <c r="Y5436">
        <f t="shared" si="4558"/>
        <v>5145</v>
      </c>
      <c r="Z5436" s="8">
        <v>530.79999999999995</v>
      </c>
      <c r="AA5436" s="8">
        <v>22.6</v>
      </c>
      <c r="AB5436" s="8">
        <v>63.4</v>
      </c>
      <c r="AC5436" s="4"/>
      <c r="KL5436" s="84"/>
      <c r="KP5436" s="84"/>
      <c r="KS5436" s="74"/>
      <c r="KT5436" s="74"/>
      <c r="KU5436" s="16"/>
      <c r="KV5436" s="72"/>
      <c r="KW5436" s="72"/>
      <c r="KX5436" s="16"/>
      <c r="KZ5436" s="16"/>
      <c r="LA5436" s="16"/>
      <c r="LB5436" s="74"/>
      <c r="LC5436" s="74"/>
    </row>
    <row r="5437" spans="8:315" x14ac:dyDescent="0.35">
      <c r="H5437" s="4"/>
      <c r="J5437" s="8"/>
      <c r="K5437" s="8"/>
      <c r="L5437" s="8"/>
      <c r="M5437" s="8"/>
      <c r="O5437" s="8"/>
      <c r="P5437" s="8"/>
      <c r="R5437" s="8"/>
      <c r="S5437" s="8"/>
      <c r="T5437" s="8"/>
      <c r="U5437" s="8"/>
      <c r="W5437" s="8">
        <f t="shared" si="4557"/>
        <v>215.4</v>
      </c>
      <c r="X5437">
        <v>18525600</v>
      </c>
      <c r="Y5437">
        <f t="shared" si="4558"/>
        <v>5146</v>
      </c>
      <c r="Z5437" s="8">
        <v>713.3</v>
      </c>
      <c r="AA5437" s="8">
        <v>24.3</v>
      </c>
      <c r="AB5437" s="8">
        <v>54.1</v>
      </c>
      <c r="AC5437" s="4"/>
      <c r="KL5437" s="84"/>
      <c r="KP5437" s="84"/>
      <c r="KS5437" s="74"/>
      <c r="KT5437" s="74"/>
      <c r="KU5437" s="16"/>
      <c r="KV5437" s="72"/>
      <c r="KW5437" s="72"/>
      <c r="KX5437" s="16"/>
      <c r="KZ5437" s="16"/>
      <c r="LA5437" s="16"/>
      <c r="LB5437" s="74"/>
      <c r="LC5437" s="74"/>
    </row>
    <row r="5438" spans="8:315" x14ac:dyDescent="0.35">
      <c r="H5438" s="4"/>
      <c r="J5438" s="8"/>
      <c r="K5438" s="8"/>
      <c r="L5438" s="8"/>
      <c r="M5438" s="8"/>
      <c r="O5438" s="8"/>
      <c r="P5438" s="8"/>
      <c r="R5438" s="8"/>
      <c r="S5438" s="8"/>
      <c r="T5438" s="8"/>
      <c r="U5438" s="8"/>
      <c r="W5438" s="8">
        <f t="shared" si="4557"/>
        <v>215.5</v>
      </c>
      <c r="X5438">
        <v>18529200</v>
      </c>
      <c r="Y5438">
        <f t="shared" si="4558"/>
        <v>5147</v>
      </c>
      <c r="Z5438" s="8">
        <v>806.1</v>
      </c>
      <c r="AA5438" s="8">
        <v>25.8</v>
      </c>
      <c r="AB5438" s="8">
        <v>46.8</v>
      </c>
      <c r="AC5438" s="4"/>
      <c r="KL5438" s="84"/>
      <c r="KP5438" s="84"/>
      <c r="KS5438" s="74"/>
      <c r="KT5438" s="74"/>
      <c r="KU5438" s="16"/>
      <c r="KV5438" s="72"/>
      <c r="KW5438" s="72"/>
      <c r="KX5438" s="16"/>
      <c r="KZ5438" s="16"/>
      <c r="LA5438" s="16"/>
      <c r="LB5438" s="74"/>
      <c r="LC5438" s="74"/>
    </row>
    <row r="5439" spans="8:315" x14ac:dyDescent="0.35">
      <c r="H5439" s="4"/>
      <c r="J5439" s="8"/>
      <c r="K5439" s="8"/>
      <c r="L5439" s="8"/>
      <c r="M5439" s="8"/>
      <c r="O5439" s="8"/>
      <c r="P5439" s="8"/>
      <c r="R5439" s="8"/>
      <c r="S5439" s="8"/>
      <c r="T5439" s="8"/>
      <c r="U5439" s="8"/>
      <c r="W5439" s="8">
        <f t="shared" si="4557"/>
        <v>215.5</v>
      </c>
      <c r="X5439">
        <v>18532800</v>
      </c>
      <c r="Y5439">
        <f t="shared" si="4558"/>
        <v>5148</v>
      </c>
      <c r="Z5439" s="8">
        <v>883.6</v>
      </c>
      <c r="AA5439" s="8">
        <v>26.7</v>
      </c>
      <c r="AB5439" s="8">
        <v>43.3</v>
      </c>
      <c r="AC5439" s="4"/>
      <c r="KL5439" s="84"/>
      <c r="KP5439" s="84"/>
      <c r="KS5439" s="74"/>
      <c r="KT5439" s="74"/>
      <c r="KU5439" s="16"/>
      <c r="KV5439" s="72"/>
      <c r="KW5439" s="72"/>
      <c r="KX5439" s="16"/>
      <c r="KZ5439" s="16"/>
      <c r="LA5439" s="16"/>
      <c r="LB5439" s="74"/>
      <c r="LC5439" s="74"/>
    </row>
    <row r="5440" spans="8:315" x14ac:dyDescent="0.35">
      <c r="H5440" s="4"/>
      <c r="J5440" s="8"/>
      <c r="K5440" s="8"/>
      <c r="L5440" s="8"/>
      <c r="M5440" s="8"/>
      <c r="O5440" s="8"/>
      <c r="P5440" s="8"/>
      <c r="R5440" s="8"/>
      <c r="S5440" s="8"/>
      <c r="T5440" s="8"/>
      <c r="U5440" s="8"/>
      <c r="W5440" s="8">
        <f t="shared" si="4557"/>
        <v>215.5</v>
      </c>
      <c r="X5440">
        <v>18536400</v>
      </c>
      <c r="Y5440">
        <f t="shared" si="4558"/>
        <v>5149</v>
      </c>
      <c r="Z5440" s="8">
        <v>823.3</v>
      </c>
      <c r="AA5440" s="8">
        <v>27.3</v>
      </c>
      <c r="AB5440" s="8">
        <v>43.8</v>
      </c>
      <c r="AC5440" s="4"/>
      <c r="KL5440" s="84"/>
      <c r="KP5440" s="84"/>
      <c r="KS5440" s="74"/>
      <c r="KT5440" s="74"/>
      <c r="KU5440" s="16"/>
      <c r="KV5440" s="72"/>
      <c r="KW5440" s="72"/>
      <c r="KX5440" s="16"/>
      <c r="KZ5440" s="16"/>
      <c r="LA5440" s="16"/>
      <c r="LB5440" s="74"/>
      <c r="LC5440" s="74"/>
    </row>
    <row r="5441" spans="8:315" x14ac:dyDescent="0.35">
      <c r="H5441" s="4"/>
      <c r="J5441" s="8"/>
      <c r="K5441" s="8"/>
      <c r="L5441" s="8"/>
      <c r="M5441" s="8"/>
      <c r="O5441" s="8"/>
      <c r="P5441" s="8"/>
      <c r="R5441" s="8"/>
      <c r="S5441" s="8"/>
      <c r="T5441" s="8"/>
      <c r="U5441" s="8"/>
      <c r="W5441" s="8">
        <f t="shared" si="4557"/>
        <v>215.6</v>
      </c>
      <c r="X5441">
        <v>18540000</v>
      </c>
      <c r="Y5441">
        <f t="shared" si="4558"/>
        <v>5150</v>
      </c>
      <c r="Z5441" s="8">
        <v>674.7</v>
      </c>
      <c r="AA5441" s="8">
        <v>27.8</v>
      </c>
      <c r="AB5441" s="8">
        <v>40.200000000000003</v>
      </c>
      <c r="AC5441" s="4"/>
      <c r="KL5441" s="84"/>
      <c r="KP5441" s="84"/>
      <c r="KS5441" s="74"/>
      <c r="KT5441" s="74"/>
      <c r="KU5441" s="16"/>
      <c r="KV5441" s="72"/>
      <c r="KW5441" s="72"/>
      <c r="KX5441" s="16"/>
      <c r="KZ5441" s="16"/>
      <c r="LA5441" s="16"/>
      <c r="LB5441" s="74"/>
      <c r="LC5441" s="74"/>
    </row>
    <row r="5442" spans="8:315" x14ac:dyDescent="0.35">
      <c r="H5442" s="4"/>
      <c r="J5442" s="8"/>
      <c r="K5442" s="8"/>
      <c r="L5442" s="8"/>
      <c r="M5442" s="8"/>
      <c r="O5442" s="8"/>
      <c r="P5442" s="8"/>
      <c r="R5442" s="8"/>
      <c r="S5442" s="8"/>
      <c r="T5442" s="8"/>
      <c r="U5442" s="8"/>
      <c r="W5442" s="8">
        <f t="shared" si="4557"/>
        <v>215.6</v>
      </c>
      <c r="X5442">
        <v>18543600</v>
      </c>
      <c r="Y5442">
        <f t="shared" si="4558"/>
        <v>5151</v>
      </c>
      <c r="Z5442" s="8">
        <v>706.7</v>
      </c>
      <c r="AA5442" s="8">
        <v>28.5</v>
      </c>
      <c r="AB5442" s="8">
        <v>37.6</v>
      </c>
      <c r="AC5442" s="4"/>
      <c r="KL5442" s="84"/>
      <c r="KP5442" s="84"/>
      <c r="KS5442" s="74"/>
      <c r="KT5442" s="74"/>
      <c r="KU5442" s="16"/>
      <c r="KV5442" s="72"/>
      <c r="KW5442" s="72"/>
      <c r="KX5442" s="16"/>
      <c r="KZ5442" s="16"/>
      <c r="LA5442" s="16"/>
      <c r="LB5442" s="74"/>
      <c r="LC5442" s="74"/>
    </row>
    <row r="5443" spans="8:315" x14ac:dyDescent="0.35">
      <c r="H5443" s="4"/>
      <c r="J5443" s="8"/>
      <c r="K5443" s="8"/>
      <c r="L5443" s="8"/>
      <c r="M5443" s="8"/>
      <c r="O5443" s="8"/>
      <c r="P5443" s="8"/>
      <c r="R5443" s="8"/>
      <c r="S5443" s="8"/>
      <c r="T5443" s="8"/>
      <c r="U5443" s="8"/>
      <c r="W5443" s="8">
        <f t="shared" si="4557"/>
        <v>215.7</v>
      </c>
      <c r="X5443">
        <v>18547200</v>
      </c>
      <c r="Y5443">
        <f t="shared" si="4558"/>
        <v>5152</v>
      </c>
      <c r="Z5443" s="8">
        <v>636.70000000000005</v>
      </c>
      <c r="AA5443" s="8">
        <v>28.8</v>
      </c>
      <c r="AB5443" s="8">
        <v>34.5</v>
      </c>
      <c r="AC5443" s="4"/>
      <c r="KL5443" s="84"/>
      <c r="KP5443" s="84"/>
      <c r="KS5443" s="74"/>
      <c r="KT5443" s="74"/>
      <c r="KU5443" s="16"/>
      <c r="KV5443" s="72"/>
      <c r="KW5443" s="72"/>
      <c r="KX5443" s="16"/>
      <c r="KZ5443" s="16"/>
      <c r="LA5443" s="16"/>
      <c r="LB5443" s="74"/>
      <c r="LC5443" s="74"/>
    </row>
    <row r="5444" spans="8:315" x14ac:dyDescent="0.35">
      <c r="H5444" s="4"/>
      <c r="J5444" s="8"/>
      <c r="K5444" s="8"/>
      <c r="L5444" s="8"/>
      <c r="M5444" s="8"/>
      <c r="O5444" s="8"/>
      <c r="P5444" s="8"/>
      <c r="R5444" s="8"/>
      <c r="S5444" s="8"/>
      <c r="T5444" s="8"/>
      <c r="U5444" s="8"/>
      <c r="W5444" s="8">
        <f t="shared" si="4557"/>
        <v>215.7</v>
      </c>
      <c r="X5444">
        <v>18550800</v>
      </c>
      <c r="Y5444">
        <f t="shared" si="4558"/>
        <v>5153</v>
      </c>
      <c r="Z5444" s="8">
        <v>450</v>
      </c>
      <c r="AA5444" s="8">
        <v>28.8</v>
      </c>
      <c r="AB5444" s="8">
        <v>31.6</v>
      </c>
      <c r="AC5444" s="4"/>
      <c r="KL5444" s="84"/>
      <c r="KP5444" s="84"/>
      <c r="KS5444" s="74"/>
      <c r="KT5444" s="74"/>
      <c r="KU5444" s="16"/>
      <c r="KV5444" s="72"/>
      <c r="KW5444" s="72"/>
      <c r="KX5444" s="16"/>
      <c r="KZ5444" s="16"/>
      <c r="LA5444" s="16"/>
      <c r="LB5444" s="74"/>
      <c r="LC5444" s="74"/>
    </row>
    <row r="5445" spans="8:315" x14ac:dyDescent="0.35">
      <c r="H5445" s="4"/>
      <c r="J5445" s="8"/>
      <c r="K5445" s="8"/>
      <c r="L5445" s="8"/>
      <c r="M5445" s="8"/>
      <c r="O5445" s="8"/>
      <c r="P5445" s="8"/>
      <c r="R5445" s="8"/>
      <c r="S5445" s="8"/>
      <c r="T5445" s="8"/>
      <c r="U5445" s="8"/>
      <c r="W5445" s="8">
        <f t="shared" si="4557"/>
        <v>215.8</v>
      </c>
      <c r="X5445">
        <v>18554400</v>
      </c>
      <c r="Y5445">
        <f t="shared" si="4558"/>
        <v>5154</v>
      </c>
      <c r="Z5445" s="8">
        <v>267.5</v>
      </c>
      <c r="AA5445" s="8">
        <v>28.2</v>
      </c>
      <c r="AB5445" s="8">
        <v>36.5</v>
      </c>
      <c r="AC5445" s="4"/>
      <c r="KL5445" s="84"/>
      <c r="KP5445" s="84"/>
      <c r="KS5445" s="74"/>
      <c r="KT5445" s="74"/>
      <c r="KU5445" s="16"/>
      <c r="KV5445" s="72"/>
      <c r="KW5445" s="72"/>
      <c r="KX5445" s="16"/>
      <c r="KZ5445" s="16"/>
      <c r="LA5445" s="16"/>
      <c r="LB5445" s="74"/>
      <c r="LC5445" s="74"/>
    </row>
    <row r="5446" spans="8:315" x14ac:dyDescent="0.35">
      <c r="H5446" s="4"/>
      <c r="J5446" s="8"/>
      <c r="K5446" s="8"/>
      <c r="L5446" s="8"/>
      <c r="M5446" s="8"/>
      <c r="O5446" s="8"/>
      <c r="P5446" s="8"/>
      <c r="R5446" s="8"/>
      <c r="S5446" s="8"/>
      <c r="T5446" s="8"/>
      <c r="U5446" s="8"/>
      <c r="W5446" s="8">
        <f t="shared" si="4557"/>
        <v>215.8</v>
      </c>
      <c r="X5446">
        <v>18558000</v>
      </c>
      <c r="Y5446">
        <f t="shared" si="4558"/>
        <v>5155</v>
      </c>
      <c r="Z5446" s="8">
        <v>97.8</v>
      </c>
      <c r="AA5446" s="8">
        <v>27.1</v>
      </c>
      <c r="AB5446" s="8">
        <v>39</v>
      </c>
      <c r="AC5446" s="4"/>
      <c r="KL5446" s="84"/>
      <c r="KP5446" s="84"/>
      <c r="KS5446" s="74"/>
      <c r="KT5446" s="74"/>
      <c r="KU5446" s="16"/>
      <c r="KV5446" s="72"/>
      <c r="KW5446" s="72"/>
      <c r="KX5446" s="16"/>
      <c r="KZ5446" s="16"/>
      <c r="LA5446" s="16"/>
      <c r="LB5446" s="74"/>
      <c r="LC5446" s="74"/>
    </row>
    <row r="5447" spans="8:315" x14ac:dyDescent="0.35">
      <c r="H5447" s="4"/>
      <c r="J5447" s="8"/>
      <c r="K5447" s="8"/>
      <c r="L5447" s="8"/>
      <c r="M5447" s="8"/>
      <c r="O5447" s="8"/>
      <c r="P5447" s="8"/>
      <c r="R5447" s="8"/>
      <c r="S5447" s="8"/>
      <c r="T5447" s="8"/>
      <c r="U5447" s="8"/>
      <c r="W5447" s="8">
        <f t="shared" si="4557"/>
        <v>215.8</v>
      </c>
      <c r="X5447">
        <v>18561600</v>
      </c>
      <c r="Y5447">
        <f t="shared" si="4558"/>
        <v>5156</v>
      </c>
      <c r="Z5447" s="8">
        <v>4.7</v>
      </c>
      <c r="AA5447" s="8">
        <v>25.4</v>
      </c>
      <c r="AB5447" s="8">
        <v>46.2</v>
      </c>
      <c r="AC5447" s="4"/>
      <c r="KL5447" s="84"/>
      <c r="KP5447" s="84"/>
      <c r="KS5447" s="74"/>
      <c r="KT5447" s="74"/>
      <c r="KU5447" s="16"/>
      <c r="KV5447" s="72"/>
      <c r="KW5447" s="72"/>
      <c r="KX5447" s="16"/>
      <c r="KZ5447" s="16"/>
      <c r="LA5447" s="16"/>
      <c r="LB5447" s="74"/>
      <c r="LC5447" s="74"/>
    </row>
    <row r="5448" spans="8:315" x14ac:dyDescent="0.35">
      <c r="H5448" s="4"/>
      <c r="J5448" s="8"/>
      <c r="K5448" s="8"/>
      <c r="L5448" s="8"/>
      <c r="M5448" s="8"/>
      <c r="O5448" s="8"/>
      <c r="P5448" s="8"/>
      <c r="R5448" s="8"/>
      <c r="S5448" s="8"/>
      <c r="T5448" s="8"/>
      <c r="U5448" s="8"/>
      <c r="W5448" s="8">
        <f t="shared" si="4557"/>
        <v>215.9</v>
      </c>
      <c r="X5448">
        <v>18565200</v>
      </c>
      <c r="Y5448">
        <f t="shared" si="4558"/>
        <v>5157</v>
      </c>
      <c r="Z5448" s="8">
        <v>0</v>
      </c>
      <c r="AA5448" s="8">
        <v>24.2</v>
      </c>
      <c r="AB5448" s="8">
        <v>47.7</v>
      </c>
      <c r="AC5448" s="4"/>
      <c r="KL5448" s="84"/>
      <c r="KP5448" s="84"/>
      <c r="KS5448" s="74"/>
      <c r="KT5448" s="74"/>
      <c r="KU5448" s="16"/>
      <c r="KV5448" s="72"/>
      <c r="KW5448" s="72"/>
      <c r="KX5448" s="16"/>
      <c r="KZ5448" s="16"/>
      <c r="LA5448" s="16"/>
      <c r="LB5448" s="74"/>
      <c r="LC5448" s="74"/>
    </row>
    <row r="5449" spans="8:315" x14ac:dyDescent="0.35">
      <c r="H5449" s="4"/>
      <c r="J5449" s="8"/>
      <c r="K5449" s="8"/>
      <c r="L5449" s="8"/>
      <c r="M5449" s="8"/>
      <c r="O5449" s="8"/>
      <c r="P5449" s="8"/>
      <c r="R5449" s="8"/>
      <c r="S5449" s="8"/>
      <c r="T5449" s="8"/>
      <c r="U5449" s="8"/>
      <c r="W5449" s="8">
        <f t="shared" si="4557"/>
        <v>215.9</v>
      </c>
      <c r="X5449">
        <v>18568800</v>
      </c>
      <c r="Y5449">
        <f t="shared" si="4558"/>
        <v>5158</v>
      </c>
      <c r="Z5449" s="8">
        <v>0</v>
      </c>
      <c r="AA5449" s="8">
        <v>23.2</v>
      </c>
      <c r="AB5449" s="8">
        <v>50</v>
      </c>
      <c r="AC5449" s="4"/>
      <c r="KL5449" s="84"/>
      <c r="KP5449" s="84"/>
      <c r="KS5449" s="74"/>
      <c r="KT5449" s="74"/>
      <c r="KU5449" s="16"/>
      <c r="KV5449" s="72"/>
      <c r="KW5449" s="72"/>
      <c r="KX5449" s="16"/>
      <c r="KZ5449" s="16"/>
      <c r="LA5449" s="16"/>
      <c r="LB5449" s="74"/>
      <c r="LC5449" s="74"/>
    </row>
    <row r="5450" spans="8:315" x14ac:dyDescent="0.35">
      <c r="H5450" s="4"/>
      <c r="J5450" s="8"/>
      <c r="K5450" s="8"/>
      <c r="L5450" s="8"/>
      <c r="M5450" s="8"/>
      <c r="O5450" s="8"/>
      <c r="P5450" s="8"/>
      <c r="R5450" s="8"/>
      <c r="S5450" s="8"/>
      <c r="T5450" s="8"/>
      <c r="U5450" s="8"/>
      <c r="W5450" s="8">
        <f t="shared" si="4557"/>
        <v>216</v>
      </c>
      <c r="X5450">
        <v>18572400</v>
      </c>
      <c r="Y5450">
        <f t="shared" si="4558"/>
        <v>5159</v>
      </c>
      <c r="Z5450" s="8">
        <v>0</v>
      </c>
      <c r="AA5450" s="8">
        <v>21.8</v>
      </c>
      <c r="AB5450" s="8">
        <v>58.3</v>
      </c>
      <c r="AC5450" s="4"/>
      <c r="KL5450" s="84"/>
      <c r="KP5450" s="84"/>
      <c r="KS5450" s="74"/>
      <c r="KT5450" s="74"/>
      <c r="KU5450" s="16"/>
      <c r="KV5450" s="72"/>
      <c r="KW5450" s="72"/>
      <c r="KX5450" s="16"/>
      <c r="KZ5450" s="16"/>
      <c r="LA5450" s="16"/>
      <c r="LB5450" s="74"/>
      <c r="LC5450" s="74"/>
    </row>
    <row r="5451" spans="8:315" x14ac:dyDescent="0.35">
      <c r="H5451" s="4"/>
      <c r="J5451" s="8"/>
      <c r="K5451" s="8"/>
      <c r="L5451" s="8"/>
      <c r="M5451" s="8"/>
      <c r="O5451" s="8"/>
      <c r="P5451" s="8"/>
      <c r="R5451" s="8"/>
      <c r="S5451" s="8"/>
      <c r="T5451" s="8"/>
      <c r="U5451" s="8"/>
      <c r="W5451" s="8">
        <f t="shared" si="4557"/>
        <v>216</v>
      </c>
      <c r="X5451">
        <v>18576000</v>
      </c>
      <c r="Y5451">
        <f t="shared" si="4558"/>
        <v>5160</v>
      </c>
      <c r="Z5451" s="8">
        <v>0</v>
      </c>
      <c r="AA5451" s="8">
        <v>20.5</v>
      </c>
      <c r="AB5451" s="8">
        <v>65.2</v>
      </c>
      <c r="AC5451" s="4"/>
      <c r="KL5451" s="84"/>
      <c r="KP5451" s="84"/>
      <c r="KS5451" s="74"/>
      <c r="KT5451" s="74"/>
      <c r="KU5451" s="16"/>
      <c r="KV5451" s="72"/>
      <c r="KW5451" s="72"/>
      <c r="KX5451" s="16"/>
      <c r="KZ5451" s="16"/>
      <c r="LA5451" s="16"/>
      <c r="LB5451" s="74"/>
      <c r="LC5451" s="74"/>
    </row>
    <row r="5452" spans="8:315" x14ac:dyDescent="0.35">
      <c r="H5452" s="4"/>
      <c r="J5452" s="8"/>
      <c r="K5452" s="8"/>
      <c r="L5452" s="8"/>
      <c r="M5452" s="8"/>
      <c r="O5452" s="8"/>
      <c r="P5452" s="8"/>
      <c r="R5452" s="8"/>
      <c r="S5452" s="8"/>
      <c r="T5452" s="8"/>
      <c r="U5452" s="8"/>
      <c r="W5452" s="8">
        <f t="shared" si="4557"/>
        <v>216</v>
      </c>
      <c r="X5452">
        <v>18579600</v>
      </c>
      <c r="Y5452">
        <f t="shared" si="4558"/>
        <v>5161</v>
      </c>
      <c r="Z5452" s="8">
        <v>0</v>
      </c>
      <c r="AA5452" s="8">
        <v>18.600000000000001</v>
      </c>
      <c r="AB5452" s="8">
        <v>70.5</v>
      </c>
      <c r="AC5452" s="4"/>
      <c r="KL5452" s="84"/>
      <c r="KP5452" s="84"/>
      <c r="KS5452" s="74"/>
      <c r="KT5452" s="74"/>
      <c r="KU5452" s="16"/>
      <c r="KV5452" s="72"/>
      <c r="KW5452" s="72"/>
      <c r="KX5452" s="16"/>
      <c r="KZ5452" s="16"/>
      <c r="LA5452" s="16"/>
      <c r="LB5452" s="74"/>
      <c r="LC5452" s="74"/>
    </row>
    <row r="5453" spans="8:315" x14ac:dyDescent="0.35">
      <c r="H5453" s="4"/>
      <c r="J5453" s="8"/>
      <c r="K5453" s="8"/>
      <c r="L5453" s="8"/>
      <c r="M5453" s="8"/>
      <c r="O5453" s="8"/>
      <c r="P5453" s="8"/>
      <c r="R5453" s="8"/>
      <c r="S5453" s="8"/>
      <c r="T5453" s="8"/>
      <c r="U5453" s="8"/>
      <c r="W5453" s="8">
        <f t="shared" si="4557"/>
        <v>216.1</v>
      </c>
      <c r="X5453">
        <v>18583200</v>
      </c>
      <c r="Y5453">
        <f t="shared" si="4558"/>
        <v>5162</v>
      </c>
      <c r="Z5453" s="8">
        <v>0</v>
      </c>
      <c r="AA5453" s="8">
        <v>17.8</v>
      </c>
      <c r="AB5453" s="8">
        <v>76.599999999999994</v>
      </c>
      <c r="AC5453" s="4"/>
      <c r="KL5453" s="84"/>
      <c r="KP5453" s="84"/>
      <c r="KS5453" s="74"/>
      <c r="KT5453" s="74"/>
      <c r="KU5453" s="16"/>
      <c r="KV5453" s="72"/>
      <c r="KW5453" s="72"/>
      <c r="KX5453" s="16"/>
      <c r="KZ5453" s="16"/>
      <c r="LA5453" s="16"/>
      <c r="LB5453" s="74"/>
      <c r="LC5453" s="74"/>
    </row>
    <row r="5454" spans="8:315" x14ac:dyDescent="0.35">
      <c r="H5454" s="4"/>
      <c r="J5454" s="8"/>
      <c r="K5454" s="8"/>
      <c r="L5454" s="8"/>
      <c r="M5454" s="8"/>
      <c r="O5454" s="8"/>
      <c r="P5454" s="8"/>
      <c r="R5454" s="8"/>
      <c r="S5454" s="8"/>
      <c r="T5454" s="8"/>
      <c r="U5454" s="8"/>
      <c r="W5454" s="8">
        <f t="shared" si="4557"/>
        <v>216.1</v>
      </c>
      <c r="X5454">
        <v>18586800</v>
      </c>
      <c r="Y5454">
        <f t="shared" si="4558"/>
        <v>5163</v>
      </c>
      <c r="Z5454" s="8">
        <v>0</v>
      </c>
      <c r="AA5454" s="8">
        <v>17.2</v>
      </c>
      <c r="AB5454" s="8">
        <v>80.400000000000006</v>
      </c>
      <c r="AC5454" s="4"/>
      <c r="KL5454" s="84"/>
      <c r="KP5454" s="84"/>
      <c r="KS5454" s="74"/>
      <c r="KT5454" s="74"/>
      <c r="KU5454" s="16"/>
      <c r="KV5454" s="72"/>
      <c r="KW5454" s="72"/>
      <c r="KX5454" s="16"/>
      <c r="KZ5454" s="16"/>
      <c r="LA5454" s="16"/>
      <c r="LB5454" s="74"/>
      <c r="LC5454" s="74"/>
    </row>
    <row r="5455" spans="8:315" x14ac:dyDescent="0.35">
      <c r="H5455" s="4"/>
      <c r="J5455" s="8"/>
      <c r="K5455" s="8"/>
      <c r="L5455" s="8"/>
      <c r="M5455" s="8"/>
      <c r="O5455" s="8"/>
      <c r="P5455" s="8"/>
      <c r="R5455" s="8"/>
      <c r="S5455" s="8"/>
      <c r="T5455" s="8"/>
      <c r="U5455" s="8"/>
      <c r="W5455" s="8">
        <f t="shared" si="4557"/>
        <v>216.2</v>
      </c>
      <c r="X5455">
        <v>18590400</v>
      </c>
      <c r="Y5455">
        <f t="shared" si="4558"/>
        <v>5164</v>
      </c>
      <c r="Z5455" s="8">
        <v>0</v>
      </c>
      <c r="AA5455" s="8">
        <v>15.9</v>
      </c>
      <c r="AB5455" s="8">
        <v>83.6</v>
      </c>
      <c r="AC5455" s="4"/>
      <c r="KL5455" s="84"/>
      <c r="KP5455" s="84"/>
      <c r="KS5455" s="74"/>
      <c r="KT5455" s="74"/>
      <c r="KU5455" s="16"/>
      <c r="KV5455" s="72"/>
      <c r="KW5455" s="72"/>
      <c r="KX5455" s="16"/>
      <c r="KZ5455" s="16"/>
      <c r="LA5455" s="16"/>
      <c r="LB5455" s="74"/>
      <c r="LC5455" s="74"/>
    </row>
    <row r="5456" spans="8:315" x14ac:dyDescent="0.35">
      <c r="H5456" s="4"/>
      <c r="J5456" s="8"/>
      <c r="K5456" s="8"/>
      <c r="L5456" s="8"/>
      <c r="M5456" s="8"/>
      <c r="O5456" s="8"/>
      <c r="P5456" s="8"/>
      <c r="R5456" s="8"/>
      <c r="S5456" s="8"/>
      <c r="T5456" s="8"/>
      <c r="U5456" s="8"/>
      <c r="W5456" s="8">
        <f t="shared" si="4557"/>
        <v>216.2</v>
      </c>
      <c r="X5456">
        <v>18594000</v>
      </c>
      <c r="Y5456">
        <f t="shared" si="4558"/>
        <v>5165</v>
      </c>
      <c r="Z5456" s="8">
        <v>1.1000000000000001</v>
      </c>
      <c r="AA5456" s="8">
        <v>15.3</v>
      </c>
      <c r="AB5456" s="8">
        <v>85.6</v>
      </c>
      <c r="AC5456" s="4"/>
      <c r="KL5456" s="84"/>
      <c r="KP5456" s="84"/>
      <c r="KS5456" s="74"/>
      <c r="KT5456" s="74"/>
      <c r="KU5456" s="16"/>
      <c r="KV5456" s="72"/>
      <c r="KW5456" s="72"/>
      <c r="KX5456" s="16"/>
      <c r="KZ5456" s="16"/>
      <c r="LA5456" s="16"/>
      <c r="LB5456" s="74"/>
      <c r="LC5456" s="74"/>
    </row>
    <row r="5457" spans="8:315" x14ac:dyDescent="0.35">
      <c r="H5457" s="4"/>
      <c r="J5457" s="8"/>
      <c r="K5457" s="8"/>
      <c r="L5457" s="8"/>
      <c r="M5457" s="8"/>
      <c r="O5457" s="8"/>
      <c r="P5457" s="8"/>
      <c r="R5457" s="8"/>
      <c r="S5457" s="8"/>
      <c r="T5457" s="8"/>
      <c r="U5457" s="8"/>
      <c r="W5457" s="8">
        <f t="shared" si="4557"/>
        <v>216.3</v>
      </c>
      <c r="X5457">
        <v>18597600</v>
      </c>
      <c r="Y5457">
        <f t="shared" si="4558"/>
        <v>5166</v>
      </c>
      <c r="Z5457" s="8">
        <v>51.1</v>
      </c>
      <c r="AA5457" s="8">
        <v>15.8</v>
      </c>
      <c r="AB5457" s="8">
        <v>83.8</v>
      </c>
      <c r="AC5457" s="4"/>
      <c r="KL5457" s="84"/>
      <c r="KP5457" s="84"/>
      <c r="KS5457" s="74"/>
      <c r="KT5457" s="74"/>
      <c r="KU5457" s="16"/>
      <c r="KV5457" s="72"/>
      <c r="KW5457" s="72"/>
      <c r="KX5457" s="16"/>
      <c r="KZ5457" s="16"/>
      <c r="LA5457" s="16"/>
      <c r="LB5457" s="74"/>
      <c r="LC5457" s="74"/>
    </row>
    <row r="5458" spans="8:315" x14ac:dyDescent="0.35">
      <c r="H5458" s="4"/>
      <c r="J5458" s="8"/>
      <c r="K5458" s="8"/>
      <c r="L5458" s="8"/>
      <c r="M5458" s="8"/>
      <c r="O5458" s="8"/>
      <c r="P5458" s="8"/>
      <c r="R5458" s="8"/>
      <c r="S5458" s="8"/>
      <c r="T5458" s="8"/>
      <c r="U5458" s="8"/>
      <c r="W5458" s="8">
        <f t="shared" si="4557"/>
        <v>216.3</v>
      </c>
      <c r="X5458">
        <v>18601200</v>
      </c>
      <c r="Y5458">
        <f t="shared" si="4558"/>
        <v>5167</v>
      </c>
      <c r="Z5458" s="8">
        <v>220.6</v>
      </c>
      <c r="AA5458" s="8">
        <v>19.600000000000001</v>
      </c>
      <c r="AB5458" s="8">
        <v>75.400000000000006</v>
      </c>
      <c r="AC5458" s="4"/>
      <c r="KL5458" s="84"/>
      <c r="KP5458" s="84"/>
      <c r="KS5458" s="74"/>
      <c r="KT5458" s="74"/>
      <c r="KU5458" s="16"/>
      <c r="KV5458" s="72"/>
      <c r="KW5458" s="72"/>
      <c r="KX5458" s="16"/>
      <c r="KZ5458" s="16"/>
      <c r="LA5458" s="16"/>
      <c r="LB5458" s="74"/>
      <c r="LC5458" s="74"/>
    </row>
    <row r="5459" spans="8:315" x14ac:dyDescent="0.35">
      <c r="H5459" s="4"/>
      <c r="J5459" s="8"/>
      <c r="K5459" s="8"/>
      <c r="L5459" s="8"/>
      <c r="M5459" s="8"/>
      <c r="O5459" s="8"/>
      <c r="P5459" s="8"/>
      <c r="R5459" s="8"/>
      <c r="S5459" s="8"/>
      <c r="T5459" s="8"/>
      <c r="U5459" s="8"/>
      <c r="W5459" s="8">
        <f t="shared" si="4557"/>
        <v>216.3</v>
      </c>
      <c r="X5459">
        <v>18604800</v>
      </c>
      <c r="Y5459">
        <f t="shared" si="4558"/>
        <v>5168</v>
      </c>
      <c r="Z5459" s="8">
        <v>389.4</v>
      </c>
      <c r="AA5459" s="8">
        <v>21.7</v>
      </c>
      <c r="AB5459" s="8">
        <v>70.7</v>
      </c>
      <c r="AC5459" s="4"/>
      <c r="KL5459" s="84"/>
      <c r="KP5459" s="84"/>
      <c r="KS5459" s="74"/>
      <c r="KT5459" s="74"/>
      <c r="KU5459" s="16"/>
      <c r="KV5459" s="72"/>
      <c r="KW5459" s="72"/>
      <c r="KX5459" s="16"/>
      <c r="KZ5459" s="16"/>
      <c r="LA5459" s="16"/>
      <c r="LB5459" s="74"/>
      <c r="LC5459" s="74"/>
    </row>
    <row r="5460" spans="8:315" x14ac:dyDescent="0.35">
      <c r="H5460" s="4"/>
      <c r="J5460" s="8"/>
      <c r="K5460" s="8"/>
      <c r="L5460" s="8"/>
      <c r="M5460" s="8"/>
      <c r="O5460" s="8"/>
      <c r="P5460" s="8"/>
      <c r="R5460" s="8"/>
      <c r="S5460" s="8"/>
      <c r="T5460" s="8"/>
      <c r="U5460" s="8"/>
      <c r="W5460" s="8">
        <f t="shared" si="4557"/>
        <v>216.4</v>
      </c>
      <c r="X5460">
        <v>18608400</v>
      </c>
      <c r="Y5460">
        <f t="shared" si="4558"/>
        <v>5169</v>
      </c>
      <c r="Z5460" s="8">
        <v>546.9</v>
      </c>
      <c r="AA5460" s="8">
        <v>23.4</v>
      </c>
      <c r="AB5460" s="8">
        <v>64.7</v>
      </c>
      <c r="AC5460" s="4"/>
      <c r="KL5460" s="84"/>
      <c r="KP5460" s="84"/>
      <c r="KS5460" s="74"/>
      <c r="KT5460" s="74"/>
      <c r="KU5460" s="16"/>
      <c r="KV5460" s="72"/>
      <c r="KW5460" s="72"/>
      <c r="KX5460" s="16"/>
      <c r="KZ5460" s="16"/>
      <c r="LA5460" s="16"/>
      <c r="LB5460" s="74"/>
      <c r="LC5460" s="74"/>
    </row>
    <row r="5461" spans="8:315" x14ac:dyDescent="0.35">
      <c r="H5461" s="4"/>
      <c r="J5461" s="8"/>
      <c r="K5461" s="8"/>
      <c r="L5461" s="8"/>
      <c r="M5461" s="8"/>
      <c r="O5461" s="8"/>
      <c r="P5461" s="8"/>
      <c r="R5461" s="8"/>
      <c r="S5461" s="8"/>
      <c r="T5461" s="8"/>
      <c r="U5461" s="8"/>
      <c r="W5461" s="8">
        <f t="shared" si="4557"/>
        <v>216.4</v>
      </c>
      <c r="X5461">
        <v>18612000</v>
      </c>
      <c r="Y5461">
        <f t="shared" si="4558"/>
        <v>5170</v>
      </c>
      <c r="Z5461" s="8">
        <v>703.6</v>
      </c>
      <c r="AA5461" s="8">
        <v>25.3</v>
      </c>
      <c r="AB5461" s="8">
        <v>60.7</v>
      </c>
      <c r="AC5461" s="4"/>
      <c r="KL5461" s="84"/>
      <c r="KP5461" s="84"/>
      <c r="KS5461" s="74"/>
      <c r="KT5461" s="74"/>
      <c r="KU5461" s="16"/>
      <c r="KV5461" s="72"/>
      <c r="KW5461" s="72"/>
      <c r="KX5461" s="16"/>
      <c r="KZ5461" s="16"/>
      <c r="LA5461" s="16"/>
      <c r="LB5461" s="74"/>
      <c r="LC5461" s="74"/>
    </row>
    <row r="5462" spans="8:315" x14ac:dyDescent="0.35">
      <c r="H5462" s="4"/>
      <c r="J5462" s="8"/>
      <c r="K5462" s="8"/>
      <c r="L5462" s="8"/>
      <c r="M5462" s="8"/>
      <c r="O5462" s="8"/>
      <c r="P5462" s="8"/>
      <c r="R5462" s="8"/>
      <c r="S5462" s="8"/>
      <c r="T5462" s="8"/>
      <c r="U5462" s="8"/>
      <c r="W5462" s="8">
        <f t="shared" si="4557"/>
        <v>216.5</v>
      </c>
      <c r="X5462">
        <v>18615600</v>
      </c>
      <c r="Y5462">
        <f t="shared" si="4558"/>
        <v>5171</v>
      </c>
      <c r="Z5462" s="8">
        <v>827.5</v>
      </c>
      <c r="AA5462" s="8">
        <v>27.1</v>
      </c>
      <c r="AB5462" s="8">
        <v>50.4</v>
      </c>
      <c r="AC5462" s="4"/>
      <c r="KL5462" s="84"/>
      <c r="KP5462" s="84"/>
      <c r="KS5462" s="74"/>
      <c r="KT5462" s="74"/>
      <c r="KU5462" s="16"/>
      <c r="KV5462" s="72"/>
      <c r="KW5462" s="72"/>
      <c r="KX5462" s="16"/>
      <c r="KZ5462" s="16"/>
      <c r="LA5462" s="16"/>
      <c r="LB5462" s="74"/>
      <c r="LC5462" s="74"/>
    </row>
    <row r="5463" spans="8:315" x14ac:dyDescent="0.35">
      <c r="H5463" s="4"/>
      <c r="J5463" s="8"/>
      <c r="K5463" s="8"/>
      <c r="L5463" s="8"/>
      <c r="M5463" s="8"/>
      <c r="O5463" s="8"/>
      <c r="P5463" s="8"/>
      <c r="R5463" s="8"/>
      <c r="S5463" s="8"/>
      <c r="T5463" s="8"/>
      <c r="U5463" s="8"/>
      <c r="W5463" s="8">
        <f t="shared" si="4557"/>
        <v>216.5</v>
      </c>
      <c r="X5463">
        <v>18619200</v>
      </c>
      <c r="Y5463">
        <f t="shared" si="4558"/>
        <v>5172</v>
      </c>
      <c r="Z5463" s="8">
        <v>755.8</v>
      </c>
      <c r="AA5463" s="8">
        <v>28.1</v>
      </c>
      <c r="AB5463" s="8">
        <v>47.5</v>
      </c>
      <c r="AC5463" s="4"/>
      <c r="KL5463" s="84"/>
      <c r="KP5463" s="84"/>
      <c r="KS5463" s="74"/>
      <c r="KT5463" s="74"/>
      <c r="KU5463" s="16"/>
      <c r="KV5463" s="72"/>
      <c r="KW5463" s="72"/>
      <c r="KX5463" s="16"/>
      <c r="KZ5463" s="16"/>
      <c r="LA5463" s="16"/>
      <c r="LB5463" s="74"/>
      <c r="LC5463" s="74"/>
    </row>
    <row r="5464" spans="8:315" x14ac:dyDescent="0.35">
      <c r="H5464" s="4"/>
      <c r="J5464" s="8"/>
      <c r="K5464" s="8"/>
      <c r="L5464" s="8"/>
      <c r="M5464" s="8"/>
      <c r="O5464" s="8"/>
      <c r="P5464" s="8"/>
      <c r="R5464" s="8"/>
      <c r="S5464" s="8"/>
      <c r="T5464" s="8"/>
      <c r="U5464" s="8"/>
      <c r="W5464" s="8">
        <f t="shared" si="4557"/>
        <v>216.5</v>
      </c>
      <c r="X5464">
        <v>18622800</v>
      </c>
      <c r="Y5464">
        <f t="shared" si="4558"/>
        <v>5173</v>
      </c>
      <c r="Z5464" s="8">
        <v>549.4</v>
      </c>
      <c r="AA5464" s="8">
        <v>28.8</v>
      </c>
      <c r="AB5464" s="8">
        <v>41.1</v>
      </c>
      <c r="AC5464" s="4"/>
      <c r="KL5464" s="84"/>
      <c r="KP5464" s="84"/>
      <c r="KS5464" s="74"/>
      <c r="KT5464" s="74"/>
      <c r="KU5464" s="16"/>
      <c r="KV5464" s="72"/>
      <c r="KW5464" s="72"/>
      <c r="KX5464" s="16"/>
      <c r="KZ5464" s="16"/>
      <c r="LA5464" s="16"/>
      <c r="LB5464" s="74"/>
      <c r="LC5464" s="74"/>
    </row>
    <row r="5465" spans="8:315" x14ac:dyDescent="0.35">
      <c r="H5465" s="4"/>
      <c r="J5465" s="8"/>
      <c r="K5465" s="8"/>
      <c r="L5465" s="8"/>
      <c r="M5465" s="8"/>
      <c r="O5465" s="8"/>
      <c r="P5465" s="8"/>
      <c r="R5465" s="8"/>
      <c r="S5465" s="8"/>
      <c r="T5465" s="8"/>
      <c r="U5465" s="8"/>
      <c r="W5465" s="8">
        <f t="shared" si="4557"/>
        <v>216.6</v>
      </c>
      <c r="X5465">
        <v>18626400</v>
      </c>
      <c r="Y5465">
        <f t="shared" si="4558"/>
        <v>5174</v>
      </c>
      <c r="Z5465" s="8">
        <v>234.2</v>
      </c>
      <c r="AA5465" s="8">
        <v>28.5</v>
      </c>
      <c r="AB5465" s="8">
        <v>39.6</v>
      </c>
      <c r="AC5465" s="4"/>
      <c r="KL5465" s="84"/>
      <c r="KP5465" s="84"/>
      <c r="KS5465" s="74"/>
      <c r="KT5465" s="74"/>
      <c r="KU5465" s="16"/>
      <c r="KV5465" s="72"/>
      <c r="KW5465" s="72"/>
      <c r="KX5465" s="16"/>
      <c r="KZ5465" s="16"/>
      <c r="LA5465" s="16"/>
      <c r="LB5465" s="74"/>
      <c r="LC5465" s="74"/>
    </row>
    <row r="5466" spans="8:315" x14ac:dyDescent="0.35">
      <c r="H5466" s="4"/>
      <c r="J5466" s="8"/>
      <c r="K5466" s="8"/>
      <c r="L5466" s="8"/>
      <c r="M5466" s="8"/>
      <c r="O5466" s="8"/>
      <c r="P5466" s="8"/>
      <c r="R5466" s="8"/>
      <c r="S5466" s="8"/>
      <c r="T5466" s="8"/>
      <c r="U5466" s="8"/>
      <c r="W5466" s="8">
        <f t="shared" si="4557"/>
        <v>216.6</v>
      </c>
      <c r="X5466">
        <v>18630000</v>
      </c>
      <c r="Y5466">
        <f t="shared" si="4558"/>
        <v>5175</v>
      </c>
      <c r="Z5466" s="8">
        <v>264.7</v>
      </c>
      <c r="AA5466" s="8">
        <v>28.9</v>
      </c>
      <c r="AB5466" s="8">
        <v>38.799999999999997</v>
      </c>
      <c r="AC5466" s="4"/>
      <c r="KL5466" s="84"/>
      <c r="KP5466" s="84"/>
      <c r="KS5466" s="74"/>
      <c r="KT5466" s="74"/>
      <c r="KU5466" s="16"/>
      <c r="KV5466" s="72"/>
      <c r="KW5466" s="72"/>
      <c r="KX5466" s="16"/>
      <c r="KZ5466" s="16"/>
      <c r="LA5466" s="16"/>
      <c r="LB5466" s="74"/>
      <c r="LC5466" s="74"/>
    </row>
    <row r="5467" spans="8:315" x14ac:dyDescent="0.35">
      <c r="H5467" s="4"/>
      <c r="J5467" s="8"/>
      <c r="K5467" s="8"/>
      <c r="L5467" s="8"/>
      <c r="M5467" s="8"/>
      <c r="O5467" s="8"/>
      <c r="P5467" s="8"/>
      <c r="R5467" s="8"/>
      <c r="S5467" s="8"/>
      <c r="T5467" s="8"/>
      <c r="U5467" s="8"/>
      <c r="W5467" s="8">
        <f t="shared" si="4557"/>
        <v>216.7</v>
      </c>
      <c r="X5467">
        <v>18633600</v>
      </c>
      <c r="Y5467">
        <f t="shared" si="4558"/>
        <v>5176</v>
      </c>
      <c r="Z5467" s="8">
        <v>539.20000000000005</v>
      </c>
      <c r="AA5467" s="8">
        <v>29.8</v>
      </c>
      <c r="AB5467" s="8">
        <v>33.9</v>
      </c>
      <c r="AC5467" s="4"/>
      <c r="KL5467" s="84"/>
      <c r="KP5467" s="84"/>
      <c r="KS5467" s="74"/>
      <c r="KT5467" s="74"/>
      <c r="KU5467" s="16"/>
      <c r="KV5467" s="72"/>
      <c r="KW5467" s="72"/>
      <c r="KX5467" s="16"/>
      <c r="KZ5467" s="16"/>
      <c r="LA5467" s="16"/>
      <c r="LB5467" s="74"/>
      <c r="LC5467" s="74"/>
    </row>
    <row r="5468" spans="8:315" x14ac:dyDescent="0.35">
      <c r="H5468" s="4"/>
      <c r="J5468" s="8"/>
      <c r="K5468" s="8"/>
      <c r="L5468" s="8"/>
      <c r="M5468" s="8"/>
      <c r="O5468" s="8"/>
      <c r="P5468" s="8"/>
      <c r="R5468" s="8"/>
      <c r="S5468" s="8"/>
      <c r="T5468" s="8"/>
      <c r="U5468" s="8"/>
      <c r="W5468" s="8">
        <f t="shared" si="4557"/>
        <v>216.7</v>
      </c>
      <c r="X5468">
        <v>18637200</v>
      </c>
      <c r="Y5468">
        <f t="shared" si="4558"/>
        <v>5177</v>
      </c>
      <c r="Z5468" s="8">
        <v>255</v>
      </c>
      <c r="AA5468" s="8">
        <v>29.2</v>
      </c>
      <c r="AB5468" s="8">
        <v>41.4</v>
      </c>
      <c r="AC5468" s="4"/>
      <c r="KL5468" s="84"/>
      <c r="KP5468" s="84"/>
      <c r="KS5468" s="74"/>
      <c r="KT5468" s="74"/>
      <c r="KU5468" s="16"/>
      <c r="KV5468" s="72"/>
      <c r="KW5468" s="72"/>
      <c r="KX5468" s="16"/>
      <c r="KZ5468" s="16"/>
      <c r="LA5468" s="16"/>
      <c r="LB5468" s="74"/>
      <c r="LC5468" s="74"/>
    </row>
    <row r="5469" spans="8:315" x14ac:dyDescent="0.35">
      <c r="H5469" s="4"/>
      <c r="J5469" s="8"/>
      <c r="K5469" s="8"/>
      <c r="L5469" s="8"/>
      <c r="M5469" s="8"/>
      <c r="O5469" s="8"/>
      <c r="P5469" s="8"/>
      <c r="R5469" s="8"/>
      <c r="S5469" s="8"/>
      <c r="T5469" s="8"/>
      <c r="U5469" s="8"/>
      <c r="W5469" s="8">
        <f t="shared" si="4557"/>
        <v>216.8</v>
      </c>
      <c r="X5469">
        <v>18640800</v>
      </c>
      <c r="Y5469">
        <f t="shared" si="4558"/>
        <v>5178</v>
      </c>
      <c r="Z5469" s="8">
        <v>75.8</v>
      </c>
      <c r="AA5469" s="8">
        <v>27.8</v>
      </c>
      <c r="AB5469" s="8">
        <v>69.5</v>
      </c>
      <c r="AC5469" s="4"/>
      <c r="KL5469" s="84"/>
      <c r="KP5469" s="84"/>
      <c r="KS5469" s="74"/>
      <c r="KT5469" s="74"/>
      <c r="KU5469" s="16"/>
      <c r="KV5469" s="72"/>
      <c r="KW5469" s="72"/>
      <c r="KX5469" s="16"/>
      <c r="KZ5469" s="16"/>
      <c r="LA5469" s="16"/>
      <c r="LB5469" s="74"/>
      <c r="LC5469" s="74"/>
    </row>
    <row r="5470" spans="8:315" x14ac:dyDescent="0.35">
      <c r="H5470" s="4"/>
      <c r="J5470" s="8"/>
      <c r="K5470" s="8"/>
      <c r="L5470" s="8"/>
      <c r="M5470" s="8"/>
      <c r="O5470" s="8"/>
      <c r="P5470" s="8"/>
      <c r="R5470" s="8"/>
      <c r="S5470" s="8"/>
      <c r="T5470" s="8"/>
      <c r="U5470" s="8"/>
      <c r="W5470" s="8">
        <f t="shared" si="4557"/>
        <v>216.8</v>
      </c>
      <c r="X5470">
        <v>18644400</v>
      </c>
      <c r="Y5470">
        <f t="shared" si="4558"/>
        <v>5179</v>
      </c>
      <c r="Z5470" s="8">
        <v>26.4</v>
      </c>
      <c r="AA5470" s="8">
        <v>23.3</v>
      </c>
      <c r="AB5470" s="8">
        <v>75.5</v>
      </c>
      <c r="AC5470" s="4"/>
      <c r="KL5470" s="84"/>
      <c r="KP5470" s="84"/>
      <c r="KS5470" s="74"/>
      <c r="KT5470" s="74"/>
      <c r="KU5470" s="16"/>
      <c r="KV5470" s="72"/>
      <c r="KW5470" s="72"/>
      <c r="KX5470" s="16"/>
      <c r="KZ5470" s="16"/>
      <c r="LA5470" s="16"/>
      <c r="LB5470" s="74"/>
      <c r="LC5470" s="74"/>
    </row>
    <row r="5471" spans="8:315" x14ac:dyDescent="0.35">
      <c r="H5471" s="4"/>
      <c r="J5471" s="8"/>
      <c r="K5471" s="8"/>
      <c r="L5471" s="8"/>
      <c r="M5471" s="8"/>
      <c r="O5471" s="8"/>
      <c r="P5471" s="8"/>
      <c r="R5471" s="8"/>
      <c r="S5471" s="8"/>
      <c r="T5471" s="8"/>
      <c r="U5471" s="8"/>
      <c r="W5471" s="8">
        <f t="shared" si="4557"/>
        <v>216.8</v>
      </c>
      <c r="X5471">
        <v>18648000</v>
      </c>
      <c r="Y5471">
        <f t="shared" si="4558"/>
        <v>5180</v>
      </c>
      <c r="Z5471" s="8">
        <v>3.9</v>
      </c>
      <c r="AA5471" s="8">
        <v>23.3</v>
      </c>
      <c r="AB5471" s="8">
        <v>72.3</v>
      </c>
      <c r="AC5471" s="4"/>
      <c r="KL5471" s="84"/>
      <c r="KP5471" s="84"/>
      <c r="KS5471" s="74"/>
      <c r="KT5471" s="74"/>
      <c r="KU5471" s="16"/>
      <c r="KV5471" s="72"/>
      <c r="KW5471" s="72"/>
      <c r="KX5471" s="16"/>
      <c r="KZ5471" s="16"/>
      <c r="LA5471" s="16"/>
      <c r="LB5471" s="74"/>
      <c r="LC5471" s="74"/>
    </row>
    <row r="5472" spans="8:315" x14ac:dyDescent="0.35">
      <c r="H5472" s="4"/>
      <c r="J5472" s="8"/>
      <c r="K5472" s="8"/>
      <c r="L5472" s="8"/>
      <c r="M5472" s="8"/>
      <c r="O5472" s="8"/>
      <c r="P5472" s="8"/>
      <c r="R5472" s="8"/>
      <c r="S5472" s="8"/>
      <c r="T5472" s="8"/>
      <c r="U5472" s="8"/>
      <c r="W5472" s="8">
        <f t="shared" si="4557"/>
        <v>216.9</v>
      </c>
      <c r="X5472">
        <v>18651600</v>
      </c>
      <c r="Y5472">
        <f t="shared" si="4558"/>
        <v>5181</v>
      </c>
      <c r="Z5472" s="8">
        <v>0</v>
      </c>
      <c r="AA5472" s="8">
        <v>22.5</v>
      </c>
      <c r="AB5472" s="8">
        <v>76.8</v>
      </c>
      <c r="AC5472" s="4"/>
      <c r="KL5472" s="84"/>
      <c r="KP5472" s="84"/>
      <c r="KS5472" s="74"/>
      <c r="KT5472" s="74"/>
      <c r="KU5472" s="16"/>
      <c r="KV5472" s="72"/>
      <c r="KW5472" s="72"/>
      <c r="KX5472" s="16"/>
      <c r="KZ5472" s="16"/>
      <c r="LA5472" s="16"/>
      <c r="LB5472" s="74"/>
      <c r="LC5472" s="74"/>
    </row>
    <row r="5473" spans="8:315" x14ac:dyDescent="0.35">
      <c r="H5473" s="4"/>
      <c r="J5473" s="8"/>
      <c r="K5473" s="8"/>
      <c r="L5473" s="8"/>
      <c r="M5473" s="8"/>
      <c r="O5473" s="8"/>
      <c r="P5473" s="8"/>
      <c r="R5473" s="8"/>
      <c r="S5473" s="8"/>
      <c r="T5473" s="8"/>
      <c r="U5473" s="8"/>
      <c r="W5473" s="8">
        <f t="shared" si="4557"/>
        <v>216.9</v>
      </c>
      <c r="X5473">
        <v>18655200</v>
      </c>
      <c r="Y5473">
        <f t="shared" si="4558"/>
        <v>5182</v>
      </c>
      <c r="Z5473" s="8">
        <v>0</v>
      </c>
      <c r="AA5473" s="8">
        <v>20.9</v>
      </c>
      <c r="AB5473" s="8">
        <v>76.8</v>
      </c>
      <c r="AC5473" s="4"/>
      <c r="KL5473" s="84"/>
      <c r="KP5473" s="84"/>
      <c r="KS5473" s="74"/>
      <c r="KT5473" s="74"/>
      <c r="KU5473" s="16"/>
      <c r="KV5473" s="72"/>
      <c r="KW5473" s="72"/>
      <c r="KX5473" s="16"/>
      <c r="KZ5473" s="16"/>
      <c r="LA5473" s="16"/>
      <c r="LB5473" s="74"/>
      <c r="LC5473" s="74"/>
    </row>
    <row r="5474" spans="8:315" x14ac:dyDescent="0.35">
      <c r="H5474" s="4"/>
      <c r="J5474" s="8"/>
      <c r="K5474" s="8"/>
      <c r="L5474" s="8"/>
      <c r="M5474" s="8"/>
      <c r="O5474" s="8"/>
      <c r="P5474" s="8"/>
      <c r="R5474" s="8"/>
      <c r="S5474" s="8"/>
      <c r="T5474" s="8"/>
      <c r="U5474" s="8"/>
      <c r="W5474" s="8">
        <f t="shared" si="4557"/>
        <v>217</v>
      </c>
      <c r="X5474">
        <v>18658800</v>
      </c>
      <c r="Y5474">
        <f t="shared" si="4558"/>
        <v>5183</v>
      </c>
      <c r="Z5474" s="8">
        <v>0</v>
      </c>
      <c r="AA5474" s="8">
        <v>22</v>
      </c>
      <c r="AB5474" s="8">
        <v>72.3</v>
      </c>
      <c r="AC5474" s="4"/>
      <c r="KL5474" s="84"/>
      <c r="KP5474" s="84"/>
      <c r="KS5474" s="74"/>
      <c r="KT5474" s="74"/>
      <c r="KU5474" s="16"/>
      <c r="KV5474" s="72"/>
      <c r="KW5474" s="72"/>
      <c r="KX5474" s="16"/>
      <c r="KZ5474" s="16"/>
      <c r="LA5474" s="16"/>
      <c r="LB5474" s="74"/>
      <c r="LC5474" s="74"/>
    </row>
    <row r="5475" spans="8:315" x14ac:dyDescent="0.35">
      <c r="H5475" s="4"/>
      <c r="J5475" s="8"/>
      <c r="K5475" s="8"/>
      <c r="L5475" s="8"/>
      <c r="M5475" s="8"/>
      <c r="O5475" s="8"/>
      <c r="P5475" s="8"/>
      <c r="R5475" s="8"/>
      <c r="S5475" s="8"/>
      <c r="T5475" s="8"/>
      <c r="U5475" s="8"/>
      <c r="W5475" s="8">
        <f t="shared" si="4557"/>
        <v>217</v>
      </c>
      <c r="X5475">
        <v>18662400</v>
      </c>
      <c r="Y5475">
        <f t="shared" si="4558"/>
        <v>5184</v>
      </c>
      <c r="Z5475" s="8">
        <v>0</v>
      </c>
      <c r="AA5475" s="8">
        <v>20.2</v>
      </c>
      <c r="AB5475" s="8">
        <v>81.3</v>
      </c>
      <c r="AC5475" s="4"/>
      <c r="KL5475" s="84"/>
      <c r="KP5475" s="84"/>
      <c r="KS5475" s="74"/>
      <c r="KT5475" s="74"/>
      <c r="KU5475" s="16"/>
      <c r="KV5475" s="72"/>
      <c r="KW5475" s="72"/>
      <c r="KX5475" s="16"/>
      <c r="KZ5475" s="16"/>
      <c r="LA5475" s="16"/>
      <c r="LB5475" s="74"/>
      <c r="LC5475" s="74"/>
    </row>
    <row r="5476" spans="8:315" x14ac:dyDescent="0.35">
      <c r="H5476" s="4"/>
      <c r="J5476" s="8"/>
      <c r="K5476" s="8"/>
      <c r="L5476" s="8"/>
      <c r="M5476" s="8"/>
      <c r="O5476" s="8"/>
      <c r="P5476" s="8"/>
      <c r="R5476" s="8"/>
      <c r="S5476" s="8"/>
      <c r="T5476" s="8"/>
      <c r="U5476" s="8"/>
      <c r="W5476" s="8">
        <f t="shared" ref="W5476:W5539" si="4559">X5476/24/3600+1</f>
        <v>217</v>
      </c>
      <c r="X5476">
        <v>18666000</v>
      </c>
      <c r="Y5476">
        <f t="shared" ref="Y5476:Y5539" si="4560">X5476/3600</f>
        <v>5185</v>
      </c>
      <c r="Z5476" s="8">
        <v>0</v>
      </c>
      <c r="AA5476" s="8">
        <v>19.600000000000001</v>
      </c>
      <c r="AB5476" s="8">
        <v>76.2</v>
      </c>
      <c r="AC5476" s="4"/>
      <c r="KL5476" s="84"/>
      <c r="KP5476" s="84"/>
      <c r="KS5476" s="74"/>
      <c r="KT5476" s="74"/>
      <c r="KU5476" s="16"/>
      <c r="KV5476" s="72"/>
      <c r="KW5476" s="72"/>
      <c r="KX5476" s="16"/>
      <c r="KZ5476" s="16"/>
      <c r="LA5476" s="16"/>
      <c r="LB5476" s="74"/>
      <c r="LC5476" s="74"/>
    </row>
    <row r="5477" spans="8:315" x14ac:dyDescent="0.35">
      <c r="H5477" s="4"/>
      <c r="J5477" s="8"/>
      <c r="K5477" s="8"/>
      <c r="L5477" s="8"/>
      <c r="M5477" s="8"/>
      <c r="O5477" s="8"/>
      <c r="P5477" s="8"/>
      <c r="R5477" s="8"/>
      <c r="S5477" s="8"/>
      <c r="T5477" s="8"/>
      <c r="U5477" s="8"/>
      <c r="W5477" s="8">
        <f t="shared" si="4559"/>
        <v>217.1</v>
      </c>
      <c r="X5477">
        <v>18669600</v>
      </c>
      <c r="Y5477">
        <f t="shared" si="4560"/>
        <v>5186</v>
      </c>
      <c r="Z5477" s="8">
        <v>0</v>
      </c>
      <c r="AA5477" s="8">
        <v>19.600000000000001</v>
      </c>
      <c r="AB5477" s="8">
        <v>80.900000000000006</v>
      </c>
      <c r="AC5477" s="4"/>
      <c r="KL5477" s="84"/>
      <c r="KP5477" s="84"/>
      <c r="KS5477" s="74"/>
      <c r="KT5477" s="74"/>
      <c r="KU5477" s="16"/>
      <c r="KV5477" s="72"/>
      <c r="KW5477" s="72"/>
      <c r="KX5477" s="16"/>
      <c r="KZ5477" s="16"/>
      <c r="LA5477" s="16"/>
      <c r="LB5477" s="74"/>
      <c r="LC5477" s="74"/>
    </row>
    <row r="5478" spans="8:315" x14ac:dyDescent="0.35">
      <c r="H5478" s="4"/>
      <c r="J5478" s="8"/>
      <c r="K5478" s="8"/>
      <c r="L5478" s="8"/>
      <c r="M5478" s="8"/>
      <c r="O5478" s="8"/>
      <c r="P5478" s="8"/>
      <c r="R5478" s="8"/>
      <c r="S5478" s="8"/>
      <c r="T5478" s="8"/>
      <c r="U5478" s="8"/>
      <c r="W5478" s="8">
        <f t="shared" si="4559"/>
        <v>217.1</v>
      </c>
      <c r="X5478">
        <v>18673200</v>
      </c>
      <c r="Y5478">
        <f t="shared" si="4560"/>
        <v>5187</v>
      </c>
      <c r="Z5478" s="8">
        <v>0</v>
      </c>
      <c r="AA5478" s="8">
        <v>19.8</v>
      </c>
      <c r="AB5478" s="8">
        <v>77.8</v>
      </c>
      <c r="AC5478" s="4"/>
      <c r="KL5478" s="84"/>
      <c r="KP5478" s="84"/>
      <c r="KS5478" s="74"/>
      <c r="KT5478" s="74"/>
      <c r="KU5478" s="16"/>
      <c r="KV5478" s="72"/>
      <c r="KW5478" s="72"/>
      <c r="KX5478" s="16"/>
      <c r="KZ5478" s="16"/>
      <c r="LA5478" s="16"/>
      <c r="LB5478" s="74"/>
      <c r="LC5478" s="74"/>
    </row>
    <row r="5479" spans="8:315" x14ac:dyDescent="0.35">
      <c r="H5479" s="4"/>
      <c r="J5479" s="8"/>
      <c r="K5479" s="8"/>
      <c r="L5479" s="8"/>
      <c r="M5479" s="8"/>
      <c r="O5479" s="8"/>
      <c r="P5479" s="8"/>
      <c r="R5479" s="8"/>
      <c r="S5479" s="8"/>
      <c r="T5479" s="8"/>
      <c r="U5479" s="8"/>
      <c r="W5479" s="8">
        <f t="shared" si="4559"/>
        <v>217.2</v>
      </c>
      <c r="X5479">
        <v>18676800</v>
      </c>
      <c r="Y5479">
        <f t="shared" si="4560"/>
        <v>5188</v>
      </c>
      <c r="Z5479" s="8">
        <v>0</v>
      </c>
      <c r="AA5479" s="8">
        <v>20</v>
      </c>
      <c r="AB5479" s="8">
        <v>80.3</v>
      </c>
      <c r="AC5479" s="4"/>
      <c r="KL5479" s="84"/>
      <c r="KP5479" s="84"/>
      <c r="KS5479" s="74"/>
      <c r="KT5479" s="74"/>
      <c r="KU5479" s="16"/>
      <c r="KV5479" s="72"/>
      <c r="KW5479" s="72"/>
      <c r="KX5479" s="16"/>
      <c r="KZ5479" s="16"/>
      <c r="LA5479" s="16"/>
      <c r="LB5479" s="74"/>
      <c r="LC5479" s="74"/>
    </row>
    <row r="5480" spans="8:315" x14ac:dyDescent="0.35">
      <c r="H5480" s="4"/>
      <c r="J5480" s="8"/>
      <c r="K5480" s="8"/>
      <c r="L5480" s="8"/>
      <c r="M5480" s="8"/>
      <c r="O5480" s="8"/>
      <c r="P5480" s="8"/>
      <c r="R5480" s="8"/>
      <c r="S5480" s="8"/>
      <c r="T5480" s="8"/>
      <c r="U5480" s="8"/>
      <c r="W5480" s="8">
        <f t="shared" si="4559"/>
        <v>217.2</v>
      </c>
      <c r="X5480">
        <v>18680400</v>
      </c>
      <c r="Y5480">
        <f t="shared" si="4560"/>
        <v>5189</v>
      </c>
      <c r="Z5480" s="8">
        <v>1.1000000000000001</v>
      </c>
      <c r="AA5480" s="8">
        <v>19</v>
      </c>
      <c r="AB5480" s="8">
        <v>83.6</v>
      </c>
      <c r="AC5480" s="4"/>
      <c r="KL5480" s="84"/>
      <c r="KP5480" s="84"/>
      <c r="KS5480" s="74"/>
      <c r="KT5480" s="74"/>
      <c r="KU5480" s="16"/>
      <c r="KV5480" s="72"/>
      <c r="KW5480" s="72"/>
      <c r="KX5480" s="16"/>
      <c r="KZ5480" s="16"/>
      <c r="LA5480" s="16"/>
      <c r="LB5480" s="74"/>
      <c r="LC5480" s="74"/>
    </row>
    <row r="5481" spans="8:315" x14ac:dyDescent="0.35">
      <c r="H5481" s="4"/>
      <c r="J5481" s="8"/>
      <c r="K5481" s="8"/>
      <c r="L5481" s="8"/>
      <c r="M5481" s="8"/>
      <c r="O5481" s="8"/>
      <c r="P5481" s="8"/>
      <c r="R5481" s="8"/>
      <c r="S5481" s="8"/>
      <c r="T5481" s="8"/>
      <c r="U5481" s="8"/>
      <c r="W5481" s="8">
        <f t="shared" si="4559"/>
        <v>217.3</v>
      </c>
      <c r="X5481">
        <v>18684000</v>
      </c>
      <c r="Y5481">
        <f t="shared" si="4560"/>
        <v>5190</v>
      </c>
      <c r="Z5481" s="8">
        <v>51.7</v>
      </c>
      <c r="AA5481" s="8">
        <v>19.2</v>
      </c>
      <c r="AB5481" s="8">
        <v>83.7</v>
      </c>
      <c r="AC5481" s="4"/>
      <c r="KL5481" s="84"/>
      <c r="KP5481" s="84"/>
      <c r="KS5481" s="74"/>
      <c r="KT5481" s="74"/>
      <c r="KU5481" s="16"/>
      <c r="KV5481" s="72"/>
      <c r="KW5481" s="72"/>
      <c r="KX5481" s="16"/>
      <c r="KZ5481" s="16"/>
      <c r="LA5481" s="16"/>
      <c r="LB5481" s="74"/>
      <c r="LC5481" s="74"/>
    </row>
    <row r="5482" spans="8:315" x14ac:dyDescent="0.35">
      <c r="H5482" s="4"/>
      <c r="J5482" s="8"/>
      <c r="K5482" s="8"/>
      <c r="L5482" s="8"/>
      <c r="M5482" s="8"/>
      <c r="O5482" s="8"/>
      <c r="P5482" s="8"/>
      <c r="R5482" s="8"/>
      <c r="S5482" s="8"/>
      <c r="T5482" s="8"/>
      <c r="U5482" s="8"/>
      <c r="W5482" s="8">
        <f t="shared" si="4559"/>
        <v>217.3</v>
      </c>
      <c r="X5482">
        <v>18687600</v>
      </c>
      <c r="Y5482">
        <f t="shared" si="4560"/>
        <v>5191</v>
      </c>
      <c r="Z5482" s="8">
        <v>201.1</v>
      </c>
      <c r="AA5482" s="8">
        <v>20.8</v>
      </c>
      <c r="AB5482" s="8">
        <v>79.5</v>
      </c>
      <c r="AC5482" s="4"/>
      <c r="KL5482" s="84"/>
      <c r="KP5482" s="84"/>
      <c r="KS5482" s="74"/>
      <c r="KT5482" s="74"/>
      <c r="KU5482" s="16"/>
      <c r="KV5482" s="72"/>
      <c r="KW5482" s="72"/>
      <c r="KX5482" s="16"/>
      <c r="KZ5482" s="16"/>
      <c r="LA5482" s="16"/>
      <c r="LB5482" s="74"/>
      <c r="LC5482" s="74"/>
    </row>
    <row r="5483" spans="8:315" x14ac:dyDescent="0.35">
      <c r="H5483" s="4"/>
      <c r="J5483" s="8"/>
      <c r="K5483" s="8"/>
      <c r="L5483" s="8"/>
      <c r="M5483" s="8"/>
      <c r="O5483" s="8"/>
      <c r="P5483" s="8"/>
      <c r="R5483" s="8"/>
      <c r="S5483" s="8"/>
      <c r="T5483" s="8"/>
      <c r="U5483" s="8"/>
      <c r="W5483" s="8">
        <f t="shared" si="4559"/>
        <v>217.3</v>
      </c>
      <c r="X5483">
        <v>18691200</v>
      </c>
      <c r="Y5483">
        <f t="shared" si="4560"/>
        <v>5192</v>
      </c>
      <c r="Z5483" s="8">
        <v>347.8</v>
      </c>
      <c r="AA5483" s="8">
        <v>23</v>
      </c>
      <c r="AB5483" s="8">
        <v>73.900000000000006</v>
      </c>
      <c r="AC5483" s="4"/>
      <c r="KL5483" s="84"/>
      <c r="KP5483" s="84"/>
      <c r="KS5483" s="74"/>
      <c r="KT5483" s="74"/>
      <c r="KU5483" s="16"/>
      <c r="KV5483" s="72"/>
      <c r="KW5483" s="72"/>
      <c r="KX5483" s="16"/>
      <c r="KZ5483" s="16"/>
      <c r="LA5483" s="16"/>
      <c r="LB5483" s="74"/>
      <c r="LC5483" s="74"/>
    </row>
    <row r="5484" spans="8:315" x14ac:dyDescent="0.35">
      <c r="H5484" s="4"/>
      <c r="J5484" s="8"/>
      <c r="K5484" s="8"/>
      <c r="L5484" s="8"/>
      <c r="M5484" s="8"/>
      <c r="O5484" s="8"/>
      <c r="P5484" s="8"/>
      <c r="R5484" s="8"/>
      <c r="S5484" s="8"/>
      <c r="T5484" s="8"/>
      <c r="U5484" s="8"/>
      <c r="W5484" s="8">
        <f t="shared" si="4559"/>
        <v>217.4</v>
      </c>
      <c r="X5484">
        <v>18694800</v>
      </c>
      <c r="Y5484">
        <f t="shared" si="4560"/>
        <v>5193</v>
      </c>
      <c r="Z5484" s="8">
        <v>382.8</v>
      </c>
      <c r="AA5484" s="8">
        <v>24.7</v>
      </c>
      <c r="AB5484" s="8">
        <v>67.599999999999994</v>
      </c>
      <c r="AC5484" s="4"/>
      <c r="KL5484" s="84"/>
      <c r="KP5484" s="84"/>
      <c r="KS5484" s="74"/>
      <c r="KT5484" s="74"/>
      <c r="KU5484" s="16"/>
      <c r="KV5484" s="72"/>
      <c r="KW5484" s="72"/>
      <c r="KX5484" s="16"/>
      <c r="KZ5484" s="16"/>
      <c r="LA5484" s="16"/>
      <c r="LB5484" s="74"/>
      <c r="LC5484" s="74"/>
    </row>
    <row r="5485" spans="8:315" x14ac:dyDescent="0.35">
      <c r="H5485" s="4"/>
      <c r="J5485" s="8"/>
      <c r="K5485" s="8"/>
      <c r="L5485" s="8"/>
      <c r="M5485" s="8"/>
      <c r="O5485" s="8"/>
      <c r="P5485" s="8"/>
      <c r="R5485" s="8"/>
      <c r="S5485" s="8"/>
      <c r="T5485" s="8"/>
      <c r="U5485" s="8"/>
      <c r="W5485" s="8">
        <f t="shared" si="4559"/>
        <v>217.4</v>
      </c>
      <c r="X5485">
        <v>18698400</v>
      </c>
      <c r="Y5485">
        <f t="shared" si="4560"/>
        <v>5194</v>
      </c>
      <c r="Z5485" s="8">
        <v>545.79999999999995</v>
      </c>
      <c r="AA5485" s="8">
        <v>26.8</v>
      </c>
      <c r="AB5485" s="8">
        <v>53.6</v>
      </c>
      <c r="AC5485" s="4"/>
      <c r="KL5485" s="84"/>
      <c r="KP5485" s="84"/>
      <c r="KS5485" s="74"/>
      <c r="KT5485" s="74"/>
      <c r="KU5485" s="16"/>
      <c r="KV5485" s="72"/>
      <c r="KW5485" s="72"/>
      <c r="KX5485" s="16"/>
      <c r="KZ5485" s="16"/>
      <c r="LA5485" s="16"/>
      <c r="LB5485" s="74"/>
      <c r="LC5485" s="74"/>
    </row>
    <row r="5486" spans="8:315" x14ac:dyDescent="0.35">
      <c r="H5486" s="4"/>
      <c r="J5486" s="8"/>
      <c r="K5486" s="8"/>
      <c r="L5486" s="8"/>
      <c r="M5486" s="8"/>
      <c r="O5486" s="8"/>
      <c r="P5486" s="8"/>
      <c r="R5486" s="8"/>
      <c r="S5486" s="8"/>
      <c r="T5486" s="8"/>
      <c r="U5486" s="8"/>
      <c r="W5486" s="8">
        <f t="shared" si="4559"/>
        <v>217.5</v>
      </c>
      <c r="X5486">
        <v>18702000</v>
      </c>
      <c r="Y5486">
        <f t="shared" si="4560"/>
        <v>5195</v>
      </c>
      <c r="Z5486" s="8">
        <v>741.9</v>
      </c>
      <c r="AA5486" s="8">
        <v>29.1</v>
      </c>
      <c r="AB5486" s="8">
        <v>50.2</v>
      </c>
      <c r="AC5486" s="4"/>
      <c r="KL5486" s="84"/>
      <c r="KP5486" s="84"/>
      <c r="KS5486" s="74"/>
      <c r="KT5486" s="74"/>
      <c r="KU5486" s="16"/>
      <c r="KV5486" s="72"/>
      <c r="KW5486" s="72"/>
      <c r="KX5486" s="16"/>
      <c r="KZ5486" s="16"/>
      <c r="LA5486" s="16"/>
      <c r="LB5486" s="74"/>
      <c r="LC5486" s="74"/>
    </row>
    <row r="5487" spans="8:315" x14ac:dyDescent="0.35">
      <c r="H5487" s="4"/>
      <c r="J5487" s="8"/>
      <c r="K5487" s="8"/>
      <c r="L5487" s="8"/>
      <c r="M5487" s="8"/>
      <c r="O5487" s="8"/>
      <c r="P5487" s="8"/>
      <c r="R5487" s="8"/>
      <c r="S5487" s="8"/>
      <c r="T5487" s="8"/>
      <c r="U5487" s="8"/>
      <c r="W5487" s="8">
        <f t="shared" si="4559"/>
        <v>217.5</v>
      </c>
      <c r="X5487">
        <v>18705600</v>
      </c>
      <c r="Y5487">
        <f t="shared" si="4560"/>
        <v>5196</v>
      </c>
      <c r="Z5487" s="8">
        <v>795.6</v>
      </c>
      <c r="AA5487" s="8">
        <v>30.4</v>
      </c>
      <c r="AB5487" s="8">
        <v>45.8</v>
      </c>
      <c r="AC5487" s="4"/>
      <c r="KL5487" s="84"/>
      <c r="KP5487" s="84"/>
      <c r="KS5487" s="74"/>
      <c r="KT5487" s="74"/>
      <c r="KU5487" s="16"/>
      <c r="KV5487" s="72"/>
      <c r="KW5487" s="72"/>
      <c r="KX5487" s="16"/>
      <c r="KZ5487" s="16"/>
      <c r="LA5487" s="16"/>
      <c r="LB5487" s="74"/>
      <c r="LC5487" s="74"/>
    </row>
    <row r="5488" spans="8:315" x14ac:dyDescent="0.35">
      <c r="H5488" s="4"/>
      <c r="J5488" s="8"/>
      <c r="K5488" s="8"/>
      <c r="L5488" s="8"/>
      <c r="M5488" s="8"/>
      <c r="O5488" s="8"/>
      <c r="P5488" s="8"/>
      <c r="R5488" s="8"/>
      <c r="S5488" s="8"/>
      <c r="T5488" s="8"/>
      <c r="U5488" s="8"/>
      <c r="W5488" s="8">
        <f t="shared" si="4559"/>
        <v>217.5</v>
      </c>
      <c r="X5488">
        <v>18709200</v>
      </c>
      <c r="Y5488">
        <f t="shared" si="4560"/>
        <v>5197</v>
      </c>
      <c r="Z5488" s="8">
        <v>644.70000000000005</v>
      </c>
      <c r="AA5488" s="8">
        <v>31.1</v>
      </c>
      <c r="AB5488" s="8">
        <v>38.700000000000003</v>
      </c>
      <c r="AC5488" s="4"/>
      <c r="KL5488" s="84"/>
      <c r="KP5488" s="84"/>
      <c r="KS5488" s="74"/>
      <c r="KT5488" s="74"/>
      <c r="KU5488" s="16"/>
      <c r="KV5488" s="72"/>
      <c r="KW5488" s="72"/>
      <c r="KX5488" s="16"/>
      <c r="KZ5488" s="16"/>
      <c r="LA5488" s="16"/>
      <c r="LB5488" s="74"/>
      <c r="LC5488" s="74"/>
    </row>
    <row r="5489" spans="8:315" x14ac:dyDescent="0.35">
      <c r="H5489" s="4"/>
      <c r="J5489" s="8"/>
      <c r="K5489" s="8"/>
      <c r="L5489" s="8"/>
      <c r="M5489" s="8"/>
      <c r="O5489" s="8"/>
      <c r="P5489" s="8"/>
      <c r="R5489" s="8"/>
      <c r="S5489" s="8"/>
      <c r="T5489" s="8"/>
      <c r="U5489" s="8"/>
      <c r="W5489" s="8">
        <f t="shared" si="4559"/>
        <v>217.6</v>
      </c>
      <c r="X5489">
        <v>18712800</v>
      </c>
      <c r="Y5489">
        <f t="shared" si="4560"/>
        <v>5198</v>
      </c>
      <c r="Z5489" s="8">
        <v>795.3</v>
      </c>
      <c r="AA5489" s="8">
        <v>32.299999999999997</v>
      </c>
      <c r="AB5489" s="8">
        <v>35.299999999999997</v>
      </c>
      <c r="AC5489" s="4"/>
      <c r="KL5489" s="84"/>
      <c r="KP5489" s="84"/>
      <c r="KS5489" s="74"/>
      <c r="KT5489" s="74"/>
      <c r="KU5489" s="16"/>
      <c r="KV5489" s="72"/>
      <c r="KW5489" s="72"/>
      <c r="KX5489" s="16"/>
      <c r="KZ5489" s="16"/>
      <c r="LA5489" s="16"/>
      <c r="LB5489" s="74"/>
      <c r="LC5489" s="74"/>
    </row>
    <row r="5490" spans="8:315" x14ac:dyDescent="0.35">
      <c r="H5490" s="4"/>
      <c r="J5490" s="8"/>
      <c r="K5490" s="8"/>
      <c r="L5490" s="8"/>
      <c r="M5490" s="8"/>
      <c r="O5490" s="8"/>
      <c r="P5490" s="8"/>
      <c r="R5490" s="8"/>
      <c r="S5490" s="8"/>
      <c r="T5490" s="8"/>
      <c r="U5490" s="8"/>
      <c r="W5490" s="8">
        <f t="shared" si="4559"/>
        <v>217.6</v>
      </c>
      <c r="X5490">
        <v>18716400</v>
      </c>
      <c r="Y5490">
        <f t="shared" si="4560"/>
        <v>5199</v>
      </c>
      <c r="Z5490" s="8">
        <v>439.2</v>
      </c>
      <c r="AA5490" s="8">
        <v>32.1</v>
      </c>
      <c r="AB5490" s="8">
        <v>35.6</v>
      </c>
      <c r="AC5490" s="4"/>
      <c r="KL5490" s="84"/>
      <c r="KP5490" s="84"/>
      <c r="KS5490" s="74"/>
      <c r="KT5490" s="74"/>
      <c r="KU5490" s="16"/>
      <c r="KV5490" s="72"/>
      <c r="KW5490" s="72"/>
      <c r="KX5490" s="16"/>
      <c r="KZ5490" s="16"/>
      <c r="LA5490" s="16"/>
      <c r="LB5490" s="74"/>
      <c r="LC5490" s="74"/>
    </row>
    <row r="5491" spans="8:315" x14ac:dyDescent="0.35">
      <c r="H5491" s="4"/>
      <c r="J5491" s="8"/>
      <c r="K5491" s="8"/>
      <c r="L5491" s="8"/>
      <c r="M5491" s="8"/>
      <c r="O5491" s="8"/>
      <c r="P5491" s="8"/>
      <c r="R5491" s="8"/>
      <c r="S5491" s="8"/>
      <c r="T5491" s="8"/>
      <c r="U5491" s="8"/>
      <c r="W5491" s="8">
        <f t="shared" si="4559"/>
        <v>217.7</v>
      </c>
      <c r="X5491">
        <v>18720000</v>
      </c>
      <c r="Y5491">
        <f t="shared" si="4560"/>
        <v>5200</v>
      </c>
      <c r="Z5491" s="8">
        <v>417.2</v>
      </c>
      <c r="AA5491" s="8">
        <v>32.299999999999997</v>
      </c>
      <c r="AB5491" s="8">
        <v>34.4</v>
      </c>
      <c r="AC5491" s="4"/>
      <c r="KL5491" s="84"/>
      <c r="KP5491" s="84"/>
      <c r="KS5491" s="74"/>
      <c r="KT5491" s="74"/>
      <c r="KU5491" s="16"/>
      <c r="KV5491" s="72"/>
      <c r="KW5491" s="72"/>
      <c r="KX5491" s="16"/>
      <c r="KZ5491" s="16"/>
      <c r="LA5491" s="16"/>
      <c r="LB5491" s="74"/>
      <c r="LC5491" s="74"/>
    </row>
    <row r="5492" spans="8:315" x14ac:dyDescent="0.35">
      <c r="H5492" s="4"/>
      <c r="J5492" s="8"/>
      <c r="K5492" s="8"/>
      <c r="L5492" s="8"/>
      <c r="M5492" s="8"/>
      <c r="O5492" s="8"/>
      <c r="P5492" s="8"/>
      <c r="R5492" s="8"/>
      <c r="S5492" s="8"/>
      <c r="T5492" s="8"/>
      <c r="U5492" s="8"/>
      <c r="W5492" s="8">
        <f t="shared" si="4559"/>
        <v>217.7</v>
      </c>
      <c r="X5492">
        <v>18723600</v>
      </c>
      <c r="Y5492">
        <f t="shared" si="4560"/>
        <v>5201</v>
      </c>
      <c r="Z5492" s="8">
        <v>333.1</v>
      </c>
      <c r="AA5492" s="8">
        <v>32.200000000000003</v>
      </c>
      <c r="AB5492" s="8">
        <v>39.1</v>
      </c>
      <c r="AC5492" s="4"/>
      <c r="KL5492" s="84"/>
      <c r="KP5492" s="84"/>
      <c r="KS5492" s="74"/>
      <c r="KT5492" s="74"/>
      <c r="KU5492" s="16"/>
      <c r="KV5492" s="72"/>
      <c r="KW5492" s="72"/>
      <c r="KX5492" s="16"/>
      <c r="KZ5492" s="16"/>
      <c r="LA5492" s="16"/>
      <c r="LB5492" s="74"/>
      <c r="LC5492" s="74"/>
    </row>
    <row r="5493" spans="8:315" x14ac:dyDescent="0.35">
      <c r="H5493" s="4"/>
      <c r="J5493" s="8"/>
      <c r="K5493" s="8"/>
      <c r="L5493" s="8"/>
      <c r="M5493" s="8"/>
      <c r="O5493" s="8"/>
      <c r="P5493" s="8"/>
      <c r="R5493" s="8"/>
      <c r="S5493" s="8"/>
      <c r="T5493" s="8"/>
      <c r="U5493" s="8"/>
      <c r="W5493" s="8">
        <f t="shared" si="4559"/>
        <v>217.8</v>
      </c>
      <c r="X5493">
        <v>18727200</v>
      </c>
      <c r="Y5493">
        <f t="shared" si="4560"/>
        <v>5202</v>
      </c>
      <c r="Z5493" s="8">
        <v>217.8</v>
      </c>
      <c r="AA5493" s="8">
        <v>31.6</v>
      </c>
      <c r="AB5493" s="8">
        <v>37.4</v>
      </c>
      <c r="AC5493" s="4"/>
      <c r="KL5493" s="84"/>
      <c r="KP5493" s="84"/>
      <c r="KS5493" s="74"/>
      <c r="KT5493" s="74"/>
      <c r="KU5493" s="16"/>
      <c r="KV5493" s="72"/>
      <c r="KW5493" s="72"/>
      <c r="KX5493" s="16"/>
      <c r="KZ5493" s="16"/>
      <c r="LA5493" s="16"/>
      <c r="LB5493" s="74"/>
      <c r="LC5493" s="74"/>
    </row>
    <row r="5494" spans="8:315" x14ac:dyDescent="0.35">
      <c r="H5494" s="4"/>
      <c r="J5494" s="8"/>
      <c r="K5494" s="8"/>
      <c r="L5494" s="8"/>
      <c r="M5494" s="8"/>
      <c r="O5494" s="8"/>
      <c r="P5494" s="8"/>
      <c r="R5494" s="8"/>
      <c r="S5494" s="8"/>
      <c r="T5494" s="8"/>
      <c r="U5494" s="8"/>
      <c r="W5494" s="8">
        <f t="shared" si="4559"/>
        <v>217.8</v>
      </c>
      <c r="X5494">
        <v>18730800</v>
      </c>
      <c r="Y5494">
        <f t="shared" si="4560"/>
        <v>5203</v>
      </c>
      <c r="Z5494" s="8">
        <v>73.099999999999994</v>
      </c>
      <c r="AA5494" s="8">
        <v>30.3</v>
      </c>
      <c r="AB5494" s="8">
        <v>41.3</v>
      </c>
      <c r="AC5494" s="4"/>
      <c r="KL5494" s="84"/>
      <c r="KP5494" s="84"/>
      <c r="KS5494" s="74"/>
      <c r="KT5494" s="74"/>
      <c r="KU5494" s="16"/>
      <c r="KV5494" s="72"/>
      <c r="KW5494" s="72"/>
      <c r="KX5494" s="16"/>
      <c r="KZ5494" s="16"/>
      <c r="LA5494" s="16"/>
      <c r="LB5494" s="74"/>
      <c r="LC5494" s="74"/>
    </row>
    <row r="5495" spans="8:315" x14ac:dyDescent="0.35">
      <c r="H5495" s="4"/>
      <c r="J5495" s="8"/>
      <c r="K5495" s="8"/>
      <c r="L5495" s="8"/>
      <c r="M5495" s="8"/>
      <c r="O5495" s="8"/>
      <c r="P5495" s="8"/>
      <c r="R5495" s="8"/>
      <c r="S5495" s="8"/>
      <c r="T5495" s="8"/>
      <c r="U5495" s="8"/>
      <c r="W5495" s="8">
        <f t="shared" si="4559"/>
        <v>217.8</v>
      </c>
      <c r="X5495">
        <v>18734400</v>
      </c>
      <c r="Y5495">
        <f t="shared" si="4560"/>
        <v>5204</v>
      </c>
      <c r="Z5495" s="8">
        <v>2.8</v>
      </c>
      <c r="AA5495" s="8">
        <v>28.5</v>
      </c>
      <c r="AB5495" s="8">
        <v>46.1</v>
      </c>
      <c r="AC5495" s="4"/>
      <c r="KL5495" s="84"/>
      <c r="KP5495" s="84"/>
      <c r="KS5495" s="74"/>
      <c r="KT5495" s="74"/>
      <c r="KU5495" s="16"/>
      <c r="KV5495" s="72"/>
      <c r="KW5495" s="72"/>
      <c r="KX5495" s="16"/>
      <c r="KZ5495" s="16"/>
      <c r="LA5495" s="16"/>
      <c r="LB5495" s="74"/>
      <c r="LC5495" s="74"/>
    </row>
    <row r="5496" spans="8:315" x14ac:dyDescent="0.35">
      <c r="H5496" s="4"/>
      <c r="J5496" s="8"/>
      <c r="K5496" s="8"/>
      <c r="L5496" s="8"/>
      <c r="M5496" s="8"/>
      <c r="O5496" s="8"/>
      <c r="P5496" s="8"/>
      <c r="R5496" s="8"/>
      <c r="S5496" s="8"/>
      <c r="T5496" s="8"/>
      <c r="U5496" s="8"/>
      <c r="W5496" s="8">
        <f t="shared" si="4559"/>
        <v>217.9</v>
      </c>
      <c r="X5496">
        <v>18738000</v>
      </c>
      <c r="Y5496">
        <f t="shared" si="4560"/>
        <v>5205</v>
      </c>
      <c r="Z5496" s="8">
        <v>0</v>
      </c>
      <c r="AA5496" s="8">
        <v>27.2</v>
      </c>
      <c r="AB5496" s="8">
        <v>45.7</v>
      </c>
      <c r="AC5496" s="4"/>
      <c r="KL5496" s="84"/>
      <c r="KP5496" s="84"/>
      <c r="KS5496" s="74"/>
      <c r="KT5496" s="74"/>
      <c r="KU5496" s="16"/>
      <c r="KV5496" s="72"/>
      <c r="KW5496" s="72"/>
      <c r="KX5496" s="16"/>
      <c r="KZ5496" s="16"/>
      <c r="LA5496" s="16"/>
      <c r="LB5496" s="74"/>
      <c r="LC5496" s="74"/>
    </row>
    <row r="5497" spans="8:315" x14ac:dyDescent="0.35">
      <c r="H5497" s="4"/>
      <c r="J5497" s="8"/>
      <c r="K5497" s="8"/>
      <c r="L5497" s="8"/>
      <c r="M5497" s="8"/>
      <c r="O5497" s="8"/>
      <c r="P5497" s="8"/>
      <c r="R5497" s="8"/>
      <c r="S5497" s="8"/>
      <c r="T5497" s="8"/>
      <c r="U5497" s="8"/>
      <c r="W5497" s="8">
        <f t="shared" si="4559"/>
        <v>217.9</v>
      </c>
      <c r="X5497">
        <v>18741600</v>
      </c>
      <c r="Y5497">
        <f t="shared" si="4560"/>
        <v>5206</v>
      </c>
      <c r="Z5497" s="8">
        <v>0</v>
      </c>
      <c r="AA5497" s="8">
        <v>25.7</v>
      </c>
      <c r="AB5497" s="8">
        <v>51.9</v>
      </c>
      <c r="AC5497" s="4"/>
      <c r="KL5497" s="84"/>
      <c r="KP5497" s="84"/>
      <c r="KS5497" s="74"/>
      <c r="KT5497" s="74"/>
      <c r="KU5497" s="16"/>
      <c r="KV5497" s="72"/>
      <c r="KW5497" s="72"/>
      <c r="KX5497" s="16"/>
      <c r="KZ5497" s="16"/>
      <c r="LA5497" s="16"/>
      <c r="LB5497" s="74"/>
      <c r="LC5497" s="74"/>
    </row>
    <row r="5498" spans="8:315" x14ac:dyDescent="0.35">
      <c r="H5498" s="4"/>
      <c r="J5498" s="8"/>
      <c r="K5498" s="8"/>
      <c r="L5498" s="8"/>
      <c r="M5498" s="8"/>
      <c r="O5498" s="8"/>
      <c r="P5498" s="8"/>
      <c r="R5498" s="8"/>
      <c r="S5498" s="8"/>
      <c r="T5498" s="8"/>
      <c r="U5498" s="8"/>
      <c r="W5498" s="8">
        <f t="shared" si="4559"/>
        <v>218</v>
      </c>
      <c r="X5498">
        <v>18745200</v>
      </c>
      <c r="Y5498">
        <f t="shared" si="4560"/>
        <v>5207</v>
      </c>
      <c r="Z5498" s="8">
        <v>0</v>
      </c>
      <c r="AA5498" s="8">
        <v>24.2</v>
      </c>
      <c r="AB5498" s="8">
        <v>59.3</v>
      </c>
      <c r="AC5498" s="4"/>
      <c r="KL5498" s="84"/>
      <c r="KP5498" s="84"/>
      <c r="KS5498" s="74"/>
      <c r="KT5498" s="74"/>
      <c r="KU5498" s="16"/>
      <c r="KV5498" s="72"/>
      <c r="KW5498" s="72"/>
      <c r="KX5498" s="16"/>
      <c r="KZ5498" s="16"/>
      <c r="LA5498" s="16"/>
      <c r="LB5498" s="74"/>
      <c r="LC5498" s="74"/>
    </row>
    <row r="5499" spans="8:315" x14ac:dyDescent="0.35">
      <c r="H5499" s="4"/>
      <c r="J5499" s="8"/>
      <c r="K5499" s="8"/>
      <c r="L5499" s="8"/>
      <c r="M5499" s="8"/>
      <c r="O5499" s="8"/>
      <c r="P5499" s="8"/>
      <c r="R5499" s="8"/>
      <c r="S5499" s="8"/>
      <c r="T5499" s="8"/>
      <c r="U5499" s="8"/>
      <c r="W5499" s="8">
        <f t="shared" si="4559"/>
        <v>218</v>
      </c>
      <c r="X5499">
        <v>18748800</v>
      </c>
      <c r="Y5499">
        <f t="shared" si="4560"/>
        <v>5208</v>
      </c>
      <c r="Z5499" s="8">
        <v>0</v>
      </c>
      <c r="AA5499" s="8">
        <v>23</v>
      </c>
      <c r="AB5499" s="8">
        <v>61.8</v>
      </c>
      <c r="AC5499" s="4"/>
      <c r="KL5499" s="84"/>
      <c r="KP5499" s="84"/>
      <c r="KS5499" s="74"/>
      <c r="KT5499" s="74"/>
      <c r="KU5499" s="16"/>
      <c r="KV5499" s="72"/>
      <c r="KW5499" s="72"/>
      <c r="KX5499" s="16"/>
      <c r="KZ5499" s="16"/>
      <c r="LA5499" s="16"/>
      <c r="LB5499" s="74"/>
      <c r="LC5499" s="74"/>
    </row>
    <row r="5500" spans="8:315" x14ac:dyDescent="0.35">
      <c r="H5500" s="4"/>
      <c r="J5500" s="8"/>
      <c r="K5500" s="8"/>
      <c r="L5500" s="8"/>
      <c r="M5500" s="8"/>
      <c r="O5500" s="8"/>
      <c r="P5500" s="8"/>
      <c r="R5500" s="8"/>
      <c r="S5500" s="8"/>
      <c r="T5500" s="8"/>
      <c r="U5500" s="8"/>
      <c r="W5500" s="8">
        <f t="shared" si="4559"/>
        <v>218</v>
      </c>
      <c r="X5500">
        <v>18752400</v>
      </c>
      <c r="Y5500">
        <f t="shared" si="4560"/>
        <v>5209</v>
      </c>
      <c r="Z5500" s="8">
        <v>0</v>
      </c>
      <c r="AA5500" s="8">
        <v>21.2</v>
      </c>
      <c r="AB5500" s="8">
        <v>67.2</v>
      </c>
      <c r="AC5500" s="4"/>
      <c r="KL5500" s="84"/>
      <c r="KP5500" s="84"/>
      <c r="KS5500" s="74"/>
      <c r="KT5500" s="74"/>
      <c r="KU5500" s="16"/>
      <c r="KV5500" s="72"/>
      <c r="KW5500" s="72"/>
      <c r="KX5500" s="16"/>
      <c r="KZ5500" s="16"/>
      <c r="LA5500" s="16"/>
      <c r="LB5500" s="74"/>
      <c r="LC5500" s="74"/>
    </row>
    <row r="5501" spans="8:315" x14ac:dyDescent="0.35">
      <c r="H5501" s="4"/>
      <c r="J5501" s="8"/>
      <c r="K5501" s="8"/>
      <c r="L5501" s="8"/>
      <c r="M5501" s="8"/>
      <c r="O5501" s="8"/>
      <c r="P5501" s="8"/>
      <c r="R5501" s="8"/>
      <c r="S5501" s="8"/>
      <c r="T5501" s="8"/>
      <c r="U5501" s="8"/>
      <c r="W5501" s="8">
        <f t="shared" si="4559"/>
        <v>218.1</v>
      </c>
      <c r="X5501">
        <v>18756000</v>
      </c>
      <c r="Y5501">
        <f t="shared" si="4560"/>
        <v>5210</v>
      </c>
      <c r="Z5501" s="8">
        <v>0</v>
      </c>
      <c r="AA5501" s="8">
        <v>21</v>
      </c>
      <c r="AB5501" s="8">
        <v>71.099999999999994</v>
      </c>
      <c r="AC5501" s="4"/>
      <c r="KL5501" s="84"/>
      <c r="KP5501" s="84"/>
      <c r="KS5501" s="74"/>
      <c r="KT5501" s="74"/>
      <c r="KU5501" s="16"/>
      <c r="KV5501" s="72"/>
      <c r="KW5501" s="72"/>
      <c r="KX5501" s="16"/>
      <c r="KZ5501" s="16"/>
      <c r="LA5501" s="16"/>
      <c r="LB5501" s="74"/>
      <c r="LC5501" s="74"/>
    </row>
    <row r="5502" spans="8:315" x14ac:dyDescent="0.35">
      <c r="H5502" s="4"/>
      <c r="J5502" s="8"/>
      <c r="K5502" s="8"/>
      <c r="L5502" s="8"/>
      <c r="M5502" s="8"/>
      <c r="O5502" s="8"/>
      <c r="P5502" s="8"/>
      <c r="R5502" s="8"/>
      <c r="S5502" s="8"/>
      <c r="T5502" s="8"/>
      <c r="U5502" s="8"/>
      <c r="W5502" s="8">
        <f t="shared" si="4559"/>
        <v>218.1</v>
      </c>
      <c r="X5502">
        <v>18759600</v>
      </c>
      <c r="Y5502">
        <f t="shared" si="4560"/>
        <v>5211</v>
      </c>
      <c r="Z5502" s="8">
        <v>0</v>
      </c>
      <c r="AA5502" s="8">
        <v>21</v>
      </c>
      <c r="AB5502" s="8">
        <v>78.8</v>
      </c>
      <c r="AC5502" s="4"/>
      <c r="KL5502" s="84"/>
      <c r="KP5502" s="84"/>
      <c r="KS5502" s="74"/>
      <c r="KT5502" s="74"/>
      <c r="KU5502" s="16"/>
      <c r="KV5502" s="72"/>
      <c r="KW5502" s="72"/>
      <c r="KX5502" s="16"/>
      <c r="KZ5502" s="16"/>
      <c r="LA5502" s="16"/>
      <c r="LB5502" s="74"/>
      <c r="LC5502" s="74"/>
    </row>
    <row r="5503" spans="8:315" x14ac:dyDescent="0.35">
      <c r="H5503" s="4"/>
      <c r="J5503" s="8"/>
      <c r="K5503" s="8"/>
      <c r="L5503" s="8"/>
      <c r="M5503" s="8"/>
      <c r="O5503" s="8"/>
      <c r="P5503" s="8"/>
      <c r="R5503" s="8"/>
      <c r="S5503" s="8"/>
      <c r="T5503" s="8"/>
      <c r="U5503" s="8"/>
      <c r="W5503" s="8">
        <f t="shared" si="4559"/>
        <v>218.2</v>
      </c>
      <c r="X5503">
        <v>18763200</v>
      </c>
      <c r="Y5503">
        <f t="shared" si="4560"/>
        <v>5212</v>
      </c>
      <c r="Z5503" s="8">
        <v>0</v>
      </c>
      <c r="AA5503" s="8">
        <v>20.6</v>
      </c>
      <c r="AB5503" s="8">
        <v>82.2</v>
      </c>
      <c r="AC5503" s="4"/>
      <c r="KL5503" s="84"/>
      <c r="KP5503" s="84"/>
      <c r="KS5503" s="74"/>
      <c r="KT5503" s="74"/>
      <c r="KU5503" s="16"/>
      <c r="KV5503" s="72"/>
      <c r="KW5503" s="72"/>
      <c r="KX5503" s="16"/>
      <c r="KZ5503" s="16"/>
      <c r="LA5503" s="16"/>
      <c r="LB5503" s="74"/>
      <c r="LC5503" s="74"/>
    </row>
    <row r="5504" spans="8:315" x14ac:dyDescent="0.35">
      <c r="H5504" s="4"/>
      <c r="J5504" s="8"/>
      <c r="K5504" s="8"/>
      <c r="L5504" s="8"/>
      <c r="M5504" s="8"/>
      <c r="O5504" s="8"/>
      <c r="P5504" s="8"/>
      <c r="R5504" s="8"/>
      <c r="S5504" s="8"/>
      <c r="T5504" s="8"/>
      <c r="U5504" s="8"/>
      <c r="W5504" s="8">
        <f t="shared" si="4559"/>
        <v>218.2</v>
      </c>
      <c r="X5504">
        <v>18766800</v>
      </c>
      <c r="Y5504">
        <f t="shared" si="4560"/>
        <v>5213</v>
      </c>
      <c r="Z5504" s="8">
        <v>0.8</v>
      </c>
      <c r="AA5504" s="8">
        <v>20.399999999999999</v>
      </c>
      <c r="AB5504" s="8">
        <v>83</v>
      </c>
      <c r="AC5504" s="4"/>
      <c r="KL5504" s="84"/>
      <c r="KP5504" s="84"/>
      <c r="KS5504" s="74"/>
      <c r="KT5504" s="74"/>
      <c r="KU5504" s="16"/>
      <c r="KV5504" s="72"/>
      <c r="KW5504" s="72"/>
      <c r="KX5504" s="16"/>
      <c r="KZ5504" s="16"/>
      <c r="LA5504" s="16"/>
      <c r="LB5504" s="74"/>
      <c r="LC5504" s="74"/>
    </row>
    <row r="5505" spans="8:315" x14ac:dyDescent="0.35">
      <c r="H5505" s="4"/>
      <c r="J5505" s="8"/>
      <c r="K5505" s="8"/>
      <c r="L5505" s="8"/>
      <c r="M5505" s="8"/>
      <c r="O5505" s="8"/>
      <c r="P5505" s="8"/>
      <c r="R5505" s="8"/>
      <c r="S5505" s="8"/>
      <c r="T5505" s="8"/>
      <c r="U5505" s="8"/>
      <c r="W5505" s="8">
        <f t="shared" si="4559"/>
        <v>218.3</v>
      </c>
      <c r="X5505">
        <v>18770400</v>
      </c>
      <c r="Y5505">
        <f t="shared" si="4560"/>
        <v>5214</v>
      </c>
      <c r="Z5505" s="8">
        <v>44.7</v>
      </c>
      <c r="AA5505" s="8">
        <v>20.7</v>
      </c>
      <c r="AB5505" s="8">
        <v>81.8</v>
      </c>
      <c r="AC5505" s="4"/>
      <c r="KL5505" s="84"/>
      <c r="KP5505" s="84"/>
      <c r="KS5505" s="74"/>
      <c r="KT5505" s="74"/>
      <c r="KU5505" s="16"/>
      <c r="KV5505" s="72"/>
      <c r="KW5505" s="72"/>
      <c r="KX5505" s="16"/>
      <c r="KZ5505" s="16"/>
      <c r="LA5505" s="16"/>
      <c r="LB5505" s="74"/>
      <c r="LC5505" s="74"/>
    </row>
    <row r="5506" spans="8:315" x14ac:dyDescent="0.35">
      <c r="H5506" s="4"/>
      <c r="J5506" s="8"/>
      <c r="K5506" s="8"/>
      <c r="L5506" s="8"/>
      <c r="M5506" s="8"/>
      <c r="O5506" s="8"/>
      <c r="P5506" s="8"/>
      <c r="R5506" s="8"/>
      <c r="S5506" s="8"/>
      <c r="T5506" s="8"/>
      <c r="U5506" s="8"/>
      <c r="W5506" s="8">
        <f t="shared" si="4559"/>
        <v>218.3</v>
      </c>
      <c r="X5506">
        <v>18774000</v>
      </c>
      <c r="Y5506">
        <f t="shared" si="4560"/>
        <v>5215</v>
      </c>
      <c r="Z5506" s="8">
        <v>191.4</v>
      </c>
      <c r="AA5506" s="8">
        <v>22.1</v>
      </c>
      <c r="AB5506" s="8">
        <v>76.5</v>
      </c>
      <c r="AC5506" s="4"/>
      <c r="KL5506" s="84"/>
      <c r="KP5506" s="84"/>
      <c r="KS5506" s="74"/>
      <c r="KT5506" s="74"/>
      <c r="KU5506" s="16"/>
      <c r="KV5506" s="72"/>
      <c r="KW5506" s="72"/>
      <c r="KX5506" s="16"/>
      <c r="KZ5506" s="16"/>
      <c r="LA5506" s="16"/>
      <c r="LB5506" s="74"/>
      <c r="LC5506" s="74"/>
    </row>
    <row r="5507" spans="8:315" x14ac:dyDescent="0.35">
      <c r="H5507" s="4"/>
      <c r="J5507" s="8"/>
      <c r="K5507" s="8"/>
      <c r="L5507" s="8"/>
      <c r="M5507" s="8"/>
      <c r="O5507" s="8"/>
      <c r="P5507" s="8"/>
      <c r="R5507" s="8"/>
      <c r="S5507" s="8"/>
      <c r="T5507" s="8"/>
      <c r="U5507" s="8"/>
      <c r="W5507" s="8">
        <f t="shared" si="4559"/>
        <v>218.3</v>
      </c>
      <c r="X5507">
        <v>18777600</v>
      </c>
      <c r="Y5507">
        <f t="shared" si="4560"/>
        <v>5216</v>
      </c>
      <c r="Z5507" s="8">
        <v>334.7</v>
      </c>
      <c r="AA5507" s="8">
        <v>24.1</v>
      </c>
      <c r="AB5507" s="8">
        <v>72.900000000000006</v>
      </c>
      <c r="AC5507" s="4"/>
      <c r="KL5507" s="84"/>
      <c r="KP5507" s="84"/>
      <c r="KS5507" s="74"/>
      <c r="KT5507" s="74"/>
      <c r="KU5507" s="16"/>
      <c r="KV5507" s="72"/>
      <c r="KW5507" s="72"/>
      <c r="KX5507" s="16"/>
      <c r="KZ5507" s="16"/>
      <c r="LA5507" s="16"/>
      <c r="LB5507" s="74"/>
      <c r="LC5507" s="74"/>
    </row>
    <row r="5508" spans="8:315" x14ac:dyDescent="0.35">
      <c r="H5508" s="4"/>
      <c r="J5508" s="8"/>
      <c r="K5508" s="8"/>
      <c r="L5508" s="8"/>
      <c r="M5508" s="8"/>
      <c r="O5508" s="8"/>
      <c r="P5508" s="8"/>
      <c r="R5508" s="8"/>
      <c r="S5508" s="8"/>
      <c r="T5508" s="8"/>
      <c r="U5508" s="8"/>
      <c r="W5508" s="8">
        <f t="shared" si="4559"/>
        <v>218.4</v>
      </c>
      <c r="X5508">
        <v>18781200</v>
      </c>
      <c r="Y5508">
        <f t="shared" si="4560"/>
        <v>5217</v>
      </c>
      <c r="Z5508" s="8">
        <v>480.8</v>
      </c>
      <c r="AA5508" s="8">
        <v>26.2</v>
      </c>
      <c r="AB5508" s="8">
        <v>66.599999999999994</v>
      </c>
      <c r="AC5508" s="4"/>
      <c r="KL5508" s="84"/>
      <c r="KP5508" s="84"/>
      <c r="KS5508" s="74"/>
      <c r="KT5508" s="74"/>
      <c r="KU5508" s="16"/>
      <c r="KV5508" s="72"/>
      <c r="KW5508" s="72"/>
      <c r="KX5508" s="16"/>
      <c r="KZ5508" s="16"/>
      <c r="LA5508" s="16"/>
      <c r="LB5508" s="74"/>
      <c r="LC5508" s="74"/>
    </row>
    <row r="5509" spans="8:315" x14ac:dyDescent="0.35">
      <c r="H5509" s="4"/>
      <c r="J5509" s="8"/>
      <c r="K5509" s="8"/>
      <c r="L5509" s="8"/>
      <c r="M5509" s="8"/>
      <c r="O5509" s="8"/>
      <c r="P5509" s="8"/>
      <c r="R5509" s="8"/>
      <c r="S5509" s="8"/>
      <c r="T5509" s="8"/>
      <c r="U5509" s="8"/>
      <c r="W5509" s="8">
        <f t="shared" si="4559"/>
        <v>218.4</v>
      </c>
      <c r="X5509">
        <v>18784800</v>
      </c>
      <c r="Y5509">
        <f t="shared" si="4560"/>
        <v>5218</v>
      </c>
      <c r="Z5509" s="8">
        <v>645</v>
      </c>
      <c r="AA5509" s="8">
        <v>28.4</v>
      </c>
      <c r="AB5509" s="8">
        <v>57.4</v>
      </c>
      <c r="AC5509" s="4"/>
      <c r="KL5509" s="84"/>
      <c r="KP5509" s="84"/>
      <c r="KS5509" s="74"/>
      <c r="KT5509" s="74"/>
      <c r="KU5509" s="16"/>
      <c r="KV5509" s="72"/>
      <c r="KW5509" s="72"/>
      <c r="KX5509" s="16"/>
      <c r="KZ5509" s="16"/>
      <c r="LA5509" s="16"/>
      <c r="LB5509" s="74"/>
      <c r="LC5509" s="74"/>
    </row>
    <row r="5510" spans="8:315" x14ac:dyDescent="0.35">
      <c r="H5510" s="4"/>
      <c r="J5510" s="8"/>
      <c r="K5510" s="8"/>
      <c r="L5510" s="8"/>
      <c r="M5510" s="8"/>
      <c r="O5510" s="8"/>
      <c r="P5510" s="8"/>
      <c r="R5510" s="8"/>
      <c r="S5510" s="8"/>
      <c r="T5510" s="8"/>
      <c r="U5510" s="8"/>
      <c r="W5510" s="8">
        <f t="shared" si="4559"/>
        <v>218.5</v>
      </c>
      <c r="X5510">
        <v>18788400</v>
      </c>
      <c r="Y5510">
        <f t="shared" si="4560"/>
        <v>5219</v>
      </c>
      <c r="Z5510" s="8">
        <v>721.1</v>
      </c>
      <c r="AA5510" s="8">
        <v>29.8</v>
      </c>
      <c r="AB5510" s="8">
        <v>48.3</v>
      </c>
      <c r="AC5510" s="4"/>
      <c r="KL5510" s="84"/>
      <c r="KP5510" s="84"/>
      <c r="KS5510" s="74"/>
      <c r="KT5510" s="74"/>
      <c r="KU5510" s="16"/>
      <c r="KV5510" s="72"/>
      <c r="KW5510" s="72"/>
      <c r="KX5510" s="16"/>
      <c r="KZ5510" s="16"/>
      <c r="LA5510" s="16"/>
      <c r="LB5510" s="74"/>
      <c r="LC5510" s="74"/>
    </row>
    <row r="5511" spans="8:315" x14ac:dyDescent="0.35">
      <c r="H5511" s="4"/>
      <c r="J5511" s="8"/>
      <c r="K5511" s="8"/>
      <c r="L5511" s="8"/>
      <c r="M5511" s="8"/>
      <c r="O5511" s="8"/>
      <c r="P5511" s="8"/>
      <c r="R5511" s="8"/>
      <c r="S5511" s="8"/>
      <c r="T5511" s="8"/>
      <c r="U5511" s="8"/>
      <c r="W5511" s="8">
        <f t="shared" si="4559"/>
        <v>218.5</v>
      </c>
      <c r="X5511">
        <v>18792000</v>
      </c>
      <c r="Y5511">
        <f t="shared" si="4560"/>
        <v>5220</v>
      </c>
      <c r="Z5511" s="8">
        <v>715.3</v>
      </c>
      <c r="AA5511" s="8">
        <v>30.9</v>
      </c>
      <c r="AB5511" s="8">
        <v>45</v>
      </c>
      <c r="AC5511" s="4"/>
      <c r="KL5511" s="84"/>
      <c r="KP5511" s="84"/>
      <c r="KS5511" s="74"/>
      <c r="KT5511" s="74"/>
      <c r="KU5511" s="16"/>
      <c r="KV5511" s="72"/>
      <c r="KW5511" s="72"/>
      <c r="KX5511" s="16"/>
      <c r="KZ5511" s="16"/>
      <c r="LA5511" s="16"/>
      <c r="LB5511" s="74"/>
      <c r="LC5511" s="74"/>
    </row>
    <row r="5512" spans="8:315" x14ac:dyDescent="0.35">
      <c r="H5512" s="4"/>
      <c r="J5512" s="8"/>
      <c r="K5512" s="8"/>
      <c r="L5512" s="8"/>
      <c r="M5512" s="8"/>
      <c r="O5512" s="8"/>
      <c r="P5512" s="8"/>
      <c r="R5512" s="8"/>
      <c r="S5512" s="8"/>
      <c r="T5512" s="8"/>
      <c r="U5512" s="8"/>
      <c r="W5512" s="8">
        <f t="shared" si="4559"/>
        <v>218.5</v>
      </c>
      <c r="X5512">
        <v>18795600</v>
      </c>
      <c r="Y5512">
        <f t="shared" si="4560"/>
        <v>5221</v>
      </c>
      <c r="Z5512" s="8">
        <v>827.5</v>
      </c>
      <c r="AA5512" s="8">
        <v>31.5</v>
      </c>
      <c r="AB5512" s="8">
        <v>41.5</v>
      </c>
      <c r="AC5512" s="4"/>
      <c r="KL5512" s="84"/>
      <c r="KP5512" s="84"/>
      <c r="KS5512" s="74"/>
      <c r="KT5512" s="74"/>
      <c r="KU5512" s="16"/>
      <c r="KV5512" s="72"/>
      <c r="KW5512" s="72"/>
      <c r="KX5512" s="16"/>
      <c r="KZ5512" s="16"/>
      <c r="LA5512" s="16"/>
      <c r="LB5512" s="74"/>
      <c r="LC5512" s="74"/>
    </row>
    <row r="5513" spans="8:315" x14ac:dyDescent="0.35">
      <c r="H5513" s="4"/>
      <c r="J5513" s="8"/>
      <c r="K5513" s="8"/>
      <c r="L5513" s="8"/>
      <c r="M5513" s="8"/>
      <c r="O5513" s="8"/>
      <c r="P5513" s="8"/>
      <c r="R5513" s="8"/>
      <c r="S5513" s="8"/>
      <c r="T5513" s="8"/>
      <c r="U5513" s="8"/>
      <c r="W5513" s="8">
        <f t="shared" si="4559"/>
        <v>218.6</v>
      </c>
      <c r="X5513">
        <v>18799200</v>
      </c>
      <c r="Y5513">
        <f t="shared" si="4560"/>
        <v>5222</v>
      </c>
      <c r="Z5513" s="8">
        <v>849.4</v>
      </c>
      <c r="AA5513" s="8">
        <v>31.8</v>
      </c>
      <c r="AB5513" s="8">
        <v>39.700000000000003</v>
      </c>
      <c r="AC5513" s="4"/>
      <c r="KL5513" s="84"/>
      <c r="KP5513" s="84"/>
      <c r="KS5513" s="74"/>
      <c r="KT5513" s="74"/>
      <c r="KU5513" s="16"/>
      <c r="KV5513" s="72"/>
      <c r="KW5513" s="72"/>
      <c r="KX5513" s="16"/>
      <c r="KZ5513" s="16"/>
      <c r="LA5513" s="16"/>
      <c r="LB5513" s="74"/>
      <c r="LC5513" s="74"/>
    </row>
    <row r="5514" spans="8:315" x14ac:dyDescent="0.35">
      <c r="H5514" s="4"/>
      <c r="J5514" s="8"/>
      <c r="K5514" s="8"/>
      <c r="L5514" s="8"/>
      <c r="M5514" s="8"/>
      <c r="O5514" s="8"/>
      <c r="P5514" s="8"/>
      <c r="R5514" s="8"/>
      <c r="S5514" s="8"/>
      <c r="T5514" s="8"/>
      <c r="U5514" s="8"/>
      <c r="W5514" s="8">
        <f t="shared" si="4559"/>
        <v>218.6</v>
      </c>
      <c r="X5514">
        <v>18802800</v>
      </c>
      <c r="Y5514">
        <f t="shared" si="4560"/>
        <v>5223</v>
      </c>
      <c r="Z5514" s="8">
        <v>597.5</v>
      </c>
      <c r="AA5514" s="8">
        <v>31.6</v>
      </c>
      <c r="AB5514" s="8">
        <v>42.3</v>
      </c>
      <c r="AC5514" s="4"/>
      <c r="KL5514" s="84"/>
      <c r="KP5514" s="84"/>
      <c r="KS5514" s="74"/>
      <c r="KT5514" s="74"/>
      <c r="KU5514" s="16"/>
      <c r="KV5514" s="72"/>
      <c r="KW5514" s="72"/>
      <c r="KX5514" s="16"/>
      <c r="KZ5514" s="16"/>
      <c r="LA5514" s="16"/>
      <c r="LB5514" s="74"/>
      <c r="LC5514" s="74"/>
    </row>
    <row r="5515" spans="8:315" x14ac:dyDescent="0.35">
      <c r="H5515" s="4"/>
      <c r="J5515" s="8"/>
      <c r="K5515" s="8"/>
      <c r="L5515" s="8"/>
      <c r="M5515" s="8"/>
      <c r="O5515" s="8"/>
      <c r="P5515" s="8"/>
      <c r="R5515" s="8"/>
      <c r="S5515" s="8"/>
      <c r="T5515" s="8"/>
      <c r="U5515" s="8"/>
      <c r="W5515" s="8">
        <f t="shared" si="4559"/>
        <v>218.7</v>
      </c>
      <c r="X5515">
        <v>18806400</v>
      </c>
      <c r="Y5515">
        <f t="shared" si="4560"/>
        <v>5224</v>
      </c>
      <c r="Z5515" s="8">
        <v>259.7</v>
      </c>
      <c r="AA5515" s="8">
        <v>30.7</v>
      </c>
      <c r="AB5515" s="8">
        <v>47.8</v>
      </c>
      <c r="AC5515" s="4"/>
      <c r="KL5515" s="84"/>
      <c r="KP5515" s="84"/>
      <c r="KS5515" s="74"/>
      <c r="KT5515" s="74"/>
      <c r="KU5515" s="16"/>
      <c r="KV5515" s="72"/>
      <c r="KW5515" s="72"/>
      <c r="KX5515" s="16"/>
      <c r="KZ5515" s="16"/>
      <c r="LA5515" s="16"/>
      <c r="LB5515" s="74"/>
      <c r="LC5515" s="74"/>
    </row>
    <row r="5516" spans="8:315" x14ac:dyDescent="0.35">
      <c r="H5516" s="4"/>
      <c r="J5516" s="8"/>
      <c r="K5516" s="8"/>
      <c r="L5516" s="8"/>
      <c r="M5516" s="8"/>
      <c r="O5516" s="8"/>
      <c r="P5516" s="8"/>
      <c r="R5516" s="8"/>
      <c r="S5516" s="8"/>
      <c r="T5516" s="8"/>
      <c r="U5516" s="8"/>
      <c r="W5516" s="8">
        <f t="shared" si="4559"/>
        <v>218.7</v>
      </c>
      <c r="X5516">
        <v>18810000</v>
      </c>
      <c r="Y5516">
        <f t="shared" si="4560"/>
        <v>5225</v>
      </c>
      <c r="Z5516" s="8">
        <v>89.7</v>
      </c>
      <c r="AA5516" s="8">
        <v>29.8</v>
      </c>
      <c r="AB5516" s="8">
        <v>51.8</v>
      </c>
      <c r="AC5516" s="4"/>
      <c r="KL5516" s="84"/>
      <c r="KP5516" s="84"/>
      <c r="KS5516" s="74"/>
      <c r="KT5516" s="74"/>
      <c r="KU5516" s="16"/>
      <c r="KV5516" s="72"/>
      <c r="KW5516" s="72"/>
      <c r="KX5516" s="16"/>
      <c r="KZ5516" s="16"/>
      <c r="LA5516" s="16"/>
      <c r="LB5516" s="74"/>
      <c r="LC5516" s="74"/>
    </row>
    <row r="5517" spans="8:315" x14ac:dyDescent="0.35">
      <c r="H5517" s="4"/>
      <c r="J5517" s="8"/>
      <c r="K5517" s="8"/>
      <c r="L5517" s="8"/>
      <c r="M5517" s="8"/>
      <c r="O5517" s="8"/>
      <c r="P5517" s="8"/>
      <c r="R5517" s="8"/>
      <c r="S5517" s="8"/>
      <c r="T5517" s="8"/>
      <c r="U5517" s="8"/>
      <c r="W5517" s="8">
        <f t="shared" si="4559"/>
        <v>218.8</v>
      </c>
      <c r="X5517">
        <v>18813600</v>
      </c>
      <c r="Y5517">
        <f t="shared" si="4560"/>
        <v>5226</v>
      </c>
      <c r="Z5517" s="8">
        <v>105.3</v>
      </c>
      <c r="AA5517" s="8">
        <v>28.3</v>
      </c>
      <c r="AB5517" s="8">
        <v>59.9</v>
      </c>
      <c r="AC5517" s="4"/>
      <c r="KL5517" s="84"/>
      <c r="KP5517" s="84"/>
      <c r="KS5517" s="74"/>
      <c r="KT5517" s="74"/>
      <c r="KU5517" s="16"/>
      <c r="KV5517" s="72"/>
      <c r="KW5517" s="72"/>
      <c r="KX5517" s="16"/>
      <c r="KZ5517" s="16"/>
      <c r="LA5517" s="16"/>
      <c r="LB5517" s="74"/>
      <c r="LC5517" s="74"/>
    </row>
    <row r="5518" spans="8:315" x14ac:dyDescent="0.35">
      <c r="H5518" s="4"/>
      <c r="J5518" s="8"/>
      <c r="K5518" s="8"/>
      <c r="L5518" s="8"/>
      <c r="M5518" s="8"/>
      <c r="O5518" s="8"/>
      <c r="P5518" s="8"/>
      <c r="R5518" s="8"/>
      <c r="S5518" s="8"/>
      <c r="T5518" s="8"/>
      <c r="U5518" s="8"/>
      <c r="W5518" s="8">
        <f t="shared" si="4559"/>
        <v>218.8</v>
      </c>
      <c r="X5518">
        <v>18817200</v>
      </c>
      <c r="Y5518">
        <f t="shared" si="4560"/>
        <v>5227</v>
      </c>
      <c r="Z5518" s="8">
        <v>42.8</v>
      </c>
      <c r="AA5518" s="8">
        <v>27.3</v>
      </c>
      <c r="AB5518" s="8">
        <v>68.7</v>
      </c>
      <c r="AC5518" s="4"/>
      <c r="KL5518" s="84"/>
      <c r="KP5518" s="84"/>
      <c r="KS5518" s="74"/>
      <c r="KT5518" s="74"/>
      <c r="KU5518" s="16"/>
      <c r="KV5518" s="72"/>
      <c r="KW5518" s="72"/>
      <c r="KX5518" s="16"/>
      <c r="KZ5518" s="16"/>
      <c r="LA5518" s="16"/>
      <c r="LB5518" s="74"/>
      <c r="LC5518" s="74"/>
    </row>
    <row r="5519" spans="8:315" x14ac:dyDescent="0.35">
      <c r="H5519" s="4"/>
      <c r="J5519" s="8"/>
      <c r="K5519" s="8"/>
      <c r="L5519" s="8"/>
      <c r="M5519" s="8"/>
      <c r="O5519" s="8"/>
      <c r="P5519" s="8"/>
      <c r="R5519" s="8"/>
      <c r="S5519" s="8"/>
      <c r="T5519" s="8"/>
      <c r="U5519" s="8"/>
      <c r="W5519" s="8">
        <f t="shared" si="4559"/>
        <v>218.8</v>
      </c>
      <c r="X5519">
        <v>18820800</v>
      </c>
      <c r="Y5519">
        <f t="shared" si="4560"/>
        <v>5228</v>
      </c>
      <c r="Z5519" s="8">
        <v>7.2</v>
      </c>
      <c r="AA5519" s="8">
        <v>25.7</v>
      </c>
      <c r="AB5519" s="8">
        <v>72.599999999999994</v>
      </c>
      <c r="AC5519" s="4"/>
      <c r="KL5519" s="84"/>
      <c r="KP5519" s="84"/>
      <c r="KS5519" s="74"/>
      <c r="KT5519" s="74"/>
      <c r="KU5519" s="16"/>
      <c r="KV5519" s="72"/>
      <c r="KW5519" s="72"/>
      <c r="KX5519" s="16"/>
      <c r="KZ5519" s="16"/>
      <c r="LA5519" s="16"/>
      <c r="LB5519" s="74"/>
      <c r="LC5519" s="74"/>
    </row>
    <row r="5520" spans="8:315" x14ac:dyDescent="0.35">
      <c r="H5520" s="4"/>
      <c r="J5520" s="8"/>
      <c r="K5520" s="8"/>
      <c r="L5520" s="8"/>
      <c r="M5520" s="8"/>
      <c r="O5520" s="8"/>
      <c r="P5520" s="8"/>
      <c r="R5520" s="8"/>
      <c r="S5520" s="8"/>
      <c r="T5520" s="8"/>
      <c r="U5520" s="8"/>
      <c r="W5520" s="8">
        <f t="shared" si="4559"/>
        <v>218.9</v>
      </c>
      <c r="X5520">
        <v>18824400</v>
      </c>
      <c r="Y5520">
        <f t="shared" si="4560"/>
        <v>5229</v>
      </c>
      <c r="Z5520" s="8">
        <v>0</v>
      </c>
      <c r="AA5520" s="8">
        <v>24</v>
      </c>
      <c r="AB5520" s="8">
        <v>79</v>
      </c>
      <c r="AC5520" s="4"/>
      <c r="KL5520" s="84"/>
      <c r="KP5520" s="84"/>
      <c r="KS5520" s="74"/>
      <c r="KT5520" s="74"/>
      <c r="KU5520" s="16"/>
      <c r="KV5520" s="72"/>
      <c r="KW5520" s="72"/>
      <c r="KX5520" s="16"/>
      <c r="KZ5520" s="16"/>
      <c r="LA5520" s="16"/>
      <c r="LB5520" s="74"/>
      <c r="LC5520" s="74"/>
    </row>
    <row r="5521" spans="8:315" x14ac:dyDescent="0.35">
      <c r="H5521" s="4"/>
      <c r="J5521" s="8"/>
      <c r="K5521" s="8"/>
      <c r="L5521" s="8"/>
      <c r="M5521" s="8"/>
      <c r="O5521" s="8"/>
      <c r="P5521" s="8"/>
      <c r="R5521" s="8"/>
      <c r="S5521" s="8"/>
      <c r="T5521" s="8"/>
      <c r="U5521" s="8"/>
      <c r="W5521" s="8">
        <f t="shared" si="4559"/>
        <v>218.9</v>
      </c>
      <c r="X5521">
        <v>18828000</v>
      </c>
      <c r="Y5521">
        <f t="shared" si="4560"/>
        <v>5230</v>
      </c>
      <c r="Z5521" s="8">
        <v>0</v>
      </c>
      <c r="AA5521" s="8">
        <v>23</v>
      </c>
      <c r="AB5521" s="8">
        <v>82.1</v>
      </c>
      <c r="AC5521" s="4"/>
      <c r="KL5521" s="84"/>
      <c r="KP5521" s="84"/>
      <c r="KS5521" s="74"/>
      <c r="KT5521" s="74"/>
      <c r="KU5521" s="16"/>
      <c r="KV5521" s="72"/>
      <c r="KW5521" s="72"/>
      <c r="KX5521" s="16"/>
      <c r="KZ5521" s="16"/>
      <c r="LA5521" s="16"/>
      <c r="LB5521" s="74"/>
      <c r="LC5521" s="74"/>
    </row>
    <row r="5522" spans="8:315" x14ac:dyDescent="0.35">
      <c r="H5522" s="4"/>
      <c r="J5522" s="8"/>
      <c r="K5522" s="8"/>
      <c r="L5522" s="8"/>
      <c r="M5522" s="8"/>
      <c r="O5522" s="8"/>
      <c r="P5522" s="8"/>
      <c r="R5522" s="8"/>
      <c r="S5522" s="8"/>
      <c r="T5522" s="8"/>
      <c r="U5522" s="8"/>
      <c r="W5522" s="8">
        <f t="shared" si="4559"/>
        <v>219</v>
      </c>
      <c r="X5522">
        <v>18831600</v>
      </c>
      <c r="Y5522">
        <f t="shared" si="4560"/>
        <v>5231</v>
      </c>
      <c r="Z5522" s="8">
        <v>0</v>
      </c>
      <c r="AA5522" s="8">
        <v>23.1</v>
      </c>
      <c r="AB5522" s="8">
        <v>81.099999999999994</v>
      </c>
      <c r="AC5522" s="4"/>
      <c r="KL5522" s="84"/>
      <c r="KP5522" s="84"/>
      <c r="KS5522" s="74"/>
      <c r="KT5522" s="74"/>
      <c r="KU5522" s="16"/>
      <c r="KV5522" s="72"/>
      <c r="KW5522" s="72"/>
      <c r="KX5522" s="16"/>
      <c r="KZ5522" s="16"/>
      <c r="LA5522" s="16"/>
      <c r="LB5522" s="74"/>
      <c r="LC5522" s="74"/>
    </row>
    <row r="5523" spans="8:315" x14ac:dyDescent="0.35">
      <c r="H5523" s="4"/>
      <c r="J5523" s="8"/>
      <c r="K5523" s="8"/>
      <c r="L5523" s="8"/>
      <c r="M5523" s="8"/>
      <c r="O5523" s="8"/>
      <c r="P5523" s="8"/>
      <c r="R5523" s="8"/>
      <c r="S5523" s="8"/>
      <c r="T5523" s="8"/>
      <c r="U5523" s="8"/>
      <c r="W5523" s="8">
        <f t="shared" si="4559"/>
        <v>219</v>
      </c>
      <c r="X5523">
        <v>18835200</v>
      </c>
      <c r="Y5523">
        <f t="shared" si="4560"/>
        <v>5232</v>
      </c>
      <c r="Z5523" s="8">
        <v>0</v>
      </c>
      <c r="AA5523" s="8">
        <v>23</v>
      </c>
      <c r="AB5523" s="8">
        <v>80.8</v>
      </c>
      <c r="AC5523" s="4"/>
      <c r="KL5523" s="84"/>
      <c r="KP5523" s="84"/>
      <c r="KS5523" s="74"/>
      <c r="KT5523" s="74"/>
      <c r="KU5523" s="16"/>
      <c r="KV5523" s="72"/>
      <c r="KW5523" s="72"/>
      <c r="KX5523" s="16"/>
      <c r="KZ5523" s="16"/>
      <c r="LA5523" s="16"/>
      <c r="LB5523" s="74"/>
      <c r="LC5523" s="74"/>
    </row>
    <row r="5524" spans="8:315" x14ac:dyDescent="0.35">
      <c r="H5524" s="4"/>
      <c r="J5524" s="8"/>
      <c r="K5524" s="8"/>
      <c r="L5524" s="8"/>
      <c r="M5524" s="8"/>
      <c r="O5524" s="8"/>
      <c r="P5524" s="8"/>
      <c r="R5524" s="8"/>
      <c r="S5524" s="8"/>
      <c r="T5524" s="8"/>
      <c r="U5524" s="8"/>
      <c r="W5524" s="8">
        <f t="shared" si="4559"/>
        <v>219</v>
      </c>
      <c r="X5524">
        <v>18838800</v>
      </c>
      <c r="Y5524">
        <f t="shared" si="4560"/>
        <v>5233</v>
      </c>
      <c r="Z5524" s="8">
        <v>0</v>
      </c>
      <c r="AA5524" s="8">
        <v>22.7</v>
      </c>
      <c r="AB5524" s="8">
        <v>83.5</v>
      </c>
      <c r="AC5524" s="4"/>
      <c r="KL5524" s="84"/>
      <c r="KP5524" s="84"/>
      <c r="KS5524" s="74"/>
      <c r="KT5524" s="74"/>
      <c r="KU5524" s="16"/>
      <c r="KV5524" s="72"/>
      <c r="KW5524" s="72"/>
      <c r="KX5524" s="16"/>
      <c r="KZ5524" s="16"/>
      <c r="LA5524" s="16"/>
      <c r="LB5524" s="74"/>
      <c r="LC5524" s="74"/>
    </row>
    <row r="5525" spans="8:315" x14ac:dyDescent="0.35">
      <c r="H5525" s="4"/>
      <c r="J5525" s="8"/>
      <c r="K5525" s="8"/>
      <c r="L5525" s="8"/>
      <c r="M5525" s="8"/>
      <c r="O5525" s="8"/>
      <c r="P5525" s="8"/>
      <c r="R5525" s="8"/>
      <c r="S5525" s="8"/>
      <c r="T5525" s="8"/>
      <c r="U5525" s="8"/>
      <c r="W5525" s="8">
        <f t="shared" si="4559"/>
        <v>219.1</v>
      </c>
      <c r="X5525">
        <v>18842400</v>
      </c>
      <c r="Y5525">
        <f t="shared" si="4560"/>
        <v>5234</v>
      </c>
      <c r="Z5525" s="8">
        <v>0</v>
      </c>
      <c r="AA5525" s="8">
        <v>22.2</v>
      </c>
      <c r="AB5525" s="8">
        <v>86.3</v>
      </c>
      <c r="AC5525" s="4"/>
      <c r="KL5525" s="84"/>
      <c r="KP5525" s="84"/>
      <c r="KS5525" s="74"/>
      <c r="KT5525" s="74"/>
      <c r="KU5525" s="16"/>
      <c r="KV5525" s="72"/>
      <c r="KW5525" s="72"/>
      <c r="KX5525" s="16"/>
      <c r="KZ5525" s="16"/>
      <c r="LA5525" s="16"/>
      <c r="LB5525" s="74"/>
      <c r="LC5525" s="74"/>
    </row>
    <row r="5526" spans="8:315" x14ac:dyDescent="0.35">
      <c r="H5526" s="4"/>
      <c r="J5526" s="8"/>
      <c r="K5526" s="8"/>
      <c r="L5526" s="8"/>
      <c r="M5526" s="8"/>
      <c r="O5526" s="8"/>
      <c r="P5526" s="8"/>
      <c r="R5526" s="8"/>
      <c r="S5526" s="8"/>
      <c r="T5526" s="8"/>
      <c r="U5526" s="8"/>
      <c r="W5526" s="8">
        <f t="shared" si="4559"/>
        <v>219.1</v>
      </c>
      <c r="X5526">
        <v>18846000</v>
      </c>
      <c r="Y5526">
        <f t="shared" si="4560"/>
        <v>5235</v>
      </c>
      <c r="Z5526" s="8">
        <v>0</v>
      </c>
      <c r="AA5526" s="8">
        <v>21.5</v>
      </c>
      <c r="AB5526" s="8">
        <v>87.7</v>
      </c>
      <c r="AC5526" s="4"/>
      <c r="KL5526" s="84"/>
      <c r="KP5526" s="84"/>
      <c r="KS5526" s="74"/>
      <c r="KT5526" s="74"/>
      <c r="KU5526" s="16"/>
      <c r="KV5526" s="72"/>
      <c r="KW5526" s="72"/>
      <c r="KX5526" s="16"/>
      <c r="KZ5526" s="16"/>
      <c r="LA5526" s="16"/>
      <c r="LB5526" s="74"/>
      <c r="LC5526" s="74"/>
    </row>
    <row r="5527" spans="8:315" x14ac:dyDescent="0.35">
      <c r="H5527" s="4"/>
      <c r="J5527" s="8"/>
      <c r="K5527" s="8"/>
      <c r="L5527" s="8"/>
      <c r="M5527" s="8"/>
      <c r="O5527" s="8"/>
      <c r="P5527" s="8"/>
      <c r="R5527" s="8"/>
      <c r="S5527" s="8"/>
      <c r="T5527" s="8"/>
      <c r="U5527" s="8"/>
      <c r="W5527" s="8">
        <f t="shared" si="4559"/>
        <v>219.2</v>
      </c>
      <c r="X5527">
        <v>18849600</v>
      </c>
      <c r="Y5527">
        <f t="shared" si="4560"/>
        <v>5236</v>
      </c>
      <c r="Z5527" s="8">
        <v>0</v>
      </c>
      <c r="AA5527" s="8">
        <v>21</v>
      </c>
      <c r="AB5527" s="8">
        <v>78.8</v>
      </c>
      <c r="AC5527" s="4"/>
      <c r="KL5527" s="84"/>
      <c r="KP5527" s="84"/>
      <c r="KS5527" s="74"/>
      <c r="KT5527" s="74"/>
      <c r="KU5527" s="16"/>
      <c r="KV5527" s="72"/>
      <c r="KW5527" s="72"/>
      <c r="KX5527" s="16"/>
      <c r="KZ5527" s="16"/>
      <c r="LA5527" s="16"/>
      <c r="LB5527" s="74"/>
      <c r="LC5527" s="74"/>
    </row>
    <row r="5528" spans="8:315" x14ac:dyDescent="0.35">
      <c r="H5528" s="4"/>
      <c r="J5528" s="8"/>
      <c r="K5528" s="8"/>
      <c r="L5528" s="8"/>
      <c r="M5528" s="8"/>
      <c r="O5528" s="8"/>
      <c r="P5528" s="8"/>
      <c r="R5528" s="8"/>
      <c r="S5528" s="8"/>
      <c r="T5528" s="8"/>
      <c r="U5528" s="8"/>
      <c r="W5528" s="8">
        <f t="shared" si="4559"/>
        <v>219.2</v>
      </c>
      <c r="X5528">
        <v>18853200</v>
      </c>
      <c r="Y5528">
        <f t="shared" si="4560"/>
        <v>5237</v>
      </c>
      <c r="Z5528" s="8">
        <v>0.6</v>
      </c>
      <c r="AA5528" s="8">
        <v>20.5</v>
      </c>
      <c r="AB5528" s="8">
        <v>74.599999999999994</v>
      </c>
      <c r="AC5528" s="4"/>
      <c r="KL5528" s="84"/>
      <c r="KP5528" s="84"/>
      <c r="KS5528" s="74"/>
      <c r="KT5528" s="74"/>
      <c r="KU5528" s="16"/>
      <c r="KV5528" s="72"/>
      <c r="KW5528" s="72"/>
      <c r="KX5528" s="16"/>
      <c r="KZ5528" s="16"/>
      <c r="LA5528" s="16"/>
      <c r="LB5528" s="74"/>
      <c r="LC5528" s="74"/>
    </row>
    <row r="5529" spans="8:315" x14ac:dyDescent="0.35">
      <c r="H5529" s="4"/>
      <c r="J5529" s="8"/>
      <c r="K5529" s="8"/>
      <c r="L5529" s="8"/>
      <c r="M5529" s="8"/>
      <c r="O5529" s="8"/>
      <c r="P5529" s="8"/>
      <c r="R5529" s="8"/>
      <c r="S5529" s="8"/>
      <c r="T5529" s="8"/>
      <c r="U5529" s="8"/>
      <c r="W5529" s="8">
        <f t="shared" si="4559"/>
        <v>219.3</v>
      </c>
      <c r="X5529">
        <v>18856800</v>
      </c>
      <c r="Y5529">
        <f t="shared" si="4560"/>
        <v>5238</v>
      </c>
      <c r="Z5529" s="8">
        <v>36.9</v>
      </c>
      <c r="AA5529" s="8">
        <v>20.3</v>
      </c>
      <c r="AB5529" s="8">
        <v>72.3</v>
      </c>
      <c r="AC5529" s="4"/>
      <c r="KL5529" s="84"/>
      <c r="KP5529" s="84"/>
      <c r="KS5529" s="74"/>
      <c r="KT5529" s="74"/>
      <c r="KU5529" s="16"/>
      <c r="KV5529" s="72"/>
      <c r="KW5529" s="72"/>
      <c r="KX5529" s="16"/>
      <c r="KZ5529" s="16"/>
      <c r="LA5529" s="16"/>
      <c r="LB5529" s="74"/>
      <c r="LC5529" s="74"/>
    </row>
    <row r="5530" spans="8:315" x14ac:dyDescent="0.35">
      <c r="H5530" s="4"/>
      <c r="J5530" s="8"/>
      <c r="K5530" s="8"/>
      <c r="L5530" s="8"/>
      <c r="M5530" s="8"/>
      <c r="O5530" s="8"/>
      <c r="P5530" s="8"/>
      <c r="R5530" s="8"/>
      <c r="S5530" s="8"/>
      <c r="T5530" s="8"/>
      <c r="U5530" s="8"/>
      <c r="W5530" s="8">
        <f t="shared" si="4559"/>
        <v>219.3</v>
      </c>
      <c r="X5530">
        <v>18860400</v>
      </c>
      <c r="Y5530">
        <f t="shared" si="4560"/>
        <v>5239</v>
      </c>
      <c r="Z5530" s="8">
        <v>161.69999999999999</v>
      </c>
      <c r="AA5530" s="8">
        <v>20.8</v>
      </c>
      <c r="AB5530" s="8">
        <v>68.900000000000006</v>
      </c>
      <c r="AC5530" s="4"/>
      <c r="KL5530" s="84"/>
      <c r="KP5530" s="84"/>
      <c r="KS5530" s="74"/>
      <c r="KT5530" s="74"/>
      <c r="KU5530" s="16"/>
      <c r="KV5530" s="72"/>
      <c r="KW5530" s="72"/>
      <c r="KX5530" s="16"/>
      <c r="KZ5530" s="16"/>
      <c r="LA5530" s="16"/>
      <c r="LB5530" s="74"/>
      <c r="LC5530" s="74"/>
    </row>
    <row r="5531" spans="8:315" x14ac:dyDescent="0.35">
      <c r="H5531" s="4"/>
      <c r="J5531" s="8"/>
      <c r="K5531" s="8"/>
      <c r="L5531" s="8"/>
      <c r="M5531" s="8"/>
      <c r="O5531" s="8"/>
      <c r="P5531" s="8"/>
      <c r="R5531" s="8"/>
      <c r="S5531" s="8"/>
      <c r="T5531" s="8"/>
      <c r="U5531" s="8"/>
      <c r="W5531" s="8">
        <f t="shared" si="4559"/>
        <v>219.3</v>
      </c>
      <c r="X5531">
        <v>18864000</v>
      </c>
      <c r="Y5531">
        <f t="shared" si="4560"/>
        <v>5240</v>
      </c>
      <c r="Z5531" s="8">
        <v>224.4</v>
      </c>
      <c r="AA5531" s="8">
        <v>21.5</v>
      </c>
      <c r="AB5531" s="8">
        <v>64.400000000000006</v>
      </c>
      <c r="AC5531" s="4"/>
      <c r="KL5531" s="84"/>
      <c r="KP5531" s="84"/>
      <c r="KS5531" s="74"/>
      <c r="KT5531" s="74"/>
      <c r="KU5531" s="16"/>
      <c r="KV5531" s="72"/>
      <c r="KW5531" s="72"/>
      <c r="KX5531" s="16"/>
      <c r="KZ5531" s="16"/>
      <c r="LA5531" s="16"/>
      <c r="LB5531" s="74"/>
      <c r="LC5531" s="74"/>
    </row>
    <row r="5532" spans="8:315" x14ac:dyDescent="0.35">
      <c r="H5532" s="4"/>
      <c r="J5532" s="8"/>
      <c r="K5532" s="8"/>
      <c r="L5532" s="8"/>
      <c r="M5532" s="8"/>
      <c r="O5532" s="8"/>
      <c r="P5532" s="8"/>
      <c r="R5532" s="8"/>
      <c r="S5532" s="8"/>
      <c r="T5532" s="8"/>
      <c r="U5532" s="8"/>
      <c r="W5532" s="8">
        <f t="shared" si="4559"/>
        <v>219.4</v>
      </c>
      <c r="X5532">
        <v>18867600</v>
      </c>
      <c r="Y5532">
        <f t="shared" si="4560"/>
        <v>5241</v>
      </c>
      <c r="Z5532" s="8">
        <v>545</v>
      </c>
      <c r="AA5532" s="8">
        <v>23</v>
      </c>
      <c r="AB5532" s="8">
        <v>58.2</v>
      </c>
      <c r="AC5532" s="4"/>
      <c r="KL5532" s="84"/>
      <c r="KP5532" s="84"/>
      <c r="KS5532" s="74"/>
      <c r="KT5532" s="74"/>
      <c r="KU5532" s="16"/>
      <c r="KV5532" s="72"/>
      <c r="KW5532" s="72"/>
      <c r="KX5532" s="16"/>
      <c r="KZ5532" s="16"/>
      <c r="LA5532" s="16"/>
      <c r="LB5532" s="74"/>
      <c r="LC5532" s="74"/>
    </row>
    <row r="5533" spans="8:315" x14ac:dyDescent="0.35">
      <c r="H5533" s="4"/>
      <c r="J5533" s="8"/>
      <c r="K5533" s="8"/>
      <c r="L5533" s="8"/>
      <c r="M5533" s="8"/>
      <c r="O5533" s="8"/>
      <c r="P5533" s="8"/>
      <c r="R5533" s="8"/>
      <c r="S5533" s="8"/>
      <c r="T5533" s="8"/>
      <c r="U5533" s="8"/>
      <c r="W5533" s="8">
        <f t="shared" si="4559"/>
        <v>219.4</v>
      </c>
      <c r="X5533">
        <v>18871200</v>
      </c>
      <c r="Y5533">
        <f t="shared" si="4560"/>
        <v>5242</v>
      </c>
      <c r="Z5533" s="8">
        <v>713.9</v>
      </c>
      <c r="AA5533" s="8">
        <v>24.5</v>
      </c>
      <c r="AB5533" s="8">
        <v>55.2</v>
      </c>
      <c r="AC5533" s="4"/>
      <c r="KL5533" s="84"/>
      <c r="KP5533" s="84"/>
      <c r="KS5533" s="74"/>
      <c r="KT5533" s="74"/>
      <c r="KU5533" s="16"/>
      <c r="KV5533" s="72"/>
      <c r="KW5533" s="72"/>
      <c r="KX5533" s="16"/>
      <c r="KZ5533" s="16"/>
      <c r="LA5533" s="16"/>
      <c r="LB5533" s="74"/>
      <c r="LC5533" s="74"/>
    </row>
    <row r="5534" spans="8:315" x14ac:dyDescent="0.35">
      <c r="H5534" s="4"/>
      <c r="J5534" s="8"/>
      <c r="K5534" s="8"/>
      <c r="L5534" s="8"/>
      <c r="M5534" s="8"/>
      <c r="O5534" s="8"/>
      <c r="P5534" s="8"/>
      <c r="R5534" s="8"/>
      <c r="S5534" s="8"/>
      <c r="T5534" s="8"/>
      <c r="U5534" s="8"/>
      <c r="W5534" s="8">
        <f t="shared" si="4559"/>
        <v>219.5</v>
      </c>
      <c r="X5534">
        <v>18874800</v>
      </c>
      <c r="Y5534">
        <f t="shared" si="4560"/>
        <v>5243</v>
      </c>
      <c r="Z5534" s="8">
        <v>849.4</v>
      </c>
      <c r="AA5534" s="8">
        <v>25.3</v>
      </c>
      <c r="AB5534" s="8">
        <v>47.4</v>
      </c>
      <c r="AC5534" s="4"/>
      <c r="KL5534" s="84"/>
      <c r="KP5534" s="84"/>
      <c r="KS5534" s="74"/>
      <c r="KT5534" s="74"/>
      <c r="KU5534" s="16"/>
      <c r="KV5534" s="72"/>
      <c r="KW5534" s="72"/>
      <c r="KX5534" s="16"/>
      <c r="KZ5534" s="16"/>
      <c r="LA5534" s="16"/>
      <c r="LB5534" s="74"/>
      <c r="LC5534" s="74"/>
    </row>
    <row r="5535" spans="8:315" x14ac:dyDescent="0.35">
      <c r="H5535" s="4"/>
      <c r="J5535" s="8"/>
      <c r="K5535" s="8"/>
      <c r="L5535" s="8"/>
      <c r="M5535" s="8"/>
      <c r="O5535" s="8"/>
      <c r="P5535" s="8"/>
      <c r="R5535" s="8"/>
      <c r="S5535" s="8"/>
      <c r="T5535" s="8"/>
      <c r="U5535" s="8"/>
      <c r="W5535" s="8">
        <f t="shared" si="4559"/>
        <v>219.5</v>
      </c>
      <c r="X5535">
        <v>18878400</v>
      </c>
      <c r="Y5535">
        <f t="shared" si="4560"/>
        <v>5244</v>
      </c>
      <c r="Z5535" s="8">
        <v>931.4</v>
      </c>
      <c r="AA5535" s="8">
        <v>26.4</v>
      </c>
      <c r="AB5535" s="8">
        <v>37.1</v>
      </c>
      <c r="AC5535" s="4"/>
      <c r="KL5535" s="84"/>
      <c r="KP5535" s="84"/>
      <c r="KS5535" s="74"/>
      <c r="KT5535" s="74"/>
      <c r="KU5535" s="16"/>
      <c r="KV5535" s="72"/>
      <c r="KW5535" s="72"/>
      <c r="KX5535" s="16"/>
      <c r="KZ5535" s="16"/>
      <c r="LA5535" s="16"/>
      <c r="LB5535" s="74"/>
      <c r="LC5535" s="74"/>
    </row>
    <row r="5536" spans="8:315" x14ac:dyDescent="0.35">
      <c r="H5536" s="4"/>
      <c r="J5536" s="8"/>
      <c r="K5536" s="8"/>
      <c r="L5536" s="8"/>
      <c r="M5536" s="8"/>
      <c r="O5536" s="8"/>
      <c r="P5536" s="8"/>
      <c r="R5536" s="8"/>
      <c r="S5536" s="8"/>
      <c r="T5536" s="8"/>
      <c r="U5536" s="8"/>
      <c r="W5536" s="8">
        <f t="shared" si="4559"/>
        <v>219.5</v>
      </c>
      <c r="X5536">
        <v>18882000</v>
      </c>
      <c r="Y5536">
        <f t="shared" si="4560"/>
        <v>5245</v>
      </c>
      <c r="Z5536" s="8">
        <v>918.6</v>
      </c>
      <c r="AA5536" s="8">
        <v>26.9</v>
      </c>
      <c r="AB5536" s="8">
        <v>33</v>
      </c>
      <c r="AC5536" s="4"/>
      <c r="KL5536" s="84"/>
      <c r="KP5536" s="84"/>
      <c r="KS5536" s="74"/>
      <c r="KT5536" s="74"/>
      <c r="KU5536" s="16"/>
      <c r="KV5536" s="72"/>
      <c r="KW5536" s="72"/>
      <c r="KX5536" s="16"/>
      <c r="KZ5536" s="16"/>
      <c r="LA5536" s="16"/>
      <c r="LB5536" s="74"/>
      <c r="LC5536" s="74"/>
    </row>
    <row r="5537" spans="8:315" x14ac:dyDescent="0.35">
      <c r="H5537" s="4"/>
      <c r="J5537" s="8"/>
      <c r="K5537" s="8"/>
      <c r="L5537" s="8"/>
      <c r="M5537" s="8"/>
      <c r="O5537" s="8"/>
      <c r="P5537" s="8"/>
      <c r="R5537" s="8"/>
      <c r="S5537" s="8"/>
      <c r="T5537" s="8"/>
      <c r="U5537" s="8"/>
      <c r="W5537" s="8">
        <f t="shared" si="4559"/>
        <v>219.6</v>
      </c>
      <c r="X5537">
        <v>18885600</v>
      </c>
      <c r="Y5537">
        <f t="shared" si="4560"/>
        <v>5246</v>
      </c>
      <c r="Z5537" s="8">
        <v>856.4</v>
      </c>
      <c r="AA5537" s="8">
        <v>27.3</v>
      </c>
      <c r="AB5537" s="8">
        <v>33</v>
      </c>
      <c r="AC5537" s="4"/>
      <c r="KL5537" s="84"/>
      <c r="KP5537" s="84"/>
      <c r="KS5537" s="74"/>
      <c r="KT5537" s="74"/>
      <c r="KU5537" s="16"/>
      <c r="KV5537" s="72"/>
      <c r="KW5537" s="72"/>
      <c r="KX5537" s="16"/>
      <c r="KZ5537" s="16"/>
      <c r="LA5537" s="16"/>
      <c r="LB5537" s="74"/>
      <c r="LC5537" s="74"/>
    </row>
    <row r="5538" spans="8:315" x14ac:dyDescent="0.35">
      <c r="H5538" s="4"/>
      <c r="J5538" s="8"/>
      <c r="K5538" s="8"/>
      <c r="L5538" s="8"/>
      <c r="M5538" s="8"/>
      <c r="O5538" s="8"/>
      <c r="P5538" s="8"/>
      <c r="R5538" s="8"/>
      <c r="S5538" s="8"/>
      <c r="T5538" s="8"/>
      <c r="U5538" s="8"/>
      <c r="W5538" s="8">
        <f t="shared" si="4559"/>
        <v>219.6</v>
      </c>
      <c r="X5538">
        <v>18889200</v>
      </c>
      <c r="Y5538">
        <f t="shared" si="4560"/>
        <v>5247</v>
      </c>
      <c r="Z5538" s="8">
        <v>793.3</v>
      </c>
      <c r="AA5538" s="8">
        <v>27.1</v>
      </c>
      <c r="AB5538" s="8">
        <v>34.1</v>
      </c>
      <c r="AC5538" s="4"/>
      <c r="KL5538" s="84"/>
      <c r="KP5538" s="84"/>
      <c r="KS5538" s="74"/>
      <c r="KT5538" s="74"/>
      <c r="KU5538" s="16"/>
      <c r="KV5538" s="72"/>
      <c r="KW5538" s="72"/>
      <c r="KX5538" s="16"/>
      <c r="KZ5538" s="16"/>
      <c r="LA5538" s="16"/>
      <c r="LB5538" s="74"/>
      <c r="LC5538" s="74"/>
    </row>
    <row r="5539" spans="8:315" x14ac:dyDescent="0.35">
      <c r="H5539" s="4"/>
      <c r="J5539" s="8"/>
      <c r="K5539" s="8"/>
      <c r="L5539" s="8"/>
      <c r="M5539" s="8"/>
      <c r="O5539" s="8"/>
      <c r="P5539" s="8"/>
      <c r="R5539" s="8"/>
      <c r="S5539" s="8"/>
      <c r="T5539" s="8"/>
      <c r="U5539" s="8"/>
      <c r="W5539" s="8">
        <f t="shared" si="4559"/>
        <v>219.7</v>
      </c>
      <c r="X5539">
        <v>18892800</v>
      </c>
      <c r="Y5539">
        <f t="shared" si="4560"/>
        <v>5248</v>
      </c>
      <c r="Z5539" s="8">
        <v>608.29999999999995</v>
      </c>
      <c r="AA5539" s="8">
        <v>27.1</v>
      </c>
      <c r="AB5539" s="8">
        <v>34.5</v>
      </c>
      <c r="AC5539" s="4"/>
      <c r="KL5539" s="84"/>
      <c r="KP5539" s="84"/>
      <c r="KS5539" s="74"/>
      <c r="KT5539" s="74"/>
      <c r="KU5539" s="16"/>
      <c r="KV5539" s="72"/>
      <c r="KW5539" s="72"/>
      <c r="KX5539" s="16"/>
      <c r="KZ5539" s="16"/>
      <c r="LA5539" s="16"/>
      <c r="LB5539" s="74"/>
      <c r="LC5539" s="74"/>
    </row>
    <row r="5540" spans="8:315" x14ac:dyDescent="0.35">
      <c r="H5540" s="4"/>
      <c r="J5540" s="8"/>
      <c r="K5540" s="8"/>
      <c r="L5540" s="8"/>
      <c r="M5540" s="8"/>
      <c r="O5540" s="8"/>
      <c r="P5540" s="8"/>
      <c r="R5540" s="8"/>
      <c r="S5540" s="8"/>
      <c r="T5540" s="8"/>
      <c r="U5540" s="8"/>
      <c r="W5540" s="8">
        <f t="shared" ref="W5540:W5603" si="4561">X5540/24/3600+1</f>
        <v>219.7</v>
      </c>
      <c r="X5540">
        <v>18896400</v>
      </c>
      <c r="Y5540">
        <f t="shared" ref="Y5540:Y5603" si="4562">X5540/3600</f>
        <v>5249</v>
      </c>
      <c r="Z5540" s="8">
        <v>426.7</v>
      </c>
      <c r="AA5540" s="8">
        <v>26.9</v>
      </c>
      <c r="AB5540" s="8">
        <v>35.9</v>
      </c>
      <c r="AC5540" s="4"/>
      <c r="KL5540" s="84"/>
      <c r="KP5540" s="84"/>
      <c r="KS5540" s="74"/>
      <c r="KT5540" s="74"/>
      <c r="KU5540" s="16"/>
      <c r="KV5540" s="72"/>
      <c r="KW5540" s="72"/>
      <c r="KX5540" s="16"/>
      <c r="KZ5540" s="16"/>
      <c r="LA5540" s="16"/>
      <c r="LB5540" s="74"/>
      <c r="LC5540" s="74"/>
    </row>
    <row r="5541" spans="8:315" x14ac:dyDescent="0.35">
      <c r="H5541" s="4"/>
      <c r="J5541" s="8"/>
      <c r="K5541" s="8"/>
      <c r="L5541" s="8"/>
      <c r="M5541" s="8"/>
      <c r="O5541" s="8"/>
      <c r="P5541" s="8"/>
      <c r="R5541" s="8"/>
      <c r="S5541" s="8"/>
      <c r="T5541" s="8"/>
      <c r="U5541" s="8"/>
      <c r="W5541" s="8">
        <f t="shared" si="4561"/>
        <v>219.8</v>
      </c>
      <c r="X5541">
        <v>18900000</v>
      </c>
      <c r="Y5541">
        <f t="shared" si="4562"/>
        <v>5250</v>
      </c>
      <c r="Z5541" s="8">
        <v>260.8</v>
      </c>
      <c r="AA5541" s="8">
        <v>26.3</v>
      </c>
      <c r="AB5541" s="8">
        <v>35.9</v>
      </c>
      <c r="AC5541" s="4"/>
      <c r="KL5541" s="84"/>
      <c r="KP5541" s="84"/>
      <c r="KS5541" s="74"/>
      <c r="KT5541" s="74"/>
      <c r="KU5541" s="16"/>
      <c r="KV5541" s="72"/>
      <c r="KW5541" s="72"/>
      <c r="KX5541" s="16"/>
      <c r="KZ5541" s="16"/>
      <c r="LA5541" s="16"/>
      <c r="LB5541" s="74"/>
      <c r="LC5541" s="74"/>
    </row>
    <row r="5542" spans="8:315" x14ac:dyDescent="0.35">
      <c r="H5542" s="4"/>
      <c r="J5542" s="8"/>
      <c r="K5542" s="8"/>
      <c r="L5542" s="8"/>
      <c r="M5542" s="8"/>
      <c r="O5542" s="8"/>
      <c r="P5542" s="8"/>
      <c r="R5542" s="8"/>
      <c r="S5542" s="8"/>
      <c r="T5542" s="8"/>
      <c r="U5542" s="8"/>
      <c r="W5542" s="8">
        <f t="shared" si="4561"/>
        <v>219.8</v>
      </c>
      <c r="X5542">
        <v>18903600</v>
      </c>
      <c r="Y5542">
        <f t="shared" si="4562"/>
        <v>5251</v>
      </c>
      <c r="Z5542" s="8">
        <v>88.1</v>
      </c>
      <c r="AA5542" s="8">
        <v>25.4</v>
      </c>
      <c r="AB5542" s="8">
        <v>41.1</v>
      </c>
      <c r="AC5542" s="4"/>
      <c r="KL5542" s="84"/>
      <c r="KP5542" s="84"/>
      <c r="KS5542" s="74"/>
      <c r="KT5542" s="74"/>
      <c r="KU5542" s="16"/>
      <c r="KV5542" s="72"/>
      <c r="KW5542" s="72"/>
      <c r="KX5542" s="16"/>
      <c r="KZ5542" s="16"/>
      <c r="LA5542" s="16"/>
      <c r="LB5542" s="74"/>
      <c r="LC5542" s="74"/>
    </row>
    <row r="5543" spans="8:315" x14ac:dyDescent="0.35">
      <c r="H5543" s="4"/>
      <c r="J5543" s="8"/>
      <c r="K5543" s="8"/>
      <c r="L5543" s="8"/>
      <c r="M5543" s="8"/>
      <c r="O5543" s="8"/>
      <c r="P5543" s="8"/>
      <c r="R5543" s="8"/>
      <c r="S5543" s="8"/>
      <c r="T5543" s="8"/>
      <c r="U5543" s="8"/>
      <c r="W5543" s="8">
        <f t="shared" si="4561"/>
        <v>219.8</v>
      </c>
      <c r="X5543">
        <v>18907200</v>
      </c>
      <c r="Y5543">
        <f t="shared" si="4562"/>
        <v>5252</v>
      </c>
      <c r="Z5543" s="8">
        <v>2.8</v>
      </c>
      <c r="AA5543" s="8">
        <v>24.1</v>
      </c>
      <c r="AB5543" s="8">
        <v>45</v>
      </c>
      <c r="AC5543" s="4"/>
      <c r="KL5543" s="84"/>
      <c r="KP5543" s="84"/>
      <c r="KS5543" s="74"/>
      <c r="KT5543" s="74"/>
      <c r="KU5543" s="16"/>
      <c r="KV5543" s="72"/>
      <c r="KW5543" s="72"/>
      <c r="KX5543" s="16"/>
      <c r="KZ5543" s="16"/>
      <c r="LA5543" s="16"/>
      <c r="LB5543" s="74"/>
      <c r="LC5543" s="74"/>
    </row>
    <row r="5544" spans="8:315" x14ac:dyDescent="0.35">
      <c r="H5544" s="4"/>
      <c r="J5544" s="8"/>
      <c r="K5544" s="8"/>
      <c r="L5544" s="8"/>
      <c r="M5544" s="8"/>
      <c r="O5544" s="8"/>
      <c r="P5544" s="8"/>
      <c r="R5544" s="8"/>
      <c r="S5544" s="8"/>
      <c r="T5544" s="8"/>
      <c r="U5544" s="8"/>
      <c r="W5544" s="8">
        <f t="shared" si="4561"/>
        <v>219.9</v>
      </c>
      <c r="X5544">
        <v>18910800</v>
      </c>
      <c r="Y5544">
        <f t="shared" si="4562"/>
        <v>5253</v>
      </c>
      <c r="Z5544" s="8">
        <v>0</v>
      </c>
      <c r="AA5544" s="8">
        <v>22.8</v>
      </c>
      <c r="AB5544" s="8">
        <v>50.1</v>
      </c>
      <c r="AC5544" s="4"/>
      <c r="KL5544" s="84"/>
      <c r="KP5544" s="84"/>
      <c r="KS5544" s="74"/>
      <c r="KT5544" s="74"/>
      <c r="KU5544" s="16"/>
      <c r="KV5544" s="72"/>
      <c r="KW5544" s="72"/>
      <c r="KX5544" s="16"/>
      <c r="KZ5544" s="16"/>
      <c r="LA5544" s="16"/>
      <c r="LB5544" s="74"/>
      <c r="LC5544" s="74"/>
    </row>
    <row r="5545" spans="8:315" x14ac:dyDescent="0.35">
      <c r="H5545" s="4"/>
      <c r="J5545" s="8"/>
      <c r="K5545" s="8"/>
      <c r="L5545" s="8"/>
      <c r="M5545" s="8"/>
      <c r="O5545" s="8"/>
      <c r="P5545" s="8"/>
      <c r="R5545" s="8"/>
      <c r="S5545" s="8"/>
      <c r="T5545" s="8"/>
      <c r="U5545" s="8"/>
      <c r="W5545" s="8">
        <f t="shared" si="4561"/>
        <v>219.9</v>
      </c>
      <c r="X5545">
        <v>18914400</v>
      </c>
      <c r="Y5545">
        <f t="shared" si="4562"/>
        <v>5254</v>
      </c>
      <c r="Z5545" s="8">
        <v>0</v>
      </c>
      <c r="AA5545" s="8">
        <v>22</v>
      </c>
      <c r="AB5545" s="8">
        <v>52.8</v>
      </c>
      <c r="AC5545" s="4"/>
      <c r="KL5545" s="84"/>
      <c r="KP5545" s="84"/>
      <c r="KS5545" s="74"/>
      <c r="KT5545" s="74"/>
      <c r="KU5545" s="16"/>
      <c r="KV5545" s="72"/>
      <c r="KW5545" s="72"/>
      <c r="KX5545" s="16"/>
      <c r="KZ5545" s="16"/>
      <c r="LA5545" s="16"/>
      <c r="LB5545" s="74"/>
      <c r="LC5545" s="74"/>
    </row>
    <row r="5546" spans="8:315" x14ac:dyDescent="0.35">
      <c r="H5546" s="4"/>
      <c r="J5546" s="8"/>
      <c r="K5546" s="8"/>
      <c r="L5546" s="8"/>
      <c r="M5546" s="8"/>
      <c r="O5546" s="8"/>
      <c r="P5546" s="8"/>
      <c r="R5546" s="8"/>
      <c r="S5546" s="8"/>
      <c r="T5546" s="8"/>
      <c r="U5546" s="8"/>
      <c r="W5546" s="8">
        <f t="shared" si="4561"/>
        <v>220</v>
      </c>
      <c r="X5546">
        <v>18918000</v>
      </c>
      <c r="Y5546">
        <f t="shared" si="4562"/>
        <v>5255</v>
      </c>
      <c r="Z5546" s="8">
        <v>0</v>
      </c>
      <c r="AA5546" s="8">
        <v>21.6</v>
      </c>
      <c r="AB5546" s="8">
        <v>59.4</v>
      </c>
      <c r="AC5546" s="4"/>
      <c r="KL5546" s="84"/>
      <c r="KP5546" s="84"/>
      <c r="KS5546" s="74"/>
      <c r="KT5546" s="74"/>
      <c r="KU5546" s="16"/>
      <c r="KV5546" s="72"/>
      <c r="KW5546" s="72"/>
      <c r="KX5546" s="16"/>
      <c r="KZ5546" s="16"/>
      <c r="LA5546" s="16"/>
      <c r="LB5546" s="74"/>
      <c r="LC5546" s="74"/>
    </row>
    <row r="5547" spans="8:315" x14ac:dyDescent="0.35">
      <c r="H5547" s="4"/>
      <c r="J5547" s="8"/>
      <c r="K5547" s="8"/>
      <c r="L5547" s="8"/>
      <c r="M5547" s="8"/>
      <c r="O5547" s="8"/>
      <c r="P5547" s="8"/>
      <c r="R5547" s="8"/>
      <c r="S5547" s="8"/>
      <c r="T5547" s="8"/>
      <c r="U5547" s="8"/>
      <c r="W5547" s="8">
        <f t="shared" si="4561"/>
        <v>220</v>
      </c>
      <c r="X5547">
        <v>18921600</v>
      </c>
      <c r="Y5547">
        <f t="shared" si="4562"/>
        <v>5256</v>
      </c>
      <c r="Z5547" s="8">
        <v>0</v>
      </c>
      <c r="AA5547" s="8">
        <v>20.5</v>
      </c>
      <c r="AB5547" s="8">
        <v>67.2</v>
      </c>
      <c r="AC5547" s="4"/>
      <c r="KL5547" s="84"/>
      <c r="KP5547" s="84"/>
      <c r="KS5547" s="74"/>
      <c r="KT5547" s="74"/>
      <c r="KU5547" s="16"/>
      <c r="KV5547" s="72"/>
      <c r="KW5547" s="72"/>
      <c r="KX5547" s="16"/>
      <c r="KZ5547" s="16"/>
      <c r="LA5547" s="16"/>
      <c r="LB5547" s="74"/>
      <c r="LC5547" s="74"/>
    </row>
    <row r="5548" spans="8:315" x14ac:dyDescent="0.35">
      <c r="H5548" s="4"/>
      <c r="J5548" s="8"/>
      <c r="K5548" s="8"/>
      <c r="L5548" s="8"/>
      <c r="M5548" s="8"/>
      <c r="O5548" s="8"/>
      <c r="P5548" s="8"/>
      <c r="R5548" s="8"/>
      <c r="S5548" s="8"/>
      <c r="T5548" s="8"/>
      <c r="U5548" s="8"/>
      <c r="W5548" s="8">
        <f t="shared" si="4561"/>
        <v>220</v>
      </c>
      <c r="X5548">
        <v>18925200</v>
      </c>
      <c r="Y5548">
        <f t="shared" si="4562"/>
        <v>5257</v>
      </c>
      <c r="Z5548" s="8">
        <v>0</v>
      </c>
      <c r="AA5548" s="8">
        <v>19.3</v>
      </c>
      <c r="AB5548" s="8">
        <v>69.900000000000006</v>
      </c>
      <c r="AC5548" s="4"/>
      <c r="KL5548" s="84"/>
      <c r="KP5548" s="84"/>
      <c r="KS5548" s="74"/>
      <c r="KT5548" s="74"/>
      <c r="KU5548" s="16"/>
      <c r="KV5548" s="72"/>
      <c r="KW5548" s="72"/>
      <c r="KX5548" s="16"/>
      <c r="KZ5548" s="16"/>
      <c r="LA5548" s="16"/>
      <c r="LB5548" s="74"/>
      <c r="LC5548" s="74"/>
    </row>
    <row r="5549" spans="8:315" x14ac:dyDescent="0.35">
      <c r="H5549" s="4"/>
      <c r="J5549" s="8"/>
      <c r="K5549" s="8"/>
      <c r="L5549" s="8"/>
      <c r="M5549" s="8"/>
      <c r="O5549" s="8"/>
      <c r="P5549" s="8"/>
      <c r="R5549" s="8"/>
      <c r="S5549" s="8"/>
      <c r="T5549" s="8"/>
      <c r="U5549" s="8"/>
      <c r="W5549" s="8">
        <f t="shared" si="4561"/>
        <v>220.1</v>
      </c>
      <c r="X5549">
        <v>18928800</v>
      </c>
      <c r="Y5549">
        <f t="shared" si="4562"/>
        <v>5258</v>
      </c>
      <c r="Z5549" s="8">
        <v>0</v>
      </c>
      <c r="AA5549" s="8">
        <v>19.100000000000001</v>
      </c>
      <c r="AB5549" s="8">
        <v>72.8</v>
      </c>
      <c r="AC5549" s="4"/>
      <c r="KL5549" s="84"/>
      <c r="KP5549" s="84"/>
      <c r="KS5549" s="74"/>
      <c r="KT5549" s="74"/>
      <c r="KU5549" s="16"/>
      <c r="KV5549" s="72"/>
      <c r="KW5549" s="72"/>
      <c r="KX5549" s="16"/>
      <c r="KZ5549" s="16"/>
      <c r="LA5549" s="16"/>
      <c r="LB5549" s="74"/>
      <c r="LC5549" s="74"/>
    </row>
    <row r="5550" spans="8:315" x14ac:dyDescent="0.35">
      <c r="H5550" s="4"/>
      <c r="J5550" s="8"/>
      <c r="K5550" s="8"/>
      <c r="L5550" s="8"/>
      <c r="M5550" s="8"/>
      <c r="O5550" s="8"/>
      <c r="P5550" s="8"/>
      <c r="R5550" s="8"/>
      <c r="S5550" s="8"/>
      <c r="T5550" s="8"/>
      <c r="U5550" s="8"/>
      <c r="W5550" s="8">
        <f t="shared" si="4561"/>
        <v>220.1</v>
      </c>
      <c r="X5550">
        <v>18932400</v>
      </c>
      <c r="Y5550">
        <f t="shared" si="4562"/>
        <v>5259</v>
      </c>
      <c r="Z5550" s="8">
        <v>0</v>
      </c>
      <c r="AA5550" s="8">
        <v>19.2</v>
      </c>
      <c r="AB5550" s="8">
        <v>71.900000000000006</v>
      </c>
      <c r="AC5550" s="4"/>
      <c r="KL5550" s="84"/>
      <c r="KP5550" s="84"/>
      <c r="KS5550" s="74"/>
      <c r="KT5550" s="74"/>
      <c r="KU5550" s="16"/>
      <c r="KV5550" s="72"/>
      <c r="KW5550" s="72"/>
      <c r="KX5550" s="16"/>
      <c r="KZ5550" s="16"/>
      <c r="LA5550" s="16"/>
      <c r="LB5550" s="74"/>
      <c r="LC5550" s="74"/>
    </row>
    <row r="5551" spans="8:315" x14ac:dyDescent="0.35">
      <c r="H5551" s="4"/>
      <c r="J5551" s="8"/>
      <c r="K5551" s="8"/>
      <c r="L5551" s="8"/>
      <c r="M5551" s="8"/>
      <c r="O5551" s="8"/>
      <c r="P5551" s="8"/>
      <c r="R5551" s="8"/>
      <c r="S5551" s="8"/>
      <c r="T5551" s="8"/>
      <c r="U5551" s="8"/>
      <c r="W5551" s="8">
        <f t="shared" si="4561"/>
        <v>220.2</v>
      </c>
      <c r="X5551">
        <v>18936000</v>
      </c>
      <c r="Y5551">
        <f t="shared" si="4562"/>
        <v>5260</v>
      </c>
      <c r="Z5551" s="8">
        <v>0</v>
      </c>
      <c r="AA5551" s="8">
        <v>18.2</v>
      </c>
      <c r="AB5551" s="8">
        <v>76.8</v>
      </c>
      <c r="AC5551" s="4"/>
      <c r="KL5551" s="84"/>
      <c r="KP5551" s="84"/>
      <c r="KS5551" s="74"/>
      <c r="KT5551" s="74"/>
      <c r="KU5551" s="16"/>
      <c r="KV5551" s="72"/>
      <c r="KW5551" s="72"/>
      <c r="KX5551" s="16"/>
      <c r="KZ5551" s="16"/>
      <c r="LA5551" s="16"/>
      <c r="LB5551" s="74"/>
      <c r="LC5551" s="74"/>
    </row>
    <row r="5552" spans="8:315" x14ac:dyDescent="0.35">
      <c r="H5552" s="4"/>
      <c r="J5552" s="8"/>
      <c r="K5552" s="8"/>
      <c r="L5552" s="8"/>
      <c r="M5552" s="8"/>
      <c r="O5552" s="8"/>
      <c r="P5552" s="8"/>
      <c r="R5552" s="8"/>
      <c r="S5552" s="8"/>
      <c r="T5552" s="8"/>
      <c r="U5552" s="8"/>
      <c r="W5552" s="8">
        <f t="shared" si="4561"/>
        <v>220.2</v>
      </c>
      <c r="X5552">
        <v>18939600</v>
      </c>
      <c r="Y5552">
        <f t="shared" si="4562"/>
        <v>5261</v>
      </c>
      <c r="Z5552" s="8">
        <v>0.6</v>
      </c>
      <c r="AA5552" s="8">
        <v>16.7</v>
      </c>
      <c r="AB5552" s="8">
        <v>84.4</v>
      </c>
      <c r="AC5552" s="4"/>
      <c r="KL5552" s="84"/>
      <c r="KP5552" s="84"/>
      <c r="KS5552" s="74"/>
      <c r="KT5552" s="74"/>
      <c r="KU5552" s="16"/>
      <c r="KV5552" s="72"/>
      <c r="KW5552" s="72"/>
      <c r="KX5552" s="16"/>
      <c r="KZ5552" s="16"/>
      <c r="LA5552" s="16"/>
      <c r="LB5552" s="74"/>
      <c r="LC5552" s="74"/>
    </row>
    <row r="5553" spans="8:315" x14ac:dyDescent="0.35">
      <c r="H5553" s="4"/>
      <c r="J5553" s="8"/>
      <c r="K5553" s="8"/>
      <c r="L5553" s="8"/>
      <c r="M5553" s="8"/>
      <c r="O5553" s="8"/>
      <c r="P5553" s="8"/>
      <c r="R5553" s="8"/>
      <c r="S5553" s="8"/>
      <c r="T5553" s="8"/>
      <c r="U5553" s="8"/>
      <c r="W5553" s="8">
        <f t="shared" si="4561"/>
        <v>220.3</v>
      </c>
      <c r="X5553">
        <v>18943200</v>
      </c>
      <c r="Y5553">
        <f t="shared" si="4562"/>
        <v>5262</v>
      </c>
      <c r="Z5553" s="8">
        <v>52.8</v>
      </c>
      <c r="AA5553" s="8">
        <v>17.2</v>
      </c>
      <c r="AB5553" s="8">
        <v>79.599999999999994</v>
      </c>
      <c r="AC5553" s="4"/>
      <c r="KL5553" s="84"/>
      <c r="KP5553" s="84"/>
      <c r="KS5553" s="74"/>
      <c r="KT5553" s="74"/>
      <c r="KU5553" s="16"/>
      <c r="KV5553" s="72"/>
      <c r="KW5553" s="72"/>
      <c r="KX5553" s="16"/>
      <c r="KZ5553" s="16"/>
      <c r="LA5553" s="16"/>
      <c r="LB5553" s="74"/>
      <c r="LC5553" s="74"/>
    </row>
    <row r="5554" spans="8:315" x14ac:dyDescent="0.35">
      <c r="H5554" s="4"/>
      <c r="J5554" s="8"/>
      <c r="K5554" s="8"/>
      <c r="L5554" s="8"/>
      <c r="M5554" s="8"/>
      <c r="O5554" s="8"/>
      <c r="P5554" s="8"/>
      <c r="R5554" s="8"/>
      <c r="S5554" s="8"/>
      <c r="T5554" s="8"/>
      <c r="U5554" s="8"/>
      <c r="W5554" s="8">
        <f t="shared" si="4561"/>
        <v>220.3</v>
      </c>
      <c r="X5554">
        <v>18946800</v>
      </c>
      <c r="Y5554">
        <f t="shared" si="4562"/>
        <v>5263</v>
      </c>
      <c r="Z5554" s="8">
        <v>213.9</v>
      </c>
      <c r="AA5554" s="8">
        <v>19</v>
      </c>
      <c r="AB5554" s="8">
        <v>71.3</v>
      </c>
      <c r="AC5554" s="4"/>
      <c r="KL5554" s="84"/>
      <c r="KP5554" s="84"/>
      <c r="KS5554" s="74"/>
      <c r="KT5554" s="74"/>
      <c r="KU5554" s="16"/>
      <c r="KV5554" s="72"/>
      <c r="KW5554" s="72"/>
      <c r="KX5554" s="16"/>
      <c r="KZ5554" s="16"/>
      <c r="LA5554" s="16"/>
      <c r="LB5554" s="74"/>
      <c r="LC5554" s="74"/>
    </row>
    <row r="5555" spans="8:315" x14ac:dyDescent="0.35">
      <c r="H5555" s="4"/>
      <c r="J5555" s="8"/>
      <c r="K5555" s="8"/>
      <c r="L5555" s="8"/>
      <c r="M5555" s="8"/>
      <c r="O5555" s="8"/>
      <c r="P5555" s="8"/>
      <c r="R5555" s="8"/>
      <c r="S5555" s="8"/>
      <c r="T5555" s="8"/>
      <c r="U5555" s="8"/>
      <c r="W5555" s="8">
        <f t="shared" si="4561"/>
        <v>220.3</v>
      </c>
      <c r="X5555">
        <v>18950400</v>
      </c>
      <c r="Y5555">
        <f t="shared" si="4562"/>
        <v>5264</v>
      </c>
      <c r="Z5555" s="8">
        <v>280.3</v>
      </c>
      <c r="AA5555" s="8">
        <v>20.2</v>
      </c>
      <c r="AB5555" s="8">
        <v>67.900000000000006</v>
      </c>
      <c r="AC5555" s="4"/>
      <c r="KL5555" s="84"/>
      <c r="KP5555" s="84"/>
      <c r="KS5555" s="74"/>
      <c r="KT5555" s="74"/>
      <c r="KU5555" s="16"/>
      <c r="KV5555" s="72"/>
      <c r="KW5555" s="72"/>
      <c r="KX5555" s="16"/>
      <c r="KZ5555" s="16"/>
      <c r="LA5555" s="16"/>
      <c r="LB5555" s="74"/>
      <c r="LC5555" s="74"/>
    </row>
    <row r="5556" spans="8:315" x14ac:dyDescent="0.35">
      <c r="H5556" s="4"/>
      <c r="J5556" s="8"/>
      <c r="K5556" s="8"/>
      <c r="L5556" s="8"/>
      <c r="M5556" s="8"/>
      <c r="O5556" s="8"/>
      <c r="P5556" s="8"/>
      <c r="R5556" s="8"/>
      <c r="S5556" s="8"/>
      <c r="T5556" s="8"/>
      <c r="U5556" s="8"/>
      <c r="W5556" s="8">
        <f t="shared" si="4561"/>
        <v>220.4</v>
      </c>
      <c r="X5556">
        <v>18954000</v>
      </c>
      <c r="Y5556">
        <f t="shared" si="4562"/>
        <v>5265</v>
      </c>
      <c r="Z5556" s="8">
        <v>396.7</v>
      </c>
      <c r="AA5556" s="8">
        <v>21.1</v>
      </c>
      <c r="AB5556" s="8">
        <v>57.2</v>
      </c>
      <c r="AC5556" s="4"/>
      <c r="KL5556" s="84"/>
      <c r="KP5556" s="84"/>
      <c r="KS5556" s="74"/>
      <c r="KT5556" s="74"/>
      <c r="KU5556" s="16"/>
      <c r="KV5556" s="72"/>
      <c r="KW5556" s="72"/>
      <c r="KX5556" s="16"/>
      <c r="KZ5556" s="16"/>
      <c r="LA5556" s="16"/>
      <c r="LB5556" s="74"/>
      <c r="LC5556" s="74"/>
    </row>
    <row r="5557" spans="8:315" x14ac:dyDescent="0.35">
      <c r="H5557" s="4"/>
      <c r="J5557" s="8"/>
      <c r="K5557" s="8"/>
      <c r="L5557" s="8"/>
      <c r="M5557" s="8"/>
      <c r="O5557" s="8"/>
      <c r="P5557" s="8"/>
      <c r="R5557" s="8"/>
      <c r="S5557" s="8"/>
      <c r="T5557" s="8"/>
      <c r="U5557" s="8"/>
      <c r="W5557" s="8">
        <f t="shared" si="4561"/>
        <v>220.4</v>
      </c>
      <c r="X5557">
        <v>18957600</v>
      </c>
      <c r="Y5557">
        <f t="shared" si="4562"/>
        <v>5266</v>
      </c>
      <c r="Z5557" s="8">
        <v>646.4</v>
      </c>
      <c r="AA5557" s="8">
        <v>23.2</v>
      </c>
      <c r="AB5557" s="8">
        <v>45.6</v>
      </c>
      <c r="AC5557" s="4"/>
      <c r="KL5557" s="84"/>
      <c r="KP5557" s="84"/>
      <c r="KS5557" s="74"/>
      <c r="KT5557" s="74"/>
      <c r="KU5557" s="16"/>
      <c r="KV5557" s="72"/>
      <c r="KW5557" s="72"/>
      <c r="KX5557" s="16"/>
      <c r="KZ5557" s="16"/>
      <c r="LA5557" s="16"/>
      <c r="LB5557" s="74"/>
      <c r="LC5557" s="74"/>
    </row>
    <row r="5558" spans="8:315" x14ac:dyDescent="0.35">
      <c r="H5558" s="4"/>
      <c r="J5558" s="8"/>
      <c r="K5558" s="8"/>
      <c r="L5558" s="8"/>
      <c r="M5558" s="8"/>
      <c r="O5558" s="8"/>
      <c r="P5558" s="8"/>
      <c r="R5558" s="8"/>
      <c r="S5558" s="8"/>
      <c r="T5558" s="8"/>
      <c r="U5558" s="8"/>
      <c r="W5558" s="8">
        <f t="shared" si="4561"/>
        <v>220.5</v>
      </c>
      <c r="X5558">
        <v>18961200</v>
      </c>
      <c r="Y5558">
        <f t="shared" si="4562"/>
        <v>5267</v>
      </c>
      <c r="Z5558" s="8">
        <v>805.8</v>
      </c>
      <c r="AA5558" s="8">
        <v>24.2</v>
      </c>
      <c r="AB5558" s="8">
        <v>43.6</v>
      </c>
      <c r="AC5558" s="4"/>
      <c r="KL5558" s="84"/>
      <c r="KP5558" s="84"/>
      <c r="KS5558" s="74"/>
      <c r="KT5558" s="74"/>
      <c r="KU5558" s="16"/>
      <c r="KV5558" s="72"/>
      <c r="KW5558" s="72"/>
      <c r="KX5558" s="16"/>
      <c r="KZ5558" s="16"/>
      <c r="LA5558" s="16"/>
      <c r="LB5558" s="74"/>
      <c r="LC5558" s="74"/>
    </row>
    <row r="5559" spans="8:315" x14ac:dyDescent="0.35">
      <c r="H5559" s="4"/>
      <c r="J5559" s="8"/>
      <c r="K5559" s="8"/>
      <c r="L5559" s="8"/>
      <c r="M5559" s="8"/>
      <c r="O5559" s="8"/>
      <c r="P5559" s="8"/>
      <c r="R5559" s="8"/>
      <c r="S5559" s="8"/>
      <c r="T5559" s="8"/>
      <c r="U5559" s="8"/>
      <c r="W5559" s="8">
        <f t="shared" si="4561"/>
        <v>220.5</v>
      </c>
      <c r="X5559">
        <v>18964800</v>
      </c>
      <c r="Y5559">
        <f t="shared" si="4562"/>
        <v>5268</v>
      </c>
      <c r="Z5559" s="8">
        <v>803.9</v>
      </c>
      <c r="AA5559" s="8">
        <v>25</v>
      </c>
      <c r="AB5559" s="8">
        <v>39.700000000000003</v>
      </c>
      <c r="AC5559" s="4"/>
      <c r="KL5559" s="84"/>
      <c r="KP5559" s="84"/>
      <c r="KS5559" s="74"/>
      <c r="KT5559" s="74"/>
      <c r="KU5559" s="16"/>
      <c r="KV5559" s="72"/>
      <c r="KW5559" s="72"/>
      <c r="KX5559" s="16"/>
      <c r="KZ5559" s="16"/>
      <c r="LA5559" s="16"/>
      <c r="LB5559" s="74"/>
      <c r="LC5559" s="74"/>
    </row>
    <row r="5560" spans="8:315" x14ac:dyDescent="0.35">
      <c r="H5560" s="4"/>
      <c r="J5560" s="8"/>
      <c r="K5560" s="8"/>
      <c r="L5560" s="8"/>
      <c r="M5560" s="8"/>
      <c r="O5560" s="8"/>
      <c r="P5560" s="8"/>
      <c r="R5560" s="8"/>
      <c r="S5560" s="8"/>
      <c r="T5560" s="8"/>
      <c r="U5560" s="8"/>
      <c r="W5560" s="8">
        <f t="shared" si="4561"/>
        <v>220.5</v>
      </c>
      <c r="X5560">
        <v>18968400</v>
      </c>
      <c r="Y5560">
        <f t="shared" si="4562"/>
        <v>5269</v>
      </c>
      <c r="Z5560" s="8">
        <v>613.1</v>
      </c>
      <c r="AA5560" s="8">
        <v>25</v>
      </c>
      <c r="AB5560" s="8">
        <v>41.6</v>
      </c>
      <c r="AC5560" s="4"/>
      <c r="KL5560" s="84"/>
      <c r="KP5560" s="84"/>
      <c r="KS5560" s="74"/>
      <c r="KT5560" s="74"/>
      <c r="KU5560" s="16"/>
      <c r="KV5560" s="72"/>
      <c r="KW5560" s="72"/>
      <c r="KX5560" s="16"/>
      <c r="KZ5560" s="16"/>
      <c r="LA5560" s="16"/>
      <c r="LB5560" s="74"/>
      <c r="LC5560" s="74"/>
    </row>
    <row r="5561" spans="8:315" x14ac:dyDescent="0.35">
      <c r="H5561" s="4"/>
      <c r="J5561" s="8"/>
      <c r="K5561" s="8"/>
      <c r="L5561" s="8"/>
      <c r="M5561" s="8"/>
      <c r="O5561" s="8"/>
      <c r="P5561" s="8"/>
      <c r="R5561" s="8"/>
      <c r="S5561" s="8"/>
      <c r="T5561" s="8"/>
      <c r="U5561" s="8"/>
      <c r="W5561" s="8">
        <f t="shared" si="4561"/>
        <v>220.6</v>
      </c>
      <c r="X5561">
        <v>18972000</v>
      </c>
      <c r="Y5561">
        <f t="shared" si="4562"/>
        <v>5270</v>
      </c>
      <c r="Z5561" s="8">
        <v>759.4</v>
      </c>
      <c r="AA5561" s="8">
        <v>25.5</v>
      </c>
      <c r="AB5561" s="8">
        <v>35.799999999999997</v>
      </c>
      <c r="AC5561" s="4"/>
      <c r="KL5561" s="84"/>
      <c r="KP5561" s="84"/>
      <c r="KS5561" s="74"/>
      <c r="KT5561" s="74"/>
      <c r="KU5561" s="16"/>
      <c r="KV5561" s="72"/>
      <c r="KW5561" s="72"/>
      <c r="KX5561" s="16"/>
      <c r="KZ5561" s="16"/>
      <c r="LA5561" s="16"/>
      <c r="LB5561" s="74"/>
      <c r="LC5561" s="74"/>
    </row>
    <row r="5562" spans="8:315" x14ac:dyDescent="0.35">
      <c r="H5562" s="4"/>
      <c r="J5562" s="8"/>
      <c r="K5562" s="8"/>
      <c r="L5562" s="8"/>
      <c r="M5562" s="8"/>
      <c r="O5562" s="8"/>
      <c r="P5562" s="8"/>
      <c r="R5562" s="8"/>
      <c r="S5562" s="8"/>
      <c r="T5562" s="8"/>
      <c r="U5562" s="8"/>
      <c r="W5562" s="8">
        <f t="shared" si="4561"/>
        <v>220.6</v>
      </c>
      <c r="X5562">
        <v>18975600</v>
      </c>
      <c r="Y5562">
        <f t="shared" si="4562"/>
        <v>5271</v>
      </c>
      <c r="Z5562" s="8">
        <v>668.6</v>
      </c>
      <c r="AA5562" s="8">
        <v>25.8</v>
      </c>
      <c r="AB5562" s="8">
        <v>39.5</v>
      </c>
      <c r="AC5562" s="4"/>
      <c r="KL5562" s="84"/>
      <c r="KP5562" s="84"/>
      <c r="KS5562" s="74"/>
      <c r="KT5562" s="74"/>
      <c r="KU5562" s="16"/>
      <c r="KV5562" s="72"/>
      <c r="KW5562" s="72"/>
      <c r="KX5562" s="16"/>
      <c r="KZ5562" s="16"/>
      <c r="LA5562" s="16"/>
      <c r="LB5562" s="74"/>
      <c r="LC5562" s="74"/>
    </row>
    <row r="5563" spans="8:315" x14ac:dyDescent="0.35">
      <c r="H5563" s="4"/>
      <c r="J5563" s="8"/>
      <c r="K5563" s="8"/>
      <c r="L5563" s="8"/>
      <c r="M5563" s="8"/>
      <c r="O5563" s="8"/>
      <c r="P5563" s="8"/>
      <c r="R5563" s="8"/>
      <c r="S5563" s="8"/>
      <c r="T5563" s="8"/>
      <c r="U5563" s="8"/>
      <c r="W5563" s="8">
        <f t="shared" si="4561"/>
        <v>220.7</v>
      </c>
      <c r="X5563">
        <v>18979200</v>
      </c>
      <c r="Y5563">
        <f t="shared" si="4562"/>
        <v>5272</v>
      </c>
      <c r="Z5563" s="8">
        <v>336.1</v>
      </c>
      <c r="AA5563" s="8">
        <v>24.9</v>
      </c>
      <c r="AB5563" s="8">
        <v>39.5</v>
      </c>
      <c r="AC5563" s="4"/>
      <c r="KL5563" s="84"/>
      <c r="KP5563" s="84"/>
      <c r="KS5563" s="74"/>
      <c r="KT5563" s="74"/>
      <c r="KU5563" s="16"/>
      <c r="KV5563" s="72"/>
      <c r="KW5563" s="72"/>
      <c r="KX5563" s="16"/>
      <c r="KZ5563" s="16"/>
      <c r="LA5563" s="16"/>
      <c r="LB5563" s="74"/>
      <c r="LC5563" s="74"/>
    </row>
    <row r="5564" spans="8:315" x14ac:dyDescent="0.35">
      <c r="H5564" s="4"/>
      <c r="J5564" s="8"/>
      <c r="K5564" s="8"/>
      <c r="L5564" s="8"/>
      <c r="M5564" s="8"/>
      <c r="O5564" s="8"/>
      <c r="P5564" s="8"/>
      <c r="R5564" s="8"/>
      <c r="S5564" s="8"/>
      <c r="T5564" s="8"/>
      <c r="U5564" s="8"/>
      <c r="W5564" s="8">
        <f t="shared" si="4561"/>
        <v>220.7</v>
      </c>
      <c r="X5564">
        <v>18982800</v>
      </c>
      <c r="Y5564">
        <f t="shared" si="4562"/>
        <v>5273</v>
      </c>
      <c r="Z5564" s="8">
        <v>334.2</v>
      </c>
      <c r="AA5564" s="8">
        <v>25</v>
      </c>
      <c r="AB5564" s="8">
        <v>39.4</v>
      </c>
      <c r="AC5564" s="4"/>
      <c r="KL5564" s="84"/>
      <c r="KP5564" s="84"/>
      <c r="KS5564" s="74"/>
      <c r="KT5564" s="74"/>
      <c r="KU5564" s="16"/>
      <c r="KV5564" s="72"/>
      <c r="KW5564" s="72"/>
      <c r="KX5564" s="16"/>
      <c r="KZ5564" s="16"/>
      <c r="LA5564" s="16"/>
      <c r="LB5564" s="74"/>
      <c r="LC5564" s="74"/>
    </row>
    <row r="5565" spans="8:315" x14ac:dyDescent="0.35">
      <c r="H5565" s="4"/>
      <c r="J5565" s="8"/>
      <c r="K5565" s="8"/>
      <c r="L5565" s="8"/>
      <c r="M5565" s="8"/>
      <c r="O5565" s="8"/>
      <c r="P5565" s="8"/>
      <c r="R5565" s="8"/>
      <c r="S5565" s="8"/>
      <c r="T5565" s="8"/>
      <c r="U5565" s="8"/>
      <c r="W5565" s="8">
        <f t="shared" si="4561"/>
        <v>220.8</v>
      </c>
      <c r="X5565">
        <v>18986400</v>
      </c>
      <c r="Y5565">
        <f t="shared" si="4562"/>
        <v>5274</v>
      </c>
      <c r="Z5565" s="8">
        <v>261.7</v>
      </c>
      <c r="AA5565" s="8">
        <v>24.7</v>
      </c>
      <c r="AB5565" s="8">
        <v>38.4</v>
      </c>
      <c r="AC5565" s="4"/>
      <c r="KL5565" s="84"/>
      <c r="KP5565" s="84"/>
      <c r="KS5565" s="74"/>
      <c r="KT5565" s="74"/>
      <c r="KU5565" s="16"/>
      <c r="KV5565" s="72"/>
      <c r="KW5565" s="72"/>
      <c r="KX5565" s="16"/>
      <c r="KZ5565" s="16"/>
      <c r="LA5565" s="16"/>
      <c r="LB5565" s="74"/>
      <c r="LC5565" s="74"/>
    </row>
    <row r="5566" spans="8:315" x14ac:dyDescent="0.35">
      <c r="H5566" s="4"/>
      <c r="J5566" s="8"/>
      <c r="K5566" s="8"/>
      <c r="L5566" s="8"/>
      <c r="M5566" s="8"/>
      <c r="O5566" s="8"/>
      <c r="P5566" s="8"/>
      <c r="R5566" s="8"/>
      <c r="S5566" s="8"/>
      <c r="T5566" s="8"/>
      <c r="U5566" s="8"/>
      <c r="W5566" s="8">
        <f t="shared" si="4561"/>
        <v>220.8</v>
      </c>
      <c r="X5566">
        <v>18990000</v>
      </c>
      <c r="Y5566">
        <f t="shared" si="4562"/>
        <v>5275</v>
      </c>
      <c r="Z5566" s="8">
        <v>76.400000000000006</v>
      </c>
      <c r="AA5566" s="8">
        <v>23.7</v>
      </c>
      <c r="AB5566" s="8">
        <v>44.6</v>
      </c>
      <c r="AC5566" s="4"/>
      <c r="KL5566" s="84"/>
      <c r="KP5566" s="84"/>
      <c r="KS5566" s="74"/>
      <c r="KT5566" s="74"/>
      <c r="KU5566" s="16"/>
      <c r="KV5566" s="72"/>
      <c r="KW5566" s="72"/>
      <c r="KX5566" s="16"/>
      <c r="KZ5566" s="16"/>
      <c r="LA5566" s="16"/>
      <c r="LB5566" s="74"/>
      <c r="LC5566" s="74"/>
    </row>
    <row r="5567" spans="8:315" x14ac:dyDescent="0.35">
      <c r="H5567" s="4"/>
      <c r="J5567" s="8"/>
      <c r="K5567" s="8"/>
      <c r="L5567" s="8"/>
      <c r="M5567" s="8"/>
      <c r="O5567" s="8"/>
      <c r="P5567" s="8"/>
      <c r="R5567" s="8"/>
      <c r="S5567" s="8"/>
      <c r="T5567" s="8"/>
      <c r="U5567" s="8"/>
      <c r="W5567" s="8">
        <f t="shared" si="4561"/>
        <v>220.8</v>
      </c>
      <c r="X5567">
        <v>18993600</v>
      </c>
      <c r="Y5567">
        <f t="shared" si="4562"/>
        <v>5276</v>
      </c>
      <c r="Z5567" s="8">
        <v>3.1</v>
      </c>
      <c r="AA5567" s="8">
        <v>22.5</v>
      </c>
      <c r="AB5567" s="8">
        <v>49.3</v>
      </c>
      <c r="AC5567" s="4"/>
      <c r="KL5567" s="84"/>
      <c r="KP5567" s="84"/>
      <c r="KS5567" s="74"/>
      <c r="KT5567" s="74"/>
      <c r="KU5567" s="16"/>
      <c r="KV5567" s="72"/>
      <c r="KW5567" s="72"/>
      <c r="KX5567" s="16"/>
      <c r="KZ5567" s="16"/>
      <c r="LA5567" s="16"/>
      <c r="LB5567" s="74"/>
      <c r="LC5567" s="74"/>
    </row>
    <row r="5568" spans="8:315" x14ac:dyDescent="0.35">
      <c r="H5568" s="4"/>
      <c r="J5568" s="8"/>
      <c r="K5568" s="8"/>
      <c r="L5568" s="8"/>
      <c r="M5568" s="8"/>
      <c r="O5568" s="8"/>
      <c r="P5568" s="8"/>
      <c r="R5568" s="8"/>
      <c r="S5568" s="8"/>
      <c r="T5568" s="8"/>
      <c r="U5568" s="8"/>
      <c r="W5568" s="8">
        <f t="shared" si="4561"/>
        <v>220.9</v>
      </c>
      <c r="X5568">
        <v>18997200</v>
      </c>
      <c r="Y5568">
        <f t="shared" si="4562"/>
        <v>5277</v>
      </c>
      <c r="Z5568" s="8">
        <v>0</v>
      </c>
      <c r="AA5568" s="8">
        <v>21</v>
      </c>
      <c r="AB5568" s="8">
        <v>55.7</v>
      </c>
      <c r="AC5568" s="4"/>
      <c r="KL5568" s="84"/>
      <c r="KP5568" s="84"/>
      <c r="KS5568" s="74"/>
      <c r="KT5568" s="74"/>
      <c r="KU5568" s="16"/>
      <c r="KV5568" s="72"/>
      <c r="KW5568" s="72"/>
      <c r="KX5568" s="16"/>
      <c r="KZ5568" s="16"/>
      <c r="LA5568" s="16"/>
      <c r="LB5568" s="74"/>
      <c r="LC5568" s="74"/>
    </row>
    <row r="5569" spans="8:315" x14ac:dyDescent="0.35">
      <c r="H5569" s="4"/>
      <c r="J5569" s="8"/>
      <c r="K5569" s="8"/>
      <c r="L5569" s="8"/>
      <c r="M5569" s="8"/>
      <c r="O5569" s="8"/>
      <c r="P5569" s="8"/>
      <c r="R5569" s="8"/>
      <c r="S5569" s="8"/>
      <c r="T5569" s="8"/>
      <c r="U5569" s="8"/>
      <c r="W5569" s="8">
        <f t="shared" si="4561"/>
        <v>220.9</v>
      </c>
      <c r="X5569">
        <v>19000800</v>
      </c>
      <c r="Y5569">
        <f t="shared" si="4562"/>
        <v>5278</v>
      </c>
      <c r="Z5569" s="8">
        <v>0</v>
      </c>
      <c r="AA5569" s="8">
        <v>19.600000000000001</v>
      </c>
      <c r="AB5569" s="8">
        <v>61</v>
      </c>
      <c r="AC5569" s="4"/>
      <c r="KL5569" s="84"/>
      <c r="KP5569" s="84"/>
      <c r="KS5569" s="74"/>
      <c r="KT5569" s="74"/>
      <c r="KU5569" s="16"/>
      <c r="KV5569" s="72"/>
      <c r="KW5569" s="72"/>
      <c r="KX5569" s="16"/>
      <c r="KZ5569" s="16"/>
      <c r="LA5569" s="16"/>
      <c r="LB5569" s="74"/>
      <c r="LC5569" s="74"/>
    </row>
    <row r="5570" spans="8:315" x14ac:dyDescent="0.35">
      <c r="H5570" s="4"/>
      <c r="J5570" s="8"/>
      <c r="K5570" s="8"/>
      <c r="L5570" s="8"/>
      <c r="M5570" s="8"/>
      <c r="O5570" s="8"/>
      <c r="P5570" s="8"/>
      <c r="R5570" s="8"/>
      <c r="S5570" s="8"/>
      <c r="T5570" s="8"/>
      <c r="U5570" s="8"/>
      <c r="W5570" s="8">
        <f t="shared" si="4561"/>
        <v>221</v>
      </c>
      <c r="X5570">
        <v>19004400</v>
      </c>
      <c r="Y5570">
        <f t="shared" si="4562"/>
        <v>5279</v>
      </c>
      <c r="Z5570" s="8">
        <v>0</v>
      </c>
      <c r="AA5570" s="8">
        <v>18.2</v>
      </c>
      <c r="AB5570" s="8">
        <v>65.5</v>
      </c>
      <c r="AC5570" s="4"/>
      <c r="KL5570" s="84"/>
      <c r="KP5570" s="84"/>
      <c r="KS5570" s="74"/>
      <c r="KT5570" s="74"/>
      <c r="KU5570" s="16"/>
      <c r="KV5570" s="72"/>
      <c r="KW5570" s="72"/>
      <c r="KX5570" s="16"/>
      <c r="KZ5570" s="16"/>
      <c r="LA5570" s="16"/>
      <c r="LB5570" s="74"/>
      <c r="LC5570" s="74"/>
    </row>
    <row r="5571" spans="8:315" x14ac:dyDescent="0.35">
      <c r="H5571" s="4"/>
      <c r="J5571" s="8"/>
      <c r="K5571" s="8"/>
      <c r="L5571" s="8"/>
      <c r="M5571" s="8"/>
      <c r="O5571" s="8"/>
      <c r="P5571" s="8"/>
      <c r="R5571" s="8"/>
      <c r="S5571" s="8"/>
      <c r="T5571" s="8"/>
      <c r="U5571" s="8"/>
      <c r="W5571" s="8">
        <f t="shared" si="4561"/>
        <v>221</v>
      </c>
      <c r="X5571">
        <v>19008000</v>
      </c>
      <c r="Y5571">
        <f t="shared" si="4562"/>
        <v>5280</v>
      </c>
      <c r="Z5571" s="8">
        <v>0</v>
      </c>
      <c r="AA5571" s="8">
        <v>17.100000000000001</v>
      </c>
      <c r="AB5571" s="8">
        <v>71.900000000000006</v>
      </c>
      <c r="AC5571" s="4"/>
      <c r="KL5571" s="84"/>
      <c r="KP5571" s="84"/>
      <c r="KS5571" s="74"/>
      <c r="KT5571" s="74"/>
      <c r="KU5571" s="16"/>
      <c r="KV5571" s="72"/>
      <c r="KW5571" s="72"/>
      <c r="KX5571" s="16"/>
      <c r="KZ5571" s="16"/>
      <c r="LA5571" s="16"/>
      <c r="LB5571" s="74"/>
      <c r="LC5571" s="74"/>
    </row>
    <row r="5572" spans="8:315" x14ac:dyDescent="0.35">
      <c r="H5572" s="4"/>
      <c r="J5572" s="8"/>
      <c r="K5572" s="8"/>
      <c r="L5572" s="8"/>
      <c r="M5572" s="8"/>
      <c r="O5572" s="8"/>
      <c r="P5572" s="8"/>
      <c r="R5572" s="8"/>
      <c r="S5572" s="8"/>
      <c r="T5572" s="8"/>
      <c r="U5572" s="8"/>
      <c r="W5572" s="8">
        <f t="shared" si="4561"/>
        <v>221</v>
      </c>
      <c r="X5572">
        <v>19011600</v>
      </c>
      <c r="Y5572">
        <f t="shared" si="4562"/>
        <v>5281</v>
      </c>
      <c r="Z5572" s="8">
        <v>0</v>
      </c>
      <c r="AA5572" s="8">
        <v>14.7</v>
      </c>
      <c r="AB5572" s="8">
        <v>80</v>
      </c>
      <c r="AC5572" s="4"/>
      <c r="KL5572" s="84"/>
      <c r="KP5572" s="84"/>
      <c r="KS5572" s="74"/>
      <c r="KT5572" s="74"/>
      <c r="KU5572" s="16"/>
      <c r="KV5572" s="72"/>
      <c r="KW5572" s="72"/>
      <c r="KX5572" s="16"/>
      <c r="KZ5572" s="16"/>
      <c r="LA5572" s="16"/>
      <c r="LB5572" s="74"/>
      <c r="LC5572" s="74"/>
    </row>
    <row r="5573" spans="8:315" x14ac:dyDescent="0.35">
      <c r="H5573" s="4"/>
      <c r="J5573" s="8"/>
      <c r="K5573" s="8"/>
      <c r="L5573" s="8"/>
      <c r="M5573" s="8"/>
      <c r="O5573" s="8"/>
      <c r="P5573" s="8"/>
      <c r="R5573" s="8"/>
      <c r="S5573" s="8"/>
      <c r="T5573" s="8"/>
      <c r="U5573" s="8"/>
      <c r="W5573" s="8">
        <f t="shared" si="4561"/>
        <v>221.1</v>
      </c>
      <c r="X5573">
        <v>19015200</v>
      </c>
      <c r="Y5573">
        <f t="shared" si="4562"/>
        <v>5282</v>
      </c>
      <c r="Z5573" s="8">
        <v>0</v>
      </c>
      <c r="AA5573" s="8">
        <v>13.9</v>
      </c>
      <c r="AB5573" s="8">
        <v>80.400000000000006</v>
      </c>
      <c r="AC5573" s="4"/>
      <c r="KL5573" s="84"/>
      <c r="KP5573" s="84"/>
      <c r="KS5573" s="74"/>
      <c r="KT5573" s="74"/>
      <c r="KU5573" s="16"/>
      <c r="KV5573" s="72"/>
      <c r="KW5573" s="72"/>
      <c r="KX5573" s="16"/>
      <c r="KZ5573" s="16"/>
      <c r="LA5573" s="16"/>
      <c r="LB5573" s="74"/>
      <c r="LC5573" s="74"/>
    </row>
    <row r="5574" spans="8:315" x14ac:dyDescent="0.35">
      <c r="H5574" s="4"/>
      <c r="J5574" s="8"/>
      <c r="K5574" s="8"/>
      <c r="L5574" s="8"/>
      <c r="M5574" s="8"/>
      <c r="O5574" s="8"/>
      <c r="P5574" s="8"/>
      <c r="R5574" s="8"/>
      <c r="S5574" s="8"/>
      <c r="T5574" s="8"/>
      <c r="U5574" s="8"/>
      <c r="W5574" s="8">
        <f t="shared" si="4561"/>
        <v>221.1</v>
      </c>
      <c r="X5574">
        <v>19018800</v>
      </c>
      <c r="Y5574">
        <f t="shared" si="4562"/>
        <v>5283</v>
      </c>
      <c r="Z5574" s="8">
        <v>0</v>
      </c>
      <c r="AA5574" s="8">
        <v>14.1</v>
      </c>
      <c r="AB5574" s="8">
        <v>80.5</v>
      </c>
      <c r="AC5574" s="4"/>
      <c r="KL5574" s="84"/>
      <c r="KP5574" s="84"/>
      <c r="KS5574" s="74"/>
      <c r="KT5574" s="74"/>
      <c r="KU5574" s="16"/>
      <c r="KV5574" s="72"/>
      <c r="KW5574" s="72"/>
      <c r="KX5574" s="16"/>
      <c r="KZ5574" s="16"/>
      <c r="LA5574" s="16"/>
      <c r="LB5574" s="74"/>
      <c r="LC5574" s="74"/>
    </row>
    <row r="5575" spans="8:315" x14ac:dyDescent="0.35">
      <c r="H5575" s="4"/>
      <c r="J5575" s="8"/>
      <c r="K5575" s="8"/>
      <c r="L5575" s="8"/>
      <c r="M5575" s="8"/>
      <c r="O5575" s="8"/>
      <c r="P5575" s="8"/>
      <c r="R5575" s="8"/>
      <c r="S5575" s="8"/>
      <c r="T5575" s="8"/>
      <c r="U5575" s="8"/>
      <c r="W5575" s="8">
        <f t="shared" si="4561"/>
        <v>221.2</v>
      </c>
      <c r="X5575">
        <v>19022400</v>
      </c>
      <c r="Y5575">
        <f t="shared" si="4562"/>
        <v>5284</v>
      </c>
      <c r="Z5575" s="8">
        <v>0</v>
      </c>
      <c r="AA5575" s="8">
        <v>14.8</v>
      </c>
      <c r="AB5575" s="8">
        <v>80.400000000000006</v>
      </c>
      <c r="AC5575" s="4"/>
      <c r="KL5575" s="84"/>
      <c r="KP5575" s="84"/>
      <c r="KS5575" s="74"/>
      <c r="KT5575" s="74"/>
      <c r="KU5575" s="16"/>
      <c r="KV5575" s="72"/>
      <c r="KW5575" s="72"/>
      <c r="KX5575" s="16"/>
      <c r="KZ5575" s="16"/>
      <c r="LA5575" s="16"/>
      <c r="LB5575" s="74"/>
      <c r="LC5575" s="74"/>
    </row>
    <row r="5576" spans="8:315" x14ac:dyDescent="0.35">
      <c r="H5576" s="4"/>
      <c r="J5576" s="8"/>
      <c r="K5576" s="8"/>
      <c r="L5576" s="8"/>
      <c r="M5576" s="8"/>
      <c r="O5576" s="8"/>
      <c r="P5576" s="8"/>
      <c r="R5576" s="8"/>
      <c r="S5576" s="8"/>
      <c r="T5576" s="8"/>
      <c r="U5576" s="8"/>
      <c r="W5576" s="8">
        <f t="shared" si="4561"/>
        <v>221.2</v>
      </c>
      <c r="X5576">
        <v>19026000</v>
      </c>
      <c r="Y5576">
        <f t="shared" si="4562"/>
        <v>5285</v>
      </c>
      <c r="Z5576" s="8">
        <v>0.6</v>
      </c>
      <c r="AA5576" s="8">
        <v>14.9</v>
      </c>
      <c r="AB5576" s="8">
        <v>87</v>
      </c>
      <c r="AC5576" s="4"/>
      <c r="KL5576" s="84"/>
      <c r="KP5576" s="84"/>
      <c r="KS5576" s="74"/>
      <c r="KT5576" s="74"/>
      <c r="KU5576" s="16"/>
      <c r="KV5576" s="72"/>
      <c r="KW5576" s="72"/>
      <c r="KX5576" s="16"/>
      <c r="KZ5576" s="16"/>
      <c r="LA5576" s="16"/>
      <c r="LB5576" s="74"/>
      <c r="LC5576" s="74"/>
    </row>
    <row r="5577" spans="8:315" x14ac:dyDescent="0.35">
      <c r="H5577" s="4"/>
      <c r="J5577" s="8"/>
      <c r="K5577" s="8"/>
      <c r="L5577" s="8"/>
      <c r="M5577" s="8"/>
      <c r="O5577" s="8"/>
      <c r="P5577" s="8"/>
      <c r="R5577" s="8"/>
      <c r="S5577" s="8"/>
      <c r="T5577" s="8"/>
      <c r="U5577" s="8"/>
      <c r="W5577" s="8">
        <f t="shared" si="4561"/>
        <v>221.3</v>
      </c>
      <c r="X5577">
        <v>19029600</v>
      </c>
      <c r="Y5577">
        <f t="shared" si="4562"/>
        <v>5286</v>
      </c>
      <c r="Z5577" s="8">
        <v>49.2</v>
      </c>
      <c r="AA5577" s="8">
        <v>14</v>
      </c>
      <c r="AB5577" s="8">
        <v>82.3</v>
      </c>
      <c r="AC5577" s="4"/>
      <c r="KL5577" s="84"/>
      <c r="KP5577" s="84"/>
      <c r="KS5577" s="74"/>
      <c r="KT5577" s="74"/>
      <c r="KU5577" s="16"/>
      <c r="KV5577" s="72"/>
      <c r="KW5577" s="72"/>
      <c r="KX5577" s="16"/>
      <c r="KZ5577" s="16"/>
      <c r="LA5577" s="16"/>
      <c r="LB5577" s="74"/>
      <c r="LC5577" s="74"/>
    </row>
    <row r="5578" spans="8:315" x14ac:dyDescent="0.35">
      <c r="H5578" s="4"/>
      <c r="J5578" s="8"/>
      <c r="K5578" s="8"/>
      <c r="L5578" s="8"/>
      <c r="M5578" s="8"/>
      <c r="O5578" s="8"/>
      <c r="P5578" s="8"/>
      <c r="R5578" s="8"/>
      <c r="S5578" s="8"/>
      <c r="T5578" s="8"/>
      <c r="U5578" s="8"/>
      <c r="W5578" s="8">
        <f t="shared" si="4561"/>
        <v>221.3</v>
      </c>
      <c r="X5578">
        <v>19033200</v>
      </c>
      <c r="Y5578">
        <f t="shared" si="4562"/>
        <v>5287</v>
      </c>
      <c r="Z5578" s="8">
        <v>206.9</v>
      </c>
      <c r="AA5578" s="8">
        <v>16.8</v>
      </c>
      <c r="AB5578" s="8">
        <v>66.2</v>
      </c>
      <c r="AC5578" s="4"/>
      <c r="KL5578" s="84"/>
      <c r="KP5578" s="84"/>
      <c r="KS5578" s="74"/>
      <c r="KT5578" s="74"/>
      <c r="KU5578" s="16"/>
      <c r="KV5578" s="72"/>
      <c r="KW5578" s="72"/>
      <c r="KX5578" s="16"/>
      <c r="KZ5578" s="16"/>
      <c r="LA5578" s="16"/>
      <c r="LB5578" s="74"/>
      <c r="LC5578" s="74"/>
    </row>
    <row r="5579" spans="8:315" x14ac:dyDescent="0.35">
      <c r="H5579" s="4"/>
      <c r="J5579" s="8"/>
      <c r="K5579" s="8"/>
      <c r="L5579" s="8"/>
      <c r="M5579" s="8"/>
      <c r="O5579" s="8"/>
      <c r="P5579" s="8"/>
      <c r="R5579" s="8"/>
      <c r="S5579" s="8"/>
      <c r="T5579" s="8"/>
      <c r="U5579" s="8"/>
      <c r="W5579" s="8">
        <f t="shared" si="4561"/>
        <v>221.3</v>
      </c>
      <c r="X5579">
        <v>19036800</v>
      </c>
      <c r="Y5579">
        <f t="shared" si="4562"/>
        <v>5288</v>
      </c>
      <c r="Z5579" s="8">
        <v>381.4</v>
      </c>
      <c r="AA5579" s="8">
        <v>19.5</v>
      </c>
      <c r="AB5579" s="8">
        <v>58.8</v>
      </c>
      <c r="AC5579" s="4"/>
      <c r="KL5579" s="84"/>
      <c r="KP5579" s="84"/>
      <c r="KS5579" s="74"/>
      <c r="KT5579" s="74"/>
      <c r="KU5579" s="16"/>
      <c r="KV5579" s="72"/>
      <c r="KW5579" s="72"/>
      <c r="KX5579" s="16"/>
      <c r="KZ5579" s="16"/>
      <c r="LA5579" s="16"/>
      <c r="LB5579" s="74"/>
      <c r="LC5579" s="74"/>
    </row>
    <row r="5580" spans="8:315" x14ac:dyDescent="0.35">
      <c r="H5580" s="4"/>
      <c r="J5580" s="8"/>
      <c r="K5580" s="8"/>
      <c r="L5580" s="8"/>
      <c r="M5580" s="8"/>
      <c r="O5580" s="8"/>
      <c r="P5580" s="8"/>
      <c r="R5580" s="8"/>
      <c r="S5580" s="8"/>
      <c r="T5580" s="8"/>
      <c r="U5580" s="8"/>
      <c r="W5580" s="8">
        <f t="shared" si="4561"/>
        <v>221.4</v>
      </c>
      <c r="X5580">
        <v>19040400</v>
      </c>
      <c r="Y5580">
        <f t="shared" si="4562"/>
        <v>5289</v>
      </c>
      <c r="Z5580" s="8">
        <v>540.6</v>
      </c>
      <c r="AA5580" s="8">
        <v>20.7</v>
      </c>
      <c r="AB5580" s="8">
        <v>57.1</v>
      </c>
      <c r="AC5580" s="4"/>
      <c r="KL5580" s="84"/>
      <c r="KP5580" s="84"/>
      <c r="KS5580" s="74"/>
      <c r="KT5580" s="74"/>
      <c r="KU5580" s="16"/>
      <c r="KV5580" s="72"/>
      <c r="KW5580" s="72"/>
      <c r="KX5580" s="16"/>
      <c r="KZ5580" s="16"/>
      <c r="LA5580" s="16"/>
      <c r="LB5580" s="74"/>
      <c r="LC5580" s="74"/>
    </row>
    <row r="5581" spans="8:315" x14ac:dyDescent="0.35">
      <c r="H5581" s="4"/>
      <c r="J5581" s="8"/>
      <c r="K5581" s="8"/>
      <c r="L5581" s="8"/>
      <c r="M5581" s="8"/>
      <c r="O5581" s="8"/>
      <c r="P5581" s="8"/>
      <c r="R5581" s="8"/>
      <c r="S5581" s="8"/>
      <c r="T5581" s="8"/>
      <c r="U5581" s="8"/>
      <c r="W5581" s="8">
        <f t="shared" si="4561"/>
        <v>221.4</v>
      </c>
      <c r="X5581">
        <v>19044000</v>
      </c>
      <c r="Y5581">
        <f t="shared" si="4562"/>
        <v>5290</v>
      </c>
      <c r="Z5581" s="8">
        <v>699.7</v>
      </c>
      <c r="AA5581" s="8">
        <v>22.7</v>
      </c>
      <c r="AB5581" s="8">
        <v>47.5</v>
      </c>
      <c r="AC5581" s="4"/>
      <c r="KL5581" s="84"/>
      <c r="KP5581" s="84"/>
      <c r="KS5581" s="74"/>
      <c r="KT5581" s="74"/>
      <c r="KU5581" s="16"/>
      <c r="KV5581" s="72"/>
      <c r="KW5581" s="72"/>
      <c r="KX5581" s="16"/>
      <c r="KZ5581" s="16"/>
      <c r="LA5581" s="16"/>
      <c r="LB5581" s="74"/>
      <c r="LC5581" s="74"/>
    </row>
    <row r="5582" spans="8:315" x14ac:dyDescent="0.35">
      <c r="H5582" s="4"/>
      <c r="J5582" s="8"/>
      <c r="K5582" s="8"/>
      <c r="L5582" s="8"/>
      <c r="M5582" s="8"/>
      <c r="O5582" s="8"/>
      <c r="P5582" s="8"/>
      <c r="R5582" s="8"/>
      <c r="S5582" s="8"/>
      <c r="T5582" s="8"/>
      <c r="U5582" s="8"/>
      <c r="W5582" s="8">
        <f t="shared" si="4561"/>
        <v>221.5</v>
      </c>
      <c r="X5582">
        <v>19047600</v>
      </c>
      <c r="Y5582">
        <f t="shared" si="4562"/>
        <v>5291</v>
      </c>
      <c r="Z5582" s="8">
        <v>817.8</v>
      </c>
      <c r="AA5582" s="8">
        <v>25.1</v>
      </c>
      <c r="AB5582" s="8">
        <v>37.1</v>
      </c>
      <c r="AC5582" s="4"/>
      <c r="KL5582" s="84"/>
      <c r="KP5582" s="84"/>
      <c r="KS5582" s="74"/>
      <c r="KT5582" s="74"/>
      <c r="KU5582" s="16"/>
      <c r="KV5582" s="72"/>
      <c r="KW5582" s="72"/>
      <c r="KX5582" s="16"/>
      <c r="KZ5582" s="16"/>
      <c r="LA5582" s="16"/>
      <c r="LB5582" s="74"/>
      <c r="LC5582" s="74"/>
    </row>
    <row r="5583" spans="8:315" x14ac:dyDescent="0.35">
      <c r="H5583" s="4"/>
      <c r="J5583" s="8"/>
      <c r="K5583" s="8"/>
      <c r="L5583" s="8"/>
      <c r="M5583" s="8"/>
      <c r="O5583" s="8"/>
      <c r="P5583" s="8"/>
      <c r="R5583" s="8"/>
      <c r="S5583" s="8"/>
      <c r="T5583" s="8"/>
      <c r="U5583" s="8"/>
      <c r="W5583" s="8">
        <f t="shared" si="4561"/>
        <v>221.5</v>
      </c>
      <c r="X5583">
        <v>19051200</v>
      </c>
      <c r="Y5583">
        <f t="shared" si="4562"/>
        <v>5292</v>
      </c>
      <c r="Z5583" s="8">
        <v>887.5</v>
      </c>
      <c r="AA5583" s="8">
        <v>27.2</v>
      </c>
      <c r="AB5583" s="8">
        <v>29.1</v>
      </c>
      <c r="AC5583" s="4"/>
      <c r="KL5583" s="84"/>
      <c r="KP5583" s="84"/>
      <c r="KS5583" s="74"/>
      <c r="KT5583" s="74"/>
      <c r="KU5583" s="16"/>
      <c r="KV5583" s="72"/>
      <c r="KW5583" s="72"/>
      <c r="KX5583" s="16"/>
      <c r="KZ5583" s="16"/>
      <c r="LA5583" s="16"/>
      <c r="LB5583" s="74"/>
      <c r="LC5583" s="74"/>
    </row>
    <row r="5584" spans="8:315" x14ac:dyDescent="0.35">
      <c r="H5584" s="4"/>
      <c r="J5584" s="8"/>
      <c r="K5584" s="8"/>
      <c r="L5584" s="8"/>
      <c r="M5584" s="8"/>
      <c r="O5584" s="8"/>
      <c r="P5584" s="8"/>
      <c r="R5584" s="8"/>
      <c r="S5584" s="8"/>
      <c r="T5584" s="8"/>
      <c r="U5584" s="8"/>
      <c r="W5584" s="8">
        <f t="shared" si="4561"/>
        <v>221.5</v>
      </c>
      <c r="X5584">
        <v>19054800</v>
      </c>
      <c r="Y5584">
        <f t="shared" si="4562"/>
        <v>5293</v>
      </c>
      <c r="Z5584" s="8">
        <v>820.3</v>
      </c>
      <c r="AA5584" s="8">
        <v>28.3</v>
      </c>
      <c r="AB5584" s="8">
        <v>27.9</v>
      </c>
      <c r="AC5584" s="4"/>
      <c r="KL5584" s="84"/>
      <c r="KP5584" s="84"/>
      <c r="KS5584" s="74"/>
      <c r="KT5584" s="74"/>
      <c r="KU5584" s="16"/>
      <c r="KV5584" s="72"/>
      <c r="KW5584" s="72"/>
      <c r="KX5584" s="16"/>
      <c r="KZ5584" s="16"/>
      <c r="LA5584" s="16"/>
      <c r="LB5584" s="74"/>
      <c r="LC5584" s="74"/>
    </row>
    <row r="5585" spans="8:315" x14ac:dyDescent="0.35">
      <c r="H5585" s="4"/>
      <c r="J5585" s="8"/>
      <c r="K5585" s="8"/>
      <c r="L5585" s="8"/>
      <c r="M5585" s="8"/>
      <c r="O5585" s="8"/>
      <c r="P5585" s="8"/>
      <c r="R5585" s="8"/>
      <c r="S5585" s="8"/>
      <c r="T5585" s="8"/>
      <c r="U5585" s="8"/>
      <c r="W5585" s="8">
        <f t="shared" si="4561"/>
        <v>221.6</v>
      </c>
      <c r="X5585">
        <v>19058400</v>
      </c>
      <c r="Y5585">
        <f t="shared" si="4562"/>
        <v>5294</v>
      </c>
      <c r="Z5585" s="8">
        <v>613.29999999999995</v>
      </c>
      <c r="AA5585" s="8">
        <v>28.1</v>
      </c>
      <c r="AB5585" s="8">
        <v>29.2</v>
      </c>
      <c r="AC5585" s="4"/>
      <c r="KL5585" s="84"/>
      <c r="KP5585" s="84"/>
      <c r="KS5585" s="74"/>
      <c r="KT5585" s="74"/>
      <c r="KU5585" s="16"/>
      <c r="KV5585" s="72"/>
      <c r="KW5585" s="72"/>
      <c r="KX5585" s="16"/>
      <c r="KZ5585" s="16"/>
      <c r="LA5585" s="16"/>
      <c r="LB5585" s="74"/>
      <c r="LC5585" s="74"/>
    </row>
    <row r="5586" spans="8:315" x14ac:dyDescent="0.35">
      <c r="H5586" s="4"/>
      <c r="J5586" s="8"/>
      <c r="K5586" s="8"/>
      <c r="L5586" s="8"/>
      <c r="M5586" s="8"/>
      <c r="O5586" s="8"/>
      <c r="P5586" s="8"/>
      <c r="R5586" s="8"/>
      <c r="S5586" s="8"/>
      <c r="T5586" s="8"/>
      <c r="U5586" s="8"/>
      <c r="W5586" s="8">
        <f t="shared" si="4561"/>
        <v>221.6</v>
      </c>
      <c r="X5586">
        <v>19062000</v>
      </c>
      <c r="Y5586">
        <f t="shared" si="4562"/>
        <v>5295</v>
      </c>
      <c r="Z5586" s="8">
        <v>631.1</v>
      </c>
      <c r="AA5586" s="8">
        <v>28.6</v>
      </c>
      <c r="AB5586" s="8">
        <v>27.3</v>
      </c>
      <c r="AC5586" s="4"/>
      <c r="KL5586" s="84"/>
      <c r="KP5586" s="84"/>
      <c r="KS5586" s="74"/>
      <c r="KT5586" s="74"/>
      <c r="KU5586" s="16"/>
      <c r="KV5586" s="72"/>
      <c r="KW5586" s="72"/>
      <c r="KX5586" s="16"/>
      <c r="KZ5586" s="16"/>
      <c r="LA5586" s="16"/>
      <c r="LB5586" s="74"/>
      <c r="LC5586" s="74"/>
    </row>
    <row r="5587" spans="8:315" x14ac:dyDescent="0.35">
      <c r="H5587" s="4"/>
      <c r="J5587" s="8"/>
      <c r="K5587" s="8"/>
      <c r="L5587" s="8"/>
      <c r="M5587" s="8"/>
      <c r="O5587" s="8"/>
      <c r="P5587" s="8"/>
      <c r="R5587" s="8"/>
      <c r="S5587" s="8"/>
      <c r="T5587" s="8"/>
      <c r="U5587" s="8"/>
      <c r="W5587" s="8">
        <f t="shared" si="4561"/>
        <v>221.7</v>
      </c>
      <c r="X5587">
        <v>19065600</v>
      </c>
      <c r="Y5587">
        <f t="shared" si="4562"/>
        <v>5296</v>
      </c>
      <c r="Z5587" s="8">
        <v>509.2</v>
      </c>
      <c r="AA5587" s="8">
        <v>28.8</v>
      </c>
      <c r="AB5587" s="8">
        <v>26</v>
      </c>
      <c r="AC5587" s="4"/>
      <c r="KL5587" s="84"/>
      <c r="KP5587" s="84"/>
      <c r="KS5587" s="74"/>
      <c r="KT5587" s="74"/>
      <c r="KU5587" s="16"/>
      <c r="KV5587" s="72"/>
      <c r="KW5587" s="72"/>
      <c r="KX5587" s="16"/>
      <c r="KZ5587" s="16"/>
      <c r="LA5587" s="16"/>
      <c r="LB5587" s="74"/>
      <c r="LC5587" s="74"/>
    </row>
    <row r="5588" spans="8:315" x14ac:dyDescent="0.35">
      <c r="H5588" s="4"/>
      <c r="J5588" s="8"/>
      <c r="K5588" s="8"/>
      <c r="L5588" s="8"/>
      <c r="M5588" s="8"/>
      <c r="O5588" s="8"/>
      <c r="P5588" s="8"/>
      <c r="R5588" s="8"/>
      <c r="S5588" s="8"/>
      <c r="T5588" s="8"/>
      <c r="U5588" s="8"/>
      <c r="W5588" s="8">
        <f t="shared" si="4561"/>
        <v>221.7</v>
      </c>
      <c r="X5588">
        <v>19069200</v>
      </c>
      <c r="Y5588">
        <f t="shared" si="4562"/>
        <v>5297</v>
      </c>
      <c r="Z5588" s="8">
        <v>448.1</v>
      </c>
      <c r="AA5588" s="8">
        <v>29.1</v>
      </c>
      <c r="AB5588" s="8">
        <v>26.3</v>
      </c>
      <c r="AC5588" s="4"/>
      <c r="KL5588" s="84"/>
      <c r="KP5588" s="84"/>
      <c r="KS5588" s="74"/>
      <c r="KT5588" s="74"/>
      <c r="KU5588" s="16"/>
      <c r="KV5588" s="72"/>
      <c r="KW5588" s="72"/>
      <c r="KX5588" s="16"/>
      <c r="KZ5588" s="16"/>
      <c r="LA5588" s="16"/>
      <c r="LB5588" s="74"/>
      <c r="LC5588" s="74"/>
    </row>
    <row r="5589" spans="8:315" x14ac:dyDescent="0.35">
      <c r="H5589" s="4"/>
      <c r="J5589" s="8"/>
      <c r="K5589" s="8"/>
      <c r="L5589" s="8"/>
      <c r="M5589" s="8"/>
      <c r="O5589" s="8"/>
      <c r="P5589" s="8"/>
      <c r="R5589" s="8"/>
      <c r="S5589" s="8"/>
      <c r="T5589" s="8"/>
      <c r="U5589" s="8"/>
      <c r="W5589" s="8">
        <f t="shared" si="4561"/>
        <v>221.8</v>
      </c>
      <c r="X5589">
        <v>19072800</v>
      </c>
      <c r="Y5589">
        <f t="shared" si="4562"/>
        <v>5298</v>
      </c>
      <c r="Z5589" s="8">
        <v>272.5</v>
      </c>
      <c r="AA5589" s="8">
        <v>28.8</v>
      </c>
      <c r="AB5589" s="8">
        <v>27.7</v>
      </c>
      <c r="AC5589" s="4"/>
      <c r="KL5589" s="84"/>
      <c r="KP5589" s="84"/>
      <c r="KS5589" s="74"/>
      <c r="KT5589" s="74"/>
      <c r="KU5589" s="16"/>
      <c r="KV5589" s="72"/>
      <c r="KW5589" s="72"/>
      <c r="KX5589" s="16"/>
      <c r="KZ5589" s="16"/>
      <c r="LA5589" s="16"/>
      <c r="LB5589" s="74"/>
      <c r="LC5589" s="74"/>
    </row>
    <row r="5590" spans="8:315" x14ac:dyDescent="0.35">
      <c r="H5590" s="4"/>
      <c r="J5590" s="8"/>
      <c r="K5590" s="8"/>
      <c r="L5590" s="8"/>
      <c r="M5590" s="8"/>
      <c r="O5590" s="8"/>
      <c r="P5590" s="8"/>
      <c r="R5590" s="8"/>
      <c r="S5590" s="8"/>
      <c r="T5590" s="8"/>
      <c r="U5590" s="8"/>
      <c r="W5590" s="8">
        <f t="shared" si="4561"/>
        <v>221.8</v>
      </c>
      <c r="X5590">
        <v>19076400</v>
      </c>
      <c r="Y5590">
        <f t="shared" si="4562"/>
        <v>5299</v>
      </c>
      <c r="Z5590" s="8">
        <v>85.8</v>
      </c>
      <c r="AA5590" s="8">
        <v>27.7</v>
      </c>
      <c r="AB5590" s="8">
        <v>31.2</v>
      </c>
      <c r="AC5590" s="4"/>
      <c r="KL5590" s="84"/>
      <c r="KP5590" s="84"/>
      <c r="KS5590" s="74"/>
      <c r="KT5590" s="74"/>
      <c r="KU5590" s="16"/>
      <c r="KV5590" s="72"/>
      <c r="KW5590" s="72"/>
      <c r="KX5590" s="16"/>
      <c r="KZ5590" s="16"/>
      <c r="LA5590" s="16"/>
      <c r="LB5590" s="74"/>
      <c r="LC5590" s="74"/>
    </row>
    <row r="5591" spans="8:315" x14ac:dyDescent="0.35">
      <c r="H5591" s="4"/>
      <c r="J5591" s="8"/>
      <c r="K5591" s="8"/>
      <c r="L5591" s="8"/>
      <c r="M5591" s="8"/>
      <c r="O5591" s="8"/>
      <c r="P5591" s="8"/>
      <c r="R5591" s="8"/>
      <c r="S5591" s="8"/>
      <c r="T5591" s="8"/>
      <c r="U5591" s="8"/>
      <c r="W5591" s="8">
        <f t="shared" si="4561"/>
        <v>221.8</v>
      </c>
      <c r="X5591">
        <v>19080000</v>
      </c>
      <c r="Y5591">
        <f t="shared" si="4562"/>
        <v>5300</v>
      </c>
      <c r="Z5591" s="8">
        <v>2.5</v>
      </c>
      <c r="AA5591" s="8">
        <v>24.9</v>
      </c>
      <c r="AB5591" s="8">
        <v>44.7</v>
      </c>
      <c r="AC5591" s="4"/>
      <c r="KL5591" s="84"/>
      <c r="KP5591" s="84"/>
      <c r="KS5591" s="74"/>
      <c r="KT5591" s="74"/>
      <c r="KU5591" s="16"/>
      <c r="KV5591" s="72"/>
      <c r="KW5591" s="72"/>
      <c r="KX5591" s="16"/>
      <c r="KZ5591" s="16"/>
      <c r="LA5591" s="16"/>
      <c r="LB5591" s="74"/>
      <c r="LC5591" s="74"/>
    </row>
    <row r="5592" spans="8:315" x14ac:dyDescent="0.35">
      <c r="H5592" s="4"/>
      <c r="J5592" s="8"/>
      <c r="K5592" s="8"/>
      <c r="L5592" s="8"/>
      <c r="M5592" s="8"/>
      <c r="O5592" s="8"/>
      <c r="P5592" s="8"/>
      <c r="R5592" s="8"/>
      <c r="S5592" s="8"/>
      <c r="T5592" s="8"/>
      <c r="U5592" s="8"/>
      <c r="W5592" s="8">
        <f t="shared" si="4561"/>
        <v>221.9</v>
      </c>
      <c r="X5592">
        <v>19083600</v>
      </c>
      <c r="Y5592">
        <f t="shared" si="4562"/>
        <v>5301</v>
      </c>
      <c r="Z5592" s="8">
        <v>0</v>
      </c>
      <c r="AA5592" s="8">
        <v>22.9</v>
      </c>
      <c r="AB5592" s="8">
        <v>46.3</v>
      </c>
      <c r="AC5592" s="4"/>
      <c r="KL5592" s="84"/>
      <c r="KP5592" s="84"/>
      <c r="KS5592" s="74"/>
      <c r="KT5592" s="74"/>
      <c r="KU5592" s="16"/>
      <c r="KV5592" s="72"/>
      <c r="KW5592" s="72"/>
      <c r="KX5592" s="16"/>
      <c r="KZ5592" s="16"/>
      <c r="LA5592" s="16"/>
      <c r="LB5592" s="74"/>
      <c r="LC5592" s="74"/>
    </row>
    <row r="5593" spans="8:315" x14ac:dyDescent="0.35">
      <c r="H5593" s="4"/>
      <c r="J5593" s="8"/>
      <c r="K5593" s="8"/>
      <c r="L5593" s="8"/>
      <c r="M5593" s="8"/>
      <c r="O5593" s="8"/>
      <c r="P5593" s="8"/>
      <c r="R5593" s="8"/>
      <c r="S5593" s="8"/>
      <c r="T5593" s="8"/>
      <c r="U5593" s="8"/>
      <c r="W5593" s="8">
        <f t="shared" si="4561"/>
        <v>221.9</v>
      </c>
      <c r="X5593">
        <v>19087200</v>
      </c>
      <c r="Y5593">
        <f t="shared" si="4562"/>
        <v>5302</v>
      </c>
      <c r="Z5593" s="8">
        <v>0</v>
      </c>
      <c r="AA5593" s="8">
        <v>22.3</v>
      </c>
      <c r="AB5593" s="8">
        <v>56.2</v>
      </c>
      <c r="AC5593" s="4"/>
      <c r="KL5593" s="84"/>
      <c r="KP5593" s="84"/>
      <c r="KS5593" s="74"/>
      <c r="KT5593" s="74"/>
      <c r="KU5593" s="16"/>
      <c r="KV5593" s="72"/>
      <c r="KW5593" s="72"/>
      <c r="KX5593" s="16"/>
      <c r="KZ5593" s="16"/>
      <c r="LA5593" s="16"/>
      <c r="LB5593" s="74"/>
      <c r="LC5593" s="74"/>
    </row>
    <row r="5594" spans="8:315" x14ac:dyDescent="0.35">
      <c r="H5594" s="4"/>
      <c r="J5594" s="8"/>
      <c r="K5594" s="8"/>
      <c r="L5594" s="8"/>
      <c r="M5594" s="8"/>
      <c r="O5594" s="8"/>
      <c r="P5594" s="8"/>
      <c r="R5594" s="8"/>
      <c r="S5594" s="8"/>
      <c r="T5594" s="8"/>
      <c r="U5594" s="8"/>
      <c r="W5594" s="8">
        <f t="shared" si="4561"/>
        <v>222</v>
      </c>
      <c r="X5594">
        <v>19090800</v>
      </c>
      <c r="Y5594">
        <f t="shared" si="4562"/>
        <v>5303</v>
      </c>
      <c r="Z5594" s="8">
        <v>0</v>
      </c>
      <c r="AA5594" s="8">
        <v>20.7</v>
      </c>
      <c r="AB5594" s="8">
        <v>62.5</v>
      </c>
      <c r="AC5594" s="4"/>
      <c r="KL5594" s="84"/>
      <c r="KP5594" s="84"/>
      <c r="KS5594" s="74"/>
      <c r="KT5594" s="74"/>
      <c r="KU5594" s="16"/>
      <c r="KV5594" s="72"/>
      <c r="KW5594" s="72"/>
      <c r="KX5594" s="16"/>
      <c r="KZ5594" s="16"/>
      <c r="LA5594" s="16"/>
      <c r="LB5594" s="74"/>
      <c r="LC5594" s="74"/>
    </row>
    <row r="5595" spans="8:315" x14ac:dyDescent="0.35">
      <c r="H5595" s="4"/>
      <c r="J5595" s="8"/>
      <c r="K5595" s="8"/>
      <c r="L5595" s="8"/>
      <c r="M5595" s="8"/>
      <c r="O5595" s="8"/>
      <c r="P5595" s="8"/>
      <c r="R5595" s="8"/>
      <c r="S5595" s="8"/>
      <c r="T5595" s="8"/>
      <c r="U5595" s="8"/>
      <c r="W5595" s="8">
        <f t="shared" si="4561"/>
        <v>222</v>
      </c>
      <c r="X5595">
        <v>19094400</v>
      </c>
      <c r="Y5595">
        <f t="shared" si="4562"/>
        <v>5304</v>
      </c>
      <c r="Z5595" s="8">
        <v>0</v>
      </c>
      <c r="AA5595" s="8">
        <v>18.399999999999999</v>
      </c>
      <c r="AB5595" s="8">
        <v>71.099999999999994</v>
      </c>
      <c r="AC5595" s="4"/>
      <c r="KL5595" s="84"/>
      <c r="KP5595" s="84"/>
      <c r="KS5595" s="74"/>
      <c r="KT5595" s="74"/>
      <c r="KU5595" s="16"/>
      <c r="KV5595" s="72"/>
      <c r="KW5595" s="72"/>
      <c r="KX5595" s="16"/>
      <c r="KZ5595" s="16"/>
      <c r="LA5595" s="16"/>
      <c r="LB5595" s="74"/>
      <c r="LC5595" s="74"/>
    </row>
    <row r="5596" spans="8:315" x14ac:dyDescent="0.35">
      <c r="H5596" s="4"/>
      <c r="J5596" s="8"/>
      <c r="K5596" s="8"/>
      <c r="L5596" s="8"/>
      <c r="M5596" s="8"/>
      <c r="O5596" s="8"/>
      <c r="P5596" s="8"/>
      <c r="R5596" s="8"/>
      <c r="S5596" s="8"/>
      <c r="T5596" s="8"/>
      <c r="U5596" s="8"/>
      <c r="W5596" s="8">
        <f t="shared" si="4561"/>
        <v>222</v>
      </c>
      <c r="X5596">
        <v>19098000</v>
      </c>
      <c r="Y5596">
        <f t="shared" si="4562"/>
        <v>5305</v>
      </c>
      <c r="Z5596" s="8">
        <v>0</v>
      </c>
      <c r="AA5596" s="8">
        <v>16.5</v>
      </c>
      <c r="AB5596" s="8">
        <v>75.3</v>
      </c>
      <c r="AC5596" s="4"/>
      <c r="KL5596" s="84"/>
      <c r="KP5596" s="84"/>
      <c r="KS5596" s="74"/>
      <c r="KT5596" s="74"/>
      <c r="KU5596" s="16"/>
      <c r="KV5596" s="72"/>
      <c r="KW5596" s="72"/>
      <c r="KX5596" s="16"/>
      <c r="KZ5596" s="16"/>
      <c r="LA5596" s="16"/>
      <c r="LB5596" s="74"/>
      <c r="LC5596" s="74"/>
    </row>
    <row r="5597" spans="8:315" x14ac:dyDescent="0.35">
      <c r="H5597" s="4"/>
      <c r="J5597" s="8"/>
      <c r="K5597" s="8"/>
      <c r="L5597" s="8"/>
      <c r="M5597" s="8"/>
      <c r="O5597" s="8"/>
      <c r="P5597" s="8"/>
      <c r="R5597" s="8"/>
      <c r="S5597" s="8"/>
      <c r="T5597" s="8"/>
      <c r="U5597" s="8"/>
      <c r="W5597" s="8">
        <f t="shared" si="4561"/>
        <v>222.1</v>
      </c>
      <c r="X5597">
        <v>19101600</v>
      </c>
      <c r="Y5597">
        <f t="shared" si="4562"/>
        <v>5306</v>
      </c>
      <c r="Z5597" s="8">
        <v>0</v>
      </c>
      <c r="AA5597" s="8">
        <v>15.3</v>
      </c>
      <c r="AB5597" s="8">
        <v>79.2</v>
      </c>
      <c r="AC5597" s="4"/>
      <c r="KL5597" s="84"/>
      <c r="KP5597" s="84"/>
      <c r="KS5597" s="74"/>
      <c r="KT5597" s="74"/>
      <c r="KU5597" s="16"/>
      <c r="KV5597" s="72"/>
      <c r="KW5597" s="72"/>
      <c r="KX5597" s="16"/>
      <c r="KZ5597" s="16"/>
      <c r="LA5597" s="16"/>
      <c r="LB5597" s="74"/>
      <c r="LC5597" s="74"/>
    </row>
    <row r="5598" spans="8:315" x14ac:dyDescent="0.35">
      <c r="H5598" s="4"/>
      <c r="J5598" s="8"/>
      <c r="K5598" s="8"/>
      <c r="L5598" s="8"/>
      <c r="M5598" s="8"/>
      <c r="O5598" s="8"/>
      <c r="P5598" s="8"/>
      <c r="R5598" s="8"/>
      <c r="S5598" s="8"/>
      <c r="T5598" s="8"/>
      <c r="U5598" s="8"/>
      <c r="W5598" s="8">
        <f t="shared" si="4561"/>
        <v>222.1</v>
      </c>
      <c r="X5598">
        <v>19105200</v>
      </c>
      <c r="Y5598">
        <f t="shared" si="4562"/>
        <v>5307</v>
      </c>
      <c r="Z5598" s="8">
        <v>0</v>
      </c>
      <c r="AA5598" s="8">
        <v>16</v>
      </c>
      <c r="AB5598" s="8">
        <v>76.900000000000006</v>
      </c>
      <c r="AC5598" s="4"/>
      <c r="KL5598" s="84"/>
      <c r="KP5598" s="84"/>
      <c r="KS5598" s="74"/>
      <c r="KT5598" s="74"/>
      <c r="KU5598" s="16"/>
      <c r="KV5598" s="72"/>
      <c r="KW5598" s="72"/>
      <c r="KX5598" s="16"/>
      <c r="KZ5598" s="16"/>
      <c r="LA5598" s="16"/>
      <c r="LB5598" s="74"/>
      <c r="LC5598" s="74"/>
    </row>
    <row r="5599" spans="8:315" x14ac:dyDescent="0.35">
      <c r="H5599" s="4"/>
      <c r="J5599" s="8"/>
      <c r="K5599" s="8"/>
      <c r="L5599" s="8"/>
      <c r="M5599" s="8"/>
      <c r="O5599" s="8"/>
      <c r="P5599" s="8"/>
      <c r="R5599" s="8"/>
      <c r="S5599" s="8"/>
      <c r="T5599" s="8"/>
      <c r="U5599" s="8"/>
      <c r="W5599" s="8">
        <f t="shared" si="4561"/>
        <v>222.2</v>
      </c>
      <c r="X5599">
        <v>19108800</v>
      </c>
      <c r="Y5599">
        <f t="shared" si="4562"/>
        <v>5308</v>
      </c>
      <c r="Z5599" s="8">
        <v>0</v>
      </c>
      <c r="AA5599" s="8">
        <v>14.5</v>
      </c>
      <c r="AB5599" s="8">
        <v>84.5</v>
      </c>
      <c r="AC5599" s="4"/>
      <c r="KL5599" s="84"/>
      <c r="KP5599" s="84"/>
      <c r="KS5599" s="74"/>
      <c r="KT5599" s="74"/>
      <c r="KU5599" s="16"/>
      <c r="KV5599" s="72"/>
      <c r="KW5599" s="72"/>
      <c r="KX5599" s="16"/>
      <c r="KZ5599" s="16"/>
      <c r="LA5599" s="16"/>
      <c r="LB5599" s="74"/>
      <c r="LC5599" s="74"/>
    </row>
    <row r="5600" spans="8:315" x14ac:dyDescent="0.35">
      <c r="H5600" s="4"/>
      <c r="J5600" s="8"/>
      <c r="K5600" s="8"/>
      <c r="L5600" s="8"/>
      <c r="M5600" s="8"/>
      <c r="O5600" s="8"/>
      <c r="P5600" s="8"/>
      <c r="R5600" s="8"/>
      <c r="S5600" s="8"/>
      <c r="T5600" s="8"/>
      <c r="U5600" s="8"/>
      <c r="W5600" s="8">
        <f t="shared" si="4561"/>
        <v>222.2</v>
      </c>
      <c r="X5600">
        <v>19112400</v>
      </c>
      <c r="Y5600">
        <f t="shared" si="4562"/>
        <v>5309</v>
      </c>
      <c r="Z5600" s="8">
        <v>0.3</v>
      </c>
      <c r="AA5600" s="8">
        <v>13.5</v>
      </c>
      <c r="AB5600" s="8">
        <v>85.8</v>
      </c>
      <c r="AC5600" s="4"/>
      <c r="KL5600" s="84"/>
      <c r="KP5600" s="84"/>
      <c r="KS5600" s="74"/>
      <c r="KT5600" s="74"/>
      <c r="KU5600" s="16"/>
      <c r="KV5600" s="72"/>
      <c r="KW5600" s="72"/>
      <c r="KX5600" s="16"/>
      <c r="KZ5600" s="16"/>
      <c r="LA5600" s="16"/>
      <c r="LB5600" s="74"/>
      <c r="LC5600" s="74"/>
    </row>
    <row r="5601" spans="8:315" x14ac:dyDescent="0.35">
      <c r="H5601" s="4"/>
      <c r="J5601" s="8"/>
      <c r="K5601" s="8"/>
      <c r="L5601" s="8"/>
      <c r="M5601" s="8"/>
      <c r="O5601" s="8"/>
      <c r="P5601" s="8"/>
      <c r="R5601" s="8"/>
      <c r="S5601" s="8"/>
      <c r="T5601" s="8"/>
      <c r="U5601" s="8"/>
      <c r="W5601" s="8">
        <f t="shared" si="4561"/>
        <v>222.3</v>
      </c>
      <c r="X5601">
        <v>19116000</v>
      </c>
      <c r="Y5601">
        <f t="shared" si="4562"/>
        <v>5310</v>
      </c>
      <c r="Z5601" s="8">
        <v>45.6</v>
      </c>
      <c r="AA5601" s="8">
        <v>15.1</v>
      </c>
      <c r="AB5601" s="8">
        <v>78.599999999999994</v>
      </c>
      <c r="AC5601" s="4"/>
      <c r="KL5601" s="84"/>
      <c r="KP5601" s="84"/>
      <c r="KS5601" s="74"/>
      <c r="KT5601" s="74"/>
      <c r="KU5601" s="16"/>
      <c r="KV5601" s="72"/>
      <c r="KW5601" s="72"/>
      <c r="KX5601" s="16"/>
      <c r="KZ5601" s="16"/>
      <c r="LA5601" s="16"/>
      <c r="LB5601" s="74"/>
      <c r="LC5601" s="74"/>
    </row>
    <row r="5602" spans="8:315" x14ac:dyDescent="0.35">
      <c r="H5602" s="4"/>
      <c r="J5602" s="8"/>
      <c r="K5602" s="8"/>
      <c r="L5602" s="8"/>
      <c r="M5602" s="8"/>
      <c r="O5602" s="8"/>
      <c r="P5602" s="8"/>
      <c r="R5602" s="8"/>
      <c r="S5602" s="8"/>
      <c r="T5602" s="8"/>
      <c r="U5602" s="8"/>
      <c r="W5602" s="8">
        <f t="shared" si="4561"/>
        <v>222.3</v>
      </c>
      <c r="X5602">
        <v>19119600</v>
      </c>
      <c r="Y5602">
        <f t="shared" si="4562"/>
        <v>5311</v>
      </c>
      <c r="Z5602" s="8">
        <v>215.8</v>
      </c>
      <c r="AA5602" s="8">
        <v>17.5</v>
      </c>
      <c r="AB5602" s="8">
        <v>66.3</v>
      </c>
      <c r="AC5602" s="4"/>
      <c r="KL5602" s="84"/>
      <c r="KP5602" s="84"/>
      <c r="KS5602" s="74"/>
      <c r="KT5602" s="74"/>
      <c r="KU5602" s="16"/>
      <c r="KV5602" s="72"/>
      <c r="KW5602" s="72"/>
      <c r="KX5602" s="16"/>
      <c r="KZ5602" s="16"/>
      <c r="LA5602" s="16"/>
      <c r="LB5602" s="74"/>
      <c r="LC5602" s="74"/>
    </row>
    <row r="5603" spans="8:315" x14ac:dyDescent="0.35">
      <c r="H5603" s="4"/>
      <c r="J5603" s="8"/>
      <c r="K5603" s="8"/>
      <c r="L5603" s="8"/>
      <c r="M5603" s="8"/>
      <c r="O5603" s="8"/>
      <c r="P5603" s="8"/>
      <c r="R5603" s="8"/>
      <c r="S5603" s="8"/>
      <c r="T5603" s="8"/>
      <c r="U5603" s="8"/>
      <c r="W5603" s="8">
        <f t="shared" si="4561"/>
        <v>222.3</v>
      </c>
      <c r="X5603">
        <v>19123200</v>
      </c>
      <c r="Y5603">
        <f t="shared" si="4562"/>
        <v>5312</v>
      </c>
      <c r="Z5603" s="8">
        <v>326.89999999999998</v>
      </c>
      <c r="AA5603" s="8">
        <v>19.2</v>
      </c>
      <c r="AB5603" s="8">
        <v>62.8</v>
      </c>
      <c r="AC5603" s="4"/>
      <c r="KL5603" s="84"/>
      <c r="KP5603" s="84"/>
      <c r="KS5603" s="74"/>
      <c r="KT5603" s="74"/>
      <c r="KU5603" s="16"/>
      <c r="KV5603" s="72"/>
      <c r="KW5603" s="72"/>
      <c r="KX5603" s="16"/>
      <c r="KZ5603" s="16"/>
      <c r="LA5603" s="16"/>
      <c r="LB5603" s="74"/>
      <c r="LC5603" s="74"/>
    </row>
    <row r="5604" spans="8:315" x14ac:dyDescent="0.35">
      <c r="H5604" s="4"/>
      <c r="J5604" s="8"/>
      <c r="K5604" s="8"/>
      <c r="L5604" s="8"/>
      <c r="M5604" s="8"/>
      <c r="O5604" s="8"/>
      <c r="P5604" s="8"/>
      <c r="R5604" s="8"/>
      <c r="S5604" s="8"/>
      <c r="T5604" s="8"/>
      <c r="U5604" s="8"/>
      <c r="W5604" s="8">
        <f t="shared" ref="W5604:W5667" si="4563">X5604/24/3600+1</f>
        <v>222.4</v>
      </c>
      <c r="X5604">
        <v>19126800</v>
      </c>
      <c r="Y5604">
        <f t="shared" ref="Y5604:Y5667" si="4564">X5604/3600</f>
        <v>5313</v>
      </c>
      <c r="Z5604" s="8">
        <v>486.9</v>
      </c>
      <c r="AA5604" s="8">
        <v>21.3</v>
      </c>
      <c r="AB5604" s="8">
        <v>56.3</v>
      </c>
      <c r="AC5604" s="4"/>
      <c r="KL5604" s="84"/>
      <c r="KP5604" s="84"/>
      <c r="KS5604" s="74"/>
      <c r="KT5604" s="74"/>
      <c r="KU5604" s="16"/>
      <c r="KV5604" s="72"/>
      <c r="KW5604" s="72"/>
      <c r="KX5604" s="16"/>
      <c r="KZ5604" s="16"/>
      <c r="LA5604" s="16"/>
      <c r="LB5604" s="74"/>
      <c r="LC5604" s="74"/>
    </row>
    <row r="5605" spans="8:315" x14ac:dyDescent="0.35">
      <c r="H5605" s="4"/>
      <c r="J5605" s="8"/>
      <c r="K5605" s="8"/>
      <c r="L5605" s="8"/>
      <c r="M5605" s="8"/>
      <c r="O5605" s="8"/>
      <c r="P5605" s="8"/>
      <c r="R5605" s="8"/>
      <c r="S5605" s="8"/>
      <c r="T5605" s="8"/>
      <c r="U5605" s="8"/>
      <c r="W5605" s="8">
        <f t="shared" si="4563"/>
        <v>222.4</v>
      </c>
      <c r="X5605">
        <v>19130400</v>
      </c>
      <c r="Y5605">
        <f t="shared" si="4564"/>
        <v>5314</v>
      </c>
      <c r="Z5605" s="8">
        <v>676.4</v>
      </c>
      <c r="AA5605" s="8">
        <v>23.6</v>
      </c>
      <c r="AB5605" s="8">
        <v>47.5</v>
      </c>
      <c r="AC5605" s="4"/>
      <c r="KL5605" s="84"/>
      <c r="KP5605" s="84"/>
      <c r="KS5605" s="74"/>
      <c r="KT5605" s="74"/>
      <c r="KU5605" s="16"/>
      <c r="KV5605" s="72"/>
      <c r="KW5605" s="72"/>
      <c r="KX5605" s="16"/>
      <c r="KZ5605" s="16"/>
      <c r="LA5605" s="16"/>
      <c r="LB5605" s="74"/>
      <c r="LC5605" s="74"/>
    </row>
    <row r="5606" spans="8:315" x14ac:dyDescent="0.35">
      <c r="H5606" s="4"/>
      <c r="J5606" s="8"/>
      <c r="K5606" s="8"/>
      <c r="L5606" s="8"/>
      <c r="M5606" s="8"/>
      <c r="O5606" s="8"/>
      <c r="P5606" s="8"/>
      <c r="R5606" s="8"/>
      <c r="S5606" s="8"/>
      <c r="T5606" s="8"/>
      <c r="U5606" s="8"/>
      <c r="W5606" s="8">
        <f t="shared" si="4563"/>
        <v>222.5</v>
      </c>
      <c r="X5606">
        <v>19134000</v>
      </c>
      <c r="Y5606">
        <f t="shared" si="4564"/>
        <v>5315</v>
      </c>
      <c r="Z5606" s="8">
        <v>811.1</v>
      </c>
      <c r="AA5606" s="8">
        <v>25.9</v>
      </c>
      <c r="AB5606" s="8">
        <v>40.9</v>
      </c>
      <c r="AC5606" s="4"/>
      <c r="KL5606" s="84"/>
      <c r="KP5606" s="84"/>
      <c r="KS5606" s="74"/>
      <c r="KT5606" s="74"/>
      <c r="KU5606" s="16"/>
      <c r="KV5606" s="72"/>
      <c r="KW5606" s="72"/>
      <c r="KX5606" s="16"/>
      <c r="KZ5606" s="16"/>
      <c r="LA5606" s="16"/>
      <c r="LB5606" s="74"/>
      <c r="LC5606" s="74"/>
    </row>
    <row r="5607" spans="8:315" x14ac:dyDescent="0.35">
      <c r="H5607" s="4"/>
      <c r="J5607" s="8"/>
      <c r="K5607" s="8"/>
      <c r="L5607" s="8"/>
      <c r="M5607" s="8"/>
      <c r="O5607" s="8"/>
      <c r="P5607" s="8"/>
      <c r="R5607" s="8"/>
      <c r="S5607" s="8"/>
      <c r="T5607" s="8"/>
      <c r="U5607" s="8"/>
      <c r="W5607" s="8">
        <f t="shared" si="4563"/>
        <v>222.5</v>
      </c>
      <c r="X5607">
        <v>19137600</v>
      </c>
      <c r="Y5607">
        <f t="shared" si="4564"/>
        <v>5316</v>
      </c>
      <c r="Z5607" s="8">
        <v>795.3</v>
      </c>
      <c r="AA5607" s="8">
        <v>28.1</v>
      </c>
      <c r="AB5607" s="8">
        <v>35.9</v>
      </c>
      <c r="AC5607" s="4"/>
      <c r="KL5607" s="84"/>
      <c r="KP5607" s="84"/>
      <c r="KS5607" s="74"/>
      <c r="KT5607" s="74"/>
      <c r="KU5607" s="16"/>
      <c r="KV5607" s="72"/>
      <c r="KW5607" s="72"/>
      <c r="KX5607" s="16"/>
      <c r="KZ5607" s="16"/>
      <c r="LA5607" s="16"/>
      <c r="LB5607" s="74"/>
      <c r="LC5607" s="74"/>
    </row>
    <row r="5608" spans="8:315" x14ac:dyDescent="0.35">
      <c r="H5608" s="4"/>
      <c r="J5608" s="8"/>
      <c r="K5608" s="8"/>
      <c r="L5608" s="8"/>
      <c r="M5608" s="8"/>
      <c r="O5608" s="8"/>
      <c r="P5608" s="8"/>
      <c r="R5608" s="8"/>
      <c r="S5608" s="8"/>
      <c r="T5608" s="8"/>
      <c r="U5608" s="8"/>
      <c r="W5608" s="8">
        <f t="shared" si="4563"/>
        <v>222.5</v>
      </c>
      <c r="X5608">
        <v>19141200</v>
      </c>
      <c r="Y5608">
        <f t="shared" si="4564"/>
        <v>5317</v>
      </c>
      <c r="Z5608" s="8">
        <v>666.7</v>
      </c>
      <c r="AA5608" s="8">
        <v>29.1</v>
      </c>
      <c r="AB5608" s="8">
        <v>32.4</v>
      </c>
      <c r="AC5608" s="4"/>
      <c r="KL5608" s="84"/>
      <c r="KP5608" s="84"/>
      <c r="KS5608" s="74"/>
      <c r="KT5608" s="74"/>
      <c r="KU5608" s="16"/>
      <c r="KV5608" s="72"/>
      <c r="KW5608" s="72"/>
      <c r="KX5608" s="16"/>
      <c r="KZ5608" s="16"/>
      <c r="LA5608" s="16"/>
      <c r="LB5608" s="74"/>
      <c r="LC5608" s="74"/>
    </row>
    <row r="5609" spans="8:315" x14ac:dyDescent="0.35">
      <c r="H5609" s="4"/>
      <c r="J5609" s="8"/>
      <c r="K5609" s="8"/>
      <c r="L5609" s="8"/>
      <c r="M5609" s="8"/>
      <c r="O5609" s="8"/>
      <c r="P5609" s="8"/>
      <c r="R5609" s="8"/>
      <c r="S5609" s="8"/>
      <c r="T5609" s="8"/>
      <c r="U5609" s="8"/>
      <c r="W5609" s="8">
        <f t="shared" si="4563"/>
        <v>222.6</v>
      </c>
      <c r="X5609">
        <v>19144800</v>
      </c>
      <c r="Y5609">
        <f t="shared" si="4564"/>
        <v>5318</v>
      </c>
      <c r="Z5609" s="8">
        <v>736.7</v>
      </c>
      <c r="AA5609" s="8">
        <v>30.4</v>
      </c>
      <c r="AB5609" s="8">
        <v>25.4</v>
      </c>
      <c r="AC5609" s="4"/>
      <c r="KL5609" s="84"/>
      <c r="KP5609" s="84"/>
      <c r="KS5609" s="74"/>
      <c r="KT5609" s="74"/>
      <c r="KU5609" s="16"/>
      <c r="KV5609" s="72"/>
      <c r="KW5609" s="72"/>
      <c r="KX5609" s="16"/>
      <c r="KZ5609" s="16"/>
      <c r="LA5609" s="16"/>
      <c r="LB5609" s="74"/>
      <c r="LC5609" s="74"/>
    </row>
    <row r="5610" spans="8:315" x14ac:dyDescent="0.35">
      <c r="H5610" s="4"/>
      <c r="J5610" s="8"/>
      <c r="K5610" s="8"/>
      <c r="L5610" s="8"/>
      <c r="M5610" s="8"/>
      <c r="O5610" s="8"/>
      <c r="P5610" s="8"/>
      <c r="R5610" s="8"/>
      <c r="S5610" s="8"/>
      <c r="T5610" s="8"/>
      <c r="U5610" s="8"/>
      <c r="W5610" s="8">
        <f t="shared" si="4563"/>
        <v>222.6</v>
      </c>
      <c r="X5610">
        <v>19148400</v>
      </c>
      <c r="Y5610">
        <f t="shared" si="4564"/>
        <v>5319</v>
      </c>
      <c r="Z5610" s="8">
        <v>713.1</v>
      </c>
      <c r="AA5610" s="8">
        <v>31.1</v>
      </c>
      <c r="AB5610" s="8">
        <v>22.5</v>
      </c>
      <c r="AC5610" s="4"/>
      <c r="KL5610" s="84"/>
      <c r="KP5610" s="84"/>
      <c r="KS5610" s="74"/>
      <c r="KT5610" s="74"/>
      <c r="KU5610" s="16"/>
      <c r="KV5610" s="72"/>
      <c r="KW5610" s="72"/>
      <c r="KX5610" s="16"/>
      <c r="KZ5610" s="16"/>
      <c r="LA5610" s="16"/>
      <c r="LB5610" s="74"/>
      <c r="LC5610" s="74"/>
    </row>
    <row r="5611" spans="8:315" x14ac:dyDescent="0.35">
      <c r="H5611" s="4"/>
      <c r="J5611" s="8"/>
      <c r="K5611" s="8"/>
      <c r="L5611" s="8"/>
      <c r="M5611" s="8"/>
      <c r="O5611" s="8"/>
      <c r="P5611" s="8"/>
      <c r="R5611" s="8"/>
      <c r="S5611" s="8"/>
      <c r="T5611" s="8"/>
      <c r="U5611" s="8"/>
      <c r="W5611" s="8">
        <f t="shared" si="4563"/>
        <v>222.7</v>
      </c>
      <c r="X5611">
        <v>19152000</v>
      </c>
      <c r="Y5611">
        <f t="shared" si="4564"/>
        <v>5320</v>
      </c>
      <c r="Z5611" s="8">
        <v>567.79999999999995</v>
      </c>
      <c r="AA5611" s="8">
        <v>31.4</v>
      </c>
      <c r="AB5611" s="8">
        <v>21</v>
      </c>
      <c r="AC5611" s="4"/>
      <c r="KL5611" s="84"/>
      <c r="KP5611" s="84"/>
      <c r="KS5611" s="74"/>
      <c r="KT5611" s="74"/>
      <c r="KU5611" s="16"/>
      <c r="KV5611" s="72"/>
      <c r="KW5611" s="72"/>
      <c r="KX5611" s="16"/>
      <c r="KZ5611" s="16"/>
      <c r="LA5611" s="16"/>
      <c r="LB5611" s="74"/>
      <c r="LC5611" s="74"/>
    </row>
    <row r="5612" spans="8:315" x14ac:dyDescent="0.35">
      <c r="H5612" s="4"/>
      <c r="J5612" s="8"/>
      <c r="K5612" s="8"/>
      <c r="L5612" s="8"/>
      <c r="M5612" s="8"/>
      <c r="O5612" s="8"/>
      <c r="P5612" s="8"/>
      <c r="R5612" s="8"/>
      <c r="S5612" s="8"/>
      <c r="T5612" s="8"/>
      <c r="U5612" s="8"/>
      <c r="W5612" s="8">
        <f t="shared" si="4563"/>
        <v>222.7</v>
      </c>
      <c r="X5612">
        <v>19155600</v>
      </c>
      <c r="Y5612">
        <f t="shared" si="4564"/>
        <v>5321</v>
      </c>
      <c r="Z5612" s="8">
        <v>420.8</v>
      </c>
      <c r="AA5612" s="8">
        <v>31.4</v>
      </c>
      <c r="AB5612" s="8">
        <v>22.9</v>
      </c>
      <c r="AC5612" s="4"/>
      <c r="KL5612" s="84"/>
      <c r="KP5612" s="84"/>
      <c r="KS5612" s="74"/>
      <c r="KT5612" s="74"/>
      <c r="KU5612" s="16"/>
      <c r="KV5612" s="72"/>
      <c r="KW5612" s="72"/>
      <c r="KX5612" s="16"/>
      <c r="KZ5612" s="16"/>
      <c r="LA5612" s="16"/>
      <c r="LB5612" s="74"/>
      <c r="LC5612" s="74"/>
    </row>
    <row r="5613" spans="8:315" x14ac:dyDescent="0.35">
      <c r="H5613" s="4"/>
      <c r="J5613" s="8"/>
      <c r="K5613" s="8"/>
      <c r="L5613" s="8"/>
      <c r="M5613" s="8"/>
      <c r="O5613" s="8"/>
      <c r="P5613" s="8"/>
      <c r="R5613" s="8"/>
      <c r="S5613" s="8"/>
      <c r="T5613" s="8"/>
      <c r="U5613" s="8"/>
      <c r="W5613" s="8">
        <f t="shared" si="4563"/>
        <v>222.8</v>
      </c>
      <c r="X5613">
        <v>19159200</v>
      </c>
      <c r="Y5613">
        <f t="shared" si="4564"/>
        <v>5322</v>
      </c>
      <c r="Z5613" s="8">
        <v>244.7</v>
      </c>
      <c r="AA5613" s="8">
        <v>30.5</v>
      </c>
      <c r="AB5613" s="8">
        <v>28.5</v>
      </c>
      <c r="AC5613" s="4"/>
      <c r="KL5613" s="84"/>
      <c r="KP5613" s="84"/>
      <c r="KS5613" s="74"/>
      <c r="KT5613" s="74"/>
      <c r="KU5613" s="16"/>
      <c r="KV5613" s="72"/>
      <c r="KW5613" s="72"/>
      <c r="KX5613" s="16"/>
      <c r="KZ5613" s="16"/>
      <c r="LA5613" s="16"/>
      <c r="LB5613" s="74"/>
      <c r="LC5613" s="74"/>
    </row>
    <row r="5614" spans="8:315" x14ac:dyDescent="0.35">
      <c r="H5614" s="4"/>
      <c r="J5614" s="8"/>
      <c r="K5614" s="8"/>
      <c r="L5614" s="8"/>
      <c r="M5614" s="8"/>
      <c r="O5614" s="8"/>
      <c r="P5614" s="8"/>
      <c r="R5614" s="8"/>
      <c r="S5614" s="8"/>
      <c r="T5614" s="8"/>
      <c r="U5614" s="8"/>
      <c r="W5614" s="8">
        <f t="shared" si="4563"/>
        <v>222.8</v>
      </c>
      <c r="X5614">
        <v>19162800</v>
      </c>
      <c r="Y5614">
        <f t="shared" si="4564"/>
        <v>5323</v>
      </c>
      <c r="Z5614" s="8">
        <v>64.2</v>
      </c>
      <c r="AA5614" s="8">
        <v>28.6</v>
      </c>
      <c r="AB5614" s="8">
        <v>29.1</v>
      </c>
      <c r="AC5614" s="4"/>
      <c r="KL5614" s="84"/>
      <c r="KP5614" s="84"/>
      <c r="KS5614" s="74"/>
      <c r="KT5614" s="74"/>
      <c r="KU5614" s="16"/>
      <c r="KV5614" s="72"/>
      <c r="KW5614" s="72"/>
      <c r="KX5614" s="16"/>
      <c r="KZ5614" s="16"/>
      <c r="LA5614" s="16"/>
      <c r="LB5614" s="74"/>
      <c r="LC5614" s="74"/>
    </row>
    <row r="5615" spans="8:315" x14ac:dyDescent="0.35">
      <c r="H5615" s="4"/>
      <c r="J5615" s="8"/>
      <c r="K5615" s="8"/>
      <c r="L5615" s="8"/>
      <c r="M5615" s="8"/>
      <c r="O5615" s="8"/>
      <c r="P5615" s="8"/>
      <c r="R5615" s="8"/>
      <c r="S5615" s="8"/>
      <c r="T5615" s="8"/>
      <c r="U5615" s="8"/>
      <c r="W5615" s="8">
        <f t="shared" si="4563"/>
        <v>222.8</v>
      </c>
      <c r="X5615">
        <v>19166400</v>
      </c>
      <c r="Y5615">
        <f t="shared" si="4564"/>
        <v>5324</v>
      </c>
      <c r="Z5615" s="8">
        <v>2.2000000000000002</v>
      </c>
      <c r="AA5615" s="8">
        <v>26.1</v>
      </c>
      <c r="AB5615" s="8">
        <v>35.1</v>
      </c>
      <c r="AC5615" s="4"/>
      <c r="KL5615" s="84"/>
      <c r="KP5615" s="84"/>
      <c r="KS5615" s="74"/>
      <c r="KT5615" s="74"/>
      <c r="KU5615" s="16"/>
      <c r="KV5615" s="72"/>
      <c r="KW5615" s="72"/>
      <c r="KX5615" s="16"/>
      <c r="KZ5615" s="16"/>
      <c r="LA5615" s="16"/>
      <c r="LB5615" s="74"/>
      <c r="LC5615" s="74"/>
    </row>
    <row r="5616" spans="8:315" x14ac:dyDescent="0.35">
      <c r="H5616" s="4"/>
      <c r="J5616" s="8"/>
      <c r="K5616" s="8"/>
      <c r="L5616" s="8"/>
      <c r="M5616" s="8"/>
      <c r="O5616" s="8"/>
      <c r="P5616" s="8"/>
      <c r="R5616" s="8"/>
      <c r="S5616" s="8"/>
      <c r="T5616" s="8"/>
      <c r="U5616" s="8"/>
      <c r="W5616" s="8">
        <f t="shared" si="4563"/>
        <v>222.9</v>
      </c>
      <c r="X5616">
        <v>19170000</v>
      </c>
      <c r="Y5616">
        <f t="shared" si="4564"/>
        <v>5325</v>
      </c>
      <c r="Z5616" s="8">
        <v>0</v>
      </c>
      <c r="AA5616" s="8">
        <v>23.2</v>
      </c>
      <c r="AB5616" s="8">
        <v>44.8</v>
      </c>
      <c r="AC5616" s="4"/>
      <c r="KL5616" s="84"/>
      <c r="KP5616" s="84"/>
      <c r="KS5616" s="74"/>
      <c r="KT5616" s="74"/>
      <c r="KU5616" s="16"/>
      <c r="KV5616" s="72"/>
      <c r="KW5616" s="72"/>
      <c r="KX5616" s="16"/>
      <c r="KZ5616" s="16"/>
      <c r="LA5616" s="16"/>
      <c r="LB5616" s="74"/>
      <c r="LC5616" s="74"/>
    </row>
    <row r="5617" spans="8:315" x14ac:dyDescent="0.35">
      <c r="H5617" s="4"/>
      <c r="J5617" s="8"/>
      <c r="K5617" s="8"/>
      <c r="L5617" s="8"/>
      <c r="M5617" s="8"/>
      <c r="O5617" s="8"/>
      <c r="P5617" s="8"/>
      <c r="R5617" s="8"/>
      <c r="S5617" s="8"/>
      <c r="T5617" s="8"/>
      <c r="U5617" s="8"/>
      <c r="W5617" s="8">
        <f t="shared" si="4563"/>
        <v>222.9</v>
      </c>
      <c r="X5617">
        <v>19173600</v>
      </c>
      <c r="Y5617">
        <f t="shared" si="4564"/>
        <v>5326</v>
      </c>
      <c r="Z5617" s="8">
        <v>0</v>
      </c>
      <c r="AA5617" s="8">
        <v>21.7</v>
      </c>
      <c r="AB5617" s="8">
        <v>50.7</v>
      </c>
      <c r="AC5617" s="4"/>
      <c r="KL5617" s="84"/>
      <c r="KP5617" s="84"/>
      <c r="KS5617" s="74"/>
      <c r="KT5617" s="74"/>
      <c r="KU5617" s="16"/>
      <c r="KV5617" s="72"/>
      <c r="KW5617" s="72"/>
      <c r="KX5617" s="16"/>
      <c r="KZ5617" s="16"/>
      <c r="LA5617" s="16"/>
      <c r="LB5617" s="74"/>
      <c r="LC5617" s="74"/>
    </row>
    <row r="5618" spans="8:315" x14ac:dyDescent="0.35">
      <c r="H5618" s="4"/>
      <c r="J5618" s="8"/>
      <c r="K5618" s="8"/>
      <c r="L5618" s="8"/>
      <c r="M5618" s="8"/>
      <c r="O5618" s="8"/>
      <c r="P5618" s="8"/>
      <c r="R5618" s="8"/>
      <c r="S5618" s="8"/>
      <c r="T5618" s="8"/>
      <c r="U5618" s="8"/>
      <c r="W5618" s="8">
        <f t="shared" si="4563"/>
        <v>223</v>
      </c>
      <c r="X5618">
        <v>19177200</v>
      </c>
      <c r="Y5618">
        <f t="shared" si="4564"/>
        <v>5327</v>
      </c>
      <c r="Z5618" s="8">
        <v>0</v>
      </c>
      <c r="AA5618" s="8">
        <v>21.9</v>
      </c>
      <c r="AB5618" s="8">
        <v>53.7</v>
      </c>
      <c r="AC5618" s="4"/>
      <c r="KL5618" s="84"/>
      <c r="KP5618" s="84"/>
      <c r="KS5618" s="74"/>
      <c r="KT5618" s="74"/>
      <c r="KU5618" s="16"/>
      <c r="KV5618" s="72"/>
      <c r="KW5618" s="72"/>
      <c r="KX5618" s="16"/>
      <c r="KZ5618" s="16"/>
      <c r="LA5618" s="16"/>
      <c r="LB5618" s="74"/>
      <c r="LC5618" s="74"/>
    </row>
    <row r="5619" spans="8:315" x14ac:dyDescent="0.35">
      <c r="H5619" s="4"/>
      <c r="J5619" s="8"/>
      <c r="K5619" s="8"/>
      <c r="L5619" s="8"/>
      <c r="M5619" s="8"/>
      <c r="O5619" s="8"/>
      <c r="P5619" s="8"/>
      <c r="R5619" s="8"/>
      <c r="S5619" s="8"/>
      <c r="T5619" s="8"/>
      <c r="U5619" s="8"/>
      <c r="W5619" s="8">
        <f t="shared" si="4563"/>
        <v>223</v>
      </c>
      <c r="X5619">
        <v>19180800</v>
      </c>
      <c r="Y5619">
        <f t="shared" si="4564"/>
        <v>5328</v>
      </c>
      <c r="Z5619" s="8">
        <v>0</v>
      </c>
      <c r="AA5619" s="8">
        <v>20.5</v>
      </c>
      <c r="AB5619" s="8">
        <v>55.2</v>
      </c>
      <c r="AC5619" s="4"/>
      <c r="KL5619" s="84"/>
      <c r="KP5619" s="84"/>
      <c r="KS5619" s="74"/>
      <c r="KT5619" s="74"/>
      <c r="KU5619" s="16"/>
      <c r="KV5619" s="72"/>
      <c r="KW5619" s="72"/>
      <c r="KX5619" s="16"/>
      <c r="KZ5619" s="16"/>
      <c r="LA5619" s="16"/>
      <c r="LB5619" s="74"/>
      <c r="LC5619" s="74"/>
    </row>
    <row r="5620" spans="8:315" x14ac:dyDescent="0.35">
      <c r="H5620" s="4"/>
      <c r="J5620" s="8"/>
      <c r="K5620" s="8"/>
      <c r="L5620" s="8"/>
      <c r="M5620" s="8"/>
      <c r="O5620" s="8"/>
      <c r="P5620" s="8"/>
      <c r="R5620" s="8"/>
      <c r="S5620" s="8"/>
      <c r="T5620" s="8"/>
      <c r="U5620" s="8"/>
      <c r="W5620" s="8">
        <f t="shared" si="4563"/>
        <v>223</v>
      </c>
      <c r="X5620">
        <v>19184400</v>
      </c>
      <c r="Y5620">
        <f t="shared" si="4564"/>
        <v>5329</v>
      </c>
      <c r="Z5620" s="8">
        <v>0</v>
      </c>
      <c r="AA5620" s="8">
        <v>22.2</v>
      </c>
      <c r="AB5620" s="8">
        <v>50.9</v>
      </c>
      <c r="AC5620" s="4"/>
      <c r="KL5620" s="84"/>
      <c r="KP5620" s="84"/>
      <c r="KS5620" s="74"/>
      <c r="KT5620" s="74"/>
      <c r="KU5620" s="16"/>
      <c r="KV5620" s="72"/>
      <c r="KW5620" s="72"/>
      <c r="KX5620" s="16"/>
      <c r="KZ5620" s="16"/>
      <c r="LA5620" s="16"/>
      <c r="LB5620" s="74"/>
      <c r="LC5620" s="74"/>
    </row>
    <row r="5621" spans="8:315" x14ac:dyDescent="0.35">
      <c r="H5621" s="4"/>
      <c r="J5621" s="8"/>
      <c r="K5621" s="8"/>
      <c r="L5621" s="8"/>
      <c r="M5621" s="8"/>
      <c r="O5621" s="8"/>
      <c r="P5621" s="8"/>
      <c r="R5621" s="8"/>
      <c r="S5621" s="8"/>
      <c r="T5621" s="8"/>
      <c r="U5621" s="8"/>
      <c r="W5621" s="8">
        <f t="shared" si="4563"/>
        <v>223.1</v>
      </c>
      <c r="X5621">
        <v>19188000</v>
      </c>
      <c r="Y5621">
        <f t="shared" si="4564"/>
        <v>5330</v>
      </c>
      <c r="Z5621" s="8">
        <v>0</v>
      </c>
      <c r="AA5621" s="8">
        <v>22.8</v>
      </c>
      <c r="AB5621" s="8">
        <v>55.2</v>
      </c>
      <c r="AC5621" s="4"/>
      <c r="KL5621" s="84"/>
      <c r="KP5621" s="84"/>
      <c r="KS5621" s="74"/>
      <c r="KT5621" s="74"/>
      <c r="KU5621" s="16"/>
      <c r="KV5621" s="72"/>
      <c r="KW5621" s="72"/>
      <c r="KX5621" s="16"/>
      <c r="KZ5621" s="16"/>
      <c r="LA5621" s="16"/>
      <c r="LB5621" s="74"/>
      <c r="LC5621" s="74"/>
    </row>
    <row r="5622" spans="8:315" x14ac:dyDescent="0.35">
      <c r="H5622" s="4"/>
      <c r="J5622" s="8"/>
      <c r="K5622" s="8"/>
      <c r="L5622" s="8"/>
      <c r="M5622" s="8"/>
      <c r="O5622" s="8"/>
      <c r="P5622" s="8"/>
      <c r="R5622" s="8"/>
      <c r="S5622" s="8"/>
      <c r="T5622" s="8"/>
      <c r="U5622" s="8"/>
      <c r="W5622" s="8">
        <f t="shared" si="4563"/>
        <v>223.1</v>
      </c>
      <c r="X5622">
        <v>19191600</v>
      </c>
      <c r="Y5622">
        <f t="shared" si="4564"/>
        <v>5331</v>
      </c>
      <c r="Z5622" s="8">
        <v>0</v>
      </c>
      <c r="AA5622" s="8">
        <v>22.2</v>
      </c>
      <c r="AB5622" s="8">
        <v>58.7</v>
      </c>
      <c r="AC5622" s="4"/>
      <c r="KL5622" s="84"/>
      <c r="KP5622" s="84"/>
      <c r="KS5622" s="74"/>
      <c r="KT5622" s="74"/>
      <c r="KU5622" s="16"/>
      <c r="KV5622" s="72"/>
      <c r="KW5622" s="72"/>
      <c r="KX5622" s="16"/>
      <c r="KZ5622" s="16"/>
      <c r="LA5622" s="16"/>
      <c r="LB5622" s="74"/>
      <c r="LC5622" s="74"/>
    </row>
    <row r="5623" spans="8:315" x14ac:dyDescent="0.35">
      <c r="H5623" s="4"/>
      <c r="J5623" s="8"/>
      <c r="K5623" s="8"/>
      <c r="L5623" s="8"/>
      <c r="M5623" s="8"/>
      <c r="O5623" s="8"/>
      <c r="P5623" s="8"/>
      <c r="R5623" s="8"/>
      <c r="S5623" s="8"/>
      <c r="T5623" s="8"/>
      <c r="U5623" s="8"/>
      <c r="W5623" s="8">
        <f t="shared" si="4563"/>
        <v>223.2</v>
      </c>
      <c r="X5623">
        <v>19195200</v>
      </c>
      <c r="Y5623">
        <f t="shared" si="4564"/>
        <v>5332</v>
      </c>
      <c r="Z5623" s="8">
        <v>0</v>
      </c>
      <c r="AA5623" s="8">
        <v>21.4</v>
      </c>
      <c r="AB5623" s="8">
        <v>60.5</v>
      </c>
      <c r="AC5623" s="4"/>
      <c r="KL5623" s="84"/>
      <c r="KP5623" s="84"/>
      <c r="KS5623" s="74"/>
      <c r="KT5623" s="74"/>
      <c r="KU5623" s="16"/>
      <c r="KV5623" s="72"/>
      <c r="KW5623" s="72"/>
      <c r="KX5623" s="16"/>
      <c r="KZ5623" s="16"/>
      <c r="LA5623" s="16"/>
      <c r="LB5623" s="74"/>
      <c r="LC5623" s="74"/>
    </row>
    <row r="5624" spans="8:315" x14ac:dyDescent="0.35">
      <c r="H5624" s="4"/>
      <c r="J5624" s="8"/>
      <c r="K5624" s="8"/>
      <c r="L5624" s="8"/>
      <c r="M5624" s="8"/>
      <c r="O5624" s="8"/>
      <c r="P5624" s="8"/>
      <c r="R5624" s="8"/>
      <c r="S5624" s="8"/>
      <c r="T5624" s="8"/>
      <c r="U5624" s="8"/>
      <c r="W5624" s="8">
        <f t="shared" si="4563"/>
        <v>223.2</v>
      </c>
      <c r="X5624">
        <v>19198800</v>
      </c>
      <c r="Y5624">
        <f t="shared" si="4564"/>
        <v>5333</v>
      </c>
      <c r="Z5624" s="8">
        <v>0.3</v>
      </c>
      <c r="AA5624" s="8">
        <v>20.8</v>
      </c>
      <c r="AB5624" s="8">
        <v>63.9</v>
      </c>
      <c r="AC5624" s="4"/>
      <c r="KL5624" s="84"/>
      <c r="KP5624" s="84"/>
      <c r="KS5624" s="74"/>
      <c r="KT5624" s="74"/>
      <c r="KU5624" s="16"/>
      <c r="KV5624" s="72"/>
      <c r="KW5624" s="72"/>
      <c r="KX5624" s="16"/>
      <c r="KZ5624" s="16"/>
      <c r="LA5624" s="16"/>
      <c r="LB5624" s="74"/>
      <c r="LC5624" s="74"/>
    </row>
    <row r="5625" spans="8:315" x14ac:dyDescent="0.35">
      <c r="H5625" s="4"/>
      <c r="J5625" s="8"/>
      <c r="K5625" s="8"/>
      <c r="L5625" s="8"/>
      <c r="M5625" s="8"/>
      <c r="O5625" s="8"/>
      <c r="P5625" s="8"/>
      <c r="R5625" s="8"/>
      <c r="S5625" s="8"/>
      <c r="T5625" s="8"/>
      <c r="U5625" s="8"/>
      <c r="W5625" s="8">
        <f t="shared" si="4563"/>
        <v>223.3</v>
      </c>
      <c r="X5625">
        <v>19202400</v>
      </c>
      <c r="Y5625">
        <f t="shared" si="4564"/>
        <v>5334</v>
      </c>
      <c r="Z5625" s="8">
        <v>33.9</v>
      </c>
      <c r="AA5625" s="8">
        <v>20.5</v>
      </c>
      <c r="AB5625" s="8">
        <v>69.8</v>
      </c>
      <c r="AC5625" s="4"/>
      <c r="KL5625" s="84"/>
      <c r="KP5625" s="84"/>
      <c r="KS5625" s="74"/>
      <c r="KT5625" s="74"/>
      <c r="KU5625" s="16"/>
      <c r="KV5625" s="72"/>
      <c r="KW5625" s="72"/>
      <c r="KX5625" s="16"/>
      <c r="KZ5625" s="16"/>
      <c r="LA5625" s="16"/>
      <c r="LB5625" s="74"/>
      <c r="LC5625" s="74"/>
    </row>
    <row r="5626" spans="8:315" x14ac:dyDescent="0.35">
      <c r="H5626" s="4"/>
      <c r="J5626" s="8"/>
      <c r="K5626" s="8"/>
      <c r="L5626" s="8"/>
      <c r="M5626" s="8"/>
      <c r="O5626" s="8"/>
      <c r="P5626" s="8"/>
      <c r="R5626" s="8"/>
      <c r="S5626" s="8"/>
      <c r="T5626" s="8"/>
      <c r="U5626" s="8"/>
      <c r="W5626" s="8">
        <f t="shared" si="4563"/>
        <v>223.3</v>
      </c>
      <c r="X5626">
        <v>19206000</v>
      </c>
      <c r="Y5626">
        <f t="shared" si="4564"/>
        <v>5335</v>
      </c>
      <c r="Z5626" s="8">
        <v>182.2</v>
      </c>
      <c r="AA5626" s="8">
        <v>22.2</v>
      </c>
      <c r="AB5626" s="8">
        <v>63.4</v>
      </c>
      <c r="AC5626" s="4"/>
      <c r="KL5626" s="84"/>
      <c r="KP5626" s="84"/>
      <c r="KS5626" s="74"/>
      <c r="KT5626" s="74"/>
      <c r="KU5626" s="16"/>
      <c r="KV5626" s="72"/>
      <c r="KW5626" s="72"/>
      <c r="KX5626" s="16"/>
      <c r="KZ5626" s="16"/>
      <c r="LA5626" s="16"/>
      <c r="LB5626" s="74"/>
      <c r="LC5626" s="74"/>
    </row>
    <row r="5627" spans="8:315" x14ac:dyDescent="0.35">
      <c r="H5627" s="4"/>
      <c r="J5627" s="8"/>
      <c r="K5627" s="8"/>
      <c r="L5627" s="8"/>
      <c r="M5627" s="8"/>
      <c r="O5627" s="8"/>
      <c r="P5627" s="8"/>
      <c r="R5627" s="8"/>
      <c r="S5627" s="8"/>
      <c r="T5627" s="8"/>
      <c r="U5627" s="8"/>
      <c r="W5627" s="8">
        <f t="shared" si="4563"/>
        <v>223.3</v>
      </c>
      <c r="X5627">
        <v>19209600</v>
      </c>
      <c r="Y5627">
        <f t="shared" si="4564"/>
        <v>5336</v>
      </c>
      <c r="Z5627" s="8">
        <v>361.9</v>
      </c>
      <c r="AA5627" s="8">
        <v>25</v>
      </c>
      <c r="AB5627" s="8">
        <v>65.3</v>
      </c>
      <c r="AC5627" s="4"/>
      <c r="KL5627" s="84"/>
      <c r="KP5627" s="84"/>
      <c r="KS5627" s="74"/>
      <c r="KT5627" s="74"/>
      <c r="KU5627" s="16"/>
      <c r="KV5627" s="72"/>
      <c r="KW5627" s="72"/>
      <c r="KX5627" s="16"/>
      <c r="KZ5627" s="16"/>
      <c r="LA5627" s="16"/>
      <c r="LB5627" s="74"/>
      <c r="LC5627" s="74"/>
    </row>
    <row r="5628" spans="8:315" x14ac:dyDescent="0.35">
      <c r="H5628" s="4"/>
      <c r="J5628" s="8"/>
      <c r="K5628" s="8"/>
      <c r="L5628" s="8"/>
      <c r="M5628" s="8"/>
      <c r="O5628" s="8"/>
      <c r="P5628" s="8"/>
      <c r="R5628" s="8"/>
      <c r="S5628" s="8"/>
      <c r="T5628" s="8"/>
      <c r="U5628" s="8"/>
      <c r="W5628" s="8">
        <f t="shared" si="4563"/>
        <v>223.4</v>
      </c>
      <c r="X5628">
        <v>19213200</v>
      </c>
      <c r="Y5628">
        <f t="shared" si="4564"/>
        <v>5337</v>
      </c>
      <c r="Z5628" s="8">
        <v>517.79999999999995</v>
      </c>
      <c r="AA5628" s="8">
        <v>26.9</v>
      </c>
      <c r="AB5628" s="8">
        <v>59.1</v>
      </c>
      <c r="AC5628" s="4"/>
      <c r="KL5628" s="84"/>
      <c r="KP5628" s="84"/>
      <c r="KS5628" s="74"/>
      <c r="KT5628" s="74"/>
      <c r="KU5628" s="16"/>
      <c r="KV5628" s="72"/>
      <c r="KW5628" s="72"/>
      <c r="KX5628" s="16"/>
      <c r="KZ5628" s="16"/>
      <c r="LA5628" s="16"/>
      <c r="LB5628" s="74"/>
      <c r="LC5628" s="74"/>
    </row>
    <row r="5629" spans="8:315" x14ac:dyDescent="0.35">
      <c r="H5629" s="4"/>
      <c r="J5629" s="8"/>
      <c r="K5629" s="8"/>
      <c r="L5629" s="8"/>
      <c r="M5629" s="8"/>
      <c r="O5629" s="8"/>
      <c r="P5629" s="8"/>
      <c r="R5629" s="8"/>
      <c r="S5629" s="8"/>
      <c r="T5629" s="8"/>
      <c r="U5629" s="8"/>
      <c r="W5629" s="8">
        <f t="shared" si="4563"/>
        <v>223.4</v>
      </c>
      <c r="X5629">
        <v>19216800</v>
      </c>
      <c r="Y5629">
        <f t="shared" si="4564"/>
        <v>5338</v>
      </c>
      <c r="Z5629" s="8">
        <v>631.9</v>
      </c>
      <c r="AA5629" s="8">
        <v>28.6</v>
      </c>
      <c r="AB5629" s="8">
        <v>47.9</v>
      </c>
      <c r="AC5629" s="4"/>
      <c r="KL5629" s="84"/>
      <c r="KP5629" s="84"/>
      <c r="KS5629" s="74"/>
      <c r="KT5629" s="74"/>
      <c r="KU5629" s="16"/>
      <c r="KV5629" s="72"/>
      <c r="KW5629" s="72"/>
      <c r="KX5629" s="16"/>
      <c r="KZ5629" s="16"/>
      <c r="LA5629" s="16"/>
      <c r="LB5629" s="74"/>
      <c r="LC5629" s="74"/>
    </row>
    <row r="5630" spans="8:315" x14ac:dyDescent="0.35">
      <c r="H5630" s="4"/>
      <c r="J5630" s="8"/>
      <c r="K5630" s="8"/>
      <c r="L5630" s="8"/>
      <c r="M5630" s="8"/>
      <c r="O5630" s="8"/>
      <c r="P5630" s="8"/>
      <c r="R5630" s="8"/>
      <c r="S5630" s="8"/>
      <c r="T5630" s="8"/>
      <c r="U5630" s="8"/>
      <c r="W5630" s="8">
        <f t="shared" si="4563"/>
        <v>223.5</v>
      </c>
      <c r="X5630">
        <v>19220400</v>
      </c>
      <c r="Y5630">
        <f t="shared" si="4564"/>
        <v>5339</v>
      </c>
      <c r="Z5630" s="8">
        <v>678.3</v>
      </c>
      <c r="AA5630" s="8">
        <v>30</v>
      </c>
      <c r="AB5630" s="8">
        <v>44</v>
      </c>
      <c r="AC5630" s="4"/>
      <c r="KL5630" s="84"/>
      <c r="KP5630" s="84"/>
      <c r="KS5630" s="74"/>
      <c r="KT5630" s="74"/>
      <c r="KU5630" s="16"/>
      <c r="KV5630" s="72"/>
      <c r="KW5630" s="72"/>
      <c r="KX5630" s="16"/>
      <c r="KZ5630" s="16"/>
      <c r="LA5630" s="16"/>
      <c r="LB5630" s="74"/>
      <c r="LC5630" s="74"/>
    </row>
    <row r="5631" spans="8:315" x14ac:dyDescent="0.35">
      <c r="H5631" s="4"/>
      <c r="J5631" s="8"/>
      <c r="K5631" s="8"/>
      <c r="L5631" s="8"/>
      <c r="M5631" s="8"/>
      <c r="O5631" s="8"/>
      <c r="P5631" s="8"/>
      <c r="R5631" s="8"/>
      <c r="S5631" s="8"/>
      <c r="T5631" s="8"/>
      <c r="U5631" s="8"/>
      <c r="W5631" s="8">
        <f t="shared" si="4563"/>
        <v>223.5</v>
      </c>
      <c r="X5631">
        <v>19224000</v>
      </c>
      <c r="Y5631">
        <f t="shared" si="4564"/>
        <v>5340</v>
      </c>
      <c r="Z5631" s="8">
        <v>728.9</v>
      </c>
      <c r="AA5631" s="8">
        <v>31</v>
      </c>
      <c r="AB5631" s="8">
        <v>39.6</v>
      </c>
      <c r="AC5631" s="4"/>
      <c r="KL5631" s="84"/>
      <c r="KP5631" s="84"/>
      <c r="KS5631" s="74"/>
      <c r="KT5631" s="74"/>
      <c r="KU5631" s="16"/>
      <c r="KV5631" s="72"/>
      <c r="KW5631" s="72"/>
      <c r="KX5631" s="16"/>
      <c r="KZ5631" s="16"/>
      <c r="LA5631" s="16"/>
      <c r="LB5631" s="74"/>
      <c r="LC5631" s="74"/>
    </row>
    <row r="5632" spans="8:315" x14ac:dyDescent="0.35">
      <c r="H5632" s="4"/>
      <c r="J5632" s="8"/>
      <c r="K5632" s="8"/>
      <c r="L5632" s="8"/>
      <c r="M5632" s="8"/>
      <c r="O5632" s="8"/>
      <c r="P5632" s="8"/>
      <c r="R5632" s="8"/>
      <c r="S5632" s="8"/>
      <c r="T5632" s="8"/>
      <c r="U5632" s="8"/>
      <c r="W5632" s="8">
        <f t="shared" si="4563"/>
        <v>223.5</v>
      </c>
      <c r="X5632">
        <v>19227600</v>
      </c>
      <c r="Y5632">
        <f t="shared" si="4564"/>
        <v>5341</v>
      </c>
      <c r="Z5632" s="8">
        <v>521.9</v>
      </c>
      <c r="AA5632" s="8">
        <v>31.3</v>
      </c>
      <c r="AB5632" s="8">
        <v>38.9</v>
      </c>
      <c r="AC5632" s="4"/>
      <c r="KL5632" s="84"/>
      <c r="KP5632" s="84"/>
      <c r="KS5632" s="74"/>
      <c r="KT5632" s="74"/>
      <c r="KU5632" s="16"/>
      <c r="KV5632" s="72"/>
      <c r="KW5632" s="72"/>
      <c r="KX5632" s="16"/>
      <c r="KZ5632" s="16"/>
      <c r="LA5632" s="16"/>
      <c r="LB5632" s="74"/>
      <c r="LC5632" s="74"/>
    </row>
    <row r="5633" spans="8:315" x14ac:dyDescent="0.35">
      <c r="H5633" s="4"/>
      <c r="J5633" s="8"/>
      <c r="K5633" s="8"/>
      <c r="L5633" s="8"/>
      <c r="M5633" s="8"/>
      <c r="O5633" s="8"/>
      <c r="P5633" s="8"/>
      <c r="R5633" s="8"/>
      <c r="S5633" s="8"/>
      <c r="T5633" s="8"/>
      <c r="U5633" s="8"/>
      <c r="W5633" s="8">
        <f t="shared" si="4563"/>
        <v>223.6</v>
      </c>
      <c r="X5633">
        <v>19231200</v>
      </c>
      <c r="Y5633">
        <f t="shared" si="4564"/>
        <v>5342</v>
      </c>
      <c r="Z5633" s="8">
        <v>799.7</v>
      </c>
      <c r="AA5633" s="8">
        <v>32.700000000000003</v>
      </c>
      <c r="AB5633" s="8">
        <v>34</v>
      </c>
      <c r="AC5633" s="4"/>
      <c r="KL5633" s="84"/>
      <c r="KP5633" s="84"/>
      <c r="KS5633" s="74"/>
      <c r="KT5633" s="74"/>
      <c r="KU5633" s="16"/>
      <c r="KV5633" s="72"/>
      <c r="KW5633" s="72"/>
      <c r="KX5633" s="16"/>
      <c r="KZ5633" s="16"/>
      <c r="LA5633" s="16"/>
      <c r="LB5633" s="74"/>
      <c r="LC5633" s="74"/>
    </row>
    <row r="5634" spans="8:315" x14ac:dyDescent="0.35">
      <c r="H5634" s="4"/>
      <c r="J5634" s="8"/>
      <c r="K5634" s="8"/>
      <c r="L5634" s="8"/>
      <c r="M5634" s="8"/>
      <c r="O5634" s="8"/>
      <c r="P5634" s="8"/>
      <c r="R5634" s="8"/>
      <c r="S5634" s="8"/>
      <c r="T5634" s="8"/>
      <c r="U5634" s="8"/>
      <c r="W5634" s="8">
        <f t="shared" si="4563"/>
        <v>223.6</v>
      </c>
      <c r="X5634">
        <v>19234800</v>
      </c>
      <c r="Y5634">
        <f t="shared" si="4564"/>
        <v>5343</v>
      </c>
      <c r="Z5634" s="8">
        <v>723.6</v>
      </c>
      <c r="AA5634" s="8">
        <v>33.200000000000003</v>
      </c>
      <c r="AB5634" s="8">
        <v>32.200000000000003</v>
      </c>
      <c r="AC5634" s="4"/>
      <c r="KL5634" s="84"/>
      <c r="KP5634" s="84"/>
      <c r="KS5634" s="74"/>
      <c r="KT5634" s="74"/>
      <c r="KU5634" s="16"/>
      <c r="KV5634" s="72"/>
      <c r="KW5634" s="72"/>
      <c r="KX5634" s="16"/>
      <c r="KZ5634" s="16"/>
      <c r="LA5634" s="16"/>
      <c r="LB5634" s="74"/>
      <c r="LC5634" s="74"/>
    </row>
    <row r="5635" spans="8:315" x14ac:dyDescent="0.35">
      <c r="H5635" s="4"/>
      <c r="J5635" s="8"/>
      <c r="K5635" s="8"/>
      <c r="L5635" s="8"/>
      <c r="M5635" s="8"/>
      <c r="O5635" s="8"/>
      <c r="P5635" s="8"/>
      <c r="R5635" s="8"/>
      <c r="S5635" s="8"/>
      <c r="T5635" s="8"/>
      <c r="U5635" s="8"/>
      <c r="W5635" s="8">
        <f t="shared" si="4563"/>
        <v>223.7</v>
      </c>
      <c r="X5635">
        <v>19238400</v>
      </c>
      <c r="Y5635">
        <f t="shared" si="4564"/>
        <v>5344</v>
      </c>
      <c r="Z5635" s="8">
        <v>558.1</v>
      </c>
      <c r="AA5635" s="8">
        <v>33.6</v>
      </c>
      <c r="AB5635" s="8">
        <v>29.3</v>
      </c>
      <c r="AC5635" s="4"/>
      <c r="KL5635" s="84"/>
      <c r="KP5635" s="84"/>
      <c r="KS5635" s="74"/>
      <c r="KT5635" s="74"/>
      <c r="KU5635" s="16"/>
      <c r="KV5635" s="72"/>
      <c r="KW5635" s="72"/>
      <c r="KX5635" s="16"/>
      <c r="KZ5635" s="16"/>
      <c r="LA5635" s="16"/>
      <c r="LB5635" s="74"/>
      <c r="LC5635" s="74"/>
    </row>
    <row r="5636" spans="8:315" x14ac:dyDescent="0.35">
      <c r="H5636" s="4"/>
      <c r="J5636" s="8"/>
      <c r="K5636" s="8"/>
      <c r="L5636" s="8"/>
      <c r="M5636" s="8"/>
      <c r="O5636" s="8"/>
      <c r="P5636" s="8"/>
      <c r="R5636" s="8"/>
      <c r="S5636" s="8"/>
      <c r="T5636" s="8"/>
      <c r="U5636" s="8"/>
      <c r="W5636" s="8">
        <f t="shared" si="4563"/>
        <v>223.7</v>
      </c>
      <c r="X5636">
        <v>19242000</v>
      </c>
      <c r="Y5636">
        <f t="shared" si="4564"/>
        <v>5345</v>
      </c>
      <c r="Z5636" s="8">
        <v>371.9</v>
      </c>
      <c r="AA5636" s="8">
        <v>33.6</v>
      </c>
      <c r="AB5636" s="8">
        <v>29.4</v>
      </c>
      <c r="AC5636" s="4"/>
      <c r="KL5636" s="84"/>
      <c r="KP5636" s="84"/>
      <c r="KS5636" s="74"/>
      <c r="KT5636" s="74"/>
      <c r="KU5636" s="16"/>
      <c r="KV5636" s="72"/>
      <c r="KW5636" s="72"/>
      <c r="KX5636" s="16"/>
      <c r="KZ5636" s="16"/>
      <c r="LA5636" s="16"/>
      <c r="LB5636" s="74"/>
      <c r="LC5636" s="74"/>
    </row>
    <row r="5637" spans="8:315" x14ac:dyDescent="0.35">
      <c r="H5637" s="4"/>
      <c r="J5637" s="8"/>
      <c r="K5637" s="8"/>
      <c r="L5637" s="8"/>
      <c r="M5637" s="8"/>
      <c r="O5637" s="8"/>
      <c r="P5637" s="8"/>
      <c r="R5637" s="8"/>
      <c r="S5637" s="8"/>
      <c r="T5637" s="8"/>
      <c r="U5637" s="8"/>
      <c r="W5637" s="8">
        <f t="shared" si="4563"/>
        <v>223.8</v>
      </c>
      <c r="X5637">
        <v>19245600</v>
      </c>
      <c r="Y5637">
        <f t="shared" si="4564"/>
        <v>5346</v>
      </c>
      <c r="Z5637" s="8">
        <v>207.2</v>
      </c>
      <c r="AA5637" s="8">
        <v>33.4</v>
      </c>
      <c r="AB5637" s="8">
        <v>31.1</v>
      </c>
      <c r="AC5637" s="4"/>
      <c r="KL5637" s="84"/>
      <c r="KP5637" s="84"/>
      <c r="KS5637" s="74"/>
      <c r="KT5637" s="74"/>
      <c r="KU5637" s="16"/>
      <c r="KV5637" s="72"/>
      <c r="KW5637" s="72"/>
      <c r="KX5637" s="16"/>
      <c r="KZ5637" s="16"/>
      <c r="LA5637" s="16"/>
      <c r="LB5637" s="74"/>
      <c r="LC5637" s="74"/>
    </row>
    <row r="5638" spans="8:315" x14ac:dyDescent="0.35">
      <c r="H5638" s="4"/>
      <c r="J5638" s="8"/>
      <c r="K5638" s="8"/>
      <c r="L5638" s="8"/>
      <c r="M5638" s="8"/>
      <c r="O5638" s="8"/>
      <c r="P5638" s="8"/>
      <c r="R5638" s="8"/>
      <c r="S5638" s="8"/>
      <c r="T5638" s="8"/>
      <c r="U5638" s="8"/>
      <c r="W5638" s="8">
        <f t="shared" si="4563"/>
        <v>223.8</v>
      </c>
      <c r="X5638">
        <v>19249200</v>
      </c>
      <c r="Y5638">
        <f t="shared" si="4564"/>
        <v>5347</v>
      </c>
      <c r="Z5638" s="8">
        <v>44.2</v>
      </c>
      <c r="AA5638" s="8">
        <v>31.2</v>
      </c>
      <c r="AB5638" s="8">
        <v>51.8</v>
      </c>
      <c r="AC5638" s="4"/>
      <c r="KL5638" s="84"/>
      <c r="KP5638" s="84"/>
      <c r="KS5638" s="74"/>
      <c r="KT5638" s="74"/>
      <c r="KU5638" s="16"/>
      <c r="KV5638" s="72"/>
      <c r="KW5638" s="72"/>
      <c r="KX5638" s="16"/>
      <c r="KZ5638" s="16"/>
      <c r="LA5638" s="16"/>
      <c r="LB5638" s="74"/>
      <c r="LC5638" s="74"/>
    </row>
    <row r="5639" spans="8:315" x14ac:dyDescent="0.35">
      <c r="H5639" s="4"/>
      <c r="J5639" s="8"/>
      <c r="K5639" s="8"/>
      <c r="L5639" s="8"/>
      <c r="M5639" s="8"/>
      <c r="O5639" s="8"/>
      <c r="P5639" s="8"/>
      <c r="R5639" s="8"/>
      <c r="S5639" s="8"/>
      <c r="T5639" s="8"/>
      <c r="U5639" s="8"/>
      <c r="W5639" s="8">
        <f t="shared" si="4563"/>
        <v>223.8</v>
      </c>
      <c r="X5639">
        <v>19252800</v>
      </c>
      <c r="Y5639">
        <f t="shared" si="4564"/>
        <v>5348</v>
      </c>
      <c r="Z5639" s="8">
        <v>2.8</v>
      </c>
      <c r="AA5639" s="8">
        <v>28.9</v>
      </c>
      <c r="AB5639" s="8">
        <v>64.099999999999994</v>
      </c>
      <c r="AC5639" s="4"/>
      <c r="KL5639" s="84"/>
      <c r="KP5639" s="84"/>
      <c r="KS5639" s="74"/>
      <c r="KT5639" s="74"/>
      <c r="KU5639" s="16"/>
      <c r="KV5639" s="72"/>
      <c r="KW5639" s="72"/>
      <c r="KX5639" s="16"/>
      <c r="KZ5639" s="16"/>
      <c r="LA5639" s="16"/>
      <c r="LB5639" s="74"/>
      <c r="LC5639" s="74"/>
    </row>
    <row r="5640" spans="8:315" x14ac:dyDescent="0.35">
      <c r="H5640" s="4"/>
      <c r="J5640" s="8"/>
      <c r="K5640" s="8"/>
      <c r="L5640" s="8"/>
      <c r="M5640" s="8"/>
      <c r="O5640" s="8"/>
      <c r="P5640" s="8"/>
      <c r="R5640" s="8"/>
      <c r="S5640" s="8"/>
      <c r="T5640" s="8"/>
      <c r="U5640" s="8"/>
      <c r="W5640" s="8">
        <f t="shared" si="4563"/>
        <v>223.9</v>
      </c>
      <c r="X5640">
        <v>19256400</v>
      </c>
      <c r="Y5640">
        <f t="shared" si="4564"/>
        <v>5349</v>
      </c>
      <c r="Z5640" s="8">
        <v>0</v>
      </c>
      <c r="AA5640" s="8">
        <v>27.3</v>
      </c>
      <c r="AB5640" s="8">
        <v>66.5</v>
      </c>
      <c r="AC5640" s="4"/>
      <c r="KL5640" s="84"/>
      <c r="KP5640" s="84"/>
      <c r="KS5640" s="74"/>
      <c r="KT5640" s="74"/>
      <c r="KU5640" s="16"/>
      <c r="KV5640" s="72"/>
      <c r="KW5640" s="72"/>
      <c r="KX5640" s="16"/>
      <c r="KZ5640" s="16"/>
      <c r="LA5640" s="16"/>
      <c r="LB5640" s="74"/>
      <c r="LC5640" s="74"/>
    </row>
    <row r="5641" spans="8:315" x14ac:dyDescent="0.35">
      <c r="H5641" s="4"/>
      <c r="J5641" s="8"/>
      <c r="K5641" s="8"/>
      <c r="L5641" s="8"/>
      <c r="M5641" s="8"/>
      <c r="O5641" s="8"/>
      <c r="P5641" s="8"/>
      <c r="R5641" s="8"/>
      <c r="S5641" s="8"/>
      <c r="T5641" s="8"/>
      <c r="U5641" s="8"/>
      <c r="W5641" s="8">
        <f t="shared" si="4563"/>
        <v>223.9</v>
      </c>
      <c r="X5641">
        <v>19260000</v>
      </c>
      <c r="Y5641">
        <f t="shared" si="4564"/>
        <v>5350</v>
      </c>
      <c r="Z5641" s="8">
        <v>0</v>
      </c>
      <c r="AA5641" s="8">
        <v>26.1</v>
      </c>
      <c r="AB5641" s="8">
        <v>67.400000000000006</v>
      </c>
      <c r="AC5641" s="4"/>
      <c r="KL5641" s="84"/>
      <c r="KP5641" s="84"/>
      <c r="KS5641" s="74"/>
      <c r="KT5641" s="74"/>
      <c r="KU5641" s="16"/>
      <c r="KV5641" s="72"/>
      <c r="KW5641" s="72"/>
      <c r="KX5641" s="16"/>
      <c r="KZ5641" s="16"/>
      <c r="LA5641" s="16"/>
      <c r="LB5641" s="74"/>
      <c r="LC5641" s="74"/>
    </row>
    <row r="5642" spans="8:315" x14ac:dyDescent="0.35">
      <c r="H5642" s="4"/>
      <c r="J5642" s="8"/>
      <c r="K5642" s="8"/>
      <c r="L5642" s="8"/>
      <c r="M5642" s="8"/>
      <c r="O5642" s="8"/>
      <c r="P5642" s="8"/>
      <c r="R5642" s="8"/>
      <c r="S5642" s="8"/>
      <c r="T5642" s="8"/>
      <c r="U5642" s="8"/>
      <c r="W5642" s="8">
        <f t="shared" si="4563"/>
        <v>224</v>
      </c>
      <c r="X5642">
        <v>19263600</v>
      </c>
      <c r="Y5642">
        <f t="shared" si="4564"/>
        <v>5351</v>
      </c>
      <c r="Z5642" s="8">
        <v>0</v>
      </c>
      <c r="AA5642" s="8">
        <v>25.3</v>
      </c>
      <c r="AB5642" s="8">
        <v>65.7</v>
      </c>
      <c r="AC5642" s="4"/>
      <c r="KL5642" s="84"/>
      <c r="KP5642" s="84"/>
      <c r="KS5642" s="74"/>
      <c r="KT5642" s="74"/>
      <c r="KU5642" s="16"/>
      <c r="KV5642" s="72"/>
      <c r="KW5642" s="72"/>
      <c r="KX5642" s="16"/>
      <c r="KZ5642" s="16"/>
      <c r="LA5642" s="16"/>
      <c r="LB5642" s="74"/>
      <c r="LC5642" s="74"/>
    </row>
    <row r="5643" spans="8:315" x14ac:dyDescent="0.35">
      <c r="H5643" s="4"/>
      <c r="J5643" s="8"/>
      <c r="K5643" s="8"/>
      <c r="L5643" s="8"/>
      <c r="M5643" s="8"/>
      <c r="O5643" s="8"/>
      <c r="P5643" s="8"/>
      <c r="R5643" s="8"/>
      <c r="S5643" s="8"/>
      <c r="T5643" s="8"/>
      <c r="U5643" s="8"/>
      <c r="W5643" s="8">
        <f t="shared" si="4563"/>
        <v>224</v>
      </c>
      <c r="X5643">
        <v>19267200</v>
      </c>
      <c r="Y5643">
        <f t="shared" si="4564"/>
        <v>5352</v>
      </c>
      <c r="Z5643" s="8">
        <v>0</v>
      </c>
      <c r="AA5643" s="8">
        <v>24.7</v>
      </c>
      <c r="AB5643" s="8">
        <v>69.3</v>
      </c>
      <c r="AC5643" s="4"/>
      <c r="KL5643" s="84"/>
      <c r="KP5643" s="84"/>
      <c r="KS5643" s="74"/>
      <c r="KT5643" s="74"/>
      <c r="KU5643" s="16"/>
      <c r="KV5643" s="72"/>
      <c r="KW5643" s="72"/>
      <c r="KX5643" s="16"/>
      <c r="KZ5643" s="16"/>
      <c r="LA5643" s="16"/>
      <c r="LB5643" s="74"/>
      <c r="LC5643" s="74"/>
    </row>
    <row r="5644" spans="8:315" x14ac:dyDescent="0.35">
      <c r="H5644" s="4"/>
      <c r="J5644" s="8"/>
      <c r="K5644" s="8"/>
      <c r="L5644" s="8"/>
      <c r="M5644" s="8"/>
      <c r="O5644" s="8"/>
      <c r="P5644" s="8"/>
      <c r="R5644" s="8"/>
      <c r="S5644" s="8"/>
      <c r="T5644" s="8"/>
      <c r="U5644" s="8"/>
      <c r="W5644" s="8">
        <f t="shared" si="4563"/>
        <v>224</v>
      </c>
      <c r="X5644">
        <v>19270800</v>
      </c>
      <c r="Y5644">
        <f t="shared" si="4564"/>
        <v>5353</v>
      </c>
      <c r="Z5644" s="8">
        <v>0</v>
      </c>
      <c r="AA5644" s="8">
        <v>24.1</v>
      </c>
      <c r="AB5644" s="8">
        <v>71.400000000000006</v>
      </c>
      <c r="AC5644" s="4"/>
      <c r="KL5644" s="84"/>
      <c r="KP5644" s="84"/>
      <c r="KS5644" s="74"/>
      <c r="KT5644" s="74"/>
      <c r="KU5644" s="16"/>
      <c r="KV5644" s="72"/>
      <c r="KW5644" s="72"/>
      <c r="KX5644" s="16"/>
      <c r="KZ5644" s="16"/>
      <c r="LA5644" s="16"/>
      <c r="LB5644" s="74"/>
      <c r="LC5644" s="74"/>
    </row>
    <row r="5645" spans="8:315" x14ac:dyDescent="0.35">
      <c r="H5645" s="4"/>
      <c r="J5645" s="8"/>
      <c r="K5645" s="8"/>
      <c r="L5645" s="8"/>
      <c r="M5645" s="8"/>
      <c r="O5645" s="8"/>
      <c r="P5645" s="8"/>
      <c r="R5645" s="8"/>
      <c r="S5645" s="8"/>
      <c r="T5645" s="8"/>
      <c r="U5645" s="8"/>
      <c r="W5645" s="8">
        <f t="shared" si="4563"/>
        <v>224.1</v>
      </c>
      <c r="X5645">
        <v>19274400</v>
      </c>
      <c r="Y5645">
        <f t="shared" si="4564"/>
        <v>5354</v>
      </c>
      <c r="Z5645" s="8">
        <v>0</v>
      </c>
      <c r="AA5645" s="8">
        <v>23.7</v>
      </c>
      <c r="AB5645" s="8">
        <v>70.7</v>
      </c>
      <c r="AC5645" s="4"/>
      <c r="KL5645" s="84"/>
      <c r="KP5645" s="84"/>
      <c r="KS5645" s="74"/>
      <c r="KT5645" s="74"/>
      <c r="KU5645" s="16"/>
      <c r="KV5645" s="72"/>
      <c r="KW5645" s="72"/>
      <c r="KX5645" s="16"/>
      <c r="KZ5645" s="16"/>
      <c r="LA5645" s="16"/>
      <c r="LB5645" s="74"/>
      <c r="LC5645" s="74"/>
    </row>
    <row r="5646" spans="8:315" x14ac:dyDescent="0.35">
      <c r="H5646" s="4"/>
      <c r="J5646" s="8"/>
      <c r="K5646" s="8"/>
      <c r="L5646" s="8"/>
      <c r="M5646" s="8"/>
      <c r="O5646" s="8"/>
      <c r="P5646" s="8"/>
      <c r="R5646" s="8"/>
      <c r="S5646" s="8"/>
      <c r="T5646" s="8"/>
      <c r="U5646" s="8"/>
      <c r="W5646" s="8">
        <f t="shared" si="4563"/>
        <v>224.1</v>
      </c>
      <c r="X5646">
        <v>19278000</v>
      </c>
      <c r="Y5646">
        <f t="shared" si="4564"/>
        <v>5355</v>
      </c>
      <c r="Z5646" s="8">
        <v>0</v>
      </c>
      <c r="AA5646" s="8">
        <v>23.2</v>
      </c>
      <c r="AB5646" s="8">
        <v>75.5</v>
      </c>
      <c r="AC5646" s="4"/>
      <c r="KL5646" s="84"/>
      <c r="KP5646" s="84"/>
      <c r="KS5646" s="74"/>
      <c r="KT5646" s="74"/>
      <c r="KU5646" s="16"/>
      <c r="KV5646" s="72"/>
      <c r="KW5646" s="72"/>
      <c r="KX5646" s="16"/>
      <c r="KZ5646" s="16"/>
      <c r="LA5646" s="16"/>
      <c r="LB5646" s="74"/>
      <c r="LC5646" s="74"/>
    </row>
    <row r="5647" spans="8:315" x14ac:dyDescent="0.35">
      <c r="H5647" s="4"/>
      <c r="J5647" s="8"/>
      <c r="K5647" s="8"/>
      <c r="L5647" s="8"/>
      <c r="M5647" s="8"/>
      <c r="O5647" s="8"/>
      <c r="P5647" s="8"/>
      <c r="R5647" s="8"/>
      <c r="S5647" s="8"/>
      <c r="T5647" s="8"/>
      <c r="U5647" s="8"/>
      <c r="W5647" s="8">
        <f t="shared" si="4563"/>
        <v>224.2</v>
      </c>
      <c r="X5647">
        <v>19281600</v>
      </c>
      <c r="Y5647">
        <f t="shared" si="4564"/>
        <v>5356</v>
      </c>
      <c r="Z5647" s="8">
        <v>0</v>
      </c>
      <c r="AA5647" s="8">
        <v>22.3</v>
      </c>
      <c r="AB5647" s="8">
        <v>79.7</v>
      </c>
      <c r="AC5647" s="4"/>
      <c r="KL5647" s="84"/>
      <c r="KP5647" s="84"/>
      <c r="KS5647" s="74"/>
      <c r="KT5647" s="74"/>
      <c r="KU5647" s="16"/>
      <c r="KV5647" s="72"/>
      <c r="KW5647" s="72"/>
      <c r="KX5647" s="16"/>
      <c r="KZ5647" s="16"/>
      <c r="LA5647" s="16"/>
      <c r="LB5647" s="74"/>
      <c r="LC5647" s="74"/>
    </row>
    <row r="5648" spans="8:315" x14ac:dyDescent="0.35">
      <c r="H5648" s="4"/>
      <c r="J5648" s="8"/>
      <c r="K5648" s="8"/>
      <c r="L5648" s="8"/>
      <c r="M5648" s="8"/>
      <c r="O5648" s="8"/>
      <c r="P5648" s="8"/>
      <c r="R5648" s="8"/>
      <c r="S5648" s="8"/>
      <c r="T5648" s="8"/>
      <c r="U5648" s="8"/>
      <c r="W5648" s="8">
        <f t="shared" si="4563"/>
        <v>224.2</v>
      </c>
      <c r="X5648">
        <v>19285200</v>
      </c>
      <c r="Y5648">
        <f t="shared" si="4564"/>
        <v>5357</v>
      </c>
      <c r="Z5648" s="8">
        <v>0.3</v>
      </c>
      <c r="AA5648" s="8">
        <v>22.5</v>
      </c>
      <c r="AB5648" s="8">
        <v>75.099999999999994</v>
      </c>
      <c r="AC5648" s="4"/>
      <c r="KL5648" s="84"/>
      <c r="KP5648" s="84"/>
      <c r="KS5648" s="74"/>
      <c r="KT5648" s="74"/>
      <c r="KU5648" s="16"/>
      <c r="KV5648" s="72"/>
      <c r="KW5648" s="72"/>
      <c r="KX5648" s="16"/>
      <c r="KZ5648" s="16"/>
      <c r="LA5648" s="16"/>
      <c r="LB5648" s="74"/>
      <c r="LC5648" s="74"/>
    </row>
    <row r="5649" spans="8:315" x14ac:dyDescent="0.35">
      <c r="H5649" s="4"/>
      <c r="J5649" s="8"/>
      <c r="K5649" s="8"/>
      <c r="L5649" s="8"/>
      <c r="M5649" s="8"/>
      <c r="O5649" s="8"/>
      <c r="P5649" s="8"/>
      <c r="R5649" s="8"/>
      <c r="S5649" s="8"/>
      <c r="T5649" s="8"/>
      <c r="U5649" s="8"/>
      <c r="W5649" s="8">
        <f t="shared" si="4563"/>
        <v>224.3</v>
      </c>
      <c r="X5649">
        <v>19288800</v>
      </c>
      <c r="Y5649">
        <f t="shared" si="4564"/>
        <v>5358</v>
      </c>
      <c r="Z5649" s="8">
        <v>33.1</v>
      </c>
      <c r="AA5649" s="8">
        <v>22.7</v>
      </c>
      <c r="AB5649" s="8">
        <v>74.099999999999994</v>
      </c>
      <c r="AC5649" s="4"/>
      <c r="KL5649" s="84"/>
      <c r="KP5649" s="84"/>
      <c r="KS5649" s="74"/>
      <c r="KT5649" s="74"/>
      <c r="KU5649" s="16"/>
      <c r="KV5649" s="72"/>
      <c r="KW5649" s="72"/>
      <c r="KX5649" s="16"/>
      <c r="KZ5649" s="16"/>
      <c r="LA5649" s="16"/>
      <c r="LB5649" s="74"/>
      <c r="LC5649" s="74"/>
    </row>
    <row r="5650" spans="8:315" x14ac:dyDescent="0.35">
      <c r="H5650" s="4"/>
      <c r="J5650" s="8"/>
      <c r="K5650" s="8"/>
      <c r="L5650" s="8"/>
      <c r="M5650" s="8"/>
      <c r="O5650" s="8"/>
      <c r="P5650" s="8"/>
      <c r="R5650" s="8"/>
      <c r="S5650" s="8"/>
      <c r="T5650" s="8"/>
      <c r="U5650" s="8"/>
      <c r="W5650" s="8">
        <f t="shared" si="4563"/>
        <v>224.3</v>
      </c>
      <c r="X5650">
        <v>19292400</v>
      </c>
      <c r="Y5650">
        <f t="shared" si="4564"/>
        <v>5359</v>
      </c>
      <c r="Z5650" s="8">
        <v>165.3</v>
      </c>
      <c r="AA5650" s="8">
        <v>23.3</v>
      </c>
      <c r="AB5650" s="8">
        <v>66.900000000000006</v>
      </c>
      <c r="AC5650" s="4"/>
      <c r="KL5650" s="84"/>
      <c r="KP5650" s="84"/>
      <c r="KS5650" s="74"/>
      <c r="KT5650" s="74"/>
      <c r="KU5650" s="16"/>
      <c r="KV5650" s="72"/>
      <c r="KW5650" s="72"/>
      <c r="KX5650" s="16"/>
      <c r="KZ5650" s="16"/>
      <c r="LA5650" s="16"/>
      <c r="LB5650" s="74"/>
      <c r="LC5650" s="74"/>
    </row>
    <row r="5651" spans="8:315" x14ac:dyDescent="0.35">
      <c r="H5651" s="4"/>
      <c r="J5651" s="8"/>
      <c r="K5651" s="8"/>
      <c r="L5651" s="8"/>
      <c r="M5651" s="8"/>
      <c r="O5651" s="8"/>
      <c r="P5651" s="8"/>
      <c r="R5651" s="8"/>
      <c r="S5651" s="8"/>
      <c r="T5651" s="8"/>
      <c r="U5651" s="8"/>
      <c r="W5651" s="8">
        <f t="shared" si="4563"/>
        <v>224.3</v>
      </c>
      <c r="X5651">
        <v>19296000</v>
      </c>
      <c r="Y5651">
        <f t="shared" si="4564"/>
        <v>5360</v>
      </c>
      <c r="Z5651" s="8">
        <v>340.6</v>
      </c>
      <c r="AA5651" s="8">
        <v>24.5</v>
      </c>
      <c r="AB5651" s="8">
        <v>61.4</v>
      </c>
      <c r="AC5651" s="4"/>
      <c r="KL5651" s="84"/>
      <c r="KP5651" s="84"/>
      <c r="KS5651" s="74"/>
      <c r="KT5651" s="74"/>
      <c r="KU5651" s="16"/>
      <c r="KV5651" s="72"/>
      <c r="KW5651" s="72"/>
      <c r="KX5651" s="16"/>
      <c r="KZ5651" s="16"/>
      <c r="LA5651" s="16"/>
      <c r="LB5651" s="74"/>
      <c r="LC5651" s="74"/>
    </row>
    <row r="5652" spans="8:315" x14ac:dyDescent="0.35">
      <c r="H5652" s="4"/>
      <c r="J5652" s="8"/>
      <c r="K5652" s="8"/>
      <c r="L5652" s="8"/>
      <c r="M5652" s="8"/>
      <c r="O5652" s="8"/>
      <c r="P5652" s="8"/>
      <c r="R5652" s="8"/>
      <c r="S5652" s="8"/>
      <c r="T5652" s="8"/>
      <c r="U5652" s="8"/>
      <c r="W5652" s="8">
        <f t="shared" si="4563"/>
        <v>224.4</v>
      </c>
      <c r="X5652">
        <v>19299600</v>
      </c>
      <c r="Y5652">
        <f t="shared" si="4564"/>
        <v>5361</v>
      </c>
      <c r="Z5652" s="8">
        <v>511.1</v>
      </c>
      <c r="AA5652" s="8">
        <v>25.7</v>
      </c>
      <c r="AB5652" s="8">
        <v>55.2</v>
      </c>
      <c r="AC5652" s="4"/>
      <c r="KL5652" s="84"/>
      <c r="KP5652" s="84"/>
      <c r="KS5652" s="74"/>
      <c r="KT5652" s="74"/>
      <c r="KU5652" s="16"/>
      <c r="KV5652" s="72"/>
      <c r="KW5652" s="72"/>
      <c r="KX5652" s="16"/>
      <c r="KZ5652" s="16"/>
      <c r="LA5652" s="16"/>
      <c r="LB5652" s="74"/>
      <c r="LC5652" s="74"/>
    </row>
    <row r="5653" spans="8:315" x14ac:dyDescent="0.35">
      <c r="H5653" s="4"/>
      <c r="J5653" s="8"/>
      <c r="K5653" s="8"/>
      <c r="L5653" s="8"/>
      <c r="M5653" s="8"/>
      <c r="O5653" s="8"/>
      <c r="P5653" s="8"/>
      <c r="R5653" s="8"/>
      <c r="S5653" s="8"/>
      <c r="T5653" s="8"/>
      <c r="U5653" s="8"/>
      <c r="W5653" s="8">
        <f t="shared" si="4563"/>
        <v>224.4</v>
      </c>
      <c r="X5653">
        <v>19303200</v>
      </c>
      <c r="Y5653">
        <f t="shared" si="4564"/>
        <v>5362</v>
      </c>
      <c r="Z5653" s="8">
        <v>666.4</v>
      </c>
      <c r="AA5653" s="8">
        <v>27.3</v>
      </c>
      <c r="AB5653" s="8">
        <v>51.8</v>
      </c>
      <c r="AC5653" s="4"/>
      <c r="KL5653" s="84"/>
      <c r="KP5653" s="84"/>
      <c r="KS5653" s="74"/>
      <c r="KT5653" s="74"/>
      <c r="KU5653" s="16"/>
      <c r="KV5653" s="72"/>
      <c r="KW5653" s="72"/>
      <c r="KX5653" s="16"/>
      <c r="KZ5653" s="16"/>
      <c r="LA5653" s="16"/>
      <c r="LB5653" s="74"/>
      <c r="LC5653" s="74"/>
    </row>
    <row r="5654" spans="8:315" x14ac:dyDescent="0.35">
      <c r="H5654" s="4"/>
      <c r="J5654" s="8"/>
      <c r="K5654" s="8"/>
      <c r="L5654" s="8"/>
      <c r="M5654" s="8"/>
      <c r="O5654" s="8"/>
      <c r="P5654" s="8"/>
      <c r="R5654" s="8"/>
      <c r="S5654" s="8"/>
      <c r="T5654" s="8"/>
      <c r="U5654" s="8"/>
      <c r="W5654" s="8">
        <f t="shared" si="4563"/>
        <v>224.5</v>
      </c>
      <c r="X5654">
        <v>19306800</v>
      </c>
      <c r="Y5654">
        <f t="shared" si="4564"/>
        <v>5363</v>
      </c>
      <c r="Z5654" s="8">
        <v>777.8</v>
      </c>
      <c r="AA5654" s="8">
        <v>28.6</v>
      </c>
      <c r="AB5654" s="8">
        <v>49.6</v>
      </c>
      <c r="AC5654" s="4"/>
      <c r="KL5654" s="84"/>
      <c r="KP5654" s="84"/>
      <c r="KS5654" s="74"/>
      <c r="KT5654" s="74"/>
      <c r="KU5654" s="16"/>
      <c r="KV5654" s="72"/>
      <c r="KW5654" s="72"/>
      <c r="KX5654" s="16"/>
      <c r="KZ5654" s="16"/>
      <c r="LA5654" s="16"/>
      <c r="LB5654" s="74"/>
      <c r="LC5654" s="74"/>
    </row>
    <row r="5655" spans="8:315" x14ac:dyDescent="0.35">
      <c r="H5655" s="4"/>
      <c r="J5655" s="8"/>
      <c r="K5655" s="8"/>
      <c r="L5655" s="8"/>
      <c r="M5655" s="8"/>
      <c r="O5655" s="8"/>
      <c r="P5655" s="8"/>
      <c r="R5655" s="8"/>
      <c r="S5655" s="8"/>
      <c r="T5655" s="8"/>
      <c r="U5655" s="8"/>
      <c r="W5655" s="8">
        <f t="shared" si="4563"/>
        <v>224.5</v>
      </c>
      <c r="X5655">
        <v>19310400</v>
      </c>
      <c r="Y5655">
        <f t="shared" si="4564"/>
        <v>5364</v>
      </c>
      <c r="Z5655" s="8">
        <v>720.8</v>
      </c>
      <c r="AA5655" s="8">
        <v>29.8</v>
      </c>
      <c r="AB5655" s="8">
        <v>46.8</v>
      </c>
      <c r="AC5655" s="4"/>
      <c r="KL5655" s="84"/>
      <c r="KP5655" s="84"/>
      <c r="KS5655" s="74"/>
      <c r="KT5655" s="74"/>
      <c r="KU5655" s="16"/>
      <c r="KV5655" s="72"/>
      <c r="KW5655" s="72"/>
      <c r="KX5655" s="16"/>
      <c r="KZ5655" s="16"/>
      <c r="LA5655" s="16"/>
      <c r="LB5655" s="74"/>
      <c r="LC5655" s="74"/>
    </row>
    <row r="5656" spans="8:315" x14ac:dyDescent="0.35">
      <c r="H5656" s="4"/>
      <c r="J5656" s="8"/>
      <c r="K5656" s="8"/>
      <c r="L5656" s="8"/>
      <c r="M5656" s="8"/>
      <c r="O5656" s="8"/>
      <c r="P5656" s="8"/>
      <c r="R5656" s="8"/>
      <c r="S5656" s="8"/>
      <c r="T5656" s="8"/>
      <c r="U5656" s="8"/>
      <c r="W5656" s="8">
        <f t="shared" si="4563"/>
        <v>224.5</v>
      </c>
      <c r="X5656">
        <v>19314000</v>
      </c>
      <c r="Y5656">
        <f t="shared" si="4564"/>
        <v>5365</v>
      </c>
      <c r="Z5656" s="8">
        <v>737.2</v>
      </c>
      <c r="AA5656" s="8">
        <v>31</v>
      </c>
      <c r="AB5656" s="8">
        <v>44.8</v>
      </c>
      <c r="AC5656" s="4"/>
      <c r="KL5656" s="84"/>
      <c r="KP5656" s="84"/>
      <c r="KS5656" s="74"/>
      <c r="KT5656" s="74"/>
      <c r="KU5656" s="16"/>
      <c r="KV5656" s="72"/>
      <c r="KW5656" s="72"/>
      <c r="KX5656" s="16"/>
      <c r="KZ5656" s="16"/>
      <c r="LA5656" s="16"/>
      <c r="LB5656" s="74"/>
      <c r="LC5656" s="74"/>
    </row>
    <row r="5657" spans="8:315" x14ac:dyDescent="0.35">
      <c r="H5657" s="4"/>
      <c r="J5657" s="8"/>
      <c r="K5657" s="8"/>
      <c r="L5657" s="8"/>
      <c r="M5657" s="8"/>
      <c r="O5657" s="8"/>
      <c r="P5657" s="8"/>
      <c r="R5657" s="8"/>
      <c r="S5657" s="8"/>
      <c r="T5657" s="8"/>
      <c r="U5657" s="8"/>
      <c r="W5657" s="8">
        <f t="shared" si="4563"/>
        <v>224.6</v>
      </c>
      <c r="X5657">
        <v>19317600</v>
      </c>
      <c r="Y5657">
        <f t="shared" si="4564"/>
        <v>5366</v>
      </c>
      <c r="Z5657" s="8">
        <v>791.9</v>
      </c>
      <c r="AA5657" s="8">
        <v>32</v>
      </c>
      <c r="AB5657" s="8">
        <v>37.5</v>
      </c>
      <c r="AC5657" s="4"/>
      <c r="KL5657" s="84"/>
      <c r="KP5657" s="84"/>
      <c r="KS5657" s="74"/>
      <c r="KT5657" s="74"/>
      <c r="KU5657" s="16"/>
      <c r="KV5657" s="72"/>
      <c r="KW5657" s="72"/>
      <c r="KX5657" s="16"/>
      <c r="KZ5657" s="16"/>
      <c r="LA5657" s="16"/>
      <c r="LB5657" s="74"/>
      <c r="LC5657" s="74"/>
    </row>
    <row r="5658" spans="8:315" x14ac:dyDescent="0.35">
      <c r="H5658" s="4"/>
      <c r="J5658" s="8"/>
      <c r="K5658" s="8"/>
      <c r="L5658" s="8"/>
      <c r="M5658" s="8"/>
      <c r="O5658" s="8"/>
      <c r="P5658" s="8"/>
      <c r="R5658" s="8"/>
      <c r="S5658" s="8"/>
      <c r="T5658" s="8"/>
      <c r="U5658" s="8"/>
      <c r="W5658" s="8">
        <f t="shared" si="4563"/>
        <v>224.6</v>
      </c>
      <c r="X5658">
        <v>19321200</v>
      </c>
      <c r="Y5658">
        <f t="shared" si="4564"/>
        <v>5367</v>
      </c>
      <c r="Z5658" s="8">
        <v>700.3</v>
      </c>
      <c r="AA5658" s="8">
        <v>32.799999999999997</v>
      </c>
      <c r="AB5658" s="8">
        <v>33.700000000000003</v>
      </c>
      <c r="AC5658" s="4"/>
      <c r="KL5658" s="84"/>
      <c r="KP5658" s="84"/>
      <c r="KS5658" s="74"/>
      <c r="KT5658" s="74"/>
      <c r="KU5658" s="16"/>
      <c r="KV5658" s="72"/>
      <c r="KW5658" s="72"/>
      <c r="KX5658" s="16"/>
      <c r="KZ5658" s="16"/>
      <c r="LA5658" s="16"/>
      <c r="LB5658" s="74"/>
      <c r="LC5658" s="74"/>
    </row>
    <row r="5659" spans="8:315" x14ac:dyDescent="0.35">
      <c r="H5659" s="4"/>
      <c r="J5659" s="8"/>
      <c r="K5659" s="8"/>
      <c r="L5659" s="8"/>
      <c r="M5659" s="8"/>
      <c r="O5659" s="8"/>
      <c r="P5659" s="8"/>
      <c r="R5659" s="8"/>
      <c r="S5659" s="8"/>
      <c r="T5659" s="8"/>
      <c r="U5659" s="8"/>
      <c r="W5659" s="8">
        <f t="shared" si="4563"/>
        <v>224.7</v>
      </c>
      <c r="X5659">
        <v>19324800</v>
      </c>
      <c r="Y5659">
        <f t="shared" si="4564"/>
        <v>5368</v>
      </c>
      <c r="Z5659" s="8">
        <v>552.79999999999995</v>
      </c>
      <c r="AA5659" s="8">
        <v>32.9</v>
      </c>
      <c r="AB5659" s="8">
        <v>34.4</v>
      </c>
      <c r="AC5659" s="4"/>
      <c r="KL5659" s="84"/>
      <c r="KP5659" s="84"/>
      <c r="KS5659" s="74"/>
      <c r="KT5659" s="74"/>
      <c r="KU5659" s="16"/>
      <c r="KV5659" s="72"/>
      <c r="KW5659" s="72"/>
      <c r="KX5659" s="16"/>
      <c r="KZ5659" s="16"/>
      <c r="LA5659" s="16"/>
      <c r="LB5659" s="74"/>
      <c r="LC5659" s="74"/>
    </row>
    <row r="5660" spans="8:315" x14ac:dyDescent="0.35">
      <c r="H5660" s="4"/>
      <c r="J5660" s="8"/>
      <c r="K5660" s="8"/>
      <c r="L5660" s="8"/>
      <c r="M5660" s="8"/>
      <c r="O5660" s="8"/>
      <c r="P5660" s="8"/>
      <c r="R5660" s="8"/>
      <c r="S5660" s="8"/>
      <c r="T5660" s="8"/>
      <c r="U5660" s="8"/>
      <c r="W5660" s="8">
        <f t="shared" si="4563"/>
        <v>224.7</v>
      </c>
      <c r="X5660">
        <v>19328400</v>
      </c>
      <c r="Y5660">
        <f t="shared" si="4564"/>
        <v>5369</v>
      </c>
      <c r="Z5660" s="8">
        <v>358.3</v>
      </c>
      <c r="AA5660" s="8">
        <v>33.1</v>
      </c>
      <c r="AB5660" s="8">
        <v>34.9</v>
      </c>
      <c r="AC5660" s="4"/>
      <c r="KL5660" s="84"/>
      <c r="KP5660" s="84"/>
      <c r="KS5660" s="74"/>
      <c r="KT5660" s="74"/>
      <c r="KU5660" s="16"/>
      <c r="KV5660" s="72"/>
      <c r="KW5660" s="72"/>
      <c r="KX5660" s="16"/>
      <c r="KZ5660" s="16"/>
      <c r="LA5660" s="16"/>
      <c r="LB5660" s="74"/>
      <c r="LC5660" s="74"/>
    </row>
    <row r="5661" spans="8:315" x14ac:dyDescent="0.35">
      <c r="H5661" s="4"/>
      <c r="J5661" s="8"/>
      <c r="K5661" s="8"/>
      <c r="L5661" s="8"/>
      <c r="M5661" s="8"/>
      <c r="O5661" s="8"/>
      <c r="P5661" s="8"/>
      <c r="R5661" s="8"/>
      <c r="S5661" s="8"/>
      <c r="T5661" s="8"/>
      <c r="U5661" s="8"/>
      <c r="W5661" s="8">
        <f t="shared" si="4563"/>
        <v>224.8</v>
      </c>
      <c r="X5661">
        <v>19332000</v>
      </c>
      <c r="Y5661">
        <f t="shared" si="4564"/>
        <v>5370</v>
      </c>
      <c r="Z5661" s="8">
        <v>195.8</v>
      </c>
      <c r="AA5661" s="8">
        <v>32.9</v>
      </c>
      <c r="AB5661" s="8">
        <v>36.700000000000003</v>
      </c>
      <c r="AC5661" s="4"/>
      <c r="KL5661" s="84"/>
      <c r="KP5661" s="84"/>
      <c r="KS5661" s="74"/>
      <c r="KT5661" s="74"/>
      <c r="KU5661" s="16"/>
      <c r="KV5661" s="72"/>
      <c r="KW5661" s="72"/>
      <c r="KX5661" s="16"/>
      <c r="KZ5661" s="16"/>
      <c r="LA5661" s="16"/>
      <c r="LB5661" s="74"/>
      <c r="LC5661" s="74"/>
    </row>
    <row r="5662" spans="8:315" x14ac:dyDescent="0.35">
      <c r="H5662" s="4"/>
      <c r="J5662" s="8"/>
      <c r="K5662" s="8"/>
      <c r="L5662" s="8"/>
      <c r="M5662" s="8"/>
      <c r="O5662" s="8"/>
      <c r="P5662" s="8"/>
      <c r="R5662" s="8"/>
      <c r="S5662" s="8"/>
      <c r="T5662" s="8"/>
      <c r="U5662" s="8"/>
      <c r="W5662" s="8">
        <f t="shared" si="4563"/>
        <v>224.8</v>
      </c>
      <c r="X5662">
        <v>19335600</v>
      </c>
      <c r="Y5662">
        <f t="shared" si="4564"/>
        <v>5371</v>
      </c>
      <c r="Z5662" s="8">
        <v>31.7</v>
      </c>
      <c r="AA5662" s="8">
        <v>31.5</v>
      </c>
      <c r="AB5662" s="8">
        <v>44.3</v>
      </c>
      <c r="AC5662" s="4"/>
      <c r="KL5662" s="84"/>
      <c r="KP5662" s="84"/>
      <c r="KS5662" s="74"/>
      <c r="KT5662" s="74"/>
      <c r="KU5662" s="16"/>
      <c r="KV5662" s="72"/>
      <c r="KW5662" s="72"/>
      <c r="KX5662" s="16"/>
      <c r="KZ5662" s="16"/>
      <c r="LA5662" s="16"/>
      <c r="LB5662" s="74"/>
      <c r="LC5662" s="74"/>
    </row>
    <row r="5663" spans="8:315" x14ac:dyDescent="0.35">
      <c r="H5663" s="4"/>
      <c r="J5663" s="8"/>
      <c r="K5663" s="8"/>
      <c r="L5663" s="8"/>
      <c r="M5663" s="8"/>
      <c r="O5663" s="8"/>
      <c r="P5663" s="8"/>
      <c r="R5663" s="8"/>
      <c r="S5663" s="8"/>
      <c r="T5663" s="8"/>
      <c r="U5663" s="8"/>
      <c r="W5663" s="8">
        <f t="shared" si="4563"/>
        <v>224.8</v>
      </c>
      <c r="X5663">
        <v>19339200</v>
      </c>
      <c r="Y5663">
        <f t="shared" si="4564"/>
        <v>5372</v>
      </c>
      <c r="Z5663" s="8">
        <v>1.1000000000000001</v>
      </c>
      <c r="AA5663" s="8">
        <v>30.3</v>
      </c>
      <c r="AB5663" s="8">
        <v>47.5</v>
      </c>
      <c r="AC5663" s="4"/>
      <c r="KL5663" s="84"/>
      <c r="KP5663" s="84"/>
      <c r="KS5663" s="74"/>
      <c r="KT5663" s="74"/>
      <c r="KU5663" s="16"/>
      <c r="KV5663" s="72"/>
      <c r="KW5663" s="72"/>
      <c r="KX5663" s="16"/>
      <c r="KZ5663" s="16"/>
      <c r="LA5663" s="16"/>
      <c r="LB5663" s="74"/>
      <c r="LC5663" s="74"/>
    </row>
    <row r="5664" spans="8:315" x14ac:dyDescent="0.35">
      <c r="H5664" s="4"/>
      <c r="J5664" s="8"/>
      <c r="K5664" s="8"/>
      <c r="L5664" s="8"/>
      <c r="M5664" s="8"/>
      <c r="O5664" s="8"/>
      <c r="P5664" s="8"/>
      <c r="R5664" s="8"/>
      <c r="S5664" s="8"/>
      <c r="T5664" s="8"/>
      <c r="U5664" s="8"/>
      <c r="W5664" s="8">
        <f t="shared" si="4563"/>
        <v>224.9</v>
      </c>
      <c r="X5664">
        <v>19342800</v>
      </c>
      <c r="Y5664">
        <f t="shared" si="4564"/>
        <v>5373</v>
      </c>
      <c r="Z5664" s="8">
        <v>0</v>
      </c>
      <c r="AA5664" s="8">
        <v>29.7</v>
      </c>
      <c r="AB5664" s="8">
        <v>47.2</v>
      </c>
      <c r="AC5664" s="4"/>
      <c r="KL5664" s="84"/>
      <c r="KP5664" s="84"/>
      <c r="KS5664" s="74"/>
      <c r="KT5664" s="74"/>
      <c r="KU5664" s="16"/>
      <c r="KV5664" s="72"/>
      <c r="KW5664" s="72"/>
      <c r="KX5664" s="16"/>
      <c r="KZ5664" s="16"/>
      <c r="LA5664" s="16"/>
      <c r="LB5664" s="74"/>
      <c r="LC5664" s="74"/>
    </row>
    <row r="5665" spans="8:315" x14ac:dyDescent="0.35">
      <c r="H5665" s="4"/>
      <c r="J5665" s="8"/>
      <c r="K5665" s="8"/>
      <c r="L5665" s="8"/>
      <c r="M5665" s="8"/>
      <c r="O5665" s="8"/>
      <c r="P5665" s="8"/>
      <c r="R5665" s="8"/>
      <c r="S5665" s="8"/>
      <c r="T5665" s="8"/>
      <c r="U5665" s="8"/>
      <c r="W5665" s="8">
        <f t="shared" si="4563"/>
        <v>224.9</v>
      </c>
      <c r="X5665">
        <v>19346400</v>
      </c>
      <c r="Y5665">
        <f t="shared" si="4564"/>
        <v>5374</v>
      </c>
      <c r="Z5665" s="8">
        <v>0</v>
      </c>
      <c r="AA5665" s="8">
        <v>28.6</v>
      </c>
      <c r="AB5665" s="8">
        <v>47.7</v>
      </c>
      <c r="AC5665" s="4"/>
      <c r="KL5665" s="84"/>
      <c r="KP5665" s="84"/>
      <c r="KS5665" s="74"/>
      <c r="KT5665" s="74"/>
      <c r="KU5665" s="16"/>
      <c r="KV5665" s="72"/>
      <c r="KW5665" s="72"/>
      <c r="KX5665" s="16"/>
      <c r="KZ5665" s="16"/>
      <c r="LA5665" s="16"/>
      <c r="LB5665" s="74"/>
      <c r="LC5665" s="74"/>
    </row>
    <row r="5666" spans="8:315" x14ac:dyDescent="0.35">
      <c r="H5666" s="4"/>
      <c r="J5666" s="8"/>
      <c r="K5666" s="8"/>
      <c r="L5666" s="8"/>
      <c r="M5666" s="8"/>
      <c r="O5666" s="8"/>
      <c r="P5666" s="8"/>
      <c r="R5666" s="8"/>
      <c r="S5666" s="8"/>
      <c r="T5666" s="8"/>
      <c r="U5666" s="8"/>
      <c r="W5666" s="8">
        <f t="shared" si="4563"/>
        <v>225</v>
      </c>
      <c r="X5666">
        <v>19350000</v>
      </c>
      <c r="Y5666">
        <f t="shared" si="4564"/>
        <v>5375</v>
      </c>
      <c r="Z5666" s="8">
        <v>0</v>
      </c>
      <c r="AA5666" s="8">
        <v>27.6</v>
      </c>
      <c r="AB5666" s="8">
        <v>49.7</v>
      </c>
      <c r="AC5666" s="4"/>
      <c r="KL5666" s="84"/>
      <c r="KP5666" s="84"/>
      <c r="KS5666" s="74"/>
      <c r="KT5666" s="74"/>
      <c r="KU5666" s="16"/>
      <c r="KV5666" s="72"/>
      <c r="KW5666" s="72"/>
      <c r="KX5666" s="16"/>
      <c r="KZ5666" s="16"/>
      <c r="LA5666" s="16"/>
      <c r="LB5666" s="74"/>
      <c r="LC5666" s="74"/>
    </row>
    <row r="5667" spans="8:315" x14ac:dyDescent="0.35">
      <c r="H5667" s="4"/>
      <c r="J5667" s="8"/>
      <c r="K5667" s="8"/>
      <c r="L5667" s="8"/>
      <c r="M5667" s="8"/>
      <c r="O5667" s="8"/>
      <c r="P5667" s="8"/>
      <c r="R5667" s="8"/>
      <c r="S5667" s="8"/>
      <c r="T5667" s="8"/>
      <c r="U5667" s="8"/>
      <c r="W5667" s="8">
        <f t="shared" si="4563"/>
        <v>225</v>
      </c>
      <c r="X5667">
        <v>19353600</v>
      </c>
      <c r="Y5667">
        <f t="shared" si="4564"/>
        <v>5376</v>
      </c>
      <c r="Z5667" s="8">
        <v>0</v>
      </c>
      <c r="AA5667" s="8">
        <v>27.5</v>
      </c>
      <c r="AB5667" s="8">
        <v>51.7</v>
      </c>
      <c r="AC5667" s="4"/>
      <c r="KL5667" s="84"/>
      <c r="KP5667" s="84"/>
      <c r="KS5667" s="74"/>
      <c r="KT5667" s="74"/>
      <c r="KU5667" s="16"/>
      <c r="KV5667" s="72"/>
      <c r="KW5667" s="72"/>
      <c r="KX5667" s="16"/>
      <c r="KZ5667" s="16"/>
      <c r="LA5667" s="16"/>
      <c r="LB5667" s="74"/>
      <c r="LC5667" s="74"/>
    </row>
    <row r="5668" spans="8:315" x14ac:dyDescent="0.35">
      <c r="H5668" s="4"/>
      <c r="J5668" s="8"/>
      <c r="K5668" s="8"/>
      <c r="L5668" s="8"/>
      <c r="M5668" s="8"/>
      <c r="O5668" s="8"/>
      <c r="P5668" s="8"/>
      <c r="R5668" s="8"/>
      <c r="S5668" s="8"/>
      <c r="T5668" s="8"/>
      <c r="U5668" s="8"/>
      <c r="W5668" s="8">
        <f t="shared" ref="W5668:W5731" si="4565">X5668/24/3600+1</f>
        <v>225</v>
      </c>
      <c r="X5668">
        <v>19357200</v>
      </c>
      <c r="Y5668">
        <f t="shared" ref="Y5668:Y5731" si="4566">X5668/3600</f>
        <v>5377</v>
      </c>
      <c r="Z5668" s="8">
        <v>0</v>
      </c>
      <c r="AA5668" s="8">
        <v>26.7</v>
      </c>
      <c r="AB5668" s="8">
        <v>54.6</v>
      </c>
      <c r="AC5668" s="4"/>
      <c r="KL5668" s="84"/>
      <c r="KP5668" s="84"/>
      <c r="KS5668" s="74"/>
      <c r="KT5668" s="74"/>
      <c r="KU5668" s="16"/>
      <c r="KV5668" s="72"/>
      <c r="KW5668" s="72"/>
      <c r="KX5668" s="16"/>
      <c r="KZ5668" s="16"/>
      <c r="LA5668" s="16"/>
      <c r="LB5668" s="74"/>
      <c r="LC5668" s="74"/>
    </row>
    <row r="5669" spans="8:315" x14ac:dyDescent="0.35">
      <c r="H5669" s="4"/>
      <c r="J5669" s="8"/>
      <c r="K5669" s="8"/>
      <c r="L5669" s="8"/>
      <c r="M5669" s="8"/>
      <c r="O5669" s="8"/>
      <c r="P5669" s="8"/>
      <c r="R5669" s="8"/>
      <c r="S5669" s="8"/>
      <c r="T5669" s="8"/>
      <c r="U5669" s="8"/>
      <c r="W5669" s="8">
        <f t="shared" si="4565"/>
        <v>225.1</v>
      </c>
      <c r="X5669">
        <v>19360800</v>
      </c>
      <c r="Y5669">
        <f t="shared" si="4566"/>
        <v>5378</v>
      </c>
      <c r="Z5669" s="8">
        <v>0</v>
      </c>
      <c r="AA5669" s="8">
        <v>25.7</v>
      </c>
      <c r="AB5669" s="8">
        <v>58.6</v>
      </c>
      <c r="AC5669" s="4"/>
      <c r="KL5669" s="84"/>
      <c r="KP5669" s="84"/>
      <c r="KS5669" s="74"/>
      <c r="KT5669" s="74"/>
      <c r="KU5669" s="16"/>
      <c r="KV5669" s="72"/>
      <c r="KW5669" s="72"/>
      <c r="KX5669" s="16"/>
      <c r="KZ5669" s="16"/>
      <c r="LA5669" s="16"/>
      <c r="LB5669" s="74"/>
      <c r="LC5669" s="74"/>
    </row>
    <row r="5670" spans="8:315" x14ac:dyDescent="0.35">
      <c r="H5670" s="4"/>
      <c r="J5670" s="8"/>
      <c r="K5670" s="8"/>
      <c r="L5670" s="8"/>
      <c r="M5670" s="8"/>
      <c r="O5670" s="8"/>
      <c r="P5670" s="8"/>
      <c r="R5670" s="8"/>
      <c r="S5670" s="8"/>
      <c r="T5670" s="8"/>
      <c r="U5670" s="8"/>
      <c r="W5670" s="8">
        <f t="shared" si="4565"/>
        <v>225.1</v>
      </c>
      <c r="X5670">
        <v>19364400</v>
      </c>
      <c r="Y5670">
        <f t="shared" si="4566"/>
        <v>5379</v>
      </c>
      <c r="Z5670" s="8">
        <v>0</v>
      </c>
      <c r="AA5670" s="8">
        <v>25.8</v>
      </c>
      <c r="AB5670" s="8">
        <v>60.5</v>
      </c>
      <c r="AC5670" s="4"/>
      <c r="KL5670" s="84"/>
      <c r="KP5670" s="84"/>
      <c r="KS5670" s="74"/>
      <c r="KT5670" s="74"/>
      <c r="KU5670" s="16"/>
      <c r="KV5670" s="72"/>
      <c r="KW5670" s="72"/>
      <c r="KX5670" s="16"/>
      <c r="KZ5670" s="16"/>
      <c r="LA5670" s="16"/>
      <c r="LB5670" s="74"/>
      <c r="LC5670" s="74"/>
    </row>
    <row r="5671" spans="8:315" x14ac:dyDescent="0.35">
      <c r="H5671" s="4"/>
      <c r="J5671" s="8"/>
      <c r="K5671" s="8"/>
      <c r="L5671" s="8"/>
      <c r="M5671" s="8"/>
      <c r="O5671" s="8"/>
      <c r="P5671" s="8"/>
      <c r="R5671" s="8"/>
      <c r="S5671" s="8"/>
      <c r="T5671" s="8"/>
      <c r="U5671" s="8"/>
      <c r="W5671" s="8">
        <f t="shared" si="4565"/>
        <v>225.2</v>
      </c>
      <c r="X5671">
        <v>19368000</v>
      </c>
      <c r="Y5671">
        <f t="shared" si="4566"/>
        <v>5380</v>
      </c>
      <c r="Z5671" s="8">
        <v>0</v>
      </c>
      <c r="AA5671" s="8">
        <v>25.1</v>
      </c>
      <c r="AB5671" s="8">
        <v>64.7</v>
      </c>
      <c r="AC5671" s="4"/>
      <c r="KL5671" s="84"/>
      <c r="KP5671" s="84"/>
      <c r="KS5671" s="74"/>
      <c r="KT5671" s="74"/>
      <c r="KU5671" s="16"/>
      <c r="KV5671" s="72"/>
      <c r="KW5671" s="72"/>
      <c r="KX5671" s="16"/>
      <c r="KZ5671" s="16"/>
      <c r="LA5671" s="16"/>
      <c r="LB5671" s="74"/>
      <c r="LC5671" s="74"/>
    </row>
    <row r="5672" spans="8:315" x14ac:dyDescent="0.35">
      <c r="H5672" s="4"/>
      <c r="J5672" s="8"/>
      <c r="K5672" s="8"/>
      <c r="L5672" s="8"/>
      <c r="M5672" s="8"/>
      <c r="O5672" s="8"/>
      <c r="P5672" s="8"/>
      <c r="R5672" s="8"/>
      <c r="S5672" s="8"/>
      <c r="T5672" s="8"/>
      <c r="U5672" s="8"/>
      <c r="W5672" s="8">
        <f t="shared" si="4565"/>
        <v>225.2</v>
      </c>
      <c r="X5672">
        <v>19371600</v>
      </c>
      <c r="Y5672">
        <f t="shared" si="4566"/>
        <v>5381</v>
      </c>
      <c r="Z5672" s="8">
        <v>0</v>
      </c>
      <c r="AA5672" s="8">
        <v>24.1</v>
      </c>
      <c r="AB5672" s="8">
        <v>84.2</v>
      </c>
      <c r="AC5672" s="4"/>
      <c r="KL5672" s="84"/>
      <c r="KP5672" s="84"/>
      <c r="KS5672" s="74"/>
      <c r="KT5672" s="74"/>
      <c r="KU5672" s="16"/>
      <c r="KV5672" s="72"/>
      <c r="KW5672" s="72"/>
      <c r="KX5672" s="16"/>
      <c r="KZ5672" s="16"/>
      <c r="LA5672" s="16"/>
      <c r="LB5672" s="74"/>
      <c r="LC5672" s="74"/>
    </row>
    <row r="5673" spans="8:315" x14ac:dyDescent="0.35">
      <c r="H5673" s="4"/>
      <c r="J5673" s="8"/>
      <c r="K5673" s="8"/>
      <c r="L5673" s="8"/>
      <c r="M5673" s="8"/>
      <c r="O5673" s="8"/>
      <c r="P5673" s="8"/>
      <c r="R5673" s="8"/>
      <c r="S5673" s="8"/>
      <c r="T5673" s="8"/>
      <c r="U5673" s="8"/>
      <c r="W5673" s="8">
        <f t="shared" si="4565"/>
        <v>225.3</v>
      </c>
      <c r="X5673">
        <v>19375200</v>
      </c>
      <c r="Y5673">
        <f t="shared" si="4566"/>
        <v>5382</v>
      </c>
      <c r="Z5673" s="8">
        <v>6.1</v>
      </c>
      <c r="AA5673" s="8">
        <v>23.2</v>
      </c>
      <c r="AB5673" s="8">
        <v>85.2</v>
      </c>
      <c r="AC5673" s="4"/>
      <c r="KL5673" s="84"/>
      <c r="KP5673" s="84"/>
      <c r="KS5673" s="74"/>
      <c r="KT5673" s="74"/>
      <c r="KU5673" s="16"/>
      <c r="KV5673" s="72"/>
      <c r="KW5673" s="72"/>
      <c r="KX5673" s="16"/>
      <c r="KZ5673" s="16"/>
      <c r="LA5673" s="16"/>
      <c r="LB5673" s="74"/>
      <c r="LC5673" s="74"/>
    </row>
    <row r="5674" spans="8:315" x14ac:dyDescent="0.35">
      <c r="H5674" s="4"/>
      <c r="J5674" s="8"/>
      <c r="K5674" s="8"/>
      <c r="L5674" s="8"/>
      <c r="M5674" s="8"/>
      <c r="O5674" s="8"/>
      <c r="P5674" s="8"/>
      <c r="R5674" s="8"/>
      <c r="S5674" s="8"/>
      <c r="T5674" s="8"/>
      <c r="U5674" s="8"/>
      <c r="W5674" s="8">
        <f t="shared" si="4565"/>
        <v>225.3</v>
      </c>
      <c r="X5674">
        <v>19378800</v>
      </c>
      <c r="Y5674">
        <f t="shared" si="4566"/>
        <v>5383</v>
      </c>
      <c r="Z5674" s="8">
        <v>36.9</v>
      </c>
      <c r="AA5674" s="8">
        <v>22.8</v>
      </c>
      <c r="AB5674" s="8">
        <v>85.3</v>
      </c>
      <c r="AC5674" s="4"/>
      <c r="KL5674" s="84"/>
      <c r="KP5674" s="84"/>
      <c r="KS5674" s="74"/>
      <c r="KT5674" s="74"/>
      <c r="KU5674" s="16"/>
      <c r="KV5674" s="72"/>
      <c r="KW5674" s="72"/>
      <c r="KX5674" s="16"/>
      <c r="KZ5674" s="16"/>
      <c r="LA5674" s="16"/>
      <c r="LB5674" s="74"/>
      <c r="LC5674" s="74"/>
    </row>
    <row r="5675" spans="8:315" x14ac:dyDescent="0.35">
      <c r="H5675" s="4"/>
      <c r="J5675" s="8"/>
      <c r="K5675" s="8"/>
      <c r="L5675" s="8"/>
      <c r="M5675" s="8"/>
      <c r="O5675" s="8"/>
      <c r="P5675" s="8"/>
      <c r="R5675" s="8"/>
      <c r="S5675" s="8"/>
      <c r="T5675" s="8"/>
      <c r="U5675" s="8"/>
      <c r="W5675" s="8">
        <f t="shared" si="4565"/>
        <v>225.3</v>
      </c>
      <c r="X5675">
        <v>19382400</v>
      </c>
      <c r="Y5675">
        <f t="shared" si="4566"/>
        <v>5384</v>
      </c>
      <c r="Z5675" s="8">
        <v>103.1</v>
      </c>
      <c r="AA5675" s="8">
        <v>22.8</v>
      </c>
      <c r="AB5675" s="8">
        <v>84</v>
      </c>
      <c r="AC5675" s="4"/>
      <c r="KL5675" s="84"/>
      <c r="KP5675" s="84"/>
      <c r="KS5675" s="74"/>
      <c r="KT5675" s="74"/>
      <c r="KU5675" s="16"/>
      <c r="KV5675" s="72"/>
      <c r="KW5675" s="72"/>
      <c r="KX5675" s="16"/>
      <c r="KZ5675" s="16"/>
      <c r="LA5675" s="16"/>
      <c r="LB5675" s="74"/>
      <c r="LC5675" s="74"/>
    </row>
    <row r="5676" spans="8:315" x14ac:dyDescent="0.35">
      <c r="H5676" s="4"/>
      <c r="J5676" s="8"/>
      <c r="K5676" s="8"/>
      <c r="L5676" s="8"/>
      <c r="M5676" s="8"/>
      <c r="O5676" s="8"/>
      <c r="P5676" s="8"/>
      <c r="R5676" s="8"/>
      <c r="S5676" s="8"/>
      <c r="T5676" s="8"/>
      <c r="U5676" s="8"/>
      <c r="W5676" s="8">
        <f t="shared" si="4565"/>
        <v>225.4</v>
      </c>
      <c r="X5676">
        <v>19386000</v>
      </c>
      <c r="Y5676">
        <f t="shared" si="4566"/>
        <v>5385</v>
      </c>
      <c r="Z5676" s="8">
        <v>304.7</v>
      </c>
      <c r="AA5676" s="8">
        <v>23.8</v>
      </c>
      <c r="AB5676" s="8">
        <v>76.8</v>
      </c>
      <c r="AC5676" s="4"/>
      <c r="KL5676" s="84"/>
      <c r="KP5676" s="84"/>
      <c r="KS5676" s="74"/>
      <c r="KT5676" s="74"/>
      <c r="KU5676" s="16"/>
      <c r="KV5676" s="72"/>
      <c r="KW5676" s="72"/>
      <c r="KX5676" s="16"/>
      <c r="KZ5676" s="16"/>
      <c r="LA5676" s="16"/>
      <c r="LB5676" s="74"/>
      <c r="LC5676" s="74"/>
    </row>
    <row r="5677" spans="8:315" x14ac:dyDescent="0.35">
      <c r="H5677" s="4"/>
      <c r="J5677" s="8"/>
      <c r="K5677" s="8"/>
      <c r="L5677" s="8"/>
      <c r="M5677" s="8"/>
      <c r="O5677" s="8"/>
      <c r="P5677" s="8"/>
      <c r="R5677" s="8"/>
      <c r="S5677" s="8"/>
      <c r="T5677" s="8"/>
      <c r="U5677" s="8"/>
      <c r="W5677" s="8">
        <f t="shared" si="4565"/>
        <v>225.4</v>
      </c>
      <c r="X5677">
        <v>19389600</v>
      </c>
      <c r="Y5677">
        <f t="shared" si="4566"/>
        <v>5386</v>
      </c>
      <c r="Z5677" s="8">
        <v>284.39999999999998</v>
      </c>
      <c r="AA5677" s="8">
        <v>24.6</v>
      </c>
      <c r="AB5677" s="8">
        <v>77.099999999999994</v>
      </c>
      <c r="AC5677" s="4"/>
      <c r="KL5677" s="84"/>
      <c r="KP5677" s="84"/>
      <c r="KS5677" s="74"/>
      <c r="KT5677" s="74"/>
      <c r="KU5677" s="16"/>
      <c r="KV5677" s="72"/>
      <c r="KW5677" s="72"/>
      <c r="KX5677" s="16"/>
      <c r="KZ5677" s="16"/>
      <c r="LA5677" s="16"/>
      <c r="LB5677" s="74"/>
      <c r="LC5677" s="74"/>
    </row>
    <row r="5678" spans="8:315" x14ac:dyDescent="0.35">
      <c r="H5678" s="4"/>
      <c r="J5678" s="8"/>
      <c r="K5678" s="8"/>
      <c r="L5678" s="8"/>
      <c r="M5678" s="8"/>
      <c r="O5678" s="8"/>
      <c r="P5678" s="8"/>
      <c r="R5678" s="8"/>
      <c r="S5678" s="8"/>
      <c r="T5678" s="8"/>
      <c r="U5678" s="8"/>
      <c r="W5678" s="8">
        <f t="shared" si="4565"/>
        <v>225.5</v>
      </c>
      <c r="X5678">
        <v>19393200</v>
      </c>
      <c r="Y5678">
        <f t="shared" si="4566"/>
        <v>5387</v>
      </c>
      <c r="Z5678" s="8">
        <v>183.1</v>
      </c>
      <c r="AA5678" s="8">
        <v>24.5</v>
      </c>
      <c r="AB5678" s="8">
        <v>75.900000000000006</v>
      </c>
      <c r="AC5678" s="4"/>
      <c r="KL5678" s="84"/>
      <c r="KP5678" s="84"/>
      <c r="KS5678" s="74"/>
      <c r="KT5678" s="74"/>
      <c r="KU5678" s="16"/>
      <c r="KV5678" s="72"/>
      <c r="KW5678" s="72"/>
      <c r="KX5678" s="16"/>
      <c r="KZ5678" s="16"/>
      <c r="LA5678" s="16"/>
      <c r="LB5678" s="74"/>
      <c r="LC5678" s="74"/>
    </row>
    <row r="5679" spans="8:315" x14ac:dyDescent="0.35">
      <c r="H5679" s="4"/>
      <c r="J5679" s="8"/>
      <c r="K5679" s="8"/>
      <c r="L5679" s="8"/>
      <c r="M5679" s="8"/>
      <c r="O5679" s="8"/>
      <c r="P5679" s="8"/>
      <c r="R5679" s="8"/>
      <c r="S5679" s="8"/>
      <c r="T5679" s="8"/>
      <c r="U5679" s="8"/>
      <c r="W5679" s="8">
        <f t="shared" si="4565"/>
        <v>225.5</v>
      </c>
      <c r="X5679">
        <v>19396800</v>
      </c>
      <c r="Y5679">
        <f t="shared" si="4566"/>
        <v>5388</v>
      </c>
      <c r="Z5679" s="8">
        <v>250</v>
      </c>
      <c r="AA5679" s="8">
        <v>24.7</v>
      </c>
      <c r="AB5679" s="8">
        <v>77.5</v>
      </c>
      <c r="AC5679" s="4"/>
      <c r="KL5679" s="84"/>
      <c r="KP5679" s="84"/>
      <c r="KS5679" s="74"/>
      <c r="KT5679" s="74"/>
      <c r="KU5679" s="16"/>
      <c r="KV5679" s="72"/>
      <c r="KW5679" s="72"/>
      <c r="KX5679" s="16"/>
      <c r="KZ5679" s="16"/>
      <c r="LA5679" s="16"/>
      <c r="LB5679" s="74"/>
      <c r="LC5679" s="74"/>
    </row>
    <row r="5680" spans="8:315" x14ac:dyDescent="0.35">
      <c r="H5680" s="4"/>
      <c r="J5680" s="8"/>
      <c r="K5680" s="8"/>
      <c r="L5680" s="8"/>
      <c r="M5680" s="8"/>
      <c r="O5680" s="8"/>
      <c r="P5680" s="8"/>
      <c r="R5680" s="8"/>
      <c r="S5680" s="8"/>
      <c r="T5680" s="8"/>
      <c r="U5680" s="8"/>
      <c r="W5680" s="8">
        <f t="shared" si="4565"/>
        <v>225.5</v>
      </c>
      <c r="X5680">
        <v>19400400</v>
      </c>
      <c r="Y5680">
        <f t="shared" si="4566"/>
        <v>5389</v>
      </c>
      <c r="Z5680" s="8">
        <v>116.4</v>
      </c>
      <c r="AA5680" s="8">
        <v>23.6</v>
      </c>
      <c r="AB5680" s="8">
        <v>78.8</v>
      </c>
      <c r="AC5680" s="4"/>
      <c r="KL5680" s="84"/>
      <c r="KP5680" s="84"/>
      <c r="KS5680" s="74"/>
      <c r="KT5680" s="74"/>
      <c r="KU5680" s="16"/>
      <c r="KV5680" s="72"/>
      <c r="KW5680" s="72"/>
      <c r="KX5680" s="16"/>
      <c r="KZ5680" s="16"/>
      <c r="LA5680" s="16"/>
      <c r="LB5680" s="74"/>
      <c r="LC5680" s="74"/>
    </row>
    <row r="5681" spans="8:315" x14ac:dyDescent="0.35">
      <c r="H5681" s="4"/>
      <c r="J5681" s="8"/>
      <c r="K5681" s="8"/>
      <c r="L5681" s="8"/>
      <c r="M5681" s="8"/>
      <c r="O5681" s="8"/>
      <c r="P5681" s="8"/>
      <c r="R5681" s="8"/>
      <c r="S5681" s="8"/>
      <c r="T5681" s="8"/>
      <c r="U5681" s="8"/>
      <c r="W5681" s="8">
        <f t="shared" si="4565"/>
        <v>225.6</v>
      </c>
      <c r="X5681">
        <v>19404000</v>
      </c>
      <c r="Y5681">
        <f t="shared" si="4566"/>
        <v>5390</v>
      </c>
      <c r="Z5681" s="8">
        <v>105.8</v>
      </c>
      <c r="AA5681" s="8">
        <v>22.5</v>
      </c>
      <c r="AB5681" s="8">
        <v>81.8</v>
      </c>
      <c r="AC5681" s="4"/>
      <c r="KL5681" s="84"/>
      <c r="KP5681" s="84"/>
      <c r="KS5681" s="74"/>
      <c r="KT5681" s="74"/>
      <c r="KU5681" s="16"/>
      <c r="KV5681" s="72"/>
      <c r="KW5681" s="72"/>
      <c r="KX5681" s="16"/>
      <c r="KZ5681" s="16"/>
      <c r="LA5681" s="16"/>
      <c r="LB5681" s="74"/>
      <c r="LC5681" s="74"/>
    </row>
    <row r="5682" spans="8:315" x14ac:dyDescent="0.35">
      <c r="H5682" s="4"/>
      <c r="J5682" s="8"/>
      <c r="K5682" s="8"/>
      <c r="L5682" s="8"/>
      <c r="M5682" s="8"/>
      <c r="O5682" s="8"/>
      <c r="P5682" s="8"/>
      <c r="R5682" s="8"/>
      <c r="S5682" s="8"/>
      <c r="T5682" s="8"/>
      <c r="U5682" s="8"/>
      <c r="W5682" s="8">
        <f t="shared" si="4565"/>
        <v>225.6</v>
      </c>
      <c r="X5682">
        <v>19407600</v>
      </c>
      <c r="Y5682">
        <f t="shared" si="4566"/>
        <v>5391</v>
      </c>
      <c r="Z5682" s="8">
        <v>153.6</v>
      </c>
      <c r="AA5682" s="8">
        <v>20.2</v>
      </c>
      <c r="AB5682" s="8">
        <v>89.7</v>
      </c>
      <c r="AC5682" s="4"/>
      <c r="KL5682" s="84"/>
      <c r="KP5682" s="84"/>
      <c r="KS5682" s="74"/>
      <c r="KT5682" s="74"/>
      <c r="KU5682" s="16"/>
      <c r="KV5682" s="72"/>
      <c r="KW5682" s="72"/>
      <c r="KX5682" s="16"/>
      <c r="KZ5682" s="16"/>
      <c r="LA5682" s="16"/>
      <c r="LB5682" s="74"/>
      <c r="LC5682" s="74"/>
    </row>
    <row r="5683" spans="8:315" x14ac:dyDescent="0.35">
      <c r="H5683" s="4"/>
      <c r="J5683" s="8"/>
      <c r="K5683" s="8"/>
      <c r="L5683" s="8"/>
      <c r="M5683" s="8"/>
      <c r="O5683" s="8"/>
      <c r="P5683" s="8"/>
      <c r="R5683" s="8"/>
      <c r="S5683" s="8"/>
      <c r="T5683" s="8"/>
      <c r="U5683" s="8"/>
      <c r="W5683" s="8">
        <f t="shared" si="4565"/>
        <v>225.7</v>
      </c>
      <c r="X5683">
        <v>19411200</v>
      </c>
      <c r="Y5683">
        <f t="shared" si="4566"/>
        <v>5392</v>
      </c>
      <c r="Z5683" s="8">
        <v>85</v>
      </c>
      <c r="AA5683" s="8">
        <v>19.399999999999999</v>
      </c>
      <c r="AB5683" s="8">
        <v>89.8</v>
      </c>
      <c r="AC5683" s="4"/>
      <c r="KL5683" s="84"/>
      <c r="KP5683" s="84"/>
      <c r="KS5683" s="74"/>
      <c r="KT5683" s="74"/>
      <c r="KU5683" s="16"/>
      <c r="KV5683" s="72"/>
      <c r="KW5683" s="72"/>
      <c r="KX5683" s="16"/>
      <c r="KZ5683" s="16"/>
      <c r="LA5683" s="16"/>
      <c r="LB5683" s="74"/>
      <c r="LC5683" s="74"/>
    </row>
    <row r="5684" spans="8:315" x14ac:dyDescent="0.35">
      <c r="H5684" s="4"/>
      <c r="J5684" s="8"/>
      <c r="K5684" s="8"/>
      <c r="L5684" s="8"/>
      <c r="M5684" s="8"/>
      <c r="O5684" s="8"/>
      <c r="P5684" s="8"/>
      <c r="R5684" s="8"/>
      <c r="S5684" s="8"/>
      <c r="T5684" s="8"/>
      <c r="U5684" s="8"/>
      <c r="W5684" s="8">
        <f t="shared" si="4565"/>
        <v>225.7</v>
      </c>
      <c r="X5684">
        <v>19414800</v>
      </c>
      <c r="Y5684">
        <f t="shared" si="4566"/>
        <v>5393</v>
      </c>
      <c r="Z5684" s="8">
        <v>88.9</v>
      </c>
      <c r="AA5684" s="8">
        <v>18.8</v>
      </c>
      <c r="AB5684" s="8">
        <v>87.6</v>
      </c>
      <c r="AC5684" s="4"/>
      <c r="KL5684" s="84"/>
      <c r="KP5684" s="84"/>
      <c r="KS5684" s="74"/>
      <c r="KT5684" s="74"/>
      <c r="KU5684" s="16"/>
      <c r="KV5684" s="72"/>
      <c r="KW5684" s="72"/>
      <c r="KX5684" s="16"/>
      <c r="KZ5684" s="16"/>
      <c r="LA5684" s="16"/>
      <c r="LB5684" s="74"/>
      <c r="LC5684" s="74"/>
    </row>
    <row r="5685" spans="8:315" x14ac:dyDescent="0.35">
      <c r="H5685" s="4"/>
      <c r="J5685" s="8"/>
      <c r="K5685" s="8"/>
      <c r="L5685" s="8"/>
      <c r="M5685" s="8"/>
      <c r="O5685" s="8"/>
      <c r="P5685" s="8"/>
      <c r="R5685" s="8"/>
      <c r="S5685" s="8"/>
      <c r="T5685" s="8"/>
      <c r="U5685" s="8"/>
      <c r="W5685" s="8">
        <f t="shared" si="4565"/>
        <v>225.8</v>
      </c>
      <c r="X5685">
        <v>19418400</v>
      </c>
      <c r="Y5685">
        <f t="shared" si="4566"/>
        <v>5394</v>
      </c>
      <c r="Z5685" s="8">
        <v>41.7</v>
      </c>
      <c r="AA5685" s="8">
        <v>18.7</v>
      </c>
      <c r="AB5685" s="8">
        <v>86.1</v>
      </c>
      <c r="AC5685" s="4"/>
      <c r="KL5685" s="84"/>
      <c r="KP5685" s="84"/>
      <c r="KS5685" s="74"/>
      <c r="KT5685" s="74"/>
      <c r="KU5685" s="16"/>
      <c r="KV5685" s="72"/>
      <c r="KW5685" s="72"/>
      <c r="KX5685" s="16"/>
      <c r="KZ5685" s="16"/>
      <c r="LA5685" s="16"/>
      <c r="LB5685" s="74"/>
      <c r="LC5685" s="74"/>
    </row>
    <row r="5686" spans="8:315" x14ac:dyDescent="0.35">
      <c r="H5686" s="4"/>
      <c r="J5686" s="8"/>
      <c r="K5686" s="8"/>
      <c r="L5686" s="8"/>
      <c r="M5686" s="8"/>
      <c r="O5686" s="8"/>
      <c r="P5686" s="8"/>
      <c r="R5686" s="8"/>
      <c r="S5686" s="8"/>
      <c r="T5686" s="8"/>
      <c r="U5686" s="8"/>
      <c r="W5686" s="8">
        <f t="shared" si="4565"/>
        <v>225.8</v>
      </c>
      <c r="X5686">
        <v>19422000</v>
      </c>
      <c r="Y5686">
        <f t="shared" si="4566"/>
        <v>5395</v>
      </c>
      <c r="Z5686" s="8">
        <v>9.1999999999999993</v>
      </c>
      <c r="AA5686" s="8">
        <v>18.600000000000001</v>
      </c>
      <c r="AB5686" s="8">
        <v>91.1</v>
      </c>
      <c r="AC5686" s="4"/>
      <c r="KL5686" s="84"/>
      <c r="KP5686" s="84"/>
      <c r="KS5686" s="74"/>
      <c r="KT5686" s="74"/>
      <c r="KU5686" s="16"/>
      <c r="KV5686" s="72"/>
      <c r="KW5686" s="72"/>
      <c r="KX5686" s="16"/>
      <c r="KZ5686" s="16"/>
      <c r="LA5686" s="16"/>
      <c r="LB5686" s="74"/>
      <c r="LC5686" s="74"/>
    </row>
    <row r="5687" spans="8:315" x14ac:dyDescent="0.35">
      <c r="H5687" s="4"/>
      <c r="J5687" s="8"/>
      <c r="K5687" s="8"/>
      <c r="L5687" s="8"/>
      <c r="M5687" s="8"/>
      <c r="O5687" s="8"/>
      <c r="P5687" s="8"/>
      <c r="R5687" s="8"/>
      <c r="S5687" s="8"/>
      <c r="T5687" s="8"/>
      <c r="U5687" s="8"/>
      <c r="W5687" s="8">
        <f t="shared" si="4565"/>
        <v>225.8</v>
      </c>
      <c r="X5687">
        <v>19425600</v>
      </c>
      <c r="Y5687">
        <f t="shared" si="4566"/>
        <v>5396</v>
      </c>
      <c r="Z5687" s="8">
        <v>0</v>
      </c>
      <c r="AA5687" s="8">
        <v>18.399999999999999</v>
      </c>
      <c r="AB5687" s="8">
        <v>91.2</v>
      </c>
      <c r="AC5687" s="4"/>
      <c r="KL5687" s="84"/>
      <c r="KP5687" s="84"/>
      <c r="KS5687" s="74"/>
      <c r="KT5687" s="74"/>
      <c r="KU5687" s="16"/>
      <c r="KV5687" s="72"/>
      <c r="KW5687" s="72"/>
      <c r="KX5687" s="16"/>
      <c r="KZ5687" s="16"/>
      <c r="LA5687" s="16"/>
      <c r="LB5687" s="74"/>
      <c r="LC5687" s="74"/>
    </row>
    <row r="5688" spans="8:315" x14ac:dyDescent="0.35">
      <c r="H5688" s="4"/>
      <c r="J5688" s="8"/>
      <c r="K5688" s="8"/>
      <c r="L5688" s="8"/>
      <c r="M5688" s="8"/>
      <c r="O5688" s="8"/>
      <c r="P5688" s="8"/>
      <c r="R5688" s="8"/>
      <c r="S5688" s="8"/>
      <c r="T5688" s="8"/>
      <c r="U5688" s="8"/>
      <c r="W5688" s="8">
        <f t="shared" si="4565"/>
        <v>225.9</v>
      </c>
      <c r="X5688">
        <v>19429200</v>
      </c>
      <c r="Y5688">
        <f t="shared" si="4566"/>
        <v>5397</v>
      </c>
      <c r="Z5688" s="8">
        <v>0</v>
      </c>
      <c r="AA5688" s="8">
        <v>18.5</v>
      </c>
      <c r="AB5688" s="8">
        <v>90.3</v>
      </c>
      <c r="AC5688" s="4"/>
      <c r="KL5688" s="84"/>
      <c r="KP5688" s="84"/>
      <c r="KS5688" s="74"/>
      <c r="KT5688" s="74"/>
      <c r="KU5688" s="16"/>
      <c r="KV5688" s="72"/>
      <c r="KW5688" s="72"/>
      <c r="KX5688" s="16"/>
      <c r="KZ5688" s="16"/>
      <c r="LA5688" s="16"/>
      <c r="LB5688" s="74"/>
      <c r="LC5688" s="74"/>
    </row>
    <row r="5689" spans="8:315" x14ac:dyDescent="0.35">
      <c r="H5689" s="4"/>
      <c r="J5689" s="8"/>
      <c r="K5689" s="8"/>
      <c r="L5689" s="8"/>
      <c r="M5689" s="8"/>
      <c r="O5689" s="8"/>
      <c r="P5689" s="8"/>
      <c r="R5689" s="8"/>
      <c r="S5689" s="8"/>
      <c r="T5689" s="8"/>
      <c r="U5689" s="8"/>
      <c r="W5689" s="8">
        <f t="shared" si="4565"/>
        <v>225.9</v>
      </c>
      <c r="X5689">
        <v>19432800</v>
      </c>
      <c r="Y5689">
        <f t="shared" si="4566"/>
        <v>5398</v>
      </c>
      <c r="Z5689" s="8">
        <v>0.3</v>
      </c>
      <c r="AA5689" s="8">
        <v>18.600000000000001</v>
      </c>
      <c r="AB5689" s="8">
        <v>89.8</v>
      </c>
      <c r="AC5689" s="4"/>
      <c r="KL5689" s="84"/>
      <c r="KP5689" s="84"/>
      <c r="KS5689" s="74"/>
      <c r="KT5689" s="74"/>
      <c r="KU5689" s="16"/>
      <c r="KV5689" s="72"/>
      <c r="KW5689" s="72"/>
      <c r="KX5689" s="16"/>
      <c r="KZ5689" s="16"/>
      <c r="LA5689" s="16"/>
      <c r="LB5689" s="74"/>
      <c r="LC5689" s="74"/>
    </row>
    <row r="5690" spans="8:315" x14ac:dyDescent="0.35">
      <c r="H5690" s="4"/>
      <c r="J5690" s="8"/>
      <c r="K5690" s="8"/>
      <c r="L5690" s="8"/>
      <c r="M5690" s="8"/>
      <c r="O5690" s="8"/>
      <c r="P5690" s="8"/>
      <c r="R5690" s="8"/>
      <c r="S5690" s="8"/>
      <c r="T5690" s="8"/>
      <c r="U5690" s="8"/>
      <c r="W5690" s="8">
        <f t="shared" si="4565"/>
        <v>226</v>
      </c>
      <c r="X5690">
        <v>19436400</v>
      </c>
      <c r="Y5690">
        <f t="shared" si="4566"/>
        <v>5399</v>
      </c>
      <c r="Z5690" s="8">
        <v>0</v>
      </c>
      <c r="AA5690" s="8">
        <v>18.7</v>
      </c>
      <c r="AB5690" s="8">
        <v>82.4</v>
      </c>
      <c r="AC5690" s="4"/>
      <c r="KL5690" s="84"/>
      <c r="KP5690" s="84"/>
      <c r="KS5690" s="74"/>
      <c r="KT5690" s="74"/>
      <c r="KU5690" s="16"/>
      <c r="KV5690" s="72"/>
      <c r="KW5690" s="72"/>
      <c r="KX5690" s="16"/>
      <c r="KZ5690" s="16"/>
      <c r="LA5690" s="16"/>
      <c r="LB5690" s="74"/>
      <c r="LC5690" s="74"/>
    </row>
    <row r="5691" spans="8:315" x14ac:dyDescent="0.35">
      <c r="H5691" s="4"/>
      <c r="J5691" s="8"/>
      <c r="K5691" s="8"/>
      <c r="L5691" s="8"/>
      <c r="M5691" s="8"/>
      <c r="O5691" s="8"/>
      <c r="P5691" s="8"/>
      <c r="R5691" s="8"/>
      <c r="S5691" s="8"/>
      <c r="T5691" s="8"/>
      <c r="U5691" s="8"/>
      <c r="W5691" s="8">
        <f t="shared" si="4565"/>
        <v>226</v>
      </c>
      <c r="X5691">
        <v>19440000</v>
      </c>
      <c r="Y5691">
        <f t="shared" si="4566"/>
        <v>5400</v>
      </c>
      <c r="Z5691" s="8">
        <v>0</v>
      </c>
      <c r="AA5691" s="8">
        <v>18.7</v>
      </c>
      <c r="AB5691" s="8">
        <v>77.8</v>
      </c>
      <c r="AC5691" s="4"/>
      <c r="KL5691" s="84"/>
      <c r="KP5691" s="84"/>
      <c r="KS5691" s="74"/>
      <c r="KT5691" s="74"/>
      <c r="KU5691" s="16"/>
      <c r="KV5691" s="72"/>
      <c r="KW5691" s="72"/>
      <c r="KX5691" s="16"/>
      <c r="KZ5691" s="16"/>
      <c r="LA5691" s="16"/>
      <c r="LB5691" s="74"/>
      <c r="LC5691" s="74"/>
    </row>
    <row r="5692" spans="8:315" x14ac:dyDescent="0.35">
      <c r="H5692" s="4"/>
      <c r="J5692" s="8"/>
      <c r="K5692" s="8"/>
      <c r="L5692" s="8"/>
      <c r="M5692" s="8"/>
      <c r="O5692" s="8"/>
      <c r="P5692" s="8"/>
      <c r="R5692" s="8"/>
      <c r="S5692" s="8"/>
      <c r="T5692" s="8"/>
      <c r="U5692" s="8"/>
      <c r="W5692" s="8">
        <f t="shared" si="4565"/>
        <v>226</v>
      </c>
      <c r="X5692">
        <v>19443600</v>
      </c>
      <c r="Y5692">
        <f t="shared" si="4566"/>
        <v>5401</v>
      </c>
      <c r="Z5692" s="8">
        <v>0</v>
      </c>
      <c r="AA5692" s="8">
        <v>17.899999999999999</v>
      </c>
      <c r="AB5692" s="8">
        <v>88.7</v>
      </c>
      <c r="AC5692" s="4"/>
      <c r="KL5692" s="84"/>
      <c r="KP5692" s="84"/>
      <c r="KS5692" s="74"/>
      <c r="KT5692" s="74"/>
      <c r="KU5692" s="16"/>
      <c r="KV5692" s="72"/>
      <c r="KW5692" s="72"/>
      <c r="KX5692" s="16"/>
      <c r="KZ5692" s="16"/>
      <c r="LA5692" s="16"/>
      <c r="LB5692" s="74"/>
      <c r="LC5692" s="74"/>
    </row>
    <row r="5693" spans="8:315" x14ac:dyDescent="0.35">
      <c r="H5693" s="4"/>
      <c r="J5693" s="8"/>
      <c r="K5693" s="8"/>
      <c r="L5693" s="8"/>
      <c r="M5693" s="8"/>
      <c r="O5693" s="8"/>
      <c r="P5693" s="8"/>
      <c r="R5693" s="8"/>
      <c r="S5693" s="8"/>
      <c r="T5693" s="8"/>
      <c r="U5693" s="8"/>
      <c r="W5693" s="8">
        <f t="shared" si="4565"/>
        <v>226.1</v>
      </c>
      <c r="X5693">
        <v>19447200</v>
      </c>
      <c r="Y5693">
        <f t="shared" si="4566"/>
        <v>5402</v>
      </c>
      <c r="Z5693" s="8">
        <v>0</v>
      </c>
      <c r="AA5693" s="8">
        <v>18.399999999999999</v>
      </c>
      <c r="AB5693" s="8">
        <v>87</v>
      </c>
      <c r="AC5693" s="4"/>
      <c r="KL5693" s="84"/>
      <c r="KP5693" s="84"/>
      <c r="KS5693" s="74"/>
      <c r="KT5693" s="74"/>
      <c r="KU5693" s="16"/>
      <c r="KV5693" s="72"/>
      <c r="KW5693" s="72"/>
      <c r="KX5693" s="16"/>
      <c r="KZ5693" s="16"/>
      <c r="LA5693" s="16"/>
      <c r="LB5693" s="74"/>
      <c r="LC5693" s="74"/>
    </row>
    <row r="5694" spans="8:315" x14ac:dyDescent="0.35">
      <c r="H5694" s="4"/>
      <c r="J5694" s="8"/>
      <c r="K5694" s="8"/>
      <c r="L5694" s="8"/>
      <c r="M5694" s="8"/>
      <c r="O5694" s="8"/>
      <c r="P5694" s="8"/>
      <c r="R5694" s="8"/>
      <c r="S5694" s="8"/>
      <c r="T5694" s="8"/>
      <c r="U5694" s="8"/>
      <c r="W5694" s="8">
        <f t="shared" si="4565"/>
        <v>226.1</v>
      </c>
      <c r="X5694">
        <v>19450800</v>
      </c>
      <c r="Y5694">
        <f t="shared" si="4566"/>
        <v>5403</v>
      </c>
      <c r="Z5694" s="8">
        <v>0</v>
      </c>
      <c r="AA5694" s="8">
        <v>18.100000000000001</v>
      </c>
      <c r="AB5694" s="8">
        <v>89.7</v>
      </c>
      <c r="AC5694" s="4"/>
      <c r="KL5694" s="84"/>
      <c r="KP5694" s="84"/>
      <c r="KS5694" s="74"/>
      <c r="KT5694" s="74"/>
      <c r="KU5694" s="16"/>
      <c r="KV5694" s="72"/>
      <c r="KW5694" s="72"/>
      <c r="KX5694" s="16"/>
      <c r="KZ5694" s="16"/>
      <c r="LA5694" s="16"/>
      <c r="LB5694" s="74"/>
      <c r="LC5694" s="74"/>
    </row>
    <row r="5695" spans="8:315" x14ac:dyDescent="0.35">
      <c r="H5695" s="4"/>
      <c r="J5695" s="8"/>
      <c r="K5695" s="8"/>
      <c r="L5695" s="8"/>
      <c r="M5695" s="8"/>
      <c r="O5695" s="8"/>
      <c r="P5695" s="8"/>
      <c r="R5695" s="8"/>
      <c r="S5695" s="8"/>
      <c r="T5695" s="8"/>
      <c r="U5695" s="8"/>
      <c r="W5695" s="8">
        <f t="shared" si="4565"/>
        <v>226.2</v>
      </c>
      <c r="X5695">
        <v>19454400</v>
      </c>
      <c r="Y5695">
        <f t="shared" si="4566"/>
        <v>5404</v>
      </c>
      <c r="Z5695" s="8">
        <v>0</v>
      </c>
      <c r="AA5695" s="8">
        <v>17.600000000000001</v>
      </c>
      <c r="AB5695" s="8">
        <v>88.8</v>
      </c>
      <c r="AC5695" s="4"/>
      <c r="KL5695" s="84"/>
      <c r="KP5695" s="84"/>
      <c r="KS5695" s="74"/>
      <c r="KT5695" s="74"/>
      <c r="KU5695" s="16"/>
      <c r="KV5695" s="72"/>
      <c r="KW5695" s="72"/>
      <c r="KX5695" s="16"/>
      <c r="KZ5695" s="16"/>
      <c r="LA5695" s="16"/>
      <c r="LB5695" s="74"/>
      <c r="LC5695" s="74"/>
    </row>
    <row r="5696" spans="8:315" x14ac:dyDescent="0.35">
      <c r="H5696" s="4"/>
      <c r="J5696" s="8"/>
      <c r="K5696" s="8"/>
      <c r="L5696" s="8"/>
      <c r="M5696" s="8"/>
      <c r="O5696" s="8"/>
      <c r="P5696" s="8"/>
      <c r="R5696" s="8"/>
      <c r="S5696" s="8"/>
      <c r="T5696" s="8"/>
      <c r="U5696" s="8"/>
      <c r="W5696" s="8">
        <f t="shared" si="4565"/>
        <v>226.2</v>
      </c>
      <c r="X5696">
        <v>19458000</v>
      </c>
      <c r="Y5696">
        <f t="shared" si="4566"/>
        <v>5405</v>
      </c>
      <c r="Z5696" s="8">
        <v>0</v>
      </c>
      <c r="AA5696" s="8">
        <v>17.5</v>
      </c>
      <c r="AB5696" s="8">
        <v>88.9</v>
      </c>
      <c r="AC5696" s="4"/>
      <c r="KL5696" s="84"/>
      <c r="KP5696" s="84"/>
      <c r="KS5696" s="74"/>
      <c r="KT5696" s="74"/>
      <c r="KU5696" s="16"/>
      <c r="KV5696" s="72"/>
      <c r="KW5696" s="72"/>
      <c r="KX5696" s="16"/>
      <c r="KZ5696" s="16"/>
      <c r="LA5696" s="16"/>
      <c r="LB5696" s="74"/>
      <c r="LC5696" s="74"/>
    </row>
    <row r="5697" spans="8:315" x14ac:dyDescent="0.35">
      <c r="H5697" s="4"/>
      <c r="J5697" s="8"/>
      <c r="K5697" s="8"/>
      <c r="L5697" s="8"/>
      <c r="M5697" s="8"/>
      <c r="O5697" s="8"/>
      <c r="P5697" s="8"/>
      <c r="R5697" s="8"/>
      <c r="S5697" s="8"/>
      <c r="T5697" s="8"/>
      <c r="U5697" s="8"/>
      <c r="W5697" s="8">
        <f t="shared" si="4565"/>
        <v>226.3</v>
      </c>
      <c r="X5697">
        <v>19461600</v>
      </c>
      <c r="Y5697">
        <f t="shared" si="4566"/>
        <v>5406</v>
      </c>
      <c r="Z5697" s="8">
        <v>6.1</v>
      </c>
      <c r="AA5697" s="8">
        <v>17.600000000000001</v>
      </c>
      <c r="AB5697" s="8">
        <v>88.4</v>
      </c>
      <c r="AC5697" s="4"/>
      <c r="KL5697" s="84"/>
      <c r="KP5697" s="84"/>
      <c r="KS5697" s="74"/>
      <c r="KT5697" s="74"/>
      <c r="KU5697" s="16"/>
      <c r="KV5697" s="72"/>
      <c r="KW5697" s="72"/>
      <c r="KX5697" s="16"/>
      <c r="KZ5697" s="16"/>
      <c r="LA5697" s="16"/>
      <c r="LB5697" s="74"/>
      <c r="LC5697" s="74"/>
    </row>
    <row r="5698" spans="8:315" x14ac:dyDescent="0.35">
      <c r="H5698" s="4"/>
      <c r="J5698" s="8"/>
      <c r="K5698" s="8"/>
      <c r="L5698" s="8"/>
      <c r="M5698" s="8"/>
      <c r="O5698" s="8"/>
      <c r="P5698" s="8"/>
      <c r="R5698" s="8"/>
      <c r="S5698" s="8"/>
      <c r="T5698" s="8"/>
      <c r="U5698" s="8"/>
      <c r="W5698" s="8">
        <f t="shared" si="4565"/>
        <v>226.3</v>
      </c>
      <c r="X5698">
        <v>19465200</v>
      </c>
      <c r="Y5698">
        <f t="shared" si="4566"/>
        <v>5407</v>
      </c>
      <c r="Z5698" s="8">
        <v>21.9</v>
      </c>
      <c r="AA5698" s="8">
        <v>17.5</v>
      </c>
      <c r="AB5698" s="8">
        <v>87.7</v>
      </c>
      <c r="AC5698" s="4"/>
      <c r="KL5698" s="84"/>
      <c r="KP5698" s="84"/>
      <c r="KS5698" s="74"/>
      <c r="KT5698" s="74"/>
      <c r="KU5698" s="16"/>
      <c r="KV5698" s="72"/>
      <c r="KW5698" s="72"/>
      <c r="KX5698" s="16"/>
      <c r="KZ5698" s="16"/>
      <c r="LA5698" s="16"/>
      <c r="LB5698" s="74"/>
      <c r="LC5698" s="74"/>
    </row>
    <row r="5699" spans="8:315" x14ac:dyDescent="0.35">
      <c r="H5699" s="4"/>
      <c r="J5699" s="8"/>
      <c r="K5699" s="8"/>
      <c r="L5699" s="8"/>
      <c r="M5699" s="8"/>
      <c r="O5699" s="8"/>
      <c r="P5699" s="8"/>
      <c r="R5699" s="8"/>
      <c r="S5699" s="8"/>
      <c r="T5699" s="8"/>
      <c r="U5699" s="8"/>
      <c r="W5699" s="8">
        <f t="shared" si="4565"/>
        <v>226.3</v>
      </c>
      <c r="X5699">
        <v>19468800</v>
      </c>
      <c r="Y5699">
        <f t="shared" si="4566"/>
        <v>5408</v>
      </c>
      <c r="Z5699" s="8">
        <v>47.2</v>
      </c>
      <c r="AA5699" s="8">
        <v>16.899999999999999</v>
      </c>
      <c r="AB5699" s="8">
        <v>88.9</v>
      </c>
      <c r="AC5699" s="4"/>
      <c r="KL5699" s="84"/>
      <c r="KP5699" s="84"/>
      <c r="KS5699" s="74"/>
      <c r="KT5699" s="74"/>
      <c r="KU5699" s="16"/>
      <c r="KV5699" s="72"/>
      <c r="KW5699" s="72"/>
      <c r="KX5699" s="16"/>
      <c r="KZ5699" s="16"/>
      <c r="LA5699" s="16"/>
      <c r="LB5699" s="74"/>
      <c r="LC5699" s="74"/>
    </row>
    <row r="5700" spans="8:315" x14ac:dyDescent="0.35">
      <c r="H5700" s="4"/>
      <c r="J5700" s="8"/>
      <c r="K5700" s="8"/>
      <c r="L5700" s="8"/>
      <c r="M5700" s="8"/>
      <c r="O5700" s="8"/>
      <c r="P5700" s="8"/>
      <c r="R5700" s="8"/>
      <c r="S5700" s="8"/>
      <c r="T5700" s="8"/>
      <c r="U5700" s="8"/>
      <c r="W5700" s="8">
        <f t="shared" si="4565"/>
        <v>226.4</v>
      </c>
      <c r="X5700">
        <v>19472400</v>
      </c>
      <c r="Y5700">
        <f t="shared" si="4566"/>
        <v>5409</v>
      </c>
      <c r="Z5700" s="8">
        <v>44.4</v>
      </c>
      <c r="AA5700" s="8">
        <v>16.3</v>
      </c>
      <c r="AB5700" s="8">
        <v>90.7</v>
      </c>
      <c r="AC5700" s="4"/>
      <c r="KL5700" s="84"/>
      <c r="KP5700" s="84"/>
      <c r="KS5700" s="74"/>
      <c r="KT5700" s="74"/>
      <c r="KU5700" s="16"/>
      <c r="KV5700" s="72"/>
      <c r="KW5700" s="72"/>
      <c r="KX5700" s="16"/>
      <c r="KZ5700" s="16"/>
      <c r="LA5700" s="16"/>
      <c r="LB5700" s="74"/>
      <c r="LC5700" s="74"/>
    </row>
    <row r="5701" spans="8:315" x14ac:dyDescent="0.35">
      <c r="H5701" s="4"/>
      <c r="J5701" s="8"/>
      <c r="K5701" s="8"/>
      <c r="L5701" s="8"/>
      <c r="M5701" s="8"/>
      <c r="O5701" s="8"/>
      <c r="P5701" s="8"/>
      <c r="R5701" s="8"/>
      <c r="S5701" s="8"/>
      <c r="T5701" s="8"/>
      <c r="U5701" s="8"/>
      <c r="W5701" s="8">
        <f t="shared" si="4565"/>
        <v>226.4</v>
      </c>
      <c r="X5701">
        <v>19476000</v>
      </c>
      <c r="Y5701">
        <f t="shared" si="4566"/>
        <v>5410</v>
      </c>
      <c r="Z5701" s="8">
        <v>119.4</v>
      </c>
      <c r="AA5701" s="8">
        <v>16.3</v>
      </c>
      <c r="AB5701" s="8">
        <v>92.3</v>
      </c>
      <c r="AC5701" s="4"/>
      <c r="KL5701" s="84"/>
      <c r="KP5701" s="84"/>
      <c r="KS5701" s="74"/>
      <c r="KT5701" s="74"/>
      <c r="KU5701" s="16"/>
      <c r="KV5701" s="72"/>
      <c r="KW5701" s="72"/>
      <c r="KX5701" s="16"/>
      <c r="KZ5701" s="16"/>
      <c r="LA5701" s="16"/>
      <c r="LB5701" s="74"/>
      <c r="LC5701" s="74"/>
    </row>
    <row r="5702" spans="8:315" x14ac:dyDescent="0.35">
      <c r="H5702" s="4"/>
      <c r="J5702" s="8"/>
      <c r="K5702" s="8"/>
      <c r="L5702" s="8"/>
      <c r="M5702" s="8"/>
      <c r="O5702" s="8"/>
      <c r="P5702" s="8"/>
      <c r="R5702" s="8"/>
      <c r="S5702" s="8"/>
      <c r="T5702" s="8"/>
      <c r="U5702" s="8"/>
      <c r="W5702" s="8">
        <f t="shared" si="4565"/>
        <v>226.5</v>
      </c>
      <c r="X5702">
        <v>19479600</v>
      </c>
      <c r="Y5702">
        <f t="shared" si="4566"/>
        <v>5411</v>
      </c>
      <c r="Z5702" s="8">
        <v>113.9</v>
      </c>
      <c r="AA5702" s="8">
        <v>16.7</v>
      </c>
      <c r="AB5702" s="8">
        <v>90.7</v>
      </c>
      <c r="AC5702" s="4"/>
      <c r="KL5702" s="84"/>
      <c r="KP5702" s="84"/>
      <c r="KS5702" s="74"/>
      <c r="KT5702" s="74"/>
      <c r="KU5702" s="16"/>
      <c r="KV5702" s="72"/>
      <c r="KW5702" s="72"/>
      <c r="KX5702" s="16"/>
      <c r="KZ5702" s="16"/>
      <c r="LA5702" s="16"/>
      <c r="LB5702" s="74"/>
      <c r="LC5702" s="74"/>
    </row>
    <row r="5703" spans="8:315" x14ac:dyDescent="0.35">
      <c r="H5703" s="4"/>
      <c r="J5703" s="8"/>
      <c r="K5703" s="8"/>
      <c r="L5703" s="8"/>
      <c r="M5703" s="8"/>
      <c r="O5703" s="8"/>
      <c r="P5703" s="8"/>
      <c r="R5703" s="8"/>
      <c r="S5703" s="8"/>
      <c r="T5703" s="8"/>
      <c r="U5703" s="8"/>
      <c r="W5703" s="8">
        <f t="shared" si="4565"/>
        <v>226.5</v>
      </c>
      <c r="X5703">
        <v>19483200</v>
      </c>
      <c r="Y5703">
        <f t="shared" si="4566"/>
        <v>5412</v>
      </c>
      <c r="Z5703" s="8">
        <v>175.8</v>
      </c>
      <c r="AA5703" s="8">
        <v>16.7</v>
      </c>
      <c r="AB5703" s="8">
        <v>92.7</v>
      </c>
      <c r="AC5703" s="4"/>
      <c r="KL5703" s="84"/>
      <c r="KP5703" s="84"/>
      <c r="KS5703" s="74"/>
      <c r="KT5703" s="74"/>
      <c r="KU5703" s="16"/>
      <c r="KV5703" s="72"/>
      <c r="KW5703" s="72"/>
      <c r="KX5703" s="16"/>
      <c r="KZ5703" s="16"/>
      <c r="LA5703" s="16"/>
      <c r="LB5703" s="74"/>
      <c r="LC5703" s="74"/>
    </row>
    <row r="5704" spans="8:315" x14ac:dyDescent="0.35">
      <c r="H5704" s="4"/>
      <c r="J5704" s="8"/>
      <c r="K5704" s="8"/>
      <c r="L5704" s="8"/>
      <c r="M5704" s="8"/>
      <c r="O5704" s="8"/>
      <c r="P5704" s="8"/>
      <c r="R5704" s="8"/>
      <c r="S5704" s="8"/>
      <c r="T5704" s="8"/>
      <c r="U5704" s="8"/>
      <c r="W5704" s="8">
        <f t="shared" si="4565"/>
        <v>226.5</v>
      </c>
      <c r="X5704">
        <v>19486800</v>
      </c>
      <c r="Y5704">
        <f t="shared" si="4566"/>
        <v>5413</v>
      </c>
      <c r="Z5704" s="8">
        <v>196.4</v>
      </c>
      <c r="AA5704" s="8">
        <v>17.5</v>
      </c>
      <c r="AB5704" s="8">
        <v>90.1</v>
      </c>
      <c r="AC5704" s="4"/>
      <c r="KL5704" s="84"/>
      <c r="KP5704" s="84"/>
      <c r="KS5704" s="74"/>
      <c r="KT5704" s="74"/>
      <c r="KU5704" s="16"/>
      <c r="KV5704" s="72"/>
      <c r="KW5704" s="72"/>
      <c r="KX5704" s="16"/>
      <c r="KZ5704" s="16"/>
      <c r="LA5704" s="16"/>
      <c r="LB5704" s="74"/>
      <c r="LC5704" s="74"/>
    </row>
    <row r="5705" spans="8:315" x14ac:dyDescent="0.35">
      <c r="H5705" s="4"/>
      <c r="J5705" s="8"/>
      <c r="K5705" s="8"/>
      <c r="L5705" s="8"/>
      <c r="M5705" s="8"/>
      <c r="O5705" s="8"/>
      <c r="P5705" s="8"/>
      <c r="R5705" s="8"/>
      <c r="S5705" s="8"/>
      <c r="T5705" s="8"/>
      <c r="U5705" s="8"/>
      <c r="W5705" s="8">
        <f t="shared" si="4565"/>
        <v>226.6</v>
      </c>
      <c r="X5705">
        <v>19490400</v>
      </c>
      <c r="Y5705">
        <f t="shared" si="4566"/>
        <v>5414</v>
      </c>
      <c r="Z5705" s="8">
        <v>153.1</v>
      </c>
      <c r="AA5705" s="8">
        <v>17.899999999999999</v>
      </c>
      <c r="AB5705" s="8">
        <v>88.9</v>
      </c>
      <c r="AC5705" s="4"/>
      <c r="KL5705" s="84"/>
      <c r="KP5705" s="84"/>
      <c r="KS5705" s="74"/>
      <c r="KT5705" s="74"/>
      <c r="KU5705" s="16"/>
      <c r="KV5705" s="72"/>
      <c r="KW5705" s="72"/>
      <c r="KX5705" s="16"/>
      <c r="KZ5705" s="16"/>
      <c r="LA5705" s="16"/>
      <c r="LB5705" s="74"/>
      <c r="LC5705" s="74"/>
    </row>
    <row r="5706" spans="8:315" x14ac:dyDescent="0.35">
      <c r="H5706" s="4"/>
      <c r="J5706" s="8"/>
      <c r="K5706" s="8"/>
      <c r="L5706" s="8"/>
      <c r="M5706" s="8"/>
      <c r="O5706" s="8"/>
      <c r="P5706" s="8"/>
      <c r="R5706" s="8"/>
      <c r="S5706" s="8"/>
      <c r="T5706" s="8"/>
      <c r="U5706" s="8"/>
      <c r="W5706" s="8">
        <f t="shared" si="4565"/>
        <v>226.6</v>
      </c>
      <c r="X5706">
        <v>19494000</v>
      </c>
      <c r="Y5706">
        <f t="shared" si="4566"/>
        <v>5415</v>
      </c>
      <c r="Z5706" s="8">
        <v>84.7</v>
      </c>
      <c r="AA5706" s="8">
        <v>18.399999999999999</v>
      </c>
      <c r="AB5706" s="8">
        <v>89.8</v>
      </c>
      <c r="AC5706" s="4"/>
      <c r="KL5706" s="84"/>
      <c r="KP5706" s="84"/>
      <c r="KS5706" s="74"/>
      <c r="KT5706" s="74"/>
      <c r="KU5706" s="16"/>
      <c r="KV5706" s="72"/>
      <c r="KW5706" s="72"/>
      <c r="KX5706" s="16"/>
      <c r="KZ5706" s="16"/>
      <c r="LA5706" s="16"/>
      <c r="LB5706" s="74"/>
      <c r="LC5706" s="74"/>
    </row>
    <row r="5707" spans="8:315" x14ac:dyDescent="0.35">
      <c r="H5707" s="4"/>
      <c r="J5707" s="8"/>
      <c r="K5707" s="8"/>
      <c r="L5707" s="8"/>
      <c r="M5707" s="8"/>
      <c r="O5707" s="8"/>
      <c r="P5707" s="8"/>
      <c r="R5707" s="8"/>
      <c r="S5707" s="8"/>
      <c r="T5707" s="8"/>
      <c r="U5707" s="8"/>
      <c r="W5707" s="8">
        <f t="shared" si="4565"/>
        <v>226.7</v>
      </c>
      <c r="X5707">
        <v>19497600</v>
      </c>
      <c r="Y5707">
        <f t="shared" si="4566"/>
        <v>5416</v>
      </c>
      <c r="Z5707" s="8">
        <v>11.4</v>
      </c>
      <c r="AA5707" s="8">
        <v>18</v>
      </c>
      <c r="AB5707" s="8">
        <v>93.6</v>
      </c>
      <c r="AC5707" s="4"/>
      <c r="KL5707" s="84"/>
      <c r="KP5707" s="84"/>
      <c r="KS5707" s="74"/>
      <c r="KT5707" s="74"/>
      <c r="KU5707" s="16"/>
      <c r="KV5707" s="72"/>
      <c r="KW5707" s="72"/>
      <c r="KX5707" s="16"/>
      <c r="KZ5707" s="16"/>
      <c r="LA5707" s="16"/>
      <c r="LB5707" s="74"/>
      <c r="LC5707" s="74"/>
    </row>
    <row r="5708" spans="8:315" x14ac:dyDescent="0.35">
      <c r="H5708" s="4"/>
      <c r="J5708" s="8"/>
      <c r="K5708" s="8"/>
      <c r="L5708" s="8"/>
      <c r="M5708" s="8"/>
      <c r="O5708" s="8"/>
      <c r="P5708" s="8"/>
      <c r="R5708" s="8"/>
      <c r="S5708" s="8"/>
      <c r="T5708" s="8"/>
      <c r="U5708" s="8"/>
      <c r="W5708" s="8">
        <f t="shared" si="4565"/>
        <v>226.7</v>
      </c>
      <c r="X5708">
        <v>19501200</v>
      </c>
      <c r="Y5708">
        <f t="shared" si="4566"/>
        <v>5417</v>
      </c>
      <c r="Z5708" s="8">
        <v>11.4</v>
      </c>
      <c r="AA5708" s="8">
        <v>17.899999999999999</v>
      </c>
      <c r="AB5708" s="8">
        <v>93.6</v>
      </c>
      <c r="AC5708" s="4"/>
      <c r="KL5708" s="84"/>
      <c r="KP5708" s="84"/>
      <c r="KS5708" s="74"/>
      <c r="KT5708" s="74"/>
      <c r="KU5708" s="16"/>
      <c r="KV5708" s="72"/>
      <c r="KW5708" s="72"/>
      <c r="KX5708" s="16"/>
      <c r="KZ5708" s="16"/>
      <c r="LA5708" s="16"/>
      <c r="LB5708" s="74"/>
      <c r="LC5708" s="74"/>
    </row>
    <row r="5709" spans="8:315" x14ac:dyDescent="0.35">
      <c r="H5709" s="4"/>
      <c r="J5709" s="8"/>
      <c r="K5709" s="8"/>
      <c r="L5709" s="8"/>
      <c r="M5709" s="8"/>
      <c r="O5709" s="8"/>
      <c r="P5709" s="8"/>
      <c r="R5709" s="8"/>
      <c r="S5709" s="8"/>
      <c r="T5709" s="8"/>
      <c r="U5709" s="8"/>
      <c r="W5709" s="8">
        <f t="shared" si="4565"/>
        <v>226.8</v>
      </c>
      <c r="X5709">
        <v>19504800</v>
      </c>
      <c r="Y5709">
        <f t="shared" si="4566"/>
        <v>5418</v>
      </c>
      <c r="Z5709" s="8">
        <v>13.9</v>
      </c>
      <c r="AA5709" s="8">
        <v>18.2</v>
      </c>
      <c r="AB5709" s="8">
        <v>93.8</v>
      </c>
      <c r="AC5709" s="4"/>
      <c r="KL5709" s="84"/>
      <c r="KP5709" s="84"/>
      <c r="KS5709" s="74"/>
      <c r="KT5709" s="74"/>
      <c r="KU5709" s="16"/>
      <c r="KV5709" s="72"/>
      <c r="KW5709" s="72"/>
      <c r="KX5709" s="16"/>
      <c r="KZ5709" s="16"/>
      <c r="LA5709" s="16"/>
      <c r="LB5709" s="74"/>
      <c r="LC5709" s="74"/>
    </row>
    <row r="5710" spans="8:315" x14ac:dyDescent="0.35">
      <c r="H5710" s="4"/>
      <c r="J5710" s="8"/>
      <c r="K5710" s="8"/>
      <c r="L5710" s="8"/>
      <c r="M5710" s="8"/>
      <c r="O5710" s="8"/>
      <c r="P5710" s="8"/>
      <c r="R5710" s="8"/>
      <c r="S5710" s="8"/>
      <c r="T5710" s="8"/>
      <c r="U5710" s="8"/>
      <c r="W5710" s="8">
        <f t="shared" si="4565"/>
        <v>226.8</v>
      </c>
      <c r="X5710">
        <v>19508400</v>
      </c>
      <c r="Y5710">
        <f t="shared" si="4566"/>
        <v>5419</v>
      </c>
      <c r="Z5710" s="8">
        <v>11.4</v>
      </c>
      <c r="AA5710" s="8">
        <v>18.5</v>
      </c>
      <c r="AB5710" s="8">
        <v>93.6</v>
      </c>
      <c r="AC5710" s="4"/>
      <c r="KL5710" s="84"/>
      <c r="KP5710" s="84"/>
      <c r="KS5710" s="74"/>
      <c r="KT5710" s="74"/>
      <c r="KU5710" s="16"/>
      <c r="KV5710" s="72"/>
      <c r="KW5710" s="72"/>
      <c r="KX5710" s="16"/>
      <c r="KZ5710" s="16"/>
      <c r="LA5710" s="16"/>
      <c r="LB5710" s="74"/>
      <c r="LC5710" s="74"/>
    </row>
    <row r="5711" spans="8:315" x14ac:dyDescent="0.35">
      <c r="H5711" s="4"/>
      <c r="J5711" s="8"/>
      <c r="K5711" s="8"/>
      <c r="L5711" s="8"/>
      <c r="M5711" s="8"/>
      <c r="O5711" s="8"/>
      <c r="P5711" s="8"/>
      <c r="R5711" s="8"/>
      <c r="S5711" s="8"/>
      <c r="T5711" s="8"/>
      <c r="U5711" s="8"/>
      <c r="W5711" s="8">
        <f t="shared" si="4565"/>
        <v>226.8</v>
      </c>
      <c r="X5711">
        <v>19512000</v>
      </c>
      <c r="Y5711">
        <f t="shared" si="4566"/>
        <v>5420</v>
      </c>
      <c r="Z5711" s="8">
        <v>0.6</v>
      </c>
      <c r="AA5711" s="8">
        <v>18.7</v>
      </c>
      <c r="AB5711" s="8">
        <v>93.9</v>
      </c>
      <c r="AC5711" s="4"/>
      <c r="KL5711" s="84"/>
      <c r="KP5711" s="84"/>
      <c r="KS5711" s="74"/>
      <c r="KT5711" s="74"/>
      <c r="KU5711" s="16"/>
      <c r="KV5711" s="72"/>
      <c r="KW5711" s="72"/>
      <c r="KX5711" s="16"/>
      <c r="KZ5711" s="16"/>
      <c r="LA5711" s="16"/>
      <c r="LB5711" s="74"/>
      <c r="LC5711" s="74"/>
    </row>
    <row r="5712" spans="8:315" x14ac:dyDescent="0.35">
      <c r="H5712" s="4"/>
      <c r="J5712" s="8"/>
      <c r="K5712" s="8"/>
      <c r="L5712" s="8"/>
      <c r="M5712" s="8"/>
      <c r="O5712" s="8"/>
      <c r="P5712" s="8"/>
      <c r="R5712" s="8"/>
      <c r="S5712" s="8"/>
      <c r="T5712" s="8"/>
      <c r="U5712" s="8"/>
      <c r="W5712" s="8">
        <f t="shared" si="4565"/>
        <v>226.9</v>
      </c>
      <c r="X5712">
        <v>19515600</v>
      </c>
      <c r="Y5712">
        <f t="shared" si="4566"/>
        <v>5421</v>
      </c>
      <c r="Z5712" s="8">
        <v>0</v>
      </c>
      <c r="AA5712" s="8">
        <v>18.8</v>
      </c>
      <c r="AB5712" s="8">
        <v>93.7</v>
      </c>
      <c r="AC5712" s="4"/>
      <c r="KL5712" s="84"/>
      <c r="KP5712" s="84"/>
      <c r="KS5712" s="74"/>
      <c r="KT5712" s="74"/>
      <c r="KU5712" s="16"/>
      <c r="KV5712" s="72"/>
      <c r="KW5712" s="72"/>
      <c r="KX5712" s="16"/>
      <c r="KZ5712" s="16"/>
      <c r="LA5712" s="16"/>
      <c r="LB5712" s="74"/>
      <c r="LC5712" s="74"/>
    </row>
    <row r="5713" spans="8:315" x14ac:dyDescent="0.35">
      <c r="H5713" s="4"/>
      <c r="J5713" s="8"/>
      <c r="K5713" s="8"/>
      <c r="L5713" s="8"/>
      <c r="M5713" s="8"/>
      <c r="O5713" s="8"/>
      <c r="P5713" s="8"/>
      <c r="R5713" s="8"/>
      <c r="S5713" s="8"/>
      <c r="T5713" s="8"/>
      <c r="U5713" s="8"/>
      <c r="W5713" s="8">
        <f t="shared" si="4565"/>
        <v>226.9</v>
      </c>
      <c r="X5713">
        <v>19519200</v>
      </c>
      <c r="Y5713">
        <f t="shared" si="4566"/>
        <v>5422</v>
      </c>
      <c r="Z5713" s="8">
        <v>0</v>
      </c>
      <c r="AA5713" s="8">
        <v>18.899999999999999</v>
      </c>
      <c r="AB5713" s="8">
        <v>93.5</v>
      </c>
      <c r="AC5713" s="4"/>
      <c r="KL5713" s="84"/>
      <c r="KP5713" s="84"/>
      <c r="KS5713" s="74"/>
      <c r="KT5713" s="74"/>
      <c r="KU5713" s="16"/>
      <c r="KV5713" s="72"/>
      <c r="KW5713" s="72"/>
      <c r="KX5713" s="16"/>
      <c r="KZ5713" s="16"/>
      <c r="LA5713" s="16"/>
      <c r="LB5713" s="74"/>
      <c r="LC5713" s="74"/>
    </row>
    <row r="5714" spans="8:315" x14ac:dyDescent="0.35">
      <c r="H5714" s="4"/>
      <c r="J5714" s="8"/>
      <c r="K5714" s="8"/>
      <c r="L5714" s="8"/>
      <c r="M5714" s="8"/>
      <c r="O5714" s="8"/>
      <c r="P5714" s="8"/>
      <c r="R5714" s="8"/>
      <c r="S5714" s="8"/>
      <c r="T5714" s="8"/>
      <c r="U5714" s="8"/>
      <c r="W5714" s="8">
        <f t="shared" si="4565"/>
        <v>227</v>
      </c>
      <c r="X5714">
        <v>19522800</v>
      </c>
      <c r="Y5714">
        <f t="shared" si="4566"/>
        <v>5423</v>
      </c>
      <c r="Z5714" s="8">
        <v>0</v>
      </c>
      <c r="AA5714" s="8">
        <v>18.899999999999999</v>
      </c>
      <c r="AB5714" s="8">
        <v>93.8</v>
      </c>
      <c r="AC5714" s="4"/>
      <c r="KL5714" s="84"/>
      <c r="KP5714" s="84"/>
      <c r="KS5714" s="74"/>
      <c r="KT5714" s="74"/>
      <c r="KU5714" s="16"/>
      <c r="KV5714" s="72"/>
      <c r="KW5714" s="72"/>
      <c r="KX5714" s="16"/>
      <c r="KZ5714" s="16"/>
      <c r="LA5714" s="16"/>
      <c r="LB5714" s="74"/>
      <c r="LC5714" s="74"/>
    </row>
    <row r="5715" spans="8:315" x14ac:dyDescent="0.35">
      <c r="H5715" s="4"/>
      <c r="J5715" s="8"/>
      <c r="K5715" s="8"/>
      <c r="L5715" s="8"/>
      <c r="M5715" s="8"/>
      <c r="O5715" s="8"/>
      <c r="P5715" s="8"/>
      <c r="R5715" s="8"/>
      <c r="S5715" s="8"/>
      <c r="T5715" s="8"/>
      <c r="U5715" s="8"/>
      <c r="W5715" s="8">
        <f t="shared" si="4565"/>
        <v>227</v>
      </c>
      <c r="X5715">
        <v>19526400</v>
      </c>
      <c r="Y5715">
        <f t="shared" si="4566"/>
        <v>5424</v>
      </c>
      <c r="Z5715" s="8">
        <v>0</v>
      </c>
      <c r="AA5715" s="8">
        <v>19.100000000000001</v>
      </c>
      <c r="AB5715" s="8">
        <v>94.2</v>
      </c>
      <c r="AC5715" s="4"/>
      <c r="KL5715" s="84"/>
      <c r="KP5715" s="84"/>
      <c r="KS5715" s="74"/>
      <c r="KT5715" s="74"/>
      <c r="KU5715" s="16"/>
      <c r="KV5715" s="72"/>
      <c r="KW5715" s="72"/>
      <c r="KX5715" s="16"/>
      <c r="KZ5715" s="16"/>
      <c r="LA5715" s="16"/>
      <c r="LB5715" s="74"/>
      <c r="LC5715" s="74"/>
    </row>
    <row r="5716" spans="8:315" x14ac:dyDescent="0.35">
      <c r="H5716" s="4"/>
      <c r="J5716" s="8"/>
      <c r="K5716" s="8"/>
      <c r="L5716" s="8"/>
      <c r="M5716" s="8"/>
      <c r="O5716" s="8"/>
      <c r="P5716" s="8"/>
      <c r="R5716" s="8"/>
      <c r="S5716" s="8"/>
      <c r="T5716" s="8"/>
      <c r="U5716" s="8"/>
      <c r="W5716" s="8">
        <f t="shared" si="4565"/>
        <v>227</v>
      </c>
      <c r="X5716">
        <v>19530000</v>
      </c>
      <c r="Y5716">
        <f t="shared" si="4566"/>
        <v>5425</v>
      </c>
      <c r="Z5716" s="8">
        <v>0</v>
      </c>
      <c r="AA5716" s="8">
        <v>19.2</v>
      </c>
      <c r="AB5716" s="8">
        <v>94.3</v>
      </c>
      <c r="AC5716" s="4"/>
      <c r="KL5716" s="84"/>
      <c r="KP5716" s="84"/>
      <c r="KS5716" s="74"/>
      <c r="KT5716" s="74"/>
      <c r="KU5716" s="16"/>
      <c r="KV5716" s="72"/>
      <c r="KW5716" s="72"/>
      <c r="KX5716" s="16"/>
      <c r="KZ5716" s="16"/>
      <c r="LA5716" s="16"/>
      <c r="LB5716" s="74"/>
      <c r="LC5716" s="74"/>
    </row>
    <row r="5717" spans="8:315" x14ac:dyDescent="0.35">
      <c r="H5717" s="4"/>
      <c r="J5717" s="8"/>
      <c r="K5717" s="8"/>
      <c r="L5717" s="8"/>
      <c r="M5717" s="8"/>
      <c r="O5717" s="8"/>
      <c r="P5717" s="8"/>
      <c r="R5717" s="8"/>
      <c r="S5717" s="8"/>
      <c r="T5717" s="8"/>
      <c r="U5717" s="8"/>
      <c r="W5717" s="8">
        <f t="shared" si="4565"/>
        <v>227.1</v>
      </c>
      <c r="X5717">
        <v>19533600</v>
      </c>
      <c r="Y5717">
        <f t="shared" si="4566"/>
        <v>5426</v>
      </c>
      <c r="Z5717" s="8">
        <v>0</v>
      </c>
      <c r="AA5717" s="8">
        <v>19.399999999999999</v>
      </c>
      <c r="AB5717" s="8">
        <v>94</v>
      </c>
      <c r="AC5717" s="4"/>
      <c r="KL5717" s="84"/>
      <c r="KP5717" s="84"/>
      <c r="KS5717" s="74"/>
      <c r="KT5717" s="74"/>
      <c r="KU5717" s="16"/>
      <c r="KV5717" s="72"/>
      <c r="KW5717" s="72"/>
      <c r="KX5717" s="16"/>
      <c r="KZ5717" s="16"/>
      <c r="LA5717" s="16"/>
      <c r="LB5717" s="74"/>
      <c r="LC5717" s="74"/>
    </row>
    <row r="5718" spans="8:315" x14ac:dyDescent="0.35">
      <c r="H5718" s="4"/>
      <c r="J5718" s="8"/>
      <c r="K5718" s="8"/>
      <c r="L5718" s="8"/>
      <c r="M5718" s="8"/>
      <c r="O5718" s="8"/>
      <c r="P5718" s="8"/>
      <c r="R5718" s="8"/>
      <c r="S5718" s="8"/>
      <c r="T5718" s="8"/>
      <c r="U5718" s="8"/>
      <c r="W5718" s="8">
        <f t="shared" si="4565"/>
        <v>227.1</v>
      </c>
      <c r="X5718">
        <v>19537200</v>
      </c>
      <c r="Y5718">
        <f t="shared" si="4566"/>
        <v>5427</v>
      </c>
      <c r="Z5718" s="8">
        <v>0</v>
      </c>
      <c r="AA5718" s="8">
        <v>19.7</v>
      </c>
      <c r="AB5718" s="8">
        <v>93.9</v>
      </c>
      <c r="AC5718" s="4"/>
      <c r="KL5718" s="84"/>
      <c r="KP5718" s="84"/>
      <c r="KS5718" s="74"/>
      <c r="KT5718" s="74"/>
      <c r="KU5718" s="16"/>
      <c r="KV5718" s="72"/>
      <c r="KW5718" s="72"/>
      <c r="KX5718" s="16"/>
      <c r="KZ5718" s="16"/>
      <c r="LA5718" s="16"/>
      <c r="LB5718" s="74"/>
      <c r="LC5718" s="74"/>
    </row>
    <row r="5719" spans="8:315" x14ac:dyDescent="0.35">
      <c r="H5719" s="4"/>
      <c r="J5719" s="8"/>
      <c r="K5719" s="8"/>
      <c r="L5719" s="8"/>
      <c r="M5719" s="8"/>
      <c r="O5719" s="8"/>
      <c r="P5719" s="8"/>
      <c r="R5719" s="8"/>
      <c r="S5719" s="8"/>
      <c r="T5719" s="8"/>
      <c r="U5719" s="8"/>
      <c r="W5719" s="8">
        <f t="shared" si="4565"/>
        <v>227.2</v>
      </c>
      <c r="X5719">
        <v>19540800</v>
      </c>
      <c r="Y5719">
        <f t="shared" si="4566"/>
        <v>5428</v>
      </c>
      <c r="Z5719" s="8">
        <v>0</v>
      </c>
      <c r="AA5719" s="8">
        <v>20.6</v>
      </c>
      <c r="AB5719" s="8">
        <v>93.6</v>
      </c>
      <c r="AC5719" s="4"/>
      <c r="KL5719" s="84"/>
      <c r="KP5719" s="84"/>
      <c r="KS5719" s="74"/>
      <c r="KT5719" s="74"/>
      <c r="KU5719" s="16"/>
      <c r="KV5719" s="72"/>
      <c r="KW5719" s="72"/>
      <c r="KX5719" s="16"/>
      <c r="KZ5719" s="16"/>
      <c r="LA5719" s="16"/>
      <c r="LB5719" s="74"/>
      <c r="LC5719" s="74"/>
    </row>
    <row r="5720" spans="8:315" x14ac:dyDescent="0.35">
      <c r="H5720" s="4"/>
      <c r="J5720" s="8"/>
      <c r="K5720" s="8"/>
      <c r="L5720" s="8"/>
      <c r="M5720" s="8"/>
      <c r="O5720" s="8"/>
      <c r="P5720" s="8"/>
      <c r="R5720" s="8"/>
      <c r="S5720" s="8"/>
      <c r="T5720" s="8"/>
      <c r="U5720" s="8"/>
      <c r="W5720" s="8">
        <f t="shared" si="4565"/>
        <v>227.2</v>
      </c>
      <c r="X5720">
        <v>19544400</v>
      </c>
      <c r="Y5720">
        <f t="shared" si="4566"/>
        <v>5429</v>
      </c>
      <c r="Z5720" s="8">
        <v>0.3</v>
      </c>
      <c r="AA5720" s="8">
        <v>22.2</v>
      </c>
      <c r="AB5720" s="8">
        <v>91.2</v>
      </c>
      <c r="AC5720" s="4"/>
      <c r="KL5720" s="84"/>
      <c r="KP5720" s="84"/>
      <c r="KS5720" s="74"/>
      <c r="KT5720" s="74"/>
      <c r="KU5720" s="16"/>
      <c r="KV5720" s="72"/>
      <c r="KW5720" s="72"/>
      <c r="KX5720" s="16"/>
      <c r="KZ5720" s="16"/>
      <c r="LA5720" s="16"/>
      <c r="LB5720" s="74"/>
      <c r="LC5720" s="74"/>
    </row>
    <row r="5721" spans="8:315" x14ac:dyDescent="0.35">
      <c r="H5721" s="4"/>
      <c r="J5721" s="8"/>
      <c r="K5721" s="8"/>
      <c r="L5721" s="8"/>
      <c r="M5721" s="8"/>
      <c r="O5721" s="8"/>
      <c r="P5721" s="8"/>
      <c r="R5721" s="8"/>
      <c r="S5721" s="8"/>
      <c r="T5721" s="8"/>
      <c r="U5721" s="8"/>
      <c r="W5721" s="8">
        <f t="shared" si="4565"/>
        <v>227.3</v>
      </c>
      <c r="X5721">
        <v>19548000</v>
      </c>
      <c r="Y5721">
        <f t="shared" si="4566"/>
        <v>5430</v>
      </c>
      <c r="Z5721" s="8">
        <v>14.2</v>
      </c>
      <c r="AA5721" s="8">
        <v>22</v>
      </c>
      <c r="AB5721" s="8">
        <v>92.5</v>
      </c>
      <c r="AC5721" s="4"/>
      <c r="KL5721" s="84"/>
      <c r="KP5721" s="84"/>
      <c r="KS5721" s="74"/>
      <c r="KT5721" s="74"/>
      <c r="KU5721" s="16"/>
      <c r="KV5721" s="72"/>
      <c r="KW5721" s="72"/>
      <c r="KX5721" s="16"/>
      <c r="KZ5721" s="16"/>
      <c r="LA5721" s="16"/>
      <c r="LB5721" s="74"/>
      <c r="LC5721" s="74"/>
    </row>
    <row r="5722" spans="8:315" x14ac:dyDescent="0.35">
      <c r="H5722" s="4"/>
      <c r="J5722" s="8"/>
      <c r="K5722" s="8"/>
      <c r="L5722" s="8"/>
      <c r="M5722" s="8"/>
      <c r="O5722" s="8"/>
      <c r="P5722" s="8"/>
      <c r="R5722" s="8"/>
      <c r="S5722" s="8"/>
      <c r="T5722" s="8"/>
      <c r="U5722" s="8"/>
      <c r="W5722" s="8">
        <f t="shared" si="4565"/>
        <v>227.3</v>
      </c>
      <c r="X5722">
        <v>19551600</v>
      </c>
      <c r="Y5722">
        <f t="shared" si="4566"/>
        <v>5431</v>
      </c>
      <c r="Z5722" s="8">
        <v>135.6</v>
      </c>
      <c r="AA5722" s="8">
        <v>21.2</v>
      </c>
      <c r="AB5722" s="8">
        <v>88</v>
      </c>
      <c r="AC5722" s="4"/>
      <c r="KL5722" s="84"/>
      <c r="KP5722" s="84"/>
      <c r="KS5722" s="74"/>
      <c r="KT5722" s="74"/>
      <c r="KU5722" s="16"/>
      <c r="KV5722" s="72"/>
      <c r="KW5722" s="72"/>
      <c r="KX5722" s="16"/>
      <c r="KZ5722" s="16"/>
      <c r="LA5722" s="16"/>
      <c r="LB5722" s="74"/>
      <c r="LC5722" s="74"/>
    </row>
    <row r="5723" spans="8:315" x14ac:dyDescent="0.35">
      <c r="H5723" s="4"/>
      <c r="J5723" s="8"/>
      <c r="K5723" s="8"/>
      <c r="L5723" s="8"/>
      <c r="M5723" s="8"/>
      <c r="O5723" s="8"/>
      <c r="P5723" s="8"/>
      <c r="R5723" s="8"/>
      <c r="S5723" s="8"/>
      <c r="T5723" s="8"/>
      <c r="U5723" s="8"/>
      <c r="W5723" s="8">
        <f t="shared" si="4565"/>
        <v>227.3</v>
      </c>
      <c r="X5723">
        <v>19555200</v>
      </c>
      <c r="Y5723">
        <f t="shared" si="4566"/>
        <v>5432</v>
      </c>
      <c r="Z5723" s="8">
        <v>210.6</v>
      </c>
      <c r="AA5723" s="8">
        <v>20.8</v>
      </c>
      <c r="AB5723" s="8">
        <v>82.5</v>
      </c>
      <c r="AC5723" s="4"/>
      <c r="KL5723" s="84"/>
      <c r="KP5723" s="84"/>
      <c r="KS5723" s="74"/>
      <c r="KT5723" s="74"/>
      <c r="KU5723" s="16"/>
      <c r="KV5723" s="72"/>
      <c r="KW5723" s="72"/>
      <c r="KX5723" s="16"/>
      <c r="KZ5723" s="16"/>
      <c r="LA5723" s="16"/>
      <c r="LB5723" s="74"/>
      <c r="LC5723" s="74"/>
    </row>
    <row r="5724" spans="8:315" x14ac:dyDescent="0.35">
      <c r="H5724" s="4"/>
      <c r="J5724" s="8"/>
      <c r="K5724" s="8"/>
      <c r="L5724" s="8"/>
      <c r="M5724" s="8"/>
      <c r="O5724" s="8"/>
      <c r="P5724" s="8"/>
      <c r="R5724" s="8"/>
      <c r="S5724" s="8"/>
      <c r="T5724" s="8"/>
      <c r="U5724" s="8"/>
      <c r="W5724" s="8">
        <f t="shared" si="4565"/>
        <v>227.4</v>
      </c>
      <c r="X5724">
        <v>19558800</v>
      </c>
      <c r="Y5724">
        <f t="shared" si="4566"/>
        <v>5433</v>
      </c>
      <c r="Z5724" s="8">
        <v>390.3</v>
      </c>
      <c r="AA5724" s="8">
        <v>21.7</v>
      </c>
      <c r="AB5724" s="8">
        <v>79.099999999999994</v>
      </c>
      <c r="AC5724" s="4"/>
      <c r="KL5724" s="84"/>
      <c r="KP5724" s="84"/>
      <c r="KS5724" s="74"/>
      <c r="KT5724" s="74"/>
      <c r="KU5724" s="16"/>
      <c r="KV5724" s="72"/>
      <c r="KW5724" s="72"/>
      <c r="KX5724" s="16"/>
      <c r="KZ5724" s="16"/>
      <c r="LA5724" s="16"/>
      <c r="LB5724" s="74"/>
      <c r="LC5724" s="74"/>
    </row>
    <row r="5725" spans="8:315" x14ac:dyDescent="0.35">
      <c r="H5725" s="4"/>
      <c r="J5725" s="8"/>
      <c r="K5725" s="8"/>
      <c r="L5725" s="8"/>
      <c r="M5725" s="8"/>
      <c r="O5725" s="8"/>
      <c r="P5725" s="8"/>
      <c r="R5725" s="8"/>
      <c r="S5725" s="8"/>
      <c r="T5725" s="8"/>
      <c r="U5725" s="8"/>
      <c r="W5725" s="8">
        <f t="shared" si="4565"/>
        <v>227.4</v>
      </c>
      <c r="X5725">
        <v>19562400</v>
      </c>
      <c r="Y5725">
        <f t="shared" si="4566"/>
        <v>5434</v>
      </c>
      <c r="Z5725" s="8">
        <v>283.10000000000002</v>
      </c>
      <c r="AA5725" s="8">
        <v>22</v>
      </c>
      <c r="AB5725" s="8">
        <v>76.3</v>
      </c>
      <c r="AC5725" s="4"/>
      <c r="KL5725" s="84"/>
      <c r="KP5725" s="84"/>
      <c r="KS5725" s="74"/>
      <c r="KT5725" s="74"/>
      <c r="KU5725" s="16"/>
      <c r="KV5725" s="72"/>
      <c r="KW5725" s="72"/>
      <c r="KX5725" s="16"/>
      <c r="KZ5725" s="16"/>
      <c r="LA5725" s="16"/>
      <c r="LB5725" s="74"/>
      <c r="LC5725" s="74"/>
    </row>
    <row r="5726" spans="8:315" x14ac:dyDescent="0.35">
      <c r="H5726" s="4"/>
      <c r="J5726" s="8"/>
      <c r="K5726" s="8"/>
      <c r="L5726" s="8"/>
      <c r="M5726" s="8"/>
      <c r="O5726" s="8"/>
      <c r="P5726" s="8"/>
      <c r="R5726" s="8"/>
      <c r="S5726" s="8"/>
      <c r="T5726" s="8"/>
      <c r="U5726" s="8"/>
      <c r="W5726" s="8">
        <f t="shared" si="4565"/>
        <v>227.5</v>
      </c>
      <c r="X5726">
        <v>19566000</v>
      </c>
      <c r="Y5726">
        <f t="shared" si="4566"/>
        <v>5435</v>
      </c>
      <c r="Z5726" s="8">
        <v>470.8</v>
      </c>
      <c r="AA5726" s="8">
        <v>21.9</v>
      </c>
      <c r="AB5726" s="8">
        <v>71.3</v>
      </c>
      <c r="AC5726" s="4"/>
      <c r="KL5726" s="84"/>
      <c r="KP5726" s="84"/>
      <c r="KS5726" s="74"/>
      <c r="KT5726" s="74"/>
      <c r="KU5726" s="16"/>
      <c r="KV5726" s="72"/>
      <c r="KW5726" s="72"/>
      <c r="KX5726" s="16"/>
      <c r="KZ5726" s="16"/>
      <c r="LA5726" s="16"/>
      <c r="LB5726" s="74"/>
      <c r="LC5726" s="74"/>
    </row>
    <row r="5727" spans="8:315" x14ac:dyDescent="0.35">
      <c r="H5727" s="4"/>
      <c r="J5727" s="8"/>
      <c r="K5727" s="8"/>
      <c r="L5727" s="8"/>
      <c r="M5727" s="8"/>
      <c r="O5727" s="8"/>
      <c r="P5727" s="8"/>
      <c r="R5727" s="8"/>
      <c r="S5727" s="8"/>
      <c r="T5727" s="8"/>
      <c r="U5727" s="8"/>
      <c r="W5727" s="8">
        <f t="shared" si="4565"/>
        <v>227.5</v>
      </c>
      <c r="X5727">
        <v>19569600</v>
      </c>
      <c r="Y5727">
        <f t="shared" si="4566"/>
        <v>5436</v>
      </c>
      <c r="Z5727" s="8">
        <v>771.9</v>
      </c>
      <c r="AA5727" s="8">
        <v>23.1</v>
      </c>
      <c r="AB5727" s="8">
        <v>64.7</v>
      </c>
      <c r="AC5727" s="4"/>
      <c r="KL5727" s="84"/>
      <c r="KP5727" s="84"/>
      <c r="KS5727" s="74"/>
      <c r="KT5727" s="74"/>
      <c r="KU5727" s="16"/>
      <c r="KV5727" s="72"/>
      <c r="KW5727" s="72"/>
      <c r="KX5727" s="16"/>
      <c r="KZ5727" s="16"/>
      <c r="LA5727" s="16"/>
      <c r="LB5727" s="74"/>
      <c r="LC5727" s="74"/>
    </row>
    <row r="5728" spans="8:315" x14ac:dyDescent="0.35">
      <c r="H5728" s="4"/>
      <c r="J5728" s="8"/>
      <c r="K5728" s="8"/>
      <c r="L5728" s="8"/>
      <c r="M5728" s="8"/>
      <c r="O5728" s="8"/>
      <c r="P5728" s="8"/>
      <c r="R5728" s="8"/>
      <c r="S5728" s="8"/>
      <c r="T5728" s="8"/>
      <c r="U5728" s="8"/>
      <c r="W5728" s="8">
        <f t="shared" si="4565"/>
        <v>227.5</v>
      </c>
      <c r="X5728">
        <v>19573200</v>
      </c>
      <c r="Y5728">
        <f t="shared" si="4566"/>
        <v>5437</v>
      </c>
      <c r="Z5728" s="8">
        <v>690.8</v>
      </c>
      <c r="AA5728" s="8">
        <v>23.2</v>
      </c>
      <c r="AB5728" s="8">
        <v>65.900000000000006</v>
      </c>
      <c r="AC5728" s="4"/>
      <c r="KL5728" s="84"/>
      <c r="KP5728" s="84"/>
      <c r="KS5728" s="74"/>
      <c r="KT5728" s="74"/>
      <c r="KU5728" s="16"/>
      <c r="KV5728" s="72"/>
      <c r="KW5728" s="72"/>
      <c r="KX5728" s="16"/>
      <c r="KZ5728" s="16"/>
      <c r="LA5728" s="16"/>
      <c r="LB5728" s="74"/>
      <c r="LC5728" s="74"/>
    </row>
    <row r="5729" spans="8:315" x14ac:dyDescent="0.35">
      <c r="H5729" s="4"/>
      <c r="J5729" s="8"/>
      <c r="K5729" s="8"/>
      <c r="L5729" s="8"/>
      <c r="M5729" s="8"/>
      <c r="O5729" s="8"/>
      <c r="P5729" s="8"/>
      <c r="R5729" s="8"/>
      <c r="S5729" s="8"/>
      <c r="T5729" s="8"/>
      <c r="U5729" s="8"/>
      <c r="W5729" s="8">
        <f t="shared" si="4565"/>
        <v>227.6</v>
      </c>
      <c r="X5729">
        <v>19576800</v>
      </c>
      <c r="Y5729">
        <f t="shared" si="4566"/>
        <v>5438</v>
      </c>
      <c r="Z5729" s="8">
        <v>535.79999999999995</v>
      </c>
      <c r="AA5729" s="8">
        <v>22.9</v>
      </c>
      <c r="AB5729" s="8">
        <v>62.1</v>
      </c>
      <c r="AC5729" s="4"/>
      <c r="KL5729" s="84"/>
      <c r="KP5729" s="84"/>
      <c r="KS5729" s="74"/>
      <c r="KT5729" s="74"/>
      <c r="KU5729" s="16"/>
      <c r="KV5729" s="72"/>
      <c r="KW5729" s="72"/>
      <c r="KX5729" s="16"/>
      <c r="KZ5729" s="16"/>
      <c r="LA5729" s="16"/>
      <c r="LB5729" s="74"/>
      <c r="LC5729" s="74"/>
    </row>
    <row r="5730" spans="8:315" x14ac:dyDescent="0.35">
      <c r="H5730" s="4"/>
      <c r="J5730" s="8"/>
      <c r="K5730" s="8"/>
      <c r="L5730" s="8"/>
      <c r="M5730" s="8"/>
      <c r="O5730" s="8"/>
      <c r="P5730" s="8"/>
      <c r="R5730" s="8"/>
      <c r="S5730" s="8"/>
      <c r="T5730" s="8"/>
      <c r="U5730" s="8"/>
      <c r="W5730" s="8">
        <f t="shared" si="4565"/>
        <v>227.6</v>
      </c>
      <c r="X5730">
        <v>19580400</v>
      </c>
      <c r="Y5730">
        <f t="shared" si="4566"/>
        <v>5439</v>
      </c>
      <c r="Z5730" s="8">
        <v>548.9</v>
      </c>
      <c r="AA5730" s="8">
        <v>23</v>
      </c>
      <c r="AB5730" s="8">
        <v>64.099999999999994</v>
      </c>
      <c r="AC5730" s="4"/>
      <c r="KL5730" s="84"/>
      <c r="KP5730" s="84"/>
      <c r="KS5730" s="74"/>
      <c r="KT5730" s="74"/>
      <c r="KU5730" s="16"/>
      <c r="KV5730" s="72"/>
      <c r="KW5730" s="72"/>
      <c r="KX5730" s="16"/>
      <c r="KZ5730" s="16"/>
      <c r="LA5730" s="16"/>
      <c r="LB5730" s="74"/>
      <c r="LC5730" s="74"/>
    </row>
    <row r="5731" spans="8:315" x14ac:dyDescent="0.35">
      <c r="H5731" s="4"/>
      <c r="J5731" s="8"/>
      <c r="K5731" s="8"/>
      <c r="L5731" s="8"/>
      <c r="M5731" s="8"/>
      <c r="O5731" s="8"/>
      <c r="P5731" s="8"/>
      <c r="R5731" s="8"/>
      <c r="S5731" s="8"/>
      <c r="T5731" s="8"/>
      <c r="U5731" s="8"/>
      <c r="W5731" s="8">
        <f t="shared" si="4565"/>
        <v>227.7</v>
      </c>
      <c r="X5731">
        <v>19584000</v>
      </c>
      <c r="Y5731">
        <f t="shared" si="4566"/>
        <v>5440</v>
      </c>
      <c r="Z5731" s="8">
        <v>301.7</v>
      </c>
      <c r="AA5731" s="8">
        <v>22.4</v>
      </c>
      <c r="AB5731" s="8">
        <v>66.099999999999994</v>
      </c>
      <c r="AC5731" s="4"/>
      <c r="KL5731" s="84"/>
      <c r="KP5731" s="84"/>
      <c r="KS5731" s="74"/>
      <c r="KT5731" s="74"/>
      <c r="KU5731" s="16"/>
      <c r="KV5731" s="72"/>
      <c r="KW5731" s="72"/>
      <c r="KX5731" s="16"/>
      <c r="KZ5731" s="16"/>
      <c r="LA5731" s="16"/>
      <c r="LB5731" s="74"/>
      <c r="LC5731" s="74"/>
    </row>
    <row r="5732" spans="8:315" x14ac:dyDescent="0.35">
      <c r="H5732" s="4"/>
      <c r="J5732" s="8"/>
      <c r="K5732" s="8"/>
      <c r="L5732" s="8"/>
      <c r="M5732" s="8"/>
      <c r="O5732" s="8"/>
      <c r="P5732" s="8"/>
      <c r="R5732" s="8"/>
      <c r="S5732" s="8"/>
      <c r="T5732" s="8"/>
      <c r="U5732" s="8"/>
      <c r="W5732" s="8">
        <f t="shared" ref="W5732:W5795" si="4567">X5732/24/3600+1</f>
        <v>227.7</v>
      </c>
      <c r="X5732">
        <v>19587600</v>
      </c>
      <c r="Y5732">
        <f t="shared" ref="Y5732:Y5795" si="4568">X5732/3600</f>
        <v>5441</v>
      </c>
      <c r="Z5732" s="8">
        <v>170.8</v>
      </c>
      <c r="AA5732" s="8">
        <v>21.8</v>
      </c>
      <c r="AB5732" s="8">
        <v>68.599999999999994</v>
      </c>
      <c r="AC5732" s="4"/>
      <c r="KL5732" s="84"/>
      <c r="KP5732" s="84"/>
      <c r="KS5732" s="74"/>
      <c r="KT5732" s="74"/>
      <c r="KU5732" s="16"/>
      <c r="KV5732" s="72"/>
      <c r="KW5732" s="72"/>
      <c r="KX5732" s="16"/>
      <c r="KZ5732" s="16"/>
      <c r="LA5732" s="16"/>
      <c r="LB5732" s="74"/>
      <c r="LC5732" s="74"/>
    </row>
    <row r="5733" spans="8:315" x14ac:dyDescent="0.35">
      <c r="H5733" s="4"/>
      <c r="J5733" s="8"/>
      <c r="K5733" s="8"/>
      <c r="L5733" s="8"/>
      <c r="M5733" s="8"/>
      <c r="O5733" s="8"/>
      <c r="P5733" s="8"/>
      <c r="R5733" s="8"/>
      <c r="S5733" s="8"/>
      <c r="T5733" s="8"/>
      <c r="U5733" s="8"/>
      <c r="W5733" s="8">
        <f t="shared" si="4567"/>
        <v>227.8</v>
      </c>
      <c r="X5733">
        <v>19591200</v>
      </c>
      <c r="Y5733">
        <f t="shared" si="4568"/>
        <v>5442</v>
      </c>
      <c r="Z5733" s="8">
        <v>100.3</v>
      </c>
      <c r="AA5733" s="8">
        <v>21.3</v>
      </c>
      <c r="AB5733" s="8">
        <v>68.2</v>
      </c>
      <c r="AC5733" s="4"/>
      <c r="KL5733" s="84"/>
      <c r="KP5733" s="84"/>
      <c r="KS5733" s="74"/>
      <c r="KT5733" s="74"/>
      <c r="KU5733" s="16"/>
      <c r="KV5733" s="72"/>
      <c r="KW5733" s="72"/>
      <c r="KX5733" s="16"/>
      <c r="KZ5733" s="16"/>
      <c r="LA5733" s="16"/>
      <c r="LB5733" s="74"/>
      <c r="LC5733" s="74"/>
    </row>
    <row r="5734" spans="8:315" x14ac:dyDescent="0.35">
      <c r="H5734" s="4"/>
      <c r="J5734" s="8"/>
      <c r="K5734" s="8"/>
      <c r="L5734" s="8"/>
      <c r="M5734" s="8"/>
      <c r="O5734" s="8"/>
      <c r="P5734" s="8"/>
      <c r="R5734" s="8"/>
      <c r="S5734" s="8"/>
      <c r="T5734" s="8"/>
      <c r="U5734" s="8"/>
      <c r="W5734" s="8">
        <f t="shared" si="4567"/>
        <v>227.8</v>
      </c>
      <c r="X5734">
        <v>19594800</v>
      </c>
      <c r="Y5734">
        <f t="shared" si="4568"/>
        <v>5443</v>
      </c>
      <c r="Z5734" s="8">
        <v>35</v>
      </c>
      <c r="AA5734" s="8">
        <v>20.8</v>
      </c>
      <c r="AB5734" s="8">
        <v>70.2</v>
      </c>
      <c r="AC5734" s="4"/>
      <c r="KL5734" s="84"/>
      <c r="KP5734" s="84"/>
      <c r="KS5734" s="74"/>
      <c r="KT5734" s="74"/>
      <c r="KU5734" s="16"/>
      <c r="KV5734" s="72"/>
      <c r="KW5734" s="72"/>
      <c r="KX5734" s="16"/>
      <c r="KZ5734" s="16"/>
      <c r="LA5734" s="16"/>
      <c r="LB5734" s="74"/>
      <c r="LC5734" s="74"/>
    </row>
    <row r="5735" spans="8:315" x14ac:dyDescent="0.35">
      <c r="H5735" s="4"/>
      <c r="J5735" s="8"/>
      <c r="K5735" s="8"/>
      <c r="L5735" s="8"/>
      <c r="M5735" s="8"/>
      <c r="O5735" s="8"/>
      <c r="P5735" s="8"/>
      <c r="R5735" s="8"/>
      <c r="S5735" s="8"/>
      <c r="T5735" s="8"/>
      <c r="U5735" s="8"/>
      <c r="W5735" s="8">
        <f t="shared" si="4567"/>
        <v>227.8</v>
      </c>
      <c r="X5735">
        <v>19598400</v>
      </c>
      <c r="Y5735">
        <f t="shared" si="4568"/>
        <v>5444</v>
      </c>
      <c r="Z5735" s="8">
        <v>1.1000000000000001</v>
      </c>
      <c r="AA5735" s="8">
        <v>20.399999999999999</v>
      </c>
      <c r="AB5735" s="8">
        <v>73.099999999999994</v>
      </c>
      <c r="AC5735" s="4"/>
      <c r="KL5735" s="84"/>
      <c r="KP5735" s="84"/>
      <c r="KS5735" s="74"/>
      <c r="KT5735" s="74"/>
      <c r="KU5735" s="16"/>
      <c r="KV5735" s="72"/>
      <c r="KW5735" s="72"/>
      <c r="KX5735" s="16"/>
      <c r="KZ5735" s="16"/>
      <c r="LA5735" s="16"/>
      <c r="LB5735" s="74"/>
      <c r="LC5735" s="74"/>
    </row>
    <row r="5736" spans="8:315" x14ac:dyDescent="0.35">
      <c r="H5736" s="4"/>
      <c r="J5736" s="8"/>
      <c r="K5736" s="8"/>
      <c r="L5736" s="8"/>
      <c r="M5736" s="8"/>
      <c r="O5736" s="8"/>
      <c r="P5736" s="8"/>
      <c r="R5736" s="8"/>
      <c r="S5736" s="8"/>
      <c r="T5736" s="8"/>
      <c r="U5736" s="8"/>
      <c r="W5736" s="8">
        <f t="shared" si="4567"/>
        <v>227.9</v>
      </c>
      <c r="X5736">
        <v>19602000</v>
      </c>
      <c r="Y5736">
        <f t="shared" si="4568"/>
        <v>5445</v>
      </c>
      <c r="Z5736" s="8">
        <v>0</v>
      </c>
      <c r="AA5736" s="8">
        <v>19.899999999999999</v>
      </c>
      <c r="AB5736" s="8">
        <v>77.3</v>
      </c>
      <c r="AC5736" s="4"/>
      <c r="KL5736" s="84"/>
      <c r="KP5736" s="84"/>
      <c r="KS5736" s="74"/>
      <c r="KT5736" s="74"/>
      <c r="KU5736" s="16"/>
      <c r="KV5736" s="72"/>
      <c r="KW5736" s="72"/>
      <c r="KX5736" s="16"/>
      <c r="KZ5736" s="16"/>
      <c r="LA5736" s="16"/>
      <c r="LB5736" s="74"/>
      <c r="LC5736" s="74"/>
    </row>
    <row r="5737" spans="8:315" x14ac:dyDescent="0.35">
      <c r="H5737" s="4"/>
      <c r="J5737" s="8"/>
      <c r="K5737" s="8"/>
      <c r="L5737" s="8"/>
      <c r="M5737" s="8"/>
      <c r="O5737" s="8"/>
      <c r="P5737" s="8"/>
      <c r="R5737" s="8"/>
      <c r="S5737" s="8"/>
      <c r="T5737" s="8"/>
      <c r="U5737" s="8"/>
      <c r="W5737" s="8">
        <f t="shared" si="4567"/>
        <v>227.9</v>
      </c>
      <c r="X5737">
        <v>19605600</v>
      </c>
      <c r="Y5737">
        <f t="shared" si="4568"/>
        <v>5446</v>
      </c>
      <c r="Z5737" s="8">
        <v>0</v>
      </c>
      <c r="AA5737" s="8">
        <v>18.8</v>
      </c>
      <c r="AB5737" s="8">
        <v>81.8</v>
      </c>
      <c r="AC5737" s="4"/>
      <c r="KL5737" s="84"/>
      <c r="KP5737" s="84"/>
      <c r="KS5737" s="74"/>
      <c r="KT5737" s="74"/>
      <c r="KU5737" s="16"/>
      <c r="KV5737" s="72"/>
      <c r="KW5737" s="72"/>
      <c r="KX5737" s="16"/>
      <c r="KZ5737" s="16"/>
      <c r="LA5737" s="16"/>
      <c r="LB5737" s="74"/>
      <c r="LC5737" s="74"/>
    </row>
    <row r="5738" spans="8:315" x14ac:dyDescent="0.35">
      <c r="H5738" s="4"/>
      <c r="J5738" s="8"/>
      <c r="K5738" s="8"/>
      <c r="L5738" s="8"/>
      <c r="M5738" s="8"/>
      <c r="O5738" s="8"/>
      <c r="P5738" s="8"/>
      <c r="R5738" s="8"/>
      <c r="S5738" s="8"/>
      <c r="T5738" s="8"/>
      <c r="U5738" s="8"/>
      <c r="W5738" s="8">
        <f t="shared" si="4567"/>
        <v>228</v>
      </c>
      <c r="X5738">
        <v>19609200</v>
      </c>
      <c r="Y5738">
        <f t="shared" si="4568"/>
        <v>5447</v>
      </c>
      <c r="Z5738" s="8">
        <v>0</v>
      </c>
      <c r="AA5738" s="8">
        <v>18.3</v>
      </c>
      <c r="AB5738" s="8">
        <v>82.7</v>
      </c>
      <c r="AC5738" s="4"/>
      <c r="KL5738" s="84"/>
      <c r="KP5738" s="84"/>
      <c r="KS5738" s="74"/>
      <c r="KT5738" s="74"/>
      <c r="KU5738" s="16"/>
      <c r="KV5738" s="72"/>
      <c r="KW5738" s="72"/>
      <c r="KX5738" s="16"/>
      <c r="KZ5738" s="16"/>
      <c r="LA5738" s="16"/>
      <c r="LB5738" s="74"/>
      <c r="LC5738" s="74"/>
    </row>
    <row r="5739" spans="8:315" x14ac:dyDescent="0.35">
      <c r="H5739" s="4"/>
      <c r="J5739" s="8"/>
      <c r="K5739" s="8"/>
      <c r="L5739" s="8"/>
      <c r="M5739" s="8"/>
      <c r="O5739" s="8"/>
      <c r="P5739" s="8"/>
      <c r="R5739" s="8"/>
      <c r="S5739" s="8"/>
      <c r="T5739" s="8"/>
      <c r="U5739" s="8"/>
      <c r="W5739" s="8">
        <f t="shared" si="4567"/>
        <v>228</v>
      </c>
      <c r="X5739">
        <v>19612800</v>
      </c>
      <c r="Y5739">
        <f t="shared" si="4568"/>
        <v>5448</v>
      </c>
      <c r="Z5739" s="8">
        <v>0</v>
      </c>
      <c r="AA5739" s="8">
        <v>17.8</v>
      </c>
      <c r="AB5739" s="8">
        <v>85.5</v>
      </c>
      <c r="AC5739" s="4"/>
      <c r="KL5739" s="84"/>
      <c r="KP5739" s="84"/>
      <c r="KS5739" s="74"/>
      <c r="KT5739" s="74"/>
      <c r="KU5739" s="16"/>
      <c r="KV5739" s="72"/>
      <c r="KW5739" s="72"/>
      <c r="KX5739" s="16"/>
      <c r="KZ5739" s="16"/>
      <c r="LA5739" s="16"/>
      <c r="LB5739" s="74"/>
      <c r="LC5739" s="74"/>
    </row>
    <row r="5740" spans="8:315" x14ac:dyDescent="0.35">
      <c r="H5740" s="4"/>
      <c r="J5740" s="8"/>
      <c r="K5740" s="8"/>
      <c r="L5740" s="8"/>
      <c r="M5740" s="8"/>
      <c r="O5740" s="8"/>
      <c r="P5740" s="8"/>
      <c r="R5740" s="8"/>
      <c r="S5740" s="8"/>
      <c r="T5740" s="8"/>
      <c r="U5740" s="8"/>
      <c r="W5740" s="8">
        <f t="shared" si="4567"/>
        <v>228</v>
      </c>
      <c r="X5740">
        <v>19616400</v>
      </c>
      <c r="Y5740">
        <f t="shared" si="4568"/>
        <v>5449</v>
      </c>
      <c r="Z5740" s="8">
        <v>0</v>
      </c>
      <c r="AA5740" s="8">
        <v>17.2</v>
      </c>
      <c r="AB5740" s="8">
        <v>88.7</v>
      </c>
      <c r="AC5740" s="4"/>
      <c r="KL5740" s="84"/>
      <c r="KP5740" s="84"/>
      <c r="KS5740" s="74"/>
      <c r="KT5740" s="74"/>
      <c r="KU5740" s="16"/>
      <c r="KV5740" s="72"/>
      <c r="KW5740" s="72"/>
      <c r="KX5740" s="16"/>
      <c r="KZ5740" s="16"/>
      <c r="LA5740" s="16"/>
      <c r="LB5740" s="74"/>
      <c r="LC5740" s="74"/>
    </row>
    <row r="5741" spans="8:315" x14ac:dyDescent="0.35">
      <c r="H5741" s="4"/>
      <c r="J5741" s="8"/>
      <c r="K5741" s="8"/>
      <c r="L5741" s="8"/>
      <c r="M5741" s="8"/>
      <c r="O5741" s="8"/>
      <c r="P5741" s="8"/>
      <c r="R5741" s="8"/>
      <c r="S5741" s="8"/>
      <c r="T5741" s="8"/>
      <c r="U5741" s="8"/>
      <c r="W5741" s="8">
        <f t="shared" si="4567"/>
        <v>228.1</v>
      </c>
      <c r="X5741">
        <v>19620000</v>
      </c>
      <c r="Y5741">
        <f t="shared" si="4568"/>
        <v>5450</v>
      </c>
      <c r="Z5741" s="8">
        <v>0</v>
      </c>
      <c r="AA5741" s="8">
        <v>16.5</v>
      </c>
      <c r="AB5741" s="8">
        <v>92.9</v>
      </c>
      <c r="AC5741" s="4"/>
      <c r="KL5741" s="84"/>
      <c r="KP5741" s="84"/>
      <c r="KS5741" s="74"/>
      <c r="KT5741" s="74"/>
      <c r="KU5741" s="16"/>
      <c r="KV5741" s="72"/>
      <c r="KW5741" s="72"/>
      <c r="KX5741" s="16"/>
      <c r="KZ5741" s="16"/>
      <c r="LA5741" s="16"/>
      <c r="LB5741" s="74"/>
      <c r="LC5741" s="74"/>
    </row>
    <row r="5742" spans="8:315" x14ac:dyDescent="0.35">
      <c r="H5742" s="4"/>
      <c r="J5742" s="8"/>
      <c r="K5742" s="8"/>
      <c r="L5742" s="8"/>
      <c r="M5742" s="8"/>
      <c r="O5742" s="8"/>
      <c r="P5742" s="8"/>
      <c r="R5742" s="8"/>
      <c r="S5742" s="8"/>
      <c r="T5742" s="8"/>
      <c r="U5742" s="8"/>
      <c r="W5742" s="8">
        <f t="shared" si="4567"/>
        <v>228.1</v>
      </c>
      <c r="X5742">
        <v>19623600</v>
      </c>
      <c r="Y5742">
        <f t="shared" si="4568"/>
        <v>5451</v>
      </c>
      <c r="Z5742" s="8">
        <v>0</v>
      </c>
      <c r="AA5742" s="8">
        <v>16.2</v>
      </c>
      <c r="AB5742" s="8">
        <v>91.8</v>
      </c>
      <c r="AC5742" s="4"/>
      <c r="KL5742" s="84"/>
      <c r="KP5742" s="84"/>
      <c r="KS5742" s="74"/>
      <c r="KT5742" s="74"/>
      <c r="KU5742" s="16"/>
      <c r="KV5742" s="72"/>
      <c r="KW5742" s="72"/>
      <c r="KX5742" s="16"/>
      <c r="KZ5742" s="16"/>
      <c r="LA5742" s="16"/>
      <c r="LB5742" s="74"/>
      <c r="LC5742" s="74"/>
    </row>
    <row r="5743" spans="8:315" x14ac:dyDescent="0.35">
      <c r="H5743" s="4"/>
      <c r="J5743" s="8"/>
      <c r="K5743" s="8"/>
      <c r="L5743" s="8"/>
      <c r="M5743" s="8"/>
      <c r="O5743" s="8"/>
      <c r="P5743" s="8"/>
      <c r="R5743" s="8"/>
      <c r="S5743" s="8"/>
      <c r="T5743" s="8"/>
      <c r="U5743" s="8"/>
      <c r="W5743" s="8">
        <f t="shared" si="4567"/>
        <v>228.2</v>
      </c>
      <c r="X5743">
        <v>19627200</v>
      </c>
      <c r="Y5743">
        <f t="shared" si="4568"/>
        <v>5452</v>
      </c>
      <c r="Z5743" s="8">
        <v>0</v>
      </c>
      <c r="AA5743" s="8">
        <v>16.100000000000001</v>
      </c>
      <c r="AB5743" s="8">
        <v>93.3</v>
      </c>
      <c r="AC5743" s="4"/>
      <c r="KL5743" s="84"/>
      <c r="KP5743" s="84"/>
      <c r="KS5743" s="74"/>
      <c r="KT5743" s="74"/>
      <c r="KU5743" s="16"/>
      <c r="KV5743" s="72"/>
      <c r="KW5743" s="72"/>
      <c r="KX5743" s="16"/>
      <c r="KZ5743" s="16"/>
      <c r="LA5743" s="16"/>
      <c r="LB5743" s="74"/>
      <c r="LC5743" s="74"/>
    </row>
    <row r="5744" spans="8:315" x14ac:dyDescent="0.35">
      <c r="H5744" s="4"/>
      <c r="J5744" s="8"/>
      <c r="K5744" s="8"/>
      <c r="L5744" s="8"/>
      <c r="M5744" s="8"/>
      <c r="O5744" s="8"/>
      <c r="P5744" s="8"/>
      <c r="R5744" s="8"/>
      <c r="S5744" s="8"/>
      <c r="T5744" s="8"/>
      <c r="U5744" s="8"/>
      <c r="W5744" s="8">
        <f t="shared" si="4567"/>
        <v>228.2</v>
      </c>
      <c r="X5744">
        <v>19630800</v>
      </c>
      <c r="Y5744">
        <f t="shared" si="4568"/>
        <v>5453</v>
      </c>
      <c r="Z5744" s="8">
        <v>0</v>
      </c>
      <c r="AA5744" s="8">
        <v>15.9</v>
      </c>
      <c r="AB5744" s="8">
        <v>93.4</v>
      </c>
      <c r="AC5744" s="4"/>
      <c r="KL5744" s="84"/>
      <c r="KP5744" s="84"/>
      <c r="KS5744" s="74"/>
      <c r="KT5744" s="74"/>
      <c r="KU5744" s="16"/>
      <c r="KV5744" s="72"/>
      <c r="KW5744" s="72"/>
      <c r="KX5744" s="16"/>
      <c r="KZ5744" s="16"/>
      <c r="LA5744" s="16"/>
      <c r="LB5744" s="74"/>
      <c r="LC5744" s="74"/>
    </row>
    <row r="5745" spans="8:315" x14ac:dyDescent="0.35">
      <c r="H5745" s="4"/>
      <c r="J5745" s="8"/>
      <c r="K5745" s="8"/>
      <c r="L5745" s="8"/>
      <c r="M5745" s="8"/>
      <c r="O5745" s="8"/>
      <c r="P5745" s="8"/>
      <c r="R5745" s="8"/>
      <c r="S5745" s="8"/>
      <c r="T5745" s="8"/>
      <c r="U5745" s="8"/>
      <c r="W5745" s="8">
        <f t="shared" si="4567"/>
        <v>228.3</v>
      </c>
      <c r="X5745">
        <v>19634400</v>
      </c>
      <c r="Y5745">
        <f t="shared" si="4568"/>
        <v>5454</v>
      </c>
      <c r="Z5745" s="8">
        <v>35.299999999999997</v>
      </c>
      <c r="AA5745" s="8">
        <v>16.100000000000001</v>
      </c>
      <c r="AB5745" s="8">
        <v>93</v>
      </c>
      <c r="AC5745" s="4"/>
      <c r="KL5745" s="84"/>
      <c r="KP5745" s="84"/>
      <c r="KS5745" s="74"/>
      <c r="KT5745" s="74"/>
      <c r="KU5745" s="16"/>
      <c r="KV5745" s="72"/>
      <c r="KW5745" s="72"/>
      <c r="KX5745" s="16"/>
      <c r="KZ5745" s="16"/>
      <c r="LA5745" s="16"/>
      <c r="LB5745" s="74"/>
      <c r="LC5745" s="74"/>
    </row>
    <row r="5746" spans="8:315" x14ac:dyDescent="0.35">
      <c r="H5746" s="4"/>
      <c r="J5746" s="8"/>
      <c r="K5746" s="8"/>
      <c r="L5746" s="8"/>
      <c r="M5746" s="8"/>
      <c r="O5746" s="8"/>
      <c r="P5746" s="8"/>
      <c r="R5746" s="8"/>
      <c r="S5746" s="8"/>
      <c r="T5746" s="8"/>
      <c r="U5746" s="8"/>
      <c r="W5746" s="8">
        <f t="shared" si="4567"/>
        <v>228.3</v>
      </c>
      <c r="X5746">
        <v>19638000</v>
      </c>
      <c r="Y5746">
        <f t="shared" si="4568"/>
        <v>5455</v>
      </c>
      <c r="Z5746" s="8">
        <v>187.8</v>
      </c>
      <c r="AA5746" s="8">
        <v>17.100000000000001</v>
      </c>
      <c r="AB5746" s="8">
        <v>87.5</v>
      </c>
      <c r="AC5746" s="4"/>
      <c r="KL5746" s="84"/>
      <c r="KP5746" s="84"/>
      <c r="KS5746" s="74"/>
      <c r="KT5746" s="74"/>
      <c r="KU5746" s="16"/>
      <c r="KV5746" s="72"/>
      <c r="KW5746" s="72"/>
      <c r="KX5746" s="16"/>
      <c r="KZ5746" s="16"/>
      <c r="LA5746" s="16"/>
      <c r="LB5746" s="74"/>
      <c r="LC5746" s="74"/>
    </row>
    <row r="5747" spans="8:315" x14ac:dyDescent="0.35">
      <c r="H5747" s="4"/>
      <c r="J5747" s="8"/>
      <c r="K5747" s="8"/>
      <c r="L5747" s="8"/>
      <c r="M5747" s="8"/>
      <c r="O5747" s="8"/>
      <c r="P5747" s="8"/>
      <c r="R5747" s="8"/>
      <c r="S5747" s="8"/>
      <c r="T5747" s="8"/>
      <c r="U5747" s="8"/>
      <c r="W5747" s="8">
        <f t="shared" si="4567"/>
        <v>228.3</v>
      </c>
      <c r="X5747">
        <v>19641600</v>
      </c>
      <c r="Y5747">
        <f t="shared" si="4568"/>
        <v>5456</v>
      </c>
      <c r="Z5747" s="8">
        <v>364.7</v>
      </c>
      <c r="AA5747" s="8">
        <v>18.7</v>
      </c>
      <c r="AB5747" s="8">
        <v>79.8</v>
      </c>
      <c r="AC5747" s="4"/>
      <c r="KL5747" s="84"/>
      <c r="KP5747" s="84"/>
      <c r="KS5747" s="74"/>
      <c r="KT5747" s="74"/>
      <c r="KU5747" s="16"/>
      <c r="KV5747" s="72"/>
      <c r="KW5747" s="72"/>
      <c r="KX5747" s="16"/>
      <c r="KZ5747" s="16"/>
      <c r="LA5747" s="16"/>
      <c r="LB5747" s="74"/>
      <c r="LC5747" s="74"/>
    </row>
    <row r="5748" spans="8:315" x14ac:dyDescent="0.35">
      <c r="H5748" s="4"/>
      <c r="J5748" s="8"/>
      <c r="K5748" s="8"/>
      <c r="L5748" s="8"/>
      <c r="M5748" s="8"/>
      <c r="O5748" s="8"/>
      <c r="P5748" s="8"/>
      <c r="R5748" s="8"/>
      <c r="S5748" s="8"/>
      <c r="T5748" s="8"/>
      <c r="U5748" s="8"/>
      <c r="W5748" s="8">
        <f t="shared" si="4567"/>
        <v>228.4</v>
      </c>
      <c r="X5748">
        <v>19645200</v>
      </c>
      <c r="Y5748">
        <f t="shared" si="4568"/>
        <v>5457</v>
      </c>
      <c r="Z5748" s="8">
        <v>535</v>
      </c>
      <c r="AA5748" s="8">
        <v>20.5</v>
      </c>
      <c r="AB5748" s="8">
        <v>71.900000000000006</v>
      </c>
      <c r="AC5748" s="4"/>
      <c r="KL5748" s="84"/>
      <c r="KP5748" s="84"/>
      <c r="KS5748" s="74"/>
      <c r="KT5748" s="74"/>
      <c r="KU5748" s="16"/>
      <c r="KV5748" s="72"/>
      <c r="KW5748" s="72"/>
      <c r="KX5748" s="16"/>
      <c r="KZ5748" s="16"/>
      <c r="LA5748" s="16"/>
      <c r="LB5748" s="74"/>
      <c r="LC5748" s="74"/>
    </row>
    <row r="5749" spans="8:315" x14ac:dyDescent="0.35">
      <c r="H5749" s="4"/>
      <c r="J5749" s="8"/>
      <c r="K5749" s="8"/>
      <c r="L5749" s="8"/>
      <c r="M5749" s="8"/>
      <c r="O5749" s="8"/>
      <c r="P5749" s="8"/>
      <c r="R5749" s="8"/>
      <c r="S5749" s="8"/>
      <c r="T5749" s="8"/>
      <c r="U5749" s="8"/>
      <c r="W5749" s="8">
        <f t="shared" si="4567"/>
        <v>228.4</v>
      </c>
      <c r="X5749">
        <v>19648800</v>
      </c>
      <c r="Y5749">
        <f t="shared" si="4568"/>
        <v>5458</v>
      </c>
      <c r="Z5749" s="8">
        <v>692.5</v>
      </c>
      <c r="AA5749" s="8">
        <v>22.5</v>
      </c>
      <c r="AB5749" s="8">
        <v>61.6</v>
      </c>
      <c r="AC5749" s="4"/>
      <c r="KL5749" s="84"/>
      <c r="KP5749" s="84"/>
      <c r="KS5749" s="74"/>
      <c r="KT5749" s="74"/>
      <c r="KU5749" s="16"/>
      <c r="KV5749" s="72"/>
      <c r="KW5749" s="72"/>
      <c r="KX5749" s="16"/>
      <c r="KZ5749" s="16"/>
      <c r="LA5749" s="16"/>
      <c r="LB5749" s="74"/>
      <c r="LC5749" s="74"/>
    </row>
    <row r="5750" spans="8:315" x14ac:dyDescent="0.35">
      <c r="H5750" s="4"/>
      <c r="J5750" s="8"/>
      <c r="K5750" s="8"/>
      <c r="L5750" s="8"/>
      <c r="M5750" s="8"/>
      <c r="O5750" s="8"/>
      <c r="P5750" s="8"/>
      <c r="R5750" s="8"/>
      <c r="S5750" s="8"/>
      <c r="T5750" s="8"/>
      <c r="U5750" s="8"/>
      <c r="W5750" s="8">
        <f t="shared" si="4567"/>
        <v>228.5</v>
      </c>
      <c r="X5750">
        <v>19652400</v>
      </c>
      <c r="Y5750">
        <f t="shared" si="4568"/>
        <v>5459</v>
      </c>
      <c r="Z5750" s="8">
        <v>815.6</v>
      </c>
      <c r="AA5750" s="8">
        <v>23.8</v>
      </c>
      <c r="AB5750" s="8">
        <v>54.8</v>
      </c>
      <c r="AC5750" s="4"/>
      <c r="KL5750" s="84"/>
      <c r="KP5750" s="84"/>
      <c r="KS5750" s="74"/>
      <c r="KT5750" s="74"/>
      <c r="KU5750" s="16"/>
      <c r="KV5750" s="72"/>
      <c r="KW5750" s="72"/>
      <c r="KX5750" s="16"/>
      <c r="KZ5750" s="16"/>
      <c r="LA5750" s="16"/>
      <c r="LB5750" s="74"/>
      <c r="LC5750" s="74"/>
    </row>
    <row r="5751" spans="8:315" x14ac:dyDescent="0.35">
      <c r="H5751" s="4"/>
      <c r="J5751" s="8"/>
      <c r="K5751" s="8"/>
      <c r="L5751" s="8"/>
      <c r="M5751" s="8"/>
      <c r="O5751" s="8"/>
      <c r="P5751" s="8"/>
      <c r="R5751" s="8"/>
      <c r="S5751" s="8"/>
      <c r="T5751" s="8"/>
      <c r="U5751" s="8"/>
      <c r="W5751" s="8">
        <f t="shared" si="4567"/>
        <v>228.5</v>
      </c>
      <c r="X5751">
        <v>19656000</v>
      </c>
      <c r="Y5751">
        <f t="shared" si="4568"/>
        <v>5460</v>
      </c>
      <c r="Z5751" s="8">
        <v>686.4</v>
      </c>
      <c r="AA5751" s="8">
        <v>24.7</v>
      </c>
      <c r="AB5751" s="8">
        <v>51.7</v>
      </c>
      <c r="AC5751" s="4"/>
      <c r="KL5751" s="84"/>
      <c r="KP5751" s="84"/>
      <c r="KS5751" s="74"/>
      <c r="KT5751" s="74"/>
      <c r="KU5751" s="16"/>
      <c r="KV5751" s="72"/>
      <c r="KW5751" s="72"/>
      <c r="KX5751" s="16"/>
      <c r="KZ5751" s="16"/>
      <c r="LA5751" s="16"/>
      <c r="LB5751" s="74"/>
      <c r="LC5751" s="74"/>
    </row>
    <row r="5752" spans="8:315" x14ac:dyDescent="0.35">
      <c r="H5752" s="4"/>
      <c r="J5752" s="8"/>
      <c r="K5752" s="8"/>
      <c r="L5752" s="8"/>
      <c r="M5752" s="8"/>
      <c r="O5752" s="8"/>
      <c r="P5752" s="8"/>
      <c r="R5752" s="8"/>
      <c r="S5752" s="8"/>
      <c r="T5752" s="8"/>
      <c r="U5752" s="8"/>
      <c r="W5752" s="8">
        <f t="shared" si="4567"/>
        <v>228.5</v>
      </c>
      <c r="X5752">
        <v>19659600</v>
      </c>
      <c r="Y5752">
        <f t="shared" si="4568"/>
        <v>5461</v>
      </c>
      <c r="Z5752" s="8">
        <v>800.3</v>
      </c>
      <c r="AA5752" s="8">
        <v>25.6</v>
      </c>
      <c r="AB5752" s="8">
        <v>42.7</v>
      </c>
      <c r="AC5752" s="4"/>
      <c r="KL5752" s="84"/>
      <c r="KP5752" s="84"/>
      <c r="KS5752" s="74"/>
      <c r="KT5752" s="74"/>
      <c r="KU5752" s="16"/>
      <c r="KV5752" s="72"/>
      <c r="KW5752" s="72"/>
      <c r="KX5752" s="16"/>
      <c r="KZ5752" s="16"/>
      <c r="LA5752" s="16"/>
      <c r="LB5752" s="74"/>
      <c r="LC5752" s="74"/>
    </row>
    <row r="5753" spans="8:315" x14ac:dyDescent="0.35">
      <c r="H5753" s="4"/>
      <c r="J5753" s="8"/>
      <c r="K5753" s="8"/>
      <c r="L5753" s="8"/>
      <c r="M5753" s="8"/>
      <c r="O5753" s="8"/>
      <c r="P5753" s="8"/>
      <c r="R5753" s="8"/>
      <c r="S5753" s="8"/>
      <c r="T5753" s="8"/>
      <c r="U5753" s="8"/>
      <c r="W5753" s="8">
        <f t="shared" si="4567"/>
        <v>228.6</v>
      </c>
      <c r="X5753">
        <v>19663200</v>
      </c>
      <c r="Y5753">
        <f t="shared" si="4568"/>
        <v>5462</v>
      </c>
      <c r="Z5753" s="8">
        <v>828.6</v>
      </c>
      <c r="AA5753" s="8">
        <v>26.6</v>
      </c>
      <c r="AB5753" s="8">
        <v>40.5</v>
      </c>
      <c r="AC5753" s="4"/>
      <c r="KL5753" s="84"/>
      <c r="KP5753" s="84"/>
      <c r="KS5753" s="74"/>
      <c r="KT5753" s="74"/>
      <c r="KU5753" s="16"/>
      <c r="KV5753" s="72"/>
      <c r="KW5753" s="72"/>
      <c r="KX5753" s="16"/>
      <c r="KZ5753" s="16"/>
      <c r="LA5753" s="16"/>
      <c r="LB5753" s="74"/>
      <c r="LC5753" s="74"/>
    </row>
    <row r="5754" spans="8:315" x14ac:dyDescent="0.35">
      <c r="H5754" s="4"/>
      <c r="J5754" s="8"/>
      <c r="K5754" s="8"/>
      <c r="L5754" s="8"/>
      <c r="M5754" s="8"/>
      <c r="O5754" s="8"/>
      <c r="P5754" s="8"/>
      <c r="R5754" s="8"/>
      <c r="S5754" s="8"/>
      <c r="T5754" s="8"/>
      <c r="U5754" s="8"/>
      <c r="W5754" s="8">
        <f t="shared" si="4567"/>
        <v>228.6</v>
      </c>
      <c r="X5754">
        <v>19666800</v>
      </c>
      <c r="Y5754">
        <f t="shared" si="4568"/>
        <v>5463</v>
      </c>
      <c r="Z5754" s="8">
        <v>688.9</v>
      </c>
      <c r="AA5754" s="8">
        <v>27</v>
      </c>
      <c r="AB5754" s="8">
        <v>34.6</v>
      </c>
      <c r="AC5754" s="4"/>
      <c r="KL5754" s="84"/>
      <c r="KP5754" s="84"/>
      <c r="KS5754" s="74"/>
      <c r="KT5754" s="74"/>
      <c r="KU5754" s="16"/>
      <c r="KV5754" s="72"/>
      <c r="KW5754" s="72"/>
      <c r="KX5754" s="16"/>
      <c r="KZ5754" s="16"/>
      <c r="LA5754" s="16"/>
      <c r="LB5754" s="74"/>
      <c r="LC5754" s="74"/>
    </row>
    <row r="5755" spans="8:315" x14ac:dyDescent="0.35">
      <c r="H5755" s="4"/>
      <c r="J5755" s="8"/>
      <c r="K5755" s="8"/>
      <c r="L5755" s="8"/>
      <c r="M5755" s="8"/>
      <c r="O5755" s="8"/>
      <c r="P5755" s="8"/>
      <c r="R5755" s="8"/>
      <c r="S5755" s="8"/>
      <c r="T5755" s="8"/>
      <c r="U5755" s="8"/>
      <c r="W5755" s="8">
        <f t="shared" si="4567"/>
        <v>228.7</v>
      </c>
      <c r="X5755">
        <v>19670400</v>
      </c>
      <c r="Y5755">
        <f t="shared" si="4568"/>
        <v>5464</v>
      </c>
      <c r="Z5755" s="8">
        <v>509.4</v>
      </c>
      <c r="AA5755" s="8">
        <v>27.1</v>
      </c>
      <c r="AB5755" s="8">
        <v>41.7</v>
      </c>
      <c r="AC5755" s="4"/>
      <c r="KL5755" s="84"/>
      <c r="KP5755" s="84"/>
      <c r="KS5755" s="74"/>
      <c r="KT5755" s="74"/>
      <c r="KU5755" s="16"/>
      <c r="KV5755" s="72"/>
      <c r="KW5755" s="72"/>
      <c r="KX5755" s="16"/>
      <c r="KZ5755" s="16"/>
      <c r="LA5755" s="16"/>
      <c r="LB5755" s="74"/>
      <c r="LC5755" s="74"/>
    </row>
    <row r="5756" spans="8:315" x14ac:dyDescent="0.35">
      <c r="H5756" s="4"/>
      <c r="J5756" s="8"/>
      <c r="K5756" s="8"/>
      <c r="L5756" s="8"/>
      <c r="M5756" s="8"/>
      <c r="O5756" s="8"/>
      <c r="P5756" s="8"/>
      <c r="R5756" s="8"/>
      <c r="S5756" s="8"/>
      <c r="T5756" s="8"/>
      <c r="U5756" s="8"/>
      <c r="W5756" s="8">
        <f t="shared" si="4567"/>
        <v>228.7</v>
      </c>
      <c r="X5756">
        <v>19674000</v>
      </c>
      <c r="Y5756">
        <f t="shared" si="4568"/>
        <v>5465</v>
      </c>
      <c r="Z5756" s="8">
        <v>369.4</v>
      </c>
      <c r="AA5756" s="8">
        <v>27.2</v>
      </c>
      <c r="AB5756" s="8">
        <v>36.9</v>
      </c>
      <c r="AC5756" s="4"/>
      <c r="KL5756" s="84"/>
      <c r="KP5756" s="84"/>
      <c r="KS5756" s="74"/>
      <c r="KT5756" s="74"/>
      <c r="KU5756" s="16"/>
      <c r="KV5756" s="72"/>
      <c r="KW5756" s="72"/>
      <c r="KX5756" s="16"/>
      <c r="KZ5756" s="16"/>
      <c r="LA5756" s="16"/>
      <c r="LB5756" s="74"/>
      <c r="LC5756" s="74"/>
    </row>
    <row r="5757" spans="8:315" x14ac:dyDescent="0.35">
      <c r="H5757" s="4"/>
      <c r="J5757" s="8"/>
      <c r="K5757" s="8"/>
      <c r="L5757" s="8"/>
      <c r="M5757" s="8"/>
      <c r="O5757" s="8"/>
      <c r="P5757" s="8"/>
      <c r="R5757" s="8"/>
      <c r="S5757" s="8"/>
      <c r="T5757" s="8"/>
      <c r="U5757" s="8"/>
      <c r="W5757" s="8">
        <f t="shared" si="4567"/>
        <v>228.8</v>
      </c>
      <c r="X5757">
        <v>19677600</v>
      </c>
      <c r="Y5757">
        <f t="shared" si="4568"/>
        <v>5466</v>
      </c>
      <c r="Z5757" s="8">
        <v>160.80000000000001</v>
      </c>
      <c r="AA5757" s="8">
        <v>26.5</v>
      </c>
      <c r="AB5757" s="8">
        <v>52.9</v>
      </c>
      <c r="AC5757" s="4"/>
      <c r="KL5757" s="84"/>
      <c r="KP5757" s="84"/>
      <c r="KS5757" s="74"/>
      <c r="KT5757" s="74"/>
      <c r="KU5757" s="16"/>
      <c r="KV5757" s="72"/>
      <c r="KW5757" s="72"/>
      <c r="KX5757" s="16"/>
      <c r="KZ5757" s="16"/>
      <c r="LA5757" s="16"/>
      <c r="LB5757" s="74"/>
      <c r="LC5757" s="74"/>
    </row>
    <row r="5758" spans="8:315" x14ac:dyDescent="0.35">
      <c r="H5758" s="4"/>
      <c r="J5758" s="8"/>
      <c r="K5758" s="8"/>
      <c r="L5758" s="8"/>
      <c r="M5758" s="8"/>
      <c r="O5758" s="8"/>
      <c r="P5758" s="8"/>
      <c r="R5758" s="8"/>
      <c r="S5758" s="8"/>
      <c r="T5758" s="8"/>
      <c r="U5758" s="8"/>
      <c r="W5758" s="8">
        <f t="shared" si="4567"/>
        <v>228.8</v>
      </c>
      <c r="X5758">
        <v>19681200</v>
      </c>
      <c r="Y5758">
        <f t="shared" si="4568"/>
        <v>5467</v>
      </c>
      <c r="Z5758" s="8">
        <v>37.799999999999997</v>
      </c>
      <c r="AA5758" s="8">
        <v>24.5</v>
      </c>
      <c r="AB5758" s="8">
        <v>58.9</v>
      </c>
      <c r="AC5758" s="4"/>
      <c r="KL5758" s="84"/>
      <c r="KP5758" s="84"/>
      <c r="KS5758" s="74"/>
      <c r="KT5758" s="74"/>
      <c r="KU5758" s="16"/>
      <c r="KV5758" s="72"/>
      <c r="KW5758" s="72"/>
      <c r="KX5758" s="16"/>
      <c r="KZ5758" s="16"/>
      <c r="LA5758" s="16"/>
      <c r="LB5758" s="74"/>
      <c r="LC5758" s="74"/>
    </row>
    <row r="5759" spans="8:315" x14ac:dyDescent="0.35">
      <c r="H5759" s="4"/>
      <c r="J5759" s="8"/>
      <c r="K5759" s="8"/>
      <c r="L5759" s="8"/>
      <c r="M5759" s="8"/>
      <c r="O5759" s="8"/>
      <c r="P5759" s="8"/>
      <c r="R5759" s="8"/>
      <c r="S5759" s="8"/>
      <c r="T5759" s="8"/>
      <c r="U5759" s="8"/>
      <c r="W5759" s="8">
        <f t="shared" si="4567"/>
        <v>228.8</v>
      </c>
      <c r="X5759">
        <v>19684800</v>
      </c>
      <c r="Y5759">
        <f t="shared" si="4568"/>
        <v>5468</v>
      </c>
      <c r="Z5759" s="8">
        <v>0.6</v>
      </c>
      <c r="AA5759" s="8">
        <v>23</v>
      </c>
      <c r="AB5759" s="8">
        <v>64.8</v>
      </c>
      <c r="AC5759" s="4"/>
      <c r="KL5759" s="84"/>
      <c r="KP5759" s="84"/>
      <c r="KS5759" s="74"/>
      <c r="KT5759" s="74"/>
      <c r="KU5759" s="16"/>
      <c r="KV5759" s="72"/>
      <c r="KW5759" s="72"/>
      <c r="KX5759" s="16"/>
      <c r="KZ5759" s="16"/>
      <c r="LA5759" s="16"/>
      <c r="LB5759" s="74"/>
      <c r="LC5759" s="74"/>
    </row>
    <row r="5760" spans="8:315" x14ac:dyDescent="0.35">
      <c r="H5760" s="4"/>
      <c r="J5760" s="8"/>
      <c r="K5760" s="8"/>
      <c r="L5760" s="8"/>
      <c r="M5760" s="8"/>
      <c r="O5760" s="8"/>
      <c r="P5760" s="8"/>
      <c r="R5760" s="8"/>
      <c r="S5760" s="8"/>
      <c r="T5760" s="8"/>
      <c r="U5760" s="8"/>
      <c r="W5760" s="8">
        <f t="shared" si="4567"/>
        <v>228.9</v>
      </c>
      <c r="X5760">
        <v>19688400</v>
      </c>
      <c r="Y5760">
        <f t="shared" si="4568"/>
        <v>5469</v>
      </c>
      <c r="Z5760" s="8">
        <v>0</v>
      </c>
      <c r="AA5760" s="8">
        <v>22.5</v>
      </c>
      <c r="AB5760" s="8">
        <v>68.7</v>
      </c>
      <c r="AC5760" s="4"/>
      <c r="KL5760" s="84"/>
      <c r="KP5760" s="84"/>
      <c r="KS5760" s="74"/>
      <c r="KT5760" s="74"/>
      <c r="KU5760" s="16"/>
      <c r="KV5760" s="72"/>
      <c r="KW5760" s="72"/>
      <c r="KX5760" s="16"/>
      <c r="KZ5760" s="16"/>
      <c r="LA5760" s="16"/>
      <c r="LB5760" s="74"/>
      <c r="LC5760" s="74"/>
    </row>
    <row r="5761" spans="8:315" x14ac:dyDescent="0.35">
      <c r="H5761" s="4"/>
      <c r="J5761" s="8"/>
      <c r="K5761" s="8"/>
      <c r="L5761" s="8"/>
      <c r="M5761" s="8"/>
      <c r="O5761" s="8"/>
      <c r="P5761" s="8"/>
      <c r="R5761" s="8"/>
      <c r="S5761" s="8"/>
      <c r="T5761" s="8"/>
      <c r="U5761" s="8"/>
      <c r="W5761" s="8">
        <f t="shared" si="4567"/>
        <v>228.9</v>
      </c>
      <c r="X5761">
        <v>19692000</v>
      </c>
      <c r="Y5761">
        <f t="shared" si="4568"/>
        <v>5470</v>
      </c>
      <c r="Z5761" s="8">
        <v>0</v>
      </c>
      <c r="AA5761" s="8">
        <v>21.4</v>
      </c>
      <c r="AB5761" s="8">
        <v>73.099999999999994</v>
      </c>
      <c r="AC5761" s="4"/>
      <c r="KL5761" s="84"/>
      <c r="KP5761" s="84"/>
      <c r="KS5761" s="74"/>
      <c r="KT5761" s="74"/>
      <c r="KU5761" s="16"/>
      <c r="KV5761" s="72"/>
      <c r="KW5761" s="72"/>
      <c r="KX5761" s="16"/>
      <c r="KZ5761" s="16"/>
      <c r="LA5761" s="16"/>
      <c r="LB5761" s="74"/>
      <c r="LC5761" s="74"/>
    </row>
    <row r="5762" spans="8:315" x14ac:dyDescent="0.35">
      <c r="H5762" s="4"/>
      <c r="J5762" s="8"/>
      <c r="K5762" s="8"/>
      <c r="L5762" s="8"/>
      <c r="M5762" s="8"/>
      <c r="O5762" s="8"/>
      <c r="P5762" s="8"/>
      <c r="R5762" s="8"/>
      <c r="S5762" s="8"/>
      <c r="T5762" s="8"/>
      <c r="U5762" s="8"/>
      <c r="W5762" s="8">
        <f t="shared" si="4567"/>
        <v>229</v>
      </c>
      <c r="X5762">
        <v>19695600</v>
      </c>
      <c r="Y5762">
        <f t="shared" si="4568"/>
        <v>5471</v>
      </c>
      <c r="Z5762" s="8">
        <v>0</v>
      </c>
      <c r="AA5762" s="8">
        <v>20.399999999999999</v>
      </c>
      <c r="AB5762" s="8">
        <v>79.7</v>
      </c>
      <c r="AC5762" s="4"/>
      <c r="KL5762" s="84"/>
      <c r="KP5762" s="84"/>
      <c r="KS5762" s="74"/>
      <c r="KT5762" s="74"/>
      <c r="KU5762" s="16"/>
      <c r="KV5762" s="72"/>
      <c r="KW5762" s="72"/>
      <c r="KX5762" s="16"/>
      <c r="KZ5762" s="16"/>
      <c r="LA5762" s="16"/>
      <c r="LB5762" s="74"/>
      <c r="LC5762" s="74"/>
    </row>
    <row r="5763" spans="8:315" x14ac:dyDescent="0.35">
      <c r="H5763" s="4"/>
      <c r="J5763" s="8"/>
      <c r="K5763" s="8"/>
      <c r="L5763" s="8"/>
      <c r="M5763" s="8"/>
      <c r="O5763" s="8"/>
      <c r="P5763" s="8"/>
      <c r="R5763" s="8"/>
      <c r="S5763" s="8"/>
      <c r="T5763" s="8"/>
      <c r="U5763" s="8"/>
      <c r="W5763" s="8">
        <f t="shared" si="4567"/>
        <v>229</v>
      </c>
      <c r="X5763">
        <v>19699200</v>
      </c>
      <c r="Y5763">
        <f t="shared" si="4568"/>
        <v>5472</v>
      </c>
      <c r="Z5763" s="8">
        <v>0</v>
      </c>
      <c r="AA5763" s="8">
        <v>19.100000000000001</v>
      </c>
      <c r="AB5763" s="8">
        <v>80.5</v>
      </c>
      <c r="AC5763" s="4"/>
      <c r="KL5763" s="84"/>
      <c r="KP5763" s="84"/>
      <c r="KS5763" s="74"/>
      <c r="KT5763" s="74"/>
      <c r="KU5763" s="16"/>
      <c r="KV5763" s="72"/>
      <c r="KW5763" s="72"/>
      <c r="KX5763" s="16"/>
      <c r="KZ5763" s="16"/>
      <c r="LA5763" s="16"/>
      <c r="LB5763" s="74"/>
      <c r="LC5763" s="74"/>
    </row>
    <row r="5764" spans="8:315" x14ac:dyDescent="0.35">
      <c r="H5764" s="4"/>
      <c r="J5764" s="8"/>
      <c r="K5764" s="8"/>
      <c r="L5764" s="8"/>
      <c r="M5764" s="8"/>
      <c r="O5764" s="8"/>
      <c r="P5764" s="8"/>
      <c r="R5764" s="8"/>
      <c r="S5764" s="8"/>
      <c r="T5764" s="8"/>
      <c r="U5764" s="8"/>
      <c r="W5764" s="8">
        <f t="shared" si="4567"/>
        <v>229</v>
      </c>
      <c r="X5764">
        <v>19702800</v>
      </c>
      <c r="Y5764">
        <f t="shared" si="4568"/>
        <v>5473</v>
      </c>
      <c r="Z5764" s="8">
        <v>0</v>
      </c>
      <c r="AA5764" s="8">
        <v>18.3</v>
      </c>
      <c r="AB5764" s="8">
        <v>87.1</v>
      </c>
      <c r="AC5764" s="4"/>
      <c r="KL5764" s="84"/>
      <c r="KP5764" s="84"/>
      <c r="KS5764" s="74"/>
      <c r="KT5764" s="74"/>
      <c r="KU5764" s="16"/>
      <c r="KV5764" s="72"/>
      <c r="KW5764" s="72"/>
      <c r="KX5764" s="16"/>
      <c r="KZ5764" s="16"/>
      <c r="LA5764" s="16"/>
      <c r="LB5764" s="74"/>
      <c r="LC5764" s="74"/>
    </row>
    <row r="5765" spans="8:315" x14ac:dyDescent="0.35">
      <c r="H5765" s="4"/>
      <c r="J5765" s="8"/>
      <c r="K5765" s="8"/>
      <c r="L5765" s="8"/>
      <c r="M5765" s="8"/>
      <c r="O5765" s="8"/>
      <c r="P5765" s="8"/>
      <c r="R5765" s="8"/>
      <c r="S5765" s="8"/>
      <c r="T5765" s="8"/>
      <c r="U5765" s="8"/>
      <c r="W5765" s="8">
        <f t="shared" si="4567"/>
        <v>229.1</v>
      </c>
      <c r="X5765">
        <v>19706400</v>
      </c>
      <c r="Y5765">
        <f t="shared" si="4568"/>
        <v>5474</v>
      </c>
      <c r="Z5765" s="8">
        <v>0</v>
      </c>
      <c r="AA5765" s="8">
        <v>17.5</v>
      </c>
      <c r="AB5765" s="8">
        <v>89.3</v>
      </c>
      <c r="AC5765" s="4"/>
      <c r="KL5765" s="84"/>
      <c r="KP5765" s="84"/>
      <c r="KS5765" s="74"/>
      <c r="KT5765" s="74"/>
      <c r="KU5765" s="16"/>
      <c r="KV5765" s="72"/>
      <c r="KW5765" s="72"/>
      <c r="KX5765" s="16"/>
      <c r="KZ5765" s="16"/>
      <c r="LA5765" s="16"/>
      <c r="LB5765" s="74"/>
      <c r="LC5765" s="74"/>
    </row>
    <row r="5766" spans="8:315" x14ac:dyDescent="0.35">
      <c r="H5766" s="4"/>
      <c r="J5766" s="8"/>
      <c r="K5766" s="8"/>
      <c r="L5766" s="8"/>
      <c r="M5766" s="8"/>
      <c r="O5766" s="8"/>
      <c r="P5766" s="8"/>
      <c r="R5766" s="8"/>
      <c r="S5766" s="8"/>
      <c r="T5766" s="8"/>
      <c r="U5766" s="8"/>
      <c r="W5766" s="8">
        <f t="shared" si="4567"/>
        <v>229.1</v>
      </c>
      <c r="X5766">
        <v>19710000</v>
      </c>
      <c r="Y5766">
        <f t="shared" si="4568"/>
        <v>5475</v>
      </c>
      <c r="Z5766" s="8">
        <v>0</v>
      </c>
      <c r="AA5766" s="8">
        <v>17.3</v>
      </c>
      <c r="AB5766" s="8">
        <v>88.8</v>
      </c>
      <c r="AC5766" s="4"/>
      <c r="KL5766" s="84"/>
      <c r="KP5766" s="84"/>
      <c r="KS5766" s="74"/>
      <c r="KT5766" s="74"/>
      <c r="KU5766" s="16"/>
      <c r="KV5766" s="72"/>
      <c r="KW5766" s="72"/>
      <c r="KX5766" s="16"/>
      <c r="KZ5766" s="16"/>
      <c r="LA5766" s="16"/>
      <c r="LB5766" s="74"/>
      <c r="LC5766" s="74"/>
    </row>
    <row r="5767" spans="8:315" x14ac:dyDescent="0.35">
      <c r="H5767" s="4"/>
      <c r="J5767" s="8"/>
      <c r="K5767" s="8"/>
      <c r="L5767" s="8"/>
      <c r="M5767" s="8"/>
      <c r="O5767" s="8"/>
      <c r="P5767" s="8"/>
      <c r="R5767" s="8"/>
      <c r="S5767" s="8"/>
      <c r="T5767" s="8"/>
      <c r="U5767" s="8"/>
      <c r="W5767" s="8">
        <f t="shared" si="4567"/>
        <v>229.2</v>
      </c>
      <c r="X5767">
        <v>19713600</v>
      </c>
      <c r="Y5767">
        <f t="shared" si="4568"/>
        <v>5476</v>
      </c>
      <c r="Z5767" s="8">
        <v>0</v>
      </c>
      <c r="AA5767" s="8">
        <v>17.399999999999999</v>
      </c>
      <c r="AB5767" s="8">
        <v>90.7</v>
      </c>
      <c r="AC5767" s="4"/>
      <c r="KL5767" s="84"/>
      <c r="KP5767" s="84"/>
      <c r="KS5767" s="74"/>
      <c r="KT5767" s="74"/>
      <c r="KU5767" s="16"/>
      <c r="KV5767" s="72"/>
      <c r="KW5767" s="72"/>
      <c r="KX5767" s="16"/>
      <c r="KZ5767" s="16"/>
      <c r="LA5767" s="16"/>
      <c r="LB5767" s="74"/>
      <c r="LC5767" s="74"/>
    </row>
    <row r="5768" spans="8:315" x14ac:dyDescent="0.35">
      <c r="H5768" s="4"/>
      <c r="J5768" s="8"/>
      <c r="K5768" s="8"/>
      <c r="L5768" s="8"/>
      <c r="M5768" s="8"/>
      <c r="O5768" s="8"/>
      <c r="P5768" s="8"/>
      <c r="R5768" s="8"/>
      <c r="S5768" s="8"/>
      <c r="T5768" s="8"/>
      <c r="U5768" s="8"/>
      <c r="W5768" s="8">
        <f t="shared" si="4567"/>
        <v>229.2</v>
      </c>
      <c r="X5768">
        <v>19717200</v>
      </c>
      <c r="Y5768">
        <f t="shared" si="4568"/>
        <v>5477</v>
      </c>
      <c r="Z5768" s="8">
        <v>0</v>
      </c>
      <c r="AA5768" s="8">
        <v>17.399999999999999</v>
      </c>
      <c r="AB5768" s="8">
        <v>90.5</v>
      </c>
      <c r="AC5768" s="4"/>
      <c r="KL5768" s="84"/>
      <c r="KP5768" s="84"/>
      <c r="KS5768" s="74"/>
      <c r="KT5768" s="74"/>
      <c r="KU5768" s="16"/>
      <c r="KV5768" s="72"/>
      <c r="KW5768" s="72"/>
      <c r="KX5768" s="16"/>
      <c r="KZ5768" s="16"/>
      <c r="LA5768" s="16"/>
      <c r="LB5768" s="74"/>
      <c r="LC5768" s="74"/>
    </row>
    <row r="5769" spans="8:315" x14ac:dyDescent="0.35">
      <c r="H5769" s="4"/>
      <c r="J5769" s="8"/>
      <c r="K5769" s="8"/>
      <c r="L5769" s="8"/>
      <c r="M5769" s="8"/>
      <c r="O5769" s="8"/>
      <c r="P5769" s="8"/>
      <c r="R5769" s="8"/>
      <c r="S5769" s="8"/>
      <c r="T5769" s="8"/>
      <c r="U5769" s="8"/>
      <c r="W5769" s="8">
        <f t="shared" si="4567"/>
        <v>229.3</v>
      </c>
      <c r="X5769">
        <v>19720800</v>
      </c>
      <c r="Y5769">
        <f t="shared" si="4568"/>
        <v>5478</v>
      </c>
      <c r="Z5769" s="8">
        <v>12.8</v>
      </c>
      <c r="AA5769" s="8">
        <v>17.5</v>
      </c>
      <c r="AB5769" s="8">
        <v>90.5</v>
      </c>
      <c r="AC5769" s="4"/>
      <c r="KL5769" s="84"/>
      <c r="KP5769" s="84"/>
      <c r="KS5769" s="74"/>
      <c r="KT5769" s="74"/>
      <c r="KU5769" s="16"/>
      <c r="KV5769" s="72"/>
      <c r="KW5769" s="72"/>
      <c r="KX5769" s="16"/>
      <c r="KZ5769" s="16"/>
      <c r="LA5769" s="16"/>
      <c r="LB5769" s="74"/>
      <c r="LC5769" s="74"/>
    </row>
    <row r="5770" spans="8:315" x14ac:dyDescent="0.35">
      <c r="H5770" s="4"/>
      <c r="J5770" s="8"/>
      <c r="K5770" s="8"/>
      <c r="L5770" s="8"/>
      <c r="M5770" s="8"/>
      <c r="O5770" s="8"/>
      <c r="P5770" s="8"/>
      <c r="R5770" s="8"/>
      <c r="S5770" s="8"/>
      <c r="T5770" s="8"/>
      <c r="U5770" s="8"/>
      <c r="W5770" s="8">
        <f t="shared" si="4567"/>
        <v>229.3</v>
      </c>
      <c r="X5770">
        <v>19724400</v>
      </c>
      <c r="Y5770">
        <f t="shared" si="4568"/>
        <v>5479</v>
      </c>
      <c r="Z5770" s="8">
        <v>86.7</v>
      </c>
      <c r="AA5770" s="8">
        <v>18.5</v>
      </c>
      <c r="AB5770" s="8">
        <v>85.6</v>
      </c>
      <c r="AC5770" s="4"/>
      <c r="KL5770" s="84"/>
      <c r="KP5770" s="84"/>
      <c r="KS5770" s="74"/>
      <c r="KT5770" s="74"/>
      <c r="KU5770" s="16"/>
      <c r="KV5770" s="72"/>
      <c r="KW5770" s="72"/>
      <c r="KX5770" s="16"/>
      <c r="KZ5770" s="16"/>
      <c r="LA5770" s="16"/>
      <c r="LB5770" s="74"/>
      <c r="LC5770" s="74"/>
    </row>
    <row r="5771" spans="8:315" x14ac:dyDescent="0.35">
      <c r="H5771" s="4"/>
      <c r="J5771" s="8"/>
      <c r="K5771" s="8"/>
      <c r="L5771" s="8"/>
      <c r="M5771" s="8"/>
      <c r="O5771" s="8"/>
      <c r="P5771" s="8"/>
      <c r="R5771" s="8"/>
      <c r="S5771" s="8"/>
      <c r="T5771" s="8"/>
      <c r="U5771" s="8"/>
      <c r="W5771" s="8">
        <f t="shared" si="4567"/>
        <v>229.3</v>
      </c>
      <c r="X5771">
        <v>19728000</v>
      </c>
      <c r="Y5771">
        <f t="shared" si="4568"/>
        <v>5480</v>
      </c>
      <c r="Z5771" s="8">
        <v>181.7</v>
      </c>
      <c r="AA5771" s="8">
        <v>19.899999999999999</v>
      </c>
      <c r="AB5771" s="8">
        <v>81.599999999999994</v>
      </c>
      <c r="AC5771" s="4"/>
      <c r="KL5771" s="84"/>
      <c r="KP5771" s="84"/>
      <c r="KS5771" s="74"/>
      <c r="KT5771" s="74"/>
      <c r="KU5771" s="16"/>
      <c r="KV5771" s="72"/>
      <c r="KW5771" s="72"/>
      <c r="KX5771" s="16"/>
      <c r="KZ5771" s="16"/>
      <c r="LA5771" s="16"/>
      <c r="LB5771" s="74"/>
      <c r="LC5771" s="74"/>
    </row>
    <row r="5772" spans="8:315" x14ac:dyDescent="0.35">
      <c r="H5772" s="4"/>
      <c r="J5772" s="8"/>
      <c r="K5772" s="8"/>
      <c r="L5772" s="8"/>
      <c r="M5772" s="8"/>
      <c r="O5772" s="8"/>
      <c r="P5772" s="8"/>
      <c r="R5772" s="8"/>
      <c r="S5772" s="8"/>
      <c r="T5772" s="8"/>
      <c r="U5772" s="8"/>
      <c r="W5772" s="8">
        <f t="shared" si="4567"/>
        <v>229.4</v>
      </c>
      <c r="X5772">
        <v>19731600</v>
      </c>
      <c r="Y5772">
        <f t="shared" si="4568"/>
        <v>5481</v>
      </c>
      <c r="Z5772" s="8">
        <v>138.9</v>
      </c>
      <c r="AA5772" s="8">
        <v>20.3</v>
      </c>
      <c r="AB5772" s="8">
        <v>81.8</v>
      </c>
      <c r="AC5772" s="4"/>
      <c r="KL5772" s="84"/>
      <c r="KP5772" s="84"/>
      <c r="KS5772" s="74"/>
      <c r="KT5772" s="74"/>
      <c r="KU5772" s="16"/>
      <c r="KV5772" s="72"/>
      <c r="KW5772" s="72"/>
      <c r="KX5772" s="16"/>
      <c r="KZ5772" s="16"/>
      <c r="LA5772" s="16"/>
      <c r="LB5772" s="74"/>
      <c r="LC5772" s="74"/>
    </row>
    <row r="5773" spans="8:315" x14ac:dyDescent="0.35">
      <c r="H5773" s="4"/>
      <c r="J5773" s="8"/>
      <c r="K5773" s="8"/>
      <c r="L5773" s="8"/>
      <c r="M5773" s="8"/>
      <c r="O5773" s="8"/>
      <c r="P5773" s="8"/>
      <c r="R5773" s="8"/>
      <c r="S5773" s="8"/>
      <c r="T5773" s="8"/>
      <c r="U5773" s="8"/>
      <c r="W5773" s="8">
        <f t="shared" si="4567"/>
        <v>229.4</v>
      </c>
      <c r="X5773">
        <v>19735200</v>
      </c>
      <c r="Y5773">
        <f t="shared" si="4568"/>
        <v>5482</v>
      </c>
      <c r="Z5773" s="8">
        <v>214.7</v>
      </c>
      <c r="AA5773" s="8">
        <v>20.9</v>
      </c>
      <c r="AB5773" s="8">
        <v>77.400000000000006</v>
      </c>
      <c r="AC5773" s="4"/>
      <c r="KL5773" s="84"/>
      <c r="KP5773" s="84"/>
      <c r="KS5773" s="74"/>
      <c r="KT5773" s="74"/>
      <c r="KU5773" s="16"/>
      <c r="KV5773" s="72"/>
      <c r="KW5773" s="72"/>
      <c r="KX5773" s="16"/>
      <c r="KZ5773" s="16"/>
      <c r="LA5773" s="16"/>
      <c r="LB5773" s="74"/>
      <c r="LC5773" s="74"/>
    </row>
    <row r="5774" spans="8:315" x14ac:dyDescent="0.35">
      <c r="H5774" s="4"/>
      <c r="J5774" s="8"/>
      <c r="K5774" s="8"/>
      <c r="L5774" s="8"/>
      <c r="M5774" s="8"/>
      <c r="O5774" s="8"/>
      <c r="P5774" s="8"/>
      <c r="R5774" s="8"/>
      <c r="S5774" s="8"/>
      <c r="T5774" s="8"/>
      <c r="U5774" s="8"/>
      <c r="W5774" s="8">
        <f t="shared" si="4567"/>
        <v>229.5</v>
      </c>
      <c r="X5774">
        <v>19738800</v>
      </c>
      <c r="Y5774">
        <f t="shared" si="4568"/>
        <v>5483</v>
      </c>
      <c r="Z5774" s="8">
        <v>237.2</v>
      </c>
      <c r="AA5774" s="8">
        <v>21.8</v>
      </c>
      <c r="AB5774" s="8">
        <v>73.5</v>
      </c>
      <c r="AC5774" s="4"/>
      <c r="KL5774" s="84"/>
      <c r="KP5774" s="84"/>
      <c r="KS5774" s="74"/>
      <c r="KT5774" s="74"/>
      <c r="KU5774" s="16"/>
      <c r="KV5774" s="72"/>
      <c r="KW5774" s="72"/>
      <c r="KX5774" s="16"/>
      <c r="KZ5774" s="16"/>
      <c r="LA5774" s="16"/>
      <c r="LB5774" s="74"/>
      <c r="LC5774" s="74"/>
    </row>
    <row r="5775" spans="8:315" x14ac:dyDescent="0.35">
      <c r="H5775" s="4"/>
      <c r="J5775" s="8"/>
      <c r="K5775" s="8"/>
      <c r="L5775" s="8"/>
      <c r="M5775" s="8"/>
      <c r="O5775" s="8"/>
      <c r="P5775" s="8"/>
      <c r="R5775" s="8"/>
      <c r="S5775" s="8"/>
      <c r="T5775" s="8"/>
      <c r="U5775" s="8"/>
      <c r="W5775" s="8">
        <f t="shared" si="4567"/>
        <v>229.5</v>
      </c>
      <c r="X5775">
        <v>19742400</v>
      </c>
      <c r="Y5775">
        <f t="shared" si="4568"/>
        <v>5484</v>
      </c>
      <c r="Z5775" s="8">
        <v>147.19999999999999</v>
      </c>
      <c r="AA5775" s="8">
        <v>20.9</v>
      </c>
      <c r="AB5775" s="8">
        <v>82.9</v>
      </c>
      <c r="AC5775" s="4"/>
      <c r="KL5775" s="84"/>
      <c r="KP5775" s="84"/>
      <c r="KS5775" s="74"/>
      <c r="KT5775" s="74"/>
      <c r="KU5775" s="16"/>
      <c r="KV5775" s="72"/>
      <c r="KW5775" s="72"/>
      <c r="KX5775" s="16"/>
      <c r="KZ5775" s="16"/>
      <c r="LA5775" s="16"/>
      <c r="LB5775" s="74"/>
      <c r="LC5775" s="74"/>
    </row>
    <row r="5776" spans="8:315" x14ac:dyDescent="0.35">
      <c r="H5776" s="4"/>
      <c r="J5776" s="8"/>
      <c r="K5776" s="8"/>
      <c r="L5776" s="8"/>
      <c r="M5776" s="8"/>
      <c r="O5776" s="8"/>
      <c r="P5776" s="8"/>
      <c r="R5776" s="8"/>
      <c r="S5776" s="8"/>
      <c r="T5776" s="8"/>
      <c r="U5776" s="8"/>
      <c r="W5776" s="8">
        <f t="shared" si="4567"/>
        <v>229.5</v>
      </c>
      <c r="X5776">
        <v>19746000</v>
      </c>
      <c r="Y5776">
        <f t="shared" si="4568"/>
        <v>5485</v>
      </c>
      <c r="Z5776" s="8">
        <v>118.6</v>
      </c>
      <c r="AA5776" s="8">
        <v>19.399999999999999</v>
      </c>
      <c r="AB5776" s="8">
        <v>85.9</v>
      </c>
      <c r="AC5776" s="4"/>
      <c r="KL5776" s="84"/>
      <c r="KP5776" s="84"/>
      <c r="KS5776" s="74"/>
      <c r="KT5776" s="74"/>
      <c r="KU5776" s="16"/>
      <c r="KV5776" s="72"/>
      <c r="KW5776" s="72"/>
      <c r="KX5776" s="16"/>
      <c r="KZ5776" s="16"/>
      <c r="LA5776" s="16"/>
      <c r="LB5776" s="74"/>
      <c r="LC5776" s="74"/>
    </row>
    <row r="5777" spans="8:315" x14ac:dyDescent="0.35">
      <c r="H5777" s="4"/>
      <c r="J5777" s="8"/>
      <c r="K5777" s="8"/>
      <c r="L5777" s="8"/>
      <c r="M5777" s="8"/>
      <c r="O5777" s="8"/>
      <c r="P5777" s="8"/>
      <c r="R5777" s="8"/>
      <c r="S5777" s="8"/>
      <c r="T5777" s="8"/>
      <c r="U5777" s="8"/>
      <c r="W5777" s="8">
        <f t="shared" si="4567"/>
        <v>229.6</v>
      </c>
      <c r="X5777">
        <v>19749600</v>
      </c>
      <c r="Y5777">
        <f t="shared" si="4568"/>
        <v>5486</v>
      </c>
      <c r="Z5777" s="8">
        <v>51.7</v>
      </c>
      <c r="AA5777" s="8">
        <v>17.8</v>
      </c>
      <c r="AB5777" s="8">
        <v>91.3</v>
      </c>
      <c r="AC5777" s="4"/>
      <c r="KL5777" s="84"/>
      <c r="KP5777" s="84"/>
      <c r="KS5777" s="74"/>
      <c r="KT5777" s="74"/>
      <c r="KU5777" s="16"/>
      <c r="KV5777" s="72"/>
      <c r="KW5777" s="72"/>
      <c r="KX5777" s="16"/>
      <c r="KZ5777" s="16"/>
      <c r="LA5777" s="16"/>
      <c r="LB5777" s="74"/>
      <c r="LC5777" s="74"/>
    </row>
    <row r="5778" spans="8:315" x14ac:dyDescent="0.35">
      <c r="H5778" s="4"/>
      <c r="J5778" s="8"/>
      <c r="K5778" s="8"/>
      <c r="L5778" s="8"/>
      <c r="M5778" s="8"/>
      <c r="O5778" s="8"/>
      <c r="P5778" s="8"/>
      <c r="R5778" s="8"/>
      <c r="S5778" s="8"/>
      <c r="T5778" s="8"/>
      <c r="U5778" s="8"/>
      <c r="W5778" s="8">
        <f t="shared" si="4567"/>
        <v>229.6</v>
      </c>
      <c r="X5778">
        <v>19753200</v>
      </c>
      <c r="Y5778">
        <f t="shared" si="4568"/>
        <v>5487</v>
      </c>
      <c r="Z5778" s="8">
        <v>49.2</v>
      </c>
      <c r="AA5778" s="8">
        <v>17.899999999999999</v>
      </c>
      <c r="AB5778" s="8">
        <v>93.6</v>
      </c>
      <c r="AC5778" s="4"/>
      <c r="KL5778" s="84"/>
      <c r="KP5778" s="84"/>
      <c r="KS5778" s="74"/>
      <c r="KT5778" s="74"/>
      <c r="KU5778" s="16"/>
      <c r="KV5778" s="72"/>
      <c r="KW5778" s="72"/>
      <c r="KX5778" s="16"/>
      <c r="KZ5778" s="16"/>
      <c r="LA5778" s="16"/>
      <c r="LB5778" s="74"/>
      <c r="LC5778" s="74"/>
    </row>
    <row r="5779" spans="8:315" x14ac:dyDescent="0.35">
      <c r="H5779" s="4"/>
      <c r="J5779" s="8"/>
      <c r="K5779" s="8"/>
      <c r="L5779" s="8"/>
      <c r="M5779" s="8"/>
      <c r="O5779" s="8"/>
      <c r="P5779" s="8"/>
      <c r="R5779" s="8"/>
      <c r="S5779" s="8"/>
      <c r="T5779" s="8"/>
      <c r="U5779" s="8"/>
      <c r="W5779" s="8">
        <f t="shared" si="4567"/>
        <v>229.7</v>
      </c>
      <c r="X5779">
        <v>19756800</v>
      </c>
      <c r="Y5779">
        <f t="shared" si="4568"/>
        <v>5488</v>
      </c>
      <c r="Z5779" s="8">
        <v>22.5</v>
      </c>
      <c r="AA5779" s="8">
        <v>18.2</v>
      </c>
      <c r="AB5779" s="8">
        <v>92.5</v>
      </c>
      <c r="AC5779" s="4"/>
      <c r="KL5779" s="84"/>
      <c r="KP5779" s="84"/>
      <c r="KS5779" s="74"/>
      <c r="KT5779" s="74"/>
      <c r="KU5779" s="16"/>
      <c r="KV5779" s="72"/>
      <c r="KW5779" s="72"/>
      <c r="KX5779" s="16"/>
      <c r="KZ5779" s="16"/>
      <c r="LA5779" s="16"/>
      <c r="LB5779" s="74"/>
      <c r="LC5779" s="74"/>
    </row>
    <row r="5780" spans="8:315" x14ac:dyDescent="0.35">
      <c r="H5780" s="4"/>
      <c r="J5780" s="8"/>
      <c r="K5780" s="8"/>
      <c r="L5780" s="8"/>
      <c r="M5780" s="8"/>
      <c r="O5780" s="8"/>
      <c r="P5780" s="8"/>
      <c r="R5780" s="8"/>
      <c r="S5780" s="8"/>
      <c r="T5780" s="8"/>
      <c r="U5780" s="8"/>
      <c r="W5780" s="8">
        <f t="shared" si="4567"/>
        <v>229.7</v>
      </c>
      <c r="X5780">
        <v>19760400</v>
      </c>
      <c r="Y5780">
        <f t="shared" si="4568"/>
        <v>5489</v>
      </c>
      <c r="Z5780" s="8">
        <v>21.1</v>
      </c>
      <c r="AA5780" s="8">
        <v>17.5</v>
      </c>
      <c r="AB5780" s="8">
        <v>92.1</v>
      </c>
      <c r="AC5780" s="4"/>
      <c r="KL5780" s="84"/>
      <c r="KP5780" s="84"/>
      <c r="KS5780" s="74"/>
      <c r="KT5780" s="74"/>
      <c r="KU5780" s="16"/>
      <c r="KV5780" s="72"/>
      <c r="KW5780" s="72"/>
      <c r="KX5780" s="16"/>
      <c r="KZ5780" s="16"/>
      <c r="LA5780" s="16"/>
      <c r="LB5780" s="74"/>
      <c r="LC5780" s="74"/>
    </row>
    <row r="5781" spans="8:315" x14ac:dyDescent="0.35">
      <c r="H5781" s="4"/>
      <c r="J5781" s="8"/>
      <c r="K5781" s="8"/>
      <c r="L5781" s="8"/>
      <c r="M5781" s="8"/>
      <c r="O5781" s="8"/>
      <c r="P5781" s="8"/>
      <c r="R5781" s="8"/>
      <c r="S5781" s="8"/>
      <c r="T5781" s="8"/>
      <c r="U5781" s="8"/>
      <c r="W5781" s="8">
        <f t="shared" si="4567"/>
        <v>229.8</v>
      </c>
      <c r="X5781">
        <v>19764000</v>
      </c>
      <c r="Y5781">
        <f t="shared" si="4568"/>
        <v>5490</v>
      </c>
      <c r="Z5781" s="8">
        <v>17.5</v>
      </c>
      <c r="AA5781" s="8">
        <v>17.3</v>
      </c>
      <c r="AB5781" s="8">
        <v>92.5</v>
      </c>
      <c r="AC5781" s="4"/>
      <c r="KL5781" s="84"/>
      <c r="KP5781" s="84"/>
      <c r="KS5781" s="74"/>
      <c r="KT5781" s="74"/>
      <c r="KU5781" s="16"/>
      <c r="KV5781" s="72"/>
      <c r="KW5781" s="72"/>
      <c r="KX5781" s="16"/>
      <c r="KZ5781" s="16"/>
      <c r="LA5781" s="16"/>
      <c r="LB5781" s="74"/>
      <c r="LC5781" s="74"/>
    </row>
    <row r="5782" spans="8:315" x14ac:dyDescent="0.35">
      <c r="H5782" s="4"/>
      <c r="J5782" s="8"/>
      <c r="K5782" s="8"/>
      <c r="L5782" s="8"/>
      <c r="M5782" s="8"/>
      <c r="O5782" s="8"/>
      <c r="P5782" s="8"/>
      <c r="R5782" s="8"/>
      <c r="S5782" s="8"/>
      <c r="T5782" s="8"/>
      <c r="U5782" s="8"/>
      <c r="W5782" s="8">
        <f t="shared" si="4567"/>
        <v>229.8</v>
      </c>
      <c r="X5782">
        <v>19767600</v>
      </c>
      <c r="Y5782">
        <f t="shared" si="4568"/>
        <v>5491</v>
      </c>
      <c r="Z5782" s="8">
        <v>6.4</v>
      </c>
      <c r="AA5782" s="8">
        <v>17.5</v>
      </c>
      <c r="AB5782" s="8">
        <v>92.7</v>
      </c>
      <c r="AC5782" s="4"/>
      <c r="KL5782" s="84"/>
      <c r="KP5782" s="84"/>
      <c r="KS5782" s="74"/>
      <c r="KT5782" s="74"/>
      <c r="KU5782" s="16"/>
      <c r="KV5782" s="72"/>
      <c r="KW5782" s="72"/>
      <c r="KX5782" s="16"/>
      <c r="KZ5782" s="16"/>
      <c r="LA5782" s="16"/>
      <c r="LB5782" s="74"/>
      <c r="LC5782" s="74"/>
    </row>
    <row r="5783" spans="8:315" x14ac:dyDescent="0.35">
      <c r="H5783" s="4"/>
      <c r="J5783" s="8"/>
      <c r="K5783" s="8"/>
      <c r="L5783" s="8"/>
      <c r="M5783" s="8"/>
      <c r="O5783" s="8"/>
      <c r="P5783" s="8"/>
      <c r="R5783" s="8"/>
      <c r="S5783" s="8"/>
      <c r="T5783" s="8"/>
      <c r="U5783" s="8"/>
      <c r="W5783" s="8">
        <f t="shared" si="4567"/>
        <v>229.8</v>
      </c>
      <c r="X5783">
        <v>19771200</v>
      </c>
      <c r="Y5783">
        <f t="shared" si="4568"/>
        <v>5492</v>
      </c>
      <c r="Z5783" s="8">
        <v>0</v>
      </c>
      <c r="AA5783" s="8">
        <v>17.8</v>
      </c>
      <c r="AB5783" s="8">
        <v>91.8</v>
      </c>
      <c r="AC5783" s="4"/>
      <c r="KL5783" s="84"/>
      <c r="KP5783" s="84"/>
      <c r="KS5783" s="74"/>
      <c r="KT5783" s="74"/>
      <c r="KU5783" s="16"/>
      <c r="KV5783" s="72"/>
      <c r="KW5783" s="72"/>
      <c r="KX5783" s="16"/>
      <c r="KZ5783" s="16"/>
      <c r="LA5783" s="16"/>
      <c r="LB5783" s="74"/>
      <c r="LC5783" s="74"/>
    </row>
    <row r="5784" spans="8:315" x14ac:dyDescent="0.35">
      <c r="H5784" s="4"/>
      <c r="J5784" s="8"/>
      <c r="K5784" s="8"/>
      <c r="L5784" s="8"/>
      <c r="M5784" s="8"/>
      <c r="O5784" s="8"/>
      <c r="P5784" s="8"/>
      <c r="R5784" s="8"/>
      <c r="S5784" s="8"/>
      <c r="T5784" s="8"/>
      <c r="U5784" s="8"/>
      <c r="W5784" s="8">
        <f t="shared" si="4567"/>
        <v>229.9</v>
      </c>
      <c r="X5784">
        <v>19774800</v>
      </c>
      <c r="Y5784">
        <f t="shared" si="4568"/>
        <v>5493</v>
      </c>
      <c r="Z5784" s="8">
        <v>0</v>
      </c>
      <c r="AA5784" s="8">
        <v>17.7</v>
      </c>
      <c r="AB5784" s="8">
        <v>92.2</v>
      </c>
      <c r="AC5784" s="4"/>
      <c r="KL5784" s="84"/>
      <c r="KP5784" s="84"/>
      <c r="KS5784" s="74"/>
      <c r="KT5784" s="74"/>
      <c r="KU5784" s="16"/>
      <c r="KV5784" s="72"/>
      <c r="KW5784" s="72"/>
      <c r="KX5784" s="16"/>
      <c r="KZ5784" s="16"/>
      <c r="LA5784" s="16"/>
      <c r="LB5784" s="74"/>
      <c r="LC5784" s="74"/>
    </row>
    <row r="5785" spans="8:315" x14ac:dyDescent="0.35">
      <c r="H5785" s="4"/>
      <c r="J5785" s="8"/>
      <c r="K5785" s="8"/>
      <c r="L5785" s="8"/>
      <c r="M5785" s="8"/>
      <c r="O5785" s="8"/>
      <c r="P5785" s="8"/>
      <c r="R5785" s="8"/>
      <c r="S5785" s="8"/>
      <c r="T5785" s="8"/>
      <c r="U5785" s="8"/>
      <c r="W5785" s="8">
        <f t="shared" si="4567"/>
        <v>229.9</v>
      </c>
      <c r="X5785">
        <v>19778400</v>
      </c>
      <c r="Y5785">
        <f t="shared" si="4568"/>
        <v>5494</v>
      </c>
      <c r="Z5785" s="8">
        <v>0</v>
      </c>
      <c r="AA5785" s="8">
        <v>17.7</v>
      </c>
      <c r="AB5785" s="8">
        <v>90.7</v>
      </c>
      <c r="AC5785" s="4"/>
      <c r="KL5785" s="84"/>
      <c r="KP5785" s="84"/>
      <c r="KS5785" s="74"/>
      <c r="KT5785" s="74"/>
      <c r="KU5785" s="16"/>
      <c r="KV5785" s="72"/>
      <c r="KW5785" s="72"/>
      <c r="KX5785" s="16"/>
      <c r="KZ5785" s="16"/>
      <c r="LA5785" s="16"/>
      <c r="LB5785" s="74"/>
      <c r="LC5785" s="74"/>
    </row>
    <row r="5786" spans="8:315" x14ac:dyDescent="0.35">
      <c r="H5786" s="4"/>
      <c r="J5786" s="8"/>
      <c r="K5786" s="8"/>
      <c r="L5786" s="8"/>
      <c r="M5786" s="8"/>
      <c r="O5786" s="8"/>
      <c r="P5786" s="8"/>
      <c r="R5786" s="8"/>
      <c r="S5786" s="8"/>
      <c r="T5786" s="8"/>
      <c r="U5786" s="8"/>
      <c r="W5786" s="8">
        <f t="shared" si="4567"/>
        <v>230</v>
      </c>
      <c r="X5786">
        <v>19782000</v>
      </c>
      <c r="Y5786">
        <f t="shared" si="4568"/>
        <v>5495</v>
      </c>
      <c r="Z5786" s="8">
        <v>0</v>
      </c>
      <c r="AA5786" s="8">
        <v>17.600000000000001</v>
      </c>
      <c r="AB5786" s="8">
        <v>92.9</v>
      </c>
      <c r="AC5786" s="4"/>
      <c r="KL5786" s="84"/>
      <c r="KP5786" s="84"/>
      <c r="KS5786" s="74"/>
      <c r="KT5786" s="74"/>
      <c r="KU5786" s="16"/>
      <c r="KV5786" s="72"/>
      <c r="KW5786" s="72"/>
      <c r="KX5786" s="16"/>
      <c r="KZ5786" s="16"/>
      <c r="LA5786" s="16"/>
      <c r="LB5786" s="74"/>
      <c r="LC5786" s="74"/>
    </row>
    <row r="5787" spans="8:315" x14ac:dyDescent="0.35">
      <c r="H5787" s="4"/>
      <c r="J5787" s="8"/>
      <c r="K5787" s="8"/>
      <c r="L5787" s="8"/>
      <c r="M5787" s="8"/>
      <c r="O5787" s="8"/>
      <c r="P5787" s="8"/>
      <c r="R5787" s="8"/>
      <c r="S5787" s="8"/>
      <c r="T5787" s="8"/>
      <c r="U5787" s="8"/>
      <c r="W5787" s="8">
        <f t="shared" si="4567"/>
        <v>230</v>
      </c>
      <c r="X5787">
        <v>19785600</v>
      </c>
      <c r="Y5787">
        <f t="shared" si="4568"/>
        <v>5496</v>
      </c>
      <c r="Z5787" s="8">
        <v>0</v>
      </c>
      <c r="AA5787" s="8">
        <v>17.399999999999999</v>
      </c>
      <c r="AB5787" s="8">
        <v>91</v>
      </c>
      <c r="AC5787" s="4"/>
      <c r="KL5787" s="84"/>
      <c r="KP5787" s="84"/>
      <c r="KS5787" s="74"/>
      <c r="KT5787" s="74"/>
      <c r="KU5787" s="16"/>
      <c r="KV5787" s="72"/>
      <c r="KW5787" s="72"/>
      <c r="KX5787" s="16"/>
      <c r="KZ5787" s="16"/>
      <c r="LA5787" s="16"/>
      <c r="LB5787" s="74"/>
      <c r="LC5787" s="74"/>
    </row>
    <row r="5788" spans="8:315" x14ac:dyDescent="0.35">
      <c r="H5788" s="4"/>
      <c r="J5788" s="8"/>
      <c r="K5788" s="8"/>
      <c r="L5788" s="8"/>
      <c r="M5788" s="8"/>
      <c r="O5788" s="8"/>
      <c r="P5788" s="8"/>
      <c r="R5788" s="8"/>
      <c r="S5788" s="8"/>
      <c r="T5788" s="8"/>
      <c r="U5788" s="8"/>
      <c r="W5788" s="8">
        <f t="shared" si="4567"/>
        <v>230</v>
      </c>
      <c r="X5788">
        <v>19789200</v>
      </c>
      <c r="Y5788">
        <f t="shared" si="4568"/>
        <v>5497</v>
      </c>
      <c r="Z5788" s="8">
        <v>0</v>
      </c>
      <c r="AA5788" s="8">
        <v>17.100000000000001</v>
      </c>
      <c r="AB5788" s="8">
        <v>89.1</v>
      </c>
      <c r="AC5788" s="4"/>
      <c r="KL5788" s="84"/>
      <c r="KP5788" s="84"/>
      <c r="KS5788" s="74"/>
      <c r="KT5788" s="74"/>
      <c r="KU5788" s="16"/>
      <c r="KV5788" s="72"/>
      <c r="KW5788" s="72"/>
      <c r="KX5788" s="16"/>
      <c r="KZ5788" s="16"/>
      <c r="LA5788" s="16"/>
      <c r="LB5788" s="74"/>
      <c r="LC5788" s="74"/>
    </row>
    <row r="5789" spans="8:315" x14ac:dyDescent="0.35">
      <c r="H5789" s="4"/>
      <c r="J5789" s="8"/>
      <c r="K5789" s="8"/>
      <c r="L5789" s="8"/>
      <c r="M5789" s="8"/>
      <c r="O5789" s="8"/>
      <c r="P5789" s="8"/>
      <c r="R5789" s="8"/>
      <c r="S5789" s="8"/>
      <c r="T5789" s="8"/>
      <c r="U5789" s="8"/>
      <c r="W5789" s="8">
        <f t="shared" si="4567"/>
        <v>230.1</v>
      </c>
      <c r="X5789">
        <v>19792800</v>
      </c>
      <c r="Y5789">
        <f t="shared" si="4568"/>
        <v>5498</v>
      </c>
      <c r="Z5789" s="8">
        <v>0</v>
      </c>
      <c r="AA5789" s="8">
        <v>17</v>
      </c>
      <c r="AB5789" s="8">
        <v>88.9</v>
      </c>
      <c r="AC5789" s="4"/>
      <c r="KL5789" s="84"/>
      <c r="KP5789" s="84"/>
      <c r="KS5789" s="74"/>
      <c r="KT5789" s="74"/>
      <c r="KU5789" s="16"/>
      <c r="KV5789" s="72"/>
      <c r="KW5789" s="72"/>
      <c r="KX5789" s="16"/>
      <c r="KZ5789" s="16"/>
      <c r="LA5789" s="16"/>
      <c r="LB5789" s="74"/>
      <c r="LC5789" s="74"/>
    </row>
    <row r="5790" spans="8:315" x14ac:dyDescent="0.35">
      <c r="H5790" s="4"/>
      <c r="J5790" s="8"/>
      <c r="K5790" s="8"/>
      <c r="L5790" s="8"/>
      <c r="M5790" s="8"/>
      <c r="O5790" s="8"/>
      <c r="P5790" s="8"/>
      <c r="R5790" s="8"/>
      <c r="S5790" s="8"/>
      <c r="T5790" s="8"/>
      <c r="U5790" s="8"/>
      <c r="W5790" s="8">
        <f t="shared" si="4567"/>
        <v>230.1</v>
      </c>
      <c r="X5790">
        <v>19796400</v>
      </c>
      <c r="Y5790">
        <f t="shared" si="4568"/>
        <v>5499</v>
      </c>
      <c r="Z5790" s="8">
        <v>0</v>
      </c>
      <c r="AA5790" s="8">
        <v>16.600000000000001</v>
      </c>
      <c r="AB5790" s="8">
        <v>89</v>
      </c>
      <c r="AC5790" s="4"/>
      <c r="KL5790" s="84"/>
      <c r="KP5790" s="84"/>
      <c r="KS5790" s="74"/>
      <c r="KT5790" s="74"/>
      <c r="KU5790" s="16"/>
      <c r="KV5790" s="72"/>
      <c r="KW5790" s="72"/>
      <c r="KX5790" s="16"/>
      <c r="KZ5790" s="16"/>
      <c r="LA5790" s="16"/>
      <c r="LB5790" s="74"/>
      <c r="LC5790" s="74"/>
    </row>
    <row r="5791" spans="8:315" x14ac:dyDescent="0.35">
      <c r="H5791" s="4"/>
      <c r="J5791" s="8"/>
      <c r="K5791" s="8"/>
      <c r="L5791" s="8"/>
      <c r="M5791" s="8"/>
      <c r="O5791" s="8"/>
      <c r="P5791" s="8"/>
      <c r="R5791" s="8"/>
      <c r="S5791" s="8"/>
      <c r="T5791" s="8"/>
      <c r="U5791" s="8"/>
      <c r="W5791" s="8">
        <f t="shared" si="4567"/>
        <v>230.2</v>
      </c>
      <c r="X5791">
        <v>19800000</v>
      </c>
      <c r="Y5791">
        <f t="shared" si="4568"/>
        <v>5500</v>
      </c>
      <c r="Z5791" s="8">
        <v>0</v>
      </c>
      <c r="AA5791" s="8">
        <v>16.8</v>
      </c>
      <c r="AB5791" s="8">
        <v>88.6</v>
      </c>
      <c r="AC5791" s="4"/>
      <c r="KL5791" s="84"/>
      <c r="KP5791" s="84"/>
      <c r="KS5791" s="74"/>
      <c r="KT5791" s="74"/>
      <c r="KU5791" s="16"/>
      <c r="KV5791" s="72"/>
      <c r="KW5791" s="72"/>
      <c r="KX5791" s="16"/>
      <c r="KZ5791" s="16"/>
      <c r="LA5791" s="16"/>
      <c r="LB5791" s="74"/>
      <c r="LC5791" s="74"/>
    </row>
    <row r="5792" spans="8:315" x14ac:dyDescent="0.35">
      <c r="H5792" s="4"/>
      <c r="J5792" s="8"/>
      <c r="K5792" s="8"/>
      <c r="L5792" s="8"/>
      <c r="M5792" s="8"/>
      <c r="O5792" s="8"/>
      <c r="P5792" s="8"/>
      <c r="R5792" s="8"/>
      <c r="S5792" s="8"/>
      <c r="T5792" s="8"/>
      <c r="U5792" s="8"/>
      <c r="W5792" s="8">
        <f t="shared" si="4567"/>
        <v>230.2</v>
      </c>
      <c r="X5792">
        <v>19803600</v>
      </c>
      <c r="Y5792">
        <f t="shared" si="4568"/>
        <v>5501</v>
      </c>
      <c r="Z5792" s="8">
        <v>0</v>
      </c>
      <c r="AA5792" s="8">
        <v>16.7</v>
      </c>
      <c r="AB5792" s="8">
        <v>88.3</v>
      </c>
      <c r="AC5792" s="4"/>
      <c r="KL5792" s="84"/>
      <c r="KP5792" s="84"/>
      <c r="KS5792" s="74"/>
      <c r="KT5792" s="74"/>
      <c r="KU5792" s="16"/>
      <c r="KV5792" s="72"/>
      <c r="KW5792" s="72"/>
      <c r="KX5792" s="16"/>
      <c r="KZ5792" s="16"/>
      <c r="LA5792" s="16"/>
      <c r="LB5792" s="74"/>
      <c r="LC5792" s="74"/>
    </row>
    <row r="5793" spans="8:315" x14ac:dyDescent="0.35">
      <c r="H5793" s="4"/>
      <c r="J5793" s="8"/>
      <c r="K5793" s="8"/>
      <c r="L5793" s="8"/>
      <c r="M5793" s="8"/>
      <c r="O5793" s="8"/>
      <c r="P5793" s="8"/>
      <c r="R5793" s="8"/>
      <c r="S5793" s="8"/>
      <c r="T5793" s="8"/>
      <c r="U5793" s="8"/>
      <c r="W5793" s="8">
        <f t="shared" si="4567"/>
        <v>230.3</v>
      </c>
      <c r="X5793">
        <v>19807200</v>
      </c>
      <c r="Y5793">
        <f t="shared" si="4568"/>
        <v>5502</v>
      </c>
      <c r="Z5793" s="8">
        <v>27.5</v>
      </c>
      <c r="AA5793" s="8">
        <v>16.899999999999999</v>
      </c>
      <c r="AB5793" s="8">
        <v>91.7</v>
      </c>
      <c r="AC5793" s="4"/>
      <c r="KL5793" s="84"/>
      <c r="KP5793" s="84"/>
      <c r="KS5793" s="74"/>
      <c r="KT5793" s="74"/>
      <c r="KU5793" s="16"/>
      <c r="KV5793" s="72"/>
      <c r="KW5793" s="72"/>
      <c r="KX5793" s="16"/>
      <c r="KZ5793" s="16"/>
      <c r="LA5793" s="16"/>
      <c r="LB5793" s="74"/>
      <c r="LC5793" s="74"/>
    </row>
    <row r="5794" spans="8:315" x14ac:dyDescent="0.35">
      <c r="H5794" s="4"/>
      <c r="J5794" s="8"/>
      <c r="K5794" s="8"/>
      <c r="L5794" s="8"/>
      <c r="M5794" s="8"/>
      <c r="O5794" s="8"/>
      <c r="P5794" s="8"/>
      <c r="R5794" s="8"/>
      <c r="S5794" s="8"/>
      <c r="T5794" s="8"/>
      <c r="U5794" s="8"/>
      <c r="W5794" s="8">
        <f t="shared" si="4567"/>
        <v>230.3</v>
      </c>
      <c r="X5794">
        <v>19810800</v>
      </c>
      <c r="Y5794">
        <f t="shared" si="4568"/>
        <v>5503</v>
      </c>
      <c r="Z5794" s="8">
        <v>182.5</v>
      </c>
      <c r="AA5794" s="8">
        <v>17.600000000000001</v>
      </c>
      <c r="AB5794" s="8">
        <v>86.1</v>
      </c>
      <c r="AC5794" s="4"/>
      <c r="KL5794" s="84"/>
      <c r="KP5794" s="84"/>
      <c r="KS5794" s="74"/>
      <c r="KT5794" s="74"/>
      <c r="KU5794" s="16"/>
      <c r="KV5794" s="72"/>
      <c r="KW5794" s="72"/>
      <c r="KX5794" s="16"/>
      <c r="KZ5794" s="16"/>
      <c r="LA5794" s="16"/>
      <c r="LB5794" s="74"/>
      <c r="LC5794" s="74"/>
    </row>
    <row r="5795" spans="8:315" x14ac:dyDescent="0.35">
      <c r="H5795" s="4"/>
      <c r="J5795" s="8"/>
      <c r="K5795" s="8"/>
      <c r="L5795" s="8"/>
      <c r="M5795" s="8"/>
      <c r="O5795" s="8"/>
      <c r="P5795" s="8"/>
      <c r="R5795" s="8"/>
      <c r="S5795" s="8"/>
      <c r="T5795" s="8"/>
      <c r="U5795" s="8"/>
      <c r="W5795" s="8">
        <f t="shared" si="4567"/>
        <v>230.3</v>
      </c>
      <c r="X5795">
        <v>19814400</v>
      </c>
      <c r="Y5795">
        <f t="shared" si="4568"/>
        <v>5504</v>
      </c>
      <c r="Z5795" s="8">
        <v>361.4</v>
      </c>
      <c r="AA5795" s="8">
        <v>19.100000000000001</v>
      </c>
      <c r="AB5795" s="8">
        <v>79.900000000000006</v>
      </c>
      <c r="AC5795" s="4"/>
      <c r="KL5795" s="84"/>
      <c r="KP5795" s="84"/>
      <c r="KS5795" s="74"/>
      <c r="KT5795" s="74"/>
      <c r="KU5795" s="16"/>
      <c r="KV5795" s="72"/>
      <c r="KW5795" s="72"/>
      <c r="KX5795" s="16"/>
      <c r="KZ5795" s="16"/>
      <c r="LA5795" s="16"/>
      <c r="LB5795" s="74"/>
      <c r="LC5795" s="74"/>
    </row>
    <row r="5796" spans="8:315" x14ac:dyDescent="0.35">
      <c r="H5796" s="4"/>
      <c r="J5796" s="8"/>
      <c r="K5796" s="8"/>
      <c r="L5796" s="8"/>
      <c r="M5796" s="8"/>
      <c r="O5796" s="8"/>
      <c r="P5796" s="8"/>
      <c r="R5796" s="8"/>
      <c r="S5796" s="8"/>
      <c r="T5796" s="8"/>
      <c r="U5796" s="8"/>
      <c r="W5796" s="8">
        <f t="shared" ref="W5796:W5859" si="4569">X5796/24/3600+1</f>
        <v>230.4</v>
      </c>
      <c r="X5796">
        <v>19818000</v>
      </c>
      <c r="Y5796">
        <f t="shared" ref="Y5796:Y5859" si="4570">X5796/3600</f>
        <v>5505</v>
      </c>
      <c r="Z5796" s="8">
        <v>528.1</v>
      </c>
      <c r="AA5796" s="8">
        <v>20.6</v>
      </c>
      <c r="AB5796" s="8">
        <v>75.8</v>
      </c>
      <c r="AC5796" s="4"/>
      <c r="KL5796" s="84"/>
      <c r="KP5796" s="84"/>
      <c r="KS5796" s="74"/>
      <c r="KT5796" s="74"/>
      <c r="KU5796" s="16"/>
      <c r="KV5796" s="72"/>
      <c r="KW5796" s="72"/>
      <c r="KX5796" s="16"/>
      <c r="KZ5796" s="16"/>
      <c r="LA5796" s="16"/>
      <c r="LB5796" s="74"/>
      <c r="LC5796" s="74"/>
    </row>
    <row r="5797" spans="8:315" x14ac:dyDescent="0.35">
      <c r="H5797" s="4"/>
      <c r="J5797" s="8"/>
      <c r="K5797" s="8"/>
      <c r="L5797" s="8"/>
      <c r="M5797" s="8"/>
      <c r="O5797" s="8"/>
      <c r="P5797" s="8"/>
      <c r="R5797" s="8"/>
      <c r="S5797" s="8"/>
      <c r="T5797" s="8"/>
      <c r="U5797" s="8"/>
      <c r="W5797" s="8">
        <f t="shared" si="4569"/>
        <v>230.4</v>
      </c>
      <c r="X5797">
        <v>19821600</v>
      </c>
      <c r="Y5797">
        <f t="shared" si="4570"/>
        <v>5506</v>
      </c>
      <c r="Z5797" s="8">
        <v>681.4</v>
      </c>
      <c r="AA5797" s="8">
        <v>21.4</v>
      </c>
      <c r="AB5797" s="8">
        <v>71.099999999999994</v>
      </c>
      <c r="AC5797" s="4"/>
      <c r="KL5797" s="84"/>
      <c r="KP5797" s="84"/>
      <c r="KS5797" s="74"/>
      <c r="KT5797" s="74"/>
      <c r="KU5797" s="16"/>
      <c r="KV5797" s="72"/>
      <c r="KW5797" s="72"/>
      <c r="KX5797" s="16"/>
      <c r="KZ5797" s="16"/>
      <c r="LA5797" s="16"/>
      <c r="LB5797" s="74"/>
      <c r="LC5797" s="74"/>
    </row>
    <row r="5798" spans="8:315" x14ac:dyDescent="0.35">
      <c r="H5798" s="4"/>
      <c r="J5798" s="8"/>
      <c r="K5798" s="8"/>
      <c r="L5798" s="8"/>
      <c r="M5798" s="8"/>
      <c r="O5798" s="8"/>
      <c r="P5798" s="8"/>
      <c r="R5798" s="8"/>
      <c r="S5798" s="8"/>
      <c r="T5798" s="8"/>
      <c r="U5798" s="8"/>
      <c r="W5798" s="8">
        <f t="shared" si="4569"/>
        <v>230.5</v>
      </c>
      <c r="X5798">
        <v>19825200</v>
      </c>
      <c r="Y5798">
        <f t="shared" si="4570"/>
        <v>5507</v>
      </c>
      <c r="Z5798" s="8">
        <v>784.2</v>
      </c>
      <c r="AA5798" s="8">
        <v>22.7</v>
      </c>
      <c r="AB5798" s="8">
        <v>65.7</v>
      </c>
      <c r="AC5798" s="4"/>
      <c r="KL5798" s="84"/>
      <c r="KP5798" s="84"/>
      <c r="KS5798" s="74"/>
      <c r="KT5798" s="74"/>
      <c r="KU5798" s="16"/>
      <c r="KV5798" s="72"/>
      <c r="KW5798" s="72"/>
      <c r="KX5798" s="16"/>
      <c r="KZ5798" s="16"/>
      <c r="LA5798" s="16"/>
      <c r="LB5798" s="74"/>
      <c r="LC5798" s="74"/>
    </row>
    <row r="5799" spans="8:315" x14ac:dyDescent="0.35">
      <c r="H5799" s="4"/>
      <c r="J5799" s="8"/>
      <c r="K5799" s="8"/>
      <c r="L5799" s="8"/>
      <c r="M5799" s="8"/>
      <c r="O5799" s="8"/>
      <c r="P5799" s="8"/>
      <c r="R5799" s="8"/>
      <c r="S5799" s="8"/>
      <c r="T5799" s="8"/>
      <c r="U5799" s="8"/>
      <c r="W5799" s="8">
        <f t="shared" si="4569"/>
        <v>230.5</v>
      </c>
      <c r="X5799">
        <v>19828800</v>
      </c>
      <c r="Y5799">
        <f t="shared" si="4570"/>
        <v>5508</v>
      </c>
      <c r="Z5799" s="8">
        <v>845.3</v>
      </c>
      <c r="AA5799" s="8">
        <v>24</v>
      </c>
      <c r="AB5799" s="8">
        <v>54.4</v>
      </c>
      <c r="AC5799" s="4"/>
      <c r="KL5799" s="84"/>
      <c r="KP5799" s="84"/>
      <c r="KS5799" s="74"/>
      <c r="KT5799" s="74"/>
      <c r="KU5799" s="16"/>
      <c r="KV5799" s="72"/>
      <c r="KW5799" s="72"/>
      <c r="KX5799" s="16"/>
      <c r="KZ5799" s="16"/>
      <c r="LA5799" s="16"/>
      <c r="LB5799" s="74"/>
      <c r="LC5799" s="74"/>
    </row>
    <row r="5800" spans="8:315" x14ac:dyDescent="0.35">
      <c r="H5800" s="4"/>
      <c r="J5800" s="8"/>
      <c r="K5800" s="8"/>
      <c r="L5800" s="8"/>
      <c r="M5800" s="8"/>
      <c r="O5800" s="8"/>
      <c r="P5800" s="8"/>
      <c r="R5800" s="8"/>
      <c r="S5800" s="8"/>
      <c r="T5800" s="8"/>
      <c r="U5800" s="8"/>
      <c r="W5800" s="8">
        <f t="shared" si="4569"/>
        <v>230.5</v>
      </c>
      <c r="X5800">
        <v>19832400</v>
      </c>
      <c r="Y5800">
        <f t="shared" si="4570"/>
        <v>5509</v>
      </c>
      <c r="Z5800" s="8">
        <v>845.6</v>
      </c>
      <c r="AA5800" s="8">
        <v>24.9</v>
      </c>
      <c r="AB5800" s="8">
        <v>53.2</v>
      </c>
      <c r="AC5800" s="4"/>
      <c r="KL5800" s="84"/>
      <c r="KP5800" s="84"/>
      <c r="KS5800" s="74"/>
      <c r="KT5800" s="74"/>
      <c r="KU5800" s="16"/>
      <c r="KV5800" s="72"/>
      <c r="KW5800" s="72"/>
      <c r="KX5800" s="16"/>
      <c r="KZ5800" s="16"/>
      <c r="LA5800" s="16"/>
      <c r="LB5800" s="74"/>
      <c r="LC5800" s="74"/>
    </row>
    <row r="5801" spans="8:315" x14ac:dyDescent="0.35">
      <c r="H5801" s="4"/>
      <c r="J5801" s="8"/>
      <c r="K5801" s="8"/>
      <c r="L5801" s="8"/>
      <c r="M5801" s="8"/>
      <c r="O5801" s="8"/>
      <c r="P5801" s="8"/>
      <c r="R5801" s="8"/>
      <c r="S5801" s="8"/>
      <c r="T5801" s="8"/>
      <c r="U5801" s="8"/>
      <c r="W5801" s="8">
        <f t="shared" si="4569"/>
        <v>230.6</v>
      </c>
      <c r="X5801">
        <v>19836000</v>
      </c>
      <c r="Y5801">
        <f t="shared" si="4570"/>
        <v>5510</v>
      </c>
      <c r="Z5801" s="8">
        <v>789.7</v>
      </c>
      <c r="AA5801" s="8">
        <v>25.7</v>
      </c>
      <c r="AB5801" s="8">
        <v>51</v>
      </c>
      <c r="AC5801" s="4"/>
      <c r="KL5801" s="84"/>
      <c r="KP5801" s="84"/>
      <c r="KS5801" s="74"/>
      <c r="KT5801" s="74"/>
      <c r="KU5801" s="16"/>
      <c r="KV5801" s="72"/>
      <c r="KW5801" s="72"/>
      <c r="KX5801" s="16"/>
      <c r="KZ5801" s="16"/>
      <c r="LA5801" s="16"/>
      <c r="LB5801" s="74"/>
      <c r="LC5801" s="74"/>
    </row>
    <row r="5802" spans="8:315" x14ac:dyDescent="0.35">
      <c r="H5802" s="4"/>
      <c r="J5802" s="8"/>
      <c r="K5802" s="8"/>
      <c r="L5802" s="8"/>
      <c r="M5802" s="8"/>
      <c r="O5802" s="8"/>
      <c r="P5802" s="8"/>
      <c r="R5802" s="8"/>
      <c r="S5802" s="8"/>
      <c r="T5802" s="8"/>
      <c r="U5802" s="8"/>
      <c r="W5802" s="8">
        <f t="shared" si="4569"/>
        <v>230.6</v>
      </c>
      <c r="X5802">
        <v>19839600</v>
      </c>
      <c r="Y5802">
        <f t="shared" si="4570"/>
        <v>5511</v>
      </c>
      <c r="Z5802" s="8">
        <v>640.6</v>
      </c>
      <c r="AA5802" s="8">
        <v>26.5</v>
      </c>
      <c r="AB5802" s="8">
        <v>49.7</v>
      </c>
      <c r="AC5802" s="4"/>
      <c r="KL5802" s="84"/>
      <c r="KP5802" s="84"/>
      <c r="KS5802" s="74"/>
      <c r="KT5802" s="74"/>
      <c r="KU5802" s="16"/>
      <c r="KV5802" s="72"/>
      <c r="KW5802" s="72"/>
      <c r="KX5802" s="16"/>
      <c r="KZ5802" s="16"/>
      <c r="LA5802" s="16"/>
      <c r="LB5802" s="74"/>
      <c r="LC5802" s="74"/>
    </row>
    <row r="5803" spans="8:315" x14ac:dyDescent="0.35">
      <c r="H5803" s="4"/>
      <c r="J5803" s="8"/>
      <c r="K5803" s="8"/>
      <c r="L5803" s="8"/>
      <c r="M5803" s="8"/>
      <c r="O5803" s="8"/>
      <c r="P5803" s="8"/>
      <c r="R5803" s="8"/>
      <c r="S5803" s="8"/>
      <c r="T5803" s="8"/>
      <c r="U5803" s="8"/>
      <c r="W5803" s="8">
        <f t="shared" si="4569"/>
        <v>230.7</v>
      </c>
      <c r="X5803">
        <v>19843200</v>
      </c>
      <c r="Y5803">
        <f t="shared" si="4570"/>
        <v>5512</v>
      </c>
      <c r="Z5803" s="8">
        <v>329.4</v>
      </c>
      <c r="AA5803" s="8">
        <v>26.4</v>
      </c>
      <c r="AB5803" s="8">
        <v>53.3</v>
      </c>
      <c r="AC5803" s="4"/>
      <c r="KL5803" s="84"/>
      <c r="KP5803" s="84"/>
      <c r="KS5803" s="74"/>
      <c r="KT5803" s="74"/>
      <c r="KU5803" s="16"/>
      <c r="KV5803" s="72"/>
      <c r="KW5803" s="72"/>
      <c r="KX5803" s="16"/>
      <c r="KZ5803" s="16"/>
      <c r="LA5803" s="16"/>
      <c r="LB5803" s="74"/>
      <c r="LC5803" s="74"/>
    </row>
    <row r="5804" spans="8:315" x14ac:dyDescent="0.35">
      <c r="H5804" s="4"/>
      <c r="J5804" s="8"/>
      <c r="K5804" s="8"/>
      <c r="L5804" s="8"/>
      <c r="M5804" s="8"/>
      <c r="O5804" s="8"/>
      <c r="P5804" s="8"/>
      <c r="R5804" s="8"/>
      <c r="S5804" s="8"/>
      <c r="T5804" s="8"/>
      <c r="U5804" s="8"/>
      <c r="W5804" s="8">
        <f t="shared" si="4569"/>
        <v>230.7</v>
      </c>
      <c r="X5804">
        <v>19846800</v>
      </c>
      <c r="Y5804">
        <f t="shared" si="4570"/>
        <v>5513</v>
      </c>
      <c r="Z5804" s="8">
        <v>266.7</v>
      </c>
      <c r="AA5804" s="8">
        <v>26.4</v>
      </c>
      <c r="AB5804" s="8">
        <v>53.1</v>
      </c>
      <c r="AC5804" s="4"/>
      <c r="KL5804" s="84"/>
      <c r="KP5804" s="84"/>
      <c r="KS5804" s="74"/>
      <c r="KT5804" s="74"/>
      <c r="KU5804" s="16"/>
      <c r="KV5804" s="72"/>
      <c r="KW5804" s="72"/>
      <c r="KX5804" s="16"/>
      <c r="KZ5804" s="16"/>
      <c r="LA5804" s="16"/>
      <c r="LB5804" s="74"/>
      <c r="LC5804" s="74"/>
    </row>
    <row r="5805" spans="8:315" x14ac:dyDescent="0.35">
      <c r="H5805" s="4"/>
      <c r="J5805" s="8"/>
      <c r="K5805" s="8"/>
      <c r="L5805" s="8"/>
      <c r="M5805" s="8"/>
      <c r="O5805" s="8"/>
      <c r="P5805" s="8"/>
      <c r="R5805" s="8"/>
      <c r="S5805" s="8"/>
      <c r="T5805" s="8"/>
      <c r="U5805" s="8"/>
      <c r="W5805" s="8">
        <f t="shared" si="4569"/>
        <v>230.8</v>
      </c>
      <c r="X5805">
        <v>19850400</v>
      </c>
      <c r="Y5805">
        <f t="shared" si="4570"/>
        <v>5514</v>
      </c>
      <c r="Z5805" s="8">
        <v>110.6</v>
      </c>
      <c r="AA5805" s="8">
        <v>25.6</v>
      </c>
      <c r="AB5805" s="8">
        <v>59.6</v>
      </c>
      <c r="AC5805" s="4"/>
      <c r="KL5805" s="84"/>
      <c r="KP5805" s="84"/>
      <c r="KS5805" s="74"/>
      <c r="KT5805" s="74"/>
      <c r="KU5805" s="16"/>
      <c r="KV5805" s="72"/>
      <c r="KW5805" s="72"/>
      <c r="KX5805" s="16"/>
      <c r="KZ5805" s="16"/>
      <c r="LA5805" s="16"/>
      <c r="LB5805" s="74"/>
      <c r="LC5805" s="74"/>
    </row>
    <row r="5806" spans="8:315" x14ac:dyDescent="0.35">
      <c r="H5806" s="4"/>
      <c r="J5806" s="8"/>
      <c r="K5806" s="8"/>
      <c r="L5806" s="8"/>
      <c r="M5806" s="8"/>
      <c r="O5806" s="8"/>
      <c r="P5806" s="8"/>
      <c r="R5806" s="8"/>
      <c r="S5806" s="8"/>
      <c r="T5806" s="8"/>
      <c r="U5806" s="8"/>
      <c r="W5806" s="8">
        <f t="shared" si="4569"/>
        <v>230.8</v>
      </c>
      <c r="X5806">
        <v>19854000</v>
      </c>
      <c r="Y5806">
        <f t="shared" si="4570"/>
        <v>5515</v>
      </c>
      <c r="Z5806" s="8">
        <v>18.3</v>
      </c>
      <c r="AA5806" s="8">
        <v>24.9</v>
      </c>
      <c r="AB5806" s="8">
        <v>60.7</v>
      </c>
      <c r="AC5806" s="4"/>
      <c r="KL5806" s="84"/>
      <c r="KP5806" s="84"/>
      <c r="KS5806" s="74"/>
      <c r="KT5806" s="74"/>
      <c r="KU5806" s="16"/>
      <c r="KV5806" s="72"/>
      <c r="KW5806" s="72"/>
      <c r="KX5806" s="16"/>
      <c r="KZ5806" s="16"/>
      <c r="LA5806" s="16"/>
      <c r="LB5806" s="74"/>
      <c r="LC5806" s="74"/>
    </row>
    <row r="5807" spans="8:315" x14ac:dyDescent="0.35">
      <c r="H5807" s="4"/>
      <c r="J5807" s="8"/>
      <c r="K5807" s="8"/>
      <c r="L5807" s="8"/>
      <c r="M5807" s="8"/>
      <c r="O5807" s="8"/>
      <c r="P5807" s="8"/>
      <c r="R5807" s="8"/>
      <c r="S5807" s="8"/>
      <c r="T5807" s="8"/>
      <c r="U5807" s="8"/>
      <c r="W5807" s="8">
        <f t="shared" si="4569"/>
        <v>230.8</v>
      </c>
      <c r="X5807">
        <v>19857600</v>
      </c>
      <c r="Y5807">
        <f t="shared" si="4570"/>
        <v>5516</v>
      </c>
      <c r="Z5807" s="8">
        <v>0</v>
      </c>
      <c r="AA5807" s="8">
        <v>24.1</v>
      </c>
      <c r="AB5807" s="8">
        <v>67.099999999999994</v>
      </c>
      <c r="AC5807" s="4"/>
      <c r="KL5807" s="84"/>
      <c r="KP5807" s="84"/>
      <c r="KS5807" s="74"/>
      <c r="KT5807" s="74"/>
      <c r="KU5807" s="16"/>
      <c r="KV5807" s="72"/>
      <c r="KW5807" s="72"/>
      <c r="KX5807" s="16"/>
      <c r="KZ5807" s="16"/>
      <c r="LA5807" s="16"/>
      <c r="LB5807" s="74"/>
      <c r="LC5807" s="74"/>
    </row>
    <row r="5808" spans="8:315" x14ac:dyDescent="0.35">
      <c r="H5808" s="4"/>
      <c r="J5808" s="8"/>
      <c r="K5808" s="8"/>
      <c r="L5808" s="8"/>
      <c r="M5808" s="8"/>
      <c r="O5808" s="8"/>
      <c r="P5808" s="8"/>
      <c r="R5808" s="8"/>
      <c r="S5808" s="8"/>
      <c r="T5808" s="8"/>
      <c r="U5808" s="8"/>
      <c r="W5808" s="8">
        <f t="shared" si="4569"/>
        <v>230.9</v>
      </c>
      <c r="X5808">
        <v>19861200</v>
      </c>
      <c r="Y5808">
        <f t="shared" si="4570"/>
        <v>5517</v>
      </c>
      <c r="Z5808" s="8">
        <v>0</v>
      </c>
      <c r="AA5808" s="8">
        <v>23.1</v>
      </c>
      <c r="AB5808" s="8">
        <v>73</v>
      </c>
      <c r="AC5808" s="4"/>
      <c r="KL5808" s="84"/>
      <c r="KP5808" s="84"/>
      <c r="KS5808" s="74"/>
      <c r="KT5808" s="74"/>
      <c r="KU5808" s="16"/>
      <c r="KV5808" s="72"/>
      <c r="KW5808" s="72"/>
      <c r="KX5808" s="16"/>
      <c r="KZ5808" s="16"/>
      <c r="LA5808" s="16"/>
      <c r="LB5808" s="74"/>
      <c r="LC5808" s="74"/>
    </row>
    <row r="5809" spans="8:315" x14ac:dyDescent="0.35">
      <c r="H5809" s="4"/>
      <c r="J5809" s="8"/>
      <c r="K5809" s="8"/>
      <c r="L5809" s="8"/>
      <c r="M5809" s="8"/>
      <c r="O5809" s="8"/>
      <c r="P5809" s="8"/>
      <c r="R5809" s="8"/>
      <c r="S5809" s="8"/>
      <c r="T5809" s="8"/>
      <c r="U5809" s="8"/>
      <c r="W5809" s="8">
        <f t="shared" si="4569"/>
        <v>230.9</v>
      </c>
      <c r="X5809">
        <v>19864800</v>
      </c>
      <c r="Y5809">
        <f t="shared" si="4570"/>
        <v>5518</v>
      </c>
      <c r="Z5809" s="8">
        <v>0</v>
      </c>
      <c r="AA5809" s="8">
        <v>22.4</v>
      </c>
      <c r="AB5809" s="8">
        <v>76.400000000000006</v>
      </c>
      <c r="AC5809" s="4"/>
      <c r="KL5809" s="84"/>
      <c r="KP5809" s="84"/>
      <c r="KS5809" s="74"/>
      <c r="KT5809" s="74"/>
      <c r="KU5809" s="16"/>
      <c r="KV5809" s="72"/>
      <c r="KW5809" s="72"/>
      <c r="KX5809" s="16"/>
      <c r="KZ5809" s="16"/>
      <c r="LA5809" s="16"/>
      <c r="LB5809" s="74"/>
      <c r="LC5809" s="74"/>
    </row>
    <row r="5810" spans="8:315" x14ac:dyDescent="0.35">
      <c r="H5810" s="4"/>
      <c r="J5810" s="8"/>
      <c r="K5810" s="8"/>
      <c r="L5810" s="8"/>
      <c r="M5810" s="8"/>
      <c r="O5810" s="8"/>
      <c r="P5810" s="8"/>
      <c r="R5810" s="8"/>
      <c r="S5810" s="8"/>
      <c r="T5810" s="8"/>
      <c r="U5810" s="8"/>
      <c r="W5810" s="8">
        <f t="shared" si="4569"/>
        <v>231</v>
      </c>
      <c r="X5810">
        <v>19868400</v>
      </c>
      <c r="Y5810">
        <f t="shared" si="4570"/>
        <v>5519</v>
      </c>
      <c r="Z5810" s="8">
        <v>0</v>
      </c>
      <c r="AA5810" s="8">
        <v>21.6</v>
      </c>
      <c r="AB5810" s="8">
        <v>79.7</v>
      </c>
      <c r="AC5810" s="4"/>
      <c r="KL5810" s="84"/>
      <c r="KP5810" s="84"/>
      <c r="KS5810" s="74"/>
      <c r="KT5810" s="74"/>
      <c r="KU5810" s="16"/>
      <c r="KV5810" s="72"/>
      <c r="KW5810" s="72"/>
      <c r="KX5810" s="16"/>
      <c r="KZ5810" s="16"/>
      <c r="LA5810" s="16"/>
      <c r="LB5810" s="74"/>
      <c r="LC5810" s="74"/>
    </row>
    <row r="5811" spans="8:315" x14ac:dyDescent="0.35">
      <c r="H5811" s="4"/>
      <c r="J5811" s="8"/>
      <c r="K5811" s="8"/>
      <c r="L5811" s="8"/>
      <c r="M5811" s="8"/>
      <c r="O5811" s="8"/>
      <c r="P5811" s="8"/>
      <c r="R5811" s="8"/>
      <c r="S5811" s="8"/>
      <c r="T5811" s="8"/>
      <c r="U5811" s="8"/>
      <c r="W5811" s="8">
        <f t="shared" si="4569"/>
        <v>231</v>
      </c>
      <c r="X5811">
        <v>19872000</v>
      </c>
      <c r="Y5811">
        <f t="shared" si="4570"/>
        <v>5520</v>
      </c>
      <c r="Z5811" s="8">
        <v>0</v>
      </c>
      <c r="AA5811" s="8">
        <v>20.9</v>
      </c>
      <c r="AB5811" s="8">
        <v>80.599999999999994</v>
      </c>
      <c r="AC5811" s="4"/>
      <c r="KL5811" s="84"/>
      <c r="KP5811" s="84"/>
      <c r="KS5811" s="74"/>
      <c r="KT5811" s="74"/>
      <c r="KU5811" s="16"/>
      <c r="KV5811" s="72"/>
      <c r="KW5811" s="72"/>
      <c r="KX5811" s="16"/>
      <c r="KZ5811" s="16"/>
      <c r="LA5811" s="16"/>
      <c r="LB5811" s="74"/>
      <c r="LC5811" s="74"/>
    </row>
    <row r="5812" spans="8:315" x14ac:dyDescent="0.35">
      <c r="H5812" s="4"/>
      <c r="J5812" s="8"/>
      <c r="K5812" s="8"/>
      <c r="L5812" s="8"/>
      <c r="M5812" s="8"/>
      <c r="O5812" s="8"/>
      <c r="P5812" s="8"/>
      <c r="R5812" s="8"/>
      <c r="S5812" s="8"/>
      <c r="T5812" s="8"/>
      <c r="U5812" s="8"/>
      <c r="W5812" s="8">
        <f t="shared" si="4569"/>
        <v>231</v>
      </c>
      <c r="X5812">
        <v>19875600</v>
      </c>
      <c r="Y5812">
        <f t="shared" si="4570"/>
        <v>5521</v>
      </c>
      <c r="Z5812" s="8">
        <v>0</v>
      </c>
      <c r="AA5812" s="8">
        <v>20</v>
      </c>
      <c r="AB5812" s="8">
        <v>84.2</v>
      </c>
      <c r="AC5812" s="4"/>
      <c r="KL5812" s="84"/>
      <c r="KP5812" s="84"/>
      <c r="KS5812" s="74"/>
      <c r="KT5812" s="74"/>
      <c r="KU5812" s="16"/>
      <c r="KV5812" s="72"/>
      <c r="KW5812" s="72"/>
      <c r="KX5812" s="16"/>
      <c r="KZ5812" s="16"/>
      <c r="LA5812" s="16"/>
      <c r="LB5812" s="74"/>
      <c r="LC5812" s="74"/>
    </row>
    <row r="5813" spans="8:315" x14ac:dyDescent="0.35">
      <c r="H5813" s="4"/>
      <c r="J5813" s="8"/>
      <c r="K5813" s="8"/>
      <c r="L5813" s="8"/>
      <c r="M5813" s="8"/>
      <c r="O5813" s="8"/>
      <c r="P5813" s="8"/>
      <c r="R5813" s="8"/>
      <c r="S5813" s="8"/>
      <c r="T5813" s="8"/>
      <c r="U5813" s="8"/>
      <c r="W5813" s="8">
        <f t="shared" si="4569"/>
        <v>231.1</v>
      </c>
      <c r="X5813">
        <v>19879200</v>
      </c>
      <c r="Y5813">
        <f t="shared" si="4570"/>
        <v>5522</v>
      </c>
      <c r="Z5813" s="8">
        <v>0</v>
      </c>
      <c r="AA5813" s="8">
        <v>19.8</v>
      </c>
      <c r="AB5813" s="8">
        <v>82.7</v>
      </c>
      <c r="AC5813" s="4"/>
      <c r="KL5813" s="84"/>
      <c r="KP5813" s="84"/>
      <c r="KS5813" s="74"/>
      <c r="KT5813" s="74"/>
      <c r="KU5813" s="16"/>
      <c r="KV5813" s="72"/>
      <c r="KW5813" s="72"/>
      <c r="KX5813" s="16"/>
      <c r="KZ5813" s="16"/>
      <c r="LA5813" s="16"/>
      <c r="LB5813" s="74"/>
      <c r="LC5813" s="74"/>
    </row>
    <row r="5814" spans="8:315" x14ac:dyDescent="0.35">
      <c r="H5814" s="4"/>
      <c r="J5814" s="8"/>
      <c r="K5814" s="8"/>
      <c r="L5814" s="8"/>
      <c r="M5814" s="8"/>
      <c r="O5814" s="8"/>
      <c r="P5814" s="8"/>
      <c r="R5814" s="8"/>
      <c r="S5814" s="8"/>
      <c r="T5814" s="8"/>
      <c r="U5814" s="8"/>
      <c r="W5814" s="8">
        <f t="shared" si="4569"/>
        <v>231.1</v>
      </c>
      <c r="X5814">
        <v>19882800</v>
      </c>
      <c r="Y5814">
        <f t="shared" si="4570"/>
        <v>5523</v>
      </c>
      <c r="Z5814" s="8">
        <v>0</v>
      </c>
      <c r="AA5814" s="8">
        <v>19.600000000000001</v>
      </c>
      <c r="AB5814" s="8">
        <v>81.7</v>
      </c>
      <c r="AC5814" s="4"/>
      <c r="KL5814" s="84"/>
      <c r="KP5814" s="84"/>
      <c r="KS5814" s="74"/>
      <c r="KT5814" s="74"/>
      <c r="KU5814" s="16"/>
      <c r="KV5814" s="72"/>
      <c r="KW5814" s="72"/>
      <c r="KX5814" s="16"/>
      <c r="KZ5814" s="16"/>
      <c r="LA5814" s="16"/>
      <c r="LB5814" s="74"/>
      <c r="LC5814" s="74"/>
    </row>
    <row r="5815" spans="8:315" x14ac:dyDescent="0.35">
      <c r="H5815" s="4"/>
      <c r="J5815" s="8"/>
      <c r="K5815" s="8"/>
      <c r="L5815" s="8"/>
      <c r="M5815" s="8"/>
      <c r="O5815" s="8"/>
      <c r="P5815" s="8"/>
      <c r="R5815" s="8"/>
      <c r="S5815" s="8"/>
      <c r="T5815" s="8"/>
      <c r="U5815" s="8"/>
      <c r="W5815" s="8">
        <f t="shared" si="4569"/>
        <v>231.2</v>
      </c>
      <c r="X5815">
        <v>19886400</v>
      </c>
      <c r="Y5815">
        <f t="shared" si="4570"/>
        <v>5524</v>
      </c>
      <c r="Z5815" s="8">
        <v>0</v>
      </c>
      <c r="AA5815" s="8">
        <v>19.3</v>
      </c>
      <c r="AB5815" s="8">
        <v>84.9</v>
      </c>
      <c r="AC5815" s="4"/>
      <c r="KL5815" s="84"/>
      <c r="KP5815" s="84"/>
      <c r="KS5815" s="74"/>
      <c r="KT5815" s="74"/>
      <c r="KU5815" s="16"/>
      <c r="KV5815" s="72"/>
      <c r="KW5815" s="72"/>
      <c r="KX5815" s="16"/>
      <c r="KZ5815" s="16"/>
      <c r="LA5815" s="16"/>
      <c r="LB5815" s="74"/>
      <c r="LC5815" s="74"/>
    </row>
    <row r="5816" spans="8:315" x14ac:dyDescent="0.35">
      <c r="H5816" s="4"/>
      <c r="J5816" s="8"/>
      <c r="K5816" s="8"/>
      <c r="L5816" s="8"/>
      <c r="M5816" s="8"/>
      <c r="O5816" s="8"/>
      <c r="P5816" s="8"/>
      <c r="R5816" s="8"/>
      <c r="S5816" s="8"/>
      <c r="T5816" s="8"/>
      <c r="U5816" s="8"/>
      <c r="W5816" s="8">
        <f t="shared" si="4569"/>
        <v>231.2</v>
      </c>
      <c r="X5816">
        <v>19890000</v>
      </c>
      <c r="Y5816">
        <f t="shared" si="4570"/>
        <v>5525</v>
      </c>
      <c r="Z5816" s="8">
        <v>0</v>
      </c>
      <c r="AA5816" s="8">
        <v>18.600000000000001</v>
      </c>
      <c r="AB5816" s="8">
        <v>84.1</v>
      </c>
      <c r="AC5816" s="4"/>
      <c r="KL5816" s="84"/>
      <c r="KP5816" s="84"/>
      <c r="KS5816" s="74"/>
      <c r="KT5816" s="74"/>
      <c r="KU5816" s="16"/>
      <c r="KV5816" s="72"/>
      <c r="KW5816" s="72"/>
      <c r="KX5816" s="16"/>
      <c r="KZ5816" s="16"/>
      <c r="LA5816" s="16"/>
      <c r="LB5816" s="74"/>
      <c r="LC5816" s="74"/>
    </row>
    <row r="5817" spans="8:315" x14ac:dyDescent="0.35">
      <c r="H5817" s="4"/>
      <c r="J5817" s="8"/>
      <c r="K5817" s="8"/>
      <c r="L5817" s="8"/>
      <c r="M5817" s="8"/>
      <c r="O5817" s="8"/>
      <c r="P5817" s="8"/>
      <c r="R5817" s="8"/>
      <c r="S5817" s="8"/>
      <c r="T5817" s="8"/>
      <c r="U5817" s="8"/>
      <c r="W5817" s="8">
        <f t="shared" si="4569"/>
        <v>231.3</v>
      </c>
      <c r="X5817">
        <v>19893600</v>
      </c>
      <c r="Y5817">
        <f t="shared" si="4570"/>
        <v>5526</v>
      </c>
      <c r="Z5817" s="8">
        <v>16.100000000000001</v>
      </c>
      <c r="AA5817" s="8">
        <v>19</v>
      </c>
      <c r="AB5817" s="8">
        <v>83.9</v>
      </c>
      <c r="AC5817" s="4"/>
      <c r="KL5817" s="84"/>
      <c r="KP5817" s="84"/>
      <c r="KS5817" s="74"/>
      <c r="KT5817" s="74"/>
      <c r="KU5817" s="16"/>
      <c r="KV5817" s="72"/>
      <c r="KW5817" s="72"/>
      <c r="KX5817" s="16"/>
      <c r="KZ5817" s="16"/>
      <c r="LA5817" s="16"/>
      <c r="LB5817" s="74"/>
      <c r="LC5817" s="74"/>
    </row>
    <row r="5818" spans="8:315" x14ac:dyDescent="0.35">
      <c r="H5818" s="4"/>
      <c r="J5818" s="8"/>
      <c r="K5818" s="8"/>
      <c r="L5818" s="8"/>
      <c r="M5818" s="8"/>
      <c r="O5818" s="8"/>
      <c r="P5818" s="8"/>
      <c r="R5818" s="8"/>
      <c r="S5818" s="8"/>
      <c r="T5818" s="8"/>
      <c r="U5818" s="8"/>
      <c r="W5818" s="8">
        <f t="shared" si="4569"/>
        <v>231.3</v>
      </c>
      <c r="X5818">
        <v>19897200</v>
      </c>
      <c r="Y5818">
        <f t="shared" si="4570"/>
        <v>5527</v>
      </c>
      <c r="Z5818" s="8">
        <v>69.7</v>
      </c>
      <c r="AA5818" s="8">
        <v>19.600000000000001</v>
      </c>
      <c r="AB5818" s="8">
        <v>84</v>
      </c>
      <c r="AC5818" s="4"/>
      <c r="KL5818" s="84"/>
      <c r="KP5818" s="84"/>
      <c r="KS5818" s="74"/>
      <c r="KT5818" s="74"/>
      <c r="KU5818" s="16"/>
      <c r="KV5818" s="72"/>
      <c r="KW5818" s="72"/>
      <c r="KX5818" s="16"/>
      <c r="KZ5818" s="16"/>
      <c r="LA5818" s="16"/>
      <c r="LB5818" s="74"/>
      <c r="LC5818" s="74"/>
    </row>
    <row r="5819" spans="8:315" x14ac:dyDescent="0.35">
      <c r="H5819" s="4"/>
      <c r="J5819" s="8"/>
      <c r="K5819" s="8"/>
      <c r="L5819" s="8"/>
      <c r="M5819" s="8"/>
      <c r="O5819" s="8"/>
      <c r="P5819" s="8"/>
      <c r="R5819" s="8"/>
      <c r="S5819" s="8"/>
      <c r="T5819" s="8"/>
      <c r="U5819" s="8"/>
      <c r="W5819" s="8">
        <f t="shared" si="4569"/>
        <v>231.3</v>
      </c>
      <c r="X5819">
        <v>19900800</v>
      </c>
      <c r="Y5819">
        <f t="shared" si="4570"/>
        <v>5528</v>
      </c>
      <c r="Z5819" s="8">
        <v>211.7</v>
      </c>
      <c r="AA5819" s="8">
        <v>20.2</v>
      </c>
      <c r="AB5819" s="8">
        <v>79.400000000000006</v>
      </c>
      <c r="AC5819" s="4"/>
      <c r="KL5819" s="84"/>
      <c r="KP5819" s="84"/>
      <c r="KS5819" s="74"/>
      <c r="KT5819" s="74"/>
      <c r="KU5819" s="16"/>
      <c r="KV5819" s="72"/>
      <c r="KW5819" s="72"/>
      <c r="KX5819" s="16"/>
      <c r="KZ5819" s="16"/>
      <c r="LA5819" s="16"/>
      <c r="LB5819" s="74"/>
      <c r="LC5819" s="74"/>
    </row>
    <row r="5820" spans="8:315" x14ac:dyDescent="0.35">
      <c r="H5820" s="4"/>
      <c r="J5820" s="8"/>
      <c r="K5820" s="8"/>
      <c r="L5820" s="8"/>
      <c r="M5820" s="8"/>
      <c r="O5820" s="8"/>
      <c r="P5820" s="8"/>
      <c r="R5820" s="8"/>
      <c r="S5820" s="8"/>
      <c r="T5820" s="8"/>
      <c r="U5820" s="8"/>
      <c r="W5820" s="8">
        <f t="shared" si="4569"/>
        <v>231.4</v>
      </c>
      <c r="X5820">
        <v>19904400</v>
      </c>
      <c r="Y5820">
        <f t="shared" si="4570"/>
        <v>5529</v>
      </c>
      <c r="Z5820" s="8">
        <v>320.60000000000002</v>
      </c>
      <c r="AA5820" s="8">
        <v>21.4</v>
      </c>
      <c r="AB5820" s="8">
        <v>78.7</v>
      </c>
      <c r="AC5820" s="4"/>
      <c r="KL5820" s="84"/>
      <c r="KP5820" s="84"/>
      <c r="KS5820" s="74"/>
      <c r="KT5820" s="74"/>
      <c r="KU5820" s="16"/>
      <c r="KV5820" s="72"/>
      <c r="KW5820" s="72"/>
      <c r="KX5820" s="16"/>
      <c r="KZ5820" s="16"/>
      <c r="LA5820" s="16"/>
      <c r="LB5820" s="74"/>
      <c r="LC5820" s="74"/>
    </row>
    <row r="5821" spans="8:315" x14ac:dyDescent="0.35">
      <c r="H5821" s="4"/>
      <c r="J5821" s="8"/>
      <c r="K5821" s="8"/>
      <c r="L5821" s="8"/>
      <c r="M5821" s="8"/>
      <c r="O5821" s="8"/>
      <c r="P5821" s="8"/>
      <c r="R5821" s="8"/>
      <c r="S5821" s="8"/>
      <c r="T5821" s="8"/>
      <c r="U5821" s="8"/>
      <c r="W5821" s="8">
        <f t="shared" si="4569"/>
        <v>231.4</v>
      </c>
      <c r="X5821">
        <v>19908000</v>
      </c>
      <c r="Y5821">
        <f t="shared" si="4570"/>
        <v>5530</v>
      </c>
      <c r="Z5821" s="8">
        <v>321.10000000000002</v>
      </c>
      <c r="AA5821" s="8">
        <v>22</v>
      </c>
      <c r="AB5821" s="8">
        <v>76.7</v>
      </c>
      <c r="AC5821" s="4"/>
      <c r="KL5821" s="84"/>
      <c r="KP5821" s="84"/>
      <c r="KS5821" s="74"/>
      <c r="KT5821" s="74"/>
      <c r="KU5821" s="16"/>
      <c r="KV5821" s="72"/>
      <c r="KW5821" s="72"/>
      <c r="KX5821" s="16"/>
      <c r="KZ5821" s="16"/>
      <c r="LA5821" s="16"/>
      <c r="LB5821" s="74"/>
      <c r="LC5821" s="74"/>
    </row>
    <row r="5822" spans="8:315" x14ac:dyDescent="0.35">
      <c r="H5822" s="4"/>
      <c r="J5822" s="8"/>
      <c r="K5822" s="8"/>
      <c r="L5822" s="8"/>
      <c r="M5822" s="8"/>
      <c r="O5822" s="8"/>
      <c r="P5822" s="8"/>
      <c r="R5822" s="8"/>
      <c r="S5822" s="8"/>
      <c r="T5822" s="8"/>
      <c r="U5822" s="8"/>
      <c r="W5822" s="8">
        <f t="shared" si="4569"/>
        <v>231.5</v>
      </c>
      <c r="X5822">
        <v>19911600</v>
      </c>
      <c r="Y5822">
        <f t="shared" si="4570"/>
        <v>5531</v>
      </c>
      <c r="Z5822" s="8">
        <v>423.9</v>
      </c>
      <c r="AA5822" s="8">
        <v>22.6</v>
      </c>
      <c r="AB5822" s="8">
        <v>71.2</v>
      </c>
      <c r="AC5822" s="4"/>
      <c r="KL5822" s="84"/>
      <c r="KP5822" s="84"/>
      <c r="KS5822" s="74"/>
      <c r="KT5822" s="74"/>
      <c r="KU5822" s="16"/>
      <c r="KV5822" s="72"/>
      <c r="KW5822" s="72"/>
      <c r="KX5822" s="16"/>
      <c r="KZ5822" s="16"/>
      <c r="LA5822" s="16"/>
      <c r="LB5822" s="74"/>
      <c r="LC5822" s="74"/>
    </row>
    <row r="5823" spans="8:315" x14ac:dyDescent="0.35">
      <c r="H5823" s="4"/>
      <c r="J5823" s="8"/>
      <c r="K5823" s="8"/>
      <c r="L5823" s="8"/>
      <c r="M5823" s="8"/>
      <c r="O5823" s="8"/>
      <c r="P5823" s="8"/>
      <c r="R5823" s="8"/>
      <c r="S5823" s="8"/>
      <c r="T5823" s="8"/>
      <c r="U5823" s="8"/>
      <c r="W5823" s="8">
        <f t="shared" si="4569"/>
        <v>231.5</v>
      </c>
      <c r="X5823">
        <v>19915200</v>
      </c>
      <c r="Y5823">
        <f t="shared" si="4570"/>
        <v>5532</v>
      </c>
      <c r="Z5823" s="8">
        <v>704.2</v>
      </c>
      <c r="AA5823" s="8">
        <v>23.7</v>
      </c>
      <c r="AB5823" s="8">
        <v>67.599999999999994</v>
      </c>
      <c r="AC5823" s="4"/>
      <c r="KL5823" s="84"/>
      <c r="KP5823" s="84"/>
      <c r="KS5823" s="74"/>
      <c r="KT5823" s="74"/>
      <c r="KU5823" s="16"/>
      <c r="KV5823" s="72"/>
      <c r="KW5823" s="72"/>
      <c r="KX5823" s="16"/>
      <c r="KZ5823" s="16"/>
      <c r="LA5823" s="16"/>
      <c r="LB5823" s="74"/>
      <c r="LC5823" s="74"/>
    </row>
    <row r="5824" spans="8:315" x14ac:dyDescent="0.35">
      <c r="H5824" s="4"/>
      <c r="J5824" s="8"/>
      <c r="K5824" s="8"/>
      <c r="L5824" s="8"/>
      <c r="M5824" s="8"/>
      <c r="O5824" s="8"/>
      <c r="P5824" s="8"/>
      <c r="R5824" s="8"/>
      <c r="S5824" s="8"/>
      <c r="T5824" s="8"/>
      <c r="U5824" s="8"/>
      <c r="W5824" s="8">
        <f t="shared" si="4569"/>
        <v>231.5</v>
      </c>
      <c r="X5824">
        <v>19918800</v>
      </c>
      <c r="Y5824">
        <f t="shared" si="4570"/>
        <v>5533</v>
      </c>
      <c r="Z5824" s="8">
        <v>818.9</v>
      </c>
      <c r="AA5824" s="8">
        <v>24.9</v>
      </c>
      <c r="AB5824" s="8">
        <v>62.1</v>
      </c>
      <c r="AC5824" s="4"/>
      <c r="KL5824" s="84"/>
      <c r="KP5824" s="84"/>
      <c r="KS5824" s="74"/>
      <c r="KT5824" s="74"/>
      <c r="KU5824" s="16"/>
      <c r="KV5824" s="72"/>
      <c r="KW5824" s="72"/>
      <c r="KX5824" s="16"/>
      <c r="KZ5824" s="16"/>
      <c r="LA5824" s="16"/>
      <c r="LB5824" s="74"/>
      <c r="LC5824" s="74"/>
    </row>
    <row r="5825" spans="8:315" x14ac:dyDescent="0.35">
      <c r="H5825" s="4"/>
      <c r="J5825" s="8"/>
      <c r="K5825" s="8"/>
      <c r="L5825" s="8"/>
      <c r="M5825" s="8"/>
      <c r="O5825" s="8"/>
      <c r="P5825" s="8"/>
      <c r="R5825" s="8"/>
      <c r="S5825" s="8"/>
      <c r="T5825" s="8"/>
      <c r="U5825" s="8"/>
      <c r="W5825" s="8">
        <f t="shared" si="4569"/>
        <v>231.6</v>
      </c>
      <c r="X5825">
        <v>19922400</v>
      </c>
      <c r="Y5825">
        <f t="shared" si="4570"/>
        <v>5534</v>
      </c>
      <c r="Z5825" s="8">
        <v>773.1</v>
      </c>
      <c r="AA5825" s="8">
        <v>26</v>
      </c>
      <c r="AB5825" s="8">
        <v>54.8</v>
      </c>
      <c r="AC5825" s="4"/>
      <c r="KL5825" s="84"/>
      <c r="KP5825" s="84"/>
      <c r="KS5825" s="74"/>
      <c r="KT5825" s="74"/>
      <c r="KU5825" s="16"/>
      <c r="KV5825" s="72"/>
      <c r="KW5825" s="72"/>
      <c r="KX5825" s="16"/>
      <c r="KZ5825" s="16"/>
      <c r="LA5825" s="16"/>
      <c r="LB5825" s="74"/>
      <c r="LC5825" s="74"/>
    </row>
    <row r="5826" spans="8:315" x14ac:dyDescent="0.35">
      <c r="H5826" s="4"/>
      <c r="J5826" s="8"/>
      <c r="K5826" s="8"/>
      <c r="L5826" s="8"/>
      <c r="M5826" s="8"/>
      <c r="O5826" s="8"/>
      <c r="P5826" s="8"/>
      <c r="R5826" s="8"/>
      <c r="S5826" s="8"/>
      <c r="T5826" s="8"/>
      <c r="U5826" s="8"/>
      <c r="W5826" s="8">
        <f t="shared" si="4569"/>
        <v>231.6</v>
      </c>
      <c r="X5826">
        <v>19926000</v>
      </c>
      <c r="Y5826">
        <f t="shared" si="4570"/>
        <v>5535</v>
      </c>
      <c r="Z5826" s="8">
        <v>271.39999999999998</v>
      </c>
      <c r="AA5826" s="8">
        <v>25.5</v>
      </c>
      <c r="AB5826" s="8">
        <v>71.3</v>
      </c>
      <c r="AC5826" s="4"/>
      <c r="KL5826" s="84"/>
      <c r="KP5826" s="84"/>
      <c r="KS5826" s="74"/>
      <c r="KT5826" s="74"/>
      <c r="KU5826" s="16"/>
      <c r="KV5826" s="72"/>
      <c r="KW5826" s="72"/>
      <c r="KX5826" s="16"/>
      <c r="KZ5826" s="16"/>
      <c r="LA5826" s="16"/>
      <c r="LB5826" s="74"/>
      <c r="LC5826" s="74"/>
    </row>
    <row r="5827" spans="8:315" x14ac:dyDescent="0.35">
      <c r="H5827" s="4"/>
      <c r="J5827" s="8"/>
      <c r="K5827" s="8"/>
      <c r="L5827" s="8"/>
      <c r="M5827" s="8"/>
      <c r="O5827" s="8"/>
      <c r="P5827" s="8"/>
      <c r="R5827" s="8"/>
      <c r="S5827" s="8"/>
      <c r="T5827" s="8"/>
      <c r="U5827" s="8"/>
      <c r="W5827" s="8">
        <f t="shared" si="4569"/>
        <v>231.7</v>
      </c>
      <c r="X5827">
        <v>19929600</v>
      </c>
      <c r="Y5827">
        <f t="shared" si="4570"/>
        <v>5536</v>
      </c>
      <c r="Z5827" s="8">
        <v>284.39999999999998</v>
      </c>
      <c r="AA5827" s="8">
        <v>23.7</v>
      </c>
      <c r="AB5827" s="8">
        <v>67.2</v>
      </c>
      <c r="AC5827" s="4"/>
      <c r="KL5827" s="84"/>
      <c r="KP5827" s="84"/>
      <c r="KS5827" s="74"/>
      <c r="KT5827" s="74"/>
      <c r="KU5827" s="16"/>
      <c r="KV5827" s="72"/>
      <c r="KW5827" s="72"/>
      <c r="KX5827" s="16"/>
      <c r="KZ5827" s="16"/>
      <c r="LA5827" s="16"/>
      <c r="LB5827" s="74"/>
      <c r="LC5827" s="74"/>
    </row>
    <row r="5828" spans="8:315" x14ac:dyDescent="0.35">
      <c r="H5828" s="4"/>
      <c r="J5828" s="8"/>
      <c r="K5828" s="8"/>
      <c r="L5828" s="8"/>
      <c r="M5828" s="8"/>
      <c r="O5828" s="8"/>
      <c r="P5828" s="8"/>
      <c r="R5828" s="8"/>
      <c r="S5828" s="8"/>
      <c r="T5828" s="8"/>
      <c r="U5828" s="8"/>
      <c r="W5828" s="8">
        <f t="shared" si="4569"/>
        <v>231.7</v>
      </c>
      <c r="X5828">
        <v>19933200</v>
      </c>
      <c r="Y5828">
        <f t="shared" si="4570"/>
        <v>5537</v>
      </c>
      <c r="Z5828" s="8">
        <v>291.89999999999998</v>
      </c>
      <c r="AA5828" s="8">
        <v>26</v>
      </c>
      <c r="AB5828" s="8">
        <v>55.1</v>
      </c>
      <c r="AC5828" s="4"/>
      <c r="KL5828" s="84"/>
      <c r="KP5828" s="84"/>
      <c r="KS5828" s="74"/>
      <c r="KT5828" s="74"/>
      <c r="KU5828" s="16"/>
      <c r="KV5828" s="72"/>
      <c r="KW5828" s="72"/>
      <c r="KX5828" s="16"/>
      <c r="KZ5828" s="16"/>
      <c r="LA5828" s="16"/>
      <c r="LB5828" s="74"/>
      <c r="LC5828" s="74"/>
    </row>
    <row r="5829" spans="8:315" x14ac:dyDescent="0.35">
      <c r="H5829" s="4"/>
      <c r="J5829" s="8"/>
      <c r="K5829" s="8"/>
      <c r="L5829" s="8"/>
      <c r="M5829" s="8"/>
      <c r="O5829" s="8"/>
      <c r="P5829" s="8"/>
      <c r="R5829" s="8"/>
      <c r="S5829" s="8"/>
      <c r="T5829" s="8"/>
      <c r="U5829" s="8"/>
      <c r="W5829" s="8">
        <f t="shared" si="4569"/>
        <v>231.8</v>
      </c>
      <c r="X5829">
        <v>19936800</v>
      </c>
      <c r="Y5829">
        <f t="shared" si="4570"/>
        <v>5538</v>
      </c>
      <c r="Z5829" s="8">
        <v>152.5</v>
      </c>
      <c r="AA5829" s="8">
        <v>25.9</v>
      </c>
      <c r="AB5829" s="8">
        <v>50.8</v>
      </c>
      <c r="AC5829" s="4"/>
      <c r="KL5829" s="84"/>
      <c r="KP5829" s="84"/>
      <c r="KS5829" s="74"/>
      <c r="KT5829" s="74"/>
      <c r="KU5829" s="16"/>
      <c r="KV5829" s="72"/>
      <c r="KW5829" s="72"/>
      <c r="KX5829" s="16"/>
      <c r="KZ5829" s="16"/>
      <c r="LA5829" s="16"/>
      <c r="LB5829" s="74"/>
      <c r="LC5829" s="74"/>
    </row>
    <row r="5830" spans="8:315" x14ac:dyDescent="0.35">
      <c r="H5830" s="4"/>
      <c r="J5830" s="8"/>
      <c r="K5830" s="8"/>
      <c r="L5830" s="8"/>
      <c r="M5830" s="8"/>
      <c r="O5830" s="8"/>
      <c r="P5830" s="8"/>
      <c r="R5830" s="8"/>
      <c r="S5830" s="8"/>
      <c r="T5830" s="8"/>
      <c r="U5830" s="8"/>
      <c r="W5830" s="8">
        <f t="shared" si="4569"/>
        <v>231.8</v>
      </c>
      <c r="X5830">
        <v>19940400</v>
      </c>
      <c r="Y5830">
        <f t="shared" si="4570"/>
        <v>5539</v>
      </c>
      <c r="Z5830" s="8">
        <v>44.4</v>
      </c>
      <c r="AA5830" s="8">
        <v>25</v>
      </c>
      <c r="AB5830" s="8">
        <v>55.2</v>
      </c>
      <c r="AC5830" s="4"/>
      <c r="KL5830" s="84"/>
      <c r="KP5830" s="84"/>
      <c r="KS5830" s="74"/>
      <c r="KT5830" s="74"/>
      <c r="KU5830" s="16"/>
      <c r="KV5830" s="72"/>
      <c r="KW5830" s="72"/>
      <c r="KX5830" s="16"/>
      <c r="KZ5830" s="16"/>
      <c r="LA5830" s="16"/>
      <c r="LB5830" s="74"/>
      <c r="LC5830" s="74"/>
    </row>
    <row r="5831" spans="8:315" x14ac:dyDescent="0.35">
      <c r="H5831" s="4"/>
      <c r="J5831" s="8"/>
      <c r="K5831" s="8"/>
      <c r="L5831" s="8"/>
      <c r="M5831" s="8"/>
      <c r="O5831" s="8"/>
      <c r="P5831" s="8"/>
      <c r="R5831" s="8"/>
      <c r="S5831" s="8"/>
      <c r="T5831" s="8"/>
      <c r="U5831" s="8"/>
      <c r="W5831" s="8">
        <f t="shared" si="4569"/>
        <v>231.8</v>
      </c>
      <c r="X5831">
        <v>19944000</v>
      </c>
      <c r="Y5831">
        <f t="shared" si="4570"/>
        <v>5540</v>
      </c>
      <c r="Z5831" s="8">
        <v>0.6</v>
      </c>
      <c r="AA5831" s="8">
        <v>23.4</v>
      </c>
      <c r="AB5831" s="8">
        <v>55.1</v>
      </c>
      <c r="AC5831" s="4"/>
      <c r="KL5831" s="84"/>
      <c r="KP5831" s="84"/>
      <c r="KS5831" s="74"/>
      <c r="KT5831" s="74"/>
      <c r="KU5831" s="16"/>
      <c r="KV5831" s="72"/>
      <c r="KW5831" s="72"/>
      <c r="KX5831" s="16"/>
      <c r="KZ5831" s="16"/>
      <c r="LA5831" s="16"/>
      <c r="LB5831" s="74"/>
      <c r="LC5831" s="74"/>
    </row>
    <row r="5832" spans="8:315" x14ac:dyDescent="0.35">
      <c r="H5832" s="4"/>
      <c r="J5832" s="8"/>
      <c r="K5832" s="8"/>
      <c r="L5832" s="8"/>
      <c r="M5832" s="8"/>
      <c r="O5832" s="8"/>
      <c r="P5832" s="8"/>
      <c r="R5832" s="8"/>
      <c r="S5832" s="8"/>
      <c r="T5832" s="8"/>
      <c r="U5832" s="8"/>
      <c r="W5832" s="8">
        <f t="shared" si="4569"/>
        <v>231.9</v>
      </c>
      <c r="X5832">
        <v>19947600</v>
      </c>
      <c r="Y5832">
        <f t="shared" si="4570"/>
        <v>5541</v>
      </c>
      <c r="Z5832" s="8">
        <v>0</v>
      </c>
      <c r="AA5832" s="8">
        <v>21.9</v>
      </c>
      <c r="AB5832" s="8">
        <v>65.5</v>
      </c>
      <c r="AC5832" s="4"/>
      <c r="KL5832" s="84"/>
      <c r="KP5832" s="84"/>
      <c r="KS5832" s="74"/>
      <c r="KT5832" s="74"/>
      <c r="KU5832" s="16"/>
      <c r="KV5832" s="72"/>
      <c r="KW5832" s="72"/>
      <c r="KX5832" s="16"/>
      <c r="KZ5832" s="16"/>
      <c r="LA5832" s="16"/>
      <c r="LB5832" s="74"/>
      <c r="LC5832" s="74"/>
    </row>
    <row r="5833" spans="8:315" x14ac:dyDescent="0.35">
      <c r="H5833" s="4"/>
      <c r="J5833" s="8"/>
      <c r="K5833" s="8"/>
      <c r="L5833" s="8"/>
      <c r="M5833" s="8"/>
      <c r="O5833" s="8"/>
      <c r="P5833" s="8"/>
      <c r="R5833" s="8"/>
      <c r="S5833" s="8"/>
      <c r="T5833" s="8"/>
      <c r="U5833" s="8"/>
      <c r="W5833" s="8">
        <f t="shared" si="4569"/>
        <v>231.9</v>
      </c>
      <c r="X5833">
        <v>19951200</v>
      </c>
      <c r="Y5833">
        <f t="shared" si="4570"/>
        <v>5542</v>
      </c>
      <c r="Z5833" s="8">
        <v>0</v>
      </c>
      <c r="AA5833" s="8">
        <v>19.100000000000001</v>
      </c>
      <c r="AB5833" s="8">
        <v>81.099999999999994</v>
      </c>
      <c r="AC5833" s="4"/>
      <c r="KL5833" s="84"/>
      <c r="KP5833" s="84"/>
      <c r="KS5833" s="74"/>
      <c r="KT5833" s="74"/>
      <c r="KU5833" s="16"/>
      <c r="KV5833" s="72"/>
      <c r="KW5833" s="72"/>
      <c r="KX5833" s="16"/>
      <c r="KZ5833" s="16"/>
      <c r="LA5833" s="16"/>
      <c r="LB5833" s="74"/>
      <c r="LC5833" s="74"/>
    </row>
    <row r="5834" spans="8:315" x14ac:dyDescent="0.35">
      <c r="H5834" s="4"/>
      <c r="J5834" s="8"/>
      <c r="K5834" s="8"/>
      <c r="L5834" s="8"/>
      <c r="M5834" s="8"/>
      <c r="O5834" s="8"/>
      <c r="P5834" s="8"/>
      <c r="R5834" s="8"/>
      <c r="S5834" s="8"/>
      <c r="T5834" s="8"/>
      <c r="U5834" s="8"/>
      <c r="W5834" s="8">
        <f t="shared" si="4569"/>
        <v>232</v>
      </c>
      <c r="X5834">
        <v>19954800</v>
      </c>
      <c r="Y5834">
        <f t="shared" si="4570"/>
        <v>5543</v>
      </c>
      <c r="Z5834" s="8">
        <v>0</v>
      </c>
      <c r="AA5834" s="8">
        <v>17.2</v>
      </c>
      <c r="AB5834" s="8">
        <v>82.5</v>
      </c>
      <c r="AC5834" s="4"/>
      <c r="KL5834" s="84"/>
      <c r="KP5834" s="84"/>
      <c r="KS5834" s="74"/>
      <c r="KT5834" s="74"/>
      <c r="KU5834" s="16"/>
      <c r="KV5834" s="72"/>
      <c r="KW5834" s="72"/>
      <c r="KX5834" s="16"/>
      <c r="KZ5834" s="16"/>
      <c r="LA5834" s="16"/>
      <c r="LB5834" s="74"/>
      <c r="LC5834" s="74"/>
    </row>
    <row r="5835" spans="8:315" x14ac:dyDescent="0.35">
      <c r="H5835" s="4"/>
      <c r="J5835" s="8"/>
      <c r="K5835" s="8"/>
      <c r="L5835" s="8"/>
      <c r="M5835" s="8"/>
      <c r="O5835" s="8"/>
      <c r="P5835" s="8"/>
      <c r="R5835" s="8"/>
      <c r="S5835" s="8"/>
      <c r="T5835" s="8"/>
      <c r="U5835" s="8"/>
      <c r="W5835" s="8">
        <f t="shared" si="4569"/>
        <v>232</v>
      </c>
      <c r="X5835">
        <v>19958400</v>
      </c>
      <c r="Y5835">
        <f t="shared" si="4570"/>
        <v>5544</v>
      </c>
      <c r="Z5835" s="8">
        <v>0</v>
      </c>
      <c r="AA5835" s="8">
        <v>16</v>
      </c>
      <c r="AB5835" s="8">
        <v>88.3</v>
      </c>
      <c r="AC5835" s="4"/>
      <c r="KL5835" s="84"/>
      <c r="KP5835" s="84"/>
      <c r="KS5835" s="74"/>
      <c r="KT5835" s="74"/>
      <c r="KU5835" s="16"/>
      <c r="KV5835" s="72"/>
      <c r="KW5835" s="72"/>
      <c r="KX5835" s="16"/>
      <c r="KZ5835" s="16"/>
      <c r="LA5835" s="16"/>
      <c r="LB5835" s="74"/>
      <c r="LC5835" s="74"/>
    </row>
    <row r="5836" spans="8:315" x14ac:dyDescent="0.35">
      <c r="H5836" s="4"/>
      <c r="J5836" s="8"/>
      <c r="K5836" s="8"/>
      <c r="L5836" s="8"/>
      <c r="M5836" s="8"/>
      <c r="O5836" s="8"/>
      <c r="P5836" s="8"/>
      <c r="R5836" s="8"/>
      <c r="S5836" s="8"/>
      <c r="T5836" s="8"/>
      <c r="U5836" s="8"/>
      <c r="W5836" s="8">
        <f t="shared" si="4569"/>
        <v>232</v>
      </c>
      <c r="X5836">
        <v>19962000</v>
      </c>
      <c r="Y5836">
        <f t="shared" si="4570"/>
        <v>5545</v>
      </c>
      <c r="Z5836" s="8">
        <v>0</v>
      </c>
      <c r="AA5836" s="8">
        <v>15.2</v>
      </c>
      <c r="AB5836" s="8">
        <v>88.8</v>
      </c>
      <c r="AC5836" s="4"/>
      <c r="KL5836" s="84"/>
      <c r="KP5836" s="84"/>
      <c r="KS5836" s="74"/>
      <c r="KT5836" s="74"/>
      <c r="KU5836" s="16"/>
      <c r="KV5836" s="72"/>
      <c r="KW5836" s="72"/>
      <c r="KX5836" s="16"/>
      <c r="KZ5836" s="16"/>
      <c r="LA5836" s="16"/>
      <c r="LB5836" s="74"/>
      <c r="LC5836" s="74"/>
    </row>
    <row r="5837" spans="8:315" x14ac:dyDescent="0.35">
      <c r="H5837" s="4"/>
      <c r="J5837" s="8"/>
      <c r="K5837" s="8"/>
      <c r="L5837" s="8"/>
      <c r="M5837" s="8"/>
      <c r="O5837" s="8"/>
      <c r="P5837" s="8"/>
      <c r="R5837" s="8"/>
      <c r="S5837" s="8"/>
      <c r="T5837" s="8"/>
      <c r="U5837" s="8"/>
      <c r="W5837" s="8">
        <f t="shared" si="4569"/>
        <v>232.1</v>
      </c>
      <c r="X5837">
        <v>19965600</v>
      </c>
      <c r="Y5837">
        <f t="shared" si="4570"/>
        <v>5546</v>
      </c>
      <c r="Z5837" s="8">
        <v>0</v>
      </c>
      <c r="AA5837" s="8">
        <v>14.9</v>
      </c>
      <c r="AB5837" s="8">
        <v>90</v>
      </c>
      <c r="AC5837" s="4"/>
      <c r="KL5837" s="84"/>
      <c r="KP5837" s="84"/>
      <c r="KS5837" s="74"/>
      <c r="KT5837" s="74"/>
      <c r="KU5837" s="16"/>
      <c r="KV5837" s="72"/>
      <c r="KW5837" s="72"/>
      <c r="KX5837" s="16"/>
      <c r="KZ5837" s="16"/>
      <c r="LA5837" s="16"/>
      <c r="LB5837" s="74"/>
      <c r="LC5837" s="74"/>
    </row>
    <row r="5838" spans="8:315" x14ac:dyDescent="0.35">
      <c r="H5838" s="4"/>
      <c r="J5838" s="8"/>
      <c r="K5838" s="8"/>
      <c r="L5838" s="8"/>
      <c r="M5838" s="8"/>
      <c r="O5838" s="8"/>
      <c r="P5838" s="8"/>
      <c r="R5838" s="8"/>
      <c r="S5838" s="8"/>
      <c r="T5838" s="8"/>
      <c r="U5838" s="8"/>
      <c r="W5838" s="8">
        <f t="shared" si="4569"/>
        <v>232.1</v>
      </c>
      <c r="X5838">
        <v>19969200</v>
      </c>
      <c r="Y5838">
        <f t="shared" si="4570"/>
        <v>5547</v>
      </c>
      <c r="Z5838" s="8">
        <v>0</v>
      </c>
      <c r="AA5838" s="8">
        <v>14.3</v>
      </c>
      <c r="AB5838" s="8">
        <v>92</v>
      </c>
      <c r="AC5838" s="4"/>
      <c r="KL5838" s="84"/>
      <c r="KP5838" s="84"/>
      <c r="KS5838" s="74"/>
      <c r="KT5838" s="74"/>
      <c r="KU5838" s="16"/>
      <c r="KV5838" s="72"/>
      <c r="KW5838" s="72"/>
      <c r="KX5838" s="16"/>
      <c r="KZ5838" s="16"/>
      <c r="LA5838" s="16"/>
      <c r="LB5838" s="74"/>
      <c r="LC5838" s="74"/>
    </row>
    <row r="5839" spans="8:315" x14ac:dyDescent="0.35">
      <c r="H5839" s="4"/>
      <c r="J5839" s="8"/>
      <c r="K5839" s="8"/>
      <c r="L5839" s="8"/>
      <c r="M5839" s="8"/>
      <c r="O5839" s="8"/>
      <c r="P5839" s="8"/>
      <c r="R5839" s="8"/>
      <c r="S5839" s="8"/>
      <c r="T5839" s="8"/>
      <c r="U5839" s="8"/>
      <c r="W5839" s="8">
        <f t="shared" si="4569"/>
        <v>232.2</v>
      </c>
      <c r="X5839">
        <v>19972800</v>
      </c>
      <c r="Y5839">
        <f t="shared" si="4570"/>
        <v>5548</v>
      </c>
      <c r="Z5839" s="8">
        <v>0</v>
      </c>
      <c r="AA5839" s="8">
        <v>14.2</v>
      </c>
      <c r="AB5839" s="8">
        <v>93.4</v>
      </c>
      <c r="AC5839" s="4"/>
      <c r="KL5839" s="84"/>
      <c r="KP5839" s="84"/>
      <c r="KS5839" s="74"/>
      <c r="KT5839" s="74"/>
      <c r="KU5839" s="16"/>
      <c r="KV5839" s="72"/>
      <c r="KW5839" s="72"/>
      <c r="KX5839" s="16"/>
      <c r="KZ5839" s="16"/>
      <c r="LA5839" s="16"/>
      <c r="LB5839" s="74"/>
      <c r="LC5839" s="74"/>
    </row>
    <row r="5840" spans="8:315" x14ac:dyDescent="0.35">
      <c r="H5840" s="4"/>
      <c r="J5840" s="8"/>
      <c r="K5840" s="8"/>
      <c r="L5840" s="8"/>
      <c r="M5840" s="8"/>
      <c r="O5840" s="8"/>
      <c r="P5840" s="8"/>
      <c r="R5840" s="8"/>
      <c r="S5840" s="8"/>
      <c r="T5840" s="8"/>
      <c r="U5840" s="8"/>
      <c r="W5840" s="8">
        <f t="shared" si="4569"/>
        <v>232.2</v>
      </c>
      <c r="X5840">
        <v>19976400</v>
      </c>
      <c r="Y5840">
        <f t="shared" si="4570"/>
        <v>5549</v>
      </c>
      <c r="Z5840" s="8">
        <v>0</v>
      </c>
      <c r="AA5840" s="8">
        <v>13.9</v>
      </c>
      <c r="AB5840" s="8">
        <v>93.5</v>
      </c>
      <c r="AC5840" s="4"/>
      <c r="KL5840" s="84"/>
      <c r="KP5840" s="84"/>
      <c r="KS5840" s="74"/>
      <c r="KT5840" s="74"/>
      <c r="KU5840" s="16"/>
      <c r="KV5840" s="72"/>
      <c r="KW5840" s="72"/>
      <c r="KX5840" s="16"/>
      <c r="KZ5840" s="16"/>
      <c r="LA5840" s="16"/>
      <c r="LB5840" s="74"/>
      <c r="LC5840" s="74"/>
    </row>
    <row r="5841" spans="8:315" x14ac:dyDescent="0.35">
      <c r="H5841" s="4"/>
      <c r="J5841" s="8"/>
      <c r="K5841" s="8"/>
      <c r="L5841" s="8"/>
      <c r="M5841" s="8"/>
      <c r="O5841" s="8"/>
      <c r="P5841" s="8"/>
      <c r="R5841" s="8"/>
      <c r="S5841" s="8"/>
      <c r="T5841" s="8"/>
      <c r="U5841" s="8"/>
      <c r="W5841" s="8">
        <f t="shared" si="4569"/>
        <v>232.3</v>
      </c>
      <c r="X5841">
        <v>19980000</v>
      </c>
      <c r="Y5841">
        <f t="shared" si="4570"/>
        <v>5550</v>
      </c>
      <c r="Z5841" s="8">
        <v>30</v>
      </c>
      <c r="AA5841" s="8">
        <v>13.9</v>
      </c>
      <c r="AB5841" s="8">
        <v>93.7</v>
      </c>
      <c r="AC5841" s="4"/>
      <c r="KL5841" s="84"/>
      <c r="KP5841" s="84"/>
      <c r="KS5841" s="74"/>
      <c r="KT5841" s="74"/>
      <c r="KU5841" s="16"/>
      <c r="KV5841" s="72"/>
      <c r="KW5841" s="72"/>
      <c r="KX5841" s="16"/>
      <c r="KZ5841" s="16"/>
      <c r="LA5841" s="16"/>
      <c r="LB5841" s="74"/>
      <c r="LC5841" s="74"/>
    </row>
    <row r="5842" spans="8:315" x14ac:dyDescent="0.35">
      <c r="H5842" s="4"/>
      <c r="J5842" s="8"/>
      <c r="K5842" s="8"/>
      <c r="L5842" s="8"/>
      <c r="M5842" s="8"/>
      <c r="O5842" s="8"/>
      <c r="P5842" s="8"/>
      <c r="R5842" s="8"/>
      <c r="S5842" s="8"/>
      <c r="T5842" s="8"/>
      <c r="U5842" s="8"/>
      <c r="W5842" s="8">
        <f t="shared" si="4569"/>
        <v>232.3</v>
      </c>
      <c r="X5842">
        <v>19983600</v>
      </c>
      <c r="Y5842">
        <f t="shared" si="4570"/>
        <v>5551</v>
      </c>
      <c r="Z5842" s="8">
        <v>172.2</v>
      </c>
      <c r="AA5842" s="8">
        <v>17.3</v>
      </c>
      <c r="AB5842" s="8">
        <v>82.5</v>
      </c>
      <c r="AC5842" s="4"/>
      <c r="KL5842" s="84"/>
      <c r="KP5842" s="84"/>
      <c r="KS5842" s="74"/>
      <c r="KT5842" s="74"/>
      <c r="KU5842" s="16"/>
      <c r="KV5842" s="72"/>
      <c r="KW5842" s="72"/>
      <c r="KX5842" s="16"/>
      <c r="KZ5842" s="16"/>
      <c r="LA5842" s="16"/>
      <c r="LB5842" s="74"/>
      <c r="LC5842" s="74"/>
    </row>
    <row r="5843" spans="8:315" x14ac:dyDescent="0.35">
      <c r="H5843" s="4"/>
      <c r="J5843" s="8"/>
      <c r="K5843" s="8"/>
      <c r="L5843" s="8"/>
      <c r="M5843" s="8"/>
      <c r="O5843" s="8"/>
      <c r="P5843" s="8"/>
      <c r="R5843" s="8"/>
      <c r="S5843" s="8"/>
      <c r="T5843" s="8"/>
      <c r="U5843" s="8"/>
      <c r="W5843" s="8">
        <f t="shared" si="4569"/>
        <v>232.3</v>
      </c>
      <c r="X5843">
        <v>19987200</v>
      </c>
      <c r="Y5843">
        <f t="shared" si="4570"/>
        <v>5552</v>
      </c>
      <c r="Z5843" s="8">
        <v>341.7</v>
      </c>
      <c r="AA5843" s="8">
        <v>20</v>
      </c>
      <c r="AB5843" s="8">
        <v>68.900000000000006</v>
      </c>
      <c r="AC5843" s="4"/>
      <c r="KL5843" s="84"/>
      <c r="KP5843" s="84"/>
      <c r="KS5843" s="74"/>
      <c r="KT5843" s="74"/>
      <c r="KU5843" s="16"/>
      <c r="KV5843" s="72"/>
      <c r="KW5843" s="72"/>
      <c r="KX5843" s="16"/>
      <c r="KZ5843" s="16"/>
      <c r="LA5843" s="16"/>
      <c r="LB5843" s="74"/>
      <c r="LC5843" s="74"/>
    </row>
    <row r="5844" spans="8:315" x14ac:dyDescent="0.35">
      <c r="H5844" s="4"/>
      <c r="J5844" s="8"/>
      <c r="K5844" s="8"/>
      <c r="L5844" s="8"/>
      <c r="M5844" s="8"/>
      <c r="O5844" s="8"/>
      <c r="P5844" s="8"/>
      <c r="R5844" s="8"/>
      <c r="S5844" s="8"/>
      <c r="T5844" s="8"/>
      <c r="U5844" s="8"/>
      <c r="W5844" s="8">
        <f t="shared" si="4569"/>
        <v>232.4</v>
      </c>
      <c r="X5844">
        <v>19990800</v>
      </c>
      <c r="Y5844">
        <f t="shared" si="4570"/>
        <v>5553</v>
      </c>
      <c r="Z5844" s="8">
        <v>485.3</v>
      </c>
      <c r="AA5844" s="8">
        <v>22.3</v>
      </c>
      <c r="AB5844" s="8">
        <v>63.1</v>
      </c>
      <c r="AC5844" s="4"/>
      <c r="KL5844" s="84"/>
      <c r="KP5844" s="84"/>
      <c r="KS5844" s="74"/>
      <c r="KT5844" s="74"/>
      <c r="KU5844" s="16"/>
      <c r="KV5844" s="72"/>
      <c r="KW5844" s="72"/>
      <c r="KX5844" s="16"/>
      <c r="KZ5844" s="16"/>
      <c r="LA5844" s="16"/>
      <c r="LB5844" s="74"/>
      <c r="LC5844" s="74"/>
    </row>
    <row r="5845" spans="8:315" x14ac:dyDescent="0.35">
      <c r="H5845" s="4"/>
      <c r="J5845" s="8"/>
      <c r="K5845" s="8"/>
      <c r="L5845" s="8"/>
      <c r="M5845" s="8"/>
      <c r="O5845" s="8"/>
      <c r="P5845" s="8"/>
      <c r="R5845" s="8"/>
      <c r="S5845" s="8"/>
      <c r="T5845" s="8"/>
      <c r="U5845" s="8"/>
      <c r="W5845" s="8">
        <f t="shared" si="4569"/>
        <v>232.4</v>
      </c>
      <c r="X5845">
        <v>19994400</v>
      </c>
      <c r="Y5845">
        <f t="shared" si="4570"/>
        <v>5554</v>
      </c>
      <c r="Z5845" s="8">
        <v>665</v>
      </c>
      <c r="AA5845" s="8">
        <v>24.2</v>
      </c>
      <c r="AB5845" s="8">
        <v>52.3</v>
      </c>
      <c r="AC5845" s="4"/>
      <c r="KL5845" s="84"/>
      <c r="KP5845" s="84"/>
      <c r="KS5845" s="74"/>
      <c r="KT5845" s="74"/>
      <c r="KU5845" s="16"/>
      <c r="KV5845" s="72"/>
      <c r="KW5845" s="72"/>
      <c r="KX5845" s="16"/>
      <c r="KZ5845" s="16"/>
      <c r="LA5845" s="16"/>
      <c r="LB5845" s="74"/>
      <c r="LC5845" s="74"/>
    </row>
    <row r="5846" spans="8:315" x14ac:dyDescent="0.35">
      <c r="H5846" s="4"/>
      <c r="J5846" s="8"/>
      <c r="K5846" s="8"/>
      <c r="L5846" s="8"/>
      <c r="M5846" s="8"/>
      <c r="O5846" s="8"/>
      <c r="P5846" s="8"/>
      <c r="R5846" s="8"/>
      <c r="S5846" s="8"/>
      <c r="T5846" s="8"/>
      <c r="U5846" s="8"/>
      <c r="W5846" s="8">
        <f t="shared" si="4569"/>
        <v>232.5</v>
      </c>
      <c r="X5846">
        <v>19998000</v>
      </c>
      <c r="Y5846">
        <f t="shared" si="4570"/>
        <v>5555</v>
      </c>
      <c r="Z5846" s="8">
        <v>769.4</v>
      </c>
      <c r="AA5846" s="8">
        <v>25.6</v>
      </c>
      <c r="AB5846" s="8">
        <v>50</v>
      </c>
      <c r="AC5846" s="4"/>
      <c r="KL5846" s="84"/>
      <c r="KP5846" s="84"/>
      <c r="KS5846" s="74"/>
      <c r="KT5846" s="74"/>
      <c r="KU5846" s="16"/>
      <c r="KV5846" s="72"/>
      <c r="KW5846" s="72"/>
      <c r="KX5846" s="16"/>
      <c r="KZ5846" s="16"/>
      <c r="LA5846" s="16"/>
      <c r="LB5846" s="74"/>
      <c r="LC5846" s="74"/>
    </row>
    <row r="5847" spans="8:315" x14ac:dyDescent="0.35">
      <c r="H5847" s="4"/>
      <c r="J5847" s="8"/>
      <c r="K5847" s="8"/>
      <c r="L5847" s="8"/>
      <c r="M5847" s="8"/>
      <c r="O5847" s="8"/>
      <c r="P5847" s="8"/>
      <c r="R5847" s="8"/>
      <c r="S5847" s="8"/>
      <c r="T5847" s="8"/>
      <c r="U5847" s="8"/>
      <c r="W5847" s="8">
        <f t="shared" si="4569"/>
        <v>232.5</v>
      </c>
      <c r="X5847">
        <v>20001600</v>
      </c>
      <c r="Y5847">
        <f t="shared" si="4570"/>
        <v>5556</v>
      </c>
      <c r="Z5847" s="8">
        <v>826.4</v>
      </c>
      <c r="AA5847" s="8">
        <v>26.7</v>
      </c>
      <c r="AB5847" s="8">
        <v>49.7</v>
      </c>
      <c r="AC5847" s="4"/>
      <c r="KL5847" s="84"/>
      <c r="KP5847" s="84"/>
      <c r="KS5847" s="74"/>
      <c r="KT5847" s="74"/>
      <c r="KU5847" s="16"/>
      <c r="KV5847" s="72"/>
      <c r="KW5847" s="72"/>
      <c r="KX5847" s="16"/>
      <c r="KZ5847" s="16"/>
      <c r="LA5847" s="16"/>
      <c r="LB5847" s="74"/>
      <c r="LC5847" s="74"/>
    </row>
    <row r="5848" spans="8:315" x14ac:dyDescent="0.35">
      <c r="H5848" s="4"/>
      <c r="J5848" s="8"/>
      <c r="K5848" s="8"/>
      <c r="L5848" s="8"/>
      <c r="M5848" s="8"/>
      <c r="O5848" s="8"/>
      <c r="P5848" s="8"/>
      <c r="R5848" s="8"/>
      <c r="S5848" s="8"/>
      <c r="T5848" s="8"/>
      <c r="U5848" s="8"/>
      <c r="W5848" s="8">
        <f t="shared" si="4569"/>
        <v>232.5</v>
      </c>
      <c r="X5848">
        <v>20005200</v>
      </c>
      <c r="Y5848">
        <f t="shared" si="4570"/>
        <v>5557</v>
      </c>
      <c r="Z5848" s="8">
        <v>841.7</v>
      </c>
      <c r="AA5848" s="8">
        <v>27.4</v>
      </c>
      <c r="AB5848" s="8">
        <v>47.1</v>
      </c>
      <c r="AC5848" s="4"/>
      <c r="KL5848" s="84"/>
      <c r="KP5848" s="84"/>
      <c r="KS5848" s="74"/>
      <c r="KT5848" s="74"/>
      <c r="KU5848" s="16"/>
      <c r="KV5848" s="72"/>
      <c r="KW5848" s="72"/>
      <c r="KX5848" s="16"/>
      <c r="KZ5848" s="16"/>
      <c r="LA5848" s="16"/>
      <c r="LB5848" s="74"/>
      <c r="LC5848" s="74"/>
    </row>
    <row r="5849" spans="8:315" x14ac:dyDescent="0.35">
      <c r="H5849" s="4"/>
      <c r="J5849" s="8"/>
      <c r="K5849" s="8"/>
      <c r="L5849" s="8"/>
      <c r="M5849" s="8"/>
      <c r="O5849" s="8"/>
      <c r="P5849" s="8"/>
      <c r="R5849" s="8"/>
      <c r="S5849" s="8"/>
      <c r="T5849" s="8"/>
      <c r="U5849" s="8"/>
      <c r="W5849" s="8">
        <f t="shared" si="4569"/>
        <v>232.6</v>
      </c>
      <c r="X5849">
        <v>20008800</v>
      </c>
      <c r="Y5849">
        <f t="shared" si="4570"/>
        <v>5558</v>
      </c>
      <c r="Z5849" s="8">
        <v>783.1</v>
      </c>
      <c r="AA5849" s="8">
        <v>28</v>
      </c>
      <c r="AB5849" s="8">
        <v>44.8</v>
      </c>
      <c r="AC5849" s="4"/>
      <c r="KL5849" s="84"/>
      <c r="KP5849" s="84"/>
      <c r="KS5849" s="74"/>
      <c r="KT5849" s="74"/>
      <c r="KU5849" s="16"/>
      <c r="KV5849" s="72"/>
      <c r="KW5849" s="72"/>
      <c r="KX5849" s="16"/>
      <c r="KZ5849" s="16"/>
      <c r="LA5849" s="16"/>
      <c r="LB5849" s="74"/>
      <c r="LC5849" s="74"/>
    </row>
    <row r="5850" spans="8:315" x14ac:dyDescent="0.35">
      <c r="H5850" s="4"/>
      <c r="J5850" s="8"/>
      <c r="K5850" s="8"/>
      <c r="L5850" s="8"/>
      <c r="M5850" s="8"/>
      <c r="O5850" s="8"/>
      <c r="P5850" s="8"/>
      <c r="R5850" s="8"/>
      <c r="S5850" s="8"/>
      <c r="T5850" s="8"/>
      <c r="U5850" s="8"/>
      <c r="W5850" s="8">
        <f t="shared" si="4569"/>
        <v>232.6</v>
      </c>
      <c r="X5850">
        <v>20012400</v>
      </c>
      <c r="Y5850">
        <f t="shared" si="4570"/>
        <v>5559</v>
      </c>
      <c r="Z5850" s="8">
        <v>678.9</v>
      </c>
      <c r="AA5850" s="8">
        <v>28.4</v>
      </c>
      <c r="AB5850" s="8">
        <v>45.7</v>
      </c>
      <c r="AC5850" s="4"/>
      <c r="KL5850" s="84"/>
      <c r="KP5850" s="84"/>
      <c r="KS5850" s="74"/>
      <c r="KT5850" s="74"/>
      <c r="KU5850" s="16"/>
      <c r="KV5850" s="72"/>
      <c r="KW5850" s="72"/>
      <c r="KX5850" s="16"/>
      <c r="KZ5850" s="16"/>
      <c r="LA5850" s="16"/>
      <c r="LB5850" s="74"/>
      <c r="LC5850" s="74"/>
    </row>
    <row r="5851" spans="8:315" x14ac:dyDescent="0.35">
      <c r="H5851" s="4"/>
      <c r="J5851" s="8"/>
      <c r="K5851" s="8"/>
      <c r="L5851" s="8"/>
      <c r="M5851" s="8"/>
      <c r="O5851" s="8"/>
      <c r="P5851" s="8"/>
      <c r="R5851" s="8"/>
      <c r="S5851" s="8"/>
      <c r="T5851" s="8"/>
      <c r="U5851" s="8"/>
      <c r="W5851" s="8">
        <f t="shared" si="4569"/>
        <v>232.7</v>
      </c>
      <c r="X5851">
        <v>20016000</v>
      </c>
      <c r="Y5851">
        <f t="shared" si="4570"/>
        <v>5560</v>
      </c>
      <c r="Z5851" s="8">
        <v>545.6</v>
      </c>
      <c r="AA5851" s="8">
        <v>28.5</v>
      </c>
      <c r="AB5851" s="8">
        <v>47</v>
      </c>
      <c r="AC5851" s="4"/>
      <c r="KL5851" s="84"/>
      <c r="KP5851" s="84"/>
      <c r="KS5851" s="74"/>
      <c r="KT5851" s="74"/>
      <c r="KU5851" s="16"/>
      <c r="KV5851" s="72"/>
      <c r="KW5851" s="72"/>
      <c r="KX5851" s="16"/>
      <c r="KZ5851" s="16"/>
      <c r="LA5851" s="16"/>
      <c r="LB5851" s="74"/>
      <c r="LC5851" s="74"/>
    </row>
    <row r="5852" spans="8:315" x14ac:dyDescent="0.35">
      <c r="H5852" s="4"/>
      <c r="J5852" s="8"/>
      <c r="K5852" s="8"/>
      <c r="L5852" s="8"/>
      <c r="M5852" s="8"/>
      <c r="O5852" s="8"/>
      <c r="P5852" s="8"/>
      <c r="R5852" s="8"/>
      <c r="S5852" s="8"/>
      <c r="T5852" s="8"/>
      <c r="U5852" s="8"/>
      <c r="W5852" s="8">
        <f t="shared" si="4569"/>
        <v>232.7</v>
      </c>
      <c r="X5852">
        <v>20019600</v>
      </c>
      <c r="Y5852">
        <f t="shared" si="4570"/>
        <v>5561</v>
      </c>
      <c r="Z5852" s="8">
        <v>369.7</v>
      </c>
      <c r="AA5852" s="8">
        <v>28.3</v>
      </c>
      <c r="AB5852" s="8">
        <v>48</v>
      </c>
      <c r="AC5852" s="4"/>
      <c r="KL5852" s="84"/>
      <c r="KP5852" s="84"/>
      <c r="KS5852" s="74"/>
      <c r="KT5852" s="74"/>
      <c r="KU5852" s="16"/>
      <c r="KV5852" s="72"/>
      <c r="KW5852" s="72"/>
      <c r="KX5852" s="16"/>
      <c r="KZ5852" s="16"/>
      <c r="LA5852" s="16"/>
      <c r="LB5852" s="74"/>
      <c r="LC5852" s="74"/>
    </row>
    <row r="5853" spans="8:315" x14ac:dyDescent="0.35">
      <c r="H5853" s="4"/>
      <c r="J5853" s="8"/>
      <c r="K5853" s="8"/>
      <c r="L5853" s="8"/>
      <c r="M5853" s="8"/>
      <c r="O5853" s="8"/>
      <c r="P5853" s="8"/>
      <c r="R5853" s="8"/>
      <c r="S5853" s="8"/>
      <c r="T5853" s="8"/>
      <c r="U5853" s="8"/>
      <c r="W5853" s="8">
        <f t="shared" si="4569"/>
        <v>232.8</v>
      </c>
      <c r="X5853">
        <v>20023200</v>
      </c>
      <c r="Y5853">
        <f t="shared" si="4570"/>
        <v>5562</v>
      </c>
      <c r="Z5853" s="8">
        <v>189.7</v>
      </c>
      <c r="AA5853" s="8">
        <v>27.4</v>
      </c>
      <c r="AB5853" s="8">
        <v>51.4</v>
      </c>
      <c r="AC5853" s="4"/>
      <c r="KL5853" s="84"/>
      <c r="KP5853" s="84"/>
      <c r="KS5853" s="74"/>
      <c r="KT5853" s="74"/>
      <c r="KU5853" s="16"/>
      <c r="KV5853" s="72"/>
      <c r="KW5853" s="72"/>
      <c r="KX5853" s="16"/>
      <c r="KZ5853" s="16"/>
      <c r="LA5853" s="16"/>
      <c r="LB5853" s="74"/>
      <c r="LC5853" s="74"/>
    </row>
    <row r="5854" spans="8:315" x14ac:dyDescent="0.35">
      <c r="H5854" s="4"/>
      <c r="J5854" s="8"/>
      <c r="K5854" s="8"/>
      <c r="L5854" s="8"/>
      <c r="M5854" s="8"/>
      <c r="O5854" s="8"/>
      <c r="P5854" s="8"/>
      <c r="R5854" s="8"/>
      <c r="S5854" s="8"/>
      <c r="T5854" s="8"/>
      <c r="U5854" s="8"/>
      <c r="W5854" s="8">
        <f t="shared" si="4569"/>
        <v>232.8</v>
      </c>
      <c r="X5854">
        <v>20026800</v>
      </c>
      <c r="Y5854">
        <f t="shared" si="4570"/>
        <v>5563</v>
      </c>
      <c r="Z5854" s="8">
        <v>41.9</v>
      </c>
      <c r="AA5854" s="8">
        <v>25.9</v>
      </c>
      <c r="AB5854" s="8">
        <v>57.5</v>
      </c>
      <c r="AC5854" s="4"/>
      <c r="KL5854" s="84"/>
      <c r="KP5854" s="84"/>
      <c r="KS5854" s="74"/>
      <c r="KT5854" s="74"/>
      <c r="KU5854" s="16"/>
      <c r="KV5854" s="72"/>
      <c r="KW5854" s="72"/>
      <c r="KX5854" s="16"/>
      <c r="KZ5854" s="16"/>
      <c r="LA5854" s="16"/>
      <c r="LB5854" s="74"/>
      <c r="LC5854" s="74"/>
    </row>
    <row r="5855" spans="8:315" x14ac:dyDescent="0.35">
      <c r="H5855" s="4"/>
      <c r="J5855" s="8"/>
      <c r="K5855" s="8"/>
      <c r="L5855" s="8"/>
      <c r="M5855" s="8"/>
      <c r="O5855" s="8"/>
      <c r="P5855" s="8"/>
      <c r="R5855" s="8"/>
      <c r="S5855" s="8"/>
      <c r="T5855" s="8"/>
      <c r="U5855" s="8"/>
      <c r="W5855" s="8">
        <f t="shared" si="4569"/>
        <v>232.8</v>
      </c>
      <c r="X5855">
        <v>20030400</v>
      </c>
      <c r="Y5855">
        <f t="shared" si="4570"/>
        <v>5564</v>
      </c>
      <c r="Z5855" s="8">
        <v>0</v>
      </c>
      <c r="AA5855" s="8">
        <v>24.5</v>
      </c>
      <c r="AB5855" s="8">
        <v>60.8</v>
      </c>
      <c r="AC5855" s="4"/>
      <c r="KL5855" s="84"/>
      <c r="KP5855" s="84"/>
      <c r="KS5855" s="74"/>
      <c r="KT5855" s="74"/>
      <c r="KU5855" s="16"/>
      <c r="KV5855" s="72"/>
      <c r="KW5855" s="72"/>
      <c r="KX5855" s="16"/>
      <c r="KZ5855" s="16"/>
      <c r="LA5855" s="16"/>
      <c r="LB5855" s="74"/>
      <c r="LC5855" s="74"/>
    </row>
    <row r="5856" spans="8:315" x14ac:dyDescent="0.35">
      <c r="H5856" s="4"/>
      <c r="J5856" s="8"/>
      <c r="K5856" s="8"/>
      <c r="L5856" s="8"/>
      <c r="M5856" s="8"/>
      <c r="O5856" s="8"/>
      <c r="P5856" s="8"/>
      <c r="R5856" s="8"/>
      <c r="S5856" s="8"/>
      <c r="T5856" s="8"/>
      <c r="U5856" s="8"/>
      <c r="W5856" s="8">
        <f t="shared" si="4569"/>
        <v>232.9</v>
      </c>
      <c r="X5856">
        <v>20034000</v>
      </c>
      <c r="Y5856">
        <f t="shared" si="4570"/>
        <v>5565</v>
      </c>
      <c r="Z5856" s="8">
        <v>0</v>
      </c>
      <c r="AA5856" s="8">
        <v>22.9</v>
      </c>
      <c r="AB5856" s="8">
        <v>66</v>
      </c>
      <c r="AC5856" s="4"/>
      <c r="KL5856" s="84"/>
      <c r="KP5856" s="84"/>
      <c r="KS5856" s="74"/>
      <c r="KT5856" s="74"/>
      <c r="KU5856" s="16"/>
      <c r="KV5856" s="72"/>
      <c r="KW5856" s="72"/>
      <c r="KX5856" s="16"/>
      <c r="KZ5856" s="16"/>
      <c r="LA5856" s="16"/>
      <c r="LB5856" s="74"/>
      <c r="LC5856" s="74"/>
    </row>
    <row r="5857" spans="8:315" x14ac:dyDescent="0.35">
      <c r="H5857" s="4"/>
      <c r="J5857" s="8"/>
      <c r="K5857" s="8"/>
      <c r="L5857" s="8"/>
      <c r="M5857" s="8"/>
      <c r="O5857" s="8"/>
      <c r="P5857" s="8"/>
      <c r="R5857" s="8"/>
      <c r="S5857" s="8"/>
      <c r="T5857" s="8"/>
      <c r="U5857" s="8"/>
      <c r="W5857" s="8">
        <f t="shared" si="4569"/>
        <v>232.9</v>
      </c>
      <c r="X5857">
        <v>20037600</v>
      </c>
      <c r="Y5857">
        <f t="shared" si="4570"/>
        <v>5566</v>
      </c>
      <c r="Z5857" s="8">
        <v>0</v>
      </c>
      <c r="AA5857" s="8">
        <v>22.1</v>
      </c>
      <c r="AB5857" s="8">
        <v>70.599999999999994</v>
      </c>
      <c r="AC5857" s="4"/>
      <c r="KL5857" s="84"/>
      <c r="KP5857" s="84"/>
      <c r="KS5857" s="74"/>
      <c r="KT5857" s="74"/>
      <c r="KU5857" s="16"/>
      <c r="KV5857" s="72"/>
      <c r="KW5857" s="72"/>
      <c r="KX5857" s="16"/>
      <c r="KZ5857" s="16"/>
      <c r="LA5857" s="16"/>
      <c r="LB5857" s="74"/>
      <c r="LC5857" s="74"/>
    </row>
    <row r="5858" spans="8:315" x14ac:dyDescent="0.35">
      <c r="H5858" s="4"/>
      <c r="J5858" s="8"/>
      <c r="K5858" s="8"/>
      <c r="L5858" s="8"/>
      <c r="M5858" s="8"/>
      <c r="O5858" s="8"/>
      <c r="P5858" s="8"/>
      <c r="R5858" s="8"/>
      <c r="S5858" s="8"/>
      <c r="T5858" s="8"/>
      <c r="U5858" s="8"/>
      <c r="W5858" s="8">
        <f t="shared" si="4569"/>
        <v>233</v>
      </c>
      <c r="X5858">
        <v>20041200</v>
      </c>
      <c r="Y5858">
        <f t="shared" si="4570"/>
        <v>5567</v>
      </c>
      <c r="Z5858" s="8">
        <v>0</v>
      </c>
      <c r="AA5858" s="8">
        <v>21</v>
      </c>
      <c r="AB5858" s="8">
        <v>72.599999999999994</v>
      </c>
      <c r="AC5858" s="4"/>
      <c r="KL5858" s="84"/>
      <c r="KP5858" s="84"/>
      <c r="KS5858" s="74"/>
      <c r="KT5858" s="74"/>
      <c r="KU5858" s="16"/>
      <c r="KV5858" s="72"/>
      <c r="KW5858" s="72"/>
      <c r="KX5858" s="16"/>
      <c r="KZ5858" s="16"/>
      <c r="LA5858" s="16"/>
      <c r="LB5858" s="74"/>
      <c r="LC5858" s="74"/>
    </row>
    <row r="5859" spans="8:315" x14ac:dyDescent="0.35">
      <c r="H5859" s="4"/>
      <c r="J5859" s="8"/>
      <c r="K5859" s="8"/>
      <c r="L5859" s="8"/>
      <c r="M5859" s="8"/>
      <c r="O5859" s="8"/>
      <c r="P5859" s="8"/>
      <c r="R5859" s="8"/>
      <c r="S5859" s="8"/>
      <c r="T5859" s="8"/>
      <c r="U5859" s="8"/>
      <c r="W5859" s="8">
        <f t="shared" si="4569"/>
        <v>233</v>
      </c>
      <c r="X5859">
        <v>20044800</v>
      </c>
      <c r="Y5859">
        <f t="shared" si="4570"/>
        <v>5568</v>
      </c>
      <c r="Z5859" s="8">
        <v>0</v>
      </c>
      <c r="AA5859" s="8">
        <v>20.3</v>
      </c>
      <c r="AB5859" s="8">
        <v>75.7</v>
      </c>
      <c r="AC5859" s="4"/>
      <c r="KL5859" s="84"/>
      <c r="KP5859" s="84"/>
      <c r="KS5859" s="74"/>
      <c r="KT5859" s="74"/>
      <c r="KU5859" s="16"/>
      <c r="KV5859" s="72"/>
      <c r="KW5859" s="72"/>
      <c r="KX5859" s="16"/>
      <c r="KZ5859" s="16"/>
      <c r="LA5859" s="16"/>
      <c r="LB5859" s="74"/>
      <c r="LC5859" s="74"/>
    </row>
    <row r="5860" spans="8:315" x14ac:dyDescent="0.35">
      <c r="H5860" s="4"/>
      <c r="J5860" s="8"/>
      <c r="K5860" s="8"/>
      <c r="L5860" s="8"/>
      <c r="M5860" s="8"/>
      <c r="O5860" s="8"/>
      <c r="P5860" s="8"/>
      <c r="R5860" s="8"/>
      <c r="S5860" s="8"/>
      <c r="T5860" s="8"/>
      <c r="U5860" s="8"/>
      <c r="W5860" s="8">
        <f t="shared" ref="W5860:W5923" si="4571">X5860/24/3600+1</f>
        <v>233</v>
      </c>
      <c r="X5860">
        <v>20048400</v>
      </c>
      <c r="Y5860">
        <f t="shared" ref="Y5860:Y5923" si="4572">X5860/3600</f>
        <v>5569</v>
      </c>
      <c r="Z5860" s="8">
        <v>0</v>
      </c>
      <c r="AA5860" s="8">
        <v>19.3</v>
      </c>
      <c r="AB5860" s="8">
        <v>84.2</v>
      </c>
      <c r="AC5860" s="4"/>
      <c r="KL5860" s="84"/>
      <c r="KP5860" s="84"/>
      <c r="KS5860" s="74"/>
      <c r="KT5860" s="74"/>
      <c r="KU5860" s="16"/>
      <c r="KV5860" s="72"/>
      <c r="KW5860" s="72"/>
      <c r="KX5860" s="16"/>
      <c r="KZ5860" s="16"/>
      <c r="LA5860" s="16"/>
      <c r="LB5860" s="74"/>
      <c r="LC5860" s="74"/>
    </row>
    <row r="5861" spans="8:315" x14ac:dyDescent="0.35">
      <c r="H5861" s="4"/>
      <c r="J5861" s="8"/>
      <c r="K5861" s="8"/>
      <c r="L5861" s="8"/>
      <c r="M5861" s="8"/>
      <c r="O5861" s="8"/>
      <c r="P5861" s="8"/>
      <c r="R5861" s="8"/>
      <c r="S5861" s="8"/>
      <c r="T5861" s="8"/>
      <c r="U5861" s="8"/>
      <c r="W5861" s="8">
        <f t="shared" si="4571"/>
        <v>233.1</v>
      </c>
      <c r="X5861">
        <v>20052000</v>
      </c>
      <c r="Y5861">
        <f t="shared" si="4572"/>
        <v>5570</v>
      </c>
      <c r="Z5861" s="8">
        <v>0</v>
      </c>
      <c r="AA5861" s="8">
        <v>18.8</v>
      </c>
      <c r="AB5861" s="8">
        <v>84</v>
      </c>
      <c r="AC5861" s="4"/>
      <c r="KL5861" s="84"/>
      <c r="KP5861" s="84"/>
      <c r="KS5861" s="74"/>
      <c r="KT5861" s="74"/>
      <c r="KU5861" s="16"/>
      <c r="KV5861" s="72"/>
      <c r="KW5861" s="72"/>
      <c r="KX5861" s="16"/>
      <c r="KZ5861" s="16"/>
      <c r="LA5861" s="16"/>
      <c r="LB5861" s="74"/>
      <c r="LC5861" s="74"/>
    </row>
    <row r="5862" spans="8:315" x14ac:dyDescent="0.35">
      <c r="H5862" s="4"/>
      <c r="J5862" s="8"/>
      <c r="K5862" s="8"/>
      <c r="L5862" s="8"/>
      <c r="M5862" s="8"/>
      <c r="O5862" s="8"/>
      <c r="P5862" s="8"/>
      <c r="R5862" s="8"/>
      <c r="S5862" s="8"/>
      <c r="T5862" s="8"/>
      <c r="U5862" s="8"/>
      <c r="W5862" s="8">
        <f t="shared" si="4571"/>
        <v>233.1</v>
      </c>
      <c r="X5862">
        <v>20055600</v>
      </c>
      <c r="Y5862">
        <f t="shared" si="4572"/>
        <v>5571</v>
      </c>
      <c r="Z5862" s="8">
        <v>0</v>
      </c>
      <c r="AA5862" s="8">
        <v>17.899999999999999</v>
      </c>
      <c r="AB5862" s="8">
        <v>87.9</v>
      </c>
      <c r="AC5862" s="4"/>
      <c r="KL5862" s="84"/>
      <c r="KP5862" s="84"/>
      <c r="KS5862" s="74"/>
      <c r="KT5862" s="74"/>
      <c r="KU5862" s="16"/>
      <c r="KV5862" s="72"/>
      <c r="KW5862" s="72"/>
      <c r="KX5862" s="16"/>
      <c r="KZ5862" s="16"/>
      <c r="LA5862" s="16"/>
      <c r="LB5862" s="74"/>
      <c r="LC5862" s="74"/>
    </row>
    <row r="5863" spans="8:315" x14ac:dyDescent="0.35">
      <c r="H5863" s="4"/>
      <c r="J5863" s="8"/>
      <c r="K5863" s="8"/>
      <c r="L5863" s="8"/>
      <c r="M5863" s="8"/>
      <c r="O5863" s="8"/>
      <c r="P5863" s="8"/>
      <c r="R5863" s="8"/>
      <c r="S5863" s="8"/>
      <c r="T5863" s="8"/>
      <c r="U5863" s="8"/>
      <c r="W5863" s="8">
        <f t="shared" si="4571"/>
        <v>233.2</v>
      </c>
      <c r="X5863">
        <v>20059200</v>
      </c>
      <c r="Y5863">
        <f t="shared" si="4572"/>
        <v>5572</v>
      </c>
      <c r="Z5863" s="8">
        <v>0</v>
      </c>
      <c r="AA5863" s="8">
        <v>17.3</v>
      </c>
      <c r="AB5863" s="8">
        <v>89.4</v>
      </c>
      <c r="AC5863" s="4"/>
      <c r="KL5863" s="84"/>
      <c r="KP5863" s="84"/>
      <c r="KS5863" s="74"/>
      <c r="KT5863" s="74"/>
      <c r="KU5863" s="16"/>
      <c r="KV5863" s="72"/>
      <c r="KW5863" s="72"/>
      <c r="KX5863" s="16"/>
      <c r="KZ5863" s="16"/>
      <c r="LA5863" s="16"/>
      <c r="LB5863" s="74"/>
      <c r="LC5863" s="74"/>
    </row>
    <row r="5864" spans="8:315" x14ac:dyDescent="0.35">
      <c r="H5864" s="4"/>
      <c r="J5864" s="8"/>
      <c r="K5864" s="8"/>
      <c r="L5864" s="8"/>
      <c r="M5864" s="8"/>
      <c r="O5864" s="8"/>
      <c r="P5864" s="8"/>
      <c r="R5864" s="8"/>
      <c r="S5864" s="8"/>
      <c r="T5864" s="8"/>
      <c r="U5864" s="8"/>
      <c r="W5864" s="8">
        <f t="shared" si="4571"/>
        <v>233.2</v>
      </c>
      <c r="X5864">
        <v>20062800</v>
      </c>
      <c r="Y5864">
        <f t="shared" si="4572"/>
        <v>5573</v>
      </c>
      <c r="Z5864" s="8">
        <v>0</v>
      </c>
      <c r="AA5864" s="8">
        <v>16.899999999999999</v>
      </c>
      <c r="AB5864" s="8">
        <v>89.1</v>
      </c>
      <c r="AC5864" s="4"/>
      <c r="KL5864" s="84"/>
      <c r="KP5864" s="84"/>
      <c r="KS5864" s="74"/>
      <c r="KT5864" s="74"/>
      <c r="KU5864" s="16"/>
      <c r="KV5864" s="72"/>
      <c r="KW5864" s="72"/>
      <c r="KX5864" s="16"/>
      <c r="KZ5864" s="16"/>
      <c r="LA5864" s="16"/>
      <c r="LB5864" s="74"/>
      <c r="LC5864" s="74"/>
    </row>
    <row r="5865" spans="8:315" x14ac:dyDescent="0.35">
      <c r="H5865" s="4"/>
      <c r="J5865" s="8"/>
      <c r="K5865" s="8"/>
      <c r="L5865" s="8"/>
      <c r="M5865" s="8"/>
      <c r="O5865" s="8"/>
      <c r="P5865" s="8"/>
      <c r="R5865" s="8"/>
      <c r="S5865" s="8"/>
      <c r="T5865" s="8"/>
      <c r="U5865" s="8"/>
      <c r="W5865" s="8">
        <f t="shared" si="4571"/>
        <v>233.3</v>
      </c>
      <c r="X5865">
        <v>20066400</v>
      </c>
      <c r="Y5865">
        <f t="shared" si="4572"/>
        <v>5574</v>
      </c>
      <c r="Z5865" s="8">
        <v>27.2</v>
      </c>
      <c r="AA5865" s="8">
        <v>17.5</v>
      </c>
      <c r="AB5865" s="8">
        <v>86.4</v>
      </c>
      <c r="AC5865" s="4"/>
      <c r="KL5865" s="84"/>
      <c r="KP5865" s="84"/>
      <c r="KS5865" s="74"/>
      <c r="KT5865" s="74"/>
      <c r="KU5865" s="16"/>
      <c r="KV5865" s="72"/>
      <c r="KW5865" s="72"/>
      <c r="KX5865" s="16"/>
      <c r="KZ5865" s="16"/>
      <c r="LA5865" s="16"/>
      <c r="LB5865" s="74"/>
      <c r="LC5865" s="74"/>
    </row>
    <row r="5866" spans="8:315" x14ac:dyDescent="0.35">
      <c r="H5866" s="4"/>
      <c r="J5866" s="8"/>
      <c r="K5866" s="8"/>
      <c r="L5866" s="8"/>
      <c r="M5866" s="8"/>
      <c r="O5866" s="8"/>
      <c r="P5866" s="8"/>
      <c r="R5866" s="8"/>
      <c r="S5866" s="8"/>
      <c r="T5866" s="8"/>
      <c r="U5866" s="8"/>
      <c r="W5866" s="8">
        <f t="shared" si="4571"/>
        <v>233.3</v>
      </c>
      <c r="X5866">
        <v>20070000</v>
      </c>
      <c r="Y5866">
        <f t="shared" si="4572"/>
        <v>5575</v>
      </c>
      <c r="Z5866" s="8">
        <v>160.80000000000001</v>
      </c>
      <c r="AA5866" s="8">
        <v>18.399999999999999</v>
      </c>
      <c r="AB5866" s="8">
        <v>79.2</v>
      </c>
      <c r="AC5866" s="4"/>
      <c r="KL5866" s="84"/>
      <c r="KP5866" s="84"/>
      <c r="KS5866" s="74"/>
      <c r="KT5866" s="74"/>
      <c r="KU5866" s="16"/>
      <c r="KV5866" s="72"/>
      <c r="KW5866" s="72"/>
      <c r="KX5866" s="16"/>
      <c r="KZ5866" s="16"/>
      <c r="LA5866" s="16"/>
      <c r="LB5866" s="74"/>
      <c r="LC5866" s="74"/>
    </row>
    <row r="5867" spans="8:315" x14ac:dyDescent="0.35">
      <c r="H5867" s="4"/>
      <c r="J5867" s="8"/>
      <c r="K5867" s="8"/>
      <c r="L5867" s="8"/>
      <c r="M5867" s="8"/>
      <c r="O5867" s="8"/>
      <c r="P5867" s="8"/>
      <c r="R5867" s="8"/>
      <c r="S5867" s="8"/>
      <c r="T5867" s="8"/>
      <c r="U5867" s="8"/>
      <c r="W5867" s="8">
        <f t="shared" si="4571"/>
        <v>233.3</v>
      </c>
      <c r="X5867">
        <v>20073600</v>
      </c>
      <c r="Y5867">
        <f t="shared" si="4572"/>
        <v>5576</v>
      </c>
      <c r="Z5867" s="8">
        <v>308.3</v>
      </c>
      <c r="AA5867" s="8">
        <v>20</v>
      </c>
      <c r="AB5867" s="8">
        <v>71.099999999999994</v>
      </c>
      <c r="AC5867" s="4"/>
      <c r="KL5867" s="84"/>
      <c r="KP5867" s="84"/>
      <c r="KS5867" s="74"/>
      <c r="KT5867" s="74"/>
      <c r="KU5867" s="16"/>
      <c r="KV5867" s="72"/>
      <c r="KW5867" s="72"/>
      <c r="KX5867" s="16"/>
      <c r="KZ5867" s="16"/>
      <c r="LA5867" s="16"/>
      <c r="LB5867" s="74"/>
      <c r="LC5867" s="74"/>
    </row>
    <row r="5868" spans="8:315" x14ac:dyDescent="0.35">
      <c r="H5868" s="4"/>
      <c r="J5868" s="8"/>
      <c r="K5868" s="8"/>
      <c r="L5868" s="8"/>
      <c r="M5868" s="8"/>
      <c r="O5868" s="8"/>
      <c r="P5868" s="8"/>
      <c r="R5868" s="8"/>
      <c r="S5868" s="8"/>
      <c r="T5868" s="8"/>
      <c r="U5868" s="8"/>
      <c r="W5868" s="8">
        <f t="shared" si="4571"/>
        <v>233.4</v>
      </c>
      <c r="X5868">
        <v>20077200</v>
      </c>
      <c r="Y5868">
        <f t="shared" si="4572"/>
        <v>5577</v>
      </c>
      <c r="Z5868" s="8">
        <v>441.9</v>
      </c>
      <c r="AA5868" s="8">
        <v>22.3</v>
      </c>
      <c r="AB5868" s="8">
        <v>65.7</v>
      </c>
      <c r="AC5868" s="4"/>
      <c r="KL5868" s="84"/>
      <c r="KP5868" s="84"/>
      <c r="KS5868" s="74"/>
      <c r="KT5868" s="74"/>
      <c r="KU5868" s="16"/>
      <c r="KV5868" s="72"/>
      <c r="KW5868" s="72"/>
      <c r="KX5868" s="16"/>
      <c r="KZ5868" s="16"/>
      <c r="LA5868" s="16"/>
      <c r="LB5868" s="74"/>
      <c r="LC5868" s="74"/>
    </row>
    <row r="5869" spans="8:315" x14ac:dyDescent="0.35">
      <c r="H5869" s="4"/>
      <c r="J5869" s="8"/>
      <c r="K5869" s="8"/>
      <c r="L5869" s="8"/>
      <c r="M5869" s="8"/>
      <c r="O5869" s="8"/>
      <c r="P5869" s="8"/>
      <c r="R5869" s="8"/>
      <c r="S5869" s="8"/>
      <c r="T5869" s="8"/>
      <c r="U5869" s="8"/>
      <c r="W5869" s="8">
        <f t="shared" si="4571"/>
        <v>233.4</v>
      </c>
      <c r="X5869">
        <v>20080800</v>
      </c>
      <c r="Y5869">
        <f t="shared" si="4572"/>
        <v>5578</v>
      </c>
      <c r="Z5869" s="8">
        <v>508.3</v>
      </c>
      <c r="AA5869" s="8">
        <v>24.4</v>
      </c>
      <c r="AB5869" s="8">
        <v>60</v>
      </c>
      <c r="AC5869" s="4"/>
      <c r="KL5869" s="84"/>
      <c r="KP5869" s="84"/>
      <c r="KS5869" s="74"/>
      <c r="KT5869" s="74"/>
      <c r="KU5869" s="16"/>
      <c r="KV5869" s="72"/>
      <c r="KW5869" s="72"/>
      <c r="KX5869" s="16"/>
      <c r="KZ5869" s="16"/>
      <c r="LA5869" s="16"/>
      <c r="LB5869" s="74"/>
      <c r="LC5869" s="74"/>
    </row>
    <row r="5870" spans="8:315" x14ac:dyDescent="0.35">
      <c r="H5870" s="4"/>
      <c r="J5870" s="8"/>
      <c r="K5870" s="8"/>
      <c r="L5870" s="8"/>
      <c r="M5870" s="8"/>
      <c r="O5870" s="8"/>
      <c r="P5870" s="8"/>
      <c r="R5870" s="8"/>
      <c r="S5870" s="8"/>
      <c r="T5870" s="8"/>
      <c r="U5870" s="8"/>
      <c r="W5870" s="8">
        <f t="shared" si="4571"/>
        <v>233.5</v>
      </c>
      <c r="X5870">
        <v>20084400</v>
      </c>
      <c r="Y5870">
        <f t="shared" si="4572"/>
        <v>5579</v>
      </c>
      <c r="Z5870" s="8">
        <v>535.6</v>
      </c>
      <c r="AA5870" s="8">
        <v>25.9</v>
      </c>
      <c r="AB5870" s="8">
        <v>56.7</v>
      </c>
      <c r="AC5870" s="4"/>
      <c r="KL5870" s="84"/>
      <c r="KP5870" s="84"/>
      <c r="KS5870" s="74"/>
      <c r="KT5870" s="74"/>
      <c r="KU5870" s="16"/>
      <c r="KV5870" s="72"/>
      <c r="KW5870" s="72"/>
      <c r="KX5870" s="16"/>
      <c r="KZ5870" s="16"/>
      <c r="LA5870" s="16"/>
      <c r="LB5870" s="74"/>
      <c r="LC5870" s="74"/>
    </row>
    <row r="5871" spans="8:315" x14ac:dyDescent="0.35">
      <c r="H5871" s="4"/>
      <c r="J5871" s="8"/>
      <c r="K5871" s="8"/>
      <c r="L5871" s="8"/>
      <c r="M5871" s="8"/>
      <c r="O5871" s="8"/>
      <c r="P5871" s="8"/>
      <c r="R5871" s="8"/>
      <c r="S5871" s="8"/>
      <c r="T5871" s="8"/>
      <c r="U5871" s="8"/>
      <c r="W5871" s="8">
        <f t="shared" si="4571"/>
        <v>233.5</v>
      </c>
      <c r="X5871">
        <v>20088000</v>
      </c>
      <c r="Y5871">
        <f t="shared" si="4572"/>
        <v>5580</v>
      </c>
      <c r="Z5871" s="8">
        <v>524.20000000000005</v>
      </c>
      <c r="AA5871" s="8">
        <v>27.1</v>
      </c>
      <c r="AB5871" s="8">
        <v>56.7</v>
      </c>
      <c r="AC5871" s="4"/>
      <c r="KL5871" s="84"/>
      <c r="KP5871" s="84"/>
      <c r="KS5871" s="74"/>
      <c r="KT5871" s="74"/>
      <c r="KU5871" s="16"/>
      <c r="KV5871" s="72"/>
      <c r="KW5871" s="72"/>
      <c r="KX5871" s="16"/>
      <c r="KZ5871" s="16"/>
      <c r="LA5871" s="16"/>
      <c r="LB5871" s="74"/>
      <c r="LC5871" s="74"/>
    </row>
    <row r="5872" spans="8:315" x14ac:dyDescent="0.35">
      <c r="H5872" s="4"/>
      <c r="J5872" s="8"/>
      <c r="K5872" s="8"/>
      <c r="L5872" s="8"/>
      <c r="M5872" s="8"/>
      <c r="O5872" s="8"/>
      <c r="P5872" s="8"/>
      <c r="R5872" s="8"/>
      <c r="S5872" s="8"/>
      <c r="T5872" s="8"/>
      <c r="U5872" s="8"/>
      <c r="W5872" s="8">
        <f t="shared" si="4571"/>
        <v>233.5</v>
      </c>
      <c r="X5872">
        <v>20091600</v>
      </c>
      <c r="Y5872">
        <f t="shared" si="4572"/>
        <v>5581</v>
      </c>
      <c r="Z5872" s="8">
        <v>819.7</v>
      </c>
      <c r="AA5872" s="8">
        <v>28.5</v>
      </c>
      <c r="AB5872" s="8">
        <v>55.9</v>
      </c>
      <c r="AC5872" s="4"/>
      <c r="KL5872" s="84"/>
      <c r="KP5872" s="84"/>
      <c r="KS5872" s="74"/>
      <c r="KT5872" s="74"/>
      <c r="KU5872" s="16"/>
      <c r="KV5872" s="72"/>
      <c r="KW5872" s="72"/>
      <c r="KX5872" s="16"/>
      <c r="KZ5872" s="16"/>
      <c r="LA5872" s="16"/>
      <c r="LB5872" s="74"/>
      <c r="LC5872" s="74"/>
    </row>
    <row r="5873" spans="8:315" x14ac:dyDescent="0.35">
      <c r="H5873" s="4"/>
      <c r="J5873" s="8"/>
      <c r="K5873" s="8"/>
      <c r="L5873" s="8"/>
      <c r="M5873" s="8"/>
      <c r="O5873" s="8"/>
      <c r="P5873" s="8"/>
      <c r="R5873" s="8"/>
      <c r="S5873" s="8"/>
      <c r="T5873" s="8"/>
      <c r="U5873" s="8"/>
      <c r="W5873" s="8">
        <f t="shared" si="4571"/>
        <v>233.6</v>
      </c>
      <c r="X5873">
        <v>20095200</v>
      </c>
      <c r="Y5873">
        <f t="shared" si="4572"/>
        <v>5582</v>
      </c>
      <c r="Z5873" s="8">
        <v>646.1</v>
      </c>
      <c r="AA5873" s="8">
        <v>29.1</v>
      </c>
      <c r="AB5873" s="8">
        <v>55.9</v>
      </c>
      <c r="AC5873" s="4"/>
      <c r="KL5873" s="84"/>
      <c r="KP5873" s="84"/>
      <c r="KS5873" s="74"/>
      <c r="KT5873" s="74"/>
      <c r="KU5873" s="16"/>
      <c r="KV5873" s="72"/>
      <c r="KW5873" s="72"/>
      <c r="KX5873" s="16"/>
      <c r="KZ5873" s="16"/>
      <c r="LA5873" s="16"/>
      <c r="LB5873" s="74"/>
      <c r="LC5873" s="74"/>
    </row>
    <row r="5874" spans="8:315" x14ac:dyDescent="0.35">
      <c r="H5874" s="4"/>
      <c r="J5874" s="8"/>
      <c r="K5874" s="8"/>
      <c r="L5874" s="8"/>
      <c r="M5874" s="8"/>
      <c r="O5874" s="8"/>
      <c r="P5874" s="8"/>
      <c r="R5874" s="8"/>
      <c r="S5874" s="8"/>
      <c r="T5874" s="8"/>
      <c r="U5874" s="8"/>
      <c r="W5874" s="8">
        <f t="shared" si="4571"/>
        <v>233.6</v>
      </c>
      <c r="X5874">
        <v>20098800</v>
      </c>
      <c r="Y5874">
        <f t="shared" si="4572"/>
        <v>5583</v>
      </c>
      <c r="Z5874" s="8">
        <v>437.8</v>
      </c>
      <c r="AA5874" s="8">
        <v>29.3</v>
      </c>
      <c r="AB5874" s="8">
        <v>55.8</v>
      </c>
      <c r="AC5874" s="4"/>
      <c r="KL5874" s="84"/>
      <c r="KP5874" s="84"/>
      <c r="KS5874" s="74"/>
      <c r="KT5874" s="74"/>
      <c r="KU5874" s="16"/>
      <c r="KV5874" s="72"/>
      <c r="KW5874" s="72"/>
      <c r="KX5874" s="16"/>
      <c r="KZ5874" s="16"/>
      <c r="LA5874" s="16"/>
      <c r="LB5874" s="74"/>
      <c r="LC5874" s="74"/>
    </row>
    <row r="5875" spans="8:315" x14ac:dyDescent="0.35">
      <c r="H5875" s="4"/>
      <c r="J5875" s="8"/>
      <c r="K5875" s="8"/>
      <c r="L5875" s="8"/>
      <c r="M5875" s="8"/>
      <c r="O5875" s="8"/>
      <c r="P5875" s="8"/>
      <c r="R5875" s="8"/>
      <c r="S5875" s="8"/>
      <c r="T5875" s="8"/>
      <c r="U5875" s="8"/>
      <c r="W5875" s="8">
        <f t="shared" si="4571"/>
        <v>233.7</v>
      </c>
      <c r="X5875">
        <v>20102400</v>
      </c>
      <c r="Y5875">
        <f t="shared" si="4572"/>
        <v>5584</v>
      </c>
      <c r="Z5875" s="8">
        <v>458.3</v>
      </c>
      <c r="AA5875" s="8">
        <v>29.4</v>
      </c>
      <c r="AB5875" s="8">
        <v>54.7</v>
      </c>
      <c r="AC5875" s="4"/>
      <c r="KL5875" s="84"/>
      <c r="KP5875" s="84"/>
      <c r="KS5875" s="74"/>
      <c r="KT5875" s="74"/>
      <c r="KU5875" s="16"/>
      <c r="KV5875" s="72"/>
      <c r="KW5875" s="72"/>
      <c r="KX5875" s="16"/>
      <c r="KZ5875" s="16"/>
      <c r="LA5875" s="16"/>
      <c r="LB5875" s="74"/>
      <c r="LC5875" s="74"/>
    </row>
    <row r="5876" spans="8:315" x14ac:dyDescent="0.35">
      <c r="H5876" s="4"/>
      <c r="J5876" s="8"/>
      <c r="K5876" s="8"/>
      <c r="L5876" s="8"/>
      <c r="M5876" s="8"/>
      <c r="O5876" s="8"/>
      <c r="P5876" s="8"/>
      <c r="R5876" s="8"/>
      <c r="S5876" s="8"/>
      <c r="T5876" s="8"/>
      <c r="U5876" s="8"/>
      <c r="W5876" s="8">
        <f t="shared" si="4571"/>
        <v>233.7</v>
      </c>
      <c r="X5876">
        <v>20106000</v>
      </c>
      <c r="Y5876">
        <f t="shared" si="4572"/>
        <v>5585</v>
      </c>
      <c r="Z5876" s="8">
        <v>345</v>
      </c>
      <c r="AA5876" s="8">
        <v>29.4</v>
      </c>
      <c r="AB5876" s="8">
        <v>56.2</v>
      </c>
      <c r="AC5876" s="4"/>
      <c r="KL5876" s="84"/>
      <c r="KP5876" s="84"/>
      <c r="KS5876" s="74"/>
      <c r="KT5876" s="74"/>
      <c r="KU5876" s="16"/>
      <c r="KV5876" s="72"/>
      <c r="KW5876" s="72"/>
      <c r="KX5876" s="16"/>
      <c r="KZ5876" s="16"/>
      <c r="LA5876" s="16"/>
      <c r="LB5876" s="74"/>
      <c r="LC5876" s="74"/>
    </row>
    <row r="5877" spans="8:315" x14ac:dyDescent="0.35">
      <c r="H5877" s="4"/>
      <c r="J5877" s="8"/>
      <c r="K5877" s="8"/>
      <c r="L5877" s="8"/>
      <c r="M5877" s="8"/>
      <c r="O5877" s="8"/>
      <c r="P5877" s="8"/>
      <c r="R5877" s="8"/>
      <c r="S5877" s="8"/>
      <c r="T5877" s="8"/>
      <c r="U5877" s="8"/>
      <c r="W5877" s="8">
        <f t="shared" si="4571"/>
        <v>233.8</v>
      </c>
      <c r="X5877">
        <v>20109600</v>
      </c>
      <c r="Y5877">
        <f t="shared" si="4572"/>
        <v>5586</v>
      </c>
      <c r="Z5877" s="8">
        <v>149.69999999999999</v>
      </c>
      <c r="AA5877" s="8">
        <v>28.6</v>
      </c>
      <c r="AB5877" s="8">
        <v>59.5</v>
      </c>
      <c r="AC5877" s="4"/>
      <c r="KL5877" s="84"/>
      <c r="KP5877" s="84"/>
      <c r="KS5877" s="74"/>
      <c r="KT5877" s="74"/>
      <c r="KU5877" s="16"/>
      <c r="KV5877" s="72"/>
      <c r="KW5877" s="72"/>
      <c r="KX5877" s="16"/>
      <c r="KZ5877" s="16"/>
      <c r="LA5877" s="16"/>
      <c r="LB5877" s="74"/>
      <c r="LC5877" s="74"/>
    </row>
    <row r="5878" spans="8:315" x14ac:dyDescent="0.35">
      <c r="H5878" s="4"/>
      <c r="J5878" s="8"/>
      <c r="K5878" s="8"/>
      <c r="L5878" s="8"/>
      <c r="M5878" s="8"/>
      <c r="O5878" s="8"/>
      <c r="P5878" s="8"/>
      <c r="R5878" s="8"/>
      <c r="S5878" s="8"/>
      <c r="T5878" s="8"/>
      <c r="U5878" s="8"/>
      <c r="W5878" s="8">
        <f t="shared" si="4571"/>
        <v>233.8</v>
      </c>
      <c r="X5878">
        <v>20113200</v>
      </c>
      <c r="Y5878">
        <f t="shared" si="4572"/>
        <v>5587</v>
      </c>
      <c r="Z5878" s="8">
        <v>18.100000000000001</v>
      </c>
      <c r="AA5878" s="8">
        <v>27.4</v>
      </c>
      <c r="AB5878" s="8">
        <v>59.3</v>
      </c>
      <c r="AC5878" s="4"/>
      <c r="KL5878" s="84"/>
      <c r="KP5878" s="84"/>
      <c r="KS5878" s="74"/>
      <c r="KT5878" s="74"/>
      <c r="KU5878" s="16"/>
      <c r="KV5878" s="72"/>
      <c r="KW5878" s="72"/>
      <c r="KX5878" s="16"/>
      <c r="KZ5878" s="16"/>
      <c r="LA5878" s="16"/>
      <c r="LB5878" s="74"/>
      <c r="LC5878" s="74"/>
    </row>
    <row r="5879" spans="8:315" x14ac:dyDescent="0.35">
      <c r="H5879" s="4"/>
      <c r="J5879" s="8"/>
      <c r="K5879" s="8"/>
      <c r="L5879" s="8"/>
      <c r="M5879" s="8"/>
      <c r="O5879" s="8"/>
      <c r="P5879" s="8"/>
      <c r="R5879" s="8"/>
      <c r="S5879" s="8"/>
      <c r="T5879" s="8"/>
      <c r="U5879" s="8"/>
      <c r="W5879" s="8">
        <f t="shared" si="4571"/>
        <v>233.8</v>
      </c>
      <c r="X5879">
        <v>20116800</v>
      </c>
      <c r="Y5879">
        <f t="shared" si="4572"/>
        <v>5588</v>
      </c>
      <c r="Z5879" s="8">
        <v>0</v>
      </c>
      <c r="AA5879" s="8">
        <v>26</v>
      </c>
      <c r="AB5879" s="8">
        <v>64.599999999999994</v>
      </c>
      <c r="AC5879" s="4"/>
      <c r="KL5879" s="84"/>
      <c r="KP5879" s="84"/>
      <c r="KS5879" s="74"/>
      <c r="KT5879" s="74"/>
      <c r="KU5879" s="16"/>
      <c r="KV5879" s="72"/>
      <c r="KW5879" s="72"/>
      <c r="KX5879" s="16"/>
      <c r="KZ5879" s="16"/>
      <c r="LA5879" s="16"/>
      <c r="LB5879" s="74"/>
      <c r="LC5879" s="74"/>
    </row>
    <row r="5880" spans="8:315" x14ac:dyDescent="0.35">
      <c r="H5880" s="4"/>
      <c r="J5880" s="8"/>
      <c r="K5880" s="8"/>
      <c r="L5880" s="8"/>
      <c r="M5880" s="8"/>
      <c r="O5880" s="8"/>
      <c r="P5880" s="8"/>
      <c r="R5880" s="8"/>
      <c r="S5880" s="8"/>
      <c r="T5880" s="8"/>
      <c r="U5880" s="8"/>
      <c r="W5880" s="8">
        <f t="shared" si="4571"/>
        <v>233.9</v>
      </c>
      <c r="X5880">
        <v>20120400</v>
      </c>
      <c r="Y5880">
        <f t="shared" si="4572"/>
        <v>5589</v>
      </c>
      <c r="Z5880" s="8">
        <v>0</v>
      </c>
      <c r="AA5880" s="8">
        <v>24.6</v>
      </c>
      <c r="AB5880" s="8">
        <v>70.900000000000006</v>
      </c>
      <c r="AC5880" s="4"/>
      <c r="KL5880" s="84"/>
      <c r="KP5880" s="84"/>
      <c r="KS5880" s="74"/>
      <c r="KT5880" s="74"/>
      <c r="KU5880" s="16"/>
      <c r="KV5880" s="72"/>
      <c r="KW5880" s="72"/>
      <c r="KX5880" s="16"/>
      <c r="KZ5880" s="16"/>
      <c r="LA5880" s="16"/>
      <c r="LB5880" s="74"/>
      <c r="LC5880" s="74"/>
    </row>
    <row r="5881" spans="8:315" x14ac:dyDescent="0.35">
      <c r="H5881" s="4"/>
      <c r="J5881" s="8"/>
      <c r="K5881" s="8"/>
      <c r="L5881" s="8"/>
      <c r="M5881" s="8"/>
      <c r="O5881" s="8"/>
      <c r="P5881" s="8"/>
      <c r="R5881" s="8"/>
      <c r="S5881" s="8"/>
      <c r="T5881" s="8"/>
      <c r="U5881" s="8"/>
      <c r="W5881" s="8">
        <f t="shared" si="4571"/>
        <v>233.9</v>
      </c>
      <c r="X5881">
        <v>20124000</v>
      </c>
      <c r="Y5881">
        <f t="shared" si="4572"/>
        <v>5590</v>
      </c>
      <c r="Z5881" s="8">
        <v>0</v>
      </c>
      <c r="AA5881" s="8">
        <v>24.3</v>
      </c>
      <c r="AB5881" s="8">
        <v>71.7</v>
      </c>
      <c r="AC5881" s="4"/>
      <c r="KL5881" s="84"/>
      <c r="KP5881" s="84"/>
      <c r="KS5881" s="74"/>
      <c r="KT5881" s="74"/>
      <c r="KU5881" s="16"/>
      <c r="KV5881" s="72"/>
      <c r="KW5881" s="72"/>
      <c r="KX5881" s="16"/>
      <c r="KZ5881" s="16"/>
      <c r="LA5881" s="16"/>
      <c r="LB5881" s="74"/>
      <c r="LC5881" s="74"/>
    </row>
    <row r="5882" spans="8:315" x14ac:dyDescent="0.35">
      <c r="H5882" s="4"/>
      <c r="J5882" s="8"/>
      <c r="K5882" s="8"/>
      <c r="L5882" s="8"/>
      <c r="M5882" s="8"/>
      <c r="O5882" s="8"/>
      <c r="P5882" s="8"/>
      <c r="R5882" s="8"/>
      <c r="S5882" s="8"/>
      <c r="T5882" s="8"/>
      <c r="U5882" s="8"/>
      <c r="W5882" s="8">
        <f t="shared" si="4571"/>
        <v>234</v>
      </c>
      <c r="X5882">
        <v>20127600</v>
      </c>
      <c r="Y5882">
        <f t="shared" si="4572"/>
        <v>5591</v>
      </c>
      <c r="Z5882" s="8">
        <v>0</v>
      </c>
      <c r="AA5882" s="8">
        <v>24.3</v>
      </c>
      <c r="AB5882" s="8">
        <v>72.8</v>
      </c>
      <c r="AC5882" s="4"/>
      <c r="KL5882" s="84"/>
      <c r="KP5882" s="84"/>
      <c r="KS5882" s="74"/>
      <c r="KT5882" s="74"/>
      <c r="KU5882" s="16"/>
      <c r="KV5882" s="72"/>
      <c r="KW5882" s="72"/>
      <c r="KX5882" s="16"/>
      <c r="KZ5882" s="16"/>
      <c r="LA5882" s="16"/>
      <c r="LB5882" s="74"/>
      <c r="LC5882" s="74"/>
    </row>
    <row r="5883" spans="8:315" x14ac:dyDescent="0.35">
      <c r="H5883" s="4"/>
      <c r="J5883" s="8"/>
      <c r="K5883" s="8"/>
      <c r="L5883" s="8"/>
      <c r="M5883" s="8"/>
      <c r="O5883" s="8"/>
      <c r="P5883" s="8"/>
      <c r="R5883" s="8"/>
      <c r="S5883" s="8"/>
      <c r="T5883" s="8"/>
      <c r="U5883" s="8"/>
      <c r="W5883" s="8">
        <f t="shared" si="4571"/>
        <v>234</v>
      </c>
      <c r="X5883">
        <v>20131200</v>
      </c>
      <c r="Y5883">
        <f t="shared" si="4572"/>
        <v>5592</v>
      </c>
      <c r="Z5883" s="8">
        <v>0</v>
      </c>
      <c r="AA5883" s="8">
        <v>24</v>
      </c>
      <c r="AB5883" s="8">
        <v>72.2</v>
      </c>
      <c r="AC5883" s="4"/>
      <c r="KL5883" s="84"/>
      <c r="KP5883" s="84"/>
      <c r="KS5883" s="74"/>
      <c r="KT5883" s="74"/>
      <c r="KU5883" s="16"/>
      <c r="KV5883" s="72"/>
      <c r="KW5883" s="72"/>
      <c r="KX5883" s="16"/>
      <c r="KZ5883" s="16"/>
      <c r="LA5883" s="16"/>
      <c r="LB5883" s="74"/>
      <c r="LC5883" s="74"/>
    </row>
    <row r="5884" spans="8:315" x14ac:dyDescent="0.35">
      <c r="H5884" s="4"/>
      <c r="J5884" s="8"/>
      <c r="K5884" s="8"/>
      <c r="L5884" s="8"/>
      <c r="M5884" s="8"/>
      <c r="O5884" s="8"/>
      <c r="P5884" s="8"/>
      <c r="R5884" s="8"/>
      <c r="S5884" s="8"/>
      <c r="T5884" s="8"/>
      <c r="U5884" s="8"/>
      <c r="W5884" s="8">
        <f t="shared" si="4571"/>
        <v>234</v>
      </c>
      <c r="X5884">
        <v>20134800</v>
      </c>
      <c r="Y5884">
        <f t="shared" si="4572"/>
        <v>5593</v>
      </c>
      <c r="Z5884" s="8">
        <v>0</v>
      </c>
      <c r="AA5884" s="8">
        <v>23.9</v>
      </c>
      <c r="AB5884" s="8">
        <v>70.5</v>
      </c>
      <c r="AC5884" s="4"/>
      <c r="KL5884" s="84"/>
      <c r="KP5884" s="84"/>
      <c r="KS5884" s="74"/>
      <c r="KT5884" s="74"/>
      <c r="KU5884" s="16"/>
      <c r="KV5884" s="72"/>
      <c r="KW5884" s="72"/>
      <c r="KX5884" s="16"/>
      <c r="KZ5884" s="16"/>
      <c r="LA5884" s="16"/>
      <c r="LB5884" s="74"/>
      <c r="LC5884" s="74"/>
    </row>
    <row r="5885" spans="8:315" x14ac:dyDescent="0.35">
      <c r="H5885" s="4"/>
      <c r="J5885" s="8"/>
      <c r="K5885" s="8"/>
      <c r="L5885" s="8"/>
      <c r="M5885" s="8"/>
      <c r="O5885" s="8"/>
      <c r="P5885" s="8"/>
      <c r="R5885" s="8"/>
      <c r="S5885" s="8"/>
      <c r="T5885" s="8"/>
      <c r="U5885" s="8"/>
      <c r="W5885" s="8">
        <f t="shared" si="4571"/>
        <v>234.1</v>
      </c>
      <c r="X5885">
        <v>20138400</v>
      </c>
      <c r="Y5885">
        <f t="shared" si="4572"/>
        <v>5594</v>
      </c>
      <c r="Z5885" s="8">
        <v>0</v>
      </c>
      <c r="AA5885" s="8">
        <v>23.6</v>
      </c>
      <c r="AB5885" s="8">
        <v>69.3</v>
      </c>
      <c r="AC5885" s="4"/>
      <c r="KL5885" s="84"/>
      <c r="KP5885" s="84"/>
      <c r="KS5885" s="74"/>
      <c r="KT5885" s="74"/>
      <c r="KU5885" s="16"/>
      <c r="KV5885" s="72"/>
      <c r="KW5885" s="72"/>
      <c r="KX5885" s="16"/>
      <c r="KZ5885" s="16"/>
      <c r="LA5885" s="16"/>
      <c r="LB5885" s="74"/>
      <c r="LC5885" s="74"/>
    </row>
    <row r="5886" spans="8:315" x14ac:dyDescent="0.35">
      <c r="H5886" s="4"/>
      <c r="J5886" s="8"/>
      <c r="K5886" s="8"/>
      <c r="L5886" s="8"/>
      <c r="M5886" s="8"/>
      <c r="O5886" s="8"/>
      <c r="P5886" s="8"/>
      <c r="R5886" s="8"/>
      <c r="S5886" s="8"/>
      <c r="T5886" s="8"/>
      <c r="U5886" s="8"/>
      <c r="W5886" s="8">
        <f t="shared" si="4571"/>
        <v>234.1</v>
      </c>
      <c r="X5886">
        <v>20142000</v>
      </c>
      <c r="Y5886">
        <f t="shared" si="4572"/>
        <v>5595</v>
      </c>
      <c r="Z5886" s="8">
        <v>0</v>
      </c>
      <c r="AA5886" s="8">
        <v>23.6</v>
      </c>
      <c r="AB5886" s="8">
        <v>68.3</v>
      </c>
      <c r="AC5886" s="4"/>
      <c r="KL5886" s="84"/>
      <c r="KP5886" s="84"/>
      <c r="KS5886" s="74"/>
      <c r="KT5886" s="74"/>
      <c r="KU5886" s="16"/>
      <c r="KV5886" s="72"/>
      <c r="KW5886" s="72"/>
      <c r="KX5886" s="16"/>
      <c r="KZ5886" s="16"/>
      <c r="LA5886" s="16"/>
      <c r="LB5886" s="74"/>
      <c r="LC5886" s="74"/>
    </row>
    <row r="5887" spans="8:315" x14ac:dyDescent="0.35">
      <c r="H5887" s="4"/>
      <c r="J5887" s="8"/>
      <c r="K5887" s="8"/>
      <c r="L5887" s="8"/>
      <c r="M5887" s="8"/>
      <c r="O5887" s="8"/>
      <c r="P5887" s="8"/>
      <c r="R5887" s="8"/>
      <c r="S5887" s="8"/>
      <c r="T5887" s="8"/>
      <c r="U5887" s="8"/>
      <c r="W5887" s="8">
        <f t="shared" si="4571"/>
        <v>234.2</v>
      </c>
      <c r="X5887">
        <v>20145600</v>
      </c>
      <c r="Y5887">
        <f t="shared" si="4572"/>
        <v>5596</v>
      </c>
      <c r="Z5887" s="8">
        <v>0</v>
      </c>
      <c r="AA5887" s="8">
        <v>23.5</v>
      </c>
      <c r="AB5887" s="8">
        <v>69.400000000000006</v>
      </c>
      <c r="AC5887" s="4"/>
      <c r="KL5887" s="84"/>
      <c r="KP5887" s="84"/>
      <c r="KS5887" s="74"/>
      <c r="KT5887" s="74"/>
      <c r="KU5887" s="16"/>
      <c r="KV5887" s="72"/>
      <c r="KW5887" s="72"/>
      <c r="KX5887" s="16"/>
      <c r="KZ5887" s="16"/>
      <c r="LA5887" s="16"/>
      <c r="LB5887" s="74"/>
      <c r="LC5887" s="74"/>
    </row>
    <row r="5888" spans="8:315" x14ac:dyDescent="0.35">
      <c r="H5888" s="4"/>
      <c r="J5888" s="8"/>
      <c r="K5888" s="8"/>
      <c r="L5888" s="8"/>
      <c r="M5888" s="8"/>
      <c r="O5888" s="8"/>
      <c r="P5888" s="8"/>
      <c r="R5888" s="8"/>
      <c r="S5888" s="8"/>
      <c r="T5888" s="8"/>
      <c r="U5888" s="8"/>
      <c r="W5888" s="8">
        <f t="shared" si="4571"/>
        <v>234.2</v>
      </c>
      <c r="X5888">
        <v>20149200</v>
      </c>
      <c r="Y5888">
        <f t="shared" si="4572"/>
        <v>5597</v>
      </c>
      <c r="Z5888" s="8">
        <v>0</v>
      </c>
      <c r="AA5888" s="8">
        <v>23.4</v>
      </c>
      <c r="AB5888" s="8">
        <v>70.5</v>
      </c>
      <c r="AC5888" s="4"/>
      <c r="KL5888" s="84"/>
      <c r="KP5888" s="84"/>
      <c r="KS5888" s="74"/>
      <c r="KT5888" s="74"/>
      <c r="KU5888" s="16"/>
      <c r="KV5888" s="72"/>
      <c r="KW5888" s="72"/>
      <c r="KX5888" s="16"/>
      <c r="KZ5888" s="16"/>
      <c r="LA5888" s="16"/>
      <c r="LB5888" s="74"/>
      <c r="LC5888" s="74"/>
    </row>
    <row r="5889" spans="8:315" x14ac:dyDescent="0.35">
      <c r="H5889" s="4"/>
      <c r="J5889" s="8"/>
      <c r="K5889" s="8"/>
      <c r="L5889" s="8"/>
      <c r="M5889" s="8"/>
      <c r="O5889" s="8"/>
      <c r="P5889" s="8"/>
      <c r="R5889" s="8"/>
      <c r="S5889" s="8"/>
      <c r="T5889" s="8"/>
      <c r="U5889" s="8"/>
      <c r="W5889" s="8">
        <f t="shared" si="4571"/>
        <v>234.3</v>
      </c>
      <c r="X5889">
        <v>20152800</v>
      </c>
      <c r="Y5889">
        <f t="shared" si="4572"/>
        <v>5598</v>
      </c>
      <c r="Z5889" s="8">
        <v>15.6</v>
      </c>
      <c r="AA5889" s="8">
        <v>23.5</v>
      </c>
      <c r="AB5889" s="8">
        <v>71.599999999999994</v>
      </c>
      <c r="AC5889" s="4"/>
      <c r="KL5889" s="84"/>
      <c r="KP5889" s="84"/>
      <c r="KS5889" s="74"/>
      <c r="KT5889" s="74"/>
      <c r="KU5889" s="16"/>
      <c r="KV5889" s="72"/>
      <c r="KW5889" s="72"/>
      <c r="KX5889" s="16"/>
      <c r="KZ5889" s="16"/>
      <c r="LA5889" s="16"/>
      <c r="LB5889" s="74"/>
      <c r="LC5889" s="74"/>
    </row>
    <row r="5890" spans="8:315" x14ac:dyDescent="0.35">
      <c r="H5890" s="4"/>
      <c r="J5890" s="8"/>
      <c r="K5890" s="8"/>
      <c r="L5890" s="8"/>
      <c r="M5890" s="8"/>
      <c r="O5890" s="8"/>
      <c r="P5890" s="8"/>
      <c r="R5890" s="8"/>
      <c r="S5890" s="8"/>
      <c r="T5890" s="8"/>
      <c r="U5890" s="8"/>
      <c r="W5890" s="8">
        <f t="shared" si="4571"/>
        <v>234.3</v>
      </c>
      <c r="X5890">
        <v>20156400</v>
      </c>
      <c r="Y5890">
        <f t="shared" si="4572"/>
        <v>5599</v>
      </c>
      <c r="Z5890" s="8">
        <v>16.7</v>
      </c>
      <c r="AA5890" s="8">
        <v>23.1</v>
      </c>
      <c r="AB5890" s="8">
        <v>83.6</v>
      </c>
      <c r="AC5890" s="4"/>
      <c r="KL5890" s="84"/>
      <c r="KP5890" s="84"/>
      <c r="KS5890" s="74"/>
      <c r="KT5890" s="74"/>
      <c r="KU5890" s="16"/>
      <c r="KV5890" s="72"/>
      <c r="KW5890" s="72"/>
      <c r="KX5890" s="16"/>
      <c r="KZ5890" s="16"/>
      <c r="LA5890" s="16"/>
      <c r="LB5890" s="74"/>
      <c r="LC5890" s="74"/>
    </row>
    <row r="5891" spans="8:315" x14ac:dyDescent="0.35">
      <c r="H5891" s="4"/>
      <c r="J5891" s="8"/>
      <c r="K5891" s="8"/>
      <c r="L5891" s="8"/>
      <c r="M5891" s="8"/>
      <c r="O5891" s="8"/>
      <c r="P5891" s="8"/>
      <c r="R5891" s="8"/>
      <c r="S5891" s="8"/>
      <c r="T5891" s="8"/>
      <c r="U5891" s="8"/>
      <c r="W5891" s="8">
        <f t="shared" si="4571"/>
        <v>234.3</v>
      </c>
      <c r="X5891">
        <v>20160000</v>
      </c>
      <c r="Y5891">
        <f t="shared" si="4572"/>
        <v>5600</v>
      </c>
      <c r="Z5891" s="8">
        <v>25.8</v>
      </c>
      <c r="AA5891" s="8">
        <v>21.6</v>
      </c>
      <c r="AB5891" s="8">
        <v>90.2</v>
      </c>
      <c r="AC5891" s="4"/>
      <c r="KL5891" s="84"/>
      <c r="KP5891" s="84"/>
      <c r="KS5891" s="74"/>
      <c r="KT5891" s="74"/>
      <c r="KU5891" s="16"/>
      <c r="KV5891" s="72"/>
      <c r="KW5891" s="72"/>
      <c r="KX5891" s="16"/>
      <c r="KZ5891" s="16"/>
      <c r="LA5891" s="16"/>
      <c r="LB5891" s="74"/>
      <c r="LC5891" s="74"/>
    </row>
    <row r="5892" spans="8:315" x14ac:dyDescent="0.35">
      <c r="H5892" s="4"/>
      <c r="J5892" s="8"/>
      <c r="K5892" s="8"/>
      <c r="L5892" s="8"/>
      <c r="M5892" s="8"/>
      <c r="O5892" s="8"/>
      <c r="P5892" s="8"/>
      <c r="R5892" s="8"/>
      <c r="S5892" s="8"/>
      <c r="T5892" s="8"/>
      <c r="U5892" s="8"/>
      <c r="W5892" s="8">
        <f t="shared" si="4571"/>
        <v>234.4</v>
      </c>
      <c r="X5892">
        <v>20163600</v>
      </c>
      <c r="Y5892">
        <f t="shared" si="4572"/>
        <v>5601</v>
      </c>
      <c r="Z5892" s="8">
        <v>36.4</v>
      </c>
      <c r="AA5892" s="8">
        <v>21.2</v>
      </c>
      <c r="AB5892" s="8">
        <v>91.3</v>
      </c>
      <c r="AC5892" s="4"/>
      <c r="KL5892" s="84"/>
      <c r="KP5892" s="84"/>
      <c r="KS5892" s="74"/>
      <c r="KT5892" s="74"/>
      <c r="KU5892" s="16"/>
      <c r="KV5892" s="72"/>
      <c r="KW5892" s="72"/>
      <c r="KX5892" s="16"/>
      <c r="KZ5892" s="16"/>
      <c r="LA5892" s="16"/>
      <c r="LB5892" s="74"/>
      <c r="LC5892" s="74"/>
    </row>
    <row r="5893" spans="8:315" x14ac:dyDescent="0.35">
      <c r="H5893" s="4"/>
      <c r="J5893" s="8"/>
      <c r="K5893" s="8"/>
      <c r="L5893" s="8"/>
      <c r="M5893" s="8"/>
      <c r="O5893" s="8"/>
      <c r="P5893" s="8"/>
      <c r="R5893" s="8"/>
      <c r="S5893" s="8"/>
      <c r="T5893" s="8"/>
      <c r="U5893" s="8"/>
      <c r="W5893" s="8">
        <f t="shared" si="4571"/>
        <v>234.4</v>
      </c>
      <c r="X5893">
        <v>20167200</v>
      </c>
      <c r="Y5893">
        <f t="shared" si="4572"/>
        <v>5602</v>
      </c>
      <c r="Z5893" s="8">
        <v>75.599999999999994</v>
      </c>
      <c r="AA5893" s="8">
        <v>21.4</v>
      </c>
      <c r="AB5893" s="8">
        <v>90.5</v>
      </c>
      <c r="AC5893" s="4"/>
      <c r="KL5893" s="84"/>
      <c r="KP5893" s="84"/>
      <c r="KS5893" s="74"/>
      <c r="KT5893" s="74"/>
      <c r="KU5893" s="16"/>
      <c r="KV5893" s="72"/>
      <c r="KW5893" s="72"/>
      <c r="KX5893" s="16"/>
      <c r="KZ5893" s="16"/>
      <c r="LA5893" s="16"/>
      <c r="LB5893" s="74"/>
      <c r="LC5893" s="74"/>
    </row>
    <row r="5894" spans="8:315" x14ac:dyDescent="0.35">
      <c r="H5894" s="4"/>
      <c r="J5894" s="8"/>
      <c r="K5894" s="8"/>
      <c r="L5894" s="8"/>
      <c r="M5894" s="8"/>
      <c r="O5894" s="8"/>
      <c r="P5894" s="8"/>
      <c r="R5894" s="8"/>
      <c r="S5894" s="8"/>
      <c r="T5894" s="8"/>
      <c r="U5894" s="8"/>
      <c r="W5894" s="8">
        <f t="shared" si="4571"/>
        <v>234.5</v>
      </c>
      <c r="X5894">
        <v>20170800</v>
      </c>
      <c r="Y5894">
        <f t="shared" si="4572"/>
        <v>5603</v>
      </c>
      <c r="Z5894" s="8">
        <v>100.3</v>
      </c>
      <c r="AA5894" s="8">
        <v>22.1</v>
      </c>
      <c r="AB5894" s="8">
        <v>87.6</v>
      </c>
      <c r="AC5894" s="4"/>
      <c r="KL5894" s="84"/>
      <c r="KP5894" s="84"/>
      <c r="KS5894" s="74"/>
      <c r="KT5894" s="74"/>
      <c r="KU5894" s="16"/>
      <c r="KV5894" s="72"/>
      <c r="KW5894" s="72"/>
      <c r="KX5894" s="16"/>
      <c r="KZ5894" s="16"/>
      <c r="LA5894" s="16"/>
      <c r="LB5894" s="74"/>
      <c r="LC5894" s="74"/>
    </row>
    <row r="5895" spans="8:315" x14ac:dyDescent="0.35">
      <c r="H5895" s="4"/>
      <c r="J5895" s="8"/>
      <c r="K5895" s="8"/>
      <c r="L5895" s="8"/>
      <c r="M5895" s="8"/>
      <c r="O5895" s="8"/>
      <c r="P5895" s="8"/>
      <c r="R5895" s="8"/>
      <c r="S5895" s="8"/>
      <c r="T5895" s="8"/>
      <c r="U5895" s="8"/>
      <c r="W5895" s="8">
        <f t="shared" si="4571"/>
        <v>234.5</v>
      </c>
      <c r="X5895">
        <v>20174400</v>
      </c>
      <c r="Y5895">
        <f t="shared" si="4572"/>
        <v>5604</v>
      </c>
      <c r="Z5895" s="8">
        <v>101.4</v>
      </c>
      <c r="AA5895" s="8">
        <v>22.7</v>
      </c>
      <c r="AB5895" s="8">
        <v>87.6</v>
      </c>
      <c r="AC5895" s="4"/>
      <c r="KL5895" s="84"/>
      <c r="KP5895" s="84"/>
      <c r="KS5895" s="74"/>
      <c r="KT5895" s="74"/>
      <c r="KU5895" s="16"/>
      <c r="KV5895" s="72"/>
      <c r="KW5895" s="72"/>
      <c r="KX5895" s="16"/>
      <c r="KZ5895" s="16"/>
      <c r="LA5895" s="16"/>
      <c r="LB5895" s="74"/>
      <c r="LC5895" s="74"/>
    </row>
    <row r="5896" spans="8:315" x14ac:dyDescent="0.35">
      <c r="H5896" s="4"/>
      <c r="J5896" s="8"/>
      <c r="K5896" s="8"/>
      <c r="L5896" s="8"/>
      <c r="M5896" s="8"/>
      <c r="O5896" s="8"/>
      <c r="P5896" s="8"/>
      <c r="R5896" s="8"/>
      <c r="S5896" s="8"/>
      <c r="T5896" s="8"/>
      <c r="U5896" s="8"/>
      <c r="W5896" s="8">
        <f t="shared" si="4571"/>
        <v>234.5</v>
      </c>
      <c r="X5896">
        <v>20178000</v>
      </c>
      <c r="Y5896">
        <f t="shared" si="4572"/>
        <v>5605</v>
      </c>
      <c r="Z5896" s="8">
        <v>58.9</v>
      </c>
      <c r="AA5896" s="8">
        <v>22.4</v>
      </c>
      <c r="AB5896" s="8">
        <v>89.3</v>
      </c>
      <c r="AC5896" s="4"/>
      <c r="KL5896" s="84"/>
      <c r="KP5896" s="84"/>
      <c r="KS5896" s="74"/>
      <c r="KT5896" s="74"/>
      <c r="KU5896" s="16"/>
      <c r="KV5896" s="72"/>
      <c r="KW5896" s="72"/>
      <c r="KX5896" s="16"/>
      <c r="KZ5896" s="16"/>
      <c r="LA5896" s="16"/>
      <c r="LB5896" s="74"/>
      <c r="LC5896" s="74"/>
    </row>
    <row r="5897" spans="8:315" x14ac:dyDescent="0.35">
      <c r="H5897" s="4"/>
      <c r="J5897" s="8"/>
      <c r="K5897" s="8"/>
      <c r="L5897" s="8"/>
      <c r="M5897" s="8"/>
      <c r="O5897" s="8"/>
      <c r="P5897" s="8"/>
      <c r="R5897" s="8"/>
      <c r="S5897" s="8"/>
      <c r="T5897" s="8"/>
      <c r="U5897" s="8"/>
      <c r="W5897" s="8">
        <f t="shared" si="4571"/>
        <v>234.6</v>
      </c>
      <c r="X5897">
        <v>20181600</v>
      </c>
      <c r="Y5897">
        <f t="shared" si="4572"/>
        <v>5606</v>
      </c>
      <c r="Z5897" s="8">
        <v>151.4</v>
      </c>
      <c r="AA5897" s="8">
        <v>22.6</v>
      </c>
      <c r="AB5897" s="8">
        <v>87.6</v>
      </c>
      <c r="AC5897" s="4"/>
      <c r="KL5897" s="84"/>
      <c r="KP5897" s="84"/>
      <c r="KS5897" s="74"/>
      <c r="KT5897" s="74"/>
      <c r="KU5897" s="16"/>
      <c r="KV5897" s="72"/>
      <c r="KW5897" s="72"/>
      <c r="KX5897" s="16"/>
      <c r="KZ5897" s="16"/>
      <c r="LA5897" s="16"/>
      <c r="LB5897" s="74"/>
      <c r="LC5897" s="74"/>
    </row>
    <row r="5898" spans="8:315" x14ac:dyDescent="0.35">
      <c r="H5898" s="4"/>
      <c r="J5898" s="8"/>
      <c r="K5898" s="8"/>
      <c r="L5898" s="8"/>
      <c r="M5898" s="8"/>
      <c r="O5898" s="8"/>
      <c r="P5898" s="8"/>
      <c r="R5898" s="8"/>
      <c r="S5898" s="8"/>
      <c r="T5898" s="8"/>
      <c r="U5898" s="8"/>
      <c r="W5898" s="8">
        <f t="shared" si="4571"/>
        <v>234.6</v>
      </c>
      <c r="X5898">
        <v>20185200</v>
      </c>
      <c r="Y5898">
        <f t="shared" si="4572"/>
        <v>5607</v>
      </c>
      <c r="Z5898" s="8">
        <v>118.9</v>
      </c>
      <c r="AA5898" s="8">
        <v>23</v>
      </c>
      <c r="AB5898" s="8">
        <v>83.6</v>
      </c>
      <c r="AC5898" s="4"/>
      <c r="KL5898" s="84"/>
      <c r="KP5898" s="84"/>
      <c r="KS5898" s="74"/>
      <c r="KT5898" s="74"/>
      <c r="KU5898" s="16"/>
      <c r="KV5898" s="72"/>
      <c r="KW5898" s="72"/>
      <c r="KX5898" s="16"/>
      <c r="KZ5898" s="16"/>
      <c r="LA5898" s="16"/>
      <c r="LB5898" s="74"/>
      <c r="LC5898" s="74"/>
    </row>
    <row r="5899" spans="8:315" x14ac:dyDescent="0.35">
      <c r="H5899" s="4"/>
      <c r="J5899" s="8"/>
      <c r="K5899" s="8"/>
      <c r="L5899" s="8"/>
      <c r="M5899" s="8"/>
      <c r="O5899" s="8"/>
      <c r="P5899" s="8"/>
      <c r="R5899" s="8"/>
      <c r="S5899" s="8"/>
      <c r="T5899" s="8"/>
      <c r="U5899" s="8"/>
      <c r="W5899" s="8">
        <f t="shared" si="4571"/>
        <v>234.7</v>
      </c>
      <c r="X5899">
        <v>20188800</v>
      </c>
      <c r="Y5899">
        <f t="shared" si="4572"/>
        <v>5608</v>
      </c>
      <c r="Z5899" s="8">
        <v>198.6</v>
      </c>
      <c r="AA5899" s="8">
        <v>23.4</v>
      </c>
      <c r="AB5899" s="8">
        <v>77.2</v>
      </c>
      <c r="AC5899" s="4"/>
      <c r="KL5899" s="84"/>
      <c r="KP5899" s="84"/>
      <c r="KS5899" s="74"/>
      <c r="KT5899" s="74"/>
      <c r="KU5899" s="16"/>
      <c r="KV5899" s="72"/>
      <c r="KW5899" s="72"/>
      <c r="KX5899" s="16"/>
      <c r="KZ5899" s="16"/>
      <c r="LA5899" s="16"/>
      <c r="LB5899" s="74"/>
      <c r="LC5899" s="74"/>
    </row>
    <row r="5900" spans="8:315" x14ac:dyDescent="0.35">
      <c r="H5900" s="4"/>
      <c r="J5900" s="8"/>
      <c r="K5900" s="8"/>
      <c r="L5900" s="8"/>
      <c r="M5900" s="8"/>
      <c r="O5900" s="8"/>
      <c r="P5900" s="8"/>
      <c r="R5900" s="8"/>
      <c r="S5900" s="8"/>
      <c r="T5900" s="8"/>
      <c r="U5900" s="8"/>
      <c r="W5900" s="8">
        <f t="shared" si="4571"/>
        <v>234.7</v>
      </c>
      <c r="X5900">
        <v>20192400</v>
      </c>
      <c r="Y5900">
        <f t="shared" si="4572"/>
        <v>5609</v>
      </c>
      <c r="Z5900" s="8">
        <v>246.7</v>
      </c>
      <c r="AA5900" s="8">
        <v>24</v>
      </c>
      <c r="AB5900" s="8">
        <v>65.7</v>
      </c>
      <c r="AC5900" s="4"/>
      <c r="KL5900" s="84"/>
      <c r="KP5900" s="84"/>
      <c r="KS5900" s="74"/>
      <c r="KT5900" s="74"/>
      <c r="KU5900" s="16"/>
      <c r="KV5900" s="72"/>
      <c r="KW5900" s="72"/>
      <c r="KX5900" s="16"/>
      <c r="KZ5900" s="16"/>
      <c r="LA5900" s="16"/>
      <c r="LB5900" s="74"/>
      <c r="LC5900" s="74"/>
    </row>
    <row r="5901" spans="8:315" x14ac:dyDescent="0.35">
      <c r="H5901" s="4"/>
      <c r="J5901" s="8"/>
      <c r="K5901" s="8"/>
      <c r="L5901" s="8"/>
      <c r="M5901" s="8"/>
      <c r="O5901" s="8"/>
      <c r="P5901" s="8"/>
      <c r="R5901" s="8"/>
      <c r="S5901" s="8"/>
      <c r="T5901" s="8"/>
      <c r="U5901" s="8"/>
      <c r="W5901" s="8">
        <f t="shared" si="4571"/>
        <v>234.8</v>
      </c>
      <c r="X5901">
        <v>20196000</v>
      </c>
      <c r="Y5901">
        <f t="shared" si="4572"/>
        <v>5610</v>
      </c>
      <c r="Z5901" s="8">
        <v>79.2</v>
      </c>
      <c r="AA5901" s="8">
        <v>23.4</v>
      </c>
      <c r="AB5901" s="8">
        <v>63.2</v>
      </c>
      <c r="AC5901" s="4"/>
      <c r="KL5901" s="84"/>
      <c r="KP5901" s="84"/>
      <c r="KS5901" s="74"/>
      <c r="KT5901" s="74"/>
      <c r="KU5901" s="16"/>
      <c r="KV5901" s="72"/>
      <c r="KW5901" s="72"/>
      <c r="KX5901" s="16"/>
      <c r="KZ5901" s="16"/>
      <c r="LA5901" s="16"/>
      <c r="LB5901" s="74"/>
      <c r="LC5901" s="74"/>
    </row>
    <row r="5902" spans="8:315" x14ac:dyDescent="0.35">
      <c r="H5902" s="4"/>
      <c r="J5902" s="8"/>
      <c r="K5902" s="8"/>
      <c r="L5902" s="8"/>
      <c r="M5902" s="8"/>
      <c r="O5902" s="8"/>
      <c r="P5902" s="8"/>
      <c r="R5902" s="8"/>
      <c r="S5902" s="8"/>
      <c r="T5902" s="8"/>
      <c r="U5902" s="8"/>
      <c r="W5902" s="8">
        <f t="shared" si="4571"/>
        <v>234.8</v>
      </c>
      <c r="X5902">
        <v>20199600</v>
      </c>
      <c r="Y5902">
        <f t="shared" si="4572"/>
        <v>5611</v>
      </c>
      <c r="Z5902" s="8">
        <v>48.3</v>
      </c>
      <c r="AA5902" s="8">
        <v>22.7</v>
      </c>
      <c r="AB5902" s="8">
        <v>72.7</v>
      </c>
      <c r="AC5902" s="4"/>
      <c r="KL5902" s="84"/>
      <c r="KP5902" s="84"/>
      <c r="KS5902" s="74"/>
      <c r="KT5902" s="74"/>
      <c r="KU5902" s="16"/>
      <c r="KV5902" s="72"/>
      <c r="KW5902" s="72"/>
      <c r="KX5902" s="16"/>
      <c r="KZ5902" s="16"/>
      <c r="LA5902" s="16"/>
      <c r="LB5902" s="74"/>
      <c r="LC5902" s="74"/>
    </row>
    <row r="5903" spans="8:315" x14ac:dyDescent="0.35">
      <c r="H5903" s="4"/>
      <c r="J5903" s="8"/>
      <c r="K5903" s="8"/>
      <c r="L5903" s="8"/>
      <c r="M5903" s="8"/>
      <c r="O5903" s="8"/>
      <c r="P5903" s="8"/>
      <c r="R5903" s="8"/>
      <c r="S5903" s="8"/>
      <c r="T5903" s="8"/>
      <c r="U5903" s="8"/>
      <c r="W5903" s="8">
        <f t="shared" si="4571"/>
        <v>234.8</v>
      </c>
      <c r="X5903">
        <v>20203200</v>
      </c>
      <c r="Y5903">
        <f t="shared" si="4572"/>
        <v>5612</v>
      </c>
      <c r="Z5903" s="8">
        <v>1.9</v>
      </c>
      <c r="AA5903" s="8">
        <v>21.9</v>
      </c>
      <c r="AB5903" s="8">
        <v>74</v>
      </c>
      <c r="AC5903" s="4"/>
      <c r="KL5903" s="84"/>
      <c r="KP5903" s="84"/>
      <c r="KS5903" s="74"/>
      <c r="KT5903" s="74"/>
      <c r="KU5903" s="16"/>
      <c r="KV5903" s="72"/>
      <c r="KW5903" s="72"/>
      <c r="KX5903" s="16"/>
      <c r="KZ5903" s="16"/>
      <c r="LA5903" s="16"/>
      <c r="LB5903" s="74"/>
      <c r="LC5903" s="74"/>
    </row>
    <row r="5904" spans="8:315" x14ac:dyDescent="0.35">
      <c r="H5904" s="4"/>
      <c r="J5904" s="8"/>
      <c r="K5904" s="8"/>
      <c r="L5904" s="8"/>
      <c r="M5904" s="8"/>
      <c r="O5904" s="8"/>
      <c r="P5904" s="8"/>
      <c r="R5904" s="8"/>
      <c r="S5904" s="8"/>
      <c r="T5904" s="8"/>
      <c r="U5904" s="8"/>
      <c r="W5904" s="8">
        <f t="shared" si="4571"/>
        <v>234.9</v>
      </c>
      <c r="X5904">
        <v>20206800</v>
      </c>
      <c r="Y5904">
        <f t="shared" si="4572"/>
        <v>5613</v>
      </c>
      <c r="Z5904" s="8">
        <v>0</v>
      </c>
      <c r="AA5904" s="8">
        <v>21.7</v>
      </c>
      <c r="AB5904" s="8">
        <v>59</v>
      </c>
      <c r="AC5904" s="4"/>
      <c r="KL5904" s="84"/>
      <c r="KP5904" s="84"/>
      <c r="KS5904" s="74"/>
      <c r="KT5904" s="74"/>
      <c r="KU5904" s="16"/>
      <c r="KV5904" s="72"/>
      <c r="KW5904" s="72"/>
      <c r="KX5904" s="16"/>
      <c r="KZ5904" s="16"/>
      <c r="LA5904" s="16"/>
      <c r="LB5904" s="74"/>
      <c r="LC5904" s="74"/>
    </row>
    <row r="5905" spans="8:315" x14ac:dyDescent="0.35">
      <c r="H5905" s="4"/>
      <c r="J5905" s="8"/>
      <c r="K5905" s="8"/>
      <c r="L5905" s="8"/>
      <c r="M5905" s="8"/>
      <c r="O5905" s="8"/>
      <c r="P5905" s="8"/>
      <c r="R5905" s="8"/>
      <c r="S5905" s="8"/>
      <c r="T5905" s="8"/>
      <c r="U5905" s="8"/>
      <c r="W5905" s="8">
        <f t="shared" si="4571"/>
        <v>234.9</v>
      </c>
      <c r="X5905">
        <v>20210400</v>
      </c>
      <c r="Y5905">
        <f t="shared" si="4572"/>
        <v>5614</v>
      </c>
      <c r="Z5905" s="8">
        <v>0</v>
      </c>
      <c r="AA5905" s="8">
        <v>19.8</v>
      </c>
      <c r="AB5905" s="8">
        <v>62.9</v>
      </c>
      <c r="AC5905" s="4"/>
      <c r="KL5905" s="84"/>
      <c r="KP5905" s="84"/>
      <c r="KS5905" s="74"/>
      <c r="KT5905" s="74"/>
      <c r="KU5905" s="16"/>
      <c r="KV5905" s="72"/>
      <c r="KW5905" s="72"/>
      <c r="KX5905" s="16"/>
      <c r="KZ5905" s="16"/>
      <c r="LA5905" s="16"/>
      <c r="LB5905" s="74"/>
      <c r="LC5905" s="74"/>
    </row>
    <row r="5906" spans="8:315" x14ac:dyDescent="0.35">
      <c r="H5906" s="4"/>
      <c r="J5906" s="8"/>
      <c r="K5906" s="8"/>
      <c r="L5906" s="8"/>
      <c r="M5906" s="8"/>
      <c r="O5906" s="8"/>
      <c r="P5906" s="8"/>
      <c r="R5906" s="8"/>
      <c r="S5906" s="8"/>
      <c r="T5906" s="8"/>
      <c r="U5906" s="8"/>
      <c r="W5906" s="8">
        <f t="shared" si="4571"/>
        <v>235</v>
      </c>
      <c r="X5906">
        <v>20214000</v>
      </c>
      <c r="Y5906">
        <f t="shared" si="4572"/>
        <v>5615</v>
      </c>
      <c r="Z5906" s="8">
        <v>0</v>
      </c>
      <c r="AA5906" s="8">
        <v>17.8</v>
      </c>
      <c r="AB5906" s="8">
        <v>63.6</v>
      </c>
      <c r="AC5906" s="4"/>
      <c r="KL5906" s="84"/>
      <c r="KP5906" s="84"/>
      <c r="KS5906" s="74"/>
      <c r="KT5906" s="74"/>
      <c r="KU5906" s="16"/>
      <c r="KV5906" s="72"/>
      <c r="KW5906" s="72"/>
      <c r="KX5906" s="16"/>
      <c r="KZ5906" s="16"/>
      <c r="LA5906" s="16"/>
      <c r="LB5906" s="74"/>
      <c r="LC5906" s="74"/>
    </row>
    <row r="5907" spans="8:315" x14ac:dyDescent="0.35">
      <c r="H5907" s="4"/>
      <c r="J5907" s="8"/>
      <c r="K5907" s="8"/>
      <c r="L5907" s="8"/>
      <c r="M5907" s="8"/>
      <c r="O5907" s="8"/>
      <c r="P5907" s="8"/>
      <c r="R5907" s="8"/>
      <c r="S5907" s="8"/>
      <c r="T5907" s="8"/>
      <c r="U5907" s="8"/>
      <c r="W5907" s="8">
        <f t="shared" si="4571"/>
        <v>235</v>
      </c>
      <c r="X5907">
        <v>20217600</v>
      </c>
      <c r="Y5907">
        <f t="shared" si="4572"/>
        <v>5616</v>
      </c>
      <c r="Z5907" s="8">
        <v>0</v>
      </c>
      <c r="AA5907" s="8">
        <v>16.5</v>
      </c>
      <c r="AB5907" s="8">
        <v>66.400000000000006</v>
      </c>
      <c r="AC5907" s="4"/>
      <c r="KL5907" s="84"/>
      <c r="KP5907" s="84"/>
      <c r="KS5907" s="74"/>
      <c r="KT5907" s="74"/>
      <c r="KU5907" s="16"/>
      <c r="KV5907" s="72"/>
      <c r="KW5907" s="72"/>
      <c r="KX5907" s="16"/>
      <c r="KZ5907" s="16"/>
      <c r="LA5907" s="16"/>
      <c r="LB5907" s="74"/>
      <c r="LC5907" s="74"/>
    </row>
    <row r="5908" spans="8:315" x14ac:dyDescent="0.35">
      <c r="H5908" s="4"/>
      <c r="J5908" s="8"/>
      <c r="K5908" s="8"/>
      <c r="L5908" s="8"/>
      <c r="M5908" s="8"/>
      <c r="O5908" s="8"/>
      <c r="P5908" s="8"/>
      <c r="R5908" s="8"/>
      <c r="S5908" s="8"/>
      <c r="T5908" s="8"/>
      <c r="U5908" s="8"/>
      <c r="W5908" s="8">
        <f t="shared" si="4571"/>
        <v>235</v>
      </c>
      <c r="X5908">
        <v>20221200</v>
      </c>
      <c r="Y5908">
        <f t="shared" si="4572"/>
        <v>5617</v>
      </c>
      <c r="Z5908" s="8">
        <v>0</v>
      </c>
      <c r="AA5908" s="8">
        <v>14.8</v>
      </c>
      <c r="AB5908" s="8">
        <v>73.3</v>
      </c>
      <c r="AC5908" s="4"/>
      <c r="KL5908" s="84"/>
      <c r="KP5908" s="84"/>
      <c r="KS5908" s="74"/>
      <c r="KT5908" s="74"/>
      <c r="KU5908" s="16"/>
      <c r="KV5908" s="72"/>
      <c r="KW5908" s="72"/>
      <c r="KX5908" s="16"/>
      <c r="KZ5908" s="16"/>
      <c r="LA5908" s="16"/>
      <c r="LB5908" s="74"/>
      <c r="LC5908" s="74"/>
    </row>
    <row r="5909" spans="8:315" x14ac:dyDescent="0.35">
      <c r="H5909" s="4"/>
      <c r="J5909" s="8"/>
      <c r="K5909" s="8"/>
      <c r="L5909" s="8"/>
      <c r="M5909" s="8"/>
      <c r="O5909" s="8"/>
      <c r="P5909" s="8"/>
      <c r="R5909" s="8"/>
      <c r="S5909" s="8"/>
      <c r="T5909" s="8"/>
      <c r="U5909" s="8"/>
      <c r="W5909" s="8">
        <f t="shared" si="4571"/>
        <v>235.1</v>
      </c>
      <c r="X5909">
        <v>20224800</v>
      </c>
      <c r="Y5909">
        <f t="shared" si="4572"/>
        <v>5618</v>
      </c>
      <c r="Z5909" s="8">
        <v>0</v>
      </c>
      <c r="AA5909" s="8">
        <v>13.5</v>
      </c>
      <c r="AB5909" s="8">
        <v>74.2</v>
      </c>
      <c r="AC5909" s="4"/>
      <c r="KL5909" s="84"/>
      <c r="KP5909" s="84"/>
      <c r="KS5909" s="74"/>
      <c r="KT5909" s="74"/>
      <c r="KU5909" s="16"/>
      <c r="KV5909" s="72"/>
      <c r="KW5909" s="72"/>
      <c r="KX5909" s="16"/>
      <c r="KZ5909" s="16"/>
      <c r="LA5909" s="16"/>
      <c r="LB5909" s="74"/>
      <c r="LC5909" s="74"/>
    </row>
    <row r="5910" spans="8:315" x14ac:dyDescent="0.35">
      <c r="H5910" s="4"/>
      <c r="J5910" s="8"/>
      <c r="K5910" s="8"/>
      <c r="L5910" s="8"/>
      <c r="M5910" s="8"/>
      <c r="O5910" s="8"/>
      <c r="P5910" s="8"/>
      <c r="R5910" s="8"/>
      <c r="S5910" s="8"/>
      <c r="T5910" s="8"/>
      <c r="U5910" s="8"/>
      <c r="W5910" s="8">
        <f t="shared" si="4571"/>
        <v>235.1</v>
      </c>
      <c r="X5910">
        <v>20228400</v>
      </c>
      <c r="Y5910">
        <f t="shared" si="4572"/>
        <v>5619</v>
      </c>
      <c r="Z5910" s="8">
        <v>0</v>
      </c>
      <c r="AA5910" s="8">
        <v>13.4</v>
      </c>
      <c r="AB5910" s="8">
        <v>74</v>
      </c>
      <c r="AC5910" s="4"/>
      <c r="KL5910" s="84"/>
      <c r="KP5910" s="84"/>
      <c r="KS5910" s="74"/>
      <c r="KT5910" s="74"/>
      <c r="KU5910" s="16"/>
      <c r="KV5910" s="72"/>
      <c r="KW5910" s="72"/>
      <c r="KX5910" s="16"/>
      <c r="KZ5910" s="16"/>
      <c r="LA5910" s="16"/>
      <c r="LB5910" s="74"/>
      <c r="LC5910" s="74"/>
    </row>
    <row r="5911" spans="8:315" x14ac:dyDescent="0.35">
      <c r="H5911" s="4"/>
      <c r="J5911" s="8"/>
      <c r="K5911" s="8"/>
      <c r="L5911" s="8"/>
      <c r="M5911" s="8"/>
      <c r="O5911" s="8"/>
      <c r="P5911" s="8"/>
      <c r="R5911" s="8"/>
      <c r="S5911" s="8"/>
      <c r="T5911" s="8"/>
      <c r="U5911" s="8"/>
      <c r="W5911" s="8">
        <f t="shared" si="4571"/>
        <v>235.2</v>
      </c>
      <c r="X5911">
        <v>20232000</v>
      </c>
      <c r="Y5911">
        <f t="shared" si="4572"/>
        <v>5620</v>
      </c>
      <c r="Z5911" s="8">
        <v>0</v>
      </c>
      <c r="AA5911" s="8">
        <v>12.9</v>
      </c>
      <c r="AB5911" s="8">
        <v>74.099999999999994</v>
      </c>
      <c r="AC5911" s="4"/>
      <c r="KL5911" s="84"/>
      <c r="KP5911" s="84"/>
      <c r="KS5911" s="74"/>
      <c r="KT5911" s="74"/>
      <c r="KU5911" s="16"/>
      <c r="KV5911" s="72"/>
      <c r="KW5911" s="72"/>
      <c r="KX5911" s="16"/>
      <c r="KZ5911" s="16"/>
      <c r="LA5911" s="16"/>
      <c r="LB5911" s="74"/>
      <c r="LC5911" s="74"/>
    </row>
    <row r="5912" spans="8:315" x14ac:dyDescent="0.35">
      <c r="H5912" s="4"/>
      <c r="J5912" s="8"/>
      <c r="K5912" s="8"/>
      <c r="L5912" s="8"/>
      <c r="M5912" s="8"/>
      <c r="O5912" s="8"/>
      <c r="P5912" s="8"/>
      <c r="R5912" s="8"/>
      <c r="S5912" s="8"/>
      <c r="T5912" s="8"/>
      <c r="U5912" s="8"/>
      <c r="W5912" s="8">
        <f t="shared" si="4571"/>
        <v>235.2</v>
      </c>
      <c r="X5912">
        <v>20235600</v>
      </c>
      <c r="Y5912">
        <f t="shared" si="4572"/>
        <v>5621</v>
      </c>
      <c r="Z5912" s="8">
        <v>0</v>
      </c>
      <c r="AA5912" s="8">
        <v>12.1</v>
      </c>
      <c r="AB5912" s="8">
        <v>78.2</v>
      </c>
      <c r="AC5912" s="4"/>
      <c r="KL5912" s="84"/>
      <c r="KP5912" s="84"/>
      <c r="KS5912" s="74"/>
      <c r="KT5912" s="74"/>
      <c r="KU5912" s="16"/>
      <c r="KV5912" s="72"/>
      <c r="KW5912" s="72"/>
      <c r="KX5912" s="16"/>
      <c r="KZ5912" s="16"/>
      <c r="LA5912" s="16"/>
      <c r="LB5912" s="74"/>
      <c r="LC5912" s="74"/>
    </row>
    <row r="5913" spans="8:315" x14ac:dyDescent="0.35">
      <c r="H5913" s="4"/>
      <c r="J5913" s="8"/>
      <c r="K5913" s="8"/>
      <c r="L5913" s="8"/>
      <c r="M5913" s="8"/>
      <c r="O5913" s="8"/>
      <c r="P5913" s="8"/>
      <c r="R5913" s="8"/>
      <c r="S5913" s="8"/>
      <c r="T5913" s="8"/>
      <c r="U5913" s="8"/>
      <c r="W5913" s="8">
        <f t="shared" si="4571"/>
        <v>235.3</v>
      </c>
      <c r="X5913">
        <v>20239200</v>
      </c>
      <c r="Y5913">
        <f t="shared" si="4572"/>
        <v>5622</v>
      </c>
      <c r="Z5913" s="8">
        <v>18.100000000000001</v>
      </c>
      <c r="AA5913" s="8">
        <v>11.7</v>
      </c>
      <c r="AB5913" s="8">
        <v>79.5</v>
      </c>
      <c r="AC5913" s="4"/>
      <c r="KL5913" s="84"/>
      <c r="KP5913" s="84"/>
      <c r="KS5913" s="74"/>
      <c r="KT5913" s="74"/>
      <c r="KU5913" s="16"/>
      <c r="KV5913" s="72"/>
      <c r="KW5913" s="72"/>
      <c r="KX5913" s="16"/>
      <c r="KZ5913" s="16"/>
      <c r="LA5913" s="16"/>
      <c r="LB5913" s="74"/>
      <c r="LC5913" s="74"/>
    </row>
    <row r="5914" spans="8:315" x14ac:dyDescent="0.35">
      <c r="H5914" s="4"/>
      <c r="J5914" s="8"/>
      <c r="K5914" s="8"/>
      <c r="L5914" s="8"/>
      <c r="M5914" s="8"/>
      <c r="O5914" s="8"/>
      <c r="P5914" s="8"/>
      <c r="R5914" s="8"/>
      <c r="S5914" s="8"/>
      <c r="T5914" s="8"/>
      <c r="U5914" s="8"/>
      <c r="W5914" s="8">
        <f t="shared" si="4571"/>
        <v>235.3</v>
      </c>
      <c r="X5914">
        <v>20242800</v>
      </c>
      <c r="Y5914">
        <f t="shared" si="4572"/>
        <v>5623</v>
      </c>
      <c r="Z5914" s="8">
        <v>173.9</v>
      </c>
      <c r="AA5914" s="8">
        <v>12.5</v>
      </c>
      <c r="AB5914" s="8">
        <v>77.2</v>
      </c>
      <c r="AC5914" s="4"/>
      <c r="KL5914" s="84"/>
      <c r="KP5914" s="84"/>
      <c r="KS5914" s="74"/>
      <c r="KT5914" s="74"/>
      <c r="KU5914" s="16"/>
      <c r="KV5914" s="72"/>
      <c r="KW5914" s="72"/>
      <c r="KX5914" s="16"/>
      <c r="KZ5914" s="16"/>
      <c r="LA5914" s="16"/>
      <c r="LB5914" s="74"/>
      <c r="LC5914" s="74"/>
    </row>
    <row r="5915" spans="8:315" x14ac:dyDescent="0.35">
      <c r="H5915" s="4"/>
      <c r="J5915" s="8"/>
      <c r="K5915" s="8"/>
      <c r="L5915" s="8"/>
      <c r="M5915" s="8"/>
      <c r="O5915" s="8"/>
      <c r="P5915" s="8"/>
      <c r="R5915" s="8"/>
      <c r="S5915" s="8"/>
      <c r="T5915" s="8"/>
      <c r="U5915" s="8"/>
      <c r="W5915" s="8">
        <f t="shared" si="4571"/>
        <v>235.3</v>
      </c>
      <c r="X5915">
        <v>20246400</v>
      </c>
      <c r="Y5915">
        <f t="shared" si="4572"/>
        <v>5624</v>
      </c>
      <c r="Z5915" s="8">
        <v>360</v>
      </c>
      <c r="AA5915" s="8">
        <v>13.9</v>
      </c>
      <c r="AB5915" s="8">
        <v>73.7</v>
      </c>
      <c r="AC5915" s="4"/>
      <c r="KL5915" s="84"/>
      <c r="KP5915" s="84"/>
      <c r="KS5915" s="74"/>
      <c r="KT5915" s="74"/>
      <c r="KU5915" s="16"/>
      <c r="KV5915" s="72"/>
      <c r="KW5915" s="72"/>
      <c r="KX5915" s="16"/>
      <c r="KZ5915" s="16"/>
      <c r="LA5915" s="16"/>
      <c r="LB5915" s="74"/>
      <c r="LC5915" s="74"/>
    </row>
    <row r="5916" spans="8:315" x14ac:dyDescent="0.35">
      <c r="H5916" s="4"/>
      <c r="J5916" s="8"/>
      <c r="K5916" s="8"/>
      <c r="L5916" s="8"/>
      <c r="M5916" s="8"/>
      <c r="O5916" s="8"/>
      <c r="P5916" s="8"/>
      <c r="R5916" s="8"/>
      <c r="S5916" s="8"/>
      <c r="T5916" s="8"/>
      <c r="U5916" s="8"/>
      <c r="W5916" s="8">
        <f t="shared" si="4571"/>
        <v>235.4</v>
      </c>
      <c r="X5916">
        <v>20250000</v>
      </c>
      <c r="Y5916">
        <f t="shared" si="4572"/>
        <v>5625</v>
      </c>
      <c r="Z5916" s="8">
        <v>550</v>
      </c>
      <c r="AA5916" s="8">
        <v>15.2</v>
      </c>
      <c r="AB5916" s="8">
        <v>68.8</v>
      </c>
      <c r="AC5916" s="4"/>
      <c r="KL5916" s="84"/>
      <c r="KP5916" s="84"/>
      <c r="KS5916" s="74"/>
      <c r="KT5916" s="74"/>
      <c r="KU5916" s="16"/>
      <c r="KV5916" s="72"/>
      <c r="KW5916" s="72"/>
      <c r="KX5916" s="16"/>
      <c r="KZ5916" s="16"/>
      <c r="LA5916" s="16"/>
      <c r="LB5916" s="74"/>
      <c r="LC5916" s="74"/>
    </row>
    <row r="5917" spans="8:315" x14ac:dyDescent="0.35">
      <c r="H5917" s="4"/>
      <c r="J5917" s="8"/>
      <c r="K5917" s="8"/>
      <c r="L5917" s="8"/>
      <c r="M5917" s="8"/>
      <c r="O5917" s="8"/>
      <c r="P5917" s="8"/>
      <c r="R5917" s="8"/>
      <c r="S5917" s="8"/>
      <c r="T5917" s="8"/>
      <c r="U5917" s="8"/>
      <c r="W5917" s="8">
        <f t="shared" si="4571"/>
        <v>235.4</v>
      </c>
      <c r="X5917">
        <v>20253600</v>
      </c>
      <c r="Y5917">
        <f t="shared" si="4572"/>
        <v>5626</v>
      </c>
      <c r="Z5917" s="8">
        <v>693.3</v>
      </c>
      <c r="AA5917" s="8">
        <v>16.5</v>
      </c>
      <c r="AB5917" s="8">
        <v>60.6</v>
      </c>
      <c r="AC5917" s="4"/>
      <c r="KL5917" s="84"/>
      <c r="KP5917" s="84"/>
      <c r="KS5917" s="74"/>
      <c r="KT5917" s="74"/>
      <c r="KU5917" s="16"/>
      <c r="KV5917" s="72"/>
      <c r="KW5917" s="72"/>
      <c r="KX5917" s="16"/>
      <c r="KZ5917" s="16"/>
      <c r="LA5917" s="16"/>
      <c r="LB5917" s="74"/>
      <c r="LC5917" s="74"/>
    </row>
    <row r="5918" spans="8:315" x14ac:dyDescent="0.35">
      <c r="H5918" s="4"/>
      <c r="J5918" s="8"/>
      <c r="K5918" s="8"/>
      <c r="L5918" s="8"/>
      <c r="M5918" s="8"/>
      <c r="O5918" s="8"/>
      <c r="P5918" s="8"/>
      <c r="R5918" s="8"/>
      <c r="S5918" s="8"/>
      <c r="T5918" s="8"/>
      <c r="U5918" s="8"/>
      <c r="W5918" s="8">
        <f t="shared" si="4571"/>
        <v>235.5</v>
      </c>
      <c r="X5918">
        <v>20257200</v>
      </c>
      <c r="Y5918">
        <f t="shared" si="4572"/>
        <v>5627</v>
      </c>
      <c r="Z5918" s="8">
        <v>720</v>
      </c>
      <c r="AA5918" s="8">
        <v>18.100000000000001</v>
      </c>
      <c r="AB5918" s="8">
        <v>52.2</v>
      </c>
      <c r="AC5918" s="4"/>
      <c r="KL5918" s="84"/>
      <c r="KP5918" s="84"/>
      <c r="KS5918" s="74"/>
      <c r="KT5918" s="74"/>
      <c r="KU5918" s="16"/>
      <c r="KV5918" s="72"/>
      <c r="KW5918" s="72"/>
      <c r="KX5918" s="16"/>
      <c r="KZ5918" s="16"/>
      <c r="LA5918" s="16"/>
      <c r="LB5918" s="74"/>
      <c r="LC5918" s="74"/>
    </row>
    <row r="5919" spans="8:315" x14ac:dyDescent="0.35">
      <c r="H5919" s="4"/>
      <c r="J5919" s="8"/>
      <c r="K5919" s="8"/>
      <c r="L5919" s="8"/>
      <c r="M5919" s="8"/>
      <c r="O5919" s="8"/>
      <c r="P5919" s="8"/>
      <c r="R5919" s="8"/>
      <c r="S5919" s="8"/>
      <c r="T5919" s="8"/>
      <c r="U5919" s="8"/>
      <c r="W5919" s="8">
        <f t="shared" si="4571"/>
        <v>235.5</v>
      </c>
      <c r="X5919">
        <v>20260800</v>
      </c>
      <c r="Y5919">
        <f t="shared" si="4572"/>
        <v>5628</v>
      </c>
      <c r="Z5919" s="8">
        <v>627.20000000000005</v>
      </c>
      <c r="AA5919" s="8">
        <v>19.100000000000001</v>
      </c>
      <c r="AB5919" s="8">
        <v>48.2</v>
      </c>
      <c r="AC5919" s="4"/>
      <c r="KL5919" s="84"/>
      <c r="KP5919" s="84"/>
      <c r="KS5919" s="74"/>
      <c r="KT5919" s="74"/>
      <c r="KU5919" s="16"/>
      <c r="KV5919" s="72"/>
      <c r="KW5919" s="72"/>
      <c r="KX5919" s="16"/>
      <c r="KZ5919" s="16"/>
      <c r="LA5919" s="16"/>
      <c r="LB5919" s="74"/>
      <c r="LC5919" s="74"/>
    </row>
    <row r="5920" spans="8:315" x14ac:dyDescent="0.35">
      <c r="H5920" s="4"/>
      <c r="J5920" s="8"/>
      <c r="K5920" s="8"/>
      <c r="L5920" s="8"/>
      <c r="M5920" s="8"/>
      <c r="O5920" s="8"/>
      <c r="P5920" s="8"/>
      <c r="R5920" s="8"/>
      <c r="S5920" s="8"/>
      <c r="T5920" s="8"/>
      <c r="U5920" s="8"/>
      <c r="W5920" s="8">
        <f t="shared" si="4571"/>
        <v>235.5</v>
      </c>
      <c r="X5920">
        <v>20264400</v>
      </c>
      <c r="Y5920">
        <f t="shared" si="4572"/>
        <v>5629</v>
      </c>
      <c r="Z5920" s="8">
        <v>455.6</v>
      </c>
      <c r="AA5920" s="8">
        <v>19.7</v>
      </c>
      <c r="AB5920" s="8">
        <v>45.2</v>
      </c>
      <c r="AC5920" s="4"/>
      <c r="KL5920" s="84"/>
      <c r="KP5920" s="84"/>
      <c r="KS5920" s="74"/>
      <c r="KT5920" s="74"/>
      <c r="KU5920" s="16"/>
      <c r="KV5920" s="72"/>
      <c r="KW5920" s="72"/>
      <c r="KX5920" s="16"/>
      <c r="KZ5920" s="16"/>
      <c r="LA5920" s="16"/>
      <c r="LB5920" s="74"/>
      <c r="LC5920" s="74"/>
    </row>
    <row r="5921" spans="8:315" x14ac:dyDescent="0.35">
      <c r="H5921" s="4"/>
      <c r="J5921" s="8"/>
      <c r="K5921" s="8"/>
      <c r="L5921" s="8"/>
      <c r="M5921" s="8"/>
      <c r="O5921" s="8"/>
      <c r="P5921" s="8"/>
      <c r="R5921" s="8"/>
      <c r="S5921" s="8"/>
      <c r="T5921" s="8"/>
      <c r="U5921" s="8"/>
      <c r="W5921" s="8">
        <f t="shared" si="4571"/>
        <v>235.6</v>
      </c>
      <c r="X5921">
        <v>20268000</v>
      </c>
      <c r="Y5921">
        <f t="shared" si="4572"/>
        <v>5630</v>
      </c>
      <c r="Z5921" s="8">
        <v>682.8</v>
      </c>
      <c r="AA5921" s="8">
        <v>20.7</v>
      </c>
      <c r="AB5921" s="8">
        <v>42.7</v>
      </c>
      <c r="AC5921" s="4"/>
      <c r="KL5921" s="84"/>
      <c r="KP5921" s="84"/>
      <c r="KS5921" s="74"/>
      <c r="KT5921" s="74"/>
      <c r="KU5921" s="16"/>
      <c r="KV5921" s="72"/>
      <c r="KW5921" s="72"/>
      <c r="KX5921" s="16"/>
      <c r="KZ5921" s="16"/>
      <c r="LA5921" s="16"/>
      <c r="LB5921" s="74"/>
      <c r="LC5921" s="74"/>
    </row>
    <row r="5922" spans="8:315" x14ac:dyDescent="0.35">
      <c r="H5922" s="4"/>
      <c r="J5922" s="8"/>
      <c r="K5922" s="8"/>
      <c r="L5922" s="8"/>
      <c r="M5922" s="8"/>
      <c r="O5922" s="8"/>
      <c r="P5922" s="8"/>
      <c r="R5922" s="8"/>
      <c r="S5922" s="8"/>
      <c r="T5922" s="8"/>
      <c r="U5922" s="8"/>
      <c r="W5922" s="8">
        <f t="shared" si="4571"/>
        <v>235.6</v>
      </c>
      <c r="X5922">
        <v>20271600</v>
      </c>
      <c r="Y5922">
        <f t="shared" si="4572"/>
        <v>5631</v>
      </c>
      <c r="Z5922" s="8">
        <v>569.70000000000005</v>
      </c>
      <c r="AA5922" s="8">
        <v>21.2</v>
      </c>
      <c r="AB5922" s="8">
        <v>36.700000000000003</v>
      </c>
      <c r="AC5922" s="4"/>
      <c r="KL5922" s="84"/>
      <c r="KP5922" s="84"/>
      <c r="KS5922" s="74"/>
      <c r="KT5922" s="74"/>
      <c r="KU5922" s="16"/>
      <c r="KV5922" s="72"/>
      <c r="KW5922" s="72"/>
      <c r="KX5922" s="16"/>
      <c r="KZ5922" s="16"/>
      <c r="LA5922" s="16"/>
      <c r="LB5922" s="74"/>
      <c r="LC5922" s="74"/>
    </row>
    <row r="5923" spans="8:315" x14ac:dyDescent="0.35">
      <c r="H5923" s="4"/>
      <c r="J5923" s="8"/>
      <c r="K5923" s="8"/>
      <c r="L5923" s="8"/>
      <c r="M5923" s="8"/>
      <c r="O5923" s="8"/>
      <c r="P5923" s="8"/>
      <c r="R5923" s="8"/>
      <c r="S5923" s="8"/>
      <c r="T5923" s="8"/>
      <c r="U5923" s="8"/>
      <c r="W5923" s="8">
        <f t="shared" si="4571"/>
        <v>235.7</v>
      </c>
      <c r="X5923">
        <v>20275200</v>
      </c>
      <c r="Y5923">
        <f t="shared" si="4572"/>
        <v>5632</v>
      </c>
      <c r="Z5923" s="8">
        <v>556.1</v>
      </c>
      <c r="AA5923" s="8">
        <v>21.6</v>
      </c>
      <c r="AB5923" s="8">
        <v>37.9</v>
      </c>
      <c r="AC5923" s="4"/>
      <c r="KL5923" s="84"/>
      <c r="KP5923" s="84"/>
      <c r="KS5923" s="74"/>
      <c r="KT5923" s="74"/>
      <c r="KU5923" s="16"/>
      <c r="KV5923" s="72"/>
      <c r="KW5923" s="72"/>
      <c r="KX5923" s="16"/>
      <c r="KZ5923" s="16"/>
      <c r="LA5923" s="16"/>
      <c r="LB5923" s="74"/>
      <c r="LC5923" s="74"/>
    </row>
    <row r="5924" spans="8:315" x14ac:dyDescent="0.35">
      <c r="H5924" s="4"/>
      <c r="J5924" s="8"/>
      <c r="K5924" s="8"/>
      <c r="L5924" s="8"/>
      <c r="M5924" s="8"/>
      <c r="O5924" s="8"/>
      <c r="P5924" s="8"/>
      <c r="R5924" s="8"/>
      <c r="S5924" s="8"/>
      <c r="T5924" s="8"/>
      <c r="U5924" s="8"/>
      <c r="W5924" s="8">
        <f t="shared" ref="W5924:W5987" si="4573">X5924/24/3600+1</f>
        <v>235.7</v>
      </c>
      <c r="X5924">
        <v>20278800</v>
      </c>
      <c r="Y5924">
        <f t="shared" ref="Y5924:Y5987" si="4574">X5924/3600</f>
        <v>5633</v>
      </c>
      <c r="Z5924" s="8">
        <v>365</v>
      </c>
      <c r="AA5924" s="8">
        <v>21.6</v>
      </c>
      <c r="AB5924" s="8">
        <v>37.4</v>
      </c>
      <c r="AC5924" s="4"/>
      <c r="KL5924" s="84"/>
      <c r="KP5924" s="84"/>
      <c r="KS5924" s="74"/>
      <c r="KT5924" s="74"/>
      <c r="KU5924" s="16"/>
      <c r="KV5924" s="72"/>
      <c r="KW5924" s="72"/>
      <c r="KX5924" s="16"/>
      <c r="KZ5924" s="16"/>
      <c r="LA5924" s="16"/>
      <c r="LB5924" s="74"/>
      <c r="LC5924" s="74"/>
    </row>
    <row r="5925" spans="8:315" x14ac:dyDescent="0.35">
      <c r="H5925" s="4"/>
      <c r="J5925" s="8"/>
      <c r="K5925" s="8"/>
      <c r="L5925" s="8"/>
      <c r="M5925" s="8"/>
      <c r="O5925" s="8"/>
      <c r="P5925" s="8"/>
      <c r="R5925" s="8"/>
      <c r="S5925" s="8"/>
      <c r="T5925" s="8"/>
      <c r="U5925" s="8"/>
      <c r="W5925" s="8">
        <f t="shared" si="4573"/>
        <v>235.8</v>
      </c>
      <c r="X5925">
        <v>20282400</v>
      </c>
      <c r="Y5925">
        <f t="shared" si="4574"/>
        <v>5634</v>
      </c>
      <c r="Z5925" s="8">
        <v>198.1</v>
      </c>
      <c r="AA5925" s="8">
        <v>21.2</v>
      </c>
      <c r="AB5925" s="8">
        <v>42.6</v>
      </c>
      <c r="AC5925" s="4"/>
      <c r="KL5925" s="84"/>
      <c r="KP5925" s="84"/>
      <c r="KS5925" s="74"/>
      <c r="KT5925" s="74"/>
      <c r="KU5925" s="16"/>
      <c r="KV5925" s="72"/>
      <c r="KW5925" s="72"/>
      <c r="KX5925" s="16"/>
      <c r="KZ5925" s="16"/>
      <c r="LA5925" s="16"/>
      <c r="LB5925" s="74"/>
      <c r="LC5925" s="74"/>
    </row>
    <row r="5926" spans="8:315" x14ac:dyDescent="0.35">
      <c r="H5926" s="4"/>
      <c r="J5926" s="8"/>
      <c r="K5926" s="8"/>
      <c r="L5926" s="8"/>
      <c r="M5926" s="8"/>
      <c r="O5926" s="8"/>
      <c r="P5926" s="8"/>
      <c r="R5926" s="8"/>
      <c r="S5926" s="8"/>
      <c r="T5926" s="8"/>
      <c r="U5926" s="8"/>
      <c r="W5926" s="8">
        <f t="shared" si="4573"/>
        <v>235.8</v>
      </c>
      <c r="X5926">
        <v>20286000</v>
      </c>
      <c r="Y5926">
        <f t="shared" si="4574"/>
        <v>5635</v>
      </c>
      <c r="Z5926" s="8">
        <v>36.1</v>
      </c>
      <c r="AA5926" s="8">
        <v>20.3</v>
      </c>
      <c r="AB5926" s="8">
        <v>46.6</v>
      </c>
      <c r="AC5926" s="4"/>
      <c r="KL5926" s="84"/>
      <c r="KP5926" s="84"/>
      <c r="KS5926" s="74"/>
      <c r="KT5926" s="74"/>
      <c r="KU5926" s="16"/>
      <c r="KV5926" s="72"/>
      <c r="KW5926" s="72"/>
      <c r="KX5926" s="16"/>
      <c r="KZ5926" s="16"/>
      <c r="LA5926" s="16"/>
      <c r="LB5926" s="74"/>
      <c r="LC5926" s="74"/>
    </row>
    <row r="5927" spans="8:315" x14ac:dyDescent="0.35">
      <c r="H5927" s="4"/>
      <c r="J5927" s="8"/>
      <c r="K5927" s="8"/>
      <c r="L5927" s="8"/>
      <c r="M5927" s="8"/>
      <c r="O5927" s="8"/>
      <c r="P5927" s="8"/>
      <c r="R5927" s="8"/>
      <c r="S5927" s="8"/>
      <c r="T5927" s="8"/>
      <c r="U5927" s="8"/>
      <c r="W5927" s="8">
        <f t="shared" si="4573"/>
        <v>235.8</v>
      </c>
      <c r="X5927">
        <v>20289600</v>
      </c>
      <c r="Y5927">
        <f t="shared" si="4574"/>
        <v>5636</v>
      </c>
      <c r="Z5927" s="8">
        <v>0</v>
      </c>
      <c r="AA5927" s="8">
        <v>18</v>
      </c>
      <c r="AB5927" s="8">
        <v>65.900000000000006</v>
      </c>
      <c r="AC5927" s="4"/>
      <c r="KL5927" s="84"/>
      <c r="KP5927" s="84"/>
      <c r="KS5927" s="74"/>
      <c r="KT5927" s="74"/>
      <c r="KU5927" s="16"/>
      <c r="KV5927" s="72"/>
      <c r="KW5927" s="72"/>
      <c r="KX5927" s="16"/>
      <c r="KZ5927" s="16"/>
      <c r="LA5927" s="16"/>
      <c r="LB5927" s="74"/>
      <c r="LC5927" s="74"/>
    </row>
    <row r="5928" spans="8:315" x14ac:dyDescent="0.35">
      <c r="H5928" s="4"/>
      <c r="J5928" s="8"/>
      <c r="K5928" s="8"/>
      <c r="L5928" s="8"/>
      <c r="M5928" s="8"/>
      <c r="O5928" s="8"/>
      <c r="P5928" s="8"/>
      <c r="R5928" s="8"/>
      <c r="S5928" s="8"/>
      <c r="T5928" s="8"/>
      <c r="U5928" s="8"/>
      <c r="W5928" s="8">
        <f t="shared" si="4573"/>
        <v>235.9</v>
      </c>
      <c r="X5928">
        <v>20293200</v>
      </c>
      <c r="Y5928">
        <f t="shared" si="4574"/>
        <v>5637</v>
      </c>
      <c r="Z5928" s="8">
        <v>0</v>
      </c>
      <c r="AA5928" s="8">
        <v>15.2</v>
      </c>
      <c r="AB5928" s="8">
        <v>77.3</v>
      </c>
      <c r="AC5928" s="4"/>
      <c r="KL5928" s="84"/>
      <c r="KP5928" s="84"/>
      <c r="KS5928" s="74"/>
      <c r="KT5928" s="74"/>
      <c r="KU5928" s="16"/>
      <c r="KV5928" s="72"/>
      <c r="KW5928" s="72"/>
      <c r="KX5928" s="16"/>
      <c r="KZ5928" s="16"/>
      <c r="LA5928" s="16"/>
      <c r="LB5928" s="74"/>
      <c r="LC5928" s="74"/>
    </row>
    <row r="5929" spans="8:315" x14ac:dyDescent="0.35">
      <c r="H5929" s="4"/>
      <c r="J5929" s="8"/>
      <c r="K5929" s="8"/>
      <c r="L5929" s="8"/>
      <c r="M5929" s="8"/>
      <c r="O5929" s="8"/>
      <c r="P5929" s="8"/>
      <c r="R5929" s="8"/>
      <c r="S5929" s="8"/>
      <c r="T5929" s="8"/>
      <c r="U5929" s="8"/>
      <c r="W5929" s="8">
        <f t="shared" si="4573"/>
        <v>235.9</v>
      </c>
      <c r="X5929">
        <v>20296800</v>
      </c>
      <c r="Y5929">
        <f t="shared" si="4574"/>
        <v>5638</v>
      </c>
      <c r="Z5929" s="8">
        <v>0</v>
      </c>
      <c r="AA5929" s="8">
        <v>13.8</v>
      </c>
      <c r="AB5929" s="8">
        <v>80.900000000000006</v>
      </c>
      <c r="AC5929" s="4"/>
      <c r="KL5929" s="84"/>
      <c r="KP5929" s="84"/>
      <c r="KS5929" s="74"/>
      <c r="KT5929" s="74"/>
      <c r="KU5929" s="16"/>
      <c r="KV5929" s="72"/>
      <c r="KW5929" s="72"/>
      <c r="KX5929" s="16"/>
      <c r="KZ5929" s="16"/>
      <c r="LA5929" s="16"/>
      <c r="LB5929" s="74"/>
      <c r="LC5929" s="74"/>
    </row>
    <row r="5930" spans="8:315" x14ac:dyDescent="0.35">
      <c r="H5930" s="4"/>
      <c r="J5930" s="8"/>
      <c r="K5930" s="8"/>
      <c r="L5930" s="8"/>
      <c r="M5930" s="8"/>
      <c r="O5930" s="8"/>
      <c r="P5930" s="8"/>
      <c r="R5930" s="8"/>
      <c r="S5930" s="8"/>
      <c r="T5930" s="8"/>
      <c r="U5930" s="8"/>
      <c r="W5930" s="8">
        <f t="shared" si="4573"/>
        <v>236</v>
      </c>
      <c r="X5930">
        <v>20300400</v>
      </c>
      <c r="Y5930">
        <f t="shared" si="4574"/>
        <v>5639</v>
      </c>
      <c r="Z5930" s="8">
        <v>0</v>
      </c>
      <c r="AA5930" s="8">
        <v>14.7</v>
      </c>
      <c r="AB5930" s="8">
        <v>74.8</v>
      </c>
      <c r="AC5930" s="4"/>
      <c r="KL5930" s="84"/>
      <c r="KP5930" s="84"/>
      <c r="KS5930" s="74"/>
      <c r="KT5930" s="74"/>
      <c r="KU5930" s="16"/>
      <c r="KV5930" s="72"/>
      <c r="KW5930" s="72"/>
      <c r="KX5930" s="16"/>
      <c r="KZ5930" s="16"/>
      <c r="LA5930" s="16"/>
      <c r="LB5930" s="74"/>
      <c r="LC5930" s="74"/>
    </row>
    <row r="5931" spans="8:315" x14ac:dyDescent="0.35">
      <c r="H5931" s="4"/>
      <c r="J5931" s="8"/>
      <c r="K5931" s="8"/>
      <c r="L5931" s="8"/>
      <c r="M5931" s="8"/>
      <c r="O5931" s="8"/>
      <c r="P5931" s="8"/>
      <c r="R5931" s="8"/>
      <c r="S5931" s="8"/>
      <c r="T5931" s="8"/>
      <c r="U5931" s="8"/>
      <c r="W5931" s="8">
        <f t="shared" si="4573"/>
        <v>236</v>
      </c>
      <c r="X5931">
        <v>20304000</v>
      </c>
      <c r="Y5931">
        <f t="shared" si="4574"/>
        <v>5640</v>
      </c>
      <c r="Z5931" s="8">
        <v>0</v>
      </c>
      <c r="AA5931" s="8">
        <v>14.4</v>
      </c>
      <c r="AB5931" s="8">
        <v>73</v>
      </c>
      <c r="AC5931" s="4"/>
      <c r="KL5931" s="84"/>
      <c r="KP5931" s="84"/>
      <c r="KS5931" s="74"/>
      <c r="KT5931" s="74"/>
      <c r="KU5931" s="16"/>
      <c r="KV5931" s="72"/>
      <c r="KW5931" s="72"/>
      <c r="KX5931" s="16"/>
      <c r="KZ5931" s="16"/>
      <c r="LA5931" s="16"/>
      <c r="LB5931" s="74"/>
      <c r="LC5931" s="74"/>
    </row>
    <row r="5932" spans="8:315" x14ac:dyDescent="0.35">
      <c r="H5932" s="4"/>
      <c r="J5932" s="8"/>
      <c r="K5932" s="8"/>
      <c r="L5932" s="8"/>
      <c r="M5932" s="8"/>
      <c r="O5932" s="8"/>
      <c r="P5932" s="8"/>
      <c r="R5932" s="8"/>
      <c r="S5932" s="8"/>
      <c r="T5932" s="8"/>
      <c r="U5932" s="8"/>
      <c r="W5932" s="8">
        <f t="shared" si="4573"/>
        <v>236</v>
      </c>
      <c r="X5932">
        <v>20307600</v>
      </c>
      <c r="Y5932">
        <f t="shared" si="4574"/>
        <v>5641</v>
      </c>
      <c r="Z5932" s="8">
        <v>0</v>
      </c>
      <c r="AA5932" s="8">
        <v>14.4</v>
      </c>
      <c r="AB5932" s="8">
        <v>74.400000000000006</v>
      </c>
      <c r="AC5932" s="4"/>
      <c r="KL5932" s="84"/>
      <c r="KP5932" s="84"/>
      <c r="KS5932" s="74"/>
      <c r="KT5932" s="74"/>
      <c r="KU5932" s="16"/>
      <c r="KV5932" s="72"/>
      <c r="KW5932" s="72"/>
      <c r="KX5932" s="16"/>
      <c r="KZ5932" s="16"/>
      <c r="LA5932" s="16"/>
      <c r="LB5932" s="74"/>
      <c r="LC5932" s="74"/>
    </row>
    <row r="5933" spans="8:315" x14ac:dyDescent="0.35">
      <c r="H5933" s="4"/>
      <c r="J5933" s="8"/>
      <c r="K5933" s="8"/>
      <c r="L5933" s="8"/>
      <c r="M5933" s="8"/>
      <c r="O5933" s="8"/>
      <c r="P5933" s="8"/>
      <c r="R5933" s="8"/>
      <c r="S5933" s="8"/>
      <c r="T5933" s="8"/>
      <c r="U5933" s="8"/>
      <c r="W5933" s="8">
        <f t="shared" si="4573"/>
        <v>236.1</v>
      </c>
      <c r="X5933">
        <v>20311200</v>
      </c>
      <c r="Y5933">
        <f t="shared" si="4574"/>
        <v>5642</v>
      </c>
      <c r="Z5933" s="8">
        <v>0</v>
      </c>
      <c r="AA5933" s="8">
        <v>14.9</v>
      </c>
      <c r="AB5933" s="8">
        <v>73.3</v>
      </c>
      <c r="AC5933" s="4"/>
      <c r="KL5933" s="84"/>
      <c r="KP5933" s="84"/>
      <c r="KS5933" s="74"/>
      <c r="KT5933" s="74"/>
      <c r="KU5933" s="16"/>
      <c r="KV5933" s="72"/>
      <c r="KW5933" s="72"/>
      <c r="KX5933" s="16"/>
      <c r="KZ5933" s="16"/>
      <c r="LA5933" s="16"/>
      <c r="LB5933" s="74"/>
      <c r="LC5933" s="74"/>
    </row>
    <row r="5934" spans="8:315" x14ac:dyDescent="0.35">
      <c r="H5934" s="4"/>
      <c r="J5934" s="8"/>
      <c r="K5934" s="8"/>
      <c r="L5934" s="8"/>
      <c r="M5934" s="8"/>
      <c r="O5934" s="8"/>
      <c r="P5934" s="8"/>
      <c r="R5934" s="8"/>
      <c r="S5934" s="8"/>
      <c r="T5934" s="8"/>
      <c r="U5934" s="8"/>
      <c r="W5934" s="8">
        <f t="shared" si="4573"/>
        <v>236.1</v>
      </c>
      <c r="X5934">
        <v>20314800</v>
      </c>
      <c r="Y5934">
        <f t="shared" si="4574"/>
        <v>5643</v>
      </c>
      <c r="Z5934" s="8">
        <v>0</v>
      </c>
      <c r="AA5934" s="8">
        <v>13.6</v>
      </c>
      <c r="AB5934" s="8">
        <v>83.6</v>
      </c>
      <c r="AC5934" s="4"/>
      <c r="KL5934" s="84"/>
      <c r="KP5934" s="84"/>
      <c r="KS5934" s="74"/>
      <c r="KT5934" s="74"/>
      <c r="KU5934" s="16"/>
      <c r="KV5934" s="72"/>
      <c r="KW5934" s="72"/>
      <c r="KX5934" s="16"/>
      <c r="KZ5934" s="16"/>
      <c r="LA5934" s="16"/>
      <c r="LB5934" s="74"/>
      <c r="LC5934" s="74"/>
    </row>
    <row r="5935" spans="8:315" x14ac:dyDescent="0.35">
      <c r="H5935" s="4"/>
      <c r="J5935" s="8"/>
      <c r="K5935" s="8"/>
      <c r="L5935" s="8"/>
      <c r="M5935" s="8"/>
      <c r="O5935" s="8"/>
      <c r="P5935" s="8"/>
      <c r="R5935" s="8"/>
      <c r="S5935" s="8"/>
      <c r="T5935" s="8"/>
      <c r="U5935" s="8"/>
      <c r="W5935" s="8">
        <f t="shared" si="4573"/>
        <v>236.2</v>
      </c>
      <c r="X5935">
        <v>20318400</v>
      </c>
      <c r="Y5935">
        <f t="shared" si="4574"/>
        <v>5644</v>
      </c>
      <c r="Z5935" s="8">
        <v>0</v>
      </c>
      <c r="AA5935" s="8">
        <v>11.6</v>
      </c>
      <c r="AB5935" s="8">
        <v>87.2</v>
      </c>
      <c r="AC5935" s="4"/>
      <c r="KL5935" s="84"/>
      <c r="KP5935" s="84"/>
      <c r="KS5935" s="74"/>
      <c r="KT5935" s="74"/>
      <c r="KU5935" s="16"/>
      <c r="KV5935" s="72"/>
      <c r="KW5935" s="72"/>
      <c r="KX5935" s="16"/>
      <c r="KZ5935" s="16"/>
      <c r="LA5935" s="16"/>
      <c r="LB5935" s="74"/>
      <c r="LC5935" s="74"/>
    </row>
    <row r="5936" spans="8:315" x14ac:dyDescent="0.35">
      <c r="H5936" s="4"/>
      <c r="J5936" s="8"/>
      <c r="K5936" s="8"/>
      <c r="L5936" s="8"/>
      <c r="M5936" s="8"/>
      <c r="O5936" s="8"/>
      <c r="P5936" s="8"/>
      <c r="R5936" s="8"/>
      <c r="S5936" s="8"/>
      <c r="T5936" s="8"/>
      <c r="U5936" s="8"/>
      <c r="W5936" s="8">
        <f t="shared" si="4573"/>
        <v>236.2</v>
      </c>
      <c r="X5936">
        <v>20322000</v>
      </c>
      <c r="Y5936">
        <f t="shared" si="4574"/>
        <v>5645</v>
      </c>
      <c r="Z5936" s="8">
        <v>0</v>
      </c>
      <c r="AA5936" s="8">
        <v>11</v>
      </c>
      <c r="AB5936" s="8">
        <v>86.8</v>
      </c>
      <c r="AC5936" s="4"/>
      <c r="KL5936" s="84"/>
      <c r="KP5936" s="84"/>
      <c r="KS5936" s="74"/>
      <c r="KT5936" s="74"/>
      <c r="KU5936" s="16"/>
      <c r="KV5936" s="72"/>
      <c r="KW5936" s="72"/>
      <c r="KX5936" s="16"/>
      <c r="KZ5936" s="16"/>
      <c r="LA5936" s="16"/>
      <c r="LB5936" s="74"/>
      <c r="LC5936" s="74"/>
    </row>
    <row r="5937" spans="8:315" x14ac:dyDescent="0.35">
      <c r="H5937" s="4"/>
      <c r="J5937" s="8"/>
      <c r="K5937" s="8"/>
      <c r="L5937" s="8"/>
      <c r="M5937" s="8"/>
      <c r="O5937" s="8"/>
      <c r="P5937" s="8"/>
      <c r="R5937" s="8"/>
      <c r="S5937" s="8"/>
      <c r="T5937" s="8"/>
      <c r="U5937" s="8"/>
      <c r="W5937" s="8">
        <f t="shared" si="4573"/>
        <v>236.3</v>
      </c>
      <c r="X5937">
        <v>20325600</v>
      </c>
      <c r="Y5937">
        <f t="shared" si="4574"/>
        <v>5646</v>
      </c>
      <c r="Z5937" s="8">
        <v>23.3</v>
      </c>
      <c r="AA5937" s="8">
        <v>11.2</v>
      </c>
      <c r="AB5937" s="8">
        <v>87.3</v>
      </c>
      <c r="AC5937" s="4"/>
      <c r="KL5937" s="84"/>
      <c r="KP5937" s="84"/>
      <c r="KS5937" s="74"/>
      <c r="KT5937" s="74"/>
      <c r="KU5937" s="16"/>
      <c r="KV5937" s="72"/>
      <c r="KW5937" s="72"/>
      <c r="KX5937" s="16"/>
      <c r="KZ5937" s="16"/>
      <c r="LA5937" s="16"/>
      <c r="LB5937" s="74"/>
      <c r="LC5937" s="74"/>
    </row>
    <row r="5938" spans="8:315" x14ac:dyDescent="0.35">
      <c r="H5938" s="4"/>
      <c r="J5938" s="8"/>
      <c r="K5938" s="8"/>
      <c r="L5938" s="8"/>
      <c r="M5938" s="8"/>
      <c r="O5938" s="8"/>
      <c r="P5938" s="8"/>
      <c r="R5938" s="8"/>
      <c r="S5938" s="8"/>
      <c r="T5938" s="8"/>
      <c r="U5938" s="8"/>
      <c r="W5938" s="8">
        <f t="shared" si="4573"/>
        <v>236.3</v>
      </c>
      <c r="X5938">
        <v>20329200</v>
      </c>
      <c r="Y5938">
        <f t="shared" si="4574"/>
        <v>5647</v>
      </c>
      <c r="Z5938" s="8">
        <v>165.3</v>
      </c>
      <c r="AA5938" s="8">
        <v>13.9</v>
      </c>
      <c r="AB5938" s="8">
        <v>74.599999999999994</v>
      </c>
      <c r="AC5938" s="4"/>
      <c r="KL5938" s="84"/>
      <c r="KP5938" s="84"/>
      <c r="KS5938" s="74"/>
      <c r="KT5938" s="74"/>
      <c r="KU5938" s="16"/>
      <c r="KV5938" s="72"/>
      <c r="KW5938" s="72"/>
      <c r="KX5938" s="16"/>
      <c r="KZ5938" s="16"/>
      <c r="LA5938" s="16"/>
      <c r="LB5938" s="74"/>
      <c r="LC5938" s="74"/>
    </row>
    <row r="5939" spans="8:315" x14ac:dyDescent="0.35">
      <c r="H5939" s="4"/>
      <c r="J5939" s="8"/>
      <c r="K5939" s="8"/>
      <c r="L5939" s="8"/>
      <c r="M5939" s="8"/>
      <c r="O5939" s="8"/>
      <c r="P5939" s="8"/>
      <c r="R5939" s="8"/>
      <c r="S5939" s="8"/>
      <c r="T5939" s="8"/>
      <c r="U5939" s="8"/>
      <c r="W5939" s="8">
        <f t="shared" si="4573"/>
        <v>236.3</v>
      </c>
      <c r="X5939">
        <v>20332800</v>
      </c>
      <c r="Y5939">
        <f t="shared" si="4574"/>
        <v>5648</v>
      </c>
      <c r="Z5939" s="8">
        <v>344.4</v>
      </c>
      <c r="AA5939" s="8">
        <v>16.600000000000001</v>
      </c>
      <c r="AB5939" s="8">
        <v>66.2</v>
      </c>
      <c r="AC5939" s="4"/>
      <c r="KL5939" s="84"/>
      <c r="KP5939" s="84"/>
      <c r="KS5939" s="74"/>
      <c r="KT5939" s="74"/>
      <c r="KU5939" s="16"/>
      <c r="KV5939" s="72"/>
      <c r="KW5939" s="72"/>
      <c r="KX5939" s="16"/>
      <c r="KZ5939" s="16"/>
      <c r="LA5939" s="16"/>
      <c r="LB5939" s="74"/>
      <c r="LC5939" s="74"/>
    </row>
    <row r="5940" spans="8:315" x14ac:dyDescent="0.35">
      <c r="H5940" s="4"/>
      <c r="J5940" s="8"/>
      <c r="K5940" s="8"/>
      <c r="L5940" s="8"/>
      <c r="M5940" s="8"/>
      <c r="O5940" s="8"/>
      <c r="P5940" s="8"/>
      <c r="R5940" s="8"/>
      <c r="S5940" s="8"/>
      <c r="T5940" s="8"/>
      <c r="U5940" s="8"/>
      <c r="W5940" s="8">
        <f t="shared" si="4573"/>
        <v>236.4</v>
      </c>
      <c r="X5940">
        <v>20336400</v>
      </c>
      <c r="Y5940">
        <f t="shared" si="4574"/>
        <v>5649</v>
      </c>
      <c r="Z5940" s="8">
        <v>514.20000000000005</v>
      </c>
      <c r="AA5940" s="8">
        <v>18.899999999999999</v>
      </c>
      <c r="AB5940" s="8">
        <v>63.9</v>
      </c>
      <c r="AC5940" s="4"/>
      <c r="KL5940" s="84"/>
      <c r="KP5940" s="84"/>
      <c r="KS5940" s="74"/>
      <c r="KT5940" s="74"/>
      <c r="KU5940" s="16"/>
      <c r="KV5940" s="72"/>
      <c r="KW5940" s="72"/>
      <c r="KX5940" s="16"/>
      <c r="KZ5940" s="16"/>
      <c r="LA5940" s="16"/>
      <c r="LB5940" s="74"/>
      <c r="LC5940" s="74"/>
    </row>
    <row r="5941" spans="8:315" x14ac:dyDescent="0.35">
      <c r="H5941" s="4"/>
      <c r="J5941" s="8"/>
      <c r="K5941" s="8"/>
      <c r="L5941" s="8"/>
      <c r="M5941" s="8"/>
      <c r="O5941" s="8"/>
      <c r="P5941" s="8"/>
      <c r="R5941" s="8"/>
      <c r="S5941" s="8"/>
      <c r="T5941" s="8"/>
      <c r="U5941" s="8"/>
      <c r="W5941" s="8">
        <f t="shared" si="4573"/>
        <v>236.4</v>
      </c>
      <c r="X5941">
        <v>20340000</v>
      </c>
      <c r="Y5941">
        <f t="shared" si="4574"/>
        <v>5650</v>
      </c>
      <c r="Z5941" s="8">
        <v>664.2</v>
      </c>
      <c r="AA5941" s="8">
        <v>21.2</v>
      </c>
      <c r="AB5941" s="8">
        <v>53.5</v>
      </c>
      <c r="AC5941" s="4"/>
      <c r="KL5941" s="84"/>
      <c r="KP5941" s="84"/>
      <c r="KS5941" s="74"/>
      <c r="KT5941" s="74"/>
      <c r="KU5941" s="16"/>
      <c r="KV5941" s="72"/>
      <c r="KW5941" s="72"/>
      <c r="KX5941" s="16"/>
      <c r="KZ5941" s="16"/>
      <c r="LA5941" s="16"/>
      <c r="LB5941" s="74"/>
      <c r="LC5941" s="74"/>
    </row>
    <row r="5942" spans="8:315" x14ac:dyDescent="0.35">
      <c r="H5942" s="4"/>
      <c r="J5942" s="8"/>
      <c r="K5942" s="8"/>
      <c r="L5942" s="8"/>
      <c r="M5942" s="8"/>
      <c r="O5942" s="8"/>
      <c r="P5942" s="8"/>
      <c r="R5942" s="8"/>
      <c r="S5942" s="8"/>
      <c r="T5942" s="8"/>
      <c r="U5942" s="8"/>
      <c r="W5942" s="8">
        <f t="shared" si="4573"/>
        <v>236.5</v>
      </c>
      <c r="X5942">
        <v>20343600</v>
      </c>
      <c r="Y5942">
        <f t="shared" si="4574"/>
        <v>5651</v>
      </c>
      <c r="Z5942" s="8">
        <v>769.4</v>
      </c>
      <c r="AA5942" s="8">
        <v>22.7</v>
      </c>
      <c r="AB5942" s="8">
        <v>53.3</v>
      </c>
      <c r="AC5942" s="4"/>
      <c r="KL5942" s="84"/>
      <c r="KP5942" s="84"/>
      <c r="KS5942" s="74"/>
      <c r="KT5942" s="74"/>
      <c r="KU5942" s="16"/>
      <c r="KV5942" s="72"/>
      <c r="KW5942" s="72"/>
      <c r="KX5942" s="16"/>
      <c r="KZ5942" s="16"/>
      <c r="LA5942" s="16"/>
      <c r="LB5942" s="74"/>
      <c r="LC5942" s="74"/>
    </row>
    <row r="5943" spans="8:315" x14ac:dyDescent="0.35">
      <c r="H5943" s="4"/>
      <c r="J5943" s="8"/>
      <c r="K5943" s="8"/>
      <c r="L5943" s="8"/>
      <c r="M5943" s="8"/>
      <c r="O5943" s="8"/>
      <c r="P5943" s="8"/>
      <c r="R5943" s="8"/>
      <c r="S5943" s="8"/>
      <c r="T5943" s="8"/>
      <c r="U5943" s="8"/>
      <c r="W5943" s="8">
        <f t="shared" si="4573"/>
        <v>236.5</v>
      </c>
      <c r="X5943">
        <v>20347200</v>
      </c>
      <c r="Y5943">
        <f t="shared" si="4574"/>
        <v>5652</v>
      </c>
      <c r="Z5943" s="8">
        <v>834.2</v>
      </c>
      <c r="AA5943" s="8">
        <v>24.1</v>
      </c>
      <c r="AB5943" s="8">
        <v>48.4</v>
      </c>
      <c r="AC5943" s="4"/>
      <c r="KL5943" s="84"/>
      <c r="KP5943" s="84"/>
      <c r="KS5943" s="74"/>
      <c r="KT5943" s="74"/>
      <c r="KU5943" s="16"/>
      <c r="KV5943" s="72"/>
      <c r="KW5943" s="72"/>
      <c r="KX5943" s="16"/>
      <c r="KZ5943" s="16"/>
      <c r="LA5943" s="16"/>
      <c r="LB5943" s="74"/>
      <c r="LC5943" s="74"/>
    </row>
    <row r="5944" spans="8:315" x14ac:dyDescent="0.35">
      <c r="H5944" s="4"/>
      <c r="J5944" s="8"/>
      <c r="K5944" s="8"/>
      <c r="L5944" s="8"/>
      <c r="M5944" s="8"/>
      <c r="O5944" s="8"/>
      <c r="P5944" s="8"/>
      <c r="R5944" s="8"/>
      <c r="S5944" s="8"/>
      <c r="T5944" s="8"/>
      <c r="U5944" s="8"/>
      <c r="W5944" s="8">
        <f t="shared" si="4573"/>
        <v>236.5</v>
      </c>
      <c r="X5944">
        <v>20350800</v>
      </c>
      <c r="Y5944">
        <f t="shared" si="4574"/>
        <v>5653</v>
      </c>
      <c r="Z5944" s="8">
        <v>751.1</v>
      </c>
      <c r="AA5944" s="8">
        <v>25.2</v>
      </c>
      <c r="AB5944" s="8">
        <v>45</v>
      </c>
      <c r="AC5944" s="4"/>
      <c r="KL5944" s="84"/>
      <c r="KP5944" s="84"/>
      <c r="KS5944" s="74"/>
      <c r="KT5944" s="74"/>
      <c r="KU5944" s="16"/>
      <c r="KV5944" s="72"/>
      <c r="KW5944" s="72"/>
      <c r="KX5944" s="16"/>
      <c r="KZ5944" s="16"/>
      <c r="LA5944" s="16"/>
      <c r="LB5944" s="74"/>
      <c r="LC5944" s="74"/>
    </row>
    <row r="5945" spans="8:315" x14ac:dyDescent="0.35">
      <c r="H5945" s="4"/>
      <c r="J5945" s="8"/>
      <c r="K5945" s="8"/>
      <c r="L5945" s="8"/>
      <c r="M5945" s="8"/>
      <c r="O5945" s="8"/>
      <c r="P5945" s="8"/>
      <c r="R5945" s="8"/>
      <c r="S5945" s="8"/>
      <c r="T5945" s="8"/>
      <c r="U5945" s="8"/>
      <c r="W5945" s="8">
        <f t="shared" si="4573"/>
        <v>236.6</v>
      </c>
      <c r="X5945">
        <v>20354400</v>
      </c>
      <c r="Y5945">
        <f t="shared" si="4574"/>
        <v>5654</v>
      </c>
      <c r="Z5945" s="8">
        <v>797.2</v>
      </c>
      <c r="AA5945" s="8">
        <v>26.4</v>
      </c>
      <c r="AB5945" s="8">
        <v>43.3</v>
      </c>
      <c r="AC5945" s="4"/>
      <c r="KL5945" s="84"/>
      <c r="KP5945" s="84"/>
      <c r="KS5945" s="74"/>
      <c r="KT5945" s="74"/>
      <c r="KU5945" s="16"/>
      <c r="KV5945" s="72"/>
      <c r="KW5945" s="72"/>
      <c r="KX5945" s="16"/>
      <c r="KZ5945" s="16"/>
      <c r="LA5945" s="16"/>
      <c r="LB5945" s="74"/>
      <c r="LC5945" s="74"/>
    </row>
    <row r="5946" spans="8:315" x14ac:dyDescent="0.35">
      <c r="H5946" s="4"/>
      <c r="J5946" s="8"/>
      <c r="K5946" s="8"/>
      <c r="L5946" s="8"/>
      <c r="M5946" s="8"/>
      <c r="O5946" s="8"/>
      <c r="P5946" s="8"/>
      <c r="R5946" s="8"/>
      <c r="S5946" s="8"/>
      <c r="T5946" s="8"/>
      <c r="U5946" s="8"/>
      <c r="W5946" s="8">
        <f t="shared" si="4573"/>
        <v>236.6</v>
      </c>
      <c r="X5946">
        <v>20358000</v>
      </c>
      <c r="Y5946">
        <f t="shared" si="4574"/>
        <v>5655</v>
      </c>
      <c r="Z5946" s="8">
        <v>593.29999999999995</v>
      </c>
      <c r="AA5946" s="8">
        <v>26.5</v>
      </c>
      <c r="AB5946" s="8">
        <v>43.7</v>
      </c>
      <c r="AC5946" s="4"/>
      <c r="KL5946" s="84"/>
      <c r="KP5946" s="84"/>
      <c r="KS5946" s="74"/>
      <c r="KT5946" s="74"/>
      <c r="KU5946" s="16"/>
      <c r="KV5946" s="72"/>
      <c r="KW5946" s="72"/>
      <c r="KX5946" s="16"/>
      <c r="KZ5946" s="16"/>
      <c r="LA5946" s="16"/>
      <c r="LB5946" s="74"/>
      <c r="LC5946" s="74"/>
    </row>
    <row r="5947" spans="8:315" x14ac:dyDescent="0.35">
      <c r="H5947" s="4"/>
      <c r="J5947" s="8"/>
      <c r="K5947" s="8"/>
      <c r="L5947" s="8"/>
      <c r="M5947" s="8"/>
      <c r="O5947" s="8"/>
      <c r="P5947" s="8"/>
      <c r="R5947" s="8"/>
      <c r="S5947" s="8"/>
      <c r="T5947" s="8"/>
      <c r="U5947" s="8"/>
      <c r="W5947" s="8">
        <f t="shared" si="4573"/>
        <v>236.7</v>
      </c>
      <c r="X5947">
        <v>20361600</v>
      </c>
      <c r="Y5947">
        <f t="shared" si="4574"/>
        <v>5656</v>
      </c>
      <c r="Z5947" s="8">
        <v>535.6</v>
      </c>
      <c r="AA5947" s="8">
        <v>26.7</v>
      </c>
      <c r="AB5947" s="8">
        <v>43.8</v>
      </c>
      <c r="AC5947" s="4"/>
      <c r="KL5947" s="84"/>
      <c r="KP5947" s="84"/>
      <c r="KS5947" s="74"/>
      <c r="KT5947" s="74"/>
      <c r="KU5947" s="16"/>
      <c r="KV5947" s="72"/>
      <c r="KW5947" s="72"/>
      <c r="KX5947" s="16"/>
      <c r="KZ5947" s="16"/>
      <c r="LA5947" s="16"/>
      <c r="LB5947" s="74"/>
      <c r="LC5947" s="74"/>
    </row>
    <row r="5948" spans="8:315" x14ac:dyDescent="0.35">
      <c r="H5948" s="4"/>
      <c r="J5948" s="8"/>
      <c r="K5948" s="8"/>
      <c r="L5948" s="8"/>
      <c r="M5948" s="8"/>
      <c r="O5948" s="8"/>
      <c r="P5948" s="8"/>
      <c r="R5948" s="8"/>
      <c r="S5948" s="8"/>
      <c r="T5948" s="8"/>
      <c r="U5948" s="8"/>
      <c r="W5948" s="8">
        <f t="shared" si="4573"/>
        <v>236.7</v>
      </c>
      <c r="X5948">
        <v>20365200</v>
      </c>
      <c r="Y5948">
        <f t="shared" si="4574"/>
        <v>5657</v>
      </c>
      <c r="Z5948" s="8">
        <v>346.7</v>
      </c>
      <c r="AA5948" s="8">
        <v>26.7</v>
      </c>
      <c r="AB5948" s="8">
        <v>43.5</v>
      </c>
      <c r="AC5948" s="4"/>
      <c r="KL5948" s="84"/>
      <c r="KP5948" s="84"/>
      <c r="KS5948" s="74"/>
      <c r="KT5948" s="74"/>
      <c r="KU5948" s="16"/>
      <c r="KV5948" s="72"/>
      <c r="KW5948" s="72"/>
      <c r="KX5948" s="16"/>
      <c r="KZ5948" s="16"/>
      <c r="LA5948" s="16"/>
      <c r="LB5948" s="74"/>
      <c r="LC5948" s="74"/>
    </row>
    <row r="5949" spans="8:315" x14ac:dyDescent="0.35">
      <c r="H5949" s="4"/>
      <c r="J5949" s="8"/>
      <c r="K5949" s="8"/>
      <c r="L5949" s="8"/>
      <c r="M5949" s="8"/>
      <c r="O5949" s="8"/>
      <c r="P5949" s="8"/>
      <c r="R5949" s="8"/>
      <c r="S5949" s="8"/>
      <c r="T5949" s="8"/>
      <c r="U5949" s="8"/>
      <c r="W5949" s="8">
        <f t="shared" si="4573"/>
        <v>236.8</v>
      </c>
      <c r="X5949">
        <v>20368800</v>
      </c>
      <c r="Y5949">
        <f t="shared" si="4574"/>
        <v>5658</v>
      </c>
      <c r="Z5949" s="8">
        <v>166.1</v>
      </c>
      <c r="AA5949" s="8">
        <v>26.4</v>
      </c>
      <c r="AB5949" s="8">
        <v>44.3</v>
      </c>
      <c r="AC5949" s="4"/>
      <c r="KL5949" s="84"/>
      <c r="KP5949" s="84"/>
      <c r="KS5949" s="74"/>
      <c r="KT5949" s="74"/>
      <c r="KU5949" s="16"/>
      <c r="KV5949" s="72"/>
      <c r="KW5949" s="72"/>
      <c r="KX5949" s="16"/>
      <c r="KZ5949" s="16"/>
      <c r="LA5949" s="16"/>
      <c r="LB5949" s="74"/>
      <c r="LC5949" s="74"/>
    </row>
    <row r="5950" spans="8:315" x14ac:dyDescent="0.35">
      <c r="H5950" s="4"/>
      <c r="J5950" s="8"/>
      <c r="K5950" s="8"/>
      <c r="L5950" s="8"/>
      <c r="M5950" s="8"/>
      <c r="O5950" s="8"/>
      <c r="P5950" s="8"/>
      <c r="R5950" s="8"/>
      <c r="S5950" s="8"/>
      <c r="T5950" s="8"/>
      <c r="U5950" s="8"/>
      <c r="W5950" s="8">
        <f t="shared" si="4573"/>
        <v>236.8</v>
      </c>
      <c r="X5950">
        <v>20372400</v>
      </c>
      <c r="Y5950">
        <f t="shared" si="4574"/>
        <v>5659</v>
      </c>
      <c r="Z5950" s="8">
        <v>26.7</v>
      </c>
      <c r="AA5950" s="8">
        <v>25.3</v>
      </c>
      <c r="AB5950" s="8">
        <v>48</v>
      </c>
      <c r="AC5950" s="4"/>
      <c r="KL5950" s="84"/>
      <c r="KP5950" s="84"/>
      <c r="KS5950" s="74"/>
      <c r="KT5950" s="74"/>
      <c r="KU5950" s="16"/>
      <c r="KV5950" s="72"/>
      <c r="KW5950" s="72"/>
      <c r="KX5950" s="16"/>
      <c r="KZ5950" s="16"/>
      <c r="LA5950" s="16"/>
      <c r="LB5950" s="74"/>
      <c r="LC5950" s="74"/>
    </row>
    <row r="5951" spans="8:315" x14ac:dyDescent="0.35">
      <c r="H5951" s="4"/>
      <c r="J5951" s="8"/>
      <c r="K5951" s="8"/>
      <c r="L5951" s="8"/>
      <c r="M5951" s="8"/>
      <c r="O5951" s="8"/>
      <c r="P5951" s="8"/>
      <c r="R5951" s="8"/>
      <c r="S5951" s="8"/>
      <c r="T5951" s="8"/>
      <c r="U5951" s="8"/>
      <c r="W5951" s="8">
        <f t="shared" si="4573"/>
        <v>236.8</v>
      </c>
      <c r="X5951">
        <v>20376000</v>
      </c>
      <c r="Y5951">
        <f t="shared" si="4574"/>
        <v>5660</v>
      </c>
      <c r="Z5951" s="8">
        <v>0</v>
      </c>
      <c r="AA5951" s="8">
        <v>24.3</v>
      </c>
      <c r="AB5951" s="8">
        <v>49.8</v>
      </c>
      <c r="AC5951" s="4"/>
      <c r="KL5951" s="84"/>
      <c r="KP5951" s="84"/>
      <c r="KS5951" s="74"/>
      <c r="KT5951" s="74"/>
      <c r="KU5951" s="16"/>
      <c r="KV5951" s="72"/>
      <c r="KW5951" s="72"/>
      <c r="KX5951" s="16"/>
      <c r="KZ5951" s="16"/>
      <c r="LA5951" s="16"/>
      <c r="LB5951" s="74"/>
      <c r="LC5951" s="74"/>
    </row>
    <row r="5952" spans="8:315" x14ac:dyDescent="0.35">
      <c r="H5952" s="4"/>
      <c r="J5952" s="8"/>
      <c r="K5952" s="8"/>
      <c r="L5952" s="8"/>
      <c r="M5952" s="8"/>
      <c r="O5952" s="8"/>
      <c r="P5952" s="8"/>
      <c r="R5952" s="8"/>
      <c r="S5952" s="8"/>
      <c r="T5952" s="8"/>
      <c r="U5952" s="8"/>
      <c r="W5952" s="8">
        <f t="shared" si="4573"/>
        <v>236.9</v>
      </c>
      <c r="X5952">
        <v>20379600</v>
      </c>
      <c r="Y5952">
        <f t="shared" si="4574"/>
        <v>5661</v>
      </c>
      <c r="Z5952" s="8">
        <v>0</v>
      </c>
      <c r="AA5952" s="8">
        <v>23.5</v>
      </c>
      <c r="AB5952" s="8">
        <v>52.2</v>
      </c>
      <c r="AC5952" s="4"/>
      <c r="KL5952" s="84"/>
      <c r="KP5952" s="84"/>
      <c r="KS5952" s="74"/>
      <c r="KT5952" s="74"/>
      <c r="KU5952" s="16"/>
      <c r="KV5952" s="72"/>
      <c r="KW5952" s="72"/>
      <c r="KX5952" s="16"/>
      <c r="KZ5952" s="16"/>
      <c r="LA5952" s="16"/>
      <c r="LB5952" s="74"/>
      <c r="LC5952" s="74"/>
    </row>
    <row r="5953" spans="8:315" x14ac:dyDescent="0.35">
      <c r="H5953" s="4"/>
      <c r="J5953" s="8"/>
      <c r="K5953" s="8"/>
      <c r="L5953" s="8"/>
      <c r="M5953" s="8"/>
      <c r="O5953" s="8"/>
      <c r="P5953" s="8"/>
      <c r="R5953" s="8"/>
      <c r="S5953" s="8"/>
      <c r="T5953" s="8"/>
      <c r="U5953" s="8"/>
      <c r="W5953" s="8">
        <f t="shared" si="4573"/>
        <v>236.9</v>
      </c>
      <c r="X5953">
        <v>20383200</v>
      </c>
      <c r="Y5953">
        <f t="shared" si="4574"/>
        <v>5662</v>
      </c>
      <c r="Z5953" s="8">
        <v>0</v>
      </c>
      <c r="AA5953" s="8">
        <v>22.2</v>
      </c>
      <c r="AB5953" s="8">
        <v>63</v>
      </c>
      <c r="AC5953" s="4"/>
      <c r="KL5953" s="84"/>
      <c r="KP5953" s="84"/>
      <c r="KS5953" s="74"/>
      <c r="KT5953" s="74"/>
      <c r="KU5953" s="16"/>
      <c r="KV5953" s="72"/>
      <c r="KW5953" s="72"/>
      <c r="KX5953" s="16"/>
      <c r="KZ5953" s="16"/>
      <c r="LA5953" s="16"/>
      <c r="LB5953" s="74"/>
      <c r="LC5953" s="74"/>
    </row>
    <row r="5954" spans="8:315" x14ac:dyDescent="0.35">
      <c r="H5954" s="4"/>
      <c r="J5954" s="8"/>
      <c r="K5954" s="8"/>
      <c r="L5954" s="8"/>
      <c r="M5954" s="8"/>
      <c r="O5954" s="8"/>
      <c r="P5954" s="8"/>
      <c r="R5954" s="8"/>
      <c r="S5954" s="8"/>
      <c r="T5954" s="8"/>
      <c r="U5954" s="8"/>
      <c r="W5954" s="8">
        <f t="shared" si="4573"/>
        <v>237</v>
      </c>
      <c r="X5954">
        <v>20386800</v>
      </c>
      <c r="Y5954">
        <f t="shared" si="4574"/>
        <v>5663</v>
      </c>
      <c r="Z5954" s="8">
        <v>0</v>
      </c>
      <c r="AA5954" s="8">
        <v>21.5</v>
      </c>
      <c r="AB5954" s="8">
        <v>66.7</v>
      </c>
      <c r="AC5954" s="4"/>
      <c r="KL5954" s="84"/>
      <c r="KP5954" s="84"/>
      <c r="KS5954" s="74"/>
      <c r="KT5954" s="74"/>
      <c r="KU5954" s="16"/>
      <c r="KV5954" s="72"/>
      <c r="KW5954" s="72"/>
      <c r="KX5954" s="16"/>
      <c r="KZ5954" s="16"/>
      <c r="LA5954" s="16"/>
      <c r="LB5954" s="74"/>
      <c r="LC5954" s="74"/>
    </row>
    <row r="5955" spans="8:315" x14ac:dyDescent="0.35">
      <c r="H5955" s="4"/>
      <c r="J5955" s="8"/>
      <c r="K5955" s="8"/>
      <c r="L5955" s="8"/>
      <c r="M5955" s="8"/>
      <c r="O5955" s="8"/>
      <c r="P5955" s="8"/>
      <c r="R5955" s="8"/>
      <c r="S5955" s="8"/>
      <c r="T5955" s="8"/>
      <c r="U5955" s="8"/>
      <c r="W5955" s="8">
        <f t="shared" si="4573"/>
        <v>237</v>
      </c>
      <c r="X5955">
        <v>20390400</v>
      </c>
      <c r="Y5955">
        <f t="shared" si="4574"/>
        <v>5664</v>
      </c>
      <c r="Z5955" s="8">
        <v>0</v>
      </c>
      <c r="AA5955" s="8">
        <v>20.8</v>
      </c>
      <c r="AB5955" s="8">
        <v>69.900000000000006</v>
      </c>
      <c r="AC5955" s="4"/>
      <c r="KL5955" s="84"/>
      <c r="KP5955" s="84"/>
      <c r="KS5955" s="74"/>
      <c r="KT5955" s="74"/>
      <c r="KU5955" s="16"/>
      <c r="KV5955" s="72"/>
      <c r="KW5955" s="72"/>
      <c r="KX5955" s="16"/>
      <c r="KZ5955" s="16"/>
      <c r="LA5955" s="16"/>
      <c r="LB5955" s="74"/>
      <c r="LC5955" s="74"/>
    </row>
    <row r="5956" spans="8:315" x14ac:dyDescent="0.35">
      <c r="H5956" s="4"/>
      <c r="J5956" s="8"/>
      <c r="K5956" s="8"/>
      <c r="L5956" s="8"/>
      <c r="M5956" s="8"/>
      <c r="O5956" s="8"/>
      <c r="P5956" s="8"/>
      <c r="R5956" s="8"/>
      <c r="S5956" s="8"/>
      <c r="T5956" s="8"/>
      <c r="U5956" s="8"/>
      <c r="W5956" s="8">
        <f t="shared" si="4573"/>
        <v>237</v>
      </c>
      <c r="X5956">
        <v>20394000</v>
      </c>
      <c r="Y5956">
        <f t="shared" si="4574"/>
        <v>5665</v>
      </c>
      <c r="Z5956" s="8">
        <v>0</v>
      </c>
      <c r="AA5956" s="8">
        <v>18.5</v>
      </c>
      <c r="AB5956" s="8">
        <v>81.599999999999994</v>
      </c>
      <c r="AC5956" s="4"/>
      <c r="KL5956" s="84"/>
      <c r="KP5956" s="84"/>
      <c r="KS5956" s="74"/>
      <c r="KT5956" s="74"/>
      <c r="KU5956" s="16"/>
      <c r="KV5956" s="72"/>
      <c r="KW5956" s="72"/>
      <c r="KX5956" s="16"/>
      <c r="KZ5956" s="16"/>
      <c r="LA5956" s="16"/>
      <c r="LB5956" s="74"/>
      <c r="LC5956" s="74"/>
    </row>
    <row r="5957" spans="8:315" x14ac:dyDescent="0.35">
      <c r="H5957" s="4"/>
      <c r="J5957" s="8"/>
      <c r="K5957" s="8"/>
      <c r="L5957" s="8"/>
      <c r="M5957" s="8"/>
      <c r="O5957" s="8"/>
      <c r="P5957" s="8"/>
      <c r="R5957" s="8"/>
      <c r="S5957" s="8"/>
      <c r="T5957" s="8"/>
      <c r="U5957" s="8"/>
      <c r="W5957" s="8">
        <f t="shared" si="4573"/>
        <v>237.1</v>
      </c>
      <c r="X5957">
        <v>20397600</v>
      </c>
      <c r="Y5957">
        <f t="shared" si="4574"/>
        <v>5666</v>
      </c>
      <c r="Z5957" s="8">
        <v>0</v>
      </c>
      <c r="AA5957" s="8">
        <v>17.5</v>
      </c>
      <c r="AB5957" s="8">
        <v>84.5</v>
      </c>
      <c r="AC5957" s="4"/>
      <c r="KL5957" s="84"/>
      <c r="KP5957" s="84"/>
      <c r="KS5957" s="74"/>
      <c r="KT5957" s="74"/>
      <c r="KU5957" s="16"/>
      <c r="KV5957" s="72"/>
      <c r="KW5957" s="72"/>
      <c r="KX5957" s="16"/>
      <c r="KZ5957" s="16"/>
      <c r="LA5957" s="16"/>
      <c r="LB5957" s="74"/>
      <c r="LC5957" s="74"/>
    </row>
    <row r="5958" spans="8:315" x14ac:dyDescent="0.35">
      <c r="H5958" s="4"/>
      <c r="J5958" s="8"/>
      <c r="K5958" s="8"/>
      <c r="L5958" s="8"/>
      <c r="M5958" s="8"/>
      <c r="O5958" s="8"/>
      <c r="P5958" s="8"/>
      <c r="R5958" s="8"/>
      <c r="S5958" s="8"/>
      <c r="T5958" s="8"/>
      <c r="U5958" s="8"/>
      <c r="W5958" s="8">
        <f t="shared" si="4573"/>
        <v>237.1</v>
      </c>
      <c r="X5958">
        <v>20401200</v>
      </c>
      <c r="Y5958">
        <f t="shared" si="4574"/>
        <v>5667</v>
      </c>
      <c r="Z5958" s="8">
        <v>0</v>
      </c>
      <c r="AA5958" s="8">
        <v>17.5</v>
      </c>
      <c r="AB5958" s="8">
        <v>82.7</v>
      </c>
      <c r="AC5958" s="4"/>
      <c r="KL5958" s="84"/>
      <c r="KP5958" s="84"/>
      <c r="KS5958" s="74"/>
      <c r="KT5958" s="74"/>
      <c r="KU5958" s="16"/>
      <c r="KV5958" s="72"/>
      <c r="KW5958" s="72"/>
      <c r="KX5958" s="16"/>
      <c r="KZ5958" s="16"/>
      <c r="LA5958" s="16"/>
      <c r="LB5958" s="74"/>
      <c r="LC5958" s="74"/>
    </row>
    <row r="5959" spans="8:315" x14ac:dyDescent="0.35">
      <c r="H5959" s="4"/>
      <c r="J5959" s="8"/>
      <c r="K5959" s="8"/>
      <c r="L5959" s="8"/>
      <c r="M5959" s="8"/>
      <c r="O5959" s="8"/>
      <c r="P5959" s="8"/>
      <c r="R5959" s="8"/>
      <c r="S5959" s="8"/>
      <c r="T5959" s="8"/>
      <c r="U5959" s="8"/>
      <c r="W5959" s="8">
        <f t="shared" si="4573"/>
        <v>237.2</v>
      </c>
      <c r="X5959">
        <v>20404800</v>
      </c>
      <c r="Y5959">
        <f t="shared" si="4574"/>
        <v>5668</v>
      </c>
      <c r="Z5959" s="8">
        <v>0</v>
      </c>
      <c r="AA5959" s="8">
        <v>17.899999999999999</v>
      </c>
      <c r="AB5959" s="8">
        <v>80.400000000000006</v>
      </c>
      <c r="AC5959" s="4"/>
      <c r="KL5959" s="84"/>
      <c r="KP5959" s="84"/>
      <c r="KS5959" s="74"/>
      <c r="KT5959" s="74"/>
      <c r="KU5959" s="16"/>
      <c r="KV5959" s="72"/>
      <c r="KW5959" s="72"/>
      <c r="KX5959" s="16"/>
      <c r="KZ5959" s="16"/>
      <c r="LA5959" s="16"/>
      <c r="LB5959" s="74"/>
      <c r="LC5959" s="74"/>
    </row>
    <row r="5960" spans="8:315" x14ac:dyDescent="0.35">
      <c r="H5960" s="4"/>
      <c r="J5960" s="8"/>
      <c r="K5960" s="8"/>
      <c r="L5960" s="8"/>
      <c r="M5960" s="8"/>
      <c r="O5960" s="8"/>
      <c r="P5960" s="8"/>
      <c r="R5960" s="8"/>
      <c r="S5960" s="8"/>
      <c r="T5960" s="8"/>
      <c r="U5960" s="8"/>
      <c r="W5960" s="8">
        <f t="shared" si="4573"/>
        <v>237.2</v>
      </c>
      <c r="X5960">
        <v>20408400</v>
      </c>
      <c r="Y5960">
        <f t="shared" si="4574"/>
        <v>5669</v>
      </c>
      <c r="Z5960" s="8">
        <v>0</v>
      </c>
      <c r="AA5960" s="8">
        <v>16.3</v>
      </c>
      <c r="AB5960" s="8">
        <v>88.8</v>
      </c>
      <c r="AC5960" s="4"/>
      <c r="KL5960" s="84"/>
      <c r="KP5960" s="84"/>
      <c r="KS5960" s="74"/>
      <c r="KT5960" s="74"/>
      <c r="KU5960" s="16"/>
      <c r="KV5960" s="72"/>
      <c r="KW5960" s="72"/>
      <c r="KX5960" s="16"/>
      <c r="KZ5960" s="16"/>
      <c r="LA5960" s="16"/>
      <c r="LB5960" s="74"/>
      <c r="LC5960" s="74"/>
    </row>
    <row r="5961" spans="8:315" x14ac:dyDescent="0.35">
      <c r="H5961" s="4"/>
      <c r="J5961" s="8"/>
      <c r="K5961" s="8"/>
      <c r="L5961" s="8"/>
      <c r="M5961" s="8"/>
      <c r="O5961" s="8"/>
      <c r="P5961" s="8"/>
      <c r="R5961" s="8"/>
      <c r="S5961" s="8"/>
      <c r="T5961" s="8"/>
      <c r="U5961" s="8"/>
      <c r="W5961" s="8">
        <f t="shared" si="4573"/>
        <v>237.3</v>
      </c>
      <c r="X5961">
        <v>20412000</v>
      </c>
      <c r="Y5961">
        <f t="shared" si="4574"/>
        <v>5670</v>
      </c>
      <c r="Z5961" s="8">
        <v>20</v>
      </c>
      <c r="AA5961" s="8">
        <v>15.9</v>
      </c>
      <c r="AB5961" s="8">
        <v>87.5</v>
      </c>
      <c r="AC5961" s="4"/>
      <c r="KL5961" s="84"/>
      <c r="KP5961" s="84"/>
      <c r="KS5961" s="74"/>
      <c r="KT5961" s="74"/>
      <c r="KU5961" s="16"/>
      <c r="KV5961" s="72"/>
      <c r="KW5961" s="72"/>
      <c r="KX5961" s="16"/>
      <c r="KZ5961" s="16"/>
      <c r="LA5961" s="16"/>
      <c r="LB5961" s="74"/>
      <c r="LC5961" s="74"/>
    </row>
    <row r="5962" spans="8:315" x14ac:dyDescent="0.35">
      <c r="H5962" s="4"/>
      <c r="J5962" s="8"/>
      <c r="K5962" s="8"/>
      <c r="L5962" s="8"/>
      <c r="M5962" s="8"/>
      <c r="O5962" s="8"/>
      <c r="P5962" s="8"/>
      <c r="R5962" s="8"/>
      <c r="S5962" s="8"/>
      <c r="T5962" s="8"/>
      <c r="U5962" s="8"/>
      <c r="W5962" s="8">
        <f t="shared" si="4573"/>
        <v>237.3</v>
      </c>
      <c r="X5962">
        <v>20415600</v>
      </c>
      <c r="Y5962">
        <f t="shared" si="4574"/>
        <v>5671</v>
      </c>
      <c r="Z5962" s="8">
        <v>142.80000000000001</v>
      </c>
      <c r="AA5962" s="8">
        <v>17.600000000000001</v>
      </c>
      <c r="AB5962" s="8">
        <v>82.9</v>
      </c>
      <c r="AC5962" s="4"/>
      <c r="KL5962" s="84"/>
      <c r="KP5962" s="84"/>
      <c r="KS5962" s="74"/>
      <c r="KT5962" s="74"/>
      <c r="KU5962" s="16"/>
      <c r="KV5962" s="72"/>
      <c r="KW5962" s="72"/>
      <c r="KX5962" s="16"/>
      <c r="KZ5962" s="16"/>
      <c r="LA5962" s="16"/>
      <c r="LB5962" s="74"/>
      <c r="LC5962" s="74"/>
    </row>
    <row r="5963" spans="8:315" x14ac:dyDescent="0.35">
      <c r="H5963" s="4"/>
      <c r="J5963" s="8"/>
      <c r="K5963" s="8"/>
      <c r="L5963" s="8"/>
      <c r="M5963" s="8"/>
      <c r="O5963" s="8"/>
      <c r="P5963" s="8"/>
      <c r="R5963" s="8"/>
      <c r="S5963" s="8"/>
      <c r="T5963" s="8"/>
      <c r="U5963" s="8"/>
      <c r="W5963" s="8">
        <f t="shared" si="4573"/>
        <v>237.3</v>
      </c>
      <c r="X5963">
        <v>20419200</v>
      </c>
      <c r="Y5963">
        <f t="shared" si="4574"/>
        <v>5672</v>
      </c>
      <c r="Z5963" s="8">
        <v>320.3</v>
      </c>
      <c r="AA5963" s="8">
        <v>19.5</v>
      </c>
      <c r="AB5963" s="8">
        <v>75.8</v>
      </c>
      <c r="AC5963" s="4"/>
      <c r="KL5963" s="84"/>
      <c r="KP5963" s="84"/>
      <c r="KS5963" s="74"/>
      <c r="KT5963" s="74"/>
      <c r="KU5963" s="16"/>
      <c r="KV5963" s="72"/>
      <c r="KW5963" s="72"/>
      <c r="KX5963" s="16"/>
      <c r="KZ5963" s="16"/>
      <c r="LA5963" s="16"/>
      <c r="LB5963" s="74"/>
      <c r="LC5963" s="74"/>
    </row>
    <row r="5964" spans="8:315" x14ac:dyDescent="0.35">
      <c r="H5964" s="4"/>
      <c r="J5964" s="8"/>
      <c r="K5964" s="8"/>
      <c r="L5964" s="8"/>
      <c r="M5964" s="8"/>
      <c r="O5964" s="8"/>
      <c r="P5964" s="8"/>
      <c r="R5964" s="8"/>
      <c r="S5964" s="8"/>
      <c r="T5964" s="8"/>
      <c r="U5964" s="8"/>
      <c r="W5964" s="8">
        <f t="shared" si="4573"/>
        <v>237.4</v>
      </c>
      <c r="X5964">
        <v>20422800</v>
      </c>
      <c r="Y5964">
        <f t="shared" si="4574"/>
        <v>5673</v>
      </c>
      <c r="Z5964" s="8">
        <v>472.5</v>
      </c>
      <c r="AA5964" s="8">
        <v>21.7</v>
      </c>
      <c r="AB5964" s="8">
        <v>71.400000000000006</v>
      </c>
      <c r="AC5964" s="4"/>
      <c r="KL5964" s="84"/>
      <c r="KP5964" s="84"/>
      <c r="KS5964" s="74"/>
      <c r="KT5964" s="74"/>
      <c r="KU5964" s="16"/>
      <c r="KV5964" s="72"/>
      <c r="KW5964" s="72"/>
      <c r="KX5964" s="16"/>
      <c r="KZ5964" s="16"/>
      <c r="LA5964" s="16"/>
      <c r="LB5964" s="74"/>
      <c r="LC5964" s="74"/>
    </row>
    <row r="5965" spans="8:315" x14ac:dyDescent="0.35">
      <c r="H5965" s="4"/>
      <c r="J5965" s="8"/>
      <c r="K5965" s="8"/>
      <c r="L5965" s="8"/>
      <c r="M5965" s="8"/>
      <c r="O5965" s="8"/>
      <c r="P5965" s="8"/>
      <c r="R5965" s="8"/>
      <c r="S5965" s="8"/>
      <c r="T5965" s="8"/>
      <c r="U5965" s="8"/>
      <c r="W5965" s="8">
        <f t="shared" si="4573"/>
        <v>237.4</v>
      </c>
      <c r="X5965">
        <v>20426400</v>
      </c>
      <c r="Y5965">
        <f t="shared" si="4574"/>
        <v>5674</v>
      </c>
      <c r="Z5965" s="8">
        <v>647.79999999999995</v>
      </c>
      <c r="AA5965" s="8">
        <v>24.3</v>
      </c>
      <c r="AB5965" s="8">
        <v>59.7</v>
      </c>
      <c r="AC5965" s="4"/>
      <c r="KL5965" s="84"/>
      <c r="KP5965" s="84"/>
      <c r="KS5965" s="74"/>
      <c r="KT5965" s="74"/>
      <c r="KU5965" s="16"/>
      <c r="KV5965" s="72"/>
      <c r="KW5965" s="72"/>
      <c r="KX5965" s="16"/>
      <c r="KZ5965" s="16"/>
      <c r="LA5965" s="16"/>
      <c r="LB5965" s="74"/>
      <c r="LC5965" s="74"/>
    </row>
    <row r="5966" spans="8:315" x14ac:dyDescent="0.35">
      <c r="H5966" s="4"/>
      <c r="J5966" s="8"/>
      <c r="K5966" s="8"/>
      <c r="L5966" s="8"/>
      <c r="M5966" s="8"/>
      <c r="O5966" s="8"/>
      <c r="P5966" s="8"/>
      <c r="R5966" s="8"/>
      <c r="S5966" s="8"/>
      <c r="T5966" s="8"/>
      <c r="U5966" s="8"/>
      <c r="W5966" s="8">
        <f t="shared" si="4573"/>
        <v>237.5</v>
      </c>
      <c r="X5966">
        <v>20430000</v>
      </c>
      <c r="Y5966">
        <f t="shared" si="4574"/>
        <v>5675</v>
      </c>
      <c r="Z5966" s="8">
        <v>769.7</v>
      </c>
      <c r="AA5966" s="8">
        <v>25.5</v>
      </c>
      <c r="AB5966" s="8">
        <v>51</v>
      </c>
      <c r="AC5966" s="4"/>
      <c r="KL5966" s="84"/>
      <c r="KP5966" s="84"/>
      <c r="KS5966" s="74"/>
      <c r="KT5966" s="74"/>
      <c r="KU5966" s="16"/>
      <c r="KV5966" s="72"/>
      <c r="KW5966" s="72"/>
      <c r="KX5966" s="16"/>
      <c r="KZ5966" s="16"/>
      <c r="LA5966" s="16"/>
      <c r="LB5966" s="74"/>
      <c r="LC5966" s="74"/>
    </row>
    <row r="5967" spans="8:315" x14ac:dyDescent="0.35">
      <c r="H5967" s="4"/>
      <c r="J5967" s="8"/>
      <c r="K5967" s="8"/>
      <c r="L5967" s="8"/>
      <c r="M5967" s="8"/>
      <c r="O5967" s="8"/>
      <c r="P5967" s="8"/>
      <c r="R5967" s="8"/>
      <c r="S5967" s="8"/>
      <c r="T5967" s="8"/>
      <c r="U5967" s="8"/>
      <c r="W5967" s="8">
        <f t="shared" si="4573"/>
        <v>237.5</v>
      </c>
      <c r="X5967">
        <v>20433600</v>
      </c>
      <c r="Y5967">
        <f t="shared" si="4574"/>
        <v>5676</v>
      </c>
      <c r="Z5967" s="8">
        <v>829.4</v>
      </c>
      <c r="AA5967" s="8">
        <v>26.4</v>
      </c>
      <c r="AB5967" s="8">
        <v>48.9</v>
      </c>
      <c r="AC5967" s="4"/>
      <c r="KL5967" s="84"/>
      <c r="KP5967" s="84"/>
      <c r="KS5967" s="74"/>
      <c r="KT5967" s="74"/>
      <c r="KU5967" s="16"/>
      <c r="KV5967" s="72"/>
      <c r="KW5967" s="72"/>
      <c r="KX5967" s="16"/>
      <c r="KZ5967" s="16"/>
      <c r="LA5967" s="16"/>
      <c r="LB5967" s="74"/>
      <c r="LC5967" s="74"/>
    </row>
    <row r="5968" spans="8:315" x14ac:dyDescent="0.35">
      <c r="H5968" s="4"/>
      <c r="J5968" s="8"/>
      <c r="K5968" s="8"/>
      <c r="L5968" s="8"/>
      <c r="M5968" s="8"/>
      <c r="O5968" s="8"/>
      <c r="P5968" s="8"/>
      <c r="R5968" s="8"/>
      <c r="S5968" s="8"/>
      <c r="T5968" s="8"/>
      <c r="U5968" s="8"/>
      <c r="W5968" s="8">
        <f t="shared" si="4573"/>
        <v>237.5</v>
      </c>
      <c r="X5968">
        <v>20437200</v>
      </c>
      <c r="Y5968">
        <f t="shared" si="4574"/>
        <v>5677</v>
      </c>
      <c r="Z5968" s="8">
        <v>773.3</v>
      </c>
      <c r="AA5968" s="8">
        <v>27.1</v>
      </c>
      <c r="AB5968" s="8">
        <v>45.2</v>
      </c>
      <c r="AC5968" s="4"/>
      <c r="KL5968" s="84"/>
      <c r="KP5968" s="84"/>
      <c r="KS5968" s="74"/>
      <c r="KT5968" s="74"/>
      <c r="KU5968" s="16"/>
      <c r="KV5968" s="72"/>
      <c r="KW5968" s="72"/>
      <c r="KX5968" s="16"/>
      <c r="KZ5968" s="16"/>
      <c r="LA5968" s="16"/>
      <c r="LB5968" s="74"/>
      <c r="LC5968" s="74"/>
    </row>
    <row r="5969" spans="8:315" x14ac:dyDescent="0.35">
      <c r="H5969" s="4"/>
      <c r="J5969" s="8"/>
      <c r="K5969" s="8"/>
      <c r="L5969" s="8"/>
      <c r="M5969" s="8"/>
      <c r="O5969" s="8"/>
      <c r="P5969" s="8"/>
      <c r="R5969" s="8"/>
      <c r="S5969" s="8"/>
      <c r="T5969" s="8"/>
      <c r="U5969" s="8"/>
      <c r="W5969" s="8">
        <f t="shared" si="4573"/>
        <v>237.6</v>
      </c>
      <c r="X5969">
        <v>20440800</v>
      </c>
      <c r="Y5969">
        <f t="shared" si="4574"/>
        <v>5678</v>
      </c>
      <c r="Z5969" s="8">
        <v>722.5</v>
      </c>
      <c r="AA5969" s="8">
        <v>27.8</v>
      </c>
      <c r="AB5969" s="8">
        <v>50.6</v>
      </c>
      <c r="AC5969" s="4"/>
      <c r="KL5969" s="84"/>
      <c r="KP5969" s="84"/>
      <c r="KS5969" s="74"/>
      <c r="KT5969" s="74"/>
      <c r="KU5969" s="16"/>
      <c r="KV5969" s="72"/>
      <c r="KW5969" s="72"/>
      <c r="KX5969" s="16"/>
      <c r="KZ5969" s="16"/>
      <c r="LA5969" s="16"/>
      <c r="LB5969" s="74"/>
      <c r="LC5969" s="74"/>
    </row>
    <row r="5970" spans="8:315" x14ac:dyDescent="0.35">
      <c r="H5970" s="4"/>
      <c r="J5970" s="8"/>
      <c r="K5970" s="8"/>
      <c r="L5970" s="8"/>
      <c r="M5970" s="8"/>
      <c r="O5970" s="8"/>
      <c r="P5970" s="8"/>
      <c r="R5970" s="8"/>
      <c r="S5970" s="8"/>
      <c r="T5970" s="8"/>
      <c r="U5970" s="8"/>
      <c r="W5970" s="8">
        <f t="shared" si="4573"/>
        <v>237.6</v>
      </c>
      <c r="X5970">
        <v>20444400</v>
      </c>
      <c r="Y5970">
        <f t="shared" si="4574"/>
        <v>5679</v>
      </c>
      <c r="Z5970" s="8">
        <v>677.2</v>
      </c>
      <c r="AA5970" s="8">
        <v>28.2</v>
      </c>
      <c r="AB5970" s="8">
        <v>49.7</v>
      </c>
      <c r="AC5970" s="4"/>
      <c r="KL5970" s="84"/>
      <c r="KP5970" s="84"/>
      <c r="KS5970" s="74"/>
      <c r="KT5970" s="74"/>
      <c r="KU5970" s="16"/>
      <c r="KV5970" s="72"/>
      <c r="KW5970" s="72"/>
      <c r="KX5970" s="16"/>
      <c r="KZ5970" s="16"/>
      <c r="LA5970" s="16"/>
      <c r="LB5970" s="74"/>
      <c r="LC5970" s="74"/>
    </row>
    <row r="5971" spans="8:315" x14ac:dyDescent="0.35">
      <c r="H5971" s="4"/>
      <c r="J5971" s="8"/>
      <c r="K5971" s="8"/>
      <c r="L5971" s="8"/>
      <c r="M5971" s="8"/>
      <c r="O5971" s="8"/>
      <c r="P5971" s="8"/>
      <c r="R5971" s="8"/>
      <c r="S5971" s="8"/>
      <c r="T5971" s="8"/>
      <c r="U5971" s="8"/>
      <c r="W5971" s="8">
        <f t="shared" si="4573"/>
        <v>237.7</v>
      </c>
      <c r="X5971">
        <v>20448000</v>
      </c>
      <c r="Y5971">
        <f t="shared" si="4574"/>
        <v>5680</v>
      </c>
      <c r="Z5971" s="8">
        <v>442.5</v>
      </c>
      <c r="AA5971" s="8">
        <v>28.1</v>
      </c>
      <c r="AB5971" s="8">
        <v>51.9</v>
      </c>
      <c r="AC5971" s="4"/>
      <c r="KL5971" s="84"/>
      <c r="KP5971" s="84"/>
      <c r="KS5971" s="74"/>
      <c r="KT5971" s="74"/>
      <c r="KU5971" s="16"/>
      <c r="KV5971" s="72"/>
      <c r="KW5971" s="72"/>
      <c r="KX5971" s="16"/>
      <c r="KZ5971" s="16"/>
      <c r="LA5971" s="16"/>
      <c r="LB5971" s="74"/>
      <c r="LC5971" s="74"/>
    </row>
    <row r="5972" spans="8:315" x14ac:dyDescent="0.35">
      <c r="H5972" s="4"/>
      <c r="J5972" s="8"/>
      <c r="K5972" s="8"/>
      <c r="L5972" s="8"/>
      <c r="M5972" s="8"/>
      <c r="O5972" s="8"/>
      <c r="P5972" s="8"/>
      <c r="R5972" s="8"/>
      <c r="S5972" s="8"/>
      <c r="T5972" s="8"/>
      <c r="U5972" s="8"/>
      <c r="W5972" s="8">
        <f t="shared" si="4573"/>
        <v>237.7</v>
      </c>
      <c r="X5972">
        <v>20451600</v>
      </c>
      <c r="Y5972">
        <f t="shared" si="4574"/>
        <v>5681</v>
      </c>
      <c r="Z5972" s="8">
        <v>243.9</v>
      </c>
      <c r="AA5972" s="8">
        <v>27.2</v>
      </c>
      <c r="AB5972" s="8">
        <v>48.5</v>
      </c>
      <c r="AC5972" s="4"/>
      <c r="KL5972" s="84"/>
      <c r="KP5972" s="84"/>
      <c r="KS5972" s="74"/>
      <c r="KT5972" s="74"/>
      <c r="KU5972" s="16"/>
      <c r="KV5972" s="72"/>
      <c r="KW5972" s="72"/>
      <c r="KX5972" s="16"/>
      <c r="KZ5972" s="16"/>
      <c r="LA5972" s="16"/>
      <c r="LB5972" s="74"/>
      <c r="LC5972" s="74"/>
    </row>
    <row r="5973" spans="8:315" x14ac:dyDescent="0.35">
      <c r="H5973" s="4"/>
      <c r="J5973" s="8"/>
      <c r="K5973" s="8"/>
      <c r="L5973" s="8"/>
      <c r="M5973" s="8"/>
      <c r="O5973" s="8"/>
      <c r="P5973" s="8"/>
      <c r="R5973" s="8"/>
      <c r="S5973" s="8"/>
      <c r="T5973" s="8"/>
      <c r="U5973" s="8"/>
      <c r="W5973" s="8">
        <f t="shared" si="4573"/>
        <v>237.8</v>
      </c>
      <c r="X5973">
        <v>20455200</v>
      </c>
      <c r="Y5973">
        <f t="shared" si="4574"/>
        <v>5682</v>
      </c>
      <c r="Z5973" s="8">
        <v>114.7</v>
      </c>
      <c r="AA5973" s="8">
        <v>26.3</v>
      </c>
      <c r="AB5973" s="8">
        <v>52</v>
      </c>
      <c r="AC5973" s="4"/>
      <c r="KL5973" s="84"/>
      <c r="KP5973" s="84"/>
      <c r="KS5973" s="74"/>
      <c r="KT5973" s="74"/>
      <c r="KU5973" s="16"/>
      <c r="KV5973" s="72"/>
      <c r="KW5973" s="72"/>
      <c r="KX5973" s="16"/>
      <c r="KZ5973" s="16"/>
      <c r="LA5973" s="16"/>
      <c r="LB5973" s="74"/>
      <c r="LC5973" s="74"/>
    </row>
    <row r="5974" spans="8:315" x14ac:dyDescent="0.35">
      <c r="H5974" s="4"/>
      <c r="J5974" s="8"/>
      <c r="K5974" s="8"/>
      <c r="L5974" s="8"/>
      <c r="M5974" s="8"/>
      <c r="O5974" s="8"/>
      <c r="P5974" s="8"/>
      <c r="R5974" s="8"/>
      <c r="S5974" s="8"/>
      <c r="T5974" s="8"/>
      <c r="U5974" s="8"/>
      <c r="W5974" s="8">
        <f t="shared" si="4573"/>
        <v>237.8</v>
      </c>
      <c r="X5974">
        <v>20458800</v>
      </c>
      <c r="Y5974">
        <f t="shared" si="4574"/>
        <v>5683</v>
      </c>
      <c r="Z5974" s="8">
        <v>16.7</v>
      </c>
      <c r="AA5974" s="8">
        <v>25.1</v>
      </c>
      <c r="AB5974" s="8">
        <v>56.3</v>
      </c>
      <c r="AC5974" s="4"/>
      <c r="KL5974" s="84"/>
      <c r="KP5974" s="84"/>
      <c r="KS5974" s="74"/>
      <c r="KT5974" s="74"/>
      <c r="KU5974" s="16"/>
      <c r="KV5974" s="72"/>
      <c r="KW5974" s="72"/>
      <c r="KX5974" s="16"/>
      <c r="KZ5974" s="16"/>
      <c r="LA5974" s="16"/>
      <c r="LB5974" s="74"/>
      <c r="LC5974" s="74"/>
    </row>
    <row r="5975" spans="8:315" x14ac:dyDescent="0.35">
      <c r="H5975" s="4"/>
      <c r="J5975" s="8"/>
      <c r="K5975" s="8"/>
      <c r="L5975" s="8"/>
      <c r="M5975" s="8"/>
      <c r="O5975" s="8"/>
      <c r="P5975" s="8"/>
      <c r="R5975" s="8"/>
      <c r="S5975" s="8"/>
      <c r="T5975" s="8"/>
      <c r="U5975" s="8"/>
      <c r="W5975" s="8">
        <f t="shared" si="4573"/>
        <v>237.8</v>
      </c>
      <c r="X5975">
        <v>20462400</v>
      </c>
      <c r="Y5975">
        <f t="shared" si="4574"/>
        <v>5684</v>
      </c>
      <c r="Z5975" s="8">
        <v>0</v>
      </c>
      <c r="AA5975" s="8">
        <v>24.1</v>
      </c>
      <c r="AB5975" s="8">
        <v>58.4</v>
      </c>
      <c r="AC5975" s="4"/>
      <c r="KL5975" s="84"/>
      <c r="KP5975" s="84"/>
      <c r="KS5975" s="74"/>
      <c r="KT5975" s="74"/>
      <c r="KU5975" s="16"/>
      <c r="KV5975" s="72"/>
      <c r="KW5975" s="72"/>
      <c r="KX5975" s="16"/>
      <c r="KZ5975" s="16"/>
      <c r="LA5975" s="16"/>
      <c r="LB5975" s="74"/>
      <c r="LC5975" s="74"/>
    </row>
    <row r="5976" spans="8:315" x14ac:dyDescent="0.35">
      <c r="H5976" s="4"/>
      <c r="J5976" s="8"/>
      <c r="K5976" s="8"/>
      <c r="L5976" s="8"/>
      <c r="M5976" s="8"/>
      <c r="O5976" s="8"/>
      <c r="P5976" s="8"/>
      <c r="R5976" s="8"/>
      <c r="S5976" s="8"/>
      <c r="T5976" s="8"/>
      <c r="U5976" s="8"/>
      <c r="W5976" s="8">
        <f t="shared" si="4573"/>
        <v>237.9</v>
      </c>
      <c r="X5976">
        <v>20466000</v>
      </c>
      <c r="Y5976">
        <f t="shared" si="4574"/>
        <v>5685</v>
      </c>
      <c r="Z5976" s="8">
        <v>0</v>
      </c>
      <c r="AA5976" s="8">
        <v>23.6</v>
      </c>
      <c r="AB5976" s="8">
        <v>64.8</v>
      </c>
      <c r="AC5976" s="4"/>
      <c r="KL5976" s="84"/>
      <c r="KP5976" s="84"/>
      <c r="KS5976" s="74"/>
      <c r="KT5976" s="74"/>
      <c r="KU5976" s="16"/>
      <c r="KV5976" s="72"/>
      <c r="KW5976" s="72"/>
      <c r="KX5976" s="16"/>
      <c r="KZ5976" s="16"/>
      <c r="LA5976" s="16"/>
      <c r="LB5976" s="74"/>
      <c r="LC5976" s="74"/>
    </row>
    <row r="5977" spans="8:315" x14ac:dyDescent="0.35">
      <c r="H5977" s="4"/>
      <c r="J5977" s="8"/>
      <c r="K5977" s="8"/>
      <c r="L5977" s="8"/>
      <c r="M5977" s="8"/>
      <c r="O5977" s="8"/>
      <c r="P5977" s="8"/>
      <c r="R5977" s="8"/>
      <c r="S5977" s="8"/>
      <c r="T5977" s="8"/>
      <c r="U5977" s="8"/>
      <c r="W5977" s="8">
        <f t="shared" si="4573"/>
        <v>237.9</v>
      </c>
      <c r="X5977">
        <v>20469600</v>
      </c>
      <c r="Y5977">
        <f t="shared" si="4574"/>
        <v>5686</v>
      </c>
      <c r="Z5977" s="8">
        <v>0</v>
      </c>
      <c r="AA5977" s="8">
        <v>22.5</v>
      </c>
      <c r="AB5977" s="8">
        <v>68.400000000000006</v>
      </c>
      <c r="AC5977" s="4"/>
      <c r="KL5977" s="84"/>
      <c r="KP5977" s="84"/>
      <c r="KS5977" s="74"/>
      <c r="KT5977" s="74"/>
      <c r="KU5977" s="16"/>
      <c r="KV5977" s="72"/>
      <c r="KW5977" s="72"/>
      <c r="KX5977" s="16"/>
      <c r="KZ5977" s="16"/>
      <c r="LA5977" s="16"/>
      <c r="LB5977" s="74"/>
      <c r="LC5977" s="74"/>
    </row>
    <row r="5978" spans="8:315" x14ac:dyDescent="0.35">
      <c r="H5978" s="4"/>
      <c r="J5978" s="8"/>
      <c r="K5978" s="8"/>
      <c r="L5978" s="8"/>
      <c r="M5978" s="8"/>
      <c r="O5978" s="8"/>
      <c r="P5978" s="8"/>
      <c r="R5978" s="8"/>
      <c r="S5978" s="8"/>
      <c r="T5978" s="8"/>
      <c r="U5978" s="8"/>
      <c r="W5978" s="8">
        <f t="shared" si="4573"/>
        <v>238</v>
      </c>
      <c r="X5978">
        <v>20473200</v>
      </c>
      <c r="Y5978">
        <f t="shared" si="4574"/>
        <v>5687</v>
      </c>
      <c r="Z5978" s="8">
        <v>0</v>
      </c>
      <c r="AA5978" s="8">
        <v>22.1</v>
      </c>
      <c r="AB5978" s="8">
        <v>70.5</v>
      </c>
      <c r="AC5978" s="4"/>
      <c r="KL5978" s="84"/>
      <c r="KP5978" s="84"/>
      <c r="KS5978" s="74"/>
      <c r="KT5978" s="74"/>
      <c r="KU5978" s="16"/>
      <c r="KV5978" s="72"/>
      <c r="KW5978" s="72"/>
      <c r="KX5978" s="16"/>
      <c r="KZ5978" s="16"/>
      <c r="LA5978" s="16"/>
      <c r="LB5978" s="74"/>
      <c r="LC5978" s="74"/>
    </row>
    <row r="5979" spans="8:315" x14ac:dyDescent="0.35">
      <c r="H5979" s="4"/>
      <c r="J5979" s="8"/>
      <c r="K5979" s="8"/>
      <c r="L5979" s="8"/>
      <c r="M5979" s="8"/>
      <c r="O5979" s="8"/>
      <c r="P5979" s="8"/>
      <c r="R5979" s="8"/>
      <c r="S5979" s="8"/>
      <c r="T5979" s="8"/>
      <c r="U5979" s="8"/>
      <c r="W5979" s="8">
        <f t="shared" si="4573"/>
        <v>238</v>
      </c>
      <c r="X5979">
        <v>20476800</v>
      </c>
      <c r="Y5979">
        <f t="shared" si="4574"/>
        <v>5688</v>
      </c>
      <c r="Z5979" s="8">
        <v>0</v>
      </c>
      <c r="AA5979" s="8">
        <v>22</v>
      </c>
      <c r="AB5979" s="8">
        <v>71</v>
      </c>
      <c r="AC5979" s="4"/>
      <c r="KL5979" s="84"/>
      <c r="KP5979" s="84"/>
      <c r="KS5979" s="74"/>
      <c r="KT5979" s="74"/>
      <c r="KU5979" s="16"/>
      <c r="KV5979" s="72"/>
      <c r="KW5979" s="72"/>
      <c r="KX5979" s="16"/>
      <c r="KZ5979" s="16"/>
      <c r="LA5979" s="16"/>
      <c r="LB5979" s="74"/>
      <c r="LC5979" s="74"/>
    </row>
    <row r="5980" spans="8:315" x14ac:dyDescent="0.35">
      <c r="H5980" s="4"/>
      <c r="J5980" s="8"/>
      <c r="K5980" s="8"/>
      <c r="L5980" s="8"/>
      <c r="M5980" s="8"/>
      <c r="O5980" s="8"/>
      <c r="P5980" s="8"/>
      <c r="R5980" s="8"/>
      <c r="S5980" s="8"/>
      <c r="T5980" s="8"/>
      <c r="U5980" s="8"/>
      <c r="W5980" s="8">
        <f t="shared" si="4573"/>
        <v>238</v>
      </c>
      <c r="X5980">
        <v>20480400</v>
      </c>
      <c r="Y5980">
        <f t="shared" si="4574"/>
        <v>5689</v>
      </c>
      <c r="Z5980" s="8">
        <v>0</v>
      </c>
      <c r="AA5980" s="8">
        <v>22.1</v>
      </c>
      <c r="AB5980" s="8">
        <v>72.5</v>
      </c>
      <c r="AC5980" s="4"/>
      <c r="KL5980" s="84"/>
      <c r="KP5980" s="84"/>
      <c r="KS5980" s="74"/>
      <c r="KT5980" s="74"/>
      <c r="KU5980" s="16"/>
      <c r="KV5980" s="72"/>
      <c r="KW5980" s="72"/>
      <c r="KX5980" s="16"/>
      <c r="KZ5980" s="16"/>
      <c r="LA5980" s="16"/>
      <c r="LB5980" s="74"/>
      <c r="LC5980" s="74"/>
    </row>
    <row r="5981" spans="8:315" x14ac:dyDescent="0.35">
      <c r="H5981" s="4"/>
      <c r="J5981" s="8"/>
      <c r="K5981" s="8"/>
      <c r="L5981" s="8"/>
      <c r="M5981" s="8"/>
      <c r="O5981" s="8"/>
      <c r="P5981" s="8"/>
      <c r="R5981" s="8"/>
      <c r="S5981" s="8"/>
      <c r="T5981" s="8"/>
      <c r="U5981" s="8"/>
      <c r="W5981" s="8">
        <f t="shared" si="4573"/>
        <v>238.1</v>
      </c>
      <c r="X5981">
        <v>20484000</v>
      </c>
      <c r="Y5981">
        <f t="shared" si="4574"/>
        <v>5690</v>
      </c>
      <c r="Z5981" s="8">
        <v>0</v>
      </c>
      <c r="AA5981" s="8">
        <v>21.1</v>
      </c>
      <c r="AB5981" s="8">
        <v>79.599999999999994</v>
      </c>
      <c r="AC5981" s="4"/>
      <c r="KL5981" s="84"/>
      <c r="KP5981" s="84"/>
      <c r="KS5981" s="74"/>
      <c r="KT5981" s="74"/>
      <c r="KU5981" s="16"/>
      <c r="KV5981" s="72"/>
      <c r="KW5981" s="72"/>
      <c r="KX5981" s="16"/>
      <c r="KZ5981" s="16"/>
      <c r="LA5981" s="16"/>
      <c r="LB5981" s="74"/>
      <c r="LC5981" s="74"/>
    </row>
    <row r="5982" spans="8:315" x14ac:dyDescent="0.35">
      <c r="H5982" s="4"/>
      <c r="J5982" s="8"/>
      <c r="K5982" s="8"/>
      <c r="L5982" s="8"/>
      <c r="M5982" s="8"/>
      <c r="O5982" s="8"/>
      <c r="P5982" s="8"/>
      <c r="R5982" s="8"/>
      <c r="S5982" s="8"/>
      <c r="T5982" s="8"/>
      <c r="U5982" s="8"/>
      <c r="W5982" s="8">
        <f t="shared" si="4573"/>
        <v>238.1</v>
      </c>
      <c r="X5982">
        <v>20487600</v>
      </c>
      <c r="Y5982">
        <f t="shared" si="4574"/>
        <v>5691</v>
      </c>
      <c r="Z5982" s="8">
        <v>0</v>
      </c>
      <c r="AA5982" s="8">
        <v>21.1</v>
      </c>
      <c r="AB5982" s="8">
        <v>84.7</v>
      </c>
      <c r="AC5982" s="4"/>
      <c r="KL5982" s="84"/>
      <c r="KP5982" s="84"/>
      <c r="KS5982" s="74"/>
      <c r="KT5982" s="74"/>
      <c r="KU5982" s="16"/>
      <c r="KV5982" s="72"/>
      <c r="KW5982" s="72"/>
      <c r="KX5982" s="16"/>
      <c r="KZ5982" s="16"/>
      <c r="LA5982" s="16"/>
      <c r="LB5982" s="74"/>
      <c r="LC5982" s="74"/>
    </row>
    <row r="5983" spans="8:315" x14ac:dyDescent="0.35">
      <c r="H5983" s="4"/>
      <c r="J5983" s="8"/>
      <c r="K5983" s="8"/>
      <c r="L5983" s="8"/>
      <c r="M5983" s="8"/>
      <c r="O5983" s="8"/>
      <c r="P5983" s="8"/>
      <c r="R5983" s="8"/>
      <c r="S5983" s="8"/>
      <c r="T5983" s="8"/>
      <c r="U5983" s="8"/>
      <c r="W5983" s="8">
        <f t="shared" si="4573"/>
        <v>238.2</v>
      </c>
      <c r="X5983">
        <v>20491200</v>
      </c>
      <c r="Y5983">
        <f t="shared" si="4574"/>
        <v>5692</v>
      </c>
      <c r="Z5983" s="8">
        <v>0</v>
      </c>
      <c r="AA5983" s="8">
        <v>21.2</v>
      </c>
      <c r="AB5983" s="8">
        <v>84</v>
      </c>
      <c r="AC5983" s="4"/>
      <c r="KL5983" s="84"/>
      <c r="KP5983" s="84"/>
      <c r="KS5983" s="74"/>
      <c r="KT5983" s="74"/>
      <c r="KU5983" s="16"/>
      <c r="KV5983" s="72"/>
      <c r="KW5983" s="72"/>
      <c r="KX5983" s="16"/>
      <c r="KZ5983" s="16"/>
      <c r="LA5983" s="16"/>
      <c r="LB5983" s="74"/>
      <c r="LC5983" s="74"/>
    </row>
    <row r="5984" spans="8:315" x14ac:dyDescent="0.35">
      <c r="H5984" s="4"/>
      <c r="J5984" s="8"/>
      <c r="K5984" s="8"/>
      <c r="L5984" s="8"/>
      <c r="M5984" s="8"/>
      <c r="O5984" s="8"/>
      <c r="P5984" s="8"/>
      <c r="R5984" s="8"/>
      <c r="S5984" s="8"/>
      <c r="T5984" s="8"/>
      <c r="U5984" s="8"/>
      <c r="W5984" s="8">
        <f t="shared" si="4573"/>
        <v>238.2</v>
      </c>
      <c r="X5984">
        <v>20494800</v>
      </c>
      <c r="Y5984">
        <f t="shared" si="4574"/>
        <v>5693</v>
      </c>
      <c r="Z5984" s="8">
        <v>0</v>
      </c>
      <c r="AA5984" s="8">
        <v>21.2</v>
      </c>
      <c r="AB5984" s="8">
        <v>85.2</v>
      </c>
      <c r="AC5984" s="4"/>
      <c r="KL5984" s="84"/>
      <c r="KP5984" s="84"/>
      <c r="KS5984" s="74"/>
      <c r="KT5984" s="74"/>
      <c r="KU5984" s="16"/>
      <c r="KV5984" s="72"/>
      <c r="KW5984" s="72"/>
      <c r="KX5984" s="16"/>
      <c r="KZ5984" s="16"/>
      <c r="LA5984" s="16"/>
      <c r="LB5984" s="74"/>
      <c r="LC5984" s="74"/>
    </row>
    <row r="5985" spans="8:315" x14ac:dyDescent="0.35">
      <c r="H5985" s="4"/>
      <c r="J5985" s="8"/>
      <c r="K5985" s="8"/>
      <c r="L5985" s="8"/>
      <c r="M5985" s="8"/>
      <c r="O5985" s="8"/>
      <c r="P5985" s="8"/>
      <c r="R5985" s="8"/>
      <c r="S5985" s="8"/>
      <c r="T5985" s="8"/>
      <c r="U5985" s="8"/>
      <c r="W5985" s="8">
        <f t="shared" si="4573"/>
        <v>238.3</v>
      </c>
      <c r="X5985">
        <v>20498400</v>
      </c>
      <c r="Y5985">
        <f t="shared" si="4574"/>
        <v>5694</v>
      </c>
      <c r="Z5985" s="8">
        <v>1.7</v>
      </c>
      <c r="AA5985" s="8">
        <v>21.4</v>
      </c>
      <c r="AB5985" s="8">
        <v>83.7</v>
      </c>
      <c r="AC5985" s="4"/>
      <c r="KL5985" s="84"/>
      <c r="KP5985" s="84"/>
      <c r="KS5985" s="74"/>
      <c r="KT5985" s="74"/>
      <c r="KU5985" s="16"/>
      <c r="KV5985" s="72"/>
      <c r="KW5985" s="72"/>
      <c r="KX5985" s="16"/>
      <c r="KZ5985" s="16"/>
      <c r="LA5985" s="16"/>
      <c r="LB5985" s="74"/>
      <c r="LC5985" s="74"/>
    </row>
    <row r="5986" spans="8:315" x14ac:dyDescent="0.35">
      <c r="H5986" s="4"/>
      <c r="J5986" s="8"/>
      <c r="K5986" s="8"/>
      <c r="L5986" s="8"/>
      <c r="M5986" s="8"/>
      <c r="O5986" s="8"/>
      <c r="P5986" s="8"/>
      <c r="R5986" s="8"/>
      <c r="S5986" s="8"/>
      <c r="T5986" s="8"/>
      <c r="U5986" s="8"/>
      <c r="W5986" s="8">
        <f t="shared" si="4573"/>
        <v>238.3</v>
      </c>
      <c r="X5986">
        <v>20502000</v>
      </c>
      <c r="Y5986">
        <f t="shared" si="4574"/>
        <v>5695</v>
      </c>
      <c r="Z5986" s="8">
        <v>20.8</v>
      </c>
      <c r="AA5986" s="8">
        <v>21.6</v>
      </c>
      <c r="AB5986" s="8">
        <v>84.2</v>
      </c>
      <c r="AC5986" s="4"/>
      <c r="KL5986" s="84"/>
      <c r="KP5986" s="84"/>
      <c r="KS5986" s="74"/>
      <c r="KT5986" s="74"/>
      <c r="KU5986" s="16"/>
      <c r="KV5986" s="72"/>
      <c r="KW5986" s="72"/>
      <c r="KX5986" s="16"/>
      <c r="KZ5986" s="16"/>
      <c r="LA5986" s="16"/>
      <c r="LB5986" s="74"/>
      <c r="LC5986" s="74"/>
    </row>
    <row r="5987" spans="8:315" x14ac:dyDescent="0.35">
      <c r="H5987" s="4"/>
      <c r="J5987" s="8"/>
      <c r="K5987" s="8"/>
      <c r="L5987" s="8"/>
      <c r="M5987" s="8"/>
      <c r="O5987" s="8"/>
      <c r="P5987" s="8"/>
      <c r="R5987" s="8"/>
      <c r="S5987" s="8"/>
      <c r="T5987" s="8"/>
      <c r="U5987" s="8"/>
      <c r="W5987" s="8">
        <f t="shared" si="4573"/>
        <v>238.3</v>
      </c>
      <c r="X5987">
        <v>20505600</v>
      </c>
      <c r="Y5987">
        <f t="shared" si="4574"/>
        <v>5696</v>
      </c>
      <c r="Z5987" s="8">
        <v>73.900000000000006</v>
      </c>
      <c r="AA5987" s="8">
        <v>22.1</v>
      </c>
      <c r="AB5987" s="8">
        <v>83.6</v>
      </c>
      <c r="AC5987" s="4"/>
      <c r="KL5987" s="84"/>
      <c r="KP5987" s="84"/>
      <c r="KS5987" s="74"/>
      <c r="KT5987" s="74"/>
      <c r="KU5987" s="16"/>
      <c r="KV5987" s="72"/>
      <c r="KW5987" s="72"/>
      <c r="KX5987" s="16"/>
      <c r="KZ5987" s="16"/>
      <c r="LA5987" s="16"/>
      <c r="LB5987" s="74"/>
      <c r="LC5987" s="74"/>
    </row>
    <row r="5988" spans="8:315" x14ac:dyDescent="0.35">
      <c r="H5988" s="4"/>
      <c r="J5988" s="8"/>
      <c r="K5988" s="8"/>
      <c r="L5988" s="8"/>
      <c r="M5988" s="8"/>
      <c r="O5988" s="8"/>
      <c r="P5988" s="8"/>
      <c r="R5988" s="8"/>
      <c r="S5988" s="8"/>
      <c r="T5988" s="8"/>
      <c r="U5988" s="8"/>
      <c r="W5988" s="8">
        <f t="shared" ref="W5988:W6051" si="4575">X5988/24/3600+1</f>
        <v>238.4</v>
      </c>
      <c r="X5988">
        <v>20509200</v>
      </c>
      <c r="Y5988">
        <f t="shared" ref="Y5988:Y6051" si="4576">X5988/3600</f>
        <v>5697</v>
      </c>
      <c r="Z5988" s="8">
        <v>56.1</v>
      </c>
      <c r="AA5988" s="8">
        <v>22.7</v>
      </c>
      <c r="AB5988" s="8">
        <v>78.5</v>
      </c>
      <c r="AC5988" s="4"/>
      <c r="KL5988" s="84"/>
      <c r="KP5988" s="84"/>
      <c r="KS5988" s="74"/>
      <c r="KT5988" s="74"/>
      <c r="KU5988" s="16"/>
      <c r="KV5988" s="72"/>
      <c r="KW5988" s="72"/>
      <c r="KX5988" s="16"/>
      <c r="KZ5988" s="16"/>
      <c r="LA5988" s="16"/>
      <c r="LB5988" s="74"/>
      <c r="LC5988" s="74"/>
    </row>
    <row r="5989" spans="8:315" x14ac:dyDescent="0.35">
      <c r="H5989" s="4"/>
      <c r="J5989" s="8"/>
      <c r="K5989" s="8"/>
      <c r="L5989" s="8"/>
      <c r="M5989" s="8"/>
      <c r="O5989" s="8"/>
      <c r="P5989" s="8"/>
      <c r="R5989" s="8"/>
      <c r="S5989" s="8"/>
      <c r="T5989" s="8"/>
      <c r="U5989" s="8"/>
      <c r="W5989" s="8">
        <f t="shared" si="4575"/>
        <v>238.4</v>
      </c>
      <c r="X5989">
        <v>20512800</v>
      </c>
      <c r="Y5989">
        <f t="shared" si="4576"/>
        <v>5698</v>
      </c>
      <c r="Z5989" s="8">
        <v>225.6</v>
      </c>
      <c r="AA5989" s="8">
        <v>23.4</v>
      </c>
      <c r="AB5989" s="8">
        <v>78.5</v>
      </c>
      <c r="AC5989" s="4"/>
      <c r="KL5989" s="84"/>
      <c r="KP5989" s="84"/>
      <c r="KS5989" s="74"/>
      <c r="KT5989" s="74"/>
      <c r="KU5989" s="16"/>
      <c r="KV5989" s="72"/>
      <c r="KW5989" s="72"/>
      <c r="KX5989" s="16"/>
      <c r="KZ5989" s="16"/>
      <c r="LA5989" s="16"/>
      <c r="LB5989" s="74"/>
      <c r="LC5989" s="74"/>
    </row>
    <row r="5990" spans="8:315" x14ac:dyDescent="0.35">
      <c r="H5990" s="4"/>
      <c r="J5990" s="8"/>
      <c r="K5990" s="8"/>
      <c r="L5990" s="8"/>
      <c r="M5990" s="8"/>
      <c r="O5990" s="8"/>
      <c r="P5990" s="8"/>
      <c r="R5990" s="8"/>
      <c r="S5990" s="8"/>
      <c r="T5990" s="8"/>
      <c r="U5990" s="8"/>
      <c r="W5990" s="8">
        <f t="shared" si="4575"/>
        <v>238.5</v>
      </c>
      <c r="X5990">
        <v>20516400</v>
      </c>
      <c r="Y5990">
        <f t="shared" si="4576"/>
        <v>5699</v>
      </c>
      <c r="Z5990" s="8">
        <v>525.29999999999995</v>
      </c>
      <c r="AA5990" s="8">
        <v>24.7</v>
      </c>
      <c r="AB5990" s="8">
        <v>77.3</v>
      </c>
      <c r="AC5990" s="4"/>
      <c r="KL5990" s="84"/>
      <c r="KP5990" s="84"/>
      <c r="KS5990" s="74"/>
      <c r="KT5990" s="74"/>
      <c r="KU5990" s="16"/>
      <c r="KV5990" s="72"/>
      <c r="KW5990" s="72"/>
      <c r="KX5990" s="16"/>
      <c r="KZ5990" s="16"/>
      <c r="LA5990" s="16"/>
      <c r="LB5990" s="74"/>
      <c r="LC5990" s="74"/>
    </row>
    <row r="5991" spans="8:315" x14ac:dyDescent="0.35">
      <c r="H5991" s="4"/>
      <c r="J5991" s="8"/>
      <c r="K5991" s="8"/>
      <c r="L5991" s="8"/>
      <c r="M5991" s="8"/>
      <c r="O5991" s="8"/>
      <c r="P5991" s="8"/>
      <c r="R5991" s="8"/>
      <c r="S5991" s="8"/>
      <c r="T5991" s="8"/>
      <c r="U5991" s="8"/>
      <c r="W5991" s="8">
        <f t="shared" si="4575"/>
        <v>238.5</v>
      </c>
      <c r="X5991">
        <v>20520000</v>
      </c>
      <c r="Y5991">
        <f t="shared" si="4576"/>
        <v>5700</v>
      </c>
      <c r="Z5991" s="8">
        <v>743.9</v>
      </c>
      <c r="AA5991" s="8">
        <v>26.1</v>
      </c>
      <c r="AB5991" s="8">
        <v>69.2</v>
      </c>
      <c r="AC5991" s="4"/>
      <c r="KL5991" s="84"/>
      <c r="KP5991" s="84"/>
      <c r="KS5991" s="74"/>
      <c r="KT5991" s="74"/>
      <c r="KU5991" s="16"/>
      <c r="KV5991" s="72"/>
      <c r="KW5991" s="72"/>
      <c r="KX5991" s="16"/>
      <c r="KZ5991" s="16"/>
      <c r="LA5991" s="16"/>
      <c r="LB5991" s="74"/>
      <c r="LC5991" s="74"/>
    </row>
    <row r="5992" spans="8:315" x14ac:dyDescent="0.35">
      <c r="H5992" s="4"/>
      <c r="J5992" s="8"/>
      <c r="K5992" s="8"/>
      <c r="L5992" s="8"/>
      <c r="M5992" s="8"/>
      <c r="O5992" s="8"/>
      <c r="P5992" s="8"/>
      <c r="R5992" s="8"/>
      <c r="S5992" s="8"/>
      <c r="T5992" s="8"/>
      <c r="U5992" s="8"/>
      <c r="W5992" s="8">
        <f t="shared" si="4575"/>
        <v>238.5</v>
      </c>
      <c r="X5992">
        <v>20523600</v>
      </c>
      <c r="Y5992">
        <f t="shared" si="4576"/>
        <v>5701</v>
      </c>
      <c r="Z5992" s="8">
        <v>599.70000000000005</v>
      </c>
      <c r="AA5992" s="8">
        <v>27.1</v>
      </c>
      <c r="AB5992" s="8">
        <v>69.8</v>
      </c>
      <c r="AC5992" s="4"/>
      <c r="KL5992" s="84"/>
      <c r="KP5992" s="84"/>
      <c r="KS5992" s="74"/>
      <c r="KT5992" s="74"/>
      <c r="KU5992" s="16"/>
      <c r="KV5992" s="72"/>
      <c r="KW5992" s="72"/>
      <c r="KX5992" s="16"/>
      <c r="KZ5992" s="16"/>
      <c r="LA5992" s="16"/>
      <c r="LB5992" s="74"/>
      <c r="LC5992" s="74"/>
    </row>
    <row r="5993" spans="8:315" x14ac:dyDescent="0.35">
      <c r="H5993" s="4"/>
      <c r="J5993" s="8"/>
      <c r="K5993" s="8"/>
      <c r="L5993" s="8"/>
      <c r="M5993" s="8"/>
      <c r="O5993" s="8"/>
      <c r="P5993" s="8"/>
      <c r="R5993" s="8"/>
      <c r="S5993" s="8"/>
      <c r="T5993" s="8"/>
      <c r="U5993" s="8"/>
      <c r="W5993" s="8">
        <f t="shared" si="4575"/>
        <v>238.6</v>
      </c>
      <c r="X5993">
        <v>20527200</v>
      </c>
      <c r="Y5993">
        <f t="shared" si="4576"/>
        <v>5702</v>
      </c>
      <c r="Z5993" s="8">
        <v>198.9</v>
      </c>
      <c r="AA5993" s="8">
        <v>27.1</v>
      </c>
      <c r="AB5993" s="8">
        <v>68.400000000000006</v>
      </c>
      <c r="AC5993" s="4"/>
      <c r="KL5993" s="84"/>
      <c r="KP5993" s="84"/>
      <c r="KS5993" s="74"/>
      <c r="KT5993" s="74"/>
      <c r="KU5993" s="16"/>
      <c r="KV5993" s="72"/>
      <c r="KW5993" s="72"/>
      <c r="KX5993" s="16"/>
      <c r="KZ5993" s="16"/>
      <c r="LA5993" s="16"/>
      <c r="LB5993" s="74"/>
      <c r="LC5993" s="74"/>
    </row>
    <row r="5994" spans="8:315" x14ac:dyDescent="0.35">
      <c r="H5994" s="4"/>
      <c r="J5994" s="8"/>
      <c r="K5994" s="8"/>
      <c r="L5994" s="8"/>
      <c r="M5994" s="8"/>
      <c r="O5994" s="8"/>
      <c r="P5994" s="8"/>
      <c r="R5994" s="8"/>
      <c r="S5994" s="8"/>
      <c r="T5994" s="8"/>
      <c r="U5994" s="8"/>
      <c r="W5994" s="8">
        <f t="shared" si="4575"/>
        <v>238.6</v>
      </c>
      <c r="X5994">
        <v>20530800</v>
      </c>
      <c r="Y5994">
        <f t="shared" si="4576"/>
        <v>5703</v>
      </c>
      <c r="Z5994" s="8">
        <v>347.8</v>
      </c>
      <c r="AA5994" s="8">
        <v>28</v>
      </c>
      <c r="AB5994" s="8">
        <v>67.099999999999994</v>
      </c>
      <c r="AC5994" s="4"/>
      <c r="KL5994" s="84"/>
      <c r="KP5994" s="84"/>
      <c r="KS5994" s="74"/>
      <c r="KT5994" s="74"/>
      <c r="KU5994" s="16"/>
      <c r="KV5994" s="72"/>
      <c r="KW5994" s="72"/>
      <c r="KX5994" s="16"/>
      <c r="KZ5994" s="16"/>
      <c r="LA5994" s="16"/>
      <c r="LB5994" s="74"/>
      <c r="LC5994" s="74"/>
    </row>
    <row r="5995" spans="8:315" x14ac:dyDescent="0.35">
      <c r="H5995" s="4"/>
      <c r="J5995" s="8"/>
      <c r="K5995" s="8"/>
      <c r="L5995" s="8"/>
      <c r="M5995" s="8"/>
      <c r="O5995" s="8"/>
      <c r="P5995" s="8"/>
      <c r="R5995" s="8"/>
      <c r="S5995" s="8"/>
      <c r="T5995" s="8"/>
      <c r="U5995" s="8"/>
      <c r="W5995" s="8">
        <f t="shared" si="4575"/>
        <v>238.7</v>
      </c>
      <c r="X5995">
        <v>20534400</v>
      </c>
      <c r="Y5995">
        <f t="shared" si="4576"/>
        <v>5704</v>
      </c>
      <c r="Z5995" s="8">
        <v>393.6</v>
      </c>
      <c r="AA5995" s="8">
        <v>29.1</v>
      </c>
      <c r="AB5995" s="8">
        <v>56.4</v>
      </c>
      <c r="AC5995" s="4"/>
      <c r="KL5995" s="84"/>
      <c r="KP5995" s="84"/>
      <c r="KS5995" s="74"/>
      <c r="KT5995" s="74"/>
      <c r="KU5995" s="16"/>
      <c r="KV5995" s="72"/>
      <c r="KW5995" s="72"/>
      <c r="KX5995" s="16"/>
      <c r="KZ5995" s="16"/>
      <c r="LA5995" s="16"/>
      <c r="LB5995" s="74"/>
      <c r="LC5995" s="74"/>
    </row>
    <row r="5996" spans="8:315" x14ac:dyDescent="0.35">
      <c r="H5996" s="4"/>
      <c r="J5996" s="8"/>
      <c r="K5996" s="8"/>
      <c r="L5996" s="8"/>
      <c r="M5996" s="8"/>
      <c r="O5996" s="8"/>
      <c r="P5996" s="8"/>
      <c r="R5996" s="8"/>
      <c r="S5996" s="8"/>
      <c r="T5996" s="8"/>
      <c r="U5996" s="8"/>
      <c r="W5996" s="8">
        <f t="shared" si="4575"/>
        <v>238.7</v>
      </c>
      <c r="X5996">
        <v>20538000</v>
      </c>
      <c r="Y5996">
        <f t="shared" si="4576"/>
        <v>5705</v>
      </c>
      <c r="Z5996" s="8">
        <v>203.1</v>
      </c>
      <c r="AA5996" s="8">
        <v>29.1</v>
      </c>
      <c r="AB5996" s="8">
        <v>57.9</v>
      </c>
      <c r="AC5996" s="4"/>
      <c r="KL5996" s="84"/>
      <c r="KP5996" s="84"/>
      <c r="KS5996" s="74"/>
      <c r="KT5996" s="74"/>
      <c r="KU5996" s="16"/>
      <c r="KV5996" s="72"/>
      <c r="KW5996" s="72"/>
      <c r="KX5996" s="16"/>
      <c r="KZ5996" s="16"/>
      <c r="LA5996" s="16"/>
      <c r="LB5996" s="74"/>
      <c r="LC5996" s="74"/>
    </row>
    <row r="5997" spans="8:315" x14ac:dyDescent="0.35">
      <c r="H5997" s="4"/>
      <c r="J5997" s="8"/>
      <c r="K5997" s="8"/>
      <c r="L5997" s="8"/>
      <c r="M5997" s="8"/>
      <c r="O5997" s="8"/>
      <c r="P5997" s="8"/>
      <c r="R5997" s="8"/>
      <c r="S5997" s="8"/>
      <c r="T5997" s="8"/>
      <c r="U5997" s="8"/>
      <c r="W5997" s="8">
        <f t="shared" si="4575"/>
        <v>238.8</v>
      </c>
      <c r="X5997">
        <v>20541600</v>
      </c>
      <c r="Y5997">
        <f t="shared" si="4576"/>
        <v>5706</v>
      </c>
      <c r="Z5997" s="8">
        <v>170.6</v>
      </c>
      <c r="AA5997" s="8">
        <v>29</v>
      </c>
      <c r="AB5997" s="8">
        <v>56.9</v>
      </c>
      <c r="AC5997" s="4"/>
      <c r="KL5997" s="84"/>
      <c r="KP5997" s="84"/>
      <c r="KS5997" s="74"/>
      <c r="KT5997" s="74"/>
      <c r="KU5997" s="16"/>
      <c r="KV5997" s="72"/>
      <c r="KW5997" s="72"/>
      <c r="KX5997" s="16"/>
      <c r="KZ5997" s="16"/>
      <c r="LA5997" s="16"/>
      <c r="LB5997" s="74"/>
      <c r="LC5997" s="74"/>
    </row>
    <row r="5998" spans="8:315" x14ac:dyDescent="0.35">
      <c r="H5998" s="4"/>
      <c r="J5998" s="8"/>
      <c r="K5998" s="8"/>
      <c r="L5998" s="8"/>
      <c r="M5998" s="8"/>
      <c r="O5998" s="8"/>
      <c r="P5998" s="8"/>
      <c r="R5998" s="8"/>
      <c r="S5998" s="8"/>
      <c r="T5998" s="8"/>
      <c r="U5998" s="8"/>
      <c r="W5998" s="8">
        <f t="shared" si="4575"/>
        <v>238.8</v>
      </c>
      <c r="X5998">
        <v>20545200</v>
      </c>
      <c r="Y5998">
        <f t="shared" si="4576"/>
        <v>5707</v>
      </c>
      <c r="Z5998" s="8">
        <v>25.8</v>
      </c>
      <c r="AA5998" s="8">
        <v>27.7</v>
      </c>
      <c r="AB5998" s="8">
        <v>74.8</v>
      </c>
      <c r="AC5998" s="4"/>
      <c r="KL5998" s="84"/>
      <c r="KP5998" s="84"/>
      <c r="KS5998" s="74"/>
      <c r="KT5998" s="74"/>
      <c r="KU5998" s="16"/>
      <c r="KV5998" s="72"/>
      <c r="KW5998" s="72"/>
      <c r="KX5998" s="16"/>
      <c r="KZ5998" s="16"/>
      <c r="LA5998" s="16"/>
      <c r="LB5998" s="74"/>
      <c r="LC5998" s="74"/>
    </row>
    <row r="5999" spans="8:315" x14ac:dyDescent="0.35">
      <c r="H5999" s="4"/>
      <c r="J5999" s="8"/>
      <c r="K5999" s="8"/>
      <c r="L5999" s="8"/>
      <c r="M5999" s="8"/>
      <c r="O5999" s="8"/>
      <c r="P5999" s="8"/>
      <c r="R5999" s="8"/>
      <c r="S5999" s="8"/>
      <c r="T5999" s="8"/>
      <c r="U5999" s="8"/>
      <c r="W5999" s="8">
        <f t="shared" si="4575"/>
        <v>238.8</v>
      </c>
      <c r="X5999">
        <v>20548800</v>
      </c>
      <c r="Y5999">
        <f t="shared" si="4576"/>
        <v>5708</v>
      </c>
      <c r="Z5999" s="8">
        <v>0</v>
      </c>
      <c r="AA5999" s="8">
        <v>26.3</v>
      </c>
      <c r="AB5999" s="8">
        <v>73.8</v>
      </c>
      <c r="AC5999" s="4"/>
      <c r="KL5999" s="84"/>
      <c r="KP5999" s="84"/>
      <c r="KS5999" s="74"/>
      <c r="KT5999" s="74"/>
      <c r="KU5999" s="16"/>
      <c r="KV5999" s="72"/>
      <c r="KW5999" s="72"/>
      <c r="KX5999" s="16"/>
      <c r="KZ5999" s="16"/>
      <c r="LA5999" s="16"/>
      <c r="LB5999" s="74"/>
      <c r="LC5999" s="74"/>
    </row>
    <row r="6000" spans="8:315" x14ac:dyDescent="0.35">
      <c r="H6000" s="4"/>
      <c r="J6000" s="8"/>
      <c r="K6000" s="8"/>
      <c r="L6000" s="8"/>
      <c r="M6000" s="8"/>
      <c r="O6000" s="8"/>
      <c r="P6000" s="8"/>
      <c r="R6000" s="8"/>
      <c r="S6000" s="8"/>
      <c r="T6000" s="8"/>
      <c r="U6000" s="8"/>
      <c r="W6000" s="8">
        <f t="shared" si="4575"/>
        <v>238.9</v>
      </c>
      <c r="X6000">
        <v>20552400</v>
      </c>
      <c r="Y6000">
        <f t="shared" si="4576"/>
        <v>5709</v>
      </c>
      <c r="Z6000" s="8">
        <v>0</v>
      </c>
      <c r="AA6000" s="8">
        <v>25.4</v>
      </c>
      <c r="AB6000" s="8">
        <v>80.3</v>
      </c>
      <c r="AC6000" s="4"/>
      <c r="KL6000" s="84"/>
      <c r="KP6000" s="84"/>
      <c r="KS6000" s="74"/>
      <c r="KT6000" s="74"/>
      <c r="KU6000" s="16"/>
      <c r="KV6000" s="72"/>
      <c r="KW6000" s="72"/>
      <c r="KX6000" s="16"/>
      <c r="KZ6000" s="16"/>
      <c r="LA6000" s="16"/>
      <c r="LB6000" s="74"/>
      <c r="LC6000" s="74"/>
    </row>
    <row r="6001" spans="8:315" x14ac:dyDescent="0.35">
      <c r="H6001" s="4"/>
      <c r="J6001" s="8"/>
      <c r="K6001" s="8"/>
      <c r="L6001" s="8"/>
      <c r="M6001" s="8"/>
      <c r="O6001" s="8"/>
      <c r="P6001" s="8"/>
      <c r="R6001" s="8"/>
      <c r="S6001" s="8"/>
      <c r="T6001" s="8"/>
      <c r="U6001" s="8"/>
      <c r="W6001" s="8">
        <f t="shared" si="4575"/>
        <v>238.9</v>
      </c>
      <c r="X6001">
        <v>20556000</v>
      </c>
      <c r="Y6001">
        <f t="shared" si="4576"/>
        <v>5710</v>
      </c>
      <c r="Z6001" s="8">
        <v>0</v>
      </c>
      <c r="AA6001" s="8">
        <v>24.1</v>
      </c>
      <c r="AB6001" s="8">
        <v>70.400000000000006</v>
      </c>
      <c r="AC6001" s="4"/>
      <c r="KL6001" s="84"/>
      <c r="KP6001" s="84"/>
      <c r="KS6001" s="74"/>
      <c r="KT6001" s="74"/>
      <c r="KU6001" s="16"/>
      <c r="KV6001" s="72"/>
      <c r="KW6001" s="72"/>
      <c r="KX6001" s="16"/>
      <c r="KZ6001" s="16"/>
      <c r="LA6001" s="16"/>
      <c r="LB6001" s="74"/>
      <c r="LC6001" s="74"/>
    </row>
    <row r="6002" spans="8:315" x14ac:dyDescent="0.35">
      <c r="H6002" s="4"/>
      <c r="J6002" s="8"/>
      <c r="K6002" s="8"/>
      <c r="L6002" s="8"/>
      <c r="M6002" s="8"/>
      <c r="O6002" s="8"/>
      <c r="P6002" s="8"/>
      <c r="R6002" s="8"/>
      <c r="S6002" s="8"/>
      <c r="T6002" s="8"/>
      <c r="U6002" s="8"/>
      <c r="W6002" s="8">
        <f t="shared" si="4575"/>
        <v>239</v>
      </c>
      <c r="X6002">
        <v>20559600</v>
      </c>
      <c r="Y6002">
        <f t="shared" si="4576"/>
        <v>5711</v>
      </c>
      <c r="Z6002" s="8">
        <v>0</v>
      </c>
      <c r="AA6002" s="8">
        <v>23.9</v>
      </c>
      <c r="AB6002" s="8">
        <v>74.5</v>
      </c>
      <c r="AC6002" s="4"/>
      <c r="KL6002" s="84"/>
      <c r="KP6002" s="84"/>
      <c r="KS6002" s="74"/>
      <c r="KT6002" s="74"/>
      <c r="KU6002" s="16"/>
      <c r="KV6002" s="72"/>
      <c r="KW6002" s="72"/>
      <c r="KX6002" s="16"/>
      <c r="KZ6002" s="16"/>
      <c r="LA6002" s="16"/>
      <c r="LB6002" s="74"/>
      <c r="LC6002" s="74"/>
    </row>
    <row r="6003" spans="8:315" x14ac:dyDescent="0.35">
      <c r="H6003" s="4"/>
      <c r="J6003" s="8"/>
      <c r="K6003" s="8"/>
      <c r="L6003" s="8"/>
      <c r="M6003" s="8"/>
      <c r="O6003" s="8"/>
      <c r="P6003" s="8"/>
      <c r="R6003" s="8"/>
      <c r="S6003" s="8"/>
      <c r="T6003" s="8"/>
      <c r="U6003" s="8"/>
      <c r="W6003" s="8">
        <f t="shared" si="4575"/>
        <v>239</v>
      </c>
      <c r="X6003">
        <v>20563200</v>
      </c>
      <c r="Y6003">
        <f t="shared" si="4576"/>
        <v>5712</v>
      </c>
      <c r="Z6003" s="8">
        <v>0</v>
      </c>
      <c r="AA6003" s="8">
        <v>23.3</v>
      </c>
      <c r="AB6003" s="8">
        <v>74.2</v>
      </c>
      <c r="AC6003" s="4"/>
      <c r="KL6003" s="84"/>
      <c r="KP6003" s="84"/>
      <c r="KS6003" s="74"/>
      <c r="KT6003" s="74"/>
      <c r="KU6003" s="16"/>
      <c r="KV6003" s="72"/>
      <c r="KW6003" s="72"/>
      <c r="KX6003" s="16"/>
      <c r="KZ6003" s="16"/>
      <c r="LA6003" s="16"/>
      <c r="LB6003" s="74"/>
      <c r="LC6003" s="74"/>
    </row>
    <row r="6004" spans="8:315" x14ac:dyDescent="0.35">
      <c r="H6004" s="4"/>
      <c r="J6004" s="8"/>
      <c r="K6004" s="8"/>
      <c r="L6004" s="8"/>
      <c r="M6004" s="8"/>
      <c r="O6004" s="8"/>
      <c r="P6004" s="8"/>
      <c r="R6004" s="8"/>
      <c r="S6004" s="8"/>
      <c r="T6004" s="8"/>
      <c r="U6004" s="8"/>
      <c r="W6004" s="8">
        <f t="shared" si="4575"/>
        <v>239</v>
      </c>
      <c r="X6004">
        <v>20566800</v>
      </c>
      <c r="Y6004">
        <f t="shared" si="4576"/>
        <v>5713</v>
      </c>
      <c r="Z6004" s="8">
        <v>0</v>
      </c>
      <c r="AA6004" s="8">
        <v>23.6</v>
      </c>
      <c r="AB6004" s="8">
        <v>72.7</v>
      </c>
      <c r="AC6004" s="4"/>
      <c r="KL6004" s="84"/>
      <c r="KP6004" s="84"/>
      <c r="KS6004" s="74"/>
      <c r="KT6004" s="74"/>
      <c r="KU6004" s="16"/>
      <c r="KV6004" s="72"/>
      <c r="KW6004" s="72"/>
      <c r="KX6004" s="16"/>
      <c r="KZ6004" s="16"/>
      <c r="LA6004" s="16"/>
      <c r="LB6004" s="74"/>
      <c r="LC6004" s="74"/>
    </row>
    <row r="6005" spans="8:315" x14ac:dyDescent="0.35">
      <c r="H6005" s="4"/>
      <c r="J6005" s="8"/>
      <c r="K6005" s="8"/>
      <c r="L6005" s="8"/>
      <c r="M6005" s="8"/>
      <c r="O6005" s="8"/>
      <c r="P6005" s="8"/>
      <c r="R6005" s="8"/>
      <c r="S6005" s="8"/>
      <c r="T6005" s="8"/>
      <c r="U6005" s="8"/>
      <c r="W6005" s="8">
        <f t="shared" si="4575"/>
        <v>239.1</v>
      </c>
      <c r="X6005">
        <v>20570400</v>
      </c>
      <c r="Y6005">
        <f t="shared" si="4576"/>
        <v>5714</v>
      </c>
      <c r="Z6005" s="8">
        <v>0</v>
      </c>
      <c r="AA6005" s="8">
        <v>22.9</v>
      </c>
      <c r="AB6005" s="8">
        <v>78.5</v>
      </c>
      <c r="AC6005" s="4"/>
      <c r="KL6005" s="84"/>
      <c r="KP6005" s="84"/>
      <c r="KS6005" s="74"/>
      <c r="KT6005" s="74"/>
      <c r="KU6005" s="16"/>
      <c r="KV6005" s="72"/>
      <c r="KW6005" s="72"/>
      <c r="KX6005" s="16"/>
      <c r="KZ6005" s="16"/>
      <c r="LA6005" s="16"/>
      <c r="LB6005" s="74"/>
      <c r="LC6005" s="74"/>
    </row>
    <row r="6006" spans="8:315" x14ac:dyDescent="0.35">
      <c r="H6006" s="4"/>
      <c r="J6006" s="8"/>
      <c r="K6006" s="8"/>
      <c r="L6006" s="8"/>
      <c r="M6006" s="8"/>
      <c r="O6006" s="8"/>
      <c r="P6006" s="8"/>
      <c r="R6006" s="8"/>
      <c r="S6006" s="8"/>
      <c r="T6006" s="8"/>
      <c r="U6006" s="8"/>
      <c r="W6006" s="8">
        <f t="shared" si="4575"/>
        <v>239.1</v>
      </c>
      <c r="X6006">
        <v>20574000</v>
      </c>
      <c r="Y6006">
        <f t="shared" si="4576"/>
        <v>5715</v>
      </c>
      <c r="Z6006" s="8">
        <v>0</v>
      </c>
      <c r="AA6006" s="8">
        <v>21.9</v>
      </c>
      <c r="AB6006" s="8">
        <v>80.8</v>
      </c>
      <c r="AC6006" s="4"/>
      <c r="KL6006" s="84"/>
      <c r="KP6006" s="84"/>
      <c r="KS6006" s="74"/>
      <c r="KT6006" s="74"/>
      <c r="KU6006" s="16"/>
      <c r="KV6006" s="72"/>
      <c r="KW6006" s="72"/>
      <c r="KX6006" s="16"/>
      <c r="KZ6006" s="16"/>
      <c r="LA6006" s="16"/>
      <c r="LB6006" s="74"/>
      <c r="LC6006" s="74"/>
    </row>
    <row r="6007" spans="8:315" x14ac:dyDescent="0.35">
      <c r="H6007" s="4"/>
      <c r="J6007" s="8"/>
      <c r="K6007" s="8"/>
      <c r="L6007" s="8"/>
      <c r="M6007" s="8"/>
      <c r="O6007" s="8"/>
      <c r="P6007" s="8"/>
      <c r="R6007" s="8"/>
      <c r="S6007" s="8"/>
      <c r="T6007" s="8"/>
      <c r="U6007" s="8"/>
      <c r="W6007" s="8">
        <f t="shared" si="4575"/>
        <v>239.2</v>
      </c>
      <c r="X6007">
        <v>20577600</v>
      </c>
      <c r="Y6007">
        <f t="shared" si="4576"/>
        <v>5716</v>
      </c>
      <c r="Z6007" s="8">
        <v>0</v>
      </c>
      <c r="AA6007" s="8">
        <v>21.3</v>
      </c>
      <c r="AB6007" s="8">
        <v>83.5</v>
      </c>
      <c r="AC6007" s="4"/>
      <c r="KL6007" s="84"/>
      <c r="KP6007" s="84"/>
      <c r="KS6007" s="74"/>
      <c r="KT6007" s="74"/>
      <c r="KU6007" s="16"/>
      <c r="KV6007" s="72"/>
      <c r="KW6007" s="72"/>
      <c r="KX6007" s="16"/>
      <c r="KZ6007" s="16"/>
      <c r="LA6007" s="16"/>
      <c r="LB6007" s="74"/>
      <c r="LC6007" s="74"/>
    </row>
    <row r="6008" spans="8:315" x14ac:dyDescent="0.35">
      <c r="H6008" s="4"/>
      <c r="J6008" s="8"/>
      <c r="K6008" s="8"/>
      <c r="L6008" s="8"/>
      <c r="M6008" s="8"/>
      <c r="O6008" s="8"/>
      <c r="P6008" s="8"/>
      <c r="R6008" s="8"/>
      <c r="S6008" s="8"/>
      <c r="T6008" s="8"/>
      <c r="U6008" s="8"/>
      <c r="W6008" s="8">
        <f t="shared" si="4575"/>
        <v>239.2</v>
      </c>
      <c r="X6008">
        <v>20581200</v>
      </c>
      <c r="Y6008">
        <f t="shared" si="4576"/>
        <v>5717</v>
      </c>
      <c r="Z6008" s="8">
        <v>0</v>
      </c>
      <c r="AA6008" s="8">
        <v>20.7</v>
      </c>
      <c r="AB6008" s="8">
        <v>83.2</v>
      </c>
      <c r="AC6008" s="4"/>
      <c r="KL6008" s="84"/>
      <c r="KP6008" s="84"/>
      <c r="KS6008" s="74"/>
      <c r="KT6008" s="74"/>
      <c r="KU6008" s="16"/>
      <c r="KV6008" s="72"/>
      <c r="KW6008" s="72"/>
      <c r="KX6008" s="16"/>
      <c r="KZ6008" s="16"/>
      <c r="LA6008" s="16"/>
      <c r="LB6008" s="74"/>
      <c r="LC6008" s="74"/>
    </row>
    <row r="6009" spans="8:315" x14ac:dyDescent="0.35">
      <c r="H6009" s="4"/>
      <c r="J6009" s="8"/>
      <c r="K6009" s="8"/>
      <c r="L6009" s="8"/>
      <c r="M6009" s="8"/>
      <c r="O6009" s="8"/>
      <c r="P6009" s="8"/>
      <c r="R6009" s="8"/>
      <c r="S6009" s="8"/>
      <c r="T6009" s="8"/>
      <c r="U6009" s="8"/>
      <c r="W6009" s="8">
        <f t="shared" si="4575"/>
        <v>239.3</v>
      </c>
      <c r="X6009">
        <v>20584800</v>
      </c>
      <c r="Y6009">
        <f t="shared" si="4576"/>
        <v>5718</v>
      </c>
      <c r="Z6009" s="8">
        <v>16.7</v>
      </c>
      <c r="AA6009" s="8">
        <v>20.2</v>
      </c>
      <c r="AB6009" s="8">
        <v>84.5</v>
      </c>
      <c r="AC6009" s="4"/>
      <c r="KL6009" s="84"/>
      <c r="KP6009" s="84"/>
      <c r="KS6009" s="74"/>
      <c r="KT6009" s="74"/>
      <c r="KU6009" s="16"/>
      <c r="KV6009" s="72"/>
      <c r="KW6009" s="72"/>
      <c r="KX6009" s="16"/>
      <c r="KZ6009" s="16"/>
      <c r="LA6009" s="16"/>
      <c r="LB6009" s="74"/>
      <c r="LC6009" s="74"/>
    </row>
    <row r="6010" spans="8:315" x14ac:dyDescent="0.35">
      <c r="H6010" s="4"/>
      <c r="J6010" s="8"/>
      <c r="K6010" s="8"/>
      <c r="L6010" s="8"/>
      <c r="M6010" s="8"/>
      <c r="O6010" s="8"/>
      <c r="P6010" s="8"/>
      <c r="R6010" s="8"/>
      <c r="S6010" s="8"/>
      <c r="T6010" s="8"/>
      <c r="U6010" s="8"/>
      <c r="W6010" s="8">
        <f t="shared" si="4575"/>
        <v>239.3</v>
      </c>
      <c r="X6010">
        <v>20588400</v>
      </c>
      <c r="Y6010">
        <f t="shared" si="4576"/>
        <v>5719</v>
      </c>
      <c r="Z6010" s="8">
        <v>136.4</v>
      </c>
      <c r="AA6010" s="8">
        <v>20.2</v>
      </c>
      <c r="AB6010" s="8">
        <v>83.3</v>
      </c>
      <c r="AC6010" s="4"/>
      <c r="KL6010" s="84"/>
      <c r="KP6010" s="84"/>
      <c r="KS6010" s="74"/>
      <c r="KT6010" s="74"/>
      <c r="KU6010" s="16"/>
      <c r="KV6010" s="72"/>
      <c r="KW6010" s="72"/>
      <c r="KX6010" s="16"/>
      <c r="KZ6010" s="16"/>
      <c r="LA6010" s="16"/>
      <c r="LB6010" s="74"/>
      <c r="LC6010" s="74"/>
    </row>
    <row r="6011" spans="8:315" x14ac:dyDescent="0.35">
      <c r="H6011" s="4"/>
      <c r="J6011" s="8"/>
      <c r="K6011" s="8"/>
      <c r="L6011" s="8"/>
      <c r="M6011" s="8"/>
      <c r="O6011" s="8"/>
      <c r="P6011" s="8"/>
      <c r="R6011" s="8"/>
      <c r="S6011" s="8"/>
      <c r="T6011" s="8"/>
      <c r="U6011" s="8"/>
      <c r="W6011" s="8">
        <f t="shared" si="4575"/>
        <v>239.3</v>
      </c>
      <c r="X6011">
        <v>20592000</v>
      </c>
      <c r="Y6011">
        <f t="shared" si="4576"/>
        <v>5720</v>
      </c>
      <c r="Z6011" s="8">
        <v>319.2</v>
      </c>
      <c r="AA6011" s="8">
        <v>21</v>
      </c>
      <c r="AB6011" s="8">
        <v>77.8</v>
      </c>
      <c r="AC6011" s="4"/>
      <c r="KL6011" s="84"/>
      <c r="KP6011" s="84"/>
      <c r="KS6011" s="74"/>
      <c r="KT6011" s="74"/>
      <c r="KU6011" s="16"/>
      <c r="KV6011" s="72"/>
      <c r="KW6011" s="72"/>
      <c r="KX6011" s="16"/>
      <c r="KZ6011" s="16"/>
      <c r="LA6011" s="16"/>
      <c r="LB6011" s="74"/>
      <c r="LC6011" s="74"/>
    </row>
    <row r="6012" spans="8:315" x14ac:dyDescent="0.35">
      <c r="H6012" s="4"/>
      <c r="J6012" s="8"/>
      <c r="K6012" s="8"/>
      <c r="L6012" s="8"/>
      <c r="M6012" s="8"/>
      <c r="O6012" s="8"/>
      <c r="P6012" s="8"/>
      <c r="R6012" s="8"/>
      <c r="S6012" s="8"/>
      <c r="T6012" s="8"/>
      <c r="U6012" s="8"/>
      <c r="W6012" s="8">
        <f t="shared" si="4575"/>
        <v>239.4</v>
      </c>
      <c r="X6012">
        <v>20595600</v>
      </c>
      <c r="Y6012">
        <f t="shared" si="4576"/>
        <v>5721</v>
      </c>
      <c r="Z6012" s="8">
        <v>494.4</v>
      </c>
      <c r="AA6012" s="8">
        <v>22</v>
      </c>
      <c r="AB6012" s="8">
        <v>69.5</v>
      </c>
      <c r="AC6012" s="4"/>
      <c r="KL6012" s="84"/>
      <c r="KP6012" s="84"/>
      <c r="KS6012" s="74"/>
      <c r="KT6012" s="74"/>
      <c r="KU6012" s="16"/>
      <c r="KV6012" s="72"/>
      <c r="KW6012" s="72"/>
      <c r="KX6012" s="16"/>
      <c r="KZ6012" s="16"/>
      <c r="LA6012" s="16"/>
      <c r="LB6012" s="74"/>
      <c r="LC6012" s="74"/>
    </row>
    <row r="6013" spans="8:315" x14ac:dyDescent="0.35">
      <c r="H6013" s="4"/>
      <c r="J6013" s="8"/>
      <c r="K6013" s="8"/>
      <c r="L6013" s="8"/>
      <c r="M6013" s="8"/>
      <c r="O6013" s="8"/>
      <c r="P6013" s="8"/>
      <c r="R6013" s="8"/>
      <c r="S6013" s="8"/>
      <c r="T6013" s="8"/>
      <c r="U6013" s="8"/>
      <c r="W6013" s="8">
        <f t="shared" si="4575"/>
        <v>239.4</v>
      </c>
      <c r="X6013">
        <v>20599200</v>
      </c>
      <c r="Y6013">
        <f t="shared" si="4576"/>
        <v>5722</v>
      </c>
      <c r="Z6013" s="8">
        <v>651.9</v>
      </c>
      <c r="AA6013" s="8">
        <v>23.1</v>
      </c>
      <c r="AB6013" s="8">
        <v>63</v>
      </c>
      <c r="AC6013" s="4"/>
      <c r="KL6013" s="84"/>
      <c r="KP6013" s="84"/>
      <c r="KS6013" s="74"/>
      <c r="KT6013" s="74"/>
      <c r="KU6013" s="16"/>
      <c r="KV6013" s="72"/>
      <c r="KW6013" s="72"/>
      <c r="KX6013" s="16"/>
      <c r="KZ6013" s="16"/>
      <c r="LA6013" s="16"/>
      <c r="LB6013" s="74"/>
      <c r="LC6013" s="74"/>
    </row>
    <row r="6014" spans="8:315" x14ac:dyDescent="0.35">
      <c r="H6014" s="4"/>
      <c r="J6014" s="8"/>
      <c r="K6014" s="8"/>
      <c r="L6014" s="8"/>
      <c r="M6014" s="8"/>
      <c r="O6014" s="8"/>
      <c r="P6014" s="8"/>
      <c r="R6014" s="8"/>
      <c r="S6014" s="8"/>
      <c r="T6014" s="8"/>
      <c r="U6014" s="8"/>
      <c r="W6014" s="8">
        <f t="shared" si="4575"/>
        <v>239.5</v>
      </c>
      <c r="X6014">
        <v>20602800</v>
      </c>
      <c r="Y6014">
        <f t="shared" si="4576"/>
        <v>5723</v>
      </c>
      <c r="Z6014" s="8">
        <v>761.4</v>
      </c>
      <c r="AA6014" s="8">
        <v>24.3</v>
      </c>
      <c r="AB6014" s="8">
        <v>57.4</v>
      </c>
      <c r="AC6014" s="4"/>
      <c r="KL6014" s="84"/>
      <c r="KP6014" s="84"/>
      <c r="KS6014" s="74"/>
      <c r="KT6014" s="74"/>
      <c r="KU6014" s="16"/>
      <c r="KV6014" s="72"/>
      <c r="KW6014" s="72"/>
      <c r="KX6014" s="16"/>
      <c r="KZ6014" s="16"/>
      <c r="LA6014" s="16"/>
      <c r="LB6014" s="74"/>
      <c r="LC6014" s="74"/>
    </row>
    <row r="6015" spans="8:315" x14ac:dyDescent="0.35">
      <c r="H6015" s="4"/>
      <c r="J6015" s="8"/>
      <c r="K6015" s="8"/>
      <c r="L6015" s="8"/>
      <c r="M6015" s="8"/>
      <c r="O6015" s="8"/>
      <c r="P6015" s="8"/>
      <c r="R6015" s="8"/>
      <c r="S6015" s="8"/>
      <c r="T6015" s="8"/>
      <c r="U6015" s="8"/>
      <c r="W6015" s="8">
        <f t="shared" si="4575"/>
        <v>239.5</v>
      </c>
      <c r="X6015">
        <v>20606400</v>
      </c>
      <c r="Y6015">
        <f t="shared" si="4576"/>
        <v>5724</v>
      </c>
      <c r="Z6015" s="8">
        <v>821.4</v>
      </c>
      <c r="AA6015" s="8">
        <v>25.1</v>
      </c>
      <c r="AB6015" s="8">
        <v>55.5</v>
      </c>
      <c r="AC6015" s="4"/>
      <c r="KL6015" s="84"/>
      <c r="KP6015" s="84"/>
      <c r="KS6015" s="74"/>
      <c r="KT6015" s="74"/>
      <c r="KU6015" s="16"/>
      <c r="KV6015" s="72"/>
      <c r="KW6015" s="72"/>
      <c r="KX6015" s="16"/>
      <c r="KZ6015" s="16"/>
      <c r="LA6015" s="16"/>
      <c r="LB6015" s="74"/>
      <c r="LC6015" s="74"/>
    </row>
    <row r="6016" spans="8:315" x14ac:dyDescent="0.35">
      <c r="H6016" s="4"/>
      <c r="J6016" s="8"/>
      <c r="K6016" s="8"/>
      <c r="L6016" s="8"/>
      <c r="M6016" s="8"/>
      <c r="O6016" s="8"/>
      <c r="P6016" s="8"/>
      <c r="R6016" s="8"/>
      <c r="S6016" s="8"/>
      <c r="T6016" s="8"/>
      <c r="U6016" s="8"/>
      <c r="W6016" s="8">
        <f t="shared" si="4575"/>
        <v>239.5</v>
      </c>
      <c r="X6016">
        <v>20610000</v>
      </c>
      <c r="Y6016">
        <f t="shared" si="4576"/>
        <v>5725</v>
      </c>
      <c r="Z6016" s="8">
        <v>828.1</v>
      </c>
      <c r="AA6016" s="8">
        <v>26.1</v>
      </c>
      <c r="AB6016" s="8">
        <v>49.7</v>
      </c>
      <c r="AC6016" s="4"/>
      <c r="KL6016" s="84"/>
      <c r="KP6016" s="84"/>
      <c r="KS6016" s="74"/>
      <c r="KT6016" s="74"/>
      <c r="KU6016" s="16"/>
      <c r="KV6016" s="72"/>
      <c r="KW6016" s="72"/>
      <c r="KX6016" s="16"/>
      <c r="KZ6016" s="16"/>
      <c r="LA6016" s="16"/>
      <c r="LB6016" s="74"/>
      <c r="LC6016" s="74"/>
    </row>
    <row r="6017" spans="8:315" x14ac:dyDescent="0.35">
      <c r="H6017" s="4"/>
      <c r="J6017" s="8"/>
      <c r="K6017" s="8"/>
      <c r="L6017" s="8"/>
      <c r="M6017" s="8"/>
      <c r="O6017" s="8"/>
      <c r="P6017" s="8"/>
      <c r="R6017" s="8"/>
      <c r="S6017" s="8"/>
      <c r="T6017" s="8"/>
      <c r="U6017" s="8"/>
      <c r="W6017" s="8">
        <f t="shared" si="4575"/>
        <v>239.6</v>
      </c>
      <c r="X6017">
        <v>20613600</v>
      </c>
      <c r="Y6017">
        <f t="shared" si="4576"/>
        <v>5726</v>
      </c>
      <c r="Z6017" s="8">
        <v>780.8</v>
      </c>
      <c r="AA6017" s="8">
        <v>26.7</v>
      </c>
      <c r="AB6017" s="8">
        <v>46.3</v>
      </c>
      <c r="AC6017" s="4"/>
      <c r="KL6017" s="84"/>
      <c r="KP6017" s="84"/>
      <c r="KS6017" s="74"/>
      <c r="KT6017" s="74"/>
      <c r="KU6017" s="16"/>
      <c r="KV6017" s="72"/>
      <c r="KW6017" s="72"/>
      <c r="KX6017" s="16"/>
      <c r="KZ6017" s="16"/>
      <c r="LA6017" s="16"/>
      <c r="LB6017" s="74"/>
      <c r="LC6017" s="74"/>
    </row>
    <row r="6018" spans="8:315" x14ac:dyDescent="0.35">
      <c r="H6018" s="4"/>
      <c r="J6018" s="8"/>
      <c r="K6018" s="8"/>
      <c r="L6018" s="8"/>
      <c r="M6018" s="8"/>
      <c r="O6018" s="8"/>
      <c r="P6018" s="8"/>
      <c r="R6018" s="8"/>
      <c r="S6018" s="8"/>
      <c r="T6018" s="8"/>
      <c r="U6018" s="8"/>
      <c r="W6018" s="8">
        <f t="shared" si="4575"/>
        <v>239.6</v>
      </c>
      <c r="X6018">
        <v>20617200</v>
      </c>
      <c r="Y6018">
        <f t="shared" si="4576"/>
        <v>5727</v>
      </c>
      <c r="Z6018" s="8">
        <v>680.3</v>
      </c>
      <c r="AA6018" s="8">
        <v>27.4</v>
      </c>
      <c r="AB6018" s="8">
        <v>45.3</v>
      </c>
      <c r="AC6018" s="4"/>
      <c r="KL6018" s="84"/>
      <c r="KP6018" s="84"/>
      <c r="KS6018" s="74"/>
      <c r="KT6018" s="74"/>
      <c r="KU6018" s="16"/>
      <c r="KV6018" s="72"/>
      <c r="KW6018" s="72"/>
      <c r="KX6018" s="16"/>
      <c r="KZ6018" s="16"/>
      <c r="LA6018" s="16"/>
      <c r="LB6018" s="74"/>
      <c r="LC6018" s="74"/>
    </row>
    <row r="6019" spans="8:315" x14ac:dyDescent="0.35">
      <c r="H6019" s="4"/>
      <c r="J6019" s="8"/>
      <c r="K6019" s="8"/>
      <c r="L6019" s="8"/>
      <c r="M6019" s="8"/>
      <c r="O6019" s="8"/>
      <c r="P6019" s="8"/>
      <c r="R6019" s="8"/>
      <c r="S6019" s="8"/>
      <c r="T6019" s="8"/>
      <c r="U6019" s="8"/>
      <c r="W6019" s="8">
        <f t="shared" si="4575"/>
        <v>239.7</v>
      </c>
      <c r="X6019">
        <v>20620800</v>
      </c>
      <c r="Y6019">
        <f t="shared" si="4576"/>
        <v>5728</v>
      </c>
      <c r="Z6019" s="8">
        <v>531.4</v>
      </c>
      <c r="AA6019" s="8">
        <v>27.6</v>
      </c>
      <c r="AB6019" s="8">
        <v>47.1</v>
      </c>
      <c r="AC6019" s="4"/>
      <c r="KL6019" s="84"/>
      <c r="KP6019" s="84"/>
      <c r="KS6019" s="74"/>
      <c r="KT6019" s="74"/>
      <c r="KU6019" s="16"/>
      <c r="KV6019" s="72"/>
      <c r="KW6019" s="72"/>
      <c r="KX6019" s="16"/>
      <c r="KZ6019" s="16"/>
      <c r="LA6019" s="16"/>
      <c r="LB6019" s="74"/>
      <c r="LC6019" s="74"/>
    </row>
    <row r="6020" spans="8:315" x14ac:dyDescent="0.35">
      <c r="H6020" s="4"/>
      <c r="J6020" s="8"/>
      <c r="K6020" s="8"/>
      <c r="L6020" s="8"/>
      <c r="M6020" s="8"/>
      <c r="O6020" s="8"/>
      <c r="P6020" s="8"/>
      <c r="R6020" s="8"/>
      <c r="S6020" s="8"/>
      <c r="T6020" s="8"/>
      <c r="U6020" s="8"/>
      <c r="W6020" s="8">
        <f t="shared" si="4575"/>
        <v>239.7</v>
      </c>
      <c r="X6020">
        <v>20624400</v>
      </c>
      <c r="Y6020">
        <f t="shared" si="4576"/>
        <v>5729</v>
      </c>
      <c r="Z6020" s="8">
        <v>340.6</v>
      </c>
      <c r="AA6020" s="8">
        <v>27.3</v>
      </c>
      <c r="AB6020" s="8">
        <v>48.1</v>
      </c>
      <c r="AC6020" s="4"/>
      <c r="KL6020" s="84"/>
      <c r="KP6020" s="84"/>
      <c r="KS6020" s="74"/>
      <c r="KT6020" s="74"/>
      <c r="KU6020" s="16"/>
      <c r="KV6020" s="72"/>
      <c r="KW6020" s="72"/>
      <c r="KX6020" s="16"/>
      <c r="KZ6020" s="16"/>
      <c r="LA6020" s="16"/>
      <c r="LB6020" s="74"/>
      <c r="LC6020" s="74"/>
    </row>
    <row r="6021" spans="8:315" x14ac:dyDescent="0.35">
      <c r="H6021" s="4"/>
      <c r="J6021" s="8"/>
      <c r="K6021" s="8"/>
      <c r="L6021" s="8"/>
      <c r="M6021" s="8"/>
      <c r="O6021" s="8"/>
      <c r="P6021" s="8"/>
      <c r="R6021" s="8"/>
      <c r="S6021" s="8"/>
      <c r="T6021" s="8"/>
      <c r="U6021" s="8"/>
      <c r="W6021" s="8">
        <f t="shared" si="4575"/>
        <v>239.8</v>
      </c>
      <c r="X6021">
        <v>20628000</v>
      </c>
      <c r="Y6021">
        <f t="shared" si="4576"/>
        <v>5730</v>
      </c>
      <c r="Z6021" s="8">
        <v>173.1</v>
      </c>
      <c r="AA6021" s="8">
        <v>26.8</v>
      </c>
      <c r="AB6021" s="8">
        <v>52.5</v>
      </c>
      <c r="AC6021" s="4"/>
      <c r="KL6021" s="84"/>
      <c r="KP6021" s="84"/>
      <c r="KS6021" s="74"/>
      <c r="KT6021" s="74"/>
      <c r="KU6021" s="16"/>
      <c r="KV6021" s="72"/>
      <c r="KW6021" s="72"/>
      <c r="KX6021" s="16"/>
      <c r="KZ6021" s="16"/>
      <c r="LA6021" s="16"/>
      <c r="LB6021" s="74"/>
      <c r="LC6021" s="74"/>
    </row>
    <row r="6022" spans="8:315" x14ac:dyDescent="0.35">
      <c r="H6022" s="4"/>
      <c r="J6022" s="8"/>
      <c r="K6022" s="8"/>
      <c r="L6022" s="8"/>
      <c r="M6022" s="8"/>
      <c r="O6022" s="8"/>
      <c r="P6022" s="8"/>
      <c r="R6022" s="8"/>
      <c r="S6022" s="8"/>
      <c r="T6022" s="8"/>
      <c r="U6022" s="8"/>
      <c r="W6022" s="8">
        <f t="shared" si="4575"/>
        <v>239.8</v>
      </c>
      <c r="X6022">
        <v>20631600</v>
      </c>
      <c r="Y6022">
        <f t="shared" si="4576"/>
        <v>5731</v>
      </c>
      <c r="Z6022" s="8">
        <v>24.2</v>
      </c>
      <c r="AA6022" s="8">
        <v>25.4</v>
      </c>
      <c r="AB6022" s="8">
        <v>58.7</v>
      </c>
      <c r="AC6022" s="4"/>
      <c r="KL6022" s="84"/>
      <c r="KP6022" s="84"/>
      <c r="KS6022" s="74"/>
      <c r="KT6022" s="74"/>
      <c r="KU6022" s="16"/>
      <c r="KV6022" s="72"/>
      <c r="KW6022" s="72"/>
      <c r="KX6022" s="16"/>
      <c r="KZ6022" s="16"/>
      <c r="LA6022" s="16"/>
      <c r="LB6022" s="74"/>
      <c r="LC6022" s="74"/>
    </row>
    <row r="6023" spans="8:315" x14ac:dyDescent="0.35">
      <c r="H6023" s="4"/>
      <c r="J6023" s="8"/>
      <c r="K6023" s="8"/>
      <c r="L6023" s="8"/>
      <c r="M6023" s="8"/>
      <c r="O6023" s="8"/>
      <c r="P6023" s="8"/>
      <c r="R6023" s="8"/>
      <c r="S6023" s="8"/>
      <c r="T6023" s="8"/>
      <c r="U6023" s="8"/>
      <c r="W6023" s="8">
        <f t="shared" si="4575"/>
        <v>239.8</v>
      </c>
      <c r="X6023">
        <v>20635200</v>
      </c>
      <c r="Y6023">
        <f t="shared" si="4576"/>
        <v>5732</v>
      </c>
      <c r="Z6023" s="8">
        <v>0</v>
      </c>
      <c r="AA6023" s="8">
        <v>22.7</v>
      </c>
      <c r="AB6023" s="8">
        <v>69.599999999999994</v>
      </c>
      <c r="AC6023" s="4"/>
      <c r="KL6023" s="84"/>
      <c r="KP6023" s="84"/>
      <c r="KS6023" s="74"/>
      <c r="KT6023" s="74"/>
      <c r="KU6023" s="16"/>
      <c r="KV6023" s="72"/>
      <c r="KW6023" s="72"/>
      <c r="KX6023" s="16"/>
      <c r="KZ6023" s="16"/>
      <c r="LA6023" s="16"/>
      <c r="LB6023" s="74"/>
      <c r="LC6023" s="74"/>
    </row>
    <row r="6024" spans="8:315" x14ac:dyDescent="0.35">
      <c r="H6024" s="4"/>
      <c r="J6024" s="8"/>
      <c r="K6024" s="8"/>
      <c r="L6024" s="8"/>
      <c r="M6024" s="8"/>
      <c r="O6024" s="8"/>
      <c r="P6024" s="8"/>
      <c r="R6024" s="8"/>
      <c r="S6024" s="8"/>
      <c r="T6024" s="8"/>
      <c r="U6024" s="8"/>
      <c r="W6024" s="8">
        <f t="shared" si="4575"/>
        <v>239.9</v>
      </c>
      <c r="X6024">
        <v>20638800</v>
      </c>
      <c r="Y6024">
        <f t="shared" si="4576"/>
        <v>5733</v>
      </c>
      <c r="Z6024" s="8">
        <v>0</v>
      </c>
      <c r="AA6024" s="8">
        <v>21.5</v>
      </c>
      <c r="AB6024" s="8">
        <v>73.400000000000006</v>
      </c>
      <c r="AC6024" s="4"/>
      <c r="KL6024" s="84"/>
      <c r="KP6024" s="84"/>
      <c r="KS6024" s="74"/>
      <c r="KT6024" s="74"/>
      <c r="KU6024" s="16"/>
      <c r="KV6024" s="72"/>
      <c r="KW6024" s="72"/>
      <c r="KX6024" s="16"/>
      <c r="KZ6024" s="16"/>
      <c r="LA6024" s="16"/>
      <c r="LB6024" s="74"/>
      <c r="LC6024" s="74"/>
    </row>
    <row r="6025" spans="8:315" x14ac:dyDescent="0.35">
      <c r="H6025" s="4"/>
      <c r="J6025" s="8"/>
      <c r="K6025" s="8"/>
      <c r="L6025" s="8"/>
      <c r="M6025" s="8"/>
      <c r="O6025" s="8"/>
      <c r="P6025" s="8"/>
      <c r="R6025" s="8"/>
      <c r="S6025" s="8"/>
      <c r="T6025" s="8"/>
      <c r="U6025" s="8"/>
      <c r="W6025" s="8">
        <f t="shared" si="4575"/>
        <v>239.9</v>
      </c>
      <c r="X6025">
        <v>20642400</v>
      </c>
      <c r="Y6025">
        <f t="shared" si="4576"/>
        <v>5734</v>
      </c>
      <c r="Z6025" s="8">
        <v>0</v>
      </c>
      <c r="AA6025" s="8">
        <v>21.1</v>
      </c>
      <c r="AB6025" s="8">
        <v>76.2</v>
      </c>
      <c r="AC6025" s="4"/>
      <c r="KL6025" s="84"/>
      <c r="KP6025" s="84"/>
      <c r="KS6025" s="74"/>
      <c r="KT6025" s="74"/>
      <c r="KU6025" s="16"/>
      <c r="KV6025" s="72"/>
      <c r="KW6025" s="72"/>
      <c r="KX6025" s="16"/>
      <c r="KZ6025" s="16"/>
      <c r="LA6025" s="16"/>
      <c r="LB6025" s="74"/>
      <c r="LC6025" s="74"/>
    </row>
    <row r="6026" spans="8:315" x14ac:dyDescent="0.35">
      <c r="H6026" s="4"/>
      <c r="J6026" s="8"/>
      <c r="K6026" s="8"/>
      <c r="L6026" s="8"/>
      <c r="M6026" s="8"/>
      <c r="O6026" s="8"/>
      <c r="P6026" s="8"/>
      <c r="R6026" s="8"/>
      <c r="S6026" s="8"/>
      <c r="T6026" s="8"/>
      <c r="U6026" s="8"/>
      <c r="W6026" s="8">
        <f t="shared" si="4575"/>
        <v>240</v>
      </c>
      <c r="X6026">
        <v>20646000</v>
      </c>
      <c r="Y6026">
        <f t="shared" si="4576"/>
        <v>5735</v>
      </c>
      <c r="Z6026" s="8">
        <v>0</v>
      </c>
      <c r="AA6026" s="8">
        <v>21.5</v>
      </c>
      <c r="AB6026" s="8">
        <v>74.8</v>
      </c>
      <c r="AC6026" s="4"/>
      <c r="KL6026" s="84"/>
      <c r="KP6026" s="84"/>
      <c r="KS6026" s="74"/>
      <c r="KT6026" s="74"/>
      <c r="KU6026" s="16"/>
      <c r="KV6026" s="72"/>
      <c r="KW6026" s="72"/>
      <c r="KX6026" s="16"/>
      <c r="KZ6026" s="16"/>
      <c r="LA6026" s="16"/>
      <c r="LB6026" s="74"/>
      <c r="LC6026" s="74"/>
    </row>
    <row r="6027" spans="8:315" x14ac:dyDescent="0.35">
      <c r="H6027" s="4"/>
      <c r="J6027" s="8"/>
      <c r="K6027" s="8"/>
      <c r="L6027" s="8"/>
      <c r="M6027" s="8"/>
      <c r="O6027" s="8"/>
      <c r="P6027" s="8"/>
      <c r="R6027" s="8"/>
      <c r="S6027" s="8"/>
      <c r="T6027" s="8"/>
      <c r="U6027" s="8"/>
      <c r="W6027" s="8">
        <f t="shared" si="4575"/>
        <v>240</v>
      </c>
      <c r="X6027">
        <v>20649600</v>
      </c>
      <c r="Y6027">
        <f t="shared" si="4576"/>
        <v>5736</v>
      </c>
      <c r="Z6027" s="8">
        <v>0</v>
      </c>
      <c r="AA6027" s="8">
        <v>21.5</v>
      </c>
      <c r="AB6027" s="8">
        <v>68.5</v>
      </c>
      <c r="AC6027" s="4"/>
      <c r="KL6027" s="84"/>
      <c r="KP6027" s="84"/>
      <c r="KS6027" s="74"/>
      <c r="KT6027" s="74"/>
      <c r="KU6027" s="16"/>
      <c r="KV6027" s="72"/>
      <c r="KW6027" s="72"/>
      <c r="KX6027" s="16"/>
      <c r="KZ6027" s="16"/>
      <c r="LA6027" s="16"/>
      <c r="LB6027" s="74"/>
      <c r="LC6027" s="74"/>
    </row>
    <row r="6028" spans="8:315" x14ac:dyDescent="0.35">
      <c r="H6028" s="4"/>
      <c r="J6028" s="8"/>
      <c r="K6028" s="8"/>
      <c r="L6028" s="8"/>
      <c r="M6028" s="8"/>
      <c r="O6028" s="8"/>
      <c r="P6028" s="8"/>
      <c r="R6028" s="8"/>
      <c r="S6028" s="8"/>
      <c r="T6028" s="8"/>
      <c r="U6028" s="8"/>
      <c r="W6028" s="8">
        <f t="shared" si="4575"/>
        <v>240</v>
      </c>
      <c r="X6028">
        <v>20653200</v>
      </c>
      <c r="Y6028">
        <f t="shared" si="4576"/>
        <v>5737</v>
      </c>
      <c r="Z6028" s="8">
        <v>0</v>
      </c>
      <c r="AA6028" s="8">
        <v>20.7</v>
      </c>
      <c r="AB6028" s="8">
        <v>72.099999999999994</v>
      </c>
      <c r="AC6028" s="4"/>
      <c r="KL6028" s="84"/>
      <c r="KP6028" s="84"/>
      <c r="KS6028" s="74"/>
      <c r="KT6028" s="74"/>
      <c r="KU6028" s="16"/>
      <c r="KV6028" s="72"/>
      <c r="KW6028" s="72"/>
      <c r="KX6028" s="16"/>
      <c r="KZ6028" s="16"/>
      <c r="LA6028" s="16"/>
      <c r="LB6028" s="74"/>
      <c r="LC6028" s="74"/>
    </row>
    <row r="6029" spans="8:315" x14ac:dyDescent="0.35">
      <c r="H6029" s="4"/>
      <c r="J6029" s="8"/>
      <c r="K6029" s="8"/>
      <c r="L6029" s="8"/>
      <c r="M6029" s="8"/>
      <c r="O6029" s="8"/>
      <c r="P6029" s="8"/>
      <c r="R6029" s="8"/>
      <c r="S6029" s="8"/>
      <c r="T6029" s="8"/>
      <c r="U6029" s="8"/>
      <c r="W6029" s="8">
        <f t="shared" si="4575"/>
        <v>240.1</v>
      </c>
      <c r="X6029">
        <v>20656800</v>
      </c>
      <c r="Y6029">
        <f t="shared" si="4576"/>
        <v>5738</v>
      </c>
      <c r="Z6029" s="8">
        <v>0</v>
      </c>
      <c r="AA6029" s="8">
        <v>20</v>
      </c>
      <c r="AB6029" s="8">
        <v>72.900000000000006</v>
      </c>
      <c r="AC6029" s="4"/>
      <c r="KL6029" s="84"/>
      <c r="KP6029" s="84"/>
      <c r="KS6029" s="74"/>
      <c r="KT6029" s="74"/>
      <c r="KU6029" s="16"/>
      <c r="KV6029" s="72"/>
      <c r="KW6029" s="72"/>
      <c r="KX6029" s="16"/>
      <c r="KZ6029" s="16"/>
      <c r="LA6029" s="16"/>
      <c r="LB6029" s="74"/>
      <c r="LC6029" s="74"/>
    </row>
    <row r="6030" spans="8:315" x14ac:dyDescent="0.35">
      <c r="H6030" s="4"/>
      <c r="J6030" s="8"/>
      <c r="K6030" s="8"/>
      <c r="L6030" s="8"/>
      <c r="M6030" s="8"/>
      <c r="O6030" s="8"/>
      <c r="P6030" s="8"/>
      <c r="R6030" s="8"/>
      <c r="S6030" s="8"/>
      <c r="T6030" s="8"/>
      <c r="U6030" s="8"/>
      <c r="W6030" s="8">
        <f t="shared" si="4575"/>
        <v>240.1</v>
      </c>
      <c r="X6030">
        <v>20660400</v>
      </c>
      <c r="Y6030">
        <f t="shared" si="4576"/>
        <v>5739</v>
      </c>
      <c r="Z6030" s="8">
        <v>0</v>
      </c>
      <c r="AA6030" s="8">
        <v>19.399999999999999</v>
      </c>
      <c r="AB6030" s="8">
        <v>75.400000000000006</v>
      </c>
      <c r="AC6030" s="4"/>
      <c r="KL6030" s="84"/>
      <c r="KP6030" s="84"/>
      <c r="KS6030" s="74"/>
      <c r="KT6030" s="74"/>
      <c r="KU6030" s="16"/>
      <c r="KV6030" s="72"/>
      <c r="KW6030" s="72"/>
      <c r="KX6030" s="16"/>
      <c r="KZ6030" s="16"/>
      <c r="LA6030" s="16"/>
      <c r="LB6030" s="74"/>
      <c r="LC6030" s="74"/>
    </row>
    <row r="6031" spans="8:315" x14ac:dyDescent="0.35">
      <c r="H6031" s="4"/>
      <c r="J6031" s="8"/>
      <c r="K6031" s="8"/>
      <c r="L6031" s="8"/>
      <c r="M6031" s="8"/>
      <c r="O6031" s="8"/>
      <c r="P6031" s="8"/>
      <c r="R6031" s="8"/>
      <c r="S6031" s="8"/>
      <c r="T6031" s="8"/>
      <c r="U6031" s="8"/>
      <c r="W6031" s="8">
        <f t="shared" si="4575"/>
        <v>240.2</v>
      </c>
      <c r="X6031">
        <v>20664000</v>
      </c>
      <c r="Y6031">
        <f t="shared" si="4576"/>
        <v>5740</v>
      </c>
      <c r="Z6031" s="8">
        <v>0</v>
      </c>
      <c r="AA6031" s="8">
        <v>18.8</v>
      </c>
      <c r="AB6031" s="8">
        <v>79.2</v>
      </c>
      <c r="AC6031" s="4"/>
      <c r="KL6031" s="84"/>
      <c r="KP6031" s="84"/>
      <c r="KS6031" s="74"/>
      <c r="KT6031" s="74"/>
      <c r="KU6031" s="16"/>
      <c r="KV6031" s="72"/>
      <c r="KW6031" s="72"/>
      <c r="KX6031" s="16"/>
      <c r="KZ6031" s="16"/>
      <c r="LA6031" s="16"/>
      <c r="LB6031" s="74"/>
      <c r="LC6031" s="74"/>
    </row>
    <row r="6032" spans="8:315" x14ac:dyDescent="0.35">
      <c r="H6032" s="4"/>
      <c r="J6032" s="8"/>
      <c r="K6032" s="8"/>
      <c r="L6032" s="8"/>
      <c r="M6032" s="8"/>
      <c r="O6032" s="8"/>
      <c r="P6032" s="8"/>
      <c r="R6032" s="8"/>
      <c r="S6032" s="8"/>
      <c r="T6032" s="8"/>
      <c r="U6032" s="8"/>
      <c r="W6032" s="8">
        <f t="shared" si="4575"/>
        <v>240.2</v>
      </c>
      <c r="X6032">
        <v>20667600</v>
      </c>
      <c r="Y6032">
        <f t="shared" si="4576"/>
        <v>5741</v>
      </c>
      <c r="Z6032" s="8">
        <v>0</v>
      </c>
      <c r="AA6032" s="8">
        <v>18.100000000000001</v>
      </c>
      <c r="AB6032" s="8">
        <v>81.900000000000006</v>
      </c>
      <c r="AC6032" s="4"/>
      <c r="KL6032" s="84"/>
      <c r="KP6032" s="84"/>
      <c r="KS6032" s="74"/>
      <c r="KT6032" s="74"/>
      <c r="KU6032" s="16"/>
      <c r="KV6032" s="72"/>
      <c r="KW6032" s="72"/>
      <c r="KX6032" s="16"/>
      <c r="KZ6032" s="16"/>
      <c r="LA6032" s="16"/>
      <c r="LB6032" s="74"/>
      <c r="LC6032" s="74"/>
    </row>
    <row r="6033" spans="8:315" x14ac:dyDescent="0.35">
      <c r="H6033" s="4"/>
      <c r="J6033" s="8"/>
      <c r="K6033" s="8"/>
      <c r="L6033" s="8"/>
      <c r="M6033" s="8"/>
      <c r="O6033" s="8"/>
      <c r="P6033" s="8"/>
      <c r="R6033" s="8"/>
      <c r="S6033" s="8"/>
      <c r="T6033" s="8"/>
      <c r="U6033" s="8"/>
      <c r="W6033" s="8">
        <f t="shared" si="4575"/>
        <v>240.3</v>
      </c>
      <c r="X6033">
        <v>20671200</v>
      </c>
      <c r="Y6033">
        <f t="shared" si="4576"/>
        <v>5742</v>
      </c>
      <c r="Z6033" s="8">
        <v>15.3</v>
      </c>
      <c r="AA6033" s="8">
        <v>17.600000000000001</v>
      </c>
      <c r="AB6033" s="8">
        <v>82.5</v>
      </c>
      <c r="AC6033" s="4"/>
      <c r="KL6033" s="84"/>
      <c r="KP6033" s="84"/>
      <c r="KS6033" s="74"/>
      <c r="KT6033" s="74"/>
      <c r="KU6033" s="16"/>
      <c r="KV6033" s="72"/>
      <c r="KW6033" s="72"/>
      <c r="KX6033" s="16"/>
      <c r="KZ6033" s="16"/>
      <c r="LA6033" s="16"/>
      <c r="LB6033" s="74"/>
      <c r="LC6033" s="74"/>
    </row>
    <row r="6034" spans="8:315" x14ac:dyDescent="0.35">
      <c r="H6034" s="4"/>
      <c r="J6034" s="8"/>
      <c r="K6034" s="8"/>
      <c r="L6034" s="8"/>
      <c r="M6034" s="8"/>
      <c r="O6034" s="8"/>
      <c r="P6034" s="8"/>
      <c r="R6034" s="8"/>
      <c r="S6034" s="8"/>
      <c r="T6034" s="8"/>
      <c r="U6034" s="8"/>
      <c r="W6034" s="8">
        <f t="shared" si="4575"/>
        <v>240.3</v>
      </c>
      <c r="X6034">
        <v>20674800</v>
      </c>
      <c r="Y6034">
        <f t="shared" si="4576"/>
        <v>5743</v>
      </c>
      <c r="Z6034" s="8">
        <v>144.4</v>
      </c>
      <c r="AA6034" s="8">
        <v>18.3</v>
      </c>
      <c r="AB6034" s="8">
        <v>76.8</v>
      </c>
      <c r="AC6034" s="4"/>
      <c r="KL6034" s="84"/>
      <c r="KP6034" s="84"/>
      <c r="KS6034" s="74"/>
      <c r="KT6034" s="74"/>
      <c r="KU6034" s="16"/>
      <c r="KV6034" s="72"/>
      <c r="KW6034" s="72"/>
      <c r="KX6034" s="16"/>
      <c r="KZ6034" s="16"/>
      <c r="LA6034" s="16"/>
      <c r="LB6034" s="74"/>
      <c r="LC6034" s="74"/>
    </row>
    <row r="6035" spans="8:315" x14ac:dyDescent="0.35">
      <c r="H6035" s="4"/>
      <c r="J6035" s="8"/>
      <c r="K6035" s="8"/>
      <c r="L6035" s="8"/>
      <c r="M6035" s="8"/>
      <c r="O6035" s="8"/>
      <c r="P6035" s="8"/>
      <c r="R6035" s="8"/>
      <c r="S6035" s="8"/>
      <c r="T6035" s="8"/>
      <c r="U6035" s="8"/>
      <c r="W6035" s="8">
        <f t="shared" si="4575"/>
        <v>240.3</v>
      </c>
      <c r="X6035">
        <v>20678400</v>
      </c>
      <c r="Y6035">
        <f t="shared" si="4576"/>
        <v>5744</v>
      </c>
      <c r="Z6035" s="8">
        <v>323.3</v>
      </c>
      <c r="AA6035" s="8">
        <v>19.5</v>
      </c>
      <c r="AB6035" s="8">
        <v>71.099999999999994</v>
      </c>
      <c r="AC6035" s="4"/>
      <c r="KL6035" s="84"/>
      <c r="KP6035" s="84"/>
      <c r="KS6035" s="74"/>
      <c r="KT6035" s="74"/>
      <c r="KU6035" s="16"/>
      <c r="KV6035" s="72"/>
      <c r="KW6035" s="72"/>
      <c r="KX6035" s="16"/>
      <c r="KZ6035" s="16"/>
      <c r="LA6035" s="16"/>
      <c r="LB6035" s="74"/>
      <c r="LC6035" s="74"/>
    </row>
    <row r="6036" spans="8:315" x14ac:dyDescent="0.35">
      <c r="H6036" s="4"/>
      <c r="J6036" s="8"/>
      <c r="K6036" s="8"/>
      <c r="L6036" s="8"/>
      <c r="M6036" s="8"/>
      <c r="O6036" s="8"/>
      <c r="P6036" s="8"/>
      <c r="R6036" s="8"/>
      <c r="S6036" s="8"/>
      <c r="T6036" s="8"/>
      <c r="U6036" s="8"/>
      <c r="W6036" s="8">
        <f t="shared" si="4575"/>
        <v>240.4</v>
      </c>
      <c r="X6036">
        <v>20682000</v>
      </c>
      <c r="Y6036">
        <f t="shared" si="4576"/>
        <v>5745</v>
      </c>
      <c r="Z6036" s="8">
        <v>494.2</v>
      </c>
      <c r="AA6036" s="8">
        <v>21.1</v>
      </c>
      <c r="AB6036" s="8">
        <v>66.400000000000006</v>
      </c>
      <c r="AC6036" s="4"/>
      <c r="KL6036" s="84"/>
      <c r="KP6036" s="84"/>
      <c r="KS6036" s="74"/>
      <c r="KT6036" s="74"/>
      <c r="KU6036" s="16"/>
      <c r="KV6036" s="72"/>
      <c r="KW6036" s="72"/>
      <c r="KX6036" s="16"/>
      <c r="KZ6036" s="16"/>
      <c r="LA6036" s="16"/>
      <c r="LB6036" s="74"/>
      <c r="LC6036" s="74"/>
    </row>
    <row r="6037" spans="8:315" x14ac:dyDescent="0.35">
      <c r="H6037" s="4"/>
      <c r="J6037" s="8"/>
      <c r="K6037" s="8"/>
      <c r="L6037" s="8"/>
      <c r="M6037" s="8"/>
      <c r="O6037" s="8"/>
      <c r="P6037" s="8"/>
      <c r="R6037" s="8"/>
      <c r="S6037" s="8"/>
      <c r="T6037" s="8"/>
      <c r="U6037" s="8"/>
      <c r="W6037" s="8">
        <f t="shared" si="4575"/>
        <v>240.4</v>
      </c>
      <c r="X6037">
        <v>20685600</v>
      </c>
      <c r="Y6037">
        <f t="shared" si="4576"/>
        <v>5746</v>
      </c>
      <c r="Z6037" s="8">
        <v>647.79999999999995</v>
      </c>
      <c r="AA6037" s="8">
        <v>22.2</v>
      </c>
      <c r="AB6037" s="8">
        <v>62.6</v>
      </c>
      <c r="AC6037" s="4"/>
      <c r="KL6037" s="84"/>
      <c r="KP6037" s="84"/>
      <c r="KS6037" s="74"/>
      <c r="KT6037" s="74"/>
      <c r="KU6037" s="16"/>
      <c r="KV6037" s="72"/>
      <c r="KW6037" s="72"/>
      <c r="KX6037" s="16"/>
      <c r="KZ6037" s="16"/>
      <c r="LA6037" s="16"/>
      <c r="LB6037" s="74"/>
      <c r="LC6037" s="74"/>
    </row>
    <row r="6038" spans="8:315" x14ac:dyDescent="0.35">
      <c r="H6038" s="4"/>
      <c r="J6038" s="8"/>
      <c r="K6038" s="8"/>
      <c r="L6038" s="8"/>
      <c r="M6038" s="8"/>
      <c r="O6038" s="8"/>
      <c r="P6038" s="8"/>
      <c r="R6038" s="8"/>
      <c r="S6038" s="8"/>
      <c r="T6038" s="8"/>
      <c r="U6038" s="8"/>
      <c r="W6038" s="8">
        <f t="shared" si="4575"/>
        <v>240.5</v>
      </c>
      <c r="X6038">
        <v>20689200</v>
      </c>
      <c r="Y6038">
        <f t="shared" si="4576"/>
        <v>5747</v>
      </c>
      <c r="Z6038" s="8">
        <v>760</v>
      </c>
      <c r="AA6038" s="8">
        <v>23.3</v>
      </c>
      <c r="AB6038" s="8">
        <v>55.2</v>
      </c>
      <c r="AC6038" s="4"/>
      <c r="KL6038" s="84"/>
      <c r="KP6038" s="84"/>
      <c r="KS6038" s="74"/>
      <c r="KT6038" s="74"/>
      <c r="KU6038" s="16"/>
      <c r="KV6038" s="72"/>
      <c r="KW6038" s="72"/>
      <c r="KX6038" s="16"/>
      <c r="KZ6038" s="16"/>
      <c r="LA6038" s="16"/>
      <c r="LB6038" s="74"/>
      <c r="LC6038" s="74"/>
    </row>
    <row r="6039" spans="8:315" x14ac:dyDescent="0.35">
      <c r="H6039" s="4"/>
      <c r="J6039" s="8"/>
      <c r="K6039" s="8"/>
      <c r="L6039" s="8"/>
      <c r="M6039" s="8"/>
      <c r="O6039" s="8"/>
      <c r="P6039" s="8"/>
      <c r="R6039" s="8"/>
      <c r="S6039" s="8"/>
      <c r="T6039" s="8"/>
      <c r="U6039" s="8"/>
      <c r="W6039" s="8">
        <f t="shared" si="4575"/>
        <v>240.5</v>
      </c>
      <c r="X6039">
        <v>20692800</v>
      </c>
      <c r="Y6039">
        <f t="shared" si="4576"/>
        <v>5748</v>
      </c>
      <c r="Z6039" s="8">
        <v>836.7</v>
      </c>
      <c r="AA6039" s="8">
        <v>24.3</v>
      </c>
      <c r="AB6039" s="8">
        <v>51.6</v>
      </c>
      <c r="AC6039" s="4"/>
      <c r="KL6039" s="84"/>
      <c r="KP6039" s="84"/>
      <c r="KS6039" s="74"/>
      <c r="KT6039" s="74"/>
      <c r="KU6039" s="16"/>
      <c r="KV6039" s="72"/>
      <c r="KW6039" s="72"/>
      <c r="KX6039" s="16"/>
      <c r="KZ6039" s="16"/>
      <c r="LA6039" s="16"/>
      <c r="LB6039" s="74"/>
      <c r="LC6039" s="74"/>
    </row>
    <row r="6040" spans="8:315" x14ac:dyDescent="0.35">
      <c r="H6040" s="4"/>
      <c r="J6040" s="8"/>
      <c r="K6040" s="8"/>
      <c r="L6040" s="8"/>
      <c r="M6040" s="8"/>
      <c r="O6040" s="8"/>
      <c r="P6040" s="8"/>
      <c r="R6040" s="8"/>
      <c r="S6040" s="8"/>
      <c r="T6040" s="8"/>
      <c r="U6040" s="8"/>
      <c r="W6040" s="8">
        <f t="shared" si="4575"/>
        <v>240.5</v>
      </c>
      <c r="X6040">
        <v>20696400</v>
      </c>
      <c r="Y6040">
        <f t="shared" si="4576"/>
        <v>5749</v>
      </c>
      <c r="Z6040" s="8">
        <v>826.9</v>
      </c>
      <c r="AA6040" s="8">
        <v>24.9</v>
      </c>
      <c r="AB6040" s="8">
        <v>45.5</v>
      </c>
      <c r="AC6040" s="4"/>
      <c r="KL6040" s="84"/>
      <c r="KP6040" s="84"/>
      <c r="KS6040" s="74"/>
      <c r="KT6040" s="74"/>
      <c r="KU6040" s="16"/>
      <c r="KV6040" s="72"/>
      <c r="KW6040" s="72"/>
      <c r="KX6040" s="16"/>
      <c r="KZ6040" s="16"/>
      <c r="LA6040" s="16"/>
      <c r="LB6040" s="74"/>
      <c r="LC6040" s="74"/>
    </row>
    <row r="6041" spans="8:315" x14ac:dyDescent="0.35">
      <c r="H6041" s="4"/>
      <c r="J6041" s="8"/>
      <c r="K6041" s="8"/>
      <c r="L6041" s="8"/>
      <c r="M6041" s="8"/>
      <c r="O6041" s="8"/>
      <c r="P6041" s="8"/>
      <c r="R6041" s="8"/>
      <c r="S6041" s="8"/>
      <c r="T6041" s="8"/>
      <c r="U6041" s="8"/>
      <c r="W6041" s="8">
        <f t="shared" si="4575"/>
        <v>240.6</v>
      </c>
      <c r="X6041">
        <v>20700000</v>
      </c>
      <c r="Y6041">
        <f t="shared" si="4576"/>
        <v>5750</v>
      </c>
      <c r="Z6041" s="8">
        <v>777.5</v>
      </c>
      <c r="AA6041" s="8">
        <v>25.5</v>
      </c>
      <c r="AB6041" s="8">
        <v>48.4</v>
      </c>
      <c r="AC6041" s="4"/>
      <c r="KL6041" s="84"/>
      <c r="KP6041" s="84"/>
      <c r="KS6041" s="74"/>
      <c r="KT6041" s="74"/>
      <c r="KU6041" s="16"/>
      <c r="KV6041" s="72"/>
      <c r="KW6041" s="72"/>
      <c r="KX6041" s="16"/>
      <c r="KZ6041" s="16"/>
      <c r="LA6041" s="16"/>
      <c r="LB6041" s="74"/>
      <c r="LC6041" s="74"/>
    </row>
    <row r="6042" spans="8:315" x14ac:dyDescent="0.35">
      <c r="H6042" s="4"/>
      <c r="J6042" s="8"/>
      <c r="K6042" s="8"/>
      <c r="L6042" s="8"/>
      <c r="M6042" s="8"/>
      <c r="O6042" s="8"/>
      <c r="P6042" s="8"/>
      <c r="R6042" s="8"/>
      <c r="S6042" s="8"/>
      <c r="T6042" s="8"/>
      <c r="U6042" s="8"/>
      <c r="W6042" s="8">
        <f t="shared" si="4575"/>
        <v>240.6</v>
      </c>
      <c r="X6042">
        <v>20703600</v>
      </c>
      <c r="Y6042">
        <f t="shared" si="4576"/>
        <v>5751</v>
      </c>
      <c r="Z6042" s="8">
        <v>685.6</v>
      </c>
      <c r="AA6042" s="8">
        <v>26.1</v>
      </c>
      <c r="AB6042" s="8">
        <v>45.3</v>
      </c>
      <c r="AC6042" s="4"/>
      <c r="KL6042" s="84"/>
      <c r="KP6042" s="84"/>
      <c r="KS6042" s="74"/>
      <c r="KT6042" s="74"/>
      <c r="KU6042" s="16"/>
      <c r="KV6042" s="72"/>
      <c r="KW6042" s="72"/>
      <c r="KX6042" s="16"/>
      <c r="KZ6042" s="16"/>
      <c r="LA6042" s="16"/>
      <c r="LB6042" s="74"/>
      <c r="LC6042" s="74"/>
    </row>
    <row r="6043" spans="8:315" x14ac:dyDescent="0.35">
      <c r="H6043" s="4"/>
      <c r="J6043" s="8"/>
      <c r="K6043" s="8"/>
      <c r="L6043" s="8"/>
      <c r="M6043" s="8"/>
      <c r="O6043" s="8"/>
      <c r="P6043" s="8"/>
      <c r="R6043" s="8"/>
      <c r="S6043" s="8"/>
      <c r="T6043" s="8"/>
      <c r="U6043" s="8"/>
      <c r="W6043" s="8">
        <f t="shared" si="4575"/>
        <v>240.7</v>
      </c>
      <c r="X6043">
        <v>20707200</v>
      </c>
      <c r="Y6043">
        <f t="shared" si="4576"/>
        <v>5752</v>
      </c>
      <c r="Z6043" s="8">
        <v>499.2</v>
      </c>
      <c r="AA6043" s="8">
        <v>26</v>
      </c>
      <c r="AB6043" s="8">
        <v>46.8</v>
      </c>
      <c r="AC6043" s="4"/>
      <c r="KL6043" s="84"/>
      <c r="KP6043" s="84"/>
      <c r="KS6043" s="74"/>
      <c r="KT6043" s="74"/>
      <c r="KU6043" s="16"/>
      <c r="KV6043" s="72"/>
      <c r="KW6043" s="72"/>
      <c r="KX6043" s="16"/>
      <c r="KZ6043" s="16"/>
      <c r="LA6043" s="16"/>
      <c r="LB6043" s="74"/>
      <c r="LC6043" s="74"/>
    </row>
    <row r="6044" spans="8:315" x14ac:dyDescent="0.35">
      <c r="H6044" s="4"/>
      <c r="J6044" s="8"/>
      <c r="K6044" s="8"/>
      <c r="L6044" s="8"/>
      <c r="M6044" s="8"/>
      <c r="O6044" s="8"/>
      <c r="P6044" s="8"/>
      <c r="R6044" s="8"/>
      <c r="S6044" s="8"/>
      <c r="T6044" s="8"/>
      <c r="U6044" s="8"/>
      <c r="W6044" s="8">
        <f t="shared" si="4575"/>
        <v>240.7</v>
      </c>
      <c r="X6044">
        <v>20710800</v>
      </c>
      <c r="Y6044">
        <f t="shared" si="4576"/>
        <v>5753</v>
      </c>
      <c r="Z6044" s="8">
        <v>274.2</v>
      </c>
      <c r="AA6044" s="8">
        <v>25.8</v>
      </c>
      <c r="AB6044" s="8">
        <v>48.8</v>
      </c>
      <c r="AC6044" s="4"/>
      <c r="KL6044" s="84"/>
      <c r="KP6044" s="84"/>
      <c r="KS6044" s="74"/>
      <c r="KT6044" s="74"/>
      <c r="KU6044" s="16"/>
      <c r="KV6044" s="72"/>
      <c r="KW6044" s="72"/>
      <c r="KX6044" s="16"/>
      <c r="KZ6044" s="16"/>
      <c r="LA6044" s="16"/>
      <c r="LB6044" s="74"/>
      <c r="LC6044" s="74"/>
    </row>
    <row r="6045" spans="8:315" x14ac:dyDescent="0.35">
      <c r="H6045" s="4"/>
      <c r="J6045" s="8"/>
      <c r="K6045" s="8"/>
      <c r="L6045" s="8"/>
      <c r="M6045" s="8"/>
      <c r="O6045" s="8"/>
      <c r="P6045" s="8"/>
      <c r="R6045" s="8"/>
      <c r="S6045" s="8"/>
      <c r="T6045" s="8"/>
      <c r="U6045" s="8"/>
      <c r="W6045" s="8">
        <f t="shared" si="4575"/>
        <v>240.8</v>
      </c>
      <c r="X6045">
        <v>20714400</v>
      </c>
      <c r="Y6045">
        <f t="shared" si="4576"/>
        <v>5754</v>
      </c>
      <c r="Z6045" s="8">
        <v>88.6</v>
      </c>
      <c r="AA6045" s="8">
        <v>25</v>
      </c>
      <c r="AB6045" s="8">
        <v>51.3</v>
      </c>
      <c r="AC6045" s="4"/>
      <c r="KL6045" s="84"/>
      <c r="KP6045" s="84"/>
      <c r="KS6045" s="74"/>
      <c r="KT6045" s="74"/>
      <c r="KU6045" s="16"/>
      <c r="KV6045" s="72"/>
      <c r="KW6045" s="72"/>
      <c r="KX6045" s="16"/>
      <c r="KZ6045" s="16"/>
      <c r="LA6045" s="16"/>
      <c r="LB6045" s="74"/>
      <c r="LC6045" s="74"/>
    </row>
    <row r="6046" spans="8:315" x14ac:dyDescent="0.35">
      <c r="H6046" s="4"/>
      <c r="J6046" s="8"/>
      <c r="K6046" s="8"/>
      <c r="L6046" s="8"/>
      <c r="M6046" s="8"/>
      <c r="O6046" s="8"/>
      <c r="P6046" s="8"/>
      <c r="R6046" s="8"/>
      <c r="S6046" s="8"/>
      <c r="T6046" s="8"/>
      <c r="U6046" s="8"/>
      <c r="W6046" s="8">
        <f t="shared" si="4575"/>
        <v>240.8</v>
      </c>
      <c r="X6046">
        <v>20718000</v>
      </c>
      <c r="Y6046">
        <f t="shared" si="4576"/>
        <v>5755</v>
      </c>
      <c r="Z6046" s="8">
        <v>9.1999999999999993</v>
      </c>
      <c r="AA6046" s="8">
        <v>24.2</v>
      </c>
      <c r="AB6046" s="8">
        <v>53.5</v>
      </c>
      <c r="AC6046" s="4"/>
      <c r="KL6046" s="84"/>
      <c r="KP6046" s="84"/>
      <c r="KS6046" s="74"/>
      <c r="KT6046" s="74"/>
      <c r="KU6046" s="16"/>
      <c r="KV6046" s="72"/>
      <c r="KW6046" s="72"/>
      <c r="KX6046" s="16"/>
      <c r="KZ6046" s="16"/>
      <c r="LA6046" s="16"/>
      <c r="LB6046" s="74"/>
      <c r="LC6046" s="74"/>
    </row>
    <row r="6047" spans="8:315" x14ac:dyDescent="0.35">
      <c r="H6047" s="4"/>
      <c r="J6047" s="8"/>
      <c r="K6047" s="8"/>
      <c r="L6047" s="8"/>
      <c r="M6047" s="8"/>
      <c r="O6047" s="8"/>
      <c r="P6047" s="8"/>
      <c r="R6047" s="8"/>
      <c r="S6047" s="8"/>
      <c r="T6047" s="8"/>
      <c r="U6047" s="8"/>
      <c r="W6047" s="8">
        <f t="shared" si="4575"/>
        <v>240.8</v>
      </c>
      <c r="X6047">
        <v>20721600</v>
      </c>
      <c r="Y6047">
        <f t="shared" si="4576"/>
        <v>5756</v>
      </c>
      <c r="Z6047" s="8">
        <v>0</v>
      </c>
      <c r="AA6047" s="8">
        <v>23.3</v>
      </c>
      <c r="AB6047" s="8">
        <v>58.6</v>
      </c>
      <c r="AC6047" s="4"/>
      <c r="KL6047" s="84"/>
      <c r="KP6047" s="84"/>
      <c r="KS6047" s="74"/>
      <c r="KT6047" s="74"/>
      <c r="KU6047" s="16"/>
      <c r="KV6047" s="72"/>
      <c r="KW6047" s="72"/>
      <c r="KX6047" s="16"/>
      <c r="KZ6047" s="16"/>
      <c r="LA6047" s="16"/>
      <c r="LB6047" s="74"/>
      <c r="LC6047" s="74"/>
    </row>
    <row r="6048" spans="8:315" x14ac:dyDescent="0.35">
      <c r="H6048" s="4"/>
      <c r="J6048" s="8"/>
      <c r="K6048" s="8"/>
      <c r="L6048" s="8"/>
      <c r="M6048" s="8"/>
      <c r="O6048" s="8"/>
      <c r="P6048" s="8"/>
      <c r="R6048" s="8"/>
      <c r="S6048" s="8"/>
      <c r="T6048" s="8"/>
      <c r="U6048" s="8"/>
      <c r="W6048" s="8">
        <f t="shared" si="4575"/>
        <v>240.9</v>
      </c>
      <c r="X6048">
        <v>20725200</v>
      </c>
      <c r="Y6048">
        <f t="shared" si="4576"/>
        <v>5757</v>
      </c>
      <c r="Z6048" s="8">
        <v>0</v>
      </c>
      <c r="AA6048" s="8">
        <v>22.7</v>
      </c>
      <c r="AB6048" s="8">
        <v>61.5</v>
      </c>
      <c r="AC6048" s="4"/>
      <c r="KL6048" s="84"/>
      <c r="KP6048" s="84"/>
      <c r="KS6048" s="74"/>
      <c r="KT6048" s="74"/>
      <c r="KU6048" s="16"/>
      <c r="KV6048" s="72"/>
      <c r="KW6048" s="72"/>
      <c r="KX6048" s="16"/>
      <c r="KZ6048" s="16"/>
      <c r="LA6048" s="16"/>
      <c r="LB6048" s="74"/>
      <c r="LC6048" s="74"/>
    </row>
    <row r="6049" spans="8:315" x14ac:dyDescent="0.35">
      <c r="H6049" s="4"/>
      <c r="J6049" s="8"/>
      <c r="K6049" s="8"/>
      <c r="L6049" s="8"/>
      <c r="M6049" s="8"/>
      <c r="O6049" s="8"/>
      <c r="P6049" s="8"/>
      <c r="R6049" s="8"/>
      <c r="S6049" s="8"/>
      <c r="T6049" s="8"/>
      <c r="U6049" s="8"/>
      <c r="W6049" s="8">
        <f t="shared" si="4575"/>
        <v>240.9</v>
      </c>
      <c r="X6049">
        <v>20728800</v>
      </c>
      <c r="Y6049">
        <f t="shared" si="4576"/>
        <v>5758</v>
      </c>
      <c r="Z6049" s="8">
        <v>0</v>
      </c>
      <c r="AA6049" s="8">
        <v>22.3</v>
      </c>
      <c r="AB6049" s="8">
        <v>62.2</v>
      </c>
      <c r="AC6049" s="4"/>
      <c r="KL6049" s="84"/>
      <c r="KP6049" s="84"/>
      <c r="KS6049" s="74"/>
      <c r="KT6049" s="74"/>
      <c r="KU6049" s="16"/>
      <c r="KV6049" s="72"/>
      <c r="KW6049" s="72"/>
      <c r="KX6049" s="16"/>
      <c r="KZ6049" s="16"/>
      <c r="LA6049" s="16"/>
      <c r="LB6049" s="74"/>
      <c r="LC6049" s="74"/>
    </row>
    <row r="6050" spans="8:315" x14ac:dyDescent="0.35">
      <c r="H6050" s="4"/>
      <c r="J6050" s="8"/>
      <c r="K6050" s="8"/>
      <c r="L6050" s="8"/>
      <c r="M6050" s="8"/>
      <c r="O6050" s="8"/>
      <c r="P6050" s="8"/>
      <c r="R6050" s="8"/>
      <c r="S6050" s="8"/>
      <c r="T6050" s="8"/>
      <c r="U6050" s="8"/>
      <c r="W6050" s="8">
        <f t="shared" si="4575"/>
        <v>241</v>
      </c>
      <c r="X6050">
        <v>20732400</v>
      </c>
      <c r="Y6050">
        <f t="shared" si="4576"/>
        <v>5759</v>
      </c>
      <c r="Z6050" s="8">
        <v>0</v>
      </c>
      <c r="AA6050" s="8">
        <v>22</v>
      </c>
      <c r="AB6050" s="8">
        <v>64.3</v>
      </c>
      <c r="AC6050" s="4"/>
      <c r="KL6050" s="84"/>
      <c r="KP6050" s="84"/>
      <c r="KS6050" s="74"/>
      <c r="KT6050" s="74"/>
      <c r="KU6050" s="16"/>
      <c r="KV6050" s="72"/>
      <c r="KW6050" s="72"/>
      <c r="KX6050" s="16"/>
      <c r="KZ6050" s="16"/>
      <c r="LA6050" s="16"/>
      <c r="LB6050" s="74"/>
      <c r="LC6050" s="74"/>
    </row>
    <row r="6051" spans="8:315" x14ac:dyDescent="0.35">
      <c r="H6051" s="4"/>
      <c r="J6051" s="8"/>
      <c r="K6051" s="8"/>
      <c r="L6051" s="8"/>
      <c r="M6051" s="8"/>
      <c r="O6051" s="8"/>
      <c r="P6051" s="8"/>
      <c r="R6051" s="8"/>
      <c r="S6051" s="8"/>
      <c r="T6051" s="8"/>
      <c r="U6051" s="8"/>
      <c r="W6051" s="8">
        <f t="shared" si="4575"/>
        <v>241</v>
      </c>
      <c r="X6051">
        <v>20736000</v>
      </c>
      <c r="Y6051">
        <f t="shared" si="4576"/>
        <v>5760</v>
      </c>
      <c r="Z6051" s="8">
        <v>0</v>
      </c>
      <c r="AA6051" s="8">
        <v>21.6</v>
      </c>
      <c r="AB6051" s="8">
        <v>66.099999999999994</v>
      </c>
      <c r="AC6051" s="4"/>
      <c r="KL6051" s="84"/>
      <c r="KP6051" s="84"/>
      <c r="KS6051" s="74"/>
      <c r="KT6051" s="74"/>
      <c r="KU6051" s="16"/>
      <c r="KV6051" s="72"/>
      <c r="KW6051" s="72"/>
      <c r="KX6051" s="16"/>
      <c r="KZ6051" s="16"/>
      <c r="LA6051" s="16"/>
      <c r="LB6051" s="74"/>
      <c r="LC6051" s="74"/>
    </row>
    <row r="6052" spans="8:315" x14ac:dyDescent="0.35">
      <c r="H6052" s="4"/>
      <c r="J6052" s="8"/>
      <c r="K6052" s="8"/>
      <c r="L6052" s="8"/>
      <c r="M6052" s="8"/>
      <c r="O6052" s="8"/>
      <c r="P6052" s="8"/>
      <c r="R6052" s="8"/>
      <c r="S6052" s="8"/>
      <c r="T6052" s="8"/>
      <c r="U6052" s="8"/>
      <c r="W6052" s="8">
        <f t="shared" ref="W6052:W6115" si="4577">X6052/24/3600+1</f>
        <v>241</v>
      </c>
      <c r="X6052">
        <v>20739600</v>
      </c>
      <c r="Y6052">
        <f t="shared" ref="Y6052:Y6115" si="4578">X6052/3600</f>
        <v>5761</v>
      </c>
      <c r="Z6052" s="8">
        <v>0</v>
      </c>
      <c r="AA6052" s="8">
        <v>20.6</v>
      </c>
      <c r="AB6052" s="8">
        <v>70.900000000000006</v>
      </c>
      <c r="AC6052" s="4"/>
      <c r="KL6052" s="84"/>
      <c r="KP6052" s="84"/>
      <c r="KS6052" s="74"/>
      <c r="KT6052" s="74"/>
      <c r="KU6052" s="16"/>
      <c r="KV6052" s="72"/>
      <c r="KW6052" s="72"/>
      <c r="KX6052" s="16"/>
      <c r="KZ6052" s="16"/>
      <c r="LA6052" s="16"/>
      <c r="LB6052" s="74"/>
      <c r="LC6052" s="74"/>
    </row>
    <row r="6053" spans="8:315" x14ac:dyDescent="0.35">
      <c r="H6053" s="4"/>
      <c r="J6053" s="8"/>
      <c r="K6053" s="8"/>
      <c r="L6053" s="8"/>
      <c r="M6053" s="8"/>
      <c r="O6053" s="8"/>
      <c r="P6053" s="8"/>
      <c r="R6053" s="8"/>
      <c r="S6053" s="8"/>
      <c r="T6053" s="8"/>
      <c r="U6053" s="8"/>
      <c r="W6053" s="8">
        <f t="shared" si="4577"/>
        <v>241.1</v>
      </c>
      <c r="X6053">
        <v>20743200</v>
      </c>
      <c r="Y6053">
        <f t="shared" si="4578"/>
        <v>5762</v>
      </c>
      <c r="Z6053" s="8">
        <v>0</v>
      </c>
      <c r="AA6053" s="8">
        <v>20.3</v>
      </c>
      <c r="AB6053" s="8">
        <v>70.8</v>
      </c>
      <c r="AC6053" s="4"/>
      <c r="KL6053" s="84"/>
      <c r="KP6053" s="84"/>
      <c r="KS6053" s="74"/>
      <c r="KT6053" s="74"/>
      <c r="KU6053" s="16"/>
      <c r="KV6053" s="72"/>
      <c r="KW6053" s="72"/>
      <c r="KX6053" s="16"/>
      <c r="KZ6053" s="16"/>
      <c r="LA6053" s="16"/>
      <c r="LB6053" s="74"/>
      <c r="LC6053" s="74"/>
    </row>
    <row r="6054" spans="8:315" x14ac:dyDescent="0.35">
      <c r="H6054" s="4"/>
      <c r="J6054" s="8"/>
      <c r="K6054" s="8"/>
      <c r="L6054" s="8"/>
      <c r="M6054" s="8"/>
      <c r="O6054" s="8"/>
      <c r="P6054" s="8"/>
      <c r="R6054" s="8"/>
      <c r="S6054" s="8"/>
      <c r="T6054" s="8"/>
      <c r="U6054" s="8"/>
      <c r="W6054" s="8">
        <f t="shared" si="4577"/>
        <v>241.1</v>
      </c>
      <c r="X6054">
        <v>20746800</v>
      </c>
      <c r="Y6054">
        <f t="shared" si="4578"/>
        <v>5763</v>
      </c>
      <c r="Z6054" s="8">
        <v>0</v>
      </c>
      <c r="AA6054" s="8">
        <v>20.2</v>
      </c>
      <c r="AB6054" s="8">
        <v>69.3</v>
      </c>
      <c r="AC6054" s="4"/>
      <c r="KL6054" s="84"/>
      <c r="KP6054" s="84"/>
      <c r="KS6054" s="74"/>
      <c r="KT6054" s="74"/>
      <c r="KU6054" s="16"/>
      <c r="KV6054" s="72"/>
      <c r="KW6054" s="72"/>
      <c r="KX6054" s="16"/>
      <c r="KZ6054" s="16"/>
      <c r="LA6054" s="16"/>
      <c r="LB6054" s="74"/>
      <c r="LC6054" s="74"/>
    </row>
    <row r="6055" spans="8:315" x14ac:dyDescent="0.35">
      <c r="H6055" s="4"/>
      <c r="J6055" s="8"/>
      <c r="K6055" s="8"/>
      <c r="L6055" s="8"/>
      <c r="M6055" s="8"/>
      <c r="O6055" s="8"/>
      <c r="P6055" s="8"/>
      <c r="R6055" s="8"/>
      <c r="S6055" s="8"/>
      <c r="T6055" s="8"/>
      <c r="U6055" s="8"/>
      <c r="W6055" s="8">
        <f t="shared" si="4577"/>
        <v>241.2</v>
      </c>
      <c r="X6055">
        <v>20750400</v>
      </c>
      <c r="Y6055">
        <f t="shared" si="4578"/>
        <v>5764</v>
      </c>
      <c r="Z6055" s="8">
        <v>0</v>
      </c>
      <c r="AA6055" s="8">
        <v>19.899999999999999</v>
      </c>
      <c r="AB6055" s="8">
        <v>73</v>
      </c>
      <c r="AC6055" s="4"/>
      <c r="KL6055" s="84"/>
      <c r="KP6055" s="84"/>
      <c r="KS6055" s="74"/>
      <c r="KT6055" s="74"/>
      <c r="KU6055" s="16"/>
      <c r="KV6055" s="72"/>
      <c r="KW6055" s="72"/>
      <c r="KX6055" s="16"/>
      <c r="KZ6055" s="16"/>
      <c r="LA6055" s="16"/>
      <c r="LB6055" s="74"/>
      <c r="LC6055" s="74"/>
    </row>
    <row r="6056" spans="8:315" x14ac:dyDescent="0.35">
      <c r="H6056" s="4"/>
      <c r="J6056" s="8"/>
      <c r="K6056" s="8"/>
      <c r="L6056" s="8"/>
      <c r="M6056" s="8"/>
      <c r="O6056" s="8"/>
      <c r="P6056" s="8"/>
      <c r="R6056" s="8"/>
      <c r="S6056" s="8"/>
      <c r="T6056" s="8"/>
      <c r="U6056" s="8"/>
      <c r="W6056" s="8">
        <f t="shared" si="4577"/>
        <v>241.2</v>
      </c>
      <c r="X6056">
        <v>20754000</v>
      </c>
      <c r="Y6056">
        <f t="shared" si="4578"/>
        <v>5765</v>
      </c>
      <c r="Z6056" s="8">
        <v>0</v>
      </c>
      <c r="AA6056" s="8">
        <v>19.3</v>
      </c>
      <c r="AB6056" s="8">
        <v>80.599999999999994</v>
      </c>
      <c r="AC6056" s="4"/>
      <c r="KL6056" s="84"/>
      <c r="KP6056" s="84"/>
      <c r="KS6056" s="74"/>
      <c r="KT6056" s="74"/>
      <c r="KU6056" s="16"/>
      <c r="KV6056" s="72"/>
      <c r="KW6056" s="72"/>
      <c r="KX6056" s="16"/>
      <c r="KZ6056" s="16"/>
      <c r="LA6056" s="16"/>
      <c r="LB6056" s="74"/>
      <c r="LC6056" s="74"/>
    </row>
    <row r="6057" spans="8:315" x14ac:dyDescent="0.35">
      <c r="H6057" s="4"/>
      <c r="J6057" s="8"/>
      <c r="K6057" s="8"/>
      <c r="L6057" s="8"/>
      <c r="M6057" s="8"/>
      <c r="O6057" s="8"/>
      <c r="P6057" s="8"/>
      <c r="R6057" s="8"/>
      <c r="S6057" s="8"/>
      <c r="T6057" s="8"/>
      <c r="U6057" s="8"/>
      <c r="W6057" s="8">
        <f t="shared" si="4577"/>
        <v>241.3</v>
      </c>
      <c r="X6057">
        <v>20757600</v>
      </c>
      <c r="Y6057">
        <f t="shared" si="4578"/>
        <v>5766</v>
      </c>
      <c r="Z6057" s="8">
        <v>3.1</v>
      </c>
      <c r="AA6057" s="8">
        <v>18.8</v>
      </c>
      <c r="AB6057" s="8">
        <v>82.9</v>
      </c>
      <c r="AC6057" s="4"/>
      <c r="KL6057" s="84"/>
      <c r="KP6057" s="84"/>
      <c r="KS6057" s="74"/>
      <c r="KT6057" s="74"/>
      <c r="KU6057" s="16"/>
      <c r="KV6057" s="72"/>
      <c r="KW6057" s="72"/>
      <c r="KX6057" s="16"/>
      <c r="KZ6057" s="16"/>
      <c r="LA6057" s="16"/>
      <c r="LB6057" s="74"/>
      <c r="LC6057" s="74"/>
    </row>
    <row r="6058" spans="8:315" x14ac:dyDescent="0.35">
      <c r="H6058" s="4"/>
      <c r="J6058" s="8"/>
      <c r="K6058" s="8"/>
      <c r="L6058" s="8"/>
      <c r="M6058" s="8"/>
      <c r="O6058" s="8"/>
      <c r="P6058" s="8"/>
      <c r="R6058" s="8"/>
      <c r="S6058" s="8"/>
      <c r="T6058" s="8"/>
      <c r="U6058" s="8"/>
      <c r="W6058" s="8">
        <f t="shared" si="4577"/>
        <v>241.3</v>
      </c>
      <c r="X6058">
        <v>20761200</v>
      </c>
      <c r="Y6058">
        <f t="shared" si="4578"/>
        <v>5767</v>
      </c>
      <c r="Z6058" s="8">
        <v>60.3</v>
      </c>
      <c r="AA6058" s="8">
        <v>19</v>
      </c>
      <c r="AB6058" s="8">
        <v>79.5</v>
      </c>
      <c r="AC6058" s="4"/>
      <c r="KL6058" s="84"/>
      <c r="KP6058" s="84"/>
      <c r="KS6058" s="74"/>
      <c r="KT6058" s="74"/>
      <c r="KU6058" s="16"/>
      <c r="KV6058" s="72"/>
      <c r="KW6058" s="72"/>
      <c r="KX6058" s="16"/>
      <c r="KZ6058" s="16"/>
      <c r="LA6058" s="16"/>
      <c r="LB6058" s="74"/>
      <c r="LC6058" s="74"/>
    </row>
    <row r="6059" spans="8:315" x14ac:dyDescent="0.35">
      <c r="H6059" s="4"/>
      <c r="J6059" s="8"/>
      <c r="K6059" s="8"/>
      <c r="L6059" s="8"/>
      <c r="M6059" s="8"/>
      <c r="O6059" s="8"/>
      <c r="P6059" s="8"/>
      <c r="R6059" s="8"/>
      <c r="S6059" s="8"/>
      <c r="T6059" s="8"/>
      <c r="U6059" s="8"/>
      <c r="W6059" s="8">
        <f t="shared" si="4577"/>
        <v>241.3</v>
      </c>
      <c r="X6059">
        <v>20764800</v>
      </c>
      <c r="Y6059">
        <f t="shared" si="4578"/>
        <v>5768</v>
      </c>
      <c r="Z6059" s="8">
        <v>168.1</v>
      </c>
      <c r="AA6059" s="8">
        <v>19.600000000000001</v>
      </c>
      <c r="AB6059" s="8">
        <v>78.3</v>
      </c>
      <c r="AC6059" s="4"/>
      <c r="KL6059" s="84"/>
      <c r="KP6059" s="84"/>
      <c r="KS6059" s="74"/>
      <c r="KT6059" s="74"/>
      <c r="KU6059" s="16"/>
      <c r="KV6059" s="72"/>
      <c r="KW6059" s="72"/>
      <c r="KX6059" s="16"/>
      <c r="KZ6059" s="16"/>
      <c r="LA6059" s="16"/>
      <c r="LB6059" s="74"/>
      <c r="LC6059" s="74"/>
    </row>
    <row r="6060" spans="8:315" x14ac:dyDescent="0.35">
      <c r="H6060" s="4"/>
      <c r="J6060" s="8"/>
      <c r="K6060" s="8"/>
      <c r="L6060" s="8"/>
      <c r="M6060" s="8"/>
      <c r="O6060" s="8"/>
      <c r="P6060" s="8"/>
      <c r="R6060" s="8"/>
      <c r="S6060" s="8"/>
      <c r="T6060" s="8"/>
      <c r="U6060" s="8"/>
      <c r="W6060" s="8">
        <f t="shared" si="4577"/>
        <v>241.4</v>
      </c>
      <c r="X6060">
        <v>20768400</v>
      </c>
      <c r="Y6060">
        <f t="shared" si="4578"/>
        <v>5769</v>
      </c>
      <c r="Z6060" s="8">
        <v>216.9</v>
      </c>
      <c r="AA6060" s="8">
        <v>20.9</v>
      </c>
      <c r="AB6060" s="8">
        <v>76.7</v>
      </c>
      <c r="AC6060" s="4"/>
      <c r="KL6060" s="84"/>
      <c r="KP6060" s="84"/>
      <c r="KS6060" s="74"/>
      <c r="KT6060" s="74"/>
      <c r="KU6060" s="16"/>
      <c r="KV6060" s="72"/>
      <c r="KW6060" s="72"/>
      <c r="KX6060" s="16"/>
      <c r="KZ6060" s="16"/>
      <c r="LA6060" s="16"/>
      <c r="LB6060" s="74"/>
      <c r="LC6060" s="74"/>
    </row>
    <row r="6061" spans="8:315" x14ac:dyDescent="0.35">
      <c r="H6061" s="4"/>
      <c r="J6061" s="8"/>
      <c r="K6061" s="8"/>
      <c r="L6061" s="8"/>
      <c r="M6061" s="8"/>
      <c r="O6061" s="8"/>
      <c r="P6061" s="8"/>
      <c r="R6061" s="8"/>
      <c r="S6061" s="8"/>
      <c r="T6061" s="8"/>
      <c r="U6061" s="8"/>
      <c r="W6061" s="8">
        <f t="shared" si="4577"/>
        <v>241.4</v>
      </c>
      <c r="X6061">
        <v>20772000</v>
      </c>
      <c r="Y6061">
        <f t="shared" si="4578"/>
        <v>5770</v>
      </c>
      <c r="Z6061" s="8">
        <v>148.9</v>
      </c>
      <c r="AA6061" s="8">
        <v>21.2</v>
      </c>
      <c r="AB6061" s="8">
        <v>81.3</v>
      </c>
      <c r="AC6061" s="4"/>
      <c r="KL6061" s="84"/>
      <c r="KP6061" s="84"/>
      <c r="KS6061" s="74"/>
      <c r="KT6061" s="74"/>
      <c r="KU6061" s="16"/>
      <c r="KV6061" s="72"/>
      <c r="KW6061" s="72"/>
      <c r="KX6061" s="16"/>
      <c r="KZ6061" s="16"/>
      <c r="LA6061" s="16"/>
      <c r="LB6061" s="74"/>
      <c r="LC6061" s="74"/>
    </row>
    <row r="6062" spans="8:315" x14ac:dyDescent="0.35">
      <c r="H6062" s="4"/>
      <c r="J6062" s="8"/>
      <c r="K6062" s="8"/>
      <c r="L6062" s="8"/>
      <c r="M6062" s="8"/>
      <c r="O6062" s="8"/>
      <c r="P6062" s="8"/>
      <c r="R6062" s="8"/>
      <c r="S6062" s="8"/>
      <c r="T6062" s="8"/>
      <c r="U6062" s="8"/>
      <c r="W6062" s="8">
        <f t="shared" si="4577"/>
        <v>241.5</v>
      </c>
      <c r="X6062">
        <v>20775600</v>
      </c>
      <c r="Y6062">
        <f t="shared" si="4578"/>
        <v>5771</v>
      </c>
      <c r="Z6062" s="8">
        <v>497.8</v>
      </c>
      <c r="AA6062" s="8">
        <v>23.2</v>
      </c>
      <c r="AB6062" s="8">
        <v>72</v>
      </c>
      <c r="AC6062" s="4"/>
      <c r="KL6062" s="84"/>
      <c r="KP6062" s="84"/>
      <c r="KS6062" s="74"/>
      <c r="KT6062" s="74"/>
      <c r="KU6062" s="16"/>
      <c r="KV6062" s="72"/>
      <c r="KW6062" s="72"/>
      <c r="KX6062" s="16"/>
      <c r="KZ6062" s="16"/>
      <c r="LA6062" s="16"/>
      <c r="LB6062" s="74"/>
      <c r="LC6062" s="74"/>
    </row>
    <row r="6063" spans="8:315" x14ac:dyDescent="0.35">
      <c r="H6063" s="4"/>
      <c r="J6063" s="8"/>
      <c r="K6063" s="8"/>
      <c r="L6063" s="8"/>
      <c r="M6063" s="8"/>
      <c r="O6063" s="8"/>
      <c r="P6063" s="8"/>
      <c r="R6063" s="8"/>
      <c r="S6063" s="8"/>
      <c r="T6063" s="8"/>
      <c r="U6063" s="8"/>
      <c r="W6063" s="8">
        <f t="shared" si="4577"/>
        <v>241.5</v>
      </c>
      <c r="X6063">
        <v>20779200</v>
      </c>
      <c r="Y6063">
        <f t="shared" si="4578"/>
        <v>5772</v>
      </c>
      <c r="Z6063" s="8">
        <v>619.70000000000005</v>
      </c>
      <c r="AA6063" s="8">
        <v>25.6</v>
      </c>
      <c r="AB6063" s="8">
        <v>67.900000000000006</v>
      </c>
      <c r="AC6063" s="4"/>
      <c r="KL6063" s="84"/>
      <c r="KP6063" s="84"/>
      <c r="KS6063" s="74"/>
      <c r="KT6063" s="74"/>
      <c r="KU6063" s="16"/>
      <c r="KV6063" s="72"/>
      <c r="KW6063" s="72"/>
      <c r="KX6063" s="16"/>
      <c r="KZ6063" s="16"/>
      <c r="LA6063" s="16"/>
      <c r="LB6063" s="74"/>
      <c r="LC6063" s="74"/>
    </row>
    <row r="6064" spans="8:315" x14ac:dyDescent="0.35">
      <c r="H6064" s="4"/>
      <c r="J6064" s="8"/>
      <c r="K6064" s="8"/>
      <c r="L6064" s="8"/>
      <c r="M6064" s="8"/>
      <c r="O6064" s="8"/>
      <c r="P6064" s="8"/>
      <c r="R6064" s="8"/>
      <c r="S6064" s="8"/>
      <c r="T6064" s="8"/>
      <c r="U6064" s="8"/>
      <c r="W6064" s="8">
        <f t="shared" si="4577"/>
        <v>241.5</v>
      </c>
      <c r="X6064">
        <v>20782800</v>
      </c>
      <c r="Y6064">
        <f t="shared" si="4578"/>
        <v>5773</v>
      </c>
      <c r="Z6064" s="8">
        <v>620.79999999999995</v>
      </c>
      <c r="AA6064" s="8">
        <v>27.1</v>
      </c>
      <c r="AB6064" s="8">
        <v>65.2</v>
      </c>
      <c r="AC6064" s="4"/>
      <c r="KL6064" s="84"/>
      <c r="KP6064" s="84"/>
      <c r="KS6064" s="74"/>
      <c r="KT6064" s="74"/>
      <c r="KU6064" s="16"/>
      <c r="KV6064" s="72"/>
      <c r="KW6064" s="72"/>
      <c r="KX6064" s="16"/>
      <c r="KZ6064" s="16"/>
      <c r="LA6064" s="16"/>
      <c r="LB6064" s="74"/>
      <c r="LC6064" s="74"/>
    </row>
    <row r="6065" spans="8:315" x14ac:dyDescent="0.35">
      <c r="H6065" s="4"/>
      <c r="J6065" s="8"/>
      <c r="K6065" s="8"/>
      <c r="L6065" s="8"/>
      <c r="M6065" s="8"/>
      <c r="O6065" s="8"/>
      <c r="P6065" s="8"/>
      <c r="R6065" s="8"/>
      <c r="S6065" s="8"/>
      <c r="T6065" s="8"/>
      <c r="U6065" s="8"/>
      <c r="W6065" s="8">
        <f t="shared" si="4577"/>
        <v>241.6</v>
      </c>
      <c r="X6065">
        <v>20786400</v>
      </c>
      <c r="Y6065">
        <f t="shared" si="4578"/>
        <v>5774</v>
      </c>
      <c r="Z6065" s="8">
        <v>393.9</v>
      </c>
      <c r="AA6065" s="8">
        <v>27.7</v>
      </c>
      <c r="AB6065" s="8">
        <v>65</v>
      </c>
      <c r="AC6065" s="4"/>
      <c r="KL6065" s="84"/>
      <c r="KP6065" s="84"/>
      <c r="KS6065" s="74"/>
      <c r="KT6065" s="74"/>
      <c r="KU6065" s="16"/>
      <c r="KV6065" s="72"/>
      <c r="KW6065" s="72"/>
      <c r="KX6065" s="16"/>
      <c r="KZ6065" s="16"/>
      <c r="LA6065" s="16"/>
      <c r="LB6065" s="74"/>
      <c r="LC6065" s="74"/>
    </row>
    <row r="6066" spans="8:315" x14ac:dyDescent="0.35">
      <c r="H6066" s="4"/>
      <c r="J6066" s="8"/>
      <c r="K6066" s="8"/>
      <c r="L6066" s="8"/>
      <c r="M6066" s="8"/>
      <c r="O6066" s="8"/>
      <c r="P6066" s="8"/>
      <c r="R6066" s="8"/>
      <c r="S6066" s="8"/>
      <c r="T6066" s="8"/>
      <c r="U6066" s="8"/>
      <c r="W6066" s="8">
        <f t="shared" si="4577"/>
        <v>241.6</v>
      </c>
      <c r="X6066">
        <v>20790000</v>
      </c>
      <c r="Y6066">
        <f t="shared" si="4578"/>
        <v>5775</v>
      </c>
      <c r="Z6066" s="8">
        <v>365.8</v>
      </c>
      <c r="AA6066" s="8">
        <v>26.5</v>
      </c>
      <c r="AB6066" s="8">
        <v>86.1</v>
      </c>
      <c r="AC6066" s="4"/>
      <c r="KL6066" s="84"/>
      <c r="KP6066" s="84"/>
      <c r="KS6066" s="74"/>
      <c r="KT6066" s="74"/>
      <c r="KU6066" s="16"/>
      <c r="KV6066" s="72"/>
      <c r="KW6066" s="72"/>
      <c r="KX6066" s="16"/>
      <c r="KZ6066" s="16"/>
      <c r="LA6066" s="16"/>
      <c r="LB6066" s="74"/>
      <c r="LC6066" s="74"/>
    </row>
    <row r="6067" spans="8:315" x14ac:dyDescent="0.35">
      <c r="H6067" s="4"/>
      <c r="J6067" s="8"/>
      <c r="K6067" s="8"/>
      <c r="L6067" s="8"/>
      <c r="M6067" s="8"/>
      <c r="O6067" s="8"/>
      <c r="P6067" s="8"/>
      <c r="R6067" s="8"/>
      <c r="S6067" s="8"/>
      <c r="T6067" s="8"/>
      <c r="U6067" s="8"/>
      <c r="W6067" s="8">
        <f t="shared" si="4577"/>
        <v>241.7</v>
      </c>
      <c r="X6067">
        <v>20793600</v>
      </c>
      <c r="Y6067">
        <f t="shared" si="4578"/>
        <v>5776</v>
      </c>
      <c r="Z6067" s="8">
        <v>257.2</v>
      </c>
      <c r="AA6067" s="8">
        <v>24.2</v>
      </c>
      <c r="AB6067" s="8">
        <v>71.400000000000006</v>
      </c>
      <c r="AC6067" s="4"/>
      <c r="KL6067" s="84"/>
      <c r="KP6067" s="84"/>
      <c r="KS6067" s="74"/>
      <c r="KT6067" s="74"/>
      <c r="KU6067" s="16"/>
      <c r="KV6067" s="72"/>
      <c r="KW6067" s="72"/>
      <c r="KX6067" s="16"/>
      <c r="KZ6067" s="16"/>
      <c r="LA6067" s="16"/>
      <c r="LB6067" s="74"/>
      <c r="LC6067" s="74"/>
    </row>
    <row r="6068" spans="8:315" x14ac:dyDescent="0.35">
      <c r="H6068" s="4"/>
      <c r="J6068" s="8"/>
      <c r="K6068" s="8"/>
      <c r="L6068" s="8"/>
      <c r="M6068" s="8"/>
      <c r="O6068" s="8"/>
      <c r="P6068" s="8"/>
      <c r="R6068" s="8"/>
      <c r="S6068" s="8"/>
      <c r="T6068" s="8"/>
      <c r="U6068" s="8"/>
      <c r="W6068" s="8">
        <f t="shared" si="4577"/>
        <v>241.7</v>
      </c>
      <c r="X6068">
        <v>20797200</v>
      </c>
      <c r="Y6068">
        <f t="shared" si="4578"/>
        <v>5777</v>
      </c>
      <c r="Z6068" s="8">
        <v>306.10000000000002</v>
      </c>
      <c r="AA6068" s="8">
        <v>26.5</v>
      </c>
      <c r="AB6068" s="8">
        <v>70.900000000000006</v>
      </c>
      <c r="AC6068" s="4"/>
      <c r="KL6068" s="84"/>
      <c r="KP6068" s="84"/>
      <c r="KS6068" s="74"/>
      <c r="KT6068" s="74"/>
      <c r="KU6068" s="16"/>
      <c r="KV6068" s="72"/>
      <c r="KW6068" s="72"/>
      <c r="KX6068" s="16"/>
      <c r="KZ6068" s="16"/>
      <c r="LA6068" s="16"/>
      <c r="LB6068" s="74"/>
      <c r="LC6068" s="74"/>
    </row>
    <row r="6069" spans="8:315" x14ac:dyDescent="0.35">
      <c r="H6069" s="4"/>
      <c r="J6069" s="8"/>
      <c r="K6069" s="8"/>
      <c r="L6069" s="8"/>
      <c r="M6069" s="8"/>
      <c r="O6069" s="8"/>
      <c r="P6069" s="8"/>
      <c r="R6069" s="8"/>
      <c r="S6069" s="8"/>
      <c r="T6069" s="8"/>
      <c r="U6069" s="8"/>
      <c r="W6069" s="8">
        <f t="shared" si="4577"/>
        <v>241.8</v>
      </c>
      <c r="X6069">
        <v>20800800</v>
      </c>
      <c r="Y6069">
        <f t="shared" si="4578"/>
        <v>5778</v>
      </c>
      <c r="Z6069" s="8">
        <v>149.19999999999999</v>
      </c>
      <c r="AA6069" s="8">
        <v>27.1</v>
      </c>
      <c r="AB6069" s="8">
        <v>64.7</v>
      </c>
      <c r="AC6069" s="4"/>
      <c r="KL6069" s="84"/>
      <c r="KP6069" s="84"/>
      <c r="KS6069" s="74"/>
      <c r="KT6069" s="74"/>
      <c r="KU6069" s="16"/>
      <c r="KV6069" s="72"/>
      <c r="KW6069" s="72"/>
      <c r="KX6069" s="16"/>
      <c r="KZ6069" s="16"/>
      <c r="LA6069" s="16"/>
      <c r="LB6069" s="74"/>
      <c r="LC6069" s="74"/>
    </row>
    <row r="6070" spans="8:315" x14ac:dyDescent="0.35">
      <c r="H6070" s="4"/>
      <c r="J6070" s="8"/>
      <c r="K6070" s="8"/>
      <c r="L6070" s="8"/>
      <c r="M6070" s="8"/>
      <c r="O6070" s="8"/>
      <c r="P6070" s="8"/>
      <c r="R6070" s="8"/>
      <c r="S6070" s="8"/>
      <c r="T6070" s="8"/>
      <c r="U6070" s="8"/>
      <c r="W6070" s="8">
        <f t="shared" si="4577"/>
        <v>241.8</v>
      </c>
      <c r="X6070">
        <v>20804400</v>
      </c>
      <c r="Y6070">
        <f t="shared" si="4578"/>
        <v>5779</v>
      </c>
      <c r="Z6070" s="8">
        <v>20.8</v>
      </c>
      <c r="AA6070" s="8">
        <v>27.1</v>
      </c>
      <c r="AB6070" s="8">
        <v>68.900000000000006</v>
      </c>
      <c r="AC6070" s="4"/>
      <c r="KL6070" s="84"/>
      <c r="KP6070" s="84"/>
      <c r="KS6070" s="74"/>
      <c r="KT6070" s="74"/>
      <c r="KU6070" s="16"/>
      <c r="KV6070" s="72"/>
      <c r="KW6070" s="72"/>
      <c r="KX6070" s="16"/>
      <c r="KZ6070" s="16"/>
      <c r="LA6070" s="16"/>
      <c r="LB6070" s="74"/>
      <c r="LC6070" s="74"/>
    </row>
    <row r="6071" spans="8:315" x14ac:dyDescent="0.35">
      <c r="H6071" s="4"/>
      <c r="J6071" s="8"/>
      <c r="K6071" s="8"/>
      <c r="L6071" s="8"/>
      <c r="M6071" s="8"/>
      <c r="O6071" s="8"/>
      <c r="P6071" s="8"/>
      <c r="R6071" s="8"/>
      <c r="S6071" s="8"/>
      <c r="T6071" s="8"/>
      <c r="U6071" s="8"/>
      <c r="W6071" s="8">
        <f t="shared" si="4577"/>
        <v>241.8</v>
      </c>
      <c r="X6071">
        <v>20808000</v>
      </c>
      <c r="Y6071">
        <f t="shared" si="4578"/>
        <v>5780</v>
      </c>
      <c r="Z6071" s="8">
        <v>0</v>
      </c>
      <c r="AA6071" s="8">
        <v>25.9</v>
      </c>
      <c r="AB6071" s="8">
        <v>66.5</v>
      </c>
      <c r="AC6071" s="4"/>
      <c r="KL6071" s="84"/>
      <c r="KP6071" s="84"/>
      <c r="KS6071" s="74"/>
      <c r="KT6071" s="74"/>
      <c r="KU6071" s="16"/>
      <c r="KV6071" s="72"/>
      <c r="KW6071" s="72"/>
      <c r="KX6071" s="16"/>
      <c r="KZ6071" s="16"/>
      <c r="LA6071" s="16"/>
      <c r="LB6071" s="74"/>
      <c r="LC6071" s="74"/>
    </row>
    <row r="6072" spans="8:315" x14ac:dyDescent="0.35">
      <c r="H6072" s="4"/>
      <c r="J6072" s="8"/>
      <c r="K6072" s="8"/>
      <c r="L6072" s="8"/>
      <c r="M6072" s="8"/>
      <c r="O6072" s="8"/>
      <c r="P6072" s="8"/>
      <c r="R6072" s="8"/>
      <c r="S6072" s="8"/>
      <c r="T6072" s="8"/>
      <c r="U6072" s="8"/>
      <c r="W6072" s="8">
        <f t="shared" si="4577"/>
        <v>241.9</v>
      </c>
      <c r="X6072">
        <v>20811600</v>
      </c>
      <c r="Y6072">
        <f t="shared" si="4578"/>
        <v>5781</v>
      </c>
      <c r="Z6072" s="8">
        <v>0</v>
      </c>
      <c r="AA6072" s="8">
        <v>25</v>
      </c>
      <c r="AB6072" s="8">
        <v>66.099999999999994</v>
      </c>
      <c r="AC6072" s="4"/>
      <c r="KL6072" s="84"/>
      <c r="KP6072" s="84"/>
      <c r="KS6072" s="74"/>
      <c r="KT6072" s="74"/>
      <c r="KU6072" s="16"/>
      <c r="KV6072" s="72"/>
      <c r="KW6072" s="72"/>
      <c r="KX6072" s="16"/>
      <c r="KZ6072" s="16"/>
      <c r="LA6072" s="16"/>
      <c r="LB6072" s="74"/>
      <c r="LC6072" s="74"/>
    </row>
    <row r="6073" spans="8:315" x14ac:dyDescent="0.35">
      <c r="H6073" s="4"/>
      <c r="J6073" s="8"/>
      <c r="K6073" s="8"/>
      <c r="L6073" s="8"/>
      <c r="M6073" s="8"/>
      <c r="O6073" s="8"/>
      <c r="P6073" s="8"/>
      <c r="R6073" s="8"/>
      <c r="S6073" s="8"/>
      <c r="T6073" s="8"/>
      <c r="U6073" s="8"/>
      <c r="W6073" s="8">
        <f t="shared" si="4577"/>
        <v>241.9</v>
      </c>
      <c r="X6073">
        <v>20815200</v>
      </c>
      <c r="Y6073">
        <f t="shared" si="4578"/>
        <v>5782</v>
      </c>
      <c r="Z6073" s="8">
        <v>0</v>
      </c>
      <c r="AA6073" s="8">
        <v>24</v>
      </c>
      <c r="AB6073" s="8">
        <v>68.8</v>
      </c>
      <c r="AC6073" s="4"/>
      <c r="KL6073" s="84"/>
      <c r="KP6073" s="84"/>
      <c r="KS6073" s="74"/>
      <c r="KT6073" s="74"/>
      <c r="KU6073" s="16"/>
      <c r="KV6073" s="72"/>
      <c r="KW6073" s="72"/>
      <c r="KX6073" s="16"/>
      <c r="KZ6073" s="16"/>
      <c r="LA6073" s="16"/>
      <c r="LB6073" s="74"/>
      <c r="LC6073" s="74"/>
    </row>
    <row r="6074" spans="8:315" x14ac:dyDescent="0.35">
      <c r="H6074" s="4"/>
      <c r="J6074" s="8"/>
      <c r="K6074" s="8"/>
      <c r="L6074" s="8"/>
      <c r="M6074" s="8"/>
      <c r="O6074" s="8"/>
      <c r="P6074" s="8"/>
      <c r="R6074" s="8"/>
      <c r="S6074" s="8"/>
      <c r="T6074" s="8"/>
      <c r="U6074" s="8"/>
      <c r="W6074" s="8">
        <f t="shared" si="4577"/>
        <v>242</v>
      </c>
      <c r="X6074">
        <v>20818800</v>
      </c>
      <c r="Y6074">
        <f t="shared" si="4578"/>
        <v>5783</v>
      </c>
      <c r="Z6074" s="8">
        <v>0</v>
      </c>
      <c r="AA6074" s="8">
        <v>22.5</v>
      </c>
      <c r="AB6074" s="8">
        <v>72.7</v>
      </c>
      <c r="AC6074" s="4"/>
      <c r="KL6074" s="84"/>
      <c r="KP6074" s="84"/>
      <c r="KS6074" s="74"/>
      <c r="KT6074" s="74"/>
      <c r="KU6074" s="16"/>
      <c r="KV6074" s="72"/>
      <c r="KW6074" s="72"/>
      <c r="KX6074" s="16"/>
      <c r="KZ6074" s="16"/>
      <c r="LA6074" s="16"/>
      <c r="LB6074" s="74"/>
      <c r="LC6074" s="74"/>
    </row>
    <row r="6075" spans="8:315" x14ac:dyDescent="0.35">
      <c r="H6075" s="4"/>
      <c r="J6075" s="8"/>
      <c r="K6075" s="8"/>
      <c r="L6075" s="8"/>
      <c r="M6075" s="8"/>
      <c r="O6075" s="8"/>
      <c r="P6075" s="8"/>
      <c r="R6075" s="8"/>
      <c r="S6075" s="8"/>
      <c r="T6075" s="8"/>
      <c r="U6075" s="8"/>
      <c r="W6075" s="8">
        <f t="shared" si="4577"/>
        <v>242</v>
      </c>
      <c r="X6075">
        <v>20822400</v>
      </c>
      <c r="Y6075">
        <f t="shared" si="4578"/>
        <v>5784</v>
      </c>
      <c r="Z6075" s="8">
        <v>0</v>
      </c>
      <c r="AA6075" s="8">
        <v>21.2</v>
      </c>
      <c r="AB6075" s="8">
        <v>74</v>
      </c>
      <c r="AC6075" s="4"/>
      <c r="KL6075" s="84"/>
      <c r="KP6075" s="84"/>
      <c r="KS6075" s="74"/>
      <c r="KT6075" s="74"/>
      <c r="KU6075" s="16"/>
      <c r="KV6075" s="72"/>
      <c r="KW6075" s="72"/>
      <c r="KX6075" s="16"/>
      <c r="KZ6075" s="16"/>
      <c r="LA6075" s="16"/>
      <c r="LB6075" s="74"/>
      <c r="LC6075" s="74"/>
    </row>
    <row r="6076" spans="8:315" x14ac:dyDescent="0.35">
      <c r="H6076" s="4"/>
      <c r="J6076" s="8"/>
      <c r="K6076" s="8"/>
      <c r="L6076" s="8"/>
      <c r="M6076" s="8"/>
      <c r="O6076" s="8"/>
      <c r="P6076" s="8"/>
      <c r="R6076" s="8"/>
      <c r="S6076" s="8"/>
      <c r="T6076" s="8"/>
      <c r="U6076" s="8"/>
      <c r="W6076" s="8">
        <f t="shared" si="4577"/>
        <v>242</v>
      </c>
      <c r="X6076">
        <v>20826000</v>
      </c>
      <c r="Y6076">
        <f t="shared" si="4578"/>
        <v>5785</v>
      </c>
      <c r="Z6076" s="8">
        <v>0</v>
      </c>
      <c r="AA6076" s="8">
        <v>20.5</v>
      </c>
      <c r="AB6076" s="8">
        <v>75.8</v>
      </c>
      <c r="AC6076" s="4"/>
      <c r="KL6076" s="84"/>
      <c r="KP6076" s="84"/>
      <c r="KS6076" s="74"/>
      <c r="KT6076" s="74"/>
      <c r="KU6076" s="16"/>
      <c r="KV6076" s="72"/>
      <c r="KW6076" s="72"/>
      <c r="KX6076" s="16"/>
      <c r="KZ6076" s="16"/>
      <c r="LA6076" s="16"/>
      <c r="LB6076" s="74"/>
      <c r="LC6076" s="74"/>
    </row>
    <row r="6077" spans="8:315" x14ac:dyDescent="0.35">
      <c r="H6077" s="4"/>
      <c r="J6077" s="8"/>
      <c r="K6077" s="8"/>
      <c r="L6077" s="8"/>
      <c r="M6077" s="8"/>
      <c r="O6077" s="8"/>
      <c r="P6077" s="8"/>
      <c r="R6077" s="8"/>
      <c r="S6077" s="8"/>
      <c r="T6077" s="8"/>
      <c r="U6077" s="8"/>
      <c r="W6077" s="8">
        <f t="shared" si="4577"/>
        <v>242.1</v>
      </c>
      <c r="X6077">
        <v>20829600</v>
      </c>
      <c r="Y6077">
        <f t="shared" si="4578"/>
        <v>5786</v>
      </c>
      <c r="Z6077" s="8">
        <v>0</v>
      </c>
      <c r="AA6077" s="8">
        <v>19.2</v>
      </c>
      <c r="AB6077" s="8">
        <v>78.7</v>
      </c>
      <c r="AC6077" s="4"/>
      <c r="KL6077" s="84"/>
      <c r="KP6077" s="84"/>
      <c r="KS6077" s="74"/>
      <c r="KT6077" s="74"/>
      <c r="KU6077" s="16"/>
      <c r="KV6077" s="72"/>
      <c r="KW6077" s="72"/>
      <c r="KX6077" s="16"/>
      <c r="KZ6077" s="16"/>
      <c r="LA6077" s="16"/>
      <c r="LB6077" s="74"/>
      <c r="LC6077" s="74"/>
    </row>
    <row r="6078" spans="8:315" x14ac:dyDescent="0.35">
      <c r="H6078" s="4"/>
      <c r="J6078" s="8"/>
      <c r="K6078" s="8"/>
      <c r="L6078" s="8"/>
      <c r="M6078" s="8"/>
      <c r="O6078" s="8"/>
      <c r="P6078" s="8"/>
      <c r="R6078" s="8"/>
      <c r="S6078" s="8"/>
      <c r="T6078" s="8"/>
      <c r="U6078" s="8"/>
      <c r="W6078" s="8">
        <f t="shared" si="4577"/>
        <v>242.1</v>
      </c>
      <c r="X6078">
        <v>20833200</v>
      </c>
      <c r="Y6078">
        <f t="shared" si="4578"/>
        <v>5787</v>
      </c>
      <c r="Z6078" s="8">
        <v>0</v>
      </c>
      <c r="AA6078" s="8">
        <v>18.3</v>
      </c>
      <c r="AB6078" s="8">
        <v>78.7</v>
      </c>
      <c r="AC6078" s="4"/>
      <c r="KL6078" s="84"/>
      <c r="KP6078" s="84"/>
      <c r="KS6078" s="74"/>
      <c r="KT6078" s="74"/>
      <c r="KU6078" s="16"/>
      <c r="KV6078" s="72"/>
      <c r="KW6078" s="72"/>
      <c r="KX6078" s="16"/>
      <c r="KZ6078" s="16"/>
      <c r="LA6078" s="16"/>
      <c r="LB6078" s="74"/>
      <c r="LC6078" s="74"/>
    </row>
    <row r="6079" spans="8:315" x14ac:dyDescent="0.35">
      <c r="H6079" s="4"/>
      <c r="J6079" s="8"/>
      <c r="K6079" s="8"/>
      <c r="L6079" s="8"/>
      <c r="M6079" s="8"/>
      <c r="O6079" s="8"/>
      <c r="P6079" s="8"/>
      <c r="R6079" s="8"/>
      <c r="S6079" s="8"/>
      <c r="T6079" s="8"/>
      <c r="U6079" s="8"/>
      <c r="W6079" s="8">
        <f t="shared" si="4577"/>
        <v>242.2</v>
      </c>
      <c r="X6079">
        <v>20836800</v>
      </c>
      <c r="Y6079">
        <f t="shared" si="4578"/>
        <v>5788</v>
      </c>
      <c r="Z6079" s="8">
        <v>0</v>
      </c>
      <c r="AA6079" s="8">
        <v>17.399999999999999</v>
      </c>
      <c r="AB6079" s="8">
        <v>82.7</v>
      </c>
      <c r="AC6079" s="4"/>
      <c r="KL6079" s="84"/>
      <c r="KP6079" s="84"/>
      <c r="KS6079" s="74"/>
      <c r="KT6079" s="74"/>
      <c r="KU6079" s="16"/>
      <c r="KV6079" s="72"/>
      <c r="KW6079" s="72"/>
      <c r="KX6079" s="16"/>
      <c r="KZ6079" s="16"/>
      <c r="LA6079" s="16"/>
      <c r="LB6079" s="74"/>
      <c r="LC6079" s="74"/>
    </row>
    <row r="6080" spans="8:315" x14ac:dyDescent="0.35">
      <c r="H6080" s="4"/>
      <c r="J6080" s="8"/>
      <c r="K6080" s="8"/>
      <c r="L6080" s="8"/>
      <c r="M6080" s="8"/>
      <c r="O6080" s="8"/>
      <c r="P6080" s="8"/>
      <c r="R6080" s="8"/>
      <c r="S6080" s="8"/>
      <c r="T6080" s="8"/>
      <c r="U6080" s="8"/>
      <c r="W6080" s="8">
        <f t="shared" si="4577"/>
        <v>242.2</v>
      </c>
      <c r="X6080">
        <v>20840400</v>
      </c>
      <c r="Y6080">
        <f t="shared" si="4578"/>
        <v>5789</v>
      </c>
      <c r="Z6080" s="8">
        <v>0</v>
      </c>
      <c r="AA6080" s="8">
        <v>17.100000000000001</v>
      </c>
      <c r="AB6080" s="8">
        <v>86.3</v>
      </c>
      <c r="AC6080" s="4"/>
      <c r="KL6080" s="84"/>
      <c r="KP6080" s="84"/>
      <c r="KS6080" s="74"/>
      <c r="KT6080" s="74"/>
      <c r="KU6080" s="16"/>
      <c r="KV6080" s="72"/>
      <c r="KW6080" s="72"/>
      <c r="KX6080" s="16"/>
      <c r="KZ6080" s="16"/>
      <c r="LA6080" s="16"/>
      <c r="LB6080" s="74"/>
      <c r="LC6080" s="74"/>
    </row>
    <row r="6081" spans="8:315" x14ac:dyDescent="0.35">
      <c r="H6081" s="4"/>
      <c r="J6081" s="8"/>
      <c r="K6081" s="8"/>
      <c r="L6081" s="8"/>
      <c r="M6081" s="8"/>
      <c r="O6081" s="8"/>
      <c r="P6081" s="8"/>
      <c r="R6081" s="8"/>
      <c r="S6081" s="8"/>
      <c r="T6081" s="8"/>
      <c r="U6081" s="8"/>
      <c r="W6081" s="8">
        <f t="shared" si="4577"/>
        <v>242.3</v>
      </c>
      <c r="X6081">
        <v>20844000</v>
      </c>
      <c r="Y6081">
        <f t="shared" si="4578"/>
        <v>5790</v>
      </c>
      <c r="Z6081" s="8">
        <v>14.7</v>
      </c>
      <c r="AA6081" s="8">
        <v>16.600000000000001</v>
      </c>
      <c r="AB6081" s="8">
        <v>83.3</v>
      </c>
      <c r="AC6081" s="4"/>
      <c r="KL6081" s="84"/>
      <c r="KP6081" s="84"/>
      <c r="KS6081" s="74"/>
      <c r="KT6081" s="74"/>
      <c r="KU6081" s="16"/>
      <c r="KV6081" s="72"/>
      <c r="KW6081" s="72"/>
      <c r="KX6081" s="16"/>
      <c r="KZ6081" s="16"/>
      <c r="LA6081" s="16"/>
      <c r="LB6081" s="74"/>
      <c r="LC6081" s="74"/>
    </row>
    <row r="6082" spans="8:315" x14ac:dyDescent="0.35">
      <c r="H6082" s="4"/>
      <c r="J6082" s="8"/>
      <c r="K6082" s="8"/>
      <c r="L6082" s="8"/>
      <c r="M6082" s="8"/>
      <c r="O6082" s="8"/>
      <c r="P6082" s="8"/>
      <c r="R6082" s="8"/>
      <c r="S6082" s="8"/>
      <c r="T6082" s="8"/>
      <c r="U6082" s="8"/>
      <c r="W6082" s="8">
        <f t="shared" si="4577"/>
        <v>242.3</v>
      </c>
      <c r="X6082">
        <v>20847600</v>
      </c>
      <c r="Y6082">
        <f t="shared" si="4578"/>
        <v>5791</v>
      </c>
      <c r="Z6082" s="8">
        <v>136.69999999999999</v>
      </c>
      <c r="AA6082" s="8">
        <v>17</v>
      </c>
      <c r="AB6082" s="8">
        <v>77</v>
      </c>
      <c r="AC6082" s="4"/>
      <c r="KL6082" s="84"/>
      <c r="KP6082" s="84"/>
      <c r="KS6082" s="74"/>
      <c r="KT6082" s="74"/>
      <c r="KU6082" s="16"/>
      <c r="KV6082" s="72"/>
      <c r="KW6082" s="72"/>
      <c r="KX6082" s="16"/>
      <c r="KZ6082" s="16"/>
      <c r="LA6082" s="16"/>
      <c r="LB6082" s="74"/>
      <c r="LC6082" s="74"/>
    </row>
    <row r="6083" spans="8:315" x14ac:dyDescent="0.35">
      <c r="H6083" s="4"/>
      <c r="J6083" s="8"/>
      <c r="K6083" s="8"/>
      <c r="L6083" s="8"/>
      <c r="M6083" s="8"/>
      <c r="O6083" s="8"/>
      <c r="P6083" s="8"/>
      <c r="R6083" s="8"/>
      <c r="S6083" s="8"/>
      <c r="T6083" s="8"/>
      <c r="U6083" s="8"/>
      <c r="W6083" s="8">
        <f t="shared" si="4577"/>
        <v>242.3</v>
      </c>
      <c r="X6083">
        <v>20851200</v>
      </c>
      <c r="Y6083">
        <f t="shared" si="4578"/>
        <v>5792</v>
      </c>
      <c r="Z6083" s="8">
        <v>289.39999999999998</v>
      </c>
      <c r="AA6083" s="8">
        <v>17.899999999999999</v>
      </c>
      <c r="AB6083" s="8">
        <v>73.2</v>
      </c>
      <c r="AC6083" s="4"/>
      <c r="KL6083" s="84"/>
      <c r="KP6083" s="84"/>
      <c r="KS6083" s="74"/>
      <c r="KT6083" s="74"/>
      <c r="KU6083" s="16"/>
      <c r="KV6083" s="72"/>
      <c r="KW6083" s="72"/>
      <c r="KX6083" s="16"/>
      <c r="KZ6083" s="16"/>
      <c r="LA6083" s="16"/>
      <c r="LB6083" s="74"/>
      <c r="LC6083" s="74"/>
    </row>
    <row r="6084" spans="8:315" x14ac:dyDescent="0.35">
      <c r="H6084" s="4"/>
      <c r="J6084" s="8"/>
      <c r="K6084" s="8"/>
      <c r="L6084" s="8"/>
      <c r="M6084" s="8"/>
      <c r="O6084" s="8"/>
      <c r="P6084" s="8"/>
      <c r="R6084" s="8"/>
      <c r="S6084" s="8"/>
      <c r="T6084" s="8"/>
      <c r="U6084" s="8"/>
      <c r="W6084" s="8">
        <f t="shared" si="4577"/>
        <v>242.4</v>
      </c>
      <c r="X6084">
        <v>20854800</v>
      </c>
      <c r="Y6084">
        <f t="shared" si="4578"/>
        <v>5793</v>
      </c>
      <c r="Z6084" s="8">
        <v>431.1</v>
      </c>
      <c r="AA6084" s="8">
        <v>18.600000000000001</v>
      </c>
      <c r="AB6084" s="8">
        <v>70</v>
      </c>
      <c r="AC6084" s="4"/>
      <c r="KL6084" s="84"/>
      <c r="KP6084" s="84"/>
      <c r="KS6084" s="74"/>
      <c r="KT6084" s="74"/>
      <c r="KU6084" s="16"/>
      <c r="KV6084" s="72"/>
      <c r="KW6084" s="72"/>
      <c r="KX6084" s="16"/>
      <c r="KZ6084" s="16"/>
      <c r="LA6084" s="16"/>
      <c r="LB6084" s="74"/>
      <c r="LC6084" s="74"/>
    </row>
    <row r="6085" spans="8:315" x14ac:dyDescent="0.35">
      <c r="H6085" s="4"/>
      <c r="J6085" s="8"/>
      <c r="K6085" s="8"/>
      <c r="L6085" s="8"/>
      <c r="M6085" s="8"/>
      <c r="O6085" s="8"/>
      <c r="P6085" s="8"/>
      <c r="R6085" s="8"/>
      <c r="S6085" s="8"/>
      <c r="T6085" s="8"/>
      <c r="U6085" s="8"/>
      <c r="W6085" s="8">
        <f t="shared" si="4577"/>
        <v>242.4</v>
      </c>
      <c r="X6085">
        <v>20858400</v>
      </c>
      <c r="Y6085">
        <f t="shared" si="4578"/>
        <v>5794</v>
      </c>
      <c r="Z6085" s="8">
        <v>567.20000000000005</v>
      </c>
      <c r="AA6085" s="8">
        <v>19.5</v>
      </c>
      <c r="AB6085" s="8">
        <v>64.2</v>
      </c>
      <c r="AC6085" s="4"/>
      <c r="KL6085" s="84"/>
      <c r="KP6085" s="84"/>
      <c r="KS6085" s="74"/>
      <c r="KT6085" s="74"/>
      <c r="KU6085" s="16"/>
      <c r="KV6085" s="72"/>
      <c r="KW6085" s="72"/>
      <c r="KX6085" s="16"/>
      <c r="KZ6085" s="16"/>
      <c r="LA6085" s="16"/>
      <c r="LB6085" s="74"/>
      <c r="LC6085" s="74"/>
    </row>
    <row r="6086" spans="8:315" x14ac:dyDescent="0.35">
      <c r="H6086" s="4"/>
      <c r="J6086" s="8"/>
      <c r="K6086" s="8"/>
      <c r="L6086" s="8"/>
      <c r="M6086" s="8"/>
      <c r="O6086" s="8"/>
      <c r="P6086" s="8"/>
      <c r="R6086" s="8"/>
      <c r="S6086" s="8"/>
      <c r="T6086" s="8"/>
      <c r="U6086" s="8"/>
      <c r="W6086" s="8">
        <f t="shared" si="4577"/>
        <v>242.5</v>
      </c>
      <c r="X6086">
        <v>20862000</v>
      </c>
      <c r="Y6086">
        <f t="shared" si="4578"/>
        <v>5795</v>
      </c>
      <c r="Z6086" s="8">
        <v>603.1</v>
      </c>
      <c r="AA6086" s="8">
        <v>20.5</v>
      </c>
      <c r="AB6086" s="8">
        <v>63.8</v>
      </c>
      <c r="AC6086" s="4"/>
      <c r="KL6086" s="84"/>
      <c r="KP6086" s="84"/>
      <c r="KS6086" s="74"/>
      <c r="KT6086" s="74"/>
      <c r="KU6086" s="16"/>
      <c r="KV6086" s="72"/>
      <c r="KW6086" s="72"/>
      <c r="KX6086" s="16"/>
      <c r="KZ6086" s="16"/>
      <c r="LA6086" s="16"/>
      <c r="LB6086" s="74"/>
      <c r="LC6086" s="74"/>
    </row>
    <row r="6087" spans="8:315" x14ac:dyDescent="0.35">
      <c r="H6087" s="4"/>
      <c r="J6087" s="8"/>
      <c r="K6087" s="8"/>
      <c r="L6087" s="8"/>
      <c r="M6087" s="8"/>
      <c r="O6087" s="8"/>
      <c r="P6087" s="8"/>
      <c r="R6087" s="8"/>
      <c r="S6087" s="8"/>
      <c r="T6087" s="8"/>
      <c r="U6087" s="8"/>
      <c r="W6087" s="8">
        <f t="shared" si="4577"/>
        <v>242.5</v>
      </c>
      <c r="X6087">
        <v>20865600</v>
      </c>
      <c r="Y6087">
        <f t="shared" si="4578"/>
        <v>5796</v>
      </c>
      <c r="Z6087" s="8">
        <v>660.3</v>
      </c>
      <c r="AA6087" s="8">
        <v>21.8</v>
      </c>
      <c r="AB6087" s="8">
        <v>53.1</v>
      </c>
      <c r="AC6087" s="4"/>
      <c r="KL6087" s="84"/>
      <c r="KP6087" s="84"/>
      <c r="KS6087" s="74"/>
      <c r="KT6087" s="74"/>
      <c r="KU6087" s="16"/>
      <c r="KV6087" s="72"/>
      <c r="KW6087" s="72"/>
      <c r="KX6087" s="16"/>
      <c r="KZ6087" s="16"/>
      <c r="LA6087" s="16"/>
      <c r="LB6087" s="74"/>
      <c r="LC6087" s="74"/>
    </row>
    <row r="6088" spans="8:315" x14ac:dyDescent="0.35">
      <c r="H6088" s="4"/>
      <c r="J6088" s="8"/>
      <c r="K6088" s="8"/>
      <c r="L6088" s="8"/>
      <c r="M6088" s="8"/>
      <c r="O6088" s="8"/>
      <c r="P6088" s="8"/>
      <c r="R6088" s="8"/>
      <c r="S6088" s="8"/>
      <c r="T6088" s="8"/>
      <c r="U6088" s="8"/>
      <c r="W6088" s="8">
        <f t="shared" si="4577"/>
        <v>242.5</v>
      </c>
      <c r="X6088">
        <v>20869200</v>
      </c>
      <c r="Y6088">
        <f t="shared" si="4578"/>
        <v>5797</v>
      </c>
      <c r="Z6088" s="8">
        <v>783.6</v>
      </c>
      <c r="AA6088" s="8">
        <v>22.7</v>
      </c>
      <c r="AB6088" s="8">
        <v>49.2</v>
      </c>
      <c r="AC6088" s="4"/>
      <c r="KL6088" s="84"/>
      <c r="KP6088" s="84"/>
      <c r="KS6088" s="74"/>
      <c r="KT6088" s="74"/>
      <c r="KU6088" s="16"/>
      <c r="KV6088" s="72"/>
      <c r="KW6088" s="72"/>
      <c r="KX6088" s="16"/>
      <c r="KZ6088" s="16"/>
      <c r="LA6088" s="16"/>
      <c r="LB6088" s="74"/>
      <c r="LC6088" s="74"/>
    </row>
    <row r="6089" spans="8:315" x14ac:dyDescent="0.35">
      <c r="H6089" s="4"/>
      <c r="J6089" s="8"/>
      <c r="K6089" s="8"/>
      <c r="L6089" s="8"/>
      <c r="M6089" s="8"/>
      <c r="O6089" s="8"/>
      <c r="P6089" s="8"/>
      <c r="R6089" s="8"/>
      <c r="S6089" s="8"/>
      <c r="T6089" s="8"/>
      <c r="U6089" s="8"/>
      <c r="W6089" s="8">
        <f t="shared" si="4577"/>
        <v>242.6</v>
      </c>
      <c r="X6089">
        <v>20872800</v>
      </c>
      <c r="Y6089">
        <f t="shared" si="4578"/>
        <v>5798</v>
      </c>
      <c r="Z6089" s="8">
        <v>767.5</v>
      </c>
      <c r="AA6089" s="8">
        <v>23.4</v>
      </c>
      <c r="AB6089" s="8">
        <v>47.8</v>
      </c>
      <c r="AC6089" s="4"/>
      <c r="KL6089" s="84"/>
      <c r="KP6089" s="84"/>
      <c r="KS6089" s="74"/>
      <c r="KT6089" s="74"/>
      <c r="KU6089" s="16"/>
      <c r="KV6089" s="72"/>
      <c r="KW6089" s="72"/>
      <c r="KX6089" s="16"/>
      <c r="KZ6089" s="16"/>
      <c r="LA6089" s="16"/>
      <c r="LB6089" s="74"/>
      <c r="LC6089" s="74"/>
    </row>
    <row r="6090" spans="8:315" x14ac:dyDescent="0.35">
      <c r="H6090" s="4"/>
      <c r="J6090" s="8"/>
      <c r="K6090" s="8"/>
      <c r="L6090" s="8"/>
      <c r="M6090" s="8"/>
      <c r="O6090" s="8"/>
      <c r="P6090" s="8"/>
      <c r="R6090" s="8"/>
      <c r="S6090" s="8"/>
      <c r="T6090" s="8"/>
      <c r="U6090" s="8"/>
      <c r="W6090" s="8">
        <f t="shared" si="4577"/>
        <v>242.6</v>
      </c>
      <c r="X6090">
        <v>20876400</v>
      </c>
      <c r="Y6090">
        <f t="shared" si="4578"/>
        <v>5799</v>
      </c>
      <c r="Z6090" s="8">
        <v>671.4</v>
      </c>
      <c r="AA6090" s="8">
        <v>23.8</v>
      </c>
      <c r="AB6090" s="8">
        <v>46.2</v>
      </c>
      <c r="AC6090" s="4"/>
      <c r="KL6090" s="84"/>
      <c r="KP6090" s="84"/>
      <c r="KS6090" s="74"/>
      <c r="KT6090" s="74"/>
      <c r="KU6090" s="16"/>
      <c r="KV6090" s="72"/>
      <c r="KW6090" s="72"/>
      <c r="KX6090" s="16"/>
      <c r="KZ6090" s="16"/>
      <c r="LA6090" s="16"/>
      <c r="LB6090" s="74"/>
      <c r="LC6090" s="74"/>
    </row>
    <row r="6091" spans="8:315" x14ac:dyDescent="0.35">
      <c r="H6091" s="4"/>
      <c r="J6091" s="8"/>
      <c r="K6091" s="8"/>
      <c r="L6091" s="8"/>
      <c r="M6091" s="8"/>
      <c r="O6091" s="8"/>
      <c r="P6091" s="8"/>
      <c r="R6091" s="8"/>
      <c r="S6091" s="8"/>
      <c r="T6091" s="8"/>
      <c r="U6091" s="8"/>
      <c r="W6091" s="8">
        <f t="shared" si="4577"/>
        <v>242.7</v>
      </c>
      <c r="X6091">
        <v>20880000</v>
      </c>
      <c r="Y6091">
        <f t="shared" si="4578"/>
        <v>5800</v>
      </c>
      <c r="Z6091" s="8">
        <v>522.20000000000005</v>
      </c>
      <c r="AA6091" s="8">
        <v>24.1</v>
      </c>
      <c r="AB6091" s="8">
        <v>46.2</v>
      </c>
      <c r="AC6091" s="4"/>
      <c r="KL6091" s="84"/>
      <c r="KP6091" s="84"/>
      <c r="KS6091" s="74"/>
      <c r="KT6091" s="74"/>
      <c r="KU6091" s="16"/>
      <c r="KV6091" s="72"/>
      <c r="KW6091" s="72"/>
      <c r="KX6091" s="16"/>
      <c r="KZ6091" s="16"/>
      <c r="LA6091" s="16"/>
      <c r="LB6091" s="74"/>
      <c r="LC6091" s="74"/>
    </row>
    <row r="6092" spans="8:315" x14ac:dyDescent="0.35">
      <c r="H6092" s="4"/>
      <c r="J6092" s="8"/>
      <c r="K6092" s="8"/>
      <c r="L6092" s="8"/>
      <c r="M6092" s="8"/>
      <c r="O6092" s="8"/>
      <c r="P6092" s="8"/>
      <c r="R6092" s="8"/>
      <c r="S6092" s="8"/>
      <c r="T6092" s="8"/>
      <c r="U6092" s="8"/>
      <c r="W6092" s="8">
        <f t="shared" si="4577"/>
        <v>242.7</v>
      </c>
      <c r="X6092">
        <v>20883600</v>
      </c>
      <c r="Y6092">
        <f t="shared" si="4578"/>
        <v>5801</v>
      </c>
      <c r="Z6092" s="8">
        <v>337.8</v>
      </c>
      <c r="AA6092" s="8">
        <v>23.9</v>
      </c>
      <c r="AB6092" s="8">
        <v>44.8</v>
      </c>
      <c r="AC6092" s="4"/>
      <c r="KL6092" s="84"/>
      <c r="KP6092" s="84"/>
      <c r="KS6092" s="74"/>
      <c r="KT6092" s="74"/>
      <c r="KU6092" s="16"/>
      <c r="KV6092" s="72"/>
      <c r="KW6092" s="72"/>
      <c r="KX6092" s="16"/>
      <c r="KZ6092" s="16"/>
      <c r="LA6092" s="16"/>
      <c r="LB6092" s="74"/>
      <c r="LC6092" s="74"/>
    </row>
    <row r="6093" spans="8:315" x14ac:dyDescent="0.35">
      <c r="H6093" s="4"/>
      <c r="J6093" s="8"/>
      <c r="K6093" s="8"/>
      <c r="L6093" s="8"/>
      <c r="M6093" s="8"/>
      <c r="O6093" s="8"/>
      <c r="P6093" s="8"/>
      <c r="R6093" s="8"/>
      <c r="S6093" s="8"/>
      <c r="T6093" s="8"/>
      <c r="U6093" s="8"/>
      <c r="W6093" s="8">
        <f t="shared" si="4577"/>
        <v>242.8</v>
      </c>
      <c r="X6093">
        <v>20887200</v>
      </c>
      <c r="Y6093">
        <f t="shared" si="4578"/>
        <v>5802</v>
      </c>
      <c r="Z6093" s="8">
        <v>152.5</v>
      </c>
      <c r="AA6093" s="8">
        <v>23.3</v>
      </c>
      <c r="AB6093" s="8">
        <v>50.1</v>
      </c>
      <c r="AC6093" s="4"/>
      <c r="KL6093" s="84"/>
      <c r="KP6093" s="84"/>
      <c r="KS6093" s="74"/>
      <c r="KT6093" s="74"/>
      <c r="KU6093" s="16"/>
      <c r="KV6093" s="72"/>
      <c r="KW6093" s="72"/>
      <c r="KX6093" s="16"/>
      <c r="KZ6093" s="16"/>
      <c r="LA6093" s="16"/>
      <c r="LB6093" s="74"/>
      <c r="LC6093" s="74"/>
    </row>
    <row r="6094" spans="8:315" x14ac:dyDescent="0.35">
      <c r="H6094" s="4"/>
      <c r="J6094" s="8"/>
      <c r="K6094" s="8"/>
      <c r="L6094" s="8"/>
      <c r="M6094" s="8"/>
      <c r="O6094" s="8"/>
      <c r="P6094" s="8"/>
      <c r="R6094" s="8"/>
      <c r="S6094" s="8"/>
      <c r="T6094" s="8"/>
      <c r="U6094" s="8"/>
      <c r="W6094" s="8">
        <f t="shared" si="4577"/>
        <v>242.8</v>
      </c>
      <c r="X6094">
        <v>20890800</v>
      </c>
      <c r="Y6094">
        <f t="shared" si="4578"/>
        <v>5803</v>
      </c>
      <c r="Z6094" s="8">
        <v>13.6</v>
      </c>
      <c r="AA6094" s="8">
        <v>21.7</v>
      </c>
      <c r="AB6094" s="8">
        <v>62.6</v>
      </c>
      <c r="AC6094" s="4"/>
      <c r="KL6094" s="84"/>
      <c r="KP6094" s="84"/>
      <c r="KS6094" s="74"/>
      <c r="KT6094" s="74"/>
      <c r="KU6094" s="16"/>
      <c r="KV6094" s="72"/>
      <c r="KW6094" s="72"/>
      <c r="KX6094" s="16"/>
      <c r="KZ6094" s="16"/>
      <c r="LA6094" s="16"/>
      <c r="LB6094" s="74"/>
      <c r="LC6094" s="74"/>
    </row>
    <row r="6095" spans="8:315" x14ac:dyDescent="0.35">
      <c r="H6095" s="4"/>
      <c r="J6095" s="8"/>
      <c r="K6095" s="8"/>
      <c r="L6095" s="8"/>
      <c r="M6095" s="8"/>
      <c r="O6095" s="8"/>
      <c r="P6095" s="8"/>
      <c r="R6095" s="8"/>
      <c r="S6095" s="8"/>
      <c r="T6095" s="8"/>
      <c r="U6095" s="8"/>
      <c r="W6095" s="8">
        <f t="shared" si="4577"/>
        <v>242.8</v>
      </c>
      <c r="X6095">
        <v>20894400</v>
      </c>
      <c r="Y6095">
        <f t="shared" si="4578"/>
        <v>5804</v>
      </c>
      <c r="Z6095" s="8">
        <v>0</v>
      </c>
      <c r="AA6095" s="8">
        <v>18.5</v>
      </c>
      <c r="AB6095" s="8">
        <v>74.3</v>
      </c>
      <c r="AC6095" s="4"/>
      <c r="KL6095" s="84"/>
      <c r="KP6095" s="84"/>
      <c r="KS6095" s="74"/>
      <c r="KT6095" s="74"/>
      <c r="KU6095" s="16"/>
      <c r="KV6095" s="72"/>
      <c r="KW6095" s="72"/>
      <c r="KX6095" s="16"/>
      <c r="KZ6095" s="16"/>
      <c r="LA6095" s="16"/>
      <c r="LB6095" s="74"/>
      <c r="LC6095" s="74"/>
    </row>
    <row r="6096" spans="8:315" x14ac:dyDescent="0.35">
      <c r="H6096" s="4"/>
      <c r="J6096" s="8"/>
      <c r="K6096" s="8"/>
      <c r="L6096" s="8"/>
      <c r="M6096" s="8"/>
      <c r="O6096" s="8"/>
      <c r="P6096" s="8"/>
      <c r="R6096" s="8"/>
      <c r="S6096" s="8"/>
      <c r="T6096" s="8"/>
      <c r="U6096" s="8"/>
      <c r="W6096" s="8">
        <f t="shared" si="4577"/>
        <v>242.9</v>
      </c>
      <c r="X6096">
        <v>20898000</v>
      </c>
      <c r="Y6096">
        <f t="shared" si="4578"/>
        <v>5805</v>
      </c>
      <c r="Z6096" s="8">
        <v>0</v>
      </c>
      <c r="AA6096" s="8">
        <v>17.100000000000001</v>
      </c>
      <c r="AB6096" s="8">
        <v>76</v>
      </c>
      <c r="AC6096" s="4"/>
      <c r="KL6096" s="84"/>
      <c r="KP6096" s="84"/>
      <c r="KS6096" s="74"/>
      <c r="KT6096" s="74"/>
      <c r="KU6096" s="16"/>
      <c r="KV6096" s="72"/>
      <c r="KW6096" s="72"/>
      <c r="KX6096" s="16"/>
      <c r="KZ6096" s="16"/>
      <c r="LA6096" s="16"/>
      <c r="LB6096" s="74"/>
      <c r="LC6096" s="74"/>
    </row>
    <row r="6097" spans="8:315" x14ac:dyDescent="0.35">
      <c r="H6097" s="4"/>
      <c r="J6097" s="8"/>
      <c r="K6097" s="8"/>
      <c r="L6097" s="8"/>
      <c r="M6097" s="8"/>
      <c r="O6097" s="8"/>
      <c r="P6097" s="8"/>
      <c r="R6097" s="8"/>
      <c r="S6097" s="8"/>
      <c r="T6097" s="8"/>
      <c r="U6097" s="8"/>
      <c r="W6097" s="8">
        <f t="shared" si="4577"/>
        <v>242.9</v>
      </c>
      <c r="X6097">
        <v>20901600</v>
      </c>
      <c r="Y6097">
        <f t="shared" si="4578"/>
        <v>5806</v>
      </c>
      <c r="Z6097" s="8">
        <v>0</v>
      </c>
      <c r="AA6097" s="8">
        <v>16.3</v>
      </c>
      <c r="AB6097" s="8">
        <v>83.4</v>
      </c>
      <c r="AC6097" s="4"/>
      <c r="KL6097" s="84"/>
      <c r="KP6097" s="84"/>
      <c r="KS6097" s="74"/>
      <c r="KT6097" s="74"/>
      <c r="KU6097" s="16"/>
      <c r="KV6097" s="72"/>
      <c r="KW6097" s="72"/>
      <c r="KX6097" s="16"/>
      <c r="KZ6097" s="16"/>
      <c r="LA6097" s="16"/>
      <c r="LB6097" s="74"/>
      <c r="LC6097" s="74"/>
    </row>
    <row r="6098" spans="8:315" x14ac:dyDescent="0.35">
      <c r="H6098" s="4"/>
      <c r="J6098" s="8"/>
      <c r="K6098" s="8"/>
      <c r="L6098" s="8"/>
      <c r="M6098" s="8"/>
      <c r="O6098" s="8"/>
      <c r="P6098" s="8"/>
      <c r="R6098" s="8"/>
      <c r="S6098" s="8"/>
      <c r="T6098" s="8"/>
      <c r="U6098" s="8"/>
      <c r="W6098" s="8">
        <f t="shared" si="4577"/>
        <v>243</v>
      </c>
      <c r="X6098">
        <v>20905200</v>
      </c>
      <c r="Y6098">
        <f t="shared" si="4578"/>
        <v>5807</v>
      </c>
      <c r="Z6098" s="8">
        <v>0</v>
      </c>
      <c r="AA6098" s="8">
        <v>15.4</v>
      </c>
      <c r="AB6098" s="8">
        <v>86.4</v>
      </c>
      <c r="AC6098" s="4"/>
      <c r="KL6098" s="84"/>
      <c r="KP6098" s="84"/>
      <c r="KS6098" s="74"/>
      <c r="KT6098" s="74"/>
      <c r="KU6098" s="16"/>
      <c r="KV6098" s="72"/>
      <c r="KW6098" s="72"/>
      <c r="KX6098" s="16"/>
      <c r="KZ6098" s="16"/>
      <c r="LA6098" s="16"/>
      <c r="LB6098" s="74"/>
      <c r="LC6098" s="74"/>
    </row>
    <row r="6099" spans="8:315" x14ac:dyDescent="0.35">
      <c r="H6099" s="4"/>
      <c r="J6099" s="8"/>
      <c r="K6099" s="8"/>
      <c r="L6099" s="8"/>
      <c r="M6099" s="8"/>
      <c r="O6099" s="8"/>
      <c r="P6099" s="8"/>
      <c r="R6099" s="8"/>
      <c r="S6099" s="8"/>
      <c r="T6099" s="8"/>
      <c r="U6099" s="8"/>
      <c r="W6099" s="8">
        <f t="shared" si="4577"/>
        <v>243</v>
      </c>
      <c r="X6099">
        <v>20908800</v>
      </c>
      <c r="Y6099">
        <f t="shared" si="4578"/>
        <v>5808</v>
      </c>
      <c r="Z6099" s="8">
        <v>0</v>
      </c>
      <c r="AA6099" s="8">
        <v>14.8</v>
      </c>
      <c r="AB6099" s="8">
        <v>87.3</v>
      </c>
      <c r="AC6099" s="4"/>
      <c r="KL6099" s="84"/>
      <c r="KP6099" s="84"/>
      <c r="KS6099" s="74"/>
      <c r="KT6099" s="74"/>
      <c r="KU6099" s="16"/>
      <c r="KV6099" s="72"/>
      <c r="KW6099" s="72"/>
      <c r="KX6099" s="16"/>
      <c r="KZ6099" s="16"/>
      <c r="LA6099" s="16"/>
      <c r="LB6099" s="74"/>
      <c r="LC6099" s="74"/>
    </row>
    <row r="6100" spans="8:315" x14ac:dyDescent="0.35">
      <c r="H6100" s="4"/>
      <c r="J6100" s="8"/>
      <c r="K6100" s="8"/>
      <c r="L6100" s="8"/>
      <c r="M6100" s="8"/>
      <c r="O6100" s="8"/>
      <c r="P6100" s="8"/>
      <c r="R6100" s="8"/>
      <c r="S6100" s="8"/>
      <c r="T6100" s="8"/>
      <c r="U6100" s="8"/>
      <c r="W6100" s="8">
        <f t="shared" si="4577"/>
        <v>243</v>
      </c>
      <c r="X6100">
        <v>20912400</v>
      </c>
      <c r="Y6100">
        <f t="shared" si="4578"/>
        <v>5809</v>
      </c>
      <c r="Z6100" s="8">
        <v>0</v>
      </c>
      <c r="AA6100" s="8">
        <v>14.1</v>
      </c>
      <c r="AB6100" s="8">
        <v>89.3</v>
      </c>
      <c r="AC6100" s="4"/>
      <c r="KL6100" s="84"/>
      <c r="KP6100" s="84"/>
      <c r="KS6100" s="74"/>
      <c r="KT6100" s="74"/>
      <c r="KU6100" s="16"/>
      <c r="KV6100" s="72"/>
      <c r="KW6100" s="72"/>
      <c r="KX6100" s="16"/>
      <c r="KZ6100" s="16"/>
      <c r="LA6100" s="16"/>
      <c r="LB6100" s="74"/>
      <c r="LC6100" s="74"/>
    </row>
    <row r="6101" spans="8:315" x14ac:dyDescent="0.35">
      <c r="H6101" s="4"/>
      <c r="J6101" s="8"/>
      <c r="K6101" s="8"/>
      <c r="L6101" s="8"/>
      <c r="M6101" s="8"/>
      <c r="O6101" s="8"/>
      <c r="P6101" s="8"/>
      <c r="R6101" s="8"/>
      <c r="S6101" s="8"/>
      <c r="T6101" s="8"/>
      <c r="U6101" s="8"/>
      <c r="W6101" s="8">
        <f t="shared" si="4577"/>
        <v>243.1</v>
      </c>
      <c r="X6101">
        <v>20916000</v>
      </c>
      <c r="Y6101">
        <f t="shared" si="4578"/>
        <v>5810</v>
      </c>
      <c r="Z6101" s="8">
        <v>0</v>
      </c>
      <c r="AA6101" s="8">
        <v>14</v>
      </c>
      <c r="AB6101" s="8">
        <v>87.6</v>
      </c>
      <c r="AC6101" s="4"/>
      <c r="KL6101" s="84"/>
      <c r="KP6101" s="84"/>
      <c r="KS6101" s="74"/>
      <c r="KT6101" s="74"/>
      <c r="KU6101" s="16"/>
      <c r="KV6101" s="72"/>
      <c r="KW6101" s="72"/>
      <c r="KX6101" s="16"/>
      <c r="KZ6101" s="16"/>
      <c r="LA6101" s="16"/>
      <c r="LB6101" s="74"/>
      <c r="LC6101" s="74"/>
    </row>
    <row r="6102" spans="8:315" x14ac:dyDescent="0.35">
      <c r="H6102" s="4"/>
      <c r="J6102" s="8"/>
      <c r="K6102" s="8"/>
      <c r="L6102" s="8"/>
      <c r="M6102" s="8"/>
      <c r="O6102" s="8"/>
      <c r="P6102" s="8"/>
      <c r="R6102" s="8"/>
      <c r="S6102" s="8"/>
      <c r="T6102" s="8"/>
      <c r="U6102" s="8"/>
      <c r="W6102" s="8">
        <f t="shared" si="4577"/>
        <v>243.1</v>
      </c>
      <c r="X6102">
        <v>20919600</v>
      </c>
      <c r="Y6102">
        <f t="shared" si="4578"/>
        <v>5811</v>
      </c>
      <c r="Z6102" s="8">
        <v>0</v>
      </c>
      <c r="AA6102" s="8">
        <v>14.9</v>
      </c>
      <c r="AB6102" s="8">
        <v>85.2</v>
      </c>
      <c r="AC6102" s="4"/>
      <c r="KL6102" s="84"/>
      <c r="KP6102" s="84"/>
      <c r="KS6102" s="74"/>
      <c r="KT6102" s="74"/>
      <c r="KU6102" s="16"/>
      <c r="KV6102" s="72"/>
      <c r="KW6102" s="72"/>
      <c r="KX6102" s="16"/>
      <c r="KZ6102" s="16"/>
      <c r="LA6102" s="16"/>
      <c r="LB6102" s="74"/>
      <c r="LC6102" s="74"/>
    </row>
    <row r="6103" spans="8:315" x14ac:dyDescent="0.35">
      <c r="H6103" s="4"/>
      <c r="J6103" s="8"/>
      <c r="K6103" s="8"/>
      <c r="L6103" s="8"/>
      <c r="M6103" s="8"/>
      <c r="O6103" s="8"/>
      <c r="P6103" s="8"/>
      <c r="R6103" s="8"/>
      <c r="S6103" s="8"/>
      <c r="T6103" s="8"/>
      <c r="U6103" s="8"/>
      <c r="W6103" s="8">
        <f t="shared" si="4577"/>
        <v>243.2</v>
      </c>
      <c r="X6103">
        <v>20923200</v>
      </c>
      <c r="Y6103">
        <f t="shared" si="4578"/>
        <v>5812</v>
      </c>
      <c r="Z6103" s="8">
        <v>0</v>
      </c>
      <c r="AA6103" s="8">
        <v>15.2</v>
      </c>
      <c r="AB6103" s="8">
        <v>85.3</v>
      </c>
      <c r="AC6103" s="4"/>
      <c r="KL6103" s="84"/>
      <c r="KP6103" s="84"/>
      <c r="KS6103" s="74"/>
      <c r="KT6103" s="74"/>
      <c r="KU6103" s="16"/>
      <c r="KV6103" s="72"/>
      <c r="KW6103" s="72"/>
      <c r="KX6103" s="16"/>
      <c r="KZ6103" s="16"/>
      <c r="LA6103" s="16"/>
      <c r="LB6103" s="74"/>
      <c r="LC6103" s="74"/>
    </row>
    <row r="6104" spans="8:315" x14ac:dyDescent="0.35">
      <c r="H6104" s="4"/>
      <c r="J6104" s="8"/>
      <c r="K6104" s="8"/>
      <c r="L6104" s="8"/>
      <c r="M6104" s="8"/>
      <c r="O6104" s="8"/>
      <c r="P6104" s="8"/>
      <c r="R6104" s="8"/>
      <c r="S6104" s="8"/>
      <c r="T6104" s="8"/>
      <c r="U6104" s="8"/>
      <c r="W6104" s="8">
        <f t="shared" si="4577"/>
        <v>243.2</v>
      </c>
      <c r="X6104">
        <v>20926800</v>
      </c>
      <c r="Y6104">
        <f t="shared" si="4578"/>
        <v>5813</v>
      </c>
      <c r="Z6104" s="8">
        <v>0</v>
      </c>
      <c r="AA6104" s="8">
        <v>14.1</v>
      </c>
      <c r="AB6104" s="8">
        <v>87.5</v>
      </c>
      <c r="AC6104" s="4"/>
      <c r="KL6104" s="84"/>
      <c r="KP6104" s="84"/>
      <c r="KS6104" s="74"/>
      <c r="KT6104" s="74"/>
      <c r="KU6104" s="16"/>
      <c r="KV6104" s="72"/>
      <c r="KW6104" s="72"/>
      <c r="KX6104" s="16"/>
      <c r="KZ6104" s="16"/>
      <c r="LA6104" s="16"/>
      <c r="LB6104" s="74"/>
      <c r="LC6104" s="74"/>
    </row>
    <row r="6105" spans="8:315" x14ac:dyDescent="0.35">
      <c r="H6105" s="4"/>
      <c r="J6105" s="8"/>
      <c r="K6105" s="8"/>
      <c r="L6105" s="8"/>
      <c r="M6105" s="8"/>
      <c r="O6105" s="8"/>
      <c r="P6105" s="8"/>
      <c r="R6105" s="8"/>
      <c r="S6105" s="8"/>
      <c r="T6105" s="8"/>
      <c r="U6105" s="8"/>
      <c r="W6105" s="8">
        <f t="shared" si="4577"/>
        <v>243.3</v>
      </c>
      <c r="X6105">
        <v>20930400</v>
      </c>
      <c r="Y6105">
        <f t="shared" si="4578"/>
        <v>5814</v>
      </c>
      <c r="Z6105" s="8">
        <v>13.3</v>
      </c>
      <c r="AA6105" s="8">
        <v>13.8</v>
      </c>
      <c r="AB6105" s="8">
        <v>88.7</v>
      </c>
      <c r="AC6105" s="4"/>
      <c r="KL6105" s="84"/>
      <c r="KP6105" s="84"/>
      <c r="KS6105" s="74"/>
      <c r="KT6105" s="74"/>
      <c r="KU6105" s="16"/>
      <c r="KV6105" s="72"/>
      <c r="KW6105" s="72"/>
      <c r="KX6105" s="16"/>
      <c r="KZ6105" s="16"/>
      <c r="LA6105" s="16"/>
      <c r="LB6105" s="74"/>
      <c r="LC6105" s="74"/>
    </row>
    <row r="6106" spans="8:315" x14ac:dyDescent="0.35">
      <c r="H6106" s="4"/>
      <c r="J6106" s="8"/>
      <c r="K6106" s="8"/>
      <c r="L6106" s="8"/>
      <c r="M6106" s="8"/>
      <c r="O6106" s="8"/>
      <c r="P6106" s="8"/>
      <c r="R6106" s="8"/>
      <c r="S6106" s="8"/>
      <c r="T6106" s="8"/>
      <c r="U6106" s="8"/>
      <c r="W6106" s="8">
        <f t="shared" si="4577"/>
        <v>243.3</v>
      </c>
      <c r="X6106">
        <v>20934000</v>
      </c>
      <c r="Y6106">
        <f t="shared" si="4578"/>
        <v>5815</v>
      </c>
      <c r="Z6106" s="8">
        <v>84.2</v>
      </c>
      <c r="AA6106" s="8">
        <v>15.7</v>
      </c>
      <c r="AB6106" s="8">
        <v>83.6</v>
      </c>
      <c r="AC6106" s="4"/>
      <c r="KL6106" s="84"/>
      <c r="KP6106" s="84"/>
      <c r="KS6106" s="74"/>
      <c r="KT6106" s="74"/>
      <c r="KU6106" s="16"/>
      <c r="KV6106" s="72"/>
      <c r="KW6106" s="72"/>
      <c r="KX6106" s="16"/>
      <c r="KZ6106" s="16"/>
      <c r="LA6106" s="16"/>
      <c r="LB6106" s="74"/>
      <c r="LC6106" s="74"/>
    </row>
    <row r="6107" spans="8:315" x14ac:dyDescent="0.35">
      <c r="H6107" s="4"/>
      <c r="J6107" s="8"/>
      <c r="K6107" s="8"/>
      <c r="L6107" s="8"/>
      <c r="M6107" s="8"/>
      <c r="O6107" s="8"/>
      <c r="P6107" s="8"/>
      <c r="R6107" s="8"/>
      <c r="S6107" s="8"/>
      <c r="T6107" s="8"/>
      <c r="U6107" s="8"/>
      <c r="W6107" s="8">
        <f t="shared" si="4577"/>
        <v>243.3</v>
      </c>
      <c r="X6107">
        <v>20937600</v>
      </c>
      <c r="Y6107">
        <f t="shared" si="4578"/>
        <v>5816</v>
      </c>
      <c r="Z6107" s="8">
        <v>281.39999999999998</v>
      </c>
      <c r="AA6107" s="8">
        <v>18.600000000000001</v>
      </c>
      <c r="AB6107" s="8">
        <v>70.900000000000006</v>
      </c>
      <c r="AC6107" s="4"/>
      <c r="KL6107" s="84"/>
      <c r="KP6107" s="84"/>
      <c r="KS6107" s="74"/>
      <c r="KT6107" s="74"/>
      <c r="KU6107" s="16"/>
      <c r="KV6107" s="72"/>
      <c r="KW6107" s="72"/>
      <c r="KX6107" s="16"/>
      <c r="KZ6107" s="16"/>
      <c r="LA6107" s="16"/>
      <c r="LB6107" s="74"/>
      <c r="LC6107" s="74"/>
    </row>
    <row r="6108" spans="8:315" x14ac:dyDescent="0.35">
      <c r="H6108" s="4"/>
      <c r="J6108" s="8"/>
      <c r="K6108" s="8"/>
      <c r="L6108" s="8"/>
      <c r="M6108" s="8"/>
      <c r="O6108" s="8"/>
      <c r="P6108" s="8"/>
      <c r="R6108" s="8"/>
      <c r="S6108" s="8"/>
      <c r="T6108" s="8"/>
      <c r="U6108" s="8"/>
      <c r="W6108" s="8">
        <f t="shared" si="4577"/>
        <v>243.4</v>
      </c>
      <c r="X6108">
        <v>20941200</v>
      </c>
      <c r="Y6108">
        <f t="shared" si="4578"/>
        <v>5817</v>
      </c>
      <c r="Z6108" s="8">
        <v>436.7</v>
      </c>
      <c r="AA6108" s="8">
        <v>21</v>
      </c>
      <c r="AB6108" s="8">
        <v>74.900000000000006</v>
      </c>
      <c r="AC6108" s="4"/>
      <c r="KL6108" s="84"/>
      <c r="KP6108" s="84"/>
      <c r="KS6108" s="74"/>
      <c r="KT6108" s="74"/>
      <c r="KU6108" s="16"/>
      <c r="KV6108" s="72"/>
      <c r="KW6108" s="72"/>
      <c r="KX6108" s="16"/>
      <c r="KZ6108" s="16"/>
      <c r="LA6108" s="16"/>
      <c r="LB6108" s="74"/>
      <c r="LC6108" s="74"/>
    </row>
    <row r="6109" spans="8:315" x14ac:dyDescent="0.35">
      <c r="H6109" s="4"/>
      <c r="J6109" s="8"/>
      <c r="K6109" s="8"/>
      <c r="L6109" s="8"/>
      <c r="M6109" s="8"/>
      <c r="O6109" s="8"/>
      <c r="P6109" s="8"/>
      <c r="R6109" s="8"/>
      <c r="S6109" s="8"/>
      <c r="T6109" s="8"/>
      <c r="U6109" s="8"/>
      <c r="W6109" s="8">
        <f t="shared" si="4577"/>
        <v>243.4</v>
      </c>
      <c r="X6109">
        <v>20944800</v>
      </c>
      <c r="Y6109">
        <f t="shared" si="4578"/>
        <v>5818</v>
      </c>
      <c r="Z6109" s="8">
        <v>553.6</v>
      </c>
      <c r="AA6109" s="8">
        <v>22.4</v>
      </c>
      <c r="AB6109" s="8">
        <v>70.7</v>
      </c>
      <c r="AC6109" s="4"/>
      <c r="KL6109" s="84"/>
      <c r="KP6109" s="84"/>
      <c r="KS6109" s="74"/>
      <c r="KT6109" s="74"/>
      <c r="KU6109" s="16"/>
      <c r="KV6109" s="72"/>
      <c r="KW6109" s="72"/>
      <c r="KX6109" s="16"/>
      <c r="KZ6109" s="16"/>
      <c r="LA6109" s="16"/>
      <c r="LB6109" s="74"/>
      <c r="LC6109" s="74"/>
    </row>
    <row r="6110" spans="8:315" x14ac:dyDescent="0.35">
      <c r="H6110" s="4"/>
      <c r="J6110" s="8"/>
      <c r="K6110" s="8"/>
      <c r="L6110" s="8"/>
      <c r="M6110" s="8"/>
      <c r="O6110" s="8"/>
      <c r="P6110" s="8"/>
      <c r="R6110" s="8"/>
      <c r="S6110" s="8"/>
      <c r="T6110" s="8"/>
      <c r="U6110" s="8"/>
      <c r="W6110" s="8">
        <f t="shared" si="4577"/>
        <v>243.5</v>
      </c>
      <c r="X6110">
        <v>20948400</v>
      </c>
      <c r="Y6110">
        <f t="shared" si="4578"/>
        <v>5819</v>
      </c>
      <c r="Z6110" s="8">
        <v>701.4</v>
      </c>
      <c r="AA6110" s="8">
        <v>24.1</v>
      </c>
      <c r="AB6110" s="8">
        <v>57.3</v>
      </c>
      <c r="AC6110" s="4"/>
      <c r="KL6110" s="84"/>
      <c r="KP6110" s="84"/>
      <c r="KS6110" s="74"/>
      <c r="KT6110" s="74"/>
      <c r="KU6110" s="16"/>
      <c r="KV6110" s="72"/>
      <c r="KW6110" s="72"/>
      <c r="KX6110" s="16"/>
      <c r="KZ6110" s="16"/>
      <c r="LA6110" s="16"/>
      <c r="LB6110" s="74"/>
      <c r="LC6110" s="74"/>
    </row>
    <row r="6111" spans="8:315" x14ac:dyDescent="0.35">
      <c r="H6111" s="4"/>
      <c r="J6111" s="8"/>
      <c r="K6111" s="8"/>
      <c r="L6111" s="8"/>
      <c r="M6111" s="8"/>
      <c r="O6111" s="8"/>
      <c r="P6111" s="8"/>
      <c r="R6111" s="8"/>
      <c r="S6111" s="8"/>
      <c r="T6111" s="8"/>
      <c r="U6111" s="8"/>
      <c r="W6111" s="8">
        <f t="shared" si="4577"/>
        <v>243.5</v>
      </c>
      <c r="X6111">
        <v>20952000</v>
      </c>
      <c r="Y6111">
        <f t="shared" si="4578"/>
        <v>5820</v>
      </c>
      <c r="Z6111" s="8">
        <v>648.6</v>
      </c>
      <c r="AA6111" s="8">
        <v>24.8</v>
      </c>
      <c r="AB6111" s="8">
        <v>51.3</v>
      </c>
      <c r="AC6111" s="4"/>
      <c r="KL6111" s="84"/>
      <c r="KP6111" s="84"/>
      <c r="KS6111" s="74"/>
      <c r="KT6111" s="74"/>
      <c r="KU6111" s="16"/>
      <c r="KV6111" s="72"/>
      <c r="KW6111" s="72"/>
      <c r="KX6111" s="16"/>
      <c r="KZ6111" s="16"/>
      <c r="LA6111" s="16"/>
      <c r="LB6111" s="74"/>
      <c r="LC6111" s="74"/>
    </row>
    <row r="6112" spans="8:315" x14ac:dyDescent="0.35">
      <c r="H6112" s="4"/>
      <c r="J6112" s="8"/>
      <c r="K6112" s="8"/>
      <c r="L6112" s="8"/>
      <c r="M6112" s="8"/>
      <c r="O6112" s="8"/>
      <c r="P6112" s="8"/>
      <c r="R6112" s="8"/>
      <c r="S6112" s="8"/>
      <c r="T6112" s="8"/>
      <c r="U6112" s="8"/>
      <c r="W6112" s="8">
        <f t="shared" si="4577"/>
        <v>243.5</v>
      </c>
      <c r="X6112">
        <v>20955600</v>
      </c>
      <c r="Y6112">
        <f t="shared" si="4578"/>
        <v>5821</v>
      </c>
      <c r="Z6112" s="8">
        <v>338.3</v>
      </c>
      <c r="AA6112" s="8">
        <v>24.5</v>
      </c>
      <c r="AB6112" s="8">
        <v>52.9</v>
      </c>
      <c r="AC6112" s="4"/>
      <c r="KL6112" s="84"/>
      <c r="KP6112" s="84"/>
      <c r="KS6112" s="74"/>
      <c r="KT6112" s="74"/>
      <c r="KU6112" s="16"/>
      <c r="KV6112" s="72"/>
      <c r="KW6112" s="72"/>
      <c r="KX6112" s="16"/>
      <c r="KZ6112" s="16"/>
      <c r="LA6112" s="16"/>
      <c r="LB6112" s="74"/>
      <c r="LC6112" s="74"/>
    </row>
    <row r="6113" spans="8:315" x14ac:dyDescent="0.35">
      <c r="H6113" s="4"/>
      <c r="J6113" s="8"/>
      <c r="K6113" s="8"/>
      <c r="L6113" s="8"/>
      <c r="M6113" s="8"/>
      <c r="O6113" s="8"/>
      <c r="P6113" s="8"/>
      <c r="R6113" s="8"/>
      <c r="S6113" s="8"/>
      <c r="T6113" s="8"/>
      <c r="U6113" s="8"/>
      <c r="W6113" s="8">
        <f t="shared" si="4577"/>
        <v>243.6</v>
      </c>
      <c r="X6113">
        <v>20959200</v>
      </c>
      <c r="Y6113">
        <f t="shared" si="4578"/>
        <v>5822</v>
      </c>
      <c r="Z6113" s="8">
        <v>283.89999999999998</v>
      </c>
      <c r="AA6113" s="8">
        <v>24.6</v>
      </c>
      <c r="AB6113" s="8">
        <v>53.4</v>
      </c>
      <c r="AC6113" s="4"/>
      <c r="KL6113" s="84"/>
      <c r="KP6113" s="84"/>
      <c r="KS6113" s="74"/>
      <c r="KT6113" s="74"/>
      <c r="KU6113" s="16"/>
      <c r="KV6113" s="72"/>
      <c r="KW6113" s="72"/>
      <c r="KX6113" s="16"/>
      <c r="KZ6113" s="16"/>
      <c r="LA6113" s="16"/>
      <c r="LB6113" s="74"/>
      <c r="LC6113" s="74"/>
    </row>
    <row r="6114" spans="8:315" x14ac:dyDescent="0.35">
      <c r="H6114" s="4"/>
      <c r="J6114" s="8"/>
      <c r="K6114" s="8"/>
      <c r="L6114" s="8"/>
      <c r="M6114" s="8"/>
      <c r="O6114" s="8"/>
      <c r="P6114" s="8"/>
      <c r="R6114" s="8"/>
      <c r="S6114" s="8"/>
      <c r="T6114" s="8"/>
      <c r="U6114" s="8"/>
      <c r="W6114" s="8">
        <f t="shared" si="4577"/>
        <v>243.6</v>
      </c>
      <c r="X6114">
        <v>20962800</v>
      </c>
      <c r="Y6114">
        <f t="shared" si="4578"/>
        <v>5823</v>
      </c>
      <c r="Z6114" s="8">
        <v>237.5</v>
      </c>
      <c r="AA6114" s="8">
        <v>24.7</v>
      </c>
      <c r="AB6114" s="8">
        <v>54.3</v>
      </c>
      <c r="AC6114" s="4"/>
      <c r="KL6114" s="84"/>
      <c r="KP6114" s="84"/>
      <c r="KS6114" s="74"/>
      <c r="KT6114" s="74"/>
      <c r="KU6114" s="16"/>
      <c r="KV6114" s="72"/>
      <c r="KW6114" s="72"/>
      <c r="KX6114" s="16"/>
      <c r="KZ6114" s="16"/>
      <c r="LA6114" s="16"/>
      <c r="LB6114" s="74"/>
      <c r="LC6114" s="74"/>
    </row>
    <row r="6115" spans="8:315" x14ac:dyDescent="0.35">
      <c r="H6115" s="4"/>
      <c r="J6115" s="8"/>
      <c r="K6115" s="8"/>
      <c r="L6115" s="8"/>
      <c r="M6115" s="8"/>
      <c r="O6115" s="8"/>
      <c r="P6115" s="8"/>
      <c r="R6115" s="8"/>
      <c r="S6115" s="8"/>
      <c r="T6115" s="8"/>
      <c r="U6115" s="8"/>
      <c r="W6115" s="8">
        <f t="shared" si="4577"/>
        <v>243.7</v>
      </c>
      <c r="X6115">
        <v>20966400</v>
      </c>
      <c r="Y6115">
        <f t="shared" si="4578"/>
        <v>5824</v>
      </c>
      <c r="Z6115" s="8">
        <v>146.4</v>
      </c>
      <c r="AA6115" s="8">
        <v>24.8</v>
      </c>
      <c r="AB6115" s="8">
        <v>55.6</v>
      </c>
      <c r="AC6115" s="4"/>
      <c r="KL6115" s="84"/>
      <c r="KP6115" s="84"/>
      <c r="KS6115" s="74"/>
      <c r="KT6115" s="74"/>
      <c r="KU6115" s="16"/>
      <c r="KV6115" s="72"/>
      <c r="KW6115" s="72"/>
      <c r="KX6115" s="16"/>
      <c r="KZ6115" s="16"/>
      <c r="LA6115" s="16"/>
      <c r="LB6115" s="74"/>
      <c r="LC6115" s="74"/>
    </row>
    <row r="6116" spans="8:315" x14ac:dyDescent="0.35">
      <c r="H6116" s="4"/>
      <c r="J6116" s="8"/>
      <c r="K6116" s="8"/>
      <c r="L6116" s="8"/>
      <c r="M6116" s="8"/>
      <c r="O6116" s="8"/>
      <c r="P6116" s="8"/>
      <c r="R6116" s="8"/>
      <c r="S6116" s="8"/>
      <c r="T6116" s="8"/>
      <c r="U6116" s="8"/>
      <c r="W6116" s="8">
        <f t="shared" ref="W6116:W6179" si="4579">X6116/24/3600+1</f>
        <v>243.7</v>
      </c>
      <c r="X6116">
        <v>20970000</v>
      </c>
      <c r="Y6116">
        <f t="shared" ref="Y6116:Y6179" si="4580">X6116/3600</f>
        <v>5825</v>
      </c>
      <c r="Z6116" s="8">
        <v>50.3</v>
      </c>
      <c r="AA6116" s="8">
        <v>24.4</v>
      </c>
      <c r="AB6116" s="8">
        <v>66.5</v>
      </c>
      <c r="AC6116" s="4"/>
      <c r="KL6116" s="84"/>
      <c r="KP6116" s="84"/>
      <c r="KS6116" s="74"/>
      <c r="KT6116" s="74"/>
      <c r="KU6116" s="16"/>
      <c r="KV6116" s="72"/>
      <c r="KW6116" s="72"/>
      <c r="KX6116" s="16"/>
      <c r="KZ6116" s="16"/>
      <c r="LA6116" s="16"/>
      <c r="LB6116" s="74"/>
      <c r="LC6116" s="74"/>
    </row>
    <row r="6117" spans="8:315" x14ac:dyDescent="0.35">
      <c r="H6117" s="4"/>
      <c r="J6117" s="8"/>
      <c r="K6117" s="8"/>
      <c r="L6117" s="8"/>
      <c r="M6117" s="8"/>
      <c r="O6117" s="8"/>
      <c r="P6117" s="8"/>
      <c r="R6117" s="8"/>
      <c r="S6117" s="8"/>
      <c r="T6117" s="8"/>
      <c r="U6117" s="8"/>
      <c r="W6117" s="8">
        <f t="shared" si="4579"/>
        <v>243.8</v>
      </c>
      <c r="X6117">
        <v>20973600</v>
      </c>
      <c r="Y6117">
        <f t="shared" si="4580"/>
        <v>5826</v>
      </c>
      <c r="Z6117" s="8">
        <v>53.6</v>
      </c>
      <c r="AA6117" s="8">
        <v>23.6</v>
      </c>
      <c r="AB6117" s="8">
        <v>67.099999999999994</v>
      </c>
      <c r="AC6117" s="4"/>
      <c r="KL6117" s="84"/>
      <c r="KP6117" s="84"/>
      <c r="KS6117" s="74"/>
      <c r="KT6117" s="74"/>
      <c r="KU6117" s="16"/>
      <c r="KV6117" s="72"/>
      <c r="KW6117" s="72"/>
      <c r="KX6117" s="16"/>
      <c r="KZ6117" s="16"/>
      <c r="LA6117" s="16"/>
      <c r="LB6117" s="74"/>
      <c r="LC6117" s="74"/>
    </row>
    <row r="6118" spans="8:315" x14ac:dyDescent="0.35">
      <c r="H6118" s="4"/>
      <c r="J6118" s="8"/>
      <c r="K6118" s="8"/>
      <c r="L6118" s="8"/>
      <c r="M6118" s="8"/>
      <c r="O6118" s="8"/>
      <c r="P6118" s="8"/>
      <c r="R6118" s="8"/>
      <c r="S6118" s="8"/>
      <c r="T6118" s="8"/>
      <c r="U6118" s="8"/>
      <c r="W6118" s="8">
        <f t="shared" si="4579"/>
        <v>243.8</v>
      </c>
      <c r="X6118">
        <v>20977200</v>
      </c>
      <c r="Y6118">
        <f t="shared" si="4580"/>
        <v>5827</v>
      </c>
      <c r="Z6118" s="8">
        <v>13.6</v>
      </c>
      <c r="AA6118" s="8">
        <v>22.5</v>
      </c>
      <c r="AB6118" s="8">
        <v>72.099999999999994</v>
      </c>
      <c r="AC6118" s="4"/>
      <c r="KL6118" s="84"/>
      <c r="KP6118" s="84"/>
      <c r="KS6118" s="74"/>
      <c r="KT6118" s="74"/>
      <c r="KU6118" s="16"/>
      <c r="KV6118" s="72"/>
      <c r="KW6118" s="72"/>
      <c r="KX6118" s="16"/>
      <c r="KZ6118" s="16"/>
      <c r="LA6118" s="16"/>
      <c r="LB6118" s="74"/>
      <c r="LC6118" s="74"/>
    </row>
    <row r="6119" spans="8:315" x14ac:dyDescent="0.35">
      <c r="H6119" s="4"/>
      <c r="J6119" s="8"/>
      <c r="K6119" s="8"/>
      <c r="L6119" s="8"/>
      <c r="M6119" s="8"/>
      <c r="O6119" s="8"/>
      <c r="P6119" s="8"/>
      <c r="R6119" s="8"/>
      <c r="S6119" s="8"/>
      <c r="T6119" s="8"/>
      <c r="U6119" s="8"/>
      <c r="W6119" s="8">
        <f t="shared" si="4579"/>
        <v>243.8</v>
      </c>
      <c r="X6119">
        <v>20980800</v>
      </c>
      <c r="Y6119">
        <f t="shared" si="4580"/>
        <v>5828</v>
      </c>
      <c r="Z6119" s="8">
        <v>0</v>
      </c>
      <c r="AA6119" s="8">
        <v>22.4</v>
      </c>
      <c r="AB6119" s="8">
        <v>67.099999999999994</v>
      </c>
      <c r="AC6119" s="4"/>
      <c r="KL6119" s="84"/>
      <c r="KP6119" s="84"/>
      <c r="KS6119" s="74"/>
      <c r="KT6119" s="74"/>
      <c r="KU6119" s="16"/>
      <c r="KV6119" s="72"/>
      <c r="KW6119" s="72"/>
      <c r="KX6119" s="16"/>
      <c r="KZ6119" s="16"/>
      <c r="LA6119" s="16"/>
      <c r="LB6119" s="74"/>
      <c r="LC6119" s="74"/>
    </row>
    <row r="6120" spans="8:315" x14ac:dyDescent="0.35">
      <c r="H6120" s="4"/>
      <c r="J6120" s="8"/>
      <c r="K6120" s="8"/>
      <c r="L6120" s="8"/>
      <c r="M6120" s="8"/>
      <c r="O6120" s="8"/>
      <c r="P6120" s="8"/>
      <c r="R6120" s="8"/>
      <c r="S6120" s="8"/>
      <c r="T6120" s="8"/>
      <c r="U6120" s="8"/>
      <c r="W6120" s="8">
        <f t="shared" si="4579"/>
        <v>243.9</v>
      </c>
      <c r="X6120">
        <v>20984400</v>
      </c>
      <c r="Y6120">
        <f t="shared" si="4580"/>
        <v>5829</v>
      </c>
      <c r="Z6120" s="8">
        <v>0</v>
      </c>
      <c r="AA6120" s="8">
        <v>22.5</v>
      </c>
      <c r="AB6120" s="8">
        <v>70.2</v>
      </c>
      <c r="AC6120" s="4"/>
      <c r="KL6120" s="84"/>
      <c r="KP6120" s="84"/>
      <c r="KS6120" s="74"/>
      <c r="KT6120" s="74"/>
      <c r="KU6120" s="16"/>
      <c r="KV6120" s="72"/>
      <c r="KW6120" s="72"/>
      <c r="KX6120" s="16"/>
      <c r="KZ6120" s="16"/>
      <c r="LA6120" s="16"/>
      <c r="LB6120" s="74"/>
      <c r="LC6120" s="74"/>
    </row>
    <row r="6121" spans="8:315" x14ac:dyDescent="0.35">
      <c r="H6121" s="4"/>
      <c r="J6121" s="8"/>
      <c r="K6121" s="8"/>
      <c r="L6121" s="8"/>
      <c r="M6121" s="8"/>
      <c r="O6121" s="8"/>
      <c r="P6121" s="8"/>
      <c r="R6121" s="8"/>
      <c r="S6121" s="8"/>
      <c r="T6121" s="8"/>
      <c r="U6121" s="8"/>
      <c r="W6121" s="8">
        <f t="shared" si="4579"/>
        <v>243.9</v>
      </c>
      <c r="X6121">
        <v>20988000</v>
      </c>
      <c r="Y6121">
        <f t="shared" si="4580"/>
        <v>5830</v>
      </c>
      <c r="Z6121" s="8">
        <v>0</v>
      </c>
      <c r="AA6121" s="8">
        <v>21.8</v>
      </c>
      <c r="AB6121" s="8">
        <v>72.599999999999994</v>
      </c>
      <c r="AC6121" s="4"/>
      <c r="KL6121" s="84"/>
      <c r="KP6121" s="84"/>
      <c r="KS6121" s="74"/>
      <c r="KT6121" s="74"/>
      <c r="KU6121" s="16"/>
      <c r="KV6121" s="72"/>
      <c r="KW6121" s="72"/>
      <c r="KX6121" s="16"/>
      <c r="KZ6121" s="16"/>
      <c r="LA6121" s="16"/>
      <c r="LB6121" s="74"/>
      <c r="LC6121" s="74"/>
    </row>
    <row r="6122" spans="8:315" x14ac:dyDescent="0.35">
      <c r="H6122" s="4"/>
      <c r="J6122" s="8"/>
      <c r="K6122" s="8"/>
      <c r="L6122" s="8"/>
      <c r="M6122" s="8"/>
      <c r="O6122" s="8"/>
      <c r="P6122" s="8"/>
      <c r="R6122" s="8"/>
      <c r="S6122" s="8"/>
      <c r="T6122" s="8"/>
      <c r="U6122" s="8"/>
      <c r="W6122" s="8">
        <f t="shared" si="4579"/>
        <v>244</v>
      </c>
      <c r="X6122">
        <v>20991600</v>
      </c>
      <c r="Y6122">
        <f t="shared" si="4580"/>
        <v>5831</v>
      </c>
      <c r="Z6122" s="8">
        <v>0</v>
      </c>
      <c r="AA6122" s="8">
        <v>21.6</v>
      </c>
      <c r="AB6122" s="8">
        <v>73.5</v>
      </c>
      <c r="AC6122" s="4"/>
      <c r="KL6122" s="84"/>
      <c r="KP6122" s="84"/>
      <c r="KS6122" s="74"/>
      <c r="KT6122" s="74"/>
      <c r="KU6122" s="16"/>
      <c r="KV6122" s="72"/>
      <c r="KW6122" s="72"/>
      <c r="KX6122" s="16"/>
      <c r="KZ6122" s="16"/>
      <c r="LA6122" s="16"/>
      <c r="LB6122" s="74"/>
      <c r="LC6122" s="74"/>
    </row>
    <row r="6123" spans="8:315" x14ac:dyDescent="0.35">
      <c r="H6123" s="4"/>
      <c r="J6123" s="8"/>
      <c r="K6123" s="8"/>
      <c r="L6123" s="8"/>
      <c r="M6123" s="8"/>
      <c r="O6123" s="8"/>
      <c r="P6123" s="8"/>
      <c r="R6123" s="8"/>
      <c r="S6123" s="8"/>
      <c r="T6123" s="8"/>
      <c r="U6123" s="8"/>
      <c r="W6123" s="8">
        <f t="shared" si="4579"/>
        <v>244</v>
      </c>
      <c r="X6123">
        <v>20995200</v>
      </c>
      <c r="Y6123">
        <f t="shared" si="4580"/>
        <v>5832</v>
      </c>
      <c r="Z6123" s="8">
        <v>0</v>
      </c>
      <c r="AA6123" s="8">
        <v>20.7</v>
      </c>
      <c r="AB6123" s="8">
        <v>79</v>
      </c>
      <c r="AC6123" s="4"/>
      <c r="KL6123" s="84"/>
      <c r="KP6123" s="84"/>
      <c r="KS6123" s="74"/>
      <c r="KT6123" s="74"/>
      <c r="KU6123" s="16"/>
      <c r="KV6123" s="72"/>
      <c r="KW6123" s="72"/>
      <c r="KX6123" s="16"/>
      <c r="KZ6123" s="16"/>
      <c r="LA6123" s="16"/>
      <c r="LB6123" s="74"/>
      <c r="LC6123" s="74"/>
    </row>
    <row r="6124" spans="8:315" x14ac:dyDescent="0.35">
      <c r="H6124" s="4"/>
      <c r="J6124" s="8"/>
      <c r="K6124" s="8"/>
      <c r="L6124" s="8"/>
      <c r="M6124" s="8"/>
      <c r="O6124" s="8"/>
      <c r="P6124" s="8"/>
      <c r="R6124" s="8"/>
      <c r="S6124" s="8"/>
      <c r="T6124" s="8"/>
      <c r="U6124" s="8"/>
      <c r="W6124" s="8">
        <f t="shared" si="4579"/>
        <v>244</v>
      </c>
      <c r="X6124">
        <v>20998800</v>
      </c>
      <c r="Y6124">
        <f t="shared" si="4580"/>
        <v>5833</v>
      </c>
      <c r="Z6124" s="8">
        <v>0</v>
      </c>
      <c r="AA6124" s="8">
        <v>19.600000000000001</v>
      </c>
      <c r="AB6124" s="8">
        <v>81.7</v>
      </c>
      <c r="AC6124" s="4"/>
      <c r="KL6124" s="84"/>
      <c r="KP6124" s="84"/>
      <c r="KS6124" s="74"/>
      <c r="KT6124" s="74"/>
      <c r="KU6124" s="16"/>
      <c r="KV6124" s="72"/>
      <c r="KW6124" s="72"/>
      <c r="KX6124" s="16"/>
      <c r="KZ6124" s="16"/>
      <c r="LA6124" s="16"/>
      <c r="LB6124" s="74"/>
      <c r="LC6124" s="74"/>
    </row>
    <row r="6125" spans="8:315" x14ac:dyDescent="0.35">
      <c r="H6125" s="4"/>
      <c r="J6125" s="8"/>
      <c r="K6125" s="8"/>
      <c r="L6125" s="8"/>
      <c r="M6125" s="8"/>
      <c r="O6125" s="8"/>
      <c r="P6125" s="8"/>
      <c r="R6125" s="8"/>
      <c r="S6125" s="8"/>
      <c r="T6125" s="8"/>
      <c r="U6125" s="8"/>
      <c r="W6125" s="8">
        <f t="shared" si="4579"/>
        <v>244.1</v>
      </c>
      <c r="X6125">
        <v>21002400</v>
      </c>
      <c r="Y6125">
        <f t="shared" si="4580"/>
        <v>5834</v>
      </c>
      <c r="Z6125" s="8">
        <v>0</v>
      </c>
      <c r="AA6125" s="8">
        <v>19.8</v>
      </c>
      <c r="AB6125" s="8">
        <v>79.8</v>
      </c>
      <c r="AC6125" s="4"/>
      <c r="KL6125" s="84"/>
      <c r="KP6125" s="84"/>
      <c r="KS6125" s="74"/>
      <c r="KT6125" s="74"/>
      <c r="KU6125" s="16"/>
      <c r="KV6125" s="72"/>
      <c r="KW6125" s="72"/>
      <c r="KX6125" s="16"/>
      <c r="KZ6125" s="16"/>
      <c r="LA6125" s="16"/>
      <c r="LB6125" s="74"/>
      <c r="LC6125" s="74"/>
    </row>
    <row r="6126" spans="8:315" x14ac:dyDescent="0.35">
      <c r="H6126" s="4"/>
      <c r="J6126" s="8"/>
      <c r="K6126" s="8"/>
      <c r="L6126" s="8"/>
      <c r="M6126" s="8"/>
      <c r="O6126" s="8"/>
      <c r="P6126" s="8"/>
      <c r="R6126" s="8"/>
      <c r="S6126" s="8"/>
      <c r="T6126" s="8"/>
      <c r="U6126" s="8"/>
      <c r="W6126" s="8">
        <f t="shared" si="4579"/>
        <v>244.1</v>
      </c>
      <c r="X6126">
        <v>21006000</v>
      </c>
      <c r="Y6126">
        <f t="shared" si="4580"/>
        <v>5835</v>
      </c>
      <c r="Z6126" s="8">
        <v>0</v>
      </c>
      <c r="AA6126" s="8">
        <v>19.600000000000001</v>
      </c>
      <c r="AB6126" s="8">
        <v>83.5</v>
      </c>
      <c r="AC6126" s="4"/>
      <c r="KL6126" s="84"/>
      <c r="KP6126" s="84"/>
      <c r="KS6126" s="74"/>
      <c r="KT6126" s="74"/>
      <c r="KU6126" s="16"/>
      <c r="KV6126" s="72"/>
      <c r="KW6126" s="72"/>
      <c r="KX6126" s="16"/>
      <c r="KZ6126" s="16"/>
      <c r="LA6126" s="16"/>
      <c r="LB6126" s="74"/>
      <c r="LC6126" s="74"/>
    </row>
    <row r="6127" spans="8:315" x14ac:dyDescent="0.35">
      <c r="H6127" s="4"/>
      <c r="J6127" s="8"/>
      <c r="K6127" s="8"/>
      <c r="L6127" s="8"/>
      <c r="M6127" s="8"/>
      <c r="O6127" s="8"/>
      <c r="P6127" s="8"/>
      <c r="R6127" s="8"/>
      <c r="S6127" s="8"/>
      <c r="T6127" s="8"/>
      <c r="U6127" s="8"/>
      <c r="W6127" s="8">
        <f t="shared" si="4579"/>
        <v>244.2</v>
      </c>
      <c r="X6127">
        <v>21009600</v>
      </c>
      <c r="Y6127">
        <f t="shared" si="4580"/>
        <v>5836</v>
      </c>
      <c r="Z6127" s="8">
        <v>0</v>
      </c>
      <c r="AA6127" s="8">
        <v>18.8</v>
      </c>
      <c r="AB6127" s="8">
        <v>87.7</v>
      </c>
      <c r="AC6127" s="4"/>
      <c r="KL6127" s="84"/>
      <c r="KP6127" s="84"/>
      <c r="KS6127" s="74"/>
      <c r="KT6127" s="74"/>
      <c r="KU6127" s="16"/>
      <c r="KV6127" s="72"/>
      <c r="KW6127" s="72"/>
      <c r="KX6127" s="16"/>
      <c r="KZ6127" s="16"/>
      <c r="LA6127" s="16"/>
      <c r="LB6127" s="74"/>
      <c r="LC6127" s="74"/>
    </row>
    <row r="6128" spans="8:315" x14ac:dyDescent="0.35">
      <c r="H6128" s="4"/>
      <c r="J6128" s="8"/>
      <c r="K6128" s="8"/>
      <c r="L6128" s="8"/>
      <c r="M6128" s="8"/>
      <c r="O6128" s="8"/>
      <c r="P6128" s="8"/>
      <c r="R6128" s="8"/>
      <c r="S6128" s="8"/>
      <c r="T6128" s="8"/>
      <c r="U6128" s="8"/>
      <c r="W6128" s="8">
        <f t="shared" si="4579"/>
        <v>244.2</v>
      </c>
      <c r="X6128">
        <v>21013200</v>
      </c>
      <c r="Y6128">
        <f t="shared" si="4580"/>
        <v>5837</v>
      </c>
      <c r="Z6128" s="8">
        <v>0</v>
      </c>
      <c r="AA6128" s="8">
        <v>18.399999999999999</v>
      </c>
      <c r="AB6128" s="8">
        <v>87.8</v>
      </c>
      <c r="AC6128" s="4"/>
      <c r="KL6128" s="84"/>
      <c r="KP6128" s="84"/>
      <c r="KS6128" s="74"/>
      <c r="KT6128" s="74"/>
      <c r="KU6128" s="16"/>
      <c r="KV6128" s="72"/>
      <c r="KW6128" s="72"/>
      <c r="KX6128" s="16"/>
      <c r="KZ6128" s="16"/>
      <c r="LA6128" s="16"/>
      <c r="LB6128" s="74"/>
      <c r="LC6128" s="74"/>
    </row>
    <row r="6129" spans="8:315" x14ac:dyDescent="0.35">
      <c r="H6129" s="4"/>
      <c r="J6129" s="8"/>
      <c r="K6129" s="8"/>
      <c r="L6129" s="8"/>
      <c r="M6129" s="8"/>
      <c r="O6129" s="8"/>
      <c r="P6129" s="8"/>
      <c r="R6129" s="8"/>
      <c r="S6129" s="8"/>
      <c r="T6129" s="8"/>
      <c r="U6129" s="8"/>
      <c r="W6129" s="8">
        <f t="shared" si="4579"/>
        <v>244.3</v>
      </c>
      <c r="X6129">
        <v>21016800</v>
      </c>
      <c r="Y6129">
        <f t="shared" si="4580"/>
        <v>5838</v>
      </c>
      <c r="Z6129" s="8">
        <v>8.1</v>
      </c>
      <c r="AA6129" s="8">
        <v>18.3</v>
      </c>
      <c r="AB6129" s="8">
        <v>87.8</v>
      </c>
      <c r="AC6129" s="4"/>
      <c r="KL6129" s="84"/>
      <c r="KP6129" s="84"/>
      <c r="KS6129" s="74"/>
      <c r="KT6129" s="74"/>
      <c r="KU6129" s="16"/>
      <c r="KV6129" s="72"/>
      <c r="KW6129" s="72"/>
      <c r="KX6129" s="16"/>
      <c r="KZ6129" s="16"/>
      <c r="LA6129" s="16"/>
      <c r="LB6129" s="74"/>
      <c r="LC6129" s="74"/>
    </row>
    <row r="6130" spans="8:315" x14ac:dyDescent="0.35">
      <c r="H6130" s="4"/>
      <c r="J6130" s="8"/>
      <c r="K6130" s="8"/>
      <c r="L6130" s="8"/>
      <c r="M6130" s="8"/>
      <c r="O6130" s="8"/>
      <c r="P6130" s="8"/>
      <c r="R6130" s="8"/>
      <c r="S6130" s="8"/>
      <c r="T6130" s="8"/>
      <c r="U6130" s="8"/>
      <c r="W6130" s="8">
        <f t="shared" si="4579"/>
        <v>244.3</v>
      </c>
      <c r="X6130">
        <v>21020400</v>
      </c>
      <c r="Y6130">
        <f t="shared" si="4580"/>
        <v>5839</v>
      </c>
      <c r="Z6130" s="8">
        <v>69.7</v>
      </c>
      <c r="AA6130" s="8">
        <v>19</v>
      </c>
      <c r="AB6130" s="8">
        <v>84.2</v>
      </c>
      <c r="AC6130" s="4"/>
      <c r="KL6130" s="84"/>
      <c r="KP6130" s="84"/>
      <c r="KS6130" s="74"/>
      <c r="KT6130" s="74"/>
      <c r="KU6130" s="16"/>
      <c r="KV6130" s="72"/>
      <c r="KW6130" s="72"/>
      <c r="KX6130" s="16"/>
      <c r="KZ6130" s="16"/>
      <c r="LA6130" s="16"/>
      <c r="LB6130" s="74"/>
      <c r="LC6130" s="74"/>
    </row>
    <row r="6131" spans="8:315" x14ac:dyDescent="0.35">
      <c r="H6131" s="4"/>
      <c r="J6131" s="8"/>
      <c r="K6131" s="8"/>
      <c r="L6131" s="8"/>
      <c r="M6131" s="8"/>
      <c r="O6131" s="8"/>
      <c r="P6131" s="8"/>
      <c r="R6131" s="8"/>
      <c r="S6131" s="8"/>
      <c r="T6131" s="8"/>
      <c r="U6131" s="8"/>
      <c r="W6131" s="8">
        <f t="shared" si="4579"/>
        <v>244.3</v>
      </c>
      <c r="X6131">
        <v>21024000</v>
      </c>
      <c r="Y6131">
        <f t="shared" si="4580"/>
        <v>5840</v>
      </c>
      <c r="Z6131" s="8">
        <v>174.7</v>
      </c>
      <c r="AA6131" s="8">
        <v>20.100000000000001</v>
      </c>
      <c r="AB6131" s="8">
        <v>81.2</v>
      </c>
      <c r="AC6131" s="4"/>
      <c r="KL6131" s="84"/>
      <c r="KP6131" s="84"/>
      <c r="KS6131" s="74"/>
      <c r="KT6131" s="74"/>
      <c r="KU6131" s="16"/>
      <c r="KV6131" s="72"/>
      <c r="KW6131" s="72"/>
      <c r="KX6131" s="16"/>
      <c r="KZ6131" s="16"/>
      <c r="LA6131" s="16"/>
      <c r="LB6131" s="74"/>
      <c r="LC6131" s="74"/>
    </row>
    <row r="6132" spans="8:315" x14ac:dyDescent="0.35">
      <c r="H6132" s="4"/>
      <c r="J6132" s="8"/>
      <c r="K6132" s="8"/>
      <c r="L6132" s="8"/>
      <c r="M6132" s="8"/>
      <c r="O6132" s="8"/>
      <c r="P6132" s="8"/>
      <c r="R6132" s="8"/>
      <c r="S6132" s="8"/>
      <c r="T6132" s="8"/>
      <c r="U6132" s="8"/>
      <c r="W6132" s="8">
        <f t="shared" si="4579"/>
        <v>244.4</v>
      </c>
      <c r="X6132">
        <v>21027600</v>
      </c>
      <c r="Y6132">
        <f t="shared" si="4580"/>
        <v>5841</v>
      </c>
      <c r="Z6132" s="8">
        <v>234.2</v>
      </c>
      <c r="AA6132" s="8">
        <v>20.8</v>
      </c>
      <c r="AB6132" s="8">
        <v>76.400000000000006</v>
      </c>
      <c r="AC6132" s="4"/>
      <c r="KL6132" s="84"/>
      <c r="KP6132" s="84"/>
      <c r="KS6132" s="74"/>
      <c r="KT6132" s="74"/>
      <c r="KU6132" s="16"/>
      <c r="KV6132" s="72"/>
      <c r="KW6132" s="72"/>
      <c r="KX6132" s="16"/>
      <c r="KZ6132" s="16"/>
      <c r="LA6132" s="16"/>
      <c r="LB6132" s="74"/>
      <c r="LC6132" s="74"/>
    </row>
    <row r="6133" spans="8:315" x14ac:dyDescent="0.35">
      <c r="H6133" s="4"/>
      <c r="J6133" s="8"/>
      <c r="K6133" s="8"/>
      <c r="L6133" s="8"/>
      <c r="M6133" s="8"/>
      <c r="O6133" s="8"/>
      <c r="P6133" s="8"/>
      <c r="R6133" s="8"/>
      <c r="S6133" s="8"/>
      <c r="T6133" s="8"/>
      <c r="U6133" s="8"/>
      <c r="W6133" s="8">
        <f t="shared" si="4579"/>
        <v>244.4</v>
      </c>
      <c r="X6133">
        <v>21031200</v>
      </c>
      <c r="Y6133">
        <f t="shared" si="4580"/>
        <v>5842</v>
      </c>
      <c r="Z6133" s="8">
        <v>404.7</v>
      </c>
      <c r="AA6133" s="8">
        <v>22</v>
      </c>
      <c r="AB6133" s="8">
        <v>72.8</v>
      </c>
      <c r="AC6133" s="4"/>
      <c r="KL6133" s="84"/>
      <c r="KP6133" s="84"/>
      <c r="KS6133" s="74"/>
      <c r="KT6133" s="74"/>
      <c r="KU6133" s="16"/>
      <c r="KV6133" s="72"/>
      <c r="KW6133" s="72"/>
      <c r="KX6133" s="16"/>
      <c r="KZ6133" s="16"/>
      <c r="LA6133" s="16"/>
      <c r="LB6133" s="74"/>
      <c r="LC6133" s="74"/>
    </row>
    <row r="6134" spans="8:315" x14ac:dyDescent="0.35">
      <c r="H6134" s="4"/>
      <c r="J6134" s="8"/>
      <c r="K6134" s="8"/>
      <c r="L6134" s="8"/>
      <c r="M6134" s="8"/>
      <c r="O6134" s="8"/>
      <c r="P6134" s="8"/>
      <c r="R6134" s="8"/>
      <c r="S6134" s="8"/>
      <c r="T6134" s="8"/>
      <c r="U6134" s="8"/>
      <c r="W6134" s="8">
        <f t="shared" si="4579"/>
        <v>244.5</v>
      </c>
      <c r="X6134">
        <v>21034800</v>
      </c>
      <c r="Y6134">
        <f t="shared" si="4580"/>
        <v>5843</v>
      </c>
      <c r="Z6134" s="8">
        <v>487.8</v>
      </c>
      <c r="AA6134" s="8">
        <v>23.1</v>
      </c>
      <c r="AB6134" s="8">
        <v>69.5</v>
      </c>
      <c r="AC6134" s="4"/>
      <c r="KL6134" s="84"/>
      <c r="KP6134" s="84"/>
      <c r="KS6134" s="74"/>
      <c r="KT6134" s="74"/>
      <c r="KU6134" s="16"/>
      <c r="KV6134" s="72"/>
      <c r="KW6134" s="72"/>
      <c r="KX6134" s="16"/>
      <c r="KZ6134" s="16"/>
      <c r="LA6134" s="16"/>
      <c r="LB6134" s="74"/>
      <c r="LC6134" s="74"/>
    </row>
    <row r="6135" spans="8:315" x14ac:dyDescent="0.35">
      <c r="H6135" s="4"/>
      <c r="J6135" s="8"/>
      <c r="K6135" s="8"/>
      <c r="L6135" s="8"/>
      <c r="M6135" s="8"/>
      <c r="O6135" s="8"/>
      <c r="P6135" s="8"/>
      <c r="R6135" s="8"/>
      <c r="S6135" s="8"/>
      <c r="T6135" s="8"/>
      <c r="U6135" s="8"/>
      <c r="W6135" s="8">
        <f t="shared" si="4579"/>
        <v>244.5</v>
      </c>
      <c r="X6135">
        <v>21038400</v>
      </c>
      <c r="Y6135">
        <f t="shared" si="4580"/>
        <v>5844</v>
      </c>
      <c r="Z6135" s="8">
        <v>778.3</v>
      </c>
      <c r="AA6135" s="8">
        <v>24.4</v>
      </c>
      <c r="AB6135" s="8">
        <v>64.5</v>
      </c>
      <c r="AC6135" s="4"/>
      <c r="KL6135" s="84"/>
      <c r="KP6135" s="84"/>
      <c r="KS6135" s="74"/>
      <c r="KT6135" s="74"/>
      <c r="KU6135" s="16"/>
      <c r="KV6135" s="72"/>
      <c r="KW6135" s="72"/>
      <c r="KX6135" s="16"/>
      <c r="KZ6135" s="16"/>
      <c r="LA6135" s="16"/>
      <c r="LB6135" s="74"/>
      <c r="LC6135" s="74"/>
    </row>
    <row r="6136" spans="8:315" x14ac:dyDescent="0.35">
      <c r="H6136" s="4"/>
      <c r="J6136" s="8"/>
      <c r="K6136" s="8"/>
      <c r="L6136" s="8"/>
      <c r="M6136" s="8"/>
      <c r="O6136" s="8"/>
      <c r="P6136" s="8"/>
      <c r="R6136" s="8"/>
      <c r="S6136" s="8"/>
      <c r="T6136" s="8"/>
      <c r="U6136" s="8"/>
      <c r="W6136" s="8">
        <f t="shared" si="4579"/>
        <v>244.5</v>
      </c>
      <c r="X6136">
        <v>21042000</v>
      </c>
      <c r="Y6136">
        <f t="shared" si="4580"/>
        <v>5845</v>
      </c>
      <c r="Z6136" s="8">
        <v>809.4</v>
      </c>
      <c r="AA6136" s="8">
        <v>25.2</v>
      </c>
      <c r="AB6136" s="8">
        <v>61.4</v>
      </c>
      <c r="AC6136" s="4"/>
      <c r="KL6136" s="84"/>
      <c r="KP6136" s="84"/>
      <c r="KS6136" s="74"/>
      <c r="KT6136" s="74"/>
      <c r="KU6136" s="16"/>
      <c r="KV6136" s="72"/>
      <c r="KW6136" s="72"/>
      <c r="KX6136" s="16"/>
      <c r="KZ6136" s="16"/>
      <c r="LA6136" s="16"/>
      <c r="LB6136" s="74"/>
      <c r="LC6136" s="74"/>
    </row>
    <row r="6137" spans="8:315" x14ac:dyDescent="0.35">
      <c r="H6137" s="4"/>
      <c r="J6137" s="8"/>
      <c r="K6137" s="8"/>
      <c r="L6137" s="8"/>
      <c r="M6137" s="8"/>
      <c r="O6137" s="8"/>
      <c r="P6137" s="8"/>
      <c r="R6137" s="8"/>
      <c r="S6137" s="8"/>
      <c r="T6137" s="8"/>
      <c r="U6137" s="8"/>
      <c r="W6137" s="8">
        <f t="shared" si="4579"/>
        <v>244.6</v>
      </c>
      <c r="X6137">
        <v>21045600</v>
      </c>
      <c r="Y6137">
        <f t="shared" si="4580"/>
        <v>5846</v>
      </c>
      <c r="Z6137" s="8">
        <v>662.5</v>
      </c>
      <c r="AA6137" s="8">
        <v>25.6</v>
      </c>
      <c r="AB6137" s="8">
        <v>57.3</v>
      </c>
      <c r="AC6137" s="4"/>
      <c r="KL6137" s="84"/>
      <c r="KP6137" s="84"/>
      <c r="KS6137" s="74"/>
      <c r="KT6137" s="74"/>
      <c r="KU6137" s="16"/>
      <c r="KV6137" s="72"/>
      <c r="KW6137" s="72"/>
      <c r="KX6137" s="16"/>
      <c r="KZ6137" s="16"/>
      <c r="LA6137" s="16"/>
      <c r="LB6137" s="74"/>
      <c r="LC6137" s="74"/>
    </row>
    <row r="6138" spans="8:315" x14ac:dyDescent="0.35">
      <c r="H6138" s="4"/>
      <c r="J6138" s="8"/>
      <c r="K6138" s="8"/>
      <c r="L6138" s="8"/>
      <c r="M6138" s="8"/>
      <c r="O6138" s="8"/>
      <c r="P6138" s="8"/>
      <c r="R6138" s="8"/>
      <c r="S6138" s="8"/>
      <c r="T6138" s="8"/>
      <c r="U6138" s="8"/>
      <c r="W6138" s="8">
        <f t="shared" si="4579"/>
        <v>244.6</v>
      </c>
      <c r="X6138">
        <v>21049200</v>
      </c>
      <c r="Y6138">
        <f t="shared" si="4580"/>
        <v>5847</v>
      </c>
      <c r="Z6138" s="8">
        <v>344.7</v>
      </c>
      <c r="AA6138" s="8">
        <v>25.5</v>
      </c>
      <c r="AB6138" s="8">
        <v>62.7</v>
      </c>
      <c r="AC6138" s="4"/>
      <c r="KL6138" s="84"/>
      <c r="KP6138" s="84"/>
      <c r="KS6138" s="74"/>
      <c r="KT6138" s="74"/>
      <c r="KU6138" s="16"/>
      <c r="KV6138" s="72"/>
      <c r="KW6138" s="72"/>
      <c r="KX6138" s="16"/>
      <c r="KZ6138" s="16"/>
      <c r="LA6138" s="16"/>
      <c r="LB6138" s="74"/>
      <c r="LC6138" s="74"/>
    </row>
    <row r="6139" spans="8:315" x14ac:dyDescent="0.35">
      <c r="H6139" s="4"/>
      <c r="J6139" s="8"/>
      <c r="K6139" s="8"/>
      <c r="L6139" s="8"/>
      <c r="M6139" s="8"/>
      <c r="O6139" s="8"/>
      <c r="P6139" s="8"/>
      <c r="R6139" s="8"/>
      <c r="S6139" s="8"/>
      <c r="T6139" s="8"/>
      <c r="U6139" s="8"/>
      <c r="W6139" s="8">
        <f t="shared" si="4579"/>
        <v>244.7</v>
      </c>
      <c r="X6139">
        <v>21052800</v>
      </c>
      <c r="Y6139">
        <f t="shared" si="4580"/>
        <v>5848</v>
      </c>
      <c r="Z6139" s="8">
        <v>378.6</v>
      </c>
      <c r="AA6139" s="8">
        <v>24.8</v>
      </c>
      <c r="AB6139" s="8">
        <v>64.599999999999994</v>
      </c>
      <c r="AC6139" s="4"/>
      <c r="KL6139" s="84"/>
      <c r="KP6139" s="84"/>
      <c r="KS6139" s="74"/>
      <c r="KT6139" s="74"/>
      <c r="KU6139" s="16"/>
      <c r="KV6139" s="72"/>
      <c r="KW6139" s="72"/>
      <c r="KX6139" s="16"/>
      <c r="KZ6139" s="16"/>
      <c r="LA6139" s="16"/>
      <c r="LB6139" s="74"/>
      <c r="LC6139" s="74"/>
    </row>
    <row r="6140" spans="8:315" x14ac:dyDescent="0.35">
      <c r="H6140" s="4"/>
      <c r="J6140" s="8"/>
      <c r="K6140" s="8"/>
      <c r="L6140" s="8"/>
      <c r="M6140" s="8"/>
      <c r="O6140" s="8"/>
      <c r="P6140" s="8"/>
      <c r="R6140" s="8"/>
      <c r="S6140" s="8"/>
      <c r="T6140" s="8"/>
      <c r="U6140" s="8"/>
      <c r="W6140" s="8">
        <f t="shared" si="4579"/>
        <v>244.7</v>
      </c>
      <c r="X6140">
        <v>21056400</v>
      </c>
      <c r="Y6140">
        <f t="shared" si="4580"/>
        <v>5849</v>
      </c>
      <c r="Z6140" s="8">
        <v>236.4</v>
      </c>
      <c r="AA6140" s="8">
        <v>24.1</v>
      </c>
      <c r="AB6140" s="8">
        <v>58.6</v>
      </c>
      <c r="AC6140" s="4"/>
      <c r="KL6140" s="84"/>
      <c r="KP6140" s="84"/>
      <c r="KS6140" s="74"/>
      <c r="KT6140" s="74"/>
      <c r="KU6140" s="16"/>
      <c r="KV6140" s="72"/>
      <c r="KW6140" s="72"/>
      <c r="KX6140" s="16"/>
      <c r="KZ6140" s="16"/>
      <c r="LA6140" s="16"/>
      <c r="LB6140" s="74"/>
      <c r="LC6140" s="74"/>
    </row>
    <row r="6141" spans="8:315" x14ac:dyDescent="0.35">
      <c r="H6141" s="4"/>
      <c r="J6141" s="8"/>
      <c r="K6141" s="8"/>
      <c r="L6141" s="8"/>
      <c r="M6141" s="8"/>
      <c r="O6141" s="8"/>
      <c r="P6141" s="8"/>
      <c r="R6141" s="8"/>
      <c r="S6141" s="8"/>
      <c r="T6141" s="8"/>
      <c r="U6141" s="8"/>
      <c r="W6141" s="8">
        <f t="shared" si="4579"/>
        <v>244.8</v>
      </c>
      <c r="X6141">
        <v>21060000</v>
      </c>
      <c r="Y6141">
        <f t="shared" si="4580"/>
        <v>5850</v>
      </c>
      <c r="Z6141" s="8">
        <v>114.4</v>
      </c>
      <c r="AA6141" s="8">
        <v>23.9</v>
      </c>
      <c r="AB6141" s="8">
        <v>57.6</v>
      </c>
      <c r="AC6141" s="4"/>
      <c r="KL6141" s="84"/>
      <c r="KP6141" s="84"/>
      <c r="KS6141" s="74"/>
      <c r="KT6141" s="74"/>
      <c r="KU6141" s="16"/>
      <c r="KV6141" s="72"/>
      <c r="KW6141" s="72"/>
      <c r="KX6141" s="16"/>
      <c r="KZ6141" s="16"/>
      <c r="LA6141" s="16"/>
      <c r="LB6141" s="74"/>
      <c r="LC6141" s="74"/>
    </row>
    <row r="6142" spans="8:315" x14ac:dyDescent="0.35">
      <c r="H6142" s="4"/>
      <c r="J6142" s="8"/>
      <c r="K6142" s="8"/>
      <c r="L6142" s="8"/>
      <c r="M6142" s="8"/>
      <c r="O6142" s="8"/>
      <c r="P6142" s="8"/>
      <c r="R6142" s="8"/>
      <c r="S6142" s="8"/>
      <c r="T6142" s="8"/>
      <c r="U6142" s="8"/>
      <c r="W6142" s="8">
        <f t="shared" si="4579"/>
        <v>244.8</v>
      </c>
      <c r="X6142">
        <v>21063600</v>
      </c>
      <c r="Y6142">
        <f t="shared" si="4580"/>
        <v>5851</v>
      </c>
      <c r="Z6142" s="8">
        <v>16.100000000000001</v>
      </c>
      <c r="AA6142" s="8">
        <v>22.6</v>
      </c>
      <c r="AB6142" s="8">
        <v>54.7</v>
      </c>
      <c r="AC6142" s="4"/>
      <c r="KL6142" s="84"/>
      <c r="KP6142" s="84"/>
      <c r="KS6142" s="74"/>
      <c r="KT6142" s="74"/>
      <c r="KU6142" s="16"/>
      <c r="KV6142" s="72"/>
      <c r="KW6142" s="72"/>
      <c r="KX6142" s="16"/>
      <c r="KZ6142" s="16"/>
      <c r="LA6142" s="16"/>
      <c r="LB6142" s="74"/>
      <c r="LC6142" s="74"/>
    </row>
    <row r="6143" spans="8:315" x14ac:dyDescent="0.35">
      <c r="H6143" s="4"/>
      <c r="J6143" s="8"/>
      <c r="K6143" s="8"/>
      <c r="L6143" s="8"/>
      <c r="M6143" s="8"/>
      <c r="O6143" s="8"/>
      <c r="P6143" s="8"/>
      <c r="R6143" s="8"/>
      <c r="S6143" s="8"/>
      <c r="T6143" s="8"/>
      <c r="U6143" s="8"/>
      <c r="W6143" s="8">
        <f t="shared" si="4579"/>
        <v>244.8</v>
      </c>
      <c r="X6143">
        <v>21067200</v>
      </c>
      <c r="Y6143">
        <f t="shared" si="4580"/>
        <v>5852</v>
      </c>
      <c r="Z6143" s="8">
        <v>0</v>
      </c>
      <c r="AA6143" s="8">
        <v>21.4</v>
      </c>
      <c r="AB6143" s="8">
        <v>56</v>
      </c>
      <c r="AC6143" s="4"/>
      <c r="KL6143" s="84"/>
      <c r="KP6143" s="84"/>
      <c r="KS6143" s="74"/>
      <c r="KT6143" s="74"/>
      <c r="KU6143" s="16"/>
      <c r="KV6143" s="72"/>
      <c r="KW6143" s="72"/>
      <c r="KX6143" s="16"/>
      <c r="KZ6143" s="16"/>
      <c r="LA6143" s="16"/>
      <c r="LB6143" s="74"/>
      <c r="LC6143" s="74"/>
    </row>
    <row r="6144" spans="8:315" x14ac:dyDescent="0.35">
      <c r="H6144" s="4"/>
      <c r="J6144" s="8"/>
      <c r="K6144" s="8"/>
      <c r="L6144" s="8"/>
      <c r="M6144" s="8"/>
      <c r="O6144" s="8"/>
      <c r="P6144" s="8"/>
      <c r="R6144" s="8"/>
      <c r="S6144" s="8"/>
      <c r="T6144" s="8"/>
      <c r="U6144" s="8"/>
      <c r="W6144" s="8">
        <f t="shared" si="4579"/>
        <v>244.9</v>
      </c>
      <c r="X6144">
        <v>21070800</v>
      </c>
      <c r="Y6144">
        <f t="shared" si="4580"/>
        <v>5853</v>
      </c>
      <c r="Z6144" s="8">
        <v>0</v>
      </c>
      <c r="AA6144" s="8">
        <v>20.5</v>
      </c>
      <c r="AB6144" s="8">
        <v>58</v>
      </c>
      <c r="AC6144" s="4"/>
      <c r="KL6144" s="84"/>
      <c r="KP6144" s="84"/>
      <c r="KS6144" s="74"/>
      <c r="KT6144" s="74"/>
      <c r="KU6144" s="16"/>
      <c r="KV6144" s="72"/>
      <c r="KW6144" s="72"/>
      <c r="KX6144" s="16"/>
      <c r="KZ6144" s="16"/>
      <c r="LA6144" s="16"/>
      <c r="LB6144" s="74"/>
      <c r="LC6144" s="74"/>
    </row>
    <row r="6145" spans="8:315" x14ac:dyDescent="0.35">
      <c r="H6145" s="4"/>
      <c r="J6145" s="8"/>
      <c r="K6145" s="8"/>
      <c r="L6145" s="8"/>
      <c r="M6145" s="8"/>
      <c r="O6145" s="8"/>
      <c r="P6145" s="8"/>
      <c r="R6145" s="8"/>
      <c r="S6145" s="8"/>
      <c r="T6145" s="8"/>
      <c r="U6145" s="8"/>
      <c r="W6145" s="8">
        <f t="shared" si="4579"/>
        <v>244.9</v>
      </c>
      <c r="X6145">
        <v>21074400</v>
      </c>
      <c r="Y6145">
        <f t="shared" si="4580"/>
        <v>5854</v>
      </c>
      <c r="Z6145" s="8">
        <v>0</v>
      </c>
      <c r="AA6145" s="8">
        <v>19.100000000000001</v>
      </c>
      <c r="AB6145" s="8">
        <v>65.099999999999994</v>
      </c>
      <c r="AC6145" s="4"/>
      <c r="KL6145" s="84"/>
      <c r="KP6145" s="84"/>
      <c r="KS6145" s="74"/>
      <c r="KT6145" s="74"/>
      <c r="KU6145" s="16"/>
      <c r="KV6145" s="72"/>
      <c r="KW6145" s="72"/>
      <c r="KX6145" s="16"/>
      <c r="KZ6145" s="16"/>
      <c r="LA6145" s="16"/>
      <c r="LB6145" s="74"/>
      <c r="LC6145" s="74"/>
    </row>
    <row r="6146" spans="8:315" x14ac:dyDescent="0.35">
      <c r="H6146" s="4"/>
      <c r="J6146" s="8"/>
      <c r="K6146" s="8"/>
      <c r="L6146" s="8"/>
      <c r="M6146" s="8"/>
      <c r="O6146" s="8"/>
      <c r="P6146" s="8"/>
      <c r="R6146" s="8"/>
      <c r="S6146" s="8"/>
      <c r="T6146" s="8"/>
      <c r="U6146" s="8"/>
      <c r="W6146" s="8">
        <f t="shared" si="4579"/>
        <v>245</v>
      </c>
      <c r="X6146">
        <v>21078000</v>
      </c>
      <c r="Y6146">
        <f t="shared" si="4580"/>
        <v>5855</v>
      </c>
      <c r="Z6146" s="8">
        <v>0</v>
      </c>
      <c r="AA6146" s="8">
        <v>18</v>
      </c>
      <c r="AB6146" s="8">
        <v>64.900000000000006</v>
      </c>
      <c r="AC6146" s="4"/>
      <c r="KL6146" s="84"/>
      <c r="KP6146" s="84"/>
      <c r="KS6146" s="74"/>
      <c r="KT6146" s="74"/>
      <c r="KU6146" s="16"/>
      <c r="KV6146" s="72"/>
      <c r="KW6146" s="72"/>
      <c r="KX6146" s="16"/>
      <c r="KZ6146" s="16"/>
      <c r="LA6146" s="16"/>
      <c r="LB6146" s="74"/>
      <c r="LC6146" s="74"/>
    </row>
    <row r="6147" spans="8:315" x14ac:dyDescent="0.35">
      <c r="H6147" s="4"/>
      <c r="J6147" s="8"/>
      <c r="K6147" s="8"/>
      <c r="L6147" s="8"/>
      <c r="M6147" s="8"/>
      <c r="O6147" s="8"/>
      <c r="P6147" s="8"/>
      <c r="R6147" s="8"/>
      <c r="S6147" s="8"/>
      <c r="T6147" s="8"/>
      <c r="U6147" s="8"/>
      <c r="W6147" s="8">
        <f t="shared" si="4579"/>
        <v>245</v>
      </c>
      <c r="X6147">
        <v>21081600</v>
      </c>
      <c r="Y6147">
        <f t="shared" si="4580"/>
        <v>5856</v>
      </c>
      <c r="Z6147" s="8">
        <v>0</v>
      </c>
      <c r="AA6147" s="8">
        <v>17.3</v>
      </c>
      <c r="AB6147" s="8">
        <v>68.599999999999994</v>
      </c>
      <c r="AC6147" s="4"/>
      <c r="KL6147" s="84"/>
      <c r="KP6147" s="84"/>
      <c r="KS6147" s="74"/>
      <c r="KT6147" s="74"/>
      <c r="KU6147" s="16"/>
      <c r="KV6147" s="72"/>
      <c r="KW6147" s="72"/>
      <c r="KX6147" s="16"/>
      <c r="KZ6147" s="16"/>
      <c r="LA6147" s="16"/>
      <c r="LB6147" s="74"/>
      <c r="LC6147" s="74"/>
    </row>
    <row r="6148" spans="8:315" x14ac:dyDescent="0.35">
      <c r="H6148" s="4"/>
      <c r="J6148" s="8"/>
      <c r="K6148" s="8"/>
      <c r="L6148" s="8"/>
      <c r="M6148" s="8"/>
      <c r="O6148" s="8"/>
      <c r="P6148" s="8"/>
      <c r="R6148" s="8"/>
      <c r="S6148" s="8"/>
      <c r="T6148" s="8"/>
      <c r="U6148" s="8"/>
      <c r="W6148" s="8">
        <f t="shared" si="4579"/>
        <v>245</v>
      </c>
      <c r="X6148">
        <v>21085200</v>
      </c>
      <c r="Y6148">
        <f t="shared" si="4580"/>
        <v>5857</v>
      </c>
      <c r="Z6148" s="8">
        <v>0</v>
      </c>
      <c r="AA6148" s="8">
        <v>16.5</v>
      </c>
      <c r="AB6148" s="8">
        <v>73.8</v>
      </c>
      <c r="AC6148" s="4"/>
      <c r="KL6148" s="84"/>
      <c r="KP6148" s="84"/>
      <c r="KS6148" s="74"/>
      <c r="KT6148" s="74"/>
      <c r="KU6148" s="16"/>
      <c r="KV6148" s="72"/>
      <c r="KW6148" s="72"/>
      <c r="KX6148" s="16"/>
      <c r="KZ6148" s="16"/>
      <c r="LA6148" s="16"/>
      <c r="LB6148" s="74"/>
      <c r="LC6148" s="74"/>
    </row>
    <row r="6149" spans="8:315" x14ac:dyDescent="0.35">
      <c r="H6149" s="4"/>
      <c r="J6149" s="8"/>
      <c r="K6149" s="8"/>
      <c r="L6149" s="8"/>
      <c r="M6149" s="8"/>
      <c r="O6149" s="8"/>
      <c r="P6149" s="8"/>
      <c r="R6149" s="8"/>
      <c r="S6149" s="8"/>
      <c r="T6149" s="8"/>
      <c r="U6149" s="8"/>
      <c r="W6149" s="8">
        <f t="shared" si="4579"/>
        <v>245.1</v>
      </c>
      <c r="X6149">
        <v>21088800</v>
      </c>
      <c r="Y6149">
        <f t="shared" si="4580"/>
        <v>5858</v>
      </c>
      <c r="Z6149" s="8">
        <v>0</v>
      </c>
      <c r="AA6149" s="8">
        <v>15.4</v>
      </c>
      <c r="AB6149" s="8">
        <v>75.900000000000006</v>
      </c>
      <c r="AC6149" s="4"/>
      <c r="KL6149" s="84"/>
      <c r="KP6149" s="84"/>
      <c r="KS6149" s="74"/>
      <c r="KT6149" s="74"/>
      <c r="KU6149" s="16"/>
      <c r="KV6149" s="72"/>
      <c r="KW6149" s="72"/>
      <c r="KX6149" s="16"/>
      <c r="KZ6149" s="16"/>
      <c r="LA6149" s="16"/>
      <c r="LB6149" s="74"/>
      <c r="LC6149" s="74"/>
    </row>
    <row r="6150" spans="8:315" x14ac:dyDescent="0.35">
      <c r="H6150" s="4"/>
      <c r="J6150" s="8"/>
      <c r="K6150" s="8"/>
      <c r="L6150" s="8"/>
      <c r="M6150" s="8"/>
      <c r="O6150" s="8"/>
      <c r="P6150" s="8"/>
      <c r="R6150" s="8"/>
      <c r="S6150" s="8"/>
      <c r="T6150" s="8"/>
      <c r="U6150" s="8"/>
      <c r="W6150" s="8">
        <f t="shared" si="4579"/>
        <v>245.1</v>
      </c>
      <c r="X6150">
        <v>21092400</v>
      </c>
      <c r="Y6150">
        <f t="shared" si="4580"/>
        <v>5859</v>
      </c>
      <c r="Z6150" s="8">
        <v>0</v>
      </c>
      <c r="AA6150" s="8">
        <v>15.5</v>
      </c>
      <c r="AB6150" s="8">
        <v>78.400000000000006</v>
      </c>
      <c r="AC6150" s="4"/>
      <c r="KL6150" s="84"/>
      <c r="KP6150" s="84"/>
      <c r="KS6150" s="74"/>
      <c r="KT6150" s="74"/>
      <c r="KU6150" s="16"/>
      <c r="KV6150" s="72"/>
      <c r="KW6150" s="72"/>
      <c r="KX6150" s="16"/>
      <c r="KZ6150" s="16"/>
      <c r="LA6150" s="16"/>
      <c r="LB6150" s="74"/>
      <c r="LC6150" s="74"/>
    </row>
    <row r="6151" spans="8:315" x14ac:dyDescent="0.35">
      <c r="H6151" s="4"/>
      <c r="J6151" s="8"/>
      <c r="K6151" s="8"/>
      <c r="L6151" s="8"/>
      <c r="M6151" s="8"/>
      <c r="O6151" s="8"/>
      <c r="P6151" s="8"/>
      <c r="R6151" s="8"/>
      <c r="S6151" s="8"/>
      <c r="T6151" s="8"/>
      <c r="U6151" s="8"/>
      <c r="W6151" s="8">
        <f t="shared" si="4579"/>
        <v>245.2</v>
      </c>
      <c r="X6151">
        <v>21096000</v>
      </c>
      <c r="Y6151">
        <f t="shared" si="4580"/>
        <v>5860</v>
      </c>
      <c r="Z6151" s="8">
        <v>0</v>
      </c>
      <c r="AA6151" s="8">
        <v>15.1</v>
      </c>
      <c r="AB6151" s="8">
        <v>80.7</v>
      </c>
      <c r="AC6151" s="4"/>
      <c r="KL6151" s="84"/>
      <c r="KP6151" s="84"/>
      <c r="KS6151" s="74"/>
      <c r="KT6151" s="74"/>
      <c r="KU6151" s="16"/>
      <c r="KV6151" s="72"/>
      <c r="KW6151" s="72"/>
      <c r="KX6151" s="16"/>
      <c r="KZ6151" s="16"/>
      <c r="LA6151" s="16"/>
      <c r="LB6151" s="74"/>
      <c r="LC6151" s="74"/>
    </row>
    <row r="6152" spans="8:315" x14ac:dyDescent="0.35">
      <c r="H6152" s="4"/>
      <c r="J6152" s="8"/>
      <c r="K6152" s="8"/>
      <c r="L6152" s="8"/>
      <c r="M6152" s="8"/>
      <c r="O6152" s="8"/>
      <c r="P6152" s="8"/>
      <c r="R6152" s="8"/>
      <c r="S6152" s="8"/>
      <c r="T6152" s="8"/>
      <c r="U6152" s="8"/>
      <c r="W6152" s="8">
        <f t="shared" si="4579"/>
        <v>245.2</v>
      </c>
      <c r="X6152">
        <v>21099600</v>
      </c>
      <c r="Y6152">
        <f t="shared" si="4580"/>
        <v>5861</v>
      </c>
      <c r="Z6152" s="8">
        <v>0</v>
      </c>
      <c r="AA6152" s="8">
        <v>14.4</v>
      </c>
      <c r="AB6152" s="8">
        <v>85.4</v>
      </c>
      <c r="AC6152" s="4"/>
      <c r="KL6152" s="84"/>
      <c r="KP6152" s="84"/>
      <c r="KS6152" s="74"/>
      <c r="KT6152" s="74"/>
      <c r="KU6152" s="16"/>
      <c r="KV6152" s="72"/>
      <c r="KW6152" s="72"/>
      <c r="KX6152" s="16"/>
      <c r="KZ6152" s="16"/>
      <c r="LA6152" s="16"/>
      <c r="LB6152" s="74"/>
      <c r="LC6152" s="74"/>
    </row>
    <row r="6153" spans="8:315" x14ac:dyDescent="0.35">
      <c r="H6153" s="4"/>
      <c r="J6153" s="8"/>
      <c r="K6153" s="8"/>
      <c r="L6153" s="8"/>
      <c r="M6153" s="8"/>
      <c r="O6153" s="8"/>
      <c r="P6153" s="8"/>
      <c r="R6153" s="8"/>
      <c r="S6153" s="8"/>
      <c r="T6153" s="8"/>
      <c r="U6153" s="8"/>
      <c r="W6153" s="8">
        <f t="shared" si="4579"/>
        <v>245.3</v>
      </c>
      <c r="X6153">
        <v>21103200</v>
      </c>
      <c r="Y6153">
        <f t="shared" si="4580"/>
        <v>5862</v>
      </c>
      <c r="Z6153" s="8">
        <v>11.7</v>
      </c>
      <c r="AA6153" s="8">
        <v>14.1</v>
      </c>
      <c r="AB6153" s="8">
        <v>84</v>
      </c>
      <c r="AC6153" s="4"/>
      <c r="KL6153" s="84"/>
      <c r="KP6153" s="84"/>
      <c r="KS6153" s="74"/>
      <c r="KT6153" s="74"/>
      <c r="KU6153" s="16"/>
      <c r="KV6153" s="72"/>
      <c r="KW6153" s="72"/>
      <c r="KX6153" s="16"/>
      <c r="KZ6153" s="16"/>
      <c r="LA6153" s="16"/>
      <c r="LB6153" s="74"/>
      <c r="LC6153" s="74"/>
    </row>
    <row r="6154" spans="8:315" x14ac:dyDescent="0.35">
      <c r="H6154" s="4"/>
      <c r="J6154" s="8"/>
      <c r="K6154" s="8"/>
      <c r="L6154" s="8"/>
      <c r="M6154" s="8"/>
      <c r="O6154" s="8"/>
      <c r="P6154" s="8"/>
      <c r="R6154" s="8"/>
      <c r="S6154" s="8"/>
      <c r="T6154" s="8"/>
      <c r="U6154" s="8"/>
      <c r="W6154" s="8">
        <f t="shared" si="4579"/>
        <v>245.3</v>
      </c>
      <c r="X6154">
        <v>21106800</v>
      </c>
      <c r="Y6154">
        <f t="shared" si="4580"/>
        <v>5863</v>
      </c>
      <c r="Z6154" s="8">
        <v>137.19999999999999</v>
      </c>
      <c r="AA6154" s="8">
        <v>15.3</v>
      </c>
      <c r="AB6154" s="8">
        <v>79.400000000000006</v>
      </c>
      <c r="AC6154" s="4"/>
      <c r="KL6154" s="84"/>
      <c r="KP6154" s="84"/>
      <c r="KS6154" s="74"/>
      <c r="KT6154" s="74"/>
      <c r="KU6154" s="16"/>
      <c r="KV6154" s="72"/>
      <c r="KW6154" s="72"/>
      <c r="KX6154" s="16"/>
      <c r="KZ6154" s="16"/>
      <c r="LA6154" s="16"/>
      <c r="LB6154" s="74"/>
      <c r="LC6154" s="74"/>
    </row>
    <row r="6155" spans="8:315" x14ac:dyDescent="0.35">
      <c r="H6155" s="4"/>
      <c r="J6155" s="8"/>
      <c r="K6155" s="8"/>
      <c r="L6155" s="8"/>
      <c r="M6155" s="8"/>
      <c r="O6155" s="8"/>
      <c r="P6155" s="8"/>
      <c r="R6155" s="8"/>
      <c r="S6155" s="8"/>
      <c r="T6155" s="8"/>
      <c r="U6155" s="8"/>
      <c r="W6155" s="8">
        <f t="shared" si="4579"/>
        <v>245.3</v>
      </c>
      <c r="X6155">
        <v>21110400</v>
      </c>
      <c r="Y6155">
        <f t="shared" si="4580"/>
        <v>5864</v>
      </c>
      <c r="Z6155" s="8">
        <v>301.39999999999998</v>
      </c>
      <c r="AA6155" s="8">
        <v>16.2</v>
      </c>
      <c r="AB6155" s="8">
        <v>75.599999999999994</v>
      </c>
      <c r="AC6155" s="4"/>
      <c r="KL6155" s="84"/>
      <c r="KP6155" s="84"/>
      <c r="KS6155" s="74"/>
      <c r="KT6155" s="74"/>
      <c r="KU6155" s="16"/>
      <c r="KV6155" s="72"/>
      <c r="KW6155" s="72"/>
      <c r="KX6155" s="16"/>
      <c r="KZ6155" s="16"/>
      <c r="LA6155" s="16"/>
      <c r="LB6155" s="74"/>
      <c r="LC6155" s="74"/>
    </row>
    <row r="6156" spans="8:315" x14ac:dyDescent="0.35">
      <c r="H6156" s="4"/>
      <c r="J6156" s="8"/>
      <c r="K6156" s="8"/>
      <c r="L6156" s="8"/>
      <c r="M6156" s="8"/>
      <c r="O6156" s="8"/>
      <c r="P6156" s="8"/>
      <c r="R6156" s="8"/>
      <c r="S6156" s="8"/>
      <c r="T6156" s="8"/>
      <c r="U6156" s="8"/>
      <c r="W6156" s="8">
        <f t="shared" si="4579"/>
        <v>245.4</v>
      </c>
      <c r="X6156">
        <v>21114000</v>
      </c>
      <c r="Y6156">
        <f t="shared" si="4580"/>
        <v>5865</v>
      </c>
      <c r="Z6156" s="8">
        <v>472.8</v>
      </c>
      <c r="AA6156" s="8">
        <v>17.399999999999999</v>
      </c>
      <c r="AB6156" s="8">
        <v>70.400000000000006</v>
      </c>
      <c r="AC6156" s="4"/>
      <c r="KL6156" s="84"/>
      <c r="KP6156" s="84"/>
      <c r="KS6156" s="74"/>
      <c r="KT6156" s="74"/>
      <c r="KU6156" s="16"/>
      <c r="KV6156" s="72"/>
      <c r="KW6156" s="72"/>
      <c r="KX6156" s="16"/>
      <c r="KZ6156" s="16"/>
      <c r="LA6156" s="16"/>
      <c r="LB6156" s="74"/>
      <c r="LC6156" s="74"/>
    </row>
    <row r="6157" spans="8:315" x14ac:dyDescent="0.35">
      <c r="H6157" s="4"/>
      <c r="J6157" s="8"/>
      <c r="K6157" s="8"/>
      <c r="L6157" s="8"/>
      <c r="M6157" s="8"/>
      <c r="O6157" s="8"/>
      <c r="P6157" s="8"/>
      <c r="R6157" s="8"/>
      <c r="S6157" s="8"/>
      <c r="T6157" s="8"/>
      <c r="U6157" s="8"/>
      <c r="W6157" s="8">
        <f t="shared" si="4579"/>
        <v>245.4</v>
      </c>
      <c r="X6157">
        <v>21117600</v>
      </c>
      <c r="Y6157">
        <f t="shared" si="4580"/>
        <v>5866</v>
      </c>
      <c r="Z6157" s="8">
        <v>528.29999999999995</v>
      </c>
      <c r="AA6157" s="8">
        <v>18.399999999999999</v>
      </c>
      <c r="AB6157" s="8">
        <v>68.599999999999994</v>
      </c>
      <c r="AC6157" s="4"/>
      <c r="KL6157" s="84"/>
      <c r="KP6157" s="84"/>
      <c r="KS6157" s="74"/>
      <c r="KT6157" s="74"/>
      <c r="KU6157" s="16"/>
      <c r="KV6157" s="72"/>
      <c r="KW6157" s="72"/>
      <c r="KX6157" s="16"/>
      <c r="KZ6157" s="16"/>
      <c r="LA6157" s="16"/>
      <c r="LB6157" s="74"/>
      <c r="LC6157" s="74"/>
    </row>
    <row r="6158" spans="8:315" x14ac:dyDescent="0.35">
      <c r="H6158" s="4"/>
      <c r="J6158" s="8"/>
      <c r="K6158" s="8"/>
      <c r="L6158" s="8"/>
      <c r="M6158" s="8"/>
      <c r="O6158" s="8"/>
      <c r="P6158" s="8"/>
      <c r="R6158" s="8"/>
      <c r="S6158" s="8"/>
      <c r="T6158" s="8"/>
      <c r="U6158" s="8"/>
      <c r="W6158" s="8">
        <f t="shared" si="4579"/>
        <v>245.5</v>
      </c>
      <c r="X6158">
        <v>21121200</v>
      </c>
      <c r="Y6158">
        <f t="shared" si="4580"/>
        <v>5867</v>
      </c>
      <c r="Z6158" s="8">
        <v>501.9</v>
      </c>
      <c r="AA6158" s="8">
        <v>19.2</v>
      </c>
      <c r="AB6158" s="8">
        <v>60.4</v>
      </c>
      <c r="AC6158" s="4"/>
      <c r="KL6158" s="84"/>
      <c r="KP6158" s="84"/>
      <c r="KS6158" s="74"/>
      <c r="KT6158" s="74"/>
      <c r="KU6158" s="16"/>
      <c r="KV6158" s="72"/>
      <c r="KW6158" s="72"/>
      <c r="KX6158" s="16"/>
      <c r="KZ6158" s="16"/>
      <c r="LA6158" s="16"/>
      <c r="LB6158" s="74"/>
      <c r="LC6158" s="74"/>
    </row>
    <row r="6159" spans="8:315" x14ac:dyDescent="0.35">
      <c r="H6159" s="4"/>
      <c r="J6159" s="8"/>
      <c r="K6159" s="8"/>
      <c r="L6159" s="8"/>
      <c r="M6159" s="8"/>
      <c r="O6159" s="8"/>
      <c r="P6159" s="8"/>
      <c r="R6159" s="8"/>
      <c r="S6159" s="8"/>
      <c r="T6159" s="8"/>
      <c r="U6159" s="8"/>
      <c r="W6159" s="8">
        <f t="shared" si="4579"/>
        <v>245.5</v>
      </c>
      <c r="X6159">
        <v>21124800</v>
      </c>
      <c r="Y6159">
        <f t="shared" si="4580"/>
        <v>5868</v>
      </c>
      <c r="Z6159" s="8">
        <v>467.5</v>
      </c>
      <c r="AA6159" s="8">
        <v>19.8</v>
      </c>
      <c r="AB6159" s="8">
        <v>62.7</v>
      </c>
      <c r="AC6159" s="4"/>
      <c r="KL6159" s="84"/>
      <c r="KP6159" s="84"/>
      <c r="KS6159" s="74"/>
      <c r="KT6159" s="74"/>
      <c r="KU6159" s="16"/>
      <c r="KV6159" s="72"/>
      <c r="KW6159" s="72"/>
      <c r="KX6159" s="16"/>
      <c r="KZ6159" s="16"/>
      <c r="LA6159" s="16"/>
      <c r="LB6159" s="74"/>
      <c r="LC6159" s="74"/>
    </row>
    <row r="6160" spans="8:315" x14ac:dyDescent="0.35">
      <c r="H6160" s="4"/>
      <c r="J6160" s="8"/>
      <c r="K6160" s="8"/>
      <c r="L6160" s="8"/>
      <c r="M6160" s="8"/>
      <c r="O6160" s="8"/>
      <c r="P6160" s="8"/>
      <c r="R6160" s="8"/>
      <c r="S6160" s="8"/>
      <c r="T6160" s="8"/>
      <c r="U6160" s="8"/>
      <c r="W6160" s="8">
        <f t="shared" si="4579"/>
        <v>245.5</v>
      </c>
      <c r="X6160">
        <v>21128400</v>
      </c>
      <c r="Y6160">
        <f t="shared" si="4580"/>
        <v>5869</v>
      </c>
      <c r="Z6160" s="8">
        <v>436.9</v>
      </c>
      <c r="AA6160" s="8">
        <v>20.2</v>
      </c>
      <c r="AB6160" s="8">
        <v>55.4</v>
      </c>
      <c r="AC6160" s="4"/>
      <c r="KL6160" s="84"/>
      <c r="KP6160" s="84"/>
      <c r="KS6160" s="74"/>
      <c r="KT6160" s="74"/>
      <c r="KU6160" s="16"/>
      <c r="KV6160" s="72"/>
      <c r="KW6160" s="72"/>
      <c r="KX6160" s="16"/>
      <c r="KZ6160" s="16"/>
      <c r="LA6160" s="16"/>
      <c r="LB6160" s="74"/>
      <c r="LC6160" s="74"/>
    </row>
    <row r="6161" spans="8:315" x14ac:dyDescent="0.35">
      <c r="H6161" s="4"/>
      <c r="J6161" s="8"/>
      <c r="K6161" s="8"/>
      <c r="L6161" s="8"/>
      <c r="M6161" s="8"/>
      <c r="O6161" s="8"/>
      <c r="P6161" s="8"/>
      <c r="R6161" s="8"/>
      <c r="S6161" s="8"/>
      <c r="T6161" s="8"/>
      <c r="U6161" s="8"/>
      <c r="W6161" s="8">
        <f t="shared" si="4579"/>
        <v>245.6</v>
      </c>
      <c r="X6161">
        <v>21132000</v>
      </c>
      <c r="Y6161">
        <f t="shared" si="4580"/>
        <v>5870</v>
      </c>
      <c r="Z6161" s="8">
        <v>469.7</v>
      </c>
      <c r="AA6161" s="8">
        <v>20.5</v>
      </c>
      <c r="AB6161" s="8">
        <v>55.5</v>
      </c>
      <c r="AC6161" s="4"/>
      <c r="KL6161" s="84"/>
      <c r="KP6161" s="84"/>
      <c r="KS6161" s="74"/>
      <c r="KT6161" s="74"/>
      <c r="KU6161" s="16"/>
      <c r="KV6161" s="72"/>
      <c r="KW6161" s="72"/>
      <c r="KX6161" s="16"/>
      <c r="KZ6161" s="16"/>
      <c r="LA6161" s="16"/>
      <c r="LB6161" s="74"/>
      <c r="LC6161" s="74"/>
    </row>
    <row r="6162" spans="8:315" x14ac:dyDescent="0.35">
      <c r="H6162" s="4"/>
      <c r="J6162" s="8"/>
      <c r="K6162" s="8"/>
      <c r="L6162" s="8"/>
      <c r="M6162" s="8"/>
      <c r="O6162" s="8"/>
      <c r="P6162" s="8"/>
      <c r="R6162" s="8"/>
      <c r="S6162" s="8"/>
      <c r="T6162" s="8"/>
      <c r="U6162" s="8"/>
      <c r="W6162" s="8">
        <f t="shared" si="4579"/>
        <v>245.6</v>
      </c>
      <c r="X6162">
        <v>21135600</v>
      </c>
      <c r="Y6162">
        <f t="shared" si="4580"/>
        <v>5871</v>
      </c>
      <c r="Z6162" s="8">
        <v>596.9</v>
      </c>
      <c r="AA6162" s="8">
        <v>22.1</v>
      </c>
      <c r="AB6162" s="8">
        <v>52.4</v>
      </c>
      <c r="AC6162" s="4"/>
      <c r="KL6162" s="84"/>
      <c r="KP6162" s="84"/>
      <c r="KS6162" s="74"/>
      <c r="KT6162" s="74"/>
      <c r="KU6162" s="16"/>
      <c r="KV6162" s="72"/>
      <c r="KW6162" s="72"/>
      <c r="KX6162" s="16"/>
      <c r="KZ6162" s="16"/>
      <c r="LA6162" s="16"/>
      <c r="LB6162" s="74"/>
      <c r="LC6162" s="74"/>
    </row>
    <row r="6163" spans="8:315" x14ac:dyDescent="0.35">
      <c r="H6163" s="4"/>
      <c r="J6163" s="8"/>
      <c r="K6163" s="8"/>
      <c r="L6163" s="8"/>
      <c r="M6163" s="8"/>
      <c r="O6163" s="8"/>
      <c r="P6163" s="8"/>
      <c r="R6163" s="8"/>
      <c r="S6163" s="8"/>
      <c r="T6163" s="8"/>
      <c r="U6163" s="8"/>
      <c r="W6163" s="8">
        <f t="shared" si="4579"/>
        <v>245.7</v>
      </c>
      <c r="X6163">
        <v>21139200</v>
      </c>
      <c r="Y6163">
        <f t="shared" si="4580"/>
        <v>5872</v>
      </c>
      <c r="Z6163" s="8">
        <v>301.10000000000002</v>
      </c>
      <c r="AA6163" s="8">
        <v>21.9</v>
      </c>
      <c r="AB6163" s="8">
        <v>54.8</v>
      </c>
      <c r="AC6163" s="4"/>
      <c r="KL6163" s="84"/>
      <c r="KP6163" s="84"/>
      <c r="KS6163" s="74"/>
      <c r="KT6163" s="74"/>
      <c r="KU6163" s="16"/>
      <c r="KV6163" s="72"/>
      <c r="KW6163" s="72"/>
      <c r="KX6163" s="16"/>
      <c r="KZ6163" s="16"/>
      <c r="LA6163" s="16"/>
      <c r="LB6163" s="74"/>
      <c r="LC6163" s="74"/>
    </row>
    <row r="6164" spans="8:315" x14ac:dyDescent="0.35">
      <c r="H6164" s="4"/>
      <c r="J6164" s="8"/>
      <c r="K6164" s="8"/>
      <c r="L6164" s="8"/>
      <c r="M6164" s="8"/>
      <c r="O6164" s="8"/>
      <c r="P6164" s="8"/>
      <c r="R6164" s="8"/>
      <c r="S6164" s="8"/>
      <c r="T6164" s="8"/>
      <c r="U6164" s="8"/>
      <c r="W6164" s="8">
        <f t="shared" si="4579"/>
        <v>245.7</v>
      </c>
      <c r="X6164">
        <v>21142800</v>
      </c>
      <c r="Y6164">
        <f t="shared" si="4580"/>
        <v>5873</v>
      </c>
      <c r="Z6164" s="8">
        <v>222.8</v>
      </c>
      <c r="AA6164" s="8">
        <v>21.4</v>
      </c>
      <c r="AB6164" s="8">
        <v>61.6</v>
      </c>
      <c r="AC6164" s="4"/>
      <c r="KL6164" s="84"/>
      <c r="KP6164" s="84"/>
      <c r="KS6164" s="74"/>
      <c r="KT6164" s="74"/>
      <c r="KU6164" s="16"/>
      <c r="KV6164" s="72"/>
      <c r="KW6164" s="72"/>
      <c r="KX6164" s="16"/>
      <c r="KZ6164" s="16"/>
      <c r="LA6164" s="16"/>
      <c r="LB6164" s="74"/>
      <c r="LC6164" s="74"/>
    </row>
    <row r="6165" spans="8:315" x14ac:dyDescent="0.35">
      <c r="H6165" s="4"/>
      <c r="J6165" s="8"/>
      <c r="K6165" s="8"/>
      <c r="L6165" s="8"/>
      <c r="M6165" s="8"/>
      <c r="O6165" s="8"/>
      <c r="P6165" s="8"/>
      <c r="R6165" s="8"/>
      <c r="S6165" s="8"/>
      <c r="T6165" s="8"/>
      <c r="U6165" s="8"/>
      <c r="W6165" s="8">
        <f t="shared" si="4579"/>
        <v>245.8</v>
      </c>
      <c r="X6165">
        <v>21146400</v>
      </c>
      <c r="Y6165">
        <f t="shared" si="4580"/>
        <v>5874</v>
      </c>
      <c r="Z6165" s="8">
        <v>94.7</v>
      </c>
      <c r="AA6165" s="8">
        <v>20.2</v>
      </c>
      <c r="AB6165" s="8">
        <v>69.3</v>
      </c>
      <c r="AC6165" s="4"/>
      <c r="KL6165" s="84"/>
      <c r="KP6165" s="84"/>
      <c r="KS6165" s="74"/>
      <c r="KT6165" s="74"/>
      <c r="KU6165" s="16"/>
      <c r="KV6165" s="72"/>
      <c r="KW6165" s="72"/>
      <c r="KX6165" s="16"/>
      <c r="KZ6165" s="16"/>
      <c r="LA6165" s="16"/>
      <c r="LB6165" s="74"/>
      <c r="LC6165" s="74"/>
    </row>
    <row r="6166" spans="8:315" x14ac:dyDescent="0.35">
      <c r="H6166" s="4"/>
      <c r="J6166" s="8"/>
      <c r="K6166" s="8"/>
      <c r="L6166" s="8"/>
      <c r="M6166" s="8"/>
      <c r="O6166" s="8"/>
      <c r="P6166" s="8"/>
      <c r="R6166" s="8"/>
      <c r="S6166" s="8"/>
      <c r="T6166" s="8"/>
      <c r="U6166" s="8"/>
      <c r="W6166" s="8">
        <f t="shared" si="4579"/>
        <v>245.8</v>
      </c>
      <c r="X6166">
        <v>21150000</v>
      </c>
      <c r="Y6166">
        <f t="shared" si="4580"/>
        <v>5875</v>
      </c>
      <c r="Z6166" s="8">
        <v>10.8</v>
      </c>
      <c r="AA6166" s="8">
        <v>19.2</v>
      </c>
      <c r="AB6166" s="8">
        <v>74.8</v>
      </c>
      <c r="AC6166" s="4"/>
      <c r="KL6166" s="84"/>
      <c r="KP6166" s="84"/>
      <c r="KS6166" s="74"/>
      <c r="KT6166" s="74"/>
      <c r="KU6166" s="16"/>
      <c r="KV6166" s="72"/>
      <c r="KW6166" s="72"/>
      <c r="KX6166" s="16"/>
      <c r="KZ6166" s="16"/>
      <c r="LA6166" s="16"/>
      <c r="LB6166" s="74"/>
      <c r="LC6166" s="74"/>
    </row>
    <row r="6167" spans="8:315" x14ac:dyDescent="0.35">
      <c r="H6167" s="4"/>
      <c r="J6167" s="8"/>
      <c r="K6167" s="8"/>
      <c r="L6167" s="8"/>
      <c r="M6167" s="8"/>
      <c r="O6167" s="8"/>
      <c r="P6167" s="8"/>
      <c r="R6167" s="8"/>
      <c r="S6167" s="8"/>
      <c r="T6167" s="8"/>
      <c r="U6167" s="8"/>
      <c r="W6167" s="8">
        <f t="shared" si="4579"/>
        <v>245.8</v>
      </c>
      <c r="X6167">
        <v>21153600</v>
      </c>
      <c r="Y6167">
        <f t="shared" si="4580"/>
        <v>5876</v>
      </c>
      <c r="Z6167" s="8">
        <v>0</v>
      </c>
      <c r="AA6167" s="8">
        <v>18.5</v>
      </c>
      <c r="AB6167" s="8">
        <v>77.599999999999994</v>
      </c>
      <c r="AC6167" s="4"/>
      <c r="KL6167" s="84"/>
      <c r="KP6167" s="84"/>
      <c r="KS6167" s="74"/>
      <c r="KT6167" s="74"/>
      <c r="KU6167" s="16"/>
      <c r="KV6167" s="72"/>
      <c r="KW6167" s="72"/>
      <c r="KX6167" s="16"/>
      <c r="KZ6167" s="16"/>
      <c r="LA6167" s="16"/>
      <c r="LB6167" s="74"/>
      <c r="LC6167" s="74"/>
    </row>
    <row r="6168" spans="8:315" x14ac:dyDescent="0.35">
      <c r="H6168" s="4"/>
      <c r="J6168" s="8"/>
      <c r="K6168" s="8"/>
      <c r="L6168" s="8"/>
      <c r="M6168" s="8"/>
      <c r="O6168" s="8"/>
      <c r="P6168" s="8"/>
      <c r="R6168" s="8"/>
      <c r="S6168" s="8"/>
      <c r="T6168" s="8"/>
      <c r="U6168" s="8"/>
      <c r="W6168" s="8">
        <f t="shared" si="4579"/>
        <v>245.9</v>
      </c>
      <c r="X6168">
        <v>21157200</v>
      </c>
      <c r="Y6168">
        <f t="shared" si="4580"/>
        <v>5877</v>
      </c>
      <c r="Z6168" s="8">
        <v>0</v>
      </c>
      <c r="AA6168" s="8">
        <v>18.2</v>
      </c>
      <c r="AB6168" s="8">
        <v>70.099999999999994</v>
      </c>
      <c r="AC6168" s="4"/>
      <c r="KL6168" s="84"/>
      <c r="KP6168" s="84"/>
      <c r="KS6168" s="74"/>
      <c r="KT6168" s="74"/>
      <c r="KU6168" s="16"/>
      <c r="KV6168" s="72"/>
      <c r="KW6168" s="72"/>
      <c r="KX6168" s="16"/>
      <c r="KZ6168" s="16"/>
      <c r="LA6168" s="16"/>
      <c r="LB6168" s="74"/>
      <c r="LC6168" s="74"/>
    </row>
    <row r="6169" spans="8:315" x14ac:dyDescent="0.35">
      <c r="H6169" s="4"/>
      <c r="J6169" s="8"/>
      <c r="K6169" s="8"/>
      <c r="L6169" s="8"/>
      <c r="M6169" s="8"/>
      <c r="O6169" s="8"/>
      <c r="P6169" s="8"/>
      <c r="R6169" s="8"/>
      <c r="S6169" s="8"/>
      <c r="T6169" s="8"/>
      <c r="U6169" s="8"/>
      <c r="W6169" s="8">
        <f t="shared" si="4579"/>
        <v>245.9</v>
      </c>
      <c r="X6169">
        <v>21160800</v>
      </c>
      <c r="Y6169">
        <f t="shared" si="4580"/>
        <v>5878</v>
      </c>
      <c r="Z6169" s="8">
        <v>0</v>
      </c>
      <c r="AA6169" s="8">
        <v>18.100000000000001</v>
      </c>
      <c r="AB6169" s="8">
        <v>72.2</v>
      </c>
      <c r="AC6169" s="4"/>
      <c r="KL6169" s="84"/>
      <c r="KP6169" s="84"/>
      <c r="KS6169" s="74"/>
      <c r="KT6169" s="74"/>
      <c r="KU6169" s="16"/>
      <c r="KV6169" s="72"/>
      <c r="KW6169" s="72"/>
      <c r="KX6169" s="16"/>
      <c r="KZ6169" s="16"/>
      <c r="LA6169" s="16"/>
      <c r="LB6169" s="74"/>
      <c r="LC6169" s="74"/>
    </row>
    <row r="6170" spans="8:315" x14ac:dyDescent="0.35">
      <c r="H6170" s="4"/>
      <c r="J6170" s="8"/>
      <c r="K6170" s="8"/>
      <c r="L6170" s="8"/>
      <c r="M6170" s="8"/>
      <c r="O6170" s="8"/>
      <c r="P6170" s="8"/>
      <c r="R6170" s="8"/>
      <c r="S6170" s="8"/>
      <c r="T6170" s="8"/>
      <c r="U6170" s="8"/>
      <c r="W6170" s="8">
        <f t="shared" si="4579"/>
        <v>246</v>
      </c>
      <c r="X6170">
        <v>21164400</v>
      </c>
      <c r="Y6170">
        <f t="shared" si="4580"/>
        <v>5879</v>
      </c>
      <c r="Z6170" s="8">
        <v>0</v>
      </c>
      <c r="AA6170" s="8">
        <v>17</v>
      </c>
      <c r="AB6170" s="8">
        <v>69.400000000000006</v>
      </c>
      <c r="AC6170" s="4"/>
      <c r="KL6170" s="84"/>
      <c r="KP6170" s="84"/>
      <c r="KS6170" s="74"/>
      <c r="KT6170" s="74"/>
      <c r="KU6170" s="16"/>
      <c r="KV6170" s="72"/>
      <c r="KW6170" s="72"/>
      <c r="KX6170" s="16"/>
      <c r="KZ6170" s="16"/>
      <c r="LA6170" s="16"/>
      <c r="LB6170" s="74"/>
      <c r="LC6170" s="74"/>
    </row>
    <row r="6171" spans="8:315" x14ac:dyDescent="0.35">
      <c r="H6171" s="4"/>
      <c r="J6171" s="8"/>
      <c r="K6171" s="8"/>
      <c r="L6171" s="8"/>
      <c r="M6171" s="8"/>
      <c r="O6171" s="8"/>
      <c r="P6171" s="8"/>
      <c r="R6171" s="8"/>
      <c r="S6171" s="8"/>
      <c r="T6171" s="8"/>
      <c r="U6171" s="8"/>
      <c r="W6171" s="8">
        <f t="shared" si="4579"/>
        <v>246</v>
      </c>
      <c r="X6171">
        <v>21168000</v>
      </c>
      <c r="Y6171">
        <f t="shared" si="4580"/>
        <v>5880</v>
      </c>
      <c r="Z6171" s="8">
        <v>0</v>
      </c>
      <c r="AA6171" s="8">
        <v>16.600000000000001</v>
      </c>
      <c r="AB6171" s="8">
        <v>70.099999999999994</v>
      </c>
      <c r="AC6171" s="4"/>
      <c r="KL6171" s="84"/>
      <c r="KP6171" s="84"/>
      <c r="KS6171" s="74"/>
      <c r="KT6171" s="74"/>
      <c r="KU6171" s="16"/>
      <c r="KV6171" s="72"/>
      <c r="KW6171" s="72"/>
      <c r="KX6171" s="16"/>
      <c r="KZ6171" s="16"/>
      <c r="LA6171" s="16"/>
      <c r="LB6171" s="74"/>
      <c r="LC6171" s="74"/>
    </row>
    <row r="6172" spans="8:315" x14ac:dyDescent="0.35">
      <c r="H6172" s="4"/>
      <c r="J6172" s="8"/>
      <c r="K6172" s="8"/>
      <c r="L6172" s="8"/>
      <c r="M6172" s="8"/>
      <c r="O6172" s="8"/>
      <c r="P6172" s="8"/>
      <c r="R6172" s="8"/>
      <c r="S6172" s="8"/>
      <c r="T6172" s="8"/>
      <c r="U6172" s="8"/>
      <c r="W6172" s="8">
        <f t="shared" si="4579"/>
        <v>246</v>
      </c>
      <c r="X6172">
        <v>21171600</v>
      </c>
      <c r="Y6172">
        <f t="shared" si="4580"/>
        <v>5881</v>
      </c>
      <c r="Z6172" s="8">
        <v>0</v>
      </c>
      <c r="AA6172" s="8">
        <v>16</v>
      </c>
      <c r="AB6172" s="8">
        <v>71.7</v>
      </c>
      <c r="AC6172" s="4"/>
      <c r="KL6172" s="84"/>
      <c r="KP6172" s="84"/>
      <c r="KS6172" s="74"/>
      <c r="KT6172" s="74"/>
      <c r="KU6172" s="16"/>
      <c r="KV6172" s="72"/>
      <c r="KW6172" s="72"/>
      <c r="KX6172" s="16"/>
      <c r="KZ6172" s="16"/>
      <c r="LA6172" s="16"/>
      <c r="LB6172" s="74"/>
      <c r="LC6172" s="74"/>
    </row>
    <row r="6173" spans="8:315" x14ac:dyDescent="0.35">
      <c r="H6173" s="4"/>
      <c r="J6173" s="8"/>
      <c r="K6173" s="8"/>
      <c r="L6173" s="8"/>
      <c r="M6173" s="8"/>
      <c r="O6173" s="8"/>
      <c r="P6173" s="8"/>
      <c r="R6173" s="8"/>
      <c r="S6173" s="8"/>
      <c r="T6173" s="8"/>
      <c r="U6173" s="8"/>
      <c r="W6173" s="8">
        <f t="shared" si="4579"/>
        <v>246.1</v>
      </c>
      <c r="X6173">
        <v>21175200</v>
      </c>
      <c r="Y6173">
        <f t="shared" si="4580"/>
        <v>5882</v>
      </c>
      <c r="Z6173" s="8">
        <v>0</v>
      </c>
      <c r="AA6173" s="8">
        <v>15.1</v>
      </c>
      <c r="AB6173" s="8">
        <v>73.400000000000006</v>
      </c>
      <c r="AC6173" s="4"/>
      <c r="KL6173" s="84"/>
      <c r="KP6173" s="84"/>
      <c r="KS6173" s="74"/>
      <c r="KT6173" s="74"/>
      <c r="KU6173" s="16"/>
      <c r="KV6173" s="72"/>
      <c r="KW6173" s="72"/>
      <c r="KX6173" s="16"/>
      <c r="KZ6173" s="16"/>
      <c r="LA6173" s="16"/>
      <c r="LB6173" s="74"/>
      <c r="LC6173" s="74"/>
    </row>
    <row r="6174" spans="8:315" x14ac:dyDescent="0.35">
      <c r="H6174" s="4"/>
      <c r="J6174" s="8"/>
      <c r="K6174" s="8"/>
      <c r="L6174" s="8"/>
      <c r="M6174" s="8"/>
      <c r="O6174" s="8"/>
      <c r="P6174" s="8"/>
      <c r="R6174" s="8"/>
      <c r="S6174" s="8"/>
      <c r="T6174" s="8"/>
      <c r="U6174" s="8"/>
      <c r="W6174" s="8">
        <f t="shared" si="4579"/>
        <v>246.1</v>
      </c>
      <c r="X6174">
        <v>21178800</v>
      </c>
      <c r="Y6174">
        <f t="shared" si="4580"/>
        <v>5883</v>
      </c>
      <c r="Z6174" s="8">
        <v>0</v>
      </c>
      <c r="AA6174" s="8">
        <v>14.6</v>
      </c>
      <c r="AB6174" s="8">
        <v>76.3</v>
      </c>
      <c r="AC6174" s="4"/>
      <c r="KL6174" s="84"/>
      <c r="KP6174" s="84"/>
      <c r="KS6174" s="74"/>
      <c r="KT6174" s="74"/>
      <c r="KU6174" s="16"/>
      <c r="KV6174" s="72"/>
      <c r="KW6174" s="72"/>
      <c r="KX6174" s="16"/>
      <c r="KZ6174" s="16"/>
      <c r="LA6174" s="16"/>
      <c r="LB6174" s="74"/>
      <c r="LC6174" s="74"/>
    </row>
    <row r="6175" spans="8:315" x14ac:dyDescent="0.35">
      <c r="H6175" s="4"/>
      <c r="J6175" s="8"/>
      <c r="K6175" s="8"/>
      <c r="L6175" s="8"/>
      <c r="M6175" s="8"/>
      <c r="O6175" s="8"/>
      <c r="P6175" s="8"/>
      <c r="R6175" s="8"/>
      <c r="S6175" s="8"/>
      <c r="T6175" s="8"/>
      <c r="U6175" s="8"/>
      <c r="W6175" s="8">
        <f t="shared" si="4579"/>
        <v>246.2</v>
      </c>
      <c r="X6175">
        <v>21182400</v>
      </c>
      <c r="Y6175">
        <f t="shared" si="4580"/>
        <v>5884</v>
      </c>
      <c r="Z6175" s="8">
        <v>0</v>
      </c>
      <c r="AA6175" s="8">
        <v>14.1</v>
      </c>
      <c r="AB6175" s="8">
        <v>78.400000000000006</v>
      </c>
      <c r="AC6175" s="4"/>
      <c r="KL6175" s="84"/>
      <c r="KP6175" s="84"/>
      <c r="KS6175" s="74"/>
      <c r="KT6175" s="74"/>
      <c r="KU6175" s="16"/>
      <c r="KV6175" s="72"/>
      <c r="KW6175" s="72"/>
      <c r="KX6175" s="16"/>
      <c r="KZ6175" s="16"/>
      <c r="LA6175" s="16"/>
      <c r="LB6175" s="74"/>
      <c r="LC6175" s="74"/>
    </row>
    <row r="6176" spans="8:315" x14ac:dyDescent="0.35">
      <c r="H6176" s="4"/>
      <c r="J6176" s="8"/>
      <c r="K6176" s="8"/>
      <c r="L6176" s="8"/>
      <c r="M6176" s="8"/>
      <c r="O6176" s="8"/>
      <c r="P6176" s="8"/>
      <c r="R6176" s="8"/>
      <c r="S6176" s="8"/>
      <c r="T6176" s="8"/>
      <c r="U6176" s="8"/>
      <c r="W6176" s="8">
        <f t="shared" si="4579"/>
        <v>246.2</v>
      </c>
      <c r="X6176">
        <v>21186000</v>
      </c>
      <c r="Y6176">
        <f t="shared" si="4580"/>
        <v>5885</v>
      </c>
      <c r="Z6176" s="8">
        <v>0</v>
      </c>
      <c r="AA6176" s="8">
        <v>13.6</v>
      </c>
      <c r="AB6176" s="8">
        <v>79.2</v>
      </c>
      <c r="AC6176" s="4"/>
      <c r="KL6176" s="84"/>
      <c r="KP6176" s="84"/>
      <c r="KS6176" s="74"/>
      <c r="KT6176" s="74"/>
      <c r="KU6176" s="16"/>
      <c r="KV6176" s="72"/>
      <c r="KW6176" s="72"/>
      <c r="KX6176" s="16"/>
      <c r="KZ6176" s="16"/>
      <c r="LA6176" s="16"/>
      <c r="LB6176" s="74"/>
      <c r="LC6176" s="74"/>
    </row>
    <row r="6177" spans="8:315" x14ac:dyDescent="0.35">
      <c r="H6177" s="4"/>
      <c r="J6177" s="8"/>
      <c r="K6177" s="8"/>
      <c r="L6177" s="8"/>
      <c r="M6177" s="8"/>
      <c r="O6177" s="8"/>
      <c r="P6177" s="8"/>
      <c r="R6177" s="8"/>
      <c r="S6177" s="8"/>
      <c r="T6177" s="8"/>
      <c r="U6177" s="8"/>
      <c r="W6177" s="8">
        <f t="shared" si="4579"/>
        <v>246.3</v>
      </c>
      <c r="X6177">
        <v>21189600</v>
      </c>
      <c r="Y6177">
        <f t="shared" si="4580"/>
        <v>5886</v>
      </c>
      <c r="Z6177" s="8">
        <v>10.8</v>
      </c>
      <c r="AA6177" s="8">
        <v>13.1</v>
      </c>
      <c r="AB6177" s="8">
        <v>79</v>
      </c>
      <c r="AC6177" s="4"/>
      <c r="KL6177" s="84"/>
      <c r="KP6177" s="84"/>
      <c r="KS6177" s="74"/>
      <c r="KT6177" s="74"/>
      <c r="KU6177" s="16"/>
      <c r="KV6177" s="72"/>
      <c r="KW6177" s="72"/>
      <c r="KX6177" s="16"/>
      <c r="KZ6177" s="16"/>
      <c r="LA6177" s="16"/>
      <c r="LB6177" s="74"/>
      <c r="LC6177" s="74"/>
    </row>
    <row r="6178" spans="8:315" x14ac:dyDescent="0.35">
      <c r="H6178" s="4"/>
      <c r="J6178" s="8"/>
      <c r="K6178" s="8"/>
      <c r="L6178" s="8"/>
      <c r="M6178" s="8"/>
      <c r="O6178" s="8"/>
      <c r="P6178" s="8"/>
      <c r="R6178" s="8"/>
      <c r="S6178" s="8"/>
      <c r="T6178" s="8"/>
      <c r="U6178" s="8"/>
      <c r="W6178" s="8">
        <f t="shared" si="4579"/>
        <v>246.3</v>
      </c>
      <c r="X6178">
        <v>21193200</v>
      </c>
      <c r="Y6178">
        <f t="shared" si="4580"/>
        <v>5887</v>
      </c>
      <c r="Z6178" s="8">
        <v>135.80000000000001</v>
      </c>
      <c r="AA6178" s="8">
        <v>13.5</v>
      </c>
      <c r="AB6178" s="8">
        <v>73.599999999999994</v>
      </c>
      <c r="AC6178" s="4"/>
      <c r="KL6178" s="84"/>
      <c r="KP6178" s="84"/>
      <c r="KS6178" s="74"/>
      <c r="KT6178" s="74"/>
      <c r="KU6178" s="16"/>
      <c r="KV6178" s="72"/>
      <c r="KW6178" s="72"/>
      <c r="KX6178" s="16"/>
      <c r="KZ6178" s="16"/>
      <c r="LA6178" s="16"/>
      <c r="LB6178" s="74"/>
      <c r="LC6178" s="74"/>
    </row>
    <row r="6179" spans="8:315" x14ac:dyDescent="0.35">
      <c r="H6179" s="4"/>
      <c r="J6179" s="8"/>
      <c r="K6179" s="8"/>
      <c r="L6179" s="8"/>
      <c r="M6179" s="8"/>
      <c r="O6179" s="8"/>
      <c r="P6179" s="8"/>
      <c r="R6179" s="8"/>
      <c r="S6179" s="8"/>
      <c r="T6179" s="8"/>
      <c r="U6179" s="8"/>
      <c r="W6179" s="8">
        <f t="shared" si="4579"/>
        <v>246.3</v>
      </c>
      <c r="X6179">
        <v>21196800</v>
      </c>
      <c r="Y6179">
        <f t="shared" si="4580"/>
        <v>5888</v>
      </c>
      <c r="Z6179" s="8">
        <v>321.7</v>
      </c>
      <c r="AA6179" s="8">
        <v>14.8</v>
      </c>
      <c r="AB6179" s="8">
        <v>61.1</v>
      </c>
      <c r="AC6179" s="4"/>
      <c r="KL6179" s="84"/>
      <c r="KP6179" s="84"/>
      <c r="KS6179" s="74"/>
      <c r="KT6179" s="74"/>
      <c r="KU6179" s="16"/>
      <c r="KV6179" s="72"/>
      <c r="KW6179" s="72"/>
      <c r="KX6179" s="16"/>
      <c r="KZ6179" s="16"/>
      <c r="LA6179" s="16"/>
      <c r="LB6179" s="74"/>
      <c r="LC6179" s="74"/>
    </row>
    <row r="6180" spans="8:315" x14ac:dyDescent="0.35">
      <c r="H6180" s="4"/>
      <c r="J6180" s="8"/>
      <c r="K6180" s="8"/>
      <c r="L6180" s="8"/>
      <c r="M6180" s="8"/>
      <c r="O6180" s="8"/>
      <c r="P6180" s="8"/>
      <c r="R6180" s="8"/>
      <c r="S6180" s="8"/>
      <c r="T6180" s="8"/>
      <c r="U6180" s="8"/>
      <c r="W6180" s="8">
        <f t="shared" ref="W6180:W6243" si="4581">X6180/24/3600+1</f>
        <v>246.4</v>
      </c>
      <c r="X6180">
        <v>21200400</v>
      </c>
      <c r="Y6180">
        <f t="shared" ref="Y6180:Y6243" si="4582">X6180/3600</f>
        <v>5889</v>
      </c>
      <c r="Z6180" s="8">
        <v>502.5</v>
      </c>
      <c r="AA6180" s="8">
        <v>16</v>
      </c>
      <c r="AB6180" s="8">
        <v>55.1</v>
      </c>
      <c r="AC6180" s="4"/>
      <c r="KL6180" s="84"/>
      <c r="KP6180" s="84"/>
      <c r="KS6180" s="74"/>
      <c r="KT6180" s="74"/>
      <c r="KU6180" s="16"/>
      <c r="KV6180" s="72"/>
      <c r="KW6180" s="72"/>
      <c r="KX6180" s="16"/>
      <c r="KZ6180" s="16"/>
      <c r="LA6180" s="16"/>
      <c r="LB6180" s="74"/>
      <c r="LC6180" s="74"/>
    </row>
    <row r="6181" spans="8:315" x14ac:dyDescent="0.35">
      <c r="H6181" s="4"/>
      <c r="J6181" s="8"/>
      <c r="K6181" s="8"/>
      <c r="L6181" s="8"/>
      <c r="M6181" s="8"/>
      <c r="O6181" s="8"/>
      <c r="P6181" s="8"/>
      <c r="R6181" s="8"/>
      <c r="S6181" s="8"/>
      <c r="T6181" s="8"/>
      <c r="U6181" s="8"/>
      <c r="W6181" s="8">
        <f t="shared" si="4581"/>
        <v>246.4</v>
      </c>
      <c r="X6181">
        <v>21204000</v>
      </c>
      <c r="Y6181">
        <f t="shared" si="4582"/>
        <v>5890</v>
      </c>
      <c r="Z6181" s="8">
        <v>623.1</v>
      </c>
      <c r="AA6181" s="8">
        <v>16.899999999999999</v>
      </c>
      <c r="AB6181" s="8">
        <v>56.5</v>
      </c>
      <c r="AC6181" s="4"/>
      <c r="KL6181" s="84"/>
      <c r="KP6181" s="84"/>
      <c r="KS6181" s="74"/>
      <c r="KT6181" s="74"/>
      <c r="KU6181" s="16"/>
      <c r="KV6181" s="72"/>
      <c r="KW6181" s="72"/>
      <c r="KX6181" s="16"/>
      <c r="KZ6181" s="16"/>
      <c r="LA6181" s="16"/>
      <c r="LB6181" s="74"/>
      <c r="LC6181" s="74"/>
    </row>
    <row r="6182" spans="8:315" x14ac:dyDescent="0.35">
      <c r="H6182" s="4"/>
      <c r="J6182" s="8"/>
      <c r="K6182" s="8"/>
      <c r="L6182" s="8"/>
      <c r="M6182" s="8"/>
      <c r="O6182" s="8"/>
      <c r="P6182" s="8"/>
      <c r="R6182" s="8"/>
      <c r="S6182" s="8"/>
      <c r="T6182" s="8"/>
      <c r="U6182" s="8"/>
      <c r="W6182" s="8">
        <f t="shared" si="4581"/>
        <v>246.5</v>
      </c>
      <c r="X6182">
        <v>21207600</v>
      </c>
      <c r="Y6182">
        <f t="shared" si="4582"/>
        <v>5891</v>
      </c>
      <c r="Z6182" s="8">
        <v>773.3</v>
      </c>
      <c r="AA6182" s="8">
        <v>17.5</v>
      </c>
      <c r="AB6182" s="8">
        <v>54.8</v>
      </c>
      <c r="AC6182" s="4"/>
      <c r="KL6182" s="84"/>
      <c r="KP6182" s="84"/>
      <c r="KS6182" s="74"/>
      <c r="KT6182" s="74"/>
      <c r="KU6182" s="16"/>
      <c r="KV6182" s="72"/>
      <c r="KW6182" s="72"/>
      <c r="KX6182" s="16"/>
      <c r="KZ6182" s="16"/>
      <c r="LA6182" s="16"/>
      <c r="LB6182" s="74"/>
      <c r="LC6182" s="74"/>
    </row>
    <row r="6183" spans="8:315" x14ac:dyDescent="0.35">
      <c r="H6183" s="4"/>
      <c r="J6183" s="8"/>
      <c r="K6183" s="8"/>
      <c r="L6183" s="8"/>
      <c r="M6183" s="8"/>
      <c r="O6183" s="8"/>
      <c r="P6183" s="8"/>
      <c r="R6183" s="8"/>
      <c r="S6183" s="8"/>
      <c r="T6183" s="8"/>
      <c r="U6183" s="8"/>
      <c r="W6183" s="8">
        <f t="shared" si="4581"/>
        <v>246.5</v>
      </c>
      <c r="X6183">
        <v>21211200</v>
      </c>
      <c r="Y6183">
        <f t="shared" si="4582"/>
        <v>5892</v>
      </c>
      <c r="Z6183" s="8">
        <v>843.6</v>
      </c>
      <c r="AA6183" s="8">
        <v>18.100000000000001</v>
      </c>
      <c r="AB6183" s="8">
        <v>50.7</v>
      </c>
      <c r="AC6183" s="4"/>
      <c r="KL6183" s="84"/>
      <c r="KP6183" s="84"/>
      <c r="KS6183" s="74"/>
      <c r="KT6183" s="74"/>
      <c r="KU6183" s="16"/>
      <c r="KV6183" s="72"/>
      <c r="KW6183" s="72"/>
      <c r="KX6183" s="16"/>
      <c r="KZ6183" s="16"/>
      <c r="LA6183" s="16"/>
      <c r="LB6183" s="74"/>
      <c r="LC6183" s="74"/>
    </row>
    <row r="6184" spans="8:315" x14ac:dyDescent="0.35">
      <c r="H6184" s="4"/>
      <c r="J6184" s="8"/>
      <c r="K6184" s="8"/>
      <c r="L6184" s="8"/>
      <c r="M6184" s="8"/>
      <c r="O6184" s="8"/>
      <c r="P6184" s="8"/>
      <c r="R6184" s="8"/>
      <c r="S6184" s="8"/>
      <c r="T6184" s="8"/>
      <c r="U6184" s="8"/>
      <c r="W6184" s="8">
        <f t="shared" si="4581"/>
        <v>246.5</v>
      </c>
      <c r="X6184">
        <v>21214800</v>
      </c>
      <c r="Y6184">
        <f t="shared" si="4582"/>
        <v>5893</v>
      </c>
      <c r="Z6184" s="8">
        <v>845</v>
      </c>
      <c r="AA6184" s="8">
        <v>18.8</v>
      </c>
      <c r="AB6184" s="8">
        <v>51.3</v>
      </c>
      <c r="AC6184" s="4"/>
      <c r="KL6184" s="84"/>
      <c r="KP6184" s="84"/>
      <c r="KS6184" s="74"/>
      <c r="KT6184" s="74"/>
      <c r="KU6184" s="16"/>
      <c r="KV6184" s="72"/>
      <c r="KW6184" s="72"/>
      <c r="KX6184" s="16"/>
      <c r="KZ6184" s="16"/>
      <c r="LA6184" s="16"/>
      <c r="LB6184" s="74"/>
      <c r="LC6184" s="74"/>
    </row>
    <row r="6185" spans="8:315" x14ac:dyDescent="0.35">
      <c r="H6185" s="4"/>
      <c r="J6185" s="8"/>
      <c r="K6185" s="8"/>
      <c r="L6185" s="8"/>
      <c r="M6185" s="8"/>
      <c r="O6185" s="8"/>
      <c r="P6185" s="8"/>
      <c r="R6185" s="8"/>
      <c r="S6185" s="8"/>
      <c r="T6185" s="8"/>
      <c r="U6185" s="8"/>
      <c r="W6185" s="8">
        <f t="shared" si="4581"/>
        <v>246.6</v>
      </c>
      <c r="X6185">
        <v>21218400</v>
      </c>
      <c r="Y6185">
        <f t="shared" si="4582"/>
        <v>5894</v>
      </c>
      <c r="Z6185" s="8">
        <v>622.79999999999995</v>
      </c>
      <c r="AA6185" s="8">
        <v>18.899999999999999</v>
      </c>
      <c r="AB6185" s="8">
        <v>48.3</v>
      </c>
      <c r="AC6185" s="4"/>
      <c r="KL6185" s="84"/>
      <c r="KP6185" s="84"/>
      <c r="KS6185" s="74"/>
      <c r="KT6185" s="74"/>
      <c r="KU6185" s="16"/>
      <c r="KV6185" s="72"/>
      <c r="KW6185" s="72"/>
      <c r="KX6185" s="16"/>
      <c r="KZ6185" s="16"/>
      <c r="LA6185" s="16"/>
      <c r="LB6185" s="74"/>
      <c r="LC6185" s="74"/>
    </row>
    <row r="6186" spans="8:315" x14ac:dyDescent="0.35">
      <c r="H6186" s="4"/>
      <c r="J6186" s="8"/>
      <c r="K6186" s="8"/>
      <c r="L6186" s="8"/>
      <c r="M6186" s="8"/>
      <c r="O6186" s="8"/>
      <c r="P6186" s="8"/>
      <c r="R6186" s="8"/>
      <c r="S6186" s="8"/>
      <c r="T6186" s="8"/>
      <c r="U6186" s="8"/>
      <c r="W6186" s="8">
        <f t="shared" si="4581"/>
        <v>246.6</v>
      </c>
      <c r="X6186">
        <v>21222000</v>
      </c>
      <c r="Y6186">
        <f t="shared" si="4582"/>
        <v>5895</v>
      </c>
      <c r="Z6186" s="8">
        <v>663.1</v>
      </c>
      <c r="AA6186" s="8">
        <v>19.399999999999999</v>
      </c>
      <c r="AB6186" s="8">
        <v>50.3</v>
      </c>
      <c r="AC6186" s="4"/>
      <c r="KL6186" s="84"/>
      <c r="KP6186" s="84"/>
      <c r="KS6186" s="74"/>
      <c r="KT6186" s="74"/>
      <c r="KU6186" s="16"/>
      <c r="KV6186" s="72"/>
      <c r="KW6186" s="72"/>
      <c r="KX6186" s="16"/>
      <c r="KZ6186" s="16"/>
      <c r="LA6186" s="16"/>
      <c r="LB6186" s="74"/>
      <c r="LC6186" s="74"/>
    </row>
    <row r="6187" spans="8:315" x14ac:dyDescent="0.35">
      <c r="H6187" s="4"/>
      <c r="J6187" s="8"/>
      <c r="K6187" s="8"/>
      <c r="L6187" s="8"/>
      <c r="M6187" s="8"/>
      <c r="O6187" s="8"/>
      <c r="P6187" s="8"/>
      <c r="R6187" s="8"/>
      <c r="S6187" s="8"/>
      <c r="T6187" s="8"/>
      <c r="U6187" s="8"/>
      <c r="W6187" s="8">
        <f t="shared" si="4581"/>
        <v>246.7</v>
      </c>
      <c r="X6187">
        <v>21225600</v>
      </c>
      <c r="Y6187">
        <f t="shared" si="4582"/>
        <v>5896</v>
      </c>
      <c r="Z6187" s="8">
        <v>503.6</v>
      </c>
      <c r="AA6187" s="8">
        <v>19.5</v>
      </c>
      <c r="AB6187" s="8">
        <v>47.6</v>
      </c>
      <c r="AC6187" s="4"/>
      <c r="KL6187" s="84"/>
      <c r="KP6187" s="84"/>
      <c r="KS6187" s="74"/>
      <c r="KT6187" s="74"/>
      <c r="KU6187" s="16"/>
      <c r="KV6187" s="72"/>
      <c r="KW6187" s="72"/>
      <c r="KX6187" s="16"/>
      <c r="KZ6187" s="16"/>
      <c r="LA6187" s="16"/>
      <c r="LB6187" s="74"/>
      <c r="LC6187" s="74"/>
    </row>
    <row r="6188" spans="8:315" x14ac:dyDescent="0.35">
      <c r="H6188" s="4"/>
      <c r="J6188" s="8"/>
      <c r="K6188" s="8"/>
      <c r="L6188" s="8"/>
      <c r="M6188" s="8"/>
      <c r="O6188" s="8"/>
      <c r="P6188" s="8"/>
      <c r="R6188" s="8"/>
      <c r="S6188" s="8"/>
      <c r="T6188" s="8"/>
      <c r="U6188" s="8"/>
      <c r="W6188" s="8">
        <f t="shared" si="4581"/>
        <v>246.7</v>
      </c>
      <c r="X6188">
        <v>21229200</v>
      </c>
      <c r="Y6188">
        <f t="shared" si="4582"/>
        <v>5897</v>
      </c>
      <c r="Z6188" s="8">
        <v>323.3</v>
      </c>
      <c r="AA6188" s="8">
        <v>19.2</v>
      </c>
      <c r="AB6188" s="8">
        <v>47.5</v>
      </c>
      <c r="AC6188" s="4"/>
      <c r="KL6188" s="84"/>
      <c r="KP6188" s="84"/>
      <c r="KS6188" s="74"/>
      <c r="KT6188" s="74"/>
      <c r="KU6188" s="16"/>
      <c r="KV6188" s="72"/>
      <c r="KW6188" s="72"/>
      <c r="KX6188" s="16"/>
      <c r="KZ6188" s="16"/>
      <c r="LA6188" s="16"/>
      <c r="LB6188" s="74"/>
      <c r="LC6188" s="74"/>
    </row>
    <row r="6189" spans="8:315" x14ac:dyDescent="0.35">
      <c r="H6189" s="4"/>
      <c r="J6189" s="8"/>
      <c r="K6189" s="8"/>
      <c r="L6189" s="8"/>
      <c r="M6189" s="8"/>
      <c r="O6189" s="8"/>
      <c r="P6189" s="8"/>
      <c r="R6189" s="8"/>
      <c r="S6189" s="8"/>
      <c r="T6189" s="8"/>
      <c r="U6189" s="8"/>
      <c r="W6189" s="8">
        <f t="shared" si="4581"/>
        <v>246.8</v>
      </c>
      <c r="X6189">
        <v>21232800</v>
      </c>
      <c r="Y6189">
        <f t="shared" si="4582"/>
        <v>5898</v>
      </c>
      <c r="Z6189" s="8">
        <v>146.69999999999999</v>
      </c>
      <c r="AA6189" s="8">
        <v>18.5</v>
      </c>
      <c r="AB6189" s="8">
        <v>51.2</v>
      </c>
      <c r="AC6189" s="4"/>
      <c r="KL6189" s="84"/>
      <c r="KP6189" s="84"/>
      <c r="KS6189" s="74"/>
      <c r="KT6189" s="74"/>
      <c r="KU6189" s="16"/>
      <c r="KV6189" s="72"/>
      <c r="KW6189" s="72"/>
      <c r="KX6189" s="16"/>
      <c r="KZ6189" s="16"/>
      <c r="LA6189" s="16"/>
      <c r="LB6189" s="74"/>
      <c r="LC6189" s="74"/>
    </row>
    <row r="6190" spans="8:315" x14ac:dyDescent="0.35">
      <c r="H6190" s="4"/>
      <c r="J6190" s="8"/>
      <c r="K6190" s="8"/>
      <c r="L6190" s="8"/>
      <c r="M6190" s="8"/>
      <c r="O6190" s="8"/>
      <c r="P6190" s="8"/>
      <c r="R6190" s="8"/>
      <c r="S6190" s="8"/>
      <c r="T6190" s="8"/>
      <c r="U6190" s="8"/>
      <c r="W6190" s="8">
        <f t="shared" si="4581"/>
        <v>246.8</v>
      </c>
      <c r="X6190">
        <v>21236400</v>
      </c>
      <c r="Y6190">
        <f t="shared" si="4582"/>
        <v>5899</v>
      </c>
      <c r="Z6190" s="8">
        <v>10</v>
      </c>
      <c r="AA6190" s="8">
        <v>17.2</v>
      </c>
      <c r="AB6190" s="8">
        <v>55.7</v>
      </c>
      <c r="AC6190" s="4"/>
      <c r="KL6190" s="84"/>
      <c r="KP6190" s="84"/>
      <c r="KS6190" s="74"/>
      <c r="KT6190" s="74"/>
      <c r="KU6190" s="16"/>
      <c r="KV6190" s="72"/>
      <c r="KW6190" s="72"/>
      <c r="KX6190" s="16"/>
      <c r="KZ6190" s="16"/>
      <c r="LA6190" s="16"/>
      <c r="LB6190" s="74"/>
      <c r="LC6190" s="74"/>
    </row>
    <row r="6191" spans="8:315" x14ac:dyDescent="0.35">
      <c r="H6191" s="4"/>
      <c r="J6191" s="8"/>
      <c r="K6191" s="8"/>
      <c r="L6191" s="8"/>
      <c r="M6191" s="8"/>
      <c r="O6191" s="8"/>
      <c r="P6191" s="8"/>
      <c r="R6191" s="8"/>
      <c r="S6191" s="8"/>
      <c r="T6191" s="8"/>
      <c r="U6191" s="8"/>
      <c r="W6191" s="8">
        <f t="shared" si="4581"/>
        <v>246.8</v>
      </c>
      <c r="X6191">
        <v>21240000</v>
      </c>
      <c r="Y6191">
        <f t="shared" si="4582"/>
        <v>5900</v>
      </c>
      <c r="Z6191" s="8">
        <v>0</v>
      </c>
      <c r="AA6191" s="8">
        <v>16</v>
      </c>
      <c r="AB6191" s="8">
        <v>63.2</v>
      </c>
      <c r="AC6191" s="4"/>
      <c r="KL6191" s="84"/>
      <c r="KP6191" s="84"/>
      <c r="KS6191" s="74"/>
      <c r="KT6191" s="74"/>
      <c r="KU6191" s="16"/>
      <c r="KV6191" s="72"/>
      <c r="KW6191" s="72"/>
      <c r="KX6191" s="16"/>
      <c r="KZ6191" s="16"/>
      <c r="LA6191" s="16"/>
      <c r="LB6191" s="74"/>
      <c r="LC6191" s="74"/>
    </row>
    <row r="6192" spans="8:315" x14ac:dyDescent="0.35">
      <c r="H6192" s="4"/>
      <c r="J6192" s="8"/>
      <c r="K6192" s="8"/>
      <c r="L6192" s="8"/>
      <c r="M6192" s="8"/>
      <c r="O6192" s="8"/>
      <c r="P6192" s="8"/>
      <c r="R6192" s="8"/>
      <c r="S6192" s="8"/>
      <c r="T6192" s="8"/>
      <c r="U6192" s="8"/>
      <c r="W6192" s="8">
        <f t="shared" si="4581"/>
        <v>246.9</v>
      </c>
      <c r="X6192">
        <v>21243600</v>
      </c>
      <c r="Y6192">
        <f t="shared" si="4582"/>
        <v>5901</v>
      </c>
      <c r="Z6192" s="8">
        <v>0</v>
      </c>
      <c r="AA6192" s="8">
        <v>14.2</v>
      </c>
      <c r="AB6192" s="8">
        <v>70.2</v>
      </c>
      <c r="AC6192" s="4"/>
      <c r="KL6192" s="84"/>
      <c r="KP6192" s="84"/>
      <c r="KS6192" s="74"/>
      <c r="KT6192" s="74"/>
      <c r="KU6192" s="16"/>
      <c r="KV6192" s="72"/>
      <c r="KW6192" s="72"/>
      <c r="KX6192" s="16"/>
      <c r="KZ6192" s="16"/>
      <c r="LA6192" s="16"/>
      <c r="LB6192" s="74"/>
      <c r="LC6192" s="74"/>
    </row>
    <row r="6193" spans="8:315" x14ac:dyDescent="0.35">
      <c r="H6193" s="4"/>
      <c r="J6193" s="8"/>
      <c r="K6193" s="8"/>
      <c r="L6193" s="8"/>
      <c r="M6193" s="8"/>
      <c r="O6193" s="8"/>
      <c r="P6193" s="8"/>
      <c r="R6193" s="8"/>
      <c r="S6193" s="8"/>
      <c r="T6193" s="8"/>
      <c r="U6193" s="8"/>
      <c r="W6193" s="8">
        <f t="shared" si="4581"/>
        <v>246.9</v>
      </c>
      <c r="X6193">
        <v>21247200</v>
      </c>
      <c r="Y6193">
        <f t="shared" si="4582"/>
        <v>5902</v>
      </c>
      <c r="Z6193" s="8">
        <v>0</v>
      </c>
      <c r="AA6193" s="8">
        <v>12.3</v>
      </c>
      <c r="AB6193" s="8">
        <v>82.8</v>
      </c>
      <c r="AC6193" s="4"/>
      <c r="KL6193" s="84"/>
      <c r="KP6193" s="84"/>
      <c r="KS6193" s="74"/>
      <c r="KT6193" s="74"/>
      <c r="KU6193" s="16"/>
      <c r="KV6193" s="72"/>
      <c r="KW6193" s="72"/>
      <c r="KX6193" s="16"/>
      <c r="KZ6193" s="16"/>
      <c r="LA6193" s="16"/>
      <c r="LB6193" s="74"/>
      <c r="LC6193" s="74"/>
    </row>
    <row r="6194" spans="8:315" x14ac:dyDescent="0.35">
      <c r="H6194" s="4"/>
      <c r="J6194" s="8"/>
      <c r="K6194" s="8"/>
      <c r="L6194" s="8"/>
      <c r="M6194" s="8"/>
      <c r="O6194" s="8"/>
      <c r="P6194" s="8"/>
      <c r="R6194" s="8"/>
      <c r="S6194" s="8"/>
      <c r="T6194" s="8"/>
      <c r="U6194" s="8"/>
      <c r="W6194" s="8">
        <f t="shared" si="4581"/>
        <v>247</v>
      </c>
      <c r="X6194">
        <v>21250800</v>
      </c>
      <c r="Y6194">
        <f t="shared" si="4582"/>
        <v>5903</v>
      </c>
      <c r="Z6194" s="8">
        <v>0</v>
      </c>
      <c r="AA6194" s="8">
        <v>11.1</v>
      </c>
      <c r="AB6194" s="8">
        <v>82.1</v>
      </c>
      <c r="AC6194" s="4"/>
      <c r="KL6194" s="84"/>
      <c r="KP6194" s="84"/>
      <c r="KS6194" s="74"/>
      <c r="KT6194" s="74"/>
      <c r="KU6194" s="16"/>
      <c r="KV6194" s="72"/>
      <c r="KW6194" s="72"/>
      <c r="KX6194" s="16"/>
      <c r="KZ6194" s="16"/>
      <c r="LA6194" s="16"/>
      <c r="LB6194" s="74"/>
      <c r="LC6194" s="74"/>
    </row>
    <row r="6195" spans="8:315" x14ac:dyDescent="0.35">
      <c r="H6195" s="4"/>
      <c r="J6195" s="8"/>
      <c r="K6195" s="8"/>
      <c r="L6195" s="8"/>
      <c r="M6195" s="8"/>
      <c r="O6195" s="8"/>
      <c r="P6195" s="8"/>
      <c r="R6195" s="8"/>
      <c r="S6195" s="8"/>
      <c r="T6195" s="8"/>
      <c r="U6195" s="8"/>
      <c r="W6195" s="8">
        <f t="shared" si="4581"/>
        <v>247</v>
      </c>
      <c r="X6195">
        <v>21254400</v>
      </c>
      <c r="Y6195">
        <f t="shared" si="4582"/>
        <v>5904</v>
      </c>
      <c r="Z6195" s="8">
        <v>0</v>
      </c>
      <c r="AA6195" s="8">
        <v>10.5</v>
      </c>
      <c r="AB6195" s="8">
        <v>89.2</v>
      </c>
      <c r="AC6195" s="4"/>
      <c r="KL6195" s="84"/>
      <c r="KP6195" s="84"/>
      <c r="KS6195" s="74"/>
      <c r="KT6195" s="74"/>
      <c r="KU6195" s="16"/>
      <c r="KV6195" s="72"/>
      <c r="KW6195" s="72"/>
      <c r="KX6195" s="16"/>
      <c r="KZ6195" s="16"/>
      <c r="LA6195" s="16"/>
      <c r="LB6195" s="74"/>
      <c r="LC6195" s="74"/>
    </row>
    <row r="6196" spans="8:315" x14ac:dyDescent="0.35">
      <c r="H6196" s="4"/>
      <c r="J6196" s="8"/>
      <c r="K6196" s="8"/>
      <c r="L6196" s="8"/>
      <c r="M6196" s="8"/>
      <c r="O6196" s="8"/>
      <c r="P6196" s="8"/>
      <c r="R6196" s="8"/>
      <c r="S6196" s="8"/>
      <c r="T6196" s="8"/>
      <c r="U6196" s="8"/>
      <c r="W6196" s="8">
        <f t="shared" si="4581"/>
        <v>247</v>
      </c>
      <c r="X6196">
        <v>21258000</v>
      </c>
      <c r="Y6196">
        <f t="shared" si="4582"/>
        <v>5905</v>
      </c>
      <c r="Z6196" s="8">
        <v>0</v>
      </c>
      <c r="AA6196" s="8">
        <v>11.1</v>
      </c>
      <c r="AB6196" s="8">
        <v>88.5</v>
      </c>
      <c r="AC6196" s="4"/>
      <c r="KL6196" s="84"/>
      <c r="KP6196" s="84"/>
      <c r="KS6196" s="74"/>
      <c r="KT6196" s="74"/>
      <c r="KU6196" s="16"/>
      <c r="KV6196" s="72"/>
      <c r="KW6196" s="72"/>
      <c r="KX6196" s="16"/>
      <c r="KZ6196" s="16"/>
      <c r="LA6196" s="16"/>
      <c r="LB6196" s="74"/>
      <c r="LC6196" s="74"/>
    </row>
    <row r="6197" spans="8:315" x14ac:dyDescent="0.35">
      <c r="H6197" s="4"/>
      <c r="J6197" s="8"/>
      <c r="K6197" s="8"/>
      <c r="L6197" s="8"/>
      <c r="M6197" s="8"/>
      <c r="O6197" s="8"/>
      <c r="P6197" s="8"/>
      <c r="R6197" s="8"/>
      <c r="S6197" s="8"/>
      <c r="T6197" s="8"/>
      <c r="U6197" s="8"/>
      <c r="W6197" s="8">
        <f t="shared" si="4581"/>
        <v>247.1</v>
      </c>
      <c r="X6197">
        <v>21261600</v>
      </c>
      <c r="Y6197">
        <f t="shared" si="4582"/>
        <v>5906</v>
      </c>
      <c r="Z6197" s="8">
        <v>0</v>
      </c>
      <c r="AA6197" s="8">
        <v>10.4</v>
      </c>
      <c r="AB6197" s="8">
        <v>90</v>
      </c>
      <c r="AC6197" s="4"/>
      <c r="KL6197" s="84"/>
      <c r="KP6197" s="84"/>
      <c r="KS6197" s="74"/>
      <c r="KT6197" s="74"/>
      <c r="KU6197" s="16"/>
      <c r="KV6197" s="72"/>
      <c r="KW6197" s="72"/>
      <c r="KX6197" s="16"/>
      <c r="KZ6197" s="16"/>
      <c r="LA6197" s="16"/>
      <c r="LB6197" s="74"/>
      <c r="LC6197" s="74"/>
    </row>
    <row r="6198" spans="8:315" x14ac:dyDescent="0.35">
      <c r="H6198" s="4"/>
      <c r="J6198" s="8"/>
      <c r="K6198" s="8"/>
      <c r="L6198" s="8"/>
      <c r="M6198" s="8"/>
      <c r="O6198" s="8"/>
      <c r="P6198" s="8"/>
      <c r="R6198" s="8"/>
      <c r="S6198" s="8"/>
      <c r="T6198" s="8"/>
      <c r="U6198" s="8"/>
      <c r="W6198" s="8">
        <f t="shared" si="4581"/>
        <v>247.1</v>
      </c>
      <c r="X6198">
        <v>21265200</v>
      </c>
      <c r="Y6198">
        <f t="shared" si="4582"/>
        <v>5907</v>
      </c>
      <c r="Z6198" s="8">
        <v>0</v>
      </c>
      <c r="AA6198" s="8">
        <v>9</v>
      </c>
      <c r="AB6198" s="8">
        <v>92.8</v>
      </c>
      <c r="AC6198" s="4"/>
      <c r="KL6198" s="84"/>
      <c r="KP6198" s="84"/>
      <c r="KS6198" s="74"/>
      <c r="KT6198" s="74"/>
      <c r="KU6198" s="16"/>
      <c r="KV6198" s="72"/>
      <c r="KW6198" s="72"/>
      <c r="KX6198" s="16"/>
      <c r="KZ6198" s="16"/>
      <c r="LA6198" s="16"/>
      <c r="LB6198" s="74"/>
      <c r="LC6198" s="74"/>
    </row>
    <row r="6199" spans="8:315" x14ac:dyDescent="0.35">
      <c r="H6199" s="4"/>
      <c r="J6199" s="8"/>
      <c r="K6199" s="8"/>
      <c r="L6199" s="8"/>
      <c r="M6199" s="8"/>
      <c r="O6199" s="8"/>
      <c r="P6199" s="8"/>
      <c r="R6199" s="8"/>
      <c r="S6199" s="8"/>
      <c r="T6199" s="8"/>
      <c r="U6199" s="8"/>
      <c r="W6199" s="8">
        <f t="shared" si="4581"/>
        <v>247.2</v>
      </c>
      <c r="X6199">
        <v>21268800</v>
      </c>
      <c r="Y6199">
        <f t="shared" si="4582"/>
        <v>5908</v>
      </c>
      <c r="Z6199" s="8">
        <v>0</v>
      </c>
      <c r="AA6199" s="8">
        <v>8.1999999999999993</v>
      </c>
      <c r="AB6199" s="8">
        <v>94.6</v>
      </c>
      <c r="AC6199" s="4"/>
      <c r="KL6199" s="84"/>
      <c r="KP6199" s="84"/>
      <c r="KS6199" s="74"/>
      <c r="KT6199" s="74"/>
      <c r="KU6199" s="16"/>
      <c r="KV6199" s="72"/>
      <c r="KW6199" s="72"/>
      <c r="KX6199" s="16"/>
      <c r="KZ6199" s="16"/>
      <c r="LA6199" s="16"/>
      <c r="LB6199" s="74"/>
      <c r="LC6199" s="74"/>
    </row>
    <row r="6200" spans="8:315" x14ac:dyDescent="0.35">
      <c r="H6200" s="4"/>
      <c r="J6200" s="8"/>
      <c r="K6200" s="8"/>
      <c r="L6200" s="8"/>
      <c r="M6200" s="8"/>
      <c r="O6200" s="8"/>
      <c r="P6200" s="8"/>
      <c r="R6200" s="8"/>
      <c r="S6200" s="8"/>
      <c r="T6200" s="8"/>
      <c r="U6200" s="8"/>
      <c r="W6200" s="8">
        <f t="shared" si="4581"/>
        <v>247.2</v>
      </c>
      <c r="X6200">
        <v>21272400</v>
      </c>
      <c r="Y6200">
        <f t="shared" si="4582"/>
        <v>5909</v>
      </c>
      <c r="Z6200" s="8">
        <v>0</v>
      </c>
      <c r="AA6200" s="8">
        <v>8.1999999999999993</v>
      </c>
      <c r="AB6200" s="8">
        <v>94.4</v>
      </c>
      <c r="AC6200" s="4"/>
      <c r="KL6200" s="84"/>
      <c r="KP6200" s="84"/>
      <c r="KS6200" s="74"/>
      <c r="KT6200" s="74"/>
      <c r="KU6200" s="16"/>
      <c r="KV6200" s="72"/>
      <c r="KW6200" s="72"/>
      <c r="KX6200" s="16"/>
      <c r="KZ6200" s="16"/>
      <c r="LA6200" s="16"/>
      <c r="LB6200" s="74"/>
      <c r="LC6200" s="74"/>
    </row>
    <row r="6201" spans="8:315" x14ac:dyDescent="0.35">
      <c r="H6201" s="4"/>
      <c r="J6201" s="8"/>
      <c r="K6201" s="8"/>
      <c r="L6201" s="8"/>
      <c r="M6201" s="8"/>
      <c r="O6201" s="8"/>
      <c r="P6201" s="8"/>
      <c r="R6201" s="8"/>
      <c r="S6201" s="8"/>
      <c r="T6201" s="8"/>
      <c r="U6201" s="8"/>
      <c r="W6201" s="8">
        <f t="shared" si="4581"/>
        <v>247.3</v>
      </c>
      <c r="X6201">
        <v>21276000</v>
      </c>
      <c r="Y6201">
        <f t="shared" si="4582"/>
        <v>5910</v>
      </c>
      <c r="Z6201" s="8">
        <v>10.3</v>
      </c>
      <c r="AA6201" s="8">
        <v>8.1</v>
      </c>
      <c r="AB6201" s="8">
        <v>93.5</v>
      </c>
      <c r="AC6201" s="4"/>
      <c r="KL6201" s="84"/>
      <c r="KP6201" s="84"/>
      <c r="KS6201" s="74"/>
      <c r="KT6201" s="74"/>
      <c r="KU6201" s="16"/>
      <c r="KV6201" s="72"/>
      <c r="KW6201" s="72"/>
      <c r="KX6201" s="16"/>
      <c r="KZ6201" s="16"/>
      <c r="LA6201" s="16"/>
      <c r="LB6201" s="74"/>
      <c r="LC6201" s="74"/>
    </row>
    <row r="6202" spans="8:315" x14ac:dyDescent="0.35">
      <c r="H6202" s="4"/>
      <c r="J6202" s="8"/>
      <c r="K6202" s="8"/>
      <c r="L6202" s="8"/>
      <c r="M6202" s="8"/>
      <c r="O6202" s="8"/>
      <c r="P6202" s="8"/>
      <c r="R6202" s="8"/>
      <c r="S6202" s="8"/>
      <c r="T6202" s="8"/>
      <c r="U6202" s="8"/>
      <c r="W6202" s="8">
        <f t="shared" si="4581"/>
        <v>247.3</v>
      </c>
      <c r="X6202">
        <v>21279600</v>
      </c>
      <c r="Y6202">
        <f t="shared" si="4582"/>
        <v>5911</v>
      </c>
      <c r="Z6202" s="8">
        <v>123.3</v>
      </c>
      <c r="AA6202" s="8">
        <v>10.5</v>
      </c>
      <c r="AB6202" s="8">
        <v>89.4</v>
      </c>
      <c r="AC6202" s="4"/>
      <c r="KL6202" s="84"/>
      <c r="KP6202" s="84"/>
      <c r="KS6202" s="74"/>
      <c r="KT6202" s="74"/>
      <c r="KU6202" s="16"/>
      <c r="KV6202" s="72"/>
      <c r="KW6202" s="72"/>
      <c r="KX6202" s="16"/>
      <c r="KZ6202" s="16"/>
      <c r="LA6202" s="16"/>
      <c r="LB6202" s="74"/>
      <c r="LC6202" s="74"/>
    </row>
    <row r="6203" spans="8:315" x14ac:dyDescent="0.35">
      <c r="H6203" s="4"/>
      <c r="J6203" s="8"/>
      <c r="K6203" s="8"/>
      <c r="L6203" s="8"/>
      <c r="M6203" s="8"/>
      <c r="O6203" s="8"/>
      <c r="P6203" s="8"/>
      <c r="R6203" s="8"/>
      <c r="S6203" s="8"/>
      <c r="T6203" s="8"/>
      <c r="U6203" s="8"/>
      <c r="W6203" s="8">
        <f t="shared" si="4581"/>
        <v>247.3</v>
      </c>
      <c r="X6203">
        <v>21283200</v>
      </c>
      <c r="Y6203">
        <f t="shared" si="4582"/>
        <v>5912</v>
      </c>
      <c r="Z6203" s="8">
        <v>305.8</v>
      </c>
      <c r="AA6203" s="8">
        <v>13.7</v>
      </c>
      <c r="AB6203" s="8">
        <v>75.099999999999994</v>
      </c>
      <c r="AC6203" s="4"/>
      <c r="KL6203" s="84"/>
      <c r="KP6203" s="84"/>
      <c r="KS6203" s="74"/>
      <c r="KT6203" s="74"/>
      <c r="KU6203" s="16"/>
      <c r="KV6203" s="72"/>
      <c r="KW6203" s="72"/>
      <c r="KX6203" s="16"/>
      <c r="KZ6203" s="16"/>
      <c r="LA6203" s="16"/>
      <c r="LB6203" s="74"/>
      <c r="LC6203" s="74"/>
    </row>
    <row r="6204" spans="8:315" x14ac:dyDescent="0.35">
      <c r="H6204" s="4"/>
      <c r="J6204" s="8"/>
      <c r="K6204" s="8"/>
      <c r="L6204" s="8"/>
      <c r="M6204" s="8"/>
      <c r="O6204" s="8"/>
      <c r="P6204" s="8"/>
      <c r="R6204" s="8"/>
      <c r="S6204" s="8"/>
      <c r="T6204" s="8"/>
      <c r="U6204" s="8"/>
      <c r="W6204" s="8">
        <f t="shared" si="4581"/>
        <v>247.4</v>
      </c>
      <c r="X6204">
        <v>21286800</v>
      </c>
      <c r="Y6204">
        <f t="shared" si="4582"/>
        <v>5913</v>
      </c>
      <c r="Z6204" s="8">
        <v>483.1</v>
      </c>
      <c r="AA6204" s="8">
        <v>15.7</v>
      </c>
      <c r="AB6204" s="8">
        <v>66</v>
      </c>
      <c r="AC6204" s="4"/>
      <c r="KL6204" s="84"/>
      <c r="KP6204" s="84"/>
      <c r="KS6204" s="74"/>
      <c r="KT6204" s="74"/>
      <c r="KU6204" s="16"/>
      <c r="KV6204" s="72"/>
      <c r="KW6204" s="72"/>
      <c r="KX6204" s="16"/>
      <c r="KZ6204" s="16"/>
      <c r="LA6204" s="16"/>
      <c r="LB6204" s="74"/>
      <c r="LC6204" s="74"/>
    </row>
    <row r="6205" spans="8:315" x14ac:dyDescent="0.35">
      <c r="H6205" s="4"/>
      <c r="J6205" s="8"/>
      <c r="K6205" s="8"/>
      <c r="L6205" s="8"/>
      <c r="M6205" s="8"/>
      <c r="O6205" s="8"/>
      <c r="P6205" s="8"/>
      <c r="R6205" s="8"/>
      <c r="S6205" s="8"/>
      <c r="T6205" s="8"/>
      <c r="U6205" s="8"/>
      <c r="W6205" s="8">
        <f t="shared" si="4581"/>
        <v>247.4</v>
      </c>
      <c r="X6205">
        <v>21290400</v>
      </c>
      <c r="Y6205">
        <f t="shared" si="4582"/>
        <v>5914</v>
      </c>
      <c r="Z6205" s="8">
        <v>641.1</v>
      </c>
      <c r="AA6205" s="8">
        <v>17.600000000000001</v>
      </c>
      <c r="AB6205" s="8">
        <v>53.3</v>
      </c>
      <c r="AC6205" s="4"/>
      <c r="KL6205" s="84"/>
      <c r="KP6205" s="84"/>
      <c r="KS6205" s="74"/>
      <c r="KT6205" s="74"/>
      <c r="KU6205" s="16"/>
      <c r="KV6205" s="72"/>
      <c r="KW6205" s="72"/>
      <c r="KX6205" s="16"/>
      <c r="KZ6205" s="16"/>
      <c r="LA6205" s="16"/>
      <c r="LB6205" s="74"/>
      <c r="LC6205" s="74"/>
    </row>
    <row r="6206" spans="8:315" x14ac:dyDescent="0.35">
      <c r="H6206" s="4"/>
      <c r="J6206" s="8"/>
      <c r="K6206" s="8"/>
      <c r="L6206" s="8"/>
      <c r="M6206" s="8"/>
      <c r="O6206" s="8"/>
      <c r="P6206" s="8"/>
      <c r="R6206" s="8"/>
      <c r="S6206" s="8"/>
      <c r="T6206" s="8"/>
      <c r="U6206" s="8"/>
      <c r="W6206" s="8">
        <f t="shared" si="4581"/>
        <v>247.5</v>
      </c>
      <c r="X6206">
        <v>21294000</v>
      </c>
      <c r="Y6206">
        <f t="shared" si="4582"/>
        <v>5915</v>
      </c>
      <c r="Z6206" s="8">
        <v>750.8</v>
      </c>
      <c r="AA6206" s="8">
        <v>19.100000000000001</v>
      </c>
      <c r="AB6206" s="8">
        <v>55.3</v>
      </c>
      <c r="AC6206" s="4"/>
      <c r="KL6206" s="84"/>
      <c r="KP6206" s="84"/>
      <c r="KS6206" s="74"/>
      <c r="KT6206" s="74"/>
      <c r="KU6206" s="16"/>
      <c r="KV6206" s="72"/>
      <c r="KW6206" s="72"/>
      <c r="KX6206" s="16"/>
      <c r="KZ6206" s="16"/>
      <c r="LA6206" s="16"/>
      <c r="LB6206" s="74"/>
      <c r="LC6206" s="74"/>
    </row>
    <row r="6207" spans="8:315" x14ac:dyDescent="0.35">
      <c r="H6207" s="4"/>
      <c r="J6207" s="8"/>
      <c r="K6207" s="8"/>
      <c r="L6207" s="8"/>
      <c r="M6207" s="8"/>
      <c r="O6207" s="8"/>
      <c r="P6207" s="8"/>
      <c r="R6207" s="8"/>
      <c r="S6207" s="8"/>
      <c r="T6207" s="8"/>
      <c r="U6207" s="8"/>
      <c r="W6207" s="8">
        <f t="shared" si="4581"/>
        <v>247.5</v>
      </c>
      <c r="X6207">
        <v>21297600</v>
      </c>
      <c r="Y6207">
        <f t="shared" si="4582"/>
        <v>5916</v>
      </c>
      <c r="Z6207" s="8">
        <v>808.9</v>
      </c>
      <c r="AA6207" s="8">
        <v>20</v>
      </c>
      <c r="AB6207" s="8">
        <v>47.1</v>
      </c>
      <c r="AC6207" s="4"/>
      <c r="KL6207" s="84"/>
      <c r="KP6207" s="84"/>
      <c r="KS6207" s="74"/>
      <c r="KT6207" s="74"/>
      <c r="KU6207" s="16"/>
      <c r="KV6207" s="72"/>
      <c r="KW6207" s="72"/>
      <c r="KX6207" s="16"/>
      <c r="KZ6207" s="16"/>
      <c r="LA6207" s="16"/>
      <c r="LB6207" s="74"/>
      <c r="LC6207" s="74"/>
    </row>
    <row r="6208" spans="8:315" x14ac:dyDescent="0.35">
      <c r="H6208" s="4"/>
      <c r="J6208" s="8"/>
      <c r="K6208" s="8"/>
      <c r="L6208" s="8"/>
      <c r="M6208" s="8"/>
      <c r="O6208" s="8"/>
      <c r="P6208" s="8"/>
      <c r="R6208" s="8"/>
      <c r="S6208" s="8"/>
      <c r="T6208" s="8"/>
      <c r="U6208" s="8"/>
      <c r="W6208" s="8">
        <f t="shared" si="4581"/>
        <v>247.5</v>
      </c>
      <c r="X6208">
        <v>21301200</v>
      </c>
      <c r="Y6208">
        <f t="shared" si="4582"/>
        <v>5917</v>
      </c>
      <c r="Z6208" s="8">
        <v>803.9</v>
      </c>
      <c r="AA6208" s="8">
        <v>20.8</v>
      </c>
      <c r="AB6208" s="8">
        <v>45.4</v>
      </c>
      <c r="AC6208" s="4"/>
      <c r="KL6208" s="84"/>
      <c r="KP6208" s="84"/>
      <c r="KS6208" s="74"/>
      <c r="KT6208" s="74"/>
      <c r="KU6208" s="16"/>
      <c r="KV6208" s="72"/>
      <c r="KW6208" s="72"/>
      <c r="KX6208" s="16"/>
      <c r="KZ6208" s="16"/>
      <c r="LA6208" s="16"/>
      <c r="LB6208" s="74"/>
      <c r="LC6208" s="74"/>
    </row>
    <row r="6209" spans="8:315" x14ac:dyDescent="0.35">
      <c r="H6209" s="4"/>
      <c r="J6209" s="8"/>
      <c r="K6209" s="8"/>
      <c r="L6209" s="8"/>
      <c r="M6209" s="8"/>
      <c r="O6209" s="8"/>
      <c r="P6209" s="8"/>
      <c r="R6209" s="8"/>
      <c r="S6209" s="8"/>
      <c r="T6209" s="8"/>
      <c r="U6209" s="8"/>
      <c r="W6209" s="8">
        <f t="shared" si="4581"/>
        <v>247.6</v>
      </c>
      <c r="X6209">
        <v>21304800</v>
      </c>
      <c r="Y6209">
        <f t="shared" si="4582"/>
        <v>5918</v>
      </c>
      <c r="Z6209" s="8">
        <v>738.6</v>
      </c>
      <c r="AA6209" s="8">
        <v>21.7</v>
      </c>
      <c r="AB6209" s="8">
        <v>39.1</v>
      </c>
      <c r="AC6209" s="4"/>
      <c r="KL6209" s="84"/>
      <c r="KP6209" s="84"/>
      <c r="KS6209" s="74"/>
      <c r="KT6209" s="74"/>
      <c r="KU6209" s="16"/>
      <c r="KV6209" s="72"/>
      <c r="KW6209" s="72"/>
      <c r="KX6209" s="16"/>
      <c r="KZ6209" s="16"/>
      <c r="LA6209" s="16"/>
      <c r="LB6209" s="74"/>
      <c r="LC6209" s="74"/>
    </row>
    <row r="6210" spans="8:315" x14ac:dyDescent="0.35">
      <c r="H6210" s="4"/>
      <c r="J6210" s="8"/>
      <c r="K6210" s="8"/>
      <c r="L6210" s="8"/>
      <c r="M6210" s="8"/>
      <c r="O6210" s="8"/>
      <c r="P6210" s="8"/>
      <c r="R6210" s="8"/>
      <c r="S6210" s="8"/>
      <c r="T6210" s="8"/>
      <c r="U6210" s="8"/>
      <c r="W6210" s="8">
        <f t="shared" si="4581"/>
        <v>247.6</v>
      </c>
      <c r="X6210">
        <v>21308400</v>
      </c>
      <c r="Y6210">
        <f t="shared" si="4582"/>
        <v>5919</v>
      </c>
      <c r="Z6210" s="8">
        <v>632.5</v>
      </c>
      <c r="AA6210" s="8">
        <v>22.4</v>
      </c>
      <c r="AB6210" s="8">
        <v>42.6</v>
      </c>
      <c r="AC6210" s="4"/>
      <c r="KL6210" s="84"/>
      <c r="KP6210" s="84"/>
      <c r="KS6210" s="74"/>
      <c r="KT6210" s="74"/>
      <c r="KU6210" s="16"/>
      <c r="KV6210" s="72"/>
      <c r="KW6210" s="72"/>
      <c r="KX6210" s="16"/>
      <c r="KZ6210" s="16"/>
      <c r="LA6210" s="16"/>
      <c r="LB6210" s="74"/>
      <c r="LC6210" s="74"/>
    </row>
    <row r="6211" spans="8:315" x14ac:dyDescent="0.35">
      <c r="H6211" s="4"/>
      <c r="J6211" s="8"/>
      <c r="K6211" s="8"/>
      <c r="L6211" s="8"/>
      <c r="M6211" s="8"/>
      <c r="O6211" s="8"/>
      <c r="P6211" s="8"/>
      <c r="R6211" s="8"/>
      <c r="S6211" s="8"/>
      <c r="T6211" s="8"/>
      <c r="U6211" s="8"/>
      <c r="W6211" s="8">
        <f t="shared" si="4581"/>
        <v>247.7</v>
      </c>
      <c r="X6211">
        <v>21312000</v>
      </c>
      <c r="Y6211">
        <f t="shared" si="4582"/>
        <v>5920</v>
      </c>
      <c r="Z6211" s="8">
        <v>487.2</v>
      </c>
      <c r="AA6211" s="8">
        <v>22.8</v>
      </c>
      <c r="AB6211" s="8">
        <v>41.7</v>
      </c>
      <c r="AC6211" s="4"/>
      <c r="KL6211" s="84"/>
      <c r="KP6211" s="84"/>
      <c r="KS6211" s="74"/>
      <c r="KT6211" s="74"/>
      <c r="KU6211" s="16"/>
      <c r="KV6211" s="72"/>
      <c r="KW6211" s="72"/>
      <c r="KX6211" s="16"/>
      <c r="KZ6211" s="16"/>
      <c r="LA6211" s="16"/>
      <c r="LB6211" s="74"/>
      <c r="LC6211" s="74"/>
    </row>
    <row r="6212" spans="8:315" x14ac:dyDescent="0.35">
      <c r="H6212" s="4"/>
      <c r="J6212" s="8"/>
      <c r="K6212" s="8"/>
      <c r="L6212" s="8"/>
      <c r="M6212" s="8"/>
      <c r="O6212" s="8"/>
      <c r="P6212" s="8"/>
      <c r="R6212" s="8"/>
      <c r="S6212" s="8"/>
      <c r="T6212" s="8"/>
      <c r="U6212" s="8"/>
      <c r="W6212" s="8">
        <f t="shared" si="4581"/>
        <v>247.7</v>
      </c>
      <c r="X6212">
        <v>21315600</v>
      </c>
      <c r="Y6212">
        <f t="shared" si="4582"/>
        <v>5921</v>
      </c>
      <c r="Z6212" s="8">
        <v>304.2</v>
      </c>
      <c r="AA6212" s="8">
        <v>23</v>
      </c>
      <c r="AB6212" s="8">
        <v>36.700000000000003</v>
      </c>
      <c r="AC6212" s="4"/>
      <c r="KL6212" s="84"/>
      <c r="KP6212" s="84"/>
      <c r="KS6212" s="74"/>
      <c r="KT6212" s="74"/>
      <c r="KU6212" s="16"/>
      <c r="KV6212" s="72"/>
      <c r="KW6212" s="72"/>
      <c r="KX6212" s="16"/>
      <c r="KZ6212" s="16"/>
      <c r="LA6212" s="16"/>
      <c r="LB6212" s="74"/>
      <c r="LC6212" s="74"/>
    </row>
    <row r="6213" spans="8:315" x14ac:dyDescent="0.35">
      <c r="H6213" s="4"/>
      <c r="J6213" s="8"/>
      <c r="K6213" s="8"/>
      <c r="L6213" s="8"/>
      <c r="M6213" s="8"/>
      <c r="O6213" s="8"/>
      <c r="P6213" s="8"/>
      <c r="R6213" s="8"/>
      <c r="S6213" s="8"/>
      <c r="T6213" s="8"/>
      <c r="U6213" s="8"/>
      <c r="W6213" s="8">
        <f t="shared" si="4581"/>
        <v>247.8</v>
      </c>
      <c r="X6213">
        <v>21319200</v>
      </c>
      <c r="Y6213">
        <f t="shared" si="4582"/>
        <v>5922</v>
      </c>
      <c r="Z6213" s="8">
        <v>132.80000000000001</v>
      </c>
      <c r="AA6213" s="8">
        <v>22.4</v>
      </c>
      <c r="AB6213" s="8">
        <v>40.4</v>
      </c>
      <c r="AC6213" s="4"/>
      <c r="KL6213" s="84"/>
      <c r="KP6213" s="84"/>
      <c r="KS6213" s="74"/>
      <c r="KT6213" s="74"/>
      <c r="KU6213" s="16"/>
      <c r="KV6213" s="72"/>
      <c r="KW6213" s="72"/>
      <c r="KX6213" s="16"/>
      <c r="KZ6213" s="16"/>
      <c r="LA6213" s="16"/>
      <c r="LB6213" s="74"/>
      <c r="LC6213" s="74"/>
    </row>
    <row r="6214" spans="8:315" x14ac:dyDescent="0.35">
      <c r="H6214" s="4"/>
      <c r="J6214" s="8"/>
      <c r="K6214" s="8"/>
      <c r="L6214" s="8"/>
      <c r="M6214" s="8"/>
      <c r="O6214" s="8"/>
      <c r="P6214" s="8"/>
      <c r="R6214" s="8"/>
      <c r="S6214" s="8"/>
      <c r="T6214" s="8"/>
      <c r="U6214" s="8"/>
      <c r="W6214" s="8">
        <f t="shared" si="4581"/>
        <v>247.8</v>
      </c>
      <c r="X6214">
        <v>21322800</v>
      </c>
      <c r="Y6214">
        <f t="shared" si="4582"/>
        <v>5923</v>
      </c>
      <c r="Z6214" s="8">
        <v>9.6999999999999993</v>
      </c>
      <c r="AA6214" s="8">
        <v>19.399999999999999</v>
      </c>
      <c r="AB6214" s="8">
        <v>65.400000000000006</v>
      </c>
      <c r="AC6214" s="4"/>
      <c r="KL6214" s="84"/>
      <c r="KP6214" s="84"/>
      <c r="KS6214" s="74"/>
      <c r="KT6214" s="74"/>
      <c r="KU6214" s="16"/>
      <c r="KV6214" s="72"/>
      <c r="KW6214" s="72"/>
      <c r="KX6214" s="16"/>
      <c r="KZ6214" s="16"/>
      <c r="LA6214" s="16"/>
      <c r="LB6214" s="74"/>
      <c r="LC6214" s="74"/>
    </row>
    <row r="6215" spans="8:315" x14ac:dyDescent="0.35">
      <c r="H6215" s="4"/>
      <c r="J6215" s="8"/>
      <c r="K6215" s="8"/>
      <c r="L6215" s="8"/>
      <c r="M6215" s="8"/>
      <c r="O6215" s="8"/>
      <c r="P6215" s="8"/>
      <c r="R6215" s="8"/>
      <c r="S6215" s="8"/>
      <c r="T6215" s="8"/>
      <c r="U6215" s="8"/>
      <c r="W6215" s="8">
        <f t="shared" si="4581"/>
        <v>247.8</v>
      </c>
      <c r="X6215">
        <v>21326400</v>
      </c>
      <c r="Y6215">
        <f t="shared" si="4582"/>
        <v>5924</v>
      </c>
      <c r="Z6215" s="8">
        <v>0</v>
      </c>
      <c r="AA6215" s="8">
        <v>16.5</v>
      </c>
      <c r="AB6215" s="8">
        <v>70.5</v>
      </c>
      <c r="AC6215" s="4"/>
      <c r="KL6215" s="84"/>
      <c r="KP6215" s="84"/>
      <c r="KS6215" s="74"/>
      <c r="KT6215" s="74"/>
      <c r="KU6215" s="16"/>
      <c r="KV6215" s="72"/>
      <c r="KW6215" s="72"/>
      <c r="KX6215" s="16"/>
      <c r="KZ6215" s="16"/>
      <c r="LA6215" s="16"/>
      <c r="LB6215" s="74"/>
      <c r="LC6215" s="74"/>
    </row>
    <row r="6216" spans="8:315" x14ac:dyDescent="0.35">
      <c r="H6216" s="4"/>
      <c r="J6216" s="8"/>
      <c r="K6216" s="8"/>
      <c r="L6216" s="8"/>
      <c r="M6216" s="8"/>
      <c r="O6216" s="8"/>
      <c r="P6216" s="8"/>
      <c r="R6216" s="8"/>
      <c r="S6216" s="8"/>
      <c r="T6216" s="8"/>
      <c r="U6216" s="8"/>
      <c r="W6216" s="8">
        <f t="shared" si="4581"/>
        <v>247.9</v>
      </c>
      <c r="X6216">
        <v>21330000</v>
      </c>
      <c r="Y6216">
        <f t="shared" si="4582"/>
        <v>5925</v>
      </c>
      <c r="Z6216" s="8">
        <v>0</v>
      </c>
      <c r="AA6216" s="8">
        <v>14.6</v>
      </c>
      <c r="AB6216" s="8">
        <v>78.2</v>
      </c>
      <c r="AC6216" s="4"/>
      <c r="KL6216" s="84"/>
      <c r="KP6216" s="84"/>
      <c r="KS6216" s="74"/>
      <c r="KT6216" s="74"/>
      <c r="KU6216" s="16"/>
      <c r="KV6216" s="72"/>
      <c r="KW6216" s="72"/>
      <c r="KX6216" s="16"/>
      <c r="KZ6216" s="16"/>
      <c r="LA6216" s="16"/>
      <c r="LB6216" s="74"/>
      <c r="LC6216" s="74"/>
    </row>
    <row r="6217" spans="8:315" x14ac:dyDescent="0.35">
      <c r="H6217" s="4"/>
      <c r="J6217" s="8"/>
      <c r="K6217" s="8"/>
      <c r="L6217" s="8"/>
      <c r="M6217" s="8"/>
      <c r="O6217" s="8"/>
      <c r="P6217" s="8"/>
      <c r="R6217" s="8"/>
      <c r="S6217" s="8"/>
      <c r="T6217" s="8"/>
      <c r="U6217" s="8"/>
      <c r="W6217" s="8">
        <f t="shared" si="4581"/>
        <v>247.9</v>
      </c>
      <c r="X6217">
        <v>21333600</v>
      </c>
      <c r="Y6217">
        <f t="shared" si="4582"/>
        <v>5926</v>
      </c>
      <c r="Z6217" s="8">
        <v>0</v>
      </c>
      <c r="AA6217" s="8">
        <v>13.6</v>
      </c>
      <c r="AB6217" s="8">
        <v>82.6</v>
      </c>
      <c r="AC6217" s="4"/>
      <c r="KL6217" s="84"/>
      <c r="KP6217" s="84"/>
      <c r="KS6217" s="74"/>
      <c r="KT6217" s="74"/>
      <c r="KU6217" s="16"/>
      <c r="KV6217" s="72"/>
      <c r="KW6217" s="72"/>
      <c r="KX6217" s="16"/>
      <c r="KZ6217" s="16"/>
      <c r="LA6217" s="16"/>
      <c r="LB6217" s="74"/>
      <c r="LC6217" s="74"/>
    </row>
    <row r="6218" spans="8:315" x14ac:dyDescent="0.35">
      <c r="H6218" s="4"/>
      <c r="J6218" s="8"/>
      <c r="K6218" s="8"/>
      <c r="L6218" s="8"/>
      <c r="M6218" s="8"/>
      <c r="O6218" s="8"/>
      <c r="P6218" s="8"/>
      <c r="R6218" s="8"/>
      <c r="S6218" s="8"/>
      <c r="T6218" s="8"/>
      <c r="U6218" s="8"/>
      <c r="W6218" s="8">
        <f t="shared" si="4581"/>
        <v>248</v>
      </c>
      <c r="X6218">
        <v>21337200</v>
      </c>
      <c r="Y6218">
        <f t="shared" si="4582"/>
        <v>5927</v>
      </c>
      <c r="Z6218" s="8">
        <v>0</v>
      </c>
      <c r="AA6218" s="8">
        <v>12.5</v>
      </c>
      <c r="AB6218" s="8">
        <v>82.3</v>
      </c>
      <c r="AC6218" s="4"/>
      <c r="KL6218" s="84"/>
      <c r="KP6218" s="84"/>
      <c r="KS6218" s="74"/>
      <c r="KT6218" s="74"/>
      <c r="KU6218" s="16"/>
      <c r="KV6218" s="72"/>
      <c r="KW6218" s="72"/>
      <c r="KX6218" s="16"/>
      <c r="KZ6218" s="16"/>
      <c r="LA6218" s="16"/>
      <c r="LB6218" s="74"/>
      <c r="LC6218" s="74"/>
    </row>
    <row r="6219" spans="8:315" x14ac:dyDescent="0.35">
      <c r="H6219" s="4"/>
      <c r="J6219" s="8"/>
      <c r="K6219" s="8"/>
      <c r="L6219" s="8"/>
      <c r="M6219" s="8"/>
      <c r="O6219" s="8"/>
      <c r="P6219" s="8"/>
      <c r="R6219" s="8"/>
      <c r="S6219" s="8"/>
      <c r="T6219" s="8"/>
      <c r="U6219" s="8"/>
      <c r="W6219" s="8">
        <f t="shared" si="4581"/>
        <v>248</v>
      </c>
      <c r="X6219">
        <v>21340800</v>
      </c>
      <c r="Y6219">
        <f t="shared" si="4582"/>
        <v>5928</v>
      </c>
      <c r="Z6219" s="8">
        <v>0</v>
      </c>
      <c r="AA6219" s="8">
        <v>11.7</v>
      </c>
      <c r="AB6219" s="8">
        <v>87.2</v>
      </c>
      <c r="AC6219" s="4"/>
      <c r="KL6219" s="84"/>
      <c r="KP6219" s="84"/>
      <c r="KS6219" s="74"/>
      <c r="KT6219" s="74"/>
      <c r="KU6219" s="16"/>
      <c r="KV6219" s="72"/>
      <c r="KW6219" s="72"/>
      <c r="KX6219" s="16"/>
      <c r="KZ6219" s="16"/>
      <c r="LA6219" s="16"/>
      <c r="LB6219" s="74"/>
      <c r="LC6219" s="74"/>
    </row>
    <row r="6220" spans="8:315" x14ac:dyDescent="0.35">
      <c r="H6220" s="4"/>
      <c r="J6220" s="8"/>
      <c r="K6220" s="8"/>
      <c r="L6220" s="8"/>
      <c r="M6220" s="8"/>
      <c r="O6220" s="8"/>
      <c r="P6220" s="8"/>
      <c r="R6220" s="8"/>
      <c r="S6220" s="8"/>
      <c r="T6220" s="8"/>
      <c r="U6220" s="8"/>
      <c r="W6220" s="8">
        <f t="shared" si="4581"/>
        <v>248</v>
      </c>
      <c r="X6220">
        <v>21344400</v>
      </c>
      <c r="Y6220">
        <f t="shared" si="4582"/>
        <v>5929</v>
      </c>
      <c r="Z6220" s="8">
        <v>0</v>
      </c>
      <c r="AA6220" s="8">
        <v>10.8</v>
      </c>
      <c r="AB6220" s="8">
        <v>90</v>
      </c>
      <c r="AC6220" s="4"/>
      <c r="KL6220" s="84"/>
      <c r="KP6220" s="84"/>
      <c r="KS6220" s="74"/>
      <c r="KT6220" s="74"/>
      <c r="KU6220" s="16"/>
      <c r="KV6220" s="72"/>
      <c r="KW6220" s="72"/>
      <c r="KX6220" s="16"/>
      <c r="KZ6220" s="16"/>
      <c r="LA6220" s="16"/>
      <c r="LB6220" s="74"/>
      <c r="LC6220" s="74"/>
    </row>
    <row r="6221" spans="8:315" x14ac:dyDescent="0.35">
      <c r="H6221" s="4"/>
      <c r="J6221" s="8"/>
      <c r="K6221" s="8"/>
      <c r="L6221" s="8"/>
      <c r="M6221" s="8"/>
      <c r="O6221" s="8"/>
      <c r="P6221" s="8"/>
      <c r="R6221" s="8"/>
      <c r="S6221" s="8"/>
      <c r="T6221" s="8"/>
      <c r="U6221" s="8"/>
      <c r="W6221" s="8">
        <f t="shared" si="4581"/>
        <v>248.1</v>
      </c>
      <c r="X6221">
        <v>21348000</v>
      </c>
      <c r="Y6221">
        <f t="shared" si="4582"/>
        <v>5930</v>
      </c>
      <c r="Z6221" s="8">
        <v>0</v>
      </c>
      <c r="AA6221" s="8">
        <v>10.7</v>
      </c>
      <c r="AB6221" s="8">
        <v>94.3</v>
      </c>
      <c r="AC6221" s="4"/>
      <c r="KL6221" s="84"/>
      <c r="KP6221" s="84"/>
      <c r="KS6221" s="74"/>
      <c r="KT6221" s="74"/>
      <c r="KU6221" s="16"/>
      <c r="KV6221" s="72"/>
      <c r="KW6221" s="72"/>
      <c r="KX6221" s="16"/>
      <c r="KZ6221" s="16"/>
      <c r="LA6221" s="16"/>
      <c r="LB6221" s="74"/>
      <c r="LC6221" s="74"/>
    </row>
    <row r="6222" spans="8:315" x14ac:dyDescent="0.35">
      <c r="H6222" s="4"/>
      <c r="J6222" s="8"/>
      <c r="K6222" s="8"/>
      <c r="L6222" s="8"/>
      <c r="M6222" s="8"/>
      <c r="O6222" s="8"/>
      <c r="P6222" s="8"/>
      <c r="R6222" s="8"/>
      <c r="S6222" s="8"/>
      <c r="T6222" s="8"/>
      <c r="U6222" s="8"/>
      <c r="W6222" s="8">
        <f t="shared" si="4581"/>
        <v>248.1</v>
      </c>
      <c r="X6222">
        <v>21351600</v>
      </c>
      <c r="Y6222">
        <f t="shared" si="4582"/>
        <v>5931</v>
      </c>
      <c r="Z6222" s="8">
        <v>0</v>
      </c>
      <c r="AA6222" s="8">
        <v>10</v>
      </c>
      <c r="AB6222" s="8">
        <v>95.6</v>
      </c>
      <c r="AC6222" s="4"/>
      <c r="KL6222" s="84"/>
      <c r="KP6222" s="84"/>
      <c r="KS6222" s="74"/>
      <c r="KT6222" s="74"/>
      <c r="KU6222" s="16"/>
      <c r="KV6222" s="72"/>
      <c r="KW6222" s="72"/>
      <c r="KX6222" s="16"/>
      <c r="KZ6222" s="16"/>
      <c r="LA6222" s="16"/>
      <c r="LB6222" s="74"/>
      <c r="LC6222" s="74"/>
    </row>
    <row r="6223" spans="8:315" x14ac:dyDescent="0.35">
      <c r="H6223" s="4"/>
      <c r="J6223" s="8"/>
      <c r="K6223" s="8"/>
      <c r="L6223" s="8"/>
      <c r="M6223" s="8"/>
      <c r="O6223" s="8"/>
      <c r="P6223" s="8"/>
      <c r="R6223" s="8"/>
      <c r="S6223" s="8"/>
      <c r="T6223" s="8"/>
      <c r="U6223" s="8"/>
      <c r="W6223" s="8">
        <f t="shared" si="4581"/>
        <v>248.2</v>
      </c>
      <c r="X6223">
        <v>21355200</v>
      </c>
      <c r="Y6223">
        <f t="shared" si="4582"/>
        <v>5932</v>
      </c>
      <c r="Z6223" s="8">
        <v>0</v>
      </c>
      <c r="AA6223" s="8">
        <v>10</v>
      </c>
      <c r="AB6223" s="8">
        <v>96.2</v>
      </c>
      <c r="AC6223" s="4"/>
      <c r="KL6223" s="84"/>
      <c r="KP6223" s="84"/>
      <c r="KS6223" s="74"/>
      <c r="KT6223" s="74"/>
      <c r="KU6223" s="16"/>
      <c r="KV6223" s="72"/>
      <c r="KW6223" s="72"/>
      <c r="KX6223" s="16"/>
      <c r="KZ6223" s="16"/>
      <c r="LA6223" s="16"/>
      <c r="LB6223" s="74"/>
      <c r="LC6223" s="74"/>
    </row>
    <row r="6224" spans="8:315" x14ac:dyDescent="0.35">
      <c r="H6224" s="4"/>
      <c r="J6224" s="8"/>
      <c r="K6224" s="8"/>
      <c r="L6224" s="8"/>
      <c r="M6224" s="8"/>
      <c r="O6224" s="8"/>
      <c r="P6224" s="8"/>
      <c r="R6224" s="8"/>
      <c r="S6224" s="8"/>
      <c r="T6224" s="8"/>
      <c r="U6224" s="8"/>
      <c r="W6224" s="8">
        <f t="shared" si="4581"/>
        <v>248.2</v>
      </c>
      <c r="X6224">
        <v>21358800</v>
      </c>
      <c r="Y6224">
        <f t="shared" si="4582"/>
        <v>5933</v>
      </c>
      <c r="Z6224" s="8">
        <v>0</v>
      </c>
      <c r="AA6224" s="8">
        <v>8.9</v>
      </c>
      <c r="AB6224" s="8">
        <v>96.7</v>
      </c>
      <c r="AC6224" s="4"/>
      <c r="KL6224" s="84"/>
      <c r="KP6224" s="84"/>
      <c r="KS6224" s="74"/>
      <c r="KT6224" s="74"/>
      <c r="KU6224" s="16"/>
      <c r="KV6224" s="72"/>
      <c r="KW6224" s="72"/>
      <c r="KX6224" s="16"/>
      <c r="KZ6224" s="16"/>
      <c r="LA6224" s="16"/>
      <c r="LB6224" s="74"/>
      <c r="LC6224" s="74"/>
    </row>
    <row r="6225" spans="8:315" x14ac:dyDescent="0.35">
      <c r="H6225" s="4"/>
      <c r="J6225" s="8"/>
      <c r="K6225" s="8"/>
      <c r="L6225" s="8"/>
      <c r="M6225" s="8"/>
      <c r="O6225" s="8"/>
      <c r="P6225" s="8"/>
      <c r="R6225" s="8"/>
      <c r="S6225" s="8"/>
      <c r="T6225" s="8"/>
      <c r="U6225" s="8"/>
      <c r="W6225" s="8">
        <f t="shared" si="4581"/>
        <v>248.3</v>
      </c>
      <c r="X6225">
        <v>21362400</v>
      </c>
      <c r="Y6225">
        <f t="shared" si="4582"/>
        <v>5934</v>
      </c>
      <c r="Z6225" s="8">
        <v>9.4</v>
      </c>
      <c r="AA6225" s="8">
        <v>8.5</v>
      </c>
      <c r="AB6225" s="8">
        <v>97</v>
      </c>
      <c r="AC6225" s="4"/>
      <c r="KL6225" s="84"/>
      <c r="KP6225" s="84"/>
      <c r="KS6225" s="74"/>
      <c r="KT6225" s="74"/>
      <c r="KU6225" s="16"/>
      <c r="KV6225" s="72"/>
      <c r="KW6225" s="72"/>
      <c r="KX6225" s="16"/>
      <c r="KZ6225" s="16"/>
      <c r="LA6225" s="16"/>
      <c r="LB6225" s="74"/>
      <c r="LC6225" s="74"/>
    </row>
    <row r="6226" spans="8:315" x14ac:dyDescent="0.35">
      <c r="H6226" s="4"/>
      <c r="J6226" s="8"/>
      <c r="K6226" s="8"/>
      <c r="L6226" s="8"/>
      <c r="M6226" s="8"/>
      <c r="O6226" s="8"/>
      <c r="P6226" s="8"/>
      <c r="R6226" s="8"/>
      <c r="S6226" s="8"/>
      <c r="T6226" s="8"/>
      <c r="U6226" s="8"/>
      <c r="W6226" s="8">
        <f t="shared" si="4581"/>
        <v>248.3</v>
      </c>
      <c r="X6226">
        <v>21366000</v>
      </c>
      <c r="Y6226">
        <f t="shared" si="4582"/>
        <v>5935</v>
      </c>
      <c r="Z6226" s="8">
        <v>119.4</v>
      </c>
      <c r="AA6226" s="8">
        <v>10.8</v>
      </c>
      <c r="AB6226" s="8">
        <v>96.2</v>
      </c>
      <c r="AC6226" s="4"/>
      <c r="KL6226" s="84"/>
      <c r="KP6226" s="84"/>
      <c r="KS6226" s="74"/>
      <c r="KT6226" s="74"/>
      <c r="KU6226" s="16"/>
      <c r="KV6226" s="72"/>
      <c r="KW6226" s="72"/>
      <c r="KX6226" s="16"/>
      <c r="KZ6226" s="16"/>
      <c r="LA6226" s="16"/>
      <c r="LB6226" s="74"/>
      <c r="LC6226" s="74"/>
    </row>
    <row r="6227" spans="8:315" x14ac:dyDescent="0.35">
      <c r="H6227" s="4"/>
      <c r="J6227" s="8"/>
      <c r="K6227" s="8"/>
      <c r="L6227" s="8"/>
      <c r="M6227" s="8"/>
      <c r="O6227" s="8"/>
      <c r="P6227" s="8"/>
      <c r="R6227" s="8"/>
      <c r="S6227" s="8"/>
      <c r="T6227" s="8"/>
      <c r="U6227" s="8"/>
      <c r="W6227" s="8">
        <f t="shared" si="4581"/>
        <v>248.3</v>
      </c>
      <c r="X6227">
        <v>21369600</v>
      </c>
      <c r="Y6227">
        <f t="shared" si="4582"/>
        <v>5936</v>
      </c>
      <c r="Z6227" s="8">
        <v>304.39999999999998</v>
      </c>
      <c r="AA6227" s="8">
        <v>14.7</v>
      </c>
      <c r="AB6227" s="8">
        <v>88.5</v>
      </c>
      <c r="AC6227" s="4"/>
      <c r="KL6227" s="84"/>
      <c r="KP6227" s="84"/>
      <c r="KS6227" s="74"/>
      <c r="KT6227" s="74"/>
      <c r="KU6227" s="16"/>
      <c r="KV6227" s="72"/>
      <c r="KW6227" s="72"/>
      <c r="KX6227" s="16"/>
      <c r="KZ6227" s="16"/>
      <c r="LA6227" s="16"/>
      <c r="LB6227" s="74"/>
      <c r="LC6227" s="74"/>
    </row>
    <row r="6228" spans="8:315" x14ac:dyDescent="0.35">
      <c r="H6228" s="4"/>
      <c r="J6228" s="8"/>
      <c r="K6228" s="8"/>
      <c r="L6228" s="8"/>
      <c r="M6228" s="8"/>
      <c r="O6228" s="8"/>
      <c r="P6228" s="8"/>
      <c r="R6228" s="8"/>
      <c r="S6228" s="8"/>
      <c r="T6228" s="8"/>
      <c r="U6228" s="8"/>
      <c r="W6228" s="8">
        <f t="shared" si="4581"/>
        <v>248.4</v>
      </c>
      <c r="X6228">
        <v>21373200</v>
      </c>
      <c r="Y6228">
        <f t="shared" si="4582"/>
        <v>5937</v>
      </c>
      <c r="Z6228" s="8">
        <v>481.1</v>
      </c>
      <c r="AA6228" s="8">
        <v>17.100000000000001</v>
      </c>
      <c r="AB6228" s="8">
        <v>73.599999999999994</v>
      </c>
      <c r="AC6228" s="4"/>
      <c r="KL6228" s="84"/>
      <c r="KP6228" s="84"/>
      <c r="KS6228" s="74"/>
      <c r="KT6228" s="74"/>
      <c r="KU6228" s="16"/>
      <c r="KV6228" s="72"/>
      <c r="KW6228" s="72"/>
      <c r="KX6228" s="16"/>
      <c r="KZ6228" s="16"/>
      <c r="LA6228" s="16"/>
      <c r="LB6228" s="74"/>
      <c r="LC6228" s="74"/>
    </row>
    <row r="6229" spans="8:315" x14ac:dyDescent="0.35">
      <c r="H6229" s="4"/>
      <c r="J6229" s="8"/>
      <c r="K6229" s="8"/>
      <c r="L6229" s="8"/>
      <c r="M6229" s="8"/>
      <c r="O6229" s="8"/>
      <c r="P6229" s="8"/>
      <c r="R6229" s="8"/>
      <c r="S6229" s="8"/>
      <c r="T6229" s="8"/>
      <c r="U6229" s="8"/>
      <c r="W6229" s="8">
        <f t="shared" si="4581"/>
        <v>248.4</v>
      </c>
      <c r="X6229">
        <v>21376800</v>
      </c>
      <c r="Y6229">
        <f t="shared" si="4582"/>
        <v>5938</v>
      </c>
      <c r="Z6229" s="8">
        <v>630</v>
      </c>
      <c r="AA6229" s="8">
        <v>19.8</v>
      </c>
      <c r="AB6229" s="8">
        <v>60.7</v>
      </c>
      <c r="AC6229" s="4"/>
      <c r="KL6229" s="84"/>
      <c r="KP6229" s="84"/>
      <c r="KS6229" s="74"/>
      <c r="KT6229" s="74"/>
      <c r="KU6229" s="16"/>
      <c r="KV6229" s="72"/>
      <c r="KW6229" s="72"/>
      <c r="KX6229" s="16"/>
      <c r="KZ6229" s="16"/>
      <c r="LA6229" s="16"/>
      <c r="LB6229" s="74"/>
      <c r="LC6229" s="74"/>
    </row>
    <row r="6230" spans="8:315" x14ac:dyDescent="0.35">
      <c r="H6230" s="4"/>
      <c r="J6230" s="8"/>
      <c r="K6230" s="8"/>
      <c r="L6230" s="8"/>
      <c r="M6230" s="8"/>
      <c r="O6230" s="8"/>
      <c r="P6230" s="8"/>
      <c r="R6230" s="8"/>
      <c r="S6230" s="8"/>
      <c r="T6230" s="8"/>
      <c r="U6230" s="8"/>
      <c r="W6230" s="8">
        <f t="shared" si="4581"/>
        <v>248.5</v>
      </c>
      <c r="X6230">
        <v>21380400</v>
      </c>
      <c r="Y6230">
        <f t="shared" si="4582"/>
        <v>5939</v>
      </c>
      <c r="Z6230" s="8">
        <v>736.7</v>
      </c>
      <c r="AA6230" s="8">
        <v>21.5</v>
      </c>
      <c r="AB6230" s="8">
        <v>53.6</v>
      </c>
      <c r="AC6230" s="4"/>
      <c r="KL6230" s="84"/>
      <c r="KP6230" s="84"/>
      <c r="KS6230" s="74"/>
      <c r="KT6230" s="74"/>
      <c r="KU6230" s="16"/>
      <c r="KV6230" s="72"/>
      <c r="KW6230" s="72"/>
      <c r="KX6230" s="16"/>
      <c r="KZ6230" s="16"/>
      <c r="LA6230" s="16"/>
      <c r="LB6230" s="74"/>
      <c r="LC6230" s="74"/>
    </row>
    <row r="6231" spans="8:315" x14ac:dyDescent="0.35">
      <c r="H6231" s="4"/>
      <c r="J6231" s="8"/>
      <c r="K6231" s="8"/>
      <c r="L6231" s="8"/>
      <c r="M6231" s="8"/>
      <c r="O6231" s="8"/>
      <c r="P6231" s="8"/>
      <c r="R6231" s="8"/>
      <c r="S6231" s="8"/>
      <c r="T6231" s="8"/>
      <c r="U6231" s="8"/>
      <c r="W6231" s="8">
        <f t="shared" si="4581"/>
        <v>248.5</v>
      </c>
      <c r="X6231">
        <v>21384000</v>
      </c>
      <c r="Y6231">
        <f t="shared" si="4582"/>
        <v>5940</v>
      </c>
      <c r="Z6231" s="8">
        <v>797.8</v>
      </c>
      <c r="AA6231" s="8">
        <v>22.7</v>
      </c>
      <c r="AB6231" s="8">
        <v>53.5</v>
      </c>
      <c r="AC6231" s="4"/>
      <c r="KL6231" s="84"/>
      <c r="KP6231" s="84"/>
      <c r="KS6231" s="74"/>
      <c r="KT6231" s="74"/>
      <c r="KU6231" s="16"/>
      <c r="KV6231" s="72"/>
      <c r="KW6231" s="72"/>
      <c r="KX6231" s="16"/>
      <c r="KZ6231" s="16"/>
      <c r="LA6231" s="16"/>
      <c r="LB6231" s="74"/>
      <c r="LC6231" s="74"/>
    </row>
    <row r="6232" spans="8:315" x14ac:dyDescent="0.35">
      <c r="H6232" s="4"/>
      <c r="J6232" s="8"/>
      <c r="K6232" s="8"/>
      <c r="L6232" s="8"/>
      <c r="M6232" s="8"/>
      <c r="O6232" s="8"/>
      <c r="P6232" s="8"/>
      <c r="R6232" s="8"/>
      <c r="S6232" s="8"/>
      <c r="T6232" s="8"/>
      <c r="U6232" s="8"/>
      <c r="W6232" s="8">
        <f t="shared" si="4581"/>
        <v>248.5</v>
      </c>
      <c r="X6232">
        <v>21387600</v>
      </c>
      <c r="Y6232">
        <f t="shared" si="4582"/>
        <v>5941</v>
      </c>
      <c r="Z6232" s="8">
        <v>770.8</v>
      </c>
      <c r="AA6232" s="8">
        <v>23.5</v>
      </c>
      <c r="AB6232" s="8">
        <v>43.4</v>
      </c>
      <c r="AC6232" s="4"/>
      <c r="KL6232" s="84"/>
      <c r="KP6232" s="84"/>
      <c r="KS6232" s="74"/>
      <c r="KT6232" s="74"/>
      <c r="KU6232" s="16"/>
      <c r="KV6232" s="72"/>
      <c r="KW6232" s="72"/>
      <c r="KX6232" s="16"/>
      <c r="KZ6232" s="16"/>
      <c r="LA6232" s="16"/>
      <c r="LB6232" s="74"/>
      <c r="LC6232" s="74"/>
    </row>
    <row r="6233" spans="8:315" x14ac:dyDescent="0.35">
      <c r="H6233" s="4"/>
      <c r="J6233" s="8"/>
      <c r="K6233" s="8"/>
      <c r="L6233" s="8"/>
      <c r="M6233" s="8"/>
      <c r="O6233" s="8"/>
      <c r="P6233" s="8"/>
      <c r="R6233" s="8"/>
      <c r="S6233" s="8"/>
      <c r="T6233" s="8"/>
      <c r="U6233" s="8"/>
      <c r="W6233" s="8">
        <f t="shared" si="4581"/>
        <v>248.6</v>
      </c>
      <c r="X6233">
        <v>21391200</v>
      </c>
      <c r="Y6233">
        <f t="shared" si="4582"/>
        <v>5942</v>
      </c>
      <c r="Z6233" s="8">
        <v>734.4</v>
      </c>
      <c r="AA6233" s="8">
        <v>24.4</v>
      </c>
      <c r="AB6233" s="8">
        <v>36.6</v>
      </c>
      <c r="AC6233" s="4"/>
      <c r="KL6233" s="84"/>
      <c r="KP6233" s="84"/>
      <c r="KS6233" s="74"/>
      <c r="KT6233" s="74"/>
      <c r="KU6233" s="16"/>
      <c r="KV6233" s="72"/>
      <c r="KW6233" s="72"/>
      <c r="KX6233" s="16"/>
      <c r="KZ6233" s="16"/>
      <c r="LA6233" s="16"/>
      <c r="LB6233" s="74"/>
      <c r="LC6233" s="74"/>
    </row>
    <row r="6234" spans="8:315" x14ac:dyDescent="0.35">
      <c r="H6234" s="4"/>
      <c r="J6234" s="8"/>
      <c r="K6234" s="8"/>
      <c r="L6234" s="8"/>
      <c r="M6234" s="8"/>
      <c r="O6234" s="8"/>
      <c r="P6234" s="8"/>
      <c r="R6234" s="8"/>
      <c r="S6234" s="8"/>
      <c r="T6234" s="8"/>
      <c r="U6234" s="8"/>
      <c r="W6234" s="8">
        <f t="shared" si="4581"/>
        <v>248.6</v>
      </c>
      <c r="X6234">
        <v>21394800</v>
      </c>
      <c r="Y6234">
        <f t="shared" si="4582"/>
        <v>5943</v>
      </c>
      <c r="Z6234" s="8">
        <v>600</v>
      </c>
      <c r="AA6234" s="8">
        <v>25</v>
      </c>
      <c r="AB6234" s="8">
        <v>36.5</v>
      </c>
      <c r="AC6234" s="4"/>
      <c r="KL6234" s="84"/>
      <c r="KP6234" s="84"/>
      <c r="KS6234" s="74"/>
      <c r="KT6234" s="74"/>
      <c r="KU6234" s="16"/>
      <c r="KV6234" s="72"/>
      <c r="KW6234" s="72"/>
      <c r="KX6234" s="16"/>
      <c r="KZ6234" s="16"/>
      <c r="LA6234" s="16"/>
      <c r="LB6234" s="74"/>
      <c r="LC6234" s="74"/>
    </row>
    <row r="6235" spans="8:315" x14ac:dyDescent="0.35">
      <c r="H6235" s="4"/>
      <c r="J6235" s="8"/>
      <c r="K6235" s="8"/>
      <c r="L6235" s="8"/>
      <c r="M6235" s="8"/>
      <c r="O6235" s="8"/>
      <c r="P6235" s="8"/>
      <c r="R6235" s="8"/>
      <c r="S6235" s="8"/>
      <c r="T6235" s="8"/>
      <c r="U6235" s="8"/>
      <c r="W6235" s="8">
        <f t="shared" si="4581"/>
        <v>248.7</v>
      </c>
      <c r="X6235">
        <v>21398400</v>
      </c>
      <c r="Y6235">
        <f t="shared" si="4582"/>
        <v>5944</v>
      </c>
      <c r="Z6235" s="8">
        <v>476.7</v>
      </c>
      <c r="AA6235" s="8">
        <v>25.4</v>
      </c>
      <c r="AB6235" s="8">
        <v>36.700000000000003</v>
      </c>
      <c r="AC6235" s="4"/>
      <c r="KL6235" s="84"/>
      <c r="KP6235" s="84"/>
      <c r="KS6235" s="74"/>
      <c r="KT6235" s="74"/>
      <c r="KU6235" s="16"/>
      <c r="KV6235" s="72"/>
      <c r="KW6235" s="72"/>
      <c r="KX6235" s="16"/>
      <c r="KZ6235" s="16"/>
      <c r="LA6235" s="16"/>
      <c r="LB6235" s="74"/>
      <c r="LC6235" s="74"/>
    </row>
    <row r="6236" spans="8:315" x14ac:dyDescent="0.35">
      <c r="H6236" s="4"/>
      <c r="J6236" s="8"/>
      <c r="K6236" s="8"/>
      <c r="L6236" s="8"/>
      <c r="M6236" s="8"/>
      <c r="O6236" s="8"/>
      <c r="P6236" s="8"/>
      <c r="R6236" s="8"/>
      <c r="S6236" s="8"/>
      <c r="T6236" s="8"/>
      <c r="U6236" s="8"/>
      <c r="W6236" s="8">
        <f t="shared" si="4581"/>
        <v>248.7</v>
      </c>
      <c r="X6236">
        <v>21402000</v>
      </c>
      <c r="Y6236">
        <f t="shared" si="4582"/>
        <v>5945</v>
      </c>
      <c r="Z6236" s="8">
        <v>291.89999999999998</v>
      </c>
      <c r="AA6236" s="8">
        <v>25.4</v>
      </c>
      <c r="AB6236" s="8">
        <v>36</v>
      </c>
      <c r="AC6236" s="4"/>
      <c r="KL6236" s="84"/>
      <c r="KP6236" s="84"/>
      <c r="KS6236" s="74"/>
      <c r="KT6236" s="74"/>
      <c r="KU6236" s="16"/>
      <c r="KV6236" s="72"/>
      <c r="KW6236" s="72"/>
      <c r="KX6236" s="16"/>
      <c r="KZ6236" s="16"/>
      <c r="LA6236" s="16"/>
      <c r="LB6236" s="74"/>
      <c r="LC6236" s="74"/>
    </row>
    <row r="6237" spans="8:315" x14ac:dyDescent="0.35">
      <c r="H6237" s="4"/>
      <c r="J6237" s="8"/>
      <c r="K6237" s="8"/>
      <c r="L6237" s="8"/>
      <c r="M6237" s="8"/>
      <c r="O6237" s="8"/>
      <c r="P6237" s="8"/>
      <c r="R6237" s="8"/>
      <c r="S6237" s="8"/>
      <c r="T6237" s="8"/>
      <c r="U6237" s="8"/>
      <c r="W6237" s="8">
        <f t="shared" si="4581"/>
        <v>248.8</v>
      </c>
      <c r="X6237">
        <v>21405600</v>
      </c>
      <c r="Y6237">
        <f t="shared" si="4582"/>
        <v>5946</v>
      </c>
      <c r="Z6237" s="8">
        <v>118.6</v>
      </c>
      <c r="AA6237" s="8">
        <v>23.9</v>
      </c>
      <c r="AB6237" s="8">
        <v>45.9</v>
      </c>
      <c r="AC6237" s="4"/>
      <c r="KL6237" s="84"/>
      <c r="KP6237" s="84"/>
      <c r="KS6237" s="74"/>
      <c r="KT6237" s="74"/>
      <c r="KU6237" s="16"/>
      <c r="KV6237" s="72"/>
      <c r="KW6237" s="72"/>
      <c r="KX6237" s="16"/>
      <c r="KZ6237" s="16"/>
      <c r="LA6237" s="16"/>
      <c r="LB6237" s="74"/>
      <c r="LC6237" s="74"/>
    </row>
    <row r="6238" spans="8:315" x14ac:dyDescent="0.35">
      <c r="H6238" s="4"/>
      <c r="J6238" s="8"/>
      <c r="K6238" s="8"/>
      <c r="L6238" s="8"/>
      <c r="M6238" s="8"/>
      <c r="O6238" s="8"/>
      <c r="P6238" s="8"/>
      <c r="R6238" s="8"/>
      <c r="S6238" s="8"/>
      <c r="T6238" s="8"/>
      <c r="U6238" s="8"/>
      <c r="W6238" s="8">
        <f t="shared" si="4581"/>
        <v>248.8</v>
      </c>
      <c r="X6238">
        <v>21409200</v>
      </c>
      <c r="Y6238">
        <f t="shared" si="4582"/>
        <v>5947</v>
      </c>
      <c r="Z6238" s="8">
        <v>9.1999999999999993</v>
      </c>
      <c r="AA6238" s="8">
        <v>21.4</v>
      </c>
      <c r="AB6238" s="8">
        <v>64.2</v>
      </c>
      <c r="AC6238" s="4"/>
      <c r="KL6238" s="84"/>
      <c r="KP6238" s="84"/>
      <c r="KS6238" s="74"/>
      <c r="KT6238" s="74"/>
      <c r="KU6238" s="16"/>
      <c r="KV6238" s="72"/>
      <c r="KW6238" s="72"/>
      <c r="KX6238" s="16"/>
      <c r="KZ6238" s="16"/>
      <c r="LA6238" s="16"/>
      <c r="LB6238" s="74"/>
      <c r="LC6238" s="74"/>
    </row>
    <row r="6239" spans="8:315" x14ac:dyDescent="0.35">
      <c r="H6239" s="4"/>
      <c r="J6239" s="8"/>
      <c r="K6239" s="8"/>
      <c r="L6239" s="8"/>
      <c r="M6239" s="8"/>
      <c r="O6239" s="8"/>
      <c r="P6239" s="8"/>
      <c r="R6239" s="8"/>
      <c r="S6239" s="8"/>
      <c r="T6239" s="8"/>
      <c r="U6239" s="8"/>
      <c r="W6239" s="8">
        <f t="shared" si="4581"/>
        <v>248.8</v>
      </c>
      <c r="X6239">
        <v>21412800</v>
      </c>
      <c r="Y6239">
        <f t="shared" si="4582"/>
        <v>5948</v>
      </c>
      <c r="Z6239" s="8">
        <v>0</v>
      </c>
      <c r="AA6239" s="8">
        <v>17.7</v>
      </c>
      <c r="AB6239" s="8">
        <v>69.3</v>
      </c>
      <c r="AC6239" s="4"/>
      <c r="KL6239" s="84"/>
      <c r="KP6239" s="84"/>
      <c r="KS6239" s="74"/>
      <c r="KT6239" s="74"/>
      <c r="KU6239" s="16"/>
      <c r="KV6239" s="72"/>
      <c r="KW6239" s="72"/>
      <c r="KX6239" s="16"/>
      <c r="KZ6239" s="16"/>
      <c r="LA6239" s="16"/>
      <c r="LB6239" s="74"/>
      <c r="LC6239" s="74"/>
    </row>
    <row r="6240" spans="8:315" x14ac:dyDescent="0.35">
      <c r="H6240" s="4"/>
      <c r="J6240" s="8"/>
      <c r="K6240" s="8"/>
      <c r="L6240" s="8"/>
      <c r="M6240" s="8"/>
      <c r="O6240" s="8"/>
      <c r="P6240" s="8"/>
      <c r="R6240" s="8"/>
      <c r="S6240" s="8"/>
      <c r="T6240" s="8"/>
      <c r="U6240" s="8"/>
      <c r="W6240" s="8">
        <f t="shared" si="4581"/>
        <v>248.9</v>
      </c>
      <c r="X6240">
        <v>21416400</v>
      </c>
      <c r="Y6240">
        <f t="shared" si="4582"/>
        <v>5949</v>
      </c>
      <c r="Z6240" s="8">
        <v>0</v>
      </c>
      <c r="AA6240" s="8">
        <v>15.9</v>
      </c>
      <c r="AB6240" s="8">
        <v>74.5</v>
      </c>
      <c r="AC6240" s="4"/>
      <c r="KL6240" s="84"/>
      <c r="KP6240" s="84"/>
      <c r="KS6240" s="74"/>
      <c r="KT6240" s="74"/>
      <c r="KU6240" s="16"/>
      <c r="KV6240" s="72"/>
      <c r="KW6240" s="72"/>
      <c r="KX6240" s="16"/>
      <c r="KZ6240" s="16"/>
      <c r="LA6240" s="16"/>
      <c r="LB6240" s="74"/>
      <c r="LC6240" s="74"/>
    </row>
    <row r="6241" spans="8:315" x14ac:dyDescent="0.35">
      <c r="H6241" s="4"/>
      <c r="J6241" s="8"/>
      <c r="K6241" s="8"/>
      <c r="L6241" s="8"/>
      <c r="M6241" s="8"/>
      <c r="O6241" s="8"/>
      <c r="P6241" s="8"/>
      <c r="R6241" s="8"/>
      <c r="S6241" s="8"/>
      <c r="T6241" s="8"/>
      <c r="U6241" s="8"/>
      <c r="W6241" s="8">
        <f t="shared" si="4581"/>
        <v>248.9</v>
      </c>
      <c r="X6241">
        <v>21420000</v>
      </c>
      <c r="Y6241">
        <f t="shared" si="4582"/>
        <v>5950</v>
      </c>
      <c r="Z6241" s="8">
        <v>0</v>
      </c>
      <c r="AA6241" s="8">
        <v>14.7</v>
      </c>
      <c r="AB6241" s="8">
        <v>79.5</v>
      </c>
      <c r="AC6241" s="4"/>
      <c r="KL6241" s="84"/>
      <c r="KP6241" s="84"/>
      <c r="KS6241" s="74"/>
      <c r="KT6241" s="74"/>
      <c r="KU6241" s="16"/>
      <c r="KV6241" s="72"/>
      <c r="KW6241" s="72"/>
      <c r="KX6241" s="16"/>
      <c r="KZ6241" s="16"/>
      <c r="LA6241" s="16"/>
      <c r="LB6241" s="74"/>
      <c r="LC6241" s="74"/>
    </row>
    <row r="6242" spans="8:315" x14ac:dyDescent="0.35">
      <c r="H6242" s="4"/>
      <c r="J6242" s="8"/>
      <c r="K6242" s="8"/>
      <c r="L6242" s="8"/>
      <c r="M6242" s="8"/>
      <c r="O6242" s="8"/>
      <c r="P6242" s="8"/>
      <c r="R6242" s="8"/>
      <c r="S6242" s="8"/>
      <c r="T6242" s="8"/>
      <c r="U6242" s="8"/>
      <c r="W6242" s="8">
        <f t="shared" si="4581"/>
        <v>249</v>
      </c>
      <c r="X6242">
        <v>21423600</v>
      </c>
      <c r="Y6242">
        <f t="shared" si="4582"/>
        <v>5951</v>
      </c>
      <c r="Z6242" s="8">
        <v>0</v>
      </c>
      <c r="AA6242" s="8">
        <v>14.1</v>
      </c>
      <c r="AB6242" s="8">
        <v>82.8</v>
      </c>
      <c r="AC6242" s="4"/>
      <c r="KL6242" s="84"/>
      <c r="KP6242" s="84"/>
      <c r="KS6242" s="74"/>
      <c r="KT6242" s="74"/>
      <c r="KU6242" s="16"/>
      <c r="KV6242" s="72"/>
      <c r="KW6242" s="72"/>
      <c r="KX6242" s="16"/>
      <c r="KZ6242" s="16"/>
      <c r="LA6242" s="16"/>
      <c r="LB6242" s="74"/>
      <c r="LC6242" s="74"/>
    </row>
    <row r="6243" spans="8:315" x14ac:dyDescent="0.35">
      <c r="H6243" s="4"/>
      <c r="J6243" s="8"/>
      <c r="K6243" s="8"/>
      <c r="L6243" s="8"/>
      <c r="M6243" s="8"/>
      <c r="O6243" s="8"/>
      <c r="P6243" s="8"/>
      <c r="R6243" s="8"/>
      <c r="S6243" s="8"/>
      <c r="T6243" s="8"/>
      <c r="U6243" s="8"/>
      <c r="W6243" s="8">
        <f t="shared" si="4581"/>
        <v>249</v>
      </c>
      <c r="X6243">
        <v>21427200</v>
      </c>
      <c r="Y6243">
        <f t="shared" si="4582"/>
        <v>5952</v>
      </c>
      <c r="Z6243" s="8">
        <v>0</v>
      </c>
      <c r="AA6243" s="8">
        <v>12.9</v>
      </c>
      <c r="AB6243" s="8">
        <v>88.2</v>
      </c>
      <c r="AC6243" s="4"/>
      <c r="KL6243" s="84"/>
      <c r="KP6243" s="84"/>
      <c r="KS6243" s="74"/>
      <c r="KT6243" s="74"/>
      <c r="KU6243" s="16"/>
      <c r="KV6243" s="72"/>
      <c r="KW6243" s="72"/>
      <c r="KX6243" s="16"/>
      <c r="KZ6243" s="16"/>
      <c r="LA6243" s="16"/>
      <c r="LB6243" s="74"/>
      <c r="LC6243" s="74"/>
    </row>
    <row r="6244" spans="8:315" x14ac:dyDescent="0.35">
      <c r="H6244" s="4"/>
      <c r="J6244" s="8"/>
      <c r="K6244" s="8"/>
      <c r="L6244" s="8"/>
      <c r="M6244" s="8"/>
      <c r="O6244" s="8"/>
      <c r="P6244" s="8"/>
      <c r="R6244" s="8"/>
      <c r="S6244" s="8"/>
      <c r="T6244" s="8"/>
      <c r="U6244" s="8"/>
      <c r="W6244" s="8">
        <f t="shared" ref="W6244:W6307" si="4583">X6244/24/3600+1</f>
        <v>249</v>
      </c>
      <c r="X6244">
        <v>21430800</v>
      </c>
      <c r="Y6244">
        <f t="shared" ref="Y6244:Y6307" si="4584">X6244/3600</f>
        <v>5953</v>
      </c>
      <c r="Z6244" s="8">
        <v>0</v>
      </c>
      <c r="AA6244" s="8">
        <v>12.8</v>
      </c>
      <c r="AB6244" s="8">
        <v>86.5</v>
      </c>
      <c r="AC6244" s="4"/>
      <c r="KL6244" s="84"/>
      <c r="KP6244" s="84"/>
      <c r="KS6244" s="74"/>
      <c r="KT6244" s="74"/>
      <c r="KU6244" s="16"/>
      <c r="KV6244" s="72"/>
      <c r="KW6244" s="72"/>
      <c r="KX6244" s="16"/>
      <c r="KZ6244" s="16"/>
      <c r="LA6244" s="16"/>
      <c r="LB6244" s="74"/>
      <c r="LC6244" s="74"/>
    </row>
    <row r="6245" spans="8:315" x14ac:dyDescent="0.35">
      <c r="H6245" s="4"/>
      <c r="J6245" s="8"/>
      <c r="K6245" s="8"/>
      <c r="L6245" s="8"/>
      <c r="M6245" s="8"/>
      <c r="O6245" s="8"/>
      <c r="P6245" s="8"/>
      <c r="R6245" s="8"/>
      <c r="S6245" s="8"/>
      <c r="T6245" s="8"/>
      <c r="U6245" s="8"/>
      <c r="W6245" s="8">
        <f t="shared" si="4583"/>
        <v>249.1</v>
      </c>
      <c r="X6245">
        <v>21434400</v>
      </c>
      <c r="Y6245">
        <f t="shared" si="4584"/>
        <v>5954</v>
      </c>
      <c r="Z6245" s="8">
        <v>0</v>
      </c>
      <c r="AA6245" s="8">
        <v>11.8</v>
      </c>
      <c r="AB6245" s="8">
        <v>93.6</v>
      </c>
      <c r="AC6245" s="4"/>
      <c r="KL6245" s="84"/>
      <c r="KP6245" s="84"/>
      <c r="KS6245" s="74"/>
      <c r="KT6245" s="74"/>
      <c r="KU6245" s="16"/>
      <c r="KV6245" s="72"/>
      <c r="KW6245" s="72"/>
      <c r="KX6245" s="16"/>
      <c r="KZ6245" s="16"/>
      <c r="LA6245" s="16"/>
      <c r="LB6245" s="74"/>
      <c r="LC6245" s="74"/>
    </row>
    <row r="6246" spans="8:315" x14ac:dyDescent="0.35">
      <c r="H6246" s="4"/>
      <c r="J6246" s="8"/>
      <c r="K6246" s="8"/>
      <c r="L6246" s="8"/>
      <c r="M6246" s="8"/>
      <c r="O6246" s="8"/>
      <c r="P6246" s="8"/>
      <c r="R6246" s="8"/>
      <c r="S6246" s="8"/>
      <c r="T6246" s="8"/>
      <c r="U6246" s="8"/>
      <c r="W6246" s="8">
        <f t="shared" si="4583"/>
        <v>249.1</v>
      </c>
      <c r="X6246">
        <v>21438000</v>
      </c>
      <c r="Y6246">
        <f t="shared" si="4584"/>
        <v>5955</v>
      </c>
      <c r="Z6246" s="8">
        <v>0</v>
      </c>
      <c r="AA6246" s="8">
        <v>11.1</v>
      </c>
      <c r="AB6246" s="8">
        <v>94.5</v>
      </c>
      <c r="AC6246" s="4"/>
      <c r="KL6246" s="84"/>
      <c r="KP6246" s="84"/>
      <c r="KS6246" s="74"/>
      <c r="KT6246" s="74"/>
      <c r="KU6246" s="16"/>
      <c r="KV6246" s="72"/>
      <c r="KW6246" s="72"/>
      <c r="KX6246" s="16"/>
      <c r="KZ6246" s="16"/>
      <c r="LA6246" s="16"/>
      <c r="LB6246" s="74"/>
      <c r="LC6246" s="74"/>
    </row>
    <row r="6247" spans="8:315" x14ac:dyDescent="0.35">
      <c r="H6247" s="4"/>
      <c r="J6247" s="8"/>
      <c r="K6247" s="8"/>
      <c r="L6247" s="8"/>
      <c r="M6247" s="8"/>
      <c r="O6247" s="8"/>
      <c r="P6247" s="8"/>
      <c r="R6247" s="8"/>
      <c r="S6247" s="8"/>
      <c r="T6247" s="8"/>
      <c r="U6247" s="8"/>
      <c r="W6247" s="8">
        <f t="shared" si="4583"/>
        <v>249.2</v>
      </c>
      <c r="X6247">
        <v>21441600</v>
      </c>
      <c r="Y6247">
        <f t="shared" si="4584"/>
        <v>5956</v>
      </c>
      <c r="Z6247" s="8">
        <v>0</v>
      </c>
      <c r="AA6247" s="8">
        <v>10.3</v>
      </c>
      <c r="AB6247" s="8">
        <v>95.3</v>
      </c>
      <c r="AC6247" s="4"/>
      <c r="KL6247" s="84"/>
      <c r="KP6247" s="84"/>
      <c r="KS6247" s="74"/>
      <c r="KT6247" s="74"/>
      <c r="KU6247" s="16"/>
      <c r="KV6247" s="72"/>
      <c r="KW6247" s="72"/>
      <c r="KX6247" s="16"/>
      <c r="KZ6247" s="16"/>
      <c r="LA6247" s="16"/>
      <c r="LB6247" s="74"/>
      <c r="LC6247" s="74"/>
    </row>
    <row r="6248" spans="8:315" x14ac:dyDescent="0.35">
      <c r="H6248" s="4"/>
      <c r="J6248" s="8"/>
      <c r="K6248" s="8"/>
      <c r="L6248" s="8"/>
      <c r="M6248" s="8"/>
      <c r="O6248" s="8"/>
      <c r="P6248" s="8"/>
      <c r="R6248" s="8"/>
      <c r="S6248" s="8"/>
      <c r="T6248" s="8"/>
      <c r="U6248" s="8"/>
      <c r="W6248" s="8">
        <f t="shared" si="4583"/>
        <v>249.2</v>
      </c>
      <c r="X6248">
        <v>21445200</v>
      </c>
      <c r="Y6248">
        <f t="shared" si="4584"/>
        <v>5957</v>
      </c>
      <c r="Z6248" s="8">
        <v>0</v>
      </c>
      <c r="AA6248" s="8">
        <v>9.5</v>
      </c>
      <c r="AB6248" s="8">
        <v>96.4</v>
      </c>
      <c r="AC6248" s="4"/>
      <c r="KL6248" s="84"/>
      <c r="KP6248" s="84"/>
      <c r="KS6248" s="74"/>
      <c r="KT6248" s="74"/>
      <c r="KU6248" s="16"/>
      <c r="KV6248" s="72"/>
      <c r="KW6248" s="72"/>
      <c r="KX6248" s="16"/>
      <c r="KZ6248" s="16"/>
      <c r="LA6248" s="16"/>
      <c r="LB6248" s="74"/>
      <c r="LC6248" s="74"/>
    </row>
    <row r="6249" spans="8:315" x14ac:dyDescent="0.35">
      <c r="H6249" s="4"/>
      <c r="J6249" s="8"/>
      <c r="K6249" s="8"/>
      <c r="L6249" s="8"/>
      <c r="M6249" s="8"/>
      <c r="O6249" s="8"/>
      <c r="P6249" s="8"/>
      <c r="R6249" s="8"/>
      <c r="S6249" s="8"/>
      <c r="T6249" s="8"/>
      <c r="U6249" s="8"/>
      <c r="W6249" s="8">
        <f t="shared" si="4583"/>
        <v>249.3</v>
      </c>
      <c r="X6249">
        <v>21448800</v>
      </c>
      <c r="Y6249">
        <f t="shared" si="4584"/>
        <v>5958</v>
      </c>
      <c r="Z6249" s="8">
        <v>8.6</v>
      </c>
      <c r="AA6249" s="8">
        <v>9.1</v>
      </c>
      <c r="AB6249" s="8">
        <v>96.7</v>
      </c>
      <c r="AC6249" s="4"/>
      <c r="KL6249" s="84"/>
      <c r="KP6249" s="84"/>
      <c r="KS6249" s="74"/>
      <c r="KT6249" s="74"/>
      <c r="KU6249" s="16"/>
      <c r="KV6249" s="72"/>
      <c r="KW6249" s="72"/>
      <c r="KX6249" s="16"/>
      <c r="KZ6249" s="16"/>
      <c r="LA6249" s="16"/>
      <c r="LB6249" s="74"/>
      <c r="LC6249" s="74"/>
    </row>
    <row r="6250" spans="8:315" x14ac:dyDescent="0.35">
      <c r="H6250" s="4"/>
      <c r="J6250" s="8"/>
      <c r="K6250" s="8"/>
      <c r="L6250" s="8"/>
      <c r="M6250" s="8"/>
      <c r="O6250" s="8"/>
      <c r="P6250" s="8"/>
      <c r="R6250" s="8"/>
      <c r="S6250" s="8"/>
      <c r="T6250" s="8"/>
      <c r="U6250" s="8"/>
      <c r="W6250" s="8">
        <f t="shared" si="4583"/>
        <v>249.3</v>
      </c>
      <c r="X6250">
        <v>21452400</v>
      </c>
      <c r="Y6250">
        <f t="shared" si="4584"/>
        <v>5959</v>
      </c>
      <c r="Z6250" s="8">
        <v>121.9</v>
      </c>
      <c r="AA6250" s="8">
        <v>11.5</v>
      </c>
      <c r="AB6250" s="8">
        <v>95.8</v>
      </c>
      <c r="AC6250" s="4"/>
      <c r="KL6250" s="84"/>
      <c r="KP6250" s="84"/>
      <c r="KS6250" s="74"/>
      <c r="KT6250" s="74"/>
      <c r="KU6250" s="16"/>
      <c r="KV6250" s="72"/>
      <c r="KW6250" s="72"/>
      <c r="KX6250" s="16"/>
      <c r="KZ6250" s="16"/>
      <c r="LA6250" s="16"/>
      <c r="LB6250" s="74"/>
      <c r="LC6250" s="74"/>
    </row>
    <row r="6251" spans="8:315" x14ac:dyDescent="0.35">
      <c r="H6251" s="4"/>
      <c r="J6251" s="8"/>
      <c r="K6251" s="8"/>
      <c r="L6251" s="8"/>
      <c r="M6251" s="8"/>
      <c r="O6251" s="8"/>
      <c r="P6251" s="8"/>
      <c r="R6251" s="8"/>
      <c r="S6251" s="8"/>
      <c r="T6251" s="8"/>
      <c r="U6251" s="8"/>
      <c r="W6251" s="8">
        <f t="shared" si="4583"/>
        <v>249.3</v>
      </c>
      <c r="X6251">
        <v>21456000</v>
      </c>
      <c r="Y6251">
        <f t="shared" si="4584"/>
        <v>5960</v>
      </c>
      <c r="Z6251" s="8">
        <v>306.7</v>
      </c>
      <c r="AA6251" s="8">
        <v>15.9</v>
      </c>
      <c r="AB6251" s="8">
        <v>83.7</v>
      </c>
      <c r="AC6251" s="4"/>
      <c r="KL6251" s="84"/>
      <c r="KP6251" s="84"/>
      <c r="KS6251" s="74"/>
      <c r="KT6251" s="74"/>
      <c r="KU6251" s="16"/>
      <c r="KV6251" s="72"/>
      <c r="KW6251" s="72"/>
      <c r="KX6251" s="16"/>
      <c r="KZ6251" s="16"/>
      <c r="LA6251" s="16"/>
      <c r="LB6251" s="74"/>
      <c r="LC6251" s="74"/>
    </row>
    <row r="6252" spans="8:315" x14ac:dyDescent="0.35">
      <c r="H6252" s="4"/>
      <c r="J6252" s="8"/>
      <c r="K6252" s="8"/>
      <c r="L6252" s="8"/>
      <c r="M6252" s="8"/>
      <c r="O6252" s="8"/>
      <c r="P6252" s="8"/>
      <c r="R6252" s="8"/>
      <c r="S6252" s="8"/>
      <c r="T6252" s="8"/>
      <c r="U6252" s="8"/>
      <c r="W6252" s="8">
        <f t="shared" si="4583"/>
        <v>249.4</v>
      </c>
      <c r="X6252">
        <v>21459600</v>
      </c>
      <c r="Y6252">
        <f t="shared" si="4584"/>
        <v>5961</v>
      </c>
      <c r="Z6252" s="8">
        <v>483.9</v>
      </c>
      <c r="AA6252" s="8">
        <v>18.5</v>
      </c>
      <c r="AB6252" s="8">
        <v>77.5</v>
      </c>
      <c r="AC6252" s="4"/>
      <c r="KL6252" s="84"/>
      <c r="KP6252" s="84"/>
      <c r="KS6252" s="74"/>
      <c r="KT6252" s="74"/>
      <c r="KU6252" s="16"/>
      <c r="KV6252" s="72"/>
      <c r="KW6252" s="72"/>
      <c r="KX6252" s="16"/>
      <c r="KZ6252" s="16"/>
      <c r="LA6252" s="16"/>
      <c r="LB6252" s="74"/>
      <c r="LC6252" s="74"/>
    </row>
    <row r="6253" spans="8:315" x14ac:dyDescent="0.35">
      <c r="H6253" s="4"/>
      <c r="J6253" s="8"/>
      <c r="K6253" s="8"/>
      <c r="L6253" s="8"/>
      <c r="M6253" s="8"/>
      <c r="O6253" s="8"/>
      <c r="P6253" s="8"/>
      <c r="R6253" s="8"/>
      <c r="S6253" s="8"/>
      <c r="T6253" s="8"/>
      <c r="U6253" s="8"/>
      <c r="W6253" s="8">
        <f t="shared" si="4583"/>
        <v>249.4</v>
      </c>
      <c r="X6253">
        <v>21463200</v>
      </c>
      <c r="Y6253">
        <f t="shared" si="4584"/>
        <v>5962</v>
      </c>
      <c r="Z6253" s="8">
        <v>633.6</v>
      </c>
      <c r="AA6253" s="8">
        <v>20.6</v>
      </c>
      <c r="AB6253" s="8">
        <v>65.3</v>
      </c>
      <c r="AC6253" s="4"/>
      <c r="KL6253" s="84"/>
      <c r="KP6253" s="84"/>
      <c r="KS6253" s="74"/>
      <c r="KT6253" s="74"/>
      <c r="KU6253" s="16"/>
      <c r="KV6253" s="72"/>
      <c r="KW6253" s="72"/>
      <c r="KX6253" s="16"/>
      <c r="KZ6253" s="16"/>
      <c r="LA6253" s="16"/>
      <c r="LB6253" s="74"/>
      <c r="LC6253" s="74"/>
    </row>
    <row r="6254" spans="8:315" x14ac:dyDescent="0.35">
      <c r="H6254" s="4"/>
      <c r="J6254" s="8"/>
      <c r="K6254" s="8"/>
      <c r="L6254" s="8"/>
      <c r="M6254" s="8"/>
      <c r="O6254" s="8"/>
      <c r="P6254" s="8"/>
      <c r="R6254" s="8"/>
      <c r="S6254" s="8"/>
      <c r="T6254" s="8"/>
      <c r="U6254" s="8"/>
      <c r="W6254" s="8">
        <f t="shared" si="4583"/>
        <v>249.5</v>
      </c>
      <c r="X6254">
        <v>21466800</v>
      </c>
      <c r="Y6254">
        <f t="shared" si="4584"/>
        <v>5963</v>
      </c>
      <c r="Z6254" s="8">
        <v>741.4</v>
      </c>
      <c r="AA6254" s="8">
        <v>22.7</v>
      </c>
      <c r="AB6254" s="8">
        <v>56.6</v>
      </c>
      <c r="AC6254" s="4"/>
      <c r="KL6254" s="84"/>
      <c r="KP6254" s="84"/>
      <c r="KS6254" s="74"/>
      <c r="KT6254" s="74"/>
      <c r="KU6254" s="16"/>
      <c r="KV6254" s="72"/>
      <c r="KW6254" s="72"/>
      <c r="KX6254" s="16"/>
      <c r="KZ6254" s="16"/>
      <c r="LA6254" s="16"/>
      <c r="LB6254" s="74"/>
      <c r="LC6254" s="74"/>
    </row>
    <row r="6255" spans="8:315" x14ac:dyDescent="0.35">
      <c r="H6255" s="4"/>
      <c r="J6255" s="8"/>
      <c r="K6255" s="8"/>
      <c r="L6255" s="8"/>
      <c r="M6255" s="8"/>
      <c r="O6255" s="8"/>
      <c r="P6255" s="8"/>
      <c r="R6255" s="8"/>
      <c r="S6255" s="8"/>
      <c r="T6255" s="8"/>
      <c r="U6255" s="8"/>
      <c r="W6255" s="8">
        <f t="shared" si="4583"/>
        <v>249.5</v>
      </c>
      <c r="X6255">
        <v>21470400</v>
      </c>
      <c r="Y6255">
        <f t="shared" si="4584"/>
        <v>5964</v>
      </c>
      <c r="Z6255" s="8">
        <v>799.2</v>
      </c>
      <c r="AA6255" s="8">
        <v>24.3</v>
      </c>
      <c r="AB6255" s="8">
        <v>48.9</v>
      </c>
      <c r="AC6255" s="4"/>
      <c r="KL6255" s="84"/>
      <c r="KP6255" s="84"/>
      <c r="KS6255" s="74"/>
      <c r="KT6255" s="74"/>
      <c r="KU6255" s="16"/>
      <c r="KV6255" s="72"/>
      <c r="KW6255" s="72"/>
      <c r="KX6255" s="16"/>
      <c r="KZ6255" s="16"/>
      <c r="LA6255" s="16"/>
      <c r="LB6255" s="74"/>
      <c r="LC6255" s="74"/>
    </row>
    <row r="6256" spans="8:315" x14ac:dyDescent="0.35">
      <c r="H6256" s="4"/>
      <c r="J6256" s="8"/>
      <c r="K6256" s="8"/>
      <c r="L6256" s="8"/>
      <c r="M6256" s="8"/>
      <c r="O6256" s="8"/>
      <c r="P6256" s="8"/>
      <c r="R6256" s="8"/>
      <c r="S6256" s="8"/>
      <c r="T6256" s="8"/>
      <c r="U6256" s="8"/>
      <c r="W6256" s="8">
        <f t="shared" si="4583"/>
        <v>249.5</v>
      </c>
      <c r="X6256">
        <v>21474000</v>
      </c>
      <c r="Y6256">
        <f t="shared" si="4584"/>
        <v>5965</v>
      </c>
      <c r="Z6256" s="8">
        <v>794.7</v>
      </c>
      <c r="AA6256" s="8">
        <v>25.6</v>
      </c>
      <c r="AB6256" s="8">
        <v>42.7</v>
      </c>
      <c r="AC6256" s="4"/>
      <c r="KL6256" s="84"/>
      <c r="KP6256" s="84"/>
      <c r="KS6256" s="74"/>
      <c r="KT6256" s="74"/>
      <c r="KU6256" s="16"/>
      <c r="KV6256" s="72"/>
      <c r="KW6256" s="72"/>
      <c r="KX6256" s="16"/>
      <c r="KZ6256" s="16"/>
      <c r="LA6256" s="16"/>
      <c r="LB6256" s="74"/>
      <c r="LC6256" s="74"/>
    </row>
    <row r="6257" spans="8:315" x14ac:dyDescent="0.35">
      <c r="H6257" s="4"/>
      <c r="J6257" s="8"/>
      <c r="K6257" s="8"/>
      <c r="L6257" s="8"/>
      <c r="M6257" s="8"/>
      <c r="O6257" s="8"/>
      <c r="P6257" s="8"/>
      <c r="R6257" s="8"/>
      <c r="S6257" s="8"/>
      <c r="T6257" s="8"/>
      <c r="U6257" s="8"/>
      <c r="W6257" s="8">
        <f t="shared" si="4583"/>
        <v>249.6</v>
      </c>
      <c r="X6257">
        <v>21477600</v>
      </c>
      <c r="Y6257">
        <f t="shared" si="4584"/>
        <v>5966</v>
      </c>
      <c r="Z6257" s="8">
        <v>736.1</v>
      </c>
      <c r="AA6257" s="8">
        <v>26.3</v>
      </c>
      <c r="AB6257" s="8">
        <v>37.1</v>
      </c>
      <c r="AC6257" s="4"/>
      <c r="KL6257" s="84"/>
      <c r="KP6257" s="84"/>
      <c r="KS6257" s="74"/>
      <c r="KT6257" s="74"/>
      <c r="KU6257" s="16"/>
      <c r="KV6257" s="72"/>
      <c r="KW6257" s="72"/>
      <c r="KX6257" s="16"/>
      <c r="KZ6257" s="16"/>
      <c r="LA6257" s="16"/>
      <c r="LB6257" s="74"/>
      <c r="LC6257" s="74"/>
    </row>
    <row r="6258" spans="8:315" x14ac:dyDescent="0.35">
      <c r="H6258" s="4"/>
      <c r="J6258" s="8"/>
      <c r="K6258" s="8"/>
      <c r="L6258" s="8"/>
      <c r="M6258" s="8"/>
      <c r="O6258" s="8"/>
      <c r="P6258" s="8"/>
      <c r="R6258" s="8"/>
      <c r="S6258" s="8"/>
      <c r="T6258" s="8"/>
      <c r="U6258" s="8"/>
      <c r="W6258" s="8">
        <f t="shared" si="4583"/>
        <v>249.6</v>
      </c>
      <c r="X6258">
        <v>21481200</v>
      </c>
      <c r="Y6258">
        <f t="shared" si="4584"/>
        <v>5967</v>
      </c>
      <c r="Z6258" s="8">
        <v>638.29999999999995</v>
      </c>
      <c r="AA6258" s="8">
        <v>27.3</v>
      </c>
      <c r="AB6258" s="8">
        <v>29.1</v>
      </c>
      <c r="AC6258" s="4"/>
      <c r="KL6258" s="84"/>
      <c r="KP6258" s="84"/>
      <c r="KS6258" s="74"/>
      <c r="KT6258" s="74"/>
      <c r="KU6258" s="16"/>
      <c r="KV6258" s="72"/>
      <c r="KW6258" s="72"/>
      <c r="KX6258" s="16"/>
      <c r="KZ6258" s="16"/>
      <c r="LA6258" s="16"/>
      <c r="LB6258" s="74"/>
      <c r="LC6258" s="74"/>
    </row>
    <row r="6259" spans="8:315" x14ac:dyDescent="0.35">
      <c r="H6259" s="4"/>
      <c r="J6259" s="8"/>
      <c r="K6259" s="8"/>
      <c r="L6259" s="8"/>
      <c r="M6259" s="8"/>
      <c r="O6259" s="8"/>
      <c r="P6259" s="8"/>
      <c r="R6259" s="8"/>
      <c r="S6259" s="8"/>
      <c r="T6259" s="8"/>
      <c r="U6259" s="8"/>
      <c r="W6259" s="8">
        <f t="shared" si="4583"/>
        <v>249.7</v>
      </c>
      <c r="X6259">
        <v>21484800</v>
      </c>
      <c r="Y6259">
        <f t="shared" si="4584"/>
        <v>5968</v>
      </c>
      <c r="Z6259" s="8">
        <v>487.8</v>
      </c>
      <c r="AA6259" s="8">
        <v>27.5</v>
      </c>
      <c r="AB6259" s="8">
        <v>34.6</v>
      </c>
      <c r="AC6259" s="4"/>
      <c r="KL6259" s="84"/>
      <c r="KP6259" s="84"/>
      <c r="KS6259" s="74"/>
      <c r="KT6259" s="74"/>
      <c r="KU6259" s="16"/>
      <c r="KV6259" s="72"/>
      <c r="KW6259" s="72"/>
      <c r="KX6259" s="16"/>
      <c r="KZ6259" s="16"/>
      <c r="LA6259" s="16"/>
      <c r="LB6259" s="74"/>
      <c r="LC6259" s="74"/>
    </row>
    <row r="6260" spans="8:315" x14ac:dyDescent="0.35">
      <c r="H6260" s="4"/>
      <c r="J6260" s="8"/>
      <c r="K6260" s="8"/>
      <c r="L6260" s="8"/>
      <c r="M6260" s="8"/>
      <c r="O6260" s="8"/>
      <c r="P6260" s="8"/>
      <c r="R6260" s="8"/>
      <c r="S6260" s="8"/>
      <c r="T6260" s="8"/>
      <c r="U6260" s="8"/>
      <c r="W6260" s="8">
        <f t="shared" si="4583"/>
        <v>249.7</v>
      </c>
      <c r="X6260">
        <v>21488400</v>
      </c>
      <c r="Y6260">
        <f t="shared" si="4584"/>
        <v>5969</v>
      </c>
      <c r="Z6260" s="8">
        <v>303.10000000000002</v>
      </c>
      <c r="AA6260" s="8">
        <v>27.5</v>
      </c>
      <c r="AB6260" s="8">
        <v>34.299999999999997</v>
      </c>
      <c r="AC6260" s="4"/>
      <c r="KL6260" s="84"/>
      <c r="KP6260" s="84"/>
      <c r="KS6260" s="74"/>
      <c r="KT6260" s="74"/>
      <c r="KU6260" s="16"/>
      <c r="KV6260" s="72"/>
      <c r="KW6260" s="72"/>
      <c r="KX6260" s="16"/>
      <c r="KZ6260" s="16"/>
      <c r="LA6260" s="16"/>
      <c r="LB6260" s="74"/>
      <c r="LC6260" s="74"/>
    </row>
    <row r="6261" spans="8:315" x14ac:dyDescent="0.35">
      <c r="H6261" s="4"/>
      <c r="J6261" s="8"/>
      <c r="K6261" s="8"/>
      <c r="L6261" s="8"/>
      <c r="M6261" s="8"/>
      <c r="O6261" s="8"/>
      <c r="P6261" s="8"/>
      <c r="R6261" s="8"/>
      <c r="S6261" s="8"/>
      <c r="T6261" s="8"/>
      <c r="U6261" s="8"/>
      <c r="W6261" s="8">
        <f t="shared" si="4583"/>
        <v>249.8</v>
      </c>
      <c r="X6261">
        <v>21492000</v>
      </c>
      <c r="Y6261">
        <f t="shared" si="4584"/>
        <v>5970</v>
      </c>
      <c r="Z6261" s="8">
        <v>126.7</v>
      </c>
      <c r="AA6261" s="8">
        <v>26.5</v>
      </c>
      <c r="AB6261" s="8">
        <v>41.1</v>
      </c>
      <c r="AC6261" s="4"/>
      <c r="KL6261" s="84"/>
      <c r="KP6261" s="84"/>
      <c r="KS6261" s="74"/>
      <c r="KT6261" s="74"/>
      <c r="KU6261" s="16"/>
      <c r="KV6261" s="72"/>
      <c r="KW6261" s="72"/>
      <c r="KX6261" s="16"/>
      <c r="KZ6261" s="16"/>
      <c r="LA6261" s="16"/>
      <c r="LB6261" s="74"/>
      <c r="LC6261" s="74"/>
    </row>
    <row r="6262" spans="8:315" x14ac:dyDescent="0.35">
      <c r="H6262" s="4"/>
      <c r="J6262" s="8"/>
      <c r="K6262" s="8"/>
      <c r="L6262" s="8"/>
      <c r="M6262" s="8"/>
      <c r="O6262" s="8"/>
      <c r="P6262" s="8"/>
      <c r="R6262" s="8"/>
      <c r="S6262" s="8"/>
      <c r="T6262" s="8"/>
      <c r="U6262" s="8"/>
      <c r="W6262" s="8">
        <f t="shared" si="4583"/>
        <v>249.8</v>
      </c>
      <c r="X6262">
        <v>21495600</v>
      </c>
      <c r="Y6262">
        <f t="shared" si="4584"/>
        <v>5971</v>
      </c>
      <c r="Z6262" s="8">
        <v>5.6</v>
      </c>
      <c r="AA6262" s="8">
        <v>23.7</v>
      </c>
      <c r="AB6262" s="8">
        <v>54.5</v>
      </c>
      <c r="AC6262" s="4"/>
      <c r="KL6262" s="84"/>
      <c r="KP6262" s="84"/>
      <c r="KS6262" s="74"/>
      <c r="KT6262" s="74"/>
      <c r="KU6262" s="16"/>
      <c r="KV6262" s="72"/>
      <c r="KW6262" s="72"/>
      <c r="KX6262" s="16"/>
      <c r="KZ6262" s="16"/>
      <c r="LA6262" s="16"/>
      <c r="LB6262" s="74"/>
      <c r="LC6262" s="74"/>
    </row>
    <row r="6263" spans="8:315" x14ac:dyDescent="0.35">
      <c r="H6263" s="4"/>
      <c r="J6263" s="8"/>
      <c r="K6263" s="8"/>
      <c r="L6263" s="8"/>
      <c r="M6263" s="8"/>
      <c r="O6263" s="8"/>
      <c r="P6263" s="8"/>
      <c r="R6263" s="8"/>
      <c r="S6263" s="8"/>
      <c r="T6263" s="8"/>
      <c r="U6263" s="8"/>
      <c r="W6263" s="8">
        <f t="shared" si="4583"/>
        <v>249.8</v>
      </c>
      <c r="X6263">
        <v>21499200</v>
      </c>
      <c r="Y6263">
        <f t="shared" si="4584"/>
        <v>5972</v>
      </c>
      <c r="Z6263" s="8">
        <v>0</v>
      </c>
      <c r="AA6263" s="8">
        <v>19.899999999999999</v>
      </c>
      <c r="AB6263" s="8">
        <v>72.8</v>
      </c>
      <c r="AC6263" s="4"/>
      <c r="KL6263" s="84"/>
      <c r="KP6263" s="84"/>
      <c r="KS6263" s="74"/>
      <c r="KT6263" s="74"/>
      <c r="KU6263" s="16"/>
      <c r="KV6263" s="72"/>
      <c r="KW6263" s="72"/>
      <c r="KX6263" s="16"/>
      <c r="KZ6263" s="16"/>
      <c r="LA6263" s="16"/>
      <c r="LB6263" s="74"/>
      <c r="LC6263" s="74"/>
    </row>
    <row r="6264" spans="8:315" x14ac:dyDescent="0.35">
      <c r="H6264" s="4"/>
      <c r="J6264" s="8"/>
      <c r="K6264" s="8"/>
      <c r="L6264" s="8"/>
      <c r="M6264" s="8"/>
      <c r="O6264" s="8"/>
      <c r="P6264" s="8"/>
      <c r="R6264" s="8"/>
      <c r="S6264" s="8"/>
      <c r="T6264" s="8"/>
      <c r="U6264" s="8"/>
      <c r="W6264" s="8">
        <f t="shared" si="4583"/>
        <v>249.9</v>
      </c>
      <c r="X6264">
        <v>21502800</v>
      </c>
      <c r="Y6264">
        <f t="shared" si="4584"/>
        <v>5973</v>
      </c>
      <c r="Z6264" s="8">
        <v>0</v>
      </c>
      <c r="AA6264" s="8">
        <v>17.7</v>
      </c>
      <c r="AB6264" s="8">
        <v>74.5</v>
      </c>
      <c r="AC6264" s="4"/>
      <c r="KL6264" s="84"/>
      <c r="KP6264" s="84"/>
      <c r="KS6264" s="74"/>
      <c r="KT6264" s="74"/>
      <c r="KU6264" s="16"/>
      <c r="KV6264" s="72"/>
      <c r="KW6264" s="72"/>
      <c r="KX6264" s="16"/>
      <c r="KZ6264" s="16"/>
      <c r="LA6264" s="16"/>
      <c r="LB6264" s="74"/>
      <c r="LC6264" s="74"/>
    </row>
    <row r="6265" spans="8:315" x14ac:dyDescent="0.35">
      <c r="H6265" s="4"/>
      <c r="J6265" s="8"/>
      <c r="K6265" s="8"/>
      <c r="L6265" s="8"/>
      <c r="M6265" s="8"/>
      <c r="O6265" s="8"/>
      <c r="P6265" s="8"/>
      <c r="R6265" s="8"/>
      <c r="S6265" s="8"/>
      <c r="T6265" s="8"/>
      <c r="U6265" s="8"/>
      <c r="W6265" s="8">
        <f t="shared" si="4583"/>
        <v>249.9</v>
      </c>
      <c r="X6265">
        <v>21506400</v>
      </c>
      <c r="Y6265">
        <f t="shared" si="4584"/>
        <v>5974</v>
      </c>
      <c r="Z6265" s="8">
        <v>0</v>
      </c>
      <c r="AA6265" s="8">
        <v>16.399999999999999</v>
      </c>
      <c r="AB6265" s="8">
        <v>77.7</v>
      </c>
      <c r="AC6265" s="4"/>
      <c r="KL6265" s="84"/>
      <c r="KP6265" s="84"/>
      <c r="KS6265" s="74"/>
      <c r="KT6265" s="74"/>
      <c r="KU6265" s="16"/>
      <c r="KV6265" s="72"/>
      <c r="KW6265" s="72"/>
      <c r="KX6265" s="16"/>
      <c r="KZ6265" s="16"/>
      <c r="LA6265" s="16"/>
      <c r="LB6265" s="74"/>
      <c r="LC6265" s="74"/>
    </row>
    <row r="6266" spans="8:315" x14ac:dyDescent="0.35">
      <c r="H6266" s="4"/>
      <c r="J6266" s="8"/>
      <c r="K6266" s="8"/>
      <c r="L6266" s="8"/>
      <c r="M6266" s="8"/>
      <c r="O6266" s="8"/>
      <c r="P6266" s="8"/>
      <c r="R6266" s="8"/>
      <c r="S6266" s="8"/>
      <c r="T6266" s="8"/>
      <c r="U6266" s="8"/>
      <c r="W6266" s="8">
        <f t="shared" si="4583"/>
        <v>250</v>
      </c>
      <c r="X6266">
        <v>21510000</v>
      </c>
      <c r="Y6266">
        <f t="shared" si="4584"/>
        <v>5975</v>
      </c>
      <c r="Z6266" s="8">
        <v>0</v>
      </c>
      <c r="AA6266" s="8">
        <v>15.3</v>
      </c>
      <c r="AB6266" s="8">
        <v>83.3</v>
      </c>
      <c r="AC6266" s="4"/>
      <c r="KL6266" s="84"/>
      <c r="KP6266" s="84"/>
      <c r="KS6266" s="74"/>
      <c r="KT6266" s="74"/>
      <c r="KU6266" s="16"/>
      <c r="KV6266" s="72"/>
      <c r="KW6266" s="72"/>
      <c r="KX6266" s="16"/>
      <c r="KZ6266" s="16"/>
      <c r="LA6266" s="16"/>
      <c r="LB6266" s="74"/>
      <c r="LC6266" s="74"/>
    </row>
    <row r="6267" spans="8:315" x14ac:dyDescent="0.35">
      <c r="H6267" s="4"/>
      <c r="J6267" s="8"/>
      <c r="K6267" s="8"/>
      <c r="L6267" s="8"/>
      <c r="M6267" s="8"/>
      <c r="O6267" s="8"/>
      <c r="P6267" s="8"/>
      <c r="R6267" s="8"/>
      <c r="S6267" s="8"/>
      <c r="T6267" s="8"/>
      <c r="U6267" s="8"/>
      <c r="W6267" s="8">
        <f t="shared" si="4583"/>
        <v>250</v>
      </c>
      <c r="X6267">
        <v>21513600</v>
      </c>
      <c r="Y6267">
        <f t="shared" si="4584"/>
        <v>5976</v>
      </c>
      <c r="Z6267" s="8">
        <v>0</v>
      </c>
      <c r="AA6267" s="8">
        <v>14.4</v>
      </c>
      <c r="AB6267" s="8">
        <v>87.9</v>
      </c>
      <c r="AC6267" s="4"/>
      <c r="KL6267" s="84"/>
      <c r="KP6267" s="84"/>
      <c r="KS6267" s="74"/>
      <c r="KT6267" s="74"/>
      <c r="KU6267" s="16"/>
      <c r="KV6267" s="72"/>
      <c r="KW6267" s="72"/>
      <c r="KX6267" s="16"/>
      <c r="KZ6267" s="16"/>
      <c r="LA6267" s="16"/>
      <c r="LB6267" s="74"/>
      <c r="LC6267" s="74"/>
    </row>
    <row r="6268" spans="8:315" x14ac:dyDescent="0.35">
      <c r="H6268" s="4"/>
      <c r="J6268" s="8"/>
      <c r="K6268" s="8"/>
      <c r="L6268" s="8"/>
      <c r="M6268" s="8"/>
      <c r="O6268" s="8"/>
      <c r="P6268" s="8"/>
      <c r="R6268" s="8"/>
      <c r="S6268" s="8"/>
      <c r="T6268" s="8"/>
      <c r="U6268" s="8"/>
      <c r="W6268" s="8">
        <f t="shared" si="4583"/>
        <v>250</v>
      </c>
      <c r="X6268">
        <v>21517200</v>
      </c>
      <c r="Y6268">
        <f t="shared" si="4584"/>
        <v>5977</v>
      </c>
      <c r="Z6268" s="8">
        <v>0</v>
      </c>
      <c r="AA6268" s="8">
        <v>13.5</v>
      </c>
      <c r="AB6268" s="8">
        <v>88.4</v>
      </c>
      <c r="AC6268" s="4"/>
      <c r="KL6268" s="84"/>
      <c r="KP6268" s="84"/>
      <c r="KS6268" s="74"/>
      <c r="KT6268" s="74"/>
      <c r="KU6268" s="16"/>
      <c r="KV6268" s="72"/>
      <c r="KW6268" s="72"/>
      <c r="KX6268" s="16"/>
      <c r="KZ6268" s="16"/>
      <c r="LA6268" s="16"/>
      <c r="LB6268" s="74"/>
      <c r="LC6268" s="74"/>
    </row>
    <row r="6269" spans="8:315" x14ac:dyDescent="0.35">
      <c r="H6269" s="4"/>
      <c r="J6269" s="8"/>
      <c r="K6269" s="8"/>
      <c r="L6269" s="8"/>
      <c r="M6269" s="8"/>
      <c r="O6269" s="8"/>
      <c r="P6269" s="8"/>
      <c r="R6269" s="8"/>
      <c r="S6269" s="8"/>
      <c r="T6269" s="8"/>
      <c r="U6269" s="8"/>
      <c r="W6269" s="8">
        <f t="shared" si="4583"/>
        <v>250.1</v>
      </c>
      <c r="X6269">
        <v>21520800</v>
      </c>
      <c r="Y6269">
        <f t="shared" si="4584"/>
        <v>5978</v>
      </c>
      <c r="Z6269" s="8">
        <v>0</v>
      </c>
      <c r="AA6269" s="8">
        <v>12.7</v>
      </c>
      <c r="AB6269" s="8">
        <v>92.4</v>
      </c>
      <c r="AC6269" s="4"/>
      <c r="KL6269" s="84"/>
      <c r="KP6269" s="84"/>
      <c r="KS6269" s="74"/>
      <c r="KT6269" s="74"/>
      <c r="KU6269" s="16"/>
      <c r="KV6269" s="72"/>
      <c r="KW6269" s="72"/>
      <c r="KX6269" s="16"/>
      <c r="KZ6269" s="16"/>
      <c r="LA6269" s="16"/>
      <c r="LB6269" s="74"/>
      <c r="LC6269" s="74"/>
    </row>
    <row r="6270" spans="8:315" x14ac:dyDescent="0.35">
      <c r="H6270" s="4"/>
      <c r="J6270" s="8"/>
      <c r="K6270" s="8"/>
      <c r="L6270" s="8"/>
      <c r="M6270" s="8"/>
      <c r="O6270" s="8"/>
      <c r="P6270" s="8"/>
      <c r="R6270" s="8"/>
      <c r="S6270" s="8"/>
      <c r="T6270" s="8"/>
      <c r="U6270" s="8"/>
      <c r="W6270" s="8">
        <f t="shared" si="4583"/>
        <v>250.1</v>
      </c>
      <c r="X6270">
        <v>21524400</v>
      </c>
      <c r="Y6270">
        <f t="shared" si="4584"/>
        <v>5979</v>
      </c>
      <c r="Z6270" s="8">
        <v>0</v>
      </c>
      <c r="AA6270" s="8">
        <v>12.5</v>
      </c>
      <c r="AB6270" s="8">
        <v>91.7</v>
      </c>
      <c r="AC6270" s="4"/>
      <c r="KL6270" s="84"/>
      <c r="KP6270" s="84"/>
      <c r="KS6270" s="74"/>
      <c r="KT6270" s="74"/>
      <c r="KU6270" s="16"/>
      <c r="KV6270" s="72"/>
      <c r="KW6270" s="72"/>
      <c r="KX6270" s="16"/>
      <c r="KZ6270" s="16"/>
      <c r="LA6270" s="16"/>
      <c r="LB6270" s="74"/>
      <c r="LC6270" s="74"/>
    </row>
    <row r="6271" spans="8:315" x14ac:dyDescent="0.35">
      <c r="H6271" s="4"/>
      <c r="J6271" s="8"/>
      <c r="K6271" s="8"/>
      <c r="L6271" s="8"/>
      <c r="M6271" s="8"/>
      <c r="O6271" s="8"/>
      <c r="P6271" s="8"/>
      <c r="R6271" s="8"/>
      <c r="S6271" s="8"/>
      <c r="T6271" s="8"/>
      <c r="U6271" s="8"/>
      <c r="W6271" s="8">
        <f t="shared" si="4583"/>
        <v>250.2</v>
      </c>
      <c r="X6271">
        <v>21528000</v>
      </c>
      <c r="Y6271">
        <f t="shared" si="4584"/>
        <v>5980</v>
      </c>
      <c r="Z6271" s="8">
        <v>0</v>
      </c>
      <c r="AA6271" s="8">
        <v>11.9</v>
      </c>
      <c r="AB6271" s="8">
        <v>93.8</v>
      </c>
      <c r="AC6271" s="4"/>
      <c r="KL6271" s="84"/>
      <c r="KP6271" s="84"/>
      <c r="KS6271" s="74"/>
      <c r="KT6271" s="74"/>
      <c r="KU6271" s="16"/>
      <c r="KV6271" s="72"/>
      <c r="KW6271" s="72"/>
      <c r="KX6271" s="16"/>
      <c r="KZ6271" s="16"/>
      <c r="LA6271" s="16"/>
      <c r="LB6271" s="74"/>
      <c r="LC6271" s="74"/>
    </row>
    <row r="6272" spans="8:315" x14ac:dyDescent="0.35">
      <c r="H6272" s="4"/>
      <c r="J6272" s="8"/>
      <c r="K6272" s="8"/>
      <c r="L6272" s="8"/>
      <c r="M6272" s="8"/>
      <c r="O6272" s="8"/>
      <c r="P6272" s="8"/>
      <c r="R6272" s="8"/>
      <c r="S6272" s="8"/>
      <c r="T6272" s="8"/>
      <c r="U6272" s="8"/>
      <c r="W6272" s="8">
        <f t="shared" si="4583"/>
        <v>250.2</v>
      </c>
      <c r="X6272">
        <v>21531600</v>
      </c>
      <c r="Y6272">
        <f t="shared" si="4584"/>
        <v>5981</v>
      </c>
      <c r="Z6272" s="8">
        <v>0</v>
      </c>
      <c r="AA6272" s="8">
        <v>11.6</v>
      </c>
      <c r="AB6272" s="8">
        <v>94</v>
      </c>
      <c r="AC6272" s="4"/>
      <c r="KL6272" s="84"/>
      <c r="KP6272" s="84"/>
      <c r="KS6272" s="74"/>
      <c r="KT6272" s="74"/>
      <c r="KU6272" s="16"/>
      <c r="KV6272" s="72"/>
      <c r="KW6272" s="72"/>
      <c r="KX6272" s="16"/>
      <c r="KZ6272" s="16"/>
      <c r="LA6272" s="16"/>
      <c r="LB6272" s="74"/>
      <c r="LC6272" s="74"/>
    </row>
    <row r="6273" spans="8:315" x14ac:dyDescent="0.35">
      <c r="H6273" s="4"/>
      <c r="J6273" s="8"/>
      <c r="K6273" s="8"/>
      <c r="L6273" s="8"/>
      <c r="M6273" s="8"/>
      <c r="O6273" s="8"/>
      <c r="P6273" s="8"/>
      <c r="R6273" s="8"/>
      <c r="S6273" s="8"/>
      <c r="T6273" s="8"/>
      <c r="U6273" s="8"/>
      <c r="W6273" s="8">
        <f t="shared" si="4583"/>
        <v>250.3</v>
      </c>
      <c r="X6273">
        <v>21535200</v>
      </c>
      <c r="Y6273">
        <f t="shared" si="4584"/>
        <v>5982</v>
      </c>
      <c r="Z6273" s="8">
        <v>7.2</v>
      </c>
      <c r="AA6273" s="8">
        <v>11.7</v>
      </c>
      <c r="AB6273" s="8">
        <v>93.4</v>
      </c>
      <c r="AC6273" s="4"/>
      <c r="KL6273" s="84"/>
      <c r="KP6273" s="84"/>
      <c r="KS6273" s="74"/>
      <c r="KT6273" s="74"/>
      <c r="KU6273" s="16"/>
      <c r="KV6273" s="72"/>
      <c r="KW6273" s="72"/>
      <c r="KX6273" s="16"/>
      <c r="KZ6273" s="16"/>
      <c r="LA6273" s="16"/>
      <c r="LB6273" s="74"/>
      <c r="LC6273" s="74"/>
    </row>
    <row r="6274" spans="8:315" x14ac:dyDescent="0.35">
      <c r="H6274" s="4"/>
      <c r="J6274" s="8"/>
      <c r="K6274" s="8"/>
      <c r="L6274" s="8"/>
      <c r="M6274" s="8"/>
      <c r="O6274" s="8"/>
      <c r="P6274" s="8"/>
      <c r="R6274" s="8"/>
      <c r="S6274" s="8"/>
      <c r="T6274" s="8"/>
      <c r="U6274" s="8"/>
      <c r="W6274" s="8">
        <f t="shared" si="4583"/>
        <v>250.3</v>
      </c>
      <c r="X6274">
        <v>21538800</v>
      </c>
      <c r="Y6274">
        <f t="shared" si="4584"/>
        <v>5983</v>
      </c>
      <c r="Z6274" s="8">
        <v>115</v>
      </c>
      <c r="AA6274" s="8">
        <v>14.2</v>
      </c>
      <c r="AB6274" s="8">
        <v>85.3</v>
      </c>
      <c r="AC6274" s="4"/>
      <c r="KL6274" s="84"/>
      <c r="KP6274" s="84"/>
      <c r="KS6274" s="74"/>
      <c r="KT6274" s="74"/>
      <c r="KU6274" s="16"/>
      <c r="KV6274" s="72"/>
      <c r="KW6274" s="72"/>
      <c r="KX6274" s="16"/>
      <c r="KZ6274" s="16"/>
      <c r="LA6274" s="16"/>
      <c r="LB6274" s="74"/>
      <c r="LC6274" s="74"/>
    </row>
    <row r="6275" spans="8:315" x14ac:dyDescent="0.35">
      <c r="H6275" s="4"/>
      <c r="J6275" s="8"/>
      <c r="K6275" s="8"/>
      <c r="L6275" s="8"/>
      <c r="M6275" s="8"/>
      <c r="O6275" s="8"/>
      <c r="P6275" s="8"/>
      <c r="R6275" s="8"/>
      <c r="S6275" s="8"/>
      <c r="T6275" s="8"/>
      <c r="U6275" s="8"/>
      <c r="W6275" s="8">
        <f t="shared" si="4583"/>
        <v>250.3</v>
      </c>
      <c r="X6275">
        <v>21542400</v>
      </c>
      <c r="Y6275">
        <f t="shared" si="4584"/>
        <v>5984</v>
      </c>
      <c r="Z6275" s="8">
        <v>295.60000000000002</v>
      </c>
      <c r="AA6275" s="8">
        <v>18</v>
      </c>
      <c r="AB6275" s="8">
        <v>72.599999999999994</v>
      </c>
      <c r="AC6275" s="4"/>
      <c r="KL6275" s="84"/>
      <c r="KP6275" s="84"/>
      <c r="KS6275" s="74"/>
      <c r="KT6275" s="74"/>
      <c r="KU6275" s="16"/>
      <c r="KV6275" s="72"/>
      <c r="KW6275" s="72"/>
      <c r="KX6275" s="16"/>
      <c r="KZ6275" s="16"/>
      <c r="LA6275" s="16"/>
      <c r="LB6275" s="74"/>
      <c r="LC6275" s="74"/>
    </row>
    <row r="6276" spans="8:315" x14ac:dyDescent="0.35">
      <c r="H6276" s="4"/>
      <c r="J6276" s="8"/>
      <c r="K6276" s="8"/>
      <c r="L6276" s="8"/>
      <c r="M6276" s="8"/>
      <c r="O6276" s="8"/>
      <c r="P6276" s="8"/>
      <c r="R6276" s="8"/>
      <c r="S6276" s="8"/>
      <c r="T6276" s="8"/>
      <c r="U6276" s="8"/>
      <c r="W6276" s="8">
        <f t="shared" si="4583"/>
        <v>250.4</v>
      </c>
      <c r="X6276">
        <v>21546000</v>
      </c>
      <c r="Y6276">
        <f t="shared" si="4584"/>
        <v>5985</v>
      </c>
      <c r="Z6276" s="8">
        <v>473.6</v>
      </c>
      <c r="AA6276" s="8">
        <v>19.399999999999999</v>
      </c>
      <c r="AB6276" s="8">
        <v>68.900000000000006</v>
      </c>
      <c r="AC6276" s="4"/>
      <c r="KL6276" s="84"/>
      <c r="KP6276" s="84"/>
      <c r="KS6276" s="74"/>
      <c r="KT6276" s="74"/>
      <c r="KU6276" s="16"/>
      <c r="KV6276" s="72"/>
      <c r="KW6276" s="72"/>
      <c r="KX6276" s="16"/>
      <c r="KZ6276" s="16"/>
      <c r="LA6276" s="16"/>
      <c r="LB6276" s="74"/>
      <c r="LC6276" s="74"/>
    </row>
    <row r="6277" spans="8:315" x14ac:dyDescent="0.35">
      <c r="H6277" s="4"/>
      <c r="J6277" s="8"/>
      <c r="K6277" s="8"/>
      <c r="L6277" s="8"/>
      <c r="M6277" s="8"/>
      <c r="O6277" s="8"/>
      <c r="P6277" s="8"/>
      <c r="R6277" s="8"/>
      <c r="S6277" s="8"/>
      <c r="T6277" s="8"/>
      <c r="U6277" s="8"/>
      <c r="W6277" s="8">
        <f t="shared" si="4583"/>
        <v>250.4</v>
      </c>
      <c r="X6277">
        <v>21549600</v>
      </c>
      <c r="Y6277">
        <f t="shared" si="4584"/>
        <v>5986</v>
      </c>
      <c r="Z6277" s="8">
        <v>620.6</v>
      </c>
      <c r="AA6277" s="8">
        <v>22</v>
      </c>
      <c r="AB6277" s="8">
        <v>57.8</v>
      </c>
      <c r="AC6277" s="4"/>
      <c r="KL6277" s="84"/>
      <c r="KP6277" s="84"/>
      <c r="KS6277" s="74"/>
      <c r="KT6277" s="74"/>
      <c r="KU6277" s="16"/>
      <c r="KV6277" s="72"/>
      <c r="KW6277" s="72"/>
      <c r="KX6277" s="16"/>
      <c r="KZ6277" s="16"/>
      <c r="LA6277" s="16"/>
      <c r="LB6277" s="74"/>
      <c r="LC6277" s="74"/>
    </row>
    <row r="6278" spans="8:315" x14ac:dyDescent="0.35">
      <c r="H6278" s="4"/>
      <c r="J6278" s="8"/>
      <c r="K6278" s="8"/>
      <c r="L6278" s="8"/>
      <c r="M6278" s="8"/>
      <c r="O6278" s="8"/>
      <c r="P6278" s="8"/>
      <c r="R6278" s="8"/>
      <c r="S6278" s="8"/>
      <c r="T6278" s="8"/>
      <c r="U6278" s="8"/>
      <c r="W6278" s="8">
        <f t="shared" si="4583"/>
        <v>250.5</v>
      </c>
      <c r="X6278">
        <v>21553200</v>
      </c>
      <c r="Y6278">
        <f t="shared" si="4584"/>
        <v>5987</v>
      </c>
      <c r="Z6278" s="8">
        <v>712.2</v>
      </c>
      <c r="AA6278" s="8">
        <v>24.9</v>
      </c>
      <c r="AB6278" s="8">
        <v>50.7</v>
      </c>
      <c r="AC6278" s="4"/>
      <c r="KL6278" s="84"/>
      <c r="KP6278" s="84"/>
      <c r="KS6278" s="74"/>
      <c r="KT6278" s="74"/>
      <c r="KU6278" s="16"/>
      <c r="KV6278" s="72"/>
      <c r="KW6278" s="72"/>
      <c r="KX6278" s="16"/>
      <c r="KZ6278" s="16"/>
      <c r="LA6278" s="16"/>
      <c r="LB6278" s="74"/>
      <c r="LC6278" s="74"/>
    </row>
    <row r="6279" spans="8:315" x14ac:dyDescent="0.35">
      <c r="H6279" s="4"/>
      <c r="J6279" s="8"/>
      <c r="K6279" s="8"/>
      <c r="L6279" s="8"/>
      <c r="M6279" s="8"/>
      <c r="O6279" s="8"/>
      <c r="P6279" s="8"/>
      <c r="R6279" s="8"/>
      <c r="S6279" s="8"/>
      <c r="T6279" s="8"/>
      <c r="U6279" s="8"/>
      <c r="W6279" s="8">
        <f t="shared" si="4583"/>
        <v>250.5</v>
      </c>
      <c r="X6279">
        <v>21556800</v>
      </c>
      <c r="Y6279">
        <f t="shared" si="4584"/>
        <v>5988</v>
      </c>
      <c r="Z6279" s="8">
        <v>781.4</v>
      </c>
      <c r="AA6279" s="8">
        <v>26.8</v>
      </c>
      <c r="AB6279" s="8">
        <v>46.8</v>
      </c>
      <c r="AC6279" s="4"/>
      <c r="KL6279" s="84"/>
      <c r="KP6279" s="84"/>
      <c r="KS6279" s="74"/>
      <c r="KT6279" s="74"/>
      <c r="KU6279" s="16"/>
      <c r="KV6279" s="72"/>
      <c r="KW6279" s="72"/>
      <c r="KX6279" s="16"/>
      <c r="KZ6279" s="16"/>
      <c r="LA6279" s="16"/>
      <c r="LB6279" s="74"/>
      <c r="LC6279" s="74"/>
    </row>
    <row r="6280" spans="8:315" x14ac:dyDescent="0.35">
      <c r="H6280" s="4"/>
      <c r="J6280" s="8"/>
      <c r="K6280" s="8"/>
      <c r="L6280" s="8"/>
      <c r="M6280" s="8"/>
      <c r="O6280" s="8"/>
      <c r="P6280" s="8"/>
      <c r="R6280" s="8"/>
      <c r="S6280" s="8"/>
      <c r="T6280" s="8"/>
      <c r="U6280" s="8"/>
      <c r="W6280" s="8">
        <f t="shared" si="4583"/>
        <v>250.5</v>
      </c>
      <c r="X6280">
        <v>21560400</v>
      </c>
      <c r="Y6280">
        <f t="shared" si="4584"/>
        <v>5989</v>
      </c>
      <c r="Z6280" s="8">
        <v>778.3</v>
      </c>
      <c r="AA6280" s="8">
        <v>27.8</v>
      </c>
      <c r="AB6280" s="8">
        <v>47.6</v>
      </c>
      <c r="AC6280" s="4"/>
      <c r="KL6280" s="84"/>
      <c r="KP6280" s="84"/>
      <c r="KS6280" s="74"/>
      <c r="KT6280" s="74"/>
      <c r="KU6280" s="16"/>
      <c r="KV6280" s="72"/>
      <c r="KW6280" s="72"/>
      <c r="KX6280" s="16"/>
      <c r="KZ6280" s="16"/>
      <c r="LA6280" s="16"/>
      <c r="LB6280" s="74"/>
      <c r="LC6280" s="74"/>
    </row>
    <row r="6281" spans="8:315" x14ac:dyDescent="0.35">
      <c r="H6281" s="4"/>
      <c r="J6281" s="8"/>
      <c r="K6281" s="8"/>
      <c r="L6281" s="8"/>
      <c r="M6281" s="8"/>
      <c r="O6281" s="8"/>
      <c r="P6281" s="8"/>
      <c r="R6281" s="8"/>
      <c r="S6281" s="8"/>
      <c r="T6281" s="8"/>
      <c r="U6281" s="8"/>
      <c r="W6281" s="8">
        <f t="shared" si="4583"/>
        <v>250.6</v>
      </c>
      <c r="X6281">
        <v>21564000</v>
      </c>
      <c r="Y6281">
        <f t="shared" si="4584"/>
        <v>5990</v>
      </c>
      <c r="Z6281" s="8">
        <v>708.9</v>
      </c>
      <c r="AA6281" s="8">
        <v>28.4</v>
      </c>
      <c r="AB6281" s="8">
        <v>42.1</v>
      </c>
      <c r="AC6281" s="4"/>
      <c r="KL6281" s="84"/>
      <c r="KP6281" s="84"/>
      <c r="KS6281" s="74"/>
      <c r="KT6281" s="74"/>
      <c r="KU6281" s="16"/>
      <c r="KV6281" s="72"/>
      <c r="KW6281" s="72"/>
      <c r="KX6281" s="16"/>
      <c r="KZ6281" s="16"/>
      <c r="LA6281" s="16"/>
      <c r="LB6281" s="74"/>
      <c r="LC6281" s="74"/>
    </row>
    <row r="6282" spans="8:315" x14ac:dyDescent="0.35">
      <c r="H6282" s="4"/>
      <c r="J6282" s="8"/>
      <c r="K6282" s="8"/>
      <c r="L6282" s="8"/>
      <c r="M6282" s="8"/>
      <c r="O6282" s="8"/>
      <c r="P6282" s="8"/>
      <c r="R6282" s="8"/>
      <c r="S6282" s="8"/>
      <c r="T6282" s="8"/>
      <c r="U6282" s="8"/>
      <c r="W6282" s="8">
        <f t="shared" si="4583"/>
        <v>250.6</v>
      </c>
      <c r="X6282">
        <v>21567600</v>
      </c>
      <c r="Y6282">
        <f t="shared" si="4584"/>
        <v>5991</v>
      </c>
      <c r="Z6282" s="8">
        <v>596.9</v>
      </c>
      <c r="AA6282" s="8">
        <v>28.6</v>
      </c>
      <c r="AB6282" s="8">
        <v>36.299999999999997</v>
      </c>
      <c r="AC6282" s="4"/>
      <c r="KL6282" s="84"/>
      <c r="KP6282" s="84"/>
      <c r="KS6282" s="74"/>
      <c r="KT6282" s="74"/>
      <c r="KU6282" s="16"/>
      <c r="KV6282" s="72"/>
      <c r="KW6282" s="72"/>
      <c r="KX6282" s="16"/>
      <c r="KZ6282" s="16"/>
      <c r="LA6282" s="16"/>
      <c r="LB6282" s="74"/>
      <c r="LC6282" s="74"/>
    </row>
    <row r="6283" spans="8:315" x14ac:dyDescent="0.35">
      <c r="H6283" s="4"/>
      <c r="J6283" s="8"/>
      <c r="K6283" s="8"/>
      <c r="L6283" s="8"/>
      <c r="M6283" s="8"/>
      <c r="O6283" s="8"/>
      <c r="P6283" s="8"/>
      <c r="R6283" s="8"/>
      <c r="S6283" s="8"/>
      <c r="T6283" s="8"/>
      <c r="U6283" s="8"/>
      <c r="W6283" s="8">
        <f t="shared" si="4583"/>
        <v>250.7</v>
      </c>
      <c r="X6283">
        <v>21571200</v>
      </c>
      <c r="Y6283">
        <f t="shared" si="4584"/>
        <v>5992</v>
      </c>
      <c r="Z6283" s="8">
        <v>452.8</v>
      </c>
      <c r="AA6283" s="8">
        <v>29.2</v>
      </c>
      <c r="AB6283" s="8">
        <v>34.700000000000003</v>
      </c>
      <c r="AC6283" s="4"/>
      <c r="KL6283" s="84"/>
      <c r="KP6283" s="84"/>
      <c r="KS6283" s="74"/>
      <c r="KT6283" s="74"/>
      <c r="KU6283" s="16"/>
      <c r="KV6283" s="72"/>
      <c r="KW6283" s="72"/>
      <c r="KX6283" s="16"/>
      <c r="KZ6283" s="16"/>
      <c r="LA6283" s="16"/>
      <c r="LB6283" s="74"/>
      <c r="LC6283" s="74"/>
    </row>
    <row r="6284" spans="8:315" x14ac:dyDescent="0.35">
      <c r="H6284" s="4"/>
      <c r="J6284" s="8"/>
      <c r="K6284" s="8"/>
      <c r="L6284" s="8"/>
      <c r="M6284" s="8"/>
      <c r="O6284" s="8"/>
      <c r="P6284" s="8"/>
      <c r="R6284" s="8"/>
      <c r="S6284" s="8"/>
      <c r="T6284" s="8"/>
      <c r="U6284" s="8"/>
      <c r="W6284" s="8">
        <f t="shared" si="4583"/>
        <v>250.7</v>
      </c>
      <c r="X6284">
        <v>21574800</v>
      </c>
      <c r="Y6284">
        <f t="shared" si="4584"/>
        <v>5993</v>
      </c>
      <c r="Z6284" s="8">
        <v>273.3</v>
      </c>
      <c r="AA6284" s="8">
        <v>29</v>
      </c>
      <c r="AB6284" s="8">
        <v>38.6</v>
      </c>
      <c r="AC6284" s="4"/>
      <c r="KL6284" s="84"/>
      <c r="KP6284" s="84"/>
      <c r="KS6284" s="74"/>
      <c r="KT6284" s="74"/>
      <c r="KU6284" s="16"/>
      <c r="KV6284" s="72"/>
      <c r="KW6284" s="72"/>
      <c r="KX6284" s="16"/>
      <c r="KZ6284" s="16"/>
      <c r="LA6284" s="16"/>
      <c r="LB6284" s="74"/>
      <c r="LC6284" s="74"/>
    </row>
    <row r="6285" spans="8:315" x14ac:dyDescent="0.35">
      <c r="H6285" s="4"/>
      <c r="J6285" s="8"/>
      <c r="K6285" s="8"/>
      <c r="L6285" s="8"/>
      <c r="M6285" s="8"/>
      <c r="O6285" s="8"/>
      <c r="P6285" s="8"/>
      <c r="R6285" s="8"/>
      <c r="S6285" s="8"/>
      <c r="T6285" s="8"/>
      <c r="U6285" s="8"/>
      <c r="W6285" s="8">
        <f t="shared" si="4583"/>
        <v>250.8</v>
      </c>
      <c r="X6285">
        <v>21578400</v>
      </c>
      <c r="Y6285">
        <f t="shared" si="4584"/>
        <v>5994</v>
      </c>
      <c r="Z6285" s="8">
        <v>107.5</v>
      </c>
      <c r="AA6285" s="8">
        <v>28.5</v>
      </c>
      <c r="AB6285" s="8">
        <v>45.9</v>
      </c>
      <c r="AC6285" s="4"/>
      <c r="KL6285" s="84"/>
      <c r="KP6285" s="84"/>
      <c r="KS6285" s="74"/>
      <c r="KT6285" s="74"/>
      <c r="KU6285" s="16"/>
      <c r="KV6285" s="72"/>
      <c r="KW6285" s="72"/>
      <c r="KX6285" s="16"/>
      <c r="KZ6285" s="16"/>
      <c r="LA6285" s="16"/>
      <c r="LB6285" s="74"/>
      <c r="LC6285" s="74"/>
    </row>
    <row r="6286" spans="8:315" x14ac:dyDescent="0.35">
      <c r="H6286" s="4"/>
      <c r="J6286" s="8"/>
      <c r="K6286" s="8"/>
      <c r="L6286" s="8"/>
      <c r="M6286" s="8"/>
      <c r="O6286" s="8"/>
      <c r="P6286" s="8"/>
      <c r="R6286" s="8"/>
      <c r="S6286" s="8"/>
      <c r="T6286" s="8"/>
      <c r="U6286" s="8"/>
      <c r="W6286" s="8">
        <f t="shared" si="4583"/>
        <v>250.8</v>
      </c>
      <c r="X6286">
        <v>21582000</v>
      </c>
      <c r="Y6286">
        <f t="shared" si="4584"/>
        <v>5995</v>
      </c>
      <c r="Z6286" s="8">
        <v>5.8</v>
      </c>
      <c r="AA6286" s="8">
        <v>26.1</v>
      </c>
      <c r="AB6286" s="8">
        <v>51.7</v>
      </c>
      <c r="AC6286" s="4"/>
      <c r="KL6286" s="84"/>
      <c r="KP6286" s="84"/>
      <c r="KS6286" s="74"/>
      <c r="KT6286" s="74"/>
      <c r="KU6286" s="16"/>
      <c r="KV6286" s="72"/>
      <c r="KW6286" s="72"/>
      <c r="KX6286" s="16"/>
      <c r="KZ6286" s="16"/>
      <c r="LA6286" s="16"/>
      <c r="LB6286" s="74"/>
      <c r="LC6286" s="74"/>
    </row>
    <row r="6287" spans="8:315" x14ac:dyDescent="0.35">
      <c r="H6287" s="4"/>
      <c r="J6287" s="8"/>
      <c r="K6287" s="8"/>
      <c r="L6287" s="8"/>
      <c r="M6287" s="8"/>
      <c r="O6287" s="8"/>
      <c r="P6287" s="8"/>
      <c r="R6287" s="8"/>
      <c r="S6287" s="8"/>
      <c r="T6287" s="8"/>
      <c r="U6287" s="8"/>
      <c r="W6287" s="8">
        <f t="shared" si="4583"/>
        <v>250.8</v>
      </c>
      <c r="X6287">
        <v>21585600</v>
      </c>
      <c r="Y6287">
        <f t="shared" si="4584"/>
        <v>5996</v>
      </c>
      <c r="Z6287" s="8">
        <v>0</v>
      </c>
      <c r="AA6287" s="8">
        <v>22.8</v>
      </c>
      <c r="AB6287" s="8">
        <v>62.7</v>
      </c>
      <c r="AC6287" s="4"/>
      <c r="KL6287" s="84"/>
      <c r="KP6287" s="84"/>
      <c r="KS6287" s="74"/>
      <c r="KT6287" s="74"/>
      <c r="KU6287" s="16"/>
      <c r="KV6287" s="72"/>
      <c r="KW6287" s="72"/>
      <c r="KX6287" s="16"/>
      <c r="KZ6287" s="16"/>
      <c r="LA6287" s="16"/>
      <c r="LB6287" s="74"/>
      <c r="LC6287" s="74"/>
    </row>
    <row r="6288" spans="8:315" x14ac:dyDescent="0.35">
      <c r="H6288" s="4"/>
      <c r="J6288" s="8"/>
      <c r="K6288" s="8"/>
      <c r="L6288" s="8"/>
      <c r="M6288" s="8"/>
      <c r="O6288" s="8"/>
      <c r="P6288" s="8"/>
      <c r="R6288" s="8"/>
      <c r="S6288" s="8"/>
      <c r="T6288" s="8"/>
      <c r="U6288" s="8"/>
      <c r="W6288" s="8">
        <f t="shared" si="4583"/>
        <v>250.9</v>
      </c>
      <c r="X6288">
        <v>21589200</v>
      </c>
      <c r="Y6288">
        <f t="shared" si="4584"/>
        <v>5997</v>
      </c>
      <c r="Z6288" s="8">
        <v>0</v>
      </c>
      <c r="AA6288" s="8">
        <v>22.9</v>
      </c>
      <c r="AB6288" s="8">
        <v>56.3</v>
      </c>
      <c r="AC6288" s="4"/>
      <c r="KL6288" s="84"/>
      <c r="KP6288" s="84"/>
      <c r="KS6288" s="74"/>
      <c r="KT6288" s="74"/>
      <c r="KU6288" s="16"/>
      <c r="KV6288" s="72"/>
      <c r="KW6288" s="72"/>
      <c r="KX6288" s="16"/>
      <c r="KZ6288" s="16"/>
      <c r="LA6288" s="16"/>
      <c r="LB6288" s="74"/>
      <c r="LC6288" s="74"/>
    </row>
    <row r="6289" spans="8:315" x14ac:dyDescent="0.35">
      <c r="H6289" s="4"/>
      <c r="J6289" s="8"/>
      <c r="K6289" s="8"/>
      <c r="L6289" s="8"/>
      <c r="M6289" s="8"/>
      <c r="O6289" s="8"/>
      <c r="P6289" s="8"/>
      <c r="R6289" s="8"/>
      <c r="S6289" s="8"/>
      <c r="T6289" s="8"/>
      <c r="U6289" s="8"/>
      <c r="W6289" s="8">
        <f t="shared" si="4583"/>
        <v>250.9</v>
      </c>
      <c r="X6289">
        <v>21592800</v>
      </c>
      <c r="Y6289">
        <f t="shared" si="4584"/>
        <v>5998</v>
      </c>
      <c r="Z6289" s="8">
        <v>0</v>
      </c>
      <c r="AA6289" s="8">
        <v>23.1</v>
      </c>
      <c r="AB6289" s="8">
        <v>61.4</v>
      </c>
      <c r="AC6289" s="4"/>
      <c r="KL6289" s="84"/>
      <c r="KP6289" s="84"/>
      <c r="KS6289" s="74"/>
      <c r="KT6289" s="74"/>
      <c r="KU6289" s="16"/>
      <c r="KV6289" s="72"/>
      <c r="KW6289" s="72"/>
      <c r="KX6289" s="16"/>
      <c r="KZ6289" s="16"/>
      <c r="LA6289" s="16"/>
      <c r="LB6289" s="74"/>
      <c r="LC6289" s="74"/>
    </row>
    <row r="6290" spans="8:315" x14ac:dyDescent="0.35">
      <c r="H6290" s="4"/>
      <c r="J6290" s="8"/>
      <c r="K6290" s="8"/>
      <c r="L6290" s="8"/>
      <c r="M6290" s="8"/>
      <c r="O6290" s="8"/>
      <c r="P6290" s="8"/>
      <c r="R6290" s="8"/>
      <c r="S6290" s="8"/>
      <c r="T6290" s="8"/>
      <c r="U6290" s="8"/>
      <c r="W6290" s="8">
        <f t="shared" si="4583"/>
        <v>251</v>
      </c>
      <c r="X6290">
        <v>21596400</v>
      </c>
      <c r="Y6290">
        <f t="shared" si="4584"/>
        <v>5999</v>
      </c>
      <c r="Z6290" s="8">
        <v>0</v>
      </c>
      <c r="AA6290" s="8">
        <v>21.5</v>
      </c>
      <c r="AB6290" s="8">
        <v>70.599999999999994</v>
      </c>
      <c r="AC6290" s="4"/>
      <c r="KL6290" s="84"/>
      <c r="KP6290" s="84"/>
      <c r="KS6290" s="74"/>
      <c r="KT6290" s="74"/>
      <c r="KU6290" s="16"/>
      <c r="KV6290" s="72"/>
      <c r="KW6290" s="72"/>
      <c r="KX6290" s="16"/>
      <c r="KZ6290" s="16"/>
      <c r="LA6290" s="16"/>
      <c r="LB6290" s="74"/>
      <c r="LC6290" s="74"/>
    </row>
    <row r="6291" spans="8:315" x14ac:dyDescent="0.35">
      <c r="H6291" s="4"/>
      <c r="J6291" s="8"/>
      <c r="K6291" s="8"/>
      <c r="L6291" s="8"/>
      <c r="M6291" s="8"/>
      <c r="O6291" s="8"/>
      <c r="P6291" s="8"/>
      <c r="R6291" s="8"/>
      <c r="S6291" s="8"/>
      <c r="T6291" s="8"/>
      <c r="U6291" s="8"/>
      <c r="W6291" s="8">
        <f t="shared" si="4583"/>
        <v>251</v>
      </c>
      <c r="X6291">
        <v>21600000</v>
      </c>
      <c r="Y6291">
        <f t="shared" si="4584"/>
        <v>6000</v>
      </c>
      <c r="Z6291" s="8">
        <v>0</v>
      </c>
      <c r="AA6291" s="8">
        <v>19</v>
      </c>
      <c r="AB6291" s="8">
        <v>80.7</v>
      </c>
      <c r="AC6291" s="4"/>
      <c r="KL6291" s="84"/>
      <c r="KP6291" s="84"/>
      <c r="KS6291" s="74"/>
      <c r="KT6291" s="74"/>
      <c r="KU6291" s="16"/>
      <c r="KV6291" s="72"/>
      <c r="KW6291" s="72"/>
      <c r="KX6291" s="16"/>
      <c r="KZ6291" s="16"/>
      <c r="LA6291" s="16"/>
      <c r="LB6291" s="74"/>
      <c r="LC6291" s="74"/>
    </row>
    <row r="6292" spans="8:315" x14ac:dyDescent="0.35">
      <c r="H6292" s="4"/>
      <c r="J6292" s="8"/>
      <c r="K6292" s="8"/>
      <c r="L6292" s="8"/>
      <c r="M6292" s="8"/>
      <c r="O6292" s="8"/>
      <c r="P6292" s="8"/>
      <c r="R6292" s="8"/>
      <c r="S6292" s="8"/>
      <c r="T6292" s="8"/>
      <c r="U6292" s="8"/>
      <c r="W6292" s="8">
        <f t="shared" si="4583"/>
        <v>251</v>
      </c>
      <c r="X6292">
        <v>21603600</v>
      </c>
      <c r="Y6292">
        <f t="shared" si="4584"/>
        <v>6001</v>
      </c>
      <c r="Z6292" s="8">
        <v>0</v>
      </c>
      <c r="AA6292" s="8">
        <v>17.8</v>
      </c>
      <c r="AB6292" s="8">
        <v>84.4</v>
      </c>
      <c r="AC6292" s="4"/>
      <c r="KL6292" s="84"/>
      <c r="KP6292" s="84"/>
      <c r="KS6292" s="74"/>
      <c r="KT6292" s="74"/>
      <c r="KU6292" s="16"/>
      <c r="KV6292" s="72"/>
      <c r="KW6292" s="72"/>
      <c r="KX6292" s="16"/>
      <c r="KZ6292" s="16"/>
      <c r="LA6292" s="16"/>
      <c r="LB6292" s="74"/>
      <c r="LC6292" s="74"/>
    </row>
    <row r="6293" spans="8:315" x14ac:dyDescent="0.35">
      <c r="H6293" s="4"/>
      <c r="J6293" s="8"/>
      <c r="K6293" s="8"/>
      <c r="L6293" s="8"/>
      <c r="M6293" s="8"/>
      <c r="O6293" s="8"/>
      <c r="P6293" s="8"/>
      <c r="R6293" s="8"/>
      <c r="S6293" s="8"/>
      <c r="T6293" s="8"/>
      <c r="U6293" s="8"/>
      <c r="W6293" s="8">
        <f t="shared" si="4583"/>
        <v>251.1</v>
      </c>
      <c r="X6293">
        <v>21607200</v>
      </c>
      <c r="Y6293">
        <f t="shared" si="4584"/>
        <v>6002</v>
      </c>
      <c r="Z6293" s="8">
        <v>0</v>
      </c>
      <c r="AA6293" s="8">
        <v>17.100000000000001</v>
      </c>
      <c r="AB6293" s="8">
        <v>86.2</v>
      </c>
      <c r="AC6293" s="4"/>
      <c r="KL6293" s="84"/>
      <c r="KP6293" s="84"/>
      <c r="KS6293" s="74"/>
      <c r="KT6293" s="74"/>
      <c r="KU6293" s="16"/>
      <c r="KV6293" s="72"/>
      <c r="KW6293" s="72"/>
      <c r="KX6293" s="16"/>
      <c r="KZ6293" s="16"/>
      <c r="LA6293" s="16"/>
      <c r="LB6293" s="74"/>
      <c r="LC6293" s="74"/>
    </row>
    <row r="6294" spans="8:315" x14ac:dyDescent="0.35">
      <c r="H6294" s="4"/>
      <c r="J6294" s="8"/>
      <c r="K6294" s="8"/>
      <c r="L6294" s="8"/>
      <c r="M6294" s="8"/>
      <c r="O6294" s="8"/>
      <c r="P6294" s="8"/>
      <c r="R6294" s="8"/>
      <c r="S6294" s="8"/>
      <c r="T6294" s="8"/>
      <c r="U6294" s="8"/>
      <c r="W6294" s="8">
        <f t="shared" si="4583"/>
        <v>251.1</v>
      </c>
      <c r="X6294">
        <v>21610800</v>
      </c>
      <c r="Y6294">
        <f t="shared" si="4584"/>
        <v>6003</v>
      </c>
      <c r="Z6294" s="8">
        <v>0</v>
      </c>
      <c r="AA6294" s="8">
        <v>17</v>
      </c>
      <c r="AB6294" s="8">
        <v>86.8</v>
      </c>
      <c r="AC6294" s="4"/>
      <c r="KL6294" s="84"/>
      <c r="KP6294" s="84"/>
      <c r="KS6294" s="74"/>
      <c r="KT6294" s="74"/>
      <c r="KU6294" s="16"/>
      <c r="KV6294" s="72"/>
      <c r="KW6294" s="72"/>
      <c r="KX6294" s="16"/>
      <c r="KZ6294" s="16"/>
      <c r="LA6294" s="16"/>
      <c r="LB6294" s="74"/>
      <c r="LC6294" s="74"/>
    </row>
    <row r="6295" spans="8:315" x14ac:dyDescent="0.35">
      <c r="H6295" s="4"/>
      <c r="J6295" s="8"/>
      <c r="K6295" s="8"/>
      <c r="L6295" s="8"/>
      <c r="M6295" s="8"/>
      <c r="O6295" s="8"/>
      <c r="P6295" s="8"/>
      <c r="R6295" s="8"/>
      <c r="S6295" s="8"/>
      <c r="T6295" s="8"/>
      <c r="U6295" s="8"/>
      <c r="W6295" s="8">
        <f t="shared" si="4583"/>
        <v>251.2</v>
      </c>
      <c r="X6295">
        <v>21614400</v>
      </c>
      <c r="Y6295">
        <f t="shared" si="4584"/>
        <v>6004</v>
      </c>
      <c r="Z6295" s="8">
        <v>0</v>
      </c>
      <c r="AA6295" s="8">
        <v>18</v>
      </c>
      <c r="AB6295" s="8">
        <v>83.7</v>
      </c>
      <c r="AC6295" s="4"/>
      <c r="KL6295" s="84"/>
      <c r="KP6295" s="84"/>
      <c r="KS6295" s="74"/>
      <c r="KT6295" s="74"/>
      <c r="KU6295" s="16"/>
      <c r="KV6295" s="72"/>
      <c r="KW6295" s="72"/>
      <c r="KX6295" s="16"/>
      <c r="KZ6295" s="16"/>
      <c r="LA6295" s="16"/>
      <c r="LB6295" s="74"/>
      <c r="LC6295" s="74"/>
    </row>
    <row r="6296" spans="8:315" x14ac:dyDescent="0.35">
      <c r="H6296" s="4"/>
      <c r="J6296" s="8"/>
      <c r="K6296" s="8"/>
      <c r="L6296" s="8"/>
      <c r="M6296" s="8"/>
      <c r="O6296" s="8"/>
      <c r="P6296" s="8"/>
      <c r="R6296" s="8"/>
      <c r="S6296" s="8"/>
      <c r="T6296" s="8"/>
      <c r="U6296" s="8"/>
      <c r="W6296" s="8">
        <f t="shared" si="4583"/>
        <v>251.2</v>
      </c>
      <c r="X6296">
        <v>21618000</v>
      </c>
      <c r="Y6296">
        <f t="shared" si="4584"/>
        <v>6005</v>
      </c>
      <c r="Z6296" s="8">
        <v>0</v>
      </c>
      <c r="AA6296" s="8">
        <v>16.8</v>
      </c>
      <c r="AB6296" s="8">
        <v>89.2</v>
      </c>
      <c r="AC6296" s="4"/>
      <c r="KL6296" s="84"/>
      <c r="KP6296" s="84"/>
      <c r="KS6296" s="74"/>
      <c r="KT6296" s="74"/>
      <c r="KU6296" s="16"/>
      <c r="KV6296" s="72"/>
      <c r="KW6296" s="72"/>
      <c r="KX6296" s="16"/>
      <c r="KZ6296" s="16"/>
      <c r="LA6296" s="16"/>
      <c r="LB6296" s="74"/>
      <c r="LC6296" s="74"/>
    </row>
    <row r="6297" spans="8:315" x14ac:dyDescent="0.35">
      <c r="H6297" s="4"/>
      <c r="J6297" s="8"/>
      <c r="K6297" s="8"/>
      <c r="L6297" s="8"/>
      <c r="M6297" s="8"/>
      <c r="O6297" s="8"/>
      <c r="P6297" s="8"/>
      <c r="R6297" s="8"/>
      <c r="S6297" s="8"/>
      <c r="T6297" s="8"/>
      <c r="U6297" s="8"/>
      <c r="W6297" s="8">
        <f t="shared" si="4583"/>
        <v>251.3</v>
      </c>
      <c r="X6297">
        <v>21621600</v>
      </c>
      <c r="Y6297">
        <f t="shared" si="4584"/>
        <v>6006</v>
      </c>
      <c r="Z6297" s="8">
        <v>9.1999999999999993</v>
      </c>
      <c r="AA6297" s="8">
        <v>16.5</v>
      </c>
      <c r="AB6297" s="8">
        <v>88.9</v>
      </c>
      <c r="AC6297" s="4"/>
      <c r="KL6297" s="84"/>
      <c r="KP6297" s="84"/>
      <c r="KS6297" s="74"/>
      <c r="KT6297" s="74"/>
      <c r="KU6297" s="16"/>
      <c r="KV6297" s="72"/>
      <c r="KW6297" s="72"/>
      <c r="KX6297" s="16"/>
      <c r="KZ6297" s="16"/>
      <c r="LA6297" s="16"/>
      <c r="LB6297" s="74"/>
      <c r="LC6297" s="74"/>
    </row>
    <row r="6298" spans="8:315" x14ac:dyDescent="0.35">
      <c r="H6298" s="4"/>
      <c r="J6298" s="8"/>
      <c r="K6298" s="8"/>
      <c r="L6298" s="8"/>
      <c r="M6298" s="8"/>
      <c r="O6298" s="8"/>
      <c r="P6298" s="8"/>
      <c r="R6298" s="8"/>
      <c r="S6298" s="8"/>
      <c r="T6298" s="8"/>
      <c r="U6298" s="8"/>
      <c r="W6298" s="8">
        <f t="shared" si="4583"/>
        <v>251.3</v>
      </c>
      <c r="X6298">
        <v>21625200</v>
      </c>
      <c r="Y6298">
        <f t="shared" si="4584"/>
        <v>6007</v>
      </c>
      <c r="Z6298" s="8">
        <v>121.1</v>
      </c>
      <c r="AA6298" s="8">
        <v>18.899999999999999</v>
      </c>
      <c r="AB6298" s="8">
        <v>76.900000000000006</v>
      </c>
      <c r="AC6298" s="4"/>
      <c r="KL6298" s="84"/>
      <c r="KP6298" s="84"/>
      <c r="KS6298" s="74"/>
      <c r="KT6298" s="74"/>
      <c r="KU6298" s="16"/>
      <c r="KV6298" s="72"/>
      <c r="KW6298" s="72"/>
      <c r="KX6298" s="16"/>
      <c r="KZ6298" s="16"/>
      <c r="LA6298" s="16"/>
      <c r="LB6298" s="74"/>
      <c r="LC6298" s="74"/>
    </row>
    <row r="6299" spans="8:315" x14ac:dyDescent="0.35">
      <c r="H6299" s="4"/>
      <c r="J6299" s="8"/>
      <c r="K6299" s="8"/>
      <c r="L6299" s="8"/>
      <c r="M6299" s="8"/>
      <c r="O6299" s="8"/>
      <c r="P6299" s="8"/>
      <c r="R6299" s="8"/>
      <c r="S6299" s="8"/>
      <c r="T6299" s="8"/>
      <c r="U6299" s="8"/>
      <c r="W6299" s="8">
        <f t="shared" si="4583"/>
        <v>251.3</v>
      </c>
      <c r="X6299">
        <v>21628800</v>
      </c>
      <c r="Y6299">
        <f t="shared" si="4584"/>
        <v>6008</v>
      </c>
      <c r="Z6299" s="8">
        <v>257.8</v>
      </c>
      <c r="AA6299" s="8">
        <v>21.3</v>
      </c>
      <c r="AB6299" s="8">
        <v>70.900000000000006</v>
      </c>
      <c r="AC6299" s="4"/>
      <c r="KL6299" s="84"/>
      <c r="KP6299" s="84"/>
      <c r="KS6299" s="74"/>
      <c r="KT6299" s="74"/>
      <c r="KU6299" s="16"/>
      <c r="KV6299" s="72"/>
      <c r="KW6299" s="72"/>
      <c r="KX6299" s="16"/>
      <c r="KZ6299" s="16"/>
      <c r="LA6299" s="16"/>
      <c r="LB6299" s="74"/>
      <c r="LC6299" s="74"/>
    </row>
    <row r="6300" spans="8:315" x14ac:dyDescent="0.35">
      <c r="H6300" s="4"/>
      <c r="J6300" s="8"/>
      <c r="K6300" s="8"/>
      <c r="L6300" s="8"/>
      <c r="M6300" s="8"/>
      <c r="O6300" s="8"/>
      <c r="P6300" s="8"/>
      <c r="R6300" s="8"/>
      <c r="S6300" s="8"/>
      <c r="T6300" s="8"/>
      <c r="U6300" s="8"/>
      <c r="W6300" s="8">
        <f t="shared" si="4583"/>
        <v>251.4</v>
      </c>
      <c r="X6300">
        <v>21632400</v>
      </c>
      <c r="Y6300">
        <f t="shared" si="4584"/>
        <v>6009</v>
      </c>
      <c r="Z6300" s="8">
        <v>337.5</v>
      </c>
      <c r="AA6300" s="8">
        <v>22.9</v>
      </c>
      <c r="AB6300" s="8">
        <v>68.400000000000006</v>
      </c>
      <c r="AC6300" s="4"/>
      <c r="KL6300" s="84"/>
      <c r="KP6300" s="84"/>
      <c r="KS6300" s="74"/>
      <c r="KT6300" s="74"/>
      <c r="KU6300" s="16"/>
      <c r="KV6300" s="72"/>
      <c r="KW6300" s="72"/>
      <c r="KX6300" s="16"/>
      <c r="KZ6300" s="16"/>
      <c r="LA6300" s="16"/>
      <c r="LB6300" s="74"/>
      <c r="LC6300" s="74"/>
    </row>
    <row r="6301" spans="8:315" x14ac:dyDescent="0.35">
      <c r="H6301" s="4"/>
      <c r="J6301" s="8"/>
      <c r="K6301" s="8"/>
      <c r="L6301" s="8"/>
      <c r="M6301" s="8"/>
      <c r="O6301" s="8"/>
      <c r="P6301" s="8"/>
      <c r="R6301" s="8"/>
      <c r="S6301" s="8"/>
      <c r="T6301" s="8"/>
      <c r="U6301" s="8"/>
      <c r="W6301" s="8">
        <f t="shared" si="4583"/>
        <v>251.4</v>
      </c>
      <c r="X6301">
        <v>21636000</v>
      </c>
      <c r="Y6301">
        <f t="shared" si="4584"/>
        <v>6010</v>
      </c>
      <c r="Z6301" s="8">
        <v>393.6</v>
      </c>
      <c r="AA6301" s="8">
        <v>23.9</v>
      </c>
      <c r="AB6301" s="8">
        <v>63.2</v>
      </c>
      <c r="AC6301" s="4"/>
      <c r="KL6301" s="84"/>
      <c r="KP6301" s="84"/>
      <c r="KS6301" s="74"/>
      <c r="KT6301" s="74"/>
      <c r="KU6301" s="16"/>
      <c r="KV6301" s="72"/>
      <c r="KW6301" s="72"/>
      <c r="KX6301" s="16"/>
      <c r="KZ6301" s="16"/>
      <c r="LA6301" s="16"/>
      <c r="LB6301" s="74"/>
      <c r="LC6301" s="74"/>
    </row>
    <row r="6302" spans="8:315" x14ac:dyDescent="0.35">
      <c r="H6302" s="4"/>
      <c r="J6302" s="8"/>
      <c r="K6302" s="8"/>
      <c r="L6302" s="8"/>
      <c r="M6302" s="8"/>
      <c r="O6302" s="8"/>
      <c r="P6302" s="8"/>
      <c r="R6302" s="8"/>
      <c r="S6302" s="8"/>
      <c r="T6302" s="8"/>
      <c r="U6302" s="8"/>
      <c r="W6302" s="8">
        <f t="shared" si="4583"/>
        <v>251.5</v>
      </c>
      <c r="X6302">
        <v>21639600</v>
      </c>
      <c r="Y6302">
        <f t="shared" si="4584"/>
        <v>6011</v>
      </c>
      <c r="Z6302" s="8">
        <v>615.29999999999995</v>
      </c>
      <c r="AA6302" s="8">
        <v>25.8</v>
      </c>
      <c r="AB6302" s="8">
        <v>57.6</v>
      </c>
      <c r="AC6302" s="4"/>
      <c r="KL6302" s="84"/>
      <c r="KP6302" s="84"/>
      <c r="KS6302" s="74"/>
      <c r="KT6302" s="74"/>
      <c r="KU6302" s="16"/>
      <c r="KV6302" s="72"/>
      <c r="KW6302" s="72"/>
      <c r="KX6302" s="16"/>
      <c r="KZ6302" s="16"/>
      <c r="LA6302" s="16"/>
      <c r="LB6302" s="74"/>
      <c r="LC6302" s="74"/>
    </row>
    <row r="6303" spans="8:315" x14ac:dyDescent="0.35">
      <c r="H6303" s="4"/>
      <c r="J6303" s="8"/>
      <c r="K6303" s="8"/>
      <c r="L6303" s="8"/>
      <c r="M6303" s="8"/>
      <c r="O6303" s="8"/>
      <c r="P6303" s="8"/>
      <c r="R6303" s="8"/>
      <c r="S6303" s="8"/>
      <c r="T6303" s="8"/>
      <c r="U6303" s="8"/>
      <c r="W6303" s="8">
        <f t="shared" si="4583"/>
        <v>251.5</v>
      </c>
      <c r="X6303">
        <v>21643200</v>
      </c>
      <c r="Y6303">
        <f t="shared" si="4584"/>
        <v>6012</v>
      </c>
      <c r="Z6303" s="8">
        <v>298.89999999999998</v>
      </c>
      <c r="AA6303" s="8">
        <v>26.4</v>
      </c>
      <c r="AB6303" s="8">
        <v>55.8</v>
      </c>
      <c r="AC6303" s="4"/>
      <c r="KL6303" s="84"/>
      <c r="KP6303" s="84"/>
      <c r="KS6303" s="74"/>
      <c r="KT6303" s="74"/>
      <c r="KU6303" s="16"/>
      <c r="KV6303" s="72"/>
      <c r="KW6303" s="72"/>
      <c r="KX6303" s="16"/>
      <c r="KZ6303" s="16"/>
      <c r="LA6303" s="16"/>
      <c r="LB6303" s="74"/>
      <c r="LC6303" s="74"/>
    </row>
    <row r="6304" spans="8:315" x14ac:dyDescent="0.35">
      <c r="H6304" s="4"/>
      <c r="J6304" s="8"/>
      <c r="K6304" s="8"/>
      <c r="L6304" s="8"/>
      <c r="M6304" s="8"/>
      <c r="O6304" s="8"/>
      <c r="P6304" s="8"/>
      <c r="R6304" s="8"/>
      <c r="S6304" s="8"/>
      <c r="T6304" s="8"/>
      <c r="U6304" s="8"/>
      <c r="W6304" s="8">
        <f t="shared" si="4583"/>
        <v>251.5</v>
      </c>
      <c r="X6304">
        <v>21646800</v>
      </c>
      <c r="Y6304">
        <f t="shared" si="4584"/>
        <v>6013</v>
      </c>
      <c r="Z6304" s="8">
        <v>554.70000000000005</v>
      </c>
      <c r="AA6304" s="8">
        <v>27.8</v>
      </c>
      <c r="AB6304" s="8">
        <v>52.2</v>
      </c>
      <c r="AC6304" s="4"/>
      <c r="KL6304" s="84"/>
      <c r="KP6304" s="84"/>
      <c r="KS6304" s="74"/>
      <c r="KT6304" s="74"/>
      <c r="KU6304" s="16"/>
      <c r="KV6304" s="72"/>
      <c r="KW6304" s="72"/>
      <c r="KX6304" s="16"/>
      <c r="KZ6304" s="16"/>
      <c r="LA6304" s="16"/>
      <c r="LB6304" s="74"/>
      <c r="LC6304" s="74"/>
    </row>
    <row r="6305" spans="8:315" x14ac:dyDescent="0.35">
      <c r="H6305" s="4"/>
      <c r="J6305" s="8"/>
      <c r="K6305" s="8"/>
      <c r="L6305" s="8"/>
      <c r="M6305" s="8"/>
      <c r="O6305" s="8"/>
      <c r="P6305" s="8"/>
      <c r="R6305" s="8"/>
      <c r="S6305" s="8"/>
      <c r="T6305" s="8"/>
      <c r="U6305" s="8"/>
      <c r="W6305" s="8">
        <f t="shared" si="4583"/>
        <v>251.6</v>
      </c>
      <c r="X6305">
        <v>21650400</v>
      </c>
      <c r="Y6305">
        <f t="shared" si="4584"/>
        <v>6014</v>
      </c>
      <c r="Z6305" s="8">
        <v>249.4</v>
      </c>
      <c r="AA6305" s="8">
        <v>27.6</v>
      </c>
      <c r="AB6305" s="8">
        <v>60.9</v>
      </c>
      <c r="AC6305" s="4"/>
      <c r="KL6305" s="84"/>
      <c r="KP6305" s="84"/>
      <c r="KS6305" s="74"/>
      <c r="KT6305" s="74"/>
      <c r="KU6305" s="16"/>
      <c r="KV6305" s="72"/>
      <c r="KW6305" s="72"/>
      <c r="KX6305" s="16"/>
      <c r="KZ6305" s="16"/>
      <c r="LA6305" s="16"/>
      <c r="LB6305" s="74"/>
      <c r="LC6305" s="74"/>
    </row>
    <row r="6306" spans="8:315" x14ac:dyDescent="0.35">
      <c r="H6306" s="4"/>
      <c r="J6306" s="8"/>
      <c r="K6306" s="8"/>
      <c r="L6306" s="8"/>
      <c r="M6306" s="8"/>
      <c r="O6306" s="8"/>
      <c r="P6306" s="8"/>
      <c r="R6306" s="8"/>
      <c r="S6306" s="8"/>
      <c r="T6306" s="8"/>
      <c r="U6306" s="8"/>
      <c r="W6306" s="8">
        <f t="shared" si="4583"/>
        <v>251.6</v>
      </c>
      <c r="X6306">
        <v>21654000</v>
      </c>
      <c r="Y6306">
        <f t="shared" si="4584"/>
        <v>6015</v>
      </c>
      <c r="Z6306" s="8">
        <v>202.5</v>
      </c>
      <c r="AA6306" s="8">
        <v>26.9</v>
      </c>
      <c r="AB6306" s="8">
        <v>59.9</v>
      </c>
      <c r="AC6306" s="4"/>
      <c r="KL6306" s="84"/>
      <c r="KP6306" s="84"/>
      <c r="KS6306" s="74"/>
      <c r="KT6306" s="74"/>
      <c r="KU6306" s="16"/>
      <c r="KV6306" s="72"/>
      <c r="KW6306" s="72"/>
      <c r="KX6306" s="16"/>
      <c r="KZ6306" s="16"/>
      <c r="LA6306" s="16"/>
      <c r="LB6306" s="74"/>
      <c r="LC6306" s="74"/>
    </row>
    <row r="6307" spans="8:315" x14ac:dyDescent="0.35">
      <c r="H6307" s="4"/>
      <c r="J6307" s="8"/>
      <c r="K6307" s="8"/>
      <c r="L6307" s="8"/>
      <c r="M6307" s="8"/>
      <c r="O6307" s="8"/>
      <c r="P6307" s="8"/>
      <c r="R6307" s="8"/>
      <c r="S6307" s="8"/>
      <c r="T6307" s="8"/>
      <c r="U6307" s="8"/>
      <c r="W6307" s="8">
        <f t="shared" si="4583"/>
        <v>251.7</v>
      </c>
      <c r="X6307">
        <v>21657600</v>
      </c>
      <c r="Y6307">
        <f t="shared" si="4584"/>
        <v>6016</v>
      </c>
      <c r="Z6307" s="8">
        <v>135</v>
      </c>
      <c r="AA6307" s="8">
        <v>27.6</v>
      </c>
      <c r="AB6307" s="8">
        <v>56.6</v>
      </c>
      <c r="AC6307" s="4"/>
      <c r="KL6307" s="84"/>
      <c r="KP6307" s="84"/>
      <c r="KS6307" s="74"/>
      <c r="KT6307" s="74"/>
      <c r="KU6307" s="16"/>
      <c r="KV6307" s="72"/>
      <c r="KW6307" s="72"/>
      <c r="KX6307" s="16"/>
      <c r="KZ6307" s="16"/>
      <c r="LA6307" s="16"/>
      <c r="LB6307" s="74"/>
      <c r="LC6307" s="74"/>
    </row>
    <row r="6308" spans="8:315" x14ac:dyDescent="0.35">
      <c r="H6308" s="4"/>
      <c r="J6308" s="8"/>
      <c r="K6308" s="8"/>
      <c r="L6308" s="8"/>
      <c r="M6308" s="8"/>
      <c r="O6308" s="8"/>
      <c r="P6308" s="8"/>
      <c r="R6308" s="8"/>
      <c r="S6308" s="8"/>
      <c r="T6308" s="8"/>
      <c r="U6308" s="8"/>
      <c r="W6308" s="8">
        <f t="shared" ref="W6308:W6371" si="4585">X6308/24/3600+1</f>
        <v>251.7</v>
      </c>
      <c r="X6308">
        <v>21661200</v>
      </c>
      <c r="Y6308">
        <f t="shared" ref="Y6308:Y6371" si="4586">X6308/3600</f>
        <v>6017</v>
      </c>
      <c r="Z6308" s="8">
        <v>127.5</v>
      </c>
      <c r="AA6308" s="8">
        <v>27.8</v>
      </c>
      <c r="AB6308" s="8">
        <v>58.7</v>
      </c>
      <c r="AC6308" s="4"/>
      <c r="KL6308" s="84"/>
      <c r="KP6308" s="84"/>
      <c r="KS6308" s="74"/>
      <c r="KT6308" s="74"/>
      <c r="KU6308" s="16"/>
      <c r="KV6308" s="72"/>
      <c r="KW6308" s="72"/>
      <c r="KX6308" s="16"/>
      <c r="KZ6308" s="16"/>
      <c r="LA6308" s="16"/>
      <c r="LB6308" s="74"/>
      <c r="LC6308" s="74"/>
    </row>
    <row r="6309" spans="8:315" x14ac:dyDescent="0.35">
      <c r="H6309" s="4"/>
      <c r="J6309" s="8"/>
      <c r="K6309" s="8"/>
      <c r="L6309" s="8"/>
      <c r="M6309" s="8"/>
      <c r="O6309" s="8"/>
      <c r="P6309" s="8"/>
      <c r="R6309" s="8"/>
      <c r="S6309" s="8"/>
      <c r="T6309" s="8"/>
      <c r="U6309" s="8"/>
      <c r="W6309" s="8">
        <f t="shared" si="4585"/>
        <v>251.8</v>
      </c>
      <c r="X6309">
        <v>21664800</v>
      </c>
      <c r="Y6309">
        <f t="shared" si="4586"/>
        <v>6018</v>
      </c>
      <c r="Z6309" s="8">
        <v>42.5</v>
      </c>
      <c r="AA6309" s="8">
        <v>27.1</v>
      </c>
      <c r="AB6309" s="8">
        <v>61.9</v>
      </c>
      <c r="AC6309" s="4"/>
      <c r="KL6309" s="84"/>
      <c r="KP6309" s="84"/>
      <c r="KS6309" s="74"/>
      <c r="KT6309" s="74"/>
      <c r="KU6309" s="16"/>
      <c r="KV6309" s="72"/>
      <c r="KW6309" s="72"/>
      <c r="KX6309" s="16"/>
      <c r="KZ6309" s="16"/>
      <c r="LA6309" s="16"/>
      <c r="LB6309" s="74"/>
      <c r="LC6309" s="74"/>
    </row>
    <row r="6310" spans="8:315" x14ac:dyDescent="0.35">
      <c r="H6310" s="4"/>
      <c r="J6310" s="8"/>
      <c r="K6310" s="8"/>
      <c r="L6310" s="8"/>
      <c r="M6310" s="8"/>
      <c r="O6310" s="8"/>
      <c r="P6310" s="8"/>
      <c r="R6310" s="8"/>
      <c r="S6310" s="8"/>
      <c r="T6310" s="8"/>
      <c r="U6310" s="8"/>
      <c r="W6310" s="8">
        <f t="shared" si="4585"/>
        <v>251.8</v>
      </c>
      <c r="X6310">
        <v>21668400</v>
      </c>
      <c r="Y6310">
        <f t="shared" si="4586"/>
        <v>6019</v>
      </c>
      <c r="Z6310" s="8">
        <v>4.4000000000000004</v>
      </c>
      <c r="AA6310" s="8">
        <v>25.9</v>
      </c>
      <c r="AB6310" s="8">
        <v>67.5</v>
      </c>
      <c r="AC6310" s="4"/>
      <c r="KL6310" s="84"/>
      <c r="KP6310" s="84"/>
      <c r="KS6310" s="74"/>
      <c r="KT6310" s="74"/>
      <c r="KU6310" s="16"/>
      <c r="KV6310" s="72"/>
      <c r="KW6310" s="72"/>
      <c r="KX6310" s="16"/>
      <c r="KZ6310" s="16"/>
      <c r="LA6310" s="16"/>
      <c r="LB6310" s="74"/>
      <c r="LC6310" s="74"/>
    </row>
    <row r="6311" spans="8:315" x14ac:dyDescent="0.35">
      <c r="H6311" s="4"/>
      <c r="J6311" s="8"/>
      <c r="K6311" s="8"/>
      <c r="L6311" s="8"/>
      <c r="M6311" s="8"/>
      <c r="O6311" s="8"/>
      <c r="P6311" s="8"/>
      <c r="R6311" s="8"/>
      <c r="S6311" s="8"/>
      <c r="T6311" s="8"/>
      <c r="U6311" s="8"/>
      <c r="W6311" s="8">
        <f t="shared" si="4585"/>
        <v>251.8</v>
      </c>
      <c r="X6311">
        <v>21672000</v>
      </c>
      <c r="Y6311">
        <f t="shared" si="4586"/>
        <v>6020</v>
      </c>
      <c r="Z6311" s="8">
        <v>0</v>
      </c>
      <c r="AA6311" s="8">
        <v>24</v>
      </c>
      <c r="AB6311" s="8">
        <v>82.5</v>
      </c>
      <c r="AC6311" s="4"/>
      <c r="KL6311" s="84"/>
      <c r="KP6311" s="84"/>
      <c r="KS6311" s="74"/>
      <c r="KT6311" s="74"/>
      <c r="KU6311" s="16"/>
      <c r="KV6311" s="72"/>
      <c r="KW6311" s="72"/>
      <c r="KX6311" s="16"/>
      <c r="KZ6311" s="16"/>
      <c r="LA6311" s="16"/>
      <c r="LB6311" s="74"/>
      <c r="LC6311" s="74"/>
    </row>
    <row r="6312" spans="8:315" x14ac:dyDescent="0.35">
      <c r="H6312" s="4"/>
      <c r="J6312" s="8"/>
      <c r="K6312" s="8"/>
      <c r="L6312" s="8"/>
      <c r="M6312" s="8"/>
      <c r="O6312" s="8"/>
      <c r="P6312" s="8"/>
      <c r="R6312" s="8"/>
      <c r="S6312" s="8"/>
      <c r="T6312" s="8"/>
      <c r="U6312" s="8"/>
      <c r="W6312" s="8">
        <f t="shared" si="4585"/>
        <v>251.9</v>
      </c>
      <c r="X6312">
        <v>21675600</v>
      </c>
      <c r="Y6312">
        <f t="shared" si="4586"/>
        <v>6021</v>
      </c>
      <c r="Z6312" s="8">
        <v>0</v>
      </c>
      <c r="AA6312" s="8">
        <v>22</v>
      </c>
      <c r="AB6312" s="8">
        <v>91.1</v>
      </c>
      <c r="AC6312" s="4"/>
      <c r="KL6312" s="84"/>
      <c r="KP6312" s="84"/>
      <c r="KS6312" s="74"/>
      <c r="KT6312" s="74"/>
      <c r="KU6312" s="16"/>
      <c r="KV6312" s="72"/>
      <c r="KW6312" s="72"/>
      <c r="KX6312" s="16"/>
      <c r="KZ6312" s="16"/>
      <c r="LA6312" s="16"/>
      <c r="LB6312" s="74"/>
      <c r="LC6312" s="74"/>
    </row>
    <row r="6313" spans="8:315" x14ac:dyDescent="0.35">
      <c r="H6313" s="4"/>
      <c r="J6313" s="8"/>
      <c r="K6313" s="8"/>
      <c r="L6313" s="8"/>
      <c r="M6313" s="8"/>
      <c r="O6313" s="8"/>
      <c r="P6313" s="8"/>
      <c r="R6313" s="8"/>
      <c r="S6313" s="8"/>
      <c r="T6313" s="8"/>
      <c r="U6313" s="8"/>
      <c r="W6313" s="8">
        <f t="shared" si="4585"/>
        <v>251.9</v>
      </c>
      <c r="X6313">
        <v>21679200</v>
      </c>
      <c r="Y6313">
        <f t="shared" si="4586"/>
        <v>6022</v>
      </c>
      <c r="Z6313" s="8">
        <v>0</v>
      </c>
      <c r="AA6313" s="8">
        <v>21.9</v>
      </c>
      <c r="AB6313" s="8">
        <v>90.6</v>
      </c>
      <c r="AC6313" s="4"/>
      <c r="KL6313" s="84"/>
      <c r="KP6313" s="84"/>
      <c r="KS6313" s="74"/>
      <c r="KT6313" s="74"/>
      <c r="KU6313" s="16"/>
      <c r="KV6313" s="72"/>
      <c r="KW6313" s="72"/>
      <c r="KX6313" s="16"/>
      <c r="KZ6313" s="16"/>
      <c r="LA6313" s="16"/>
      <c r="LB6313" s="74"/>
      <c r="LC6313" s="74"/>
    </row>
    <row r="6314" spans="8:315" x14ac:dyDescent="0.35">
      <c r="H6314" s="4"/>
      <c r="J6314" s="8"/>
      <c r="K6314" s="8"/>
      <c r="L6314" s="8"/>
      <c r="M6314" s="8"/>
      <c r="O6314" s="8"/>
      <c r="P6314" s="8"/>
      <c r="R6314" s="8"/>
      <c r="S6314" s="8"/>
      <c r="T6314" s="8"/>
      <c r="U6314" s="8"/>
      <c r="W6314" s="8">
        <f t="shared" si="4585"/>
        <v>252</v>
      </c>
      <c r="X6314">
        <v>21682800</v>
      </c>
      <c r="Y6314">
        <f t="shared" si="4586"/>
        <v>6023</v>
      </c>
      <c r="Z6314" s="8">
        <v>0</v>
      </c>
      <c r="AA6314" s="8">
        <v>21.9</v>
      </c>
      <c r="AB6314" s="8">
        <v>92</v>
      </c>
      <c r="AC6314" s="4"/>
      <c r="KL6314" s="84"/>
      <c r="KP6314" s="84"/>
      <c r="KS6314" s="74"/>
      <c r="KT6314" s="74"/>
      <c r="KU6314" s="16"/>
      <c r="KV6314" s="72"/>
      <c r="KW6314" s="72"/>
      <c r="KX6314" s="16"/>
      <c r="KZ6314" s="16"/>
      <c r="LA6314" s="16"/>
      <c r="LB6314" s="74"/>
      <c r="LC6314" s="74"/>
    </row>
    <row r="6315" spans="8:315" x14ac:dyDescent="0.35">
      <c r="H6315" s="4"/>
      <c r="J6315" s="8"/>
      <c r="K6315" s="8"/>
      <c r="L6315" s="8"/>
      <c r="M6315" s="8"/>
      <c r="O6315" s="8"/>
      <c r="P6315" s="8"/>
      <c r="R6315" s="8"/>
      <c r="S6315" s="8"/>
      <c r="T6315" s="8"/>
      <c r="U6315" s="8"/>
      <c r="W6315" s="8">
        <f t="shared" si="4585"/>
        <v>252</v>
      </c>
      <c r="X6315">
        <v>21686400</v>
      </c>
      <c r="Y6315">
        <f t="shared" si="4586"/>
        <v>6024</v>
      </c>
      <c r="Z6315" s="8">
        <v>0.6</v>
      </c>
      <c r="AA6315" s="8">
        <v>21.9</v>
      </c>
      <c r="AB6315" s="8">
        <v>89.2</v>
      </c>
      <c r="AC6315" s="4"/>
      <c r="KL6315" s="84"/>
      <c r="KP6315" s="84"/>
      <c r="KS6315" s="74"/>
      <c r="KT6315" s="74"/>
      <c r="KU6315" s="16"/>
      <c r="KV6315" s="72"/>
      <c r="KW6315" s="72"/>
      <c r="KX6315" s="16"/>
      <c r="KZ6315" s="16"/>
      <c r="LA6315" s="16"/>
      <c r="LB6315" s="74"/>
      <c r="LC6315" s="74"/>
    </row>
    <row r="6316" spans="8:315" x14ac:dyDescent="0.35">
      <c r="H6316" s="4"/>
      <c r="J6316" s="8"/>
      <c r="K6316" s="8"/>
      <c r="L6316" s="8"/>
      <c r="M6316" s="8"/>
      <c r="O6316" s="8"/>
      <c r="P6316" s="8"/>
      <c r="R6316" s="8"/>
      <c r="S6316" s="8"/>
      <c r="T6316" s="8"/>
      <c r="U6316" s="8"/>
      <c r="W6316" s="8">
        <f t="shared" si="4585"/>
        <v>252</v>
      </c>
      <c r="X6316">
        <v>21690000</v>
      </c>
      <c r="Y6316">
        <f t="shared" si="4586"/>
        <v>6025</v>
      </c>
      <c r="Z6316" s="8">
        <v>0.6</v>
      </c>
      <c r="AA6316" s="8">
        <v>21.6</v>
      </c>
      <c r="AB6316" s="8">
        <v>90.9</v>
      </c>
      <c r="AC6316" s="4"/>
      <c r="KL6316" s="84"/>
      <c r="KP6316" s="84"/>
      <c r="KS6316" s="74"/>
      <c r="KT6316" s="74"/>
      <c r="KU6316" s="16"/>
      <c r="KV6316" s="72"/>
      <c r="KW6316" s="72"/>
      <c r="KX6316" s="16"/>
      <c r="KZ6316" s="16"/>
      <c r="LA6316" s="16"/>
      <c r="LB6316" s="74"/>
      <c r="LC6316" s="74"/>
    </row>
    <row r="6317" spans="8:315" x14ac:dyDescent="0.35">
      <c r="H6317" s="4"/>
      <c r="J6317" s="8"/>
      <c r="K6317" s="8"/>
      <c r="L6317" s="8"/>
      <c r="M6317" s="8"/>
      <c r="O6317" s="8"/>
      <c r="P6317" s="8"/>
      <c r="R6317" s="8"/>
      <c r="S6317" s="8"/>
      <c r="T6317" s="8"/>
      <c r="U6317" s="8"/>
      <c r="W6317" s="8">
        <f t="shared" si="4585"/>
        <v>252.1</v>
      </c>
      <c r="X6317">
        <v>21693600</v>
      </c>
      <c r="Y6317">
        <f t="shared" si="4586"/>
        <v>6026</v>
      </c>
      <c r="Z6317" s="8">
        <v>0.6</v>
      </c>
      <c r="AA6317" s="8">
        <v>21.2</v>
      </c>
      <c r="AB6317" s="8">
        <v>90.7</v>
      </c>
      <c r="AC6317" s="4"/>
      <c r="KL6317" s="84"/>
      <c r="KP6317" s="84"/>
      <c r="KS6317" s="74"/>
      <c r="KT6317" s="74"/>
      <c r="KU6317" s="16"/>
      <c r="KV6317" s="72"/>
      <c r="KW6317" s="72"/>
      <c r="KX6317" s="16"/>
      <c r="KZ6317" s="16"/>
      <c r="LA6317" s="16"/>
      <c r="LB6317" s="74"/>
      <c r="LC6317" s="74"/>
    </row>
    <row r="6318" spans="8:315" x14ac:dyDescent="0.35">
      <c r="H6318" s="4"/>
      <c r="J6318" s="8"/>
      <c r="K6318" s="8"/>
      <c r="L6318" s="8"/>
      <c r="M6318" s="8"/>
      <c r="O6318" s="8"/>
      <c r="P6318" s="8"/>
      <c r="R6318" s="8"/>
      <c r="S6318" s="8"/>
      <c r="T6318" s="8"/>
      <c r="U6318" s="8"/>
      <c r="W6318" s="8">
        <f t="shared" si="4585"/>
        <v>252.1</v>
      </c>
      <c r="X6318">
        <v>21697200</v>
      </c>
      <c r="Y6318">
        <f t="shared" si="4586"/>
        <v>6027</v>
      </c>
      <c r="Z6318" s="8">
        <v>0.6</v>
      </c>
      <c r="AA6318" s="8">
        <v>21.1</v>
      </c>
      <c r="AB6318" s="8">
        <v>92.1</v>
      </c>
      <c r="AC6318" s="4"/>
      <c r="KL6318" s="84"/>
      <c r="KP6318" s="84"/>
      <c r="KS6318" s="74"/>
      <c r="KT6318" s="74"/>
      <c r="KU6318" s="16"/>
      <c r="KV6318" s="72"/>
      <c r="KW6318" s="72"/>
      <c r="KX6318" s="16"/>
      <c r="KZ6318" s="16"/>
      <c r="LA6318" s="16"/>
      <c r="LB6318" s="74"/>
      <c r="LC6318" s="74"/>
    </row>
    <row r="6319" spans="8:315" x14ac:dyDescent="0.35">
      <c r="H6319" s="4"/>
      <c r="J6319" s="8"/>
      <c r="K6319" s="8"/>
      <c r="L6319" s="8"/>
      <c r="M6319" s="8"/>
      <c r="O6319" s="8"/>
      <c r="P6319" s="8"/>
      <c r="R6319" s="8"/>
      <c r="S6319" s="8"/>
      <c r="T6319" s="8"/>
      <c r="U6319" s="8"/>
      <c r="W6319" s="8">
        <f t="shared" si="4585"/>
        <v>252.2</v>
      </c>
      <c r="X6319">
        <v>21700800</v>
      </c>
      <c r="Y6319">
        <f t="shared" si="4586"/>
        <v>6028</v>
      </c>
      <c r="Z6319" s="8">
        <v>0.3</v>
      </c>
      <c r="AA6319" s="8">
        <v>21.2</v>
      </c>
      <c r="AB6319" s="8">
        <v>91.2</v>
      </c>
      <c r="AC6319" s="4"/>
      <c r="KL6319" s="84"/>
      <c r="KP6319" s="84"/>
      <c r="KS6319" s="74"/>
      <c r="KT6319" s="74"/>
      <c r="KU6319" s="16"/>
      <c r="KV6319" s="72"/>
      <c r="KW6319" s="72"/>
      <c r="KX6319" s="16"/>
      <c r="KZ6319" s="16"/>
      <c r="LA6319" s="16"/>
      <c r="LB6319" s="74"/>
      <c r="LC6319" s="74"/>
    </row>
    <row r="6320" spans="8:315" x14ac:dyDescent="0.35">
      <c r="H6320" s="4"/>
      <c r="J6320" s="8"/>
      <c r="K6320" s="8"/>
      <c r="L6320" s="8"/>
      <c r="M6320" s="8"/>
      <c r="O6320" s="8"/>
      <c r="P6320" s="8"/>
      <c r="R6320" s="8"/>
      <c r="S6320" s="8"/>
      <c r="T6320" s="8"/>
      <c r="U6320" s="8"/>
      <c r="W6320" s="8">
        <f t="shared" si="4585"/>
        <v>252.2</v>
      </c>
      <c r="X6320">
        <v>21704400</v>
      </c>
      <c r="Y6320">
        <f t="shared" si="4586"/>
        <v>6029</v>
      </c>
      <c r="Z6320" s="8">
        <v>0</v>
      </c>
      <c r="AA6320" s="8">
        <v>21.1</v>
      </c>
      <c r="AB6320" s="8">
        <v>92.5</v>
      </c>
      <c r="AC6320" s="4"/>
      <c r="KL6320" s="84"/>
      <c r="KP6320" s="84"/>
      <c r="KS6320" s="74"/>
      <c r="KT6320" s="74"/>
      <c r="KU6320" s="16"/>
      <c r="KV6320" s="72"/>
      <c r="KW6320" s="72"/>
      <c r="KX6320" s="16"/>
      <c r="KZ6320" s="16"/>
      <c r="LA6320" s="16"/>
      <c r="LB6320" s="74"/>
      <c r="LC6320" s="74"/>
    </row>
    <row r="6321" spans="8:315" x14ac:dyDescent="0.35">
      <c r="H6321" s="4"/>
      <c r="J6321" s="8"/>
      <c r="K6321" s="8"/>
      <c r="L6321" s="8"/>
      <c r="M6321" s="8"/>
      <c r="O6321" s="8"/>
      <c r="P6321" s="8"/>
      <c r="R6321" s="8"/>
      <c r="S6321" s="8"/>
      <c r="T6321" s="8"/>
      <c r="U6321" s="8"/>
      <c r="W6321" s="8">
        <f t="shared" si="4585"/>
        <v>252.3</v>
      </c>
      <c r="X6321">
        <v>21708000</v>
      </c>
      <c r="Y6321">
        <f t="shared" si="4586"/>
        <v>6030</v>
      </c>
      <c r="Z6321" s="8">
        <v>0.8</v>
      </c>
      <c r="AA6321" s="8">
        <v>21</v>
      </c>
      <c r="AB6321" s="8">
        <v>93.4</v>
      </c>
      <c r="AC6321" s="4"/>
      <c r="KL6321" s="84"/>
      <c r="KP6321" s="84"/>
      <c r="KS6321" s="74"/>
      <c r="KT6321" s="74"/>
      <c r="KU6321" s="16"/>
      <c r="KV6321" s="72"/>
      <c r="KW6321" s="72"/>
      <c r="KX6321" s="16"/>
      <c r="KZ6321" s="16"/>
      <c r="LA6321" s="16"/>
      <c r="LB6321" s="74"/>
      <c r="LC6321" s="74"/>
    </row>
    <row r="6322" spans="8:315" x14ac:dyDescent="0.35">
      <c r="H6322" s="4"/>
      <c r="J6322" s="8"/>
      <c r="K6322" s="8"/>
      <c r="L6322" s="8"/>
      <c r="M6322" s="8"/>
      <c r="O6322" s="8"/>
      <c r="P6322" s="8"/>
      <c r="R6322" s="8"/>
      <c r="S6322" s="8"/>
      <c r="T6322" s="8"/>
      <c r="U6322" s="8"/>
      <c r="W6322" s="8">
        <f t="shared" si="4585"/>
        <v>252.3</v>
      </c>
      <c r="X6322">
        <v>21711600</v>
      </c>
      <c r="Y6322">
        <f t="shared" si="4586"/>
        <v>6031</v>
      </c>
      <c r="Z6322" s="8">
        <v>9.4</v>
      </c>
      <c r="AA6322" s="8">
        <v>21</v>
      </c>
      <c r="AB6322" s="8">
        <v>92.9</v>
      </c>
      <c r="AC6322" s="4"/>
      <c r="KL6322" s="84"/>
      <c r="KP6322" s="84"/>
      <c r="KS6322" s="74"/>
      <c r="KT6322" s="74"/>
      <c r="KU6322" s="16"/>
      <c r="KV6322" s="72"/>
      <c r="KW6322" s="72"/>
      <c r="KX6322" s="16"/>
      <c r="KZ6322" s="16"/>
      <c r="LA6322" s="16"/>
      <c r="LB6322" s="74"/>
      <c r="LC6322" s="74"/>
    </row>
    <row r="6323" spans="8:315" x14ac:dyDescent="0.35">
      <c r="H6323" s="4"/>
      <c r="J6323" s="8"/>
      <c r="K6323" s="8"/>
      <c r="L6323" s="8"/>
      <c r="M6323" s="8"/>
      <c r="O6323" s="8"/>
      <c r="P6323" s="8"/>
      <c r="R6323" s="8"/>
      <c r="S6323" s="8"/>
      <c r="T6323" s="8"/>
      <c r="U6323" s="8"/>
      <c r="W6323" s="8">
        <f t="shared" si="4585"/>
        <v>252.3</v>
      </c>
      <c r="X6323">
        <v>21715200</v>
      </c>
      <c r="Y6323">
        <f t="shared" si="4586"/>
        <v>6032</v>
      </c>
      <c r="Z6323" s="8">
        <v>38.1</v>
      </c>
      <c r="AA6323" s="8">
        <v>21.1</v>
      </c>
      <c r="AB6323" s="8">
        <v>93</v>
      </c>
      <c r="AC6323" s="4"/>
      <c r="KL6323" s="84"/>
      <c r="KP6323" s="84"/>
      <c r="KS6323" s="74"/>
      <c r="KT6323" s="74"/>
      <c r="KU6323" s="16"/>
      <c r="KV6323" s="72"/>
      <c r="KW6323" s="72"/>
      <c r="KX6323" s="16"/>
      <c r="KZ6323" s="16"/>
      <c r="LA6323" s="16"/>
      <c r="LB6323" s="74"/>
      <c r="LC6323" s="74"/>
    </row>
    <row r="6324" spans="8:315" x14ac:dyDescent="0.35">
      <c r="H6324" s="4"/>
      <c r="J6324" s="8"/>
      <c r="K6324" s="8"/>
      <c r="L6324" s="8"/>
      <c r="M6324" s="8"/>
      <c r="O6324" s="8"/>
      <c r="P6324" s="8"/>
      <c r="R6324" s="8"/>
      <c r="S6324" s="8"/>
      <c r="T6324" s="8"/>
      <c r="U6324" s="8"/>
      <c r="W6324" s="8">
        <f t="shared" si="4585"/>
        <v>252.4</v>
      </c>
      <c r="X6324">
        <v>21718800</v>
      </c>
      <c r="Y6324">
        <f t="shared" si="4586"/>
        <v>6033</v>
      </c>
      <c r="Z6324" s="8">
        <v>60</v>
      </c>
      <c r="AA6324" s="8">
        <v>21.4</v>
      </c>
      <c r="AB6324" s="8">
        <v>93.2</v>
      </c>
      <c r="AC6324" s="4"/>
      <c r="KL6324" s="84"/>
      <c r="KP6324" s="84"/>
      <c r="KS6324" s="74"/>
      <c r="KT6324" s="74"/>
      <c r="KU6324" s="16"/>
      <c r="KV6324" s="72"/>
      <c r="KW6324" s="72"/>
      <c r="KX6324" s="16"/>
      <c r="KZ6324" s="16"/>
      <c r="LA6324" s="16"/>
      <c r="LB6324" s="74"/>
      <c r="LC6324" s="74"/>
    </row>
    <row r="6325" spans="8:315" x14ac:dyDescent="0.35">
      <c r="H6325" s="4"/>
      <c r="J6325" s="8"/>
      <c r="K6325" s="8"/>
      <c r="L6325" s="8"/>
      <c r="M6325" s="8"/>
      <c r="O6325" s="8"/>
      <c r="P6325" s="8"/>
      <c r="R6325" s="8"/>
      <c r="S6325" s="8"/>
      <c r="T6325" s="8"/>
      <c r="U6325" s="8"/>
      <c r="W6325" s="8">
        <f t="shared" si="4585"/>
        <v>252.4</v>
      </c>
      <c r="X6325">
        <v>21722400</v>
      </c>
      <c r="Y6325">
        <f t="shared" si="4586"/>
        <v>6034</v>
      </c>
      <c r="Z6325" s="8">
        <v>85.6</v>
      </c>
      <c r="AA6325" s="8">
        <v>21.5</v>
      </c>
      <c r="AB6325" s="8">
        <v>93.8</v>
      </c>
      <c r="AC6325" s="4"/>
      <c r="KL6325" s="84"/>
      <c r="KP6325" s="84"/>
      <c r="KS6325" s="74"/>
      <c r="KT6325" s="74"/>
      <c r="KU6325" s="16"/>
      <c r="KV6325" s="72"/>
      <c r="KW6325" s="72"/>
      <c r="KX6325" s="16"/>
      <c r="KZ6325" s="16"/>
      <c r="LA6325" s="16"/>
      <c r="LB6325" s="74"/>
      <c r="LC6325" s="74"/>
    </row>
    <row r="6326" spans="8:315" x14ac:dyDescent="0.35">
      <c r="H6326" s="4"/>
      <c r="J6326" s="8"/>
      <c r="K6326" s="8"/>
      <c r="L6326" s="8"/>
      <c r="M6326" s="8"/>
      <c r="O6326" s="8"/>
      <c r="P6326" s="8"/>
      <c r="R6326" s="8"/>
      <c r="S6326" s="8"/>
      <c r="T6326" s="8"/>
      <c r="U6326" s="8"/>
      <c r="W6326" s="8">
        <f t="shared" si="4585"/>
        <v>252.5</v>
      </c>
      <c r="X6326">
        <v>21726000</v>
      </c>
      <c r="Y6326">
        <f t="shared" si="4586"/>
        <v>6035</v>
      </c>
      <c r="Z6326" s="8">
        <v>128.1</v>
      </c>
      <c r="AA6326" s="8">
        <v>22.3</v>
      </c>
      <c r="AB6326" s="8">
        <v>91.6</v>
      </c>
      <c r="AC6326" s="4"/>
      <c r="KL6326" s="84"/>
      <c r="KP6326" s="84"/>
      <c r="KS6326" s="74"/>
      <c r="KT6326" s="74"/>
      <c r="KU6326" s="16"/>
      <c r="KV6326" s="72"/>
      <c r="KW6326" s="72"/>
      <c r="KX6326" s="16"/>
      <c r="KZ6326" s="16"/>
      <c r="LA6326" s="16"/>
      <c r="LB6326" s="74"/>
      <c r="LC6326" s="74"/>
    </row>
    <row r="6327" spans="8:315" x14ac:dyDescent="0.35">
      <c r="H6327" s="4"/>
      <c r="J6327" s="8"/>
      <c r="K6327" s="8"/>
      <c r="L6327" s="8"/>
      <c r="M6327" s="8"/>
      <c r="O6327" s="8"/>
      <c r="P6327" s="8"/>
      <c r="R6327" s="8"/>
      <c r="S6327" s="8"/>
      <c r="T6327" s="8"/>
      <c r="U6327" s="8"/>
      <c r="W6327" s="8">
        <f t="shared" si="4585"/>
        <v>252.5</v>
      </c>
      <c r="X6327">
        <v>21729600</v>
      </c>
      <c r="Y6327">
        <f t="shared" si="4586"/>
        <v>6036</v>
      </c>
      <c r="Z6327" s="8">
        <v>66.099999999999994</v>
      </c>
      <c r="AA6327" s="8">
        <v>23.1</v>
      </c>
      <c r="AB6327" s="8">
        <v>90.8</v>
      </c>
      <c r="AC6327" s="4"/>
      <c r="KL6327" s="84"/>
      <c r="KP6327" s="84"/>
      <c r="KS6327" s="74"/>
      <c r="KT6327" s="74"/>
      <c r="KU6327" s="16"/>
      <c r="KV6327" s="72"/>
      <c r="KW6327" s="72"/>
      <c r="KX6327" s="16"/>
      <c r="KZ6327" s="16"/>
      <c r="LA6327" s="16"/>
      <c r="LB6327" s="74"/>
      <c r="LC6327" s="74"/>
    </row>
    <row r="6328" spans="8:315" x14ac:dyDescent="0.35">
      <c r="H6328" s="4"/>
      <c r="J6328" s="8"/>
      <c r="K6328" s="8"/>
      <c r="L6328" s="8"/>
      <c r="M6328" s="8"/>
      <c r="O6328" s="8"/>
      <c r="P6328" s="8"/>
      <c r="R6328" s="8"/>
      <c r="S6328" s="8"/>
      <c r="T6328" s="8"/>
      <c r="U6328" s="8"/>
      <c r="W6328" s="8">
        <f t="shared" si="4585"/>
        <v>252.5</v>
      </c>
      <c r="X6328">
        <v>21733200</v>
      </c>
      <c r="Y6328">
        <f t="shared" si="4586"/>
        <v>6037</v>
      </c>
      <c r="Z6328" s="8">
        <v>89.4</v>
      </c>
      <c r="AA6328" s="8">
        <v>23.1</v>
      </c>
      <c r="AB6328" s="8">
        <v>92.4</v>
      </c>
      <c r="AC6328" s="4"/>
      <c r="KL6328" s="84"/>
      <c r="KP6328" s="84"/>
      <c r="KS6328" s="74"/>
      <c r="KT6328" s="74"/>
      <c r="KU6328" s="16"/>
      <c r="KV6328" s="72"/>
      <c r="KW6328" s="72"/>
      <c r="KX6328" s="16"/>
      <c r="KZ6328" s="16"/>
      <c r="LA6328" s="16"/>
      <c r="LB6328" s="74"/>
      <c r="LC6328" s="74"/>
    </row>
    <row r="6329" spans="8:315" x14ac:dyDescent="0.35">
      <c r="H6329" s="4"/>
      <c r="J6329" s="8"/>
      <c r="K6329" s="8"/>
      <c r="L6329" s="8"/>
      <c r="M6329" s="8"/>
      <c r="O6329" s="8"/>
      <c r="P6329" s="8"/>
      <c r="R6329" s="8"/>
      <c r="S6329" s="8"/>
      <c r="T6329" s="8"/>
      <c r="U6329" s="8"/>
      <c r="W6329" s="8">
        <f t="shared" si="4585"/>
        <v>252.6</v>
      </c>
      <c r="X6329">
        <v>21736800</v>
      </c>
      <c r="Y6329">
        <f t="shared" si="4586"/>
        <v>6038</v>
      </c>
      <c r="Z6329" s="8">
        <v>201.4</v>
      </c>
      <c r="AA6329" s="8">
        <v>24.3</v>
      </c>
      <c r="AB6329" s="8">
        <v>88</v>
      </c>
      <c r="AC6329" s="4"/>
      <c r="KL6329" s="84"/>
      <c r="KP6329" s="84"/>
      <c r="KS6329" s="74"/>
      <c r="KT6329" s="74"/>
      <c r="KU6329" s="16"/>
      <c r="KV6329" s="72"/>
      <c r="KW6329" s="72"/>
      <c r="KX6329" s="16"/>
      <c r="KZ6329" s="16"/>
      <c r="LA6329" s="16"/>
      <c r="LB6329" s="74"/>
      <c r="LC6329" s="74"/>
    </row>
    <row r="6330" spans="8:315" x14ac:dyDescent="0.35">
      <c r="H6330" s="4"/>
      <c r="J6330" s="8"/>
      <c r="K6330" s="8"/>
      <c r="L6330" s="8"/>
      <c r="M6330" s="8"/>
      <c r="O6330" s="8"/>
      <c r="P6330" s="8"/>
      <c r="R6330" s="8"/>
      <c r="S6330" s="8"/>
      <c r="T6330" s="8"/>
      <c r="U6330" s="8"/>
      <c r="W6330" s="8">
        <f t="shared" si="4585"/>
        <v>252.6</v>
      </c>
      <c r="X6330">
        <v>21740400</v>
      </c>
      <c r="Y6330">
        <f t="shared" si="4586"/>
        <v>6039</v>
      </c>
      <c r="Z6330" s="8">
        <v>320</v>
      </c>
      <c r="AA6330" s="8">
        <v>25.4</v>
      </c>
      <c r="AB6330" s="8">
        <v>84.7</v>
      </c>
      <c r="AC6330" s="4"/>
      <c r="KL6330" s="84"/>
      <c r="KP6330" s="84"/>
      <c r="KS6330" s="74"/>
      <c r="KT6330" s="74"/>
      <c r="KU6330" s="16"/>
      <c r="KV6330" s="72"/>
      <c r="KW6330" s="72"/>
      <c r="KX6330" s="16"/>
      <c r="KZ6330" s="16"/>
      <c r="LA6330" s="16"/>
      <c r="LB6330" s="74"/>
      <c r="LC6330" s="74"/>
    </row>
    <row r="6331" spans="8:315" x14ac:dyDescent="0.35">
      <c r="H6331" s="4"/>
      <c r="J6331" s="8"/>
      <c r="K6331" s="8"/>
      <c r="L6331" s="8"/>
      <c r="M6331" s="8"/>
      <c r="O6331" s="8"/>
      <c r="P6331" s="8"/>
      <c r="R6331" s="8"/>
      <c r="S6331" s="8"/>
      <c r="T6331" s="8"/>
      <c r="U6331" s="8"/>
      <c r="W6331" s="8">
        <f t="shared" si="4585"/>
        <v>252.7</v>
      </c>
      <c r="X6331">
        <v>21744000</v>
      </c>
      <c r="Y6331">
        <f t="shared" si="4586"/>
        <v>6040</v>
      </c>
      <c r="Z6331" s="8">
        <v>369.4</v>
      </c>
      <c r="AA6331" s="8">
        <v>26.6</v>
      </c>
      <c r="AB6331" s="8">
        <v>78.400000000000006</v>
      </c>
      <c r="AC6331" s="4"/>
      <c r="KL6331" s="84"/>
      <c r="KP6331" s="84"/>
      <c r="KS6331" s="74"/>
      <c r="KT6331" s="74"/>
      <c r="KU6331" s="16"/>
      <c r="KV6331" s="72"/>
      <c r="KW6331" s="72"/>
      <c r="KX6331" s="16"/>
      <c r="KZ6331" s="16"/>
      <c r="LA6331" s="16"/>
      <c r="LB6331" s="74"/>
      <c r="LC6331" s="74"/>
    </row>
    <row r="6332" spans="8:315" x14ac:dyDescent="0.35">
      <c r="H6332" s="4"/>
      <c r="J6332" s="8"/>
      <c r="K6332" s="8"/>
      <c r="L6332" s="8"/>
      <c r="M6332" s="8"/>
      <c r="O6332" s="8"/>
      <c r="P6332" s="8"/>
      <c r="R6332" s="8"/>
      <c r="S6332" s="8"/>
      <c r="T6332" s="8"/>
      <c r="U6332" s="8"/>
      <c r="W6332" s="8">
        <f t="shared" si="4585"/>
        <v>252.7</v>
      </c>
      <c r="X6332">
        <v>21747600</v>
      </c>
      <c r="Y6332">
        <f t="shared" si="4586"/>
        <v>6041</v>
      </c>
      <c r="Z6332" s="8">
        <v>193.1</v>
      </c>
      <c r="AA6332" s="8">
        <v>27.1</v>
      </c>
      <c r="AB6332" s="8">
        <v>74.900000000000006</v>
      </c>
      <c r="AC6332" s="4"/>
      <c r="KL6332" s="84"/>
      <c r="KP6332" s="84"/>
      <c r="KS6332" s="74"/>
      <c r="KT6332" s="74"/>
      <c r="KU6332" s="16"/>
      <c r="KV6332" s="72"/>
      <c r="KW6332" s="72"/>
      <c r="KX6332" s="16"/>
      <c r="KZ6332" s="16"/>
      <c r="LA6332" s="16"/>
      <c r="LB6332" s="74"/>
      <c r="LC6332" s="74"/>
    </row>
    <row r="6333" spans="8:315" x14ac:dyDescent="0.35">
      <c r="H6333" s="4"/>
      <c r="J6333" s="8"/>
      <c r="K6333" s="8"/>
      <c r="L6333" s="8"/>
      <c r="M6333" s="8"/>
      <c r="O6333" s="8"/>
      <c r="P6333" s="8"/>
      <c r="R6333" s="8"/>
      <c r="S6333" s="8"/>
      <c r="T6333" s="8"/>
      <c r="U6333" s="8"/>
      <c r="W6333" s="8">
        <f t="shared" si="4585"/>
        <v>252.8</v>
      </c>
      <c r="X6333">
        <v>21751200</v>
      </c>
      <c r="Y6333">
        <f t="shared" si="4586"/>
        <v>6042</v>
      </c>
      <c r="Z6333" s="8">
        <v>54.2</v>
      </c>
      <c r="AA6333" s="8">
        <v>26.5</v>
      </c>
      <c r="AB6333" s="8">
        <v>77.599999999999994</v>
      </c>
      <c r="AC6333" s="4"/>
      <c r="KL6333" s="84"/>
      <c r="KP6333" s="84"/>
      <c r="KS6333" s="74"/>
      <c r="KT6333" s="74"/>
      <c r="KU6333" s="16"/>
      <c r="KV6333" s="72"/>
      <c r="KW6333" s="72"/>
      <c r="KX6333" s="16"/>
      <c r="KZ6333" s="16"/>
      <c r="LA6333" s="16"/>
      <c r="LB6333" s="74"/>
      <c r="LC6333" s="74"/>
    </row>
    <row r="6334" spans="8:315" x14ac:dyDescent="0.35">
      <c r="H6334" s="4"/>
      <c r="J6334" s="8"/>
      <c r="K6334" s="8"/>
      <c r="L6334" s="8"/>
      <c r="M6334" s="8"/>
      <c r="O6334" s="8"/>
      <c r="P6334" s="8"/>
      <c r="R6334" s="8"/>
      <c r="S6334" s="8"/>
      <c r="T6334" s="8"/>
      <c r="U6334" s="8"/>
      <c r="W6334" s="8">
        <f t="shared" si="4585"/>
        <v>252.8</v>
      </c>
      <c r="X6334">
        <v>21754800</v>
      </c>
      <c r="Y6334">
        <f t="shared" si="4586"/>
        <v>6043</v>
      </c>
      <c r="Z6334" s="8">
        <v>3.6</v>
      </c>
      <c r="AA6334" s="8">
        <v>26</v>
      </c>
      <c r="AB6334" s="8">
        <v>77.8</v>
      </c>
      <c r="AC6334" s="4"/>
      <c r="KL6334" s="84"/>
      <c r="KP6334" s="84"/>
      <c r="KS6334" s="74"/>
      <c r="KT6334" s="74"/>
      <c r="KU6334" s="16"/>
      <c r="KV6334" s="72"/>
      <c r="KW6334" s="72"/>
      <c r="KX6334" s="16"/>
      <c r="KZ6334" s="16"/>
      <c r="LA6334" s="16"/>
      <c r="LB6334" s="74"/>
      <c r="LC6334" s="74"/>
    </row>
    <row r="6335" spans="8:315" x14ac:dyDescent="0.35">
      <c r="H6335" s="4"/>
      <c r="J6335" s="8"/>
      <c r="K6335" s="8"/>
      <c r="L6335" s="8"/>
      <c r="M6335" s="8"/>
      <c r="O6335" s="8"/>
      <c r="P6335" s="8"/>
      <c r="R6335" s="8"/>
      <c r="S6335" s="8"/>
      <c r="T6335" s="8"/>
      <c r="U6335" s="8"/>
      <c r="W6335" s="8">
        <f t="shared" si="4585"/>
        <v>252.8</v>
      </c>
      <c r="X6335">
        <v>21758400</v>
      </c>
      <c r="Y6335">
        <f t="shared" si="4586"/>
        <v>6044</v>
      </c>
      <c r="Z6335" s="8">
        <v>0</v>
      </c>
      <c r="AA6335" s="8">
        <v>25.4</v>
      </c>
      <c r="AB6335" s="8">
        <v>78.2</v>
      </c>
      <c r="AC6335" s="4"/>
      <c r="KL6335" s="84"/>
      <c r="KP6335" s="84"/>
      <c r="KS6335" s="74"/>
      <c r="KT6335" s="74"/>
      <c r="KU6335" s="16"/>
      <c r="KV6335" s="72"/>
      <c r="KW6335" s="72"/>
      <c r="KX6335" s="16"/>
      <c r="KZ6335" s="16"/>
      <c r="LA6335" s="16"/>
      <c r="LB6335" s="74"/>
      <c r="LC6335" s="74"/>
    </row>
    <row r="6336" spans="8:315" x14ac:dyDescent="0.35">
      <c r="H6336" s="4"/>
      <c r="J6336" s="8"/>
      <c r="K6336" s="8"/>
      <c r="L6336" s="8"/>
      <c r="M6336" s="8"/>
      <c r="O6336" s="8"/>
      <c r="P6336" s="8"/>
      <c r="R6336" s="8"/>
      <c r="S6336" s="8"/>
      <c r="T6336" s="8"/>
      <c r="U6336" s="8"/>
      <c r="W6336" s="8">
        <f t="shared" si="4585"/>
        <v>252.9</v>
      </c>
      <c r="X6336">
        <v>21762000</v>
      </c>
      <c r="Y6336">
        <f t="shared" si="4586"/>
        <v>6045</v>
      </c>
      <c r="Z6336" s="8">
        <v>0</v>
      </c>
      <c r="AA6336" s="8">
        <v>24.6</v>
      </c>
      <c r="AB6336" s="8">
        <v>75.5</v>
      </c>
      <c r="AC6336" s="4"/>
      <c r="KL6336" s="84"/>
      <c r="KP6336" s="84"/>
      <c r="KS6336" s="74"/>
      <c r="KT6336" s="74"/>
      <c r="KU6336" s="16"/>
      <c r="KV6336" s="72"/>
      <c r="KW6336" s="72"/>
      <c r="KX6336" s="16"/>
      <c r="KZ6336" s="16"/>
      <c r="LA6336" s="16"/>
      <c r="LB6336" s="74"/>
      <c r="LC6336" s="74"/>
    </row>
    <row r="6337" spans="8:315" x14ac:dyDescent="0.35">
      <c r="H6337" s="4"/>
      <c r="J6337" s="8"/>
      <c r="K6337" s="8"/>
      <c r="L6337" s="8"/>
      <c r="M6337" s="8"/>
      <c r="O6337" s="8"/>
      <c r="P6337" s="8"/>
      <c r="R6337" s="8"/>
      <c r="S6337" s="8"/>
      <c r="T6337" s="8"/>
      <c r="U6337" s="8"/>
      <c r="W6337" s="8">
        <f t="shared" si="4585"/>
        <v>252.9</v>
      </c>
      <c r="X6337">
        <v>21765600</v>
      </c>
      <c r="Y6337">
        <f t="shared" si="4586"/>
        <v>6046</v>
      </c>
      <c r="Z6337" s="8">
        <v>0</v>
      </c>
      <c r="AA6337" s="8">
        <v>24</v>
      </c>
      <c r="AB6337" s="8">
        <v>78.8</v>
      </c>
      <c r="AC6337" s="4"/>
      <c r="KL6337" s="84"/>
      <c r="KP6337" s="84"/>
      <c r="KS6337" s="74"/>
      <c r="KT6337" s="74"/>
      <c r="KU6337" s="16"/>
      <c r="KV6337" s="72"/>
      <c r="KW6337" s="72"/>
      <c r="KX6337" s="16"/>
      <c r="KZ6337" s="16"/>
      <c r="LA6337" s="16"/>
      <c r="LB6337" s="74"/>
      <c r="LC6337" s="74"/>
    </row>
    <row r="6338" spans="8:315" x14ac:dyDescent="0.35">
      <c r="H6338" s="4"/>
      <c r="J6338" s="8"/>
      <c r="K6338" s="8"/>
      <c r="L6338" s="8"/>
      <c r="M6338" s="8"/>
      <c r="O6338" s="8"/>
      <c r="P6338" s="8"/>
      <c r="R6338" s="8"/>
      <c r="S6338" s="8"/>
      <c r="T6338" s="8"/>
      <c r="U6338" s="8"/>
      <c r="W6338" s="8">
        <f t="shared" si="4585"/>
        <v>253</v>
      </c>
      <c r="X6338">
        <v>21769200</v>
      </c>
      <c r="Y6338">
        <f t="shared" si="4586"/>
        <v>6047</v>
      </c>
      <c r="Z6338" s="8">
        <v>0</v>
      </c>
      <c r="AA6338" s="8">
        <v>23.1</v>
      </c>
      <c r="AB6338" s="8">
        <v>80.2</v>
      </c>
      <c r="AC6338" s="4"/>
      <c r="KL6338" s="84"/>
      <c r="KP6338" s="84"/>
      <c r="KS6338" s="74"/>
      <c r="KT6338" s="74"/>
      <c r="KU6338" s="16"/>
      <c r="KV6338" s="72"/>
      <c r="KW6338" s="72"/>
      <c r="KX6338" s="16"/>
      <c r="KZ6338" s="16"/>
      <c r="LA6338" s="16"/>
      <c r="LB6338" s="74"/>
      <c r="LC6338" s="74"/>
    </row>
    <row r="6339" spans="8:315" x14ac:dyDescent="0.35">
      <c r="H6339" s="4"/>
      <c r="J6339" s="8"/>
      <c r="K6339" s="8"/>
      <c r="L6339" s="8"/>
      <c r="M6339" s="8"/>
      <c r="O6339" s="8"/>
      <c r="P6339" s="8"/>
      <c r="R6339" s="8"/>
      <c r="S6339" s="8"/>
      <c r="T6339" s="8"/>
      <c r="U6339" s="8"/>
      <c r="W6339" s="8">
        <f t="shared" si="4585"/>
        <v>253</v>
      </c>
      <c r="X6339">
        <v>21772800</v>
      </c>
      <c r="Y6339">
        <f t="shared" si="4586"/>
        <v>6048</v>
      </c>
      <c r="Z6339" s="8">
        <v>0</v>
      </c>
      <c r="AA6339" s="8">
        <v>22.7</v>
      </c>
      <c r="AB6339" s="8">
        <v>83.6</v>
      </c>
      <c r="AC6339" s="4"/>
      <c r="KL6339" s="84"/>
      <c r="KP6339" s="84"/>
      <c r="KS6339" s="74"/>
      <c r="KT6339" s="74"/>
      <c r="KU6339" s="16"/>
      <c r="KV6339" s="72"/>
      <c r="KW6339" s="72"/>
      <c r="KX6339" s="16"/>
      <c r="KZ6339" s="16"/>
      <c r="LA6339" s="16"/>
      <c r="LB6339" s="74"/>
      <c r="LC6339" s="74"/>
    </row>
    <row r="6340" spans="8:315" x14ac:dyDescent="0.35">
      <c r="H6340" s="4"/>
      <c r="J6340" s="8"/>
      <c r="K6340" s="8"/>
      <c r="L6340" s="8"/>
      <c r="M6340" s="8"/>
      <c r="O6340" s="8"/>
      <c r="P6340" s="8"/>
      <c r="R6340" s="8"/>
      <c r="S6340" s="8"/>
      <c r="T6340" s="8"/>
      <c r="U6340" s="8"/>
      <c r="W6340" s="8">
        <f t="shared" si="4585"/>
        <v>253</v>
      </c>
      <c r="X6340">
        <v>21776400</v>
      </c>
      <c r="Y6340">
        <f t="shared" si="4586"/>
        <v>6049</v>
      </c>
      <c r="Z6340" s="8">
        <v>0</v>
      </c>
      <c r="AA6340" s="8">
        <v>21.9</v>
      </c>
      <c r="AB6340" s="8">
        <v>85.2</v>
      </c>
      <c r="AC6340" s="4"/>
      <c r="KL6340" s="84"/>
      <c r="KP6340" s="84"/>
      <c r="KS6340" s="74"/>
      <c r="KT6340" s="74"/>
      <c r="KU6340" s="16"/>
      <c r="KV6340" s="72"/>
      <c r="KW6340" s="72"/>
      <c r="KX6340" s="16"/>
      <c r="KZ6340" s="16"/>
      <c r="LA6340" s="16"/>
      <c r="LB6340" s="74"/>
      <c r="LC6340" s="74"/>
    </row>
    <row r="6341" spans="8:315" x14ac:dyDescent="0.35">
      <c r="H6341" s="4"/>
      <c r="J6341" s="8"/>
      <c r="K6341" s="8"/>
      <c r="L6341" s="8"/>
      <c r="M6341" s="8"/>
      <c r="O6341" s="8"/>
      <c r="P6341" s="8"/>
      <c r="R6341" s="8"/>
      <c r="S6341" s="8"/>
      <c r="T6341" s="8"/>
      <c r="U6341" s="8"/>
      <c r="W6341" s="8">
        <f t="shared" si="4585"/>
        <v>253.1</v>
      </c>
      <c r="X6341">
        <v>21780000</v>
      </c>
      <c r="Y6341">
        <f t="shared" si="4586"/>
        <v>6050</v>
      </c>
      <c r="Z6341" s="8">
        <v>0</v>
      </c>
      <c r="AA6341" s="8">
        <v>21.5</v>
      </c>
      <c r="AB6341" s="8">
        <v>83.9</v>
      </c>
      <c r="AC6341" s="4"/>
      <c r="KL6341" s="84"/>
      <c r="KP6341" s="84"/>
      <c r="KS6341" s="74"/>
      <c r="KT6341" s="74"/>
      <c r="KU6341" s="16"/>
      <c r="KV6341" s="72"/>
      <c r="KW6341" s="72"/>
      <c r="KX6341" s="16"/>
      <c r="KZ6341" s="16"/>
      <c r="LA6341" s="16"/>
      <c r="LB6341" s="74"/>
      <c r="LC6341" s="74"/>
    </row>
    <row r="6342" spans="8:315" x14ac:dyDescent="0.35">
      <c r="H6342" s="4"/>
      <c r="J6342" s="8"/>
      <c r="K6342" s="8"/>
      <c r="L6342" s="8"/>
      <c r="M6342" s="8"/>
      <c r="O6342" s="8"/>
      <c r="P6342" s="8"/>
      <c r="R6342" s="8"/>
      <c r="S6342" s="8"/>
      <c r="T6342" s="8"/>
      <c r="U6342" s="8"/>
      <c r="W6342" s="8">
        <f t="shared" si="4585"/>
        <v>253.1</v>
      </c>
      <c r="X6342">
        <v>21783600</v>
      </c>
      <c r="Y6342">
        <f t="shared" si="4586"/>
        <v>6051</v>
      </c>
      <c r="Z6342" s="8">
        <v>0</v>
      </c>
      <c r="AA6342" s="8">
        <v>20.9</v>
      </c>
      <c r="AB6342" s="8">
        <v>84.3</v>
      </c>
      <c r="AC6342" s="4"/>
      <c r="KL6342" s="84"/>
      <c r="KP6342" s="84"/>
      <c r="KS6342" s="74"/>
      <c r="KT6342" s="74"/>
      <c r="KU6342" s="16"/>
      <c r="KV6342" s="72"/>
      <c r="KW6342" s="72"/>
      <c r="KX6342" s="16"/>
      <c r="KZ6342" s="16"/>
      <c r="LA6342" s="16"/>
      <c r="LB6342" s="74"/>
      <c r="LC6342" s="74"/>
    </row>
    <row r="6343" spans="8:315" x14ac:dyDescent="0.35">
      <c r="H6343" s="4"/>
      <c r="J6343" s="8"/>
      <c r="K6343" s="8"/>
      <c r="L6343" s="8"/>
      <c r="M6343" s="8"/>
      <c r="O6343" s="8"/>
      <c r="P6343" s="8"/>
      <c r="R6343" s="8"/>
      <c r="S6343" s="8"/>
      <c r="T6343" s="8"/>
      <c r="U6343" s="8"/>
      <c r="W6343" s="8">
        <f t="shared" si="4585"/>
        <v>253.2</v>
      </c>
      <c r="X6343">
        <v>21787200</v>
      </c>
      <c r="Y6343">
        <f t="shared" si="4586"/>
        <v>6052</v>
      </c>
      <c r="Z6343" s="8">
        <v>0</v>
      </c>
      <c r="AA6343" s="8">
        <v>20.7</v>
      </c>
      <c r="AB6343" s="8">
        <v>83.9</v>
      </c>
      <c r="AC6343" s="4"/>
      <c r="KL6343" s="84"/>
      <c r="KP6343" s="84"/>
      <c r="KS6343" s="74"/>
      <c r="KT6343" s="74"/>
      <c r="KU6343" s="16"/>
      <c r="KV6343" s="72"/>
      <c r="KW6343" s="72"/>
      <c r="KX6343" s="16"/>
      <c r="KZ6343" s="16"/>
      <c r="LA6343" s="16"/>
      <c r="LB6343" s="74"/>
      <c r="LC6343" s="74"/>
    </row>
    <row r="6344" spans="8:315" x14ac:dyDescent="0.35">
      <c r="H6344" s="4"/>
      <c r="J6344" s="8"/>
      <c r="K6344" s="8"/>
      <c r="L6344" s="8"/>
      <c r="M6344" s="8"/>
      <c r="O6344" s="8"/>
      <c r="P6344" s="8"/>
      <c r="R6344" s="8"/>
      <c r="S6344" s="8"/>
      <c r="T6344" s="8"/>
      <c r="U6344" s="8"/>
      <c r="W6344" s="8">
        <f t="shared" si="4585"/>
        <v>253.2</v>
      </c>
      <c r="X6344">
        <v>21790800</v>
      </c>
      <c r="Y6344">
        <f t="shared" si="4586"/>
        <v>6053</v>
      </c>
      <c r="Z6344" s="8">
        <v>0</v>
      </c>
      <c r="AA6344" s="8">
        <v>20.5</v>
      </c>
      <c r="AB6344" s="8">
        <v>87</v>
      </c>
      <c r="AC6344" s="4"/>
      <c r="KL6344" s="84"/>
      <c r="KP6344" s="84"/>
      <c r="KS6344" s="74"/>
      <c r="KT6344" s="74"/>
      <c r="KU6344" s="16"/>
      <c r="KV6344" s="72"/>
      <c r="KW6344" s="72"/>
      <c r="KX6344" s="16"/>
      <c r="KZ6344" s="16"/>
      <c r="LA6344" s="16"/>
      <c r="LB6344" s="74"/>
      <c r="LC6344" s="74"/>
    </row>
    <row r="6345" spans="8:315" x14ac:dyDescent="0.35">
      <c r="H6345" s="4"/>
      <c r="J6345" s="8"/>
      <c r="K6345" s="8"/>
      <c r="L6345" s="8"/>
      <c r="M6345" s="8"/>
      <c r="O6345" s="8"/>
      <c r="P6345" s="8"/>
      <c r="R6345" s="8"/>
      <c r="S6345" s="8"/>
      <c r="T6345" s="8"/>
      <c r="U6345" s="8"/>
      <c r="W6345" s="8">
        <f t="shared" si="4585"/>
        <v>253.3</v>
      </c>
      <c r="X6345">
        <v>21794400</v>
      </c>
      <c r="Y6345">
        <f t="shared" si="4586"/>
        <v>6054</v>
      </c>
      <c r="Z6345" s="8">
        <v>6.7</v>
      </c>
      <c r="AA6345" s="8">
        <v>20.2</v>
      </c>
      <c r="AB6345" s="8">
        <v>87.9</v>
      </c>
      <c r="AC6345" s="4"/>
      <c r="KL6345" s="84"/>
      <c r="KP6345" s="84"/>
      <c r="KS6345" s="74"/>
      <c r="KT6345" s="74"/>
      <c r="KU6345" s="16"/>
      <c r="KV6345" s="72"/>
      <c r="KW6345" s="72"/>
      <c r="KX6345" s="16"/>
      <c r="KZ6345" s="16"/>
      <c r="LA6345" s="16"/>
      <c r="LB6345" s="74"/>
      <c r="LC6345" s="74"/>
    </row>
    <row r="6346" spans="8:315" x14ac:dyDescent="0.35">
      <c r="H6346" s="4"/>
      <c r="J6346" s="8"/>
      <c r="K6346" s="8"/>
      <c r="L6346" s="8"/>
      <c r="M6346" s="8"/>
      <c r="O6346" s="8"/>
      <c r="P6346" s="8"/>
      <c r="R6346" s="8"/>
      <c r="S6346" s="8"/>
      <c r="T6346" s="8"/>
      <c r="U6346" s="8"/>
      <c r="W6346" s="8">
        <f t="shared" si="4585"/>
        <v>253.3</v>
      </c>
      <c r="X6346">
        <v>21798000</v>
      </c>
      <c r="Y6346">
        <f t="shared" si="4586"/>
        <v>6055</v>
      </c>
      <c r="Z6346" s="8">
        <v>97.5</v>
      </c>
      <c r="AA6346" s="8">
        <v>20.5</v>
      </c>
      <c r="AB6346" s="8">
        <v>85</v>
      </c>
      <c r="AC6346" s="4"/>
      <c r="KL6346" s="84"/>
      <c r="KP6346" s="84"/>
      <c r="KS6346" s="74"/>
      <c r="KT6346" s="74"/>
      <c r="KU6346" s="16"/>
      <c r="KV6346" s="72"/>
      <c r="KW6346" s="72"/>
      <c r="KX6346" s="16"/>
      <c r="KZ6346" s="16"/>
      <c r="LA6346" s="16"/>
      <c r="LB6346" s="74"/>
      <c r="LC6346" s="74"/>
    </row>
    <row r="6347" spans="8:315" x14ac:dyDescent="0.35">
      <c r="H6347" s="4"/>
      <c r="J6347" s="8"/>
      <c r="K6347" s="8"/>
      <c r="L6347" s="8"/>
      <c r="M6347" s="8"/>
      <c r="O6347" s="8"/>
      <c r="P6347" s="8"/>
      <c r="R6347" s="8"/>
      <c r="S6347" s="8"/>
      <c r="T6347" s="8"/>
      <c r="U6347" s="8"/>
      <c r="W6347" s="8">
        <f t="shared" si="4585"/>
        <v>253.3</v>
      </c>
      <c r="X6347">
        <v>21801600</v>
      </c>
      <c r="Y6347">
        <f t="shared" si="4586"/>
        <v>6056</v>
      </c>
      <c r="Z6347" s="8">
        <v>235.6</v>
      </c>
      <c r="AA6347" s="8">
        <v>21.3</v>
      </c>
      <c r="AB6347" s="8">
        <v>82</v>
      </c>
      <c r="AC6347" s="4"/>
      <c r="KL6347" s="84"/>
      <c r="KP6347" s="84"/>
      <c r="KS6347" s="74"/>
      <c r="KT6347" s="74"/>
      <c r="KU6347" s="16"/>
      <c r="KV6347" s="72"/>
      <c r="KW6347" s="72"/>
      <c r="KX6347" s="16"/>
      <c r="KZ6347" s="16"/>
      <c r="LA6347" s="16"/>
      <c r="LB6347" s="74"/>
      <c r="LC6347" s="74"/>
    </row>
    <row r="6348" spans="8:315" x14ac:dyDescent="0.35">
      <c r="H6348" s="4"/>
      <c r="J6348" s="8"/>
      <c r="K6348" s="8"/>
      <c r="L6348" s="8"/>
      <c r="M6348" s="8"/>
      <c r="O6348" s="8"/>
      <c r="P6348" s="8"/>
      <c r="R6348" s="8"/>
      <c r="S6348" s="8"/>
      <c r="T6348" s="8"/>
      <c r="U6348" s="8"/>
      <c r="W6348" s="8">
        <f t="shared" si="4585"/>
        <v>253.4</v>
      </c>
      <c r="X6348">
        <v>21805200</v>
      </c>
      <c r="Y6348">
        <f t="shared" si="4586"/>
        <v>6057</v>
      </c>
      <c r="Z6348" s="8">
        <v>330</v>
      </c>
      <c r="AA6348" s="8">
        <v>22</v>
      </c>
      <c r="AB6348" s="8">
        <v>78.3</v>
      </c>
      <c r="AC6348" s="4"/>
      <c r="KL6348" s="84"/>
      <c r="KP6348" s="84"/>
      <c r="KS6348" s="74"/>
      <c r="KT6348" s="74"/>
      <c r="KU6348" s="16"/>
      <c r="KV6348" s="72"/>
      <c r="KW6348" s="72"/>
      <c r="KX6348" s="16"/>
      <c r="KZ6348" s="16"/>
      <c r="LA6348" s="16"/>
      <c r="LB6348" s="74"/>
      <c r="LC6348" s="74"/>
    </row>
    <row r="6349" spans="8:315" x14ac:dyDescent="0.35">
      <c r="H6349" s="4"/>
      <c r="J6349" s="8"/>
      <c r="K6349" s="8"/>
      <c r="L6349" s="8"/>
      <c r="M6349" s="8"/>
      <c r="O6349" s="8"/>
      <c r="P6349" s="8"/>
      <c r="R6349" s="8"/>
      <c r="S6349" s="8"/>
      <c r="T6349" s="8"/>
      <c r="U6349" s="8"/>
      <c r="W6349" s="8">
        <f t="shared" si="4585"/>
        <v>253.4</v>
      </c>
      <c r="X6349">
        <v>21808800</v>
      </c>
      <c r="Y6349">
        <f t="shared" si="4586"/>
        <v>6058</v>
      </c>
      <c r="Z6349" s="8">
        <v>524.4</v>
      </c>
      <c r="AA6349" s="8">
        <v>22.9</v>
      </c>
      <c r="AB6349" s="8">
        <v>69.400000000000006</v>
      </c>
      <c r="AC6349" s="4"/>
      <c r="KL6349" s="84"/>
      <c r="KP6349" s="84"/>
      <c r="KS6349" s="74"/>
      <c r="KT6349" s="74"/>
      <c r="KU6349" s="16"/>
      <c r="KV6349" s="72"/>
      <c r="KW6349" s="72"/>
      <c r="KX6349" s="16"/>
      <c r="KZ6349" s="16"/>
      <c r="LA6349" s="16"/>
      <c r="LB6349" s="74"/>
      <c r="LC6349" s="74"/>
    </row>
    <row r="6350" spans="8:315" x14ac:dyDescent="0.35">
      <c r="H6350" s="4"/>
      <c r="J6350" s="8"/>
      <c r="K6350" s="8"/>
      <c r="L6350" s="8"/>
      <c r="M6350" s="8"/>
      <c r="O6350" s="8"/>
      <c r="P6350" s="8"/>
      <c r="R6350" s="8"/>
      <c r="S6350" s="8"/>
      <c r="T6350" s="8"/>
      <c r="U6350" s="8"/>
      <c r="W6350" s="8">
        <f t="shared" si="4585"/>
        <v>253.5</v>
      </c>
      <c r="X6350">
        <v>21812400</v>
      </c>
      <c r="Y6350">
        <f t="shared" si="4586"/>
        <v>6059</v>
      </c>
      <c r="Z6350" s="8">
        <v>686.4</v>
      </c>
      <c r="AA6350" s="8">
        <v>23.6</v>
      </c>
      <c r="AB6350" s="8">
        <v>64.7</v>
      </c>
      <c r="AC6350" s="4"/>
      <c r="KL6350" s="84"/>
      <c r="KP6350" s="84"/>
      <c r="KS6350" s="74"/>
      <c r="KT6350" s="74"/>
      <c r="KU6350" s="16"/>
      <c r="KV6350" s="72"/>
      <c r="KW6350" s="72"/>
      <c r="KX6350" s="16"/>
      <c r="KZ6350" s="16"/>
      <c r="LA6350" s="16"/>
      <c r="LB6350" s="74"/>
      <c r="LC6350" s="74"/>
    </row>
    <row r="6351" spans="8:315" x14ac:dyDescent="0.35">
      <c r="H6351" s="4"/>
      <c r="J6351" s="8"/>
      <c r="K6351" s="8"/>
      <c r="L6351" s="8"/>
      <c r="M6351" s="8"/>
      <c r="O6351" s="8"/>
      <c r="P6351" s="8"/>
      <c r="R6351" s="8"/>
      <c r="S6351" s="8"/>
      <c r="T6351" s="8"/>
      <c r="U6351" s="8"/>
      <c r="W6351" s="8">
        <f t="shared" si="4585"/>
        <v>253.5</v>
      </c>
      <c r="X6351">
        <v>21816000</v>
      </c>
      <c r="Y6351">
        <f t="shared" si="4586"/>
        <v>6060</v>
      </c>
      <c r="Z6351" s="8">
        <v>781.9</v>
      </c>
      <c r="AA6351" s="8">
        <v>24.2</v>
      </c>
      <c r="AB6351" s="8">
        <v>56.5</v>
      </c>
      <c r="AC6351" s="4"/>
      <c r="KL6351" s="84"/>
      <c r="KP6351" s="84"/>
      <c r="KS6351" s="74"/>
      <c r="KT6351" s="74"/>
      <c r="KU6351" s="16"/>
      <c r="KV6351" s="72"/>
      <c r="KW6351" s="72"/>
      <c r="KX6351" s="16"/>
      <c r="KZ6351" s="16"/>
      <c r="LA6351" s="16"/>
      <c r="LB6351" s="74"/>
      <c r="LC6351" s="74"/>
    </row>
    <row r="6352" spans="8:315" x14ac:dyDescent="0.35">
      <c r="H6352" s="4"/>
      <c r="J6352" s="8"/>
      <c r="K6352" s="8"/>
      <c r="L6352" s="8"/>
      <c r="M6352" s="8"/>
      <c r="O6352" s="8"/>
      <c r="P6352" s="8"/>
      <c r="R6352" s="8"/>
      <c r="S6352" s="8"/>
      <c r="T6352" s="8"/>
      <c r="U6352" s="8"/>
      <c r="W6352" s="8">
        <f t="shared" si="4585"/>
        <v>253.5</v>
      </c>
      <c r="X6352">
        <v>21819600</v>
      </c>
      <c r="Y6352">
        <f t="shared" si="4586"/>
        <v>6061</v>
      </c>
      <c r="Z6352" s="8">
        <v>784.2</v>
      </c>
      <c r="AA6352" s="8">
        <v>24.9</v>
      </c>
      <c r="AB6352" s="8">
        <v>53.6</v>
      </c>
      <c r="AC6352" s="4"/>
      <c r="KL6352" s="84"/>
      <c r="KP6352" s="84"/>
      <c r="KS6352" s="74"/>
      <c r="KT6352" s="74"/>
      <c r="KU6352" s="16"/>
      <c r="KV6352" s="72"/>
      <c r="KW6352" s="72"/>
      <c r="KX6352" s="16"/>
      <c r="KZ6352" s="16"/>
      <c r="LA6352" s="16"/>
      <c r="LB6352" s="74"/>
      <c r="LC6352" s="74"/>
    </row>
    <row r="6353" spans="8:315" x14ac:dyDescent="0.35">
      <c r="H6353" s="4"/>
      <c r="J6353" s="8"/>
      <c r="K6353" s="8"/>
      <c r="L6353" s="8"/>
      <c r="M6353" s="8"/>
      <c r="O6353" s="8"/>
      <c r="P6353" s="8"/>
      <c r="R6353" s="8"/>
      <c r="S6353" s="8"/>
      <c r="T6353" s="8"/>
      <c r="U6353" s="8"/>
      <c r="W6353" s="8">
        <f t="shared" si="4585"/>
        <v>253.6</v>
      </c>
      <c r="X6353">
        <v>21823200</v>
      </c>
      <c r="Y6353">
        <f t="shared" si="4586"/>
        <v>6062</v>
      </c>
      <c r="Z6353" s="8">
        <v>723.3</v>
      </c>
      <c r="AA6353" s="8">
        <v>25.4</v>
      </c>
      <c r="AB6353" s="8">
        <v>51.2</v>
      </c>
      <c r="AC6353" s="4"/>
      <c r="KL6353" s="84"/>
      <c r="KP6353" s="84"/>
      <c r="KS6353" s="74"/>
      <c r="KT6353" s="74"/>
      <c r="KU6353" s="16"/>
      <c r="KV6353" s="72"/>
      <c r="KW6353" s="72"/>
      <c r="KX6353" s="16"/>
      <c r="KZ6353" s="16"/>
      <c r="LA6353" s="16"/>
      <c r="LB6353" s="74"/>
      <c r="LC6353" s="74"/>
    </row>
    <row r="6354" spans="8:315" x14ac:dyDescent="0.35">
      <c r="H6354" s="4"/>
      <c r="J6354" s="8"/>
      <c r="K6354" s="8"/>
      <c r="L6354" s="8"/>
      <c r="M6354" s="8"/>
      <c r="O6354" s="8"/>
      <c r="P6354" s="8"/>
      <c r="R6354" s="8"/>
      <c r="S6354" s="8"/>
      <c r="T6354" s="8"/>
      <c r="U6354" s="8"/>
      <c r="W6354" s="8">
        <f t="shared" si="4585"/>
        <v>253.6</v>
      </c>
      <c r="X6354">
        <v>21826800</v>
      </c>
      <c r="Y6354">
        <f t="shared" si="4586"/>
        <v>6063</v>
      </c>
      <c r="Z6354" s="8">
        <v>609.20000000000005</v>
      </c>
      <c r="AA6354" s="8">
        <v>25.7</v>
      </c>
      <c r="AB6354" s="8">
        <v>50.6</v>
      </c>
      <c r="AC6354" s="4"/>
      <c r="KL6354" s="84"/>
      <c r="KP6354" s="84"/>
      <c r="KS6354" s="74"/>
      <c r="KT6354" s="74"/>
      <c r="KU6354" s="16"/>
      <c r="KV6354" s="72"/>
      <c r="KW6354" s="72"/>
      <c r="KX6354" s="16"/>
      <c r="KZ6354" s="16"/>
      <c r="LA6354" s="16"/>
      <c r="LB6354" s="74"/>
      <c r="LC6354" s="74"/>
    </row>
    <row r="6355" spans="8:315" x14ac:dyDescent="0.35">
      <c r="H6355" s="4"/>
      <c r="J6355" s="8"/>
      <c r="K6355" s="8"/>
      <c r="L6355" s="8"/>
      <c r="M6355" s="8"/>
      <c r="O6355" s="8"/>
      <c r="P6355" s="8"/>
      <c r="R6355" s="8"/>
      <c r="S6355" s="8"/>
      <c r="T6355" s="8"/>
      <c r="U6355" s="8"/>
      <c r="W6355" s="8">
        <f t="shared" si="4585"/>
        <v>253.7</v>
      </c>
      <c r="X6355">
        <v>21830400</v>
      </c>
      <c r="Y6355">
        <f t="shared" si="4586"/>
        <v>6064</v>
      </c>
      <c r="Z6355" s="8">
        <v>460</v>
      </c>
      <c r="AA6355" s="8">
        <v>25.6</v>
      </c>
      <c r="AB6355" s="8">
        <v>51</v>
      </c>
      <c r="AC6355" s="4"/>
      <c r="KL6355" s="84"/>
      <c r="KP6355" s="84"/>
      <c r="KS6355" s="74"/>
      <c r="KT6355" s="74"/>
      <c r="KU6355" s="16"/>
      <c r="KV6355" s="72"/>
      <c r="KW6355" s="72"/>
      <c r="KX6355" s="16"/>
      <c r="KZ6355" s="16"/>
      <c r="LA6355" s="16"/>
      <c r="LB6355" s="74"/>
      <c r="LC6355" s="74"/>
    </row>
    <row r="6356" spans="8:315" x14ac:dyDescent="0.35">
      <c r="H6356" s="4"/>
      <c r="J6356" s="8"/>
      <c r="K6356" s="8"/>
      <c r="L6356" s="8"/>
      <c r="M6356" s="8"/>
      <c r="O6356" s="8"/>
      <c r="P6356" s="8"/>
      <c r="R6356" s="8"/>
      <c r="S6356" s="8"/>
      <c r="T6356" s="8"/>
      <c r="U6356" s="8"/>
      <c r="W6356" s="8">
        <f t="shared" si="4585"/>
        <v>253.7</v>
      </c>
      <c r="X6356">
        <v>21834000</v>
      </c>
      <c r="Y6356">
        <f t="shared" si="4586"/>
        <v>6065</v>
      </c>
      <c r="Z6356" s="8">
        <v>279.7</v>
      </c>
      <c r="AA6356" s="8">
        <v>25.2</v>
      </c>
      <c r="AB6356" s="8">
        <v>50.8</v>
      </c>
      <c r="AC6356" s="4"/>
      <c r="KL6356" s="84"/>
      <c r="KP6356" s="84"/>
      <c r="KS6356" s="74"/>
      <c r="KT6356" s="74"/>
      <c r="KU6356" s="16"/>
      <c r="KV6356" s="72"/>
      <c r="KW6356" s="72"/>
      <c r="KX6356" s="16"/>
      <c r="KZ6356" s="16"/>
      <c r="LA6356" s="16"/>
      <c r="LB6356" s="74"/>
      <c r="LC6356" s="74"/>
    </row>
    <row r="6357" spans="8:315" x14ac:dyDescent="0.35">
      <c r="H6357" s="4"/>
      <c r="J6357" s="8"/>
      <c r="K6357" s="8"/>
      <c r="L6357" s="8"/>
      <c r="M6357" s="8"/>
      <c r="O6357" s="8"/>
      <c r="P6357" s="8"/>
      <c r="R6357" s="8"/>
      <c r="S6357" s="8"/>
      <c r="T6357" s="8"/>
      <c r="U6357" s="8"/>
      <c r="W6357" s="8">
        <f t="shared" si="4585"/>
        <v>253.8</v>
      </c>
      <c r="X6357">
        <v>21837600</v>
      </c>
      <c r="Y6357">
        <f t="shared" si="4586"/>
        <v>6066</v>
      </c>
      <c r="Z6357" s="8">
        <v>70.8</v>
      </c>
      <c r="AA6357" s="8">
        <v>23.9</v>
      </c>
      <c r="AB6357" s="8">
        <v>54.8</v>
      </c>
      <c r="AC6357" s="4"/>
      <c r="KL6357" s="84"/>
      <c r="KP6357" s="84"/>
      <c r="KS6357" s="74"/>
      <c r="KT6357" s="74"/>
      <c r="KU6357" s="16"/>
      <c r="KV6357" s="72"/>
      <c r="KW6357" s="72"/>
      <c r="KX6357" s="16"/>
      <c r="KZ6357" s="16"/>
      <c r="LA6357" s="16"/>
      <c r="LB6357" s="74"/>
      <c r="LC6357" s="74"/>
    </row>
    <row r="6358" spans="8:315" x14ac:dyDescent="0.35">
      <c r="H6358" s="4"/>
      <c r="J6358" s="8"/>
      <c r="K6358" s="8"/>
      <c r="L6358" s="8"/>
      <c r="M6358" s="8"/>
      <c r="O6358" s="8"/>
      <c r="P6358" s="8"/>
      <c r="R6358" s="8"/>
      <c r="S6358" s="8"/>
      <c r="T6358" s="8"/>
      <c r="U6358" s="8"/>
      <c r="W6358" s="8">
        <f t="shared" si="4585"/>
        <v>253.8</v>
      </c>
      <c r="X6358">
        <v>21841200</v>
      </c>
      <c r="Y6358">
        <f t="shared" si="4586"/>
        <v>6067</v>
      </c>
      <c r="Z6358" s="8">
        <v>3.9</v>
      </c>
      <c r="AA6358" s="8">
        <v>22.8</v>
      </c>
      <c r="AB6358" s="8">
        <v>57.3</v>
      </c>
      <c r="AC6358" s="4"/>
      <c r="KL6358" s="84"/>
      <c r="KP6358" s="84"/>
      <c r="KS6358" s="74"/>
      <c r="KT6358" s="74"/>
      <c r="KU6358" s="16"/>
      <c r="KV6358" s="72"/>
      <c r="KW6358" s="72"/>
      <c r="KX6358" s="16"/>
      <c r="KZ6358" s="16"/>
      <c r="LA6358" s="16"/>
      <c r="LB6358" s="74"/>
      <c r="LC6358" s="74"/>
    </row>
    <row r="6359" spans="8:315" x14ac:dyDescent="0.35">
      <c r="H6359" s="4"/>
      <c r="J6359" s="8"/>
      <c r="K6359" s="8"/>
      <c r="L6359" s="8"/>
      <c r="M6359" s="8"/>
      <c r="O6359" s="8"/>
      <c r="P6359" s="8"/>
      <c r="R6359" s="8"/>
      <c r="S6359" s="8"/>
      <c r="T6359" s="8"/>
      <c r="U6359" s="8"/>
      <c r="W6359" s="8">
        <f t="shared" si="4585"/>
        <v>253.8</v>
      </c>
      <c r="X6359">
        <v>21844800</v>
      </c>
      <c r="Y6359">
        <f t="shared" si="4586"/>
        <v>6068</v>
      </c>
      <c r="Z6359" s="8">
        <v>0</v>
      </c>
      <c r="AA6359" s="8">
        <v>22.2</v>
      </c>
      <c r="AB6359" s="8">
        <v>59.9</v>
      </c>
      <c r="AC6359" s="4"/>
      <c r="KL6359" s="84"/>
      <c r="KP6359" s="84"/>
      <c r="KS6359" s="74"/>
      <c r="KT6359" s="74"/>
      <c r="KU6359" s="16"/>
      <c r="KV6359" s="72"/>
      <c r="KW6359" s="72"/>
      <c r="KX6359" s="16"/>
      <c r="KZ6359" s="16"/>
      <c r="LA6359" s="16"/>
      <c r="LB6359" s="74"/>
      <c r="LC6359" s="74"/>
    </row>
    <row r="6360" spans="8:315" x14ac:dyDescent="0.35">
      <c r="H6360" s="4"/>
      <c r="J6360" s="8"/>
      <c r="K6360" s="8"/>
      <c r="L6360" s="8"/>
      <c r="M6360" s="8"/>
      <c r="O6360" s="8"/>
      <c r="P6360" s="8"/>
      <c r="R6360" s="8"/>
      <c r="S6360" s="8"/>
      <c r="T6360" s="8"/>
      <c r="U6360" s="8"/>
      <c r="W6360" s="8">
        <f t="shared" si="4585"/>
        <v>253.9</v>
      </c>
      <c r="X6360">
        <v>21848400</v>
      </c>
      <c r="Y6360">
        <f t="shared" si="4586"/>
        <v>6069</v>
      </c>
      <c r="Z6360" s="8">
        <v>0</v>
      </c>
      <c r="AA6360" s="8">
        <v>21.5</v>
      </c>
      <c r="AB6360" s="8">
        <v>63.7</v>
      </c>
      <c r="AC6360" s="4"/>
      <c r="KL6360" s="84"/>
      <c r="KP6360" s="84"/>
      <c r="KS6360" s="74"/>
      <c r="KT6360" s="74"/>
      <c r="KU6360" s="16"/>
      <c r="KV6360" s="72"/>
      <c r="KW6360" s="72"/>
      <c r="KX6360" s="16"/>
      <c r="KZ6360" s="16"/>
      <c r="LA6360" s="16"/>
      <c r="LB6360" s="74"/>
      <c r="LC6360" s="74"/>
    </row>
    <row r="6361" spans="8:315" x14ac:dyDescent="0.35">
      <c r="H6361" s="4"/>
      <c r="J6361" s="8"/>
      <c r="K6361" s="8"/>
      <c r="L6361" s="8"/>
      <c r="M6361" s="8"/>
      <c r="O6361" s="8"/>
      <c r="P6361" s="8"/>
      <c r="R6361" s="8"/>
      <c r="S6361" s="8"/>
      <c r="T6361" s="8"/>
      <c r="U6361" s="8"/>
      <c r="W6361" s="8">
        <f t="shared" si="4585"/>
        <v>253.9</v>
      </c>
      <c r="X6361">
        <v>21852000</v>
      </c>
      <c r="Y6361">
        <f t="shared" si="4586"/>
        <v>6070</v>
      </c>
      <c r="Z6361" s="8">
        <v>0</v>
      </c>
      <c r="AA6361" s="8">
        <v>20.100000000000001</v>
      </c>
      <c r="AB6361" s="8">
        <v>76.2</v>
      </c>
      <c r="AC6361" s="4"/>
      <c r="KL6361" s="84"/>
      <c r="KP6361" s="84"/>
      <c r="KS6361" s="74"/>
      <c r="KT6361" s="74"/>
      <c r="KU6361" s="16"/>
      <c r="KV6361" s="72"/>
      <c r="KW6361" s="72"/>
      <c r="KX6361" s="16"/>
      <c r="KZ6361" s="16"/>
      <c r="LA6361" s="16"/>
      <c r="LB6361" s="74"/>
      <c r="LC6361" s="74"/>
    </row>
    <row r="6362" spans="8:315" x14ac:dyDescent="0.35">
      <c r="H6362" s="4"/>
      <c r="J6362" s="8"/>
      <c r="K6362" s="8"/>
      <c r="L6362" s="8"/>
      <c r="M6362" s="8"/>
      <c r="O6362" s="8"/>
      <c r="P6362" s="8"/>
      <c r="R6362" s="8"/>
      <c r="S6362" s="8"/>
      <c r="T6362" s="8"/>
      <c r="U6362" s="8"/>
      <c r="W6362" s="8">
        <f t="shared" si="4585"/>
        <v>254</v>
      </c>
      <c r="X6362">
        <v>21855600</v>
      </c>
      <c r="Y6362">
        <f t="shared" si="4586"/>
        <v>6071</v>
      </c>
      <c r="Z6362" s="8">
        <v>0</v>
      </c>
      <c r="AA6362" s="8">
        <v>19</v>
      </c>
      <c r="AB6362" s="8">
        <v>79.900000000000006</v>
      </c>
      <c r="AC6362" s="4"/>
      <c r="KL6362" s="84"/>
      <c r="KP6362" s="84"/>
      <c r="KS6362" s="74"/>
      <c r="KT6362" s="74"/>
      <c r="KU6362" s="16"/>
      <c r="KV6362" s="72"/>
      <c r="KW6362" s="72"/>
      <c r="KX6362" s="16"/>
      <c r="KZ6362" s="16"/>
      <c r="LA6362" s="16"/>
      <c r="LB6362" s="74"/>
      <c r="LC6362" s="74"/>
    </row>
    <row r="6363" spans="8:315" x14ac:dyDescent="0.35">
      <c r="H6363" s="4"/>
      <c r="J6363" s="8"/>
      <c r="K6363" s="8"/>
      <c r="L6363" s="8"/>
      <c r="M6363" s="8"/>
      <c r="O6363" s="8"/>
      <c r="P6363" s="8"/>
      <c r="R6363" s="8"/>
      <c r="S6363" s="8"/>
      <c r="T6363" s="8"/>
      <c r="U6363" s="8"/>
      <c r="W6363" s="8">
        <f t="shared" si="4585"/>
        <v>254</v>
      </c>
      <c r="X6363">
        <v>21859200</v>
      </c>
      <c r="Y6363">
        <f t="shared" si="4586"/>
        <v>6072</v>
      </c>
      <c r="Z6363" s="8">
        <v>0</v>
      </c>
      <c r="AA6363" s="8">
        <v>18.2</v>
      </c>
      <c r="AB6363" s="8">
        <v>84.5</v>
      </c>
      <c r="AC6363" s="4"/>
      <c r="KL6363" s="84"/>
      <c r="KP6363" s="84"/>
      <c r="KS6363" s="74"/>
      <c r="KT6363" s="74"/>
      <c r="KU6363" s="16"/>
      <c r="KV6363" s="72"/>
      <c r="KW6363" s="72"/>
      <c r="KX6363" s="16"/>
      <c r="KZ6363" s="16"/>
      <c r="LA6363" s="16"/>
      <c r="LB6363" s="74"/>
      <c r="LC6363" s="74"/>
    </row>
    <row r="6364" spans="8:315" x14ac:dyDescent="0.35">
      <c r="H6364" s="4"/>
      <c r="J6364" s="8"/>
      <c r="K6364" s="8"/>
      <c r="L6364" s="8"/>
      <c r="M6364" s="8"/>
      <c r="O6364" s="8"/>
      <c r="P6364" s="8"/>
      <c r="R6364" s="8"/>
      <c r="S6364" s="8"/>
      <c r="T6364" s="8"/>
      <c r="U6364" s="8"/>
      <c r="W6364" s="8">
        <f t="shared" si="4585"/>
        <v>254</v>
      </c>
      <c r="X6364">
        <v>21862800</v>
      </c>
      <c r="Y6364">
        <f t="shared" si="4586"/>
        <v>6073</v>
      </c>
      <c r="Z6364" s="8">
        <v>0</v>
      </c>
      <c r="AA6364" s="8">
        <v>16.5</v>
      </c>
      <c r="AB6364" s="8">
        <v>89</v>
      </c>
      <c r="AC6364" s="4"/>
      <c r="KL6364" s="84"/>
      <c r="KP6364" s="84"/>
      <c r="KS6364" s="74"/>
      <c r="KT6364" s="74"/>
      <c r="KU6364" s="16"/>
      <c r="KV6364" s="72"/>
      <c r="KW6364" s="72"/>
      <c r="KX6364" s="16"/>
      <c r="KZ6364" s="16"/>
      <c r="LA6364" s="16"/>
      <c r="LB6364" s="74"/>
      <c r="LC6364" s="74"/>
    </row>
    <row r="6365" spans="8:315" x14ac:dyDescent="0.35">
      <c r="H6365" s="4"/>
      <c r="J6365" s="8"/>
      <c r="K6365" s="8"/>
      <c r="L6365" s="8"/>
      <c r="M6365" s="8"/>
      <c r="O6365" s="8"/>
      <c r="P6365" s="8"/>
      <c r="R6365" s="8"/>
      <c r="S6365" s="8"/>
      <c r="T6365" s="8"/>
      <c r="U6365" s="8"/>
      <c r="W6365" s="8">
        <f t="shared" si="4585"/>
        <v>254.1</v>
      </c>
      <c r="X6365">
        <v>21866400</v>
      </c>
      <c r="Y6365">
        <f t="shared" si="4586"/>
        <v>6074</v>
      </c>
      <c r="Z6365" s="8">
        <v>0</v>
      </c>
      <c r="AA6365" s="8">
        <v>16.100000000000001</v>
      </c>
      <c r="AB6365" s="8">
        <v>90.6</v>
      </c>
      <c r="AC6365" s="4"/>
      <c r="KL6365" s="84"/>
      <c r="KP6365" s="84"/>
      <c r="KS6365" s="74"/>
      <c r="KT6365" s="74"/>
      <c r="KU6365" s="16"/>
      <c r="KV6365" s="72"/>
      <c r="KW6365" s="72"/>
      <c r="KX6365" s="16"/>
      <c r="KZ6365" s="16"/>
      <c r="LA6365" s="16"/>
      <c r="LB6365" s="74"/>
      <c r="LC6365" s="74"/>
    </row>
    <row r="6366" spans="8:315" x14ac:dyDescent="0.35">
      <c r="H6366" s="4"/>
      <c r="J6366" s="8"/>
      <c r="K6366" s="8"/>
      <c r="L6366" s="8"/>
      <c r="M6366" s="8"/>
      <c r="O6366" s="8"/>
      <c r="P6366" s="8"/>
      <c r="R6366" s="8"/>
      <c r="S6366" s="8"/>
      <c r="T6366" s="8"/>
      <c r="U6366" s="8"/>
      <c r="W6366" s="8">
        <f t="shared" si="4585"/>
        <v>254.1</v>
      </c>
      <c r="X6366">
        <v>21870000</v>
      </c>
      <c r="Y6366">
        <f t="shared" si="4586"/>
        <v>6075</v>
      </c>
      <c r="Z6366" s="8">
        <v>0</v>
      </c>
      <c r="AA6366" s="8">
        <v>15.1</v>
      </c>
      <c r="AB6366" s="8">
        <v>92.6</v>
      </c>
      <c r="AC6366" s="4"/>
      <c r="KL6366" s="84"/>
      <c r="KP6366" s="84"/>
      <c r="KS6366" s="74"/>
      <c r="KT6366" s="74"/>
      <c r="KU6366" s="16"/>
      <c r="KV6366" s="72"/>
      <c r="KW6366" s="72"/>
      <c r="KX6366" s="16"/>
      <c r="KZ6366" s="16"/>
      <c r="LA6366" s="16"/>
      <c r="LB6366" s="74"/>
      <c r="LC6366" s="74"/>
    </row>
    <row r="6367" spans="8:315" x14ac:dyDescent="0.35">
      <c r="H6367" s="4"/>
      <c r="J6367" s="8"/>
      <c r="K6367" s="8"/>
      <c r="L6367" s="8"/>
      <c r="M6367" s="8"/>
      <c r="O6367" s="8"/>
      <c r="P6367" s="8"/>
      <c r="R6367" s="8"/>
      <c r="S6367" s="8"/>
      <c r="T6367" s="8"/>
      <c r="U6367" s="8"/>
      <c r="W6367" s="8">
        <f t="shared" si="4585"/>
        <v>254.2</v>
      </c>
      <c r="X6367">
        <v>21873600</v>
      </c>
      <c r="Y6367">
        <f t="shared" si="4586"/>
        <v>6076</v>
      </c>
      <c r="Z6367" s="8">
        <v>0</v>
      </c>
      <c r="AA6367" s="8">
        <v>14.5</v>
      </c>
      <c r="AB6367" s="8">
        <v>93.8</v>
      </c>
      <c r="AC6367" s="4"/>
      <c r="KL6367" s="84"/>
      <c r="KP6367" s="84"/>
      <c r="KS6367" s="74"/>
      <c r="KT6367" s="74"/>
      <c r="KU6367" s="16"/>
      <c r="KV6367" s="72"/>
      <c r="KW6367" s="72"/>
      <c r="KX6367" s="16"/>
      <c r="KZ6367" s="16"/>
      <c r="LA6367" s="16"/>
      <c r="LB6367" s="74"/>
      <c r="LC6367" s="74"/>
    </row>
    <row r="6368" spans="8:315" x14ac:dyDescent="0.35">
      <c r="H6368" s="4"/>
      <c r="J6368" s="8"/>
      <c r="K6368" s="8"/>
      <c r="L6368" s="8"/>
      <c r="M6368" s="8"/>
      <c r="O6368" s="8"/>
      <c r="P6368" s="8"/>
      <c r="R6368" s="8"/>
      <c r="S6368" s="8"/>
      <c r="T6368" s="8"/>
      <c r="U6368" s="8"/>
      <c r="W6368" s="8">
        <f t="shared" si="4585"/>
        <v>254.2</v>
      </c>
      <c r="X6368">
        <v>21877200</v>
      </c>
      <c r="Y6368">
        <f t="shared" si="4586"/>
        <v>6077</v>
      </c>
      <c r="Z6368" s="8">
        <v>0</v>
      </c>
      <c r="AA6368" s="8">
        <v>14.5</v>
      </c>
      <c r="AB6368" s="8">
        <v>94.8</v>
      </c>
      <c r="AC6368" s="4"/>
      <c r="KL6368" s="84"/>
      <c r="KP6368" s="84"/>
      <c r="KS6368" s="74"/>
      <c r="KT6368" s="74"/>
      <c r="KU6368" s="16"/>
      <c r="KV6368" s="72"/>
      <c r="KW6368" s="72"/>
      <c r="KX6368" s="16"/>
      <c r="KZ6368" s="16"/>
      <c r="LA6368" s="16"/>
      <c r="LB6368" s="74"/>
      <c r="LC6368" s="74"/>
    </row>
    <row r="6369" spans="8:315" x14ac:dyDescent="0.35">
      <c r="H6369" s="4"/>
      <c r="J6369" s="8"/>
      <c r="K6369" s="8"/>
      <c r="L6369" s="8"/>
      <c r="M6369" s="8"/>
      <c r="O6369" s="8"/>
      <c r="P6369" s="8"/>
      <c r="R6369" s="8"/>
      <c r="S6369" s="8"/>
      <c r="T6369" s="8"/>
      <c r="U6369" s="8"/>
      <c r="W6369" s="8">
        <f t="shared" si="4585"/>
        <v>254.3</v>
      </c>
      <c r="X6369">
        <v>21880800</v>
      </c>
      <c r="Y6369">
        <f t="shared" si="4586"/>
        <v>6078</v>
      </c>
      <c r="Z6369" s="8">
        <v>4.7</v>
      </c>
      <c r="AA6369" s="8">
        <v>14.3</v>
      </c>
      <c r="AB6369" s="8">
        <v>94.5</v>
      </c>
      <c r="AC6369" s="4"/>
      <c r="KL6369" s="84"/>
      <c r="KP6369" s="84"/>
      <c r="KS6369" s="74"/>
      <c r="KT6369" s="74"/>
      <c r="KU6369" s="16"/>
      <c r="KV6369" s="72"/>
      <c r="KW6369" s="72"/>
      <c r="KX6369" s="16"/>
      <c r="KZ6369" s="16"/>
      <c r="LA6369" s="16"/>
      <c r="LB6369" s="74"/>
      <c r="LC6369" s="74"/>
    </row>
    <row r="6370" spans="8:315" x14ac:dyDescent="0.35">
      <c r="H6370" s="4"/>
      <c r="J6370" s="8"/>
      <c r="K6370" s="8"/>
      <c r="L6370" s="8"/>
      <c r="M6370" s="8"/>
      <c r="O6370" s="8"/>
      <c r="P6370" s="8"/>
      <c r="R6370" s="8"/>
      <c r="S6370" s="8"/>
      <c r="T6370" s="8"/>
      <c r="U6370" s="8"/>
      <c r="W6370" s="8">
        <f t="shared" si="4585"/>
        <v>254.3</v>
      </c>
      <c r="X6370">
        <v>21884400</v>
      </c>
      <c r="Y6370">
        <f t="shared" si="4586"/>
        <v>6079</v>
      </c>
      <c r="Z6370" s="8">
        <v>77.2</v>
      </c>
      <c r="AA6370" s="8">
        <v>16.2</v>
      </c>
      <c r="AB6370" s="8">
        <v>89.1</v>
      </c>
      <c r="AC6370" s="4"/>
      <c r="KL6370" s="84"/>
      <c r="KP6370" s="84"/>
      <c r="KS6370" s="74"/>
      <c r="KT6370" s="74"/>
      <c r="KU6370" s="16"/>
      <c r="KV6370" s="72"/>
      <c r="KW6370" s="72"/>
      <c r="KX6370" s="16"/>
      <c r="KZ6370" s="16"/>
      <c r="LA6370" s="16"/>
      <c r="LB6370" s="74"/>
      <c r="LC6370" s="74"/>
    </row>
    <row r="6371" spans="8:315" x14ac:dyDescent="0.35">
      <c r="H6371" s="4"/>
      <c r="J6371" s="8"/>
      <c r="K6371" s="8"/>
      <c r="L6371" s="8"/>
      <c r="M6371" s="8"/>
      <c r="O6371" s="8"/>
      <c r="P6371" s="8"/>
      <c r="R6371" s="8"/>
      <c r="S6371" s="8"/>
      <c r="T6371" s="8"/>
      <c r="U6371" s="8"/>
      <c r="W6371" s="8">
        <f t="shared" si="4585"/>
        <v>254.3</v>
      </c>
      <c r="X6371">
        <v>21888000</v>
      </c>
      <c r="Y6371">
        <f t="shared" si="4586"/>
        <v>6080</v>
      </c>
      <c r="Z6371" s="8">
        <v>155.30000000000001</v>
      </c>
      <c r="AA6371" s="8">
        <v>17.3</v>
      </c>
      <c r="AB6371" s="8">
        <v>87</v>
      </c>
      <c r="AC6371" s="4"/>
      <c r="KL6371" s="84"/>
      <c r="KP6371" s="84"/>
      <c r="KS6371" s="74"/>
      <c r="KT6371" s="74"/>
      <c r="KU6371" s="16"/>
      <c r="KV6371" s="72"/>
      <c r="KW6371" s="72"/>
      <c r="KX6371" s="16"/>
      <c r="KZ6371" s="16"/>
      <c r="LA6371" s="16"/>
      <c r="LB6371" s="74"/>
      <c r="LC6371" s="74"/>
    </row>
    <row r="6372" spans="8:315" x14ac:dyDescent="0.35">
      <c r="H6372" s="4"/>
      <c r="J6372" s="8"/>
      <c r="K6372" s="8"/>
      <c r="L6372" s="8"/>
      <c r="M6372" s="8"/>
      <c r="O6372" s="8"/>
      <c r="P6372" s="8"/>
      <c r="R6372" s="8"/>
      <c r="S6372" s="8"/>
      <c r="T6372" s="8"/>
      <c r="U6372" s="8"/>
      <c r="W6372" s="8">
        <f t="shared" ref="W6372:W6435" si="4587">X6372/24/3600+1</f>
        <v>254.4</v>
      </c>
      <c r="X6372">
        <v>21891600</v>
      </c>
      <c r="Y6372">
        <f t="shared" ref="Y6372:Y6435" si="4588">X6372/3600</f>
        <v>6081</v>
      </c>
      <c r="Z6372" s="8">
        <v>181.9</v>
      </c>
      <c r="AA6372" s="8">
        <v>18.2</v>
      </c>
      <c r="AB6372" s="8">
        <v>85.2</v>
      </c>
      <c r="AC6372" s="4"/>
      <c r="KL6372" s="84"/>
      <c r="KP6372" s="84"/>
      <c r="KS6372" s="74"/>
      <c r="KT6372" s="74"/>
      <c r="KU6372" s="16"/>
      <c r="KV6372" s="72"/>
      <c r="KW6372" s="72"/>
      <c r="KX6372" s="16"/>
      <c r="KZ6372" s="16"/>
      <c r="LA6372" s="16"/>
      <c r="LB6372" s="74"/>
      <c r="LC6372" s="74"/>
    </row>
    <row r="6373" spans="8:315" x14ac:dyDescent="0.35">
      <c r="H6373" s="4"/>
      <c r="J6373" s="8"/>
      <c r="K6373" s="8"/>
      <c r="L6373" s="8"/>
      <c r="M6373" s="8"/>
      <c r="O6373" s="8"/>
      <c r="P6373" s="8"/>
      <c r="R6373" s="8"/>
      <c r="S6373" s="8"/>
      <c r="T6373" s="8"/>
      <c r="U6373" s="8"/>
      <c r="W6373" s="8">
        <f t="shared" si="4587"/>
        <v>254.4</v>
      </c>
      <c r="X6373">
        <v>21895200</v>
      </c>
      <c r="Y6373">
        <f t="shared" si="4588"/>
        <v>6082</v>
      </c>
      <c r="Z6373" s="8">
        <v>390.6</v>
      </c>
      <c r="AA6373" s="8">
        <v>20.3</v>
      </c>
      <c r="AB6373" s="8">
        <v>75.900000000000006</v>
      </c>
      <c r="AC6373" s="4"/>
      <c r="KL6373" s="84"/>
      <c r="KP6373" s="84"/>
      <c r="KS6373" s="74"/>
      <c r="KT6373" s="74"/>
      <c r="KU6373" s="16"/>
      <c r="KV6373" s="72"/>
      <c r="KW6373" s="72"/>
      <c r="KX6373" s="16"/>
      <c r="KZ6373" s="16"/>
      <c r="LA6373" s="16"/>
      <c r="LB6373" s="74"/>
      <c r="LC6373" s="74"/>
    </row>
    <row r="6374" spans="8:315" x14ac:dyDescent="0.35">
      <c r="H6374" s="4"/>
      <c r="J6374" s="8"/>
      <c r="K6374" s="8"/>
      <c r="L6374" s="8"/>
      <c r="M6374" s="8"/>
      <c r="O6374" s="8"/>
      <c r="P6374" s="8"/>
      <c r="R6374" s="8"/>
      <c r="S6374" s="8"/>
      <c r="T6374" s="8"/>
      <c r="U6374" s="8"/>
      <c r="W6374" s="8">
        <f t="shared" si="4587"/>
        <v>254.5</v>
      </c>
      <c r="X6374">
        <v>21898800</v>
      </c>
      <c r="Y6374">
        <f t="shared" si="4588"/>
        <v>6083</v>
      </c>
      <c r="Z6374" s="8">
        <v>323.60000000000002</v>
      </c>
      <c r="AA6374" s="8">
        <v>22.3</v>
      </c>
      <c r="AB6374" s="8">
        <v>73.7</v>
      </c>
      <c r="AC6374" s="4"/>
      <c r="KL6374" s="84"/>
      <c r="KP6374" s="84"/>
      <c r="KS6374" s="74"/>
      <c r="KT6374" s="74"/>
      <c r="KU6374" s="16"/>
      <c r="KV6374" s="72"/>
      <c r="KW6374" s="72"/>
      <c r="KX6374" s="16"/>
      <c r="KZ6374" s="16"/>
      <c r="LA6374" s="16"/>
      <c r="LB6374" s="74"/>
      <c r="LC6374" s="74"/>
    </row>
    <row r="6375" spans="8:315" x14ac:dyDescent="0.35">
      <c r="H6375" s="4"/>
      <c r="J6375" s="8"/>
      <c r="K6375" s="8"/>
      <c r="L6375" s="8"/>
      <c r="M6375" s="8"/>
      <c r="O6375" s="8"/>
      <c r="P6375" s="8"/>
      <c r="R6375" s="8"/>
      <c r="S6375" s="8"/>
      <c r="T6375" s="8"/>
      <c r="U6375" s="8"/>
      <c r="W6375" s="8">
        <f t="shared" si="4587"/>
        <v>254.5</v>
      </c>
      <c r="X6375">
        <v>21902400</v>
      </c>
      <c r="Y6375">
        <f t="shared" si="4588"/>
        <v>6084</v>
      </c>
      <c r="Z6375" s="8">
        <v>264.39999999999998</v>
      </c>
      <c r="AA6375" s="8">
        <v>23.3</v>
      </c>
      <c r="AB6375" s="8">
        <v>72.2</v>
      </c>
      <c r="AC6375" s="4"/>
      <c r="KL6375" s="84"/>
      <c r="KP6375" s="84"/>
      <c r="KS6375" s="74"/>
      <c r="KT6375" s="74"/>
      <c r="KU6375" s="16"/>
      <c r="KV6375" s="72"/>
      <c r="KW6375" s="72"/>
      <c r="KX6375" s="16"/>
      <c r="KZ6375" s="16"/>
      <c r="LA6375" s="16"/>
      <c r="LB6375" s="74"/>
      <c r="LC6375" s="74"/>
    </row>
    <row r="6376" spans="8:315" x14ac:dyDescent="0.35">
      <c r="H6376" s="4"/>
      <c r="J6376" s="8"/>
      <c r="K6376" s="8"/>
      <c r="L6376" s="8"/>
      <c r="M6376" s="8"/>
      <c r="O6376" s="8"/>
      <c r="P6376" s="8"/>
      <c r="R6376" s="8"/>
      <c r="S6376" s="8"/>
      <c r="T6376" s="8"/>
      <c r="U6376" s="8"/>
      <c r="W6376" s="8">
        <f t="shared" si="4587"/>
        <v>254.5</v>
      </c>
      <c r="X6376">
        <v>21906000</v>
      </c>
      <c r="Y6376">
        <f t="shared" si="4588"/>
        <v>6085</v>
      </c>
      <c r="Z6376" s="8">
        <v>117.8</v>
      </c>
      <c r="AA6376" s="8">
        <v>23</v>
      </c>
      <c r="AB6376" s="8">
        <v>79.5</v>
      </c>
      <c r="AC6376" s="4"/>
      <c r="KL6376" s="84"/>
      <c r="KP6376" s="84"/>
      <c r="KS6376" s="74"/>
      <c r="KT6376" s="74"/>
      <c r="KU6376" s="16"/>
      <c r="KV6376" s="72"/>
      <c r="KW6376" s="72"/>
      <c r="KX6376" s="16"/>
      <c r="KZ6376" s="16"/>
      <c r="LA6376" s="16"/>
      <c r="LB6376" s="74"/>
      <c r="LC6376" s="74"/>
    </row>
    <row r="6377" spans="8:315" x14ac:dyDescent="0.35">
      <c r="H6377" s="4"/>
      <c r="J6377" s="8"/>
      <c r="K6377" s="8"/>
      <c r="L6377" s="8"/>
      <c r="M6377" s="8"/>
      <c r="O6377" s="8"/>
      <c r="P6377" s="8"/>
      <c r="R6377" s="8"/>
      <c r="S6377" s="8"/>
      <c r="T6377" s="8"/>
      <c r="U6377" s="8"/>
      <c r="W6377" s="8">
        <f t="shared" si="4587"/>
        <v>254.6</v>
      </c>
      <c r="X6377">
        <v>21909600</v>
      </c>
      <c r="Y6377">
        <f t="shared" si="4588"/>
        <v>6086</v>
      </c>
      <c r="Z6377" s="8">
        <v>95</v>
      </c>
      <c r="AA6377" s="8">
        <v>22.6</v>
      </c>
      <c r="AB6377" s="8">
        <v>81.099999999999994</v>
      </c>
      <c r="AC6377" s="4"/>
      <c r="KL6377" s="84"/>
      <c r="KP6377" s="84"/>
      <c r="KS6377" s="74"/>
      <c r="KT6377" s="74"/>
      <c r="KU6377" s="16"/>
      <c r="KV6377" s="72"/>
      <c r="KW6377" s="72"/>
      <c r="KX6377" s="16"/>
      <c r="KZ6377" s="16"/>
      <c r="LA6377" s="16"/>
      <c r="LB6377" s="74"/>
      <c r="LC6377" s="74"/>
    </row>
    <row r="6378" spans="8:315" x14ac:dyDescent="0.35">
      <c r="H6378" s="4"/>
      <c r="J6378" s="8"/>
      <c r="K6378" s="8"/>
      <c r="L6378" s="8"/>
      <c r="M6378" s="8"/>
      <c r="O6378" s="8"/>
      <c r="P6378" s="8"/>
      <c r="R6378" s="8"/>
      <c r="S6378" s="8"/>
      <c r="T6378" s="8"/>
      <c r="U6378" s="8"/>
      <c r="W6378" s="8">
        <f t="shared" si="4587"/>
        <v>254.6</v>
      </c>
      <c r="X6378">
        <v>21913200</v>
      </c>
      <c r="Y6378">
        <f t="shared" si="4588"/>
        <v>6087</v>
      </c>
      <c r="Z6378" s="8">
        <v>191.7</v>
      </c>
      <c r="AA6378" s="8">
        <v>23.4</v>
      </c>
      <c r="AB6378" s="8">
        <v>78.7</v>
      </c>
      <c r="AC6378" s="4"/>
      <c r="KL6378" s="84"/>
      <c r="KP6378" s="84"/>
      <c r="KS6378" s="74"/>
      <c r="KT6378" s="74"/>
      <c r="KU6378" s="16"/>
      <c r="KV6378" s="72"/>
      <c r="KW6378" s="72"/>
      <c r="KX6378" s="16"/>
      <c r="KZ6378" s="16"/>
      <c r="LA6378" s="16"/>
      <c r="LB6378" s="74"/>
      <c r="LC6378" s="74"/>
    </row>
    <row r="6379" spans="8:315" x14ac:dyDescent="0.35">
      <c r="H6379" s="4"/>
      <c r="J6379" s="8"/>
      <c r="K6379" s="8"/>
      <c r="L6379" s="8"/>
      <c r="M6379" s="8"/>
      <c r="O6379" s="8"/>
      <c r="P6379" s="8"/>
      <c r="R6379" s="8"/>
      <c r="S6379" s="8"/>
      <c r="T6379" s="8"/>
      <c r="U6379" s="8"/>
      <c r="W6379" s="8">
        <f t="shared" si="4587"/>
        <v>254.7</v>
      </c>
      <c r="X6379">
        <v>21916800</v>
      </c>
      <c r="Y6379">
        <f t="shared" si="4588"/>
        <v>6088</v>
      </c>
      <c r="Z6379" s="8">
        <v>125.3</v>
      </c>
      <c r="AA6379" s="8">
        <v>24.3</v>
      </c>
      <c r="AB6379" s="8">
        <v>77.099999999999994</v>
      </c>
      <c r="AC6379" s="4"/>
      <c r="KL6379" s="84"/>
      <c r="KP6379" s="84"/>
      <c r="KS6379" s="74"/>
      <c r="KT6379" s="74"/>
      <c r="KU6379" s="16"/>
      <c r="KV6379" s="72"/>
      <c r="KW6379" s="72"/>
      <c r="KX6379" s="16"/>
      <c r="KZ6379" s="16"/>
      <c r="LA6379" s="16"/>
      <c r="LB6379" s="74"/>
      <c r="LC6379" s="74"/>
    </row>
    <row r="6380" spans="8:315" x14ac:dyDescent="0.35">
      <c r="H6380" s="4"/>
      <c r="J6380" s="8"/>
      <c r="K6380" s="8"/>
      <c r="L6380" s="8"/>
      <c r="M6380" s="8"/>
      <c r="O6380" s="8"/>
      <c r="P6380" s="8"/>
      <c r="R6380" s="8"/>
      <c r="S6380" s="8"/>
      <c r="T6380" s="8"/>
      <c r="U6380" s="8"/>
      <c r="W6380" s="8">
        <f t="shared" si="4587"/>
        <v>254.7</v>
      </c>
      <c r="X6380">
        <v>21920400</v>
      </c>
      <c r="Y6380">
        <f t="shared" si="4588"/>
        <v>6089</v>
      </c>
      <c r="Z6380" s="8">
        <v>120</v>
      </c>
      <c r="AA6380" s="8">
        <v>24.9</v>
      </c>
      <c r="AB6380" s="8">
        <v>78.7</v>
      </c>
      <c r="AC6380" s="4"/>
      <c r="KL6380" s="84"/>
      <c r="KP6380" s="84"/>
      <c r="KS6380" s="74"/>
      <c r="KT6380" s="74"/>
      <c r="KU6380" s="16"/>
      <c r="KV6380" s="72"/>
      <c r="KW6380" s="72"/>
      <c r="KX6380" s="16"/>
      <c r="KZ6380" s="16"/>
      <c r="LA6380" s="16"/>
      <c r="LB6380" s="74"/>
      <c r="LC6380" s="74"/>
    </row>
    <row r="6381" spans="8:315" x14ac:dyDescent="0.35">
      <c r="H6381" s="4"/>
      <c r="J6381" s="8"/>
      <c r="K6381" s="8"/>
      <c r="L6381" s="8"/>
      <c r="M6381" s="8"/>
      <c r="O6381" s="8"/>
      <c r="P6381" s="8"/>
      <c r="R6381" s="8"/>
      <c r="S6381" s="8"/>
      <c r="T6381" s="8"/>
      <c r="U6381" s="8"/>
      <c r="W6381" s="8">
        <f t="shared" si="4587"/>
        <v>254.8</v>
      </c>
      <c r="X6381">
        <v>21924000</v>
      </c>
      <c r="Y6381">
        <f t="shared" si="4588"/>
        <v>6090</v>
      </c>
      <c r="Z6381" s="8">
        <v>52.8</v>
      </c>
      <c r="AA6381" s="8">
        <v>25.4</v>
      </c>
      <c r="AB6381" s="8">
        <v>75.7</v>
      </c>
      <c r="AC6381" s="4"/>
      <c r="KL6381" s="84"/>
      <c r="KP6381" s="84"/>
      <c r="KS6381" s="74"/>
      <c r="KT6381" s="74"/>
      <c r="KU6381" s="16"/>
      <c r="KV6381" s="72"/>
      <c r="KW6381" s="72"/>
      <c r="KX6381" s="16"/>
      <c r="KZ6381" s="16"/>
      <c r="LA6381" s="16"/>
      <c r="LB6381" s="74"/>
      <c r="LC6381" s="74"/>
    </row>
    <row r="6382" spans="8:315" x14ac:dyDescent="0.35">
      <c r="H6382" s="4"/>
      <c r="J6382" s="8"/>
      <c r="K6382" s="8"/>
      <c r="L6382" s="8"/>
      <c r="M6382" s="8"/>
      <c r="O6382" s="8"/>
      <c r="P6382" s="8"/>
      <c r="R6382" s="8"/>
      <c r="S6382" s="8"/>
      <c r="T6382" s="8"/>
      <c r="U6382" s="8"/>
      <c r="W6382" s="8">
        <f t="shared" si="4587"/>
        <v>254.8</v>
      </c>
      <c r="X6382">
        <v>21927600</v>
      </c>
      <c r="Y6382">
        <f t="shared" si="4588"/>
        <v>6091</v>
      </c>
      <c r="Z6382" s="8">
        <v>3.1</v>
      </c>
      <c r="AA6382" s="8">
        <v>25.6</v>
      </c>
      <c r="AB6382" s="8">
        <v>79.599999999999994</v>
      </c>
      <c r="AC6382" s="4"/>
      <c r="KL6382" s="84"/>
      <c r="KP6382" s="84"/>
      <c r="KS6382" s="74"/>
      <c r="KT6382" s="74"/>
      <c r="KU6382" s="16"/>
      <c r="KV6382" s="72"/>
      <c r="KW6382" s="72"/>
      <c r="KX6382" s="16"/>
      <c r="KZ6382" s="16"/>
      <c r="LA6382" s="16"/>
      <c r="LB6382" s="74"/>
      <c r="LC6382" s="74"/>
    </row>
    <row r="6383" spans="8:315" x14ac:dyDescent="0.35">
      <c r="H6383" s="4"/>
      <c r="J6383" s="8"/>
      <c r="K6383" s="8"/>
      <c r="L6383" s="8"/>
      <c r="M6383" s="8"/>
      <c r="O6383" s="8"/>
      <c r="P6383" s="8"/>
      <c r="R6383" s="8"/>
      <c r="S6383" s="8"/>
      <c r="T6383" s="8"/>
      <c r="U6383" s="8"/>
      <c r="W6383" s="8">
        <f t="shared" si="4587"/>
        <v>254.8</v>
      </c>
      <c r="X6383">
        <v>21931200</v>
      </c>
      <c r="Y6383">
        <f t="shared" si="4588"/>
        <v>6092</v>
      </c>
      <c r="Z6383" s="8">
        <v>0</v>
      </c>
      <c r="AA6383" s="8">
        <v>24.6</v>
      </c>
      <c r="AB6383" s="8">
        <v>83</v>
      </c>
      <c r="AC6383" s="4"/>
      <c r="KL6383" s="84"/>
      <c r="KP6383" s="84"/>
      <c r="KS6383" s="74"/>
      <c r="KT6383" s="74"/>
      <c r="KU6383" s="16"/>
      <c r="KV6383" s="72"/>
      <c r="KW6383" s="72"/>
      <c r="KX6383" s="16"/>
      <c r="KZ6383" s="16"/>
      <c r="LA6383" s="16"/>
      <c r="LB6383" s="74"/>
      <c r="LC6383" s="74"/>
    </row>
    <row r="6384" spans="8:315" x14ac:dyDescent="0.35">
      <c r="H6384" s="4"/>
      <c r="J6384" s="8"/>
      <c r="K6384" s="8"/>
      <c r="L6384" s="8"/>
      <c r="M6384" s="8"/>
      <c r="O6384" s="8"/>
      <c r="P6384" s="8"/>
      <c r="R6384" s="8"/>
      <c r="S6384" s="8"/>
      <c r="T6384" s="8"/>
      <c r="U6384" s="8"/>
      <c r="W6384" s="8">
        <f t="shared" si="4587"/>
        <v>254.9</v>
      </c>
      <c r="X6384">
        <v>21934800</v>
      </c>
      <c r="Y6384">
        <f t="shared" si="4588"/>
        <v>6093</v>
      </c>
      <c r="Z6384" s="8">
        <v>0</v>
      </c>
      <c r="AA6384" s="8">
        <v>24.4</v>
      </c>
      <c r="AB6384" s="8">
        <v>85.1</v>
      </c>
      <c r="AC6384" s="4"/>
      <c r="KL6384" s="84"/>
      <c r="KP6384" s="84"/>
      <c r="KS6384" s="74"/>
      <c r="KT6384" s="74"/>
      <c r="KU6384" s="16"/>
      <c r="KV6384" s="72"/>
      <c r="KW6384" s="72"/>
      <c r="KX6384" s="16"/>
      <c r="KZ6384" s="16"/>
      <c r="LA6384" s="16"/>
      <c r="LB6384" s="74"/>
      <c r="LC6384" s="74"/>
    </row>
    <row r="6385" spans="8:315" x14ac:dyDescent="0.35">
      <c r="H6385" s="4"/>
      <c r="J6385" s="8"/>
      <c r="K6385" s="8"/>
      <c r="L6385" s="8"/>
      <c r="M6385" s="8"/>
      <c r="O6385" s="8"/>
      <c r="P6385" s="8"/>
      <c r="R6385" s="8"/>
      <c r="S6385" s="8"/>
      <c r="T6385" s="8"/>
      <c r="U6385" s="8"/>
      <c r="W6385" s="8">
        <f t="shared" si="4587"/>
        <v>254.9</v>
      </c>
      <c r="X6385">
        <v>21938400</v>
      </c>
      <c r="Y6385">
        <f t="shared" si="4588"/>
        <v>6094</v>
      </c>
      <c r="Z6385" s="8">
        <v>0</v>
      </c>
      <c r="AA6385" s="8">
        <v>23</v>
      </c>
      <c r="AB6385" s="8">
        <v>88.9</v>
      </c>
      <c r="AC6385" s="4"/>
      <c r="KL6385" s="84"/>
      <c r="KP6385" s="84"/>
      <c r="KS6385" s="74"/>
      <c r="KT6385" s="74"/>
      <c r="KU6385" s="16"/>
      <c r="KV6385" s="72"/>
      <c r="KW6385" s="72"/>
      <c r="KX6385" s="16"/>
      <c r="KZ6385" s="16"/>
      <c r="LA6385" s="16"/>
      <c r="LB6385" s="74"/>
      <c r="LC6385" s="74"/>
    </row>
    <row r="6386" spans="8:315" x14ac:dyDescent="0.35">
      <c r="H6386" s="4"/>
      <c r="J6386" s="8"/>
      <c r="K6386" s="8"/>
      <c r="L6386" s="8"/>
      <c r="M6386" s="8"/>
      <c r="O6386" s="8"/>
      <c r="P6386" s="8"/>
      <c r="R6386" s="8"/>
      <c r="S6386" s="8"/>
      <c r="T6386" s="8"/>
      <c r="U6386" s="8"/>
      <c r="W6386" s="8">
        <f t="shared" si="4587"/>
        <v>255</v>
      </c>
      <c r="X6386">
        <v>21942000</v>
      </c>
      <c r="Y6386">
        <f t="shared" si="4588"/>
        <v>6095</v>
      </c>
      <c r="Z6386" s="8">
        <v>0</v>
      </c>
      <c r="AA6386" s="8">
        <v>21.7</v>
      </c>
      <c r="AB6386" s="8">
        <v>86.7</v>
      </c>
      <c r="AC6386" s="4"/>
      <c r="KL6386" s="84"/>
      <c r="KP6386" s="84"/>
      <c r="KS6386" s="74"/>
      <c r="KT6386" s="74"/>
      <c r="KU6386" s="16"/>
      <c r="KV6386" s="72"/>
      <c r="KW6386" s="72"/>
      <c r="KX6386" s="16"/>
      <c r="KZ6386" s="16"/>
      <c r="LA6386" s="16"/>
      <c r="LB6386" s="74"/>
      <c r="LC6386" s="74"/>
    </row>
    <row r="6387" spans="8:315" x14ac:dyDescent="0.35">
      <c r="H6387" s="4"/>
      <c r="J6387" s="8"/>
      <c r="K6387" s="8"/>
      <c r="L6387" s="8"/>
      <c r="M6387" s="8"/>
      <c r="O6387" s="8"/>
      <c r="P6387" s="8"/>
      <c r="R6387" s="8"/>
      <c r="S6387" s="8"/>
      <c r="T6387" s="8"/>
      <c r="U6387" s="8"/>
      <c r="W6387" s="8">
        <f t="shared" si="4587"/>
        <v>255</v>
      </c>
      <c r="X6387">
        <v>21945600</v>
      </c>
      <c r="Y6387">
        <f t="shared" si="4588"/>
        <v>6096</v>
      </c>
      <c r="Z6387" s="8">
        <v>0</v>
      </c>
      <c r="AA6387" s="8">
        <v>21.5</v>
      </c>
      <c r="AB6387" s="8">
        <v>86.8</v>
      </c>
      <c r="AC6387" s="4"/>
      <c r="KL6387" s="84"/>
      <c r="KP6387" s="84"/>
      <c r="KS6387" s="74"/>
      <c r="KT6387" s="74"/>
      <c r="KU6387" s="16"/>
      <c r="KV6387" s="72"/>
      <c r="KW6387" s="72"/>
      <c r="KX6387" s="16"/>
      <c r="KZ6387" s="16"/>
      <c r="LA6387" s="16"/>
      <c r="LB6387" s="74"/>
      <c r="LC6387" s="74"/>
    </row>
    <row r="6388" spans="8:315" x14ac:dyDescent="0.35">
      <c r="H6388" s="4"/>
      <c r="J6388" s="8"/>
      <c r="K6388" s="8"/>
      <c r="L6388" s="8"/>
      <c r="M6388" s="8"/>
      <c r="O6388" s="8"/>
      <c r="P6388" s="8"/>
      <c r="R6388" s="8"/>
      <c r="S6388" s="8"/>
      <c r="T6388" s="8"/>
      <c r="U6388" s="8"/>
      <c r="W6388" s="8">
        <f t="shared" si="4587"/>
        <v>255</v>
      </c>
      <c r="X6388">
        <v>21949200</v>
      </c>
      <c r="Y6388">
        <f t="shared" si="4588"/>
        <v>6097</v>
      </c>
      <c r="Z6388" s="8">
        <v>0</v>
      </c>
      <c r="AA6388" s="8">
        <v>21.7</v>
      </c>
      <c r="AB6388" s="8">
        <v>87.3</v>
      </c>
      <c r="AC6388" s="4"/>
      <c r="KL6388" s="84"/>
      <c r="KP6388" s="84"/>
      <c r="KS6388" s="74"/>
      <c r="KT6388" s="74"/>
      <c r="KU6388" s="16"/>
      <c r="KV6388" s="72"/>
      <c r="KW6388" s="72"/>
      <c r="KX6388" s="16"/>
      <c r="KZ6388" s="16"/>
      <c r="LA6388" s="16"/>
      <c r="LB6388" s="74"/>
      <c r="LC6388" s="74"/>
    </row>
    <row r="6389" spans="8:315" x14ac:dyDescent="0.35">
      <c r="H6389" s="4"/>
      <c r="J6389" s="8"/>
      <c r="K6389" s="8"/>
      <c r="L6389" s="8"/>
      <c r="M6389" s="8"/>
      <c r="O6389" s="8"/>
      <c r="P6389" s="8"/>
      <c r="R6389" s="8"/>
      <c r="S6389" s="8"/>
      <c r="T6389" s="8"/>
      <c r="U6389" s="8"/>
      <c r="W6389" s="8">
        <f t="shared" si="4587"/>
        <v>255.1</v>
      </c>
      <c r="X6389">
        <v>21952800</v>
      </c>
      <c r="Y6389">
        <f t="shared" si="4588"/>
        <v>6098</v>
      </c>
      <c r="Z6389" s="8">
        <v>0</v>
      </c>
      <c r="AA6389" s="8">
        <v>21.4</v>
      </c>
      <c r="AB6389" s="8">
        <v>79</v>
      </c>
      <c r="AC6389" s="4"/>
      <c r="KL6389" s="84"/>
      <c r="KP6389" s="84"/>
      <c r="KS6389" s="74"/>
      <c r="KT6389" s="74"/>
      <c r="KU6389" s="16"/>
      <c r="KV6389" s="72"/>
      <c r="KW6389" s="72"/>
      <c r="KX6389" s="16"/>
      <c r="KZ6389" s="16"/>
      <c r="LA6389" s="16"/>
      <c r="LB6389" s="74"/>
      <c r="LC6389" s="74"/>
    </row>
    <row r="6390" spans="8:315" x14ac:dyDescent="0.35">
      <c r="H6390" s="4"/>
      <c r="J6390" s="8"/>
      <c r="K6390" s="8"/>
      <c r="L6390" s="8"/>
      <c r="M6390" s="8"/>
      <c r="O6390" s="8"/>
      <c r="P6390" s="8"/>
      <c r="R6390" s="8"/>
      <c r="S6390" s="8"/>
      <c r="T6390" s="8"/>
      <c r="U6390" s="8"/>
      <c r="W6390" s="8">
        <f t="shared" si="4587"/>
        <v>255.1</v>
      </c>
      <c r="X6390">
        <v>21956400</v>
      </c>
      <c r="Y6390">
        <f t="shared" si="4588"/>
        <v>6099</v>
      </c>
      <c r="Z6390" s="8">
        <v>0</v>
      </c>
      <c r="AA6390" s="8">
        <v>19.399999999999999</v>
      </c>
      <c r="AB6390" s="8">
        <v>84.2</v>
      </c>
      <c r="AC6390" s="4"/>
      <c r="KL6390" s="84"/>
      <c r="KP6390" s="84"/>
      <c r="KS6390" s="74"/>
      <c r="KT6390" s="74"/>
      <c r="KU6390" s="16"/>
      <c r="KV6390" s="72"/>
      <c r="KW6390" s="72"/>
      <c r="KX6390" s="16"/>
      <c r="KZ6390" s="16"/>
      <c r="LA6390" s="16"/>
      <c r="LB6390" s="74"/>
      <c r="LC6390" s="74"/>
    </row>
    <row r="6391" spans="8:315" x14ac:dyDescent="0.35">
      <c r="H6391" s="4"/>
      <c r="J6391" s="8"/>
      <c r="K6391" s="8"/>
      <c r="L6391" s="8"/>
      <c r="M6391" s="8"/>
      <c r="O6391" s="8"/>
      <c r="P6391" s="8"/>
      <c r="R6391" s="8"/>
      <c r="S6391" s="8"/>
      <c r="T6391" s="8"/>
      <c r="U6391" s="8"/>
      <c r="W6391" s="8">
        <f t="shared" si="4587"/>
        <v>255.2</v>
      </c>
      <c r="X6391">
        <v>21960000</v>
      </c>
      <c r="Y6391">
        <f t="shared" si="4588"/>
        <v>6100</v>
      </c>
      <c r="Z6391" s="8">
        <v>0</v>
      </c>
      <c r="AA6391" s="8">
        <v>18.5</v>
      </c>
      <c r="AB6391" s="8">
        <v>84.1</v>
      </c>
      <c r="AC6391" s="4"/>
      <c r="KL6391" s="84"/>
      <c r="KP6391" s="84"/>
      <c r="KS6391" s="74"/>
      <c r="KT6391" s="74"/>
      <c r="KU6391" s="16"/>
      <c r="KV6391" s="72"/>
      <c r="KW6391" s="72"/>
      <c r="KX6391" s="16"/>
      <c r="KZ6391" s="16"/>
      <c r="LA6391" s="16"/>
      <c r="LB6391" s="74"/>
      <c r="LC6391" s="74"/>
    </row>
    <row r="6392" spans="8:315" x14ac:dyDescent="0.35">
      <c r="H6392" s="4"/>
      <c r="J6392" s="8"/>
      <c r="K6392" s="8"/>
      <c r="L6392" s="8"/>
      <c r="M6392" s="8"/>
      <c r="O6392" s="8"/>
      <c r="P6392" s="8"/>
      <c r="R6392" s="8"/>
      <c r="S6392" s="8"/>
      <c r="T6392" s="8"/>
      <c r="U6392" s="8"/>
      <c r="W6392" s="8">
        <f t="shared" si="4587"/>
        <v>255.2</v>
      </c>
      <c r="X6392">
        <v>21963600</v>
      </c>
      <c r="Y6392">
        <f t="shared" si="4588"/>
        <v>6101</v>
      </c>
      <c r="Z6392" s="8">
        <v>0</v>
      </c>
      <c r="AA6392" s="8">
        <v>18.600000000000001</v>
      </c>
      <c r="AB6392" s="8">
        <v>79.900000000000006</v>
      </c>
      <c r="AC6392" s="4"/>
      <c r="KL6392" s="84"/>
      <c r="KP6392" s="84"/>
      <c r="KS6392" s="74"/>
      <c r="KT6392" s="74"/>
      <c r="KU6392" s="16"/>
      <c r="KV6392" s="72"/>
      <c r="KW6392" s="72"/>
      <c r="KX6392" s="16"/>
      <c r="KZ6392" s="16"/>
      <c r="LA6392" s="16"/>
      <c r="LB6392" s="74"/>
      <c r="LC6392" s="74"/>
    </row>
    <row r="6393" spans="8:315" x14ac:dyDescent="0.35">
      <c r="H6393" s="4"/>
      <c r="J6393" s="8"/>
      <c r="K6393" s="8"/>
      <c r="L6393" s="8"/>
      <c r="M6393" s="8"/>
      <c r="O6393" s="8"/>
      <c r="P6393" s="8"/>
      <c r="R6393" s="8"/>
      <c r="S6393" s="8"/>
      <c r="T6393" s="8"/>
      <c r="U6393" s="8"/>
      <c r="W6393" s="8">
        <f t="shared" si="4587"/>
        <v>255.3</v>
      </c>
      <c r="X6393">
        <v>21967200</v>
      </c>
      <c r="Y6393">
        <f t="shared" si="4588"/>
        <v>6102</v>
      </c>
      <c r="Z6393" s="8">
        <v>1.1000000000000001</v>
      </c>
      <c r="AA6393" s="8">
        <v>18.100000000000001</v>
      </c>
      <c r="AB6393" s="8">
        <v>66.5</v>
      </c>
      <c r="AC6393" s="4"/>
      <c r="KL6393" s="84"/>
      <c r="KP6393" s="84"/>
      <c r="KS6393" s="74"/>
      <c r="KT6393" s="74"/>
      <c r="KU6393" s="16"/>
      <c r="KV6393" s="72"/>
      <c r="KW6393" s="72"/>
      <c r="KX6393" s="16"/>
      <c r="KZ6393" s="16"/>
      <c r="LA6393" s="16"/>
      <c r="LB6393" s="74"/>
      <c r="LC6393" s="74"/>
    </row>
    <row r="6394" spans="8:315" x14ac:dyDescent="0.35">
      <c r="H6394" s="4"/>
      <c r="J6394" s="8"/>
      <c r="K6394" s="8"/>
      <c r="L6394" s="8"/>
      <c r="M6394" s="8"/>
      <c r="O6394" s="8"/>
      <c r="P6394" s="8"/>
      <c r="R6394" s="8"/>
      <c r="S6394" s="8"/>
      <c r="T6394" s="8"/>
      <c r="U6394" s="8"/>
      <c r="W6394" s="8">
        <f t="shared" si="4587"/>
        <v>255.3</v>
      </c>
      <c r="X6394">
        <v>21970800</v>
      </c>
      <c r="Y6394">
        <f t="shared" si="4588"/>
        <v>6103</v>
      </c>
      <c r="Z6394" s="8">
        <v>67.2</v>
      </c>
      <c r="AA6394" s="8">
        <v>15.6</v>
      </c>
      <c r="AB6394" s="8">
        <v>64.2</v>
      </c>
      <c r="AC6394" s="4"/>
      <c r="KL6394" s="84"/>
      <c r="KP6394" s="84"/>
      <c r="KS6394" s="74"/>
      <c r="KT6394" s="74"/>
      <c r="KU6394" s="16"/>
      <c r="KV6394" s="72"/>
      <c r="KW6394" s="72"/>
      <c r="KX6394" s="16"/>
      <c r="KZ6394" s="16"/>
      <c r="LA6394" s="16"/>
      <c r="LB6394" s="74"/>
      <c r="LC6394" s="74"/>
    </row>
    <row r="6395" spans="8:315" x14ac:dyDescent="0.35">
      <c r="H6395" s="4"/>
      <c r="J6395" s="8"/>
      <c r="K6395" s="8"/>
      <c r="L6395" s="8"/>
      <c r="M6395" s="8"/>
      <c r="O6395" s="8"/>
      <c r="P6395" s="8"/>
      <c r="R6395" s="8"/>
      <c r="S6395" s="8"/>
      <c r="T6395" s="8"/>
      <c r="U6395" s="8"/>
      <c r="W6395" s="8">
        <f t="shared" si="4587"/>
        <v>255.3</v>
      </c>
      <c r="X6395">
        <v>21974400</v>
      </c>
      <c r="Y6395">
        <f t="shared" si="4588"/>
        <v>6104</v>
      </c>
      <c r="Z6395" s="8">
        <v>225.6</v>
      </c>
      <c r="AA6395" s="8">
        <v>14.6</v>
      </c>
      <c r="AB6395" s="8">
        <v>63</v>
      </c>
      <c r="AC6395" s="4"/>
      <c r="KL6395" s="84"/>
      <c r="KP6395" s="84"/>
      <c r="KS6395" s="74"/>
      <c r="KT6395" s="74"/>
      <c r="KU6395" s="16"/>
      <c r="KV6395" s="72"/>
      <c r="KW6395" s="72"/>
      <c r="KX6395" s="16"/>
      <c r="KZ6395" s="16"/>
      <c r="LA6395" s="16"/>
      <c r="LB6395" s="74"/>
      <c r="LC6395" s="74"/>
    </row>
    <row r="6396" spans="8:315" x14ac:dyDescent="0.35">
      <c r="H6396" s="4"/>
      <c r="J6396" s="8"/>
      <c r="K6396" s="8"/>
      <c r="L6396" s="8"/>
      <c r="M6396" s="8"/>
      <c r="O6396" s="8"/>
      <c r="P6396" s="8"/>
      <c r="R6396" s="8"/>
      <c r="S6396" s="8"/>
      <c r="T6396" s="8"/>
      <c r="U6396" s="8"/>
      <c r="W6396" s="8">
        <f t="shared" si="4587"/>
        <v>255.4</v>
      </c>
      <c r="X6396">
        <v>21978000</v>
      </c>
      <c r="Y6396">
        <f t="shared" si="4588"/>
        <v>6105</v>
      </c>
      <c r="Z6396" s="8">
        <v>387.8</v>
      </c>
      <c r="AA6396" s="8">
        <v>14.8</v>
      </c>
      <c r="AB6396" s="8">
        <v>58.9</v>
      </c>
      <c r="AC6396" s="4"/>
      <c r="KL6396" s="84"/>
      <c r="KP6396" s="84"/>
      <c r="KS6396" s="74"/>
      <c r="KT6396" s="74"/>
      <c r="KU6396" s="16"/>
      <c r="KV6396" s="72"/>
      <c r="KW6396" s="72"/>
      <c r="KX6396" s="16"/>
      <c r="KZ6396" s="16"/>
      <c r="LA6396" s="16"/>
      <c r="LB6396" s="74"/>
      <c r="LC6396" s="74"/>
    </row>
    <row r="6397" spans="8:315" x14ac:dyDescent="0.35">
      <c r="H6397" s="4"/>
      <c r="J6397" s="8"/>
      <c r="K6397" s="8"/>
      <c r="L6397" s="8"/>
      <c r="M6397" s="8"/>
      <c r="O6397" s="8"/>
      <c r="P6397" s="8"/>
      <c r="R6397" s="8"/>
      <c r="S6397" s="8"/>
      <c r="T6397" s="8"/>
      <c r="U6397" s="8"/>
      <c r="W6397" s="8">
        <f t="shared" si="4587"/>
        <v>255.4</v>
      </c>
      <c r="X6397">
        <v>21981600</v>
      </c>
      <c r="Y6397">
        <f t="shared" si="4588"/>
        <v>6106</v>
      </c>
      <c r="Z6397" s="8">
        <v>580.6</v>
      </c>
      <c r="AA6397" s="8">
        <v>15.6</v>
      </c>
      <c r="AB6397" s="8">
        <v>57.2</v>
      </c>
      <c r="AC6397" s="4"/>
      <c r="KL6397" s="84"/>
      <c r="KP6397" s="84"/>
      <c r="KS6397" s="74"/>
      <c r="KT6397" s="74"/>
      <c r="KU6397" s="16"/>
      <c r="KV6397" s="72"/>
      <c r="KW6397" s="72"/>
      <c r="KX6397" s="16"/>
      <c r="KZ6397" s="16"/>
      <c r="LA6397" s="16"/>
      <c r="LB6397" s="74"/>
      <c r="LC6397" s="74"/>
    </row>
    <row r="6398" spans="8:315" x14ac:dyDescent="0.35">
      <c r="H6398" s="4"/>
      <c r="J6398" s="8"/>
      <c r="K6398" s="8"/>
      <c r="L6398" s="8"/>
      <c r="M6398" s="8"/>
      <c r="O6398" s="8"/>
      <c r="P6398" s="8"/>
      <c r="R6398" s="8"/>
      <c r="S6398" s="8"/>
      <c r="T6398" s="8"/>
      <c r="U6398" s="8"/>
      <c r="W6398" s="8">
        <f t="shared" si="4587"/>
        <v>255.5</v>
      </c>
      <c r="X6398">
        <v>21985200</v>
      </c>
      <c r="Y6398">
        <f t="shared" si="4588"/>
        <v>6107</v>
      </c>
      <c r="Z6398" s="8">
        <v>612.5</v>
      </c>
      <c r="AA6398" s="8">
        <v>16.100000000000001</v>
      </c>
      <c r="AB6398" s="8">
        <v>55.6</v>
      </c>
      <c r="AC6398" s="4"/>
      <c r="KL6398" s="84"/>
      <c r="KP6398" s="84"/>
      <c r="KS6398" s="74"/>
      <c r="KT6398" s="74"/>
      <c r="KU6398" s="16"/>
      <c r="KV6398" s="72"/>
      <c r="KW6398" s="72"/>
      <c r="KX6398" s="16"/>
      <c r="KZ6398" s="16"/>
      <c r="LA6398" s="16"/>
      <c r="LB6398" s="74"/>
      <c r="LC6398" s="74"/>
    </row>
    <row r="6399" spans="8:315" x14ac:dyDescent="0.35">
      <c r="H6399" s="4"/>
      <c r="J6399" s="8"/>
      <c r="K6399" s="8"/>
      <c r="L6399" s="8"/>
      <c r="M6399" s="8"/>
      <c r="O6399" s="8"/>
      <c r="P6399" s="8"/>
      <c r="R6399" s="8"/>
      <c r="S6399" s="8"/>
      <c r="T6399" s="8"/>
      <c r="U6399" s="8"/>
      <c r="W6399" s="8">
        <f t="shared" si="4587"/>
        <v>255.5</v>
      </c>
      <c r="X6399">
        <v>21988800</v>
      </c>
      <c r="Y6399">
        <f t="shared" si="4588"/>
        <v>6108</v>
      </c>
      <c r="Z6399" s="8">
        <v>625.29999999999995</v>
      </c>
      <c r="AA6399" s="8">
        <v>16.399999999999999</v>
      </c>
      <c r="AB6399" s="8">
        <v>53.2</v>
      </c>
      <c r="AC6399" s="4"/>
      <c r="KL6399" s="84"/>
      <c r="KP6399" s="84"/>
      <c r="KS6399" s="74"/>
      <c r="KT6399" s="74"/>
      <c r="KU6399" s="16"/>
      <c r="KV6399" s="72"/>
      <c r="KW6399" s="72"/>
      <c r="KX6399" s="16"/>
      <c r="KZ6399" s="16"/>
      <c r="LA6399" s="16"/>
      <c r="LB6399" s="74"/>
      <c r="LC6399" s="74"/>
    </row>
    <row r="6400" spans="8:315" x14ac:dyDescent="0.35">
      <c r="H6400" s="4"/>
      <c r="J6400" s="8"/>
      <c r="K6400" s="8"/>
      <c r="L6400" s="8"/>
      <c r="M6400" s="8"/>
      <c r="O6400" s="8"/>
      <c r="P6400" s="8"/>
      <c r="R6400" s="8"/>
      <c r="S6400" s="8"/>
      <c r="T6400" s="8"/>
      <c r="U6400" s="8"/>
      <c r="W6400" s="8">
        <f t="shared" si="4587"/>
        <v>255.5</v>
      </c>
      <c r="X6400">
        <v>21992400</v>
      </c>
      <c r="Y6400">
        <f t="shared" si="4588"/>
        <v>6109</v>
      </c>
      <c r="Z6400" s="8">
        <v>616.4</v>
      </c>
      <c r="AA6400" s="8">
        <v>16.8</v>
      </c>
      <c r="AB6400" s="8">
        <v>51.7</v>
      </c>
      <c r="AC6400" s="4"/>
      <c r="KL6400" s="84"/>
      <c r="KP6400" s="84"/>
      <c r="KS6400" s="74"/>
      <c r="KT6400" s="74"/>
      <c r="KU6400" s="16"/>
      <c r="KV6400" s="72"/>
      <c r="KW6400" s="72"/>
      <c r="KX6400" s="16"/>
      <c r="KZ6400" s="16"/>
      <c r="LA6400" s="16"/>
      <c r="LB6400" s="74"/>
      <c r="LC6400" s="74"/>
    </row>
    <row r="6401" spans="8:315" x14ac:dyDescent="0.35">
      <c r="H6401" s="4"/>
      <c r="J6401" s="8"/>
      <c r="K6401" s="8"/>
      <c r="L6401" s="8"/>
      <c r="M6401" s="8"/>
      <c r="O6401" s="8"/>
      <c r="P6401" s="8"/>
      <c r="R6401" s="8"/>
      <c r="S6401" s="8"/>
      <c r="T6401" s="8"/>
      <c r="U6401" s="8"/>
      <c r="W6401" s="8">
        <f t="shared" si="4587"/>
        <v>255.6</v>
      </c>
      <c r="X6401">
        <v>21996000</v>
      </c>
      <c r="Y6401">
        <f t="shared" si="4588"/>
        <v>6110</v>
      </c>
      <c r="Z6401" s="8">
        <v>688.6</v>
      </c>
      <c r="AA6401" s="8">
        <v>17.7</v>
      </c>
      <c r="AB6401" s="8">
        <v>49.4</v>
      </c>
      <c r="AC6401" s="4"/>
      <c r="KL6401" s="84"/>
      <c r="KP6401" s="84"/>
      <c r="KS6401" s="74"/>
      <c r="KT6401" s="74"/>
      <c r="KU6401" s="16"/>
      <c r="KV6401" s="72"/>
      <c r="KW6401" s="72"/>
      <c r="KX6401" s="16"/>
      <c r="KZ6401" s="16"/>
      <c r="LA6401" s="16"/>
      <c r="LB6401" s="74"/>
      <c r="LC6401" s="74"/>
    </row>
    <row r="6402" spans="8:315" x14ac:dyDescent="0.35">
      <c r="H6402" s="4"/>
      <c r="J6402" s="8"/>
      <c r="K6402" s="8"/>
      <c r="L6402" s="8"/>
      <c r="M6402" s="8"/>
      <c r="O6402" s="8"/>
      <c r="P6402" s="8"/>
      <c r="R6402" s="8"/>
      <c r="S6402" s="8"/>
      <c r="T6402" s="8"/>
      <c r="U6402" s="8"/>
      <c r="W6402" s="8">
        <f t="shared" si="4587"/>
        <v>255.6</v>
      </c>
      <c r="X6402">
        <v>21999600</v>
      </c>
      <c r="Y6402">
        <f t="shared" si="4588"/>
        <v>6111</v>
      </c>
      <c r="Z6402" s="8">
        <v>584.20000000000005</v>
      </c>
      <c r="AA6402" s="8">
        <v>18</v>
      </c>
      <c r="AB6402" s="8">
        <v>45.6</v>
      </c>
      <c r="AC6402" s="4"/>
      <c r="KL6402" s="84"/>
      <c r="KP6402" s="84"/>
      <c r="KS6402" s="74"/>
      <c r="KT6402" s="74"/>
      <c r="KU6402" s="16"/>
      <c r="KV6402" s="72"/>
      <c r="KW6402" s="72"/>
      <c r="KX6402" s="16"/>
      <c r="KZ6402" s="16"/>
      <c r="LA6402" s="16"/>
      <c r="LB6402" s="74"/>
      <c r="LC6402" s="74"/>
    </row>
    <row r="6403" spans="8:315" x14ac:dyDescent="0.35">
      <c r="H6403" s="4"/>
      <c r="J6403" s="8"/>
      <c r="K6403" s="8"/>
      <c r="L6403" s="8"/>
      <c r="M6403" s="8"/>
      <c r="O6403" s="8"/>
      <c r="P6403" s="8"/>
      <c r="R6403" s="8"/>
      <c r="S6403" s="8"/>
      <c r="T6403" s="8"/>
      <c r="U6403" s="8"/>
      <c r="W6403" s="8">
        <f t="shared" si="4587"/>
        <v>255.7</v>
      </c>
      <c r="X6403">
        <v>22003200</v>
      </c>
      <c r="Y6403">
        <f t="shared" si="4588"/>
        <v>6112</v>
      </c>
      <c r="Z6403" s="8">
        <v>401.4</v>
      </c>
      <c r="AA6403" s="8">
        <v>18.399999999999999</v>
      </c>
      <c r="AB6403" s="8">
        <v>47.5</v>
      </c>
      <c r="AC6403" s="4"/>
      <c r="KL6403" s="84"/>
      <c r="KP6403" s="84"/>
      <c r="KS6403" s="74"/>
      <c r="KT6403" s="74"/>
      <c r="KU6403" s="16"/>
      <c r="KV6403" s="72"/>
      <c r="KW6403" s="72"/>
      <c r="KX6403" s="16"/>
      <c r="KZ6403" s="16"/>
      <c r="LA6403" s="16"/>
      <c r="LB6403" s="74"/>
      <c r="LC6403" s="74"/>
    </row>
    <row r="6404" spans="8:315" x14ac:dyDescent="0.35">
      <c r="H6404" s="4"/>
      <c r="J6404" s="8"/>
      <c r="K6404" s="8"/>
      <c r="L6404" s="8"/>
      <c r="M6404" s="8"/>
      <c r="O6404" s="8"/>
      <c r="P6404" s="8"/>
      <c r="R6404" s="8"/>
      <c r="S6404" s="8"/>
      <c r="T6404" s="8"/>
      <c r="U6404" s="8"/>
      <c r="W6404" s="8">
        <f t="shared" si="4587"/>
        <v>255.7</v>
      </c>
      <c r="X6404">
        <v>22006800</v>
      </c>
      <c r="Y6404">
        <f t="shared" si="4588"/>
        <v>6113</v>
      </c>
      <c r="Z6404" s="8">
        <v>154.4</v>
      </c>
      <c r="AA6404" s="8">
        <v>17.899999999999999</v>
      </c>
      <c r="AB6404" s="8">
        <v>48.6</v>
      </c>
      <c r="AC6404" s="4"/>
      <c r="KL6404" s="84"/>
      <c r="KP6404" s="84"/>
      <c r="KS6404" s="74"/>
      <c r="KT6404" s="74"/>
      <c r="KU6404" s="16"/>
      <c r="KV6404" s="72"/>
      <c r="KW6404" s="72"/>
      <c r="KX6404" s="16"/>
      <c r="KZ6404" s="16"/>
      <c r="LA6404" s="16"/>
      <c r="LB6404" s="74"/>
      <c r="LC6404" s="74"/>
    </row>
    <row r="6405" spans="8:315" x14ac:dyDescent="0.35">
      <c r="H6405" s="4"/>
      <c r="J6405" s="8"/>
      <c r="K6405" s="8"/>
      <c r="L6405" s="8"/>
      <c r="M6405" s="8"/>
      <c r="O6405" s="8"/>
      <c r="P6405" s="8"/>
      <c r="R6405" s="8"/>
      <c r="S6405" s="8"/>
      <c r="T6405" s="8"/>
      <c r="U6405" s="8"/>
      <c r="W6405" s="8">
        <f t="shared" si="4587"/>
        <v>255.8</v>
      </c>
      <c r="X6405">
        <v>22010400</v>
      </c>
      <c r="Y6405">
        <f t="shared" si="4588"/>
        <v>6114</v>
      </c>
      <c r="Z6405" s="8">
        <v>96.4</v>
      </c>
      <c r="AA6405" s="8">
        <v>17.8</v>
      </c>
      <c r="AB6405" s="8">
        <v>48.2</v>
      </c>
      <c r="AC6405" s="4"/>
      <c r="KL6405" s="84"/>
      <c r="KP6405" s="84"/>
      <c r="KS6405" s="74"/>
      <c r="KT6405" s="74"/>
      <c r="KU6405" s="16"/>
      <c r="KV6405" s="72"/>
      <c r="KW6405" s="72"/>
      <c r="KX6405" s="16"/>
      <c r="KZ6405" s="16"/>
      <c r="LA6405" s="16"/>
      <c r="LB6405" s="74"/>
      <c r="LC6405" s="74"/>
    </row>
    <row r="6406" spans="8:315" x14ac:dyDescent="0.35">
      <c r="H6406" s="4"/>
      <c r="J6406" s="8"/>
      <c r="K6406" s="8"/>
      <c r="L6406" s="8"/>
      <c r="M6406" s="8"/>
      <c r="O6406" s="8"/>
      <c r="P6406" s="8"/>
      <c r="R6406" s="8"/>
      <c r="S6406" s="8"/>
      <c r="T6406" s="8"/>
      <c r="U6406" s="8"/>
      <c r="W6406" s="8">
        <f t="shared" si="4587"/>
        <v>255.8</v>
      </c>
      <c r="X6406">
        <v>22014000</v>
      </c>
      <c r="Y6406">
        <f t="shared" si="4588"/>
        <v>6115</v>
      </c>
      <c r="Z6406" s="8">
        <v>2.8</v>
      </c>
      <c r="AA6406" s="8">
        <v>16.100000000000001</v>
      </c>
      <c r="AB6406" s="8">
        <v>58.6</v>
      </c>
      <c r="AC6406" s="4"/>
      <c r="KL6406" s="84"/>
      <c r="KP6406" s="84"/>
      <c r="KS6406" s="74"/>
      <c r="KT6406" s="74"/>
      <c r="KU6406" s="16"/>
      <c r="KV6406" s="72"/>
      <c r="KW6406" s="72"/>
      <c r="KX6406" s="16"/>
      <c r="KZ6406" s="16"/>
      <c r="LA6406" s="16"/>
      <c r="LB6406" s="74"/>
      <c r="LC6406" s="74"/>
    </row>
    <row r="6407" spans="8:315" x14ac:dyDescent="0.35">
      <c r="H6407" s="4"/>
      <c r="J6407" s="8"/>
      <c r="K6407" s="8"/>
      <c r="L6407" s="8"/>
      <c r="M6407" s="8"/>
      <c r="O6407" s="8"/>
      <c r="P6407" s="8"/>
      <c r="R6407" s="8"/>
      <c r="S6407" s="8"/>
      <c r="T6407" s="8"/>
      <c r="U6407" s="8"/>
      <c r="W6407" s="8">
        <f t="shared" si="4587"/>
        <v>255.8</v>
      </c>
      <c r="X6407">
        <v>22017600</v>
      </c>
      <c r="Y6407">
        <f t="shared" si="4588"/>
        <v>6116</v>
      </c>
      <c r="Z6407" s="8">
        <v>0</v>
      </c>
      <c r="AA6407" s="8">
        <v>13.9</v>
      </c>
      <c r="AB6407" s="8">
        <v>78.8</v>
      </c>
      <c r="AC6407" s="4"/>
      <c r="KL6407" s="84"/>
      <c r="KP6407" s="84"/>
      <c r="KS6407" s="74"/>
      <c r="KT6407" s="74"/>
      <c r="KU6407" s="16"/>
      <c r="KV6407" s="72"/>
      <c r="KW6407" s="72"/>
      <c r="KX6407" s="16"/>
      <c r="KZ6407" s="16"/>
      <c r="LA6407" s="16"/>
      <c r="LB6407" s="74"/>
      <c r="LC6407" s="74"/>
    </row>
    <row r="6408" spans="8:315" x14ac:dyDescent="0.35">
      <c r="H6408" s="4"/>
      <c r="J6408" s="8"/>
      <c r="K6408" s="8"/>
      <c r="L6408" s="8"/>
      <c r="M6408" s="8"/>
      <c r="O6408" s="8"/>
      <c r="P6408" s="8"/>
      <c r="R6408" s="8"/>
      <c r="S6408" s="8"/>
      <c r="T6408" s="8"/>
      <c r="U6408" s="8"/>
      <c r="W6408" s="8">
        <f t="shared" si="4587"/>
        <v>255.9</v>
      </c>
      <c r="X6408">
        <v>22021200</v>
      </c>
      <c r="Y6408">
        <f t="shared" si="4588"/>
        <v>6117</v>
      </c>
      <c r="Z6408" s="8">
        <v>0</v>
      </c>
      <c r="AA6408" s="8">
        <v>11.7</v>
      </c>
      <c r="AB6408" s="8">
        <v>78.5</v>
      </c>
      <c r="AC6408" s="4"/>
      <c r="KL6408" s="84"/>
      <c r="KP6408" s="84"/>
      <c r="KS6408" s="74"/>
      <c r="KT6408" s="74"/>
      <c r="KU6408" s="16"/>
      <c r="KV6408" s="72"/>
      <c r="KW6408" s="72"/>
      <c r="KX6408" s="16"/>
      <c r="KZ6408" s="16"/>
      <c r="LA6408" s="16"/>
      <c r="LB6408" s="74"/>
      <c r="LC6408" s="74"/>
    </row>
    <row r="6409" spans="8:315" x14ac:dyDescent="0.35">
      <c r="H6409" s="4"/>
      <c r="J6409" s="8"/>
      <c r="K6409" s="8"/>
      <c r="L6409" s="8"/>
      <c r="M6409" s="8"/>
      <c r="O6409" s="8"/>
      <c r="P6409" s="8"/>
      <c r="R6409" s="8"/>
      <c r="S6409" s="8"/>
      <c r="T6409" s="8"/>
      <c r="U6409" s="8"/>
      <c r="W6409" s="8">
        <f t="shared" si="4587"/>
        <v>255.9</v>
      </c>
      <c r="X6409">
        <v>22024800</v>
      </c>
      <c r="Y6409">
        <f t="shared" si="4588"/>
        <v>6118</v>
      </c>
      <c r="Z6409" s="8">
        <v>0</v>
      </c>
      <c r="AA6409" s="8">
        <v>11.4</v>
      </c>
      <c r="AB6409" s="8">
        <v>85.1</v>
      </c>
      <c r="AC6409" s="4"/>
      <c r="KL6409" s="84"/>
      <c r="KP6409" s="84"/>
      <c r="KS6409" s="74"/>
      <c r="KT6409" s="74"/>
      <c r="KU6409" s="16"/>
      <c r="KV6409" s="72"/>
      <c r="KW6409" s="72"/>
      <c r="KX6409" s="16"/>
      <c r="KZ6409" s="16"/>
      <c r="LA6409" s="16"/>
      <c r="LB6409" s="74"/>
      <c r="LC6409" s="74"/>
    </row>
    <row r="6410" spans="8:315" x14ac:dyDescent="0.35">
      <c r="H6410" s="4"/>
      <c r="J6410" s="8"/>
      <c r="K6410" s="8"/>
      <c r="L6410" s="8"/>
      <c r="M6410" s="8"/>
      <c r="O6410" s="8"/>
      <c r="P6410" s="8"/>
      <c r="R6410" s="8"/>
      <c r="S6410" s="8"/>
      <c r="T6410" s="8"/>
      <c r="U6410" s="8"/>
      <c r="W6410" s="8">
        <f t="shared" si="4587"/>
        <v>256</v>
      </c>
      <c r="X6410">
        <v>22028400</v>
      </c>
      <c r="Y6410">
        <f t="shared" si="4588"/>
        <v>6119</v>
      </c>
      <c r="Z6410" s="8">
        <v>0</v>
      </c>
      <c r="AA6410" s="8">
        <v>10.6</v>
      </c>
      <c r="AB6410" s="8">
        <v>78.7</v>
      </c>
      <c r="AC6410" s="4"/>
      <c r="KL6410" s="84"/>
      <c r="KP6410" s="84"/>
      <c r="KS6410" s="74"/>
      <c r="KT6410" s="74"/>
      <c r="KU6410" s="16"/>
      <c r="KV6410" s="72"/>
      <c r="KW6410" s="72"/>
      <c r="KX6410" s="16"/>
      <c r="KZ6410" s="16"/>
      <c r="LA6410" s="16"/>
      <c r="LB6410" s="74"/>
      <c r="LC6410" s="74"/>
    </row>
    <row r="6411" spans="8:315" x14ac:dyDescent="0.35">
      <c r="H6411" s="4"/>
      <c r="J6411" s="8"/>
      <c r="K6411" s="8"/>
      <c r="L6411" s="8"/>
      <c r="M6411" s="8"/>
      <c r="O6411" s="8"/>
      <c r="P6411" s="8"/>
      <c r="R6411" s="8"/>
      <c r="S6411" s="8"/>
      <c r="T6411" s="8"/>
      <c r="U6411" s="8"/>
      <c r="W6411" s="8">
        <f t="shared" si="4587"/>
        <v>256</v>
      </c>
      <c r="X6411">
        <v>22032000</v>
      </c>
      <c r="Y6411">
        <f t="shared" si="4588"/>
        <v>6120</v>
      </c>
      <c r="Z6411" s="8">
        <v>0</v>
      </c>
      <c r="AA6411" s="8">
        <v>10.9</v>
      </c>
      <c r="AB6411" s="8">
        <v>78.900000000000006</v>
      </c>
      <c r="AC6411" s="4"/>
      <c r="KL6411" s="84"/>
      <c r="KP6411" s="84"/>
      <c r="KS6411" s="74"/>
      <c r="KT6411" s="74"/>
      <c r="KU6411" s="16"/>
      <c r="KV6411" s="72"/>
      <c r="KW6411" s="72"/>
      <c r="KX6411" s="16"/>
      <c r="KZ6411" s="16"/>
      <c r="LA6411" s="16"/>
      <c r="LB6411" s="74"/>
      <c r="LC6411" s="74"/>
    </row>
    <row r="6412" spans="8:315" x14ac:dyDescent="0.35">
      <c r="H6412" s="4"/>
      <c r="J6412" s="8"/>
      <c r="K6412" s="8"/>
      <c r="L6412" s="8"/>
      <c r="M6412" s="8"/>
      <c r="O6412" s="8"/>
      <c r="P6412" s="8"/>
      <c r="R6412" s="8"/>
      <c r="S6412" s="8"/>
      <c r="T6412" s="8"/>
      <c r="U6412" s="8"/>
      <c r="W6412" s="8">
        <f t="shared" si="4587"/>
        <v>256</v>
      </c>
      <c r="X6412">
        <v>22035600</v>
      </c>
      <c r="Y6412">
        <f t="shared" si="4588"/>
        <v>6121</v>
      </c>
      <c r="Z6412" s="8">
        <v>0</v>
      </c>
      <c r="AA6412" s="8">
        <v>10.1</v>
      </c>
      <c r="AB6412" s="8">
        <v>85.5</v>
      </c>
      <c r="AC6412" s="4"/>
      <c r="KL6412" s="84"/>
      <c r="KP6412" s="84"/>
      <c r="KS6412" s="74"/>
      <c r="KT6412" s="74"/>
      <c r="KU6412" s="16"/>
      <c r="KV6412" s="72"/>
      <c r="KW6412" s="72"/>
      <c r="KX6412" s="16"/>
      <c r="KZ6412" s="16"/>
      <c r="LA6412" s="16"/>
      <c r="LB6412" s="74"/>
      <c r="LC6412" s="74"/>
    </row>
    <row r="6413" spans="8:315" x14ac:dyDescent="0.35">
      <c r="H6413" s="4"/>
      <c r="J6413" s="8"/>
      <c r="K6413" s="8"/>
      <c r="L6413" s="8"/>
      <c r="M6413" s="8"/>
      <c r="O6413" s="8"/>
      <c r="P6413" s="8"/>
      <c r="R6413" s="8"/>
      <c r="S6413" s="8"/>
      <c r="T6413" s="8"/>
      <c r="U6413" s="8"/>
      <c r="W6413" s="8">
        <f t="shared" si="4587"/>
        <v>256.10000000000002</v>
      </c>
      <c r="X6413">
        <v>22039200</v>
      </c>
      <c r="Y6413">
        <f t="shared" si="4588"/>
        <v>6122</v>
      </c>
      <c r="Z6413" s="8">
        <v>0</v>
      </c>
      <c r="AA6413" s="8">
        <v>9.1</v>
      </c>
      <c r="AB6413" s="8">
        <v>91.2</v>
      </c>
      <c r="AC6413" s="4"/>
      <c r="KL6413" s="84"/>
      <c r="KP6413" s="84"/>
      <c r="KS6413" s="74"/>
      <c r="KT6413" s="74"/>
      <c r="KU6413" s="16"/>
      <c r="KV6413" s="72"/>
      <c r="KW6413" s="72"/>
      <c r="KX6413" s="16"/>
      <c r="KZ6413" s="16"/>
      <c r="LA6413" s="16"/>
      <c r="LB6413" s="74"/>
      <c r="LC6413" s="74"/>
    </row>
    <row r="6414" spans="8:315" x14ac:dyDescent="0.35">
      <c r="H6414" s="4"/>
      <c r="J6414" s="8"/>
      <c r="K6414" s="8"/>
      <c r="L6414" s="8"/>
      <c r="M6414" s="8"/>
      <c r="O6414" s="8"/>
      <c r="P6414" s="8"/>
      <c r="R6414" s="8"/>
      <c r="S6414" s="8"/>
      <c r="T6414" s="8"/>
      <c r="U6414" s="8"/>
      <c r="W6414" s="8">
        <f t="shared" si="4587"/>
        <v>256.10000000000002</v>
      </c>
      <c r="X6414">
        <v>22042800</v>
      </c>
      <c r="Y6414">
        <f t="shared" si="4588"/>
        <v>6123</v>
      </c>
      <c r="Z6414" s="8">
        <v>0</v>
      </c>
      <c r="AA6414" s="8">
        <v>8.6</v>
      </c>
      <c r="AB6414" s="8">
        <v>92.3</v>
      </c>
      <c r="AC6414" s="4"/>
      <c r="KL6414" s="84"/>
      <c r="KP6414" s="84"/>
      <c r="KS6414" s="74"/>
      <c r="KT6414" s="74"/>
      <c r="KU6414" s="16"/>
      <c r="KV6414" s="72"/>
      <c r="KW6414" s="72"/>
      <c r="KX6414" s="16"/>
      <c r="KZ6414" s="16"/>
      <c r="LA6414" s="16"/>
      <c r="LB6414" s="74"/>
      <c r="LC6414" s="74"/>
    </row>
    <row r="6415" spans="8:315" x14ac:dyDescent="0.35">
      <c r="H6415" s="4"/>
      <c r="J6415" s="8"/>
      <c r="K6415" s="8"/>
      <c r="L6415" s="8"/>
      <c r="M6415" s="8"/>
      <c r="O6415" s="8"/>
      <c r="P6415" s="8"/>
      <c r="R6415" s="8"/>
      <c r="S6415" s="8"/>
      <c r="T6415" s="8"/>
      <c r="U6415" s="8"/>
      <c r="W6415" s="8">
        <f t="shared" si="4587"/>
        <v>256.2</v>
      </c>
      <c r="X6415">
        <v>22046400</v>
      </c>
      <c r="Y6415">
        <f t="shared" si="4588"/>
        <v>6124</v>
      </c>
      <c r="Z6415" s="8">
        <v>0</v>
      </c>
      <c r="AA6415" s="8">
        <v>8.3000000000000007</v>
      </c>
      <c r="AB6415" s="8">
        <v>91.5</v>
      </c>
      <c r="AC6415" s="4"/>
      <c r="KL6415" s="84"/>
      <c r="KP6415" s="84"/>
      <c r="KS6415" s="74"/>
      <c r="KT6415" s="74"/>
      <c r="KU6415" s="16"/>
      <c r="KV6415" s="72"/>
      <c r="KW6415" s="72"/>
      <c r="KX6415" s="16"/>
      <c r="KZ6415" s="16"/>
      <c r="LA6415" s="16"/>
      <c r="LB6415" s="74"/>
      <c r="LC6415" s="74"/>
    </row>
    <row r="6416" spans="8:315" x14ac:dyDescent="0.35">
      <c r="H6416" s="4"/>
      <c r="J6416" s="8"/>
      <c r="K6416" s="8"/>
      <c r="L6416" s="8"/>
      <c r="M6416" s="8"/>
      <c r="O6416" s="8"/>
      <c r="P6416" s="8"/>
      <c r="R6416" s="8"/>
      <c r="S6416" s="8"/>
      <c r="T6416" s="8"/>
      <c r="U6416" s="8"/>
      <c r="W6416" s="8">
        <f t="shared" si="4587"/>
        <v>256.2</v>
      </c>
      <c r="X6416">
        <v>22050000</v>
      </c>
      <c r="Y6416">
        <f t="shared" si="4588"/>
        <v>6125</v>
      </c>
      <c r="Z6416" s="8">
        <v>0</v>
      </c>
      <c r="AA6416" s="8">
        <v>8.4</v>
      </c>
      <c r="AB6416" s="8">
        <v>91.3</v>
      </c>
      <c r="AC6416" s="4"/>
      <c r="KL6416" s="84"/>
      <c r="KP6416" s="84"/>
      <c r="KS6416" s="74"/>
      <c r="KT6416" s="74"/>
      <c r="KU6416" s="16"/>
      <c r="KV6416" s="72"/>
      <c r="KW6416" s="72"/>
      <c r="KX6416" s="16"/>
      <c r="KZ6416" s="16"/>
      <c r="LA6416" s="16"/>
      <c r="LB6416" s="74"/>
      <c r="LC6416" s="74"/>
    </row>
    <row r="6417" spans="8:315" x14ac:dyDescent="0.35">
      <c r="H6417" s="4"/>
      <c r="J6417" s="8"/>
      <c r="K6417" s="8"/>
      <c r="L6417" s="8"/>
      <c r="M6417" s="8"/>
      <c r="O6417" s="8"/>
      <c r="P6417" s="8"/>
      <c r="R6417" s="8"/>
      <c r="S6417" s="8"/>
      <c r="T6417" s="8"/>
      <c r="U6417" s="8"/>
      <c r="W6417" s="8">
        <f t="shared" si="4587"/>
        <v>256.3</v>
      </c>
      <c r="X6417">
        <v>22053600</v>
      </c>
      <c r="Y6417">
        <f t="shared" si="4588"/>
        <v>6126</v>
      </c>
      <c r="Z6417" s="8">
        <v>3.6</v>
      </c>
      <c r="AA6417" s="8">
        <v>8.5</v>
      </c>
      <c r="AB6417" s="8">
        <v>91.2</v>
      </c>
      <c r="AC6417" s="4"/>
      <c r="KL6417" s="84"/>
      <c r="KP6417" s="84"/>
      <c r="KS6417" s="74"/>
      <c r="KT6417" s="74"/>
      <c r="KU6417" s="16"/>
      <c r="KV6417" s="72"/>
      <c r="KW6417" s="72"/>
      <c r="KX6417" s="16"/>
      <c r="KZ6417" s="16"/>
      <c r="LA6417" s="16"/>
      <c r="LB6417" s="74"/>
      <c r="LC6417" s="74"/>
    </row>
    <row r="6418" spans="8:315" x14ac:dyDescent="0.35">
      <c r="H6418" s="4"/>
      <c r="J6418" s="8"/>
      <c r="K6418" s="8"/>
      <c r="L6418" s="8"/>
      <c r="M6418" s="8"/>
      <c r="O6418" s="8"/>
      <c r="P6418" s="8"/>
      <c r="R6418" s="8"/>
      <c r="S6418" s="8"/>
      <c r="T6418" s="8"/>
      <c r="U6418" s="8"/>
      <c r="W6418" s="8">
        <f t="shared" si="4587"/>
        <v>256.3</v>
      </c>
      <c r="X6418">
        <v>22057200</v>
      </c>
      <c r="Y6418">
        <f t="shared" si="4588"/>
        <v>6127</v>
      </c>
      <c r="Z6418" s="8">
        <v>101.7</v>
      </c>
      <c r="AA6418" s="8">
        <v>10.9</v>
      </c>
      <c r="AB6418" s="8">
        <v>78.599999999999994</v>
      </c>
      <c r="AC6418" s="4"/>
      <c r="KL6418" s="84"/>
      <c r="KP6418" s="84"/>
      <c r="KS6418" s="74"/>
      <c r="KT6418" s="74"/>
      <c r="KU6418" s="16"/>
      <c r="KV6418" s="72"/>
      <c r="KW6418" s="72"/>
      <c r="KX6418" s="16"/>
      <c r="KZ6418" s="16"/>
      <c r="LA6418" s="16"/>
      <c r="LB6418" s="74"/>
      <c r="LC6418" s="74"/>
    </row>
    <row r="6419" spans="8:315" x14ac:dyDescent="0.35">
      <c r="H6419" s="4"/>
      <c r="J6419" s="8"/>
      <c r="K6419" s="8"/>
      <c r="L6419" s="8"/>
      <c r="M6419" s="8"/>
      <c r="O6419" s="8"/>
      <c r="P6419" s="8"/>
      <c r="R6419" s="8"/>
      <c r="S6419" s="8"/>
      <c r="T6419" s="8"/>
      <c r="U6419" s="8"/>
      <c r="W6419" s="8">
        <f t="shared" si="4587"/>
        <v>256.3</v>
      </c>
      <c r="X6419">
        <v>22060800</v>
      </c>
      <c r="Y6419">
        <f t="shared" si="4588"/>
        <v>6128</v>
      </c>
      <c r="Z6419" s="8">
        <v>280.60000000000002</v>
      </c>
      <c r="AA6419" s="8">
        <v>13.9</v>
      </c>
      <c r="AB6419" s="8">
        <v>69.900000000000006</v>
      </c>
      <c r="AC6419" s="4"/>
      <c r="KL6419" s="84"/>
      <c r="KP6419" s="84"/>
      <c r="KS6419" s="74"/>
      <c r="KT6419" s="74"/>
      <c r="KU6419" s="16"/>
      <c r="KV6419" s="72"/>
      <c r="KW6419" s="72"/>
      <c r="KX6419" s="16"/>
      <c r="KZ6419" s="16"/>
      <c r="LA6419" s="16"/>
      <c r="LB6419" s="74"/>
      <c r="LC6419" s="74"/>
    </row>
    <row r="6420" spans="8:315" x14ac:dyDescent="0.35">
      <c r="H6420" s="4"/>
      <c r="J6420" s="8"/>
      <c r="K6420" s="8"/>
      <c r="L6420" s="8"/>
      <c r="M6420" s="8"/>
      <c r="O6420" s="8"/>
      <c r="P6420" s="8"/>
      <c r="R6420" s="8"/>
      <c r="S6420" s="8"/>
      <c r="T6420" s="8"/>
      <c r="U6420" s="8"/>
      <c r="W6420" s="8">
        <f t="shared" si="4587"/>
        <v>256.39999999999998</v>
      </c>
      <c r="X6420">
        <v>22064400</v>
      </c>
      <c r="Y6420">
        <f t="shared" si="4588"/>
        <v>6129</v>
      </c>
      <c r="Z6420" s="8">
        <v>459.4</v>
      </c>
      <c r="AA6420" s="8">
        <v>16.3</v>
      </c>
      <c r="AB6420" s="8">
        <v>65.599999999999994</v>
      </c>
      <c r="AC6420" s="4"/>
      <c r="KL6420" s="84"/>
      <c r="KP6420" s="84"/>
      <c r="KS6420" s="74"/>
      <c r="KT6420" s="74"/>
      <c r="KU6420" s="16"/>
      <c r="KV6420" s="72"/>
      <c r="KW6420" s="72"/>
      <c r="KX6420" s="16"/>
      <c r="KZ6420" s="16"/>
      <c r="LA6420" s="16"/>
      <c r="LB6420" s="74"/>
      <c r="LC6420" s="74"/>
    </row>
    <row r="6421" spans="8:315" x14ac:dyDescent="0.35">
      <c r="H6421" s="4"/>
      <c r="J6421" s="8"/>
      <c r="K6421" s="8"/>
      <c r="L6421" s="8"/>
      <c r="M6421" s="8"/>
      <c r="O6421" s="8"/>
      <c r="P6421" s="8"/>
      <c r="R6421" s="8"/>
      <c r="S6421" s="8"/>
      <c r="T6421" s="8"/>
      <c r="U6421" s="8"/>
      <c r="W6421" s="8">
        <f t="shared" si="4587"/>
        <v>256.39999999999998</v>
      </c>
      <c r="X6421">
        <v>22068000</v>
      </c>
      <c r="Y6421">
        <f t="shared" si="4588"/>
        <v>6130</v>
      </c>
      <c r="Z6421" s="8">
        <v>607.5</v>
      </c>
      <c r="AA6421" s="8">
        <v>18.7</v>
      </c>
      <c r="AB6421" s="8">
        <v>57.7</v>
      </c>
      <c r="AC6421" s="4"/>
      <c r="KL6421" s="84"/>
      <c r="KP6421" s="84"/>
      <c r="KS6421" s="74"/>
      <c r="KT6421" s="74"/>
      <c r="KU6421" s="16"/>
      <c r="KV6421" s="72"/>
      <c r="KW6421" s="72"/>
      <c r="KX6421" s="16"/>
      <c r="KZ6421" s="16"/>
      <c r="LA6421" s="16"/>
      <c r="LB6421" s="74"/>
      <c r="LC6421" s="74"/>
    </row>
    <row r="6422" spans="8:315" x14ac:dyDescent="0.35">
      <c r="H6422" s="4"/>
      <c r="J6422" s="8"/>
      <c r="K6422" s="8"/>
      <c r="L6422" s="8"/>
      <c r="M6422" s="8"/>
      <c r="O6422" s="8"/>
      <c r="P6422" s="8"/>
      <c r="R6422" s="8"/>
      <c r="S6422" s="8"/>
      <c r="T6422" s="8"/>
      <c r="U6422" s="8"/>
      <c r="W6422" s="8">
        <f t="shared" si="4587"/>
        <v>256.5</v>
      </c>
      <c r="X6422">
        <v>22071600</v>
      </c>
      <c r="Y6422">
        <f t="shared" si="4588"/>
        <v>6131</v>
      </c>
      <c r="Z6422" s="8">
        <v>705</v>
      </c>
      <c r="AA6422" s="8">
        <v>20.399999999999999</v>
      </c>
      <c r="AB6422" s="8">
        <v>54</v>
      </c>
      <c r="AC6422" s="4"/>
      <c r="KL6422" s="84"/>
      <c r="KP6422" s="84"/>
      <c r="KS6422" s="74"/>
      <c r="KT6422" s="74"/>
      <c r="KU6422" s="16"/>
      <c r="KV6422" s="72"/>
      <c r="KW6422" s="72"/>
      <c r="KX6422" s="16"/>
      <c r="KZ6422" s="16"/>
      <c r="LA6422" s="16"/>
      <c r="LB6422" s="74"/>
      <c r="LC6422" s="74"/>
    </row>
    <row r="6423" spans="8:315" x14ac:dyDescent="0.35">
      <c r="H6423" s="4"/>
      <c r="J6423" s="8"/>
      <c r="K6423" s="8"/>
      <c r="L6423" s="8"/>
      <c r="M6423" s="8"/>
      <c r="O6423" s="8"/>
      <c r="P6423" s="8"/>
      <c r="R6423" s="8"/>
      <c r="S6423" s="8"/>
      <c r="T6423" s="8"/>
      <c r="U6423" s="8"/>
      <c r="W6423" s="8">
        <f t="shared" si="4587"/>
        <v>256.5</v>
      </c>
      <c r="X6423">
        <v>22075200</v>
      </c>
      <c r="Y6423">
        <f t="shared" si="4588"/>
        <v>6132</v>
      </c>
      <c r="Z6423" s="8">
        <v>786.9</v>
      </c>
      <c r="AA6423" s="8">
        <v>21.6</v>
      </c>
      <c r="AB6423" s="8">
        <v>43.2</v>
      </c>
      <c r="AC6423" s="4"/>
      <c r="KL6423" s="84"/>
      <c r="KP6423" s="84"/>
      <c r="KS6423" s="74"/>
      <c r="KT6423" s="74"/>
      <c r="KU6423" s="16"/>
      <c r="KV6423" s="72"/>
      <c r="KW6423" s="72"/>
      <c r="KX6423" s="16"/>
      <c r="KZ6423" s="16"/>
      <c r="LA6423" s="16"/>
      <c r="LB6423" s="74"/>
      <c r="LC6423" s="74"/>
    </row>
    <row r="6424" spans="8:315" x14ac:dyDescent="0.35">
      <c r="H6424" s="4"/>
      <c r="J6424" s="8"/>
      <c r="K6424" s="8"/>
      <c r="L6424" s="8"/>
      <c r="M6424" s="8"/>
      <c r="O6424" s="8"/>
      <c r="P6424" s="8"/>
      <c r="R6424" s="8"/>
      <c r="S6424" s="8"/>
      <c r="T6424" s="8"/>
      <c r="U6424" s="8"/>
      <c r="W6424" s="8">
        <f t="shared" si="4587"/>
        <v>256.5</v>
      </c>
      <c r="X6424">
        <v>22078800</v>
      </c>
      <c r="Y6424">
        <f t="shared" si="4588"/>
        <v>6133</v>
      </c>
      <c r="Z6424" s="8">
        <v>738.9</v>
      </c>
      <c r="AA6424" s="8">
        <v>22.4</v>
      </c>
      <c r="AB6424" s="8">
        <v>43</v>
      </c>
      <c r="AC6424" s="4"/>
      <c r="KL6424" s="84"/>
      <c r="KP6424" s="84"/>
      <c r="KS6424" s="74"/>
      <c r="KT6424" s="74"/>
      <c r="KU6424" s="16"/>
      <c r="KV6424" s="72"/>
      <c r="KW6424" s="72"/>
      <c r="KX6424" s="16"/>
      <c r="KZ6424" s="16"/>
      <c r="LA6424" s="16"/>
      <c r="LB6424" s="74"/>
      <c r="LC6424" s="74"/>
    </row>
    <row r="6425" spans="8:315" x14ac:dyDescent="0.35">
      <c r="H6425" s="4"/>
      <c r="J6425" s="8"/>
      <c r="K6425" s="8"/>
      <c r="L6425" s="8"/>
      <c r="M6425" s="8"/>
      <c r="O6425" s="8"/>
      <c r="P6425" s="8"/>
      <c r="R6425" s="8"/>
      <c r="S6425" s="8"/>
      <c r="T6425" s="8"/>
      <c r="U6425" s="8"/>
      <c r="W6425" s="8">
        <f t="shared" si="4587"/>
        <v>256.60000000000002</v>
      </c>
      <c r="X6425">
        <v>22082400</v>
      </c>
      <c r="Y6425">
        <f t="shared" si="4588"/>
        <v>6134</v>
      </c>
      <c r="Z6425" s="8">
        <v>725.3</v>
      </c>
      <c r="AA6425" s="8">
        <v>23.1</v>
      </c>
      <c r="AB6425" s="8">
        <v>43.9</v>
      </c>
      <c r="AC6425" s="4"/>
      <c r="KL6425" s="84"/>
      <c r="KP6425" s="84"/>
      <c r="KS6425" s="74"/>
      <c r="KT6425" s="74"/>
      <c r="KU6425" s="16"/>
      <c r="KV6425" s="72"/>
      <c r="KW6425" s="72"/>
      <c r="KX6425" s="16"/>
      <c r="KZ6425" s="16"/>
      <c r="LA6425" s="16"/>
      <c r="LB6425" s="74"/>
      <c r="LC6425" s="74"/>
    </row>
    <row r="6426" spans="8:315" x14ac:dyDescent="0.35">
      <c r="H6426" s="4"/>
      <c r="J6426" s="8"/>
      <c r="K6426" s="8"/>
      <c r="L6426" s="8"/>
      <c r="M6426" s="8"/>
      <c r="O6426" s="8"/>
      <c r="P6426" s="8"/>
      <c r="R6426" s="8"/>
      <c r="S6426" s="8"/>
      <c r="T6426" s="8"/>
      <c r="U6426" s="8"/>
      <c r="W6426" s="8">
        <f t="shared" si="4587"/>
        <v>256.60000000000002</v>
      </c>
      <c r="X6426">
        <v>22086000</v>
      </c>
      <c r="Y6426">
        <f t="shared" si="4588"/>
        <v>6135</v>
      </c>
      <c r="Z6426" s="8">
        <v>449.2</v>
      </c>
      <c r="AA6426" s="8">
        <v>23</v>
      </c>
      <c r="AB6426" s="8">
        <v>39.700000000000003</v>
      </c>
      <c r="AC6426" s="4"/>
      <c r="KL6426" s="84"/>
      <c r="KP6426" s="84"/>
      <c r="KS6426" s="74"/>
      <c r="KT6426" s="74"/>
      <c r="KU6426" s="16"/>
      <c r="KV6426" s="72"/>
      <c r="KW6426" s="72"/>
      <c r="KX6426" s="16"/>
      <c r="KZ6426" s="16"/>
      <c r="LA6426" s="16"/>
      <c r="LB6426" s="74"/>
      <c r="LC6426" s="74"/>
    </row>
    <row r="6427" spans="8:315" x14ac:dyDescent="0.35">
      <c r="H6427" s="4"/>
      <c r="J6427" s="8"/>
      <c r="K6427" s="8"/>
      <c r="L6427" s="8"/>
      <c r="M6427" s="8"/>
      <c r="O6427" s="8"/>
      <c r="P6427" s="8"/>
      <c r="R6427" s="8"/>
      <c r="S6427" s="8"/>
      <c r="T6427" s="8"/>
      <c r="U6427" s="8"/>
      <c r="W6427" s="8">
        <f t="shared" si="4587"/>
        <v>256.7</v>
      </c>
      <c r="X6427">
        <v>22089600</v>
      </c>
      <c r="Y6427">
        <f t="shared" si="4588"/>
        <v>6136</v>
      </c>
      <c r="Z6427" s="8">
        <v>456.4</v>
      </c>
      <c r="AA6427" s="8">
        <v>23.6</v>
      </c>
      <c r="AB6427" s="8">
        <v>39.700000000000003</v>
      </c>
      <c r="AC6427" s="4"/>
      <c r="KL6427" s="84"/>
      <c r="KP6427" s="84"/>
      <c r="KS6427" s="74"/>
      <c r="KT6427" s="74"/>
      <c r="KU6427" s="16"/>
      <c r="KV6427" s="72"/>
      <c r="KW6427" s="72"/>
      <c r="KX6427" s="16"/>
      <c r="KZ6427" s="16"/>
      <c r="LA6427" s="16"/>
      <c r="LB6427" s="74"/>
      <c r="LC6427" s="74"/>
    </row>
    <row r="6428" spans="8:315" x14ac:dyDescent="0.35">
      <c r="H6428" s="4"/>
      <c r="J6428" s="8"/>
      <c r="K6428" s="8"/>
      <c r="L6428" s="8"/>
      <c r="M6428" s="8"/>
      <c r="O6428" s="8"/>
      <c r="P6428" s="8"/>
      <c r="R6428" s="8"/>
      <c r="S6428" s="8"/>
      <c r="T6428" s="8"/>
      <c r="U6428" s="8"/>
      <c r="W6428" s="8">
        <f t="shared" si="4587"/>
        <v>256.7</v>
      </c>
      <c r="X6428">
        <v>22093200</v>
      </c>
      <c r="Y6428">
        <f t="shared" si="4588"/>
        <v>6137</v>
      </c>
      <c r="Z6428" s="8">
        <v>265</v>
      </c>
      <c r="AA6428" s="8">
        <v>23.3</v>
      </c>
      <c r="AB6428" s="8">
        <v>41.5</v>
      </c>
      <c r="AC6428" s="4"/>
      <c r="KL6428" s="84"/>
      <c r="KP6428" s="84"/>
      <c r="KS6428" s="74"/>
      <c r="KT6428" s="74"/>
      <c r="KU6428" s="16"/>
      <c r="KV6428" s="72"/>
      <c r="KW6428" s="72"/>
      <c r="KX6428" s="16"/>
      <c r="KZ6428" s="16"/>
      <c r="LA6428" s="16"/>
      <c r="LB6428" s="74"/>
      <c r="LC6428" s="74"/>
    </row>
    <row r="6429" spans="8:315" x14ac:dyDescent="0.35">
      <c r="H6429" s="4"/>
      <c r="J6429" s="8"/>
      <c r="K6429" s="8"/>
      <c r="L6429" s="8"/>
      <c r="M6429" s="8"/>
      <c r="O6429" s="8"/>
      <c r="P6429" s="8"/>
      <c r="R6429" s="8"/>
      <c r="S6429" s="8"/>
      <c r="T6429" s="8"/>
      <c r="U6429" s="8"/>
      <c r="W6429" s="8">
        <f t="shared" si="4587"/>
        <v>256.8</v>
      </c>
      <c r="X6429">
        <v>22096800</v>
      </c>
      <c r="Y6429">
        <f t="shared" si="4588"/>
        <v>6138</v>
      </c>
      <c r="Z6429" s="8">
        <v>87.8</v>
      </c>
      <c r="AA6429" s="8">
        <v>22.2</v>
      </c>
      <c r="AB6429" s="8">
        <v>50.3</v>
      </c>
      <c r="AC6429" s="4"/>
      <c r="KL6429" s="84"/>
      <c r="KP6429" s="84"/>
      <c r="KS6429" s="74"/>
      <c r="KT6429" s="74"/>
      <c r="KU6429" s="16"/>
      <c r="KV6429" s="72"/>
      <c r="KW6429" s="72"/>
      <c r="KX6429" s="16"/>
      <c r="KZ6429" s="16"/>
      <c r="LA6429" s="16"/>
      <c r="LB6429" s="74"/>
      <c r="LC6429" s="74"/>
    </row>
    <row r="6430" spans="8:315" x14ac:dyDescent="0.35">
      <c r="H6430" s="4"/>
      <c r="J6430" s="8"/>
      <c r="K6430" s="8"/>
      <c r="L6430" s="8"/>
      <c r="M6430" s="8"/>
      <c r="O6430" s="8"/>
      <c r="P6430" s="8"/>
      <c r="R6430" s="8"/>
      <c r="S6430" s="8"/>
      <c r="T6430" s="8"/>
      <c r="U6430" s="8"/>
      <c r="W6430" s="8">
        <f t="shared" si="4587"/>
        <v>256.8</v>
      </c>
      <c r="X6430">
        <v>22100400</v>
      </c>
      <c r="Y6430">
        <f t="shared" si="4588"/>
        <v>6139</v>
      </c>
      <c r="Z6430" s="8">
        <v>2.2000000000000002</v>
      </c>
      <c r="AA6430" s="8">
        <v>20</v>
      </c>
      <c r="AB6430" s="8">
        <v>58.8</v>
      </c>
      <c r="AC6430" s="4"/>
      <c r="KL6430" s="84"/>
      <c r="KP6430" s="84"/>
      <c r="KS6430" s="74"/>
      <c r="KT6430" s="74"/>
      <c r="KU6430" s="16"/>
      <c r="KV6430" s="72"/>
      <c r="KW6430" s="72"/>
      <c r="KX6430" s="16"/>
      <c r="KZ6430" s="16"/>
      <c r="LA6430" s="16"/>
      <c r="LB6430" s="74"/>
      <c r="LC6430" s="74"/>
    </row>
    <row r="6431" spans="8:315" x14ac:dyDescent="0.35">
      <c r="H6431" s="4"/>
      <c r="J6431" s="8"/>
      <c r="K6431" s="8"/>
      <c r="L6431" s="8"/>
      <c r="M6431" s="8"/>
      <c r="O6431" s="8"/>
      <c r="P6431" s="8"/>
      <c r="R6431" s="8"/>
      <c r="S6431" s="8"/>
      <c r="T6431" s="8"/>
      <c r="U6431" s="8"/>
      <c r="W6431" s="8">
        <f t="shared" si="4587"/>
        <v>256.8</v>
      </c>
      <c r="X6431">
        <v>22104000</v>
      </c>
      <c r="Y6431">
        <f t="shared" si="4588"/>
        <v>6140</v>
      </c>
      <c r="Z6431" s="8">
        <v>0</v>
      </c>
      <c r="AA6431" s="8">
        <v>18.399999999999999</v>
      </c>
      <c r="AB6431" s="8">
        <v>62.3</v>
      </c>
      <c r="AC6431" s="4"/>
      <c r="KL6431" s="84"/>
      <c r="KP6431" s="84"/>
      <c r="KS6431" s="74"/>
      <c r="KT6431" s="74"/>
      <c r="KU6431" s="16"/>
      <c r="KV6431" s="72"/>
      <c r="KW6431" s="72"/>
      <c r="KX6431" s="16"/>
      <c r="KZ6431" s="16"/>
      <c r="LA6431" s="16"/>
      <c r="LB6431" s="74"/>
      <c r="LC6431" s="74"/>
    </row>
    <row r="6432" spans="8:315" x14ac:dyDescent="0.35">
      <c r="H6432" s="4"/>
      <c r="J6432" s="8"/>
      <c r="K6432" s="8"/>
      <c r="L6432" s="8"/>
      <c r="M6432" s="8"/>
      <c r="O6432" s="8"/>
      <c r="P6432" s="8"/>
      <c r="R6432" s="8"/>
      <c r="S6432" s="8"/>
      <c r="T6432" s="8"/>
      <c r="U6432" s="8"/>
      <c r="W6432" s="8">
        <f t="shared" si="4587"/>
        <v>256.89999999999998</v>
      </c>
      <c r="X6432">
        <v>22107600</v>
      </c>
      <c r="Y6432">
        <f t="shared" si="4588"/>
        <v>6141</v>
      </c>
      <c r="Z6432" s="8">
        <v>0</v>
      </c>
      <c r="AA6432" s="8">
        <v>17.2</v>
      </c>
      <c r="AB6432" s="8">
        <v>65</v>
      </c>
      <c r="AC6432" s="4"/>
      <c r="KL6432" s="84"/>
      <c r="KP6432" s="84"/>
      <c r="KS6432" s="74"/>
      <c r="KT6432" s="74"/>
      <c r="KU6432" s="16"/>
      <c r="KV6432" s="72"/>
      <c r="KW6432" s="72"/>
      <c r="KX6432" s="16"/>
      <c r="KZ6432" s="16"/>
      <c r="LA6432" s="16"/>
      <c r="LB6432" s="74"/>
      <c r="LC6432" s="74"/>
    </row>
    <row r="6433" spans="8:315" x14ac:dyDescent="0.35">
      <c r="H6433" s="4"/>
      <c r="J6433" s="8"/>
      <c r="K6433" s="8"/>
      <c r="L6433" s="8"/>
      <c r="M6433" s="8"/>
      <c r="O6433" s="8"/>
      <c r="P6433" s="8"/>
      <c r="R6433" s="8"/>
      <c r="S6433" s="8"/>
      <c r="T6433" s="8"/>
      <c r="U6433" s="8"/>
      <c r="W6433" s="8">
        <f t="shared" si="4587"/>
        <v>256.89999999999998</v>
      </c>
      <c r="X6433">
        <v>22111200</v>
      </c>
      <c r="Y6433">
        <f t="shared" si="4588"/>
        <v>6142</v>
      </c>
      <c r="Z6433" s="8">
        <v>0</v>
      </c>
      <c r="AA6433" s="8">
        <v>16.600000000000001</v>
      </c>
      <c r="AB6433" s="8">
        <v>63.4</v>
      </c>
      <c r="AC6433" s="4"/>
      <c r="KL6433" s="84"/>
      <c r="KP6433" s="84"/>
      <c r="KS6433" s="74"/>
      <c r="KT6433" s="74"/>
      <c r="KU6433" s="16"/>
      <c r="KV6433" s="72"/>
      <c r="KW6433" s="72"/>
      <c r="KX6433" s="16"/>
      <c r="KZ6433" s="16"/>
      <c r="LA6433" s="16"/>
      <c r="LB6433" s="74"/>
      <c r="LC6433" s="74"/>
    </row>
    <row r="6434" spans="8:315" x14ac:dyDescent="0.35">
      <c r="H6434" s="4"/>
      <c r="J6434" s="8"/>
      <c r="K6434" s="8"/>
      <c r="L6434" s="8"/>
      <c r="M6434" s="8"/>
      <c r="O6434" s="8"/>
      <c r="P6434" s="8"/>
      <c r="R6434" s="8"/>
      <c r="S6434" s="8"/>
      <c r="T6434" s="8"/>
      <c r="U6434" s="8"/>
      <c r="W6434" s="8">
        <f t="shared" si="4587"/>
        <v>257</v>
      </c>
      <c r="X6434">
        <v>22114800</v>
      </c>
      <c r="Y6434">
        <f t="shared" si="4588"/>
        <v>6143</v>
      </c>
      <c r="Z6434" s="8">
        <v>0</v>
      </c>
      <c r="AA6434" s="8">
        <v>15.4</v>
      </c>
      <c r="AB6434" s="8">
        <v>73.400000000000006</v>
      </c>
      <c r="AC6434" s="4"/>
      <c r="KL6434" s="84"/>
      <c r="KP6434" s="84"/>
      <c r="KS6434" s="74"/>
      <c r="KT6434" s="74"/>
      <c r="KU6434" s="16"/>
      <c r="KV6434" s="72"/>
      <c r="KW6434" s="72"/>
      <c r="KX6434" s="16"/>
      <c r="KZ6434" s="16"/>
      <c r="LA6434" s="16"/>
      <c r="LB6434" s="74"/>
      <c r="LC6434" s="74"/>
    </row>
    <row r="6435" spans="8:315" x14ac:dyDescent="0.35">
      <c r="H6435" s="4"/>
      <c r="J6435" s="8"/>
      <c r="K6435" s="8"/>
      <c r="L6435" s="8"/>
      <c r="M6435" s="8"/>
      <c r="O6435" s="8"/>
      <c r="P6435" s="8"/>
      <c r="R6435" s="8"/>
      <c r="S6435" s="8"/>
      <c r="T6435" s="8"/>
      <c r="U6435" s="8"/>
      <c r="W6435" s="8">
        <f t="shared" si="4587"/>
        <v>257</v>
      </c>
      <c r="X6435">
        <v>22118400</v>
      </c>
      <c r="Y6435">
        <f t="shared" si="4588"/>
        <v>6144</v>
      </c>
      <c r="Z6435" s="8">
        <v>0</v>
      </c>
      <c r="AA6435" s="8">
        <v>13.8</v>
      </c>
      <c r="AB6435" s="8">
        <v>76.3</v>
      </c>
      <c r="AC6435" s="4"/>
      <c r="KL6435" s="84"/>
      <c r="KP6435" s="84"/>
      <c r="KS6435" s="74"/>
      <c r="KT6435" s="74"/>
      <c r="KU6435" s="16"/>
      <c r="KV6435" s="72"/>
      <c r="KW6435" s="72"/>
      <c r="KX6435" s="16"/>
      <c r="KZ6435" s="16"/>
      <c r="LA6435" s="16"/>
      <c r="LB6435" s="74"/>
      <c r="LC6435" s="74"/>
    </row>
    <row r="6436" spans="8:315" x14ac:dyDescent="0.35">
      <c r="H6436" s="4"/>
      <c r="J6436" s="8"/>
      <c r="K6436" s="8"/>
      <c r="L6436" s="8"/>
      <c r="M6436" s="8"/>
      <c r="O6436" s="8"/>
      <c r="P6436" s="8"/>
      <c r="R6436" s="8"/>
      <c r="S6436" s="8"/>
      <c r="T6436" s="8"/>
      <c r="U6436" s="8"/>
      <c r="W6436" s="8">
        <f t="shared" ref="W6436:W6499" si="4589">X6436/24/3600+1</f>
        <v>257</v>
      </c>
      <c r="X6436">
        <v>22122000</v>
      </c>
      <c r="Y6436">
        <f t="shared" ref="Y6436:Y6499" si="4590">X6436/3600</f>
        <v>6145</v>
      </c>
      <c r="Z6436" s="8">
        <v>0</v>
      </c>
      <c r="AA6436" s="8">
        <v>13.3</v>
      </c>
      <c r="AB6436" s="8">
        <v>75.900000000000006</v>
      </c>
      <c r="AC6436" s="4"/>
      <c r="KL6436" s="84"/>
      <c r="KP6436" s="84"/>
      <c r="KS6436" s="74"/>
      <c r="KT6436" s="74"/>
      <c r="KU6436" s="16"/>
      <c r="KV6436" s="72"/>
      <c r="KW6436" s="72"/>
      <c r="KX6436" s="16"/>
      <c r="KZ6436" s="16"/>
      <c r="LA6436" s="16"/>
      <c r="LB6436" s="74"/>
      <c r="LC6436" s="74"/>
    </row>
    <row r="6437" spans="8:315" x14ac:dyDescent="0.35">
      <c r="H6437" s="4"/>
      <c r="J6437" s="8"/>
      <c r="K6437" s="8"/>
      <c r="L6437" s="8"/>
      <c r="M6437" s="8"/>
      <c r="O6437" s="8"/>
      <c r="P6437" s="8"/>
      <c r="R6437" s="8"/>
      <c r="S6437" s="8"/>
      <c r="T6437" s="8"/>
      <c r="U6437" s="8"/>
      <c r="W6437" s="8">
        <f t="shared" si="4589"/>
        <v>257.10000000000002</v>
      </c>
      <c r="X6437">
        <v>22125600</v>
      </c>
      <c r="Y6437">
        <f t="shared" si="4590"/>
        <v>6146</v>
      </c>
      <c r="Z6437" s="8">
        <v>0</v>
      </c>
      <c r="AA6437" s="8">
        <v>11.9</v>
      </c>
      <c r="AB6437" s="8">
        <v>83.9</v>
      </c>
      <c r="AC6437" s="4"/>
      <c r="KL6437" s="84"/>
      <c r="KP6437" s="84"/>
      <c r="KS6437" s="74"/>
      <c r="KT6437" s="74"/>
      <c r="KU6437" s="16"/>
      <c r="KV6437" s="72"/>
      <c r="KW6437" s="72"/>
      <c r="KX6437" s="16"/>
      <c r="KZ6437" s="16"/>
      <c r="LA6437" s="16"/>
      <c r="LB6437" s="74"/>
      <c r="LC6437" s="74"/>
    </row>
    <row r="6438" spans="8:315" x14ac:dyDescent="0.35">
      <c r="H6438" s="4"/>
      <c r="J6438" s="8"/>
      <c r="K6438" s="8"/>
      <c r="L6438" s="8"/>
      <c r="M6438" s="8"/>
      <c r="O6438" s="8"/>
      <c r="P6438" s="8"/>
      <c r="R6438" s="8"/>
      <c r="S6438" s="8"/>
      <c r="T6438" s="8"/>
      <c r="U6438" s="8"/>
      <c r="W6438" s="8">
        <f t="shared" si="4589"/>
        <v>257.10000000000002</v>
      </c>
      <c r="X6438">
        <v>22129200</v>
      </c>
      <c r="Y6438">
        <f t="shared" si="4590"/>
        <v>6147</v>
      </c>
      <c r="Z6438" s="8">
        <v>0</v>
      </c>
      <c r="AA6438" s="8">
        <v>11.6</v>
      </c>
      <c r="AB6438" s="8">
        <v>85.5</v>
      </c>
      <c r="AC6438" s="4"/>
      <c r="KL6438" s="84"/>
      <c r="KP6438" s="84"/>
      <c r="KS6438" s="74"/>
      <c r="KT6438" s="74"/>
      <c r="KU6438" s="16"/>
      <c r="KV6438" s="72"/>
      <c r="KW6438" s="72"/>
      <c r="KX6438" s="16"/>
      <c r="KZ6438" s="16"/>
      <c r="LA6438" s="16"/>
      <c r="LB6438" s="74"/>
      <c r="LC6438" s="74"/>
    </row>
    <row r="6439" spans="8:315" x14ac:dyDescent="0.35">
      <c r="H6439" s="4"/>
      <c r="J6439" s="8"/>
      <c r="K6439" s="8"/>
      <c r="L6439" s="8"/>
      <c r="M6439" s="8"/>
      <c r="O6439" s="8"/>
      <c r="P6439" s="8"/>
      <c r="R6439" s="8"/>
      <c r="S6439" s="8"/>
      <c r="T6439" s="8"/>
      <c r="U6439" s="8"/>
      <c r="W6439" s="8">
        <f t="shared" si="4589"/>
        <v>257.2</v>
      </c>
      <c r="X6439">
        <v>22132800</v>
      </c>
      <c r="Y6439">
        <f t="shared" si="4590"/>
        <v>6148</v>
      </c>
      <c r="Z6439" s="8">
        <v>0</v>
      </c>
      <c r="AA6439" s="8">
        <v>10.9</v>
      </c>
      <c r="AB6439" s="8">
        <v>84.9</v>
      </c>
      <c r="AC6439" s="4"/>
      <c r="KL6439" s="84"/>
      <c r="KP6439" s="84"/>
      <c r="KS6439" s="74"/>
      <c r="KT6439" s="74"/>
      <c r="KU6439" s="16"/>
      <c r="KV6439" s="72"/>
      <c r="KW6439" s="72"/>
      <c r="KX6439" s="16"/>
      <c r="KZ6439" s="16"/>
      <c r="LA6439" s="16"/>
      <c r="LB6439" s="74"/>
      <c r="LC6439" s="74"/>
    </row>
    <row r="6440" spans="8:315" x14ac:dyDescent="0.35">
      <c r="H6440" s="4"/>
      <c r="J6440" s="8"/>
      <c r="K6440" s="8"/>
      <c r="L6440" s="8"/>
      <c r="M6440" s="8"/>
      <c r="O6440" s="8"/>
      <c r="P6440" s="8"/>
      <c r="R6440" s="8"/>
      <c r="S6440" s="8"/>
      <c r="T6440" s="8"/>
      <c r="U6440" s="8"/>
      <c r="W6440" s="8">
        <f t="shared" si="4589"/>
        <v>257.2</v>
      </c>
      <c r="X6440">
        <v>22136400</v>
      </c>
      <c r="Y6440">
        <f t="shared" si="4590"/>
        <v>6149</v>
      </c>
      <c r="Z6440" s="8">
        <v>0</v>
      </c>
      <c r="AA6440" s="8">
        <v>10.8</v>
      </c>
      <c r="AB6440" s="8">
        <v>88.7</v>
      </c>
      <c r="AC6440" s="4"/>
      <c r="KL6440" s="84"/>
      <c r="KP6440" s="84"/>
      <c r="KS6440" s="74"/>
      <c r="KT6440" s="74"/>
      <c r="KU6440" s="16"/>
      <c r="KV6440" s="72"/>
      <c r="KW6440" s="72"/>
      <c r="KX6440" s="16"/>
      <c r="KZ6440" s="16"/>
      <c r="LA6440" s="16"/>
      <c r="LB6440" s="74"/>
      <c r="LC6440" s="74"/>
    </row>
    <row r="6441" spans="8:315" x14ac:dyDescent="0.35">
      <c r="H6441" s="4"/>
      <c r="J6441" s="8"/>
      <c r="K6441" s="8"/>
      <c r="L6441" s="8"/>
      <c r="M6441" s="8"/>
      <c r="O6441" s="8"/>
      <c r="P6441" s="8"/>
      <c r="R6441" s="8"/>
      <c r="S6441" s="8"/>
      <c r="T6441" s="8"/>
      <c r="U6441" s="8"/>
      <c r="W6441" s="8">
        <f t="shared" si="4589"/>
        <v>257.3</v>
      </c>
      <c r="X6441">
        <v>22140000</v>
      </c>
      <c r="Y6441">
        <f t="shared" si="4590"/>
        <v>6150</v>
      </c>
      <c r="Z6441" s="8">
        <v>3.3</v>
      </c>
      <c r="AA6441" s="8">
        <v>10.8</v>
      </c>
      <c r="AB6441" s="8">
        <v>90.1</v>
      </c>
      <c r="AC6441" s="4"/>
      <c r="KL6441" s="84"/>
      <c r="KP6441" s="84"/>
      <c r="KS6441" s="74"/>
      <c r="KT6441" s="74"/>
      <c r="KU6441" s="16"/>
      <c r="KV6441" s="72"/>
      <c r="KW6441" s="72"/>
      <c r="KX6441" s="16"/>
      <c r="KZ6441" s="16"/>
      <c r="LA6441" s="16"/>
      <c r="LB6441" s="74"/>
      <c r="LC6441" s="74"/>
    </row>
    <row r="6442" spans="8:315" x14ac:dyDescent="0.35">
      <c r="H6442" s="4"/>
      <c r="J6442" s="8"/>
      <c r="K6442" s="8"/>
      <c r="L6442" s="8"/>
      <c r="M6442" s="8"/>
      <c r="O6442" s="8"/>
      <c r="P6442" s="8"/>
      <c r="R6442" s="8"/>
      <c r="S6442" s="8"/>
      <c r="T6442" s="8"/>
      <c r="U6442" s="8"/>
      <c r="W6442" s="8">
        <f t="shared" si="4589"/>
        <v>257.3</v>
      </c>
      <c r="X6442">
        <v>22143600</v>
      </c>
      <c r="Y6442">
        <f t="shared" si="4590"/>
        <v>6151</v>
      </c>
      <c r="Z6442" s="8">
        <v>96.9</v>
      </c>
      <c r="AA6442" s="8">
        <v>12.4</v>
      </c>
      <c r="AB6442" s="8">
        <v>86.2</v>
      </c>
      <c r="AC6442" s="4"/>
      <c r="KL6442" s="84"/>
      <c r="KP6442" s="84"/>
      <c r="KS6442" s="74"/>
      <c r="KT6442" s="74"/>
      <c r="KU6442" s="16"/>
      <c r="KV6442" s="72"/>
      <c r="KW6442" s="72"/>
      <c r="KX6442" s="16"/>
      <c r="KZ6442" s="16"/>
      <c r="LA6442" s="16"/>
      <c r="LB6442" s="74"/>
      <c r="LC6442" s="74"/>
    </row>
    <row r="6443" spans="8:315" x14ac:dyDescent="0.35">
      <c r="H6443" s="4"/>
      <c r="J6443" s="8"/>
      <c r="K6443" s="8"/>
      <c r="L6443" s="8"/>
      <c r="M6443" s="8"/>
      <c r="O6443" s="8"/>
      <c r="P6443" s="8"/>
      <c r="R6443" s="8"/>
      <c r="S6443" s="8"/>
      <c r="T6443" s="8"/>
      <c r="U6443" s="8"/>
      <c r="W6443" s="8">
        <f t="shared" si="4589"/>
        <v>257.3</v>
      </c>
      <c r="X6443">
        <v>22147200</v>
      </c>
      <c r="Y6443">
        <f t="shared" si="4590"/>
        <v>6152</v>
      </c>
      <c r="Z6443" s="8">
        <v>273.89999999999998</v>
      </c>
      <c r="AA6443" s="8">
        <v>14.8</v>
      </c>
      <c r="AB6443" s="8">
        <v>82.5</v>
      </c>
      <c r="AC6443" s="4"/>
      <c r="KL6443" s="84"/>
      <c r="KP6443" s="84"/>
      <c r="KS6443" s="74"/>
      <c r="KT6443" s="74"/>
      <c r="KU6443" s="16"/>
      <c r="KV6443" s="72"/>
      <c r="KW6443" s="72"/>
      <c r="KX6443" s="16"/>
      <c r="KZ6443" s="16"/>
      <c r="LA6443" s="16"/>
      <c r="LB6443" s="74"/>
      <c r="LC6443" s="74"/>
    </row>
    <row r="6444" spans="8:315" x14ac:dyDescent="0.35">
      <c r="H6444" s="4"/>
      <c r="J6444" s="8"/>
      <c r="K6444" s="8"/>
      <c r="L6444" s="8"/>
      <c r="M6444" s="8"/>
      <c r="O6444" s="8"/>
      <c r="P6444" s="8"/>
      <c r="R6444" s="8"/>
      <c r="S6444" s="8"/>
      <c r="T6444" s="8"/>
      <c r="U6444" s="8"/>
      <c r="W6444" s="8">
        <f t="shared" si="4589"/>
        <v>257.39999999999998</v>
      </c>
      <c r="X6444">
        <v>22150800</v>
      </c>
      <c r="Y6444">
        <f t="shared" si="4590"/>
        <v>6153</v>
      </c>
      <c r="Z6444" s="8">
        <v>445</v>
      </c>
      <c r="AA6444" s="8">
        <v>17.7</v>
      </c>
      <c r="AB6444" s="8">
        <v>77.400000000000006</v>
      </c>
      <c r="AC6444" s="4"/>
      <c r="KL6444" s="84"/>
      <c r="KP6444" s="84"/>
      <c r="KS6444" s="74"/>
      <c r="KT6444" s="74"/>
      <c r="KU6444" s="16"/>
      <c r="KV6444" s="72"/>
      <c r="KW6444" s="72"/>
      <c r="KX6444" s="16"/>
      <c r="KZ6444" s="16"/>
      <c r="LA6444" s="16"/>
      <c r="LB6444" s="74"/>
      <c r="LC6444" s="74"/>
    </row>
    <row r="6445" spans="8:315" x14ac:dyDescent="0.35">
      <c r="H6445" s="4"/>
      <c r="J6445" s="8"/>
      <c r="K6445" s="8"/>
      <c r="L6445" s="8"/>
      <c r="M6445" s="8"/>
      <c r="O6445" s="8"/>
      <c r="P6445" s="8"/>
      <c r="R6445" s="8"/>
      <c r="S6445" s="8"/>
      <c r="T6445" s="8"/>
      <c r="U6445" s="8"/>
      <c r="W6445" s="8">
        <f t="shared" si="4589"/>
        <v>257.39999999999998</v>
      </c>
      <c r="X6445">
        <v>22154400</v>
      </c>
      <c r="Y6445">
        <f t="shared" si="4590"/>
        <v>6154</v>
      </c>
      <c r="Z6445" s="8">
        <v>586.1</v>
      </c>
      <c r="AA6445" s="8">
        <v>20.5</v>
      </c>
      <c r="AB6445" s="8">
        <v>65.2</v>
      </c>
      <c r="AC6445" s="4"/>
      <c r="KL6445" s="84"/>
      <c r="KP6445" s="84"/>
      <c r="KS6445" s="74"/>
      <c r="KT6445" s="74"/>
      <c r="KU6445" s="16"/>
      <c r="KV6445" s="72"/>
      <c r="KW6445" s="72"/>
      <c r="KX6445" s="16"/>
      <c r="KZ6445" s="16"/>
      <c r="LA6445" s="16"/>
      <c r="LB6445" s="74"/>
      <c r="LC6445" s="74"/>
    </row>
    <row r="6446" spans="8:315" x14ac:dyDescent="0.35">
      <c r="H6446" s="4"/>
      <c r="J6446" s="8"/>
      <c r="K6446" s="8"/>
      <c r="L6446" s="8"/>
      <c r="M6446" s="8"/>
      <c r="O6446" s="8"/>
      <c r="P6446" s="8"/>
      <c r="R6446" s="8"/>
      <c r="S6446" s="8"/>
      <c r="T6446" s="8"/>
      <c r="U6446" s="8"/>
      <c r="W6446" s="8">
        <f t="shared" si="4589"/>
        <v>257.5</v>
      </c>
      <c r="X6446">
        <v>22158000</v>
      </c>
      <c r="Y6446">
        <f t="shared" si="4590"/>
        <v>6155</v>
      </c>
      <c r="Z6446" s="8">
        <v>686.9</v>
      </c>
      <c r="AA6446" s="8">
        <v>23</v>
      </c>
      <c r="AB6446" s="8">
        <v>52.8</v>
      </c>
      <c r="AC6446" s="4"/>
      <c r="KL6446" s="84"/>
      <c r="KP6446" s="84"/>
      <c r="KS6446" s="74"/>
      <c r="KT6446" s="74"/>
      <c r="KU6446" s="16"/>
      <c r="KV6446" s="72"/>
      <c r="KW6446" s="72"/>
      <c r="KX6446" s="16"/>
      <c r="KZ6446" s="16"/>
      <c r="LA6446" s="16"/>
      <c r="LB6446" s="74"/>
      <c r="LC6446" s="74"/>
    </row>
    <row r="6447" spans="8:315" x14ac:dyDescent="0.35">
      <c r="H6447" s="4"/>
      <c r="J6447" s="8"/>
      <c r="K6447" s="8"/>
      <c r="L6447" s="8"/>
      <c r="M6447" s="8"/>
      <c r="O6447" s="8"/>
      <c r="P6447" s="8"/>
      <c r="R6447" s="8"/>
      <c r="S6447" s="8"/>
      <c r="T6447" s="8"/>
      <c r="U6447" s="8"/>
      <c r="W6447" s="8">
        <f t="shared" si="4589"/>
        <v>257.5</v>
      </c>
      <c r="X6447">
        <v>22161600</v>
      </c>
      <c r="Y6447">
        <f t="shared" si="4590"/>
        <v>6156</v>
      </c>
      <c r="Z6447" s="8">
        <v>675</v>
      </c>
      <c r="AA6447" s="8">
        <v>24</v>
      </c>
      <c r="AB6447" s="8">
        <v>51.7</v>
      </c>
      <c r="AC6447" s="4"/>
      <c r="KL6447" s="84"/>
      <c r="KP6447" s="84"/>
      <c r="KS6447" s="74"/>
      <c r="KT6447" s="74"/>
      <c r="KU6447" s="16"/>
      <c r="KV6447" s="72"/>
      <c r="KW6447" s="72"/>
      <c r="KX6447" s="16"/>
      <c r="KZ6447" s="16"/>
      <c r="LA6447" s="16"/>
      <c r="LB6447" s="74"/>
      <c r="LC6447" s="74"/>
    </row>
    <row r="6448" spans="8:315" x14ac:dyDescent="0.35">
      <c r="H6448" s="4"/>
      <c r="J6448" s="8"/>
      <c r="K6448" s="8"/>
      <c r="L6448" s="8"/>
      <c r="M6448" s="8"/>
      <c r="O6448" s="8"/>
      <c r="P6448" s="8"/>
      <c r="R6448" s="8"/>
      <c r="S6448" s="8"/>
      <c r="T6448" s="8"/>
      <c r="U6448" s="8"/>
      <c r="W6448" s="8">
        <f t="shared" si="4589"/>
        <v>257.5</v>
      </c>
      <c r="X6448">
        <v>22165200</v>
      </c>
      <c r="Y6448">
        <f t="shared" si="4590"/>
        <v>6157</v>
      </c>
      <c r="Z6448" s="8">
        <v>490.3</v>
      </c>
      <c r="AA6448" s="8">
        <v>24.7</v>
      </c>
      <c r="AB6448" s="8">
        <v>47.9</v>
      </c>
      <c r="AC6448" s="4"/>
      <c r="KL6448" s="84"/>
      <c r="KP6448" s="84"/>
      <c r="KS6448" s="74"/>
      <c r="KT6448" s="74"/>
      <c r="KU6448" s="16"/>
      <c r="KV6448" s="72"/>
      <c r="KW6448" s="72"/>
      <c r="KX6448" s="16"/>
      <c r="KZ6448" s="16"/>
      <c r="LA6448" s="16"/>
      <c r="LB6448" s="74"/>
      <c r="LC6448" s="74"/>
    </row>
    <row r="6449" spans="8:315" x14ac:dyDescent="0.35">
      <c r="H6449" s="4"/>
      <c r="J6449" s="8"/>
      <c r="K6449" s="8"/>
      <c r="L6449" s="8"/>
      <c r="M6449" s="8"/>
      <c r="O6449" s="8"/>
      <c r="P6449" s="8"/>
      <c r="R6449" s="8"/>
      <c r="S6449" s="8"/>
      <c r="T6449" s="8"/>
      <c r="U6449" s="8"/>
      <c r="W6449" s="8">
        <f t="shared" si="4589"/>
        <v>257.60000000000002</v>
      </c>
      <c r="X6449">
        <v>22168800</v>
      </c>
      <c r="Y6449">
        <f t="shared" si="4590"/>
        <v>6158</v>
      </c>
      <c r="Z6449" s="8">
        <v>548.1</v>
      </c>
      <c r="AA6449" s="8">
        <v>25.7</v>
      </c>
      <c r="AB6449" s="8">
        <v>48.9</v>
      </c>
      <c r="AC6449" s="4"/>
      <c r="KL6449" s="84"/>
      <c r="KP6449" s="84"/>
      <c r="KS6449" s="74"/>
      <c r="KT6449" s="74"/>
      <c r="KU6449" s="16"/>
      <c r="KV6449" s="72"/>
      <c r="KW6449" s="72"/>
      <c r="KX6449" s="16"/>
      <c r="KZ6449" s="16"/>
      <c r="LA6449" s="16"/>
      <c r="LB6449" s="74"/>
      <c r="LC6449" s="74"/>
    </row>
    <row r="6450" spans="8:315" x14ac:dyDescent="0.35">
      <c r="H6450" s="4"/>
      <c r="J6450" s="8"/>
      <c r="K6450" s="8"/>
      <c r="L6450" s="8"/>
      <c r="M6450" s="8"/>
      <c r="O6450" s="8"/>
      <c r="P6450" s="8"/>
      <c r="R6450" s="8"/>
      <c r="S6450" s="8"/>
      <c r="T6450" s="8"/>
      <c r="U6450" s="8"/>
      <c r="W6450" s="8">
        <f t="shared" si="4589"/>
        <v>257.60000000000002</v>
      </c>
      <c r="X6450">
        <v>22172400</v>
      </c>
      <c r="Y6450">
        <f t="shared" si="4590"/>
        <v>6159</v>
      </c>
      <c r="Z6450" s="8">
        <v>487.2</v>
      </c>
      <c r="AA6450" s="8">
        <v>26.2</v>
      </c>
      <c r="AB6450" s="8">
        <v>50.7</v>
      </c>
      <c r="AC6450" s="4"/>
      <c r="KL6450" s="84"/>
      <c r="KP6450" s="84"/>
      <c r="KS6450" s="74"/>
      <c r="KT6450" s="74"/>
      <c r="KU6450" s="16"/>
      <c r="KV6450" s="72"/>
      <c r="KW6450" s="72"/>
      <c r="KX6450" s="16"/>
      <c r="KZ6450" s="16"/>
      <c r="LA6450" s="16"/>
      <c r="LB6450" s="74"/>
      <c r="LC6450" s="74"/>
    </row>
    <row r="6451" spans="8:315" x14ac:dyDescent="0.35">
      <c r="H6451" s="4"/>
      <c r="J6451" s="8"/>
      <c r="K6451" s="8"/>
      <c r="L6451" s="8"/>
      <c r="M6451" s="8"/>
      <c r="O6451" s="8"/>
      <c r="P6451" s="8"/>
      <c r="R6451" s="8"/>
      <c r="S6451" s="8"/>
      <c r="T6451" s="8"/>
      <c r="U6451" s="8"/>
      <c r="W6451" s="8">
        <f t="shared" si="4589"/>
        <v>257.7</v>
      </c>
      <c r="X6451">
        <v>22176000</v>
      </c>
      <c r="Y6451">
        <f t="shared" si="4590"/>
        <v>6160</v>
      </c>
      <c r="Z6451" s="8">
        <v>358.3</v>
      </c>
      <c r="AA6451" s="8">
        <v>26.2</v>
      </c>
      <c r="AB6451" s="8">
        <v>42.2</v>
      </c>
      <c r="AC6451" s="4"/>
      <c r="KL6451" s="84"/>
      <c r="KP6451" s="84"/>
      <c r="KS6451" s="74"/>
      <c r="KT6451" s="74"/>
      <c r="KU6451" s="16"/>
      <c r="KV6451" s="72"/>
      <c r="KW6451" s="72"/>
      <c r="KX6451" s="16"/>
      <c r="KZ6451" s="16"/>
      <c r="LA6451" s="16"/>
      <c r="LB6451" s="74"/>
      <c r="LC6451" s="74"/>
    </row>
    <row r="6452" spans="8:315" x14ac:dyDescent="0.35">
      <c r="H6452" s="4"/>
      <c r="J6452" s="8"/>
      <c r="K6452" s="8"/>
      <c r="L6452" s="8"/>
      <c r="M6452" s="8"/>
      <c r="O6452" s="8"/>
      <c r="P6452" s="8"/>
      <c r="R6452" s="8"/>
      <c r="S6452" s="8"/>
      <c r="T6452" s="8"/>
      <c r="U6452" s="8"/>
      <c r="W6452" s="8">
        <f t="shared" si="4589"/>
        <v>257.7</v>
      </c>
      <c r="X6452">
        <v>22179600</v>
      </c>
      <c r="Y6452">
        <f t="shared" si="4590"/>
        <v>6161</v>
      </c>
      <c r="Z6452" s="8">
        <v>224.7</v>
      </c>
      <c r="AA6452" s="8">
        <v>25.9</v>
      </c>
      <c r="AB6452" s="8">
        <v>45</v>
      </c>
      <c r="AC6452" s="4"/>
      <c r="KL6452" s="84"/>
      <c r="KP6452" s="84"/>
      <c r="KS6452" s="74"/>
      <c r="KT6452" s="74"/>
      <c r="KU6452" s="16"/>
      <c r="KV6452" s="72"/>
      <c r="KW6452" s="72"/>
      <c r="KX6452" s="16"/>
      <c r="KZ6452" s="16"/>
      <c r="LA6452" s="16"/>
      <c r="LB6452" s="74"/>
      <c r="LC6452" s="74"/>
    </row>
    <row r="6453" spans="8:315" x14ac:dyDescent="0.35">
      <c r="H6453" s="4"/>
      <c r="J6453" s="8"/>
      <c r="K6453" s="8"/>
      <c r="L6453" s="8"/>
      <c r="M6453" s="8"/>
      <c r="O6453" s="8"/>
      <c r="P6453" s="8"/>
      <c r="R6453" s="8"/>
      <c r="S6453" s="8"/>
      <c r="T6453" s="8"/>
      <c r="U6453" s="8"/>
      <c r="W6453" s="8">
        <f t="shared" si="4589"/>
        <v>257.8</v>
      </c>
      <c r="X6453">
        <v>22183200</v>
      </c>
      <c r="Y6453">
        <f t="shared" si="4590"/>
        <v>6162</v>
      </c>
      <c r="Z6453" s="8">
        <v>38.299999999999997</v>
      </c>
      <c r="AA6453" s="8">
        <v>24.6</v>
      </c>
      <c r="AB6453" s="8">
        <v>48.7</v>
      </c>
      <c r="AC6453" s="4"/>
      <c r="KL6453" s="84"/>
      <c r="KP6453" s="84"/>
      <c r="KS6453" s="74"/>
      <c r="KT6453" s="74"/>
      <c r="KU6453" s="16"/>
      <c r="KV6453" s="72"/>
      <c r="KW6453" s="72"/>
      <c r="KX6453" s="16"/>
      <c r="KZ6453" s="16"/>
      <c r="LA6453" s="16"/>
      <c r="LB6453" s="74"/>
      <c r="LC6453" s="74"/>
    </row>
    <row r="6454" spans="8:315" x14ac:dyDescent="0.35">
      <c r="H6454" s="4"/>
      <c r="J6454" s="8"/>
      <c r="K6454" s="8"/>
      <c r="L6454" s="8"/>
      <c r="M6454" s="8"/>
      <c r="O6454" s="8"/>
      <c r="P6454" s="8"/>
      <c r="R6454" s="8"/>
      <c r="S6454" s="8"/>
      <c r="T6454" s="8"/>
      <c r="U6454" s="8"/>
      <c r="W6454" s="8">
        <f t="shared" si="4589"/>
        <v>257.8</v>
      </c>
      <c r="X6454">
        <v>22186800</v>
      </c>
      <c r="Y6454">
        <f t="shared" si="4590"/>
        <v>6163</v>
      </c>
      <c r="Z6454" s="8">
        <v>0.8</v>
      </c>
      <c r="AA6454" s="8">
        <v>22.9</v>
      </c>
      <c r="AB6454" s="8">
        <v>57.3</v>
      </c>
      <c r="AC6454" s="4"/>
      <c r="KL6454" s="84"/>
      <c r="KP6454" s="84"/>
      <c r="KS6454" s="74"/>
      <c r="KT6454" s="74"/>
      <c r="KU6454" s="16"/>
      <c r="KV6454" s="72"/>
      <c r="KW6454" s="72"/>
      <c r="KX6454" s="16"/>
      <c r="KZ6454" s="16"/>
      <c r="LA6454" s="16"/>
      <c r="LB6454" s="74"/>
      <c r="LC6454" s="74"/>
    </row>
    <row r="6455" spans="8:315" x14ac:dyDescent="0.35">
      <c r="H6455" s="4"/>
      <c r="J6455" s="8"/>
      <c r="K6455" s="8"/>
      <c r="L6455" s="8"/>
      <c r="M6455" s="8"/>
      <c r="O6455" s="8"/>
      <c r="P6455" s="8"/>
      <c r="R6455" s="8"/>
      <c r="S6455" s="8"/>
      <c r="T6455" s="8"/>
      <c r="U6455" s="8"/>
      <c r="W6455" s="8">
        <f t="shared" si="4589"/>
        <v>257.8</v>
      </c>
      <c r="X6455">
        <v>22190400</v>
      </c>
      <c r="Y6455">
        <f t="shared" si="4590"/>
        <v>6164</v>
      </c>
      <c r="Z6455" s="8">
        <v>0</v>
      </c>
      <c r="AA6455" s="8">
        <v>22.2</v>
      </c>
      <c r="AB6455" s="8">
        <v>59.4</v>
      </c>
      <c r="AC6455" s="4"/>
      <c r="KL6455" s="84"/>
      <c r="KP6455" s="84"/>
      <c r="KS6455" s="74"/>
      <c r="KT6455" s="74"/>
      <c r="KU6455" s="16"/>
      <c r="KV6455" s="72"/>
      <c r="KW6455" s="72"/>
      <c r="KX6455" s="16"/>
      <c r="KZ6455" s="16"/>
      <c r="LA6455" s="16"/>
      <c r="LB6455" s="74"/>
      <c r="LC6455" s="74"/>
    </row>
    <row r="6456" spans="8:315" x14ac:dyDescent="0.35">
      <c r="H6456" s="4"/>
      <c r="J6456" s="8"/>
      <c r="K6456" s="8"/>
      <c r="L6456" s="8"/>
      <c r="M6456" s="8"/>
      <c r="O6456" s="8"/>
      <c r="P6456" s="8"/>
      <c r="R6456" s="8"/>
      <c r="S6456" s="8"/>
      <c r="T6456" s="8"/>
      <c r="U6456" s="8"/>
      <c r="W6456" s="8">
        <f t="shared" si="4589"/>
        <v>257.89999999999998</v>
      </c>
      <c r="X6456">
        <v>22194000</v>
      </c>
      <c r="Y6456">
        <f t="shared" si="4590"/>
        <v>6165</v>
      </c>
      <c r="Z6456" s="8">
        <v>0</v>
      </c>
      <c r="AA6456" s="8">
        <v>21.5</v>
      </c>
      <c r="AB6456" s="8">
        <v>64.3</v>
      </c>
      <c r="AC6456" s="4"/>
      <c r="KL6456" s="84"/>
      <c r="KP6456" s="84"/>
      <c r="KS6456" s="74"/>
      <c r="KT6456" s="74"/>
      <c r="KU6456" s="16"/>
      <c r="KV6456" s="72"/>
      <c r="KW6456" s="72"/>
      <c r="KX6456" s="16"/>
      <c r="KZ6456" s="16"/>
      <c r="LA6456" s="16"/>
      <c r="LB6456" s="74"/>
      <c r="LC6456" s="74"/>
    </row>
    <row r="6457" spans="8:315" x14ac:dyDescent="0.35">
      <c r="H6457" s="4"/>
      <c r="J6457" s="8"/>
      <c r="K6457" s="8"/>
      <c r="L6457" s="8"/>
      <c r="M6457" s="8"/>
      <c r="O6457" s="8"/>
      <c r="P6457" s="8"/>
      <c r="R6457" s="8"/>
      <c r="S6457" s="8"/>
      <c r="T6457" s="8"/>
      <c r="U6457" s="8"/>
      <c r="W6457" s="8">
        <f t="shared" si="4589"/>
        <v>257.89999999999998</v>
      </c>
      <c r="X6457">
        <v>22197600</v>
      </c>
      <c r="Y6457">
        <f t="shared" si="4590"/>
        <v>6166</v>
      </c>
      <c r="Z6457" s="8">
        <v>0</v>
      </c>
      <c r="AA6457" s="8">
        <v>20.8</v>
      </c>
      <c r="AB6457" s="8">
        <v>68.2</v>
      </c>
      <c r="AC6457" s="4"/>
      <c r="KL6457" s="84"/>
      <c r="KP6457" s="84"/>
      <c r="KS6457" s="74"/>
      <c r="KT6457" s="74"/>
      <c r="KU6457" s="16"/>
      <c r="KV6457" s="72"/>
      <c r="KW6457" s="72"/>
      <c r="KX6457" s="16"/>
      <c r="KZ6457" s="16"/>
      <c r="LA6457" s="16"/>
      <c r="LB6457" s="74"/>
      <c r="LC6457" s="74"/>
    </row>
    <row r="6458" spans="8:315" x14ac:dyDescent="0.35">
      <c r="H6458" s="4"/>
      <c r="J6458" s="8"/>
      <c r="K6458" s="8"/>
      <c r="L6458" s="8"/>
      <c r="M6458" s="8"/>
      <c r="O6458" s="8"/>
      <c r="P6458" s="8"/>
      <c r="R6458" s="8"/>
      <c r="S6458" s="8"/>
      <c r="T6458" s="8"/>
      <c r="U6458" s="8"/>
      <c r="W6458" s="8">
        <f t="shared" si="4589"/>
        <v>258</v>
      </c>
      <c r="X6458">
        <v>22201200</v>
      </c>
      <c r="Y6458">
        <f t="shared" si="4590"/>
        <v>6167</v>
      </c>
      <c r="Z6458" s="8">
        <v>0</v>
      </c>
      <c r="AA6458" s="8">
        <v>20.8</v>
      </c>
      <c r="AB6458" s="8">
        <v>67.400000000000006</v>
      </c>
      <c r="AC6458" s="4"/>
      <c r="KL6458" s="84"/>
      <c r="KP6458" s="84"/>
      <c r="KS6458" s="74"/>
      <c r="KT6458" s="74"/>
      <c r="KU6458" s="16"/>
      <c r="KV6458" s="72"/>
      <c r="KW6458" s="72"/>
      <c r="KX6458" s="16"/>
      <c r="KZ6458" s="16"/>
      <c r="LA6458" s="16"/>
      <c r="LB6458" s="74"/>
      <c r="LC6458" s="74"/>
    </row>
    <row r="6459" spans="8:315" x14ac:dyDescent="0.35">
      <c r="H6459" s="4"/>
      <c r="J6459" s="8"/>
      <c r="K6459" s="8"/>
      <c r="L6459" s="8"/>
      <c r="M6459" s="8"/>
      <c r="O6459" s="8"/>
      <c r="P6459" s="8"/>
      <c r="R6459" s="8"/>
      <c r="S6459" s="8"/>
      <c r="T6459" s="8"/>
      <c r="U6459" s="8"/>
      <c r="W6459" s="8">
        <f t="shared" si="4589"/>
        <v>258</v>
      </c>
      <c r="X6459">
        <v>22204800</v>
      </c>
      <c r="Y6459">
        <f t="shared" si="4590"/>
        <v>6168</v>
      </c>
      <c r="Z6459" s="8">
        <v>0</v>
      </c>
      <c r="AA6459" s="8">
        <v>21.2</v>
      </c>
      <c r="AB6459" s="8">
        <v>66.7</v>
      </c>
      <c r="AC6459" s="4"/>
      <c r="KL6459" s="84"/>
      <c r="KP6459" s="84"/>
      <c r="KS6459" s="74"/>
      <c r="KT6459" s="74"/>
      <c r="KU6459" s="16"/>
      <c r="KV6459" s="72"/>
      <c r="KW6459" s="72"/>
      <c r="KX6459" s="16"/>
      <c r="KZ6459" s="16"/>
      <c r="LA6459" s="16"/>
      <c r="LB6459" s="74"/>
      <c r="LC6459" s="74"/>
    </row>
    <row r="6460" spans="8:315" x14ac:dyDescent="0.35">
      <c r="H6460" s="4"/>
      <c r="J6460" s="8"/>
      <c r="K6460" s="8"/>
      <c r="L6460" s="8"/>
      <c r="M6460" s="8"/>
      <c r="O6460" s="8"/>
      <c r="P6460" s="8"/>
      <c r="R6460" s="8"/>
      <c r="S6460" s="8"/>
      <c r="T6460" s="8"/>
      <c r="U6460" s="8"/>
      <c r="W6460" s="8">
        <f t="shared" si="4589"/>
        <v>258</v>
      </c>
      <c r="X6460">
        <v>22208400</v>
      </c>
      <c r="Y6460">
        <f t="shared" si="4590"/>
        <v>6169</v>
      </c>
      <c r="Z6460" s="8">
        <v>0</v>
      </c>
      <c r="AA6460" s="8">
        <v>21.3</v>
      </c>
      <c r="AB6460" s="8">
        <v>66.900000000000006</v>
      </c>
      <c r="AC6460" s="4"/>
      <c r="KL6460" s="84"/>
      <c r="KP6460" s="84"/>
      <c r="KS6460" s="74"/>
      <c r="KT6460" s="74"/>
      <c r="KU6460" s="16"/>
      <c r="KV6460" s="72"/>
      <c r="KW6460" s="72"/>
      <c r="KX6460" s="16"/>
      <c r="KZ6460" s="16"/>
      <c r="LA6460" s="16"/>
      <c r="LB6460" s="74"/>
      <c r="LC6460" s="74"/>
    </row>
    <row r="6461" spans="8:315" x14ac:dyDescent="0.35">
      <c r="H6461" s="4"/>
      <c r="J6461" s="8"/>
      <c r="K6461" s="8"/>
      <c r="L6461" s="8"/>
      <c r="M6461" s="8"/>
      <c r="O6461" s="8"/>
      <c r="P6461" s="8"/>
      <c r="R6461" s="8"/>
      <c r="S6461" s="8"/>
      <c r="T6461" s="8"/>
      <c r="U6461" s="8"/>
      <c r="W6461" s="8">
        <f t="shared" si="4589"/>
        <v>258.10000000000002</v>
      </c>
      <c r="X6461">
        <v>22212000</v>
      </c>
      <c r="Y6461">
        <f t="shared" si="4590"/>
        <v>6170</v>
      </c>
      <c r="Z6461" s="8">
        <v>0</v>
      </c>
      <c r="AA6461" s="8">
        <v>21.1</v>
      </c>
      <c r="AB6461" s="8">
        <v>68.400000000000006</v>
      </c>
      <c r="AC6461" s="4"/>
      <c r="KL6461" s="84"/>
      <c r="KP6461" s="84"/>
      <c r="KS6461" s="74"/>
      <c r="KT6461" s="74"/>
      <c r="KU6461" s="16"/>
      <c r="KV6461" s="72"/>
      <c r="KW6461" s="72"/>
      <c r="KX6461" s="16"/>
      <c r="KZ6461" s="16"/>
      <c r="LA6461" s="16"/>
      <c r="LB6461" s="74"/>
      <c r="LC6461" s="74"/>
    </row>
    <row r="6462" spans="8:315" x14ac:dyDescent="0.35">
      <c r="H6462" s="4"/>
      <c r="J6462" s="8"/>
      <c r="K6462" s="8"/>
      <c r="L6462" s="8"/>
      <c r="M6462" s="8"/>
      <c r="O6462" s="8"/>
      <c r="P6462" s="8"/>
      <c r="R6462" s="8"/>
      <c r="S6462" s="8"/>
      <c r="T6462" s="8"/>
      <c r="U6462" s="8"/>
      <c r="W6462" s="8">
        <f t="shared" si="4589"/>
        <v>258.10000000000002</v>
      </c>
      <c r="X6462">
        <v>22215600</v>
      </c>
      <c r="Y6462">
        <f t="shared" si="4590"/>
        <v>6171</v>
      </c>
      <c r="Z6462" s="8">
        <v>0</v>
      </c>
      <c r="AA6462" s="8">
        <v>21.2</v>
      </c>
      <c r="AB6462" s="8">
        <v>65.599999999999994</v>
      </c>
      <c r="AC6462" s="4"/>
      <c r="KL6462" s="84"/>
      <c r="KP6462" s="84"/>
      <c r="KS6462" s="74"/>
      <c r="KT6462" s="74"/>
      <c r="KU6462" s="16"/>
      <c r="KV6462" s="72"/>
      <c r="KW6462" s="72"/>
      <c r="KX6462" s="16"/>
      <c r="KZ6462" s="16"/>
      <c r="LA6462" s="16"/>
      <c r="LB6462" s="74"/>
      <c r="LC6462" s="74"/>
    </row>
    <row r="6463" spans="8:315" x14ac:dyDescent="0.35">
      <c r="H6463" s="4"/>
      <c r="J6463" s="8"/>
      <c r="K6463" s="8"/>
      <c r="L6463" s="8"/>
      <c r="M6463" s="8"/>
      <c r="O6463" s="8"/>
      <c r="P6463" s="8"/>
      <c r="R6463" s="8"/>
      <c r="S6463" s="8"/>
      <c r="T6463" s="8"/>
      <c r="U6463" s="8"/>
      <c r="W6463" s="8">
        <f t="shared" si="4589"/>
        <v>258.2</v>
      </c>
      <c r="X6463">
        <v>22219200</v>
      </c>
      <c r="Y6463">
        <f t="shared" si="4590"/>
        <v>6172</v>
      </c>
      <c r="Z6463" s="8">
        <v>0</v>
      </c>
      <c r="AA6463" s="8">
        <v>21.1</v>
      </c>
      <c r="AB6463" s="8">
        <v>70.2</v>
      </c>
      <c r="AC6463" s="4"/>
      <c r="KL6463" s="84"/>
      <c r="KP6463" s="84"/>
      <c r="KS6463" s="74"/>
      <c r="KT6463" s="74"/>
      <c r="KU6463" s="16"/>
      <c r="KV6463" s="72"/>
      <c r="KW6463" s="72"/>
      <c r="KX6463" s="16"/>
      <c r="KZ6463" s="16"/>
      <c r="LA6463" s="16"/>
      <c r="LB6463" s="74"/>
      <c r="LC6463" s="74"/>
    </row>
    <row r="6464" spans="8:315" x14ac:dyDescent="0.35">
      <c r="H6464" s="4"/>
      <c r="J6464" s="8"/>
      <c r="K6464" s="8"/>
      <c r="L6464" s="8"/>
      <c r="M6464" s="8"/>
      <c r="O6464" s="8"/>
      <c r="P6464" s="8"/>
      <c r="R6464" s="8"/>
      <c r="S6464" s="8"/>
      <c r="T6464" s="8"/>
      <c r="U6464" s="8"/>
      <c r="W6464" s="8">
        <f t="shared" si="4589"/>
        <v>258.2</v>
      </c>
      <c r="X6464">
        <v>22222800</v>
      </c>
      <c r="Y6464">
        <f t="shared" si="4590"/>
        <v>6173</v>
      </c>
      <c r="Z6464" s="8">
        <v>0</v>
      </c>
      <c r="AA6464" s="8">
        <v>20.399999999999999</v>
      </c>
      <c r="AB6464" s="8">
        <v>76.3</v>
      </c>
      <c r="AC6464" s="4"/>
      <c r="KL6464" s="84"/>
      <c r="KP6464" s="84"/>
      <c r="KS6464" s="74"/>
      <c r="KT6464" s="74"/>
      <c r="KU6464" s="16"/>
      <c r="KV6464" s="72"/>
      <c r="KW6464" s="72"/>
      <c r="KX6464" s="16"/>
      <c r="KZ6464" s="16"/>
      <c r="LA6464" s="16"/>
      <c r="LB6464" s="74"/>
      <c r="LC6464" s="74"/>
    </row>
    <row r="6465" spans="8:315" x14ac:dyDescent="0.35">
      <c r="H6465" s="4"/>
      <c r="J6465" s="8"/>
      <c r="K6465" s="8"/>
      <c r="L6465" s="8"/>
      <c r="M6465" s="8"/>
      <c r="O6465" s="8"/>
      <c r="P6465" s="8"/>
      <c r="R6465" s="8"/>
      <c r="S6465" s="8"/>
      <c r="T6465" s="8"/>
      <c r="U6465" s="8"/>
      <c r="W6465" s="8">
        <f t="shared" si="4589"/>
        <v>258.3</v>
      </c>
      <c r="X6465">
        <v>22226400</v>
      </c>
      <c r="Y6465">
        <f t="shared" si="4590"/>
        <v>6174</v>
      </c>
      <c r="Z6465" s="8">
        <v>0.8</v>
      </c>
      <c r="AA6465" s="8">
        <v>19.2</v>
      </c>
      <c r="AB6465" s="8">
        <v>79.400000000000006</v>
      </c>
      <c r="AC6465" s="4"/>
      <c r="KL6465" s="84"/>
      <c r="KP6465" s="84"/>
      <c r="KS6465" s="74"/>
      <c r="KT6465" s="74"/>
      <c r="KU6465" s="16"/>
      <c r="KV6465" s="72"/>
      <c r="KW6465" s="72"/>
      <c r="KX6465" s="16"/>
      <c r="KZ6465" s="16"/>
      <c r="LA6465" s="16"/>
      <c r="LB6465" s="74"/>
      <c r="LC6465" s="74"/>
    </row>
    <row r="6466" spans="8:315" x14ac:dyDescent="0.35">
      <c r="H6466" s="4"/>
      <c r="J6466" s="8"/>
      <c r="K6466" s="8"/>
      <c r="L6466" s="8"/>
      <c r="M6466" s="8"/>
      <c r="O6466" s="8"/>
      <c r="P6466" s="8"/>
      <c r="R6466" s="8"/>
      <c r="S6466" s="8"/>
      <c r="T6466" s="8"/>
      <c r="U6466" s="8"/>
      <c r="W6466" s="8">
        <f t="shared" si="4589"/>
        <v>258.3</v>
      </c>
      <c r="X6466">
        <v>22230000</v>
      </c>
      <c r="Y6466">
        <f t="shared" si="4590"/>
        <v>6175</v>
      </c>
      <c r="Z6466" s="8">
        <v>14.2</v>
      </c>
      <c r="AA6466" s="8">
        <v>17.3</v>
      </c>
      <c r="AB6466" s="8">
        <v>77.900000000000006</v>
      </c>
      <c r="AC6466" s="4"/>
      <c r="KL6466" s="84"/>
      <c r="KP6466" s="84"/>
      <c r="KS6466" s="74"/>
      <c r="KT6466" s="74"/>
      <c r="KU6466" s="16"/>
      <c r="KV6466" s="72"/>
      <c r="KW6466" s="72"/>
      <c r="KX6466" s="16"/>
      <c r="KZ6466" s="16"/>
      <c r="LA6466" s="16"/>
      <c r="LB6466" s="74"/>
      <c r="LC6466" s="74"/>
    </row>
    <row r="6467" spans="8:315" x14ac:dyDescent="0.35">
      <c r="H6467" s="4"/>
      <c r="J6467" s="8"/>
      <c r="K6467" s="8"/>
      <c r="L6467" s="8"/>
      <c r="M6467" s="8"/>
      <c r="O6467" s="8"/>
      <c r="P6467" s="8"/>
      <c r="R6467" s="8"/>
      <c r="S6467" s="8"/>
      <c r="T6467" s="8"/>
      <c r="U6467" s="8"/>
      <c r="W6467" s="8">
        <f t="shared" si="4589"/>
        <v>258.3</v>
      </c>
      <c r="X6467">
        <v>22233600</v>
      </c>
      <c r="Y6467">
        <f t="shared" si="4590"/>
        <v>6176</v>
      </c>
      <c r="Z6467" s="8">
        <v>66.400000000000006</v>
      </c>
      <c r="AA6467" s="8">
        <v>16.3</v>
      </c>
      <c r="AB6467" s="8">
        <v>74.8</v>
      </c>
      <c r="AC6467" s="4"/>
      <c r="KL6467" s="84"/>
      <c r="KP6467" s="84"/>
      <c r="KS6467" s="74"/>
      <c r="KT6467" s="74"/>
      <c r="KU6467" s="16"/>
      <c r="KV6467" s="72"/>
      <c r="KW6467" s="72"/>
      <c r="KX6467" s="16"/>
      <c r="KZ6467" s="16"/>
      <c r="LA6467" s="16"/>
      <c r="LB6467" s="74"/>
      <c r="LC6467" s="74"/>
    </row>
    <row r="6468" spans="8:315" x14ac:dyDescent="0.35">
      <c r="H6468" s="4"/>
      <c r="J6468" s="8"/>
      <c r="K6468" s="8"/>
      <c r="L6468" s="8"/>
      <c r="M6468" s="8"/>
      <c r="O6468" s="8"/>
      <c r="P6468" s="8"/>
      <c r="R6468" s="8"/>
      <c r="S6468" s="8"/>
      <c r="T6468" s="8"/>
      <c r="U6468" s="8"/>
      <c r="W6468" s="8">
        <f t="shared" si="4589"/>
        <v>258.39999999999998</v>
      </c>
      <c r="X6468">
        <v>22237200</v>
      </c>
      <c r="Y6468">
        <f t="shared" si="4590"/>
        <v>6177</v>
      </c>
      <c r="Z6468" s="8">
        <v>124.4</v>
      </c>
      <c r="AA6468" s="8">
        <v>16</v>
      </c>
      <c r="AB6468" s="8">
        <v>71.900000000000006</v>
      </c>
      <c r="AC6468" s="4"/>
      <c r="KL6468" s="84"/>
      <c r="KP6468" s="84"/>
      <c r="KS6468" s="74"/>
      <c r="KT6468" s="74"/>
      <c r="KU6468" s="16"/>
      <c r="KV6468" s="72"/>
      <c r="KW6468" s="72"/>
      <c r="KX6468" s="16"/>
      <c r="KZ6468" s="16"/>
      <c r="LA6468" s="16"/>
      <c r="LB6468" s="74"/>
      <c r="LC6468" s="74"/>
    </row>
    <row r="6469" spans="8:315" x14ac:dyDescent="0.35">
      <c r="H6469" s="4"/>
      <c r="J6469" s="8"/>
      <c r="K6469" s="8"/>
      <c r="L6469" s="8"/>
      <c r="M6469" s="8"/>
      <c r="O6469" s="8"/>
      <c r="P6469" s="8"/>
      <c r="R6469" s="8"/>
      <c r="S6469" s="8"/>
      <c r="T6469" s="8"/>
      <c r="U6469" s="8"/>
      <c r="W6469" s="8">
        <f t="shared" si="4589"/>
        <v>258.39999999999998</v>
      </c>
      <c r="X6469">
        <v>22240800</v>
      </c>
      <c r="Y6469">
        <f t="shared" si="4590"/>
        <v>6178</v>
      </c>
      <c r="Z6469" s="8">
        <v>169.4</v>
      </c>
      <c r="AA6469" s="8">
        <v>16</v>
      </c>
      <c r="AB6469" s="8">
        <v>68.2</v>
      </c>
      <c r="AC6469" s="4"/>
      <c r="KL6469" s="84"/>
      <c r="KP6469" s="84"/>
      <c r="KS6469" s="74"/>
      <c r="KT6469" s="74"/>
      <c r="KU6469" s="16"/>
      <c r="KV6469" s="72"/>
      <c r="KW6469" s="72"/>
      <c r="KX6469" s="16"/>
      <c r="KZ6469" s="16"/>
      <c r="LA6469" s="16"/>
      <c r="LB6469" s="74"/>
      <c r="LC6469" s="74"/>
    </row>
    <row r="6470" spans="8:315" x14ac:dyDescent="0.35">
      <c r="H6470" s="4"/>
      <c r="J6470" s="8"/>
      <c r="K6470" s="8"/>
      <c r="L6470" s="8"/>
      <c r="M6470" s="8"/>
      <c r="O6470" s="8"/>
      <c r="P6470" s="8"/>
      <c r="R6470" s="8"/>
      <c r="S6470" s="8"/>
      <c r="T6470" s="8"/>
      <c r="U6470" s="8"/>
      <c r="W6470" s="8">
        <f t="shared" si="4589"/>
        <v>258.5</v>
      </c>
      <c r="X6470">
        <v>22244400</v>
      </c>
      <c r="Y6470">
        <f t="shared" si="4590"/>
        <v>6179</v>
      </c>
      <c r="Z6470" s="8">
        <v>335.3</v>
      </c>
      <c r="AA6470" s="8">
        <v>16.7</v>
      </c>
      <c r="AB6470" s="8">
        <v>64.599999999999994</v>
      </c>
      <c r="AC6470" s="4"/>
      <c r="KL6470" s="84"/>
      <c r="KP6470" s="84"/>
      <c r="KS6470" s="74"/>
      <c r="KT6470" s="74"/>
      <c r="KU6470" s="16"/>
      <c r="KV6470" s="72"/>
      <c r="KW6470" s="72"/>
      <c r="KX6470" s="16"/>
      <c r="KZ6470" s="16"/>
      <c r="LA6470" s="16"/>
      <c r="LB6470" s="74"/>
      <c r="LC6470" s="74"/>
    </row>
    <row r="6471" spans="8:315" x14ac:dyDescent="0.35">
      <c r="H6471" s="4"/>
      <c r="J6471" s="8"/>
      <c r="K6471" s="8"/>
      <c r="L6471" s="8"/>
      <c r="M6471" s="8"/>
      <c r="O6471" s="8"/>
      <c r="P6471" s="8"/>
      <c r="R6471" s="8"/>
      <c r="S6471" s="8"/>
      <c r="T6471" s="8"/>
      <c r="U6471" s="8"/>
      <c r="W6471" s="8">
        <f t="shared" si="4589"/>
        <v>258.5</v>
      </c>
      <c r="X6471">
        <v>22248000</v>
      </c>
      <c r="Y6471">
        <f t="shared" si="4590"/>
        <v>6180</v>
      </c>
      <c r="Z6471" s="8">
        <v>313.10000000000002</v>
      </c>
      <c r="AA6471" s="8">
        <v>16.8</v>
      </c>
      <c r="AB6471" s="8">
        <v>62.9</v>
      </c>
      <c r="AC6471" s="4"/>
      <c r="KL6471" s="84"/>
      <c r="KP6471" s="84"/>
      <c r="KS6471" s="74"/>
      <c r="KT6471" s="74"/>
      <c r="KU6471" s="16"/>
      <c r="KV6471" s="72"/>
      <c r="KW6471" s="72"/>
      <c r="KX6471" s="16"/>
      <c r="KZ6471" s="16"/>
      <c r="LA6471" s="16"/>
      <c r="LB6471" s="74"/>
      <c r="LC6471" s="74"/>
    </row>
    <row r="6472" spans="8:315" x14ac:dyDescent="0.35">
      <c r="H6472" s="4"/>
      <c r="J6472" s="8"/>
      <c r="K6472" s="8"/>
      <c r="L6472" s="8"/>
      <c r="M6472" s="8"/>
      <c r="O6472" s="8"/>
      <c r="P6472" s="8"/>
      <c r="R6472" s="8"/>
      <c r="S6472" s="8"/>
      <c r="T6472" s="8"/>
      <c r="U6472" s="8"/>
      <c r="W6472" s="8">
        <f t="shared" si="4589"/>
        <v>258.5</v>
      </c>
      <c r="X6472">
        <v>22251600</v>
      </c>
      <c r="Y6472">
        <f t="shared" si="4590"/>
        <v>6181</v>
      </c>
      <c r="Z6472" s="8">
        <v>526.70000000000005</v>
      </c>
      <c r="AA6472" s="8">
        <v>17</v>
      </c>
      <c r="AB6472" s="8">
        <v>62.1</v>
      </c>
      <c r="AC6472" s="4"/>
      <c r="KL6472" s="84"/>
      <c r="KP6472" s="84"/>
      <c r="KS6472" s="74"/>
      <c r="KT6472" s="74"/>
      <c r="KU6472" s="16"/>
      <c r="KV6472" s="72"/>
      <c r="KW6472" s="72"/>
      <c r="KX6472" s="16"/>
      <c r="KZ6472" s="16"/>
      <c r="LA6472" s="16"/>
      <c r="LB6472" s="74"/>
      <c r="LC6472" s="74"/>
    </row>
    <row r="6473" spans="8:315" x14ac:dyDescent="0.35">
      <c r="H6473" s="4"/>
      <c r="J6473" s="8"/>
      <c r="K6473" s="8"/>
      <c r="L6473" s="8"/>
      <c r="M6473" s="8"/>
      <c r="O6473" s="8"/>
      <c r="P6473" s="8"/>
      <c r="R6473" s="8"/>
      <c r="S6473" s="8"/>
      <c r="T6473" s="8"/>
      <c r="U6473" s="8"/>
      <c r="W6473" s="8">
        <f t="shared" si="4589"/>
        <v>258.60000000000002</v>
      </c>
      <c r="X6473">
        <v>22255200</v>
      </c>
      <c r="Y6473">
        <f t="shared" si="4590"/>
        <v>6182</v>
      </c>
      <c r="Z6473" s="8">
        <v>573.29999999999995</v>
      </c>
      <c r="AA6473" s="8">
        <v>17.5</v>
      </c>
      <c r="AB6473" s="8">
        <v>57</v>
      </c>
      <c r="AC6473" s="4"/>
      <c r="KL6473" s="84"/>
      <c r="KP6473" s="84"/>
      <c r="KS6473" s="74"/>
      <c r="KT6473" s="74"/>
      <c r="KU6473" s="16"/>
      <c r="KV6473" s="72"/>
      <c r="KW6473" s="72"/>
      <c r="KX6473" s="16"/>
      <c r="KZ6473" s="16"/>
      <c r="LA6473" s="16"/>
      <c r="LB6473" s="74"/>
      <c r="LC6473" s="74"/>
    </row>
    <row r="6474" spans="8:315" x14ac:dyDescent="0.35">
      <c r="H6474" s="4"/>
      <c r="J6474" s="8"/>
      <c r="K6474" s="8"/>
      <c r="L6474" s="8"/>
      <c r="M6474" s="8"/>
      <c r="O6474" s="8"/>
      <c r="P6474" s="8"/>
      <c r="R6474" s="8"/>
      <c r="S6474" s="8"/>
      <c r="T6474" s="8"/>
      <c r="U6474" s="8"/>
      <c r="W6474" s="8">
        <f t="shared" si="4589"/>
        <v>258.60000000000002</v>
      </c>
      <c r="X6474">
        <v>22258800</v>
      </c>
      <c r="Y6474">
        <f t="shared" si="4590"/>
        <v>6183</v>
      </c>
      <c r="Z6474" s="8">
        <v>436.1</v>
      </c>
      <c r="AA6474" s="8">
        <v>17.2</v>
      </c>
      <c r="AB6474" s="8">
        <v>53</v>
      </c>
      <c r="AC6474" s="4"/>
      <c r="KL6474" s="84"/>
      <c r="KP6474" s="84"/>
      <c r="KS6474" s="74"/>
      <c r="KT6474" s="74"/>
      <c r="KU6474" s="16"/>
      <c r="KV6474" s="72"/>
      <c r="KW6474" s="72"/>
      <c r="KX6474" s="16"/>
      <c r="KZ6474" s="16"/>
      <c r="LA6474" s="16"/>
      <c r="LB6474" s="74"/>
      <c r="LC6474" s="74"/>
    </row>
    <row r="6475" spans="8:315" x14ac:dyDescent="0.35">
      <c r="H6475" s="4"/>
      <c r="J6475" s="8"/>
      <c r="K6475" s="8"/>
      <c r="L6475" s="8"/>
      <c r="M6475" s="8"/>
      <c r="O6475" s="8"/>
      <c r="P6475" s="8"/>
      <c r="R6475" s="8"/>
      <c r="S6475" s="8"/>
      <c r="T6475" s="8"/>
      <c r="U6475" s="8"/>
      <c r="W6475" s="8">
        <f t="shared" si="4589"/>
        <v>258.7</v>
      </c>
      <c r="X6475">
        <v>22262400</v>
      </c>
      <c r="Y6475">
        <f t="shared" si="4590"/>
        <v>6184</v>
      </c>
      <c r="Z6475" s="8">
        <v>328.1</v>
      </c>
      <c r="AA6475" s="8">
        <v>17.2</v>
      </c>
      <c r="AB6475" s="8">
        <v>54.2</v>
      </c>
      <c r="AC6475" s="4"/>
      <c r="KL6475" s="84"/>
      <c r="KP6475" s="84"/>
      <c r="KS6475" s="74"/>
      <c r="KT6475" s="74"/>
      <c r="KU6475" s="16"/>
      <c r="KV6475" s="72"/>
      <c r="KW6475" s="72"/>
      <c r="KX6475" s="16"/>
      <c r="KZ6475" s="16"/>
      <c r="LA6475" s="16"/>
      <c r="LB6475" s="74"/>
      <c r="LC6475" s="74"/>
    </row>
    <row r="6476" spans="8:315" x14ac:dyDescent="0.35">
      <c r="H6476" s="4"/>
      <c r="J6476" s="8"/>
      <c r="K6476" s="8"/>
      <c r="L6476" s="8"/>
      <c r="M6476" s="8"/>
      <c r="O6476" s="8"/>
      <c r="P6476" s="8"/>
      <c r="R6476" s="8"/>
      <c r="S6476" s="8"/>
      <c r="T6476" s="8"/>
      <c r="U6476" s="8"/>
      <c r="W6476" s="8">
        <f t="shared" si="4589"/>
        <v>258.7</v>
      </c>
      <c r="X6476">
        <v>22266000</v>
      </c>
      <c r="Y6476">
        <f t="shared" si="4590"/>
        <v>6185</v>
      </c>
      <c r="Z6476" s="8">
        <v>275.8</v>
      </c>
      <c r="AA6476" s="8">
        <v>17</v>
      </c>
      <c r="AB6476" s="8">
        <v>51.9</v>
      </c>
      <c r="AC6476" s="4"/>
      <c r="KL6476" s="84"/>
      <c r="KP6476" s="84"/>
      <c r="KS6476" s="74"/>
      <c r="KT6476" s="74"/>
      <c r="KU6476" s="16"/>
      <c r="KV6476" s="72"/>
      <c r="KW6476" s="72"/>
      <c r="KX6476" s="16"/>
      <c r="KZ6476" s="16"/>
      <c r="LA6476" s="16"/>
      <c r="LB6476" s="74"/>
      <c r="LC6476" s="74"/>
    </row>
    <row r="6477" spans="8:315" x14ac:dyDescent="0.35">
      <c r="H6477" s="4"/>
      <c r="J6477" s="8"/>
      <c r="K6477" s="8"/>
      <c r="L6477" s="8"/>
      <c r="M6477" s="8"/>
      <c r="O6477" s="8"/>
      <c r="P6477" s="8"/>
      <c r="R6477" s="8"/>
      <c r="S6477" s="8"/>
      <c r="T6477" s="8"/>
      <c r="U6477" s="8"/>
      <c r="W6477" s="8">
        <f t="shared" si="4589"/>
        <v>258.8</v>
      </c>
      <c r="X6477">
        <v>22269600</v>
      </c>
      <c r="Y6477">
        <f t="shared" si="4590"/>
        <v>6186</v>
      </c>
      <c r="Z6477" s="8">
        <v>90</v>
      </c>
      <c r="AA6477" s="8">
        <v>16.2</v>
      </c>
      <c r="AB6477" s="8">
        <v>57.1</v>
      </c>
      <c r="AC6477" s="4"/>
      <c r="KL6477" s="84"/>
      <c r="KP6477" s="84"/>
      <c r="KS6477" s="74"/>
      <c r="KT6477" s="74"/>
      <c r="KU6477" s="16"/>
      <c r="KV6477" s="72"/>
      <c r="KW6477" s="72"/>
      <c r="KX6477" s="16"/>
      <c r="KZ6477" s="16"/>
      <c r="LA6477" s="16"/>
      <c r="LB6477" s="74"/>
      <c r="LC6477" s="74"/>
    </row>
    <row r="6478" spans="8:315" x14ac:dyDescent="0.35">
      <c r="H6478" s="4"/>
      <c r="J6478" s="8"/>
      <c r="K6478" s="8"/>
      <c r="L6478" s="8"/>
      <c r="M6478" s="8"/>
      <c r="O6478" s="8"/>
      <c r="P6478" s="8"/>
      <c r="R6478" s="8"/>
      <c r="S6478" s="8"/>
      <c r="T6478" s="8"/>
      <c r="U6478" s="8"/>
      <c r="W6478" s="8">
        <f t="shared" si="4589"/>
        <v>258.8</v>
      </c>
      <c r="X6478">
        <v>22273200</v>
      </c>
      <c r="Y6478">
        <f t="shared" si="4590"/>
        <v>6187</v>
      </c>
      <c r="Z6478" s="8">
        <v>1.7</v>
      </c>
      <c r="AA6478" s="8">
        <v>14.9</v>
      </c>
      <c r="AB6478" s="8">
        <v>60.7</v>
      </c>
      <c r="AC6478" s="4"/>
      <c r="KL6478" s="84"/>
      <c r="KP6478" s="84"/>
      <c r="KS6478" s="74"/>
      <c r="KT6478" s="74"/>
      <c r="KU6478" s="16"/>
      <c r="KV6478" s="72"/>
      <c r="KW6478" s="72"/>
      <c r="KX6478" s="16"/>
      <c r="KZ6478" s="16"/>
      <c r="LA6478" s="16"/>
      <c r="LB6478" s="74"/>
      <c r="LC6478" s="74"/>
    </row>
    <row r="6479" spans="8:315" x14ac:dyDescent="0.35">
      <c r="H6479" s="4"/>
      <c r="J6479" s="8"/>
      <c r="K6479" s="8"/>
      <c r="L6479" s="8"/>
      <c r="M6479" s="8"/>
      <c r="O6479" s="8"/>
      <c r="P6479" s="8"/>
      <c r="R6479" s="8"/>
      <c r="S6479" s="8"/>
      <c r="T6479" s="8"/>
      <c r="U6479" s="8"/>
      <c r="W6479" s="8">
        <f t="shared" si="4589"/>
        <v>258.8</v>
      </c>
      <c r="X6479">
        <v>22276800</v>
      </c>
      <c r="Y6479">
        <f t="shared" si="4590"/>
        <v>6188</v>
      </c>
      <c r="Z6479" s="8">
        <v>0</v>
      </c>
      <c r="AA6479" s="8">
        <v>13.5</v>
      </c>
      <c r="AB6479" s="8">
        <v>68</v>
      </c>
      <c r="AC6479" s="4"/>
      <c r="KL6479" s="84"/>
      <c r="KP6479" s="84"/>
      <c r="KS6479" s="74"/>
      <c r="KT6479" s="74"/>
      <c r="KU6479" s="16"/>
      <c r="KV6479" s="72"/>
      <c r="KW6479" s="72"/>
      <c r="KX6479" s="16"/>
      <c r="KZ6479" s="16"/>
      <c r="LA6479" s="16"/>
      <c r="LB6479" s="74"/>
      <c r="LC6479" s="74"/>
    </row>
    <row r="6480" spans="8:315" x14ac:dyDescent="0.35">
      <c r="H6480" s="4"/>
      <c r="J6480" s="8"/>
      <c r="K6480" s="8"/>
      <c r="L6480" s="8"/>
      <c r="M6480" s="8"/>
      <c r="O6480" s="8"/>
      <c r="P6480" s="8"/>
      <c r="R6480" s="8"/>
      <c r="S6480" s="8"/>
      <c r="T6480" s="8"/>
      <c r="U6480" s="8"/>
      <c r="W6480" s="8">
        <f t="shared" si="4589"/>
        <v>258.89999999999998</v>
      </c>
      <c r="X6480">
        <v>22280400</v>
      </c>
      <c r="Y6480">
        <f t="shared" si="4590"/>
        <v>6189</v>
      </c>
      <c r="Z6480" s="8">
        <v>0</v>
      </c>
      <c r="AA6480" s="8">
        <v>12.6</v>
      </c>
      <c r="AB6480" s="8">
        <v>72.900000000000006</v>
      </c>
      <c r="AC6480" s="4"/>
      <c r="KL6480" s="84"/>
      <c r="KP6480" s="84"/>
      <c r="KS6480" s="74"/>
      <c r="KT6480" s="74"/>
      <c r="KU6480" s="16"/>
      <c r="KV6480" s="72"/>
      <c r="KW6480" s="72"/>
      <c r="KX6480" s="16"/>
      <c r="KZ6480" s="16"/>
      <c r="LA6480" s="16"/>
      <c r="LB6480" s="74"/>
      <c r="LC6480" s="74"/>
    </row>
    <row r="6481" spans="8:315" x14ac:dyDescent="0.35">
      <c r="H6481" s="4"/>
      <c r="J6481" s="8"/>
      <c r="K6481" s="8"/>
      <c r="L6481" s="8"/>
      <c r="M6481" s="8"/>
      <c r="O6481" s="8"/>
      <c r="P6481" s="8"/>
      <c r="R6481" s="8"/>
      <c r="S6481" s="8"/>
      <c r="T6481" s="8"/>
      <c r="U6481" s="8"/>
      <c r="W6481" s="8">
        <f t="shared" si="4589"/>
        <v>258.89999999999998</v>
      </c>
      <c r="X6481">
        <v>22284000</v>
      </c>
      <c r="Y6481">
        <f t="shared" si="4590"/>
        <v>6190</v>
      </c>
      <c r="Z6481" s="8">
        <v>0</v>
      </c>
      <c r="AA6481" s="8">
        <v>11.6</v>
      </c>
      <c r="AB6481" s="8">
        <v>72</v>
      </c>
      <c r="AC6481" s="4"/>
      <c r="KL6481" s="84"/>
      <c r="KP6481" s="84"/>
      <c r="KS6481" s="74"/>
      <c r="KT6481" s="74"/>
      <c r="KU6481" s="16"/>
      <c r="KV6481" s="72"/>
      <c r="KW6481" s="72"/>
      <c r="KX6481" s="16"/>
      <c r="KZ6481" s="16"/>
      <c r="LA6481" s="16"/>
      <c r="LB6481" s="74"/>
      <c r="LC6481" s="74"/>
    </row>
    <row r="6482" spans="8:315" x14ac:dyDescent="0.35">
      <c r="H6482" s="4"/>
      <c r="J6482" s="8"/>
      <c r="K6482" s="8"/>
      <c r="L6482" s="8"/>
      <c r="M6482" s="8"/>
      <c r="O6482" s="8"/>
      <c r="P6482" s="8"/>
      <c r="R6482" s="8"/>
      <c r="S6482" s="8"/>
      <c r="T6482" s="8"/>
      <c r="U6482" s="8"/>
      <c r="W6482" s="8">
        <f t="shared" si="4589"/>
        <v>259</v>
      </c>
      <c r="X6482">
        <v>22287600</v>
      </c>
      <c r="Y6482">
        <f t="shared" si="4590"/>
        <v>6191</v>
      </c>
      <c r="Z6482" s="8">
        <v>0</v>
      </c>
      <c r="AA6482" s="8">
        <v>10.9</v>
      </c>
      <c r="AB6482" s="8">
        <v>73.900000000000006</v>
      </c>
      <c r="AC6482" s="4"/>
      <c r="KL6482" s="84"/>
      <c r="KP6482" s="84"/>
      <c r="KS6482" s="74"/>
      <c r="KT6482" s="74"/>
      <c r="KU6482" s="16"/>
      <c r="KV6482" s="72"/>
      <c r="KW6482" s="72"/>
      <c r="KX6482" s="16"/>
      <c r="KZ6482" s="16"/>
      <c r="LA6482" s="16"/>
      <c r="LB6482" s="74"/>
      <c r="LC6482" s="74"/>
    </row>
    <row r="6483" spans="8:315" x14ac:dyDescent="0.35">
      <c r="H6483" s="4"/>
      <c r="J6483" s="8"/>
      <c r="K6483" s="8"/>
      <c r="L6483" s="8"/>
      <c r="M6483" s="8"/>
      <c r="O6483" s="8"/>
      <c r="P6483" s="8"/>
      <c r="R6483" s="8"/>
      <c r="S6483" s="8"/>
      <c r="T6483" s="8"/>
      <c r="U6483" s="8"/>
      <c r="W6483" s="8">
        <f t="shared" si="4589"/>
        <v>259</v>
      </c>
      <c r="X6483">
        <v>22291200</v>
      </c>
      <c r="Y6483">
        <f t="shared" si="4590"/>
        <v>6192</v>
      </c>
      <c r="Z6483" s="8">
        <v>0</v>
      </c>
      <c r="AA6483" s="8">
        <v>10.1</v>
      </c>
      <c r="AB6483" s="8">
        <v>78</v>
      </c>
      <c r="AC6483" s="4"/>
      <c r="KL6483" s="84"/>
      <c r="KP6483" s="84"/>
      <c r="KS6483" s="74"/>
      <c r="KT6483" s="74"/>
      <c r="KU6483" s="16"/>
      <c r="KV6483" s="72"/>
      <c r="KW6483" s="72"/>
      <c r="KX6483" s="16"/>
      <c r="KZ6483" s="16"/>
      <c r="LA6483" s="16"/>
      <c r="LB6483" s="74"/>
      <c r="LC6483" s="74"/>
    </row>
    <row r="6484" spans="8:315" x14ac:dyDescent="0.35">
      <c r="H6484" s="4"/>
      <c r="J6484" s="8"/>
      <c r="K6484" s="8"/>
      <c r="L6484" s="8"/>
      <c r="M6484" s="8"/>
      <c r="O6484" s="8"/>
      <c r="P6484" s="8"/>
      <c r="R6484" s="8"/>
      <c r="S6484" s="8"/>
      <c r="T6484" s="8"/>
      <c r="U6484" s="8"/>
      <c r="W6484" s="8">
        <f t="shared" si="4589"/>
        <v>259</v>
      </c>
      <c r="X6484">
        <v>22294800</v>
      </c>
      <c r="Y6484">
        <f t="shared" si="4590"/>
        <v>6193</v>
      </c>
      <c r="Z6484" s="8">
        <v>0</v>
      </c>
      <c r="AA6484" s="8">
        <v>9.1999999999999993</v>
      </c>
      <c r="AB6484" s="8">
        <v>80.8</v>
      </c>
      <c r="AC6484" s="4"/>
      <c r="KL6484" s="84"/>
      <c r="KP6484" s="84"/>
      <c r="KS6484" s="74"/>
      <c r="KT6484" s="74"/>
      <c r="KU6484" s="16"/>
      <c r="KV6484" s="72"/>
      <c r="KW6484" s="72"/>
      <c r="KX6484" s="16"/>
      <c r="KZ6484" s="16"/>
      <c r="LA6484" s="16"/>
      <c r="LB6484" s="74"/>
      <c r="LC6484" s="74"/>
    </row>
    <row r="6485" spans="8:315" x14ac:dyDescent="0.35">
      <c r="H6485" s="4"/>
      <c r="J6485" s="8"/>
      <c r="K6485" s="8"/>
      <c r="L6485" s="8"/>
      <c r="M6485" s="8"/>
      <c r="O6485" s="8"/>
      <c r="P6485" s="8"/>
      <c r="R6485" s="8"/>
      <c r="S6485" s="8"/>
      <c r="T6485" s="8"/>
      <c r="U6485" s="8"/>
      <c r="W6485" s="8">
        <f t="shared" si="4589"/>
        <v>259.10000000000002</v>
      </c>
      <c r="X6485">
        <v>22298400</v>
      </c>
      <c r="Y6485">
        <f t="shared" si="4590"/>
        <v>6194</v>
      </c>
      <c r="Z6485" s="8">
        <v>0</v>
      </c>
      <c r="AA6485" s="8">
        <v>9.1</v>
      </c>
      <c r="AB6485" s="8">
        <v>81.599999999999994</v>
      </c>
      <c r="AC6485" s="4"/>
      <c r="KL6485" s="84"/>
      <c r="KP6485" s="84"/>
      <c r="KS6485" s="74"/>
      <c r="KT6485" s="74"/>
      <c r="KU6485" s="16"/>
      <c r="KV6485" s="72"/>
      <c r="KW6485" s="72"/>
      <c r="KX6485" s="16"/>
      <c r="KZ6485" s="16"/>
      <c r="LA6485" s="16"/>
      <c r="LB6485" s="74"/>
      <c r="LC6485" s="74"/>
    </row>
    <row r="6486" spans="8:315" x14ac:dyDescent="0.35">
      <c r="H6486" s="4"/>
      <c r="J6486" s="8"/>
      <c r="K6486" s="8"/>
      <c r="L6486" s="8"/>
      <c r="M6486" s="8"/>
      <c r="O6486" s="8"/>
      <c r="P6486" s="8"/>
      <c r="R6486" s="8"/>
      <c r="S6486" s="8"/>
      <c r="T6486" s="8"/>
      <c r="U6486" s="8"/>
      <c r="W6486" s="8">
        <f t="shared" si="4589"/>
        <v>259.10000000000002</v>
      </c>
      <c r="X6486">
        <v>22302000</v>
      </c>
      <c r="Y6486">
        <f t="shared" si="4590"/>
        <v>6195</v>
      </c>
      <c r="Z6486" s="8">
        <v>0</v>
      </c>
      <c r="AA6486" s="8">
        <v>8.8000000000000007</v>
      </c>
      <c r="AB6486" s="8">
        <v>81.8</v>
      </c>
      <c r="AC6486" s="4"/>
      <c r="KL6486" s="84"/>
      <c r="KP6486" s="84"/>
      <c r="KS6486" s="74"/>
      <c r="KT6486" s="74"/>
      <c r="KU6486" s="16"/>
      <c r="KV6486" s="72"/>
      <c r="KW6486" s="72"/>
      <c r="KX6486" s="16"/>
      <c r="KZ6486" s="16"/>
      <c r="LA6486" s="16"/>
      <c r="LB6486" s="74"/>
      <c r="LC6486" s="74"/>
    </row>
    <row r="6487" spans="8:315" x14ac:dyDescent="0.35">
      <c r="H6487" s="4"/>
      <c r="J6487" s="8"/>
      <c r="K6487" s="8"/>
      <c r="L6487" s="8"/>
      <c r="M6487" s="8"/>
      <c r="O6487" s="8"/>
      <c r="P6487" s="8"/>
      <c r="R6487" s="8"/>
      <c r="S6487" s="8"/>
      <c r="T6487" s="8"/>
      <c r="U6487" s="8"/>
      <c r="W6487" s="8">
        <f t="shared" si="4589"/>
        <v>259.2</v>
      </c>
      <c r="X6487">
        <v>22305600</v>
      </c>
      <c r="Y6487">
        <f t="shared" si="4590"/>
        <v>6196</v>
      </c>
      <c r="Z6487" s="8">
        <v>0</v>
      </c>
      <c r="AA6487" s="8">
        <v>7.7</v>
      </c>
      <c r="AB6487" s="8">
        <v>87.1</v>
      </c>
      <c r="AC6487" s="4"/>
      <c r="KL6487" s="84"/>
      <c r="KP6487" s="84"/>
      <c r="KS6487" s="74"/>
      <c r="KT6487" s="74"/>
      <c r="KU6487" s="16"/>
      <c r="KV6487" s="72"/>
      <c r="KW6487" s="72"/>
      <c r="KX6487" s="16"/>
      <c r="KZ6487" s="16"/>
      <c r="LA6487" s="16"/>
      <c r="LB6487" s="74"/>
      <c r="LC6487" s="74"/>
    </row>
    <row r="6488" spans="8:315" x14ac:dyDescent="0.35">
      <c r="H6488" s="4"/>
      <c r="J6488" s="8"/>
      <c r="K6488" s="8"/>
      <c r="L6488" s="8"/>
      <c r="M6488" s="8"/>
      <c r="O6488" s="8"/>
      <c r="P6488" s="8"/>
      <c r="R6488" s="8"/>
      <c r="S6488" s="8"/>
      <c r="T6488" s="8"/>
      <c r="U6488" s="8"/>
      <c r="W6488" s="8">
        <f t="shared" si="4589"/>
        <v>259.2</v>
      </c>
      <c r="X6488">
        <v>22309200</v>
      </c>
      <c r="Y6488">
        <f t="shared" si="4590"/>
        <v>6197</v>
      </c>
      <c r="Z6488" s="8">
        <v>0</v>
      </c>
      <c r="AA6488" s="8">
        <v>6.4</v>
      </c>
      <c r="AB6488" s="8">
        <v>91.2</v>
      </c>
      <c r="AC6488" s="4"/>
      <c r="KL6488" s="84"/>
      <c r="KP6488" s="84"/>
      <c r="KS6488" s="74"/>
      <c r="KT6488" s="74"/>
      <c r="KU6488" s="16"/>
      <c r="KV6488" s="72"/>
      <c r="KW6488" s="72"/>
      <c r="KX6488" s="16"/>
      <c r="KZ6488" s="16"/>
      <c r="LA6488" s="16"/>
      <c r="LB6488" s="74"/>
      <c r="LC6488" s="74"/>
    </row>
    <row r="6489" spans="8:315" x14ac:dyDescent="0.35">
      <c r="H6489" s="4"/>
      <c r="J6489" s="8"/>
      <c r="K6489" s="8"/>
      <c r="L6489" s="8"/>
      <c r="M6489" s="8"/>
      <c r="O6489" s="8"/>
      <c r="P6489" s="8"/>
      <c r="R6489" s="8"/>
      <c r="S6489" s="8"/>
      <c r="T6489" s="8"/>
      <c r="U6489" s="8"/>
      <c r="W6489" s="8">
        <f t="shared" si="4589"/>
        <v>259.3</v>
      </c>
      <c r="X6489">
        <v>22312800</v>
      </c>
      <c r="Y6489">
        <f t="shared" si="4590"/>
        <v>6198</v>
      </c>
      <c r="Z6489" s="8">
        <v>2.5</v>
      </c>
      <c r="AA6489" s="8">
        <v>5.3</v>
      </c>
      <c r="AB6489" s="8">
        <v>94.3</v>
      </c>
      <c r="AC6489" s="4"/>
      <c r="KL6489" s="84"/>
      <c r="KP6489" s="84"/>
      <c r="KS6489" s="74"/>
      <c r="KT6489" s="74"/>
      <c r="KU6489" s="16"/>
      <c r="KV6489" s="72"/>
      <c r="KW6489" s="72"/>
      <c r="KX6489" s="16"/>
      <c r="KZ6489" s="16"/>
      <c r="LA6489" s="16"/>
      <c r="LB6489" s="74"/>
      <c r="LC6489" s="74"/>
    </row>
    <row r="6490" spans="8:315" x14ac:dyDescent="0.35">
      <c r="H6490" s="4"/>
      <c r="J6490" s="8"/>
      <c r="K6490" s="8"/>
      <c r="L6490" s="8"/>
      <c r="M6490" s="8"/>
      <c r="O6490" s="8"/>
      <c r="P6490" s="8"/>
      <c r="R6490" s="8"/>
      <c r="S6490" s="8"/>
      <c r="T6490" s="8"/>
      <c r="U6490" s="8"/>
      <c r="W6490" s="8">
        <f t="shared" si="4589"/>
        <v>259.3</v>
      </c>
      <c r="X6490">
        <v>22316400</v>
      </c>
      <c r="Y6490">
        <f t="shared" si="4590"/>
        <v>6199</v>
      </c>
      <c r="Z6490" s="8">
        <v>96.1</v>
      </c>
      <c r="AA6490" s="8">
        <v>6.7</v>
      </c>
      <c r="AB6490" s="8">
        <v>84.7</v>
      </c>
      <c r="AC6490" s="4"/>
      <c r="KL6490" s="84"/>
      <c r="KP6490" s="84"/>
      <c r="KS6490" s="74"/>
      <c r="KT6490" s="74"/>
      <c r="KU6490" s="16"/>
      <c r="KV6490" s="72"/>
      <c r="KW6490" s="72"/>
      <c r="KX6490" s="16"/>
      <c r="KZ6490" s="16"/>
      <c r="LA6490" s="16"/>
      <c r="LB6490" s="74"/>
      <c r="LC6490" s="74"/>
    </row>
    <row r="6491" spans="8:315" x14ac:dyDescent="0.35">
      <c r="H6491" s="4"/>
      <c r="J6491" s="8"/>
      <c r="K6491" s="8"/>
      <c r="L6491" s="8"/>
      <c r="M6491" s="8"/>
      <c r="O6491" s="8"/>
      <c r="P6491" s="8"/>
      <c r="R6491" s="8"/>
      <c r="S6491" s="8"/>
      <c r="T6491" s="8"/>
      <c r="U6491" s="8"/>
      <c r="W6491" s="8">
        <f t="shared" si="4589"/>
        <v>259.3</v>
      </c>
      <c r="X6491">
        <v>22320000</v>
      </c>
      <c r="Y6491">
        <f t="shared" si="4590"/>
        <v>6200</v>
      </c>
      <c r="Z6491" s="8">
        <v>279.7</v>
      </c>
      <c r="AA6491" s="8">
        <v>10.3</v>
      </c>
      <c r="AB6491" s="8">
        <v>66.099999999999994</v>
      </c>
      <c r="AC6491" s="4"/>
      <c r="KL6491" s="84"/>
      <c r="KP6491" s="84"/>
      <c r="KS6491" s="74"/>
      <c r="KT6491" s="74"/>
      <c r="KU6491" s="16"/>
      <c r="KV6491" s="72"/>
      <c r="KW6491" s="72"/>
      <c r="KX6491" s="16"/>
      <c r="KZ6491" s="16"/>
      <c r="LA6491" s="16"/>
      <c r="LB6491" s="74"/>
      <c r="LC6491" s="74"/>
    </row>
    <row r="6492" spans="8:315" x14ac:dyDescent="0.35">
      <c r="H6492" s="4"/>
      <c r="J6492" s="8"/>
      <c r="K6492" s="8"/>
      <c r="L6492" s="8"/>
      <c r="M6492" s="8"/>
      <c r="O6492" s="8"/>
      <c r="P6492" s="8"/>
      <c r="R6492" s="8"/>
      <c r="S6492" s="8"/>
      <c r="T6492" s="8"/>
      <c r="U6492" s="8"/>
      <c r="W6492" s="8">
        <f t="shared" si="4589"/>
        <v>259.39999999999998</v>
      </c>
      <c r="X6492">
        <v>22323600</v>
      </c>
      <c r="Y6492">
        <f t="shared" si="4590"/>
        <v>6201</v>
      </c>
      <c r="Z6492" s="8">
        <v>461.9</v>
      </c>
      <c r="AA6492" s="8">
        <v>11.6</v>
      </c>
      <c r="AB6492" s="8">
        <v>60.4</v>
      </c>
      <c r="AC6492" s="4"/>
      <c r="KL6492" s="84"/>
      <c r="KP6492" s="84"/>
      <c r="KS6492" s="74"/>
      <c r="KT6492" s="74"/>
      <c r="KU6492" s="16"/>
      <c r="KV6492" s="72"/>
      <c r="KW6492" s="72"/>
      <c r="KX6492" s="16"/>
      <c r="KZ6492" s="16"/>
      <c r="LA6492" s="16"/>
      <c r="LB6492" s="74"/>
      <c r="LC6492" s="74"/>
    </row>
    <row r="6493" spans="8:315" x14ac:dyDescent="0.35">
      <c r="H6493" s="4"/>
      <c r="J6493" s="8"/>
      <c r="K6493" s="8"/>
      <c r="L6493" s="8"/>
      <c r="M6493" s="8"/>
      <c r="O6493" s="8"/>
      <c r="P6493" s="8"/>
      <c r="R6493" s="8"/>
      <c r="S6493" s="8"/>
      <c r="T6493" s="8"/>
      <c r="U6493" s="8"/>
      <c r="W6493" s="8">
        <f t="shared" si="4589"/>
        <v>259.39999999999998</v>
      </c>
      <c r="X6493">
        <v>22327200</v>
      </c>
      <c r="Y6493">
        <f t="shared" si="4590"/>
        <v>6202</v>
      </c>
      <c r="Z6493" s="8">
        <v>611.9</v>
      </c>
      <c r="AA6493" s="8">
        <v>12.7</v>
      </c>
      <c r="AB6493" s="8">
        <v>59.8</v>
      </c>
      <c r="AC6493" s="4"/>
      <c r="KL6493" s="84"/>
      <c r="KP6493" s="84"/>
      <c r="KS6493" s="74"/>
      <c r="KT6493" s="74"/>
      <c r="KU6493" s="16"/>
      <c r="KV6493" s="72"/>
      <c r="KW6493" s="72"/>
      <c r="KX6493" s="16"/>
      <c r="KZ6493" s="16"/>
      <c r="LA6493" s="16"/>
      <c r="LB6493" s="74"/>
      <c r="LC6493" s="74"/>
    </row>
    <row r="6494" spans="8:315" x14ac:dyDescent="0.35">
      <c r="H6494" s="4"/>
      <c r="J6494" s="8"/>
      <c r="K6494" s="8"/>
      <c r="L6494" s="8"/>
      <c r="M6494" s="8"/>
      <c r="O6494" s="8"/>
      <c r="P6494" s="8"/>
      <c r="R6494" s="8"/>
      <c r="S6494" s="8"/>
      <c r="T6494" s="8"/>
      <c r="U6494" s="8"/>
      <c r="W6494" s="8">
        <f t="shared" si="4589"/>
        <v>259.5</v>
      </c>
      <c r="X6494">
        <v>22330800</v>
      </c>
      <c r="Y6494">
        <f t="shared" si="4590"/>
        <v>6203</v>
      </c>
      <c r="Z6494" s="8">
        <v>716.7</v>
      </c>
      <c r="AA6494" s="8">
        <v>13.6</v>
      </c>
      <c r="AB6494" s="8">
        <v>56.4</v>
      </c>
      <c r="AC6494" s="4"/>
      <c r="KL6494" s="84"/>
      <c r="KP6494" s="84"/>
      <c r="KS6494" s="74"/>
      <c r="KT6494" s="74"/>
      <c r="KU6494" s="16"/>
      <c r="KV6494" s="72"/>
      <c r="KW6494" s="72"/>
      <c r="KX6494" s="16"/>
      <c r="KZ6494" s="16"/>
      <c r="LA6494" s="16"/>
      <c r="LB6494" s="74"/>
      <c r="LC6494" s="74"/>
    </row>
    <row r="6495" spans="8:315" x14ac:dyDescent="0.35">
      <c r="H6495" s="4"/>
      <c r="J6495" s="8"/>
      <c r="K6495" s="8"/>
      <c r="L6495" s="8"/>
      <c r="M6495" s="8"/>
      <c r="O6495" s="8"/>
      <c r="P6495" s="8"/>
      <c r="R6495" s="8"/>
      <c r="S6495" s="8"/>
      <c r="T6495" s="8"/>
      <c r="U6495" s="8"/>
      <c r="W6495" s="8">
        <f t="shared" si="4589"/>
        <v>259.5</v>
      </c>
      <c r="X6495">
        <v>22334400</v>
      </c>
      <c r="Y6495">
        <f t="shared" si="4590"/>
        <v>6204</v>
      </c>
      <c r="Z6495" s="8">
        <v>769.7</v>
      </c>
      <c r="AA6495" s="8">
        <v>14.7</v>
      </c>
      <c r="AB6495" s="8">
        <v>53.9</v>
      </c>
      <c r="AC6495" s="4"/>
      <c r="KL6495" s="84"/>
      <c r="KP6495" s="84"/>
      <c r="KS6495" s="74"/>
      <c r="KT6495" s="74"/>
      <c r="KU6495" s="16"/>
      <c r="KV6495" s="72"/>
      <c r="KW6495" s="72"/>
      <c r="KX6495" s="16"/>
      <c r="KZ6495" s="16"/>
      <c r="LA6495" s="16"/>
      <c r="LB6495" s="74"/>
      <c r="LC6495" s="74"/>
    </row>
    <row r="6496" spans="8:315" x14ac:dyDescent="0.35">
      <c r="H6496" s="4"/>
      <c r="J6496" s="8"/>
      <c r="K6496" s="8"/>
      <c r="L6496" s="8"/>
      <c r="M6496" s="8"/>
      <c r="O6496" s="8"/>
      <c r="P6496" s="8"/>
      <c r="R6496" s="8"/>
      <c r="S6496" s="8"/>
      <c r="T6496" s="8"/>
      <c r="U6496" s="8"/>
      <c r="W6496" s="8">
        <f t="shared" si="4589"/>
        <v>259.5</v>
      </c>
      <c r="X6496">
        <v>22338000</v>
      </c>
      <c r="Y6496">
        <f t="shared" si="4590"/>
        <v>6205</v>
      </c>
      <c r="Z6496" s="8">
        <v>765.6</v>
      </c>
      <c r="AA6496" s="8">
        <v>15.6</v>
      </c>
      <c r="AB6496" s="8">
        <v>52</v>
      </c>
      <c r="AC6496" s="4"/>
      <c r="KL6496" s="84"/>
      <c r="KP6496" s="84"/>
      <c r="KS6496" s="74"/>
      <c r="KT6496" s="74"/>
      <c r="KU6496" s="16"/>
      <c r="KV6496" s="72"/>
      <c r="KW6496" s="72"/>
      <c r="KX6496" s="16"/>
      <c r="KZ6496" s="16"/>
      <c r="LA6496" s="16"/>
      <c r="LB6496" s="74"/>
      <c r="LC6496" s="74"/>
    </row>
    <row r="6497" spans="8:315" x14ac:dyDescent="0.35">
      <c r="H6497" s="4"/>
      <c r="J6497" s="8"/>
      <c r="K6497" s="8"/>
      <c r="L6497" s="8"/>
      <c r="M6497" s="8"/>
      <c r="O6497" s="8"/>
      <c r="P6497" s="8"/>
      <c r="R6497" s="8"/>
      <c r="S6497" s="8"/>
      <c r="T6497" s="8"/>
      <c r="U6497" s="8"/>
      <c r="W6497" s="8">
        <f t="shared" si="4589"/>
        <v>259.60000000000002</v>
      </c>
      <c r="X6497">
        <v>22341600</v>
      </c>
      <c r="Y6497">
        <f t="shared" si="4590"/>
        <v>6206</v>
      </c>
      <c r="Z6497" s="8">
        <v>700.3</v>
      </c>
      <c r="AA6497" s="8">
        <v>16.3</v>
      </c>
      <c r="AB6497" s="8">
        <v>50.2</v>
      </c>
      <c r="AC6497" s="4"/>
      <c r="KL6497" s="84"/>
      <c r="KP6497" s="84"/>
      <c r="KS6497" s="74"/>
      <c r="KT6497" s="74"/>
      <c r="KU6497" s="16"/>
      <c r="KV6497" s="72"/>
      <c r="KW6497" s="72"/>
      <c r="KX6497" s="16"/>
      <c r="KZ6497" s="16"/>
      <c r="LA6497" s="16"/>
      <c r="LB6497" s="74"/>
      <c r="LC6497" s="74"/>
    </row>
    <row r="6498" spans="8:315" x14ac:dyDescent="0.35">
      <c r="H6498" s="4"/>
      <c r="J6498" s="8"/>
      <c r="K6498" s="8"/>
      <c r="L6498" s="8"/>
      <c r="M6498" s="8"/>
      <c r="O6498" s="8"/>
      <c r="P6498" s="8"/>
      <c r="R6498" s="8"/>
      <c r="S6498" s="8"/>
      <c r="T6498" s="8"/>
      <c r="U6498" s="8"/>
      <c r="W6498" s="8">
        <f t="shared" si="4589"/>
        <v>259.60000000000002</v>
      </c>
      <c r="X6498">
        <v>22345200</v>
      </c>
      <c r="Y6498">
        <f t="shared" si="4590"/>
        <v>6207</v>
      </c>
      <c r="Z6498" s="8">
        <v>588.1</v>
      </c>
      <c r="AA6498" s="8">
        <v>17</v>
      </c>
      <c r="AB6498" s="8">
        <v>43.6</v>
      </c>
      <c r="AC6498" s="4"/>
      <c r="KL6498" s="84"/>
      <c r="KP6498" s="84"/>
      <c r="KS6498" s="74"/>
      <c r="KT6498" s="74"/>
      <c r="KU6498" s="16"/>
      <c r="KV6498" s="72"/>
      <c r="KW6498" s="72"/>
      <c r="KX6498" s="16"/>
      <c r="KZ6498" s="16"/>
      <c r="LA6498" s="16"/>
      <c r="LB6498" s="74"/>
      <c r="LC6498" s="74"/>
    </row>
    <row r="6499" spans="8:315" x14ac:dyDescent="0.35">
      <c r="H6499" s="4"/>
      <c r="J6499" s="8"/>
      <c r="K6499" s="8"/>
      <c r="L6499" s="8"/>
      <c r="M6499" s="8"/>
      <c r="O6499" s="8"/>
      <c r="P6499" s="8"/>
      <c r="R6499" s="8"/>
      <c r="S6499" s="8"/>
      <c r="T6499" s="8"/>
      <c r="U6499" s="8"/>
      <c r="W6499" s="8">
        <f t="shared" si="4589"/>
        <v>259.7</v>
      </c>
      <c r="X6499">
        <v>22348800</v>
      </c>
      <c r="Y6499">
        <f t="shared" si="4590"/>
        <v>6208</v>
      </c>
      <c r="Z6499" s="8">
        <v>437.8</v>
      </c>
      <c r="AA6499" s="8">
        <v>17.5</v>
      </c>
      <c r="AB6499" s="8">
        <v>42.2</v>
      </c>
      <c r="AC6499" s="4"/>
      <c r="KL6499" s="84"/>
      <c r="KP6499" s="84"/>
      <c r="KS6499" s="74"/>
      <c r="KT6499" s="74"/>
      <c r="KU6499" s="16"/>
      <c r="KV6499" s="72"/>
      <c r="KW6499" s="72"/>
      <c r="KX6499" s="16"/>
      <c r="KZ6499" s="16"/>
      <c r="LA6499" s="16"/>
      <c r="LB6499" s="74"/>
      <c r="LC6499" s="74"/>
    </row>
    <row r="6500" spans="8:315" x14ac:dyDescent="0.35">
      <c r="H6500" s="4"/>
      <c r="J6500" s="8"/>
      <c r="K6500" s="8"/>
      <c r="L6500" s="8"/>
      <c r="M6500" s="8"/>
      <c r="O6500" s="8"/>
      <c r="P6500" s="8"/>
      <c r="R6500" s="8"/>
      <c r="S6500" s="8"/>
      <c r="T6500" s="8"/>
      <c r="U6500" s="8"/>
      <c r="W6500" s="8">
        <f t="shared" ref="W6500:W6563" si="4591">X6500/24/3600+1</f>
        <v>259.7</v>
      </c>
      <c r="X6500">
        <v>22352400</v>
      </c>
      <c r="Y6500">
        <f t="shared" ref="Y6500:Y6563" si="4592">X6500/3600</f>
        <v>6209</v>
      </c>
      <c r="Z6500" s="8">
        <v>257.5</v>
      </c>
      <c r="AA6500" s="8">
        <v>17.5</v>
      </c>
      <c r="AB6500" s="8">
        <v>45.2</v>
      </c>
      <c r="AC6500" s="4"/>
      <c r="KL6500" s="84"/>
      <c r="KP6500" s="84"/>
      <c r="KS6500" s="74"/>
      <c r="KT6500" s="74"/>
      <c r="KU6500" s="16"/>
      <c r="KV6500" s="72"/>
      <c r="KW6500" s="72"/>
      <c r="KX6500" s="16"/>
      <c r="KZ6500" s="16"/>
      <c r="LA6500" s="16"/>
      <c r="LB6500" s="74"/>
      <c r="LC6500" s="74"/>
    </row>
    <row r="6501" spans="8:315" x14ac:dyDescent="0.35">
      <c r="H6501" s="4"/>
      <c r="J6501" s="8"/>
      <c r="K6501" s="8"/>
      <c r="L6501" s="8"/>
      <c r="M6501" s="8"/>
      <c r="O6501" s="8"/>
      <c r="P6501" s="8"/>
      <c r="R6501" s="8"/>
      <c r="S6501" s="8"/>
      <c r="T6501" s="8"/>
      <c r="U6501" s="8"/>
      <c r="W6501" s="8">
        <f t="shared" si="4591"/>
        <v>259.8</v>
      </c>
      <c r="X6501">
        <v>22356000</v>
      </c>
      <c r="Y6501">
        <f t="shared" si="4592"/>
        <v>6210</v>
      </c>
      <c r="Z6501" s="8">
        <v>76.900000000000006</v>
      </c>
      <c r="AA6501" s="8">
        <v>16.600000000000001</v>
      </c>
      <c r="AB6501" s="8">
        <v>50.9</v>
      </c>
      <c r="AC6501" s="4"/>
      <c r="KL6501" s="84"/>
      <c r="KP6501" s="84"/>
      <c r="KS6501" s="74"/>
      <c r="KT6501" s="74"/>
      <c r="KU6501" s="16"/>
      <c r="KV6501" s="72"/>
      <c r="KW6501" s="72"/>
      <c r="KX6501" s="16"/>
      <c r="KZ6501" s="16"/>
      <c r="LA6501" s="16"/>
      <c r="LB6501" s="74"/>
      <c r="LC6501" s="74"/>
    </row>
    <row r="6502" spans="8:315" x14ac:dyDescent="0.35">
      <c r="H6502" s="4"/>
      <c r="J6502" s="8"/>
      <c r="K6502" s="8"/>
      <c r="L6502" s="8"/>
      <c r="M6502" s="8"/>
      <c r="O6502" s="8"/>
      <c r="P6502" s="8"/>
      <c r="R6502" s="8"/>
      <c r="S6502" s="8"/>
      <c r="T6502" s="8"/>
      <c r="U6502" s="8"/>
      <c r="W6502" s="8">
        <f t="shared" si="4591"/>
        <v>259.8</v>
      </c>
      <c r="X6502">
        <v>22359600</v>
      </c>
      <c r="Y6502">
        <f t="shared" si="4592"/>
        <v>6211</v>
      </c>
      <c r="Z6502" s="8">
        <v>1.4</v>
      </c>
      <c r="AA6502" s="8">
        <v>14.2</v>
      </c>
      <c r="AB6502" s="8">
        <v>66</v>
      </c>
      <c r="AC6502" s="4"/>
      <c r="KL6502" s="84"/>
      <c r="KP6502" s="84"/>
      <c r="KS6502" s="74"/>
      <c r="KT6502" s="74"/>
      <c r="KU6502" s="16"/>
      <c r="KV6502" s="72"/>
      <c r="KW6502" s="72"/>
      <c r="KX6502" s="16"/>
      <c r="KZ6502" s="16"/>
      <c r="LA6502" s="16"/>
      <c r="LB6502" s="74"/>
      <c r="LC6502" s="74"/>
    </row>
    <row r="6503" spans="8:315" x14ac:dyDescent="0.35">
      <c r="H6503" s="4"/>
      <c r="J6503" s="8"/>
      <c r="K6503" s="8"/>
      <c r="L6503" s="8"/>
      <c r="M6503" s="8"/>
      <c r="O6503" s="8"/>
      <c r="P6503" s="8"/>
      <c r="R6503" s="8"/>
      <c r="S6503" s="8"/>
      <c r="T6503" s="8"/>
      <c r="U6503" s="8"/>
      <c r="W6503" s="8">
        <f t="shared" si="4591"/>
        <v>259.8</v>
      </c>
      <c r="X6503">
        <v>22363200</v>
      </c>
      <c r="Y6503">
        <f t="shared" si="4592"/>
        <v>6212</v>
      </c>
      <c r="Z6503" s="8">
        <v>0</v>
      </c>
      <c r="AA6503" s="8">
        <v>11.6</v>
      </c>
      <c r="AB6503" s="8">
        <v>75.099999999999994</v>
      </c>
      <c r="AC6503" s="4"/>
      <c r="KL6503" s="84"/>
      <c r="KP6503" s="84"/>
      <c r="KS6503" s="74"/>
      <c r="KT6503" s="74"/>
      <c r="KU6503" s="16"/>
      <c r="KV6503" s="72"/>
      <c r="KW6503" s="72"/>
      <c r="KX6503" s="16"/>
      <c r="KZ6503" s="16"/>
      <c r="LA6503" s="16"/>
      <c r="LB6503" s="74"/>
      <c r="LC6503" s="74"/>
    </row>
    <row r="6504" spans="8:315" x14ac:dyDescent="0.35">
      <c r="H6504" s="4"/>
      <c r="J6504" s="8"/>
      <c r="K6504" s="8"/>
      <c r="L6504" s="8"/>
      <c r="M6504" s="8"/>
      <c r="O6504" s="8"/>
      <c r="P6504" s="8"/>
      <c r="R6504" s="8"/>
      <c r="S6504" s="8"/>
      <c r="T6504" s="8"/>
      <c r="U6504" s="8"/>
      <c r="W6504" s="8">
        <f t="shared" si="4591"/>
        <v>259.89999999999998</v>
      </c>
      <c r="X6504">
        <v>22366800</v>
      </c>
      <c r="Y6504">
        <f t="shared" si="4592"/>
        <v>6213</v>
      </c>
      <c r="Z6504" s="8">
        <v>0</v>
      </c>
      <c r="AA6504" s="8">
        <v>10.6</v>
      </c>
      <c r="AB6504" s="8">
        <v>79.400000000000006</v>
      </c>
      <c r="AC6504" s="4"/>
      <c r="KL6504" s="84"/>
      <c r="KP6504" s="84"/>
      <c r="KS6504" s="74"/>
      <c r="KT6504" s="74"/>
      <c r="KU6504" s="16"/>
      <c r="KV6504" s="72"/>
      <c r="KW6504" s="72"/>
      <c r="KX6504" s="16"/>
      <c r="KZ6504" s="16"/>
      <c r="LA6504" s="16"/>
      <c r="LB6504" s="74"/>
      <c r="LC6504" s="74"/>
    </row>
    <row r="6505" spans="8:315" x14ac:dyDescent="0.35">
      <c r="H6505" s="4"/>
      <c r="J6505" s="8"/>
      <c r="K6505" s="8"/>
      <c r="L6505" s="8"/>
      <c r="M6505" s="8"/>
      <c r="O6505" s="8"/>
      <c r="P6505" s="8"/>
      <c r="R6505" s="8"/>
      <c r="S6505" s="8"/>
      <c r="T6505" s="8"/>
      <c r="U6505" s="8"/>
      <c r="W6505" s="8">
        <f t="shared" si="4591"/>
        <v>259.89999999999998</v>
      </c>
      <c r="X6505">
        <v>22370400</v>
      </c>
      <c r="Y6505">
        <f t="shared" si="4592"/>
        <v>6214</v>
      </c>
      <c r="Z6505" s="8">
        <v>0</v>
      </c>
      <c r="AA6505" s="8">
        <v>9.1999999999999993</v>
      </c>
      <c r="AB6505" s="8">
        <v>85.9</v>
      </c>
      <c r="AC6505" s="4"/>
      <c r="KL6505" s="84"/>
      <c r="KP6505" s="84"/>
      <c r="KS6505" s="74"/>
      <c r="KT6505" s="74"/>
      <c r="KU6505" s="16"/>
      <c r="KV6505" s="72"/>
      <c r="KW6505" s="72"/>
      <c r="KX6505" s="16"/>
      <c r="KZ6505" s="16"/>
      <c r="LA6505" s="16"/>
      <c r="LB6505" s="74"/>
      <c r="LC6505" s="74"/>
    </row>
    <row r="6506" spans="8:315" x14ac:dyDescent="0.35">
      <c r="H6506" s="4"/>
      <c r="J6506" s="8"/>
      <c r="K6506" s="8"/>
      <c r="L6506" s="8"/>
      <c r="M6506" s="8"/>
      <c r="O6506" s="8"/>
      <c r="P6506" s="8"/>
      <c r="R6506" s="8"/>
      <c r="S6506" s="8"/>
      <c r="T6506" s="8"/>
      <c r="U6506" s="8"/>
      <c r="W6506" s="8">
        <f t="shared" si="4591"/>
        <v>260</v>
      </c>
      <c r="X6506">
        <v>22374000</v>
      </c>
      <c r="Y6506">
        <f t="shared" si="4592"/>
        <v>6215</v>
      </c>
      <c r="Z6506" s="8">
        <v>0</v>
      </c>
      <c r="AA6506" s="8">
        <v>8.4</v>
      </c>
      <c r="AB6506" s="8">
        <v>87.5</v>
      </c>
      <c r="AC6506" s="4"/>
      <c r="KL6506" s="84"/>
      <c r="KP6506" s="84"/>
      <c r="KS6506" s="74"/>
      <c r="KT6506" s="74"/>
      <c r="KU6506" s="16"/>
      <c r="KV6506" s="72"/>
      <c r="KW6506" s="72"/>
      <c r="KX6506" s="16"/>
      <c r="KZ6506" s="16"/>
      <c r="LA6506" s="16"/>
      <c r="LB6506" s="74"/>
      <c r="LC6506" s="74"/>
    </row>
    <row r="6507" spans="8:315" x14ac:dyDescent="0.35">
      <c r="H6507" s="4"/>
      <c r="J6507" s="8"/>
      <c r="K6507" s="8"/>
      <c r="L6507" s="8"/>
      <c r="M6507" s="8"/>
      <c r="O6507" s="8"/>
      <c r="P6507" s="8"/>
      <c r="R6507" s="8"/>
      <c r="S6507" s="8"/>
      <c r="T6507" s="8"/>
      <c r="U6507" s="8"/>
      <c r="W6507" s="8">
        <f t="shared" si="4591"/>
        <v>260</v>
      </c>
      <c r="X6507">
        <v>22377600</v>
      </c>
      <c r="Y6507">
        <f t="shared" si="4592"/>
        <v>6216</v>
      </c>
      <c r="Z6507" s="8">
        <v>0</v>
      </c>
      <c r="AA6507" s="8">
        <v>7.6</v>
      </c>
      <c r="AB6507" s="8">
        <v>91.3</v>
      </c>
      <c r="AC6507" s="4"/>
      <c r="KL6507" s="84"/>
      <c r="KP6507" s="84"/>
      <c r="KS6507" s="74"/>
      <c r="KT6507" s="74"/>
      <c r="KU6507" s="16"/>
      <c r="KV6507" s="72"/>
      <c r="KW6507" s="72"/>
      <c r="KX6507" s="16"/>
      <c r="KZ6507" s="16"/>
      <c r="LA6507" s="16"/>
      <c r="LB6507" s="74"/>
      <c r="LC6507" s="74"/>
    </row>
    <row r="6508" spans="8:315" x14ac:dyDescent="0.35">
      <c r="H6508" s="4"/>
      <c r="J6508" s="8"/>
      <c r="K6508" s="8"/>
      <c r="L6508" s="8"/>
      <c r="M6508" s="8"/>
      <c r="O6508" s="8"/>
      <c r="P6508" s="8"/>
      <c r="R6508" s="8"/>
      <c r="S6508" s="8"/>
      <c r="T6508" s="8"/>
      <c r="U6508" s="8"/>
      <c r="W6508" s="8">
        <f t="shared" si="4591"/>
        <v>260</v>
      </c>
      <c r="X6508">
        <v>22381200</v>
      </c>
      <c r="Y6508">
        <f t="shared" si="4592"/>
        <v>6217</v>
      </c>
      <c r="Z6508" s="8">
        <v>0</v>
      </c>
      <c r="AA6508" s="8">
        <v>7</v>
      </c>
      <c r="AB6508" s="8">
        <v>91.4</v>
      </c>
      <c r="AC6508" s="4"/>
      <c r="KL6508" s="84"/>
      <c r="KP6508" s="84"/>
      <c r="KS6508" s="74"/>
      <c r="KT6508" s="74"/>
      <c r="KU6508" s="16"/>
      <c r="KV6508" s="72"/>
      <c r="KW6508" s="72"/>
      <c r="KX6508" s="16"/>
      <c r="KZ6508" s="16"/>
      <c r="LA6508" s="16"/>
      <c r="LB6508" s="74"/>
      <c r="LC6508" s="74"/>
    </row>
    <row r="6509" spans="8:315" x14ac:dyDescent="0.35">
      <c r="H6509" s="4"/>
      <c r="J6509" s="8"/>
      <c r="K6509" s="8"/>
      <c r="L6509" s="8"/>
      <c r="M6509" s="8"/>
      <c r="O6509" s="8"/>
      <c r="P6509" s="8"/>
      <c r="R6509" s="8"/>
      <c r="S6509" s="8"/>
      <c r="T6509" s="8"/>
      <c r="U6509" s="8"/>
      <c r="W6509" s="8">
        <f t="shared" si="4591"/>
        <v>260.10000000000002</v>
      </c>
      <c r="X6509">
        <v>22384800</v>
      </c>
      <c r="Y6509">
        <f t="shared" si="4592"/>
        <v>6218</v>
      </c>
      <c r="Z6509" s="8">
        <v>0</v>
      </c>
      <c r="AA6509" s="8">
        <v>6.5</v>
      </c>
      <c r="AB6509" s="8">
        <v>94</v>
      </c>
      <c r="AC6509" s="4"/>
      <c r="KL6509" s="84"/>
      <c r="KP6509" s="84"/>
      <c r="KS6509" s="74"/>
      <c r="KT6509" s="74"/>
      <c r="KU6509" s="16"/>
      <c r="KV6509" s="72"/>
      <c r="KW6509" s="72"/>
      <c r="KX6509" s="16"/>
      <c r="KZ6509" s="16"/>
      <c r="LA6509" s="16"/>
      <c r="LB6509" s="74"/>
      <c r="LC6509" s="74"/>
    </row>
    <row r="6510" spans="8:315" x14ac:dyDescent="0.35">
      <c r="H6510" s="4"/>
      <c r="J6510" s="8"/>
      <c r="K6510" s="8"/>
      <c r="L6510" s="8"/>
      <c r="M6510" s="8"/>
      <c r="O6510" s="8"/>
      <c r="P6510" s="8"/>
      <c r="R6510" s="8"/>
      <c r="S6510" s="8"/>
      <c r="T6510" s="8"/>
      <c r="U6510" s="8"/>
      <c r="W6510" s="8">
        <f t="shared" si="4591"/>
        <v>260.10000000000002</v>
      </c>
      <c r="X6510">
        <v>22388400</v>
      </c>
      <c r="Y6510">
        <f t="shared" si="4592"/>
        <v>6219</v>
      </c>
      <c r="Z6510" s="8">
        <v>0</v>
      </c>
      <c r="AA6510" s="8">
        <v>6.2</v>
      </c>
      <c r="AB6510" s="8">
        <v>96.7</v>
      </c>
      <c r="AC6510" s="4"/>
      <c r="KL6510" s="84"/>
      <c r="KP6510" s="84"/>
      <c r="KS6510" s="74"/>
      <c r="KT6510" s="74"/>
      <c r="KU6510" s="16"/>
      <c r="KV6510" s="72"/>
      <c r="KW6510" s="72"/>
      <c r="KX6510" s="16"/>
      <c r="KZ6510" s="16"/>
      <c r="LA6510" s="16"/>
      <c r="LB6510" s="74"/>
      <c r="LC6510" s="74"/>
    </row>
    <row r="6511" spans="8:315" x14ac:dyDescent="0.35">
      <c r="H6511" s="4"/>
      <c r="J6511" s="8"/>
      <c r="K6511" s="8"/>
      <c r="L6511" s="8"/>
      <c r="M6511" s="8"/>
      <c r="O6511" s="8"/>
      <c r="P6511" s="8"/>
      <c r="R6511" s="8"/>
      <c r="S6511" s="8"/>
      <c r="T6511" s="8"/>
      <c r="U6511" s="8"/>
      <c r="W6511" s="8">
        <f t="shared" si="4591"/>
        <v>260.2</v>
      </c>
      <c r="X6511">
        <v>22392000</v>
      </c>
      <c r="Y6511">
        <f t="shared" si="4592"/>
        <v>6220</v>
      </c>
      <c r="Z6511" s="8">
        <v>0</v>
      </c>
      <c r="AA6511" s="8">
        <v>5.7</v>
      </c>
      <c r="AB6511" s="8">
        <v>96.2</v>
      </c>
      <c r="AC6511" s="4"/>
      <c r="KL6511" s="84"/>
      <c r="KP6511" s="84"/>
      <c r="KS6511" s="74"/>
      <c r="KT6511" s="74"/>
      <c r="KU6511" s="16"/>
      <c r="KV6511" s="72"/>
      <c r="KW6511" s="72"/>
      <c r="KX6511" s="16"/>
      <c r="KZ6511" s="16"/>
      <c r="LA6511" s="16"/>
      <c r="LB6511" s="74"/>
      <c r="LC6511" s="74"/>
    </row>
    <row r="6512" spans="8:315" x14ac:dyDescent="0.35">
      <c r="H6512" s="4"/>
      <c r="J6512" s="8"/>
      <c r="K6512" s="8"/>
      <c r="L6512" s="8"/>
      <c r="M6512" s="8"/>
      <c r="O6512" s="8"/>
      <c r="P6512" s="8"/>
      <c r="R6512" s="8"/>
      <c r="S6512" s="8"/>
      <c r="T6512" s="8"/>
      <c r="U6512" s="8"/>
      <c r="W6512" s="8">
        <f t="shared" si="4591"/>
        <v>260.2</v>
      </c>
      <c r="X6512">
        <v>22395600</v>
      </c>
      <c r="Y6512">
        <f t="shared" si="4592"/>
        <v>6221</v>
      </c>
      <c r="Z6512" s="8">
        <v>0</v>
      </c>
      <c r="AA6512" s="8">
        <v>5.3</v>
      </c>
      <c r="AB6512" s="8">
        <v>97.5</v>
      </c>
      <c r="AC6512" s="4"/>
      <c r="KL6512" s="84"/>
      <c r="KP6512" s="84"/>
      <c r="KS6512" s="74"/>
      <c r="KT6512" s="74"/>
      <c r="KU6512" s="16"/>
      <c r="KV6512" s="72"/>
      <c r="KW6512" s="72"/>
      <c r="KX6512" s="16"/>
      <c r="KZ6512" s="16"/>
      <c r="LA6512" s="16"/>
      <c r="LB6512" s="74"/>
      <c r="LC6512" s="74"/>
    </row>
    <row r="6513" spans="8:315" x14ac:dyDescent="0.35">
      <c r="H6513" s="4"/>
      <c r="J6513" s="8"/>
      <c r="K6513" s="8"/>
      <c r="L6513" s="8"/>
      <c r="M6513" s="8"/>
      <c r="O6513" s="8"/>
      <c r="P6513" s="8"/>
      <c r="R6513" s="8"/>
      <c r="S6513" s="8"/>
      <c r="T6513" s="8"/>
      <c r="U6513" s="8"/>
      <c r="W6513" s="8">
        <f t="shared" si="4591"/>
        <v>260.3</v>
      </c>
      <c r="X6513">
        <v>22399200</v>
      </c>
      <c r="Y6513">
        <f t="shared" si="4592"/>
        <v>6222</v>
      </c>
      <c r="Z6513" s="8">
        <v>2.8</v>
      </c>
      <c r="AA6513" s="8">
        <v>5.2</v>
      </c>
      <c r="AB6513" s="8">
        <v>97.8</v>
      </c>
      <c r="AC6513" s="4"/>
      <c r="KL6513" s="84"/>
      <c r="KP6513" s="84"/>
      <c r="KS6513" s="74"/>
      <c r="KT6513" s="74"/>
      <c r="KU6513" s="16"/>
      <c r="KV6513" s="72"/>
      <c r="KW6513" s="72"/>
      <c r="KX6513" s="16"/>
      <c r="KZ6513" s="16"/>
      <c r="LA6513" s="16"/>
      <c r="LB6513" s="74"/>
      <c r="LC6513" s="74"/>
    </row>
    <row r="6514" spans="8:315" x14ac:dyDescent="0.35">
      <c r="H6514" s="4"/>
      <c r="J6514" s="8"/>
      <c r="K6514" s="8"/>
      <c r="L6514" s="8"/>
      <c r="M6514" s="8"/>
      <c r="O6514" s="8"/>
      <c r="P6514" s="8"/>
      <c r="R6514" s="8"/>
      <c r="S6514" s="8"/>
      <c r="T6514" s="8"/>
      <c r="U6514" s="8"/>
      <c r="W6514" s="8">
        <f t="shared" si="4591"/>
        <v>260.3</v>
      </c>
      <c r="X6514">
        <v>22402800</v>
      </c>
      <c r="Y6514">
        <f t="shared" si="4592"/>
        <v>6223</v>
      </c>
      <c r="Z6514" s="8">
        <v>93.9</v>
      </c>
      <c r="AA6514" s="8">
        <v>7.2</v>
      </c>
      <c r="AB6514" s="8">
        <v>96.4</v>
      </c>
      <c r="AC6514" s="4"/>
      <c r="KL6514" s="84"/>
      <c r="KP6514" s="84"/>
      <c r="KS6514" s="74"/>
      <c r="KT6514" s="74"/>
      <c r="KU6514" s="16"/>
      <c r="KV6514" s="72"/>
      <c r="KW6514" s="72"/>
      <c r="KX6514" s="16"/>
      <c r="KZ6514" s="16"/>
      <c r="LA6514" s="16"/>
      <c r="LB6514" s="74"/>
      <c r="LC6514" s="74"/>
    </row>
    <row r="6515" spans="8:315" x14ac:dyDescent="0.35">
      <c r="H6515" s="4"/>
      <c r="J6515" s="8"/>
      <c r="K6515" s="8"/>
      <c r="L6515" s="8"/>
      <c r="M6515" s="8"/>
      <c r="O6515" s="8"/>
      <c r="P6515" s="8"/>
      <c r="R6515" s="8"/>
      <c r="S6515" s="8"/>
      <c r="T6515" s="8"/>
      <c r="U6515" s="8"/>
      <c r="W6515" s="8">
        <f t="shared" si="4591"/>
        <v>260.3</v>
      </c>
      <c r="X6515">
        <v>22406400</v>
      </c>
      <c r="Y6515">
        <f t="shared" si="4592"/>
        <v>6224</v>
      </c>
      <c r="Z6515" s="8">
        <v>267.5</v>
      </c>
      <c r="AA6515" s="8">
        <v>10.6</v>
      </c>
      <c r="AB6515" s="8">
        <v>82.6</v>
      </c>
      <c r="AC6515" s="4"/>
      <c r="KL6515" s="84"/>
      <c r="KP6515" s="84"/>
      <c r="KS6515" s="74"/>
      <c r="KT6515" s="74"/>
      <c r="KU6515" s="16"/>
      <c r="KV6515" s="72"/>
      <c r="KW6515" s="72"/>
      <c r="KX6515" s="16"/>
      <c r="KZ6515" s="16"/>
      <c r="LA6515" s="16"/>
      <c r="LB6515" s="74"/>
      <c r="LC6515" s="74"/>
    </row>
    <row r="6516" spans="8:315" x14ac:dyDescent="0.35">
      <c r="H6516" s="4"/>
      <c r="J6516" s="8"/>
      <c r="K6516" s="8"/>
      <c r="L6516" s="8"/>
      <c r="M6516" s="8"/>
      <c r="O6516" s="8"/>
      <c r="P6516" s="8"/>
      <c r="R6516" s="8"/>
      <c r="S6516" s="8"/>
      <c r="T6516" s="8"/>
      <c r="U6516" s="8"/>
      <c r="W6516" s="8">
        <f t="shared" si="4591"/>
        <v>260.39999999999998</v>
      </c>
      <c r="X6516">
        <v>22410000</v>
      </c>
      <c r="Y6516">
        <f t="shared" si="4592"/>
        <v>6225</v>
      </c>
      <c r="Z6516" s="8">
        <v>436.7</v>
      </c>
      <c r="AA6516" s="8">
        <v>12.8</v>
      </c>
      <c r="AB6516" s="8">
        <v>73.3</v>
      </c>
      <c r="AC6516" s="4"/>
      <c r="KL6516" s="84"/>
      <c r="KP6516" s="84"/>
      <c r="KS6516" s="74"/>
      <c r="KT6516" s="74"/>
      <c r="KU6516" s="16"/>
      <c r="KV6516" s="72"/>
      <c r="KW6516" s="72"/>
      <c r="KX6516" s="16"/>
      <c r="KZ6516" s="16"/>
      <c r="LA6516" s="16"/>
      <c r="LB6516" s="74"/>
      <c r="LC6516" s="74"/>
    </row>
    <row r="6517" spans="8:315" x14ac:dyDescent="0.35">
      <c r="H6517" s="4"/>
      <c r="J6517" s="8"/>
      <c r="K6517" s="8"/>
      <c r="L6517" s="8"/>
      <c r="M6517" s="8"/>
      <c r="O6517" s="8"/>
      <c r="P6517" s="8"/>
      <c r="R6517" s="8"/>
      <c r="S6517" s="8"/>
      <c r="T6517" s="8"/>
      <c r="U6517" s="8"/>
      <c r="W6517" s="8">
        <f t="shared" si="4591"/>
        <v>260.39999999999998</v>
      </c>
      <c r="X6517">
        <v>22413600</v>
      </c>
      <c r="Y6517">
        <f t="shared" si="4592"/>
        <v>6226</v>
      </c>
      <c r="Z6517" s="8">
        <v>589.4</v>
      </c>
      <c r="AA6517" s="8">
        <v>15.2</v>
      </c>
      <c r="AB6517" s="8">
        <v>61.3</v>
      </c>
      <c r="AC6517" s="4"/>
      <c r="KL6517" s="84"/>
      <c r="KP6517" s="84"/>
      <c r="KS6517" s="74"/>
      <c r="KT6517" s="74"/>
      <c r="KU6517" s="16"/>
      <c r="KV6517" s="72"/>
      <c r="KW6517" s="72"/>
      <c r="KX6517" s="16"/>
      <c r="KZ6517" s="16"/>
      <c r="LA6517" s="16"/>
      <c r="LB6517" s="74"/>
      <c r="LC6517" s="74"/>
    </row>
    <row r="6518" spans="8:315" x14ac:dyDescent="0.35">
      <c r="H6518" s="4"/>
      <c r="J6518" s="8"/>
      <c r="K6518" s="8"/>
      <c r="L6518" s="8"/>
      <c r="M6518" s="8"/>
      <c r="O6518" s="8"/>
      <c r="P6518" s="8"/>
      <c r="R6518" s="8"/>
      <c r="S6518" s="8"/>
      <c r="T6518" s="8"/>
      <c r="U6518" s="8"/>
      <c r="W6518" s="8">
        <f t="shared" si="4591"/>
        <v>260.5</v>
      </c>
      <c r="X6518">
        <v>22417200</v>
      </c>
      <c r="Y6518">
        <f t="shared" si="4592"/>
        <v>6227</v>
      </c>
      <c r="Z6518" s="8">
        <v>702.8</v>
      </c>
      <c r="AA6518" s="8">
        <v>17.7</v>
      </c>
      <c r="AB6518" s="8">
        <v>54.2</v>
      </c>
      <c r="AC6518" s="4"/>
      <c r="KL6518" s="84"/>
      <c r="KP6518" s="84"/>
      <c r="KS6518" s="74"/>
      <c r="KT6518" s="74"/>
      <c r="KU6518" s="16"/>
      <c r="KV6518" s="72"/>
      <c r="KW6518" s="72"/>
      <c r="KX6518" s="16"/>
      <c r="KZ6518" s="16"/>
      <c r="LA6518" s="16"/>
      <c r="LB6518" s="74"/>
      <c r="LC6518" s="74"/>
    </row>
    <row r="6519" spans="8:315" x14ac:dyDescent="0.35">
      <c r="H6519" s="4"/>
      <c r="J6519" s="8"/>
      <c r="K6519" s="8"/>
      <c r="L6519" s="8"/>
      <c r="M6519" s="8"/>
      <c r="O6519" s="8"/>
      <c r="P6519" s="8"/>
      <c r="R6519" s="8"/>
      <c r="S6519" s="8"/>
      <c r="T6519" s="8"/>
      <c r="U6519" s="8"/>
      <c r="W6519" s="8">
        <f t="shared" si="4591"/>
        <v>260.5</v>
      </c>
      <c r="X6519">
        <v>22420800</v>
      </c>
      <c r="Y6519">
        <f t="shared" si="4592"/>
        <v>6228</v>
      </c>
      <c r="Z6519" s="8">
        <v>754.7</v>
      </c>
      <c r="AA6519" s="8">
        <v>19.5</v>
      </c>
      <c r="AB6519" s="8">
        <v>47.3</v>
      </c>
      <c r="AC6519" s="4"/>
      <c r="KL6519" s="84"/>
      <c r="KP6519" s="84"/>
      <c r="KS6519" s="74"/>
      <c r="KT6519" s="74"/>
      <c r="KU6519" s="16"/>
      <c r="KV6519" s="72"/>
      <c r="KW6519" s="72"/>
      <c r="KX6519" s="16"/>
      <c r="KZ6519" s="16"/>
      <c r="LA6519" s="16"/>
      <c r="LB6519" s="74"/>
      <c r="LC6519" s="74"/>
    </row>
    <row r="6520" spans="8:315" x14ac:dyDescent="0.35">
      <c r="H6520" s="4"/>
      <c r="J6520" s="8"/>
      <c r="K6520" s="8"/>
      <c r="L6520" s="8"/>
      <c r="M6520" s="8"/>
      <c r="O6520" s="8"/>
      <c r="P6520" s="8"/>
      <c r="R6520" s="8"/>
      <c r="S6520" s="8"/>
      <c r="T6520" s="8"/>
      <c r="U6520" s="8"/>
      <c r="W6520" s="8">
        <f t="shared" si="4591"/>
        <v>260.5</v>
      </c>
      <c r="X6520">
        <v>22424400</v>
      </c>
      <c r="Y6520">
        <f t="shared" si="4592"/>
        <v>6229</v>
      </c>
      <c r="Z6520" s="8">
        <v>747.2</v>
      </c>
      <c r="AA6520" s="8">
        <v>20.3</v>
      </c>
      <c r="AB6520" s="8">
        <v>41.8</v>
      </c>
      <c r="AC6520" s="4"/>
      <c r="KL6520" s="84"/>
      <c r="KP6520" s="84"/>
      <c r="KS6520" s="74"/>
      <c r="KT6520" s="74"/>
      <c r="KU6520" s="16"/>
      <c r="KV6520" s="72"/>
      <c r="KW6520" s="72"/>
      <c r="KX6520" s="16"/>
      <c r="KZ6520" s="16"/>
      <c r="LA6520" s="16"/>
      <c r="LB6520" s="74"/>
      <c r="LC6520" s="74"/>
    </row>
    <row r="6521" spans="8:315" x14ac:dyDescent="0.35">
      <c r="H6521" s="4"/>
      <c r="J6521" s="8"/>
      <c r="K6521" s="8"/>
      <c r="L6521" s="8"/>
      <c r="M6521" s="8"/>
      <c r="O6521" s="8"/>
      <c r="P6521" s="8"/>
      <c r="R6521" s="8"/>
      <c r="S6521" s="8"/>
      <c r="T6521" s="8"/>
      <c r="U6521" s="8"/>
      <c r="W6521" s="8">
        <f t="shared" si="4591"/>
        <v>260.60000000000002</v>
      </c>
      <c r="X6521">
        <v>22428000</v>
      </c>
      <c r="Y6521">
        <f t="shared" si="4592"/>
        <v>6230</v>
      </c>
      <c r="Z6521" s="8">
        <v>668.6</v>
      </c>
      <c r="AA6521" s="8">
        <v>21</v>
      </c>
      <c r="AB6521" s="8">
        <v>38</v>
      </c>
      <c r="AC6521" s="4"/>
      <c r="KL6521" s="84"/>
      <c r="KP6521" s="84"/>
      <c r="KS6521" s="74"/>
      <c r="KT6521" s="74"/>
      <c r="KU6521" s="16"/>
      <c r="KV6521" s="72"/>
      <c r="KW6521" s="72"/>
      <c r="KX6521" s="16"/>
      <c r="KZ6521" s="16"/>
      <c r="LA6521" s="16"/>
      <c r="LB6521" s="74"/>
      <c r="LC6521" s="74"/>
    </row>
    <row r="6522" spans="8:315" x14ac:dyDescent="0.35">
      <c r="H6522" s="4"/>
      <c r="J6522" s="8"/>
      <c r="K6522" s="8"/>
      <c r="L6522" s="8"/>
      <c r="M6522" s="8"/>
      <c r="O6522" s="8"/>
      <c r="P6522" s="8"/>
      <c r="R6522" s="8"/>
      <c r="S6522" s="8"/>
      <c r="T6522" s="8"/>
      <c r="U6522" s="8"/>
      <c r="W6522" s="8">
        <f t="shared" si="4591"/>
        <v>260.60000000000002</v>
      </c>
      <c r="X6522">
        <v>22431600</v>
      </c>
      <c r="Y6522">
        <f t="shared" si="4592"/>
        <v>6231</v>
      </c>
      <c r="Z6522" s="8">
        <v>566.9</v>
      </c>
      <c r="AA6522" s="8">
        <v>21.5</v>
      </c>
      <c r="AB6522" s="8">
        <v>34.6</v>
      </c>
      <c r="AC6522" s="4"/>
      <c r="KL6522" s="84"/>
      <c r="KP6522" s="84"/>
      <c r="KS6522" s="74"/>
      <c r="KT6522" s="74"/>
      <c r="KU6522" s="16"/>
      <c r="KV6522" s="72"/>
      <c r="KW6522" s="72"/>
      <c r="KX6522" s="16"/>
      <c r="KZ6522" s="16"/>
      <c r="LA6522" s="16"/>
      <c r="LB6522" s="74"/>
      <c r="LC6522" s="74"/>
    </row>
    <row r="6523" spans="8:315" x14ac:dyDescent="0.35">
      <c r="H6523" s="4"/>
      <c r="J6523" s="8"/>
      <c r="K6523" s="8"/>
      <c r="L6523" s="8"/>
      <c r="M6523" s="8"/>
      <c r="O6523" s="8"/>
      <c r="P6523" s="8"/>
      <c r="R6523" s="8"/>
      <c r="S6523" s="8"/>
      <c r="T6523" s="8"/>
      <c r="U6523" s="8"/>
      <c r="W6523" s="8">
        <f t="shared" si="4591"/>
        <v>260.7</v>
      </c>
      <c r="X6523">
        <v>22435200</v>
      </c>
      <c r="Y6523">
        <f t="shared" si="4592"/>
        <v>6232</v>
      </c>
      <c r="Z6523" s="8">
        <v>420</v>
      </c>
      <c r="AA6523" s="8">
        <v>21.8</v>
      </c>
      <c r="AB6523" s="8">
        <v>36.5</v>
      </c>
      <c r="AC6523" s="4"/>
      <c r="KL6523" s="84"/>
      <c r="KP6523" s="84"/>
      <c r="KS6523" s="74"/>
      <c r="KT6523" s="74"/>
      <c r="KU6523" s="16"/>
      <c r="KV6523" s="72"/>
      <c r="KW6523" s="72"/>
      <c r="KX6523" s="16"/>
      <c r="KZ6523" s="16"/>
      <c r="LA6523" s="16"/>
      <c r="LB6523" s="74"/>
      <c r="LC6523" s="74"/>
    </row>
    <row r="6524" spans="8:315" x14ac:dyDescent="0.35">
      <c r="H6524" s="4"/>
      <c r="J6524" s="8"/>
      <c r="K6524" s="8"/>
      <c r="L6524" s="8"/>
      <c r="M6524" s="8"/>
      <c r="O6524" s="8"/>
      <c r="P6524" s="8"/>
      <c r="R6524" s="8"/>
      <c r="S6524" s="8"/>
      <c r="T6524" s="8"/>
      <c r="U6524" s="8"/>
      <c r="W6524" s="8">
        <f t="shared" si="4591"/>
        <v>260.7</v>
      </c>
      <c r="X6524">
        <v>22438800</v>
      </c>
      <c r="Y6524">
        <f t="shared" si="4592"/>
        <v>6233</v>
      </c>
      <c r="Z6524" s="8">
        <v>247.5</v>
      </c>
      <c r="AA6524" s="8">
        <v>21.7</v>
      </c>
      <c r="AB6524" s="8">
        <v>37.799999999999997</v>
      </c>
      <c r="AC6524" s="4"/>
      <c r="KL6524" s="84"/>
      <c r="KP6524" s="84"/>
      <c r="KS6524" s="74"/>
      <c r="KT6524" s="74"/>
      <c r="KU6524" s="16"/>
      <c r="KV6524" s="72"/>
      <c r="KW6524" s="72"/>
      <c r="KX6524" s="16"/>
      <c r="KZ6524" s="16"/>
      <c r="LA6524" s="16"/>
      <c r="LB6524" s="74"/>
      <c r="LC6524" s="74"/>
    </row>
    <row r="6525" spans="8:315" x14ac:dyDescent="0.35">
      <c r="H6525" s="4"/>
      <c r="J6525" s="8"/>
      <c r="K6525" s="8"/>
      <c r="L6525" s="8"/>
      <c r="M6525" s="8"/>
      <c r="O6525" s="8"/>
      <c r="P6525" s="8"/>
      <c r="R6525" s="8"/>
      <c r="S6525" s="8"/>
      <c r="T6525" s="8"/>
      <c r="U6525" s="8"/>
      <c r="W6525" s="8">
        <f t="shared" si="4591"/>
        <v>260.8</v>
      </c>
      <c r="X6525">
        <v>22442400</v>
      </c>
      <c r="Y6525">
        <f t="shared" si="4592"/>
        <v>6234</v>
      </c>
      <c r="Z6525" s="8">
        <v>64.400000000000006</v>
      </c>
      <c r="AA6525" s="8">
        <v>20.9</v>
      </c>
      <c r="AB6525" s="8">
        <v>43</v>
      </c>
      <c r="AC6525" s="4"/>
      <c r="KL6525" s="84"/>
      <c r="KP6525" s="84"/>
      <c r="KS6525" s="74"/>
      <c r="KT6525" s="74"/>
      <c r="KU6525" s="16"/>
      <c r="KV6525" s="72"/>
      <c r="KW6525" s="72"/>
      <c r="KX6525" s="16"/>
      <c r="KZ6525" s="16"/>
      <c r="LA6525" s="16"/>
      <c r="LB6525" s="74"/>
      <c r="LC6525" s="74"/>
    </row>
    <row r="6526" spans="8:315" x14ac:dyDescent="0.35">
      <c r="H6526" s="4"/>
      <c r="J6526" s="8"/>
      <c r="K6526" s="8"/>
      <c r="L6526" s="8"/>
      <c r="M6526" s="8"/>
      <c r="O6526" s="8"/>
      <c r="P6526" s="8"/>
      <c r="R6526" s="8"/>
      <c r="S6526" s="8"/>
      <c r="T6526" s="8"/>
      <c r="U6526" s="8"/>
      <c r="W6526" s="8">
        <f t="shared" si="4591"/>
        <v>260.8</v>
      </c>
      <c r="X6526">
        <v>22446000</v>
      </c>
      <c r="Y6526">
        <f t="shared" si="4592"/>
        <v>6235</v>
      </c>
      <c r="Z6526" s="8">
        <v>0.6</v>
      </c>
      <c r="AA6526" s="8">
        <v>19</v>
      </c>
      <c r="AB6526" s="8">
        <v>49.4</v>
      </c>
      <c r="AC6526" s="4"/>
      <c r="KL6526" s="84"/>
      <c r="KP6526" s="84"/>
      <c r="KS6526" s="74"/>
      <c r="KT6526" s="74"/>
      <c r="KU6526" s="16"/>
      <c r="KV6526" s="72"/>
      <c r="KW6526" s="72"/>
      <c r="KX6526" s="16"/>
      <c r="KZ6526" s="16"/>
      <c r="LA6526" s="16"/>
      <c r="LB6526" s="74"/>
      <c r="LC6526" s="74"/>
    </row>
    <row r="6527" spans="8:315" x14ac:dyDescent="0.35">
      <c r="H6527" s="4"/>
      <c r="J6527" s="8"/>
      <c r="K6527" s="8"/>
      <c r="L6527" s="8"/>
      <c r="M6527" s="8"/>
      <c r="O6527" s="8"/>
      <c r="P6527" s="8"/>
      <c r="R6527" s="8"/>
      <c r="S6527" s="8"/>
      <c r="T6527" s="8"/>
      <c r="U6527" s="8"/>
      <c r="W6527" s="8">
        <f t="shared" si="4591"/>
        <v>260.8</v>
      </c>
      <c r="X6527">
        <v>22449600</v>
      </c>
      <c r="Y6527">
        <f t="shared" si="4592"/>
        <v>6236</v>
      </c>
      <c r="Z6527" s="8">
        <v>0</v>
      </c>
      <c r="AA6527" s="8">
        <v>17.100000000000001</v>
      </c>
      <c r="AB6527" s="8">
        <v>62.2</v>
      </c>
      <c r="AC6527" s="4"/>
      <c r="KL6527" s="84"/>
      <c r="KP6527" s="84"/>
      <c r="KS6527" s="74"/>
      <c r="KT6527" s="74"/>
      <c r="KU6527" s="16"/>
      <c r="KV6527" s="72"/>
      <c r="KW6527" s="72"/>
      <c r="KX6527" s="16"/>
      <c r="KZ6527" s="16"/>
      <c r="LA6527" s="16"/>
      <c r="LB6527" s="74"/>
      <c r="LC6527" s="74"/>
    </row>
    <row r="6528" spans="8:315" x14ac:dyDescent="0.35">
      <c r="H6528" s="4"/>
      <c r="J6528" s="8"/>
      <c r="K6528" s="8"/>
      <c r="L6528" s="8"/>
      <c r="M6528" s="8"/>
      <c r="O6528" s="8"/>
      <c r="P6528" s="8"/>
      <c r="R6528" s="8"/>
      <c r="S6528" s="8"/>
      <c r="T6528" s="8"/>
      <c r="U6528" s="8"/>
      <c r="W6528" s="8">
        <f t="shared" si="4591"/>
        <v>260.89999999999998</v>
      </c>
      <c r="X6528">
        <v>22453200</v>
      </c>
      <c r="Y6528">
        <f t="shared" si="4592"/>
        <v>6237</v>
      </c>
      <c r="Z6528" s="8">
        <v>0</v>
      </c>
      <c r="AA6528" s="8">
        <v>16.600000000000001</v>
      </c>
      <c r="AB6528" s="8">
        <v>59</v>
      </c>
      <c r="AC6528" s="4"/>
      <c r="KL6528" s="84"/>
      <c r="KP6528" s="84"/>
      <c r="KS6528" s="74"/>
      <c r="KT6528" s="74"/>
      <c r="KU6528" s="16"/>
      <c r="KV6528" s="72"/>
      <c r="KW6528" s="72"/>
      <c r="KX6528" s="16"/>
      <c r="KZ6528" s="16"/>
      <c r="LA6528" s="16"/>
      <c r="LB6528" s="74"/>
      <c r="LC6528" s="74"/>
    </row>
    <row r="6529" spans="8:315" x14ac:dyDescent="0.35">
      <c r="H6529" s="4"/>
      <c r="J6529" s="8"/>
      <c r="K6529" s="8"/>
      <c r="L6529" s="8"/>
      <c r="M6529" s="8"/>
      <c r="O6529" s="8"/>
      <c r="P6529" s="8"/>
      <c r="R6529" s="8"/>
      <c r="S6529" s="8"/>
      <c r="T6529" s="8"/>
      <c r="U6529" s="8"/>
      <c r="W6529" s="8">
        <f t="shared" si="4591"/>
        <v>260.89999999999998</v>
      </c>
      <c r="X6529">
        <v>22456800</v>
      </c>
      <c r="Y6529">
        <f t="shared" si="4592"/>
        <v>6238</v>
      </c>
      <c r="Z6529" s="8">
        <v>0</v>
      </c>
      <c r="AA6529" s="8">
        <v>15.9</v>
      </c>
      <c r="AB6529" s="8">
        <v>65</v>
      </c>
      <c r="AC6529" s="4"/>
      <c r="KL6529" s="84"/>
      <c r="KP6529" s="84"/>
      <c r="KS6529" s="74"/>
      <c r="KT6529" s="74"/>
      <c r="KU6529" s="16"/>
      <c r="KV6529" s="72"/>
      <c r="KW6529" s="72"/>
      <c r="KX6529" s="16"/>
      <c r="KZ6529" s="16"/>
      <c r="LA6529" s="16"/>
      <c r="LB6529" s="74"/>
      <c r="LC6529" s="74"/>
    </row>
    <row r="6530" spans="8:315" x14ac:dyDescent="0.35">
      <c r="H6530" s="4"/>
      <c r="J6530" s="8"/>
      <c r="K6530" s="8"/>
      <c r="L6530" s="8"/>
      <c r="M6530" s="8"/>
      <c r="O6530" s="8"/>
      <c r="P6530" s="8"/>
      <c r="R6530" s="8"/>
      <c r="S6530" s="8"/>
      <c r="T6530" s="8"/>
      <c r="U6530" s="8"/>
      <c r="W6530" s="8">
        <f t="shared" si="4591"/>
        <v>261</v>
      </c>
      <c r="X6530">
        <v>22460400</v>
      </c>
      <c r="Y6530">
        <f t="shared" si="4592"/>
        <v>6239</v>
      </c>
      <c r="Z6530" s="8">
        <v>0</v>
      </c>
      <c r="AA6530" s="8">
        <v>15</v>
      </c>
      <c r="AB6530" s="8">
        <v>70.900000000000006</v>
      </c>
      <c r="AC6530" s="4"/>
      <c r="KL6530" s="84"/>
      <c r="KP6530" s="84"/>
      <c r="KS6530" s="74"/>
      <c r="KT6530" s="74"/>
      <c r="KU6530" s="16"/>
      <c r="KV6530" s="72"/>
      <c r="KW6530" s="72"/>
      <c r="KX6530" s="16"/>
      <c r="KZ6530" s="16"/>
      <c r="LA6530" s="16"/>
      <c r="LB6530" s="74"/>
      <c r="LC6530" s="74"/>
    </row>
    <row r="6531" spans="8:315" x14ac:dyDescent="0.35">
      <c r="H6531" s="4"/>
      <c r="J6531" s="8"/>
      <c r="K6531" s="8"/>
      <c r="L6531" s="8"/>
      <c r="M6531" s="8"/>
      <c r="O6531" s="8"/>
      <c r="P6531" s="8"/>
      <c r="R6531" s="8"/>
      <c r="S6531" s="8"/>
      <c r="T6531" s="8"/>
      <c r="U6531" s="8"/>
      <c r="W6531" s="8">
        <f t="shared" si="4591"/>
        <v>261</v>
      </c>
      <c r="X6531">
        <v>22464000</v>
      </c>
      <c r="Y6531">
        <f t="shared" si="4592"/>
        <v>6240</v>
      </c>
      <c r="Z6531" s="8">
        <v>0</v>
      </c>
      <c r="AA6531" s="8">
        <v>13.7</v>
      </c>
      <c r="AB6531" s="8">
        <v>76.8</v>
      </c>
      <c r="AC6531" s="4"/>
      <c r="KL6531" s="84"/>
      <c r="KP6531" s="84"/>
      <c r="KS6531" s="74"/>
      <c r="KT6531" s="74"/>
      <c r="KU6531" s="16"/>
      <c r="KV6531" s="72"/>
      <c r="KW6531" s="72"/>
      <c r="KX6531" s="16"/>
      <c r="KZ6531" s="16"/>
      <c r="LA6531" s="16"/>
      <c r="LB6531" s="74"/>
      <c r="LC6531" s="74"/>
    </row>
    <row r="6532" spans="8:315" x14ac:dyDescent="0.35">
      <c r="H6532" s="4"/>
      <c r="J6532" s="8"/>
      <c r="K6532" s="8"/>
      <c r="L6532" s="8"/>
      <c r="M6532" s="8"/>
      <c r="O6532" s="8"/>
      <c r="P6532" s="8"/>
      <c r="R6532" s="8"/>
      <c r="S6532" s="8"/>
      <c r="T6532" s="8"/>
      <c r="U6532" s="8"/>
      <c r="W6532" s="8">
        <f t="shared" si="4591"/>
        <v>261</v>
      </c>
      <c r="X6532">
        <v>22467600</v>
      </c>
      <c r="Y6532">
        <f t="shared" si="4592"/>
        <v>6241</v>
      </c>
      <c r="Z6532" s="8">
        <v>0</v>
      </c>
      <c r="AA6532" s="8">
        <v>12.8</v>
      </c>
      <c r="AB6532" s="8">
        <v>81</v>
      </c>
      <c r="AC6532" s="4"/>
      <c r="KL6532" s="84"/>
      <c r="KP6532" s="84"/>
      <c r="KS6532" s="74"/>
      <c r="KT6532" s="74"/>
      <c r="KU6532" s="16"/>
      <c r="KV6532" s="72"/>
      <c r="KW6532" s="72"/>
      <c r="KX6532" s="16"/>
      <c r="KZ6532" s="16"/>
      <c r="LA6532" s="16"/>
      <c r="LB6532" s="74"/>
      <c r="LC6532" s="74"/>
    </row>
    <row r="6533" spans="8:315" x14ac:dyDescent="0.35">
      <c r="H6533" s="4"/>
      <c r="J6533" s="8"/>
      <c r="K6533" s="8"/>
      <c r="L6533" s="8"/>
      <c r="M6533" s="8"/>
      <c r="O6533" s="8"/>
      <c r="P6533" s="8"/>
      <c r="R6533" s="8"/>
      <c r="S6533" s="8"/>
      <c r="T6533" s="8"/>
      <c r="U6533" s="8"/>
      <c r="W6533" s="8">
        <f t="shared" si="4591"/>
        <v>261.10000000000002</v>
      </c>
      <c r="X6533">
        <v>22471200</v>
      </c>
      <c r="Y6533">
        <f t="shared" si="4592"/>
        <v>6242</v>
      </c>
      <c r="Z6533" s="8">
        <v>0</v>
      </c>
      <c r="AA6533" s="8">
        <v>12.9</v>
      </c>
      <c r="AB6533" s="8">
        <v>80.5</v>
      </c>
      <c r="AC6533" s="4"/>
      <c r="KL6533" s="84"/>
      <c r="KP6533" s="84"/>
      <c r="KS6533" s="74"/>
      <c r="KT6533" s="74"/>
      <c r="KU6533" s="16"/>
      <c r="KV6533" s="72"/>
      <c r="KW6533" s="72"/>
      <c r="KX6533" s="16"/>
      <c r="KZ6533" s="16"/>
      <c r="LA6533" s="16"/>
      <c r="LB6533" s="74"/>
      <c r="LC6533" s="74"/>
    </row>
    <row r="6534" spans="8:315" x14ac:dyDescent="0.35">
      <c r="H6534" s="4"/>
      <c r="J6534" s="8"/>
      <c r="K6534" s="8"/>
      <c r="L6534" s="8"/>
      <c r="M6534" s="8"/>
      <c r="O6534" s="8"/>
      <c r="P6534" s="8"/>
      <c r="R6534" s="8"/>
      <c r="S6534" s="8"/>
      <c r="T6534" s="8"/>
      <c r="U6534" s="8"/>
      <c r="W6534" s="8">
        <f t="shared" si="4591"/>
        <v>261.10000000000002</v>
      </c>
      <c r="X6534">
        <v>22474800</v>
      </c>
      <c r="Y6534">
        <f t="shared" si="4592"/>
        <v>6243</v>
      </c>
      <c r="Z6534" s="8">
        <v>0</v>
      </c>
      <c r="AA6534" s="8">
        <v>12.9</v>
      </c>
      <c r="AB6534" s="8">
        <v>82.3</v>
      </c>
      <c r="AC6534" s="4"/>
      <c r="KL6534" s="84"/>
      <c r="KP6534" s="84"/>
      <c r="KS6534" s="74"/>
      <c r="KT6534" s="74"/>
      <c r="KU6534" s="16"/>
      <c r="KV6534" s="72"/>
      <c r="KW6534" s="72"/>
      <c r="KX6534" s="16"/>
      <c r="KZ6534" s="16"/>
      <c r="LA6534" s="16"/>
      <c r="LB6534" s="74"/>
      <c r="LC6534" s="74"/>
    </row>
    <row r="6535" spans="8:315" x14ac:dyDescent="0.35">
      <c r="H6535" s="4"/>
      <c r="J6535" s="8"/>
      <c r="K6535" s="8"/>
      <c r="L6535" s="8"/>
      <c r="M6535" s="8"/>
      <c r="O6535" s="8"/>
      <c r="P6535" s="8"/>
      <c r="R6535" s="8"/>
      <c r="S6535" s="8"/>
      <c r="T6535" s="8"/>
      <c r="U6535" s="8"/>
      <c r="W6535" s="8">
        <f t="shared" si="4591"/>
        <v>261.2</v>
      </c>
      <c r="X6535">
        <v>22478400</v>
      </c>
      <c r="Y6535">
        <f t="shared" si="4592"/>
        <v>6244</v>
      </c>
      <c r="Z6535" s="8">
        <v>0</v>
      </c>
      <c r="AA6535" s="8">
        <v>12.1</v>
      </c>
      <c r="AB6535" s="8">
        <v>86.9</v>
      </c>
      <c r="AC6535" s="4"/>
      <c r="KL6535" s="84"/>
      <c r="KP6535" s="84"/>
      <c r="KS6535" s="74"/>
      <c r="KT6535" s="74"/>
      <c r="KU6535" s="16"/>
      <c r="KV6535" s="72"/>
      <c r="KW6535" s="72"/>
      <c r="KX6535" s="16"/>
      <c r="KZ6535" s="16"/>
      <c r="LA6535" s="16"/>
      <c r="LB6535" s="74"/>
      <c r="LC6535" s="74"/>
    </row>
    <row r="6536" spans="8:315" x14ac:dyDescent="0.35">
      <c r="H6536" s="4"/>
      <c r="J6536" s="8"/>
      <c r="K6536" s="8"/>
      <c r="L6536" s="8"/>
      <c r="M6536" s="8"/>
      <c r="O6536" s="8"/>
      <c r="P6536" s="8"/>
      <c r="R6536" s="8"/>
      <c r="S6536" s="8"/>
      <c r="T6536" s="8"/>
      <c r="U6536" s="8"/>
      <c r="W6536" s="8">
        <f t="shared" si="4591"/>
        <v>261.2</v>
      </c>
      <c r="X6536">
        <v>22482000</v>
      </c>
      <c r="Y6536">
        <f t="shared" si="4592"/>
        <v>6245</v>
      </c>
      <c r="Z6536" s="8">
        <v>0</v>
      </c>
      <c r="AA6536" s="8">
        <v>11.4</v>
      </c>
      <c r="AB6536" s="8">
        <v>89.2</v>
      </c>
      <c r="AC6536" s="4"/>
      <c r="KL6536" s="84"/>
      <c r="KP6536" s="84"/>
      <c r="KS6536" s="74"/>
      <c r="KT6536" s="74"/>
      <c r="KU6536" s="16"/>
      <c r="KV6536" s="72"/>
      <c r="KW6536" s="72"/>
      <c r="KX6536" s="16"/>
      <c r="KZ6536" s="16"/>
      <c r="LA6536" s="16"/>
      <c r="LB6536" s="74"/>
      <c r="LC6536" s="74"/>
    </row>
    <row r="6537" spans="8:315" x14ac:dyDescent="0.35">
      <c r="H6537" s="4"/>
      <c r="J6537" s="8"/>
      <c r="K6537" s="8"/>
      <c r="L6537" s="8"/>
      <c r="M6537" s="8"/>
      <c r="O6537" s="8"/>
      <c r="P6537" s="8"/>
      <c r="R6537" s="8"/>
      <c r="S6537" s="8"/>
      <c r="T6537" s="8"/>
      <c r="U6537" s="8"/>
      <c r="W6537" s="8">
        <f t="shared" si="4591"/>
        <v>261.3</v>
      </c>
      <c r="X6537">
        <v>22485600</v>
      </c>
      <c r="Y6537">
        <f t="shared" si="4592"/>
        <v>6246</v>
      </c>
      <c r="Z6537" s="8">
        <v>3.1</v>
      </c>
      <c r="AA6537" s="8">
        <v>11.4</v>
      </c>
      <c r="AB6537" s="8">
        <v>89.2</v>
      </c>
      <c r="AC6537" s="4"/>
      <c r="KL6537" s="84"/>
      <c r="KP6537" s="84"/>
      <c r="KS6537" s="74"/>
      <c r="KT6537" s="74"/>
      <c r="KU6537" s="16"/>
      <c r="KV6537" s="72"/>
      <c r="KW6537" s="72"/>
      <c r="KX6537" s="16"/>
      <c r="KZ6537" s="16"/>
      <c r="LA6537" s="16"/>
      <c r="LB6537" s="74"/>
      <c r="LC6537" s="74"/>
    </row>
    <row r="6538" spans="8:315" x14ac:dyDescent="0.35">
      <c r="H6538" s="4"/>
      <c r="J6538" s="8"/>
      <c r="K6538" s="8"/>
      <c r="L6538" s="8"/>
      <c r="M6538" s="8"/>
      <c r="O6538" s="8"/>
      <c r="P6538" s="8"/>
      <c r="R6538" s="8"/>
      <c r="S6538" s="8"/>
      <c r="T6538" s="8"/>
      <c r="U6538" s="8"/>
      <c r="W6538" s="8">
        <f t="shared" si="4591"/>
        <v>261.3</v>
      </c>
      <c r="X6538">
        <v>22489200</v>
      </c>
      <c r="Y6538">
        <f t="shared" si="4592"/>
        <v>6247</v>
      </c>
      <c r="Z6538" s="8">
        <v>70.8</v>
      </c>
      <c r="AA6538" s="8">
        <v>12</v>
      </c>
      <c r="AB6538" s="8">
        <v>86.4</v>
      </c>
      <c r="AC6538" s="4"/>
      <c r="KL6538" s="84"/>
      <c r="KP6538" s="84"/>
      <c r="KS6538" s="74"/>
      <c r="KT6538" s="74"/>
      <c r="KU6538" s="16"/>
      <c r="KV6538" s="72"/>
      <c r="KW6538" s="72"/>
      <c r="KX6538" s="16"/>
      <c r="KZ6538" s="16"/>
      <c r="LA6538" s="16"/>
      <c r="LB6538" s="74"/>
      <c r="LC6538" s="74"/>
    </row>
    <row r="6539" spans="8:315" x14ac:dyDescent="0.35">
      <c r="H6539" s="4"/>
      <c r="J6539" s="8"/>
      <c r="K6539" s="8"/>
      <c r="L6539" s="8"/>
      <c r="M6539" s="8"/>
      <c r="O6539" s="8"/>
      <c r="P6539" s="8"/>
      <c r="R6539" s="8"/>
      <c r="S6539" s="8"/>
      <c r="T6539" s="8"/>
      <c r="U6539" s="8"/>
      <c r="W6539" s="8">
        <f t="shared" si="4591"/>
        <v>261.3</v>
      </c>
      <c r="X6539">
        <v>22492800</v>
      </c>
      <c r="Y6539">
        <f t="shared" si="4592"/>
        <v>6248</v>
      </c>
      <c r="Z6539" s="8">
        <v>240</v>
      </c>
      <c r="AA6539" s="8">
        <v>14</v>
      </c>
      <c r="AB6539" s="8">
        <v>78.2</v>
      </c>
      <c r="AC6539" s="4"/>
      <c r="KL6539" s="84"/>
      <c r="KP6539" s="84"/>
      <c r="KS6539" s="74"/>
      <c r="KT6539" s="74"/>
      <c r="KU6539" s="16"/>
      <c r="KV6539" s="72"/>
      <c r="KW6539" s="72"/>
      <c r="KX6539" s="16"/>
      <c r="KZ6539" s="16"/>
      <c r="LA6539" s="16"/>
      <c r="LB6539" s="74"/>
      <c r="LC6539" s="74"/>
    </row>
    <row r="6540" spans="8:315" x14ac:dyDescent="0.35">
      <c r="H6540" s="4"/>
      <c r="J6540" s="8"/>
      <c r="K6540" s="8"/>
      <c r="L6540" s="8"/>
      <c r="M6540" s="8"/>
      <c r="O6540" s="8"/>
      <c r="P6540" s="8"/>
      <c r="R6540" s="8"/>
      <c r="S6540" s="8"/>
      <c r="T6540" s="8"/>
      <c r="U6540" s="8"/>
      <c r="W6540" s="8">
        <f t="shared" si="4591"/>
        <v>261.39999999999998</v>
      </c>
      <c r="X6540">
        <v>22496400</v>
      </c>
      <c r="Y6540">
        <f t="shared" si="4592"/>
        <v>6249</v>
      </c>
      <c r="Z6540" s="8">
        <v>346.9</v>
      </c>
      <c r="AA6540" s="8">
        <v>17.5</v>
      </c>
      <c r="AB6540" s="8">
        <v>67.400000000000006</v>
      </c>
      <c r="AC6540" s="4"/>
      <c r="KL6540" s="84"/>
      <c r="KP6540" s="84"/>
      <c r="KS6540" s="74"/>
      <c r="KT6540" s="74"/>
      <c r="KU6540" s="16"/>
      <c r="KV6540" s="72"/>
      <c r="KW6540" s="72"/>
      <c r="KX6540" s="16"/>
      <c r="KZ6540" s="16"/>
      <c r="LA6540" s="16"/>
      <c r="LB6540" s="74"/>
      <c r="LC6540" s="74"/>
    </row>
    <row r="6541" spans="8:315" x14ac:dyDescent="0.35">
      <c r="H6541" s="4"/>
      <c r="J6541" s="8"/>
      <c r="K6541" s="8"/>
      <c r="L6541" s="8"/>
      <c r="M6541" s="8"/>
      <c r="O6541" s="8"/>
      <c r="P6541" s="8"/>
      <c r="R6541" s="8"/>
      <c r="S6541" s="8"/>
      <c r="T6541" s="8"/>
      <c r="U6541" s="8"/>
      <c r="W6541" s="8">
        <f t="shared" si="4591"/>
        <v>261.39999999999998</v>
      </c>
      <c r="X6541">
        <v>22500000</v>
      </c>
      <c r="Y6541">
        <f t="shared" si="4592"/>
        <v>6250</v>
      </c>
      <c r="Z6541" s="8">
        <v>325.8</v>
      </c>
      <c r="AA6541" s="8">
        <v>19.8</v>
      </c>
      <c r="AB6541" s="8">
        <v>65.099999999999994</v>
      </c>
      <c r="AC6541" s="4"/>
      <c r="KL6541" s="84"/>
      <c r="KP6541" s="84"/>
      <c r="KS6541" s="74"/>
      <c r="KT6541" s="74"/>
      <c r="KU6541" s="16"/>
      <c r="KV6541" s="72"/>
      <c r="KW6541" s="72"/>
      <c r="KX6541" s="16"/>
      <c r="KZ6541" s="16"/>
      <c r="LA6541" s="16"/>
      <c r="LB6541" s="74"/>
      <c r="LC6541" s="74"/>
    </row>
    <row r="6542" spans="8:315" x14ac:dyDescent="0.35">
      <c r="H6542" s="4"/>
      <c r="J6542" s="8"/>
      <c r="K6542" s="8"/>
      <c r="L6542" s="8"/>
      <c r="M6542" s="8"/>
      <c r="O6542" s="8"/>
      <c r="P6542" s="8"/>
      <c r="R6542" s="8"/>
      <c r="S6542" s="8"/>
      <c r="T6542" s="8"/>
      <c r="U6542" s="8"/>
      <c r="W6542" s="8">
        <f t="shared" si="4591"/>
        <v>261.5</v>
      </c>
      <c r="X6542">
        <v>22503600</v>
      </c>
      <c r="Y6542">
        <f t="shared" si="4592"/>
        <v>6251</v>
      </c>
      <c r="Z6542" s="8">
        <v>380</v>
      </c>
      <c r="AA6542" s="8">
        <v>21.1</v>
      </c>
      <c r="AB6542" s="8">
        <v>66</v>
      </c>
      <c r="AC6542" s="4"/>
      <c r="KL6542" s="84"/>
      <c r="KP6542" s="84"/>
      <c r="KS6542" s="74"/>
      <c r="KT6542" s="74"/>
      <c r="KU6542" s="16"/>
      <c r="KV6542" s="72"/>
      <c r="KW6542" s="72"/>
      <c r="KX6542" s="16"/>
      <c r="KZ6542" s="16"/>
      <c r="LA6542" s="16"/>
      <c r="LB6542" s="74"/>
      <c r="LC6542" s="74"/>
    </row>
    <row r="6543" spans="8:315" x14ac:dyDescent="0.35">
      <c r="H6543" s="4"/>
      <c r="J6543" s="8"/>
      <c r="K6543" s="8"/>
      <c r="L6543" s="8"/>
      <c r="M6543" s="8"/>
      <c r="O6543" s="8"/>
      <c r="P6543" s="8"/>
      <c r="R6543" s="8"/>
      <c r="S6543" s="8"/>
      <c r="T6543" s="8"/>
      <c r="U6543" s="8"/>
      <c r="W6543" s="8">
        <f t="shared" si="4591"/>
        <v>261.5</v>
      </c>
      <c r="X6543">
        <v>22507200</v>
      </c>
      <c r="Y6543">
        <f t="shared" si="4592"/>
        <v>6252</v>
      </c>
      <c r="Z6543" s="8">
        <v>170</v>
      </c>
      <c r="AA6543" s="8">
        <v>20</v>
      </c>
      <c r="AB6543" s="8">
        <v>80</v>
      </c>
      <c r="AC6543" s="4"/>
      <c r="KL6543" s="84"/>
      <c r="KP6543" s="84"/>
      <c r="KS6543" s="74"/>
      <c r="KT6543" s="74"/>
      <c r="KU6543" s="16"/>
      <c r="KV6543" s="72"/>
      <c r="KW6543" s="72"/>
      <c r="KX6543" s="16"/>
      <c r="KZ6543" s="16"/>
      <c r="LA6543" s="16"/>
      <c r="LB6543" s="74"/>
      <c r="LC6543" s="74"/>
    </row>
    <row r="6544" spans="8:315" x14ac:dyDescent="0.35">
      <c r="H6544" s="4"/>
      <c r="J6544" s="8"/>
      <c r="K6544" s="8"/>
      <c r="L6544" s="8"/>
      <c r="M6544" s="8"/>
      <c r="O6544" s="8"/>
      <c r="P6544" s="8"/>
      <c r="R6544" s="8"/>
      <c r="S6544" s="8"/>
      <c r="T6544" s="8"/>
      <c r="U6544" s="8"/>
      <c r="W6544" s="8">
        <f t="shared" si="4591"/>
        <v>261.5</v>
      </c>
      <c r="X6544">
        <v>22510800</v>
      </c>
      <c r="Y6544">
        <f t="shared" si="4592"/>
        <v>6253</v>
      </c>
      <c r="Z6544" s="8">
        <v>57.5</v>
      </c>
      <c r="AA6544" s="8">
        <v>18.5</v>
      </c>
      <c r="AB6544" s="8">
        <v>88.2</v>
      </c>
      <c r="AC6544" s="4"/>
      <c r="KL6544" s="84"/>
      <c r="KP6544" s="84"/>
      <c r="KS6544" s="74"/>
      <c r="KT6544" s="74"/>
      <c r="KU6544" s="16"/>
      <c r="KV6544" s="72"/>
      <c r="KW6544" s="72"/>
      <c r="KX6544" s="16"/>
      <c r="KZ6544" s="16"/>
      <c r="LA6544" s="16"/>
      <c r="LB6544" s="74"/>
      <c r="LC6544" s="74"/>
    </row>
    <row r="6545" spans="8:315" x14ac:dyDescent="0.35">
      <c r="H6545" s="4"/>
      <c r="J6545" s="8"/>
      <c r="K6545" s="8"/>
      <c r="L6545" s="8"/>
      <c r="M6545" s="8"/>
      <c r="O6545" s="8"/>
      <c r="P6545" s="8"/>
      <c r="R6545" s="8"/>
      <c r="S6545" s="8"/>
      <c r="T6545" s="8"/>
      <c r="U6545" s="8"/>
      <c r="W6545" s="8">
        <f t="shared" si="4591"/>
        <v>261.60000000000002</v>
      </c>
      <c r="X6545">
        <v>22514400</v>
      </c>
      <c r="Y6545">
        <f t="shared" si="4592"/>
        <v>6254</v>
      </c>
      <c r="Z6545" s="8">
        <v>48.6</v>
      </c>
      <c r="AA6545" s="8">
        <v>18.3</v>
      </c>
      <c r="AB6545" s="8">
        <v>88.1</v>
      </c>
      <c r="AC6545" s="4"/>
      <c r="KL6545" s="84"/>
      <c r="KP6545" s="84"/>
      <c r="KS6545" s="74"/>
      <c r="KT6545" s="74"/>
      <c r="KU6545" s="16"/>
      <c r="KV6545" s="72"/>
      <c r="KW6545" s="72"/>
      <c r="KX6545" s="16"/>
      <c r="KZ6545" s="16"/>
      <c r="LA6545" s="16"/>
      <c r="LB6545" s="74"/>
      <c r="LC6545" s="74"/>
    </row>
    <row r="6546" spans="8:315" x14ac:dyDescent="0.35">
      <c r="H6546" s="4"/>
      <c r="J6546" s="8"/>
      <c r="K6546" s="8"/>
      <c r="L6546" s="8"/>
      <c r="M6546" s="8"/>
      <c r="O6546" s="8"/>
      <c r="P6546" s="8"/>
      <c r="R6546" s="8"/>
      <c r="S6546" s="8"/>
      <c r="T6546" s="8"/>
      <c r="U6546" s="8"/>
      <c r="W6546" s="8">
        <f t="shared" si="4591"/>
        <v>261.60000000000002</v>
      </c>
      <c r="X6546">
        <v>22518000</v>
      </c>
      <c r="Y6546">
        <f t="shared" si="4592"/>
        <v>6255</v>
      </c>
      <c r="Z6546" s="8">
        <v>41.4</v>
      </c>
      <c r="AA6546" s="8">
        <v>18.8</v>
      </c>
      <c r="AB6546" s="8">
        <v>88.9</v>
      </c>
      <c r="AC6546" s="4"/>
      <c r="KL6546" s="84"/>
      <c r="KP6546" s="84"/>
      <c r="KS6546" s="74"/>
      <c r="KT6546" s="74"/>
      <c r="KU6546" s="16"/>
      <c r="KV6546" s="72"/>
      <c r="KW6546" s="72"/>
      <c r="KX6546" s="16"/>
      <c r="KZ6546" s="16"/>
      <c r="LA6546" s="16"/>
      <c r="LB6546" s="74"/>
      <c r="LC6546" s="74"/>
    </row>
    <row r="6547" spans="8:315" x14ac:dyDescent="0.35">
      <c r="H6547" s="4"/>
      <c r="J6547" s="8"/>
      <c r="K6547" s="8"/>
      <c r="L6547" s="8"/>
      <c r="M6547" s="8"/>
      <c r="O6547" s="8"/>
      <c r="P6547" s="8"/>
      <c r="R6547" s="8"/>
      <c r="S6547" s="8"/>
      <c r="T6547" s="8"/>
      <c r="U6547" s="8"/>
      <c r="W6547" s="8">
        <f t="shared" si="4591"/>
        <v>261.7</v>
      </c>
      <c r="X6547">
        <v>22521600</v>
      </c>
      <c r="Y6547">
        <f t="shared" si="4592"/>
        <v>6256</v>
      </c>
      <c r="Z6547" s="8">
        <v>39.200000000000003</v>
      </c>
      <c r="AA6547" s="8">
        <v>19.100000000000001</v>
      </c>
      <c r="AB6547" s="8">
        <v>88.1</v>
      </c>
      <c r="AC6547" s="4"/>
      <c r="KL6547" s="84"/>
      <c r="KP6547" s="84"/>
      <c r="KS6547" s="74"/>
      <c r="KT6547" s="74"/>
      <c r="KU6547" s="16"/>
      <c r="KV6547" s="72"/>
      <c r="KW6547" s="72"/>
      <c r="KX6547" s="16"/>
      <c r="KZ6547" s="16"/>
      <c r="LA6547" s="16"/>
      <c r="LB6547" s="74"/>
      <c r="LC6547" s="74"/>
    </row>
    <row r="6548" spans="8:315" x14ac:dyDescent="0.35">
      <c r="H6548" s="4"/>
      <c r="J6548" s="8"/>
      <c r="K6548" s="8"/>
      <c r="L6548" s="8"/>
      <c r="M6548" s="8"/>
      <c r="O6548" s="8"/>
      <c r="P6548" s="8"/>
      <c r="R6548" s="8"/>
      <c r="S6548" s="8"/>
      <c r="T6548" s="8"/>
      <c r="U6548" s="8"/>
      <c r="W6548" s="8">
        <f t="shared" si="4591"/>
        <v>261.7</v>
      </c>
      <c r="X6548">
        <v>22525200</v>
      </c>
      <c r="Y6548">
        <f t="shared" si="4592"/>
        <v>6257</v>
      </c>
      <c r="Z6548" s="8">
        <v>14.7</v>
      </c>
      <c r="AA6548" s="8">
        <v>19.600000000000001</v>
      </c>
      <c r="AB6548" s="8">
        <v>89</v>
      </c>
      <c r="AC6548" s="4"/>
      <c r="KL6548" s="84"/>
      <c r="KP6548" s="84"/>
      <c r="KS6548" s="74"/>
      <c r="KT6548" s="74"/>
      <c r="KU6548" s="16"/>
      <c r="KV6548" s="72"/>
      <c r="KW6548" s="72"/>
      <c r="KX6548" s="16"/>
      <c r="KZ6548" s="16"/>
      <c r="LA6548" s="16"/>
      <c r="LB6548" s="74"/>
      <c r="LC6548" s="74"/>
    </row>
    <row r="6549" spans="8:315" x14ac:dyDescent="0.35">
      <c r="H6549" s="4"/>
      <c r="J6549" s="8"/>
      <c r="K6549" s="8"/>
      <c r="L6549" s="8"/>
      <c r="M6549" s="8"/>
      <c r="O6549" s="8"/>
      <c r="P6549" s="8"/>
      <c r="R6549" s="8"/>
      <c r="S6549" s="8"/>
      <c r="T6549" s="8"/>
      <c r="U6549" s="8"/>
      <c r="W6549" s="8">
        <f t="shared" si="4591"/>
        <v>261.8</v>
      </c>
      <c r="X6549">
        <v>22528800</v>
      </c>
      <c r="Y6549">
        <f t="shared" si="4592"/>
        <v>6258</v>
      </c>
      <c r="Z6549" s="8">
        <v>6.7</v>
      </c>
      <c r="AA6549" s="8">
        <v>19.7</v>
      </c>
      <c r="AB6549" s="8">
        <v>90.2</v>
      </c>
      <c r="AC6549" s="4"/>
      <c r="KL6549" s="84"/>
      <c r="KP6549" s="84"/>
      <c r="KS6549" s="74"/>
      <c r="KT6549" s="74"/>
      <c r="KU6549" s="16"/>
      <c r="KV6549" s="72"/>
      <c r="KW6549" s="72"/>
      <c r="KX6549" s="16"/>
      <c r="KZ6549" s="16"/>
      <c r="LA6549" s="16"/>
      <c r="LB6549" s="74"/>
      <c r="LC6549" s="74"/>
    </row>
    <row r="6550" spans="8:315" x14ac:dyDescent="0.35">
      <c r="H6550" s="4"/>
      <c r="J6550" s="8"/>
      <c r="K6550" s="8"/>
      <c r="L6550" s="8"/>
      <c r="M6550" s="8"/>
      <c r="O6550" s="8"/>
      <c r="P6550" s="8"/>
      <c r="R6550" s="8"/>
      <c r="S6550" s="8"/>
      <c r="T6550" s="8"/>
      <c r="U6550" s="8"/>
      <c r="W6550" s="8">
        <f t="shared" si="4591"/>
        <v>261.8</v>
      </c>
      <c r="X6550">
        <v>22532400</v>
      </c>
      <c r="Y6550">
        <f t="shared" si="4592"/>
        <v>6259</v>
      </c>
      <c r="Z6550" s="8">
        <v>0</v>
      </c>
      <c r="AA6550" s="8">
        <v>19.899999999999999</v>
      </c>
      <c r="AB6550" s="8">
        <v>90.1</v>
      </c>
      <c r="AC6550" s="4"/>
      <c r="KL6550" s="84"/>
      <c r="KP6550" s="84"/>
      <c r="KS6550" s="74"/>
      <c r="KT6550" s="74"/>
      <c r="KU6550" s="16"/>
      <c r="KV6550" s="72"/>
      <c r="KW6550" s="72"/>
      <c r="KX6550" s="16"/>
      <c r="KZ6550" s="16"/>
      <c r="LA6550" s="16"/>
      <c r="LB6550" s="74"/>
      <c r="LC6550" s="74"/>
    </row>
    <row r="6551" spans="8:315" x14ac:dyDescent="0.35">
      <c r="H6551" s="4"/>
      <c r="J6551" s="8"/>
      <c r="K6551" s="8"/>
      <c r="L6551" s="8"/>
      <c r="M6551" s="8"/>
      <c r="O6551" s="8"/>
      <c r="P6551" s="8"/>
      <c r="R6551" s="8"/>
      <c r="S6551" s="8"/>
      <c r="T6551" s="8"/>
      <c r="U6551" s="8"/>
      <c r="W6551" s="8">
        <f t="shared" si="4591"/>
        <v>261.8</v>
      </c>
      <c r="X6551">
        <v>22536000</v>
      </c>
      <c r="Y6551">
        <f t="shared" si="4592"/>
        <v>6260</v>
      </c>
      <c r="Z6551" s="8">
        <v>0</v>
      </c>
      <c r="AA6551" s="8">
        <v>20</v>
      </c>
      <c r="AB6551" s="8">
        <v>89.4</v>
      </c>
      <c r="AC6551" s="4"/>
      <c r="KL6551" s="84"/>
      <c r="KP6551" s="84"/>
      <c r="KS6551" s="74"/>
      <c r="KT6551" s="74"/>
      <c r="KU6551" s="16"/>
      <c r="KV6551" s="72"/>
      <c r="KW6551" s="72"/>
      <c r="KX6551" s="16"/>
      <c r="KZ6551" s="16"/>
      <c r="LA6551" s="16"/>
      <c r="LB6551" s="74"/>
      <c r="LC6551" s="74"/>
    </row>
    <row r="6552" spans="8:315" x14ac:dyDescent="0.35">
      <c r="H6552" s="4"/>
      <c r="J6552" s="8"/>
      <c r="K6552" s="8"/>
      <c r="L6552" s="8"/>
      <c r="M6552" s="8"/>
      <c r="O6552" s="8"/>
      <c r="P6552" s="8"/>
      <c r="R6552" s="8"/>
      <c r="S6552" s="8"/>
      <c r="T6552" s="8"/>
      <c r="U6552" s="8"/>
      <c r="W6552" s="8">
        <f t="shared" si="4591"/>
        <v>261.89999999999998</v>
      </c>
      <c r="X6552">
        <v>22539600</v>
      </c>
      <c r="Y6552">
        <f t="shared" si="4592"/>
        <v>6261</v>
      </c>
      <c r="Z6552" s="8">
        <v>0</v>
      </c>
      <c r="AA6552" s="8">
        <v>20</v>
      </c>
      <c r="AB6552" s="8">
        <v>89.7</v>
      </c>
      <c r="AC6552" s="4"/>
      <c r="KL6552" s="84"/>
      <c r="KP6552" s="84"/>
      <c r="KS6552" s="74"/>
      <c r="KT6552" s="74"/>
      <c r="KU6552" s="16"/>
      <c r="KV6552" s="72"/>
      <c r="KW6552" s="72"/>
      <c r="KX6552" s="16"/>
      <c r="KZ6552" s="16"/>
      <c r="LA6552" s="16"/>
      <c r="LB6552" s="74"/>
      <c r="LC6552" s="74"/>
    </row>
    <row r="6553" spans="8:315" x14ac:dyDescent="0.35">
      <c r="H6553" s="4"/>
      <c r="J6553" s="8"/>
      <c r="K6553" s="8"/>
      <c r="L6553" s="8"/>
      <c r="M6553" s="8"/>
      <c r="O6553" s="8"/>
      <c r="P6553" s="8"/>
      <c r="R6553" s="8"/>
      <c r="S6553" s="8"/>
      <c r="T6553" s="8"/>
      <c r="U6553" s="8"/>
      <c r="W6553" s="8">
        <f t="shared" si="4591"/>
        <v>261.89999999999998</v>
      </c>
      <c r="X6553">
        <v>22543200</v>
      </c>
      <c r="Y6553">
        <f t="shared" si="4592"/>
        <v>6262</v>
      </c>
      <c r="Z6553" s="8">
        <v>0</v>
      </c>
      <c r="AA6553" s="8">
        <v>20.100000000000001</v>
      </c>
      <c r="AB6553" s="8">
        <v>91.5</v>
      </c>
      <c r="AC6553" s="4"/>
      <c r="KL6553" s="84"/>
      <c r="KP6553" s="84"/>
      <c r="KS6553" s="74"/>
      <c r="KT6553" s="74"/>
      <c r="KU6553" s="16"/>
      <c r="KV6553" s="72"/>
      <c r="KW6553" s="72"/>
      <c r="KX6553" s="16"/>
      <c r="KZ6553" s="16"/>
      <c r="LA6553" s="16"/>
      <c r="LB6553" s="74"/>
      <c r="LC6553" s="74"/>
    </row>
    <row r="6554" spans="8:315" x14ac:dyDescent="0.35">
      <c r="H6554" s="4"/>
      <c r="J6554" s="8"/>
      <c r="K6554" s="8"/>
      <c r="L6554" s="8"/>
      <c r="M6554" s="8"/>
      <c r="O6554" s="8"/>
      <c r="P6554" s="8"/>
      <c r="R6554" s="8"/>
      <c r="S6554" s="8"/>
      <c r="T6554" s="8"/>
      <c r="U6554" s="8"/>
      <c r="W6554" s="8">
        <f t="shared" si="4591"/>
        <v>262</v>
      </c>
      <c r="X6554">
        <v>22546800</v>
      </c>
      <c r="Y6554">
        <f t="shared" si="4592"/>
        <v>6263</v>
      </c>
      <c r="Z6554" s="8">
        <v>0</v>
      </c>
      <c r="AA6554" s="8">
        <v>19.8</v>
      </c>
      <c r="AB6554" s="8">
        <v>94</v>
      </c>
      <c r="AC6554" s="4"/>
      <c r="KL6554" s="84"/>
      <c r="KP6554" s="84"/>
      <c r="KS6554" s="74"/>
      <c r="KT6554" s="74"/>
      <c r="KU6554" s="16"/>
      <c r="KV6554" s="72"/>
      <c r="KW6554" s="72"/>
      <c r="KX6554" s="16"/>
      <c r="KZ6554" s="16"/>
      <c r="LA6554" s="16"/>
      <c r="LB6554" s="74"/>
      <c r="LC6554" s="74"/>
    </row>
    <row r="6555" spans="8:315" x14ac:dyDescent="0.35">
      <c r="H6555" s="4"/>
      <c r="J6555" s="8"/>
      <c r="K6555" s="8"/>
      <c r="L6555" s="8"/>
      <c r="M6555" s="8"/>
      <c r="O6555" s="8"/>
      <c r="P6555" s="8"/>
      <c r="R6555" s="8"/>
      <c r="S6555" s="8"/>
      <c r="T6555" s="8"/>
      <c r="U6555" s="8"/>
      <c r="W6555" s="8">
        <f t="shared" si="4591"/>
        <v>262</v>
      </c>
      <c r="X6555">
        <v>22550400</v>
      </c>
      <c r="Y6555">
        <f t="shared" si="4592"/>
        <v>6264</v>
      </c>
      <c r="Z6555" s="8">
        <v>0</v>
      </c>
      <c r="AA6555" s="8">
        <v>19.899999999999999</v>
      </c>
      <c r="AB6555" s="8">
        <v>94.1</v>
      </c>
      <c r="AC6555" s="4"/>
      <c r="KL6555" s="84"/>
      <c r="KP6555" s="84"/>
      <c r="KS6555" s="74"/>
      <c r="KT6555" s="74"/>
      <c r="KU6555" s="16"/>
      <c r="KV6555" s="72"/>
      <c r="KW6555" s="72"/>
      <c r="KX6555" s="16"/>
      <c r="KZ6555" s="16"/>
      <c r="LA6555" s="16"/>
      <c r="LB6555" s="74"/>
      <c r="LC6555" s="74"/>
    </row>
    <row r="6556" spans="8:315" x14ac:dyDescent="0.35">
      <c r="H6556" s="4"/>
      <c r="J6556" s="8"/>
      <c r="K6556" s="8"/>
      <c r="L6556" s="8"/>
      <c r="M6556" s="8"/>
      <c r="O6556" s="8"/>
      <c r="P6556" s="8"/>
      <c r="R6556" s="8"/>
      <c r="S6556" s="8"/>
      <c r="T6556" s="8"/>
      <c r="U6556" s="8"/>
      <c r="W6556" s="8">
        <f t="shared" si="4591"/>
        <v>262</v>
      </c>
      <c r="X6556">
        <v>22554000</v>
      </c>
      <c r="Y6556">
        <f t="shared" si="4592"/>
        <v>6265</v>
      </c>
      <c r="Z6556" s="8">
        <v>0</v>
      </c>
      <c r="AA6556" s="8">
        <v>19.8</v>
      </c>
      <c r="AB6556" s="8">
        <v>92.8</v>
      </c>
      <c r="AC6556" s="4"/>
      <c r="KL6556" s="84"/>
      <c r="KP6556" s="84"/>
      <c r="KS6556" s="74"/>
      <c r="KT6556" s="74"/>
      <c r="KU6556" s="16"/>
      <c r="KV6556" s="72"/>
      <c r="KW6556" s="72"/>
      <c r="KX6556" s="16"/>
      <c r="KZ6556" s="16"/>
      <c r="LA6556" s="16"/>
      <c r="LB6556" s="74"/>
      <c r="LC6556" s="74"/>
    </row>
    <row r="6557" spans="8:315" x14ac:dyDescent="0.35">
      <c r="H6557" s="4"/>
      <c r="J6557" s="8"/>
      <c r="K6557" s="8"/>
      <c r="L6557" s="8"/>
      <c r="M6557" s="8"/>
      <c r="O6557" s="8"/>
      <c r="P6557" s="8"/>
      <c r="R6557" s="8"/>
      <c r="S6557" s="8"/>
      <c r="T6557" s="8"/>
      <c r="U6557" s="8"/>
      <c r="W6557" s="8">
        <f t="shared" si="4591"/>
        <v>262.10000000000002</v>
      </c>
      <c r="X6557">
        <v>22557600</v>
      </c>
      <c r="Y6557">
        <f t="shared" si="4592"/>
        <v>6266</v>
      </c>
      <c r="Z6557" s="8">
        <v>0.3</v>
      </c>
      <c r="AA6557" s="8">
        <v>19.5</v>
      </c>
      <c r="AB6557" s="8">
        <v>92.8</v>
      </c>
      <c r="AC6557" s="4"/>
      <c r="KL6557" s="84"/>
      <c r="KP6557" s="84"/>
      <c r="KS6557" s="74"/>
      <c r="KT6557" s="74"/>
      <c r="KU6557" s="16"/>
      <c r="KV6557" s="72"/>
      <c r="KW6557" s="72"/>
      <c r="KX6557" s="16"/>
      <c r="KZ6557" s="16"/>
      <c r="LA6557" s="16"/>
      <c r="LB6557" s="74"/>
      <c r="LC6557" s="74"/>
    </row>
    <row r="6558" spans="8:315" x14ac:dyDescent="0.35">
      <c r="H6558" s="4"/>
      <c r="J6558" s="8"/>
      <c r="K6558" s="8"/>
      <c r="L6558" s="8"/>
      <c r="M6558" s="8"/>
      <c r="O6558" s="8"/>
      <c r="P6558" s="8"/>
      <c r="R6558" s="8"/>
      <c r="S6558" s="8"/>
      <c r="T6558" s="8"/>
      <c r="U6558" s="8"/>
      <c r="W6558" s="8">
        <f t="shared" si="4591"/>
        <v>262.10000000000002</v>
      </c>
      <c r="X6558">
        <v>22561200</v>
      </c>
      <c r="Y6558">
        <f t="shared" si="4592"/>
        <v>6267</v>
      </c>
      <c r="Z6558" s="8">
        <v>0.6</v>
      </c>
      <c r="AA6558" s="8">
        <v>19.3</v>
      </c>
      <c r="AB6558" s="8">
        <v>92.2</v>
      </c>
      <c r="AC6558" s="4"/>
      <c r="KL6558" s="84"/>
      <c r="KP6558" s="84"/>
      <c r="KS6558" s="74"/>
      <c r="KT6558" s="74"/>
      <c r="KU6558" s="16"/>
      <c r="KV6558" s="72"/>
      <c r="KW6558" s="72"/>
      <c r="KX6558" s="16"/>
      <c r="KZ6558" s="16"/>
      <c r="LA6558" s="16"/>
      <c r="LB6558" s="74"/>
      <c r="LC6558" s="74"/>
    </row>
    <row r="6559" spans="8:315" x14ac:dyDescent="0.35">
      <c r="H6559" s="4"/>
      <c r="J6559" s="8"/>
      <c r="K6559" s="8"/>
      <c r="L6559" s="8"/>
      <c r="M6559" s="8"/>
      <c r="O6559" s="8"/>
      <c r="P6559" s="8"/>
      <c r="R6559" s="8"/>
      <c r="S6559" s="8"/>
      <c r="T6559" s="8"/>
      <c r="U6559" s="8"/>
      <c r="W6559" s="8">
        <f t="shared" si="4591"/>
        <v>262.2</v>
      </c>
      <c r="X6559">
        <v>22564800</v>
      </c>
      <c r="Y6559">
        <f t="shared" si="4592"/>
        <v>6268</v>
      </c>
      <c r="Z6559" s="8">
        <v>0.3</v>
      </c>
      <c r="AA6559" s="8">
        <v>19.100000000000001</v>
      </c>
      <c r="AB6559" s="8">
        <v>91.7</v>
      </c>
      <c r="AC6559" s="4"/>
      <c r="KL6559" s="84"/>
      <c r="KP6559" s="84"/>
      <c r="KS6559" s="74"/>
      <c r="KT6559" s="74"/>
      <c r="KU6559" s="16"/>
      <c r="KV6559" s="72"/>
      <c r="KW6559" s="72"/>
      <c r="KX6559" s="16"/>
      <c r="KZ6559" s="16"/>
      <c r="LA6559" s="16"/>
      <c r="LB6559" s="74"/>
      <c r="LC6559" s="74"/>
    </row>
    <row r="6560" spans="8:315" x14ac:dyDescent="0.35">
      <c r="H6560" s="4"/>
      <c r="J6560" s="8"/>
      <c r="K6560" s="8"/>
      <c r="L6560" s="8"/>
      <c r="M6560" s="8"/>
      <c r="O6560" s="8"/>
      <c r="P6560" s="8"/>
      <c r="R6560" s="8"/>
      <c r="S6560" s="8"/>
      <c r="T6560" s="8"/>
      <c r="U6560" s="8"/>
      <c r="W6560" s="8">
        <f t="shared" si="4591"/>
        <v>262.2</v>
      </c>
      <c r="X6560">
        <v>22568400</v>
      </c>
      <c r="Y6560">
        <f t="shared" si="4592"/>
        <v>6269</v>
      </c>
      <c r="Z6560" s="8">
        <v>0</v>
      </c>
      <c r="AA6560" s="8">
        <v>18</v>
      </c>
      <c r="AB6560" s="8">
        <v>93.4</v>
      </c>
      <c r="AC6560" s="4"/>
      <c r="KL6560" s="84"/>
      <c r="KP6560" s="84"/>
      <c r="KS6560" s="74"/>
      <c r="KT6560" s="74"/>
      <c r="KU6560" s="16"/>
      <c r="KV6560" s="72"/>
      <c r="KW6560" s="72"/>
      <c r="KX6560" s="16"/>
      <c r="KZ6560" s="16"/>
      <c r="LA6560" s="16"/>
      <c r="LB6560" s="74"/>
      <c r="LC6560" s="74"/>
    </row>
    <row r="6561" spans="8:315" x14ac:dyDescent="0.35">
      <c r="H6561" s="4"/>
      <c r="J6561" s="8"/>
      <c r="K6561" s="8"/>
      <c r="L6561" s="8"/>
      <c r="M6561" s="8"/>
      <c r="O6561" s="8"/>
      <c r="P6561" s="8"/>
      <c r="R6561" s="8"/>
      <c r="S6561" s="8"/>
      <c r="T6561" s="8"/>
      <c r="U6561" s="8"/>
      <c r="W6561" s="8">
        <f t="shared" si="4591"/>
        <v>262.3</v>
      </c>
      <c r="X6561">
        <v>22572000</v>
      </c>
      <c r="Y6561">
        <f t="shared" si="4592"/>
        <v>6270</v>
      </c>
      <c r="Z6561" s="8">
        <v>1.7</v>
      </c>
      <c r="AA6561" s="8">
        <v>17.7</v>
      </c>
      <c r="AB6561" s="8">
        <v>91.6</v>
      </c>
      <c r="AC6561" s="4"/>
      <c r="KL6561" s="84"/>
      <c r="KP6561" s="84"/>
      <c r="KS6561" s="74"/>
      <c r="KT6561" s="74"/>
      <c r="KU6561" s="16"/>
      <c r="KV6561" s="72"/>
      <c r="KW6561" s="72"/>
      <c r="KX6561" s="16"/>
      <c r="KZ6561" s="16"/>
      <c r="LA6561" s="16"/>
      <c r="LB6561" s="74"/>
      <c r="LC6561" s="74"/>
    </row>
    <row r="6562" spans="8:315" x14ac:dyDescent="0.35">
      <c r="H6562" s="4"/>
      <c r="J6562" s="8"/>
      <c r="K6562" s="8"/>
      <c r="L6562" s="8"/>
      <c r="M6562" s="8"/>
      <c r="O6562" s="8"/>
      <c r="P6562" s="8"/>
      <c r="R6562" s="8"/>
      <c r="S6562" s="8"/>
      <c r="T6562" s="8"/>
      <c r="U6562" s="8"/>
      <c r="W6562" s="8">
        <f t="shared" si="4591"/>
        <v>262.3</v>
      </c>
      <c r="X6562">
        <v>22575600</v>
      </c>
      <c r="Y6562">
        <f t="shared" si="4592"/>
        <v>6271</v>
      </c>
      <c r="Z6562" s="8">
        <v>82.2</v>
      </c>
      <c r="AA6562" s="8">
        <v>17.600000000000001</v>
      </c>
      <c r="AB6562" s="8">
        <v>89.1</v>
      </c>
      <c r="AC6562" s="4"/>
      <c r="KL6562" s="84"/>
      <c r="KP6562" s="84"/>
      <c r="KS6562" s="74"/>
      <c r="KT6562" s="74"/>
      <c r="KU6562" s="16"/>
      <c r="KV6562" s="72"/>
      <c r="KW6562" s="72"/>
      <c r="KX6562" s="16"/>
      <c r="KZ6562" s="16"/>
      <c r="LA6562" s="16"/>
      <c r="LB6562" s="74"/>
      <c r="LC6562" s="74"/>
    </row>
    <row r="6563" spans="8:315" x14ac:dyDescent="0.35">
      <c r="H6563" s="4"/>
      <c r="J6563" s="8"/>
      <c r="K6563" s="8"/>
      <c r="L6563" s="8"/>
      <c r="M6563" s="8"/>
      <c r="O6563" s="8"/>
      <c r="P6563" s="8"/>
      <c r="R6563" s="8"/>
      <c r="S6563" s="8"/>
      <c r="T6563" s="8"/>
      <c r="U6563" s="8"/>
      <c r="W6563" s="8">
        <f t="shared" si="4591"/>
        <v>262.3</v>
      </c>
      <c r="X6563">
        <v>22579200</v>
      </c>
      <c r="Y6563">
        <f t="shared" si="4592"/>
        <v>6272</v>
      </c>
      <c r="Z6563" s="8">
        <v>103.1</v>
      </c>
      <c r="AA6563" s="8">
        <v>18.899999999999999</v>
      </c>
      <c r="AB6563" s="8">
        <v>88.5</v>
      </c>
      <c r="AC6563" s="4"/>
      <c r="KL6563" s="84"/>
      <c r="KP6563" s="84"/>
      <c r="KS6563" s="74"/>
      <c r="KT6563" s="74"/>
      <c r="KU6563" s="16"/>
      <c r="KV6563" s="72"/>
      <c r="KW6563" s="72"/>
      <c r="KX6563" s="16"/>
      <c r="KZ6563" s="16"/>
      <c r="LA6563" s="16"/>
      <c r="LB6563" s="74"/>
      <c r="LC6563" s="74"/>
    </row>
    <row r="6564" spans="8:315" x14ac:dyDescent="0.35">
      <c r="H6564" s="4"/>
      <c r="J6564" s="8"/>
      <c r="K6564" s="8"/>
      <c r="L6564" s="8"/>
      <c r="M6564" s="8"/>
      <c r="O6564" s="8"/>
      <c r="P6564" s="8"/>
      <c r="R6564" s="8"/>
      <c r="S6564" s="8"/>
      <c r="T6564" s="8"/>
      <c r="U6564" s="8"/>
      <c r="W6564" s="8">
        <f t="shared" ref="W6564:W6627" si="4593">X6564/24/3600+1</f>
        <v>262.39999999999998</v>
      </c>
      <c r="X6564">
        <v>22582800</v>
      </c>
      <c r="Y6564">
        <f t="shared" ref="Y6564:Y6627" si="4594">X6564/3600</f>
        <v>6273</v>
      </c>
      <c r="Z6564" s="8">
        <v>368.6</v>
      </c>
      <c r="AA6564" s="8">
        <v>20.100000000000001</v>
      </c>
      <c r="AB6564" s="8">
        <v>83.8</v>
      </c>
      <c r="AC6564" s="4"/>
      <c r="KL6564" s="84"/>
      <c r="KP6564" s="84"/>
      <c r="KS6564" s="74"/>
      <c r="KT6564" s="74"/>
      <c r="KU6564" s="16"/>
      <c r="KV6564" s="72"/>
      <c r="KW6564" s="72"/>
      <c r="KX6564" s="16"/>
      <c r="KZ6564" s="16"/>
      <c r="LA6564" s="16"/>
      <c r="LB6564" s="74"/>
      <c r="LC6564" s="74"/>
    </row>
    <row r="6565" spans="8:315" x14ac:dyDescent="0.35">
      <c r="H6565" s="4"/>
      <c r="J6565" s="8"/>
      <c r="K6565" s="8"/>
      <c r="L6565" s="8"/>
      <c r="M6565" s="8"/>
      <c r="O6565" s="8"/>
      <c r="P6565" s="8"/>
      <c r="R6565" s="8"/>
      <c r="S6565" s="8"/>
      <c r="T6565" s="8"/>
      <c r="U6565" s="8"/>
      <c r="W6565" s="8">
        <f t="shared" si="4593"/>
        <v>262.39999999999998</v>
      </c>
      <c r="X6565">
        <v>22586400</v>
      </c>
      <c r="Y6565">
        <f t="shared" si="4594"/>
        <v>6274</v>
      </c>
      <c r="Z6565" s="8">
        <v>444.4</v>
      </c>
      <c r="AA6565" s="8">
        <v>21.2</v>
      </c>
      <c r="AB6565" s="8">
        <v>78.599999999999994</v>
      </c>
      <c r="AC6565" s="4"/>
      <c r="KL6565" s="84"/>
      <c r="KP6565" s="84"/>
      <c r="KS6565" s="74"/>
      <c r="KT6565" s="74"/>
      <c r="KU6565" s="16"/>
      <c r="KV6565" s="72"/>
      <c r="KW6565" s="72"/>
      <c r="KX6565" s="16"/>
      <c r="KZ6565" s="16"/>
      <c r="LA6565" s="16"/>
      <c r="LB6565" s="74"/>
      <c r="LC6565" s="74"/>
    </row>
    <row r="6566" spans="8:315" x14ac:dyDescent="0.35">
      <c r="H6566" s="4"/>
      <c r="J6566" s="8"/>
      <c r="K6566" s="8"/>
      <c r="L6566" s="8"/>
      <c r="M6566" s="8"/>
      <c r="O6566" s="8"/>
      <c r="P6566" s="8"/>
      <c r="R6566" s="8"/>
      <c r="S6566" s="8"/>
      <c r="T6566" s="8"/>
      <c r="U6566" s="8"/>
      <c r="W6566" s="8">
        <f t="shared" si="4593"/>
        <v>262.5</v>
      </c>
      <c r="X6566">
        <v>22590000</v>
      </c>
      <c r="Y6566">
        <f t="shared" si="4594"/>
        <v>6275</v>
      </c>
      <c r="Z6566" s="8">
        <v>587.20000000000005</v>
      </c>
      <c r="AA6566" s="8">
        <v>22.5</v>
      </c>
      <c r="AB6566" s="8">
        <v>71.8</v>
      </c>
      <c r="AC6566" s="4"/>
      <c r="KL6566" s="84"/>
      <c r="KP6566" s="84"/>
      <c r="KS6566" s="74"/>
      <c r="KT6566" s="74"/>
      <c r="KU6566" s="16"/>
      <c r="KV6566" s="72"/>
      <c r="KW6566" s="72"/>
      <c r="KX6566" s="16"/>
      <c r="KZ6566" s="16"/>
      <c r="LA6566" s="16"/>
      <c r="LB6566" s="74"/>
      <c r="LC6566" s="74"/>
    </row>
    <row r="6567" spans="8:315" x14ac:dyDescent="0.35">
      <c r="H6567" s="4"/>
      <c r="J6567" s="8"/>
      <c r="K6567" s="8"/>
      <c r="L6567" s="8"/>
      <c r="M6567" s="8"/>
      <c r="O6567" s="8"/>
      <c r="P6567" s="8"/>
      <c r="R6567" s="8"/>
      <c r="S6567" s="8"/>
      <c r="T6567" s="8"/>
      <c r="U6567" s="8"/>
      <c r="W6567" s="8">
        <f t="shared" si="4593"/>
        <v>262.5</v>
      </c>
      <c r="X6567">
        <v>22593600</v>
      </c>
      <c r="Y6567">
        <f t="shared" si="4594"/>
        <v>6276</v>
      </c>
      <c r="Z6567" s="8">
        <v>674.4</v>
      </c>
      <c r="AA6567" s="8">
        <v>23.8</v>
      </c>
      <c r="AB6567" s="8">
        <v>66.3</v>
      </c>
      <c r="AC6567" s="4"/>
      <c r="KL6567" s="84"/>
      <c r="KP6567" s="84"/>
      <c r="KS6567" s="74"/>
      <c r="KT6567" s="74"/>
      <c r="KU6567" s="16"/>
      <c r="KV6567" s="72"/>
      <c r="KW6567" s="72"/>
      <c r="KX6567" s="16"/>
      <c r="KZ6567" s="16"/>
      <c r="LA6567" s="16"/>
      <c r="LB6567" s="74"/>
      <c r="LC6567" s="74"/>
    </row>
    <row r="6568" spans="8:315" x14ac:dyDescent="0.35">
      <c r="H6568" s="4"/>
      <c r="J6568" s="8"/>
      <c r="K6568" s="8"/>
      <c r="L6568" s="8"/>
      <c r="M6568" s="8"/>
      <c r="O6568" s="8"/>
      <c r="P6568" s="8"/>
      <c r="R6568" s="8"/>
      <c r="S6568" s="8"/>
      <c r="T6568" s="8"/>
      <c r="U6568" s="8"/>
      <c r="W6568" s="8">
        <f t="shared" si="4593"/>
        <v>262.5</v>
      </c>
      <c r="X6568">
        <v>22597200</v>
      </c>
      <c r="Y6568">
        <f t="shared" si="4594"/>
        <v>6277</v>
      </c>
      <c r="Z6568" s="8">
        <v>404.4</v>
      </c>
      <c r="AA6568" s="8">
        <v>24.3</v>
      </c>
      <c r="AB6568" s="8">
        <v>60.6</v>
      </c>
      <c r="AC6568" s="4"/>
      <c r="KL6568" s="84"/>
      <c r="KP6568" s="84"/>
      <c r="KS6568" s="74"/>
      <c r="KT6568" s="74"/>
      <c r="KU6568" s="16"/>
      <c r="KV6568" s="72"/>
      <c r="KW6568" s="72"/>
      <c r="KX6568" s="16"/>
      <c r="KZ6568" s="16"/>
      <c r="LA6568" s="16"/>
      <c r="LB6568" s="74"/>
      <c r="LC6568" s="74"/>
    </row>
    <row r="6569" spans="8:315" x14ac:dyDescent="0.35">
      <c r="H6569" s="4"/>
      <c r="J6569" s="8"/>
      <c r="K6569" s="8"/>
      <c r="L6569" s="8"/>
      <c r="M6569" s="8"/>
      <c r="O6569" s="8"/>
      <c r="P6569" s="8"/>
      <c r="R6569" s="8"/>
      <c r="S6569" s="8"/>
      <c r="T6569" s="8"/>
      <c r="U6569" s="8"/>
      <c r="W6569" s="8">
        <f t="shared" si="4593"/>
        <v>262.60000000000002</v>
      </c>
      <c r="X6569">
        <v>22600800</v>
      </c>
      <c r="Y6569">
        <f t="shared" si="4594"/>
        <v>6278</v>
      </c>
      <c r="Z6569" s="8">
        <v>624.70000000000005</v>
      </c>
      <c r="AA6569" s="8">
        <v>25.3</v>
      </c>
      <c r="AB6569" s="8">
        <v>56.3</v>
      </c>
      <c r="AC6569" s="4"/>
      <c r="KL6569" s="84"/>
      <c r="KP6569" s="84"/>
      <c r="KS6569" s="74"/>
      <c r="KT6569" s="74"/>
      <c r="KU6569" s="16"/>
      <c r="KV6569" s="72"/>
      <c r="KW6569" s="72"/>
      <c r="KX6569" s="16"/>
      <c r="KZ6569" s="16"/>
      <c r="LA6569" s="16"/>
      <c r="LB6569" s="74"/>
      <c r="LC6569" s="74"/>
    </row>
    <row r="6570" spans="8:315" x14ac:dyDescent="0.35">
      <c r="H6570" s="4"/>
      <c r="J6570" s="8"/>
      <c r="K6570" s="8"/>
      <c r="L6570" s="8"/>
      <c r="M6570" s="8"/>
      <c r="O6570" s="8"/>
      <c r="P6570" s="8"/>
      <c r="R6570" s="8"/>
      <c r="S6570" s="8"/>
      <c r="T6570" s="8"/>
      <c r="U6570" s="8"/>
      <c r="W6570" s="8">
        <f t="shared" si="4593"/>
        <v>262.60000000000002</v>
      </c>
      <c r="X6570">
        <v>22604400</v>
      </c>
      <c r="Y6570">
        <f t="shared" si="4594"/>
        <v>6279</v>
      </c>
      <c r="Z6570" s="8">
        <v>452.5</v>
      </c>
      <c r="AA6570" s="8">
        <v>25.6</v>
      </c>
      <c r="AB6570" s="8">
        <v>53.8</v>
      </c>
      <c r="AC6570" s="4"/>
      <c r="KL6570" s="84"/>
      <c r="KP6570" s="84"/>
      <c r="KS6570" s="74"/>
      <c r="KT6570" s="74"/>
      <c r="KU6570" s="16"/>
      <c r="KV6570" s="72"/>
      <c r="KW6570" s="72"/>
      <c r="KX6570" s="16"/>
      <c r="KZ6570" s="16"/>
      <c r="LA6570" s="16"/>
      <c r="LB6570" s="74"/>
      <c r="LC6570" s="74"/>
    </row>
    <row r="6571" spans="8:315" x14ac:dyDescent="0.35">
      <c r="H6571" s="4"/>
      <c r="J6571" s="8"/>
      <c r="K6571" s="8"/>
      <c r="L6571" s="8"/>
      <c r="M6571" s="8"/>
      <c r="O6571" s="8"/>
      <c r="P6571" s="8"/>
      <c r="R6571" s="8"/>
      <c r="S6571" s="8"/>
      <c r="T6571" s="8"/>
      <c r="U6571" s="8"/>
      <c r="W6571" s="8">
        <f t="shared" si="4593"/>
        <v>262.7</v>
      </c>
      <c r="X6571">
        <v>22608000</v>
      </c>
      <c r="Y6571">
        <f t="shared" si="4594"/>
        <v>6280</v>
      </c>
      <c r="Z6571" s="8">
        <v>375.3</v>
      </c>
      <c r="AA6571" s="8">
        <v>25.7</v>
      </c>
      <c r="AB6571" s="8">
        <v>53.3</v>
      </c>
      <c r="AC6571" s="4"/>
      <c r="KL6571" s="84"/>
      <c r="KP6571" s="84"/>
      <c r="KS6571" s="74"/>
      <c r="KT6571" s="74"/>
      <c r="KU6571" s="16"/>
      <c r="KV6571" s="72"/>
      <c r="KW6571" s="72"/>
      <c r="KX6571" s="16"/>
      <c r="KZ6571" s="16"/>
      <c r="LA6571" s="16"/>
      <c r="LB6571" s="74"/>
      <c r="LC6571" s="74"/>
    </row>
    <row r="6572" spans="8:315" x14ac:dyDescent="0.35">
      <c r="H6572" s="4"/>
      <c r="J6572" s="8"/>
      <c r="K6572" s="8"/>
      <c r="L6572" s="8"/>
      <c r="M6572" s="8"/>
      <c r="O6572" s="8"/>
      <c r="P6572" s="8"/>
      <c r="R6572" s="8"/>
      <c r="S6572" s="8"/>
      <c r="T6572" s="8"/>
      <c r="U6572" s="8"/>
      <c r="W6572" s="8">
        <f t="shared" si="4593"/>
        <v>262.7</v>
      </c>
      <c r="X6572">
        <v>22611600</v>
      </c>
      <c r="Y6572">
        <f t="shared" si="4594"/>
        <v>6281</v>
      </c>
      <c r="Z6572" s="8">
        <v>154.69999999999999</v>
      </c>
      <c r="AA6572" s="8">
        <v>25.2</v>
      </c>
      <c r="AB6572" s="8">
        <v>58.3</v>
      </c>
      <c r="AC6572" s="4"/>
      <c r="KL6572" s="84"/>
      <c r="KP6572" s="84"/>
      <c r="KS6572" s="74"/>
      <c r="KT6572" s="74"/>
      <c r="KU6572" s="16"/>
      <c r="KV6572" s="72"/>
      <c r="KW6572" s="72"/>
      <c r="KX6572" s="16"/>
      <c r="KZ6572" s="16"/>
      <c r="LA6572" s="16"/>
      <c r="LB6572" s="74"/>
      <c r="LC6572" s="74"/>
    </row>
    <row r="6573" spans="8:315" x14ac:dyDescent="0.35">
      <c r="H6573" s="4"/>
      <c r="J6573" s="8"/>
      <c r="K6573" s="8"/>
      <c r="L6573" s="8"/>
      <c r="M6573" s="8"/>
      <c r="O6573" s="8"/>
      <c r="P6573" s="8"/>
      <c r="R6573" s="8"/>
      <c r="S6573" s="8"/>
      <c r="T6573" s="8"/>
      <c r="U6573" s="8"/>
      <c r="W6573" s="8">
        <f t="shared" si="4593"/>
        <v>262.8</v>
      </c>
      <c r="X6573">
        <v>22615200</v>
      </c>
      <c r="Y6573">
        <f t="shared" si="4594"/>
        <v>6282</v>
      </c>
      <c r="Z6573" s="8">
        <v>35.6</v>
      </c>
      <c r="AA6573" s="8">
        <v>23.9</v>
      </c>
      <c r="AB6573" s="8">
        <v>73.7</v>
      </c>
      <c r="AC6573" s="4"/>
      <c r="KL6573" s="84"/>
      <c r="KP6573" s="84"/>
      <c r="KS6573" s="74"/>
      <c r="KT6573" s="74"/>
      <c r="KU6573" s="16"/>
      <c r="KV6573" s="72"/>
      <c r="KW6573" s="72"/>
      <c r="KX6573" s="16"/>
      <c r="KZ6573" s="16"/>
      <c r="LA6573" s="16"/>
      <c r="LB6573" s="74"/>
      <c r="LC6573" s="74"/>
    </row>
    <row r="6574" spans="8:315" x14ac:dyDescent="0.35">
      <c r="H6574" s="4"/>
      <c r="J6574" s="8"/>
      <c r="K6574" s="8"/>
      <c r="L6574" s="8"/>
      <c r="M6574" s="8"/>
      <c r="O6574" s="8"/>
      <c r="P6574" s="8"/>
      <c r="R6574" s="8"/>
      <c r="S6574" s="8"/>
      <c r="T6574" s="8"/>
      <c r="U6574" s="8"/>
      <c r="W6574" s="8">
        <f t="shared" si="4593"/>
        <v>262.8</v>
      </c>
      <c r="X6574">
        <v>22618800</v>
      </c>
      <c r="Y6574">
        <f t="shared" si="4594"/>
        <v>6283</v>
      </c>
      <c r="Z6574" s="8">
        <v>1.1000000000000001</v>
      </c>
      <c r="AA6574" s="8">
        <v>21.8</v>
      </c>
      <c r="AB6574" s="8">
        <v>80.2</v>
      </c>
      <c r="AC6574" s="4"/>
      <c r="KL6574" s="84"/>
      <c r="KP6574" s="84"/>
      <c r="KS6574" s="74"/>
      <c r="KT6574" s="74"/>
      <c r="KU6574" s="16"/>
      <c r="KV6574" s="72"/>
      <c r="KW6574" s="72"/>
      <c r="KX6574" s="16"/>
      <c r="KZ6574" s="16"/>
      <c r="LA6574" s="16"/>
      <c r="LB6574" s="74"/>
      <c r="LC6574" s="74"/>
    </row>
    <row r="6575" spans="8:315" x14ac:dyDescent="0.35">
      <c r="H6575" s="4"/>
      <c r="J6575" s="8"/>
      <c r="K6575" s="8"/>
      <c r="L6575" s="8"/>
      <c r="M6575" s="8"/>
      <c r="O6575" s="8"/>
      <c r="P6575" s="8"/>
      <c r="R6575" s="8"/>
      <c r="S6575" s="8"/>
      <c r="T6575" s="8"/>
      <c r="U6575" s="8"/>
      <c r="W6575" s="8">
        <f t="shared" si="4593"/>
        <v>262.8</v>
      </c>
      <c r="X6575">
        <v>22622400</v>
      </c>
      <c r="Y6575">
        <f t="shared" si="4594"/>
        <v>6284</v>
      </c>
      <c r="Z6575" s="8">
        <v>0</v>
      </c>
      <c r="AA6575" s="8">
        <v>20.5</v>
      </c>
      <c r="AB6575" s="8">
        <v>82.4</v>
      </c>
      <c r="AC6575" s="4"/>
      <c r="KL6575" s="84"/>
      <c r="KP6575" s="84"/>
      <c r="KS6575" s="74"/>
      <c r="KT6575" s="74"/>
      <c r="KU6575" s="16"/>
      <c r="KV6575" s="72"/>
      <c r="KW6575" s="72"/>
      <c r="KX6575" s="16"/>
      <c r="KZ6575" s="16"/>
      <c r="LA6575" s="16"/>
      <c r="LB6575" s="74"/>
      <c r="LC6575" s="74"/>
    </row>
    <row r="6576" spans="8:315" x14ac:dyDescent="0.35">
      <c r="H6576" s="4"/>
      <c r="J6576" s="8"/>
      <c r="K6576" s="8"/>
      <c r="L6576" s="8"/>
      <c r="M6576" s="8"/>
      <c r="O6576" s="8"/>
      <c r="P6576" s="8"/>
      <c r="R6576" s="8"/>
      <c r="S6576" s="8"/>
      <c r="T6576" s="8"/>
      <c r="U6576" s="8"/>
      <c r="W6576" s="8">
        <f t="shared" si="4593"/>
        <v>262.89999999999998</v>
      </c>
      <c r="X6576">
        <v>22626000</v>
      </c>
      <c r="Y6576">
        <f t="shared" si="4594"/>
        <v>6285</v>
      </c>
      <c r="Z6576" s="8">
        <v>0</v>
      </c>
      <c r="AA6576" s="8">
        <v>20</v>
      </c>
      <c r="AB6576" s="8">
        <v>82.2</v>
      </c>
      <c r="AC6576" s="4"/>
      <c r="KL6576" s="84"/>
      <c r="KP6576" s="84"/>
      <c r="KS6576" s="74"/>
      <c r="KT6576" s="74"/>
      <c r="KU6576" s="16"/>
      <c r="KV6576" s="72"/>
      <c r="KW6576" s="72"/>
      <c r="KX6576" s="16"/>
      <c r="KZ6576" s="16"/>
      <c r="LA6576" s="16"/>
      <c r="LB6576" s="74"/>
      <c r="LC6576" s="74"/>
    </row>
    <row r="6577" spans="8:315" x14ac:dyDescent="0.35">
      <c r="H6577" s="4"/>
      <c r="J6577" s="8"/>
      <c r="K6577" s="8"/>
      <c r="L6577" s="8"/>
      <c r="M6577" s="8"/>
      <c r="O6577" s="8"/>
      <c r="P6577" s="8"/>
      <c r="R6577" s="8"/>
      <c r="S6577" s="8"/>
      <c r="T6577" s="8"/>
      <c r="U6577" s="8"/>
      <c r="W6577" s="8">
        <f t="shared" si="4593"/>
        <v>262.89999999999998</v>
      </c>
      <c r="X6577">
        <v>22629600</v>
      </c>
      <c r="Y6577">
        <f t="shared" si="4594"/>
        <v>6286</v>
      </c>
      <c r="Z6577" s="8">
        <v>0</v>
      </c>
      <c r="AA6577" s="8">
        <v>19.399999999999999</v>
      </c>
      <c r="AB6577" s="8">
        <v>84.6</v>
      </c>
      <c r="AC6577" s="4"/>
      <c r="KL6577" s="84"/>
      <c r="KP6577" s="84"/>
      <c r="KS6577" s="74"/>
      <c r="KT6577" s="74"/>
      <c r="KU6577" s="16"/>
      <c r="KV6577" s="72"/>
      <c r="KW6577" s="72"/>
      <c r="KX6577" s="16"/>
      <c r="KZ6577" s="16"/>
      <c r="LA6577" s="16"/>
      <c r="LB6577" s="74"/>
      <c r="LC6577" s="74"/>
    </row>
    <row r="6578" spans="8:315" x14ac:dyDescent="0.35">
      <c r="H6578" s="4"/>
      <c r="J6578" s="8"/>
      <c r="K6578" s="8"/>
      <c r="L6578" s="8"/>
      <c r="M6578" s="8"/>
      <c r="O6578" s="8"/>
      <c r="P6578" s="8"/>
      <c r="R6578" s="8"/>
      <c r="S6578" s="8"/>
      <c r="T6578" s="8"/>
      <c r="U6578" s="8"/>
      <c r="W6578" s="8">
        <f t="shared" si="4593"/>
        <v>263</v>
      </c>
      <c r="X6578">
        <v>22633200</v>
      </c>
      <c r="Y6578">
        <f t="shared" si="4594"/>
        <v>6287</v>
      </c>
      <c r="Z6578" s="8">
        <v>0</v>
      </c>
      <c r="AA6578" s="8">
        <v>18.8</v>
      </c>
      <c r="AB6578" s="8">
        <v>87</v>
      </c>
      <c r="AC6578" s="4"/>
      <c r="KL6578" s="84"/>
      <c r="KP6578" s="84"/>
      <c r="KS6578" s="74"/>
      <c r="KT6578" s="74"/>
      <c r="KU6578" s="16"/>
      <c r="KV6578" s="72"/>
      <c r="KW6578" s="72"/>
      <c r="KX6578" s="16"/>
      <c r="KZ6578" s="16"/>
      <c r="LA6578" s="16"/>
      <c r="LB6578" s="74"/>
      <c r="LC6578" s="74"/>
    </row>
    <row r="6579" spans="8:315" x14ac:dyDescent="0.35">
      <c r="H6579" s="4"/>
      <c r="J6579" s="8"/>
      <c r="K6579" s="8"/>
      <c r="L6579" s="8"/>
      <c r="M6579" s="8"/>
      <c r="O6579" s="8"/>
      <c r="P6579" s="8"/>
      <c r="R6579" s="8"/>
      <c r="S6579" s="8"/>
      <c r="T6579" s="8"/>
      <c r="U6579" s="8"/>
      <c r="W6579" s="8">
        <f t="shared" si="4593"/>
        <v>263</v>
      </c>
      <c r="X6579">
        <v>22636800</v>
      </c>
      <c r="Y6579">
        <f t="shared" si="4594"/>
        <v>6288</v>
      </c>
      <c r="Z6579" s="8">
        <v>0</v>
      </c>
      <c r="AA6579" s="8">
        <v>18.100000000000001</v>
      </c>
      <c r="AB6579" s="8">
        <v>85.7</v>
      </c>
      <c r="AC6579" s="4"/>
      <c r="KL6579" s="84"/>
      <c r="KP6579" s="84"/>
      <c r="KS6579" s="74"/>
      <c r="KT6579" s="74"/>
      <c r="KU6579" s="16"/>
      <c r="KV6579" s="72"/>
      <c r="KW6579" s="72"/>
      <c r="KX6579" s="16"/>
      <c r="KZ6579" s="16"/>
      <c r="LA6579" s="16"/>
      <c r="LB6579" s="74"/>
      <c r="LC6579" s="74"/>
    </row>
    <row r="6580" spans="8:315" x14ac:dyDescent="0.35">
      <c r="H6580" s="4"/>
      <c r="J6580" s="8"/>
      <c r="K6580" s="8"/>
      <c r="L6580" s="8"/>
      <c r="M6580" s="8"/>
      <c r="O6580" s="8"/>
      <c r="P6580" s="8"/>
      <c r="R6580" s="8"/>
      <c r="S6580" s="8"/>
      <c r="T6580" s="8"/>
      <c r="U6580" s="8"/>
      <c r="W6580" s="8">
        <f t="shared" si="4593"/>
        <v>263</v>
      </c>
      <c r="X6580">
        <v>22640400</v>
      </c>
      <c r="Y6580">
        <f t="shared" si="4594"/>
        <v>6289</v>
      </c>
      <c r="Z6580" s="8">
        <v>0</v>
      </c>
      <c r="AA6580" s="8">
        <v>17.5</v>
      </c>
      <c r="AB6580" s="8">
        <v>90.1</v>
      </c>
      <c r="AC6580" s="4"/>
      <c r="KL6580" s="84"/>
      <c r="KP6580" s="84"/>
      <c r="KS6580" s="74"/>
      <c r="KT6580" s="74"/>
      <c r="KU6580" s="16"/>
      <c r="KV6580" s="72"/>
      <c r="KW6580" s="72"/>
      <c r="KX6580" s="16"/>
      <c r="KZ6580" s="16"/>
      <c r="LA6580" s="16"/>
      <c r="LB6580" s="74"/>
      <c r="LC6580" s="74"/>
    </row>
    <row r="6581" spans="8:315" x14ac:dyDescent="0.35">
      <c r="H6581" s="4"/>
      <c r="J6581" s="8"/>
      <c r="K6581" s="8"/>
      <c r="L6581" s="8"/>
      <c r="M6581" s="8"/>
      <c r="O6581" s="8"/>
      <c r="P6581" s="8"/>
      <c r="R6581" s="8"/>
      <c r="S6581" s="8"/>
      <c r="T6581" s="8"/>
      <c r="U6581" s="8"/>
      <c r="W6581" s="8">
        <f t="shared" si="4593"/>
        <v>263.10000000000002</v>
      </c>
      <c r="X6581">
        <v>22644000</v>
      </c>
      <c r="Y6581">
        <f t="shared" si="4594"/>
        <v>6290</v>
      </c>
      <c r="Z6581" s="8">
        <v>0</v>
      </c>
      <c r="AA6581" s="8">
        <v>17</v>
      </c>
      <c r="AB6581" s="8">
        <v>91.6</v>
      </c>
      <c r="AC6581" s="4"/>
      <c r="KL6581" s="84"/>
      <c r="KP6581" s="84"/>
      <c r="KS6581" s="74"/>
      <c r="KT6581" s="74"/>
      <c r="KU6581" s="16"/>
      <c r="KV6581" s="72"/>
      <c r="KW6581" s="72"/>
      <c r="KX6581" s="16"/>
      <c r="KZ6581" s="16"/>
      <c r="LA6581" s="16"/>
      <c r="LB6581" s="74"/>
      <c r="LC6581" s="74"/>
    </row>
    <row r="6582" spans="8:315" x14ac:dyDescent="0.35">
      <c r="H6582" s="4"/>
      <c r="J6582" s="8"/>
      <c r="K6582" s="8"/>
      <c r="L6582" s="8"/>
      <c r="M6582" s="8"/>
      <c r="O6582" s="8"/>
      <c r="P6582" s="8"/>
      <c r="R6582" s="8"/>
      <c r="S6582" s="8"/>
      <c r="T6582" s="8"/>
      <c r="U6582" s="8"/>
      <c r="W6582" s="8">
        <f t="shared" si="4593"/>
        <v>263.10000000000002</v>
      </c>
      <c r="X6582">
        <v>22647600</v>
      </c>
      <c r="Y6582">
        <f t="shared" si="4594"/>
        <v>6291</v>
      </c>
      <c r="Z6582" s="8">
        <v>0</v>
      </c>
      <c r="AA6582" s="8">
        <v>15.9</v>
      </c>
      <c r="AB6582" s="8">
        <v>93.5</v>
      </c>
      <c r="AC6582" s="4"/>
      <c r="KL6582" s="84"/>
      <c r="KP6582" s="84"/>
      <c r="KS6582" s="74"/>
      <c r="KT6582" s="74"/>
      <c r="KU6582" s="16"/>
      <c r="KV6582" s="72"/>
      <c r="KW6582" s="72"/>
      <c r="KX6582" s="16"/>
      <c r="KZ6582" s="16"/>
      <c r="LA6582" s="16"/>
      <c r="LB6582" s="74"/>
      <c r="LC6582" s="74"/>
    </row>
    <row r="6583" spans="8:315" x14ac:dyDescent="0.35">
      <c r="H6583" s="4"/>
      <c r="J6583" s="8"/>
      <c r="K6583" s="8"/>
      <c r="L6583" s="8"/>
      <c r="M6583" s="8"/>
      <c r="O6583" s="8"/>
      <c r="P6583" s="8"/>
      <c r="R6583" s="8"/>
      <c r="S6583" s="8"/>
      <c r="T6583" s="8"/>
      <c r="U6583" s="8"/>
      <c r="W6583" s="8">
        <f t="shared" si="4593"/>
        <v>263.2</v>
      </c>
      <c r="X6583">
        <v>22651200</v>
      </c>
      <c r="Y6583">
        <f t="shared" si="4594"/>
        <v>6292</v>
      </c>
      <c r="Z6583" s="8">
        <v>0</v>
      </c>
      <c r="AA6583" s="8">
        <v>15.4</v>
      </c>
      <c r="AB6583" s="8">
        <v>93.9</v>
      </c>
      <c r="AC6583" s="4"/>
      <c r="KL6583" s="84"/>
      <c r="KP6583" s="84"/>
      <c r="KS6583" s="74"/>
      <c r="KT6583" s="74"/>
      <c r="KU6583" s="16"/>
      <c r="KV6583" s="72"/>
      <c r="KW6583" s="72"/>
      <c r="KX6583" s="16"/>
      <c r="KZ6583" s="16"/>
      <c r="LA6583" s="16"/>
      <c r="LB6583" s="74"/>
      <c r="LC6583" s="74"/>
    </row>
    <row r="6584" spans="8:315" x14ac:dyDescent="0.35">
      <c r="H6584" s="4"/>
      <c r="J6584" s="8"/>
      <c r="K6584" s="8"/>
      <c r="L6584" s="8"/>
      <c r="M6584" s="8"/>
      <c r="O6584" s="8"/>
      <c r="P6584" s="8"/>
      <c r="R6584" s="8"/>
      <c r="S6584" s="8"/>
      <c r="T6584" s="8"/>
      <c r="U6584" s="8"/>
      <c r="W6584" s="8">
        <f t="shared" si="4593"/>
        <v>263.2</v>
      </c>
      <c r="X6584">
        <v>22654800</v>
      </c>
      <c r="Y6584">
        <f t="shared" si="4594"/>
        <v>6293</v>
      </c>
      <c r="Z6584" s="8">
        <v>0</v>
      </c>
      <c r="AA6584" s="8">
        <v>14.9</v>
      </c>
      <c r="AB6584" s="8">
        <v>94.6</v>
      </c>
      <c r="AC6584" s="4"/>
      <c r="KL6584" s="84"/>
      <c r="KP6584" s="84"/>
      <c r="KS6584" s="74"/>
      <c r="KT6584" s="74"/>
      <c r="KU6584" s="16"/>
      <c r="KV6584" s="72"/>
      <c r="KW6584" s="72"/>
      <c r="KX6584" s="16"/>
      <c r="KZ6584" s="16"/>
      <c r="LA6584" s="16"/>
      <c r="LB6584" s="74"/>
      <c r="LC6584" s="74"/>
    </row>
    <row r="6585" spans="8:315" x14ac:dyDescent="0.35">
      <c r="H6585" s="4"/>
      <c r="J6585" s="8"/>
      <c r="K6585" s="8"/>
      <c r="L6585" s="8"/>
      <c r="M6585" s="8"/>
      <c r="O6585" s="8"/>
      <c r="P6585" s="8"/>
      <c r="R6585" s="8"/>
      <c r="S6585" s="8"/>
      <c r="T6585" s="8"/>
      <c r="U6585" s="8"/>
      <c r="W6585" s="8">
        <f t="shared" si="4593"/>
        <v>263.3</v>
      </c>
      <c r="X6585">
        <v>22658400</v>
      </c>
      <c r="Y6585">
        <f t="shared" si="4594"/>
        <v>6294</v>
      </c>
      <c r="Z6585" s="8">
        <v>0.8</v>
      </c>
      <c r="AA6585" s="8">
        <v>14.5</v>
      </c>
      <c r="AB6585" s="8">
        <v>94.9</v>
      </c>
      <c r="AC6585" s="4"/>
      <c r="KL6585" s="84"/>
      <c r="KP6585" s="84"/>
      <c r="KS6585" s="74"/>
      <c r="KT6585" s="74"/>
      <c r="KU6585" s="16"/>
      <c r="KV6585" s="72"/>
      <c r="KW6585" s="72"/>
      <c r="KX6585" s="16"/>
      <c r="KZ6585" s="16"/>
      <c r="LA6585" s="16"/>
      <c r="LB6585" s="74"/>
      <c r="LC6585" s="74"/>
    </row>
    <row r="6586" spans="8:315" x14ac:dyDescent="0.35">
      <c r="H6586" s="4"/>
      <c r="J6586" s="8"/>
      <c r="K6586" s="8"/>
      <c r="L6586" s="8"/>
      <c r="M6586" s="8"/>
      <c r="O6586" s="8"/>
      <c r="P6586" s="8"/>
      <c r="R6586" s="8"/>
      <c r="S6586" s="8"/>
      <c r="T6586" s="8"/>
      <c r="U6586" s="8"/>
      <c r="W6586" s="8">
        <f t="shared" si="4593"/>
        <v>263.3</v>
      </c>
      <c r="X6586">
        <v>22662000</v>
      </c>
      <c r="Y6586">
        <f t="shared" si="4594"/>
        <v>6295</v>
      </c>
      <c r="Z6586" s="8">
        <v>30.8</v>
      </c>
      <c r="AA6586" s="8">
        <v>14.4</v>
      </c>
      <c r="AB6586" s="8">
        <v>95.3</v>
      </c>
      <c r="AC6586" s="4"/>
      <c r="KL6586" s="84"/>
      <c r="KP6586" s="84"/>
      <c r="KS6586" s="74"/>
      <c r="KT6586" s="74"/>
      <c r="KU6586" s="16"/>
      <c r="KV6586" s="72"/>
      <c r="KW6586" s="72"/>
      <c r="KX6586" s="16"/>
      <c r="KZ6586" s="16"/>
      <c r="LA6586" s="16"/>
      <c r="LB6586" s="74"/>
      <c r="LC6586" s="74"/>
    </row>
    <row r="6587" spans="8:315" x14ac:dyDescent="0.35">
      <c r="H6587" s="4"/>
      <c r="J6587" s="8"/>
      <c r="K6587" s="8"/>
      <c r="L6587" s="8"/>
      <c r="M6587" s="8"/>
      <c r="O6587" s="8"/>
      <c r="P6587" s="8"/>
      <c r="R6587" s="8"/>
      <c r="S6587" s="8"/>
      <c r="T6587" s="8"/>
      <c r="U6587" s="8"/>
      <c r="W6587" s="8">
        <f t="shared" si="4593"/>
        <v>263.3</v>
      </c>
      <c r="X6587">
        <v>22665600</v>
      </c>
      <c r="Y6587">
        <f t="shared" si="4594"/>
        <v>6296</v>
      </c>
      <c r="Z6587" s="8">
        <v>183.1</v>
      </c>
      <c r="AA6587" s="8">
        <v>17.100000000000001</v>
      </c>
      <c r="AB6587" s="8">
        <v>90.1</v>
      </c>
      <c r="AC6587" s="4"/>
      <c r="KL6587" s="84"/>
      <c r="KP6587" s="84"/>
      <c r="KS6587" s="74"/>
      <c r="KT6587" s="74"/>
      <c r="KU6587" s="16"/>
      <c r="KV6587" s="72"/>
      <c r="KW6587" s="72"/>
      <c r="KX6587" s="16"/>
      <c r="KZ6587" s="16"/>
      <c r="LA6587" s="16"/>
      <c r="LB6587" s="74"/>
      <c r="LC6587" s="74"/>
    </row>
    <row r="6588" spans="8:315" x14ac:dyDescent="0.35">
      <c r="H6588" s="4"/>
      <c r="J6588" s="8"/>
      <c r="K6588" s="8"/>
      <c r="L6588" s="8"/>
      <c r="M6588" s="8"/>
      <c r="O6588" s="8"/>
      <c r="P6588" s="8"/>
      <c r="R6588" s="8"/>
      <c r="S6588" s="8"/>
      <c r="T6588" s="8"/>
      <c r="U6588" s="8"/>
      <c r="W6588" s="8">
        <f t="shared" si="4593"/>
        <v>263.39999999999998</v>
      </c>
      <c r="X6588">
        <v>22669200</v>
      </c>
      <c r="Y6588">
        <f t="shared" si="4594"/>
        <v>6297</v>
      </c>
      <c r="Z6588" s="8">
        <v>210.6</v>
      </c>
      <c r="AA6588" s="8">
        <v>18.8</v>
      </c>
      <c r="AB6588" s="8">
        <v>85.5</v>
      </c>
      <c r="AC6588" s="4"/>
      <c r="KL6588" s="84"/>
      <c r="KP6588" s="84"/>
      <c r="KS6588" s="74"/>
      <c r="KT6588" s="74"/>
      <c r="KU6588" s="16"/>
      <c r="KV6588" s="72"/>
      <c r="KW6588" s="72"/>
      <c r="KX6588" s="16"/>
      <c r="KZ6588" s="16"/>
      <c r="LA6588" s="16"/>
      <c r="LB6588" s="74"/>
      <c r="LC6588" s="74"/>
    </row>
    <row r="6589" spans="8:315" x14ac:dyDescent="0.35">
      <c r="H6589" s="4"/>
      <c r="J6589" s="8"/>
      <c r="K6589" s="8"/>
      <c r="L6589" s="8"/>
      <c r="M6589" s="8"/>
      <c r="O6589" s="8"/>
      <c r="P6589" s="8"/>
      <c r="R6589" s="8"/>
      <c r="S6589" s="8"/>
      <c r="T6589" s="8"/>
      <c r="U6589" s="8"/>
      <c r="W6589" s="8">
        <f t="shared" si="4593"/>
        <v>263.39999999999998</v>
      </c>
      <c r="X6589">
        <v>22672800</v>
      </c>
      <c r="Y6589">
        <f t="shared" si="4594"/>
        <v>6298</v>
      </c>
      <c r="Z6589" s="8">
        <v>541.4</v>
      </c>
      <c r="AA6589" s="8">
        <v>20.8</v>
      </c>
      <c r="AB6589" s="8">
        <v>74.8</v>
      </c>
      <c r="AC6589" s="4"/>
      <c r="KL6589" s="84"/>
      <c r="KP6589" s="84"/>
      <c r="KS6589" s="74"/>
      <c r="KT6589" s="74"/>
      <c r="KU6589" s="16"/>
      <c r="KV6589" s="72"/>
      <c r="KW6589" s="72"/>
      <c r="KX6589" s="16"/>
      <c r="KZ6589" s="16"/>
      <c r="LA6589" s="16"/>
      <c r="LB6589" s="74"/>
      <c r="LC6589" s="74"/>
    </row>
    <row r="6590" spans="8:315" x14ac:dyDescent="0.35">
      <c r="H6590" s="4"/>
      <c r="J6590" s="8"/>
      <c r="K6590" s="8"/>
      <c r="L6590" s="8"/>
      <c r="M6590" s="8"/>
      <c r="O6590" s="8"/>
      <c r="P6590" s="8"/>
      <c r="R6590" s="8"/>
      <c r="S6590" s="8"/>
      <c r="T6590" s="8"/>
      <c r="U6590" s="8"/>
      <c r="W6590" s="8">
        <f t="shared" si="4593"/>
        <v>263.5</v>
      </c>
      <c r="X6590">
        <v>22676400</v>
      </c>
      <c r="Y6590">
        <f t="shared" si="4594"/>
        <v>6299</v>
      </c>
      <c r="Z6590" s="8">
        <v>488.1</v>
      </c>
      <c r="AA6590" s="8">
        <v>22</v>
      </c>
      <c r="AB6590" s="8">
        <v>73.2</v>
      </c>
      <c r="AC6590" s="4"/>
      <c r="KL6590" s="84"/>
      <c r="KP6590" s="84"/>
      <c r="KS6590" s="74"/>
      <c r="KT6590" s="74"/>
      <c r="KU6590" s="16"/>
      <c r="KV6590" s="72"/>
      <c r="KW6590" s="72"/>
      <c r="KX6590" s="16"/>
      <c r="KZ6590" s="16"/>
      <c r="LA6590" s="16"/>
      <c r="LB6590" s="74"/>
      <c r="LC6590" s="74"/>
    </row>
    <row r="6591" spans="8:315" x14ac:dyDescent="0.35">
      <c r="H6591" s="4"/>
      <c r="J6591" s="8"/>
      <c r="K6591" s="8"/>
      <c r="L6591" s="8"/>
      <c r="M6591" s="8"/>
      <c r="O6591" s="8"/>
      <c r="P6591" s="8"/>
      <c r="R6591" s="8"/>
      <c r="S6591" s="8"/>
      <c r="T6591" s="8"/>
      <c r="U6591" s="8"/>
      <c r="W6591" s="8">
        <f t="shared" si="4593"/>
        <v>263.5</v>
      </c>
      <c r="X6591">
        <v>22680000</v>
      </c>
      <c r="Y6591">
        <f t="shared" si="4594"/>
        <v>6300</v>
      </c>
      <c r="Z6591" s="8">
        <v>569.20000000000005</v>
      </c>
      <c r="AA6591" s="8">
        <v>22.9</v>
      </c>
      <c r="AB6591" s="8">
        <v>65.8</v>
      </c>
      <c r="AC6591" s="4"/>
      <c r="KL6591" s="84"/>
      <c r="KP6591" s="84"/>
      <c r="KS6591" s="74"/>
      <c r="KT6591" s="74"/>
      <c r="KU6591" s="16"/>
      <c r="KV6591" s="72"/>
      <c r="KW6591" s="72"/>
      <c r="KX6591" s="16"/>
      <c r="KZ6591" s="16"/>
      <c r="LA6591" s="16"/>
      <c r="LB6591" s="74"/>
      <c r="LC6591" s="74"/>
    </row>
    <row r="6592" spans="8:315" x14ac:dyDescent="0.35">
      <c r="H6592" s="4"/>
      <c r="J6592" s="8"/>
      <c r="K6592" s="8"/>
      <c r="L6592" s="8"/>
      <c r="M6592" s="8"/>
      <c r="O6592" s="8"/>
      <c r="P6592" s="8"/>
      <c r="R6592" s="8"/>
      <c r="S6592" s="8"/>
      <c r="T6592" s="8"/>
      <c r="U6592" s="8"/>
      <c r="W6592" s="8">
        <f t="shared" si="4593"/>
        <v>263.5</v>
      </c>
      <c r="X6592">
        <v>22683600</v>
      </c>
      <c r="Y6592">
        <f t="shared" si="4594"/>
        <v>6301</v>
      </c>
      <c r="Z6592" s="8">
        <v>726.7</v>
      </c>
      <c r="AA6592" s="8">
        <v>23.9</v>
      </c>
      <c r="AB6592" s="8">
        <v>59.4</v>
      </c>
      <c r="AC6592" s="4"/>
      <c r="KL6592" s="84"/>
      <c r="KP6592" s="84"/>
      <c r="KS6592" s="74"/>
      <c r="KT6592" s="74"/>
      <c r="KU6592" s="16"/>
      <c r="KV6592" s="72"/>
      <c r="KW6592" s="72"/>
      <c r="KX6592" s="16"/>
      <c r="KZ6592" s="16"/>
      <c r="LA6592" s="16"/>
      <c r="LB6592" s="74"/>
      <c r="LC6592" s="74"/>
    </row>
    <row r="6593" spans="8:315" x14ac:dyDescent="0.35">
      <c r="H6593" s="4"/>
      <c r="J6593" s="8"/>
      <c r="K6593" s="8"/>
      <c r="L6593" s="8"/>
      <c r="M6593" s="8"/>
      <c r="O6593" s="8"/>
      <c r="P6593" s="8"/>
      <c r="R6593" s="8"/>
      <c r="S6593" s="8"/>
      <c r="T6593" s="8"/>
      <c r="U6593" s="8"/>
      <c r="W6593" s="8">
        <f t="shared" si="4593"/>
        <v>263.60000000000002</v>
      </c>
      <c r="X6593">
        <v>22687200</v>
      </c>
      <c r="Y6593">
        <f t="shared" si="4594"/>
        <v>6302</v>
      </c>
      <c r="Z6593" s="8">
        <v>668.3</v>
      </c>
      <c r="AA6593" s="8">
        <v>24.6</v>
      </c>
      <c r="AB6593" s="8">
        <v>53.1</v>
      </c>
      <c r="AC6593" s="4"/>
      <c r="KL6593" s="84"/>
      <c r="KP6593" s="84"/>
      <c r="KS6593" s="74"/>
      <c r="KT6593" s="74"/>
      <c r="KU6593" s="16"/>
      <c r="KV6593" s="72"/>
      <c r="KW6593" s="72"/>
      <c r="KX6593" s="16"/>
      <c r="KZ6593" s="16"/>
      <c r="LA6593" s="16"/>
      <c r="LB6593" s="74"/>
      <c r="LC6593" s="74"/>
    </row>
    <row r="6594" spans="8:315" x14ac:dyDescent="0.35">
      <c r="H6594" s="4"/>
      <c r="J6594" s="8"/>
      <c r="K6594" s="8"/>
      <c r="L6594" s="8"/>
      <c r="M6594" s="8"/>
      <c r="O6594" s="8"/>
      <c r="P6594" s="8"/>
      <c r="R6594" s="8"/>
      <c r="S6594" s="8"/>
      <c r="T6594" s="8"/>
      <c r="U6594" s="8"/>
      <c r="W6594" s="8">
        <f t="shared" si="4593"/>
        <v>263.60000000000002</v>
      </c>
      <c r="X6594">
        <v>22690800</v>
      </c>
      <c r="Y6594">
        <f t="shared" si="4594"/>
        <v>6303</v>
      </c>
      <c r="Z6594" s="8">
        <v>552.79999999999995</v>
      </c>
      <c r="AA6594" s="8">
        <v>25.1</v>
      </c>
      <c r="AB6594" s="8">
        <v>51.2</v>
      </c>
      <c r="AC6594" s="4"/>
      <c r="KL6594" s="84"/>
      <c r="KP6594" s="84"/>
      <c r="KS6594" s="74"/>
      <c r="KT6594" s="74"/>
      <c r="KU6594" s="16"/>
      <c r="KV6594" s="72"/>
      <c r="KW6594" s="72"/>
      <c r="KX6594" s="16"/>
      <c r="KZ6594" s="16"/>
      <c r="LA6594" s="16"/>
      <c r="LB6594" s="74"/>
      <c r="LC6594" s="74"/>
    </row>
    <row r="6595" spans="8:315" x14ac:dyDescent="0.35">
      <c r="H6595" s="4"/>
      <c r="J6595" s="8"/>
      <c r="K6595" s="8"/>
      <c r="L6595" s="8"/>
      <c r="M6595" s="8"/>
      <c r="O6595" s="8"/>
      <c r="P6595" s="8"/>
      <c r="R6595" s="8"/>
      <c r="S6595" s="8"/>
      <c r="T6595" s="8"/>
      <c r="U6595" s="8"/>
      <c r="W6595" s="8">
        <f t="shared" si="4593"/>
        <v>263.7</v>
      </c>
      <c r="X6595">
        <v>22694400</v>
      </c>
      <c r="Y6595">
        <f t="shared" si="4594"/>
        <v>6304</v>
      </c>
      <c r="Z6595" s="8">
        <v>399.2</v>
      </c>
      <c r="AA6595" s="8">
        <v>25.2</v>
      </c>
      <c r="AB6595" s="8">
        <v>51.8</v>
      </c>
      <c r="AC6595" s="4"/>
      <c r="KL6595" s="84"/>
      <c r="KP6595" s="84"/>
      <c r="KS6595" s="74"/>
      <c r="KT6595" s="74"/>
      <c r="KU6595" s="16"/>
      <c r="KV6595" s="72"/>
      <c r="KW6595" s="72"/>
      <c r="KX6595" s="16"/>
      <c r="KZ6595" s="16"/>
      <c r="LA6595" s="16"/>
      <c r="LB6595" s="74"/>
      <c r="LC6595" s="74"/>
    </row>
    <row r="6596" spans="8:315" x14ac:dyDescent="0.35">
      <c r="H6596" s="4"/>
      <c r="J6596" s="8"/>
      <c r="K6596" s="8"/>
      <c r="L6596" s="8"/>
      <c r="M6596" s="8"/>
      <c r="O6596" s="8"/>
      <c r="P6596" s="8"/>
      <c r="R6596" s="8"/>
      <c r="S6596" s="8"/>
      <c r="T6596" s="8"/>
      <c r="U6596" s="8"/>
      <c r="W6596" s="8">
        <f t="shared" si="4593"/>
        <v>263.7</v>
      </c>
      <c r="X6596">
        <v>22698000</v>
      </c>
      <c r="Y6596">
        <f t="shared" si="4594"/>
        <v>6305</v>
      </c>
      <c r="Z6596" s="8">
        <v>223.3</v>
      </c>
      <c r="AA6596" s="8">
        <v>25.4</v>
      </c>
      <c r="AB6596" s="8">
        <v>52.9</v>
      </c>
      <c r="AC6596" s="4"/>
      <c r="KL6596" s="84"/>
      <c r="KP6596" s="84"/>
      <c r="KS6596" s="74"/>
      <c r="KT6596" s="74"/>
      <c r="KU6596" s="16"/>
      <c r="KV6596" s="72"/>
      <c r="KW6596" s="72"/>
      <c r="KX6596" s="16"/>
      <c r="KZ6596" s="16"/>
      <c r="LA6596" s="16"/>
      <c r="LB6596" s="74"/>
      <c r="LC6596" s="74"/>
    </row>
    <row r="6597" spans="8:315" x14ac:dyDescent="0.35">
      <c r="H6597" s="4"/>
      <c r="J6597" s="8"/>
      <c r="K6597" s="8"/>
      <c r="L6597" s="8"/>
      <c r="M6597" s="8"/>
      <c r="O6597" s="8"/>
      <c r="P6597" s="8"/>
      <c r="R6597" s="8"/>
      <c r="S6597" s="8"/>
      <c r="T6597" s="8"/>
      <c r="U6597" s="8"/>
      <c r="W6597" s="8">
        <f t="shared" si="4593"/>
        <v>263.8</v>
      </c>
      <c r="X6597">
        <v>22701600</v>
      </c>
      <c r="Y6597">
        <f t="shared" si="4594"/>
        <v>6306</v>
      </c>
      <c r="Z6597" s="8">
        <v>58.6</v>
      </c>
      <c r="AA6597" s="8">
        <v>24.2</v>
      </c>
      <c r="AB6597" s="8">
        <v>64.2</v>
      </c>
      <c r="AC6597" s="4"/>
      <c r="KL6597" s="84"/>
      <c r="KP6597" s="84"/>
      <c r="KS6597" s="74"/>
      <c r="KT6597" s="74"/>
      <c r="KU6597" s="16"/>
      <c r="KV6597" s="72"/>
      <c r="KW6597" s="72"/>
      <c r="KX6597" s="16"/>
      <c r="KZ6597" s="16"/>
      <c r="LA6597" s="16"/>
      <c r="LB6597" s="74"/>
      <c r="LC6597" s="74"/>
    </row>
    <row r="6598" spans="8:315" x14ac:dyDescent="0.35">
      <c r="H6598" s="4"/>
      <c r="J6598" s="8"/>
      <c r="K6598" s="8"/>
      <c r="L6598" s="8"/>
      <c r="M6598" s="8"/>
      <c r="O6598" s="8"/>
      <c r="P6598" s="8"/>
      <c r="R6598" s="8"/>
      <c r="S6598" s="8"/>
      <c r="T6598" s="8"/>
      <c r="U6598" s="8"/>
      <c r="W6598" s="8">
        <f t="shared" si="4593"/>
        <v>263.8</v>
      </c>
      <c r="X6598">
        <v>22705200</v>
      </c>
      <c r="Y6598">
        <f t="shared" si="4594"/>
        <v>6307</v>
      </c>
      <c r="Z6598" s="8">
        <v>0.3</v>
      </c>
      <c r="AA6598" s="8">
        <v>21.2</v>
      </c>
      <c r="AB6598" s="8">
        <v>78</v>
      </c>
      <c r="AC6598" s="4"/>
      <c r="KL6598" s="84"/>
      <c r="KP6598" s="84"/>
      <c r="KS6598" s="74"/>
      <c r="KT6598" s="74"/>
      <c r="KU6598" s="16"/>
      <c r="KV6598" s="72"/>
      <c r="KW6598" s="72"/>
      <c r="KX6598" s="16"/>
      <c r="KZ6598" s="16"/>
      <c r="LA6598" s="16"/>
      <c r="LB6598" s="74"/>
      <c r="LC6598" s="74"/>
    </row>
    <row r="6599" spans="8:315" x14ac:dyDescent="0.35">
      <c r="H6599" s="4"/>
      <c r="J6599" s="8"/>
      <c r="K6599" s="8"/>
      <c r="L6599" s="8"/>
      <c r="M6599" s="8"/>
      <c r="O6599" s="8"/>
      <c r="P6599" s="8"/>
      <c r="R6599" s="8"/>
      <c r="S6599" s="8"/>
      <c r="T6599" s="8"/>
      <c r="U6599" s="8"/>
      <c r="W6599" s="8">
        <f t="shared" si="4593"/>
        <v>263.8</v>
      </c>
      <c r="X6599">
        <v>22708800</v>
      </c>
      <c r="Y6599">
        <f t="shared" si="4594"/>
        <v>6308</v>
      </c>
      <c r="Z6599" s="8">
        <v>0</v>
      </c>
      <c r="AA6599" s="8">
        <v>19.5</v>
      </c>
      <c r="AB6599" s="8">
        <v>76.8</v>
      </c>
      <c r="AC6599" s="4"/>
      <c r="KL6599" s="84"/>
      <c r="KP6599" s="84"/>
      <c r="KS6599" s="74"/>
      <c r="KT6599" s="74"/>
      <c r="KU6599" s="16"/>
      <c r="KV6599" s="72"/>
      <c r="KW6599" s="72"/>
      <c r="KX6599" s="16"/>
      <c r="KZ6599" s="16"/>
      <c r="LA6599" s="16"/>
      <c r="LB6599" s="74"/>
      <c r="LC6599" s="74"/>
    </row>
    <row r="6600" spans="8:315" x14ac:dyDescent="0.35">
      <c r="H6600" s="4"/>
      <c r="J6600" s="8"/>
      <c r="K6600" s="8"/>
      <c r="L6600" s="8"/>
      <c r="M6600" s="8"/>
      <c r="O6600" s="8"/>
      <c r="P6600" s="8"/>
      <c r="R6600" s="8"/>
      <c r="S6600" s="8"/>
      <c r="T6600" s="8"/>
      <c r="U6600" s="8"/>
      <c r="W6600" s="8">
        <f t="shared" si="4593"/>
        <v>263.89999999999998</v>
      </c>
      <c r="X6600">
        <v>22712400</v>
      </c>
      <c r="Y6600">
        <f t="shared" si="4594"/>
        <v>6309</v>
      </c>
      <c r="Z6600" s="8">
        <v>0</v>
      </c>
      <c r="AA6600" s="8">
        <v>19.899999999999999</v>
      </c>
      <c r="AB6600" s="8">
        <v>77.3</v>
      </c>
      <c r="AC6600" s="4"/>
      <c r="KL6600" s="84"/>
      <c r="KP6600" s="84"/>
      <c r="KS6600" s="74"/>
      <c r="KT6600" s="74"/>
      <c r="KU6600" s="16"/>
      <c r="KV6600" s="72"/>
      <c r="KW6600" s="72"/>
      <c r="KX6600" s="16"/>
      <c r="KZ6600" s="16"/>
      <c r="LA6600" s="16"/>
      <c r="LB6600" s="74"/>
      <c r="LC6600" s="74"/>
    </row>
    <row r="6601" spans="8:315" x14ac:dyDescent="0.35">
      <c r="H6601" s="4"/>
      <c r="J6601" s="8"/>
      <c r="K6601" s="8"/>
      <c r="L6601" s="8"/>
      <c r="M6601" s="8"/>
      <c r="O6601" s="8"/>
      <c r="P6601" s="8"/>
      <c r="R6601" s="8"/>
      <c r="S6601" s="8"/>
      <c r="T6601" s="8"/>
      <c r="U6601" s="8"/>
      <c r="W6601" s="8">
        <f t="shared" si="4593"/>
        <v>263.89999999999998</v>
      </c>
      <c r="X6601">
        <v>22716000</v>
      </c>
      <c r="Y6601">
        <f t="shared" si="4594"/>
        <v>6310</v>
      </c>
      <c r="Z6601" s="8">
        <v>0</v>
      </c>
      <c r="AA6601" s="8">
        <v>19.2</v>
      </c>
      <c r="AB6601" s="8">
        <v>84.8</v>
      </c>
      <c r="AC6601" s="4"/>
      <c r="KL6601" s="84"/>
      <c r="KP6601" s="84"/>
      <c r="KS6601" s="74"/>
      <c r="KT6601" s="74"/>
      <c r="KU6601" s="16"/>
      <c r="KV6601" s="72"/>
      <c r="KW6601" s="72"/>
      <c r="KX6601" s="16"/>
      <c r="KZ6601" s="16"/>
      <c r="LA6601" s="16"/>
      <c r="LB6601" s="74"/>
      <c r="LC6601" s="74"/>
    </row>
    <row r="6602" spans="8:315" x14ac:dyDescent="0.35">
      <c r="H6602" s="4"/>
      <c r="J6602" s="8"/>
      <c r="K6602" s="8"/>
      <c r="L6602" s="8"/>
      <c r="M6602" s="8"/>
      <c r="O6602" s="8"/>
      <c r="P6602" s="8"/>
      <c r="R6602" s="8"/>
      <c r="S6602" s="8"/>
      <c r="T6602" s="8"/>
      <c r="U6602" s="8"/>
      <c r="W6602" s="8">
        <f t="shared" si="4593"/>
        <v>264</v>
      </c>
      <c r="X6602">
        <v>22719600</v>
      </c>
      <c r="Y6602">
        <f t="shared" si="4594"/>
        <v>6311</v>
      </c>
      <c r="Z6602" s="8">
        <v>0</v>
      </c>
      <c r="AA6602" s="8">
        <v>18.399999999999999</v>
      </c>
      <c r="AB6602" s="8">
        <v>84.7</v>
      </c>
      <c r="AC6602" s="4"/>
      <c r="KL6602" s="84"/>
      <c r="KP6602" s="84"/>
      <c r="KS6602" s="74"/>
      <c r="KT6602" s="74"/>
      <c r="KU6602" s="16"/>
      <c r="KV6602" s="72"/>
      <c r="KW6602" s="72"/>
      <c r="KX6602" s="16"/>
      <c r="KZ6602" s="16"/>
      <c r="LA6602" s="16"/>
      <c r="LB6602" s="74"/>
      <c r="LC6602" s="74"/>
    </row>
    <row r="6603" spans="8:315" x14ac:dyDescent="0.35">
      <c r="H6603" s="4"/>
      <c r="J6603" s="8"/>
      <c r="K6603" s="8"/>
      <c r="L6603" s="8"/>
      <c r="M6603" s="8"/>
      <c r="O6603" s="8"/>
      <c r="P6603" s="8"/>
      <c r="R6603" s="8"/>
      <c r="S6603" s="8"/>
      <c r="T6603" s="8"/>
      <c r="U6603" s="8"/>
      <c r="W6603" s="8">
        <f t="shared" si="4593"/>
        <v>264</v>
      </c>
      <c r="X6603">
        <v>22723200</v>
      </c>
      <c r="Y6603">
        <f t="shared" si="4594"/>
        <v>6312</v>
      </c>
      <c r="Z6603" s="8">
        <v>0</v>
      </c>
      <c r="AA6603" s="8">
        <v>17.3</v>
      </c>
      <c r="AB6603" s="8">
        <v>89.9</v>
      </c>
      <c r="AC6603" s="4"/>
      <c r="KL6603" s="84"/>
      <c r="KP6603" s="84"/>
      <c r="KS6603" s="74"/>
      <c r="KT6603" s="74"/>
      <c r="KU6603" s="16"/>
      <c r="KV6603" s="72"/>
      <c r="KW6603" s="72"/>
      <c r="KX6603" s="16"/>
      <c r="KZ6603" s="16"/>
      <c r="LA6603" s="16"/>
      <c r="LB6603" s="74"/>
      <c r="LC6603" s="74"/>
    </row>
    <row r="6604" spans="8:315" x14ac:dyDescent="0.35">
      <c r="H6604" s="4"/>
      <c r="J6604" s="8"/>
      <c r="K6604" s="8"/>
      <c r="L6604" s="8"/>
      <c r="M6604" s="8"/>
      <c r="O6604" s="8"/>
      <c r="P6604" s="8"/>
      <c r="R6604" s="8"/>
      <c r="S6604" s="8"/>
      <c r="T6604" s="8"/>
      <c r="U6604" s="8"/>
      <c r="W6604" s="8">
        <f t="shared" si="4593"/>
        <v>264</v>
      </c>
      <c r="X6604">
        <v>22726800</v>
      </c>
      <c r="Y6604">
        <f t="shared" si="4594"/>
        <v>6313</v>
      </c>
      <c r="Z6604" s="8">
        <v>0</v>
      </c>
      <c r="AA6604" s="8">
        <v>16.8</v>
      </c>
      <c r="AB6604" s="8">
        <v>90.6</v>
      </c>
      <c r="AC6604" s="4"/>
      <c r="KL6604" s="84"/>
      <c r="KP6604" s="84"/>
      <c r="KS6604" s="74"/>
      <c r="KT6604" s="74"/>
      <c r="KU6604" s="16"/>
      <c r="KV6604" s="72"/>
      <c r="KW6604" s="72"/>
      <c r="KX6604" s="16"/>
      <c r="KZ6604" s="16"/>
      <c r="LA6604" s="16"/>
      <c r="LB6604" s="74"/>
      <c r="LC6604" s="74"/>
    </row>
    <row r="6605" spans="8:315" x14ac:dyDescent="0.35">
      <c r="H6605" s="4"/>
      <c r="J6605" s="8"/>
      <c r="K6605" s="8"/>
      <c r="L6605" s="8"/>
      <c r="M6605" s="8"/>
      <c r="O6605" s="8"/>
      <c r="P6605" s="8"/>
      <c r="R6605" s="8"/>
      <c r="S6605" s="8"/>
      <c r="T6605" s="8"/>
      <c r="U6605" s="8"/>
      <c r="W6605" s="8">
        <f t="shared" si="4593"/>
        <v>264.10000000000002</v>
      </c>
      <c r="X6605">
        <v>22730400</v>
      </c>
      <c r="Y6605">
        <f t="shared" si="4594"/>
        <v>6314</v>
      </c>
      <c r="Z6605" s="8">
        <v>0</v>
      </c>
      <c r="AA6605" s="8">
        <v>16.600000000000001</v>
      </c>
      <c r="AB6605" s="8">
        <v>91.3</v>
      </c>
      <c r="AC6605" s="4"/>
      <c r="KL6605" s="84"/>
      <c r="KP6605" s="84"/>
      <c r="KS6605" s="74"/>
      <c r="KT6605" s="74"/>
      <c r="KU6605" s="16"/>
      <c r="KV6605" s="72"/>
      <c r="KW6605" s="72"/>
      <c r="KX6605" s="16"/>
      <c r="KZ6605" s="16"/>
      <c r="LA6605" s="16"/>
      <c r="LB6605" s="74"/>
      <c r="LC6605" s="74"/>
    </row>
    <row r="6606" spans="8:315" x14ac:dyDescent="0.35">
      <c r="H6606" s="4"/>
      <c r="J6606" s="8"/>
      <c r="K6606" s="8"/>
      <c r="L6606" s="8"/>
      <c r="M6606" s="8"/>
      <c r="O6606" s="8"/>
      <c r="P6606" s="8"/>
      <c r="R6606" s="8"/>
      <c r="S6606" s="8"/>
      <c r="T6606" s="8"/>
      <c r="U6606" s="8"/>
      <c r="W6606" s="8">
        <f t="shared" si="4593"/>
        <v>264.10000000000002</v>
      </c>
      <c r="X6606">
        <v>22734000</v>
      </c>
      <c r="Y6606">
        <f t="shared" si="4594"/>
        <v>6315</v>
      </c>
      <c r="Z6606" s="8">
        <v>0</v>
      </c>
      <c r="AA6606" s="8">
        <v>17</v>
      </c>
      <c r="AB6606" s="8">
        <v>89.7</v>
      </c>
      <c r="AC6606" s="4"/>
      <c r="KL6606" s="84"/>
      <c r="KP6606" s="84"/>
      <c r="KS6606" s="74"/>
      <c r="KT6606" s="74"/>
      <c r="KU6606" s="16"/>
      <c r="KV6606" s="72"/>
      <c r="KW6606" s="72"/>
      <c r="KX6606" s="16"/>
      <c r="KZ6606" s="16"/>
      <c r="LA6606" s="16"/>
      <c r="LB6606" s="74"/>
      <c r="LC6606" s="74"/>
    </row>
    <row r="6607" spans="8:315" x14ac:dyDescent="0.35">
      <c r="H6607" s="4"/>
      <c r="J6607" s="8"/>
      <c r="K6607" s="8"/>
      <c r="L6607" s="8"/>
      <c r="M6607" s="8"/>
      <c r="O6607" s="8"/>
      <c r="P6607" s="8"/>
      <c r="R6607" s="8"/>
      <c r="S6607" s="8"/>
      <c r="T6607" s="8"/>
      <c r="U6607" s="8"/>
      <c r="W6607" s="8">
        <f t="shared" si="4593"/>
        <v>264.2</v>
      </c>
      <c r="X6607">
        <v>22737600</v>
      </c>
      <c r="Y6607">
        <f t="shared" si="4594"/>
        <v>6316</v>
      </c>
      <c r="Z6607" s="8">
        <v>0</v>
      </c>
      <c r="AA6607" s="8">
        <v>17.399999999999999</v>
      </c>
      <c r="AB6607" s="8">
        <v>87.4</v>
      </c>
      <c r="AC6607" s="4"/>
      <c r="KL6607" s="84"/>
      <c r="KP6607" s="84"/>
      <c r="KS6607" s="74"/>
      <c r="KT6607" s="74"/>
      <c r="KU6607" s="16"/>
      <c r="KV6607" s="72"/>
      <c r="KW6607" s="72"/>
      <c r="KX6607" s="16"/>
      <c r="KZ6607" s="16"/>
      <c r="LA6607" s="16"/>
      <c r="LB6607" s="74"/>
      <c r="LC6607" s="74"/>
    </row>
    <row r="6608" spans="8:315" x14ac:dyDescent="0.35">
      <c r="H6608" s="4"/>
      <c r="J6608" s="8"/>
      <c r="K6608" s="8"/>
      <c r="L6608" s="8"/>
      <c r="M6608" s="8"/>
      <c r="O6608" s="8"/>
      <c r="P6608" s="8"/>
      <c r="R6608" s="8"/>
      <c r="S6608" s="8"/>
      <c r="T6608" s="8"/>
      <c r="U6608" s="8"/>
      <c r="W6608" s="8">
        <f t="shared" si="4593"/>
        <v>264.2</v>
      </c>
      <c r="X6608">
        <v>22741200</v>
      </c>
      <c r="Y6608">
        <f t="shared" si="4594"/>
        <v>6317</v>
      </c>
      <c r="Z6608" s="8">
        <v>0</v>
      </c>
      <c r="AA6608" s="8">
        <v>17.100000000000001</v>
      </c>
      <c r="AB6608" s="8">
        <v>90.4</v>
      </c>
      <c r="AC6608" s="4"/>
      <c r="KL6608" s="84"/>
      <c r="KP6608" s="84"/>
      <c r="KS6608" s="74"/>
      <c r="KT6608" s="74"/>
      <c r="KU6608" s="16"/>
      <c r="KV6608" s="72"/>
      <c r="KW6608" s="72"/>
      <c r="KX6608" s="16"/>
      <c r="KZ6608" s="16"/>
      <c r="LA6608" s="16"/>
      <c r="LB6608" s="74"/>
      <c r="LC6608" s="74"/>
    </row>
    <row r="6609" spans="8:315" x14ac:dyDescent="0.35">
      <c r="H6609" s="4"/>
      <c r="J6609" s="8"/>
      <c r="K6609" s="8"/>
      <c r="L6609" s="8"/>
      <c r="M6609" s="8"/>
      <c r="O6609" s="8"/>
      <c r="P6609" s="8"/>
      <c r="R6609" s="8"/>
      <c r="S6609" s="8"/>
      <c r="T6609" s="8"/>
      <c r="U6609" s="8"/>
      <c r="W6609" s="8">
        <f t="shared" si="4593"/>
        <v>264.3</v>
      </c>
      <c r="X6609">
        <v>22744800</v>
      </c>
      <c r="Y6609">
        <f t="shared" si="4594"/>
        <v>6318</v>
      </c>
      <c r="Z6609" s="8">
        <v>1.4</v>
      </c>
      <c r="AA6609" s="8">
        <v>16.600000000000001</v>
      </c>
      <c r="AB6609" s="8">
        <v>90.2</v>
      </c>
      <c r="AC6609" s="4"/>
      <c r="KL6609" s="84"/>
      <c r="KP6609" s="84"/>
      <c r="KS6609" s="74"/>
      <c r="KT6609" s="74"/>
      <c r="KU6609" s="16"/>
      <c r="KV6609" s="72"/>
      <c r="KW6609" s="72"/>
      <c r="KX6609" s="16"/>
      <c r="KZ6609" s="16"/>
      <c r="LA6609" s="16"/>
      <c r="LB6609" s="74"/>
      <c r="LC6609" s="74"/>
    </row>
    <row r="6610" spans="8:315" x14ac:dyDescent="0.35">
      <c r="H6610" s="4"/>
      <c r="J6610" s="8"/>
      <c r="K6610" s="8"/>
      <c r="L6610" s="8"/>
      <c r="M6610" s="8"/>
      <c r="O6610" s="8"/>
      <c r="P6610" s="8"/>
      <c r="R6610" s="8"/>
      <c r="S6610" s="8"/>
      <c r="T6610" s="8"/>
      <c r="U6610" s="8"/>
      <c r="W6610" s="8">
        <f t="shared" si="4593"/>
        <v>264.3</v>
      </c>
      <c r="X6610">
        <v>22748400</v>
      </c>
      <c r="Y6610">
        <f t="shared" si="4594"/>
        <v>6319</v>
      </c>
      <c r="Z6610" s="8">
        <v>73.099999999999994</v>
      </c>
      <c r="AA6610" s="8">
        <v>16.600000000000001</v>
      </c>
      <c r="AB6610" s="8">
        <v>90.3</v>
      </c>
      <c r="AC6610" s="4"/>
      <c r="KL6610" s="84"/>
      <c r="KP6610" s="84"/>
      <c r="KS6610" s="74"/>
      <c r="KT6610" s="74"/>
      <c r="KU6610" s="16"/>
      <c r="KV6610" s="72"/>
      <c r="KW6610" s="72"/>
      <c r="KX6610" s="16"/>
      <c r="KZ6610" s="16"/>
      <c r="LA6610" s="16"/>
      <c r="LB6610" s="74"/>
      <c r="LC6610" s="74"/>
    </row>
    <row r="6611" spans="8:315" x14ac:dyDescent="0.35">
      <c r="H6611" s="4"/>
      <c r="J6611" s="8"/>
      <c r="K6611" s="8"/>
      <c r="L6611" s="8"/>
      <c r="M6611" s="8"/>
      <c r="O6611" s="8"/>
      <c r="P6611" s="8"/>
      <c r="R6611" s="8"/>
      <c r="S6611" s="8"/>
      <c r="T6611" s="8"/>
      <c r="U6611" s="8"/>
      <c r="W6611" s="8">
        <f t="shared" si="4593"/>
        <v>264.3</v>
      </c>
      <c r="X6611">
        <v>22752000</v>
      </c>
      <c r="Y6611">
        <f t="shared" si="4594"/>
        <v>6320</v>
      </c>
      <c r="Z6611" s="8">
        <v>205.3</v>
      </c>
      <c r="AA6611" s="8">
        <v>19.100000000000001</v>
      </c>
      <c r="AB6611" s="8">
        <v>82.4</v>
      </c>
      <c r="AC6611" s="4"/>
      <c r="KL6611" s="84"/>
      <c r="KP6611" s="84"/>
      <c r="KS6611" s="74"/>
      <c r="KT6611" s="74"/>
      <c r="KU6611" s="16"/>
      <c r="KV6611" s="72"/>
      <c r="KW6611" s="72"/>
      <c r="KX6611" s="16"/>
      <c r="KZ6611" s="16"/>
      <c r="LA6611" s="16"/>
      <c r="LB6611" s="74"/>
      <c r="LC6611" s="74"/>
    </row>
    <row r="6612" spans="8:315" x14ac:dyDescent="0.35">
      <c r="H6612" s="4"/>
      <c r="J6612" s="8"/>
      <c r="K6612" s="8"/>
      <c r="L6612" s="8"/>
      <c r="M6612" s="8"/>
      <c r="O6612" s="8"/>
      <c r="P6612" s="8"/>
      <c r="R6612" s="8"/>
      <c r="S6612" s="8"/>
      <c r="T6612" s="8"/>
      <c r="U6612" s="8"/>
      <c r="W6612" s="8">
        <f t="shared" si="4593"/>
        <v>264.39999999999998</v>
      </c>
      <c r="X6612">
        <v>22755600</v>
      </c>
      <c r="Y6612">
        <f t="shared" si="4594"/>
        <v>6321</v>
      </c>
      <c r="Z6612" s="8">
        <v>236.7</v>
      </c>
      <c r="AA6612" s="8">
        <v>20.399999999999999</v>
      </c>
      <c r="AB6612" s="8">
        <v>77.3</v>
      </c>
      <c r="AC6612" s="4"/>
      <c r="KL6612" s="84"/>
      <c r="KP6612" s="84"/>
      <c r="KS6612" s="74"/>
      <c r="KT6612" s="74"/>
      <c r="KU6612" s="16"/>
      <c r="KV6612" s="72"/>
      <c r="KW6612" s="72"/>
      <c r="KX6612" s="16"/>
      <c r="KZ6612" s="16"/>
      <c r="LA6612" s="16"/>
      <c r="LB6612" s="74"/>
      <c r="LC6612" s="74"/>
    </row>
    <row r="6613" spans="8:315" x14ac:dyDescent="0.35">
      <c r="H6613" s="4"/>
      <c r="J6613" s="8"/>
      <c r="K6613" s="8"/>
      <c r="L6613" s="8"/>
      <c r="M6613" s="8"/>
      <c r="O6613" s="8"/>
      <c r="P6613" s="8"/>
      <c r="R6613" s="8"/>
      <c r="S6613" s="8"/>
      <c r="T6613" s="8"/>
      <c r="U6613" s="8"/>
      <c r="W6613" s="8">
        <f t="shared" si="4593"/>
        <v>264.39999999999998</v>
      </c>
      <c r="X6613">
        <v>22759200</v>
      </c>
      <c r="Y6613">
        <f t="shared" si="4594"/>
        <v>6322</v>
      </c>
      <c r="Z6613" s="8">
        <v>537.79999999999995</v>
      </c>
      <c r="AA6613" s="8">
        <v>21.7</v>
      </c>
      <c r="AB6613" s="8">
        <v>69.400000000000006</v>
      </c>
      <c r="AC6613" s="4"/>
      <c r="KL6613" s="84"/>
      <c r="KP6613" s="84"/>
      <c r="KS6613" s="74"/>
      <c r="KT6613" s="74"/>
      <c r="KU6613" s="16"/>
      <c r="KV6613" s="72"/>
      <c r="KW6613" s="72"/>
      <c r="KX6613" s="16"/>
      <c r="KZ6613" s="16"/>
      <c r="LA6613" s="16"/>
      <c r="LB6613" s="74"/>
      <c r="LC6613" s="74"/>
    </row>
    <row r="6614" spans="8:315" x14ac:dyDescent="0.35">
      <c r="H6614" s="4"/>
      <c r="J6614" s="8"/>
      <c r="K6614" s="8"/>
      <c r="L6614" s="8"/>
      <c r="M6614" s="8"/>
      <c r="O6614" s="8"/>
      <c r="P6614" s="8"/>
      <c r="R6614" s="8"/>
      <c r="S6614" s="8"/>
      <c r="T6614" s="8"/>
      <c r="U6614" s="8"/>
      <c r="W6614" s="8">
        <f t="shared" si="4593"/>
        <v>264.5</v>
      </c>
      <c r="X6614">
        <v>22762800</v>
      </c>
      <c r="Y6614">
        <f t="shared" si="4594"/>
        <v>6323</v>
      </c>
      <c r="Z6614" s="8">
        <v>637.79999999999995</v>
      </c>
      <c r="AA6614" s="8">
        <v>22.8</v>
      </c>
      <c r="AB6614" s="8">
        <v>62.4</v>
      </c>
      <c r="AC6614" s="4"/>
      <c r="KL6614" s="84"/>
      <c r="KP6614" s="84"/>
      <c r="KS6614" s="74"/>
      <c r="KT6614" s="74"/>
      <c r="KU6614" s="16"/>
      <c r="KV6614" s="72"/>
      <c r="KW6614" s="72"/>
      <c r="KX6614" s="16"/>
      <c r="KZ6614" s="16"/>
      <c r="LA6614" s="16"/>
      <c r="LB6614" s="74"/>
      <c r="LC6614" s="74"/>
    </row>
    <row r="6615" spans="8:315" x14ac:dyDescent="0.35">
      <c r="H6615" s="4"/>
      <c r="J6615" s="8"/>
      <c r="K6615" s="8"/>
      <c r="L6615" s="8"/>
      <c r="M6615" s="8"/>
      <c r="O6615" s="8"/>
      <c r="P6615" s="8"/>
      <c r="R6615" s="8"/>
      <c r="S6615" s="8"/>
      <c r="T6615" s="8"/>
      <c r="U6615" s="8"/>
      <c r="W6615" s="8">
        <f t="shared" si="4593"/>
        <v>264.5</v>
      </c>
      <c r="X6615">
        <v>22766400</v>
      </c>
      <c r="Y6615">
        <f t="shared" si="4594"/>
        <v>6324</v>
      </c>
      <c r="Z6615" s="8">
        <v>734.7</v>
      </c>
      <c r="AA6615" s="8">
        <v>23.9</v>
      </c>
      <c r="AB6615" s="8">
        <v>53.4</v>
      </c>
      <c r="AC6615" s="4"/>
      <c r="KL6615" s="84"/>
      <c r="KP6615" s="84"/>
      <c r="KS6615" s="74"/>
      <c r="KT6615" s="74"/>
      <c r="KU6615" s="16"/>
      <c r="KV6615" s="72"/>
      <c r="KW6615" s="72"/>
      <c r="KX6615" s="16"/>
      <c r="KZ6615" s="16"/>
      <c r="LA6615" s="16"/>
      <c r="LB6615" s="74"/>
      <c r="LC6615" s="74"/>
    </row>
    <row r="6616" spans="8:315" x14ac:dyDescent="0.35">
      <c r="H6616" s="4"/>
      <c r="J6616" s="8"/>
      <c r="K6616" s="8"/>
      <c r="L6616" s="8"/>
      <c r="M6616" s="8"/>
      <c r="O6616" s="8"/>
      <c r="P6616" s="8"/>
      <c r="R6616" s="8"/>
      <c r="S6616" s="8"/>
      <c r="T6616" s="8"/>
      <c r="U6616" s="8"/>
      <c r="W6616" s="8">
        <f t="shared" si="4593"/>
        <v>264.5</v>
      </c>
      <c r="X6616">
        <v>22770000</v>
      </c>
      <c r="Y6616">
        <f t="shared" si="4594"/>
        <v>6325</v>
      </c>
      <c r="Z6616" s="8">
        <v>720.8</v>
      </c>
      <c r="AA6616" s="8">
        <v>24.8</v>
      </c>
      <c r="AB6616" s="8">
        <v>44.2</v>
      </c>
      <c r="AC6616" s="4"/>
      <c r="KL6616" s="84"/>
      <c r="KP6616" s="84"/>
      <c r="KS6616" s="74"/>
      <c r="KT6616" s="74"/>
      <c r="KU6616" s="16"/>
      <c r="KV6616" s="72"/>
      <c r="KW6616" s="72"/>
      <c r="KX6616" s="16"/>
      <c r="KZ6616" s="16"/>
      <c r="LA6616" s="16"/>
      <c r="LB6616" s="74"/>
      <c r="LC6616" s="74"/>
    </row>
    <row r="6617" spans="8:315" x14ac:dyDescent="0.35">
      <c r="H6617" s="4"/>
      <c r="J6617" s="8"/>
      <c r="K6617" s="8"/>
      <c r="L6617" s="8"/>
      <c r="M6617" s="8"/>
      <c r="O6617" s="8"/>
      <c r="P6617" s="8"/>
      <c r="R6617" s="8"/>
      <c r="S6617" s="8"/>
      <c r="T6617" s="8"/>
      <c r="U6617" s="8"/>
      <c r="W6617" s="8">
        <f t="shared" si="4593"/>
        <v>264.60000000000002</v>
      </c>
      <c r="X6617">
        <v>22773600</v>
      </c>
      <c r="Y6617">
        <f t="shared" si="4594"/>
        <v>6326</v>
      </c>
      <c r="Z6617" s="8">
        <v>668.9</v>
      </c>
      <c r="AA6617" s="8">
        <v>25.5</v>
      </c>
      <c r="AB6617" s="8">
        <v>35.4</v>
      </c>
      <c r="AC6617" s="4"/>
      <c r="KL6617" s="84"/>
      <c r="KP6617" s="84"/>
      <c r="KS6617" s="74"/>
      <c r="KT6617" s="74"/>
      <c r="KU6617" s="16"/>
      <c r="KV6617" s="72"/>
      <c r="KW6617" s="72"/>
      <c r="KX6617" s="16"/>
      <c r="KZ6617" s="16"/>
      <c r="LA6617" s="16"/>
      <c r="LB6617" s="74"/>
      <c r="LC6617" s="74"/>
    </row>
    <row r="6618" spans="8:315" x14ac:dyDescent="0.35">
      <c r="H6618" s="4"/>
      <c r="J6618" s="8"/>
      <c r="K6618" s="8"/>
      <c r="L6618" s="8"/>
      <c r="M6618" s="8"/>
      <c r="O6618" s="8"/>
      <c r="P6618" s="8"/>
      <c r="R6618" s="8"/>
      <c r="S6618" s="8"/>
      <c r="T6618" s="8"/>
      <c r="U6618" s="8"/>
      <c r="W6618" s="8">
        <f t="shared" si="4593"/>
        <v>264.60000000000002</v>
      </c>
      <c r="X6618">
        <v>22777200</v>
      </c>
      <c r="Y6618">
        <f t="shared" si="4594"/>
        <v>6327</v>
      </c>
      <c r="Z6618" s="8">
        <v>549.20000000000005</v>
      </c>
      <c r="AA6618" s="8">
        <v>25.9</v>
      </c>
      <c r="AB6618" s="8">
        <v>33.299999999999997</v>
      </c>
      <c r="AC6618" s="4"/>
      <c r="KL6618" s="84"/>
      <c r="KP6618" s="84"/>
      <c r="KS6618" s="74"/>
      <c r="KT6618" s="74"/>
      <c r="KU6618" s="16"/>
      <c r="KV6618" s="72"/>
      <c r="KW6618" s="72"/>
      <c r="KX6618" s="16"/>
      <c r="KZ6618" s="16"/>
      <c r="LA6618" s="16"/>
      <c r="LB6618" s="74"/>
      <c r="LC6618" s="74"/>
    </row>
    <row r="6619" spans="8:315" x14ac:dyDescent="0.35">
      <c r="H6619" s="4"/>
      <c r="J6619" s="8"/>
      <c r="K6619" s="8"/>
      <c r="L6619" s="8"/>
      <c r="M6619" s="8"/>
      <c r="O6619" s="8"/>
      <c r="P6619" s="8"/>
      <c r="R6619" s="8"/>
      <c r="S6619" s="8"/>
      <c r="T6619" s="8"/>
      <c r="U6619" s="8"/>
      <c r="W6619" s="8">
        <f t="shared" si="4593"/>
        <v>264.7</v>
      </c>
      <c r="X6619">
        <v>22780800</v>
      </c>
      <c r="Y6619">
        <f t="shared" si="4594"/>
        <v>6328</v>
      </c>
      <c r="Z6619" s="8">
        <v>396.1</v>
      </c>
      <c r="AA6619" s="8">
        <v>25.8</v>
      </c>
      <c r="AB6619" s="8">
        <v>34.6</v>
      </c>
      <c r="AC6619" s="4"/>
      <c r="KL6619" s="84"/>
      <c r="KP6619" s="84"/>
      <c r="KS6619" s="74"/>
      <c r="KT6619" s="74"/>
      <c r="KU6619" s="16"/>
      <c r="KV6619" s="72"/>
      <c r="KW6619" s="72"/>
      <c r="KX6619" s="16"/>
      <c r="KZ6619" s="16"/>
      <c r="LA6619" s="16"/>
      <c r="LB6619" s="74"/>
      <c r="LC6619" s="74"/>
    </row>
    <row r="6620" spans="8:315" x14ac:dyDescent="0.35">
      <c r="H6620" s="4"/>
      <c r="J6620" s="8"/>
      <c r="K6620" s="8"/>
      <c r="L6620" s="8"/>
      <c r="M6620" s="8"/>
      <c r="O6620" s="8"/>
      <c r="P6620" s="8"/>
      <c r="R6620" s="8"/>
      <c r="S6620" s="8"/>
      <c r="T6620" s="8"/>
      <c r="U6620" s="8"/>
      <c r="W6620" s="8">
        <f t="shared" si="4593"/>
        <v>264.7</v>
      </c>
      <c r="X6620">
        <v>22784400</v>
      </c>
      <c r="Y6620">
        <f t="shared" si="4594"/>
        <v>6329</v>
      </c>
      <c r="Z6620" s="8">
        <v>221.4</v>
      </c>
      <c r="AA6620" s="8">
        <v>25.4</v>
      </c>
      <c r="AB6620" s="8">
        <v>36.799999999999997</v>
      </c>
      <c r="AC6620" s="4"/>
      <c r="KL6620" s="84"/>
      <c r="KP6620" s="84"/>
      <c r="KS6620" s="74"/>
      <c r="KT6620" s="74"/>
      <c r="KU6620" s="16"/>
      <c r="KV6620" s="72"/>
      <c r="KW6620" s="72"/>
      <c r="KX6620" s="16"/>
      <c r="KZ6620" s="16"/>
      <c r="LA6620" s="16"/>
      <c r="LB6620" s="74"/>
      <c r="LC6620" s="74"/>
    </row>
    <row r="6621" spans="8:315" x14ac:dyDescent="0.35">
      <c r="H6621" s="4"/>
      <c r="J6621" s="8"/>
      <c r="K6621" s="8"/>
      <c r="L6621" s="8"/>
      <c r="M6621" s="8"/>
      <c r="O6621" s="8"/>
      <c r="P6621" s="8"/>
      <c r="R6621" s="8"/>
      <c r="S6621" s="8"/>
      <c r="T6621" s="8"/>
      <c r="U6621" s="8"/>
      <c r="W6621" s="8">
        <f t="shared" si="4593"/>
        <v>264.8</v>
      </c>
      <c r="X6621">
        <v>22788000</v>
      </c>
      <c r="Y6621">
        <f t="shared" si="4594"/>
        <v>6330</v>
      </c>
      <c r="Z6621" s="8">
        <v>50.8</v>
      </c>
      <c r="AA6621" s="8">
        <v>24.2</v>
      </c>
      <c r="AB6621" s="8">
        <v>41.4</v>
      </c>
      <c r="AC6621" s="4"/>
      <c r="KL6621" s="84"/>
      <c r="KP6621" s="84"/>
      <c r="KS6621" s="74"/>
      <c r="KT6621" s="74"/>
      <c r="KU6621" s="16"/>
      <c r="KV6621" s="72"/>
      <c r="KW6621" s="72"/>
      <c r="KX6621" s="16"/>
      <c r="KZ6621" s="16"/>
      <c r="LA6621" s="16"/>
      <c r="LB6621" s="74"/>
      <c r="LC6621" s="74"/>
    </row>
    <row r="6622" spans="8:315" x14ac:dyDescent="0.35">
      <c r="H6622" s="4"/>
      <c r="J6622" s="8"/>
      <c r="K6622" s="8"/>
      <c r="L6622" s="8"/>
      <c r="M6622" s="8"/>
      <c r="O6622" s="8"/>
      <c r="P6622" s="8"/>
      <c r="R6622" s="8"/>
      <c r="S6622" s="8"/>
      <c r="T6622" s="8"/>
      <c r="U6622" s="8"/>
      <c r="W6622" s="8">
        <f t="shared" si="4593"/>
        <v>264.8</v>
      </c>
      <c r="X6622">
        <v>22791600</v>
      </c>
      <c r="Y6622">
        <f t="shared" si="4594"/>
        <v>6331</v>
      </c>
      <c r="Z6622" s="8">
        <v>0.3</v>
      </c>
      <c r="AA6622" s="8">
        <v>22.5</v>
      </c>
      <c r="AB6622" s="8">
        <v>40.5</v>
      </c>
      <c r="AC6622" s="4"/>
      <c r="KL6622" s="84"/>
      <c r="KP6622" s="84"/>
      <c r="KS6622" s="74"/>
      <c r="KT6622" s="74"/>
      <c r="KU6622" s="16"/>
      <c r="KV6622" s="72"/>
      <c r="KW6622" s="72"/>
      <c r="KX6622" s="16"/>
      <c r="KZ6622" s="16"/>
      <c r="LA6622" s="16"/>
      <c r="LB6622" s="74"/>
      <c r="LC6622" s="74"/>
    </row>
    <row r="6623" spans="8:315" x14ac:dyDescent="0.35">
      <c r="H6623" s="4"/>
      <c r="J6623" s="8"/>
      <c r="K6623" s="8"/>
      <c r="L6623" s="8"/>
      <c r="M6623" s="8"/>
      <c r="O6623" s="8"/>
      <c r="P6623" s="8"/>
      <c r="R6623" s="8"/>
      <c r="S6623" s="8"/>
      <c r="T6623" s="8"/>
      <c r="U6623" s="8"/>
      <c r="W6623" s="8">
        <f t="shared" si="4593"/>
        <v>264.8</v>
      </c>
      <c r="X6623">
        <v>22795200</v>
      </c>
      <c r="Y6623">
        <f t="shared" si="4594"/>
        <v>6332</v>
      </c>
      <c r="Z6623" s="8">
        <v>0</v>
      </c>
      <c r="AA6623" s="8">
        <v>21.9</v>
      </c>
      <c r="AB6623" s="8">
        <v>44</v>
      </c>
      <c r="AC6623" s="4"/>
      <c r="KL6623" s="84"/>
      <c r="KP6623" s="84"/>
      <c r="KS6623" s="74"/>
      <c r="KT6623" s="74"/>
      <c r="KU6623" s="16"/>
      <c r="KV6623" s="72"/>
      <c r="KW6623" s="72"/>
      <c r="KX6623" s="16"/>
      <c r="KZ6623" s="16"/>
      <c r="LA6623" s="16"/>
      <c r="LB6623" s="74"/>
      <c r="LC6623" s="74"/>
    </row>
    <row r="6624" spans="8:315" x14ac:dyDescent="0.35">
      <c r="H6624" s="4"/>
      <c r="J6624" s="8"/>
      <c r="K6624" s="8"/>
      <c r="L6624" s="8"/>
      <c r="M6624" s="8"/>
      <c r="O6624" s="8"/>
      <c r="P6624" s="8"/>
      <c r="R6624" s="8"/>
      <c r="S6624" s="8"/>
      <c r="T6624" s="8"/>
      <c r="U6624" s="8"/>
      <c r="W6624" s="8">
        <f t="shared" si="4593"/>
        <v>264.89999999999998</v>
      </c>
      <c r="X6624">
        <v>22798800</v>
      </c>
      <c r="Y6624">
        <f t="shared" si="4594"/>
        <v>6333</v>
      </c>
      <c r="Z6624" s="8">
        <v>0</v>
      </c>
      <c r="AA6624" s="8">
        <v>20.100000000000001</v>
      </c>
      <c r="AB6624" s="8">
        <v>47.3</v>
      </c>
      <c r="AC6624" s="4"/>
      <c r="KL6624" s="84"/>
      <c r="KP6624" s="84"/>
      <c r="KS6624" s="74"/>
      <c r="KT6624" s="74"/>
      <c r="KU6624" s="16"/>
      <c r="KV6624" s="72"/>
      <c r="KW6624" s="72"/>
      <c r="KX6624" s="16"/>
      <c r="KZ6624" s="16"/>
      <c r="LA6624" s="16"/>
      <c r="LB6624" s="74"/>
      <c r="LC6624" s="74"/>
    </row>
    <row r="6625" spans="8:315" x14ac:dyDescent="0.35">
      <c r="H6625" s="4"/>
      <c r="J6625" s="8"/>
      <c r="K6625" s="8"/>
      <c r="L6625" s="8"/>
      <c r="M6625" s="8"/>
      <c r="O6625" s="8"/>
      <c r="P6625" s="8"/>
      <c r="R6625" s="8"/>
      <c r="S6625" s="8"/>
      <c r="T6625" s="8"/>
      <c r="U6625" s="8"/>
      <c r="W6625" s="8">
        <f t="shared" si="4593"/>
        <v>264.89999999999998</v>
      </c>
      <c r="X6625">
        <v>22802400</v>
      </c>
      <c r="Y6625">
        <f t="shared" si="4594"/>
        <v>6334</v>
      </c>
      <c r="Z6625" s="8">
        <v>0</v>
      </c>
      <c r="AA6625" s="8">
        <v>18.399999999999999</v>
      </c>
      <c r="AB6625" s="8">
        <v>54.5</v>
      </c>
      <c r="AC6625" s="4"/>
      <c r="KL6625" s="84"/>
      <c r="KP6625" s="84"/>
      <c r="KS6625" s="74"/>
      <c r="KT6625" s="74"/>
      <c r="KU6625" s="16"/>
      <c r="KV6625" s="72"/>
      <c r="KW6625" s="72"/>
      <c r="KX6625" s="16"/>
      <c r="KZ6625" s="16"/>
      <c r="LA6625" s="16"/>
      <c r="LB6625" s="74"/>
      <c r="LC6625" s="74"/>
    </row>
    <row r="6626" spans="8:315" x14ac:dyDescent="0.35">
      <c r="H6626" s="4"/>
      <c r="J6626" s="8"/>
      <c r="K6626" s="8"/>
      <c r="L6626" s="8"/>
      <c r="M6626" s="8"/>
      <c r="O6626" s="8"/>
      <c r="P6626" s="8"/>
      <c r="R6626" s="8"/>
      <c r="S6626" s="8"/>
      <c r="T6626" s="8"/>
      <c r="U6626" s="8"/>
      <c r="W6626" s="8">
        <f t="shared" si="4593"/>
        <v>265</v>
      </c>
      <c r="X6626">
        <v>22806000</v>
      </c>
      <c r="Y6626">
        <f t="shared" si="4594"/>
        <v>6335</v>
      </c>
      <c r="Z6626" s="8">
        <v>0</v>
      </c>
      <c r="AA6626" s="8">
        <v>16.899999999999999</v>
      </c>
      <c r="AB6626" s="8">
        <v>57.3</v>
      </c>
      <c r="AC6626" s="4"/>
      <c r="KL6626" s="84"/>
      <c r="KP6626" s="84"/>
      <c r="KS6626" s="74"/>
      <c r="KT6626" s="74"/>
      <c r="KU6626" s="16"/>
      <c r="KV6626" s="72"/>
      <c r="KW6626" s="72"/>
      <c r="KX6626" s="16"/>
      <c r="KZ6626" s="16"/>
      <c r="LA6626" s="16"/>
      <c r="LB6626" s="74"/>
      <c r="LC6626" s="74"/>
    </row>
    <row r="6627" spans="8:315" x14ac:dyDescent="0.35">
      <c r="H6627" s="4"/>
      <c r="J6627" s="8"/>
      <c r="K6627" s="8"/>
      <c r="L6627" s="8"/>
      <c r="M6627" s="8"/>
      <c r="O6627" s="8"/>
      <c r="P6627" s="8"/>
      <c r="R6627" s="8"/>
      <c r="S6627" s="8"/>
      <c r="T6627" s="8"/>
      <c r="U6627" s="8"/>
      <c r="W6627" s="8">
        <f t="shared" si="4593"/>
        <v>265</v>
      </c>
      <c r="X6627">
        <v>22809600</v>
      </c>
      <c r="Y6627">
        <f t="shared" si="4594"/>
        <v>6336</v>
      </c>
      <c r="Z6627" s="8">
        <v>0</v>
      </c>
      <c r="AA6627" s="8">
        <v>17</v>
      </c>
      <c r="AB6627" s="8">
        <v>58</v>
      </c>
      <c r="AC6627" s="4"/>
      <c r="KL6627" s="84"/>
      <c r="KP6627" s="84"/>
      <c r="KS6627" s="74"/>
      <c r="KT6627" s="74"/>
      <c r="KU6627" s="16"/>
      <c r="KV6627" s="72"/>
      <c r="KW6627" s="72"/>
      <c r="KX6627" s="16"/>
      <c r="KZ6627" s="16"/>
      <c r="LA6627" s="16"/>
      <c r="LB6627" s="74"/>
      <c r="LC6627" s="74"/>
    </row>
    <row r="6628" spans="8:315" x14ac:dyDescent="0.35">
      <c r="H6628" s="4"/>
      <c r="J6628" s="8"/>
      <c r="K6628" s="8"/>
      <c r="L6628" s="8"/>
      <c r="M6628" s="8"/>
      <c r="O6628" s="8"/>
      <c r="P6628" s="8"/>
      <c r="R6628" s="8"/>
      <c r="S6628" s="8"/>
      <c r="T6628" s="8"/>
      <c r="U6628" s="8"/>
      <c r="W6628" s="8">
        <f t="shared" ref="W6628:W6691" si="4595">X6628/24/3600+1</f>
        <v>265</v>
      </c>
      <c r="X6628">
        <v>22813200</v>
      </c>
      <c r="Y6628">
        <f t="shared" ref="Y6628:Y6691" si="4596">X6628/3600</f>
        <v>6337</v>
      </c>
      <c r="Z6628" s="8">
        <v>0</v>
      </c>
      <c r="AA6628" s="8">
        <v>16.899999999999999</v>
      </c>
      <c r="AB6628" s="8">
        <v>60.4</v>
      </c>
      <c r="AC6628" s="4"/>
      <c r="KL6628" s="84"/>
      <c r="KP6628" s="84"/>
      <c r="KS6628" s="74"/>
      <c r="KT6628" s="74"/>
      <c r="KU6628" s="16"/>
      <c r="KV6628" s="72"/>
      <c r="KW6628" s="72"/>
      <c r="KX6628" s="16"/>
      <c r="KZ6628" s="16"/>
      <c r="LA6628" s="16"/>
      <c r="LB6628" s="74"/>
      <c r="LC6628" s="74"/>
    </row>
    <row r="6629" spans="8:315" x14ac:dyDescent="0.35">
      <c r="H6629" s="4"/>
      <c r="J6629" s="8"/>
      <c r="K6629" s="8"/>
      <c r="L6629" s="8"/>
      <c r="M6629" s="8"/>
      <c r="O6629" s="8"/>
      <c r="P6629" s="8"/>
      <c r="R6629" s="8"/>
      <c r="S6629" s="8"/>
      <c r="T6629" s="8"/>
      <c r="U6629" s="8"/>
      <c r="W6629" s="8">
        <f t="shared" si="4595"/>
        <v>265.10000000000002</v>
      </c>
      <c r="X6629">
        <v>22816800</v>
      </c>
      <c r="Y6629">
        <f t="shared" si="4596"/>
        <v>6338</v>
      </c>
      <c r="Z6629" s="8">
        <v>0</v>
      </c>
      <c r="AA6629" s="8">
        <v>15.9</v>
      </c>
      <c r="AB6629" s="8">
        <v>66.5</v>
      </c>
      <c r="AC6629" s="4"/>
      <c r="KL6629" s="84"/>
      <c r="KP6629" s="84"/>
      <c r="KS6629" s="74"/>
      <c r="KT6629" s="74"/>
      <c r="KU6629" s="16"/>
      <c r="KV6629" s="72"/>
      <c r="KW6629" s="72"/>
      <c r="KX6629" s="16"/>
      <c r="KZ6629" s="16"/>
      <c r="LA6629" s="16"/>
      <c r="LB6629" s="74"/>
      <c r="LC6629" s="74"/>
    </row>
    <row r="6630" spans="8:315" x14ac:dyDescent="0.35">
      <c r="H6630" s="4"/>
      <c r="J6630" s="8"/>
      <c r="K6630" s="8"/>
      <c r="L6630" s="8"/>
      <c r="M6630" s="8"/>
      <c r="O6630" s="8"/>
      <c r="P6630" s="8"/>
      <c r="R6630" s="8"/>
      <c r="S6630" s="8"/>
      <c r="T6630" s="8"/>
      <c r="U6630" s="8"/>
      <c r="W6630" s="8">
        <f t="shared" si="4595"/>
        <v>265.10000000000002</v>
      </c>
      <c r="X6630">
        <v>22820400</v>
      </c>
      <c r="Y6630">
        <f t="shared" si="4596"/>
        <v>6339</v>
      </c>
      <c r="Z6630" s="8">
        <v>0</v>
      </c>
      <c r="AA6630" s="8">
        <v>15.1</v>
      </c>
      <c r="AB6630" s="8">
        <v>70.099999999999994</v>
      </c>
      <c r="AC6630" s="4"/>
      <c r="KL6630" s="84"/>
      <c r="KP6630" s="84"/>
      <c r="KS6630" s="74"/>
      <c r="KT6630" s="74"/>
      <c r="KU6630" s="16"/>
      <c r="KV6630" s="72"/>
      <c r="KW6630" s="72"/>
      <c r="KX6630" s="16"/>
      <c r="KZ6630" s="16"/>
      <c r="LA6630" s="16"/>
      <c r="LB6630" s="74"/>
      <c r="LC6630" s="74"/>
    </row>
    <row r="6631" spans="8:315" x14ac:dyDescent="0.35">
      <c r="H6631" s="4"/>
      <c r="J6631" s="8"/>
      <c r="K6631" s="8"/>
      <c r="L6631" s="8"/>
      <c r="M6631" s="8"/>
      <c r="O6631" s="8"/>
      <c r="P6631" s="8"/>
      <c r="R6631" s="8"/>
      <c r="S6631" s="8"/>
      <c r="T6631" s="8"/>
      <c r="U6631" s="8"/>
      <c r="W6631" s="8">
        <f t="shared" si="4595"/>
        <v>265.2</v>
      </c>
      <c r="X6631">
        <v>22824000</v>
      </c>
      <c r="Y6631">
        <f t="shared" si="4596"/>
        <v>6340</v>
      </c>
      <c r="Z6631" s="8">
        <v>0</v>
      </c>
      <c r="AA6631" s="8">
        <v>15.2</v>
      </c>
      <c r="AB6631" s="8">
        <v>70.900000000000006</v>
      </c>
      <c r="AC6631" s="4"/>
      <c r="KL6631" s="84"/>
      <c r="KP6631" s="84"/>
      <c r="KS6631" s="74"/>
      <c r="KT6631" s="74"/>
      <c r="KU6631" s="16"/>
      <c r="KV6631" s="72"/>
      <c r="KW6631" s="72"/>
      <c r="KX6631" s="16"/>
      <c r="KZ6631" s="16"/>
      <c r="LA6631" s="16"/>
      <c r="LB6631" s="74"/>
      <c r="LC6631" s="74"/>
    </row>
    <row r="6632" spans="8:315" x14ac:dyDescent="0.35">
      <c r="H6632" s="4"/>
      <c r="J6632" s="8"/>
      <c r="K6632" s="8"/>
      <c r="L6632" s="8"/>
      <c r="M6632" s="8"/>
      <c r="O6632" s="8"/>
      <c r="P6632" s="8"/>
      <c r="R6632" s="8"/>
      <c r="S6632" s="8"/>
      <c r="T6632" s="8"/>
      <c r="U6632" s="8"/>
      <c r="W6632" s="8">
        <f t="shared" si="4595"/>
        <v>265.2</v>
      </c>
      <c r="X6632">
        <v>22827600</v>
      </c>
      <c r="Y6632">
        <f t="shared" si="4596"/>
        <v>6341</v>
      </c>
      <c r="Z6632" s="8">
        <v>0</v>
      </c>
      <c r="AA6632" s="8">
        <v>14.1</v>
      </c>
      <c r="AB6632" s="8">
        <v>78.099999999999994</v>
      </c>
      <c r="AC6632" s="4"/>
      <c r="KL6632" s="84"/>
      <c r="KP6632" s="84"/>
      <c r="KS6632" s="74"/>
      <c r="KT6632" s="74"/>
      <c r="KU6632" s="16"/>
      <c r="KV6632" s="72"/>
      <c r="KW6632" s="72"/>
      <c r="KX6632" s="16"/>
      <c r="KZ6632" s="16"/>
      <c r="LA6632" s="16"/>
      <c r="LB6632" s="74"/>
      <c r="LC6632" s="74"/>
    </row>
    <row r="6633" spans="8:315" x14ac:dyDescent="0.35">
      <c r="H6633" s="4"/>
      <c r="J6633" s="8"/>
      <c r="K6633" s="8"/>
      <c r="L6633" s="8"/>
      <c r="M6633" s="8"/>
      <c r="O6633" s="8"/>
      <c r="P6633" s="8"/>
      <c r="R6633" s="8"/>
      <c r="S6633" s="8"/>
      <c r="T6633" s="8"/>
      <c r="U6633" s="8"/>
      <c r="W6633" s="8">
        <f t="shared" si="4595"/>
        <v>265.3</v>
      </c>
      <c r="X6633">
        <v>22831200</v>
      </c>
      <c r="Y6633">
        <f t="shared" si="4596"/>
        <v>6342</v>
      </c>
      <c r="Z6633" s="8">
        <v>1.4</v>
      </c>
      <c r="AA6633" s="8">
        <v>13</v>
      </c>
      <c r="AB6633" s="8">
        <v>74.8</v>
      </c>
      <c r="AC6633" s="4"/>
      <c r="KL6633" s="84"/>
      <c r="KP6633" s="84"/>
      <c r="KS6633" s="74"/>
      <c r="KT6633" s="74"/>
      <c r="KU6633" s="16"/>
      <c r="KV6633" s="72"/>
      <c r="KW6633" s="72"/>
      <c r="KX6633" s="16"/>
      <c r="KZ6633" s="16"/>
      <c r="LA6633" s="16"/>
      <c r="LB6633" s="74"/>
      <c r="LC6633" s="74"/>
    </row>
    <row r="6634" spans="8:315" x14ac:dyDescent="0.35">
      <c r="H6634" s="4"/>
      <c r="J6634" s="8"/>
      <c r="K6634" s="8"/>
      <c r="L6634" s="8"/>
      <c r="M6634" s="8"/>
      <c r="O6634" s="8"/>
      <c r="P6634" s="8"/>
      <c r="R6634" s="8"/>
      <c r="S6634" s="8"/>
      <c r="T6634" s="8"/>
      <c r="U6634" s="8"/>
      <c r="W6634" s="8">
        <f t="shared" si="4595"/>
        <v>265.3</v>
      </c>
      <c r="X6634">
        <v>22834800</v>
      </c>
      <c r="Y6634">
        <f t="shared" si="4596"/>
        <v>6343</v>
      </c>
      <c r="Z6634" s="8">
        <v>73.900000000000006</v>
      </c>
      <c r="AA6634" s="8">
        <v>13.2</v>
      </c>
      <c r="AB6634" s="8">
        <v>69.2</v>
      </c>
      <c r="AC6634" s="4"/>
      <c r="KL6634" s="84"/>
      <c r="KP6634" s="84"/>
      <c r="KS6634" s="74"/>
      <c r="KT6634" s="74"/>
      <c r="KU6634" s="16"/>
      <c r="KV6634" s="72"/>
      <c r="KW6634" s="72"/>
      <c r="KX6634" s="16"/>
      <c r="KZ6634" s="16"/>
      <c r="LA6634" s="16"/>
      <c r="LB6634" s="74"/>
      <c r="LC6634" s="74"/>
    </row>
    <row r="6635" spans="8:315" x14ac:dyDescent="0.35">
      <c r="H6635" s="4"/>
      <c r="J6635" s="8"/>
      <c r="K6635" s="8"/>
      <c r="L6635" s="8"/>
      <c r="M6635" s="8"/>
      <c r="O6635" s="8"/>
      <c r="P6635" s="8"/>
      <c r="R6635" s="8"/>
      <c r="S6635" s="8"/>
      <c r="T6635" s="8"/>
      <c r="U6635" s="8"/>
      <c r="W6635" s="8">
        <f t="shared" si="4595"/>
        <v>265.3</v>
      </c>
      <c r="X6635">
        <v>22838400</v>
      </c>
      <c r="Y6635">
        <f t="shared" si="4596"/>
        <v>6344</v>
      </c>
      <c r="Z6635" s="8">
        <v>245.8</v>
      </c>
      <c r="AA6635" s="8">
        <v>15.8</v>
      </c>
      <c r="AB6635" s="8">
        <v>66.599999999999994</v>
      </c>
      <c r="AC6635" s="4"/>
      <c r="KL6635" s="84"/>
      <c r="KP6635" s="84"/>
      <c r="KS6635" s="74"/>
      <c r="KT6635" s="74"/>
      <c r="KU6635" s="16"/>
      <c r="KV6635" s="72"/>
      <c r="KW6635" s="72"/>
      <c r="KX6635" s="16"/>
      <c r="KZ6635" s="16"/>
      <c r="LA6635" s="16"/>
      <c r="LB6635" s="74"/>
      <c r="LC6635" s="74"/>
    </row>
    <row r="6636" spans="8:315" x14ac:dyDescent="0.35">
      <c r="H6636" s="4"/>
      <c r="J6636" s="8"/>
      <c r="K6636" s="8"/>
      <c r="L6636" s="8"/>
      <c r="M6636" s="8"/>
      <c r="O6636" s="8"/>
      <c r="P6636" s="8"/>
      <c r="R6636" s="8"/>
      <c r="S6636" s="8"/>
      <c r="T6636" s="8"/>
      <c r="U6636" s="8"/>
      <c r="W6636" s="8">
        <f t="shared" si="4595"/>
        <v>265.39999999999998</v>
      </c>
      <c r="X6636">
        <v>22842000</v>
      </c>
      <c r="Y6636">
        <f t="shared" si="4596"/>
        <v>6345</v>
      </c>
      <c r="Z6636" s="8">
        <v>420</v>
      </c>
      <c r="AA6636" s="8">
        <v>18.2</v>
      </c>
      <c r="AB6636" s="8">
        <v>55.2</v>
      </c>
      <c r="AC6636" s="4"/>
      <c r="KL6636" s="84"/>
      <c r="KP6636" s="84"/>
      <c r="KS6636" s="74"/>
      <c r="KT6636" s="74"/>
      <c r="KU6636" s="16"/>
      <c r="KV6636" s="72"/>
      <c r="KW6636" s="72"/>
      <c r="KX6636" s="16"/>
      <c r="KZ6636" s="16"/>
      <c r="LA6636" s="16"/>
      <c r="LB6636" s="74"/>
      <c r="LC6636" s="74"/>
    </row>
    <row r="6637" spans="8:315" x14ac:dyDescent="0.35">
      <c r="H6637" s="4"/>
      <c r="J6637" s="8"/>
      <c r="K6637" s="8"/>
      <c r="L6637" s="8"/>
      <c r="M6637" s="8"/>
      <c r="O6637" s="8"/>
      <c r="P6637" s="8"/>
      <c r="R6637" s="8"/>
      <c r="S6637" s="8"/>
      <c r="T6637" s="8"/>
      <c r="U6637" s="8"/>
      <c r="W6637" s="8">
        <f t="shared" si="4595"/>
        <v>265.39999999999998</v>
      </c>
      <c r="X6637">
        <v>22845600</v>
      </c>
      <c r="Y6637">
        <f t="shared" si="4596"/>
        <v>6346</v>
      </c>
      <c r="Z6637" s="8">
        <v>526.70000000000005</v>
      </c>
      <c r="AA6637" s="8">
        <v>20</v>
      </c>
      <c r="AB6637" s="8">
        <v>53.2</v>
      </c>
      <c r="AC6637" s="4"/>
      <c r="KL6637" s="84"/>
      <c r="KP6637" s="84"/>
      <c r="KS6637" s="74"/>
      <c r="KT6637" s="74"/>
      <c r="KU6637" s="16"/>
      <c r="KV6637" s="72"/>
      <c r="KW6637" s="72"/>
      <c r="KX6637" s="16"/>
      <c r="KZ6637" s="16"/>
      <c r="LA6637" s="16"/>
      <c r="LB6637" s="74"/>
      <c r="LC6637" s="74"/>
    </row>
    <row r="6638" spans="8:315" x14ac:dyDescent="0.35">
      <c r="H6638" s="4"/>
      <c r="J6638" s="8"/>
      <c r="K6638" s="8"/>
      <c r="L6638" s="8"/>
      <c r="M6638" s="8"/>
      <c r="O6638" s="8"/>
      <c r="P6638" s="8"/>
      <c r="R6638" s="8"/>
      <c r="S6638" s="8"/>
      <c r="T6638" s="8"/>
      <c r="U6638" s="8"/>
      <c r="W6638" s="8">
        <f t="shared" si="4595"/>
        <v>265.5</v>
      </c>
      <c r="X6638">
        <v>22849200</v>
      </c>
      <c r="Y6638">
        <f t="shared" si="4596"/>
        <v>6347</v>
      </c>
      <c r="Z6638" s="8">
        <v>607.20000000000005</v>
      </c>
      <c r="AA6638" s="8">
        <v>21.4</v>
      </c>
      <c r="AB6638" s="8">
        <v>53.7</v>
      </c>
      <c r="AC6638" s="4"/>
      <c r="KL6638" s="84"/>
      <c r="KP6638" s="84"/>
      <c r="KS6638" s="74"/>
      <c r="KT6638" s="74"/>
      <c r="KU6638" s="16"/>
      <c r="KV6638" s="72"/>
      <c r="KW6638" s="72"/>
      <c r="KX6638" s="16"/>
      <c r="KZ6638" s="16"/>
      <c r="LA6638" s="16"/>
      <c r="LB6638" s="74"/>
      <c r="LC6638" s="74"/>
    </row>
    <row r="6639" spans="8:315" x14ac:dyDescent="0.35">
      <c r="H6639" s="4"/>
      <c r="J6639" s="8"/>
      <c r="K6639" s="8"/>
      <c r="L6639" s="8"/>
      <c r="M6639" s="8"/>
      <c r="O6639" s="8"/>
      <c r="P6639" s="8"/>
      <c r="R6639" s="8"/>
      <c r="S6639" s="8"/>
      <c r="T6639" s="8"/>
      <c r="U6639" s="8"/>
      <c r="W6639" s="8">
        <f t="shared" si="4595"/>
        <v>265.5</v>
      </c>
      <c r="X6639">
        <v>22852800</v>
      </c>
      <c r="Y6639">
        <f t="shared" si="4596"/>
        <v>6348</v>
      </c>
      <c r="Z6639" s="8">
        <v>719.4</v>
      </c>
      <c r="AA6639" s="8">
        <v>23.2</v>
      </c>
      <c r="AB6639" s="8">
        <v>49.1</v>
      </c>
      <c r="AC6639" s="4"/>
      <c r="KL6639" s="84"/>
      <c r="KP6639" s="84"/>
      <c r="KS6639" s="74"/>
      <c r="KT6639" s="74"/>
      <c r="KU6639" s="16"/>
      <c r="KV6639" s="72"/>
      <c r="KW6639" s="72"/>
      <c r="KX6639" s="16"/>
      <c r="KZ6639" s="16"/>
      <c r="LA6639" s="16"/>
      <c r="LB6639" s="74"/>
      <c r="LC6639" s="74"/>
    </row>
    <row r="6640" spans="8:315" x14ac:dyDescent="0.35">
      <c r="H6640" s="4"/>
      <c r="J6640" s="8"/>
      <c r="K6640" s="8"/>
      <c r="L6640" s="8"/>
      <c r="M6640" s="8"/>
      <c r="O6640" s="8"/>
      <c r="P6640" s="8"/>
      <c r="R6640" s="8"/>
      <c r="S6640" s="8"/>
      <c r="T6640" s="8"/>
      <c r="U6640" s="8"/>
      <c r="W6640" s="8">
        <f t="shared" si="4595"/>
        <v>265.5</v>
      </c>
      <c r="X6640">
        <v>22856400</v>
      </c>
      <c r="Y6640">
        <f t="shared" si="4596"/>
        <v>6349</v>
      </c>
      <c r="Z6640" s="8">
        <v>569.20000000000005</v>
      </c>
      <c r="AA6640" s="8">
        <v>24.3</v>
      </c>
      <c r="AB6640" s="8">
        <v>45.7</v>
      </c>
      <c r="AC6640" s="4"/>
      <c r="KL6640" s="84"/>
      <c r="KP6640" s="84"/>
      <c r="KS6640" s="74"/>
      <c r="KT6640" s="74"/>
      <c r="KU6640" s="16"/>
      <c r="KV6640" s="72"/>
      <c r="KW6640" s="72"/>
      <c r="KX6640" s="16"/>
      <c r="KZ6640" s="16"/>
      <c r="LA6640" s="16"/>
      <c r="LB6640" s="74"/>
      <c r="LC6640" s="74"/>
    </row>
    <row r="6641" spans="8:315" x14ac:dyDescent="0.35">
      <c r="H6641" s="4"/>
      <c r="J6641" s="8"/>
      <c r="K6641" s="8"/>
      <c r="L6641" s="8"/>
      <c r="M6641" s="8"/>
      <c r="O6641" s="8"/>
      <c r="P6641" s="8"/>
      <c r="R6641" s="8"/>
      <c r="S6641" s="8"/>
      <c r="T6641" s="8"/>
      <c r="U6641" s="8"/>
      <c r="W6641" s="8">
        <f t="shared" si="4595"/>
        <v>265.60000000000002</v>
      </c>
      <c r="X6641">
        <v>22860000</v>
      </c>
      <c r="Y6641">
        <f t="shared" si="4596"/>
        <v>6350</v>
      </c>
      <c r="Z6641" s="8">
        <v>583.29999999999995</v>
      </c>
      <c r="AA6641" s="8">
        <v>24.9</v>
      </c>
      <c r="AB6641" s="8">
        <v>41.6</v>
      </c>
      <c r="AC6641" s="4"/>
      <c r="KL6641" s="84"/>
      <c r="KP6641" s="84"/>
      <c r="KS6641" s="74"/>
      <c r="KT6641" s="74"/>
      <c r="KU6641" s="16"/>
      <c r="KV6641" s="72"/>
      <c r="KW6641" s="72"/>
      <c r="KX6641" s="16"/>
      <c r="KZ6641" s="16"/>
      <c r="LA6641" s="16"/>
      <c r="LB6641" s="74"/>
      <c r="LC6641" s="74"/>
    </row>
    <row r="6642" spans="8:315" x14ac:dyDescent="0.35">
      <c r="H6642" s="4"/>
      <c r="J6642" s="8"/>
      <c r="K6642" s="8"/>
      <c r="L6642" s="8"/>
      <c r="M6642" s="8"/>
      <c r="O6642" s="8"/>
      <c r="P6642" s="8"/>
      <c r="R6642" s="8"/>
      <c r="S6642" s="8"/>
      <c r="T6642" s="8"/>
      <c r="U6642" s="8"/>
      <c r="W6642" s="8">
        <f t="shared" si="4595"/>
        <v>265.60000000000002</v>
      </c>
      <c r="X6642">
        <v>22863600</v>
      </c>
      <c r="Y6642">
        <f t="shared" si="4596"/>
        <v>6351</v>
      </c>
      <c r="Z6642" s="8">
        <v>535.29999999999995</v>
      </c>
      <c r="AA6642" s="8">
        <v>25.8</v>
      </c>
      <c r="AB6642" s="8">
        <v>40</v>
      </c>
      <c r="AC6642" s="4"/>
      <c r="KL6642" s="84"/>
      <c r="KP6642" s="84"/>
      <c r="KS6642" s="74"/>
      <c r="KT6642" s="74"/>
      <c r="KU6642" s="16"/>
      <c r="KV6642" s="72"/>
      <c r="KW6642" s="72"/>
      <c r="KX6642" s="16"/>
      <c r="KZ6642" s="16"/>
      <c r="LA6642" s="16"/>
      <c r="LB6642" s="74"/>
      <c r="LC6642" s="74"/>
    </row>
    <row r="6643" spans="8:315" x14ac:dyDescent="0.35">
      <c r="H6643" s="4"/>
      <c r="J6643" s="8"/>
      <c r="K6643" s="8"/>
      <c r="L6643" s="8"/>
      <c r="M6643" s="8"/>
      <c r="O6643" s="8"/>
      <c r="P6643" s="8"/>
      <c r="R6643" s="8"/>
      <c r="S6643" s="8"/>
      <c r="T6643" s="8"/>
      <c r="U6643" s="8"/>
      <c r="W6643" s="8">
        <f t="shared" si="4595"/>
        <v>265.7</v>
      </c>
      <c r="X6643">
        <v>22867200</v>
      </c>
      <c r="Y6643">
        <f t="shared" si="4596"/>
        <v>6352</v>
      </c>
      <c r="Z6643" s="8">
        <v>277.5</v>
      </c>
      <c r="AA6643" s="8">
        <v>25.4</v>
      </c>
      <c r="AB6643" s="8">
        <v>43.7</v>
      </c>
      <c r="AC6643" s="4"/>
      <c r="KL6643" s="84"/>
      <c r="KP6643" s="84"/>
      <c r="KS6643" s="74"/>
      <c r="KT6643" s="74"/>
      <c r="KU6643" s="16"/>
      <c r="KV6643" s="72"/>
      <c r="KW6643" s="72"/>
      <c r="KX6643" s="16"/>
      <c r="KZ6643" s="16"/>
      <c r="LA6643" s="16"/>
      <c r="LB6643" s="74"/>
      <c r="LC6643" s="74"/>
    </row>
    <row r="6644" spans="8:315" x14ac:dyDescent="0.35">
      <c r="H6644" s="4"/>
      <c r="J6644" s="8"/>
      <c r="K6644" s="8"/>
      <c r="L6644" s="8"/>
      <c r="M6644" s="8"/>
      <c r="O6644" s="8"/>
      <c r="P6644" s="8"/>
      <c r="R6644" s="8"/>
      <c r="S6644" s="8"/>
      <c r="T6644" s="8"/>
      <c r="U6644" s="8"/>
      <c r="W6644" s="8">
        <f t="shared" si="4595"/>
        <v>265.7</v>
      </c>
      <c r="X6644">
        <v>22870800</v>
      </c>
      <c r="Y6644">
        <f t="shared" si="4596"/>
        <v>6353</v>
      </c>
      <c r="Z6644" s="8">
        <v>127.5</v>
      </c>
      <c r="AA6644" s="8">
        <v>24.7</v>
      </c>
      <c r="AB6644" s="8">
        <v>47.7</v>
      </c>
      <c r="AC6644" s="4"/>
      <c r="KL6644" s="84"/>
      <c r="KP6644" s="84"/>
      <c r="KS6644" s="74"/>
      <c r="KT6644" s="74"/>
      <c r="KU6644" s="16"/>
      <c r="KV6644" s="72"/>
      <c r="KW6644" s="72"/>
      <c r="KX6644" s="16"/>
      <c r="KZ6644" s="16"/>
      <c r="LA6644" s="16"/>
      <c r="LB6644" s="74"/>
      <c r="LC6644" s="74"/>
    </row>
    <row r="6645" spans="8:315" x14ac:dyDescent="0.35">
      <c r="H6645" s="4"/>
      <c r="J6645" s="8"/>
      <c r="K6645" s="8"/>
      <c r="L6645" s="8"/>
      <c r="M6645" s="8"/>
      <c r="O6645" s="8"/>
      <c r="P6645" s="8"/>
      <c r="R6645" s="8"/>
      <c r="S6645" s="8"/>
      <c r="T6645" s="8"/>
      <c r="U6645" s="8"/>
      <c r="W6645" s="8">
        <f t="shared" si="4595"/>
        <v>265.8</v>
      </c>
      <c r="X6645">
        <v>22874400</v>
      </c>
      <c r="Y6645">
        <f t="shared" si="4596"/>
        <v>6354</v>
      </c>
      <c r="Z6645" s="8">
        <v>29.7</v>
      </c>
      <c r="AA6645" s="8">
        <v>23.4</v>
      </c>
      <c r="AB6645" s="8">
        <v>53.1</v>
      </c>
      <c r="AC6645" s="4"/>
      <c r="KL6645" s="84"/>
      <c r="KP6645" s="84"/>
      <c r="KS6645" s="74"/>
      <c r="KT6645" s="74"/>
      <c r="KU6645" s="16"/>
      <c r="KV6645" s="72"/>
      <c r="KW6645" s="72"/>
      <c r="KX6645" s="16"/>
      <c r="KZ6645" s="16"/>
      <c r="LA6645" s="16"/>
      <c r="LB6645" s="74"/>
      <c r="LC6645" s="74"/>
    </row>
    <row r="6646" spans="8:315" x14ac:dyDescent="0.35">
      <c r="H6646" s="4"/>
      <c r="J6646" s="8"/>
      <c r="K6646" s="8"/>
      <c r="L6646" s="8"/>
      <c r="M6646" s="8"/>
      <c r="O6646" s="8"/>
      <c r="P6646" s="8"/>
      <c r="R6646" s="8"/>
      <c r="S6646" s="8"/>
      <c r="T6646" s="8"/>
      <c r="U6646" s="8"/>
      <c r="W6646" s="8">
        <f t="shared" si="4595"/>
        <v>265.8</v>
      </c>
      <c r="X6646">
        <v>22878000</v>
      </c>
      <c r="Y6646">
        <f t="shared" si="4596"/>
        <v>6355</v>
      </c>
      <c r="Z6646" s="8">
        <v>0</v>
      </c>
      <c r="AA6646" s="8">
        <v>22.4</v>
      </c>
      <c r="AB6646" s="8">
        <v>53.8</v>
      </c>
      <c r="AC6646" s="4"/>
      <c r="KL6646" s="84"/>
      <c r="KP6646" s="84"/>
      <c r="KS6646" s="74"/>
      <c r="KT6646" s="74"/>
      <c r="KU6646" s="16"/>
      <c r="KV6646" s="72"/>
      <c r="KW6646" s="72"/>
      <c r="KX6646" s="16"/>
      <c r="KZ6646" s="16"/>
      <c r="LA6646" s="16"/>
      <c r="LB6646" s="74"/>
      <c r="LC6646" s="74"/>
    </row>
    <row r="6647" spans="8:315" x14ac:dyDescent="0.35">
      <c r="H6647" s="4"/>
      <c r="J6647" s="8"/>
      <c r="K6647" s="8"/>
      <c r="L6647" s="8"/>
      <c r="M6647" s="8"/>
      <c r="O6647" s="8"/>
      <c r="P6647" s="8"/>
      <c r="R6647" s="8"/>
      <c r="S6647" s="8"/>
      <c r="T6647" s="8"/>
      <c r="U6647" s="8"/>
      <c r="W6647" s="8">
        <f t="shared" si="4595"/>
        <v>265.8</v>
      </c>
      <c r="X6647">
        <v>22881600</v>
      </c>
      <c r="Y6647">
        <f t="shared" si="4596"/>
        <v>6356</v>
      </c>
      <c r="Z6647" s="8">
        <v>0</v>
      </c>
      <c r="AA6647" s="8">
        <v>21.6</v>
      </c>
      <c r="AB6647" s="8">
        <v>56.1</v>
      </c>
      <c r="AC6647" s="4"/>
      <c r="KL6647" s="84"/>
      <c r="KP6647" s="84"/>
      <c r="KS6647" s="74"/>
      <c r="KT6647" s="74"/>
      <c r="KU6647" s="16"/>
      <c r="KV6647" s="72"/>
      <c r="KW6647" s="72"/>
      <c r="KX6647" s="16"/>
      <c r="KZ6647" s="16"/>
      <c r="LA6647" s="16"/>
      <c r="LB6647" s="74"/>
      <c r="LC6647" s="74"/>
    </row>
    <row r="6648" spans="8:315" x14ac:dyDescent="0.35">
      <c r="H6648" s="4"/>
      <c r="J6648" s="8"/>
      <c r="K6648" s="8"/>
      <c r="L6648" s="8"/>
      <c r="M6648" s="8"/>
      <c r="O6648" s="8"/>
      <c r="P6648" s="8"/>
      <c r="R6648" s="8"/>
      <c r="S6648" s="8"/>
      <c r="T6648" s="8"/>
      <c r="U6648" s="8"/>
      <c r="W6648" s="8">
        <f t="shared" si="4595"/>
        <v>265.89999999999998</v>
      </c>
      <c r="X6648">
        <v>22885200</v>
      </c>
      <c r="Y6648">
        <f t="shared" si="4596"/>
        <v>6357</v>
      </c>
      <c r="Z6648" s="8">
        <v>0</v>
      </c>
      <c r="AA6648" s="8">
        <v>21.7</v>
      </c>
      <c r="AB6648" s="8">
        <v>58.7</v>
      </c>
      <c r="AC6648" s="4"/>
      <c r="KL6648" s="84"/>
      <c r="KP6648" s="84"/>
      <c r="KS6648" s="74"/>
      <c r="KT6648" s="74"/>
      <c r="KU6648" s="16"/>
      <c r="KV6648" s="72"/>
      <c r="KW6648" s="72"/>
      <c r="KX6648" s="16"/>
      <c r="KZ6648" s="16"/>
      <c r="LA6648" s="16"/>
      <c r="LB6648" s="74"/>
      <c r="LC6648" s="74"/>
    </row>
    <row r="6649" spans="8:315" x14ac:dyDescent="0.35">
      <c r="H6649" s="4"/>
      <c r="J6649" s="8"/>
      <c r="K6649" s="8"/>
      <c r="L6649" s="8"/>
      <c r="M6649" s="8"/>
      <c r="O6649" s="8"/>
      <c r="P6649" s="8"/>
      <c r="R6649" s="8"/>
      <c r="S6649" s="8"/>
      <c r="T6649" s="8"/>
      <c r="U6649" s="8"/>
      <c r="W6649" s="8">
        <f t="shared" si="4595"/>
        <v>265.89999999999998</v>
      </c>
      <c r="X6649">
        <v>22888800</v>
      </c>
      <c r="Y6649">
        <f t="shared" si="4596"/>
        <v>6358</v>
      </c>
      <c r="Z6649" s="8">
        <v>0</v>
      </c>
      <c r="AA6649" s="8">
        <v>21.3</v>
      </c>
      <c r="AB6649" s="8">
        <v>63.1</v>
      </c>
      <c r="AC6649" s="4"/>
      <c r="KL6649" s="84"/>
      <c r="KP6649" s="84"/>
      <c r="KS6649" s="74"/>
      <c r="KT6649" s="74"/>
      <c r="KU6649" s="16"/>
      <c r="KV6649" s="72"/>
      <c r="KW6649" s="72"/>
      <c r="KX6649" s="16"/>
      <c r="KZ6649" s="16"/>
      <c r="LA6649" s="16"/>
      <c r="LB6649" s="74"/>
      <c r="LC6649" s="74"/>
    </row>
    <row r="6650" spans="8:315" x14ac:dyDescent="0.35">
      <c r="H6650" s="4"/>
      <c r="J6650" s="8"/>
      <c r="K6650" s="8"/>
      <c r="L6650" s="8"/>
      <c r="M6650" s="8"/>
      <c r="O6650" s="8"/>
      <c r="P6650" s="8"/>
      <c r="R6650" s="8"/>
      <c r="S6650" s="8"/>
      <c r="T6650" s="8"/>
      <c r="U6650" s="8"/>
      <c r="W6650" s="8">
        <f t="shared" si="4595"/>
        <v>266</v>
      </c>
      <c r="X6650">
        <v>22892400</v>
      </c>
      <c r="Y6650">
        <f t="shared" si="4596"/>
        <v>6359</v>
      </c>
      <c r="Z6650" s="8">
        <v>0</v>
      </c>
      <c r="AA6650" s="8">
        <v>20.399999999999999</v>
      </c>
      <c r="AB6650" s="8">
        <v>65.3</v>
      </c>
      <c r="AC6650" s="4"/>
      <c r="KL6650" s="84"/>
      <c r="KP6650" s="84"/>
      <c r="KS6650" s="74"/>
      <c r="KT6650" s="74"/>
      <c r="KU6650" s="16"/>
      <c r="KV6650" s="72"/>
      <c r="KW6650" s="72"/>
      <c r="KX6650" s="16"/>
      <c r="KZ6650" s="16"/>
      <c r="LA6650" s="16"/>
      <c r="LB6650" s="74"/>
      <c r="LC6650" s="74"/>
    </row>
    <row r="6651" spans="8:315" x14ac:dyDescent="0.35">
      <c r="H6651" s="4"/>
      <c r="J6651" s="8"/>
      <c r="K6651" s="8"/>
      <c r="L6651" s="8"/>
      <c r="M6651" s="8"/>
      <c r="O6651" s="8"/>
      <c r="P6651" s="8"/>
      <c r="R6651" s="8"/>
      <c r="S6651" s="8"/>
      <c r="T6651" s="8"/>
      <c r="U6651" s="8"/>
      <c r="W6651" s="8">
        <f t="shared" si="4595"/>
        <v>266</v>
      </c>
      <c r="X6651">
        <v>22896000</v>
      </c>
      <c r="Y6651">
        <f t="shared" si="4596"/>
        <v>6360</v>
      </c>
      <c r="Z6651" s="8">
        <v>0</v>
      </c>
      <c r="AA6651" s="8">
        <v>19</v>
      </c>
      <c r="AB6651" s="8">
        <v>77.900000000000006</v>
      </c>
      <c r="AC6651" s="4"/>
      <c r="KL6651" s="84"/>
      <c r="KP6651" s="84"/>
      <c r="KS6651" s="74"/>
      <c r="KT6651" s="74"/>
      <c r="KU6651" s="16"/>
      <c r="KV6651" s="72"/>
      <c r="KW6651" s="72"/>
      <c r="KX6651" s="16"/>
      <c r="KZ6651" s="16"/>
      <c r="LA6651" s="16"/>
      <c r="LB6651" s="74"/>
      <c r="LC6651" s="74"/>
    </row>
    <row r="6652" spans="8:315" x14ac:dyDescent="0.35">
      <c r="H6652" s="4"/>
      <c r="J6652" s="8"/>
      <c r="K6652" s="8"/>
      <c r="L6652" s="8"/>
      <c r="M6652" s="8"/>
      <c r="O6652" s="8"/>
      <c r="P6652" s="8"/>
      <c r="R6652" s="8"/>
      <c r="S6652" s="8"/>
      <c r="T6652" s="8"/>
      <c r="U6652" s="8"/>
      <c r="W6652" s="8">
        <f t="shared" si="4595"/>
        <v>266</v>
      </c>
      <c r="X6652">
        <v>22899600</v>
      </c>
      <c r="Y6652">
        <f t="shared" si="4596"/>
        <v>6361</v>
      </c>
      <c r="Z6652" s="8">
        <v>0</v>
      </c>
      <c r="AA6652" s="8">
        <v>18</v>
      </c>
      <c r="AB6652" s="8">
        <v>77.5</v>
      </c>
      <c r="AC6652" s="4"/>
      <c r="KL6652" s="84"/>
      <c r="KP6652" s="84"/>
      <c r="KS6652" s="74"/>
      <c r="KT6652" s="74"/>
      <c r="KU6652" s="16"/>
      <c r="KV6652" s="72"/>
      <c r="KW6652" s="72"/>
      <c r="KX6652" s="16"/>
      <c r="KZ6652" s="16"/>
      <c r="LA6652" s="16"/>
      <c r="LB6652" s="74"/>
      <c r="LC6652" s="74"/>
    </row>
    <row r="6653" spans="8:315" x14ac:dyDescent="0.35">
      <c r="H6653" s="4"/>
      <c r="J6653" s="8"/>
      <c r="K6653" s="8"/>
      <c r="L6653" s="8"/>
      <c r="M6653" s="8"/>
      <c r="O6653" s="8"/>
      <c r="P6653" s="8"/>
      <c r="R6653" s="8"/>
      <c r="S6653" s="8"/>
      <c r="T6653" s="8"/>
      <c r="U6653" s="8"/>
      <c r="W6653" s="8">
        <f t="shared" si="4595"/>
        <v>266.10000000000002</v>
      </c>
      <c r="X6653">
        <v>22903200</v>
      </c>
      <c r="Y6653">
        <f t="shared" si="4596"/>
        <v>6362</v>
      </c>
      <c r="Z6653" s="8">
        <v>0</v>
      </c>
      <c r="AA6653" s="8">
        <v>17.8</v>
      </c>
      <c r="AB6653" s="8">
        <v>76.8</v>
      </c>
      <c r="AC6653" s="4"/>
      <c r="KL6653" s="84"/>
      <c r="KP6653" s="84"/>
      <c r="KS6653" s="74"/>
      <c r="KT6653" s="74"/>
      <c r="KU6653" s="16"/>
      <c r="KV6653" s="72"/>
      <c r="KW6653" s="72"/>
      <c r="KX6653" s="16"/>
      <c r="KZ6653" s="16"/>
      <c r="LA6653" s="16"/>
      <c r="LB6653" s="74"/>
      <c r="LC6653" s="74"/>
    </row>
    <row r="6654" spans="8:315" x14ac:dyDescent="0.35">
      <c r="H6654" s="4"/>
      <c r="J6654" s="8"/>
      <c r="K6654" s="8"/>
      <c r="L6654" s="8"/>
      <c r="M6654" s="8"/>
      <c r="O6654" s="8"/>
      <c r="P6654" s="8"/>
      <c r="R6654" s="8"/>
      <c r="S6654" s="8"/>
      <c r="T6654" s="8"/>
      <c r="U6654" s="8"/>
      <c r="W6654" s="8">
        <f t="shared" si="4595"/>
        <v>266.10000000000002</v>
      </c>
      <c r="X6654">
        <v>22906800</v>
      </c>
      <c r="Y6654">
        <f t="shared" si="4596"/>
        <v>6363</v>
      </c>
      <c r="Z6654" s="8">
        <v>0</v>
      </c>
      <c r="AA6654" s="8">
        <v>17.399999999999999</v>
      </c>
      <c r="AB6654" s="8">
        <v>82</v>
      </c>
      <c r="AC6654" s="4"/>
      <c r="KL6654" s="84"/>
      <c r="KP6654" s="84"/>
      <c r="KS6654" s="74"/>
      <c r="KT6654" s="74"/>
      <c r="KU6654" s="16"/>
      <c r="KV6654" s="72"/>
      <c r="KW6654" s="72"/>
      <c r="KX6654" s="16"/>
      <c r="KZ6654" s="16"/>
      <c r="LA6654" s="16"/>
      <c r="LB6654" s="74"/>
      <c r="LC6654" s="74"/>
    </row>
    <row r="6655" spans="8:315" x14ac:dyDescent="0.35">
      <c r="H6655" s="4"/>
      <c r="J6655" s="8"/>
      <c r="K6655" s="8"/>
      <c r="L6655" s="8"/>
      <c r="M6655" s="8"/>
      <c r="O6655" s="8"/>
      <c r="P6655" s="8"/>
      <c r="R6655" s="8"/>
      <c r="S6655" s="8"/>
      <c r="T6655" s="8"/>
      <c r="U6655" s="8"/>
      <c r="W6655" s="8">
        <f t="shared" si="4595"/>
        <v>266.2</v>
      </c>
      <c r="X6655">
        <v>22910400</v>
      </c>
      <c r="Y6655">
        <f t="shared" si="4596"/>
        <v>6364</v>
      </c>
      <c r="Z6655" s="8">
        <v>0</v>
      </c>
      <c r="AA6655" s="8">
        <v>17.3</v>
      </c>
      <c r="AB6655" s="8">
        <v>83.1</v>
      </c>
      <c r="AC6655" s="4"/>
      <c r="KL6655" s="84"/>
      <c r="KP6655" s="84"/>
      <c r="KS6655" s="74"/>
      <c r="KT6655" s="74"/>
      <c r="KU6655" s="16"/>
      <c r="KV6655" s="72"/>
      <c r="KW6655" s="72"/>
      <c r="KX6655" s="16"/>
      <c r="KZ6655" s="16"/>
      <c r="LA6655" s="16"/>
      <c r="LB6655" s="74"/>
      <c r="LC6655" s="74"/>
    </row>
    <row r="6656" spans="8:315" x14ac:dyDescent="0.35">
      <c r="H6656" s="4"/>
      <c r="J6656" s="8"/>
      <c r="K6656" s="8"/>
      <c r="L6656" s="8"/>
      <c r="M6656" s="8"/>
      <c r="O6656" s="8"/>
      <c r="P6656" s="8"/>
      <c r="R6656" s="8"/>
      <c r="S6656" s="8"/>
      <c r="T6656" s="8"/>
      <c r="U6656" s="8"/>
      <c r="W6656" s="8">
        <f t="shared" si="4595"/>
        <v>266.2</v>
      </c>
      <c r="X6656">
        <v>22914000</v>
      </c>
      <c r="Y6656">
        <f t="shared" si="4596"/>
        <v>6365</v>
      </c>
      <c r="Z6656" s="8">
        <v>0</v>
      </c>
      <c r="AA6656" s="8">
        <v>17.100000000000001</v>
      </c>
      <c r="AB6656" s="8">
        <v>86.2</v>
      </c>
      <c r="AC6656" s="4"/>
      <c r="KL6656" s="84"/>
      <c r="KP6656" s="84"/>
      <c r="KS6656" s="74"/>
      <c r="KT6656" s="74"/>
      <c r="KU6656" s="16"/>
      <c r="KV6656" s="72"/>
      <c r="KW6656" s="72"/>
      <c r="KX6656" s="16"/>
      <c r="KZ6656" s="16"/>
      <c r="LA6656" s="16"/>
      <c r="LB6656" s="74"/>
      <c r="LC6656" s="74"/>
    </row>
    <row r="6657" spans="8:315" x14ac:dyDescent="0.35">
      <c r="H6657" s="4"/>
      <c r="J6657" s="8"/>
      <c r="K6657" s="8"/>
      <c r="L6657" s="8"/>
      <c r="M6657" s="8"/>
      <c r="O6657" s="8"/>
      <c r="P6657" s="8"/>
      <c r="R6657" s="8"/>
      <c r="S6657" s="8"/>
      <c r="T6657" s="8"/>
      <c r="U6657" s="8"/>
      <c r="W6657" s="8">
        <f t="shared" si="4595"/>
        <v>266.3</v>
      </c>
      <c r="X6657">
        <v>22917600</v>
      </c>
      <c r="Y6657">
        <f t="shared" si="4596"/>
        <v>6366</v>
      </c>
      <c r="Z6657" s="8">
        <v>1.7</v>
      </c>
      <c r="AA6657" s="8">
        <v>15.9</v>
      </c>
      <c r="AB6657" s="8">
        <v>90.5</v>
      </c>
      <c r="AC6657" s="4"/>
      <c r="KL6657" s="84"/>
      <c r="KP6657" s="84"/>
      <c r="KS6657" s="74"/>
      <c r="KT6657" s="74"/>
      <c r="KU6657" s="16"/>
      <c r="KV6657" s="72"/>
      <c r="KW6657" s="72"/>
      <c r="KX6657" s="16"/>
      <c r="KZ6657" s="16"/>
      <c r="LA6657" s="16"/>
      <c r="LB6657" s="74"/>
      <c r="LC6657" s="74"/>
    </row>
    <row r="6658" spans="8:315" x14ac:dyDescent="0.35">
      <c r="H6658" s="4"/>
      <c r="J6658" s="8"/>
      <c r="K6658" s="8"/>
      <c r="L6658" s="8"/>
      <c r="M6658" s="8"/>
      <c r="O6658" s="8"/>
      <c r="P6658" s="8"/>
      <c r="R6658" s="8"/>
      <c r="S6658" s="8"/>
      <c r="T6658" s="8"/>
      <c r="U6658" s="8"/>
      <c r="W6658" s="8">
        <f t="shared" si="4595"/>
        <v>266.3</v>
      </c>
      <c r="X6658">
        <v>22921200</v>
      </c>
      <c r="Y6658">
        <f t="shared" si="4596"/>
        <v>6367</v>
      </c>
      <c r="Z6658" s="8">
        <v>54.4</v>
      </c>
      <c r="AA6658" s="8">
        <v>16.399999999999999</v>
      </c>
      <c r="AB6658" s="8">
        <v>83.4</v>
      </c>
      <c r="AC6658" s="4"/>
      <c r="KL6658" s="84"/>
      <c r="KP6658" s="84"/>
      <c r="KS6658" s="74"/>
      <c r="KT6658" s="74"/>
      <c r="KU6658" s="16"/>
      <c r="KV6658" s="72"/>
      <c r="KW6658" s="72"/>
      <c r="KX6658" s="16"/>
      <c r="KZ6658" s="16"/>
      <c r="LA6658" s="16"/>
      <c r="LB6658" s="74"/>
      <c r="LC6658" s="74"/>
    </row>
    <row r="6659" spans="8:315" x14ac:dyDescent="0.35">
      <c r="H6659" s="4"/>
      <c r="J6659" s="8"/>
      <c r="K6659" s="8"/>
      <c r="L6659" s="8"/>
      <c r="M6659" s="8"/>
      <c r="O6659" s="8"/>
      <c r="P6659" s="8"/>
      <c r="R6659" s="8"/>
      <c r="S6659" s="8"/>
      <c r="T6659" s="8"/>
      <c r="U6659" s="8"/>
      <c r="W6659" s="8">
        <f t="shared" si="4595"/>
        <v>266.3</v>
      </c>
      <c r="X6659">
        <v>22924800</v>
      </c>
      <c r="Y6659">
        <f t="shared" si="4596"/>
        <v>6368</v>
      </c>
      <c r="Z6659" s="8">
        <v>181.7</v>
      </c>
      <c r="AA6659" s="8">
        <v>18.100000000000001</v>
      </c>
      <c r="AB6659" s="8">
        <v>69.900000000000006</v>
      </c>
      <c r="AC6659" s="4"/>
      <c r="KL6659" s="84"/>
      <c r="KP6659" s="84"/>
      <c r="KS6659" s="74"/>
      <c r="KT6659" s="74"/>
      <c r="KU6659" s="16"/>
      <c r="KV6659" s="72"/>
      <c r="KW6659" s="72"/>
      <c r="KX6659" s="16"/>
      <c r="KZ6659" s="16"/>
      <c r="LA6659" s="16"/>
      <c r="LB6659" s="74"/>
      <c r="LC6659" s="74"/>
    </row>
    <row r="6660" spans="8:315" x14ac:dyDescent="0.35">
      <c r="H6660" s="4"/>
      <c r="J6660" s="8"/>
      <c r="K6660" s="8"/>
      <c r="L6660" s="8"/>
      <c r="M6660" s="8"/>
      <c r="O6660" s="8"/>
      <c r="P6660" s="8"/>
      <c r="R6660" s="8"/>
      <c r="S6660" s="8"/>
      <c r="T6660" s="8"/>
      <c r="U6660" s="8"/>
      <c r="W6660" s="8">
        <f t="shared" si="4595"/>
        <v>266.39999999999998</v>
      </c>
      <c r="X6660">
        <v>22928400</v>
      </c>
      <c r="Y6660">
        <f t="shared" si="4596"/>
        <v>6369</v>
      </c>
      <c r="Z6660" s="8">
        <v>401.9</v>
      </c>
      <c r="AA6660" s="8">
        <v>19.3</v>
      </c>
      <c r="AB6660" s="8">
        <v>63.6</v>
      </c>
      <c r="AC6660" s="4"/>
      <c r="KL6660" s="84"/>
      <c r="KP6660" s="84"/>
      <c r="KS6660" s="74"/>
      <c r="KT6660" s="74"/>
      <c r="KU6660" s="16"/>
      <c r="KV6660" s="72"/>
      <c r="KW6660" s="72"/>
      <c r="KX6660" s="16"/>
      <c r="KZ6660" s="16"/>
      <c r="LA6660" s="16"/>
      <c r="LB6660" s="74"/>
      <c r="LC6660" s="74"/>
    </row>
    <row r="6661" spans="8:315" x14ac:dyDescent="0.35">
      <c r="H6661" s="4"/>
      <c r="J6661" s="8"/>
      <c r="K6661" s="8"/>
      <c r="L6661" s="8"/>
      <c r="M6661" s="8"/>
      <c r="O6661" s="8"/>
      <c r="P6661" s="8"/>
      <c r="R6661" s="8"/>
      <c r="S6661" s="8"/>
      <c r="T6661" s="8"/>
      <c r="U6661" s="8"/>
      <c r="W6661" s="8">
        <f t="shared" si="4595"/>
        <v>266.39999999999998</v>
      </c>
      <c r="X6661">
        <v>22932000</v>
      </c>
      <c r="Y6661">
        <f t="shared" si="4596"/>
        <v>6370</v>
      </c>
      <c r="Z6661" s="8">
        <v>500.3</v>
      </c>
      <c r="AA6661" s="8">
        <v>20.3</v>
      </c>
      <c r="AB6661" s="8">
        <v>59.5</v>
      </c>
      <c r="AC6661" s="4"/>
      <c r="KL6661" s="84"/>
      <c r="KP6661" s="84"/>
      <c r="KS6661" s="74"/>
      <c r="KT6661" s="74"/>
      <c r="KU6661" s="16"/>
      <c r="KV6661" s="72"/>
      <c r="KW6661" s="72"/>
      <c r="KX6661" s="16"/>
      <c r="KZ6661" s="16"/>
      <c r="LA6661" s="16"/>
      <c r="LB6661" s="74"/>
      <c r="LC6661" s="74"/>
    </row>
    <row r="6662" spans="8:315" x14ac:dyDescent="0.35">
      <c r="H6662" s="4"/>
      <c r="J6662" s="8"/>
      <c r="K6662" s="8"/>
      <c r="L6662" s="8"/>
      <c r="M6662" s="8"/>
      <c r="O6662" s="8"/>
      <c r="P6662" s="8"/>
      <c r="R6662" s="8"/>
      <c r="S6662" s="8"/>
      <c r="T6662" s="8"/>
      <c r="U6662" s="8"/>
      <c r="W6662" s="8">
        <f t="shared" si="4595"/>
        <v>266.5</v>
      </c>
      <c r="X6662">
        <v>22935600</v>
      </c>
      <c r="Y6662">
        <f t="shared" si="4596"/>
        <v>6371</v>
      </c>
      <c r="Z6662" s="8">
        <v>561.4</v>
      </c>
      <c r="AA6662" s="8">
        <v>21.3</v>
      </c>
      <c r="AB6662" s="8">
        <v>61.2</v>
      </c>
      <c r="AC6662" s="4"/>
      <c r="KL6662" s="84"/>
      <c r="KP6662" s="84"/>
      <c r="KS6662" s="74"/>
      <c r="KT6662" s="74"/>
      <c r="KU6662" s="16"/>
      <c r="KV6662" s="72"/>
      <c r="KW6662" s="72"/>
      <c r="KX6662" s="16"/>
      <c r="KZ6662" s="16"/>
      <c r="LA6662" s="16"/>
      <c r="LB6662" s="74"/>
      <c r="LC6662" s="74"/>
    </row>
    <row r="6663" spans="8:315" x14ac:dyDescent="0.35">
      <c r="H6663" s="4"/>
      <c r="J6663" s="8"/>
      <c r="K6663" s="8"/>
      <c r="L6663" s="8"/>
      <c r="M6663" s="8"/>
      <c r="O6663" s="8"/>
      <c r="P6663" s="8"/>
      <c r="R6663" s="8"/>
      <c r="S6663" s="8"/>
      <c r="T6663" s="8"/>
      <c r="U6663" s="8"/>
      <c r="W6663" s="8">
        <f t="shared" si="4595"/>
        <v>266.5</v>
      </c>
      <c r="X6663">
        <v>22939200</v>
      </c>
      <c r="Y6663">
        <f t="shared" si="4596"/>
        <v>6372</v>
      </c>
      <c r="Z6663" s="8">
        <v>527.5</v>
      </c>
      <c r="AA6663" s="8">
        <v>22.1</v>
      </c>
      <c r="AB6663" s="8">
        <v>62.5</v>
      </c>
      <c r="AC6663" s="4"/>
      <c r="KL6663" s="84"/>
      <c r="KP6663" s="84"/>
      <c r="KS6663" s="74"/>
      <c r="KT6663" s="74"/>
      <c r="KU6663" s="16"/>
      <c r="KV6663" s="72"/>
      <c r="KW6663" s="72"/>
      <c r="KX6663" s="16"/>
      <c r="KZ6663" s="16"/>
      <c r="LA6663" s="16"/>
      <c r="LB6663" s="74"/>
      <c r="LC6663" s="74"/>
    </row>
    <row r="6664" spans="8:315" x14ac:dyDescent="0.35">
      <c r="H6664" s="4"/>
      <c r="J6664" s="8"/>
      <c r="K6664" s="8"/>
      <c r="L6664" s="8"/>
      <c r="M6664" s="8"/>
      <c r="O6664" s="8"/>
      <c r="P6664" s="8"/>
      <c r="R6664" s="8"/>
      <c r="S6664" s="8"/>
      <c r="T6664" s="8"/>
      <c r="U6664" s="8"/>
      <c r="W6664" s="8">
        <f t="shared" si="4595"/>
        <v>266.5</v>
      </c>
      <c r="X6664">
        <v>22942800</v>
      </c>
      <c r="Y6664">
        <f t="shared" si="4596"/>
        <v>6373</v>
      </c>
      <c r="Z6664" s="8">
        <v>416.7</v>
      </c>
      <c r="AA6664" s="8">
        <v>22.6</v>
      </c>
      <c r="AB6664" s="8">
        <v>61.5</v>
      </c>
      <c r="AC6664" s="4"/>
      <c r="KL6664" s="84"/>
      <c r="KP6664" s="84"/>
      <c r="KS6664" s="74"/>
      <c r="KT6664" s="74"/>
      <c r="KU6664" s="16"/>
      <c r="KV6664" s="72"/>
      <c r="KW6664" s="72"/>
      <c r="KX6664" s="16"/>
      <c r="KZ6664" s="16"/>
      <c r="LA6664" s="16"/>
      <c r="LB6664" s="74"/>
      <c r="LC6664" s="74"/>
    </row>
    <row r="6665" spans="8:315" x14ac:dyDescent="0.35">
      <c r="H6665" s="4"/>
      <c r="J6665" s="8"/>
      <c r="K6665" s="8"/>
      <c r="L6665" s="8"/>
      <c r="M6665" s="8"/>
      <c r="O6665" s="8"/>
      <c r="P6665" s="8"/>
      <c r="R6665" s="8"/>
      <c r="S6665" s="8"/>
      <c r="T6665" s="8"/>
      <c r="U6665" s="8"/>
      <c r="W6665" s="8">
        <f t="shared" si="4595"/>
        <v>266.60000000000002</v>
      </c>
      <c r="X6665">
        <v>22946400</v>
      </c>
      <c r="Y6665">
        <f t="shared" si="4596"/>
        <v>6374</v>
      </c>
      <c r="Z6665" s="8">
        <v>343.6</v>
      </c>
      <c r="AA6665" s="8">
        <v>22.8</v>
      </c>
      <c r="AB6665" s="8">
        <v>62.2</v>
      </c>
      <c r="AC6665" s="4"/>
      <c r="KL6665" s="84"/>
      <c r="KP6665" s="84"/>
      <c r="KS6665" s="74"/>
      <c r="KT6665" s="74"/>
      <c r="KU6665" s="16"/>
      <c r="KV6665" s="72"/>
      <c r="KW6665" s="72"/>
      <c r="KX6665" s="16"/>
      <c r="KZ6665" s="16"/>
      <c r="LA6665" s="16"/>
      <c r="LB6665" s="74"/>
      <c r="LC6665" s="74"/>
    </row>
    <row r="6666" spans="8:315" x14ac:dyDescent="0.35">
      <c r="H6666" s="4"/>
      <c r="J6666" s="8"/>
      <c r="K6666" s="8"/>
      <c r="L6666" s="8"/>
      <c r="M6666" s="8"/>
      <c r="O6666" s="8"/>
      <c r="P6666" s="8"/>
      <c r="R6666" s="8"/>
      <c r="S6666" s="8"/>
      <c r="T6666" s="8"/>
      <c r="U6666" s="8"/>
      <c r="W6666" s="8">
        <f t="shared" si="4595"/>
        <v>266.60000000000002</v>
      </c>
      <c r="X6666">
        <v>22950000</v>
      </c>
      <c r="Y6666">
        <f t="shared" si="4596"/>
        <v>6375</v>
      </c>
      <c r="Z6666" s="8">
        <v>366.4</v>
      </c>
      <c r="AA6666" s="8">
        <v>21.8</v>
      </c>
      <c r="AB6666" s="8">
        <v>61.9</v>
      </c>
      <c r="AC6666" s="4"/>
      <c r="KL6666" s="84"/>
      <c r="KP6666" s="84"/>
      <c r="KS6666" s="74"/>
      <c r="KT6666" s="74"/>
      <c r="KU6666" s="16"/>
      <c r="KV6666" s="72"/>
      <c r="KW6666" s="72"/>
      <c r="KX6666" s="16"/>
      <c r="KZ6666" s="16"/>
      <c r="LA6666" s="16"/>
      <c r="LB6666" s="74"/>
      <c r="LC6666" s="74"/>
    </row>
    <row r="6667" spans="8:315" x14ac:dyDescent="0.35">
      <c r="H6667" s="4"/>
      <c r="J6667" s="8"/>
      <c r="K6667" s="8"/>
      <c r="L6667" s="8"/>
      <c r="M6667" s="8"/>
      <c r="O6667" s="8"/>
      <c r="P6667" s="8"/>
      <c r="R6667" s="8"/>
      <c r="S6667" s="8"/>
      <c r="T6667" s="8"/>
      <c r="U6667" s="8"/>
      <c r="W6667" s="8">
        <f t="shared" si="4595"/>
        <v>266.7</v>
      </c>
      <c r="X6667">
        <v>22953600</v>
      </c>
      <c r="Y6667">
        <f t="shared" si="4596"/>
        <v>6376</v>
      </c>
      <c r="Z6667" s="8">
        <v>116.7</v>
      </c>
      <c r="AA6667" s="8">
        <v>20.7</v>
      </c>
      <c r="AB6667" s="8">
        <v>64.099999999999994</v>
      </c>
      <c r="AC6667" s="4"/>
      <c r="KL6667" s="84"/>
      <c r="KP6667" s="84"/>
      <c r="KS6667" s="74"/>
      <c r="KT6667" s="74"/>
      <c r="KU6667" s="16"/>
      <c r="KV6667" s="72"/>
      <c r="KW6667" s="72"/>
      <c r="KX6667" s="16"/>
      <c r="KZ6667" s="16"/>
      <c r="LA6667" s="16"/>
      <c r="LB6667" s="74"/>
      <c r="LC6667" s="74"/>
    </row>
    <row r="6668" spans="8:315" x14ac:dyDescent="0.35">
      <c r="H6668" s="4"/>
      <c r="J6668" s="8"/>
      <c r="K6668" s="8"/>
      <c r="L6668" s="8"/>
      <c r="M6668" s="8"/>
      <c r="O6668" s="8"/>
      <c r="P6668" s="8"/>
      <c r="R6668" s="8"/>
      <c r="S6668" s="8"/>
      <c r="T6668" s="8"/>
      <c r="U6668" s="8"/>
      <c r="W6668" s="8">
        <f t="shared" si="4595"/>
        <v>266.7</v>
      </c>
      <c r="X6668">
        <v>22957200</v>
      </c>
      <c r="Y6668">
        <f t="shared" si="4596"/>
        <v>6377</v>
      </c>
      <c r="Z6668" s="8">
        <v>37.5</v>
      </c>
      <c r="AA6668" s="8">
        <v>19.100000000000001</v>
      </c>
      <c r="AB6668" s="8">
        <v>70.5</v>
      </c>
      <c r="AC6668" s="4"/>
      <c r="KL6668" s="84"/>
      <c r="KP6668" s="84"/>
      <c r="KS6668" s="74"/>
      <c r="KT6668" s="74"/>
      <c r="KU6668" s="16"/>
      <c r="KV6668" s="72"/>
      <c r="KW6668" s="72"/>
      <c r="KX6668" s="16"/>
      <c r="KZ6668" s="16"/>
      <c r="LA6668" s="16"/>
      <c r="LB6668" s="74"/>
      <c r="LC6668" s="74"/>
    </row>
    <row r="6669" spans="8:315" x14ac:dyDescent="0.35">
      <c r="H6669" s="4"/>
      <c r="J6669" s="8"/>
      <c r="K6669" s="8"/>
      <c r="L6669" s="8"/>
      <c r="M6669" s="8"/>
      <c r="O6669" s="8"/>
      <c r="P6669" s="8"/>
      <c r="R6669" s="8"/>
      <c r="S6669" s="8"/>
      <c r="T6669" s="8"/>
      <c r="U6669" s="8"/>
      <c r="W6669" s="8">
        <f t="shared" si="4595"/>
        <v>266.8</v>
      </c>
      <c r="X6669">
        <v>22960800</v>
      </c>
      <c r="Y6669">
        <f t="shared" si="4596"/>
        <v>6378</v>
      </c>
      <c r="Z6669" s="8">
        <v>8.9</v>
      </c>
      <c r="AA6669" s="8">
        <v>18.100000000000001</v>
      </c>
      <c r="AB6669" s="8">
        <v>71.900000000000006</v>
      </c>
      <c r="AC6669" s="4"/>
      <c r="KL6669" s="84"/>
      <c r="KP6669" s="84"/>
      <c r="KS6669" s="74"/>
      <c r="KT6669" s="74"/>
      <c r="KU6669" s="16"/>
      <c r="KV6669" s="72"/>
      <c r="KW6669" s="72"/>
      <c r="KX6669" s="16"/>
      <c r="KZ6669" s="16"/>
      <c r="LA6669" s="16"/>
      <c r="LB6669" s="74"/>
      <c r="LC6669" s="74"/>
    </row>
    <row r="6670" spans="8:315" x14ac:dyDescent="0.35">
      <c r="H6670" s="4"/>
      <c r="J6670" s="8"/>
      <c r="K6670" s="8"/>
      <c r="L6670" s="8"/>
      <c r="M6670" s="8"/>
      <c r="O6670" s="8"/>
      <c r="P6670" s="8"/>
      <c r="R6670" s="8"/>
      <c r="S6670" s="8"/>
      <c r="T6670" s="8"/>
      <c r="U6670" s="8"/>
      <c r="W6670" s="8">
        <f t="shared" si="4595"/>
        <v>266.8</v>
      </c>
      <c r="X6670">
        <v>22964400</v>
      </c>
      <c r="Y6670">
        <f t="shared" si="4596"/>
        <v>6379</v>
      </c>
      <c r="Z6670" s="8">
        <v>0</v>
      </c>
      <c r="AA6670" s="8">
        <v>15.9</v>
      </c>
      <c r="AB6670" s="8">
        <v>86.4</v>
      </c>
      <c r="AC6670" s="4"/>
      <c r="KL6670" s="84"/>
      <c r="KP6670" s="84"/>
      <c r="KS6670" s="74"/>
      <c r="KT6670" s="74"/>
      <c r="KU6670" s="16"/>
      <c r="KV6670" s="72"/>
      <c r="KW6670" s="72"/>
      <c r="KX6670" s="16"/>
      <c r="KZ6670" s="16"/>
      <c r="LA6670" s="16"/>
      <c r="LB6670" s="74"/>
      <c r="LC6670" s="74"/>
    </row>
    <row r="6671" spans="8:315" x14ac:dyDescent="0.35">
      <c r="H6671" s="4"/>
      <c r="J6671" s="8"/>
      <c r="K6671" s="8"/>
      <c r="L6671" s="8"/>
      <c r="M6671" s="8"/>
      <c r="O6671" s="8"/>
      <c r="P6671" s="8"/>
      <c r="R6671" s="8"/>
      <c r="S6671" s="8"/>
      <c r="T6671" s="8"/>
      <c r="U6671" s="8"/>
      <c r="W6671" s="8">
        <f t="shared" si="4595"/>
        <v>266.8</v>
      </c>
      <c r="X6671">
        <v>22968000</v>
      </c>
      <c r="Y6671">
        <f t="shared" si="4596"/>
        <v>6380</v>
      </c>
      <c r="Z6671" s="8">
        <v>0</v>
      </c>
      <c r="AA6671" s="8">
        <v>14.1</v>
      </c>
      <c r="AB6671" s="8">
        <v>87.8</v>
      </c>
      <c r="AC6671" s="4"/>
      <c r="KL6671" s="84"/>
      <c r="KP6671" s="84"/>
      <c r="KS6671" s="74"/>
      <c r="KT6671" s="74"/>
      <c r="KU6671" s="16"/>
      <c r="KV6671" s="72"/>
      <c r="KW6671" s="72"/>
      <c r="KX6671" s="16"/>
      <c r="KZ6671" s="16"/>
      <c r="LA6671" s="16"/>
      <c r="LB6671" s="74"/>
      <c r="LC6671" s="74"/>
    </row>
    <row r="6672" spans="8:315" x14ac:dyDescent="0.35">
      <c r="H6672" s="4"/>
      <c r="J6672" s="8"/>
      <c r="K6672" s="8"/>
      <c r="L6672" s="8"/>
      <c r="M6672" s="8"/>
      <c r="O6672" s="8"/>
      <c r="P6672" s="8"/>
      <c r="R6672" s="8"/>
      <c r="S6672" s="8"/>
      <c r="T6672" s="8"/>
      <c r="U6672" s="8"/>
      <c r="W6672" s="8">
        <f t="shared" si="4595"/>
        <v>266.89999999999998</v>
      </c>
      <c r="X6672">
        <v>22971600</v>
      </c>
      <c r="Y6672">
        <f t="shared" si="4596"/>
        <v>6381</v>
      </c>
      <c r="Z6672" s="8">
        <v>0</v>
      </c>
      <c r="AA6672" s="8">
        <v>13.6</v>
      </c>
      <c r="AB6672" s="8">
        <v>88.8</v>
      </c>
      <c r="AC6672" s="4"/>
      <c r="KL6672" s="84"/>
      <c r="KP6672" s="84"/>
      <c r="KS6672" s="74"/>
      <c r="KT6672" s="74"/>
      <c r="KU6672" s="16"/>
      <c r="KV6672" s="72"/>
      <c r="KW6672" s="72"/>
      <c r="KX6672" s="16"/>
      <c r="KZ6672" s="16"/>
      <c r="LA6672" s="16"/>
      <c r="LB6672" s="74"/>
      <c r="LC6672" s="74"/>
    </row>
    <row r="6673" spans="8:315" x14ac:dyDescent="0.35">
      <c r="H6673" s="4"/>
      <c r="J6673" s="8"/>
      <c r="K6673" s="8"/>
      <c r="L6673" s="8"/>
      <c r="M6673" s="8"/>
      <c r="O6673" s="8"/>
      <c r="P6673" s="8"/>
      <c r="R6673" s="8"/>
      <c r="S6673" s="8"/>
      <c r="T6673" s="8"/>
      <c r="U6673" s="8"/>
      <c r="W6673" s="8">
        <f t="shared" si="4595"/>
        <v>266.89999999999998</v>
      </c>
      <c r="X6673">
        <v>22975200</v>
      </c>
      <c r="Y6673">
        <f t="shared" si="4596"/>
        <v>6382</v>
      </c>
      <c r="Z6673" s="8">
        <v>0</v>
      </c>
      <c r="AA6673" s="8">
        <v>13.3</v>
      </c>
      <c r="AB6673" s="8">
        <v>87.2</v>
      </c>
      <c r="AC6673" s="4"/>
      <c r="KL6673" s="84"/>
      <c r="KP6673" s="84"/>
      <c r="KS6673" s="74"/>
      <c r="KT6673" s="74"/>
      <c r="KU6673" s="16"/>
      <c r="KV6673" s="72"/>
      <c r="KW6673" s="72"/>
      <c r="KX6673" s="16"/>
      <c r="KZ6673" s="16"/>
      <c r="LA6673" s="16"/>
      <c r="LB6673" s="74"/>
      <c r="LC6673" s="74"/>
    </row>
    <row r="6674" spans="8:315" x14ac:dyDescent="0.35">
      <c r="H6674" s="4"/>
      <c r="J6674" s="8"/>
      <c r="K6674" s="8"/>
      <c r="L6674" s="8"/>
      <c r="M6674" s="8"/>
      <c r="O6674" s="8"/>
      <c r="P6674" s="8"/>
      <c r="R6674" s="8"/>
      <c r="S6674" s="8"/>
      <c r="T6674" s="8"/>
      <c r="U6674" s="8"/>
      <c r="W6674" s="8">
        <f t="shared" si="4595"/>
        <v>267</v>
      </c>
      <c r="X6674">
        <v>22978800</v>
      </c>
      <c r="Y6674">
        <f t="shared" si="4596"/>
        <v>6383</v>
      </c>
      <c r="Z6674" s="8">
        <v>0</v>
      </c>
      <c r="AA6674" s="8">
        <v>13.1</v>
      </c>
      <c r="AB6674" s="8">
        <v>90.3</v>
      </c>
      <c r="AC6674" s="4"/>
      <c r="KL6674" s="84"/>
      <c r="KP6674" s="84"/>
      <c r="KS6674" s="74"/>
      <c r="KT6674" s="74"/>
      <c r="KU6674" s="16"/>
      <c r="KV6674" s="72"/>
      <c r="KW6674" s="72"/>
      <c r="KX6674" s="16"/>
      <c r="KZ6674" s="16"/>
      <c r="LA6674" s="16"/>
      <c r="LB6674" s="74"/>
      <c r="LC6674" s="74"/>
    </row>
    <row r="6675" spans="8:315" x14ac:dyDescent="0.35">
      <c r="H6675" s="4"/>
      <c r="J6675" s="8"/>
      <c r="K6675" s="8"/>
      <c r="L6675" s="8"/>
      <c r="M6675" s="8"/>
      <c r="O6675" s="8"/>
      <c r="P6675" s="8"/>
      <c r="R6675" s="8"/>
      <c r="S6675" s="8"/>
      <c r="T6675" s="8"/>
      <c r="U6675" s="8"/>
      <c r="W6675" s="8">
        <f t="shared" si="4595"/>
        <v>267</v>
      </c>
      <c r="X6675">
        <v>22982400</v>
      </c>
      <c r="Y6675">
        <f t="shared" si="4596"/>
        <v>6384</v>
      </c>
      <c r="Z6675" s="8">
        <v>0</v>
      </c>
      <c r="AA6675" s="8">
        <v>13.1</v>
      </c>
      <c r="AB6675" s="8">
        <v>89.5</v>
      </c>
      <c r="AC6675" s="4"/>
      <c r="KL6675" s="84"/>
      <c r="KP6675" s="84"/>
      <c r="KS6675" s="74"/>
      <c r="KT6675" s="74"/>
      <c r="KU6675" s="16"/>
      <c r="KV6675" s="72"/>
      <c r="KW6675" s="72"/>
      <c r="KX6675" s="16"/>
      <c r="KZ6675" s="16"/>
      <c r="LA6675" s="16"/>
      <c r="LB6675" s="74"/>
      <c r="LC6675" s="74"/>
    </row>
    <row r="6676" spans="8:315" x14ac:dyDescent="0.35">
      <c r="H6676" s="4"/>
      <c r="J6676" s="8"/>
      <c r="K6676" s="8"/>
      <c r="L6676" s="8"/>
      <c r="M6676" s="8"/>
      <c r="O6676" s="8"/>
      <c r="P6676" s="8"/>
      <c r="R6676" s="8"/>
      <c r="S6676" s="8"/>
      <c r="T6676" s="8"/>
      <c r="U6676" s="8"/>
      <c r="W6676" s="8">
        <f t="shared" si="4595"/>
        <v>267</v>
      </c>
      <c r="X6676">
        <v>22986000</v>
      </c>
      <c r="Y6676">
        <f t="shared" si="4596"/>
        <v>6385</v>
      </c>
      <c r="Z6676" s="8">
        <v>0</v>
      </c>
      <c r="AA6676" s="8">
        <v>13.2</v>
      </c>
      <c r="AB6676" s="8">
        <v>89.7</v>
      </c>
      <c r="AC6676" s="4"/>
      <c r="KL6676" s="84"/>
      <c r="KP6676" s="84"/>
      <c r="KS6676" s="74"/>
      <c r="KT6676" s="74"/>
      <c r="KU6676" s="16"/>
      <c r="KV6676" s="72"/>
      <c r="KW6676" s="72"/>
      <c r="KX6676" s="16"/>
      <c r="KZ6676" s="16"/>
      <c r="LA6676" s="16"/>
      <c r="LB6676" s="74"/>
      <c r="LC6676" s="74"/>
    </row>
    <row r="6677" spans="8:315" x14ac:dyDescent="0.35">
      <c r="H6677" s="4"/>
      <c r="J6677" s="8"/>
      <c r="K6677" s="8"/>
      <c r="L6677" s="8"/>
      <c r="M6677" s="8"/>
      <c r="O6677" s="8"/>
      <c r="P6677" s="8"/>
      <c r="R6677" s="8"/>
      <c r="S6677" s="8"/>
      <c r="T6677" s="8"/>
      <c r="U6677" s="8"/>
      <c r="W6677" s="8">
        <f t="shared" si="4595"/>
        <v>267.10000000000002</v>
      </c>
      <c r="X6677">
        <v>22989600</v>
      </c>
      <c r="Y6677">
        <f t="shared" si="4596"/>
        <v>6386</v>
      </c>
      <c r="Z6677" s="8">
        <v>0</v>
      </c>
      <c r="AA6677" s="8">
        <v>12.9</v>
      </c>
      <c r="AB6677" s="8">
        <v>91.5</v>
      </c>
      <c r="AC6677" s="4"/>
      <c r="KL6677" s="84"/>
      <c r="KP6677" s="84"/>
      <c r="KS6677" s="74"/>
      <c r="KT6677" s="74"/>
      <c r="KU6677" s="16"/>
      <c r="KV6677" s="72"/>
      <c r="KW6677" s="72"/>
      <c r="KX6677" s="16"/>
      <c r="KZ6677" s="16"/>
      <c r="LA6677" s="16"/>
      <c r="LB6677" s="74"/>
      <c r="LC6677" s="74"/>
    </row>
    <row r="6678" spans="8:315" x14ac:dyDescent="0.35">
      <c r="H6678" s="4"/>
      <c r="J6678" s="8"/>
      <c r="K6678" s="8"/>
      <c r="L6678" s="8"/>
      <c r="M6678" s="8"/>
      <c r="O6678" s="8"/>
      <c r="P6678" s="8"/>
      <c r="R6678" s="8"/>
      <c r="S6678" s="8"/>
      <c r="T6678" s="8"/>
      <c r="U6678" s="8"/>
      <c r="W6678" s="8">
        <f t="shared" si="4595"/>
        <v>267.10000000000002</v>
      </c>
      <c r="X6678">
        <v>22993200</v>
      </c>
      <c r="Y6678">
        <f t="shared" si="4596"/>
        <v>6387</v>
      </c>
      <c r="Z6678" s="8">
        <v>0</v>
      </c>
      <c r="AA6678" s="8">
        <v>12.4</v>
      </c>
      <c r="AB6678" s="8">
        <v>91.8</v>
      </c>
      <c r="AC6678" s="4"/>
      <c r="KL6678" s="84"/>
      <c r="KP6678" s="84"/>
      <c r="KS6678" s="74"/>
      <c r="KT6678" s="74"/>
      <c r="KU6678" s="16"/>
      <c r="KV6678" s="72"/>
      <c r="KW6678" s="72"/>
      <c r="KX6678" s="16"/>
      <c r="KZ6678" s="16"/>
      <c r="LA6678" s="16"/>
      <c r="LB6678" s="74"/>
      <c r="LC6678" s="74"/>
    </row>
    <row r="6679" spans="8:315" x14ac:dyDescent="0.35">
      <c r="H6679" s="4"/>
      <c r="J6679" s="8"/>
      <c r="K6679" s="8"/>
      <c r="L6679" s="8"/>
      <c r="M6679" s="8"/>
      <c r="O6679" s="8"/>
      <c r="P6679" s="8"/>
      <c r="R6679" s="8"/>
      <c r="S6679" s="8"/>
      <c r="T6679" s="8"/>
      <c r="U6679" s="8"/>
      <c r="W6679" s="8">
        <f t="shared" si="4595"/>
        <v>267.2</v>
      </c>
      <c r="X6679">
        <v>22996800</v>
      </c>
      <c r="Y6679">
        <f t="shared" si="4596"/>
        <v>6388</v>
      </c>
      <c r="Z6679" s="8">
        <v>0</v>
      </c>
      <c r="AA6679" s="8">
        <v>12.6</v>
      </c>
      <c r="AB6679" s="8">
        <v>88.4</v>
      </c>
      <c r="AC6679" s="4"/>
      <c r="KL6679" s="84"/>
      <c r="KP6679" s="84"/>
      <c r="KS6679" s="74"/>
      <c r="KT6679" s="74"/>
      <c r="KU6679" s="16"/>
      <c r="KV6679" s="72"/>
      <c r="KW6679" s="72"/>
      <c r="KX6679" s="16"/>
      <c r="KZ6679" s="16"/>
      <c r="LA6679" s="16"/>
      <c r="LB6679" s="74"/>
      <c r="LC6679" s="74"/>
    </row>
    <row r="6680" spans="8:315" x14ac:dyDescent="0.35">
      <c r="H6680" s="4"/>
      <c r="J6680" s="8"/>
      <c r="K6680" s="8"/>
      <c r="L6680" s="8"/>
      <c r="M6680" s="8"/>
      <c r="O6680" s="8"/>
      <c r="P6680" s="8"/>
      <c r="R6680" s="8"/>
      <c r="S6680" s="8"/>
      <c r="T6680" s="8"/>
      <c r="U6680" s="8"/>
      <c r="W6680" s="8">
        <f t="shared" si="4595"/>
        <v>267.2</v>
      </c>
      <c r="X6680">
        <v>23000400</v>
      </c>
      <c r="Y6680">
        <f t="shared" si="4596"/>
        <v>6389</v>
      </c>
      <c r="Z6680" s="8">
        <v>0</v>
      </c>
      <c r="AA6680" s="8">
        <v>12.3</v>
      </c>
      <c r="AB6680" s="8">
        <v>87.4</v>
      </c>
      <c r="AC6680" s="4"/>
      <c r="KL6680" s="84"/>
      <c r="KP6680" s="84"/>
      <c r="KS6680" s="74"/>
      <c r="KT6680" s="74"/>
      <c r="KU6680" s="16"/>
      <c r="KV6680" s="72"/>
      <c r="KW6680" s="72"/>
      <c r="KX6680" s="16"/>
      <c r="KZ6680" s="16"/>
      <c r="LA6680" s="16"/>
      <c r="LB6680" s="74"/>
      <c r="LC6680" s="74"/>
    </row>
    <row r="6681" spans="8:315" x14ac:dyDescent="0.35">
      <c r="H6681" s="4"/>
      <c r="J6681" s="8"/>
      <c r="K6681" s="8"/>
      <c r="L6681" s="8"/>
      <c r="M6681" s="8"/>
      <c r="O6681" s="8"/>
      <c r="P6681" s="8"/>
      <c r="R6681" s="8"/>
      <c r="S6681" s="8"/>
      <c r="T6681" s="8"/>
      <c r="U6681" s="8"/>
      <c r="W6681" s="8">
        <f t="shared" si="4595"/>
        <v>267.3</v>
      </c>
      <c r="X6681">
        <v>23004000</v>
      </c>
      <c r="Y6681">
        <f t="shared" si="4596"/>
        <v>6390</v>
      </c>
      <c r="Z6681" s="8">
        <v>0</v>
      </c>
      <c r="AA6681" s="8">
        <v>12</v>
      </c>
      <c r="AB6681" s="8">
        <v>86.9</v>
      </c>
      <c r="AC6681" s="4"/>
      <c r="KL6681" s="84"/>
      <c r="KP6681" s="84"/>
      <c r="KS6681" s="74"/>
      <c r="KT6681" s="74"/>
      <c r="KU6681" s="16"/>
      <c r="KV6681" s="72"/>
      <c r="KW6681" s="72"/>
      <c r="KX6681" s="16"/>
      <c r="KZ6681" s="16"/>
      <c r="LA6681" s="16"/>
      <c r="LB6681" s="74"/>
      <c r="LC6681" s="74"/>
    </row>
    <row r="6682" spans="8:315" x14ac:dyDescent="0.35">
      <c r="H6682" s="4"/>
      <c r="J6682" s="8"/>
      <c r="K6682" s="8"/>
      <c r="L6682" s="8"/>
      <c r="M6682" s="8"/>
      <c r="O6682" s="8"/>
      <c r="P6682" s="8"/>
      <c r="R6682" s="8"/>
      <c r="S6682" s="8"/>
      <c r="T6682" s="8"/>
      <c r="U6682" s="8"/>
      <c r="W6682" s="8">
        <f t="shared" si="4595"/>
        <v>267.3</v>
      </c>
      <c r="X6682">
        <v>23007600</v>
      </c>
      <c r="Y6682">
        <f t="shared" si="4596"/>
        <v>6391</v>
      </c>
      <c r="Z6682" s="8">
        <v>6.4</v>
      </c>
      <c r="AA6682" s="8">
        <v>11.6</v>
      </c>
      <c r="AB6682" s="8">
        <v>88.4</v>
      </c>
      <c r="AC6682" s="4"/>
      <c r="KL6682" s="84"/>
      <c r="KP6682" s="84"/>
      <c r="KS6682" s="74"/>
      <c r="KT6682" s="74"/>
      <c r="KU6682" s="16"/>
      <c r="KV6682" s="72"/>
      <c r="KW6682" s="72"/>
      <c r="KX6682" s="16"/>
      <c r="KZ6682" s="16"/>
      <c r="LA6682" s="16"/>
      <c r="LB6682" s="74"/>
      <c r="LC6682" s="74"/>
    </row>
    <row r="6683" spans="8:315" x14ac:dyDescent="0.35">
      <c r="H6683" s="4"/>
      <c r="J6683" s="8"/>
      <c r="K6683" s="8"/>
      <c r="L6683" s="8"/>
      <c r="M6683" s="8"/>
      <c r="O6683" s="8"/>
      <c r="P6683" s="8"/>
      <c r="R6683" s="8"/>
      <c r="S6683" s="8"/>
      <c r="T6683" s="8"/>
      <c r="U6683" s="8"/>
      <c r="W6683" s="8">
        <f t="shared" si="4595"/>
        <v>267.3</v>
      </c>
      <c r="X6683">
        <v>23011200</v>
      </c>
      <c r="Y6683">
        <f t="shared" si="4596"/>
        <v>6392</v>
      </c>
      <c r="Z6683" s="8">
        <v>41.4</v>
      </c>
      <c r="AA6683" s="8">
        <v>11.6</v>
      </c>
      <c r="AB6683" s="8">
        <v>87.6</v>
      </c>
      <c r="AC6683" s="4"/>
      <c r="KL6683" s="84"/>
      <c r="KP6683" s="84"/>
      <c r="KS6683" s="74"/>
      <c r="KT6683" s="74"/>
      <c r="KU6683" s="16"/>
      <c r="KV6683" s="72"/>
      <c r="KW6683" s="72"/>
      <c r="KX6683" s="16"/>
      <c r="KZ6683" s="16"/>
      <c r="LA6683" s="16"/>
      <c r="LB6683" s="74"/>
      <c r="LC6683" s="74"/>
    </row>
    <row r="6684" spans="8:315" x14ac:dyDescent="0.35">
      <c r="H6684" s="4"/>
      <c r="J6684" s="8"/>
      <c r="K6684" s="8"/>
      <c r="L6684" s="8"/>
      <c r="M6684" s="8"/>
      <c r="O6684" s="8"/>
      <c r="P6684" s="8"/>
      <c r="R6684" s="8"/>
      <c r="S6684" s="8"/>
      <c r="T6684" s="8"/>
      <c r="U6684" s="8"/>
      <c r="W6684" s="8">
        <f t="shared" si="4595"/>
        <v>267.39999999999998</v>
      </c>
      <c r="X6684">
        <v>23014800</v>
      </c>
      <c r="Y6684">
        <f t="shared" si="4596"/>
        <v>6393</v>
      </c>
      <c r="Z6684" s="8">
        <v>228.1</v>
      </c>
      <c r="AA6684" s="8">
        <v>12.2</v>
      </c>
      <c r="AB6684" s="8">
        <v>79.3</v>
      </c>
      <c r="AC6684" s="4"/>
      <c r="KL6684" s="84"/>
      <c r="KP6684" s="84"/>
      <c r="KS6684" s="74"/>
      <c r="KT6684" s="74"/>
      <c r="KU6684" s="16"/>
      <c r="KV6684" s="72"/>
      <c r="KW6684" s="72"/>
      <c r="KX6684" s="16"/>
      <c r="KZ6684" s="16"/>
      <c r="LA6684" s="16"/>
      <c r="LB6684" s="74"/>
      <c r="LC6684" s="74"/>
    </row>
    <row r="6685" spans="8:315" x14ac:dyDescent="0.35">
      <c r="H6685" s="4"/>
      <c r="J6685" s="8"/>
      <c r="K6685" s="8"/>
      <c r="L6685" s="8"/>
      <c r="M6685" s="8"/>
      <c r="O6685" s="8"/>
      <c r="P6685" s="8"/>
      <c r="R6685" s="8"/>
      <c r="S6685" s="8"/>
      <c r="T6685" s="8"/>
      <c r="U6685" s="8"/>
      <c r="W6685" s="8">
        <f t="shared" si="4595"/>
        <v>267.39999999999998</v>
      </c>
      <c r="X6685">
        <v>23018400</v>
      </c>
      <c r="Y6685">
        <f t="shared" si="4596"/>
        <v>6394</v>
      </c>
      <c r="Z6685" s="8">
        <v>533.1</v>
      </c>
      <c r="AA6685" s="8">
        <v>13.8</v>
      </c>
      <c r="AB6685" s="8">
        <v>68.5</v>
      </c>
      <c r="AC6685" s="4"/>
      <c r="KL6685" s="84"/>
      <c r="KP6685" s="84"/>
      <c r="KS6685" s="74"/>
      <c r="KT6685" s="74"/>
      <c r="KU6685" s="16"/>
      <c r="KV6685" s="72"/>
      <c r="KW6685" s="72"/>
      <c r="KX6685" s="16"/>
      <c r="KZ6685" s="16"/>
      <c r="LA6685" s="16"/>
      <c r="LB6685" s="74"/>
      <c r="LC6685" s="74"/>
    </row>
    <row r="6686" spans="8:315" x14ac:dyDescent="0.35">
      <c r="H6686" s="4"/>
      <c r="J6686" s="8"/>
      <c r="K6686" s="8"/>
      <c r="L6686" s="8"/>
      <c r="M6686" s="8"/>
      <c r="O6686" s="8"/>
      <c r="P6686" s="8"/>
      <c r="R6686" s="8"/>
      <c r="S6686" s="8"/>
      <c r="T6686" s="8"/>
      <c r="U6686" s="8"/>
      <c r="W6686" s="8">
        <f t="shared" si="4595"/>
        <v>267.5</v>
      </c>
      <c r="X6686">
        <v>23022000</v>
      </c>
      <c r="Y6686">
        <f t="shared" si="4596"/>
        <v>6395</v>
      </c>
      <c r="Z6686" s="8">
        <v>492.8</v>
      </c>
      <c r="AA6686" s="8">
        <v>14.8</v>
      </c>
      <c r="AB6686" s="8">
        <v>65.900000000000006</v>
      </c>
      <c r="AC6686" s="4"/>
      <c r="KL6686" s="84"/>
      <c r="KP6686" s="84"/>
      <c r="KS6686" s="74"/>
      <c r="KT6686" s="74"/>
      <c r="KU6686" s="16"/>
      <c r="KV6686" s="72"/>
      <c r="KW6686" s="72"/>
      <c r="KX6686" s="16"/>
      <c r="KZ6686" s="16"/>
      <c r="LA6686" s="16"/>
      <c r="LB6686" s="74"/>
      <c r="LC6686" s="74"/>
    </row>
    <row r="6687" spans="8:315" x14ac:dyDescent="0.35">
      <c r="H6687" s="4"/>
      <c r="J6687" s="8"/>
      <c r="K6687" s="8"/>
      <c r="L6687" s="8"/>
      <c r="M6687" s="8"/>
      <c r="O6687" s="8"/>
      <c r="P6687" s="8"/>
      <c r="R6687" s="8"/>
      <c r="S6687" s="8"/>
      <c r="T6687" s="8"/>
      <c r="U6687" s="8"/>
      <c r="W6687" s="8">
        <f t="shared" si="4595"/>
        <v>267.5</v>
      </c>
      <c r="X6687">
        <v>23025600</v>
      </c>
      <c r="Y6687">
        <f t="shared" si="4596"/>
        <v>6396</v>
      </c>
      <c r="Z6687" s="8">
        <v>533.6</v>
      </c>
      <c r="AA6687" s="8">
        <v>15.5</v>
      </c>
      <c r="AB6687" s="8">
        <v>58.5</v>
      </c>
      <c r="AC6687" s="4"/>
      <c r="KL6687" s="84"/>
      <c r="KP6687" s="84"/>
      <c r="KS6687" s="74"/>
      <c r="KT6687" s="74"/>
      <c r="KU6687" s="16"/>
      <c r="KV6687" s="72"/>
      <c r="KW6687" s="72"/>
      <c r="KX6687" s="16"/>
      <c r="KZ6687" s="16"/>
      <c r="LA6687" s="16"/>
      <c r="LB6687" s="74"/>
      <c r="LC6687" s="74"/>
    </row>
    <row r="6688" spans="8:315" x14ac:dyDescent="0.35">
      <c r="H6688" s="4"/>
      <c r="J6688" s="8"/>
      <c r="K6688" s="8"/>
      <c r="L6688" s="8"/>
      <c r="M6688" s="8"/>
      <c r="O6688" s="8"/>
      <c r="P6688" s="8"/>
      <c r="R6688" s="8"/>
      <c r="S6688" s="8"/>
      <c r="T6688" s="8"/>
      <c r="U6688" s="8"/>
      <c r="W6688" s="8">
        <f t="shared" si="4595"/>
        <v>267.5</v>
      </c>
      <c r="X6688">
        <v>23029200</v>
      </c>
      <c r="Y6688">
        <f t="shared" si="4596"/>
        <v>6397</v>
      </c>
      <c r="Z6688" s="8">
        <v>492.5</v>
      </c>
      <c r="AA6688" s="8">
        <v>16</v>
      </c>
      <c r="AB6688" s="8">
        <v>57.9</v>
      </c>
      <c r="AC6688" s="4"/>
      <c r="KL6688" s="84"/>
      <c r="KP6688" s="84"/>
      <c r="KS6688" s="74"/>
      <c r="KT6688" s="74"/>
      <c r="KU6688" s="16"/>
      <c r="KV6688" s="72"/>
      <c r="KW6688" s="72"/>
      <c r="KX6688" s="16"/>
      <c r="KZ6688" s="16"/>
      <c r="LA6688" s="16"/>
      <c r="LB6688" s="74"/>
      <c r="LC6688" s="74"/>
    </row>
    <row r="6689" spans="8:315" x14ac:dyDescent="0.35">
      <c r="H6689" s="4"/>
      <c r="J6689" s="8"/>
      <c r="K6689" s="8"/>
      <c r="L6689" s="8"/>
      <c r="M6689" s="8"/>
      <c r="O6689" s="8"/>
      <c r="P6689" s="8"/>
      <c r="R6689" s="8"/>
      <c r="S6689" s="8"/>
      <c r="T6689" s="8"/>
      <c r="U6689" s="8"/>
      <c r="W6689" s="8">
        <f t="shared" si="4595"/>
        <v>267.60000000000002</v>
      </c>
      <c r="X6689">
        <v>23032800</v>
      </c>
      <c r="Y6689">
        <f t="shared" si="4596"/>
        <v>6398</v>
      </c>
      <c r="Z6689" s="8">
        <v>426.4</v>
      </c>
      <c r="AA6689" s="8">
        <v>16.2</v>
      </c>
      <c r="AB6689" s="8">
        <v>54.9</v>
      </c>
      <c r="AC6689" s="4"/>
      <c r="KL6689" s="84"/>
      <c r="KP6689" s="84"/>
      <c r="KS6689" s="74"/>
      <c r="KT6689" s="74"/>
      <c r="KU6689" s="16"/>
      <c r="KV6689" s="72"/>
      <c r="KW6689" s="72"/>
      <c r="KX6689" s="16"/>
      <c r="KZ6689" s="16"/>
      <c r="LA6689" s="16"/>
      <c r="LB6689" s="74"/>
      <c r="LC6689" s="74"/>
    </row>
    <row r="6690" spans="8:315" x14ac:dyDescent="0.35">
      <c r="H6690" s="4"/>
      <c r="J6690" s="8"/>
      <c r="K6690" s="8"/>
      <c r="L6690" s="8"/>
      <c r="M6690" s="8"/>
      <c r="O6690" s="8"/>
      <c r="P6690" s="8"/>
      <c r="R6690" s="8"/>
      <c r="S6690" s="8"/>
      <c r="T6690" s="8"/>
      <c r="U6690" s="8"/>
      <c r="W6690" s="8">
        <f t="shared" si="4595"/>
        <v>267.60000000000002</v>
      </c>
      <c r="X6690">
        <v>23036400</v>
      </c>
      <c r="Y6690">
        <f t="shared" si="4596"/>
        <v>6399</v>
      </c>
      <c r="Z6690" s="8">
        <v>353.9</v>
      </c>
      <c r="AA6690" s="8">
        <v>16.399999999999999</v>
      </c>
      <c r="AB6690" s="8">
        <v>55.2</v>
      </c>
      <c r="AC6690" s="4"/>
      <c r="KL6690" s="84"/>
      <c r="KP6690" s="84"/>
      <c r="KS6690" s="74"/>
      <c r="KT6690" s="74"/>
      <c r="KU6690" s="16"/>
      <c r="KV6690" s="72"/>
      <c r="KW6690" s="72"/>
      <c r="KX6690" s="16"/>
      <c r="KZ6690" s="16"/>
      <c r="LA6690" s="16"/>
      <c r="LB6690" s="74"/>
      <c r="LC6690" s="74"/>
    </row>
    <row r="6691" spans="8:315" x14ac:dyDescent="0.35">
      <c r="H6691" s="4"/>
      <c r="J6691" s="8"/>
      <c r="K6691" s="8"/>
      <c r="L6691" s="8"/>
      <c r="M6691" s="8"/>
      <c r="O6691" s="8"/>
      <c r="P6691" s="8"/>
      <c r="R6691" s="8"/>
      <c r="S6691" s="8"/>
      <c r="T6691" s="8"/>
      <c r="U6691" s="8"/>
      <c r="W6691" s="8">
        <f t="shared" si="4595"/>
        <v>267.7</v>
      </c>
      <c r="X6691">
        <v>23040000</v>
      </c>
      <c r="Y6691">
        <f t="shared" si="4596"/>
        <v>6400</v>
      </c>
      <c r="Z6691" s="8">
        <v>345.3</v>
      </c>
      <c r="AA6691" s="8">
        <v>16.399999999999999</v>
      </c>
      <c r="AB6691" s="8">
        <v>50.1</v>
      </c>
      <c r="AC6691" s="4"/>
      <c r="KL6691" s="84"/>
      <c r="KP6691" s="84"/>
      <c r="KS6691" s="74"/>
      <c r="KT6691" s="74"/>
      <c r="KU6691" s="16"/>
      <c r="KV6691" s="72"/>
      <c r="KW6691" s="72"/>
      <c r="KX6691" s="16"/>
      <c r="KZ6691" s="16"/>
      <c r="LA6691" s="16"/>
      <c r="LB6691" s="74"/>
      <c r="LC6691" s="74"/>
    </row>
    <row r="6692" spans="8:315" x14ac:dyDescent="0.35">
      <c r="H6692" s="4"/>
      <c r="J6692" s="8"/>
      <c r="K6692" s="8"/>
      <c r="L6692" s="8"/>
      <c r="M6692" s="8"/>
      <c r="O6692" s="8"/>
      <c r="P6692" s="8"/>
      <c r="R6692" s="8"/>
      <c r="S6692" s="8"/>
      <c r="T6692" s="8"/>
      <c r="U6692" s="8"/>
      <c r="W6692" s="8">
        <f t="shared" ref="W6692:W6755" si="4597">X6692/24/3600+1</f>
        <v>267.7</v>
      </c>
      <c r="X6692">
        <v>23043600</v>
      </c>
      <c r="Y6692">
        <f t="shared" ref="Y6692:Y6755" si="4598">X6692/3600</f>
        <v>6401</v>
      </c>
      <c r="Z6692" s="8">
        <v>163.1</v>
      </c>
      <c r="AA6692" s="8">
        <v>16</v>
      </c>
      <c r="AB6692" s="8">
        <v>58.4</v>
      </c>
      <c r="AC6692" s="4"/>
      <c r="KL6692" s="84"/>
      <c r="KP6692" s="84"/>
      <c r="KS6692" s="74"/>
      <c r="KT6692" s="74"/>
      <c r="KU6692" s="16"/>
      <c r="KV6692" s="72"/>
      <c r="KW6692" s="72"/>
      <c r="KX6692" s="16"/>
      <c r="KZ6692" s="16"/>
      <c r="LA6692" s="16"/>
      <c r="LB6692" s="74"/>
      <c r="LC6692" s="74"/>
    </row>
    <row r="6693" spans="8:315" x14ac:dyDescent="0.35">
      <c r="H6693" s="4"/>
      <c r="J6693" s="8"/>
      <c r="K6693" s="8"/>
      <c r="L6693" s="8"/>
      <c r="M6693" s="8"/>
      <c r="O6693" s="8"/>
      <c r="P6693" s="8"/>
      <c r="R6693" s="8"/>
      <c r="S6693" s="8"/>
      <c r="T6693" s="8"/>
      <c r="U6693" s="8"/>
      <c r="W6693" s="8">
        <f t="shared" si="4597"/>
        <v>267.8</v>
      </c>
      <c r="X6693">
        <v>23047200</v>
      </c>
      <c r="Y6693">
        <f t="shared" si="4598"/>
        <v>6402</v>
      </c>
      <c r="Z6693" s="8">
        <v>17.2</v>
      </c>
      <c r="AA6693" s="8">
        <v>14.6</v>
      </c>
      <c r="AB6693" s="8">
        <v>64.5</v>
      </c>
      <c r="AC6693" s="4"/>
      <c r="KL6693" s="84"/>
      <c r="KP6693" s="84"/>
      <c r="KS6693" s="74"/>
      <c r="KT6693" s="74"/>
      <c r="KU6693" s="16"/>
      <c r="KV6693" s="72"/>
      <c r="KW6693" s="72"/>
      <c r="KX6693" s="16"/>
      <c r="KZ6693" s="16"/>
      <c r="LA6693" s="16"/>
      <c r="LB6693" s="74"/>
      <c r="LC6693" s="74"/>
    </row>
    <row r="6694" spans="8:315" x14ac:dyDescent="0.35">
      <c r="H6694" s="4"/>
      <c r="J6694" s="8"/>
      <c r="K6694" s="8"/>
      <c r="L6694" s="8"/>
      <c r="M6694" s="8"/>
      <c r="O6694" s="8"/>
      <c r="P6694" s="8"/>
      <c r="R6694" s="8"/>
      <c r="S6694" s="8"/>
      <c r="T6694" s="8"/>
      <c r="U6694" s="8"/>
      <c r="W6694" s="8">
        <f t="shared" si="4597"/>
        <v>267.8</v>
      </c>
      <c r="X6694">
        <v>23050800</v>
      </c>
      <c r="Y6694">
        <f t="shared" si="4598"/>
        <v>6403</v>
      </c>
      <c r="Z6694" s="8">
        <v>0</v>
      </c>
      <c r="AA6694" s="8">
        <v>13.4</v>
      </c>
      <c r="AB6694" s="8">
        <v>69.8</v>
      </c>
      <c r="AC6694" s="4"/>
      <c r="KL6694" s="84"/>
      <c r="KP6694" s="84"/>
      <c r="KS6694" s="74"/>
      <c r="KT6694" s="74"/>
      <c r="KU6694" s="16"/>
      <c r="KV6694" s="72"/>
      <c r="KW6694" s="72"/>
      <c r="KX6694" s="16"/>
      <c r="KZ6694" s="16"/>
      <c r="LA6694" s="16"/>
      <c r="LB6694" s="74"/>
      <c r="LC6694" s="74"/>
    </row>
    <row r="6695" spans="8:315" x14ac:dyDescent="0.35">
      <c r="H6695" s="4"/>
      <c r="J6695" s="8"/>
      <c r="K6695" s="8"/>
      <c r="L6695" s="8"/>
      <c r="M6695" s="8"/>
      <c r="O6695" s="8"/>
      <c r="P6695" s="8"/>
      <c r="R6695" s="8"/>
      <c r="S6695" s="8"/>
      <c r="T6695" s="8"/>
      <c r="U6695" s="8"/>
      <c r="W6695" s="8">
        <f t="shared" si="4597"/>
        <v>267.8</v>
      </c>
      <c r="X6695">
        <v>23054400</v>
      </c>
      <c r="Y6695">
        <f t="shared" si="4598"/>
        <v>6404</v>
      </c>
      <c r="Z6695" s="8">
        <v>0</v>
      </c>
      <c r="AA6695" s="8">
        <v>12.4</v>
      </c>
      <c r="AB6695" s="8">
        <v>72.2</v>
      </c>
      <c r="AC6695" s="4"/>
      <c r="KL6695" s="84"/>
      <c r="KP6695" s="84"/>
      <c r="KS6695" s="74"/>
      <c r="KT6695" s="74"/>
      <c r="KU6695" s="16"/>
      <c r="KV6695" s="72"/>
      <c r="KW6695" s="72"/>
      <c r="KX6695" s="16"/>
      <c r="KZ6695" s="16"/>
      <c r="LA6695" s="16"/>
      <c r="LB6695" s="74"/>
      <c r="LC6695" s="74"/>
    </row>
    <row r="6696" spans="8:315" x14ac:dyDescent="0.35">
      <c r="H6696" s="4"/>
      <c r="J6696" s="8"/>
      <c r="K6696" s="8"/>
      <c r="L6696" s="8"/>
      <c r="M6696" s="8"/>
      <c r="O6696" s="8"/>
      <c r="P6696" s="8"/>
      <c r="R6696" s="8"/>
      <c r="S6696" s="8"/>
      <c r="T6696" s="8"/>
      <c r="U6696" s="8"/>
      <c r="W6696" s="8">
        <f t="shared" si="4597"/>
        <v>267.89999999999998</v>
      </c>
      <c r="X6696">
        <v>23058000</v>
      </c>
      <c r="Y6696">
        <f t="shared" si="4598"/>
        <v>6405</v>
      </c>
      <c r="Z6696" s="8">
        <v>0</v>
      </c>
      <c r="AA6696" s="8">
        <v>11.5</v>
      </c>
      <c r="AB6696" s="8">
        <v>74.900000000000006</v>
      </c>
      <c r="AC6696" s="4"/>
      <c r="KL6696" s="84"/>
      <c r="KP6696" s="84"/>
      <c r="KS6696" s="74"/>
      <c r="KT6696" s="74"/>
      <c r="KU6696" s="16"/>
      <c r="KV6696" s="72"/>
      <c r="KW6696" s="72"/>
      <c r="KX6696" s="16"/>
      <c r="KZ6696" s="16"/>
      <c r="LA6696" s="16"/>
      <c r="LB6696" s="74"/>
      <c r="LC6696" s="74"/>
    </row>
    <row r="6697" spans="8:315" x14ac:dyDescent="0.35">
      <c r="H6697" s="4"/>
      <c r="J6697" s="8"/>
      <c r="K6697" s="8"/>
      <c r="L6697" s="8"/>
      <c r="M6697" s="8"/>
      <c r="O6697" s="8"/>
      <c r="P6697" s="8"/>
      <c r="R6697" s="8"/>
      <c r="S6697" s="8"/>
      <c r="T6697" s="8"/>
      <c r="U6697" s="8"/>
      <c r="W6697" s="8">
        <f t="shared" si="4597"/>
        <v>267.89999999999998</v>
      </c>
      <c r="X6697">
        <v>23061600</v>
      </c>
      <c r="Y6697">
        <f t="shared" si="4598"/>
        <v>6406</v>
      </c>
      <c r="Z6697" s="8">
        <v>0</v>
      </c>
      <c r="AA6697" s="8">
        <v>10.8</v>
      </c>
      <c r="AB6697" s="8">
        <v>76.599999999999994</v>
      </c>
      <c r="AC6697" s="4"/>
      <c r="KL6697" s="84"/>
      <c r="KP6697" s="84"/>
      <c r="KS6697" s="74"/>
      <c r="KT6697" s="74"/>
      <c r="KU6697" s="16"/>
      <c r="KV6697" s="72"/>
      <c r="KW6697" s="72"/>
      <c r="KX6697" s="16"/>
      <c r="KZ6697" s="16"/>
      <c r="LA6697" s="16"/>
      <c r="LB6697" s="74"/>
      <c r="LC6697" s="74"/>
    </row>
    <row r="6698" spans="8:315" x14ac:dyDescent="0.35">
      <c r="H6698" s="4"/>
      <c r="J6698" s="8"/>
      <c r="K6698" s="8"/>
      <c r="L6698" s="8"/>
      <c r="M6698" s="8"/>
      <c r="O6698" s="8"/>
      <c r="P6698" s="8"/>
      <c r="R6698" s="8"/>
      <c r="S6698" s="8"/>
      <c r="T6698" s="8"/>
      <c r="U6698" s="8"/>
      <c r="W6698" s="8">
        <f t="shared" si="4597"/>
        <v>268</v>
      </c>
      <c r="X6698">
        <v>23065200</v>
      </c>
      <c r="Y6698">
        <f t="shared" si="4598"/>
        <v>6407</v>
      </c>
      <c r="Z6698" s="8">
        <v>0</v>
      </c>
      <c r="AA6698" s="8">
        <v>9.6999999999999993</v>
      </c>
      <c r="AB6698" s="8">
        <v>83.1</v>
      </c>
      <c r="AC6698" s="4"/>
      <c r="KL6698" s="84"/>
      <c r="KP6698" s="84"/>
      <c r="KS6698" s="74"/>
      <c r="KT6698" s="74"/>
      <c r="KU6698" s="16"/>
      <c r="KV6698" s="72"/>
      <c r="KW6698" s="72"/>
      <c r="KX6698" s="16"/>
      <c r="KZ6698" s="16"/>
      <c r="LA6698" s="16"/>
      <c r="LB6698" s="74"/>
      <c r="LC6698" s="74"/>
    </row>
    <row r="6699" spans="8:315" x14ac:dyDescent="0.35">
      <c r="H6699" s="4"/>
      <c r="J6699" s="8"/>
      <c r="K6699" s="8"/>
      <c r="L6699" s="8"/>
      <c r="M6699" s="8"/>
      <c r="O6699" s="8"/>
      <c r="P6699" s="8"/>
      <c r="R6699" s="8"/>
      <c r="S6699" s="8"/>
      <c r="T6699" s="8"/>
      <c r="U6699" s="8"/>
      <c r="W6699" s="8">
        <f t="shared" si="4597"/>
        <v>268</v>
      </c>
      <c r="X6699">
        <v>23068800</v>
      </c>
      <c r="Y6699">
        <f t="shared" si="4598"/>
        <v>6408</v>
      </c>
      <c r="Z6699" s="8">
        <v>0</v>
      </c>
      <c r="AA6699" s="8">
        <v>7.8</v>
      </c>
      <c r="AB6699" s="8">
        <v>90.9</v>
      </c>
      <c r="AC6699" s="4"/>
      <c r="KL6699" s="84"/>
      <c r="KP6699" s="84"/>
      <c r="KS6699" s="74"/>
      <c r="KT6699" s="74"/>
      <c r="KU6699" s="16"/>
      <c r="KV6699" s="72"/>
      <c r="KW6699" s="72"/>
      <c r="KX6699" s="16"/>
      <c r="KZ6699" s="16"/>
      <c r="LA6699" s="16"/>
      <c r="LB6699" s="74"/>
      <c r="LC6699" s="74"/>
    </row>
    <row r="6700" spans="8:315" x14ac:dyDescent="0.35">
      <c r="H6700" s="4"/>
      <c r="J6700" s="8"/>
      <c r="K6700" s="8"/>
      <c r="L6700" s="8"/>
      <c r="M6700" s="8"/>
      <c r="O6700" s="8"/>
      <c r="P6700" s="8"/>
      <c r="R6700" s="8"/>
      <c r="S6700" s="8"/>
      <c r="T6700" s="8"/>
      <c r="U6700" s="8"/>
      <c r="W6700" s="8">
        <f t="shared" si="4597"/>
        <v>268</v>
      </c>
      <c r="X6700">
        <v>23072400</v>
      </c>
      <c r="Y6700">
        <f t="shared" si="4598"/>
        <v>6409</v>
      </c>
      <c r="Z6700" s="8">
        <v>0</v>
      </c>
      <c r="AA6700" s="8">
        <v>7.4</v>
      </c>
      <c r="AB6700" s="8">
        <v>88.3</v>
      </c>
      <c r="AC6700" s="4"/>
      <c r="KL6700" s="84"/>
      <c r="KP6700" s="84"/>
      <c r="KS6700" s="74"/>
      <c r="KT6700" s="74"/>
      <c r="KU6700" s="16"/>
      <c r="KV6700" s="72"/>
      <c r="KW6700" s="72"/>
      <c r="KX6700" s="16"/>
      <c r="KZ6700" s="16"/>
      <c r="LA6700" s="16"/>
      <c r="LB6700" s="74"/>
      <c r="LC6700" s="74"/>
    </row>
    <row r="6701" spans="8:315" x14ac:dyDescent="0.35">
      <c r="H6701" s="4"/>
      <c r="J6701" s="8"/>
      <c r="K6701" s="8"/>
      <c r="L6701" s="8"/>
      <c r="M6701" s="8"/>
      <c r="O6701" s="8"/>
      <c r="P6701" s="8"/>
      <c r="R6701" s="8"/>
      <c r="S6701" s="8"/>
      <c r="T6701" s="8"/>
      <c r="U6701" s="8"/>
      <c r="W6701" s="8">
        <f t="shared" si="4597"/>
        <v>268.10000000000002</v>
      </c>
      <c r="X6701">
        <v>23076000</v>
      </c>
      <c r="Y6701">
        <f t="shared" si="4598"/>
        <v>6410</v>
      </c>
      <c r="Z6701" s="8">
        <v>0</v>
      </c>
      <c r="AA6701" s="8">
        <v>7.9</v>
      </c>
      <c r="AB6701" s="8">
        <v>85.2</v>
      </c>
      <c r="AC6701" s="4"/>
      <c r="KL6701" s="84"/>
      <c r="KP6701" s="84"/>
      <c r="KS6701" s="74"/>
      <c r="KT6701" s="74"/>
      <c r="KU6701" s="16"/>
      <c r="KV6701" s="72"/>
      <c r="KW6701" s="72"/>
      <c r="KX6701" s="16"/>
      <c r="KZ6701" s="16"/>
      <c r="LA6701" s="16"/>
      <c r="LB6701" s="74"/>
      <c r="LC6701" s="74"/>
    </row>
    <row r="6702" spans="8:315" x14ac:dyDescent="0.35">
      <c r="H6702" s="4"/>
      <c r="J6702" s="8"/>
      <c r="K6702" s="8"/>
      <c r="L6702" s="8"/>
      <c r="M6702" s="8"/>
      <c r="O6702" s="8"/>
      <c r="P6702" s="8"/>
      <c r="R6702" s="8"/>
      <c r="S6702" s="8"/>
      <c r="T6702" s="8"/>
      <c r="U6702" s="8"/>
      <c r="W6702" s="8">
        <f t="shared" si="4597"/>
        <v>268.10000000000002</v>
      </c>
      <c r="X6702">
        <v>23079600</v>
      </c>
      <c r="Y6702">
        <f t="shared" si="4598"/>
        <v>6411</v>
      </c>
      <c r="Z6702" s="8">
        <v>0</v>
      </c>
      <c r="AA6702" s="8">
        <v>8</v>
      </c>
      <c r="AB6702" s="8">
        <v>86.5</v>
      </c>
      <c r="AC6702" s="4"/>
      <c r="KL6702" s="84"/>
      <c r="KP6702" s="84"/>
      <c r="KS6702" s="74"/>
      <c r="KT6702" s="74"/>
      <c r="KU6702" s="16"/>
      <c r="KV6702" s="72"/>
      <c r="KW6702" s="72"/>
      <c r="KX6702" s="16"/>
      <c r="KZ6702" s="16"/>
      <c r="LA6702" s="16"/>
      <c r="LB6702" s="74"/>
      <c r="LC6702" s="74"/>
    </row>
    <row r="6703" spans="8:315" x14ac:dyDescent="0.35">
      <c r="H6703" s="4"/>
      <c r="J6703" s="8"/>
      <c r="K6703" s="8"/>
      <c r="L6703" s="8"/>
      <c r="M6703" s="8"/>
      <c r="O6703" s="8"/>
      <c r="P6703" s="8"/>
      <c r="R6703" s="8"/>
      <c r="S6703" s="8"/>
      <c r="T6703" s="8"/>
      <c r="U6703" s="8"/>
      <c r="W6703" s="8">
        <f t="shared" si="4597"/>
        <v>268.2</v>
      </c>
      <c r="X6703">
        <v>23083200</v>
      </c>
      <c r="Y6703">
        <f t="shared" si="4598"/>
        <v>6412</v>
      </c>
      <c r="Z6703" s="8">
        <v>0</v>
      </c>
      <c r="AA6703" s="8">
        <v>6.8</v>
      </c>
      <c r="AB6703" s="8">
        <v>91.1</v>
      </c>
      <c r="AC6703" s="4"/>
      <c r="KL6703" s="84"/>
      <c r="KP6703" s="84"/>
      <c r="KS6703" s="74"/>
      <c r="KT6703" s="74"/>
      <c r="KU6703" s="16"/>
      <c r="KV6703" s="72"/>
      <c r="KW6703" s="72"/>
      <c r="KX6703" s="16"/>
      <c r="KZ6703" s="16"/>
      <c r="LA6703" s="16"/>
      <c r="LB6703" s="74"/>
      <c r="LC6703" s="74"/>
    </row>
    <row r="6704" spans="8:315" x14ac:dyDescent="0.35">
      <c r="H6704" s="4"/>
      <c r="J6704" s="8"/>
      <c r="K6704" s="8"/>
      <c r="L6704" s="8"/>
      <c r="M6704" s="8"/>
      <c r="O6704" s="8"/>
      <c r="P6704" s="8"/>
      <c r="R6704" s="8"/>
      <c r="S6704" s="8"/>
      <c r="T6704" s="8"/>
      <c r="U6704" s="8"/>
      <c r="W6704" s="8">
        <f t="shared" si="4597"/>
        <v>268.2</v>
      </c>
      <c r="X6704">
        <v>23086800</v>
      </c>
      <c r="Y6704">
        <f t="shared" si="4598"/>
        <v>6413</v>
      </c>
      <c r="Z6704" s="8">
        <v>0</v>
      </c>
      <c r="AA6704" s="8">
        <v>5.8</v>
      </c>
      <c r="AB6704" s="8">
        <v>93.6</v>
      </c>
      <c r="AC6704" s="4"/>
      <c r="KL6704" s="84"/>
      <c r="KP6704" s="84"/>
      <c r="KS6704" s="74"/>
      <c r="KT6704" s="74"/>
      <c r="KU6704" s="16"/>
      <c r="KV6704" s="72"/>
      <c r="KW6704" s="72"/>
      <c r="KX6704" s="16"/>
      <c r="KZ6704" s="16"/>
      <c r="LA6704" s="16"/>
      <c r="LB6704" s="74"/>
      <c r="LC6704" s="74"/>
    </row>
    <row r="6705" spans="8:315" x14ac:dyDescent="0.35">
      <c r="H6705" s="4"/>
      <c r="J6705" s="8"/>
      <c r="K6705" s="8"/>
      <c r="L6705" s="8"/>
      <c r="M6705" s="8"/>
      <c r="O6705" s="8"/>
      <c r="P6705" s="8"/>
      <c r="R6705" s="8"/>
      <c r="S6705" s="8"/>
      <c r="T6705" s="8"/>
      <c r="U6705" s="8"/>
      <c r="W6705" s="8">
        <f t="shared" si="4597"/>
        <v>268.3</v>
      </c>
      <c r="X6705">
        <v>23090400</v>
      </c>
      <c r="Y6705">
        <f t="shared" si="4598"/>
        <v>6414</v>
      </c>
      <c r="Z6705" s="8">
        <v>0.8</v>
      </c>
      <c r="AA6705" s="8">
        <v>5.5</v>
      </c>
      <c r="AB6705" s="8">
        <v>92.3</v>
      </c>
      <c r="AC6705" s="4"/>
      <c r="KL6705" s="84"/>
      <c r="KP6705" s="84"/>
      <c r="KS6705" s="74"/>
      <c r="KT6705" s="74"/>
      <c r="KU6705" s="16"/>
      <c r="KV6705" s="72"/>
      <c r="KW6705" s="72"/>
      <c r="KX6705" s="16"/>
      <c r="KZ6705" s="16"/>
      <c r="LA6705" s="16"/>
      <c r="LB6705" s="74"/>
      <c r="LC6705" s="74"/>
    </row>
    <row r="6706" spans="8:315" x14ac:dyDescent="0.35">
      <c r="H6706" s="4"/>
      <c r="J6706" s="8"/>
      <c r="K6706" s="8"/>
      <c r="L6706" s="8"/>
      <c r="M6706" s="8"/>
      <c r="O6706" s="8"/>
      <c r="P6706" s="8"/>
      <c r="R6706" s="8"/>
      <c r="S6706" s="8"/>
      <c r="T6706" s="8"/>
      <c r="U6706" s="8"/>
      <c r="W6706" s="8">
        <f t="shared" si="4597"/>
        <v>268.3</v>
      </c>
      <c r="X6706">
        <v>23094000</v>
      </c>
      <c r="Y6706">
        <f t="shared" si="4598"/>
        <v>6415</v>
      </c>
      <c r="Z6706" s="8">
        <v>68.599999999999994</v>
      </c>
      <c r="AA6706" s="8">
        <v>6.2</v>
      </c>
      <c r="AB6706" s="8">
        <v>88</v>
      </c>
      <c r="AC6706" s="4"/>
      <c r="KL6706" s="84"/>
      <c r="KP6706" s="84"/>
      <c r="KS6706" s="74"/>
      <c r="KT6706" s="74"/>
      <c r="KU6706" s="16"/>
      <c r="KV6706" s="72"/>
      <c r="KW6706" s="72"/>
      <c r="KX6706" s="16"/>
      <c r="KZ6706" s="16"/>
      <c r="LA6706" s="16"/>
      <c r="LB6706" s="74"/>
      <c r="LC6706" s="74"/>
    </row>
    <row r="6707" spans="8:315" x14ac:dyDescent="0.35">
      <c r="H6707" s="4"/>
      <c r="J6707" s="8"/>
      <c r="K6707" s="8"/>
      <c r="L6707" s="8"/>
      <c r="M6707" s="8"/>
      <c r="O6707" s="8"/>
      <c r="P6707" s="8"/>
      <c r="R6707" s="8"/>
      <c r="S6707" s="8"/>
      <c r="T6707" s="8"/>
      <c r="U6707" s="8"/>
      <c r="W6707" s="8">
        <f t="shared" si="4597"/>
        <v>268.3</v>
      </c>
      <c r="X6707">
        <v>23097600</v>
      </c>
      <c r="Y6707">
        <f t="shared" si="4598"/>
        <v>6416</v>
      </c>
      <c r="Z6707" s="8">
        <v>244.2</v>
      </c>
      <c r="AA6707" s="8">
        <v>9.1999999999999993</v>
      </c>
      <c r="AB6707" s="8">
        <v>82.3</v>
      </c>
      <c r="AC6707" s="4"/>
      <c r="KL6707" s="84"/>
      <c r="KP6707" s="84"/>
      <c r="KS6707" s="74"/>
      <c r="KT6707" s="74"/>
      <c r="KU6707" s="16"/>
      <c r="KV6707" s="72"/>
      <c r="KW6707" s="72"/>
      <c r="KX6707" s="16"/>
      <c r="KZ6707" s="16"/>
      <c r="LA6707" s="16"/>
      <c r="LB6707" s="74"/>
      <c r="LC6707" s="74"/>
    </row>
    <row r="6708" spans="8:315" x14ac:dyDescent="0.35">
      <c r="H6708" s="4"/>
      <c r="J6708" s="8"/>
      <c r="K6708" s="8"/>
      <c r="L6708" s="8"/>
      <c r="M6708" s="8"/>
      <c r="O6708" s="8"/>
      <c r="P6708" s="8"/>
      <c r="R6708" s="8"/>
      <c r="S6708" s="8"/>
      <c r="T6708" s="8"/>
      <c r="U6708" s="8"/>
      <c r="W6708" s="8">
        <f t="shared" si="4597"/>
        <v>268.39999999999998</v>
      </c>
      <c r="X6708">
        <v>23101200</v>
      </c>
      <c r="Y6708">
        <f t="shared" si="4598"/>
        <v>6417</v>
      </c>
      <c r="Z6708" s="8">
        <v>421.9</v>
      </c>
      <c r="AA6708" s="8">
        <v>11.2</v>
      </c>
      <c r="AB6708" s="8">
        <v>77.8</v>
      </c>
      <c r="AC6708" s="4"/>
      <c r="KL6708" s="84"/>
      <c r="KP6708" s="84"/>
      <c r="KS6708" s="74"/>
      <c r="KT6708" s="74"/>
      <c r="KU6708" s="16"/>
      <c r="KV6708" s="72"/>
      <c r="KW6708" s="72"/>
      <c r="KX6708" s="16"/>
      <c r="KZ6708" s="16"/>
      <c r="LA6708" s="16"/>
      <c r="LB6708" s="74"/>
      <c r="LC6708" s="74"/>
    </row>
    <row r="6709" spans="8:315" x14ac:dyDescent="0.35">
      <c r="H6709" s="4"/>
      <c r="J6709" s="8"/>
      <c r="K6709" s="8"/>
      <c r="L6709" s="8"/>
      <c r="M6709" s="8"/>
      <c r="O6709" s="8"/>
      <c r="P6709" s="8"/>
      <c r="R6709" s="8"/>
      <c r="S6709" s="8"/>
      <c r="T6709" s="8"/>
      <c r="U6709" s="8"/>
      <c r="W6709" s="8">
        <f t="shared" si="4597"/>
        <v>268.39999999999998</v>
      </c>
      <c r="X6709">
        <v>23104800</v>
      </c>
      <c r="Y6709">
        <f t="shared" si="4598"/>
        <v>6418</v>
      </c>
      <c r="Z6709" s="8">
        <v>570.79999999999995</v>
      </c>
      <c r="AA6709" s="8">
        <v>13</v>
      </c>
      <c r="AB6709" s="8">
        <v>62.4</v>
      </c>
      <c r="AC6709" s="4"/>
      <c r="KL6709" s="84"/>
      <c r="KP6709" s="84"/>
      <c r="KS6709" s="74"/>
      <c r="KT6709" s="74"/>
      <c r="KU6709" s="16"/>
      <c r="KV6709" s="72"/>
      <c r="KW6709" s="72"/>
      <c r="KX6709" s="16"/>
      <c r="KZ6709" s="16"/>
      <c r="LA6709" s="16"/>
      <c r="LB6709" s="74"/>
      <c r="LC6709" s="74"/>
    </row>
    <row r="6710" spans="8:315" x14ac:dyDescent="0.35">
      <c r="H6710" s="4"/>
      <c r="J6710" s="8"/>
      <c r="K6710" s="8"/>
      <c r="L6710" s="8"/>
      <c r="M6710" s="8"/>
      <c r="O6710" s="8"/>
      <c r="P6710" s="8"/>
      <c r="R6710" s="8"/>
      <c r="S6710" s="8"/>
      <c r="T6710" s="8"/>
      <c r="U6710" s="8"/>
      <c r="W6710" s="8">
        <f t="shared" si="4597"/>
        <v>268.5</v>
      </c>
      <c r="X6710">
        <v>23108400</v>
      </c>
      <c r="Y6710">
        <f t="shared" si="4598"/>
        <v>6419</v>
      </c>
      <c r="Z6710" s="8">
        <v>696.4</v>
      </c>
      <c r="AA6710" s="8">
        <v>14.8</v>
      </c>
      <c r="AB6710" s="8">
        <v>55.2</v>
      </c>
      <c r="AC6710" s="4"/>
      <c r="KL6710" s="84"/>
      <c r="KP6710" s="84"/>
      <c r="KS6710" s="74"/>
      <c r="KT6710" s="74"/>
      <c r="KU6710" s="16"/>
      <c r="KV6710" s="72"/>
      <c r="KW6710" s="72"/>
      <c r="KX6710" s="16"/>
      <c r="KZ6710" s="16"/>
      <c r="LA6710" s="16"/>
      <c r="LB6710" s="74"/>
      <c r="LC6710" s="74"/>
    </row>
    <row r="6711" spans="8:315" x14ac:dyDescent="0.35">
      <c r="H6711" s="4"/>
      <c r="J6711" s="8"/>
      <c r="K6711" s="8"/>
      <c r="L6711" s="8"/>
      <c r="M6711" s="8"/>
      <c r="O6711" s="8"/>
      <c r="P6711" s="8"/>
      <c r="R6711" s="8"/>
      <c r="S6711" s="8"/>
      <c r="T6711" s="8"/>
      <c r="U6711" s="8"/>
      <c r="W6711" s="8">
        <f t="shared" si="4597"/>
        <v>268.5</v>
      </c>
      <c r="X6711">
        <v>23112000</v>
      </c>
      <c r="Y6711">
        <f t="shared" si="4598"/>
        <v>6420</v>
      </c>
      <c r="Z6711" s="8">
        <v>446.9</v>
      </c>
      <c r="AA6711" s="8">
        <v>15.3</v>
      </c>
      <c r="AB6711" s="8">
        <v>50.1</v>
      </c>
      <c r="AC6711" s="4"/>
      <c r="KL6711" s="84"/>
      <c r="KP6711" s="84"/>
      <c r="KS6711" s="74"/>
      <c r="KT6711" s="74"/>
      <c r="KU6711" s="16"/>
      <c r="KV6711" s="72"/>
      <c r="KW6711" s="72"/>
      <c r="KX6711" s="16"/>
      <c r="KZ6711" s="16"/>
      <c r="LA6711" s="16"/>
      <c r="LB6711" s="74"/>
      <c r="LC6711" s="74"/>
    </row>
    <row r="6712" spans="8:315" x14ac:dyDescent="0.35">
      <c r="H6712" s="4"/>
      <c r="J6712" s="8"/>
      <c r="K6712" s="8"/>
      <c r="L6712" s="8"/>
      <c r="M6712" s="8"/>
      <c r="O6712" s="8"/>
      <c r="P6712" s="8"/>
      <c r="R6712" s="8"/>
      <c r="S6712" s="8"/>
      <c r="T6712" s="8"/>
      <c r="U6712" s="8"/>
      <c r="W6712" s="8">
        <f t="shared" si="4597"/>
        <v>268.5</v>
      </c>
      <c r="X6712">
        <v>23115600</v>
      </c>
      <c r="Y6712">
        <f t="shared" si="4598"/>
        <v>6421</v>
      </c>
      <c r="Z6712" s="8">
        <v>450.3</v>
      </c>
      <c r="AA6712" s="8">
        <v>15.5</v>
      </c>
      <c r="AB6712" s="8">
        <v>45.6</v>
      </c>
      <c r="AC6712" s="4"/>
      <c r="KL6712" s="84"/>
      <c r="KP6712" s="84"/>
      <c r="KS6712" s="74"/>
      <c r="KT6712" s="74"/>
      <c r="KU6712" s="16"/>
      <c r="KV6712" s="72"/>
      <c r="KW6712" s="72"/>
      <c r="KX6712" s="16"/>
      <c r="KZ6712" s="16"/>
      <c r="LA6712" s="16"/>
      <c r="LB6712" s="74"/>
      <c r="LC6712" s="74"/>
    </row>
    <row r="6713" spans="8:315" x14ac:dyDescent="0.35">
      <c r="H6713" s="4"/>
      <c r="J6713" s="8"/>
      <c r="K6713" s="8"/>
      <c r="L6713" s="8"/>
      <c r="M6713" s="8"/>
      <c r="O6713" s="8"/>
      <c r="P6713" s="8"/>
      <c r="R6713" s="8"/>
      <c r="S6713" s="8"/>
      <c r="T6713" s="8"/>
      <c r="U6713" s="8"/>
      <c r="W6713" s="8">
        <f t="shared" si="4597"/>
        <v>268.60000000000002</v>
      </c>
      <c r="X6713">
        <v>23119200</v>
      </c>
      <c r="Y6713">
        <f t="shared" si="4598"/>
        <v>6422</v>
      </c>
      <c r="Z6713" s="8">
        <v>621.1</v>
      </c>
      <c r="AA6713" s="8">
        <v>16.600000000000001</v>
      </c>
      <c r="AB6713" s="8">
        <v>43.2</v>
      </c>
      <c r="AC6713" s="4"/>
      <c r="KL6713" s="84"/>
      <c r="KP6713" s="84"/>
      <c r="KS6713" s="74"/>
      <c r="KT6713" s="74"/>
      <c r="KU6713" s="16"/>
      <c r="KV6713" s="72"/>
      <c r="KW6713" s="72"/>
      <c r="KX6713" s="16"/>
      <c r="KZ6713" s="16"/>
      <c r="LA6713" s="16"/>
      <c r="LB6713" s="74"/>
      <c r="LC6713" s="74"/>
    </row>
    <row r="6714" spans="8:315" x14ac:dyDescent="0.35">
      <c r="H6714" s="4"/>
      <c r="J6714" s="8"/>
      <c r="K6714" s="8"/>
      <c r="L6714" s="8"/>
      <c r="M6714" s="8"/>
      <c r="O6714" s="8"/>
      <c r="P6714" s="8"/>
      <c r="R6714" s="8"/>
      <c r="S6714" s="8"/>
      <c r="T6714" s="8"/>
      <c r="U6714" s="8"/>
      <c r="W6714" s="8">
        <f t="shared" si="4597"/>
        <v>268.60000000000002</v>
      </c>
      <c r="X6714">
        <v>23122800</v>
      </c>
      <c r="Y6714">
        <f t="shared" si="4598"/>
        <v>6423</v>
      </c>
      <c r="Z6714" s="8">
        <v>540.79999999999995</v>
      </c>
      <c r="AA6714" s="8">
        <v>16.5</v>
      </c>
      <c r="AB6714" s="8">
        <v>41</v>
      </c>
      <c r="AC6714" s="4"/>
      <c r="KL6714" s="84"/>
      <c r="KP6714" s="84"/>
      <c r="KS6714" s="74"/>
      <c r="KT6714" s="74"/>
      <c r="KU6714" s="16"/>
      <c r="KV6714" s="72"/>
      <c r="KW6714" s="72"/>
      <c r="KX6714" s="16"/>
      <c r="KZ6714" s="16"/>
      <c r="LA6714" s="16"/>
      <c r="LB6714" s="74"/>
      <c r="LC6714" s="74"/>
    </row>
    <row r="6715" spans="8:315" x14ac:dyDescent="0.35">
      <c r="H6715" s="4"/>
      <c r="J6715" s="8"/>
      <c r="K6715" s="8"/>
      <c r="L6715" s="8"/>
      <c r="M6715" s="8"/>
      <c r="O6715" s="8"/>
      <c r="P6715" s="8"/>
      <c r="R6715" s="8"/>
      <c r="S6715" s="8"/>
      <c r="T6715" s="8"/>
      <c r="U6715" s="8"/>
      <c r="W6715" s="8">
        <f t="shared" si="4597"/>
        <v>268.7</v>
      </c>
      <c r="X6715">
        <v>23126400</v>
      </c>
      <c r="Y6715">
        <f t="shared" si="4598"/>
        <v>6424</v>
      </c>
      <c r="Z6715" s="8">
        <v>368.3</v>
      </c>
      <c r="AA6715" s="8">
        <v>16.3</v>
      </c>
      <c r="AB6715" s="8">
        <v>39.700000000000003</v>
      </c>
      <c r="AC6715" s="4"/>
      <c r="KL6715" s="84"/>
      <c r="KP6715" s="84"/>
      <c r="KS6715" s="74"/>
      <c r="KT6715" s="74"/>
      <c r="KU6715" s="16"/>
      <c r="KV6715" s="72"/>
      <c r="KW6715" s="72"/>
      <c r="KX6715" s="16"/>
      <c r="KZ6715" s="16"/>
      <c r="LA6715" s="16"/>
      <c r="LB6715" s="74"/>
      <c r="LC6715" s="74"/>
    </row>
    <row r="6716" spans="8:315" x14ac:dyDescent="0.35">
      <c r="H6716" s="4"/>
      <c r="J6716" s="8"/>
      <c r="K6716" s="8"/>
      <c r="L6716" s="8"/>
      <c r="M6716" s="8"/>
      <c r="O6716" s="8"/>
      <c r="P6716" s="8"/>
      <c r="R6716" s="8"/>
      <c r="S6716" s="8"/>
      <c r="T6716" s="8"/>
      <c r="U6716" s="8"/>
      <c r="W6716" s="8">
        <f t="shared" si="4597"/>
        <v>268.7</v>
      </c>
      <c r="X6716">
        <v>23130000</v>
      </c>
      <c r="Y6716">
        <f t="shared" si="4598"/>
        <v>6425</v>
      </c>
      <c r="Z6716" s="8">
        <v>210</v>
      </c>
      <c r="AA6716" s="8">
        <v>15.6</v>
      </c>
      <c r="AB6716" s="8">
        <v>39.200000000000003</v>
      </c>
      <c r="AC6716" s="4"/>
      <c r="KL6716" s="84"/>
      <c r="KP6716" s="84"/>
      <c r="KS6716" s="74"/>
      <c r="KT6716" s="74"/>
      <c r="KU6716" s="16"/>
      <c r="KV6716" s="72"/>
      <c r="KW6716" s="72"/>
      <c r="KX6716" s="16"/>
      <c r="KZ6716" s="16"/>
      <c r="LA6716" s="16"/>
      <c r="LB6716" s="74"/>
      <c r="LC6716" s="74"/>
    </row>
    <row r="6717" spans="8:315" x14ac:dyDescent="0.35">
      <c r="H6717" s="4"/>
      <c r="J6717" s="8"/>
      <c r="K6717" s="8"/>
      <c r="L6717" s="8"/>
      <c r="M6717" s="8"/>
      <c r="O6717" s="8"/>
      <c r="P6717" s="8"/>
      <c r="R6717" s="8"/>
      <c r="S6717" s="8"/>
      <c r="T6717" s="8"/>
      <c r="U6717" s="8"/>
      <c r="W6717" s="8">
        <f t="shared" si="4597"/>
        <v>268.8</v>
      </c>
      <c r="X6717">
        <v>23133600</v>
      </c>
      <c r="Y6717">
        <f t="shared" si="4598"/>
        <v>6426</v>
      </c>
      <c r="Z6717" s="8">
        <v>37.5</v>
      </c>
      <c r="AA6717" s="8">
        <v>14.2</v>
      </c>
      <c r="AB6717" s="8">
        <v>44.7</v>
      </c>
      <c r="AC6717" s="4"/>
      <c r="KL6717" s="84"/>
      <c r="KP6717" s="84"/>
      <c r="KS6717" s="74"/>
      <c r="KT6717" s="74"/>
      <c r="KU6717" s="16"/>
      <c r="KV6717" s="72"/>
      <c r="KW6717" s="72"/>
      <c r="KX6717" s="16"/>
      <c r="KZ6717" s="16"/>
      <c r="LA6717" s="16"/>
      <c r="LB6717" s="74"/>
      <c r="LC6717" s="74"/>
    </row>
    <row r="6718" spans="8:315" x14ac:dyDescent="0.35">
      <c r="H6718" s="4"/>
      <c r="J6718" s="8"/>
      <c r="K6718" s="8"/>
      <c r="L6718" s="8"/>
      <c r="M6718" s="8"/>
      <c r="O6718" s="8"/>
      <c r="P6718" s="8"/>
      <c r="R6718" s="8"/>
      <c r="S6718" s="8"/>
      <c r="T6718" s="8"/>
      <c r="U6718" s="8"/>
      <c r="W6718" s="8">
        <f t="shared" si="4597"/>
        <v>268.8</v>
      </c>
      <c r="X6718">
        <v>23137200</v>
      </c>
      <c r="Y6718">
        <f t="shared" si="4598"/>
        <v>6427</v>
      </c>
      <c r="Z6718" s="8">
        <v>0</v>
      </c>
      <c r="AA6718" s="8">
        <v>12.5</v>
      </c>
      <c r="AB6718" s="8">
        <v>45.6</v>
      </c>
      <c r="AC6718" s="4"/>
      <c r="KL6718" s="84"/>
      <c r="KP6718" s="84"/>
      <c r="KS6718" s="74"/>
      <c r="KT6718" s="74"/>
      <c r="KU6718" s="16"/>
      <c r="KV6718" s="72"/>
      <c r="KW6718" s="72"/>
      <c r="KX6718" s="16"/>
      <c r="KZ6718" s="16"/>
      <c r="LA6718" s="16"/>
      <c r="LB6718" s="74"/>
      <c r="LC6718" s="74"/>
    </row>
    <row r="6719" spans="8:315" x14ac:dyDescent="0.35">
      <c r="H6719" s="4"/>
      <c r="J6719" s="8"/>
      <c r="K6719" s="8"/>
      <c r="L6719" s="8"/>
      <c r="M6719" s="8"/>
      <c r="O6719" s="8"/>
      <c r="P6719" s="8"/>
      <c r="R6719" s="8"/>
      <c r="S6719" s="8"/>
      <c r="T6719" s="8"/>
      <c r="U6719" s="8"/>
      <c r="W6719" s="8">
        <f t="shared" si="4597"/>
        <v>268.8</v>
      </c>
      <c r="X6719">
        <v>23140800</v>
      </c>
      <c r="Y6719">
        <f t="shared" si="4598"/>
        <v>6428</v>
      </c>
      <c r="Z6719" s="8">
        <v>0</v>
      </c>
      <c r="AA6719" s="8">
        <v>10.8</v>
      </c>
      <c r="AB6719" s="8">
        <v>48.8</v>
      </c>
      <c r="AC6719" s="4"/>
      <c r="KL6719" s="84"/>
      <c r="KP6719" s="84"/>
      <c r="KS6719" s="74"/>
      <c r="KT6719" s="74"/>
      <c r="KU6719" s="16"/>
      <c r="KV6719" s="72"/>
      <c r="KW6719" s="72"/>
      <c r="KX6719" s="16"/>
      <c r="KZ6719" s="16"/>
      <c r="LA6719" s="16"/>
      <c r="LB6719" s="74"/>
      <c r="LC6719" s="74"/>
    </row>
    <row r="6720" spans="8:315" x14ac:dyDescent="0.35">
      <c r="H6720" s="4"/>
      <c r="J6720" s="8"/>
      <c r="K6720" s="8"/>
      <c r="L6720" s="8"/>
      <c r="M6720" s="8"/>
      <c r="O6720" s="8"/>
      <c r="P6720" s="8"/>
      <c r="R6720" s="8"/>
      <c r="S6720" s="8"/>
      <c r="T6720" s="8"/>
      <c r="U6720" s="8"/>
      <c r="W6720" s="8">
        <f t="shared" si="4597"/>
        <v>268.89999999999998</v>
      </c>
      <c r="X6720">
        <v>23144400</v>
      </c>
      <c r="Y6720">
        <f t="shared" si="4598"/>
        <v>6429</v>
      </c>
      <c r="Z6720" s="8">
        <v>0</v>
      </c>
      <c r="AA6720" s="8">
        <v>9.9</v>
      </c>
      <c r="AB6720" s="8">
        <v>58.2</v>
      </c>
      <c r="AC6720" s="4"/>
      <c r="KL6720" s="84"/>
      <c r="KP6720" s="84"/>
      <c r="KS6720" s="74"/>
      <c r="KT6720" s="74"/>
      <c r="KU6720" s="16"/>
      <c r="KV6720" s="72"/>
      <c r="KW6720" s="72"/>
      <c r="KX6720" s="16"/>
      <c r="KZ6720" s="16"/>
      <c r="LA6720" s="16"/>
      <c r="LB6720" s="74"/>
      <c r="LC6720" s="74"/>
    </row>
    <row r="6721" spans="8:315" x14ac:dyDescent="0.35">
      <c r="H6721" s="4"/>
      <c r="J6721" s="8"/>
      <c r="K6721" s="8"/>
      <c r="L6721" s="8"/>
      <c r="M6721" s="8"/>
      <c r="O6721" s="8"/>
      <c r="P6721" s="8"/>
      <c r="R6721" s="8"/>
      <c r="S6721" s="8"/>
      <c r="T6721" s="8"/>
      <c r="U6721" s="8"/>
      <c r="W6721" s="8">
        <f t="shared" si="4597"/>
        <v>268.89999999999998</v>
      </c>
      <c r="X6721">
        <v>23148000</v>
      </c>
      <c r="Y6721">
        <f t="shared" si="4598"/>
        <v>6430</v>
      </c>
      <c r="Z6721" s="8">
        <v>0</v>
      </c>
      <c r="AA6721" s="8">
        <v>8.8000000000000007</v>
      </c>
      <c r="AB6721" s="8">
        <v>65.099999999999994</v>
      </c>
      <c r="AC6721" s="4"/>
      <c r="KL6721" s="84"/>
      <c r="KP6721" s="84"/>
      <c r="KS6721" s="74"/>
      <c r="KT6721" s="74"/>
      <c r="KU6721" s="16"/>
      <c r="KV6721" s="72"/>
      <c r="KW6721" s="72"/>
      <c r="KX6721" s="16"/>
      <c r="KZ6721" s="16"/>
      <c r="LA6721" s="16"/>
      <c r="LB6721" s="74"/>
      <c r="LC6721" s="74"/>
    </row>
    <row r="6722" spans="8:315" x14ac:dyDescent="0.35">
      <c r="H6722" s="4"/>
      <c r="J6722" s="8"/>
      <c r="K6722" s="8"/>
      <c r="L6722" s="8"/>
      <c r="M6722" s="8"/>
      <c r="O6722" s="8"/>
      <c r="P6722" s="8"/>
      <c r="R6722" s="8"/>
      <c r="S6722" s="8"/>
      <c r="T6722" s="8"/>
      <c r="U6722" s="8"/>
      <c r="W6722" s="8">
        <f t="shared" si="4597"/>
        <v>269</v>
      </c>
      <c r="X6722">
        <v>23151600</v>
      </c>
      <c r="Y6722">
        <f t="shared" si="4598"/>
        <v>6431</v>
      </c>
      <c r="Z6722" s="8">
        <v>0</v>
      </c>
      <c r="AA6722" s="8">
        <v>8.1</v>
      </c>
      <c r="AB6722" s="8">
        <v>71</v>
      </c>
      <c r="AC6722" s="4"/>
      <c r="KL6722" s="84"/>
      <c r="KP6722" s="84"/>
      <c r="KS6722" s="74"/>
      <c r="KT6722" s="74"/>
      <c r="KU6722" s="16"/>
      <c r="KV6722" s="72"/>
      <c r="KW6722" s="72"/>
      <c r="KX6722" s="16"/>
      <c r="KZ6722" s="16"/>
      <c r="LA6722" s="16"/>
      <c r="LB6722" s="74"/>
      <c r="LC6722" s="74"/>
    </row>
    <row r="6723" spans="8:315" x14ac:dyDescent="0.35">
      <c r="H6723" s="4"/>
      <c r="J6723" s="8"/>
      <c r="K6723" s="8"/>
      <c r="L6723" s="8"/>
      <c r="M6723" s="8"/>
      <c r="O6723" s="8"/>
      <c r="P6723" s="8"/>
      <c r="R6723" s="8"/>
      <c r="S6723" s="8"/>
      <c r="T6723" s="8"/>
      <c r="U6723" s="8"/>
      <c r="W6723" s="8">
        <f t="shared" si="4597"/>
        <v>269</v>
      </c>
      <c r="X6723">
        <v>23155200</v>
      </c>
      <c r="Y6723">
        <f t="shared" si="4598"/>
        <v>6432</v>
      </c>
      <c r="Z6723" s="8">
        <v>0</v>
      </c>
      <c r="AA6723" s="8">
        <v>7.8</v>
      </c>
      <c r="AB6723" s="8">
        <v>71.8</v>
      </c>
      <c r="AC6723" s="4"/>
      <c r="KL6723" s="84"/>
      <c r="KP6723" s="84"/>
      <c r="KS6723" s="74"/>
      <c r="KT6723" s="74"/>
      <c r="KU6723" s="16"/>
      <c r="KV6723" s="72"/>
      <c r="KW6723" s="72"/>
      <c r="KX6723" s="16"/>
      <c r="KZ6723" s="16"/>
      <c r="LA6723" s="16"/>
      <c r="LB6723" s="74"/>
      <c r="LC6723" s="74"/>
    </row>
    <row r="6724" spans="8:315" x14ac:dyDescent="0.35">
      <c r="H6724" s="4"/>
      <c r="J6724" s="8"/>
      <c r="K6724" s="8"/>
      <c r="L6724" s="8"/>
      <c r="M6724" s="8"/>
      <c r="O6724" s="8"/>
      <c r="P6724" s="8"/>
      <c r="R6724" s="8"/>
      <c r="S6724" s="8"/>
      <c r="T6724" s="8"/>
      <c r="U6724" s="8"/>
      <c r="W6724" s="8">
        <f t="shared" si="4597"/>
        <v>269</v>
      </c>
      <c r="X6724">
        <v>23158800</v>
      </c>
      <c r="Y6724">
        <f t="shared" si="4598"/>
        <v>6433</v>
      </c>
      <c r="Z6724" s="8">
        <v>0</v>
      </c>
      <c r="AA6724" s="8">
        <v>7.6</v>
      </c>
      <c r="AB6724" s="8">
        <v>74.3</v>
      </c>
      <c r="AC6724" s="4"/>
      <c r="KL6724" s="84"/>
      <c r="KP6724" s="84"/>
      <c r="KS6724" s="74"/>
      <c r="KT6724" s="74"/>
      <c r="KU6724" s="16"/>
      <c r="KV6724" s="72"/>
      <c r="KW6724" s="72"/>
      <c r="KX6724" s="16"/>
      <c r="KZ6724" s="16"/>
      <c r="LA6724" s="16"/>
      <c r="LB6724" s="74"/>
      <c r="LC6724" s="74"/>
    </row>
    <row r="6725" spans="8:315" x14ac:dyDescent="0.35">
      <c r="H6725" s="4"/>
      <c r="J6725" s="8"/>
      <c r="K6725" s="8"/>
      <c r="L6725" s="8"/>
      <c r="M6725" s="8"/>
      <c r="O6725" s="8"/>
      <c r="P6725" s="8"/>
      <c r="R6725" s="8"/>
      <c r="S6725" s="8"/>
      <c r="T6725" s="8"/>
      <c r="U6725" s="8"/>
      <c r="W6725" s="8">
        <f t="shared" si="4597"/>
        <v>269.10000000000002</v>
      </c>
      <c r="X6725">
        <v>23162400</v>
      </c>
      <c r="Y6725">
        <f t="shared" si="4598"/>
        <v>6434</v>
      </c>
      <c r="Z6725" s="8">
        <v>0</v>
      </c>
      <c r="AA6725" s="8">
        <v>6.8</v>
      </c>
      <c r="AB6725" s="8">
        <v>80.099999999999994</v>
      </c>
      <c r="AC6725" s="4"/>
      <c r="KL6725" s="84"/>
      <c r="KP6725" s="84"/>
      <c r="KS6725" s="74"/>
      <c r="KT6725" s="74"/>
      <c r="KU6725" s="16"/>
      <c r="KV6725" s="72"/>
      <c r="KW6725" s="72"/>
      <c r="KX6725" s="16"/>
      <c r="KZ6725" s="16"/>
      <c r="LA6725" s="16"/>
      <c r="LB6725" s="74"/>
      <c r="LC6725" s="74"/>
    </row>
    <row r="6726" spans="8:315" x14ac:dyDescent="0.35">
      <c r="H6726" s="4"/>
      <c r="J6726" s="8"/>
      <c r="K6726" s="8"/>
      <c r="L6726" s="8"/>
      <c r="M6726" s="8"/>
      <c r="O6726" s="8"/>
      <c r="P6726" s="8"/>
      <c r="R6726" s="8"/>
      <c r="S6726" s="8"/>
      <c r="T6726" s="8"/>
      <c r="U6726" s="8"/>
      <c r="W6726" s="8">
        <f t="shared" si="4597"/>
        <v>269.10000000000002</v>
      </c>
      <c r="X6726">
        <v>23166000</v>
      </c>
      <c r="Y6726">
        <f t="shared" si="4598"/>
        <v>6435</v>
      </c>
      <c r="Z6726" s="8">
        <v>0</v>
      </c>
      <c r="AA6726" s="8">
        <v>4.8</v>
      </c>
      <c r="AB6726" s="8">
        <v>89.3</v>
      </c>
      <c r="AC6726" s="4"/>
      <c r="KL6726" s="84"/>
      <c r="KP6726" s="84"/>
      <c r="KS6726" s="74"/>
      <c r="KT6726" s="74"/>
      <c r="KU6726" s="16"/>
      <c r="KV6726" s="72"/>
      <c r="KW6726" s="72"/>
      <c r="KX6726" s="16"/>
      <c r="KZ6726" s="16"/>
      <c r="LA6726" s="16"/>
      <c r="LB6726" s="74"/>
      <c r="LC6726" s="74"/>
    </row>
    <row r="6727" spans="8:315" x14ac:dyDescent="0.35">
      <c r="H6727" s="4"/>
      <c r="J6727" s="8"/>
      <c r="K6727" s="8"/>
      <c r="L6727" s="8"/>
      <c r="M6727" s="8"/>
      <c r="O6727" s="8"/>
      <c r="P6727" s="8"/>
      <c r="R6727" s="8"/>
      <c r="S6727" s="8"/>
      <c r="T6727" s="8"/>
      <c r="U6727" s="8"/>
      <c r="W6727" s="8">
        <f t="shared" si="4597"/>
        <v>269.2</v>
      </c>
      <c r="X6727">
        <v>23169600</v>
      </c>
      <c r="Y6727">
        <f t="shared" si="4598"/>
        <v>6436</v>
      </c>
      <c r="Z6727" s="8">
        <v>0</v>
      </c>
      <c r="AA6727" s="8">
        <v>5.2</v>
      </c>
      <c r="AB6727" s="8">
        <v>88.1</v>
      </c>
      <c r="AC6727" s="4"/>
      <c r="KL6727" s="84"/>
      <c r="KP6727" s="84"/>
      <c r="KS6727" s="74"/>
      <c r="KT6727" s="74"/>
      <c r="KU6727" s="16"/>
      <c r="KV6727" s="72"/>
      <c r="KW6727" s="72"/>
      <c r="KX6727" s="16"/>
      <c r="KZ6727" s="16"/>
      <c r="LA6727" s="16"/>
      <c r="LB6727" s="74"/>
      <c r="LC6727" s="74"/>
    </row>
    <row r="6728" spans="8:315" x14ac:dyDescent="0.35">
      <c r="H6728" s="4"/>
      <c r="J6728" s="8"/>
      <c r="K6728" s="8"/>
      <c r="L6728" s="8"/>
      <c r="M6728" s="8"/>
      <c r="O6728" s="8"/>
      <c r="P6728" s="8"/>
      <c r="R6728" s="8"/>
      <c r="S6728" s="8"/>
      <c r="T6728" s="8"/>
      <c r="U6728" s="8"/>
      <c r="W6728" s="8">
        <f t="shared" si="4597"/>
        <v>269.2</v>
      </c>
      <c r="X6728">
        <v>23173200</v>
      </c>
      <c r="Y6728">
        <f t="shared" si="4598"/>
        <v>6437</v>
      </c>
      <c r="Z6728" s="8">
        <v>0</v>
      </c>
      <c r="AA6728" s="8">
        <v>5.9</v>
      </c>
      <c r="AB6728" s="8">
        <v>89.1</v>
      </c>
      <c r="AC6728" s="4"/>
      <c r="KL6728" s="84"/>
      <c r="KP6728" s="84"/>
      <c r="KS6728" s="74"/>
      <c r="KT6728" s="74"/>
      <c r="KU6728" s="16"/>
      <c r="KV6728" s="72"/>
      <c r="KW6728" s="72"/>
      <c r="KX6728" s="16"/>
      <c r="KZ6728" s="16"/>
      <c r="LA6728" s="16"/>
      <c r="LB6728" s="74"/>
      <c r="LC6728" s="74"/>
    </row>
    <row r="6729" spans="8:315" x14ac:dyDescent="0.35">
      <c r="H6729" s="4"/>
      <c r="J6729" s="8"/>
      <c r="K6729" s="8"/>
      <c r="L6729" s="8"/>
      <c r="M6729" s="8"/>
      <c r="O6729" s="8"/>
      <c r="P6729" s="8"/>
      <c r="R6729" s="8"/>
      <c r="S6729" s="8"/>
      <c r="T6729" s="8"/>
      <c r="U6729" s="8"/>
      <c r="W6729" s="8">
        <f t="shared" si="4597"/>
        <v>269.3</v>
      </c>
      <c r="X6729">
        <v>23176800</v>
      </c>
      <c r="Y6729">
        <f t="shared" si="4598"/>
        <v>6438</v>
      </c>
      <c r="Z6729" s="8">
        <v>0.6</v>
      </c>
      <c r="AA6729" s="8">
        <v>5.4</v>
      </c>
      <c r="AB6729" s="8">
        <v>89.8</v>
      </c>
      <c r="AC6729" s="4"/>
      <c r="KL6729" s="84"/>
      <c r="KP6729" s="84"/>
      <c r="KS6729" s="74"/>
      <c r="KT6729" s="74"/>
      <c r="KU6729" s="16"/>
      <c r="KV6729" s="72"/>
      <c r="KW6729" s="72"/>
      <c r="KX6729" s="16"/>
      <c r="KZ6729" s="16"/>
      <c r="LA6729" s="16"/>
      <c r="LB6729" s="74"/>
      <c r="LC6729" s="74"/>
    </row>
    <row r="6730" spans="8:315" x14ac:dyDescent="0.35">
      <c r="H6730" s="4"/>
      <c r="J6730" s="8"/>
      <c r="K6730" s="8"/>
      <c r="L6730" s="8"/>
      <c r="M6730" s="8"/>
      <c r="O6730" s="8"/>
      <c r="P6730" s="8"/>
      <c r="R6730" s="8"/>
      <c r="S6730" s="8"/>
      <c r="T6730" s="8"/>
      <c r="U6730" s="8"/>
      <c r="W6730" s="8">
        <f t="shared" si="4597"/>
        <v>269.3</v>
      </c>
      <c r="X6730">
        <v>23180400</v>
      </c>
      <c r="Y6730">
        <f t="shared" si="4598"/>
        <v>6439</v>
      </c>
      <c r="Z6730" s="8">
        <v>66.900000000000006</v>
      </c>
      <c r="AA6730" s="8">
        <v>5.5</v>
      </c>
      <c r="AB6730" s="8">
        <v>88.7</v>
      </c>
      <c r="AC6730" s="4"/>
      <c r="KL6730" s="84"/>
      <c r="KP6730" s="84"/>
      <c r="KS6730" s="74"/>
      <c r="KT6730" s="74"/>
      <c r="KU6730" s="16"/>
      <c r="KV6730" s="72"/>
      <c r="KW6730" s="72"/>
      <c r="KX6730" s="16"/>
      <c r="KZ6730" s="16"/>
      <c r="LA6730" s="16"/>
      <c r="LB6730" s="74"/>
      <c r="LC6730" s="74"/>
    </row>
    <row r="6731" spans="8:315" x14ac:dyDescent="0.35">
      <c r="H6731" s="4"/>
      <c r="J6731" s="8"/>
      <c r="K6731" s="8"/>
      <c r="L6731" s="8"/>
      <c r="M6731" s="8"/>
      <c r="O6731" s="8"/>
      <c r="P6731" s="8"/>
      <c r="R6731" s="8"/>
      <c r="S6731" s="8"/>
      <c r="T6731" s="8"/>
      <c r="U6731" s="8"/>
      <c r="W6731" s="8">
        <f t="shared" si="4597"/>
        <v>269.3</v>
      </c>
      <c r="X6731">
        <v>23184000</v>
      </c>
      <c r="Y6731">
        <f t="shared" si="4598"/>
        <v>6440</v>
      </c>
      <c r="Z6731" s="8">
        <v>243.6</v>
      </c>
      <c r="AA6731" s="8">
        <v>8.1999999999999993</v>
      </c>
      <c r="AB6731" s="8">
        <v>80</v>
      </c>
      <c r="AC6731" s="4"/>
      <c r="KL6731" s="84"/>
      <c r="KP6731" s="84"/>
      <c r="KS6731" s="74"/>
      <c r="KT6731" s="74"/>
      <c r="KU6731" s="16"/>
      <c r="KV6731" s="72"/>
      <c r="KW6731" s="72"/>
      <c r="KX6731" s="16"/>
      <c r="KZ6731" s="16"/>
      <c r="LA6731" s="16"/>
      <c r="LB6731" s="74"/>
      <c r="LC6731" s="74"/>
    </row>
    <row r="6732" spans="8:315" x14ac:dyDescent="0.35">
      <c r="H6732" s="4"/>
      <c r="J6732" s="8"/>
      <c r="K6732" s="8"/>
      <c r="L6732" s="8"/>
      <c r="M6732" s="8"/>
      <c r="O6732" s="8"/>
      <c r="P6732" s="8"/>
      <c r="R6732" s="8"/>
      <c r="S6732" s="8"/>
      <c r="T6732" s="8"/>
      <c r="U6732" s="8"/>
      <c r="W6732" s="8">
        <f t="shared" si="4597"/>
        <v>269.39999999999998</v>
      </c>
      <c r="X6732">
        <v>23187600</v>
      </c>
      <c r="Y6732">
        <f t="shared" si="4598"/>
        <v>6441</v>
      </c>
      <c r="Z6732" s="8">
        <v>421.9</v>
      </c>
      <c r="AA6732" s="8">
        <v>10.1</v>
      </c>
      <c r="AB6732" s="8">
        <v>67.5</v>
      </c>
      <c r="AC6732" s="4"/>
      <c r="KL6732" s="84"/>
      <c r="KP6732" s="84"/>
      <c r="KS6732" s="74"/>
      <c r="KT6732" s="74"/>
      <c r="KU6732" s="16"/>
      <c r="KV6732" s="72"/>
      <c r="KW6732" s="72"/>
      <c r="KX6732" s="16"/>
      <c r="KZ6732" s="16"/>
      <c r="LA6732" s="16"/>
      <c r="LB6732" s="74"/>
      <c r="LC6732" s="74"/>
    </row>
    <row r="6733" spans="8:315" x14ac:dyDescent="0.35">
      <c r="H6733" s="4"/>
      <c r="J6733" s="8"/>
      <c r="K6733" s="8"/>
      <c r="L6733" s="8"/>
      <c r="M6733" s="8"/>
      <c r="O6733" s="8"/>
      <c r="P6733" s="8"/>
      <c r="R6733" s="8"/>
      <c r="S6733" s="8"/>
      <c r="T6733" s="8"/>
      <c r="U6733" s="8"/>
      <c r="W6733" s="8">
        <f t="shared" si="4597"/>
        <v>269.39999999999998</v>
      </c>
      <c r="X6733">
        <v>23191200</v>
      </c>
      <c r="Y6733">
        <f t="shared" si="4598"/>
        <v>6442</v>
      </c>
      <c r="Z6733" s="8">
        <v>573.29999999999995</v>
      </c>
      <c r="AA6733" s="8">
        <v>11.9</v>
      </c>
      <c r="AB6733" s="8">
        <v>51</v>
      </c>
      <c r="AC6733" s="4"/>
      <c r="KL6733" s="84"/>
      <c r="KP6733" s="84"/>
      <c r="KS6733" s="74"/>
      <c r="KT6733" s="74"/>
      <c r="KU6733" s="16"/>
      <c r="KV6733" s="72"/>
      <c r="KW6733" s="72"/>
      <c r="KX6733" s="16"/>
      <c r="KZ6733" s="16"/>
      <c r="LA6733" s="16"/>
      <c r="LB6733" s="74"/>
      <c r="LC6733" s="74"/>
    </row>
    <row r="6734" spans="8:315" x14ac:dyDescent="0.35">
      <c r="H6734" s="4"/>
      <c r="J6734" s="8"/>
      <c r="K6734" s="8"/>
      <c r="L6734" s="8"/>
      <c r="M6734" s="8"/>
      <c r="O6734" s="8"/>
      <c r="P6734" s="8"/>
      <c r="R6734" s="8"/>
      <c r="S6734" s="8"/>
      <c r="T6734" s="8"/>
      <c r="U6734" s="8"/>
      <c r="W6734" s="8">
        <f t="shared" si="4597"/>
        <v>269.5</v>
      </c>
      <c r="X6734">
        <v>23194800</v>
      </c>
      <c r="Y6734">
        <f t="shared" si="4598"/>
        <v>6443</v>
      </c>
      <c r="Z6734" s="8">
        <v>677.5</v>
      </c>
      <c r="AA6734" s="8">
        <v>13.4</v>
      </c>
      <c r="AB6734" s="8">
        <v>47.5</v>
      </c>
      <c r="AC6734" s="4"/>
      <c r="KL6734" s="84"/>
      <c r="KP6734" s="84"/>
      <c r="KS6734" s="74"/>
      <c r="KT6734" s="74"/>
      <c r="KU6734" s="16"/>
      <c r="KV6734" s="72"/>
      <c r="KW6734" s="72"/>
      <c r="KX6734" s="16"/>
      <c r="KZ6734" s="16"/>
      <c r="LA6734" s="16"/>
      <c r="LB6734" s="74"/>
      <c r="LC6734" s="74"/>
    </row>
    <row r="6735" spans="8:315" x14ac:dyDescent="0.35">
      <c r="H6735" s="4"/>
      <c r="J6735" s="8"/>
      <c r="K6735" s="8"/>
      <c r="L6735" s="8"/>
      <c r="M6735" s="8"/>
      <c r="O6735" s="8"/>
      <c r="P6735" s="8"/>
      <c r="R6735" s="8"/>
      <c r="S6735" s="8"/>
      <c r="T6735" s="8"/>
      <c r="U6735" s="8"/>
      <c r="W6735" s="8">
        <f t="shared" si="4597"/>
        <v>269.5</v>
      </c>
      <c r="X6735">
        <v>23198400</v>
      </c>
      <c r="Y6735">
        <f t="shared" si="4598"/>
        <v>6444</v>
      </c>
      <c r="Z6735" s="8">
        <v>728.6</v>
      </c>
      <c r="AA6735" s="8">
        <v>14.4</v>
      </c>
      <c r="AB6735" s="8">
        <v>43.6</v>
      </c>
      <c r="AC6735" s="4"/>
      <c r="KL6735" s="84"/>
      <c r="KP6735" s="84"/>
      <c r="KS6735" s="74"/>
      <c r="KT6735" s="74"/>
      <c r="KU6735" s="16"/>
      <c r="KV6735" s="72"/>
      <c r="KW6735" s="72"/>
      <c r="KX6735" s="16"/>
      <c r="KZ6735" s="16"/>
      <c r="LA6735" s="16"/>
      <c r="LB6735" s="74"/>
      <c r="LC6735" s="74"/>
    </row>
    <row r="6736" spans="8:315" x14ac:dyDescent="0.35">
      <c r="H6736" s="4"/>
      <c r="J6736" s="8"/>
      <c r="K6736" s="8"/>
      <c r="L6736" s="8"/>
      <c r="M6736" s="8"/>
      <c r="O6736" s="8"/>
      <c r="P6736" s="8"/>
      <c r="R6736" s="8"/>
      <c r="S6736" s="8"/>
      <c r="T6736" s="8"/>
      <c r="U6736" s="8"/>
      <c r="W6736" s="8">
        <f t="shared" si="4597"/>
        <v>269.5</v>
      </c>
      <c r="X6736">
        <v>23202000</v>
      </c>
      <c r="Y6736">
        <f t="shared" si="4598"/>
        <v>6445</v>
      </c>
      <c r="Z6736" s="8">
        <v>723.6</v>
      </c>
      <c r="AA6736" s="8">
        <v>15.3</v>
      </c>
      <c r="AB6736" s="8">
        <v>41.4</v>
      </c>
      <c r="AC6736" s="4"/>
      <c r="KL6736" s="84"/>
      <c r="KP6736" s="84"/>
      <c r="KS6736" s="74"/>
      <c r="KT6736" s="74"/>
      <c r="KU6736" s="16"/>
      <c r="KV6736" s="72"/>
      <c r="KW6736" s="72"/>
      <c r="KX6736" s="16"/>
      <c r="KZ6736" s="16"/>
      <c r="LA6736" s="16"/>
      <c r="LB6736" s="74"/>
      <c r="LC6736" s="74"/>
    </row>
    <row r="6737" spans="8:315" x14ac:dyDescent="0.35">
      <c r="H6737" s="4"/>
      <c r="J6737" s="8"/>
      <c r="K6737" s="8"/>
      <c r="L6737" s="8"/>
      <c r="M6737" s="8"/>
      <c r="O6737" s="8"/>
      <c r="P6737" s="8"/>
      <c r="R6737" s="8"/>
      <c r="S6737" s="8"/>
      <c r="T6737" s="8"/>
      <c r="U6737" s="8"/>
      <c r="W6737" s="8">
        <f t="shared" si="4597"/>
        <v>269.60000000000002</v>
      </c>
      <c r="X6737">
        <v>23205600</v>
      </c>
      <c r="Y6737">
        <f t="shared" si="4598"/>
        <v>6446</v>
      </c>
      <c r="Z6737" s="8">
        <v>651.4</v>
      </c>
      <c r="AA6737" s="8">
        <v>16</v>
      </c>
      <c r="AB6737" s="8">
        <v>44</v>
      </c>
      <c r="AC6737" s="4"/>
      <c r="KL6737" s="84"/>
      <c r="KP6737" s="84"/>
      <c r="KS6737" s="74"/>
      <c r="KT6737" s="74"/>
      <c r="KU6737" s="16"/>
      <c r="KV6737" s="72"/>
      <c r="KW6737" s="72"/>
      <c r="KX6737" s="16"/>
      <c r="KZ6737" s="16"/>
      <c r="LA6737" s="16"/>
      <c r="LB6737" s="74"/>
      <c r="LC6737" s="74"/>
    </row>
    <row r="6738" spans="8:315" x14ac:dyDescent="0.35">
      <c r="H6738" s="4"/>
      <c r="J6738" s="8"/>
      <c r="K6738" s="8"/>
      <c r="L6738" s="8"/>
      <c r="M6738" s="8"/>
      <c r="O6738" s="8"/>
      <c r="P6738" s="8"/>
      <c r="R6738" s="8"/>
      <c r="S6738" s="8"/>
      <c r="T6738" s="8"/>
      <c r="U6738" s="8"/>
      <c r="W6738" s="8">
        <f t="shared" si="4597"/>
        <v>269.60000000000002</v>
      </c>
      <c r="X6738">
        <v>23209200</v>
      </c>
      <c r="Y6738">
        <f t="shared" si="4598"/>
        <v>6447</v>
      </c>
      <c r="Z6738" s="8">
        <v>533.9</v>
      </c>
      <c r="AA6738" s="8">
        <v>16.5</v>
      </c>
      <c r="AB6738" s="8">
        <v>40.1</v>
      </c>
      <c r="AC6738" s="4"/>
      <c r="KL6738" s="84"/>
      <c r="KP6738" s="84"/>
      <c r="KS6738" s="74"/>
      <c r="KT6738" s="74"/>
      <c r="KU6738" s="16"/>
      <c r="KV6738" s="72"/>
      <c r="KW6738" s="72"/>
      <c r="KX6738" s="16"/>
      <c r="KZ6738" s="16"/>
      <c r="LA6738" s="16"/>
      <c r="LB6738" s="74"/>
      <c r="LC6738" s="74"/>
    </row>
    <row r="6739" spans="8:315" x14ac:dyDescent="0.35">
      <c r="H6739" s="4"/>
      <c r="J6739" s="8"/>
      <c r="K6739" s="8"/>
      <c r="L6739" s="8"/>
      <c r="M6739" s="8"/>
      <c r="O6739" s="8"/>
      <c r="P6739" s="8"/>
      <c r="R6739" s="8"/>
      <c r="S6739" s="8"/>
      <c r="T6739" s="8"/>
      <c r="U6739" s="8"/>
      <c r="W6739" s="8">
        <f t="shared" si="4597"/>
        <v>269.7</v>
      </c>
      <c r="X6739">
        <v>23212800</v>
      </c>
      <c r="Y6739">
        <f t="shared" si="4598"/>
        <v>6448</v>
      </c>
      <c r="Z6739" s="8">
        <v>376.4</v>
      </c>
      <c r="AA6739" s="8">
        <v>16.7</v>
      </c>
      <c r="AB6739" s="8">
        <v>39.700000000000003</v>
      </c>
      <c r="AC6739" s="4"/>
      <c r="KL6739" s="84"/>
      <c r="KP6739" s="84"/>
      <c r="KS6739" s="74"/>
      <c r="KT6739" s="74"/>
      <c r="KU6739" s="16"/>
      <c r="KV6739" s="72"/>
      <c r="KW6739" s="72"/>
      <c r="KX6739" s="16"/>
      <c r="KZ6739" s="16"/>
      <c r="LA6739" s="16"/>
      <c r="LB6739" s="74"/>
      <c r="LC6739" s="74"/>
    </row>
    <row r="6740" spans="8:315" x14ac:dyDescent="0.35">
      <c r="H6740" s="4"/>
      <c r="J6740" s="8"/>
      <c r="K6740" s="8"/>
      <c r="L6740" s="8"/>
      <c r="M6740" s="8"/>
      <c r="O6740" s="8"/>
      <c r="P6740" s="8"/>
      <c r="R6740" s="8"/>
      <c r="S6740" s="8"/>
      <c r="T6740" s="8"/>
      <c r="U6740" s="8"/>
      <c r="W6740" s="8">
        <f t="shared" si="4597"/>
        <v>269.7</v>
      </c>
      <c r="X6740">
        <v>23216400</v>
      </c>
      <c r="Y6740">
        <f t="shared" si="4598"/>
        <v>6449</v>
      </c>
      <c r="Z6740" s="8">
        <v>202.8</v>
      </c>
      <c r="AA6740" s="8">
        <v>16.5</v>
      </c>
      <c r="AB6740" s="8">
        <v>43.9</v>
      </c>
      <c r="AC6740" s="4"/>
      <c r="KL6740" s="84"/>
      <c r="KP6740" s="84"/>
      <c r="KS6740" s="74"/>
      <c r="KT6740" s="74"/>
      <c r="KU6740" s="16"/>
      <c r="KV6740" s="72"/>
      <c r="KW6740" s="72"/>
      <c r="KX6740" s="16"/>
      <c r="KZ6740" s="16"/>
      <c r="LA6740" s="16"/>
      <c r="LB6740" s="74"/>
      <c r="LC6740" s="74"/>
    </row>
    <row r="6741" spans="8:315" x14ac:dyDescent="0.35">
      <c r="H6741" s="4"/>
      <c r="J6741" s="8"/>
      <c r="K6741" s="8"/>
      <c r="L6741" s="8"/>
      <c r="M6741" s="8"/>
      <c r="O6741" s="8"/>
      <c r="P6741" s="8"/>
      <c r="R6741" s="8"/>
      <c r="S6741" s="8"/>
      <c r="T6741" s="8"/>
      <c r="U6741" s="8"/>
      <c r="W6741" s="8">
        <f t="shared" si="4597"/>
        <v>269.8</v>
      </c>
      <c r="X6741">
        <v>23220000</v>
      </c>
      <c r="Y6741">
        <f t="shared" si="4598"/>
        <v>6450</v>
      </c>
      <c r="Z6741" s="8">
        <v>31.7</v>
      </c>
      <c r="AA6741" s="8">
        <v>15.1</v>
      </c>
      <c r="AB6741" s="8">
        <v>50.4</v>
      </c>
      <c r="AC6741" s="4"/>
      <c r="KL6741" s="84"/>
      <c r="KP6741" s="84"/>
      <c r="KS6741" s="74"/>
      <c r="KT6741" s="74"/>
      <c r="KU6741" s="16"/>
      <c r="KV6741" s="72"/>
      <c r="KW6741" s="72"/>
      <c r="KX6741" s="16"/>
      <c r="KZ6741" s="16"/>
      <c r="LA6741" s="16"/>
      <c r="LB6741" s="74"/>
      <c r="LC6741" s="74"/>
    </row>
    <row r="6742" spans="8:315" x14ac:dyDescent="0.35">
      <c r="H6742" s="4"/>
      <c r="J6742" s="8"/>
      <c r="K6742" s="8"/>
      <c r="L6742" s="8"/>
      <c r="M6742" s="8"/>
      <c r="O6742" s="8"/>
      <c r="P6742" s="8"/>
      <c r="R6742" s="8"/>
      <c r="S6742" s="8"/>
      <c r="T6742" s="8"/>
      <c r="U6742" s="8"/>
      <c r="W6742" s="8">
        <f t="shared" si="4597"/>
        <v>269.8</v>
      </c>
      <c r="X6742">
        <v>23223600</v>
      </c>
      <c r="Y6742">
        <f t="shared" si="4598"/>
        <v>6451</v>
      </c>
      <c r="Z6742" s="8">
        <v>0</v>
      </c>
      <c r="AA6742" s="8">
        <v>13.2</v>
      </c>
      <c r="AB6742" s="8">
        <v>59.3</v>
      </c>
      <c r="AC6742" s="4"/>
      <c r="KL6742" s="84"/>
      <c r="KP6742" s="84"/>
      <c r="KS6742" s="74"/>
      <c r="KT6742" s="74"/>
      <c r="KU6742" s="16"/>
      <c r="KV6742" s="72"/>
      <c r="KW6742" s="72"/>
      <c r="KX6742" s="16"/>
      <c r="KZ6742" s="16"/>
      <c r="LA6742" s="16"/>
      <c r="LB6742" s="74"/>
      <c r="LC6742" s="74"/>
    </row>
    <row r="6743" spans="8:315" x14ac:dyDescent="0.35">
      <c r="H6743" s="4"/>
      <c r="J6743" s="8"/>
      <c r="K6743" s="8"/>
      <c r="L6743" s="8"/>
      <c r="M6743" s="8"/>
      <c r="O6743" s="8"/>
      <c r="P6743" s="8"/>
      <c r="R6743" s="8"/>
      <c r="S6743" s="8"/>
      <c r="T6743" s="8"/>
      <c r="U6743" s="8"/>
      <c r="W6743" s="8">
        <f t="shared" si="4597"/>
        <v>269.8</v>
      </c>
      <c r="X6743">
        <v>23227200</v>
      </c>
      <c r="Y6743">
        <f t="shared" si="4598"/>
        <v>6452</v>
      </c>
      <c r="Z6743" s="8">
        <v>0</v>
      </c>
      <c r="AA6743" s="8">
        <v>11.4</v>
      </c>
      <c r="AB6743" s="8">
        <v>69.2</v>
      </c>
      <c r="AC6743" s="4"/>
      <c r="KL6743" s="84"/>
      <c r="KP6743" s="84"/>
      <c r="KS6743" s="74"/>
      <c r="KT6743" s="74"/>
      <c r="KU6743" s="16"/>
      <c r="KV6743" s="72"/>
      <c r="KW6743" s="72"/>
      <c r="KX6743" s="16"/>
      <c r="KZ6743" s="16"/>
      <c r="LA6743" s="16"/>
      <c r="LB6743" s="74"/>
      <c r="LC6743" s="74"/>
    </row>
    <row r="6744" spans="8:315" x14ac:dyDescent="0.35">
      <c r="H6744" s="4"/>
      <c r="J6744" s="8"/>
      <c r="K6744" s="8"/>
      <c r="L6744" s="8"/>
      <c r="M6744" s="8"/>
      <c r="O6744" s="8"/>
      <c r="P6744" s="8"/>
      <c r="R6744" s="8"/>
      <c r="S6744" s="8"/>
      <c r="T6744" s="8"/>
      <c r="U6744" s="8"/>
      <c r="W6744" s="8">
        <f t="shared" si="4597"/>
        <v>269.89999999999998</v>
      </c>
      <c r="X6744">
        <v>23230800</v>
      </c>
      <c r="Y6744">
        <f t="shared" si="4598"/>
        <v>6453</v>
      </c>
      <c r="Z6744" s="8">
        <v>0</v>
      </c>
      <c r="AA6744" s="8">
        <v>9</v>
      </c>
      <c r="AB6744" s="8">
        <v>83</v>
      </c>
      <c r="AC6744" s="4"/>
      <c r="KL6744" s="84"/>
      <c r="KP6744" s="84"/>
      <c r="KS6744" s="74"/>
      <c r="KT6744" s="74"/>
      <c r="KU6744" s="16"/>
      <c r="KV6744" s="72"/>
      <c r="KW6744" s="72"/>
      <c r="KX6744" s="16"/>
      <c r="KZ6744" s="16"/>
      <c r="LA6744" s="16"/>
      <c r="LB6744" s="74"/>
      <c r="LC6744" s="74"/>
    </row>
    <row r="6745" spans="8:315" x14ac:dyDescent="0.35">
      <c r="H6745" s="4"/>
      <c r="J6745" s="8"/>
      <c r="K6745" s="8"/>
      <c r="L6745" s="8"/>
      <c r="M6745" s="8"/>
      <c r="O6745" s="8"/>
      <c r="P6745" s="8"/>
      <c r="R6745" s="8"/>
      <c r="S6745" s="8"/>
      <c r="T6745" s="8"/>
      <c r="U6745" s="8"/>
      <c r="W6745" s="8">
        <f t="shared" si="4597"/>
        <v>269.89999999999998</v>
      </c>
      <c r="X6745">
        <v>23234400</v>
      </c>
      <c r="Y6745">
        <f t="shared" si="4598"/>
        <v>6454</v>
      </c>
      <c r="Z6745" s="8">
        <v>0</v>
      </c>
      <c r="AA6745" s="8">
        <v>7.3</v>
      </c>
      <c r="AB6745" s="8">
        <v>89.8</v>
      </c>
      <c r="AC6745" s="4"/>
      <c r="KL6745" s="84"/>
      <c r="KP6745" s="84"/>
      <c r="KS6745" s="74"/>
      <c r="KT6745" s="74"/>
      <c r="KU6745" s="16"/>
      <c r="KV6745" s="72"/>
      <c r="KW6745" s="72"/>
      <c r="KX6745" s="16"/>
      <c r="KZ6745" s="16"/>
      <c r="LA6745" s="16"/>
      <c r="LB6745" s="74"/>
      <c r="LC6745" s="74"/>
    </row>
    <row r="6746" spans="8:315" x14ac:dyDescent="0.35">
      <c r="H6746" s="4"/>
      <c r="J6746" s="8"/>
      <c r="K6746" s="8"/>
      <c r="L6746" s="8"/>
      <c r="M6746" s="8"/>
      <c r="O6746" s="8"/>
      <c r="P6746" s="8"/>
      <c r="R6746" s="8"/>
      <c r="S6746" s="8"/>
      <c r="T6746" s="8"/>
      <c r="U6746" s="8"/>
      <c r="W6746" s="8">
        <f t="shared" si="4597"/>
        <v>270</v>
      </c>
      <c r="X6746">
        <v>23238000</v>
      </c>
      <c r="Y6746">
        <f t="shared" si="4598"/>
        <v>6455</v>
      </c>
      <c r="Z6746" s="8">
        <v>0</v>
      </c>
      <c r="AA6746" s="8">
        <v>6.6</v>
      </c>
      <c r="AB6746" s="8">
        <v>89.9</v>
      </c>
      <c r="AC6746" s="4"/>
      <c r="KL6746" s="84"/>
      <c r="KP6746" s="84"/>
      <c r="KS6746" s="74"/>
      <c r="KT6746" s="74"/>
      <c r="KU6746" s="16"/>
      <c r="KV6746" s="72"/>
      <c r="KW6746" s="72"/>
      <c r="KX6746" s="16"/>
      <c r="KZ6746" s="16"/>
      <c r="LA6746" s="16"/>
      <c r="LB6746" s="74"/>
      <c r="LC6746" s="74"/>
    </row>
    <row r="6747" spans="8:315" x14ac:dyDescent="0.35">
      <c r="H6747" s="4"/>
      <c r="J6747" s="8"/>
      <c r="K6747" s="8"/>
      <c r="L6747" s="8"/>
      <c r="M6747" s="8"/>
      <c r="O6747" s="8"/>
      <c r="P6747" s="8"/>
      <c r="R6747" s="8"/>
      <c r="S6747" s="8"/>
      <c r="T6747" s="8"/>
      <c r="U6747" s="8"/>
      <c r="W6747" s="8">
        <f t="shared" si="4597"/>
        <v>270</v>
      </c>
      <c r="X6747">
        <v>23241600</v>
      </c>
      <c r="Y6747">
        <f t="shared" si="4598"/>
        <v>6456</v>
      </c>
      <c r="Z6747" s="8">
        <v>0</v>
      </c>
      <c r="AA6747" s="8">
        <v>5.8</v>
      </c>
      <c r="AB6747" s="8">
        <v>91.1</v>
      </c>
      <c r="AC6747" s="4"/>
      <c r="KL6747" s="84"/>
      <c r="KP6747" s="84"/>
      <c r="KS6747" s="74"/>
      <c r="KT6747" s="74"/>
      <c r="KU6747" s="16"/>
      <c r="KV6747" s="72"/>
      <c r="KW6747" s="72"/>
      <c r="KX6747" s="16"/>
      <c r="KZ6747" s="16"/>
      <c r="LA6747" s="16"/>
      <c r="LB6747" s="74"/>
      <c r="LC6747" s="74"/>
    </row>
    <row r="6748" spans="8:315" x14ac:dyDescent="0.35">
      <c r="H6748" s="4"/>
      <c r="J6748" s="8"/>
      <c r="K6748" s="8"/>
      <c r="L6748" s="8"/>
      <c r="M6748" s="8"/>
      <c r="O6748" s="8"/>
      <c r="P6748" s="8"/>
      <c r="R6748" s="8"/>
      <c r="S6748" s="8"/>
      <c r="T6748" s="8"/>
      <c r="U6748" s="8"/>
      <c r="W6748" s="8">
        <f t="shared" si="4597"/>
        <v>270</v>
      </c>
      <c r="X6748">
        <v>23245200</v>
      </c>
      <c r="Y6748">
        <f t="shared" si="4598"/>
        <v>6457</v>
      </c>
      <c r="Z6748" s="8">
        <v>0</v>
      </c>
      <c r="AA6748" s="8">
        <v>5.6</v>
      </c>
      <c r="AB6748" s="8">
        <v>94.9</v>
      </c>
      <c r="AC6748" s="4"/>
      <c r="KL6748" s="84"/>
      <c r="KP6748" s="84"/>
      <c r="KS6748" s="74"/>
      <c r="KT6748" s="74"/>
      <c r="KU6748" s="16"/>
      <c r="KV6748" s="72"/>
      <c r="KW6748" s="72"/>
      <c r="KX6748" s="16"/>
      <c r="KZ6748" s="16"/>
      <c r="LA6748" s="16"/>
      <c r="LB6748" s="74"/>
      <c r="LC6748" s="74"/>
    </row>
    <row r="6749" spans="8:315" x14ac:dyDescent="0.35">
      <c r="H6749" s="4"/>
      <c r="J6749" s="8"/>
      <c r="K6749" s="8"/>
      <c r="L6749" s="8"/>
      <c r="M6749" s="8"/>
      <c r="O6749" s="8"/>
      <c r="P6749" s="8"/>
      <c r="R6749" s="8"/>
      <c r="S6749" s="8"/>
      <c r="T6749" s="8"/>
      <c r="U6749" s="8"/>
      <c r="W6749" s="8">
        <f t="shared" si="4597"/>
        <v>270.10000000000002</v>
      </c>
      <c r="X6749">
        <v>23248800</v>
      </c>
      <c r="Y6749">
        <f t="shared" si="4598"/>
        <v>6458</v>
      </c>
      <c r="Z6749" s="8">
        <v>0</v>
      </c>
      <c r="AA6749" s="8">
        <v>5.7</v>
      </c>
      <c r="AB6749" s="8">
        <v>93.3</v>
      </c>
      <c r="AC6749" s="4"/>
      <c r="KL6749" s="84"/>
      <c r="KP6749" s="84"/>
      <c r="KS6749" s="74"/>
      <c r="KT6749" s="74"/>
      <c r="KU6749" s="16"/>
      <c r="KV6749" s="72"/>
      <c r="KW6749" s="72"/>
      <c r="KX6749" s="16"/>
      <c r="KZ6749" s="16"/>
      <c r="LA6749" s="16"/>
      <c r="LB6749" s="74"/>
      <c r="LC6749" s="74"/>
    </row>
    <row r="6750" spans="8:315" x14ac:dyDescent="0.35">
      <c r="H6750" s="4"/>
      <c r="J6750" s="8"/>
      <c r="K6750" s="8"/>
      <c r="L6750" s="8"/>
      <c r="M6750" s="8"/>
      <c r="O6750" s="8"/>
      <c r="P6750" s="8"/>
      <c r="R6750" s="8"/>
      <c r="S6750" s="8"/>
      <c r="T6750" s="8"/>
      <c r="U6750" s="8"/>
      <c r="W6750" s="8">
        <f t="shared" si="4597"/>
        <v>270.10000000000002</v>
      </c>
      <c r="X6750">
        <v>23252400</v>
      </c>
      <c r="Y6750">
        <f t="shared" si="4598"/>
        <v>6459</v>
      </c>
      <c r="Z6750" s="8">
        <v>0</v>
      </c>
      <c r="AA6750" s="8">
        <v>4.7</v>
      </c>
      <c r="AB6750" s="8">
        <v>95.4</v>
      </c>
      <c r="AC6750" s="4"/>
      <c r="KL6750" s="84"/>
      <c r="KP6750" s="84"/>
      <c r="KS6750" s="74"/>
      <c r="KT6750" s="74"/>
      <c r="KU6750" s="16"/>
      <c r="KV6750" s="72"/>
      <c r="KW6750" s="72"/>
      <c r="KX6750" s="16"/>
      <c r="KZ6750" s="16"/>
      <c r="LA6750" s="16"/>
      <c r="LB6750" s="74"/>
      <c r="LC6750" s="74"/>
    </row>
    <row r="6751" spans="8:315" x14ac:dyDescent="0.35">
      <c r="H6751" s="4"/>
      <c r="J6751" s="8"/>
      <c r="K6751" s="8"/>
      <c r="L6751" s="8"/>
      <c r="M6751" s="8"/>
      <c r="O6751" s="8"/>
      <c r="P6751" s="8"/>
      <c r="R6751" s="8"/>
      <c r="S6751" s="8"/>
      <c r="T6751" s="8"/>
      <c r="U6751" s="8"/>
      <c r="W6751" s="8">
        <f t="shared" si="4597"/>
        <v>270.2</v>
      </c>
      <c r="X6751">
        <v>23256000</v>
      </c>
      <c r="Y6751">
        <f t="shared" si="4598"/>
        <v>6460</v>
      </c>
      <c r="Z6751" s="8">
        <v>0</v>
      </c>
      <c r="AA6751" s="8">
        <v>5.2</v>
      </c>
      <c r="AB6751" s="8">
        <v>92.5</v>
      </c>
      <c r="AC6751" s="4"/>
      <c r="KL6751" s="84"/>
      <c r="KP6751" s="84"/>
      <c r="KS6751" s="74"/>
      <c r="KT6751" s="74"/>
      <c r="KU6751" s="16"/>
      <c r="KV6751" s="72"/>
      <c r="KW6751" s="72"/>
      <c r="KX6751" s="16"/>
      <c r="KZ6751" s="16"/>
      <c r="LA6751" s="16"/>
      <c r="LB6751" s="74"/>
      <c r="LC6751" s="74"/>
    </row>
    <row r="6752" spans="8:315" x14ac:dyDescent="0.35">
      <c r="H6752" s="4"/>
      <c r="J6752" s="8"/>
      <c r="K6752" s="8"/>
      <c r="L6752" s="8"/>
      <c r="M6752" s="8"/>
      <c r="O6752" s="8"/>
      <c r="P6752" s="8"/>
      <c r="R6752" s="8"/>
      <c r="S6752" s="8"/>
      <c r="T6752" s="8"/>
      <c r="U6752" s="8"/>
      <c r="W6752" s="8">
        <f t="shared" si="4597"/>
        <v>270.2</v>
      </c>
      <c r="X6752">
        <v>23259600</v>
      </c>
      <c r="Y6752">
        <f t="shared" si="4598"/>
        <v>6461</v>
      </c>
      <c r="Z6752" s="8">
        <v>0</v>
      </c>
      <c r="AA6752" s="8">
        <v>5</v>
      </c>
      <c r="AB6752" s="8">
        <v>93.9</v>
      </c>
      <c r="AC6752" s="4"/>
      <c r="KL6752" s="84"/>
      <c r="KP6752" s="84"/>
      <c r="KS6752" s="74"/>
      <c r="KT6752" s="74"/>
      <c r="KU6752" s="16"/>
      <c r="KV6752" s="72"/>
      <c r="KW6752" s="72"/>
      <c r="KX6752" s="16"/>
      <c r="KZ6752" s="16"/>
      <c r="LA6752" s="16"/>
      <c r="LB6752" s="74"/>
      <c r="LC6752" s="74"/>
    </row>
    <row r="6753" spans="8:315" x14ac:dyDescent="0.35">
      <c r="H6753" s="4"/>
      <c r="J6753" s="8"/>
      <c r="K6753" s="8"/>
      <c r="L6753" s="8"/>
      <c r="M6753" s="8"/>
      <c r="O6753" s="8"/>
      <c r="P6753" s="8"/>
      <c r="R6753" s="8"/>
      <c r="S6753" s="8"/>
      <c r="T6753" s="8"/>
      <c r="U6753" s="8"/>
      <c r="W6753" s="8">
        <f t="shared" si="4597"/>
        <v>270.3</v>
      </c>
      <c r="X6753">
        <v>23263200</v>
      </c>
      <c r="Y6753">
        <f t="shared" si="4598"/>
        <v>6462</v>
      </c>
      <c r="Z6753" s="8">
        <v>0.8</v>
      </c>
      <c r="AA6753" s="8">
        <v>4.5999999999999996</v>
      </c>
      <c r="AB6753" s="8">
        <v>93.3</v>
      </c>
      <c r="AC6753" s="4"/>
      <c r="KL6753" s="84"/>
      <c r="KP6753" s="84"/>
      <c r="KS6753" s="74"/>
      <c r="KT6753" s="74"/>
      <c r="KU6753" s="16"/>
      <c r="KV6753" s="72"/>
      <c r="KW6753" s="72"/>
      <c r="KX6753" s="16"/>
      <c r="KZ6753" s="16"/>
      <c r="LA6753" s="16"/>
      <c r="LB6753" s="74"/>
      <c r="LC6753" s="74"/>
    </row>
    <row r="6754" spans="8:315" x14ac:dyDescent="0.35">
      <c r="H6754" s="4"/>
      <c r="J6754" s="8"/>
      <c r="K6754" s="8"/>
      <c r="L6754" s="8"/>
      <c r="M6754" s="8"/>
      <c r="O6754" s="8"/>
      <c r="P6754" s="8"/>
      <c r="R6754" s="8"/>
      <c r="S6754" s="8"/>
      <c r="T6754" s="8"/>
      <c r="U6754" s="8"/>
      <c r="W6754" s="8">
        <f t="shared" si="4597"/>
        <v>270.3</v>
      </c>
      <c r="X6754">
        <v>23266800</v>
      </c>
      <c r="Y6754">
        <f t="shared" si="4598"/>
        <v>6463</v>
      </c>
      <c r="Z6754" s="8">
        <v>75.3</v>
      </c>
      <c r="AA6754" s="8">
        <v>4.8</v>
      </c>
      <c r="AB6754" s="8">
        <v>89.1</v>
      </c>
      <c r="AC6754" s="4"/>
      <c r="KL6754" s="84"/>
      <c r="KP6754" s="84"/>
      <c r="KS6754" s="74"/>
      <c r="KT6754" s="74"/>
      <c r="KU6754" s="16"/>
      <c r="KV6754" s="72"/>
      <c r="KW6754" s="72"/>
      <c r="KX6754" s="16"/>
      <c r="KZ6754" s="16"/>
      <c r="LA6754" s="16"/>
      <c r="LB6754" s="74"/>
      <c r="LC6754" s="74"/>
    </row>
    <row r="6755" spans="8:315" x14ac:dyDescent="0.35">
      <c r="H6755" s="4"/>
      <c r="J6755" s="8"/>
      <c r="K6755" s="8"/>
      <c r="L6755" s="8"/>
      <c r="M6755" s="8"/>
      <c r="O6755" s="8"/>
      <c r="P6755" s="8"/>
      <c r="R6755" s="8"/>
      <c r="S6755" s="8"/>
      <c r="T6755" s="8"/>
      <c r="U6755" s="8"/>
      <c r="W6755" s="8">
        <f t="shared" si="4597"/>
        <v>270.3</v>
      </c>
      <c r="X6755">
        <v>23270400</v>
      </c>
      <c r="Y6755">
        <f t="shared" si="4598"/>
        <v>6464</v>
      </c>
      <c r="Z6755" s="8">
        <v>244.7</v>
      </c>
      <c r="AA6755" s="8">
        <v>7.1</v>
      </c>
      <c r="AB6755" s="8">
        <v>81.599999999999994</v>
      </c>
      <c r="AC6755" s="4"/>
      <c r="KL6755" s="84"/>
      <c r="KP6755" s="84"/>
      <c r="KS6755" s="74"/>
      <c r="KT6755" s="74"/>
      <c r="KU6755" s="16"/>
      <c r="KV6755" s="72"/>
      <c r="KW6755" s="72"/>
      <c r="KX6755" s="16"/>
      <c r="KZ6755" s="16"/>
      <c r="LA6755" s="16"/>
      <c r="LB6755" s="74"/>
      <c r="LC6755" s="74"/>
    </row>
    <row r="6756" spans="8:315" x14ac:dyDescent="0.35">
      <c r="H6756" s="4"/>
      <c r="J6756" s="8"/>
      <c r="K6756" s="8"/>
      <c r="L6756" s="8"/>
      <c r="M6756" s="8"/>
      <c r="O6756" s="8"/>
      <c r="P6756" s="8"/>
      <c r="R6756" s="8"/>
      <c r="S6756" s="8"/>
      <c r="T6756" s="8"/>
      <c r="U6756" s="8"/>
      <c r="W6756" s="8">
        <f t="shared" ref="W6756:W6819" si="4599">X6756/24/3600+1</f>
        <v>270.39999999999998</v>
      </c>
      <c r="X6756">
        <v>23274000</v>
      </c>
      <c r="Y6756">
        <f t="shared" ref="Y6756:Y6819" si="4600">X6756/3600</f>
        <v>6465</v>
      </c>
      <c r="Z6756" s="8">
        <v>311.89999999999998</v>
      </c>
      <c r="AA6756" s="8">
        <v>8.8000000000000007</v>
      </c>
      <c r="AB6756" s="8">
        <v>73.5</v>
      </c>
      <c r="AC6756" s="4"/>
      <c r="KL6756" s="84"/>
      <c r="KP6756" s="84"/>
      <c r="KS6756" s="74"/>
      <c r="KT6756" s="74"/>
      <c r="KU6756" s="16"/>
      <c r="KV6756" s="72"/>
      <c r="KW6756" s="72"/>
      <c r="KX6756" s="16"/>
      <c r="KZ6756" s="16"/>
      <c r="LA6756" s="16"/>
      <c r="LB6756" s="74"/>
      <c r="LC6756" s="74"/>
    </row>
    <row r="6757" spans="8:315" x14ac:dyDescent="0.35">
      <c r="H6757" s="4"/>
      <c r="J6757" s="8"/>
      <c r="K6757" s="8"/>
      <c r="L6757" s="8"/>
      <c r="M6757" s="8"/>
      <c r="O6757" s="8"/>
      <c r="P6757" s="8"/>
      <c r="R6757" s="8"/>
      <c r="S6757" s="8"/>
      <c r="T6757" s="8"/>
      <c r="U6757" s="8"/>
      <c r="W6757" s="8">
        <f t="shared" si="4599"/>
        <v>270.39999999999998</v>
      </c>
      <c r="X6757">
        <v>23277600</v>
      </c>
      <c r="Y6757">
        <f t="shared" si="4600"/>
        <v>6466</v>
      </c>
      <c r="Z6757" s="8">
        <v>470.6</v>
      </c>
      <c r="AA6757" s="8">
        <v>11.4</v>
      </c>
      <c r="AB6757" s="8">
        <v>62.6</v>
      </c>
      <c r="AC6757" s="4"/>
      <c r="KL6757" s="84"/>
      <c r="KP6757" s="84"/>
      <c r="KS6757" s="74"/>
      <c r="KT6757" s="74"/>
      <c r="KU6757" s="16"/>
      <c r="KV6757" s="72"/>
      <c r="KW6757" s="72"/>
      <c r="KX6757" s="16"/>
      <c r="KZ6757" s="16"/>
      <c r="LA6757" s="16"/>
      <c r="LB6757" s="74"/>
      <c r="LC6757" s="74"/>
    </row>
    <row r="6758" spans="8:315" x14ac:dyDescent="0.35">
      <c r="H6758" s="4"/>
      <c r="J6758" s="8"/>
      <c r="K6758" s="8"/>
      <c r="L6758" s="8"/>
      <c r="M6758" s="8"/>
      <c r="O6758" s="8"/>
      <c r="P6758" s="8"/>
      <c r="R6758" s="8"/>
      <c r="S6758" s="8"/>
      <c r="T6758" s="8"/>
      <c r="U6758" s="8"/>
      <c r="W6758" s="8">
        <f t="shared" si="4599"/>
        <v>270.5</v>
      </c>
      <c r="X6758">
        <v>23281200</v>
      </c>
      <c r="Y6758">
        <f t="shared" si="4600"/>
        <v>6467</v>
      </c>
      <c r="Z6758" s="8">
        <v>466.7</v>
      </c>
      <c r="AA6758" s="8">
        <v>14</v>
      </c>
      <c r="AB6758" s="8">
        <v>53</v>
      </c>
      <c r="AC6758" s="4"/>
      <c r="KL6758" s="84"/>
      <c r="KP6758" s="84"/>
      <c r="KS6758" s="74"/>
      <c r="KT6758" s="74"/>
      <c r="KU6758" s="16"/>
      <c r="KV6758" s="72"/>
      <c r="KW6758" s="72"/>
      <c r="KX6758" s="16"/>
      <c r="KZ6758" s="16"/>
      <c r="LA6758" s="16"/>
      <c r="LB6758" s="74"/>
      <c r="LC6758" s="74"/>
    </row>
    <row r="6759" spans="8:315" x14ac:dyDescent="0.35">
      <c r="H6759" s="4"/>
      <c r="J6759" s="8"/>
      <c r="K6759" s="8"/>
      <c r="L6759" s="8"/>
      <c r="M6759" s="8"/>
      <c r="O6759" s="8"/>
      <c r="P6759" s="8"/>
      <c r="R6759" s="8"/>
      <c r="S6759" s="8"/>
      <c r="T6759" s="8"/>
      <c r="U6759" s="8"/>
      <c r="W6759" s="8">
        <f t="shared" si="4599"/>
        <v>270.5</v>
      </c>
      <c r="X6759">
        <v>23284800</v>
      </c>
      <c r="Y6759">
        <f t="shared" si="4600"/>
        <v>6468</v>
      </c>
      <c r="Z6759" s="8">
        <v>300</v>
      </c>
      <c r="AA6759" s="8">
        <v>14.7</v>
      </c>
      <c r="AB6759" s="8">
        <v>53.6</v>
      </c>
      <c r="AC6759" s="4"/>
      <c r="KL6759" s="84"/>
      <c r="KP6759" s="84"/>
      <c r="KS6759" s="74"/>
      <c r="KT6759" s="74"/>
      <c r="KU6759" s="16"/>
      <c r="KV6759" s="72"/>
      <c r="KW6759" s="72"/>
      <c r="KX6759" s="16"/>
      <c r="KZ6759" s="16"/>
      <c r="LA6759" s="16"/>
      <c r="LB6759" s="74"/>
      <c r="LC6759" s="74"/>
    </row>
    <row r="6760" spans="8:315" x14ac:dyDescent="0.35">
      <c r="H6760" s="4"/>
      <c r="J6760" s="8"/>
      <c r="K6760" s="8"/>
      <c r="L6760" s="8"/>
      <c r="M6760" s="8"/>
      <c r="O6760" s="8"/>
      <c r="P6760" s="8"/>
      <c r="R6760" s="8"/>
      <c r="S6760" s="8"/>
      <c r="T6760" s="8"/>
      <c r="U6760" s="8"/>
      <c r="W6760" s="8">
        <f t="shared" si="4599"/>
        <v>270.5</v>
      </c>
      <c r="X6760">
        <v>23288400</v>
      </c>
      <c r="Y6760">
        <f t="shared" si="4600"/>
        <v>6469</v>
      </c>
      <c r="Z6760" s="8">
        <v>236.9</v>
      </c>
      <c r="AA6760" s="8">
        <v>15.5</v>
      </c>
      <c r="AB6760" s="8">
        <v>49.3</v>
      </c>
      <c r="AC6760" s="4"/>
      <c r="KL6760" s="84"/>
      <c r="KP6760" s="84"/>
      <c r="KS6760" s="74"/>
      <c r="KT6760" s="74"/>
      <c r="KU6760" s="16"/>
      <c r="KV6760" s="72"/>
      <c r="KW6760" s="72"/>
      <c r="KX6760" s="16"/>
      <c r="KZ6760" s="16"/>
      <c r="LA6760" s="16"/>
      <c r="LB6760" s="74"/>
      <c r="LC6760" s="74"/>
    </row>
    <row r="6761" spans="8:315" x14ac:dyDescent="0.35">
      <c r="H6761" s="4"/>
      <c r="J6761" s="8"/>
      <c r="K6761" s="8"/>
      <c r="L6761" s="8"/>
      <c r="M6761" s="8"/>
      <c r="O6761" s="8"/>
      <c r="P6761" s="8"/>
      <c r="R6761" s="8"/>
      <c r="S6761" s="8"/>
      <c r="T6761" s="8"/>
      <c r="U6761" s="8"/>
      <c r="W6761" s="8">
        <f t="shared" si="4599"/>
        <v>270.60000000000002</v>
      </c>
      <c r="X6761">
        <v>23292000</v>
      </c>
      <c r="Y6761">
        <f t="shared" si="4600"/>
        <v>6470</v>
      </c>
      <c r="Z6761" s="8">
        <v>247.5</v>
      </c>
      <c r="AA6761" s="8">
        <v>16</v>
      </c>
      <c r="AB6761" s="8">
        <v>47.1</v>
      </c>
      <c r="AC6761" s="4"/>
      <c r="KL6761" s="84"/>
      <c r="KP6761" s="84"/>
      <c r="KS6761" s="74"/>
      <c r="KT6761" s="74"/>
      <c r="KU6761" s="16"/>
      <c r="KV6761" s="72"/>
      <c r="KW6761" s="72"/>
      <c r="KX6761" s="16"/>
      <c r="KZ6761" s="16"/>
      <c r="LA6761" s="16"/>
      <c r="LB6761" s="74"/>
      <c r="LC6761" s="74"/>
    </row>
    <row r="6762" spans="8:315" x14ac:dyDescent="0.35">
      <c r="H6762" s="4"/>
      <c r="J6762" s="8"/>
      <c r="K6762" s="8"/>
      <c r="L6762" s="8"/>
      <c r="M6762" s="8"/>
      <c r="O6762" s="8"/>
      <c r="P6762" s="8"/>
      <c r="R6762" s="8"/>
      <c r="S6762" s="8"/>
      <c r="T6762" s="8"/>
      <c r="U6762" s="8"/>
      <c r="W6762" s="8">
        <f t="shared" si="4599"/>
        <v>270.60000000000002</v>
      </c>
      <c r="X6762">
        <v>23295600</v>
      </c>
      <c r="Y6762">
        <f t="shared" si="4600"/>
        <v>6471</v>
      </c>
      <c r="Z6762" s="8">
        <v>238.9</v>
      </c>
      <c r="AA6762" s="8">
        <v>16.7</v>
      </c>
      <c r="AB6762" s="8">
        <v>45.1</v>
      </c>
      <c r="AC6762" s="4"/>
      <c r="KL6762" s="84"/>
      <c r="KP6762" s="84"/>
      <c r="KS6762" s="74"/>
      <c r="KT6762" s="74"/>
      <c r="KU6762" s="16"/>
      <c r="KV6762" s="72"/>
      <c r="KW6762" s="72"/>
      <c r="KX6762" s="16"/>
      <c r="KZ6762" s="16"/>
      <c r="LA6762" s="16"/>
      <c r="LB6762" s="74"/>
      <c r="LC6762" s="74"/>
    </row>
    <row r="6763" spans="8:315" x14ac:dyDescent="0.35">
      <c r="H6763" s="4"/>
      <c r="J6763" s="8"/>
      <c r="K6763" s="8"/>
      <c r="L6763" s="8"/>
      <c r="M6763" s="8"/>
      <c r="O6763" s="8"/>
      <c r="P6763" s="8"/>
      <c r="R6763" s="8"/>
      <c r="S6763" s="8"/>
      <c r="T6763" s="8"/>
      <c r="U6763" s="8"/>
      <c r="W6763" s="8">
        <f t="shared" si="4599"/>
        <v>270.7</v>
      </c>
      <c r="X6763">
        <v>23299200</v>
      </c>
      <c r="Y6763">
        <f t="shared" si="4600"/>
        <v>6472</v>
      </c>
      <c r="Z6763" s="8">
        <v>96.7</v>
      </c>
      <c r="AA6763" s="8">
        <v>16.600000000000001</v>
      </c>
      <c r="AB6763" s="8">
        <v>47.6</v>
      </c>
      <c r="AC6763" s="4"/>
      <c r="KL6763" s="84"/>
      <c r="KP6763" s="84"/>
      <c r="KS6763" s="74"/>
      <c r="KT6763" s="74"/>
      <c r="KU6763" s="16"/>
      <c r="KV6763" s="72"/>
      <c r="KW6763" s="72"/>
      <c r="KX6763" s="16"/>
      <c r="KZ6763" s="16"/>
      <c r="LA6763" s="16"/>
      <c r="LB6763" s="74"/>
      <c r="LC6763" s="74"/>
    </row>
    <row r="6764" spans="8:315" x14ac:dyDescent="0.35">
      <c r="H6764" s="4"/>
      <c r="J6764" s="8"/>
      <c r="K6764" s="8"/>
      <c r="L6764" s="8"/>
      <c r="M6764" s="8"/>
      <c r="O6764" s="8"/>
      <c r="P6764" s="8"/>
      <c r="R6764" s="8"/>
      <c r="S6764" s="8"/>
      <c r="T6764" s="8"/>
      <c r="U6764" s="8"/>
      <c r="W6764" s="8">
        <f t="shared" si="4599"/>
        <v>270.7</v>
      </c>
      <c r="X6764">
        <v>23302800</v>
      </c>
      <c r="Y6764">
        <f t="shared" si="4600"/>
        <v>6473</v>
      </c>
      <c r="Z6764" s="8">
        <v>30.3</v>
      </c>
      <c r="AA6764" s="8">
        <v>16</v>
      </c>
      <c r="AB6764" s="8">
        <v>50</v>
      </c>
      <c r="AC6764" s="4"/>
      <c r="KL6764" s="84"/>
      <c r="KP6764" s="84"/>
      <c r="KS6764" s="74"/>
      <c r="KT6764" s="74"/>
      <c r="KU6764" s="16"/>
      <c r="KV6764" s="72"/>
      <c r="KW6764" s="72"/>
      <c r="KX6764" s="16"/>
      <c r="KZ6764" s="16"/>
      <c r="LA6764" s="16"/>
      <c r="LB6764" s="74"/>
      <c r="LC6764" s="74"/>
    </row>
    <row r="6765" spans="8:315" x14ac:dyDescent="0.35">
      <c r="H6765" s="4"/>
      <c r="J6765" s="8"/>
      <c r="K6765" s="8"/>
      <c r="L6765" s="8"/>
      <c r="M6765" s="8"/>
      <c r="O6765" s="8"/>
      <c r="P6765" s="8"/>
      <c r="R6765" s="8"/>
      <c r="S6765" s="8"/>
      <c r="T6765" s="8"/>
      <c r="U6765" s="8"/>
      <c r="W6765" s="8">
        <f t="shared" si="4599"/>
        <v>270.8</v>
      </c>
      <c r="X6765">
        <v>23306400</v>
      </c>
      <c r="Y6765">
        <f t="shared" si="4600"/>
        <v>6474</v>
      </c>
      <c r="Z6765" s="8">
        <v>8.1</v>
      </c>
      <c r="AA6765" s="8">
        <v>15.2</v>
      </c>
      <c r="AB6765" s="8">
        <v>56</v>
      </c>
      <c r="AC6765" s="4"/>
      <c r="KL6765" s="84"/>
      <c r="KP6765" s="84"/>
      <c r="KS6765" s="74"/>
      <c r="KT6765" s="74"/>
      <c r="KU6765" s="16"/>
      <c r="KV6765" s="72"/>
      <c r="KW6765" s="72"/>
      <c r="KX6765" s="16"/>
      <c r="KZ6765" s="16"/>
      <c r="LA6765" s="16"/>
      <c r="LB6765" s="74"/>
      <c r="LC6765" s="74"/>
    </row>
    <row r="6766" spans="8:315" x14ac:dyDescent="0.35">
      <c r="H6766" s="4"/>
      <c r="J6766" s="8"/>
      <c r="K6766" s="8"/>
      <c r="L6766" s="8"/>
      <c r="M6766" s="8"/>
      <c r="O6766" s="8"/>
      <c r="P6766" s="8"/>
      <c r="R6766" s="8"/>
      <c r="S6766" s="8"/>
      <c r="T6766" s="8"/>
      <c r="U6766" s="8"/>
      <c r="W6766" s="8">
        <f t="shared" si="4599"/>
        <v>270.8</v>
      </c>
      <c r="X6766">
        <v>23310000</v>
      </c>
      <c r="Y6766">
        <f t="shared" si="4600"/>
        <v>6475</v>
      </c>
      <c r="Z6766" s="8">
        <v>0</v>
      </c>
      <c r="AA6766" s="8">
        <v>14.4</v>
      </c>
      <c r="AB6766" s="8">
        <v>64.599999999999994</v>
      </c>
      <c r="AC6766" s="4"/>
      <c r="KL6766" s="84"/>
      <c r="KP6766" s="84"/>
      <c r="KS6766" s="74"/>
      <c r="KT6766" s="74"/>
      <c r="KU6766" s="16"/>
      <c r="KV6766" s="72"/>
      <c r="KW6766" s="72"/>
      <c r="KX6766" s="16"/>
      <c r="KZ6766" s="16"/>
      <c r="LA6766" s="16"/>
      <c r="LB6766" s="74"/>
      <c r="LC6766" s="74"/>
    </row>
    <row r="6767" spans="8:315" x14ac:dyDescent="0.35">
      <c r="H6767" s="4"/>
      <c r="J6767" s="8"/>
      <c r="K6767" s="8"/>
      <c r="L6767" s="8"/>
      <c r="M6767" s="8"/>
      <c r="O6767" s="8"/>
      <c r="P6767" s="8"/>
      <c r="R6767" s="8"/>
      <c r="S6767" s="8"/>
      <c r="T6767" s="8"/>
      <c r="U6767" s="8"/>
      <c r="W6767" s="8">
        <f t="shared" si="4599"/>
        <v>270.8</v>
      </c>
      <c r="X6767">
        <v>23313600</v>
      </c>
      <c r="Y6767">
        <f t="shared" si="4600"/>
        <v>6476</v>
      </c>
      <c r="Z6767" s="8">
        <v>0</v>
      </c>
      <c r="AA6767" s="8">
        <v>14</v>
      </c>
      <c r="AB6767" s="8">
        <v>66.8</v>
      </c>
      <c r="AC6767" s="4"/>
      <c r="KL6767" s="84"/>
      <c r="KP6767" s="84"/>
      <c r="KS6767" s="74"/>
      <c r="KT6767" s="74"/>
      <c r="KU6767" s="16"/>
      <c r="KV6767" s="72"/>
      <c r="KW6767" s="72"/>
      <c r="KX6767" s="16"/>
      <c r="KZ6767" s="16"/>
      <c r="LA6767" s="16"/>
      <c r="LB6767" s="74"/>
      <c r="LC6767" s="74"/>
    </row>
    <row r="6768" spans="8:315" x14ac:dyDescent="0.35">
      <c r="H6768" s="4"/>
      <c r="J6768" s="8"/>
      <c r="K6768" s="8"/>
      <c r="L6768" s="8"/>
      <c r="M6768" s="8"/>
      <c r="O6768" s="8"/>
      <c r="P6768" s="8"/>
      <c r="R6768" s="8"/>
      <c r="S6768" s="8"/>
      <c r="T6768" s="8"/>
      <c r="U6768" s="8"/>
      <c r="W6768" s="8">
        <f t="shared" si="4599"/>
        <v>270.89999999999998</v>
      </c>
      <c r="X6768">
        <v>23317200</v>
      </c>
      <c r="Y6768">
        <f t="shared" si="4600"/>
        <v>6477</v>
      </c>
      <c r="Z6768" s="8">
        <v>0</v>
      </c>
      <c r="AA6768" s="8">
        <v>13.9</v>
      </c>
      <c r="AB6768" s="8">
        <v>78.099999999999994</v>
      </c>
      <c r="AC6768" s="4"/>
      <c r="KL6768" s="84"/>
      <c r="KP6768" s="84"/>
      <c r="KS6768" s="74"/>
      <c r="KT6768" s="74"/>
      <c r="KU6768" s="16"/>
      <c r="KV6768" s="72"/>
      <c r="KW6768" s="72"/>
      <c r="KX6768" s="16"/>
      <c r="KZ6768" s="16"/>
      <c r="LA6768" s="16"/>
      <c r="LB6768" s="74"/>
      <c r="LC6768" s="74"/>
    </row>
    <row r="6769" spans="8:315" x14ac:dyDescent="0.35">
      <c r="H6769" s="4"/>
      <c r="J6769" s="8"/>
      <c r="K6769" s="8"/>
      <c r="L6769" s="8"/>
      <c r="M6769" s="8"/>
      <c r="O6769" s="8"/>
      <c r="P6769" s="8"/>
      <c r="R6769" s="8"/>
      <c r="S6769" s="8"/>
      <c r="T6769" s="8"/>
      <c r="U6769" s="8"/>
      <c r="W6769" s="8">
        <f t="shared" si="4599"/>
        <v>270.89999999999998</v>
      </c>
      <c r="X6769">
        <v>23320800</v>
      </c>
      <c r="Y6769">
        <f t="shared" si="4600"/>
        <v>6478</v>
      </c>
      <c r="Z6769" s="8">
        <v>0</v>
      </c>
      <c r="AA6769" s="8">
        <v>13.3</v>
      </c>
      <c r="AB6769" s="8">
        <v>83.7</v>
      </c>
      <c r="AC6769" s="4"/>
      <c r="KL6769" s="84"/>
      <c r="KP6769" s="84"/>
      <c r="KS6769" s="74"/>
      <c r="KT6769" s="74"/>
      <c r="KU6769" s="16"/>
      <c r="KV6769" s="72"/>
      <c r="KW6769" s="72"/>
      <c r="KX6769" s="16"/>
      <c r="KZ6769" s="16"/>
      <c r="LA6769" s="16"/>
      <c r="LB6769" s="74"/>
      <c r="LC6769" s="74"/>
    </row>
    <row r="6770" spans="8:315" x14ac:dyDescent="0.35">
      <c r="H6770" s="4"/>
      <c r="J6770" s="8"/>
      <c r="K6770" s="8"/>
      <c r="L6770" s="8"/>
      <c r="M6770" s="8"/>
      <c r="O6770" s="8"/>
      <c r="P6770" s="8"/>
      <c r="R6770" s="8"/>
      <c r="S6770" s="8"/>
      <c r="T6770" s="8"/>
      <c r="U6770" s="8"/>
      <c r="W6770" s="8">
        <f t="shared" si="4599"/>
        <v>271</v>
      </c>
      <c r="X6770">
        <v>23324400</v>
      </c>
      <c r="Y6770">
        <f t="shared" si="4600"/>
        <v>6479</v>
      </c>
      <c r="Z6770" s="8">
        <v>0</v>
      </c>
      <c r="AA6770" s="8">
        <v>13.6</v>
      </c>
      <c r="AB6770" s="8">
        <v>88.8</v>
      </c>
      <c r="AC6770" s="4"/>
      <c r="KL6770" s="84"/>
      <c r="KP6770" s="84"/>
      <c r="KS6770" s="74"/>
      <c r="KT6770" s="74"/>
      <c r="KU6770" s="16"/>
      <c r="KV6770" s="72"/>
      <c r="KW6770" s="72"/>
      <c r="KX6770" s="16"/>
      <c r="KZ6770" s="16"/>
      <c r="LA6770" s="16"/>
      <c r="LB6770" s="74"/>
      <c r="LC6770" s="74"/>
    </row>
    <row r="6771" spans="8:315" x14ac:dyDescent="0.35">
      <c r="H6771" s="4"/>
      <c r="J6771" s="8"/>
      <c r="K6771" s="8"/>
      <c r="L6771" s="8"/>
      <c r="M6771" s="8"/>
      <c r="O6771" s="8"/>
      <c r="P6771" s="8"/>
      <c r="R6771" s="8"/>
      <c r="S6771" s="8"/>
      <c r="T6771" s="8"/>
      <c r="U6771" s="8"/>
      <c r="W6771" s="8">
        <f t="shared" si="4599"/>
        <v>271</v>
      </c>
      <c r="X6771">
        <v>23328000</v>
      </c>
      <c r="Y6771">
        <f t="shared" si="4600"/>
        <v>6480</v>
      </c>
      <c r="Z6771" s="8">
        <v>0</v>
      </c>
      <c r="AA6771" s="8">
        <v>14.1</v>
      </c>
      <c r="AB6771" s="8">
        <v>92.5</v>
      </c>
      <c r="AC6771" s="4"/>
      <c r="KL6771" s="84"/>
      <c r="KP6771" s="84"/>
      <c r="KS6771" s="74"/>
      <c r="KT6771" s="74"/>
      <c r="KU6771" s="16"/>
      <c r="KV6771" s="72"/>
      <c r="KW6771" s="72"/>
      <c r="KX6771" s="16"/>
      <c r="KZ6771" s="16"/>
      <c r="LA6771" s="16"/>
      <c r="LB6771" s="74"/>
      <c r="LC6771" s="74"/>
    </row>
    <row r="6772" spans="8:315" x14ac:dyDescent="0.35">
      <c r="H6772" s="4"/>
      <c r="J6772" s="8"/>
      <c r="K6772" s="8"/>
      <c r="L6772" s="8"/>
      <c r="M6772" s="8"/>
      <c r="O6772" s="8"/>
      <c r="P6772" s="8"/>
      <c r="R6772" s="8"/>
      <c r="S6772" s="8"/>
      <c r="T6772" s="8"/>
      <c r="U6772" s="8"/>
      <c r="W6772" s="8">
        <f t="shared" si="4599"/>
        <v>271</v>
      </c>
      <c r="X6772">
        <v>23331600</v>
      </c>
      <c r="Y6772">
        <f t="shared" si="4600"/>
        <v>6481</v>
      </c>
      <c r="Z6772" s="8">
        <v>0</v>
      </c>
      <c r="AA6772" s="8">
        <v>14.7</v>
      </c>
      <c r="AB6772" s="8">
        <v>86.3</v>
      </c>
      <c r="AC6772" s="4"/>
      <c r="KL6772" s="84"/>
      <c r="KP6772" s="84"/>
      <c r="KS6772" s="74"/>
      <c r="KT6772" s="74"/>
      <c r="KU6772" s="16"/>
      <c r="KV6772" s="72"/>
      <c r="KW6772" s="72"/>
      <c r="KX6772" s="16"/>
      <c r="KZ6772" s="16"/>
      <c r="LA6772" s="16"/>
      <c r="LB6772" s="74"/>
      <c r="LC6772" s="74"/>
    </row>
    <row r="6773" spans="8:315" x14ac:dyDescent="0.35">
      <c r="H6773" s="4"/>
      <c r="J6773" s="8"/>
      <c r="K6773" s="8"/>
      <c r="L6773" s="8"/>
      <c r="M6773" s="8"/>
      <c r="O6773" s="8"/>
      <c r="P6773" s="8"/>
      <c r="R6773" s="8"/>
      <c r="S6773" s="8"/>
      <c r="T6773" s="8"/>
      <c r="U6773" s="8"/>
      <c r="W6773" s="8">
        <f t="shared" si="4599"/>
        <v>271.10000000000002</v>
      </c>
      <c r="X6773">
        <v>23335200</v>
      </c>
      <c r="Y6773">
        <f t="shared" si="4600"/>
        <v>6482</v>
      </c>
      <c r="Z6773" s="8">
        <v>0</v>
      </c>
      <c r="AA6773" s="8">
        <v>14.4</v>
      </c>
      <c r="AB6773" s="8">
        <v>85.6</v>
      </c>
      <c r="AC6773" s="4"/>
      <c r="KL6773" s="84"/>
      <c r="KP6773" s="84"/>
      <c r="KS6773" s="74"/>
      <c r="KT6773" s="74"/>
      <c r="KU6773" s="16"/>
      <c r="KV6773" s="72"/>
      <c r="KW6773" s="72"/>
      <c r="KX6773" s="16"/>
      <c r="KZ6773" s="16"/>
      <c r="LA6773" s="16"/>
      <c r="LB6773" s="74"/>
      <c r="LC6773" s="74"/>
    </row>
    <row r="6774" spans="8:315" x14ac:dyDescent="0.35">
      <c r="H6774" s="4"/>
      <c r="J6774" s="8"/>
      <c r="K6774" s="8"/>
      <c r="L6774" s="8"/>
      <c r="M6774" s="8"/>
      <c r="O6774" s="8"/>
      <c r="P6774" s="8"/>
      <c r="R6774" s="8"/>
      <c r="S6774" s="8"/>
      <c r="T6774" s="8"/>
      <c r="U6774" s="8"/>
      <c r="W6774" s="8">
        <f t="shared" si="4599"/>
        <v>271.10000000000002</v>
      </c>
      <c r="X6774">
        <v>23338800</v>
      </c>
      <c r="Y6774">
        <f t="shared" si="4600"/>
        <v>6483</v>
      </c>
      <c r="Z6774" s="8">
        <v>0</v>
      </c>
      <c r="AA6774" s="8">
        <v>13.1</v>
      </c>
      <c r="AB6774" s="8">
        <v>87.5</v>
      </c>
      <c r="AC6774" s="4"/>
      <c r="KL6774" s="84"/>
      <c r="KP6774" s="84"/>
      <c r="KS6774" s="74"/>
      <c r="KT6774" s="74"/>
      <c r="KU6774" s="16"/>
      <c r="KV6774" s="72"/>
      <c r="KW6774" s="72"/>
      <c r="KX6774" s="16"/>
      <c r="KZ6774" s="16"/>
      <c r="LA6774" s="16"/>
      <c r="LB6774" s="74"/>
      <c r="LC6774" s="74"/>
    </row>
    <row r="6775" spans="8:315" x14ac:dyDescent="0.35">
      <c r="H6775" s="4"/>
      <c r="J6775" s="8"/>
      <c r="K6775" s="8"/>
      <c r="L6775" s="8"/>
      <c r="M6775" s="8"/>
      <c r="O6775" s="8"/>
      <c r="P6775" s="8"/>
      <c r="R6775" s="8"/>
      <c r="S6775" s="8"/>
      <c r="T6775" s="8"/>
      <c r="U6775" s="8"/>
      <c r="W6775" s="8">
        <f t="shared" si="4599"/>
        <v>271.2</v>
      </c>
      <c r="X6775">
        <v>23342400</v>
      </c>
      <c r="Y6775">
        <f t="shared" si="4600"/>
        <v>6484</v>
      </c>
      <c r="Z6775" s="8">
        <v>0</v>
      </c>
      <c r="AA6775" s="8">
        <v>12.6</v>
      </c>
      <c r="AB6775" s="8">
        <v>89.6</v>
      </c>
      <c r="AC6775" s="4"/>
      <c r="KL6775" s="84"/>
      <c r="KP6775" s="84"/>
      <c r="KS6775" s="74"/>
      <c r="KT6775" s="74"/>
      <c r="KU6775" s="16"/>
      <c r="KV6775" s="72"/>
      <c r="KW6775" s="72"/>
      <c r="KX6775" s="16"/>
      <c r="KZ6775" s="16"/>
      <c r="LA6775" s="16"/>
      <c r="LB6775" s="74"/>
      <c r="LC6775" s="74"/>
    </row>
    <row r="6776" spans="8:315" x14ac:dyDescent="0.35">
      <c r="H6776" s="4"/>
      <c r="J6776" s="8"/>
      <c r="K6776" s="8"/>
      <c r="L6776" s="8"/>
      <c r="M6776" s="8"/>
      <c r="O6776" s="8"/>
      <c r="P6776" s="8"/>
      <c r="R6776" s="8"/>
      <c r="S6776" s="8"/>
      <c r="T6776" s="8"/>
      <c r="U6776" s="8"/>
      <c r="W6776" s="8">
        <f t="shared" si="4599"/>
        <v>271.2</v>
      </c>
      <c r="X6776">
        <v>23346000</v>
      </c>
      <c r="Y6776">
        <f t="shared" si="4600"/>
        <v>6485</v>
      </c>
      <c r="Z6776" s="8">
        <v>0</v>
      </c>
      <c r="AA6776" s="8">
        <v>11.7</v>
      </c>
      <c r="AB6776" s="8">
        <v>90.9</v>
      </c>
      <c r="AC6776" s="4"/>
      <c r="KL6776" s="84"/>
      <c r="KP6776" s="84"/>
      <c r="KS6776" s="74"/>
      <c r="KT6776" s="74"/>
      <c r="KU6776" s="16"/>
      <c r="KV6776" s="72"/>
      <c r="KW6776" s="72"/>
      <c r="KX6776" s="16"/>
      <c r="KZ6776" s="16"/>
      <c r="LA6776" s="16"/>
      <c r="LB6776" s="74"/>
      <c r="LC6776" s="74"/>
    </row>
    <row r="6777" spans="8:315" x14ac:dyDescent="0.35">
      <c r="H6777" s="4"/>
      <c r="J6777" s="8"/>
      <c r="K6777" s="8"/>
      <c r="L6777" s="8"/>
      <c r="M6777" s="8"/>
      <c r="O6777" s="8"/>
      <c r="P6777" s="8"/>
      <c r="R6777" s="8"/>
      <c r="S6777" s="8"/>
      <c r="T6777" s="8"/>
      <c r="U6777" s="8"/>
      <c r="W6777" s="8">
        <f t="shared" si="4599"/>
        <v>271.3</v>
      </c>
      <c r="X6777">
        <v>23349600</v>
      </c>
      <c r="Y6777">
        <f t="shared" si="4600"/>
        <v>6486</v>
      </c>
      <c r="Z6777" s="8">
        <v>0.3</v>
      </c>
      <c r="AA6777" s="8">
        <v>11.2</v>
      </c>
      <c r="AB6777" s="8">
        <v>91.5</v>
      </c>
      <c r="AC6777" s="4"/>
      <c r="KL6777" s="84"/>
      <c r="KP6777" s="84"/>
      <c r="KS6777" s="74"/>
      <c r="KT6777" s="74"/>
      <c r="KU6777" s="16"/>
      <c r="KV6777" s="72"/>
      <c r="KW6777" s="72"/>
      <c r="KX6777" s="16"/>
      <c r="KZ6777" s="16"/>
      <c r="LA6777" s="16"/>
      <c r="LB6777" s="74"/>
      <c r="LC6777" s="74"/>
    </row>
    <row r="6778" spans="8:315" x14ac:dyDescent="0.35">
      <c r="H6778" s="4"/>
      <c r="J6778" s="8"/>
      <c r="K6778" s="8"/>
      <c r="L6778" s="8"/>
      <c r="M6778" s="8"/>
      <c r="O6778" s="8"/>
      <c r="P6778" s="8"/>
      <c r="R6778" s="8"/>
      <c r="S6778" s="8"/>
      <c r="T6778" s="8"/>
      <c r="U6778" s="8"/>
      <c r="W6778" s="8">
        <f t="shared" si="4599"/>
        <v>271.3</v>
      </c>
      <c r="X6778">
        <v>23353200</v>
      </c>
      <c r="Y6778">
        <f t="shared" si="4600"/>
        <v>6487</v>
      </c>
      <c r="Z6778" s="8">
        <v>56.4</v>
      </c>
      <c r="AA6778" s="8">
        <v>11.1</v>
      </c>
      <c r="AB6778" s="8">
        <v>90.1</v>
      </c>
      <c r="AC6778" s="4"/>
      <c r="KL6778" s="84"/>
      <c r="KP6778" s="84"/>
      <c r="KS6778" s="74"/>
      <c r="KT6778" s="74"/>
      <c r="KU6778" s="16"/>
      <c r="KV6778" s="72"/>
      <c r="KW6778" s="72"/>
      <c r="KX6778" s="16"/>
      <c r="KZ6778" s="16"/>
      <c r="LA6778" s="16"/>
      <c r="LB6778" s="74"/>
      <c r="LC6778" s="74"/>
    </row>
    <row r="6779" spans="8:315" x14ac:dyDescent="0.35">
      <c r="H6779" s="4"/>
      <c r="J6779" s="8"/>
      <c r="K6779" s="8"/>
      <c r="L6779" s="8"/>
      <c r="M6779" s="8"/>
      <c r="O6779" s="8"/>
      <c r="P6779" s="8"/>
      <c r="R6779" s="8"/>
      <c r="S6779" s="8"/>
      <c r="T6779" s="8"/>
      <c r="U6779" s="8"/>
      <c r="W6779" s="8">
        <f t="shared" si="4599"/>
        <v>271.3</v>
      </c>
      <c r="X6779">
        <v>23356800</v>
      </c>
      <c r="Y6779">
        <f t="shared" si="4600"/>
        <v>6488</v>
      </c>
      <c r="Z6779" s="8">
        <v>222.5</v>
      </c>
      <c r="AA6779" s="8">
        <v>13</v>
      </c>
      <c r="AB6779" s="8">
        <v>84</v>
      </c>
      <c r="AC6779" s="4"/>
      <c r="KL6779" s="84"/>
      <c r="KP6779" s="84"/>
      <c r="KS6779" s="74"/>
      <c r="KT6779" s="74"/>
      <c r="KU6779" s="16"/>
      <c r="KV6779" s="72"/>
      <c r="KW6779" s="72"/>
      <c r="KX6779" s="16"/>
      <c r="KZ6779" s="16"/>
      <c r="LA6779" s="16"/>
      <c r="LB6779" s="74"/>
      <c r="LC6779" s="74"/>
    </row>
    <row r="6780" spans="8:315" x14ac:dyDescent="0.35">
      <c r="H6780" s="4"/>
      <c r="J6780" s="8"/>
      <c r="K6780" s="8"/>
      <c r="L6780" s="8"/>
      <c r="M6780" s="8"/>
      <c r="O6780" s="8"/>
      <c r="P6780" s="8"/>
      <c r="R6780" s="8"/>
      <c r="S6780" s="8"/>
      <c r="T6780" s="8"/>
      <c r="U6780" s="8"/>
      <c r="W6780" s="8">
        <f t="shared" si="4599"/>
        <v>271.39999999999998</v>
      </c>
      <c r="X6780">
        <v>23360400</v>
      </c>
      <c r="Y6780">
        <f t="shared" si="4600"/>
        <v>6489</v>
      </c>
      <c r="Z6780" s="8">
        <v>393.3</v>
      </c>
      <c r="AA6780" s="8">
        <v>15</v>
      </c>
      <c r="AB6780" s="8">
        <v>70.5</v>
      </c>
      <c r="AC6780" s="4"/>
      <c r="KL6780" s="84"/>
      <c r="KP6780" s="84"/>
      <c r="KS6780" s="74"/>
      <c r="KT6780" s="74"/>
      <c r="KU6780" s="16"/>
      <c r="KV6780" s="72"/>
      <c r="KW6780" s="72"/>
      <c r="KX6780" s="16"/>
      <c r="KZ6780" s="16"/>
      <c r="LA6780" s="16"/>
      <c r="LB6780" s="74"/>
      <c r="LC6780" s="74"/>
    </row>
    <row r="6781" spans="8:315" x14ac:dyDescent="0.35">
      <c r="H6781" s="4"/>
      <c r="J6781" s="8"/>
      <c r="K6781" s="8"/>
      <c r="L6781" s="8"/>
      <c r="M6781" s="8"/>
      <c r="O6781" s="8"/>
      <c r="P6781" s="8"/>
      <c r="R6781" s="8"/>
      <c r="S6781" s="8"/>
      <c r="T6781" s="8"/>
      <c r="U6781" s="8"/>
      <c r="W6781" s="8">
        <f t="shared" si="4599"/>
        <v>271.39999999999998</v>
      </c>
      <c r="X6781">
        <v>23364000</v>
      </c>
      <c r="Y6781">
        <f t="shared" si="4600"/>
        <v>6490</v>
      </c>
      <c r="Z6781" s="8">
        <v>542.20000000000005</v>
      </c>
      <c r="AA6781" s="8">
        <v>17.100000000000001</v>
      </c>
      <c r="AB6781" s="8">
        <v>53.6</v>
      </c>
      <c r="AC6781" s="4"/>
      <c r="KL6781" s="84"/>
      <c r="KP6781" s="84"/>
      <c r="KS6781" s="74"/>
      <c r="KT6781" s="74"/>
      <c r="KU6781" s="16"/>
      <c r="KV6781" s="72"/>
      <c r="KW6781" s="72"/>
      <c r="KX6781" s="16"/>
      <c r="KZ6781" s="16"/>
      <c r="LA6781" s="16"/>
      <c r="LB6781" s="74"/>
      <c r="LC6781" s="74"/>
    </row>
    <row r="6782" spans="8:315" x14ac:dyDescent="0.35">
      <c r="H6782" s="4"/>
      <c r="J6782" s="8"/>
      <c r="K6782" s="8"/>
      <c r="L6782" s="8"/>
      <c r="M6782" s="8"/>
      <c r="O6782" s="8"/>
      <c r="P6782" s="8"/>
      <c r="R6782" s="8"/>
      <c r="S6782" s="8"/>
      <c r="T6782" s="8"/>
      <c r="U6782" s="8"/>
      <c r="W6782" s="8">
        <f t="shared" si="4599"/>
        <v>271.5</v>
      </c>
      <c r="X6782">
        <v>23367600</v>
      </c>
      <c r="Y6782">
        <f t="shared" si="4600"/>
        <v>6491</v>
      </c>
      <c r="Z6782" s="8">
        <v>633.1</v>
      </c>
      <c r="AA6782" s="8">
        <v>18.5</v>
      </c>
      <c r="AB6782" s="8">
        <v>44.2</v>
      </c>
      <c r="AC6782" s="4"/>
      <c r="KL6782" s="84"/>
      <c r="KP6782" s="84"/>
      <c r="KS6782" s="74"/>
      <c r="KT6782" s="74"/>
      <c r="KU6782" s="16"/>
      <c r="KV6782" s="72"/>
      <c r="KW6782" s="72"/>
      <c r="KX6782" s="16"/>
      <c r="KZ6782" s="16"/>
      <c r="LA6782" s="16"/>
      <c r="LB6782" s="74"/>
      <c r="LC6782" s="74"/>
    </row>
    <row r="6783" spans="8:315" x14ac:dyDescent="0.35">
      <c r="H6783" s="4"/>
      <c r="J6783" s="8"/>
      <c r="K6783" s="8"/>
      <c r="L6783" s="8"/>
      <c r="M6783" s="8"/>
      <c r="O6783" s="8"/>
      <c r="P6783" s="8"/>
      <c r="R6783" s="8"/>
      <c r="S6783" s="8"/>
      <c r="T6783" s="8"/>
      <c r="U6783" s="8"/>
      <c r="W6783" s="8">
        <f t="shared" si="4599"/>
        <v>271.5</v>
      </c>
      <c r="X6783">
        <v>23371200</v>
      </c>
      <c r="Y6783">
        <f t="shared" si="4600"/>
        <v>6492</v>
      </c>
      <c r="Z6783" s="8">
        <v>699.2</v>
      </c>
      <c r="AA6783" s="8">
        <v>19.3</v>
      </c>
      <c r="AB6783" s="8">
        <v>41.5</v>
      </c>
      <c r="AC6783" s="4"/>
      <c r="KL6783" s="84"/>
      <c r="KP6783" s="84"/>
      <c r="KS6783" s="74"/>
      <c r="KT6783" s="74"/>
      <c r="KU6783" s="16"/>
      <c r="KV6783" s="72"/>
      <c r="KW6783" s="72"/>
      <c r="KX6783" s="16"/>
      <c r="KZ6783" s="16"/>
      <c r="LA6783" s="16"/>
      <c r="LB6783" s="74"/>
      <c r="LC6783" s="74"/>
    </row>
    <row r="6784" spans="8:315" x14ac:dyDescent="0.35">
      <c r="H6784" s="4"/>
      <c r="J6784" s="8"/>
      <c r="K6784" s="8"/>
      <c r="L6784" s="8"/>
      <c r="M6784" s="8"/>
      <c r="O6784" s="8"/>
      <c r="P6784" s="8"/>
      <c r="R6784" s="8"/>
      <c r="S6784" s="8"/>
      <c r="T6784" s="8"/>
      <c r="U6784" s="8"/>
      <c r="W6784" s="8">
        <f t="shared" si="4599"/>
        <v>271.5</v>
      </c>
      <c r="X6784">
        <v>23374800</v>
      </c>
      <c r="Y6784">
        <f t="shared" si="4600"/>
        <v>6493</v>
      </c>
      <c r="Z6784" s="8">
        <v>550.79999999999995</v>
      </c>
      <c r="AA6784" s="8">
        <v>19.899999999999999</v>
      </c>
      <c r="AB6784" s="8">
        <v>44.8</v>
      </c>
      <c r="AC6784" s="4"/>
      <c r="KL6784" s="84"/>
      <c r="KP6784" s="84"/>
      <c r="KS6784" s="74"/>
      <c r="KT6784" s="74"/>
      <c r="KU6784" s="16"/>
      <c r="KV6784" s="72"/>
      <c r="KW6784" s="72"/>
      <c r="KX6784" s="16"/>
      <c r="KZ6784" s="16"/>
      <c r="LA6784" s="16"/>
      <c r="LB6784" s="74"/>
      <c r="LC6784" s="74"/>
    </row>
    <row r="6785" spans="8:315" x14ac:dyDescent="0.35">
      <c r="H6785" s="4"/>
      <c r="J6785" s="8"/>
      <c r="K6785" s="8"/>
      <c r="L6785" s="8"/>
      <c r="M6785" s="8"/>
      <c r="O6785" s="8"/>
      <c r="P6785" s="8"/>
      <c r="R6785" s="8"/>
      <c r="S6785" s="8"/>
      <c r="T6785" s="8"/>
      <c r="U6785" s="8"/>
      <c r="W6785" s="8">
        <f t="shared" si="4599"/>
        <v>271.60000000000002</v>
      </c>
      <c r="X6785">
        <v>23378400</v>
      </c>
      <c r="Y6785">
        <f t="shared" si="4600"/>
        <v>6494</v>
      </c>
      <c r="Z6785" s="8">
        <v>520.29999999999995</v>
      </c>
      <c r="AA6785" s="8">
        <v>20.3</v>
      </c>
      <c r="AB6785" s="8">
        <v>37.4</v>
      </c>
      <c r="AC6785" s="4"/>
      <c r="KL6785" s="84"/>
      <c r="KP6785" s="84"/>
      <c r="KS6785" s="74"/>
      <c r="KT6785" s="74"/>
      <c r="KU6785" s="16"/>
      <c r="KV6785" s="72"/>
      <c r="KW6785" s="72"/>
      <c r="KX6785" s="16"/>
      <c r="KZ6785" s="16"/>
      <c r="LA6785" s="16"/>
      <c r="LB6785" s="74"/>
      <c r="LC6785" s="74"/>
    </row>
    <row r="6786" spans="8:315" x14ac:dyDescent="0.35">
      <c r="H6786" s="4"/>
      <c r="J6786" s="8"/>
      <c r="K6786" s="8"/>
      <c r="L6786" s="8"/>
      <c r="M6786" s="8"/>
      <c r="O6786" s="8"/>
      <c r="P6786" s="8"/>
      <c r="R6786" s="8"/>
      <c r="S6786" s="8"/>
      <c r="T6786" s="8"/>
      <c r="U6786" s="8"/>
      <c r="W6786" s="8">
        <f t="shared" si="4599"/>
        <v>271.60000000000002</v>
      </c>
      <c r="X6786">
        <v>23382000</v>
      </c>
      <c r="Y6786">
        <f t="shared" si="4600"/>
        <v>6495</v>
      </c>
      <c r="Z6786" s="8">
        <v>289.2</v>
      </c>
      <c r="AA6786" s="8">
        <v>20.3</v>
      </c>
      <c r="AB6786" s="8">
        <v>36.4</v>
      </c>
      <c r="AC6786" s="4"/>
      <c r="KL6786" s="84"/>
      <c r="KP6786" s="84"/>
      <c r="KS6786" s="74"/>
      <c r="KT6786" s="74"/>
      <c r="KU6786" s="16"/>
      <c r="KV6786" s="72"/>
      <c r="KW6786" s="72"/>
      <c r="KX6786" s="16"/>
      <c r="KZ6786" s="16"/>
      <c r="LA6786" s="16"/>
      <c r="LB6786" s="74"/>
      <c r="LC6786" s="74"/>
    </row>
    <row r="6787" spans="8:315" x14ac:dyDescent="0.35">
      <c r="H6787" s="4"/>
      <c r="J6787" s="8"/>
      <c r="K6787" s="8"/>
      <c r="L6787" s="8"/>
      <c r="M6787" s="8"/>
      <c r="O6787" s="8"/>
      <c r="P6787" s="8"/>
      <c r="R6787" s="8"/>
      <c r="S6787" s="8"/>
      <c r="T6787" s="8"/>
      <c r="U6787" s="8"/>
      <c r="W6787" s="8">
        <f t="shared" si="4599"/>
        <v>271.7</v>
      </c>
      <c r="X6787">
        <v>23385600</v>
      </c>
      <c r="Y6787">
        <f t="shared" si="4600"/>
        <v>6496</v>
      </c>
      <c r="Z6787" s="8">
        <v>227.5</v>
      </c>
      <c r="AA6787" s="8">
        <v>20.2</v>
      </c>
      <c r="AB6787" s="8">
        <v>40.1</v>
      </c>
      <c r="AC6787" s="4"/>
      <c r="KL6787" s="84"/>
      <c r="KP6787" s="84"/>
      <c r="KS6787" s="74"/>
      <c r="KT6787" s="74"/>
      <c r="KU6787" s="16"/>
      <c r="KV6787" s="72"/>
      <c r="KW6787" s="72"/>
      <c r="KX6787" s="16"/>
      <c r="KZ6787" s="16"/>
      <c r="LA6787" s="16"/>
      <c r="LB6787" s="74"/>
      <c r="LC6787" s="74"/>
    </row>
    <row r="6788" spans="8:315" x14ac:dyDescent="0.35">
      <c r="H6788" s="4"/>
      <c r="J6788" s="8"/>
      <c r="K6788" s="8"/>
      <c r="L6788" s="8"/>
      <c r="M6788" s="8"/>
      <c r="O6788" s="8"/>
      <c r="P6788" s="8"/>
      <c r="R6788" s="8"/>
      <c r="S6788" s="8"/>
      <c r="T6788" s="8"/>
      <c r="U6788" s="8"/>
      <c r="W6788" s="8">
        <f t="shared" si="4599"/>
        <v>271.7</v>
      </c>
      <c r="X6788">
        <v>23389200</v>
      </c>
      <c r="Y6788">
        <f t="shared" si="4600"/>
        <v>6497</v>
      </c>
      <c r="Z6788" s="8">
        <v>52.2</v>
      </c>
      <c r="AA6788" s="8">
        <v>19.100000000000001</v>
      </c>
      <c r="AB6788" s="8">
        <v>39.299999999999997</v>
      </c>
      <c r="AC6788" s="4"/>
      <c r="KL6788" s="84"/>
      <c r="KP6788" s="84"/>
      <c r="KS6788" s="74"/>
      <c r="KT6788" s="74"/>
      <c r="KU6788" s="16"/>
      <c r="KV6788" s="72"/>
      <c r="KW6788" s="72"/>
      <c r="KX6788" s="16"/>
      <c r="KZ6788" s="16"/>
      <c r="LA6788" s="16"/>
      <c r="LB6788" s="74"/>
      <c r="LC6788" s="74"/>
    </row>
    <row r="6789" spans="8:315" x14ac:dyDescent="0.35">
      <c r="H6789" s="4"/>
      <c r="J6789" s="8"/>
      <c r="K6789" s="8"/>
      <c r="L6789" s="8"/>
      <c r="M6789" s="8"/>
      <c r="O6789" s="8"/>
      <c r="P6789" s="8"/>
      <c r="R6789" s="8"/>
      <c r="S6789" s="8"/>
      <c r="T6789" s="8"/>
      <c r="U6789" s="8"/>
      <c r="W6789" s="8">
        <f t="shared" si="4599"/>
        <v>271.8</v>
      </c>
      <c r="X6789">
        <v>23392800</v>
      </c>
      <c r="Y6789">
        <f t="shared" si="4600"/>
        <v>6498</v>
      </c>
      <c r="Z6789" s="8">
        <v>13.6</v>
      </c>
      <c r="AA6789" s="8">
        <v>17.600000000000001</v>
      </c>
      <c r="AB6789" s="8">
        <v>47.9</v>
      </c>
      <c r="AC6789" s="4"/>
      <c r="KL6789" s="84"/>
      <c r="KP6789" s="84"/>
      <c r="KS6789" s="74"/>
      <c r="KT6789" s="74"/>
      <c r="KU6789" s="16"/>
      <c r="KV6789" s="72"/>
      <c r="KW6789" s="72"/>
      <c r="KX6789" s="16"/>
      <c r="KZ6789" s="16"/>
      <c r="LA6789" s="16"/>
      <c r="LB6789" s="74"/>
      <c r="LC6789" s="74"/>
    </row>
    <row r="6790" spans="8:315" x14ac:dyDescent="0.35">
      <c r="H6790" s="4"/>
      <c r="J6790" s="8"/>
      <c r="K6790" s="8"/>
      <c r="L6790" s="8"/>
      <c r="M6790" s="8"/>
      <c r="O6790" s="8"/>
      <c r="P6790" s="8"/>
      <c r="R6790" s="8"/>
      <c r="S6790" s="8"/>
      <c r="T6790" s="8"/>
      <c r="U6790" s="8"/>
      <c r="W6790" s="8">
        <f t="shared" si="4599"/>
        <v>271.8</v>
      </c>
      <c r="X6790">
        <v>23396400</v>
      </c>
      <c r="Y6790">
        <f t="shared" si="4600"/>
        <v>6499</v>
      </c>
      <c r="Z6790" s="8">
        <v>0</v>
      </c>
      <c r="AA6790" s="8">
        <v>15.7</v>
      </c>
      <c r="AB6790" s="8">
        <v>59.8</v>
      </c>
      <c r="AC6790" s="4"/>
      <c r="KL6790" s="84"/>
      <c r="KP6790" s="84"/>
      <c r="KS6790" s="74"/>
      <c r="KT6790" s="74"/>
      <c r="KU6790" s="16"/>
      <c r="KV6790" s="72"/>
      <c r="KW6790" s="72"/>
      <c r="KX6790" s="16"/>
      <c r="KZ6790" s="16"/>
      <c r="LA6790" s="16"/>
      <c r="LB6790" s="74"/>
      <c r="LC6790" s="74"/>
    </row>
    <row r="6791" spans="8:315" x14ac:dyDescent="0.35">
      <c r="H6791" s="4"/>
      <c r="J6791" s="8"/>
      <c r="K6791" s="8"/>
      <c r="L6791" s="8"/>
      <c r="M6791" s="8"/>
      <c r="O6791" s="8"/>
      <c r="P6791" s="8"/>
      <c r="R6791" s="8"/>
      <c r="S6791" s="8"/>
      <c r="T6791" s="8"/>
      <c r="U6791" s="8"/>
      <c r="W6791" s="8">
        <f t="shared" si="4599"/>
        <v>271.8</v>
      </c>
      <c r="X6791">
        <v>23400000</v>
      </c>
      <c r="Y6791">
        <f t="shared" si="4600"/>
        <v>6500</v>
      </c>
      <c r="Z6791" s="8">
        <v>0</v>
      </c>
      <c r="AA6791" s="8">
        <v>14</v>
      </c>
      <c r="AB6791" s="8">
        <v>68.400000000000006</v>
      </c>
      <c r="AC6791" s="4"/>
      <c r="KL6791" s="84"/>
      <c r="KP6791" s="84"/>
      <c r="KS6791" s="74"/>
      <c r="KT6791" s="74"/>
      <c r="KU6791" s="16"/>
      <c r="KV6791" s="72"/>
      <c r="KW6791" s="72"/>
      <c r="KX6791" s="16"/>
      <c r="KZ6791" s="16"/>
      <c r="LA6791" s="16"/>
      <c r="LB6791" s="74"/>
      <c r="LC6791" s="74"/>
    </row>
    <row r="6792" spans="8:315" x14ac:dyDescent="0.35">
      <c r="H6792" s="4"/>
      <c r="J6792" s="8"/>
      <c r="K6792" s="8"/>
      <c r="L6792" s="8"/>
      <c r="M6792" s="8"/>
      <c r="O6792" s="8"/>
      <c r="P6792" s="8"/>
      <c r="R6792" s="8"/>
      <c r="S6792" s="8"/>
      <c r="T6792" s="8"/>
      <c r="U6792" s="8"/>
      <c r="W6792" s="8">
        <f t="shared" si="4599"/>
        <v>271.89999999999998</v>
      </c>
      <c r="X6792">
        <v>23403600</v>
      </c>
      <c r="Y6792">
        <f t="shared" si="4600"/>
        <v>6501</v>
      </c>
      <c r="Z6792" s="8">
        <v>0</v>
      </c>
      <c r="AA6792" s="8">
        <v>14.1</v>
      </c>
      <c r="AB6792" s="8">
        <v>68.099999999999994</v>
      </c>
      <c r="AC6792" s="4"/>
      <c r="KL6792" s="84"/>
      <c r="KP6792" s="84"/>
      <c r="KS6792" s="74"/>
      <c r="KT6792" s="74"/>
      <c r="KU6792" s="16"/>
      <c r="KV6792" s="72"/>
      <c r="KW6792" s="72"/>
      <c r="KX6792" s="16"/>
      <c r="KZ6792" s="16"/>
      <c r="LA6792" s="16"/>
      <c r="LB6792" s="74"/>
      <c r="LC6792" s="74"/>
    </row>
    <row r="6793" spans="8:315" x14ac:dyDescent="0.35">
      <c r="H6793" s="4"/>
      <c r="J6793" s="8"/>
      <c r="K6793" s="8"/>
      <c r="L6793" s="8"/>
      <c r="M6793" s="8"/>
      <c r="O6793" s="8"/>
      <c r="P6793" s="8"/>
      <c r="R6793" s="8"/>
      <c r="S6793" s="8"/>
      <c r="T6793" s="8"/>
      <c r="U6793" s="8"/>
      <c r="W6793" s="8">
        <f t="shared" si="4599"/>
        <v>271.89999999999998</v>
      </c>
      <c r="X6793">
        <v>23407200</v>
      </c>
      <c r="Y6793">
        <f t="shared" si="4600"/>
        <v>6502</v>
      </c>
      <c r="Z6793" s="8">
        <v>0</v>
      </c>
      <c r="AA6793" s="8">
        <v>14.1</v>
      </c>
      <c r="AB6793" s="8">
        <v>73.099999999999994</v>
      </c>
      <c r="AC6793" s="4"/>
      <c r="KL6793" s="84"/>
      <c r="KP6793" s="84"/>
      <c r="KS6793" s="74"/>
      <c r="KT6793" s="74"/>
      <c r="KU6793" s="16"/>
      <c r="KV6793" s="72"/>
      <c r="KW6793" s="72"/>
      <c r="KX6793" s="16"/>
      <c r="KZ6793" s="16"/>
      <c r="LA6793" s="16"/>
      <c r="LB6793" s="74"/>
      <c r="LC6793" s="74"/>
    </row>
    <row r="6794" spans="8:315" x14ac:dyDescent="0.35">
      <c r="H6794" s="4"/>
      <c r="J6794" s="8"/>
      <c r="K6794" s="8"/>
      <c r="L6794" s="8"/>
      <c r="M6794" s="8"/>
      <c r="O6794" s="8"/>
      <c r="P6794" s="8"/>
      <c r="R6794" s="8"/>
      <c r="S6794" s="8"/>
      <c r="T6794" s="8"/>
      <c r="U6794" s="8"/>
      <c r="W6794" s="8">
        <f t="shared" si="4599"/>
        <v>272</v>
      </c>
      <c r="X6794">
        <v>23410800</v>
      </c>
      <c r="Y6794">
        <f t="shared" si="4600"/>
        <v>6503</v>
      </c>
      <c r="Z6794" s="8">
        <v>0</v>
      </c>
      <c r="AA6794" s="8">
        <v>14</v>
      </c>
      <c r="AB6794" s="8">
        <v>71.8</v>
      </c>
      <c r="AC6794" s="4"/>
      <c r="KL6794" s="84"/>
      <c r="KP6794" s="84"/>
      <c r="KS6794" s="74"/>
      <c r="KT6794" s="74"/>
      <c r="KU6794" s="16"/>
      <c r="KV6794" s="72"/>
      <c r="KW6794" s="72"/>
      <c r="KX6794" s="16"/>
      <c r="KZ6794" s="16"/>
      <c r="LA6794" s="16"/>
      <c r="LB6794" s="74"/>
      <c r="LC6794" s="74"/>
    </row>
    <row r="6795" spans="8:315" x14ac:dyDescent="0.35">
      <c r="H6795" s="4"/>
      <c r="J6795" s="8"/>
      <c r="K6795" s="8"/>
      <c r="L6795" s="8"/>
      <c r="M6795" s="8"/>
      <c r="O6795" s="8"/>
      <c r="P6795" s="8"/>
      <c r="R6795" s="8"/>
      <c r="S6795" s="8"/>
      <c r="T6795" s="8"/>
      <c r="U6795" s="8"/>
      <c r="W6795" s="8">
        <f t="shared" si="4599"/>
        <v>272</v>
      </c>
      <c r="X6795">
        <v>23414400</v>
      </c>
      <c r="Y6795">
        <f t="shared" si="4600"/>
        <v>6504</v>
      </c>
      <c r="Z6795" s="8">
        <v>0</v>
      </c>
      <c r="AA6795" s="8">
        <v>12.8</v>
      </c>
      <c r="AB6795" s="8">
        <v>79.3</v>
      </c>
      <c r="AC6795" s="4"/>
      <c r="KL6795" s="84"/>
      <c r="KP6795" s="84"/>
      <c r="KS6795" s="74"/>
      <c r="KT6795" s="74"/>
      <c r="KU6795" s="16"/>
      <c r="KV6795" s="72"/>
      <c r="KW6795" s="72"/>
      <c r="KX6795" s="16"/>
      <c r="KZ6795" s="16"/>
      <c r="LA6795" s="16"/>
      <c r="LB6795" s="74"/>
      <c r="LC6795" s="74"/>
    </row>
    <row r="6796" spans="8:315" x14ac:dyDescent="0.35">
      <c r="H6796" s="4"/>
      <c r="J6796" s="8"/>
      <c r="K6796" s="8"/>
      <c r="L6796" s="8"/>
      <c r="M6796" s="8"/>
      <c r="O6796" s="8"/>
      <c r="P6796" s="8"/>
      <c r="R6796" s="8"/>
      <c r="S6796" s="8"/>
      <c r="T6796" s="8"/>
      <c r="U6796" s="8"/>
      <c r="W6796" s="8">
        <f t="shared" si="4599"/>
        <v>272</v>
      </c>
      <c r="X6796">
        <v>23418000</v>
      </c>
      <c r="Y6796">
        <f t="shared" si="4600"/>
        <v>6505</v>
      </c>
      <c r="Z6796" s="8">
        <v>0</v>
      </c>
      <c r="AA6796" s="8">
        <v>11.9</v>
      </c>
      <c r="AB6796" s="8">
        <v>83</v>
      </c>
      <c r="AC6796" s="4"/>
      <c r="KL6796" s="84"/>
      <c r="KP6796" s="84"/>
      <c r="KS6796" s="74"/>
      <c r="KT6796" s="74"/>
      <c r="KU6796" s="16"/>
      <c r="KV6796" s="72"/>
      <c r="KW6796" s="72"/>
      <c r="KX6796" s="16"/>
      <c r="KZ6796" s="16"/>
      <c r="LA6796" s="16"/>
      <c r="LB6796" s="74"/>
      <c r="LC6796" s="74"/>
    </row>
    <row r="6797" spans="8:315" x14ac:dyDescent="0.35">
      <c r="H6797" s="4"/>
      <c r="J6797" s="8"/>
      <c r="K6797" s="8"/>
      <c r="L6797" s="8"/>
      <c r="M6797" s="8"/>
      <c r="O6797" s="8"/>
      <c r="P6797" s="8"/>
      <c r="R6797" s="8"/>
      <c r="S6797" s="8"/>
      <c r="T6797" s="8"/>
      <c r="U6797" s="8"/>
      <c r="W6797" s="8">
        <f t="shared" si="4599"/>
        <v>272.10000000000002</v>
      </c>
      <c r="X6797">
        <v>23421600</v>
      </c>
      <c r="Y6797">
        <f t="shared" si="4600"/>
        <v>6506</v>
      </c>
      <c r="Z6797" s="8">
        <v>0</v>
      </c>
      <c r="AA6797" s="8">
        <v>11.6</v>
      </c>
      <c r="AB6797" s="8">
        <v>87.6</v>
      </c>
      <c r="AC6797" s="4"/>
      <c r="KL6797" s="84"/>
      <c r="KP6797" s="84"/>
      <c r="KS6797" s="74"/>
      <c r="KT6797" s="74"/>
      <c r="KU6797" s="16"/>
      <c r="KV6797" s="72"/>
      <c r="KW6797" s="72"/>
      <c r="KX6797" s="16"/>
      <c r="KZ6797" s="16"/>
      <c r="LA6797" s="16"/>
      <c r="LB6797" s="74"/>
      <c r="LC6797" s="74"/>
    </row>
    <row r="6798" spans="8:315" x14ac:dyDescent="0.35">
      <c r="H6798" s="4"/>
      <c r="J6798" s="8"/>
      <c r="K6798" s="8"/>
      <c r="L6798" s="8"/>
      <c r="M6798" s="8"/>
      <c r="O6798" s="8"/>
      <c r="P6798" s="8"/>
      <c r="R6798" s="8"/>
      <c r="S6798" s="8"/>
      <c r="T6798" s="8"/>
      <c r="U6798" s="8"/>
      <c r="W6798" s="8">
        <f t="shared" si="4599"/>
        <v>272.10000000000002</v>
      </c>
      <c r="X6798">
        <v>23425200</v>
      </c>
      <c r="Y6798">
        <f t="shared" si="4600"/>
        <v>6507</v>
      </c>
      <c r="Z6798" s="8">
        <v>0</v>
      </c>
      <c r="AA6798" s="8">
        <v>11.3</v>
      </c>
      <c r="AB6798" s="8">
        <v>91.3</v>
      </c>
      <c r="AC6798" s="4"/>
      <c r="KL6798" s="84"/>
      <c r="KP6798" s="84"/>
      <c r="KS6798" s="74"/>
      <c r="KT6798" s="74"/>
      <c r="KU6798" s="16"/>
      <c r="KV6798" s="72"/>
      <c r="KW6798" s="72"/>
      <c r="KX6798" s="16"/>
      <c r="KZ6798" s="16"/>
      <c r="LA6798" s="16"/>
      <c r="LB6798" s="74"/>
      <c r="LC6798" s="74"/>
    </row>
    <row r="6799" spans="8:315" x14ac:dyDescent="0.35">
      <c r="H6799" s="4"/>
      <c r="J6799" s="8"/>
      <c r="K6799" s="8"/>
      <c r="L6799" s="8"/>
      <c r="M6799" s="8"/>
      <c r="O6799" s="8"/>
      <c r="P6799" s="8"/>
      <c r="R6799" s="8"/>
      <c r="S6799" s="8"/>
      <c r="T6799" s="8"/>
      <c r="U6799" s="8"/>
      <c r="W6799" s="8">
        <f t="shared" si="4599"/>
        <v>272.2</v>
      </c>
      <c r="X6799">
        <v>23428800</v>
      </c>
      <c r="Y6799">
        <f t="shared" si="4600"/>
        <v>6508</v>
      </c>
      <c r="Z6799" s="8">
        <v>0</v>
      </c>
      <c r="AA6799" s="8">
        <v>11.2</v>
      </c>
      <c r="AB6799" s="8">
        <v>92.5</v>
      </c>
      <c r="AC6799" s="4"/>
      <c r="KL6799" s="84"/>
      <c r="KP6799" s="84"/>
      <c r="KS6799" s="74"/>
      <c r="KT6799" s="74"/>
      <c r="KU6799" s="16"/>
      <c r="KV6799" s="72"/>
      <c r="KW6799" s="72"/>
      <c r="KX6799" s="16"/>
      <c r="KZ6799" s="16"/>
      <c r="LA6799" s="16"/>
      <c r="LB6799" s="74"/>
      <c r="LC6799" s="74"/>
    </row>
    <row r="6800" spans="8:315" x14ac:dyDescent="0.35">
      <c r="H6800" s="4"/>
      <c r="J6800" s="8"/>
      <c r="K6800" s="8"/>
      <c r="L6800" s="8"/>
      <c r="M6800" s="8"/>
      <c r="O6800" s="8"/>
      <c r="P6800" s="8"/>
      <c r="R6800" s="8"/>
      <c r="S6800" s="8"/>
      <c r="T6800" s="8"/>
      <c r="U6800" s="8"/>
      <c r="W6800" s="8">
        <f t="shared" si="4599"/>
        <v>272.2</v>
      </c>
      <c r="X6800">
        <v>23432400</v>
      </c>
      <c r="Y6800">
        <f t="shared" si="4600"/>
        <v>6509</v>
      </c>
      <c r="Z6800" s="8">
        <v>0</v>
      </c>
      <c r="AA6800" s="8">
        <v>10.8</v>
      </c>
      <c r="AB6800" s="8">
        <v>92.5</v>
      </c>
      <c r="AC6800" s="4"/>
      <c r="KL6800" s="84"/>
      <c r="KP6800" s="84"/>
      <c r="KS6800" s="74"/>
      <c r="KT6800" s="74"/>
      <c r="KU6800" s="16"/>
      <c r="KV6800" s="72"/>
      <c r="KW6800" s="72"/>
      <c r="KX6800" s="16"/>
      <c r="KZ6800" s="16"/>
      <c r="LA6800" s="16"/>
      <c r="LB6800" s="74"/>
      <c r="LC6800" s="74"/>
    </row>
    <row r="6801" spans="8:315" x14ac:dyDescent="0.35">
      <c r="H6801" s="4"/>
      <c r="J6801" s="8"/>
      <c r="K6801" s="8"/>
      <c r="L6801" s="8"/>
      <c r="M6801" s="8"/>
      <c r="O6801" s="8"/>
      <c r="P6801" s="8"/>
      <c r="R6801" s="8"/>
      <c r="S6801" s="8"/>
      <c r="T6801" s="8"/>
      <c r="U6801" s="8"/>
      <c r="W6801" s="8">
        <f t="shared" si="4599"/>
        <v>272.3</v>
      </c>
      <c r="X6801">
        <v>23436000</v>
      </c>
      <c r="Y6801">
        <f t="shared" si="4600"/>
        <v>6510</v>
      </c>
      <c r="Z6801" s="8">
        <v>0.3</v>
      </c>
      <c r="AA6801" s="8">
        <v>10.6</v>
      </c>
      <c r="AB6801" s="8">
        <v>92.7</v>
      </c>
      <c r="AC6801" s="4"/>
      <c r="KL6801" s="84"/>
      <c r="KP6801" s="84"/>
      <c r="KS6801" s="74"/>
      <c r="KT6801" s="74"/>
      <c r="KU6801" s="16"/>
      <c r="KV6801" s="72"/>
      <c r="KW6801" s="72"/>
      <c r="KX6801" s="16"/>
      <c r="KZ6801" s="16"/>
      <c r="LA6801" s="16"/>
      <c r="LB6801" s="74"/>
      <c r="LC6801" s="74"/>
    </row>
    <row r="6802" spans="8:315" x14ac:dyDescent="0.35">
      <c r="H6802" s="4"/>
      <c r="J6802" s="8"/>
      <c r="K6802" s="8"/>
      <c r="L6802" s="8"/>
      <c r="M6802" s="8"/>
      <c r="O6802" s="8"/>
      <c r="P6802" s="8"/>
      <c r="R6802" s="8"/>
      <c r="S6802" s="8"/>
      <c r="T6802" s="8"/>
      <c r="U6802" s="8"/>
      <c r="W6802" s="8">
        <f t="shared" si="4599"/>
        <v>272.3</v>
      </c>
      <c r="X6802">
        <v>23439600</v>
      </c>
      <c r="Y6802">
        <f t="shared" si="4600"/>
        <v>6511</v>
      </c>
      <c r="Z6802" s="8">
        <v>20.6</v>
      </c>
      <c r="AA6802" s="8">
        <v>10.4</v>
      </c>
      <c r="AB6802" s="8">
        <v>93.3</v>
      </c>
      <c r="AC6802" s="4"/>
      <c r="KL6802" s="84"/>
      <c r="KP6802" s="84"/>
      <c r="KS6802" s="74"/>
      <c r="KT6802" s="74"/>
      <c r="KU6802" s="16"/>
      <c r="KV6802" s="72"/>
      <c r="KW6802" s="72"/>
      <c r="KX6802" s="16"/>
      <c r="KZ6802" s="16"/>
      <c r="LA6802" s="16"/>
      <c r="LB6802" s="74"/>
      <c r="LC6802" s="74"/>
    </row>
    <row r="6803" spans="8:315" x14ac:dyDescent="0.35">
      <c r="H6803" s="4"/>
      <c r="J6803" s="8"/>
      <c r="K6803" s="8"/>
      <c r="L6803" s="8"/>
      <c r="M6803" s="8"/>
      <c r="O6803" s="8"/>
      <c r="P6803" s="8"/>
      <c r="R6803" s="8"/>
      <c r="S6803" s="8"/>
      <c r="T6803" s="8"/>
      <c r="U6803" s="8"/>
      <c r="W6803" s="8">
        <f t="shared" si="4599"/>
        <v>272.3</v>
      </c>
      <c r="X6803">
        <v>23443200</v>
      </c>
      <c r="Y6803">
        <f t="shared" si="4600"/>
        <v>6512</v>
      </c>
      <c r="Z6803" s="8">
        <v>59.4</v>
      </c>
      <c r="AA6803" s="8">
        <v>10.8</v>
      </c>
      <c r="AB6803" s="8">
        <v>91.1</v>
      </c>
      <c r="AC6803" s="4"/>
      <c r="KL6803" s="84"/>
      <c r="KP6803" s="84"/>
      <c r="KS6803" s="74"/>
      <c r="KT6803" s="74"/>
      <c r="KU6803" s="16"/>
      <c r="KV6803" s="72"/>
      <c r="KW6803" s="72"/>
      <c r="KX6803" s="16"/>
      <c r="KZ6803" s="16"/>
      <c r="LA6803" s="16"/>
      <c r="LB6803" s="74"/>
      <c r="LC6803" s="74"/>
    </row>
    <row r="6804" spans="8:315" x14ac:dyDescent="0.35">
      <c r="H6804" s="4"/>
      <c r="J6804" s="8"/>
      <c r="K6804" s="8"/>
      <c r="L6804" s="8"/>
      <c r="M6804" s="8"/>
      <c r="O6804" s="8"/>
      <c r="P6804" s="8"/>
      <c r="R6804" s="8"/>
      <c r="S6804" s="8"/>
      <c r="T6804" s="8"/>
      <c r="U6804" s="8"/>
      <c r="W6804" s="8">
        <f t="shared" si="4599"/>
        <v>272.39999999999998</v>
      </c>
      <c r="X6804">
        <v>23446800</v>
      </c>
      <c r="Y6804">
        <f t="shared" si="4600"/>
        <v>6513</v>
      </c>
      <c r="Z6804" s="8">
        <v>59.7</v>
      </c>
      <c r="AA6804" s="8">
        <v>11.2</v>
      </c>
      <c r="AB6804" s="8">
        <v>88.8</v>
      </c>
      <c r="AC6804" s="4"/>
      <c r="KL6804" s="84"/>
      <c r="KP6804" s="84"/>
      <c r="KS6804" s="74"/>
      <c r="KT6804" s="74"/>
      <c r="KU6804" s="16"/>
      <c r="KV6804" s="72"/>
      <c r="KW6804" s="72"/>
      <c r="KX6804" s="16"/>
      <c r="KZ6804" s="16"/>
      <c r="LA6804" s="16"/>
      <c r="LB6804" s="74"/>
      <c r="LC6804" s="74"/>
    </row>
    <row r="6805" spans="8:315" x14ac:dyDescent="0.35">
      <c r="H6805" s="4"/>
      <c r="J6805" s="8"/>
      <c r="K6805" s="8"/>
      <c r="L6805" s="8"/>
      <c r="M6805" s="8"/>
      <c r="O6805" s="8"/>
      <c r="P6805" s="8"/>
      <c r="R6805" s="8"/>
      <c r="S6805" s="8"/>
      <c r="T6805" s="8"/>
      <c r="U6805" s="8"/>
      <c r="W6805" s="8">
        <f t="shared" si="4599"/>
        <v>272.39999999999998</v>
      </c>
      <c r="X6805">
        <v>23450400</v>
      </c>
      <c r="Y6805">
        <f t="shared" si="4600"/>
        <v>6514</v>
      </c>
      <c r="Z6805" s="8">
        <v>209.4</v>
      </c>
      <c r="AA6805" s="8">
        <v>12.4</v>
      </c>
      <c r="AB6805" s="8">
        <v>82.2</v>
      </c>
      <c r="AC6805" s="4"/>
      <c r="KL6805" s="84"/>
      <c r="KP6805" s="84"/>
      <c r="KS6805" s="74"/>
      <c r="KT6805" s="74"/>
      <c r="KU6805" s="16"/>
      <c r="KV6805" s="72"/>
      <c r="KW6805" s="72"/>
      <c r="KX6805" s="16"/>
      <c r="KZ6805" s="16"/>
      <c r="LA6805" s="16"/>
      <c r="LB6805" s="74"/>
      <c r="LC6805" s="74"/>
    </row>
    <row r="6806" spans="8:315" x14ac:dyDescent="0.35">
      <c r="H6806" s="4"/>
      <c r="J6806" s="8"/>
      <c r="K6806" s="8"/>
      <c r="L6806" s="8"/>
      <c r="M6806" s="8"/>
      <c r="O6806" s="8"/>
      <c r="P6806" s="8"/>
      <c r="R6806" s="8"/>
      <c r="S6806" s="8"/>
      <c r="T6806" s="8"/>
      <c r="U6806" s="8"/>
      <c r="W6806" s="8">
        <f t="shared" si="4599"/>
        <v>272.5</v>
      </c>
      <c r="X6806">
        <v>23454000</v>
      </c>
      <c r="Y6806">
        <f t="shared" si="4600"/>
        <v>6515</v>
      </c>
      <c r="Z6806" s="8">
        <v>268.89999999999998</v>
      </c>
      <c r="AA6806" s="8">
        <v>13.8</v>
      </c>
      <c r="AB6806" s="8">
        <v>77.5</v>
      </c>
      <c r="AC6806" s="4"/>
      <c r="KL6806" s="84"/>
      <c r="KP6806" s="84"/>
      <c r="KS6806" s="74"/>
      <c r="KT6806" s="74"/>
      <c r="KU6806" s="16"/>
      <c r="KV6806" s="72"/>
      <c r="KW6806" s="72"/>
      <c r="KX6806" s="16"/>
      <c r="KZ6806" s="16"/>
      <c r="LA6806" s="16"/>
      <c r="LB6806" s="74"/>
      <c r="LC6806" s="74"/>
    </row>
    <row r="6807" spans="8:315" x14ac:dyDescent="0.35">
      <c r="H6807" s="4"/>
      <c r="J6807" s="8"/>
      <c r="K6807" s="8"/>
      <c r="L6807" s="8"/>
      <c r="M6807" s="8"/>
      <c r="O6807" s="8"/>
      <c r="P6807" s="8"/>
      <c r="R6807" s="8"/>
      <c r="S6807" s="8"/>
      <c r="T6807" s="8"/>
      <c r="U6807" s="8"/>
      <c r="W6807" s="8">
        <f t="shared" si="4599"/>
        <v>272.5</v>
      </c>
      <c r="X6807">
        <v>23457600</v>
      </c>
      <c r="Y6807">
        <f t="shared" si="4600"/>
        <v>6516</v>
      </c>
      <c r="Z6807" s="8">
        <v>641.70000000000005</v>
      </c>
      <c r="AA6807" s="8">
        <v>15.5</v>
      </c>
      <c r="AB6807" s="8">
        <v>70.5</v>
      </c>
      <c r="AC6807" s="4"/>
      <c r="KL6807" s="84"/>
      <c r="KP6807" s="84"/>
      <c r="KS6807" s="74"/>
      <c r="KT6807" s="74"/>
      <c r="KU6807" s="16"/>
      <c r="KV6807" s="72"/>
      <c r="KW6807" s="72"/>
      <c r="KX6807" s="16"/>
      <c r="KZ6807" s="16"/>
      <c r="LA6807" s="16"/>
      <c r="LB6807" s="74"/>
      <c r="LC6807" s="74"/>
    </row>
    <row r="6808" spans="8:315" x14ac:dyDescent="0.35">
      <c r="H6808" s="4"/>
      <c r="J6808" s="8"/>
      <c r="K6808" s="8"/>
      <c r="L6808" s="8"/>
      <c r="M6808" s="8"/>
      <c r="O6808" s="8"/>
      <c r="P6808" s="8"/>
      <c r="R6808" s="8"/>
      <c r="S6808" s="8"/>
      <c r="T6808" s="8"/>
      <c r="U6808" s="8"/>
      <c r="W6808" s="8">
        <f t="shared" si="4599"/>
        <v>272.5</v>
      </c>
      <c r="X6808">
        <v>23461200</v>
      </c>
      <c r="Y6808">
        <f t="shared" si="4600"/>
        <v>6517</v>
      </c>
      <c r="Z6808" s="8">
        <v>674.2</v>
      </c>
      <c r="AA6808" s="8">
        <v>17.600000000000001</v>
      </c>
      <c r="AB6808" s="8">
        <v>62.9</v>
      </c>
      <c r="AC6808" s="4"/>
      <c r="KL6808" s="84"/>
      <c r="KP6808" s="84"/>
      <c r="KS6808" s="74"/>
      <c r="KT6808" s="74"/>
      <c r="KU6808" s="16"/>
      <c r="KV6808" s="72"/>
      <c r="KW6808" s="72"/>
      <c r="KX6808" s="16"/>
      <c r="KZ6808" s="16"/>
      <c r="LA6808" s="16"/>
      <c r="LB6808" s="74"/>
      <c r="LC6808" s="74"/>
    </row>
    <row r="6809" spans="8:315" x14ac:dyDescent="0.35">
      <c r="H6809" s="4"/>
      <c r="J6809" s="8"/>
      <c r="K6809" s="8"/>
      <c r="L6809" s="8"/>
      <c r="M6809" s="8"/>
      <c r="O6809" s="8"/>
      <c r="P6809" s="8"/>
      <c r="R6809" s="8"/>
      <c r="S6809" s="8"/>
      <c r="T6809" s="8"/>
      <c r="U6809" s="8"/>
      <c r="W6809" s="8">
        <f t="shared" si="4599"/>
        <v>272.60000000000002</v>
      </c>
      <c r="X6809">
        <v>23464800</v>
      </c>
      <c r="Y6809">
        <f t="shared" si="4600"/>
        <v>6518</v>
      </c>
      <c r="Z6809" s="8">
        <v>603.29999999999995</v>
      </c>
      <c r="AA6809" s="8">
        <v>18.899999999999999</v>
      </c>
      <c r="AB6809" s="8">
        <v>59.2</v>
      </c>
      <c r="AC6809" s="4"/>
      <c r="KL6809" s="84"/>
      <c r="KP6809" s="84"/>
      <c r="KS6809" s="74"/>
      <c r="KT6809" s="74"/>
      <c r="KU6809" s="16"/>
      <c r="KV6809" s="72"/>
      <c r="KW6809" s="72"/>
      <c r="KX6809" s="16"/>
      <c r="KZ6809" s="16"/>
      <c r="LA6809" s="16"/>
      <c r="LB6809" s="74"/>
      <c r="LC6809" s="74"/>
    </row>
    <row r="6810" spans="8:315" x14ac:dyDescent="0.35">
      <c r="H6810" s="4"/>
      <c r="J6810" s="8"/>
      <c r="K6810" s="8"/>
      <c r="L6810" s="8"/>
      <c r="M6810" s="8"/>
      <c r="O6810" s="8"/>
      <c r="P6810" s="8"/>
      <c r="R6810" s="8"/>
      <c r="S6810" s="8"/>
      <c r="T6810" s="8"/>
      <c r="U6810" s="8"/>
      <c r="W6810" s="8">
        <f t="shared" si="4599"/>
        <v>272.60000000000002</v>
      </c>
      <c r="X6810">
        <v>23468400</v>
      </c>
      <c r="Y6810">
        <f t="shared" si="4600"/>
        <v>6519</v>
      </c>
      <c r="Z6810" s="8">
        <v>483.3</v>
      </c>
      <c r="AA6810" s="8">
        <v>19.3</v>
      </c>
      <c r="AB6810" s="8">
        <v>61.2</v>
      </c>
      <c r="AC6810" s="4"/>
      <c r="KL6810" s="84"/>
      <c r="KP6810" s="84"/>
      <c r="KS6810" s="74"/>
      <c r="KT6810" s="74"/>
      <c r="KU6810" s="16"/>
      <c r="KV6810" s="72"/>
      <c r="KW6810" s="72"/>
      <c r="KX6810" s="16"/>
      <c r="KZ6810" s="16"/>
      <c r="LA6810" s="16"/>
      <c r="LB6810" s="74"/>
      <c r="LC6810" s="74"/>
    </row>
    <row r="6811" spans="8:315" x14ac:dyDescent="0.35">
      <c r="H6811" s="4"/>
      <c r="J6811" s="8"/>
      <c r="K6811" s="8"/>
      <c r="L6811" s="8"/>
      <c r="M6811" s="8"/>
      <c r="O6811" s="8"/>
      <c r="P6811" s="8"/>
      <c r="R6811" s="8"/>
      <c r="S6811" s="8"/>
      <c r="T6811" s="8"/>
      <c r="U6811" s="8"/>
      <c r="W6811" s="8">
        <f t="shared" si="4599"/>
        <v>272.7</v>
      </c>
      <c r="X6811">
        <v>23472000</v>
      </c>
      <c r="Y6811">
        <f t="shared" si="4600"/>
        <v>6520</v>
      </c>
      <c r="Z6811" s="8">
        <v>333.1</v>
      </c>
      <c r="AA6811" s="8">
        <v>18.8</v>
      </c>
      <c r="AB6811" s="8">
        <v>63.7</v>
      </c>
      <c r="AC6811" s="4"/>
      <c r="KL6811" s="84"/>
      <c r="KP6811" s="84"/>
      <c r="KS6811" s="74"/>
      <c r="KT6811" s="74"/>
      <c r="KU6811" s="16"/>
      <c r="KV6811" s="72"/>
      <c r="KW6811" s="72"/>
      <c r="KX6811" s="16"/>
      <c r="KZ6811" s="16"/>
      <c r="LA6811" s="16"/>
      <c r="LB6811" s="74"/>
      <c r="LC6811" s="74"/>
    </row>
    <row r="6812" spans="8:315" x14ac:dyDescent="0.35">
      <c r="H6812" s="4"/>
      <c r="J6812" s="8"/>
      <c r="K6812" s="8"/>
      <c r="L6812" s="8"/>
      <c r="M6812" s="8"/>
      <c r="O6812" s="8"/>
      <c r="P6812" s="8"/>
      <c r="R6812" s="8"/>
      <c r="S6812" s="8"/>
      <c r="T6812" s="8"/>
      <c r="U6812" s="8"/>
      <c r="W6812" s="8">
        <f t="shared" si="4599"/>
        <v>272.7</v>
      </c>
      <c r="X6812">
        <v>23475600</v>
      </c>
      <c r="Y6812">
        <f t="shared" si="4600"/>
        <v>6521</v>
      </c>
      <c r="Z6812" s="8">
        <v>164.4</v>
      </c>
      <c r="AA6812" s="8">
        <v>18</v>
      </c>
      <c r="AB6812" s="8">
        <v>67.3</v>
      </c>
      <c r="AC6812" s="4"/>
      <c r="KL6812" s="84"/>
      <c r="KP6812" s="84"/>
      <c r="KS6812" s="74"/>
      <c r="KT6812" s="74"/>
      <c r="KU6812" s="16"/>
      <c r="KV6812" s="72"/>
      <c r="KW6812" s="72"/>
      <c r="KX6812" s="16"/>
      <c r="KZ6812" s="16"/>
      <c r="LA6812" s="16"/>
      <c r="LB6812" s="74"/>
      <c r="LC6812" s="74"/>
    </row>
    <row r="6813" spans="8:315" x14ac:dyDescent="0.35">
      <c r="H6813" s="4"/>
      <c r="J6813" s="8"/>
      <c r="K6813" s="8"/>
      <c r="L6813" s="8"/>
      <c r="M6813" s="8"/>
      <c r="O6813" s="8"/>
      <c r="P6813" s="8"/>
      <c r="R6813" s="8"/>
      <c r="S6813" s="8"/>
      <c r="T6813" s="8"/>
      <c r="U6813" s="8"/>
      <c r="W6813" s="8">
        <f t="shared" si="4599"/>
        <v>272.8</v>
      </c>
      <c r="X6813">
        <v>23479200</v>
      </c>
      <c r="Y6813">
        <f t="shared" si="4600"/>
        <v>6522</v>
      </c>
      <c r="Z6813" s="8">
        <v>22.5</v>
      </c>
      <c r="AA6813" s="8">
        <v>17</v>
      </c>
      <c r="AB6813" s="8">
        <v>71.400000000000006</v>
      </c>
      <c r="AC6813" s="4"/>
      <c r="KL6813" s="84"/>
      <c r="KP6813" s="84"/>
      <c r="KS6813" s="74"/>
      <c r="KT6813" s="74"/>
      <c r="KU6813" s="16"/>
      <c r="KV6813" s="72"/>
      <c r="KW6813" s="72"/>
      <c r="KX6813" s="16"/>
      <c r="KZ6813" s="16"/>
      <c r="LA6813" s="16"/>
      <c r="LB6813" s="74"/>
      <c r="LC6813" s="74"/>
    </row>
    <row r="6814" spans="8:315" x14ac:dyDescent="0.35">
      <c r="H6814" s="4"/>
      <c r="J6814" s="8"/>
      <c r="K6814" s="8"/>
      <c r="L6814" s="8"/>
      <c r="M6814" s="8"/>
      <c r="O6814" s="8"/>
      <c r="P6814" s="8"/>
      <c r="R6814" s="8"/>
      <c r="S6814" s="8"/>
      <c r="T6814" s="8"/>
      <c r="U6814" s="8"/>
      <c r="W6814" s="8">
        <f t="shared" si="4599"/>
        <v>272.8</v>
      </c>
      <c r="X6814">
        <v>23482800</v>
      </c>
      <c r="Y6814">
        <f t="shared" si="4600"/>
        <v>6523</v>
      </c>
      <c r="Z6814" s="8">
        <v>0</v>
      </c>
      <c r="AA6814" s="8">
        <v>15.9</v>
      </c>
      <c r="AB6814" s="8">
        <v>73.7</v>
      </c>
      <c r="AC6814" s="4"/>
      <c r="KL6814" s="84"/>
      <c r="KP6814" s="84"/>
      <c r="KS6814" s="74"/>
      <c r="KT6814" s="74"/>
      <c r="KU6814" s="16"/>
      <c r="KV6814" s="72"/>
      <c r="KW6814" s="72"/>
      <c r="KX6814" s="16"/>
      <c r="KZ6814" s="16"/>
      <c r="LA6814" s="16"/>
      <c r="LB6814" s="74"/>
      <c r="LC6814" s="74"/>
    </row>
    <row r="6815" spans="8:315" x14ac:dyDescent="0.35">
      <c r="H6815" s="4"/>
      <c r="J6815" s="8"/>
      <c r="K6815" s="8"/>
      <c r="L6815" s="8"/>
      <c r="M6815" s="8"/>
      <c r="O6815" s="8"/>
      <c r="P6815" s="8"/>
      <c r="R6815" s="8"/>
      <c r="S6815" s="8"/>
      <c r="T6815" s="8"/>
      <c r="U6815" s="8"/>
      <c r="W6815" s="8">
        <f t="shared" si="4599"/>
        <v>272.8</v>
      </c>
      <c r="X6815">
        <v>23486400</v>
      </c>
      <c r="Y6815">
        <f t="shared" si="4600"/>
        <v>6524</v>
      </c>
      <c r="Z6815" s="8">
        <v>0</v>
      </c>
      <c r="AA6815" s="8">
        <v>15.1</v>
      </c>
      <c r="AB6815" s="8">
        <v>75.599999999999994</v>
      </c>
      <c r="AC6815" s="4"/>
      <c r="KL6815" s="84"/>
      <c r="KP6815" s="84"/>
      <c r="KS6815" s="74"/>
      <c r="KT6815" s="74"/>
      <c r="KU6815" s="16"/>
      <c r="KV6815" s="72"/>
      <c r="KW6815" s="72"/>
      <c r="KX6815" s="16"/>
      <c r="KZ6815" s="16"/>
      <c r="LA6815" s="16"/>
      <c r="LB6815" s="74"/>
      <c r="LC6815" s="74"/>
    </row>
    <row r="6816" spans="8:315" x14ac:dyDescent="0.35">
      <c r="H6816" s="4"/>
      <c r="J6816" s="8"/>
      <c r="K6816" s="8"/>
      <c r="L6816" s="8"/>
      <c r="M6816" s="8"/>
      <c r="O6816" s="8"/>
      <c r="P6816" s="8"/>
      <c r="R6816" s="8"/>
      <c r="S6816" s="8"/>
      <c r="T6816" s="8"/>
      <c r="U6816" s="8"/>
      <c r="W6816" s="8">
        <f t="shared" si="4599"/>
        <v>272.89999999999998</v>
      </c>
      <c r="X6816">
        <v>23490000</v>
      </c>
      <c r="Y6816">
        <f t="shared" si="4600"/>
        <v>6525</v>
      </c>
      <c r="Z6816" s="8">
        <v>0</v>
      </c>
      <c r="AA6816" s="8">
        <v>14.2</v>
      </c>
      <c r="AB6816" s="8">
        <v>77.5</v>
      </c>
      <c r="AC6816" s="4"/>
      <c r="KL6816" s="84"/>
      <c r="KP6816" s="84"/>
      <c r="KS6816" s="74"/>
      <c r="KT6816" s="74"/>
      <c r="KU6816" s="16"/>
      <c r="KV6816" s="72"/>
      <c r="KW6816" s="72"/>
      <c r="KX6816" s="16"/>
      <c r="KZ6816" s="16"/>
      <c r="LA6816" s="16"/>
      <c r="LB6816" s="74"/>
      <c r="LC6816" s="74"/>
    </row>
    <row r="6817" spans="8:315" x14ac:dyDescent="0.35">
      <c r="H6817" s="4"/>
      <c r="J6817" s="8"/>
      <c r="K6817" s="8"/>
      <c r="L6817" s="8"/>
      <c r="M6817" s="8"/>
      <c r="O6817" s="8"/>
      <c r="P6817" s="8"/>
      <c r="R6817" s="8"/>
      <c r="S6817" s="8"/>
      <c r="T6817" s="8"/>
      <c r="U6817" s="8"/>
      <c r="W6817" s="8">
        <f t="shared" si="4599"/>
        <v>272.89999999999998</v>
      </c>
      <c r="X6817">
        <v>23493600</v>
      </c>
      <c r="Y6817">
        <f t="shared" si="4600"/>
        <v>6526</v>
      </c>
      <c r="Z6817" s="8">
        <v>0</v>
      </c>
      <c r="AA6817" s="8">
        <v>13.4</v>
      </c>
      <c r="AB6817" s="8">
        <v>79.099999999999994</v>
      </c>
      <c r="AC6817" s="4"/>
      <c r="KL6817" s="84"/>
      <c r="KP6817" s="84"/>
      <c r="KS6817" s="74"/>
      <c r="KT6817" s="74"/>
      <c r="KU6817" s="16"/>
      <c r="KV6817" s="72"/>
      <c r="KW6817" s="72"/>
      <c r="KX6817" s="16"/>
      <c r="KZ6817" s="16"/>
      <c r="LA6817" s="16"/>
      <c r="LB6817" s="74"/>
      <c r="LC6817" s="74"/>
    </row>
    <row r="6818" spans="8:315" x14ac:dyDescent="0.35">
      <c r="H6818" s="4"/>
      <c r="J6818" s="8"/>
      <c r="K6818" s="8"/>
      <c r="L6818" s="8"/>
      <c r="M6818" s="8"/>
      <c r="O6818" s="8"/>
      <c r="P6818" s="8"/>
      <c r="R6818" s="8"/>
      <c r="S6818" s="8"/>
      <c r="T6818" s="8"/>
      <c r="U6818" s="8"/>
      <c r="W6818" s="8">
        <f t="shared" si="4599"/>
        <v>273</v>
      </c>
      <c r="X6818">
        <v>23497200</v>
      </c>
      <c r="Y6818">
        <f t="shared" si="4600"/>
        <v>6527</v>
      </c>
      <c r="Z6818" s="8">
        <v>0</v>
      </c>
      <c r="AA6818" s="8">
        <v>12.6</v>
      </c>
      <c r="AB6818" s="8">
        <v>79.3</v>
      </c>
      <c r="AC6818" s="4"/>
      <c r="KL6818" s="84"/>
      <c r="KP6818" s="84"/>
      <c r="KS6818" s="74"/>
      <c r="KT6818" s="74"/>
      <c r="KU6818" s="16"/>
      <c r="KV6818" s="72"/>
      <c r="KW6818" s="72"/>
      <c r="KX6818" s="16"/>
      <c r="KZ6818" s="16"/>
      <c r="LA6818" s="16"/>
      <c r="LB6818" s="74"/>
      <c r="LC6818" s="74"/>
    </row>
    <row r="6819" spans="8:315" x14ac:dyDescent="0.35">
      <c r="H6819" s="4"/>
      <c r="J6819" s="8"/>
      <c r="K6819" s="8"/>
      <c r="L6819" s="8"/>
      <c r="M6819" s="8"/>
      <c r="O6819" s="8"/>
      <c r="P6819" s="8"/>
      <c r="R6819" s="8"/>
      <c r="S6819" s="8"/>
      <c r="T6819" s="8"/>
      <c r="U6819" s="8"/>
      <c r="W6819" s="8">
        <f t="shared" si="4599"/>
        <v>273</v>
      </c>
      <c r="X6819">
        <v>23500800</v>
      </c>
      <c r="Y6819">
        <f t="shared" si="4600"/>
        <v>6528</v>
      </c>
      <c r="Z6819" s="8">
        <v>0</v>
      </c>
      <c r="AA6819" s="8">
        <v>12</v>
      </c>
      <c r="AB6819" s="8">
        <v>80.8</v>
      </c>
      <c r="AC6819" s="4"/>
      <c r="KL6819" s="84"/>
      <c r="KP6819" s="84"/>
      <c r="KS6819" s="74"/>
      <c r="KT6819" s="74"/>
      <c r="KU6819" s="16"/>
      <c r="KV6819" s="72"/>
      <c r="KW6819" s="72"/>
      <c r="KX6819" s="16"/>
      <c r="KZ6819" s="16"/>
      <c r="LA6819" s="16"/>
      <c r="LB6819" s="74"/>
      <c r="LC6819" s="74"/>
    </row>
    <row r="6820" spans="8:315" x14ac:dyDescent="0.35">
      <c r="H6820" s="4"/>
      <c r="J6820" s="8"/>
      <c r="K6820" s="8"/>
      <c r="L6820" s="8"/>
      <c r="M6820" s="8"/>
      <c r="O6820" s="8"/>
      <c r="P6820" s="8"/>
      <c r="R6820" s="8"/>
      <c r="S6820" s="8"/>
      <c r="T6820" s="8"/>
      <c r="U6820" s="8"/>
      <c r="W6820" s="8">
        <f t="shared" ref="W6820:W6883" si="4601">X6820/24/3600+1</f>
        <v>273</v>
      </c>
      <c r="X6820">
        <v>23504400</v>
      </c>
      <c r="Y6820">
        <f t="shared" ref="Y6820:Y6883" si="4602">X6820/3600</f>
        <v>6529</v>
      </c>
      <c r="Z6820" s="8">
        <v>0</v>
      </c>
      <c r="AA6820" s="8">
        <v>11.4</v>
      </c>
      <c r="AB6820" s="8">
        <v>82.9</v>
      </c>
      <c r="AC6820" s="4"/>
      <c r="KL6820" s="84"/>
      <c r="KP6820" s="84"/>
      <c r="KS6820" s="74"/>
      <c r="KT6820" s="74"/>
      <c r="KU6820" s="16"/>
      <c r="KV6820" s="72"/>
      <c r="KW6820" s="72"/>
      <c r="KX6820" s="16"/>
      <c r="KZ6820" s="16"/>
      <c r="LA6820" s="16"/>
      <c r="LB6820" s="74"/>
      <c r="LC6820" s="74"/>
    </row>
    <row r="6821" spans="8:315" x14ac:dyDescent="0.35">
      <c r="H6821" s="4"/>
      <c r="J6821" s="8"/>
      <c r="K6821" s="8"/>
      <c r="L6821" s="8"/>
      <c r="M6821" s="8"/>
      <c r="O6821" s="8"/>
      <c r="P6821" s="8"/>
      <c r="R6821" s="8"/>
      <c r="S6821" s="8"/>
      <c r="T6821" s="8"/>
      <c r="U6821" s="8"/>
      <c r="W6821" s="8">
        <f t="shared" si="4601"/>
        <v>273.10000000000002</v>
      </c>
      <c r="X6821">
        <v>23508000</v>
      </c>
      <c r="Y6821">
        <f t="shared" si="4602"/>
        <v>6530</v>
      </c>
      <c r="Z6821" s="8">
        <v>0</v>
      </c>
      <c r="AA6821" s="8">
        <v>10.9</v>
      </c>
      <c r="AB6821" s="8">
        <v>83</v>
      </c>
      <c r="AC6821" s="4"/>
      <c r="KL6821" s="84"/>
      <c r="KP6821" s="84"/>
      <c r="KS6821" s="74"/>
      <c r="KT6821" s="74"/>
      <c r="KU6821" s="16"/>
      <c r="KV6821" s="72"/>
      <c r="KW6821" s="72"/>
      <c r="KX6821" s="16"/>
      <c r="KZ6821" s="16"/>
      <c r="LA6821" s="16"/>
      <c r="LB6821" s="74"/>
      <c r="LC6821" s="74"/>
    </row>
    <row r="6822" spans="8:315" x14ac:dyDescent="0.35">
      <c r="H6822" s="4"/>
      <c r="J6822" s="8"/>
      <c r="K6822" s="8"/>
      <c r="L6822" s="8"/>
      <c r="M6822" s="8"/>
      <c r="O6822" s="8"/>
      <c r="P6822" s="8"/>
      <c r="R6822" s="8"/>
      <c r="S6822" s="8"/>
      <c r="T6822" s="8"/>
      <c r="U6822" s="8"/>
      <c r="W6822" s="8">
        <f t="shared" si="4601"/>
        <v>273.10000000000002</v>
      </c>
      <c r="X6822">
        <v>23511600</v>
      </c>
      <c r="Y6822">
        <f t="shared" si="4602"/>
        <v>6531</v>
      </c>
      <c r="Z6822" s="8">
        <v>0</v>
      </c>
      <c r="AA6822" s="8">
        <v>10.5</v>
      </c>
      <c r="AB6822" s="8">
        <v>82.7</v>
      </c>
      <c r="AC6822" s="4"/>
      <c r="KL6822" s="84"/>
      <c r="KP6822" s="84"/>
      <c r="KS6822" s="74"/>
      <c r="KT6822" s="74"/>
      <c r="KU6822" s="16"/>
      <c r="KV6822" s="72"/>
      <c r="KW6822" s="72"/>
      <c r="KX6822" s="16"/>
      <c r="KZ6822" s="16"/>
      <c r="LA6822" s="16"/>
      <c r="LB6822" s="74"/>
      <c r="LC6822" s="74"/>
    </row>
    <row r="6823" spans="8:315" x14ac:dyDescent="0.35">
      <c r="H6823" s="4"/>
      <c r="J6823" s="8"/>
      <c r="K6823" s="8"/>
      <c r="L6823" s="8"/>
      <c r="M6823" s="8"/>
      <c r="O6823" s="8"/>
      <c r="P6823" s="8"/>
      <c r="R6823" s="8"/>
      <c r="S6823" s="8"/>
      <c r="T6823" s="8"/>
      <c r="U6823" s="8"/>
      <c r="W6823" s="8">
        <f t="shared" si="4601"/>
        <v>273.2</v>
      </c>
      <c r="X6823">
        <v>23515200</v>
      </c>
      <c r="Y6823">
        <f t="shared" si="4602"/>
        <v>6532</v>
      </c>
      <c r="Z6823" s="8">
        <v>0</v>
      </c>
      <c r="AA6823" s="8">
        <v>10.4</v>
      </c>
      <c r="AB6823" s="8">
        <v>81.5</v>
      </c>
      <c r="AC6823" s="4"/>
      <c r="KL6823" s="84"/>
      <c r="KP6823" s="84"/>
      <c r="KS6823" s="74"/>
      <c r="KT6823" s="74"/>
      <c r="KU6823" s="16"/>
      <c r="KV6823" s="72"/>
      <c r="KW6823" s="72"/>
      <c r="KX6823" s="16"/>
      <c r="KZ6823" s="16"/>
      <c r="LA6823" s="16"/>
      <c r="LB6823" s="74"/>
      <c r="LC6823" s="74"/>
    </row>
    <row r="6824" spans="8:315" x14ac:dyDescent="0.35">
      <c r="H6824" s="4"/>
      <c r="J6824" s="8"/>
      <c r="K6824" s="8"/>
      <c r="L6824" s="8"/>
      <c r="M6824" s="8"/>
      <c r="O6824" s="8"/>
      <c r="P6824" s="8"/>
      <c r="R6824" s="8"/>
      <c r="S6824" s="8"/>
      <c r="T6824" s="8"/>
      <c r="U6824" s="8"/>
      <c r="W6824" s="8">
        <f t="shared" si="4601"/>
        <v>273.2</v>
      </c>
      <c r="X6824">
        <v>23518800</v>
      </c>
      <c r="Y6824">
        <f t="shared" si="4602"/>
        <v>6533</v>
      </c>
      <c r="Z6824" s="8">
        <v>0</v>
      </c>
      <c r="AA6824" s="8">
        <v>10</v>
      </c>
      <c r="AB6824" s="8">
        <v>83</v>
      </c>
      <c r="AC6824" s="4"/>
      <c r="KL6824" s="84"/>
      <c r="KP6824" s="84"/>
      <c r="KS6824" s="74"/>
      <c r="KT6824" s="74"/>
      <c r="KU6824" s="16"/>
      <c r="KV6824" s="72"/>
      <c r="KW6824" s="72"/>
      <c r="KX6824" s="16"/>
      <c r="KZ6824" s="16"/>
      <c r="LA6824" s="16"/>
      <c r="LB6824" s="74"/>
      <c r="LC6824" s="74"/>
    </row>
    <row r="6825" spans="8:315" x14ac:dyDescent="0.35">
      <c r="H6825" s="4"/>
      <c r="J6825" s="8"/>
      <c r="K6825" s="8"/>
      <c r="L6825" s="8"/>
      <c r="M6825" s="8"/>
      <c r="O6825" s="8"/>
      <c r="P6825" s="8"/>
      <c r="R6825" s="8"/>
      <c r="S6825" s="8"/>
      <c r="T6825" s="8"/>
      <c r="U6825" s="8"/>
      <c r="W6825" s="8">
        <f t="shared" si="4601"/>
        <v>273.3</v>
      </c>
      <c r="X6825">
        <v>23522400</v>
      </c>
      <c r="Y6825">
        <f t="shared" si="4602"/>
        <v>6534</v>
      </c>
      <c r="Z6825" s="8">
        <v>0.3</v>
      </c>
      <c r="AA6825" s="8">
        <v>9.1999999999999993</v>
      </c>
      <c r="AB6825" s="8">
        <v>88.7</v>
      </c>
      <c r="AC6825" s="4"/>
      <c r="KL6825" s="84"/>
      <c r="KP6825" s="84"/>
      <c r="KS6825" s="74"/>
      <c r="KT6825" s="74"/>
      <c r="KU6825" s="16"/>
      <c r="KV6825" s="72"/>
      <c r="KW6825" s="72"/>
      <c r="KX6825" s="16"/>
      <c r="KZ6825" s="16"/>
      <c r="LA6825" s="16"/>
      <c r="LB6825" s="74"/>
      <c r="LC6825" s="74"/>
    </row>
    <row r="6826" spans="8:315" x14ac:dyDescent="0.35">
      <c r="H6826" s="4"/>
      <c r="J6826" s="8"/>
      <c r="K6826" s="8"/>
      <c r="L6826" s="8"/>
      <c r="M6826" s="8"/>
      <c r="O6826" s="8"/>
      <c r="P6826" s="8"/>
      <c r="R6826" s="8"/>
      <c r="S6826" s="8"/>
      <c r="T6826" s="8"/>
      <c r="U6826" s="8"/>
      <c r="W6826" s="8">
        <f t="shared" si="4601"/>
        <v>273.3</v>
      </c>
      <c r="X6826">
        <v>23526000</v>
      </c>
      <c r="Y6826">
        <f t="shared" si="4602"/>
        <v>6535</v>
      </c>
      <c r="Z6826" s="8">
        <v>50</v>
      </c>
      <c r="AA6826" s="8">
        <v>9.4</v>
      </c>
      <c r="AB6826" s="8">
        <v>83.3</v>
      </c>
      <c r="AC6826" s="4"/>
      <c r="KL6826" s="84"/>
      <c r="KP6826" s="84"/>
      <c r="KS6826" s="74"/>
      <c r="KT6826" s="74"/>
      <c r="KU6826" s="16"/>
      <c r="KV6826" s="72"/>
      <c r="KW6826" s="72"/>
      <c r="KX6826" s="16"/>
      <c r="KZ6826" s="16"/>
      <c r="LA6826" s="16"/>
      <c r="LB6826" s="74"/>
      <c r="LC6826" s="74"/>
    </row>
    <row r="6827" spans="8:315" x14ac:dyDescent="0.35">
      <c r="H6827" s="4"/>
      <c r="J6827" s="8"/>
      <c r="K6827" s="8"/>
      <c r="L6827" s="8"/>
      <c r="M6827" s="8"/>
      <c r="O6827" s="8"/>
      <c r="P6827" s="8"/>
      <c r="R6827" s="8"/>
      <c r="S6827" s="8"/>
      <c r="T6827" s="8"/>
      <c r="U6827" s="8"/>
      <c r="W6827" s="8">
        <f t="shared" si="4601"/>
        <v>273.3</v>
      </c>
      <c r="X6827">
        <v>23529600</v>
      </c>
      <c r="Y6827">
        <f t="shared" si="4602"/>
        <v>6536</v>
      </c>
      <c r="Z6827" s="8">
        <v>209.7</v>
      </c>
      <c r="AA6827" s="8">
        <v>10.5</v>
      </c>
      <c r="AB6827" s="8">
        <v>78.3</v>
      </c>
      <c r="AC6827" s="4"/>
      <c r="KL6827" s="84"/>
      <c r="KP6827" s="84"/>
      <c r="KS6827" s="74"/>
      <c r="KT6827" s="74"/>
      <c r="KU6827" s="16"/>
      <c r="KV6827" s="72"/>
      <c r="KW6827" s="72"/>
      <c r="KX6827" s="16"/>
      <c r="KZ6827" s="16"/>
      <c r="LA6827" s="16"/>
      <c r="LB6827" s="74"/>
      <c r="LC6827" s="74"/>
    </row>
    <row r="6828" spans="8:315" x14ac:dyDescent="0.35">
      <c r="H6828" s="4"/>
      <c r="J6828" s="8"/>
      <c r="K6828" s="8"/>
      <c r="L6828" s="8"/>
      <c r="M6828" s="8"/>
      <c r="O6828" s="8"/>
      <c r="P6828" s="8"/>
      <c r="R6828" s="8"/>
      <c r="S6828" s="8"/>
      <c r="T6828" s="8"/>
      <c r="U6828" s="8"/>
      <c r="W6828" s="8">
        <f t="shared" si="4601"/>
        <v>273.39999999999998</v>
      </c>
      <c r="X6828">
        <v>23533200</v>
      </c>
      <c r="Y6828">
        <f t="shared" si="4602"/>
        <v>6537</v>
      </c>
      <c r="Z6828" s="8">
        <v>378.9</v>
      </c>
      <c r="AA6828" s="8">
        <v>11.7</v>
      </c>
      <c r="AB6828" s="8">
        <v>74.099999999999994</v>
      </c>
      <c r="AC6828" s="4"/>
      <c r="KL6828" s="84"/>
      <c r="KP6828" s="84"/>
      <c r="KS6828" s="74"/>
      <c r="KT6828" s="74"/>
      <c r="KU6828" s="16"/>
      <c r="KV6828" s="72"/>
      <c r="KW6828" s="72"/>
      <c r="KX6828" s="16"/>
      <c r="KZ6828" s="16"/>
      <c r="LA6828" s="16"/>
      <c r="LB6828" s="74"/>
      <c r="LC6828" s="74"/>
    </row>
    <row r="6829" spans="8:315" x14ac:dyDescent="0.35">
      <c r="H6829" s="4"/>
      <c r="J6829" s="8"/>
      <c r="K6829" s="8"/>
      <c r="L6829" s="8"/>
      <c r="M6829" s="8"/>
      <c r="O6829" s="8"/>
      <c r="P6829" s="8"/>
      <c r="R6829" s="8"/>
      <c r="S6829" s="8"/>
      <c r="T6829" s="8"/>
      <c r="U6829" s="8"/>
      <c r="W6829" s="8">
        <f t="shared" si="4601"/>
        <v>273.39999999999998</v>
      </c>
      <c r="X6829">
        <v>23536800</v>
      </c>
      <c r="Y6829">
        <f t="shared" si="4602"/>
        <v>6538</v>
      </c>
      <c r="Z6829" s="8">
        <v>371.4</v>
      </c>
      <c r="AA6829" s="8">
        <v>12.6</v>
      </c>
      <c r="AB6829" s="8">
        <v>70.400000000000006</v>
      </c>
      <c r="AC6829" s="4"/>
      <c r="KL6829" s="84"/>
      <c r="KP6829" s="84"/>
      <c r="KS6829" s="74"/>
      <c r="KT6829" s="74"/>
      <c r="KU6829" s="16"/>
      <c r="KV6829" s="72"/>
      <c r="KW6829" s="72"/>
      <c r="KX6829" s="16"/>
      <c r="KZ6829" s="16"/>
      <c r="LA6829" s="16"/>
      <c r="LB6829" s="74"/>
      <c r="LC6829" s="74"/>
    </row>
    <row r="6830" spans="8:315" x14ac:dyDescent="0.35">
      <c r="H6830" s="4"/>
      <c r="J6830" s="8"/>
      <c r="K6830" s="8"/>
      <c r="L6830" s="8"/>
      <c r="M6830" s="8"/>
      <c r="O6830" s="8"/>
      <c r="P6830" s="8"/>
      <c r="R6830" s="8"/>
      <c r="S6830" s="8"/>
      <c r="T6830" s="8"/>
      <c r="U6830" s="8"/>
      <c r="W6830" s="8">
        <f t="shared" si="4601"/>
        <v>273.5</v>
      </c>
      <c r="X6830">
        <v>23540400</v>
      </c>
      <c r="Y6830">
        <f t="shared" si="4602"/>
        <v>6539</v>
      </c>
      <c r="Z6830" s="8">
        <v>550.29999999999995</v>
      </c>
      <c r="AA6830" s="8">
        <v>14.6</v>
      </c>
      <c r="AB6830" s="8">
        <v>63.3</v>
      </c>
      <c r="AC6830" s="4"/>
      <c r="KL6830" s="84"/>
      <c r="KP6830" s="84"/>
      <c r="KS6830" s="74"/>
      <c r="KT6830" s="74"/>
      <c r="KU6830" s="16"/>
      <c r="KV6830" s="72"/>
      <c r="KW6830" s="72"/>
      <c r="KX6830" s="16"/>
      <c r="KZ6830" s="16"/>
      <c r="LA6830" s="16"/>
      <c r="LB6830" s="74"/>
      <c r="LC6830" s="74"/>
    </row>
    <row r="6831" spans="8:315" x14ac:dyDescent="0.35">
      <c r="H6831" s="4"/>
      <c r="J6831" s="8"/>
      <c r="K6831" s="8"/>
      <c r="L6831" s="8"/>
      <c r="M6831" s="8"/>
      <c r="O6831" s="8"/>
      <c r="P6831" s="8"/>
      <c r="R6831" s="8"/>
      <c r="S6831" s="8"/>
      <c r="T6831" s="8"/>
      <c r="U6831" s="8"/>
      <c r="W6831" s="8">
        <f t="shared" si="4601"/>
        <v>273.5</v>
      </c>
      <c r="X6831">
        <v>23544000</v>
      </c>
      <c r="Y6831">
        <f t="shared" si="4602"/>
        <v>6540</v>
      </c>
      <c r="Z6831" s="8">
        <v>674.4</v>
      </c>
      <c r="AA6831" s="8">
        <v>16.399999999999999</v>
      </c>
      <c r="AB6831" s="8">
        <v>58</v>
      </c>
      <c r="AC6831" s="4"/>
      <c r="KL6831" s="84"/>
      <c r="KP6831" s="84"/>
      <c r="KS6831" s="74"/>
      <c r="KT6831" s="74"/>
      <c r="KU6831" s="16"/>
      <c r="KV6831" s="72"/>
      <c r="KW6831" s="72"/>
      <c r="KX6831" s="16"/>
      <c r="KZ6831" s="16"/>
      <c r="LA6831" s="16"/>
      <c r="LB6831" s="74"/>
      <c r="LC6831" s="74"/>
    </row>
    <row r="6832" spans="8:315" x14ac:dyDescent="0.35">
      <c r="H6832" s="4"/>
      <c r="J6832" s="8"/>
      <c r="K6832" s="8"/>
      <c r="L6832" s="8"/>
      <c r="M6832" s="8"/>
      <c r="O6832" s="8"/>
      <c r="P6832" s="8"/>
      <c r="R6832" s="8"/>
      <c r="S6832" s="8"/>
      <c r="T6832" s="8"/>
      <c r="U6832" s="8"/>
      <c r="W6832" s="8">
        <f t="shared" si="4601"/>
        <v>273.5</v>
      </c>
      <c r="X6832">
        <v>23547600</v>
      </c>
      <c r="Y6832">
        <f t="shared" si="4602"/>
        <v>6541</v>
      </c>
      <c r="Z6832" s="8">
        <v>687.5</v>
      </c>
      <c r="AA6832" s="8">
        <v>17.7</v>
      </c>
      <c r="AB6832" s="8">
        <v>52.7</v>
      </c>
      <c r="AC6832" s="4"/>
      <c r="KL6832" s="84"/>
      <c r="KP6832" s="84"/>
      <c r="KS6832" s="74"/>
      <c r="KT6832" s="74"/>
      <c r="KU6832" s="16"/>
      <c r="KV6832" s="72"/>
      <c r="KW6832" s="72"/>
      <c r="KX6832" s="16"/>
      <c r="KZ6832" s="16"/>
      <c r="LA6832" s="16"/>
      <c r="LB6832" s="74"/>
      <c r="LC6832" s="74"/>
    </row>
    <row r="6833" spans="8:315" x14ac:dyDescent="0.35">
      <c r="H6833" s="4"/>
      <c r="J6833" s="8"/>
      <c r="K6833" s="8"/>
      <c r="L6833" s="8"/>
      <c r="M6833" s="8"/>
      <c r="O6833" s="8"/>
      <c r="P6833" s="8"/>
      <c r="R6833" s="8"/>
      <c r="S6833" s="8"/>
      <c r="T6833" s="8"/>
      <c r="U6833" s="8"/>
      <c r="W6833" s="8">
        <f t="shared" si="4601"/>
        <v>273.60000000000002</v>
      </c>
      <c r="X6833">
        <v>23551200</v>
      </c>
      <c r="Y6833">
        <f t="shared" si="4602"/>
        <v>6542</v>
      </c>
      <c r="Z6833" s="8">
        <v>574.4</v>
      </c>
      <c r="AA6833" s="8">
        <v>17.600000000000001</v>
      </c>
      <c r="AB6833" s="8">
        <v>52.8</v>
      </c>
      <c r="AC6833" s="4"/>
      <c r="KL6833" s="84"/>
      <c r="KP6833" s="84"/>
      <c r="KS6833" s="74"/>
      <c r="KT6833" s="74"/>
      <c r="KU6833" s="16"/>
      <c r="KV6833" s="72"/>
      <c r="KW6833" s="72"/>
      <c r="KX6833" s="16"/>
      <c r="KZ6833" s="16"/>
      <c r="LA6833" s="16"/>
      <c r="LB6833" s="74"/>
      <c r="LC6833" s="74"/>
    </row>
    <row r="6834" spans="8:315" x14ac:dyDescent="0.35">
      <c r="H6834" s="4"/>
      <c r="J6834" s="8"/>
      <c r="K6834" s="8"/>
      <c r="L6834" s="8"/>
      <c r="M6834" s="8"/>
      <c r="O6834" s="8"/>
      <c r="P6834" s="8"/>
      <c r="R6834" s="8"/>
      <c r="S6834" s="8"/>
      <c r="T6834" s="8"/>
      <c r="U6834" s="8"/>
      <c r="W6834" s="8">
        <f t="shared" si="4601"/>
        <v>273.60000000000002</v>
      </c>
      <c r="X6834">
        <v>23554800</v>
      </c>
      <c r="Y6834">
        <f t="shared" si="4602"/>
        <v>6543</v>
      </c>
      <c r="Z6834" s="8">
        <v>321.7</v>
      </c>
      <c r="AA6834" s="8">
        <v>17.5</v>
      </c>
      <c r="AB6834" s="8">
        <v>50</v>
      </c>
      <c r="AC6834" s="4"/>
      <c r="KL6834" s="84"/>
      <c r="KP6834" s="84"/>
      <c r="KS6834" s="74"/>
      <c r="KT6834" s="74"/>
      <c r="KU6834" s="16"/>
      <c r="KV6834" s="72"/>
      <c r="KW6834" s="72"/>
      <c r="KX6834" s="16"/>
      <c r="KZ6834" s="16"/>
      <c r="LA6834" s="16"/>
      <c r="LB6834" s="74"/>
      <c r="LC6834" s="74"/>
    </row>
    <row r="6835" spans="8:315" x14ac:dyDescent="0.35">
      <c r="H6835" s="4"/>
      <c r="J6835" s="8"/>
      <c r="K6835" s="8"/>
      <c r="L6835" s="8"/>
      <c r="M6835" s="8"/>
      <c r="O6835" s="8"/>
      <c r="P6835" s="8"/>
      <c r="R6835" s="8"/>
      <c r="S6835" s="8"/>
      <c r="T6835" s="8"/>
      <c r="U6835" s="8"/>
      <c r="W6835" s="8">
        <f t="shared" si="4601"/>
        <v>273.7</v>
      </c>
      <c r="X6835">
        <v>23558400</v>
      </c>
      <c r="Y6835">
        <f t="shared" si="4602"/>
        <v>6544</v>
      </c>
      <c r="Z6835" s="8">
        <v>299.39999999999998</v>
      </c>
      <c r="AA6835" s="8">
        <v>17.7</v>
      </c>
      <c r="AB6835" s="8">
        <v>50.2</v>
      </c>
      <c r="AC6835" s="4"/>
      <c r="KL6835" s="84"/>
      <c r="KP6835" s="84"/>
      <c r="KS6835" s="74"/>
      <c r="KT6835" s="74"/>
      <c r="KU6835" s="16"/>
      <c r="KV6835" s="72"/>
      <c r="KW6835" s="72"/>
      <c r="KX6835" s="16"/>
      <c r="KZ6835" s="16"/>
      <c r="LA6835" s="16"/>
      <c r="LB6835" s="74"/>
      <c r="LC6835" s="74"/>
    </row>
    <row r="6836" spans="8:315" x14ac:dyDescent="0.35">
      <c r="H6836" s="4"/>
      <c r="J6836" s="8"/>
      <c r="K6836" s="8"/>
      <c r="L6836" s="8"/>
      <c r="M6836" s="8"/>
      <c r="O6836" s="8"/>
      <c r="P6836" s="8"/>
      <c r="R6836" s="8"/>
      <c r="S6836" s="8"/>
      <c r="T6836" s="8"/>
      <c r="U6836" s="8"/>
      <c r="W6836" s="8">
        <f t="shared" si="4601"/>
        <v>273.7</v>
      </c>
      <c r="X6836">
        <v>23562000</v>
      </c>
      <c r="Y6836">
        <f t="shared" si="4602"/>
        <v>6545</v>
      </c>
      <c r="Z6836" s="8">
        <v>116.1</v>
      </c>
      <c r="AA6836" s="8">
        <v>17.100000000000001</v>
      </c>
      <c r="AB6836" s="8">
        <v>52</v>
      </c>
      <c r="AC6836" s="4"/>
      <c r="KL6836" s="84"/>
      <c r="KP6836" s="84"/>
      <c r="KS6836" s="74"/>
      <c r="KT6836" s="74"/>
      <c r="KU6836" s="16"/>
      <c r="KV6836" s="72"/>
      <c r="KW6836" s="72"/>
      <c r="KX6836" s="16"/>
      <c r="KZ6836" s="16"/>
      <c r="LA6836" s="16"/>
      <c r="LB6836" s="74"/>
      <c r="LC6836" s="74"/>
    </row>
    <row r="6837" spans="8:315" x14ac:dyDescent="0.35">
      <c r="H6837" s="4"/>
      <c r="J6837" s="8"/>
      <c r="K6837" s="8"/>
      <c r="L6837" s="8"/>
      <c r="M6837" s="8"/>
      <c r="O6837" s="8"/>
      <c r="P6837" s="8"/>
      <c r="R6837" s="8"/>
      <c r="S6837" s="8"/>
      <c r="T6837" s="8"/>
      <c r="U6837" s="8"/>
      <c r="W6837" s="8">
        <f t="shared" si="4601"/>
        <v>273.8</v>
      </c>
      <c r="X6837">
        <v>23565600</v>
      </c>
      <c r="Y6837">
        <f t="shared" si="4602"/>
        <v>6546</v>
      </c>
      <c r="Z6837" s="8">
        <v>6.4</v>
      </c>
      <c r="AA6837" s="8">
        <v>16</v>
      </c>
      <c r="AB6837" s="8">
        <v>53.8</v>
      </c>
      <c r="AC6837" s="4"/>
      <c r="KL6837" s="84"/>
      <c r="KP6837" s="84"/>
      <c r="KS6837" s="74"/>
      <c r="KT6837" s="74"/>
      <c r="KU6837" s="16"/>
      <c r="KV6837" s="72"/>
      <c r="KW6837" s="72"/>
      <c r="KX6837" s="16"/>
      <c r="KZ6837" s="16"/>
      <c r="LA6837" s="16"/>
      <c r="LB6837" s="74"/>
      <c r="LC6837" s="74"/>
    </row>
    <row r="6838" spans="8:315" x14ac:dyDescent="0.35">
      <c r="H6838" s="4"/>
      <c r="J6838" s="8"/>
      <c r="K6838" s="8"/>
      <c r="L6838" s="8"/>
      <c r="M6838" s="8"/>
      <c r="O6838" s="8"/>
      <c r="P6838" s="8"/>
      <c r="R6838" s="8"/>
      <c r="S6838" s="8"/>
      <c r="T6838" s="8"/>
      <c r="U6838" s="8"/>
      <c r="W6838" s="8">
        <f t="shared" si="4601"/>
        <v>273.8</v>
      </c>
      <c r="X6838">
        <v>23569200</v>
      </c>
      <c r="Y6838">
        <f t="shared" si="4602"/>
        <v>6547</v>
      </c>
      <c r="Z6838" s="8">
        <v>0</v>
      </c>
      <c r="AA6838" s="8">
        <v>15.3</v>
      </c>
      <c r="AB6838" s="8">
        <v>52.9</v>
      </c>
      <c r="AC6838" s="4"/>
      <c r="KL6838" s="84"/>
      <c r="KP6838" s="84"/>
      <c r="KS6838" s="74"/>
      <c r="KT6838" s="74"/>
      <c r="KU6838" s="16"/>
      <c r="KV6838" s="72"/>
      <c r="KW6838" s="72"/>
      <c r="KX6838" s="16"/>
      <c r="KZ6838" s="16"/>
      <c r="LA6838" s="16"/>
      <c r="LB6838" s="74"/>
      <c r="LC6838" s="74"/>
    </row>
    <row r="6839" spans="8:315" x14ac:dyDescent="0.35">
      <c r="H6839" s="4"/>
      <c r="J6839" s="8"/>
      <c r="K6839" s="8"/>
      <c r="L6839" s="8"/>
      <c r="M6839" s="8"/>
      <c r="O6839" s="8"/>
      <c r="P6839" s="8"/>
      <c r="R6839" s="8"/>
      <c r="S6839" s="8"/>
      <c r="T6839" s="8"/>
      <c r="U6839" s="8"/>
      <c r="W6839" s="8">
        <f t="shared" si="4601"/>
        <v>273.8</v>
      </c>
      <c r="X6839">
        <v>23572800</v>
      </c>
      <c r="Y6839">
        <f t="shared" si="4602"/>
        <v>6548</v>
      </c>
      <c r="Z6839" s="8">
        <v>0</v>
      </c>
      <c r="AA6839" s="8">
        <v>14.7</v>
      </c>
      <c r="AB6839" s="8">
        <v>56</v>
      </c>
      <c r="AC6839" s="4"/>
      <c r="KL6839" s="84"/>
      <c r="KP6839" s="84"/>
      <c r="KS6839" s="74"/>
      <c r="KT6839" s="74"/>
      <c r="KU6839" s="16"/>
      <c r="KV6839" s="72"/>
      <c r="KW6839" s="72"/>
      <c r="KX6839" s="16"/>
      <c r="KZ6839" s="16"/>
      <c r="LA6839" s="16"/>
      <c r="LB6839" s="74"/>
      <c r="LC6839" s="74"/>
    </row>
    <row r="6840" spans="8:315" x14ac:dyDescent="0.35">
      <c r="H6840" s="4"/>
      <c r="J6840" s="8"/>
      <c r="K6840" s="8"/>
      <c r="L6840" s="8"/>
      <c r="M6840" s="8"/>
      <c r="O6840" s="8"/>
      <c r="P6840" s="8"/>
      <c r="R6840" s="8"/>
      <c r="S6840" s="8"/>
      <c r="T6840" s="8"/>
      <c r="U6840" s="8"/>
      <c r="W6840" s="8">
        <f t="shared" si="4601"/>
        <v>273.89999999999998</v>
      </c>
      <c r="X6840">
        <v>23576400</v>
      </c>
      <c r="Y6840">
        <f t="shared" si="4602"/>
        <v>6549</v>
      </c>
      <c r="Z6840" s="8">
        <v>0</v>
      </c>
      <c r="AA6840" s="8">
        <v>14.1</v>
      </c>
      <c r="AB6840" s="8">
        <v>59.1</v>
      </c>
      <c r="AC6840" s="4"/>
      <c r="KL6840" s="84"/>
      <c r="KP6840" s="84"/>
      <c r="KS6840" s="74"/>
      <c r="KT6840" s="74"/>
      <c r="KU6840" s="16"/>
      <c r="KV6840" s="72"/>
      <c r="KW6840" s="72"/>
      <c r="KX6840" s="16"/>
      <c r="KZ6840" s="16"/>
      <c r="LA6840" s="16"/>
      <c r="LB6840" s="74"/>
      <c r="LC6840" s="74"/>
    </row>
    <row r="6841" spans="8:315" x14ac:dyDescent="0.35">
      <c r="H6841" s="4"/>
      <c r="J6841" s="8"/>
      <c r="K6841" s="8"/>
      <c r="L6841" s="8"/>
      <c r="M6841" s="8"/>
      <c r="O6841" s="8"/>
      <c r="P6841" s="8"/>
      <c r="R6841" s="8"/>
      <c r="S6841" s="8"/>
      <c r="T6841" s="8"/>
      <c r="U6841" s="8"/>
      <c r="W6841" s="8">
        <f t="shared" si="4601"/>
        <v>273.89999999999998</v>
      </c>
      <c r="X6841">
        <v>23580000</v>
      </c>
      <c r="Y6841">
        <f t="shared" si="4602"/>
        <v>6550</v>
      </c>
      <c r="Z6841" s="8">
        <v>0</v>
      </c>
      <c r="AA6841" s="8">
        <v>13.7</v>
      </c>
      <c r="AB6841" s="8">
        <v>60.3</v>
      </c>
      <c r="AC6841" s="4"/>
      <c r="KL6841" s="84"/>
      <c r="KP6841" s="84"/>
      <c r="KS6841" s="74"/>
      <c r="KT6841" s="74"/>
      <c r="KU6841" s="16"/>
      <c r="KV6841" s="72"/>
      <c r="KW6841" s="72"/>
      <c r="KX6841" s="16"/>
      <c r="KZ6841" s="16"/>
      <c r="LA6841" s="16"/>
      <c r="LB6841" s="74"/>
      <c r="LC6841" s="74"/>
    </row>
    <row r="6842" spans="8:315" x14ac:dyDescent="0.35">
      <c r="H6842" s="4"/>
      <c r="J6842" s="8"/>
      <c r="K6842" s="8"/>
      <c r="L6842" s="8"/>
      <c r="M6842" s="8"/>
      <c r="O6842" s="8"/>
      <c r="P6842" s="8"/>
      <c r="R6842" s="8"/>
      <c r="S6842" s="8"/>
      <c r="T6842" s="8"/>
      <c r="U6842" s="8"/>
      <c r="W6842" s="8">
        <f t="shared" si="4601"/>
        <v>274</v>
      </c>
      <c r="X6842">
        <v>23583600</v>
      </c>
      <c r="Y6842">
        <f t="shared" si="4602"/>
        <v>6551</v>
      </c>
      <c r="Z6842" s="8">
        <v>0</v>
      </c>
      <c r="AA6842" s="8">
        <v>13.1</v>
      </c>
      <c r="AB6842" s="8">
        <v>59</v>
      </c>
      <c r="AC6842" s="4"/>
      <c r="KL6842" s="84"/>
      <c r="KP6842" s="84"/>
      <c r="KS6842" s="74"/>
      <c r="KT6842" s="74"/>
      <c r="KU6842" s="16"/>
      <c r="KV6842" s="72"/>
      <c r="KW6842" s="72"/>
      <c r="KX6842" s="16"/>
      <c r="KZ6842" s="16"/>
      <c r="LA6842" s="16"/>
      <c r="LB6842" s="74"/>
      <c r="LC6842" s="74"/>
    </row>
    <row r="6843" spans="8:315" x14ac:dyDescent="0.35">
      <c r="H6843" s="4"/>
      <c r="J6843" s="8"/>
      <c r="K6843" s="8"/>
      <c r="L6843" s="8"/>
      <c r="M6843" s="8"/>
      <c r="O6843" s="8"/>
      <c r="P6843" s="8"/>
      <c r="R6843" s="8"/>
      <c r="S6843" s="8"/>
      <c r="T6843" s="8"/>
      <c r="U6843" s="8"/>
      <c r="W6843" s="8">
        <f t="shared" si="4601"/>
        <v>274</v>
      </c>
      <c r="X6843">
        <v>23587200</v>
      </c>
      <c r="Y6843">
        <f t="shared" si="4602"/>
        <v>6552</v>
      </c>
      <c r="Z6843" s="8">
        <v>0</v>
      </c>
      <c r="AA6843" s="8">
        <v>12.9</v>
      </c>
      <c r="AB6843" s="8">
        <v>56.8</v>
      </c>
      <c r="AC6843" s="4"/>
      <c r="KL6843" s="84"/>
      <c r="KP6843" s="84"/>
      <c r="KS6843" s="74"/>
      <c r="KT6843" s="74"/>
      <c r="KU6843" s="16"/>
      <c r="KV6843" s="72"/>
      <c r="KW6843" s="72"/>
      <c r="KX6843" s="16"/>
      <c r="KZ6843" s="16"/>
      <c r="LA6843" s="16"/>
      <c r="LB6843" s="74"/>
      <c r="LC6843" s="74"/>
    </row>
    <row r="6844" spans="8:315" x14ac:dyDescent="0.35">
      <c r="H6844" s="4"/>
      <c r="J6844" s="8"/>
      <c r="K6844" s="8"/>
      <c r="L6844" s="8"/>
      <c r="M6844" s="8"/>
      <c r="O6844" s="8"/>
      <c r="P6844" s="8"/>
      <c r="R6844" s="8"/>
      <c r="S6844" s="8"/>
      <c r="T6844" s="8"/>
      <c r="U6844" s="8"/>
      <c r="W6844" s="8">
        <f t="shared" si="4601"/>
        <v>274</v>
      </c>
      <c r="X6844">
        <v>23590800</v>
      </c>
      <c r="Y6844">
        <f t="shared" si="4602"/>
        <v>6553</v>
      </c>
      <c r="Z6844" s="8">
        <v>0</v>
      </c>
      <c r="AA6844" s="8">
        <v>12.6</v>
      </c>
      <c r="AB6844" s="8">
        <v>60.2</v>
      </c>
      <c r="AC6844" s="4"/>
      <c r="KL6844" s="84"/>
      <c r="KP6844" s="84"/>
      <c r="KS6844" s="74"/>
      <c r="KT6844" s="74"/>
      <c r="KU6844" s="16"/>
      <c r="KV6844" s="72"/>
      <c r="KW6844" s="72"/>
      <c r="KX6844" s="16"/>
      <c r="KZ6844" s="16"/>
      <c r="LA6844" s="16"/>
      <c r="LB6844" s="74"/>
      <c r="LC6844" s="74"/>
    </row>
    <row r="6845" spans="8:315" x14ac:dyDescent="0.35">
      <c r="H6845" s="4"/>
      <c r="J6845" s="8"/>
      <c r="K6845" s="8"/>
      <c r="L6845" s="8"/>
      <c r="M6845" s="8"/>
      <c r="O6845" s="8"/>
      <c r="P6845" s="8"/>
      <c r="R6845" s="8"/>
      <c r="S6845" s="8"/>
      <c r="T6845" s="8"/>
      <c r="U6845" s="8"/>
      <c r="W6845" s="8">
        <f t="shared" si="4601"/>
        <v>274.10000000000002</v>
      </c>
      <c r="X6845">
        <v>23594400</v>
      </c>
      <c r="Y6845">
        <f t="shared" si="4602"/>
        <v>6554</v>
      </c>
      <c r="Z6845" s="8">
        <v>0</v>
      </c>
      <c r="AA6845" s="8">
        <v>12.1</v>
      </c>
      <c r="AB6845" s="8">
        <v>63</v>
      </c>
      <c r="AC6845" s="4"/>
      <c r="KL6845" s="84"/>
      <c r="KP6845" s="84"/>
      <c r="KS6845" s="74"/>
      <c r="KT6845" s="74"/>
      <c r="KU6845" s="16"/>
      <c r="KV6845" s="72"/>
      <c r="KW6845" s="72"/>
      <c r="KX6845" s="16"/>
      <c r="KZ6845" s="16"/>
      <c r="LA6845" s="16"/>
      <c r="LB6845" s="74"/>
      <c r="LC6845" s="74"/>
    </row>
    <row r="6846" spans="8:315" x14ac:dyDescent="0.35">
      <c r="H6846" s="4"/>
      <c r="J6846" s="8"/>
      <c r="K6846" s="8"/>
      <c r="L6846" s="8"/>
      <c r="M6846" s="8"/>
      <c r="O6846" s="8"/>
      <c r="P6846" s="8"/>
      <c r="R6846" s="8"/>
      <c r="S6846" s="8"/>
      <c r="T6846" s="8"/>
      <c r="U6846" s="8"/>
      <c r="W6846" s="8">
        <f t="shared" si="4601"/>
        <v>274.10000000000002</v>
      </c>
      <c r="X6846">
        <v>23598000</v>
      </c>
      <c r="Y6846">
        <f t="shared" si="4602"/>
        <v>6555</v>
      </c>
      <c r="Z6846" s="8">
        <v>0</v>
      </c>
      <c r="AA6846" s="8">
        <v>12.1</v>
      </c>
      <c r="AB6846" s="8">
        <v>63.8</v>
      </c>
      <c r="AC6846" s="4"/>
      <c r="KL6846" s="84"/>
      <c r="KP6846" s="84"/>
      <c r="KS6846" s="74"/>
      <c r="KT6846" s="74"/>
      <c r="KU6846" s="16"/>
      <c r="KV6846" s="72"/>
      <c r="KW6846" s="72"/>
      <c r="KX6846" s="16"/>
      <c r="KZ6846" s="16"/>
      <c r="LA6846" s="16"/>
      <c r="LB6846" s="74"/>
      <c r="LC6846" s="74"/>
    </row>
    <row r="6847" spans="8:315" x14ac:dyDescent="0.35">
      <c r="H6847" s="4"/>
      <c r="J6847" s="8"/>
      <c r="K6847" s="8"/>
      <c r="L6847" s="8"/>
      <c r="M6847" s="8"/>
      <c r="O6847" s="8"/>
      <c r="P6847" s="8"/>
      <c r="R6847" s="8"/>
      <c r="S6847" s="8"/>
      <c r="T6847" s="8"/>
      <c r="U6847" s="8"/>
      <c r="W6847" s="8">
        <f t="shared" si="4601"/>
        <v>274.2</v>
      </c>
      <c r="X6847">
        <v>23601600</v>
      </c>
      <c r="Y6847">
        <f t="shared" si="4602"/>
        <v>6556</v>
      </c>
      <c r="Z6847" s="8">
        <v>0</v>
      </c>
      <c r="AA6847" s="8">
        <v>11.8</v>
      </c>
      <c r="AB6847" s="8">
        <v>68.099999999999994</v>
      </c>
      <c r="AC6847" s="4"/>
      <c r="KL6847" s="84"/>
      <c r="KP6847" s="84"/>
      <c r="KS6847" s="74"/>
      <c r="KT6847" s="74"/>
      <c r="KU6847" s="16"/>
      <c r="KV6847" s="72"/>
      <c r="KW6847" s="72"/>
      <c r="KX6847" s="16"/>
      <c r="KZ6847" s="16"/>
      <c r="LA6847" s="16"/>
      <c r="LB6847" s="74"/>
      <c r="LC6847" s="74"/>
    </row>
    <row r="6848" spans="8:315" x14ac:dyDescent="0.35">
      <c r="H6848" s="4"/>
      <c r="J6848" s="8"/>
      <c r="K6848" s="8"/>
      <c r="L6848" s="8"/>
      <c r="M6848" s="8"/>
      <c r="O6848" s="8"/>
      <c r="P6848" s="8"/>
      <c r="R6848" s="8"/>
      <c r="S6848" s="8"/>
      <c r="T6848" s="8"/>
      <c r="U6848" s="8"/>
      <c r="W6848" s="8">
        <f t="shared" si="4601"/>
        <v>274.2</v>
      </c>
      <c r="X6848">
        <v>23605200</v>
      </c>
      <c r="Y6848">
        <f t="shared" si="4602"/>
        <v>6557</v>
      </c>
      <c r="Z6848" s="8">
        <v>0</v>
      </c>
      <c r="AA6848" s="8">
        <v>11.2</v>
      </c>
      <c r="AB6848" s="8">
        <v>70.7</v>
      </c>
      <c r="AC6848" s="4"/>
      <c r="KL6848" s="84"/>
      <c r="KP6848" s="84"/>
      <c r="KS6848" s="74"/>
      <c r="KT6848" s="74"/>
      <c r="KU6848" s="16"/>
      <c r="KV6848" s="72"/>
      <c r="KW6848" s="72"/>
      <c r="KX6848" s="16"/>
      <c r="KZ6848" s="16"/>
      <c r="LA6848" s="16"/>
      <c r="LB6848" s="74"/>
      <c r="LC6848" s="74"/>
    </row>
    <row r="6849" spans="8:315" x14ac:dyDescent="0.35">
      <c r="H6849" s="4"/>
      <c r="J6849" s="8"/>
      <c r="K6849" s="8"/>
      <c r="L6849" s="8"/>
      <c r="M6849" s="8"/>
      <c r="O6849" s="8"/>
      <c r="P6849" s="8"/>
      <c r="R6849" s="8"/>
      <c r="S6849" s="8"/>
      <c r="T6849" s="8"/>
      <c r="U6849" s="8"/>
      <c r="W6849" s="8">
        <f t="shared" si="4601"/>
        <v>274.3</v>
      </c>
      <c r="X6849">
        <v>23608800</v>
      </c>
      <c r="Y6849">
        <f t="shared" si="4602"/>
        <v>6558</v>
      </c>
      <c r="Z6849" s="8">
        <v>0.3</v>
      </c>
      <c r="AA6849" s="8">
        <v>11.7</v>
      </c>
      <c r="AB6849" s="8">
        <v>66.3</v>
      </c>
      <c r="AC6849" s="4"/>
      <c r="KL6849" s="84"/>
      <c r="KP6849" s="84"/>
      <c r="KS6849" s="74"/>
      <c r="KT6849" s="74"/>
      <c r="KU6849" s="16"/>
      <c r="KV6849" s="72"/>
      <c r="KW6849" s="72"/>
      <c r="KX6849" s="16"/>
      <c r="KZ6849" s="16"/>
      <c r="LA6849" s="16"/>
      <c r="LB6849" s="74"/>
      <c r="LC6849" s="74"/>
    </row>
    <row r="6850" spans="8:315" x14ac:dyDescent="0.35">
      <c r="H6850" s="4"/>
      <c r="J6850" s="8"/>
      <c r="K6850" s="8"/>
      <c r="L6850" s="8"/>
      <c r="M6850" s="8"/>
      <c r="O6850" s="8"/>
      <c r="P6850" s="8"/>
      <c r="R6850" s="8"/>
      <c r="S6850" s="8"/>
      <c r="T6850" s="8"/>
      <c r="U6850" s="8"/>
      <c r="W6850" s="8">
        <f t="shared" si="4601"/>
        <v>274.3</v>
      </c>
      <c r="X6850">
        <v>23612400</v>
      </c>
      <c r="Y6850">
        <f t="shared" si="4602"/>
        <v>6559</v>
      </c>
      <c r="Z6850" s="8">
        <v>24.4</v>
      </c>
      <c r="AA6850" s="8">
        <v>11.6</v>
      </c>
      <c r="AB6850" s="8">
        <v>68.7</v>
      </c>
      <c r="AC6850" s="4"/>
      <c r="KL6850" s="84"/>
      <c r="KP6850" s="84"/>
      <c r="KS6850" s="74"/>
      <c r="KT6850" s="74"/>
      <c r="KU6850" s="16"/>
      <c r="KV6850" s="72"/>
      <c r="KW6850" s="72"/>
      <c r="KX6850" s="16"/>
      <c r="KZ6850" s="16"/>
      <c r="LA6850" s="16"/>
      <c r="LB6850" s="74"/>
      <c r="LC6850" s="74"/>
    </row>
    <row r="6851" spans="8:315" x14ac:dyDescent="0.35">
      <c r="H6851" s="4"/>
      <c r="J6851" s="8"/>
      <c r="K6851" s="8"/>
      <c r="L6851" s="8"/>
      <c r="M6851" s="8"/>
      <c r="O6851" s="8"/>
      <c r="P6851" s="8"/>
      <c r="R6851" s="8"/>
      <c r="S6851" s="8"/>
      <c r="T6851" s="8"/>
      <c r="U6851" s="8"/>
      <c r="W6851" s="8">
        <f t="shared" si="4601"/>
        <v>274.3</v>
      </c>
      <c r="X6851">
        <v>23616000</v>
      </c>
      <c r="Y6851">
        <f t="shared" si="4602"/>
        <v>6560</v>
      </c>
      <c r="Z6851" s="8">
        <v>88.6</v>
      </c>
      <c r="AA6851" s="8">
        <v>11.4</v>
      </c>
      <c r="AB6851" s="8">
        <v>68.8</v>
      </c>
      <c r="AC6851" s="4"/>
      <c r="KL6851" s="84"/>
      <c r="KP6851" s="84"/>
      <c r="KS6851" s="74"/>
      <c r="KT6851" s="74"/>
      <c r="KU6851" s="16"/>
      <c r="KV6851" s="72"/>
      <c r="KW6851" s="72"/>
      <c r="KX6851" s="16"/>
      <c r="KZ6851" s="16"/>
      <c r="LA6851" s="16"/>
      <c r="LB6851" s="74"/>
      <c r="LC6851" s="74"/>
    </row>
    <row r="6852" spans="8:315" x14ac:dyDescent="0.35">
      <c r="H6852" s="4"/>
      <c r="J6852" s="8"/>
      <c r="K6852" s="8"/>
      <c r="L6852" s="8"/>
      <c r="M6852" s="8"/>
      <c r="O6852" s="8"/>
      <c r="P6852" s="8"/>
      <c r="R6852" s="8"/>
      <c r="S6852" s="8"/>
      <c r="T6852" s="8"/>
      <c r="U6852" s="8"/>
      <c r="W6852" s="8">
        <f t="shared" si="4601"/>
        <v>274.39999999999998</v>
      </c>
      <c r="X6852">
        <v>23619600</v>
      </c>
      <c r="Y6852">
        <f t="shared" si="4602"/>
        <v>6561</v>
      </c>
      <c r="Z6852" s="8">
        <v>177.5</v>
      </c>
      <c r="AA6852" s="8">
        <v>11.9</v>
      </c>
      <c r="AB6852" s="8">
        <v>67.900000000000006</v>
      </c>
      <c r="AC6852" s="4"/>
      <c r="KL6852" s="84"/>
      <c r="KP6852" s="84"/>
      <c r="KS6852" s="74"/>
      <c r="KT6852" s="74"/>
      <c r="KU6852" s="16"/>
      <c r="KV6852" s="72"/>
      <c r="KW6852" s="72"/>
      <c r="KX6852" s="16"/>
      <c r="KZ6852" s="16"/>
      <c r="LA6852" s="16"/>
      <c r="LB6852" s="74"/>
      <c r="LC6852" s="74"/>
    </row>
    <row r="6853" spans="8:315" x14ac:dyDescent="0.35">
      <c r="H6853" s="4"/>
      <c r="J6853" s="8"/>
      <c r="K6853" s="8"/>
      <c r="L6853" s="8"/>
      <c r="M6853" s="8"/>
      <c r="O6853" s="8"/>
      <c r="P6853" s="8"/>
      <c r="R6853" s="8"/>
      <c r="S6853" s="8"/>
      <c r="T6853" s="8"/>
      <c r="U6853" s="8"/>
      <c r="W6853" s="8">
        <f t="shared" si="4601"/>
        <v>274.39999999999998</v>
      </c>
      <c r="X6853">
        <v>23623200</v>
      </c>
      <c r="Y6853">
        <f t="shared" si="4602"/>
        <v>6562</v>
      </c>
      <c r="Z6853" s="8">
        <v>355</v>
      </c>
      <c r="AA6853" s="8">
        <v>13.1</v>
      </c>
      <c r="AB6853" s="8">
        <v>64.7</v>
      </c>
      <c r="AC6853" s="4"/>
      <c r="KL6853" s="84"/>
      <c r="KP6853" s="84"/>
      <c r="KS6853" s="74"/>
      <c r="KT6853" s="74"/>
      <c r="KU6853" s="16"/>
      <c r="KV6853" s="72"/>
      <c r="KW6853" s="72"/>
      <c r="KX6853" s="16"/>
      <c r="KZ6853" s="16"/>
      <c r="LA6853" s="16"/>
      <c r="LB6853" s="74"/>
      <c r="LC6853" s="74"/>
    </row>
    <row r="6854" spans="8:315" x14ac:dyDescent="0.35">
      <c r="H6854" s="4"/>
      <c r="J6854" s="8"/>
      <c r="K6854" s="8"/>
      <c r="L6854" s="8"/>
      <c r="M6854" s="8"/>
      <c r="O6854" s="8"/>
      <c r="P6854" s="8"/>
      <c r="R6854" s="8"/>
      <c r="S6854" s="8"/>
      <c r="T6854" s="8"/>
      <c r="U6854" s="8"/>
      <c r="W6854" s="8">
        <f t="shared" si="4601"/>
        <v>274.5</v>
      </c>
      <c r="X6854">
        <v>23626800</v>
      </c>
      <c r="Y6854">
        <f t="shared" si="4602"/>
        <v>6563</v>
      </c>
      <c r="Z6854" s="8">
        <v>492.2</v>
      </c>
      <c r="AA6854" s="8">
        <v>15.1</v>
      </c>
      <c r="AB6854" s="8">
        <v>59.8</v>
      </c>
      <c r="AC6854" s="4"/>
      <c r="KL6854" s="84"/>
      <c r="KP6854" s="84"/>
      <c r="KS6854" s="74"/>
      <c r="KT6854" s="74"/>
      <c r="KU6854" s="16"/>
      <c r="KV6854" s="72"/>
      <c r="KW6854" s="72"/>
      <c r="KX6854" s="16"/>
      <c r="KZ6854" s="16"/>
      <c r="LA6854" s="16"/>
      <c r="LB6854" s="74"/>
      <c r="LC6854" s="74"/>
    </row>
    <row r="6855" spans="8:315" x14ac:dyDescent="0.35">
      <c r="H6855" s="4"/>
      <c r="J6855" s="8"/>
      <c r="K6855" s="8"/>
      <c r="L6855" s="8"/>
      <c r="M6855" s="8"/>
      <c r="O6855" s="8"/>
      <c r="P6855" s="8"/>
      <c r="R6855" s="8"/>
      <c r="S6855" s="8"/>
      <c r="T6855" s="8"/>
      <c r="U6855" s="8"/>
      <c r="W6855" s="8">
        <f t="shared" si="4601"/>
        <v>274.5</v>
      </c>
      <c r="X6855">
        <v>23630400</v>
      </c>
      <c r="Y6855">
        <f t="shared" si="4602"/>
        <v>6564</v>
      </c>
      <c r="Z6855" s="8">
        <v>380.6</v>
      </c>
      <c r="AA6855" s="8">
        <v>16</v>
      </c>
      <c r="AB6855" s="8">
        <v>58.1</v>
      </c>
      <c r="AC6855" s="4"/>
      <c r="KL6855" s="84"/>
      <c r="KP6855" s="84"/>
      <c r="KS6855" s="74"/>
      <c r="KT6855" s="74"/>
      <c r="KU6855" s="16"/>
      <c r="KV6855" s="72"/>
      <c r="KW6855" s="72"/>
      <c r="KX6855" s="16"/>
      <c r="KZ6855" s="16"/>
      <c r="LA6855" s="16"/>
      <c r="LB6855" s="74"/>
      <c r="LC6855" s="74"/>
    </row>
    <row r="6856" spans="8:315" x14ac:dyDescent="0.35">
      <c r="H6856" s="4"/>
      <c r="J6856" s="8"/>
      <c r="K6856" s="8"/>
      <c r="L6856" s="8"/>
      <c r="M6856" s="8"/>
      <c r="O6856" s="8"/>
      <c r="P6856" s="8"/>
      <c r="R6856" s="8"/>
      <c r="S6856" s="8"/>
      <c r="T6856" s="8"/>
      <c r="U6856" s="8"/>
      <c r="W6856" s="8">
        <f t="shared" si="4601"/>
        <v>274.5</v>
      </c>
      <c r="X6856">
        <v>23634000</v>
      </c>
      <c r="Y6856">
        <f t="shared" si="4602"/>
        <v>6565</v>
      </c>
      <c r="Z6856" s="8">
        <v>578.9</v>
      </c>
      <c r="AA6856" s="8">
        <v>17.3</v>
      </c>
      <c r="AB6856" s="8">
        <v>53.2</v>
      </c>
      <c r="AC6856" s="4"/>
      <c r="KL6856" s="84"/>
      <c r="KP6856" s="84"/>
      <c r="KS6856" s="74"/>
      <c r="KT6856" s="74"/>
      <c r="KU6856" s="16"/>
      <c r="KV6856" s="72"/>
      <c r="KW6856" s="72"/>
      <c r="KX6856" s="16"/>
      <c r="KZ6856" s="16"/>
      <c r="LA6856" s="16"/>
      <c r="LB6856" s="74"/>
      <c r="LC6856" s="74"/>
    </row>
    <row r="6857" spans="8:315" x14ac:dyDescent="0.35">
      <c r="H6857" s="4"/>
      <c r="J6857" s="8"/>
      <c r="K6857" s="8"/>
      <c r="L6857" s="8"/>
      <c r="M6857" s="8"/>
      <c r="O6857" s="8"/>
      <c r="P6857" s="8"/>
      <c r="R6857" s="8"/>
      <c r="S6857" s="8"/>
      <c r="T6857" s="8"/>
      <c r="U6857" s="8"/>
      <c r="W6857" s="8">
        <f t="shared" si="4601"/>
        <v>274.60000000000002</v>
      </c>
      <c r="X6857">
        <v>23637600</v>
      </c>
      <c r="Y6857">
        <f t="shared" si="4602"/>
        <v>6566</v>
      </c>
      <c r="Z6857" s="8">
        <v>440.8</v>
      </c>
      <c r="AA6857" s="8">
        <v>17.5</v>
      </c>
      <c r="AB6857" s="8">
        <v>51.7</v>
      </c>
      <c r="AC6857" s="4"/>
      <c r="KL6857" s="84"/>
      <c r="KP6857" s="84"/>
      <c r="KS6857" s="74"/>
      <c r="KT6857" s="74"/>
      <c r="KU6857" s="16"/>
      <c r="KV6857" s="72"/>
      <c r="KW6857" s="72"/>
      <c r="KX6857" s="16"/>
      <c r="KZ6857" s="16"/>
      <c r="LA6857" s="16"/>
      <c r="LB6857" s="74"/>
      <c r="LC6857" s="74"/>
    </row>
    <row r="6858" spans="8:315" x14ac:dyDescent="0.35">
      <c r="H6858" s="4"/>
      <c r="J6858" s="8"/>
      <c r="K6858" s="8"/>
      <c r="L6858" s="8"/>
      <c r="M6858" s="8"/>
      <c r="O6858" s="8"/>
      <c r="P6858" s="8"/>
      <c r="R6858" s="8"/>
      <c r="S6858" s="8"/>
      <c r="T6858" s="8"/>
      <c r="U6858" s="8"/>
      <c r="W6858" s="8">
        <f t="shared" si="4601"/>
        <v>274.60000000000002</v>
      </c>
      <c r="X6858">
        <v>23641200</v>
      </c>
      <c r="Y6858">
        <f t="shared" si="4602"/>
        <v>6567</v>
      </c>
      <c r="Z6858" s="8">
        <v>220</v>
      </c>
      <c r="AA6858" s="8">
        <v>16.899999999999999</v>
      </c>
      <c r="AB6858" s="8">
        <v>51.9</v>
      </c>
      <c r="AC6858" s="4"/>
      <c r="KL6858" s="84"/>
      <c r="KP6858" s="84"/>
      <c r="KS6858" s="74"/>
      <c r="KT6858" s="74"/>
      <c r="KU6858" s="16"/>
      <c r="KV6858" s="72"/>
      <c r="KW6858" s="72"/>
      <c r="KX6858" s="16"/>
      <c r="KZ6858" s="16"/>
      <c r="LA6858" s="16"/>
      <c r="LB6858" s="74"/>
      <c r="LC6858" s="74"/>
    </row>
    <row r="6859" spans="8:315" x14ac:dyDescent="0.35">
      <c r="H6859" s="4"/>
      <c r="J6859" s="8"/>
      <c r="K6859" s="8"/>
      <c r="L6859" s="8"/>
      <c r="M6859" s="8"/>
      <c r="O6859" s="8"/>
      <c r="P6859" s="8"/>
      <c r="R6859" s="8"/>
      <c r="S6859" s="8"/>
      <c r="T6859" s="8"/>
      <c r="U6859" s="8"/>
      <c r="W6859" s="8">
        <f t="shared" si="4601"/>
        <v>274.7</v>
      </c>
      <c r="X6859">
        <v>23644800</v>
      </c>
      <c r="Y6859">
        <f t="shared" si="4602"/>
        <v>6568</v>
      </c>
      <c r="Z6859" s="8">
        <v>113.9</v>
      </c>
      <c r="AA6859" s="8">
        <v>16.3</v>
      </c>
      <c r="AB6859" s="8">
        <v>54.4</v>
      </c>
      <c r="AC6859" s="4"/>
      <c r="KL6859" s="84"/>
      <c r="KP6859" s="84"/>
      <c r="KS6859" s="74"/>
      <c r="KT6859" s="74"/>
      <c r="KU6859" s="16"/>
      <c r="KV6859" s="72"/>
      <c r="KW6859" s="72"/>
      <c r="KX6859" s="16"/>
      <c r="KZ6859" s="16"/>
      <c r="LA6859" s="16"/>
      <c r="LB6859" s="74"/>
      <c r="LC6859" s="74"/>
    </row>
    <row r="6860" spans="8:315" x14ac:dyDescent="0.35">
      <c r="H6860" s="4"/>
      <c r="J6860" s="8"/>
      <c r="K6860" s="8"/>
      <c r="L6860" s="8"/>
      <c r="M6860" s="8"/>
      <c r="O6860" s="8"/>
      <c r="P6860" s="8"/>
      <c r="R6860" s="8"/>
      <c r="S6860" s="8"/>
      <c r="T6860" s="8"/>
      <c r="U6860" s="8"/>
      <c r="W6860" s="8">
        <f t="shared" si="4601"/>
        <v>274.7</v>
      </c>
      <c r="X6860">
        <v>23648400</v>
      </c>
      <c r="Y6860">
        <f t="shared" si="4602"/>
        <v>6569</v>
      </c>
      <c r="Z6860" s="8">
        <v>64.7</v>
      </c>
      <c r="AA6860" s="8">
        <v>16.2</v>
      </c>
      <c r="AB6860" s="8">
        <v>54.4</v>
      </c>
      <c r="AC6860" s="4"/>
      <c r="KL6860" s="84"/>
      <c r="KP6860" s="84"/>
      <c r="KS6860" s="74"/>
      <c r="KT6860" s="74"/>
      <c r="KU6860" s="16"/>
      <c r="KV6860" s="72"/>
      <c r="KW6860" s="72"/>
      <c r="KX6860" s="16"/>
      <c r="KZ6860" s="16"/>
      <c r="LA6860" s="16"/>
      <c r="LB6860" s="74"/>
      <c r="LC6860" s="74"/>
    </row>
    <row r="6861" spans="8:315" x14ac:dyDescent="0.35">
      <c r="H6861" s="4"/>
      <c r="J6861" s="8"/>
      <c r="K6861" s="8"/>
      <c r="L6861" s="8"/>
      <c r="M6861" s="8"/>
      <c r="O6861" s="8"/>
      <c r="P6861" s="8"/>
      <c r="R6861" s="8"/>
      <c r="S6861" s="8"/>
      <c r="T6861" s="8"/>
      <c r="U6861" s="8"/>
      <c r="W6861" s="8">
        <f t="shared" si="4601"/>
        <v>274.8</v>
      </c>
      <c r="X6861">
        <v>23652000</v>
      </c>
      <c r="Y6861">
        <f t="shared" si="4602"/>
        <v>6570</v>
      </c>
      <c r="Z6861" s="8">
        <v>12.2</v>
      </c>
      <c r="AA6861" s="8">
        <v>15.9</v>
      </c>
      <c r="AB6861" s="8">
        <v>56.5</v>
      </c>
      <c r="AC6861" s="4"/>
      <c r="KL6861" s="84"/>
      <c r="KP6861" s="84"/>
      <c r="KS6861" s="74"/>
      <c r="KT6861" s="74"/>
      <c r="KU6861" s="16"/>
      <c r="KV6861" s="72"/>
      <c r="KW6861" s="72"/>
      <c r="KX6861" s="16"/>
      <c r="KZ6861" s="16"/>
      <c r="LA6861" s="16"/>
      <c r="LB6861" s="74"/>
      <c r="LC6861" s="74"/>
    </row>
    <row r="6862" spans="8:315" x14ac:dyDescent="0.35">
      <c r="H6862" s="4"/>
      <c r="J6862" s="8"/>
      <c r="K6862" s="8"/>
      <c r="L6862" s="8"/>
      <c r="M6862" s="8"/>
      <c r="O6862" s="8"/>
      <c r="P6862" s="8"/>
      <c r="R6862" s="8"/>
      <c r="S6862" s="8"/>
      <c r="T6862" s="8"/>
      <c r="U6862" s="8"/>
      <c r="W6862" s="8">
        <f t="shared" si="4601"/>
        <v>274.8</v>
      </c>
      <c r="X6862">
        <v>23655600</v>
      </c>
      <c r="Y6862">
        <f t="shared" si="4602"/>
        <v>6571</v>
      </c>
      <c r="Z6862" s="8">
        <v>0</v>
      </c>
      <c r="AA6862" s="8">
        <v>15.4</v>
      </c>
      <c r="AB6862" s="8">
        <v>58.4</v>
      </c>
      <c r="AC6862" s="4"/>
      <c r="KL6862" s="84"/>
      <c r="KP6862" s="84"/>
      <c r="KS6862" s="74"/>
      <c r="KT6862" s="74"/>
      <c r="KU6862" s="16"/>
      <c r="KV6862" s="72"/>
      <c r="KW6862" s="72"/>
      <c r="KX6862" s="16"/>
      <c r="KZ6862" s="16"/>
      <c r="LA6862" s="16"/>
      <c r="LB6862" s="74"/>
      <c r="LC6862" s="74"/>
    </row>
    <row r="6863" spans="8:315" x14ac:dyDescent="0.35">
      <c r="H6863" s="4"/>
      <c r="J6863" s="8"/>
      <c r="K6863" s="8"/>
      <c r="L6863" s="8"/>
      <c r="M6863" s="8"/>
      <c r="O6863" s="8"/>
      <c r="P6863" s="8"/>
      <c r="R6863" s="8"/>
      <c r="S6863" s="8"/>
      <c r="T6863" s="8"/>
      <c r="U6863" s="8"/>
      <c r="W6863" s="8">
        <f t="shared" si="4601"/>
        <v>274.8</v>
      </c>
      <c r="X6863">
        <v>23659200</v>
      </c>
      <c r="Y6863">
        <f t="shared" si="4602"/>
        <v>6572</v>
      </c>
      <c r="Z6863" s="8">
        <v>0</v>
      </c>
      <c r="AA6863" s="8">
        <v>14.9</v>
      </c>
      <c r="AB6863" s="8">
        <v>61.7</v>
      </c>
      <c r="AC6863" s="4"/>
      <c r="KL6863" s="84"/>
      <c r="KP6863" s="84"/>
      <c r="KS6863" s="74"/>
      <c r="KT6863" s="74"/>
      <c r="KU6863" s="16"/>
      <c r="KV6863" s="72"/>
      <c r="KW6863" s="72"/>
      <c r="KX6863" s="16"/>
      <c r="KZ6863" s="16"/>
      <c r="LA6863" s="16"/>
      <c r="LB6863" s="74"/>
      <c r="LC6863" s="74"/>
    </row>
    <row r="6864" spans="8:315" x14ac:dyDescent="0.35">
      <c r="H6864" s="4"/>
      <c r="J6864" s="8"/>
      <c r="K6864" s="8"/>
      <c r="L6864" s="8"/>
      <c r="M6864" s="8"/>
      <c r="O6864" s="8"/>
      <c r="P6864" s="8"/>
      <c r="R6864" s="8"/>
      <c r="S6864" s="8"/>
      <c r="T6864" s="8"/>
      <c r="U6864" s="8"/>
      <c r="W6864" s="8">
        <f t="shared" si="4601"/>
        <v>274.89999999999998</v>
      </c>
      <c r="X6864">
        <v>23662800</v>
      </c>
      <c r="Y6864">
        <f t="shared" si="4602"/>
        <v>6573</v>
      </c>
      <c r="Z6864" s="8">
        <v>0</v>
      </c>
      <c r="AA6864" s="8">
        <v>14.7</v>
      </c>
      <c r="AB6864" s="8">
        <v>58.9</v>
      </c>
      <c r="AC6864" s="4"/>
      <c r="KL6864" s="84"/>
      <c r="KP6864" s="84"/>
      <c r="KS6864" s="74"/>
      <c r="KT6864" s="74"/>
      <c r="KU6864" s="16"/>
      <c r="KV6864" s="72"/>
      <c r="KW6864" s="72"/>
      <c r="KX6864" s="16"/>
      <c r="KZ6864" s="16"/>
      <c r="LA6864" s="16"/>
      <c r="LB6864" s="74"/>
      <c r="LC6864" s="74"/>
    </row>
    <row r="6865" spans="8:315" x14ac:dyDescent="0.35">
      <c r="H6865" s="4"/>
      <c r="J6865" s="8"/>
      <c r="K6865" s="8"/>
      <c r="L6865" s="8"/>
      <c r="M6865" s="8"/>
      <c r="O6865" s="8"/>
      <c r="P6865" s="8"/>
      <c r="R6865" s="8"/>
      <c r="S6865" s="8"/>
      <c r="T6865" s="8"/>
      <c r="U6865" s="8"/>
      <c r="W6865" s="8">
        <f t="shared" si="4601"/>
        <v>274.89999999999998</v>
      </c>
      <c r="X6865">
        <v>23666400</v>
      </c>
      <c r="Y6865">
        <f t="shared" si="4602"/>
        <v>6574</v>
      </c>
      <c r="Z6865" s="8">
        <v>0</v>
      </c>
      <c r="AA6865" s="8">
        <v>14.4</v>
      </c>
      <c r="AB6865" s="8">
        <v>60.6</v>
      </c>
      <c r="AC6865" s="4"/>
      <c r="KL6865" s="84"/>
      <c r="KP6865" s="84"/>
      <c r="KS6865" s="74"/>
      <c r="KT6865" s="74"/>
      <c r="KU6865" s="16"/>
      <c r="KV6865" s="72"/>
      <c r="KW6865" s="72"/>
      <c r="KX6865" s="16"/>
      <c r="KZ6865" s="16"/>
      <c r="LA6865" s="16"/>
      <c r="LB6865" s="74"/>
      <c r="LC6865" s="74"/>
    </row>
    <row r="6866" spans="8:315" x14ac:dyDescent="0.35">
      <c r="H6866" s="4"/>
      <c r="J6866" s="8"/>
      <c r="K6866" s="8"/>
      <c r="L6866" s="8"/>
      <c r="M6866" s="8"/>
      <c r="O6866" s="8"/>
      <c r="P6866" s="8"/>
      <c r="R6866" s="8"/>
      <c r="S6866" s="8"/>
      <c r="T6866" s="8"/>
      <c r="U6866" s="8"/>
      <c r="W6866" s="8">
        <f t="shared" si="4601"/>
        <v>275</v>
      </c>
      <c r="X6866">
        <v>23670000</v>
      </c>
      <c r="Y6866">
        <f t="shared" si="4602"/>
        <v>6575</v>
      </c>
      <c r="Z6866" s="8">
        <v>0</v>
      </c>
      <c r="AA6866" s="8">
        <v>13.9</v>
      </c>
      <c r="AB6866" s="8">
        <v>62.3</v>
      </c>
      <c r="AC6866" s="4"/>
      <c r="KL6866" s="84"/>
      <c r="KP6866" s="84"/>
      <c r="KS6866" s="74"/>
      <c r="KT6866" s="74"/>
      <c r="KU6866" s="16"/>
      <c r="KV6866" s="72"/>
      <c r="KW6866" s="72"/>
      <c r="KX6866" s="16"/>
      <c r="KZ6866" s="16"/>
      <c r="LA6866" s="16"/>
      <c r="LB6866" s="74"/>
      <c r="LC6866" s="74"/>
    </row>
    <row r="6867" spans="8:315" x14ac:dyDescent="0.35">
      <c r="H6867" s="4"/>
      <c r="J6867" s="8"/>
      <c r="K6867" s="8"/>
      <c r="L6867" s="8"/>
      <c r="M6867" s="8"/>
      <c r="O6867" s="8"/>
      <c r="P6867" s="8"/>
      <c r="R6867" s="8"/>
      <c r="S6867" s="8"/>
      <c r="T6867" s="8"/>
      <c r="U6867" s="8"/>
      <c r="W6867" s="8">
        <f t="shared" si="4601"/>
        <v>275</v>
      </c>
      <c r="X6867">
        <v>23673600</v>
      </c>
      <c r="Y6867">
        <f t="shared" si="4602"/>
        <v>6576</v>
      </c>
      <c r="Z6867" s="8">
        <v>0</v>
      </c>
      <c r="AA6867" s="8">
        <v>13.5</v>
      </c>
      <c r="AB6867" s="8">
        <v>63.8</v>
      </c>
      <c r="AC6867" s="4"/>
      <c r="KL6867" s="84"/>
      <c r="KP6867" s="84"/>
      <c r="KS6867" s="74"/>
      <c r="KT6867" s="74"/>
      <c r="KU6867" s="16"/>
      <c r="KV6867" s="72"/>
      <c r="KW6867" s="72"/>
      <c r="KX6867" s="16"/>
      <c r="KZ6867" s="16"/>
      <c r="LA6867" s="16"/>
      <c r="LB6867" s="74"/>
      <c r="LC6867" s="74"/>
    </row>
    <row r="6868" spans="8:315" x14ac:dyDescent="0.35">
      <c r="H6868" s="4"/>
      <c r="J6868" s="8"/>
      <c r="K6868" s="8"/>
      <c r="L6868" s="8"/>
      <c r="M6868" s="8"/>
      <c r="O6868" s="8"/>
      <c r="P6868" s="8"/>
      <c r="R6868" s="8"/>
      <c r="S6868" s="8"/>
      <c r="T6868" s="8"/>
      <c r="U6868" s="8"/>
      <c r="W6868" s="8">
        <f t="shared" si="4601"/>
        <v>275</v>
      </c>
      <c r="X6868">
        <v>23677200</v>
      </c>
      <c r="Y6868">
        <f t="shared" si="4602"/>
        <v>6577</v>
      </c>
      <c r="Z6868" s="8">
        <v>0</v>
      </c>
      <c r="AA6868" s="8">
        <v>13.2</v>
      </c>
      <c r="AB6868" s="8">
        <v>63.7</v>
      </c>
      <c r="AC6868" s="4"/>
      <c r="KL6868" s="84"/>
      <c r="KP6868" s="84"/>
      <c r="KS6868" s="74"/>
      <c r="KT6868" s="74"/>
      <c r="KU6868" s="16"/>
      <c r="KV6868" s="72"/>
      <c r="KW6868" s="72"/>
      <c r="KX6868" s="16"/>
      <c r="KZ6868" s="16"/>
      <c r="LA6868" s="16"/>
      <c r="LB6868" s="74"/>
      <c r="LC6868" s="74"/>
    </row>
    <row r="6869" spans="8:315" x14ac:dyDescent="0.35">
      <c r="H6869" s="4"/>
      <c r="J6869" s="8"/>
      <c r="K6869" s="8"/>
      <c r="L6869" s="8"/>
      <c r="M6869" s="8"/>
      <c r="O6869" s="8"/>
      <c r="P6869" s="8"/>
      <c r="R6869" s="8"/>
      <c r="S6869" s="8"/>
      <c r="T6869" s="8"/>
      <c r="U6869" s="8"/>
      <c r="W6869" s="8">
        <f t="shared" si="4601"/>
        <v>275.10000000000002</v>
      </c>
      <c r="X6869">
        <v>23680800</v>
      </c>
      <c r="Y6869">
        <f t="shared" si="4602"/>
        <v>6578</v>
      </c>
      <c r="Z6869" s="8">
        <v>0</v>
      </c>
      <c r="AA6869" s="8">
        <v>13</v>
      </c>
      <c r="AB6869" s="8">
        <v>64.099999999999994</v>
      </c>
      <c r="AC6869" s="4"/>
      <c r="KL6869" s="84"/>
      <c r="KP6869" s="84"/>
      <c r="KS6869" s="74"/>
      <c r="KT6869" s="74"/>
      <c r="KU6869" s="16"/>
      <c r="KV6869" s="72"/>
      <c r="KW6869" s="72"/>
      <c r="KX6869" s="16"/>
      <c r="KZ6869" s="16"/>
      <c r="LA6869" s="16"/>
      <c r="LB6869" s="74"/>
      <c r="LC6869" s="74"/>
    </row>
    <row r="6870" spans="8:315" x14ac:dyDescent="0.35">
      <c r="H6870" s="4"/>
      <c r="J6870" s="8"/>
      <c r="K6870" s="8"/>
      <c r="L6870" s="8"/>
      <c r="M6870" s="8"/>
      <c r="O6870" s="8"/>
      <c r="P6870" s="8"/>
      <c r="R6870" s="8"/>
      <c r="S6870" s="8"/>
      <c r="T6870" s="8"/>
      <c r="U6870" s="8"/>
      <c r="W6870" s="8">
        <f t="shared" si="4601"/>
        <v>275.10000000000002</v>
      </c>
      <c r="X6870">
        <v>23684400</v>
      </c>
      <c r="Y6870">
        <f t="shared" si="4602"/>
        <v>6579</v>
      </c>
      <c r="Z6870" s="8">
        <v>0</v>
      </c>
      <c r="AA6870" s="8">
        <v>13.1</v>
      </c>
      <c r="AB6870" s="8">
        <v>66.400000000000006</v>
      </c>
      <c r="AC6870" s="4"/>
      <c r="KL6870" s="84"/>
      <c r="KP6870" s="84"/>
      <c r="KS6870" s="74"/>
      <c r="KT6870" s="74"/>
      <c r="KU6870" s="16"/>
      <c r="KV6870" s="72"/>
      <c r="KW6870" s="72"/>
      <c r="KX6870" s="16"/>
      <c r="KZ6870" s="16"/>
      <c r="LA6870" s="16"/>
      <c r="LB6870" s="74"/>
      <c r="LC6870" s="74"/>
    </row>
    <row r="6871" spans="8:315" x14ac:dyDescent="0.35">
      <c r="H6871" s="4"/>
      <c r="J6871" s="8"/>
      <c r="K6871" s="8"/>
      <c r="L6871" s="8"/>
      <c r="M6871" s="8"/>
      <c r="O6871" s="8"/>
      <c r="P6871" s="8"/>
      <c r="R6871" s="8"/>
      <c r="S6871" s="8"/>
      <c r="T6871" s="8"/>
      <c r="U6871" s="8"/>
      <c r="W6871" s="8">
        <f t="shared" si="4601"/>
        <v>275.2</v>
      </c>
      <c r="X6871">
        <v>23688000</v>
      </c>
      <c r="Y6871">
        <f t="shared" si="4602"/>
        <v>6580</v>
      </c>
      <c r="Z6871" s="8">
        <v>0</v>
      </c>
      <c r="AA6871" s="8">
        <v>13</v>
      </c>
      <c r="AB6871" s="8">
        <v>67.5</v>
      </c>
      <c r="AC6871" s="4"/>
      <c r="KL6871" s="84"/>
      <c r="KP6871" s="84"/>
      <c r="KS6871" s="74"/>
      <c r="KT6871" s="74"/>
      <c r="KU6871" s="16"/>
      <c r="KV6871" s="72"/>
      <c r="KW6871" s="72"/>
      <c r="KX6871" s="16"/>
      <c r="KZ6871" s="16"/>
      <c r="LA6871" s="16"/>
      <c r="LB6871" s="74"/>
      <c r="LC6871" s="74"/>
    </row>
    <row r="6872" spans="8:315" x14ac:dyDescent="0.35">
      <c r="H6872" s="4"/>
      <c r="J6872" s="8"/>
      <c r="K6872" s="8"/>
      <c r="L6872" s="8"/>
      <c r="M6872" s="8"/>
      <c r="O6872" s="8"/>
      <c r="P6872" s="8"/>
      <c r="R6872" s="8"/>
      <c r="S6872" s="8"/>
      <c r="T6872" s="8"/>
      <c r="U6872" s="8"/>
      <c r="W6872" s="8">
        <f t="shared" si="4601"/>
        <v>275.2</v>
      </c>
      <c r="X6872">
        <v>23691600</v>
      </c>
      <c r="Y6872">
        <f t="shared" si="4602"/>
        <v>6581</v>
      </c>
      <c r="Z6872" s="8">
        <v>0</v>
      </c>
      <c r="AA6872" s="8">
        <v>12.6</v>
      </c>
      <c r="AB6872" s="8">
        <v>71.099999999999994</v>
      </c>
      <c r="AC6872" s="4"/>
      <c r="KL6872" s="84"/>
      <c r="KP6872" s="84"/>
      <c r="KS6872" s="74"/>
      <c r="KT6872" s="74"/>
      <c r="KU6872" s="16"/>
      <c r="KV6872" s="72"/>
      <c r="KW6872" s="72"/>
      <c r="KX6872" s="16"/>
      <c r="KZ6872" s="16"/>
      <c r="LA6872" s="16"/>
      <c r="LB6872" s="74"/>
      <c r="LC6872" s="74"/>
    </row>
    <row r="6873" spans="8:315" x14ac:dyDescent="0.35">
      <c r="H6873" s="4"/>
      <c r="J6873" s="8"/>
      <c r="K6873" s="8"/>
      <c r="L6873" s="8"/>
      <c r="M6873" s="8"/>
      <c r="O6873" s="8"/>
      <c r="P6873" s="8"/>
      <c r="R6873" s="8"/>
      <c r="S6873" s="8"/>
      <c r="T6873" s="8"/>
      <c r="U6873" s="8"/>
      <c r="W6873" s="8">
        <f t="shared" si="4601"/>
        <v>275.3</v>
      </c>
      <c r="X6873">
        <v>23695200</v>
      </c>
      <c r="Y6873">
        <f t="shared" si="4602"/>
        <v>6582</v>
      </c>
      <c r="Z6873" s="8">
        <v>0</v>
      </c>
      <c r="AA6873" s="8">
        <v>12</v>
      </c>
      <c r="AB6873" s="8">
        <v>72.5</v>
      </c>
      <c r="AC6873" s="4"/>
      <c r="KL6873" s="84"/>
      <c r="KP6873" s="84"/>
      <c r="KS6873" s="74"/>
      <c r="KT6873" s="74"/>
      <c r="KU6873" s="16"/>
      <c r="KV6873" s="72"/>
      <c r="KW6873" s="72"/>
      <c r="KX6873" s="16"/>
      <c r="KZ6873" s="16"/>
      <c r="LA6873" s="16"/>
      <c r="LB6873" s="74"/>
      <c r="LC6873" s="74"/>
    </row>
    <row r="6874" spans="8:315" x14ac:dyDescent="0.35">
      <c r="H6874" s="4"/>
      <c r="J6874" s="8"/>
      <c r="K6874" s="8"/>
      <c r="L6874" s="8"/>
      <c r="M6874" s="8"/>
      <c r="O6874" s="8"/>
      <c r="P6874" s="8"/>
      <c r="R6874" s="8"/>
      <c r="S6874" s="8"/>
      <c r="T6874" s="8"/>
      <c r="U6874" s="8"/>
      <c r="W6874" s="8">
        <f t="shared" si="4601"/>
        <v>275.3</v>
      </c>
      <c r="X6874">
        <v>23698800</v>
      </c>
      <c r="Y6874">
        <f t="shared" si="4602"/>
        <v>6583</v>
      </c>
      <c r="Z6874" s="8">
        <v>21.9</v>
      </c>
      <c r="AA6874" s="8">
        <v>12.1</v>
      </c>
      <c r="AB6874" s="8">
        <v>71.5</v>
      </c>
      <c r="AC6874" s="4"/>
      <c r="KL6874" s="84"/>
      <c r="KP6874" s="84"/>
      <c r="KS6874" s="74"/>
      <c r="KT6874" s="74"/>
      <c r="KU6874" s="16"/>
      <c r="KV6874" s="72"/>
      <c r="KW6874" s="72"/>
      <c r="KX6874" s="16"/>
      <c r="KZ6874" s="16"/>
      <c r="LA6874" s="16"/>
      <c r="LB6874" s="74"/>
      <c r="LC6874" s="74"/>
    </row>
    <row r="6875" spans="8:315" x14ac:dyDescent="0.35">
      <c r="H6875" s="4"/>
      <c r="J6875" s="8"/>
      <c r="K6875" s="8"/>
      <c r="L6875" s="8"/>
      <c r="M6875" s="8"/>
      <c r="O6875" s="8"/>
      <c r="P6875" s="8"/>
      <c r="R6875" s="8"/>
      <c r="S6875" s="8"/>
      <c r="T6875" s="8"/>
      <c r="U6875" s="8"/>
      <c r="W6875" s="8">
        <f t="shared" si="4601"/>
        <v>275.3</v>
      </c>
      <c r="X6875">
        <v>23702400</v>
      </c>
      <c r="Y6875">
        <f t="shared" si="4602"/>
        <v>6584</v>
      </c>
      <c r="Z6875" s="8">
        <v>103.3</v>
      </c>
      <c r="AA6875" s="8">
        <v>12.6</v>
      </c>
      <c r="AB6875" s="8">
        <v>69.5</v>
      </c>
      <c r="AC6875" s="4"/>
      <c r="KL6875" s="84"/>
      <c r="KP6875" s="84"/>
      <c r="KS6875" s="74"/>
      <c r="KT6875" s="74"/>
      <c r="KU6875" s="16"/>
      <c r="KV6875" s="72"/>
      <c r="KW6875" s="72"/>
      <c r="KX6875" s="16"/>
      <c r="KZ6875" s="16"/>
      <c r="LA6875" s="16"/>
      <c r="LB6875" s="74"/>
      <c r="LC6875" s="74"/>
    </row>
    <row r="6876" spans="8:315" x14ac:dyDescent="0.35">
      <c r="H6876" s="4"/>
      <c r="J6876" s="8"/>
      <c r="K6876" s="8"/>
      <c r="L6876" s="8"/>
      <c r="M6876" s="8"/>
      <c r="O6876" s="8"/>
      <c r="P6876" s="8"/>
      <c r="R6876" s="8"/>
      <c r="S6876" s="8"/>
      <c r="T6876" s="8"/>
      <c r="U6876" s="8"/>
      <c r="W6876" s="8">
        <f t="shared" si="4601"/>
        <v>275.39999999999998</v>
      </c>
      <c r="X6876">
        <v>23706000</v>
      </c>
      <c r="Y6876">
        <f t="shared" si="4602"/>
        <v>6585</v>
      </c>
      <c r="Z6876" s="8">
        <v>133.1</v>
      </c>
      <c r="AA6876" s="8">
        <v>13.1</v>
      </c>
      <c r="AB6876" s="8">
        <v>67.7</v>
      </c>
      <c r="AC6876" s="4"/>
      <c r="KL6876" s="84"/>
      <c r="KP6876" s="84"/>
      <c r="KS6876" s="74"/>
      <c r="KT6876" s="74"/>
      <c r="KU6876" s="16"/>
      <c r="KV6876" s="72"/>
      <c r="KW6876" s="72"/>
      <c r="KX6876" s="16"/>
      <c r="KZ6876" s="16"/>
      <c r="LA6876" s="16"/>
      <c r="LB6876" s="74"/>
      <c r="LC6876" s="74"/>
    </row>
    <row r="6877" spans="8:315" x14ac:dyDescent="0.35">
      <c r="H6877" s="4"/>
      <c r="J6877" s="8"/>
      <c r="K6877" s="8"/>
      <c r="L6877" s="8"/>
      <c r="M6877" s="8"/>
      <c r="O6877" s="8"/>
      <c r="P6877" s="8"/>
      <c r="R6877" s="8"/>
      <c r="S6877" s="8"/>
      <c r="T6877" s="8"/>
      <c r="U6877" s="8"/>
      <c r="W6877" s="8">
        <f t="shared" si="4601"/>
        <v>275.39999999999998</v>
      </c>
      <c r="X6877">
        <v>23709600</v>
      </c>
      <c r="Y6877">
        <f t="shared" si="4602"/>
        <v>6586</v>
      </c>
      <c r="Z6877" s="8">
        <v>180.6</v>
      </c>
      <c r="AA6877" s="8">
        <v>13.9</v>
      </c>
      <c r="AB6877" s="8">
        <v>61.1</v>
      </c>
      <c r="AC6877" s="4"/>
      <c r="KL6877" s="84"/>
      <c r="KP6877" s="84"/>
      <c r="KS6877" s="74"/>
      <c r="KT6877" s="74"/>
      <c r="KU6877" s="16"/>
      <c r="KV6877" s="72"/>
      <c r="KW6877" s="72"/>
      <c r="KX6877" s="16"/>
      <c r="KZ6877" s="16"/>
      <c r="LA6877" s="16"/>
      <c r="LB6877" s="74"/>
      <c r="LC6877" s="74"/>
    </row>
    <row r="6878" spans="8:315" x14ac:dyDescent="0.35">
      <c r="H6878" s="4"/>
      <c r="J6878" s="8"/>
      <c r="K6878" s="8"/>
      <c r="L6878" s="8"/>
      <c r="M6878" s="8"/>
      <c r="O6878" s="8"/>
      <c r="P6878" s="8"/>
      <c r="R6878" s="8"/>
      <c r="S6878" s="8"/>
      <c r="T6878" s="8"/>
      <c r="U6878" s="8"/>
      <c r="W6878" s="8">
        <f t="shared" si="4601"/>
        <v>275.5</v>
      </c>
      <c r="X6878">
        <v>23713200</v>
      </c>
      <c r="Y6878">
        <f t="shared" si="4602"/>
        <v>6587</v>
      </c>
      <c r="Z6878" s="8">
        <v>313.10000000000002</v>
      </c>
      <c r="AA6878" s="8">
        <v>14.9</v>
      </c>
      <c r="AB6878" s="8">
        <v>60</v>
      </c>
      <c r="AC6878" s="4"/>
      <c r="KL6878" s="84"/>
      <c r="KP6878" s="84"/>
      <c r="KS6878" s="74"/>
      <c r="KT6878" s="74"/>
      <c r="KU6878" s="16"/>
      <c r="KV6878" s="72"/>
      <c r="KW6878" s="72"/>
      <c r="KX6878" s="16"/>
      <c r="KZ6878" s="16"/>
      <c r="LA6878" s="16"/>
      <c r="LB6878" s="74"/>
      <c r="LC6878" s="74"/>
    </row>
    <row r="6879" spans="8:315" x14ac:dyDescent="0.35">
      <c r="H6879" s="4"/>
      <c r="J6879" s="8"/>
      <c r="K6879" s="8"/>
      <c r="L6879" s="8"/>
      <c r="M6879" s="8"/>
      <c r="O6879" s="8"/>
      <c r="P6879" s="8"/>
      <c r="R6879" s="8"/>
      <c r="S6879" s="8"/>
      <c r="T6879" s="8"/>
      <c r="U6879" s="8"/>
      <c r="W6879" s="8">
        <f t="shared" si="4601"/>
        <v>275.5</v>
      </c>
      <c r="X6879">
        <v>23716800</v>
      </c>
      <c r="Y6879">
        <f t="shared" si="4602"/>
        <v>6588</v>
      </c>
      <c r="Z6879" s="8">
        <v>376.9</v>
      </c>
      <c r="AA6879" s="8">
        <v>15.7</v>
      </c>
      <c r="AB6879" s="8">
        <v>57.4</v>
      </c>
      <c r="AC6879" s="4"/>
      <c r="KL6879" s="84"/>
      <c r="KP6879" s="84"/>
      <c r="KS6879" s="74"/>
      <c r="KT6879" s="74"/>
      <c r="KU6879" s="16"/>
      <c r="KV6879" s="72"/>
      <c r="KW6879" s="72"/>
      <c r="KX6879" s="16"/>
      <c r="KZ6879" s="16"/>
      <c r="LA6879" s="16"/>
      <c r="LB6879" s="74"/>
      <c r="LC6879" s="74"/>
    </row>
    <row r="6880" spans="8:315" x14ac:dyDescent="0.35">
      <c r="H6880" s="4"/>
      <c r="J6880" s="8"/>
      <c r="K6880" s="8"/>
      <c r="L6880" s="8"/>
      <c r="M6880" s="8"/>
      <c r="O6880" s="8"/>
      <c r="P6880" s="8"/>
      <c r="R6880" s="8"/>
      <c r="S6880" s="8"/>
      <c r="T6880" s="8"/>
      <c r="U6880" s="8"/>
      <c r="W6880" s="8">
        <f t="shared" si="4601"/>
        <v>275.5</v>
      </c>
      <c r="X6880">
        <v>23720400</v>
      </c>
      <c r="Y6880">
        <f t="shared" si="4602"/>
        <v>6589</v>
      </c>
      <c r="Z6880" s="8">
        <v>314.7</v>
      </c>
      <c r="AA6880" s="8">
        <v>16.399999999999999</v>
      </c>
      <c r="AB6880" s="8">
        <v>58</v>
      </c>
      <c r="AC6880" s="4"/>
      <c r="KL6880" s="84"/>
      <c r="KP6880" s="84"/>
      <c r="KS6880" s="74"/>
      <c r="KT6880" s="74"/>
      <c r="KU6880" s="16"/>
      <c r="KV6880" s="72"/>
      <c r="KW6880" s="72"/>
      <c r="KX6880" s="16"/>
      <c r="KZ6880" s="16"/>
      <c r="LA6880" s="16"/>
      <c r="LB6880" s="74"/>
      <c r="LC6880" s="74"/>
    </row>
    <row r="6881" spans="8:315" x14ac:dyDescent="0.35">
      <c r="H6881" s="4"/>
      <c r="J6881" s="8"/>
      <c r="K6881" s="8"/>
      <c r="L6881" s="8"/>
      <c r="M6881" s="8"/>
      <c r="O6881" s="8"/>
      <c r="P6881" s="8"/>
      <c r="R6881" s="8"/>
      <c r="S6881" s="8"/>
      <c r="T6881" s="8"/>
      <c r="U6881" s="8"/>
      <c r="W6881" s="8">
        <f t="shared" si="4601"/>
        <v>275.60000000000002</v>
      </c>
      <c r="X6881">
        <v>23724000</v>
      </c>
      <c r="Y6881">
        <f t="shared" si="4602"/>
        <v>6590</v>
      </c>
      <c r="Z6881" s="8">
        <v>283.10000000000002</v>
      </c>
      <c r="AA6881" s="8">
        <v>16.8</v>
      </c>
      <c r="AB6881" s="8">
        <v>58.9</v>
      </c>
      <c r="AC6881" s="4"/>
      <c r="KL6881" s="84"/>
      <c r="KP6881" s="84"/>
      <c r="KS6881" s="74"/>
      <c r="KT6881" s="74"/>
      <c r="KU6881" s="16"/>
      <c r="KV6881" s="72"/>
      <c r="KW6881" s="72"/>
      <c r="KX6881" s="16"/>
      <c r="KZ6881" s="16"/>
      <c r="LA6881" s="16"/>
      <c r="LB6881" s="74"/>
      <c r="LC6881" s="74"/>
    </row>
    <row r="6882" spans="8:315" x14ac:dyDescent="0.35">
      <c r="H6882" s="4"/>
      <c r="J6882" s="8"/>
      <c r="K6882" s="8"/>
      <c r="L6882" s="8"/>
      <c r="M6882" s="8"/>
      <c r="O6882" s="8"/>
      <c r="P6882" s="8"/>
      <c r="R6882" s="8"/>
      <c r="S6882" s="8"/>
      <c r="T6882" s="8"/>
      <c r="U6882" s="8"/>
      <c r="W6882" s="8">
        <f t="shared" si="4601"/>
        <v>275.60000000000002</v>
      </c>
      <c r="X6882">
        <v>23727600</v>
      </c>
      <c r="Y6882">
        <f t="shared" si="4602"/>
        <v>6591</v>
      </c>
      <c r="Z6882" s="8">
        <v>196.9</v>
      </c>
      <c r="AA6882" s="8">
        <v>16.600000000000001</v>
      </c>
      <c r="AB6882" s="8">
        <v>57.3</v>
      </c>
      <c r="AC6882" s="4"/>
      <c r="KL6882" s="84"/>
      <c r="KP6882" s="84"/>
      <c r="KS6882" s="74"/>
      <c r="KT6882" s="74"/>
      <c r="KU6882" s="16"/>
      <c r="KV6882" s="72"/>
      <c r="KW6882" s="72"/>
      <c r="KX6882" s="16"/>
      <c r="KZ6882" s="16"/>
      <c r="LA6882" s="16"/>
      <c r="LB6882" s="74"/>
      <c r="LC6882" s="74"/>
    </row>
    <row r="6883" spans="8:315" x14ac:dyDescent="0.35">
      <c r="H6883" s="4"/>
      <c r="J6883" s="8"/>
      <c r="K6883" s="8"/>
      <c r="L6883" s="8"/>
      <c r="M6883" s="8"/>
      <c r="O6883" s="8"/>
      <c r="P6883" s="8"/>
      <c r="R6883" s="8"/>
      <c r="S6883" s="8"/>
      <c r="T6883" s="8"/>
      <c r="U6883" s="8"/>
      <c r="W6883" s="8">
        <f t="shared" si="4601"/>
        <v>275.7</v>
      </c>
      <c r="X6883">
        <v>23731200</v>
      </c>
      <c r="Y6883">
        <f t="shared" si="4602"/>
        <v>6592</v>
      </c>
      <c r="Z6883" s="8">
        <v>100</v>
      </c>
      <c r="AA6883" s="8">
        <v>16.2</v>
      </c>
      <c r="AB6883" s="8">
        <v>56.2</v>
      </c>
      <c r="AC6883" s="4"/>
      <c r="KL6883" s="84"/>
      <c r="KP6883" s="84"/>
      <c r="KS6883" s="74"/>
      <c r="KT6883" s="74"/>
      <c r="KU6883" s="16"/>
      <c r="KV6883" s="72"/>
      <c r="KW6883" s="72"/>
      <c r="KX6883" s="16"/>
      <c r="KZ6883" s="16"/>
      <c r="LA6883" s="16"/>
      <c r="LB6883" s="74"/>
      <c r="LC6883" s="74"/>
    </row>
    <row r="6884" spans="8:315" x14ac:dyDescent="0.35">
      <c r="H6884" s="4"/>
      <c r="J6884" s="8"/>
      <c r="K6884" s="8"/>
      <c r="L6884" s="8"/>
      <c r="M6884" s="8"/>
      <c r="O6884" s="8"/>
      <c r="P6884" s="8"/>
      <c r="R6884" s="8"/>
      <c r="S6884" s="8"/>
      <c r="T6884" s="8"/>
      <c r="U6884" s="8"/>
      <c r="W6884" s="8">
        <f t="shared" ref="W6884:W6947" si="4603">X6884/24/3600+1</f>
        <v>275.7</v>
      </c>
      <c r="X6884">
        <v>23734800</v>
      </c>
      <c r="Y6884">
        <f t="shared" ref="Y6884:Y6947" si="4604">X6884/3600</f>
        <v>6593</v>
      </c>
      <c r="Z6884" s="8">
        <v>46.1</v>
      </c>
      <c r="AA6884" s="8">
        <v>16.100000000000001</v>
      </c>
      <c r="AB6884" s="8">
        <v>58</v>
      </c>
      <c r="AC6884" s="4"/>
      <c r="KL6884" s="84"/>
      <c r="KP6884" s="84"/>
      <c r="KS6884" s="74"/>
      <c r="KT6884" s="74"/>
      <c r="KU6884" s="16"/>
      <c r="KV6884" s="72"/>
      <c r="KW6884" s="72"/>
      <c r="KX6884" s="16"/>
      <c r="KZ6884" s="16"/>
      <c r="LA6884" s="16"/>
      <c r="LB6884" s="74"/>
      <c r="LC6884" s="74"/>
    </row>
    <row r="6885" spans="8:315" x14ac:dyDescent="0.35">
      <c r="H6885" s="4"/>
      <c r="J6885" s="8"/>
      <c r="K6885" s="8"/>
      <c r="L6885" s="8"/>
      <c r="M6885" s="8"/>
      <c r="O6885" s="8"/>
      <c r="P6885" s="8"/>
      <c r="R6885" s="8"/>
      <c r="S6885" s="8"/>
      <c r="T6885" s="8"/>
      <c r="U6885" s="8"/>
      <c r="W6885" s="8">
        <f t="shared" si="4603"/>
        <v>275.8</v>
      </c>
      <c r="X6885">
        <v>23738400</v>
      </c>
      <c r="Y6885">
        <f t="shared" si="4604"/>
        <v>6594</v>
      </c>
      <c r="Z6885" s="8">
        <v>6.4</v>
      </c>
      <c r="AA6885" s="8">
        <v>15.9</v>
      </c>
      <c r="AB6885" s="8">
        <v>60.1</v>
      </c>
      <c r="AC6885" s="4"/>
      <c r="KL6885" s="84"/>
      <c r="KP6885" s="84"/>
      <c r="KS6885" s="74"/>
      <c r="KT6885" s="74"/>
      <c r="KU6885" s="16"/>
      <c r="KV6885" s="72"/>
      <c r="KW6885" s="72"/>
      <c r="KX6885" s="16"/>
      <c r="KZ6885" s="16"/>
      <c r="LA6885" s="16"/>
      <c r="LB6885" s="74"/>
      <c r="LC6885" s="74"/>
    </row>
    <row r="6886" spans="8:315" x14ac:dyDescent="0.35">
      <c r="H6886" s="4"/>
      <c r="J6886" s="8"/>
      <c r="K6886" s="8"/>
      <c r="L6886" s="8"/>
      <c r="M6886" s="8"/>
      <c r="O6886" s="8"/>
      <c r="P6886" s="8"/>
      <c r="R6886" s="8"/>
      <c r="S6886" s="8"/>
      <c r="T6886" s="8"/>
      <c r="U6886" s="8"/>
      <c r="W6886" s="8">
        <f t="shared" si="4603"/>
        <v>275.8</v>
      </c>
      <c r="X6886">
        <v>23742000</v>
      </c>
      <c r="Y6886">
        <f t="shared" si="4604"/>
        <v>6595</v>
      </c>
      <c r="Z6886" s="8">
        <v>0</v>
      </c>
      <c r="AA6886" s="8">
        <v>15.6</v>
      </c>
      <c r="AB6886" s="8">
        <v>61.5</v>
      </c>
      <c r="AC6886" s="4"/>
      <c r="KL6886" s="84"/>
      <c r="KP6886" s="84"/>
      <c r="KS6886" s="74"/>
      <c r="KT6886" s="74"/>
      <c r="KU6886" s="16"/>
      <c r="KV6886" s="72"/>
      <c r="KW6886" s="72"/>
      <c r="KX6886" s="16"/>
      <c r="KZ6886" s="16"/>
      <c r="LA6886" s="16"/>
      <c r="LB6886" s="74"/>
      <c r="LC6886" s="74"/>
    </row>
    <row r="6887" spans="8:315" x14ac:dyDescent="0.35">
      <c r="H6887" s="4"/>
      <c r="J6887" s="8"/>
      <c r="K6887" s="8"/>
      <c r="L6887" s="8"/>
      <c r="M6887" s="8"/>
      <c r="O6887" s="8"/>
      <c r="P6887" s="8"/>
      <c r="R6887" s="8"/>
      <c r="S6887" s="8"/>
      <c r="T6887" s="8"/>
      <c r="U6887" s="8"/>
      <c r="W6887" s="8">
        <f t="shared" si="4603"/>
        <v>275.8</v>
      </c>
      <c r="X6887">
        <v>23745600</v>
      </c>
      <c r="Y6887">
        <f t="shared" si="4604"/>
        <v>6596</v>
      </c>
      <c r="Z6887" s="8">
        <v>0</v>
      </c>
      <c r="AA6887" s="8">
        <v>15.2</v>
      </c>
      <c r="AB6887" s="8">
        <v>65.5</v>
      </c>
      <c r="AC6887" s="4"/>
      <c r="KL6887" s="84"/>
      <c r="KP6887" s="84"/>
      <c r="KS6887" s="74"/>
      <c r="KT6887" s="74"/>
      <c r="KU6887" s="16"/>
      <c r="KV6887" s="72"/>
      <c r="KW6887" s="72"/>
      <c r="KX6887" s="16"/>
      <c r="KZ6887" s="16"/>
      <c r="LA6887" s="16"/>
      <c r="LB6887" s="74"/>
      <c r="LC6887" s="74"/>
    </row>
    <row r="6888" spans="8:315" x14ac:dyDescent="0.35">
      <c r="H6888" s="4"/>
      <c r="J6888" s="8"/>
      <c r="K6888" s="8"/>
      <c r="L6888" s="8"/>
      <c r="M6888" s="8"/>
      <c r="O6888" s="8"/>
      <c r="P6888" s="8"/>
      <c r="R6888" s="8"/>
      <c r="S6888" s="8"/>
      <c r="T6888" s="8"/>
      <c r="U6888" s="8"/>
      <c r="W6888" s="8">
        <f t="shared" si="4603"/>
        <v>275.89999999999998</v>
      </c>
      <c r="X6888">
        <v>23749200</v>
      </c>
      <c r="Y6888">
        <f t="shared" si="4604"/>
        <v>6597</v>
      </c>
      <c r="Z6888" s="8">
        <v>0</v>
      </c>
      <c r="AA6888" s="8">
        <v>14.8</v>
      </c>
      <c r="AB6888" s="8">
        <v>68.099999999999994</v>
      </c>
      <c r="AC6888" s="4"/>
      <c r="KL6888" s="84"/>
      <c r="KP6888" s="84"/>
      <c r="KS6888" s="74"/>
      <c r="KT6888" s="74"/>
      <c r="KU6888" s="16"/>
      <c r="KV6888" s="72"/>
      <c r="KW6888" s="72"/>
      <c r="KX6888" s="16"/>
      <c r="KZ6888" s="16"/>
      <c r="LA6888" s="16"/>
      <c r="LB6888" s="74"/>
      <c r="LC6888" s="74"/>
    </row>
    <row r="6889" spans="8:315" x14ac:dyDescent="0.35">
      <c r="H6889" s="4"/>
      <c r="J6889" s="8"/>
      <c r="K6889" s="8"/>
      <c r="L6889" s="8"/>
      <c r="M6889" s="8"/>
      <c r="O6889" s="8"/>
      <c r="P6889" s="8"/>
      <c r="R6889" s="8"/>
      <c r="S6889" s="8"/>
      <c r="T6889" s="8"/>
      <c r="U6889" s="8"/>
      <c r="W6889" s="8">
        <f t="shared" si="4603"/>
        <v>275.89999999999998</v>
      </c>
      <c r="X6889">
        <v>23752800</v>
      </c>
      <c r="Y6889">
        <f t="shared" si="4604"/>
        <v>6598</v>
      </c>
      <c r="Z6889" s="8">
        <v>0</v>
      </c>
      <c r="AA6889" s="8">
        <v>14.4</v>
      </c>
      <c r="AB6889" s="8">
        <v>73.400000000000006</v>
      </c>
      <c r="AC6889" s="4"/>
      <c r="KL6889" s="84"/>
      <c r="KP6889" s="84"/>
      <c r="KS6889" s="74"/>
      <c r="KT6889" s="74"/>
      <c r="KU6889" s="16"/>
      <c r="KV6889" s="72"/>
      <c r="KW6889" s="72"/>
      <c r="KX6889" s="16"/>
      <c r="KZ6889" s="16"/>
      <c r="LA6889" s="16"/>
      <c r="LB6889" s="74"/>
      <c r="LC6889" s="74"/>
    </row>
    <row r="6890" spans="8:315" x14ac:dyDescent="0.35">
      <c r="H6890" s="4"/>
      <c r="J6890" s="8"/>
      <c r="K6890" s="8"/>
      <c r="L6890" s="8"/>
      <c r="M6890" s="8"/>
      <c r="O6890" s="8"/>
      <c r="P6890" s="8"/>
      <c r="R6890" s="8"/>
      <c r="S6890" s="8"/>
      <c r="T6890" s="8"/>
      <c r="U6890" s="8"/>
      <c r="W6890" s="8">
        <f t="shared" si="4603"/>
        <v>276</v>
      </c>
      <c r="X6890">
        <v>23756400</v>
      </c>
      <c r="Y6890">
        <f t="shared" si="4604"/>
        <v>6599</v>
      </c>
      <c r="Z6890" s="8">
        <v>0</v>
      </c>
      <c r="AA6890" s="8">
        <v>14</v>
      </c>
      <c r="AB6890" s="8">
        <v>78.400000000000006</v>
      </c>
      <c r="AC6890" s="4"/>
      <c r="KL6890" s="84"/>
      <c r="KP6890" s="84"/>
      <c r="KS6890" s="74"/>
      <c r="KT6890" s="74"/>
      <c r="KU6890" s="16"/>
      <c r="KV6890" s="72"/>
      <c r="KW6890" s="72"/>
      <c r="KX6890" s="16"/>
      <c r="KZ6890" s="16"/>
      <c r="LA6890" s="16"/>
      <c r="LB6890" s="74"/>
      <c r="LC6890" s="74"/>
    </row>
    <row r="6891" spans="8:315" x14ac:dyDescent="0.35">
      <c r="H6891" s="4"/>
      <c r="J6891" s="8"/>
      <c r="K6891" s="8"/>
      <c r="L6891" s="8"/>
      <c r="M6891" s="8"/>
      <c r="O6891" s="8"/>
      <c r="P6891" s="8"/>
      <c r="R6891" s="8"/>
      <c r="S6891" s="8"/>
      <c r="T6891" s="8"/>
      <c r="U6891" s="8"/>
      <c r="W6891" s="8">
        <f t="shared" si="4603"/>
        <v>276</v>
      </c>
      <c r="X6891">
        <v>23760000</v>
      </c>
      <c r="Y6891">
        <f t="shared" si="4604"/>
        <v>6600</v>
      </c>
      <c r="Z6891" s="8">
        <v>0</v>
      </c>
      <c r="AA6891" s="8">
        <v>13.7</v>
      </c>
      <c r="AB6891" s="8">
        <v>80.599999999999994</v>
      </c>
      <c r="AC6891" s="4"/>
      <c r="KL6891" s="84"/>
      <c r="KP6891" s="84"/>
      <c r="KS6891" s="74"/>
      <c r="KT6891" s="74"/>
      <c r="KU6891" s="16"/>
      <c r="KV6891" s="72"/>
      <c r="KW6891" s="72"/>
      <c r="KX6891" s="16"/>
      <c r="KZ6891" s="16"/>
      <c r="LA6891" s="16"/>
      <c r="LB6891" s="74"/>
      <c r="LC6891" s="74"/>
    </row>
    <row r="6892" spans="8:315" x14ac:dyDescent="0.35">
      <c r="H6892" s="4"/>
      <c r="J6892" s="8"/>
      <c r="K6892" s="8"/>
      <c r="L6892" s="8"/>
      <c r="M6892" s="8"/>
      <c r="O6892" s="8"/>
      <c r="P6892" s="8"/>
      <c r="R6892" s="8"/>
      <c r="S6892" s="8"/>
      <c r="T6892" s="8"/>
      <c r="U6892" s="8"/>
      <c r="W6892" s="8">
        <f t="shared" si="4603"/>
        <v>276</v>
      </c>
      <c r="X6892">
        <v>23763600</v>
      </c>
      <c r="Y6892">
        <f t="shared" si="4604"/>
        <v>6601</v>
      </c>
      <c r="Z6892" s="8">
        <v>0</v>
      </c>
      <c r="AA6892" s="8">
        <v>13.4</v>
      </c>
      <c r="AB6892" s="8">
        <v>81.8</v>
      </c>
      <c r="AC6892" s="4"/>
      <c r="KL6892" s="84"/>
      <c r="KP6892" s="84"/>
      <c r="KS6892" s="74"/>
      <c r="KT6892" s="74"/>
      <c r="KU6892" s="16"/>
      <c r="KV6892" s="72"/>
      <c r="KW6892" s="72"/>
      <c r="KX6892" s="16"/>
      <c r="KZ6892" s="16"/>
      <c r="LA6892" s="16"/>
      <c r="LB6892" s="74"/>
      <c r="LC6892" s="74"/>
    </row>
    <row r="6893" spans="8:315" x14ac:dyDescent="0.35">
      <c r="H6893" s="4"/>
      <c r="J6893" s="8"/>
      <c r="K6893" s="8"/>
      <c r="L6893" s="8"/>
      <c r="M6893" s="8"/>
      <c r="O6893" s="8"/>
      <c r="P6893" s="8"/>
      <c r="R6893" s="8"/>
      <c r="S6893" s="8"/>
      <c r="T6893" s="8"/>
      <c r="U6893" s="8"/>
      <c r="W6893" s="8">
        <f t="shared" si="4603"/>
        <v>276.10000000000002</v>
      </c>
      <c r="X6893">
        <v>23767200</v>
      </c>
      <c r="Y6893">
        <f t="shared" si="4604"/>
        <v>6602</v>
      </c>
      <c r="Z6893" s="8">
        <v>0</v>
      </c>
      <c r="AA6893" s="8">
        <v>13.1</v>
      </c>
      <c r="AB6893" s="8">
        <v>85.8</v>
      </c>
      <c r="AC6893" s="4"/>
      <c r="KL6893" s="84"/>
      <c r="KP6893" s="84"/>
      <c r="KS6893" s="74"/>
      <c r="KT6893" s="74"/>
      <c r="KU6893" s="16"/>
      <c r="KV6893" s="72"/>
      <c r="KW6893" s="72"/>
      <c r="KX6893" s="16"/>
      <c r="KZ6893" s="16"/>
      <c r="LA6893" s="16"/>
      <c r="LB6893" s="74"/>
      <c r="LC6893" s="74"/>
    </row>
    <row r="6894" spans="8:315" x14ac:dyDescent="0.35">
      <c r="H6894" s="4"/>
      <c r="J6894" s="8"/>
      <c r="K6894" s="8"/>
      <c r="L6894" s="8"/>
      <c r="M6894" s="8"/>
      <c r="O6894" s="8"/>
      <c r="P6894" s="8"/>
      <c r="R6894" s="8"/>
      <c r="S6894" s="8"/>
      <c r="T6894" s="8"/>
      <c r="U6894" s="8"/>
      <c r="W6894" s="8">
        <f t="shared" si="4603"/>
        <v>276.10000000000002</v>
      </c>
      <c r="X6894">
        <v>23770800</v>
      </c>
      <c r="Y6894">
        <f t="shared" si="4604"/>
        <v>6603</v>
      </c>
      <c r="Z6894" s="8">
        <v>0</v>
      </c>
      <c r="AA6894" s="8">
        <v>12.7</v>
      </c>
      <c r="AB6894" s="8">
        <v>88.2</v>
      </c>
      <c r="AC6894" s="4"/>
      <c r="KL6894" s="84"/>
      <c r="KP6894" s="84"/>
      <c r="KS6894" s="74"/>
      <c r="KT6894" s="74"/>
      <c r="KU6894" s="16"/>
      <c r="KV6894" s="72"/>
      <c r="KW6894" s="72"/>
      <c r="KX6894" s="16"/>
      <c r="KZ6894" s="16"/>
      <c r="LA6894" s="16"/>
      <c r="LB6894" s="74"/>
      <c r="LC6894" s="74"/>
    </row>
    <row r="6895" spans="8:315" x14ac:dyDescent="0.35">
      <c r="H6895" s="4"/>
      <c r="J6895" s="8"/>
      <c r="K6895" s="8"/>
      <c r="L6895" s="8"/>
      <c r="M6895" s="8"/>
      <c r="O6895" s="8"/>
      <c r="P6895" s="8"/>
      <c r="R6895" s="8"/>
      <c r="S6895" s="8"/>
      <c r="T6895" s="8"/>
      <c r="U6895" s="8"/>
      <c r="W6895" s="8">
        <f t="shared" si="4603"/>
        <v>276.2</v>
      </c>
      <c r="X6895">
        <v>23774400</v>
      </c>
      <c r="Y6895">
        <f t="shared" si="4604"/>
        <v>6604</v>
      </c>
      <c r="Z6895" s="8">
        <v>0</v>
      </c>
      <c r="AA6895" s="8">
        <v>12.4</v>
      </c>
      <c r="AB6895" s="8">
        <v>89.7</v>
      </c>
      <c r="AC6895" s="4"/>
      <c r="KL6895" s="84"/>
      <c r="KP6895" s="84"/>
      <c r="KS6895" s="74"/>
      <c r="KT6895" s="74"/>
      <c r="KU6895" s="16"/>
      <c r="KV6895" s="72"/>
      <c r="KW6895" s="72"/>
      <c r="KX6895" s="16"/>
      <c r="KZ6895" s="16"/>
      <c r="LA6895" s="16"/>
      <c r="LB6895" s="74"/>
      <c r="LC6895" s="74"/>
    </row>
    <row r="6896" spans="8:315" x14ac:dyDescent="0.35">
      <c r="H6896" s="4"/>
      <c r="J6896" s="8"/>
      <c r="K6896" s="8"/>
      <c r="L6896" s="8"/>
      <c r="M6896" s="8"/>
      <c r="O6896" s="8"/>
      <c r="P6896" s="8"/>
      <c r="R6896" s="8"/>
      <c r="S6896" s="8"/>
      <c r="T6896" s="8"/>
      <c r="U6896" s="8"/>
      <c r="W6896" s="8">
        <f t="shared" si="4603"/>
        <v>276.2</v>
      </c>
      <c r="X6896">
        <v>23778000</v>
      </c>
      <c r="Y6896">
        <f t="shared" si="4604"/>
        <v>6605</v>
      </c>
      <c r="Z6896" s="8">
        <v>0</v>
      </c>
      <c r="AA6896" s="8">
        <v>12.2</v>
      </c>
      <c r="AB6896" s="8">
        <v>93.5</v>
      </c>
      <c r="AC6896" s="4"/>
      <c r="KL6896" s="84"/>
      <c r="KP6896" s="84"/>
      <c r="KS6896" s="74"/>
      <c r="KT6896" s="74"/>
      <c r="KU6896" s="16"/>
      <c r="KV6896" s="72"/>
      <c r="KW6896" s="72"/>
      <c r="KX6896" s="16"/>
      <c r="KZ6896" s="16"/>
      <c r="LA6896" s="16"/>
      <c r="LB6896" s="74"/>
      <c r="LC6896" s="74"/>
    </row>
    <row r="6897" spans="8:315" x14ac:dyDescent="0.35">
      <c r="H6897" s="4"/>
      <c r="J6897" s="8"/>
      <c r="K6897" s="8"/>
      <c r="L6897" s="8"/>
      <c r="M6897" s="8"/>
      <c r="O6897" s="8"/>
      <c r="P6897" s="8"/>
      <c r="R6897" s="8"/>
      <c r="S6897" s="8"/>
      <c r="T6897" s="8"/>
      <c r="U6897" s="8"/>
      <c r="W6897" s="8">
        <f t="shared" si="4603"/>
        <v>276.3</v>
      </c>
      <c r="X6897">
        <v>23781600</v>
      </c>
      <c r="Y6897">
        <f t="shared" si="4604"/>
        <v>6606</v>
      </c>
      <c r="Z6897" s="8">
        <v>0</v>
      </c>
      <c r="AA6897" s="8">
        <v>12.1</v>
      </c>
      <c r="AB6897" s="8">
        <v>94.1</v>
      </c>
      <c r="AC6897" s="4"/>
      <c r="KL6897" s="84"/>
      <c r="KP6897" s="84"/>
      <c r="KS6897" s="74"/>
      <c r="KT6897" s="74"/>
      <c r="KU6897" s="16"/>
      <c r="KV6897" s="72"/>
      <c r="KW6897" s="72"/>
      <c r="KX6897" s="16"/>
      <c r="KZ6897" s="16"/>
      <c r="LA6897" s="16"/>
      <c r="LB6897" s="74"/>
      <c r="LC6897" s="74"/>
    </row>
    <row r="6898" spans="8:315" x14ac:dyDescent="0.35">
      <c r="H6898" s="4"/>
      <c r="J6898" s="8"/>
      <c r="K6898" s="8"/>
      <c r="L6898" s="8"/>
      <c r="M6898" s="8"/>
      <c r="O6898" s="8"/>
      <c r="P6898" s="8"/>
      <c r="R6898" s="8"/>
      <c r="S6898" s="8"/>
      <c r="T6898" s="8"/>
      <c r="U6898" s="8"/>
      <c r="W6898" s="8">
        <f t="shared" si="4603"/>
        <v>276.3</v>
      </c>
      <c r="X6898">
        <v>23785200</v>
      </c>
      <c r="Y6898">
        <f t="shared" si="4604"/>
        <v>6607</v>
      </c>
      <c r="Z6898" s="8">
        <v>8.1</v>
      </c>
      <c r="AA6898" s="8">
        <v>12.2</v>
      </c>
      <c r="AB6898" s="8">
        <v>93.9</v>
      </c>
      <c r="AC6898" s="4"/>
      <c r="KL6898" s="84"/>
      <c r="KP6898" s="84"/>
      <c r="KS6898" s="74"/>
      <c r="KT6898" s="74"/>
      <c r="KU6898" s="16"/>
      <c r="KV6898" s="72"/>
      <c r="KW6898" s="72"/>
      <c r="KX6898" s="16"/>
      <c r="KZ6898" s="16"/>
      <c r="LA6898" s="16"/>
      <c r="LB6898" s="74"/>
      <c r="LC6898" s="74"/>
    </row>
    <row r="6899" spans="8:315" x14ac:dyDescent="0.35">
      <c r="H6899" s="4"/>
      <c r="J6899" s="8"/>
      <c r="K6899" s="8"/>
      <c r="L6899" s="8"/>
      <c r="M6899" s="8"/>
      <c r="O6899" s="8"/>
      <c r="P6899" s="8"/>
      <c r="R6899" s="8"/>
      <c r="S6899" s="8"/>
      <c r="T6899" s="8"/>
      <c r="U6899" s="8"/>
      <c r="W6899" s="8">
        <f t="shared" si="4603"/>
        <v>276.3</v>
      </c>
      <c r="X6899">
        <v>23788800</v>
      </c>
      <c r="Y6899">
        <f t="shared" si="4604"/>
        <v>6608</v>
      </c>
      <c r="Z6899" s="8">
        <v>46.1</v>
      </c>
      <c r="AA6899" s="8">
        <v>12.6</v>
      </c>
      <c r="AB6899" s="8">
        <v>94</v>
      </c>
      <c r="AC6899" s="4"/>
      <c r="KL6899" s="84"/>
      <c r="KP6899" s="84"/>
      <c r="KS6899" s="74"/>
      <c r="KT6899" s="74"/>
      <c r="KU6899" s="16"/>
      <c r="KV6899" s="72"/>
      <c r="KW6899" s="72"/>
      <c r="KX6899" s="16"/>
      <c r="KZ6899" s="16"/>
      <c r="LA6899" s="16"/>
      <c r="LB6899" s="74"/>
      <c r="LC6899" s="74"/>
    </row>
    <row r="6900" spans="8:315" x14ac:dyDescent="0.35">
      <c r="H6900" s="4"/>
      <c r="J6900" s="8"/>
      <c r="K6900" s="8"/>
      <c r="L6900" s="8"/>
      <c r="M6900" s="8"/>
      <c r="O6900" s="8"/>
      <c r="P6900" s="8"/>
      <c r="R6900" s="8"/>
      <c r="S6900" s="8"/>
      <c r="T6900" s="8"/>
      <c r="U6900" s="8"/>
      <c r="W6900" s="8">
        <f t="shared" si="4603"/>
        <v>276.39999999999998</v>
      </c>
      <c r="X6900">
        <v>23792400</v>
      </c>
      <c r="Y6900">
        <f t="shared" si="4604"/>
        <v>6609</v>
      </c>
      <c r="Z6900" s="8">
        <v>60.8</v>
      </c>
      <c r="AA6900" s="8">
        <v>12.9</v>
      </c>
      <c r="AB6900" s="8">
        <v>93.5</v>
      </c>
      <c r="AC6900" s="4"/>
      <c r="KL6900" s="84"/>
      <c r="KP6900" s="84"/>
      <c r="KS6900" s="74"/>
      <c r="KT6900" s="74"/>
      <c r="KU6900" s="16"/>
      <c r="KV6900" s="72"/>
      <c r="KW6900" s="72"/>
      <c r="KX6900" s="16"/>
      <c r="KZ6900" s="16"/>
      <c r="LA6900" s="16"/>
      <c r="LB6900" s="74"/>
      <c r="LC6900" s="74"/>
    </row>
    <row r="6901" spans="8:315" x14ac:dyDescent="0.35">
      <c r="H6901" s="4"/>
      <c r="J6901" s="8"/>
      <c r="K6901" s="8"/>
      <c r="L6901" s="8"/>
      <c r="M6901" s="8"/>
      <c r="O6901" s="8"/>
      <c r="P6901" s="8"/>
      <c r="R6901" s="8"/>
      <c r="S6901" s="8"/>
      <c r="T6901" s="8"/>
      <c r="U6901" s="8"/>
      <c r="W6901" s="8">
        <f t="shared" si="4603"/>
        <v>276.39999999999998</v>
      </c>
      <c r="X6901">
        <v>23796000</v>
      </c>
      <c r="Y6901">
        <f t="shared" si="4604"/>
        <v>6610</v>
      </c>
      <c r="Z6901" s="8">
        <v>113.9</v>
      </c>
      <c r="AA6901" s="8">
        <v>13.3</v>
      </c>
      <c r="AB6901" s="8">
        <v>93.1</v>
      </c>
      <c r="AC6901" s="4"/>
      <c r="KL6901" s="84"/>
      <c r="KP6901" s="84"/>
      <c r="KS6901" s="74"/>
      <c r="KT6901" s="74"/>
      <c r="KU6901" s="16"/>
      <c r="KV6901" s="72"/>
      <c r="KW6901" s="72"/>
      <c r="KX6901" s="16"/>
      <c r="KZ6901" s="16"/>
      <c r="LA6901" s="16"/>
      <c r="LB6901" s="74"/>
      <c r="LC6901" s="74"/>
    </row>
    <row r="6902" spans="8:315" x14ac:dyDescent="0.35">
      <c r="H6902" s="4"/>
      <c r="J6902" s="8"/>
      <c r="K6902" s="8"/>
      <c r="L6902" s="8"/>
      <c r="M6902" s="8"/>
      <c r="O6902" s="8"/>
      <c r="P6902" s="8"/>
      <c r="R6902" s="8"/>
      <c r="S6902" s="8"/>
      <c r="T6902" s="8"/>
      <c r="U6902" s="8"/>
      <c r="W6902" s="8">
        <f t="shared" si="4603"/>
        <v>276.5</v>
      </c>
      <c r="X6902">
        <v>23799600</v>
      </c>
      <c r="Y6902">
        <f t="shared" si="4604"/>
        <v>6611</v>
      </c>
      <c r="Z6902" s="8">
        <v>138.6</v>
      </c>
      <c r="AA6902" s="8">
        <v>13.8</v>
      </c>
      <c r="AB6902" s="8">
        <v>93.5</v>
      </c>
      <c r="AC6902" s="4"/>
      <c r="KL6902" s="84"/>
      <c r="KP6902" s="84"/>
      <c r="KS6902" s="74"/>
      <c r="KT6902" s="74"/>
      <c r="KU6902" s="16"/>
      <c r="KV6902" s="72"/>
      <c r="KW6902" s="72"/>
      <c r="KX6902" s="16"/>
      <c r="KZ6902" s="16"/>
      <c r="LA6902" s="16"/>
      <c r="LB6902" s="74"/>
      <c r="LC6902" s="74"/>
    </row>
    <row r="6903" spans="8:315" x14ac:dyDescent="0.35">
      <c r="H6903" s="4"/>
      <c r="J6903" s="8"/>
      <c r="K6903" s="8"/>
      <c r="L6903" s="8"/>
      <c r="M6903" s="8"/>
      <c r="O6903" s="8"/>
      <c r="P6903" s="8"/>
      <c r="R6903" s="8"/>
      <c r="S6903" s="8"/>
      <c r="T6903" s="8"/>
      <c r="U6903" s="8"/>
      <c r="W6903" s="8">
        <f t="shared" si="4603"/>
        <v>276.5</v>
      </c>
      <c r="X6903">
        <v>23803200</v>
      </c>
      <c r="Y6903">
        <f t="shared" si="4604"/>
        <v>6612</v>
      </c>
      <c r="Z6903" s="8">
        <v>92.8</v>
      </c>
      <c r="AA6903" s="8">
        <v>14.2</v>
      </c>
      <c r="AB6903" s="8">
        <v>93.6</v>
      </c>
      <c r="AC6903" s="4"/>
      <c r="KL6903" s="84"/>
      <c r="KP6903" s="84"/>
      <c r="KS6903" s="74"/>
      <c r="KT6903" s="74"/>
      <c r="KU6903" s="16"/>
      <c r="KV6903" s="72"/>
      <c r="KW6903" s="72"/>
      <c r="KX6903" s="16"/>
      <c r="KZ6903" s="16"/>
      <c r="LA6903" s="16"/>
      <c r="LB6903" s="74"/>
      <c r="LC6903" s="74"/>
    </row>
    <row r="6904" spans="8:315" x14ac:dyDescent="0.35">
      <c r="H6904" s="4"/>
      <c r="J6904" s="8"/>
      <c r="K6904" s="8"/>
      <c r="L6904" s="8"/>
      <c r="M6904" s="8"/>
      <c r="O6904" s="8"/>
      <c r="P6904" s="8"/>
      <c r="R6904" s="8"/>
      <c r="S6904" s="8"/>
      <c r="T6904" s="8"/>
      <c r="U6904" s="8"/>
      <c r="W6904" s="8">
        <f t="shared" si="4603"/>
        <v>276.5</v>
      </c>
      <c r="X6904">
        <v>23806800</v>
      </c>
      <c r="Y6904">
        <f t="shared" si="4604"/>
        <v>6613</v>
      </c>
      <c r="Z6904" s="8">
        <v>81.900000000000006</v>
      </c>
      <c r="AA6904" s="8">
        <v>14.9</v>
      </c>
      <c r="AB6904" s="8">
        <v>90.3</v>
      </c>
      <c r="AC6904" s="4"/>
      <c r="KL6904" s="84"/>
      <c r="KP6904" s="84"/>
      <c r="KS6904" s="74"/>
      <c r="KT6904" s="74"/>
      <c r="KU6904" s="16"/>
      <c r="KV6904" s="72"/>
      <c r="KW6904" s="72"/>
      <c r="KX6904" s="16"/>
      <c r="KZ6904" s="16"/>
      <c r="LA6904" s="16"/>
      <c r="LB6904" s="74"/>
      <c r="LC6904" s="74"/>
    </row>
    <row r="6905" spans="8:315" x14ac:dyDescent="0.35">
      <c r="H6905" s="4"/>
      <c r="J6905" s="8"/>
      <c r="K6905" s="8"/>
      <c r="L6905" s="8"/>
      <c r="M6905" s="8"/>
      <c r="O6905" s="8"/>
      <c r="P6905" s="8"/>
      <c r="R6905" s="8"/>
      <c r="S6905" s="8"/>
      <c r="T6905" s="8"/>
      <c r="U6905" s="8"/>
      <c r="W6905" s="8">
        <f t="shared" si="4603"/>
        <v>276.60000000000002</v>
      </c>
      <c r="X6905">
        <v>23810400</v>
      </c>
      <c r="Y6905">
        <f t="shared" si="4604"/>
        <v>6614</v>
      </c>
      <c r="Z6905" s="8">
        <v>63.6</v>
      </c>
      <c r="AA6905" s="8">
        <v>15.2</v>
      </c>
      <c r="AB6905" s="8">
        <v>90.2</v>
      </c>
      <c r="AC6905" s="4"/>
      <c r="KL6905" s="84"/>
      <c r="KP6905" s="84"/>
      <c r="KS6905" s="74"/>
      <c r="KT6905" s="74"/>
      <c r="KU6905" s="16"/>
      <c r="KV6905" s="72"/>
      <c r="KW6905" s="72"/>
      <c r="KX6905" s="16"/>
      <c r="KZ6905" s="16"/>
      <c r="LA6905" s="16"/>
      <c r="LB6905" s="74"/>
      <c r="LC6905" s="74"/>
    </row>
    <row r="6906" spans="8:315" x14ac:dyDescent="0.35">
      <c r="H6906" s="4"/>
      <c r="J6906" s="8"/>
      <c r="K6906" s="8"/>
      <c r="L6906" s="8"/>
      <c r="M6906" s="8"/>
      <c r="O6906" s="8"/>
      <c r="P6906" s="8"/>
      <c r="R6906" s="8"/>
      <c r="S6906" s="8"/>
      <c r="T6906" s="8"/>
      <c r="U6906" s="8"/>
      <c r="W6906" s="8">
        <f t="shared" si="4603"/>
        <v>276.60000000000002</v>
      </c>
      <c r="X6906">
        <v>23814000</v>
      </c>
      <c r="Y6906">
        <f t="shared" si="4604"/>
        <v>6615</v>
      </c>
      <c r="Z6906" s="8">
        <v>45.6</v>
      </c>
      <c r="AA6906" s="8">
        <v>14.5</v>
      </c>
      <c r="AB6906" s="8">
        <v>93.6</v>
      </c>
      <c r="AC6906" s="4"/>
      <c r="KL6906" s="84"/>
      <c r="KP6906" s="84"/>
      <c r="KS6906" s="74"/>
      <c r="KT6906" s="74"/>
      <c r="KU6906" s="16"/>
      <c r="KV6906" s="72"/>
      <c r="KW6906" s="72"/>
      <c r="KX6906" s="16"/>
      <c r="KZ6906" s="16"/>
      <c r="LA6906" s="16"/>
      <c r="LB6906" s="74"/>
      <c r="LC6906" s="74"/>
    </row>
    <row r="6907" spans="8:315" x14ac:dyDescent="0.35">
      <c r="H6907" s="4"/>
      <c r="J6907" s="8"/>
      <c r="K6907" s="8"/>
      <c r="L6907" s="8"/>
      <c r="M6907" s="8"/>
      <c r="O6907" s="8"/>
      <c r="P6907" s="8"/>
      <c r="R6907" s="8"/>
      <c r="S6907" s="8"/>
      <c r="T6907" s="8"/>
      <c r="U6907" s="8"/>
      <c r="W6907" s="8">
        <f t="shared" si="4603"/>
        <v>276.7</v>
      </c>
      <c r="X6907">
        <v>23817600</v>
      </c>
      <c r="Y6907">
        <f t="shared" si="4604"/>
        <v>6616</v>
      </c>
      <c r="Z6907" s="8">
        <v>38.299999999999997</v>
      </c>
      <c r="AA6907" s="8">
        <v>14.3</v>
      </c>
      <c r="AB6907" s="8">
        <v>94.2</v>
      </c>
      <c r="AC6907" s="4"/>
      <c r="KL6907" s="84"/>
      <c r="KP6907" s="84"/>
      <c r="KS6907" s="74"/>
      <c r="KT6907" s="74"/>
      <c r="KU6907" s="16"/>
      <c r="KV6907" s="72"/>
      <c r="KW6907" s="72"/>
      <c r="KX6907" s="16"/>
      <c r="KZ6907" s="16"/>
      <c r="LA6907" s="16"/>
      <c r="LB6907" s="74"/>
      <c r="LC6907" s="74"/>
    </row>
    <row r="6908" spans="8:315" x14ac:dyDescent="0.35">
      <c r="H6908" s="4"/>
      <c r="J6908" s="8"/>
      <c r="K6908" s="8"/>
      <c r="L6908" s="8"/>
      <c r="M6908" s="8"/>
      <c r="O6908" s="8"/>
      <c r="P6908" s="8"/>
      <c r="R6908" s="8"/>
      <c r="S6908" s="8"/>
      <c r="T6908" s="8"/>
      <c r="U6908" s="8"/>
      <c r="W6908" s="8">
        <f t="shared" si="4603"/>
        <v>276.7</v>
      </c>
      <c r="X6908">
        <v>23821200</v>
      </c>
      <c r="Y6908">
        <f t="shared" si="4604"/>
        <v>6617</v>
      </c>
      <c r="Z6908" s="8">
        <v>13.9</v>
      </c>
      <c r="AA6908" s="8">
        <v>14.4</v>
      </c>
      <c r="AB6908" s="8">
        <v>94.3</v>
      </c>
      <c r="AC6908" s="4"/>
      <c r="KL6908" s="84"/>
      <c r="KP6908" s="84"/>
      <c r="KS6908" s="74"/>
      <c r="KT6908" s="74"/>
      <c r="KU6908" s="16"/>
      <c r="KV6908" s="72"/>
      <c r="KW6908" s="72"/>
      <c r="KX6908" s="16"/>
      <c r="KZ6908" s="16"/>
      <c r="LA6908" s="16"/>
      <c r="LB6908" s="74"/>
      <c r="LC6908" s="74"/>
    </row>
    <row r="6909" spans="8:315" x14ac:dyDescent="0.35">
      <c r="H6909" s="4"/>
      <c r="J6909" s="8"/>
      <c r="K6909" s="8"/>
      <c r="L6909" s="8"/>
      <c r="M6909" s="8"/>
      <c r="O6909" s="8"/>
      <c r="P6909" s="8"/>
      <c r="R6909" s="8"/>
      <c r="S6909" s="8"/>
      <c r="T6909" s="8"/>
      <c r="U6909" s="8"/>
      <c r="W6909" s="8">
        <f t="shared" si="4603"/>
        <v>276.8</v>
      </c>
      <c r="X6909">
        <v>23824800</v>
      </c>
      <c r="Y6909">
        <f t="shared" si="4604"/>
        <v>6618</v>
      </c>
      <c r="Z6909" s="8">
        <v>3.1</v>
      </c>
      <c r="AA6909" s="8">
        <v>14.3</v>
      </c>
      <c r="AB6909" s="8">
        <v>94.6</v>
      </c>
      <c r="AC6909" s="4"/>
      <c r="KL6909" s="84"/>
      <c r="KP6909" s="84"/>
      <c r="KS6909" s="74"/>
      <c r="KT6909" s="74"/>
      <c r="KU6909" s="16"/>
      <c r="KV6909" s="72"/>
      <c r="KW6909" s="72"/>
      <c r="KX6909" s="16"/>
      <c r="KZ6909" s="16"/>
      <c r="LA6909" s="16"/>
      <c r="LB6909" s="74"/>
      <c r="LC6909" s="74"/>
    </row>
    <row r="6910" spans="8:315" x14ac:dyDescent="0.35">
      <c r="H6910" s="4"/>
      <c r="J6910" s="8"/>
      <c r="K6910" s="8"/>
      <c r="L6910" s="8"/>
      <c r="M6910" s="8"/>
      <c r="O6910" s="8"/>
      <c r="P6910" s="8"/>
      <c r="R6910" s="8"/>
      <c r="S6910" s="8"/>
      <c r="T6910" s="8"/>
      <c r="U6910" s="8"/>
      <c r="W6910" s="8">
        <f t="shared" si="4603"/>
        <v>276.8</v>
      </c>
      <c r="X6910">
        <v>23828400</v>
      </c>
      <c r="Y6910">
        <f t="shared" si="4604"/>
        <v>6619</v>
      </c>
      <c r="Z6910" s="8">
        <v>0</v>
      </c>
      <c r="AA6910" s="8">
        <v>14.2</v>
      </c>
      <c r="AB6910" s="8">
        <v>94.8</v>
      </c>
      <c r="AC6910" s="4"/>
      <c r="KL6910" s="84"/>
      <c r="KP6910" s="84"/>
      <c r="KS6910" s="74"/>
      <c r="KT6910" s="74"/>
      <c r="KU6910" s="16"/>
      <c r="KV6910" s="72"/>
      <c r="KW6910" s="72"/>
      <c r="KX6910" s="16"/>
      <c r="KZ6910" s="16"/>
      <c r="LA6910" s="16"/>
      <c r="LB6910" s="74"/>
      <c r="LC6910" s="74"/>
    </row>
    <row r="6911" spans="8:315" x14ac:dyDescent="0.35">
      <c r="H6911" s="4"/>
      <c r="J6911" s="8"/>
      <c r="K6911" s="8"/>
      <c r="L6911" s="8"/>
      <c r="M6911" s="8"/>
      <c r="O6911" s="8"/>
      <c r="P6911" s="8"/>
      <c r="R6911" s="8"/>
      <c r="S6911" s="8"/>
      <c r="T6911" s="8"/>
      <c r="U6911" s="8"/>
      <c r="W6911" s="8">
        <f t="shared" si="4603"/>
        <v>276.8</v>
      </c>
      <c r="X6911">
        <v>23832000</v>
      </c>
      <c r="Y6911">
        <f t="shared" si="4604"/>
        <v>6620</v>
      </c>
      <c r="Z6911" s="8">
        <v>0</v>
      </c>
      <c r="AA6911" s="8">
        <v>14.2</v>
      </c>
      <c r="AB6911" s="8">
        <v>95</v>
      </c>
      <c r="AC6911" s="4"/>
      <c r="KL6911" s="84"/>
      <c r="KP6911" s="84"/>
      <c r="KS6911" s="74"/>
      <c r="KT6911" s="74"/>
      <c r="KU6911" s="16"/>
      <c r="KV6911" s="72"/>
      <c r="KW6911" s="72"/>
      <c r="KX6911" s="16"/>
      <c r="KZ6911" s="16"/>
      <c r="LA6911" s="16"/>
      <c r="LB6911" s="74"/>
      <c r="LC6911" s="74"/>
    </row>
    <row r="6912" spans="8:315" x14ac:dyDescent="0.35">
      <c r="H6912" s="4"/>
      <c r="J6912" s="8"/>
      <c r="K6912" s="8"/>
      <c r="L6912" s="8"/>
      <c r="M6912" s="8"/>
      <c r="O6912" s="8"/>
      <c r="P6912" s="8"/>
      <c r="R6912" s="8"/>
      <c r="S6912" s="8"/>
      <c r="T6912" s="8"/>
      <c r="U6912" s="8"/>
      <c r="W6912" s="8">
        <f t="shared" si="4603"/>
        <v>276.89999999999998</v>
      </c>
      <c r="X6912">
        <v>23835600</v>
      </c>
      <c r="Y6912">
        <f t="shared" si="4604"/>
        <v>6621</v>
      </c>
      <c r="Z6912" s="8">
        <v>0</v>
      </c>
      <c r="AA6912" s="8">
        <v>13.9</v>
      </c>
      <c r="AB6912" s="8">
        <v>95.5</v>
      </c>
      <c r="AC6912" s="4"/>
      <c r="KL6912" s="84"/>
      <c r="KP6912" s="84"/>
      <c r="KS6912" s="74"/>
      <c r="KT6912" s="74"/>
      <c r="KU6912" s="16"/>
      <c r="KV6912" s="72"/>
      <c r="KW6912" s="72"/>
      <c r="KX6912" s="16"/>
      <c r="KZ6912" s="16"/>
      <c r="LA6912" s="16"/>
      <c r="LB6912" s="74"/>
      <c r="LC6912" s="74"/>
    </row>
    <row r="6913" spans="8:315" x14ac:dyDescent="0.35">
      <c r="H6913" s="4"/>
      <c r="J6913" s="8"/>
      <c r="K6913" s="8"/>
      <c r="L6913" s="8"/>
      <c r="M6913" s="8"/>
      <c r="O6913" s="8"/>
      <c r="P6913" s="8"/>
      <c r="R6913" s="8"/>
      <c r="S6913" s="8"/>
      <c r="T6913" s="8"/>
      <c r="U6913" s="8"/>
      <c r="W6913" s="8">
        <f t="shared" si="4603"/>
        <v>276.89999999999998</v>
      </c>
      <c r="X6913">
        <v>23839200</v>
      </c>
      <c r="Y6913">
        <f t="shared" si="4604"/>
        <v>6622</v>
      </c>
      <c r="Z6913" s="8">
        <v>0</v>
      </c>
      <c r="AA6913" s="8">
        <v>13.7</v>
      </c>
      <c r="AB6913" s="8">
        <v>95.6</v>
      </c>
      <c r="AC6913" s="4"/>
      <c r="KL6913" s="84"/>
      <c r="KP6913" s="84"/>
      <c r="KS6913" s="74"/>
      <c r="KT6913" s="74"/>
      <c r="KU6913" s="16"/>
      <c r="KV6913" s="72"/>
      <c r="KW6913" s="72"/>
      <c r="KX6913" s="16"/>
      <c r="KZ6913" s="16"/>
      <c r="LA6913" s="16"/>
      <c r="LB6913" s="74"/>
      <c r="LC6913" s="74"/>
    </row>
    <row r="6914" spans="8:315" x14ac:dyDescent="0.35">
      <c r="H6914" s="4"/>
      <c r="J6914" s="8"/>
      <c r="K6914" s="8"/>
      <c r="L6914" s="8"/>
      <c r="M6914" s="8"/>
      <c r="O6914" s="8"/>
      <c r="P6914" s="8"/>
      <c r="R6914" s="8"/>
      <c r="S6914" s="8"/>
      <c r="T6914" s="8"/>
      <c r="U6914" s="8"/>
      <c r="W6914" s="8">
        <f t="shared" si="4603"/>
        <v>277</v>
      </c>
      <c r="X6914">
        <v>23842800</v>
      </c>
      <c r="Y6914">
        <f t="shared" si="4604"/>
        <v>6623</v>
      </c>
      <c r="Z6914" s="8">
        <v>0</v>
      </c>
      <c r="AA6914" s="8">
        <v>13.9</v>
      </c>
      <c r="AB6914" s="8">
        <v>95</v>
      </c>
      <c r="AC6914" s="4"/>
      <c r="KL6914" s="84"/>
      <c r="KP6914" s="84"/>
      <c r="KS6914" s="74"/>
      <c r="KT6914" s="74"/>
      <c r="KU6914" s="16"/>
      <c r="KV6914" s="72"/>
      <c r="KW6914" s="72"/>
      <c r="KX6914" s="16"/>
      <c r="KZ6914" s="16"/>
      <c r="LA6914" s="16"/>
      <c r="LB6914" s="74"/>
      <c r="LC6914" s="74"/>
    </row>
    <row r="6915" spans="8:315" x14ac:dyDescent="0.35">
      <c r="H6915" s="4"/>
      <c r="J6915" s="8"/>
      <c r="K6915" s="8"/>
      <c r="L6915" s="8"/>
      <c r="M6915" s="8"/>
      <c r="O6915" s="8"/>
      <c r="P6915" s="8"/>
      <c r="R6915" s="8"/>
      <c r="S6915" s="8"/>
      <c r="T6915" s="8"/>
      <c r="U6915" s="8"/>
      <c r="W6915" s="8">
        <f t="shared" si="4603"/>
        <v>277</v>
      </c>
      <c r="X6915">
        <v>23846400</v>
      </c>
      <c r="Y6915">
        <f t="shared" si="4604"/>
        <v>6624</v>
      </c>
      <c r="Z6915" s="8">
        <v>0</v>
      </c>
      <c r="AA6915" s="8">
        <v>13.9</v>
      </c>
      <c r="AB6915" s="8">
        <v>94.3</v>
      </c>
      <c r="AC6915" s="4"/>
      <c r="KL6915" s="84"/>
      <c r="KP6915" s="84"/>
      <c r="KS6915" s="74"/>
      <c r="KT6915" s="74"/>
      <c r="KU6915" s="16"/>
      <c r="KV6915" s="72"/>
      <c r="KW6915" s="72"/>
      <c r="KX6915" s="16"/>
      <c r="KZ6915" s="16"/>
      <c r="LA6915" s="16"/>
      <c r="LB6915" s="74"/>
      <c r="LC6915" s="74"/>
    </row>
    <row r="6916" spans="8:315" x14ac:dyDescent="0.35">
      <c r="H6916" s="4"/>
      <c r="J6916" s="8"/>
      <c r="K6916" s="8"/>
      <c r="L6916" s="8"/>
      <c r="M6916" s="8"/>
      <c r="O6916" s="8"/>
      <c r="P6916" s="8"/>
      <c r="R6916" s="8"/>
      <c r="S6916" s="8"/>
      <c r="T6916" s="8"/>
      <c r="U6916" s="8"/>
      <c r="W6916" s="8">
        <f t="shared" si="4603"/>
        <v>277</v>
      </c>
      <c r="X6916">
        <v>23850000</v>
      </c>
      <c r="Y6916">
        <f t="shared" si="4604"/>
        <v>6625</v>
      </c>
      <c r="Z6916" s="8">
        <v>0</v>
      </c>
      <c r="AA6916" s="8">
        <v>13.9</v>
      </c>
      <c r="AB6916" s="8">
        <v>94.2</v>
      </c>
      <c r="AC6916" s="4"/>
      <c r="KL6916" s="84"/>
      <c r="KP6916" s="84"/>
      <c r="KS6916" s="74"/>
      <c r="KT6916" s="74"/>
      <c r="KU6916" s="16"/>
      <c r="KV6916" s="72"/>
      <c r="KW6916" s="72"/>
      <c r="KX6916" s="16"/>
      <c r="KZ6916" s="16"/>
      <c r="LA6916" s="16"/>
      <c r="LB6916" s="74"/>
      <c r="LC6916" s="74"/>
    </row>
    <row r="6917" spans="8:315" x14ac:dyDescent="0.35">
      <c r="H6917" s="4"/>
      <c r="J6917" s="8"/>
      <c r="K6917" s="8"/>
      <c r="L6917" s="8"/>
      <c r="M6917" s="8"/>
      <c r="O6917" s="8"/>
      <c r="P6917" s="8"/>
      <c r="R6917" s="8"/>
      <c r="S6917" s="8"/>
      <c r="T6917" s="8"/>
      <c r="U6917" s="8"/>
      <c r="W6917" s="8">
        <f t="shared" si="4603"/>
        <v>277.10000000000002</v>
      </c>
      <c r="X6917">
        <v>23853600</v>
      </c>
      <c r="Y6917">
        <f t="shared" si="4604"/>
        <v>6626</v>
      </c>
      <c r="Z6917" s="8">
        <v>0</v>
      </c>
      <c r="AA6917" s="8">
        <v>14</v>
      </c>
      <c r="AB6917" s="8">
        <v>93.6</v>
      </c>
      <c r="AC6917" s="4"/>
      <c r="KL6917" s="84"/>
      <c r="KP6917" s="84"/>
      <c r="KS6917" s="74"/>
      <c r="KT6917" s="74"/>
      <c r="KU6917" s="16"/>
      <c r="KV6917" s="72"/>
      <c r="KW6917" s="72"/>
      <c r="KX6917" s="16"/>
      <c r="KZ6917" s="16"/>
      <c r="LA6917" s="16"/>
      <c r="LB6917" s="74"/>
      <c r="LC6917" s="74"/>
    </row>
    <row r="6918" spans="8:315" x14ac:dyDescent="0.35">
      <c r="H6918" s="4"/>
      <c r="J6918" s="8"/>
      <c r="K6918" s="8"/>
      <c r="L6918" s="8"/>
      <c r="M6918" s="8"/>
      <c r="O6918" s="8"/>
      <c r="P6918" s="8"/>
      <c r="R6918" s="8"/>
      <c r="S6918" s="8"/>
      <c r="T6918" s="8"/>
      <c r="U6918" s="8"/>
      <c r="W6918" s="8">
        <f t="shared" si="4603"/>
        <v>277.10000000000002</v>
      </c>
      <c r="X6918">
        <v>23857200</v>
      </c>
      <c r="Y6918">
        <f t="shared" si="4604"/>
        <v>6627</v>
      </c>
      <c r="Z6918" s="8">
        <v>0</v>
      </c>
      <c r="AA6918" s="8">
        <v>14.2</v>
      </c>
      <c r="AB6918" s="8">
        <v>92.7</v>
      </c>
      <c r="AC6918" s="4"/>
      <c r="KL6918" s="84"/>
      <c r="KP6918" s="84"/>
      <c r="KS6918" s="74"/>
      <c r="KT6918" s="74"/>
      <c r="KU6918" s="16"/>
      <c r="KV6918" s="72"/>
      <c r="KW6918" s="72"/>
      <c r="KX6918" s="16"/>
      <c r="KZ6918" s="16"/>
      <c r="LA6918" s="16"/>
      <c r="LB6918" s="74"/>
      <c r="LC6918" s="74"/>
    </row>
    <row r="6919" spans="8:315" x14ac:dyDescent="0.35">
      <c r="H6919" s="4"/>
      <c r="J6919" s="8"/>
      <c r="K6919" s="8"/>
      <c r="L6919" s="8"/>
      <c r="M6919" s="8"/>
      <c r="O6919" s="8"/>
      <c r="P6919" s="8"/>
      <c r="R6919" s="8"/>
      <c r="S6919" s="8"/>
      <c r="T6919" s="8"/>
      <c r="U6919" s="8"/>
      <c r="W6919" s="8">
        <f t="shared" si="4603"/>
        <v>277.2</v>
      </c>
      <c r="X6919">
        <v>23860800</v>
      </c>
      <c r="Y6919">
        <f t="shared" si="4604"/>
        <v>6628</v>
      </c>
      <c r="Z6919" s="8">
        <v>0</v>
      </c>
      <c r="AA6919" s="8">
        <v>14.3</v>
      </c>
      <c r="AB6919" s="8">
        <v>91.1</v>
      </c>
      <c r="AC6919" s="4"/>
      <c r="KL6919" s="84"/>
      <c r="KP6919" s="84"/>
      <c r="KS6919" s="74"/>
      <c r="KT6919" s="74"/>
      <c r="KU6919" s="16"/>
      <c r="KV6919" s="72"/>
      <c r="KW6919" s="72"/>
      <c r="KX6919" s="16"/>
      <c r="KZ6919" s="16"/>
      <c r="LA6919" s="16"/>
      <c r="LB6919" s="74"/>
      <c r="LC6919" s="74"/>
    </row>
    <row r="6920" spans="8:315" x14ac:dyDescent="0.35">
      <c r="H6920" s="4"/>
      <c r="J6920" s="8"/>
      <c r="K6920" s="8"/>
      <c r="L6920" s="8"/>
      <c r="M6920" s="8"/>
      <c r="O6920" s="8"/>
      <c r="P6920" s="8"/>
      <c r="R6920" s="8"/>
      <c r="S6920" s="8"/>
      <c r="T6920" s="8"/>
      <c r="U6920" s="8"/>
      <c r="W6920" s="8">
        <f t="shared" si="4603"/>
        <v>277.2</v>
      </c>
      <c r="X6920">
        <v>23864400</v>
      </c>
      <c r="Y6920">
        <f t="shared" si="4604"/>
        <v>6629</v>
      </c>
      <c r="Z6920" s="8">
        <v>0</v>
      </c>
      <c r="AA6920" s="8">
        <v>14</v>
      </c>
      <c r="AB6920" s="8">
        <v>91.3</v>
      </c>
      <c r="AC6920" s="4"/>
      <c r="KL6920" s="84"/>
      <c r="KP6920" s="84"/>
      <c r="KS6920" s="74"/>
      <c r="KT6920" s="74"/>
      <c r="KU6920" s="16"/>
      <c r="KV6920" s="72"/>
      <c r="KW6920" s="72"/>
      <c r="KX6920" s="16"/>
      <c r="KZ6920" s="16"/>
      <c r="LA6920" s="16"/>
      <c r="LB6920" s="74"/>
      <c r="LC6920" s="74"/>
    </row>
    <row r="6921" spans="8:315" x14ac:dyDescent="0.35">
      <c r="H6921" s="4"/>
      <c r="J6921" s="8"/>
      <c r="K6921" s="8"/>
      <c r="L6921" s="8"/>
      <c r="M6921" s="8"/>
      <c r="O6921" s="8"/>
      <c r="P6921" s="8"/>
      <c r="R6921" s="8"/>
      <c r="S6921" s="8"/>
      <c r="T6921" s="8"/>
      <c r="U6921" s="8"/>
      <c r="W6921" s="8">
        <f t="shared" si="4603"/>
        <v>277.3</v>
      </c>
      <c r="X6921">
        <v>23868000</v>
      </c>
      <c r="Y6921">
        <f t="shared" si="4604"/>
        <v>6630</v>
      </c>
      <c r="Z6921" s="8">
        <v>0</v>
      </c>
      <c r="AA6921" s="8">
        <v>14</v>
      </c>
      <c r="AB6921" s="8">
        <v>89.5</v>
      </c>
      <c r="AC6921" s="4"/>
      <c r="KL6921" s="84"/>
      <c r="KP6921" s="84"/>
      <c r="KS6921" s="74"/>
      <c r="KT6921" s="74"/>
      <c r="KU6921" s="16"/>
      <c r="KV6921" s="72"/>
      <c r="KW6921" s="72"/>
      <c r="KX6921" s="16"/>
      <c r="KZ6921" s="16"/>
      <c r="LA6921" s="16"/>
      <c r="LB6921" s="74"/>
      <c r="LC6921" s="74"/>
    </row>
    <row r="6922" spans="8:315" x14ac:dyDescent="0.35">
      <c r="H6922" s="4"/>
      <c r="J6922" s="8"/>
      <c r="K6922" s="8"/>
      <c r="L6922" s="8"/>
      <c r="M6922" s="8"/>
      <c r="O6922" s="8"/>
      <c r="P6922" s="8"/>
      <c r="R6922" s="8"/>
      <c r="S6922" s="8"/>
      <c r="T6922" s="8"/>
      <c r="U6922" s="8"/>
      <c r="W6922" s="8">
        <f t="shared" si="4603"/>
        <v>277.3</v>
      </c>
      <c r="X6922">
        <v>23871600</v>
      </c>
      <c r="Y6922">
        <f t="shared" si="4604"/>
        <v>6631</v>
      </c>
      <c r="Z6922" s="8">
        <v>19.2</v>
      </c>
      <c r="AA6922" s="8">
        <v>13.8</v>
      </c>
      <c r="AB6922" s="8">
        <v>89.6</v>
      </c>
      <c r="AC6922" s="4"/>
      <c r="KL6922" s="84"/>
      <c r="KP6922" s="84"/>
      <c r="KS6922" s="74"/>
      <c r="KT6922" s="74"/>
      <c r="KU6922" s="16"/>
      <c r="KV6922" s="72"/>
      <c r="KW6922" s="72"/>
      <c r="KX6922" s="16"/>
      <c r="KZ6922" s="16"/>
      <c r="LA6922" s="16"/>
      <c r="LB6922" s="74"/>
      <c r="LC6922" s="74"/>
    </row>
    <row r="6923" spans="8:315" x14ac:dyDescent="0.35">
      <c r="H6923" s="4"/>
      <c r="J6923" s="8"/>
      <c r="K6923" s="8"/>
      <c r="L6923" s="8"/>
      <c r="M6923" s="8"/>
      <c r="O6923" s="8"/>
      <c r="P6923" s="8"/>
      <c r="R6923" s="8"/>
      <c r="S6923" s="8"/>
      <c r="T6923" s="8"/>
      <c r="U6923" s="8"/>
      <c r="W6923" s="8">
        <f t="shared" si="4603"/>
        <v>277.3</v>
      </c>
      <c r="X6923">
        <v>23875200</v>
      </c>
      <c r="Y6923">
        <f t="shared" si="4604"/>
        <v>6632</v>
      </c>
      <c r="Z6923" s="8">
        <v>78.3</v>
      </c>
      <c r="AA6923" s="8">
        <v>14.2</v>
      </c>
      <c r="AB6923" s="8">
        <v>86.8</v>
      </c>
      <c r="AC6923" s="4"/>
      <c r="KL6923" s="84"/>
      <c r="KP6923" s="84"/>
      <c r="KS6923" s="74"/>
      <c r="KT6923" s="74"/>
      <c r="KU6923" s="16"/>
      <c r="KV6923" s="72"/>
      <c r="KW6923" s="72"/>
      <c r="KX6923" s="16"/>
      <c r="KZ6923" s="16"/>
      <c r="LA6923" s="16"/>
      <c r="LB6923" s="74"/>
      <c r="LC6923" s="74"/>
    </row>
    <row r="6924" spans="8:315" x14ac:dyDescent="0.35">
      <c r="H6924" s="4"/>
      <c r="J6924" s="8"/>
      <c r="K6924" s="8"/>
      <c r="L6924" s="8"/>
      <c r="M6924" s="8"/>
      <c r="O6924" s="8"/>
      <c r="P6924" s="8"/>
      <c r="R6924" s="8"/>
      <c r="S6924" s="8"/>
      <c r="T6924" s="8"/>
      <c r="U6924" s="8"/>
      <c r="W6924" s="8">
        <f t="shared" si="4603"/>
        <v>277.39999999999998</v>
      </c>
      <c r="X6924">
        <v>23878800</v>
      </c>
      <c r="Y6924">
        <f t="shared" si="4604"/>
        <v>6633</v>
      </c>
      <c r="Z6924" s="8">
        <v>150.30000000000001</v>
      </c>
      <c r="AA6924" s="8">
        <v>14.7</v>
      </c>
      <c r="AB6924" s="8">
        <v>82.2</v>
      </c>
      <c r="AC6924" s="4"/>
      <c r="KL6924" s="84"/>
      <c r="KP6924" s="84"/>
      <c r="KS6924" s="74"/>
      <c r="KT6924" s="74"/>
      <c r="KU6924" s="16"/>
      <c r="KV6924" s="72"/>
      <c r="KW6924" s="72"/>
      <c r="KX6924" s="16"/>
      <c r="KZ6924" s="16"/>
      <c r="LA6924" s="16"/>
      <c r="LB6924" s="74"/>
      <c r="LC6924" s="74"/>
    </row>
    <row r="6925" spans="8:315" x14ac:dyDescent="0.35">
      <c r="H6925" s="4"/>
      <c r="J6925" s="8"/>
      <c r="K6925" s="8"/>
      <c r="L6925" s="8"/>
      <c r="M6925" s="8"/>
      <c r="O6925" s="8"/>
      <c r="P6925" s="8"/>
      <c r="R6925" s="8"/>
      <c r="S6925" s="8"/>
      <c r="T6925" s="8"/>
      <c r="U6925" s="8"/>
      <c r="W6925" s="8">
        <f t="shared" si="4603"/>
        <v>277.39999999999998</v>
      </c>
      <c r="X6925">
        <v>23882400</v>
      </c>
      <c r="Y6925">
        <f t="shared" si="4604"/>
        <v>6634</v>
      </c>
      <c r="Z6925" s="8">
        <v>250</v>
      </c>
      <c r="AA6925" s="8">
        <v>15.4</v>
      </c>
      <c r="AB6925" s="8">
        <v>80.599999999999994</v>
      </c>
      <c r="AC6925" s="4"/>
      <c r="KL6925" s="84"/>
      <c r="KP6925" s="84"/>
      <c r="KS6925" s="74"/>
      <c r="KT6925" s="74"/>
      <c r="KU6925" s="16"/>
      <c r="KV6925" s="72"/>
      <c r="KW6925" s="72"/>
      <c r="KX6925" s="16"/>
      <c r="KZ6925" s="16"/>
      <c r="LA6925" s="16"/>
      <c r="LB6925" s="74"/>
      <c r="LC6925" s="74"/>
    </row>
    <row r="6926" spans="8:315" x14ac:dyDescent="0.35">
      <c r="H6926" s="4"/>
      <c r="J6926" s="8"/>
      <c r="K6926" s="8"/>
      <c r="L6926" s="8"/>
      <c r="M6926" s="8"/>
      <c r="O6926" s="8"/>
      <c r="P6926" s="8"/>
      <c r="R6926" s="8"/>
      <c r="S6926" s="8"/>
      <c r="T6926" s="8"/>
      <c r="U6926" s="8"/>
      <c r="W6926" s="8">
        <f t="shared" si="4603"/>
        <v>277.5</v>
      </c>
      <c r="X6926">
        <v>23886000</v>
      </c>
      <c r="Y6926">
        <f t="shared" si="4604"/>
        <v>6635</v>
      </c>
      <c r="Z6926" s="8">
        <v>283.89999999999998</v>
      </c>
      <c r="AA6926" s="8">
        <v>16.100000000000001</v>
      </c>
      <c r="AB6926" s="8">
        <v>75.3</v>
      </c>
      <c r="AC6926" s="4"/>
      <c r="KL6926" s="84"/>
      <c r="KP6926" s="84"/>
      <c r="KS6926" s="74"/>
      <c r="KT6926" s="74"/>
      <c r="KU6926" s="16"/>
      <c r="KV6926" s="72"/>
      <c r="KW6926" s="72"/>
      <c r="KX6926" s="16"/>
      <c r="KZ6926" s="16"/>
      <c r="LA6926" s="16"/>
      <c r="LB6926" s="74"/>
      <c r="LC6926" s="74"/>
    </row>
    <row r="6927" spans="8:315" x14ac:dyDescent="0.35">
      <c r="H6927" s="4"/>
      <c r="J6927" s="8"/>
      <c r="K6927" s="8"/>
      <c r="L6927" s="8"/>
      <c r="M6927" s="8"/>
      <c r="O6927" s="8"/>
      <c r="P6927" s="8"/>
      <c r="R6927" s="8"/>
      <c r="S6927" s="8"/>
      <c r="T6927" s="8"/>
      <c r="U6927" s="8"/>
      <c r="W6927" s="8">
        <f t="shared" si="4603"/>
        <v>277.5</v>
      </c>
      <c r="X6927">
        <v>23889600</v>
      </c>
      <c r="Y6927">
        <f t="shared" si="4604"/>
        <v>6636</v>
      </c>
      <c r="Z6927" s="8">
        <v>417.5</v>
      </c>
      <c r="AA6927" s="8">
        <v>17.100000000000001</v>
      </c>
      <c r="AB6927" s="8">
        <v>71.5</v>
      </c>
      <c r="AC6927" s="4"/>
      <c r="KL6927" s="84"/>
      <c r="KP6927" s="84"/>
      <c r="KS6927" s="74"/>
      <c r="KT6927" s="74"/>
      <c r="KU6927" s="16"/>
      <c r="KV6927" s="72"/>
      <c r="KW6927" s="72"/>
      <c r="KX6927" s="16"/>
      <c r="KZ6927" s="16"/>
      <c r="LA6927" s="16"/>
      <c r="LB6927" s="74"/>
      <c r="LC6927" s="74"/>
    </row>
    <row r="6928" spans="8:315" x14ac:dyDescent="0.35">
      <c r="H6928" s="4"/>
      <c r="J6928" s="8"/>
      <c r="K6928" s="8"/>
      <c r="L6928" s="8"/>
      <c r="M6928" s="8"/>
      <c r="O6928" s="8"/>
      <c r="P6928" s="8"/>
      <c r="R6928" s="8"/>
      <c r="S6928" s="8"/>
      <c r="T6928" s="8"/>
      <c r="U6928" s="8"/>
      <c r="W6928" s="8">
        <f t="shared" si="4603"/>
        <v>277.5</v>
      </c>
      <c r="X6928">
        <v>23893200</v>
      </c>
      <c r="Y6928">
        <f t="shared" si="4604"/>
        <v>6637</v>
      </c>
      <c r="Z6928" s="8">
        <v>418.1</v>
      </c>
      <c r="AA6928" s="8">
        <v>18.100000000000001</v>
      </c>
      <c r="AB6928" s="8">
        <v>67.900000000000006</v>
      </c>
      <c r="AC6928" s="4"/>
      <c r="KL6928" s="84"/>
      <c r="KP6928" s="84"/>
      <c r="KS6928" s="74"/>
      <c r="KT6928" s="74"/>
      <c r="KU6928" s="16"/>
      <c r="KV6928" s="72"/>
      <c r="KW6928" s="72"/>
      <c r="KX6928" s="16"/>
      <c r="KZ6928" s="16"/>
      <c r="LA6928" s="16"/>
      <c r="LB6928" s="74"/>
      <c r="LC6928" s="74"/>
    </row>
    <row r="6929" spans="8:315" x14ac:dyDescent="0.35">
      <c r="H6929" s="4"/>
      <c r="J6929" s="8"/>
      <c r="K6929" s="8"/>
      <c r="L6929" s="8"/>
      <c r="M6929" s="8"/>
      <c r="O6929" s="8"/>
      <c r="P6929" s="8"/>
      <c r="R6929" s="8"/>
      <c r="S6929" s="8"/>
      <c r="T6929" s="8"/>
      <c r="U6929" s="8"/>
      <c r="W6929" s="8">
        <f t="shared" si="4603"/>
        <v>277.60000000000002</v>
      </c>
      <c r="X6929">
        <v>23896800</v>
      </c>
      <c r="Y6929">
        <f t="shared" si="4604"/>
        <v>6638</v>
      </c>
      <c r="Z6929" s="8">
        <v>545</v>
      </c>
      <c r="AA6929" s="8">
        <v>18.8</v>
      </c>
      <c r="AB6929" s="8">
        <v>59.4</v>
      </c>
      <c r="AC6929" s="4"/>
      <c r="KL6929" s="84"/>
      <c r="KP6929" s="84"/>
      <c r="KS6929" s="74"/>
      <c r="KT6929" s="74"/>
      <c r="KU6929" s="16"/>
      <c r="KV6929" s="72"/>
      <c r="KW6929" s="72"/>
      <c r="KX6929" s="16"/>
      <c r="KZ6929" s="16"/>
      <c r="LA6929" s="16"/>
      <c r="LB6929" s="74"/>
      <c r="LC6929" s="74"/>
    </row>
    <row r="6930" spans="8:315" x14ac:dyDescent="0.35">
      <c r="H6930" s="4"/>
      <c r="J6930" s="8"/>
      <c r="K6930" s="8"/>
      <c r="L6930" s="8"/>
      <c r="M6930" s="8"/>
      <c r="O6930" s="8"/>
      <c r="P6930" s="8"/>
      <c r="R6930" s="8"/>
      <c r="S6930" s="8"/>
      <c r="T6930" s="8"/>
      <c r="U6930" s="8"/>
      <c r="W6930" s="8">
        <f t="shared" si="4603"/>
        <v>277.60000000000002</v>
      </c>
      <c r="X6930">
        <v>23900400</v>
      </c>
      <c r="Y6930">
        <f t="shared" si="4604"/>
        <v>6639</v>
      </c>
      <c r="Z6930" s="8">
        <v>440.3</v>
      </c>
      <c r="AA6930" s="8">
        <v>19.600000000000001</v>
      </c>
      <c r="AB6930" s="8">
        <v>56</v>
      </c>
      <c r="AC6930" s="4"/>
      <c r="KL6930" s="84"/>
      <c r="KP6930" s="84"/>
      <c r="KS6930" s="74"/>
      <c r="KT6930" s="74"/>
      <c r="KU6930" s="16"/>
      <c r="KV6930" s="72"/>
      <c r="KW6930" s="72"/>
      <c r="KX6930" s="16"/>
      <c r="KZ6930" s="16"/>
      <c r="LA6930" s="16"/>
      <c r="LB6930" s="74"/>
      <c r="LC6930" s="74"/>
    </row>
    <row r="6931" spans="8:315" x14ac:dyDescent="0.35">
      <c r="H6931" s="4"/>
      <c r="J6931" s="8"/>
      <c r="K6931" s="8"/>
      <c r="L6931" s="8"/>
      <c r="M6931" s="8"/>
      <c r="O6931" s="8"/>
      <c r="P6931" s="8"/>
      <c r="R6931" s="8"/>
      <c r="S6931" s="8"/>
      <c r="T6931" s="8"/>
      <c r="U6931" s="8"/>
      <c r="W6931" s="8">
        <f t="shared" si="4603"/>
        <v>277.7</v>
      </c>
      <c r="X6931">
        <v>23904000</v>
      </c>
      <c r="Y6931">
        <f t="shared" si="4604"/>
        <v>6640</v>
      </c>
      <c r="Z6931" s="8">
        <v>227.8</v>
      </c>
      <c r="AA6931" s="8">
        <v>19.600000000000001</v>
      </c>
      <c r="AB6931" s="8">
        <v>49.7</v>
      </c>
      <c r="AC6931" s="4"/>
      <c r="KL6931" s="84"/>
      <c r="KP6931" s="84"/>
      <c r="KS6931" s="74"/>
      <c r="KT6931" s="74"/>
      <c r="KU6931" s="16"/>
      <c r="KV6931" s="72"/>
      <c r="KW6931" s="72"/>
      <c r="KX6931" s="16"/>
      <c r="KZ6931" s="16"/>
      <c r="LA6931" s="16"/>
      <c r="LB6931" s="74"/>
      <c r="LC6931" s="74"/>
    </row>
    <row r="6932" spans="8:315" x14ac:dyDescent="0.35">
      <c r="H6932" s="4"/>
      <c r="J6932" s="8"/>
      <c r="K6932" s="8"/>
      <c r="L6932" s="8"/>
      <c r="M6932" s="8"/>
      <c r="O6932" s="8"/>
      <c r="P6932" s="8"/>
      <c r="R6932" s="8"/>
      <c r="S6932" s="8"/>
      <c r="T6932" s="8"/>
      <c r="U6932" s="8"/>
      <c r="W6932" s="8">
        <f t="shared" si="4603"/>
        <v>277.7</v>
      </c>
      <c r="X6932">
        <v>23907600</v>
      </c>
      <c r="Y6932">
        <f t="shared" si="4604"/>
        <v>6641</v>
      </c>
      <c r="Z6932" s="8">
        <v>146.9</v>
      </c>
      <c r="AA6932" s="8">
        <v>19.5</v>
      </c>
      <c r="AB6932" s="8">
        <v>55.3</v>
      </c>
      <c r="AC6932" s="4"/>
      <c r="KL6932" s="84"/>
      <c r="KP6932" s="84"/>
      <c r="KS6932" s="74"/>
      <c r="KT6932" s="74"/>
      <c r="KU6932" s="16"/>
      <c r="KV6932" s="72"/>
      <c r="KW6932" s="72"/>
      <c r="KX6932" s="16"/>
      <c r="KZ6932" s="16"/>
      <c r="LA6932" s="16"/>
      <c r="LB6932" s="74"/>
      <c r="LC6932" s="74"/>
    </row>
    <row r="6933" spans="8:315" x14ac:dyDescent="0.35">
      <c r="H6933" s="4"/>
      <c r="J6933" s="8"/>
      <c r="K6933" s="8"/>
      <c r="L6933" s="8"/>
      <c r="M6933" s="8"/>
      <c r="O6933" s="8"/>
      <c r="P6933" s="8"/>
      <c r="R6933" s="8"/>
      <c r="S6933" s="8"/>
      <c r="T6933" s="8"/>
      <c r="U6933" s="8"/>
      <c r="W6933" s="8">
        <f t="shared" si="4603"/>
        <v>277.8</v>
      </c>
      <c r="X6933">
        <v>23911200</v>
      </c>
      <c r="Y6933">
        <f t="shared" si="4604"/>
        <v>6642</v>
      </c>
      <c r="Z6933" s="8">
        <v>11.4</v>
      </c>
      <c r="AA6933" s="8">
        <v>17.3</v>
      </c>
      <c r="AB6933" s="8">
        <v>72.3</v>
      </c>
      <c r="AC6933" s="4"/>
      <c r="KL6933" s="84"/>
      <c r="KP6933" s="84"/>
      <c r="KS6933" s="74"/>
      <c r="KT6933" s="74"/>
      <c r="KU6933" s="16"/>
      <c r="KV6933" s="72"/>
      <c r="KW6933" s="72"/>
      <c r="KX6933" s="16"/>
      <c r="KZ6933" s="16"/>
      <c r="LA6933" s="16"/>
      <c r="LB6933" s="74"/>
      <c r="LC6933" s="74"/>
    </row>
    <row r="6934" spans="8:315" x14ac:dyDescent="0.35">
      <c r="H6934" s="4"/>
      <c r="J6934" s="8"/>
      <c r="K6934" s="8"/>
      <c r="L6934" s="8"/>
      <c r="M6934" s="8"/>
      <c r="O6934" s="8"/>
      <c r="P6934" s="8"/>
      <c r="R6934" s="8"/>
      <c r="S6934" s="8"/>
      <c r="T6934" s="8"/>
      <c r="U6934" s="8"/>
      <c r="W6934" s="8">
        <f t="shared" si="4603"/>
        <v>277.8</v>
      </c>
      <c r="X6934">
        <v>23914800</v>
      </c>
      <c r="Y6934">
        <f t="shared" si="4604"/>
        <v>6643</v>
      </c>
      <c r="Z6934" s="8">
        <v>0</v>
      </c>
      <c r="AA6934" s="8">
        <v>14.7</v>
      </c>
      <c r="AB6934" s="8">
        <v>69.599999999999994</v>
      </c>
      <c r="AC6934" s="4"/>
      <c r="KL6934" s="84"/>
      <c r="KP6934" s="84"/>
      <c r="KS6934" s="74"/>
      <c r="KT6934" s="74"/>
      <c r="KU6934" s="16"/>
      <c r="KV6934" s="72"/>
      <c r="KW6934" s="72"/>
      <c r="KX6934" s="16"/>
      <c r="KZ6934" s="16"/>
      <c r="LA6934" s="16"/>
      <c r="LB6934" s="74"/>
      <c r="LC6934" s="74"/>
    </row>
    <row r="6935" spans="8:315" x14ac:dyDescent="0.35">
      <c r="H6935" s="4"/>
      <c r="J6935" s="8"/>
      <c r="K6935" s="8"/>
      <c r="L6935" s="8"/>
      <c r="M6935" s="8"/>
      <c r="O6935" s="8"/>
      <c r="P6935" s="8"/>
      <c r="R6935" s="8"/>
      <c r="S6935" s="8"/>
      <c r="T6935" s="8"/>
      <c r="U6935" s="8"/>
      <c r="W6935" s="8">
        <f t="shared" si="4603"/>
        <v>277.8</v>
      </c>
      <c r="X6935">
        <v>23918400</v>
      </c>
      <c r="Y6935">
        <f t="shared" si="4604"/>
        <v>6644</v>
      </c>
      <c r="Z6935" s="8">
        <v>0</v>
      </c>
      <c r="AA6935" s="8">
        <v>16</v>
      </c>
      <c r="AB6935" s="8">
        <v>72.7</v>
      </c>
      <c r="AC6935" s="4"/>
      <c r="KL6935" s="84"/>
      <c r="KP6935" s="84"/>
      <c r="KS6935" s="74"/>
      <c r="KT6935" s="74"/>
      <c r="KU6935" s="16"/>
      <c r="KV6935" s="72"/>
      <c r="KW6935" s="72"/>
      <c r="KX6935" s="16"/>
      <c r="KZ6935" s="16"/>
      <c r="LA6935" s="16"/>
      <c r="LB6935" s="74"/>
      <c r="LC6935" s="74"/>
    </row>
    <row r="6936" spans="8:315" x14ac:dyDescent="0.35">
      <c r="H6936" s="4"/>
      <c r="J6936" s="8"/>
      <c r="K6936" s="8"/>
      <c r="L6936" s="8"/>
      <c r="M6936" s="8"/>
      <c r="O6936" s="8"/>
      <c r="P6936" s="8"/>
      <c r="R6936" s="8"/>
      <c r="S6936" s="8"/>
      <c r="T6936" s="8"/>
      <c r="U6936" s="8"/>
      <c r="W6936" s="8">
        <f t="shared" si="4603"/>
        <v>277.89999999999998</v>
      </c>
      <c r="X6936">
        <v>23922000</v>
      </c>
      <c r="Y6936">
        <f t="shared" si="4604"/>
        <v>6645</v>
      </c>
      <c r="Z6936" s="8">
        <v>0</v>
      </c>
      <c r="AA6936" s="8">
        <v>14.1</v>
      </c>
      <c r="AB6936" s="8">
        <v>79.7</v>
      </c>
      <c r="AC6936" s="4"/>
      <c r="KL6936" s="84"/>
      <c r="KP6936" s="84"/>
      <c r="KS6936" s="74"/>
      <c r="KT6936" s="74"/>
      <c r="KU6936" s="16"/>
      <c r="KV6936" s="72"/>
      <c r="KW6936" s="72"/>
      <c r="KX6936" s="16"/>
      <c r="KZ6936" s="16"/>
      <c r="LA6936" s="16"/>
      <c r="LB6936" s="74"/>
      <c r="LC6936" s="74"/>
    </row>
    <row r="6937" spans="8:315" x14ac:dyDescent="0.35">
      <c r="H6937" s="4"/>
      <c r="J6937" s="8"/>
      <c r="K6937" s="8"/>
      <c r="L6937" s="8"/>
      <c r="M6937" s="8"/>
      <c r="O6937" s="8"/>
      <c r="P6937" s="8"/>
      <c r="R6937" s="8"/>
      <c r="S6937" s="8"/>
      <c r="T6937" s="8"/>
      <c r="U6937" s="8"/>
      <c r="W6937" s="8">
        <f t="shared" si="4603"/>
        <v>277.89999999999998</v>
      </c>
      <c r="X6937">
        <v>23925600</v>
      </c>
      <c r="Y6937">
        <f t="shared" si="4604"/>
        <v>6646</v>
      </c>
      <c r="Z6937" s="8">
        <v>0</v>
      </c>
      <c r="AA6937" s="8">
        <v>12.6</v>
      </c>
      <c r="AB6937" s="8">
        <v>82.2</v>
      </c>
      <c r="AC6937" s="4"/>
      <c r="KL6937" s="84"/>
      <c r="KP6937" s="84"/>
      <c r="KS6937" s="74"/>
      <c r="KT6937" s="74"/>
      <c r="KU6937" s="16"/>
      <c r="KV6937" s="72"/>
      <c r="KW6937" s="72"/>
      <c r="KX6937" s="16"/>
      <c r="KZ6937" s="16"/>
      <c r="LA6937" s="16"/>
      <c r="LB6937" s="74"/>
      <c r="LC6937" s="74"/>
    </row>
    <row r="6938" spans="8:315" x14ac:dyDescent="0.35">
      <c r="H6938" s="4"/>
      <c r="J6938" s="8"/>
      <c r="K6938" s="8"/>
      <c r="L6938" s="8"/>
      <c r="M6938" s="8"/>
      <c r="O6938" s="8"/>
      <c r="P6938" s="8"/>
      <c r="R6938" s="8"/>
      <c r="S6938" s="8"/>
      <c r="T6938" s="8"/>
      <c r="U6938" s="8"/>
      <c r="W6938" s="8">
        <f t="shared" si="4603"/>
        <v>278</v>
      </c>
      <c r="X6938">
        <v>23929200</v>
      </c>
      <c r="Y6938">
        <f t="shared" si="4604"/>
        <v>6647</v>
      </c>
      <c r="Z6938" s="8">
        <v>0</v>
      </c>
      <c r="AA6938" s="8">
        <v>12.7</v>
      </c>
      <c r="AB6938" s="8">
        <v>82.1</v>
      </c>
      <c r="AC6938" s="4"/>
      <c r="KL6938" s="84"/>
      <c r="KP6938" s="84"/>
      <c r="KS6938" s="74"/>
      <c r="KT6938" s="74"/>
      <c r="KU6938" s="16"/>
      <c r="KV6938" s="72"/>
      <c r="KW6938" s="72"/>
      <c r="KX6938" s="16"/>
      <c r="KZ6938" s="16"/>
      <c r="LA6938" s="16"/>
      <c r="LB6938" s="74"/>
      <c r="LC6938" s="74"/>
    </row>
    <row r="6939" spans="8:315" x14ac:dyDescent="0.35">
      <c r="H6939" s="4"/>
      <c r="J6939" s="8"/>
      <c r="K6939" s="8"/>
      <c r="L6939" s="8"/>
      <c r="M6939" s="8"/>
      <c r="O6939" s="8"/>
      <c r="P6939" s="8"/>
      <c r="R6939" s="8"/>
      <c r="S6939" s="8"/>
      <c r="T6939" s="8"/>
      <c r="U6939" s="8"/>
      <c r="W6939" s="8">
        <f t="shared" si="4603"/>
        <v>278</v>
      </c>
      <c r="X6939">
        <v>23932800</v>
      </c>
      <c r="Y6939">
        <f t="shared" si="4604"/>
        <v>6648</v>
      </c>
      <c r="Z6939" s="8">
        <v>0</v>
      </c>
      <c r="AA6939" s="8">
        <v>12.1</v>
      </c>
      <c r="AB6939" s="8">
        <v>83.6</v>
      </c>
      <c r="AC6939" s="4"/>
      <c r="KL6939" s="84"/>
      <c r="KP6939" s="84"/>
      <c r="KS6939" s="74"/>
      <c r="KT6939" s="74"/>
      <c r="KU6939" s="16"/>
      <c r="KV6939" s="72"/>
      <c r="KW6939" s="72"/>
      <c r="KX6939" s="16"/>
      <c r="KZ6939" s="16"/>
      <c r="LA6939" s="16"/>
      <c r="LB6939" s="74"/>
      <c r="LC6939" s="74"/>
    </row>
    <row r="6940" spans="8:315" x14ac:dyDescent="0.35">
      <c r="H6940" s="4"/>
      <c r="J6940" s="8"/>
      <c r="K6940" s="8"/>
      <c r="L6940" s="8"/>
      <c r="M6940" s="8"/>
      <c r="O6940" s="8"/>
      <c r="P6940" s="8"/>
      <c r="R6940" s="8"/>
      <c r="S6940" s="8"/>
      <c r="T6940" s="8"/>
      <c r="U6940" s="8"/>
      <c r="W6940" s="8">
        <f t="shared" si="4603"/>
        <v>278</v>
      </c>
      <c r="X6940">
        <v>23936400</v>
      </c>
      <c r="Y6940">
        <f t="shared" si="4604"/>
        <v>6649</v>
      </c>
      <c r="Z6940" s="8">
        <v>0</v>
      </c>
      <c r="AA6940" s="8">
        <v>11.4</v>
      </c>
      <c r="AB6940" s="8">
        <v>86.7</v>
      </c>
      <c r="AC6940" s="4"/>
      <c r="KL6940" s="84"/>
      <c r="KP6940" s="84"/>
      <c r="KS6940" s="74"/>
      <c r="KT6940" s="74"/>
      <c r="KU6940" s="16"/>
      <c r="KV6940" s="72"/>
      <c r="KW6940" s="72"/>
      <c r="KX6940" s="16"/>
      <c r="KZ6940" s="16"/>
      <c r="LA6940" s="16"/>
      <c r="LB6940" s="74"/>
      <c r="LC6940" s="74"/>
    </row>
    <row r="6941" spans="8:315" x14ac:dyDescent="0.35">
      <c r="H6941" s="4"/>
      <c r="J6941" s="8"/>
      <c r="K6941" s="8"/>
      <c r="L6941" s="8"/>
      <c r="M6941" s="8"/>
      <c r="O6941" s="8"/>
      <c r="P6941" s="8"/>
      <c r="R6941" s="8"/>
      <c r="S6941" s="8"/>
      <c r="T6941" s="8"/>
      <c r="U6941" s="8"/>
      <c r="W6941" s="8">
        <f t="shared" si="4603"/>
        <v>278.10000000000002</v>
      </c>
      <c r="X6941">
        <v>23940000</v>
      </c>
      <c r="Y6941">
        <f t="shared" si="4604"/>
        <v>6650</v>
      </c>
      <c r="Z6941" s="8">
        <v>0</v>
      </c>
      <c r="AA6941" s="8">
        <v>10.7</v>
      </c>
      <c r="AB6941" s="8">
        <v>88.9</v>
      </c>
      <c r="AC6941" s="4"/>
      <c r="KL6941" s="84"/>
      <c r="KP6941" s="84"/>
      <c r="KS6941" s="74"/>
      <c r="KT6941" s="74"/>
      <c r="KU6941" s="16"/>
      <c r="KV6941" s="72"/>
      <c r="KW6941" s="72"/>
      <c r="KX6941" s="16"/>
      <c r="KZ6941" s="16"/>
      <c r="LA6941" s="16"/>
      <c r="LB6941" s="74"/>
      <c r="LC6941" s="74"/>
    </row>
    <row r="6942" spans="8:315" x14ac:dyDescent="0.35">
      <c r="H6942" s="4"/>
      <c r="J6942" s="8"/>
      <c r="K6942" s="8"/>
      <c r="L6942" s="8"/>
      <c r="M6942" s="8"/>
      <c r="O6942" s="8"/>
      <c r="P6942" s="8"/>
      <c r="R6942" s="8"/>
      <c r="S6942" s="8"/>
      <c r="T6942" s="8"/>
      <c r="U6942" s="8"/>
      <c r="W6942" s="8">
        <f t="shared" si="4603"/>
        <v>278.10000000000002</v>
      </c>
      <c r="X6942">
        <v>23943600</v>
      </c>
      <c r="Y6942">
        <f t="shared" si="4604"/>
        <v>6651</v>
      </c>
      <c r="Z6942" s="8">
        <v>0</v>
      </c>
      <c r="AA6942" s="8">
        <v>10.1</v>
      </c>
      <c r="AB6942" s="8">
        <v>89</v>
      </c>
      <c r="AC6942" s="4"/>
      <c r="KL6942" s="84"/>
      <c r="KP6942" s="84"/>
      <c r="KS6942" s="74"/>
      <c r="KT6942" s="74"/>
      <c r="KU6942" s="16"/>
      <c r="KV6942" s="72"/>
      <c r="KW6942" s="72"/>
      <c r="KX6942" s="16"/>
      <c r="KZ6942" s="16"/>
      <c r="LA6942" s="16"/>
      <c r="LB6942" s="74"/>
      <c r="LC6942" s="74"/>
    </row>
    <row r="6943" spans="8:315" x14ac:dyDescent="0.35">
      <c r="H6943" s="4"/>
      <c r="J6943" s="8"/>
      <c r="K6943" s="8"/>
      <c r="L6943" s="8"/>
      <c r="M6943" s="8"/>
      <c r="O6943" s="8"/>
      <c r="P6943" s="8"/>
      <c r="R6943" s="8"/>
      <c r="S6943" s="8"/>
      <c r="T6943" s="8"/>
      <c r="U6943" s="8"/>
      <c r="W6943" s="8">
        <f t="shared" si="4603"/>
        <v>278.2</v>
      </c>
      <c r="X6943">
        <v>23947200</v>
      </c>
      <c r="Y6943">
        <f t="shared" si="4604"/>
        <v>6652</v>
      </c>
      <c r="Z6943" s="8">
        <v>0</v>
      </c>
      <c r="AA6943" s="8">
        <v>9.6</v>
      </c>
      <c r="AB6943" s="8">
        <v>81</v>
      </c>
      <c r="AC6943" s="4"/>
      <c r="KL6943" s="84"/>
      <c r="KP6943" s="84"/>
      <c r="KS6943" s="74"/>
      <c r="KT6943" s="74"/>
      <c r="KU6943" s="16"/>
      <c r="KV6943" s="72"/>
      <c r="KW6943" s="72"/>
      <c r="KX6943" s="16"/>
      <c r="KZ6943" s="16"/>
      <c r="LA6943" s="16"/>
      <c r="LB6943" s="74"/>
      <c r="LC6943" s="74"/>
    </row>
    <row r="6944" spans="8:315" x14ac:dyDescent="0.35">
      <c r="H6944" s="4"/>
      <c r="J6944" s="8"/>
      <c r="K6944" s="8"/>
      <c r="L6944" s="8"/>
      <c r="M6944" s="8"/>
      <c r="O6944" s="8"/>
      <c r="P6944" s="8"/>
      <c r="R6944" s="8"/>
      <c r="S6944" s="8"/>
      <c r="T6944" s="8"/>
      <c r="U6944" s="8"/>
      <c r="W6944" s="8">
        <f t="shared" si="4603"/>
        <v>278.2</v>
      </c>
      <c r="X6944">
        <v>23950800</v>
      </c>
      <c r="Y6944">
        <f t="shared" si="4604"/>
        <v>6653</v>
      </c>
      <c r="Z6944" s="8">
        <v>0</v>
      </c>
      <c r="AA6944" s="8">
        <v>9.1</v>
      </c>
      <c r="AB6944" s="8">
        <v>81.5</v>
      </c>
      <c r="AC6944" s="4"/>
      <c r="KL6944" s="84"/>
      <c r="KP6944" s="84"/>
      <c r="KS6944" s="74"/>
      <c r="KT6944" s="74"/>
      <c r="KU6944" s="16"/>
      <c r="KV6944" s="72"/>
      <c r="KW6944" s="72"/>
      <c r="KX6944" s="16"/>
      <c r="KZ6944" s="16"/>
      <c r="LA6944" s="16"/>
      <c r="LB6944" s="74"/>
      <c r="LC6944" s="74"/>
    </row>
    <row r="6945" spans="8:315" x14ac:dyDescent="0.35">
      <c r="H6945" s="4"/>
      <c r="J6945" s="8"/>
      <c r="K6945" s="8"/>
      <c r="L6945" s="8"/>
      <c r="M6945" s="8"/>
      <c r="O6945" s="8"/>
      <c r="P6945" s="8"/>
      <c r="R6945" s="8"/>
      <c r="S6945" s="8"/>
      <c r="T6945" s="8"/>
      <c r="U6945" s="8"/>
      <c r="W6945" s="8">
        <f t="shared" si="4603"/>
        <v>278.3</v>
      </c>
      <c r="X6945">
        <v>23954400</v>
      </c>
      <c r="Y6945">
        <f t="shared" si="4604"/>
        <v>6654</v>
      </c>
      <c r="Z6945" s="8">
        <v>0</v>
      </c>
      <c r="AA6945" s="8">
        <v>8.5</v>
      </c>
      <c r="AB6945" s="8">
        <v>82.4</v>
      </c>
      <c r="AC6945" s="4"/>
      <c r="KL6945" s="84"/>
      <c r="KP6945" s="84"/>
      <c r="KS6945" s="74"/>
      <c r="KT6945" s="74"/>
      <c r="KU6945" s="16"/>
      <c r="KV6945" s="72"/>
      <c r="KW6945" s="72"/>
      <c r="KX6945" s="16"/>
      <c r="KZ6945" s="16"/>
      <c r="LA6945" s="16"/>
      <c r="LB6945" s="74"/>
      <c r="LC6945" s="74"/>
    </row>
    <row r="6946" spans="8:315" x14ac:dyDescent="0.35">
      <c r="H6946" s="4"/>
      <c r="J6946" s="8"/>
      <c r="K6946" s="8"/>
      <c r="L6946" s="8"/>
      <c r="M6946" s="8"/>
      <c r="O6946" s="8"/>
      <c r="P6946" s="8"/>
      <c r="R6946" s="8"/>
      <c r="S6946" s="8"/>
      <c r="T6946" s="8"/>
      <c r="U6946" s="8"/>
      <c r="W6946" s="8">
        <f t="shared" si="4603"/>
        <v>278.3</v>
      </c>
      <c r="X6946">
        <v>23958000</v>
      </c>
      <c r="Y6946">
        <f t="shared" si="4604"/>
        <v>6655</v>
      </c>
      <c r="Z6946" s="8">
        <v>40.299999999999997</v>
      </c>
      <c r="AA6946" s="8">
        <v>8.6999999999999993</v>
      </c>
      <c r="AB6946" s="8">
        <v>75.2</v>
      </c>
      <c r="AC6946" s="4"/>
      <c r="KL6946" s="84"/>
      <c r="KP6946" s="84"/>
      <c r="KS6946" s="74"/>
      <c r="KT6946" s="74"/>
      <c r="KU6946" s="16"/>
      <c r="KV6946" s="72"/>
      <c r="KW6946" s="72"/>
      <c r="KX6946" s="16"/>
      <c r="KZ6946" s="16"/>
      <c r="LA6946" s="16"/>
      <c r="LB6946" s="74"/>
      <c r="LC6946" s="74"/>
    </row>
    <row r="6947" spans="8:315" x14ac:dyDescent="0.35">
      <c r="H6947" s="4"/>
      <c r="J6947" s="8"/>
      <c r="K6947" s="8"/>
      <c r="L6947" s="8"/>
      <c r="M6947" s="8"/>
      <c r="O6947" s="8"/>
      <c r="P6947" s="8"/>
      <c r="R6947" s="8"/>
      <c r="S6947" s="8"/>
      <c r="T6947" s="8"/>
      <c r="U6947" s="8"/>
      <c r="W6947" s="8">
        <f t="shared" si="4603"/>
        <v>278.3</v>
      </c>
      <c r="X6947">
        <v>23961600</v>
      </c>
      <c r="Y6947">
        <f t="shared" si="4604"/>
        <v>6656</v>
      </c>
      <c r="Z6947" s="8">
        <v>197.8</v>
      </c>
      <c r="AA6947" s="8">
        <v>10</v>
      </c>
      <c r="AB6947" s="8">
        <v>65.5</v>
      </c>
      <c r="AC6947" s="4"/>
      <c r="KL6947" s="84"/>
      <c r="KP6947" s="84"/>
      <c r="KS6947" s="74"/>
      <c r="KT6947" s="74"/>
      <c r="KU6947" s="16"/>
      <c r="KV6947" s="72"/>
      <c r="KW6947" s="72"/>
      <c r="KX6947" s="16"/>
      <c r="KZ6947" s="16"/>
      <c r="LA6947" s="16"/>
      <c r="LB6947" s="74"/>
      <c r="LC6947" s="74"/>
    </row>
    <row r="6948" spans="8:315" x14ac:dyDescent="0.35">
      <c r="H6948" s="4"/>
      <c r="J6948" s="8"/>
      <c r="K6948" s="8"/>
      <c r="L6948" s="8"/>
      <c r="M6948" s="8"/>
      <c r="O6948" s="8"/>
      <c r="P6948" s="8"/>
      <c r="R6948" s="8"/>
      <c r="S6948" s="8"/>
      <c r="T6948" s="8"/>
      <c r="U6948" s="8"/>
      <c r="W6948" s="8">
        <f t="shared" ref="W6948:W7011" si="4605">X6948/24/3600+1</f>
        <v>278.39999999999998</v>
      </c>
      <c r="X6948">
        <v>23965200</v>
      </c>
      <c r="Y6948">
        <f t="shared" ref="Y6948:Y7011" si="4606">X6948/3600</f>
        <v>6657</v>
      </c>
      <c r="Z6948" s="8">
        <v>365.6</v>
      </c>
      <c r="AA6948" s="8">
        <v>11.2</v>
      </c>
      <c r="AB6948" s="8">
        <v>61.9</v>
      </c>
      <c r="AC6948" s="4"/>
      <c r="KL6948" s="84"/>
      <c r="KP6948" s="84"/>
      <c r="KS6948" s="74"/>
      <c r="KT6948" s="74"/>
      <c r="KU6948" s="16"/>
      <c r="KV6948" s="72"/>
      <c r="KW6948" s="72"/>
      <c r="KX6948" s="16"/>
      <c r="KZ6948" s="16"/>
      <c r="LA6948" s="16"/>
      <c r="LB6948" s="74"/>
      <c r="LC6948" s="74"/>
    </row>
    <row r="6949" spans="8:315" x14ac:dyDescent="0.35">
      <c r="H6949" s="4"/>
      <c r="J6949" s="8"/>
      <c r="K6949" s="8"/>
      <c r="L6949" s="8"/>
      <c r="M6949" s="8"/>
      <c r="O6949" s="8"/>
      <c r="P6949" s="8"/>
      <c r="R6949" s="8"/>
      <c r="S6949" s="8"/>
      <c r="T6949" s="8"/>
      <c r="U6949" s="8"/>
      <c r="W6949" s="8">
        <f t="shared" si="4605"/>
        <v>278.39999999999998</v>
      </c>
      <c r="X6949">
        <v>23968800</v>
      </c>
      <c r="Y6949">
        <f t="shared" si="4606"/>
        <v>6658</v>
      </c>
      <c r="Z6949" s="8">
        <v>512.5</v>
      </c>
      <c r="AA6949" s="8">
        <v>12.7</v>
      </c>
      <c r="AB6949" s="8">
        <v>58</v>
      </c>
      <c r="AC6949" s="4"/>
      <c r="KL6949" s="84"/>
      <c r="KP6949" s="84"/>
      <c r="KS6949" s="74"/>
      <c r="KT6949" s="74"/>
      <c r="KU6949" s="16"/>
      <c r="KV6949" s="72"/>
      <c r="KW6949" s="72"/>
      <c r="KX6949" s="16"/>
      <c r="KZ6949" s="16"/>
      <c r="LA6949" s="16"/>
      <c r="LB6949" s="74"/>
      <c r="LC6949" s="74"/>
    </row>
    <row r="6950" spans="8:315" x14ac:dyDescent="0.35">
      <c r="H6950" s="4"/>
      <c r="J6950" s="8"/>
      <c r="K6950" s="8"/>
      <c r="L6950" s="8"/>
      <c r="M6950" s="8"/>
      <c r="O6950" s="8"/>
      <c r="P6950" s="8"/>
      <c r="R6950" s="8"/>
      <c r="S6950" s="8"/>
      <c r="T6950" s="8"/>
      <c r="U6950" s="8"/>
      <c r="W6950" s="8">
        <f t="shared" si="4605"/>
        <v>278.5</v>
      </c>
      <c r="X6950">
        <v>23972400</v>
      </c>
      <c r="Y6950">
        <f t="shared" si="4606"/>
        <v>6659</v>
      </c>
      <c r="Z6950" s="8">
        <v>615.29999999999995</v>
      </c>
      <c r="AA6950" s="8">
        <v>14.6</v>
      </c>
      <c r="AB6950" s="8">
        <v>56.2</v>
      </c>
      <c r="AC6950" s="4"/>
      <c r="KL6950" s="84"/>
      <c r="KP6950" s="84"/>
      <c r="KS6950" s="74"/>
      <c r="KT6950" s="74"/>
      <c r="KU6950" s="16"/>
      <c r="KV6950" s="72"/>
      <c r="KW6950" s="72"/>
      <c r="KX6950" s="16"/>
      <c r="KZ6950" s="16"/>
      <c r="LA6950" s="16"/>
      <c r="LB6950" s="74"/>
      <c r="LC6950" s="74"/>
    </row>
    <row r="6951" spans="8:315" x14ac:dyDescent="0.35">
      <c r="H6951" s="4"/>
      <c r="J6951" s="8"/>
      <c r="K6951" s="8"/>
      <c r="L6951" s="8"/>
      <c r="M6951" s="8"/>
      <c r="O6951" s="8"/>
      <c r="P6951" s="8"/>
      <c r="R6951" s="8"/>
      <c r="S6951" s="8"/>
      <c r="T6951" s="8"/>
      <c r="U6951" s="8"/>
      <c r="W6951" s="8">
        <f t="shared" si="4605"/>
        <v>278.5</v>
      </c>
      <c r="X6951">
        <v>23976000</v>
      </c>
      <c r="Y6951">
        <f t="shared" si="4606"/>
        <v>6660</v>
      </c>
      <c r="Z6951" s="8">
        <v>662.2</v>
      </c>
      <c r="AA6951" s="8">
        <v>16.5</v>
      </c>
      <c r="AB6951" s="8">
        <v>56.9</v>
      </c>
      <c r="AC6951" s="4"/>
      <c r="KL6951" s="84"/>
      <c r="KP6951" s="84"/>
      <c r="KS6951" s="74"/>
      <c r="KT6951" s="74"/>
      <c r="KU6951" s="16"/>
      <c r="KV6951" s="72"/>
      <c r="KW6951" s="72"/>
      <c r="KX6951" s="16"/>
      <c r="KZ6951" s="16"/>
      <c r="LA6951" s="16"/>
      <c r="LB6951" s="74"/>
      <c r="LC6951" s="74"/>
    </row>
    <row r="6952" spans="8:315" x14ac:dyDescent="0.35">
      <c r="H6952" s="4"/>
      <c r="J6952" s="8"/>
      <c r="K6952" s="8"/>
      <c r="L6952" s="8"/>
      <c r="M6952" s="8"/>
      <c r="O6952" s="8"/>
      <c r="P6952" s="8"/>
      <c r="R6952" s="8"/>
      <c r="S6952" s="8"/>
      <c r="T6952" s="8"/>
      <c r="U6952" s="8"/>
      <c r="W6952" s="8">
        <f t="shared" si="4605"/>
        <v>278.5</v>
      </c>
      <c r="X6952">
        <v>23979600</v>
      </c>
      <c r="Y6952">
        <f t="shared" si="4606"/>
        <v>6661</v>
      </c>
      <c r="Z6952" s="8">
        <v>651.1</v>
      </c>
      <c r="AA6952" s="8">
        <v>18</v>
      </c>
      <c r="AB6952" s="8">
        <v>51.8</v>
      </c>
      <c r="AC6952" s="4"/>
      <c r="KL6952" s="84"/>
      <c r="KP6952" s="84"/>
      <c r="KS6952" s="74"/>
      <c r="KT6952" s="74"/>
      <c r="KU6952" s="16"/>
      <c r="KV6952" s="72"/>
      <c r="KW6952" s="72"/>
      <c r="KX6952" s="16"/>
      <c r="KZ6952" s="16"/>
      <c r="LA6952" s="16"/>
      <c r="LB6952" s="74"/>
      <c r="LC6952" s="74"/>
    </row>
    <row r="6953" spans="8:315" x14ac:dyDescent="0.35">
      <c r="H6953" s="4"/>
      <c r="J6953" s="8"/>
      <c r="K6953" s="8"/>
      <c r="L6953" s="8"/>
      <c r="M6953" s="8"/>
      <c r="O6953" s="8"/>
      <c r="P6953" s="8"/>
      <c r="R6953" s="8"/>
      <c r="S6953" s="8"/>
      <c r="T6953" s="8"/>
      <c r="U6953" s="8"/>
      <c r="W6953" s="8">
        <f t="shared" si="4605"/>
        <v>278.60000000000002</v>
      </c>
      <c r="X6953">
        <v>23983200</v>
      </c>
      <c r="Y6953">
        <f t="shared" si="4606"/>
        <v>6662</v>
      </c>
      <c r="Z6953" s="8">
        <v>579.4</v>
      </c>
      <c r="AA6953" s="8">
        <v>19</v>
      </c>
      <c r="AB6953" s="8">
        <v>48.4</v>
      </c>
      <c r="AC6953" s="4"/>
      <c r="KL6953" s="84"/>
      <c r="KP6953" s="84"/>
      <c r="KS6953" s="74"/>
      <c r="KT6953" s="74"/>
      <c r="KU6953" s="16"/>
      <c r="KV6953" s="72"/>
      <c r="KW6953" s="72"/>
      <c r="KX6953" s="16"/>
      <c r="KZ6953" s="16"/>
      <c r="LA6953" s="16"/>
      <c r="LB6953" s="74"/>
      <c r="LC6953" s="74"/>
    </row>
    <row r="6954" spans="8:315" x14ac:dyDescent="0.35">
      <c r="H6954" s="4"/>
      <c r="J6954" s="8"/>
      <c r="K6954" s="8"/>
      <c r="L6954" s="8"/>
      <c r="M6954" s="8"/>
      <c r="O6954" s="8"/>
      <c r="P6954" s="8"/>
      <c r="R6954" s="8"/>
      <c r="S6954" s="8"/>
      <c r="T6954" s="8"/>
      <c r="U6954" s="8"/>
      <c r="W6954" s="8">
        <f t="shared" si="4605"/>
        <v>278.60000000000002</v>
      </c>
      <c r="X6954">
        <v>23986800</v>
      </c>
      <c r="Y6954">
        <f t="shared" si="4606"/>
        <v>6663</v>
      </c>
      <c r="Z6954" s="8">
        <v>463.1</v>
      </c>
      <c r="AA6954" s="8">
        <v>19.5</v>
      </c>
      <c r="AB6954" s="8">
        <v>48.1</v>
      </c>
      <c r="AC6954" s="4"/>
      <c r="KL6954" s="84"/>
      <c r="KP6954" s="84"/>
      <c r="KS6954" s="74"/>
      <c r="KT6954" s="74"/>
      <c r="KU6954" s="16"/>
      <c r="KV6954" s="72"/>
      <c r="KW6954" s="72"/>
      <c r="KX6954" s="16"/>
      <c r="KZ6954" s="16"/>
      <c r="LA6954" s="16"/>
      <c r="LB6954" s="74"/>
      <c r="LC6954" s="74"/>
    </row>
    <row r="6955" spans="8:315" x14ac:dyDescent="0.35">
      <c r="H6955" s="4"/>
      <c r="J6955" s="8"/>
      <c r="K6955" s="8"/>
      <c r="L6955" s="8"/>
      <c r="M6955" s="8"/>
      <c r="O6955" s="8"/>
      <c r="P6955" s="8"/>
      <c r="R6955" s="8"/>
      <c r="S6955" s="8"/>
      <c r="T6955" s="8"/>
      <c r="U6955" s="8"/>
      <c r="W6955" s="8">
        <f t="shared" si="4605"/>
        <v>278.7</v>
      </c>
      <c r="X6955">
        <v>23990400</v>
      </c>
      <c r="Y6955">
        <f t="shared" si="4606"/>
        <v>6664</v>
      </c>
      <c r="Z6955" s="8">
        <v>308.10000000000002</v>
      </c>
      <c r="AA6955" s="8">
        <v>19.5</v>
      </c>
      <c r="AB6955" s="8">
        <v>46.6</v>
      </c>
      <c r="AC6955" s="4"/>
      <c r="KL6955" s="84"/>
      <c r="KP6955" s="84"/>
      <c r="KS6955" s="74"/>
      <c r="KT6955" s="74"/>
      <c r="KU6955" s="16"/>
      <c r="KV6955" s="72"/>
      <c r="KW6955" s="72"/>
      <c r="KX6955" s="16"/>
      <c r="KZ6955" s="16"/>
      <c r="LA6955" s="16"/>
      <c r="LB6955" s="74"/>
      <c r="LC6955" s="74"/>
    </row>
    <row r="6956" spans="8:315" x14ac:dyDescent="0.35">
      <c r="H6956" s="4"/>
      <c r="J6956" s="8"/>
      <c r="K6956" s="8"/>
      <c r="L6956" s="8"/>
      <c r="M6956" s="8"/>
      <c r="O6956" s="8"/>
      <c r="P6956" s="8"/>
      <c r="R6956" s="8"/>
      <c r="S6956" s="8"/>
      <c r="T6956" s="8"/>
      <c r="U6956" s="8"/>
      <c r="W6956" s="8">
        <f t="shared" si="4605"/>
        <v>278.7</v>
      </c>
      <c r="X6956">
        <v>23994000</v>
      </c>
      <c r="Y6956">
        <f t="shared" si="4606"/>
        <v>6665</v>
      </c>
      <c r="Z6956" s="8">
        <v>139.69999999999999</v>
      </c>
      <c r="AA6956" s="8">
        <v>19.100000000000001</v>
      </c>
      <c r="AB6956" s="8">
        <v>49.3</v>
      </c>
      <c r="AC6956" s="4"/>
      <c r="KL6956" s="84"/>
      <c r="KP6956" s="84"/>
      <c r="KS6956" s="74"/>
      <c r="KT6956" s="74"/>
      <c r="KU6956" s="16"/>
      <c r="KV6956" s="72"/>
      <c r="KW6956" s="72"/>
      <c r="KX6956" s="16"/>
      <c r="KZ6956" s="16"/>
      <c r="LA6956" s="16"/>
      <c r="LB6956" s="74"/>
      <c r="LC6956" s="74"/>
    </row>
    <row r="6957" spans="8:315" x14ac:dyDescent="0.35">
      <c r="H6957" s="4"/>
      <c r="J6957" s="8"/>
      <c r="K6957" s="8"/>
      <c r="L6957" s="8"/>
      <c r="M6957" s="8"/>
      <c r="O6957" s="8"/>
      <c r="P6957" s="8"/>
      <c r="R6957" s="8"/>
      <c r="S6957" s="8"/>
      <c r="T6957" s="8"/>
      <c r="U6957" s="8"/>
      <c r="W6957" s="8">
        <f t="shared" si="4605"/>
        <v>278.8</v>
      </c>
      <c r="X6957">
        <v>23997600</v>
      </c>
      <c r="Y6957">
        <f t="shared" si="4606"/>
        <v>6666</v>
      </c>
      <c r="Z6957" s="8">
        <v>9.6999999999999993</v>
      </c>
      <c r="AA6957" s="8">
        <v>17.100000000000001</v>
      </c>
      <c r="AB6957" s="8">
        <v>66.900000000000006</v>
      </c>
      <c r="AC6957" s="4"/>
      <c r="KL6957" s="84"/>
      <c r="KP6957" s="84"/>
      <c r="KS6957" s="74"/>
      <c r="KT6957" s="74"/>
      <c r="KU6957" s="16"/>
      <c r="KV6957" s="72"/>
      <c r="KW6957" s="72"/>
      <c r="KX6957" s="16"/>
      <c r="KZ6957" s="16"/>
      <c r="LA6957" s="16"/>
      <c r="LB6957" s="74"/>
      <c r="LC6957" s="74"/>
    </row>
    <row r="6958" spans="8:315" x14ac:dyDescent="0.35">
      <c r="H6958" s="4"/>
      <c r="J6958" s="8"/>
      <c r="K6958" s="8"/>
      <c r="L6958" s="8"/>
      <c r="M6958" s="8"/>
      <c r="O6958" s="8"/>
      <c r="P6958" s="8"/>
      <c r="R6958" s="8"/>
      <c r="S6958" s="8"/>
      <c r="T6958" s="8"/>
      <c r="U6958" s="8"/>
      <c r="W6958" s="8">
        <f t="shared" si="4605"/>
        <v>278.8</v>
      </c>
      <c r="X6958">
        <v>24001200</v>
      </c>
      <c r="Y6958">
        <f t="shared" si="4606"/>
        <v>6667</v>
      </c>
      <c r="Z6958" s="8">
        <v>0</v>
      </c>
      <c r="AA6958" s="8">
        <v>13.1</v>
      </c>
      <c r="AB6958" s="8">
        <v>78.2</v>
      </c>
      <c r="AC6958" s="4"/>
      <c r="KL6958" s="84"/>
      <c r="KP6958" s="84"/>
      <c r="KS6958" s="74"/>
      <c r="KT6958" s="74"/>
      <c r="KU6958" s="16"/>
      <c r="KV6958" s="72"/>
      <c r="KW6958" s="72"/>
      <c r="KX6958" s="16"/>
      <c r="KZ6958" s="16"/>
      <c r="LA6958" s="16"/>
      <c r="LB6958" s="74"/>
      <c r="LC6958" s="74"/>
    </row>
    <row r="6959" spans="8:315" x14ac:dyDescent="0.35">
      <c r="H6959" s="4"/>
      <c r="J6959" s="8"/>
      <c r="K6959" s="8"/>
      <c r="L6959" s="8"/>
      <c r="M6959" s="8"/>
      <c r="O6959" s="8"/>
      <c r="P6959" s="8"/>
      <c r="R6959" s="8"/>
      <c r="S6959" s="8"/>
      <c r="T6959" s="8"/>
      <c r="U6959" s="8"/>
      <c r="W6959" s="8">
        <f t="shared" si="4605"/>
        <v>278.8</v>
      </c>
      <c r="X6959">
        <v>24004800</v>
      </c>
      <c r="Y6959">
        <f t="shared" si="4606"/>
        <v>6668</v>
      </c>
      <c r="Z6959" s="8">
        <v>0</v>
      </c>
      <c r="AA6959" s="8">
        <v>11.5</v>
      </c>
      <c r="AB6959" s="8">
        <v>82.8</v>
      </c>
      <c r="AC6959" s="4"/>
      <c r="KL6959" s="84"/>
      <c r="KP6959" s="84"/>
      <c r="KS6959" s="74"/>
      <c r="KT6959" s="74"/>
      <c r="KU6959" s="16"/>
      <c r="KV6959" s="72"/>
      <c r="KW6959" s="72"/>
      <c r="KX6959" s="16"/>
      <c r="KZ6959" s="16"/>
      <c r="LA6959" s="16"/>
      <c r="LB6959" s="74"/>
      <c r="LC6959" s="74"/>
    </row>
    <row r="6960" spans="8:315" x14ac:dyDescent="0.35">
      <c r="H6960" s="4"/>
      <c r="J6960" s="8"/>
      <c r="K6960" s="8"/>
      <c r="L6960" s="8"/>
      <c r="M6960" s="8"/>
      <c r="O6960" s="8"/>
      <c r="P6960" s="8"/>
      <c r="R6960" s="8"/>
      <c r="S6960" s="8"/>
      <c r="T6960" s="8"/>
      <c r="U6960" s="8"/>
      <c r="W6960" s="8">
        <f t="shared" si="4605"/>
        <v>278.89999999999998</v>
      </c>
      <c r="X6960">
        <v>24008400</v>
      </c>
      <c r="Y6960">
        <f t="shared" si="4606"/>
        <v>6669</v>
      </c>
      <c r="Z6960" s="8">
        <v>0</v>
      </c>
      <c r="AA6960" s="8">
        <v>10.8</v>
      </c>
      <c r="AB6960" s="8">
        <v>84.1</v>
      </c>
      <c r="AC6960" s="4"/>
      <c r="KL6960" s="84"/>
      <c r="KP6960" s="84"/>
      <c r="KS6960" s="74"/>
      <c r="KT6960" s="74"/>
      <c r="KU6960" s="16"/>
      <c r="KV6960" s="72"/>
      <c r="KW6960" s="72"/>
      <c r="KX6960" s="16"/>
      <c r="KZ6960" s="16"/>
      <c r="LA6960" s="16"/>
      <c r="LB6960" s="74"/>
      <c r="LC6960" s="74"/>
    </row>
    <row r="6961" spans="8:315" x14ac:dyDescent="0.35">
      <c r="H6961" s="4"/>
      <c r="J6961" s="8"/>
      <c r="K6961" s="8"/>
      <c r="L6961" s="8"/>
      <c r="M6961" s="8"/>
      <c r="O6961" s="8"/>
      <c r="P6961" s="8"/>
      <c r="R6961" s="8"/>
      <c r="S6961" s="8"/>
      <c r="T6961" s="8"/>
      <c r="U6961" s="8"/>
      <c r="W6961" s="8">
        <f t="shared" si="4605"/>
        <v>278.89999999999998</v>
      </c>
      <c r="X6961">
        <v>24012000</v>
      </c>
      <c r="Y6961">
        <f t="shared" si="4606"/>
        <v>6670</v>
      </c>
      <c r="Z6961" s="8">
        <v>0</v>
      </c>
      <c r="AA6961" s="8">
        <v>9.8000000000000007</v>
      </c>
      <c r="AB6961" s="8">
        <v>89.4</v>
      </c>
      <c r="AC6961" s="4"/>
      <c r="KL6961" s="84"/>
      <c r="KP6961" s="84"/>
      <c r="KS6961" s="74"/>
      <c r="KT6961" s="74"/>
      <c r="KU6961" s="16"/>
      <c r="KV6961" s="72"/>
      <c r="KW6961" s="72"/>
      <c r="KX6961" s="16"/>
      <c r="KZ6961" s="16"/>
      <c r="LA6961" s="16"/>
      <c r="LB6961" s="74"/>
      <c r="LC6961" s="74"/>
    </row>
    <row r="6962" spans="8:315" x14ac:dyDescent="0.35">
      <c r="H6962" s="4"/>
      <c r="J6962" s="8"/>
      <c r="K6962" s="8"/>
      <c r="L6962" s="8"/>
      <c r="M6962" s="8"/>
      <c r="O6962" s="8"/>
      <c r="P6962" s="8"/>
      <c r="R6962" s="8"/>
      <c r="S6962" s="8"/>
      <c r="T6962" s="8"/>
      <c r="U6962" s="8"/>
      <c r="W6962" s="8">
        <f t="shared" si="4605"/>
        <v>279</v>
      </c>
      <c r="X6962">
        <v>24015600</v>
      </c>
      <c r="Y6962">
        <f t="shared" si="4606"/>
        <v>6671</v>
      </c>
      <c r="Z6962" s="8">
        <v>0</v>
      </c>
      <c r="AA6962" s="8">
        <v>8.9</v>
      </c>
      <c r="AB6962" s="8">
        <v>87.5</v>
      </c>
      <c r="AC6962" s="4"/>
      <c r="KL6962" s="84"/>
      <c r="KP6962" s="84"/>
      <c r="KS6962" s="74"/>
      <c r="KT6962" s="74"/>
      <c r="KU6962" s="16"/>
      <c r="KV6962" s="72"/>
      <c r="KW6962" s="72"/>
      <c r="KX6962" s="16"/>
      <c r="KZ6962" s="16"/>
      <c r="LA6962" s="16"/>
      <c r="LB6962" s="74"/>
      <c r="LC6962" s="74"/>
    </row>
    <row r="6963" spans="8:315" x14ac:dyDescent="0.35">
      <c r="H6963" s="4"/>
      <c r="J6963" s="8"/>
      <c r="K6963" s="8"/>
      <c r="L6963" s="8"/>
      <c r="M6963" s="8"/>
      <c r="O6963" s="8"/>
      <c r="P6963" s="8"/>
      <c r="R6963" s="8"/>
      <c r="S6963" s="8"/>
      <c r="T6963" s="8"/>
      <c r="U6963" s="8"/>
      <c r="W6963" s="8">
        <f t="shared" si="4605"/>
        <v>279</v>
      </c>
      <c r="X6963">
        <v>24019200</v>
      </c>
      <c r="Y6963">
        <f t="shared" si="4606"/>
        <v>6672</v>
      </c>
      <c r="Z6963" s="8">
        <v>0</v>
      </c>
      <c r="AA6963" s="8">
        <v>8.6</v>
      </c>
      <c r="AB6963" s="8">
        <v>93.5</v>
      </c>
      <c r="AC6963" s="4"/>
      <c r="KL6963" s="84"/>
      <c r="KP6963" s="84"/>
      <c r="KS6963" s="74"/>
      <c r="KT6963" s="74"/>
      <c r="KU6963" s="16"/>
      <c r="KV6963" s="72"/>
      <c r="KW6963" s="72"/>
      <c r="KX6963" s="16"/>
      <c r="KZ6963" s="16"/>
      <c r="LA6963" s="16"/>
      <c r="LB6963" s="74"/>
      <c r="LC6963" s="74"/>
    </row>
    <row r="6964" spans="8:315" x14ac:dyDescent="0.35">
      <c r="H6964" s="4"/>
      <c r="J6964" s="8"/>
      <c r="K6964" s="8"/>
      <c r="L6964" s="8"/>
      <c r="M6964" s="8"/>
      <c r="O6964" s="8"/>
      <c r="P6964" s="8"/>
      <c r="R6964" s="8"/>
      <c r="S6964" s="8"/>
      <c r="T6964" s="8"/>
      <c r="U6964" s="8"/>
      <c r="W6964" s="8">
        <f t="shared" si="4605"/>
        <v>279</v>
      </c>
      <c r="X6964">
        <v>24022800</v>
      </c>
      <c r="Y6964">
        <f t="shared" si="4606"/>
        <v>6673</v>
      </c>
      <c r="Z6964" s="8">
        <v>0</v>
      </c>
      <c r="AA6964" s="8">
        <v>8.8000000000000007</v>
      </c>
      <c r="AB6964" s="8">
        <v>95.4</v>
      </c>
      <c r="AC6964" s="4"/>
      <c r="KL6964" s="84"/>
      <c r="KP6964" s="84"/>
      <c r="KS6964" s="74"/>
      <c r="KT6964" s="74"/>
      <c r="KU6964" s="16"/>
      <c r="KV6964" s="72"/>
      <c r="KW6964" s="72"/>
      <c r="KX6964" s="16"/>
      <c r="KZ6964" s="16"/>
      <c r="LA6964" s="16"/>
      <c r="LB6964" s="74"/>
      <c r="LC6964" s="74"/>
    </row>
    <row r="6965" spans="8:315" x14ac:dyDescent="0.35">
      <c r="H6965" s="4"/>
      <c r="J6965" s="8"/>
      <c r="K6965" s="8"/>
      <c r="L6965" s="8"/>
      <c r="M6965" s="8"/>
      <c r="O6965" s="8"/>
      <c r="P6965" s="8"/>
      <c r="R6965" s="8"/>
      <c r="S6965" s="8"/>
      <c r="T6965" s="8"/>
      <c r="U6965" s="8"/>
      <c r="W6965" s="8">
        <f t="shared" si="4605"/>
        <v>279.10000000000002</v>
      </c>
      <c r="X6965">
        <v>24026400</v>
      </c>
      <c r="Y6965">
        <f t="shared" si="4606"/>
        <v>6674</v>
      </c>
      <c r="Z6965" s="8">
        <v>0</v>
      </c>
      <c r="AA6965" s="8">
        <v>10.1</v>
      </c>
      <c r="AB6965" s="8">
        <v>89.3</v>
      </c>
      <c r="AC6965" s="4"/>
      <c r="KL6965" s="84"/>
      <c r="KP6965" s="84"/>
      <c r="KS6965" s="74"/>
      <c r="KT6965" s="74"/>
      <c r="KU6965" s="16"/>
      <c r="KV6965" s="72"/>
      <c r="KW6965" s="72"/>
      <c r="KX6965" s="16"/>
      <c r="KZ6965" s="16"/>
      <c r="LA6965" s="16"/>
      <c r="LB6965" s="74"/>
      <c r="LC6965" s="74"/>
    </row>
    <row r="6966" spans="8:315" x14ac:dyDescent="0.35">
      <c r="H6966" s="4"/>
      <c r="J6966" s="8"/>
      <c r="K6966" s="8"/>
      <c r="L6966" s="8"/>
      <c r="M6966" s="8"/>
      <c r="O6966" s="8"/>
      <c r="P6966" s="8"/>
      <c r="R6966" s="8"/>
      <c r="S6966" s="8"/>
      <c r="T6966" s="8"/>
      <c r="U6966" s="8"/>
      <c r="W6966" s="8">
        <f t="shared" si="4605"/>
        <v>279.10000000000002</v>
      </c>
      <c r="X6966">
        <v>24030000</v>
      </c>
      <c r="Y6966">
        <f t="shared" si="4606"/>
        <v>6675</v>
      </c>
      <c r="Z6966" s="8">
        <v>0</v>
      </c>
      <c r="AA6966" s="8">
        <v>11.1</v>
      </c>
      <c r="AB6966" s="8">
        <v>90</v>
      </c>
      <c r="AC6966" s="4"/>
      <c r="KL6966" s="84"/>
      <c r="KP6966" s="84"/>
      <c r="KS6966" s="74"/>
      <c r="KT6966" s="74"/>
      <c r="KU6966" s="16"/>
      <c r="KV6966" s="72"/>
      <c r="KW6966" s="72"/>
      <c r="KX6966" s="16"/>
      <c r="KZ6966" s="16"/>
      <c r="LA6966" s="16"/>
      <c r="LB6966" s="74"/>
      <c r="LC6966" s="74"/>
    </row>
    <row r="6967" spans="8:315" x14ac:dyDescent="0.35">
      <c r="H6967" s="4"/>
      <c r="J6967" s="8"/>
      <c r="K6967" s="8"/>
      <c r="L6967" s="8"/>
      <c r="M6967" s="8"/>
      <c r="O6967" s="8"/>
      <c r="P6967" s="8"/>
      <c r="R6967" s="8"/>
      <c r="S6967" s="8"/>
      <c r="T6967" s="8"/>
      <c r="U6967" s="8"/>
      <c r="W6967" s="8">
        <f t="shared" si="4605"/>
        <v>279.2</v>
      </c>
      <c r="X6967">
        <v>24033600</v>
      </c>
      <c r="Y6967">
        <f t="shared" si="4606"/>
        <v>6676</v>
      </c>
      <c r="Z6967" s="8">
        <v>0</v>
      </c>
      <c r="AA6967" s="8">
        <v>10.5</v>
      </c>
      <c r="AB6967" s="8">
        <v>88.3</v>
      </c>
      <c r="AC6967" s="4"/>
      <c r="KL6967" s="84"/>
      <c r="KP6967" s="84"/>
      <c r="KS6967" s="74"/>
      <c r="KT6967" s="74"/>
      <c r="KU6967" s="16"/>
      <c r="KV6967" s="72"/>
      <c r="KW6967" s="72"/>
      <c r="KX6967" s="16"/>
      <c r="KZ6967" s="16"/>
      <c r="LA6967" s="16"/>
      <c r="LB6967" s="74"/>
      <c r="LC6967" s="74"/>
    </row>
    <row r="6968" spans="8:315" x14ac:dyDescent="0.35">
      <c r="H6968" s="4"/>
      <c r="J6968" s="8"/>
      <c r="K6968" s="8"/>
      <c r="L6968" s="8"/>
      <c r="M6968" s="8"/>
      <c r="O6968" s="8"/>
      <c r="P6968" s="8"/>
      <c r="R6968" s="8"/>
      <c r="S6968" s="8"/>
      <c r="T6968" s="8"/>
      <c r="U6968" s="8"/>
      <c r="W6968" s="8">
        <f t="shared" si="4605"/>
        <v>279.2</v>
      </c>
      <c r="X6968">
        <v>24037200</v>
      </c>
      <c r="Y6968">
        <f t="shared" si="4606"/>
        <v>6677</v>
      </c>
      <c r="Z6968" s="8">
        <v>0</v>
      </c>
      <c r="AA6968" s="8">
        <v>9.4</v>
      </c>
      <c r="AB6968" s="8">
        <v>91.3</v>
      </c>
      <c r="AC6968" s="4"/>
      <c r="KL6968" s="84"/>
      <c r="KP6968" s="84"/>
      <c r="KS6968" s="74"/>
      <c r="KT6968" s="74"/>
      <c r="KU6968" s="16"/>
      <c r="KV6968" s="72"/>
      <c r="KW6968" s="72"/>
      <c r="KX6968" s="16"/>
      <c r="KZ6968" s="16"/>
      <c r="LA6968" s="16"/>
      <c r="LB6968" s="74"/>
      <c r="LC6968" s="74"/>
    </row>
    <row r="6969" spans="8:315" x14ac:dyDescent="0.35">
      <c r="H6969" s="4"/>
      <c r="J6969" s="8"/>
      <c r="K6969" s="8"/>
      <c r="L6969" s="8"/>
      <c r="M6969" s="8"/>
      <c r="O6969" s="8"/>
      <c r="P6969" s="8"/>
      <c r="R6969" s="8"/>
      <c r="S6969" s="8"/>
      <c r="T6969" s="8"/>
      <c r="U6969" s="8"/>
      <c r="W6969" s="8">
        <f t="shared" si="4605"/>
        <v>279.3</v>
      </c>
      <c r="X6969">
        <v>24040800</v>
      </c>
      <c r="Y6969">
        <f t="shared" si="4606"/>
        <v>6678</v>
      </c>
      <c r="Z6969" s="8">
        <v>0</v>
      </c>
      <c r="AA6969" s="8">
        <v>8.8000000000000007</v>
      </c>
      <c r="AB6969" s="8">
        <v>92.8</v>
      </c>
      <c r="AC6969" s="4"/>
      <c r="KL6969" s="84"/>
      <c r="KP6969" s="84"/>
      <c r="KS6969" s="74"/>
      <c r="KT6969" s="74"/>
      <c r="KU6969" s="16"/>
      <c r="KV6969" s="72"/>
      <c r="KW6969" s="72"/>
      <c r="KX6969" s="16"/>
      <c r="KZ6969" s="16"/>
      <c r="LA6969" s="16"/>
      <c r="LB6969" s="74"/>
      <c r="LC6969" s="74"/>
    </row>
    <row r="6970" spans="8:315" x14ac:dyDescent="0.35">
      <c r="H6970" s="4"/>
      <c r="J6970" s="8"/>
      <c r="K6970" s="8"/>
      <c r="L6970" s="8"/>
      <c r="M6970" s="8"/>
      <c r="O6970" s="8"/>
      <c r="P6970" s="8"/>
      <c r="R6970" s="8"/>
      <c r="S6970" s="8"/>
      <c r="T6970" s="8"/>
      <c r="U6970" s="8"/>
      <c r="W6970" s="8">
        <f t="shared" si="4605"/>
        <v>279.3</v>
      </c>
      <c r="X6970">
        <v>24044400</v>
      </c>
      <c r="Y6970">
        <f t="shared" si="4606"/>
        <v>6679</v>
      </c>
      <c r="Z6970" s="8">
        <v>16.399999999999999</v>
      </c>
      <c r="AA6970" s="8">
        <v>9.5</v>
      </c>
      <c r="AB6970" s="8">
        <v>89.7</v>
      </c>
      <c r="AC6970" s="4"/>
      <c r="KL6970" s="84"/>
      <c r="KP6970" s="84"/>
      <c r="KS6970" s="74"/>
      <c r="KT6970" s="74"/>
      <c r="KU6970" s="16"/>
      <c r="KV6970" s="72"/>
      <c r="KW6970" s="72"/>
      <c r="KX6970" s="16"/>
      <c r="KZ6970" s="16"/>
      <c r="LA6970" s="16"/>
      <c r="LB6970" s="74"/>
      <c r="LC6970" s="74"/>
    </row>
    <row r="6971" spans="8:315" x14ac:dyDescent="0.35">
      <c r="H6971" s="4"/>
      <c r="J6971" s="8"/>
      <c r="K6971" s="8"/>
      <c r="L6971" s="8"/>
      <c r="M6971" s="8"/>
      <c r="O6971" s="8"/>
      <c r="P6971" s="8"/>
      <c r="R6971" s="8"/>
      <c r="S6971" s="8"/>
      <c r="T6971" s="8"/>
      <c r="U6971" s="8"/>
      <c r="W6971" s="8">
        <f t="shared" si="4605"/>
        <v>279.3</v>
      </c>
      <c r="X6971">
        <v>24048000</v>
      </c>
      <c r="Y6971">
        <f t="shared" si="4606"/>
        <v>6680</v>
      </c>
      <c r="Z6971" s="8">
        <v>164.7</v>
      </c>
      <c r="AA6971" s="8">
        <v>10.3</v>
      </c>
      <c r="AB6971" s="8">
        <v>87.9</v>
      </c>
      <c r="AC6971" s="4"/>
      <c r="KL6971" s="84"/>
      <c r="KP6971" s="84"/>
      <c r="KS6971" s="74"/>
      <c r="KT6971" s="74"/>
      <c r="KU6971" s="16"/>
      <c r="KV6971" s="72"/>
      <c r="KW6971" s="72"/>
      <c r="KX6971" s="16"/>
      <c r="KZ6971" s="16"/>
      <c r="LA6971" s="16"/>
      <c r="LB6971" s="74"/>
      <c r="LC6971" s="74"/>
    </row>
    <row r="6972" spans="8:315" x14ac:dyDescent="0.35">
      <c r="H6972" s="4"/>
      <c r="J6972" s="8"/>
      <c r="K6972" s="8"/>
      <c r="L6972" s="8"/>
      <c r="M6972" s="8"/>
      <c r="O6972" s="8"/>
      <c r="P6972" s="8"/>
      <c r="R6972" s="8"/>
      <c r="S6972" s="8"/>
      <c r="T6972" s="8"/>
      <c r="U6972" s="8"/>
      <c r="W6972" s="8">
        <f t="shared" si="4605"/>
        <v>279.39999999999998</v>
      </c>
      <c r="X6972">
        <v>24051600</v>
      </c>
      <c r="Y6972">
        <f t="shared" si="4606"/>
        <v>6681</v>
      </c>
      <c r="Z6972" s="8">
        <v>349.7</v>
      </c>
      <c r="AA6972" s="8">
        <v>11.8</v>
      </c>
      <c r="AB6972" s="8">
        <v>84.1</v>
      </c>
      <c r="AC6972" s="4"/>
      <c r="KL6972" s="84"/>
      <c r="KP6972" s="84"/>
      <c r="KS6972" s="74"/>
      <c r="KT6972" s="74"/>
      <c r="KU6972" s="16"/>
      <c r="KV6972" s="72"/>
      <c r="KW6972" s="72"/>
      <c r="KX6972" s="16"/>
      <c r="KZ6972" s="16"/>
      <c r="LA6972" s="16"/>
      <c r="LB6972" s="74"/>
      <c r="LC6972" s="74"/>
    </row>
    <row r="6973" spans="8:315" x14ac:dyDescent="0.35">
      <c r="H6973" s="4"/>
      <c r="J6973" s="8"/>
      <c r="K6973" s="8"/>
      <c r="L6973" s="8"/>
      <c r="M6973" s="8"/>
      <c r="O6973" s="8"/>
      <c r="P6973" s="8"/>
      <c r="R6973" s="8"/>
      <c r="S6973" s="8"/>
      <c r="T6973" s="8"/>
      <c r="U6973" s="8"/>
      <c r="W6973" s="8">
        <f t="shared" si="4605"/>
        <v>279.39999999999998</v>
      </c>
      <c r="X6973">
        <v>24055200</v>
      </c>
      <c r="Y6973">
        <f t="shared" si="4606"/>
        <v>6682</v>
      </c>
      <c r="Z6973" s="8">
        <v>453.9</v>
      </c>
      <c r="AA6973" s="8">
        <v>13.9</v>
      </c>
      <c r="AB6973" s="8">
        <v>78.2</v>
      </c>
      <c r="AC6973" s="4"/>
      <c r="KL6973" s="84"/>
      <c r="KP6973" s="84"/>
      <c r="KS6973" s="74"/>
      <c r="KT6973" s="74"/>
      <c r="KU6973" s="16"/>
      <c r="KV6973" s="72"/>
      <c r="KW6973" s="72"/>
      <c r="KX6973" s="16"/>
      <c r="KZ6973" s="16"/>
      <c r="LA6973" s="16"/>
      <c r="LB6973" s="74"/>
      <c r="LC6973" s="74"/>
    </row>
    <row r="6974" spans="8:315" x14ac:dyDescent="0.35">
      <c r="H6974" s="4"/>
      <c r="J6974" s="8"/>
      <c r="K6974" s="8"/>
      <c r="L6974" s="8"/>
      <c r="M6974" s="8"/>
      <c r="O6974" s="8"/>
      <c r="P6974" s="8"/>
      <c r="R6974" s="8"/>
      <c r="S6974" s="8"/>
      <c r="T6974" s="8"/>
      <c r="U6974" s="8"/>
      <c r="W6974" s="8">
        <f t="shared" si="4605"/>
        <v>279.5</v>
      </c>
      <c r="X6974">
        <v>24058800</v>
      </c>
      <c r="Y6974">
        <f t="shared" si="4606"/>
        <v>6683</v>
      </c>
      <c r="Z6974" s="8">
        <v>603.29999999999995</v>
      </c>
      <c r="AA6974" s="8">
        <v>16.3</v>
      </c>
      <c r="AB6974" s="8">
        <v>70.099999999999994</v>
      </c>
      <c r="AC6974" s="4"/>
      <c r="KL6974" s="84"/>
      <c r="KP6974" s="84"/>
      <c r="KS6974" s="74"/>
      <c r="KT6974" s="74"/>
      <c r="KU6974" s="16"/>
      <c r="KV6974" s="72"/>
      <c r="KW6974" s="72"/>
      <c r="KX6974" s="16"/>
      <c r="KZ6974" s="16"/>
      <c r="LA6974" s="16"/>
      <c r="LB6974" s="74"/>
      <c r="LC6974" s="74"/>
    </row>
    <row r="6975" spans="8:315" x14ac:dyDescent="0.35">
      <c r="H6975" s="4"/>
      <c r="J6975" s="8"/>
      <c r="K6975" s="8"/>
      <c r="L6975" s="8"/>
      <c r="M6975" s="8"/>
      <c r="O6975" s="8"/>
      <c r="P6975" s="8"/>
      <c r="R6975" s="8"/>
      <c r="S6975" s="8"/>
      <c r="T6975" s="8"/>
      <c r="U6975" s="8"/>
      <c r="W6975" s="8">
        <f t="shared" si="4605"/>
        <v>279.5</v>
      </c>
      <c r="X6975">
        <v>24062400</v>
      </c>
      <c r="Y6975">
        <f t="shared" si="4606"/>
        <v>6684</v>
      </c>
      <c r="Z6975" s="8">
        <v>573.9</v>
      </c>
      <c r="AA6975" s="8">
        <v>18.3</v>
      </c>
      <c r="AB6975" s="8">
        <v>68</v>
      </c>
      <c r="AC6975" s="4"/>
      <c r="KL6975" s="84"/>
      <c r="KP6975" s="84"/>
      <c r="KS6975" s="74"/>
      <c r="KT6975" s="74"/>
      <c r="KU6975" s="16"/>
      <c r="KV6975" s="72"/>
      <c r="KW6975" s="72"/>
      <c r="KX6975" s="16"/>
      <c r="KZ6975" s="16"/>
      <c r="LA6975" s="16"/>
      <c r="LB6975" s="74"/>
      <c r="LC6975" s="74"/>
    </row>
    <row r="6976" spans="8:315" x14ac:dyDescent="0.35">
      <c r="H6976" s="4"/>
      <c r="J6976" s="8"/>
      <c r="K6976" s="8"/>
      <c r="L6976" s="8"/>
      <c r="M6976" s="8"/>
      <c r="O6976" s="8"/>
      <c r="P6976" s="8"/>
      <c r="R6976" s="8"/>
      <c r="S6976" s="8"/>
      <c r="T6976" s="8"/>
      <c r="U6976" s="8"/>
      <c r="W6976" s="8">
        <f t="shared" si="4605"/>
        <v>279.5</v>
      </c>
      <c r="X6976">
        <v>24066000</v>
      </c>
      <c r="Y6976">
        <f t="shared" si="4606"/>
        <v>6685</v>
      </c>
      <c r="Z6976" s="8">
        <v>492.5</v>
      </c>
      <c r="AA6976" s="8">
        <v>19.399999999999999</v>
      </c>
      <c r="AB6976" s="8">
        <v>62.7</v>
      </c>
      <c r="AC6976" s="4"/>
      <c r="KL6976" s="84"/>
      <c r="KP6976" s="84"/>
      <c r="KS6976" s="74"/>
      <c r="KT6976" s="74"/>
      <c r="KU6976" s="16"/>
      <c r="KV6976" s="72"/>
      <c r="KW6976" s="72"/>
      <c r="KX6976" s="16"/>
      <c r="KZ6976" s="16"/>
      <c r="LA6976" s="16"/>
      <c r="LB6976" s="74"/>
      <c r="LC6976" s="74"/>
    </row>
    <row r="6977" spans="8:315" x14ac:dyDescent="0.35">
      <c r="H6977" s="4"/>
      <c r="J6977" s="8"/>
      <c r="K6977" s="8"/>
      <c r="L6977" s="8"/>
      <c r="M6977" s="8"/>
      <c r="O6977" s="8"/>
      <c r="P6977" s="8"/>
      <c r="R6977" s="8"/>
      <c r="S6977" s="8"/>
      <c r="T6977" s="8"/>
      <c r="U6977" s="8"/>
      <c r="W6977" s="8">
        <f t="shared" si="4605"/>
        <v>279.60000000000002</v>
      </c>
      <c r="X6977">
        <v>24069600</v>
      </c>
      <c r="Y6977">
        <f t="shared" si="4606"/>
        <v>6686</v>
      </c>
      <c r="Z6977" s="8">
        <v>301.89999999999998</v>
      </c>
      <c r="AA6977" s="8">
        <v>19.899999999999999</v>
      </c>
      <c r="AB6977" s="8">
        <v>60.2</v>
      </c>
      <c r="AC6977" s="4"/>
      <c r="KL6977" s="84"/>
      <c r="KP6977" s="84"/>
      <c r="KS6977" s="74"/>
      <c r="KT6977" s="74"/>
      <c r="KU6977" s="16"/>
      <c r="KV6977" s="72"/>
      <c r="KW6977" s="72"/>
      <c r="KX6977" s="16"/>
      <c r="KZ6977" s="16"/>
      <c r="LA6977" s="16"/>
      <c r="LB6977" s="74"/>
      <c r="LC6977" s="74"/>
    </row>
    <row r="6978" spans="8:315" x14ac:dyDescent="0.35">
      <c r="H6978" s="4"/>
      <c r="J6978" s="8"/>
      <c r="K6978" s="8"/>
      <c r="L6978" s="8"/>
      <c r="M6978" s="8"/>
      <c r="O6978" s="8"/>
      <c r="P6978" s="8"/>
      <c r="R6978" s="8"/>
      <c r="S6978" s="8"/>
      <c r="T6978" s="8"/>
      <c r="U6978" s="8"/>
      <c r="W6978" s="8">
        <f t="shared" si="4605"/>
        <v>279.60000000000002</v>
      </c>
      <c r="X6978">
        <v>24073200</v>
      </c>
      <c r="Y6978">
        <f t="shared" si="4606"/>
        <v>6687</v>
      </c>
      <c r="Z6978" s="8">
        <v>184.7</v>
      </c>
      <c r="AA6978" s="8">
        <v>20.100000000000001</v>
      </c>
      <c r="AB6978" s="8">
        <v>59.5</v>
      </c>
      <c r="AC6978" s="4"/>
      <c r="KL6978" s="84"/>
      <c r="KP6978" s="84"/>
      <c r="KS6978" s="74"/>
      <c r="KT6978" s="74"/>
      <c r="KU6978" s="16"/>
      <c r="KV6978" s="72"/>
      <c r="KW6978" s="72"/>
      <c r="KX6978" s="16"/>
      <c r="KZ6978" s="16"/>
      <c r="LA6978" s="16"/>
      <c r="LB6978" s="74"/>
      <c r="LC6978" s="74"/>
    </row>
    <row r="6979" spans="8:315" x14ac:dyDescent="0.35">
      <c r="H6979" s="4"/>
      <c r="J6979" s="8"/>
      <c r="K6979" s="8"/>
      <c r="L6979" s="8"/>
      <c r="M6979" s="8"/>
      <c r="O6979" s="8"/>
      <c r="P6979" s="8"/>
      <c r="R6979" s="8"/>
      <c r="S6979" s="8"/>
      <c r="T6979" s="8"/>
      <c r="U6979" s="8"/>
      <c r="W6979" s="8">
        <f t="shared" si="4605"/>
        <v>279.7</v>
      </c>
      <c r="X6979">
        <v>24076800</v>
      </c>
      <c r="Y6979">
        <f t="shared" si="4606"/>
        <v>6688</v>
      </c>
      <c r="Z6979" s="8">
        <v>179.2</v>
      </c>
      <c r="AA6979" s="8">
        <v>20.3</v>
      </c>
      <c r="AB6979" s="8">
        <v>58.2</v>
      </c>
      <c r="AC6979" s="4"/>
      <c r="KL6979" s="84"/>
      <c r="KP6979" s="84"/>
      <c r="KS6979" s="74"/>
      <c r="KT6979" s="74"/>
      <c r="KU6979" s="16"/>
      <c r="KV6979" s="72"/>
      <c r="KW6979" s="72"/>
      <c r="KX6979" s="16"/>
      <c r="KZ6979" s="16"/>
      <c r="LA6979" s="16"/>
      <c r="LB6979" s="74"/>
      <c r="LC6979" s="74"/>
    </row>
    <row r="6980" spans="8:315" x14ac:dyDescent="0.35">
      <c r="H6980" s="4"/>
      <c r="J6980" s="8"/>
      <c r="K6980" s="8"/>
      <c r="L6980" s="8"/>
      <c r="M6980" s="8"/>
      <c r="O6980" s="8"/>
      <c r="P6980" s="8"/>
      <c r="R6980" s="8"/>
      <c r="S6980" s="8"/>
      <c r="T6980" s="8"/>
      <c r="U6980" s="8"/>
      <c r="W6980" s="8">
        <f t="shared" si="4605"/>
        <v>279.7</v>
      </c>
      <c r="X6980">
        <v>24080400</v>
      </c>
      <c r="Y6980">
        <f t="shared" si="4606"/>
        <v>6689</v>
      </c>
      <c r="Z6980" s="8">
        <v>52.8</v>
      </c>
      <c r="AA6980" s="8">
        <v>19.399999999999999</v>
      </c>
      <c r="AB6980" s="8">
        <v>62.6</v>
      </c>
      <c r="AC6980" s="4"/>
      <c r="KL6980" s="84"/>
      <c r="KP6980" s="84"/>
      <c r="KS6980" s="74"/>
      <c r="KT6980" s="74"/>
      <c r="KU6980" s="16"/>
      <c r="KV6980" s="72"/>
      <c r="KW6980" s="72"/>
      <c r="KX6980" s="16"/>
      <c r="KZ6980" s="16"/>
      <c r="LA6980" s="16"/>
      <c r="LB6980" s="74"/>
      <c r="LC6980" s="74"/>
    </row>
    <row r="6981" spans="8:315" x14ac:dyDescent="0.35">
      <c r="H6981" s="4"/>
      <c r="J6981" s="8"/>
      <c r="K6981" s="8"/>
      <c r="L6981" s="8"/>
      <c r="M6981" s="8"/>
      <c r="O6981" s="8"/>
      <c r="P6981" s="8"/>
      <c r="R6981" s="8"/>
      <c r="S6981" s="8"/>
      <c r="T6981" s="8"/>
      <c r="U6981" s="8"/>
      <c r="W6981" s="8">
        <f t="shared" si="4605"/>
        <v>279.8</v>
      </c>
      <c r="X6981">
        <v>24084000</v>
      </c>
      <c r="Y6981">
        <f t="shared" si="4606"/>
        <v>6690</v>
      </c>
      <c r="Z6981" s="8">
        <v>6.9</v>
      </c>
      <c r="AA6981" s="8">
        <v>17.899999999999999</v>
      </c>
      <c r="AB6981" s="8">
        <v>69.2</v>
      </c>
      <c r="AC6981" s="4"/>
      <c r="KL6981" s="84"/>
      <c r="KP6981" s="84"/>
      <c r="KS6981" s="74"/>
      <c r="KT6981" s="74"/>
      <c r="KU6981" s="16"/>
      <c r="KV6981" s="72"/>
      <c r="KW6981" s="72"/>
      <c r="KX6981" s="16"/>
      <c r="KZ6981" s="16"/>
      <c r="LA6981" s="16"/>
      <c r="LB6981" s="74"/>
      <c r="LC6981" s="74"/>
    </row>
    <row r="6982" spans="8:315" x14ac:dyDescent="0.35">
      <c r="H6982" s="4"/>
      <c r="J6982" s="8"/>
      <c r="K6982" s="8"/>
      <c r="L6982" s="8"/>
      <c r="M6982" s="8"/>
      <c r="O6982" s="8"/>
      <c r="P6982" s="8"/>
      <c r="R6982" s="8"/>
      <c r="S6982" s="8"/>
      <c r="T6982" s="8"/>
      <c r="U6982" s="8"/>
      <c r="W6982" s="8">
        <f t="shared" si="4605"/>
        <v>279.8</v>
      </c>
      <c r="X6982">
        <v>24087600</v>
      </c>
      <c r="Y6982">
        <f t="shared" si="4606"/>
        <v>6691</v>
      </c>
      <c r="Z6982" s="8">
        <v>0</v>
      </c>
      <c r="AA6982" s="8">
        <v>15.5</v>
      </c>
      <c r="AB6982" s="8">
        <v>80.599999999999994</v>
      </c>
      <c r="AC6982" s="4"/>
      <c r="KL6982" s="84"/>
      <c r="KP6982" s="84"/>
      <c r="KS6982" s="74"/>
      <c r="KT6982" s="74"/>
      <c r="KU6982" s="16"/>
      <c r="KV6982" s="72"/>
      <c r="KW6982" s="72"/>
      <c r="KX6982" s="16"/>
      <c r="KZ6982" s="16"/>
      <c r="LA6982" s="16"/>
      <c r="LB6982" s="74"/>
      <c r="LC6982" s="74"/>
    </row>
    <row r="6983" spans="8:315" x14ac:dyDescent="0.35">
      <c r="H6983" s="4"/>
      <c r="J6983" s="8"/>
      <c r="K6983" s="8"/>
      <c r="L6983" s="8"/>
      <c r="M6983" s="8"/>
      <c r="O6983" s="8"/>
      <c r="P6983" s="8"/>
      <c r="R6983" s="8"/>
      <c r="S6983" s="8"/>
      <c r="T6983" s="8"/>
      <c r="U6983" s="8"/>
      <c r="W6983" s="8">
        <f t="shared" si="4605"/>
        <v>279.8</v>
      </c>
      <c r="X6983">
        <v>24091200</v>
      </c>
      <c r="Y6983">
        <f t="shared" si="4606"/>
        <v>6692</v>
      </c>
      <c r="Z6983" s="8">
        <v>0</v>
      </c>
      <c r="AA6983" s="8">
        <v>13.4</v>
      </c>
      <c r="AB6983" s="8">
        <v>86.4</v>
      </c>
      <c r="AC6983" s="4"/>
      <c r="KL6983" s="84"/>
      <c r="KP6983" s="84"/>
      <c r="KS6983" s="74"/>
      <c r="KT6983" s="74"/>
      <c r="KU6983" s="16"/>
      <c r="KV6983" s="72"/>
      <c r="KW6983" s="72"/>
      <c r="KX6983" s="16"/>
      <c r="KZ6983" s="16"/>
      <c r="LA6983" s="16"/>
      <c r="LB6983" s="74"/>
      <c r="LC6983" s="74"/>
    </row>
    <row r="6984" spans="8:315" x14ac:dyDescent="0.35">
      <c r="H6984" s="4"/>
      <c r="J6984" s="8"/>
      <c r="K6984" s="8"/>
      <c r="L6984" s="8"/>
      <c r="M6984" s="8"/>
      <c r="O6984" s="8"/>
      <c r="P6984" s="8"/>
      <c r="R6984" s="8"/>
      <c r="S6984" s="8"/>
      <c r="T6984" s="8"/>
      <c r="U6984" s="8"/>
      <c r="W6984" s="8">
        <f t="shared" si="4605"/>
        <v>279.89999999999998</v>
      </c>
      <c r="X6984">
        <v>24094800</v>
      </c>
      <c r="Y6984">
        <f t="shared" si="4606"/>
        <v>6693</v>
      </c>
      <c r="Z6984" s="8">
        <v>0</v>
      </c>
      <c r="AA6984" s="8">
        <v>12.6</v>
      </c>
      <c r="AB6984" s="8">
        <v>86.9</v>
      </c>
      <c r="AC6984" s="4"/>
      <c r="KL6984" s="84"/>
      <c r="KP6984" s="84"/>
      <c r="KS6984" s="74"/>
      <c r="KT6984" s="74"/>
      <c r="KU6984" s="16"/>
      <c r="KV6984" s="72"/>
      <c r="KW6984" s="72"/>
      <c r="KX6984" s="16"/>
      <c r="KZ6984" s="16"/>
      <c r="LA6984" s="16"/>
      <c r="LB6984" s="74"/>
      <c r="LC6984" s="74"/>
    </row>
    <row r="6985" spans="8:315" x14ac:dyDescent="0.35">
      <c r="H6985" s="4"/>
      <c r="J6985" s="8"/>
      <c r="K6985" s="8"/>
      <c r="L6985" s="8"/>
      <c r="M6985" s="8"/>
      <c r="O6985" s="8"/>
      <c r="P6985" s="8"/>
      <c r="R6985" s="8"/>
      <c r="S6985" s="8"/>
      <c r="T6985" s="8"/>
      <c r="U6985" s="8"/>
      <c r="W6985" s="8">
        <f t="shared" si="4605"/>
        <v>279.89999999999998</v>
      </c>
      <c r="X6985">
        <v>24098400</v>
      </c>
      <c r="Y6985">
        <f t="shared" si="4606"/>
        <v>6694</v>
      </c>
      <c r="Z6985" s="8">
        <v>0</v>
      </c>
      <c r="AA6985" s="8">
        <v>11.3</v>
      </c>
      <c r="AB6985" s="8">
        <v>88.7</v>
      </c>
      <c r="AC6985" s="4"/>
      <c r="KL6985" s="84"/>
      <c r="KP6985" s="84"/>
      <c r="KS6985" s="74"/>
      <c r="KT6985" s="74"/>
      <c r="KU6985" s="16"/>
      <c r="KV6985" s="72"/>
      <c r="KW6985" s="72"/>
      <c r="KX6985" s="16"/>
      <c r="KZ6985" s="16"/>
      <c r="LA6985" s="16"/>
      <c r="LB6985" s="74"/>
      <c r="LC6985" s="74"/>
    </row>
    <row r="6986" spans="8:315" x14ac:dyDescent="0.35">
      <c r="H6986" s="4"/>
      <c r="J6986" s="8"/>
      <c r="K6986" s="8"/>
      <c r="L6986" s="8"/>
      <c r="M6986" s="8"/>
      <c r="O6986" s="8"/>
      <c r="P6986" s="8"/>
      <c r="R6986" s="8"/>
      <c r="S6986" s="8"/>
      <c r="T6986" s="8"/>
      <c r="U6986" s="8"/>
      <c r="W6986" s="8">
        <f t="shared" si="4605"/>
        <v>280</v>
      </c>
      <c r="X6986">
        <v>24102000</v>
      </c>
      <c r="Y6986">
        <f t="shared" si="4606"/>
        <v>6695</v>
      </c>
      <c r="Z6986" s="8">
        <v>0</v>
      </c>
      <c r="AA6986" s="8">
        <v>10.7</v>
      </c>
      <c r="AB6986" s="8">
        <v>88.8</v>
      </c>
      <c r="AC6986" s="4"/>
      <c r="KL6986" s="84"/>
      <c r="KP6986" s="84"/>
      <c r="KS6986" s="74"/>
      <c r="KT6986" s="74"/>
      <c r="KU6986" s="16"/>
      <c r="KV6986" s="72"/>
      <c r="KW6986" s="72"/>
      <c r="KX6986" s="16"/>
      <c r="KZ6986" s="16"/>
      <c r="LA6986" s="16"/>
      <c r="LB6986" s="74"/>
      <c r="LC6986" s="74"/>
    </row>
    <row r="6987" spans="8:315" x14ac:dyDescent="0.35">
      <c r="H6987" s="4"/>
      <c r="J6987" s="8"/>
      <c r="K6987" s="8"/>
      <c r="L6987" s="8"/>
      <c r="M6987" s="8"/>
      <c r="O6987" s="8"/>
      <c r="P6987" s="8"/>
      <c r="R6987" s="8"/>
      <c r="S6987" s="8"/>
      <c r="T6987" s="8"/>
      <c r="U6987" s="8"/>
      <c r="W6987" s="8">
        <f t="shared" si="4605"/>
        <v>280</v>
      </c>
      <c r="X6987">
        <v>24105600</v>
      </c>
      <c r="Y6987">
        <f t="shared" si="4606"/>
        <v>6696</v>
      </c>
      <c r="Z6987" s="8">
        <v>0</v>
      </c>
      <c r="AA6987" s="8">
        <v>10.7</v>
      </c>
      <c r="AB6987" s="8">
        <v>92.2</v>
      </c>
      <c r="AC6987" s="4"/>
      <c r="KL6987" s="84"/>
      <c r="KP6987" s="84"/>
      <c r="KS6987" s="74"/>
      <c r="KT6987" s="74"/>
      <c r="KU6987" s="16"/>
      <c r="KV6987" s="72"/>
      <c r="KW6987" s="72"/>
      <c r="KX6987" s="16"/>
      <c r="KZ6987" s="16"/>
      <c r="LA6987" s="16"/>
      <c r="LB6987" s="74"/>
      <c r="LC6987" s="74"/>
    </row>
    <row r="6988" spans="8:315" x14ac:dyDescent="0.35">
      <c r="H6988" s="4"/>
      <c r="J6988" s="8"/>
      <c r="K6988" s="8"/>
      <c r="L6988" s="8"/>
      <c r="M6988" s="8"/>
      <c r="O6988" s="8"/>
      <c r="P6988" s="8"/>
      <c r="R6988" s="8"/>
      <c r="S6988" s="8"/>
      <c r="T6988" s="8"/>
      <c r="U6988" s="8"/>
      <c r="W6988" s="8">
        <f t="shared" si="4605"/>
        <v>280</v>
      </c>
      <c r="X6988">
        <v>24109200</v>
      </c>
      <c r="Y6988">
        <f t="shared" si="4606"/>
        <v>6697</v>
      </c>
      <c r="Z6988" s="8">
        <v>0</v>
      </c>
      <c r="AA6988" s="8">
        <v>11.1</v>
      </c>
      <c r="AB6988" s="8">
        <v>90.3</v>
      </c>
      <c r="AC6988" s="4"/>
      <c r="KL6988" s="84"/>
      <c r="KP6988" s="84"/>
      <c r="KS6988" s="74"/>
      <c r="KT6988" s="74"/>
      <c r="KU6988" s="16"/>
      <c r="KV6988" s="72"/>
      <c r="KW6988" s="72"/>
      <c r="KX6988" s="16"/>
      <c r="KZ6988" s="16"/>
      <c r="LA6988" s="16"/>
      <c r="LB6988" s="74"/>
      <c r="LC6988" s="74"/>
    </row>
    <row r="6989" spans="8:315" x14ac:dyDescent="0.35">
      <c r="H6989" s="4"/>
      <c r="J6989" s="8"/>
      <c r="K6989" s="8"/>
      <c r="L6989" s="8"/>
      <c r="M6989" s="8"/>
      <c r="O6989" s="8"/>
      <c r="P6989" s="8"/>
      <c r="R6989" s="8"/>
      <c r="S6989" s="8"/>
      <c r="T6989" s="8"/>
      <c r="U6989" s="8"/>
      <c r="W6989" s="8">
        <f t="shared" si="4605"/>
        <v>280.10000000000002</v>
      </c>
      <c r="X6989">
        <v>24112800</v>
      </c>
      <c r="Y6989">
        <f t="shared" si="4606"/>
        <v>6698</v>
      </c>
      <c r="Z6989" s="8">
        <v>0</v>
      </c>
      <c r="AA6989" s="8">
        <v>10.3</v>
      </c>
      <c r="AB6989" s="8">
        <v>95.1</v>
      </c>
      <c r="AC6989" s="4"/>
      <c r="KL6989" s="84"/>
      <c r="KP6989" s="84"/>
      <c r="KS6989" s="74"/>
      <c r="KT6989" s="74"/>
      <c r="KU6989" s="16"/>
      <c r="KV6989" s="72"/>
      <c r="KW6989" s="72"/>
      <c r="KX6989" s="16"/>
      <c r="KZ6989" s="16"/>
      <c r="LA6989" s="16"/>
      <c r="LB6989" s="74"/>
      <c r="LC6989" s="74"/>
    </row>
    <row r="6990" spans="8:315" x14ac:dyDescent="0.35">
      <c r="H6990" s="4"/>
      <c r="J6990" s="8"/>
      <c r="K6990" s="8"/>
      <c r="L6990" s="8"/>
      <c r="M6990" s="8"/>
      <c r="O6990" s="8"/>
      <c r="P6990" s="8"/>
      <c r="R6990" s="8"/>
      <c r="S6990" s="8"/>
      <c r="T6990" s="8"/>
      <c r="U6990" s="8"/>
      <c r="W6990" s="8">
        <f t="shared" si="4605"/>
        <v>280.10000000000002</v>
      </c>
      <c r="X6990">
        <v>24116400</v>
      </c>
      <c r="Y6990">
        <f t="shared" si="4606"/>
        <v>6699</v>
      </c>
      <c r="Z6990" s="8">
        <v>0</v>
      </c>
      <c r="AA6990" s="8">
        <v>9</v>
      </c>
      <c r="AB6990" s="8">
        <v>96.1</v>
      </c>
      <c r="AC6990" s="4"/>
      <c r="KL6990" s="84"/>
      <c r="KP6990" s="84"/>
      <c r="KS6990" s="74"/>
      <c r="KT6990" s="74"/>
      <c r="KU6990" s="16"/>
      <c r="KV6990" s="72"/>
      <c r="KW6990" s="72"/>
      <c r="KX6990" s="16"/>
      <c r="KZ6990" s="16"/>
      <c r="LA6990" s="16"/>
      <c r="LB6990" s="74"/>
      <c r="LC6990" s="74"/>
    </row>
    <row r="6991" spans="8:315" x14ac:dyDescent="0.35">
      <c r="H6991" s="4"/>
      <c r="J6991" s="8"/>
      <c r="K6991" s="8"/>
      <c r="L6991" s="8"/>
      <c r="M6991" s="8"/>
      <c r="O6991" s="8"/>
      <c r="P6991" s="8"/>
      <c r="R6991" s="8"/>
      <c r="S6991" s="8"/>
      <c r="T6991" s="8"/>
      <c r="U6991" s="8"/>
      <c r="W6991" s="8">
        <f t="shared" si="4605"/>
        <v>280.2</v>
      </c>
      <c r="X6991">
        <v>24120000</v>
      </c>
      <c r="Y6991">
        <f t="shared" si="4606"/>
        <v>6700</v>
      </c>
      <c r="Z6991" s="8">
        <v>0</v>
      </c>
      <c r="AA6991" s="8">
        <v>8.8000000000000007</v>
      </c>
      <c r="AB6991" s="8">
        <v>96.5</v>
      </c>
      <c r="AC6991" s="4"/>
      <c r="KL6991" s="84"/>
      <c r="KP6991" s="84"/>
      <c r="KS6991" s="74"/>
      <c r="KT6991" s="74"/>
      <c r="KU6991" s="16"/>
      <c r="KV6991" s="72"/>
      <c r="KW6991" s="72"/>
      <c r="KX6991" s="16"/>
      <c r="KZ6991" s="16"/>
      <c r="LA6991" s="16"/>
      <c r="LB6991" s="74"/>
      <c r="LC6991" s="74"/>
    </row>
    <row r="6992" spans="8:315" x14ac:dyDescent="0.35">
      <c r="H6992" s="4"/>
      <c r="J6992" s="8"/>
      <c r="K6992" s="8"/>
      <c r="L6992" s="8"/>
      <c r="M6992" s="8"/>
      <c r="O6992" s="8"/>
      <c r="P6992" s="8"/>
      <c r="R6992" s="8"/>
      <c r="S6992" s="8"/>
      <c r="T6992" s="8"/>
      <c r="U6992" s="8"/>
      <c r="W6992" s="8">
        <f t="shared" si="4605"/>
        <v>280.2</v>
      </c>
      <c r="X6992">
        <v>24123600</v>
      </c>
      <c r="Y6992">
        <f t="shared" si="4606"/>
        <v>6701</v>
      </c>
      <c r="Z6992" s="8">
        <v>0</v>
      </c>
      <c r="AA6992" s="8">
        <v>7.9</v>
      </c>
      <c r="AB6992" s="8">
        <v>97</v>
      </c>
      <c r="AC6992" s="4"/>
      <c r="KL6992" s="84"/>
      <c r="KP6992" s="84"/>
      <c r="KS6992" s="74"/>
      <c r="KT6992" s="74"/>
      <c r="KU6992" s="16"/>
      <c r="KV6992" s="72"/>
      <c r="KW6992" s="72"/>
      <c r="KX6992" s="16"/>
      <c r="KZ6992" s="16"/>
      <c r="LA6992" s="16"/>
      <c r="LB6992" s="74"/>
      <c r="LC6992" s="74"/>
    </row>
    <row r="6993" spans="8:315" x14ac:dyDescent="0.35">
      <c r="H6993" s="4"/>
      <c r="J6993" s="8"/>
      <c r="K6993" s="8"/>
      <c r="L6993" s="8"/>
      <c r="M6993" s="8"/>
      <c r="O6993" s="8"/>
      <c r="P6993" s="8"/>
      <c r="R6993" s="8"/>
      <c r="S6993" s="8"/>
      <c r="T6993" s="8"/>
      <c r="U6993" s="8"/>
      <c r="W6993" s="8">
        <f t="shared" si="4605"/>
        <v>280.3</v>
      </c>
      <c r="X6993">
        <v>24127200</v>
      </c>
      <c r="Y6993">
        <f t="shared" si="4606"/>
        <v>6702</v>
      </c>
      <c r="Z6993" s="8">
        <v>0</v>
      </c>
      <c r="AA6993" s="8">
        <v>7.3</v>
      </c>
      <c r="AB6993" s="8">
        <v>97.6</v>
      </c>
      <c r="AC6993" s="4"/>
      <c r="KL6993" s="84"/>
      <c r="KP6993" s="84"/>
      <c r="KS6993" s="74"/>
      <c r="KT6993" s="74"/>
      <c r="KU6993" s="16"/>
      <c r="KV6993" s="72"/>
      <c r="KW6993" s="72"/>
      <c r="KX6993" s="16"/>
      <c r="KZ6993" s="16"/>
      <c r="LA6993" s="16"/>
      <c r="LB6993" s="74"/>
      <c r="LC6993" s="74"/>
    </row>
    <row r="6994" spans="8:315" x14ac:dyDescent="0.35">
      <c r="H6994" s="4"/>
      <c r="J6994" s="8"/>
      <c r="K6994" s="8"/>
      <c r="L6994" s="8"/>
      <c r="M6994" s="8"/>
      <c r="O6994" s="8"/>
      <c r="P6994" s="8"/>
      <c r="R6994" s="8"/>
      <c r="S6994" s="8"/>
      <c r="T6994" s="8"/>
      <c r="U6994" s="8"/>
      <c r="W6994" s="8">
        <f t="shared" si="4605"/>
        <v>280.3</v>
      </c>
      <c r="X6994">
        <v>24130800</v>
      </c>
      <c r="Y6994">
        <f t="shared" si="4606"/>
        <v>6703</v>
      </c>
      <c r="Z6994" s="8">
        <v>35</v>
      </c>
      <c r="AA6994" s="8">
        <v>7.5</v>
      </c>
      <c r="AB6994" s="8">
        <v>97.2</v>
      </c>
      <c r="AC6994" s="4"/>
      <c r="KL6994" s="84"/>
      <c r="KP6994" s="84"/>
      <c r="KS6994" s="74"/>
      <c r="KT6994" s="74"/>
      <c r="KU6994" s="16"/>
      <c r="KV6994" s="72"/>
      <c r="KW6994" s="72"/>
      <c r="KX6994" s="16"/>
      <c r="KZ6994" s="16"/>
      <c r="LA6994" s="16"/>
      <c r="LB6994" s="74"/>
      <c r="LC6994" s="74"/>
    </row>
    <row r="6995" spans="8:315" x14ac:dyDescent="0.35">
      <c r="H6995" s="4"/>
      <c r="J6995" s="8"/>
      <c r="K6995" s="8"/>
      <c r="L6995" s="8"/>
      <c r="M6995" s="8"/>
      <c r="O6995" s="8"/>
      <c r="P6995" s="8"/>
      <c r="R6995" s="8"/>
      <c r="S6995" s="8"/>
      <c r="T6995" s="8"/>
      <c r="U6995" s="8"/>
      <c r="W6995" s="8">
        <f t="shared" si="4605"/>
        <v>280.3</v>
      </c>
      <c r="X6995">
        <v>24134400</v>
      </c>
      <c r="Y6995">
        <f t="shared" si="4606"/>
        <v>6704</v>
      </c>
      <c r="Z6995" s="8">
        <v>177.5</v>
      </c>
      <c r="AA6995" s="8">
        <v>10.9</v>
      </c>
      <c r="AB6995" s="8">
        <v>89.3</v>
      </c>
      <c r="AC6995" s="4"/>
      <c r="KL6995" s="84"/>
      <c r="KP6995" s="84"/>
      <c r="KS6995" s="74"/>
      <c r="KT6995" s="74"/>
      <c r="KU6995" s="16"/>
      <c r="KV6995" s="72"/>
      <c r="KW6995" s="72"/>
      <c r="KX6995" s="16"/>
      <c r="KZ6995" s="16"/>
      <c r="LA6995" s="16"/>
      <c r="LB6995" s="74"/>
      <c r="LC6995" s="74"/>
    </row>
    <row r="6996" spans="8:315" x14ac:dyDescent="0.35">
      <c r="H6996" s="4"/>
      <c r="J6996" s="8"/>
      <c r="K6996" s="8"/>
      <c r="L6996" s="8"/>
      <c r="M6996" s="8"/>
      <c r="O6996" s="8"/>
      <c r="P6996" s="8"/>
      <c r="R6996" s="8"/>
      <c r="S6996" s="8"/>
      <c r="T6996" s="8"/>
      <c r="U6996" s="8"/>
      <c r="W6996" s="8">
        <f t="shared" si="4605"/>
        <v>280.39999999999998</v>
      </c>
      <c r="X6996">
        <v>24138000</v>
      </c>
      <c r="Y6996">
        <f t="shared" si="4606"/>
        <v>6705</v>
      </c>
      <c r="Z6996" s="8">
        <v>335.8</v>
      </c>
      <c r="AA6996" s="8">
        <v>14.7</v>
      </c>
      <c r="AB6996" s="8">
        <v>80.7</v>
      </c>
      <c r="AC6996" s="4"/>
      <c r="KL6996" s="84"/>
      <c r="KP6996" s="84"/>
      <c r="KS6996" s="74"/>
      <c r="KT6996" s="74"/>
      <c r="KU6996" s="16"/>
      <c r="KV6996" s="72"/>
      <c r="KW6996" s="72"/>
      <c r="KX6996" s="16"/>
      <c r="KZ6996" s="16"/>
      <c r="LA6996" s="16"/>
      <c r="LB6996" s="74"/>
      <c r="LC6996" s="74"/>
    </row>
    <row r="6997" spans="8:315" x14ac:dyDescent="0.35">
      <c r="H6997" s="4"/>
      <c r="J6997" s="8"/>
      <c r="K6997" s="8"/>
      <c r="L6997" s="8"/>
      <c r="M6997" s="8"/>
      <c r="O6997" s="8"/>
      <c r="P6997" s="8"/>
      <c r="R6997" s="8"/>
      <c r="S6997" s="8"/>
      <c r="T6997" s="8"/>
      <c r="U6997" s="8"/>
      <c r="W6997" s="8">
        <f t="shared" si="4605"/>
        <v>280.39999999999998</v>
      </c>
      <c r="X6997">
        <v>24141600</v>
      </c>
      <c r="Y6997">
        <f t="shared" si="4606"/>
        <v>6706</v>
      </c>
      <c r="Z6997" s="8">
        <v>456.9</v>
      </c>
      <c r="AA6997" s="8">
        <v>17.100000000000001</v>
      </c>
      <c r="AB6997" s="8">
        <v>72.900000000000006</v>
      </c>
      <c r="AC6997" s="4"/>
      <c r="KL6997" s="84"/>
      <c r="KP6997" s="84"/>
      <c r="KS6997" s="74"/>
      <c r="KT6997" s="74"/>
      <c r="KU6997" s="16"/>
      <c r="KV6997" s="72"/>
      <c r="KW6997" s="72"/>
      <c r="KX6997" s="16"/>
      <c r="KZ6997" s="16"/>
      <c r="LA6997" s="16"/>
      <c r="LB6997" s="74"/>
      <c r="LC6997" s="74"/>
    </row>
    <row r="6998" spans="8:315" x14ac:dyDescent="0.35">
      <c r="H6998" s="4"/>
      <c r="J6998" s="8"/>
      <c r="K6998" s="8"/>
      <c r="L6998" s="8"/>
      <c r="M6998" s="8"/>
      <c r="O6998" s="8"/>
      <c r="P6998" s="8"/>
      <c r="R6998" s="8"/>
      <c r="S6998" s="8"/>
      <c r="T6998" s="8"/>
      <c r="U6998" s="8"/>
      <c r="W6998" s="8">
        <f t="shared" si="4605"/>
        <v>280.5</v>
      </c>
      <c r="X6998">
        <v>24145200</v>
      </c>
      <c r="Y6998">
        <f t="shared" si="4606"/>
        <v>6707</v>
      </c>
      <c r="Z6998" s="8">
        <v>282.8</v>
      </c>
      <c r="AA6998" s="8">
        <v>18</v>
      </c>
      <c r="AB6998" s="8">
        <v>72.5</v>
      </c>
      <c r="AC6998" s="4"/>
      <c r="KL6998" s="84"/>
      <c r="KP6998" s="84"/>
      <c r="KS6998" s="74"/>
      <c r="KT6998" s="74"/>
      <c r="KU6998" s="16"/>
      <c r="KV6998" s="72"/>
      <c r="KW6998" s="72"/>
      <c r="KX6998" s="16"/>
      <c r="KZ6998" s="16"/>
      <c r="LA6998" s="16"/>
      <c r="LB6998" s="74"/>
      <c r="LC6998" s="74"/>
    </row>
    <row r="6999" spans="8:315" x14ac:dyDescent="0.35">
      <c r="H6999" s="4"/>
      <c r="J6999" s="8"/>
      <c r="K6999" s="8"/>
      <c r="L6999" s="8"/>
      <c r="M6999" s="8"/>
      <c r="O6999" s="8"/>
      <c r="P6999" s="8"/>
      <c r="R6999" s="8"/>
      <c r="S6999" s="8"/>
      <c r="T6999" s="8"/>
      <c r="U6999" s="8"/>
      <c r="W6999" s="8">
        <f t="shared" si="4605"/>
        <v>280.5</v>
      </c>
      <c r="X6999">
        <v>24148800</v>
      </c>
      <c r="Y6999">
        <f t="shared" si="4606"/>
        <v>6708</v>
      </c>
      <c r="Z6999" s="8">
        <v>413.3</v>
      </c>
      <c r="AA6999" s="8">
        <v>18.8</v>
      </c>
      <c r="AB6999" s="8">
        <v>72.2</v>
      </c>
      <c r="AC6999" s="4"/>
      <c r="KL6999" s="84"/>
      <c r="KP6999" s="84"/>
      <c r="KS6999" s="74"/>
      <c r="KT6999" s="74"/>
      <c r="KU6999" s="16"/>
      <c r="KV6999" s="72"/>
      <c r="KW6999" s="72"/>
      <c r="KX6999" s="16"/>
      <c r="KZ6999" s="16"/>
      <c r="LA6999" s="16"/>
      <c r="LB6999" s="74"/>
      <c r="LC6999" s="74"/>
    </row>
    <row r="7000" spans="8:315" x14ac:dyDescent="0.35">
      <c r="H7000" s="4"/>
      <c r="J7000" s="8"/>
      <c r="K7000" s="8"/>
      <c r="L7000" s="8"/>
      <c r="M7000" s="8"/>
      <c r="O7000" s="8"/>
      <c r="P7000" s="8"/>
      <c r="R7000" s="8"/>
      <c r="S7000" s="8"/>
      <c r="T7000" s="8"/>
      <c r="U7000" s="8"/>
      <c r="W7000" s="8">
        <f t="shared" si="4605"/>
        <v>280.5</v>
      </c>
      <c r="X7000">
        <v>24152400</v>
      </c>
      <c r="Y7000">
        <f t="shared" si="4606"/>
        <v>6709</v>
      </c>
      <c r="Z7000" s="8">
        <v>467.5</v>
      </c>
      <c r="AA7000" s="8">
        <v>19.7</v>
      </c>
      <c r="AB7000" s="8">
        <v>69.400000000000006</v>
      </c>
      <c r="AC7000" s="4"/>
      <c r="KL7000" s="84"/>
      <c r="KP7000" s="84"/>
      <c r="KS7000" s="74"/>
      <c r="KT7000" s="74"/>
      <c r="KU7000" s="16"/>
      <c r="KV7000" s="72"/>
      <c r="KW7000" s="72"/>
      <c r="KX7000" s="16"/>
      <c r="KZ7000" s="16"/>
      <c r="LA7000" s="16"/>
      <c r="LB7000" s="74"/>
      <c r="LC7000" s="74"/>
    </row>
    <row r="7001" spans="8:315" x14ac:dyDescent="0.35">
      <c r="H7001" s="4"/>
      <c r="J7001" s="8"/>
      <c r="K7001" s="8"/>
      <c r="L7001" s="8"/>
      <c r="M7001" s="8"/>
      <c r="O7001" s="8"/>
      <c r="P7001" s="8"/>
      <c r="R7001" s="8"/>
      <c r="S7001" s="8"/>
      <c r="T7001" s="8"/>
      <c r="U7001" s="8"/>
      <c r="W7001" s="8">
        <f t="shared" si="4605"/>
        <v>280.60000000000002</v>
      </c>
      <c r="X7001">
        <v>24156000</v>
      </c>
      <c r="Y7001">
        <f t="shared" si="4606"/>
        <v>6710</v>
      </c>
      <c r="Z7001" s="8">
        <v>538.6</v>
      </c>
      <c r="AA7001" s="8">
        <v>20.7</v>
      </c>
      <c r="AB7001" s="8">
        <v>65</v>
      </c>
      <c r="AC7001" s="4"/>
      <c r="KL7001" s="84"/>
      <c r="KP7001" s="84"/>
      <c r="KS7001" s="74"/>
      <c r="KT7001" s="74"/>
      <c r="KU7001" s="16"/>
      <c r="KV7001" s="72"/>
      <c r="KW7001" s="72"/>
      <c r="KX7001" s="16"/>
      <c r="KZ7001" s="16"/>
      <c r="LA7001" s="16"/>
      <c r="LB7001" s="74"/>
      <c r="LC7001" s="74"/>
    </row>
    <row r="7002" spans="8:315" x14ac:dyDescent="0.35">
      <c r="H7002" s="4"/>
      <c r="J7002" s="8"/>
      <c r="K7002" s="8"/>
      <c r="L7002" s="8"/>
      <c r="M7002" s="8"/>
      <c r="O7002" s="8"/>
      <c r="P7002" s="8"/>
      <c r="R7002" s="8"/>
      <c r="S7002" s="8"/>
      <c r="T7002" s="8"/>
      <c r="U7002" s="8"/>
      <c r="W7002" s="8">
        <f t="shared" si="4605"/>
        <v>280.60000000000002</v>
      </c>
      <c r="X7002">
        <v>24159600</v>
      </c>
      <c r="Y7002">
        <f t="shared" si="4606"/>
        <v>6711</v>
      </c>
      <c r="Z7002" s="8">
        <v>402.5</v>
      </c>
      <c r="AA7002" s="8">
        <v>21.2</v>
      </c>
      <c r="AB7002" s="8">
        <v>63</v>
      </c>
      <c r="AC7002" s="4"/>
      <c r="KL7002" s="84"/>
      <c r="KP7002" s="84"/>
      <c r="KS7002" s="74"/>
      <c r="KT7002" s="74"/>
      <c r="KU7002" s="16"/>
      <c r="KV7002" s="72"/>
      <c r="KW7002" s="72"/>
      <c r="KX7002" s="16"/>
      <c r="KZ7002" s="16"/>
      <c r="LA7002" s="16"/>
      <c r="LB7002" s="74"/>
      <c r="LC7002" s="74"/>
    </row>
    <row r="7003" spans="8:315" x14ac:dyDescent="0.35">
      <c r="H7003" s="4"/>
      <c r="J7003" s="8"/>
      <c r="K7003" s="8"/>
      <c r="L7003" s="8"/>
      <c r="M7003" s="8"/>
      <c r="O7003" s="8"/>
      <c r="P7003" s="8"/>
      <c r="R7003" s="8"/>
      <c r="S7003" s="8"/>
      <c r="T7003" s="8"/>
      <c r="U7003" s="8"/>
      <c r="W7003" s="8">
        <f t="shared" si="4605"/>
        <v>280.7</v>
      </c>
      <c r="X7003">
        <v>24163200</v>
      </c>
      <c r="Y7003">
        <f t="shared" si="4606"/>
        <v>6712</v>
      </c>
      <c r="Z7003" s="8">
        <v>281.7</v>
      </c>
      <c r="AA7003" s="8">
        <v>22</v>
      </c>
      <c r="AB7003" s="8">
        <v>61.1</v>
      </c>
      <c r="AC7003" s="4"/>
      <c r="KL7003" s="84"/>
      <c r="KP7003" s="84"/>
      <c r="KS7003" s="74"/>
      <c r="KT7003" s="74"/>
      <c r="KU7003" s="16"/>
      <c r="KV7003" s="72"/>
      <c r="KW7003" s="72"/>
      <c r="KX7003" s="16"/>
      <c r="KZ7003" s="16"/>
      <c r="LA7003" s="16"/>
      <c r="LB7003" s="74"/>
      <c r="LC7003" s="74"/>
    </row>
    <row r="7004" spans="8:315" x14ac:dyDescent="0.35">
      <c r="H7004" s="4"/>
      <c r="J7004" s="8"/>
      <c r="K7004" s="8"/>
      <c r="L7004" s="8"/>
      <c r="M7004" s="8"/>
      <c r="O7004" s="8"/>
      <c r="P7004" s="8"/>
      <c r="R7004" s="8"/>
      <c r="S7004" s="8"/>
      <c r="T7004" s="8"/>
      <c r="U7004" s="8"/>
      <c r="W7004" s="8">
        <f t="shared" si="4605"/>
        <v>280.7</v>
      </c>
      <c r="X7004">
        <v>24166800</v>
      </c>
      <c r="Y7004">
        <f t="shared" si="4606"/>
        <v>6713</v>
      </c>
      <c r="Z7004" s="8">
        <v>120.6</v>
      </c>
      <c r="AA7004" s="8">
        <v>21.7</v>
      </c>
      <c r="AB7004" s="8">
        <v>65.8</v>
      </c>
      <c r="AC7004" s="4"/>
      <c r="KL7004" s="84"/>
      <c r="KP7004" s="84"/>
      <c r="KS7004" s="74"/>
      <c r="KT7004" s="74"/>
      <c r="KU7004" s="16"/>
      <c r="KV7004" s="72"/>
      <c r="KW7004" s="72"/>
      <c r="KX7004" s="16"/>
      <c r="KZ7004" s="16"/>
      <c r="LA7004" s="16"/>
      <c r="LB7004" s="74"/>
      <c r="LC7004" s="74"/>
    </row>
    <row r="7005" spans="8:315" x14ac:dyDescent="0.35">
      <c r="H7005" s="4"/>
      <c r="J7005" s="8"/>
      <c r="K7005" s="8"/>
      <c r="L7005" s="8"/>
      <c r="M7005" s="8"/>
      <c r="O7005" s="8"/>
      <c r="P7005" s="8"/>
      <c r="R7005" s="8"/>
      <c r="S7005" s="8"/>
      <c r="T7005" s="8"/>
      <c r="U7005" s="8"/>
      <c r="W7005" s="8">
        <f t="shared" si="4605"/>
        <v>280.8</v>
      </c>
      <c r="X7005">
        <v>24170400</v>
      </c>
      <c r="Y7005">
        <f t="shared" si="4606"/>
        <v>6714</v>
      </c>
      <c r="Z7005" s="8">
        <v>8.1</v>
      </c>
      <c r="AA7005" s="8">
        <v>19.399999999999999</v>
      </c>
      <c r="AB7005" s="8">
        <v>75.900000000000006</v>
      </c>
      <c r="AC7005" s="4"/>
      <c r="KL7005" s="84"/>
      <c r="KP7005" s="84"/>
      <c r="KS7005" s="74"/>
      <c r="KT7005" s="74"/>
      <c r="KU7005" s="16"/>
      <c r="KV7005" s="72"/>
      <c r="KW7005" s="72"/>
      <c r="KX7005" s="16"/>
      <c r="KZ7005" s="16"/>
      <c r="LA7005" s="16"/>
      <c r="LB7005" s="74"/>
      <c r="LC7005" s="74"/>
    </row>
    <row r="7006" spans="8:315" x14ac:dyDescent="0.35">
      <c r="H7006" s="4"/>
      <c r="J7006" s="8"/>
      <c r="K7006" s="8"/>
      <c r="L7006" s="8"/>
      <c r="M7006" s="8"/>
      <c r="O7006" s="8"/>
      <c r="P7006" s="8"/>
      <c r="R7006" s="8"/>
      <c r="S7006" s="8"/>
      <c r="T7006" s="8"/>
      <c r="U7006" s="8"/>
      <c r="W7006" s="8">
        <f t="shared" si="4605"/>
        <v>280.8</v>
      </c>
      <c r="X7006">
        <v>24174000</v>
      </c>
      <c r="Y7006">
        <f t="shared" si="4606"/>
        <v>6715</v>
      </c>
      <c r="Z7006" s="8">
        <v>0</v>
      </c>
      <c r="AA7006" s="8">
        <v>16.5</v>
      </c>
      <c r="AB7006" s="8">
        <v>84.6</v>
      </c>
      <c r="AC7006" s="4"/>
      <c r="KL7006" s="84"/>
      <c r="KP7006" s="84"/>
      <c r="KS7006" s="74"/>
      <c r="KT7006" s="74"/>
      <c r="KU7006" s="16"/>
      <c r="KV7006" s="72"/>
      <c r="KW7006" s="72"/>
      <c r="KX7006" s="16"/>
      <c r="KZ7006" s="16"/>
      <c r="LA7006" s="16"/>
      <c r="LB7006" s="74"/>
      <c r="LC7006" s="74"/>
    </row>
    <row r="7007" spans="8:315" x14ac:dyDescent="0.35">
      <c r="H7007" s="4"/>
      <c r="J7007" s="8"/>
      <c r="K7007" s="8"/>
      <c r="L7007" s="8"/>
      <c r="M7007" s="8"/>
      <c r="O7007" s="8"/>
      <c r="P7007" s="8"/>
      <c r="R7007" s="8"/>
      <c r="S7007" s="8"/>
      <c r="T7007" s="8"/>
      <c r="U7007" s="8"/>
      <c r="W7007" s="8">
        <f t="shared" si="4605"/>
        <v>280.8</v>
      </c>
      <c r="X7007">
        <v>24177600</v>
      </c>
      <c r="Y7007">
        <f t="shared" si="4606"/>
        <v>6716</v>
      </c>
      <c r="Z7007" s="8">
        <v>0</v>
      </c>
      <c r="AA7007" s="8">
        <v>15</v>
      </c>
      <c r="AB7007" s="8">
        <v>90</v>
      </c>
      <c r="AC7007" s="4"/>
      <c r="KL7007" s="84"/>
      <c r="KP7007" s="84"/>
      <c r="KS7007" s="74"/>
      <c r="KT7007" s="74"/>
      <c r="KU7007" s="16"/>
      <c r="KV7007" s="72"/>
      <c r="KW7007" s="72"/>
      <c r="KX7007" s="16"/>
      <c r="KZ7007" s="16"/>
      <c r="LA7007" s="16"/>
      <c r="LB7007" s="74"/>
      <c r="LC7007" s="74"/>
    </row>
    <row r="7008" spans="8:315" x14ac:dyDescent="0.35">
      <c r="H7008" s="4"/>
      <c r="J7008" s="8"/>
      <c r="K7008" s="8"/>
      <c r="L7008" s="8"/>
      <c r="M7008" s="8"/>
      <c r="O7008" s="8"/>
      <c r="P7008" s="8"/>
      <c r="R7008" s="8"/>
      <c r="S7008" s="8"/>
      <c r="T7008" s="8"/>
      <c r="U7008" s="8"/>
      <c r="W7008" s="8">
        <f t="shared" si="4605"/>
        <v>280.89999999999998</v>
      </c>
      <c r="X7008">
        <v>24181200</v>
      </c>
      <c r="Y7008">
        <f t="shared" si="4606"/>
        <v>6717</v>
      </c>
      <c r="Z7008" s="8">
        <v>0</v>
      </c>
      <c r="AA7008" s="8">
        <v>13.6</v>
      </c>
      <c r="AB7008" s="8">
        <v>92.1</v>
      </c>
      <c r="AC7008" s="4"/>
      <c r="KL7008" s="84"/>
      <c r="KP7008" s="84"/>
      <c r="KS7008" s="74"/>
      <c r="KT7008" s="74"/>
      <c r="KU7008" s="16"/>
      <c r="KV7008" s="72"/>
      <c r="KW7008" s="72"/>
      <c r="KX7008" s="16"/>
      <c r="KZ7008" s="16"/>
      <c r="LA7008" s="16"/>
      <c r="LB7008" s="74"/>
      <c r="LC7008" s="74"/>
    </row>
    <row r="7009" spans="8:315" x14ac:dyDescent="0.35">
      <c r="H7009" s="4"/>
      <c r="J7009" s="8"/>
      <c r="K7009" s="8"/>
      <c r="L7009" s="8"/>
      <c r="M7009" s="8"/>
      <c r="O7009" s="8"/>
      <c r="P7009" s="8"/>
      <c r="R7009" s="8"/>
      <c r="S7009" s="8"/>
      <c r="T7009" s="8"/>
      <c r="U7009" s="8"/>
      <c r="W7009" s="8">
        <f t="shared" si="4605"/>
        <v>280.89999999999998</v>
      </c>
      <c r="X7009">
        <v>24184800</v>
      </c>
      <c r="Y7009">
        <f t="shared" si="4606"/>
        <v>6718</v>
      </c>
      <c r="Z7009" s="8">
        <v>0</v>
      </c>
      <c r="AA7009" s="8">
        <v>13</v>
      </c>
      <c r="AB7009" s="8">
        <v>94.3</v>
      </c>
      <c r="AC7009" s="4"/>
      <c r="KL7009" s="84"/>
      <c r="KP7009" s="84"/>
      <c r="KS7009" s="74"/>
      <c r="KT7009" s="74"/>
      <c r="KU7009" s="16"/>
      <c r="KV7009" s="72"/>
      <c r="KW7009" s="72"/>
      <c r="KX7009" s="16"/>
      <c r="KZ7009" s="16"/>
      <c r="LA7009" s="16"/>
      <c r="LB7009" s="74"/>
      <c r="LC7009" s="74"/>
    </row>
    <row r="7010" spans="8:315" x14ac:dyDescent="0.35">
      <c r="H7010" s="4"/>
      <c r="J7010" s="8"/>
      <c r="K7010" s="8"/>
      <c r="L7010" s="8"/>
      <c r="M7010" s="8"/>
      <c r="O7010" s="8"/>
      <c r="P7010" s="8"/>
      <c r="R7010" s="8"/>
      <c r="S7010" s="8"/>
      <c r="T7010" s="8"/>
      <c r="U7010" s="8"/>
      <c r="W7010" s="8">
        <f t="shared" si="4605"/>
        <v>281</v>
      </c>
      <c r="X7010">
        <v>24188400</v>
      </c>
      <c r="Y7010">
        <f t="shared" si="4606"/>
        <v>6719</v>
      </c>
      <c r="Z7010" s="8">
        <v>0</v>
      </c>
      <c r="AA7010" s="8">
        <v>11.9</v>
      </c>
      <c r="AB7010" s="8">
        <v>95.1</v>
      </c>
      <c r="AC7010" s="4"/>
      <c r="KL7010" s="84"/>
      <c r="KP7010" s="84"/>
      <c r="KS7010" s="74"/>
      <c r="KT7010" s="74"/>
      <c r="KU7010" s="16"/>
      <c r="KV7010" s="72"/>
      <c r="KW7010" s="72"/>
      <c r="KX7010" s="16"/>
      <c r="KZ7010" s="16"/>
      <c r="LA7010" s="16"/>
      <c r="LB7010" s="74"/>
      <c r="LC7010" s="74"/>
    </row>
    <row r="7011" spans="8:315" x14ac:dyDescent="0.35">
      <c r="H7011" s="4"/>
      <c r="J7011" s="8"/>
      <c r="K7011" s="8"/>
      <c r="L7011" s="8"/>
      <c r="M7011" s="8"/>
      <c r="O7011" s="8"/>
      <c r="P7011" s="8"/>
      <c r="R7011" s="8"/>
      <c r="S7011" s="8"/>
      <c r="T7011" s="8"/>
      <c r="U7011" s="8"/>
      <c r="W7011" s="8">
        <f t="shared" si="4605"/>
        <v>281</v>
      </c>
      <c r="X7011">
        <v>24192000</v>
      </c>
      <c r="Y7011">
        <f t="shared" si="4606"/>
        <v>6720</v>
      </c>
      <c r="Z7011" s="8">
        <v>0</v>
      </c>
      <c r="AA7011" s="8">
        <v>10.9</v>
      </c>
      <c r="AB7011" s="8">
        <v>96</v>
      </c>
      <c r="AC7011" s="4"/>
      <c r="KL7011" s="84"/>
      <c r="KP7011" s="84"/>
      <c r="KS7011" s="74"/>
      <c r="KT7011" s="74"/>
      <c r="KU7011" s="16"/>
      <c r="KV7011" s="72"/>
      <c r="KW7011" s="72"/>
      <c r="KX7011" s="16"/>
      <c r="KZ7011" s="16"/>
      <c r="LA7011" s="16"/>
      <c r="LB7011" s="74"/>
      <c r="LC7011" s="74"/>
    </row>
    <row r="7012" spans="8:315" x14ac:dyDescent="0.35">
      <c r="H7012" s="4"/>
      <c r="J7012" s="8"/>
      <c r="K7012" s="8"/>
      <c r="L7012" s="8"/>
      <c r="M7012" s="8"/>
      <c r="O7012" s="8"/>
      <c r="P7012" s="8"/>
      <c r="R7012" s="8"/>
      <c r="S7012" s="8"/>
      <c r="T7012" s="8"/>
      <c r="U7012" s="8"/>
      <c r="W7012" s="8">
        <f t="shared" ref="W7012:W7075" si="4607">X7012/24/3600+1</f>
        <v>281</v>
      </c>
      <c r="X7012">
        <v>24195600</v>
      </c>
      <c r="Y7012">
        <f t="shared" ref="Y7012:Y7075" si="4608">X7012/3600</f>
        <v>6721</v>
      </c>
      <c r="Z7012" s="8">
        <v>0</v>
      </c>
      <c r="AA7012" s="8">
        <v>10.1</v>
      </c>
      <c r="AB7012" s="8">
        <v>96.6</v>
      </c>
      <c r="AC7012" s="4"/>
      <c r="KL7012" s="84"/>
      <c r="KP7012" s="84"/>
      <c r="KS7012" s="74"/>
      <c r="KT7012" s="74"/>
      <c r="KU7012" s="16"/>
      <c r="KV7012" s="72"/>
      <c r="KW7012" s="72"/>
      <c r="KX7012" s="16"/>
      <c r="KZ7012" s="16"/>
      <c r="LA7012" s="16"/>
      <c r="LB7012" s="74"/>
      <c r="LC7012" s="74"/>
    </row>
    <row r="7013" spans="8:315" x14ac:dyDescent="0.35">
      <c r="H7013" s="4"/>
      <c r="J7013" s="8"/>
      <c r="K7013" s="8"/>
      <c r="L7013" s="8"/>
      <c r="M7013" s="8"/>
      <c r="O7013" s="8"/>
      <c r="P7013" s="8"/>
      <c r="R7013" s="8"/>
      <c r="S7013" s="8"/>
      <c r="T7013" s="8"/>
      <c r="U7013" s="8"/>
      <c r="W7013" s="8">
        <f t="shared" si="4607"/>
        <v>281.10000000000002</v>
      </c>
      <c r="X7013">
        <v>24199200</v>
      </c>
      <c r="Y7013">
        <f t="shared" si="4608"/>
        <v>6722</v>
      </c>
      <c r="Z7013" s="8">
        <v>0</v>
      </c>
      <c r="AA7013" s="8">
        <v>9.9</v>
      </c>
      <c r="AB7013" s="8">
        <v>96.9</v>
      </c>
      <c r="AC7013" s="4"/>
      <c r="KL7013" s="84"/>
      <c r="KP7013" s="84"/>
      <c r="KS7013" s="74"/>
      <c r="KT7013" s="74"/>
      <c r="KU7013" s="16"/>
      <c r="KV7013" s="72"/>
      <c r="KW7013" s="72"/>
      <c r="KX7013" s="16"/>
      <c r="KZ7013" s="16"/>
      <c r="LA7013" s="16"/>
      <c r="LB7013" s="74"/>
      <c r="LC7013" s="74"/>
    </row>
    <row r="7014" spans="8:315" x14ac:dyDescent="0.35">
      <c r="H7014" s="4"/>
      <c r="J7014" s="8"/>
      <c r="K7014" s="8"/>
      <c r="L7014" s="8"/>
      <c r="M7014" s="8"/>
      <c r="O7014" s="8"/>
      <c r="P7014" s="8"/>
      <c r="R7014" s="8"/>
      <c r="S7014" s="8"/>
      <c r="T7014" s="8"/>
      <c r="U7014" s="8"/>
      <c r="W7014" s="8">
        <f t="shared" si="4607"/>
        <v>281.10000000000002</v>
      </c>
      <c r="X7014">
        <v>24202800</v>
      </c>
      <c r="Y7014">
        <f t="shared" si="4608"/>
        <v>6723</v>
      </c>
      <c r="Z7014" s="8">
        <v>0</v>
      </c>
      <c r="AA7014" s="8">
        <v>9.5</v>
      </c>
      <c r="AB7014" s="8">
        <v>97.1</v>
      </c>
      <c r="AC7014" s="4"/>
      <c r="KL7014" s="84"/>
      <c r="KP7014" s="84"/>
      <c r="KS7014" s="74"/>
      <c r="KT7014" s="74"/>
      <c r="KU7014" s="16"/>
      <c r="KV7014" s="72"/>
      <c r="KW7014" s="72"/>
      <c r="KX7014" s="16"/>
      <c r="KZ7014" s="16"/>
      <c r="LA7014" s="16"/>
      <c r="LB7014" s="74"/>
      <c r="LC7014" s="74"/>
    </row>
    <row r="7015" spans="8:315" x14ac:dyDescent="0.35">
      <c r="H7015" s="4"/>
      <c r="J7015" s="8"/>
      <c r="K7015" s="8"/>
      <c r="L7015" s="8"/>
      <c r="M7015" s="8"/>
      <c r="O7015" s="8"/>
      <c r="P7015" s="8"/>
      <c r="R7015" s="8"/>
      <c r="S7015" s="8"/>
      <c r="T7015" s="8"/>
      <c r="U7015" s="8"/>
      <c r="W7015" s="8">
        <f t="shared" si="4607"/>
        <v>281.2</v>
      </c>
      <c r="X7015">
        <v>24206400</v>
      </c>
      <c r="Y7015">
        <f t="shared" si="4608"/>
        <v>6724</v>
      </c>
      <c r="Z7015" s="8">
        <v>0</v>
      </c>
      <c r="AA7015" s="8">
        <v>8.9</v>
      </c>
      <c r="AB7015" s="8">
        <v>97.5</v>
      </c>
      <c r="AC7015" s="4"/>
      <c r="KL7015" s="84"/>
      <c r="KP7015" s="84"/>
      <c r="KS7015" s="74"/>
      <c r="KT7015" s="74"/>
      <c r="KU7015" s="16"/>
      <c r="KV7015" s="72"/>
      <c r="KW7015" s="72"/>
      <c r="KX7015" s="16"/>
      <c r="KZ7015" s="16"/>
      <c r="LA7015" s="16"/>
      <c r="LB7015" s="74"/>
      <c r="LC7015" s="74"/>
    </row>
    <row r="7016" spans="8:315" x14ac:dyDescent="0.35">
      <c r="H7016" s="4"/>
      <c r="J7016" s="8"/>
      <c r="K7016" s="8"/>
      <c r="L7016" s="8"/>
      <c r="M7016" s="8"/>
      <c r="O7016" s="8"/>
      <c r="P7016" s="8"/>
      <c r="R7016" s="8"/>
      <c r="S7016" s="8"/>
      <c r="T7016" s="8"/>
      <c r="U7016" s="8"/>
      <c r="W7016" s="8">
        <f t="shared" si="4607"/>
        <v>281.2</v>
      </c>
      <c r="X7016">
        <v>24210000</v>
      </c>
      <c r="Y7016">
        <f t="shared" si="4608"/>
        <v>6725</v>
      </c>
      <c r="Z7016" s="8">
        <v>0</v>
      </c>
      <c r="AA7016" s="8">
        <v>8.8000000000000007</v>
      </c>
      <c r="AB7016" s="8">
        <v>97.2</v>
      </c>
      <c r="AC7016" s="4"/>
      <c r="KL7016" s="84"/>
      <c r="KP7016" s="84"/>
      <c r="KS7016" s="74"/>
      <c r="KT7016" s="74"/>
      <c r="KU7016" s="16"/>
      <c r="KV7016" s="72"/>
      <c r="KW7016" s="72"/>
      <c r="KX7016" s="16"/>
      <c r="KZ7016" s="16"/>
      <c r="LA7016" s="16"/>
      <c r="LB7016" s="74"/>
      <c r="LC7016" s="74"/>
    </row>
    <row r="7017" spans="8:315" x14ac:dyDescent="0.35">
      <c r="H7017" s="4"/>
      <c r="J7017" s="8"/>
      <c r="K7017" s="8"/>
      <c r="L7017" s="8"/>
      <c r="M7017" s="8"/>
      <c r="O7017" s="8"/>
      <c r="P7017" s="8"/>
      <c r="R7017" s="8"/>
      <c r="S7017" s="8"/>
      <c r="T7017" s="8"/>
      <c r="U7017" s="8"/>
      <c r="W7017" s="8">
        <f t="shared" si="4607"/>
        <v>281.3</v>
      </c>
      <c r="X7017">
        <v>24213600</v>
      </c>
      <c r="Y7017">
        <f t="shared" si="4608"/>
        <v>6726</v>
      </c>
      <c r="Z7017" s="8">
        <v>0</v>
      </c>
      <c r="AA7017" s="8">
        <v>10.7</v>
      </c>
      <c r="AB7017" s="8">
        <v>96.8</v>
      </c>
      <c r="AC7017" s="4"/>
      <c r="KL7017" s="84"/>
      <c r="KP7017" s="84"/>
      <c r="KS7017" s="74"/>
      <c r="KT7017" s="74"/>
      <c r="KU7017" s="16"/>
      <c r="KV7017" s="72"/>
      <c r="KW7017" s="72"/>
      <c r="KX7017" s="16"/>
      <c r="KZ7017" s="16"/>
      <c r="LA7017" s="16"/>
      <c r="LB7017" s="74"/>
      <c r="LC7017" s="74"/>
    </row>
    <row r="7018" spans="8:315" x14ac:dyDescent="0.35">
      <c r="H7018" s="4"/>
      <c r="J7018" s="8"/>
      <c r="K7018" s="8"/>
      <c r="L7018" s="8"/>
      <c r="M7018" s="8"/>
      <c r="O7018" s="8"/>
      <c r="P7018" s="8"/>
      <c r="R7018" s="8"/>
      <c r="S7018" s="8"/>
      <c r="T7018" s="8"/>
      <c r="U7018" s="8"/>
      <c r="W7018" s="8">
        <f t="shared" si="4607"/>
        <v>281.3</v>
      </c>
      <c r="X7018">
        <v>24217200</v>
      </c>
      <c r="Y7018">
        <f t="shared" si="4608"/>
        <v>6727</v>
      </c>
      <c r="Z7018" s="8">
        <v>18.600000000000001</v>
      </c>
      <c r="AA7018" s="8">
        <v>11.2</v>
      </c>
      <c r="AB7018" s="8">
        <v>96.4</v>
      </c>
      <c r="AC7018" s="4"/>
      <c r="KL7018" s="84"/>
      <c r="KP7018" s="84"/>
      <c r="KS7018" s="74"/>
      <c r="KT7018" s="74"/>
      <c r="KU7018" s="16"/>
      <c r="KV7018" s="72"/>
      <c r="KW7018" s="72"/>
      <c r="KX7018" s="16"/>
      <c r="KZ7018" s="16"/>
      <c r="LA7018" s="16"/>
      <c r="LB7018" s="74"/>
      <c r="LC7018" s="74"/>
    </row>
    <row r="7019" spans="8:315" x14ac:dyDescent="0.35">
      <c r="H7019" s="4"/>
      <c r="J7019" s="8"/>
      <c r="K7019" s="8"/>
      <c r="L7019" s="8"/>
      <c r="M7019" s="8"/>
      <c r="O7019" s="8"/>
      <c r="P7019" s="8"/>
      <c r="R7019" s="8"/>
      <c r="S7019" s="8"/>
      <c r="T7019" s="8"/>
      <c r="U7019" s="8"/>
      <c r="W7019" s="8">
        <f t="shared" si="4607"/>
        <v>281.3</v>
      </c>
      <c r="X7019">
        <v>24220800</v>
      </c>
      <c r="Y7019">
        <f t="shared" si="4608"/>
        <v>6728</v>
      </c>
      <c r="Z7019" s="8">
        <v>119.4</v>
      </c>
      <c r="AA7019" s="8">
        <v>11.7</v>
      </c>
      <c r="AB7019" s="8">
        <v>96.4</v>
      </c>
      <c r="AC7019" s="4"/>
      <c r="KL7019" s="84"/>
      <c r="KP7019" s="84"/>
      <c r="KS7019" s="74"/>
      <c r="KT7019" s="74"/>
      <c r="KU7019" s="16"/>
      <c r="KV7019" s="72"/>
      <c r="KW7019" s="72"/>
      <c r="KX7019" s="16"/>
      <c r="KZ7019" s="16"/>
      <c r="LA7019" s="16"/>
      <c r="LB7019" s="74"/>
      <c r="LC7019" s="74"/>
    </row>
    <row r="7020" spans="8:315" x14ac:dyDescent="0.35">
      <c r="H7020" s="4"/>
      <c r="J7020" s="8"/>
      <c r="K7020" s="8"/>
      <c r="L7020" s="8"/>
      <c r="M7020" s="8"/>
      <c r="O7020" s="8"/>
      <c r="P7020" s="8"/>
      <c r="R7020" s="8"/>
      <c r="S7020" s="8"/>
      <c r="T7020" s="8"/>
      <c r="U7020" s="8"/>
      <c r="W7020" s="8">
        <f t="shared" si="4607"/>
        <v>281.39999999999998</v>
      </c>
      <c r="X7020">
        <v>24224400</v>
      </c>
      <c r="Y7020">
        <f t="shared" si="4608"/>
        <v>6729</v>
      </c>
      <c r="Z7020" s="8">
        <v>330</v>
      </c>
      <c r="AA7020" s="8">
        <v>13.4</v>
      </c>
      <c r="AB7020" s="8">
        <v>96.1</v>
      </c>
      <c r="AC7020" s="4"/>
      <c r="KL7020" s="84"/>
      <c r="KP7020" s="84"/>
      <c r="KS7020" s="74"/>
      <c r="KT7020" s="74"/>
      <c r="KU7020" s="16"/>
      <c r="KV7020" s="72"/>
      <c r="KW7020" s="72"/>
      <c r="KX7020" s="16"/>
      <c r="KZ7020" s="16"/>
      <c r="LA7020" s="16"/>
      <c r="LB7020" s="74"/>
      <c r="LC7020" s="74"/>
    </row>
    <row r="7021" spans="8:315" x14ac:dyDescent="0.35">
      <c r="H7021" s="4"/>
      <c r="J7021" s="8"/>
      <c r="K7021" s="8"/>
      <c r="L7021" s="8"/>
      <c r="M7021" s="8"/>
      <c r="O7021" s="8"/>
      <c r="P7021" s="8"/>
      <c r="R7021" s="8"/>
      <c r="S7021" s="8"/>
      <c r="T7021" s="8"/>
      <c r="U7021" s="8"/>
      <c r="W7021" s="8">
        <f t="shared" si="4607"/>
        <v>281.39999999999998</v>
      </c>
      <c r="X7021">
        <v>24228000</v>
      </c>
      <c r="Y7021">
        <f t="shared" si="4608"/>
        <v>6730</v>
      </c>
      <c r="Z7021" s="8">
        <v>472.8</v>
      </c>
      <c r="AA7021" s="8">
        <v>16.3</v>
      </c>
      <c r="AB7021" s="8">
        <v>76.099999999999994</v>
      </c>
      <c r="AC7021" s="4"/>
      <c r="KL7021" s="84"/>
      <c r="KP7021" s="84"/>
      <c r="KS7021" s="74"/>
      <c r="KT7021" s="74"/>
      <c r="KU7021" s="16"/>
      <c r="KV7021" s="72"/>
      <c r="KW7021" s="72"/>
      <c r="KX7021" s="16"/>
      <c r="KZ7021" s="16"/>
      <c r="LA7021" s="16"/>
      <c r="LB7021" s="74"/>
      <c r="LC7021" s="74"/>
    </row>
    <row r="7022" spans="8:315" x14ac:dyDescent="0.35">
      <c r="H7022" s="4"/>
      <c r="J7022" s="8"/>
      <c r="K7022" s="8"/>
      <c r="L7022" s="8"/>
      <c r="M7022" s="8"/>
      <c r="O7022" s="8"/>
      <c r="P7022" s="8"/>
      <c r="R7022" s="8"/>
      <c r="S7022" s="8"/>
      <c r="T7022" s="8"/>
      <c r="U7022" s="8"/>
      <c r="W7022" s="8">
        <f t="shared" si="4607"/>
        <v>281.5</v>
      </c>
      <c r="X7022">
        <v>24231600</v>
      </c>
      <c r="Y7022">
        <f t="shared" si="4608"/>
        <v>6731</v>
      </c>
      <c r="Z7022" s="8">
        <v>573.9</v>
      </c>
      <c r="AA7022" s="8">
        <v>18.899999999999999</v>
      </c>
      <c r="AB7022" s="8">
        <v>61.8</v>
      </c>
      <c r="AC7022" s="4"/>
      <c r="KL7022" s="84"/>
      <c r="KP7022" s="84"/>
      <c r="KS7022" s="74"/>
      <c r="KT7022" s="74"/>
      <c r="KU7022" s="16"/>
      <c r="KV7022" s="72"/>
      <c r="KW7022" s="72"/>
      <c r="KX7022" s="16"/>
      <c r="KZ7022" s="16"/>
      <c r="LA7022" s="16"/>
      <c r="LB7022" s="74"/>
      <c r="LC7022" s="74"/>
    </row>
    <row r="7023" spans="8:315" x14ac:dyDescent="0.35">
      <c r="H7023" s="4"/>
      <c r="J7023" s="8"/>
      <c r="K7023" s="8"/>
      <c r="L7023" s="8"/>
      <c r="M7023" s="8"/>
      <c r="O7023" s="8"/>
      <c r="P7023" s="8"/>
      <c r="R7023" s="8"/>
      <c r="S7023" s="8"/>
      <c r="T7023" s="8"/>
      <c r="U7023" s="8"/>
      <c r="W7023" s="8">
        <f t="shared" si="4607"/>
        <v>281.5</v>
      </c>
      <c r="X7023">
        <v>24235200</v>
      </c>
      <c r="Y7023">
        <f t="shared" si="4608"/>
        <v>6732</v>
      </c>
      <c r="Z7023" s="8">
        <v>622.20000000000005</v>
      </c>
      <c r="AA7023" s="8">
        <v>21.4</v>
      </c>
      <c r="AB7023" s="8">
        <v>54.2</v>
      </c>
      <c r="AC7023" s="4"/>
      <c r="KL7023" s="84"/>
      <c r="KP7023" s="84"/>
      <c r="KS7023" s="74"/>
      <c r="KT7023" s="74"/>
      <c r="KU7023" s="16"/>
      <c r="KV7023" s="72"/>
      <c r="KW7023" s="72"/>
      <c r="KX7023" s="16"/>
      <c r="KZ7023" s="16"/>
      <c r="LA7023" s="16"/>
      <c r="LB7023" s="74"/>
      <c r="LC7023" s="74"/>
    </row>
    <row r="7024" spans="8:315" x14ac:dyDescent="0.35">
      <c r="H7024" s="4"/>
      <c r="J7024" s="8"/>
      <c r="K7024" s="8"/>
      <c r="L7024" s="8"/>
      <c r="M7024" s="8"/>
      <c r="O7024" s="8"/>
      <c r="P7024" s="8"/>
      <c r="R7024" s="8"/>
      <c r="S7024" s="8"/>
      <c r="T7024" s="8"/>
      <c r="U7024" s="8"/>
      <c r="W7024" s="8">
        <f t="shared" si="4607"/>
        <v>281.5</v>
      </c>
      <c r="X7024">
        <v>24238800</v>
      </c>
      <c r="Y7024">
        <f t="shared" si="4608"/>
        <v>6733</v>
      </c>
      <c r="Z7024" s="8">
        <v>620</v>
      </c>
      <c r="AA7024" s="8">
        <v>23</v>
      </c>
      <c r="AB7024" s="8">
        <v>47.2</v>
      </c>
      <c r="AC7024" s="4"/>
      <c r="KL7024" s="84"/>
      <c r="KP7024" s="84"/>
      <c r="KS7024" s="74"/>
      <c r="KT7024" s="74"/>
      <c r="KU7024" s="16"/>
      <c r="KV7024" s="72"/>
      <c r="KW7024" s="72"/>
      <c r="KX7024" s="16"/>
      <c r="KZ7024" s="16"/>
      <c r="LA7024" s="16"/>
      <c r="LB7024" s="74"/>
      <c r="LC7024" s="74"/>
    </row>
    <row r="7025" spans="8:315" x14ac:dyDescent="0.35">
      <c r="H7025" s="4"/>
      <c r="J7025" s="8"/>
      <c r="K7025" s="8"/>
      <c r="L7025" s="8"/>
      <c r="M7025" s="8"/>
      <c r="O7025" s="8"/>
      <c r="P7025" s="8"/>
      <c r="R7025" s="8"/>
      <c r="S7025" s="8"/>
      <c r="T7025" s="8"/>
      <c r="U7025" s="8"/>
      <c r="W7025" s="8">
        <f t="shared" si="4607"/>
        <v>281.60000000000002</v>
      </c>
      <c r="X7025">
        <v>24242400</v>
      </c>
      <c r="Y7025">
        <f t="shared" si="4608"/>
        <v>6734</v>
      </c>
      <c r="Z7025" s="8">
        <v>554.20000000000005</v>
      </c>
      <c r="AA7025" s="8">
        <v>23.9</v>
      </c>
      <c r="AB7025" s="8">
        <v>42.7</v>
      </c>
      <c r="AC7025" s="4"/>
      <c r="KL7025" s="84"/>
      <c r="KP7025" s="84"/>
      <c r="KS7025" s="74"/>
      <c r="KT7025" s="74"/>
      <c r="KU7025" s="16"/>
      <c r="KV7025" s="72"/>
      <c r="KW7025" s="72"/>
      <c r="KX7025" s="16"/>
      <c r="KZ7025" s="16"/>
      <c r="LA7025" s="16"/>
      <c r="LB7025" s="74"/>
      <c r="LC7025" s="74"/>
    </row>
    <row r="7026" spans="8:315" x14ac:dyDescent="0.35">
      <c r="H7026" s="4"/>
      <c r="J7026" s="8"/>
      <c r="K7026" s="8"/>
      <c r="L7026" s="8"/>
      <c r="M7026" s="8"/>
      <c r="O7026" s="8"/>
      <c r="P7026" s="8"/>
      <c r="R7026" s="8"/>
      <c r="S7026" s="8"/>
      <c r="T7026" s="8"/>
      <c r="U7026" s="8"/>
      <c r="W7026" s="8">
        <f t="shared" si="4607"/>
        <v>281.60000000000002</v>
      </c>
      <c r="X7026">
        <v>24246000</v>
      </c>
      <c r="Y7026">
        <f t="shared" si="4608"/>
        <v>6735</v>
      </c>
      <c r="Z7026" s="8">
        <v>443.1</v>
      </c>
      <c r="AA7026" s="8">
        <v>24.2</v>
      </c>
      <c r="AB7026" s="8">
        <v>41.9</v>
      </c>
      <c r="AC7026" s="4"/>
      <c r="KL7026" s="84"/>
      <c r="KP7026" s="84"/>
      <c r="KS7026" s="74"/>
      <c r="KT7026" s="74"/>
      <c r="KU7026" s="16"/>
      <c r="KV7026" s="72"/>
      <c r="KW7026" s="72"/>
      <c r="KX7026" s="16"/>
      <c r="KZ7026" s="16"/>
      <c r="LA7026" s="16"/>
      <c r="LB7026" s="74"/>
      <c r="LC7026" s="74"/>
    </row>
    <row r="7027" spans="8:315" x14ac:dyDescent="0.35">
      <c r="H7027" s="4"/>
      <c r="J7027" s="8"/>
      <c r="K7027" s="8"/>
      <c r="L7027" s="8"/>
      <c r="M7027" s="8"/>
      <c r="O7027" s="8"/>
      <c r="P7027" s="8"/>
      <c r="R7027" s="8"/>
      <c r="S7027" s="8"/>
      <c r="T7027" s="8"/>
      <c r="U7027" s="8"/>
      <c r="W7027" s="8">
        <f t="shared" si="4607"/>
        <v>281.7</v>
      </c>
      <c r="X7027">
        <v>24249600</v>
      </c>
      <c r="Y7027">
        <f t="shared" si="4608"/>
        <v>6736</v>
      </c>
      <c r="Z7027" s="8">
        <v>291.39999999999998</v>
      </c>
      <c r="AA7027" s="8">
        <v>23.8</v>
      </c>
      <c r="AB7027" s="8">
        <v>40.700000000000003</v>
      </c>
      <c r="AC7027" s="4"/>
      <c r="KL7027" s="84"/>
      <c r="KP7027" s="84"/>
      <c r="KS7027" s="74"/>
      <c r="KT7027" s="74"/>
      <c r="KU7027" s="16"/>
      <c r="KV7027" s="72"/>
      <c r="KW7027" s="72"/>
      <c r="KX7027" s="16"/>
      <c r="KZ7027" s="16"/>
      <c r="LA7027" s="16"/>
      <c r="LB7027" s="74"/>
      <c r="LC7027" s="74"/>
    </row>
    <row r="7028" spans="8:315" x14ac:dyDescent="0.35">
      <c r="H7028" s="4"/>
      <c r="J7028" s="8"/>
      <c r="K7028" s="8"/>
      <c r="L7028" s="8"/>
      <c r="M7028" s="8"/>
      <c r="O7028" s="8"/>
      <c r="P7028" s="8"/>
      <c r="R7028" s="8"/>
      <c r="S7028" s="8"/>
      <c r="T7028" s="8"/>
      <c r="U7028" s="8"/>
      <c r="W7028" s="8">
        <f t="shared" si="4607"/>
        <v>281.7</v>
      </c>
      <c r="X7028">
        <v>24253200</v>
      </c>
      <c r="Y7028">
        <f t="shared" si="4608"/>
        <v>6737</v>
      </c>
      <c r="Z7028" s="8">
        <v>124.2</v>
      </c>
      <c r="AA7028" s="8">
        <v>22.8</v>
      </c>
      <c r="AB7028" s="8">
        <v>46</v>
      </c>
      <c r="AC7028" s="4"/>
      <c r="KL7028" s="84"/>
      <c r="KP7028" s="84"/>
      <c r="KS7028" s="74"/>
      <c r="KT7028" s="74"/>
      <c r="KU7028" s="16"/>
      <c r="KV7028" s="72"/>
      <c r="KW7028" s="72"/>
      <c r="KX7028" s="16"/>
      <c r="KZ7028" s="16"/>
      <c r="LA7028" s="16"/>
      <c r="LB7028" s="74"/>
      <c r="LC7028" s="74"/>
    </row>
    <row r="7029" spans="8:315" x14ac:dyDescent="0.35">
      <c r="H7029" s="4"/>
      <c r="J7029" s="8"/>
      <c r="K7029" s="8"/>
      <c r="L7029" s="8"/>
      <c r="M7029" s="8"/>
      <c r="O7029" s="8"/>
      <c r="P7029" s="8"/>
      <c r="R7029" s="8"/>
      <c r="S7029" s="8"/>
      <c r="T7029" s="8"/>
      <c r="U7029" s="8"/>
      <c r="W7029" s="8">
        <f t="shared" si="4607"/>
        <v>281.8</v>
      </c>
      <c r="X7029">
        <v>24256800</v>
      </c>
      <c r="Y7029">
        <f t="shared" si="4608"/>
        <v>6738</v>
      </c>
      <c r="Z7029" s="8">
        <v>5.8</v>
      </c>
      <c r="AA7029" s="8">
        <v>20.8</v>
      </c>
      <c r="AB7029" s="8">
        <v>54</v>
      </c>
      <c r="AC7029" s="4"/>
      <c r="KL7029" s="84"/>
      <c r="KP7029" s="84"/>
      <c r="KS7029" s="74"/>
      <c r="KT7029" s="74"/>
      <c r="KU7029" s="16"/>
      <c r="KV7029" s="72"/>
      <c r="KW7029" s="72"/>
      <c r="KX7029" s="16"/>
      <c r="KZ7029" s="16"/>
      <c r="LA7029" s="16"/>
      <c r="LB7029" s="74"/>
      <c r="LC7029" s="74"/>
    </row>
    <row r="7030" spans="8:315" x14ac:dyDescent="0.35">
      <c r="H7030" s="4"/>
      <c r="J7030" s="8"/>
      <c r="K7030" s="8"/>
      <c r="L7030" s="8"/>
      <c r="M7030" s="8"/>
      <c r="O7030" s="8"/>
      <c r="P7030" s="8"/>
      <c r="R7030" s="8"/>
      <c r="S7030" s="8"/>
      <c r="T7030" s="8"/>
      <c r="U7030" s="8"/>
      <c r="W7030" s="8">
        <f t="shared" si="4607"/>
        <v>281.8</v>
      </c>
      <c r="X7030">
        <v>24260400</v>
      </c>
      <c r="Y7030">
        <f t="shared" si="4608"/>
        <v>6739</v>
      </c>
      <c r="Z7030" s="8">
        <v>0</v>
      </c>
      <c r="AA7030" s="8">
        <v>17.399999999999999</v>
      </c>
      <c r="AB7030" s="8">
        <v>71</v>
      </c>
      <c r="AC7030" s="4"/>
      <c r="KL7030" s="84"/>
      <c r="KP7030" s="84"/>
      <c r="KS7030" s="74"/>
      <c r="KT7030" s="74"/>
      <c r="KU7030" s="16"/>
      <c r="KV7030" s="72"/>
      <c r="KW7030" s="72"/>
      <c r="KX7030" s="16"/>
      <c r="KZ7030" s="16"/>
      <c r="LA7030" s="16"/>
      <c r="LB7030" s="74"/>
      <c r="LC7030" s="74"/>
    </row>
    <row r="7031" spans="8:315" x14ac:dyDescent="0.35">
      <c r="H7031" s="4"/>
      <c r="J7031" s="8"/>
      <c r="K7031" s="8"/>
      <c r="L7031" s="8"/>
      <c r="M7031" s="8"/>
      <c r="O7031" s="8"/>
      <c r="P7031" s="8"/>
      <c r="R7031" s="8"/>
      <c r="S7031" s="8"/>
      <c r="T7031" s="8"/>
      <c r="U7031" s="8"/>
      <c r="W7031" s="8">
        <f t="shared" si="4607"/>
        <v>281.8</v>
      </c>
      <c r="X7031">
        <v>24264000</v>
      </c>
      <c r="Y7031">
        <f t="shared" si="4608"/>
        <v>6740</v>
      </c>
      <c r="Z7031" s="8">
        <v>0</v>
      </c>
      <c r="AA7031" s="8">
        <v>15.3</v>
      </c>
      <c r="AB7031" s="8">
        <v>77.400000000000006</v>
      </c>
      <c r="AC7031" s="4"/>
      <c r="KL7031" s="84"/>
      <c r="KP7031" s="84"/>
      <c r="KS7031" s="74"/>
      <c r="KT7031" s="74"/>
      <c r="KU7031" s="16"/>
      <c r="KV7031" s="72"/>
      <c r="KW7031" s="72"/>
      <c r="KX7031" s="16"/>
      <c r="KZ7031" s="16"/>
      <c r="LA7031" s="16"/>
      <c r="LB7031" s="74"/>
      <c r="LC7031" s="74"/>
    </row>
    <row r="7032" spans="8:315" x14ac:dyDescent="0.35">
      <c r="H7032" s="4"/>
      <c r="J7032" s="8"/>
      <c r="K7032" s="8"/>
      <c r="L7032" s="8"/>
      <c r="M7032" s="8"/>
      <c r="O7032" s="8"/>
      <c r="P7032" s="8"/>
      <c r="R7032" s="8"/>
      <c r="S7032" s="8"/>
      <c r="T7032" s="8"/>
      <c r="U7032" s="8"/>
      <c r="W7032" s="8">
        <f t="shared" si="4607"/>
        <v>281.89999999999998</v>
      </c>
      <c r="X7032">
        <v>24267600</v>
      </c>
      <c r="Y7032">
        <f t="shared" si="4608"/>
        <v>6741</v>
      </c>
      <c r="Z7032" s="8">
        <v>0</v>
      </c>
      <c r="AA7032" s="8">
        <v>15</v>
      </c>
      <c r="AB7032" s="8">
        <v>74.599999999999994</v>
      </c>
      <c r="AC7032" s="4"/>
      <c r="KL7032" s="84"/>
      <c r="KP7032" s="84"/>
      <c r="KS7032" s="74"/>
      <c r="KT7032" s="74"/>
      <c r="KU7032" s="16"/>
      <c r="KV7032" s="72"/>
      <c r="KW7032" s="72"/>
      <c r="KX7032" s="16"/>
      <c r="KZ7032" s="16"/>
      <c r="LA7032" s="16"/>
      <c r="LB7032" s="74"/>
      <c r="LC7032" s="74"/>
    </row>
    <row r="7033" spans="8:315" x14ac:dyDescent="0.35">
      <c r="H7033" s="4"/>
      <c r="J7033" s="8"/>
      <c r="K7033" s="8"/>
      <c r="L7033" s="8"/>
      <c r="M7033" s="8"/>
      <c r="O7033" s="8"/>
      <c r="P7033" s="8"/>
      <c r="R7033" s="8"/>
      <c r="S7033" s="8"/>
      <c r="T7033" s="8"/>
      <c r="U7033" s="8"/>
      <c r="W7033" s="8">
        <f t="shared" si="4607"/>
        <v>281.89999999999998</v>
      </c>
      <c r="X7033">
        <v>24271200</v>
      </c>
      <c r="Y7033">
        <f t="shared" si="4608"/>
        <v>6742</v>
      </c>
      <c r="Z7033" s="8">
        <v>0</v>
      </c>
      <c r="AA7033" s="8">
        <v>14.6</v>
      </c>
      <c r="AB7033" s="8">
        <v>74.900000000000006</v>
      </c>
      <c r="AC7033" s="4"/>
      <c r="KL7033" s="84"/>
      <c r="KP7033" s="84"/>
      <c r="KS7033" s="74"/>
      <c r="KT7033" s="74"/>
      <c r="KU7033" s="16"/>
      <c r="KV7033" s="72"/>
      <c r="KW7033" s="72"/>
      <c r="KX7033" s="16"/>
      <c r="KZ7033" s="16"/>
      <c r="LA7033" s="16"/>
      <c r="LB7033" s="74"/>
      <c r="LC7033" s="74"/>
    </row>
    <row r="7034" spans="8:315" x14ac:dyDescent="0.35">
      <c r="H7034" s="4"/>
      <c r="J7034" s="8"/>
      <c r="K7034" s="8"/>
      <c r="L7034" s="8"/>
      <c r="M7034" s="8"/>
      <c r="O7034" s="8"/>
      <c r="P7034" s="8"/>
      <c r="R7034" s="8"/>
      <c r="S7034" s="8"/>
      <c r="T7034" s="8"/>
      <c r="U7034" s="8"/>
      <c r="W7034" s="8">
        <f t="shared" si="4607"/>
        <v>282</v>
      </c>
      <c r="X7034">
        <v>24274800</v>
      </c>
      <c r="Y7034">
        <f t="shared" si="4608"/>
        <v>6743</v>
      </c>
      <c r="Z7034" s="8">
        <v>0</v>
      </c>
      <c r="AA7034" s="8">
        <v>15.4</v>
      </c>
      <c r="AB7034" s="8">
        <v>72.5</v>
      </c>
      <c r="AC7034" s="4"/>
      <c r="KL7034" s="84"/>
      <c r="KP7034" s="84"/>
      <c r="KS7034" s="74"/>
      <c r="KT7034" s="74"/>
      <c r="KU7034" s="16"/>
      <c r="KV7034" s="72"/>
      <c r="KW7034" s="72"/>
      <c r="KX7034" s="16"/>
      <c r="KZ7034" s="16"/>
      <c r="LA7034" s="16"/>
      <c r="LB7034" s="74"/>
      <c r="LC7034" s="74"/>
    </row>
    <row r="7035" spans="8:315" x14ac:dyDescent="0.35">
      <c r="H7035" s="4"/>
      <c r="J7035" s="8"/>
      <c r="K7035" s="8"/>
      <c r="L7035" s="8"/>
      <c r="M7035" s="8"/>
      <c r="O7035" s="8"/>
      <c r="P7035" s="8"/>
      <c r="R7035" s="8"/>
      <c r="S7035" s="8"/>
      <c r="T7035" s="8"/>
      <c r="U7035" s="8"/>
      <c r="W7035" s="8">
        <f t="shared" si="4607"/>
        <v>282</v>
      </c>
      <c r="X7035">
        <v>24278400</v>
      </c>
      <c r="Y7035">
        <f t="shared" si="4608"/>
        <v>6744</v>
      </c>
      <c r="Z7035" s="8">
        <v>0</v>
      </c>
      <c r="AA7035" s="8">
        <v>16.3</v>
      </c>
      <c r="AB7035" s="8">
        <v>72.400000000000006</v>
      </c>
      <c r="AC7035" s="4"/>
      <c r="KL7035" s="84"/>
      <c r="KP7035" s="84"/>
      <c r="KS7035" s="74"/>
      <c r="KT7035" s="74"/>
      <c r="KU7035" s="16"/>
      <c r="KV7035" s="72"/>
      <c r="KW7035" s="72"/>
      <c r="KX7035" s="16"/>
      <c r="KZ7035" s="16"/>
      <c r="LA7035" s="16"/>
      <c r="LB7035" s="74"/>
      <c r="LC7035" s="74"/>
    </row>
    <row r="7036" spans="8:315" x14ac:dyDescent="0.35">
      <c r="H7036" s="4"/>
      <c r="J7036" s="8"/>
      <c r="K7036" s="8"/>
      <c r="L7036" s="8"/>
      <c r="M7036" s="8"/>
      <c r="O7036" s="8"/>
      <c r="P7036" s="8"/>
      <c r="R7036" s="8"/>
      <c r="S7036" s="8"/>
      <c r="T7036" s="8"/>
      <c r="U7036" s="8"/>
      <c r="W7036" s="8">
        <f t="shared" si="4607"/>
        <v>282</v>
      </c>
      <c r="X7036">
        <v>24282000</v>
      </c>
      <c r="Y7036">
        <f t="shared" si="4608"/>
        <v>6745</v>
      </c>
      <c r="Z7036" s="8">
        <v>0</v>
      </c>
      <c r="AA7036" s="8">
        <v>16.100000000000001</v>
      </c>
      <c r="AB7036" s="8">
        <v>74.599999999999994</v>
      </c>
      <c r="AC7036" s="4"/>
      <c r="KL7036" s="84"/>
      <c r="KP7036" s="84"/>
      <c r="KS7036" s="74"/>
      <c r="KT7036" s="74"/>
      <c r="KU7036" s="16"/>
      <c r="KV7036" s="72"/>
      <c r="KW7036" s="72"/>
      <c r="KX7036" s="16"/>
      <c r="KZ7036" s="16"/>
      <c r="LA7036" s="16"/>
      <c r="LB7036" s="74"/>
      <c r="LC7036" s="74"/>
    </row>
    <row r="7037" spans="8:315" x14ac:dyDescent="0.35">
      <c r="H7037" s="4"/>
      <c r="J7037" s="8"/>
      <c r="K7037" s="8"/>
      <c r="L7037" s="8"/>
      <c r="M7037" s="8"/>
      <c r="O7037" s="8"/>
      <c r="P7037" s="8"/>
      <c r="R7037" s="8"/>
      <c r="S7037" s="8"/>
      <c r="T7037" s="8"/>
      <c r="U7037" s="8"/>
      <c r="W7037" s="8">
        <f t="shared" si="4607"/>
        <v>282.10000000000002</v>
      </c>
      <c r="X7037">
        <v>24285600</v>
      </c>
      <c r="Y7037">
        <f t="shared" si="4608"/>
        <v>6746</v>
      </c>
      <c r="Z7037" s="8">
        <v>0</v>
      </c>
      <c r="AA7037" s="8">
        <v>15.6</v>
      </c>
      <c r="AB7037" s="8">
        <v>77.2</v>
      </c>
      <c r="AC7037" s="4"/>
      <c r="KL7037" s="84"/>
      <c r="KP7037" s="84"/>
      <c r="KS7037" s="74"/>
      <c r="KT7037" s="74"/>
      <c r="KU7037" s="16"/>
      <c r="KV7037" s="72"/>
      <c r="KW7037" s="72"/>
      <c r="KX7037" s="16"/>
      <c r="KZ7037" s="16"/>
      <c r="LA7037" s="16"/>
      <c r="LB7037" s="74"/>
      <c r="LC7037" s="74"/>
    </row>
    <row r="7038" spans="8:315" x14ac:dyDescent="0.35">
      <c r="H7038" s="4"/>
      <c r="J7038" s="8"/>
      <c r="K7038" s="8"/>
      <c r="L7038" s="8"/>
      <c r="M7038" s="8"/>
      <c r="O7038" s="8"/>
      <c r="P7038" s="8"/>
      <c r="R7038" s="8"/>
      <c r="S7038" s="8"/>
      <c r="T7038" s="8"/>
      <c r="U7038" s="8"/>
      <c r="W7038" s="8">
        <f t="shared" si="4607"/>
        <v>282.10000000000002</v>
      </c>
      <c r="X7038">
        <v>24289200</v>
      </c>
      <c r="Y7038">
        <f t="shared" si="4608"/>
        <v>6747</v>
      </c>
      <c r="Z7038" s="8">
        <v>0</v>
      </c>
      <c r="AA7038" s="8">
        <v>15.4</v>
      </c>
      <c r="AB7038" s="8">
        <v>75.2</v>
      </c>
      <c r="AC7038" s="4"/>
      <c r="KL7038" s="84"/>
      <c r="KP7038" s="84"/>
      <c r="KS7038" s="74"/>
      <c r="KT7038" s="74"/>
      <c r="KU7038" s="16"/>
      <c r="KV7038" s="72"/>
      <c r="KW7038" s="72"/>
      <c r="KX7038" s="16"/>
      <c r="KZ7038" s="16"/>
      <c r="LA7038" s="16"/>
      <c r="LB7038" s="74"/>
      <c r="LC7038" s="74"/>
    </row>
    <row r="7039" spans="8:315" x14ac:dyDescent="0.35">
      <c r="H7039" s="4"/>
      <c r="J7039" s="8"/>
      <c r="K7039" s="8"/>
      <c r="L7039" s="8"/>
      <c r="M7039" s="8"/>
      <c r="O7039" s="8"/>
      <c r="P7039" s="8"/>
      <c r="R7039" s="8"/>
      <c r="S7039" s="8"/>
      <c r="T7039" s="8"/>
      <c r="U7039" s="8"/>
      <c r="W7039" s="8">
        <f t="shared" si="4607"/>
        <v>282.2</v>
      </c>
      <c r="X7039">
        <v>24292800</v>
      </c>
      <c r="Y7039">
        <f t="shared" si="4608"/>
        <v>6748</v>
      </c>
      <c r="Z7039" s="8">
        <v>0</v>
      </c>
      <c r="AA7039" s="8">
        <v>16.100000000000001</v>
      </c>
      <c r="AB7039" s="8">
        <v>74.2</v>
      </c>
      <c r="AC7039" s="4"/>
      <c r="KL7039" s="84"/>
      <c r="KP7039" s="84"/>
      <c r="KS7039" s="74"/>
      <c r="KT7039" s="74"/>
      <c r="KU7039" s="16"/>
      <c r="KV7039" s="72"/>
      <c r="KW7039" s="72"/>
      <c r="KX7039" s="16"/>
      <c r="KZ7039" s="16"/>
      <c r="LA7039" s="16"/>
      <c r="LB7039" s="74"/>
      <c r="LC7039" s="74"/>
    </row>
    <row r="7040" spans="8:315" x14ac:dyDescent="0.35">
      <c r="H7040" s="4"/>
      <c r="J7040" s="8"/>
      <c r="K7040" s="8"/>
      <c r="L7040" s="8"/>
      <c r="M7040" s="8"/>
      <c r="O7040" s="8"/>
      <c r="P7040" s="8"/>
      <c r="R7040" s="8"/>
      <c r="S7040" s="8"/>
      <c r="T7040" s="8"/>
      <c r="U7040" s="8"/>
      <c r="W7040" s="8">
        <f t="shared" si="4607"/>
        <v>282.2</v>
      </c>
      <c r="X7040">
        <v>24296400</v>
      </c>
      <c r="Y7040">
        <f t="shared" si="4608"/>
        <v>6749</v>
      </c>
      <c r="Z7040" s="8">
        <v>0</v>
      </c>
      <c r="AA7040" s="8">
        <v>16.5</v>
      </c>
      <c r="AB7040" s="8">
        <v>75.3</v>
      </c>
      <c r="AC7040" s="4"/>
      <c r="KL7040" s="84"/>
      <c r="KP7040" s="84"/>
      <c r="KS7040" s="74"/>
      <c r="KT7040" s="74"/>
      <c r="KU7040" s="16"/>
      <c r="KV7040" s="72"/>
      <c r="KW7040" s="72"/>
      <c r="KX7040" s="16"/>
      <c r="KZ7040" s="16"/>
      <c r="LA7040" s="16"/>
      <c r="LB7040" s="74"/>
      <c r="LC7040" s="74"/>
    </row>
    <row r="7041" spans="8:315" x14ac:dyDescent="0.35">
      <c r="H7041" s="4"/>
      <c r="J7041" s="8"/>
      <c r="K7041" s="8"/>
      <c r="L7041" s="8"/>
      <c r="M7041" s="8"/>
      <c r="O7041" s="8"/>
      <c r="P7041" s="8"/>
      <c r="R7041" s="8"/>
      <c r="S7041" s="8"/>
      <c r="T7041" s="8"/>
      <c r="U7041" s="8"/>
      <c r="W7041" s="8">
        <f t="shared" si="4607"/>
        <v>282.3</v>
      </c>
      <c r="X7041">
        <v>24300000</v>
      </c>
      <c r="Y7041">
        <f t="shared" si="4608"/>
        <v>6750</v>
      </c>
      <c r="Z7041" s="8">
        <v>0</v>
      </c>
      <c r="AA7041" s="8">
        <v>16.8</v>
      </c>
      <c r="AB7041" s="8">
        <v>77.8</v>
      </c>
      <c r="AC7041" s="4"/>
      <c r="KL7041" s="84"/>
      <c r="KP7041" s="84"/>
      <c r="KS7041" s="74"/>
      <c r="KT7041" s="74"/>
      <c r="KU7041" s="16"/>
      <c r="KV7041" s="72"/>
      <c r="KW7041" s="72"/>
      <c r="KX7041" s="16"/>
      <c r="KZ7041" s="16"/>
      <c r="LA7041" s="16"/>
      <c r="LB7041" s="74"/>
      <c r="LC7041" s="74"/>
    </row>
    <row r="7042" spans="8:315" x14ac:dyDescent="0.35">
      <c r="H7042" s="4"/>
      <c r="J7042" s="8"/>
      <c r="K7042" s="8"/>
      <c r="L7042" s="8"/>
      <c r="M7042" s="8"/>
      <c r="O7042" s="8"/>
      <c r="P7042" s="8"/>
      <c r="R7042" s="8"/>
      <c r="S7042" s="8"/>
      <c r="T7042" s="8"/>
      <c r="U7042" s="8"/>
      <c r="W7042" s="8">
        <f t="shared" si="4607"/>
        <v>282.3</v>
      </c>
      <c r="X7042">
        <v>24303600</v>
      </c>
      <c r="Y7042">
        <f t="shared" si="4608"/>
        <v>6751</v>
      </c>
      <c r="Z7042" s="8">
        <v>2.8</v>
      </c>
      <c r="AA7042" s="8">
        <v>17</v>
      </c>
      <c r="AB7042" s="8">
        <v>79.900000000000006</v>
      </c>
      <c r="AC7042" s="4"/>
      <c r="KL7042" s="84"/>
      <c r="KP7042" s="84"/>
      <c r="KS7042" s="74"/>
      <c r="KT7042" s="74"/>
      <c r="KU7042" s="16"/>
      <c r="KV7042" s="72"/>
      <c r="KW7042" s="72"/>
      <c r="KX7042" s="16"/>
      <c r="KZ7042" s="16"/>
      <c r="LA7042" s="16"/>
      <c r="LB7042" s="74"/>
      <c r="LC7042" s="74"/>
    </row>
    <row r="7043" spans="8:315" x14ac:dyDescent="0.35">
      <c r="H7043" s="4"/>
      <c r="J7043" s="8"/>
      <c r="K7043" s="8"/>
      <c r="L7043" s="8"/>
      <c r="M7043" s="8"/>
      <c r="O7043" s="8"/>
      <c r="P7043" s="8"/>
      <c r="R7043" s="8"/>
      <c r="S7043" s="8"/>
      <c r="T7043" s="8"/>
      <c r="U7043" s="8"/>
      <c r="W7043" s="8">
        <f t="shared" si="4607"/>
        <v>282.3</v>
      </c>
      <c r="X7043">
        <v>24307200</v>
      </c>
      <c r="Y7043">
        <f t="shared" si="4608"/>
        <v>6752</v>
      </c>
      <c r="Z7043" s="8">
        <v>6.7</v>
      </c>
      <c r="AA7043" s="8">
        <v>17.100000000000001</v>
      </c>
      <c r="AB7043" s="8">
        <v>86.3</v>
      </c>
      <c r="AC7043" s="4"/>
      <c r="KL7043" s="84"/>
      <c r="KP7043" s="84"/>
      <c r="KS7043" s="74"/>
      <c r="KT7043" s="74"/>
      <c r="KU7043" s="16"/>
      <c r="KV7043" s="72"/>
      <c r="KW7043" s="72"/>
      <c r="KX7043" s="16"/>
      <c r="KZ7043" s="16"/>
      <c r="LA7043" s="16"/>
      <c r="LB7043" s="74"/>
      <c r="LC7043" s="74"/>
    </row>
    <row r="7044" spans="8:315" x14ac:dyDescent="0.35">
      <c r="H7044" s="4"/>
      <c r="J7044" s="8"/>
      <c r="K7044" s="8"/>
      <c r="L7044" s="8"/>
      <c r="M7044" s="8"/>
      <c r="O7044" s="8"/>
      <c r="P7044" s="8"/>
      <c r="R7044" s="8"/>
      <c r="S7044" s="8"/>
      <c r="T7044" s="8"/>
      <c r="U7044" s="8"/>
      <c r="W7044" s="8">
        <f t="shared" si="4607"/>
        <v>282.39999999999998</v>
      </c>
      <c r="X7044">
        <v>24310800</v>
      </c>
      <c r="Y7044">
        <f t="shared" si="4608"/>
        <v>6753</v>
      </c>
      <c r="Z7044" s="8">
        <v>14.7</v>
      </c>
      <c r="AA7044" s="8">
        <v>16.399999999999999</v>
      </c>
      <c r="AB7044" s="8">
        <v>93.4</v>
      </c>
      <c r="AC7044" s="4"/>
      <c r="KL7044" s="84"/>
      <c r="KP7044" s="84"/>
      <c r="KS7044" s="74"/>
      <c r="KT7044" s="74"/>
      <c r="KU7044" s="16"/>
      <c r="KV7044" s="72"/>
      <c r="KW7044" s="72"/>
      <c r="KX7044" s="16"/>
      <c r="KZ7044" s="16"/>
      <c r="LA7044" s="16"/>
      <c r="LB7044" s="74"/>
      <c r="LC7044" s="74"/>
    </row>
    <row r="7045" spans="8:315" x14ac:dyDescent="0.35">
      <c r="H7045" s="4"/>
      <c r="J7045" s="8"/>
      <c r="K7045" s="8"/>
      <c r="L7045" s="8"/>
      <c r="M7045" s="8"/>
      <c r="O7045" s="8"/>
      <c r="P7045" s="8"/>
      <c r="R7045" s="8"/>
      <c r="S7045" s="8"/>
      <c r="T7045" s="8"/>
      <c r="U7045" s="8"/>
      <c r="W7045" s="8">
        <f t="shared" si="4607"/>
        <v>282.39999999999998</v>
      </c>
      <c r="X7045">
        <v>24314400</v>
      </c>
      <c r="Y7045">
        <f t="shared" si="4608"/>
        <v>6754</v>
      </c>
      <c r="Z7045" s="8">
        <v>73.900000000000006</v>
      </c>
      <c r="AA7045" s="8">
        <v>16.600000000000001</v>
      </c>
      <c r="AB7045" s="8">
        <v>92.6</v>
      </c>
      <c r="AC7045" s="4"/>
      <c r="KL7045" s="84"/>
      <c r="KP7045" s="84"/>
      <c r="KS7045" s="74"/>
      <c r="KT7045" s="74"/>
      <c r="KU7045" s="16"/>
      <c r="KV7045" s="72"/>
      <c r="KW7045" s="72"/>
      <c r="KX7045" s="16"/>
      <c r="KZ7045" s="16"/>
      <c r="LA7045" s="16"/>
      <c r="LB7045" s="74"/>
      <c r="LC7045" s="74"/>
    </row>
    <row r="7046" spans="8:315" x14ac:dyDescent="0.35">
      <c r="H7046" s="4"/>
      <c r="J7046" s="8"/>
      <c r="K7046" s="8"/>
      <c r="L7046" s="8"/>
      <c r="M7046" s="8"/>
      <c r="O7046" s="8"/>
      <c r="P7046" s="8"/>
      <c r="R7046" s="8"/>
      <c r="S7046" s="8"/>
      <c r="T7046" s="8"/>
      <c r="U7046" s="8"/>
      <c r="W7046" s="8">
        <f t="shared" si="4607"/>
        <v>282.5</v>
      </c>
      <c r="X7046">
        <v>24318000</v>
      </c>
      <c r="Y7046">
        <f t="shared" si="4608"/>
        <v>6755</v>
      </c>
      <c r="Z7046" s="8">
        <v>84.7</v>
      </c>
      <c r="AA7046" s="8">
        <v>16.600000000000001</v>
      </c>
      <c r="AB7046" s="8">
        <v>92</v>
      </c>
      <c r="AC7046" s="4"/>
      <c r="KL7046" s="84"/>
      <c r="KP7046" s="84"/>
      <c r="KS7046" s="74"/>
      <c r="KT7046" s="74"/>
      <c r="KU7046" s="16"/>
      <c r="KV7046" s="72"/>
      <c r="KW7046" s="72"/>
      <c r="KX7046" s="16"/>
      <c r="KZ7046" s="16"/>
      <c r="LA7046" s="16"/>
      <c r="LB7046" s="74"/>
      <c r="LC7046" s="74"/>
    </row>
    <row r="7047" spans="8:315" x14ac:dyDescent="0.35">
      <c r="H7047" s="4"/>
      <c r="J7047" s="8"/>
      <c r="K7047" s="8"/>
      <c r="L7047" s="8"/>
      <c r="M7047" s="8"/>
      <c r="O7047" s="8"/>
      <c r="P7047" s="8"/>
      <c r="R7047" s="8"/>
      <c r="S7047" s="8"/>
      <c r="T7047" s="8"/>
      <c r="U7047" s="8"/>
      <c r="W7047" s="8">
        <f t="shared" si="4607"/>
        <v>282.5</v>
      </c>
      <c r="X7047">
        <v>24321600</v>
      </c>
      <c r="Y7047">
        <f t="shared" si="4608"/>
        <v>6756</v>
      </c>
      <c r="Z7047" s="8">
        <v>81.7</v>
      </c>
      <c r="AA7047" s="8">
        <v>14</v>
      </c>
      <c r="AB7047" s="8">
        <v>81.8</v>
      </c>
      <c r="AC7047" s="4"/>
      <c r="KL7047" s="84"/>
      <c r="KP7047" s="84"/>
      <c r="KS7047" s="74"/>
      <c r="KT7047" s="74"/>
      <c r="KU7047" s="16"/>
      <c r="KV7047" s="72"/>
      <c r="KW7047" s="72"/>
      <c r="KX7047" s="16"/>
      <c r="KZ7047" s="16"/>
      <c r="LA7047" s="16"/>
      <c r="LB7047" s="74"/>
      <c r="LC7047" s="74"/>
    </row>
    <row r="7048" spans="8:315" x14ac:dyDescent="0.35">
      <c r="H7048" s="4"/>
      <c r="J7048" s="8"/>
      <c r="K7048" s="8"/>
      <c r="L7048" s="8"/>
      <c r="M7048" s="8"/>
      <c r="O7048" s="8"/>
      <c r="P7048" s="8"/>
      <c r="R7048" s="8"/>
      <c r="S7048" s="8"/>
      <c r="T7048" s="8"/>
      <c r="U7048" s="8"/>
      <c r="W7048" s="8">
        <f t="shared" si="4607"/>
        <v>282.5</v>
      </c>
      <c r="X7048">
        <v>24325200</v>
      </c>
      <c r="Y7048">
        <f t="shared" si="4608"/>
        <v>6757</v>
      </c>
      <c r="Z7048" s="8">
        <v>141.69999999999999</v>
      </c>
      <c r="AA7048" s="8">
        <v>11.6</v>
      </c>
      <c r="AB7048" s="8">
        <v>83.2</v>
      </c>
      <c r="AC7048" s="4"/>
      <c r="KL7048" s="84"/>
      <c r="KP7048" s="84"/>
      <c r="KS7048" s="74"/>
      <c r="KT7048" s="74"/>
      <c r="KU7048" s="16"/>
      <c r="KV7048" s="72"/>
      <c r="KW7048" s="72"/>
      <c r="KX7048" s="16"/>
      <c r="KZ7048" s="16"/>
      <c r="LA7048" s="16"/>
      <c r="LB7048" s="74"/>
      <c r="LC7048" s="74"/>
    </row>
    <row r="7049" spans="8:315" x14ac:dyDescent="0.35">
      <c r="H7049" s="4"/>
      <c r="J7049" s="8"/>
      <c r="K7049" s="8"/>
      <c r="L7049" s="8"/>
      <c r="M7049" s="8"/>
      <c r="O7049" s="8"/>
      <c r="P7049" s="8"/>
      <c r="R7049" s="8"/>
      <c r="S7049" s="8"/>
      <c r="T7049" s="8"/>
      <c r="U7049" s="8"/>
      <c r="W7049" s="8">
        <f t="shared" si="4607"/>
        <v>282.60000000000002</v>
      </c>
      <c r="X7049">
        <v>24328800</v>
      </c>
      <c r="Y7049">
        <f t="shared" si="4608"/>
        <v>6758</v>
      </c>
      <c r="Z7049" s="8">
        <v>193.6</v>
      </c>
      <c r="AA7049" s="8">
        <v>12.2</v>
      </c>
      <c r="AB7049" s="8">
        <v>77.8</v>
      </c>
      <c r="AC7049" s="4"/>
      <c r="KL7049" s="84"/>
      <c r="KP7049" s="84"/>
      <c r="KS7049" s="74"/>
      <c r="KT7049" s="74"/>
      <c r="KU7049" s="16"/>
      <c r="KV7049" s="72"/>
      <c r="KW7049" s="72"/>
      <c r="KX7049" s="16"/>
      <c r="KZ7049" s="16"/>
      <c r="LA7049" s="16"/>
      <c r="LB7049" s="74"/>
      <c r="LC7049" s="74"/>
    </row>
    <row r="7050" spans="8:315" x14ac:dyDescent="0.35">
      <c r="H7050" s="4"/>
      <c r="J7050" s="8"/>
      <c r="K7050" s="8"/>
      <c r="L7050" s="8"/>
      <c r="M7050" s="8"/>
      <c r="O7050" s="8"/>
      <c r="P7050" s="8"/>
      <c r="R7050" s="8"/>
      <c r="S7050" s="8"/>
      <c r="T7050" s="8"/>
      <c r="U7050" s="8"/>
      <c r="W7050" s="8">
        <f t="shared" si="4607"/>
        <v>282.60000000000002</v>
      </c>
      <c r="X7050">
        <v>24332400</v>
      </c>
      <c r="Y7050">
        <f t="shared" si="4608"/>
        <v>6759</v>
      </c>
      <c r="Z7050" s="8">
        <v>328.3</v>
      </c>
      <c r="AA7050" s="8">
        <v>14.1</v>
      </c>
      <c r="AB7050" s="8">
        <v>59.2</v>
      </c>
      <c r="AC7050" s="4"/>
      <c r="KL7050" s="84"/>
      <c r="KP7050" s="84"/>
      <c r="KS7050" s="74"/>
      <c r="KT7050" s="74"/>
      <c r="KU7050" s="16"/>
      <c r="KV7050" s="72"/>
      <c r="KW7050" s="72"/>
      <c r="KX7050" s="16"/>
      <c r="KZ7050" s="16"/>
      <c r="LA7050" s="16"/>
      <c r="LB7050" s="74"/>
      <c r="LC7050" s="74"/>
    </row>
    <row r="7051" spans="8:315" x14ac:dyDescent="0.35">
      <c r="H7051" s="4"/>
      <c r="J7051" s="8"/>
      <c r="K7051" s="8"/>
      <c r="L7051" s="8"/>
      <c r="M7051" s="8"/>
      <c r="O7051" s="8"/>
      <c r="P7051" s="8"/>
      <c r="R7051" s="8"/>
      <c r="S7051" s="8"/>
      <c r="T7051" s="8"/>
      <c r="U7051" s="8"/>
      <c r="W7051" s="8">
        <f t="shared" si="4607"/>
        <v>282.7</v>
      </c>
      <c r="X7051">
        <v>24336000</v>
      </c>
      <c r="Y7051">
        <f t="shared" si="4608"/>
        <v>6760</v>
      </c>
      <c r="Z7051" s="8">
        <v>293.89999999999998</v>
      </c>
      <c r="AA7051" s="8">
        <v>15.2</v>
      </c>
      <c r="AB7051" s="8">
        <v>56.5</v>
      </c>
      <c r="AC7051" s="4"/>
      <c r="KL7051" s="84"/>
      <c r="KP7051" s="84"/>
      <c r="KS7051" s="74"/>
      <c r="KT7051" s="74"/>
      <c r="KU7051" s="16"/>
      <c r="KV7051" s="72"/>
      <c r="KW7051" s="72"/>
      <c r="KX7051" s="16"/>
      <c r="KZ7051" s="16"/>
      <c r="LA7051" s="16"/>
      <c r="LB7051" s="74"/>
      <c r="LC7051" s="74"/>
    </row>
    <row r="7052" spans="8:315" x14ac:dyDescent="0.35">
      <c r="H7052" s="4"/>
      <c r="J7052" s="8"/>
      <c r="K7052" s="8"/>
      <c r="L7052" s="8"/>
      <c r="M7052" s="8"/>
      <c r="O7052" s="8"/>
      <c r="P7052" s="8"/>
      <c r="R7052" s="8"/>
      <c r="S7052" s="8"/>
      <c r="T7052" s="8"/>
      <c r="U7052" s="8"/>
      <c r="W7052" s="8">
        <f t="shared" si="4607"/>
        <v>282.7</v>
      </c>
      <c r="X7052">
        <v>24339600</v>
      </c>
      <c r="Y7052">
        <f t="shared" si="4608"/>
        <v>6761</v>
      </c>
      <c r="Z7052" s="8">
        <v>101.9</v>
      </c>
      <c r="AA7052" s="8">
        <v>14.9</v>
      </c>
      <c r="AB7052" s="8">
        <v>61.3</v>
      </c>
      <c r="AC7052" s="4"/>
      <c r="KL7052" s="84"/>
      <c r="KP7052" s="84"/>
      <c r="KS7052" s="74"/>
      <c r="KT7052" s="74"/>
      <c r="KU7052" s="16"/>
      <c r="KV7052" s="72"/>
      <c r="KW7052" s="72"/>
      <c r="KX7052" s="16"/>
      <c r="KZ7052" s="16"/>
      <c r="LA7052" s="16"/>
      <c r="LB7052" s="74"/>
      <c r="LC7052" s="74"/>
    </row>
    <row r="7053" spans="8:315" x14ac:dyDescent="0.35">
      <c r="H7053" s="4"/>
      <c r="J7053" s="8"/>
      <c r="K7053" s="8"/>
      <c r="L7053" s="8"/>
      <c r="M7053" s="8"/>
      <c r="O7053" s="8"/>
      <c r="P7053" s="8"/>
      <c r="R7053" s="8"/>
      <c r="S7053" s="8"/>
      <c r="T7053" s="8"/>
      <c r="U7053" s="8"/>
      <c r="W7053" s="8">
        <f t="shared" si="4607"/>
        <v>282.8</v>
      </c>
      <c r="X7053">
        <v>24343200</v>
      </c>
      <c r="Y7053">
        <f t="shared" si="4608"/>
        <v>6762</v>
      </c>
      <c r="Z7053" s="8">
        <v>7.5</v>
      </c>
      <c r="AA7053" s="8">
        <v>13.4</v>
      </c>
      <c r="AB7053" s="8">
        <v>73.599999999999994</v>
      </c>
      <c r="AC7053" s="4"/>
      <c r="KL7053" s="84"/>
      <c r="KP7053" s="84"/>
      <c r="KS7053" s="74"/>
      <c r="KT7053" s="74"/>
      <c r="KU7053" s="16"/>
      <c r="KV7053" s="72"/>
      <c r="KW7053" s="72"/>
      <c r="KX7053" s="16"/>
      <c r="KZ7053" s="16"/>
      <c r="LA7053" s="16"/>
      <c r="LB7053" s="74"/>
      <c r="LC7053" s="74"/>
    </row>
    <row r="7054" spans="8:315" x14ac:dyDescent="0.35">
      <c r="H7054" s="4"/>
      <c r="J7054" s="8"/>
      <c r="K7054" s="8"/>
      <c r="L7054" s="8"/>
      <c r="M7054" s="8"/>
      <c r="O7054" s="8"/>
      <c r="P7054" s="8"/>
      <c r="R7054" s="8"/>
      <c r="S7054" s="8"/>
      <c r="T7054" s="8"/>
      <c r="U7054" s="8"/>
      <c r="W7054" s="8">
        <f t="shared" si="4607"/>
        <v>282.8</v>
      </c>
      <c r="X7054">
        <v>24346800</v>
      </c>
      <c r="Y7054">
        <f t="shared" si="4608"/>
        <v>6763</v>
      </c>
      <c r="Z7054" s="8">
        <v>0</v>
      </c>
      <c r="AA7054" s="8">
        <v>12.6</v>
      </c>
      <c r="AB7054" s="8">
        <v>74.8</v>
      </c>
      <c r="AC7054" s="4"/>
      <c r="KL7054" s="84"/>
      <c r="KP7054" s="84"/>
      <c r="KS7054" s="74"/>
      <c r="KT7054" s="74"/>
      <c r="KU7054" s="16"/>
      <c r="KV7054" s="72"/>
      <c r="KW7054" s="72"/>
      <c r="KX7054" s="16"/>
      <c r="KZ7054" s="16"/>
      <c r="LA7054" s="16"/>
      <c r="LB7054" s="74"/>
      <c r="LC7054" s="74"/>
    </row>
    <row r="7055" spans="8:315" x14ac:dyDescent="0.35">
      <c r="H7055" s="4"/>
      <c r="J7055" s="8"/>
      <c r="K7055" s="8"/>
      <c r="L7055" s="8"/>
      <c r="M7055" s="8"/>
      <c r="O7055" s="8"/>
      <c r="P7055" s="8"/>
      <c r="R7055" s="8"/>
      <c r="S7055" s="8"/>
      <c r="T7055" s="8"/>
      <c r="U7055" s="8"/>
      <c r="W7055" s="8">
        <f t="shared" si="4607"/>
        <v>282.8</v>
      </c>
      <c r="X7055">
        <v>24350400</v>
      </c>
      <c r="Y7055">
        <f t="shared" si="4608"/>
        <v>6764</v>
      </c>
      <c r="Z7055" s="8">
        <v>0</v>
      </c>
      <c r="AA7055" s="8">
        <v>13.1</v>
      </c>
      <c r="AB7055" s="8">
        <v>69.2</v>
      </c>
      <c r="AC7055" s="4"/>
      <c r="KL7055" s="84"/>
      <c r="KP7055" s="84"/>
      <c r="KS7055" s="74"/>
      <c r="KT7055" s="74"/>
      <c r="KU7055" s="16"/>
      <c r="KV7055" s="72"/>
      <c r="KW7055" s="72"/>
      <c r="KX7055" s="16"/>
      <c r="KZ7055" s="16"/>
      <c r="LA7055" s="16"/>
      <c r="LB7055" s="74"/>
      <c r="LC7055" s="74"/>
    </row>
    <row r="7056" spans="8:315" x14ac:dyDescent="0.35">
      <c r="H7056" s="4"/>
      <c r="J7056" s="8"/>
      <c r="K7056" s="8"/>
      <c r="L7056" s="8"/>
      <c r="M7056" s="8"/>
      <c r="O7056" s="8"/>
      <c r="P7056" s="8"/>
      <c r="R7056" s="8"/>
      <c r="S7056" s="8"/>
      <c r="T7056" s="8"/>
      <c r="U7056" s="8"/>
      <c r="W7056" s="8">
        <f t="shared" si="4607"/>
        <v>282.89999999999998</v>
      </c>
      <c r="X7056">
        <v>24354000</v>
      </c>
      <c r="Y7056">
        <f t="shared" si="4608"/>
        <v>6765</v>
      </c>
      <c r="Z7056" s="8">
        <v>0</v>
      </c>
      <c r="AA7056" s="8">
        <v>13.1</v>
      </c>
      <c r="AB7056" s="8">
        <v>68.099999999999994</v>
      </c>
      <c r="AC7056" s="4"/>
      <c r="KL7056" s="84"/>
      <c r="KP7056" s="84"/>
      <c r="KS7056" s="74"/>
      <c r="KT7056" s="74"/>
      <c r="KU7056" s="16"/>
      <c r="KV7056" s="72"/>
      <c r="KW7056" s="72"/>
      <c r="KX7056" s="16"/>
      <c r="KZ7056" s="16"/>
      <c r="LA7056" s="16"/>
      <c r="LB7056" s="74"/>
      <c r="LC7056" s="74"/>
    </row>
    <row r="7057" spans="8:315" x14ac:dyDescent="0.35">
      <c r="H7057" s="4"/>
      <c r="J7057" s="8"/>
      <c r="K7057" s="8"/>
      <c r="L7057" s="8"/>
      <c r="M7057" s="8"/>
      <c r="O7057" s="8"/>
      <c r="P7057" s="8"/>
      <c r="R7057" s="8"/>
      <c r="S7057" s="8"/>
      <c r="T7057" s="8"/>
      <c r="U7057" s="8"/>
      <c r="W7057" s="8">
        <f t="shared" si="4607"/>
        <v>282.89999999999998</v>
      </c>
      <c r="X7057">
        <v>24357600</v>
      </c>
      <c r="Y7057">
        <f t="shared" si="4608"/>
        <v>6766</v>
      </c>
      <c r="Z7057" s="8">
        <v>0</v>
      </c>
      <c r="AA7057" s="8">
        <v>11.8</v>
      </c>
      <c r="AB7057" s="8">
        <v>73.8</v>
      </c>
      <c r="AC7057" s="4"/>
      <c r="KL7057" s="84"/>
      <c r="KP7057" s="84"/>
      <c r="KS7057" s="74"/>
      <c r="KT7057" s="74"/>
      <c r="KU7057" s="16"/>
      <c r="KV7057" s="72"/>
      <c r="KW7057" s="72"/>
      <c r="KX7057" s="16"/>
      <c r="KZ7057" s="16"/>
      <c r="LA7057" s="16"/>
      <c r="LB7057" s="74"/>
      <c r="LC7057" s="74"/>
    </row>
    <row r="7058" spans="8:315" x14ac:dyDescent="0.35">
      <c r="H7058" s="4"/>
      <c r="J7058" s="8"/>
      <c r="K7058" s="8"/>
      <c r="L7058" s="8"/>
      <c r="M7058" s="8"/>
      <c r="O7058" s="8"/>
      <c r="P7058" s="8"/>
      <c r="R7058" s="8"/>
      <c r="S7058" s="8"/>
      <c r="T7058" s="8"/>
      <c r="U7058" s="8"/>
      <c r="W7058" s="8">
        <f t="shared" si="4607"/>
        <v>283</v>
      </c>
      <c r="X7058">
        <v>24361200</v>
      </c>
      <c r="Y7058">
        <f t="shared" si="4608"/>
        <v>6767</v>
      </c>
      <c r="Z7058" s="8">
        <v>0</v>
      </c>
      <c r="AA7058" s="8">
        <v>11</v>
      </c>
      <c r="AB7058" s="8">
        <v>76.400000000000006</v>
      </c>
      <c r="AC7058" s="4"/>
      <c r="KL7058" s="84"/>
      <c r="KP7058" s="84"/>
      <c r="KS7058" s="74"/>
      <c r="KT7058" s="74"/>
      <c r="KU7058" s="16"/>
      <c r="KV7058" s="72"/>
      <c r="KW7058" s="72"/>
      <c r="KX7058" s="16"/>
      <c r="KZ7058" s="16"/>
      <c r="LA7058" s="16"/>
      <c r="LB7058" s="74"/>
      <c r="LC7058" s="74"/>
    </row>
    <row r="7059" spans="8:315" x14ac:dyDescent="0.35">
      <c r="H7059" s="4"/>
      <c r="J7059" s="8"/>
      <c r="K7059" s="8"/>
      <c r="L7059" s="8"/>
      <c r="M7059" s="8"/>
      <c r="O7059" s="8"/>
      <c r="P7059" s="8"/>
      <c r="R7059" s="8"/>
      <c r="S7059" s="8"/>
      <c r="T7059" s="8"/>
      <c r="U7059" s="8"/>
      <c r="W7059" s="8">
        <f t="shared" si="4607"/>
        <v>283</v>
      </c>
      <c r="X7059">
        <v>24364800</v>
      </c>
      <c r="Y7059">
        <f t="shared" si="4608"/>
        <v>6768</v>
      </c>
      <c r="Z7059" s="8">
        <v>0</v>
      </c>
      <c r="AA7059" s="8">
        <v>10.1</v>
      </c>
      <c r="AB7059" s="8">
        <v>82.7</v>
      </c>
      <c r="AC7059" s="4"/>
      <c r="KL7059" s="84"/>
      <c r="KP7059" s="84"/>
      <c r="KS7059" s="74"/>
      <c r="KT7059" s="74"/>
      <c r="KU7059" s="16"/>
      <c r="KV7059" s="72"/>
      <c r="KW7059" s="72"/>
      <c r="KX7059" s="16"/>
      <c r="KZ7059" s="16"/>
      <c r="LA7059" s="16"/>
      <c r="LB7059" s="74"/>
      <c r="LC7059" s="74"/>
    </row>
    <row r="7060" spans="8:315" x14ac:dyDescent="0.35">
      <c r="H7060" s="4"/>
      <c r="J7060" s="8"/>
      <c r="K7060" s="8"/>
      <c r="L7060" s="8"/>
      <c r="M7060" s="8"/>
      <c r="O7060" s="8"/>
      <c r="P7060" s="8"/>
      <c r="R7060" s="8"/>
      <c r="S7060" s="8"/>
      <c r="T7060" s="8"/>
      <c r="U7060" s="8"/>
      <c r="W7060" s="8">
        <f t="shared" si="4607"/>
        <v>283</v>
      </c>
      <c r="X7060">
        <v>24368400</v>
      </c>
      <c r="Y7060">
        <f t="shared" si="4608"/>
        <v>6769</v>
      </c>
      <c r="Z7060" s="8">
        <v>0</v>
      </c>
      <c r="AA7060" s="8">
        <v>9.3000000000000007</v>
      </c>
      <c r="AB7060" s="8">
        <v>82.2</v>
      </c>
      <c r="AC7060" s="4"/>
      <c r="KL7060" s="84"/>
      <c r="KP7060" s="84"/>
      <c r="KS7060" s="74"/>
      <c r="KT7060" s="74"/>
      <c r="KU7060" s="16"/>
      <c r="KV7060" s="72"/>
      <c r="KW7060" s="72"/>
      <c r="KX7060" s="16"/>
      <c r="KZ7060" s="16"/>
      <c r="LA7060" s="16"/>
      <c r="LB7060" s="74"/>
      <c r="LC7060" s="74"/>
    </row>
    <row r="7061" spans="8:315" x14ac:dyDescent="0.35">
      <c r="H7061" s="4"/>
      <c r="J7061" s="8"/>
      <c r="K7061" s="8"/>
      <c r="L7061" s="8"/>
      <c r="M7061" s="8"/>
      <c r="O7061" s="8"/>
      <c r="P7061" s="8"/>
      <c r="R7061" s="8"/>
      <c r="S7061" s="8"/>
      <c r="T7061" s="8"/>
      <c r="U7061" s="8"/>
      <c r="W7061" s="8">
        <f t="shared" si="4607"/>
        <v>283.10000000000002</v>
      </c>
      <c r="X7061">
        <v>24372000</v>
      </c>
      <c r="Y7061">
        <f t="shared" si="4608"/>
        <v>6770</v>
      </c>
      <c r="Z7061" s="8">
        <v>0</v>
      </c>
      <c r="AA7061" s="8">
        <v>8.6</v>
      </c>
      <c r="AB7061" s="8">
        <v>85.3</v>
      </c>
      <c r="AC7061" s="4"/>
      <c r="KL7061" s="84"/>
      <c r="KP7061" s="84"/>
      <c r="KS7061" s="74"/>
      <c r="KT7061" s="74"/>
      <c r="KU7061" s="16"/>
      <c r="KV7061" s="72"/>
      <c r="KW7061" s="72"/>
      <c r="KX7061" s="16"/>
      <c r="KZ7061" s="16"/>
      <c r="LA7061" s="16"/>
      <c r="LB7061" s="74"/>
      <c r="LC7061" s="74"/>
    </row>
    <row r="7062" spans="8:315" x14ac:dyDescent="0.35">
      <c r="H7062" s="4"/>
      <c r="J7062" s="8"/>
      <c r="K7062" s="8"/>
      <c r="L7062" s="8"/>
      <c r="M7062" s="8"/>
      <c r="O7062" s="8"/>
      <c r="P7062" s="8"/>
      <c r="R7062" s="8"/>
      <c r="S7062" s="8"/>
      <c r="T7062" s="8"/>
      <c r="U7062" s="8"/>
      <c r="W7062" s="8">
        <f t="shared" si="4607"/>
        <v>283.10000000000002</v>
      </c>
      <c r="X7062">
        <v>24375600</v>
      </c>
      <c r="Y7062">
        <f t="shared" si="4608"/>
        <v>6771</v>
      </c>
      <c r="Z7062" s="8">
        <v>0</v>
      </c>
      <c r="AA7062" s="8">
        <v>8.1</v>
      </c>
      <c r="AB7062" s="8">
        <v>87.4</v>
      </c>
      <c r="AC7062" s="4"/>
      <c r="KL7062" s="84"/>
      <c r="KP7062" s="84"/>
      <c r="KS7062" s="74"/>
      <c r="KT7062" s="74"/>
      <c r="KU7062" s="16"/>
      <c r="KV7062" s="72"/>
      <c r="KW7062" s="72"/>
      <c r="KX7062" s="16"/>
      <c r="KZ7062" s="16"/>
      <c r="LA7062" s="16"/>
      <c r="LB7062" s="74"/>
      <c r="LC7062" s="74"/>
    </row>
    <row r="7063" spans="8:315" x14ac:dyDescent="0.35">
      <c r="H7063" s="4"/>
      <c r="J7063" s="8"/>
      <c r="K7063" s="8"/>
      <c r="L7063" s="8"/>
      <c r="M7063" s="8"/>
      <c r="O7063" s="8"/>
      <c r="P7063" s="8"/>
      <c r="R7063" s="8"/>
      <c r="S7063" s="8"/>
      <c r="T7063" s="8"/>
      <c r="U7063" s="8"/>
      <c r="W7063" s="8">
        <f t="shared" si="4607"/>
        <v>283.2</v>
      </c>
      <c r="X7063">
        <v>24379200</v>
      </c>
      <c r="Y7063">
        <f t="shared" si="4608"/>
        <v>6772</v>
      </c>
      <c r="Z7063" s="8">
        <v>0</v>
      </c>
      <c r="AA7063" s="8">
        <v>7.5</v>
      </c>
      <c r="AB7063" s="8">
        <v>90.6</v>
      </c>
      <c r="AC7063" s="4"/>
      <c r="KL7063" s="84"/>
      <c r="KP7063" s="84"/>
      <c r="KS7063" s="74"/>
      <c r="KT7063" s="74"/>
      <c r="KU7063" s="16"/>
      <c r="KV7063" s="72"/>
      <c r="KW7063" s="72"/>
      <c r="KX7063" s="16"/>
      <c r="KZ7063" s="16"/>
      <c r="LA7063" s="16"/>
      <c r="LB7063" s="74"/>
      <c r="LC7063" s="74"/>
    </row>
    <row r="7064" spans="8:315" x14ac:dyDescent="0.35">
      <c r="H7064" s="4"/>
      <c r="J7064" s="8"/>
      <c r="K7064" s="8"/>
      <c r="L7064" s="8"/>
      <c r="M7064" s="8"/>
      <c r="O7064" s="8"/>
      <c r="P7064" s="8"/>
      <c r="R7064" s="8"/>
      <c r="S7064" s="8"/>
      <c r="T7064" s="8"/>
      <c r="U7064" s="8"/>
      <c r="W7064" s="8">
        <f t="shared" si="4607"/>
        <v>283.2</v>
      </c>
      <c r="X7064">
        <v>24382800</v>
      </c>
      <c r="Y7064">
        <f t="shared" si="4608"/>
        <v>6773</v>
      </c>
      <c r="Z7064" s="8">
        <v>0</v>
      </c>
      <c r="AA7064" s="8">
        <v>6.8</v>
      </c>
      <c r="AB7064" s="8">
        <v>93.4</v>
      </c>
      <c r="AC7064" s="4"/>
      <c r="KL7064" s="84"/>
      <c r="KP7064" s="84"/>
      <c r="KS7064" s="74"/>
      <c r="KT7064" s="74"/>
      <c r="KU7064" s="16"/>
      <c r="KV7064" s="72"/>
      <c r="KW7064" s="72"/>
      <c r="KX7064" s="16"/>
      <c r="KZ7064" s="16"/>
      <c r="LA7064" s="16"/>
      <c r="LB7064" s="74"/>
      <c r="LC7064" s="74"/>
    </row>
    <row r="7065" spans="8:315" x14ac:dyDescent="0.35">
      <c r="H7065" s="4"/>
      <c r="J7065" s="8"/>
      <c r="K7065" s="8"/>
      <c r="L7065" s="8"/>
      <c r="M7065" s="8"/>
      <c r="O7065" s="8"/>
      <c r="P7065" s="8"/>
      <c r="R7065" s="8"/>
      <c r="S7065" s="8"/>
      <c r="T7065" s="8"/>
      <c r="U7065" s="8"/>
      <c r="W7065" s="8">
        <f t="shared" si="4607"/>
        <v>283.3</v>
      </c>
      <c r="X7065">
        <v>24386400</v>
      </c>
      <c r="Y7065">
        <f t="shared" si="4608"/>
        <v>6774</v>
      </c>
      <c r="Z7065" s="8">
        <v>0</v>
      </c>
      <c r="AA7065" s="8">
        <v>6.4</v>
      </c>
      <c r="AB7065" s="8">
        <v>91.9</v>
      </c>
      <c r="AC7065" s="4"/>
      <c r="KL7065" s="84"/>
      <c r="KP7065" s="84"/>
      <c r="KS7065" s="74"/>
      <c r="KT7065" s="74"/>
      <c r="KU7065" s="16"/>
      <c r="KV7065" s="72"/>
      <c r="KW7065" s="72"/>
      <c r="KX7065" s="16"/>
      <c r="KZ7065" s="16"/>
      <c r="LA7065" s="16"/>
      <c r="LB7065" s="74"/>
      <c r="LC7065" s="74"/>
    </row>
    <row r="7066" spans="8:315" x14ac:dyDescent="0.35">
      <c r="H7066" s="4"/>
      <c r="J7066" s="8"/>
      <c r="K7066" s="8"/>
      <c r="L7066" s="8"/>
      <c r="M7066" s="8"/>
      <c r="O7066" s="8"/>
      <c r="P7066" s="8"/>
      <c r="R7066" s="8"/>
      <c r="S7066" s="8"/>
      <c r="T7066" s="8"/>
      <c r="U7066" s="8"/>
      <c r="W7066" s="8">
        <f t="shared" si="4607"/>
        <v>283.3</v>
      </c>
      <c r="X7066">
        <v>24390000</v>
      </c>
      <c r="Y7066">
        <f t="shared" si="4608"/>
        <v>6775</v>
      </c>
      <c r="Z7066" s="8">
        <v>11.1</v>
      </c>
      <c r="AA7066" s="8">
        <v>6.2</v>
      </c>
      <c r="AB7066" s="8">
        <v>92.7</v>
      </c>
      <c r="AC7066" s="4"/>
      <c r="KL7066" s="84"/>
      <c r="KP7066" s="84"/>
      <c r="KS7066" s="74"/>
      <c r="KT7066" s="74"/>
      <c r="KU7066" s="16"/>
      <c r="KV7066" s="72"/>
      <c r="KW7066" s="72"/>
      <c r="KX7066" s="16"/>
      <c r="KZ7066" s="16"/>
      <c r="LA7066" s="16"/>
      <c r="LB7066" s="74"/>
      <c r="LC7066" s="74"/>
    </row>
    <row r="7067" spans="8:315" x14ac:dyDescent="0.35">
      <c r="H7067" s="4"/>
      <c r="J7067" s="8"/>
      <c r="K7067" s="8"/>
      <c r="L7067" s="8"/>
      <c r="M7067" s="8"/>
      <c r="O7067" s="8"/>
      <c r="P7067" s="8"/>
      <c r="R7067" s="8"/>
      <c r="S7067" s="8"/>
      <c r="T7067" s="8"/>
      <c r="U7067" s="8"/>
      <c r="W7067" s="8">
        <f t="shared" si="4607"/>
        <v>283.3</v>
      </c>
      <c r="X7067">
        <v>24393600</v>
      </c>
      <c r="Y7067">
        <f t="shared" si="4608"/>
        <v>6776</v>
      </c>
      <c r="Z7067" s="8">
        <v>156.9</v>
      </c>
      <c r="AA7067" s="8">
        <v>6.9</v>
      </c>
      <c r="AB7067" s="8">
        <v>82.5</v>
      </c>
      <c r="AC7067" s="4"/>
      <c r="KL7067" s="84"/>
      <c r="KP7067" s="84"/>
      <c r="KS7067" s="74"/>
      <c r="KT7067" s="74"/>
      <c r="KU7067" s="16"/>
      <c r="KV7067" s="72"/>
      <c r="KW7067" s="72"/>
      <c r="KX7067" s="16"/>
      <c r="KZ7067" s="16"/>
      <c r="LA7067" s="16"/>
      <c r="LB7067" s="74"/>
      <c r="LC7067" s="74"/>
    </row>
    <row r="7068" spans="8:315" x14ac:dyDescent="0.35">
      <c r="H7068" s="4"/>
      <c r="J7068" s="8"/>
      <c r="K7068" s="8"/>
      <c r="L7068" s="8"/>
      <c r="M7068" s="8"/>
      <c r="O7068" s="8"/>
      <c r="P7068" s="8"/>
      <c r="R7068" s="8"/>
      <c r="S7068" s="8"/>
      <c r="T7068" s="8"/>
      <c r="U7068" s="8"/>
      <c r="W7068" s="8">
        <f t="shared" si="4607"/>
        <v>283.39999999999998</v>
      </c>
      <c r="X7068">
        <v>24397200</v>
      </c>
      <c r="Y7068">
        <f t="shared" si="4608"/>
        <v>6777</v>
      </c>
      <c r="Z7068" s="8">
        <v>359.2</v>
      </c>
      <c r="AA7068" s="8">
        <v>8.4</v>
      </c>
      <c r="AB7068" s="8">
        <v>73</v>
      </c>
      <c r="AC7068" s="4"/>
      <c r="KL7068" s="84"/>
      <c r="KP7068" s="84"/>
      <c r="KS7068" s="74"/>
      <c r="KT7068" s="74"/>
      <c r="KU7068" s="16"/>
      <c r="KV7068" s="72"/>
      <c r="KW7068" s="72"/>
      <c r="KX7068" s="16"/>
      <c r="KZ7068" s="16"/>
      <c r="LA7068" s="16"/>
      <c r="LB7068" s="74"/>
      <c r="LC7068" s="74"/>
    </row>
    <row r="7069" spans="8:315" x14ac:dyDescent="0.35">
      <c r="H7069" s="4"/>
      <c r="J7069" s="8"/>
      <c r="K7069" s="8"/>
      <c r="L7069" s="8"/>
      <c r="M7069" s="8"/>
      <c r="O7069" s="8"/>
      <c r="P7069" s="8"/>
      <c r="R7069" s="8"/>
      <c r="S7069" s="8"/>
      <c r="T7069" s="8"/>
      <c r="U7069" s="8"/>
      <c r="W7069" s="8">
        <f t="shared" si="4607"/>
        <v>283.39999999999998</v>
      </c>
      <c r="X7069">
        <v>24400800</v>
      </c>
      <c r="Y7069">
        <f t="shared" si="4608"/>
        <v>6778</v>
      </c>
      <c r="Z7069" s="8">
        <v>516.1</v>
      </c>
      <c r="AA7069" s="8">
        <v>9.1</v>
      </c>
      <c r="AB7069" s="8">
        <v>68.5</v>
      </c>
      <c r="AC7069" s="4"/>
      <c r="KL7069" s="84"/>
      <c r="KP7069" s="84"/>
      <c r="KS7069" s="74"/>
      <c r="KT7069" s="74"/>
      <c r="KU7069" s="16"/>
      <c r="KV7069" s="72"/>
      <c r="KW7069" s="72"/>
      <c r="KX7069" s="16"/>
      <c r="KZ7069" s="16"/>
      <c r="LA7069" s="16"/>
      <c r="LB7069" s="74"/>
      <c r="LC7069" s="74"/>
    </row>
    <row r="7070" spans="8:315" x14ac:dyDescent="0.35">
      <c r="H7070" s="4"/>
      <c r="J7070" s="8"/>
      <c r="K7070" s="8"/>
      <c r="L7070" s="8"/>
      <c r="M7070" s="8"/>
      <c r="O7070" s="8"/>
      <c r="P7070" s="8"/>
      <c r="R7070" s="8"/>
      <c r="S7070" s="8"/>
      <c r="T7070" s="8"/>
      <c r="U7070" s="8"/>
      <c r="W7070" s="8">
        <f t="shared" si="4607"/>
        <v>283.5</v>
      </c>
      <c r="X7070">
        <v>24404400</v>
      </c>
      <c r="Y7070">
        <f t="shared" si="4608"/>
        <v>6779</v>
      </c>
      <c r="Z7070" s="8">
        <v>555</v>
      </c>
      <c r="AA7070" s="8">
        <v>9.8000000000000007</v>
      </c>
      <c r="AB7070" s="8">
        <v>60.8</v>
      </c>
      <c r="AC7070" s="4"/>
      <c r="KL7070" s="84"/>
      <c r="KP7070" s="84"/>
      <c r="KS7070" s="74"/>
      <c r="KT7070" s="74"/>
      <c r="KU7070" s="16"/>
      <c r="KV7070" s="72"/>
      <c r="KW7070" s="72"/>
      <c r="KX7070" s="16"/>
      <c r="KZ7070" s="16"/>
      <c r="LA7070" s="16"/>
      <c r="LB7070" s="74"/>
      <c r="LC7070" s="74"/>
    </row>
    <row r="7071" spans="8:315" x14ac:dyDescent="0.35">
      <c r="H7071" s="4"/>
      <c r="J7071" s="8"/>
      <c r="K7071" s="8"/>
      <c r="L7071" s="8"/>
      <c r="M7071" s="8"/>
      <c r="O7071" s="8"/>
      <c r="P7071" s="8"/>
      <c r="R7071" s="8"/>
      <c r="S7071" s="8"/>
      <c r="T7071" s="8"/>
      <c r="U7071" s="8"/>
      <c r="W7071" s="8">
        <f t="shared" si="4607"/>
        <v>283.5</v>
      </c>
      <c r="X7071">
        <v>24408000</v>
      </c>
      <c r="Y7071">
        <f t="shared" si="4608"/>
        <v>6780</v>
      </c>
      <c r="Z7071" s="8">
        <v>581.9</v>
      </c>
      <c r="AA7071" s="8">
        <v>10.3</v>
      </c>
      <c r="AB7071" s="8">
        <v>54.2</v>
      </c>
      <c r="AC7071" s="4"/>
      <c r="KL7071" s="84"/>
      <c r="KP7071" s="84"/>
      <c r="KS7071" s="74"/>
      <c r="KT7071" s="74"/>
      <c r="KU7071" s="16"/>
      <c r="KV7071" s="72"/>
      <c r="KW7071" s="72"/>
      <c r="KX7071" s="16"/>
      <c r="KZ7071" s="16"/>
      <c r="LA7071" s="16"/>
      <c r="LB7071" s="74"/>
      <c r="LC7071" s="74"/>
    </row>
    <row r="7072" spans="8:315" x14ac:dyDescent="0.35">
      <c r="H7072" s="4"/>
      <c r="J7072" s="8"/>
      <c r="K7072" s="8"/>
      <c r="L7072" s="8"/>
      <c r="M7072" s="8"/>
      <c r="O7072" s="8"/>
      <c r="P7072" s="8"/>
      <c r="R7072" s="8"/>
      <c r="S7072" s="8"/>
      <c r="T7072" s="8"/>
      <c r="U7072" s="8"/>
      <c r="W7072" s="8">
        <f t="shared" si="4607"/>
        <v>283.5</v>
      </c>
      <c r="X7072">
        <v>24411600</v>
      </c>
      <c r="Y7072">
        <f t="shared" si="4608"/>
        <v>6781</v>
      </c>
      <c r="Z7072" s="8">
        <v>530.6</v>
      </c>
      <c r="AA7072" s="8">
        <v>10.3</v>
      </c>
      <c r="AB7072" s="8">
        <v>59.1</v>
      </c>
      <c r="AC7072" s="4"/>
      <c r="KL7072" s="84"/>
      <c r="KP7072" s="84"/>
      <c r="KS7072" s="74"/>
      <c r="KT7072" s="74"/>
      <c r="KU7072" s="16"/>
      <c r="KV7072" s="72"/>
      <c r="KW7072" s="72"/>
      <c r="KX7072" s="16"/>
      <c r="KZ7072" s="16"/>
      <c r="LA7072" s="16"/>
      <c r="LB7072" s="74"/>
      <c r="LC7072" s="74"/>
    </row>
    <row r="7073" spans="8:315" x14ac:dyDescent="0.35">
      <c r="H7073" s="4"/>
      <c r="J7073" s="8"/>
      <c r="K7073" s="8"/>
      <c r="L7073" s="8"/>
      <c r="M7073" s="8"/>
      <c r="O7073" s="8"/>
      <c r="P7073" s="8"/>
      <c r="R7073" s="8"/>
      <c r="S7073" s="8"/>
      <c r="T7073" s="8"/>
      <c r="U7073" s="8"/>
      <c r="W7073" s="8">
        <f t="shared" si="4607"/>
        <v>283.60000000000002</v>
      </c>
      <c r="X7073">
        <v>24415200</v>
      </c>
      <c r="Y7073">
        <f t="shared" si="4608"/>
        <v>6782</v>
      </c>
      <c r="Z7073" s="8">
        <v>468.6</v>
      </c>
      <c r="AA7073" s="8">
        <v>10.199999999999999</v>
      </c>
      <c r="AB7073" s="8">
        <v>51.6</v>
      </c>
      <c r="AC7073" s="4"/>
      <c r="KL7073" s="84"/>
      <c r="KP7073" s="84"/>
      <c r="KS7073" s="74"/>
      <c r="KT7073" s="74"/>
      <c r="KU7073" s="16"/>
      <c r="KV7073" s="72"/>
      <c r="KW7073" s="72"/>
      <c r="KX7073" s="16"/>
      <c r="KZ7073" s="16"/>
      <c r="LA7073" s="16"/>
      <c r="LB7073" s="74"/>
      <c r="LC7073" s="74"/>
    </row>
    <row r="7074" spans="8:315" x14ac:dyDescent="0.35">
      <c r="H7074" s="4"/>
      <c r="J7074" s="8"/>
      <c r="K7074" s="8"/>
      <c r="L7074" s="8"/>
      <c r="M7074" s="8"/>
      <c r="O7074" s="8"/>
      <c r="P7074" s="8"/>
      <c r="R7074" s="8"/>
      <c r="S7074" s="8"/>
      <c r="T7074" s="8"/>
      <c r="U7074" s="8"/>
      <c r="W7074" s="8">
        <f t="shared" si="4607"/>
        <v>283.60000000000002</v>
      </c>
      <c r="X7074">
        <v>24418800</v>
      </c>
      <c r="Y7074">
        <f t="shared" si="4608"/>
        <v>6783</v>
      </c>
      <c r="Z7074" s="8">
        <v>392.2</v>
      </c>
      <c r="AA7074" s="8">
        <v>10.3</v>
      </c>
      <c r="AB7074" s="8">
        <v>52.5</v>
      </c>
      <c r="AC7074" s="4"/>
      <c r="KL7074" s="84"/>
      <c r="KP7074" s="84"/>
      <c r="KS7074" s="74"/>
      <c r="KT7074" s="74"/>
      <c r="KU7074" s="16"/>
      <c r="KV7074" s="72"/>
      <c r="KW7074" s="72"/>
      <c r="KX7074" s="16"/>
      <c r="KZ7074" s="16"/>
      <c r="LA7074" s="16"/>
      <c r="LB7074" s="74"/>
      <c r="LC7074" s="74"/>
    </row>
    <row r="7075" spans="8:315" x14ac:dyDescent="0.35">
      <c r="H7075" s="4"/>
      <c r="J7075" s="8"/>
      <c r="K7075" s="8"/>
      <c r="L7075" s="8"/>
      <c r="M7075" s="8"/>
      <c r="O7075" s="8"/>
      <c r="P7075" s="8"/>
      <c r="R7075" s="8"/>
      <c r="S7075" s="8"/>
      <c r="T7075" s="8"/>
      <c r="U7075" s="8"/>
      <c r="W7075" s="8">
        <f t="shared" si="4607"/>
        <v>283.7</v>
      </c>
      <c r="X7075">
        <v>24422400</v>
      </c>
      <c r="Y7075">
        <f t="shared" si="4608"/>
        <v>6784</v>
      </c>
      <c r="Z7075" s="8">
        <v>136.1</v>
      </c>
      <c r="AA7075" s="8">
        <v>10.1</v>
      </c>
      <c r="AB7075" s="8">
        <v>53.8</v>
      </c>
      <c r="AC7075" s="4"/>
      <c r="KL7075" s="84"/>
      <c r="KP7075" s="84"/>
      <c r="KS7075" s="74"/>
      <c r="KT7075" s="74"/>
      <c r="KU7075" s="16"/>
      <c r="KV7075" s="72"/>
      <c r="KW7075" s="72"/>
      <c r="KX7075" s="16"/>
      <c r="KZ7075" s="16"/>
      <c r="LA7075" s="16"/>
      <c r="LB7075" s="74"/>
      <c r="LC7075" s="74"/>
    </row>
    <row r="7076" spans="8:315" x14ac:dyDescent="0.35">
      <c r="H7076" s="4"/>
      <c r="J7076" s="8"/>
      <c r="K7076" s="8"/>
      <c r="L7076" s="8"/>
      <c r="M7076" s="8"/>
      <c r="O7076" s="8"/>
      <c r="P7076" s="8"/>
      <c r="R7076" s="8"/>
      <c r="S7076" s="8"/>
      <c r="T7076" s="8"/>
      <c r="U7076" s="8"/>
      <c r="W7076" s="8">
        <f t="shared" ref="W7076:W7139" si="4609">X7076/24/3600+1</f>
        <v>283.7</v>
      </c>
      <c r="X7076">
        <v>24426000</v>
      </c>
      <c r="Y7076">
        <f t="shared" ref="Y7076:Y7139" si="4610">X7076/3600</f>
        <v>6785</v>
      </c>
      <c r="Z7076" s="8">
        <v>54.7</v>
      </c>
      <c r="AA7076" s="8">
        <v>9.6</v>
      </c>
      <c r="AB7076" s="8">
        <v>53.6</v>
      </c>
      <c r="AC7076" s="4"/>
      <c r="KL7076" s="84"/>
      <c r="KP7076" s="84"/>
      <c r="KS7076" s="74"/>
      <c r="KT7076" s="74"/>
      <c r="KU7076" s="16"/>
      <c r="KV7076" s="72"/>
      <c r="KW7076" s="72"/>
      <c r="KX7076" s="16"/>
      <c r="KZ7076" s="16"/>
      <c r="LA7076" s="16"/>
      <c r="LB7076" s="74"/>
      <c r="LC7076" s="74"/>
    </row>
    <row r="7077" spans="8:315" x14ac:dyDescent="0.35">
      <c r="H7077" s="4"/>
      <c r="J7077" s="8"/>
      <c r="K7077" s="8"/>
      <c r="L7077" s="8"/>
      <c r="M7077" s="8"/>
      <c r="O7077" s="8"/>
      <c r="P7077" s="8"/>
      <c r="R7077" s="8"/>
      <c r="S7077" s="8"/>
      <c r="T7077" s="8"/>
      <c r="U7077" s="8"/>
      <c r="W7077" s="8">
        <f t="shared" si="4609"/>
        <v>283.8</v>
      </c>
      <c r="X7077">
        <v>24429600</v>
      </c>
      <c r="Y7077">
        <f t="shared" si="4610"/>
        <v>6786</v>
      </c>
      <c r="Z7077" s="8">
        <v>5.6</v>
      </c>
      <c r="AA7077" s="8">
        <v>9.3000000000000007</v>
      </c>
      <c r="AB7077" s="8">
        <v>55.2</v>
      </c>
      <c r="AC7077" s="4"/>
      <c r="KL7077" s="84"/>
      <c r="KP7077" s="84"/>
      <c r="KS7077" s="74"/>
      <c r="KT7077" s="74"/>
      <c r="KU7077" s="16"/>
      <c r="KV7077" s="72"/>
      <c r="KW7077" s="72"/>
      <c r="KX7077" s="16"/>
      <c r="KZ7077" s="16"/>
      <c r="LA7077" s="16"/>
      <c r="LB7077" s="74"/>
      <c r="LC7077" s="74"/>
    </row>
    <row r="7078" spans="8:315" x14ac:dyDescent="0.35">
      <c r="H7078" s="4"/>
      <c r="J7078" s="8"/>
      <c r="K7078" s="8"/>
      <c r="L7078" s="8"/>
      <c r="M7078" s="8"/>
      <c r="O7078" s="8"/>
      <c r="P7078" s="8"/>
      <c r="R7078" s="8"/>
      <c r="S7078" s="8"/>
      <c r="T7078" s="8"/>
      <c r="U7078" s="8"/>
      <c r="W7078" s="8">
        <f t="shared" si="4609"/>
        <v>283.8</v>
      </c>
      <c r="X7078">
        <v>24433200</v>
      </c>
      <c r="Y7078">
        <f t="shared" si="4610"/>
        <v>6787</v>
      </c>
      <c r="Z7078" s="8">
        <v>0</v>
      </c>
      <c r="AA7078" s="8">
        <v>7.9</v>
      </c>
      <c r="AB7078" s="8">
        <v>69.599999999999994</v>
      </c>
      <c r="AC7078" s="4"/>
      <c r="KL7078" s="84"/>
      <c r="KP7078" s="84"/>
      <c r="KS7078" s="74"/>
      <c r="KT7078" s="74"/>
      <c r="KU7078" s="16"/>
      <c r="KV7078" s="72"/>
      <c r="KW7078" s="72"/>
      <c r="KX7078" s="16"/>
      <c r="KZ7078" s="16"/>
      <c r="LA7078" s="16"/>
      <c r="LB7078" s="74"/>
      <c r="LC7078" s="74"/>
    </row>
    <row r="7079" spans="8:315" x14ac:dyDescent="0.35">
      <c r="H7079" s="4"/>
      <c r="J7079" s="8"/>
      <c r="K7079" s="8"/>
      <c r="L7079" s="8"/>
      <c r="M7079" s="8"/>
      <c r="O7079" s="8"/>
      <c r="P7079" s="8"/>
      <c r="R7079" s="8"/>
      <c r="S7079" s="8"/>
      <c r="T7079" s="8"/>
      <c r="U7079" s="8"/>
      <c r="W7079" s="8">
        <f t="shared" si="4609"/>
        <v>283.8</v>
      </c>
      <c r="X7079">
        <v>24436800</v>
      </c>
      <c r="Y7079">
        <f t="shared" si="4610"/>
        <v>6788</v>
      </c>
      <c r="Z7079" s="8">
        <v>0</v>
      </c>
      <c r="AA7079" s="8">
        <v>6.9</v>
      </c>
      <c r="AB7079" s="8">
        <v>70.099999999999994</v>
      </c>
      <c r="AC7079" s="4"/>
      <c r="KL7079" s="84"/>
      <c r="KP7079" s="84"/>
      <c r="KS7079" s="74"/>
      <c r="KT7079" s="74"/>
      <c r="KU7079" s="16"/>
      <c r="KV7079" s="72"/>
      <c r="KW7079" s="72"/>
      <c r="KX7079" s="16"/>
      <c r="KZ7079" s="16"/>
      <c r="LA7079" s="16"/>
      <c r="LB7079" s="74"/>
      <c r="LC7079" s="74"/>
    </row>
    <row r="7080" spans="8:315" x14ac:dyDescent="0.35">
      <c r="H7080" s="4"/>
      <c r="J7080" s="8"/>
      <c r="K7080" s="8"/>
      <c r="L7080" s="8"/>
      <c r="M7080" s="8"/>
      <c r="O7080" s="8"/>
      <c r="P7080" s="8"/>
      <c r="R7080" s="8"/>
      <c r="S7080" s="8"/>
      <c r="T7080" s="8"/>
      <c r="U7080" s="8"/>
      <c r="W7080" s="8">
        <f t="shared" si="4609"/>
        <v>283.89999999999998</v>
      </c>
      <c r="X7080">
        <v>24440400</v>
      </c>
      <c r="Y7080">
        <f t="shared" si="4610"/>
        <v>6789</v>
      </c>
      <c r="Z7080" s="8">
        <v>0</v>
      </c>
      <c r="AA7080" s="8">
        <v>6.3</v>
      </c>
      <c r="AB7080" s="8">
        <v>72.2</v>
      </c>
      <c r="AC7080" s="4"/>
      <c r="KL7080" s="84"/>
      <c r="KP7080" s="84"/>
      <c r="KS7080" s="74"/>
      <c r="KT7080" s="74"/>
      <c r="KU7080" s="16"/>
      <c r="KV7080" s="72"/>
      <c r="KW7080" s="72"/>
      <c r="KX7080" s="16"/>
      <c r="KZ7080" s="16"/>
      <c r="LA7080" s="16"/>
      <c r="LB7080" s="74"/>
      <c r="LC7080" s="74"/>
    </row>
    <row r="7081" spans="8:315" x14ac:dyDescent="0.35">
      <c r="H7081" s="4"/>
      <c r="J7081" s="8"/>
      <c r="K7081" s="8"/>
      <c r="L7081" s="8"/>
      <c r="M7081" s="8"/>
      <c r="O7081" s="8"/>
      <c r="P7081" s="8"/>
      <c r="R7081" s="8"/>
      <c r="S7081" s="8"/>
      <c r="T7081" s="8"/>
      <c r="U7081" s="8"/>
      <c r="W7081" s="8">
        <f t="shared" si="4609"/>
        <v>283.89999999999998</v>
      </c>
      <c r="X7081">
        <v>24444000</v>
      </c>
      <c r="Y7081">
        <f t="shared" si="4610"/>
        <v>6790</v>
      </c>
      <c r="Z7081" s="8">
        <v>0</v>
      </c>
      <c r="AA7081" s="8">
        <v>5.6</v>
      </c>
      <c r="AB7081" s="8">
        <v>74.099999999999994</v>
      </c>
      <c r="AC7081" s="4"/>
      <c r="KL7081" s="84"/>
      <c r="KP7081" s="84"/>
      <c r="KS7081" s="74"/>
      <c r="KT7081" s="74"/>
      <c r="KU7081" s="16"/>
      <c r="KV7081" s="72"/>
      <c r="KW7081" s="72"/>
      <c r="KX7081" s="16"/>
      <c r="KZ7081" s="16"/>
      <c r="LA7081" s="16"/>
      <c r="LB7081" s="74"/>
      <c r="LC7081" s="74"/>
    </row>
    <row r="7082" spans="8:315" x14ac:dyDescent="0.35">
      <c r="H7082" s="4"/>
      <c r="J7082" s="8"/>
      <c r="K7082" s="8"/>
      <c r="L7082" s="8"/>
      <c r="M7082" s="8"/>
      <c r="O7082" s="8"/>
      <c r="P7082" s="8"/>
      <c r="R7082" s="8"/>
      <c r="S7082" s="8"/>
      <c r="T7082" s="8"/>
      <c r="U7082" s="8"/>
      <c r="W7082" s="8">
        <f t="shared" si="4609"/>
        <v>284</v>
      </c>
      <c r="X7082">
        <v>24447600</v>
      </c>
      <c r="Y7082">
        <f t="shared" si="4610"/>
        <v>6791</v>
      </c>
      <c r="Z7082" s="8">
        <v>0</v>
      </c>
      <c r="AA7082" s="8">
        <v>4.4000000000000004</v>
      </c>
      <c r="AB7082" s="8">
        <v>77.5</v>
      </c>
      <c r="AC7082" s="4"/>
      <c r="KL7082" s="84"/>
      <c r="KP7082" s="84"/>
      <c r="KS7082" s="74"/>
      <c r="KT7082" s="74"/>
      <c r="KU7082" s="16"/>
      <c r="KV7082" s="72"/>
      <c r="KW7082" s="72"/>
      <c r="KX7082" s="16"/>
      <c r="KZ7082" s="16"/>
      <c r="LA7082" s="16"/>
      <c r="LB7082" s="74"/>
      <c r="LC7082" s="74"/>
    </row>
    <row r="7083" spans="8:315" x14ac:dyDescent="0.35">
      <c r="H7083" s="4"/>
      <c r="J7083" s="8"/>
      <c r="K7083" s="8"/>
      <c r="L7083" s="8"/>
      <c r="M7083" s="8"/>
      <c r="O7083" s="8"/>
      <c r="P7083" s="8"/>
      <c r="R7083" s="8"/>
      <c r="S7083" s="8"/>
      <c r="T7083" s="8"/>
      <c r="U7083" s="8"/>
      <c r="W7083" s="8">
        <f t="shared" si="4609"/>
        <v>284</v>
      </c>
      <c r="X7083">
        <v>24451200</v>
      </c>
      <c r="Y7083">
        <f t="shared" si="4610"/>
        <v>6792</v>
      </c>
      <c r="Z7083" s="8">
        <v>0</v>
      </c>
      <c r="AA7083" s="8">
        <v>4.3</v>
      </c>
      <c r="AB7083" s="8">
        <v>75.5</v>
      </c>
      <c r="AC7083" s="4"/>
      <c r="KL7083" s="84"/>
      <c r="KP7083" s="84"/>
      <c r="KS7083" s="74"/>
      <c r="KT7083" s="74"/>
      <c r="KU7083" s="16"/>
      <c r="KV7083" s="72"/>
      <c r="KW7083" s="72"/>
      <c r="KX7083" s="16"/>
      <c r="KZ7083" s="16"/>
      <c r="LA7083" s="16"/>
      <c r="LB7083" s="74"/>
      <c r="LC7083" s="74"/>
    </row>
    <row r="7084" spans="8:315" x14ac:dyDescent="0.35">
      <c r="H7084" s="4"/>
      <c r="J7084" s="8"/>
      <c r="K7084" s="8"/>
      <c r="L7084" s="8"/>
      <c r="M7084" s="8"/>
      <c r="O7084" s="8"/>
      <c r="P7084" s="8"/>
      <c r="R7084" s="8"/>
      <c r="S7084" s="8"/>
      <c r="T7084" s="8"/>
      <c r="U7084" s="8"/>
      <c r="W7084" s="8">
        <f t="shared" si="4609"/>
        <v>284</v>
      </c>
      <c r="X7084">
        <v>24454800</v>
      </c>
      <c r="Y7084">
        <f t="shared" si="4610"/>
        <v>6793</v>
      </c>
      <c r="Z7084" s="8">
        <v>0</v>
      </c>
      <c r="AA7084" s="8">
        <v>3.7</v>
      </c>
      <c r="AB7084" s="8">
        <v>78.7</v>
      </c>
      <c r="AC7084" s="4"/>
      <c r="KL7084" s="84"/>
      <c r="KP7084" s="84"/>
      <c r="KS7084" s="74"/>
      <c r="KT7084" s="74"/>
      <c r="KU7084" s="16"/>
      <c r="KV7084" s="72"/>
      <c r="KW7084" s="72"/>
      <c r="KX7084" s="16"/>
      <c r="KZ7084" s="16"/>
      <c r="LA7084" s="16"/>
      <c r="LB7084" s="74"/>
      <c r="LC7084" s="74"/>
    </row>
    <row r="7085" spans="8:315" x14ac:dyDescent="0.35">
      <c r="H7085" s="4"/>
      <c r="J7085" s="8"/>
      <c r="K7085" s="8"/>
      <c r="L7085" s="8"/>
      <c r="M7085" s="8"/>
      <c r="O7085" s="8"/>
      <c r="P7085" s="8"/>
      <c r="R7085" s="8"/>
      <c r="S7085" s="8"/>
      <c r="T7085" s="8"/>
      <c r="U7085" s="8"/>
      <c r="W7085" s="8">
        <f t="shared" si="4609"/>
        <v>284.10000000000002</v>
      </c>
      <c r="X7085">
        <v>24458400</v>
      </c>
      <c r="Y7085">
        <f t="shared" si="4610"/>
        <v>6794</v>
      </c>
      <c r="Z7085" s="8">
        <v>0</v>
      </c>
      <c r="AA7085" s="8">
        <v>3.5</v>
      </c>
      <c r="AB7085" s="8">
        <v>75.599999999999994</v>
      </c>
      <c r="AC7085" s="4"/>
      <c r="KL7085" s="84"/>
      <c r="KP7085" s="84"/>
      <c r="KS7085" s="74"/>
      <c r="KT7085" s="74"/>
      <c r="KU7085" s="16"/>
      <c r="KV7085" s="72"/>
      <c r="KW7085" s="72"/>
      <c r="KX7085" s="16"/>
      <c r="KZ7085" s="16"/>
      <c r="LA7085" s="16"/>
      <c r="LB7085" s="74"/>
      <c r="LC7085" s="74"/>
    </row>
    <row r="7086" spans="8:315" x14ac:dyDescent="0.35">
      <c r="H7086" s="4"/>
      <c r="J7086" s="8"/>
      <c r="K7086" s="8"/>
      <c r="L7086" s="8"/>
      <c r="M7086" s="8"/>
      <c r="O7086" s="8"/>
      <c r="P7086" s="8"/>
      <c r="R7086" s="8"/>
      <c r="S7086" s="8"/>
      <c r="T7086" s="8"/>
      <c r="U7086" s="8"/>
      <c r="W7086" s="8">
        <f t="shared" si="4609"/>
        <v>284.10000000000002</v>
      </c>
      <c r="X7086">
        <v>24462000</v>
      </c>
      <c r="Y7086">
        <f t="shared" si="4610"/>
        <v>6795</v>
      </c>
      <c r="Z7086" s="8">
        <v>0</v>
      </c>
      <c r="AA7086" s="8">
        <v>3.1</v>
      </c>
      <c r="AB7086" s="8">
        <v>79.5</v>
      </c>
      <c r="AC7086" s="4"/>
      <c r="KL7086" s="84"/>
      <c r="KP7086" s="84"/>
      <c r="KS7086" s="74"/>
      <c r="KT7086" s="74"/>
      <c r="KU7086" s="16"/>
      <c r="KV7086" s="72"/>
      <c r="KW7086" s="72"/>
      <c r="KX7086" s="16"/>
      <c r="KZ7086" s="16"/>
      <c r="LA7086" s="16"/>
      <c r="LB7086" s="74"/>
      <c r="LC7086" s="74"/>
    </row>
    <row r="7087" spans="8:315" x14ac:dyDescent="0.35">
      <c r="H7087" s="4"/>
      <c r="J7087" s="8"/>
      <c r="K7087" s="8"/>
      <c r="L7087" s="8"/>
      <c r="M7087" s="8"/>
      <c r="O7087" s="8"/>
      <c r="P7087" s="8"/>
      <c r="R7087" s="8"/>
      <c r="S7087" s="8"/>
      <c r="T7087" s="8"/>
      <c r="U7087" s="8"/>
      <c r="W7087" s="8">
        <f t="shared" si="4609"/>
        <v>284.2</v>
      </c>
      <c r="X7087">
        <v>24465600</v>
      </c>
      <c r="Y7087">
        <f t="shared" si="4610"/>
        <v>6796</v>
      </c>
      <c r="Z7087" s="8">
        <v>0</v>
      </c>
      <c r="AA7087" s="8">
        <v>2.5</v>
      </c>
      <c r="AB7087" s="8">
        <v>82.6</v>
      </c>
      <c r="AC7087" s="4"/>
      <c r="KL7087" s="84"/>
      <c r="KP7087" s="84"/>
      <c r="KS7087" s="74"/>
      <c r="KT7087" s="74"/>
      <c r="KU7087" s="16"/>
      <c r="KV7087" s="72"/>
      <c r="KW7087" s="72"/>
      <c r="KX7087" s="16"/>
      <c r="KZ7087" s="16"/>
      <c r="LA7087" s="16"/>
      <c r="LB7087" s="74"/>
      <c r="LC7087" s="74"/>
    </row>
    <row r="7088" spans="8:315" x14ac:dyDescent="0.35">
      <c r="H7088" s="4"/>
      <c r="J7088" s="8"/>
      <c r="K7088" s="8"/>
      <c r="L7088" s="8"/>
      <c r="M7088" s="8"/>
      <c r="O7088" s="8"/>
      <c r="P7088" s="8"/>
      <c r="R7088" s="8"/>
      <c r="S7088" s="8"/>
      <c r="T7088" s="8"/>
      <c r="U7088" s="8"/>
      <c r="W7088" s="8">
        <f t="shared" si="4609"/>
        <v>284.2</v>
      </c>
      <c r="X7088">
        <v>24469200</v>
      </c>
      <c r="Y7088">
        <f t="shared" si="4610"/>
        <v>6797</v>
      </c>
      <c r="Z7088" s="8">
        <v>0</v>
      </c>
      <c r="AA7088" s="8">
        <v>2.1</v>
      </c>
      <c r="AB7088" s="8">
        <v>85</v>
      </c>
      <c r="AC7088" s="4"/>
      <c r="KL7088" s="84"/>
      <c r="KP7088" s="84"/>
      <c r="KS7088" s="74"/>
      <c r="KT7088" s="74"/>
      <c r="KU7088" s="16"/>
      <c r="KV7088" s="72"/>
      <c r="KW7088" s="72"/>
      <c r="KX7088" s="16"/>
      <c r="KZ7088" s="16"/>
      <c r="LA7088" s="16"/>
      <c r="LB7088" s="74"/>
      <c r="LC7088" s="74"/>
    </row>
    <row r="7089" spans="8:315" x14ac:dyDescent="0.35">
      <c r="H7089" s="4"/>
      <c r="J7089" s="8"/>
      <c r="K7089" s="8"/>
      <c r="L7089" s="8"/>
      <c r="M7089" s="8"/>
      <c r="O7089" s="8"/>
      <c r="P7089" s="8"/>
      <c r="R7089" s="8"/>
      <c r="S7089" s="8"/>
      <c r="T7089" s="8"/>
      <c r="U7089" s="8"/>
      <c r="W7089" s="8">
        <f t="shared" si="4609"/>
        <v>284.3</v>
      </c>
      <c r="X7089">
        <v>24472800</v>
      </c>
      <c r="Y7089">
        <f t="shared" si="4610"/>
        <v>6798</v>
      </c>
      <c r="Z7089" s="8">
        <v>0</v>
      </c>
      <c r="AA7089" s="8">
        <v>1.8</v>
      </c>
      <c r="AB7089" s="8">
        <v>85.5</v>
      </c>
      <c r="AC7089" s="4"/>
      <c r="KL7089" s="84"/>
      <c r="KP7089" s="84"/>
      <c r="KS7089" s="74"/>
      <c r="KT7089" s="74"/>
      <c r="KU7089" s="16"/>
      <c r="KV7089" s="72"/>
      <c r="KW7089" s="72"/>
      <c r="KX7089" s="16"/>
      <c r="KZ7089" s="16"/>
      <c r="LA7089" s="16"/>
      <c r="LB7089" s="74"/>
      <c r="LC7089" s="74"/>
    </row>
    <row r="7090" spans="8:315" x14ac:dyDescent="0.35">
      <c r="H7090" s="4"/>
      <c r="J7090" s="8"/>
      <c r="K7090" s="8"/>
      <c r="L7090" s="8"/>
      <c r="M7090" s="8"/>
      <c r="O7090" s="8"/>
      <c r="P7090" s="8"/>
      <c r="R7090" s="8"/>
      <c r="S7090" s="8"/>
      <c r="T7090" s="8"/>
      <c r="U7090" s="8"/>
      <c r="W7090" s="8">
        <f t="shared" si="4609"/>
        <v>284.3</v>
      </c>
      <c r="X7090">
        <v>24476400</v>
      </c>
      <c r="Y7090">
        <f t="shared" si="4610"/>
        <v>6799</v>
      </c>
      <c r="Z7090" s="8">
        <v>28.9</v>
      </c>
      <c r="AA7090" s="8">
        <v>1.9</v>
      </c>
      <c r="AB7090" s="8">
        <v>86.5</v>
      </c>
      <c r="AC7090" s="4"/>
      <c r="KL7090" s="84"/>
      <c r="KP7090" s="84"/>
      <c r="KS7090" s="74"/>
      <c r="KT7090" s="74"/>
      <c r="KU7090" s="16"/>
      <c r="KV7090" s="72"/>
      <c r="KW7090" s="72"/>
      <c r="KX7090" s="16"/>
      <c r="KZ7090" s="16"/>
      <c r="LA7090" s="16"/>
      <c r="LB7090" s="74"/>
      <c r="LC7090" s="74"/>
    </row>
    <row r="7091" spans="8:315" x14ac:dyDescent="0.35">
      <c r="H7091" s="4"/>
      <c r="J7091" s="8"/>
      <c r="K7091" s="8"/>
      <c r="L7091" s="8"/>
      <c r="M7091" s="8"/>
      <c r="O7091" s="8"/>
      <c r="P7091" s="8"/>
      <c r="R7091" s="8"/>
      <c r="S7091" s="8"/>
      <c r="T7091" s="8"/>
      <c r="U7091" s="8"/>
      <c r="W7091" s="8">
        <f t="shared" si="4609"/>
        <v>284.3</v>
      </c>
      <c r="X7091">
        <v>24480000</v>
      </c>
      <c r="Y7091">
        <f t="shared" si="4610"/>
        <v>6800</v>
      </c>
      <c r="Z7091" s="8">
        <v>184.7</v>
      </c>
      <c r="AA7091" s="8">
        <v>2.9</v>
      </c>
      <c r="AB7091" s="8">
        <v>80.3</v>
      </c>
      <c r="AC7091" s="4"/>
      <c r="KL7091" s="84"/>
      <c r="KP7091" s="84"/>
      <c r="KS7091" s="74"/>
      <c r="KT7091" s="74"/>
      <c r="KU7091" s="16"/>
      <c r="KV7091" s="72"/>
      <c r="KW7091" s="72"/>
      <c r="KX7091" s="16"/>
      <c r="KZ7091" s="16"/>
      <c r="LA7091" s="16"/>
      <c r="LB7091" s="74"/>
      <c r="LC7091" s="74"/>
    </row>
    <row r="7092" spans="8:315" x14ac:dyDescent="0.35">
      <c r="H7092" s="4"/>
      <c r="J7092" s="8"/>
      <c r="K7092" s="8"/>
      <c r="L7092" s="8"/>
      <c r="M7092" s="8"/>
      <c r="O7092" s="8"/>
      <c r="P7092" s="8"/>
      <c r="R7092" s="8"/>
      <c r="S7092" s="8"/>
      <c r="T7092" s="8"/>
      <c r="U7092" s="8"/>
      <c r="W7092" s="8">
        <f t="shared" si="4609"/>
        <v>284.39999999999998</v>
      </c>
      <c r="X7092">
        <v>24483600</v>
      </c>
      <c r="Y7092">
        <f t="shared" si="4610"/>
        <v>6801</v>
      </c>
      <c r="Z7092" s="8">
        <v>350.8</v>
      </c>
      <c r="AA7092" s="8">
        <v>4.5999999999999996</v>
      </c>
      <c r="AB7092" s="8">
        <v>70.400000000000006</v>
      </c>
      <c r="AC7092" s="4"/>
      <c r="KL7092" s="84"/>
      <c r="KP7092" s="84"/>
      <c r="KS7092" s="74"/>
      <c r="KT7092" s="74"/>
      <c r="KU7092" s="16"/>
      <c r="KV7092" s="72"/>
      <c r="KW7092" s="72"/>
      <c r="KX7092" s="16"/>
      <c r="KZ7092" s="16"/>
      <c r="LA7092" s="16"/>
      <c r="LB7092" s="74"/>
      <c r="LC7092" s="74"/>
    </row>
    <row r="7093" spans="8:315" x14ac:dyDescent="0.35">
      <c r="H7093" s="4"/>
      <c r="J7093" s="8"/>
      <c r="K7093" s="8"/>
      <c r="L7093" s="8"/>
      <c r="M7093" s="8"/>
      <c r="O7093" s="8"/>
      <c r="P7093" s="8"/>
      <c r="R7093" s="8"/>
      <c r="S7093" s="8"/>
      <c r="T7093" s="8"/>
      <c r="U7093" s="8"/>
      <c r="W7093" s="8">
        <f t="shared" si="4609"/>
        <v>284.39999999999998</v>
      </c>
      <c r="X7093">
        <v>24487200</v>
      </c>
      <c r="Y7093">
        <f t="shared" si="4610"/>
        <v>6802</v>
      </c>
      <c r="Z7093" s="8">
        <v>500.3</v>
      </c>
      <c r="AA7093" s="8">
        <v>5.9</v>
      </c>
      <c r="AB7093" s="8">
        <v>66.8</v>
      </c>
      <c r="AC7093" s="4"/>
      <c r="KL7093" s="84"/>
      <c r="KP7093" s="84"/>
      <c r="KS7093" s="74"/>
      <c r="KT7093" s="74"/>
      <c r="KU7093" s="16"/>
      <c r="KV7093" s="72"/>
      <c r="KW7093" s="72"/>
      <c r="KX7093" s="16"/>
      <c r="KZ7093" s="16"/>
      <c r="LA7093" s="16"/>
      <c r="LB7093" s="74"/>
      <c r="LC7093" s="74"/>
    </row>
    <row r="7094" spans="8:315" x14ac:dyDescent="0.35">
      <c r="H7094" s="4"/>
      <c r="J7094" s="8"/>
      <c r="K7094" s="8"/>
      <c r="L7094" s="8"/>
      <c r="M7094" s="8"/>
      <c r="O7094" s="8"/>
      <c r="P7094" s="8"/>
      <c r="R7094" s="8"/>
      <c r="S7094" s="8"/>
      <c r="T7094" s="8"/>
      <c r="U7094" s="8"/>
      <c r="W7094" s="8">
        <f t="shared" si="4609"/>
        <v>284.5</v>
      </c>
      <c r="X7094">
        <v>24490800</v>
      </c>
      <c r="Y7094">
        <f t="shared" si="4610"/>
        <v>6803</v>
      </c>
      <c r="Z7094" s="8">
        <v>566.9</v>
      </c>
      <c r="AA7094" s="8">
        <v>7.1</v>
      </c>
      <c r="AB7094" s="8">
        <v>59.5</v>
      </c>
      <c r="AC7094" s="4"/>
      <c r="KL7094" s="84"/>
      <c r="KP7094" s="84"/>
      <c r="KS7094" s="74"/>
      <c r="KT7094" s="74"/>
      <c r="KU7094" s="16"/>
      <c r="KV7094" s="72"/>
      <c r="KW7094" s="72"/>
      <c r="KX7094" s="16"/>
      <c r="KZ7094" s="16"/>
      <c r="LA7094" s="16"/>
      <c r="LB7094" s="74"/>
      <c r="LC7094" s="74"/>
    </row>
    <row r="7095" spans="8:315" x14ac:dyDescent="0.35">
      <c r="H7095" s="4"/>
      <c r="J7095" s="8"/>
      <c r="K7095" s="8"/>
      <c r="L7095" s="8"/>
      <c r="M7095" s="8"/>
      <c r="O7095" s="8"/>
      <c r="P7095" s="8"/>
      <c r="R7095" s="8"/>
      <c r="S7095" s="8"/>
      <c r="T7095" s="8"/>
      <c r="U7095" s="8"/>
      <c r="W7095" s="8">
        <f t="shared" si="4609"/>
        <v>284.5</v>
      </c>
      <c r="X7095">
        <v>24494400</v>
      </c>
      <c r="Y7095">
        <f t="shared" si="4610"/>
        <v>6804</v>
      </c>
      <c r="Z7095" s="8">
        <v>644.4</v>
      </c>
      <c r="AA7095" s="8">
        <v>8.5</v>
      </c>
      <c r="AB7095" s="8">
        <v>58.1</v>
      </c>
      <c r="AC7095" s="4"/>
      <c r="KL7095" s="84"/>
      <c r="KP7095" s="84"/>
      <c r="KS7095" s="74"/>
      <c r="KT7095" s="74"/>
      <c r="KU7095" s="16"/>
      <c r="KV7095" s="72"/>
      <c r="KW7095" s="72"/>
      <c r="KX7095" s="16"/>
      <c r="KZ7095" s="16"/>
      <c r="LA7095" s="16"/>
      <c r="LB7095" s="74"/>
      <c r="LC7095" s="74"/>
    </row>
    <row r="7096" spans="8:315" x14ac:dyDescent="0.35">
      <c r="H7096" s="4"/>
      <c r="J7096" s="8"/>
      <c r="K7096" s="8"/>
      <c r="L7096" s="8"/>
      <c r="M7096" s="8"/>
      <c r="O7096" s="8"/>
      <c r="P7096" s="8"/>
      <c r="R7096" s="8"/>
      <c r="S7096" s="8"/>
      <c r="T7096" s="8"/>
      <c r="U7096" s="8"/>
      <c r="W7096" s="8">
        <f t="shared" si="4609"/>
        <v>284.5</v>
      </c>
      <c r="X7096">
        <v>24498000</v>
      </c>
      <c r="Y7096">
        <f t="shared" si="4610"/>
        <v>6805</v>
      </c>
      <c r="Z7096" s="8">
        <v>630.79999999999995</v>
      </c>
      <c r="AA7096" s="8">
        <v>9.6</v>
      </c>
      <c r="AB7096" s="8">
        <v>45.5</v>
      </c>
      <c r="AC7096" s="4"/>
      <c r="KL7096" s="84"/>
      <c r="KP7096" s="84"/>
      <c r="KS7096" s="74"/>
      <c r="KT7096" s="74"/>
      <c r="KU7096" s="16"/>
      <c r="KV7096" s="72"/>
      <c r="KW7096" s="72"/>
      <c r="KX7096" s="16"/>
      <c r="KZ7096" s="16"/>
      <c r="LA7096" s="16"/>
      <c r="LB7096" s="74"/>
      <c r="LC7096" s="74"/>
    </row>
    <row r="7097" spans="8:315" x14ac:dyDescent="0.35">
      <c r="H7097" s="4"/>
      <c r="J7097" s="8"/>
      <c r="K7097" s="8"/>
      <c r="L7097" s="8"/>
      <c r="M7097" s="8"/>
      <c r="O7097" s="8"/>
      <c r="P7097" s="8"/>
      <c r="R7097" s="8"/>
      <c r="S7097" s="8"/>
      <c r="T7097" s="8"/>
      <c r="U7097" s="8"/>
      <c r="W7097" s="8">
        <f t="shared" si="4609"/>
        <v>284.60000000000002</v>
      </c>
      <c r="X7097">
        <v>24501600</v>
      </c>
      <c r="Y7097">
        <f t="shared" si="4610"/>
        <v>6806</v>
      </c>
      <c r="Z7097" s="8">
        <v>557.79999999999995</v>
      </c>
      <c r="AA7097" s="8">
        <v>10.6</v>
      </c>
      <c r="AB7097" s="8">
        <v>47.9</v>
      </c>
      <c r="AC7097" s="4"/>
      <c r="KL7097" s="84"/>
      <c r="KP7097" s="84"/>
      <c r="KS7097" s="74"/>
      <c r="KT7097" s="74"/>
      <c r="KU7097" s="16"/>
      <c r="KV7097" s="72"/>
      <c r="KW7097" s="72"/>
      <c r="KX7097" s="16"/>
      <c r="KZ7097" s="16"/>
      <c r="LA7097" s="16"/>
      <c r="LB7097" s="74"/>
      <c r="LC7097" s="74"/>
    </row>
    <row r="7098" spans="8:315" x14ac:dyDescent="0.35">
      <c r="H7098" s="4"/>
      <c r="J7098" s="8"/>
      <c r="K7098" s="8"/>
      <c r="L7098" s="8"/>
      <c r="M7098" s="8"/>
      <c r="O7098" s="8"/>
      <c r="P7098" s="8"/>
      <c r="R7098" s="8"/>
      <c r="S7098" s="8"/>
      <c r="T7098" s="8"/>
      <c r="U7098" s="8"/>
      <c r="W7098" s="8">
        <f t="shared" si="4609"/>
        <v>284.60000000000002</v>
      </c>
      <c r="X7098">
        <v>24505200</v>
      </c>
      <c r="Y7098">
        <f t="shared" si="4610"/>
        <v>6807</v>
      </c>
      <c r="Z7098" s="8">
        <v>438.1</v>
      </c>
      <c r="AA7098" s="8">
        <v>11.3</v>
      </c>
      <c r="AB7098" s="8">
        <v>44.4</v>
      </c>
      <c r="AC7098" s="4"/>
      <c r="KL7098" s="84"/>
      <c r="KP7098" s="84"/>
      <c r="KS7098" s="74"/>
      <c r="KT7098" s="74"/>
      <c r="KU7098" s="16"/>
      <c r="KV7098" s="72"/>
      <c r="KW7098" s="72"/>
      <c r="KX7098" s="16"/>
      <c r="KZ7098" s="16"/>
      <c r="LA7098" s="16"/>
      <c r="LB7098" s="74"/>
      <c r="LC7098" s="74"/>
    </row>
    <row r="7099" spans="8:315" x14ac:dyDescent="0.35">
      <c r="H7099" s="4"/>
      <c r="J7099" s="8"/>
      <c r="K7099" s="8"/>
      <c r="L7099" s="8"/>
      <c r="M7099" s="8"/>
      <c r="O7099" s="8"/>
      <c r="P7099" s="8"/>
      <c r="R7099" s="8"/>
      <c r="S7099" s="8"/>
      <c r="T7099" s="8"/>
      <c r="U7099" s="8"/>
      <c r="W7099" s="8">
        <f t="shared" si="4609"/>
        <v>284.7</v>
      </c>
      <c r="X7099">
        <v>24508800</v>
      </c>
      <c r="Y7099">
        <f t="shared" si="4610"/>
        <v>6808</v>
      </c>
      <c r="Z7099" s="8">
        <v>280</v>
      </c>
      <c r="AA7099" s="8">
        <v>11.6</v>
      </c>
      <c r="AB7099" s="8">
        <v>46</v>
      </c>
      <c r="AC7099" s="4"/>
      <c r="KL7099" s="84"/>
      <c r="KP7099" s="84"/>
      <c r="KS7099" s="74"/>
      <c r="KT7099" s="74"/>
      <c r="KU7099" s="16"/>
      <c r="KV7099" s="72"/>
      <c r="KW7099" s="72"/>
      <c r="KX7099" s="16"/>
      <c r="KZ7099" s="16"/>
      <c r="LA7099" s="16"/>
      <c r="LB7099" s="74"/>
      <c r="LC7099" s="74"/>
    </row>
    <row r="7100" spans="8:315" x14ac:dyDescent="0.35">
      <c r="H7100" s="4"/>
      <c r="J7100" s="8"/>
      <c r="K7100" s="8"/>
      <c r="L7100" s="8"/>
      <c r="M7100" s="8"/>
      <c r="O7100" s="8"/>
      <c r="P7100" s="8"/>
      <c r="R7100" s="8"/>
      <c r="S7100" s="8"/>
      <c r="T7100" s="8"/>
      <c r="U7100" s="8"/>
      <c r="W7100" s="8">
        <f t="shared" si="4609"/>
        <v>284.7</v>
      </c>
      <c r="X7100">
        <v>24512400</v>
      </c>
      <c r="Y7100">
        <f t="shared" si="4610"/>
        <v>6809</v>
      </c>
      <c r="Z7100" s="8">
        <v>110.8</v>
      </c>
      <c r="AA7100" s="8">
        <v>11</v>
      </c>
      <c r="AB7100" s="8">
        <v>50.1</v>
      </c>
      <c r="AC7100" s="4"/>
      <c r="KL7100" s="84"/>
      <c r="KP7100" s="84"/>
      <c r="KS7100" s="74"/>
      <c r="KT7100" s="74"/>
      <c r="KU7100" s="16"/>
      <c r="KV7100" s="72"/>
      <c r="KW7100" s="72"/>
      <c r="KX7100" s="16"/>
      <c r="KZ7100" s="16"/>
      <c r="LA7100" s="16"/>
      <c r="LB7100" s="74"/>
      <c r="LC7100" s="74"/>
    </row>
    <row r="7101" spans="8:315" x14ac:dyDescent="0.35">
      <c r="H7101" s="4"/>
      <c r="J7101" s="8"/>
      <c r="K7101" s="8"/>
      <c r="L7101" s="8"/>
      <c r="M7101" s="8"/>
      <c r="O7101" s="8"/>
      <c r="P7101" s="8"/>
      <c r="R7101" s="8"/>
      <c r="S7101" s="8"/>
      <c r="T7101" s="8"/>
      <c r="U7101" s="8"/>
      <c r="W7101" s="8">
        <f t="shared" si="4609"/>
        <v>284.8</v>
      </c>
      <c r="X7101">
        <v>24516000</v>
      </c>
      <c r="Y7101">
        <f t="shared" si="4610"/>
        <v>6810</v>
      </c>
      <c r="Z7101" s="8">
        <v>4.2</v>
      </c>
      <c r="AA7101" s="8">
        <v>9.5</v>
      </c>
      <c r="AB7101" s="8">
        <v>53.6</v>
      </c>
      <c r="AC7101" s="4"/>
      <c r="KL7101" s="84"/>
      <c r="KP7101" s="84"/>
      <c r="KS7101" s="74"/>
      <c r="KT7101" s="74"/>
      <c r="KU7101" s="16"/>
      <c r="KV7101" s="72"/>
      <c r="KW7101" s="72"/>
      <c r="KX7101" s="16"/>
      <c r="KZ7101" s="16"/>
      <c r="LA7101" s="16"/>
      <c r="LB7101" s="74"/>
      <c r="LC7101" s="74"/>
    </row>
    <row r="7102" spans="8:315" x14ac:dyDescent="0.35">
      <c r="H7102" s="4"/>
      <c r="J7102" s="8"/>
      <c r="K7102" s="8"/>
      <c r="L7102" s="8"/>
      <c r="M7102" s="8"/>
      <c r="O7102" s="8"/>
      <c r="P7102" s="8"/>
      <c r="R7102" s="8"/>
      <c r="S7102" s="8"/>
      <c r="T7102" s="8"/>
      <c r="U7102" s="8"/>
      <c r="W7102" s="8">
        <f t="shared" si="4609"/>
        <v>284.8</v>
      </c>
      <c r="X7102">
        <v>24519600</v>
      </c>
      <c r="Y7102">
        <f t="shared" si="4610"/>
        <v>6811</v>
      </c>
      <c r="Z7102" s="8">
        <v>0</v>
      </c>
      <c r="AA7102" s="8">
        <v>8.6</v>
      </c>
      <c r="AB7102" s="8">
        <v>59</v>
      </c>
      <c r="AC7102" s="4"/>
      <c r="KL7102" s="84"/>
      <c r="KP7102" s="84"/>
      <c r="KS7102" s="74"/>
      <c r="KT7102" s="74"/>
      <c r="KU7102" s="16"/>
      <c r="KV7102" s="72"/>
      <c r="KW7102" s="72"/>
      <c r="KX7102" s="16"/>
      <c r="KZ7102" s="16"/>
      <c r="LA7102" s="16"/>
      <c r="LB7102" s="74"/>
      <c r="LC7102" s="74"/>
    </row>
    <row r="7103" spans="8:315" x14ac:dyDescent="0.35">
      <c r="H7103" s="4"/>
      <c r="J7103" s="8"/>
      <c r="K7103" s="8"/>
      <c r="L7103" s="8"/>
      <c r="M7103" s="8"/>
      <c r="O7103" s="8"/>
      <c r="P7103" s="8"/>
      <c r="R7103" s="8"/>
      <c r="S7103" s="8"/>
      <c r="T7103" s="8"/>
      <c r="U7103" s="8"/>
      <c r="W7103" s="8">
        <f t="shared" si="4609"/>
        <v>284.8</v>
      </c>
      <c r="X7103">
        <v>24523200</v>
      </c>
      <c r="Y7103">
        <f t="shared" si="4610"/>
        <v>6812</v>
      </c>
      <c r="Z7103" s="8">
        <v>0</v>
      </c>
      <c r="AA7103" s="8">
        <v>5.9</v>
      </c>
      <c r="AB7103" s="8">
        <v>76.7</v>
      </c>
      <c r="AC7103" s="4"/>
      <c r="KL7103" s="84"/>
      <c r="KP7103" s="84"/>
      <c r="KS7103" s="74"/>
      <c r="KT7103" s="74"/>
      <c r="KU7103" s="16"/>
      <c r="KV7103" s="72"/>
      <c r="KW7103" s="72"/>
      <c r="KX7103" s="16"/>
      <c r="KZ7103" s="16"/>
      <c r="LA7103" s="16"/>
      <c r="LB7103" s="74"/>
      <c r="LC7103" s="74"/>
    </row>
    <row r="7104" spans="8:315" x14ac:dyDescent="0.35">
      <c r="H7104" s="4"/>
      <c r="J7104" s="8"/>
      <c r="K7104" s="8"/>
      <c r="L7104" s="8"/>
      <c r="M7104" s="8"/>
      <c r="O7104" s="8"/>
      <c r="P7104" s="8"/>
      <c r="R7104" s="8"/>
      <c r="S7104" s="8"/>
      <c r="T7104" s="8"/>
      <c r="U7104" s="8"/>
      <c r="W7104" s="8">
        <f t="shared" si="4609"/>
        <v>284.89999999999998</v>
      </c>
      <c r="X7104">
        <v>24526800</v>
      </c>
      <c r="Y7104">
        <f t="shared" si="4610"/>
        <v>6813</v>
      </c>
      <c r="Z7104" s="8">
        <v>0</v>
      </c>
      <c r="AA7104" s="8">
        <v>4.7</v>
      </c>
      <c r="AB7104" s="8">
        <v>74.8</v>
      </c>
      <c r="AC7104" s="4"/>
      <c r="KL7104" s="84"/>
      <c r="KP7104" s="84"/>
      <c r="KS7104" s="74"/>
      <c r="KT7104" s="74"/>
      <c r="KU7104" s="16"/>
      <c r="KV7104" s="72"/>
      <c r="KW7104" s="72"/>
      <c r="KX7104" s="16"/>
      <c r="KZ7104" s="16"/>
      <c r="LA7104" s="16"/>
      <c r="LB7104" s="74"/>
      <c r="LC7104" s="74"/>
    </row>
    <row r="7105" spans="8:315" x14ac:dyDescent="0.35">
      <c r="H7105" s="4"/>
      <c r="J7105" s="8"/>
      <c r="K7105" s="8"/>
      <c r="L7105" s="8"/>
      <c r="M7105" s="8"/>
      <c r="O7105" s="8"/>
      <c r="P7105" s="8"/>
      <c r="R7105" s="8"/>
      <c r="S7105" s="8"/>
      <c r="T7105" s="8"/>
      <c r="U7105" s="8"/>
      <c r="W7105" s="8">
        <f t="shared" si="4609"/>
        <v>284.89999999999998</v>
      </c>
      <c r="X7105">
        <v>24530400</v>
      </c>
      <c r="Y7105">
        <f t="shared" si="4610"/>
        <v>6814</v>
      </c>
      <c r="Z7105" s="8">
        <v>0</v>
      </c>
      <c r="AA7105" s="8">
        <v>4.0999999999999996</v>
      </c>
      <c r="AB7105" s="8">
        <v>80.8</v>
      </c>
      <c r="AC7105" s="4"/>
      <c r="KL7105" s="84"/>
      <c r="KP7105" s="84"/>
      <c r="KS7105" s="74"/>
      <c r="KT7105" s="74"/>
      <c r="KU7105" s="16"/>
      <c r="KV7105" s="72"/>
      <c r="KW7105" s="72"/>
      <c r="KX7105" s="16"/>
      <c r="KZ7105" s="16"/>
      <c r="LA7105" s="16"/>
      <c r="LB7105" s="74"/>
      <c r="LC7105" s="74"/>
    </row>
    <row r="7106" spans="8:315" x14ac:dyDescent="0.35">
      <c r="H7106" s="4"/>
      <c r="J7106" s="8"/>
      <c r="K7106" s="8"/>
      <c r="L7106" s="8"/>
      <c r="M7106" s="8"/>
      <c r="O7106" s="8"/>
      <c r="P7106" s="8"/>
      <c r="R7106" s="8"/>
      <c r="S7106" s="8"/>
      <c r="T7106" s="8"/>
      <c r="U7106" s="8"/>
      <c r="W7106" s="8">
        <f t="shared" si="4609"/>
        <v>285</v>
      </c>
      <c r="X7106">
        <v>24534000</v>
      </c>
      <c r="Y7106">
        <f t="shared" si="4610"/>
        <v>6815</v>
      </c>
      <c r="Z7106" s="8">
        <v>0</v>
      </c>
      <c r="AA7106" s="8">
        <v>3.6</v>
      </c>
      <c r="AB7106" s="8">
        <v>83.6</v>
      </c>
      <c r="AC7106" s="4"/>
      <c r="KL7106" s="84"/>
      <c r="KP7106" s="84"/>
      <c r="KS7106" s="74"/>
      <c r="KT7106" s="74"/>
      <c r="KU7106" s="16"/>
      <c r="KV7106" s="72"/>
      <c r="KW7106" s="72"/>
      <c r="KX7106" s="16"/>
      <c r="KZ7106" s="16"/>
      <c r="LA7106" s="16"/>
      <c r="LB7106" s="74"/>
      <c r="LC7106" s="74"/>
    </row>
    <row r="7107" spans="8:315" x14ac:dyDescent="0.35">
      <c r="H7107" s="4"/>
      <c r="J7107" s="8"/>
      <c r="K7107" s="8"/>
      <c r="L7107" s="8"/>
      <c r="M7107" s="8"/>
      <c r="O7107" s="8"/>
      <c r="P7107" s="8"/>
      <c r="R7107" s="8"/>
      <c r="S7107" s="8"/>
      <c r="T7107" s="8"/>
      <c r="U7107" s="8"/>
      <c r="W7107" s="8">
        <f t="shared" si="4609"/>
        <v>285</v>
      </c>
      <c r="X7107">
        <v>24537600</v>
      </c>
      <c r="Y7107">
        <f t="shared" si="4610"/>
        <v>6816</v>
      </c>
      <c r="Z7107" s="8">
        <v>0</v>
      </c>
      <c r="AA7107" s="8">
        <v>3.2</v>
      </c>
      <c r="AB7107" s="8">
        <v>83.1</v>
      </c>
      <c r="AC7107" s="4"/>
      <c r="KL7107" s="84"/>
      <c r="KP7107" s="84"/>
      <c r="KS7107" s="74"/>
      <c r="KT7107" s="74"/>
      <c r="KU7107" s="16"/>
      <c r="KV7107" s="72"/>
      <c r="KW7107" s="72"/>
      <c r="KX7107" s="16"/>
      <c r="KZ7107" s="16"/>
      <c r="LA7107" s="16"/>
      <c r="LB7107" s="74"/>
      <c r="LC7107" s="74"/>
    </row>
    <row r="7108" spans="8:315" x14ac:dyDescent="0.35">
      <c r="H7108" s="4"/>
      <c r="J7108" s="8"/>
      <c r="K7108" s="8"/>
      <c r="L7108" s="8"/>
      <c r="M7108" s="8"/>
      <c r="O7108" s="8"/>
      <c r="P7108" s="8"/>
      <c r="R7108" s="8"/>
      <c r="S7108" s="8"/>
      <c r="T7108" s="8"/>
      <c r="U7108" s="8"/>
      <c r="W7108" s="8">
        <f t="shared" si="4609"/>
        <v>285</v>
      </c>
      <c r="X7108">
        <v>24541200</v>
      </c>
      <c r="Y7108">
        <f t="shared" si="4610"/>
        <v>6817</v>
      </c>
      <c r="Z7108" s="8">
        <v>0</v>
      </c>
      <c r="AA7108" s="8">
        <v>2.2000000000000002</v>
      </c>
      <c r="AB7108" s="8">
        <v>88.5</v>
      </c>
      <c r="AC7108" s="4"/>
      <c r="KL7108" s="84"/>
      <c r="KP7108" s="84"/>
      <c r="KS7108" s="74"/>
      <c r="KT7108" s="74"/>
      <c r="KU7108" s="16"/>
      <c r="KV7108" s="72"/>
      <c r="KW7108" s="72"/>
      <c r="KX7108" s="16"/>
      <c r="KZ7108" s="16"/>
      <c r="LA7108" s="16"/>
      <c r="LB7108" s="74"/>
      <c r="LC7108" s="74"/>
    </row>
    <row r="7109" spans="8:315" x14ac:dyDescent="0.35">
      <c r="H7109" s="4"/>
      <c r="J7109" s="8"/>
      <c r="K7109" s="8"/>
      <c r="L7109" s="8"/>
      <c r="M7109" s="8"/>
      <c r="O7109" s="8"/>
      <c r="P7109" s="8"/>
      <c r="R7109" s="8"/>
      <c r="S7109" s="8"/>
      <c r="T7109" s="8"/>
      <c r="U7109" s="8"/>
      <c r="W7109" s="8">
        <f t="shared" si="4609"/>
        <v>285.10000000000002</v>
      </c>
      <c r="X7109">
        <v>24544800</v>
      </c>
      <c r="Y7109">
        <f t="shared" si="4610"/>
        <v>6818</v>
      </c>
      <c r="Z7109" s="8">
        <v>0</v>
      </c>
      <c r="AA7109" s="8">
        <v>1.5</v>
      </c>
      <c r="AB7109" s="8">
        <v>90.5</v>
      </c>
      <c r="AC7109" s="4"/>
      <c r="KL7109" s="84"/>
      <c r="KP7109" s="84"/>
      <c r="KS7109" s="74"/>
      <c r="KT7109" s="74"/>
      <c r="KU7109" s="16"/>
      <c r="KV7109" s="72"/>
      <c r="KW7109" s="72"/>
      <c r="KX7109" s="16"/>
      <c r="KZ7109" s="16"/>
      <c r="LA7109" s="16"/>
      <c r="LB7109" s="74"/>
      <c r="LC7109" s="74"/>
    </row>
    <row r="7110" spans="8:315" x14ac:dyDescent="0.35">
      <c r="H7110" s="4"/>
      <c r="J7110" s="8"/>
      <c r="K7110" s="8"/>
      <c r="L7110" s="8"/>
      <c r="M7110" s="8"/>
      <c r="O7110" s="8"/>
      <c r="P7110" s="8"/>
      <c r="R7110" s="8"/>
      <c r="S7110" s="8"/>
      <c r="T7110" s="8"/>
      <c r="U7110" s="8"/>
      <c r="W7110" s="8">
        <f t="shared" si="4609"/>
        <v>285.10000000000002</v>
      </c>
      <c r="X7110">
        <v>24548400</v>
      </c>
      <c r="Y7110">
        <f t="shared" si="4610"/>
        <v>6819</v>
      </c>
      <c r="Z7110" s="8">
        <v>0</v>
      </c>
      <c r="AA7110" s="8">
        <v>1</v>
      </c>
      <c r="AB7110" s="8">
        <v>92.4</v>
      </c>
      <c r="AC7110" s="4"/>
      <c r="KL7110" s="84"/>
      <c r="KP7110" s="84"/>
      <c r="KS7110" s="74"/>
      <c r="KT7110" s="74"/>
      <c r="KU7110" s="16"/>
      <c r="KV7110" s="72"/>
      <c r="KW7110" s="72"/>
      <c r="KX7110" s="16"/>
      <c r="KZ7110" s="16"/>
      <c r="LA7110" s="16"/>
      <c r="LB7110" s="74"/>
      <c r="LC7110" s="74"/>
    </row>
    <row r="7111" spans="8:315" x14ac:dyDescent="0.35">
      <c r="H7111" s="4"/>
      <c r="J7111" s="8"/>
      <c r="K7111" s="8"/>
      <c r="L7111" s="8"/>
      <c r="M7111" s="8"/>
      <c r="O7111" s="8"/>
      <c r="P7111" s="8"/>
      <c r="R7111" s="8"/>
      <c r="S7111" s="8"/>
      <c r="T7111" s="8"/>
      <c r="U7111" s="8"/>
      <c r="W7111" s="8">
        <f t="shared" si="4609"/>
        <v>285.2</v>
      </c>
      <c r="X7111">
        <v>24552000</v>
      </c>
      <c r="Y7111">
        <f t="shared" si="4610"/>
        <v>6820</v>
      </c>
      <c r="Z7111" s="8">
        <v>0</v>
      </c>
      <c r="AA7111" s="8">
        <v>1.3</v>
      </c>
      <c r="AB7111" s="8">
        <v>92.7</v>
      </c>
      <c r="AC7111" s="4"/>
      <c r="KL7111" s="84"/>
      <c r="KP7111" s="84"/>
      <c r="KS7111" s="74"/>
      <c r="KT7111" s="74"/>
      <c r="KU7111" s="16"/>
      <c r="KV7111" s="72"/>
      <c r="KW7111" s="72"/>
      <c r="KX7111" s="16"/>
      <c r="KZ7111" s="16"/>
      <c r="LA7111" s="16"/>
      <c r="LB7111" s="74"/>
      <c r="LC7111" s="74"/>
    </row>
    <row r="7112" spans="8:315" x14ac:dyDescent="0.35">
      <c r="H7112" s="4"/>
      <c r="J7112" s="8"/>
      <c r="K7112" s="8"/>
      <c r="L7112" s="8"/>
      <c r="M7112" s="8"/>
      <c r="O7112" s="8"/>
      <c r="P7112" s="8"/>
      <c r="R7112" s="8"/>
      <c r="S7112" s="8"/>
      <c r="T7112" s="8"/>
      <c r="U7112" s="8"/>
      <c r="W7112" s="8">
        <f t="shared" si="4609"/>
        <v>285.2</v>
      </c>
      <c r="X7112">
        <v>24555600</v>
      </c>
      <c r="Y7112">
        <f t="shared" si="4610"/>
        <v>6821</v>
      </c>
      <c r="Z7112" s="8">
        <v>0</v>
      </c>
      <c r="AA7112" s="8">
        <v>0.8</v>
      </c>
      <c r="AB7112" s="8">
        <v>95.1</v>
      </c>
      <c r="AC7112" s="4"/>
      <c r="KL7112" s="84"/>
      <c r="KP7112" s="84"/>
      <c r="KS7112" s="74"/>
      <c r="KT7112" s="74"/>
      <c r="KU7112" s="16"/>
      <c r="KV7112" s="72"/>
      <c r="KW7112" s="72"/>
      <c r="KX7112" s="16"/>
      <c r="KZ7112" s="16"/>
      <c r="LA7112" s="16"/>
      <c r="LB7112" s="74"/>
      <c r="LC7112" s="74"/>
    </row>
    <row r="7113" spans="8:315" x14ac:dyDescent="0.35">
      <c r="H7113" s="4"/>
      <c r="J7113" s="8"/>
      <c r="K7113" s="8"/>
      <c r="L7113" s="8"/>
      <c r="M7113" s="8"/>
      <c r="O7113" s="8"/>
      <c r="P7113" s="8"/>
      <c r="R7113" s="8"/>
      <c r="S7113" s="8"/>
      <c r="T7113" s="8"/>
      <c r="U7113" s="8"/>
      <c r="W7113" s="8">
        <f t="shared" si="4609"/>
        <v>285.3</v>
      </c>
      <c r="X7113">
        <v>24559200</v>
      </c>
      <c r="Y7113">
        <f t="shared" si="4610"/>
        <v>6822</v>
      </c>
      <c r="Z7113" s="8">
        <v>0</v>
      </c>
      <c r="AA7113" s="8">
        <v>0.7</v>
      </c>
      <c r="AB7113" s="8">
        <v>95.3</v>
      </c>
      <c r="AC7113" s="4"/>
      <c r="KL7113" s="84"/>
      <c r="KP7113" s="84"/>
      <c r="KS7113" s="74"/>
      <c r="KT7113" s="74"/>
      <c r="KU7113" s="16"/>
      <c r="KV7113" s="72"/>
      <c r="KW7113" s="72"/>
      <c r="KX7113" s="16"/>
      <c r="KZ7113" s="16"/>
      <c r="LA7113" s="16"/>
      <c r="LB7113" s="74"/>
      <c r="LC7113" s="74"/>
    </row>
    <row r="7114" spans="8:315" x14ac:dyDescent="0.35">
      <c r="H7114" s="4"/>
      <c r="J7114" s="8"/>
      <c r="K7114" s="8"/>
      <c r="L7114" s="8"/>
      <c r="M7114" s="8"/>
      <c r="O7114" s="8"/>
      <c r="P7114" s="8"/>
      <c r="R7114" s="8"/>
      <c r="S7114" s="8"/>
      <c r="T7114" s="8"/>
      <c r="U7114" s="8"/>
      <c r="W7114" s="8">
        <f t="shared" si="4609"/>
        <v>285.3</v>
      </c>
      <c r="X7114">
        <v>24562800</v>
      </c>
      <c r="Y7114">
        <f t="shared" si="4610"/>
        <v>6823</v>
      </c>
      <c r="Z7114" s="8">
        <v>25.8</v>
      </c>
      <c r="AA7114" s="8">
        <v>1.4</v>
      </c>
      <c r="AB7114" s="8">
        <v>90.9</v>
      </c>
      <c r="AC7114" s="4"/>
      <c r="KL7114" s="84"/>
      <c r="KP7114" s="84"/>
      <c r="KS7114" s="74"/>
      <c r="KT7114" s="74"/>
      <c r="KU7114" s="16"/>
      <c r="KV7114" s="72"/>
      <c r="KW7114" s="72"/>
      <c r="KX7114" s="16"/>
      <c r="KZ7114" s="16"/>
      <c r="LA7114" s="16"/>
      <c r="LB7114" s="74"/>
      <c r="LC7114" s="74"/>
    </row>
    <row r="7115" spans="8:315" x14ac:dyDescent="0.35">
      <c r="H7115" s="4"/>
      <c r="J7115" s="8"/>
      <c r="K7115" s="8"/>
      <c r="L7115" s="8"/>
      <c r="M7115" s="8"/>
      <c r="O7115" s="8"/>
      <c r="P7115" s="8"/>
      <c r="R7115" s="8"/>
      <c r="S7115" s="8"/>
      <c r="T7115" s="8"/>
      <c r="U7115" s="8"/>
      <c r="W7115" s="8">
        <f t="shared" si="4609"/>
        <v>285.3</v>
      </c>
      <c r="X7115">
        <v>24566400</v>
      </c>
      <c r="Y7115">
        <f t="shared" si="4610"/>
        <v>6824</v>
      </c>
      <c r="Z7115" s="8">
        <v>175.6</v>
      </c>
      <c r="AA7115" s="8">
        <v>4.3</v>
      </c>
      <c r="AB7115" s="8">
        <v>81.8</v>
      </c>
      <c r="AC7115" s="4"/>
      <c r="KL7115" s="84"/>
      <c r="KP7115" s="84"/>
      <c r="KS7115" s="74"/>
      <c r="KT7115" s="74"/>
      <c r="KU7115" s="16"/>
      <c r="KV7115" s="72"/>
      <c r="KW7115" s="72"/>
      <c r="KX7115" s="16"/>
      <c r="KZ7115" s="16"/>
      <c r="LA7115" s="16"/>
      <c r="LB7115" s="74"/>
      <c r="LC7115" s="74"/>
    </row>
    <row r="7116" spans="8:315" x14ac:dyDescent="0.35">
      <c r="H7116" s="4"/>
      <c r="J7116" s="8"/>
      <c r="K7116" s="8"/>
      <c r="L7116" s="8"/>
      <c r="M7116" s="8"/>
      <c r="O7116" s="8"/>
      <c r="P7116" s="8"/>
      <c r="R7116" s="8"/>
      <c r="S7116" s="8"/>
      <c r="T7116" s="8"/>
      <c r="U7116" s="8"/>
      <c r="W7116" s="8">
        <f t="shared" si="4609"/>
        <v>285.39999999999998</v>
      </c>
      <c r="X7116">
        <v>24570000</v>
      </c>
      <c r="Y7116">
        <f t="shared" si="4610"/>
        <v>6825</v>
      </c>
      <c r="Z7116" s="8">
        <v>338.1</v>
      </c>
      <c r="AA7116" s="8">
        <v>7.4</v>
      </c>
      <c r="AB7116" s="8">
        <v>69.5</v>
      </c>
      <c r="AC7116" s="4"/>
      <c r="KL7116" s="84"/>
      <c r="KP7116" s="84"/>
      <c r="KS7116" s="74"/>
      <c r="KT7116" s="74"/>
      <c r="KU7116" s="16"/>
      <c r="KV7116" s="72"/>
      <c r="KW7116" s="72"/>
      <c r="KX7116" s="16"/>
      <c r="KZ7116" s="16"/>
      <c r="LA7116" s="16"/>
      <c r="LB7116" s="74"/>
      <c r="LC7116" s="74"/>
    </row>
    <row r="7117" spans="8:315" x14ac:dyDescent="0.35">
      <c r="H7117" s="4"/>
      <c r="J7117" s="8"/>
      <c r="K7117" s="8"/>
      <c r="L7117" s="8"/>
      <c r="M7117" s="8"/>
      <c r="O7117" s="8"/>
      <c r="P7117" s="8"/>
      <c r="R7117" s="8"/>
      <c r="S7117" s="8"/>
      <c r="T7117" s="8"/>
      <c r="U7117" s="8"/>
      <c r="W7117" s="8">
        <f t="shared" si="4609"/>
        <v>285.39999999999998</v>
      </c>
      <c r="X7117">
        <v>24573600</v>
      </c>
      <c r="Y7117">
        <f t="shared" si="4610"/>
        <v>6826</v>
      </c>
      <c r="Z7117" s="8">
        <v>481.9</v>
      </c>
      <c r="AA7117" s="8">
        <v>10.3</v>
      </c>
      <c r="AB7117" s="8">
        <v>63.1</v>
      </c>
      <c r="AC7117" s="4"/>
      <c r="KL7117" s="84"/>
      <c r="KP7117" s="84"/>
      <c r="KS7117" s="74"/>
      <c r="KT7117" s="74"/>
      <c r="KU7117" s="16"/>
      <c r="KV7117" s="72"/>
      <c r="KW7117" s="72"/>
      <c r="KX7117" s="16"/>
      <c r="KZ7117" s="16"/>
      <c r="LA7117" s="16"/>
      <c r="LB7117" s="74"/>
      <c r="LC7117" s="74"/>
    </row>
    <row r="7118" spans="8:315" x14ac:dyDescent="0.35">
      <c r="H7118" s="4"/>
      <c r="J7118" s="8"/>
      <c r="K7118" s="8"/>
      <c r="L7118" s="8"/>
      <c r="M7118" s="8"/>
      <c r="O7118" s="8"/>
      <c r="P7118" s="8"/>
      <c r="R7118" s="8"/>
      <c r="S7118" s="8"/>
      <c r="T7118" s="8"/>
      <c r="U7118" s="8"/>
      <c r="W7118" s="8">
        <f t="shared" si="4609"/>
        <v>285.5</v>
      </c>
      <c r="X7118">
        <v>24577200</v>
      </c>
      <c r="Y7118">
        <f t="shared" si="4610"/>
        <v>6827</v>
      </c>
      <c r="Z7118" s="8">
        <v>583.6</v>
      </c>
      <c r="AA7118" s="8">
        <v>12.5</v>
      </c>
      <c r="AB7118" s="8">
        <v>58.3</v>
      </c>
      <c r="AC7118" s="4"/>
      <c r="KL7118" s="84"/>
      <c r="KP7118" s="84"/>
      <c r="KS7118" s="74"/>
      <c r="KT7118" s="74"/>
      <c r="KU7118" s="16"/>
      <c r="KV7118" s="72"/>
      <c r="KW7118" s="72"/>
      <c r="KX7118" s="16"/>
      <c r="KZ7118" s="16"/>
      <c r="LA7118" s="16"/>
      <c r="LB7118" s="74"/>
      <c r="LC7118" s="74"/>
    </row>
    <row r="7119" spans="8:315" x14ac:dyDescent="0.35">
      <c r="H7119" s="4"/>
      <c r="J7119" s="8"/>
      <c r="K7119" s="8"/>
      <c r="L7119" s="8"/>
      <c r="M7119" s="8"/>
      <c r="O7119" s="8"/>
      <c r="P7119" s="8"/>
      <c r="R7119" s="8"/>
      <c r="S7119" s="8"/>
      <c r="T7119" s="8"/>
      <c r="U7119" s="8"/>
      <c r="W7119" s="8">
        <f t="shared" si="4609"/>
        <v>285.5</v>
      </c>
      <c r="X7119">
        <v>24580800</v>
      </c>
      <c r="Y7119">
        <f t="shared" si="4610"/>
        <v>6828</v>
      </c>
      <c r="Z7119" s="8">
        <v>626.70000000000005</v>
      </c>
      <c r="AA7119" s="8">
        <v>14.4</v>
      </c>
      <c r="AB7119" s="8">
        <v>50.2</v>
      </c>
      <c r="AC7119" s="4"/>
      <c r="KL7119" s="84"/>
      <c r="KP7119" s="84"/>
      <c r="KS7119" s="74"/>
      <c r="KT7119" s="74"/>
      <c r="KU7119" s="16"/>
      <c r="KV7119" s="72"/>
      <c r="KW7119" s="72"/>
      <c r="KX7119" s="16"/>
      <c r="KZ7119" s="16"/>
      <c r="LA7119" s="16"/>
      <c r="LB7119" s="74"/>
      <c r="LC7119" s="74"/>
    </row>
    <row r="7120" spans="8:315" x14ac:dyDescent="0.35">
      <c r="H7120" s="4"/>
      <c r="J7120" s="8"/>
      <c r="K7120" s="8"/>
      <c r="L7120" s="8"/>
      <c r="M7120" s="8"/>
      <c r="O7120" s="8"/>
      <c r="P7120" s="8"/>
      <c r="R7120" s="8"/>
      <c r="S7120" s="8"/>
      <c r="T7120" s="8"/>
      <c r="U7120" s="8"/>
      <c r="W7120" s="8">
        <f t="shared" si="4609"/>
        <v>285.5</v>
      </c>
      <c r="X7120">
        <v>24584400</v>
      </c>
      <c r="Y7120">
        <f t="shared" si="4610"/>
        <v>6829</v>
      </c>
      <c r="Z7120" s="8">
        <v>614.20000000000005</v>
      </c>
      <c r="AA7120" s="8">
        <v>16.2</v>
      </c>
      <c r="AB7120" s="8">
        <v>48.2</v>
      </c>
      <c r="AC7120" s="4"/>
      <c r="KL7120" s="84"/>
      <c r="KP7120" s="84"/>
      <c r="KS7120" s="74"/>
      <c r="KT7120" s="74"/>
      <c r="KU7120" s="16"/>
      <c r="KV7120" s="72"/>
      <c r="KW7120" s="72"/>
      <c r="KX7120" s="16"/>
      <c r="KZ7120" s="16"/>
      <c r="LA7120" s="16"/>
      <c r="LB7120" s="74"/>
      <c r="LC7120" s="74"/>
    </row>
    <row r="7121" spans="8:315" x14ac:dyDescent="0.35">
      <c r="H7121" s="4"/>
      <c r="J7121" s="8"/>
      <c r="K7121" s="8"/>
      <c r="L7121" s="8"/>
      <c r="M7121" s="8"/>
      <c r="O7121" s="8"/>
      <c r="P7121" s="8"/>
      <c r="R7121" s="8"/>
      <c r="S7121" s="8"/>
      <c r="T7121" s="8"/>
      <c r="U7121" s="8"/>
      <c r="W7121" s="8">
        <f t="shared" si="4609"/>
        <v>285.60000000000002</v>
      </c>
      <c r="X7121">
        <v>24588000</v>
      </c>
      <c r="Y7121">
        <f t="shared" si="4610"/>
        <v>6830</v>
      </c>
      <c r="Z7121" s="8">
        <v>545.79999999999995</v>
      </c>
      <c r="AA7121" s="8">
        <v>17.3</v>
      </c>
      <c r="AB7121" s="8">
        <v>42.1</v>
      </c>
      <c r="AC7121" s="4"/>
      <c r="KL7121" s="84"/>
      <c r="KP7121" s="84"/>
      <c r="KS7121" s="74"/>
      <c r="KT7121" s="74"/>
      <c r="KU7121" s="16"/>
      <c r="KV7121" s="72"/>
      <c r="KW7121" s="72"/>
      <c r="KX7121" s="16"/>
      <c r="KZ7121" s="16"/>
      <c r="LA7121" s="16"/>
      <c r="LB7121" s="74"/>
      <c r="LC7121" s="74"/>
    </row>
    <row r="7122" spans="8:315" x14ac:dyDescent="0.35">
      <c r="H7122" s="4"/>
      <c r="J7122" s="8"/>
      <c r="K7122" s="8"/>
      <c r="L7122" s="8"/>
      <c r="M7122" s="8"/>
      <c r="O7122" s="8"/>
      <c r="P7122" s="8"/>
      <c r="R7122" s="8"/>
      <c r="S7122" s="8"/>
      <c r="T7122" s="8"/>
      <c r="U7122" s="8"/>
      <c r="W7122" s="8">
        <f t="shared" si="4609"/>
        <v>285.60000000000002</v>
      </c>
      <c r="X7122">
        <v>24591600</v>
      </c>
      <c r="Y7122">
        <f t="shared" si="4610"/>
        <v>6831</v>
      </c>
      <c r="Z7122" s="8">
        <v>429.4</v>
      </c>
      <c r="AA7122" s="8">
        <v>18</v>
      </c>
      <c r="AB7122" s="8">
        <v>41.2</v>
      </c>
      <c r="AC7122" s="4"/>
      <c r="KL7122" s="84"/>
      <c r="KP7122" s="84"/>
      <c r="KS7122" s="74"/>
      <c r="KT7122" s="74"/>
      <c r="KU7122" s="16"/>
      <c r="KV7122" s="72"/>
      <c r="KW7122" s="72"/>
      <c r="KX7122" s="16"/>
      <c r="KZ7122" s="16"/>
      <c r="LA7122" s="16"/>
      <c r="LB7122" s="74"/>
      <c r="LC7122" s="74"/>
    </row>
    <row r="7123" spans="8:315" x14ac:dyDescent="0.35">
      <c r="H7123" s="4"/>
      <c r="J7123" s="8"/>
      <c r="K7123" s="8"/>
      <c r="L7123" s="8"/>
      <c r="M7123" s="8"/>
      <c r="O7123" s="8"/>
      <c r="P7123" s="8"/>
      <c r="R7123" s="8"/>
      <c r="S7123" s="8"/>
      <c r="T7123" s="8"/>
      <c r="U7123" s="8"/>
      <c r="W7123" s="8">
        <f t="shared" si="4609"/>
        <v>285.7</v>
      </c>
      <c r="X7123">
        <v>24595200</v>
      </c>
      <c r="Y7123">
        <f t="shared" si="4610"/>
        <v>6832</v>
      </c>
      <c r="Z7123" s="8">
        <v>184.4</v>
      </c>
      <c r="AA7123" s="8">
        <v>17.899999999999999</v>
      </c>
      <c r="AB7123" s="8">
        <v>38.299999999999997</v>
      </c>
      <c r="AC7123" s="4"/>
      <c r="KL7123" s="84"/>
      <c r="KP7123" s="84"/>
      <c r="KS7123" s="74"/>
      <c r="KT7123" s="74"/>
      <c r="KU7123" s="16"/>
      <c r="KV7123" s="72"/>
      <c r="KW7123" s="72"/>
      <c r="KX7123" s="16"/>
      <c r="KZ7123" s="16"/>
      <c r="LA7123" s="16"/>
      <c r="LB7123" s="74"/>
      <c r="LC7123" s="74"/>
    </row>
    <row r="7124" spans="8:315" x14ac:dyDescent="0.35">
      <c r="H7124" s="4"/>
      <c r="J7124" s="8"/>
      <c r="K7124" s="8"/>
      <c r="L7124" s="8"/>
      <c r="M7124" s="8"/>
      <c r="O7124" s="8"/>
      <c r="P7124" s="8"/>
      <c r="R7124" s="8"/>
      <c r="S7124" s="8"/>
      <c r="T7124" s="8"/>
      <c r="U7124" s="8"/>
      <c r="W7124" s="8">
        <f t="shared" si="4609"/>
        <v>285.7</v>
      </c>
      <c r="X7124">
        <v>24598800</v>
      </c>
      <c r="Y7124">
        <f t="shared" si="4610"/>
        <v>6833</v>
      </c>
      <c r="Z7124" s="8">
        <v>79.2</v>
      </c>
      <c r="AA7124" s="8">
        <v>17.100000000000001</v>
      </c>
      <c r="AB7124" s="8">
        <v>50.4</v>
      </c>
      <c r="AC7124" s="4"/>
      <c r="KL7124" s="84"/>
      <c r="KP7124" s="84"/>
      <c r="KS7124" s="74"/>
      <c r="KT7124" s="74"/>
      <c r="KU7124" s="16"/>
      <c r="KV7124" s="72"/>
      <c r="KW7124" s="72"/>
      <c r="KX7124" s="16"/>
      <c r="KZ7124" s="16"/>
      <c r="LA7124" s="16"/>
      <c r="LB7124" s="74"/>
      <c r="LC7124" s="74"/>
    </row>
    <row r="7125" spans="8:315" x14ac:dyDescent="0.35">
      <c r="H7125" s="4"/>
      <c r="J7125" s="8"/>
      <c r="K7125" s="8"/>
      <c r="L7125" s="8"/>
      <c r="M7125" s="8"/>
      <c r="O7125" s="8"/>
      <c r="P7125" s="8"/>
      <c r="R7125" s="8"/>
      <c r="S7125" s="8"/>
      <c r="T7125" s="8"/>
      <c r="U7125" s="8"/>
      <c r="W7125" s="8">
        <f t="shared" si="4609"/>
        <v>285.8</v>
      </c>
      <c r="X7125">
        <v>24602400</v>
      </c>
      <c r="Y7125">
        <f t="shared" si="4610"/>
        <v>6834</v>
      </c>
      <c r="Z7125" s="8">
        <v>3.3</v>
      </c>
      <c r="AA7125" s="8">
        <v>14.9</v>
      </c>
      <c r="AB7125" s="8">
        <v>56.1</v>
      </c>
      <c r="AC7125" s="4"/>
      <c r="KL7125" s="84"/>
      <c r="KP7125" s="84"/>
      <c r="KS7125" s="74"/>
      <c r="KT7125" s="74"/>
      <c r="KU7125" s="16"/>
      <c r="KV7125" s="72"/>
      <c r="KW7125" s="72"/>
      <c r="KX7125" s="16"/>
      <c r="KZ7125" s="16"/>
      <c r="LA7125" s="16"/>
      <c r="LB7125" s="74"/>
      <c r="LC7125" s="74"/>
    </row>
    <row r="7126" spans="8:315" x14ac:dyDescent="0.35">
      <c r="H7126" s="4"/>
      <c r="J7126" s="8"/>
      <c r="K7126" s="8"/>
      <c r="L7126" s="8"/>
      <c r="M7126" s="8"/>
      <c r="O7126" s="8"/>
      <c r="P7126" s="8"/>
      <c r="R7126" s="8"/>
      <c r="S7126" s="8"/>
      <c r="T7126" s="8"/>
      <c r="U7126" s="8"/>
      <c r="W7126" s="8">
        <f t="shared" si="4609"/>
        <v>285.8</v>
      </c>
      <c r="X7126">
        <v>24606000</v>
      </c>
      <c r="Y7126">
        <f t="shared" si="4610"/>
        <v>6835</v>
      </c>
      <c r="Z7126" s="8">
        <v>0</v>
      </c>
      <c r="AA7126" s="8">
        <v>13.5</v>
      </c>
      <c r="AB7126" s="8">
        <v>65.099999999999994</v>
      </c>
      <c r="AC7126" s="4"/>
      <c r="KL7126" s="84"/>
      <c r="KP7126" s="84"/>
      <c r="KS7126" s="74"/>
      <c r="KT7126" s="74"/>
      <c r="KU7126" s="16"/>
      <c r="KV7126" s="72"/>
      <c r="KW7126" s="72"/>
      <c r="KX7126" s="16"/>
      <c r="KZ7126" s="16"/>
      <c r="LA7126" s="16"/>
      <c r="LB7126" s="74"/>
      <c r="LC7126" s="74"/>
    </row>
    <row r="7127" spans="8:315" x14ac:dyDescent="0.35">
      <c r="H7127" s="4"/>
      <c r="J7127" s="8"/>
      <c r="K7127" s="8"/>
      <c r="L7127" s="8"/>
      <c r="M7127" s="8"/>
      <c r="O7127" s="8"/>
      <c r="P7127" s="8"/>
      <c r="R7127" s="8"/>
      <c r="S7127" s="8"/>
      <c r="T7127" s="8"/>
      <c r="U7127" s="8"/>
      <c r="W7127" s="8">
        <f t="shared" si="4609"/>
        <v>285.8</v>
      </c>
      <c r="X7127">
        <v>24609600</v>
      </c>
      <c r="Y7127">
        <f t="shared" si="4610"/>
        <v>6836</v>
      </c>
      <c r="Z7127" s="8">
        <v>0</v>
      </c>
      <c r="AA7127" s="8">
        <v>11.6</v>
      </c>
      <c r="AB7127" s="8">
        <v>67.5</v>
      </c>
      <c r="AC7127" s="4"/>
      <c r="KL7127" s="84"/>
      <c r="KP7127" s="84"/>
      <c r="KS7127" s="74"/>
      <c r="KT7127" s="74"/>
      <c r="KU7127" s="16"/>
      <c r="KV7127" s="72"/>
      <c r="KW7127" s="72"/>
      <c r="KX7127" s="16"/>
      <c r="KZ7127" s="16"/>
      <c r="LA7127" s="16"/>
      <c r="LB7127" s="74"/>
      <c r="LC7127" s="74"/>
    </row>
    <row r="7128" spans="8:315" x14ac:dyDescent="0.35">
      <c r="H7128" s="4"/>
      <c r="J7128" s="8"/>
      <c r="K7128" s="8"/>
      <c r="L7128" s="8"/>
      <c r="M7128" s="8"/>
      <c r="O7128" s="8"/>
      <c r="P7128" s="8"/>
      <c r="R7128" s="8"/>
      <c r="S7128" s="8"/>
      <c r="T7128" s="8"/>
      <c r="U7128" s="8"/>
      <c r="W7128" s="8">
        <f t="shared" si="4609"/>
        <v>285.89999999999998</v>
      </c>
      <c r="X7128">
        <v>24613200</v>
      </c>
      <c r="Y7128">
        <f t="shared" si="4610"/>
        <v>6837</v>
      </c>
      <c r="Z7128" s="8">
        <v>0</v>
      </c>
      <c r="AA7128" s="8">
        <v>10.3</v>
      </c>
      <c r="AB7128" s="8">
        <v>74.400000000000006</v>
      </c>
      <c r="AC7128" s="4"/>
      <c r="KL7128" s="84"/>
      <c r="KP7128" s="84"/>
      <c r="KS7128" s="74"/>
      <c r="KT7128" s="74"/>
      <c r="KU7128" s="16"/>
      <c r="KV7128" s="72"/>
      <c r="KW7128" s="72"/>
      <c r="KX7128" s="16"/>
      <c r="KZ7128" s="16"/>
      <c r="LA7128" s="16"/>
      <c r="LB7128" s="74"/>
      <c r="LC7128" s="74"/>
    </row>
    <row r="7129" spans="8:315" x14ac:dyDescent="0.35">
      <c r="H7129" s="4"/>
      <c r="J7129" s="8"/>
      <c r="K7129" s="8"/>
      <c r="L7129" s="8"/>
      <c r="M7129" s="8"/>
      <c r="O7129" s="8"/>
      <c r="P7129" s="8"/>
      <c r="R7129" s="8"/>
      <c r="S7129" s="8"/>
      <c r="T7129" s="8"/>
      <c r="U7129" s="8"/>
      <c r="W7129" s="8">
        <f t="shared" si="4609"/>
        <v>285.89999999999998</v>
      </c>
      <c r="X7129">
        <v>24616800</v>
      </c>
      <c r="Y7129">
        <f t="shared" si="4610"/>
        <v>6838</v>
      </c>
      <c r="Z7129" s="8">
        <v>0</v>
      </c>
      <c r="AA7129" s="8">
        <v>9.6</v>
      </c>
      <c r="AB7129" s="8">
        <v>76.099999999999994</v>
      </c>
      <c r="AC7129" s="4"/>
      <c r="KL7129" s="84"/>
      <c r="KP7129" s="84"/>
      <c r="KS7129" s="74"/>
      <c r="KT7129" s="74"/>
      <c r="KU7129" s="16"/>
      <c r="KV7129" s="72"/>
      <c r="KW7129" s="72"/>
      <c r="KX7129" s="16"/>
      <c r="KZ7129" s="16"/>
      <c r="LA7129" s="16"/>
      <c r="LB7129" s="74"/>
      <c r="LC7129" s="74"/>
    </row>
    <row r="7130" spans="8:315" x14ac:dyDescent="0.35">
      <c r="H7130" s="4"/>
      <c r="J7130" s="8"/>
      <c r="K7130" s="8"/>
      <c r="L7130" s="8"/>
      <c r="M7130" s="8"/>
      <c r="O7130" s="8"/>
      <c r="P7130" s="8"/>
      <c r="R7130" s="8"/>
      <c r="S7130" s="8"/>
      <c r="T7130" s="8"/>
      <c r="U7130" s="8"/>
      <c r="W7130" s="8">
        <f t="shared" si="4609"/>
        <v>286</v>
      </c>
      <c r="X7130">
        <v>24620400</v>
      </c>
      <c r="Y7130">
        <f t="shared" si="4610"/>
        <v>6839</v>
      </c>
      <c r="Z7130" s="8">
        <v>0</v>
      </c>
      <c r="AA7130" s="8">
        <v>9.6</v>
      </c>
      <c r="AB7130" s="8">
        <v>77.400000000000006</v>
      </c>
      <c r="AC7130" s="4"/>
      <c r="KL7130" s="84"/>
      <c r="KP7130" s="84"/>
      <c r="KS7130" s="74"/>
      <c r="KT7130" s="74"/>
      <c r="KU7130" s="16"/>
      <c r="KV7130" s="72"/>
      <c r="KW7130" s="72"/>
      <c r="KX7130" s="16"/>
      <c r="KZ7130" s="16"/>
      <c r="LA7130" s="16"/>
      <c r="LB7130" s="74"/>
      <c r="LC7130" s="74"/>
    </row>
    <row r="7131" spans="8:315" x14ac:dyDescent="0.35">
      <c r="H7131" s="4"/>
      <c r="J7131" s="8"/>
      <c r="K7131" s="8"/>
      <c r="L7131" s="8"/>
      <c r="M7131" s="8"/>
      <c r="O7131" s="8"/>
      <c r="P7131" s="8"/>
      <c r="R7131" s="8"/>
      <c r="S7131" s="8"/>
      <c r="T7131" s="8"/>
      <c r="U7131" s="8"/>
      <c r="W7131" s="8">
        <f t="shared" si="4609"/>
        <v>286</v>
      </c>
      <c r="X7131">
        <v>24624000</v>
      </c>
      <c r="Y7131">
        <f t="shared" si="4610"/>
        <v>6840</v>
      </c>
      <c r="Z7131" s="8">
        <v>0</v>
      </c>
      <c r="AA7131" s="8">
        <v>10</v>
      </c>
      <c r="AB7131" s="8">
        <v>72.599999999999994</v>
      </c>
      <c r="AC7131" s="4"/>
      <c r="KL7131" s="84"/>
      <c r="KP7131" s="84"/>
      <c r="KS7131" s="74"/>
      <c r="KT7131" s="74"/>
      <c r="KU7131" s="16"/>
      <c r="KV7131" s="72"/>
      <c r="KW7131" s="72"/>
      <c r="KX7131" s="16"/>
      <c r="KZ7131" s="16"/>
      <c r="LA7131" s="16"/>
      <c r="LB7131" s="74"/>
      <c r="LC7131" s="74"/>
    </row>
    <row r="7132" spans="8:315" x14ac:dyDescent="0.35">
      <c r="H7132" s="4"/>
      <c r="J7132" s="8"/>
      <c r="K7132" s="8"/>
      <c r="L7132" s="8"/>
      <c r="M7132" s="8"/>
      <c r="O7132" s="8"/>
      <c r="P7132" s="8"/>
      <c r="R7132" s="8"/>
      <c r="S7132" s="8"/>
      <c r="T7132" s="8"/>
      <c r="U7132" s="8"/>
      <c r="W7132" s="8">
        <f t="shared" si="4609"/>
        <v>286</v>
      </c>
      <c r="X7132">
        <v>24627600</v>
      </c>
      <c r="Y7132">
        <f t="shared" si="4610"/>
        <v>6841</v>
      </c>
      <c r="Z7132" s="8">
        <v>0</v>
      </c>
      <c r="AA7132" s="8">
        <v>9.8000000000000007</v>
      </c>
      <c r="AB7132" s="8">
        <v>76.900000000000006</v>
      </c>
      <c r="AC7132" s="4"/>
      <c r="KL7132" s="84"/>
      <c r="KP7132" s="84"/>
      <c r="KS7132" s="74"/>
      <c r="KT7132" s="74"/>
      <c r="KU7132" s="16"/>
      <c r="KV7132" s="72"/>
      <c r="KW7132" s="72"/>
      <c r="KX7132" s="16"/>
      <c r="KZ7132" s="16"/>
      <c r="LA7132" s="16"/>
      <c r="LB7132" s="74"/>
      <c r="LC7132" s="74"/>
    </row>
    <row r="7133" spans="8:315" x14ac:dyDescent="0.35">
      <c r="H7133" s="4"/>
      <c r="J7133" s="8"/>
      <c r="K7133" s="8"/>
      <c r="L7133" s="8"/>
      <c r="M7133" s="8"/>
      <c r="O7133" s="8"/>
      <c r="P7133" s="8"/>
      <c r="R7133" s="8"/>
      <c r="S7133" s="8"/>
      <c r="T7133" s="8"/>
      <c r="U7133" s="8"/>
      <c r="W7133" s="8">
        <f t="shared" si="4609"/>
        <v>286.10000000000002</v>
      </c>
      <c r="X7133">
        <v>24631200</v>
      </c>
      <c r="Y7133">
        <f t="shared" si="4610"/>
        <v>6842</v>
      </c>
      <c r="Z7133" s="8">
        <v>0</v>
      </c>
      <c r="AA7133" s="8">
        <v>9.1999999999999993</v>
      </c>
      <c r="AB7133" s="8">
        <v>80.099999999999994</v>
      </c>
      <c r="AC7133" s="4"/>
      <c r="KL7133" s="84"/>
      <c r="KP7133" s="84"/>
      <c r="KS7133" s="74"/>
      <c r="KT7133" s="74"/>
      <c r="KU7133" s="16"/>
      <c r="KV7133" s="72"/>
      <c r="KW7133" s="72"/>
      <c r="KX7133" s="16"/>
      <c r="KZ7133" s="16"/>
      <c r="LA7133" s="16"/>
      <c r="LB7133" s="74"/>
      <c r="LC7133" s="74"/>
    </row>
    <row r="7134" spans="8:315" x14ac:dyDescent="0.35">
      <c r="H7134" s="4"/>
      <c r="J7134" s="8"/>
      <c r="K7134" s="8"/>
      <c r="L7134" s="8"/>
      <c r="M7134" s="8"/>
      <c r="O7134" s="8"/>
      <c r="P7134" s="8"/>
      <c r="R7134" s="8"/>
      <c r="S7134" s="8"/>
      <c r="T7134" s="8"/>
      <c r="U7134" s="8"/>
      <c r="W7134" s="8">
        <f t="shared" si="4609"/>
        <v>286.10000000000002</v>
      </c>
      <c r="X7134">
        <v>24634800</v>
      </c>
      <c r="Y7134">
        <f t="shared" si="4610"/>
        <v>6843</v>
      </c>
      <c r="Z7134" s="8">
        <v>0</v>
      </c>
      <c r="AA7134" s="8">
        <v>7.8</v>
      </c>
      <c r="AB7134" s="8">
        <v>83.5</v>
      </c>
      <c r="AC7134" s="4"/>
      <c r="KL7134" s="84"/>
      <c r="KP7134" s="84"/>
      <c r="KS7134" s="74"/>
      <c r="KT7134" s="74"/>
      <c r="KU7134" s="16"/>
      <c r="KV7134" s="72"/>
      <c r="KW7134" s="72"/>
      <c r="KX7134" s="16"/>
      <c r="KZ7134" s="16"/>
      <c r="LA7134" s="16"/>
      <c r="LB7134" s="74"/>
      <c r="LC7134" s="74"/>
    </row>
    <row r="7135" spans="8:315" x14ac:dyDescent="0.35">
      <c r="H7135" s="4"/>
      <c r="J7135" s="8"/>
      <c r="K7135" s="8"/>
      <c r="L7135" s="8"/>
      <c r="M7135" s="8"/>
      <c r="O7135" s="8"/>
      <c r="P7135" s="8"/>
      <c r="R7135" s="8"/>
      <c r="S7135" s="8"/>
      <c r="T7135" s="8"/>
      <c r="U7135" s="8"/>
      <c r="W7135" s="8">
        <f t="shared" si="4609"/>
        <v>286.2</v>
      </c>
      <c r="X7135">
        <v>24638400</v>
      </c>
      <c r="Y7135">
        <f t="shared" si="4610"/>
        <v>6844</v>
      </c>
      <c r="Z7135" s="8">
        <v>0</v>
      </c>
      <c r="AA7135" s="8">
        <v>7.3</v>
      </c>
      <c r="AB7135" s="8">
        <v>85.9</v>
      </c>
      <c r="AC7135" s="4"/>
      <c r="KL7135" s="84"/>
      <c r="KP7135" s="84"/>
      <c r="KS7135" s="74"/>
      <c r="KT7135" s="74"/>
      <c r="KU7135" s="16"/>
      <c r="KV7135" s="72"/>
      <c r="KW7135" s="72"/>
      <c r="KX7135" s="16"/>
      <c r="KZ7135" s="16"/>
      <c r="LA7135" s="16"/>
      <c r="LB7135" s="74"/>
      <c r="LC7135" s="74"/>
    </row>
    <row r="7136" spans="8:315" x14ac:dyDescent="0.35">
      <c r="H7136" s="4"/>
      <c r="J7136" s="8"/>
      <c r="K7136" s="8"/>
      <c r="L7136" s="8"/>
      <c r="M7136" s="8"/>
      <c r="O7136" s="8"/>
      <c r="P7136" s="8"/>
      <c r="R7136" s="8"/>
      <c r="S7136" s="8"/>
      <c r="T7136" s="8"/>
      <c r="U7136" s="8"/>
      <c r="W7136" s="8">
        <f t="shared" si="4609"/>
        <v>286.2</v>
      </c>
      <c r="X7136">
        <v>24642000</v>
      </c>
      <c r="Y7136">
        <f t="shared" si="4610"/>
        <v>6845</v>
      </c>
      <c r="Z7136" s="8">
        <v>0</v>
      </c>
      <c r="AA7136" s="8">
        <v>6.9</v>
      </c>
      <c r="AB7136" s="8">
        <v>86.9</v>
      </c>
      <c r="AC7136" s="4"/>
      <c r="KL7136" s="84"/>
      <c r="KP7136" s="84"/>
      <c r="KS7136" s="74"/>
      <c r="KT7136" s="74"/>
      <c r="KU7136" s="16"/>
      <c r="KV7136" s="72"/>
      <c r="KW7136" s="72"/>
      <c r="KX7136" s="16"/>
      <c r="KZ7136" s="16"/>
      <c r="LA7136" s="16"/>
      <c r="LB7136" s="74"/>
      <c r="LC7136" s="74"/>
    </row>
    <row r="7137" spans="8:315" x14ac:dyDescent="0.35">
      <c r="H7137" s="4"/>
      <c r="J7137" s="8"/>
      <c r="K7137" s="8"/>
      <c r="L7137" s="8"/>
      <c r="M7137" s="8"/>
      <c r="O7137" s="8"/>
      <c r="P7137" s="8"/>
      <c r="R7137" s="8"/>
      <c r="S7137" s="8"/>
      <c r="T7137" s="8"/>
      <c r="U7137" s="8"/>
      <c r="W7137" s="8">
        <f t="shared" si="4609"/>
        <v>286.3</v>
      </c>
      <c r="X7137">
        <v>24645600</v>
      </c>
      <c r="Y7137">
        <f t="shared" si="4610"/>
        <v>6846</v>
      </c>
      <c r="Z7137" s="8">
        <v>0</v>
      </c>
      <c r="AA7137" s="8">
        <v>6.5</v>
      </c>
      <c r="AB7137" s="8">
        <v>85.4</v>
      </c>
      <c r="AC7137" s="4"/>
      <c r="KL7137" s="84"/>
      <c r="KP7137" s="84"/>
      <c r="KS7137" s="74"/>
      <c r="KT7137" s="74"/>
      <c r="KU7137" s="16"/>
      <c r="KV7137" s="72"/>
      <c r="KW7137" s="72"/>
      <c r="KX7137" s="16"/>
      <c r="KZ7137" s="16"/>
      <c r="LA7137" s="16"/>
      <c r="LB7137" s="74"/>
      <c r="LC7137" s="74"/>
    </row>
    <row r="7138" spans="8:315" x14ac:dyDescent="0.35">
      <c r="H7138" s="4"/>
      <c r="J7138" s="8"/>
      <c r="K7138" s="8"/>
      <c r="L7138" s="8"/>
      <c r="M7138" s="8"/>
      <c r="O7138" s="8"/>
      <c r="P7138" s="8"/>
      <c r="R7138" s="8"/>
      <c r="S7138" s="8"/>
      <c r="T7138" s="8"/>
      <c r="U7138" s="8"/>
      <c r="W7138" s="8">
        <f t="shared" si="4609"/>
        <v>286.3</v>
      </c>
      <c r="X7138">
        <v>24649200</v>
      </c>
      <c r="Y7138">
        <f t="shared" si="4610"/>
        <v>6847</v>
      </c>
      <c r="Z7138" s="8">
        <v>18.100000000000001</v>
      </c>
      <c r="AA7138" s="8">
        <v>6.6</v>
      </c>
      <c r="AB7138" s="8">
        <v>86</v>
      </c>
      <c r="AC7138" s="4"/>
      <c r="KL7138" s="84"/>
      <c r="KP7138" s="84"/>
      <c r="KS7138" s="74"/>
      <c r="KT7138" s="74"/>
      <c r="KU7138" s="16"/>
      <c r="KV7138" s="72"/>
      <c r="KW7138" s="72"/>
      <c r="KX7138" s="16"/>
      <c r="KZ7138" s="16"/>
      <c r="LA7138" s="16"/>
      <c r="LB7138" s="74"/>
      <c r="LC7138" s="74"/>
    </row>
    <row r="7139" spans="8:315" x14ac:dyDescent="0.35">
      <c r="H7139" s="4"/>
      <c r="J7139" s="8"/>
      <c r="K7139" s="8"/>
      <c r="L7139" s="8"/>
      <c r="M7139" s="8"/>
      <c r="O7139" s="8"/>
      <c r="P7139" s="8"/>
      <c r="R7139" s="8"/>
      <c r="S7139" s="8"/>
      <c r="T7139" s="8"/>
      <c r="U7139" s="8"/>
      <c r="W7139" s="8">
        <f t="shared" si="4609"/>
        <v>286.3</v>
      </c>
      <c r="X7139">
        <v>24652800</v>
      </c>
      <c r="Y7139">
        <f t="shared" si="4610"/>
        <v>6848</v>
      </c>
      <c r="Z7139" s="8">
        <v>167.8</v>
      </c>
      <c r="AA7139" s="8">
        <v>8.9</v>
      </c>
      <c r="AB7139" s="8">
        <v>70.8</v>
      </c>
      <c r="AC7139" s="4"/>
      <c r="KL7139" s="84"/>
      <c r="KP7139" s="84"/>
      <c r="KS7139" s="74"/>
      <c r="KT7139" s="74"/>
      <c r="KU7139" s="16"/>
      <c r="KV7139" s="72"/>
      <c r="KW7139" s="72"/>
      <c r="KX7139" s="16"/>
      <c r="KZ7139" s="16"/>
      <c r="LA7139" s="16"/>
      <c r="LB7139" s="74"/>
      <c r="LC7139" s="74"/>
    </row>
    <row r="7140" spans="8:315" x14ac:dyDescent="0.35">
      <c r="H7140" s="4"/>
      <c r="J7140" s="8"/>
      <c r="K7140" s="8"/>
      <c r="L7140" s="8"/>
      <c r="M7140" s="8"/>
      <c r="O7140" s="8"/>
      <c r="P7140" s="8"/>
      <c r="R7140" s="8"/>
      <c r="S7140" s="8"/>
      <c r="T7140" s="8"/>
      <c r="U7140" s="8"/>
      <c r="W7140" s="8">
        <f t="shared" ref="W7140:W7203" si="4611">X7140/24/3600+1</f>
        <v>286.39999999999998</v>
      </c>
      <c r="X7140">
        <v>24656400</v>
      </c>
      <c r="Y7140">
        <f t="shared" ref="Y7140:Y7203" si="4612">X7140/3600</f>
        <v>6849</v>
      </c>
      <c r="Z7140" s="8">
        <v>344.4</v>
      </c>
      <c r="AA7140" s="8">
        <v>11.8</v>
      </c>
      <c r="AB7140" s="8">
        <v>59.7</v>
      </c>
      <c r="AC7140" s="4"/>
      <c r="KL7140" s="84"/>
      <c r="KP7140" s="84"/>
      <c r="KS7140" s="74"/>
      <c r="KT7140" s="74"/>
      <c r="KU7140" s="16"/>
      <c r="KV7140" s="72"/>
      <c r="KW7140" s="72"/>
      <c r="KX7140" s="16"/>
      <c r="KZ7140" s="16"/>
      <c r="LA7140" s="16"/>
      <c r="LB7140" s="74"/>
      <c r="LC7140" s="74"/>
    </row>
    <row r="7141" spans="8:315" x14ac:dyDescent="0.35">
      <c r="H7141" s="4"/>
      <c r="J7141" s="8"/>
      <c r="K7141" s="8"/>
      <c r="L7141" s="8"/>
      <c r="M7141" s="8"/>
      <c r="O7141" s="8"/>
      <c r="P7141" s="8"/>
      <c r="R7141" s="8"/>
      <c r="S7141" s="8"/>
      <c r="T7141" s="8"/>
      <c r="U7141" s="8"/>
      <c r="W7141" s="8">
        <f t="shared" si="4611"/>
        <v>286.39999999999998</v>
      </c>
      <c r="X7141">
        <v>24660000</v>
      </c>
      <c r="Y7141">
        <f t="shared" si="4612"/>
        <v>6850</v>
      </c>
      <c r="Z7141" s="8">
        <v>488.1</v>
      </c>
      <c r="AA7141" s="8">
        <v>14.6</v>
      </c>
      <c r="AB7141" s="8">
        <v>58.3</v>
      </c>
      <c r="AC7141" s="4"/>
      <c r="KL7141" s="84"/>
      <c r="KP7141" s="84"/>
      <c r="KS7141" s="74"/>
      <c r="KT7141" s="74"/>
      <c r="KU7141" s="16"/>
      <c r="KV7141" s="72"/>
      <c r="KW7141" s="72"/>
      <c r="KX7141" s="16"/>
      <c r="KZ7141" s="16"/>
      <c r="LA7141" s="16"/>
      <c r="LB7141" s="74"/>
      <c r="LC7141" s="74"/>
    </row>
    <row r="7142" spans="8:315" x14ac:dyDescent="0.35">
      <c r="H7142" s="4"/>
      <c r="J7142" s="8"/>
      <c r="K7142" s="8"/>
      <c r="L7142" s="8"/>
      <c r="M7142" s="8"/>
      <c r="O7142" s="8"/>
      <c r="P7142" s="8"/>
      <c r="R7142" s="8"/>
      <c r="S7142" s="8"/>
      <c r="T7142" s="8"/>
      <c r="U7142" s="8"/>
      <c r="W7142" s="8">
        <f t="shared" si="4611"/>
        <v>286.5</v>
      </c>
      <c r="X7142">
        <v>24663600</v>
      </c>
      <c r="Y7142">
        <f t="shared" si="4612"/>
        <v>6851</v>
      </c>
      <c r="Z7142" s="8">
        <v>575</v>
      </c>
      <c r="AA7142" s="8">
        <v>16.7</v>
      </c>
      <c r="AB7142" s="8">
        <v>53.1</v>
      </c>
      <c r="AC7142" s="4"/>
      <c r="KL7142" s="84"/>
      <c r="KP7142" s="84"/>
      <c r="KS7142" s="74"/>
      <c r="KT7142" s="74"/>
      <c r="KU7142" s="16"/>
      <c r="KV7142" s="72"/>
      <c r="KW7142" s="72"/>
      <c r="KX7142" s="16"/>
      <c r="KZ7142" s="16"/>
      <c r="LA7142" s="16"/>
      <c r="LB7142" s="74"/>
      <c r="LC7142" s="74"/>
    </row>
    <row r="7143" spans="8:315" x14ac:dyDescent="0.35">
      <c r="H7143" s="4"/>
      <c r="J7143" s="8"/>
      <c r="K7143" s="8"/>
      <c r="L7143" s="8"/>
      <c r="M7143" s="8"/>
      <c r="O7143" s="8"/>
      <c r="P7143" s="8"/>
      <c r="R7143" s="8"/>
      <c r="S7143" s="8"/>
      <c r="T7143" s="8"/>
      <c r="U7143" s="8"/>
      <c r="W7143" s="8">
        <f t="shared" si="4611"/>
        <v>286.5</v>
      </c>
      <c r="X7143">
        <v>24667200</v>
      </c>
      <c r="Y7143">
        <f t="shared" si="4612"/>
        <v>6852</v>
      </c>
      <c r="Z7143" s="8">
        <v>616.4</v>
      </c>
      <c r="AA7143" s="8">
        <v>18.100000000000001</v>
      </c>
      <c r="AB7143" s="8">
        <v>45.5</v>
      </c>
      <c r="AC7143" s="4"/>
      <c r="KL7143" s="84"/>
      <c r="KP7143" s="84"/>
      <c r="KS7143" s="74"/>
      <c r="KT7143" s="74"/>
      <c r="KU7143" s="16"/>
      <c r="KV7143" s="72"/>
      <c r="KW7143" s="72"/>
      <c r="KX7143" s="16"/>
      <c r="KZ7143" s="16"/>
      <c r="LA7143" s="16"/>
      <c r="LB7143" s="74"/>
      <c r="LC7143" s="74"/>
    </row>
    <row r="7144" spans="8:315" x14ac:dyDescent="0.35">
      <c r="H7144" s="4"/>
      <c r="J7144" s="8"/>
      <c r="K7144" s="8"/>
      <c r="L7144" s="8"/>
      <c r="M7144" s="8"/>
      <c r="O7144" s="8"/>
      <c r="P7144" s="8"/>
      <c r="R7144" s="8"/>
      <c r="S7144" s="8"/>
      <c r="T7144" s="8"/>
      <c r="U7144" s="8"/>
      <c r="W7144" s="8">
        <f t="shared" si="4611"/>
        <v>286.5</v>
      </c>
      <c r="X7144">
        <v>24670800</v>
      </c>
      <c r="Y7144">
        <f t="shared" si="4612"/>
        <v>6853</v>
      </c>
      <c r="Z7144" s="8">
        <v>543.29999999999995</v>
      </c>
      <c r="AA7144" s="8">
        <v>18.8</v>
      </c>
      <c r="AB7144" s="8">
        <v>46.2</v>
      </c>
      <c r="AC7144" s="4"/>
      <c r="KL7144" s="84"/>
      <c r="KP7144" s="84"/>
      <c r="KS7144" s="74"/>
      <c r="KT7144" s="74"/>
      <c r="KU7144" s="16"/>
      <c r="KV7144" s="72"/>
      <c r="KW7144" s="72"/>
      <c r="KX7144" s="16"/>
      <c r="KZ7144" s="16"/>
      <c r="LA7144" s="16"/>
      <c r="LB7144" s="74"/>
      <c r="LC7144" s="74"/>
    </row>
    <row r="7145" spans="8:315" x14ac:dyDescent="0.35">
      <c r="H7145" s="4"/>
      <c r="J7145" s="8"/>
      <c r="K7145" s="8"/>
      <c r="L7145" s="8"/>
      <c r="M7145" s="8"/>
      <c r="O7145" s="8"/>
      <c r="P7145" s="8"/>
      <c r="R7145" s="8"/>
      <c r="S7145" s="8"/>
      <c r="T7145" s="8"/>
      <c r="U7145" s="8"/>
      <c r="W7145" s="8">
        <f t="shared" si="4611"/>
        <v>286.60000000000002</v>
      </c>
      <c r="X7145">
        <v>24674400</v>
      </c>
      <c r="Y7145">
        <f t="shared" si="4612"/>
        <v>6854</v>
      </c>
      <c r="Z7145" s="8">
        <v>528.1</v>
      </c>
      <c r="AA7145" s="8">
        <v>19.3</v>
      </c>
      <c r="AB7145" s="8">
        <v>44.2</v>
      </c>
      <c r="AC7145" s="4"/>
      <c r="KL7145" s="84"/>
      <c r="KP7145" s="84"/>
      <c r="KS7145" s="74"/>
      <c r="KT7145" s="74"/>
      <c r="KU7145" s="16"/>
      <c r="KV7145" s="72"/>
      <c r="KW7145" s="72"/>
      <c r="KX7145" s="16"/>
      <c r="KZ7145" s="16"/>
      <c r="LA7145" s="16"/>
      <c r="LB7145" s="74"/>
      <c r="LC7145" s="74"/>
    </row>
    <row r="7146" spans="8:315" x14ac:dyDescent="0.35">
      <c r="H7146" s="4"/>
      <c r="J7146" s="8"/>
      <c r="K7146" s="8"/>
      <c r="L7146" s="8"/>
      <c r="M7146" s="8"/>
      <c r="O7146" s="8"/>
      <c r="P7146" s="8"/>
      <c r="R7146" s="8"/>
      <c r="S7146" s="8"/>
      <c r="T7146" s="8"/>
      <c r="U7146" s="8"/>
      <c r="W7146" s="8">
        <f t="shared" si="4611"/>
        <v>286.60000000000002</v>
      </c>
      <c r="X7146">
        <v>24678000</v>
      </c>
      <c r="Y7146">
        <f t="shared" si="4612"/>
        <v>6855</v>
      </c>
      <c r="Z7146" s="8">
        <v>412.8</v>
      </c>
      <c r="AA7146" s="8">
        <v>19.899999999999999</v>
      </c>
      <c r="AB7146" s="8">
        <v>44.4</v>
      </c>
      <c r="AC7146" s="4"/>
      <c r="KL7146" s="84"/>
      <c r="KP7146" s="84"/>
      <c r="KS7146" s="74"/>
      <c r="KT7146" s="74"/>
      <c r="KU7146" s="16"/>
      <c r="KV7146" s="72"/>
      <c r="KW7146" s="72"/>
      <c r="KX7146" s="16"/>
      <c r="KZ7146" s="16"/>
      <c r="LA7146" s="16"/>
      <c r="LB7146" s="74"/>
      <c r="LC7146" s="74"/>
    </row>
    <row r="7147" spans="8:315" x14ac:dyDescent="0.35">
      <c r="H7147" s="4"/>
      <c r="J7147" s="8"/>
      <c r="K7147" s="8"/>
      <c r="L7147" s="8"/>
      <c r="M7147" s="8"/>
      <c r="O7147" s="8"/>
      <c r="P7147" s="8"/>
      <c r="R7147" s="8"/>
      <c r="S7147" s="8"/>
      <c r="T7147" s="8"/>
      <c r="U7147" s="8"/>
      <c r="W7147" s="8">
        <f t="shared" si="4611"/>
        <v>286.7</v>
      </c>
      <c r="X7147">
        <v>24681600</v>
      </c>
      <c r="Y7147">
        <f t="shared" si="4612"/>
        <v>6856</v>
      </c>
      <c r="Z7147" s="8">
        <v>259.39999999999998</v>
      </c>
      <c r="AA7147" s="8">
        <v>19.8</v>
      </c>
      <c r="AB7147" s="8">
        <v>45.4</v>
      </c>
      <c r="AC7147" s="4"/>
      <c r="KL7147" s="84"/>
      <c r="KP7147" s="84"/>
      <c r="KS7147" s="74"/>
      <c r="KT7147" s="74"/>
      <c r="KU7147" s="16"/>
      <c r="KV7147" s="72"/>
      <c r="KW7147" s="72"/>
      <c r="KX7147" s="16"/>
      <c r="KZ7147" s="16"/>
      <c r="LA7147" s="16"/>
      <c r="LB7147" s="74"/>
      <c r="LC7147" s="74"/>
    </row>
    <row r="7148" spans="8:315" x14ac:dyDescent="0.35">
      <c r="H7148" s="4"/>
      <c r="J7148" s="8"/>
      <c r="K7148" s="8"/>
      <c r="L7148" s="8"/>
      <c r="M7148" s="8"/>
      <c r="O7148" s="8"/>
      <c r="P7148" s="8"/>
      <c r="R7148" s="8"/>
      <c r="S7148" s="8"/>
      <c r="T7148" s="8"/>
      <c r="U7148" s="8"/>
      <c r="W7148" s="8">
        <f t="shared" si="4611"/>
        <v>286.7</v>
      </c>
      <c r="X7148">
        <v>24685200</v>
      </c>
      <c r="Y7148">
        <f t="shared" si="4612"/>
        <v>6857</v>
      </c>
      <c r="Z7148" s="8">
        <v>90.3</v>
      </c>
      <c r="AA7148" s="8">
        <v>18.8</v>
      </c>
      <c r="AB7148" s="8">
        <v>51</v>
      </c>
      <c r="AC7148" s="4"/>
      <c r="KL7148" s="84"/>
      <c r="KP7148" s="84"/>
      <c r="KS7148" s="74"/>
      <c r="KT7148" s="74"/>
      <c r="KU7148" s="16"/>
      <c r="KV7148" s="72"/>
      <c r="KW7148" s="72"/>
      <c r="KX7148" s="16"/>
      <c r="KZ7148" s="16"/>
      <c r="LA7148" s="16"/>
      <c r="LB7148" s="74"/>
      <c r="LC7148" s="74"/>
    </row>
    <row r="7149" spans="8:315" x14ac:dyDescent="0.35">
      <c r="H7149" s="4"/>
      <c r="J7149" s="8"/>
      <c r="K7149" s="8"/>
      <c r="L7149" s="8"/>
      <c r="M7149" s="8"/>
      <c r="O7149" s="8"/>
      <c r="P7149" s="8"/>
      <c r="R7149" s="8"/>
      <c r="S7149" s="8"/>
      <c r="T7149" s="8"/>
      <c r="U7149" s="8"/>
      <c r="W7149" s="8">
        <f t="shared" si="4611"/>
        <v>286.8</v>
      </c>
      <c r="X7149">
        <v>24688800</v>
      </c>
      <c r="Y7149">
        <f t="shared" si="4612"/>
        <v>6858</v>
      </c>
      <c r="Z7149" s="8">
        <v>4.2</v>
      </c>
      <c r="AA7149" s="8">
        <v>16.600000000000001</v>
      </c>
      <c r="AB7149" s="8">
        <v>61.7</v>
      </c>
      <c r="AC7149" s="4"/>
      <c r="KL7149" s="84"/>
      <c r="KP7149" s="84"/>
      <c r="KS7149" s="74"/>
      <c r="KT7149" s="74"/>
      <c r="KU7149" s="16"/>
      <c r="KV7149" s="72"/>
      <c r="KW7149" s="72"/>
      <c r="KX7149" s="16"/>
      <c r="KZ7149" s="16"/>
      <c r="LA7149" s="16"/>
      <c r="LB7149" s="74"/>
      <c r="LC7149" s="74"/>
    </row>
    <row r="7150" spans="8:315" x14ac:dyDescent="0.35">
      <c r="H7150" s="4"/>
      <c r="J7150" s="8"/>
      <c r="K7150" s="8"/>
      <c r="L7150" s="8"/>
      <c r="M7150" s="8"/>
      <c r="O7150" s="8"/>
      <c r="P7150" s="8"/>
      <c r="R7150" s="8"/>
      <c r="S7150" s="8"/>
      <c r="T7150" s="8"/>
      <c r="U7150" s="8"/>
      <c r="W7150" s="8">
        <f t="shared" si="4611"/>
        <v>286.8</v>
      </c>
      <c r="X7150">
        <v>24692400</v>
      </c>
      <c r="Y7150">
        <f t="shared" si="4612"/>
        <v>6859</v>
      </c>
      <c r="Z7150" s="8">
        <v>0</v>
      </c>
      <c r="AA7150" s="8">
        <v>15.1</v>
      </c>
      <c r="AB7150" s="8">
        <v>61.5</v>
      </c>
      <c r="AC7150" s="4"/>
      <c r="KL7150" s="84"/>
      <c r="KP7150" s="84"/>
      <c r="KS7150" s="74"/>
      <c r="KT7150" s="74"/>
      <c r="KU7150" s="16"/>
      <c r="KV7150" s="72"/>
      <c r="KW7150" s="72"/>
      <c r="KX7150" s="16"/>
      <c r="KZ7150" s="16"/>
      <c r="LA7150" s="16"/>
      <c r="LB7150" s="74"/>
      <c r="LC7150" s="74"/>
    </row>
    <row r="7151" spans="8:315" x14ac:dyDescent="0.35">
      <c r="H7151" s="4"/>
      <c r="J7151" s="8"/>
      <c r="K7151" s="8"/>
      <c r="L7151" s="8"/>
      <c r="M7151" s="8"/>
      <c r="O7151" s="8"/>
      <c r="P7151" s="8"/>
      <c r="R7151" s="8"/>
      <c r="S7151" s="8"/>
      <c r="T7151" s="8"/>
      <c r="U7151" s="8"/>
      <c r="W7151" s="8">
        <f t="shared" si="4611"/>
        <v>286.8</v>
      </c>
      <c r="X7151">
        <v>24696000</v>
      </c>
      <c r="Y7151">
        <f t="shared" si="4612"/>
        <v>6860</v>
      </c>
      <c r="Z7151" s="8">
        <v>0</v>
      </c>
      <c r="AA7151" s="8">
        <v>13.2</v>
      </c>
      <c r="AB7151" s="8">
        <v>72.900000000000006</v>
      </c>
      <c r="AC7151" s="4"/>
      <c r="KL7151" s="84"/>
      <c r="KP7151" s="84"/>
      <c r="KS7151" s="74"/>
      <c r="KT7151" s="74"/>
      <c r="KU7151" s="16"/>
      <c r="KV7151" s="72"/>
      <c r="KW7151" s="72"/>
      <c r="KX7151" s="16"/>
      <c r="KZ7151" s="16"/>
      <c r="LA7151" s="16"/>
      <c r="LB7151" s="74"/>
      <c r="LC7151" s="74"/>
    </row>
    <row r="7152" spans="8:315" x14ac:dyDescent="0.35">
      <c r="H7152" s="4"/>
      <c r="J7152" s="8"/>
      <c r="K7152" s="8"/>
      <c r="L7152" s="8"/>
      <c r="M7152" s="8"/>
      <c r="O7152" s="8"/>
      <c r="P7152" s="8"/>
      <c r="R7152" s="8"/>
      <c r="S7152" s="8"/>
      <c r="T7152" s="8"/>
      <c r="U7152" s="8"/>
      <c r="W7152" s="8">
        <f t="shared" si="4611"/>
        <v>286.89999999999998</v>
      </c>
      <c r="X7152">
        <v>24699600</v>
      </c>
      <c r="Y7152">
        <f t="shared" si="4612"/>
        <v>6861</v>
      </c>
      <c r="Z7152" s="8">
        <v>0</v>
      </c>
      <c r="AA7152" s="8">
        <v>14.6</v>
      </c>
      <c r="AB7152" s="8">
        <v>66.2</v>
      </c>
      <c r="AC7152" s="4"/>
      <c r="KL7152" s="84"/>
      <c r="KP7152" s="84"/>
      <c r="KS7152" s="74"/>
      <c r="KT7152" s="74"/>
      <c r="KU7152" s="16"/>
      <c r="KV7152" s="72"/>
      <c r="KW7152" s="72"/>
      <c r="KX7152" s="16"/>
      <c r="KZ7152" s="16"/>
      <c r="LA7152" s="16"/>
      <c r="LB7152" s="74"/>
      <c r="LC7152" s="74"/>
    </row>
    <row r="7153" spans="8:315" x14ac:dyDescent="0.35">
      <c r="H7153" s="4"/>
      <c r="J7153" s="8"/>
      <c r="K7153" s="8"/>
      <c r="L7153" s="8"/>
      <c r="M7153" s="8"/>
      <c r="O7153" s="8"/>
      <c r="P7153" s="8"/>
      <c r="R7153" s="8"/>
      <c r="S7153" s="8"/>
      <c r="T7153" s="8"/>
      <c r="U7153" s="8"/>
      <c r="W7153" s="8">
        <f t="shared" si="4611"/>
        <v>286.89999999999998</v>
      </c>
      <c r="X7153">
        <v>24703200</v>
      </c>
      <c r="Y7153">
        <f t="shared" si="4612"/>
        <v>6862</v>
      </c>
      <c r="Z7153" s="8">
        <v>0</v>
      </c>
      <c r="AA7153" s="8">
        <v>15.2</v>
      </c>
      <c r="AB7153" s="8">
        <v>64.099999999999994</v>
      </c>
      <c r="AC7153" s="4"/>
      <c r="KL7153" s="84"/>
      <c r="KP7153" s="84"/>
      <c r="KS7153" s="74"/>
      <c r="KT7153" s="74"/>
      <c r="KU7153" s="16"/>
      <c r="KV7153" s="72"/>
      <c r="KW7153" s="72"/>
      <c r="KX7153" s="16"/>
      <c r="KZ7153" s="16"/>
      <c r="LA7153" s="16"/>
      <c r="LB7153" s="74"/>
      <c r="LC7153" s="74"/>
    </row>
    <row r="7154" spans="8:315" x14ac:dyDescent="0.35">
      <c r="H7154" s="4"/>
      <c r="J7154" s="8"/>
      <c r="K7154" s="8"/>
      <c r="L7154" s="8"/>
      <c r="M7154" s="8"/>
      <c r="O7154" s="8"/>
      <c r="P7154" s="8"/>
      <c r="R7154" s="8"/>
      <c r="S7154" s="8"/>
      <c r="T7154" s="8"/>
      <c r="U7154" s="8"/>
      <c r="W7154" s="8">
        <f t="shared" si="4611"/>
        <v>287</v>
      </c>
      <c r="X7154">
        <v>24706800</v>
      </c>
      <c r="Y7154">
        <f t="shared" si="4612"/>
        <v>6863</v>
      </c>
      <c r="Z7154" s="8">
        <v>0</v>
      </c>
      <c r="AA7154" s="8">
        <v>16.100000000000001</v>
      </c>
      <c r="AB7154" s="8">
        <v>61</v>
      </c>
      <c r="AC7154" s="4"/>
      <c r="KL7154" s="84"/>
      <c r="KP7154" s="84"/>
      <c r="KS7154" s="74"/>
      <c r="KT7154" s="74"/>
      <c r="KU7154" s="16"/>
      <c r="KV7154" s="72"/>
      <c r="KW7154" s="72"/>
      <c r="KX7154" s="16"/>
      <c r="KZ7154" s="16"/>
      <c r="LA7154" s="16"/>
      <c r="LB7154" s="74"/>
      <c r="LC7154" s="74"/>
    </row>
    <row r="7155" spans="8:315" x14ac:dyDescent="0.35">
      <c r="H7155" s="4"/>
      <c r="J7155" s="8"/>
      <c r="K7155" s="8"/>
      <c r="L7155" s="8"/>
      <c r="M7155" s="8"/>
      <c r="O7155" s="8"/>
      <c r="P7155" s="8"/>
      <c r="R7155" s="8"/>
      <c r="S7155" s="8"/>
      <c r="T7155" s="8"/>
      <c r="U7155" s="8"/>
      <c r="W7155" s="8">
        <f t="shared" si="4611"/>
        <v>287</v>
      </c>
      <c r="X7155">
        <v>24710400</v>
      </c>
      <c r="Y7155">
        <f t="shared" si="4612"/>
        <v>6864</v>
      </c>
      <c r="Z7155" s="8">
        <v>0</v>
      </c>
      <c r="AA7155" s="8">
        <v>16</v>
      </c>
      <c r="AB7155" s="8">
        <v>62</v>
      </c>
      <c r="AC7155" s="4"/>
      <c r="KL7155" s="84"/>
      <c r="KP7155" s="84"/>
      <c r="KS7155" s="74"/>
      <c r="KT7155" s="74"/>
      <c r="KU7155" s="16"/>
      <c r="KV7155" s="72"/>
      <c r="KW7155" s="72"/>
      <c r="KX7155" s="16"/>
      <c r="KZ7155" s="16"/>
      <c r="LA7155" s="16"/>
      <c r="LB7155" s="74"/>
      <c r="LC7155" s="74"/>
    </row>
    <row r="7156" spans="8:315" x14ac:dyDescent="0.35">
      <c r="H7156" s="4"/>
      <c r="J7156" s="8"/>
      <c r="K7156" s="8"/>
      <c r="L7156" s="8"/>
      <c r="M7156" s="8"/>
      <c r="O7156" s="8"/>
      <c r="P7156" s="8"/>
      <c r="R7156" s="8"/>
      <c r="S7156" s="8"/>
      <c r="T7156" s="8"/>
      <c r="U7156" s="8"/>
      <c r="W7156" s="8">
        <f t="shared" si="4611"/>
        <v>287</v>
      </c>
      <c r="X7156">
        <v>24714000</v>
      </c>
      <c r="Y7156">
        <f t="shared" si="4612"/>
        <v>6865</v>
      </c>
      <c r="Z7156" s="8">
        <v>0</v>
      </c>
      <c r="AA7156" s="8">
        <v>15.2</v>
      </c>
      <c r="AB7156" s="8">
        <v>65.099999999999994</v>
      </c>
      <c r="AC7156" s="4"/>
      <c r="KL7156" s="84"/>
      <c r="KP7156" s="84"/>
      <c r="KS7156" s="74"/>
      <c r="KT7156" s="74"/>
      <c r="KU7156" s="16"/>
      <c r="KV7156" s="72"/>
      <c r="KW7156" s="72"/>
      <c r="KX7156" s="16"/>
      <c r="KZ7156" s="16"/>
      <c r="LA7156" s="16"/>
      <c r="LB7156" s="74"/>
      <c r="LC7156" s="74"/>
    </row>
    <row r="7157" spans="8:315" x14ac:dyDescent="0.35">
      <c r="H7157" s="4"/>
      <c r="J7157" s="8"/>
      <c r="K7157" s="8"/>
      <c r="L7157" s="8"/>
      <c r="M7157" s="8"/>
      <c r="O7157" s="8"/>
      <c r="P7157" s="8"/>
      <c r="R7157" s="8"/>
      <c r="S7157" s="8"/>
      <c r="T7157" s="8"/>
      <c r="U7157" s="8"/>
      <c r="W7157" s="8">
        <f t="shared" si="4611"/>
        <v>287.10000000000002</v>
      </c>
      <c r="X7157">
        <v>24717600</v>
      </c>
      <c r="Y7157">
        <f t="shared" si="4612"/>
        <v>6866</v>
      </c>
      <c r="Z7157" s="8">
        <v>0</v>
      </c>
      <c r="AA7157" s="8">
        <v>14.6</v>
      </c>
      <c r="AB7157" s="8">
        <v>65.2</v>
      </c>
      <c r="AC7157" s="4"/>
      <c r="KL7157" s="84"/>
      <c r="KP7157" s="84"/>
      <c r="KS7157" s="74"/>
      <c r="KT7157" s="74"/>
      <c r="KU7157" s="16"/>
      <c r="KV7157" s="72"/>
      <c r="KW7157" s="72"/>
      <c r="KX7157" s="16"/>
      <c r="KZ7157" s="16"/>
      <c r="LA7157" s="16"/>
      <c r="LB7157" s="74"/>
      <c r="LC7157" s="74"/>
    </row>
    <row r="7158" spans="8:315" x14ac:dyDescent="0.35">
      <c r="H7158" s="4"/>
      <c r="J7158" s="8"/>
      <c r="K7158" s="8"/>
      <c r="L7158" s="8"/>
      <c r="M7158" s="8"/>
      <c r="O7158" s="8"/>
      <c r="P7158" s="8"/>
      <c r="R7158" s="8"/>
      <c r="S7158" s="8"/>
      <c r="T7158" s="8"/>
      <c r="U7158" s="8"/>
      <c r="W7158" s="8">
        <f t="shared" si="4611"/>
        <v>287.10000000000002</v>
      </c>
      <c r="X7158">
        <v>24721200</v>
      </c>
      <c r="Y7158">
        <f t="shared" si="4612"/>
        <v>6867</v>
      </c>
      <c r="Z7158" s="8">
        <v>0</v>
      </c>
      <c r="AA7158" s="8">
        <v>14.4</v>
      </c>
      <c r="AB7158" s="8">
        <v>66</v>
      </c>
      <c r="AC7158" s="4"/>
      <c r="KL7158" s="84"/>
      <c r="KP7158" s="84"/>
      <c r="KS7158" s="74"/>
      <c r="KT7158" s="74"/>
      <c r="KU7158" s="16"/>
      <c r="KV7158" s="72"/>
      <c r="KW7158" s="72"/>
      <c r="KX7158" s="16"/>
      <c r="KZ7158" s="16"/>
      <c r="LA7158" s="16"/>
      <c r="LB7158" s="74"/>
      <c r="LC7158" s="74"/>
    </row>
    <row r="7159" spans="8:315" x14ac:dyDescent="0.35">
      <c r="H7159" s="4"/>
      <c r="J7159" s="8"/>
      <c r="K7159" s="8"/>
      <c r="L7159" s="8"/>
      <c r="M7159" s="8"/>
      <c r="O7159" s="8"/>
      <c r="P7159" s="8"/>
      <c r="R7159" s="8"/>
      <c r="S7159" s="8"/>
      <c r="T7159" s="8"/>
      <c r="U7159" s="8"/>
      <c r="W7159" s="8">
        <f t="shared" si="4611"/>
        <v>287.2</v>
      </c>
      <c r="X7159">
        <v>24724800</v>
      </c>
      <c r="Y7159">
        <f t="shared" si="4612"/>
        <v>6868</v>
      </c>
      <c r="Z7159" s="8">
        <v>0</v>
      </c>
      <c r="AA7159" s="8">
        <v>14.1</v>
      </c>
      <c r="AB7159" s="8">
        <v>68.099999999999994</v>
      </c>
      <c r="AC7159" s="4"/>
      <c r="KL7159" s="84"/>
      <c r="KP7159" s="84"/>
      <c r="KS7159" s="74"/>
      <c r="KT7159" s="74"/>
      <c r="KU7159" s="16"/>
      <c r="KV7159" s="72"/>
      <c r="KW7159" s="72"/>
      <c r="KX7159" s="16"/>
      <c r="KZ7159" s="16"/>
      <c r="LA7159" s="16"/>
      <c r="LB7159" s="74"/>
      <c r="LC7159" s="74"/>
    </row>
    <row r="7160" spans="8:315" x14ac:dyDescent="0.35">
      <c r="H7160" s="4"/>
      <c r="J7160" s="8"/>
      <c r="K7160" s="8"/>
      <c r="L7160" s="8"/>
      <c r="M7160" s="8"/>
      <c r="O7160" s="8"/>
      <c r="P7160" s="8"/>
      <c r="R7160" s="8"/>
      <c r="S7160" s="8"/>
      <c r="T7160" s="8"/>
      <c r="U7160" s="8"/>
      <c r="W7160" s="8">
        <f t="shared" si="4611"/>
        <v>287.2</v>
      </c>
      <c r="X7160">
        <v>24728400</v>
      </c>
      <c r="Y7160">
        <f t="shared" si="4612"/>
        <v>6869</v>
      </c>
      <c r="Z7160" s="8">
        <v>0</v>
      </c>
      <c r="AA7160" s="8">
        <v>13.8</v>
      </c>
      <c r="AB7160" s="8">
        <v>69.099999999999994</v>
      </c>
      <c r="AC7160" s="4"/>
      <c r="KL7160" s="84"/>
      <c r="KP7160" s="84"/>
      <c r="KS7160" s="74"/>
      <c r="KT7160" s="74"/>
      <c r="KU7160" s="16"/>
      <c r="KV7160" s="72"/>
      <c r="KW7160" s="72"/>
      <c r="KX7160" s="16"/>
      <c r="KZ7160" s="16"/>
      <c r="LA7160" s="16"/>
      <c r="LB7160" s="74"/>
      <c r="LC7160" s="74"/>
    </row>
    <row r="7161" spans="8:315" x14ac:dyDescent="0.35">
      <c r="H7161" s="4"/>
      <c r="J7161" s="8"/>
      <c r="K7161" s="8"/>
      <c r="L7161" s="8"/>
      <c r="M7161" s="8"/>
      <c r="O7161" s="8"/>
      <c r="P7161" s="8"/>
      <c r="R7161" s="8"/>
      <c r="S7161" s="8"/>
      <c r="T7161" s="8"/>
      <c r="U7161" s="8"/>
      <c r="W7161" s="8">
        <f t="shared" si="4611"/>
        <v>287.3</v>
      </c>
      <c r="X7161">
        <v>24732000</v>
      </c>
      <c r="Y7161">
        <f t="shared" si="4612"/>
        <v>6870</v>
      </c>
      <c r="Z7161" s="8">
        <v>0</v>
      </c>
      <c r="AA7161" s="8">
        <v>13.9</v>
      </c>
      <c r="AB7161" s="8">
        <v>73.8</v>
      </c>
      <c r="AC7161" s="4"/>
      <c r="KL7161" s="84"/>
      <c r="KP7161" s="84"/>
      <c r="KS7161" s="74"/>
      <c r="KT7161" s="74"/>
      <c r="KU7161" s="16"/>
      <c r="KV7161" s="72"/>
      <c r="KW7161" s="72"/>
      <c r="KX7161" s="16"/>
      <c r="KZ7161" s="16"/>
      <c r="LA7161" s="16"/>
      <c r="LB7161" s="74"/>
      <c r="LC7161" s="74"/>
    </row>
    <row r="7162" spans="8:315" x14ac:dyDescent="0.35">
      <c r="H7162" s="4"/>
      <c r="J7162" s="8"/>
      <c r="K7162" s="8"/>
      <c r="L7162" s="8"/>
      <c r="M7162" s="8"/>
      <c r="O7162" s="8"/>
      <c r="P7162" s="8"/>
      <c r="R7162" s="8"/>
      <c r="S7162" s="8"/>
      <c r="T7162" s="8"/>
      <c r="U7162" s="8"/>
      <c r="W7162" s="8">
        <f t="shared" si="4611"/>
        <v>287.3</v>
      </c>
      <c r="X7162">
        <v>24735600</v>
      </c>
      <c r="Y7162">
        <f t="shared" si="4612"/>
        <v>6871</v>
      </c>
      <c r="Z7162" s="8">
        <v>0.8</v>
      </c>
      <c r="AA7162" s="8">
        <v>13</v>
      </c>
      <c r="AB7162" s="8">
        <v>83.6</v>
      </c>
      <c r="AC7162" s="4"/>
      <c r="KL7162" s="84"/>
      <c r="KP7162" s="84"/>
      <c r="KS7162" s="74"/>
      <c r="KT7162" s="74"/>
      <c r="KU7162" s="16"/>
      <c r="KV7162" s="72"/>
      <c r="KW7162" s="72"/>
      <c r="KX7162" s="16"/>
      <c r="KZ7162" s="16"/>
      <c r="LA7162" s="16"/>
      <c r="LB7162" s="74"/>
      <c r="LC7162" s="74"/>
    </row>
    <row r="7163" spans="8:315" x14ac:dyDescent="0.35">
      <c r="H7163" s="4"/>
      <c r="J7163" s="8"/>
      <c r="K7163" s="8"/>
      <c r="L7163" s="8"/>
      <c r="M7163" s="8"/>
      <c r="O7163" s="8"/>
      <c r="P7163" s="8"/>
      <c r="R7163" s="8"/>
      <c r="S7163" s="8"/>
      <c r="T7163" s="8"/>
      <c r="U7163" s="8"/>
      <c r="W7163" s="8">
        <f t="shared" si="4611"/>
        <v>287.3</v>
      </c>
      <c r="X7163">
        <v>24739200</v>
      </c>
      <c r="Y7163">
        <f t="shared" si="4612"/>
        <v>6872</v>
      </c>
      <c r="Z7163" s="8">
        <v>8.6</v>
      </c>
      <c r="AA7163" s="8">
        <v>13</v>
      </c>
      <c r="AB7163" s="8">
        <v>86</v>
      </c>
      <c r="AC7163" s="4"/>
      <c r="KL7163" s="84"/>
      <c r="KP7163" s="84"/>
      <c r="KS7163" s="74"/>
      <c r="KT7163" s="74"/>
      <c r="KU7163" s="16"/>
      <c r="KV7163" s="72"/>
      <c r="KW7163" s="72"/>
      <c r="KX7163" s="16"/>
      <c r="KZ7163" s="16"/>
      <c r="LA7163" s="16"/>
      <c r="LB7163" s="74"/>
      <c r="LC7163" s="74"/>
    </row>
    <row r="7164" spans="8:315" x14ac:dyDescent="0.35">
      <c r="H7164" s="4"/>
      <c r="J7164" s="8"/>
      <c r="K7164" s="8"/>
      <c r="L7164" s="8"/>
      <c r="M7164" s="8"/>
      <c r="O7164" s="8"/>
      <c r="P7164" s="8"/>
      <c r="R7164" s="8"/>
      <c r="S7164" s="8"/>
      <c r="T7164" s="8"/>
      <c r="U7164" s="8"/>
      <c r="W7164" s="8">
        <f t="shared" si="4611"/>
        <v>287.39999999999998</v>
      </c>
      <c r="X7164">
        <v>24742800</v>
      </c>
      <c r="Y7164">
        <f t="shared" si="4612"/>
        <v>6873</v>
      </c>
      <c r="Z7164" s="8">
        <v>13.9</v>
      </c>
      <c r="AA7164" s="8">
        <v>13.1</v>
      </c>
      <c r="AB7164" s="8">
        <v>84.5</v>
      </c>
      <c r="AC7164" s="4"/>
      <c r="KL7164" s="84"/>
      <c r="KP7164" s="84"/>
      <c r="KS7164" s="74"/>
      <c r="KT7164" s="74"/>
      <c r="KU7164" s="16"/>
      <c r="KV7164" s="72"/>
      <c r="KW7164" s="72"/>
      <c r="KX7164" s="16"/>
      <c r="KZ7164" s="16"/>
      <c r="LA7164" s="16"/>
      <c r="LB7164" s="74"/>
      <c r="LC7164" s="74"/>
    </row>
    <row r="7165" spans="8:315" x14ac:dyDescent="0.35">
      <c r="H7165" s="4"/>
      <c r="J7165" s="8"/>
      <c r="K7165" s="8"/>
      <c r="L7165" s="8"/>
      <c r="M7165" s="8"/>
      <c r="O7165" s="8"/>
      <c r="P7165" s="8"/>
      <c r="R7165" s="8"/>
      <c r="S7165" s="8"/>
      <c r="T7165" s="8"/>
      <c r="U7165" s="8"/>
      <c r="W7165" s="8">
        <f t="shared" si="4611"/>
        <v>287.39999999999998</v>
      </c>
      <c r="X7165">
        <v>24746400</v>
      </c>
      <c r="Y7165">
        <f t="shared" si="4612"/>
        <v>6874</v>
      </c>
      <c r="Z7165" s="8">
        <v>62.2</v>
      </c>
      <c r="AA7165" s="8">
        <v>10.3</v>
      </c>
      <c r="AB7165" s="8">
        <v>87.1</v>
      </c>
      <c r="AC7165" s="4"/>
      <c r="KL7165" s="84"/>
      <c r="KP7165" s="84"/>
      <c r="KS7165" s="74"/>
      <c r="KT7165" s="74"/>
      <c r="KU7165" s="16"/>
      <c r="KV7165" s="72"/>
      <c r="KW7165" s="72"/>
      <c r="KX7165" s="16"/>
      <c r="KZ7165" s="16"/>
      <c r="LA7165" s="16"/>
      <c r="LB7165" s="74"/>
      <c r="LC7165" s="74"/>
    </row>
    <row r="7166" spans="8:315" x14ac:dyDescent="0.35">
      <c r="H7166" s="4"/>
      <c r="J7166" s="8"/>
      <c r="K7166" s="8"/>
      <c r="L7166" s="8"/>
      <c r="M7166" s="8"/>
      <c r="O7166" s="8"/>
      <c r="P7166" s="8"/>
      <c r="R7166" s="8"/>
      <c r="S7166" s="8"/>
      <c r="T7166" s="8"/>
      <c r="U7166" s="8"/>
      <c r="W7166" s="8">
        <f t="shared" si="4611"/>
        <v>287.5</v>
      </c>
      <c r="X7166">
        <v>24750000</v>
      </c>
      <c r="Y7166">
        <f t="shared" si="4612"/>
        <v>6875</v>
      </c>
      <c r="Z7166" s="8">
        <v>181.4</v>
      </c>
      <c r="AA7166" s="8">
        <v>10</v>
      </c>
      <c r="AB7166" s="8">
        <v>80.400000000000006</v>
      </c>
      <c r="AC7166" s="4"/>
      <c r="KL7166" s="84"/>
      <c r="KP7166" s="84"/>
      <c r="KS7166" s="74"/>
      <c r="KT7166" s="74"/>
      <c r="KU7166" s="16"/>
      <c r="KV7166" s="72"/>
      <c r="KW7166" s="72"/>
      <c r="KX7166" s="16"/>
      <c r="KZ7166" s="16"/>
      <c r="LA7166" s="16"/>
      <c r="LB7166" s="74"/>
      <c r="LC7166" s="74"/>
    </row>
    <row r="7167" spans="8:315" x14ac:dyDescent="0.35">
      <c r="H7167" s="4"/>
      <c r="J7167" s="8"/>
      <c r="K7167" s="8"/>
      <c r="L7167" s="8"/>
      <c r="M7167" s="8"/>
      <c r="O7167" s="8"/>
      <c r="P7167" s="8"/>
      <c r="R7167" s="8"/>
      <c r="S7167" s="8"/>
      <c r="T7167" s="8"/>
      <c r="U7167" s="8"/>
      <c r="W7167" s="8">
        <f t="shared" si="4611"/>
        <v>287.5</v>
      </c>
      <c r="X7167">
        <v>24753600</v>
      </c>
      <c r="Y7167">
        <f t="shared" si="4612"/>
        <v>6876</v>
      </c>
      <c r="Z7167" s="8">
        <v>214.4</v>
      </c>
      <c r="AA7167" s="8">
        <v>9.9</v>
      </c>
      <c r="AB7167" s="8">
        <v>77.900000000000006</v>
      </c>
      <c r="AC7167" s="4"/>
      <c r="KL7167" s="84"/>
      <c r="KP7167" s="84"/>
      <c r="KS7167" s="74"/>
      <c r="KT7167" s="74"/>
      <c r="KU7167" s="16"/>
      <c r="KV7167" s="72"/>
      <c r="KW7167" s="72"/>
      <c r="KX7167" s="16"/>
      <c r="KZ7167" s="16"/>
      <c r="LA7167" s="16"/>
      <c r="LB7167" s="74"/>
      <c r="LC7167" s="74"/>
    </row>
    <row r="7168" spans="8:315" x14ac:dyDescent="0.35">
      <c r="H7168" s="4"/>
      <c r="J7168" s="8"/>
      <c r="K7168" s="8"/>
      <c r="L7168" s="8"/>
      <c r="M7168" s="8"/>
      <c r="O7168" s="8"/>
      <c r="P7168" s="8"/>
      <c r="R7168" s="8"/>
      <c r="S7168" s="8"/>
      <c r="T7168" s="8"/>
      <c r="U7168" s="8"/>
      <c r="W7168" s="8">
        <f t="shared" si="4611"/>
        <v>287.5</v>
      </c>
      <c r="X7168">
        <v>24757200</v>
      </c>
      <c r="Y7168">
        <f t="shared" si="4612"/>
        <v>6877</v>
      </c>
      <c r="Z7168" s="8">
        <v>346.4</v>
      </c>
      <c r="AA7168" s="8">
        <v>10.1</v>
      </c>
      <c r="AB7168" s="8">
        <v>71.2</v>
      </c>
      <c r="AC7168" s="4"/>
      <c r="KL7168" s="84"/>
      <c r="KP7168" s="84"/>
      <c r="KS7168" s="74"/>
      <c r="KT7168" s="74"/>
      <c r="KU7168" s="16"/>
      <c r="KV7168" s="72"/>
      <c r="KW7168" s="72"/>
      <c r="KX7168" s="16"/>
      <c r="KZ7168" s="16"/>
      <c r="LA7168" s="16"/>
      <c r="LB7168" s="74"/>
      <c r="LC7168" s="74"/>
    </row>
    <row r="7169" spans="8:315" x14ac:dyDescent="0.35">
      <c r="H7169" s="4"/>
      <c r="J7169" s="8"/>
      <c r="K7169" s="8"/>
      <c r="L7169" s="8"/>
      <c r="M7169" s="8"/>
      <c r="O7169" s="8"/>
      <c r="P7169" s="8"/>
      <c r="R7169" s="8"/>
      <c r="S7169" s="8"/>
      <c r="T7169" s="8"/>
      <c r="U7169" s="8"/>
      <c r="W7169" s="8">
        <f t="shared" si="4611"/>
        <v>287.60000000000002</v>
      </c>
      <c r="X7169">
        <v>24760800</v>
      </c>
      <c r="Y7169">
        <f t="shared" si="4612"/>
        <v>6878</v>
      </c>
      <c r="Z7169" s="8">
        <v>291.10000000000002</v>
      </c>
      <c r="AA7169" s="8">
        <v>9.8000000000000007</v>
      </c>
      <c r="AB7169" s="8">
        <v>69</v>
      </c>
      <c r="AC7169" s="4"/>
      <c r="KL7169" s="84"/>
      <c r="KP7169" s="84"/>
      <c r="KS7169" s="74"/>
      <c r="KT7169" s="74"/>
      <c r="KU7169" s="16"/>
      <c r="KV7169" s="72"/>
      <c r="KW7169" s="72"/>
      <c r="KX7169" s="16"/>
      <c r="KZ7169" s="16"/>
      <c r="LA7169" s="16"/>
      <c r="LB7169" s="74"/>
      <c r="LC7169" s="74"/>
    </row>
    <row r="7170" spans="8:315" x14ac:dyDescent="0.35">
      <c r="H7170" s="4"/>
      <c r="J7170" s="8"/>
      <c r="K7170" s="8"/>
      <c r="L7170" s="8"/>
      <c r="M7170" s="8"/>
      <c r="O7170" s="8"/>
      <c r="P7170" s="8"/>
      <c r="R7170" s="8"/>
      <c r="S7170" s="8"/>
      <c r="T7170" s="8"/>
      <c r="U7170" s="8"/>
      <c r="W7170" s="8">
        <f t="shared" si="4611"/>
        <v>287.60000000000002</v>
      </c>
      <c r="X7170">
        <v>24764400</v>
      </c>
      <c r="Y7170">
        <f t="shared" si="4612"/>
        <v>6879</v>
      </c>
      <c r="Z7170" s="8">
        <v>230.8</v>
      </c>
      <c r="AA7170" s="8">
        <v>9.3000000000000007</v>
      </c>
      <c r="AB7170" s="8">
        <v>65.3</v>
      </c>
      <c r="AC7170" s="4"/>
      <c r="KL7170" s="84"/>
      <c r="KP7170" s="84"/>
      <c r="KS7170" s="74"/>
      <c r="KT7170" s="74"/>
      <c r="KU7170" s="16"/>
      <c r="KV7170" s="72"/>
      <c r="KW7170" s="72"/>
      <c r="KX7170" s="16"/>
      <c r="KZ7170" s="16"/>
      <c r="LA7170" s="16"/>
      <c r="LB7170" s="74"/>
      <c r="LC7170" s="74"/>
    </row>
    <row r="7171" spans="8:315" x14ac:dyDescent="0.35">
      <c r="H7171" s="4"/>
      <c r="J7171" s="8"/>
      <c r="K7171" s="8"/>
      <c r="L7171" s="8"/>
      <c r="M7171" s="8"/>
      <c r="O7171" s="8"/>
      <c r="P7171" s="8"/>
      <c r="R7171" s="8"/>
      <c r="S7171" s="8"/>
      <c r="T7171" s="8"/>
      <c r="U7171" s="8"/>
      <c r="W7171" s="8">
        <f t="shared" si="4611"/>
        <v>287.7</v>
      </c>
      <c r="X7171">
        <v>24768000</v>
      </c>
      <c r="Y7171">
        <f t="shared" si="4612"/>
        <v>6880</v>
      </c>
      <c r="Z7171" s="8">
        <v>133.6</v>
      </c>
      <c r="AA7171" s="8">
        <v>9.1999999999999993</v>
      </c>
      <c r="AB7171" s="8">
        <v>59.1</v>
      </c>
      <c r="AC7171" s="4"/>
      <c r="KL7171" s="84"/>
      <c r="KP7171" s="84"/>
      <c r="KS7171" s="74"/>
      <c r="KT7171" s="74"/>
      <c r="KU7171" s="16"/>
      <c r="KV7171" s="72"/>
      <c r="KW7171" s="72"/>
      <c r="KX7171" s="16"/>
      <c r="KZ7171" s="16"/>
      <c r="LA7171" s="16"/>
      <c r="LB7171" s="74"/>
      <c r="LC7171" s="74"/>
    </row>
    <row r="7172" spans="8:315" x14ac:dyDescent="0.35">
      <c r="H7172" s="4"/>
      <c r="J7172" s="8"/>
      <c r="K7172" s="8"/>
      <c r="L7172" s="8"/>
      <c r="M7172" s="8"/>
      <c r="O7172" s="8"/>
      <c r="P7172" s="8"/>
      <c r="R7172" s="8"/>
      <c r="S7172" s="8"/>
      <c r="T7172" s="8"/>
      <c r="U7172" s="8"/>
      <c r="W7172" s="8">
        <f t="shared" si="4611"/>
        <v>287.7</v>
      </c>
      <c r="X7172">
        <v>24771600</v>
      </c>
      <c r="Y7172">
        <f t="shared" si="4612"/>
        <v>6881</v>
      </c>
      <c r="Z7172" s="8">
        <v>66.7</v>
      </c>
      <c r="AA7172" s="8">
        <v>9.1</v>
      </c>
      <c r="AB7172" s="8">
        <v>60.8</v>
      </c>
      <c r="AC7172" s="4"/>
      <c r="KL7172" s="84"/>
      <c r="KP7172" s="84"/>
      <c r="KS7172" s="74"/>
      <c r="KT7172" s="74"/>
      <c r="KU7172" s="16"/>
      <c r="KV7172" s="72"/>
      <c r="KW7172" s="72"/>
      <c r="KX7172" s="16"/>
      <c r="KZ7172" s="16"/>
      <c r="LA7172" s="16"/>
      <c r="LB7172" s="74"/>
      <c r="LC7172" s="74"/>
    </row>
    <row r="7173" spans="8:315" x14ac:dyDescent="0.35">
      <c r="H7173" s="4"/>
      <c r="J7173" s="8"/>
      <c r="K7173" s="8"/>
      <c r="L7173" s="8"/>
      <c r="M7173" s="8"/>
      <c r="O7173" s="8"/>
      <c r="P7173" s="8"/>
      <c r="R7173" s="8"/>
      <c r="S7173" s="8"/>
      <c r="T7173" s="8"/>
      <c r="U7173" s="8"/>
      <c r="W7173" s="8">
        <f t="shared" si="4611"/>
        <v>287.8</v>
      </c>
      <c r="X7173">
        <v>24775200</v>
      </c>
      <c r="Y7173">
        <f t="shared" si="4612"/>
        <v>6882</v>
      </c>
      <c r="Z7173" s="8">
        <v>3.6</v>
      </c>
      <c r="AA7173" s="8">
        <v>8.1999999999999993</v>
      </c>
      <c r="AB7173" s="8">
        <v>63.9</v>
      </c>
      <c r="AC7173" s="4"/>
      <c r="KL7173" s="84"/>
      <c r="KP7173" s="84"/>
      <c r="KS7173" s="74"/>
      <c r="KT7173" s="74"/>
      <c r="KU7173" s="16"/>
      <c r="KV7173" s="72"/>
      <c r="KW7173" s="72"/>
      <c r="KX7173" s="16"/>
      <c r="KZ7173" s="16"/>
      <c r="LA7173" s="16"/>
      <c r="LB7173" s="74"/>
      <c r="LC7173" s="74"/>
    </row>
    <row r="7174" spans="8:315" x14ac:dyDescent="0.35">
      <c r="H7174" s="4"/>
      <c r="J7174" s="8"/>
      <c r="K7174" s="8"/>
      <c r="L7174" s="8"/>
      <c r="M7174" s="8"/>
      <c r="O7174" s="8"/>
      <c r="P7174" s="8"/>
      <c r="R7174" s="8"/>
      <c r="S7174" s="8"/>
      <c r="T7174" s="8"/>
      <c r="U7174" s="8"/>
      <c r="W7174" s="8">
        <f t="shared" si="4611"/>
        <v>287.8</v>
      </c>
      <c r="X7174">
        <v>24778800</v>
      </c>
      <c r="Y7174">
        <f t="shared" si="4612"/>
        <v>6883</v>
      </c>
      <c r="Z7174" s="8">
        <v>0</v>
      </c>
      <c r="AA7174" s="8">
        <v>7.2</v>
      </c>
      <c r="AB7174" s="8">
        <v>67.400000000000006</v>
      </c>
      <c r="AC7174" s="4"/>
      <c r="KL7174" s="84"/>
      <c r="KP7174" s="84"/>
      <c r="KS7174" s="74"/>
      <c r="KT7174" s="74"/>
      <c r="KU7174" s="16"/>
      <c r="KV7174" s="72"/>
      <c r="KW7174" s="72"/>
      <c r="KX7174" s="16"/>
      <c r="KZ7174" s="16"/>
      <c r="LA7174" s="16"/>
      <c r="LB7174" s="74"/>
      <c r="LC7174" s="74"/>
    </row>
    <row r="7175" spans="8:315" x14ac:dyDescent="0.35">
      <c r="H7175" s="4"/>
      <c r="J7175" s="8"/>
      <c r="K7175" s="8"/>
      <c r="L7175" s="8"/>
      <c r="M7175" s="8"/>
      <c r="O7175" s="8"/>
      <c r="P7175" s="8"/>
      <c r="R7175" s="8"/>
      <c r="S7175" s="8"/>
      <c r="T7175" s="8"/>
      <c r="U7175" s="8"/>
      <c r="W7175" s="8">
        <f t="shared" si="4611"/>
        <v>287.8</v>
      </c>
      <c r="X7175">
        <v>24782400</v>
      </c>
      <c r="Y7175">
        <f t="shared" si="4612"/>
        <v>6884</v>
      </c>
      <c r="Z7175" s="8">
        <v>0</v>
      </c>
      <c r="AA7175" s="8">
        <v>6.2</v>
      </c>
      <c r="AB7175" s="8">
        <v>69.599999999999994</v>
      </c>
      <c r="AC7175" s="4"/>
      <c r="KL7175" s="84"/>
      <c r="KP7175" s="84"/>
      <c r="KS7175" s="74"/>
      <c r="KT7175" s="74"/>
      <c r="KU7175" s="16"/>
      <c r="KV7175" s="72"/>
      <c r="KW7175" s="72"/>
      <c r="KX7175" s="16"/>
      <c r="KZ7175" s="16"/>
      <c r="LA7175" s="16"/>
      <c r="LB7175" s="74"/>
      <c r="LC7175" s="74"/>
    </row>
    <row r="7176" spans="8:315" x14ac:dyDescent="0.35">
      <c r="H7176" s="4"/>
      <c r="J7176" s="8"/>
      <c r="K7176" s="8"/>
      <c r="L7176" s="8"/>
      <c r="M7176" s="8"/>
      <c r="O7176" s="8"/>
      <c r="P7176" s="8"/>
      <c r="R7176" s="8"/>
      <c r="S7176" s="8"/>
      <c r="T7176" s="8"/>
      <c r="U7176" s="8"/>
      <c r="W7176" s="8">
        <f t="shared" si="4611"/>
        <v>287.89999999999998</v>
      </c>
      <c r="X7176">
        <v>24786000</v>
      </c>
      <c r="Y7176">
        <f t="shared" si="4612"/>
        <v>6885</v>
      </c>
      <c r="Z7176" s="8">
        <v>0</v>
      </c>
      <c r="AA7176" s="8">
        <v>6.1</v>
      </c>
      <c r="AB7176" s="8">
        <v>69.900000000000006</v>
      </c>
      <c r="AC7176" s="4"/>
      <c r="KL7176" s="84"/>
      <c r="KP7176" s="84"/>
      <c r="KS7176" s="74"/>
      <c r="KT7176" s="74"/>
      <c r="KU7176" s="16"/>
      <c r="KV7176" s="72"/>
      <c r="KW7176" s="72"/>
      <c r="KX7176" s="16"/>
      <c r="KZ7176" s="16"/>
      <c r="LA7176" s="16"/>
      <c r="LB7176" s="74"/>
      <c r="LC7176" s="74"/>
    </row>
    <row r="7177" spans="8:315" x14ac:dyDescent="0.35">
      <c r="H7177" s="4"/>
      <c r="J7177" s="8"/>
      <c r="K7177" s="8"/>
      <c r="L7177" s="8"/>
      <c r="M7177" s="8"/>
      <c r="O7177" s="8"/>
      <c r="P7177" s="8"/>
      <c r="R7177" s="8"/>
      <c r="S7177" s="8"/>
      <c r="T7177" s="8"/>
      <c r="U7177" s="8"/>
      <c r="W7177" s="8">
        <f t="shared" si="4611"/>
        <v>287.89999999999998</v>
      </c>
      <c r="X7177">
        <v>24789600</v>
      </c>
      <c r="Y7177">
        <f t="shared" si="4612"/>
        <v>6886</v>
      </c>
      <c r="Z7177" s="8">
        <v>0</v>
      </c>
      <c r="AA7177" s="8">
        <v>6.1</v>
      </c>
      <c r="AB7177" s="8">
        <v>69.099999999999994</v>
      </c>
      <c r="AC7177" s="4"/>
      <c r="KL7177" s="84"/>
      <c r="KP7177" s="84"/>
      <c r="KS7177" s="74"/>
      <c r="KT7177" s="74"/>
      <c r="KU7177" s="16"/>
      <c r="KV7177" s="72"/>
      <c r="KW7177" s="72"/>
      <c r="KX7177" s="16"/>
      <c r="KZ7177" s="16"/>
      <c r="LA7177" s="16"/>
      <c r="LB7177" s="74"/>
      <c r="LC7177" s="74"/>
    </row>
    <row r="7178" spans="8:315" x14ac:dyDescent="0.35">
      <c r="H7178" s="4"/>
      <c r="J7178" s="8"/>
      <c r="K7178" s="8"/>
      <c r="L7178" s="8"/>
      <c r="M7178" s="8"/>
      <c r="O7178" s="8"/>
      <c r="P7178" s="8"/>
      <c r="R7178" s="8"/>
      <c r="S7178" s="8"/>
      <c r="T7178" s="8"/>
      <c r="U7178" s="8"/>
      <c r="W7178" s="8">
        <f t="shared" si="4611"/>
        <v>288</v>
      </c>
      <c r="X7178">
        <v>24793200</v>
      </c>
      <c r="Y7178">
        <f t="shared" si="4612"/>
        <v>6887</v>
      </c>
      <c r="Z7178" s="8">
        <v>0</v>
      </c>
      <c r="AA7178" s="8">
        <v>5.4</v>
      </c>
      <c r="AB7178" s="8">
        <v>72.2</v>
      </c>
      <c r="AC7178" s="4"/>
      <c r="KL7178" s="84"/>
      <c r="KP7178" s="84"/>
      <c r="KS7178" s="74"/>
      <c r="KT7178" s="74"/>
      <c r="KU7178" s="16"/>
      <c r="KV7178" s="72"/>
      <c r="KW7178" s="72"/>
      <c r="KX7178" s="16"/>
      <c r="KZ7178" s="16"/>
      <c r="LA7178" s="16"/>
      <c r="LB7178" s="74"/>
      <c r="LC7178" s="74"/>
    </row>
    <row r="7179" spans="8:315" x14ac:dyDescent="0.35">
      <c r="H7179" s="4"/>
      <c r="J7179" s="8"/>
      <c r="K7179" s="8"/>
      <c r="L7179" s="8"/>
      <c r="M7179" s="8"/>
      <c r="O7179" s="8"/>
      <c r="P7179" s="8"/>
      <c r="R7179" s="8"/>
      <c r="S7179" s="8"/>
      <c r="T7179" s="8"/>
      <c r="U7179" s="8"/>
      <c r="W7179" s="8">
        <f t="shared" si="4611"/>
        <v>288</v>
      </c>
      <c r="X7179">
        <v>24796800</v>
      </c>
      <c r="Y7179">
        <f t="shared" si="4612"/>
        <v>6888</v>
      </c>
      <c r="Z7179" s="8">
        <v>0</v>
      </c>
      <c r="AA7179" s="8">
        <v>4.3</v>
      </c>
      <c r="AB7179" s="8">
        <v>79.400000000000006</v>
      </c>
      <c r="AC7179" s="4"/>
      <c r="KL7179" s="84"/>
      <c r="KP7179" s="84"/>
      <c r="KS7179" s="74"/>
      <c r="KT7179" s="74"/>
      <c r="KU7179" s="16"/>
      <c r="KV7179" s="72"/>
      <c r="KW7179" s="72"/>
      <c r="KX7179" s="16"/>
      <c r="KZ7179" s="16"/>
      <c r="LA7179" s="16"/>
      <c r="LB7179" s="74"/>
      <c r="LC7179" s="74"/>
    </row>
    <row r="7180" spans="8:315" x14ac:dyDescent="0.35">
      <c r="H7180" s="4"/>
      <c r="J7180" s="8"/>
      <c r="K7180" s="8"/>
      <c r="L7180" s="8"/>
      <c r="M7180" s="8"/>
      <c r="O7180" s="8"/>
      <c r="P7180" s="8"/>
      <c r="R7180" s="8"/>
      <c r="S7180" s="8"/>
      <c r="T7180" s="8"/>
      <c r="U7180" s="8"/>
      <c r="W7180" s="8">
        <f t="shared" si="4611"/>
        <v>288</v>
      </c>
      <c r="X7180">
        <v>24800400</v>
      </c>
      <c r="Y7180">
        <f t="shared" si="4612"/>
        <v>6889</v>
      </c>
      <c r="Z7180" s="8">
        <v>0</v>
      </c>
      <c r="AA7180" s="8">
        <v>3.3</v>
      </c>
      <c r="AB7180" s="8">
        <v>81</v>
      </c>
      <c r="AC7180" s="4"/>
      <c r="KL7180" s="84"/>
      <c r="KP7180" s="84"/>
      <c r="KS7180" s="74"/>
      <c r="KT7180" s="74"/>
      <c r="KU7180" s="16"/>
      <c r="KV7180" s="72"/>
      <c r="KW7180" s="72"/>
      <c r="KX7180" s="16"/>
      <c r="KZ7180" s="16"/>
      <c r="LA7180" s="16"/>
      <c r="LB7180" s="74"/>
      <c r="LC7180" s="74"/>
    </row>
    <row r="7181" spans="8:315" x14ac:dyDescent="0.35">
      <c r="H7181" s="4"/>
      <c r="J7181" s="8"/>
      <c r="K7181" s="8"/>
      <c r="L7181" s="8"/>
      <c r="M7181" s="8"/>
      <c r="O7181" s="8"/>
      <c r="P7181" s="8"/>
      <c r="R7181" s="8"/>
      <c r="S7181" s="8"/>
      <c r="T7181" s="8"/>
      <c r="U7181" s="8"/>
      <c r="W7181" s="8">
        <f t="shared" si="4611"/>
        <v>288.10000000000002</v>
      </c>
      <c r="X7181">
        <v>24804000</v>
      </c>
      <c r="Y7181">
        <f t="shared" si="4612"/>
        <v>6890</v>
      </c>
      <c r="Z7181" s="8">
        <v>0</v>
      </c>
      <c r="AA7181" s="8">
        <v>2.2000000000000002</v>
      </c>
      <c r="AB7181" s="8">
        <v>86.5</v>
      </c>
      <c r="AC7181" s="4"/>
      <c r="KL7181" s="84"/>
      <c r="KP7181" s="84"/>
      <c r="KS7181" s="74"/>
      <c r="KT7181" s="74"/>
      <c r="KU7181" s="16"/>
      <c r="KV7181" s="72"/>
      <c r="KW7181" s="72"/>
      <c r="KX7181" s="16"/>
      <c r="KZ7181" s="16"/>
      <c r="LA7181" s="16"/>
      <c r="LB7181" s="74"/>
      <c r="LC7181" s="74"/>
    </row>
    <row r="7182" spans="8:315" x14ac:dyDescent="0.35">
      <c r="H7182" s="4"/>
      <c r="J7182" s="8"/>
      <c r="K7182" s="8"/>
      <c r="L7182" s="8"/>
      <c r="M7182" s="8"/>
      <c r="O7182" s="8"/>
      <c r="P7182" s="8"/>
      <c r="R7182" s="8"/>
      <c r="S7182" s="8"/>
      <c r="T7182" s="8"/>
      <c r="U7182" s="8"/>
      <c r="W7182" s="8">
        <f t="shared" si="4611"/>
        <v>288.10000000000002</v>
      </c>
      <c r="X7182">
        <v>24807600</v>
      </c>
      <c r="Y7182">
        <f t="shared" si="4612"/>
        <v>6891</v>
      </c>
      <c r="Z7182" s="8">
        <v>0</v>
      </c>
      <c r="AA7182" s="8">
        <v>0.6</v>
      </c>
      <c r="AB7182" s="8">
        <v>91.3</v>
      </c>
      <c r="AC7182" s="4"/>
      <c r="KL7182" s="84"/>
      <c r="KP7182" s="84"/>
      <c r="KS7182" s="74"/>
      <c r="KT7182" s="74"/>
      <c r="KU7182" s="16"/>
      <c r="KV7182" s="72"/>
      <c r="KW7182" s="72"/>
      <c r="KX7182" s="16"/>
      <c r="KZ7182" s="16"/>
      <c r="LA7182" s="16"/>
      <c r="LB7182" s="74"/>
      <c r="LC7182" s="74"/>
    </row>
    <row r="7183" spans="8:315" x14ac:dyDescent="0.35">
      <c r="H7183" s="4"/>
      <c r="J7183" s="8"/>
      <c r="K7183" s="8"/>
      <c r="L7183" s="8"/>
      <c r="M7183" s="8"/>
      <c r="O7183" s="8"/>
      <c r="P7183" s="8"/>
      <c r="R7183" s="8"/>
      <c r="S7183" s="8"/>
      <c r="T7183" s="8"/>
      <c r="U7183" s="8"/>
      <c r="W7183" s="8">
        <f t="shared" si="4611"/>
        <v>288.2</v>
      </c>
      <c r="X7183">
        <v>24811200</v>
      </c>
      <c r="Y7183">
        <f t="shared" si="4612"/>
        <v>6892</v>
      </c>
      <c r="Z7183" s="8">
        <v>0</v>
      </c>
      <c r="AA7183" s="8">
        <v>-0.3</v>
      </c>
      <c r="AB7183" s="8">
        <v>93.6</v>
      </c>
      <c r="AC7183" s="4"/>
      <c r="KL7183" s="84"/>
      <c r="KP7183" s="84"/>
      <c r="KS7183" s="74"/>
      <c r="KT7183" s="74"/>
      <c r="KU7183" s="16"/>
      <c r="KV7183" s="72"/>
      <c r="KW7183" s="72"/>
      <c r="KX7183" s="16"/>
      <c r="KZ7183" s="16"/>
      <c r="LA7183" s="16"/>
      <c r="LB7183" s="74"/>
      <c r="LC7183" s="74"/>
    </row>
    <row r="7184" spans="8:315" x14ac:dyDescent="0.35">
      <c r="H7184" s="4"/>
      <c r="J7184" s="8"/>
      <c r="K7184" s="8"/>
      <c r="L7184" s="8"/>
      <c r="M7184" s="8"/>
      <c r="O7184" s="8"/>
      <c r="P7184" s="8"/>
      <c r="R7184" s="8"/>
      <c r="S7184" s="8"/>
      <c r="T7184" s="8"/>
      <c r="U7184" s="8"/>
      <c r="W7184" s="8">
        <f t="shared" si="4611"/>
        <v>288.2</v>
      </c>
      <c r="X7184">
        <v>24814800</v>
      </c>
      <c r="Y7184">
        <f t="shared" si="4612"/>
        <v>6893</v>
      </c>
      <c r="Z7184" s="8">
        <v>0</v>
      </c>
      <c r="AA7184" s="8">
        <v>0</v>
      </c>
      <c r="AB7184" s="8">
        <v>94.3</v>
      </c>
      <c r="AC7184" s="4"/>
      <c r="KL7184" s="84"/>
      <c r="KP7184" s="84"/>
      <c r="KS7184" s="74"/>
      <c r="KT7184" s="74"/>
      <c r="KU7184" s="16"/>
      <c r="KV7184" s="72"/>
      <c r="KW7184" s="72"/>
      <c r="KX7184" s="16"/>
      <c r="KZ7184" s="16"/>
      <c r="LA7184" s="16"/>
      <c r="LB7184" s="74"/>
      <c r="LC7184" s="74"/>
    </row>
    <row r="7185" spans="8:315" x14ac:dyDescent="0.35">
      <c r="H7185" s="4"/>
      <c r="J7185" s="8"/>
      <c r="K7185" s="8"/>
      <c r="L7185" s="8"/>
      <c r="M7185" s="8"/>
      <c r="O7185" s="8"/>
      <c r="P7185" s="8"/>
      <c r="R7185" s="8"/>
      <c r="S7185" s="8"/>
      <c r="T7185" s="8"/>
      <c r="U7185" s="8"/>
      <c r="W7185" s="8">
        <f t="shared" si="4611"/>
        <v>288.3</v>
      </c>
      <c r="X7185">
        <v>24818400</v>
      </c>
      <c r="Y7185">
        <f t="shared" si="4612"/>
        <v>6894</v>
      </c>
      <c r="Z7185" s="8">
        <v>0</v>
      </c>
      <c r="AA7185" s="8">
        <v>-0.6</v>
      </c>
      <c r="AB7185" s="8">
        <v>96.1</v>
      </c>
      <c r="AC7185" s="4"/>
      <c r="KL7185" s="84"/>
      <c r="KP7185" s="84"/>
      <c r="KS7185" s="74"/>
      <c r="KT7185" s="74"/>
      <c r="KU7185" s="16"/>
      <c r="KV7185" s="72"/>
      <c r="KW7185" s="72"/>
      <c r="KX7185" s="16"/>
      <c r="KZ7185" s="16"/>
      <c r="LA7185" s="16"/>
      <c r="LB7185" s="74"/>
      <c r="LC7185" s="74"/>
    </row>
    <row r="7186" spans="8:315" x14ac:dyDescent="0.35">
      <c r="H7186" s="4"/>
      <c r="J7186" s="8"/>
      <c r="K7186" s="8"/>
      <c r="L7186" s="8"/>
      <c r="M7186" s="8"/>
      <c r="O7186" s="8"/>
      <c r="P7186" s="8"/>
      <c r="R7186" s="8"/>
      <c r="S7186" s="8"/>
      <c r="T7186" s="8"/>
      <c r="U7186" s="8"/>
      <c r="W7186" s="8">
        <f t="shared" si="4611"/>
        <v>288.3</v>
      </c>
      <c r="X7186">
        <v>24822000</v>
      </c>
      <c r="Y7186">
        <f t="shared" si="4612"/>
        <v>6895</v>
      </c>
      <c r="Z7186" s="8">
        <v>26.7</v>
      </c>
      <c r="AA7186" s="8">
        <v>-1</v>
      </c>
      <c r="AB7186" s="8">
        <v>96.4</v>
      </c>
      <c r="AC7186" s="4"/>
      <c r="KL7186" s="84"/>
      <c r="KP7186" s="84"/>
      <c r="KS7186" s="74"/>
      <c r="KT7186" s="74"/>
      <c r="KU7186" s="16"/>
      <c r="KV7186" s="72"/>
      <c r="KW7186" s="72"/>
      <c r="KX7186" s="16"/>
      <c r="KZ7186" s="16"/>
      <c r="LA7186" s="16"/>
      <c r="LB7186" s="74"/>
      <c r="LC7186" s="74"/>
    </row>
    <row r="7187" spans="8:315" x14ac:dyDescent="0.35">
      <c r="H7187" s="4"/>
      <c r="J7187" s="8"/>
      <c r="K7187" s="8"/>
      <c r="L7187" s="8"/>
      <c r="M7187" s="8"/>
      <c r="O7187" s="8"/>
      <c r="P7187" s="8"/>
      <c r="R7187" s="8"/>
      <c r="S7187" s="8"/>
      <c r="T7187" s="8"/>
      <c r="U7187" s="8"/>
      <c r="W7187" s="8">
        <f t="shared" si="4611"/>
        <v>288.3</v>
      </c>
      <c r="X7187">
        <v>24825600</v>
      </c>
      <c r="Y7187">
        <f t="shared" si="4612"/>
        <v>6896</v>
      </c>
      <c r="Z7187" s="8">
        <v>164.7</v>
      </c>
      <c r="AA7187" s="8">
        <v>3.2</v>
      </c>
      <c r="AB7187" s="8">
        <v>90.3</v>
      </c>
      <c r="AC7187" s="4"/>
      <c r="KL7187" s="84"/>
      <c r="KP7187" s="84"/>
      <c r="KS7187" s="74"/>
      <c r="KT7187" s="74"/>
      <c r="KU7187" s="16"/>
      <c r="KV7187" s="72"/>
      <c r="KW7187" s="72"/>
      <c r="KX7187" s="16"/>
      <c r="KZ7187" s="16"/>
      <c r="LA7187" s="16"/>
      <c r="LB7187" s="74"/>
      <c r="LC7187" s="74"/>
    </row>
    <row r="7188" spans="8:315" x14ac:dyDescent="0.35">
      <c r="H7188" s="4"/>
      <c r="J7188" s="8"/>
      <c r="K7188" s="8"/>
      <c r="L7188" s="8"/>
      <c r="M7188" s="8"/>
      <c r="O7188" s="8"/>
      <c r="P7188" s="8"/>
      <c r="R7188" s="8"/>
      <c r="S7188" s="8"/>
      <c r="T7188" s="8"/>
      <c r="U7188" s="8"/>
      <c r="W7188" s="8">
        <f t="shared" si="4611"/>
        <v>288.39999999999998</v>
      </c>
      <c r="X7188">
        <v>24829200</v>
      </c>
      <c r="Y7188">
        <f t="shared" si="4612"/>
        <v>6897</v>
      </c>
      <c r="Z7188" s="8">
        <v>207.2</v>
      </c>
      <c r="AA7188" s="8">
        <v>5.5</v>
      </c>
      <c r="AB7188" s="8">
        <v>74.3</v>
      </c>
      <c r="AC7188" s="4"/>
      <c r="KL7188" s="84"/>
      <c r="KP7188" s="84"/>
      <c r="KS7188" s="74"/>
      <c r="KT7188" s="74"/>
      <c r="KU7188" s="16"/>
      <c r="KV7188" s="72"/>
      <c r="KW7188" s="72"/>
      <c r="KX7188" s="16"/>
      <c r="KZ7188" s="16"/>
      <c r="LA7188" s="16"/>
      <c r="LB7188" s="74"/>
      <c r="LC7188" s="74"/>
    </row>
    <row r="7189" spans="8:315" x14ac:dyDescent="0.35">
      <c r="H7189" s="4"/>
      <c r="J7189" s="8"/>
      <c r="K7189" s="8"/>
      <c r="L7189" s="8"/>
      <c r="M7189" s="8"/>
      <c r="O7189" s="8"/>
      <c r="P7189" s="8"/>
      <c r="R7189" s="8"/>
      <c r="S7189" s="8"/>
      <c r="T7189" s="8"/>
      <c r="U7189" s="8"/>
      <c r="W7189" s="8">
        <f t="shared" si="4611"/>
        <v>288.39999999999998</v>
      </c>
      <c r="X7189">
        <v>24832800</v>
      </c>
      <c r="Y7189">
        <f t="shared" si="4612"/>
        <v>6898</v>
      </c>
      <c r="Z7189" s="8">
        <v>318.10000000000002</v>
      </c>
      <c r="AA7189" s="8">
        <v>7</v>
      </c>
      <c r="AB7189" s="8">
        <v>50.6</v>
      </c>
      <c r="AC7189" s="4"/>
      <c r="KL7189" s="84"/>
      <c r="KP7189" s="84"/>
      <c r="KS7189" s="74"/>
      <c r="KT7189" s="74"/>
      <c r="KU7189" s="16"/>
      <c r="KV7189" s="72"/>
      <c r="KW7189" s="72"/>
      <c r="KX7189" s="16"/>
      <c r="KZ7189" s="16"/>
      <c r="LA7189" s="16"/>
      <c r="LB7189" s="74"/>
      <c r="LC7189" s="74"/>
    </row>
    <row r="7190" spans="8:315" x14ac:dyDescent="0.35">
      <c r="H7190" s="4"/>
      <c r="J7190" s="8"/>
      <c r="K7190" s="8"/>
      <c r="L7190" s="8"/>
      <c r="M7190" s="8"/>
      <c r="O7190" s="8"/>
      <c r="P7190" s="8"/>
      <c r="R7190" s="8"/>
      <c r="S7190" s="8"/>
      <c r="T7190" s="8"/>
      <c r="U7190" s="8"/>
      <c r="W7190" s="8">
        <f t="shared" si="4611"/>
        <v>288.5</v>
      </c>
      <c r="X7190">
        <v>24836400</v>
      </c>
      <c r="Y7190">
        <f t="shared" si="4612"/>
        <v>6899</v>
      </c>
      <c r="Z7190" s="8">
        <v>417.2</v>
      </c>
      <c r="AA7190" s="8">
        <v>8.6</v>
      </c>
      <c r="AB7190" s="8">
        <v>45.2</v>
      </c>
      <c r="AC7190" s="4"/>
      <c r="KL7190" s="84"/>
      <c r="KP7190" s="84"/>
      <c r="KS7190" s="74"/>
      <c r="KT7190" s="74"/>
      <c r="KU7190" s="16"/>
      <c r="KV7190" s="72"/>
      <c r="KW7190" s="72"/>
      <c r="KX7190" s="16"/>
      <c r="KZ7190" s="16"/>
      <c r="LA7190" s="16"/>
      <c r="LB7190" s="74"/>
      <c r="LC7190" s="74"/>
    </row>
    <row r="7191" spans="8:315" x14ac:dyDescent="0.35">
      <c r="H7191" s="4"/>
      <c r="J7191" s="8"/>
      <c r="K7191" s="8"/>
      <c r="L7191" s="8"/>
      <c r="M7191" s="8"/>
      <c r="O7191" s="8"/>
      <c r="P7191" s="8"/>
      <c r="R7191" s="8"/>
      <c r="S7191" s="8"/>
      <c r="T7191" s="8"/>
      <c r="U7191" s="8"/>
      <c r="W7191" s="8">
        <f t="shared" si="4611"/>
        <v>288.5</v>
      </c>
      <c r="X7191">
        <v>24840000</v>
      </c>
      <c r="Y7191">
        <f t="shared" si="4612"/>
        <v>6900</v>
      </c>
      <c r="Z7191" s="8">
        <v>462.8</v>
      </c>
      <c r="AA7191" s="8">
        <v>9.6</v>
      </c>
      <c r="AB7191" s="8">
        <v>40.700000000000003</v>
      </c>
      <c r="AC7191" s="4"/>
      <c r="KL7191" s="84"/>
      <c r="KP7191" s="84"/>
      <c r="KS7191" s="74"/>
      <c r="KT7191" s="74"/>
      <c r="KU7191" s="16"/>
      <c r="KV7191" s="72"/>
      <c r="KW7191" s="72"/>
      <c r="KX7191" s="16"/>
      <c r="KZ7191" s="16"/>
      <c r="LA7191" s="16"/>
      <c r="LB7191" s="74"/>
      <c r="LC7191" s="74"/>
    </row>
    <row r="7192" spans="8:315" x14ac:dyDescent="0.35">
      <c r="H7192" s="4"/>
      <c r="J7192" s="8"/>
      <c r="K7192" s="8"/>
      <c r="L7192" s="8"/>
      <c r="M7192" s="8"/>
      <c r="O7192" s="8"/>
      <c r="P7192" s="8"/>
      <c r="R7192" s="8"/>
      <c r="S7192" s="8"/>
      <c r="T7192" s="8"/>
      <c r="U7192" s="8"/>
      <c r="W7192" s="8">
        <f t="shared" si="4611"/>
        <v>288.5</v>
      </c>
      <c r="X7192">
        <v>24843600</v>
      </c>
      <c r="Y7192">
        <f t="shared" si="4612"/>
        <v>6901</v>
      </c>
      <c r="Z7192" s="8">
        <v>504.7</v>
      </c>
      <c r="AA7192" s="8">
        <v>10.7</v>
      </c>
      <c r="AB7192" s="8">
        <v>40.9</v>
      </c>
      <c r="AC7192" s="4"/>
      <c r="KL7192" s="84"/>
      <c r="KP7192" s="84"/>
      <c r="KS7192" s="74"/>
      <c r="KT7192" s="74"/>
      <c r="KU7192" s="16"/>
      <c r="KV7192" s="72"/>
      <c r="KW7192" s="72"/>
      <c r="KX7192" s="16"/>
      <c r="KZ7192" s="16"/>
      <c r="LA7192" s="16"/>
      <c r="LB7192" s="74"/>
      <c r="LC7192" s="74"/>
    </row>
    <row r="7193" spans="8:315" x14ac:dyDescent="0.35">
      <c r="H7193" s="4"/>
      <c r="J7193" s="8"/>
      <c r="K7193" s="8"/>
      <c r="L7193" s="8"/>
      <c r="M7193" s="8"/>
      <c r="O7193" s="8"/>
      <c r="P7193" s="8"/>
      <c r="R7193" s="8"/>
      <c r="S7193" s="8"/>
      <c r="T7193" s="8"/>
      <c r="U7193" s="8"/>
      <c r="W7193" s="8">
        <f t="shared" si="4611"/>
        <v>288.60000000000002</v>
      </c>
      <c r="X7193">
        <v>24847200</v>
      </c>
      <c r="Y7193">
        <f t="shared" si="4612"/>
        <v>6902</v>
      </c>
      <c r="Z7193" s="8">
        <v>475.3</v>
      </c>
      <c r="AA7193" s="8">
        <v>11.4</v>
      </c>
      <c r="AB7193" s="8">
        <v>38.1</v>
      </c>
      <c r="AC7193" s="4"/>
      <c r="KL7193" s="84"/>
      <c r="KP7193" s="84"/>
      <c r="KS7193" s="74"/>
      <c r="KT7193" s="74"/>
      <c r="KU7193" s="16"/>
      <c r="KV7193" s="72"/>
      <c r="KW7193" s="72"/>
      <c r="KX7193" s="16"/>
      <c r="KZ7193" s="16"/>
      <c r="LA7193" s="16"/>
      <c r="LB7193" s="74"/>
      <c r="LC7193" s="74"/>
    </row>
    <row r="7194" spans="8:315" x14ac:dyDescent="0.35">
      <c r="H7194" s="4"/>
      <c r="J7194" s="8"/>
      <c r="K7194" s="8"/>
      <c r="L7194" s="8"/>
      <c r="M7194" s="8"/>
      <c r="O7194" s="8"/>
      <c r="P7194" s="8"/>
      <c r="R7194" s="8"/>
      <c r="S7194" s="8"/>
      <c r="T7194" s="8"/>
      <c r="U7194" s="8"/>
      <c r="W7194" s="8">
        <f t="shared" si="4611"/>
        <v>288.60000000000002</v>
      </c>
      <c r="X7194">
        <v>24850800</v>
      </c>
      <c r="Y7194">
        <f t="shared" si="4612"/>
        <v>6903</v>
      </c>
      <c r="Z7194" s="8">
        <v>336.9</v>
      </c>
      <c r="AA7194" s="8">
        <v>12</v>
      </c>
      <c r="AB7194" s="8">
        <v>42.2</v>
      </c>
      <c r="AC7194" s="4"/>
      <c r="KL7194" s="84"/>
      <c r="KP7194" s="84"/>
      <c r="KS7194" s="74"/>
      <c r="KT7194" s="74"/>
      <c r="KU7194" s="16"/>
      <c r="KV7194" s="72"/>
      <c r="KW7194" s="72"/>
      <c r="KX7194" s="16"/>
      <c r="KZ7194" s="16"/>
      <c r="LA7194" s="16"/>
      <c r="LB7194" s="74"/>
      <c r="LC7194" s="74"/>
    </row>
    <row r="7195" spans="8:315" x14ac:dyDescent="0.35">
      <c r="H7195" s="4"/>
      <c r="J7195" s="8"/>
      <c r="K7195" s="8"/>
      <c r="L7195" s="8"/>
      <c r="M7195" s="8"/>
      <c r="O7195" s="8"/>
      <c r="P7195" s="8"/>
      <c r="R7195" s="8"/>
      <c r="S7195" s="8"/>
      <c r="T7195" s="8"/>
      <c r="U7195" s="8"/>
      <c r="W7195" s="8">
        <f t="shared" si="4611"/>
        <v>288.7</v>
      </c>
      <c r="X7195">
        <v>24854400</v>
      </c>
      <c r="Y7195">
        <f t="shared" si="4612"/>
        <v>6904</v>
      </c>
      <c r="Z7195" s="8">
        <v>147.19999999999999</v>
      </c>
      <c r="AA7195" s="8">
        <v>11.6</v>
      </c>
      <c r="AB7195" s="8">
        <v>43.1</v>
      </c>
      <c r="AC7195" s="4"/>
      <c r="KL7195" s="84"/>
      <c r="KP7195" s="84"/>
      <c r="KS7195" s="74"/>
      <c r="KT7195" s="74"/>
      <c r="KU7195" s="16"/>
      <c r="KV7195" s="72"/>
      <c r="KW7195" s="72"/>
      <c r="KX7195" s="16"/>
      <c r="KZ7195" s="16"/>
      <c r="LA7195" s="16"/>
      <c r="LB7195" s="74"/>
      <c r="LC7195" s="74"/>
    </row>
    <row r="7196" spans="8:315" x14ac:dyDescent="0.35">
      <c r="H7196" s="4"/>
      <c r="J7196" s="8"/>
      <c r="K7196" s="8"/>
      <c r="L7196" s="8"/>
      <c r="M7196" s="8"/>
      <c r="O7196" s="8"/>
      <c r="P7196" s="8"/>
      <c r="R7196" s="8"/>
      <c r="S7196" s="8"/>
      <c r="T7196" s="8"/>
      <c r="U7196" s="8"/>
      <c r="W7196" s="8">
        <f t="shared" si="4611"/>
        <v>288.7</v>
      </c>
      <c r="X7196">
        <v>24858000</v>
      </c>
      <c r="Y7196">
        <f t="shared" si="4612"/>
        <v>6905</v>
      </c>
      <c r="Z7196" s="8">
        <v>76.099999999999994</v>
      </c>
      <c r="AA7196" s="8">
        <v>11.5</v>
      </c>
      <c r="AB7196" s="8">
        <v>49.2</v>
      </c>
      <c r="AC7196" s="4"/>
      <c r="KL7196" s="84"/>
      <c r="KP7196" s="84"/>
      <c r="KS7196" s="74"/>
      <c r="KT7196" s="74"/>
      <c r="KU7196" s="16"/>
      <c r="KV7196" s="72"/>
      <c r="KW7196" s="72"/>
      <c r="KX7196" s="16"/>
      <c r="KZ7196" s="16"/>
      <c r="LA7196" s="16"/>
      <c r="LB7196" s="74"/>
      <c r="LC7196" s="74"/>
    </row>
    <row r="7197" spans="8:315" x14ac:dyDescent="0.35">
      <c r="H7197" s="4"/>
      <c r="J7197" s="8"/>
      <c r="K7197" s="8"/>
      <c r="L7197" s="8"/>
      <c r="M7197" s="8"/>
      <c r="O7197" s="8"/>
      <c r="P7197" s="8"/>
      <c r="R7197" s="8"/>
      <c r="S7197" s="8"/>
      <c r="T7197" s="8"/>
      <c r="U7197" s="8"/>
      <c r="W7197" s="8">
        <f t="shared" si="4611"/>
        <v>288.8</v>
      </c>
      <c r="X7197">
        <v>24861600</v>
      </c>
      <c r="Y7197">
        <f t="shared" si="4612"/>
        <v>6906</v>
      </c>
      <c r="Z7197" s="8">
        <v>1.4</v>
      </c>
      <c r="AA7197" s="8">
        <v>10.4</v>
      </c>
      <c r="AB7197" s="8">
        <v>53</v>
      </c>
      <c r="AC7197" s="4"/>
      <c r="KL7197" s="84"/>
      <c r="KP7197" s="84"/>
      <c r="KS7197" s="74"/>
      <c r="KT7197" s="74"/>
      <c r="KU7197" s="16"/>
      <c r="KV7197" s="72"/>
      <c r="KW7197" s="72"/>
      <c r="KX7197" s="16"/>
      <c r="KZ7197" s="16"/>
      <c r="LA7197" s="16"/>
      <c r="LB7197" s="74"/>
      <c r="LC7197" s="74"/>
    </row>
    <row r="7198" spans="8:315" x14ac:dyDescent="0.35">
      <c r="H7198" s="4"/>
      <c r="J7198" s="8"/>
      <c r="K7198" s="8"/>
      <c r="L7198" s="8"/>
      <c r="M7198" s="8"/>
      <c r="O7198" s="8"/>
      <c r="P7198" s="8"/>
      <c r="R7198" s="8"/>
      <c r="S7198" s="8"/>
      <c r="T7198" s="8"/>
      <c r="U7198" s="8"/>
      <c r="W7198" s="8">
        <f t="shared" si="4611"/>
        <v>288.8</v>
      </c>
      <c r="X7198">
        <v>24865200</v>
      </c>
      <c r="Y7198">
        <f t="shared" si="4612"/>
        <v>6907</v>
      </c>
      <c r="Z7198" s="8">
        <v>0</v>
      </c>
      <c r="AA7198" s="8">
        <v>9.9</v>
      </c>
      <c r="AB7198" s="8">
        <v>53.4</v>
      </c>
      <c r="AC7198" s="4"/>
      <c r="KL7198" s="84"/>
      <c r="KP7198" s="84"/>
      <c r="KS7198" s="74"/>
      <c r="KT7198" s="74"/>
      <c r="KU7198" s="16"/>
      <c r="KV7198" s="72"/>
      <c r="KW7198" s="72"/>
      <c r="KX7198" s="16"/>
      <c r="KZ7198" s="16"/>
      <c r="LA7198" s="16"/>
      <c r="LB7198" s="74"/>
      <c r="LC7198" s="74"/>
    </row>
    <row r="7199" spans="8:315" x14ac:dyDescent="0.35">
      <c r="H7199" s="4"/>
      <c r="J7199" s="8"/>
      <c r="K7199" s="8"/>
      <c r="L7199" s="8"/>
      <c r="M7199" s="8"/>
      <c r="O7199" s="8"/>
      <c r="P7199" s="8"/>
      <c r="R7199" s="8"/>
      <c r="S7199" s="8"/>
      <c r="T7199" s="8"/>
      <c r="U7199" s="8"/>
      <c r="W7199" s="8">
        <f t="shared" si="4611"/>
        <v>288.8</v>
      </c>
      <c r="X7199">
        <v>24868800</v>
      </c>
      <c r="Y7199">
        <f t="shared" si="4612"/>
        <v>6908</v>
      </c>
      <c r="Z7199" s="8">
        <v>0</v>
      </c>
      <c r="AA7199" s="8">
        <v>9.6999999999999993</v>
      </c>
      <c r="AB7199" s="8">
        <v>55</v>
      </c>
      <c r="AC7199" s="4"/>
      <c r="KL7199" s="84"/>
      <c r="KP7199" s="84"/>
      <c r="KS7199" s="74"/>
      <c r="KT7199" s="74"/>
      <c r="KU7199" s="16"/>
      <c r="KV7199" s="72"/>
      <c r="KW7199" s="72"/>
      <c r="KX7199" s="16"/>
      <c r="KZ7199" s="16"/>
      <c r="LA7199" s="16"/>
      <c r="LB7199" s="74"/>
      <c r="LC7199" s="74"/>
    </row>
    <row r="7200" spans="8:315" x14ac:dyDescent="0.35">
      <c r="H7200" s="4"/>
      <c r="J7200" s="8"/>
      <c r="K7200" s="8"/>
      <c r="L7200" s="8"/>
      <c r="M7200" s="8"/>
      <c r="O7200" s="8"/>
      <c r="P7200" s="8"/>
      <c r="R7200" s="8"/>
      <c r="S7200" s="8"/>
      <c r="T7200" s="8"/>
      <c r="U7200" s="8"/>
      <c r="W7200" s="8">
        <f t="shared" si="4611"/>
        <v>288.89999999999998</v>
      </c>
      <c r="X7200">
        <v>24872400</v>
      </c>
      <c r="Y7200">
        <f t="shared" si="4612"/>
        <v>6909</v>
      </c>
      <c r="Z7200" s="8">
        <v>0</v>
      </c>
      <c r="AA7200" s="8">
        <v>8.6</v>
      </c>
      <c r="AB7200" s="8">
        <v>63.5</v>
      </c>
      <c r="AC7200" s="4"/>
      <c r="KL7200" s="84"/>
      <c r="KP7200" s="84"/>
      <c r="KS7200" s="74"/>
      <c r="KT7200" s="74"/>
      <c r="KU7200" s="16"/>
      <c r="KV7200" s="72"/>
      <c r="KW7200" s="72"/>
      <c r="KX7200" s="16"/>
      <c r="KZ7200" s="16"/>
      <c r="LA7200" s="16"/>
      <c r="LB7200" s="74"/>
      <c r="LC7200" s="74"/>
    </row>
    <row r="7201" spans="8:315" x14ac:dyDescent="0.35">
      <c r="H7201" s="4"/>
      <c r="J7201" s="8"/>
      <c r="K7201" s="8"/>
      <c r="L7201" s="8"/>
      <c r="M7201" s="8"/>
      <c r="O7201" s="8"/>
      <c r="P7201" s="8"/>
      <c r="R7201" s="8"/>
      <c r="S7201" s="8"/>
      <c r="T7201" s="8"/>
      <c r="U7201" s="8"/>
      <c r="W7201" s="8">
        <f t="shared" si="4611"/>
        <v>288.89999999999998</v>
      </c>
      <c r="X7201">
        <v>24876000</v>
      </c>
      <c r="Y7201">
        <f t="shared" si="4612"/>
        <v>6910</v>
      </c>
      <c r="Z7201" s="8">
        <v>0</v>
      </c>
      <c r="AA7201" s="8">
        <v>7.6</v>
      </c>
      <c r="AB7201" s="8">
        <v>66.2</v>
      </c>
      <c r="AC7201" s="4"/>
      <c r="KL7201" s="84"/>
      <c r="KP7201" s="84"/>
      <c r="KS7201" s="74"/>
      <c r="KT7201" s="74"/>
      <c r="KU7201" s="16"/>
      <c r="KV7201" s="72"/>
      <c r="KW7201" s="72"/>
      <c r="KX7201" s="16"/>
      <c r="KZ7201" s="16"/>
      <c r="LA7201" s="16"/>
      <c r="LB7201" s="74"/>
      <c r="LC7201" s="74"/>
    </row>
    <row r="7202" spans="8:315" x14ac:dyDescent="0.35">
      <c r="H7202" s="4"/>
      <c r="J7202" s="8"/>
      <c r="K7202" s="8"/>
      <c r="L7202" s="8"/>
      <c r="M7202" s="8"/>
      <c r="O7202" s="8"/>
      <c r="P7202" s="8"/>
      <c r="R7202" s="8"/>
      <c r="S7202" s="8"/>
      <c r="T7202" s="8"/>
      <c r="U7202" s="8"/>
      <c r="W7202" s="8">
        <f t="shared" si="4611"/>
        <v>289</v>
      </c>
      <c r="X7202">
        <v>24879600</v>
      </c>
      <c r="Y7202">
        <f t="shared" si="4612"/>
        <v>6911</v>
      </c>
      <c r="Z7202" s="8">
        <v>0</v>
      </c>
      <c r="AA7202" s="8">
        <v>6.5</v>
      </c>
      <c r="AB7202" s="8">
        <v>73.599999999999994</v>
      </c>
      <c r="AC7202" s="4"/>
      <c r="KL7202" s="84"/>
      <c r="KP7202" s="84"/>
      <c r="KS7202" s="74"/>
      <c r="KT7202" s="74"/>
      <c r="KU7202" s="16"/>
      <c r="KV7202" s="72"/>
      <c r="KW7202" s="72"/>
      <c r="KX7202" s="16"/>
      <c r="KZ7202" s="16"/>
      <c r="LA7202" s="16"/>
      <c r="LB7202" s="74"/>
      <c r="LC7202" s="74"/>
    </row>
    <row r="7203" spans="8:315" x14ac:dyDescent="0.35">
      <c r="H7203" s="4"/>
      <c r="J7203" s="8"/>
      <c r="K7203" s="8"/>
      <c r="L7203" s="8"/>
      <c r="M7203" s="8"/>
      <c r="O7203" s="8"/>
      <c r="P7203" s="8"/>
      <c r="R7203" s="8"/>
      <c r="S7203" s="8"/>
      <c r="T7203" s="8"/>
      <c r="U7203" s="8"/>
      <c r="W7203" s="8">
        <f t="shared" si="4611"/>
        <v>289</v>
      </c>
      <c r="X7203">
        <v>24883200</v>
      </c>
      <c r="Y7203">
        <f t="shared" si="4612"/>
        <v>6912</v>
      </c>
      <c r="Z7203" s="8">
        <v>0</v>
      </c>
      <c r="AA7203" s="8">
        <v>4.7</v>
      </c>
      <c r="AB7203" s="8">
        <v>84.2</v>
      </c>
      <c r="AC7203" s="4"/>
      <c r="KL7203" s="84"/>
      <c r="KP7203" s="84"/>
      <c r="KS7203" s="74"/>
      <c r="KT7203" s="74"/>
      <c r="KU7203" s="16"/>
      <c r="KV7203" s="72"/>
      <c r="KW7203" s="72"/>
      <c r="KX7203" s="16"/>
      <c r="KZ7203" s="16"/>
      <c r="LA7203" s="16"/>
      <c r="LB7203" s="74"/>
      <c r="LC7203" s="74"/>
    </row>
    <row r="7204" spans="8:315" x14ac:dyDescent="0.35">
      <c r="H7204" s="4"/>
      <c r="J7204" s="8"/>
      <c r="K7204" s="8"/>
      <c r="L7204" s="8"/>
      <c r="M7204" s="8"/>
      <c r="O7204" s="8"/>
      <c r="P7204" s="8"/>
      <c r="R7204" s="8"/>
      <c r="S7204" s="8"/>
      <c r="T7204" s="8"/>
      <c r="U7204" s="8"/>
      <c r="W7204" s="8">
        <f t="shared" ref="W7204:W7267" si="4613">X7204/24/3600+1</f>
        <v>289</v>
      </c>
      <c r="X7204">
        <v>24886800</v>
      </c>
      <c r="Y7204">
        <f t="shared" ref="Y7204:Y7267" si="4614">X7204/3600</f>
        <v>6913</v>
      </c>
      <c r="Z7204" s="8">
        <v>0</v>
      </c>
      <c r="AA7204" s="8">
        <v>3.3</v>
      </c>
      <c r="AB7204" s="8">
        <v>86.6</v>
      </c>
      <c r="AC7204" s="4"/>
      <c r="KL7204" s="84"/>
      <c r="KP7204" s="84"/>
      <c r="KS7204" s="74"/>
      <c r="KT7204" s="74"/>
      <c r="KU7204" s="16"/>
      <c r="KV7204" s="72"/>
      <c r="KW7204" s="72"/>
      <c r="KX7204" s="16"/>
      <c r="KZ7204" s="16"/>
      <c r="LA7204" s="16"/>
      <c r="LB7204" s="74"/>
      <c r="LC7204" s="74"/>
    </row>
    <row r="7205" spans="8:315" x14ac:dyDescent="0.35">
      <c r="H7205" s="4"/>
      <c r="J7205" s="8"/>
      <c r="K7205" s="8"/>
      <c r="L7205" s="8"/>
      <c r="M7205" s="8"/>
      <c r="O7205" s="8"/>
      <c r="P7205" s="8"/>
      <c r="R7205" s="8"/>
      <c r="S7205" s="8"/>
      <c r="T7205" s="8"/>
      <c r="U7205" s="8"/>
      <c r="W7205" s="8">
        <f t="shared" si="4613"/>
        <v>289.10000000000002</v>
      </c>
      <c r="X7205">
        <v>24890400</v>
      </c>
      <c r="Y7205">
        <f t="shared" si="4614"/>
        <v>6914</v>
      </c>
      <c r="Z7205" s="8">
        <v>0</v>
      </c>
      <c r="AA7205" s="8">
        <v>2.8</v>
      </c>
      <c r="AB7205" s="8">
        <v>90.4</v>
      </c>
      <c r="AC7205" s="4"/>
      <c r="KL7205" s="84"/>
      <c r="KP7205" s="84"/>
      <c r="KS7205" s="74"/>
      <c r="KT7205" s="74"/>
      <c r="KU7205" s="16"/>
      <c r="KV7205" s="72"/>
      <c r="KW7205" s="72"/>
      <c r="KX7205" s="16"/>
      <c r="KZ7205" s="16"/>
      <c r="LA7205" s="16"/>
      <c r="LB7205" s="74"/>
      <c r="LC7205" s="74"/>
    </row>
    <row r="7206" spans="8:315" x14ac:dyDescent="0.35">
      <c r="H7206" s="4"/>
      <c r="J7206" s="8"/>
      <c r="K7206" s="8"/>
      <c r="L7206" s="8"/>
      <c r="M7206" s="8"/>
      <c r="O7206" s="8"/>
      <c r="P7206" s="8"/>
      <c r="R7206" s="8"/>
      <c r="S7206" s="8"/>
      <c r="T7206" s="8"/>
      <c r="U7206" s="8"/>
      <c r="W7206" s="8">
        <f t="shared" si="4613"/>
        <v>289.10000000000002</v>
      </c>
      <c r="X7206">
        <v>24894000</v>
      </c>
      <c r="Y7206">
        <f t="shared" si="4614"/>
        <v>6915</v>
      </c>
      <c r="Z7206" s="8">
        <v>0</v>
      </c>
      <c r="AA7206" s="8">
        <v>1.8</v>
      </c>
      <c r="AB7206" s="8">
        <v>91.4</v>
      </c>
      <c r="AC7206" s="4"/>
      <c r="KL7206" s="84"/>
      <c r="KP7206" s="84"/>
      <c r="KS7206" s="74"/>
      <c r="KT7206" s="74"/>
      <c r="KU7206" s="16"/>
      <c r="KV7206" s="72"/>
      <c r="KW7206" s="72"/>
      <c r="KX7206" s="16"/>
      <c r="KZ7206" s="16"/>
      <c r="LA7206" s="16"/>
      <c r="LB7206" s="74"/>
      <c r="LC7206" s="74"/>
    </row>
    <row r="7207" spans="8:315" x14ac:dyDescent="0.35">
      <c r="H7207" s="4"/>
      <c r="J7207" s="8"/>
      <c r="K7207" s="8"/>
      <c r="L7207" s="8"/>
      <c r="M7207" s="8"/>
      <c r="O7207" s="8"/>
      <c r="P7207" s="8"/>
      <c r="R7207" s="8"/>
      <c r="S7207" s="8"/>
      <c r="T7207" s="8"/>
      <c r="U7207" s="8"/>
      <c r="W7207" s="8">
        <f t="shared" si="4613"/>
        <v>289.2</v>
      </c>
      <c r="X7207">
        <v>24897600</v>
      </c>
      <c r="Y7207">
        <f t="shared" si="4614"/>
        <v>6916</v>
      </c>
      <c r="Z7207" s="8">
        <v>0</v>
      </c>
      <c r="AA7207" s="8">
        <v>2.4</v>
      </c>
      <c r="AB7207" s="8">
        <v>87.8</v>
      </c>
      <c r="AC7207" s="4"/>
      <c r="KL7207" s="84"/>
      <c r="KP7207" s="84"/>
      <c r="KS7207" s="74"/>
      <c r="KT7207" s="74"/>
      <c r="KU7207" s="16"/>
      <c r="KV7207" s="72"/>
      <c r="KW7207" s="72"/>
      <c r="KX7207" s="16"/>
      <c r="KZ7207" s="16"/>
      <c r="LA7207" s="16"/>
      <c r="LB7207" s="74"/>
      <c r="LC7207" s="74"/>
    </row>
    <row r="7208" spans="8:315" x14ac:dyDescent="0.35">
      <c r="H7208" s="4"/>
      <c r="J7208" s="8"/>
      <c r="K7208" s="8"/>
      <c r="L7208" s="8"/>
      <c r="M7208" s="8"/>
      <c r="O7208" s="8"/>
      <c r="P7208" s="8"/>
      <c r="R7208" s="8"/>
      <c r="S7208" s="8"/>
      <c r="T7208" s="8"/>
      <c r="U7208" s="8"/>
      <c r="W7208" s="8">
        <f t="shared" si="4613"/>
        <v>289.2</v>
      </c>
      <c r="X7208">
        <v>24901200</v>
      </c>
      <c r="Y7208">
        <f t="shared" si="4614"/>
        <v>6917</v>
      </c>
      <c r="Z7208" s="8">
        <v>0</v>
      </c>
      <c r="AA7208" s="8">
        <v>1.5</v>
      </c>
      <c r="AB7208" s="8">
        <v>91</v>
      </c>
      <c r="AC7208" s="4"/>
      <c r="KL7208" s="84"/>
      <c r="KP7208" s="84"/>
      <c r="KS7208" s="74"/>
      <c r="KT7208" s="74"/>
      <c r="KU7208" s="16"/>
      <c r="KV7208" s="72"/>
      <c r="KW7208" s="72"/>
      <c r="KX7208" s="16"/>
      <c r="KZ7208" s="16"/>
      <c r="LA7208" s="16"/>
      <c r="LB7208" s="74"/>
      <c r="LC7208" s="74"/>
    </row>
    <row r="7209" spans="8:315" x14ac:dyDescent="0.35">
      <c r="H7209" s="4"/>
      <c r="J7209" s="8"/>
      <c r="K7209" s="8"/>
      <c r="L7209" s="8"/>
      <c r="M7209" s="8"/>
      <c r="O7209" s="8"/>
      <c r="P7209" s="8"/>
      <c r="R7209" s="8"/>
      <c r="S7209" s="8"/>
      <c r="T7209" s="8"/>
      <c r="U7209" s="8"/>
      <c r="W7209" s="8">
        <f t="shared" si="4613"/>
        <v>289.3</v>
      </c>
      <c r="X7209">
        <v>24904800</v>
      </c>
      <c r="Y7209">
        <f t="shared" si="4614"/>
        <v>6918</v>
      </c>
      <c r="Z7209" s="8">
        <v>0</v>
      </c>
      <c r="AA7209" s="8">
        <v>1.4</v>
      </c>
      <c r="AB7209" s="8">
        <v>91.3</v>
      </c>
      <c r="AC7209" s="4"/>
      <c r="KL7209" s="84"/>
      <c r="KP7209" s="84"/>
      <c r="KS7209" s="74"/>
      <c r="KT7209" s="74"/>
      <c r="KU7209" s="16"/>
      <c r="KV7209" s="72"/>
      <c r="KW7209" s="72"/>
      <c r="KX7209" s="16"/>
      <c r="KZ7209" s="16"/>
      <c r="LA7209" s="16"/>
      <c r="LB7209" s="74"/>
      <c r="LC7209" s="74"/>
    </row>
    <row r="7210" spans="8:315" x14ac:dyDescent="0.35">
      <c r="H7210" s="4"/>
      <c r="J7210" s="8"/>
      <c r="K7210" s="8"/>
      <c r="L7210" s="8"/>
      <c r="M7210" s="8"/>
      <c r="O7210" s="8"/>
      <c r="P7210" s="8"/>
      <c r="R7210" s="8"/>
      <c r="S7210" s="8"/>
      <c r="T7210" s="8"/>
      <c r="U7210" s="8"/>
      <c r="W7210" s="8">
        <f t="shared" si="4613"/>
        <v>289.3</v>
      </c>
      <c r="X7210">
        <v>24908400</v>
      </c>
      <c r="Y7210">
        <f t="shared" si="4614"/>
        <v>6919</v>
      </c>
      <c r="Z7210" s="8">
        <v>30.3</v>
      </c>
      <c r="AA7210" s="8">
        <v>1.5</v>
      </c>
      <c r="AB7210" s="8">
        <v>88.8</v>
      </c>
      <c r="AC7210" s="4"/>
      <c r="KL7210" s="84"/>
      <c r="KP7210" s="84"/>
      <c r="KS7210" s="74"/>
      <c r="KT7210" s="74"/>
      <c r="KU7210" s="16"/>
      <c r="KV7210" s="72"/>
      <c r="KW7210" s="72"/>
      <c r="KX7210" s="16"/>
      <c r="KZ7210" s="16"/>
      <c r="LA7210" s="16"/>
      <c r="LB7210" s="74"/>
      <c r="LC7210" s="74"/>
    </row>
    <row r="7211" spans="8:315" x14ac:dyDescent="0.35">
      <c r="H7211" s="4"/>
      <c r="J7211" s="8"/>
      <c r="K7211" s="8"/>
      <c r="L7211" s="8"/>
      <c r="M7211" s="8"/>
      <c r="O7211" s="8"/>
      <c r="P7211" s="8"/>
      <c r="R7211" s="8"/>
      <c r="S7211" s="8"/>
      <c r="T7211" s="8"/>
      <c r="U7211" s="8"/>
      <c r="W7211" s="8">
        <f t="shared" si="4613"/>
        <v>289.3</v>
      </c>
      <c r="X7211">
        <v>24912000</v>
      </c>
      <c r="Y7211">
        <f t="shared" si="4614"/>
        <v>6920</v>
      </c>
      <c r="Z7211" s="8">
        <v>93.1</v>
      </c>
      <c r="AA7211" s="8">
        <v>2.9</v>
      </c>
      <c r="AB7211" s="8">
        <v>84.8</v>
      </c>
      <c r="AC7211" s="4"/>
      <c r="KL7211" s="84"/>
      <c r="KP7211" s="84"/>
      <c r="KS7211" s="74"/>
      <c r="KT7211" s="74"/>
      <c r="KU7211" s="16"/>
      <c r="KV7211" s="72"/>
      <c r="KW7211" s="72"/>
      <c r="KX7211" s="16"/>
      <c r="KZ7211" s="16"/>
      <c r="LA7211" s="16"/>
      <c r="LB7211" s="74"/>
      <c r="LC7211" s="74"/>
    </row>
    <row r="7212" spans="8:315" x14ac:dyDescent="0.35">
      <c r="H7212" s="4"/>
      <c r="J7212" s="8"/>
      <c r="K7212" s="8"/>
      <c r="L7212" s="8"/>
      <c r="M7212" s="8"/>
      <c r="O7212" s="8"/>
      <c r="P7212" s="8"/>
      <c r="R7212" s="8"/>
      <c r="S7212" s="8"/>
      <c r="T7212" s="8"/>
      <c r="U7212" s="8"/>
      <c r="W7212" s="8">
        <f t="shared" si="4613"/>
        <v>289.39999999999998</v>
      </c>
      <c r="X7212">
        <v>24915600</v>
      </c>
      <c r="Y7212">
        <f t="shared" si="4614"/>
        <v>6921</v>
      </c>
      <c r="Z7212" s="8">
        <v>248.9</v>
      </c>
      <c r="AA7212" s="8">
        <v>4.7</v>
      </c>
      <c r="AB7212" s="8">
        <v>75.8</v>
      </c>
      <c r="AC7212" s="4"/>
      <c r="KL7212" s="84"/>
      <c r="KP7212" s="84"/>
      <c r="KS7212" s="74"/>
      <c r="KT7212" s="74"/>
      <c r="KU7212" s="16"/>
      <c r="KV7212" s="72"/>
      <c r="KW7212" s="72"/>
      <c r="KX7212" s="16"/>
      <c r="KZ7212" s="16"/>
      <c r="LA7212" s="16"/>
      <c r="LB7212" s="74"/>
      <c r="LC7212" s="74"/>
    </row>
    <row r="7213" spans="8:315" x14ac:dyDescent="0.35">
      <c r="H7213" s="4"/>
      <c r="J7213" s="8"/>
      <c r="K7213" s="8"/>
      <c r="L7213" s="8"/>
      <c r="M7213" s="8"/>
      <c r="O7213" s="8"/>
      <c r="P7213" s="8"/>
      <c r="R7213" s="8"/>
      <c r="S7213" s="8"/>
      <c r="T7213" s="8"/>
      <c r="U7213" s="8"/>
      <c r="W7213" s="8">
        <f t="shared" si="4613"/>
        <v>289.39999999999998</v>
      </c>
      <c r="X7213">
        <v>24919200</v>
      </c>
      <c r="Y7213">
        <f t="shared" si="4614"/>
        <v>6922</v>
      </c>
      <c r="Z7213" s="8">
        <v>421.4</v>
      </c>
      <c r="AA7213" s="8">
        <v>7.2</v>
      </c>
      <c r="AB7213" s="8">
        <v>67.099999999999994</v>
      </c>
      <c r="AC7213" s="4"/>
      <c r="KL7213" s="84"/>
      <c r="KP7213" s="84"/>
      <c r="KS7213" s="74"/>
      <c r="KT7213" s="74"/>
      <c r="KU7213" s="16"/>
      <c r="KV7213" s="72"/>
      <c r="KW7213" s="72"/>
      <c r="KX7213" s="16"/>
      <c r="KZ7213" s="16"/>
      <c r="LA7213" s="16"/>
      <c r="LB7213" s="74"/>
      <c r="LC7213" s="74"/>
    </row>
    <row r="7214" spans="8:315" x14ac:dyDescent="0.35">
      <c r="H7214" s="4"/>
      <c r="J7214" s="8"/>
      <c r="K7214" s="8"/>
      <c r="L7214" s="8"/>
      <c r="M7214" s="8"/>
      <c r="O7214" s="8"/>
      <c r="P7214" s="8"/>
      <c r="R7214" s="8"/>
      <c r="S7214" s="8"/>
      <c r="T7214" s="8"/>
      <c r="U7214" s="8"/>
      <c r="W7214" s="8">
        <f t="shared" si="4613"/>
        <v>289.5</v>
      </c>
      <c r="X7214">
        <v>24922800</v>
      </c>
      <c r="Y7214">
        <f t="shared" si="4614"/>
        <v>6923</v>
      </c>
      <c r="Z7214" s="8">
        <v>546.4</v>
      </c>
      <c r="AA7214" s="8">
        <v>10.7</v>
      </c>
      <c r="AB7214" s="8">
        <v>53.6</v>
      </c>
      <c r="AC7214" s="4"/>
      <c r="KL7214" s="84"/>
      <c r="KP7214" s="84"/>
      <c r="KS7214" s="74"/>
      <c r="KT7214" s="74"/>
      <c r="KU7214" s="16"/>
      <c r="KV7214" s="72"/>
      <c r="KW7214" s="72"/>
      <c r="KX7214" s="16"/>
      <c r="KZ7214" s="16"/>
      <c r="LA7214" s="16"/>
      <c r="LB7214" s="74"/>
      <c r="LC7214" s="74"/>
    </row>
    <row r="7215" spans="8:315" x14ac:dyDescent="0.35">
      <c r="H7215" s="4"/>
      <c r="J7215" s="8"/>
      <c r="K7215" s="8"/>
      <c r="L7215" s="8"/>
      <c r="M7215" s="8"/>
      <c r="O7215" s="8"/>
      <c r="P7215" s="8"/>
      <c r="R7215" s="8"/>
      <c r="S7215" s="8"/>
      <c r="T7215" s="8"/>
      <c r="U7215" s="8"/>
      <c r="W7215" s="8">
        <f t="shared" si="4613"/>
        <v>289.5</v>
      </c>
      <c r="X7215">
        <v>24926400</v>
      </c>
      <c r="Y7215">
        <f t="shared" si="4614"/>
        <v>6924</v>
      </c>
      <c r="Z7215" s="8">
        <v>503.1</v>
      </c>
      <c r="AA7215" s="8">
        <v>13.5</v>
      </c>
      <c r="AB7215" s="8">
        <v>47.9</v>
      </c>
      <c r="AC7215" s="4"/>
      <c r="KL7215" s="84"/>
      <c r="KP7215" s="84"/>
      <c r="KS7215" s="74"/>
      <c r="KT7215" s="74"/>
      <c r="KU7215" s="16"/>
      <c r="KV7215" s="72"/>
      <c r="KW7215" s="72"/>
      <c r="KX7215" s="16"/>
      <c r="KZ7215" s="16"/>
      <c r="LA7215" s="16"/>
      <c r="LB7215" s="74"/>
      <c r="LC7215" s="74"/>
    </row>
    <row r="7216" spans="8:315" x14ac:dyDescent="0.35">
      <c r="H7216" s="4"/>
      <c r="J7216" s="8"/>
      <c r="K7216" s="8"/>
      <c r="L7216" s="8"/>
      <c r="M7216" s="8"/>
      <c r="O7216" s="8"/>
      <c r="P7216" s="8"/>
      <c r="R7216" s="8"/>
      <c r="S7216" s="8"/>
      <c r="T7216" s="8"/>
      <c r="U7216" s="8"/>
      <c r="W7216" s="8">
        <f t="shared" si="4613"/>
        <v>289.5</v>
      </c>
      <c r="X7216">
        <v>24930000</v>
      </c>
      <c r="Y7216">
        <f t="shared" si="4614"/>
        <v>6925</v>
      </c>
      <c r="Z7216" s="8">
        <v>587.79999999999995</v>
      </c>
      <c r="AA7216" s="8">
        <v>15.6</v>
      </c>
      <c r="AB7216" s="8">
        <v>40.799999999999997</v>
      </c>
      <c r="AC7216" s="4"/>
      <c r="KL7216" s="84"/>
      <c r="KP7216" s="84"/>
      <c r="KS7216" s="74"/>
      <c r="KT7216" s="74"/>
      <c r="KU7216" s="16"/>
      <c r="KV7216" s="72"/>
      <c r="KW7216" s="72"/>
      <c r="KX7216" s="16"/>
      <c r="KZ7216" s="16"/>
      <c r="LA7216" s="16"/>
      <c r="LB7216" s="74"/>
      <c r="LC7216" s="74"/>
    </row>
    <row r="7217" spans="8:315" x14ac:dyDescent="0.35">
      <c r="H7217" s="4"/>
      <c r="J7217" s="8"/>
      <c r="K7217" s="8"/>
      <c r="L7217" s="8"/>
      <c r="M7217" s="8"/>
      <c r="O7217" s="8"/>
      <c r="P7217" s="8"/>
      <c r="R7217" s="8"/>
      <c r="S7217" s="8"/>
      <c r="T7217" s="8"/>
      <c r="U7217" s="8"/>
      <c r="W7217" s="8">
        <f t="shared" si="4613"/>
        <v>289.60000000000002</v>
      </c>
      <c r="X7217">
        <v>24933600</v>
      </c>
      <c r="Y7217">
        <f t="shared" si="4614"/>
        <v>6926</v>
      </c>
      <c r="Z7217" s="8">
        <v>525.79999999999995</v>
      </c>
      <c r="AA7217" s="8">
        <v>17</v>
      </c>
      <c r="AB7217" s="8">
        <v>38.4</v>
      </c>
      <c r="AC7217" s="4"/>
      <c r="KL7217" s="84"/>
      <c r="KP7217" s="84"/>
      <c r="KS7217" s="74"/>
      <c r="KT7217" s="74"/>
      <c r="KU7217" s="16"/>
      <c r="KV7217" s="72"/>
      <c r="KW7217" s="72"/>
      <c r="KX7217" s="16"/>
      <c r="KZ7217" s="16"/>
      <c r="LA7217" s="16"/>
      <c r="LB7217" s="74"/>
      <c r="LC7217" s="74"/>
    </row>
    <row r="7218" spans="8:315" x14ac:dyDescent="0.35">
      <c r="H7218" s="4"/>
      <c r="J7218" s="8"/>
      <c r="K7218" s="8"/>
      <c r="L7218" s="8"/>
      <c r="M7218" s="8"/>
      <c r="O7218" s="8"/>
      <c r="P7218" s="8"/>
      <c r="R7218" s="8"/>
      <c r="S7218" s="8"/>
      <c r="T7218" s="8"/>
      <c r="U7218" s="8"/>
      <c r="W7218" s="8">
        <f t="shared" si="4613"/>
        <v>289.60000000000002</v>
      </c>
      <c r="X7218">
        <v>24937200</v>
      </c>
      <c r="Y7218">
        <f t="shared" si="4614"/>
        <v>6927</v>
      </c>
      <c r="Z7218" s="8">
        <v>412.8</v>
      </c>
      <c r="AA7218" s="8">
        <v>17.899999999999999</v>
      </c>
      <c r="AB7218" s="8">
        <v>33.700000000000003</v>
      </c>
      <c r="AC7218" s="4"/>
      <c r="KL7218" s="84"/>
      <c r="KP7218" s="84"/>
      <c r="KS7218" s="74"/>
      <c r="KT7218" s="74"/>
      <c r="KU7218" s="16"/>
      <c r="KV7218" s="72"/>
      <c r="KW7218" s="72"/>
      <c r="KX7218" s="16"/>
      <c r="KZ7218" s="16"/>
      <c r="LA7218" s="16"/>
      <c r="LB7218" s="74"/>
      <c r="LC7218" s="74"/>
    </row>
    <row r="7219" spans="8:315" x14ac:dyDescent="0.35">
      <c r="H7219" s="4"/>
      <c r="J7219" s="8"/>
      <c r="K7219" s="8"/>
      <c r="L7219" s="8"/>
      <c r="M7219" s="8"/>
      <c r="O7219" s="8"/>
      <c r="P7219" s="8"/>
      <c r="R7219" s="8"/>
      <c r="S7219" s="8"/>
      <c r="T7219" s="8"/>
      <c r="U7219" s="8"/>
      <c r="W7219" s="8">
        <f t="shared" si="4613"/>
        <v>289.7</v>
      </c>
      <c r="X7219">
        <v>24940800</v>
      </c>
      <c r="Y7219">
        <f t="shared" si="4614"/>
        <v>6928</v>
      </c>
      <c r="Z7219" s="8">
        <v>214.2</v>
      </c>
      <c r="AA7219" s="8">
        <v>17.7</v>
      </c>
      <c r="AB7219" s="8">
        <v>36.4</v>
      </c>
      <c r="AC7219" s="4"/>
      <c r="KL7219" s="84"/>
      <c r="KP7219" s="84"/>
      <c r="KS7219" s="74"/>
      <c r="KT7219" s="74"/>
      <c r="KU7219" s="16"/>
      <c r="KV7219" s="72"/>
      <c r="KW7219" s="72"/>
      <c r="KX7219" s="16"/>
      <c r="KZ7219" s="16"/>
      <c r="LA7219" s="16"/>
      <c r="LB7219" s="74"/>
      <c r="LC7219" s="74"/>
    </row>
    <row r="7220" spans="8:315" x14ac:dyDescent="0.35">
      <c r="H7220" s="4"/>
      <c r="J7220" s="8"/>
      <c r="K7220" s="8"/>
      <c r="L7220" s="8"/>
      <c r="M7220" s="8"/>
      <c r="O7220" s="8"/>
      <c r="P7220" s="8"/>
      <c r="R7220" s="8"/>
      <c r="S7220" s="8"/>
      <c r="T7220" s="8"/>
      <c r="U7220" s="8"/>
      <c r="W7220" s="8">
        <f t="shared" si="4613"/>
        <v>289.7</v>
      </c>
      <c r="X7220">
        <v>24944400</v>
      </c>
      <c r="Y7220">
        <f t="shared" si="4614"/>
        <v>6929</v>
      </c>
      <c r="Z7220" s="8">
        <v>76.099999999999994</v>
      </c>
      <c r="AA7220" s="8">
        <v>16.7</v>
      </c>
      <c r="AB7220" s="8">
        <v>43.1</v>
      </c>
      <c r="AC7220" s="4"/>
      <c r="KL7220" s="84"/>
      <c r="KP7220" s="84"/>
      <c r="KS7220" s="74"/>
      <c r="KT7220" s="74"/>
      <c r="KU7220" s="16"/>
      <c r="KV7220" s="72"/>
      <c r="KW7220" s="72"/>
      <c r="KX7220" s="16"/>
      <c r="KZ7220" s="16"/>
      <c r="LA7220" s="16"/>
      <c r="LB7220" s="74"/>
      <c r="LC7220" s="74"/>
    </row>
    <row r="7221" spans="8:315" x14ac:dyDescent="0.35">
      <c r="H7221" s="4"/>
      <c r="J7221" s="8"/>
      <c r="K7221" s="8"/>
      <c r="L7221" s="8"/>
      <c r="M7221" s="8"/>
      <c r="O7221" s="8"/>
      <c r="P7221" s="8"/>
      <c r="R7221" s="8"/>
      <c r="S7221" s="8"/>
      <c r="T7221" s="8"/>
      <c r="U7221" s="8"/>
      <c r="W7221" s="8">
        <f t="shared" si="4613"/>
        <v>289.8</v>
      </c>
      <c r="X7221">
        <v>24948000</v>
      </c>
      <c r="Y7221">
        <f t="shared" si="4614"/>
        <v>6930</v>
      </c>
      <c r="Z7221" s="8">
        <v>2.2000000000000002</v>
      </c>
      <c r="AA7221" s="8">
        <v>14.8</v>
      </c>
      <c r="AB7221" s="8">
        <v>51.1</v>
      </c>
      <c r="AC7221" s="4"/>
      <c r="KL7221" s="84"/>
      <c r="KP7221" s="84"/>
      <c r="KS7221" s="74"/>
      <c r="KT7221" s="74"/>
      <c r="KU7221" s="16"/>
      <c r="KV7221" s="72"/>
      <c r="KW7221" s="72"/>
      <c r="KX7221" s="16"/>
      <c r="KZ7221" s="16"/>
      <c r="LA7221" s="16"/>
      <c r="LB7221" s="74"/>
      <c r="LC7221" s="74"/>
    </row>
    <row r="7222" spans="8:315" x14ac:dyDescent="0.35">
      <c r="H7222" s="4"/>
      <c r="J7222" s="8"/>
      <c r="K7222" s="8"/>
      <c r="L7222" s="8"/>
      <c r="M7222" s="8"/>
      <c r="O7222" s="8"/>
      <c r="P7222" s="8"/>
      <c r="R7222" s="8"/>
      <c r="S7222" s="8"/>
      <c r="T7222" s="8"/>
      <c r="U7222" s="8"/>
      <c r="W7222" s="8">
        <f t="shared" si="4613"/>
        <v>289.8</v>
      </c>
      <c r="X7222">
        <v>24951600</v>
      </c>
      <c r="Y7222">
        <f t="shared" si="4614"/>
        <v>6931</v>
      </c>
      <c r="Z7222" s="8">
        <v>0</v>
      </c>
      <c r="AA7222" s="8">
        <v>12.6</v>
      </c>
      <c r="AB7222" s="8">
        <v>57.3</v>
      </c>
      <c r="AC7222" s="4"/>
      <c r="KL7222" s="84"/>
      <c r="KP7222" s="84"/>
      <c r="KS7222" s="74"/>
      <c r="KT7222" s="74"/>
      <c r="KU7222" s="16"/>
      <c r="KV7222" s="72"/>
      <c r="KW7222" s="72"/>
      <c r="KX7222" s="16"/>
      <c r="KZ7222" s="16"/>
      <c r="LA7222" s="16"/>
      <c r="LB7222" s="74"/>
      <c r="LC7222" s="74"/>
    </row>
    <row r="7223" spans="8:315" x14ac:dyDescent="0.35">
      <c r="H7223" s="4"/>
      <c r="J7223" s="8"/>
      <c r="K7223" s="8"/>
      <c r="L7223" s="8"/>
      <c r="M7223" s="8"/>
      <c r="O7223" s="8"/>
      <c r="P7223" s="8"/>
      <c r="R7223" s="8"/>
      <c r="S7223" s="8"/>
      <c r="T7223" s="8"/>
      <c r="U7223" s="8"/>
      <c r="W7223" s="8">
        <f t="shared" si="4613"/>
        <v>289.8</v>
      </c>
      <c r="X7223">
        <v>24955200</v>
      </c>
      <c r="Y7223">
        <f t="shared" si="4614"/>
        <v>6932</v>
      </c>
      <c r="Z7223" s="8">
        <v>0</v>
      </c>
      <c r="AA7223" s="8">
        <v>9.9</v>
      </c>
      <c r="AB7223" s="8">
        <v>72.8</v>
      </c>
      <c r="AC7223" s="4"/>
      <c r="KL7223" s="84"/>
      <c r="KP7223" s="84"/>
      <c r="KS7223" s="74"/>
      <c r="KT7223" s="74"/>
      <c r="KU7223" s="16"/>
      <c r="KV7223" s="72"/>
      <c r="KW7223" s="72"/>
      <c r="KX7223" s="16"/>
      <c r="KZ7223" s="16"/>
      <c r="LA7223" s="16"/>
      <c r="LB7223" s="74"/>
      <c r="LC7223" s="74"/>
    </row>
    <row r="7224" spans="8:315" x14ac:dyDescent="0.35">
      <c r="H7224" s="4"/>
      <c r="J7224" s="8"/>
      <c r="K7224" s="8"/>
      <c r="L7224" s="8"/>
      <c r="M7224" s="8"/>
      <c r="O7224" s="8"/>
      <c r="P7224" s="8"/>
      <c r="R7224" s="8"/>
      <c r="S7224" s="8"/>
      <c r="T7224" s="8"/>
      <c r="U7224" s="8"/>
      <c r="W7224" s="8">
        <f t="shared" si="4613"/>
        <v>289.89999999999998</v>
      </c>
      <c r="X7224">
        <v>24958800</v>
      </c>
      <c r="Y7224">
        <f t="shared" si="4614"/>
        <v>6933</v>
      </c>
      <c r="Z7224" s="8">
        <v>0</v>
      </c>
      <c r="AA7224" s="8">
        <v>8.8000000000000007</v>
      </c>
      <c r="AB7224" s="8">
        <v>74.7</v>
      </c>
      <c r="AC7224" s="4"/>
      <c r="KL7224" s="84"/>
      <c r="KP7224" s="84"/>
      <c r="KS7224" s="74"/>
      <c r="KT7224" s="74"/>
      <c r="KU7224" s="16"/>
      <c r="KV7224" s="72"/>
      <c r="KW7224" s="72"/>
      <c r="KX7224" s="16"/>
      <c r="KZ7224" s="16"/>
      <c r="LA7224" s="16"/>
      <c r="LB7224" s="74"/>
      <c r="LC7224" s="74"/>
    </row>
    <row r="7225" spans="8:315" x14ac:dyDescent="0.35">
      <c r="H7225" s="4"/>
      <c r="J7225" s="8"/>
      <c r="K7225" s="8"/>
      <c r="L7225" s="8"/>
      <c r="M7225" s="8"/>
      <c r="O7225" s="8"/>
      <c r="P7225" s="8"/>
      <c r="R7225" s="8"/>
      <c r="S7225" s="8"/>
      <c r="T7225" s="8"/>
      <c r="U7225" s="8"/>
      <c r="W7225" s="8">
        <f t="shared" si="4613"/>
        <v>289.89999999999998</v>
      </c>
      <c r="X7225">
        <v>24962400</v>
      </c>
      <c r="Y7225">
        <f t="shared" si="4614"/>
        <v>6934</v>
      </c>
      <c r="Z7225" s="8">
        <v>0</v>
      </c>
      <c r="AA7225" s="8">
        <v>8.4</v>
      </c>
      <c r="AB7225" s="8">
        <v>72.599999999999994</v>
      </c>
      <c r="AC7225" s="4"/>
      <c r="KL7225" s="84"/>
      <c r="KP7225" s="84"/>
      <c r="KS7225" s="74"/>
      <c r="KT7225" s="74"/>
      <c r="KU7225" s="16"/>
      <c r="KV7225" s="72"/>
      <c r="KW7225" s="72"/>
      <c r="KX7225" s="16"/>
      <c r="KZ7225" s="16"/>
      <c r="LA7225" s="16"/>
      <c r="LB7225" s="74"/>
      <c r="LC7225" s="74"/>
    </row>
    <row r="7226" spans="8:315" x14ac:dyDescent="0.35">
      <c r="H7226" s="4"/>
      <c r="J7226" s="8"/>
      <c r="K7226" s="8"/>
      <c r="L7226" s="8"/>
      <c r="M7226" s="8"/>
      <c r="O7226" s="8"/>
      <c r="P7226" s="8"/>
      <c r="R7226" s="8"/>
      <c r="S7226" s="8"/>
      <c r="T7226" s="8"/>
      <c r="U7226" s="8"/>
      <c r="W7226" s="8">
        <f t="shared" si="4613"/>
        <v>290</v>
      </c>
      <c r="X7226">
        <v>24966000</v>
      </c>
      <c r="Y7226">
        <f t="shared" si="4614"/>
        <v>6935</v>
      </c>
      <c r="Z7226" s="8">
        <v>0</v>
      </c>
      <c r="AA7226" s="8">
        <v>11.4</v>
      </c>
      <c r="AB7226" s="8">
        <v>59.6</v>
      </c>
      <c r="AC7226" s="4"/>
      <c r="KL7226" s="84"/>
      <c r="KP7226" s="84"/>
      <c r="KS7226" s="74"/>
      <c r="KT7226" s="74"/>
      <c r="KU7226" s="16"/>
      <c r="KV7226" s="72"/>
      <c r="KW7226" s="72"/>
      <c r="KX7226" s="16"/>
      <c r="KZ7226" s="16"/>
      <c r="LA7226" s="16"/>
      <c r="LB7226" s="74"/>
      <c r="LC7226" s="74"/>
    </row>
    <row r="7227" spans="8:315" x14ac:dyDescent="0.35">
      <c r="H7227" s="4"/>
      <c r="J7227" s="8"/>
      <c r="K7227" s="8"/>
      <c r="L7227" s="8"/>
      <c r="M7227" s="8"/>
      <c r="O7227" s="8"/>
      <c r="P7227" s="8"/>
      <c r="R7227" s="8"/>
      <c r="S7227" s="8"/>
      <c r="T7227" s="8"/>
      <c r="U7227" s="8"/>
      <c r="W7227" s="8">
        <f t="shared" si="4613"/>
        <v>290</v>
      </c>
      <c r="X7227">
        <v>24969600</v>
      </c>
      <c r="Y7227">
        <f t="shared" si="4614"/>
        <v>6936</v>
      </c>
      <c r="Z7227" s="8">
        <v>0</v>
      </c>
      <c r="AA7227" s="8">
        <v>12.7</v>
      </c>
      <c r="AB7227" s="8">
        <v>60.2</v>
      </c>
      <c r="AC7227" s="4"/>
      <c r="KL7227" s="84"/>
      <c r="KP7227" s="84"/>
      <c r="KS7227" s="74"/>
      <c r="KT7227" s="74"/>
      <c r="KU7227" s="16"/>
      <c r="KV7227" s="72"/>
      <c r="KW7227" s="72"/>
      <c r="KX7227" s="16"/>
      <c r="KZ7227" s="16"/>
      <c r="LA7227" s="16"/>
      <c r="LB7227" s="74"/>
      <c r="LC7227" s="74"/>
    </row>
    <row r="7228" spans="8:315" x14ac:dyDescent="0.35">
      <c r="H7228" s="4"/>
      <c r="J7228" s="8"/>
      <c r="K7228" s="8"/>
      <c r="L7228" s="8"/>
      <c r="M7228" s="8"/>
      <c r="O7228" s="8"/>
      <c r="P7228" s="8"/>
      <c r="R7228" s="8"/>
      <c r="S7228" s="8"/>
      <c r="T7228" s="8"/>
      <c r="U7228" s="8"/>
      <c r="W7228" s="8">
        <f t="shared" si="4613"/>
        <v>290</v>
      </c>
      <c r="X7228">
        <v>24973200</v>
      </c>
      <c r="Y7228">
        <f t="shared" si="4614"/>
        <v>6937</v>
      </c>
      <c r="Z7228" s="8">
        <v>0</v>
      </c>
      <c r="AA7228" s="8">
        <v>13.5</v>
      </c>
      <c r="AB7228" s="8">
        <v>60.1</v>
      </c>
      <c r="AC7228" s="4"/>
      <c r="KL7228" s="84"/>
      <c r="KP7228" s="84"/>
      <c r="KS7228" s="74"/>
      <c r="KT7228" s="74"/>
      <c r="KU7228" s="16"/>
      <c r="KV7228" s="72"/>
      <c r="KW7228" s="72"/>
      <c r="KX7228" s="16"/>
      <c r="KZ7228" s="16"/>
      <c r="LA7228" s="16"/>
      <c r="LB7228" s="74"/>
      <c r="LC7228" s="74"/>
    </row>
    <row r="7229" spans="8:315" x14ac:dyDescent="0.35">
      <c r="H7229" s="4"/>
      <c r="J7229" s="8"/>
      <c r="K7229" s="8"/>
      <c r="L7229" s="8"/>
      <c r="M7229" s="8"/>
      <c r="O7229" s="8"/>
      <c r="P7229" s="8"/>
      <c r="R7229" s="8"/>
      <c r="S7229" s="8"/>
      <c r="T7229" s="8"/>
      <c r="U7229" s="8"/>
      <c r="W7229" s="8">
        <f t="shared" si="4613"/>
        <v>290.10000000000002</v>
      </c>
      <c r="X7229">
        <v>24976800</v>
      </c>
      <c r="Y7229">
        <f t="shared" si="4614"/>
        <v>6938</v>
      </c>
      <c r="Z7229" s="8">
        <v>0</v>
      </c>
      <c r="AA7229" s="8">
        <v>14.3</v>
      </c>
      <c r="AB7229" s="8">
        <v>60.9</v>
      </c>
      <c r="AC7229" s="4"/>
      <c r="KL7229" s="84"/>
      <c r="KP7229" s="84"/>
      <c r="KS7229" s="74"/>
      <c r="KT7229" s="74"/>
      <c r="KU7229" s="16"/>
      <c r="KV7229" s="72"/>
      <c r="KW7229" s="72"/>
      <c r="KX7229" s="16"/>
      <c r="KZ7229" s="16"/>
      <c r="LA7229" s="16"/>
      <c r="LB7229" s="74"/>
      <c r="LC7229" s="74"/>
    </row>
    <row r="7230" spans="8:315" x14ac:dyDescent="0.35">
      <c r="H7230" s="4"/>
      <c r="J7230" s="8"/>
      <c r="K7230" s="8"/>
      <c r="L7230" s="8"/>
      <c r="M7230" s="8"/>
      <c r="O7230" s="8"/>
      <c r="P7230" s="8"/>
      <c r="R7230" s="8"/>
      <c r="S7230" s="8"/>
      <c r="T7230" s="8"/>
      <c r="U7230" s="8"/>
      <c r="W7230" s="8">
        <f t="shared" si="4613"/>
        <v>290.10000000000002</v>
      </c>
      <c r="X7230">
        <v>24980400</v>
      </c>
      <c r="Y7230">
        <f t="shared" si="4614"/>
        <v>6939</v>
      </c>
      <c r="Z7230" s="8">
        <v>0</v>
      </c>
      <c r="AA7230" s="8">
        <v>14.4</v>
      </c>
      <c r="AB7230" s="8">
        <v>64.900000000000006</v>
      </c>
      <c r="AC7230" s="4"/>
      <c r="KL7230" s="84"/>
      <c r="KP7230" s="84"/>
      <c r="KS7230" s="74"/>
      <c r="KT7230" s="74"/>
      <c r="KU7230" s="16"/>
      <c r="KV7230" s="72"/>
      <c r="KW7230" s="72"/>
      <c r="KX7230" s="16"/>
      <c r="KZ7230" s="16"/>
      <c r="LA7230" s="16"/>
      <c r="LB7230" s="74"/>
      <c r="LC7230" s="74"/>
    </row>
    <row r="7231" spans="8:315" x14ac:dyDescent="0.35">
      <c r="H7231" s="4"/>
      <c r="J7231" s="8"/>
      <c r="K7231" s="8"/>
      <c r="L7231" s="8"/>
      <c r="M7231" s="8"/>
      <c r="O7231" s="8"/>
      <c r="P7231" s="8"/>
      <c r="R7231" s="8"/>
      <c r="S7231" s="8"/>
      <c r="T7231" s="8"/>
      <c r="U7231" s="8"/>
      <c r="W7231" s="8">
        <f t="shared" si="4613"/>
        <v>290.2</v>
      </c>
      <c r="X7231">
        <v>24984000</v>
      </c>
      <c r="Y7231">
        <f t="shared" si="4614"/>
        <v>6940</v>
      </c>
      <c r="Z7231" s="8">
        <v>0</v>
      </c>
      <c r="AA7231" s="8">
        <v>14.3</v>
      </c>
      <c r="AB7231" s="8">
        <v>67.2</v>
      </c>
      <c r="AC7231" s="4"/>
      <c r="KL7231" s="84"/>
      <c r="KP7231" s="84"/>
      <c r="KS7231" s="74"/>
      <c r="KT7231" s="74"/>
      <c r="KU7231" s="16"/>
      <c r="KV7231" s="72"/>
      <c r="KW7231" s="72"/>
      <c r="KX7231" s="16"/>
      <c r="KZ7231" s="16"/>
      <c r="LA7231" s="16"/>
      <c r="LB7231" s="74"/>
      <c r="LC7231" s="74"/>
    </row>
    <row r="7232" spans="8:315" x14ac:dyDescent="0.35">
      <c r="H7232" s="4"/>
      <c r="J7232" s="8"/>
      <c r="K7232" s="8"/>
      <c r="L7232" s="8"/>
      <c r="M7232" s="8"/>
      <c r="O7232" s="8"/>
      <c r="P7232" s="8"/>
      <c r="R7232" s="8"/>
      <c r="S7232" s="8"/>
      <c r="T7232" s="8"/>
      <c r="U7232" s="8"/>
      <c r="W7232" s="8">
        <f t="shared" si="4613"/>
        <v>290.2</v>
      </c>
      <c r="X7232">
        <v>24987600</v>
      </c>
      <c r="Y7232">
        <f t="shared" si="4614"/>
        <v>6941</v>
      </c>
      <c r="Z7232" s="8">
        <v>0</v>
      </c>
      <c r="AA7232" s="8">
        <v>13.7</v>
      </c>
      <c r="AB7232" s="8">
        <v>76.7</v>
      </c>
      <c r="AC7232" s="4"/>
      <c r="KL7232" s="84"/>
      <c r="KP7232" s="84"/>
      <c r="KS7232" s="74"/>
      <c r="KT7232" s="74"/>
      <c r="KU7232" s="16"/>
      <c r="KV7232" s="72"/>
      <c r="KW7232" s="72"/>
      <c r="KX7232" s="16"/>
      <c r="KZ7232" s="16"/>
      <c r="LA7232" s="16"/>
      <c r="LB7232" s="74"/>
      <c r="LC7232" s="74"/>
    </row>
    <row r="7233" spans="8:315" x14ac:dyDescent="0.35">
      <c r="H7233" s="4"/>
      <c r="J7233" s="8"/>
      <c r="K7233" s="8"/>
      <c r="L7233" s="8"/>
      <c r="M7233" s="8"/>
      <c r="O7233" s="8"/>
      <c r="P7233" s="8"/>
      <c r="R7233" s="8"/>
      <c r="S7233" s="8"/>
      <c r="T7233" s="8"/>
      <c r="U7233" s="8"/>
      <c r="W7233" s="8">
        <f t="shared" si="4613"/>
        <v>290.3</v>
      </c>
      <c r="X7233">
        <v>24991200</v>
      </c>
      <c r="Y7233">
        <f t="shared" si="4614"/>
        <v>6942</v>
      </c>
      <c r="Z7233" s="8">
        <v>0</v>
      </c>
      <c r="AA7233" s="8">
        <v>13.8</v>
      </c>
      <c r="AB7233" s="8">
        <v>75</v>
      </c>
      <c r="AC7233" s="4"/>
      <c r="KL7233" s="84"/>
      <c r="KP7233" s="84"/>
      <c r="KS7233" s="74"/>
      <c r="KT7233" s="74"/>
      <c r="KU7233" s="16"/>
      <c r="KV7233" s="72"/>
      <c r="KW7233" s="72"/>
      <c r="KX7233" s="16"/>
      <c r="KZ7233" s="16"/>
      <c r="LA7233" s="16"/>
      <c r="LB7233" s="74"/>
      <c r="LC7233" s="74"/>
    </row>
    <row r="7234" spans="8:315" x14ac:dyDescent="0.35">
      <c r="H7234" s="4"/>
      <c r="J7234" s="8"/>
      <c r="K7234" s="8"/>
      <c r="L7234" s="8"/>
      <c r="M7234" s="8"/>
      <c r="O7234" s="8"/>
      <c r="P7234" s="8"/>
      <c r="R7234" s="8"/>
      <c r="S7234" s="8"/>
      <c r="T7234" s="8"/>
      <c r="U7234" s="8"/>
      <c r="W7234" s="8">
        <f t="shared" si="4613"/>
        <v>290.3</v>
      </c>
      <c r="X7234">
        <v>24994800</v>
      </c>
      <c r="Y7234">
        <f t="shared" si="4614"/>
        <v>6943</v>
      </c>
      <c r="Z7234" s="8">
        <v>13.9</v>
      </c>
      <c r="AA7234" s="8">
        <v>14.7</v>
      </c>
      <c r="AB7234" s="8">
        <v>73.7</v>
      </c>
      <c r="AC7234" s="4"/>
      <c r="KL7234" s="84"/>
      <c r="KP7234" s="84"/>
      <c r="KS7234" s="74"/>
      <c r="KT7234" s="74"/>
      <c r="KU7234" s="16"/>
      <c r="KV7234" s="72"/>
      <c r="KW7234" s="72"/>
      <c r="KX7234" s="16"/>
      <c r="KZ7234" s="16"/>
      <c r="LA7234" s="16"/>
      <c r="LB7234" s="74"/>
      <c r="LC7234" s="74"/>
    </row>
    <row r="7235" spans="8:315" x14ac:dyDescent="0.35">
      <c r="H7235" s="4"/>
      <c r="J7235" s="8"/>
      <c r="K7235" s="8"/>
      <c r="L7235" s="8"/>
      <c r="M7235" s="8"/>
      <c r="O7235" s="8"/>
      <c r="P7235" s="8"/>
      <c r="R7235" s="8"/>
      <c r="S7235" s="8"/>
      <c r="T7235" s="8"/>
      <c r="U7235" s="8"/>
      <c r="W7235" s="8">
        <f t="shared" si="4613"/>
        <v>290.3</v>
      </c>
      <c r="X7235">
        <v>24998400</v>
      </c>
      <c r="Y7235">
        <f t="shared" si="4614"/>
        <v>6944</v>
      </c>
      <c r="Z7235" s="8">
        <v>49.2</v>
      </c>
      <c r="AA7235" s="8">
        <v>15.3</v>
      </c>
      <c r="AB7235" s="8">
        <v>75</v>
      </c>
      <c r="AC7235" s="4"/>
      <c r="KL7235" s="84"/>
      <c r="KP7235" s="84"/>
      <c r="KS7235" s="74"/>
      <c r="KT7235" s="74"/>
      <c r="KU7235" s="16"/>
      <c r="KV7235" s="72"/>
      <c r="KW7235" s="72"/>
      <c r="KX7235" s="16"/>
      <c r="KZ7235" s="16"/>
      <c r="LA7235" s="16"/>
      <c r="LB7235" s="74"/>
      <c r="LC7235" s="74"/>
    </row>
    <row r="7236" spans="8:315" x14ac:dyDescent="0.35">
      <c r="H7236" s="4"/>
      <c r="J7236" s="8"/>
      <c r="K7236" s="8"/>
      <c r="L7236" s="8"/>
      <c r="M7236" s="8"/>
      <c r="O7236" s="8"/>
      <c r="P7236" s="8"/>
      <c r="R7236" s="8"/>
      <c r="S7236" s="8"/>
      <c r="T7236" s="8"/>
      <c r="U7236" s="8"/>
      <c r="W7236" s="8">
        <f t="shared" si="4613"/>
        <v>290.39999999999998</v>
      </c>
      <c r="X7236">
        <v>25002000</v>
      </c>
      <c r="Y7236">
        <f t="shared" si="4614"/>
        <v>6945</v>
      </c>
      <c r="Z7236" s="8">
        <v>91.4</v>
      </c>
      <c r="AA7236" s="8">
        <v>16</v>
      </c>
      <c r="AB7236" s="8">
        <v>74.8</v>
      </c>
      <c r="AC7236" s="4"/>
      <c r="KL7236" s="84"/>
      <c r="KP7236" s="84"/>
      <c r="KS7236" s="74"/>
      <c r="KT7236" s="74"/>
      <c r="KU7236" s="16"/>
      <c r="KV7236" s="72"/>
      <c r="KW7236" s="72"/>
      <c r="KX7236" s="16"/>
      <c r="KZ7236" s="16"/>
      <c r="LA7236" s="16"/>
      <c r="LB7236" s="74"/>
      <c r="LC7236" s="74"/>
    </row>
    <row r="7237" spans="8:315" x14ac:dyDescent="0.35">
      <c r="H7237" s="4"/>
      <c r="J7237" s="8"/>
      <c r="K7237" s="8"/>
      <c r="L7237" s="8"/>
      <c r="M7237" s="8"/>
      <c r="O7237" s="8"/>
      <c r="P7237" s="8"/>
      <c r="R7237" s="8"/>
      <c r="S7237" s="8"/>
      <c r="T7237" s="8"/>
      <c r="U7237" s="8"/>
      <c r="W7237" s="8">
        <f t="shared" si="4613"/>
        <v>290.39999999999998</v>
      </c>
      <c r="X7237">
        <v>25005600</v>
      </c>
      <c r="Y7237">
        <f t="shared" si="4614"/>
        <v>6946</v>
      </c>
      <c r="Z7237" s="8">
        <v>90.6</v>
      </c>
      <c r="AA7237" s="8">
        <v>16.7</v>
      </c>
      <c r="AB7237" s="8">
        <v>88</v>
      </c>
      <c r="AC7237" s="4"/>
      <c r="KL7237" s="84"/>
      <c r="KP7237" s="84"/>
      <c r="KS7237" s="74"/>
      <c r="KT7237" s="74"/>
      <c r="KU7237" s="16"/>
      <c r="KV7237" s="72"/>
      <c r="KW7237" s="72"/>
      <c r="KX7237" s="16"/>
      <c r="KZ7237" s="16"/>
      <c r="LA7237" s="16"/>
      <c r="LB7237" s="74"/>
      <c r="LC7237" s="74"/>
    </row>
    <row r="7238" spans="8:315" x14ac:dyDescent="0.35">
      <c r="H7238" s="4"/>
      <c r="J7238" s="8"/>
      <c r="K7238" s="8"/>
      <c r="L7238" s="8"/>
      <c r="M7238" s="8"/>
      <c r="O7238" s="8"/>
      <c r="P7238" s="8"/>
      <c r="R7238" s="8"/>
      <c r="S7238" s="8"/>
      <c r="T7238" s="8"/>
      <c r="U7238" s="8"/>
      <c r="W7238" s="8">
        <f t="shared" si="4613"/>
        <v>290.5</v>
      </c>
      <c r="X7238">
        <v>25009200</v>
      </c>
      <c r="Y7238">
        <f t="shared" si="4614"/>
        <v>6947</v>
      </c>
      <c r="Z7238" s="8">
        <v>160.80000000000001</v>
      </c>
      <c r="AA7238" s="8">
        <v>16.2</v>
      </c>
      <c r="AB7238" s="8">
        <v>87.7</v>
      </c>
      <c r="AC7238" s="4"/>
      <c r="KL7238" s="84"/>
      <c r="KP7238" s="84"/>
      <c r="KS7238" s="74"/>
      <c r="KT7238" s="74"/>
      <c r="KU7238" s="16"/>
      <c r="KV7238" s="72"/>
      <c r="KW7238" s="72"/>
      <c r="KX7238" s="16"/>
      <c r="KZ7238" s="16"/>
      <c r="LA7238" s="16"/>
      <c r="LB7238" s="74"/>
      <c r="LC7238" s="74"/>
    </row>
    <row r="7239" spans="8:315" x14ac:dyDescent="0.35">
      <c r="H7239" s="4"/>
      <c r="J7239" s="8"/>
      <c r="K7239" s="8"/>
      <c r="L7239" s="8"/>
      <c r="M7239" s="8"/>
      <c r="O7239" s="8"/>
      <c r="P7239" s="8"/>
      <c r="R7239" s="8"/>
      <c r="S7239" s="8"/>
      <c r="T7239" s="8"/>
      <c r="U7239" s="8"/>
      <c r="W7239" s="8">
        <f t="shared" si="4613"/>
        <v>290.5</v>
      </c>
      <c r="X7239">
        <v>25012800</v>
      </c>
      <c r="Y7239">
        <f t="shared" si="4614"/>
        <v>6948</v>
      </c>
      <c r="Z7239" s="8">
        <v>200</v>
      </c>
      <c r="AA7239" s="8">
        <v>17.8</v>
      </c>
      <c r="AB7239" s="8">
        <v>84.9</v>
      </c>
      <c r="AC7239" s="4"/>
      <c r="KL7239" s="84"/>
      <c r="KP7239" s="84"/>
      <c r="KS7239" s="74"/>
      <c r="KT7239" s="74"/>
      <c r="KU7239" s="16"/>
      <c r="KV7239" s="72"/>
      <c r="KW7239" s="72"/>
      <c r="KX7239" s="16"/>
      <c r="KZ7239" s="16"/>
      <c r="LA7239" s="16"/>
      <c r="LB7239" s="74"/>
      <c r="LC7239" s="74"/>
    </row>
    <row r="7240" spans="8:315" x14ac:dyDescent="0.35">
      <c r="H7240" s="4"/>
      <c r="J7240" s="8"/>
      <c r="K7240" s="8"/>
      <c r="L7240" s="8"/>
      <c r="M7240" s="8"/>
      <c r="O7240" s="8"/>
      <c r="P7240" s="8"/>
      <c r="R7240" s="8"/>
      <c r="S7240" s="8"/>
      <c r="T7240" s="8"/>
      <c r="U7240" s="8"/>
      <c r="W7240" s="8">
        <f t="shared" si="4613"/>
        <v>290.5</v>
      </c>
      <c r="X7240">
        <v>25016400</v>
      </c>
      <c r="Y7240">
        <f t="shared" si="4614"/>
        <v>6949</v>
      </c>
      <c r="Z7240" s="8">
        <v>60.3</v>
      </c>
      <c r="AA7240" s="8">
        <v>17.8</v>
      </c>
      <c r="AB7240" s="8">
        <v>87.2</v>
      </c>
      <c r="AC7240" s="4"/>
      <c r="KL7240" s="84"/>
      <c r="KP7240" s="84"/>
      <c r="KS7240" s="74"/>
      <c r="KT7240" s="74"/>
      <c r="KU7240" s="16"/>
      <c r="KV7240" s="72"/>
      <c r="KW7240" s="72"/>
      <c r="KX7240" s="16"/>
      <c r="KZ7240" s="16"/>
      <c r="LA7240" s="16"/>
      <c r="LB7240" s="74"/>
      <c r="LC7240" s="74"/>
    </row>
    <row r="7241" spans="8:315" x14ac:dyDescent="0.35">
      <c r="H7241" s="4"/>
      <c r="J7241" s="8"/>
      <c r="K7241" s="8"/>
      <c r="L7241" s="8"/>
      <c r="M7241" s="8"/>
      <c r="O7241" s="8"/>
      <c r="P7241" s="8"/>
      <c r="R7241" s="8"/>
      <c r="S7241" s="8"/>
      <c r="T7241" s="8"/>
      <c r="U7241" s="8"/>
      <c r="W7241" s="8">
        <f t="shared" si="4613"/>
        <v>290.60000000000002</v>
      </c>
      <c r="X7241">
        <v>25020000</v>
      </c>
      <c r="Y7241">
        <f t="shared" si="4614"/>
        <v>6950</v>
      </c>
      <c r="Z7241" s="8">
        <v>116.4</v>
      </c>
      <c r="AA7241" s="8">
        <v>18.600000000000001</v>
      </c>
      <c r="AB7241" s="8">
        <v>84.8</v>
      </c>
      <c r="AC7241" s="4"/>
      <c r="KL7241" s="84"/>
      <c r="KP7241" s="84"/>
      <c r="KS7241" s="74"/>
      <c r="KT7241" s="74"/>
      <c r="KU7241" s="16"/>
      <c r="KV7241" s="72"/>
      <c r="KW7241" s="72"/>
      <c r="KX7241" s="16"/>
      <c r="KZ7241" s="16"/>
      <c r="LA7241" s="16"/>
      <c r="LB7241" s="74"/>
      <c r="LC7241" s="74"/>
    </row>
    <row r="7242" spans="8:315" x14ac:dyDescent="0.35">
      <c r="H7242" s="4"/>
      <c r="J7242" s="8"/>
      <c r="K7242" s="8"/>
      <c r="L7242" s="8"/>
      <c r="M7242" s="8"/>
      <c r="O7242" s="8"/>
      <c r="P7242" s="8"/>
      <c r="R7242" s="8"/>
      <c r="S7242" s="8"/>
      <c r="T7242" s="8"/>
      <c r="U7242" s="8"/>
      <c r="W7242" s="8">
        <f t="shared" si="4613"/>
        <v>290.60000000000002</v>
      </c>
      <c r="X7242">
        <v>25023600</v>
      </c>
      <c r="Y7242">
        <f t="shared" si="4614"/>
        <v>6951</v>
      </c>
      <c r="Z7242" s="8">
        <v>103.3</v>
      </c>
      <c r="AA7242" s="8">
        <v>19.100000000000001</v>
      </c>
      <c r="AB7242" s="8">
        <v>81.2</v>
      </c>
      <c r="AC7242" s="4"/>
      <c r="KL7242" s="84"/>
      <c r="KP7242" s="84"/>
      <c r="KS7242" s="74"/>
      <c r="KT7242" s="74"/>
      <c r="KU7242" s="16"/>
      <c r="KV7242" s="72"/>
      <c r="KW7242" s="72"/>
      <c r="KX7242" s="16"/>
      <c r="KZ7242" s="16"/>
      <c r="LA7242" s="16"/>
      <c r="LB7242" s="74"/>
      <c r="LC7242" s="74"/>
    </row>
    <row r="7243" spans="8:315" x14ac:dyDescent="0.35">
      <c r="H7243" s="4"/>
      <c r="J7243" s="8"/>
      <c r="K7243" s="8"/>
      <c r="L7243" s="8"/>
      <c r="M7243" s="8"/>
      <c r="O7243" s="8"/>
      <c r="P7243" s="8"/>
      <c r="R7243" s="8"/>
      <c r="S7243" s="8"/>
      <c r="T7243" s="8"/>
      <c r="U7243" s="8"/>
      <c r="W7243" s="8">
        <f t="shared" si="4613"/>
        <v>290.7</v>
      </c>
      <c r="X7243">
        <v>25027200</v>
      </c>
      <c r="Y7243">
        <f t="shared" si="4614"/>
        <v>6952</v>
      </c>
      <c r="Z7243" s="8">
        <v>45.6</v>
      </c>
      <c r="AA7243" s="8">
        <v>18.899999999999999</v>
      </c>
      <c r="AB7243" s="8">
        <v>82</v>
      </c>
      <c r="AC7243" s="4"/>
      <c r="KL7243" s="84"/>
      <c r="KP7243" s="84"/>
      <c r="KS7243" s="74"/>
      <c r="KT7243" s="74"/>
      <c r="KU7243" s="16"/>
      <c r="KV7243" s="72"/>
      <c r="KW7243" s="72"/>
      <c r="KX7243" s="16"/>
      <c r="KZ7243" s="16"/>
      <c r="LA7243" s="16"/>
      <c r="LB7243" s="74"/>
      <c r="LC7243" s="74"/>
    </row>
    <row r="7244" spans="8:315" x14ac:dyDescent="0.35">
      <c r="H7244" s="4"/>
      <c r="J7244" s="8"/>
      <c r="K7244" s="8"/>
      <c r="L7244" s="8"/>
      <c r="M7244" s="8"/>
      <c r="O7244" s="8"/>
      <c r="P7244" s="8"/>
      <c r="R7244" s="8"/>
      <c r="S7244" s="8"/>
      <c r="T7244" s="8"/>
      <c r="U7244" s="8"/>
      <c r="W7244" s="8">
        <f t="shared" si="4613"/>
        <v>290.7</v>
      </c>
      <c r="X7244">
        <v>25030800</v>
      </c>
      <c r="Y7244">
        <f t="shared" si="4614"/>
        <v>6953</v>
      </c>
      <c r="Z7244" s="8">
        <v>7.5</v>
      </c>
      <c r="AA7244" s="8">
        <v>18.3</v>
      </c>
      <c r="AB7244" s="8">
        <v>89.5</v>
      </c>
      <c r="AC7244" s="4"/>
      <c r="KL7244" s="84"/>
      <c r="KP7244" s="84"/>
      <c r="KS7244" s="74"/>
      <c r="KT7244" s="74"/>
      <c r="KU7244" s="16"/>
      <c r="KV7244" s="72"/>
      <c r="KW7244" s="72"/>
      <c r="KX7244" s="16"/>
      <c r="KZ7244" s="16"/>
      <c r="LA7244" s="16"/>
      <c r="LB7244" s="74"/>
      <c r="LC7244" s="74"/>
    </row>
    <row r="7245" spans="8:315" x14ac:dyDescent="0.35">
      <c r="H7245" s="4"/>
      <c r="J7245" s="8"/>
      <c r="K7245" s="8"/>
      <c r="L7245" s="8"/>
      <c r="M7245" s="8"/>
      <c r="O7245" s="8"/>
      <c r="P7245" s="8"/>
      <c r="R7245" s="8"/>
      <c r="S7245" s="8"/>
      <c r="T7245" s="8"/>
      <c r="U7245" s="8"/>
      <c r="W7245" s="8">
        <f t="shared" si="4613"/>
        <v>290.8</v>
      </c>
      <c r="X7245">
        <v>25034400</v>
      </c>
      <c r="Y7245">
        <f t="shared" si="4614"/>
        <v>6954</v>
      </c>
      <c r="Z7245" s="8">
        <v>0.6</v>
      </c>
      <c r="AA7245" s="8">
        <v>17.600000000000001</v>
      </c>
      <c r="AB7245" s="8">
        <v>91.8</v>
      </c>
      <c r="AC7245" s="4"/>
      <c r="KL7245" s="84"/>
      <c r="KP7245" s="84"/>
      <c r="KS7245" s="74"/>
      <c r="KT7245" s="74"/>
      <c r="KU7245" s="16"/>
      <c r="KV7245" s="72"/>
      <c r="KW7245" s="72"/>
      <c r="KX7245" s="16"/>
      <c r="KZ7245" s="16"/>
      <c r="LA7245" s="16"/>
      <c r="LB7245" s="74"/>
      <c r="LC7245" s="74"/>
    </row>
    <row r="7246" spans="8:315" x14ac:dyDescent="0.35">
      <c r="H7246" s="4"/>
      <c r="J7246" s="8"/>
      <c r="K7246" s="8"/>
      <c r="L7246" s="8"/>
      <c r="M7246" s="8"/>
      <c r="O7246" s="8"/>
      <c r="P7246" s="8"/>
      <c r="R7246" s="8"/>
      <c r="S7246" s="8"/>
      <c r="T7246" s="8"/>
      <c r="U7246" s="8"/>
      <c r="W7246" s="8">
        <f t="shared" si="4613"/>
        <v>290.8</v>
      </c>
      <c r="X7246">
        <v>25038000</v>
      </c>
      <c r="Y7246">
        <f t="shared" si="4614"/>
        <v>6955</v>
      </c>
      <c r="Z7246" s="8">
        <v>0</v>
      </c>
      <c r="AA7246" s="8">
        <v>17.2</v>
      </c>
      <c r="AB7246" s="8">
        <v>93.6</v>
      </c>
      <c r="AC7246" s="4"/>
      <c r="KL7246" s="84"/>
      <c r="KP7246" s="84"/>
      <c r="KS7246" s="74"/>
      <c r="KT7246" s="74"/>
      <c r="KU7246" s="16"/>
      <c r="KV7246" s="72"/>
      <c r="KW7246" s="72"/>
      <c r="KX7246" s="16"/>
      <c r="KZ7246" s="16"/>
      <c r="LA7246" s="16"/>
      <c r="LB7246" s="74"/>
      <c r="LC7246" s="74"/>
    </row>
    <row r="7247" spans="8:315" x14ac:dyDescent="0.35">
      <c r="H7247" s="4"/>
      <c r="J7247" s="8"/>
      <c r="K7247" s="8"/>
      <c r="L7247" s="8"/>
      <c r="M7247" s="8"/>
      <c r="O7247" s="8"/>
      <c r="P7247" s="8"/>
      <c r="R7247" s="8"/>
      <c r="S7247" s="8"/>
      <c r="T7247" s="8"/>
      <c r="U7247" s="8"/>
      <c r="W7247" s="8">
        <f t="shared" si="4613"/>
        <v>290.8</v>
      </c>
      <c r="X7247">
        <v>25041600</v>
      </c>
      <c r="Y7247">
        <f t="shared" si="4614"/>
        <v>6956</v>
      </c>
      <c r="Z7247" s="8">
        <v>0</v>
      </c>
      <c r="AA7247" s="8">
        <v>16.899999999999999</v>
      </c>
      <c r="AB7247" s="8">
        <v>92.9</v>
      </c>
      <c r="AC7247" s="4"/>
      <c r="KL7247" s="84"/>
      <c r="KP7247" s="84"/>
      <c r="KS7247" s="74"/>
      <c r="KT7247" s="74"/>
      <c r="KU7247" s="16"/>
      <c r="KV7247" s="72"/>
      <c r="KW7247" s="72"/>
      <c r="KX7247" s="16"/>
      <c r="KZ7247" s="16"/>
      <c r="LA7247" s="16"/>
      <c r="LB7247" s="74"/>
      <c r="LC7247" s="74"/>
    </row>
    <row r="7248" spans="8:315" x14ac:dyDescent="0.35">
      <c r="H7248" s="4"/>
      <c r="J7248" s="8"/>
      <c r="K7248" s="8"/>
      <c r="L7248" s="8"/>
      <c r="M7248" s="8"/>
      <c r="O7248" s="8"/>
      <c r="P7248" s="8"/>
      <c r="R7248" s="8"/>
      <c r="S7248" s="8"/>
      <c r="T7248" s="8"/>
      <c r="U7248" s="8"/>
      <c r="W7248" s="8">
        <f t="shared" si="4613"/>
        <v>290.89999999999998</v>
      </c>
      <c r="X7248">
        <v>25045200</v>
      </c>
      <c r="Y7248">
        <f t="shared" si="4614"/>
        <v>6957</v>
      </c>
      <c r="Z7248" s="8">
        <v>0</v>
      </c>
      <c r="AA7248" s="8">
        <v>16.8</v>
      </c>
      <c r="AB7248" s="8">
        <v>93.7</v>
      </c>
      <c r="AC7248" s="4"/>
      <c r="KL7248" s="84"/>
      <c r="KP7248" s="84"/>
      <c r="KS7248" s="74"/>
      <c r="KT7248" s="74"/>
      <c r="KU7248" s="16"/>
      <c r="KV7248" s="72"/>
      <c r="KW7248" s="72"/>
      <c r="KX7248" s="16"/>
      <c r="KZ7248" s="16"/>
      <c r="LA7248" s="16"/>
      <c r="LB7248" s="74"/>
      <c r="LC7248" s="74"/>
    </row>
    <row r="7249" spans="8:315" x14ac:dyDescent="0.35">
      <c r="H7249" s="4"/>
      <c r="J7249" s="8"/>
      <c r="K7249" s="8"/>
      <c r="L7249" s="8"/>
      <c r="M7249" s="8"/>
      <c r="O7249" s="8"/>
      <c r="P7249" s="8"/>
      <c r="R7249" s="8"/>
      <c r="S7249" s="8"/>
      <c r="T7249" s="8"/>
      <c r="U7249" s="8"/>
      <c r="W7249" s="8">
        <f t="shared" si="4613"/>
        <v>290.89999999999998</v>
      </c>
      <c r="X7249">
        <v>25048800</v>
      </c>
      <c r="Y7249">
        <f t="shared" si="4614"/>
        <v>6958</v>
      </c>
      <c r="Z7249" s="8">
        <v>0</v>
      </c>
      <c r="AA7249" s="8">
        <v>16.600000000000001</v>
      </c>
      <c r="AB7249" s="8">
        <v>93.7</v>
      </c>
      <c r="AC7249" s="4"/>
      <c r="KL7249" s="84"/>
      <c r="KP7249" s="84"/>
      <c r="KS7249" s="74"/>
      <c r="KT7249" s="74"/>
      <c r="KU7249" s="16"/>
      <c r="KV7249" s="72"/>
      <c r="KW7249" s="72"/>
      <c r="KX7249" s="16"/>
      <c r="KZ7249" s="16"/>
      <c r="LA7249" s="16"/>
      <c r="LB7249" s="74"/>
      <c r="LC7249" s="74"/>
    </row>
    <row r="7250" spans="8:315" x14ac:dyDescent="0.35">
      <c r="H7250" s="4"/>
      <c r="J7250" s="8"/>
      <c r="K7250" s="8"/>
      <c r="L7250" s="8"/>
      <c r="M7250" s="8"/>
      <c r="O7250" s="8"/>
      <c r="P7250" s="8"/>
      <c r="R7250" s="8"/>
      <c r="S7250" s="8"/>
      <c r="T7250" s="8"/>
      <c r="U7250" s="8"/>
      <c r="W7250" s="8">
        <f t="shared" si="4613"/>
        <v>291</v>
      </c>
      <c r="X7250">
        <v>25052400</v>
      </c>
      <c r="Y7250">
        <f t="shared" si="4614"/>
        <v>6959</v>
      </c>
      <c r="Z7250" s="8">
        <v>0</v>
      </c>
      <c r="AA7250" s="8">
        <v>16.3</v>
      </c>
      <c r="AB7250" s="8">
        <v>93.8</v>
      </c>
      <c r="AC7250" s="4"/>
      <c r="KL7250" s="84"/>
      <c r="KP7250" s="84"/>
      <c r="KS7250" s="74"/>
      <c r="KT7250" s="74"/>
      <c r="KU7250" s="16"/>
      <c r="KV7250" s="72"/>
      <c r="KW7250" s="72"/>
      <c r="KX7250" s="16"/>
      <c r="KZ7250" s="16"/>
      <c r="LA7250" s="16"/>
      <c r="LB7250" s="74"/>
      <c r="LC7250" s="74"/>
    </row>
    <row r="7251" spans="8:315" x14ac:dyDescent="0.35">
      <c r="H7251" s="4"/>
      <c r="J7251" s="8"/>
      <c r="K7251" s="8"/>
      <c r="L7251" s="8"/>
      <c r="M7251" s="8"/>
      <c r="O7251" s="8"/>
      <c r="P7251" s="8"/>
      <c r="R7251" s="8"/>
      <c r="S7251" s="8"/>
      <c r="T7251" s="8"/>
      <c r="U7251" s="8"/>
      <c r="W7251" s="8">
        <f t="shared" si="4613"/>
        <v>291</v>
      </c>
      <c r="X7251">
        <v>25056000</v>
      </c>
      <c r="Y7251">
        <f t="shared" si="4614"/>
        <v>6960</v>
      </c>
      <c r="Z7251" s="8">
        <v>0</v>
      </c>
      <c r="AA7251" s="8">
        <v>15.6</v>
      </c>
      <c r="AB7251" s="8">
        <v>93.8</v>
      </c>
      <c r="AC7251" s="4"/>
      <c r="KL7251" s="84"/>
      <c r="KP7251" s="84"/>
      <c r="KS7251" s="74"/>
      <c r="KT7251" s="74"/>
      <c r="KU7251" s="16"/>
      <c r="KV7251" s="72"/>
      <c r="KW7251" s="72"/>
      <c r="KX7251" s="16"/>
      <c r="KZ7251" s="16"/>
      <c r="LA7251" s="16"/>
      <c r="LB7251" s="74"/>
      <c r="LC7251" s="74"/>
    </row>
    <row r="7252" spans="8:315" x14ac:dyDescent="0.35">
      <c r="H7252" s="4"/>
      <c r="J7252" s="8"/>
      <c r="K7252" s="8"/>
      <c r="L7252" s="8"/>
      <c r="M7252" s="8"/>
      <c r="O7252" s="8"/>
      <c r="P7252" s="8"/>
      <c r="R7252" s="8"/>
      <c r="S7252" s="8"/>
      <c r="T7252" s="8"/>
      <c r="U7252" s="8"/>
      <c r="W7252" s="8">
        <f t="shared" si="4613"/>
        <v>291</v>
      </c>
      <c r="X7252">
        <v>25059600</v>
      </c>
      <c r="Y7252">
        <f t="shared" si="4614"/>
        <v>6961</v>
      </c>
      <c r="Z7252" s="8">
        <v>0</v>
      </c>
      <c r="AA7252" s="8">
        <v>14.6</v>
      </c>
      <c r="AB7252" s="8">
        <v>89.3</v>
      </c>
      <c r="AC7252" s="4"/>
      <c r="KL7252" s="84"/>
      <c r="KP7252" s="84"/>
      <c r="KS7252" s="74"/>
      <c r="KT7252" s="74"/>
      <c r="KU7252" s="16"/>
      <c r="KV7252" s="72"/>
      <c r="KW7252" s="72"/>
      <c r="KX7252" s="16"/>
      <c r="KZ7252" s="16"/>
      <c r="LA7252" s="16"/>
      <c r="LB7252" s="74"/>
      <c r="LC7252" s="74"/>
    </row>
    <row r="7253" spans="8:315" x14ac:dyDescent="0.35">
      <c r="H7253" s="4"/>
      <c r="J7253" s="8"/>
      <c r="K7253" s="8"/>
      <c r="L7253" s="8"/>
      <c r="M7253" s="8"/>
      <c r="O7253" s="8"/>
      <c r="P7253" s="8"/>
      <c r="R7253" s="8"/>
      <c r="S7253" s="8"/>
      <c r="T7253" s="8"/>
      <c r="U7253" s="8"/>
      <c r="W7253" s="8">
        <f t="shared" si="4613"/>
        <v>291.10000000000002</v>
      </c>
      <c r="X7253">
        <v>25063200</v>
      </c>
      <c r="Y7253">
        <f t="shared" si="4614"/>
        <v>6962</v>
      </c>
      <c r="Z7253" s="8">
        <v>0</v>
      </c>
      <c r="AA7253" s="8">
        <v>12.9</v>
      </c>
      <c r="AB7253" s="8">
        <v>88.8</v>
      </c>
      <c r="AC7253" s="4"/>
      <c r="KL7253" s="84"/>
      <c r="KP7253" s="84"/>
      <c r="KS7253" s="74"/>
      <c r="KT7253" s="74"/>
      <c r="KU7253" s="16"/>
      <c r="KV7253" s="72"/>
      <c r="KW7253" s="72"/>
      <c r="KX7253" s="16"/>
      <c r="KZ7253" s="16"/>
      <c r="LA7253" s="16"/>
      <c r="LB7253" s="74"/>
      <c r="LC7253" s="74"/>
    </row>
    <row r="7254" spans="8:315" x14ac:dyDescent="0.35">
      <c r="H7254" s="4"/>
      <c r="J7254" s="8"/>
      <c r="K7254" s="8"/>
      <c r="L7254" s="8"/>
      <c r="M7254" s="8"/>
      <c r="O7254" s="8"/>
      <c r="P7254" s="8"/>
      <c r="R7254" s="8"/>
      <c r="S7254" s="8"/>
      <c r="T7254" s="8"/>
      <c r="U7254" s="8"/>
      <c r="W7254" s="8">
        <f t="shared" si="4613"/>
        <v>291.10000000000002</v>
      </c>
      <c r="X7254">
        <v>25066800</v>
      </c>
      <c r="Y7254">
        <f t="shared" si="4614"/>
        <v>6963</v>
      </c>
      <c r="Z7254" s="8">
        <v>0</v>
      </c>
      <c r="AA7254" s="8">
        <v>11.6</v>
      </c>
      <c r="AB7254" s="8">
        <v>90.2</v>
      </c>
      <c r="AC7254" s="4"/>
      <c r="KL7254" s="84"/>
      <c r="KP7254" s="84"/>
      <c r="KS7254" s="74"/>
      <c r="KT7254" s="74"/>
      <c r="KU7254" s="16"/>
      <c r="KV7254" s="72"/>
      <c r="KW7254" s="72"/>
      <c r="KX7254" s="16"/>
      <c r="KZ7254" s="16"/>
      <c r="LA7254" s="16"/>
      <c r="LB7254" s="74"/>
      <c r="LC7254" s="74"/>
    </row>
    <row r="7255" spans="8:315" x14ac:dyDescent="0.35">
      <c r="H7255" s="4"/>
      <c r="J7255" s="8"/>
      <c r="K7255" s="8"/>
      <c r="L7255" s="8"/>
      <c r="M7255" s="8"/>
      <c r="O7255" s="8"/>
      <c r="P7255" s="8"/>
      <c r="R7255" s="8"/>
      <c r="S7255" s="8"/>
      <c r="T7255" s="8"/>
      <c r="U7255" s="8"/>
      <c r="W7255" s="8">
        <f t="shared" si="4613"/>
        <v>291.2</v>
      </c>
      <c r="X7255">
        <v>25070400</v>
      </c>
      <c r="Y7255">
        <f t="shared" si="4614"/>
        <v>6964</v>
      </c>
      <c r="Z7255" s="8">
        <v>0</v>
      </c>
      <c r="AA7255" s="8">
        <v>10.3</v>
      </c>
      <c r="AB7255" s="8">
        <v>89</v>
      </c>
      <c r="AC7255" s="4"/>
      <c r="KL7255" s="84"/>
      <c r="KP7255" s="84"/>
      <c r="KS7255" s="74"/>
      <c r="KT7255" s="74"/>
      <c r="KU7255" s="16"/>
      <c r="KV7255" s="72"/>
      <c r="KW7255" s="72"/>
      <c r="KX7255" s="16"/>
      <c r="KZ7255" s="16"/>
      <c r="LA7255" s="16"/>
      <c r="LB7255" s="74"/>
      <c r="LC7255" s="74"/>
    </row>
    <row r="7256" spans="8:315" x14ac:dyDescent="0.35">
      <c r="H7256" s="4"/>
      <c r="J7256" s="8"/>
      <c r="K7256" s="8"/>
      <c r="L7256" s="8"/>
      <c r="M7256" s="8"/>
      <c r="O7256" s="8"/>
      <c r="P7256" s="8"/>
      <c r="R7256" s="8"/>
      <c r="S7256" s="8"/>
      <c r="T7256" s="8"/>
      <c r="U7256" s="8"/>
      <c r="W7256" s="8">
        <f t="shared" si="4613"/>
        <v>291.2</v>
      </c>
      <c r="X7256">
        <v>25074000</v>
      </c>
      <c r="Y7256">
        <f t="shared" si="4614"/>
        <v>6965</v>
      </c>
      <c r="Z7256" s="8">
        <v>0</v>
      </c>
      <c r="AA7256" s="8">
        <v>9.1999999999999993</v>
      </c>
      <c r="AB7256" s="8">
        <v>90.8</v>
      </c>
      <c r="AC7256" s="4"/>
      <c r="KL7256" s="84"/>
      <c r="KP7256" s="84"/>
      <c r="KS7256" s="74"/>
      <c r="KT7256" s="74"/>
      <c r="KU7256" s="16"/>
      <c r="KV7256" s="72"/>
      <c r="KW7256" s="72"/>
      <c r="KX7256" s="16"/>
      <c r="KZ7256" s="16"/>
      <c r="LA7256" s="16"/>
      <c r="LB7256" s="74"/>
      <c r="LC7256" s="74"/>
    </row>
    <row r="7257" spans="8:315" x14ac:dyDescent="0.35">
      <c r="H7257" s="4"/>
      <c r="J7257" s="8"/>
      <c r="K7257" s="8"/>
      <c r="L7257" s="8"/>
      <c r="M7257" s="8"/>
      <c r="O7257" s="8"/>
      <c r="P7257" s="8"/>
      <c r="R7257" s="8"/>
      <c r="S7257" s="8"/>
      <c r="T7257" s="8"/>
      <c r="U7257" s="8"/>
      <c r="W7257" s="8">
        <f t="shared" si="4613"/>
        <v>291.3</v>
      </c>
      <c r="X7257">
        <v>25077600</v>
      </c>
      <c r="Y7257">
        <f t="shared" si="4614"/>
        <v>6966</v>
      </c>
      <c r="Z7257" s="8">
        <v>0</v>
      </c>
      <c r="AA7257" s="8">
        <v>8.1</v>
      </c>
      <c r="AB7257" s="8">
        <v>92.2</v>
      </c>
      <c r="AC7257" s="4"/>
      <c r="KL7257" s="84"/>
      <c r="KP7257" s="84"/>
      <c r="KS7257" s="74"/>
      <c r="KT7257" s="74"/>
      <c r="KU7257" s="16"/>
      <c r="KV7257" s="72"/>
      <c r="KW7257" s="72"/>
      <c r="KX7257" s="16"/>
      <c r="KZ7257" s="16"/>
      <c r="LA7257" s="16"/>
      <c r="LB7257" s="74"/>
      <c r="LC7257" s="74"/>
    </row>
    <row r="7258" spans="8:315" x14ac:dyDescent="0.35">
      <c r="H7258" s="4"/>
      <c r="J7258" s="8"/>
      <c r="K7258" s="8"/>
      <c r="L7258" s="8"/>
      <c r="M7258" s="8"/>
      <c r="O7258" s="8"/>
      <c r="P7258" s="8"/>
      <c r="R7258" s="8"/>
      <c r="S7258" s="8"/>
      <c r="T7258" s="8"/>
      <c r="U7258" s="8"/>
      <c r="W7258" s="8">
        <f t="shared" si="4613"/>
        <v>291.3</v>
      </c>
      <c r="X7258">
        <v>25081200</v>
      </c>
      <c r="Y7258">
        <f t="shared" si="4614"/>
        <v>6967</v>
      </c>
      <c r="Z7258" s="8">
        <v>15.6</v>
      </c>
      <c r="AA7258" s="8">
        <v>7.5</v>
      </c>
      <c r="AB7258" s="8">
        <v>89.5</v>
      </c>
      <c r="AC7258" s="4"/>
      <c r="KL7258" s="84"/>
      <c r="KP7258" s="84"/>
      <c r="KS7258" s="74"/>
      <c r="KT7258" s="74"/>
      <c r="KU7258" s="16"/>
      <c r="KV7258" s="72"/>
      <c r="KW7258" s="72"/>
      <c r="KX7258" s="16"/>
      <c r="KZ7258" s="16"/>
      <c r="LA7258" s="16"/>
      <c r="LB7258" s="74"/>
      <c r="LC7258" s="74"/>
    </row>
    <row r="7259" spans="8:315" x14ac:dyDescent="0.35">
      <c r="H7259" s="4"/>
      <c r="J7259" s="8"/>
      <c r="K7259" s="8"/>
      <c r="L7259" s="8"/>
      <c r="M7259" s="8"/>
      <c r="O7259" s="8"/>
      <c r="P7259" s="8"/>
      <c r="R7259" s="8"/>
      <c r="S7259" s="8"/>
      <c r="T7259" s="8"/>
      <c r="U7259" s="8"/>
      <c r="W7259" s="8">
        <f t="shared" si="4613"/>
        <v>291.3</v>
      </c>
      <c r="X7259">
        <v>25084800</v>
      </c>
      <c r="Y7259">
        <f t="shared" si="4614"/>
        <v>6968</v>
      </c>
      <c r="Z7259" s="8">
        <v>146.69999999999999</v>
      </c>
      <c r="AA7259" s="8">
        <v>8.1</v>
      </c>
      <c r="AB7259" s="8">
        <v>84</v>
      </c>
      <c r="AC7259" s="4"/>
      <c r="KL7259" s="84"/>
      <c r="KP7259" s="84"/>
      <c r="KS7259" s="74"/>
      <c r="KT7259" s="74"/>
      <c r="KU7259" s="16"/>
      <c r="KV7259" s="72"/>
      <c r="KW7259" s="72"/>
      <c r="KX7259" s="16"/>
      <c r="KZ7259" s="16"/>
      <c r="LA7259" s="16"/>
      <c r="LB7259" s="74"/>
      <c r="LC7259" s="74"/>
    </row>
    <row r="7260" spans="8:315" x14ac:dyDescent="0.35">
      <c r="H7260" s="4"/>
      <c r="J7260" s="8"/>
      <c r="K7260" s="8"/>
      <c r="L7260" s="8"/>
      <c r="M7260" s="8"/>
      <c r="O7260" s="8"/>
      <c r="P7260" s="8"/>
      <c r="R7260" s="8"/>
      <c r="S7260" s="8"/>
      <c r="T7260" s="8"/>
      <c r="U7260" s="8"/>
      <c r="W7260" s="8">
        <f t="shared" si="4613"/>
        <v>291.39999999999998</v>
      </c>
      <c r="X7260">
        <v>25088400</v>
      </c>
      <c r="Y7260">
        <f t="shared" si="4614"/>
        <v>6969</v>
      </c>
      <c r="Z7260" s="8">
        <v>307.8</v>
      </c>
      <c r="AA7260" s="8">
        <v>9.1</v>
      </c>
      <c r="AB7260" s="8">
        <v>80.900000000000006</v>
      </c>
      <c r="AC7260" s="4"/>
      <c r="KL7260" s="84"/>
      <c r="KP7260" s="84"/>
      <c r="KS7260" s="74"/>
      <c r="KT7260" s="74"/>
      <c r="KU7260" s="16"/>
      <c r="KV7260" s="72"/>
      <c r="KW7260" s="72"/>
      <c r="KX7260" s="16"/>
      <c r="KZ7260" s="16"/>
      <c r="LA7260" s="16"/>
      <c r="LB7260" s="74"/>
      <c r="LC7260" s="74"/>
    </row>
    <row r="7261" spans="8:315" x14ac:dyDescent="0.35">
      <c r="H7261" s="4"/>
      <c r="J7261" s="8"/>
      <c r="K7261" s="8"/>
      <c r="L7261" s="8"/>
      <c r="M7261" s="8"/>
      <c r="O7261" s="8"/>
      <c r="P7261" s="8"/>
      <c r="R7261" s="8"/>
      <c r="S7261" s="8"/>
      <c r="T7261" s="8"/>
      <c r="U7261" s="8"/>
      <c r="W7261" s="8">
        <f t="shared" si="4613"/>
        <v>291.39999999999998</v>
      </c>
      <c r="X7261">
        <v>25092000</v>
      </c>
      <c r="Y7261">
        <f t="shared" si="4614"/>
        <v>6970</v>
      </c>
      <c r="Z7261" s="8">
        <v>454.2</v>
      </c>
      <c r="AA7261" s="8">
        <v>9.9</v>
      </c>
      <c r="AB7261" s="8">
        <v>72.2</v>
      </c>
      <c r="AC7261" s="4"/>
      <c r="KL7261" s="84"/>
      <c r="KP7261" s="84"/>
      <c r="KS7261" s="74"/>
      <c r="KT7261" s="74"/>
      <c r="KU7261" s="16"/>
      <c r="KV7261" s="72"/>
      <c r="KW7261" s="72"/>
      <c r="KX7261" s="16"/>
      <c r="KZ7261" s="16"/>
      <c r="LA7261" s="16"/>
      <c r="LB7261" s="74"/>
      <c r="LC7261" s="74"/>
    </row>
    <row r="7262" spans="8:315" x14ac:dyDescent="0.35">
      <c r="H7262" s="4"/>
      <c r="J7262" s="8"/>
      <c r="K7262" s="8"/>
      <c r="L7262" s="8"/>
      <c r="M7262" s="8"/>
      <c r="O7262" s="8"/>
      <c r="P7262" s="8"/>
      <c r="R7262" s="8"/>
      <c r="S7262" s="8"/>
      <c r="T7262" s="8"/>
      <c r="U7262" s="8"/>
      <c r="W7262" s="8">
        <f t="shared" si="4613"/>
        <v>291.5</v>
      </c>
      <c r="X7262">
        <v>25095600</v>
      </c>
      <c r="Y7262">
        <f t="shared" si="4614"/>
        <v>6971</v>
      </c>
      <c r="Z7262" s="8">
        <v>535</v>
      </c>
      <c r="AA7262" s="8">
        <v>10.9</v>
      </c>
      <c r="AB7262" s="8">
        <v>68.599999999999994</v>
      </c>
      <c r="AC7262" s="4"/>
      <c r="KL7262" s="84"/>
      <c r="KP7262" s="84"/>
      <c r="KS7262" s="74"/>
      <c r="KT7262" s="74"/>
      <c r="KU7262" s="16"/>
      <c r="KV7262" s="72"/>
      <c r="KW7262" s="72"/>
      <c r="KX7262" s="16"/>
      <c r="KZ7262" s="16"/>
      <c r="LA7262" s="16"/>
      <c r="LB7262" s="74"/>
      <c r="LC7262" s="74"/>
    </row>
    <row r="7263" spans="8:315" x14ac:dyDescent="0.35">
      <c r="H7263" s="4"/>
      <c r="J7263" s="8"/>
      <c r="K7263" s="8"/>
      <c r="L7263" s="8"/>
      <c r="M7263" s="8"/>
      <c r="O7263" s="8"/>
      <c r="P7263" s="8"/>
      <c r="R7263" s="8"/>
      <c r="S7263" s="8"/>
      <c r="T7263" s="8"/>
      <c r="U7263" s="8"/>
      <c r="W7263" s="8">
        <f t="shared" si="4613"/>
        <v>291.5</v>
      </c>
      <c r="X7263">
        <v>25099200</v>
      </c>
      <c r="Y7263">
        <f t="shared" si="4614"/>
        <v>6972</v>
      </c>
      <c r="Z7263" s="8">
        <v>553.9</v>
      </c>
      <c r="AA7263" s="8">
        <v>11.9</v>
      </c>
      <c r="AB7263" s="8">
        <v>62.7</v>
      </c>
      <c r="AC7263" s="4"/>
      <c r="KL7263" s="84"/>
      <c r="KP7263" s="84"/>
      <c r="KS7263" s="74"/>
      <c r="KT7263" s="74"/>
      <c r="KU7263" s="16"/>
      <c r="KV7263" s="72"/>
      <c r="KW7263" s="72"/>
      <c r="KX7263" s="16"/>
      <c r="KZ7263" s="16"/>
      <c r="LA7263" s="16"/>
      <c r="LB7263" s="74"/>
      <c r="LC7263" s="74"/>
    </row>
    <row r="7264" spans="8:315" x14ac:dyDescent="0.35">
      <c r="H7264" s="4"/>
      <c r="J7264" s="8"/>
      <c r="K7264" s="8"/>
      <c r="L7264" s="8"/>
      <c r="M7264" s="8"/>
      <c r="O7264" s="8"/>
      <c r="P7264" s="8"/>
      <c r="R7264" s="8"/>
      <c r="S7264" s="8"/>
      <c r="T7264" s="8"/>
      <c r="U7264" s="8"/>
      <c r="W7264" s="8">
        <f t="shared" si="4613"/>
        <v>291.5</v>
      </c>
      <c r="X7264">
        <v>25102800</v>
      </c>
      <c r="Y7264">
        <f t="shared" si="4614"/>
        <v>6973</v>
      </c>
      <c r="Z7264" s="8">
        <v>466.9</v>
      </c>
      <c r="AA7264" s="8">
        <v>12.8</v>
      </c>
      <c r="AB7264" s="8">
        <v>59.8</v>
      </c>
      <c r="AC7264" s="4"/>
      <c r="KL7264" s="84"/>
      <c r="KP7264" s="84"/>
      <c r="KS7264" s="74"/>
      <c r="KT7264" s="74"/>
      <c r="KU7264" s="16"/>
      <c r="KV7264" s="72"/>
      <c r="KW7264" s="72"/>
      <c r="KX7264" s="16"/>
      <c r="KZ7264" s="16"/>
      <c r="LA7264" s="16"/>
      <c r="LB7264" s="74"/>
      <c r="LC7264" s="74"/>
    </row>
    <row r="7265" spans="8:315" x14ac:dyDescent="0.35">
      <c r="H7265" s="4"/>
      <c r="J7265" s="8"/>
      <c r="K7265" s="8"/>
      <c r="L7265" s="8"/>
      <c r="M7265" s="8"/>
      <c r="O7265" s="8"/>
      <c r="P7265" s="8"/>
      <c r="R7265" s="8"/>
      <c r="S7265" s="8"/>
      <c r="T7265" s="8"/>
      <c r="U7265" s="8"/>
      <c r="W7265" s="8">
        <f t="shared" si="4613"/>
        <v>291.60000000000002</v>
      </c>
      <c r="X7265">
        <v>25106400</v>
      </c>
      <c r="Y7265">
        <f t="shared" si="4614"/>
        <v>6974</v>
      </c>
      <c r="Z7265" s="8">
        <v>464.4</v>
      </c>
      <c r="AA7265" s="8">
        <v>14</v>
      </c>
      <c r="AB7265" s="8">
        <v>57.3</v>
      </c>
      <c r="AC7265" s="4"/>
      <c r="KL7265" s="84"/>
      <c r="KP7265" s="84"/>
      <c r="KS7265" s="74"/>
      <c r="KT7265" s="74"/>
      <c r="KU7265" s="16"/>
      <c r="KV7265" s="72"/>
      <c r="KW7265" s="72"/>
      <c r="KX7265" s="16"/>
      <c r="KZ7265" s="16"/>
      <c r="LA7265" s="16"/>
      <c r="LB7265" s="74"/>
      <c r="LC7265" s="74"/>
    </row>
    <row r="7266" spans="8:315" x14ac:dyDescent="0.35">
      <c r="H7266" s="4"/>
      <c r="J7266" s="8"/>
      <c r="K7266" s="8"/>
      <c r="L7266" s="8"/>
      <c r="M7266" s="8"/>
      <c r="O7266" s="8"/>
      <c r="P7266" s="8"/>
      <c r="R7266" s="8"/>
      <c r="S7266" s="8"/>
      <c r="T7266" s="8"/>
      <c r="U7266" s="8"/>
      <c r="W7266" s="8">
        <f t="shared" si="4613"/>
        <v>291.60000000000002</v>
      </c>
      <c r="X7266">
        <v>25110000</v>
      </c>
      <c r="Y7266">
        <f t="shared" si="4614"/>
        <v>6975</v>
      </c>
      <c r="Z7266" s="8">
        <v>240.8</v>
      </c>
      <c r="AA7266" s="8">
        <v>14.5</v>
      </c>
      <c r="AB7266" s="8">
        <v>61.4</v>
      </c>
      <c r="AC7266" s="4"/>
      <c r="KL7266" s="84"/>
      <c r="KP7266" s="84"/>
      <c r="KS7266" s="74"/>
      <c r="KT7266" s="74"/>
      <c r="KU7266" s="16"/>
      <c r="KV7266" s="72"/>
      <c r="KW7266" s="72"/>
      <c r="KX7266" s="16"/>
      <c r="KZ7266" s="16"/>
      <c r="LA7266" s="16"/>
      <c r="LB7266" s="74"/>
      <c r="LC7266" s="74"/>
    </row>
    <row r="7267" spans="8:315" x14ac:dyDescent="0.35">
      <c r="H7267" s="4"/>
      <c r="J7267" s="8"/>
      <c r="K7267" s="8"/>
      <c r="L7267" s="8"/>
      <c r="M7267" s="8"/>
      <c r="O7267" s="8"/>
      <c r="P7267" s="8"/>
      <c r="R7267" s="8"/>
      <c r="S7267" s="8"/>
      <c r="T7267" s="8"/>
      <c r="U7267" s="8"/>
      <c r="W7267" s="8">
        <f t="shared" si="4613"/>
        <v>291.7</v>
      </c>
      <c r="X7267">
        <v>25113600</v>
      </c>
      <c r="Y7267">
        <f t="shared" si="4614"/>
        <v>6976</v>
      </c>
      <c r="Z7267" s="8">
        <v>70.599999999999994</v>
      </c>
      <c r="AA7267" s="8">
        <v>14.4</v>
      </c>
      <c r="AB7267" s="8">
        <v>67.8</v>
      </c>
      <c r="AC7267" s="4"/>
      <c r="KL7267" s="84"/>
      <c r="KP7267" s="84"/>
      <c r="KS7267" s="74"/>
      <c r="KT7267" s="74"/>
      <c r="KU7267" s="16"/>
      <c r="KV7267" s="72"/>
      <c r="KW7267" s="72"/>
      <c r="KX7267" s="16"/>
      <c r="KZ7267" s="16"/>
      <c r="LA7267" s="16"/>
      <c r="LB7267" s="74"/>
      <c r="LC7267" s="74"/>
    </row>
    <row r="7268" spans="8:315" x14ac:dyDescent="0.35">
      <c r="H7268" s="4"/>
      <c r="J7268" s="8"/>
      <c r="K7268" s="8"/>
      <c r="L7268" s="8"/>
      <c r="M7268" s="8"/>
      <c r="O7268" s="8"/>
      <c r="P7268" s="8"/>
      <c r="R7268" s="8"/>
      <c r="S7268" s="8"/>
      <c r="T7268" s="8"/>
      <c r="U7268" s="8"/>
      <c r="W7268" s="8">
        <f t="shared" ref="W7268:W7331" si="4615">X7268/24/3600+1</f>
        <v>291.7</v>
      </c>
      <c r="X7268">
        <v>25117200</v>
      </c>
      <c r="Y7268">
        <f t="shared" ref="Y7268:Y7331" si="4616">X7268/3600</f>
        <v>6977</v>
      </c>
      <c r="Z7268" s="8">
        <v>3.3</v>
      </c>
      <c r="AA7268" s="8">
        <v>13.4</v>
      </c>
      <c r="AB7268" s="8">
        <v>80.400000000000006</v>
      </c>
      <c r="AC7268" s="4"/>
      <c r="KL7268" s="84"/>
      <c r="KP7268" s="84"/>
      <c r="KS7268" s="74"/>
      <c r="KT7268" s="74"/>
      <c r="KU7268" s="16"/>
      <c r="KV7268" s="72"/>
      <c r="KW7268" s="72"/>
      <c r="KX7268" s="16"/>
      <c r="KZ7268" s="16"/>
      <c r="LA7268" s="16"/>
      <c r="LB7268" s="74"/>
      <c r="LC7268" s="74"/>
    </row>
    <row r="7269" spans="8:315" x14ac:dyDescent="0.35">
      <c r="H7269" s="4"/>
      <c r="J7269" s="8"/>
      <c r="K7269" s="8"/>
      <c r="L7269" s="8"/>
      <c r="M7269" s="8"/>
      <c r="O7269" s="8"/>
      <c r="P7269" s="8"/>
      <c r="R7269" s="8"/>
      <c r="S7269" s="8"/>
      <c r="T7269" s="8"/>
      <c r="U7269" s="8"/>
      <c r="W7269" s="8">
        <f t="shared" si="4615"/>
        <v>291.8</v>
      </c>
      <c r="X7269">
        <v>25120800</v>
      </c>
      <c r="Y7269">
        <f t="shared" si="4616"/>
        <v>6978</v>
      </c>
      <c r="Z7269" s="8">
        <v>0</v>
      </c>
      <c r="AA7269" s="8">
        <v>12.8</v>
      </c>
      <c r="AB7269" s="8">
        <v>78.400000000000006</v>
      </c>
      <c r="AC7269" s="4"/>
      <c r="KL7269" s="84"/>
      <c r="KP7269" s="84"/>
      <c r="KS7269" s="74"/>
      <c r="KT7269" s="74"/>
      <c r="KU7269" s="16"/>
      <c r="KV7269" s="72"/>
      <c r="KW7269" s="72"/>
      <c r="KX7269" s="16"/>
      <c r="KZ7269" s="16"/>
      <c r="LA7269" s="16"/>
      <c r="LB7269" s="74"/>
      <c r="LC7269" s="74"/>
    </row>
    <row r="7270" spans="8:315" x14ac:dyDescent="0.35">
      <c r="H7270" s="4"/>
      <c r="J7270" s="8"/>
      <c r="K7270" s="8"/>
      <c r="L7270" s="8"/>
      <c r="M7270" s="8"/>
      <c r="O7270" s="8"/>
      <c r="P7270" s="8"/>
      <c r="R7270" s="8"/>
      <c r="S7270" s="8"/>
      <c r="T7270" s="8"/>
      <c r="U7270" s="8"/>
      <c r="W7270" s="8">
        <f t="shared" si="4615"/>
        <v>291.8</v>
      </c>
      <c r="X7270">
        <v>25124400</v>
      </c>
      <c r="Y7270">
        <f t="shared" si="4616"/>
        <v>6979</v>
      </c>
      <c r="Z7270" s="8">
        <v>0</v>
      </c>
      <c r="AA7270" s="8">
        <v>11.9</v>
      </c>
      <c r="AB7270" s="8">
        <v>76.8</v>
      </c>
      <c r="AC7270" s="4"/>
      <c r="KL7270" s="84"/>
      <c r="KP7270" s="84"/>
      <c r="KS7270" s="74"/>
      <c r="KT7270" s="74"/>
      <c r="KU7270" s="16"/>
      <c r="KV7270" s="72"/>
      <c r="KW7270" s="72"/>
      <c r="KX7270" s="16"/>
      <c r="KZ7270" s="16"/>
      <c r="LA7270" s="16"/>
      <c r="LB7270" s="74"/>
      <c r="LC7270" s="74"/>
    </row>
    <row r="7271" spans="8:315" x14ac:dyDescent="0.35">
      <c r="H7271" s="4"/>
      <c r="J7271" s="8"/>
      <c r="K7271" s="8"/>
      <c r="L7271" s="8"/>
      <c r="M7271" s="8"/>
      <c r="O7271" s="8"/>
      <c r="P7271" s="8"/>
      <c r="R7271" s="8"/>
      <c r="S7271" s="8"/>
      <c r="T7271" s="8"/>
      <c r="U7271" s="8"/>
      <c r="W7271" s="8">
        <f t="shared" si="4615"/>
        <v>291.8</v>
      </c>
      <c r="X7271">
        <v>25128000</v>
      </c>
      <c r="Y7271">
        <f t="shared" si="4616"/>
        <v>6980</v>
      </c>
      <c r="Z7271" s="8">
        <v>0</v>
      </c>
      <c r="AA7271" s="8">
        <v>11.1</v>
      </c>
      <c r="AB7271" s="8">
        <v>73.2</v>
      </c>
      <c r="AC7271" s="4"/>
      <c r="KL7271" s="84"/>
      <c r="KP7271" s="84"/>
      <c r="KS7271" s="74"/>
      <c r="KT7271" s="74"/>
      <c r="KU7271" s="16"/>
      <c r="KV7271" s="72"/>
      <c r="KW7271" s="72"/>
      <c r="KX7271" s="16"/>
      <c r="KZ7271" s="16"/>
      <c r="LA7271" s="16"/>
      <c r="LB7271" s="74"/>
      <c r="LC7271" s="74"/>
    </row>
    <row r="7272" spans="8:315" x14ac:dyDescent="0.35">
      <c r="H7272" s="4"/>
      <c r="J7272" s="8"/>
      <c r="K7272" s="8"/>
      <c r="L7272" s="8"/>
      <c r="M7272" s="8"/>
      <c r="O7272" s="8"/>
      <c r="P7272" s="8"/>
      <c r="R7272" s="8"/>
      <c r="S7272" s="8"/>
      <c r="T7272" s="8"/>
      <c r="U7272" s="8"/>
      <c r="W7272" s="8">
        <f t="shared" si="4615"/>
        <v>291.89999999999998</v>
      </c>
      <c r="X7272">
        <v>25131600</v>
      </c>
      <c r="Y7272">
        <f t="shared" si="4616"/>
        <v>6981</v>
      </c>
      <c r="Z7272" s="8">
        <v>0</v>
      </c>
      <c r="AA7272" s="8">
        <v>11</v>
      </c>
      <c r="AB7272" s="8">
        <v>71.3</v>
      </c>
      <c r="AC7272" s="4"/>
      <c r="KL7272" s="84"/>
      <c r="KP7272" s="84"/>
      <c r="KS7272" s="74"/>
      <c r="KT7272" s="74"/>
      <c r="KU7272" s="16"/>
      <c r="KV7272" s="72"/>
      <c r="KW7272" s="72"/>
      <c r="KX7272" s="16"/>
      <c r="KZ7272" s="16"/>
      <c r="LA7272" s="16"/>
      <c r="LB7272" s="74"/>
      <c r="LC7272" s="74"/>
    </row>
    <row r="7273" spans="8:315" x14ac:dyDescent="0.35">
      <c r="H7273" s="4"/>
      <c r="J7273" s="8"/>
      <c r="K7273" s="8"/>
      <c r="L7273" s="8"/>
      <c r="M7273" s="8"/>
      <c r="O7273" s="8"/>
      <c r="P7273" s="8"/>
      <c r="R7273" s="8"/>
      <c r="S7273" s="8"/>
      <c r="T7273" s="8"/>
      <c r="U7273" s="8"/>
      <c r="W7273" s="8">
        <f t="shared" si="4615"/>
        <v>291.89999999999998</v>
      </c>
      <c r="X7273">
        <v>25135200</v>
      </c>
      <c r="Y7273">
        <f t="shared" si="4616"/>
        <v>6982</v>
      </c>
      <c r="Z7273" s="8">
        <v>0</v>
      </c>
      <c r="AA7273" s="8">
        <v>10.9</v>
      </c>
      <c r="AB7273" s="8">
        <v>71.099999999999994</v>
      </c>
      <c r="AC7273" s="4"/>
      <c r="KL7273" s="84"/>
      <c r="KP7273" s="84"/>
      <c r="KS7273" s="74"/>
      <c r="KT7273" s="74"/>
      <c r="KU7273" s="16"/>
      <c r="KV7273" s="72"/>
      <c r="KW7273" s="72"/>
      <c r="KX7273" s="16"/>
      <c r="KZ7273" s="16"/>
      <c r="LA7273" s="16"/>
      <c r="LB7273" s="74"/>
      <c r="LC7273" s="74"/>
    </row>
    <row r="7274" spans="8:315" x14ac:dyDescent="0.35">
      <c r="H7274" s="4"/>
      <c r="J7274" s="8"/>
      <c r="K7274" s="8"/>
      <c r="L7274" s="8"/>
      <c r="M7274" s="8"/>
      <c r="O7274" s="8"/>
      <c r="P7274" s="8"/>
      <c r="R7274" s="8"/>
      <c r="S7274" s="8"/>
      <c r="T7274" s="8"/>
      <c r="U7274" s="8"/>
      <c r="W7274" s="8">
        <f t="shared" si="4615"/>
        <v>292</v>
      </c>
      <c r="X7274">
        <v>25138800</v>
      </c>
      <c r="Y7274">
        <f t="shared" si="4616"/>
        <v>6983</v>
      </c>
      <c r="Z7274" s="8">
        <v>0</v>
      </c>
      <c r="AA7274" s="8">
        <v>10.8</v>
      </c>
      <c r="AB7274" s="8">
        <v>67.3</v>
      </c>
      <c r="AC7274" s="4"/>
      <c r="KL7274" s="84"/>
      <c r="KP7274" s="84"/>
      <c r="KS7274" s="74"/>
      <c r="KT7274" s="74"/>
      <c r="KU7274" s="16"/>
      <c r="KV7274" s="72"/>
      <c r="KW7274" s="72"/>
      <c r="KX7274" s="16"/>
      <c r="KZ7274" s="16"/>
      <c r="LA7274" s="16"/>
      <c r="LB7274" s="74"/>
      <c r="LC7274" s="74"/>
    </row>
    <row r="7275" spans="8:315" x14ac:dyDescent="0.35">
      <c r="H7275" s="4"/>
      <c r="J7275" s="8"/>
      <c r="K7275" s="8"/>
      <c r="L7275" s="8"/>
      <c r="M7275" s="8"/>
      <c r="O7275" s="8"/>
      <c r="P7275" s="8"/>
      <c r="R7275" s="8"/>
      <c r="S7275" s="8"/>
      <c r="T7275" s="8"/>
      <c r="U7275" s="8"/>
      <c r="W7275" s="8">
        <f t="shared" si="4615"/>
        <v>292</v>
      </c>
      <c r="X7275">
        <v>25142400</v>
      </c>
      <c r="Y7275">
        <f t="shared" si="4616"/>
        <v>6984</v>
      </c>
      <c r="Z7275" s="8">
        <v>0</v>
      </c>
      <c r="AA7275" s="8">
        <v>10.7</v>
      </c>
      <c r="AB7275" s="8">
        <v>68.7</v>
      </c>
      <c r="AC7275" s="4"/>
      <c r="KL7275" s="84"/>
      <c r="KP7275" s="84"/>
      <c r="KS7275" s="74"/>
      <c r="KT7275" s="74"/>
      <c r="KU7275" s="16"/>
      <c r="KV7275" s="72"/>
      <c r="KW7275" s="72"/>
      <c r="KX7275" s="16"/>
      <c r="KZ7275" s="16"/>
      <c r="LA7275" s="16"/>
      <c r="LB7275" s="74"/>
      <c r="LC7275" s="74"/>
    </row>
    <row r="7276" spans="8:315" x14ac:dyDescent="0.35">
      <c r="H7276" s="4"/>
      <c r="J7276" s="8"/>
      <c r="K7276" s="8"/>
      <c r="L7276" s="8"/>
      <c r="M7276" s="8"/>
      <c r="O7276" s="8"/>
      <c r="P7276" s="8"/>
      <c r="R7276" s="8"/>
      <c r="S7276" s="8"/>
      <c r="T7276" s="8"/>
      <c r="U7276" s="8"/>
      <c r="W7276" s="8">
        <f t="shared" si="4615"/>
        <v>292</v>
      </c>
      <c r="X7276">
        <v>25146000</v>
      </c>
      <c r="Y7276">
        <f t="shared" si="4616"/>
        <v>6985</v>
      </c>
      <c r="Z7276" s="8">
        <v>0</v>
      </c>
      <c r="AA7276" s="8">
        <v>9</v>
      </c>
      <c r="AB7276" s="8">
        <v>88</v>
      </c>
      <c r="AC7276" s="4"/>
      <c r="KL7276" s="84"/>
      <c r="KP7276" s="84"/>
      <c r="KS7276" s="74"/>
      <c r="KT7276" s="74"/>
      <c r="KU7276" s="16"/>
      <c r="KV7276" s="72"/>
      <c r="KW7276" s="72"/>
      <c r="KX7276" s="16"/>
      <c r="KZ7276" s="16"/>
      <c r="LA7276" s="16"/>
      <c r="LB7276" s="74"/>
      <c r="LC7276" s="74"/>
    </row>
    <row r="7277" spans="8:315" x14ac:dyDescent="0.35">
      <c r="H7277" s="4"/>
      <c r="J7277" s="8"/>
      <c r="K7277" s="8"/>
      <c r="L7277" s="8"/>
      <c r="M7277" s="8"/>
      <c r="O7277" s="8"/>
      <c r="P7277" s="8"/>
      <c r="R7277" s="8"/>
      <c r="S7277" s="8"/>
      <c r="T7277" s="8"/>
      <c r="U7277" s="8"/>
      <c r="W7277" s="8">
        <f t="shared" si="4615"/>
        <v>292.10000000000002</v>
      </c>
      <c r="X7277">
        <v>25149600</v>
      </c>
      <c r="Y7277">
        <f t="shared" si="4616"/>
        <v>6986</v>
      </c>
      <c r="Z7277" s="8">
        <v>0</v>
      </c>
      <c r="AA7277" s="8">
        <v>8.3000000000000007</v>
      </c>
      <c r="AB7277" s="8">
        <v>89.9</v>
      </c>
      <c r="AC7277" s="4"/>
      <c r="KL7277" s="84"/>
      <c r="KP7277" s="84"/>
      <c r="KS7277" s="74"/>
      <c r="KT7277" s="74"/>
      <c r="KU7277" s="16"/>
      <c r="KV7277" s="72"/>
      <c r="KW7277" s="72"/>
      <c r="KX7277" s="16"/>
      <c r="KZ7277" s="16"/>
      <c r="LA7277" s="16"/>
      <c r="LB7277" s="74"/>
      <c r="LC7277" s="74"/>
    </row>
    <row r="7278" spans="8:315" x14ac:dyDescent="0.35">
      <c r="H7278" s="4"/>
      <c r="J7278" s="8"/>
      <c r="K7278" s="8"/>
      <c r="L7278" s="8"/>
      <c r="M7278" s="8"/>
      <c r="O7278" s="8"/>
      <c r="P7278" s="8"/>
      <c r="R7278" s="8"/>
      <c r="S7278" s="8"/>
      <c r="T7278" s="8"/>
      <c r="U7278" s="8"/>
      <c r="W7278" s="8">
        <f t="shared" si="4615"/>
        <v>292.10000000000002</v>
      </c>
      <c r="X7278">
        <v>25153200</v>
      </c>
      <c r="Y7278">
        <f t="shared" si="4616"/>
        <v>6987</v>
      </c>
      <c r="Z7278" s="8">
        <v>0</v>
      </c>
      <c r="AA7278" s="8">
        <v>8.3000000000000007</v>
      </c>
      <c r="AB7278" s="8">
        <v>91.3</v>
      </c>
      <c r="AC7278" s="4"/>
      <c r="KL7278" s="84"/>
      <c r="KP7278" s="84"/>
      <c r="KS7278" s="74"/>
      <c r="KT7278" s="74"/>
      <c r="KU7278" s="16"/>
      <c r="KV7278" s="72"/>
      <c r="KW7278" s="72"/>
      <c r="KX7278" s="16"/>
      <c r="KZ7278" s="16"/>
      <c r="LA7278" s="16"/>
      <c r="LB7278" s="74"/>
      <c r="LC7278" s="74"/>
    </row>
    <row r="7279" spans="8:315" x14ac:dyDescent="0.35">
      <c r="H7279" s="4"/>
      <c r="J7279" s="8"/>
      <c r="K7279" s="8"/>
      <c r="L7279" s="8"/>
      <c r="M7279" s="8"/>
      <c r="O7279" s="8"/>
      <c r="P7279" s="8"/>
      <c r="R7279" s="8"/>
      <c r="S7279" s="8"/>
      <c r="T7279" s="8"/>
      <c r="U7279" s="8"/>
      <c r="W7279" s="8">
        <f t="shared" si="4615"/>
        <v>292.2</v>
      </c>
      <c r="X7279">
        <v>25156800</v>
      </c>
      <c r="Y7279">
        <f t="shared" si="4616"/>
        <v>6988</v>
      </c>
      <c r="Z7279" s="8">
        <v>0</v>
      </c>
      <c r="AA7279" s="8">
        <v>8.5</v>
      </c>
      <c r="AB7279" s="8">
        <v>93</v>
      </c>
      <c r="AC7279" s="4"/>
      <c r="KL7279" s="84"/>
      <c r="KP7279" s="84"/>
      <c r="KS7279" s="74"/>
      <c r="KT7279" s="74"/>
      <c r="KU7279" s="16"/>
      <c r="KV7279" s="72"/>
      <c r="KW7279" s="72"/>
      <c r="KX7279" s="16"/>
      <c r="KZ7279" s="16"/>
      <c r="LA7279" s="16"/>
      <c r="LB7279" s="74"/>
      <c r="LC7279" s="74"/>
    </row>
    <row r="7280" spans="8:315" x14ac:dyDescent="0.35">
      <c r="H7280" s="4"/>
      <c r="J7280" s="8"/>
      <c r="K7280" s="8"/>
      <c r="L7280" s="8"/>
      <c r="M7280" s="8"/>
      <c r="O7280" s="8"/>
      <c r="P7280" s="8"/>
      <c r="R7280" s="8"/>
      <c r="S7280" s="8"/>
      <c r="T7280" s="8"/>
      <c r="U7280" s="8"/>
      <c r="W7280" s="8">
        <f t="shared" si="4615"/>
        <v>292.2</v>
      </c>
      <c r="X7280">
        <v>25160400</v>
      </c>
      <c r="Y7280">
        <f t="shared" si="4616"/>
        <v>6989</v>
      </c>
      <c r="Z7280" s="8">
        <v>0</v>
      </c>
      <c r="AA7280" s="8">
        <v>8.6</v>
      </c>
      <c r="AB7280" s="8">
        <v>92.2</v>
      </c>
      <c r="AC7280" s="4"/>
      <c r="KL7280" s="84"/>
      <c r="KP7280" s="84"/>
      <c r="KS7280" s="74"/>
      <c r="KT7280" s="74"/>
      <c r="KU7280" s="16"/>
      <c r="KV7280" s="72"/>
      <c r="KW7280" s="72"/>
      <c r="KX7280" s="16"/>
      <c r="KZ7280" s="16"/>
      <c r="LA7280" s="16"/>
      <c r="LB7280" s="74"/>
      <c r="LC7280" s="74"/>
    </row>
    <row r="7281" spans="8:315" x14ac:dyDescent="0.35">
      <c r="H7281" s="4"/>
      <c r="J7281" s="8"/>
      <c r="K7281" s="8"/>
      <c r="L7281" s="8"/>
      <c r="M7281" s="8"/>
      <c r="O7281" s="8"/>
      <c r="P7281" s="8"/>
      <c r="R7281" s="8"/>
      <c r="S7281" s="8"/>
      <c r="T7281" s="8"/>
      <c r="U7281" s="8"/>
      <c r="W7281" s="8">
        <f t="shared" si="4615"/>
        <v>292.3</v>
      </c>
      <c r="X7281">
        <v>25164000</v>
      </c>
      <c r="Y7281">
        <f t="shared" si="4616"/>
        <v>6990</v>
      </c>
      <c r="Z7281" s="8">
        <v>0</v>
      </c>
      <c r="AA7281" s="8">
        <v>8.6</v>
      </c>
      <c r="AB7281" s="8">
        <v>94.1</v>
      </c>
      <c r="AC7281" s="4"/>
      <c r="KL7281" s="84"/>
      <c r="KP7281" s="84"/>
      <c r="KS7281" s="74"/>
      <c r="KT7281" s="74"/>
      <c r="KU7281" s="16"/>
      <c r="KV7281" s="72"/>
      <c r="KW7281" s="72"/>
      <c r="KX7281" s="16"/>
      <c r="KZ7281" s="16"/>
      <c r="LA7281" s="16"/>
      <c r="LB7281" s="74"/>
      <c r="LC7281" s="74"/>
    </row>
    <row r="7282" spans="8:315" x14ac:dyDescent="0.35">
      <c r="H7282" s="4"/>
      <c r="J7282" s="8"/>
      <c r="K7282" s="8"/>
      <c r="L7282" s="8"/>
      <c r="M7282" s="8"/>
      <c r="O7282" s="8"/>
      <c r="P7282" s="8"/>
      <c r="R7282" s="8"/>
      <c r="S7282" s="8"/>
      <c r="T7282" s="8"/>
      <c r="U7282" s="8"/>
      <c r="W7282" s="8">
        <f t="shared" si="4615"/>
        <v>292.3</v>
      </c>
      <c r="X7282">
        <v>25167600</v>
      </c>
      <c r="Y7282">
        <f t="shared" si="4616"/>
        <v>6991</v>
      </c>
      <c r="Z7282" s="8">
        <v>7.5</v>
      </c>
      <c r="AA7282" s="8">
        <v>8.6</v>
      </c>
      <c r="AB7282" s="8">
        <v>94.7</v>
      </c>
      <c r="AC7282" s="4"/>
      <c r="KL7282" s="84"/>
      <c r="KP7282" s="84"/>
      <c r="KS7282" s="74"/>
      <c r="KT7282" s="74"/>
      <c r="KU7282" s="16"/>
      <c r="KV7282" s="72"/>
      <c r="KW7282" s="72"/>
      <c r="KX7282" s="16"/>
      <c r="KZ7282" s="16"/>
      <c r="LA7282" s="16"/>
      <c r="LB7282" s="74"/>
      <c r="LC7282" s="74"/>
    </row>
    <row r="7283" spans="8:315" x14ac:dyDescent="0.35">
      <c r="H7283" s="4"/>
      <c r="J7283" s="8"/>
      <c r="K7283" s="8"/>
      <c r="L7283" s="8"/>
      <c r="M7283" s="8"/>
      <c r="O7283" s="8"/>
      <c r="P7283" s="8"/>
      <c r="R7283" s="8"/>
      <c r="S7283" s="8"/>
      <c r="T7283" s="8"/>
      <c r="U7283" s="8"/>
      <c r="W7283" s="8">
        <f t="shared" si="4615"/>
        <v>292.3</v>
      </c>
      <c r="X7283">
        <v>25171200</v>
      </c>
      <c r="Y7283">
        <f t="shared" si="4616"/>
        <v>6992</v>
      </c>
      <c r="Z7283" s="8">
        <v>55</v>
      </c>
      <c r="AA7283" s="8">
        <v>9</v>
      </c>
      <c r="AB7283" s="8">
        <v>94.8</v>
      </c>
      <c r="AC7283" s="4"/>
      <c r="KL7283" s="84"/>
      <c r="KP7283" s="84"/>
      <c r="KS7283" s="74"/>
      <c r="KT7283" s="74"/>
      <c r="KU7283" s="16"/>
      <c r="KV7283" s="72"/>
      <c r="KW7283" s="72"/>
      <c r="KX7283" s="16"/>
      <c r="KZ7283" s="16"/>
      <c r="LA7283" s="16"/>
      <c r="LB7283" s="74"/>
      <c r="LC7283" s="74"/>
    </row>
    <row r="7284" spans="8:315" x14ac:dyDescent="0.35">
      <c r="H7284" s="4"/>
      <c r="J7284" s="8"/>
      <c r="K7284" s="8"/>
      <c r="L7284" s="8"/>
      <c r="M7284" s="8"/>
      <c r="O7284" s="8"/>
      <c r="P7284" s="8"/>
      <c r="R7284" s="8"/>
      <c r="S7284" s="8"/>
      <c r="T7284" s="8"/>
      <c r="U7284" s="8"/>
      <c r="W7284" s="8">
        <f t="shared" si="4615"/>
        <v>292.39999999999998</v>
      </c>
      <c r="X7284">
        <v>25174800</v>
      </c>
      <c r="Y7284">
        <f t="shared" si="4616"/>
        <v>6993</v>
      </c>
      <c r="Z7284" s="8">
        <v>133.9</v>
      </c>
      <c r="AA7284" s="8">
        <v>10.3</v>
      </c>
      <c r="AB7284" s="8">
        <v>92.4</v>
      </c>
      <c r="AC7284" s="4"/>
      <c r="KL7284" s="84"/>
      <c r="KP7284" s="84"/>
      <c r="KS7284" s="74"/>
      <c r="KT7284" s="74"/>
      <c r="KU7284" s="16"/>
      <c r="KV7284" s="72"/>
      <c r="KW7284" s="72"/>
      <c r="KX7284" s="16"/>
      <c r="KZ7284" s="16"/>
      <c r="LA7284" s="16"/>
      <c r="LB7284" s="74"/>
      <c r="LC7284" s="74"/>
    </row>
    <row r="7285" spans="8:315" x14ac:dyDescent="0.35">
      <c r="H7285" s="4"/>
      <c r="J7285" s="8"/>
      <c r="K7285" s="8"/>
      <c r="L7285" s="8"/>
      <c r="M7285" s="8"/>
      <c r="O7285" s="8"/>
      <c r="P7285" s="8"/>
      <c r="R7285" s="8"/>
      <c r="S7285" s="8"/>
      <c r="T7285" s="8"/>
      <c r="U7285" s="8"/>
      <c r="W7285" s="8">
        <f t="shared" si="4615"/>
        <v>292.39999999999998</v>
      </c>
      <c r="X7285">
        <v>25178400</v>
      </c>
      <c r="Y7285">
        <f t="shared" si="4616"/>
        <v>6994</v>
      </c>
      <c r="Z7285" s="8">
        <v>140.6</v>
      </c>
      <c r="AA7285" s="8">
        <v>12.8</v>
      </c>
      <c r="AB7285" s="8">
        <v>89</v>
      </c>
      <c r="AC7285" s="4"/>
      <c r="KL7285" s="84"/>
      <c r="KP7285" s="84"/>
      <c r="KS7285" s="74"/>
      <c r="KT7285" s="74"/>
      <c r="KU7285" s="16"/>
      <c r="KV7285" s="72"/>
      <c r="KW7285" s="72"/>
      <c r="KX7285" s="16"/>
      <c r="KZ7285" s="16"/>
      <c r="LA7285" s="16"/>
      <c r="LB7285" s="74"/>
      <c r="LC7285" s="74"/>
    </row>
    <row r="7286" spans="8:315" x14ac:dyDescent="0.35">
      <c r="H7286" s="4"/>
      <c r="J7286" s="8"/>
      <c r="K7286" s="8"/>
      <c r="L7286" s="8"/>
      <c r="M7286" s="8"/>
      <c r="O7286" s="8"/>
      <c r="P7286" s="8"/>
      <c r="R7286" s="8"/>
      <c r="S7286" s="8"/>
      <c r="T7286" s="8"/>
      <c r="U7286" s="8"/>
      <c r="W7286" s="8">
        <f t="shared" si="4615"/>
        <v>292.5</v>
      </c>
      <c r="X7286">
        <v>25182000</v>
      </c>
      <c r="Y7286">
        <f t="shared" si="4616"/>
        <v>6995</v>
      </c>
      <c r="Z7286" s="8">
        <v>423.9</v>
      </c>
      <c r="AA7286" s="8">
        <v>17.899999999999999</v>
      </c>
      <c r="AB7286" s="8">
        <v>67.900000000000006</v>
      </c>
      <c r="AC7286" s="4"/>
      <c r="KL7286" s="84"/>
      <c r="KP7286" s="84"/>
      <c r="KS7286" s="74"/>
      <c r="KT7286" s="74"/>
      <c r="KU7286" s="16"/>
      <c r="KV7286" s="72"/>
      <c r="KW7286" s="72"/>
      <c r="KX7286" s="16"/>
      <c r="KZ7286" s="16"/>
      <c r="LA7286" s="16"/>
      <c r="LB7286" s="74"/>
      <c r="LC7286" s="74"/>
    </row>
    <row r="7287" spans="8:315" x14ac:dyDescent="0.35">
      <c r="H7287" s="4"/>
      <c r="J7287" s="8"/>
      <c r="K7287" s="8"/>
      <c r="L7287" s="8"/>
      <c r="M7287" s="8"/>
      <c r="O7287" s="8"/>
      <c r="P7287" s="8"/>
      <c r="R7287" s="8"/>
      <c r="S7287" s="8"/>
      <c r="T7287" s="8"/>
      <c r="U7287" s="8"/>
      <c r="W7287" s="8">
        <f t="shared" si="4615"/>
        <v>292.5</v>
      </c>
      <c r="X7287">
        <v>25185600</v>
      </c>
      <c r="Y7287">
        <f t="shared" si="4616"/>
        <v>6996</v>
      </c>
      <c r="Z7287" s="8">
        <v>417.2</v>
      </c>
      <c r="AA7287" s="8">
        <v>23</v>
      </c>
      <c r="AB7287" s="8">
        <v>63.9</v>
      </c>
      <c r="AC7287" s="4"/>
      <c r="KL7287" s="84"/>
      <c r="KP7287" s="84"/>
      <c r="KS7287" s="74"/>
      <c r="KT7287" s="74"/>
      <c r="KU7287" s="16"/>
      <c r="KV7287" s="72"/>
      <c r="KW7287" s="72"/>
      <c r="KX7287" s="16"/>
      <c r="KZ7287" s="16"/>
      <c r="LA7287" s="16"/>
      <c r="LB7287" s="74"/>
      <c r="LC7287" s="74"/>
    </row>
    <row r="7288" spans="8:315" x14ac:dyDescent="0.35">
      <c r="H7288" s="4"/>
      <c r="J7288" s="8"/>
      <c r="K7288" s="8"/>
      <c r="L7288" s="8"/>
      <c r="M7288" s="8"/>
      <c r="O7288" s="8"/>
      <c r="P7288" s="8"/>
      <c r="R7288" s="8"/>
      <c r="S7288" s="8"/>
      <c r="T7288" s="8"/>
      <c r="U7288" s="8"/>
      <c r="W7288" s="8">
        <f t="shared" si="4615"/>
        <v>292.5</v>
      </c>
      <c r="X7288">
        <v>25189200</v>
      </c>
      <c r="Y7288">
        <f t="shared" si="4616"/>
        <v>6997</v>
      </c>
      <c r="Z7288" s="8">
        <v>259.7</v>
      </c>
      <c r="AA7288" s="8">
        <v>23.2</v>
      </c>
      <c r="AB7288" s="8">
        <v>62.6</v>
      </c>
      <c r="AC7288" s="4"/>
      <c r="KL7288" s="84"/>
      <c r="KP7288" s="84"/>
      <c r="KS7288" s="74"/>
      <c r="KT7288" s="74"/>
      <c r="KU7288" s="16"/>
      <c r="KV7288" s="72"/>
      <c r="KW7288" s="72"/>
      <c r="KX7288" s="16"/>
      <c r="KZ7288" s="16"/>
      <c r="LA7288" s="16"/>
      <c r="LB7288" s="74"/>
      <c r="LC7288" s="74"/>
    </row>
    <row r="7289" spans="8:315" x14ac:dyDescent="0.35">
      <c r="H7289" s="4"/>
      <c r="J7289" s="8"/>
      <c r="K7289" s="8"/>
      <c r="L7289" s="8"/>
      <c r="M7289" s="8"/>
      <c r="O7289" s="8"/>
      <c r="P7289" s="8"/>
      <c r="R7289" s="8"/>
      <c r="S7289" s="8"/>
      <c r="T7289" s="8"/>
      <c r="U7289" s="8"/>
      <c r="W7289" s="8">
        <f t="shared" si="4615"/>
        <v>292.60000000000002</v>
      </c>
      <c r="X7289">
        <v>25192800</v>
      </c>
      <c r="Y7289">
        <f t="shared" si="4616"/>
        <v>6998</v>
      </c>
      <c r="Z7289" s="8">
        <v>111.7</v>
      </c>
      <c r="AA7289" s="8">
        <v>23.3</v>
      </c>
      <c r="AB7289" s="8">
        <v>64.2</v>
      </c>
      <c r="AC7289" s="4"/>
      <c r="KL7289" s="84"/>
      <c r="KP7289" s="84"/>
      <c r="KS7289" s="74"/>
      <c r="KT7289" s="74"/>
      <c r="KU7289" s="16"/>
      <c r="KV7289" s="72"/>
      <c r="KW7289" s="72"/>
      <c r="KX7289" s="16"/>
      <c r="KZ7289" s="16"/>
      <c r="LA7289" s="16"/>
      <c r="LB7289" s="74"/>
      <c r="LC7289" s="74"/>
    </row>
    <row r="7290" spans="8:315" x14ac:dyDescent="0.35">
      <c r="H7290" s="4"/>
      <c r="J7290" s="8"/>
      <c r="K7290" s="8"/>
      <c r="L7290" s="8"/>
      <c r="M7290" s="8"/>
      <c r="O7290" s="8"/>
      <c r="P7290" s="8"/>
      <c r="R7290" s="8"/>
      <c r="S7290" s="8"/>
      <c r="T7290" s="8"/>
      <c r="U7290" s="8"/>
      <c r="W7290" s="8">
        <f t="shared" si="4615"/>
        <v>292.60000000000002</v>
      </c>
      <c r="X7290">
        <v>25196400</v>
      </c>
      <c r="Y7290">
        <f t="shared" si="4616"/>
        <v>6999</v>
      </c>
      <c r="Z7290" s="8">
        <v>62.8</v>
      </c>
      <c r="AA7290" s="8">
        <v>23.1</v>
      </c>
      <c r="AB7290" s="8">
        <v>64.900000000000006</v>
      </c>
      <c r="AC7290" s="4"/>
      <c r="KL7290" s="84"/>
      <c r="KP7290" s="84"/>
      <c r="KS7290" s="74"/>
      <c r="KT7290" s="74"/>
      <c r="KU7290" s="16"/>
      <c r="KV7290" s="72"/>
      <c r="KW7290" s="72"/>
      <c r="KX7290" s="16"/>
      <c r="KZ7290" s="16"/>
      <c r="LA7290" s="16"/>
      <c r="LB7290" s="74"/>
      <c r="LC7290" s="74"/>
    </row>
    <row r="7291" spans="8:315" x14ac:dyDescent="0.35">
      <c r="H7291" s="4"/>
      <c r="J7291" s="8"/>
      <c r="K7291" s="8"/>
      <c r="L7291" s="8"/>
      <c r="M7291" s="8"/>
      <c r="O7291" s="8"/>
      <c r="P7291" s="8"/>
      <c r="R7291" s="8"/>
      <c r="S7291" s="8"/>
      <c r="T7291" s="8"/>
      <c r="U7291" s="8"/>
      <c r="W7291" s="8">
        <f t="shared" si="4615"/>
        <v>292.7</v>
      </c>
      <c r="X7291">
        <v>25200000</v>
      </c>
      <c r="Y7291">
        <f t="shared" si="4616"/>
        <v>7000</v>
      </c>
      <c r="Z7291" s="8">
        <v>42.5</v>
      </c>
      <c r="AA7291" s="8">
        <v>23.1</v>
      </c>
      <c r="AB7291" s="8">
        <v>63.9</v>
      </c>
      <c r="AC7291" s="4"/>
      <c r="KL7291" s="84"/>
      <c r="KP7291" s="84"/>
      <c r="KS7291" s="74"/>
      <c r="KT7291" s="74"/>
      <c r="KU7291" s="16"/>
      <c r="KV7291" s="72"/>
      <c r="KW7291" s="72"/>
      <c r="KX7291" s="16"/>
      <c r="KZ7291" s="16"/>
      <c r="LA7291" s="16"/>
      <c r="LB7291" s="74"/>
      <c r="LC7291" s="74"/>
    </row>
    <row r="7292" spans="8:315" x14ac:dyDescent="0.35">
      <c r="H7292" s="4"/>
      <c r="J7292" s="8"/>
      <c r="K7292" s="8"/>
      <c r="L7292" s="8"/>
      <c r="M7292" s="8"/>
      <c r="O7292" s="8"/>
      <c r="P7292" s="8"/>
      <c r="R7292" s="8"/>
      <c r="S7292" s="8"/>
      <c r="T7292" s="8"/>
      <c r="U7292" s="8"/>
      <c r="W7292" s="8">
        <f t="shared" si="4615"/>
        <v>292.7</v>
      </c>
      <c r="X7292">
        <v>25203600</v>
      </c>
      <c r="Y7292">
        <f t="shared" si="4616"/>
        <v>7001</v>
      </c>
      <c r="Z7292" s="8">
        <v>22.8</v>
      </c>
      <c r="AA7292" s="8">
        <v>23.3</v>
      </c>
      <c r="AB7292" s="8">
        <v>64.599999999999994</v>
      </c>
      <c r="AC7292" s="4"/>
      <c r="KL7292" s="84"/>
      <c r="KP7292" s="84"/>
      <c r="KS7292" s="74"/>
      <c r="KT7292" s="74"/>
      <c r="KU7292" s="16"/>
      <c r="KV7292" s="72"/>
      <c r="KW7292" s="72"/>
      <c r="KX7292" s="16"/>
      <c r="KZ7292" s="16"/>
      <c r="LA7292" s="16"/>
      <c r="LB7292" s="74"/>
      <c r="LC7292" s="74"/>
    </row>
    <row r="7293" spans="8:315" x14ac:dyDescent="0.35">
      <c r="H7293" s="4"/>
      <c r="J7293" s="8"/>
      <c r="K7293" s="8"/>
      <c r="L7293" s="8"/>
      <c r="M7293" s="8"/>
      <c r="O7293" s="8"/>
      <c r="P7293" s="8"/>
      <c r="R7293" s="8"/>
      <c r="S7293" s="8"/>
      <c r="T7293" s="8"/>
      <c r="U7293" s="8"/>
      <c r="W7293" s="8">
        <f t="shared" si="4615"/>
        <v>292.8</v>
      </c>
      <c r="X7293">
        <v>25207200</v>
      </c>
      <c r="Y7293">
        <f t="shared" si="4616"/>
        <v>7002</v>
      </c>
      <c r="Z7293" s="8">
        <v>0.8</v>
      </c>
      <c r="AA7293" s="8">
        <v>22.6</v>
      </c>
      <c r="AB7293" s="8">
        <v>69.8</v>
      </c>
      <c r="AC7293" s="4"/>
      <c r="KL7293" s="84"/>
      <c r="KP7293" s="84"/>
      <c r="KS7293" s="74"/>
      <c r="KT7293" s="74"/>
      <c r="KU7293" s="16"/>
      <c r="KV7293" s="72"/>
      <c r="KW7293" s="72"/>
      <c r="KX7293" s="16"/>
      <c r="KZ7293" s="16"/>
      <c r="LA7293" s="16"/>
      <c r="LB7293" s="74"/>
      <c r="LC7293" s="74"/>
    </row>
    <row r="7294" spans="8:315" x14ac:dyDescent="0.35">
      <c r="H7294" s="4"/>
      <c r="J7294" s="8"/>
      <c r="K7294" s="8"/>
      <c r="L7294" s="8"/>
      <c r="M7294" s="8"/>
      <c r="O7294" s="8"/>
      <c r="P7294" s="8"/>
      <c r="R7294" s="8"/>
      <c r="S7294" s="8"/>
      <c r="T7294" s="8"/>
      <c r="U7294" s="8"/>
      <c r="W7294" s="8">
        <f t="shared" si="4615"/>
        <v>292.8</v>
      </c>
      <c r="X7294">
        <v>25210800</v>
      </c>
      <c r="Y7294">
        <f t="shared" si="4616"/>
        <v>7003</v>
      </c>
      <c r="Z7294" s="8">
        <v>0</v>
      </c>
      <c r="AA7294" s="8">
        <v>21.6</v>
      </c>
      <c r="AB7294" s="8">
        <v>78</v>
      </c>
      <c r="AC7294" s="4"/>
      <c r="KL7294" s="84"/>
      <c r="KP7294" s="84"/>
      <c r="KS7294" s="74"/>
      <c r="KT7294" s="74"/>
      <c r="KU7294" s="16"/>
      <c r="KV7294" s="72"/>
      <c r="KW7294" s="72"/>
      <c r="KX7294" s="16"/>
      <c r="KZ7294" s="16"/>
      <c r="LA7294" s="16"/>
      <c r="LB7294" s="74"/>
      <c r="LC7294" s="74"/>
    </row>
    <row r="7295" spans="8:315" x14ac:dyDescent="0.35">
      <c r="H7295" s="4"/>
      <c r="J7295" s="8"/>
      <c r="K7295" s="8"/>
      <c r="L7295" s="8"/>
      <c r="M7295" s="8"/>
      <c r="O7295" s="8"/>
      <c r="P7295" s="8"/>
      <c r="R7295" s="8"/>
      <c r="S7295" s="8"/>
      <c r="T7295" s="8"/>
      <c r="U7295" s="8"/>
      <c r="W7295" s="8">
        <f t="shared" si="4615"/>
        <v>292.8</v>
      </c>
      <c r="X7295">
        <v>25214400</v>
      </c>
      <c r="Y7295">
        <f t="shared" si="4616"/>
        <v>7004</v>
      </c>
      <c r="Z7295" s="8">
        <v>0</v>
      </c>
      <c r="AA7295" s="8">
        <v>20.8</v>
      </c>
      <c r="AB7295" s="8">
        <v>79.900000000000006</v>
      </c>
      <c r="AC7295" s="4"/>
      <c r="KL7295" s="84"/>
      <c r="KP7295" s="84"/>
      <c r="KS7295" s="74"/>
      <c r="KT7295" s="74"/>
      <c r="KU7295" s="16"/>
      <c r="KV7295" s="72"/>
      <c r="KW7295" s="72"/>
      <c r="KX7295" s="16"/>
      <c r="KZ7295" s="16"/>
      <c r="LA7295" s="16"/>
      <c r="LB7295" s="74"/>
      <c r="LC7295" s="74"/>
    </row>
    <row r="7296" spans="8:315" x14ac:dyDescent="0.35">
      <c r="H7296" s="4"/>
      <c r="J7296" s="8"/>
      <c r="K7296" s="8"/>
      <c r="L7296" s="8"/>
      <c r="M7296" s="8"/>
      <c r="O7296" s="8"/>
      <c r="P7296" s="8"/>
      <c r="R7296" s="8"/>
      <c r="S7296" s="8"/>
      <c r="T7296" s="8"/>
      <c r="U7296" s="8"/>
      <c r="W7296" s="8">
        <f t="shared" si="4615"/>
        <v>292.89999999999998</v>
      </c>
      <c r="X7296">
        <v>25218000</v>
      </c>
      <c r="Y7296">
        <f t="shared" si="4616"/>
        <v>7005</v>
      </c>
      <c r="Z7296" s="8">
        <v>0</v>
      </c>
      <c r="AA7296" s="8">
        <v>19.899999999999999</v>
      </c>
      <c r="AB7296" s="8">
        <v>74.8</v>
      </c>
      <c r="AC7296" s="4"/>
      <c r="KL7296" s="84"/>
      <c r="KP7296" s="84"/>
      <c r="KS7296" s="74"/>
      <c r="KT7296" s="74"/>
      <c r="KU7296" s="16"/>
      <c r="KV7296" s="72"/>
      <c r="KW7296" s="72"/>
      <c r="KX7296" s="16"/>
      <c r="KZ7296" s="16"/>
      <c r="LA7296" s="16"/>
      <c r="LB7296" s="74"/>
      <c r="LC7296" s="74"/>
    </row>
    <row r="7297" spans="8:315" x14ac:dyDescent="0.35">
      <c r="H7297" s="4"/>
      <c r="J7297" s="8"/>
      <c r="K7297" s="8"/>
      <c r="L7297" s="8"/>
      <c r="M7297" s="8"/>
      <c r="O7297" s="8"/>
      <c r="P7297" s="8"/>
      <c r="R7297" s="8"/>
      <c r="S7297" s="8"/>
      <c r="T7297" s="8"/>
      <c r="U7297" s="8"/>
      <c r="W7297" s="8">
        <f t="shared" si="4615"/>
        <v>292.89999999999998</v>
      </c>
      <c r="X7297">
        <v>25221600</v>
      </c>
      <c r="Y7297">
        <f t="shared" si="4616"/>
        <v>7006</v>
      </c>
      <c r="Z7297" s="8">
        <v>0</v>
      </c>
      <c r="AA7297" s="8">
        <v>17.7</v>
      </c>
      <c r="AB7297" s="8">
        <v>65.5</v>
      </c>
      <c r="AC7297" s="4"/>
      <c r="KL7297" s="84"/>
      <c r="KP7297" s="84"/>
      <c r="KS7297" s="74"/>
      <c r="KT7297" s="74"/>
      <c r="KU7297" s="16"/>
      <c r="KV7297" s="72"/>
      <c r="KW7297" s="72"/>
      <c r="KX7297" s="16"/>
      <c r="KZ7297" s="16"/>
      <c r="LA7297" s="16"/>
      <c r="LB7297" s="74"/>
      <c r="LC7297" s="74"/>
    </row>
    <row r="7298" spans="8:315" x14ac:dyDescent="0.35">
      <c r="H7298" s="4"/>
      <c r="J7298" s="8"/>
      <c r="K7298" s="8"/>
      <c r="L7298" s="8"/>
      <c r="M7298" s="8"/>
      <c r="O7298" s="8"/>
      <c r="P7298" s="8"/>
      <c r="R7298" s="8"/>
      <c r="S7298" s="8"/>
      <c r="T7298" s="8"/>
      <c r="U7298" s="8"/>
      <c r="W7298" s="8">
        <f t="shared" si="4615"/>
        <v>293</v>
      </c>
      <c r="X7298">
        <v>25225200</v>
      </c>
      <c r="Y7298">
        <f t="shared" si="4616"/>
        <v>7007</v>
      </c>
      <c r="Z7298" s="8">
        <v>0</v>
      </c>
      <c r="AA7298" s="8">
        <v>15.4</v>
      </c>
      <c r="AB7298" s="8">
        <v>70.099999999999994</v>
      </c>
      <c r="AC7298" s="4"/>
      <c r="KL7298" s="84"/>
      <c r="KP7298" s="84"/>
      <c r="KS7298" s="74"/>
      <c r="KT7298" s="74"/>
      <c r="KU7298" s="16"/>
      <c r="KV7298" s="72"/>
      <c r="KW7298" s="72"/>
      <c r="KX7298" s="16"/>
      <c r="KZ7298" s="16"/>
      <c r="LA7298" s="16"/>
      <c r="LB7298" s="74"/>
      <c r="LC7298" s="74"/>
    </row>
    <row r="7299" spans="8:315" x14ac:dyDescent="0.35">
      <c r="H7299" s="4"/>
      <c r="J7299" s="8"/>
      <c r="K7299" s="8"/>
      <c r="L7299" s="8"/>
      <c r="M7299" s="8"/>
      <c r="O7299" s="8"/>
      <c r="P7299" s="8"/>
      <c r="R7299" s="8"/>
      <c r="S7299" s="8"/>
      <c r="T7299" s="8"/>
      <c r="U7299" s="8"/>
      <c r="W7299" s="8">
        <f t="shared" si="4615"/>
        <v>293</v>
      </c>
      <c r="X7299">
        <v>25228800</v>
      </c>
      <c r="Y7299">
        <f t="shared" si="4616"/>
        <v>7008</v>
      </c>
      <c r="Z7299" s="8">
        <v>0</v>
      </c>
      <c r="AA7299" s="8">
        <v>13.5</v>
      </c>
      <c r="AB7299" s="8">
        <v>77.5</v>
      </c>
      <c r="AC7299" s="4"/>
      <c r="KL7299" s="84"/>
      <c r="KP7299" s="84"/>
      <c r="KS7299" s="74"/>
      <c r="KT7299" s="74"/>
      <c r="KU7299" s="16"/>
      <c r="KV7299" s="72"/>
      <c r="KW7299" s="72"/>
      <c r="KX7299" s="16"/>
      <c r="KZ7299" s="16"/>
      <c r="LA7299" s="16"/>
      <c r="LB7299" s="74"/>
      <c r="LC7299" s="74"/>
    </row>
    <row r="7300" spans="8:315" x14ac:dyDescent="0.35">
      <c r="H7300" s="4"/>
      <c r="J7300" s="8"/>
      <c r="K7300" s="8"/>
      <c r="L7300" s="8"/>
      <c r="M7300" s="8"/>
      <c r="O7300" s="8"/>
      <c r="P7300" s="8"/>
      <c r="R7300" s="8"/>
      <c r="S7300" s="8"/>
      <c r="T7300" s="8"/>
      <c r="U7300" s="8"/>
      <c r="W7300" s="8">
        <f t="shared" si="4615"/>
        <v>293</v>
      </c>
      <c r="X7300">
        <v>25232400</v>
      </c>
      <c r="Y7300">
        <f t="shared" si="4616"/>
        <v>7009</v>
      </c>
      <c r="Z7300" s="8">
        <v>0</v>
      </c>
      <c r="AA7300" s="8">
        <v>12.9</v>
      </c>
      <c r="AB7300" s="8">
        <v>81.2</v>
      </c>
      <c r="AC7300" s="4"/>
      <c r="KL7300" s="84"/>
      <c r="KP7300" s="84"/>
      <c r="KS7300" s="74"/>
      <c r="KT7300" s="74"/>
      <c r="KU7300" s="16"/>
      <c r="KV7300" s="72"/>
      <c r="KW7300" s="72"/>
      <c r="KX7300" s="16"/>
      <c r="KZ7300" s="16"/>
      <c r="LA7300" s="16"/>
      <c r="LB7300" s="74"/>
      <c r="LC7300" s="74"/>
    </row>
    <row r="7301" spans="8:315" x14ac:dyDescent="0.35">
      <c r="H7301" s="4"/>
      <c r="J7301" s="8"/>
      <c r="K7301" s="8"/>
      <c r="L7301" s="8"/>
      <c r="M7301" s="8"/>
      <c r="O7301" s="8"/>
      <c r="P7301" s="8"/>
      <c r="R7301" s="8"/>
      <c r="S7301" s="8"/>
      <c r="T7301" s="8"/>
      <c r="U7301" s="8"/>
      <c r="W7301" s="8">
        <f t="shared" si="4615"/>
        <v>293.10000000000002</v>
      </c>
      <c r="X7301">
        <v>25236000</v>
      </c>
      <c r="Y7301">
        <f t="shared" si="4616"/>
        <v>7010</v>
      </c>
      <c r="Z7301" s="8">
        <v>0</v>
      </c>
      <c r="AA7301" s="8">
        <v>12</v>
      </c>
      <c r="AB7301" s="8">
        <v>83.9</v>
      </c>
      <c r="AC7301" s="4"/>
      <c r="KL7301" s="84"/>
      <c r="KP7301" s="84"/>
      <c r="KS7301" s="74"/>
      <c r="KT7301" s="74"/>
      <c r="KU7301" s="16"/>
      <c r="KV7301" s="72"/>
      <c r="KW7301" s="72"/>
      <c r="KX7301" s="16"/>
      <c r="KZ7301" s="16"/>
      <c r="LA7301" s="16"/>
      <c r="LB7301" s="74"/>
      <c r="LC7301" s="74"/>
    </row>
    <row r="7302" spans="8:315" x14ac:dyDescent="0.35">
      <c r="H7302" s="4"/>
      <c r="J7302" s="8"/>
      <c r="K7302" s="8"/>
      <c r="L7302" s="8"/>
      <c r="M7302" s="8"/>
      <c r="O7302" s="8"/>
      <c r="P7302" s="8"/>
      <c r="R7302" s="8"/>
      <c r="S7302" s="8"/>
      <c r="T7302" s="8"/>
      <c r="U7302" s="8"/>
      <c r="W7302" s="8">
        <f t="shared" si="4615"/>
        <v>293.10000000000002</v>
      </c>
      <c r="X7302">
        <v>25239600</v>
      </c>
      <c r="Y7302">
        <f t="shared" si="4616"/>
        <v>7011</v>
      </c>
      <c r="Z7302" s="8">
        <v>0</v>
      </c>
      <c r="AA7302" s="8">
        <v>11.6</v>
      </c>
      <c r="AB7302" s="8">
        <v>88</v>
      </c>
      <c r="AC7302" s="4"/>
      <c r="KL7302" s="84"/>
      <c r="KP7302" s="84"/>
      <c r="KS7302" s="74"/>
      <c r="KT7302" s="74"/>
      <c r="KU7302" s="16"/>
      <c r="KV7302" s="72"/>
      <c r="KW7302" s="72"/>
      <c r="KX7302" s="16"/>
      <c r="KZ7302" s="16"/>
      <c r="LA7302" s="16"/>
      <c r="LB7302" s="74"/>
      <c r="LC7302" s="74"/>
    </row>
    <row r="7303" spans="8:315" x14ac:dyDescent="0.35">
      <c r="H7303" s="4"/>
      <c r="J7303" s="8"/>
      <c r="K7303" s="8"/>
      <c r="L7303" s="8"/>
      <c r="M7303" s="8"/>
      <c r="O7303" s="8"/>
      <c r="P7303" s="8"/>
      <c r="R7303" s="8"/>
      <c r="S7303" s="8"/>
      <c r="T7303" s="8"/>
      <c r="U7303" s="8"/>
      <c r="W7303" s="8">
        <f t="shared" si="4615"/>
        <v>293.2</v>
      </c>
      <c r="X7303">
        <v>25243200</v>
      </c>
      <c r="Y7303">
        <f t="shared" si="4616"/>
        <v>7012</v>
      </c>
      <c r="Z7303" s="8">
        <v>0</v>
      </c>
      <c r="AA7303" s="8">
        <v>12.2</v>
      </c>
      <c r="AB7303" s="8">
        <v>88.5</v>
      </c>
      <c r="AC7303" s="4"/>
      <c r="KL7303" s="84"/>
      <c r="KP7303" s="84"/>
      <c r="KS7303" s="74"/>
      <c r="KT7303" s="74"/>
      <c r="KU7303" s="16"/>
      <c r="KV7303" s="72"/>
      <c r="KW7303" s="72"/>
      <c r="KX7303" s="16"/>
      <c r="KZ7303" s="16"/>
      <c r="LA7303" s="16"/>
      <c r="LB7303" s="74"/>
      <c r="LC7303" s="74"/>
    </row>
    <row r="7304" spans="8:315" x14ac:dyDescent="0.35">
      <c r="H7304" s="4"/>
      <c r="J7304" s="8"/>
      <c r="K7304" s="8"/>
      <c r="L7304" s="8"/>
      <c r="M7304" s="8"/>
      <c r="O7304" s="8"/>
      <c r="P7304" s="8"/>
      <c r="R7304" s="8"/>
      <c r="S7304" s="8"/>
      <c r="T7304" s="8"/>
      <c r="U7304" s="8"/>
      <c r="W7304" s="8">
        <f t="shared" si="4615"/>
        <v>293.2</v>
      </c>
      <c r="X7304">
        <v>25246800</v>
      </c>
      <c r="Y7304">
        <f t="shared" si="4616"/>
        <v>7013</v>
      </c>
      <c r="Z7304" s="8">
        <v>0</v>
      </c>
      <c r="AA7304" s="8">
        <v>12.4</v>
      </c>
      <c r="AB7304" s="8">
        <v>87.5</v>
      </c>
      <c r="AC7304" s="4"/>
      <c r="KL7304" s="84"/>
      <c r="KP7304" s="84"/>
      <c r="KS7304" s="74"/>
      <c r="KT7304" s="74"/>
      <c r="KU7304" s="16"/>
      <c r="KV7304" s="72"/>
      <c r="KW7304" s="72"/>
      <c r="KX7304" s="16"/>
      <c r="KZ7304" s="16"/>
      <c r="LA7304" s="16"/>
      <c r="LB7304" s="74"/>
      <c r="LC7304" s="74"/>
    </row>
    <row r="7305" spans="8:315" x14ac:dyDescent="0.35">
      <c r="H7305" s="4"/>
      <c r="J7305" s="8"/>
      <c r="K7305" s="8"/>
      <c r="L7305" s="8"/>
      <c r="M7305" s="8"/>
      <c r="O7305" s="8"/>
      <c r="P7305" s="8"/>
      <c r="R7305" s="8"/>
      <c r="S7305" s="8"/>
      <c r="T7305" s="8"/>
      <c r="U7305" s="8"/>
      <c r="W7305" s="8">
        <f t="shared" si="4615"/>
        <v>293.3</v>
      </c>
      <c r="X7305">
        <v>25250400</v>
      </c>
      <c r="Y7305">
        <f t="shared" si="4616"/>
        <v>7014</v>
      </c>
      <c r="Z7305" s="8">
        <v>0</v>
      </c>
      <c r="AA7305" s="8">
        <v>12.6</v>
      </c>
      <c r="AB7305" s="8">
        <v>85.9</v>
      </c>
      <c r="AC7305" s="4"/>
      <c r="KL7305" s="84"/>
      <c r="KP7305" s="84"/>
      <c r="KS7305" s="74"/>
      <c r="KT7305" s="74"/>
      <c r="KU7305" s="16"/>
      <c r="KV7305" s="72"/>
      <c r="KW7305" s="72"/>
      <c r="KX7305" s="16"/>
      <c r="KZ7305" s="16"/>
      <c r="LA7305" s="16"/>
      <c r="LB7305" s="74"/>
      <c r="LC7305" s="74"/>
    </row>
    <row r="7306" spans="8:315" x14ac:dyDescent="0.35">
      <c r="H7306" s="4"/>
      <c r="J7306" s="8"/>
      <c r="K7306" s="8"/>
      <c r="L7306" s="8"/>
      <c r="M7306" s="8"/>
      <c r="O7306" s="8"/>
      <c r="P7306" s="8"/>
      <c r="R7306" s="8"/>
      <c r="S7306" s="8"/>
      <c r="T7306" s="8"/>
      <c r="U7306" s="8"/>
      <c r="W7306" s="8">
        <f t="shared" si="4615"/>
        <v>293.3</v>
      </c>
      <c r="X7306">
        <v>25254000</v>
      </c>
      <c r="Y7306">
        <f t="shared" si="4616"/>
        <v>7015</v>
      </c>
      <c r="Z7306" s="8">
        <v>11.7</v>
      </c>
      <c r="AA7306" s="8">
        <v>12</v>
      </c>
      <c r="AB7306" s="8">
        <v>82.7</v>
      </c>
      <c r="AC7306" s="4"/>
      <c r="KL7306" s="84"/>
      <c r="KP7306" s="84"/>
      <c r="KS7306" s="74"/>
      <c r="KT7306" s="74"/>
      <c r="KU7306" s="16"/>
      <c r="KV7306" s="72"/>
      <c r="KW7306" s="72"/>
      <c r="KX7306" s="16"/>
      <c r="KZ7306" s="16"/>
      <c r="LA7306" s="16"/>
      <c r="LB7306" s="74"/>
      <c r="LC7306" s="74"/>
    </row>
    <row r="7307" spans="8:315" x14ac:dyDescent="0.35">
      <c r="H7307" s="4"/>
      <c r="J7307" s="8"/>
      <c r="K7307" s="8"/>
      <c r="L7307" s="8"/>
      <c r="M7307" s="8"/>
      <c r="O7307" s="8"/>
      <c r="P7307" s="8"/>
      <c r="R7307" s="8"/>
      <c r="S7307" s="8"/>
      <c r="T7307" s="8"/>
      <c r="U7307" s="8"/>
      <c r="W7307" s="8">
        <f t="shared" si="4615"/>
        <v>293.3</v>
      </c>
      <c r="X7307">
        <v>25257600</v>
      </c>
      <c r="Y7307">
        <f t="shared" si="4616"/>
        <v>7016</v>
      </c>
      <c r="Z7307" s="8">
        <v>137.5</v>
      </c>
      <c r="AA7307" s="8">
        <v>12.2</v>
      </c>
      <c r="AB7307" s="8">
        <v>79.599999999999994</v>
      </c>
      <c r="AC7307" s="4"/>
      <c r="KL7307" s="84"/>
      <c r="KP7307" s="84"/>
      <c r="KS7307" s="74"/>
      <c r="KT7307" s="74"/>
      <c r="KU7307" s="16"/>
      <c r="KV7307" s="72"/>
      <c r="KW7307" s="72"/>
      <c r="KX7307" s="16"/>
      <c r="KZ7307" s="16"/>
      <c r="LA7307" s="16"/>
      <c r="LB7307" s="74"/>
      <c r="LC7307" s="74"/>
    </row>
    <row r="7308" spans="8:315" x14ac:dyDescent="0.35">
      <c r="H7308" s="4"/>
      <c r="J7308" s="8"/>
      <c r="K7308" s="8"/>
      <c r="L7308" s="8"/>
      <c r="M7308" s="8"/>
      <c r="O7308" s="8"/>
      <c r="P7308" s="8"/>
      <c r="R7308" s="8"/>
      <c r="S7308" s="8"/>
      <c r="T7308" s="8"/>
      <c r="U7308" s="8"/>
      <c r="W7308" s="8">
        <f t="shared" si="4615"/>
        <v>293.39999999999998</v>
      </c>
      <c r="X7308">
        <v>25261200</v>
      </c>
      <c r="Y7308">
        <f t="shared" si="4616"/>
        <v>7017</v>
      </c>
      <c r="Z7308" s="8">
        <v>300</v>
      </c>
      <c r="AA7308" s="8">
        <v>12.5</v>
      </c>
      <c r="AB7308" s="8">
        <v>70.2</v>
      </c>
      <c r="AC7308" s="4"/>
      <c r="KL7308" s="84"/>
      <c r="KP7308" s="84"/>
      <c r="KS7308" s="74"/>
      <c r="KT7308" s="74"/>
      <c r="KU7308" s="16"/>
      <c r="KV7308" s="72"/>
      <c r="KW7308" s="72"/>
      <c r="KX7308" s="16"/>
      <c r="KZ7308" s="16"/>
      <c r="LA7308" s="16"/>
      <c r="LB7308" s="74"/>
      <c r="LC7308" s="74"/>
    </row>
    <row r="7309" spans="8:315" x14ac:dyDescent="0.35">
      <c r="H7309" s="4"/>
      <c r="J7309" s="8"/>
      <c r="K7309" s="8"/>
      <c r="L7309" s="8"/>
      <c r="M7309" s="8"/>
      <c r="O7309" s="8"/>
      <c r="P7309" s="8"/>
      <c r="R7309" s="8"/>
      <c r="S7309" s="8"/>
      <c r="T7309" s="8"/>
      <c r="U7309" s="8"/>
      <c r="W7309" s="8">
        <f t="shared" si="4615"/>
        <v>293.39999999999998</v>
      </c>
      <c r="X7309">
        <v>25264800</v>
      </c>
      <c r="Y7309">
        <f t="shared" si="4616"/>
        <v>7018</v>
      </c>
      <c r="Z7309" s="8">
        <v>440.3</v>
      </c>
      <c r="AA7309" s="8">
        <v>12.9</v>
      </c>
      <c r="AB7309" s="8">
        <v>64</v>
      </c>
      <c r="AC7309" s="4"/>
      <c r="KL7309" s="84"/>
      <c r="KP7309" s="84"/>
      <c r="KS7309" s="74"/>
      <c r="KT7309" s="74"/>
      <c r="KU7309" s="16"/>
      <c r="KV7309" s="72"/>
      <c r="KW7309" s="72"/>
      <c r="KX7309" s="16"/>
      <c r="KZ7309" s="16"/>
      <c r="LA7309" s="16"/>
      <c r="LB7309" s="74"/>
      <c r="LC7309" s="74"/>
    </row>
    <row r="7310" spans="8:315" x14ac:dyDescent="0.35">
      <c r="H7310" s="4"/>
      <c r="J7310" s="8"/>
      <c r="K7310" s="8"/>
      <c r="L7310" s="8"/>
      <c r="M7310" s="8"/>
      <c r="O7310" s="8"/>
      <c r="P7310" s="8"/>
      <c r="R7310" s="8"/>
      <c r="S7310" s="8"/>
      <c r="T7310" s="8"/>
      <c r="U7310" s="8"/>
      <c r="W7310" s="8">
        <f t="shared" si="4615"/>
        <v>293.5</v>
      </c>
      <c r="X7310">
        <v>25268400</v>
      </c>
      <c r="Y7310">
        <f t="shared" si="4616"/>
        <v>7019</v>
      </c>
      <c r="Z7310" s="8">
        <v>538.9</v>
      </c>
      <c r="AA7310" s="8">
        <v>14</v>
      </c>
      <c r="AB7310" s="8">
        <v>59.3</v>
      </c>
      <c r="AC7310" s="4"/>
      <c r="KL7310" s="84"/>
      <c r="KP7310" s="84"/>
      <c r="KS7310" s="74"/>
      <c r="KT7310" s="74"/>
      <c r="KU7310" s="16"/>
      <c r="KV7310" s="72"/>
      <c r="KW7310" s="72"/>
      <c r="KX7310" s="16"/>
      <c r="KZ7310" s="16"/>
      <c r="LA7310" s="16"/>
      <c r="LB7310" s="74"/>
      <c r="LC7310" s="74"/>
    </row>
    <row r="7311" spans="8:315" x14ac:dyDescent="0.35">
      <c r="H7311" s="4"/>
      <c r="J7311" s="8"/>
      <c r="K7311" s="8"/>
      <c r="L7311" s="8"/>
      <c r="M7311" s="8"/>
      <c r="O7311" s="8"/>
      <c r="P7311" s="8"/>
      <c r="R7311" s="8"/>
      <c r="S7311" s="8"/>
      <c r="T7311" s="8"/>
      <c r="U7311" s="8"/>
      <c r="W7311" s="8">
        <f t="shared" si="4615"/>
        <v>293.5</v>
      </c>
      <c r="X7311">
        <v>25272000</v>
      </c>
      <c r="Y7311">
        <f t="shared" si="4616"/>
        <v>7020</v>
      </c>
      <c r="Z7311" s="8">
        <v>578.9</v>
      </c>
      <c r="AA7311" s="8">
        <v>14.8</v>
      </c>
      <c r="AB7311" s="8">
        <v>56.8</v>
      </c>
      <c r="AC7311" s="4"/>
      <c r="KL7311" s="84"/>
      <c r="KP7311" s="84"/>
      <c r="KS7311" s="74"/>
      <c r="KT7311" s="74"/>
      <c r="KU7311" s="16"/>
      <c r="KV7311" s="72"/>
      <c r="KW7311" s="72"/>
      <c r="KX7311" s="16"/>
      <c r="KZ7311" s="16"/>
      <c r="LA7311" s="16"/>
      <c r="LB7311" s="74"/>
      <c r="LC7311" s="74"/>
    </row>
    <row r="7312" spans="8:315" x14ac:dyDescent="0.35">
      <c r="H7312" s="4"/>
      <c r="J7312" s="8"/>
      <c r="K7312" s="8"/>
      <c r="L7312" s="8"/>
      <c r="M7312" s="8"/>
      <c r="O7312" s="8"/>
      <c r="P7312" s="8"/>
      <c r="R7312" s="8"/>
      <c r="S7312" s="8"/>
      <c r="T7312" s="8"/>
      <c r="U7312" s="8"/>
      <c r="W7312" s="8">
        <f t="shared" si="4615"/>
        <v>293.5</v>
      </c>
      <c r="X7312">
        <v>25275600</v>
      </c>
      <c r="Y7312">
        <f t="shared" si="4616"/>
        <v>7021</v>
      </c>
      <c r="Z7312" s="8">
        <v>566.9</v>
      </c>
      <c r="AA7312" s="8">
        <v>15.6</v>
      </c>
      <c r="AB7312" s="8">
        <v>53.1</v>
      </c>
      <c r="AC7312" s="4"/>
      <c r="KL7312" s="84"/>
      <c r="KP7312" s="84"/>
      <c r="KS7312" s="74"/>
      <c r="KT7312" s="74"/>
      <c r="KU7312" s="16"/>
      <c r="KV7312" s="72"/>
      <c r="KW7312" s="72"/>
      <c r="KX7312" s="16"/>
      <c r="KZ7312" s="16"/>
      <c r="LA7312" s="16"/>
      <c r="LB7312" s="74"/>
      <c r="LC7312" s="74"/>
    </row>
    <row r="7313" spans="8:315" x14ac:dyDescent="0.35">
      <c r="H7313" s="4"/>
      <c r="J7313" s="8"/>
      <c r="K7313" s="8"/>
      <c r="L7313" s="8"/>
      <c r="M7313" s="8"/>
      <c r="O7313" s="8"/>
      <c r="P7313" s="8"/>
      <c r="R7313" s="8"/>
      <c r="S7313" s="8"/>
      <c r="T7313" s="8"/>
      <c r="U7313" s="8"/>
      <c r="W7313" s="8">
        <f t="shared" si="4615"/>
        <v>293.60000000000002</v>
      </c>
      <c r="X7313">
        <v>25279200</v>
      </c>
      <c r="Y7313">
        <f t="shared" si="4616"/>
        <v>7022</v>
      </c>
      <c r="Z7313" s="8">
        <v>499.7</v>
      </c>
      <c r="AA7313" s="8">
        <v>16.100000000000001</v>
      </c>
      <c r="AB7313" s="8">
        <v>48.6</v>
      </c>
      <c r="AC7313" s="4"/>
      <c r="KL7313" s="84"/>
      <c r="KP7313" s="84"/>
      <c r="KS7313" s="74"/>
      <c r="KT7313" s="74"/>
      <c r="KU7313" s="16"/>
      <c r="KV7313" s="72"/>
      <c r="KW7313" s="72"/>
      <c r="KX7313" s="16"/>
      <c r="KZ7313" s="16"/>
      <c r="LA7313" s="16"/>
      <c r="LB7313" s="74"/>
      <c r="LC7313" s="74"/>
    </row>
    <row r="7314" spans="8:315" x14ac:dyDescent="0.35">
      <c r="H7314" s="4"/>
      <c r="J7314" s="8"/>
      <c r="K7314" s="8"/>
      <c r="L7314" s="8"/>
      <c r="M7314" s="8"/>
      <c r="O7314" s="8"/>
      <c r="P7314" s="8"/>
      <c r="R7314" s="8"/>
      <c r="S7314" s="8"/>
      <c r="T7314" s="8"/>
      <c r="U7314" s="8"/>
      <c r="W7314" s="8">
        <f t="shared" si="4615"/>
        <v>293.60000000000002</v>
      </c>
      <c r="X7314">
        <v>25282800</v>
      </c>
      <c r="Y7314">
        <f t="shared" si="4616"/>
        <v>7023</v>
      </c>
      <c r="Z7314" s="8">
        <v>380.8</v>
      </c>
      <c r="AA7314" s="8">
        <v>16.3</v>
      </c>
      <c r="AB7314" s="8">
        <v>48.9</v>
      </c>
      <c r="AC7314" s="4"/>
      <c r="KL7314" s="84"/>
      <c r="KP7314" s="84"/>
      <c r="KS7314" s="74"/>
      <c r="KT7314" s="74"/>
      <c r="KU7314" s="16"/>
      <c r="KV7314" s="72"/>
      <c r="KW7314" s="72"/>
      <c r="KX7314" s="16"/>
      <c r="KZ7314" s="16"/>
      <c r="LA7314" s="16"/>
      <c r="LB7314" s="74"/>
      <c r="LC7314" s="74"/>
    </row>
    <row r="7315" spans="8:315" x14ac:dyDescent="0.35">
      <c r="H7315" s="4"/>
      <c r="J7315" s="8"/>
      <c r="K7315" s="8"/>
      <c r="L7315" s="8"/>
      <c r="M7315" s="8"/>
      <c r="O7315" s="8"/>
      <c r="P7315" s="8"/>
      <c r="R7315" s="8"/>
      <c r="S7315" s="8"/>
      <c r="T7315" s="8"/>
      <c r="U7315" s="8"/>
      <c r="W7315" s="8">
        <f t="shared" si="4615"/>
        <v>293.7</v>
      </c>
      <c r="X7315">
        <v>25286400</v>
      </c>
      <c r="Y7315">
        <f t="shared" si="4616"/>
        <v>7024</v>
      </c>
      <c r="Z7315" s="8">
        <v>223.9</v>
      </c>
      <c r="AA7315" s="8">
        <v>16.399999999999999</v>
      </c>
      <c r="AB7315" s="8">
        <v>49.9</v>
      </c>
      <c r="AC7315" s="4"/>
      <c r="KL7315" s="84"/>
      <c r="KP7315" s="84"/>
      <c r="KS7315" s="74"/>
      <c r="KT7315" s="74"/>
      <c r="KU7315" s="16"/>
      <c r="KV7315" s="72"/>
      <c r="KW7315" s="72"/>
      <c r="KX7315" s="16"/>
      <c r="KZ7315" s="16"/>
      <c r="LA7315" s="16"/>
      <c r="LB7315" s="74"/>
      <c r="LC7315" s="74"/>
    </row>
    <row r="7316" spans="8:315" x14ac:dyDescent="0.35">
      <c r="H7316" s="4"/>
      <c r="J7316" s="8"/>
      <c r="K7316" s="8"/>
      <c r="L7316" s="8"/>
      <c r="M7316" s="8"/>
      <c r="O7316" s="8"/>
      <c r="P7316" s="8"/>
      <c r="R7316" s="8"/>
      <c r="S7316" s="8"/>
      <c r="T7316" s="8"/>
      <c r="U7316" s="8"/>
      <c r="W7316" s="8">
        <f t="shared" si="4615"/>
        <v>293.7</v>
      </c>
      <c r="X7316">
        <v>25290000</v>
      </c>
      <c r="Y7316">
        <f t="shared" si="4616"/>
        <v>7025</v>
      </c>
      <c r="Z7316" s="8">
        <v>63.9</v>
      </c>
      <c r="AA7316" s="8">
        <v>15.8</v>
      </c>
      <c r="AB7316" s="8">
        <v>54.9</v>
      </c>
      <c r="AC7316" s="4"/>
      <c r="KL7316" s="84"/>
      <c r="KP7316" s="84"/>
      <c r="KS7316" s="74"/>
      <c r="KT7316" s="74"/>
      <c r="KU7316" s="16"/>
      <c r="KV7316" s="72"/>
      <c r="KW7316" s="72"/>
      <c r="KX7316" s="16"/>
      <c r="KZ7316" s="16"/>
      <c r="LA7316" s="16"/>
      <c r="LB7316" s="74"/>
      <c r="LC7316" s="74"/>
    </row>
    <row r="7317" spans="8:315" x14ac:dyDescent="0.35">
      <c r="H7317" s="4"/>
      <c r="J7317" s="8"/>
      <c r="K7317" s="8"/>
      <c r="L7317" s="8"/>
      <c r="M7317" s="8"/>
      <c r="O7317" s="8"/>
      <c r="P7317" s="8"/>
      <c r="R7317" s="8"/>
      <c r="S7317" s="8"/>
      <c r="T7317" s="8"/>
      <c r="U7317" s="8"/>
      <c r="W7317" s="8">
        <f t="shared" si="4615"/>
        <v>293.8</v>
      </c>
      <c r="X7317">
        <v>25293600</v>
      </c>
      <c r="Y7317">
        <f t="shared" si="4616"/>
        <v>7026</v>
      </c>
      <c r="Z7317" s="8">
        <v>0.8</v>
      </c>
      <c r="AA7317" s="8">
        <v>12.9</v>
      </c>
      <c r="AB7317" s="8">
        <v>68.099999999999994</v>
      </c>
      <c r="AC7317" s="4"/>
      <c r="KL7317" s="84"/>
      <c r="KP7317" s="84"/>
      <c r="KS7317" s="74"/>
      <c r="KT7317" s="74"/>
      <c r="KU7317" s="16"/>
      <c r="KV7317" s="72"/>
      <c r="KW7317" s="72"/>
      <c r="KX7317" s="16"/>
      <c r="KZ7317" s="16"/>
      <c r="LA7317" s="16"/>
      <c r="LB7317" s="74"/>
      <c r="LC7317" s="74"/>
    </row>
    <row r="7318" spans="8:315" x14ac:dyDescent="0.35">
      <c r="H7318" s="4"/>
      <c r="J7318" s="8"/>
      <c r="K7318" s="8"/>
      <c r="L7318" s="8"/>
      <c r="M7318" s="8"/>
      <c r="O7318" s="8"/>
      <c r="P7318" s="8"/>
      <c r="R7318" s="8"/>
      <c r="S7318" s="8"/>
      <c r="T7318" s="8"/>
      <c r="U7318" s="8"/>
      <c r="W7318" s="8">
        <f t="shared" si="4615"/>
        <v>293.8</v>
      </c>
      <c r="X7318">
        <v>25297200</v>
      </c>
      <c r="Y7318">
        <f t="shared" si="4616"/>
        <v>7027</v>
      </c>
      <c r="Z7318" s="8">
        <v>0</v>
      </c>
      <c r="AA7318" s="8">
        <v>10.199999999999999</v>
      </c>
      <c r="AB7318" s="8">
        <v>81</v>
      </c>
      <c r="AC7318" s="4"/>
      <c r="KL7318" s="84"/>
      <c r="KP7318" s="84"/>
      <c r="KS7318" s="74"/>
      <c r="KT7318" s="74"/>
      <c r="KU7318" s="16"/>
      <c r="KV7318" s="72"/>
      <c r="KW7318" s="72"/>
      <c r="KX7318" s="16"/>
      <c r="KZ7318" s="16"/>
      <c r="LA7318" s="16"/>
      <c r="LB7318" s="74"/>
      <c r="LC7318" s="74"/>
    </row>
    <row r="7319" spans="8:315" x14ac:dyDescent="0.35">
      <c r="H7319" s="4"/>
      <c r="J7319" s="8"/>
      <c r="K7319" s="8"/>
      <c r="L7319" s="8"/>
      <c r="M7319" s="8"/>
      <c r="O7319" s="8"/>
      <c r="P7319" s="8"/>
      <c r="R7319" s="8"/>
      <c r="S7319" s="8"/>
      <c r="T7319" s="8"/>
      <c r="U7319" s="8"/>
      <c r="W7319" s="8">
        <f t="shared" si="4615"/>
        <v>293.8</v>
      </c>
      <c r="X7319">
        <v>25300800</v>
      </c>
      <c r="Y7319">
        <f t="shared" si="4616"/>
        <v>7028</v>
      </c>
      <c r="Z7319" s="8">
        <v>0</v>
      </c>
      <c r="AA7319" s="8">
        <v>9.4</v>
      </c>
      <c r="AB7319" s="8">
        <v>83.1</v>
      </c>
      <c r="AC7319" s="4"/>
      <c r="KL7319" s="84"/>
      <c r="KP7319" s="84"/>
      <c r="KS7319" s="74"/>
      <c r="KT7319" s="74"/>
      <c r="KU7319" s="16"/>
      <c r="KV7319" s="72"/>
      <c r="KW7319" s="72"/>
      <c r="KX7319" s="16"/>
      <c r="KZ7319" s="16"/>
      <c r="LA7319" s="16"/>
      <c r="LB7319" s="74"/>
      <c r="LC7319" s="74"/>
    </row>
    <row r="7320" spans="8:315" x14ac:dyDescent="0.35">
      <c r="H7320" s="4"/>
      <c r="J7320" s="8"/>
      <c r="K7320" s="8"/>
      <c r="L7320" s="8"/>
      <c r="M7320" s="8"/>
      <c r="O7320" s="8"/>
      <c r="P7320" s="8"/>
      <c r="R7320" s="8"/>
      <c r="S7320" s="8"/>
      <c r="T7320" s="8"/>
      <c r="U7320" s="8"/>
      <c r="W7320" s="8">
        <f t="shared" si="4615"/>
        <v>293.89999999999998</v>
      </c>
      <c r="X7320">
        <v>25304400</v>
      </c>
      <c r="Y7320">
        <f t="shared" si="4616"/>
        <v>7029</v>
      </c>
      <c r="Z7320" s="8">
        <v>0</v>
      </c>
      <c r="AA7320" s="8">
        <v>8.6999999999999993</v>
      </c>
      <c r="AB7320" s="8">
        <v>80.400000000000006</v>
      </c>
      <c r="AC7320" s="4"/>
      <c r="KL7320" s="84"/>
      <c r="KP7320" s="84"/>
      <c r="KS7320" s="74"/>
      <c r="KT7320" s="74"/>
      <c r="KU7320" s="16"/>
      <c r="KV7320" s="72"/>
      <c r="KW7320" s="72"/>
      <c r="KX7320" s="16"/>
      <c r="KZ7320" s="16"/>
      <c r="LA7320" s="16"/>
      <c r="LB7320" s="74"/>
      <c r="LC7320" s="74"/>
    </row>
    <row r="7321" spans="8:315" x14ac:dyDescent="0.35">
      <c r="H7321" s="4"/>
      <c r="J7321" s="8"/>
      <c r="K7321" s="8"/>
      <c r="L7321" s="8"/>
      <c r="M7321" s="8"/>
      <c r="O7321" s="8"/>
      <c r="P7321" s="8"/>
      <c r="R7321" s="8"/>
      <c r="S7321" s="8"/>
      <c r="T7321" s="8"/>
      <c r="U7321" s="8"/>
      <c r="W7321" s="8">
        <f t="shared" si="4615"/>
        <v>293.89999999999998</v>
      </c>
      <c r="X7321">
        <v>25308000</v>
      </c>
      <c r="Y7321">
        <f t="shared" si="4616"/>
        <v>7030</v>
      </c>
      <c r="Z7321" s="8">
        <v>0</v>
      </c>
      <c r="AA7321" s="8">
        <v>8.5</v>
      </c>
      <c r="AB7321" s="8">
        <v>82.6</v>
      </c>
      <c r="AC7321" s="4"/>
      <c r="KL7321" s="84"/>
      <c r="KP7321" s="84"/>
      <c r="KS7321" s="74"/>
      <c r="KT7321" s="74"/>
      <c r="KU7321" s="16"/>
      <c r="KV7321" s="72"/>
      <c r="KW7321" s="72"/>
      <c r="KX7321" s="16"/>
      <c r="KZ7321" s="16"/>
      <c r="LA7321" s="16"/>
      <c r="LB7321" s="74"/>
      <c r="LC7321" s="74"/>
    </row>
    <row r="7322" spans="8:315" x14ac:dyDescent="0.35">
      <c r="H7322" s="4"/>
      <c r="J7322" s="8"/>
      <c r="K7322" s="8"/>
      <c r="L7322" s="8"/>
      <c r="M7322" s="8"/>
      <c r="O7322" s="8"/>
      <c r="P7322" s="8"/>
      <c r="R7322" s="8"/>
      <c r="S7322" s="8"/>
      <c r="T7322" s="8"/>
      <c r="U7322" s="8"/>
      <c r="W7322" s="8">
        <f t="shared" si="4615"/>
        <v>294</v>
      </c>
      <c r="X7322">
        <v>25311600</v>
      </c>
      <c r="Y7322">
        <f t="shared" si="4616"/>
        <v>7031</v>
      </c>
      <c r="Z7322" s="8">
        <v>0</v>
      </c>
      <c r="AA7322" s="8">
        <v>8.9</v>
      </c>
      <c r="AB7322" s="8">
        <v>90.5</v>
      </c>
      <c r="AC7322" s="4"/>
      <c r="KL7322" s="84"/>
      <c r="KP7322" s="84"/>
      <c r="KS7322" s="74"/>
      <c r="KT7322" s="74"/>
      <c r="KU7322" s="16"/>
      <c r="KV7322" s="72"/>
      <c r="KW7322" s="72"/>
      <c r="KX7322" s="16"/>
      <c r="KZ7322" s="16"/>
      <c r="LA7322" s="16"/>
      <c r="LB7322" s="74"/>
      <c r="LC7322" s="74"/>
    </row>
    <row r="7323" spans="8:315" x14ac:dyDescent="0.35">
      <c r="H7323" s="4"/>
      <c r="J7323" s="8"/>
      <c r="K7323" s="8"/>
      <c r="L7323" s="8"/>
      <c r="M7323" s="8"/>
      <c r="O7323" s="8"/>
      <c r="P7323" s="8"/>
      <c r="R7323" s="8"/>
      <c r="S7323" s="8"/>
      <c r="T7323" s="8"/>
      <c r="U7323" s="8"/>
      <c r="W7323" s="8">
        <f t="shared" si="4615"/>
        <v>294</v>
      </c>
      <c r="X7323">
        <v>25315200</v>
      </c>
      <c r="Y7323">
        <f t="shared" si="4616"/>
        <v>7032</v>
      </c>
      <c r="Z7323" s="8">
        <v>0</v>
      </c>
      <c r="AA7323" s="8">
        <v>7.9</v>
      </c>
      <c r="AB7323" s="8">
        <v>95</v>
      </c>
      <c r="AC7323" s="4"/>
      <c r="KL7323" s="84"/>
      <c r="KP7323" s="84"/>
      <c r="KS7323" s="74"/>
      <c r="KT7323" s="74"/>
      <c r="KU7323" s="16"/>
      <c r="KV7323" s="72"/>
      <c r="KW7323" s="72"/>
      <c r="KX7323" s="16"/>
      <c r="KZ7323" s="16"/>
      <c r="LA7323" s="16"/>
      <c r="LB7323" s="74"/>
      <c r="LC7323" s="74"/>
    </row>
    <row r="7324" spans="8:315" x14ac:dyDescent="0.35">
      <c r="H7324" s="4"/>
      <c r="J7324" s="8"/>
      <c r="K7324" s="8"/>
      <c r="L7324" s="8"/>
      <c r="M7324" s="8"/>
      <c r="O7324" s="8"/>
      <c r="P7324" s="8"/>
      <c r="R7324" s="8"/>
      <c r="S7324" s="8"/>
      <c r="T7324" s="8"/>
      <c r="U7324" s="8"/>
      <c r="W7324" s="8">
        <f t="shared" si="4615"/>
        <v>294</v>
      </c>
      <c r="X7324">
        <v>25318800</v>
      </c>
      <c r="Y7324">
        <f t="shared" si="4616"/>
        <v>7033</v>
      </c>
      <c r="Z7324" s="8">
        <v>0</v>
      </c>
      <c r="AA7324" s="8">
        <v>7</v>
      </c>
      <c r="AB7324" s="8">
        <v>96.6</v>
      </c>
      <c r="AC7324" s="4"/>
      <c r="KL7324" s="84"/>
      <c r="KP7324" s="84"/>
      <c r="KS7324" s="74"/>
      <c r="KT7324" s="74"/>
      <c r="KU7324" s="16"/>
      <c r="KV7324" s="72"/>
      <c r="KW7324" s="72"/>
      <c r="KX7324" s="16"/>
      <c r="KZ7324" s="16"/>
      <c r="LA7324" s="16"/>
      <c r="LB7324" s="74"/>
      <c r="LC7324" s="74"/>
    </row>
    <row r="7325" spans="8:315" x14ac:dyDescent="0.35">
      <c r="H7325" s="4"/>
      <c r="J7325" s="8"/>
      <c r="K7325" s="8"/>
      <c r="L7325" s="8"/>
      <c r="M7325" s="8"/>
      <c r="O7325" s="8"/>
      <c r="P7325" s="8"/>
      <c r="R7325" s="8"/>
      <c r="S7325" s="8"/>
      <c r="T7325" s="8"/>
      <c r="U7325" s="8"/>
      <c r="W7325" s="8">
        <f t="shared" si="4615"/>
        <v>294.10000000000002</v>
      </c>
      <c r="X7325">
        <v>25322400</v>
      </c>
      <c r="Y7325">
        <f t="shared" si="4616"/>
        <v>7034</v>
      </c>
      <c r="Z7325" s="8">
        <v>0</v>
      </c>
      <c r="AA7325" s="8">
        <v>5.9</v>
      </c>
      <c r="AB7325" s="8">
        <v>97.5</v>
      </c>
      <c r="AC7325" s="4"/>
      <c r="KL7325" s="84"/>
      <c r="KP7325" s="84"/>
      <c r="KS7325" s="74"/>
      <c r="KT7325" s="74"/>
      <c r="KU7325" s="16"/>
      <c r="KV7325" s="72"/>
      <c r="KW7325" s="72"/>
      <c r="KX7325" s="16"/>
      <c r="KZ7325" s="16"/>
      <c r="LA7325" s="16"/>
      <c r="LB7325" s="74"/>
      <c r="LC7325" s="74"/>
    </row>
    <row r="7326" spans="8:315" x14ac:dyDescent="0.35">
      <c r="H7326" s="4"/>
      <c r="J7326" s="8"/>
      <c r="K7326" s="8"/>
      <c r="L7326" s="8"/>
      <c r="M7326" s="8"/>
      <c r="O7326" s="8"/>
      <c r="P7326" s="8"/>
      <c r="R7326" s="8"/>
      <c r="S7326" s="8"/>
      <c r="T7326" s="8"/>
      <c r="U7326" s="8"/>
      <c r="W7326" s="8">
        <f t="shared" si="4615"/>
        <v>294.10000000000002</v>
      </c>
      <c r="X7326">
        <v>25326000</v>
      </c>
      <c r="Y7326">
        <f t="shared" si="4616"/>
        <v>7035</v>
      </c>
      <c r="Z7326" s="8">
        <v>0</v>
      </c>
      <c r="AA7326" s="8">
        <v>6.2</v>
      </c>
      <c r="AB7326" s="8">
        <v>97.6</v>
      </c>
      <c r="AC7326" s="4"/>
      <c r="KL7326" s="84"/>
      <c r="KP7326" s="84"/>
      <c r="KS7326" s="74"/>
      <c r="KT7326" s="74"/>
      <c r="KU7326" s="16"/>
      <c r="KV7326" s="72"/>
      <c r="KW7326" s="72"/>
      <c r="KX7326" s="16"/>
      <c r="KZ7326" s="16"/>
      <c r="LA7326" s="16"/>
      <c r="LB7326" s="74"/>
      <c r="LC7326" s="74"/>
    </row>
    <row r="7327" spans="8:315" x14ac:dyDescent="0.35">
      <c r="H7327" s="4"/>
      <c r="J7327" s="8"/>
      <c r="K7327" s="8"/>
      <c r="L7327" s="8"/>
      <c r="M7327" s="8"/>
      <c r="O7327" s="8"/>
      <c r="P7327" s="8"/>
      <c r="R7327" s="8"/>
      <c r="S7327" s="8"/>
      <c r="T7327" s="8"/>
      <c r="U7327" s="8"/>
      <c r="W7327" s="8">
        <f t="shared" si="4615"/>
        <v>294.2</v>
      </c>
      <c r="X7327">
        <v>25329600</v>
      </c>
      <c r="Y7327">
        <f t="shared" si="4616"/>
        <v>7036</v>
      </c>
      <c r="Z7327" s="8">
        <v>0</v>
      </c>
      <c r="AA7327" s="8">
        <v>6.9</v>
      </c>
      <c r="AB7327" s="8">
        <v>96.8</v>
      </c>
      <c r="AC7327" s="4"/>
      <c r="KL7327" s="84"/>
      <c r="KP7327" s="84"/>
      <c r="KS7327" s="74"/>
      <c r="KT7327" s="74"/>
      <c r="KU7327" s="16"/>
      <c r="KV7327" s="72"/>
      <c r="KW7327" s="72"/>
      <c r="KX7327" s="16"/>
      <c r="KZ7327" s="16"/>
      <c r="LA7327" s="16"/>
      <c r="LB7327" s="74"/>
      <c r="LC7327" s="74"/>
    </row>
    <row r="7328" spans="8:315" x14ac:dyDescent="0.35">
      <c r="H7328" s="4"/>
      <c r="J7328" s="8"/>
      <c r="K7328" s="8"/>
      <c r="L7328" s="8"/>
      <c r="M7328" s="8"/>
      <c r="O7328" s="8"/>
      <c r="P7328" s="8"/>
      <c r="R7328" s="8"/>
      <c r="S7328" s="8"/>
      <c r="T7328" s="8"/>
      <c r="U7328" s="8"/>
      <c r="W7328" s="8">
        <f t="shared" si="4615"/>
        <v>294.2</v>
      </c>
      <c r="X7328">
        <v>25333200</v>
      </c>
      <c r="Y7328">
        <f t="shared" si="4616"/>
        <v>7037</v>
      </c>
      <c r="Z7328" s="8">
        <v>0</v>
      </c>
      <c r="AA7328" s="8">
        <v>7.6</v>
      </c>
      <c r="AB7328" s="8">
        <v>96.1</v>
      </c>
      <c r="AC7328" s="4"/>
      <c r="KL7328" s="84"/>
      <c r="KP7328" s="84"/>
      <c r="KS7328" s="74"/>
      <c r="KT7328" s="74"/>
      <c r="KU7328" s="16"/>
      <c r="KV7328" s="72"/>
      <c r="KW7328" s="72"/>
      <c r="KX7328" s="16"/>
      <c r="KZ7328" s="16"/>
      <c r="LA7328" s="16"/>
      <c r="LB7328" s="74"/>
      <c r="LC7328" s="74"/>
    </row>
    <row r="7329" spans="8:315" x14ac:dyDescent="0.35">
      <c r="H7329" s="4"/>
      <c r="J7329" s="8"/>
      <c r="K7329" s="8"/>
      <c r="L7329" s="8"/>
      <c r="M7329" s="8"/>
      <c r="O7329" s="8"/>
      <c r="P7329" s="8"/>
      <c r="R7329" s="8"/>
      <c r="S7329" s="8"/>
      <c r="T7329" s="8"/>
      <c r="U7329" s="8"/>
      <c r="W7329" s="8">
        <f t="shared" si="4615"/>
        <v>294.3</v>
      </c>
      <c r="X7329">
        <v>25336800</v>
      </c>
      <c r="Y7329">
        <f t="shared" si="4616"/>
        <v>7038</v>
      </c>
      <c r="Z7329" s="8">
        <v>0</v>
      </c>
      <c r="AA7329" s="8">
        <v>8.5</v>
      </c>
      <c r="AB7329" s="8">
        <v>95.6</v>
      </c>
      <c r="AC7329" s="4"/>
      <c r="KL7329" s="84"/>
      <c r="KP7329" s="84"/>
      <c r="KS7329" s="74"/>
      <c r="KT7329" s="74"/>
      <c r="KU7329" s="16"/>
      <c r="KV7329" s="72"/>
      <c r="KW7329" s="72"/>
      <c r="KX7329" s="16"/>
      <c r="KZ7329" s="16"/>
      <c r="LA7329" s="16"/>
      <c r="LB7329" s="74"/>
      <c r="LC7329" s="74"/>
    </row>
    <row r="7330" spans="8:315" x14ac:dyDescent="0.35">
      <c r="H7330" s="4"/>
      <c r="J7330" s="8"/>
      <c r="K7330" s="8"/>
      <c r="L7330" s="8"/>
      <c r="M7330" s="8"/>
      <c r="O7330" s="8"/>
      <c r="P7330" s="8"/>
      <c r="R7330" s="8"/>
      <c r="S7330" s="8"/>
      <c r="T7330" s="8"/>
      <c r="U7330" s="8"/>
      <c r="W7330" s="8">
        <f t="shared" si="4615"/>
        <v>294.3</v>
      </c>
      <c r="X7330">
        <v>25340400</v>
      </c>
      <c r="Y7330">
        <f t="shared" si="4616"/>
        <v>7039</v>
      </c>
      <c r="Z7330" s="8">
        <v>3.1</v>
      </c>
      <c r="AA7330" s="8">
        <v>8.4</v>
      </c>
      <c r="AB7330" s="8">
        <v>96.5</v>
      </c>
      <c r="AC7330" s="4"/>
      <c r="KL7330" s="84"/>
      <c r="KP7330" s="84"/>
      <c r="KS7330" s="74"/>
      <c r="KT7330" s="74"/>
      <c r="KU7330" s="16"/>
      <c r="KV7330" s="72"/>
      <c r="KW7330" s="72"/>
      <c r="KX7330" s="16"/>
      <c r="KZ7330" s="16"/>
      <c r="LA7330" s="16"/>
      <c r="LB7330" s="74"/>
      <c r="LC7330" s="74"/>
    </row>
    <row r="7331" spans="8:315" x14ac:dyDescent="0.35">
      <c r="H7331" s="4"/>
      <c r="J7331" s="8"/>
      <c r="K7331" s="8"/>
      <c r="L7331" s="8"/>
      <c r="M7331" s="8"/>
      <c r="O7331" s="8"/>
      <c r="P7331" s="8"/>
      <c r="R7331" s="8"/>
      <c r="S7331" s="8"/>
      <c r="T7331" s="8"/>
      <c r="U7331" s="8"/>
      <c r="W7331" s="8">
        <f t="shared" si="4615"/>
        <v>294.3</v>
      </c>
      <c r="X7331">
        <v>25344000</v>
      </c>
      <c r="Y7331">
        <f t="shared" si="4616"/>
        <v>7040</v>
      </c>
      <c r="Z7331" s="8">
        <v>32.200000000000003</v>
      </c>
      <c r="AA7331" s="8">
        <v>8.6</v>
      </c>
      <c r="AB7331" s="8">
        <v>96.5</v>
      </c>
      <c r="AC7331" s="4"/>
      <c r="KL7331" s="84"/>
      <c r="KP7331" s="84"/>
      <c r="KS7331" s="74"/>
      <c r="KT7331" s="74"/>
      <c r="KU7331" s="16"/>
      <c r="KV7331" s="72"/>
      <c r="KW7331" s="72"/>
      <c r="KX7331" s="16"/>
      <c r="KZ7331" s="16"/>
      <c r="LA7331" s="16"/>
      <c r="LB7331" s="74"/>
      <c r="LC7331" s="74"/>
    </row>
    <row r="7332" spans="8:315" x14ac:dyDescent="0.35">
      <c r="H7332" s="4"/>
      <c r="J7332" s="8"/>
      <c r="K7332" s="8"/>
      <c r="L7332" s="8"/>
      <c r="M7332" s="8"/>
      <c r="O7332" s="8"/>
      <c r="P7332" s="8"/>
      <c r="R7332" s="8"/>
      <c r="S7332" s="8"/>
      <c r="T7332" s="8"/>
      <c r="U7332" s="8"/>
      <c r="W7332" s="8">
        <f t="shared" ref="W7332:W7395" si="4617">X7332/24/3600+1</f>
        <v>294.39999999999998</v>
      </c>
      <c r="X7332">
        <v>25347600</v>
      </c>
      <c r="Y7332">
        <f t="shared" ref="Y7332:Y7395" si="4618">X7332/3600</f>
        <v>7041</v>
      </c>
      <c r="Z7332" s="8">
        <v>36.1</v>
      </c>
      <c r="AA7332" s="8">
        <v>9.4</v>
      </c>
      <c r="AB7332" s="8">
        <v>94.8</v>
      </c>
      <c r="AC7332" s="4"/>
      <c r="KL7332" s="84"/>
      <c r="KP7332" s="84"/>
      <c r="KS7332" s="74"/>
      <c r="KT7332" s="74"/>
      <c r="KU7332" s="16"/>
      <c r="KV7332" s="72"/>
      <c r="KW7332" s="72"/>
      <c r="KX7332" s="16"/>
      <c r="KZ7332" s="16"/>
      <c r="LA7332" s="16"/>
      <c r="LB7332" s="74"/>
      <c r="LC7332" s="74"/>
    </row>
    <row r="7333" spans="8:315" x14ac:dyDescent="0.35">
      <c r="H7333" s="4"/>
      <c r="J7333" s="8"/>
      <c r="K7333" s="8"/>
      <c r="L7333" s="8"/>
      <c r="M7333" s="8"/>
      <c r="O7333" s="8"/>
      <c r="P7333" s="8"/>
      <c r="R7333" s="8"/>
      <c r="S7333" s="8"/>
      <c r="T7333" s="8"/>
      <c r="U7333" s="8"/>
      <c r="W7333" s="8">
        <f t="shared" si="4617"/>
        <v>294.39999999999998</v>
      </c>
      <c r="X7333">
        <v>25351200</v>
      </c>
      <c r="Y7333">
        <f t="shared" si="4618"/>
        <v>7042</v>
      </c>
      <c r="Z7333" s="8">
        <v>44.7</v>
      </c>
      <c r="AA7333" s="8">
        <v>10</v>
      </c>
      <c r="AB7333" s="8">
        <v>94.1</v>
      </c>
      <c r="AC7333" s="4"/>
      <c r="KL7333" s="84"/>
      <c r="KP7333" s="84"/>
      <c r="KS7333" s="74"/>
      <c r="KT7333" s="74"/>
      <c r="KU7333" s="16"/>
      <c r="KV7333" s="72"/>
      <c r="KW7333" s="72"/>
      <c r="KX7333" s="16"/>
      <c r="KZ7333" s="16"/>
      <c r="LA7333" s="16"/>
      <c r="LB7333" s="74"/>
      <c r="LC7333" s="74"/>
    </row>
    <row r="7334" spans="8:315" x14ac:dyDescent="0.35">
      <c r="H7334" s="4"/>
      <c r="J7334" s="8"/>
      <c r="K7334" s="8"/>
      <c r="L7334" s="8"/>
      <c r="M7334" s="8"/>
      <c r="O7334" s="8"/>
      <c r="P7334" s="8"/>
      <c r="R7334" s="8"/>
      <c r="S7334" s="8"/>
      <c r="T7334" s="8"/>
      <c r="U7334" s="8"/>
      <c r="W7334" s="8">
        <f t="shared" si="4617"/>
        <v>294.5</v>
      </c>
      <c r="X7334">
        <v>25354800</v>
      </c>
      <c r="Y7334">
        <f t="shared" si="4618"/>
        <v>7043</v>
      </c>
      <c r="Z7334" s="8">
        <v>59.7</v>
      </c>
      <c r="AA7334" s="8">
        <v>10.3</v>
      </c>
      <c r="AB7334" s="8">
        <v>93.3</v>
      </c>
      <c r="AC7334" s="4"/>
      <c r="KL7334" s="84"/>
      <c r="KP7334" s="84"/>
      <c r="KS7334" s="74"/>
      <c r="KT7334" s="74"/>
      <c r="KU7334" s="16"/>
      <c r="KV7334" s="72"/>
      <c r="KW7334" s="72"/>
      <c r="KX7334" s="16"/>
      <c r="KZ7334" s="16"/>
      <c r="LA7334" s="16"/>
      <c r="LB7334" s="74"/>
      <c r="LC7334" s="74"/>
    </row>
    <row r="7335" spans="8:315" x14ac:dyDescent="0.35">
      <c r="H7335" s="4"/>
      <c r="J7335" s="8"/>
      <c r="K7335" s="8"/>
      <c r="L7335" s="8"/>
      <c r="M7335" s="8"/>
      <c r="O7335" s="8"/>
      <c r="P7335" s="8"/>
      <c r="R7335" s="8"/>
      <c r="S7335" s="8"/>
      <c r="T7335" s="8"/>
      <c r="U7335" s="8"/>
      <c r="W7335" s="8">
        <f t="shared" si="4617"/>
        <v>294.5</v>
      </c>
      <c r="X7335">
        <v>25358400</v>
      </c>
      <c r="Y7335">
        <f t="shared" si="4618"/>
        <v>7044</v>
      </c>
      <c r="Z7335" s="8">
        <v>148.30000000000001</v>
      </c>
      <c r="AA7335" s="8">
        <v>11</v>
      </c>
      <c r="AB7335" s="8">
        <v>93.3</v>
      </c>
      <c r="AC7335" s="4"/>
      <c r="KL7335" s="84"/>
      <c r="KP7335" s="84"/>
      <c r="KS7335" s="74"/>
      <c r="KT7335" s="74"/>
      <c r="KU7335" s="16"/>
      <c r="KV7335" s="72"/>
      <c r="KW7335" s="72"/>
      <c r="KX7335" s="16"/>
      <c r="KZ7335" s="16"/>
      <c r="LA7335" s="16"/>
      <c r="LB7335" s="74"/>
      <c r="LC7335" s="74"/>
    </row>
    <row r="7336" spans="8:315" x14ac:dyDescent="0.35">
      <c r="H7336" s="4"/>
      <c r="J7336" s="8"/>
      <c r="K7336" s="8"/>
      <c r="L7336" s="8"/>
      <c r="M7336" s="8"/>
      <c r="O7336" s="8"/>
      <c r="P7336" s="8"/>
      <c r="R7336" s="8"/>
      <c r="S7336" s="8"/>
      <c r="T7336" s="8"/>
      <c r="U7336" s="8"/>
      <c r="W7336" s="8">
        <f t="shared" si="4617"/>
        <v>294.5</v>
      </c>
      <c r="X7336">
        <v>25362000</v>
      </c>
      <c r="Y7336">
        <f t="shared" si="4618"/>
        <v>7045</v>
      </c>
      <c r="Z7336" s="8">
        <v>161.4</v>
      </c>
      <c r="AA7336" s="8">
        <v>11.6</v>
      </c>
      <c r="AB7336" s="8">
        <v>91.9</v>
      </c>
      <c r="AC7336" s="4"/>
      <c r="KL7336" s="84"/>
      <c r="KP7336" s="84"/>
      <c r="KS7336" s="74"/>
      <c r="KT7336" s="74"/>
      <c r="KU7336" s="16"/>
      <c r="KV7336" s="72"/>
      <c r="KW7336" s="72"/>
      <c r="KX7336" s="16"/>
      <c r="KZ7336" s="16"/>
      <c r="LA7336" s="16"/>
      <c r="LB7336" s="74"/>
      <c r="LC7336" s="74"/>
    </row>
    <row r="7337" spans="8:315" x14ac:dyDescent="0.35">
      <c r="H7337" s="4"/>
      <c r="J7337" s="8"/>
      <c r="K7337" s="8"/>
      <c r="L7337" s="8"/>
      <c r="M7337" s="8"/>
      <c r="O7337" s="8"/>
      <c r="P7337" s="8"/>
      <c r="R7337" s="8"/>
      <c r="S7337" s="8"/>
      <c r="T7337" s="8"/>
      <c r="U7337" s="8"/>
      <c r="W7337" s="8">
        <f t="shared" si="4617"/>
        <v>294.60000000000002</v>
      </c>
      <c r="X7337">
        <v>25365600</v>
      </c>
      <c r="Y7337">
        <f t="shared" si="4618"/>
        <v>7046</v>
      </c>
      <c r="Z7337" s="8">
        <v>121.7</v>
      </c>
      <c r="AA7337" s="8">
        <v>12</v>
      </c>
      <c r="AB7337" s="8">
        <v>89.8</v>
      </c>
      <c r="AC7337" s="4"/>
      <c r="KL7337" s="84"/>
      <c r="KP7337" s="84"/>
      <c r="KS7337" s="74"/>
      <c r="KT7337" s="74"/>
      <c r="KU7337" s="16"/>
      <c r="KV7337" s="72"/>
      <c r="KW7337" s="72"/>
      <c r="KX7337" s="16"/>
      <c r="KZ7337" s="16"/>
      <c r="LA7337" s="16"/>
      <c r="LB7337" s="74"/>
      <c r="LC7337" s="74"/>
    </row>
    <row r="7338" spans="8:315" x14ac:dyDescent="0.35">
      <c r="H7338" s="4"/>
      <c r="J7338" s="8"/>
      <c r="K7338" s="8"/>
      <c r="L7338" s="8"/>
      <c r="M7338" s="8"/>
      <c r="O7338" s="8"/>
      <c r="P7338" s="8"/>
      <c r="R7338" s="8"/>
      <c r="S7338" s="8"/>
      <c r="T7338" s="8"/>
      <c r="U7338" s="8"/>
      <c r="W7338" s="8">
        <f t="shared" si="4617"/>
        <v>294.60000000000002</v>
      </c>
      <c r="X7338">
        <v>25369200</v>
      </c>
      <c r="Y7338">
        <f t="shared" si="4618"/>
        <v>7047</v>
      </c>
      <c r="Z7338" s="8">
        <v>37.5</v>
      </c>
      <c r="AA7338" s="8">
        <v>11.9</v>
      </c>
      <c r="AB7338" s="8">
        <v>91.4</v>
      </c>
      <c r="AC7338" s="4"/>
      <c r="KL7338" s="84"/>
      <c r="KP7338" s="84"/>
      <c r="KS7338" s="74"/>
      <c r="KT7338" s="74"/>
      <c r="KU7338" s="16"/>
      <c r="KV7338" s="72"/>
      <c r="KW7338" s="72"/>
      <c r="KX7338" s="16"/>
      <c r="KZ7338" s="16"/>
      <c r="LA7338" s="16"/>
      <c r="LB7338" s="74"/>
      <c r="LC7338" s="74"/>
    </row>
    <row r="7339" spans="8:315" x14ac:dyDescent="0.35">
      <c r="H7339" s="4"/>
      <c r="J7339" s="8"/>
      <c r="K7339" s="8"/>
      <c r="L7339" s="8"/>
      <c r="M7339" s="8"/>
      <c r="O7339" s="8"/>
      <c r="P7339" s="8"/>
      <c r="R7339" s="8"/>
      <c r="S7339" s="8"/>
      <c r="T7339" s="8"/>
      <c r="U7339" s="8"/>
      <c r="W7339" s="8">
        <f t="shared" si="4617"/>
        <v>294.7</v>
      </c>
      <c r="X7339">
        <v>25372800</v>
      </c>
      <c r="Y7339">
        <f t="shared" si="4618"/>
        <v>7048</v>
      </c>
      <c r="Z7339" s="8">
        <v>24.4</v>
      </c>
      <c r="AA7339" s="8">
        <v>11.8</v>
      </c>
      <c r="AB7339" s="8">
        <v>91.7</v>
      </c>
      <c r="AC7339" s="4"/>
      <c r="KL7339" s="84"/>
      <c r="KP7339" s="84"/>
      <c r="KS7339" s="74"/>
      <c r="KT7339" s="74"/>
      <c r="KU7339" s="16"/>
      <c r="KV7339" s="72"/>
      <c r="KW7339" s="72"/>
      <c r="KX7339" s="16"/>
      <c r="KZ7339" s="16"/>
      <c r="LA7339" s="16"/>
      <c r="LB7339" s="74"/>
      <c r="LC7339" s="74"/>
    </row>
    <row r="7340" spans="8:315" x14ac:dyDescent="0.35">
      <c r="H7340" s="4"/>
      <c r="J7340" s="8"/>
      <c r="K7340" s="8"/>
      <c r="L7340" s="8"/>
      <c r="M7340" s="8"/>
      <c r="O7340" s="8"/>
      <c r="P7340" s="8"/>
      <c r="R7340" s="8"/>
      <c r="S7340" s="8"/>
      <c r="T7340" s="8"/>
      <c r="U7340" s="8"/>
      <c r="W7340" s="8">
        <f t="shared" si="4617"/>
        <v>294.7</v>
      </c>
      <c r="X7340">
        <v>25376400</v>
      </c>
      <c r="Y7340">
        <f t="shared" si="4618"/>
        <v>7049</v>
      </c>
      <c r="Z7340" s="8">
        <v>6.4</v>
      </c>
      <c r="AA7340" s="8">
        <v>11.3</v>
      </c>
      <c r="AB7340" s="8">
        <v>91.7</v>
      </c>
      <c r="AC7340" s="4"/>
      <c r="KL7340" s="84"/>
      <c r="KP7340" s="84"/>
      <c r="KS7340" s="74"/>
      <c r="KT7340" s="74"/>
      <c r="KU7340" s="16"/>
      <c r="KV7340" s="72"/>
      <c r="KW7340" s="72"/>
      <c r="KX7340" s="16"/>
      <c r="KZ7340" s="16"/>
      <c r="LA7340" s="16"/>
      <c r="LB7340" s="74"/>
      <c r="LC7340" s="74"/>
    </row>
    <row r="7341" spans="8:315" x14ac:dyDescent="0.35">
      <c r="H7341" s="4"/>
      <c r="J7341" s="8"/>
      <c r="K7341" s="8"/>
      <c r="L7341" s="8"/>
      <c r="M7341" s="8"/>
      <c r="O7341" s="8"/>
      <c r="P7341" s="8"/>
      <c r="R7341" s="8"/>
      <c r="S7341" s="8"/>
      <c r="T7341" s="8"/>
      <c r="U7341" s="8"/>
      <c r="W7341" s="8">
        <f t="shared" si="4617"/>
        <v>294.8</v>
      </c>
      <c r="X7341">
        <v>25380000</v>
      </c>
      <c r="Y7341">
        <f t="shared" si="4618"/>
        <v>7050</v>
      </c>
      <c r="Z7341" s="8">
        <v>0</v>
      </c>
      <c r="AA7341" s="8">
        <v>10.8</v>
      </c>
      <c r="AB7341" s="8">
        <v>93</v>
      </c>
      <c r="AC7341" s="4"/>
      <c r="KL7341" s="84"/>
      <c r="KP7341" s="84"/>
      <c r="KS7341" s="74"/>
      <c r="KT7341" s="74"/>
      <c r="KU7341" s="16"/>
      <c r="KV7341" s="72"/>
      <c r="KW7341" s="72"/>
      <c r="KX7341" s="16"/>
      <c r="KZ7341" s="16"/>
      <c r="LA7341" s="16"/>
      <c r="LB7341" s="74"/>
      <c r="LC7341" s="74"/>
    </row>
    <row r="7342" spans="8:315" x14ac:dyDescent="0.35">
      <c r="H7342" s="4"/>
      <c r="J7342" s="8"/>
      <c r="K7342" s="8"/>
      <c r="L7342" s="8"/>
      <c r="M7342" s="8"/>
      <c r="O7342" s="8"/>
      <c r="P7342" s="8"/>
      <c r="R7342" s="8"/>
      <c r="S7342" s="8"/>
      <c r="T7342" s="8"/>
      <c r="U7342" s="8"/>
      <c r="W7342" s="8">
        <f t="shared" si="4617"/>
        <v>294.8</v>
      </c>
      <c r="X7342">
        <v>25383600</v>
      </c>
      <c r="Y7342">
        <f t="shared" si="4618"/>
        <v>7051</v>
      </c>
      <c r="Z7342" s="8">
        <v>0</v>
      </c>
      <c r="AA7342" s="8">
        <v>10.3</v>
      </c>
      <c r="AB7342" s="8">
        <v>93.3</v>
      </c>
      <c r="AC7342" s="4"/>
      <c r="KL7342" s="84"/>
      <c r="KP7342" s="84"/>
      <c r="KS7342" s="74"/>
      <c r="KT7342" s="74"/>
      <c r="KU7342" s="16"/>
      <c r="KV7342" s="72"/>
      <c r="KW7342" s="72"/>
      <c r="KX7342" s="16"/>
      <c r="KZ7342" s="16"/>
      <c r="LA7342" s="16"/>
      <c r="LB7342" s="74"/>
      <c r="LC7342" s="74"/>
    </row>
    <row r="7343" spans="8:315" x14ac:dyDescent="0.35">
      <c r="H7343" s="4"/>
      <c r="J7343" s="8"/>
      <c r="K7343" s="8"/>
      <c r="L7343" s="8"/>
      <c r="M7343" s="8"/>
      <c r="O7343" s="8"/>
      <c r="P7343" s="8"/>
      <c r="R7343" s="8"/>
      <c r="S7343" s="8"/>
      <c r="T7343" s="8"/>
      <c r="U7343" s="8"/>
      <c r="W7343" s="8">
        <f t="shared" si="4617"/>
        <v>294.8</v>
      </c>
      <c r="X7343">
        <v>25387200</v>
      </c>
      <c r="Y7343">
        <f t="shared" si="4618"/>
        <v>7052</v>
      </c>
      <c r="Z7343" s="8">
        <v>0</v>
      </c>
      <c r="AA7343" s="8">
        <v>10.1</v>
      </c>
      <c r="AB7343" s="8">
        <v>93.3</v>
      </c>
      <c r="AC7343" s="4"/>
      <c r="KL7343" s="84"/>
      <c r="KP7343" s="84"/>
      <c r="KS7343" s="74"/>
      <c r="KT7343" s="74"/>
      <c r="KU7343" s="16"/>
      <c r="KV7343" s="72"/>
      <c r="KW7343" s="72"/>
      <c r="KX7343" s="16"/>
      <c r="KZ7343" s="16"/>
      <c r="LA7343" s="16"/>
      <c r="LB7343" s="74"/>
      <c r="LC7343" s="74"/>
    </row>
    <row r="7344" spans="8:315" x14ac:dyDescent="0.35">
      <c r="H7344" s="4"/>
      <c r="J7344" s="8"/>
      <c r="K7344" s="8"/>
      <c r="L7344" s="8"/>
      <c r="M7344" s="8"/>
      <c r="O7344" s="8"/>
      <c r="P7344" s="8"/>
      <c r="R7344" s="8"/>
      <c r="S7344" s="8"/>
      <c r="T7344" s="8"/>
      <c r="U7344" s="8"/>
      <c r="W7344" s="8">
        <f t="shared" si="4617"/>
        <v>294.89999999999998</v>
      </c>
      <c r="X7344">
        <v>25390800</v>
      </c>
      <c r="Y7344">
        <f t="shared" si="4618"/>
        <v>7053</v>
      </c>
      <c r="Z7344" s="8">
        <v>0</v>
      </c>
      <c r="AA7344" s="8">
        <v>10.1</v>
      </c>
      <c r="AB7344" s="8">
        <v>93</v>
      </c>
      <c r="AC7344" s="4"/>
      <c r="KL7344" s="84"/>
      <c r="KP7344" s="84"/>
      <c r="KS7344" s="74"/>
      <c r="KT7344" s="74"/>
      <c r="KU7344" s="16"/>
      <c r="KV7344" s="72"/>
      <c r="KW7344" s="72"/>
      <c r="KX7344" s="16"/>
      <c r="KZ7344" s="16"/>
      <c r="LA7344" s="16"/>
      <c r="LB7344" s="74"/>
      <c r="LC7344" s="74"/>
    </row>
    <row r="7345" spans="8:315" x14ac:dyDescent="0.35">
      <c r="H7345" s="4"/>
      <c r="J7345" s="8"/>
      <c r="K7345" s="8"/>
      <c r="L7345" s="8"/>
      <c r="M7345" s="8"/>
      <c r="O7345" s="8"/>
      <c r="P7345" s="8"/>
      <c r="R7345" s="8"/>
      <c r="S7345" s="8"/>
      <c r="T7345" s="8"/>
      <c r="U7345" s="8"/>
      <c r="W7345" s="8">
        <f t="shared" si="4617"/>
        <v>294.89999999999998</v>
      </c>
      <c r="X7345">
        <v>25394400</v>
      </c>
      <c r="Y7345">
        <f t="shared" si="4618"/>
        <v>7054</v>
      </c>
      <c r="Z7345" s="8">
        <v>0</v>
      </c>
      <c r="AA7345" s="8">
        <v>10.199999999999999</v>
      </c>
      <c r="AB7345" s="8">
        <v>92.5</v>
      </c>
      <c r="AC7345" s="4"/>
      <c r="KL7345" s="84"/>
      <c r="KP7345" s="84"/>
      <c r="KS7345" s="74"/>
      <c r="KT7345" s="74"/>
      <c r="KU7345" s="16"/>
      <c r="KV7345" s="72"/>
      <c r="KW7345" s="72"/>
      <c r="KX7345" s="16"/>
      <c r="KZ7345" s="16"/>
      <c r="LA7345" s="16"/>
      <c r="LB7345" s="74"/>
      <c r="LC7345" s="74"/>
    </row>
    <row r="7346" spans="8:315" x14ac:dyDescent="0.35">
      <c r="H7346" s="4"/>
      <c r="J7346" s="8"/>
      <c r="K7346" s="8"/>
      <c r="L7346" s="8"/>
      <c r="M7346" s="8"/>
      <c r="O7346" s="8"/>
      <c r="P7346" s="8"/>
      <c r="R7346" s="8"/>
      <c r="S7346" s="8"/>
      <c r="T7346" s="8"/>
      <c r="U7346" s="8"/>
      <c r="W7346" s="8">
        <f t="shared" si="4617"/>
        <v>295</v>
      </c>
      <c r="X7346">
        <v>25398000</v>
      </c>
      <c r="Y7346">
        <f t="shared" si="4618"/>
        <v>7055</v>
      </c>
      <c r="Z7346" s="8">
        <v>0</v>
      </c>
      <c r="AA7346" s="8">
        <v>10.1</v>
      </c>
      <c r="AB7346" s="8">
        <v>92.1</v>
      </c>
      <c r="AC7346" s="4"/>
      <c r="KL7346" s="84"/>
      <c r="KP7346" s="84"/>
      <c r="KS7346" s="74"/>
      <c r="KT7346" s="74"/>
      <c r="KU7346" s="16"/>
      <c r="KV7346" s="72"/>
      <c r="KW7346" s="72"/>
      <c r="KX7346" s="16"/>
      <c r="KZ7346" s="16"/>
      <c r="LA7346" s="16"/>
      <c r="LB7346" s="74"/>
      <c r="LC7346" s="74"/>
    </row>
    <row r="7347" spans="8:315" x14ac:dyDescent="0.35">
      <c r="H7347" s="4"/>
      <c r="J7347" s="8"/>
      <c r="K7347" s="8"/>
      <c r="L7347" s="8"/>
      <c r="M7347" s="8"/>
      <c r="O7347" s="8"/>
      <c r="P7347" s="8"/>
      <c r="R7347" s="8"/>
      <c r="S7347" s="8"/>
      <c r="T7347" s="8"/>
      <c r="U7347" s="8"/>
      <c r="W7347" s="8">
        <f t="shared" si="4617"/>
        <v>295</v>
      </c>
      <c r="X7347">
        <v>25401600</v>
      </c>
      <c r="Y7347">
        <f t="shared" si="4618"/>
        <v>7056</v>
      </c>
      <c r="Z7347" s="8">
        <v>0</v>
      </c>
      <c r="AA7347" s="8">
        <v>10.1</v>
      </c>
      <c r="AB7347" s="8">
        <v>91.7</v>
      </c>
      <c r="AC7347" s="4"/>
      <c r="KL7347" s="84"/>
      <c r="KP7347" s="84"/>
      <c r="KS7347" s="74"/>
      <c r="KT7347" s="74"/>
      <c r="KU7347" s="16"/>
      <c r="KV7347" s="72"/>
      <c r="KW7347" s="72"/>
      <c r="KX7347" s="16"/>
      <c r="KZ7347" s="16"/>
      <c r="LA7347" s="16"/>
      <c r="LB7347" s="74"/>
      <c r="LC7347" s="74"/>
    </row>
    <row r="7348" spans="8:315" x14ac:dyDescent="0.35">
      <c r="H7348" s="4"/>
      <c r="J7348" s="8"/>
      <c r="K7348" s="8"/>
      <c r="L7348" s="8"/>
      <c r="M7348" s="8"/>
      <c r="O7348" s="8"/>
      <c r="P7348" s="8"/>
      <c r="R7348" s="8"/>
      <c r="S7348" s="8"/>
      <c r="T7348" s="8"/>
      <c r="U7348" s="8"/>
      <c r="W7348" s="8">
        <f t="shared" si="4617"/>
        <v>295</v>
      </c>
      <c r="X7348">
        <v>25405200</v>
      </c>
      <c r="Y7348">
        <f t="shared" si="4618"/>
        <v>7057</v>
      </c>
      <c r="Z7348" s="8">
        <v>0</v>
      </c>
      <c r="AA7348" s="8">
        <v>10.1</v>
      </c>
      <c r="AB7348" s="8">
        <v>90.2</v>
      </c>
      <c r="AC7348" s="4"/>
      <c r="KL7348" s="84"/>
      <c r="KP7348" s="84"/>
      <c r="KS7348" s="74"/>
      <c r="KT7348" s="74"/>
      <c r="KU7348" s="16"/>
      <c r="KV7348" s="72"/>
      <c r="KW7348" s="72"/>
      <c r="KX7348" s="16"/>
      <c r="KZ7348" s="16"/>
      <c r="LA7348" s="16"/>
      <c r="LB7348" s="74"/>
      <c r="LC7348" s="74"/>
    </row>
    <row r="7349" spans="8:315" x14ac:dyDescent="0.35">
      <c r="H7349" s="4"/>
      <c r="J7349" s="8"/>
      <c r="K7349" s="8"/>
      <c r="L7349" s="8"/>
      <c r="M7349" s="8"/>
      <c r="O7349" s="8"/>
      <c r="P7349" s="8"/>
      <c r="R7349" s="8"/>
      <c r="S7349" s="8"/>
      <c r="T7349" s="8"/>
      <c r="U7349" s="8"/>
      <c r="W7349" s="8">
        <f t="shared" si="4617"/>
        <v>295.10000000000002</v>
      </c>
      <c r="X7349">
        <v>25408800</v>
      </c>
      <c r="Y7349">
        <f t="shared" si="4618"/>
        <v>7058</v>
      </c>
      <c r="Z7349" s="8">
        <v>0</v>
      </c>
      <c r="AA7349" s="8">
        <v>10.1</v>
      </c>
      <c r="AB7349" s="8">
        <v>89.9</v>
      </c>
      <c r="AC7349" s="4"/>
      <c r="KL7349" s="84"/>
      <c r="KP7349" s="84"/>
      <c r="KS7349" s="74"/>
      <c r="KT7349" s="74"/>
      <c r="KU7349" s="16"/>
      <c r="KV7349" s="72"/>
      <c r="KW7349" s="72"/>
      <c r="KX7349" s="16"/>
      <c r="KZ7349" s="16"/>
      <c r="LA7349" s="16"/>
      <c r="LB7349" s="74"/>
      <c r="LC7349" s="74"/>
    </row>
    <row r="7350" spans="8:315" x14ac:dyDescent="0.35">
      <c r="H7350" s="4"/>
      <c r="J7350" s="8"/>
      <c r="K7350" s="8"/>
      <c r="L7350" s="8"/>
      <c r="M7350" s="8"/>
      <c r="O7350" s="8"/>
      <c r="P7350" s="8"/>
      <c r="R7350" s="8"/>
      <c r="S7350" s="8"/>
      <c r="T7350" s="8"/>
      <c r="U7350" s="8"/>
      <c r="W7350" s="8">
        <f t="shared" si="4617"/>
        <v>295.10000000000002</v>
      </c>
      <c r="X7350">
        <v>25412400</v>
      </c>
      <c r="Y7350">
        <f t="shared" si="4618"/>
        <v>7059</v>
      </c>
      <c r="Z7350" s="8">
        <v>0</v>
      </c>
      <c r="AA7350" s="8">
        <v>10</v>
      </c>
      <c r="AB7350" s="8">
        <v>90.5</v>
      </c>
      <c r="AC7350" s="4"/>
      <c r="KL7350" s="84"/>
      <c r="KP7350" s="84"/>
      <c r="KS7350" s="74"/>
      <c r="KT7350" s="74"/>
      <c r="KU7350" s="16"/>
      <c r="KV7350" s="72"/>
      <c r="KW7350" s="72"/>
      <c r="KX7350" s="16"/>
      <c r="KZ7350" s="16"/>
      <c r="LA7350" s="16"/>
      <c r="LB7350" s="74"/>
      <c r="LC7350" s="74"/>
    </row>
    <row r="7351" spans="8:315" x14ac:dyDescent="0.35">
      <c r="H7351" s="4"/>
      <c r="J7351" s="8"/>
      <c r="K7351" s="8"/>
      <c r="L7351" s="8"/>
      <c r="M7351" s="8"/>
      <c r="O7351" s="8"/>
      <c r="P7351" s="8"/>
      <c r="R7351" s="8"/>
      <c r="S7351" s="8"/>
      <c r="T7351" s="8"/>
      <c r="U7351" s="8"/>
      <c r="W7351" s="8">
        <f t="shared" si="4617"/>
        <v>295.2</v>
      </c>
      <c r="X7351">
        <v>25416000</v>
      </c>
      <c r="Y7351">
        <f t="shared" si="4618"/>
        <v>7060</v>
      </c>
      <c r="Z7351" s="8">
        <v>0</v>
      </c>
      <c r="AA7351" s="8">
        <v>10</v>
      </c>
      <c r="AB7351" s="8">
        <v>90.1</v>
      </c>
      <c r="AC7351" s="4"/>
      <c r="KL7351" s="84"/>
      <c r="KP7351" s="84"/>
      <c r="KS7351" s="74"/>
      <c r="KT7351" s="74"/>
      <c r="KU7351" s="16"/>
      <c r="KV7351" s="72"/>
      <c r="KW7351" s="72"/>
      <c r="KX7351" s="16"/>
      <c r="KZ7351" s="16"/>
      <c r="LA7351" s="16"/>
      <c r="LB7351" s="74"/>
      <c r="LC7351" s="74"/>
    </row>
    <row r="7352" spans="8:315" x14ac:dyDescent="0.35">
      <c r="H7352" s="4"/>
      <c r="J7352" s="8"/>
      <c r="K7352" s="8"/>
      <c r="L7352" s="8"/>
      <c r="M7352" s="8"/>
      <c r="O7352" s="8"/>
      <c r="P7352" s="8"/>
      <c r="R7352" s="8"/>
      <c r="S7352" s="8"/>
      <c r="T7352" s="8"/>
      <c r="U7352" s="8"/>
      <c r="W7352" s="8">
        <f t="shared" si="4617"/>
        <v>295.2</v>
      </c>
      <c r="X7352">
        <v>25419600</v>
      </c>
      <c r="Y7352">
        <f t="shared" si="4618"/>
        <v>7061</v>
      </c>
      <c r="Z7352" s="8">
        <v>0</v>
      </c>
      <c r="AA7352" s="8">
        <v>9.9</v>
      </c>
      <c r="AB7352" s="8">
        <v>92.1</v>
      </c>
      <c r="AC7352" s="4"/>
      <c r="KL7352" s="84"/>
      <c r="KP7352" s="84"/>
      <c r="KS7352" s="74"/>
      <c r="KT7352" s="74"/>
      <c r="KU7352" s="16"/>
      <c r="KV7352" s="72"/>
      <c r="KW7352" s="72"/>
      <c r="KX7352" s="16"/>
      <c r="KZ7352" s="16"/>
      <c r="LA7352" s="16"/>
      <c r="LB7352" s="74"/>
      <c r="LC7352" s="74"/>
    </row>
    <row r="7353" spans="8:315" x14ac:dyDescent="0.35">
      <c r="H7353" s="4"/>
      <c r="J7353" s="8"/>
      <c r="K7353" s="8"/>
      <c r="L7353" s="8"/>
      <c r="M7353" s="8"/>
      <c r="O7353" s="8"/>
      <c r="P7353" s="8"/>
      <c r="R7353" s="8"/>
      <c r="S7353" s="8"/>
      <c r="T7353" s="8"/>
      <c r="U7353" s="8"/>
      <c r="W7353" s="8">
        <f t="shared" si="4617"/>
        <v>295.3</v>
      </c>
      <c r="X7353">
        <v>25423200</v>
      </c>
      <c r="Y7353">
        <f t="shared" si="4618"/>
        <v>7062</v>
      </c>
      <c r="Z7353" s="8">
        <v>0</v>
      </c>
      <c r="AA7353" s="8">
        <v>9.6999999999999993</v>
      </c>
      <c r="AB7353" s="8">
        <v>91.6</v>
      </c>
      <c r="AC7353" s="4"/>
      <c r="KL7353" s="84"/>
      <c r="KP7353" s="84"/>
      <c r="KS7353" s="74"/>
      <c r="KT7353" s="74"/>
      <c r="KU7353" s="16"/>
      <c r="KV7353" s="72"/>
      <c r="KW7353" s="72"/>
      <c r="KX7353" s="16"/>
      <c r="KZ7353" s="16"/>
      <c r="LA7353" s="16"/>
      <c r="LB7353" s="74"/>
      <c r="LC7353" s="74"/>
    </row>
    <row r="7354" spans="8:315" x14ac:dyDescent="0.35">
      <c r="H7354" s="4"/>
      <c r="J7354" s="8"/>
      <c r="K7354" s="8"/>
      <c r="L7354" s="8"/>
      <c r="M7354" s="8"/>
      <c r="O7354" s="8"/>
      <c r="P7354" s="8"/>
      <c r="R7354" s="8"/>
      <c r="S7354" s="8"/>
      <c r="T7354" s="8"/>
      <c r="U7354" s="8"/>
      <c r="W7354" s="8">
        <f t="shared" si="4617"/>
        <v>295.3</v>
      </c>
      <c r="X7354">
        <v>25426800</v>
      </c>
      <c r="Y7354">
        <f t="shared" si="4618"/>
        <v>7063</v>
      </c>
      <c r="Z7354" s="8">
        <v>0.8</v>
      </c>
      <c r="AA7354" s="8">
        <v>9.6999999999999993</v>
      </c>
      <c r="AB7354" s="8">
        <v>90.8</v>
      </c>
      <c r="AC7354" s="4"/>
      <c r="KL7354" s="84"/>
      <c r="KP7354" s="84"/>
      <c r="KS7354" s="74"/>
      <c r="KT7354" s="74"/>
      <c r="KU7354" s="16"/>
      <c r="KV7354" s="72"/>
      <c r="KW7354" s="72"/>
      <c r="KX7354" s="16"/>
      <c r="KZ7354" s="16"/>
      <c r="LA7354" s="16"/>
      <c r="LB7354" s="74"/>
      <c r="LC7354" s="74"/>
    </row>
    <row r="7355" spans="8:315" x14ac:dyDescent="0.35">
      <c r="H7355" s="4"/>
      <c r="J7355" s="8"/>
      <c r="K7355" s="8"/>
      <c r="L7355" s="8"/>
      <c r="M7355" s="8"/>
      <c r="O7355" s="8"/>
      <c r="P7355" s="8"/>
      <c r="R7355" s="8"/>
      <c r="S7355" s="8"/>
      <c r="T7355" s="8"/>
      <c r="U7355" s="8"/>
      <c r="W7355" s="8">
        <f t="shared" si="4617"/>
        <v>295.3</v>
      </c>
      <c r="X7355">
        <v>25430400</v>
      </c>
      <c r="Y7355">
        <f t="shared" si="4618"/>
        <v>7064</v>
      </c>
      <c r="Z7355" s="8">
        <v>8.1</v>
      </c>
      <c r="AA7355" s="8">
        <v>9.8000000000000007</v>
      </c>
      <c r="AB7355" s="8">
        <v>90.4</v>
      </c>
      <c r="AC7355" s="4"/>
      <c r="KL7355" s="84"/>
      <c r="KP7355" s="84"/>
      <c r="KS7355" s="74"/>
      <c r="KT7355" s="74"/>
      <c r="KU7355" s="16"/>
      <c r="KV7355" s="72"/>
      <c r="KW7355" s="72"/>
      <c r="KX7355" s="16"/>
      <c r="KZ7355" s="16"/>
      <c r="LA7355" s="16"/>
      <c r="LB7355" s="74"/>
      <c r="LC7355" s="74"/>
    </row>
    <row r="7356" spans="8:315" x14ac:dyDescent="0.35">
      <c r="H7356" s="4"/>
      <c r="J7356" s="8"/>
      <c r="K7356" s="8"/>
      <c r="L7356" s="8"/>
      <c r="M7356" s="8"/>
      <c r="O7356" s="8"/>
      <c r="P7356" s="8"/>
      <c r="R7356" s="8"/>
      <c r="S7356" s="8"/>
      <c r="T7356" s="8"/>
      <c r="U7356" s="8"/>
      <c r="W7356" s="8">
        <f t="shared" si="4617"/>
        <v>295.39999999999998</v>
      </c>
      <c r="X7356">
        <v>25434000</v>
      </c>
      <c r="Y7356">
        <f t="shared" si="4618"/>
        <v>7065</v>
      </c>
      <c r="Z7356" s="8">
        <v>24.7</v>
      </c>
      <c r="AA7356" s="8">
        <v>9.6999999999999993</v>
      </c>
      <c r="AB7356" s="8">
        <v>91.3</v>
      </c>
      <c r="AC7356" s="4"/>
      <c r="KL7356" s="84"/>
      <c r="KP7356" s="84"/>
      <c r="KS7356" s="74"/>
      <c r="KT7356" s="74"/>
      <c r="KU7356" s="16"/>
      <c r="KV7356" s="72"/>
      <c r="KW7356" s="72"/>
      <c r="KX7356" s="16"/>
      <c r="KZ7356" s="16"/>
      <c r="LA7356" s="16"/>
      <c r="LB7356" s="74"/>
      <c r="LC7356" s="74"/>
    </row>
    <row r="7357" spans="8:315" x14ac:dyDescent="0.35">
      <c r="H7357" s="4"/>
      <c r="J7357" s="8"/>
      <c r="K7357" s="8"/>
      <c r="L7357" s="8"/>
      <c r="M7357" s="8"/>
      <c r="O7357" s="8"/>
      <c r="P7357" s="8"/>
      <c r="R7357" s="8"/>
      <c r="S7357" s="8"/>
      <c r="T7357" s="8"/>
      <c r="U7357" s="8"/>
      <c r="W7357" s="8">
        <f t="shared" si="4617"/>
        <v>295.39999999999998</v>
      </c>
      <c r="X7357">
        <v>25437600</v>
      </c>
      <c r="Y7357">
        <f t="shared" si="4618"/>
        <v>7066</v>
      </c>
      <c r="Z7357" s="8">
        <v>46.7</v>
      </c>
      <c r="AA7357" s="8">
        <v>9.8000000000000007</v>
      </c>
      <c r="AB7357" s="8">
        <v>89.8</v>
      </c>
      <c r="AC7357" s="4"/>
      <c r="KL7357" s="84"/>
      <c r="KP7357" s="84"/>
      <c r="KS7357" s="74"/>
      <c r="KT7357" s="74"/>
      <c r="KU7357" s="16"/>
      <c r="KV7357" s="72"/>
      <c r="KW7357" s="72"/>
      <c r="KX7357" s="16"/>
      <c r="KZ7357" s="16"/>
      <c r="LA7357" s="16"/>
      <c r="LB7357" s="74"/>
      <c r="LC7357" s="74"/>
    </row>
    <row r="7358" spans="8:315" x14ac:dyDescent="0.35">
      <c r="H7358" s="4"/>
      <c r="J7358" s="8"/>
      <c r="K7358" s="8"/>
      <c r="L7358" s="8"/>
      <c r="M7358" s="8"/>
      <c r="O7358" s="8"/>
      <c r="P7358" s="8"/>
      <c r="R7358" s="8"/>
      <c r="S7358" s="8"/>
      <c r="T7358" s="8"/>
      <c r="U7358" s="8"/>
      <c r="W7358" s="8">
        <f t="shared" si="4617"/>
        <v>295.5</v>
      </c>
      <c r="X7358">
        <v>25441200</v>
      </c>
      <c r="Y7358">
        <f t="shared" si="4618"/>
        <v>7067</v>
      </c>
      <c r="Z7358" s="8">
        <v>45.6</v>
      </c>
      <c r="AA7358" s="8">
        <v>9.8000000000000007</v>
      </c>
      <c r="AB7358" s="8">
        <v>90.8</v>
      </c>
      <c r="AC7358" s="4"/>
      <c r="KL7358" s="84"/>
      <c r="KP7358" s="84"/>
      <c r="KS7358" s="74"/>
      <c r="KT7358" s="74"/>
      <c r="KU7358" s="16"/>
      <c r="KV7358" s="72"/>
      <c r="KW7358" s="72"/>
      <c r="KX7358" s="16"/>
      <c r="KZ7358" s="16"/>
      <c r="LA7358" s="16"/>
      <c r="LB7358" s="74"/>
      <c r="LC7358" s="74"/>
    </row>
    <row r="7359" spans="8:315" x14ac:dyDescent="0.35">
      <c r="H7359" s="4"/>
      <c r="J7359" s="8"/>
      <c r="K7359" s="8"/>
      <c r="L7359" s="8"/>
      <c r="M7359" s="8"/>
      <c r="O7359" s="8"/>
      <c r="P7359" s="8"/>
      <c r="R7359" s="8"/>
      <c r="S7359" s="8"/>
      <c r="T7359" s="8"/>
      <c r="U7359" s="8"/>
      <c r="W7359" s="8">
        <f t="shared" si="4617"/>
        <v>295.5</v>
      </c>
      <c r="X7359">
        <v>25444800</v>
      </c>
      <c r="Y7359">
        <f t="shared" si="4618"/>
        <v>7068</v>
      </c>
      <c r="Z7359" s="8">
        <v>73.599999999999994</v>
      </c>
      <c r="AA7359" s="8">
        <v>9.9</v>
      </c>
      <c r="AB7359" s="8">
        <v>90.8</v>
      </c>
      <c r="AC7359" s="4"/>
      <c r="KL7359" s="84"/>
      <c r="KP7359" s="84"/>
      <c r="KS7359" s="74"/>
      <c r="KT7359" s="74"/>
      <c r="KU7359" s="16"/>
      <c r="KV7359" s="72"/>
      <c r="KW7359" s="72"/>
      <c r="KX7359" s="16"/>
      <c r="KZ7359" s="16"/>
      <c r="LA7359" s="16"/>
      <c r="LB7359" s="74"/>
      <c r="LC7359" s="74"/>
    </row>
    <row r="7360" spans="8:315" x14ac:dyDescent="0.35">
      <c r="H7360" s="4"/>
      <c r="J7360" s="8"/>
      <c r="K7360" s="8"/>
      <c r="L7360" s="8"/>
      <c r="M7360" s="8"/>
      <c r="O7360" s="8"/>
      <c r="P7360" s="8"/>
      <c r="R7360" s="8"/>
      <c r="S7360" s="8"/>
      <c r="T7360" s="8"/>
      <c r="U7360" s="8"/>
      <c r="W7360" s="8">
        <f t="shared" si="4617"/>
        <v>295.5</v>
      </c>
      <c r="X7360">
        <v>25448400</v>
      </c>
      <c r="Y7360">
        <f t="shared" si="4618"/>
        <v>7069</v>
      </c>
      <c r="Z7360" s="8">
        <v>66.7</v>
      </c>
      <c r="AA7360" s="8">
        <v>10</v>
      </c>
      <c r="AB7360" s="8">
        <v>90.4</v>
      </c>
      <c r="AC7360" s="4"/>
      <c r="KL7360" s="84"/>
      <c r="KP7360" s="84"/>
      <c r="KS7360" s="74"/>
      <c r="KT7360" s="74"/>
      <c r="KU7360" s="16"/>
      <c r="KV7360" s="72"/>
      <c r="KW7360" s="72"/>
      <c r="KX7360" s="16"/>
      <c r="KZ7360" s="16"/>
      <c r="LA7360" s="16"/>
      <c r="LB7360" s="74"/>
      <c r="LC7360" s="74"/>
    </row>
    <row r="7361" spans="8:315" x14ac:dyDescent="0.35">
      <c r="H7361" s="4"/>
      <c r="J7361" s="8"/>
      <c r="K7361" s="8"/>
      <c r="L7361" s="8"/>
      <c r="M7361" s="8"/>
      <c r="O7361" s="8"/>
      <c r="P7361" s="8"/>
      <c r="R7361" s="8"/>
      <c r="S7361" s="8"/>
      <c r="T7361" s="8"/>
      <c r="U7361" s="8"/>
      <c r="W7361" s="8">
        <f t="shared" si="4617"/>
        <v>295.60000000000002</v>
      </c>
      <c r="X7361">
        <v>25452000</v>
      </c>
      <c r="Y7361">
        <f t="shared" si="4618"/>
        <v>7070</v>
      </c>
      <c r="Z7361" s="8">
        <v>71.400000000000006</v>
      </c>
      <c r="AA7361" s="8">
        <v>10</v>
      </c>
      <c r="AB7361" s="8">
        <v>89.2</v>
      </c>
      <c r="AC7361" s="4"/>
      <c r="KL7361" s="84"/>
      <c r="KP7361" s="84"/>
      <c r="KS7361" s="74"/>
      <c r="KT7361" s="74"/>
      <c r="KU7361" s="16"/>
      <c r="KV7361" s="72"/>
      <c r="KW7361" s="72"/>
      <c r="KX7361" s="16"/>
      <c r="KZ7361" s="16"/>
      <c r="LA7361" s="16"/>
      <c r="LB7361" s="74"/>
      <c r="LC7361" s="74"/>
    </row>
    <row r="7362" spans="8:315" x14ac:dyDescent="0.35">
      <c r="H7362" s="4"/>
      <c r="J7362" s="8"/>
      <c r="K7362" s="8"/>
      <c r="L7362" s="8"/>
      <c r="M7362" s="8"/>
      <c r="O7362" s="8"/>
      <c r="P7362" s="8"/>
      <c r="R7362" s="8"/>
      <c r="S7362" s="8"/>
      <c r="T7362" s="8"/>
      <c r="U7362" s="8"/>
      <c r="W7362" s="8">
        <f t="shared" si="4617"/>
        <v>295.60000000000002</v>
      </c>
      <c r="X7362">
        <v>25455600</v>
      </c>
      <c r="Y7362">
        <f t="shared" si="4618"/>
        <v>7071</v>
      </c>
      <c r="Z7362" s="8">
        <v>34.4</v>
      </c>
      <c r="AA7362" s="8">
        <v>9.6</v>
      </c>
      <c r="AB7362" s="8">
        <v>90.4</v>
      </c>
      <c r="AC7362" s="4"/>
      <c r="KL7362" s="84"/>
      <c r="KP7362" s="84"/>
      <c r="KS7362" s="74"/>
      <c r="KT7362" s="74"/>
      <c r="KU7362" s="16"/>
      <c r="KV7362" s="72"/>
      <c r="KW7362" s="72"/>
      <c r="KX7362" s="16"/>
      <c r="KZ7362" s="16"/>
      <c r="LA7362" s="16"/>
      <c r="LB7362" s="74"/>
      <c r="LC7362" s="74"/>
    </row>
    <row r="7363" spans="8:315" x14ac:dyDescent="0.35">
      <c r="H7363" s="4"/>
      <c r="J7363" s="8"/>
      <c r="K7363" s="8"/>
      <c r="L7363" s="8"/>
      <c r="M7363" s="8"/>
      <c r="O7363" s="8"/>
      <c r="P7363" s="8"/>
      <c r="R7363" s="8"/>
      <c r="S7363" s="8"/>
      <c r="T7363" s="8"/>
      <c r="U7363" s="8"/>
      <c r="W7363" s="8">
        <f t="shared" si="4617"/>
        <v>295.7</v>
      </c>
      <c r="X7363">
        <v>25459200</v>
      </c>
      <c r="Y7363">
        <f t="shared" si="4618"/>
        <v>7072</v>
      </c>
      <c r="Z7363" s="8">
        <v>25.8</v>
      </c>
      <c r="AA7363" s="8">
        <v>8.9</v>
      </c>
      <c r="AB7363" s="8">
        <v>91.6</v>
      </c>
      <c r="AC7363" s="4"/>
      <c r="KL7363" s="84"/>
      <c r="KP7363" s="84"/>
      <c r="KS7363" s="74"/>
      <c r="KT7363" s="74"/>
      <c r="KU7363" s="16"/>
      <c r="KV7363" s="72"/>
      <c r="KW7363" s="72"/>
      <c r="KX7363" s="16"/>
      <c r="KZ7363" s="16"/>
      <c r="LA7363" s="16"/>
      <c r="LB7363" s="74"/>
      <c r="LC7363" s="74"/>
    </row>
    <row r="7364" spans="8:315" x14ac:dyDescent="0.35">
      <c r="H7364" s="4"/>
      <c r="J7364" s="8"/>
      <c r="K7364" s="8"/>
      <c r="L7364" s="8"/>
      <c r="M7364" s="8"/>
      <c r="O7364" s="8"/>
      <c r="P7364" s="8"/>
      <c r="R7364" s="8"/>
      <c r="S7364" s="8"/>
      <c r="T7364" s="8"/>
      <c r="U7364" s="8"/>
      <c r="W7364" s="8">
        <f t="shared" si="4617"/>
        <v>295.7</v>
      </c>
      <c r="X7364">
        <v>25462800</v>
      </c>
      <c r="Y7364">
        <f t="shared" si="4618"/>
        <v>7073</v>
      </c>
      <c r="Z7364" s="8">
        <v>10</v>
      </c>
      <c r="AA7364" s="8">
        <v>8.4</v>
      </c>
      <c r="AB7364" s="8">
        <v>88.2</v>
      </c>
      <c r="AC7364" s="4"/>
      <c r="KL7364" s="84"/>
      <c r="KP7364" s="84"/>
      <c r="KS7364" s="74"/>
      <c r="KT7364" s="74"/>
      <c r="KU7364" s="16"/>
      <c r="KV7364" s="72"/>
      <c r="KW7364" s="72"/>
      <c r="KX7364" s="16"/>
      <c r="KZ7364" s="16"/>
      <c r="LA7364" s="16"/>
      <c r="LB7364" s="74"/>
      <c r="LC7364" s="74"/>
    </row>
    <row r="7365" spans="8:315" x14ac:dyDescent="0.35">
      <c r="H7365" s="4"/>
      <c r="J7365" s="8"/>
      <c r="K7365" s="8"/>
      <c r="L7365" s="8"/>
      <c r="M7365" s="8"/>
      <c r="O7365" s="8"/>
      <c r="P7365" s="8"/>
      <c r="R7365" s="8"/>
      <c r="S7365" s="8"/>
      <c r="T7365" s="8"/>
      <c r="U7365" s="8"/>
      <c r="W7365" s="8">
        <f t="shared" si="4617"/>
        <v>295.8</v>
      </c>
      <c r="X7365">
        <v>25466400</v>
      </c>
      <c r="Y7365">
        <f t="shared" si="4618"/>
        <v>7074</v>
      </c>
      <c r="Z7365" s="8">
        <v>0</v>
      </c>
      <c r="AA7365" s="8">
        <v>8.1</v>
      </c>
      <c r="AB7365" s="8">
        <v>88.2</v>
      </c>
      <c r="AC7365" s="4"/>
      <c r="KL7365" s="84"/>
      <c r="KP7365" s="84"/>
      <c r="KS7365" s="74"/>
      <c r="KT7365" s="74"/>
      <c r="KU7365" s="16"/>
      <c r="KV7365" s="72"/>
      <c r="KW7365" s="72"/>
      <c r="KX7365" s="16"/>
      <c r="KZ7365" s="16"/>
      <c r="LA7365" s="16"/>
      <c r="LB7365" s="74"/>
      <c r="LC7365" s="74"/>
    </row>
    <row r="7366" spans="8:315" x14ac:dyDescent="0.35">
      <c r="H7366" s="4"/>
      <c r="J7366" s="8"/>
      <c r="K7366" s="8"/>
      <c r="L7366" s="8"/>
      <c r="M7366" s="8"/>
      <c r="O7366" s="8"/>
      <c r="P7366" s="8"/>
      <c r="R7366" s="8"/>
      <c r="S7366" s="8"/>
      <c r="T7366" s="8"/>
      <c r="U7366" s="8"/>
      <c r="W7366" s="8">
        <f t="shared" si="4617"/>
        <v>295.8</v>
      </c>
      <c r="X7366">
        <v>25470000</v>
      </c>
      <c r="Y7366">
        <f t="shared" si="4618"/>
        <v>7075</v>
      </c>
      <c r="Z7366" s="8">
        <v>0</v>
      </c>
      <c r="AA7366" s="8">
        <v>7.5</v>
      </c>
      <c r="AB7366" s="8">
        <v>89.2</v>
      </c>
      <c r="AC7366" s="4"/>
      <c r="KL7366" s="84"/>
      <c r="KP7366" s="84"/>
      <c r="KS7366" s="74"/>
      <c r="KT7366" s="74"/>
      <c r="KU7366" s="16"/>
      <c r="KV7366" s="72"/>
      <c r="KW7366" s="72"/>
      <c r="KX7366" s="16"/>
      <c r="KZ7366" s="16"/>
      <c r="LA7366" s="16"/>
      <c r="LB7366" s="74"/>
      <c r="LC7366" s="74"/>
    </row>
    <row r="7367" spans="8:315" x14ac:dyDescent="0.35">
      <c r="H7367" s="4"/>
      <c r="J7367" s="8"/>
      <c r="K7367" s="8"/>
      <c r="L7367" s="8"/>
      <c r="M7367" s="8"/>
      <c r="O7367" s="8"/>
      <c r="P7367" s="8"/>
      <c r="R7367" s="8"/>
      <c r="S7367" s="8"/>
      <c r="T7367" s="8"/>
      <c r="U7367" s="8"/>
      <c r="W7367" s="8">
        <f t="shared" si="4617"/>
        <v>295.8</v>
      </c>
      <c r="X7367">
        <v>25473600</v>
      </c>
      <c r="Y7367">
        <f t="shared" si="4618"/>
        <v>7076</v>
      </c>
      <c r="Z7367" s="8">
        <v>0</v>
      </c>
      <c r="AA7367" s="8">
        <v>6.9</v>
      </c>
      <c r="AB7367" s="8">
        <v>89.2</v>
      </c>
      <c r="AC7367" s="4"/>
      <c r="KL7367" s="84"/>
      <c r="KP7367" s="84"/>
      <c r="KS7367" s="74"/>
      <c r="KT7367" s="74"/>
      <c r="KU7367" s="16"/>
      <c r="KV7367" s="72"/>
      <c r="KW7367" s="72"/>
      <c r="KX7367" s="16"/>
      <c r="KZ7367" s="16"/>
      <c r="LA7367" s="16"/>
      <c r="LB7367" s="74"/>
      <c r="LC7367" s="74"/>
    </row>
    <row r="7368" spans="8:315" x14ac:dyDescent="0.35">
      <c r="H7368" s="4"/>
      <c r="J7368" s="8"/>
      <c r="K7368" s="8"/>
      <c r="L7368" s="8"/>
      <c r="M7368" s="8"/>
      <c r="O7368" s="8"/>
      <c r="P7368" s="8"/>
      <c r="R7368" s="8"/>
      <c r="S7368" s="8"/>
      <c r="T7368" s="8"/>
      <c r="U7368" s="8"/>
      <c r="W7368" s="8">
        <f t="shared" si="4617"/>
        <v>295.89999999999998</v>
      </c>
      <c r="X7368">
        <v>25477200</v>
      </c>
      <c r="Y7368">
        <f t="shared" si="4618"/>
        <v>7077</v>
      </c>
      <c r="Z7368" s="8">
        <v>0</v>
      </c>
      <c r="AA7368" s="8">
        <v>6.8</v>
      </c>
      <c r="AB7368" s="8">
        <v>86.2</v>
      </c>
      <c r="AC7368" s="4"/>
      <c r="KL7368" s="84"/>
      <c r="KP7368" s="84"/>
      <c r="KS7368" s="74"/>
      <c r="KT7368" s="74"/>
      <c r="KU7368" s="16"/>
      <c r="KV7368" s="72"/>
      <c r="KW7368" s="72"/>
      <c r="KX7368" s="16"/>
      <c r="KZ7368" s="16"/>
      <c r="LA7368" s="16"/>
      <c r="LB7368" s="74"/>
      <c r="LC7368" s="74"/>
    </row>
    <row r="7369" spans="8:315" x14ac:dyDescent="0.35">
      <c r="H7369" s="4"/>
      <c r="J7369" s="8"/>
      <c r="K7369" s="8"/>
      <c r="L7369" s="8"/>
      <c r="M7369" s="8"/>
      <c r="O7369" s="8"/>
      <c r="P7369" s="8"/>
      <c r="R7369" s="8"/>
      <c r="S7369" s="8"/>
      <c r="T7369" s="8"/>
      <c r="U7369" s="8"/>
      <c r="W7369" s="8">
        <f t="shared" si="4617"/>
        <v>295.89999999999998</v>
      </c>
      <c r="X7369">
        <v>25480800</v>
      </c>
      <c r="Y7369">
        <f t="shared" si="4618"/>
        <v>7078</v>
      </c>
      <c r="Z7369" s="8">
        <v>0</v>
      </c>
      <c r="AA7369" s="8">
        <v>6.3</v>
      </c>
      <c r="AB7369" s="8">
        <v>92.9</v>
      </c>
      <c r="AC7369" s="4"/>
      <c r="KL7369" s="84"/>
      <c r="KP7369" s="84"/>
      <c r="KS7369" s="74"/>
      <c r="KT7369" s="74"/>
      <c r="KU7369" s="16"/>
      <c r="KV7369" s="72"/>
      <c r="KW7369" s="72"/>
      <c r="KX7369" s="16"/>
      <c r="KZ7369" s="16"/>
      <c r="LA7369" s="16"/>
      <c r="LB7369" s="74"/>
      <c r="LC7369" s="74"/>
    </row>
    <row r="7370" spans="8:315" x14ac:dyDescent="0.35">
      <c r="H7370" s="4"/>
      <c r="J7370" s="8"/>
      <c r="K7370" s="8"/>
      <c r="L7370" s="8"/>
      <c r="M7370" s="8"/>
      <c r="O7370" s="8"/>
      <c r="P7370" s="8"/>
      <c r="R7370" s="8"/>
      <c r="S7370" s="8"/>
      <c r="T7370" s="8"/>
      <c r="U7370" s="8"/>
      <c r="W7370" s="8">
        <f t="shared" si="4617"/>
        <v>296</v>
      </c>
      <c r="X7370">
        <v>25484400</v>
      </c>
      <c r="Y7370">
        <f t="shared" si="4618"/>
        <v>7079</v>
      </c>
      <c r="Z7370" s="8">
        <v>0</v>
      </c>
      <c r="AA7370" s="8">
        <v>6</v>
      </c>
      <c r="AB7370" s="8">
        <v>90.9</v>
      </c>
      <c r="AC7370" s="4"/>
      <c r="KL7370" s="84"/>
      <c r="KP7370" s="84"/>
      <c r="KS7370" s="74"/>
      <c r="KT7370" s="74"/>
      <c r="KU7370" s="16"/>
      <c r="KV7370" s="72"/>
      <c r="KW7370" s="72"/>
      <c r="KX7370" s="16"/>
      <c r="KZ7370" s="16"/>
      <c r="LA7370" s="16"/>
      <c r="LB7370" s="74"/>
      <c r="LC7370" s="74"/>
    </row>
    <row r="7371" spans="8:315" x14ac:dyDescent="0.35">
      <c r="H7371" s="4"/>
      <c r="J7371" s="8"/>
      <c r="K7371" s="8"/>
      <c r="L7371" s="8"/>
      <c r="M7371" s="8"/>
      <c r="O7371" s="8"/>
      <c r="P7371" s="8"/>
      <c r="R7371" s="8"/>
      <c r="S7371" s="8"/>
      <c r="T7371" s="8"/>
      <c r="U7371" s="8"/>
      <c r="W7371" s="8">
        <f t="shared" si="4617"/>
        <v>296</v>
      </c>
      <c r="X7371">
        <v>25488000</v>
      </c>
      <c r="Y7371">
        <f t="shared" si="4618"/>
        <v>7080</v>
      </c>
      <c r="Z7371" s="8">
        <v>0</v>
      </c>
      <c r="AA7371" s="8">
        <v>5.9</v>
      </c>
      <c r="AB7371" s="8">
        <v>90.5</v>
      </c>
      <c r="AC7371" s="4"/>
      <c r="KL7371" s="84"/>
      <c r="KP7371" s="84"/>
      <c r="KS7371" s="74"/>
      <c r="KT7371" s="74"/>
      <c r="KU7371" s="16"/>
      <c r="KV7371" s="72"/>
      <c r="KW7371" s="72"/>
      <c r="KX7371" s="16"/>
      <c r="KZ7371" s="16"/>
      <c r="LA7371" s="16"/>
      <c r="LB7371" s="74"/>
      <c r="LC7371" s="74"/>
    </row>
    <row r="7372" spans="8:315" x14ac:dyDescent="0.35">
      <c r="H7372" s="4"/>
      <c r="J7372" s="8"/>
      <c r="K7372" s="8"/>
      <c r="L7372" s="8"/>
      <c r="M7372" s="8"/>
      <c r="O7372" s="8"/>
      <c r="P7372" s="8"/>
      <c r="R7372" s="8"/>
      <c r="S7372" s="8"/>
      <c r="T7372" s="8"/>
      <c r="U7372" s="8"/>
      <c r="W7372" s="8">
        <f t="shared" si="4617"/>
        <v>296</v>
      </c>
      <c r="X7372">
        <v>25491600</v>
      </c>
      <c r="Y7372">
        <f t="shared" si="4618"/>
        <v>7081</v>
      </c>
      <c r="Z7372" s="8">
        <v>0</v>
      </c>
      <c r="AA7372" s="8">
        <v>5.7</v>
      </c>
      <c r="AB7372" s="8">
        <v>90.5</v>
      </c>
      <c r="AC7372" s="4"/>
      <c r="KL7372" s="84"/>
      <c r="KP7372" s="84"/>
      <c r="KS7372" s="74"/>
      <c r="KT7372" s="74"/>
      <c r="KU7372" s="16"/>
      <c r="KV7372" s="72"/>
      <c r="KW7372" s="72"/>
      <c r="KX7372" s="16"/>
      <c r="KZ7372" s="16"/>
      <c r="LA7372" s="16"/>
      <c r="LB7372" s="74"/>
      <c r="LC7372" s="74"/>
    </row>
    <row r="7373" spans="8:315" x14ac:dyDescent="0.35">
      <c r="H7373" s="4"/>
      <c r="J7373" s="8"/>
      <c r="K7373" s="8"/>
      <c r="L7373" s="8"/>
      <c r="M7373" s="8"/>
      <c r="O7373" s="8"/>
      <c r="P7373" s="8"/>
      <c r="R7373" s="8"/>
      <c r="S7373" s="8"/>
      <c r="T7373" s="8"/>
      <c r="U7373" s="8"/>
      <c r="W7373" s="8">
        <f t="shared" si="4617"/>
        <v>296.10000000000002</v>
      </c>
      <c r="X7373">
        <v>25495200</v>
      </c>
      <c r="Y7373">
        <f t="shared" si="4618"/>
        <v>7082</v>
      </c>
      <c r="Z7373" s="8">
        <v>0</v>
      </c>
      <c r="AA7373" s="8">
        <v>5.6</v>
      </c>
      <c r="AB7373" s="8">
        <v>91</v>
      </c>
      <c r="AC7373" s="4"/>
      <c r="KL7373" s="84"/>
      <c r="KP7373" s="84"/>
      <c r="KS7373" s="74"/>
      <c r="KT7373" s="74"/>
      <c r="KU7373" s="16"/>
      <c r="KV7373" s="72"/>
      <c r="KW7373" s="72"/>
      <c r="KX7373" s="16"/>
      <c r="KZ7373" s="16"/>
      <c r="LA7373" s="16"/>
      <c r="LB7373" s="74"/>
      <c r="LC7373" s="74"/>
    </row>
    <row r="7374" spans="8:315" x14ac:dyDescent="0.35">
      <c r="H7374" s="4"/>
      <c r="J7374" s="8"/>
      <c r="K7374" s="8"/>
      <c r="L7374" s="8"/>
      <c r="M7374" s="8"/>
      <c r="O7374" s="8"/>
      <c r="P7374" s="8"/>
      <c r="R7374" s="8"/>
      <c r="S7374" s="8"/>
      <c r="T7374" s="8"/>
      <c r="U7374" s="8"/>
      <c r="W7374" s="8">
        <f t="shared" si="4617"/>
        <v>296.10000000000002</v>
      </c>
      <c r="X7374">
        <v>25498800</v>
      </c>
      <c r="Y7374">
        <f t="shared" si="4618"/>
        <v>7083</v>
      </c>
      <c r="Z7374" s="8">
        <v>0</v>
      </c>
      <c r="AA7374" s="8">
        <v>5.3</v>
      </c>
      <c r="AB7374" s="8">
        <v>93.1</v>
      </c>
      <c r="AC7374" s="4"/>
      <c r="KL7374" s="84"/>
      <c r="KP7374" s="84"/>
      <c r="KS7374" s="74"/>
      <c r="KT7374" s="74"/>
      <c r="KU7374" s="16"/>
      <c r="KV7374" s="72"/>
      <c r="KW7374" s="72"/>
      <c r="KX7374" s="16"/>
      <c r="KZ7374" s="16"/>
      <c r="LA7374" s="16"/>
      <c r="LB7374" s="74"/>
      <c r="LC7374" s="74"/>
    </row>
    <row r="7375" spans="8:315" x14ac:dyDescent="0.35">
      <c r="H7375" s="4"/>
      <c r="J7375" s="8"/>
      <c r="K7375" s="8"/>
      <c r="L7375" s="8"/>
      <c r="M7375" s="8"/>
      <c r="O7375" s="8"/>
      <c r="P7375" s="8"/>
      <c r="R7375" s="8"/>
      <c r="S7375" s="8"/>
      <c r="T7375" s="8"/>
      <c r="U7375" s="8"/>
      <c r="W7375" s="8">
        <f t="shared" si="4617"/>
        <v>296.2</v>
      </c>
      <c r="X7375">
        <v>25502400</v>
      </c>
      <c r="Y7375">
        <f t="shared" si="4618"/>
        <v>7084</v>
      </c>
      <c r="Z7375" s="8">
        <v>0</v>
      </c>
      <c r="AA7375" s="8">
        <v>5.0999999999999996</v>
      </c>
      <c r="AB7375" s="8">
        <v>91.3</v>
      </c>
      <c r="AC7375" s="4"/>
      <c r="KL7375" s="84"/>
      <c r="KP7375" s="84"/>
      <c r="KS7375" s="74"/>
      <c r="KT7375" s="74"/>
      <c r="KU7375" s="16"/>
      <c r="KV7375" s="72"/>
      <c r="KW7375" s="72"/>
      <c r="KX7375" s="16"/>
      <c r="KZ7375" s="16"/>
      <c r="LA7375" s="16"/>
      <c r="LB7375" s="74"/>
      <c r="LC7375" s="74"/>
    </row>
    <row r="7376" spans="8:315" x14ac:dyDescent="0.35">
      <c r="H7376" s="4"/>
      <c r="J7376" s="8"/>
      <c r="K7376" s="8"/>
      <c r="L7376" s="8"/>
      <c r="M7376" s="8"/>
      <c r="O7376" s="8"/>
      <c r="P7376" s="8"/>
      <c r="R7376" s="8"/>
      <c r="S7376" s="8"/>
      <c r="T7376" s="8"/>
      <c r="U7376" s="8"/>
      <c r="W7376" s="8">
        <f t="shared" si="4617"/>
        <v>296.2</v>
      </c>
      <c r="X7376">
        <v>25506000</v>
      </c>
      <c r="Y7376">
        <f t="shared" si="4618"/>
        <v>7085</v>
      </c>
      <c r="Z7376" s="8">
        <v>0</v>
      </c>
      <c r="AA7376" s="8">
        <v>5</v>
      </c>
      <c r="AB7376" s="8">
        <v>91.4</v>
      </c>
      <c r="AC7376" s="4"/>
      <c r="KL7376" s="84"/>
      <c r="KP7376" s="84"/>
      <c r="KS7376" s="74"/>
      <c r="KT7376" s="74"/>
      <c r="KU7376" s="16"/>
      <c r="KV7376" s="72"/>
      <c r="KW7376" s="72"/>
      <c r="KX7376" s="16"/>
      <c r="KZ7376" s="16"/>
      <c r="LA7376" s="16"/>
      <c r="LB7376" s="74"/>
      <c r="LC7376" s="74"/>
    </row>
    <row r="7377" spans="8:315" x14ac:dyDescent="0.35">
      <c r="H7377" s="4"/>
      <c r="J7377" s="8"/>
      <c r="K7377" s="8"/>
      <c r="L7377" s="8"/>
      <c r="M7377" s="8"/>
      <c r="O7377" s="8"/>
      <c r="P7377" s="8"/>
      <c r="R7377" s="8"/>
      <c r="S7377" s="8"/>
      <c r="T7377" s="8"/>
      <c r="U7377" s="8"/>
      <c r="W7377" s="8">
        <f t="shared" si="4617"/>
        <v>296.3</v>
      </c>
      <c r="X7377">
        <v>25509600</v>
      </c>
      <c r="Y7377">
        <f t="shared" si="4618"/>
        <v>7086</v>
      </c>
      <c r="Z7377" s="8">
        <v>0</v>
      </c>
      <c r="AA7377" s="8">
        <v>5</v>
      </c>
      <c r="AB7377" s="8">
        <v>90.3</v>
      </c>
      <c r="AC7377" s="4"/>
      <c r="KL7377" s="84"/>
      <c r="KP7377" s="84"/>
      <c r="KS7377" s="74"/>
      <c r="KT7377" s="74"/>
      <c r="KU7377" s="16"/>
      <c r="KV7377" s="72"/>
      <c r="KW7377" s="72"/>
      <c r="KX7377" s="16"/>
      <c r="KZ7377" s="16"/>
      <c r="LA7377" s="16"/>
      <c r="LB7377" s="74"/>
      <c r="LC7377" s="74"/>
    </row>
    <row r="7378" spans="8:315" x14ac:dyDescent="0.35">
      <c r="H7378" s="4"/>
      <c r="J7378" s="8"/>
      <c r="K7378" s="8"/>
      <c r="L7378" s="8"/>
      <c r="M7378" s="8"/>
      <c r="O7378" s="8"/>
      <c r="P7378" s="8"/>
      <c r="R7378" s="8"/>
      <c r="S7378" s="8"/>
      <c r="T7378" s="8"/>
      <c r="U7378" s="8"/>
      <c r="W7378" s="8">
        <f t="shared" si="4617"/>
        <v>296.3</v>
      </c>
      <c r="X7378">
        <v>25513200</v>
      </c>
      <c r="Y7378">
        <f t="shared" si="4618"/>
        <v>7087</v>
      </c>
      <c r="Z7378" s="8">
        <v>0.6</v>
      </c>
      <c r="AA7378" s="8">
        <v>5.0999999999999996</v>
      </c>
      <c r="AB7378" s="8">
        <v>90.3</v>
      </c>
      <c r="AC7378" s="4"/>
      <c r="KL7378" s="84"/>
      <c r="KP7378" s="84"/>
      <c r="KS7378" s="74"/>
      <c r="KT7378" s="74"/>
      <c r="KU7378" s="16"/>
      <c r="KV7378" s="72"/>
      <c r="KW7378" s="72"/>
      <c r="KX7378" s="16"/>
      <c r="KZ7378" s="16"/>
      <c r="LA7378" s="16"/>
      <c r="LB7378" s="74"/>
      <c r="LC7378" s="74"/>
    </row>
    <row r="7379" spans="8:315" x14ac:dyDescent="0.35">
      <c r="H7379" s="4"/>
      <c r="J7379" s="8"/>
      <c r="K7379" s="8"/>
      <c r="L7379" s="8"/>
      <c r="M7379" s="8"/>
      <c r="O7379" s="8"/>
      <c r="P7379" s="8"/>
      <c r="R7379" s="8"/>
      <c r="S7379" s="8"/>
      <c r="T7379" s="8"/>
      <c r="U7379" s="8"/>
      <c r="W7379" s="8">
        <f t="shared" si="4617"/>
        <v>296.3</v>
      </c>
      <c r="X7379">
        <v>25516800</v>
      </c>
      <c r="Y7379">
        <f t="shared" si="4618"/>
        <v>7088</v>
      </c>
      <c r="Z7379" s="8">
        <v>13.6</v>
      </c>
      <c r="AA7379" s="8">
        <v>4.9000000000000004</v>
      </c>
      <c r="AB7379" s="8">
        <v>90.4</v>
      </c>
      <c r="AC7379" s="4"/>
      <c r="KL7379" s="84"/>
      <c r="KP7379" s="84"/>
      <c r="KS7379" s="74"/>
      <c r="KT7379" s="74"/>
      <c r="KU7379" s="16"/>
      <c r="KV7379" s="72"/>
      <c r="KW7379" s="72"/>
      <c r="KX7379" s="16"/>
      <c r="KZ7379" s="16"/>
      <c r="LA7379" s="16"/>
      <c r="LB7379" s="74"/>
      <c r="LC7379" s="74"/>
    </row>
    <row r="7380" spans="8:315" x14ac:dyDescent="0.35">
      <c r="H7380" s="4"/>
      <c r="J7380" s="8"/>
      <c r="K7380" s="8"/>
      <c r="L7380" s="8"/>
      <c r="M7380" s="8"/>
      <c r="O7380" s="8"/>
      <c r="P7380" s="8"/>
      <c r="R7380" s="8"/>
      <c r="S7380" s="8"/>
      <c r="T7380" s="8"/>
      <c r="U7380" s="8"/>
      <c r="W7380" s="8">
        <f t="shared" si="4617"/>
        <v>296.39999999999998</v>
      </c>
      <c r="X7380">
        <v>25520400</v>
      </c>
      <c r="Y7380">
        <f t="shared" si="4618"/>
        <v>7089</v>
      </c>
      <c r="Z7380" s="8">
        <v>28.9</v>
      </c>
      <c r="AA7380" s="8">
        <v>4.9000000000000004</v>
      </c>
      <c r="AB7380" s="8">
        <v>89.7</v>
      </c>
      <c r="AC7380" s="4"/>
      <c r="KL7380" s="84"/>
      <c r="KP7380" s="84"/>
      <c r="KS7380" s="74"/>
      <c r="KT7380" s="74"/>
      <c r="KU7380" s="16"/>
      <c r="KV7380" s="72"/>
      <c r="KW7380" s="72"/>
      <c r="KX7380" s="16"/>
      <c r="KZ7380" s="16"/>
      <c r="LA7380" s="16"/>
      <c r="LB7380" s="74"/>
      <c r="LC7380" s="74"/>
    </row>
    <row r="7381" spans="8:315" x14ac:dyDescent="0.35">
      <c r="H7381" s="4"/>
      <c r="J7381" s="8"/>
      <c r="K7381" s="8"/>
      <c r="L7381" s="8"/>
      <c r="M7381" s="8"/>
      <c r="O7381" s="8"/>
      <c r="P7381" s="8"/>
      <c r="R7381" s="8"/>
      <c r="S7381" s="8"/>
      <c r="T7381" s="8"/>
      <c r="U7381" s="8"/>
      <c r="W7381" s="8">
        <f t="shared" si="4617"/>
        <v>296.39999999999998</v>
      </c>
      <c r="X7381">
        <v>25524000</v>
      </c>
      <c r="Y7381">
        <f t="shared" si="4618"/>
        <v>7090</v>
      </c>
      <c r="Z7381" s="8">
        <v>61.4</v>
      </c>
      <c r="AA7381" s="8">
        <v>4.9000000000000004</v>
      </c>
      <c r="AB7381" s="8">
        <v>87.6</v>
      </c>
      <c r="AC7381" s="4"/>
      <c r="KL7381" s="84"/>
      <c r="KP7381" s="84"/>
      <c r="KS7381" s="74"/>
      <c r="KT7381" s="74"/>
      <c r="KU7381" s="16"/>
      <c r="KV7381" s="72"/>
      <c r="KW7381" s="72"/>
      <c r="KX7381" s="16"/>
      <c r="KZ7381" s="16"/>
      <c r="LA7381" s="16"/>
      <c r="LB7381" s="74"/>
      <c r="LC7381" s="74"/>
    </row>
    <row r="7382" spans="8:315" x14ac:dyDescent="0.35">
      <c r="H7382" s="4"/>
      <c r="J7382" s="8"/>
      <c r="K7382" s="8"/>
      <c r="L7382" s="8"/>
      <c r="M7382" s="8"/>
      <c r="O7382" s="8"/>
      <c r="P7382" s="8"/>
      <c r="R7382" s="8"/>
      <c r="S7382" s="8"/>
      <c r="T7382" s="8"/>
      <c r="U7382" s="8"/>
      <c r="W7382" s="8">
        <f t="shared" si="4617"/>
        <v>296.5</v>
      </c>
      <c r="X7382">
        <v>25527600</v>
      </c>
      <c r="Y7382">
        <f t="shared" si="4618"/>
        <v>7091</v>
      </c>
      <c r="Z7382" s="8">
        <v>134.69999999999999</v>
      </c>
      <c r="AA7382" s="8">
        <v>5.0999999999999996</v>
      </c>
      <c r="AB7382" s="8">
        <v>87.8</v>
      </c>
      <c r="AC7382" s="4"/>
      <c r="KL7382" s="84"/>
      <c r="KP7382" s="84"/>
      <c r="KS7382" s="74"/>
      <c r="KT7382" s="74"/>
      <c r="KU7382" s="16"/>
      <c r="KV7382" s="72"/>
      <c r="KW7382" s="72"/>
      <c r="KX7382" s="16"/>
      <c r="KZ7382" s="16"/>
      <c r="LA7382" s="16"/>
      <c r="LB7382" s="74"/>
      <c r="LC7382" s="74"/>
    </row>
    <row r="7383" spans="8:315" x14ac:dyDescent="0.35">
      <c r="H7383" s="4"/>
      <c r="J7383" s="8"/>
      <c r="K7383" s="8"/>
      <c r="L7383" s="8"/>
      <c r="M7383" s="8"/>
      <c r="O7383" s="8"/>
      <c r="P7383" s="8"/>
      <c r="R7383" s="8"/>
      <c r="S7383" s="8"/>
      <c r="T7383" s="8"/>
      <c r="U7383" s="8"/>
      <c r="W7383" s="8">
        <f t="shared" si="4617"/>
        <v>296.5</v>
      </c>
      <c r="X7383">
        <v>25531200</v>
      </c>
      <c r="Y7383">
        <f t="shared" si="4618"/>
        <v>7092</v>
      </c>
      <c r="Z7383" s="8">
        <v>86.7</v>
      </c>
      <c r="AA7383" s="8">
        <v>5.4</v>
      </c>
      <c r="AB7383" s="8">
        <v>86.4</v>
      </c>
      <c r="AC7383" s="4"/>
      <c r="KL7383" s="84"/>
      <c r="KP7383" s="84"/>
      <c r="KS7383" s="74"/>
      <c r="KT7383" s="74"/>
      <c r="KU7383" s="16"/>
      <c r="KV7383" s="72"/>
      <c r="KW7383" s="72"/>
      <c r="KX7383" s="16"/>
      <c r="KZ7383" s="16"/>
      <c r="LA7383" s="16"/>
      <c r="LB7383" s="74"/>
      <c r="LC7383" s="74"/>
    </row>
    <row r="7384" spans="8:315" x14ac:dyDescent="0.35">
      <c r="H7384" s="4"/>
      <c r="J7384" s="8"/>
      <c r="K7384" s="8"/>
      <c r="L7384" s="8"/>
      <c r="M7384" s="8"/>
      <c r="O7384" s="8"/>
      <c r="P7384" s="8"/>
      <c r="R7384" s="8"/>
      <c r="S7384" s="8"/>
      <c r="T7384" s="8"/>
      <c r="U7384" s="8"/>
      <c r="W7384" s="8">
        <f t="shared" si="4617"/>
        <v>296.5</v>
      </c>
      <c r="X7384">
        <v>25534800</v>
      </c>
      <c r="Y7384">
        <f t="shared" si="4618"/>
        <v>7093</v>
      </c>
      <c r="Z7384" s="8">
        <v>52.2</v>
      </c>
      <c r="AA7384" s="8">
        <v>5.2</v>
      </c>
      <c r="AB7384" s="8">
        <v>87.1</v>
      </c>
      <c r="AC7384" s="4"/>
      <c r="KL7384" s="84"/>
      <c r="KP7384" s="84"/>
      <c r="KS7384" s="74"/>
      <c r="KT7384" s="74"/>
      <c r="KU7384" s="16"/>
      <c r="KV7384" s="72"/>
      <c r="KW7384" s="72"/>
      <c r="KX7384" s="16"/>
      <c r="KZ7384" s="16"/>
      <c r="LA7384" s="16"/>
      <c r="LB7384" s="74"/>
      <c r="LC7384" s="74"/>
    </row>
    <row r="7385" spans="8:315" x14ac:dyDescent="0.35">
      <c r="H7385" s="4"/>
      <c r="J7385" s="8"/>
      <c r="K7385" s="8"/>
      <c r="L7385" s="8"/>
      <c r="M7385" s="8"/>
      <c r="O7385" s="8"/>
      <c r="P7385" s="8"/>
      <c r="R7385" s="8"/>
      <c r="S7385" s="8"/>
      <c r="T7385" s="8"/>
      <c r="U7385" s="8"/>
      <c r="W7385" s="8">
        <f t="shared" si="4617"/>
        <v>296.60000000000002</v>
      </c>
      <c r="X7385">
        <v>25538400</v>
      </c>
      <c r="Y7385">
        <f t="shared" si="4618"/>
        <v>7094</v>
      </c>
      <c r="Z7385" s="8">
        <v>46.1</v>
      </c>
      <c r="AA7385" s="8">
        <v>5.0999999999999996</v>
      </c>
      <c r="AB7385" s="8">
        <v>88.9</v>
      </c>
      <c r="AC7385" s="4"/>
      <c r="KL7385" s="84"/>
      <c r="KP7385" s="84"/>
      <c r="KS7385" s="74"/>
      <c r="KT7385" s="74"/>
      <c r="KU7385" s="16"/>
      <c r="KV7385" s="72"/>
      <c r="KW7385" s="72"/>
      <c r="KX7385" s="16"/>
      <c r="KZ7385" s="16"/>
      <c r="LA7385" s="16"/>
      <c r="LB7385" s="74"/>
      <c r="LC7385" s="74"/>
    </row>
    <row r="7386" spans="8:315" x14ac:dyDescent="0.35">
      <c r="H7386" s="4"/>
      <c r="J7386" s="8"/>
      <c r="K7386" s="8"/>
      <c r="L7386" s="8"/>
      <c r="M7386" s="8"/>
      <c r="O7386" s="8"/>
      <c r="P7386" s="8"/>
      <c r="R7386" s="8"/>
      <c r="S7386" s="8"/>
      <c r="T7386" s="8"/>
      <c r="U7386" s="8"/>
      <c r="W7386" s="8">
        <f t="shared" si="4617"/>
        <v>296.60000000000002</v>
      </c>
      <c r="X7386">
        <v>25542000</v>
      </c>
      <c r="Y7386">
        <f t="shared" si="4618"/>
        <v>7095</v>
      </c>
      <c r="Z7386" s="8">
        <v>42.2</v>
      </c>
      <c r="AA7386" s="8">
        <v>4.7</v>
      </c>
      <c r="AB7386" s="8">
        <v>90</v>
      </c>
      <c r="AC7386" s="4"/>
      <c r="KL7386" s="84"/>
      <c r="KP7386" s="84"/>
      <c r="KS7386" s="74"/>
      <c r="KT7386" s="74"/>
      <c r="KU7386" s="16"/>
      <c r="KV7386" s="72"/>
      <c r="KW7386" s="72"/>
      <c r="KX7386" s="16"/>
      <c r="KZ7386" s="16"/>
      <c r="LA7386" s="16"/>
      <c r="LB7386" s="74"/>
      <c r="LC7386" s="74"/>
    </row>
    <row r="7387" spans="8:315" x14ac:dyDescent="0.35">
      <c r="H7387" s="4"/>
      <c r="J7387" s="8"/>
      <c r="K7387" s="8"/>
      <c r="L7387" s="8"/>
      <c r="M7387" s="8"/>
      <c r="O7387" s="8"/>
      <c r="P7387" s="8"/>
      <c r="R7387" s="8"/>
      <c r="S7387" s="8"/>
      <c r="T7387" s="8"/>
      <c r="U7387" s="8"/>
      <c r="W7387" s="8">
        <f t="shared" si="4617"/>
        <v>296.7</v>
      </c>
      <c r="X7387">
        <v>25545600</v>
      </c>
      <c r="Y7387">
        <f t="shared" si="4618"/>
        <v>7096</v>
      </c>
      <c r="Z7387" s="8">
        <v>25.6</v>
      </c>
      <c r="AA7387" s="8">
        <v>4.3</v>
      </c>
      <c r="AB7387" s="8">
        <v>89.2</v>
      </c>
      <c r="AC7387" s="4"/>
      <c r="KL7387" s="84"/>
      <c r="KP7387" s="84"/>
      <c r="KS7387" s="74"/>
      <c r="KT7387" s="74"/>
      <c r="KU7387" s="16"/>
      <c r="KV7387" s="72"/>
      <c r="KW7387" s="72"/>
      <c r="KX7387" s="16"/>
      <c r="KZ7387" s="16"/>
      <c r="LA7387" s="16"/>
      <c r="LB7387" s="74"/>
      <c r="LC7387" s="74"/>
    </row>
    <row r="7388" spans="8:315" x14ac:dyDescent="0.35">
      <c r="H7388" s="4"/>
      <c r="J7388" s="8"/>
      <c r="K7388" s="8"/>
      <c r="L7388" s="8"/>
      <c r="M7388" s="8"/>
      <c r="O7388" s="8"/>
      <c r="P7388" s="8"/>
      <c r="R7388" s="8"/>
      <c r="S7388" s="8"/>
      <c r="T7388" s="8"/>
      <c r="U7388" s="8"/>
      <c r="W7388" s="8">
        <f t="shared" si="4617"/>
        <v>296.7</v>
      </c>
      <c r="X7388">
        <v>25549200</v>
      </c>
      <c r="Y7388">
        <f t="shared" si="4618"/>
        <v>7097</v>
      </c>
      <c r="Z7388" s="8">
        <v>4.7</v>
      </c>
      <c r="AA7388" s="8">
        <v>4.0999999999999996</v>
      </c>
      <c r="AB7388" s="8">
        <v>87.3</v>
      </c>
      <c r="AC7388" s="4"/>
      <c r="KL7388" s="84"/>
      <c r="KP7388" s="84"/>
      <c r="KS7388" s="74"/>
      <c r="KT7388" s="74"/>
      <c r="KU7388" s="16"/>
      <c r="KV7388" s="72"/>
      <c r="KW7388" s="72"/>
      <c r="KX7388" s="16"/>
      <c r="KZ7388" s="16"/>
      <c r="LA7388" s="16"/>
      <c r="LB7388" s="74"/>
      <c r="LC7388" s="74"/>
    </row>
    <row r="7389" spans="8:315" x14ac:dyDescent="0.35">
      <c r="H7389" s="4"/>
      <c r="J7389" s="8"/>
      <c r="K7389" s="8"/>
      <c r="L7389" s="8"/>
      <c r="M7389" s="8"/>
      <c r="O7389" s="8"/>
      <c r="P7389" s="8"/>
      <c r="R7389" s="8"/>
      <c r="S7389" s="8"/>
      <c r="T7389" s="8"/>
      <c r="U7389" s="8"/>
      <c r="W7389" s="8">
        <f t="shared" si="4617"/>
        <v>296.8</v>
      </c>
      <c r="X7389">
        <v>25552800</v>
      </c>
      <c r="Y7389">
        <f t="shared" si="4618"/>
        <v>7098</v>
      </c>
      <c r="Z7389" s="8">
        <v>0</v>
      </c>
      <c r="AA7389" s="8">
        <v>4</v>
      </c>
      <c r="AB7389" s="8">
        <v>86.2</v>
      </c>
      <c r="AC7389" s="4"/>
      <c r="KL7389" s="84"/>
      <c r="KP7389" s="84"/>
      <c r="KS7389" s="74"/>
      <c r="KT7389" s="74"/>
      <c r="KU7389" s="16"/>
      <c r="KV7389" s="72"/>
      <c r="KW7389" s="72"/>
      <c r="KX7389" s="16"/>
      <c r="KZ7389" s="16"/>
      <c r="LA7389" s="16"/>
      <c r="LB7389" s="74"/>
      <c r="LC7389" s="74"/>
    </row>
    <row r="7390" spans="8:315" x14ac:dyDescent="0.35">
      <c r="H7390" s="4"/>
      <c r="J7390" s="8"/>
      <c r="K7390" s="8"/>
      <c r="L7390" s="8"/>
      <c r="M7390" s="8"/>
      <c r="O7390" s="8"/>
      <c r="P7390" s="8"/>
      <c r="R7390" s="8"/>
      <c r="S7390" s="8"/>
      <c r="T7390" s="8"/>
      <c r="U7390" s="8"/>
      <c r="W7390" s="8">
        <f t="shared" si="4617"/>
        <v>296.8</v>
      </c>
      <c r="X7390">
        <v>25556400</v>
      </c>
      <c r="Y7390">
        <f t="shared" si="4618"/>
        <v>7099</v>
      </c>
      <c r="Z7390" s="8">
        <v>0</v>
      </c>
      <c r="AA7390" s="8">
        <v>3.8</v>
      </c>
      <c r="AB7390" s="8">
        <v>87.3</v>
      </c>
      <c r="AC7390" s="4"/>
      <c r="KL7390" s="84"/>
      <c r="KP7390" s="84"/>
      <c r="KS7390" s="74"/>
      <c r="KT7390" s="74"/>
      <c r="KU7390" s="16"/>
      <c r="KV7390" s="72"/>
      <c r="KW7390" s="72"/>
      <c r="KX7390" s="16"/>
      <c r="KZ7390" s="16"/>
      <c r="LA7390" s="16"/>
      <c r="LB7390" s="74"/>
      <c r="LC7390" s="74"/>
    </row>
    <row r="7391" spans="8:315" x14ac:dyDescent="0.35">
      <c r="H7391" s="4"/>
      <c r="J7391" s="8"/>
      <c r="K7391" s="8"/>
      <c r="L7391" s="8"/>
      <c r="M7391" s="8"/>
      <c r="O7391" s="8"/>
      <c r="P7391" s="8"/>
      <c r="R7391" s="8"/>
      <c r="S7391" s="8"/>
      <c r="T7391" s="8"/>
      <c r="U7391" s="8"/>
      <c r="W7391" s="8">
        <f t="shared" si="4617"/>
        <v>296.8</v>
      </c>
      <c r="X7391">
        <v>25560000</v>
      </c>
      <c r="Y7391">
        <f t="shared" si="4618"/>
        <v>7100</v>
      </c>
      <c r="Z7391" s="8">
        <v>0</v>
      </c>
      <c r="AA7391" s="8">
        <v>3.7</v>
      </c>
      <c r="AB7391" s="8">
        <v>86.6</v>
      </c>
      <c r="AC7391" s="4"/>
      <c r="KL7391" s="84"/>
      <c r="KP7391" s="84"/>
      <c r="KS7391" s="74"/>
      <c r="KT7391" s="74"/>
      <c r="KU7391" s="16"/>
      <c r="KV7391" s="72"/>
      <c r="KW7391" s="72"/>
      <c r="KX7391" s="16"/>
      <c r="KZ7391" s="16"/>
      <c r="LA7391" s="16"/>
      <c r="LB7391" s="74"/>
      <c r="LC7391" s="74"/>
    </row>
    <row r="7392" spans="8:315" x14ac:dyDescent="0.35">
      <c r="H7392" s="4"/>
      <c r="J7392" s="8"/>
      <c r="K7392" s="8"/>
      <c r="L7392" s="8"/>
      <c r="M7392" s="8"/>
      <c r="O7392" s="8"/>
      <c r="P7392" s="8"/>
      <c r="R7392" s="8"/>
      <c r="S7392" s="8"/>
      <c r="T7392" s="8"/>
      <c r="U7392" s="8"/>
      <c r="W7392" s="8">
        <f t="shared" si="4617"/>
        <v>296.89999999999998</v>
      </c>
      <c r="X7392">
        <v>25563600</v>
      </c>
      <c r="Y7392">
        <f t="shared" si="4618"/>
        <v>7101</v>
      </c>
      <c r="Z7392" s="8">
        <v>0</v>
      </c>
      <c r="AA7392" s="8">
        <v>4.0999999999999996</v>
      </c>
      <c r="AB7392" s="8">
        <v>80.599999999999994</v>
      </c>
      <c r="AC7392" s="4"/>
      <c r="KL7392" s="84"/>
      <c r="KP7392" s="84"/>
      <c r="KS7392" s="74"/>
      <c r="KT7392" s="74"/>
      <c r="KU7392" s="16"/>
      <c r="KV7392" s="72"/>
      <c r="KW7392" s="72"/>
      <c r="KX7392" s="16"/>
      <c r="KZ7392" s="16"/>
      <c r="LA7392" s="16"/>
      <c r="LB7392" s="74"/>
      <c r="LC7392" s="74"/>
    </row>
    <row r="7393" spans="8:315" x14ac:dyDescent="0.35">
      <c r="H7393" s="4"/>
      <c r="J7393" s="8"/>
      <c r="K7393" s="8"/>
      <c r="L7393" s="8"/>
      <c r="M7393" s="8"/>
      <c r="O7393" s="8"/>
      <c r="P7393" s="8"/>
      <c r="R7393" s="8"/>
      <c r="S7393" s="8"/>
      <c r="T7393" s="8"/>
      <c r="U7393" s="8"/>
      <c r="W7393" s="8">
        <f t="shared" si="4617"/>
        <v>296.89999999999998</v>
      </c>
      <c r="X7393">
        <v>25567200</v>
      </c>
      <c r="Y7393">
        <f t="shared" si="4618"/>
        <v>7102</v>
      </c>
      <c r="Z7393" s="8">
        <v>0</v>
      </c>
      <c r="AA7393" s="8">
        <v>4.5</v>
      </c>
      <c r="AB7393" s="8">
        <v>77.8</v>
      </c>
      <c r="AC7393" s="4"/>
      <c r="KL7393" s="84"/>
      <c r="KP7393" s="84"/>
      <c r="KS7393" s="74"/>
      <c r="KT7393" s="74"/>
      <c r="KU7393" s="16"/>
      <c r="KV7393" s="72"/>
      <c r="KW7393" s="72"/>
      <c r="KX7393" s="16"/>
      <c r="KZ7393" s="16"/>
      <c r="LA7393" s="16"/>
      <c r="LB7393" s="74"/>
      <c r="LC7393" s="74"/>
    </row>
    <row r="7394" spans="8:315" x14ac:dyDescent="0.35">
      <c r="H7394" s="4"/>
      <c r="J7394" s="8"/>
      <c r="K7394" s="8"/>
      <c r="L7394" s="8"/>
      <c r="M7394" s="8"/>
      <c r="O7394" s="8"/>
      <c r="P7394" s="8"/>
      <c r="R7394" s="8"/>
      <c r="S7394" s="8"/>
      <c r="T7394" s="8"/>
      <c r="U7394" s="8"/>
      <c r="W7394" s="8">
        <f t="shared" si="4617"/>
        <v>297</v>
      </c>
      <c r="X7394">
        <v>25570800</v>
      </c>
      <c r="Y7394">
        <f t="shared" si="4618"/>
        <v>7103</v>
      </c>
      <c r="Z7394" s="8">
        <v>0</v>
      </c>
      <c r="AA7394" s="8">
        <v>5</v>
      </c>
      <c r="AB7394" s="8">
        <v>69.8</v>
      </c>
      <c r="AC7394" s="4"/>
      <c r="KL7394" s="84"/>
      <c r="KP7394" s="84"/>
      <c r="KS7394" s="74"/>
      <c r="KT7394" s="74"/>
      <c r="KU7394" s="16"/>
      <c r="KV7394" s="72"/>
      <c r="KW7394" s="72"/>
      <c r="KX7394" s="16"/>
      <c r="KZ7394" s="16"/>
      <c r="LA7394" s="16"/>
      <c r="LB7394" s="74"/>
      <c r="LC7394" s="74"/>
    </row>
    <row r="7395" spans="8:315" x14ac:dyDescent="0.35">
      <c r="H7395" s="4"/>
      <c r="J7395" s="8"/>
      <c r="K7395" s="8"/>
      <c r="L7395" s="8"/>
      <c r="M7395" s="8"/>
      <c r="O7395" s="8"/>
      <c r="P7395" s="8"/>
      <c r="R7395" s="8"/>
      <c r="S7395" s="8"/>
      <c r="T7395" s="8"/>
      <c r="U7395" s="8"/>
      <c r="W7395" s="8">
        <f t="shared" si="4617"/>
        <v>297</v>
      </c>
      <c r="X7395">
        <v>25574400</v>
      </c>
      <c r="Y7395">
        <f t="shared" si="4618"/>
        <v>7104</v>
      </c>
      <c r="Z7395" s="8">
        <v>0</v>
      </c>
      <c r="AA7395" s="8">
        <v>5</v>
      </c>
      <c r="AB7395" s="8">
        <v>67.8</v>
      </c>
      <c r="AC7395" s="4"/>
      <c r="KL7395" s="84"/>
      <c r="KP7395" s="84"/>
      <c r="KS7395" s="74"/>
      <c r="KT7395" s="74"/>
      <c r="KU7395" s="16"/>
      <c r="KV7395" s="72"/>
      <c r="KW7395" s="72"/>
      <c r="KX7395" s="16"/>
      <c r="KZ7395" s="16"/>
      <c r="LA7395" s="16"/>
      <c r="LB7395" s="74"/>
      <c r="LC7395" s="74"/>
    </row>
    <row r="7396" spans="8:315" x14ac:dyDescent="0.35">
      <c r="H7396" s="4"/>
      <c r="J7396" s="8"/>
      <c r="K7396" s="8"/>
      <c r="L7396" s="8"/>
      <c r="M7396" s="8"/>
      <c r="O7396" s="8"/>
      <c r="P7396" s="8"/>
      <c r="R7396" s="8"/>
      <c r="S7396" s="8"/>
      <c r="T7396" s="8"/>
      <c r="U7396" s="8"/>
      <c r="W7396" s="8">
        <f t="shared" ref="W7396:W7459" si="4619">X7396/24/3600+1</f>
        <v>297</v>
      </c>
      <c r="X7396">
        <v>25578000</v>
      </c>
      <c r="Y7396">
        <f t="shared" ref="Y7396:Y7459" si="4620">X7396/3600</f>
        <v>7105</v>
      </c>
      <c r="Z7396" s="8">
        <v>0</v>
      </c>
      <c r="AA7396" s="8">
        <v>5</v>
      </c>
      <c r="AB7396" s="8">
        <v>67.8</v>
      </c>
      <c r="AC7396" s="4"/>
      <c r="KL7396" s="84"/>
      <c r="KP7396" s="84"/>
      <c r="KS7396" s="74"/>
      <c r="KT7396" s="74"/>
      <c r="KU7396" s="16"/>
      <c r="KV7396" s="72"/>
      <c r="KW7396" s="72"/>
      <c r="KX7396" s="16"/>
      <c r="KZ7396" s="16"/>
      <c r="LA7396" s="16"/>
      <c r="LB7396" s="74"/>
      <c r="LC7396" s="74"/>
    </row>
    <row r="7397" spans="8:315" x14ac:dyDescent="0.35">
      <c r="H7397" s="4"/>
      <c r="J7397" s="8"/>
      <c r="K7397" s="8"/>
      <c r="L7397" s="8"/>
      <c r="M7397" s="8"/>
      <c r="O7397" s="8"/>
      <c r="P7397" s="8"/>
      <c r="R7397" s="8"/>
      <c r="S7397" s="8"/>
      <c r="T7397" s="8"/>
      <c r="U7397" s="8"/>
      <c r="W7397" s="8">
        <f t="shared" si="4619"/>
        <v>297.10000000000002</v>
      </c>
      <c r="X7397">
        <v>25581600</v>
      </c>
      <c r="Y7397">
        <f t="shared" si="4620"/>
        <v>7106</v>
      </c>
      <c r="Z7397" s="8">
        <v>0</v>
      </c>
      <c r="AA7397" s="8">
        <v>4.8</v>
      </c>
      <c r="AB7397" s="8">
        <v>69.7</v>
      </c>
      <c r="AC7397" s="4"/>
      <c r="KL7397" s="84"/>
      <c r="KP7397" s="84"/>
      <c r="KS7397" s="74"/>
      <c r="KT7397" s="74"/>
      <c r="KU7397" s="16"/>
      <c r="KV7397" s="72"/>
      <c r="KW7397" s="72"/>
      <c r="KX7397" s="16"/>
      <c r="KZ7397" s="16"/>
      <c r="LA7397" s="16"/>
      <c r="LB7397" s="74"/>
      <c r="LC7397" s="74"/>
    </row>
    <row r="7398" spans="8:315" x14ac:dyDescent="0.35">
      <c r="H7398" s="4"/>
      <c r="J7398" s="8"/>
      <c r="K7398" s="8"/>
      <c r="L7398" s="8"/>
      <c r="M7398" s="8"/>
      <c r="O7398" s="8"/>
      <c r="P7398" s="8"/>
      <c r="R7398" s="8"/>
      <c r="S7398" s="8"/>
      <c r="T7398" s="8"/>
      <c r="U7398" s="8"/>
      <c r="W7398" s="8">
        <f t="shared" si="4619"/>
        <v>297.10000000000002</v>
      </c>
      <c r="X7398">
        <v>25585200</v>
      </c>
      <c r="Y7398">
        <f t="shared" si="4620"/>
        <v>7107</v>
      </c>
      <c r="Z7398" s="8">
        <v>0</v>
      </c>
      <c r="AA7398" s="8">
        <v>4.5999999999999996</v>
      </c>
      <c r="AB7398" s="8">
        <v>68</v>
      </c>
      <c r="AC7398" s="4"/>
      <c r="KL7398" s="84"/>
      <c r="KP7398" s="84"/>
      <c r="KS7398" s="74"/>
      <c r="KT7398" s="74"/>
      <c r="KU7398" s="16"/>
      <c r="KV7398" s="72"/>
      <c r="KW7398" s="72"/>
      <c r="KX7398" s="16"/>
      <c r="KZ7398" s="16"/>
      <c r="LA7398" s="16"/>
      <c r="LB7398" s="74"/>
      <c r="LC7398" s="74"/>
    </row>
    <row r="7399" spans="8:315" x14ac:dyDescent="0.35">
      <c r="H7399" s="4"/>
      <c r="J7399" s="8"/>
      <c r="K7399" s="8"/>
      <c r="L7399" s="8"/>
      <c r="M7399" s="8"/>
      <c r="O7399" s="8"/>
      <c r="P7399" s="8"/>
      <c r="R7399" s="8"/>
      <c r="S7399" s="8"/>
      <c r="T7399" s="8"/>
      <c r="U7399" s="8"/>
      <c r="W7399" s="8">
        <f t="shared" si="4619"/>
        <v>297.2</v>
      </c>
      <c r="X7399">
        <v>25588800</v>
      </c>
      <c r="Y7399">
        <f t="shared" si="4620"/>
        <v>7108</v>
      </c>
      <c r="Z7399" s="8">
        <v>0</v>
      </c>
      <c r="AA7399" s="8">
        <v>4</v>
      </c>
      <c r="AB7399" s="8">
        <v>70.2</v>
      </c>
      <c r="AC7399" s="4"/>
      <c r="KL7399" s="84"/>
      <c r="KP7399" s="84"/>
      <c r="KS7399" s="74"/>
      <c r="KT7399" s="74"/>
      <c r="KU7399" s="16"/>
      <c r="KV7399" s="72"/>
      <c r="KW7399" s="72"/>
      <c r="KX7399" s="16"/>
      <c r="KZ7399" s="16"/>
      <c r="LA7399" s="16"/>
      <c r="LB7399" s="74"/>
      <c r="LC7399" s="74"/>
    </row>
    <row r="7400" spans="8:315" x14ac:dyDescent="0.35">
      <c r="H7400" s="4"/>
      <c r="J7400" s="8"/>
      <c r="K7400" s="8"/>
      <c r="L7400" s="8"/>
      <c r="M7400" s="8"/>
      <c r="O7400" s="8"/>
      <c r="P7400" s="8"/>
      <c r="R7400" s="8"/>
      <c r="S7400" s="8"/>
      <c r="T7400" s="8"/>
      <c r="U7400" s="8"/>
      <c r="W7400" s="8">
        <f t="shared" si="4619"/>
        <v>297.2</v>
      </c>
      <c r="X7400">
        <v>25592400</v>
      </c>
      <c r="Y7400">
        <f t="shared" si="4620"/>
        <v>7109</v>
      </c>
      <c r="Z7400" s="8">
        <v>0</v>
      </c>
      <c r="AA7400" s="8">
        <v>3.4</v>
      </c>
      <c r="AB7400" s="8">
        <v>71.099999999999994</v>
      </c>
      <c r="AC7400" s="4"/>
      <c r="KL7400" s="84"/>
      <c r="KP7400" s="84"/>
      <c r="KS7400" s="74"/>
      <c r="KT7400" s="74"/>
      <c r="KU7400" s="16"/>
      <c r="KV7400" s="72"/>
      <c r="KW7400" s="72"/>
      <c r="KX7400" s="16"/>
      <c r="KZ7400" s="16"/>
      <c r="LA7400" s="16"/>
      <c r="LB7400" s="74"/>
      <c r="LC7400" s="74"/>
    </row>
    <row r="7401" spans="8:315" x14ac:dyDescent="0.35">
      <c r="H7401" s="4"/>
      <c r="J7401" s="8"/>
      <c r="K7401" s="8"/>
      <c r="L7401" s="8"/>
      <c r="M7401" s="8"/>
      <c r="O7401" s="8"/>
      <c r="P7401" s="8"/>
      <c r="R7401" s="8"/>
      <c r="S7401" s="8"/>
      <c r="T7401" s="8"/>
      <c r="U7401" s="8"/>
      <c r="W7401" s="8">
        <f t="shared" si="4619"/>
        <v>297.3</v>
      </c>
      <c r="X7401">
        <v>25596000</v>
      </c>
      <c r="Y7401">
        <f t="shared" si="4620"/>
        <v>7110</v>
      </c>
      <c r="Z7401" s="8">
        <v>0</v>
      </c>
      <c r="AA7401" s="8">
        <v>2.9</v>
      </c>
      <c r="AB7401" s="8">
        <v>71</v>
      </c>
      <c r="AC7401" s="4"/>
      <c r="KL7401" s="84"/>
      <c r="KP7401" s="84"/>
      <c r="KS7401" s="74"/>
      <c r="KT7401" s="74"/>
      <c r="KU7401" s="16"/>
      <c r="KV7401" s="72"/>
      <c r="KW7401" s="72"/>
      <c r="KX7401" s="16"/>
      <c r="KZ7401" s="16"/>
      <c r="LA7401" s="16"/>
      <c r="LB7401" s="74"/>
      <c r="LC7401" s="74"/>
    </row>
    <row r="7402" spans="8:315" x14ac:dyDescent="0.35">
      <c r="H7402" s="4"/>
      <c r="J7402" s="8"/>
      <c r="K7402" s="8"/>
      <c r="L7402" s="8"/>
      <c r="M7402" s="8"/>
      <c r="O7402" s="8"/>
      <c r="P7402" s="8"/>
      <c r="R7402" s="8"/>
      <c r="S7402" s="8"/>
      <c r="T7402" s="8"/>
      <c r="U7402" s="8"/>
      <c r="W7402" s="8">
        <f t="shared" si="4619"/>
        <v>297.3</v>
      </c>
      <c r="X7402">
        <v>25599600</v>
      </c>
      <c r="Y7402">
        <f t="shared" si="4620"/>
        <v>7111</v>
      </c>
      <c r="Z7402" s="8">
        <v>6.4</v>
      </c>
      <c r="AA7402" s="8">
        <v>2.5</v>
      </c>
      <c r="AB7402" s="8">
        <v>73.7</v>
      </c>
      <c r="AC7402" s="4"/>
      <c r="KL7402" s="84"/>
      <c r="KP7402" s="84"/>
      <c r="KS7402" s="74"/>
      <c r="KT7402" s="74"/>
      <c r="KU7402" s="16"/>
      <c r="KV7402" s="72"/>
      <c r="KW7402" s="72"/>
      <c r="KX7402" s="16"/>
      <c r="KZ7402" s="16"/>
      <c r="LA7402" s="16"/>
      <c r="LB7402" s="74"/>
      <c r="LC7402" s="74"/>
    </row>
    <row r="7403" spans="8:315" x14ac:dyDescent="0.35">
      <c r="H7403" s="4"/>
      <c r="J7403" s="8"/>
      <c r="K7403" s="8"/>
      <c r="L7403" s="8"/>
      <c r="M7403" s="8"/>
      <c r="O7403" s="8"/>
      <c r="P7403" s="8"/>
      <c r="R7403" s="8"/>
      <c r="S7403" s="8"/>
      <c r="T7403" s="8"/>
      <c r="U7403" s="8"/>
      <c r="W7403" s="8">
        <f t="shared" si="4619"/>
        <v>297.3</v>
      </c>
      <c r="X7403">
        <v>25603200</v>
      </c>
      <c r="Y7403">
        <f t="shared" si="4620"/>
        <v>7112</v>
      </c>
      <c r="Z7403" s="8">
        <v>93.9</v>
      </c>
      <c r="AA7403" s="8">
        <v>2.2000000000000002</v>
      </c>
      <c r="AB7403" s="8">
        <v>73.400000000000006</v>
      </c>
      <c r="AC7403" s="4"/>
      <c r="KL7403" s="84"/>
      <c r="KP7403" s="84"/>
      <c r="KS7403" s="74"/>
      <c r="KT7403" s="74"/>
      <c r="KU7403" s="16"/>
      <c r="KV7403" s="72"/>
      <c r="KW7403" s="72"/>
      <c r="KX7403" s="16"/>
      <c r="KZ7403" s="16"/>
      <c r="LA7403" s="16"/>
      <c r="LB7403" s="74"/>
      <c r="LC7403" s="74"/>
    </row>
    <row r="7404" spans="8:315" x14ac:dyDescent="0.35">
      <c r="H7404" s="4"/>
      <c r="J7404" s="8"/>
      <c r="K7404" s="8"/>
      <c r="L7404" s="8"/>
      <c r="M7404" s="8"/>
      <c r="O7404" s="8"/>
      <c r="P7404" s="8"/>
      <c r="R7404" s="8"/>
      <c r="S7404" s="8"/>
      <c r="T7404" s="8"/>
      <c r="U7404" s="8"/>
      <c r="W7404" s="8">
        <f t="shared" si="4619"/>
        <v>297.39999999999998</v>
      </c>
      <c r="X7404">
        <v>25606800</v>
      </c>
      <c r="Y7404">
        <f t="shared" si="4620"/>
        <v>7113</v>
      </c>
      <c r="Z7404" s="8">
        <v>258.89999999999998</v>
      </c>
      <c r="AA7404" s="8">
        <v>2.5</v>
      </c>
      <c r="AB7404" s="8">
        <v>72</v>
      </c>
      <c r="AC7404" s="4"/>
      <c r="KL7404" s="84"/>
      <c r="KP7404" s="84"/>
      <c r="KS7404" s="74"/>
      <c r="KT7404" s="74"/>
      <c r="KU7404" s="16"/>
      <c r="KV7404" s="72"/>
      <c r="KW7404" s="72"/>
      <c r="KX7404" s="16"/>
      <c r="KZ7404" s="16"/>
      <c r="LA7404" s="16"/>
      <c r="LB7404" s="74"/>
      <c r="LC7404" s="74"/>
    </row>
    <row r="7405" spans="8:315" x14ac:dyDescent="0.35">
      <c r="H7405" s="4"/>
      <c r="J7405" s="8"/>
      <c r="K7405" s="8"/>
      <c r="L7405" s="8"/>
      <c r="M7405" s="8"/>
      <c r="O7405" s="8"/>
      <c r="P7405" s="8"/>
      <c r="R7405" s="8"/>
      <c r="S7405" s="8"/>
      <c r="T7405" s="8"/>
      <c r="U7405" s="8"/>
      <c r="W7405" s="8">
        <f t="shared" si="4619"/>
        <v>297.39999999999998</v>
      </c>
      <c r="X7405">
        <v>25610400</v>
      </c>
      <c r="Y7405">
        <f t="shared" si="4620"/>
        <v>7114</v>
      </c>
      <c r="Z7405" s="8">
        <v>432.2</v>
      </c>
      <c r="AA7405" s="8">
        <v>3.8</v>
      </c>
      <c r="AB7405" s="8">
        <v>64.099999999999994</v>
      </c>
      <c r="AC7405" s="4"/>
      <c r="KL7405" s="84"/>
      <c r="KP7405" s="84"/>
      <c r="KS7405" s="74"/>
      <c r="KT7405" s="74"/>
      <c r="KU7405" s="16"/>
      <c r="KV7405" s="72"/>
      <c r="KW7405" s="72"/>
      <c r="KX7405" s="16"/>
      <c r="KZ7405" s="16"/>
      <c r="LA7405" s="16"/>
      <c r="LB7405" s="74"/>
      <c r="LC7405" s="74"/>
    </row>
    <row r="7406" spans="8:315" x14ac:dyDescent="0.35">
      <c r="H7406" s="4"/>
      <c r="J7406" s="8"/>
      <c r="K7406" s="8"/>
      <c r="L7406" s="8"/>
      <c r="M7406" s="8"/>
      <c r="O7406" s="8"/>
      <c r="P7406" s="8"/>
      <c r="R7406" s="8"/>
      <c r="S7406" s="8"/>
      <c r="T7406" s="8"/>
      <c r="U7406" s="8"/>
      <c r="W7406" s="8">
        <f t="shared" si="4619"/>
        <v>297.5</v>
      </c>
      <c r="X7406">
        <v>25614000</v>
      </c>
      <c r="Y7406">
        <f t="shared" si="4620"/>
        <v>7115</v>
      </c>
      <c r="Z7406" s="8">
        <v>535.6</v>
      </c>
      <c r="AA7406" s="8">
        <v>5.4</v>
      </c>
      <c r="AB7406" s="8">
        <v>54.2</v>
      </c>
      <c r="AC7406" s="4"/>
      <c r="KL7406" s="84"/>
      <c r="KP7406" s="84"/>
      <c r="KS7406" s="74"/>
      <c r="KT7406" s="74"/>
      <c r="KU7406" s="16"/>
      <c r="KV7406" s="72"/>
      <c r="KW7406" s="72"/>
      <c r="KX7406" s="16"/>
      <c r="KZ7406" s="16"/>
      <c r="LA7406" s="16"/>
      <c r="LB7406" s="74"/>
      <c r="LC7406" s="74"/>
    </row>
    <row r="7407" spans="8:315" x14ac:dyDescent="0.35">
      <c r="H7407" s="4"/>
      <c r="J7407" s="8"/>
      <c r="K7407" s="8"/>
      <c r="L7407" s="8"/>
      <c r="M7407" s="8"/>
      <c r="O7407" s="8"/>
      <c r="P7407" s="8"/>
      <c r="R7407" s="8"/>
      <c r="S7407" s="8"/>
      <c r="T7407" s="8"/>
      <c r="U7407" s="8"/>
      <c r="W7407" s="8">
        <f t="shared" si="4619"/>
        <v>297.5</v>
      </c>
      <c r="X7407">
        <v>25617600</v>
      </c>
      <c r="Y7407">
        <f t="shared" si="4620"/>
        <v>7116</v>
      </c>
      <c r="Z7407" s="8">
        <v>576.4</v>
      </c>
      <c r="AA7407" s="8">
        <v>7.2</v>
      </c>
      <c r="AB7407" s="8">
        <v>46.8</v>
      </c>
      <c r="AC7407" s="4"/>
      <c r="KL7407" s="84"/>
      <c r="KP7407" s="84"/>
      <c r="KS7407" s="74"/>
      <c r="KT7407" s="74"/>
      <c r="KU7407" s="16"/>
      <c r="KV7407" s="72"/>
      <c r="KW7407" s="72"/>
      <c r="KX7407" s="16"/>
      <c r="KZ7407" s="16"/>
      <c r="LA7407" s="16"/>
      <c r="LB7407" s="74"/>
      <c r="LC7407" s="74"/>
    </row>
    <row r="7408" spans="8:315" x14ac:dyDescent="0.35">
      <c r="H7408" s="4"/>
      <c r="J7408" s="8"/>
      <c r="K7408" s="8"/>
      <c r="L7408" s="8"/>
      <c r="M7408" s="8"/>
      <c r="O7408" s="8"/>
      <c r="P7408" s="8"/>
      <c r="R7408" s="8"/>
      <c r="S7408" s="8"/>
      <c r="T7408" s="8"/>
      <c r="U7408" s="8"/>
      <c r="W7408" s="8">
        <f t="shared" si="4619"/>
        <v>297.5</v>
      </c>
      <c r="X7408">
        <v>25621200</v>
      </c>
      <c r="Y7408">
        <f t="shared" si="4620"/>
        <v>7117</v>
      </c>
      <c r="Z7408" s="8">
        <v>569.20000000000005</v>
      </c>
      <c r="AA7408" s="8">
        <v>8.9</v>
      </c>
      <c r="AB7408" s="8">
        <v>39.4</v>
      </c>
      <c r="AC7408" s="4"/>
      <c r="KL7408" s="84"/>
      <c r="KP7408" s="84"/>
      <c r="KS7408" s="74"/>
      <c r="KT7408" s="74"/>
      <c r="KU7408" s="16"/>
      <c r="KV7408" s="72"/>
      <c r="KW7408" s="72"/>
      <c r="KX7408" s="16"/>
      <c r="KZ7408" s="16"/>
      <c r="LA7408" s="16"/>
      <c r="LB7408" s="74"/>
      <c r="LC7408" s="74"/>
    </row>
    <row r="7409" spans="8:315" x14ac:dyDescent="0.35">
      <c r="H7409" s="4"/>
      <c r="J7409" s="8"/>
      <c r="K7409" s="8"/>
      <c r="L7409" s="8"/>
      <c r="M7409" s="8"/>
      <c r="O7409" s="8"/>
      <c r="P7409" s="8"/>
      <c r="R7409" s="8"/>
      <c r="S7409" s="8"/>
      <c r="T7409" s="8"/>
      <c r="U7409" s="8"/>
      <c r="W7409" s="8">
        <f t="shared" si="4619"/>
        <v>297.60000000000002</v>
      </c>
      <c r="X7409">
        <v>25624800</v>
      </c>
      <c r="Y7409">
        <f t="shared" si="4620"/>
        <v>7118</v>
      </c>
      <c r="Z7409" s="8">
        <v>498.9</v>
      </c>
      <c r="AA7409" s="8">
        <v>10</v>
      </c>
      <c r="AB7409" s="8">
        <v>32.6</v>
      </c>
      <c r="AC7409" s="4"/>
      <c r="KL7409" s="84"/>
      <c r="KP7409" s="84"/>
      <c r="KS7409" s="74"/>
      <c r="KT7409" s="74"/>
      <c r="KU7409" s="16"/>
      <c r="KV7409" s="72"/>
      <c r="KW7409" s="72"/>
      <c r="KX7409" s="16"/>
      <c r="KZ7409" s="16"/>
      <c r="LA7409" s="16"/>
      <c r="LB7409" s="74"/>
      <c r="LC7409" s="74"/>
    </row>
    <row r="7410" spans="8:315" x14ac:dyDescent="0.35">
      <c r="H7410" s="4"/>
      <c r="J7410" s="8"/>
      <c r="K7410" s="8"/>
      <c r="L7410" s="8"/>
      <c r="M7410" s="8"/>
      <c r="O7410" s="8"/>
      <c r="P7410" s="8"/>
      <c r="R7410" s="8"/>
      <c r="S7410" s="8"/>
      <c r="T7410" s="8"/>
      <c r="U7410" s="8"/>
      <c r="W7410" s="8">
        <f t="shared" si="4619"/>
        <v>297.60000000000002</v>
      </c>
      <c r="X7410">
        <v>25628400</v>
      </c>
      <c r="Y7410">
        <f t="shared" si="4620"/>
        <v>7119</v>
      </c>
      <c r="Z7410" s="8">
        <v>375.6</v>
      </c>
      <c r="AA7410" s="8">
        <v>10.7</v>
      </c>
      <c r="AB7410" s="8">
        <v>33.799999999999997</v>
      </c>
      <c r="AC7410" s="4"/>
      <c r="KL7410" s="84"/>
      <c r="KP7410" s="84"/>
      <c r="KS7410" s="74"/>
      <c r="KT7410" s="74"/>
      <c r="KU7410" s="16"/>
      <c r="KV7410" s="72"/>
      <c r="KW7410" s="72"/>
      <c r="KX7410" s="16"/>
      <c r="KZ7410" s="16"/>
      <c r="LA7410" s="16"/>
      <c r="LB7410" s="74"/>
      <c r="LC7410" s="74"/>
    </row>
    <row r="7411" spans="8:315" x14ac:dyDescent="0.35">
      <c r="H7411" s="4"/>
      <c r="J7411" s="8"/>
      <c r="K7411" s="8"/>
      <c r="L7411" s="8"/>
      <c r="M7411" s="8"/>
      <c r="O7411" s="8"/>
      <c r="P7411" s="8"/>
      <c r="R7411" s="8"/>
      <c r="S7411" s="8"/>
      <c r="T7411" s="8"/>
      <c r="U7411" s="8"/>
      <c r="W7411" s="8">
        <f t="shared" si="4619"/>
        <v>297.7</v>
      </c>
      <c r="X7411">
        <v>25632000</v>
      </c>
      <c r="Y7411">
        <f t="shared" si="4620"/>
        <v>7120</v>
      </c>
      <c r="Z7411" s="8">
        <v>203.9</v>
      </c>
      <c r="AA7411" s="8">
        <v>10.6</v>
      </c>
      <c r="AB7411" s="8">
        <v>48.4</v>
      </c>
      <c r="AC7411" s="4"/>
      <c r="KL7411" s="84"/>
      <c r="KP7411" s="84"/>
      <c r="KS7411" s="74"/>
      <c r="KT7411" s="74"/>
      <c r="KU7411" s="16"/>
      <c r="KV7411" s="72"/>
      <c r="KW7411" s="72"/>
      <c r="KX7411" s="16"/>
      <c r="KZ7411" s="16"/>
      <c r="LA7411" s="16"/>
      <c r="LB7411" s="74"/>
      <c r="LC7411" s="74"/>
    </row>
    <row r="7412" spans="8:315" x14ac:dyDescent="0.35">
      <c r="H7412" s="4"/>
      <c r="J7412" s="8"/>
      <c r="K7412" s="8"/>
      <c r="L7412" s="8"/>
      <c r="M7412" s="8"/>
      <c r="O7412" s="8"/>
      <c r="P7412" s="8"/>
      <c r="R7412" s="8"/>
      <c r="S7412" s="8"/>
      <c r="T7412" s="8"/>
      <c r="U7412" s="8"/>
      <c r="W7412" s="8">
        <f t="shared" si="4619"/>
        <v>297.7</v>
      </c>
      <c r="X7412">
        <v>25635600</v>
      </c>
      <c r="Y7412">
        <f t="shared" si="4620"/>
        <v>7121</v>
      </c>
      <c r="Z7412" s="8">
        <v>50.6</v>
      </c>
      <c r="AA7412" s="8">
        <v>9.4</v>
      </c>
      <c r="AB7412" s="8">
        <v>58.8</v>
      </c>
      <c r="AC7412" s="4"/>
      <c r="KL7412" s="84"/>
      <c r="KP7412" s="84"/>
      <c r="KS7412" s="74"/>
      <c r="KT7412" s="74"/>
      <c r="KU7412" s="16"/>
      <c r="KV7412" s="72"/>
      <c r="KW7412" s="72"/>
      <c r="KX7412" s="16"/>
      <c r="KZ7412" s="16"/>
      <c r="LA7412" s="16"/>
      <c r="LB7412" s="74"/>
      <c r="LC7412" s="74"/>
    </row>
    <row r="7413" spans="8:315" x14ac:dyDescent="0.35">
      <c r="H7413" s="4"/>
      <c r="J7413" s="8"/>
      <c r="K7413" s="8"/>
      <c r="L7413" s="8"/>
      <c r="M7413" s="8"/>
      <c r="O7413" s="8"/>
      <c r="P7413" s="8"/>
      <c r="R7413" s="8"/>
      <c r="S7413" s="8"/>
      <c r="T7413" s="8"/>
      <c r="U7413" s="8"/>
      <c r="W7413" s="8">
        <f t="shared" si="4619"/>
        <v>297.8</v>
      </c>
      <c r="X7413">
        <v>25639200</v>
      </c>
      <c r="Y7413">
        <f t="shared" si="4620"/>
        <v>7122</v>
      </c>
      <c r="Z7413" s="8">
        <v>0.3</v>
      </c>
      <c r="AA7413" s="8">
        <v>8.1</v>
      </c>
      <c r="AB7413" s="8">
        <v>62</v>
      </c>
      <c r="AC7413" s="4"/>
      <c r="KL7413" s="84"/>
      <c r="KP7413" s="84"/>
      <c r="KS7413" s="74"/>
      <c r="KT7413" s="74"/>
      <c r="KU7413" s="16"/>
      <c r="KV7413" s="72"/>
      <c r="KW7413" s="72"/>
      <c r="KX7413" s="16"/>
      <c r="KZ7413" s="16"/>
      <c r="LA7413" s="16"/>
      <c r="LB7413" s="74"/>
      <c r="LC7413" s="74"/>
    </row>
    <row r="7414" spans="8:315" x14ac:dyDescent="0.35">
      <c r="H7414" s="4"/>
      <c r="J7414" s="8"/>
      <c r="K7414" s="8"/>
      <c r="L7414" s="8"/>
      <c r="M7414" s="8"/>
      <c r="O7414" s="8"/>
      <c r="P7414" s="8"/>
      <c r="R7414" s="8"/>
      <c r="S7414" s="8"/>
      <c r="T7414" s="8"/>
      <c r="U7414" s="8"/>
      <c r="W7414" s="8">
        <f t="shared" si="4619"/>
        <v>297.8</v>
      </c>
      <c r="X7414">
        <v>25642800</v>
      </c>
      <c r="Y7414">
        <f t="shared" si="4620"/>
        <v>7123</v>
      </c>
      <c r="Z7414" s="8">
        <v>0</v>
      </c>
      <c r="AA7414" s="8">
        <v>8.1999999999999993</v>
      </c>
      <c r="AB7414" s="8">
        <v>61.3</v>
      </c>
      <c r="AC7414" s="4"/>
      <c r="KL7414" s="84"/>
      <c r="KP7414" s="84"/>
      <c r="KS7414" s="74"/>
      <c r="KT7414" s="74"/>
      <c r="KU7414" s="16"/>
      <c r="KV7414" s="72"/>
      <c r="KW7414" s="72"/>
      <c r="KX7414" s="16"/>
      <c r="KZ7414" s="16"/>
      <c r="LA7414" s="16"/>
      <c r="LB7414" s="74"/>
      <c r="LC7414" s="74"/>
    </row>
    <row r="7415" spans="8:315" x14ac:dyDescent="0.35">
      <c r="H7415" s="4"/>
      <c r="J7415" s="8"/>
      <c r="K7415" s="8"/>
      <c r="L7415" s="8"/>
      <c r="M7415" s="8"/>
      <c r="O7415" s="8"/>
      <c r="P7415" s="8"/>
      <c r="R7415" s="8"/>
      <c r="S7415" s="8"/>
      <c r="T7415" s="8"/>
      <c r="U7415" s="8"/>
      <c r="W7415" s="8">
        <f t="shared" si="4619"/>
        <v>297.8</v>
      </c>
      <c r="X7415">
        <v>25646400</v>
      </c>
      <c r="Y7415">
        <f t="shared" si="4620"/>
        <v>7124</v>
      </c>
      <c r="Z7415" s="8">
        <v>0</v>
      </c>
      <c r="AA7415" s="8">
        <v>8</v>
      </c>
      <c r="AB7415" s="8">
        <v>65.599999999999994</v>
      </c>
      <c r="AC7415" s="4"/>
      <c r="KL7415" s="84"/>
      <c r="KP7415" s="84"/>
      <c r="KS7415" s="74"/>
      <c r="KT7415" s="74"/>
      <c r="KU7415" s="16"/>
      <c r="KV7415" s="72"/>
      <c r="KW7415" s="72"/>
      <c r="KX7415" s="16"/>
      <c r="KZ7415" s="16"/>
      <c r="LA7415" s="16"/>
      <c r="LB7415" s="74"/>
      <c r="LC7415" s="74"/>
    </row>
    <row r="7416" spans="8:315" x14ac:dyDescent="0.35">
      <c r="H7416" s="4"/>
      <c r="J7416" s="8"/>
      <c r="K7416" s="8"/>
      <c r="L7416" s="8"/>
      <c r="M7416" s="8"/>
      <c r="O7416" s="8"/>
      <c r="P7416" s="8"/>
      <c r="R7416" s="8"/>
      <c r="S7416" s="8"/>
      <c r="T7416" s="8"/>
      <c r="U7416" s="8"/>
      <c r="W7416" s="8">
        <f t="shared" si="4619"/>
        <v>297.89999999999998</v>
      </c>
      <c r="X7416">
        <v>25650000</v>
      </c>
      <c r="Y7416">
        <f t="shared" si="4620"/>
        <v>7125</v>
      </c>
      <c r="Z7416" s="8">
        <v>0</v>
      </c>
      <c r="AA7416" s="8">
        <v>7.6</v>
      </c>
      <c r="AB7416" s="8">
        <v>67.3</v>
      </c>
      <c r="AC7416" s="4"/>
      <c r="KL7416" s="84"/>
      <c r="KP7416" s="84"/>
      <c r="KS7416" s="74"/>
      <c r="KT7416" s="74"/>
      <c r="KU7416" s="16"/>
      <c r="KV7416" s="72"/>
      <c r="KW7416" s="72"/>
      <c r="KX7416" s="16"/>
      <c r="KZ7416" s="16"/>
      <c r="LA7416" s="16"/>
      <c r="LB7416" s="74"/>
      <c r="LC7416" s="74"/>
    </row>
    <row r="7417" spans="8:315" x14ac:dyDescent="0.35">
      <c r="H7417" s="4"/>
      <c r="J7417" s="8"/>
      <c r="K7417" s="8"/>
      <c r="L7417" s="8"/>
      <c r="M7417" s="8"/>
      <c r="O7417" s="8"/>
      <c r="P7417" s="8"/>
      <c r="R7417" s="8"/>
      <c r="S7417" s="8"/>
      <c r="T7417" s="8"/>
      <c r="U7417" s="8"/>
      <c r="W7417" s="8">
        <f t="shared" si="4619"/>
        <v>297.89999999999998</v>
      </c>
      <c r="X7417">
        <v>25653600</v>
      </c>
      <c r="Y7417">
        <f t="shared" si="4620"/>
        <v>7126</v>
      </c>
      <c r="Z7417" s="8">
        <v>0</v>
      </c>
      <c r="AA7417" s="8">
        <v>7.4</v>
      </c>
      <c r="AB7417" s="8">
        <v>67.7</v>
      </c>
      <c r="AC7417" s="4"/>
      <c r="KL7417" s="84"/>
      <c r="KP7417" s="84"/>
      <c r="KS7417" s="74"/>
      <c r="KT7417" s="74"/>
      <c r="KU7417" s="16"/>
      <c r="KV7417" s="72"/>
      <c r="KW7417" s="72"/>
      <c r="KX7417" s="16"/>
      <c r="KZ7417" s="16"/>
      <c r="LA7417" s="16"/>
      <c r="LB7417" s="74"/>
      <c r="LC7417" s="74"/>
    </row>
    <row r="7418" spans="8:315" x14ac:dyDescent="0.35">
      <c r="H7418" s="4"/>
      <c r="J7418" s="8"/>
      <c r="K7418" s="8"/>
      <c r="L7418" s="8"/>
      <c r="M7418" s="8"/>
      <c r="O7418" s="8"/>
      <c r="P7418" s="8"/>
      <c r="R7418" s="8"/>
      <c r="S7418" s="8"/>
      <c r="T7418" s="8"/>
      <c r="U7418" s="8"/>
      <c r="W7418" s="8">
        <f t="shared" si="4619"/>
        <v>298</v>
      </c>
      <c r="X7418">
        <v>25657200</v>
      </c>
      <c r="Y7418">
        <f t="shared" si="4620"/>
        <v>7127</v>
      </c>
      <c r="Z7418" s="8">
        <v>0</v>
      </c>
      <c r="AA7418" s="8">
        <v>7.1</v>
      </c>
      <c r="AB7418" s="8">
        <v>71.400000000000006</v>
      </c>
      <c r="AC7418" s="4"/>
      <c r="KL7418" s="84"/>
      <c r="KP7418" s="84"/>
      <c r="KS7418" s="74"/>
      <c r="KT7418" s="74"/>
      <c r="KU7418" s="16"/>
      <c r="KV7418" s="72"/>
      <c r="KW7418" s="72"/>
      <c r="KX7418" s="16"/>
      <c r="KZ7418" s="16"/>
      <c r="LA7418" s="16"/>
      <c r="LB7418" s="74"/>
      <c r="LC7418" s="74"/>
    </row>
    <row r="7419" spans="8:315" x14ac:dyDescent="0.35">
      <c r="H7419" s="4"/>
      <c r="J7419" s="8"/>
      <c r="K7419" s="8"/>
      <c r="L7419" s="8"/>
      <c r="M7419" s="8"/>
      <c r="O7419" s="8"/>
      <c r="P7419" s="8"/>
      <c r="R7419" s="8"/>
      <c r="S7419" s="8"/>
      <c r="T7419" s="8"/>
      <c r="U7419" s="8"/>
      <c r="W7419" s="8">
        <f t="shared" si="4619"/>
        <v>298</v>
      </c>
      <c r="X7419">
        <v>25660800</v>
      </c>
      <c r="Y7419">
        <f t="shared" si="4620"/>
        <v>7128</v>
      </c>
      <c r="Z7419" s="8">
        <v>0</v>
      </c>
      <c r="AA7419" s="8">
        <v>6.1</v>
      </c>
      <c r="AB7419" s="8">
        <v>76.5</v>
      </c>
      <c r="AC7419" s="4"/>
      <c r="KL7419" s="84"/>
      <c r="KP7419" s="84"/>
      <c r="KS7419" s="74"/>
      <c r="KT7419" s="74"/>
      <c r="KU7419" s="16"/>
      <c r="KV7419" s="72"/>
      <c r="KW7419" s="72"/>
      <c r="KX7419" s="16"/>
      <c r="KZ7419" s="16"/>
      <c r="LA7419" s="16"/>
      <c r="LB7419" s="74"/>
      <c r="LC7419" s="74"/>
    </row>
    <row r="7420" spans="8:315" x14ac:dyDescent="0.35">
      <c r="H7420" s="4"/>
      <c r="J7420" s="8"/>
      <c r="K7420" s="8"/>
      <c r="L7420" s="8"/>
      <c r="M7420" s="8"/>
      <c r="O7420" s="8"/>
      <c r="P7420" s="8"/>
      <c r="R7420" s="8"/>
      <c r="S7420" s="8"/>
      <c r="T7420" s="8"/>
      <c r="U7420" s="8"/>
      <c r="W7420" s="8">
        <f t="shared" si="4619"/>
        <v>298</v>
      </c>
      <c r="X7420">
        <v>25664400</v>
      </c>
      <c r="Y7420">
        <f t="shared" si="4620"/>
        <v>7129</v>
      </c>
      <c r="Z7420" s="8">
        <v>0</v>
      </c>
      <c r="AA7420" s="8">
        <v>5.3</v>
      </c>
      <c r="AB7420" s="8">
        <v>80.5</v>
      </c>
      <c r="AC7420" s="4"/>
      <c r="KL7420" s="84"/>
      <c r="KP7420" s="84"/>
      <c r="KS7420" s="74"/>
      <c r="KT7420" s="74"/>
      <c r="KU7420" s="16"/>
      <c r="KV7420" s="72"/>
      <c r="KW7420" s="72"/>
      <c r="KX7420" s="16"/>
      <c r="KZ7420" s="16"/>
      <c r="LA7420" s="16"/>
      <c r="LB7420" s="74"/>
      <c r="LC7420" s="74"/>
    </row>
    <row r="7421" spans="8:315" x14ac:dyDescent="0.35">
      <c r="H7421" s="4"/>
      <c r="J7421" s="8"/>
      <c r="K7421" s="8"/>
      <c r="L7421" s="8"/>
      <c r="M7421" s="8"/>
      <c r="O7421" s="8"/>
      <c r="P7421" s="8"/>
      <c r="R7421" s="8"/>
      <c r="S7421" s="8"/>
      <c r="T7421" s="8"/>
      <c r="U7421" s="8"/>
      <c r="W7421" s="8">
        <f t="shared" si="4619"/>
        <v>298.10000000000002</v>
      </c>
      <c r="X7421">
        <v>25668000</v>
      </c>
      <c r="Y7421">
        <f t="shared" si="4620"/>
        <v>7130</v>
      </c>
      <c r="Z7421" s="8">
        <v>0</v>
      </c>
      <c r="AA7421" s="8">
        <v>4.8</v>
      </c>
      <c r="AB7421" s="8">
        <v>76.099999999999994</v>
      </c>
      <c r="AC7421" s="4"/>
      <c r="KL7421" s="84"/>
      <c r="KP7421" s="84"/>
      <c r="KS7421" s="74"/>
      <c r="KT7421" s="74"/>
      <c r="KU7421" s="16"/>
      <c r="KV7421" s="72"/>
      <c r="KW7421" s="72"/>
      <c r="KX7421" s="16"/>
      <c r="KZ7421" s="16"/>
      <c r="LA7421" s="16"/>
      <c r="LB7421" s="74"/>
      <c r="LC7421" s="74"/>
    </row>
    <row r="7422" spans="8:315" x14ac:dyDescent="0.35">
      <c r="H7422" s="4"/>
      <c r="J7422" s="8"/>
      <c r="K7422" s="8"/>
      <c r="L7422" s="8"/>
      <c r="M7422" s="8"/>
      <c r="O7422" s="8"/>
      <c r="P7422" s="8"/>
      <c r="R7422" s="8"/>
      <c r="S7422" s="8"/>
      <c r="T7422" s="8"/>
      <c r="U7422" s="8"/>
      <c r="W7422" s="8">
        <f t="shared" si="4619"/>
        <v>298.10000000000002</v>
      </c>
      <c r="X7422">
        <v>25671600</v>
      </c>
      <c r="Y7422">
        <f t="shared" si="4620"/>
        <v>7131</v>
      </c>
      <c r="Z7422" s="8">
        <v>0</v>
      </c>
      <c r="AA7422" s="8">
        <v>4.7</v>
      </c>
      <c r="AB7422" s="8">
        <v>76.7</v>
      </c>
      <c r="AC7422" s="4"/>
      <c r="KL7422" s="84"/>
      <c r="KP7422" s="84"/>
      <c r="KS7422" s="74"/>
      <c r="KT7422" s="74"/>
      <c r="KU7422" s="16"/>
      <c r="KV7422" s="72"/>
      <c r="KW7422" s="72"/>
      <c r="KX7422" s="16"/>
      <c r="KZ7422" s="16"/>
      <c r="LA7422" s="16"/>
      <c r="LB7422" s="74"/>
      <c r="LC7422" s="74"/>
    </row>
    <row r="7423" spans="8:315" x14ac:dyDescent="0.35">
      <c r="H7423" s="4"/>
      <c r="J7423" s="8"/>
      <c r="K7423" s="8"/>
      <c r="L7423" s="8"/>
      <c r="M7423" s="8"/>
      <c r="O7423" s="8"/>
      <c r="P7423" s="8"/>
      <c r="R7423" s="8"/>
      <c r="S7423" s="8"/>
      <c r="T7423" s="8"/>
      <c r="U7423" s="8"/>
      <c r="W7423" s="8">
        <f t="shared" si="4619"/>
        <v>298.2</v>
      </c>
      <c r="X7423">
        <v>25675200</v>
      </c>
      <c r="Y7423">
        <f t="shared" si="4620"/>
        <v>7132</v>
      </c>
      <c r="Z7423" s="8">
        <v>0</v>
      </c>
      <c r="AA7423" s="8">
        <v>4.2</v>
      </c>
      <c r="AB7423" s="8">
        <v>79.7</v>
      </c>
      <c r="AC7423" s="4"/>
      <c r="KL7423" s="84"/>
      <c r="KP7423" s="84"/>
      <c r="KS7423" s="74"/>
      <c r="KT7423" s="74"/>
      <c r="KU7423" s="16"/>
      <c r="KV7423" s="72"/>
      <c r="KW7423" s="72"/>
      <c r="KX7423" s="16"/>
      <c r="KZ7423" s="16"/>
      <c r="LA7423" s="16"/>
      <c r="LB7423" s="74"/>
      <c r="LC7423" s="74"/>
    </row>
    <row r="7424" spans="8:315" x14ac:dyDescent="0.35">
      <c r="H7424" s="4"/>
      <c r="J7424" s="8"/>
      <c r="K7424" s="8"/>
      <c r="L7424" s="8"/>
      <c r="M7424" s="8"/>
      <c r="O7424" s="8"/>
      <c r="P7424" s="8"/>
      <c r="R7424" s="8"/>
      <c r="S7424" s="8"/>
      <c r="T7424" s="8"/>
      <c r="U7424" s="8"/>
      <c r="W7424" s="8">
        <f t="shared" si="4619"/>
        <v>298.2</v>
      </c>
      <c r="X7424">
        <v>25678800</v>
      </c>
      <c r="Y7424">
        <f t="shared" si="4620"/>
        <v>7133</v>
      </c>
      <c r="Z7424" s="8">
        <v>0</v>
      </c>
      <c r="AA7424" s="8">
        <v>4</v>
      </c>
      <c r="AB7424" s="8">
        <v>79.599999999999994</v>
      </c>
      <c r="AC7424" s="4"/>
      <c r="KL7424" s="84"/>
      <c r="KP7424" s="84"/>
      <c r="KS7424" s="74"/>
      <c r="KT7424" s="74"/>
      <c r="KU7424" s="16"/>
      <c r="KV7424" s="72"/>
      <c r="KW7424" s="72"/>
      <c r="KX7424" s="16"/>
      <c r="KZ7424" s="16"/>
      <c r="LA7424" s="16"/>
      <c r="LB7424" s="74"/>
      <c r="LC7424" s="74"/>
    </row>
    <row r="7425" spans="8:315" x14ac:dyDescent="0.35">
      <c r="H7425" s="4"/>
      <c r="J7425" s="8"/>
      <c r="K7425" s="8"/>
      <c r="L7425" s="8"/>
      <c r="M7425" s="8"/>
      <c r="O7425" s="8"/>
      <c r="P7425" s="8"/>
      <c r="R7425" s="8"/>
      <c r="S7425" s="8"/>
      <c r="T7425" s="8"/>
      <c r="U7425" s="8"/>
      <c r="W7425" s="8">
        <f t="shared" si="4619"/>
        <v>298.3</v>
      </c>
      <c r="X7425">
        <v>25682400</v>
      </c>
      <c r="Y7425">
        <f t="shared" si="4620"/>
        <v>7134</v>
      </c>
      <c r="Z7425" s="8">
        <v>0</v>
      </c>
      <c r="AA7425" s="8">
        <v>3.9</v>
      </c>
      <c r="AB7425" s="8">
        <v>74.3</v>
      </c>
      <c r="AC7425" s="4"/>
      <c r="KL7425" s="84"/>
      <c r="KP7425" s="84"/>
      <c r="KS7425" s="74"/>
      <c r="KT7425" s="74"/>
      <c r="KU7425" s="16"/>
      <c r="KV7425" s="72"/>
      <c r="KW7425" s="72"/>
      <c r="KX7425" s="16"/>
      <c r="KZ7425" s="16"/>
      <c r="LA7425" s="16"/>
      <c r="LB7425" s="74"/>
      <c r="LC7425" s="74"/>
    </row>
    <row r="7426" spans="8:315" x14ac:dyDescent="0.35">
      <c r="H7426" s="4"/>
      <c r="J7426" s="8"/>
      <c r="K7426" s="8"/>
      <c r="L7426" s="8"/>
      <c r="M7426" s="8"/>
      <c r="O7426" s="8"/>
      <c r="P7426" s="8"/>
      <c r="R7426" s="8"/>
      <c r="S7426" s="8"/>
      <c r="T7426" s="8"/>
      <c r="U7426" s="8"/>
      <c r="W7426" s="8">
        <f t="shared" si="4619"/>
        <v>298.3</v>
      </c>
      <c r="X7426">
        <v>25686000</v>
      </c>
      <c r="Y7426">
        <f t="shared" si="4620"/>
        <v>7135</v>
      </c>
      <c r="Z7426" s="8">
        <v>6.4</v>
      </c>
      <c r="AA7426" s="8">
        <v>4</v>
      </c>
      <c r="AB7426" s="8">
        <v>75.7</v>
      </c>
      <c r="AC7426" s="4"/>
      <c r="KL7426" s="84"/>
      <c r="KP7426" s="84"/>
      <c r="KS7426" s="74"/>
      <c r="KT7426" s="74"/>
      <c r="KU7426" s="16"/>
      <c r="KV7426" s="72"/>
      <c r="KW7426" s="72"/>
      <c r="KX7426" s="16"/>
      <c r="KZ7426" s="16"/>
      <c r="LA7426" s="16"/>
      <c r="LB7426" s="74"/>
      <c r="LC7426" s="74"/>
    </row>
    <row r="7427" spans="8:315" x14ac:dyDescent="0.35">
      <c r="H7427" s="4"/>
      <c r="J7427" s="8"/>
      <c r="K7427" s="8"/>
      <c r="L7427" s="8"/>
      <c r="M7427" s="8"/>
      <c r="O7427" s="8"/>
      <c r="P7427" s="8"/>
      <c r="R7427" s="8"/>
      <c r="S7427" s="8"/>
      <c r="T7427" s="8"/>
      <c r="U7427" s="8"/>
      <c r="W7427" s="8">
        <f t="shared" si="4619"/>
        <v>298.3</v>
      </c>
      <c r="X7427">
        <v>25689600</v>
      </c>
      <c r="Y7427">
        <f t="shared" si="4620"/>
        <v>7136</v>
      </c>
      <c r="Z7427" s="8">
        <v>35.799999999999997</v>
      </c>
      <c r="AA7427" s="8">
        <v>4.5</v>
      </c>
      <c r="AB7427" s="8">
        <v>69.400000000000006</v>
      </c>
      <c r="AC7427" s="4"/>
      <c r="KL7427" s="84"/>
      <c r="KP7427" s="84"/>
      <c r="KS7427" s="74"/>
      <c r="KT7427" s="74"/>
      <c r="KU7427" s="16"/>
      <c r="KV7427" s="72"/>
      <c r="KW7427" s="72"/>
      <c r="KX7427" s="16"/>
      <c r="KZ7427" s="16"/>
      <c r="LA7427" s="16"/>
      <c r="LB7427" s="74"/>
      <c r="LC7427" s="74"/>
    </row>
    <row r="7428" spans="8:315" x14ac:dyDescent="0.35">
      <c r="H7428" s="4"/>
      <c r="J7428" s="8"/>
      <c r="K7428" s="8"/>
      <c r="L7428" s="8"/>
      <c r="M7428" s="8"/>
      <c r="O7428" s="8"/>
      <c r="P7428" s="8"/>
      <c r="R7428" s="8"/>
      <c r="S7428" s="8"/>
      <c r="T7428" s="8"/>
      <c r="U7428" s="8"/>
      <c r="W7428" s="8">
        <f t="shared" si="4619"/>
        <v>298.39999999999998</v>
      </c>
      <c r="X7428">
        <v>25693200</v>
      </c>
      <c r="Y7428">
        <f t="shared" si="4620"/>
        <v>7137</v>
      </c>
      <c r="Z7428" s="8">
        <v>95</v>
      </c>
      <c r="AA7428" s="8">
        <v>4.8</v>
      </c>
      <c r="AB7428" s="8">
        <v>69.400000000000006</v>
      </c>
      <c r="AC7428" s="4"/>
      <c r="KL7428" s="84"/>
      <c r="KP7428" s="84"/>
      <c r="KS7428" s="74"/>
      <c r="KT7428" s="74"/>
      <c r="KU7428" s="16"/>
      <c r="KV7428" s="72"/>
      <c r="KW7428" s="72"/>
      <c r="KX7428" s="16"/>
      <c r="KZ7428" s="16"/>
      <c r="LA7428" s="16"/>
      <c r="LB7428" s="74"/>
      <c r="LC7428" s="74"/>
    </row>
    <row r="7429" spans="8:315" x14ac:dyDescent="0.35">
      <c r="H7429" s="4"/>
      <c r="J7429" s="8"/>
      <c r="K7429" s="8"/>
      <c r="L7429" s="8"/>
      <c r="M7429" s="8"/>
      <c r="O7429" s="8"/>
      <c r="P7429" s="8"/>
      <c r="R7429" s="8"/>
      <c r="S7429" s="8"/>
      <c r="T7429" s="8"/>
      <c r="U7429" s="8"/>
      <c r="W7429" s="8">
        <f t="shared" si="4619"/>
        <v>298.39999999999998</v>
      </c>
      <c r="X7429">
        <v>25696800</v>
      </c>
      <c r="Y7429">
        <f t="shared" si="4620"/>
        <v>7138</v>
      </c>
      <c r="Z7429" s="8">
        <v>151.9</v>
      </c>
      <c r="AA7429" s="8">
        <v>4.9000000000000004</v>
      </c>
      <c r="AB7429" s="8">
        <v>70.8</v>
      </c>
      <c r="AC7429" s="4"/>
      <c r="KL7429" s="84"/>
      <c r="KP7429" s="84"/>
      <c r="KS7429" s="74"/>
      <c r="KT7429" s="74"/>
      <c r="KU7429" s="16"/>
      <c r="KV7429" s="72"/>
      <c r="KW7429" s="72"/>
      <c r="KX7429" s="16"/>
      <c r="KZ7429" s="16"/>
      <c r="LA7429" s="16"/>
      <c r="LB7429" s="74"/>
      <c r="LC7429" s="74"/>
    </row>
    <row r="7430" spans="8:315" x14ac:dyDescent="0.35">
      <c r="H7430" s="4"/>
      <c r="J7430" s="8"/>
      <c r="K7430" s="8"/>
      <c r="L7430" s="8"/>
      <c r="M7430" s="8"/>
      <c r="O7430" s="8"/>
      <c r="P7430" s="8"/>
      <c r="R7430" s="8"/>
      <c r="S7430" s="8"/>
      <c r="T7430" s="8"/>
      <c r="U7430" s="8"/>
      <c r="W7430" s="8">
        <f t="shared" si="4619"/>
        <v>298.5</v>
      </c>
      <c r="X7430">
        <v>25700400</v>
      </c>
      <c r="Y7430">
        <f t="shared" si="4620"/>
        <v>7139</v>
      </c>
      <c r="Z7430" s="8">
        <v>251.4</v>
      </c>
      <c r="AA7430" s="8">
        <v>5.8</v>
      </c>
      <c r="AB7430" s="8">
        <v>65.8</v>
      </c>
      <c r="AC7430" s="4"/>
      <c r="KL7430" s="84"/>
      <c r="KP7430" s="84"/>
      <c r="KS7430" s="74"/>
      <c r="KT7430" s="74"/>
      <c r="KU7430" s="16"/>
      <c r="KV7430" s="72"/>
      <c r="KW7430" s="72"/>
      <c r="KX7430" s="16"/>
      <c r="KZ7430" s="16"/>
      <c r="LA7430" s="16"/>
      <c r="LB7430" s="74"/>
      <c r="LC7430" s="74"/>
    </row>
    <row r="7431" spans="8:315" x14ac:dyDescent="0.35">
      <c r="H7431" s="4"/>
      <c r="J7431" s="8"/>
      <c r="K7431" s="8"/>
      <c r="L7431" s="8"/>
      <c r="M7431" s="8"/>
      <c r="O7431" s="8"/>
      <c r="P7431" s="8"/>
      <c r="R7431" s="8"/>
      <c r="S7431" s="8"/>
      <c r="T7431" s="8"/>
      <c r="U7431" s="8"/>
      <c r="W7431" s="8">
        <f t="shared" si="4619"/>
        <v>298.5</v>
      </c>
      <c r="X7431">
        <v>25704000</v>
      </c>
      <c r="Y7431">
        <f t="shared" si="4620"/>
        <v>7140</v>
      </c>
      <c r="Z7431" s="8">
        <v>219.2</v>
      </c>
      <c r="AA7431" s="8">
        <v>6.1</v>
      </c>
      <c r="AB7431" s="8">
        <v>65.7</v>
      </c>
      <c r="AC7431" s="4"/>
      <c r="KL7431" s="84"/>
      <c r="KP7431" s="84"/>
      <c r="KS7431" s="74"/>
      <c r="KT7431" s="74"/>
      <c r="KU7431" s="16"/>
      <c r="KV7431" s="72"/>
      <c r="KW7431" s="72"/>
      <c r="KX7431" s="16"/>
      <c r="KZ7431" s="16"/>
      <c r="LA7431" s="16"/>
      <c r="LB7431" s="74"/>
      <c r="LC7431" s="74"/>
    </row>
    <row r="7432" spans="8:315" x14ac:dyDescent="0.35">
      <c r="H7432" s="4"/>
      <c r="J7432" s="8"/>
      <c r="K7432" s="8"/>
      <c r="L7432" s="8"/>
      <c r="M7432" s="8"/>
      <c r="O7432" s="8"/>
      <c r="P7432" s="8"/>
      <c r="R7432" s="8"/>
      <c r="S7432" s="8"/>
      <c r="T7432" s="8"/>
      <c r="U7432" s="8"/>
      <c r="W7432" s="8">
        <f t="shared" si="4619"/>
        <v>298.5</v>
      </c>
      <c r="X7432">
        <v>25707600</v>
      </c>
      <c r="Y7432">
        <f t="shared" si="4620"/>
        <v>7141</v>
      </c>
      <c r="Z7432" s="8">
        <v>293.10000000000002</v>
      </c>
      <c r="AA7432" s="8">
        <v>6.5</v>
      </c>
      <c r="AB7432" s="8">
        <v>56</v>
      </c>
      <c r="AC7432" s="4"/>
      <c r="KL7432" s="84"/>
      <c r="KP7432" s="84"/>
      <c r="KS7432" s="74"/>
      <c r="KT7432" s="74"/>
      <c r="KU7432" s="16"/>
      <c r="KV7432" s="72"/>
      <c r="KW7432" s="72"/>
      <c r="KX7432" s="16"/>
      <c r="KZ7432" s="16"/>
      <c r="LA7432" s="16"/>
      <c r="LB7432" s="74"/>
      <c r="LC7432" s="74"/>
    </row>
    <row r="7433" spans="8:315" x14ac:dyDescent="0.35">
      <c r="H7433" s="4"/>
      <c r="J7433" s="8"/>
      <c r="K7433" s="8"/>
      <c r="L7433" s="8"/>
      <c r="M7433" s="8"/>
      <c r="O7433" s="8"/>
      <c r="P7433" s="8"/>
      <c r="R7433" s="8"/>
      <c r="S7433" s="8"/>
      <c r="T7433" s="8"/>
      <c r="U7433" s="8"/>
      <c r="W7433" s="8">
        <f t="shared" si="4619"/>
        <v>298.60000000000002</v>
      </c>
      <c r="X7433">
        <v>25711200</v>
      </c>
      <c r="Y7433">
        <f t="shared" si="4620"/>
        <v>7142</v>
      </c>
      <c r="Z7433" s="8">
        <v>355.3</v>
      </c>
      <c r="AA7433" s="8">
        <v>6.9</v>
      </c>
      <c r="AB7433" s="8">
        <v>55.2</v>
      </c>
      <c r="AC7433" s="4"/>
      <c r="KL7433" s="84"/>
      <c r="KP7433" s="84"/>
      <c r="KS7433" s="74"/>
      <c r="KT7433" s="74"/>
      <c r="KU7433" s="16"/>
      <c r="KV7433" s="72"/>
      <c r="KW7433" s="72"/>
      <c r="KX7433" s="16"/>
      <c r="KZ7433" s="16"/>
      <c r="LA7433" s="16"/>
      <c r="LB7433" s="74"/>
      <c r="LC7433" s="74"/>
    </row>
    <row r="7434" spans="8:315" x14ac:dyDescent="0.35">
      <c r="H7434" s="4"/>
      <c r="J7434" s="8"/>
      <c r="K7434" s="8"/>
      <c r="L7434" s="8"/>
      <c r="M7434" s="8"/>
      <c r="O7434" s="8"/>
      <c r="P7434" s="8"/>
      <c r="R7434" s="8"/>
      <c r="S7434" s="8"/>
      <c r="T7434" s="8"/>
      <c r="U7434" s="8"/>
      <c r="W7434" s="8">
        <f t="shared" si="4619"/>
        <v>298.60000000000002</v>
      </c>
      <c r="X7434">
        <v>25714800</v>
      </c>
      <c r="Y7434">
        <f t="shared" si="4620"/>
        <v>7143</v>
      </c>
      <c r="Z7434" s="8">
        <v>215</v>
      </c>
      <c r="AA7434" s="8">
        <v>6.8</v>
      </c>
      <c r="AB7434" s="8">
        <v>53.7</v>
      </c>
      <c r="AC7434" s="4"/>
      <c r="KL7434" s="84"/>
      <c r="KP7434" s="84"/>
      <c r="KS7434" s="74"/>
      <c r="KT7434" s="74"/>
      <c r="KU7434" s="16"/>
      <c r="KV7434" s="72"/>
      <c r="KW7434" s="72"/>
      <c r="KX7434" s="16"/>
      <c r="KZ7434" s="16"/>
      <c r="LA7434" s="16"/>
      <c r="LB7434" s="74"/>
      <c r="LC7434" s="74"/>
    </row>
    <row r="7435" spans="8:315" x14ac:dyDescent="0.35">
      <c r="H7435" s="4"/>
      <c r="J7435" s="8"/>
      <c r="K7435" s="8"/>
      <c r="L7435" s="8"/>
      <c r="M7435" s="8"/>
      <c r="O7435" s="8"/>
      <c r="P7435" s="8"/>
      <c r="R7435" s="8"/>
      <c r="S7435" s="8"/>
      <c r="T7435" s="8"/>
      <c r="U7435" s="8"/>
      <c r="W7435" s="8">
        <f t="shared" si="4619"/>
        <v>298.7</v>
      </c>
      <c r="X7435">
        <v>25718400</v>
      </c>
      <c r="Y7435">
        <f t="shared" si="4620"/>
        <v>7144</v>
      </c>
      <c r="Z7435" s="8">
        <v>96.9</v>
      </c>
      <c r="AA7435" s="8">
        <v>6.4</v>
      </c>
      <c r="AB7435" s="8">
        <v>55.8</v>
      </c>
      <c r="AC7435" s="4"/>
      <c r="KL7435" s="84"/>
      <c r="KP7435" s="84"/>
      <c r="KS7435" s="74"/>
      <c r="KT7435" s="74"/>
      <c r="KU7435" s="16"/>
      <c r="KV7435" s="72"/>
      <c r="KW7435" s="72"/>
      <c r="KX7435" s="16"/>
      <c r="KZ7435" s="16"/>
      <c r="LA7435" s="16"/>
      <c r="LB7435" s="74"/>
      <c r="LC7435" s="74"/>
    </row>
    <row r="7436" spans="8:315" x14ac:dyDescent="0.35">
      <c r="H7436" s="4"/>
      <c r="J7436" s="8"/>
      <c r="K7436" s="8"/>
      <c r="L7436" s="8"/>
      <c r="M7436" s="8"/>
      <c r="O7436" s="8"/>
      <c r="P7436" s="8"/>
      <c r="R7436" s="8"/>
      <c r="S7436" s="8"/>
      <c r="T7436" s="8"/>
      <c r="U7436" s="8"/>
      <c r="W7436" s="8">
        <f t="shared" si="4619"/>
        <v>298.7</v>
      </c>
      <c r="X7436">
        <v>25722000</v>
      </c>
      <c r="Y7436">
        <f t="shared" si="4620"/>
        <v>7145</v>
      </c>
      <c r="Z7436" s="8">
        <v>52.2</v>
      </c>
      <c r="AA7436" s="8">
        <v>5.9</v>
      </c>
      <c r="AB7436" s="8">
        <v>55.7</v>
      </c>
      <c r="AC7436" s="4"/>
      <c r="KL7436" s="84"/>
      <c r="KP7436" s="84"/>
      <c r="KS7436" s="74"/>
      <c r="KT7436" s="74"/>
      <c r="KU7436" s="16"/>
      <c r="KV7436" s="72"/>
      <c r="KW7436" s="72"/>
      <c r="KX7436" s="16"/>
      <c r="KZ7436" s="16"/>
      <c r="LA7436" s="16"/>
      <c r="LB7436" s="74"/>
      <c r="LC7436" s="74"/>
    </row>
    <row r="7437" spans="8:315" x14ac:dyDescent="0.35">
      <c r="H7437" s="4"/>
      <c r="J7437" s="8"/>
      <c r="K7437" s="8"/>
      <c r="L7437" s="8"/>
      <c r="M7437" s="8"/>
      <c r="O7437" s="8"/>
      <c r="P7437" s="8"/>
      <c r="R7437" s="8"/>
      <c r="S7437" s="8"/>
      <c r="T7437" s="8"/>
      <c r="U7437" s="8"/>
      <c r="W7437" s="8">
        <f t="shared" si="4619"/>
        <v>298.8</v>
      </c>
      <c r="X7437">
        <v>25725600</v>
      </c>
      <c r="Y7437">
        <f t="shared" si="4620"/>
        <v>7146</v>
      </c>
      <c r="Z7437" s="8">
        <v>0.6</v>
      </c>
      <c r="AA7437" s="8">
        <v>4.7</v>
      </c>
      <c r="AB7437" s="8">
        <v>61.7</v>
      </c>
      <c r="AC7437" s="4"/>
      <c r="KL7437" s="84"/>
      <c r="KP7437" s="84"/>
      <c r="KS7437" s="74"/>
      <c r="KT7437" s="74"/>
      <c r="KU7437" s="16"/>
      <c r="KV7437" s="72"/>
      <c r="KW7437" s="72"/>
      <c r="KX7437" s="16"/>
      <c r="KZ7437" s="16"/>
      <c r="LA7437" s="16"/>
      <c r="LB7437" s="74"/>
      <c r="LC7437" s="74"/>
    </row>
    <row r="7438" spans="8:315" x14ac:dyDescent="0.35">
      <c r="H7438" s="4"/>
      <c r="J7438" s="8"/>
      <c r="K7438" s="8"/>
      <c r="L7438" s="8"/>
      <c r="M7438" s="8"/>
      <c r="O7438" s="8"/>
      <c r="P7438" s="8"/>
      <c r="R7438" s="8"/>
      <c r="S7438" s="8"/>
      <c r="T7438" s="8"/>
      <c r="U7438" s="8"/>
      <c r="W7438" s="8">
        <f t="shared" si="4619"/>
        <v>298.8</v>
      </c>
      <c r="X7438">
        <v>25729200</v>
      </c>
      <c r="Y7438">
        <f t="shared" si="4620"/>
        <v>7147</v>
      </c>
      <c r="Z7438" s="8">
        <v>0</v>
      </c>
      <c r="AA7438" s="8">
        <v>3.8</v>
      </c>
      <c r="AB7438" s="8">
        <v>64.900000000000006</v>
      </c>
      <c r="AC7438" s="4"/>
      <c r="KL7438" s="84"/>
      <c r="KP7438" s="84"/>
      <c r="KS7438" s="74"/>
      <c r="KT7438" s="74"/>
      <c r="KU7438" s="16"/>
      <c r="KV7438" s="72"/>
      <c r="KW7438" s="72"/>
      <c r="KX7438" s="16"/>
      <c r="KZ7438" s="16"/>
      <c r="LA7438" s="16"/>
      <c r="LB7438" s="74"/>
      <c r="LC7438" s="74"/>
    </row>
    <row r="7439" spans="8:315" x14ac:dyDescent="0.35">
      <c r="H7439" s="4"/>
      <c r="J7439" s="8"/>
      <c r="K7439" s="8"/>
      <c r="L7439" s="8"/>
      <c r="M7439" s="8"/>
      <c r="O7439" s="8"/>
      <c r="P7439" s="8"/>
      <c r="R7439" s="8"/>
      <c r="S7439" s="8"/>
      <c r="T7439" s="8"/>
      <c r="U7439" s="8"/>
      <c r="W7439" s="8">
        <f t="shared" si="4619"/>
        <v>298.8</v>
      </c>
      <c r="X7439">
        <v>25732800</v>
      </c>
      <c r="Y7439">
        <f t="shared" si="4620"/>
        <v>7148</v>
      </c>
      <c r="Z7439" s="8">
        <v>0</v>
      </c>
      <c r="AA7439" s="8">
        <v>3.4</v>
      </c>
      <c r="AB7439" s="8">
        <v>65</v>
      </c>
      <c r="AC7439" s="4"/>
      <c r="KL7439" s="84"/>
      <c r="KP7439" s="84"/>
      <c r="KS7439" s="74"/>
      <c r="KT7439" s="74"/>
      <c r="KU7439" s="16"/>
      <c r="KV7439" s="72"/>
      <c r="KW7439" s="72"/>
      <c r="KX7439" s="16"/>
      <c r="KZ7439" s="16"/>
      <c r="LA7439" s="16"/>
      <c r="LB7439" s="74"/>
      <c r="LC7439" s="74"/>
    </row>
    <row r="7440" spans="8:315" x14ac:dyDescent="0.35">
      <c r="H7440" s="4"/>
      <c r="J7440" s="8"/>
      <c r="K7440" s="8"/>
      <c r="L7440" s="8"/>
      <c r="M7440" s="8"/>
      <c r="O7440" s="8"/>
      <c r="P7440" s="8"/>
      <c r="R7440" s="8"/>
      <c r="S7440" s="8"/>
      <c r="T7440" s="8"/>
      <c r="U7440" s="8"/>
      <c r="W7440" s="8">
        <f t="shared" si="4619"/>
        <v>298.89999999999998</v>
      </c>
      <c r="X7440">
        <v>25736400</v>
      </c>
      <c r="Y7440">
        <f t="shared" si="4620"/>
        <v>7149</v>
      </c>
      <c r="Z7440" s="8">
        <v>0</v>
      </c>
      <c r="AA7440" s="8">
        <v>3</v>
      </c>
      <c r="AB7440" s="8">
        <v>65.3</v>
      </c>
      <c r="AC7440" s="4"/>
      <c r="KL7440" s="84"/>
      <c r="KP7440" s="84"/>
      <c r="KS7440" s="74"/>
      <c r="KT7440" s="74"/>
      <c r="KU7440" s="16"/>
      <c r="KV7440" s="72"/>
      <c r="KW7440" s="72"/>
      <c r="KX7440" s="16"/>
      <c r="KZ7440" s="16"/>
      <c r="LA7440" s="16"/>
      <c r="LB7440" s="74"/>
      <c r="LC7440" s="74"/>
    </row>
    <row r="7441" spans="8:315" x14ac:dyDescent="0.35">
      <c r="H7441" s="4"/>
      <c r="J7441" s="8"/>
      <c r="K7441" s="8"/>
      <c r="L7441" s="8"/>
      <c r="M7441" s="8"/>
      <c r="O7441" s="8"/>
      <c r="P7441" s="8"/>
      <c r="R7441" s="8"/>
      <c r="S7441" s="8"/>
      <c r="T7441" s="8"/>
      <c r="U7441" s="8"/>
      <c r="W7441" s="8">
        <f t="shared" si="4619"/>
        <v>298.89999999999998</v>
      </c>
      <c r="X7441">
        <v>25740000</v>
      </c>
      <c r="Y7441">
        <f t="shared" si="4620"/>
        <v>7150</v>
      </c>
      <c r="Z7441" s="8">
        <v>0</v>
      </c>
      <c r="AA7441" s="8">
        <v>2.7</v>
      </c>
      <c r="AB7441" s="8">
        <v>65.099999999999994</v>
      </c>
      <c r="AC7441" s="4"/>
      <c r="KL7441" s="84"/>
      <c r="KP7441" s="84"/>
      <c r="KS7441" s="74"/>
      <c r="KT7441" s="74"/>
      <c r="KU7441" s="16"/>
      <c r="KV7441" s="72"/>
      <c r="KW7441" s="72"/>
      <c r="KX7441" s="16"/>
      <c r="KZ7441" s="16"/>
      <c r="LA7441" s="16"/>
      <c r="LB7441" s="74"/>
      <c r="LC7441" s="74"/>
    </row>
    <row r="7442" spans="8:315" x14ac:dyDescent="0.35">
      <c r="H7442" s="4"/>
      <c r="J7442" s="8"/>
      <c r="K7442" s="8"/>
      <c r="L7442" s="8"/>
      <c r="M7442" s="8"/>
      <c r="O7442" s="8"/>
      <c r="P7442" s="8"/>
      <c r="R7442" s="8"/>
      <c r="S7442" s="8"/>
      <c r="T7442" s="8"/>
      <c r="U7442" s="8"/>
      <c r="W7442" s="8">
        <f t="shared" si="4619"/>
        <v>299</v>
      </c>
      <c r="X7442">
        <v>25743600</v>
      </c>
      <c r="Y7442">
        <f t="shared" si="4620"/>
        <v>7151</v>
      </c>
      <c r="Z7442" s="8">
        <v>0</v>
      </c>
      <c r="AA7442" s="8">
        <v>2.1</v>
      </c>
      <c r="AB7442" s="8">
        <v>71</v>
      </c>
      <c r="AC7442" s="4"/>
      <c r="KL7442" s="84"/>
      <c r="KP7442" s="84"/>
      <c r="KS7442" s="74"/>
      <c r="KT7442" s="74"/>
      <c r="KU7442" s="16"/>
      <c r="KV7442" s="72"/>
      <c r="KW7442" s="72"/>
      <c r="KX7442" s="16"/>
      <c r="KZ7442" s="16"/>
      <c r="LA7442" s="16"/>
      <c r="LB7442" s="74"/>
      <c r="LC7442" s="74"/>
    </row>
    <row r="7443" spans="8:315" x14ac:dyDescent="0.35">
      <c r="H7443" s="4"/>
      <c r="J7443" s="8"/>
      <c r="K7443" s="8"/>
      <c r="L7443" s="8"/>
      <c r="M7443" s="8"/>
      <c r="O7443" s="8"/>
      <c r="P7443" s="8"/>
      <c r="R7443" s="8"/>
      <c r="S7443" s="8"/>
      <c r="T7443" s="8"/>
      <c r="U7443" s="8"/>
      <c r="W7443" s="8">
        <f t="shared" si="4619"/>
        <v>299</v>
      </c>
      <c r="X7443">
        <v>25747200</v>
      </c>
      <c r="Y7443">
        <f t="shared" si="4620"/>
        <v>7152</v>
      </c>
      <c r="Z7443" s="8">
        <v>0</v>
      </c>
      <c r="AA7443" s="8">
        <v>1.7</v>
      </c>
      <c r="AB7443" s="8">
        <v>65.099999999999994</v>
      </c>
      <c r="AC7443" s="4"/>
      <c r="KL7443" s="84"/>
      <c r="KP7443" s="84"/>
      <c r="KS7443" s="74"/>
      <c r="KT7443" s="74"/>
      <c r="KU7443" s="16"/>
      <c r="KV7443" s="72"/>
      <c r="KW7443" s="72"/>
      <c r="KX7443" s="16"/>
      <c r="KZ7443" s="16"/>
      <c r="LA7443" s="16"/>
      <c r="LB7443" s="74"/>
      <c r="LC7443" s="74"/>
    </row>
    <row r="7444" spans="8:315" x14ac:dyDescent="0.35">
      <c r="H7444" s="4"/>
      <c r="J7444" s="8"/>
      <c r="K7444" s="8"/>
      <c r="L7444" s="8"/>
      <c r="M7444" s="8"/>
      <c r="O7444" s="8"/>
      <c r="P7444" s="8"/>
      <c r="R7444" s="8"/>
      <c r="S7444" s="8"/>
      <c r="T7444" s="8"/>
      <c r="U7444" s="8"/>
      <c r="W7444" s="8">
        <f t="shared" si="4619"/>
        <v>299</v>
      </c>
      <c r="X7444">
        <v>25750800</v>
      </c>
      <c r="Y7444">
        <f t="shared" si="4620"/>
        <v>7153</v>
      </c>
      <c r="Z7444" s="8">
        <v>0</v>
      </c>
      <c r="AA7444" s="8">
        <v>1.8</v>
      </c>
      <c r="AB7444" s="8">
        <v>65.2</v>
      </c>
      <c r="AC7444" s="4"/>
      <c r="KL7444" s="84"/>
      <c r="KP7444" s="84"/>
      <c r="KS7444" s="74"/>
      <c r="KT7444" s="74"/>
      <c r="KU7444" s="16"/>
      <c r="KV7444" s="72"/>
      <c r="KW7444" s="72"/>
      <c r="KX7444" s="16"/>
      <c r="KZ7444" s="16"/>
      <c r="LA7444" s="16"/>
      <c r="LB7444" s="74"/>
      <c r="LC7444" s="74"/>
    </row>
    <row r="7445" spans="8:315" x14ac:dyDescent="0.35">
      <c r="H7445" s="4"/>
      <c r="J7445" s="8"/>
      <c r="K7445" s="8"/>
      <c r="L7445" s="8"/>
      <c r="M7445" s="8"/>
      <c r="O7445" s="8"/>
      <c r="P7445" s="8"/>
      <c r="R7445" s="8"/>
      <c r="S7445" s="8"/>
      <c r="T7445" s="8"/>
      <c r="U7445" s="8"/>
      <c r="W7445" s="8">
        <f t="shared" si="4619"/>
        <v>299.10000000000002</v>
      </c>
      <c r="X7445">
        <v>25754400</v>
      </c>
      <c r="Y7445">
        <f t="shared" si="4620"/>
        <v>7154</v>
      </c>
      <c r="Z7445" s="8">
        <v>0</v>
      </c>
      <c r="AA7445" s="8">
        <v>1.5</v>
      </c>
      <c r="AB7445" s="8">
        <v>68.099999999999994</v>
      </c>
      <c r="AC7445" s="4"/>
      <c r="KL7445" s="84"/>
      <c r="KP7445" s="84"/>
      <c r="KS7445" s="74"/>
      <c r="KT7445" s="74"/>
      <c r="KU7445" s="16"/>
      <c r="KV7445" s="72"/>
      <c r="KW7445" s="72"/>
      <c r="KX7445" s="16"/>
      <c r="KZ7445" s="16"/>
      <c r="LA7445" s="16"/>
      <c r="LB7445" s="74"/>
      <c r="LC7445" s="74"/>
    </row>
    <row r="7446" spans="8:315" x14ac:dyDescent="0.35">
      <c r="H7446" s="4"/>
      <c r="J7446" s="8"/>
      <c r="K7446" s="8"/>
      <c r="L7446" s="8"/>
      <c r="M7446" s="8"/>
      <c r="O7446" s="8"/>
      <c r="P7446" s="8"/>
      <c r="R7446" s="8"/>
      <c r="S7446" s="8"/>
      <c r="T7446" s="8"/>
      <c r="U7446" s="8"/>
      <c r="W7446" s="8">
        <f t="shared" si="4619"/>
        <v>299.10000000000002</v>
      </c>
      <c r="X7446">
        <v>25758000</v>
      </c>
      <c r="Y7446">
        <f t="shared" si="4620"/>
        <v>7155</v>
      </c>
      <c r="Z7446" s="8">
        <v>0</v>
      </c>
      <c r="AA7446" s="8">
        <v>1.2</v>
      </c>
      <c r="AB7446" s="8">
        <v>69.2</v>
      </c>
      <c r="AC7446" s="4"/>
      <c r="KL7446" s="84"/>
      <c r="KP7446" s="84"/>
      <c r="KS7446" s="74"/>
      <c r="KT7446" s="74"/>
      <c r="KU7446" s="16"/>
      <c r="KV7446" s="72"/>
      <c r="KW7446" s="72"/>
      <c r="KX7446" s="16"/>
      <c r="KZ7446" s="16"/>
      <c r="LA7446" s="16"/>
      <c r="LB7446" s="74"/>
      <c r="LC7446" s="74"/>
    </row>
    <row r="7447" spans="8:315" x14ac:dyDescent="0.35">
      <c r="H7447" s="4"/>
      <c r="J7447" s="8"/>
      <c r="K7447" s="8"/>
      <c r="L7447" s="8"/>
      <c r="M7447" s="8"/>
      <c r="O7447" s="8"/>
      <c r="P7447" s="8"/>
      <c r="R7447" s="8"/>
      <c r="S7447" s="8"/>
      <c r="T7447" s="8"/>
      <c r="U7447" s="8"/>
      <c r="W7447" s="8">
        <f t="shared" si="4619"/>
        <v>299.2</v>
      </c>
      <c r="X7447">
        <v>25761600</v>
      </c>
      <c r="Y7447">
        <f t="shared" si="4620"/>
        <v>7156</v>
      </c>
      <c r="Z7447" s="8">
        <v>0</v>
      </c>
      <c r="AA7447" s="8">
        <v>0.9</v>
      </c>
      <c r="AB7447" s="8">
        <v>69.900000000000006</v>
      </c>
      <c r="AC7447" s="4"/>
      <c r="KL7447" s="84"/>
      <c r="KP7447" s="84"/>
      <c r="KS7447" s="74"/>
      <c r="KT7447" s="74"/>
      <c r="KU7447" s="16"/>
      <c r="KV7447" s="72"/>
      <c r="KW7447" s="72"/>
      <c r="KX7447" s="16"/>
      <c r="KZ7447" s="16"/>
      <c r="LA7447" s="16"/>
      <c r="LB7447" s="74"/>
      <c r="LC7447" s="74"/>
    </row>
    <row r="7448" spans="8:315" x14ac:dyDescent="0.35">
      <c r="H7448" s="4"/>
      <c r="J7448" s="8"/>
      <c r="K7448" s="8"/>
      <c r="L7448" s="8"/>
      <c r="M7448" s="8"/>
      <c r="O7448" s="8"/>
      <c r="P7448" s="8"/>
      <c r="R7448" s="8"/>
      <c r="S7448" s="8"/>
      <c r="T7448" s="8"/>
      <c r="U7448" s="8"/>
      <c r="W7448" s="8">
        <f t="shared" si="4619"/>
        <v>299.2</v>
      </c>
      <c r="X7448">
        <v>25765200</v>
      </c>
      <c r="Y7448">
        <f t="shared" si="4620"/>
        <v>7157</v>
      </c>
      <c r="Z7448" s="8">
        <v>0</v>
      </c>
      <c r="AA7448" s="8">
        <v>1.1000000000000001</v>
      </c>
      <c r="AB7448" s="8">
        <v>70.5</v>
      </c>
      <c r="AC7448" s="4"/>
      <c r="KL7448" s="84"/>
      <c r="KP7448" s="84"/>
      <c r="KS7448" s="74"/>
      <c r="KT7448" s="74"/>
      <c r="KU7448" s="16"/>
      <c r="KV7448" s="72"/>
      <c r="KW7448" s="72"/>
      <c r="KX7448" s="16"/>
      <c r="KZ7448" s="16"/>
      <c r="LA7448" s="16"/>
      <c r="LB7448" s="74"/>
      <c r="LC7448" s="74"/>
    </row>
    <row r="7449" spans="8:315" x14ac:dyDescent="0.35">
      <c r="H7449" s="4"/>
      <c r="J7449" s="8"/>
      <c r="K7449" s="8"/>
      <c r="L7449" s="8"/>
      <c r="M7449" s="8"/>
      <c r="O7449" s="8"/>
      <c r="P7449" s="8"/>
      <c r="R7449" s="8"/>
      <c r="S7449" s="8"/>
      <c r="T7449" s="8"/>
      <c r="U7449" s="8"/>
      <c r="W7449" s="8">
        <f t="shared" si="4619"/>
        <v>299.3</v>
      </c>
      <c r="X7449">
        <v>25768800</v>
      </c>
      <c r="Y7449">
        <f t="shared" si="4620"/>
        <v>7158</v>
      </c>
      <c r="Z7449" s="8">
        <v>0</v>
      </c>
      <c r="AA7449" s="8">
        <v>0.5</v>
      </c>
      <c r="AB7449" s="8">
        <v>76.3</v>
      </c>
      <c r="AC7449" s="4"/>
      <c r="KL7449" s="84"/>
      <c r="KP7449" s="84"/>
      <c r="KS7449" s="74"/>
      <c r="KT7449" s="74"/>
      <c r="KU7449" s="16"/>
      <c r="KV7449" s="72"/>
      <c r="KW7449" s="72"/>
      <c r="KX7449" s="16"/>
      <c r="KZ7449" s="16"/>
      <c r="LA7449" s="16"/>
      <c r="LB7449" s="74"/>
      <c r="LC7449" s="74"/>
    </row>
    <row r="7450" spans="8:315" x14ac:dyDescent="0.35">
      <c r="H7450" s="4"/>
      <c r="J7450" s="8"/>
      <c r="K7450" s="8"/>
      <c r="L7450" s="8"/>
      <c r="M7450" s="8"/>
      <c r="O7450" s="8"/>
      <c r="P7450" s="8"/>
      <c r="R7450" s="8"/>
      <c r="S7450" s="8"/>
      <c r="T7450" s="8"/>
      <c r="U7450" s="8"/>
      <c r="W7450" s="8">
        <f t="shared" si="4619"/>
        <v>299.3</v>
      </c>
      <c r="X7450">
        <v>25772400</v>
      </c>
      <c r="Y7450">
        <f t="shared" si="4620"/>
        <v>7159</v>
      </c>
      <c r="Z7450" s="8">
        <v>3.6</v>
      </c>
      <c r="AA7450" s="8">
        <v>0.7</v>
      </c>
      <c r="AB7450" s="8">
        <v>69</v>
      </c>
      <c r="AC7450" s="4"/>
      <c r="KL7450" s="84"/>
      <c r="KP7450" s="84"/>
      <c r="KS7450" s="74"/>
      <c r="KT7450" s="74"/>
      <c r="KU7450" s="16"/>
      <c r="KV7450" s="72"/>
      <c r="KW7450" s="72"/>
      <c r="KX7450" s="16"/>
      <c r="KZ7450" s="16"/>
      <c r="LA7450" s="16"/>
      <c r="LB7450" s="74"/>
      <c r="LC7450" s="74"/>
    </row>
    <row r="7451" spans="8:315" x14ac:dyDescent="0.35">
      <c r="H7451" s="4"/>
      <c r="J7451" s="8"/>
      <c r="K7451" s="8"/>
      <c r="L7451" s="8"/>
      <c r="M7451" s="8"/>
      <c r="O7451" s="8"/>
      <c r="P7451" s="8"/>
      <c r="R7451" s="8"/>
      <c r="S7451" s="8"/>
      <c r="T7451" s="8"/>
      <c r="U7451" s="8"/>
      <c r="W7451" s="8">
        <f t="shared" si="4619"/>
        <v>299.3</v>
      </c>
      <c r="X7451">
        <v>25776000</v>
      </c>
      <c r="Y7451">
        <f t="shared" si="4620"/>
        <v>7160</v>
      </c>
      <c r="Z7451" s="8">
        <v>86.9</v>
      </c>
      <c r="AA7451" s="8">
        <v>1.6</v>
      </c>
      <c r="AB7451" s="8">
        <v>66.599999999999994</v>
      </c>
      <c r="AC7451" s="4"/>
      <c r="KL7451" s="84"/>
      <c r="KP7451" s="84"/>
      <c r="KS7451" s="74"/>
      <c r="KT7451" s="74"/>
      <c r="KU7451" s="16"/>
      <c r="KV7451" s="72"/>
      <c r="KW7451" s="72"/>
      <c r="KX7451" s="16"/>
      <c r="KZ7451" s="16"/>
      <c r="LA7451" s="16"/>
      <c r="LB7451" s="74"/>
      <c r="LC7451" s="74"/>
    </row>
    <row r="7452" spans="8:315" x14ac:dyDescent="0.35">
      <c r="H7452" s="4"/>
      <c r="J7452" s="8"/>
      <c r="K7452" s="8"/>
      <c r="L7452" s="8"/>
      <c r="M7452" s="8"/>
      <c r="O7452" s="8"/>
      <c r="P7452" s="8"/>
      <c r="R7452" s="8"/>
      <c r="S7452" s="8"/>
      <c r="T7452" s="8"/>
      <c r="U7452" s="8"/>
      <c r="W7452" s="8">
        <f t="shared" si="4619"/>
        <v>299.39999999999998</v>
      </c>
      <c r="X7452">
        <v>25779600</v>
      </c>
      <c r="Y7452">
        <f t="shared" si="4620"/>
        <v>7161</v>
      </c>
      <c r="Z7452" s="8">
        <v>174.2</v>
      </c>
      <c r="AA7452" s="8">
        <v>2.4</v>
      </c>
      <c r="AB7452" s="8">
        <v>64.099999999999994</v>
      </c>
      <c r="AC7452" s="4"/>
      <c r="KL7452" s="84"/>
      <c r="KP7452" s="84"/>
      <c r="KS7452" s="74"/>
      <c r="KT7452" s="74"/>
      <c r="KU7452" s="16"/>
      <c r="KV7452" s="72"/>
      <c r="KW7452" s="72"/>
      <c r="KX7452" s="16"/>
      <c r="KZ7452" s="16"/>
      <c r="LA7452" s="16"/>
      <c r="LB7452" s="74"/>
      <c r="LC7452" s="74"/>
    </row>
    <row r="7453" spans="8:315" x14ac:dyDescent="0.35">
      <c r="H7453" s="4"/>
      <c r="J7453" s="8"/>
      <c r="K7453" s="8"/>
      <c r="L7453" s="8"/>
      <c r="M7453" s="8"/>
      <c r="O7453" s="8"/>
      <c r="P7453" s="8"/>
      <c r="R7453" s="8"/>
      <c r="S7453" s="8"/>
      <c r="T7453" s="8"/>
      <c r="U7453" s="8"/>
      <c r="W7453" s="8">
        <f t="shared" si="4619"/>
        <v>299.39999999999998</v>
      </c>
      <c r="X7453">
        <v>25783200</v>
      </c>
      <c r="Y7453">
        <f t="shared" si="4620"/>
        <v>7162</v>
      </c>
      <c r="Z7453" s="8">
        <v>271.89999999999998</v>
      </c>
      <c r="AA7453" s="8">
        <v>3.2</v>
      </c>
      <c r="AB7453" s="8">
        <v>61.4</v>
      </c>
      <c r="AC7453" s="4"/>
      <c r="KL7453" s="84"/>
      <c r="KP7453" s="84"/>
      <c r="KS7453" s="74"/>
      <c r="KT7453" s="74"/>
      <c r="KU7453" s="16"/>
      <c r="KV7453" s="72"/>
      <c r="KW7453" s="72"/>
      <c r="KX7453" s="16"/>
      <c r="KZ7453" s="16"/>
      <c r="LA7453" s="16"/>
      <c r="LB7453" s="74"/>
      <c r="LC7453" s="74"/>
    </row>
    <row r="7454" spans="8:315" x14ac:dyDescent="0.35">
      <c r="H7454" s="4"/>
      <c r="J7454" s="8"/>
      <c r="K7454" s="8"/>
      <c r="L7454" s="8"/>
      <c r="M7454" s="8"/>
      <c r="O7454" s="8"/>
      <c r="P7454" s="8"/>
      <c r="R7454" s="8"/>
      <c r="S7454" s="8"/>
      <c r="T7454" s="8"/>
      <c r="U7454" s="8"/>
      <c r="W7454" s="8">
        <f t="shared" si="4619"/>
        <v>299.5</v>
      </c>
      <c r="X7454">
        <v>25786800</v>
      </c>
      <c r="Y7454">
        <f t="shared" si="4620"/>
        <v>7163</v>
      </c>
      <c r="Z7454" s="8">
        <v>273.60000000000002</v>
      </c>
      <c r="AA7454" s="8">
        <v>4</v>
      </c>
      <c r="AB7454" s="8">
        <v>58.2</v>
      </c>
      <c r="AC7454" s="4"/>
      <c r="KL7454" s="84"/>
      <c r="KP7454" s="84"/>
      <c r="KS7454" s="74"/>
      <c r="KT7454" s="74"/>
      <c r="KU7454" s="16"/>
      <c r="KV7454" s="72"/>
      <c r="KW7454" s="72"/>
      <c r="KX7454" s="16"/>
      <c r="KZ7454" s="16"/>
      <c r="LA7454" s="16"/>
      <c r="LB7454" s="74"/>
      <c r="LC7454" s="74"/>
    </row>
    <row r="7455" spans="8:315" x14ac:dyDescent="0.35">
      <c r="H7455" s="4"/>
      <c r="J7455" s="8"/>
      <c r="K7455" s="8"/>
      <c r="L7455" s="8"/>
      <c r="M7455" s="8"/>
      <c r="O7455" s="8"/>
      <c r="P7455" s="8"/>
      <c r="R7455" s="8"/>
      <c r="S7455" s="8"/>
      <c r="T7455" s="8"/>
      <c r="U7455" s="8"/>
      <c r="W7455" s="8">
        <f t="shared" si="4619"/>
        <v>299.5</v>
      </c>
      <c r="X7455">
        <v>25790400</v>
      </c>
      <c r="Y7455">
        <f t="shared" si="4620"/>
        <v>7164</v>
      </c>
      <c r="Z7455" s="8">
        <v>304.39999999999998</v>
      </c>
      <c r="AA7455" s="8">
        <v>4.7</v>
      </c>
      <c r="AB7455" s="8">
        <v>58.9</v>
      </c>
      <c r="AC7455" s="4"/>
      <c r="KL7455" s="84"/>
      <c r="KP7455" s="84"/>
      <c r="KS7455" s="74"/>
      <c r="KT7455" s="74"/>
      <c r="KU7455" s="16"/>
      <c r="KV7455" s="72"/>
      <c r="KW7455" s="72"/>
      <c r="KX7455" s="16"/>
      <c r="KZ7455" s="16"/>
      <c r="LA7455" s="16"/>
      <c r="LB7455" s="74"/>
      <c r="LC7455" s="74"/>
    </row>
    <row r="7456" spans="8:315" x14ac:dyDescent="0.35">
      <c r="H7456" s="4"/>
      <c r="J7456" s="8"/>
      <c r="K7456" s="8"/>
      <c r="L7456" s="8"/>
      <c r="M7456" s="8"/>
      <c r="O7456" s="8"/>
      <c r="P7456" s="8"/>
      <c r="R7456" s="8"/>
      <c r="S7456" s="8"/>
      <c r="T7456" s="8"/>
      <c r="U7456" s="8"/>
      <c r="W7456" s="8">
        <f t="shared" si="4619"/>
        <v>299.5</v>
      </c>
      <c r="X7456">
        <v>25794000</v>
      </c>
      <c r="Y7456">
        <f t="shared" si="4620"/>
        <v>7165</v>
      </c>
      <c r="Z7456" s="8">
        <v>382.8</v>
      </c>
      <c r="AA7456" s="8">
        <v>5.3</v>
      </c>
      <c r="AB7456" s="8">
        <v>59.1</v>
      </c>
      <c r="AC7456" s="4"/>
      <c r="KL7456" s="84"/>
      <c r="KP7456" s="84"/>
      <c r="KS7456" s="74"/>
      <c r="KT7456" s="74"/>
      <c r="KU7456" s="16"/>
      <c r="KV7456" s="72"/>
      <c r="KW7456" s="72"/>
      <c r="KX7456" s="16"/>
      <c r="KZ7456" s="16"/>
      <c r="LA7456" s="16"/>
      <c r="LB7456" s="74"/>
      <c r="LC7456" s="74"/>
    </row>
    <row r="7457" spans="8:315" x14ac:dyDescent="0.35">
      <c r="H7457" s="4"/>
      <c r="J7457" s="8"/>
      <c r="K7457" s="8"/>
      <c r="L7457" s="8"/>
      <c r="M7457" s="8"/>
      <c r="O7457" s="8"/>
      <c r="P7457" s="8"/>
      <c r="R7457" s="8"/>
      <c r="S7457" s="8"/>
      <c r="T7457" s="8"/>
      <c r="U7457" s="8"/>
      <c r="W7457" s="8">
        <f t="shared" si="4619"/>
        <v>299.60000000000002</v>
      </c>
      <c r="X7457">
        <v>25797600</v>
      </c>
      <c r="Y7457">
        <f t="shared" si="4620"/>
        <v>7166</v>
      </c>
      <c r="Z7457" s="8">
        <v>244.4</v>
      </c>
      <c r="AA7457" s="8">
        <v>5.6</v>
      </c>
      <c r="AB7457" s="8">
        <v>57</v>
      </c>
      <c r="AC7457" s="4"/>
      <c r="KL7457" s="84"/>
      <c r="KP7457" s="84"/>
      <c r="KS7457" s="74"/>
      <c r="KT7457" s="74"/>
      <c r="KU7457" s="16"/>
      <c r="KV7457" s="72"/>
      <c r="KW7457" s="72"/>
      <c r="KX7457" s="16"/>
      <c r="KZ7457" s="16"/>
      <c r="LA7457" s="16"/>
      <c r="LB7457" s="74"/>
      <c r="LC7457" s="74"/>
    </row>
    <row r="7458" spans="8:315" x14ac:dyDescent="0.35">
      <c r="H7458" s="4"/>
      <c r="J7458" s="8"/>
      <c r="K7458" s="8"/>
      <c r="L7458" s="8"/>
      <c r="M7458" s="8"/>
      <c r="O7458" s="8"/>
      <c r="P7458" s="8"/>
      <c r="R7458" s="8"/>
      <c r="S7458" s="8"/>
      <c r="T7458" s="8"/>
      <c r="U7458" s="8"/>
      <c r="W7458" s="8">
        <f t="shared" si="4619"/>
        <v>299.60000000000002</v>
      </c>
      <c r="X7458">
        <v>25801200</v>
      </c>
      <c r="Y7458">
        <f t="shared" si="4620"/>
        <v>7167</v>
      </c>
      <c r="Z7458" s="8">
        <v>161.4</v>
      </c>
      <c r="AA7458" s="8">
        <v>5.4</v>
      </c>
      <c r="AB7458" s="8">
        <v>67.7</v>
      </c>
      <c r="AC7458" s="4"/>
      <c r="KL7458" s="84"/>
      <c r="KP7458" s="84"/>
      <c r="KS7458" s="74"/>
      <c r="KT7458" s="74"/>
      <c r="KU7458" s="16"/>
      <c r="KV7458" s="72"/>
      <c r="KW7458" s="72"/>
      <c r="KX7458" s="16"/>
      <c r="KZ7458" s="16"/>
      <c r="LA7458" s="16"/>
      <c r="LB7458" s="74"/>
      <c r="LC7458" s="74"/>
    </row>
    <row r="7459" spans="8:315" x14ac:dyDescent="0.35">
      <c r="H7459" s="4"/>
      <c r="J7459" s="8"/>
      <c r="K7459" s="8"/>
      <c r="L7459" s="8"/>
      <c r="M7459" s="8"/>
      <c r="O7459" s="8"/>
      <c r="P7459" s="8"/>
      <c r="R7459" s="8"/>
      <c r="S7459" s="8"/>
      <c r="T7459" s="8"/>
      <c r="U7459" s="8"/>
      <c r="W7459" s="8">
        <f t="shared" si="4619"/>
        <v>299.7</v>
      </c>
      <c r="X7459">
        <v>25804800</v>
      </c>
      <c r="Y7459">
        <f t="shared" si="4620"/>
        <v>7168</v>
      </c>
      <c r="Z7459" s="8">
        <v>135.30000000000001</v>
      </c>
      <c r="AA7459" s="8">
        <v>4.7</v>
      </c>
      <c r="AB7459" s="8">
        <v>63</v>
      </c>
      <c r="AC7459" s="4"/>
      <c r="KL7459" s="84"/>
      <c r="KP7459" s="84"/>
      <c r="KS7459" s="74"/>
      <c r="KT7459" s="74"/>
      <c r="KU7459" s="16"/>
      <c r="KV7459" s="72"/>
      <c r="KW7459" s="72"/>
      <c r="KX7459" s="16"/>
      <c r="KZ7459" s="16"/>
      <c r="LA7459" s="16"/>
      <c r="LB7459" s="74"/>
      <c r="LC7459" s="74"/>
    </row>
    <row r="7460" spans="8:315" x14ac:dyDescent="0.35">
      <c r="H7460" s="4"/>
      <c r="J7460" s="8"/>
      <c r="K7460" s="8"/>
      <c r="L7460" s="8"/>
      <c r="M7460" s="8"/>
      <c r="O7460" s="8"/>
      <c r="P7460" s="8"/>
      <c r="R7460" s="8"/>
      <c r="S7460" s="8"/>
      <c r="T7460" s="8"/>
      <c r="U7460" s="8"/>
      <c r="W7460" s="8">
        <f t="shared" ref="W7460:W7523" si="4621">X7460/24/3600+1</f>
        <v>299.7</v>
      </c>
      <c r="X7460">
        <v>25808400</v>
      </c>
      <c r="Y7460">
        <f t="shared" ref="Y7460:Y7523" si="4622">X7460/3600</f>
        <v>7169</v>
      </c>
      <c r="Z7460" s="8">
        <v>30.6</v>
      </c>
      <c r="AA7460" s="8">
        <v>5.0999999999999996</v>
      </c>
      <c r="AB7460" s="8">
        <v>57.3</v>
      </c>
      <c r="AC7460" s="4"/>
      <c r="KL7460" s="84"/>
      <c r="KP7460" s="84"/>
      <c r="KS7460" s="74"/>
      <c r="KT7460" s="74"/>
      <c r="KU7460" s="16"/>
      <c r="KV7460" s="72"/>
      <c r="KW7460" s="72"/>
      <c r="KX7460" s="16"/>
      <c r="KZ7460" s="16"/>
      <c r="LA7460" s="16"/>
      <c r="LB7460" s="74"/>
      <c r="LC7460" s="74"/>
    </row>
    <row r="7461" spans="8:315" x14ac:dyDescent="0.35">
      <c r="H7461" s="4"/>
      <c r="J7461" s="8"/>
      <c r="K7461" s="8"/>
      <c r="L7461" s="8"/>
      <c r="M7461" s="8"/>
      <c r="O7461" s="8"/>
      <c r="P7461" s="8"/>
      <c r="R7461" s="8"/>
      <c r="S7461" s="8"/>
      <c r="T7461" s="8"/>
      <c r="U7461" s="8"/>
      <c r="W7461" s="8">
        <f t="shared" si="4621"/>
        <v>299.8</v>
      </c>
      <c r="X7461">
        <v>25812000</v>
      </c>
      <c r="Y7461">
        <f t="shared" si="4622"/>
        <v>7170</v>
      </c>
      <c r="Z7461" s="8">
        <v>0.3</v>
      </c>
      <c r="AA7461" s="8">
        <v>4.0999999999999996</v>
      </c>
      <c r="AB7461" s="8">
        <v>62.9</v>
      </c>
      <c r="AC7461" s="4"/>
      <c r="KL7461" s="84"/>
      <c r="KP7461" s="84"/>
      <c r="KS7461" s="74"/>
      <c r="KT7461" s="74"/>
      <c r="KU7461" s="16"/>
      <c r="KV7461" s="72"/>
      <c r="KW7461" s="72"/>
      <c r="KX7461" s="16"/>
      <c r="KZ7461" s="16"/>
      <c r="LA7461" s="16"/>
      <c r="LB7461" s="74"/>
      <c r="LC7461" s="74"/>
    </row>
    <row r="7462" spans="8:315" x14ac:dyDescent="0.35">
      <c r="H7462" s="4"/>
      <c r="J7462" s="8"/>
      <c r="K7462" s="8"/>
      <c r="L7462" s="8"/>
      <c r="M7462" s="8"/>
      <c r="O7462" s="8"/>
      <c r="P7462" s="8"/>
      <c r="R7462" s="8"/>
      <c r="S7462" s="8"/>
      <c r="T7462" s="8"/>
      <c r="U7462" s="8"/>
      <c r="W7462" s="8">
        <f t="shared" si="4621"/>
        <v>299.8</v>
      </c>
      <c r="X7462">
        <v>25815600</v>
      </c>
      <c r="Y7462">
        <f t="shared" si="4622"/>
        <v>7171</v>
      </c>
      <c r="Z7462" s="8">
        <v>0</v>
      </c>
      <c r="AA7462" s="8">
        <v>3.3</v>
      </c>
      <c r="AB7462" s="8">
        <v>66.7</v>
      </c>
      <c r="AC7462" s="4"/>
      <c r="KL7462" s="84"/>
      <c r="KP7462" s="84"/>
      <c r="KS7462" s="74"/>
      <c r="KT7462" s="74"/>
      <c r="KU7462" s="16"/>
      <c r="KV7462" s="72"/>
      <c r="KW7462" s="72"/>
      <c r="KX7462" s="16"/>
      <c r="KZ7462" s="16"/>
      <c r="LA7462" s="16"/>
      <c r="LB7462" s="74"/>
      <c r="LC7462" s="74"/>
    </row>
    <row r="7463" spans="8:315" x14ac:dyDescent="0.35">
      <c r="H7463" s="4"/>
      <c r="J7463" s="8"/>
      <c r="K7463" s="8"/>
      <c r="L7463" s="8"/>
      <c r="M7463" s="8"/>
      <c r="O7463" s="8"/>
      <c r="P7463" s="8"/>
      <c r="R7463" s="8"/>
      <c r="S7463" s="8"/>
      <c r="T7463" s="8"/>
      <c r="U7463" s="8"/>
      <c r="W7463" s="8">
        <f t="shared" si="4621"/>
        <v>299.8</v>
      </c>
      <c r="X7463">
        <v>25819200</v>
      </c>
      <c r="Y7463">
        <f t="shared" si="4622"/>
        <v>7172</v>
      </c>
      <c r="Z7463" s="8">
        <v>0</v>
      </c>
      <c r="AA7463" s="8">
        <v>2.8</v>
      </c>
      <c r="AB7463" s="8">
        <v>70.8</v>
      </c>
      <c r="AC7463" s="4"/>
      <c r="KL7463" s="84"/>
      <c r="KP7463" s="84"/>
      <c r="KS7463" s="74"/>
      <c r="KT7463" s="74"/>
      <c r="KU7463" s="16"/>
      <c r="KV7463" s="72"/>
      <c r="KW7463" s="72"/>
      <c r="KX7463" s="16"/>
      <c r="KZ7463" s="16"/>
      <c r="LA7463" s="16"/>
      <c r="LB7463" s="74"/>
      <c r="LC7463" s="74"/>
    </row>
    <row r="7464" spans="8:315" x14ac:dyDescent="0.35">
      <c r="H7464" s="4"/>
      <c r="J7464" s="8"/>
      <c r="K7464" s="8"/>
      <c r="L7464" s="8"/>
      <c r="M7464" s="8"/>
      <c r="O7464" s="8"/>
      <c r="P7464" s="8"/>
      <c r="R7464" s="8"/>
      <c r="S7464" s="8"/>
      <c r="T7464" s="8"/>
      <c r="U7464" s="8"/>
      <c r="W7464" s="8">
        <f t="shared" si="4621"/>
        <v>299.89999999999998</v>
      </c>
      <c r="X7464">
        <v>25822800</v>
      </c>
      <c r="Y7464">
        <f t="shared" si="4622"/>
        <v>7173</v>
      </c>
      <c r="Z7464" s="8">
        <v>0</v>
      </c>
      <c r="AA7464" s="8">
        <v>1.8</v>
      </c>
      <c r="AB7464" s="8">
        <v>74.900000000000006</v>
      </c>
      <c r="AC7464" s="4"/>
      <c r="KL7464" s="84"/>
      <c r="KP7464" s="84"/>
      <c r="KS7464" s="74"/>
      <c r="KT7464" s="74"/>
      <c r="KU7464" s="16"/>
      <c r="KV7464" s="72"/>
      <c r="KW7464" s="72"/>
      <c r="KX7464" s="16"/>
      <c r="KZ7464" s="16"/>
      <c r="LA7464" s="16"/>
      <c r="LB7464" s="74"/>
      <c r="LC7464" s="74"/>
    </row>
    <row r="7465" spans="8:315" x14ac:dyDescent="0.35">
      <c r="H7465" s="4"/>
      <c r="J7465" s="8"/>
      <c r="K7465" s="8"/>
      <c r="L7465" s="8"/>
      <c r="M7465" s="8"/>
      <c r="O7465" s="8"/>
      <c r="P7465" s="8"/>
      <c r="R7465" s="8"/>
      <c r="S7465" s="8"/>
      <c r="T7465" s="8"/>
      <c r="U7465" s="8"/>
      <c r="W7465" s="8">
        <f t="shared" si="4621"/>
        <v>299.89999999999998</v>
      </c>
      <c r="X7465">
        <v>25826400</v>
      </c>
      <c r="Y7465">
        <f t="shared" si="4622"/>
        <v>7174</v>
      </c>
      <c r="Z7465" s="8">
        <v>0</v>
      </c>
      <c r="AA7465" s="8">
        <v>1</v>
      </c>
      <c r="AB7465" s="8">
        <v>76.8</v>
      </c>
      <c r="AC7465" s="4"/>
      <c r="KL7465" s="84"/>
      <c r="KP7465" s="84"/>
      <c r="KS7465" s="74"/>
      <c r="KT7465" s="74"/>
      <c r="KU7465" s="16"/>
      <c r="KV7465" s="72"/>
      <c r="KW7465" s="72"/>
      <c r="KX7465" s="16"/>
      <c r="KZ7465" s="16"/>
      <c r="LA7465" s="16"/>
      <c r="LB7465" s="74"/>
      <c r="LC7465" s="74"/>
    </row>
    <row r="7466" spans="8:315" x14ac:dyDescent="0.35">
      <c r="H7466" s="4"/>
      <c r="J7466" s="8"/>
      <c r="K7466" s="8"/>
      <c r="L7466" s="8"/>
      <c r="M7466" s="8"/>
      <c r="O7466" s="8"/>
      <c r="P7466" s="8"/>
      <c r="R7466" s="8"/>
      <c r="S7466" s="8"/>
      <c r="T7466" s="8"/>
      <c r="U7466" s="8"/>
      <c r="W7466" s="8">
        <f t="shared" si="4621"/>
        <v>300</v>
      </c>
      <c r="X7466">
        <v>25830000</v>
      </c>
      <c r="Y7466">
        <f t="shared" si="4622"/>
        <v>7175</v>
      </c>
      <c r="Z7466" s="8">
        <v>0</v>
      </c>
      <c r="AA7466" s="8">
        <v>1</v>
      </c>
      <c r="AB7466" s="8">
        <v>76.400000000000006</v>
      </c>
      <c r="AC7466" s="4"/>
      <c r="KL7466" s="84"/>
      <c r="KP7466" s="84"/>
      <c r="KS7466" s="74"/>
      <c r="KT7466" s="74"/>
      <c r="KU7466" s="16"/>
      <c r="KV7466" s="72"/>
      <c r="KW7466" s="72"/>
      <c r="KX7466" s="16"/>
      <c r="KZ7466" s="16"/>
      <c r="LA7466" s="16"/>
      <c r="LB7466" s="74"/>
      <c r="LC7466" s="74"/>
    </row>
    <row r="7467" spans="8:315" x14ac:dyDescent="0.35">
      <c r="H7467" s="4"/>
      <c r="J7467" s="8"/>
      <c r="K7467" s="8"/>
      <c r="L7467" s="8"/>
      <c r="M7467" s="8"/>
      <c r="O7467" s="8"/>
      <c r="P7467" s="8"/>
      <c r="R7467" s="8"/>
      <c r="S7467" s="8"/>
      <c r="T7467" s="8"/>
      <c r="U7467" s="8"/>
      <c r="W7467" s="8">
        <f t="shared" si="4621"/>
        <v>300</v>
      </c>
      <c r="X7467">
        <v>25833600</v>
      </c>
      <c r="Y7467">
        <f t="shared" si="4622"/>
        <v>7176</v>
      </c>
      <c r="Z7467" s="8">
        <v>0</v>
      </c>
      <c r="AA7467" s="8">
        <v>0.3</v>
      </c>
      <c r="AB7467" s="8">
        <v>81.3</v>
      </c>
      <c r="AC7467" s="4"/>
      <c r="KL7467" s="84"/>
      <c r="KP7467" s="84"/>
      <c r="KS7467" s="74"/>
      <c r="KT7467" s="74"/>
      <c r="KU7467" s="16"/>
      <c r="KV7467" s="72"/>
      <c r="KW7467" s="72"/>
      <c r="KX7467" s="16"/>
      <c r="KZ7467" s="16"/>
      <c r="LA7467" s="16"/>
      <c r="LB7467" s="74"/>
      <c r="LC7467" s="74"/>
    </row>
    <row r="7468" spans="8:315" x14ac:dyDescent="0.35">
      <c r="H7468" s="4"/>
      <c r="J7468" s="8"/>
      <c r="K7468" s="8"/>
      <c r="L7468" s="8"/>
      <c r="M7468" s="8"/>
      <c r="O7468" s="8"/>
      <c r="P7468" s="8"/>
      <c r="R7468" s="8"/>
      <c r="S7468" s="8"/>
      <c r="T7468" s="8"/>
      <c r="U7468" s="8"/>
      <c r="W7468" s="8">
        <f t="shared" si="4621"/>
        <v>300</v>
      </c>
      <c r="X7468">
        <v>25837200</v>
      </c>
      <c r="Y7468">
        <f t="shared" si="4622"/>
        <v>7177</v>
      </c>
      <c r="Z7468" s="8">
        <v>0</v>
      </c>
      <c r="AA7468" s="8">
        <v>-0.1</v>
      </c>
      <c r="AB7468" s="8">
        <v>83.9</v>
      </c>
      <c r="AC7468" s="4"/>
      <c r="KL7468" s="84"/>
      <c r="KP7468" s="84"/>
      <c r="KS7468" s="74"/>
      <c r="KT7468" s="74"/>
      <c r="KU7468" s="16"/>
      <c r="KV7468" s="72"/>
      <c r="KW7468" s="72"/>
      <c r="KX7468" s="16"/>
      <c r="KZ7468" s="16"/>
      <c r="LA7468" s="16"/>
      <c r="LB7468" s="74"/>
      <c r="LC7468" s="74"/>
    </row>
    <row r="7469" spans="8:315" x14ac:dyDescent="0.35">
      <c r="H7469" s="4"/>
      <c r="J7469" s="8"/>
      <c r="K7469" s="8"/>
      <c r="L7469" s="8"/>
      <c r="M7469" s="8"/>
      <c r="O7469" s="8"/>
      <c r="P7469" s="8"/>
      <c r="R7469" s="8"/>
      <c r="S7469" s="8"/>
      <c r="T7469" s="8"/>
      <c r="U7469" s="8"/>
      <c r="W7469" s="8">
        <f t="shared" si="4621"/>
        <v>300.10000000000002</v>
      </c>
      <c r="X7469">
        <v>25840800</v>
      </c>
      <c r="Y7469">
        <f t="shared" si="4622"/>
        <v>7178</v>
      </c>
      <c r="Z7469" s="8">
        <v>0</v>
      </c>
      <c r="AA7469" s="8">
        <v>-0.5</v>
      </c>
      <c r="AB7469" s="8">
        <v>85.9</v>
      </c>
      <c r="AC7469" s="4"/>
      <c r="KL7469" s="84"/>
      <c r="KP7469" s="84"/>
      <c r="KS7469" s="74"/>
      <c r="KT7469" s="74"/>
      <c r="KU7469" s="16"/>
      <c r="KV7469" s="72"/>
      <c r="KW7469" s="72"/>
      <c r="KX7469" s="16"/>
      <c r="KZ7469" s="16"/>
      <c r="LA7469" s="16"/>
      <c r="LB7469" s="74"/>
      <c r="LC7469" s="74"/>
    </row>
    <row r="7470" spans="8:315" x14ac:dyDescent="0.35">
      <c r="H7470" s="4"/>
      <c r="J7470" s="8"/>
      <c r="K7470" s="8"/>
      <c r="L7470" s="8"/>
      <c r="M7470" s="8"/>
      <c r="O7470" s="8"/>
      <c r="P7470" s="8"/>
      <c r="R7470" s="8"/>
      <c r="S7470" s="8"/>
      <c r="T7470" s="8"/>
      <c r="U7470" s="8"/>
      <c r="W7470" s="8">
        <f t="shared" si="4621"/>
        <v>300.10000000000002</v>
      </c>
      <c r="X7470">
        <v>25844400</v>
      </c>
      <c r="Y7470">
        <f t="shared" si="4622"/>
        <v>7179</v>
      </c>
      <c r="Z7470" s="8">
        <v>0</v>
      </c>
      <c r="AA7470" s="8">
        <v>-0.7</v>
      </c>
      <c r="AB7470" s="8">
        <v>85</v>
      </c>
      <c r="AC7470" s="4"/>
      <c r="KL7470" s="84"/>
      <c r="KP7470" s="84"/>
      <c r="KS7470" s="74"/>
      <c r="KT7470" s="74"/>
      <c r="KU7470" s="16"/>
      <c r="KV7470" s="72"/>
      <c r="KW7470" s="72"/>
      <c r="KX7470" s="16"/>
      <c r="KZ7470" s="16"/>
      <c r="LA7470" s="16"/>
      <c r="LB7470" s="74"/>
      <c r="LC7470" s="74"/>
    </row>
    <row r="7471" spans="8:315" x14ac:dyDescent="0.35">
      <c r="H7471" s="4"/>
      <c r="J7471" s="8"/>
      <c r="K7471" s="8"/>
      <c r="L7471" s="8"/>
      <c r="M7471" s="8"/>
      <c r="O7471" s="8"/>
      <c r="P7471" s="8"/>
      <c r="R7471" s="8"/>
      <c r="S7471" s="8"/>
      <c r="T7471" s="8"/>
      <c r="U7471" s="8"/>
      <c r="W7471" s="8">
        <f t="shared" si="4621"/>
        <v>300.2</v>
      </c>
      <c r="X7471">
        <v>25848000</v>
      </c>
      <c r="Y7471">
        <f t="shared" si="4622"/>
        <v>7180</v>
      </c>
      <c r="Z7471" s="8">
        <v>0</v>
      </c>
      <c r="AA7471" s="8">
        <v>-0.9</v>
      </c>
      <c r="AB7471" s="8">
        <v>84.3</v>
      </c>
      <c r="AC7471" s="4"/>
      <c r="KL7471" s="84"/>
      <c r="KP7471" s="84"/>
      <c r="KS7471" s="74"/>
      <c r="KT7471" s="74"/>
      <c r="KU7471" s="16"/>
      <c r="KV7471" s="72"/>
      <c r="KW7471" s="72"/>
      <c r="KX7471" s="16"/>
      <c r="KZ7471" s="16"/>
      <c r="LA7471" s="16"/>
      <c r="LB7471" s="74"/>
      <c r="LC7471" s="74"/>
    </row>
    <row r="7472" spans="8:315" x14ac:dyDescent="0.35">
      <c r="H7472" s="4"/>
      <c r="J7472" s="8"/>
      <c r="K7472" s="8"/>
      <c r="L7472" s="8"/>
      <c r="M7472" s="8"/>
      <c r="O7472" s="8"/>
      <c r="P7472" s="8"/>
      <c r="R7472" s="8"/>
      <c r="S7472" s="8"/>
      <c r="T7472" s="8"/>
      <c r="U7472" s="8"/>
      <c r="W7472" s="8">
        <f t="shared" si="4621"/>
        <v>300.2</v>
      </c>
      <c r="X7472">
        <v>25851600</v>
      </c>
      <c r="Y7472">
        <f t="shared" si="4622"/>
        <v>7181</v>
      </c>
      <c r="Z7472" s="8">
        <v>0</v>
      </c>
      <c r="AA7472" s="8">
        <v>-1</v>
      </c>
      <c r="AB7472" s="8">
        <v>82.5</v>
      </c>
      <c r="AC7472" s="4"/>
      <c r="KL7472" s="84"/>
      <c r="KP7472" s="84"/>
      <c r="KS7472" s="74"/>
      <c r="KT7472" s="74"/>
      <c r="KU7472" s="16"/>
      <c r="KV7472" s="72"/>
      <c r="KW7472" s="72"/>
      <c r="KX7472" s="16"/>
      <c r="KZ7472" s="16"/>
      <c r="LA7472" s="16"/>
      <c r="LB7472" s="74"/>
      <c r="LC7472" s="74"/>
    </row>
    <row r="7473" spans="8:315" x14ac:dyDescent="0.35">
      <c r="H7473" s="4"/>
      <c r="J7473" s="8"/>
      <c r="K7473" s="8"/>
      <c r="L7473" s="8"/>
      <c r="M7473" s="8"/>
      <c r="O7473" s="8"/>
      <c r="P7473" s="8"/>
      <c r="R7473" s="8"/>
      <c r="S7473" s="8"/>
      <c r="T7473" s="8"/>
      <c r="U7473" s="8"/>
      <c r="W7473" s="8">
        <f t="shared" si="4621"/>
        <v>300.3</v>
      </c>
      <c r="X7473">
        <v>25855200</v>
      </c>
      <c r="Y7473">
        <f t="shared" si="4622"/>
        <v>7182</v>
      </c>
      <c r="Z7473" s="8">
        <v>0</v>
      </c>
      <c r="AA7473" s="8">
        <v>-0.9</v>
      </c>
      <c r="AB7473" s="8">
        <v>82</v>
      </c>
      <c r="AC7473" s="4"/>
      <c r="KL7473" s="84"/>
      <c r="KP7473" s="84"/>
      <c r="KS7473" s="74"/>
      <c r="KT7473" s="74"/>
      <c r="KU7473" s="16"/>
      <c r="KV7473" s="72"/>
      <c r="KW7473" s="72"/>
      <c r="KX7473" s="16"/>
      <c r="KZ7473" s="16"/>
      <c r="LA7473" s="16"/>
      <c r="LB7473" s="74"/>
      <c r="LC7473" s="74"/>
    </row>
    <row r="7474" spans="8:315" x14ac:dyDescent="0.35">
      <c r="H7474" s="4"/>
      <c r="J7474" s="8"/>
      <c r="K7474" s="8"/>
      <c r="L7474" s="8"/>
      <c r="M7474" s="8"/>
      <c r="O7474" s="8"/>
      <c r="P7474" s="8"/>
      <c r="R7474" s="8"/>
      <c r="S7474" s="8"/>
      <c r="T7474" s="8"/>
      <c r="U7474" s="8"/>
      <c r="W7474" s="8">
        <f t="shared" si="4621"/>
        <v>300.3</v>
      </c>
      <c r="X7474">
        <v>25858800</v>
      </c>
      <c r="Y7474">
        <f t="shared" si="4622"/>
        <v>7183</v>
      </c>
      <c r="Z7474" s="8">
        <v>5.8</v>
      </c>
      <c r="AA7474" s="8">
        <v>-0.5</v>
      </c>
      <c r="AB7474" s="8">
        <v>78.599999999999994</v>
      </c>
      <c r="AC7474" s="4"/>
      <c r="KL7474" s="84"/>
      <c r="KP7474" s="84"/>
      <c r="KS7474" s="74"/>
      <c r="KT7474" s="74"/>
      <c r="KU7474" s="16"/>
      <c r="KV7474" s="72"/>
      <c r="KW7474" s="72"/>
      <c r="KX7474" s="16"/>
      <c r="KZ7474" s="16"/>
      <c r="LA7474" s="16"/>
      <c r="LB7474" s="74"/>
      <c r="LC7474" s="74"/>
    </row>
    <row r="7475" spans="8:315" x14ac:dyDescent="0.35">
      <c r="H7475" s="4"/>
      <c r="J7475" s="8"/>
      <c r="K7475" s="8"/>
      <c r="L7475" s="8"/>
      <c r="M7475" s="8"/>
      <c r="O7475" s="8"/>
      <c r="P7475" s="8"/>
      <c r="R7475" s="8"/>
      <c r="S7475" s="8"/>
      <c r="T7475" s="8"/>
      <c r="U7475" s="8"/>
      <c r="W7475" s="8">
        <f t="shared" si="4621"/>
        <v>300.3</v>
      </c>
      <c r="X7475">
        <v>25862400</v>
      </c>
      <c r="Y7475">
        <f t="shared" si="4622"/>
        <v>7184</v>
      </c>
      <c r="Z7475" s="8">
        <v>45.6</v>
      </c>
      <c r="AA7475" s="8">
        <v>0</v>
      </c>
      <c r="AB7475" s="8">
        <v>75.8</v>
      </c>
      <c r="AC7475" s="4"/>
      <c r="KL7475" s="84"/>
      <c r="KP7475" s="84"/>
      <c r="KS7475" s="74"/>
      <c r="KT7475" s="74"/>
      <c r="KU7475" s="16"/>
      <c r="KV7475" s="72"/>
      <c r="KW7475" s="72"/>
      <c r="KX7475" s="16"/>
      <c r="KZ7475" s="16"/>
      <c r="LA7475" s="16"/>
      <c r="LB7475" s="74"/>
      <c r="LC7475" s="74"/>
    </row>
    <row r="7476" spans="8:315" x14ac:dyDescent="0.35">
      <c r="H7476" s="4"/>
      <c r="J7476" s="8"/>
      <c r="K7476" s="8"/>
      <c r="L7476" s="8"/>
      <c r="M7476" s="8"/>
      <c r="O7476" s="8"/>
      <c r="P7476" s="8"/>
      <c r="R7476" s="8"/>
      <c r="S7476" s="8"/>
      <c r="T7476" s="8"/>
      <c r="U7476" s="8"/>
      <c r="W7476" s="8">
        <f t="shared" si="4621"/>
        <v>300.39999999999998</v>
      </c>
      <c r="X7476">
        <v>25866000</v>
      </c>
      <c r="Y7476">
        <f t="shared" si="4622"/>
        <v>7185</v>
      </c>
      <c r="Z7476" s="8">
        <v>160.30000000000001</v>
      </c>
      <c r="AA7476" s="8">
        <v>0.5</v>
      </c>
      <c r="AB7476" s="8">
        <v>69.900000000000006</v>
      </c>
      <c r="AC7476" s="4"/>
      <c r="KL7476" s="84"/>
      <c r="KP7476" s="84"/>
      <c r="KS7476" s="74"/>
      <c r="KT7476" s="74"/>
      <c r="KU7476" s="16"/>
      <c r="KV7476" s="72"/>
      <c r="KW7476" s="72"/>
      <c r="KX7476" s="16"/>
      <c r="KZ7476" s="16"/>
      <c r="LA7476" s="16"/>
      <c r="LB7476" s="74"/>
      <c r="LC7476" s="74"/>
    </row>
    <row r="7477" spans="8:315" x14ac:dyDescent="0.35">
      <c r="H7477" s="4"/>
      <c r="J7477" s="8"/>
      <c r="K7477" s="8"/>
      <c r="L7477" s="8"/>
      <c r="M7477" s="8"/>
      <c r="O7477" s="8"/>
      <c r="P7477" s="8"/>
      <c r="R7477" s="8"/>
      <c r="S7477" s="8"/>
      <c r="T7477" s="8"/>
      <c r="U7477" s="8"/>
      <c r="W7477" s="8">
        <f t="shared" si="4621"/>
        <v>300.39999999999998</v>
      </c>
      <c r="X7477">
        <v>25869600</v>
      </c>
      <c r="Y7477">
        <f t="shared" si="4622"/>
        <v>7186</v>
      </c>
      <c r="Z7477" s="8">
        <v>359.2</v>
      </c>
      <c r="AA7477" s="8">
        <v>1.4</v>
      </c>
      <c r="AB7477" s="8">
        <v>61.2</v>
      </c>
      <c r="AC7477" s="4"/>
      <c r="KL7477" s="84"/>
      <c r="KP7477" s="84"/>
      <c r="KS7477" s="74"/>
      <c r="KT7477" s="74"/>
      <c r="KU7477" s="16"/>
      <c r="KV7477" s="72"/>
      <c r="KW7477" s="72"/>
      <c r="KX7477" s="16"/>
      <c r="KZ7477" s="16"/>
      <c r="LA7477" s="16"/>
      <c r="LB7477" s="74"/>
      <c r="LC7477" s="74"/>
    </row>
    <row r="7478" spans="8:315" x14ac:dyDescent="0.35">
      <c r="H7478" s="4"/>
      <c r="J7478" s="8"/>
      <c r="K7478" s="8"/>
      <c r="L7478" s="8"/>
      <c r="M7478" s="8"/>
      <c r="O7478" s="8"/>
      <c r="P7478" s="8"/>
      <c r="R7478" s="8"/>
      <c r="S7478" s="8"/>
      <c r="T7478" s="8"/>
      <c r="U7478" s="8"/>
      <c r="W7478" s="8">
        <f t="shared" si="4621"/>
        <v>300.5</v>
      </c>
      <c r="X7478">
        <v>25873200</v>
      </c>
      <c r="Y7478">
        <f t="shared" si="4622"/>
        <v>7187</v>
      </c>
      <c r="Z7478" s="8">
        <v>367.2</v>
      </c>
      <c r="AA7478" s="8">
        <v>2.2999999999999998</v>
      </c>
      <c r="AB7478" s="8">
        <v>59.6</v>
      </c>
      <c r="AC7478" s="4"/>
      <c r="KL7478" s="84"/>
      <c r="KP7478" s="84"/>
      <c r="KS7478" s="74"/>
      <c r="KT7478" s="74"/>
      <c r="KU7478" s="16"/>
      <c r="KV7478" s="72"/>
      <c r="KW7478" s="72"/>
      <c r="KX7478" s="16"/>
      <c r="KZ7478" s="16"/>
      <c r="LA7478" s="16"/>
      <c r="LB7478" s="74"/>
      <c r="LC7478" s="74"/>
    </row>
    <row r="7479" spans="8:315" x14ac:dyDescent="0.35">
      <c r="H7479" s="4"/>
      <c r="J7479" s="8"/>
      <c r="K7479" s="8"/>
      <c r="L7479" s="8"/>
      <c r="M7479" s="8"/>
      <c r="O7479" s="8"/>
      <c r="P7479" s="8"/>
      <c r="R7479" s="8"/>
      <c r="S7479" s="8"/>
      <c r="T7479" s="8"/>
      <c r="U7479" s="8"/>
      <c r="W7479" s="8">
        <f t="shared" si="4621"/>
        <v>300.5</v>
      </c>
      <c r="X7479">
        <v>25876800</v>
      </c>
      <c r="Y7479">
        <f t="shared" si="4622"/>
        <v>7188</v>
      </c>
      <c r="Z7479" s="8">
        <v>284.39999999999998</v>
      </c>
      <c r="AA7479" s="8">
        <v>2.2999999999999998</v>
      </c>
      <c r="AB7479" s="8">
        <v>62</v>
      </c>
      <c r="AC7479" s="4"/>
      <c r="KL7479" s="84"/>
      <c r="KP7479" s="84"/>
      <c r="KS7479" s="74"/>
      <c r="KT7479" s="74"/>
      <c r="KU7479" s="16"/>
      <c r="KV7479" s="72"/>
      <c r="KW7479" s="72"/>
      <c r="KX7479" s="16"/>
      <c r="KZ7479" s="16"/>
      <c r="LA7479" s="16"/>
      <c r="LB7479" s="74"/>
      <c r="LC7479" s="74"/>
    </row>
    <row r="7480" spans="8:315" x14ac:dyDescent="0.35">
      <c r="H7480" s="4"/>
      <c r="J7480" s="8"/>
      <c r="K7480" s="8"/>
      <c r="L7480" s="8"/>
      <c r="M7480" s="8"/>
      <c r="O7480" s="8"/>
      <c r="P7480" s="8"/>
      <c r="R7480" s="8"/>
      <c r="S7480" s="8"/>
      <c r="T7480" s="8"/>
      <c r="U7480" s="8"/>
      <c r="W7480" s="8">
        <f t="shared" si="4621"/>
        <v>300.5</v>
      </c>
      <c r="X7480">
        <v>25880400</v>
      </c>
      <c r="Y7480">
        <f t="shared" si="4622"/>
        <v>7189</v>
      </c>
      <c r="Z7480" s="8">
        <v>205.6</v>
      </c>
      <c r="AA7480" s="8">
        <v>2.2999999999999998</v>
      </c>
      <c r="AB7480" s="8">
        <v>54.7</v>
      </c>
      <c r="AC7480" s="4"/>
      <c r="KL7480" s="84"/>
      <c r="KP7480" s="84"/>
      <c r="KS7480" s="74"/>
      <c r="KT7480" s="74"/>
      <c r="KU7480" s="16"/>
      <c r="KV7480" s="72"/>
      <c r="KW7480" s="72"/>
      <c r="KX7480" s="16"/>
      <c r="KZ7480" s="16"/>
      <c r="LA7480" s="16"/>
      <c r="LB7480" s="74"/>
      <c r="LC7480" s="74"/>
    </row>
    <row r="7481" spans="8:315" x14ac:dyDescent="0.35">
      <c r="H7481" s="4"/>
      <c r="J7481" s="8"/>
      <c r="K7481" s="8"/>
      <c r="L7481" s="8"/>
      <c r="M7481" s="8"/>
      <c r="O7481" s="8"/>
      <c r="P7481" s="8"/>
      <c r="R7481" s="8"/>
      <c r="S7481" s="8"/>
      <c r="T7481" s="8"/>
      <c r="U7481" s="8"/>
      <c r="W7481" s="8">
        <f t="shared" si="4621"/>
        <v>300.60000000000002</v>
      </c>
      <c r="X7481">
        <v>25884000</v>
      </c>
      <c r="Y7481">
        <f t="shared" si="4622"/>
        <v>7190</v>
      </c>
      <c r="Z7481" s="8">
        <v>151.9</v>
      </c>
      <c r="AA7481" s="8">
        <v>2.6</v>
      </c>
      <c r="AB7481" s="8">
        <v>56.1</v>
      </c>
      <c r="AC7481" s="4"/>
      <c r="KL7481" s="84"/>
      <c r="KP7481" s="84"/>
      <c r="KS7481" s="74"/>
      <c r="KT7481" s="74"/>
      <c r="KU7481" s="16"/>
      <c r="KV7481" s="72"/>
      <c r="KW7481" s="72"/>
      <c r="KX7481" s="16"/>
      <c r="KZ7481" s="16"/>
      <c r="LA7481" s="16"/>
      <c r="LB7481" s="74"/>
      <c r="LC7481" s="74"/>
    </row>
    <row r="7482" spans="8:315" x14ac:dyDescent="0.35">
      <c r="H7482" s="4"/>
      <c r="J7482" s="8"/>
      <c r="K7482" s="8"/>
      <c r="L7482" s="8"/>
      <c r="M7482" s="8"/>
      <c r="O7482" s="8"/>
      <c r="P7482" s="8"/>
      <c r="R7482" s="8"/>
      <c r="S7482" s="8"/>
      <c r="T7482" s="8"/>
      <c r="U7482" s="8"/>
      <c r="W7482" s="8">
        <f t="shared" si="4621"/>
        <v>300.60000000000002</v>
      </c>
      <c r="X7482">
        <v>25887600</v>
      </c>
      <c r="Y7482">
        <f t="shared" si="4622"/>
        <v>7191</v>
      </c>
      <c r="Z7482" s="8">
        <v>109.7</v>
      </c>
      <c r="AA7482" s="8">
        <v>2.5</v>
      </c>
      <c r="AB7482" s="8">
        <v>56.3</v>
      </c>
      <c r="AC7482" s="4"/>
      <c r="KL7482" s="84"/>
      <c r="KP7482" s="84"/>
      <c r="KS7482" s="74"/>
      <c r="KT7482" s="74"/>
      <c r="KU7482" s="16"/>
      <c r="KV7482" s="72"/>
      <c r="KW7482" s="72"/>
      <c r="KX7482" s="16"/>
      <c r="KZ7482" s="16"/>
      <c r="LA7482" s="16"/>
      <c r="LB7482" s="74"/>
      <c r="LC7482" s="74"/>
    </row>
    <row r="7483" spans="8:315" x14ac:dyDescent="0.35">
      <c r="H7483" s="4"/>
      <c r="J7483" s="8"/>
      <c r="K7483" s="8"/>
      <c r="L7483" s="8"/>
      <c r="M7483" s="8"/>
      <c r="O7483" s="8"/>
      <c r="P7483" s="8"/>
      <c r="R7483" s="8"/>
      <c r="S7483" s="8"/>
      <c r="T7483" s="8"/>
      <c r="U7483" s="8"/>
      <c r="W7483" s="8">
        <f t="shared" si="4621"/>
        <v>300.7</v>
      </c>
      <c r="X7483">
        <v>25891200</v>
      </c>
      <c r="Y7483">
        <f t="shared" si="4622"/>
        <v>7192</v>
      </c>
      <c r="Z7483" s="8">
        <v>51.4</v>
      </c>
      <c r="AA7483" s="8">
        <v>2.2999999999999998</v>
      </c>
      <c r="AB7483" s="8">
        <v>57.7</v>
      </c>
      <c r="AC7483" s="4"/>
      <c r="KL7483" s="84"/>
      <c r="KP7483" s="84"/>
      <c r="KS7483" s="74"/>
      <c r="KT7483" s="74"/>
      <c r="KU7483" s="16"/>
      <c r="KV7483" s="72"/>
      <c r="KW7483" s="72"/>
      <c r="KX7483" s="16"/>
      <c r="KZ7483" s="16"/>
      <c r="LA7483" s="16"/>
      <c r="LB7483" s="74"/>
      <c r="LC7483" s="74"/>
    </row>
    <row r="7484" spans="8:315" x14ac:dyDescent="0.35">
      <c r="H7484" s="4"/>
      <c r="J7484" s="8"/>
      <c r="K7484" s="8"/>
      <c r="L7484" s="8"/>
      <c r="M7484" s="8"/>
      <c r="O7484" s="8"/>
      <c r="P7484" s="8"/>
      <c r="R7484" s="8"/>
      <c r="S7484" s="8"/>
      <c r="T7484" s="8"/>
      <c r="U7484" s="8"/>
      <c r="W7484" s="8">
        <f t="shared" si="4621"/>
        <v>300.7</v>
      </c>
      <c r="X7484">
        <v>25894800</v>
      </c>
      <c r="Y7484">
        <f t="shared" si="4622"/>
        <v>7193</v>
      </c>
      <c r="Z7484" s="8">
        <v>9.1999999999999993</v>
      </c>
      <c r="AA7484" s="8">
        <v>2</v>
      </c>
      <c r="AB7484" s="8">
        <v>55.7</v>
      </c>
      <c r="AC7484" s="4"/>
      <c r="KL7484" s="84"/>
      <c r="KP7484" s="84"/>
      <c r="KS7484" s="74"/>
      <c r="KT7484" s="74"/>
      <c r="KU7484" s="16"/>
      <c r="KV7484" s="72"/>
      <c r="KW7484" s="72"/>
      <c r="KX7484" s="16"/>
      <c r="KZ7484" s="16"/>
      <c r="LA7484" s="16"/>
      <c r="LB7484" s="74"/>
      <c r="LC7484" s="74"/>
    </row>
    <row r="7485" spans="8:315" x14ac:dyDescent="0.35">
      <c r="H7485" s="4"/>
      <c r="J7485" s="8"/>
      <c r="K7485" s="8"/>
      <c r="L7485" s="8"/>
      <c r="M7485" s="8"/>
      <c r="O7485" s="8"/>
      <c r="P7485" s="8"/>
      <c r="R7485" s="8"/>
      <c r="S7485" s="8"/>
      <c r="T7485" s="8"/>
      <c r="U7485" s="8"/>
      <c r="W7485" s="8">
        <f t="shared" si="4621"/>
        <v>300.8</v>
      </c>
      <c r="X7485">
        <v>25898400</v>
      </c>
      <c r="Y7485">
        <f t="shared" si="4622"/>
        <v>7194</v>
      </c>
      <c r="Z7485" s="8">
        <v>0</v>
      </c>
      <c r="AA7485" s="8">
        <v>1.9</v>
      </c>
      <c r="AB7485" s="8">
        <v>55.6</v>
      </c>
      <c r="AC7485" s="4"/>
      <c r="KL7485" s="84"/>
      <c r="KP7485" s="84"/>
      <c r="KS7485" s="74"/>
      <c r="KT7485" s="74"/>
      <c r="KU7485" s="16"/>
      <c r="KV7485" s="72"/>
      <c r="KW7485" s="72"/>
      <c r="KX7485" s="16"/>
      <c r="KZ7485" s="16"/>
      <c r="LA7485" s="16"/>
      <c r="LB7485" s="74"/>
      <c r="LC7485" s="74"/>
    </row>
    <row r="7486" spans="8:315" x14ac:dyDescent="0.35">
      <c r="H7486" s="4"/>
      <c r="J7486" s="8"/>
      <c r="K7486" s="8"/>
      <c r="L7486" s="8"/>
      <c r="M7486" s="8"/>
      <c r="O7486" s="8"/>
      <c r="P7486" s="8"/>
      <c r="R7486" s="8"/>
      <c r="S7486" s="8"/>
      <c r="T7486" s="8"/>
      <c r="U7486" s="8"/>
      <c r="W7486" s="8">
        <f t="shared" si="4621"/>
        <v>300.8</v>
      </c>
      <c r="X7486">
        <v>25902000</v>
      </c>
      <c r="Y7486">
        <f t="shared" si="4622"/>
        <v>7195</v>
      </c>
      <c r="Z7486" s="8">
        <v>0</v>
      </c>
      <c r="AA7486" s="8">
        <v>1.7</v>
      </c>
      <c r="AB7486" s="8">
        <v>56</v>
      </c>
      <c r="AC7486" s="4"/>
      <c r="KL7486" s="84"/>
      <c r="KP7486" s="84"/>
      <c r="KS7486" s="74"/>
      <c r="KT7486" s="74"/>
      <c r="KU7486" s="16"/>
      <c r="KV7486" s="72"/>
      <c r="KW7486" s="72"/>
      <c r="KX7486" s="16"/>
      <c r="KZ7486" s="16"/>
      <c r="LA7486" s="16"/>
      <c r="LB7486" s="74"/>
      <c r="LC7486" s="74"/>
    </row>
    <row r="7487" spans="8:315" x14ac:dyDescent="0.35">
      <c r="H7487" s="4"/>
      <c r="J7487" s="8"/>
      <c r="K7487" s="8"/>
      <c r="L7487" s="8"/>
      <c r="M7487" s="8"/>
      <c r="O7487" s="8"/>
      <c r="P7487" s="8"/>
      <c r="R7487" s="8"/>
      <c r="S7487" s="8"/>
      <c r="T7487" s="8"/>
      <c r="U7487" s="8"/>
      <c r="W7487" s="8">
        <f t="shared" si="4621"/>
        <v>300.8</v>
      </c>
      <c r="X7487">
        <v>25905600</v>
      </c>
      <c r="Y7487">
        <f t="shared" si="4622"/>
        <v>7196</v>
      </c>
      <c r="Z7487" s="8">
        <v>0</v>
      </c>
      <c r="AA7487" s="8">
        <v>1.6</v>
      </c>
      <c r="AB7487" s="8">
        <v>55.8</v>
      </c>
      <c r="AC7487" s="4"/>
      <c r="KL7487" s="84"/>
      <c r="KP7487" s="84"/>
      <c r="KS7487" s="74"/>
      <c r="KT7487" s="74"/>
      <c r="KU7487" s="16"/>
      <c r="KV7487" s="72"/>
      <c r="KW7487" s="72"/>
      <c r="KX7487" s="16"/>
      <c r="KZ7487" s="16"/>
      <c r="LA7487" s="16"/>
      <c r="LB7487" s="74"/>
      <c r="LC7487" s="74"/>
    </row>
    <row r="7488" spans="8:315" x14ac:dyDescent="0.35">
      <c r="H7488" s="4"/>
      <c r="J7488" s="8"/>
      <c r="K7488" s="8"/>
      <c r="L7488" s="8"/>
      <c r="M7488" s="8"/>
      <c r="O7488" s="8"/>
      <c r="P7488" s="8"/>
      <c r="R7488" s="8"/>
      <c r="S7488" s="8"/>
      <c r="T7488" s="8"/>
      <c r="U7488" s="8"/>
      <c r="W7488" s="8">
        <f t="shared" si="4621"/>
        <v>300.89999999999998</v>
      </c>
      <c r="X7488">
        <v>25909200</v>
      </c>
      <c r="Y7488">
        <f t="shared" si="4622"/>
        <v>7197</v>
      </c>
      <c r="Z7488" s="8">
        <v>0</v>
      </c>
      <c r="AA7488" s="8">
        <v>0.9</v>
      </c>
      <c r="AB7488" s="8">
        <v>58.7</v>
      </c>
      <c r="AC7488" s="4"/>
      <c r="KL7488" s="84"/>
      <c r="KP7488" s="84"/>
      <c r="KS7488" s="74"/>
      <c r="KT7488" s="74"/>
      <c r="KU7488" s="16"/>
      <c r="KV7488" s="72"/>
      <c r="KW7488" s="72"/>
      <c r="KX7488" s="16"/>
      <c r="KZ7488" s="16"/>
      <c r="LA7488" s="16"/>
      <c r="LB7488" s="74"/>
      <c r="LC7488" s="74"/>
    </row>
    <row r="7489" spans="8:315" x14ac:dyDescent="0.35">
      <c r="H7489" s="4"/>
      <c r="J7489" s="8"/>
      <c r="K7489" s="8"/>
      <c r="L7489" s="8"/>
      <c r="M7489" s="8"/>
      <c r="O7489" s="8"/>
      <c r="P7489" s="8"/>
      <c r="R7489" s="8"/>
      <c r="S7489" s="8"/>
      <c r="T7489" s="8"/>
      <c r="U7489" s="8"/>
      <c r="W7489" s="8">
        <f t="shared" si="4621"/>
        <v>300.89999999999998</v>
      </c>
      <c r="X7489">
        <v>25912800</v>
      </c>
      <c r="Y7489">
        <f t="shared" si="4622"/>
        <v>7198</v>
      </c>
      <c r="Z7489" s="8">
        <v>0</v>
      </c>
      <c r="AA7489" s="8">
        <v>0.1</v>
      </c>
      <c r="AB7489" s="8">
        <v>73.900000000000006</v>
      </c>
      <c r="AC7489" s="4"/>
      <c r="KL7489" s="84"/>
      <c r="KP7489" s="84"/>
      <c r="KS7489" s="74"/>
      <c r="KT7489" s="74"/>
      <c r="KU7489" s="16"/>
      <c r="KV7489" s="72"/>
      <c r="KW7489" s="72"/>
      <c r="KX7489" s="16"/>
      <c r="KZ7489" s="16"/>
      <c r="LA7489" s="16"/>
      <c r="LB7489" s="74"/>
      <c r="LC7489" s="74"/>
    </row>
    <row r="7490" spans="8:315" x14ac:dyDescent="0.35">
      <c r="H7490" s="4"/>
      <c r="J7490" s="8"/>
      <c r="K7490" s="8"/>
      <c r="L7490" s="8"/>
      <c r="M7490" s="8"/>
      <c r="O7490" s="8"/>
      <c r="P7490" s="8"/>
      <c r="R7490" s="8"/>
      <c r="S7490" s="8"/>
      <c r="T7490" s="8"/>
      <c r="U7490" s="8"/>
      <c r="W7490" s="8">
        <f t="shared" si="4621"/>
        <v>301</v>
      </c>
      <c r="X7490">
        <v>25916400</v>
      </c>
      <c r="Y7490">
        <f t="shared" si="4622"/>
        <v>7199</v>
      </c>
      <c r="Z7490" s="8">
        <v>0</v>
      </c>
      <c r="AA7490" s="8">
        <v>-1.3</v>
      </c>
      <c r="AB7490" s="8">
        <v>79.900000000000006</v>
      </c>
      <c r="AC7490" s="4"/>
      <c r="KL7490" s="84"/>
      <c r="KP7490" s="84"/>
      <c r="KS7490" s="74"/>
      <c r="KT7490" s="74"/>
      <c r="KU7490" s="16"/>
      <c r="KV7490" s="72"/>
      <c r="KW7490" s="72"/>
      <c r="KX7490" s="16"/>
      <c r="KZ7490" s="16"/>
      <c r="LA7490" s="16"/>
      <c r="LB7490" s="74"/>
      <c r="LC7490" s="74"/>
    </row>
    <row r="7491" spans="8:315" x14ac:dyDescent="0.35">
      <c r="H7491" s="4"/>
      <c r="J7491" s="8"/>
      <c r="K7491" s="8"/>
      <c r="L7491" s="8"/>
      <c r="M7491" s="8"/>
      <c r="O7491" s="8"/>
      <c r="P7491" s="8"/>
      <c r="R7491" s="8"/>
      <c r="S7491" s="8"/>
      <c r="T7491" s="8"/>
      <c r="U7491" s="8"/>
      <c r="W7491" s="8">
        <f t="shared" si="4621"/>
        <v>301</v>
      </c>
      <c r="X7491">
        <v>25920000</v>
      </c>
      <c r="Y7491">
        <f t="shared" si="4622"/>
        <v>7200</v>
      </c>
      <c r="Z7491" s="8">
        <v>0</v>
      </c>
      <c r="AA7491" s="8">
        <v>-2.2000000000000002</v>
      </c>
      <c r="AB7491" s="8">
        <v>82.4</v>
      </c>
      <c r="AC7491" s="4"/>
      <c r="KL7491" s="84"/>
      <c r="KP7491" s="84"/>
      <c r="KS7491" s="74"/>
      <c r="KT7491" s="74"/>
      <c r="KU7491" s="16"/>
      <c r="KV7491" s="72"/>
      <c r="KW7491" s="72"/>
      <c r="KX7491" s="16"/>
      <c r="KZ7491" s="16"/>
      <c r="LA7491" s="16"/>
      <c r="LB7491" s="74"/>
      <c r="LC7491" s="74"/>
    </row>
    <row r="7492" spans="8:315" x14ac:dyDescent="0.35">
      <c r="H7492" s="4"/>
      <c r="J7492" s="8"/>
      <c r="K7492" s="8"/>
      <c r="L7492" s="8"/>
      <c r="M7492" s="8"/>
      <c r="O7492" s="8"/>
      <c r="P7492" s="8"/>
      <c r="R7492" s="8"/>
      <c r="S7492" s="8"/>
      <c r="T7492" s="8"/>
      <c r="U7492" s="8"/>
      <c r="W7492" s="8">
        <f t="shared" si="4621"/>
        <v>301</v>
      </c>
      <c r="X7492">
        <v>25923600</v>
      </c>
      <c r="Y7492">
        <f t="shared" si="4622"/>
        <v>7201</v>
      </c>
      <c r="Z7492" s="8">
        <v>0</v>
      </c>
      <c r="AA7492" s="8">
        <v>-2.4</v>
      </c>
      <c r="AB7492" s="8">
        <v>81.099999999999994</v>
      </c>
      <c r="AC7492" s="4"/>
      <c r="KL7492" s="84"/>
      <c r="KP7492" s="84"/>
      <c r="KS7492" s="74"/>
      <c r="KT7492" s="74"/>
      <c r="KU7492" s="16"/>
      <c r="KV7492" s="72"/>
      <c r="KW7492" s="72"/>
      <c r="KX7492" s="16"/>
      <c r="KZ7492" s="16"/>
      <c r="LA7492" s="16"/>
      <c r="LB7492" s="74"/>
      <c r="LC7492" s="74"/>
    </row>
    <row r="7493" spans="8:315" x14ac:dyDescent="0.35">
      <c r="H7493" s="4"/>
      <c r="J7493" s="8"/>
      <c r="K7493" s="8"/>
      <c r="L7493" s="8"/>
      <c r="M7493" s="8"/>
      <c r="O7493" s="8"/>
      <c r="P7493" s="8"/>
      <c r="R7493" s="8"/>
      <c r="S7493" s="8"/>
      <c r="T7493" s="8"/>
      <c r="U7493" s="8"/>
      <c r="W7493" s="8">
        <f t="shared" si="4621"/>
        <v>301.10000000000002</v>
      </c>
      <c r="X7493">
        <v>25927200</v>
      </c>
      <c r="Y7493">
        <f t="shared" si="4622"/>
        <v>7202</v>
      </c>
      <c r="Z7493" s="8">
        <v>0</v>
      </c>
      <c r="AA7493" s="8">
        <v>-2</v>
      </c>
      <c r="AB7493" s="8">
        <v>83.4</v>
      </c>
      <c r="AC7493" s="4"/>
      <c r="KL7493" s="84"/>
      <c r="KP7493" s="84"/>
      <c r="KS7493" s="74"/>
      <c r="KT7493" s="74"/>
      <c r="KU7493" s="16"/>
      <c r="KV7493" s="72"/>
      <c r="KW7493" s="72"/>
      <c r="KX7493" s="16"/>
      <c r="KZ7493" s="16"/>
      <c r="LA7493" s="16"/>
      <c r="LB7493" s="74"/>
      <c r="LC7493" s="74"/>
    </row>
    <row r="7494" spans="8:315" x14ac:dyDescent="0.35">
      <c r="H7494" s="4"/>
      <c r="J7494" s="8"/>
      <c r="K7494" s="8"/>
      <c r="L7494" s="8"/>
      <c r="M7494" s="8"/>
      <c r="O7494" s="8"/>
      <c r="P7494" s="8"/>
      <c r="R7494" s="8"/>
      <c r="S7494" s="8"/>
      <c r="T7494" s="8"/>
      <c r="U7494" s="8"/>
      <c r="W7494" s="8">
        <f t="shared" si="4621"/>
        <v>301.10000000000002</v>
      </c>
      <c r="X7494">
        <v>25930800</v>
      </c>
      <c r="Y7494">
        <f t="shared" si="4622"/>
        <v>7203</v>
      </c>
      <c r="Z7494" s="8">
        <v>0</v>
      </c>
      <c r="AA7494" s="8">
        <v>-1.9</v>
      </c>
      <c r="AB7494" s="8">
        <v>82.3</v>
      </c>
      <c r="AC7494" s="4"/>
      <c r="KL7494" s="84"/>
      <c r="KP7494" s="84"/>
      <c r="KS7494" s="74"/>
      <c r="KT7494" s="74"/>
      <c r="KU7494" s="16"/>
      <c r="KV7494" s="72"/>
      <c r="KW7494" s="72"/>
      <c r="KX7494" s="16"/>
      <c r="KZ7494" s="16"/>
      <c r="LA7494" s="16"/>
      <c r="LB7494" s="74"/>
      <c r="LC7494" s="74"/>
    </row>
    <row r="7495" spans="8:315" x14ac:dyDescent="0.35">
      <c r="H7495" s="4"/>
      <c r="J7495" s="8"/>
      <c r="K7495" s="8"/>
      <c r="L7495" s="8"/>
      <c r="M7495" s="8"/>
      <c r="O7495" s="8"/>
      <c r="P7495" s="8"/>
      <c r="R7495" s="8"/>
      <c r="S7495" s="8"/>
      <c r="T7495" s="8"/>
      <c r="U7495" s="8"/>
      <c r="W7495" s="8">
        <f t="shared" si="4621"/>
        <v>301.2</v>
      </c>
      <c r="X7495">
        <v>25934400</v>
      </c>
      <c r="Y7495">
        <f t="shared" si="4622"/>
        <v>7204</v>
      </c>
      <c r="Z7495" s="8">
        <v>0</v>
      </c>
      <c r="AA7495" s="8">
        <v>-1.2</v>
      </c>
      <c r="AB7495" s="8">
        <v>82.8</v>
      </c>
      <c r="AC7495" s="4"/>
      <c r="KL7495" s="84"/>
      <c r="KP7495" s="84"/>
      <c r="KS7495" s="74"/>
      <c r="KT7495" s="74"/>
      <c r="KU7495" s="16"/>
      <c r="KV7495" s="72"/>
      <c r="KW7495" s="72"/>
      <c r="KX7495" s="16"/>
      <c r="KZ7495" s="16"/>
      <c r="LA7495" s="16"/>
      <c r="LB7495" s="74"/>
      <c r="LC7495" s="74"/>
    </row>
    <row r="7496" spans="8:315" x14ac:dyDescent="0.35">
      <c r="H7496" s="4"/>
      <c r="J7496" s="8"/>
      <c r="K7496" s="8"/>
      <c r="L7496" s="8"/>
      <c r="M7496" s="8"/>
      <c r="O7496" s="8"/>
      <c r="P7496" s="8"/>
      <c r="R7496" s="8"/>
      <c r="S7496" s="8"/>
      <c r="T7496" s="8"/>
      <c r="U7496" s="8"/>
      <c r="W7496" s="8">
        <f t="shared" si="4621"/>
        <v>301.2</v>
      </c>
      <c r="X7496">
        <v>25938000</v>
      </c>
      <c r="Y7496">
        <f t="shared" si="4622"/>
        <v>7205</v>
      </c>
      <c r="Z7496" s="8">
        <v>0</v>
      </c>
      <c r="AA7496" s="8">
        <v>-0.9</v>
      </c>
      <c r="AB7496" s="8">
        <v>80.599999999999994</v>
      </c>
      <c r="AC7496" s="4"/>
      <c r="KL7496" s="84"/>
      <c r="KP7496" s="84"/>
      <c r="KS7496" s="74"/>
      <c r="KT7496" s="74"/>
      <c r="KU7496" s="16"/>
      <c r="KV7496" s="72"/>
      <c r="KW7496" s="72"/>
      <c r="KX7496" s="16"/>
      <c r="KZ7496" s="16"/>
      <c r="LA7496" s="16"/>
      <c r="LB7496" s="74"/>
      <c r="LC7496" s="74"/>
    </row>
    <row r="7497" spans="8:315" x14ac:dyDescent="0.35">
      <c r="H7497" s="4"/>
      <c r="J7497" s="8"/>
      <c r="K7497" s="8"/>
      <c r="L7497" s="8"/>
      <c r="M7497" s="8"/>
      <c r="O7497" s="8"/>
      <c r="P7497" s="8"/>
      <c r="R7497" s="8"/>
      <c r="S7497" s="8"/>
      <c r="T7497" s="8"/>
      <c r="U7497" s="8"/>
      <c r="W7497" s="8">
        <f t="shared" si="4621"/>
        <v>301.3</v>
      </c>
      <c r="X7497">
        <v>25941600</v>
      </c>
      <c r="Y7497">
        <f t="shared" si="4622"/>
        <v>7206</v>
      </c>
      <c r="Z7497" s="8">
        <v>0</v>
      </c>
      <c r="AA7497" s="8">
        <v>-0.8</v>
      </c>
      <c r="AB7497" s="8">
        <v>78.7</v>
      </c>
      <c r="AC7497" s="4"/>
      <c r="KL7497" s="84"/>
      <c r="KP7497" s="84"/>
      <c r="KS7497" s="74"/>
      <c r="KT7497" s="74"/>
      <c r="KU7497" s="16"/>
      <c r="KV7497" s="72"/>
      <c r="KW7497" s="72"/>
      <c r="KX7497" s="16"/>
      <c r="KZ7497" s="16"/>
      <c r="LA7497" s="16"/>
      <c r="LB7497" s="74"/>
      <c r="LC7497" s="74"/>
    </row>
    <row r="7498" spans="8:315" x14ac:dyDescent="0.35">
      <c r="H7498" s="4"/>
      <c r="J7498" s="8"/>
      <c r="K7498" s="8"/>
      <c r="L7498" s="8"/>
      <c r="M7498" s="8"/>
      <c r="O7498" s="8"/>
      <c r="P7498" s="8"/>
      <c r="R7498" s="8"/>
      <c r="S7498" s="8"/>
      <c r="T7498" s="8"/>
      <c r="U7498" s="8"/>
      <c r="W7498" s="8">
        <f t="shared" si="4621"/>
        <v>301.3</v>
      </c>
      <c r="X7498">
        <v>25945200</v>
      </c>
      <c r="Y7498">
        <f t="shared" si="4622"/>
        <v>7207</v>
      </c>
      <c r="Z7498" s="8">
        <v>2.2000000000000002</v>
      </c>
      <c r="AA7498" s="8">
        <v>-0.6</v>
      </c>
      <c r="AB7498" s="8">
        <v>78.2</v>
      </c>
      <c r="AC7498" s="4"/>
      <c r="KL7498" s="84"/>
      <c r="KP7498" s="84"/>
      <c r="KS7498" s="74"/>
      <c r="KT7498" s="74"/>
      <c r="KU7498" s="16"/>
      <c r="KV7498" s="72"/>
      <c r="KW7498" s="72"/>
      <c r="KX7498" s="16"/>
      <c r="KZ7498" s="16"/>
      <c r="LA7498" s="16"/>
      <c r="LB7498" s="74"/>
      <c r="LC7498" s="74"/>
    </row>
    <row r="7499" spans="8:315" x14ac:dyDescent="0.35">
      <c r="H7499" s="4"/>
      <c r="J7499" s="8"/>
      <c r="K7499" s="8"/>
      <c r="L7499" s="8"/>
      <c r="M7499" s="8"/>
      <c r="O7499" s="8"/>
      <c r="P7499" s="8"/>
      <c r="R7499" s="8"/>
      <c r="S7499" s="8"/>
      <c r="T7499" s="8"/>
      <c r="U7499" s="8"/>
      <c r="W7499" s="8">
        <f t="shared" si="4621"/>
        <v>301.3</v>
      </c>
      <c r="X7499">
        <v>25948800</v>
      </c>
      <c r="Y7499">
        <f t="shared" si="4622"/>
        <v>7208</v>
      </c>
      <c r="Z7499" s="8">
        <v>42.5</v>
      </c>
      <c r="AA7499" s="8">
        <v>-0.4</v>
      </c>
      <c r="AB7499" s="8">
        <v>77.599999999999994</v>
      </c>
      <c r="AC7499" s="4"/>
      <c r="KL7499" s="84"/>
      <c r="KP7499" s="84"/>
      <c r="KS7499" s="74"/>
      <c r="KT7499" s="74"/>
      <c r="KU7499" s="16"/>
      <c r="KV7499" s="72"/>
      <c r="KW7499" s="72"/>
      <c r="KX7499" s="16"/>
      <c r="KZ7499" s="16"/>
      <c r="LA7499" s="16"/>
      <c r="LB7499" s="74"/>
      <c r="LC7499" s="74"/>
    </row>
    <row r="7500" spans="8:315" x14ac:dyDescent="0.35">
      <c r="H7500" s="4"/>
      <c r="J7500" s="8"/>
      <c r="K7500" s="8"/>
      <c r="L7500" s="8"/>
      <c r="M7500" s="8"/>
      <c r="O7500" s="8"/>
      <c r="P7500" s="8"/>
      <c r="R7500" s="8"/>
      <c r="S7500" s="8"/>
      <c r="T7500" s="8"/>
      <c r="U7500" s="8"/>
      <c r="W7500" s="8">
        <f t="shared" si="4621"/>
        <v>301.39999999999998</v>
      </c>
      <c r="X7500">
        <v>25952400</v>
      </c>
      <c r="Y7500">
        <f t="shared" si="4622"/>
        <v>7209</v>
      </c>
      <c r="Z7500" s="8">
        <v>128.30000000000001</v>
      </c>
      <c r="AA7500" s="8">
        <v>0.2</v>
      </c>
      <c r="AB7500" s="8">
        <v>76.599999999999994</v>
      </c>
      <c r="AC7500" s="4"/>
      <c r="KL7500" s="84"/>
      <c r="KP7500" s="84"/>
      <c r="KS7500" s="74"/>
      <c r="KT7500" s="74"/>
      <c r="KU7500" s="16"/>
      <c r="KV7500" s="72"/>
      <c r="KW7500" s="72"/>
      <c r="KX7500" s="16"/>
      <c r="KZ7500" s="16"/>
      <c r="LA7500" s="16"/>
      <c r="LB7500" s="74"/>
      <c r="LC7500" s="74"/>
    </row>
    <row r="7501" spans="8:315" x14ac:dyDescent="0.35">
      <c r="H7501" s="4"/>
      <c r="J7501" s="8"/>
      <c r="K7501" s="8"/>
      <c r="L7501" s="8"/>
      <c r="M7501" s="8"/>
      <c r="O7501" s="8"/>
      <c r="P7501" s="8"/>
      <c r="R7501" s="8"/>
      <c r="S7501" s="8"/>
      <c r="T7501" s="8"/>
      <c r="U7501" s="8"/>
      <c r="W7501" s="8">
        <f t="shared" si="4621"/>
        <v>301.39999999999998</v>
      </c>
      <c r="X7501">
        <v>25956000</v>
      </c>
      <c r="Y7501">
        <f t="shared" si="4622"/>
        <v>7210</v>
      </c>
      <c r="Z7501" s="8">
        <v>174.7</v>
      </c>
      <c r="AA7501" s="8">
        <v>0.9</v>
      </c>
      <c r="AB7501" s="8">
        <v>73</v>
      </c>
      <c r="AC7501" s="4"/>
      <c r="KL7501" s="84"/>
      <c r="KP7501" s="84"/>
      <c r="KS7501" s="74"/>
      <c r="KT7501" s="74"/>
      <c r="KU7501" s="16"/>
      <c r="KV7501" s="72"/>
      <c r="KW7501" s="72"/>
      <c r="KX7501" s="16"/>
      <c r="KZ7501" s="16"/>
      <c r="LA7501" s="16"/>
      <c r="LB7501" s="74"/>
      <c r="LC7501" s="74"/>
    </row>
    <row r="7502" spans="8:315" x14ac:dyDescent="0.35">
      <c r="H7502" s="4"/>
      <c r="J7502" s="8"/>
      <c r="K7502" s="8"/>
      <c r="L7502" s="8"/>
      <c r="M7502" s="8"/>
      <c r="O7502" s="8"/>
      <c r="P7502" s="8"/>
      <c r="R7502" s="8"/>
      <c r="S7502" s="8"/>
      <c r="T7502" s="8"/>
      <c r="U7502" s="8"/>
      <c r="W7502" s="8">
        <f t="shared" si="4621"/>
        <v>301.5</v>
      </c>
      <c r="X7502">
        <v>25959600</v>
      </c>
      <c r="Y7502">
        <f t="shared" si="4622"/>
        <v>7211</v>
      </c>
      <c r="Z7502" s="8">
        <v>94.4</v>
      </c>
      <c r="AA7502" s="8">
        <v>1.4</v>
      </c>
      <c r="AB7502" s="8">
        <v>73</v>
      </c>
      <c r="AC7502" s="4"/>
      <c r="KL7502" s="84"/>
      <c r="KP7502" s="84"/>
      <c r="KS7502" s="74"/>
      <c r="KT7502" s="74"/>
      <c r="KU7502" s="16"/>
      <c r="KV7502" s="72"/>
      <c r="KW7502" s="72"/>
      <c r="KX7502" s="16"/>
      <c r="KZ7502" s="16"/>
      <c r="LA7502" s="16"/>
      <c r="LB7502" s="74"/>
      <c r="LC7502" s="74"/>
    </row>
    <row r="7503" spans="8:315" x14ac:dyDescent="0.35">
      <c r="H7503" s="4"/>
      <c r="J7503" s="8"/>
      <c r="K7503" s="8"/>
      <c r="L7503" s="8"/>
      <c r="M7503" s="8"/>
      <c r="O7503" s="8"/>
      <c r="P7503" s="8"/>
      <c r="R7503" s="8"/>
      <c r="S7503" s="8"/>
      <c r="T7503" s="8"/>
      <c r="U7503" s="8"/>
      <c r="W7503" s="8">
        <f t="shared" si="4621"/>
        <v>301.5</v>
      </c>
      <c r="X7503">
        <v>25963200</v>
      </c>
      <c r="Y7503">
        <f t="shared" si="4622"/>
        <v>7212</v>
      </c>
      <c r="Z7503" s="8">
        <v>117.8</v>
      </c>
      <c r="AA7503" s="8">
        <v>1.8</v>
      </c>
      <c r="AB7503" s="8">
        <v>71.3</v>
      </c>
      <c r="AC7503" s="4"/>
      <c r="KL7503" s="84"/>
      <c r="KP7503" s="84"/>
      <c r="KS7503" s="74"/>
      <c r="KT7503" s="74"/>
      <c r="KU7503" s="16"/>
      <c r="KV7503" s="72"/>
      <c r="KW7503" s="72"/>
      <c r="KX7503" s="16"/>
      <c r="KZ7503" s="16"/>
      <c r="LA7503" s="16"/>
      <c r="LB7503" s="74"/>
      <c r="LC7503" s="74"/>
    </row>
    <row r="7504" spans="8:315" x14ac:dyDescent="0.35">
      <c r="H7504" s="4"/>
      <c r="J7504" s="8"/>
      <c r="K7504" s="8"/>
      <c r="L7504" s="8"/>
      <c r="M7504" s="8"/>
      <c r="O7504" s="8"/>
      <c r="P7504" s="8"/>
      <c r="R7504" s="8"/>
      <c r="S7504" s="8"/>
      <c r="T7504" s="8"/>
      <c r="U7504" s="8"/>
      <c r="W7504" s="8">
        <f t="shared" si="4621"/>
        <v>301.5</v>
      </c>
      <c r="X7504">
        <v>25966800</v>
      </c>
      <c r="Y7504">
        <f t="shared" si="4622"/>
        <v>7213</v>
      </c>
      <c r="Z7504" s="8">
        <v>134.4</v>
      </c>
      <c r="AA7504" s="8">
        <v>2.2000000000000002</v>
      </c>
      <c r="AB7504" s="8">
        <v>71.8</v>
      </c>
      <c r="AC7504" s="4"/>
      <c r="KL7504" s="84"/>
      <c r="KP7504" s="84"/>
      <c r="KS7504" s="74"/>
      <c r="KT7504" s="74"/>
      <c r="KU7504" s="16"/>
      <c r="KV7504" s="72"/>
      <c r="KW7504" s="72"/>
      <c r="KX7504" s="16"/>
      <c r="KZ7504" s="16"/>
      <c r="LA7504" s="16"/>
      <c r="LB7504" s="74"/>
      <c r="LC7504" s="74"/>
    </row>
    <row r="7505" spans="8:315" x14ac:dyDescent="0.35">
      <c r="H7505" s="4"/>
      <c r="J7505" s="8"/>
      <c r="K7505" s="8"/>
      <c r="L7505" s="8"/>
      <c r="M7505" s="8"/>
      <c r="O7505" s="8"/>
      <c r="P7505" s="8"/>
      <c r="R7505" s="8"/>
      <c r="S7505" s="8"/>
      <c r="T7505" s="8"/>
      <c r="U7505" s="8"/>
      <c r="W7505" s="8">
        <f t="shared" si="4621"/>
        <v>301.60000000000002</v>
      </c>
      <c r="X7505">
        <v>25970400</v>
      </c>
      <c r="Y7505">
        <f t="shared" si="4622"/>
        <v>7214</v>
      </c>
      <c r="Z7505" s="8">
        <v>59.4</v>
      </c>
      <c r="AA7505" s="8">
        <v>2.2999999999999998</v>
      </c>
      <c r="AB7505" s="8">
        <v>73.8</v>
      </c>
      <c r="AC7505" s="4"/>
      <c r="KL7505" s="84"/>
      <c r="KP7505" s="84"/>
      <c r="KS7505" s="74"/>
      <c r="KT7505" s="74"/>
      <c r="KU7505" s="16"/>
      <c r="KV7505" s="72"/>
      <c r="KW7505" s="72"/>
      <c r="KX7505" s="16"/>
      <c r="KZ7505" s="16"/>
      <c r="LA7505" s="16"/>
      <c r="LB7505" s="74"/>
      <c r="LC7505" s="74"/>
    </row>
    <row r="7506" spans="8:315" x14ac:dyDescent="0.35">
      <c r="H7506" s="4"/>
      <c r="J7506" s="8"/>
      <c r="K7506" s="8"/>
      <c r="L7506" s="8"/>
      <c r="M7506" s="8"/>
      <c r="O7506" s="8"/>
      <c r="P7506" s="8"/>
      <c r="R7506" s="8"/>
      <c r="S7506" s="8"/>
      <c r="T7506" s="8"/>
      <c r="U7506" s="8"/>
      <c r="W7506" s="8">
        <f t="shared" si="4621"/>
        <v>301.60000000000002</v>
      </c>
      <c r="X7506">
        <v>25974000</v>
      </c>
      <c r="Y7506">
        <f t="shared" si="4622"/>
        <v>7215</v>
      </c>
      <c r="Z7506" s="8">
        <v>40.6</v>
      </c>
      <c r="AA7506" s="8">
        <v>2.5</v>
      </c>
      <c r="AB7506" s="8">
        <v>79.7</v>
      </c>
      <c r="AC7506" s="4"/>
      <c r="KL7506" s="84"/>
      <c r="KP7506" s="84"/>
      <c r="KS7506" s="74"/>
      <c r="KT7506" s="74"/>
      <c r="KU7506" s="16"/>
      <c r="KV7506" s="72"/>
      <c r="KW7506" s="72"/>
      <c r="KX7506" s="16"/>
      <c r="KZ7506" s="16"/>
      <c r="LA7506" s="16"/>
      <c r="LB7506" s="74"/>
      <c r="LC7506" s="74"/>
    </row>
    <row r="7507" spans="8:315" x14ac:dyDescent="0.35">
      <c r="H7507" s="4"/>
      <c r="J7507" s="8"/>
      <c r="K7507" s="8"/>
      <c r="L7507" s="8"/>
      <c r="M7507" s="8"/>
      <c r="O7507" s="8"/>
      <c r="P7507" s="8"/>
      <c r="R7507" s="8"/>
      <c r="S7507" s="8"/>
      <c r="T7507" s="8"/>
      <c r="U7507" s="8"/>
      <c r="W7507" s="8">
        <f t="shared" si="4621"/>
        <v>301.7</v>
      </c>
      <c r="X7507">
        <v>25977600</v>
      </c>
      <c r="Y7507">
        <f t="shared" si="4622"/>
        <v>7216</v>
      </c>
      <c r="Z7507" s="8">
        <v>20.3</v>
      </c>
      <c r="AA7507" s="8">
        <v>2</v>
      </c>
      <c r="AB7507" s="8">
        <v>90.5</v>
      </c>
      <c r="AC7507" s="4"/>
      <c r="KL7507" s="84"/>
      <c r="KP7507" s="84"/>
      <c r="KS7507" s="74"/>
      <c r="KT7507" s="74"/>
      <c r="KU7507" s="16"/>
      <c r="KV7507" s="72"/>
      <c r="KW7507" s="72"/>
      <c r="KX7507" s="16"/>
      <c r="KZ7507" s="16"/>
      <c r="LA7507" s="16"/>
      <c r="LB7507" s="74"/>
      <c r="LC7507" s="74"/>
    </row>
    <row r="7508" spans="8:315" x14ac:dyDescent="0.35">
      <c r="H7508" s="4"/>
      <c r="J7508" s="8"/>
      <c r="K7508" s="8"/>
      <c r="L7508" s="8"/>
      <c r="M7508" s="8"/>
      <c r="O7508" s="8"/>
      <c r="P7508" s="8"/>
      <c r="R7508" s="8"/>
      <c r="S7508" s="8"/>
      <c r="T7508" s="8"/>
      <c r="U7508" s="8"/>
      <c r="W7508" s="8">
        <f t="shared" si="4621"/>
        <v>301.7</v>
      </c>
      <c r="X7508">
        <v>25981200</v>
      </c>
      <c r="Y7508">
        <f t="shared" si="4622"/>
        <v>7217</v>
      </c>
      <c r="Z7508" s="8">
        <v>4.2</v>
      </c>
      <c r="AA7508" s="8">
        <v>0.9</v>
      </c>
      <c r="AB7508" s="8">
        <v>96.8</v>
      </c>
      <c r="AC7508" s="4"/>
      <c r="KL7508" s="84"/>
      <c r="KP7508" s="84"/>
      <c r="KS7508" s="74"/>
      <c r="KT7508" s="74"/>
      <c r="KU7508" s="16"/>
      <c r="KV7508" s="72"/>
      <c r="KW7508" s="72"/>
      <c r="KX7508" s="16"/>
      <c r="KZ7508" s="16"/>
      <c r="LA7508" s="16"/>
      <c r="LB7508" s="74"/>
      <c r="LC7508" s="74"/>
    </row>
    <row r="7509" spans="8:315" x14ac:dyDescent="0.35">
      <c r="H7509" s="4"/>
      <c r="J7509" s="8"/>
      <c r="K7509" s="8"/>
      <c r="L7509" s="8"/>
      <c r="M7509" s="8"/>
      <c r="O7509" s="8"/>
      <c r="P7509" s="8"/>
      <c r="R7509" s="8"/>
      <c r="S7509" s="8"/>
      <c r="T7509" s="8"/>
      <c r="U7509" s="8"/>
      <c r="W7509" s="8">
        <f t="shared" si="4621"/>
        <v>301.8</v>
      </c>
      <c r="X7509">
        <v>25984800</v>
      </c>
      <c r="Y7509">
        <f t="shared" si="4622"/>
        <v>7218</v>
      </c>
      <c r="Z7509" s="8">
        <v>0</v>
      </c>
      <c r="AA7509" s="8">
        <v>0.4</v>
      </c>
      <c r="AB7509" s="8">
        <v>97.5</v>
      </c>
      <c r="AC7509" s="4"/>
      <c r="KL7509" s="84"/>
      <c r="KP7509" s="84"/>
      <c r="KS7509" s="74"/>
      <c r="KT7509" s="74"/>
      <c r="KU7509" s="16"/>
      <c r="KV7509" s="72"/>
      <c r="KW7509" s="72"/>
      <c r="KX7509" s="16"/>
      <c r="KZ7509" s="16"/>
      <c r="LA7509" s="16"/>
      <c r="LB7509" s="74"/>
      <c r="LC7509" s="74"/>
    </row>
    <row r="7510" spans="8:315" x14ac:dyDescent="0.35">
      <c r="H7510" s="4"/>
      <c r="J7510" s="8"/>
      <c r="K7510" s="8"/>
      <c r="L7510" s="8"/>
      <c r="M7510" s="8"/>
      <c r="O7510" s="8"/>
      <c r="P7510" s="8"/>
      <c r="R7510" s="8"/>
      <c r="S7510" s="8"/>
      <c r="T7510" s="8"/>
      <c r="U7510" s="8"/>
      <c r="W7510" s="8">
        <f t="shared" si="4621"/>
        <v>301.8</v>
      </c>
      <c r="X7510">
        <v>25988400</v>
      </c>
      <c r="Y7510">
        <f t="shared" si="4622"/>
        <v>7219</v>
      </c>
      <c r="Z7510" s="8">
        <v>0</v>
      </c>
      <c r="AA7510" s="8">
        <v>0.4</v>
      </c>
      <c r="AB7510" s="8">
        <v>97.1</v>
      </c>
      <c r="AC7510" s="4"/>
      <c r="KL7510" s="84"/>
      <c r="KP7510" s="84"/>
      <c r="KS7510" s="74"/>
      <c r="KT7510" s="74"/>
      <c r="KU7510" s="16"/>
      <c r="KV7510" s="72"/>
      <c r="KW7510" s="72"/>
      <c r="KX7510" s="16"/>
      <c r="KZ7510" s="16"/>
      <c r="LA7510" s="16"/>
      <c r="LB7510" s="74"/>
      <c r="LC7510" s="74"/>
    </row>
    <row r="7511" spans="8:315" x14ac:dyDescent="0.35">
      <c r="H7511" s="4"/>
      <c r="J7511" s="8"/>
      <c r="K7511" s="8"/>
      <c r="L7511" s="8"/>
      <c r="M7511" s="8"/>
      <c r="O7511" s="8"/>
      <c r="P7511" s="8"/>
      <c r="R7511" s="8"/>
      <c r="S7511" s="8"/>
      <c r="T7511" s="8"/>
      <c r="U7511" s="8"/>
      <c r="W7511" s="8">
        <f t="shared" si="4621"/>
        <v>301.8</v>
      </c>
      <c r="X7511">
        <v>25992000</v>
      </c>
      <c r="Y7511">
        <f t="shared" si="4622"/>
        <v>7220</v>
      </c>
      <c r="Z7511" s="8">
        <v>0</v>
      </c>
      <c r="AA7511" s="8">
        <v>0.5</v>
      </c>
      <c r="AB7511" s="8">
        <v>97</v>
      </c>
      <c r="AC7511" s="4"/>
      <c r="KL7511" s="84"/>
      <c r="KP7511" s="84"/>
      <c r="KS7511" s="74"/>
      <c r="KT7511" s="74"/>
      <c r="KU7511" s="16"/>
      <c r="KV7511" s="72"/>
      <c r="KW7511" s="72"/>
      <c r="KX7511" s="16"/>
      <c r="KZ7511" s="16"/>
      <c r="LA7511" s="16"/>
      <c r="LB7511" s="74"/>
      <c r="LC7511" s="74"/>
    </row>
    <row r="7512" spans="8:315" x14ac:dyDescent="0.35">
      <c r="H7512" s="4"/>
      <c r="J7512" s="8"/>
      <c r="K7512" s="8"/>
      <c r="L7512" s="8"/>
      <c r="M7512" s="8"/>
      <c r="O7512" s="8"/>
      <c r="P7512" s="8"/>
      <c r="R7512" s="8"/>
      <c r="S7512" s="8"/>
      <c r="T7512" s="8"/>
      <c r="U7512" s="8"/>
      <c r="W7512" s="8">
        <f t="shared" si="4621"/>
        <v>301.89999999999998</v>
      </c>
      <c r="X7512">
        <v>25995600</v>
      </c>
      <c r="Y7512">
        <f t="shared" si="4622"/>
        <v>7221</v>
      </c>
      <c r="Z7512" s="8">
        <v>0</v>
      </c>
      <c r="AA7512" s="8">
        <v>0.5</v>
      </c>
      <c r="AB7512" s="8">
        <v>97.2</v>
      </c>
      <c r="AC7512" s="4"/>
      <c r="KL7512" s="84"/>
      <c r="KP7512" s="84"/>
      <c r="KS7512" s="74"/>
      <c r="KT7512" s="74"/>
      <c r="KU7512" s="16"/>
      <c r="KV7512" s="72"/>
      <c r="KW7512" s="72"/>
      <c r="KX7512" s="16"/>
      <c r="KZ7512" s="16"/>
      <c r="LA7512" s="16"/>
      <c r="LB7512" s="74"/>
      <c r="LC7512" s="74"/>
    </row>
    <row r="7513" spans="8:315" x14ac:dyDescent="0.35">
      <c r="H7513" s="4"/>
      <c r="J7513" s="8"/>
      <c r="K7513" s="8"/>
      <c r="L7513" s="8"/>
      <c r="M7513" s="8"/>
      <c r="O7513" s="8"/>
      <c r="P7513" s="8"/>
      <c r="R7513" s="8"/>
      <c r="S7513" s="8"/>
      <c r="T7513" s="8"/>
      <c r="U7513" s="8"/>
      <c r="W7513" s="8">
        <f t="shared" si="4621"/>
        <v>301.89999999999998</v>
      </c>
      <c r="X7513">
        <v>25999200</v>
      </c>
      <c r="Y7513">
        <f t="shared" si="4622"/>
        <v>7222</v>
      </c>
      <c r="Z7513" s="8">
        <v>0</v>
      </c>
      <c r="AA7513" s="8">
        <v>0.5</v>
      </c>
      <c r="AB7513" s="8">
        <v>97.2</v>
      </c>
      <c r="AC7513" s="4"/>
      <c r="KL7513" s="84"/>
      <c r="KP7513" s="84"/>
      <c r="KS7513" s="74"/>
      <c r="KT7513" s="74"/>
      <c r="KU7513" s="16"/>
      <c r="KV7513" s="72"/>
      <c r="KW7513" s="72"/>
      <c r="KX7513" s="16"/>
      <c r="KZ7513" s="16"/>
      <c r="LA7513" s="16"/>
      <c r="LB7513" s="74"/>
      <c r="LC7513" s="74"/>
    </row>
    <row r="7514" spans="8:315" x14ac:dyDescent="0.35">
      <c r="H7514" s="4"/>
      <c r="J7514" s="8"/>
      <c r="K7514" s="8"/>
      <c r="L7514" s="8"/>
      <c r="M7514" s="8"/>
      <c r="O7514" s="8"/>
      <c r="P7514" s="8"/>
      <c r="R7514" s="8"/>
      <c r="S7514" s="8"/>
      <c r="T7514" s="8"/>
      <c r="U7514" s="8"/>
      <c r="W7514" s="8">
        <f t="shared" si="4621"/>
        <v>302</v>
      </c>
      <c r="X7514">
        <v>26002800</v>
      </c>
      <c r="Y7514">
        <f t="shared" si="4622"/>
        <v>7223</v>
      </c>
      <c r="Z7514" s="8">
        <v>0</v>
      </c>
      <c r="AA7514" s="8">
        <v>0.5</v>
      </c>
      <c r="AB7514" s="8">
        <v>97.5</v>
      </c>
      <c r="AC7514" s="4"/>
      <c r="KL7514" s="84"/>
      <c r="KP7514" s="84"/>
      <c r="KS7514" s="74"/>
      <c r="KT7514" s="74"/>
      <c r="KU7514" s="16"/>
      <c r="KV7514" s="72"/>
      <c r="KW7514" s="72"/>
      <c r="KX7514" s="16"/>
      <c r="KZ7514" s="16"/>
      <c r="LA7514" s="16"/>
      <c r="LB7514" s="74"/>
      <c r="LC7514" s="74"/>
    </row>
    <row r="7515" spans="8:315" x14ac:dyDescent="0.35">
      <c r="H7515" s="4"/>
      <c r="J7515" s="8"/>
      <c r="K7515" s="8"/>
      <c r="L7515" s="8"/>
      <c r="M7515" s="8"/>
      <c r="O7515" s="8"/>
      <c r="P7515" s="8"/>
      <c r="R7515" s="8"/>
      <c r="S7515" s="8"/>
      <c r="T7515" s="8"/>
      <c r="U7515" s="8"/>
      <c r="W7515" s="8">
        <f t="shared" si="4621"/>
        <v>302</v>
      </c>
      <c r="X7515">
        <v>26006400</v>
      </c>
      <c r="Y7515">
        <f t="shared" si="4622"/>
        <v>7224</v>
      </c>
      <c r="Z7515" s="8">
        <v>0</v>
      </c>
      <c r="AA7515" s="8">
        <v>0.5</v>
      </c>
      <c r="AB7515" s="8">
        <v>97.4</v>
      </c>
      <c r="AC7515" s="4"/>
      <c r="KL7515" s="84"/>
      <c r="KP7515" s="84"/>
      <c r="KS7515" s="74"/>
      <c r="KT7515" s="74"/>
      <c r="KU7515" s="16"/>
      <c r="KV7515" s="72"/>
      <c r="KW7515" s="72"/>
      <c r="KX7515" s="16"/>
      <c r="KZ7515" s="16"/>
      <c r="LA7515" s="16"/>
      <c r="LB7515" s="74"/>
      <c r="LC7515" s="74"/>
    </row>
    <row r="7516" spans="8:315" x14ac:dyDescent="0.35">
      <c r="H7516" s="4"/>
      <c r="J7516" s="8"/>
      <c r="K7516" s="8"/>
      <c r="L7516" s="8"/>
      <c r="M7516" s="8"/>
      <c r="O7516" s="8"/>
      <c r="P7516" s="8"/>
      <c r="R7516" s="8"/>
      <c r="S7516" s="8"/>
      <c r="T7516" s="8"/>
      <c r="U7516" s="8"/>
      <c r="W7516" s="8">
        <f t="shared" si="4621"/>
        <v>302</v>
      </c>
      <c r="X7516">
        <v>26010000</v>
      </c>
      <c r="Y7516">
        <f t="shared" si="4622"/>
        <v>7225</v>
      </c>
      <c r="Z7516" s="8">
        <v>0</v>
      </c>
      <c r="AA7516" s="8">
        <v>0.5</v>
      </c>
      <c r="AB7516" s="8">
        <v>97.7</v>
      </c>
      <c r="AC7516" s="4"/>
      <c r="KL7516" s="84"/>
      <c r="KP7516" s="84"/>
      <c r="KS7516" s="74"/>
      <c r="KT7516" s="74"/>
      <c r="KU7516" s="16"/>
      <c r="KV7516" s="72"/>
      <c r="KW7516" s="72"/>
      <c r="KX7516" s="16"/>
      <c r="KZ7516" s="16"/>
      <c r="LA7516" s="16"/>
      <c r="LB7516" s="74"/>
      <c r="LC7516" s="74"/>
    </row>
    <row r="7517" spans="8:315" x14ac:dyDescent="0.35">
      <c r="H7517" s="4"/>
      <c r="J7517" s="8"/>
      <c r="K7517" s="8"/>
      <c r="L7517" s="8"/>
      <c r="M7517" s="8"/>
      <c r="O7517" s="8"/>
      <c r="P7517" s="8"/>
      <c r="R7517" s="8"/>
      <c r="S7517" s="8"/>
      <c r="T7517" s="8"/>
      <c r="U7517" s="8"/>
      <c r="W7517" s="8">
        <f t="shared" si="4621"/>
        <v>302.10000000000002</v>
      </c>
      <c r="X7517">
        <v>26013600</v>
      </c>
      <c r="Y7517">
        <f t="shared" si="4622"/>
        <v>7226</v>
      </c>
      <c r="Z7517" s="8">
        <v>0</v>
      </c>
      <c r="AA7517" s="8">
        <v>0.6</v>
      </c>
      <c r="AB7517" s="8">
        <v>97.5</v>
      </c>
      <c r="AC7517" s="4"/>
      <c r="KL7517" s="84"/>
      <c r="KP7517" s="84"/>
      <c r="KS7517" s="74"/>
      <c r="KT7517" s="74"/>
      <c r="KU7517" s="16"/>
      <c r="KV7517" s="72"/>
      <c r="KW7517" s="72"/>
      <c r="KX7517" s="16"/>
      <c r="KZ7517" s="16"/>
      <c r="LA7517" s="16"/>
      <c r="LB7517" s="74"/>
      <c r="LC7517" s="74"/>
    </row>
    <row r="7518" spans="8:315" x14ac:dyDescent="0.35">
      <c r="H7518" s="4"/>
      <c r="J7518" s="8"/>
      <c r="K7518" s="8"/>
      <c r="L7518" s="8"/>
      <c r="M7518" s="8"/>
      <c r="O7518" s="8"/>
      <c r="P7518" s="8"/>
      <c r="R7518" s="8"/>
      <c r="S7518" s="8"/>
      <c r="T7518" s="8"/>
      <c r="U7518" s="8"/>
      <c r="W7518" s="8">
        <f t="shared" si="4621"/>
        <v>302.10000000000002</v>
      </c>
      <c r="X7518">
        <v>26017200</v>
      </c>
      <c r="Y7518">
        <f t="shared" si="4622"/>
        <v>7227</v>
      </c>
      <c r="Z7518" s="8">
        <v>0</v>
      </c>
      <c r="AA7518" s="8">
        <v>0.8</v>
      </c>
      <c r="AB7518" s="8">
        <v>97.2</v>
      </c>
      <c r="AC7518" s="4"/>
      <c r="KL7518" s="84"/>
      <c r="KP7518" s="84"/>
      <c r="KS7518" s="74"/>
      <c r="KT7518" s="74"/>
      <c r="KU7518" s="16"/>
      <c r="KV7518" s="72"/>
      <c r="KW7518" s="72"/>
      <c r="KX7518" s="16"/>
      <c r="KZ7518" s="16"/>
      <c r="LA7518" s="16"/>
      <c r="LB7518" s="74"/>
      <c r="LC7518" s="74"/>
    </row>
    <row r="7519" spans="8:315" x14ac:dyDescent="0.35">
      <c r="H7519" s="4"/>
      <c r="J7519" s="8"/>
      <c r="K7519" s="8"/>
      <c r="L7519" s="8"/>
      <c r="M7519" s="8"/>
      <c r="O7519" s="8"/>
      <c r="P7519" s="8"/>
      <c r="R7519" s="8"/>
      <c r="S7519" s="8"/>
      <c r="T7519" s="8"/>
      <c r="U7519" s="8"/>
      <c r="W7519" s="8">
        <f t="shared" si="4621"/>
        <v>302.2</v>
      </c>
      <c r="X7519">
        <v>26020800</v>
      </c>
      <c r="Y7519">
        <f t="shared" si="4622"/>
        <v>7228</v>
      </c>
      <c r="Z7519" s="8">
        <v>0</v>
      </c>
      <c r="AA7519" s="8">
        <v>1.2</v>
      </c>
      <c r="AB7519" s="8">
        <v>97.2</v>
      </c>
      <c r="AC7519" s="4"/>
      <c r="KL7519" s="84"/>
      <c r="KP7519" s="84"/>
      <c r="KS7519" s="74"/>
      <c r="KT7519" s="74"/>
      <c r="KU7519" s="16"/>
      <c r="KV7519" s="72"/>
      <c r="KW7519" s="72"/>
      <c r="KX7519" s="16"/>
      <c r="KZ7519" s="16"/>
      <c r="LA7519" s="16"/>
      <c r="LB7519" s="74"/>
      <c r="LC7519" s="74"/>
    </row>
    <row r="7520" spans="8:315" x14ac:dyDescent="0.35">
      <c r="H7520" s="4"/>
      <c r="J7520" s="8"/>
      <c r="K7520" s="8"/>
      <c r="L7520" s="8"/>
      <c r="M7520" s="8"/>
      <c r="O7520" s="8"/>
      <c r="P7520" s="8"/>
      <c r="R7520" s="8"/>
      <c r="S7520" s="8"/>
      <c r="T7520" s="8"/>
      <c r="U7520" s="8"/>
      <c r="W7520" s="8">
        <f t="shared" si="4621"/>
        <v>302.2</v>
      </c>
      <c r="X7520">
        <v>26024400</v>
      </c>
      <c r="Y7520">
        <f t="shared" si="4622"/>
        <v>7229</v>
      </c>
      <c r="Z7520" s="8">
        <v>0</v>
      </c>
      <c r="AA7520" s="8">
        <v>0.9</v>
      </c>
      <c r="AB7520" s="8">
        <v>97.4</v>
      </c>
      <c r="AC7520" s="4"/>
      <c r="KL7520" s="84"/>
      <c r="KP7520" s="84"/>
      <c r="KS7520" s="74"/>
      <c r="KT7520" s="74"/>
      <c r="KU7520" s="16"/>
      <c r="KV7520" s="72"/>
      <c r="KW7520" s="72"/>
      <c r="KX7520" s="16"/>
      <c r="KZ7520" s="16"/>
      <c r="LA7520" s="16"/>
      <c r="LB7520" s="74"/>
      <c r="LC7520" s="74"/>
    </row>
    <row r="7521" spans="8:315" x14ac:dyDescent="0.35">
      <c r="H7521" s="4"/>
      <c r="J7521" s="8"/>
      <c r="K7521" s="8"/>
      <c r="L7521" s="8"/>
      <c r="M7521" s="8"/>
      <c r="O7521" s="8"/>
      <c r="P7521" s="8"/>
      <c r="R7521" s="8"/>
      <c r="S7521" s="8"/>
      <c r="T7521" s="8"/>
      <c r="U7521" s="8"/>
      <c r="W7521" s="8">
        <f t="shared" si="4621"/>
        <v>302.3</v>
      </c>
      <c r="X7521">
        <v>26028000</v>
      </c>
      <c r="Y7521">
        <f t="shared" si="4622"/>
        <v>7230</v>
      </c>
      <c r="Z7521" s="8">
        <v>0</v>
      </c>
      <c r="AA7521" s="8">
        <v>1.3</v>
      </c>
      <c r="AB7521" s="8">
        <v>96</v>
      </c>
      <c r="AC7521" s="4"/>
      <c r="KL7521" s="84"/>
      <c r="KP7521" s="84"/>
      <c r="KS7521" s="74"/>
      <c r="KT7521" s="74"/>
      <c r="KU7521" s="16"/>
      <c r="KV7521" s="72"/>
      <c r="KW7521" s="72"/>
      <c r="KX7521" s="16"/>
      <c r="KZ7521" s="16"/>
      <c r="LA7521" s="16"/>
      <c r="LB7521" s="74"/>
      <c r="LC7521" s="74"/>
    </row>
    <row r="7522" spans="8:315" x14ac:dyDescent="0.35">
      <c r="H7522" s="4"/>
      <c r="J7522" s="8"/>
      <c r="K7522" s="8"/>
      <c r="L7522" s="8"/>
      <c r="M7522" s="8"/>
      <c r="O7522" s="8"/>
      <c r="P7522" s="8"/>
      <c r="R7522" s="8"/>
      <c r="S7522" s="8"/>
      <c r="T7522" s="8"/>
      <c r="U7522" s="8"/>
      <c r="W7522" s="8">
        <f t="shared" si="4621"/>
        <v>302.3</v>
      </c>
      <c r="X7522">
        <v>26031600</v>
      </c>
      <c r="Y7522">
        <f t="shared" si="4622"/>
        <v>7231</v>
      </c>
      <c r="Z7522" s="8">
        <v>1.7</v>
      </c>
      <c r="AA7522" s="8">
        <v>1.6</v>
      </c>
      <c r="AB7522" s="8">
        <v>95.6</v>
      </c>
      <c r="AC7522" s="4"/>
      <c r="KL7522" s="84"/>
      <c r="KP7522" s="84"/>
      <c r="KS7522" s="74"/>
      <c r="KT7522" s="74"/>
      <c r="KU7522" s="16"/>
      <c r="KV7522" s="72"/>
      <c r="KW7522" s="72"/>
      <c r="KX7522" s="16"/>
      <c r="KZ7522" s="16"/>
      <c r="LA7522" s="16"/>
      <c r="LB7522" s="74"/>
      <c r="LC7522" s="74"/>
    </row>
    <row r="7523" spans="8:315" x14ac:dyDescent="0.35">
      <c r="H7523" s="4"/>
      <c r="J7523" s="8"/>
      <c r="K7523" s="8"/>
      <c r="L7523" s="8"/>
      <c r="M7523" s="8"/>
      <c r="O7523" s="8"/>
      <c r="P7523" s="8"/>
      <c r="R7523" s="8"/>
      <c r="S7523" s="8"/>
      <c r="T7523" s="8"/>
      <c r="U7523" s="8"/>
      <c r="W7523" s="8">
        <f t="shared" si="4621"/>
        <v>302.3</v>
      </c>
      <c r="X7523">
        <v>26035200</v>
      </c>
      <c r="Y7523">
        <f t="shared" si="4622"/>
        <v>7232</v>
      </c>
      <c r="Z7523" s="8">
        <v>20.3</v>
      </c>
      <c r="AA7523" s="8">
        <v>1.8</v>
      </c>
      <c r="AB7523" s="8">
        <v>96.9</v>
      </c>
      <c r="AC7523" s="4"/>
      <c r="KL7523" s="84"/>
      <c r="KP7523" s="84"/>
      <c r="KS7523" s="74"/>
      <c r="KT7523" s="74"/>
      <c r="KU7523" s="16"/>
      <c r="KV7523" s="72"/>
      <c r="KW7523" s="72"/>
      <c r="KX7523" s="16"/>
      <c r="KZ7523" s="16"/>
      <c r="LA7523" s="16"/>
      <c r="LB7523" s="74"/>
      <c r="LC7523" s="74"/>
    </row>
    <row r="7524" spans="8:315" x14ac:dyDescent="0.35">
      <c r="H7524" s="4"/>
      <c r="J7524" s="8"/>
      <c r="K7524" s="8"/>
      <c r="L7524" s="8"/>
      <c r="M7524" s="8"/>
      <c r="O7524" s="8"/>
      <c r="P7524" s="8"/>
      <c r="R7524" s="8"/>
      <c r="S7524" s="8"/>
      <c r="T7524" s="8"/>
      <c r="U7524" s="8"/>
      <c r="W7524" s="8">
        <f t="shared" ref="W7524:W7587" si="4623">X7524/24/3600+1</f>
        <v>302.39999999999998</v>
      </c>
      <c r="X7524">
        <v>26038800</v>
      </c>
      <c r="Y7524">
        <f t="shared" ref="Y7524:Y7587" si="4624">X7524/3600</f>
        <v>7233</v>
      </c>
      <c r="Z7524" s="8">
        <v>41.7</v>
      </c>
      <c r="AA7524" s="8">
        <v>2</v>
      </c>
      <c r="AB7524" s="8">
        <v>97.4</v>
      </c>
      <c r="AC7524" s="4"/>
      <c r="KL7524" s="84"/>
      <c r="KP7524" s="84"/>
      <c r="KS7524" s="74"/>
      <c r="KT7524" s="74"/>
      <c r="KU7524" s="16"/>
      <c r="KV7524" s="72"/>
      <c r="KW7524" s="72"/>
      <c r="KX7524" s="16"/>
      <c r="KZ7524" s="16"/>
      <c r="LA7524" s="16"/>
      <c r="LB7524" s="74"/>
      <c r="LC7524" s="74"/>
    </row>
    <row r="7525" spans="8:315" x14ac:dyDescent="0.35">
      <c r="H7525" s="4"/>
      <c r="J7525" s="8"/>
      <c r="K7525" s="8"/>
      <c r="L7525" s="8"/>
      <c r="M7525" s="8"/>
      <c r="O7525" s="8"/>
      <c r="P7525" s="8"/>
      <c r="R7525" s="8"/>
      <c r="S7525" s="8"/>
      <c r="T7525" s="8"/>
      <c r="U7525" s="8"/>
      <c r="W7525" s="8">
        <f t="shared" si="4623"/>
        <v>302.39999999999998</v>
      </c>
      <c r="X7525">
        <v>26042400</v>
      </c>
      <c r="Y7525">
        <f t="shared" si="4624"/>
        <v>7234</v>
      </c>
      <c r="Z7525" s="8">
        <v>73.099999999999994</v>
      </c>
      <c r="AA7525" s="8">
        <v>2.2999999999999998</v>
      </c>
      <c r="AB7525" s="8">
        <v>96.5</v>
      </c>
      <c r="AC7525" s="4"/>
      <c r="KL7525" s="84"/>
      <c r="KP7525" s="84"/>
      <c r="KS7525" s="74"/>
      <c r="KT7525" s="74"/>
      <c r="KU7525" s="16"/>
      <c r="KV7525" s="72"/>
      <c r="KW7525" s="72"/>
      <c r="KX7525" s="16"/>
      <c r="KZ7525" s="16"/>
      <c r="LA7525" s="16"/>
      <c r="LB7525" s="74"/>
      <c r="LC7525" s="74"/>
    </row>
    <row r="7526" spans="8:315" x14ac:dyDescent="0.35">
      <c r="H7526" s="4"/>
      <c r="J7526" s="8"/>
      <c r="K7526" s="8"/>
      <c r="L7526" s="8"/>
      <c r="M7526" s="8"/>
      <c r="O7526" s="8"/>
      <c r="P7526" s="8"/>
      <c r="R7526" s="8"/>
      <c r="S7526" s="8"/>
      <c r="T7526" s="8"/>
      <c r="U7526" s="8"/>
      <c r="W7526" s="8">
        <f t="shared" si="4623"/>
        <v>302.5</v>
      </c>
      <c r="X7526">
        <v>26046000</v>
      </c>
      <c r="Y7526">
        <f t="shared" si="4624"/>
        <v>7235</v>
      </c>
      <c r="Z7526" s="8">
        <v>89.4</v>
      </c>
      <c r="AA7526" s="8">
        <v>2.8</v>
      </c>
      <c r="AB7526" s="8">
        <v>95.7</v>
      </c>
      <c r="AC7526" s="4"/>
      <c r="KL7526" s="84"/>
      <c r="KP7526" s="84"/>
      <c r="KS7526" s="74"/>
      <c r="KT7526" s="74"/>
      <c r="KU7526" s="16"/>
      <c r="KV7526" s="72"/>
      <c r="KW7526" s="72"/>
      <c r="KX7526" s="16"/>
      <c r="KZ7526" s="16"/>
      <c r="LA7526" s="16"/>
      <c r="LB7526" s="74"/>
      <c r="LC7526" s="74"/>
    </row>
    <row r="7527" spans="8:315" x14ac:dyDescent="0.35">
      <c r="H7527" s="4"/>
      <c r="J7527" s="8"/>
      <c r="K7527" s="8"/>
      <c r="L7527" s="8"/>
      <c r="M7527" s="8"/>
      <c r="O7527" s="8"/>
      <c r="P7527" s="8"/>
      <c r="R7527" s="8"/>
      <c r="S7527" s="8"/>
      <c r="T7527" s="8"/>
      <c r="U7527" s="8"/>
      <c r="W7527" s="8">
        <f t="shared" si="4623"/>
        <v>302.5</v>
      </c>
      <c r="X7527">
        <v>26049600</v>
      </c>
      <c r="Y7527">
        <f t="shared" si="4624"/>
        <v>7236</v>
      </c>
      <c r="Z7527" s="8">
        <v>83.9</v>
      </c>
      <c r="AA7527" s="8">
        <v>3.2</v>
      </c>
      <c r="AB7527" s="8">
        <v>95.9</v>
      </c>
      <c r="AC7527" s="4"/>
      <c r="KL7527" s="84"/>
      <c r="KP7527" s="84"/>
      <c r="KS7527" s="74"/>
      <c r="KT7527" s="74"/>
      <c r="KU7527" s="16"/>
      <c r="KV7527" s="72"/>
      <c r="KW7527" s="72"/>
      <c r="KX7527" s="16"/>
      <c r="KZ7527" s="16"/>
      <c r="LA7527" s="16"/>
      <c r="LB7527" s="74"/>
      <c r="LC7527" s="74"/>
    </row>
    <row r="7528" spans="8:315" x14ac:dyDescent="0.35">
      <c r="H7528" s="4"/>
      <c r="J7528" s="8"/>
      <c r="K7528" s="8"/>
      <c r="L7528" s="8"/>
      <c r="M7528" s="8"/>
      <c r="O7528" s="8"/>
      <c r="P7528" s="8"/>
      <c r="R7528" s="8"/>
      <c r="S7528" s="8"/>
      <c r="T7528" s="8"/>
      <c r="U7528" s="8"/>
      <c r="W7528" s="8">
        <f t="shared" si="4623"/>
        <v>302.5</v>
      </c>
      <c r="X7528">
        <v>26053200</v>
      </c>
      <c r="Y7528">
        <f t="shared" si="4624"/>
        <v>7237</v>
      </c>
      <c r="Z7528" s="8">
        <v>82.8</v>
      </c>
      <c r="AA7528" s="8">
        <v>3.5</v>
      </c>
      <c r="AB7528" s="8">
        <v>94.5</v>
      </c>
      <c r="AC7528" s="4"/>
      <c r="KL7528" s="84"/>
      <c r="KP7528" s="84"/>
      <c r="KS7528" s="74"/>
      <c r="KT7528" s="74"/>
      <c r="KU7528" s="16"/>
      <c r="KV7528" s="72"/>
      <c r="KW7528" s="72"/>
      <c r="KX7528" s="16"/>
      <c r="KZ7528" s="16"/>
      <c r="LA7528" s="16"/>
      <c r="LB7528" s="74"/>
      <c r="LC7528" s="74"/>
    </row>
    <row r="7529" spans="8:315" x14ac:dyDescent="0.35">
      <c r="H7529" s="4"/>
      <c r="J7529" s="8"/>
      <c r="K7529" s="8"/>
      <c r="L7529" s="8"/>
      <c r="M7529" s="8"/>
      <c r="O7529" s="8"/>
      <c r="P7529" s="8"/>
      <c r="R7529" s="8"/>
      <c r="S7529" s="8"/>
      <c r="T7529" s="8"/>
      <c r="U7529" s="8"/>
      <c r="W7529" s="8">
        <f t="shared" si="4623"/>
        <v>302.60000000000002</v>
      </c>
      <c r="X7529">
        <v>26056800</v>
      </c>
      <c r="Y7529">
        <f t="shared" si="4624"/>
        <v>7238</v>
      </c>
      <c r="Z7529" s="8">
        <v>129.19999999999999</v>
      </c>
      <c r="AA7529" s="8">
        <v>4.0999999999999996</v>
      </c>
      <c r="AB7529" s="8">
        <v>89.3</v>
      </c>
      <c r="AC7529" s="4"/>
      <c r="KL7529" s="84"/>
      <c r="KP7529" s="84"/>
      <c r="KS7529" s="74"/>
      <c r="KT7529" s="74"/>
      <c r="KU7529" s="16"/>
      <c r="KV7529" s="72"/>
      <c r="KW7529" s="72"/>
      <c r="KX7529" s="16"/>
      <c r="KZ7529" s="16"/>
      <c r="LA7529" s="16"/>
      <c r="LB7529" s="74"/>
      <c r="LC7529" s="74"/>
    </row>
    <row r="7530" spans="8:315" x14ac:dyDescent="0.35">
      <c r="H7530" s="4"/>
      <c r="J7530" s="8"/>
      <c r="K7530" s="8"/>
      <c r="L7530" s="8"/>
      <c r="M7530" s="8"/>
      <c r="O7530" s="8"/>
      <c r="P7530" s="8"/>
      <c r="R7530" s="8"/>
      <c r="S7530" s="8"/>
      <c r="T7530" s="8"/>
      <c r="U7530" s="8"/>
      <c r="W7530" s="8">
        <f t="shared" si="4623"/>
        <v>302.60000000000002</v>
      </c>
      <c r="X7530">
        <v>26060400</v>
      </c>
      <c r="Y7530">
        <f t="shared" si="4624"/>
        <v>7239</v>
      </c>
      <c r="Z7530" s="8">
        <v>46.4</v>
      </c>
      <c r="AA7530" s="8">
        <v>4.4000000000000004</v>
      </c>
      <c r="AB7530" s="8">
        <v>89.3</v>
      </c>
      <c r="AC7530" s="4"/>
      <c r="KL7530" s="84"/>
      <c r="KP7530" s="84"/>
      <c r="KS7530" s="74"/>
      <c r="KT7530" s="74"/>
      <c r="KU7530" s="16"/>
      <c r="KV7530" s="72"/>
      <c r="KW7530" s="72"/>
      <c r="KX7530" s="16"/>
      <c r="KZ7530" s="16"/>
      <c r="LA7530" s="16"/>
      <c r="LB7530" s="74"/>
      <c r="LC7530" s="74"/>
    </row>
    <row r="7531" spans="8:315" x14ac:dyDescent="0.35">
      <c r="H7531" s="4"/>
      <c r="J7531" s="8"/>
      <c r="K7531" s="8"/>
      <c r="L7531" s="8"/>
      <c r="M7531" s="8"/>
      <c r="O7531" s="8"/>
      <c r="P7531" s="8"/>
      <c r="R7531" s="8"/>
      <c r="S7531" s="8"/>
      <c r="T7531" s="8"/>
      <c r="U7531" s="8"/>
      <c r="W7531" s="8">
        <f t="shared" si="4623"/>
        <v>302.7</v>
      </c>
      <c r="X7531">
        <v>26064000</v>
      </c>
      <c r="Y7531">
        <f t="shared" si="4624"/>
        <v>7240</v>
      </c>
      <c r="Z7531" s="8">
        <v>23.9</v>
      </c>
      <c r="AA7531" s="8">
        <v>4.4000000000000004</v>
      </c>
      <c r="AB7531" s="8">
        <v>90.7</v>
      </c>
      <c r="AC7531" s="4"/>
      <c r="KL7531" s="84"/>
      <c r="KP7531" s="84"/>
      <c r="KS7531" s="74"/>
      <c r="KT7531" s="74"/>
      <c r="KU7531" s="16"/>
      <c r="KV7531" s="72"/>
      <c r="KW7531" s="72"/>
      <c r="KX7531" s="16"/>
      <c r="KZ7531" s="16"/>
      <c r="LA7531" s="16"/>
      <c r="LB7531" s="74"/>
      <c r="LC7531" s="74"/>
    </row>
    <row r="7532" spans="8:315" x14ac:dyDescent="0.35">
      <c r="H7532" s="4"/>
      <c r="J7532" s="8"/>
      <c r="K7532" s="8"/>
      <c r="L7532" s="8"/>
      <c r="M7532" s="8"/>
      <c r="O7532" s="8"/>
      <c r="P7532" s="8"/>
      <c r="R7532" s="8"/>
      <c r="S7532" s="8"/>
      <c r="T7532" s="8"/>
      <c r="U7532" s="8"/>
      <c r="W7532" s="8">
        <f t="shared" si="4623"/>
        <v>302.7</v>
      </c>
      <c r="X7532">
        <v>26067600</v>
      </c>
      <c r="Y7532">
        <f t="shared" si="4624"/>
        <v>7241</v>
      </c>
      <c r="Z7532" s="8">
        <v>5.3</v>
      </c>
      <c r="AA7532" s="8">
        <v>3.7</v>
      </c>
      <c r="AB7532" s="8">
        <v>88.9</v>
      </c>
      <c r="AC7532" s="4"/>
      <c r="KL7532" s="84"/>
      <c r="KP7532" s="84"/>
      <c r="KS7532" s="74"/>
      <c r="KT7532" s="74"/>
      <c r="KU7532" s="16"/>
      <c r="KV7532" s="72"/>
      <c r="KW7532" s="72"/>
      <c r="KX7532" s="16"/>
      <c r="KZ7532" s="16"/>
      <c r="LA7532" s="16"/>
      <c r="LB7532" s="74"/>
      <c r="LC7532" s="74"/>
    </row>
    <row r="7533" spans="8:315" x14ac:dyDescent="0.35">
      <c r="H7533" s="4"/>
      <c r="J7533" s="8"/>
      <c r="K7533" s="8"/>
      <c r="L7533" s="8"/>
      <c r="M7533" s="8"/>
      <c r="O7533" s="8"/>
      <c r="P7533" s="8"/>
      <c r="R7533" s="8"/>
      <c r="S7533" s="8"/>
      <c r="T7533" s="8"/>
      <c r="U7533" s="8"/>
      <c r="W7533" s="8">
        <f t="shared" si="4623"/>
        <v>302.8</v>
      </c>
      <c r="X7533">
        <v>26071200</v>
      </c>
      <c r="Y7533">
        <f t="shared" si="4624"/>
        <v>7242</v>
      </c>
      <c r="Z7533" s="8">
        <v>0</v>
      </c>
      <c r="AA7533" s="8">
        <v>3.6</v>
      </c>
      <c r="AB7533" s="8">
        <v>88.6</v>
      </c>
      <c r="AC7533" s="4"/>
      <c r="KL7533" s="84"/>
      <c r="KP7533" s="84"/>
      <c r="KS7533" s="74"/>
      <c r="KT7533" s="74"/>
      <c r="KU7533" s="16"/>
      <c r="KV7533" s="72"/>
      <c r="KW7533" s="72"/>
      <c r="KX7533" s="16"/>
      <c r="KZ7533" s="16"/>
      <c r="LA7533" s="16"/>
      <c r="LB7533" s="74"/>
      <c r="LC7533" s="74"/>
    </row>
    <row r="7534" spans="8:315" x14ac:dyDescent="0.35">
      <c r="H7534" s="4"/>
      <c r="J7534" s="8"/>
      <c r="K7534" s="8"/>
      <c r="L7534" s="8"/>
      <c r="M7534" s="8"/>
      <c r="O7534" s="8"/>
      <c r="P7534" s="8"/>
      <c r="R7534" s="8"/>
      <c r="S7534" s="8"/>
      <c r="T7534" s="8"/>
      <c r="U7534" s="8"/>
      <c r="W7534" s="8">
        <f t="shared" si="4623"/>
        <v>302.8</v>
      </c>
      <c r="X7534">
        <v>26074800</v>
      </c>
      <c r="Y7534">
        <f t="shared" si="4624"/>
        <v>7243</v>
      </c>
      <c r="Z7534" s="8">
        <v>0</v>
      </c>
      <c r="AA7534" s="8">
        <v>3.3</v>
      </c>
      <c r="AB7534" s="8">
        <v>90.9</v>
      </c>
      <c r="AC7534" s="4"/>
      <c r="KL7534" s="84"/>
      <c r="KP7534" s="84"/>
      <c r="KS7534" s="74"/>
      <c r="KT7534" s="74"/>
      <c r="KU7534" s="16"/>
      <c r="KV7534" s="72"/>
      <c r="KW7534" s="72"/>
      <c r="KX7534" s="16"/>
      <c r="KZ7534" s="16"/>
      <c r="LA7534" s="16"/>
      <c r="LB7534" s="74"/>
      <c r="LC7534" s="74"/>
    </row>
    <row r="7535" spans="8:315" x14ac:dyDescent="0.35">
      <c r="H7535" s="4"/>
      <c r="J7535" s="8"/>
      <c r="K7535" s="8"/>
      <c r="L7535" s="8"/>
      <c r="M7535" s="8"/>
      <c r="O7535" s="8"/>
      <c r="P7535" s="8"/>
      <c r="R7535" s="8"/>
      <c r="S7535" s="8"/>
      <c r="T7535" s="8"/>
      <c r="U7535" s="8"/>
      <c r="W7535" s="8">
        <f t="shared" si="4623"/>
        <v>302.8</v>
      </c>
      <c r="X7535">
        <v>26078400</v>
      </c>
      <c r="Y7535">
        <f t="shared" si="4624"/>
        <v>7244</v>
      </c>
      <c r="Z7535" s="8">
        <v>0</v>
      </c>
      <c r="AA7535" s="8">
        <v>2.8</v>
      </c>
      <c r="AB7535" s="8">
        <v>90.5</v>
      </c>
      <c r="AC7535" s="4"/>
      <c r="KL7535" s="84"/>
      <c r="KP7535" s="84"/>
      <c r="KS7535" s="74"/>
      <c r="KT7535" s="74"/>
      <c r="KU7535" s="16"/>
      <c r="KV7535" s="72"/>
      <c r="KW7535" s="72"/>
      <c r="KX7535" s="16"/>
      <c r="KZ7535" s="16"/>
      <c r="LA7535" s="16"/>
      <c r="LB7535" s="74"/>
      <c r="LC7535" s="74"/>
    </row>
    <row r="7536" spans="8:315" x14ac:dyDescent="0.35">
      <c r="H7536" s="4"/>
      <c r="J7536" s="8"/>
      <c r="K7536" s="8"/>
      <c r="L7536" s="8"/>
      <c r="M7536" s="8"/>
      <c r="O7536" s="8"/>
      <c r="P7536" s="8"/>
      <c r="R7536" s="8"/>
      <c r="S7536" s="8"/>
      <c r="T7536" s="8"/>
      <c r="U7536" s="8"/>
      <c r="W7536" s="8">
        <f t="shared" si="4623"/>
        <v>302.89999999999998</v>
      </c>
      <c r="X7536">
        <v>26082000</v>
      </c>
      <c r="Y7536">
        <f t="shared" si="4624"/>
        <v>7245</v>
      </c>
      <c r="Z7536" s="8">
        <v>0</v>
      </c>
      <c r="AA7536" s="8">
        <v>2.4</v>
      </c>
      <c r="AB7536" s="8">
        <v>92.3</v>
      </c>
      <c r="AC7536" s="4"/>
      <c r="KL7536" s="84"/>
      <c r="KP7536" s="84"/>
      <c r="KS7536" s="74"/>
      <c r="KT7536" s="74"/>
      <c r="KU7536" s="16"/>
      <c r="KV7536" s="72"/>
      <c r="KW7536" s="72"/>
      <c r="KX7536" s="16"/>
      <c r="KZ7536" s="16"/>
      <c r="LA7536" s="16"/>
      <c r="LB7536" s="74"/>
      <c r="LC7536" s="74"/>
    </row>
    <row r="7537" spans="8:315" x14ac:dyDescent="0.35">
      <c r="H7537" s="4"/>
      <c r="J7537" s="8"/>
      <c r="K7537" s="8"/>
      <c r="L7537" s="8"/>
      <c r="M7537" s="8"/>
      <c r="O7537" s="8"/>
      <c r="P7537" s="8"/>
      <c r="R7537" s="8"/>
      <c r="S7537" s="8"/>
      <c r="T7537" s="8"/>
      <c r="U7537" s="8"/>
      <c r="W7537" s="8">
        <f t="shared" si="4623"/>
        <v>302.89999999999998</v>
      </c>
      <c r="X7537">
        <v>26085600</v>
      </c>
      <c r="Y7537">
        <f t="shared" si="4624"/>
        <v>7246</v>
      </c>
      <c r="Z7537" s="8">
        <v>0</v>
      </c>
      <c r="AA7537" s="8">
        <v>1.3</v>
      </c>
      <c r="AB7537" s="8">
        <v>94.4</v>
      </c>
      <c r="AC7537" s="4"/>
      <c r="KL7537" s="84"/>
      <c r="KP7537" s="84"/>
      <c r="KS7537" s="74"/>
      <c r="KT7537" s="74"/>
      <c r="KU7537" s="16"/>
      <c r="KV7537" s="72"/>
      <c r="KW7537" s="72"/>
      <c r="KX7537" s="16"/>
      <c r="KZ7537" s="16"/>
      <c r="LA7537" s="16"/>
      <c r="LB7537" s="74"/>
      <c r="LC7537" s="74"/>
    </row>
    <row r="7538" spans="8:315" x14ac:dyDescent="0.35">
      <c r="H7538" s="4"/>
      <c r="J7538" s="8"/>
      <c r="K7538" s="8"/>
      <c r="L7538" s="8"/>
      <c r="M7538" s="8"/>
      <c r="O7538" s="8"/>
      <c r="P7538" s="8"/>
      <c r="R7538" s="8"/>
      <c r="S7538" s="8"/>
      <c r="T7538" s="8"/>
      <c r="U7538" s="8"/>
      <c r="W7538" s="8">
        <f t="shared" si="4623"/>
        <v>303</v>
      </c>
      <c r="X7538">
        <v>26089200</v>
      </c>
      <c r="Y7538">
        <f t="shared" si="4624"/>
        <v>7247</v>
      </c>
      <c r="Z7538" s="8">
        <v>0</v>
      </c>
      <c r="AA7538" s="8">
        <v>1.5</v>
      </c>
      <c r="AB7538" s="8">
        <v>91.7</v>
      </c>
      <c r="AC7538" s="4"/>
      <c r="KL7538" s="84"/>
      <c r="KP7538" s="84"/>
      <c r="KS7538" s="74"/>
      <c r="KT7538" s="74"/>
      <c r="KU7538" s="16"/>
      <c r="KV7538" s="72"/>
      <c r="KW7538" s="72"/>
      <c r="KX7538" s="16"/>
      <c r="KZ7538" s="16"/>
      <c r="LA7538" s="16"/>
      <c r="LB7538" s="74"/>
      <c r="LC7538" s="74"/>
    </row>
    <row r="7539" spans="8:315" x14ac:dyDescent="0.35">
      <c r="H7539" s="4"/>
      <c r="J7539" s="8"/>
      <c r="K7539" s="8"/>
      <c r="L7539" s="8"/>
      <c r="M7539" s="8"/>
      <c r="O7539" s="8"/>
      <c r="P7539" s="8"/>
      <c r="R7539" s="8"/>
      <c r="S7539" s="8"/>
      <c r="T7539" s="8"/>
      <c r="U7539" s="8"/>
      <c r="W7539" s="8">
        <f t="shared" si="4623"/>
        <v>303</v>
      </c>
      <c r="X7539">
        <v>26092800</v>
      </c>
      <c r="Y7539">
        <f t="shared" si="4624"/>
        <v>7248</v>
      </c>
      <c r="Z7539" s="8">
        <v>0</v>
      </c>
      <c r="AA7539" s="8">
        <v>1.8</v>
      </c>
      <c r="AB7539" s="8">
        <v>90.8</v>
      </c>
      <c r="AC7539" s="4"/>
      <c r="KL7539" s="84"/>
      <c r="KP7539" s="84"/>
      <c r="KS7539" s="74"/>
      <c r="KT7539" s="74"/>
      <c r="KU7539" s="16"/>
      <c r="KV7539" s="72"/>
      <c r="KW7539" s="72"/>
      <c r="KX7539" s="16"/>
      <c r="KZ7539" s="16"/>
      <c r="LA7539" s="16"/>
      <c r="LB7539" s="74"/>
      <c r="LC7539" s="74"/>
    </row>
    <row r="7540" spans="8:315" x14ac:dyDescent="0.35">
      <c r="H7540" s="4"/>
      <c r="J7540" s="8"/>
      <c r="K7540" s="8"/>
      <c r="L7540" s="8"/>
      <c r="M7540" s="8"/>
      <c r="O7540" s="8"/>
      <c r="P7540" s="8"/>
      <c r="R7540" s="8"/>
      <c r="S7540" s="8"/>
      <c r="T7540" s="8"/>
      <c r="U7540" s="8"/>
      <c r="W7540" s="8">
        <f t="shared" si="4623"/>
        <v>303</v>
      </c>
      <c r="X7540">
        <v>26096400</v>
      </c>
      <c r="Y7540">
        <f t="shared" si="4624"/>
        <v>7249</v>
      </c>
      <c r="Z7540" s="8">
        <v>0</v>
      </c>
      <c r="AA7540" s="8">
        <v>1.6</v>
      </c>
      <c r="AB7540" s="8">
        <v>94.5</v>
      </c>
      <c r="AC7540" s="4"/>
      <c r="KL7540" s="84"/>
      <c r="KP7540" s="84"/>
      <c r="KS7540" s="74"/>
      <c r="KT7540" s="74"/>
      <c r="KU7540" s="16"/>
      <c r="KV7540" s="72"/>
      <c r="KW7540" s="72"/>
      <c r="KX7540" s="16"/>
      <c r="KZ7540" s="16"/>
      <c r="LA7540" s="16"/>
      <c r="LB7540" s="74"/>
      <c r="LC7540" s="74"/>
    </row>
    <row r="7541" spans="8:315" x14ac:dyDescent="0.35">
      <c r="H7541" s="4"/>
      <c r="J7541" s="8"/>
      <c r="K7541" s="8"/>
      <c r="L7541" s="8"/>
      <c r="M7541" s="8"/>
      <c r="O7541" s="8"/>
      <c r="P7541" s="8"/>
      <c r="R7541" s="8"/>
      <c r="S7541" s="8"/>
      <c r="T7541" s="8"/>
      <c r="U7541" s="8"/>
      <c r="W7541" s="8">
        <f t="shared" si="4623"/>
        <v>303.10000000000002</v>
      </c>
      <c r="X7541">
        <v>26100000</v>
      </c>
      <c r="Y7541">
        <f t="shared" si="4624"/>
        <v>7250</v>
      </c>
      <c r="Z7541" s="8">
        <v>0</v>
      </c>
      <c r="AA7541" s="8">
        <v>1.7</v>
      </c>
      <c r="AB7541" s="8">
        <v>93.9</v>
      </c>
      <c r="AC7541" s="4"/>
      <c r="KL7541" s="84"/>
      <c r="KP7541" s="84"/>
      <c r="KS7541" s="74"/>
      <c r="KT7541" s="74"/>
      <c r="KU7541" s="16"/>
      <c r="KV7541" s="72"/>
      <c r="KW7541" s="72"/>
      <c r="KX7541" s="16"/>
      <c r="KZ7541" s="16"/>
      <c r="LA7541" s="16"/>
      <c r="LB7541" s="74"/>
      <c r="LC7541" s="74"/>
    </row>
    <row r="7542" spans="8:315" x14ac:dyDescent="0.35">
      <c r="H7542" s="4"/>
      <c r="J7542" s="8"/>
      <c r="K7542" s="8"/>
      <c r="L7542" s="8"/>
      <c r="M7542" s="8"/>
      <c r="O7542" s="8"/>
      <c r="P7542" s="8"/>
      <c r="R7542" s="8"/>
      <c r="S7542" s="8"/>
      <c r="T7542" s="8"/>
      <c r="U7542" s="8"/>
      <c r="W7542" s="8">
        <f t="shared" si="4623"/>
        <v>303.10000000000002</v>
      </c>
      <c r="X7542">
        <v>26103600</v>
      </c>
      <c r="Y7542">
        <f t="shared" si="4624"/>
        <v>7251</v>
      </c>
      <c r="Z7542" s="8">
        <v>0</v>
      </c>
      <c r="AA7542" s="8">
        <v>2.2000000000000002</v>
      </c>
      <c r="AB7542" s="8">
        <v>92.1</v>
      </c>
      <c r="AC7542" s="4"/>
      <c r="KL7542" s="84"/>
      <c r="KP7542" s="84"/>
      <c r="KS7542" s="74"/>
      <c r="KT7542" s="74"/>
      <c r="KU7542" s="16"/>
      <c r="KV7542" s="72"/>
      <c r="KW7542" s="72"/>
      <c r="KX7542" s="16"/>
      <c r="KZ7542" s="16"/>
      <c r="LA7542" s="16"/>
      <c r="LB7542" s="74"/>
      <c r="LC7542" s="74"/>
    </row>
    <row r="7543" spans="8:315" x14ac:dyDescent="0.35">
      <c r="H7543" s="4"/>
      <c r="J7543" s="8"/>
      <c r="K7543" s="8"/>
      <c r="L7543" s="8"/>
      <c r="M7543" s="8"/>
      <c r="O7543" s="8"/>
      <c r="P7543" s="8"/>
      <c r="R7543" s="8"/>
      <c r="S7543" s="8"/>
      <c r="T7543" s="8"/>
      <c r="U7543" s="8"/>
      <c r="W7543" s="8">
        <f t="shared" si="4623"/>
        <v>303.2</v>
      </c>
      <c r="X7543">
        <v>26107200</v>
      </c>
      <c r="Y7543">
        <f t="shared" si="4624"/>
        <v>7252</v>
      </c>
      <c r="Z7543" s="8">
        <v>0</v>
      </c>
      <c r="AA7543" s="8">
        <v>2.6</v>
      </c>
      <c r="AB7543" s="8">
        <v>93</v>
      </c>
      <c r="AC7543" s="4"/>
      <c r="KL7543" s="84"/>
      <c r="KP7543" s="84"/>
      <c r="KS7543" s="74"/>
      <c r="KT7543" s="74"/>
      <c r="KU7543" s="16"/>
      <c r="KV7543" s="72"/>
      <c r="KW7543" s="72"/>
      <c r="KX7543" s="16"/>
      <c r="KZ7543" s="16"/>
      <c r="LA7543" s="16"/>
      <c r="LB7543" s="74"/>
      <c r="LC7543" s="74"/>
    </row>
    <row r="7544" spans="8:315" x14ac:dyDescent="0.35">
      <c r="H7544" s="4"/>
      <c r="J7544" s="8"/>
      <c r="K7544" s="8"/>
      <c r="L7544" s="8"/>
      <c r="M7544" s="8"/>
      <c r="O7544" s="8"/>
      <c r="P7544" s="8"/>
      <c r="R7544" s="8"/>
      <c r="S7544" s="8"/>
      <c r="T7544" s="8"/>
      <c r="U7544" s="8"/>
      <c r="W7544" s="8">
        <f t="shared" si="4623"/>
        <v>303.2</v>
      </c>
      <c r="X7544">
        <v>26110800</v>
      </c>
      <c r="Y7544">
        <f t="shared" si="4624"/>
        <v>7253</v>
      </c>
      <c r="Z7544" s="8">
        <v>0</v>
      </c>
      <c r="AA7544" s="8">
        <v>2.9</v>
      </c>
      <c r="AB7544" s="8">
        <v>94.5</v>
      </c>
      <c r="AC7544" s="4"/>
      <c r="KL7544" s="84"/>
      <c r="KP7544" s="84"/>
      <c r="KS7544" s="74"/>
      <c r="KT7544" s="74"/>
      <c r="KU7544" s="16"/>
      <c r="KV7544" s="72"/>
      <c r="KW7544" s="72"/>
      <c r="KX7544" s="16"/>
      <c r="KZ7544" s="16"/>
      <c r="LA7544" s="16"/>
      <c r="LB7544" s="74"/>
      <c r="LC7544" s="74"/>
    </row>
    <row r="7545" spans="8:315" x14ac:dyDescent="0.35">
      <c r="H7545" s="4"/>
      <c r="J7545" s="8"/>
      <c r="K7545" s="8"/>
      <c r="L7545" s="8"/>
      <c r="M7545" s="8"/>
      <c r="O7545" s="8"/>
      <c r="P7545" s="8"/>
      <c r="R7545" s="8"/>
      <c r="S7545" s="8"/>
      <c r="T7545" s="8"/>
      <c r="U7545" s="8"/>
      <c r="W7545" s="8">
        <f t="shared" si="4623"/>
        <v>303.3</v>
      </c>
      <c r="X7545">
        <v>26114400</v>
      </c>
      <c r="Y7545">
        <f t="shared" si="4624"/>
        <v>7254</v>
      </c>
      <c r="Z7545" s="8">
        <v>0</v>
      </c>
      <c r="AA7545" s="8">
        <v>2.8</v>
      </c>
      <c r="AB7545" s="8">
        <v>96.4</v>
      </c>
      <c r="AC7545" s="4"/>
      <c r="KL7545" s="84"/>
      <c r="KP7545" s="84"/>
      <c r="KS7545" s="74"/>
      <c r="KT7545" s="74"/>
      <c r="KU7545" s="16"/>
      <c r="KV7545" s="72"/>
      <c r="KW7545" s="72"/>
      <c r="KX7545" s="16"/>
      <c r="KZ7545" s="16"/>
      <c r="LA7545" s="16"/>
      <c r="LB7545" s="74"/>
      <c r="LC7545" s="74"/>
    </row>
    <row r="7546" spans="8:315" x14ac:dyDescent="0.35">
      <c r="H7546" s="4"/>
      <c r="J7546" s="8"/>
      <c r="K7546" s="8"/>
      <c r="L7546" s="8"/>
      <c r="M7546" s="8"/>
      <c r="O7546" s="8"/>
      <c r="P7546" s="8"/>
      <c r="R7546" s="8"/>
      <c r="S7546" s="8"/>
      <c r="T7546" s="8"/>
      <c r="U7546" s="8"/>
      <c r="W7546" s="8">
        <f t="shared" si="4623"/>
        <v>303.3</v>
      </c>
      <c r="X7546">
        <v>26118000</v>
      </c>
      <c r="Y7546">
        <f t="shared" si="4624"/>
        <v>7255</v>
      </c>
      <c r="Z7546" s="8">
        <v>0</v>
      </c>
      <c r="AA7546" s="8">
        <v>3</v>
      </c>
      <c r="AB7546" s="8">
        <v>96.1</v>
      </c>
      <c r="AC7546" s="4"/>
      <c r="KL7546" s="84"/>
      <c r="KP7546" s="84"/>
      <c r="KS7546" s="74"/>
      <c r="KT7546" s="74"/>
      <c r="KU7546" s="16"/>
      <c r="KV7546" s="72"/>
      <c r="KW7546" s="72"/>
      <c r="KX7546" s="16"/>
      <c r="KZ7546" s="16"/>
      <c r="LA7546" s="16"/>
      <c r="LB7546" s="74"/>
      <c r="LC7546" s="74"/>
    </row>
    <row r="7547" spans="8:315" x14ac:dyDescent="0.35">
      <c r="H7547" s="4"/>
      <c r="J7547" s="8"/>
      <c r="K7547" s="8"/>
      <c r="L7547" s="8"/>
      <c r="M7547" s="8"/>
      <c r="O7547" s="8"/>
      <c r="P7547" s="8"/>
      <c r="R7547" s="8"/>
      <c r="S7547" s="8"/>
      <c r="T7547" s="8"/>
      <c r="U7547" s="8"/>
      <c r="W7547" s="8">
        <f t="shared" si="4623"/>
        <v>303.3</v>
      </c>
      <c r="X7547">
        <v>26121600</v>
      </c>
      <c r="Y7547">
        <f t="shared" si="4624"/>
        <v>7256</v>
      </c>
      <c r="Z7547" s="8">
        <v>4.4000000000000004</v>
      </c>
      <c r="AA7547" s="8">
        <v>3.2</v>
      </c>
      <c r="AB7547" s="8">
        <v>94.8</v>
      </c>
      <c r="AC7547" s="4"/>
      <c r="KL7547" s="84"/>
      <c r="KP7547" s="84"/>
      <c r="KS7547" s="74"/>
      <c r="KT7547" s="74"/>
      <c r="KU7547" s="16"/>
      <c r="KV7547" s="72"/>
      <c r="KW7547" s="72"/>
      <c r="KX7547" s="16"/>
      <c r="KZ7547" s="16"/>
      <c r="LA7547" s="16"/>
      <c r="LB7547" s="74"/>
      <c r="LC7547" s="74"/>
    </row>
    <row r="7548" spans="8:315" x14ac:dyDescent="0.35">
      <c r="H7548" s="4"/>
      <c r="J7548" s="8"/>
      <c r="K7548" s="8"/>
      <c r="L7548" s="8"/>
      <c r="M7548" s="8"/>
      <c r="O7548" s="8"/>
      <c r="P7548" s="8"/>
      <c r="R7548" s="8"/>
      <c r="S7548" s="8"/>
      <c r="T7548" s="8"/>
      <c r="U7548" s="8"/>
      <c r="W7548" s="8">
        <f t="shared" si="4623"/>
        <v>303.39999999999998</v>
      </c>
      <c r="X7548">
        <v>26125200</v>
      </c>
      <c r="Y7548">
        <f t="shared" si="4624"/>
        <v>7257</v>
      </c>
      <c r="Z7548" s="8">
        <v>9.6999999999999993</v>
      </c>
      <c r="AA7548" s="8">
        <v>3.3</v>
      </c>
      <c r="AB7548" s="8">
        <v>94.4</v>
      </c>
      <c r="AC7548" s="4"/>
      <c r="KL7548" s="84"/>
      <c r="KP7548" s="84"/>
      <c r="KS7548" s="74"/>
      <c r="KT7548" s="74"/>
      <c r="KU7548" s="16"/>
      <c r="KV7548" s="72"/>
      <c r="KW7548" s="72"/>
      <c r="KX7548" s="16"/>
      <c r="KZ7548" s="16"/>
      <c r="LA7548" s="16"/>
      <c r="LB7548" s="74"/>
      <c r="LC7548" s="74"/>
    </row>
    <row r="7549" spans="8:315" x14ac:dyDescent="0.35">
      <c r="H7549" s="4"/>
      <c r="J7549" s="8"/>
      <c r="K7549" s="8"/>
      <c r="L7549" s="8"/>
      <c r="M7549" s="8"/>
      <c r="O7549" s="8"/>
      <c r="P7549" s="8"/>
      <c r="R7549" s="8"/>
      <c r="S7549" s="8"/>
      <c r="T7549" s="8"/>
      <c r="U7549" s="8"/>
      <c r="W7549" s="8">
        <f t="shared" si="4623"/>
        <v>303.39999999999998</v>
      </c>
      <c r="X7549">
        <v>26128800</v>
      </c>
      <c r="Y7549">
        <f t="shared" si="4624"/>
        <v>7258</v>
      </c>
      <c r="Z7549" s="8">
        <v>19.2</v>
      </c>
      <c r="AA7549" s="8">
        <v>3.5</v>
      </c>
      <c r="AB7549" s="8">
        <v>93.9</v>
      </c>
      <c r="AC7549" s="4"/>
      <c r="KL7549" s="84"/>
      <c r="KP7549" s="84"/>
      <c r="KS7549" s="74"/>
      <c r="KT7549" s="74"/>
      <c r="KU7549" s="16"/>
      <c r="KV7549" s="72"/>
      <c r="KW7549" s="72"/>
      <c r="KX7549" s="16"/>
      <c r="KZ7549" s="16"/>
      <c r="LA7549" s="16"/>
      <c r="LB7549" s="74"/>
      <c r="LC7549" s="74"/>
    </row>
    <row r="7550" spans="8:315" x14ac:dyDescent="0.35">
      <c r="H7550" s="4"/>
      <c r="J7550" s="8"/>
      <c r="K7550" s="8"/>
      <c r="L7550" s="8"/>
      <c r="M7550" s="8"/>
      <c r="O7550" s="8"/>
      <c r="P7550" s="8"/>
      <c r="R7550" s="8"/>
      <c r="S7550" s="8"/>
      <c r="T7550" s="8"/>
      <c r="U7550" s="8"/>
      <c r="W7550" s="8">
        <f t="shared" si="4623"/>
        <v>303.5</v>
      </c>
      <c r="X7550">
        <v>26132400</v>
      </c>
      <c r="Y7550">
        <f t="shared" si="4624"/>
        <v>7259</v>
      </c>
      <c r="Z7550" s="8">
        <v>24.2</v>
      </c>
      <c r="AA7550" s="8">
        <v>3.9</v>
      </c>
      <c r="AB7550" s="8">
        <v>93.2</v>
      </c>
      <c r="AC7550" s="4"/>
      <c r="KL7550" s="84"/>
      <c r="KP7550" s="84"/>
      <c r="KS7550" s="74"/>
      <c r="KT7550" s="74"/>
      <c r="KU7550" s="16"/>
      <c r="KV7550" s="72"/>
      <c r="KW7550" s="72"/>
      <c r="KX7550" s="16"/>
      <c r="KZ7550" s="16"/>
      <c r="LA7550" s="16"/>
      <c r="LB7550" s="74"/>
      <c r="LC7550" s="74"/>
    </row>
    <row r="7551" spans="8:315" x14ac:dyDescent="0.35">
      <c r="H7551" s="4"/>
      <c r="J7551" s="8"/>
      <c r="K7551" s="8"/>
      <c r="L7551" s="8"/>
      <c r="M7551" s="8"/>
      <c r="O7551" s="8"/>
      <c r="P7551" s="8"/>
      <c r="R7551" s="8"/>
      <c r="S7551" s="8"/>
      <c r="T7551" s="8"/>
      <c r="U7551" s="8"/>
      <c r="W7551" s="8">
        <f t="shared" si="4623"/>
        <v>303.5</v>
      </c>
      <c r="X7551">
        <v>26136000</v>
      </c>
      <c r="Y7551">
        <f t="shared" si="4624"/>
        <v>7260</v>
      </c>
      <c r="Z7551" s="8">
        <v>21.7</v>
      </c>
      <c r="AA7551" s="8">
        <v>4.0999999999999996</v>
      </c>
      <c r="AB7551" s="8">
        <v>96</v>
      </c>
      <c r="AC7551" s="4"/>
      <c r="KL7551" s="84"/>
      <c r="KP7551" s="84"/>
      <c r="KS7551" s="74"/>
      <c r="KT7551" s="74"/>
      <c r="KU7551" s="16"/>
      <c r="KV7551" s="72"/>
      <c r="KW7551" s="72"/>
      <c r="KX7551" s="16"/>
      <c r="KZ7551" s="16"/>
      <c r="LA7551" s="16"/>
      <c r="LB7551" s="74"/>
      <c r="LC7551" s="74"/>
    </row>
    <row r="7552" spans="8:315" x14ac:dyDescent="0.35">
      <c r="H7552" s="4"/>
      <c r="J7552" s="8"/>
      <c r="K7552" s="8"/>
      <c r="L7552" s="8"/>
      <c r="M7552" s="8"/>
      <c r="O7552" s="8"/>
      <c r="P7552" s="8"/>
      <c r="R7552" s="8"/>
      <c r="S7552" s="8"/>
      <c r="T7552" s="8"/>
      <c r="U7552" s="8"/>
      <c r="W7552" s="8">
        <f t="shared" si="4623"/>
        <v>303.5</v>
      </c>
      <c r="X7552">
        <v>26139600</v>
      </c>
      <c r="Y7552">
        <f t="shared" si="4624"/>
        <v>7261</v>
      </c>
      <c r="Z7552" s="8">
        <v>32.200000000000003</v>
      </c>
      <c r="AA7552" s="8">
        <v>4.2</v>
      </c>
      <c r="AB7552" s="8">
        <v>96.6</v>
      </c>
      <c r="AC7552" s="4"/>
      <c r="KL7552" s="84"/>
      <c r="KP7552" s="84"/>
      <c r="KS7552" s="74"/>
      <c r="KT7552" s="74"/>
      <c r="KU7552" s="16"/>
      <c r="KV7552" s="72"/>
      <c r="KW7552" s="72"/>
      <c r="KX7552" s="16"/>
      <c r="KZ7552" s="16"/>
      <c r="LA7552" s="16"/>
      <c r="LB7552" s="74"/>
      <c r="LC7552" s="74"/>
    </row>
    <row r="7553" spans="8:315" x14ac:dyDescent="0.35">
      <c r="H7553" s="4"/>
      <c r="J7553" s="8"/>
      <c r="K7553" s="8"/>
      <c r="L7553" s="8"/>
      <c r="M7553" s="8"/>
      <c r="O7553" s="8"/>
      <c r="P7553" s="8"/>
      <c r="R7553" s="8"/>
      <c r="S7553" s="8"/>
      <c r="T7553" s="8"/>
      <c r="U7553" s="8"/>
      <c r="W7553" s="8">
        <f t="shared" si="4623"/>
        <v>303.60000000000002</v>
      </c>
      <c r="X7553">
        <v>26143200</v>
      </c>
      <c r="Y7553">
        <f t="shared" si="4624"/>
        <v>7262</v>
      </c>
      <c r="Z7553" s="8">
        <v>29.2</v>
      </c>
      <c r="AA7553" s="8">
        <v>4.7</v>
      </c>
      <c r="AB7553" s="8">
        <v>96.2</v>
      </c>
      <c r="AC7553" s="4"/>
      <c r="KL7553" s="84"/>
      <c r="KP7553" s="84"/>
      <c r="KS7553" s="74"/>
      <c r="KT7553" s="74"/>
      <c r="KU7553" s="16"/>
      <c r="KV7553" s="72"/>
      <c r="KW7553" s="72"/>
      <c r="KX7553" s="16"/>
      <c r="KZ7553" s="16"/>
      <c r="LA7553" s="16"/>
      <c r="LB7553" s="74"/>
      <c r="LC7553" s="74"/>
    </row>
    <row r="7554" spans="8:315" x14ac:dyDescent="0.35">
      <c r="H7554" s="4"/>
      <c r="J7554" s="8"/>
      <c r="K7554" s="8"/>
      <c r="L7554" s="8"/>
      <c r="M7554" s="8"/>
      <c r="O7554" s="8"/>
      <c r="P7554" s="8"/>
      <c r="R7554" s="8"/>
      <c r="S7554" s="8"/>
      <c r="T7554" s="8"/>
      <c r="U7554" s="8"/>
      <c r="W7554" s="8">
        <f t="shared" si="4623"/>
        <v>303.60000000000002</v>
      </c>
      <c r="X7554">
        <v>26146800</v>
      </c>
      <c r="Y7554">
        <f t="shared" si="4624"/>
        <v>7263</v>
      </c>
      <c r="Z7554" s="8">
        <v>18.3</v>
      </c>
      <c r="AA7554" s="8">
        <v>5.0999999999999996</v>
      </c>
      <c r="AB7554" s="8">
        <v>96.5</v>
      </c>
      <c r="AC7554" s="4"/>
      <c r="KL7554" s="84"/>
      <c r="KP7554" s="84"/>
      <c r="KS7554" s="74"/>
      <c r="KT7554" s="74"/>
      <c r="KU7554" s="16"/>
      <c r="KV7554" s="72"/>
      <c r="KW7554" s="72"/>
      <c r="KX7554" s="16"/>
      <c r="KZ7554" s="16"/>
      <c r="LA7554" s="16"/>
      <c r="LB7554" s="74"/>
      <c r="LC7554" s="74"/>
    </row>
    <row r="7555" spans="8:315" x14ac:dyDescent="0.35">
      <c r="H7555" s="4"/>
      <c r="J7555" s="8"/>
      <c r="K7555" s="8"/>
      <c r="L7555" s="8"/>
      <c r="M7555" s="8"/>
      <c r="O7555" s="8"/>
      <c r="P7555" s="8"/>
      <c r="R7555" s="8"/>
      <c r="S7555" s="8"/>
      <c r="T7555" s="8"/>
      <c r="U7555" s="8"/>
      <c r="W7555" s="8">
        <f t="shared" si="4623"/>
        <v>303.7</v>
      </c>
      <c r="X7555">
        <v>26150400</v>
      </c>
      <c r="Y7555">
        <f t="shared" si="4624"/>
        <v>7264</v>
      </c>
      <c r="Z7555" s="8">
        <v>37.5</v>
      </c>
      <c r="AA7555" s="8">
        <v>5.6</v>
      </c>
      <c r="AB7555" s="8">
        <v>95.7</v>
      </c>
      <c r="AC7555" s="4"/>
      <c r="KL7555" s="84"/>
      <c r="KP7555" s="84"/>
      <c r="KS7555" s="74"/>
      <c r="KT7555" s="74"/>
      <c r="KU7555" s="16"/>
      <c r="KV7555" s="72"/>
      <c r="KW7555" s="72"/>
      <c r="KX7555" s="16"/>
      <c r="KZ7555" s="16"/>
      <c r="LA7555" s="16"/>
      <c r="LB7555" s="74"/>
      <c r="LC7555" s="74"/>
    </row>
    <row r="7556" spans="8:315" x14ac:dyDescent="0.35">
      <c r="H7556" s="4"/>
      <c r="J7556" s="8"/>
      <c r="K7556" s="8"/>
      <c r="L7556" s="8"/>
      <c r="M7556" s="8"/>
      <c r="O7556" s="8"/>
      <c r="P7556" s="8"/>
      <c r="R7556" s="8"/>
      <c r="S7556" s="8"/>
      <c r="T7556" s="8"/>
      <c r="U7556" s="8"/>
      <c r="W7556" s="8">
        <f t="shared" si="4623"/>
        <v>303.7</v>
      </c>
      <c r="X7556">
        <v>26154000</v>
      </c>
      <c r="Y7556">
        <f t="shared" si="4624"/>
        <v>7265</v>
      </c>
      <c r="Z7556" s="8">
        <v>18.600000000000001</v>
      </c>
      <c r="AA7556" s="8">
        <v>5.8</v>
      </c>
      <c r="AB7556" s="8">
        <v>96.2</v>
      </c>
      <c r="AC7556" s="4"/>
      <c r="KL7556" s="84"/>
      <c r="KP7556" s="84"/>
      <c r="KS7556" s="74"/>
      <c r="KT7556" s="74"/>
      <c r="KU7556" s="16"/>
      <c r="KV7556" s="72"/>
      <c r="KW7556" s="72"/>
      <c r="KX7556" s="16"/>
      <c r="KZ7556" s="16"/>
      <c r="LA7556" s="16"/>
      <c r="LB7556" s="74"/>
      <c r="LC7556" s="74"/>
    </row>
    <row r="7557" spans="8:315" x14ac:dyDescent="0.35">
      <c r="H7557" s="4"/>
      <c r="J7557" s="8"/>
      <c r="K7557" s="8"/>
      <c r="L7557" s="8"/>
      <c r="M7557" s="8"/>
      <c r="O7557" s="8"/>
      <c r="P7557" s="8"/>
      <c r="R7557" s="8"/>
      <c r="S7557" s="8"/>
      <c r="T7557" s="8"/>
      <c r="U7557" s="8"/>
      <c r="W7557" s="8">
        <f t="shared" si="4623"/>
        <v>303.8</v>
      </c>
      <c r="X7557">
        <v>26157600</v>
      </c>
      <c r="Y7557">
        <f t="shared" si="4624"/>
        <v>7266</v>
      </c>
      <c r="Z7557" s="8">
        <v>0</v>
      </c>
      <c r="AA7557" s="8">
        <v>7</v>
      </c>
      <c r="AB7557" s="8">
        <v>94.8</v>
      </c>
      <c r="AC7557" s="4"/>
      <c r="KL7557" s="84"/>
      <c r="KP7557" s="84"/>
      <c r="KS7557" s="74"/>
      <c r="KT7557" s="74"/>
      <c r="KU7557" s="16"/>
      <c r="KV7557" s="72"/>
      <c r="KW7557" s="72"/>
      <c r="KX7557" s="16"/>
      <c r="KZ7557" s="16"/>
      <c r="LA7557" s="16"/>
      <c r="LB7557" s="74"/>
      <c r="LC7557" s="74"/>
    </row>
    <row r="7558" spans="8:315" x14ac:dyDescent="0.35">
      <c r="H7558" s="4"/>
      <c r="J7558" s="8"/>
      <c r="K7558" s="8"/>
      <c r="L7558" s="8"/>
      <c r="M7558" s="8"/>
      <c r="O7558" s="8"/>
      <c r="P7558" s="8"/>
      <c r="R7558" s="8"/>
      <c r="S7558" s="8"/>
      <c r="T7558" s="8"/>
      <c r="U7558" s="8"/>
      <c r="W7558" s="8">
        <f t="shared" si="4623"/>
        <v>303.8</v>
      </c>
      <c r="X7558">
        <v>26161200</v>
      </c>
      <c r="Y7558">
        <f t="shared" si="4624"/>
        <v>7267</v>
      </c>
      <c r="Z7558" s="8">
        <v>0</v>
      </c>
      <c r="AA7558" s="8">
        <v>8.4</v>
      </c>
      <c r="AB7558" s="8">
        <v>94.1</v>
      </c>
      <c r="AC7558" s="4"/>
      <c r="KL7558" s="84"/>
      <c r="KP7558" s="84"/>
      <c r="KS7558" s="74"/>
      <c r="KT7558" s="74"/>
      <c r="KU7558" s="16"/>
      <c r="KV7558" s="72"/>
      <c r="KW7558" s="72"/>
      <c r="KX7558" s="16"/>
      <c r="KZ7558" s="16"/>
      <c r="LA7558" s="16"/>
      <c r="LB7558" s="74"/>
      <c r="LC7558" s="74"/>
    </row>
    <row r="7559" spans="8:315" x14ac:dyDescent="0.35">
      <c r="H7559" s="4"/>
      <c r="J7559" s="8"/>
      <c r="K7559" s="8"/>
      <c r="L7559" s="8"/>
      <c r="M7559" s="8"/>
      <c r="O7559" s="8"/>
      <c r="P7559" s="8"/>
      <c r="R7559" s="8"/>
      <c r="S7559" s="8"/>
      <c r="T7559" s="8"/>
      <c r="U7559" s="8"/>
      <c r="W7559" s="8">
        <f t="shared" si="4623"/>
        <v>303.8</v>
      </c>
      <c r="X7559">
        <v>26164800</v>
      </c>
      <c r="Y7559">
        <f t="shared" si="4624"/>
        <v>7268</v>
      </c>
      <c r="Z7559" s="8">
        <v>0</v>
      </c>
      <c r="AA7559" s="8">
        <v>8.1999999999999993</v>
      </c>
      <c r="AB7559" s="8">
        <v>93.1</v>
      </c>
      <c r="AC7559" s="4"/>
      <c r="KL7559" s="84"/>
      <c r="KP7559" s="84"/>
      <c r="KS7559" s="74"/>
      <c r="KT7559" s="74"/>
      <c r="KU7559" s="16"/>
      <c r="KV7559" s="72"/>
      <c r="KW7559" s="72"/>
      <c r="KX7559" s="16"/>
      <c r="KZ7559" s="16"/>
      <c r="LA7559" s="16"/>
      <c r="LB7559" s="74"/>
      <c r="LC7559" s="74"/>
    </row>
    <row r="7560" spans="8:315" x14ac:dyDescent="0.35">
      <c r="H7560" s="4"/>
      <c r="J7560" s="8"/>
      <c r="K7560" s="8"/>
      <c r="L7560" s="8"/>
      <c r="M7560" s="8"/>
      <c r="O7560" s="8"/>
      <c r="P7560" s="8"/>
      <c r="R7560" s="8"/>
      <c r="S7560" s="8"/>
      <c r="T7560" s="8"/>
      <c r="U7560" s="8"/>
      <c r="W7560" s="8">
        <f t="shared" si="4623"/>
        <v>303.89999999999998</v>
      </c>
      <c r="X7560">
        <v>26168400</v>
      </c>
      <c r="Y7560">
        <f t="shared" si="4624"/>
        <v>7269</v>
      </c>
      <c r="Z7560" s="8">
        <v>0</v>
      </c>
      <c r="AA7560" s="8">
        <v>8.1</v>
      </c>
      <c r="AB7560" s="8">
        <v>91.2</v>
      </c>
      <c r="AC7560" s="4"/>
      <c r="KL7560" s="84"/>
      <c r="KP7560" s="84"/>
      <c r="KS7560" s="74"/>
      <c r="KT7560" s="74"/>
      <c r="KU7560" s="16"/>
      <c r="KV7560" s="72"/>
      <c r="KW7560" s="72"/>
      <c r="KX7560" s="16"/>
      <c r="KZ7560" s="16"/>
      <c r="LA7560" s="16"/>
      <c r="LB7560" s="74"/>
      <c r="LC7560" s="74"/>
    </row>
    <row r="7561" spans="8:315" x14ac:dyDescent="0.35">
      <c r="H7561" s="4"/>
      <c r="J7561" s="8"/>
      <c r="K7561" s="8"/>
      <c r="L7561" s="8"/>
      <c r="M7561" s="8"/>
      <c r="O7561" s="8"/>
      <c r="P7561" s="8"/>
      <c r="R7561" s="8"/>
      <c r="S7561" s="8"/>
      <c r="T7561" s="8"/>
      <c r="U7561" s="8"/>
      <c r="W7561" s="8">
        <f t="shared" si="4623"/>
        <v>303.89999999999998</v>
      </c>
      <c r="X7561">
        <v>26172000</v>
      </c>
      <c r="Y7561">
        <f t="shared" si="4624"/>
        <v>7270</v>
      </c>
      <c r="Z7561" s="8">
        <v>0</v>
      </c>
      <c r="AA7561" s="8">
        <v>8.1</v>
      </c>
      <c r="AB7561" s="8">
        <v>87.5</v>
      </c>
      <c r="AC7561" s="4"/>
      <c r="KL7561" s="84"/>
      <c r="KP7561" s="84"/>
      <c r="KS7561" s="74"/>
      <c r="KT7561" s="74"/>
      <c r="KU7561" s="16"/>
      <c r="KV7561" s="72"/>
      <c r="KW7561" s="72"/>
      <c r="KX7561" s="16"/>
      <c r="KZ7561" s="16"/>
      <c r="LA7561" s="16"/>
      <c r="LB7561" s="74"/>
      <c r="LC7561" s="74"/>
    </row>
    <row r="7562" spans="8:315" x14ac:dyDescent="0.35">
      <c r="H7562" s="4"/>
      <c r="J7562" s="8"/>
      <c r="K7562" s="8"/>
      <c r="L7562" s="8"/>
      <c r="M7562" s="8"/>
      <c r="O7562" s="8"/>
      <c r="P7562" s="8"/>
      <c r="R7562" s="8"/>
      <c r="S7562" s="8"/>
      <c r="T7562" s="8"/>
      <c r="U7562" s="8"/>
      <c r="W7562" s="8">
        <f t="shared" si="4623"/>
        <v>304</v>
      </c>
      <c r="X7562">
        <v>26175600</v>
      </c>
      <c r="Y7562">
        <f t="shared" si="4624"/>
        <v>7271</v>
      </c>
      <c r="Z7562" s="8">
        <v>0</v>
      </c>
      <c r="AA7562" s="8">
        <v>7.8</v>
      </c>
      <c r="AB7562" s="8">
        <v>84.2</v>
      </c>
      <c r="AC7562" s="4"/>
      <c r="KL7562" s="84"/>
      <c r="KP7562" s="84"/>
      <c r="KS7562" s="74"/>
      <c r="KT7562" s="74"/>
      <c r="KU7562" s="16"/>
      <c r="KV7562" s="72"/>
      <c r="KW7562" s="72"/>
      <c r="KX7562" s="16"/>
      <c r="KZ7562" s="16"/>
      <c r="LA7562" s="16"/>
      <c r="LB7562" s="74"/>
      <c r="LC7562" s="74"/>
    </row>
    <row r="7563" spans="8:315" x14ac:dyDescent="0.35">
      <c r="H7563" s="4"/>
      <c r="J7563" s="8"/>
      <c r="K7563" s="8"/>
      <c r="L7563" s="8"/>
      <c r="M7563" s="8"/>
      <c r="O7563" s="8"/>
      <c r="P7563" s="8"/>
      <c r="R7563" s="8"/>
      <c r="S7563" s="8"/>
      <c r="T7563" s="8"/>
      <c r="U7563" s="8"/>
      <c r="W7563" s="8">
        <f t="shared" si="4623"/>
        <v>304</v>
      </c>
      <c r="X7563">
        <v>26179200</v>
      </c>
      <c r="Y7563">
        <f t="shared" si="4624"/>
        <v>7272</v>
      </c>
      <c r="Z7563" s="8">
        <v>0</v>
      </c>
      <c r="AA7563" s="8">
        <v>6.9</v>
      </c>
      <c r="AB7563" s="8">
        <v>81.8</v>
      </c>
      <c r="AC7563" s="4"/>
      <c r="KL7563" s="84"/>
      <c r="KP7563" s="84"/>
      <c r="KS7563" s="74"/>
      <c r="KT7563" s="74"/>
      <c r="KU7563" s="16"/>
      <c r="KV7563" s="72"/>
      <c r="KW7563" s="72"/>
      <c r="KX7563" s="16"/>
      <c r="KZ7563" s="16"/>
      <c r="LA7563" s="16"/>
      <c r="LB7563" s="74"/>
      <c r="LC7563" s="74"/>
    </row>
    <row r="7564" spans="8:315" x14ac:dyDescent="0.35">
      <c r="H7564" s="4"/>
      <c r="J7564" s="8"/>
      <c r="K7564" s="8"/>
      <c r="L7564" s="8"/>
      <c r="M7564" s="8"/>
      <c r="O7564" s="8"/>
      <c r="P7564" s="8"/>
      <c r="R7564" s="8"/>
      <c r="S7564" s="8"/>
      <c r="T7564" s="8"/>
      <c r="U7564" s="8"/>
      <c r="W7564" s="8">
        <f t="shared" si="4623"/>
        <v>304</v>
      </c>
      <c r="X7564">
        <v>26182800</v>
      </c>
      <c r="Y7564">
        <f t="shared" si="4624"/>
        <v>7273</v>
      </c>
      <c r="Z7564" s="8">
        <v>0</v>
      </c>
      <c r="AA7564" s="8">
        <v>6.3</v>
      </c>
      <c r="AB7564" s="8">
        <v>82.8</v>
      </c>
      <c r="AC7564" s="4"/>
      <c r="KL7564" s="84"/>
      <c r="KP7564" s="84"/>
      <c r="KS7564" s="74"/>
      <c r="KT7564" s="74"/>
      <c r="KU7564" s="16"/>
      <c r="KV7564" s="72"/>
      <c r="KW7564" s="72"/>
      <c r="KX7564" s="16"/>
      <c r="KZ7564" s="16"/>
      <c r="LA7564" s="16"/>
      <c r="LB7564" s="74"/>
      <c r="LC7564" s="74"/>
    </row>
    <row r="7565" spans="8:315" x14ac:dyDescent="0.35">
      <c r="H7565" s="4"/>
      <c r="J7565" s="8"/>
      <c r="K7565" s="8"/>
      <c r="L7565" s="8"/>
      <c r="M7565" s="8"/>
      <c r="O7565" s="8"/>
      <c r="P7565" s="8"/>
      <c r="R7565" s="8"/>
      <c r="S7565" s="8"/>
      <c r="T7565" s="8"/>
      <c r="U7565" s="8"/>
      <c r="W7565" s="8">
        <f t="shared" si="4623"/>
        <v>304.10000000000002</v>
      </c>
      <c r="X7565">
        <v>26186400</v>
      </c>
      <c r="Y7565">
        <f t="shared" si="4624"/>
        <v>7274</v>
      </c>
      <c r="Z7565" s="8">
        <v>0</v>
      </c>
      <c r="AA7565" s="8">
        <v>6.1</v>
      </c>
      <c r="AB7565" s="8">
        <v>82.9</v>
      </c>
      <c r="AC7565" s="4"/>
      <c r="KL7565" s="84"/>
      <c r="KP7565" s="84"/>
      <c r="KS7565" s="74"/>
      <c r="KT7565" s="74"/>
      <c r="KU7565" s="16"/>
      <c r="KV7565" s="72"/>
      <c r="KW7565" s="72"/>
      <c r="KX7565" s="16"/>
      <c r="KZ7565" s="16"/>
      <c r="LA7565" s="16"/>
      <c r="LB7565" s="74"/>
      <c r="LC7565" s="74"/>
    </row>
    <row r="7566" spans="8:315" x14ac:dyDescent="0.35">
      <c r="H7566" s="4"/>
      <c r="J7566" s="8"/>
      <c r="K7566" s="8"/>
      <c r="L7566" s="8"/>
      <c r="M7566" s="8"/>
      <c r="O7566" s="8"/>
      <c r="P7566" s="8"/>
      <c r="R7566" s="8"/>
      <c r="S7566" s="8"/>
      <c r="T7566" s="8"/>
      <c r="U7566" s="8"/>
      <c r="W7566" s="8">
        <f t="shared" si="4623"/>
        <v>304.10000000000002</v>
      </c>
      <c r="X7566">
        <v>26190000</v>
      </c>
      <c r="Y7566">
        <f t="shared" si="4624"/>
        <v>7275</v>
      </c>
      <c r="Z7566" s="8">
        <v>0</v>
      </c>
      <c r="AA7566" s="8">
        <v>5.7</v>
      </c>
      <c r="AB7566" s="8">
        <v>82.2</v>
      </c>
      <c r="AC7566" s="4"/>
      <c r="KL7566" s="84"/>
      <c r="KP7566" s="84"/>
      <c r="KS7566" s="74"/>
      <c r="KT7566" s="74"/>
      <c r="KU7566" s="16"/>
      <c r="KV7566" s="72"/>
      <c r="KW7566" s="72"/>
      <c r="KX7566" s="16"/>
      <c r="KZ7566" s="16"/>
      <c r="LA7566" s="16"/>
      <c r="LB7566" s="74"/>
      <c r="LC7566" s="74"/>
    </row>
    <row r="7567" spans="8:315" x14ac:dyDescent="0.35">
      <c r="H7567" s="4"/>
      <c r="J7567" s="8"/>
      <c r="K7567" s="8"/>
      <c r="L7567" s="8"/>
      <c r="M7567" s="8"/>
      <c r="O7567" s="8"/>
      <c r="P7567" s="8"/>
      <c r="R7567" s="8"/>
      <c r="S7567" s="8"/>
      <c r="T7567" s="8"/>
      <c r="U7567" s="8"/>
      <c r="W7567" s="8">
        <f t="shared" si="4623"/>
        <v>304.2</v>
      </c>
      <c r="X7567">
        <v>26193600</v>
      </c>
      <c r="Y7567">
        <f t="shared" si="4624"/>
        <v>7276</v>
      </c>
      <c r="Z7567" s="8">
        <v>0</v>
      </c>
      <c r="AA7567" s="8">
        <v>5.2</v>
      </c>
      <c r="AB7567" s="8">
        <v>84.7</v>
      </c>
      <c r="AC7567" s="4"/>
      <c r="KL7567" s="84"/>
      <c r="KP7567" s="84"/>
      <c r="KS7567" s="74"/>
      <c r="KT7567" s="74"/>
      <c r="KU7567" s="16"/>
      <c r="KV7567" s="72"/>
      <c r="KW7567" s="72"/>
      <c r="KX7567" s="16"/>
      <c r="KZ7567" s="16"/>
      <c r="LA7567" s="16"/>
      <c r="LB7567" s="74"/>
      <c r="LC7567" s="74"/>
    </row>
    <row r="7568" spans="8:315" x14ac:dyDescent="0.35">
      <c r="H7568" s="4"/>
      <c r="J7568" s="8"/>
      <c r="K7568" s="8"/>
      <c r="L7568" s="8"/>
      <c r="M7568" s="8"/>
      <c r="O7568" s="8"/>
      <c r="P7568" s="8"/>
      <c r="R7568" s="8"/>
      <c r="S7568" s="8"/>
      <c r="T7568" s="8"/>
      <c r="U7568" s="8"/>
      <c r="W7568" s="8">
        <f t="shared" si="4623"/>
        <v>304.2</v>
      </c>
      <c r="X7568">
        <v>26197200</v>
      </c>
      <c r="Y7568">
        <f t="shared" si="4624"/>
        <v>7277</v>
      </c>
      <c r="Z7568" s="8">
        <v>0</v>
      </c>
      <c r="AA7568" s="8">
        <v>5</v>
      </c>
      <c r="AB7568" s="8">
        <v>83.2</v>
      </c>
      <c r="AC7568" s="4"/>
      <c r="KL7568" s="84"/>
      <c r="KP7568" s="84"/>
      <c r="KS7568" s="74"/>
      <c r="KT7568" s="74"/>
      <c r="KU7568" s="16"/>
      <c r="KV7568" s="72"/>
      <c r="KW7568" s="72"/>
      <c r="KX7568" s="16"/>
      <c r="KZ7568" s="16"/>
      <c r="LA7568" s="16"/>
      <c r="LB7568" s="74"/>
      <c r="LC7568" s="74"/>
    </row>
    <row r="7569" spans="8:315" x14ac:dyDescent="0.35">
      <c r="H7569" s="4"/>
      <c r="J7569" s="8"/>
      <c r="K7569" s="8"/>
      <c r="L7569" s="8"/>
      <c r="M7569" s="8"/>
      <c r="O7569" s="8"/>
      <c r="P7569" s="8"/>
      <c r="R7569" s="8"/>
      <c r="S7569" s="8"/>
      <c r="T7569" s="8"/>
      <c r="U7569" s="8"/>
      <c r="W7569" s="8">
        <f t="shared" si="4623"/>
        <v>304.3</v>
      </c>
      <c r="X7569">
        <v>26200800</v>
      </c>
      <c r="Y7569">
        <f t="shared" si="4624"/>
        <v>7278</v>
      </c>
      <c r="Z7569" s="8">
        <v>0</v>
      </c>
      <c r="AA7569" s="8">
        <v>4.8</v>
      </c>
      <c r="AB7569" s="8">
        <v>83.1</v>
      </c>
      <c r="AC7569" s="4"/>
      <c r="KL7569" s="84"/>
      <c r="KP7569" s="84"/>
      <c r="KS7569" s="74"/>
      <c r="KT7569" s="74"/>
      <c r="KU7569" s="16"/>
      <c r="KV7569" s="72"/>
      <c r="KW7569" s="72"/>
      <c r="KX7569" s="16"/>
      <c r="KZ7569" s="16"/>
      <c r="LA7569" s="16"/>
      <c r="LB7569" s="74"/>
      <c r="LC7569" s="74"/>
    </row>
    <row r="7570" spans="8:315" x14ac:dyDescent="0.35">
      <c r="H7570" s="4"/>
      <c r="J7570" s="8"/>
      <c r="K7570" s="8"/>
      <c r="L7570" s="8"/>
      <c r="M7570" s="8"/>
      <c r="O7570" s="8"/>
      <c r="P7570" s="8"/>
      <c r="R7570" s="8"/>
      <c r="S7570" s="8"/>
      <c r="T7570" s="8"/>
      <c r="U7570" s="8"/>
      <c r="W7570" s="8">
        <f t="shared" si="4623"/>
        <v>304.3</v>
      </c>
      <c r="X7570">
        <v>26204400</v>
      </c>
      <c r="Y7570">
        <f t="shared" si="4624"/>
        <v>7279</v>
      </c>
      <c r="Z7570" s="8">
        <v>2.8</v>
      </c>
      <c r="AA7570" s="8">
        <v>4.4000000000000004</v>
      </c>
      <c r="AB7570" s="8">
        <v>83.8</v>
      </c>
      <c r="AC7570" s="4"/>
      <c r="KL7570" s="84"/>
      <c r="KP7570" s="84"/>
      <c r="KS7570" s="74"/>
      <c r="KT7570" s="74"/>
      <c r="KU7570" s="16"/>
      <c r="KV7570" s="72"/>
      <c r="KW7570" s="72"/>
      <c r="KX7570" s="16"/>
      <c r="KZ7570" s="16"/>
      <c r="LA7570" s="16"/>
      <c r="LB7570" s="74"/>
      <c r="LC7570" s="74"/>
    </row>
    <row r="7571" spans="8:315" x14ac:dyDescent="0.35">
      <c r="H7571" s="4"/>
      <c r="J7571" s="8"/>
      <c r="K7571" s="8"/>
      <c r="L7571" s="8"/>
      <c r="M7571" s="8"/>
      <c r="O7571" s="8"/>
      <c r="P7571" s="8"/>
      <c r="R7571" s="8"/>
      <c r="S7571" s="8"/>
      <c r="T7571" s="8"/>
      <c r="U7571" s="8"/>
      <c r="W7571" s="8">
        <f t="shared" si="4623"/>
        <v>304.3</v>
      </c>
      <c r="X7571">
        <v>26208000</v>
      </c>
      <c r="Y7571">
        <f t="shared" si="4624"/>
        <v>7280</v>
      </c>
      <c r="Z7571" s="8">
        <v>48.1</v>
      </c>
      <c r="AA7571" s="8">
        <v>3.9</v>
      </c>
      <c r="AB7571" s="8">
        <v>84</v>
      </c>
      <c r="AC7571" s="4"/>
      <c r="KL7571" s="84"/>
      <c r="KP7571" s="84"/>
      <c r="KS7571" s="74"/>
      <c r="KT7571" s="74"/>
      <c r="KU7571" s="16"/>
      <c r="KV7571" s="72"/>
      <c r="KW7571" s="72"/>
      <c r="KX7571" s="16"/>
      <c r="KZ7571" s="16"/>
      <c r="LA7571" s="16"/>
      <c r="LB7571" s="74"/>
      <c r="LC7571" s="74"/>
    </row>
    <row r="7572" spans="8:315" x14ac:dyDescent="0.35">
      <c r="H7572" s="4"/>
      <c r="J7572" s="8"/>
      <c r="K7572" s="8"/>
      <c r="L7572" s="8"/>
      <c r="M7572" s="8"/>
      <c r="O7572" s="8"/>
      <c r="P7572" s="8"/>
      <c r="R7572" s="8"/>
      <c r="S7572" s="8"/>
      <c r="T7572" s="8"/>
      <c r="U7572" s="8"/>
      <c r="W7572" s="8">
        <f t="shared" si="4623"/>
        <v>304.39999999999998</v>
      </c>
      <c r="X7572">
        <v>26211600</v>
      </c>
      <c r="Y7572">
        <f t="shared" si="4624"/>
        <v>7281</v>
      </c>
      <c r="Z7572" s="8">
        <v>150</v>
      </c>
      <c r="AA7572" s="8">
        <v>4</v>
      </c>
      <c r="AB7572" s="8">
        <v>79.099999999999994</v>
      </c>
      <c r="AC7572" s="4"/>
      <c r="KL7572" s="84"/>
      <c r="KP7572" s="84"/>
      <c r="KS7572" s="74"/>
      <c r="KT7572" s="74"/>
      <c r="KU7572" s="16"/>
      <c r="KV7572" s="72"/>
      <c r="KW7572" s="72"/>
      <c r="KX7572" s="16"/>
      <c r="KZ7572" s="16"/>
      <c r="LA7572" s="16"/>
      <c r="LB7572" s="74"/>
      <c r="LC7572" s="74"/>
    </row>
    <row r="7573" spans="8:315" x14ac:dyDescent="0.35">
      <c r="H7573" s="4"/>
      <c r="J7573" s="8"/>
      <c r="K7573" s="8"/>
      <c r="L7573" s="8"/>
      <c r="M7573" s="8"/>
      <c r="O7573" s="8"/>
      <c r="P7573" s="8"/>
      <c r="R7573" s="8"/>
      <c r="S7573" s="8"/>
      <c r="T7573" s="8"/>
      <c r="U7573" s="8"/>
      <c r="W7573" s="8">
        <f t="shared" si="4623"/>
        <v>304.39999999999998</v>
      </c>
      <c r="X7573">
        <v>26215200</v>
      </c>
      <c r="Y7573">
        <f t="shared" si="4624"/>
        <v>7282</v>
      </c>
      <c r="Z7573" s="8">
        <v>191.9</v>
      </c>
      <c r="AA7573" s="8">
        <v>4.5999999999999996</v>
      </c>
      <c r="AB7573" s="8">
        <v>76.5</v>
      </c>
      <c r="AC7573" s="4"/>
      <c r="KL7573" s="84"/>
      <c r="KP7573" s="84"/>
      <c r="KS7573" s="74"/>
      <c r="KT7573" s="74"/>
      <c r="KU7573" s="16"/>
      <c r="KV7573" s="72"/>
      <c r="KW7573" s="72"/>
      <c r="KX7573" s="16"/>
      <c r="KZ7573" s="16"/>
      <c r="LA7573" s="16"/>
      <c r="LB7573" s="74"/>
      <c r="LC7573" s="74"/>
    </row>
    <row r="7574" spans="8:315" x14ac:dyDescent="0.35">
      <c r="H7574" s="4"/>
      <c r="J7574" s="8"/>
      <c r="K7574" s="8"/>
      <c r="L7574" s="8"/>
      <c r="M7574" s="8"/>
      <c r="O7574" s="8"/>
      <c r="P7574" s="8"/>
      <c r="R7574" s="8"/>
      <c r="S7574" s="8"/>
      <c r="T7574" s="8"/>
      <c r="U7574" s="8"/>
      <c r="W7574" s="8">
        <f t="shared" si="4623"/>
        <v>304.5</v>
      </c>
      <c r="X7574">
        <v>26218800</v>
      </c>
      <c r="Y7574">
        <f t="shared" si="4624"/>
        <v>7283</v>
      </c>
      <c r="Z7574" s="8">
        <v>148.9</v>
      </c>
      <c r="AA7574" s="8">
        <v>4.8</v>
      </c>
      <c r="AB7574" s="8">
        <v>75.8</v>
      </c>
      <c r="AC7574" s="4"/>
      <c r="KL7574" s="84"/>
      <c r="KP7574" s="84"/>
      <c r="KS7574" s="74"/>
      <c r="KT7574" s="74"/>
      <c r="KU7574" s="16"/>
      <c r="KV7574" s="72"/>
      <c r="KW7574" s="72"/>
      <c r="KX7574" s="16"/>
      <c r="KZ7574" s="16"/>
      <c r="LA7574" s="16"/>
      <c r="LB7574" s="74"/>
      <c r="LC7574" s="74"/>
    </row>
    <row r="7575" spans="8:315" x14ac:dyDescent="0.35">
      <c r="H7575" s="4"/>
      <c r="J7575" s="8"/>
      <c r="K7575" s="8"/>
      <c r="L7575" s="8"/>
      <c r="M7575" s="8"/>
      <c r="O7575" s="8"/>
      <c r="P7575" s="8"/>
      <c r="R7575" s="8"/>
      <c r="S7575" s="8"/>
      <c r="T7575" s="8"/>
      <c r="U7575" s="8"/>
      <c r="W7575" s="8">
        <f t="shared" si="4623"/>
        <v>304.5</v>
      </c>
      <c r="X7575">
        <v>26222400</v>
      </c>
      <c r="Y7575">
        <f t="shared" si="4624"/>
        <v>7284</v>
      </c>
      <c r="Z7575" s="8">
        <v>200.8</v>
      </c>
      <c r="AA7575" s="8">
        <v>5.0999999999999996</v>
      </c>
      <c r="AB7575" s="8">
        <v>74.3</v>
      </c>
      <c r="AC7575" s="4"/>
      <c r="KL7575" s="84"/>
      <c r="KP7575" s="84"/>
      <c r="KS7575" s="74"/>
      <c r="KT7575" s="74"/>
      <c r="KU7575" s="16"/>
      <c r="KV7575" s="72"/>
      <c r="KW7575" s="72"/>
      <c r="KX7575" s="16"/>
      <c r="KZ7575" s="16"/>
      <c r="LA7575" s="16"/>
      <c r="LB7575" s="74"/>
      <c r="LC7575" s="74"/>
    </row>
    <row r="7576" spans="8:315" x14ac:dyDescent="0.35">
      <c r="H7576" s="4"/>
      <c r="J7576" s="8"/>
      <c r="K7576" s="8"/>
      <c r="L7576" s="8"/>
      <c r="M7576" s="8"/>
      <c r="O7576" s="8"/>
      <c r="P7576" s="8"/>
      <c r="R7576" s="8"/>
      <c r="S7576" s="8"/>
      <c r="T7576" s="8"/>
      <c r="U7576" s="8"/>
      <c r="W7576" s="8">
        <f t="shared" si="4623"/>
        <v>304.5</v>
      </c>
      <c r="X7576">
        <v>26226000</v>
      </c>
      <c r="Y7576">
        <f t="shared" si="4624"/>
        <v>7285</v>
      </c>
      <c r="Z7576" s="8">
        <v>171.7</v>
      </c>
      <c r="AA7576" s="8">
        <v>5</v>
      </c>
      <c r="AB7576" s="8">
        <v>74.599999999999994</v>
      </c>
      <c r="AC7576" s="4"/>
      <c r="KL7576" s="84"/>
      <c r="KP7576" s="84"/>
      <c r="KS7576" s="74"/>
      <c r="KT7576" s="74"/>
      <c r="KU7576" s="16"/>
      <c r="KV7576" s="72"/>
      <c r="KW7576" s="72"/>
      <c r="KX7576" s="16"/>
      <c r="KZ7576" s="16"/>
      <c r="LA7576" s="16"/>
      <c r="LB7576" s="74"/>
      <c r="LC7576" s="74"/>
    </row>
    <row r="7577" spans="8:315" x14ac:dyDescent="0.35">
      <c r="H7577" s="4"/>
      <c r="J7577" s="8"/>
      <c r="K7577" s="8"/>
      <c r="L7577" s="8"/>
      <c r="M7577" s="8"/>
      <c r="O7577" s="8"/>
      <c r="P7577" s="8"/>
      <c r="R7577" s="8"/>
      <c r="S7577" s="8"/>
      <c r="T7577" s="8"/>
      <c r="U7577" s="8"/>
      <c r="W7577" s="8">
        <f t="shared" si="4623"/>
        <v>304.60000000000002</v>
      </c>
      <c r="X7577">
        <v>26229600</v>
      </c>
      <c r="Y7577">
        <f t="shared" si="4624"/>
        <v>7286</v>
      </c>
      <c r="Z7577" s="8">
        <v>155.80000000000001</v>
      </c>
      <c r="AA7577" s="8">
        <v>5.4</v>
      </c>
      <c r="AB7577" s="8">
        <v>71.5</v>
      </c>
      <c r="AC7577" s="4"/>
      <c r="KL7577" s="84"/>
      <c r="KP7577" s="84"/>
      <c r="KS7577" s="74"/>
      <c r="KT7577" s="74"/>
      <c r="KU7577" s="16"/>
      <c r="KV7577" s="72"/>
      <c r="KW7577" s="72"/>
      <c r="KX7577" s="16"/>
      <c r="KZ7577" s="16"/>
      <c r="LA7577" s="16"/>
      <c r="LB7577" s="74"/>
      <c r="LC7577" s="74"/>
    </row>
    <row r="7578" spans="8:315" x14ac:dyDescent="0.35">
      <c r="H7578" s="4"/>
      <c r="J7578" s="8"/>
      <c r="K7578" s="8"/>
      <c r="L7578" s="8"/>
      <c r="M7578" s="8"/>
      <c r="O7578" s="8"/>
      <c r="P7578" s="8"/>
      <c r="R7578" s="8"/>
      <c r="S7578" s="8"/>
      <c r="T7578" s="8"/>
      <c r="U7578" s="8"/>
      <c r="W7578" s="8">
        <f t="shared" si="4623"/>
        <v>304.60000000000002</v>
      </c>
      <c r="X7578">
        <v>26233200</v>
      </c>
      <c r="Y7578">
        <f t="shared" si="4624"/>
        <v>7287</v>
      </c>
      <c r="Z7578" s="8">
        <v>111.9</v>
      </c>
      <c r="AA7578" s="8">
        <v>5.5</v>
      </c>
      <c r="AB7578" s="8">
        <v>70.2</v>
      </c>
      <c r="AC7578" s="4"/>
      <c r="KL7578" s="84"/>
      <c r="KP7578" s="84"/>
      <c r="KS7578" s="74"/>
      <c r="KT7578" s="74"/>
      <c r="KU7578" s="16"/>
      <c r="KV7578" s="72"/>
      <c r="KW7578" s="72"/>
      <c r="KX7578" s="16"/>
      <c r="KZ7578" s="16"/>
      <c r="LA7578" s="16"/>
      <c r="LB7578" s="74"/>
      <c r="LC7578" s="74"/>
    </row>
    <row r="7579" spans="8:315" x14ac:dyDescent="0.35">
      <c r="H7579" s="4"/>
      <c r="J7579" s="8"/>
      <c r="K7579" s="8"/>
      <c r="L7579" s="8"/>
      <c r="M7579" s="8"/>
      <c r="O7579" s="8"/>
      <c r="P7579" s="8"/>
      <c r="R7579" s="8"/>
      <c r="S7579" s="8"/>
      <c r="T7579" s="8"/>
      <c r="U7579" s="8"/>
      <c r="W7579" s="8">
        <f t="shared" si="4623"/>
        <v>304.7</v>
      </c>
      <c r="X7579">
        <v>26236800</v>
      </c>
      <c r="Y7579">
        <f t="shared" si="4624"/>
        <v>7288</v>
      </c>
      <c r="Z7579" s="8">
        <v>57.2</v>
      </c>
      <c r="AA7579" s="8">
        <v>5.5</v>
      </c>
      <c r="AB7579" s="8">
        <v>73.2</v>
      </c>
      <c r="AC7579" s="4"/>
      <c r="KL7579" s="84"/>
      <c r="KP7579" s="84"/>
      <c r="KS7579" s="74"/>
      <c r="KT7579" s="74"/>
      <c r="KU7579" s="16"/>
      <c r="KV7579" s="72"/>
      <c r="KW7579" s="72"/>
      <c r="KX7579" s="16"/>
      <c r="KZ7579" s="16"/>
      <c r="LA7579" s="16"/>
      <c r="LB7579" s="74"/>
      <c r="LC7579" s="74"/>
    </row>
    <row r="7580" spans="8:315" x14ac:dyDescent="0.35">
      <c r="H7580" s="4"/>
      <c r="J7580" s="8"/>
      <c r="K7580" s="8"/>
      <c r="L7580" s="8"/>
      <c r="M7580" s="8"/>
      <c r="O7580" s="8"/>
      <c r="P7580" s="8"/>
      <c r="R7580" s="8"/>
      <c r="S7580" s="8"/>
      <c r="T7580" s="8"/>
      <c r="U7580" s="8"/>
      <c r="W7580" s="8">
        <f t="shared" si="4623"/>
        <v>304.7</v>
      </c>
      <c r="X7580">
        <v>26240400</v>
      </c>
      <c r="Y7580">
        <f t="shared" si="4624"/>
        <v>7289</v>
      </c>
      <c r="Z7580" s="8">
        <v>9.1999999999999993</v>
      </c>
      <c r="AA7580" s="8">
        <v>5.2</v>
      </c>
      <c r="AB7580" s="8">
        <v>76.099999999999994</v>
      </c>
      <c r="AC7580" s="4"/>
      <c r="KL7580" s="84"/>
      <c r="KP7580" s="84"/>
      <c r="KS7580" s="74"/>
      <c r="KT7580" s="74"/>
      <c r="KU7580" s="16"/>
      <c r="KV7580" s="72"/>
      <c r="KW7580" s="72"/>
      <c r="KX7580" s="16"/>
      <c r="KZ7580" s="16"/>
      <c r="LA7580" s="16"/>
      <c r="LB7580" s="74"/>
      <c r="LC7580" s="74"/>
    </row>
    <row r="7581" spans="8:315" x14ac:dyDescent="0.35">
      <c r="H7581" s="4"/>
      <c r="J7581" s="8"/>
      <c r="K7581" s="8"/>
      <c r="L7581" s="8"/>
      <c r="M7581" s="8"/>
      <c r="O7581" s="8"/>
      <c r="P7581" s="8"/>
      <c r="R7581" s="8"/>
      <c r="S7581" s="8"/>
      <c r="T7581" s="8"/>
      <c r="U7581" s="8"/>
      <c r="W7581" s="8">
        <f t="shared" si="4623"/>
        <v>304.8</v>
      </c>
      <c r="X7581">
        <v>26244000</v>
      </c>
      <c r="Y7581">
        <f t="shared" si="4624"/>
        <v>7290</v>
      </c>
      <c r="Z7581" s="8">
        <v>0</v>
      </c>
      <c r="AA7581" s="8">
        <v>4.8</v>
      </c>
      <c r="AB7581" s="8">
        <v>81.8</v>
      </c>
      <c r="AC7581" s="4"/>
      <c r="KL7581" s="84"/>
      <c r="KP7581" s="84"/>
      <c r="KS7581" s="74"/>
      <c r="KT7581" s="74"/>
      <c r="KU7581" s="16"/>
      <c r="KV7581" s="72"/>
      <c r="KW7581" s="72"/>
      <c r="KX7581" s="16"/>
      <c r="KZ7581" s="16"/>
      <c r="LA7581" s="16"/>
      <c r="LB7581" s="74"/>
      <c r="LC7581" s="74"/>
    </row>
    <row r="7582" spans="8:315" x14ac:dyDescent="0.35">
      <c r="H7582" s="4"/>
      <c r="J7582" s="8"/>
      <c r="K7582" s="8"/>
      <c r="L7582" s="8"/>
      <c r="M7582" s="8"/>
      <c r="O7582" s="8"/>
      <c r="P7582" s="8"/>
      <c r="R7582" s="8"/>
      <c r="S7582" s="8"/>
      <c r="T7582" s="8"/>
      <c r="U7582" s="8"/>
      <c r="W7582" s="8">
        <f t="shared" si="4623"/>
        <v>304.8</v>
      </c>
      <c r="X7582">
        <v>26247600</v>
      </c>
      <c r="Y7582">
        <f t="shared" si="4624"/>
        <v>7291</v>
      </c>
      <c r="Z7582" s="8">
        <v>0</v>
      </c>
      <c r="AA7582" s="8">
        <v>4.2</v>
      </c>
      <c r="AB7582" s="8">
        <v>81.5</v>
      </c>
      <c r="AC7582" s="4"/>
      <c r="KL7582" s="84"/>
      <c r="KP7582" s="84"/>
      <c r="KS7582" s="74"/>
      <c r="KT7582" s="74"/>
      <c r="KU7582" s="16"/>
      <c r="KV7582" s="72"/>
      <c r="KW7582" s="72"/>
      <c r="KX7582" s="16"/>
      <c r="KZ7582" s="16"/>
      <c r="LA7582" s="16"/>
      <c r="LB7582" s="74"/>
      <c r="LC7582" s="74"/>
    </row>
    <row r="7583" spans="8:315" x14ac:dyDescent="0.35">
      <c r="H7583" s="4"/>
      <c r="J7583" s="8"/>
      <c r="K7583" s="8"/>
      <c r="L7583" s="8"/>
      <c r="M7583" s="8"/>
      <c r="O7583" s="8"/>
      <c r="P7583" s="8"/>
      <c r="R7583" s="8"/>
      <c r="S7583" s="8"/>
      <c r="T7583" s="8"/>
      <c r="U7583" s="8"/>
      <c r="W7583" s="8">
        <f t="shared" si="4623"/>
        <v>304.8</v>
      </c>
      <c r="X7583">
        <v>26251200</v>
      </c>
      <c r="Y7583">
        <f t="shared" si="4624"/>
        <v>7292</v>
      </c>
      <c r="Z7583" s="8">
        <v>0</v>
      </c>
      <c r="AA7583" s="8">
        <v>4.2</v>
      </c>
      <c r="AB7583" s="8">
        <v>79.099999999999994</v>
      </c>
      <c r="AC7583" s="4"/>
      <c r="KL7583" s="84"/>
      <c r="KP7583" s="84"/>
      <c r="KS7583" s="74"/>
      <c r="KT7583" s="74"/>
      <c r="KU7583" s="16"/>
      <c r="KV7583" s="72"/>
      <c r="KW7583" s="72"/>
      <c r="KX7583" s="16"/>
      <c r="KZ7583" s="16"/>
      <c r="LA7583" s="16"/>
      <c r="LB7583" s="74"/>
      <c r="LC7583" s="74"/>
    </row>
    <row r="7584" spans="8:315" x14ac:dyDescent="0.35">
      <c r="H7584" s="4"/>
      <c r="J7584" s="8"/>
      <c r="K7584" s="8"/>
      <c r="L7584" s="8"/>
      <c r="M7584" s="8"/>
      <c r="O7584" s="8"/>
      <c r="P7584" s="8"/>
      <c r="R7584" s="8"/>
      <c r="S7584" s="8"/>
      <c r="T7584" s="8"/>
      <c r="U7584" s="8"/>
      <c r="W7584" s="8">
        <f t="shared" si="4623"/>
        <v>304.89999999999998</v>
      </c>
      <c r="X7584">
        <v>26254800</v>
      </c>
      <c r="Y7584">
        <f t="shared" si="4624"/>
        <v>7293</v>
      </c>
      <c r="Z7584" s="8">
        <v>0</v>
      </c>
      <c r="AA7584" s="8">
        <v>4.3</v>
      </c>
      <c r="AB7584" s="8">
        <v>80.7</v>
      </c>
      <c r="AC7584" s="4"/>
      <c r="KL7584" s="84"/>
      <c r="KP7584" s="84"/>
      <c r="KS7584" s="74"/>
      <c r="KT7584" s="74"/>
      <c r="KU7584" s="16"/>
      <c r="KV7584" s="72"/>
      <c r="KW7584" s="72"/>
      <c r="KX7584" s="16"/>
      <c r="KZ7584" s="16"/>
      <c r="LA7584" s="16"/>
      <c r="LB7584" s="74"/>
      <c r="LC7584" s="74"/>
    </row>
    <row r="7585" spans="8:315" x14ac:dyDescent="0.35">
      <c r="H7585" s="4"/>
      <c r="J7585" s="8"/>
      <c r="K7585" s="8"/>
      <c r="L7585" s="8"/>
      <c r="M7585" s="8"/>
      <c r="O7585" s="8"/>
      <c r="P7585" s="8"/>
      <c r="R7585" s="8"/>
      <c r="S7585" s="8"/>
      <c r="T7585" s="8"/>
      <c r="U7585" s="8"/>
      <c r="W7585" s="8">
        <f t="shared" si="4623"/>
        <v>304.89999999999998</v>
      </c>
      <c r="X7585">
        <v>26258400</v>
      </c>
      <c r="Y7585">
        <f t="shared" si="4624"/>
        <v>7294</v>
      </c>
      <c r="Z7585" s="8">
        <v>0</v>
      </c>
      <c r="AA7585" s="8">
        <v>4.0999999999999996</v>
      </c>
      <c r="AB7585" s="8">
        <v>73.900000000000006</v>
      </c>
      <c r="AC7585" s="4"/>
      <c r="KL7585" s="84"/>
      <c r="KP7585" s="84"/>
      <c r="KS7585" s="74"/>
      <c r="KT7585" s="74"/>
      <c r="KU7585" s="16"/>
      <c r="KV7585" s="72"/>
      <c r="KW7585" s="72"/>
      <c r="KX7585" s="16"/>
      <c r="KZ7585" s="16"/>
      <c r="LA7585" s="16"/>
      <c r="LB7585" s="74"/>
      <c r="LC7585" s="74"/>
    </row>
    <row r="7586" spans="8:315" x14ac:dyDescent="0.35">
      <c r="H7586" s="4"/>
      <c r="J7586" s="8"/>
      <c r="K7586" s="8"/>
      <c r="L7586" s="8"/>
      <c r="M7586" s="8"/>
      <c r="O7586" s="8"/>
      <c r="P7586" s="8"/>
      <c r="R7586" s="8"/>
      <c r="S7586" s="8"/>
      <c r="T7586" s="8"/>
      <c r="U7586" s="8"/>
      <c r="W7586" s="8">
        <f t="shared" si="4623"/>
        <v>305</v>
      </c>
      <c r="X7586">
        <v>26262000</v>
      </c>
      <c r="Y7586">
        <f t="shared" si="4624"/>
        <v>7295</v>
      </c>
      <c r="Z7586" s="8">
        <v>0</v>
      </c>
      <c r="AA7586" s="8">
        <v>3.3</v>
      </c>
      <c r="AB7586" s="8">
        <v>79.3</v>
      </c>
      <c r="AC7586" s="4"/>
      <c r="KL7586" s="84"/>
      <c r="KP7586" s="84"/>
      <c r="KS7586" s="74"/>
      <c r="KT7586" s="74"/>
      <c r="KU7586" s="16"/>
      <c r="KV7586" s="72"/>
      <c r="KW7586" s="72"/>
      <c r="KX7586" s="16"/>
      <c r="KZ7586" s="16"/>
      <c r="LA7586" s="16"/>
      <c r="LB7586" s="74"/>
      <c r="LC7586" s="74"/>
    </row>
    <row r="7587" spans="8:315" x14ac:dyDescent="0.35">
      <c r="H7587" s="4"/>
      <c r="J7587" s="8"/>
      <c r="K7587" s="8"/>
      <c r="L7587" s="8"/>
      <c r="M7587" s="8"/>
      <c r="O7587" s="8"/>
      <c r="P7587" s="8"/>
      <c r="R7587" s="8"/>
      <c r="S7587" s="8"/>
      <c r="T7587" s="8"/>
      <c r="U7587" s="8"/>
      <c r="W7587" s="8">
        <f t="shared" si="4623"/>
        <v>305</v>
      </c>
      <c r="X7587">
        <v>26265600</v>
      </c>
      <c r="Y7587">
        <f t="shared" si="4624"/>
        <v>7296</v>
      </c>
      <c r="Z7587" s="8">
        <v>0</v>
      </c>
      <c r="AA7587" s="8">
        <v>2.2000000000000002</v>
      </c>
      <c r="AB7587" s="8">
        <v>84.1</v>
      </c>
      <c r="AC7587" s="4"/>
      <c r="KL7587" s="84"/>
      <c r="KP7587" s="84"/>
      <c r="KS7587" s="74"/>
      <c r="KT7587" s="74"/>
      <c r="KU7587" s="16"/>
      <c r="KV7587" s="72"/>
      <c r="KW7587" s="72"/>
      <c r="KX7587" s="16"/>
      <c r="KZ7587" s="16"/>
      <c r="LA7587" s="16"/>
      <c r="LB7587" s="74"/>
      <c r="LC7587" s="74"/>
    </row>
    <row r="7588" spans="8:315" x14ac:dyDescent="0.35">
      <c r="H7588" s="4"/>
      <c r="J7588" s="8"/>
      <c r="K7588" s="8"/>
      <c r="L7588" s="8"/>
      <c r="M7588" s="8"/>
      <c r="O7588" s="8"/>
      <c r="P7588" s="8"/>
      <c r="R7588" s="8"/>
      <c r="S7588" s="8"/>
      <c r="T7588" s="8"/>
      <c r="U7588" s="8"/>
      <c r="W7588" s="8">
        <f t="shared" ref="W7588:W7651" si="4625">X7588/24/3600+1</f>
        <v>305</v>
      </c>
      <c r="X7588">
        <v>26269200</v>
      </c>
      <c r="Y7588">
        <f t="shared" ref="Y7588:Y7651" si="4626">X7588/3600</f>
        <v>7297</v>
      </c>
      <c r="Z7588" s="8">
        <v>0</v>
      </c>
      <c r="AA7588" s="8">
        <v>1.2</v>
      </c>
      <c r="AB7588" s="8">
        <v>89.4</v>
      </c>
      <c r="AC7588" s="4"/>
      <c r="KL7588" s="84"/>
      <c r="KP7588" s="84"/>
      <c r="KS7588" s="74"/>
      <c r="KT7588" s="74"/>
      <c r="KU7588" s="16"/>
      <c r="KV7588" s="72"/>
      <c r="KW7588" s="72"/>
      <c r="KX7588" s="16"/>
      <c r="KZ7588" s="16"/>
      <c r="LA7588" s="16"/>
      <c r="LB7588" s="74"/>
      <c r="LC7588" s="74"/>
    </row>
    <row r="7589" spans="8:315" x14ac:dyDescent="0.35">
      <c r="H7589" s="4"/>
      <c r="J7589" s="8"/>
      <c r="K7589" s="8"/>
      <c r="L7589" s="8"/>
      <c r="M7589" s="8"/>
      <c r="O7589" s="8"/>
      <c r="P7589" s="8"/>
      <c r="R7589" s="8"/>
      <c r="S7589" s="8"/>
      <c r="T7589" s="8"/>
      <c r="U7589" s="8"/>
      <c r="W7589" s="8">
        <f t="shared" si="4625"/>
        <v>305.10000000000002</v>
      </c>
      <c r="X7589">
        <v>26272800</v>
      </c>
      <c r="Y7589">
        <f t="shared" si="4626"/>
        <v>7298</v>
      </c>
      <c r="Z7589" s="8">
        <v>0</v>
      </c>
      <c r="AA7589" s="8">
        <v>1.1000000000000001</v>
      </c>
      <c r="AB7589" s="8">
        <v>85.9</v>
      </c>
      <c r="AC7589" s="4"/>
      <c r="KL7589" s="84"/>
      <c r="KP7589" s="84"/>
      <c r="KS7589" s="74"/>
      <c r="KT7589" s="74"/>
      <c r="KU7589" s="16"/>
      <c r="KV7589" s="72"/>
      <c r="KW7589" s="72"/>
      <c r="KX7589" s="16"/>
      <c r="KZ7589" s="16"/>
      <c r="LA7589" s="16"/>
      <c r="LB7589" s="74"/>
      <c r="LC7589" s="74"/>
    </row>
    <row r="7590" spans="8:315" x14ac:dyDescent="0.35">
      <c r="H7590" s="4"/>
      <c r="J7590" s="8"/>
      <c r="K7590" s="8"/>
      <c r="L7590" s="8"/>
      <c r="M7590" s="8"/>
      <c r="O7590" s="8"/>
      <c r="P7590" s="8"/>
      <c r="R7590" s="8"/>
      <c r="S7590" s="8"/>
      <c r="T7590" s="8"/>
      <c r="U7590" s="8"/>
      <c r="W7590" s="8">
        <f t="shared" si="4625"/>
        <v>305.10000000000002</v>
      </c>
      <c r="X7590">
        <v>26276400</v>
      </c>
      <c r="Y7590">
        <f t="shared" si="4626"/>
        <v>7299</v>
      </c>
      <c r="Z7590" s="8">
        <v>0</v>
      </c>
      <c r="AA7590" s="8">
        <v>1.2</v>
      </c>
      <c r="AB7590" s="8">
        <v>86.4</v>
      </c>
      <c r="AC7590" s="4"/>
      <c r="KL7590" s="84"/>
      <c r="KP7590" s="84"/>
      <c r="KS7590" s="74"/>
      <c r="KT7590" s="74"/>
      <c r="KU7590" s="16"/>
      <c r="KV7590" s="72"/>
      <c r="KW7590" s="72"/>
      <c r="KX7590" s="16"/>
      <c r="KZ7590" s="16"/>
      <c r="LA7590" s="16"/>
      <c r="LB7590" s="74"/>
      <c r="LC7590" s="74"/>
    </row>
    <row r="7591" spans="8:315" x14ac:dyDescent="0.35">
      <c r="H7591" s="4"/>
      <c r="J7591" s="8"/>
      <c r="K7591" s="8"/>
      <c r="L7591" s="8"/>
      <c r="M7591" s="8"/>
      <c r="O7591" s="8"/>
      <c r="P7591" s="8"/>
      <c r="R7591" s="8"/>
      <c r="S7591" s="8"/>
      <c r="T7591" s="8"/>
      <c r="U7591" s="8"/>
      <c r="W7591" s="8">
        <f t="shared" si="4625"/>
        <v>305.2</v>
      </c>
      <c r="X7591">
        <v>26280000</v>
      </c>
      <c r="Y7591">
        <f t="shared" si="4626"/>
        <v>7300</v>
      </c>
      <c r="Z7591" s="8">
        <v>0</v>
      </c>
      <c r="AA7591" s="8">
        <v>0.7</v>
      </c>
      <c r="AB7591" s="8">
        <v>84.9</v>
      </c>
      <c r="AC7591" s="4"/>
      <c r="KL7591" s="84"/>
      <c r="KP7591" s="84"/>
      <c r="KS7591" s="74"/>
      <c r="KT7591" s="74"/>
      <c r="KU7591" s="16"/>
      <c r="KV7591" s="72"/>
      <c r="KW7591" s="72"/>
      <c r="KX7591" s="16"/>
      <c r="KZ7591" s="16"/>
      <c r="LA7591" s="16"/>
      <c r="LB7591" s="74"/>
      <c r="LC7591" s="74"/>
    </row>
    <row r="7592" spans="8:315" x14ac:dyDescent="0.35">
      <c r="H7592" s="4"/>
      <c r="J7592" s="8"/>
      <c r="K7592" s="8"/>
      <c r="L7592" s="8"/>
      <c r="M7592" s="8"/>
      <c r="O7592" s="8"/>
      <c r="P7592" s="8"/>
      <c r="R7592" s="8"/>
      <c r="S7592" s="8"/>
      <c r="T7592" s="8"/>
      <c r="U7592" s="8"/>
      <c r="W7592" s="8">
        <f t="shared" si="4625"/>
        <v>305.2</v>
      </c>
      <c r="X7592">
        <v>26283600</v>
      </c>
      <c r="Y7592">
        <f t="shared" si="4626"/>
        <v>7301</v>
      </c>
      <c r="Z7592" s="8">
        <v>0</v>
      </c>
      <c r="AA7592" s="8">
        <v>1</v>
      </c>
      <c r="AB7592" s="8">
        <v>79.7</v>
      </c>
      <c r="AC7592" s="4"/>
      <c r="KL7592" s="84"/>
      <c r="KP7592" s="84"/>
      <c r="KS7592" s="74"/>
      <c r="KT7592" s="74"/>
      <c r="KU7592" s="16"/>
      <c r="KV7592" s="72"/>
      <c r="KW7592" s="72"/>
      <c r="KX7592" s="16"/>
      <c r="KZ7592" s="16"/>
      <c r="LA7592" s="16"/>
      <c r="LB7592" s="74"/>
      <c r="LC7592" s="74"/>
    </row>
    <row r="7593" spans="8:315" x14ac:dyDescent="0.35">
      <c r="H7593" s="4"/>
      <c r="J7593" s="8"/>
      <c r="K7593" s="8"/>
      <c r="L7593" s="8"/>
      <c r="M7593" s="8"/>
      <c r="O7593" s="8"/>
      <c r="P7593" s="8"/>
      <c r="R7593" s="8"/>
      <c r="S7593" s="8"/>
      <c r="T7593" s="8"/>
      <c r="U7593" s="8"/>
      <c r="W7593" s="8">
        <f t="shared" si="4625"/>
        <v>305.3</v>
      </c>
      <c r="X7593">
        <v>26287200</v>
      </c>
      <c r="Y7593">
        <f t="shared" si="4626"/>
        <v>7302</v>
      </c>
      <c r="Z7593" s="8">
        <v>0</v>
      </c>
      <c r="AA7593" s="8">
        <v>1.7</v>
      </c>
      <c r="AB7593" s="8">
        <v>75.400000000000006</v>
      </c>
      <c r="AC7593" s="4"/>
      <c r="KL7593" s="84"/>
      <c r="KP7593" s="84"/>
      <c r="KS7593" s="74"/>
      <c r="KT7593" s="74"/>
      <c r="KU7593" s="16"/>
      <c r="KV7593" s="72"/>
      <c r="KW7593" s="72"/>
      <c r="KX7593" s="16"/>
      <c r="KZ7593" s="16"/>
      <c r="LA7593" s="16"/>
      <c r="LB7593" s="74"/>
      <c r="LC7593" s="74"/>
    </row>
    <row r="7594" spans="8:315" x14ac:dyDescent="0.35">
      <c r="H7594" s="4"/>
      <c r="J7594" s="8"/>
      <c r="K7594" s="8"/>
      <c r="L7594" s="8"/>
      <c r="M7594" s="8"/>
      <c r="O7594" s="8"/>
      <c r="P7594" s="8"/>
      <c r="R7594" s="8"/>
      <c r="S7594" s="8"/>
      <c r="T7594" s="8"/>
      <c r="U7594" s="8"/>
      <c r="W7594" s="8">
        <f t="shared" si="4625"/>
        <v>305.3</v>
      </c>
      <c r="X7594">
        <v>26290800</v>
      </c>
      <c r="Y7594">
        <f t="shared" si="4626"/>
        <v>7303</v>
      </c>
      <c r="Z7594" s="8">
        <v>1.7</v>
      </c>
      <c r="AA7594" s="8">
        <v>2.2000000000000002</v>
      </c>
      <c r="AB7594" s="8">
        <v>69.3</v>
      </c>
      <c r="AC7594" s="4"/>
      <c r="KL7594" s="84"/>
      <c r="KP7594" s="84"/>
      <c r="KS7594" s="74"/>
      <c r="KT7594" s="74"/>
      <c r="KU7594" s="16"/>
      <c r="KV7594" s="72"/>
      <c r="KW7594" s="72"/>
      <c r="KX7594" s="16"/>
      <c r="KZ7594" s="16"/>
      <c r="LA7594" s="16"/>
      <c r="LB7594" s="74"/>
      <c r="LC7594" s="74"/>
    </row>
    <row r="7595" spans="8:315" x14ac:dyDescent="0.35">
      <c r="H7595" s="4"/>
      <c r="J7595" s="8"/>
      <c r="K7595" s="8"/>
      <c r="L7595" s="8"/>
      <c r="M7595" s="8"/>
      <c r="O7595" s="8"/>
      <c r="P7595" s="8"/>
      <c r="R7595" s="8"/>
      <c r="S7595" s="8"/>
      <c r="T7595" s="8"/>
      <c r="U7595" s="8"/>
      <c r="W7595" s="8">
        <f t="shared" si="4625"/>
        <v>305.3</v>
      </c>
      <c r="X7595">
        <v>26294400</v>
      </c>
      <c r="Y7595">
        <f t="shared" si="4626"/>
        <v>7304</v>
      </c>
      <c r="Z7595" s="8">
        <v>27.8</v>
      </c>
      <c r="AA7595" s="8">
        <v>2.2000000000000002</v>
      </c>
      <c r="AB7595" s="8">
        <v>66.599999999999994</v>
      </c>
      <c r="AC7595" s="4"/>
      <c r="KL7595" s="84"/>
      <c r="KP7595" s="84"/>
      <c r="KS7595" s="74"/>
      <c r="KT7595" s="74"/>
      <c r="KU7595" s="16"/>
      <c r="KV7595" s="72"/>
      <c r="KW7595" s="72"/>
      <c r="KX7595" s="16"/>
      <c r="KZ7595" s="16"/>
      <c r="LA7595" s="16"/>
      <c r="LB7595" s="74"/>
      <c r="LC7595" s="74"/>
    </row>
    <row r="7596" spans="8:315" x14ac:dyDescent="0.35">
      <c r="H7596" s="4"/>
      <c r="J7596" s="8"/>
      <c r="K7596" s="8"/>
      <c r="L7596" s="8"/>
      <c r="M7596" s="8"/>
      <c r="O7596" s="8"/>
      <c r="P7596" s="8"/>
      <c r="R7596" s="8"/>
      <c r="S7596" s="8"/>
      <c r="T7596" s="8"/>
      <c r="U7596" s="8"/>
      <c r="W7596" s="8">
        <f t="shared" si="4625"/>
        <v>305.39999999999998</v>
      </c>
      <c r="X7596">
        <v>26298000</v>
      </c>
      <c r="Y7596">
        <f t="shared" si="4626"/>
        <v>7305</v>
      </c>
      <c r="Z7596" s="8">
        <v>91.7</v>
      </c>
      <c r="AA7596" s="8">
        <v>2.2999999999999998</v>
      </c>
      <c r="AB7596" s="8">
        <v>65.900000000000006</v>
      </c>
      <c r="AC7596" s="4"/>
      <c r="KL7596" s="84"/>
      <c r="KP7596" s="84"/>
      <c r="KS7596" s="74"/>
      <c r="KT7596" s="74"/>
      <c r="KU7596" s="16"/>
      <c r="KV7596" s="72"/>
      <c r="KW7596" s="72"/>
      <c r="KX7596" s="16"/>
      <c r="KZ7596" s="16"/>
      <c r="LA7596" s="16"/>
      <c r="LB7596" s="74"/>
      <c r="LC7596" s="74"/>
    </row>
    <row r="7597" spans="8:315" x14ac:dyDescent="0.35">
      <c r="H7597" s="4"/>
      <c r="J7597" s="8"/>
      <c r="K7597" s="8"/>
      <c r="L7597" s="8"/>
      <c r="M7597" s="8"/>
      <c r="O7597" s="8"/>
      <c r="P7597" s="8"/>
      <c r="R7597" s="8"/>
      <c r="S7597" s="8"/>
      <c r="T7597" s="8"/>
      <c r="U7597" s="8"/>
      <c r="W7597" s="8">
        <f t="shared" si="4625"/>
        <v>305.39999999999998</v>
      </c>
      <c r="X7597">
        <v>26301600</v>
      </c>
      <c r="Y7597">
        <f t="shared" si="4626"/>
        <v>7306</v>
      </c>
      <c r="Z7597" s="8">
        <v>153.30000000000001</v>
      </c>
      <c r="AA7597" s="8">
        <v>2.5</v>
      </c>
      <c r="AB7597" s="8">
        <v>69.099999999999994</v>
      </c>
      <c r="AC7597" s="4"/>
      <c r="KL7597" s="84"/>
      <c r="KP7597" s="84"/>
      <c r="KS7597" s="74"/>
      <c r="KT7597" s="74"/>
      <c r="KU7597" s="16"/>
      <c r="KV7597" s="72"/>
      <c r="KW7597" s="72"/>
      <c r="KX7597" s="16"/>
      <c r="KZ7597" s="16"/>
      <c r="LA7597" s="16"/>
      <c r="LB7597" s="74"/>
      <c r="LC7597" s="74"/>
    </row>
    <row r="7598" spans="8:315" x14ac:dyDescent="0.35">
      <c r="H7598" s="4"/>
      <c r="J7598" s="8"/>
      <c r="K7598" s="8"/>
      <c r="L7598" s="8"/>
      <c r="M7598" s="8"/>
      <c r="O7598" s="8"/>
      <c r="P7598" s="8"/>
      <c r="R7598" s="8"/>
      <c r="S7598" s="8"/>
      <c r="T7598" s="8"/>
      <c r="U7598" s="8"/>
      <c r="W7598" s="8">
        <f t="shared" si="4625"/>
        <v>305.5</v>
      </c>
      <c r="X7598">
        <v>26305200</v>
      </c>
      <c r="Y7598">
        <f t="shared" si="4626"/>
        <v>7307</v>
      </c>
      <c r="Z7598" s="8">
        <v>205.8</v>
      </c>
      <c r="AA7598" s="8">
        <v>2.9</v>
      </c>
      <c r="AB7598" s="8">
        <v>65.3</v>
      </c>
      <c r="AC7598" s="4"/>
      <c r="KL7598" s="84"/>
      <c r="KP7598" s="84"/>
      <c r="KS7598" s="74"/>
      <c r="KT7598" s="74"/>
      <c r="KU7598" s="16"/>
      <c r="KV7598" s="72"/>
      <c r="KW7598" s="72"/>
      <c r="KX7598" s="16"/>
      <c r="KZ7598" s="16"/>
      <c r="LA7598" s="16"/>
      <c r="LB7598" s="74"/>
      <c r="LC7598" s="74"/>
    </row>
    <row r="7599" spans="8:315" x14ac:dyDescent="0.35">
      <c r="H7599" s="4"/>
      <c r="J7599" s="8"/>
      <c r="K7599" s="8"/>
      <c r="L7599" s="8"/>
      <c r="M7599" s="8"/>
      <c r="O7599" s="8"/>
      <c r="P7599" s="8"/>
      <c r="R7599" s="8"/>
      <c r="S7599" s="8"/>
      <c r="T7599" s="8"/>
      <c r="U7599" s="8"/>
      <c r="W7599" s="8">
        <f t="shared" si="4625"/>
        <v>305.5</v>
      </c>
      <c r="X7599">
        <v>26308800</v>
      </c>
      <c r="Y7599">
        <f t="shared" si="4626"/>
        <v>7308</v>
      </c>
      <c r="Z7599" s="8">
        <v>211.1</v>
      </c>
      <c r="AA7599" s="8">
        <v>3.2</v>
      </c>
      <c r="AB7599" s="8">
        <v>64.2</v>
      </c>
      <c r="AC7599" s="4"/>
      <c r="KL7599" s="84"/>
      <c r="KP7599" s="84"/>
      <c r="KS7599" s="74"/>
      <c r="KT7599" s="74"/>
      <c r="KU7599" s="16"/>
      <c r="KV7599" s="72"/>
      <c r="KW7599" s="72"/>
      <c r="KX7599" s="16"/>
      <c r="KZ7599" s="16"/>
      <c r="LA7599" s="16"/>
      <c r="LB7599" s="74"/>
      <c r="LC7599" s="74"/>
    </row>
    <row r="7600" spans="8:315" x14ac:dyDescent="0.35">
      <c r="H7600" s="4"/>
      <c r="J7600" s="8"/>
      <c r="K7600" s="8"/>
      <c r="L7600" s="8"/>
      <c r="M7600" s="8"/>
      <c r="O7600" s="8"/>
      <c r="P7600" s="8"/>
      <c r="R7600" s="8"/>
      <c r="S7600" s="8"/>
      <c r="T7600" s="8"/>
      <c r="U7600" s="8"/>
      <c r="W7600" s="8">
        <f t="shared" si="4625"/>
        <v>305.5</v>
      </c>
      <c r="X7600">
        <v>26312400</v>
      </c>
      <c r="Y7600">
        <f t="shared" si="4626"/>
        <v>7309</v>
      </c>
      <c r="Z7600" s="8">
        <v>267.2</v>
      </c>
      <c r="AA7600" s="8">
        <v>3.6</v>
      </c>
      <c r="AB7600" s="8">
        <v>61.4</v>
      </c>
      <c r="AC7600" s="4"/>
      <c r="KL7600" s="84"/>
      <c r="KP7600" s="84"/>
      <c r="KS7600" s="74"/>
      <c r="KT7600" s="74"/>
      <c r="KU7600" s="16"/>
      <c r="KV7600" s="72"/>
      <c r="KW7600" s="72"/>
      <c r="KX7600" s="16"/>
      <c r="KZ7600" s="16"/>
      <c r="LA7600" s="16"/>
      <c r="LB7600" s="74"/>
      <c r="LC7600" s="74"/>
    </row>
    <row r="7601" spans="8:315" x14ac:dyDescent="0.35">
      <c r="H7601" s="4"/>
      <c r="J7601" s="8"/>
      <c r="K7601" s="8"/>
      <c r="L7601" s="8"/>
      <c r="M7601" s="8"/>
      <c r="O7601" s="8"/>
      <c r="P7601" s="8"/>
      <c r="R7601" s="8"/>
      <c r="S7601" s="8"/>
      <c r="T7601" s="8"/>
      <c r="U7601" s="8"/>
      <c r="W7601" s="8">
        <f t="shared" si="4625"/>
        <v>305.60000000000002</v>
      </c>
      <c r="X7601">
        <v>26316000</v>
      </c>
      <c r="Y7601">
        <f t="shared" si="4626"/>
        <v>7310</v>
      </c>
      <c r="Z7601" s="8">
        <v>175</v>
      </c>
      <c r="AA7601" s="8">
        <v>3.7</v>
      </c>
      <c r="AB7601" s="8">
        <v>64.3</v>
      </c>
      <c r="AC7601" s="4"/>
      <c r="KL7601" s="84"/>
      <c r="KP7601" s="84"/>
      <c r="KS7601" s="74"/>
      <c r="KT7601" s="74"/>
      <c r="KU7601" s="16"/>
      <c r="KV7601" s="72"/>
      <c r="KW7601" s="72"/>
      <c r="KX7601" s="16"/>
      <c r="KZ7601" s="16"/>
      <c r="LA7601" s="16"/>
      <c r="LB7601" s="74"/>
      <c r="LC7601" s="74"/>
    </row>
    <row r="7602" spans="8:315" x14ac:dyDescent="0.35">
      <c r="H7602" s="4"/>
      <c r="J7602" s="8"/>
      <c r="K7602" s="8"/>
      <c r="L7602" s="8"/>
      <c r="M7602" s="8"/>
      <c r="O7602" s="8"/>
      <c r="P7602" s="8"/>
      <c r="R7602" s="8"/>
      <c r="S7602" s="8"/>
      <c r="T7602" s="8"/>
      <c r="U7602" s="8"/>
      <c r="W7602" s="8">
        <f t="shared" si="4625"/>
        <v>305.60000000000002</v>
      </c>
      <c r="X7602">
        <v>26319600</v>
      </c>
      <c r="Y7602">
        <f t="shared" si="4626"/>
        <v>7311</v>
      </c>
      <c r="Z7602" s="8">
        <v>106.7</v>
      </c>
      <c r="AA7602" s="8">
        <v>3.4</v>
      </c>
      <c r="AB7602" s="8">
        <v>65.7</v>
      </c>
      <c r="AC7602" s="4"/>
      <c r="KL7602" s="84"/>
      <c r="KP7602" s="84"/>
      <c r="KS7602" s="74"/>
      <c r="KT7602" s="74"/>
      <c r="KU7602" s="16"/>
      <c r="KV7602" s="72"/>
      <c r="KW7602" s="72"/>
      <c r="KX7602" s="16"/>
      <c r="KZ7602" s="16"/>
      <c r="LA7602" s="16"/>
      <c r="LB7602" s="74"/>
      <c r="LC7602" s="74"/>
    </row>
    <row r="7603" spans="8:315" x14ac:dyDescent="0.35">
      <c r="H7603" s="4"/>
      <c r="J7603" s="8"/>
      <c r="K7603" s="8"/>
      <c r="L7603" s="8"/>
      <c r="M7603" s="8"/>
      <c r="O7603" s="8"/>
      <c r="P7603" s="8"/>
      <c r="R7603" s="8"/>
      <c r="S7603" s="8"/>
      <c r="T7603" s="8"/>
      <c r="U7603" s="8"/>
      <c r="W7603" s="8">
        <f t="shared" si="4625"/>
        <v>305.7</v>
      </c>
      <c r="X7603">
        <v>26323200</v>
      </c>
      <c r="Y7603">
        <f t="shared" si="4626"/>
        <v>7312</v>
      </c>
      <c r="Z7603" s="8">
        <v>54.2</v>
      </c>
      <c r="AA7603" s="8">
        <v>3.2</v>
      </c>
      <c r="AB7603" s="8">
        <v>67.5</v>
      </c>
      <c r="AC7603" s="4"/>
      <c r="KL7603" s="84"/>
      <c r="KP7603" s="84"/>
      <c r="KS7603" s="74"/>
      <c r="KT7603" s="74"/>
      <c r="KU7603" s="16"/>
      <c r="KV7603" s="72"/>
      <c r="KW7603" s="72"/>
      <c r="KX7603" s="16"/>
      <c r="KZ7603" s="16"/>
      <c r="LA7603" s="16"/>
      <c r="LB7603" s="74"/>
      <c r="LC7603" s="74"/>
    </row>
    <row r="7604" spans="8:315" x14ac:dyDescent="0.35">
      <c r="H7604" s="4"/>
      <c r="J7604" s="8"/>
      <c r="K7604" s="8"/>
      <c r="L7604" s="8"/>
      <c r="M7604" s="8"/>
      <c r="O7604" s="8"/>
      <c r="P7604" s="8"/>
      <c r="R7604" s="8"/>
      <c r="S7604" s="8"/>
      <c r="T7604" s="8"/>
      <c r="U7604" s="8"/>
      <c r="W7604" s="8">
        <f t="shared" si="4625"/>
        <v>305.7</v>
      </c>
      <c r="X7604">
        <v>26326800</v>
      </c>
      <c r="Y7604">
        <f t="shared" si="4626"/>
        <v>7313</v>
      </c>
      <c r="Z7604" s="8">
        <v>12.2</v>
      </c>
      <c r="AA7604" s="8">
        <v>2.6</v>
      </c>
      <c r="AB7604" s="8">
        <v>71.8</v>
      </c>
      <c r="AC7604" s="4"/>
      <c r="KL7604" s="84"/>
      <c r="KP7604" s="84"/>
      <c r="KS7604" s="74"/>
      <c r="KT7604" s="74"/>
      <c r="KU7604" s="16"/>
      <c r="KV7604" s="72"/>
      <c r="KW7604" s="72"/>
      <c r="KX7604" s="16"/>
      <c r="KZ7604" s="16"/>
      <c r="LA7604" s="16"/>
      <c r="LB7604" s="74"/>
      <c r="LC7604" s="74"/>
    </row>
    <row r="7605" spans="8:315" x14ac:dyDescent="0.35">
      <c r="H7605" s="4"/>
      <c r="J7605" s="8"/>
      <c r="K7605" s="8"/>
      <c r="L7605" s="8"/>
      <c r="M7605" s="8"/>
      <c r="O7605" s="8"/>
      <c r="P7605" s="8"/>
      <c r="R7605" s="8"/>
      <c r="S7605" s="8"/>
      <c r="T7605" s="8"/>
      <c r="U7605" s="8"/>
      <c r="W7605" s="8">
        <f t="shared" si="4625"/>
        <v>305.8</v>
      </c>
      <c r="X7605">
        <v>26330400</v>
      </c>
      <c r="Y7605">
        <f t="shared" si="4626"/>
        <v>7314</v>
      </c>
      <c r="Z7605" s="8">
        <v>0</v>
      </c>
      <c r="AA7605" s="8">
        <v>1.2</v>
      </c>
      <c r="AB7605" s="8">
        <v>80.400000000000006</v>
      </c>
      <c r="AC7605" s="4"/>
      <c r="KL7605" s="84"/>
      <c r="KP7605" s="84"/>
      <c r="KS7605" s="74"/>
      <c r="KT7605" s="74"/>
      <c r="KU7605" s="16"/>
      <c r="KV7605" s="72"/>
      <c r="KW7605" s="72"/>
      <c r="KX7605" s="16"/>
      <c r="KZ7605" s="16"/>
      <c r="LA7605" s="16"/>
      <c r="LB7605" s="74"/>
      <c r="LC7605" s="74"/>
    </row>
    <row r="7606" spans="8:315" x14ac:dyDescent="0.35">
      <c r="H7606" s="4"/>
      <c r="J7606" s="8"/>
      <c r="K7606" s="8"/>
      <c r="L7606" s="8"/>
      <c r="M7606" s="8"/>
      <c r="O7606" s="8"/>
      <c r="P7606" s="8"/>
      <c r="R7606" s="8"/>
      <c r="S7606" s="8"/>
      <c r="T7606" s="8"/>
      <c r="U7606" s="8"/>
      <c r="W7606" s="8">
        <f t="shared" si="4625"/>
        <v>305.8</v>
      </c>
      <c r="X7606">
        <v>26334000</v>
      </c>
      <c r="Y7606">
        <f t="shared" si="4626"/>
        <v>7315</v>
      </c>
      <c r="Z7606" s="8">
        <v>0</v>
      </c>
      <c r="AA7606" s="8">
        <v>0.2</v>
      </c>
      <c r="AB7606" s="8">
        <v>80.099999999999994</v>
      </c>
      <c r="AC7606" s="4"/>
      <c r="KL7606" s="84"/>
      <c r="KP7606" s="84"/>
      <c r="KS7606" s="74"/>
      <c r="KT7606" s="74"/>
      <c r="KU7606" s="16"/>
      <c r="KV7606" s="72"/>
      <c r="KW7606" s="72"/>
      <c r="KX7606" s="16"/>
      <c r="KZ7606" s="16"/>
      <c r="LA7606" s="16"/>
      <c r="LB7606" s="74"/>
      <c r="LC7606" s="74"/>
    </row>
    <row r="7607" spans="8:315" x14ac:dyDescent="0.35">
      <c r="H7607" s="4"/>
      <c r="J7607" s="8"/>
      <c r="K7607" s="8"/>
      <c r="L7607" s="8"/>
      <c r="M7607" s="8"/>
      <c r="O7607" s="8"/>
      <c r="P7607" s="8"/>
      <c r="R7607" s="8"/>
      <c r="S7607" s="8"/>
      <c r="T7607" s="8"/>
      <c r="U7607" s="8"/>
      <c r="W7607" s="8">
        <f t="shared" si="4625"/>
        <v>305.8</v>
      </c>
      <c r="X7607">
        <v>26337600</v>
      </c>
      <c r="Y7607">
        <f t="shared" si="4626"/>
        <v>7316</v>
      </c>
      <c r="Z7607" s="8">
        <v>0</v>
      </c>
      <c r="AA7607" s="8">
        <v>1.2</v>
      </c>
      <c r="AB7607" s="8">
        <v>79.400000000000006</v>
      </c>
      <c r="AC7607" s="4"/>
      <c r="KL7607" s="84"/>
      <c r="KP7607" s="84"/>
      <c r="KS7607" s="74"/>
      <c r="KT7607" s="74"/>
      <c r="KU7607" s="16"/>
      <c r="KV7607" s="72"/>
      <c r="KW7607" s="72"/>
      <c r="KX7607" s="16"/>
      <c r="KZ7607" s="16"/>
      <c r="LA7607" s="16"/>
      <c r="LB7607" s="74"/>
      <c r="LC7607" s="74"/>
    </row>
    <row r="7608" spans="8:315" x14ac:dyDescent="0.35">
      <c r="H7608" s="4"/>
      <c r="J7608" s="8"/>
      <c r="K7608" s="8"/>
      <c r="L7608" s="8"/>
      <c r="M7608" s="8"/>
      <c r="O7608" s="8"/>
      <c r="P7608" s="8"/>
      <c r="R7608" s="8"/>
      <c r="S7608" s="8"/>
      <c r="T7608" s="8"/>
      <c r="U7608" s="8"/>
      <c r="W7608" s="8">
        <f t="shared" si="4625"/>
        <v>305.89999999999998</v>
      </c>
      <c r="X7608">
        <v>26341200</v>
      </c>
      <c r="Y7608">
        <f t="shared" si="4626"/>
        <v>7317</v>
      </c>
      <c r="Z7608" s="8">
        <v>0</v>
      </c>
      <c r="AA7608" s="8">
        <v>-0.1</v>
      </c>
      <c r="AB7608" s="8">
        <v>91.9</v>
      </c>
      <c r="AC7608" s="4"/>
      <c r="KL7608" s="84"/>
      <c r="KP7608" s="84"/>
      <c r="KS7608" s="74"/>
      <c r="KT7608" s="74"/>
      <c r="KU7608" s="16"/>
      <c r="KV7608" s="72"/>
      <c r="KW7608" s="72"/>
      <c r="KX7608" s="16"/>
      <c r="KZ7608" s="16"/>
      <c r="LA7608" s="16"/>
      <c r="LB7608" s="74"/>
      <c r="LC7608" s="74"/>
    </row>
    <row r="7609" spans="8:315" x14ac:dyDescent="0.35">
      <c r="H7609" s="4"/>
      <c r="J7609" s="8"/>
      <c r="K7609" s="8"/>
      <c r="L7609" s="8"/>
      <c r="M7609" s="8"/>
      <c r="O7609" s="8"/>
      <c r="P7609" s="8"/>
      <c r="R7609" s="8"/>
      <c r="S7609" s="8"/>
      <c r="T7609" s="8"/>
      <c r="U7609" s="8"/>
      <c r="W7609" s="8">
        <f t="shared" si="4625"/>
        <v>305.89999999999998</v>
      </c>
      <c r="X7609">
        <v>26344800</v>
      </c>
      <c r="Y7609">
        <f t="shared" si="4626"/>
        <v>7318</v>
      </c>
      <c r="Z7609" s="8">
        <v>0</v>
      </c>
      <c r="AA7609" s="8">
        <v>-1.2</v>
      </c>
      <c r="AB7609" s="8">
        <v>90.2</v>
      </c>
      <c r="AC7609" s="4"/>
      <c r="KL7609" s="84"/>
      <c r="KP7609" s="84"/>
      <c r="KS7609" s="74"/>
      <c r="KT7609" s="74"/>
      <c r="KU7609" s="16"/>
      <c r="KV7609" s="72"/>
      <c r="KW7609" s="72"/>
      <c r="KX7609" s="16"/>
      <c r="KZ7609" s="16"/>
      <c r="LA7609" s="16"/>
      <c r="LB7609" s="74"/>
      <c r="LC7609" s="74"/>
    </row>
    <row r="7610" spans="8:315" x14ac:dyDescent="0.35">
      <c r="H7610" s="4"/>
      <c r="J7610" s="8"/>
      <c r="K7610" s="8"/>
      <c r="L7610" s="8"/>
      <c r="M7610" s="8"/>
      <c r="O7610" s="8"/>
      <c r="P7610" s="8"/>
      <c r="R7610" s="8"/>
      <c r="S7610" s="8"/>
      <c r="T7610" s="8"/>
      <c r="U7610" s="8"/>
      <c r="W7610" s="8">
        <f t="shared" si="4625"/>
        <v>306</v>
      </c>
      <c r="X7610">
        <v>26348400</v>
      </c>
      <c r="Y7610">
        <f t="shared" si="4626"/>
        <v>7319</v>
      </c>
      <c r="Z7610" s="8">
        <v>0</v>
      </c>
      <c r="AA7610" s="8">
        <v>-1.8</v>
      </c>
      <c r="AB7610" s="8">
        <v>95.2</v>
      </c>
      <c r="AC7610" s="4"/>
      <c r="KL7610" s="84"/>
      <c r="KP7610" s="84"/>
      <c r="KS7610" s="74"/>
      <c r="KT7610" s="74"/>
      <c r="KU7610" s="16"/>
      <c r="KV7610" s="72"/>
      <c r="KW7610" s="72"/>
      <c r="KX7610" s="16"/>
      <c r="KZ7610" s="16"/>
      <c r="LA7610" s="16"/>
      <c r="LB7610" s="74"/>
      <c r="LC7610" s="74"/>
    </row>
    <row r="7611" spans="8:315" x14ac:dyDescent="0.35">
      <c r="H7611" s="4"/>
      <c r="J7611" s="8"/>
      <c r="K7611" s="8"/>
      <c r="L7611" s="8"/>
      <c r="M7611" s="8"/>
      <c r="O7611" s="8"/>
      <c r="P7611" s="8"/>
      <c r="R7611" s="8"/>
      <c r="S7611" s="8"/>
      <c r="T7611" s="8"/>
      <c r="U7611" s="8"/>
      <c r="W7611" s="8">
        <f t="shared" si="4625"/>
        <v>306</v>
      </c>
      <c r="X7611">
        <v>26352000</v>
      </c>
      <c r="Y7611">
        <f t="shared" si="4626"/>
        <v>7320</v>
      </c>
      <c r="Z7611" s="8">
        <v>0</v>
      </c>
      <c r="AA7611" s="8">
        <v>-1.6</v>
      </c>
      <c r="AB7611" s="8">
        <v>93.2</v>
      </c>
      <c r="AC7611" s="4"/>
      <c r="KL7611" s="84"/>
      <c r="KP7611" s="84"/>
      <c r="KS7611" s="74"/>
      <c r="KT7611" s="74"/>
      <c r="KU7611" s="16"/>
      <c r="KV7611" s="72"/>
      <c r="KW7611" s="72"/>
      <c r="KX7611" s="16"/>
      <c r="KZ7611" s="16"/>
      <c r="LA7611" s="16"/>
      <c r="LB7611" s="74"/>
      <c r="LC7611" s="74"/>
    </row>
    <row r="7612" spans="8:315" x14ac:dyDescent="0.35">
      <c r="H7612" s="4"/>
      <c r="J7612" s="8"/>
      <c r="K7612" s="8"/>
      <c r="L7612" s="8"/>
      <c r="M7612" s="8"/>
      <c r="O7612" s="8"/>
      <c r="P7612" s="8"/>
      <c r="R7612" s="8"/>
      <c r="S7612" s="8"/>
      <c r="T7612" s="8"/>
      <c r="U7612" s="8"/>
      <c r="W7612" s="8">
        <f t="shared" si="4625"/>
        <v>306</v>
      </c>
      <c r="X7612">
        <v>26355600</v>
      </c>
      <c r="Y7612">
        <f t="shared" si="4626"/>
        <v>7321</v>
      </c>
      <c r="Z7612" s="8">
        <v>0</v>
      </c>
      <c r="AA7612" s="8">
        <v>-1.9</v>
      </c>
      <c r="AB7612" s="8">
        <v>93.5</v>
      </c>
      <c r="AC7612" s="4"/>
      <c r="KL7612" s="84"/>
      <c r="KP7612" s="84"/>
      <c r="KS7612" s="74"/>
      <c r="KT7612" s="74"/>
      <c r="KU7612" s="16"/>
      <c r="KV7612" s="72"/>
      <c r="KW7612" s="72"/>
      <c r="KX7612" s="16"/>
      <c r="KZ7612" s="16"/>
      <c r="LA7612" s="16"/>
      <c r="LB7612" s="74"/>
      <c r="LC7612" s="74"/>
    </row>
    <row r="7613" spans="8:315" x14ac:dyDescent="0.35">
      <c r="H7613" s="4"/>
      <c r="J7613" s="8"/>
      <c r="K7613" s="8"/>
      <c r="L7613" s="8"/>
      <c r="M7613" s="8"/>
      <c r="O7613" s="8"/>
      <c r="P7613" s="8"/>
      <c r="R7613" s="8"/>
      <c r="S7613" s="8"/>
      <c r="T7613" s="8"/>
      <c r="U7613" s="8"/>
      <c r="W7613" s="8">
        <f t="shared" si="4625"/>
        <v>306.10000000000002</v>
      </c>
      <c r="X7613">
        <v>26359200</v>
      </c>
      <c r="Y7613">
        <f t="shared" si="4626"/>
        <v>7322</v>
      </c>
      <c r="Z7613" s="8">
        <v>0</v>
      </c>
      <c r="AA7613" s="8">
        <v>-1.2</v>
      </c>
      <c r="AB7613" s="8">
        <v>87.1</v>
      </c>
      <c r="AC7613" s="4"/>
      <c r="KL7613" s="84"/>
      <c r="KP7613" s="84"/>
      <c r="KS7613" s="74"/>
      <c r="KT7613" s="74"/>
      <c r="KU7613" s="16"/>
      <c r="KV7613" s="72"/>
      <c r="KW7613" s="72"/>
      <c r="KX7613" s="16"/>
      <c r="KZ7613" s="16"/>
      <c r="LA7613" s="16"/>
      <c r="LB7613" s="74"/>
      <c r="LC7613" s="74"/>
    </row>
    <row r="7614" spans="8:315" x14ac:dyDescent="0.35">
      <c r="H7614" s="4"/>
      <c r="J7614" s="8"/>
      <c r="K7614" s="8"/>
      <c r="L7614" s="8"/>
      <c r="M7614" s="8"/>
      <c r="O7614" s="8"/>
      <c r="P7614" s="8"/>
      <c r="R7614" s="8"/>
      <c r="S7614" s="8"/>
      <c r="T7614" s="8"/>
      <c r="U7614" s="8"/>
      <c r="W7614" s="8">
        <f t="shared" si="4625"/>
        <v>306.10000000000002</v>
      </c>
      <c r="X7614">
        <v>26362800</v>
      </c>
      <c r="Y7614">
        <f t="shared" si="4626"/>
        <v>7323</v>
      </c>
      <c r="Z7614" s="8">
        <v>0</v>
      </c>
      <c r="AA7614" s="8">
        <v>-0.9</v>
      </c>
      <c r="AB7614" s="8">
        <v>87.9</v>
      </c>
      <c r="AC7614" s="4"/>
      <c r="KL7614" s="84"/>
      <c r="KP7614" s="84"/>
      <c r="KS7614" s="74"/>
      <c r="KT7614" s="74"/>
      <c r="KU7614" s="16"/>
      <c r="KV7614" s="72"/>
      <c r="KW7614" s="72"/>
      <c r="KX7614" s="16"/>
      <c r="KZ7614" s="16"/>
      <c r="LA7614" s="16"/>
      <c r="LB7614" s="74"/>
      <c r="LC7614" s="74"/>
    </row>
    <row r="7615" spans="8:315" x14ac:dyDescent="0.35">
      <c r="H7615" s="4"/>
      <c r="J7615" s="8"/>
      <c r="K7615" s="8"/>
      <c r="L7615" s="8"/>
      <c r="M7615" s="8"/>
      <c r="O7615" s="8"/>
      <c r="P7615" s="8"/>
      <c r="R7615" s="8"/>
      <c r="S7615" s="8"/>
      <c r="T7615" s="8"/>
      <c r="U7615" s="8"/>
      <c r="W7615" s="8">
        <f t="shared" si="4625"/>
        <v>306.2</v>
      </c>
      <c r="X7615">
        <v>26366400</v>
      </c>
      <c r="Y7615">
        <f t="shared" si="4626"/>
        <v>7324</v>
      </c>
      <c r="Z7615" s="8">
        <v>0</v>
      </c>
      <c r="AA7615" s="8">
        <v>-1.4</v>
      </c>
      <c r="AB7615" s="8">
        <v>88.4</v>
      </c>
      <c r="AC7615" s="4"/>
      <c r="KL7615" s="84"/>
      <c r="KP7615" s="84"/>
      <c r="KS7615" s="74"/>
      <c r="KT7615" s="74"/>
      <c r="KU7615" s="16"/>
      <c r="KV7615" s="72"/>
      <c r="KW7615" s="72"/>
      <c r="KX7615" s="16"/>
      <c r="KZ7615" s="16"/>
      <c r="LA7615" s="16"/>
      <c r="LB7615" s="74"/>
      <c r="LC7615" s="74"/>
    </row>
    <row r="7616" spans="8:315" x14ac:dyDescent="0.35">
      <c r="H7616" s="4"/>
      <c r="J7616" s="8"/>
      <c r="K7616" s="8"/>
      <c r="L7616" s="8"/>
      <c r="M7616" s="8"/>
      <c r="O7616" s="8"/>
      <c r="P7616" s="8"/>
      <c r="R7616" s="8"/>
      <c r="S7616" s="8"/>
      <c r="T7616" s="8"/>
      <c r="U7616" s="8"/>
      <c r="W7616" s="8">
        <f t="shared" si="4625"/>
        <v>306.2</v>
      </c>
      <c r="X7616">
        <v>26370000</v>
      </c>
      <c r="Y7616">
        <f t="shared" si="4626"/>
        <v>7325</v>
      </c>
      <c r="Z7616" s="8">
        <v>0</v>
      </c>
      <c r="AA7616" s="8">
        <v>-1.7</v>
      </c>
      <c r="AB7616" s="8">
        <v>91.5</v>
      </c>
      <c r="AC7616" s="4"/>
      <c r="KL7616" s="84"/>
      <c r="KP7616" s="84"/>
      <c r="KS7616" s="74"/>
      <c r="KT7616" s="74"/>
      <c r="KU7616" s="16"/>
      <c r="KV7616" s="72"/>
      <c r="KW7616" s="72"/>
      <c r="KX7616" s="16"/>
      <c r="KZ7616" s="16"/>
      <c r="LA7616" s="16"/>
      <c r="LB7616" s="74"/>
      <c r="LC7616" s="74"/>
    </row>
    <row r="7617" spans="8:315" x14ac:dyDescent="0.35">
      <c r="H7617" s="4"/>
      <c r="J7617" s="8"/>
      <c r="K7617" s="8"/>
      <c r="L7617" s="8"/>
      <c r="M7617" s="8"/>
      <c r="O7617" s="8"/>
      <c r="P7617" s="8"/>
      <c r="R7617" s="8"/>
      <c r="S7617" s="8"/>
      <c r="T7617" s="8"/>
      <c r="U7617" s="8"/>
      <c r="W7617" s="8">
        <f t="shared" si="4625"/>
        <v>306.3</v>
      </c>
      <c r="X7617">
        <v>26373600</v>
      </c>
      <c r="Y7617">
        <f t="shared" si="4626"/>
        <v>7326</v>
      </c>
      <c r="Z7617" s="8">
        <v>0</v>
      </c>
      <c r="AA7617" s="8">
        <v>-1.7</v>
      </c>
      <c r="AB7617" s="8">
        <v>89.2</v>
      </c>
      <c r="AC7617" s="4"/>
      <c r="KL7617" s="84"/>
      <c r="KP7617" s="84"/>
      <c r="KS7617" s="74"/>
      <c r="KT7617" s="74"/>
      <c r="KU7617" s="16"/>
      <c r="KV7617" s="72"/>
      <c r="KW7617" s="72"/>
      <c r="KX7617" s="16"/>
      <c r="KZ7617" s="16"/>
      <c r="LA7617" s="16"/>
      <c r="LB7617" s="74"/>
      <c r="LC7617" s="74"/>
    </row>
    <row r="7618" spans="8:315" x14ac:dyDescent="0.35">
      <c r="H7618" s="4"/>
      <c r="J7618" s="8"/>
      <c r="K7618" s="8"/>
      <c r="L7618" s="8"/>
      <c r="M7618" s="8"/>
      <c r="O7618" s="8"/>
      <c r="P7618" s="8"/>
      <c r="R7618" s="8"/>
      <c r="S7618" s="8"/>
      <c r="T7618" s="8"/>
      <c r="U7618" s="8"/>
      <c r="W7618" s="8">
        <f t="shared" si="4625"/>
        <v>306.3</v>
      </c>
      <c r="X7618">
        <v>26377200</v>
      </c>
      <c r="Y7618">
        <f t="shared" si="4626"/>
        <v>7327</v>
      </c>
      <c r="Z7618" s="8">
        <v>2.2000000000000002</v>
      </c>
      <c r="AA7618" s="8">
        <v>-1.1000000000000001</v>
      </c>
      <c r="AB7618" s="8">
        <v>87.5</v>
      </c>
      <c r="AC7618" s="4"/>
      <c r="KL7618" s="84"/>
      <c r="KP7618" s="84"/>
      <c r="KS7618" s="74"/>
      <c r="KT7618" s="74"/>
      <c r="KU7618" s="16"/>
      <c r="KV7618" s="72"/>
      <c r="KW7618" s="72"/>
      <c r="KX7618" s="16"/>
      <c r="KZ7618" s="16"/>
      <c r="LA7618" s="16"/>
      <c r="LB7618" s="74"/>
      <c r="LC7618" s="74"/>
    </row>
    <row r="7619" spans="8:315" x14ac:dyDescent="0.35">
      <c r="H7619" s="4"/>
      <c r="J7619" s="8"/>
      <c r="K7619" s="8"/>
      <c r="L7619" s="8"/>
      <c r="M7619" s="8"/>
      <c r="O7619" s="8"/>
      <c r="P7619" s="8"/>
      <c r="R7619" s="8"/>
      <c r="S7619" s="8"/>
      <c r="T7619" s="8"/>
      <c r="U7619" s="8"/>
      <c r="W7619" s="8">
        <f t="shared" si="4625"/>
        <v>306.3</v>
      </c>
      <c r="X7619">
        <v>26380800</v>
      </c>
      <c r="Y7619">
        <f t="shared" si="4626"/>
        <v>7328</v>
      </c>
      <c r="Z7619" s="8">
        <v>40.299999999999997</v>
      </c>
      <c r="AA7619" s="8">
        <v>-0.4</v>
      </c>
      <c r="AB7619" s="8">
        <v>85.4</v>
      </c>
      <c r="AC7619" s="4"/>
      <c r="KL7619" s="84"/>
      <c r="KP7619" s="84"/>
      <c r="KS7619" s="74"/>
      <c r="KT7619" s="74"/>
      <c r="KU7619" s="16"/>
      <c r="KV7619" s="72"/>
      <c r="KW7619" s="72"/>
      <c r="KX7619" s="16"/>
      <c r="KZ7619" s="16"/>
      <c r="LA7619" s="16"/>
      <c r="LB7619" s="74"/>
      <c r="LC7619" s="74"/>
    </row>
    <row r="7620" spans="8:315" x14ac:dyDescent="0.35">
      <c r="H7620" s="4"/>
      <c r="J7620" s="8"/>
      <c r="K7620" s="8"/>
      <c r="L7620" s="8"/>
      <c r="M7620" s="8"/>
      <c r="O7620" s="8"/>
      <c r="P7620" s="8"/>
      <c r="R7620" s="8"/>
      <c r="S7620" s="8"/>
      <c r="T7620" s="8"/>
      <c r="U7620" s="8"/>
      <c r="W7620" s="8">
        <f t="shared" si="4625"/>
        <v>306.39999999999998</v>
      </c>
      <c r="X7620">
        <v>26384400</v>
      </c>
      <c r="Y7620">
        <f t="shared" si="4626"/>
        <v>7329</v>
      </c>
      <c r="Z7620" s="8">
        <v>207.5</v>
      </c>
      <c r="AA7620" s="8">
        <v>0.8</v>
      </c>
      <c r="AB7620" s="8">
        <v>80.7</v>
      </c>
      <c r="AC7620" s="4"/>
      <c r="KL7620" s="84"/>
      <c r="KP7620" s="84"/>
      <c r="KS7620" s="74"/>
      <c r="KT7620" s="74"/>
      <c r="KU7620" s="16"/>
      <c r="KV7620" s="72"/>
      <c r="KW7620" s="72"/>
      <c r="KX7620" s="16"/>
      <c r="KZ7620" s="16"/>
      <c r="LA7620" s="16"/>
      <c r="LB7620" s="74"/>
      <c r="LC7620" s="74"/>
    </row>
    <row r="7621" spans="8:315" x14ac:dyDescent="0.35">
      <c r="H7621" s="4"/>
      <c r="J7621" s="8"/>
      <c r="K7621" s="8"/>
      <c r="L7621" s="8"/>
      <c r="M7621" s="8"/>
      <c r="O7621" s="8"/>
      <c r="P7621" s="8"/>
      <c r="R7621" s="8"/>
      <c r="S7621" s="8"/>
      <c r="T7621" s="8"/>
      <c r="U7621" s="8"/>
      <c r="W7621" s="8">
        <f t="shared" si="4625"/>
        <v>306.39999999999998</v>
      </c>
      <c r="X7621">
        <v>26388000</v>
      </c>
      <c r="Y7621">
        <f t="shared" si="4626"/>
        <v>7330</v>
      </c>
      <c r="Z7621" s="8">
        <v>245.3</v>
      </c>
      <c r="AA7621" s="8">
        <v>2.7</v>
      </c>
      <c r="AB7621" s="8">
        <v>76.3</v>
      </c>
      <c r="AC7621" s="4"/>
      <c r="KL7621" s="84"/>
      <c r="KP7621" s="84"/>
      <c r="KS7621" s="74"/>
      <c r="KT7621" s="74"/>
      <c r="KU7621" s="16"/>
      <c r="KV7621" s="72"/>
      <c r="KW7621" s="72"/>
      <c r="KX7621" s="16"/>
      <c r="KZ7621" s="16"/>
      <c r="LA7621" s="16"/>
      <c r="LB7621" s="74"/>
      <c r="LC7621" s="74"/>
    </row>
    <row r="7622" spans="8:315" x14ac:dyDescent="0.35">
      <c r="H7622" s="4"/>
      <c r="J7622" s="8"/>
      <c r="K7622" s="8"/>
      <c r="L7622" s="8"/>
      <c r="M7622" s="8"/>
      <c r="O7622" s="8"/>
      <c r="P7622" s="8"/>
      <c r="R7622" s="8"/>
      <c r="S7622" s="8"/>
      <c r="T7622" s="8"/>
      <c r="U7622" s="8"/>
      <c r="W7622" s="8">
        <f t="shared" si="4625"/>
        <v>306.5</v>
      </c>
      <c r="X7622">
        <v>26391600</v>
      </c>
      <c r="Y7622">
        <f t="shared" si="4626"/>
        <v>7331</v>
      </c>
      <c r="Z7622" s="8">
        <v>352.5</v>
      </c>
      <c r="AA7622" s="8">
        <v>4.3</v>
      </c>
      <c r="AB7622" s="8">
        <v>70.3</v>
      </c>
      <c r="AC7622" s="4"/>
      <c r="KL7622" s="84"/>
      <c r="KP7622" s="84"/>
      <c r="KS7622" s="74"/>
      <c r="KT7622" s="74"/>
      <c r="KU7622" s="16"/>
      <c r="KV7622" s="72"/>
      <c r="KW7622" s="72"/>
      <c r="KX7622" s="16"/>
      <c r="KZ7622" s="16"/>
      <c r="LA7622" s="16"/>
      <c r="LB7622" s="74"/>
      <c r="LC7622" s="74"/>
    </row>
    <row r="7623" spans="8:315" x14ac:dyDescent="0.35">
      <c r="H7623" s="4"/>
      <c r="J7623" s="8"/>
      <c r="K7623" s="8"/>
      <c r="L7623" s="8"/>
      <c r="M7623" s="8"/>
      <c r="O7623" s="8"/>
      <c r="P7623" s="8"/>
      <c r="R7623" s="8"/>
      <c r="S7623" s="8"/>
      <c r="T7623" s="8"/>
      <c r="U7623" s="8"/>
      <c r="W7623" s="8">
        <f t="shared" si="4625"/>
        <v>306.5</v>
      </c>
      <c r="X7623">
        <v>26395200</v>
      </c>
      <c r="Y7623">
        <f t="shared" si="4626"/>
        <v>7332</v>
      </c>
      <c r="Z7623" s="8">
        <v>320.8</v>
      </c>
      <c r="AA7623" s="8">
        <v>6.5</v>
      </c>
      <c r="AB7623" s="8">
        <v>67.5</v>
      </c>
      <c r="AC7623" s="4"/>
      <c r="KL7623" s="84"/>
      <c r="KP7623" s="84"/>
      <c r="KS7623" s="74"/>
      <c r="KT7623" s="74"/>
      <c r="KU7623" s="16"/>
      <c r="KV7623" s="72"/>
      <c r="KW7623" s="72"/>
      <c r="KX7623" s="16"/>
      <c r="KZ7623" s="16"/>
      <c r="LA7623" s="16"/>
      <c r="LB7623" s="74"/>
      <c r="LC7623" s="74"/>
    </row>
    <row r="7624" spans="8:315" x14ac:dyDescent="0.35">
      <c r="H7624" s="4"/>
      <c r="J7624" s="8"/>
      <c r="K7624" s="8"/>
      <c r="L7624" s="8"/>
      <c r="M7624" s="8"/>
      <c r="O7624" s="8"/>
      <c r="P7624" s="8"/>
      <c r="R7624" s="8"/>
      <c r="S7624" s="8"/>
      <c r="T7624" s="8"/>
      <c r="U7624" s="8"/>
      <c r="W7624" s="8">
        <f t="shared" si="4625"/>
        <v>306.5</v>
      </c>
      <c r="X7624">
        <v>26398800</v>
      </c>
      <c r="Y7624">
        <f t="shared" si="4626"/>
        <v>7333</v>
      </c>
      <c r="Z7624" s="8">
        <v>130.80000000000001</v>
      </c>
      <c r="AA7624" s="8">
        <v>7.4</v>
      </c>
      <c r="AB7624" s="8">
        <v>64.8</v>
      </c>
      <c r="AC7624" s="4"/>
      <c r="KL7624" s="84"/>
      <c r="KP7624" s="84"/>
      <c r="KS7624" s="74"/>
      <c r="KT7624" s="74"/>
      <c r="KU7624" s="16"/>
      <c r="KV7624" s="72"/>
      <c r="KW7624" s="72"/>
      <c r="KX7624" s="16"/>
      <c r="KZ7624" s="16"/>
      <c r="LA7624" s="16"/>
      <c r="LB7624" s="74"/>
      <c r="LC7624" s="74"/>
    </row>
    <row r="7625" spans="8:315" x14ac:dyDescent="0.35">
      <c r="H7625" s="4"/>
      <c r="J7625" s="8"/>
      <c r="K7625" s="8"/>
      <c r="L7625" s="8"/>
      <c r="M7625" s="8"/>
      <c r="O7625" s="8"/>
      <c r="P7625" s="8"/>
      <c r="R7625" s="8"/>
      <c r="S7625" s="8"/>
      <c r="T7625" s="8"/>
      <c r="U7625" s="8"/>
      <c r="W7625" s="8">
        <f t="shared" si="4625"/>
        <v>306.60000000000002</v>
      </c>
      <c r="X7625">
        <v>26402400</v>
      </c>
      <c r="Y7625">
        <f t="shared" si="4626"/>
        <v>7334</v>
      </c>
      <c r="Z7625" s="8">
        <v>71.7</v>
      </c>
      <c r="AA7625" s="8">
        <v>8</v>
      </c>
      <c r="AB7625" s="8">
        <v>63.2</v>
      </c>
      <c r="AC7625" s="4"/>
      <c r="KL7625" s="84"/>
      <c r="KP7625" s="84"/>
      <c r="KS7625" s="74"/>
      <c r="KT7625" s="74"/>
      <c r="KU7625" s="16"/>
      <c r="KV7625" s="72"/>
      <c r="KW7625" s="72"/>
      <c r="KX7625" s="16"/>
      <c r="KZ7625" s="16"/>
      <c r="LA7625" s="16"/>
      <c r="LB7625" s="74"/>
      <c r="LC7625" s="74"/>
    </row>
    <row r="7626" spans="8:315" x14ac:dyDescent="0.35">
      <c r="H7626" s="4"/>
      <c r="J7626" s="8"/>
      <c r="K7626" s="8"/>
      <c r="L7626" s="8"/>
      <c r="M7626" s="8"/>
      <c r="O7626" s="8"/>
      <c r="P7626" s="8"/>
      <c r="R7626" s="8"/>
      <c r="S7626" s="8"/>
      <c r="T7626" s="8"/>
      <c r="U7626" s="8"/>
      <c r="W7626" s="8">
        <f t="shared" si="4625"/>
        <v>306.60000000000002</v>
      </c>
      <c r="X7626">
        <v>26406000</v>
      </c>
      <c r="Y7626">
        <f t="shared" si="4626"/>
        <v>7335</v>
      </c>
      <c r="Z7626" s="8">
        <v>53.6</v>
      </c>
      <c r="AA7626" s="8">
        <v>8.4</v>
      </c>
      <c r="AB7626" s="8">
        <v>66.400000000000006</v>
      </c>
      <c r="AC7626" s="4"/>
      <c r="KL7626" s="84"/>
      <c r="KP7626" s="84"/>
      <c r="KS7626" s="74"/>
      <c r="KT7626" s="74"/>
      <c r="KU7626" s="16"/>
      <c r="KV7626" s="72"/>
      <c r="KW7626" s="72"/>
      <c r="KX7626" s="16"/>
      <c r="KZ7626" s="16"/>
      <c r="LA7626" s="16"/>
      <c r="LB7626" s="74"/>
      <c r="LC7626" s="74"/>
    </row>
    <row r="7627" spans="8:315" x14ac:dyDescent="0.35">
      <c r="H7627" s="4"/>
      <c r="J7627" s="8"/>
      <c r="K7627" s="8"/>
      <c r="L7627" s="8"/>
      <c r="M7627" s="8"/>
      <c r="O7627" s="8"/>
      <c r="P7627" s="8"/>
      <c r="R7627" s="8"/>
      <c r="S7627" s="8"/>
      <c r="T7627" s="8"/>
      <c r="U7627" s="8"/>
      <c r="W7627" s="8">
        <f t="shared" si="4625"/>
        <v>306.7</v>
      </c>
      <c r="X7627">
        <v>26409600</v>
      </c>
      <c r="Y7627">
        <f t="shared" si="4626"/>
        <v>7336</v>
      </c>
      <c r="Z7627" s="8">
        <v>41.7</v>
      </c>
      <c r="AA7627" s="8">
        <v>8.5</v>
      </c>
      <c r="AB7627" s="8">
        <v>64.099999999999994</v>
      </c>
      <c r="AC7627" s="4"/>
      <c r="KL7627" s="84"/>
      <c r="KP7627" s="84"/>
      <c r="KS7627" s="74"/>
      <c r="KT7627" s="74"/>
      <c r="KU7627" s="16"/>
      <c r="KV7627" s="72"/>
      <c r="KW7627" s="72"/>
      <c r="KX7627" s="16"/>
      <c r="KZ7627" s="16"/>
      <c r="LA7627" s="16"/>
      <c r="LB7627" s="74"/>
      <c r="LC7627" s="74"/>
    </row>
    <row r="7628" spans="8:315" x14ac:dyDescent="0.35">
      <c r="H7628" s="4"/>
      <c r="J7628" s="8"/>
      <c r="K7628" s="8"/>
      <c r="L7628" s="8"/>
      <c r="M7628" s="8"/>
      <c r="O7628" s="8"/>
      <c r="P7628" s="8"/>
      <c r="R7628" s="8"/>
      <c r="S7628" s="8"/>
      <c r="T7628" s="8"/>
      <c r="U7628" s="8"/>
      <c r="W7628" s="8">
        <f t="shared" si="4625"/>
        <v>306.7</v>
      </c>
      <c r="X7628">
        <v>26413200</v>
      </c>
      <c r="Y7628">
        <f t="shared" si="4626"/>
        <v>7337</v>
      </c>
      <c r="Z7628" s="8">
        <v>4.7</v>
      </c>
      <c r="AA7628" s="8">
        <v>8.1999999999999993</v>
      </c>
      <c r="AB7628" s="8">
        <v>68.7</v>
      </c>
      <c r="AC7628" s="4"/>
      <c r="KL7628" s="84"/>
      <c r="KP7628" s="84"/>
      <c r="KS7628" s="74"/>
      <c r="KT7628" s="74"/>
      <c r="KU7628" s="16"/>
      <c r="KV7628" s="72"/>
      <c r="KW7628" s="72"/>
      <c r="KX7628" s="16"/>
      <c r="KZ7628" s="16"/>
      <c r="LA7628" s="16"/>
      <c r="LB7628" s="74"/>
      <c r="LC7628" s="74"/>
    </row>
    <row r="7629" spans="8:315" x14ac:dyDescent="0.35">
      <c r="H7629" s="4"/>
      <c r="J7629" s="8"/>
      <c r="K7629" s="8"/>
      <c r="L7629" s="8"/>
      <c r="M7629" s="8"/>
      <c r="O7629" s="8"/>
      <c r="P7629" s="8"/>
      <c r="R7629" s="8"/>
      <c r="S7629" s="8"/>
      <c r="T7629" s="8"/>
      <c r="U7629" s="8"/>
      <c r="W7629" s="8">
        <f t="shared" si="4625"/>
        <v>306.8</v>
      </c>
      <c r="X7629">
        <v>26416800</v>
      </c>
      <c r="Y7629">
        <f t="shared" si="4626"/>
        <v>7338</v>
      </c>
      <c r="Z7629" s="8">
        <v>0.3</v>
      </c>
      <c r="AA7629" s="8">
        <v>7.7</v>
      </c>
      <c r="AB7629" s="8">
        <v>70.900000000000006</v>
      </c>
      <c r="AC7629" s="4"/>
      <c r="KL7629" s="84"/>
      <c r="KP7629" s="84"/>
      <c r="KS7629" s="74"/>
      <c r="KT7629" s="74"/>
      <c r="KU7629" s="16"/>
      <c r="KV7629" s="72"/>
      <c r="KW7629" s="72"/>
      <c r="KX7629" s="16"/>
      <c r="KZ7629" s="16"/>
      <c r="LA7629" s="16"/>
      <c r="LB7629" s="74"/>
      <c r="LC7629" s="74"/>
    </row>
    <row r="7630" spans="8:315" x14ac:dyDescent="0.35">
      <c r="H7630" s="4"/>
      <c r="J7630" s="8"/>
      <c r="K7630" s="8"/>
      <c r="L7630" s="8"/>
      <c r="M7630" s="8"/>
      <c r="O7630" s="8"/>
      <c r="P7630" s="8"/>
      <c r="R7630" s="8"/>
      <c r="S7630" s="8"/>
      <c r="T7630" s="8"/>
      <c r="U7630" s="8"/>
      <c r="W7630" s="8">
        <f t="shared" si="4625"/>
        <v>306.8</v>
      </c>
      <c r="X7630">
        <v>26420400</v>
      </c>
      <c r="Y7630">
        <f t="shared" si="4626"/>
        <v>7339</v>
      </c>
      <c r="Z7630" s="8">
        <v>0</v>
      </c>
      <c r="AA7630" s="8">
        <v>7.7</v>
      </c>
      <c r="AB7630" s="8">
        <v>72.3</v>
      </c>
      <c r="AC7630" s="4"/>
      <c r="KL7630" s="84"/>
      <c r="KP7630" s="84"/>
      <c r="KS7630" s="74"/>
      <c r="KT7630" s="74"/>
      <c r="KU7630" s="16"/>
      <c r="KV7630" s="72"/>
      <c r="KW7630" s="72"/>
      <c r="KX7630" s="16"/>
      <c r="KZ7630" s="16"/>
      <c r="LA7630" s="16"/>
      <c r="LB7630" s="74"/>
      <c r="LC7630" s="74"/>
    </row>
    <row r="7631" spans="8:315" x14ac:dyDescent="0.35">
      <c r="H7631" s="4"/>
      <c r="J7631" s="8"/>
      <c r="K7631" s="8"/>
      <c r="L7631" s="8"/>
      <c r="M7631" s="8"/>
      <c r="O7631" s="8"/>
      <c r="P7631" s="8"/>
      <c r="R7631" s="8"/>
      <c r="S7631" s="8"/>
      <c r="T7631" s="8"/>
      <c r="U7631" s="8"/>
      <c r="W7631" s="8">
        <f t="shared" si="4625"/>
        <v>306.8</v>
      </c>
      <c r="X7631">
        <v>26424000</v>
      </c>
      <c r="Y7631">
        <f t="shared" si="4626"/>
        <v>7340</v>
      </c>
      <c r="Z7631" s="8">
        <v>0</v>
      </c>
      <c r="AA7631" s="8">
        <v>7.3</v>
      </c>
      <c r="AB7631" s="8">
        <v>80.3</v>
      </c>
      <c r="AC7631" s="4"/>
      <c r="KL7631" s="84"/>
      <c r="KP7631" s="84"/>
      <c r="KS7631" s="74"/>
      <c r="KT7631" s="74"/>
      <c r="KU7631" s="16"/>
      <c r="KV7631" s="72"/>
      <c r="KW7631" s="72"/>
      <c r="KX7631" s="16"/>
      <c r="KZ7631" s="16"/>
      <c r="LA7631" s="16"/>
      <c r="LB7631" s="74"/>
      <c r="LC7631" s="74"/>
    </row>
    <row r="7632" spans="8:315" x14ac:dyDescent="0.35">
      <c r="H7632" s="4"/>
      <c r="J7632" s="8"/>
      <c r="K7632" s="8"/>
      <c r="L7632" s="8"/>
      <c r="M7632" s="8"/>
      <c r="O7632" s="8"/>
      <c r="P7632" s="8"/>
      <c r="R7632" s="8"/>
      <c r="S7632" s="8"/>
      <c r="T7632" s="8"/>
      <c r="U7632" s="8"/>
      <c r="W7632" s="8">
        <f t="shared" si="4625"/>
        <v>306.89999999999998</v>
      </c>
      <c r="X7632">
        <v>26427600</v>
      </c>
      <c r="Y7632">
        <f t="shared" si="4626"/>
        <v>7341</v>
      </c>
      <c r="Z7632" s="8">
        <v>0</v>
      </c>
      <c r="AA7632" s="8">
        <v>6.4</v>
      </c>
      <c r="AB7632" s="8">
        <v>85</v>
      </c>
      <c r="AC7632" s="4"/>
      <c r="KL7632" s="84"/>
      <c r="KP7632" s="84"/>
      <c r="KS7632" s="74"/>
      <c r="KT7632" s="74"/>
      <c r="KU7632" s="16"/>
      <c r="KV7632" s="72"/>
      <c r="KW7632" s="72"/>
      <c r="KX7632" s="16"/>
      <c r="KZ7632" s="16"/>
      <c r="LA7632" s="16"/>
      <c r="LB7632" s="74"/>
      <c r="LC7632" s="74"/>
    </row>
    <row r="7633" spans="8:315" x14ac:dyDescent="0.35">
      <c r="H7633" s="4"/>
      <c r="J7633" s="8"/>
      <c r="K7633" s="8"/>
      <c r="L7633" s="8"/>
      <c r="M7633" s="8"/>
      <c r="O7633" s="8"/>
      <c r="P7633" s="8"/>
      <c r="R7633" s="8"/>
      <c r="S7633" s="8"/>
      <c r="T7633" s="8"/>
      <c r="U7633" s="8"/>
      <c r="W7633" s="8">
        <f t="shared" si="4625"/>
        <v>306.89999999999998</v>
      </c>
      <c r="X7633">
        <v>26431200</v>
      </c>
      <c r="Y7633">
        <f t="shared" si="4626"/>
        <v>7342</v>
      </c>
      <c r="Z7633" s="8">
        <v>0</v>
      </c>
      <c r="AA7633" s="8">
        <v>6.9</v>
      </c>
      <c r="AB7633" s="8">
        <v>85.5</v>
      </c>
      <c r="AC7633" s="4"/>
      <c r="KL7633" s="84"/>
      <c r="KP7633" s="84"/>
      <c r="KS7633" s="74"/>
      <c r="KT7633" s="74"/>
      <c r="KU7633" s="16"/>
      <c r="KV7633" s="72"/>
      <c r="KW7633" s="72"/>
      <c r="KX7633" s="16"/>
      <c r="KZ7633" s="16"/>
      <c r="LA7633" s="16"/>
      <c r="LB7633" s="74"/>
      <c r="LC7633" s="74"/>
    </row>
    <row r="7634" spans="8:315" x14ac:dyDescent="0.35">
      <c r="H7634" s="4"/>
      <c r="J7634" s="8"/>
      <c r="K7634" s="8"/>
      <c r="L7634" s="8"/>
      <c r="M7634" s="8"/>
      <c r="O7634" s="8"/>
      <c r="P7634" s="8"/>
      <c r="R7634" s="8"/>
      <c r="S7634" s="8"/>
      <c r="T7634" s="8"/>
      <c r="U7634" s="8"/>
      <c r="W7634" s="8">
        <f t="shared" si="4625"/>
        <v>307</v>
      </c>
      <c r="X7634">
        <v>26434800</v>
      </c>
      <c r="Y7634">
        <f t="shared" si="4626"/>
        <v>7343</v>
      </c>
      <c r="Z7634" s="8">
        <v>0</v>
      </c>
      <c r="AA7634" s="8">
        <v>7.4</v>
      </c>
      <c r="AB7634" s="8">
        <v>86.7</v>
      </c>
      <c r="AC7634" s="4"/>
      <c r="KL7634" s="84"/>
      <c r="KP7634" s="84"/>
      <c r="KS7634" s="74"/>
      <c r="KT7634" s="74"/>
      <c r="KU7634" s="16"/>
      <c r="KV7634" s="72"/>
      <c r="KW7634" s="72"/>
      <c r="KX7634" s="16"/>
      <c r="KZ7634" s="16"/>
      <c r="LA7634" s="16"/>
      <c r="LB7634" s="74"/>
      <c r="LC7634" s="74"/>
    </row>
    <row r="7635" spans="8:315" x14ac:dyDescent="0.35">
      <c r="H7635" s="4"/>
      <c r="J7635" s="8"/>
      <c r="K7635" s="8"/>
      <c r="L7635" s="8"/>
      <c r="M7635" s="8"/>
      <c r="O7635" s="8"/>
      <c r="P7635" s="8"/>
      <c r="R7635" s="8"/>
      <c r="S7635" s="8"/>
      <c r="T7635" s="8"/>
      <c r="U7635" s="8"/>
      <c r="W7635" s="8">
        <f t="shared" si="4625"/>
        <v>307</v>
      </c>
      <c r="X7635">
        <v>26438400</v>
      </c>
      <c r="Y7635">
        <f t="shared" si="4626"/>
        <v>7344</v>
      </c>
      <c r="Z7635" s="8">
        <v>0</v>
      </c>
      <c r="AA7635" s="8">
        <v>7.3</v>
      </c>
      <c r="AB7635" s="8">
        <v>86.2</v>
      </c>
      <c r="AC7635" s="4"/>
      <c r="KL7635" s="84"/>
      <c r="KP7635" s="84"/>
      <c r="KS7635" s="74"/>
      <c r="KT7635" s="74"/>
      <c r="KU7635" s="16"/>
      <c r="KV7635" s="72"/>
      <c r="KW7635" s="72"/>
      <c r="KX7635" s="16"/>
      <c r="KZ7635" s="16"/>
      <c r="LA7635" s="16"/>
      <c r="LB7635" s="74"/>
      <c r="LC7635" s="74"/>
    </row>
    <row r="7636" spans="8:315" x14ac:dyDescent="0.35">
      <c r="H7636" s="4"/>
      <c r="J7636" s="8"/>
      <c r="K7636" s="8"/>
      <c r="L7636" s="8"/>
      <c r="M7636" s="8"/>
      <c r="O7636" s="8"/>
      <c r="P7636" s="8"/>
      <c r="R7636" s="8"/>
      <c r="S7636" s="8"/>
      <c r="T7636" s="8"/>
      <c r="U7636" s="8"/>
      <c r="W7636" s="8">
        <f t="shared" si="4625"/>
        <v>307</v>
      </c>
      <c r="X7636">
        <v>26442000</v>
      </c>
      <c r="Y7636">
        <f t="shared" si="4626"/>
        <v>7345</v>
      </c>
      <c r="Z7636" s="8">
        <v>0</v>
      </c>
      <c r="AA7636" s="8">
        <v>6.8</v>
      </c>
      <c r="AB7636" s="8">
        <v>87.7</v>
      </c>
      <c r="AC7636" s="4"/>
      <c r="KL7636" s="84"/>
      <c r="KP7636" s="84"/>
      <c r="KS7636" s="74"/>
      <c r="KT7636" s="74"/>
      <c r="KU7636" s="16"/>
      <c r="KV7636" s="72"/>
      <c r="KW7636" s="72"/>
      <c r="KX7636" s="16"/>
      <c r="KZ7636" s="16"/>
      <c r="LA7636" s="16"/>
      <c r="LB7636" s="74"/>
      <c r="LC7636" s="74"/>
    </row>
    <row r="7637" spans="8:315" x14ac:dyDescent="0.35">
      <c r="H7637" s="4"/>
      <c r="J7637" s="8"/>
      <c r="K7637" s="8"/>
      <c r="L7637" s="8"/>
      <c r="M7637" s="8"/>
      <c r="O7637" s="8"/>
      <c r="P7637" s="8"/>
      <c r="R7637" s="8"/>
      <c r="S7637" s="8"/>
      <c r="T7637" s="8"/>
      <c r="U7637" s="8"/>
      <c r="W7637" s="8">
        <f t="shared" si="4625"/>
        <v>307.10000000000002</v>
      </c>
      <c r="X7637">
        <v>26445600</v>
      </c>
      <c r="Y7637">
        <f t="shared" si="4626"/>
        <v>7346</v>
      </c>
      <c r="Z7637" s="8">
        <v>0</v>
      </c>
      <c r="AA7637" s="8">
        <v>7.1</v>
      </c>
      <c r="AB7637" s="8">
        <v>85.8</v>
      </c>
      <c r="AC7637" s="4"/>
      <c r="KL7637" s="84"/>
      <c r="KP7637" s="84"/>
      <c r="KS7637" s="74"/>
      <c r="KT7637" s="74"/>
      <c r="KU7637" s="16"/>
      <c r="KV7637" s="72"/>
      <c r="KW7637" s="72"/>
      <c r="KX7637" s="16"/>
      <c r="KZ7637" s="16"/>
      <c r="LA7637" s="16"/>
      <c r="LB7637" s="74"/>
      <c r="LC7637" s="74"/>
    </row>
    <row r="7638" spans="8:315" x14ac:dyDescent="0.35">
      <c r="H7638" s="4"/>
      <c r="J7638" s="8"/>
      <c r="K7638" s="8"/>
      <c r="L7638" s="8"/>
      <c r="M7638" s="8"/>
      <c r="O7638" s="8"/>
      <c r="P7638" s="8"/>
      <c r="R7638" s="8"/>
      <c r="S7638" s="8"/>
      <c r="T7638" s="8"/>
      <c r="U7638" s="8"/>
      <c r="W7638" s="8">
        <f t="shared" si="4625"/>
        <v>307.10000000000002</v>
      </c>
      <c r="X7638">
        <v>26449200</v>
      </c>
      <c r="Y7638">
        <f t="shared" si="4626"/>
        <v>7347</v>
      </c>
      <c r="Z7638" s="8">
        <v>0</v>
      </c>
      <c r="AA7638" s="8">
        <v>7.1</v>
      </c>
      <c r="AB7638" s="8">
        <v>86.5</v>
      </c>
      <c r="AC7638" s="4"/>
      <c r="KL7638" s="84"/>
      <c r="KP7638" s="84"/>
      <c r="KS7638" s="74"/>
      <c r="KT7638" s="74"/>
      <c r="KU7638" s="16"/>
      <c r="KV7638" s="72"/>
      <c r="KW7638" s="72"/>
      <c r="KX7638" s="16"/>
      <c r="KZ7638" s="16"/>
      <c r="LA7638" s="16"/>
      <c r="LB7638" s="74"/>
      <c r="LC7638" s="74"/>
    </row>
    <row r="7639" spans="8:315" x14ac:dyDescent="0.35">
      <c r="H7639" s="4"/>
      <c r="J7639" s="8"/>
      <c r="K7639" s="8"/>
      <c r="L7639" s="8"/>
      <c r="M7639" s="8"/>
      <c r="O7639" s="8"/>
      <c r="P7639" s="8"/>
      <c r="R7639" s="8"/>
      <c r="S7639" s="8"/>
      <c r="T7639" s="8"/>
      <c r="U7639" s="8"/>
      <c r="W7639" s="8">
        <f t="shared" si="4625"/>
        <v>307.2</v>
      </c>
      <c r="X7639">
        <v>26452800</v>
      </c>
      <c r="Y7639">
        <f t="shared" si="4626"/>
        <v>7348</v>
      </c>
      <c r="Z7639" s="8">
        <v>0</v>
      </c>
      <c r="AA7639" s="8">
        <v>7</v>
      </c>
      <c r="AB7639" s="8">
        <v>86.6</v>
      </c>
      <c r="AC7639" s="4"/>
      <c r="KL7639" s="84"/>
      <c r="KP7639" s="84"/>
      <c r="KS7639" s="74"/>
      <c r="KT7639" s="74"/>
      <c r="KU7639" s="16"/>
      <c r="KV7639" s="72"/>
      <c r="KW7639" s="72"/>
      <c r="KX7639" s="16"/>
      <c r="KZ7639" s="16"/>
      <c r="LA7639" s="16"/>
      <c r="LB7639" s="74"/>
      <c r="LC7639" s="74"/>
    </row>
    <row r="7640" spans="8:315" x14ac:dyDescent="0.35">
      <c r="H7640" s="4"/>
      <c r="J7640" s="8"/>
      <c r="K7640" s="8"/>
      <c r="L7640" s="8"/>
      <c r="M7640" s="8"/>
      <c r="O7640" s="8"/>
      <c r="P7640" s="8"/>
      <c r="R7640" s="8"/>
      <c r="S7640" s="8"/>
      <c r="T7640" s="8"/>
      <c r="U7640" s="8"/>
      <c r="W7640" s="8">
        <f t="shared" si="4625"/>
        <v>307.2</v>
      </c>
      <c r="X7640">
        <v>26456400</v>
      </c>
      <c r="Y7640">
        <f t="shared" si="4626"/>
        <v>7349</v>
      </c>
      <c r="Z7640" s="8">
        <v>0</v>
      </c>
      <c r="AA7640" s="8">
        <v>6.8</v>
      </c>
      <c r="AB7640" s="8">
        <v>89.2</v>
      </c>
      <c r="AC7640" s="4"/>
      <c r="KL7640" s="84"/>
      <c r="KP7640" s="84"/>
      <c r="KS7640" s="74"/>
      <c r="KT7640" s="74"/>
      <c r="KU7640" s="16"/>
      <c r="KV7640" s="72"/>
      <c r="KW7640" s="72"/>
      <c r="KX7640" s="16"/>
      <c r="KZ7640" s="16"/>
      <c r="LA7640" s="16"/>
      <c r="LB7640" s="74"/>
      <c r="LC7640" s="74"/>
    </row>
    <row r="7641" spans="8:315" x14ac:dyDescent="0.35">
      <c r="H7641" s="4"/>
      <c r="J7641" s="8"/>
      <c r="K7641" s="8"/>
      <c r="L7641" s="8"/>
      <c r="M7641" s="8"/>
      <c r="O7641" s="8"/>
      <c r="P7641" s="8"/>
      <c r="R7641" s="8"/>
      <c r="S7641" s="8"/>
      <c r="T7641" s="8"/>
      <c r="U7641" s="8"/>
      <c r="W7641" s="8">
        <f t="shared" si="4625"/>
        <v>307.3</v>
      </c>
      <c r="X7641">
        <v>26460000</v>
      </c>
      <c r="Y7641">
        <f t="shared" si="4626"/>
        <v>7350</v>
      </c>
      <c r="Z7641" s="8">
        <v>0.6</v>
      </c>
      <c r="AA7641" s="8">
        <v>7.3</v>
      </c>
      <c r="AB7641" s="8">
        <v>88.2</v>
      </c>
      <c r="AC7641" s="4"/>
      <c r="KL7641" s="84"/>
      <c r="KP7641" s="84"/>
      <c r="KS7641" s="74"/>
      <c r="KT7641" s="74"/>
      <c r="KU7641" s="16"/>
      <c r="KV7641" s="72"/>
      <c r="KW7641" s="72"/>
      <c r="KX7641" s="16"/>
      <c r="KZ7641" s="16"/>
      <c r="LA7641" s="16"/>
      <c r="LB7641" s="74"/>
      <c r="LC7641" s="74"/>
    </row>
    <row r="7642" spans="8:315" x14ac:dyDescent="0.35">
      <c r="H7642" s="4"/>
      <c r="J7642" s="8"/>
      <c r="K7642" s="8"/>
      <c r="L7642" s="8"/>
      <c r="M7642" s="8"/>
      <c r="O7642" s="8"/>
      <c r="P7642" s="8"/>
      <c r="R7642" s="8"/>
      <c r="S7642" s="8"/>
      <c r="T7642" s="8"/>
      <c r="U7642" s="8"/>
      <c r="W7642" s="8">
        <f t="shared" si="4625"/>
        <v>307.3</v>
      </c>
      <c r="X7642">
        <v>26463600</v>
      </c>
      <c r="Y7642">
        <f t="shared" si="4626"/>
        <v>7351</v>
      </c>
      <c r="Z7642" s="8">
        <v>1.9</v>
      </c>
      <c r="AA7642" s="8">
        <v>7.3</v>
      </c>
      <c r="AB7642" s="8">
        <v>87.8</v>
      </c>
      <c r="AC7642" s="4"/>
      <c r="KL7642" s="84"/>
      <c r="KP7642" s="84"/>
      <c r="KS7642" s="74"/>
      <c r="KT7642" s="74"/>
      <c r="KU7642" s="16"/>
      <c r="KV7642" s="72"/>
      <c r="KW7642" s="72"/>
      <c r="KX7642" s="16"/>
      <c r="KZ7642" s="16"/>
      <c r="LA7642" s="16"/>
      <c r="LB7642" s="74"/>
      <c r="LC7642" s="74"/>
    </row>
    <row r="7643" spans="8:315" x14ac:dyDescent="0.35">
      <c r="H7643" s="4"/>
      <c r="J7643" s="8"/>
      <c r="K7643" s="8"/>
      <c r="L7643" s="8"/>
      <c r="M7643" s="8"/>
      <c r="O7643" s="8"/>
      <c r="P7643" s="8"/>
      <c r="R7643" s="8"/>
      <c r="S7643" s="8"/>
      <c r="T7643" s="8"/>
      <c r="U7643" s="8"/>
      <c r="W7643" s="8">
        <f t="shared" si="4625"/>
        <v>307.3</v>
      </c>
      <c r="X7643">
        <v>26467200</v>
      </c>
      <c r="Y7643">
        <f t="shared" si="4626"/>
        <v>7352</v>
      </c>
      <c r="Z7643" s="8">
        <v>37.5</v>
      </c>
      <c r="AA7643" s="8">
        <v>7.7</v>
      </c>
      <c r="AB7643" s="8">
        <v>87.1</v>
      </c>
      <c r="AC7643" s="4"/>
      <c r="KL7643" s="84"/>
      <c r="KP7643" s="84"/>
      <c r="KS7643" s="74"/>
      <c r="KT7643" s="74"/>
      <c r="KU7643" s="16"/>
      <c r="KV7643" s="72"/>
      <c r="KW7643" s="72"/>
      <c r="KX7643" s="16"/>
      <c r="KZ7643" s="16"/>
      <c r="LA7643" s="16"/>
      <c r="LB7643" s="74"/>
      <c r="LC7643" s="74"/>
    </row>
    <row r="7644" spans="8:315" x14ac:dyDescent="0.35">
      <c r="H7644" s="4"/>
      <c r="J7644" s="8"/>
      <c r="K7644" s="8"/>
      <c r="L7644" s="8"/>
      <c r="M7644" s="8"/>
      <c r="O7644" s="8"/>
      <c r="P7644" s="8"/>
      <c r="R7644" s="8"/>
      <c r="S7644" s="8"/>
      <c r="T7644" s="8"/>
      <c r="U7644" s="8"/>
      <c r="W7644" s="8">
        <f t="shared" si="4625"/>
        <v>307.39999999999998</v>
      </c>
      <c r="X7644">
        <v>26470800</v>
      </c>
      <c r="Y7644">
        <f t="shared" si="4626"/>
        <v>7353</v>
      </c>
      <c r="Z7644" s="8">
        <v>112.5</v>
      </c>
      <c r="AA7644" s="8">
        <v>11.5</v>
      </c>
      <c r="AB7644" s="8">
        <v>73.599999999999994</v>
      </c>
      <c r="AC7644" s="4"/>
      <c r="KL7644" s="84"/>
      <c r="KP7644" s="84"/>
      <c r="KS7644" s="74"/>
      <c r="KT7644" s="74"/>
      <c r="KU7644" s="16"/>
      <c r="KV7644" s="72"/>
      <c r="KW7644" s="72"/>
      <c r="KX7644" s="16"/>
      <c r="KZ7644" s="16"/>
      <c r="LA7644" s="16"/>
      <c r="LB7644" s="74"/>
      <c r="LC7644" s="74"/>
    </row>
    <row r="7645" spans="8:315" x14ac:dyDescent="0.35">
      <c r="H7645" s="4"/>
      <c r="J7645" s="8"/>
      <c r="K7645" s="8"/>
      <c r="L7645" s="8"/>
      <c r="M7645" s="8"/>
      <c r="O7645" s="8"/>
      <c r="P7645" s="8"/>
      <c r="R7645" s="8"/>
      <c r="S7645" s="8"/>
      <c r="T7645" s="8"/>
      <c r="U7645" s="8"/>
      <c r="W7645" s="8">
        <f t="shared" si="4625"/>
        <v>307.39999999999998</v>
      </c>
      <c r="X7645">
        <v>26474400</v>
      </c>
      <c r="Y7645">
        <f t="shared" si="4626"/>
        <v>7354</v>
      </c>
      <c r="Z7645" s="8">
        <v>245.3</v>
      </c>
      <c r="AA7645" s="8">
        <v>11.5</v>
      </c>
      <c r="AB7645" s="8">
        <v>73.599999999999994</v>
      </c>
      <c r="AC7645" s="4"/>
      <c r="KL7645" s="84"/>
      <c r="KP7645" s="84"/>
      <c r="KS7645" s="74"/>
      <c r="KT7645" s="74"/>
      <c r="KU7645" s="16"/>
      <c r="KV7645" s="72"/>
      <c r="KW7645" s="72"/>
      <c r="KX7645" s="16"/>
      <c r="KZ7645" s="16"/>
      <c r="LA7645" s="16"/>
      <c r="LB7645" s="74"/>
      <c r="LC7645" s="74"/>
    </row>
    <row r="7646" spans="8:315" x14ac:dyDescent="0.35">
      <c r="H7646" s="4"/>
      <c r="J7646" s="8"/>
      <c r="K7646" s="8"/>
      <c r="L7646" s="8"/>
      <c r="M7646" s="8"/>
      <c r="O7646" s="8"/>
      <c r="P7646" s="8"/>
      <c r="R7646" s="8"/>
      <c r="S7646" s="8"/>
      <c r="T7646" s="8"/>
      <c r="U7646" s="8"/>
      <c r="W7646" s="8">
        <f t="shared" si="4625"/>
        <v>307.5</v>
      </c>
      <c r="X7646">
        <v>26478000</v>
      </c>
      <c r="Y7646">
        <f t="shared" si="4626"/>
        <v>7355</v>
      </c>
      <c r="Z7646" s="8">
        <v>352.5</v>
      </c>
      <c r="AA7646" s="8">
        <v>11.5</v>
      </c>
      <c r="AB7646" s="8">
        <v>73.599999999999994</v>
      </c>
      <c r="AC7646" s="4"/>
      <c r="KL7646" s="84"/>
      <c r="KP7646" s="84"/>
      <c r="KS7646" s="74"/>
      <c r="KT7646" s="74"/>
      <c r="KU7646" s="16"/>
      <c r="KV7646" s="72"/>
      <c r="KW7646" s="72"/>
      <c r="KX7646" s="16"/>
      <c r="KZ7646" s="16"/>
      <c r="LA7646" s="16"/>
      <c r="LB7646" s="74"/>
      <c r="LC7646" s="74"/>
    </row>
    <row r="7647" spans="8:315" x14ac:dyDescent="0.35">
      <c r="H7647" s="4"/>
      <c r="J7647" s="8"/>
      <c r="K7647" s="8"/>
      <c r="L7647" s="8"/>
      <c r="M7647" s="8"/>
      <c r="O7647" s="8"/>
      <c r="P7647" s="8"/>
      <c r="R7647" s="8"/>
      <c r="S7647" s="8"/>
      <c r="T7647" s="8"/>
      <c r="U7647" s="8"/>
      <c r="W7647" s="8">
        <f t="shared" si="4625"/>
        <v>307.5</v>
      </c>
      <c r="X7647">
        <v>26481600</v>
      </c>
      <c r="Y7647">
        <f t="shared" si="4626"/>
        <v>7356</v>
      </c>
      <c r="Z7647" s="8">
        <v>320.8</v>
      </c>
      <c r="AA7647" s="8">
        <v>11.5</v>
      </c>
      <c r="AB7647" s="8">
        <v>73.599999999999994</v>
      </c>
      <c r="AC7647" s="4"/>
      <c r="KL7647" s="84"/>
      <c r="KP7647" s="84"/>
      <c r="KS7647" s="74"/>
      <c r="KT7647" s="74"/>
      <c r="KU7647" s="16"/>
      <c r="KV7647" s="72"/>
      <c r="KW7647" s="72"/>
      <c r="KX7647" s="16"/>
      <c r="KZ7647" s="16"/>
      <c r="LA7647" s="16"/>
      <c r="LB7647" s="74"/>
      <c r="LC7647" s="74"/>
    </row>
    <row r="7648" spans="8:315" x14ac:dyDescent="0.35">
      <c r="H7648" s="4"/>
      <c r="J7648" s="8"/>
      <c r="K7648" s="8"/>
      <c r="L7648" s="8"/>
      <c r="M7648" s="8"/>
      <c r="O7648" s="8"/>
      <c r="P7648" s="8"/>
      <c r="R7648" s="8"/>
      <c r="S7648" s="8"/>
      <c r="T7648" s="8"/>
      <c r="U7648" s="8"/>
      <c r="W7648" s="8">
        <f t="shared" si="4625"/>
        <v>307.5</v>
      </c>
      <c r="X7648">
        <v>26485200</v>
      </c>
      <c r="Y7648">
        <f t="shared" si="4626"/>
        <v>7357</v>
      </c>
      <c r="Z7648" s="8">
        <v>130.80000000000001</v>
      </c>
      <c r="AA7648" s="8">
        <v>11.5</v>
      </c>
      <c r="AB7648" s="8">
        <v>73.599999999999994</v>
      </c>
      <c r="AC7648" s="4"/>
      <c r="KL7648" s="84"/>
      <c r="KP7648" s="84"/>
      <c r="KS7648" s="74"/>
      <c r="KT7648" s="74"/>
      <c r="KU7648" s="16"/>
      <c r="KV7648" s="72"/>
      <c r="KW7648" s="72"/>
      <c r="KX7648" s="16"/>
      <c r="KZ7648" s="16"/>
      <c r="LA7648" s="16"/>
      <c r="LB7648" s="74"/>
      <c r="LC7648" s="74"/>
    </row>
    <row r="7649" spans="8:315" x14ac:dyDescent="0.35">
      <c r="H7649" s="4"/>
      <c r="J7649" s="8"/>
      <c r="K7649" s="8"/>
      <c r="L7649" s="8"/>
      <c r="M7649" s="8"/>
      <c r="O7649" s="8"/>
      <c r="P7649" s="8"/>
      <c r="R7649" s="8"/>
      <c r="S7649" s="8"/>
      <c r="T7649" s="8"/>
      <c r="U7649" s="8"/>
      <c r="W7649" s="8">
        <f t="shared" si="4625"/>
        <v>307.60000000000002</v>
      </c>
      <c r="X7649">
        <v>26488800</v>
      </c>
      <c r="Y7649">
        <f t="shared" si="4626"/>
        <v>7358</v>
      </c>
      <c r="Z7649" s="8">
        <v>71.7</v>
      </c>
      <c r="AA7649" s="8">
        <v>11.5</v>
      </c>
      <c r="AB7649" s="8">
        <v>73.599999999999994</v>
      </c>
      <c r="AC7649" s="4"/>
      <c r="KL7649" s="84"/>
      <c r="KP7649" s="84"/>
      <c r="KS7649" s="74"/>
      <c r="KT7649" s="74"/>
      <c r="KU7649" s="16"/>
      <c r="KV7649" s="72"/>
      <c r="KW7649" s="72"/>
      <c r="KX7649" s="16"/>
      <c r="KZ7649" s="16"/>
      <c r="LA7649" s="16"/>
      <c r="LB7649" s="74"/>
      <c r="LC7649" s="74"/>
    </row>
    <row r="7650" spans="8:315" x14ac:dyDescent="0.35">
      <c r="H7650" s="4"/>
      <c r="J7650" s="8"/>
      <c r="K7650" s="8"/>
      <c r="L7650" s="8"/>
      <c r="M7650" s="8"/>
      <c r="O7650" s="8"/>
      <c r="P7650" s="8"/>
      <c r="R7650" s="8"/>
      <c r="S7650" s="8"/>
      <c r="T7650" s="8"/>
      <c r="U7650" s="8"/>
      <c r="W7650" s="8">
        <f t="shared" si="4625"/>
        <v>307.60000000000002</v>
      </c>
      <c r="X7650">
        <v>26492400</v>
      </c>
      <c r="Y7650">
        <f t="shared" si="4626"/>
        <v>7359</v>
      </c>
      <c r="Z7650" s="8">
        <v>53.6</v>
      </c>
      <c r="AA7650" s="8">
        <v>11.5</v>
      </c>
      <c r="AB7650" s="8">
        <v>73.599999999999994</v>
      </c>
      <c r="AC7650" s="4"/>
      <c r="KL7650" s="84"/>
      <c r="KP7650" s="84"/>
      <c r="KS7650" s="74"/>
      <c r="KT7650" s="74"/>
      <c r="KU7650" s="16"/>
      <c r="KV7650" s="72"/>
      <c r="KW7650" s="72"/>
      <c r="KX7650" s="16"/>
      <c r="KZ7650" s="16"/>
      <c r="LA7650" s="16"/>
      <c r="LB7650" s="74"/>
      <c r="LC7650" s="74"/>
    </row>
    <row r="7651" spans="8:315" x14ac:dyDescent="0.35">
      <c r="H7651" s="4"/>
      <c r="J7651" s="8"/>
      <c r="K7651" s="8"/>
      <c r="L7651" s="8"/>
      <c r="M7651" s="8"/>
      <c r="O7651" s="8"/>
      <c r="P7651" s="8"/>
      <c r="R7651" s="8"/>
      <c r="S7651" s="8"/>
      <c r="T7651" s="8"/>
      <c r="U7651" s="8"/>
      <c r="W7651" s="8">
        <f t="shared" si="4625"/>
        <v>307.7</v>
      </c>
      <c r="X7651">
        <v>26496000</v>
      </c>
      <c r="Y7651">
        <f t="shared" si="4626"/>
        <v>7360</v>
      </c>
      <c r="Z7651" s="8">
        <v>117.8</v>
      </c>
      <c r="AA7651" s="8">
        <v>15.2</v>
      </c>
      <c r="AB7651" s="8">
        <v>60.1</v>
      </c>
      <c r="AC7651" s="4"/>
      <c r="KL7651" s="84"/>
      <c r="KP7651" s="84"/>
      <c r="KS7651" s="74"/>
      <c r="KT7651" s="74"/>
      <c r="KU7651" s="16"/>
      <c r="KV7651" s="72"/>
      <c r="KW7651" s="72"/>
      <c r="KX7651" s="16"/>
      <c r="KZ7651" s="16"/>
      <c r="LA7651" s="16"/>
      <c r="LB7651" s="74"/>
      <c r="LC7651" s="74"/>
    </row>
    <row r="7652" spans="8:315" x14ac:dyDescent="0.35">
      <c r="H7652" s="4"/>
      <c r="J7652" s="8"/>
      <c r="K7652" s="8"/>
      <c r="L7652" s="8"/>
      <c r="M7652" s="8"/>
      <c r="O7652" s="8"/>
      <c r="P7652" s="8"/>
      <c r="R7652" s="8"/>
      <c r="S7652" s="8"/>
      <c r="T7652" s="8"/>
      <c r="U7652" s="8"/>
      <c r="W7652" s="8">
        <f t="shared" ref="W7652:W7715" si="4627">X7652/24/3600+1</f>
        <v>307.7</v>
      </c>
      <c r="X7652">
        <v>26499600</v>
      </c>
      <c r="Y7652">
        <f t="shared" ref="Y7652:Y7715" si="4628">X7652/3600</f>
        <v>7361</v>
      </c>
      <c r="Z7652" s="8">
        <v>28.3</v>
      </c>
      <c r="AA7652" s="8">
        <v>14.3</v>
      </c>
      <c r="AB7652" s="8">
        <v>65.2</v>
      </c>
      <c r="AC7652" s="4"/>
      <c r="KL7652" s="84"/>
      <c r="KP7652" s="84"/>
      <c r="KS7652" s="74"/>
      <c r="KT7652" s="74"/>
      <c r="KU7652" s="16"/>
      <c r="KV7652" s="72"/>
      <c r="KW7652" s="72"/>
      <c r="KX7652" s="16"/>
      <c r="KZ7652" s="16"/>
      <c r="LA7652" s="16"/>
      <c r="LB7652" s="74"/>
      <c r="LC7652" s="74"/>
    </row>
    <row r="7653" spans="8:315" x14ac:dyDescent="0.35">
      <c r="H7653" s="4"/>
      <c r="J7653" s="8"/>
      <c r="K7653" s="8"/>
      <c r="L7653" s="8"/>
      <c r="M7653" s="8"/>
      <c r="O7653" s="8"/>
      <c r="P7653" s="8"/>
      <c r="R7653" s="8"/>
      <c r="S7653" s="8"/>
      <c r="T7653" s="8"/>
      <c r="U7653" s="8"/>
      <c r="W7653" s="8">
        <f t="shared" si="4627"/>
        <v>307.8</v>
      </c>
      <c r="X7653">
        <v>26503200</v>
      </c>
      <c r="Y7653">
        <f t="shared" si="4628"/>
        <v>7362</v>
      </c>
      <c r="Z7653" s="8">
        <v>0</v>
      </c>
      <c r="AA7653" s="8">
        <v>13.3</v>
      </c>
      <c r="AB7653" s="8">
        <v>68</v>
      </c>
      <c r="AC7653" s="4"/>
      <c r="KL7653" s="84"/>
      <c r="KP7653" s="84"/>
      <c r="KS7653" s="74"/>
      <c r="KT7653" s="74"/>
      <c r="KU7653" s="16"/>
      <c r="KV7653" s="72"/>
      <c r="KW7653" s="72"/>
      <c r="KX7653" s="16"/>
      <c r="KZ7653" s="16"/>
      <c r="LA7653" s="16"/>
      <c r="LB7653" s="74"/>
      <c r="LC7653" s="74"/>
    </row>
    <row r="7654" spans="8:315" x14ac:dyDescent="0.35">
      <c r="H7654" s="4"/>
      <c r="J7654" s="8"/>
      <c r="K7654" s="8"/>
      <c r="L7654" s="8"/>
      <c r="M7654" s="8"/>
      <c r="O7654" s="8"/>
      <c r="P7654" s="8"/>
      <c r="R7654" s="8"/>
      <c r="S7654" s="8"/>
      <c r="T7654" s="8"/>
      <c r="U7654" s="8"/>
      <c r="W7654" s="8">
        <f t="shared" si="4627"/>
        <v>307.8</v>
      </c>
      <c r="X7654">
        <v>26506800</v>
      </c>
      <c r="Y7654">
        <f t="shared" si="4628"/>
        <v>7363</v>
      </c>
      <c r="Z7654" s="8">
        <v>0</v>
      </c>
      <c r="AA7654" s="8">
        <v>12.9</v>
      </c>
      <c r="AB7654" s="8">
        <v>69.3</v>
      </c>
      <c r="AC7654" s="4"/>
      <c r="KL7654" s="84"/>
      <c r="KP7654" s="84"/>
      <c r="KS7654" s="74"/>
      <c r="KT7654" s="74"/>
      <c r="KU7654" s="16"/>
      <c r="KV7654" s="72"/>
      <c r="KW7654" s="72"/>
      <c r="KX7654" s="16"/>
      <c r="KZ7654" s="16"/>
      <c r="LA7654" s="16"/>
      <c r="LB7654" s="74"/>
      <c r="LC7654" s="74"/>
    </row>
    <row r="7655" spans="8:315" x14ac:dyDescent="0.35">
      <c r="H7655" s="4"/>
      <c r="J7655" s="8"/>
      <c r="K7655" s="8"/>
      <c r="L7655" s="8"/>
      <c r="M7655" s="8"/>
      <c r="O7655" s="8"/>
      <c r="P7655" s="8"/>
      <c r="R7655" s="8"/>
      <c r="S7655" s="8"/>
      <c r="T7655" s="8"/>
      <c r="U7655" s="8"/>
      <c r="W7655" s="8">
        <f t="shared" si="4627"/>
        <v>307.8</v>
      </c>
      <c r="X7655">
        <v>26510400</v>
      </c>
      <c r="Y7655">
        <f t="shared" si="4628"/>
        <v>7364</v>
      </c>
      <c r="Z7655" s="8">
        <v>0</v>
      </c>
      <c r="AA7655" s="8">
        <v>12</v>
      </c>
      <c r="AB7655" s="8">
        <v>73.400000000000006</v>
      </c>
      <c r="AC7655" s="4"/>
      <c r="KL7655" s="84"/>
      <c r="KP7655" s="84"/>
      <c r="KS7655" s="74"/>
      <c r="KT7655" s="74"/>
      <c r="KU7655" s="16"/>
      <c r="KV7655" s="72"/>
      <c r="KW7655" s="72"/>
      <c r="KX7655" s="16"/>
      <c r="KZ7655" s="16"/>
      <c r="LA7655" s="16"/>
      <c r="LB7655" s="74"/>
      <c r="LC7655" s="74"/>
    </row>
    <row r="7656" spans="8:315" x14ac:dyDescent="0.35">
      <c r="H7656" s="4"/>
      <c r="J7656" s="8"/>
      <c r="K7656" s="8"/>
      <c r="L7656" s="8"/>
      <c r="M7656" s="8"/>
      <c r="O7656" s="8"/>
      <c r="P7656" s="8"/>
      <c r="R7656" s="8"/>
      <c r="S7656" s="8"/>
      <c r="T7656" s="8"/>
      <c r="U7656" s="8"/>
      <c r="W7656" s="8">
        <f t="shared" si="4627"/>
        <v>307.89999999999998</v>
      </c>
      <c r="X7656">
        <v>26514000</v>
      </c>
      <c r="Y7656">
        <f t="shared" si="4628"/>
        <v>7365</v>
      </c>
      <c r="Z7656" s="8">
        <v>0</v>
      </c>
      <c r="AA7656" s="8">
        <v>10.8</v>
      </c>
      <c r="AB7656" s="8">
        <v>80.599999999999994</v>
      </c>
      <c r="AC7656" s="4"/>
      <c r="KL7656" s="84"/>
      <c r="KP7656" s="84"/>
      <c r="KS7656" s="74"/>
      <c r="KT7656" s="74"/>
      <c r="KU7656" s="16"/>
      <c r="KV7656" s="72"/>
      <c r="KW7656" s="72"/>
      <c r="KX7656" s="16"/>
      <c r="KZ7656" s="16"/>
      <c r="LA7656" s="16"/>
      <c r="LB7656" s="74"/>
      <c r="LC7656" s="74"/>
    </row>
    <row r="7657" spans="8:315" x14ac:dyDescent="0.35">
      <c r="H7657" s="4"/>
      <c r="J7657" s="8"/>
      <c r="K7657" s="8"/>
      <c r="L7657" s="8"/>
      <c r="M7657" s="8"/>
      <c r="O7657" s="8"/>
      <c r="P7657" s="8"/>
      <c r="R7657" s="8"/>
      <c r="S7657" s="8"/>
      <c r="T7657" s="8"/>
      <c r="U7657" s="8"/>
      <c r="W7657" s="8">
        <f t="shared" si="4627"/>
        <v>307.89999999999998</v>
      </c>
      <c r="X7657">
        <v>26517600</v>
      </c>
      <c r="Y7657">
        <f t="shared" si="4628"/>
        <v>7366</v>
      </c>
      <c r="Z7657" s="8">
        <v>0</v>
      </c>
      <c r="AA7657" s="8">
        <v>10.3</v>
      </c>
      <c r="AB7657" s="8">
        <v>81</v>
      </c>
      <c r="AC7657" s="4"/>
      <c r="KL7657" s="84"/>
      <c r="KP7657" s="84"/>
      <c r="KS7657" s="74"/>
      <c r="KT7657" s="74"/>
      <c r="KU7657" s="16"/>
      <c r="KV7657" s="72"/>
      <c r="KW7657" s="72"/>
      <c r="KX7657" s="16"/>
      <c r="KZ7657" s="16"/>
      <c r="LA7657" s="16"/>
      <c r="LB7657" s="74"/>
      <c r="LC7657" s="74"/>
    </row>
    <row r="7658" spans="8:315" x14ac:dyDescent="0.35">
      <c r="H7658" s="4"/>
      <c r="J7658" s="8"/>
      <c r="K7658" s="8"/>
      <c r="L7658" s="8"/>
      <c r="M7658" s="8"/>
      <c r="O7658" s="8"/>
      <c r="P7658" s="8"/>
      <c r="R7658" s="8"/>
      <c r="S7658" s="8"/>
      <c r="T7658" s="8"/>
      <c r="U7658" s="8"/>
      <c r="W7658" s="8">
        <f t="shared" si="4627"/>
        <v>308</v>
      </c>
      <c r="X7658">
        <v>26521200</v>
      </c>
      <c r="Y7658">
        <f t="shared" si="4628"/>
        <v>7367</v>
      </c>
      <c r="Z7658" s="8">
        <v>0</v>
      </c>
      <c r="AA7658" s="8">
        <v>8.8000000000000007</v>
      </c>
      <c r="AB7658" s="8">
        <v>85</v>
      </c>
      <c r="AC7658" s="4"/>
      <c r="KL7658" s="84"/>
      <c r="KP7658" s="84"/>
      <c r="KS7658" s="74"/>
      <c r="KT7658" s="74"/>
      <c r="KU7658" s="16"/>
      <c r="KV7658" s="72"/>
      <c r="KW7658" s="72"/>
      <c r="KX7658" s="16"/>
      <c r="KZ7658" s="16"/>
      <c r="LA7658" s="16"/>
      <c r="LB7658" s="74"/>
      <c r="LC7658" s="74"/>
    </row>
    <row r="7659" spans="8:315" x14ac:dyDescent="0.35">
      <c r="H7659" s="4"/>
      <c r="J7659" s="8"/>
      <c r="K7659" s="8"/>
      <c r="L7659" s="8"/>
      <c r="M7659" s="8"/>
      <c r="O7659" s="8"/>
      <c r="P7659" s="8"/>
      <c r="R7659" s="8"/>
      <c r="S7659" s="8"/>
      <c r="T7659" s="8"/>
      <c r="U7659" s="8"/>
      <c r="W7659" s="8">
        <f t="shared" si="4627"/>
        <v>308</v>
      </c>
      <c r="X7659">
        <v>26524800</v>
      </c>
      <c r="Y7659">
        <f t="shared" si="4628"/>
        <v>7368</v>
      </c>
      <c r="Z7659" s="8">
        <v>0</v>
      </c>
      <c r="AA7659" s="8">
        <v>8.6999999999999993</v>
      </c>
      <c r="AB7659" s="8">
        <v>85.7</v>
      </c>
      <c r="AC7659" s="4"/>
      <c r="KL7659" s="84"/>
      <c r="KP7659" s="84"/>
      <c r="KS7659" s="74"/>
      <c r="KT7659" s="74"/>
      <c r="KU7659" s="16"/>
      <c r="KV7659" s="72"/>
      <c r="KW7659" s="72"/>
      <c r="KX7659" s="16"/>
      <c r="KZ7659" s="16"/>
      <c r="LA7659" s="16"/>
      <c r="LB7659" s="74"/>
      <c r="LC7659" s="74"/>
    </row>
    <row r="7660" spans="8:315" x14ac:dyDescent="0.35">
      <c r="H7660" s="4"/>
      <c r="J7660" s="8"/>
      <c r="K7660" s="8"/>
      <c r="L7660" s="8"/>
      <c r="M7660" s="8"/>
      <c r="O7660" s="8"/>
      <c r="P7660" s="8"/>
      <c r="R7660" s="8"/>
      <c r="S7660" s="8"/>
      <c r="T7660" s="8"/>
      <c r="U7660" s="8"/>
      <c r="W7660" s="8">
        <f t="shared" si="4627"/>
        <v>308</v>
      </c>
      <c r="X7660">
        <v>26528400</v>
      </c>
      <c r="Y7660">
        <f t="shared" si="4628"/>
        <v>7369</v>
      </c>
      <c r="Z7660" s="8">
        <v>0</v>
      </c>
      <c r="AA7660" s="8">
        <v>8.1</v>
      </c>
      <c r="AB7660" s="8">
        <v>91.6</v>
      </c>
      <c r="AC7660" s="4"/>
      <c r="KL7660" s="84"/>
      <c r="KP7660" s="84"/>
      <c r="KS7660" s="74"/>
      <c r="KT7660" s="74"/>
      <c r="KU7660" s="16"/>
      <c r="KV7660" s="72"/>
      <c r="KW7660" s="72"/>
      <c r="KX7660" s="16"/>
      <c r="KZ7660" s="16"/>
      <c r="LA7660" s="16"/>
      <c r="LB7660" s="74"/>
      <c r="LC7660" s="74"/>
    </row>
    <row r="7661" spans="8:315" x14ac:dyDescent="0.35">
      <c r="H7661" s="4"/>
      <c r="J7661" s="8"/>
      <c r="K7661" s="8"/>
      <c r="L7661" s="8"/>
      <c r="M7661" s="8"/>
      <c r="O7661" s="8"/>
      <c r="P7661" s="8"/>
      <c r="R7661" s="8"/>
      <c r="S7661" s="8"/>
      <c r="T7661" s="8"/>
      <c r="U7661" s="8"/>
      <c r="W7661" s="8">
        <f t="shared" si="4627"/>
        <v>308.10000000000002</v>
      </c>
      <c r="X7661">
        <v>26532000</v>
      </c>
      <c r="Y7661">
        <f t="shared" si="4628"/>
        <v>7370</v>
      </c>
      <c r="Z7661" s="8">
        <v>0</v>
      </c>
      <c r="AA7661" s="8">
        <v>7</v>
      </c>
      <c r="AB7661" s="8">
        <v>93</v>
      </c>
      <c r="AC7661" s="4"/>
      <c r="KL7661" s="84"/>
      <c r="KP7661" s="84"/>
      <c r="KS7661" s="74"/>
      <c r="KT7661" s="74"/>
      <c r="KU7661" s="16"/>
      <c r="KV7661" s="72"/>
      <c r="KW7661" s="72"/>
      <c r="KX7661" s="16"/>
      <c r="KZ7661" s="16"/>
      <c r="LA7661" s="16"/>
      <c r="LB7661" s="74"/>
      <c r="LC7661" s="74"/>
    </row>
    <row r="7662" spans="8:315" x14ac:dyDescent="0.35">
      <c r="H7662" s="4"/>
      <c r="J7662" s="8"/>
      <c r="K7662" s="8"/>
      <c r="L7662" s="8"/>
      <c r="M7662" s="8"/>
      <c r="O7662" s="8"/>
      <c r="P7662" s="8"/>
      <c r="R7662" s="8"/>
      <c r="S7662" s="8"/>
      <c r="T7662" s="8"/>
      <c r="U7662" s="8"/>
      <c r="W7662" s="8">
        <f t="shared" si="4627"/>
        <v>308.10000000000002</v>
      </c>
      <c r="X7662">
        <v>26535600</v>
      </c>
      <c r="Y7662">
        <f t="shared" si="4628"/>
        <v>7371</v>
      </c>
      <c r="Z7662" s="8">
        <v>0</v>
      </c>
      <c r="AA7662" s="8">
        <v>7.1</v>
      </c>
      <c r="AB7662" s="8">
        <v>91.7</v>
      </c>
      <c r="AC7662" s="4"/>
      <c r="KL7662" s="84"/>
      <c r="KP7662" s="84"/>
      <c r="KS7662" s="74"/>
      <c r="KT7662" s="74"/>
      <c r="KU7662" s="16"/>
      <c r="KV7662" s="72"/>
      <c r="KW7662" s="72"/>
      <c r="KX7662" s="16"/>
      <c r="KZ7662" s="16"/>
      <c r="LA7662" s="16"/>
      <c r="LB7662" s="74"/>
      <c r="LC7662" s="74"/>
    </row>
    <row r="7663" spans="8:315" x14ac:dyDescent="0.35">
      <c r="H7663" s="4"/>
      <c r="J7663" s="8"/>
      <c r="K7663" s="8"/>
      <c r="L7663" s="8"/>
      <c r="M7663" s="8"/>
      <c r="O7663" s="8"/>
      <c r="P7663" s="8"/>
      <c r="R7663" s="8"/>
      <c r="S7663" s="8"/>
      <c r="T7663" s="8"/>
      <c r="U7663" s="8"/>
      <c r="W7663" s="8">
        <f t="shared" si="4627"/>
        <v>308.2</v>
      </c>
      <c r="X7663">
        <v>26539200</v>
      </c>
      <c r="Y7663">
        <f t="shared" si="4628"/>
        <v>7372</v>
      </c>
      <c r="Z7663" s="8">
        <v>0</v>
      </c>
      <c r="AA7663" s="8">
        <v>7.7</v>
      </c>
      <c r="AB7663" s="8">
        <v>88.8</v>
      </c>
      <c r="AC7663" s="4"/>
      <c r="KL7663" s="84"/>
      <c r="KP7663" s="84"/>
      <c r="KS7663" s="74"/>
      <c r="KT7663" s="74"/>
      <c r="KU7663" s="16"/>
      <c r="KV7663" s="72"/>
      <c r="KW7663" s="72"/>
      <c r="KX7663" s="16"/>
      <c r="KZ7663" s="16"/>
      <c r="LA7663" s="16"/>
      <c r="LB7663" s="74"/>
      <c r="LC7663" s="74"/>
    </row>
    <row r="7664" spans="8:315" x14ac:dyDescent="0.35">
      <c r="H7664" s="4"/>
      <c r="J7664" s="8"/>
      <c r="K7664" s="8"/>
      <c r="L7664" s="8"/>
      <c r="M7664" s="8"/>
      <c r="O7664" s="8"/>
      <c r="P7664" s="8"/>
      <c r="R7664" s="8"/>
      <c r="S7664" s="8"/>
      <c r="T7664" s="8"/>
      <c r="U7664" s="8"/>
      <c r="W7664" s="8">
        <f t="shared" si="4627"/>
        <v>308.2</v>
      </c>
      <c r="X7664">
        <v>26542800</v>
      </c>
      <c r="Y7664">
        <f t="shared" si="4628"/>
        <v>7373</v>
      </c>
      <c r="Z7664" s="8">
        <v>0</v>
      </c>
      <c r="AA7664" s="8">
        <v>7.8</v>
      </c>
      <c r="AB7664" s="8">
        <v>89.7</v>
      </c>
      <c r="AC7664" s="4"/>
      <c r="KL7664" s="84"/>
      <c r="KP7664" s="84"/>
      <c r="KS7664" s="74"/>
      <c r="KT7664" s="74"/>
      <c r="KU7664" s="16"/>
      <c r="KV7664" s="72"/>
      <c r="KW7664" s="72"/>
      <c r="KX7664" s="16"/>
      <c r="KZ7664" s="16"/>
      <c r="LA7664" s="16"/>
      <c r="LB7664" s="74"/>
      <c r="LC7664" s="74"/>
    </row>
    <row r="7665" spans="8:315" x14ac:dyDescent="0.35">
      <c r="H7665" s="4"/>
      <c r="J7665" s="8"/>
      <c r="K7665" s="8"/>
      <c r="L7665" s="8"/>
      <c r="M7665" s="8"/>
      <c r="O7665" s="8"/>
      <c r="P7665" s="8"/>
      <c r="R7665" s="8"/>
      <c r="S7665" s="8"/>
      <c r="T7665" s="8"/>
      <c r="U7665" s="8"/>
      <c r="W7665" s="8">
        <f t="shared" si="4627"/>
        <v>308.3</v>
      </c>
      <c r="X7665">
        <v>26546400</v>
      </c>
      <c r="Y7665">
        <f t="shared" si="4628"/>
        <v>7374</v>
      </c>
      <c r="Z7665" s="8">
        <v>0</v>
      </c>
      <c r="AA7665" s="8">
        <v>8.1999999999999993</v>
      </c>
      <c r="AB7665" s="8">
        <v>89.2</v>
      </c>
      <c r="AC7665" s="4"/>
      <c r="KL7665" s="84"/>
      <c r="KP7665" s="84"/>
      <c r="KS7665" s="74"/>
      <c r="KT7665" s="74"/>
      <c r="KU7665" s="16"/>
      <c r="KV7665" s="72"/>
      <c r="KW7665" s="72"/>
      <c r="KX7665" s="16"/>
      <c r="KZ7665" s="16"/>
      <c r="LA7665" s="16"/>
      <c r="LB7665" s="74"/>
      <c r="LC7665" s="74"/>
    </row>
    <row r="7666" spans="8:315" x14ac:dyDescent="0.35">
      <c r="H7666" s="4"/>
      <c r="J7666" s="8"/>
      <c r="K7666" s="8"/>
      <c r="L7666" s="8"/>
      <c r="M7666" s="8"/>
      <c r="O7666" s="8"/>
      <c r="P7666" s="8"/>
      <c r="R7666" s="8"/>
      <c r="S7666" s="8"/>
      <c r="T7666" s="8"/>
      <c r="U7666" s="8"/>
      <c r="W7666" s="8">
        <f t="shared" si="4627"/>
        <v>308.3</v>
      </c>
      <c r="X7666">
        <v>26550000</v>
      </c>
      <c r="Y7666">
        <f t="shared" si="4628"/>
        <v>7375</v>
      </c>
      <c r="Z7666" s="8">
        <v>0</v>
      </c>
      <c r="AA7666" s="8">
        <v>8.1</v>
      </c>
      <c r="AB7666" s="8">
        <v>93.4</v>
      </c>
      <c r="AC7666" s="4"/>
      <c r="KL7666" s="84"/>
      <c r="KP7666" s="84"/>
      <c r="KS7666" s="74"/>
      <c r="KT7666" s="74"/>
      <c r="KU7666" s="16"/>
      <c r="KV7666" s="72"/>
      <c r="KW7666" s="72"/>
      <c r="KX7666" s="16"/>
      <c r="KZ7666" s="16"/>
      <c r="LA7666" s="16"/>
      <c r="LB7666" s="74"/>
      <c r="LC7666" s="74"/>
    </row>
    <row r="7667" spans="8:315" x14ac:dyDescent="0.35">
      <c r="H7667" s="4"/>
      <c r="J7667" s="8"/>
      <c r="K7667" s="8"/>
      <c r="L7667" s="8"/>
      <c r="M7667" s="8"/>
      <c r="O7667" s="8"/>
      <c r="P7667" s="8"/>
      <c r="R7667" s="8"/>
      <c r="S7667" s="8"/>
      <c r="T7667" s="8"/>
      <c r="U7667" s="8"/>
      <c r="W7667" s="8">
        <f t="shared" si="4627"/>
        <v>308.3</v>
      </c>
      <c r="X7667">
        <v>26553600</v>
      </c>
      <c r="Y7667">
        <f t="shared" si="4628"/>
        <v>7376</v>
      </c>
      <c r="Z7667" s="8">
        <v>5.6</v>
      </c>
      <c r="AA7667" s="8">
        <v>7.7</v>
      </c>
      <c r="AB7667" s="8">
        <v>94.8</v>
      </c>
      <c r="AC7667" s="4"/>
      <c r="KL7667" s="84"/>
      <c r="KP7667" s="84"/>
      <c r="KS7667" s="74"/>
      <c r="KT7667" s="74"/>
      <c r="KU7667" s="16"/>
      <c r="KV7667" s="72"/>
      <c r="KW7667" s="72"/>
      <c r="KX7667" s="16"/>
      <c r="KZ7667" s="16"/>
      <c r="LA7667" s="16"/>
      <c r="LB7667" s="74"/>
      <c r="LC7667" s="74"/>
    </row>
    <row r="7668" spans="8:315" x14ac:dyDescent="0.35">
      <c r="H7668" s="4"/>
      <c r="J7668" s="8"/>
      <c r="K7668" s="8"/>
      <c r="L7668" s="8"/>
      <c r="M7668" s="8"/>
      <c r="O7668" s="8"/>
      <c r="P7668" s="8"/>
      <c r="R7668" s="8"/>
      <c r="S7668" s="8"/>
      <c r="T7668" s="8"/>
      <c r="U7668" s="8"/>
      <c r="W7668" s="8">
        <f t="shared" si="4627"/>
        <v>308.39999999999998</v>
      </c>
      <c r="X7668">
        <v>26557200</v>
      </c>
      <c r="Y7668">
        <f t="shared" si="4628"/>
        <v>7377</v>
      </c>
      <c r="Z7668" s="8">
        <v>17.5</v>
      </c>
      <c r="AA7668" s="8">
        <v>8</v>
      </c>
      <c r="AB7668" s="8">
        <v>94.9</v>
      </c>
      <c r="AC7668" s="4"/>
      <c r="KL7668" s="84"/>
      <c r="KP7668" s="84"/>
      <c r="KS7668" s="74"/>
      <c r="KT7668" s="74"/>
      <c r="KU7668" s="16"/>
      <c r="KV7668" s="72"/>
      <c r="KW7668" s="72"/>
      <c r="KX7668" s="16"/>
      <c r="KZ7668" s="16"/>
      <c r="LA7668" s="16"/>
      <c r="LB7668" s="74"/>
      <c r="LC7668" s="74"/>
    </row>
    <row r="7669" spans="8:315" x14ac:dyDescent="0.35">
      <c r="H7669" s="4"/>
      <c r="J7669" s="8"/>
      <c r="K7669" s="8"/>
      <c r="L7669" s="8"/>
      <c r="M7669" s="8"/>
      <c r="O7669" s="8"/>
      <c r="P7669" s="8"/>
      <c r="R7669" s="8"/>
      <c r="S7669" s="8"/>
      <c r="T7669" s="8"/>
      <c r="U7669" s="8"/>
      <c r="W7669" s="8">
        <f t="shared" si="4627"/>
        <v>308.39999999999998</v>
      </c>
      <c r="X7669">
        <v>26560800</v>
      </c>
      <c r="Y7669">
        <f t="shared" si="4628"/>
        <v>7378</v>
      </c>
      <c r="Z7669" s="8">
        <v>45</v>
      </c>
      <c r="AA7669" s="8">
        <v>8.3000000000000007</v>
      </c>
      <c r="AB7669" s="8">
        <v>93.6</v>
      </c>
      <c r="AC7669" s="4"/>
      <c r="KL7669" s="84"/>
      <c r="KP7669" s="84"/>
      <c r="KS7669" s="74"/>
      <c r="KT7669" s="74"/>
      <c r="KU7669" s="16"/>
      <c r="KV7669" s="72"/>
      <c r="KW7669" s="72"/>
      <c r="KX7669" s="16"/>
      <c r="KZ7669" s="16"/>
      <c r="LA7669" s="16"/>
      <c r="LB7669" s="74"/>
      <c r="LC7669" s="74"/>
    </row>
    <row r="7670" spans="8:315" x14ac:dyDescent="0.35">
      <c r="H7670" s="4"/>
      <c r="J7670" s="8"/>
      <c r="K7670" s="8"/>
      <c r="L7670" s="8"/>
      <c r="M7670" s="8"/>
      <c r="O7670" s="8"/>
      <c r="P7670" s="8"/>
      <c r="R7670" s="8"/>
      <c r="S7670" s="8"/>
      <c r="T7670" s="8"/>
      <c r="U7670" s="8"/>
      <c r="W7670" s="8">
        <f t="shared" si="4627"/>
        <v>308.5</v>
      </c>
      <c r="X7670">
        <v>26564400</v>
      </c>
      <c r="Y7670">
        <f t="shared" si="4628"/>
        <v>7379</v>
      </c>
      <c r="Z7670" s="8">
        <v>43.9</v>
      </c>
      <c r="AA7670" s="8">
        <v>8.5</v>
      </c>
      <c r="AB7670" s="8">
        <v>93.5</v>
      </c>
      <c r="AC7670" s="4"/>
      <c r="KL7670" s="84"/>
      <c r="KP7670" s="84"/>
      <c r="KS7670" s="74"/>
      <c r="KT7670" s="74"/>
      <c r="KU7670" s="16"/>
      <c r="KV7670" s="72"/>
      <c r="KW7670" s="72"/>
      <c r="KX7670" s="16"/>
      <c r="KZ7670" s="16"/>
      <c r="LA7670" s="16"/>
      <c r="LB7670" s="74"/>
      <c r="LC7670" s="74"/>
    </row>
    <row r="7671" spans="8:315" x14ac:dyDescent="0.35">
      <c r="H7671" s="4"/>
      <c r="J7671" s="8"/>
      <c r="K7671" s="8"/>
      <c r="L7671" s="8"/>
      <c r="M7671" s="8"/>
      <c r="O7671" s="8"/>
      <c r="P7671" s="8"/>
      <c r="R7671" s="8"/>
      <c r="S7671" s="8"/>
      <c r="T7671" s="8"/>
      <c r="U7671" s="8"/>
      <c r="W7671" s="8">
        <f t="shared" si="4627"/>
        <v>308.5</v>
      </c>
      <c r="X7671">
        <v>26568000</v>
      </c>
      <c r="Y7671">
        <f t="shared" si="4628"/>
        <v>7380</v>
      </c>
      <c r="Z7671" s="8">
        <v>67.8</v>
      </c>
      <c r="AA7671" s="8">
        <v>8.9</v>
      </c>
      <c r="AB7671" s="8">
        <v>91.7</v>
      </c>
      <c r="AC7671" s="4"/>
      <c r="KL7671" s="84"/>
      <c r="KP7671" s="84"/>
      <c r="KS7671" s="74"/>
      <c r="KT7671" s="74"/>
      <c r="KU7671" s="16"/>
      <c r="KV7671" s="72"/>
      <c r="KW7671" s="72"/>
      <c r="KX7671" s="16"/>
      <c r="KZ7671" s="16"/>
      <c r="LA7671" s="16"/>
      <c r="LB7671" s="74"/>
      <c r="LC7671" s="74"/>
    </row>
    <row r="7672" spans="8:315" x14ac:dyDescent="0.35">
      <c r="H7672" s="4"/>
      <c r="J7672" s="8"/>
      <c r="K7672" s="8"/>
      <c r="L7672" s="8"/>
      <c r="M7672" s="8"/>
      <c r="O7672" s="8"/>
      <c r="P7672" s="8"/>
      <c r="R7672" s="8"/>
      <c r="S7672" s="8"/>
      <c r="T7672" s="8"/>
      <c r="U7672" s="8"/>
      <c r="W7672" s="8">
        <f t="shared" si="4627"/>
        <v>308.5</v>
      </c>
      <c r="X7672">
        <v>26571600</v>
      </c>
      <c r="Y7672">
        <f t="shared" si="4628"/>
        <v>7381</v>
      </c>
      <c r="Z7672" s="8">
        <v>154.4</v>
      </c>
      <c r="AA7672" s="8">
        <v>9.8000000000000007</v>
      </c>
      <c r="AB7672" s="8">
        <v>88.1</v>
      </c>
      <c r="AC7672" s="4"/>
      <c r="KL7672" s="84"/>
      <c r="KP7672" s="84"/>
      <c r="KS7672" s="74"/>
      <c r="KT7672" s="74"/>
      <c r="KU7672" s="16"/>
      <c r="KV7672" s="72"/>
      <c r="KW7672" s="72"/>
      <c r="KX7672" s="16"/>
      <c r="KZ7672" s="16"/>
      <c r="LA7672" s="16"/>
      <c r="LB7672" s="74"/>
      <c r="LC7672" s="74"/>
    </row>
    <row r="7673" spans="8:315" x14ac:dyDescent="0.35">
      <c r="H7673" s="4"/>
      <c r="J7673" s="8"/>
      <c r="K7673" s="8"/>
      <c r="L7673" s="8"/>
      <c r="M7673" s="8"/>
      <c r="O7673" s="8"/>
      <c r="P7673" s="8"/>
      <c r="R7673" s="8"/>
      <c r="S7673" s="8"/>
      <c r="T7673" s="8"/>
      <c r="U7673" s="8"/>
      <c r="W7673" s="8">
        <f t="shared" si="4627"/>
        <v>308.60000000000002</v>
      </c>
      <c r="X7673">
        <v>26575200</v>
      </c>
      <c r="Y7673">
        <f t="shared" si="4628"/>
        <v>7382</v>
      </c>
      <c r="Z7673" s="8">
        <v>153.1</v>
      </c>
      <c r="AA7673" s="8">
        <v>10.3</v>
      </c>
      <c r="AB7673" s="8">
        <v>87</v>
      </c>
      <c r="AC7673" s="4"/>
      <c r="KL7673" s="84"/>
      <c r="KP7673" s="84"/>
      <c r="KS7673" s="74"/>
      <c r="KT7673" s="74"/>
      <c r="KU7673" s="16"/>
      <c r="KV7673" s="72"/>
      <c r="KW7673" s="72"/>
      <c r="KX7673" s="16"/>
      <c r="KZ7673" s="16"/>
      <c r="LA7673" s="16"/>
      <c r="LB7673" s="74"/>
      <c r="LC7673" s="74"/>
    </row>
    <row r="7674" spans="8:315" x14ac:dyDescent="0.35">
      <c r="H7674" s="4"/>
      <c r="J7674" s="8"/>
      <c r="K7674" s="8"/>
      <c r="L7674" s="8"/>
      <c r="M7674" s="8"/>
      <c r="O7674" s="8"/>
      <c r="P7674" s="8"/>
      <c r="R7674" s="8"/>
      <c r="S7674" s="8"/>
      <c r="T7674" s="8"/>
      <c r="U7674" s="8"/>
      <c r="W7674" s="8">
        <f t="shared" si="4627"/>
        <v>308.60000000000002</v>
      </c>
      <c r="X7674">
        <v>26578800</v>
      </c>
      <c r="Y7674">
        <f t="shared" si="4628"/>
        <v>7383</v>
      </c>
      <c r="Z7674" s="8">
        <v>148.30000000000001</v>
      </c>
      <c r="AA7674" s="8">
        <v>11</v>
      </c>
      <c r="AB7674" s="8">
        <v>85.7</v>
      </c>
      <c r="AC7674" s="4"/>
      <c r="KL7674" s="84"/>
      <c r="KP7674" s="84"/>
      <c r="KS7674" s="74"/>
      <c r="KT7674" s="74"/>
      <c r="KU7674" s="16"/>
      <c r="KV7674" s="72"/>
      <c r="KW7674" s="72"/>
      <c r="KX7674" s="16"/>
      <c r="KZ7674" s="16"/>
      <c r="LA7674" s="16"/>
      <c r="LB7674" s="74"/>
      <c r="LC7674" s="74"/>
    </row>
    <row r="7675" spans="8:315" x14ac:dyDescent="0.35">
      <c r="H7675" s="4"/>
      <c r="J7675" s="8"/>
      <c r="K7675" s="8"/>
      <c r="L7675" s="8"/>
      <c r="M7675" s="8"/>
      <c r="O7675" s="8"/>
      <c r="P7675" s="8"/>
      <c r="R7675" s="8"/>
      <c r="S7675" s="8"/>
      <c r="T7675" s="8"/>
      <c r="U7675" s="8"/>
      <c r="W7675" s="8">
        <f t="shared" si="4627"/>
        <v>308.7</v>
      </c>
      <c r="X7675">
        <v>26582400</v>
      </c>
      <c r="Y7675">
        <f t="shared" si="4628"/>
        <v>7384</v>
      </c>
      <c r="Z7675" s="8">
        <v>32.799999999999997</v>
      </c>
      <c r="AA7675" s="8">
        <v>10.7</v>
      </c>
      <c r="AB7675" s="8">
        <v>77.3</v>
      </c>
      <c r="AC7675" s="4"/>
      <c r="KL7675" s="84"/>
      <c r="KP7675" s="84"/>
      <c r="KS7675" s="74"/>
      <c r="KT7675" s="74"/>
      <c r="KU7675" s="16"/>
      <c r="KV7675" s="72"/>
      <c r="KW7675" s="72"/>
      <c r="KX7675" s="16"/>
      <c r="KZ7675" s="16"/>
      <c r="LA7675" s="16"/>
      <c r="LB7675" s="74"/>
      <c r="LC7675" s="74"/>
    </row>
    <row r="7676" spans="8:315" x14ac:dyDescent="0.35">
      <c r="H7676" s="4"/>
      <c r="J7676" s="8"/>
      <c r="K7676" s="8"/>
      <c r="L7676" s="8"/>
      <c r="M7676" s="8"/>
      <c r="O7676" s="8"/>
      <c r="P7676" s="8"/>
      <c r="R7676" s="8"/>
      <c r="S7676" s="8"/>
      <c r="T7676" s="8"/>
      <c r="U7676" s="8"/>
      <c r="W7676" s="8">
        <f t="shared" si="4627"/>
        <v>308.7</v>
      </c>
      <c r="X7676">
        <v>26586000</v>
      </c>
      <c r="Y7676">
        <f t="shared" si="4628"/>
        <v>7385</v>
      </c>
      <c r="Z7676" s="8">
        <v>4.4000000000000004</v>
      </c>
      <c r="AA7676" s="8">
        <v>10.199999999999999</v>
      </c>
      <c r="AB7676" s="8">
        <v>79.5</v>
      </c>
      <c r="AC7676" s="4"/>
      <c r="KL7676" s="84"/>
      <c r="KP7676" s="84"/>
      <c r="KS7676" s="74"/>
      <c r="KT7676" s="74"/>
      <c r="KU7676" s="16"/>
      <c r="KV7676" s="72"/>
      <c r="KW7676" s="72"/>
      <c r="KX7676" s="16"/>
      <c r="KZ7676" s="16"/>
      <c r="LA7676" s="16"/>
      <c r="LB7676" s="74"/>
      <c r="LC7676" s="74"/>
    </row>
    <row r="7677" spans="8:315" x14ac:dyDescent="0.35">
      <c r="H7677" s="4"/>
      <c r="J7677" s="8"/>
      <c r="K7677" s="8"/>
      <c r="L7677" s="8"/>
      <c r="M7677" s="8"/>
      <c r="O7677" s="8"/>
      <c r="P7677" s="8"/>
      <c r="R7677" s="8"/>
      <c r="S7677" s="8"/>
      <c r="T7677" s="8"/>
      <c r="U7677" s="8"/>
      <c r="W7677" s="8">
        <f t="shared" si="4627"/>
        <v>308.8</v>
      </c>
      <c r="X7677">
        <v>26589600</v>
      </c>
      <c r="Y7677">
        <f t="shared" si="4628"/>
        <v>7386</v>
      </c>
      <c r="Z7677" s="8">
        <v>0</v>
      </c>
      <c r="AA7677" s="8">
        <v>10</v>
      </c>
      <c r="AB7677" s="8">
        <v>77.3</v>
      </c>
      <c r="AC7677" s="4"/>
      <c r="KL7677" s="84"/>
      <c r="KP7677" s="84"/>
      <c r="KS7677" s="74"/>
      <c r="KT7677" s="74"/>
      <c r="KU7677" s="16"/>
      <c r="KV7677" s="72"/>
      <c r="KW7677" s="72"/>
      <c r="KX7677" s="16"/>
      <c r="KZ7677" s="16"/>
      <c r="LA7677" s="16"/>
      <c r="LB7677" s="74"/>
      <c r="LC7677" s="74"/>
    </row>
    <row r="7678" spans="8:315" x14ac:dyDescent="0.35">
      <c r="H7678" s="4"/>
      <c r="J7678" s="8"/>
      <c r="K7678" s="8"/>
      <c r="L7678" s="8"/>
      <c r="M7678" s="8"/>
      <c r="O7678" s="8"/>
      <c r="P7678" s="8"/>
      <c r="R7678" s="8"/>
      <c r="S7678" s="8"/>
      <c r="T7678" s="8"/>
      <c r="U7678" s="8"/>
      <c r="W7678" s="8">
        <f t="shared" si="4627"/>
        <v>308.8</v>
      </c>
      <c r="X7678">
        <v>26593200</v>
      </c>
      <c r="Y7678">
        <f t="shared" si="4628"/>
        <v>7387</v>
      </c>
      <c r="Z7678" s="8">
        <v>0</v>
      </c>
      <c r="AA7678" s="8">
        <v>9.6999999999999993</v>
      </c>
      <c r="AB7678" s="8">
        <v>78.599999999999994</v>
      </c>
      <c r="AC7678" s="4"/>
      <c r="KL7678" s="84"/>
      <c r="KP7678" s="84"/>
      <c r="KS7678" s="74"/>
      <c r="KT7678" s="74"/>
      <c r="KU7678" s="16"/>
      <c r="KV7678" s="72"/>
      <c r="KW7678" s="72"/>
      <c r="KX7678" s="16"/>
      <c r="KZ7678" s="16"/>
      <c r="LA7678" s="16"/>
      <c r="LB7678" s="74"/>
      <c r="LC7678" s="74"/>
    </row>
    <row r="7679" spans="8:315" x14ac:dyDescent="0.35">
      <c r="H7679" s="4"/>
      <c r="J7679" s="8"/>
      <c r="K7679" s="8"/>
      <c r="L7679" s="8"/>
      <c r="M7679" s="8"/>
      <c r="O7679" s="8"/>
      <c r="P7679" s="8"/>
      <c r="R7679" s="8"/>
      <c r="S7679" s="8"/>
      <c r="T7679" s="8"/>
      <c r="U7679" s="8"/>
      <c r="W7679" s="8">
        <f t="shared" si="4627"/>
        <v>308.8</v>
      </c>
      <c r="X7679">
        <v>26596800</v>
      </c>
      <c r="Y7679">
        <f t="shared" si="4628"/>
        <v>7388</v>
      </c>
      <c r="Z7679" s="8">
        <v>0</v>
      </c>
      <c r="AA7679" s="8">
        <v>9.3000000000000007</v>
      </c>
      <c r="AB7679" s="8">
        <v>84.9</v>
      </c>
      <c r="AC7679" s="4"/>
      <c r="KL7679" s="84"/>
      <c r="KP7679" s="84"/>
      <c r="KS7679" s="74"/>
      <c r="KT7679" s="74"/>
      <c r="KU7679" s="16"/>
      <c r="KV7679" s="72"/>
      <c r="KW7679" s="72"/>
      <c r="KX7679" s="16"/>
      <c r="KZ7679" s="16"/>
      <c r="LA7679" s="16"/>
      <c r="LB7679" s="74"/>
      <c r="LC7679" s="74"/>
    </row>
    <row r="7680" spans="8:315" x14ac:dyDescent="0.35">
      <c r="H7680" s="4"/>
      <c r="J7680" s="8"/>
      <c r="K7680" s="8"/>
      <c r="L7680" s="8"/>
      <c r="M7680" s="8"/>
      <c r="O7680" s="8"/>
      <c r="P7680" s="8"/>
      <c r="R7680" s="8"/>
      <c r="S7680" s="8"/>
      <c r="T7680" s="8"/>
      <c r="U7680" s="8"/>
      <c r="W7680" s="8">
        <f t="shared" si="4627"/>
        <v>308.89999999999998</v>
      </c>
      <c r="X7680">
        <v>26600400</v>
      </c>
      <c r="Y7680">
        <f t="shared" si="4628"/>
        <v>7389</v>
      </c>
      <c r="Z7680" s="8">
        <v>0</v>
      </c>
      <c r="AA7680" s="8">
        <v>8</v>
      </c>
      <c r="AB7680" s="8">
        <v>86.9</v>
      </c>
      <c r="AC7680" s="4"/>
      <c r="KL7680" s="84"/>
      <c r="KP7680" s="84"/>
      <c r="KS7680" s="74"/>
      <c r="KT7680" s="74"/>
      <c r="KU7680" s="16"/>
      <c r="KV7680" s="72"/>
      <c r="KW7680" s="72"/>
      <c r="KX7680" s="16"/>
      <c r="KZ7680" s="16"/>
      <c r="LA7680" s="16"/>
      <c r="LB7680" s="74"/>
      <c r="LC7680" s="74"/>
    </row>
    <row r="7681" spans="8:315" x14ac:dyDescent="0.35">
      <c r="H7681" s="4"/>
      <c r="J7681" s="8"/>
      <c r="K7681" s="8"/>
      <c r="L7681" s="8"/>
      <c r="M7681" s="8"/>
      <c r="O7681" s="8"/>
      <c r="P7681" s="8"/>
      <c r="R7681" s="8"/>
      <c r="S7681" s="8"/>
      <c r="T7681" s="8"/>
      <c r="U7681" s="8"/>
      <c r="W7681" s="8">
        <f t="shared" si="4627"/>
        <v>308.89999999999998</v>
      </c>
      <c r="X7681">
        <v>26604000</v>
      </c>
      <c r="Y7681">
        <f t="shared" si="4628"/>
        <v>7390</v>
      </c>
      <c r="Z7681" s="8">
        <v>0</v>
      </c>
      <c r="AA7681" s="8">
        <v>6.8</v>
      </c>
      <c r="AB7681" s="8">
        <v>85.1</v>
      </c>
      <c r="AC7681" s="4"/>
      <c r="KL7681" s="84"/>
      <c r="KP7681" s="84"/>
      <c r="KS7681" s="74"/>
      <c r="KT7681" s="74"/>
      <c r="KU7681" s="16"/>
      <c r="KV7681" s="72"/>
      <c r="KW7681" s="72"/>
      <c r="KX7681" s="16"/>
      <c r="KZ7681" s="16"/>
      <c r="LA7681" s="16"/>
      <c r="LB7681" s="74"/>
      <c r="LC7681" s="74"/>
    </row>
    <row r="7682" spans="8:315" x14ac:dyDescent="0.35">
      <c r="H7682" s="4"/>
      <c r="J7682" s="8"/>
      <c r="K7682" s="8"/>
      <c r="L7682" s="8"/>
      <c r="M7682" s="8"/>
      <c r="O7682" s="8"/>
      <c r="P7682" s="8"/>
      <c r="R7682" s="8"/>
      <c r="S7682" s="8"/>
      <c r="T7682" s="8"/>
      <c r="U7682" s="8"/>
      <c r="W7682" s="8">
        <f t="shared" si="4627"/>
        <v>309</v>
      </c>
      <c r="X7682">
        <v>26607600</v>
      </c>
      <c r="Y7682">
        <f t="shared" si="4628"/>
        <v>7391</v>
      </c>
      <c r="Z7682" s="8">
        <v>0</v>
      </c>
      <c r="AA7682" s="8">
        <v>6.4</v>
      </c>
      <c r="AB7682" s="8">
        <v>85.3</v>
      </c>
      <c r="AC7682" s="4"/>
      <c r="KL7682" s="84"/>
      <c r="KP7682" s="84"/>
      <c r="KS7682" s="74"/>
      <c r="KT7682" s="74"/>
      <c r="KU7682" s="16"/>
      <c r="KV7682" s="72"/>
      <c r="KW7682" s="72"/>
      <c r="KX7682" s="16"/>
      <c r="KZ7682" s="16"/>
      <c r="LA7682" s="16"/>
      <c r="LB7682" s="74"/>
      <c r="LC7682" s="74"/>
    </row>
    <row r="7683" spans="8:315" x14ac:dyDescent="0.35">
      <c r="H7683" s="4"/>
      <c r="J7683" s="8"/>
      <c r="K7683" s="8"/>
      <c r="L7683" s="8"/>
      <c r="M7683" s="8"/>
      <c r="O7683" s="8"/>
      <c r="P7683" s="8"/>
      <c r="R7683" s="8"/>
      <c r="S7683" s="8"/>
      <c r="T7683" s="8"/>
      <c r="U7683" s="8"/>
      <c r="W7683" s="8">
        <f t="shared" si="4627"/>
        <v>309</v>
      </c>
      <c r="X7683">
        <v>26611200</v>
      </c>
      <c r="Y7683">
        <f t="shared" si="4628"/>
        <v>7392</v>
      </c>
      <c r="Z7683" s="8">
        <v>0</v>
      </c>
      <c r="AA7683" s="8">
        <v>5.9</v>
      </c>
      <c r="AB7683" s="8">
        <v>85.2</v>
      </c>
      <c r="AC7683" s="4"/>
      <c r="KL7683" s="84"/>
      <c r="KP7683" s="84"/>
      <c r="KS7683" s="74"/>
      <c r="KT7683" s="74"/>
      <c r="KU7683" s="16"/>
      <c r="KV7683" s="72"/>
      <c r="KW7683" s="72"/>
      <c r="KX7683" s="16"/>
      <c r="KZ7683" s="16"/>
      <c r="LA7683" s="16"/>
      <c r="LB7683" s="74"/>
      <c r="LC7683" s="74"/>
    </row>
    <row r="7684" spans="8:315" x14ac:dyDescent="0.35">
      <c r="H7684" s="4"/>
      <c r="J7684" s="8"/>
      <c r="K7684" s="8"/>
      <c r="L7684" s="8"/>
      <c r="M7684" s="8"/>
      <c r="O7684" s="8"/>
      <c r="P7684" s="8"/>
      <c r="R7684" s="8"/>
      <c r="S7684" s="8"/>
      <c r="T7684" s="8"/>
      <c r="U7684" s="8"/>
      <c r="W7684" s="8">
        <f t="shared" si="4627"/>
        <v>309</v>
      </c>
      <c r="X7684">
        <v>26614800</v>
      </c>
      <c r="Y7684">
        <f t="shared" si="4628"/>
        <v>7393</v>
      </c>
      <c r="Z7684" s="8">
        <v>0</v>
      </c>
      <c r="AA7684" s="8">
        <v>5.5</v>
      </c>
      <c r="AB7684" s="8">
        <v>81.599999999999994</v>
      </c>
      <c r="AC7684" s="4"/>
      <c r="KL7684" s="84"/>
      <c r="KP7684" s="84"/>
      <c r="KS7684" s="74"/>
      <c r="KT7684" s="74"/>
      <c r="KU7684" s="16"/>
      <c r="KV7684" s="72"/>
      <c r="KW7684" s="72"/>
      <c r="KX7684" s="16"/>
      <c r="KZ7684" s="16"/>
      <c r="LA7684" s="16"/>
      <c r="LB7684" s="74"/>
      <c r="LC7684" s="74"/>
    </row>
    <row r="7685" spans="8:315" x14ac:dyDescent="0.35">
      <c r="H7685" s="4"/>
      <c r="J7685" s="8"/>
      <c r="K7685" s="8"/>
      <c r="L7685" s="8"/>
      <c r="M7685" s="8"/>
      <c r="O7685" s="8"/>
      <c r="P7685" s="8"/>
      <c r="R7685" s="8"/>
      <c r="S7685" s="8"/>
      <c r="T7685" s="8"/>
      <c r="U7685" s="8"/>
      <c r="W7685" s="8">
        <f t="shared" si="4627"/>
        <v>309.10000000000002</v>
      </c>
      <c r="X7685">
        <v>26618400</v>
      </c>
      <c r="Y7685">
        <f t="shared" si="4628"/>
        <v>7394</v>
      </c>
      <c r="Z7685" s="8">
        <v>0</v>
      </c>
      <c r="AA7685" s="8">
        <v>5</v>
      </c>
      <c r="AB7685" s="8">
        <v>78.900000000000006</v>
      </c>
      <c r="AC7685" s="4"/>
      <c r="KL7685" s="84"/>
      <c r="KP7685" s="84"/>
      <c r="KS7685" s="74"/>
      <c r="KT7685" s="74"/>
      <c r="KU7685" s="16"/>
      <c r="KV7685" s="72"/>
      <c r="KW7685" s="72"/>
      <c r="KX7685" s="16"/>
      <c r="KZ7685" s="16"/>
      <c r="LA7685" s="16"/>
      <c r="LB7685" s="74"/>
      <c r="LC7685" s="74"/>
    </row>
    <row r="7686" spans="8:315" x14ac:dyDescent="0.35">
      <c r="H7686" s="4"/>
      <c r="J7686" s="8"/>
      <c r="K7686" s="8"/>
      <c r="L7686" s="8"/>
      <c r="M7686" s="8"/>
      <c r="O7686" s="8"/>
      <c r="P7686" s="8"/>
      <c r="R7686" s="8"/>
      <c r="S7686" s="8"/>
      <c r="T7686" s="8"/>
      <c r="U7686" s="8"/>
      <c r="W7686" s="8">
        <f t="shared" si="4627"/>
        <v>309.10000000000002</v>
      </c>
      <c r="X7686">
        <v>26622000</v>
      </c>
      <c r="Y7686">
        <f t="shared" si="4628"/>
        <v>7395</v>
      </c>
      <c r="Z7686" s="8">
        <v>0</v>
      </c>
      <c r="AA7686" s="8">
        <v>3.9</v>
      </c>
      <c r="AB7686" s="8">
        <v>77.099999999999994</v>
      </c>
      <c r="AC7686" s="4"/>
      <c r="KL7686" s="84"/>
      <c r="KP7686" s="84"/>
      <c r="KS7686" s="74"/>
      <c r="KT7686" s="74"/>
      <c r="KU7686" s="16"/>
      <c r="KV7686" s="72"/>
      <c r="KW7686" s="72"/>
      <c r="KX7686" s="16"/>
      <c r="KZ7686" s="16"/>
      <c r="LA7686" s="16"/>
      <c r="LB7686" s="74"/>
      <c r="LC7686" s="74"/>
    </row>
    <row r="7687" spans="8:315" x14ac:dyDescent="0.35">
      <c r="H7687" s="4"/>
      <c r="J7687" s="8"/>
      <c r="K7687" s="8"/>
      <c r="L7687" s="8"/>
      <c r="M7687" s="8"/>
      <c r="O7687" s="8"/>
      <c r="P7687" s="8"/>
      <c r="R7687" s="8"/>
      <c r="S7687" s="8"/>
      <c r="T7687" s="8"/>
      <c r="U7687" s="8"/>
      <c r="W7687" s="8">
        <f t="shared" si="4627"/>
        <v>309.2</v>
      </c>
      <c r="X7687">
        <v>26625600</v>
      </c>
      <c r="Y7687">
        <f t="shared" si="4628"/>
        <v>7396</v>
      </c>
      <c r="Z7687" s="8">
        <v>0</v>
      </c>
      <c r="AA7687" s="8">
        <v>2.7</v>
      </c>
      <c r="AB7687" s="8">
        <v>78.2</v>
      </c>
      <c r="AC7687" s="4"/>
      <c r="KL7687" s="84"/>
      <c r="KP7687" s="84"/>
      <c r="KS7687" s="74"/>
      <c r="KT7687" s="74"/>
      <c r="KU7687" s="16"/>
      <c r="KV7687" s="72"/>
      <c r="KW7687" s="72"/>
      <c r="KX7687" s="16"/>
      <c r="KZ7687" s="16"/>
      <c r="LA7687" s="16"/>
      <c r="LB7687" s="74"/>
      <c r="LC7687" s="74"/>
    </row>
    <row r="7688" spans="8:315" x14ac:dyDescent="0.35">
      <c r="H7688" s="4"/>
      <c r="J7688" s="8"/>
      <c r="K7688" s="8"/>
      <c r="L7688" s="8"/>
      <c r="M7688" s="8"/>
      <c r="O7688" s="8"/>
      <c r="P7688" s="8"/>
      <c r="R7688" s="8"/>
      <c r="S7688" s="8"/>
      <c r="T7688" s="8"/>
      <c r="U7688" s="8"/>
      <c r="W7688" s="8">
        <f t="shared" si="4627"/>
        <v>309.2</v>
      </c>
      <c r="X7688">
        <v>26629200</v>
      </c>
      <c r="Y7688">
        <f t="shared" si="4628"/>
        <v>7397</v>
      </c>
      <c r="Z7688" s="8">
        <v>0</v>
      </c>
      <c r="AA7688" s="8">
        <v>1.6</v>
      </c>
      <c r="AB7688" s="8">
        <v>79.3</v>
      </c>
      <c r="AC7688" s="4"/>
      <c r="KL7688" s="84"/>
      <c r="KP7688" s="84"/>
      <c r="KS7688" s="74"/>
      <c r="KT7688" s="74"/>
      <c r="KU7688" s="16"/>
      <c r="KV7688" s="72"/>
      <c r="KW7688" s="72"/>
      <c r="KX7688" s="16"/>
      <c r="KZ7688" s="16"/>
      <c r="LA7688" s="16"/>
      <c r="LB7688" s="74"/>
      <c r="LC7688" s="74"/>
    </row>
    <row r="7689" spans="8:315" x14ac:dyDescent="0.35">
      <c r="H7689" s="4"/>
      <c r="J7689" s="8"/>
      <c r="K7689" s="8"/>
      <c r="L7689" s="8"/>
      <c r="M7689" s="8"/>
      <c r="O7689" s="8"/>
      <c r="P7689" s="8"/>
      <c r="R7689" s="8"/>
      <c r="S7689" s="8"/>
      <c r="T7689" s="8"/>
      <c r="U7689" s="8"/>
      <c r="W7689" s="8">
        <f t="shared" si="4627"/>
        <v>309.3</v>
      </c>
      <c r="X7689">
        <v>26632800</v>
      </c>
      <c r="Y7689">
        <f t="shared" si="4628"/>
        <v>7398</v>
      </c>
      <c r="Z7689" s="8">
        <v>0</v>
      </c>
      <c r="AA7689" s="8">
        <v>0.9</v>
      </c>
      <c r="AB7689" s="8">
        <v>76.900000000000006</v>
      </c>
      <c r="AC7689" s="4"/>
      <c r="KL7689" s="84"/>
      <c r="KP7689" s="84"/>
      <c r="KS7689" s="74"/>
      <c r="KT7689" s="74"/>
      <c r="KU7689" s="16"/>
      <c r="KV7689" s="72"/>
      <c r="KW7689" s="72"/>
      <c r="KX7689" s="16"/>
      <c r="KZ7689" s="16"/>
      <c r="LA7689" s="16"/>
      <c r="LB7689" s="74"/>
      <c r="LC7689" s="74"/>
    </row>
    <row r="7690" spans="8:315" x14ac:dyDescent="0.35">
      <c r="H7690" s="4"/>
      <c r="J7690" s="8"/>
      <c r="K7690" s="8"/>
      <c r="L7690" s="8"/>
      <c r="M7690" s="8"/>
      <c r="O7690" s="8"/>
      <c r="P7690" s="8"/>
      <c r="R7690" s="8"/>
      <c r="S7690" s="8"/>
      <c r="T7690" s="8"/>
      <c r="U7690" s="8"/>
      <c r="W7690" s="8">
        <f t="shared" si="4627"/>
        <v>309.3</v>
      </c>
      <c r="X7690">
        <v>26636400</v>
      </c>
      <c r="Y7690">
        <f t="shared" si="4628"/>
        <v>7399</v>
      </c>
      <c r="Z7690" s="8">
        <v>1.4</v>
      </c>
      <c r="AA7690" s="8">
        <v>0.6</v>
      </c>
      <c r="AB7690" s="8">
        <v>77</v>
      </c>
      <c r="AC7690" s="4"/>
      <c r="KL7690" s="84"/>
      <c r="KP7690" s="84"/>
      <c r="KS7690" s="74"/>
      <c r="KT7690" s="74"/>
      <c r="KU7690" s="16"/>
      <c r="KV7690" s="72"/>
      <c r="KW7690" s="72"/>
      <c r="KX7690" s="16"/>
      <c r="KZ7690" s="16"/>
      <c r="LA7690" s="16"/>
      <c r="LB7690" s="74"/>
      <c r="LC7690" s="74"/>
    </row>
    <row r="7691" spans="8:315" x14ac:dyDescent="0.35">
      <c r="H7691" s="4"/>
      <c r="J7691" s="8"/>
      <c r="K7691" s="8"/>
      <c r="L7691" s="8"/>
      <c r="M7691" s="8"/>
      <c r="O7691" s="8"/>
      <c r="P7691" s="8"/>
      <c r="R7691" s="8"/>
      <c r="S7691" s="8"/>
      <c r="T7691" s="8"/>
      <c r="U7691" s="8"/>
      <c r="W7691" s="8">
        <f t="shared" si="4627"/>
        <v>309.3</v>
      </c>
      <c r="X7691">
        <v>26640000</v>
      </c>
      <c r="Y7691">
        <f t="shared" si="4628"/>
        <v>7400</v>
      </c>
      <c r="Z7691" s="8">
        <v>33.6</v>
      </c>
      <c r="AA7691" s="8">
        <v>0.6</v>
      </c>
      <c r="AB7691" s="8">
        <v>75.3</v>
      </c>
      <c r="AC7691" s="4"/>
      <c r="KL7691" s="84"/>
      <c r="KP7691" s="84"/>
      <c r="KS7691" s="74"/>
      <c r="KT7691" s="74"/>
      <c r="KU7691" s="16"/>
      <c r="KV7691" s="72"/>
      <c r="KW7691" s="72"/>
      <c r="KX7691" s="16"/>
      <c r="KZ7691" s="16"/>
      <c r="LA7691" s="16"/>
      <c r="LB7691" s="74"/>
      <c r="LC7691" s="74"/>
    </row>
    <row r="7692" spans="8:315" x14ac:dyDescent="0.35">
      <c r="H7692" s="4"/>
      <c r="J7692" s="8"/>
      <c r="K7692" s="8"/>
      <c r="L7692" s="8"/>
      <c r="M7692" s="8"/>
      <c r="O7692" s="8"/>
      <c r="P7692" s="8"/>
      <c r="R7692" s="8"/>
      <c r="S7692" s="8"/>
      <c r="T7692" s="8"/>
      <c r="U7692" s="8"/>
      <c r="W7692" s="8">
        <f t="shared" si="4627"/>
        <v>309.39999999999998</v>
      </c>
      <c r="X7692">
        <v>26643600</v>
      </c>
      <c r="Y7692">
        <f t="shared" si="4628"/>
        <v>7401</v>
      </c>
      <c r="Z7692" s="8">
        <v>148.9</v>
      </c>
      <c r="AA7692" s="8">
        <v>0.8</v>
      </c>
      <c r="AB7692" s="8">
        <v>73.8</v>
      </c>
      <c r="AC7692" s="4"/>
      <c r="KL7692" s="84"/>
      <c r="KP7692" s="84"/>
      <c r="KS7692" s="74"/>
      <c r="KT7692" s="74"/>
      <c r="KU7692" s="16"/>
      <c r="KV7692" s="72"/>
      <c r="KW7692" s="72"/>
      <c r="KX7692" s="16"/>
      <c r="KZ7692" s="16"/>
      <c r="LA7692" s="16"/>
      <c r="LB7692" s="74"/>
      <c r="LC7692" s="74"/>
    </row>
    <row r="7693" spans="8:315" x14ac:dyDescent="0.35">
      <c r="H7693" s="4"/>
      <c r="J7693" s="8"/>
      <c r="K7693" s="8"/>
      <c r="L7693" s="8"/>
      <c r="M7693" s="8"/>
      <c r="O7693" s="8"/>
      <c r="P7693" s="8"/>
      <c r="R7693" s="8"/>
      <c r="S7693" s="8"/>
      <c r="T7693" s="8"/>
      <c r="U7693" s="8"/>
      <c r="W7693" s="8">
        <f t="shared" si="4627"/>
        <v>309.39999999999998</v>
      </c>
      <c r="X7693">
        <v>26647200</v>
      </c>
      <c r="Y7693">
        <f t="shared" si="4628"/>
        <v>7402</v>
      </c>
      <c r="Z7693" s="8">
        <v>330.6</v>
      </c>
      <c r="AA7693" s="8">
        <v>1.5</v>
      </c>
      <c r="AB7693" s="8">
        <v>72.3</v>
      </c>
      <c r="AC7693" s="4"/>
      <c r="KL7693" s="84"/>
      <c r="KP7693" s="84"/>
      <c r="KS7693" s="74"/>
      <c r="KT7693" s="74"/>
      <c r="KU7693" s="16"/>
      <c r="KV7693" s="72"/>
      <c r="KW7693" s="72"/>
      <c r="KX7693" s="16"/>
      <c r="KZ7693" s="16"/>
      <c r="LA7693" s="16"/>
      <c r="LB7693" s="74"/>
      <c r="LC7693" s="74"/>
    </row>
    <row r="7694" spans="8:315" x14ac:dyDescent="0.35">
      <c r="H7694" s="4"/>
      <c r="J7694" s="8"/>
      <c r="K7694" s="8"/>
      <c r="L7694" s="8"/>
      <c r="M7694" s="8"/>
      <c r="O7694" s="8"/>
      <c r="P7694" s="8"/>
      <c r="R7694" s="8"/>
      <c r="S7694" s="8"/>
      <c r="T7694" s="8"/>
      <c r="U7694" s="8"/>
      <c r="W7694" s="8">
        <f t="shared" si="4627"/>
        <v>309.5</v>
      </c>
      <c r="X7694">
        <v>26650800</v>
      </c>
      <c r="Y7694">
        <f t="shared" si="4628"/>
        <v>7403</v>
      </c>
      <c r="Z7694" s="8">
        <v>477.5</v>
      </c>
      <c r="AA7694" s="8">
        <v>2.2999999999999998</v>
      </c>
      <c r="AB7694" s="8">
        <v>63.9</v>
      </c>
      <c r="AC7694" s="4"/>
      <c r="KL7694" s="84"/>
      <c r="KP7694" s="84"/>
      <c r="KS7694" s="74"/>
      <c r="KT7694" s="74"/>
      <c r="KU7694" s="16"/>
      <c r="KV7694" s="72"/>
      <c r="KW7694" s="72"/>
      <c r="KX7694" s="16"/>
      <c r="KZ7694" s="16"/>
      <c r="LA7694" s="16"/>
      <c r="LB7694" s="74"/>
      <c r="LC7694" s="74"/>
    </row>
    <row r="7695" spans="8:315" x14ac:dyDescent="0.35">
      <c r="H7695" s="4"/>
      <c r="J7695" s="8"/>
      <c r="K7695" s="8"/>
      <c r="L7695" s="8"/>
      <c r="M7695" s="8"/>
      <c r="O7695" s="8"/>
      <c r="P7695" s="8"/>
      <c r="R7695" s="8"/>
      <c r="S7695" s="8"/>
      <c r="T7695" s="8"/>
      <c r="U7695" s="8"/>
      <c r="W7695" s="8">
        <f t="shared" si="4627"/>
        <v>309.5</v>
      </c>
      <c r="X7695">
        <v>26654400</v>
      </c>
      <c r="Y7695">
        <f t="shared" si="4628"/>
        <v>7404</v>
      </c>
      <c r="Z7695" s="8">
        <v>491.9</v>
      </c>
      <c r="AA7695" s="8">
        <v>3.4</v>
      </c>
      <c r="AB7695" s="8">
        <v>68.099999999999994</v>
      </c>
      <c r="AC7695" s="4"/>
      <c r="KL7695" s="84"/>
      <c r="KP7695" s="84"/>
      <c r="KS7695" s="74"/>
      <c r="KT7695" s="74"/>
      <c r="KU7695" s="16"/>
      <c r="KV7695" s="72"/>
      <c r="KW7695" s="72"/>
      <c r="KX7695" s="16"/>
      <c r="KZ7695" s="16"/>
      <c r="LA7695" s="16"/>
      <c r="LB7695" s="74"/>
      <c r="LC7695" s="74"/>
    </row>
    <row r="7696" spans="8:315" x14ac:dyDescent="0.35">
      <c r="H7696" s="4"/>
      <c r="J7696" s="8"/>
      <c r="K7696" s="8"/>
      <c r="L7696" s="8"/>
      <c r="M7696" s="8"/>
      <c r="O7696" s="8"/>
      <c r="P7696" s="8"/>
      <c r="R7696" s="8"/>
      <c r="S7696" s="8"/>
      <c r="T7696" s="8"/>
      <c r="U7696" s="8"/>
      <c r="W7696" s="8">
        <f t="shared" si="4627"/>
        <v>309.5</v>
      </c>
      <c r="X7696">
        <v>26658000</v>
      </c>
      <c r="Y7696">
        <f t="shared" si="4628"/>
        <v>7405</v>
      </c>
      <c r="Z7696" s="8">
        <v>401.1</v>
      </c>
      <c r="AA7696" s="8">
        <v>3.7</v>
      </c>
      <c r="AB7696" s="8">
        <v>60.7</v>
      </c>
      <c r="AC7696" s="4"/>
      <c r="KL7696" s="84"/>
      <c r="KP7696" s="84"/>
      <c r="KS7696" s="74"/>
      <c r="KT7696" s="74"/>
      <c r="KU7696" s="16"/>
      <c r="KV7696" s="72"/>
      <c r="KW7696" s="72"/>
      <c r="KX7696" s="16"/>
      <c r="KZ7696" s="16"/>
      <c r="LA7696" s="16"/>
      <c r="LB7696" s="74"/>
      <c r="LC7696" s="74"/>
    </row>
    <row r="7697" spans="8:315" x14ac:dyDescent="0.35">
      <c r="H7697" s="4"/>
      <c r="J7697" s="8"/>
      <c r="K7697" s="8"/>
      <c r="L7697" s="8"/>
      <c r="M7697" s="8"/>
      <c r="O7697" s="8"/>
      <c r="P7697" s="8"/>
      <c r="R7697" s="8"/>
      <c r="S7697" s="8"/>
      <c r="T7697" s="8"/>
      <c r="U7697" s="8"/>
      <c r="W7697" s="8">
        <f t="shared" si="4627"/>
        <v>309.60000000000002</v>
      </c>
      <c r="X7697">
        <v>26661600</v>
      </c>
      <c r="Y7697">
        <f t="shared" si="4628"/>
        <v>7406</v>
      </c>
      <c r="Z7697" s="8">
        <v>299.39999999999998</v>
      </c>
      <c r="AA7697" s="8">
        <v>4.0999999999999996</v>
      </c>
      <c r="AB7697" s="8">
        <v>59.3</v>
      </c>
      <c r="AC7697" s="4"/>
      <c r="KL7697" s="84"/>
      <c r="KP7697" s="84"/>
      <c r="KS7697" s="74"/>
      <c r="KT7697" s="74"/>
      <c r="KU7697" s="16"/>
      <c r="KV7697" s="72"/>
      <c r="KW7697" s="72"/>
      <c r="KX7697" s="16"/>
      <c r="KZ7697" s="16"/>
      <c r="LA7697" s="16"/>
      <c r="LB7697" s="74"/>
      <c r="LC7697" s="74"/>
    </row>
    <row r="7698" spans="8:315" x14ac:dyDescent="0.35">
      <c r="H7698" s="4"/>
      <c r="J7698" s="8"/>
      <c r="K7698" s="8"/>
      <c r="L7698" s="8"/>
      <c r="M7698" s="8"/>
      <c r="O7698" s="8"/>
      <c r="P7698" s="8"/>
      <c r="R7698" s="8"/>
      <c r="S7698" s="8"/>
      <c r="T7698" s="8"/>
      <c r="U7698" s="8"/>
      <c r="W7698" s="8">
        <f t="shared" si="4627"/>
        <v>309.60000000000002</v>
      </c>
      <c r="X7698">
        <v>26665200</v>
      </c>
      <c r="Y7698">
        <f t="shared" si="4628"/>
        <v>7407</v>
      </c>
      <c r="Z7698" s="8">
        <v>321.39999999999998</v>
      </c>
      <c r="AA7698" s="8">
        <v>4.5999999999999996</v>
      </c>
      <c r="AB7698" s="8">
        <v>59.1</v>
      </c>
      <c r="AC7698" s="4"/>
      <c r="KL7698" s="84"/>
      <c r="KP7698" s="84"/>
      <c r="KS7698" s="74"/>
      <c r="KT7698" s="74"/>
      <c r="KU7698" s="16"/>
      <c r="KV7698" s="72"/>
      <c r="KW7698" s="72"/>
      <c r="KX7698" s="16"/>
      <c r="KZ7698" s="16"/>
      <c r="LA7698" s="16"/>
      <c r="LB7698" s="74"/>
      <c r="LC7698" s="74"/>
    </row>
    <row r="7699" spans="8:315" x14ac:dyDescent="0.35">
      <c r="H7699" s="4"/>
      <c r="J7699" s="8"/>
      <c r="K7699" s="8"/>
      <c r="L7699" s="8"/>
      <c r="M7699" s="8"/>
      <c r="O7699" s="8"/>
      <c r="P7699" s="8"/>
      <c r="R7699" s="8"/>
      <c r="S7699" s="8"/>
      <c r="T7699" s="8"/>
      <c r="U7699" s="8"/>
      <c r="W7699" s="8">
        <f t="shared" si="4627"/>
        <v>309.7</v>
      </c>
      <c r="X7699">
        <v>26668800</v>
      </c>
      <c r="Y7699">
        <f t="shared" si="4628"/>
        <v>7408</v>
      </c>
      <c r="Z7699" s="8">
        <v>168.1</v>
      </c>
      <c r="AA7699" s="8">
        <v>4.7</v>
      </c>
      <c r="AB7699" s="8">
        <v>59</v>
      </c>
      <c r="AC7699" s="4"/>
      <c r="KL7699" s="84"/>
      <c r="KP7699" s="84"/>
      <c r="KS7699" s="74"/>
      <c r="KT7699" s="74"/>
      <c r="KU7699" s="16"/>
      <c r="KV7699" s="72"/>
      <c r="KW7699" s="72"/>
      <c r="KX7699" s="16"/>
      <c r="KZ7699" s="16"/>
      <c r="LA7699" s="16"/>
      <c r="LB7699" s="74"/>
      <c r="LC7699" s="74"/>
    </row>
    <row r="7700" spans="8:315" x14ac:dyDescent="0.35">
      <c r="H7700" s="4"/>
      <c r="J7700" s="8"/>
      <c r="K7700" s="8"/>
      <c r="L7700" s="8"/>
      <c r="M7700" s="8"/>
      <c r="O7700" s="8"/>
      <c r="P7700" s="8"/>
      <c r="R7700" s="8"/>
      <c r="S7700" s="8"/>
      <c r="T7700" s="8"/>
      <c r="U7700" s="8"/>
      <c r="W7700" s="8">
        <f t="shared" si="4627"/>
        <v>309.7</v>
      </c>
      <c r="X7700">
        <v>26672400</v>
      </c>
      <c r="Y7700">
        <f t="shared" si="4628"/>
        <v>7409</v>
      </c>
      <c r="Z7700" s="8">
        <v>22.5</v>
      </c>
      <c r="AA7700" s="8">
        <v>4.2</v>
      </c>
      <c r="AB7700" s="8">
        <v>59.6</v>
      </c>
      <c r="AC7700" s="4"/>
      <c r="KL7700" s="84"/>
      <c r="KP7700" s="84"/>
      <c r="KS7700" s="74"/>
      <c r="KT7700" s="74"/>
      <c r="KU7700" s="16"/>
      <c r="KV7700" s="72"/>
      <c r="KW7700" s="72"/>
      <c r="KX7700" s="16"/>
      <c r="KZ7700" s="16"/>
      <c r="LA7700" s="16"/>
      <c r="LB7700" s="74"/>
      <c r="LC7700" s="74"/>
    </row>
    <row r="7701" spans="8:315" x14ac:dyDescent="0.35">
      <c r="H7701" s="4"/>
      <c r="J7701" s="8"/>
      <c r="K7701" s="8"/>
      <c r="L7701" s="8"/>
      <c r="M7701" s="8"/>
      <c r="O7701" s="8"/>
      <c r="P7701" s="8"/>
      <c r="R7701" s="8"/>
      <c r="S7701" s="8"/>
      <c r="T7701" s="8"/>
      <c r="U7701" s="8"/>
      <c r="W7701" s="8">
        <f t="shared" si="4627"/>
        <v>309.8</v>
      </c>
      <c r="X7701">
        <v>26676000</v>
      </c>
      <c r="Y7701">
        <f t="shared" si="4628"/>
        <v>7410</v>
      </c>
      <c r="Z7701" s="8">
        <v>0</v>
      </c>
      <c r="AA7701" s="8">
        <v>2.7</v>
      </c>
      <c r="AB7701" s="8">
        <v>77.400000000000006</v>
      </c>
      <c r="AC7701" s="4"/>
      <c r="KL7701" s="84"/>
      <c r="KP7701" s="84"/>
      <c r="KS7701" s="74"/>
      <c r="KT7701" s="74"/>
      <c r="KU7701" s="16"/>
      <c r="KV7701" s="72"/>
      <c r="KW7701" s="72"/>
      <c r="KX7701" s="16"/>
      <c r="KZ7701" s="16"/>
      <c r="LA7701" s="16"/>
      <c r="LB7701" s="74"/>
      <c r="LC7701" s="74"/>
    </row>
    <row r="7702" spans="8:315" x14ac:dyDescent="0.35">
      <c r="H7702" s="4"/>
      <c r="J7702" s="8"/>
      <c r="K7702" s="8"/>
      <c r="L7702" s="8"/>
      <c r="M7702" s="8"/>
      <c r="O7702" s="8"/>
      <c r="P7702" s="8"/>
      <c r="R7702" s="8"/>
      <c r="S7702" s="8"/>
      <c r="T7702" s="8"/>
      <c r="U7702" s="8"/>
      <c r="W7702" s="8">
        <f t="shared" si="4627"/>
        <v>309.8</v>
      </c>
      <c r="X7702">
        <v>26679600</v>
      </c>
      <c r="Y7702">
        <f t="shared" si="4628"/>
        <v>7411</v>
      </c>
      <c r="Z7702" s="8">
        <v>0</v>
      </c>
      <c r="AA7702" s="8">
        <v>0.6</v>
      </c>
      <c r="AB7702" s="8">
        <v>84.5</v>
      </c>
      <c r="AC7702" s="4"/>
      <c r="KL7702" s="84"/>
      <c r="KP7702" s="84"/>
      <c r="KS7702" s="74"/>
      <c r="KT7702" s="74"/>
      <c r="KU7702" s="16"/>
      <c r="KV7702" s="72"/>
      <c r="KW7702" s="72"/>
      <c r="KX7702" s="16"/>
      <c r="KZ7702" s="16"/>
      <c r="LA7702" s="16"/>
      <c r="LB7702" s="74"/>
      <c r="LC7702" s="74"/>
    </row>
    <row r="7703" spans="8:315" x14ac:dyDescent="0.35">
      <c r="H7703" s="4"/>
      <c r="J7703" s="8"/>
      <c r="K7703" s="8"/>
      <c r="L7703" s="8"/>
      <c r="M7703" s="8"/>
      <c r="O7703" s="8"/>
      <c r="P7703" s="8"/>
      <c r="R7703" s="8"/>
      <c r="S7703" s="8"/>
      <c r="T7703" s="8"/>
      <c r="U7703" s="8"/>
      <c r="W7703" s="8">
        <f t="shared" si="4627"/>
        <v>309.8</v>
      </c>
      <c r="X7703">
        <v>26683200</v>
      </c>
      <c r="Y7703">
        <f t="shared" si="4628"/>
        <v>7412</v>
      </c>
      <c r="Z7703" s="8">
        <v>0</v>
      </c>
      <c r="AA7703" s="8">
        <v>-0.4</v>
      </c>
      <c r="AB7703" s="8">
        <v>89.7</v>
      </c>
      <c r="AC7703" s="4"/>
      <c r="KL7703" s="84"/>
      <c r="KP7703" s="84"/>
      <c r="KS7703" s="74"/>
      <c r="KT7703" s="74"/>
      <c r="KU7703" s="16"/>
      <c r="KV7703" s="72"/>
      <c r="KW7703" s="72"/>
      <c r="KX7703" s="16"/>
      <c r="KZ7703" s="16"/>
      <c r="LA7703" s="16"/>
      <c r="LB7703" s="74"/>
      <c r="LC7703" s="74"/>
    </row>
    <row r="7704" spans="8:315" x14ac:dyDescent="0.35">
      <c r="H7704" s="4"/>
      <c r="J7704" s="8"/>
      <c r="K7704" s="8"/>
      <c r="L7704" s="8"/>
      <c r="M7704" s="8"/>
      <c r="O7704" s="8"/>
      <c r="P7704" s="8"/>
      <c r="R7704" s="8"/>
      <c r="S7704" s="8"/>
      <c r="T7704" s="8"/>
      <c r="U7704" s="8"/>
      <c r="W7704" s="8">
        <f t="shared" si="4627"/>
        <v>309.89999999999998</v>
      </c>
      <c r="X7704">
        <v>26686800</v>
      </c>
      <c r="Y7704">
        <f t="shared" si="4628"/>
        <v>7413</v>
      </c>
      <c r="Z7704" s="8">
        <v>0</v>
      </c>
      <c r="AA7704" s="8">
        <v>-0.7</v>
      </c>
      <c r="AB7704" s="8">
        <v>89.8</v>
      </c>
      <c r="AC7704" s="4"/>
      <c r="KL7704" s="84"/>
      <c r="KP7704" s="84"/>
      <c r="KS7704" s="74"/>
      <c r="KT7704" s="74"/>
      <c r="KU7704" s="16"/>
      <c r="KV7704" s="72"/>
      <c r="KW7704" s="72"/>
      <c r="KX7704" s="16"/>
      <c r="KZ7704" s="16"/>
      <c r="LA7704" s="16"/>
      <c r="LB7704" s="74"/>
      <c r="LC7704" s="74"/>
    </row>
    <row r="7705" spans="8:315" x14ac:dyDescent="0.35">
      <c r="H7705" s="4"/>
      <c r="J7705" s="8"/>
      <c r="K7705" s="8"/>
      <c r="L7705" s="8"/>
      <c r="M7705" s="8"/>
      <c r="O7705" s="8"/>
      <c r="P7705" s="8"/>
      <c r="R7705" s="8"/>
      <c r="S7705" s="8"/>
      <c r="T7705" s="8"/>
      <c r="U7705" s="8"/>
      <c r="W7705" s="8">
        <f t="shared" si="4627"/>
        <v>309.89999999999998</v>
      </c>
      <c r="X7705">
        <v>26690400</v>
      </c>
      <c r="Y7705">
        <f t="shared" si="4628"/>
        <v>7414</v>
      </c>
      <c r="Z7705" s="8">
        <v>0</v>
      </c>
      <c r="AA7705" s="8">
        <v>-0.8</v>
      </c>
      <c r="AB7705" s="8">
        <v>88.6</v>
      </c>
      <c r="AC7705" s="4"/>
      <c r="KL7705" s="84"/>
      <c r="KP7705" s="84"/>
      <c r="KS7705" s="74"/>
      <c r="KT7705" s="74"/>
      <c r="KU7705" s="16"/>
      <c r="KV7705" s="72"/>
      <c r="KW7705" s="72"/>
      <c r="KX7705" s="16"/>
      <c r="KZ7705" s="16"/>
      <c r="LA7705" s="16"/>
      <c r="LB7705" s="74"/>
      <c r="LC7705" s="74"/>
    </row>
    <row r="7706" spans="8:315" x14ac:dyDescent="0.35">
      <c r="H7706" s="4"/>
      <c r="J7706" s="8"/>
      <c r="K7706" s="8"/>
      <c r="L7706" s="8"/>
      <c r="M7706" s="8"/>
      <c r="O7706" s="8"/>
      <c r="P7706" s="8"/>
      <c r="R7706" s="8"/>
      <c r="S7706" s="8"/>
      <c r="T7706" s="8"/>
      <c r="U7706" s="8"/>
      <c r="W7706" s="8">
        <f t="shared" si="4627"/>
        <v>310</v>
      </c>
      <c r="X7706">
        <v>26694000</v>
      </c>
      <c r="Y7706">
        <f t="shared" si="4628"/>
        <v>7415</v>
      </c>
      <c r="Z7706" s="8">
        <v>0</v>
      </c>
      <c r="AA7706" s="8">
        <v>0.1</v>
      </c>
      <c r="AB7706" s="8">
        <v>88.4</v>
      </c>
      <c r="AC7706" s="4"/>
      <c r="KL7706" s="84"/>
      <c r="KP7706" s="84"/>
      <c r="KS7706" s="74"/>
      <c r="KT7706" s="74"/>
      <c r="KU7706" s="16"/>
      <c r="KV7706" s="72"/>
      <c r="KW7706" s="72"/>
      <c r="KX7706" s="16"/>
      <c r="KZ7706" s="16"/>
      <c r="LA7706" s="16"/>
      <c r="LB7706" s="74"/>
      <c r="LC7706" s="74"/>
    </row>
    <row r="7707" spans="8:315" x14ac:dyDescent="0.35">
      <c r="H7707" s="4"/>
      <c r="J7707" s="8"/>
      <c r="K7707" s="8"/>
      <c r="L7707" s="8"/>
      <c r="M7707" s="8"/>
      <c r="O7707" s="8"/>
      <c r="P7707" s="8"/>
      <c r="R7707" s="8"/>
      <c r="S7707" s="8"/>
      <c r="T7707" s="8"/>
      <c r="U7707" s="8"/>
      <c r="W7707" s="8">
        <f t="shared" si="4627"/>
        <v>310</v>
      </c>
      <c r="X7707">
        <v>26697600</v>
      </c>
      <c r="Y7707">
        <f t="shared" si="4628"/>
        <v>7416</v>
      </c>
      <c r="Z7707" s="8">
        <v>0</v>
      </c>
      <c r="AA7707" s="8">
        <v>0.9</v>
      </c>
      <c r="AB7707" s="8">
        <v>83.1</v>
      </c>
      <c r="AC7707" s="4"/>
      <c r="KL7707" s="84"/>
      <c r="KP7707" s="84"/>
      <c r="KS7707" s="74"/>
      <c r="KT7707" s="74"/>
      <c r="KU7707" s="16"/>
      <c r="KV7707" s="72"/>
      <c r="KW7707" s="72"/>
      <c r="KX7707" s="16"/>
      <c r="KZ7707" s="16"/>
      <c r="LA7707" s="16"/>
      <c r="LB7707" s="74"/>
      <c r="LC7707" s="74"/>
    </row>
    <row r="7708" spans="8:315" x14ac:dyDescent="0.35">
      <c r="H7708" s="4"/>
      <c r="J7708" s="8"/>
      <c r="K7708" s="8"/>
      <c r="L7708" s="8"/>
      <c r="M7708" s="8"/>
      <c r="O7708" s="8"/>
      <c r="P7708" s="8"/>
      <c r="R7708" s="8"/>
      <c r="S7708" s="8"/>
      <c r="T7708" s="8"/>
      <c r="U7708" s="8"/>
      <c r="W7708" s="8">
        <f t="shared" si="4627"/>
        <v>310</v>
      </c>
      <c r="X7708">
        <v>26701200</v>
      </c>
      <c r="Y7708">
        <f t="shared" si="4628"/>
        <v>7417</v>
      </c>
      <c r="Z7708" s="8">
        <v>0</v>
      </c>
      <c r="AA7708" s="8">
        <v>2.1</v>
      </c>
      <c r="AB7708" s="8">
        <v>84.7</v>
      </c>
      <c r="AC7708" s="4"/>
      <c r="KL7708" s="84"/>
      <c r="KP7708" s="84"/>
      <c r="KS7708" s="74"/>
      <c r="KT7708" s="74"/>
      <c r="KU7708" s="16"/>
      <c r="KV7708" s="72"/>
      <c r="KW7708" s="72"/>
      <c r="KX7708" s="16"/>
      <c r="KZ7708" s="16"/>
      <c r="LA7708" s="16"/>
      <c r="LB7708" s="74"/>
      <c r="LC7708" s="74"/>
    </row>
    <row r="7709" spans="8:315" x14ac:dyDescent="0.35">
      <c r="H7709" s="4"/>
      <c r="J7709" s="8"/>
      <c r="K7709" s="8"/>
      <c r="L7709" s="8"/>
      <c r="M7709" s="8"/>
      <c r="O7709" s="8"/>
      <c r="P7709" s="8"/>
      <c r="R7709" s="8"/>
      <c r="S7709" s="8"/>
      <c r="T7709" s="8"/>
      <c r="U7709" s="8"/>
      <c r="W7709" s="8">
        <f t="shared" si="4627"/>
        <v>310.10000000000002</v>
      </c>
      <c r="X7709">
        <v>26704800</v>
      </c>
      <c r="Y7709">
        <f t="shared" si="4628"/>
        <v>7418</v>
      </c>
      <c r="Z7709" s="8">
        <v>0</v>
      </c>
      <c r="AA7709" s="8">
        <v>2.9</v>
      </c>
      <c r="AB7709" s="8">
        <v>93.5</v>
      </c>
      <c r="AC7709" s="4"/>
      <c r="KL7709" s="84"/>
      <c r="KP7709" s="84"/>
      <c r="KS7709" s="74"/>
      <c r="KT7709" s="74"/>
      <c r="KU7709" s="16"/>
      <c r="KV7709" s="72"/>
      <c r="KW7709" s="72"/>
      <c r="KX7709" s="16"/>
      <c r="KZ7709" s="16"/>
      <c r="LA7709" s="16"/>
      <c r="LB7709" s="74"/>
      <c r="LC7709" s="74"/>
    </row>
    <row r="7710" spans="8:315" x14ac:dyDescent="0.35">
      <c r="H7710" s="4"/>
      <c r="J7710" s="8"/>
      <c r="K7710" s="8"/>
      <c r="L7710" s="8"/>
      <c r="M7710" s="8"/>
      <c r="O7710" s="8"/>
      <c r="P7710" s="8"/>
      <c r="R7710" s="8"/>
      <c r="S7710" s="8"/>
      <c r="T7710" s="8"/>
      <c r="U7710" s="8"/>
      <c r="W7710" s="8">
        <f t="shared" si="4627"/>
        <v>310.10000000000002</v>
      </c>
      <c r="X7710">
        <v>26708400</v>
      </c>
      <c r="Y7710">
        <f t="shared" si="4628"/>
        <v>7419</v>
      </c>
      <c r="Z7710" s="8">
        <v>0</v>
      </c>
      <c r="AA7710" s="8">
        <v>3.1</v>
      </c>
      <c r="AB7710" s="8">
        <v>91.6</v>
      </c>
      <c r="AC7710" s="4"/>
      <c r="KL7710" s="84"/>
      <c r="KP7710" s="84"/>
      <c r="KS7710" s="74"/>
      <c r="KT7710" s="74"/>
      <c r="KU7710" s="16"/>
      <c r="KV7710" s="72"/>
      <c r="KW7710" s="72"/>
      <c r="KX7710" s="16"/>
      <c r="KZ7710" s="16"/>
      <c r="LA7710" s="16"/>
      <c r="LB7710" s="74"/>
      <c r="LC7710" s="74"/>
    </row>
    <row r="7711" spans="8:315" x14ac:dyDescent="0.35">
      <c r="H7711" s="4"/>
      <c r="J7711" s="8"/>
      <c r="K7711" s="8"/>
      <c r="L7711" s="8"/>
      <c r="M7711" s="8"/>
      <c r="O7711" s="8"/>
      <c r="P7711" s="8"/>
      <c r="R7711" s="8"/>
      <c r="S7711" s="8"/>
      <c r="T7711" s="8"/>
      <c r="U7711" s="8"/>
      <c r="W7711" s="8">
        <f t="shared" si="4627"/>
        <v>310.2</v>
      </c>
      <c r="X7711">
        <v>26712000</v>
      </c>
      <c r="Y7711">
        <f t="shared" si="4628"/>
        <v>7420</v>
      </c>
      <c r="Z7711" s="8">
        <v>0</v>
      </c>
      <c r="AA7711" s="8">
        <v>3.3</v>
      </c>
      <c r="AB7711" s="8">
        <v>92.4</v>
      </c>
      <c r="AC7711" s="4"/>
      <c r="KL7711" s="84"/>
      <c r="KP7711" s="84"/>
      <c r="KS7711" s="74"/>
      <c r="KT7711" s="74"/>
      <c r="KU7711" s="16"/>
      <c r="KV7711" s="72"/>
      <c r="KW7711" s="72"/>
      <c r="KX7711" s="16"/>
      <c r="KZ7711" s="16"/>
      <c r="LA7711" s="16"/>
      <c r="LB7711" s="74"/>
      <c r="LC7711" s="74"/>
    </row>
    <row r="7712" spans="8:315" x14ac:dyDescent="0.35">
      <c r="H7712" s="4"/>
      <c r="J7712" s="8"/>
      <c r="K7712" s="8"/>
      <c r="L7712" s="8"/>
      <c r="M7712" s="8"/>
      <c r="O7712" s="8"/>
      <c r="P7712" s="8"/>
      <c r="R7712" s="8"/>
      <c r="S7712" s="8"/>
      <c r="T7712" s="8"/>
      <c r="U7712" s="8"/>
      <c r="W7712" s="8">
        <f t="shared" si="4627"/>
        <v>310.2</v>
      </c>
      <c r="X7712">
        <v>26715600</v>
      </c>
      <c r="Y7712">
        <f t="shared" si="4628"/>
        <v>7421</v>
      </c>
      <c r="Z7712" s="8">
        <v>0</v>
      </c>
      <c r="AA7712" s="8">
        <v>3.6</v>
      </c>
      <c r="AB7712" s="8">
        <v>91.2</v>
      </c>
      <c r="AC7712" s="4"/>
      <c r="KL7712" s="84"/>
      <c r="KP7712" s="84"/>
      <c r="KS7712" s="74"/>
      <c r="KT7712" s="74"/>
      <c r="KU7712" s="16"/>
      <c r="KV7712" s="72"/>
      <c r="KW7712" s="72"/>
      <c r="KX7712" s="16"/>
      <c r="KZ7712" s="16"/>
      <c r="LA7712" s="16"/>
      <c r="LB7712" s="74"/>
      <c r="LC7712" s="74"/>
    </row>
    <row r="7713" spans="8:315" x14ac:dyDescent="0.35">
      <c r="H7713" s="4"/>
      <c r="J7713" s="8"/>
      <c r="K7713" s="8"/>
      <c r="L7713" s="8"/>
      <c r="M7713" s="8"/>
      <c r="O7713" s="8"/>
      <c r="P7713" s="8"/>
      <c r="R7713" s="8"/>
      <c r="S7713" s="8"/>
      <c r="T7713" s="8"/>
      <c r="U7713" s="8"/>
      <c r="W7713" s="8">
        <f t="shared" si="4627"/>
        <v>310.3</v>
      </c>
      <c r="X7713">
        <v>26719200</v>
      </c>
      <c r="Y7713">
        <f t="shared" si="4628"/>
        <v>7422</v>
      </c>
      <c r="Z7713" s="8">
        <v>0</v>
      </c>
      <c r="AA7713" s="8">
        <v>3.7</v>
      </c>
      <c r="AB7713" s="8">
        <v>91.8</v>
      </c>
      <c r="AC7713" s="4"/>
      <c r="KL7713" s="84"/>
      <c r="KP7713" s="84"/>
      <c r="KS7713" s="74"/>
      <c r="KT7713" s="74"/>
      <c r="KU7713" s="16"/>
      <c r="KV7713" s="72"/>
      <c r="KW7713" s="72"/>
      <c r="KX7713" s="16"/>
      <c r="KZ7713" s="16"/>
      <c r="LA7713" s="16"/>
      <c r="LB7713" s="74"/>
      <c r="LC7713" s="74"/>
    </row>
    <row r="7714" spans="8:315" x14ac:dyDescent="0.35">
      <c r="H7714" s="4"/>
      <c r="J7714" s="8"/>
      <c r="K7714" s="8"/>
      <c r="L7714" s="8"/>
      <c r="M7714" s="8"/>
      <c r="O7714" s="8"/>
      <c r="P7714" s="8"/>
      <c r="R7714" s="8"/>
      <c r="S7714" s="8"/>
      <c r="T7714" s="8"/>
      <c r="U7714" s="8"/>
      <c r="W7714" s="8">
        <f t="shared" si="4627"/>
        <v>310.3</v>
      </c>
      <c r="X7714">
        <v>26722800</v>
      </c>
      <c r="Y7714">
        <f t="shared" si="4628"/>
        <v>7423</v>
      </c>
      <c r="Z7714" s="8">
        <v>1.1000000000000001</v>
      </c>
      <c r="AA7714" s="8">
        <v>4.4000000000000004</v>
      </c>
      <c r="AB7714" s="8">
        <v>90.3</v>
      </c>
      <c r="AC7714" s="4"/>
      <c r="KL7714" s="84"/>
      <c r="KP7714" s="84"/>
      <c r="KS7714" s="74"/>
      <c r="KT7714" s="74"/>
      <c r="KU7714" s="16"/>
      <c r="KV7714" s="72"/>
      <c r="KW7714" s="72"/>
      <c r="KX7714" s="16"/>
      <c r="KZ7714" s="16"/>
      <c r="LA7714" s="16"/>
      <c r="LB7714" s="74"/>
      <c r="LC7714" s="74"/>
    </row>
    <row r="7715" spans="8:315" x14ac:dyDescent="0.35">
      <c r="H7715" s="4"/>
      <c r="J7715" s="8"/>
      <c r="K7715" s="8"/>
      <c r="L7715" s="8"/>
      <c r="M7715" s="8"/>
      <c r="O7715" s="8"/>
      <c r="P7715" s="8"/>
      <c r="R7715" s="8"/>
      <c r="S7715" s="8"/>
      <c r="T7715" s="8"/>
      <c r="U7715" s="8"/>
      <c r="W7715" s="8">
        <f t="shared" si="4627"/>
        <v>310.3</v>
      </c>
      <c r="X7715">
        <v>26726400</v>
      </c>
      <c r="Y7715">
        <f t="shared" si="4628"/>
        <v>7424</v>
      </c>
      <c r="Z7715" s="8">
        <v>27.5</v>
      </c>
      <c r="AA7715" s="8">
        <v>5.3</v>
      </c>
      <c r="AB7715" s="8">
        <v>88.5</v>
      </c>
      <c r="AC7715" s="4"/>
      <c r="KL7715" s="84"/>
      <c r="KP7715" s="84"/>
      <c r="KS7715" s="74"/>
      <c r="KT7715" s="74"/>
      <c r="KU7715" s="16"/>
      <c r="KV7715" s="72"/>
      <c r="KW7715" s="72"/>
      <c r="KX7715" s="16"/>
      <c r="KZ7715" s="16"/>
      <c r="LA7715" s="16"/>
      <c r="LB7715" s="74"/>
      <c r="LC7715" s="74"/>
    </row>
    <row r="7716" spans="8:315" x14ac:dyDescent="0.35">
      <c r="H7716" s="4"/>
      <c r="J7716" s="8"/>
      <c r="K7716" s="8"/>
      <c r="L7716" s="8"/>
      <c r="M7716" s="8"/>
      <c r="O7716" s="8"/>
      <c r="P7716" s="8"/>
      <c r="R7716" s="8"/>
      <c r="S7716" s="8"/>
      <c r="T7716" s="8"/>
      <c r="U7716" s="8"/>
      <c r="W7716" s="8">
        <f t="shared" ref="W7716:W7779" si="4629">X7716/24/3600+1</f>
        <v>310.39999999999998</v>
      </c>
      <c r="X7716">
        <v>26730000</v>
      </c>
      <c r="Y7716">
        <f t="shared" ref="Y7716:Y7779" si="4630">X7716/3600</f>
        <v>7425</v>
      </c>
      <c r="Z7716" s="8">
        <v>61.9</v>
      </c>
      <c r="AA7716" s="8">
        <v>6</v>
      </c>
      <c r="AB7716" s="8">
        <v>86.8</v>
      </c>
      <c r="AC7716" s="4"/>
      <c r="KL7716" s="84"/>
      <c r="KP7716" s="84"/>
      <c r="KS7716" s="74"/>
      <c r="KT7716" s="74"/>
      <c r="KU7716" s="16"/>
      <c r="KV7716" s="72"/>
      <c r="KW7716" s="72"/>
      <c r="KX7716" s="16"/>
      <c r="KZ7716" s="16"/>
      <c r="LA7716" s="16"/>
      <c r="LB7716" s="74"/>
      <c r="LC7716" s="74"/>
    </row>
    <row r="7717" spans="8:315" x14ac:dyDescent="0.35">
      <c r="H7717" s="4"/>
      <c r="J7717" s="8"/>
      <c r="K7717" s="8"/>
      <c r="L7717" s="8"/>
      <c r="M7717" s="8"/>
      <c r="O7717" s="8"/>
      <c r="P7717" s="8"/>
      <c r="R7717" s="8"/>
      <c r="S7717" s="8"/>
      <c r="T7717" s="8"/>
      <c r="U7717" s="8"/>
      <c r="W7717" s="8">
        <f t="shared" si="4629"/>
        <v>310.39999999999998</v>
      </c>
      <c r="X7717">
        <v>26733600</v>
      </c>
      <c r="Y7717">
        <f t="shared" si="4630"/>
        <v>7426</v>
      </c>
      <c r="Z7717" s="8">
        <v>97.2</v>
      </c>
      <c r="AA7717" s="8">
        <v>6.4</v>
      </c>
      <c r="AB7717" s="8">
        <v>86.7</v>
      </c>
      <c r="AC7717" s="4"/>
      <c r="KL7717" s="84"/>
      <c r="KP7717" s="84"/>
      <c r="KS7717" s="74"/>
      <c r="KT7717" s="74"/>
      <c r="KU7717" s="16"/>
      <c r="KV7717" s="72"/>
      <c r="KW7717" s="72"/>
      <c r="KX7717" s="16"/>
      <c r="KZ7717" s="16"/>
      <c r="LA7717" s="16"/>
      <c r="LB7717" s="74"/>
      <c r="LC7717" s="74"/>
    </row>
    <row r="7718" spans="8:315" x14ac:dyDescent="0.35">
      <c r="H7718" s="4"/>
      <c r="J7718" s="8"/>
      <c r="K7718" s="8"/>
      <c r="L7718" s="8"/>
      <c r="M7718" s="8"/>
      <c r="O7718" s="8"/>
      <c r="P7718" s="8"/>
      <c r="R7718" s="8"/>
      <c r="S7718" s="8"/>
      <c r="T7718" s="8"/>
      <c r="U7718" s="8"/>
      <c r="W7718" s="8">
        <f t="shared" si="4629"/>
        <v>310.5</v>
      </c>
      <c r="X7718">
        <v>26737200</v>
      </c>
      <c r="Y7718">
        <f t="shared" si="4630"/>
        <v>7427</v>
      </c>
      <c r="Z7718" s="8">
        <v>128.6</v>
      </c>
      <c r="AA7718" s="8">
        <v>7.1</v>
      </c>
      <c r="AB7718" s="8">
        <v>85.7</v>
      </c>
      <c r="AC7718" s="4"/>
      <c r="KL7718" s="84"/>
      <c r="KP7718" s="84"/>
      <c r="KS7718" s="74"/>
      <c r="KT7718" s="74"/>
      <c r="KU7718" s="16"/>
      <c r="KV7718" s="72"/>
      <c r="KW7718" s="72"/>
      <c r="KX7718" s="16"/>
      <c r="KZ7718" s="16"/>
      <c r="LA7718" s="16"/>
      <c r="LB7718" s="74"/>
      <c r="LC7718" s="74"/>
    </row>
    <row r="7719" spans="8:315" x14ac:dyDescent="0.35">
      <c r="H7719" s="4"/>
      <c r="J7719" s="8"/>
      <c r="K7719" s="8"/>
      <c r="L7719" s="8"/>
      <c r="M7719" s="8"/>
      <c r="O7719" s="8"/>
      <c r="P7719" s="8"/>
      <c r="R7719" s="8"/>
      <c r="S7719" s="8"/>
      <c r="T7719" s="8"/>
      <c r="U7719" s="8"/>
      <c r="W7719" s="8">
        <f t="shared" si="4629"/>
        <v>310.5</v>
      </c>
      <c r="X7719">
        <v>26740800</v>
      </c>
      <c r="Y7719">
        <f t="shared" si="4630"/>
        <v>7428</v>
      </c>
      <c r="Z7719" s="8">
        <v>201.9</v>
      </c>
      <c r="AA7719" s="8">
        <v>8.3000000000000007</v>
      </c>
      <c r="AB7719" s="8">
        <v>79.099999999999994</v>
      </c>
      <c r="AC7719" s="4"/>
      <c r="KL7719" s="84"/>
      <c r="KP7719" s="84"/>
      <c r="KS7719" s="74"/>
      <c r="KT7719" s="74"/>
      <c r="KU7719" s="16"/>
      <c r="KV7719" s="72"/>
      <c r="KW7719" s="72"/>
      <c r="KX7719" s="16"/>
      <c r="KZ7719" s="16"/>
      <c r="LA7719" s="16"/>
      <c r="LB7719" s="74"/>
      <c r="LC7719" s="74"/>
    </row>
    <row r="7720" spans="8:315" x14ac:dyDescent="0.35">
      <c r="H7720" s="4"/>
      <c r="J7720" s="8"/>
      <c r="K7720" s="8"/>
      <c r="L7720" s="8"/>
      <c r="M7720" s="8"/>
      <c r="O7720" s="8"/>
      <c r="P7720" s="8"/>
      <c r="R7720" s="8"/>
      <c r="S7720" s="8"/>
      <c r="T7720" s="8"/>
      <c r="U7720" s="8"/>
      <c r="W7720" s="8">
        <f t="shared" si="4629"/>
        <v>310.5</v>
      </c>
      <c r="X7720">
        <v>26744400</v>
      </c>
      <c r="Y7720">
        <f t="shared" si="4630"/>
        <v>7429</v>
      </c>
      <c r="Z7720" s="8">
        <v>177.8</v>
      </c>
      <c r="AA7720" s="8">
        <v>9.1</v>
      </c>
      <c r="AB7720" s="8">
        <v>75</v>
      </c>
      <c r="AC7720" s="4"/>
      <c r="KL7720" s="84"/>
      <c r="KP7720" s="84"/>
      <c r="KS7720" s="74"/>
      <c r="KT7720" s="74"/>
      <c r="KU7720" s="16"/>
      <c r="KV7720" s="72"/>
      <c r="KW7720" s="72"/>
      <c r="KX7720" s="16"/>
      <c r="KZ7720" s="16"/>
      <c r="LA7720" s="16"/>
      <c r="LB7720" s="74"/>
      <c r="LC7720" s="74"/>
    </row>
    <row r="7721" spans="8:315" x14ac:dyDescent="0.35">
      <c r="H7721" s="4"/>
      <c r="J7721" s="8"/>
      <c r="K7721" s="8"/>
      <c r="L7721" s="8"/>
      <c r="M7721" s="8"/>
      <c r="O7721" s="8"/>
      <c r="P7721" s="8"/>
      <c r="R7721" s="8"/>
      <c r="S7721" s="8"/>
      <c r="T7721" s="8"/>
      <c r="U7721" s="8"/>
      <c r="W7721" s="8">
        <f t="shared" si="4629"/>
        <v>310.60000000000002</v>
      </c>
      <c r="X7721">
        <v>26748000</v>
      </c>
      <c r="Y7721">
        <f t="shared" si="4630"/>
        <v>7430</v>
      </c>
      <c r="Z7721" s="8">
        <v>185.3</v>
      </c>
      <c r="AA7721" s="8">
        <v>9.9</v>
      </c>
      <c r="AB7721" s="8">
        <v>70.900000000000006</v>
      </c>
      <c r="AC7721" s="4"/>
      <c r="KL7721" s="84"/>
      <c r="KP7721" s="84"/>
      <c r="KS7721" s="74"/>
      <c r="KT7721" s="74"/>
      <c r="KU7721" s="16"/>
      <c r="KV7721" s="72"/>
      <c r="KW7721" s="72"/>
      <c r="KX7721" s="16"/>
      <c r="KZ7721" s="16"/>
      <c r="LA7721" s="16"/>
      <c r="LB7721" s="74"/>
      <c r="LC7721" s="74"/>
    </row>
    <row r="7722" spans="8:315" x14ac:dyDescent="0.35">
      <c r="H7722" s="4"/>
      <c r="J7722" s="8"/>
      <c r="K7722" s="8"/>
      <c r="L7722" s="8"/>
      <c r="M7722" s="8"/>
      <c r="O7722" s="8"/>
      <c r="P7722" s="8"/>
      <c r="R7722" s="8"/>
      <c r="S7722" s="8"/>
      <c r="T7722" s="8"/>
      <c r="U7722" s="8"/>
      <c r="W7722" s="8">
        <f t="shared" si="4629"/>
        <v>310.60000000000002</v>
      </c>
      <c r="X7722">
        <v>26751600</v>
      </c>
      <c r="Y7722">
        <f t="shared" si="4630"/>
        <v>7431</v>
      </c>
      <c r="Z7722" s="8">
        <v>159.69999999999999</v>
      </c>
      <c r="AA7722" s="8">
        <v>10.7</v>
      </c>
      <c r="AB7722" s="8">
        <v>64.900000000000006</v>
      </c>
      <c r="AC7722" s="4"/>
      <c r="KL7722" s="84"/>
      <c r="KP7722" s="84"/>
      <c r="KS7722" s="74"/>
      <c r="KT7722" s="74"/>
      <c r="KU7722" s="16"/>
      <c r="KV7722" s="72"/>
      <c r="KW7722" s="72"/>
      <c r="KX7722" s="16"/>
      <c r="KZ7722" s="16"/>
      <c r="LA7722" s="16"/>
      <c r="LB7722" s="74"/>
      <c r="LC7722" s="74"/>
    </row>
    <row r="7723" spans="8:315" x14ac:dyDescent="0.35">
      <c r="H7723" s="4"/>
      <c r="J7723" s="8"/>
      <c r="K7723" s="8"/>
      <c r="L7723" s="8"/>
      <c r="M7723" s="8"/>
      <c r="O7723" s="8"/>
      <c r="P7723" s="8"/>
      <c r="R7723" s="8"/>
      <c r="S7723" s="8"/>
      <c r="T7723" s="8"/>
      <c r="U7723" s="8"/>
      <c r="W7723" s="8">
        <f t="shared" si="4629"/>
        <v>310.7</v>
      </c>
      <c r="X7723">
        <v>26755200</v>
      </c>
      <c r="Y7723">
        <f t="shared" si="4630"/>
        <v>7432</v>
      </c>
      <c r="Z7723" s="8">
        <v>71.900000000000006</v>
      </c>
      <c r="AA7723" s="8">
        <v>10.6</v>
      </c>
      <c r="AB7723" s="8">
        <v>67.3</v>
      </c>
      <c r="AC7723" s="4"/>
      <c r="KL7723" s="84"/>
      <c r="KP7723" s="84"/>
      <c r="KS7723" s="74"/>
      <c r="KT7723" s="74"/>
      <c r="KU7723" s="16"/>
      <c r="KV7723" s="72"/>
      <c r="KW7723" s="72"/>
      <c r="KX7723" s="16"/>
      <c r="KZ7723" s="16"/>
      <c r="LA7723" s="16"/>
      <c r="LB7723" s="74"/>
      <c r="LC7723" s="74"/>
    </row>
    <row r="7724" spans="8:315" x14ac:dyDescent="0.35">
      <c r="H7724" s="4"/>
      <c r="J7724" s="8"/>
      <c r="K7724" s="8"/>
      <c r="L7724" s="8"/>
      <c r="M7724" s="8"/>
      <c r="O7724" s="8"/>
      <c r="P7724" s="8"/>
      <c r="R7724" s="8"/>
      <c r="S7724" s="8"/>
      <c r="T7724" s="8"/>
      <c r="U7724" s="8"/>
      <c r="W7724" s="8">
        <f t="shared" si="4629"/>
        <v>310.7</v>
      </c>
      <c r="X7724">
        <v>26758800</v>
      </c>
      <c r="Y7724">
        <f t="shared" si="4630"/>
        <v>7433</v>
      </c>
      <c r="Z7724" s="8">
        <v>14.4</v>
      </c>
      <c r="AA7724" s="8">
        <v>9.5</v>
      </c>
      <c r="AB7724" s="8">
        <v>77.8</v>
      </c>
      <c r="AC7724" s="4"/>
      <c r="KL7724" s="84"/>
      <c r="KP7724" s="84"/>
      <c r="KS7724" s="74"/>
      <c r="KT7724" s="74"/>
      <c r="KU7724" s="16"/>
      <c r="KV7724" s="72"/>
      <c r="KW7724" s="72"/>
      <c r="KX7724" s="16"/>
      <c r="KZ7724" s="16"/>
      <c r="LA7724" s="16"/>
      <c r="LB7724" s="74"/>
      <c r="LC7724" s="74"/>
    </row>
    <row r="7725" spans="8:315" x14ac:dyDescent="0.35">
      <c r="H7725" s="4"/>
      <c r="J7725" s="8"/>
      <c r="K7725" s="8"/>
      <c r="L7725" s="8"/>
      <c r="M7725" s="8"/>
      <c r="O7725" s="8"/>
      <c r="P7725" s="8"/>
      <c r="R7725" s="8"/>
      <c r="S7725" s="8"/>
      <c r="T7725" s="8"/>
      <c r="U7725" s="8"/>
      <c r="W7725" s="8">
        <f t="shared" si="4629"/>
        <v>310.8</v>
      </c>
      <c r="X7725">
        <v>26762400</v>
      </c>
      <c r="Y7725">
        <f t="shared" si="4630"/>
        <v>7434</v>
      </c>
      <c r="Z7725" s="8">
        <v>0</v>
      </c>
      <c r="AA7725" s="8">
        <v>7</v>
      </c>
      <c r="AB7725" s="8">
        <v>85.2</v>
      </c>
      <c r="AC7725" s="4"/>
      <c r="KL7725" s="84"/>
      <c r="KP7725" s="84"/>
      <c r="KS7725" s="74"/>
      <c r="KT7725" s="74"/>
      <c r="KU7725" s="16"/>
      <c r="KV7725" s="72"/>
      <c r="KW7725" s="72"/>
      <c r="KX7725" s="16"/>
      <c r="KZ7725" s="16"/>
      <c r="LA7725" s="16"/>
      <c r="LB7725" s="74"/>
      <c r="LC7725" s="74"/>
    </row>
    <row r="7726" spans="8:315" x14ac:dyDescent="0.35">
      <c r="H7726" s="4"/>
      <c r="J7726" s="8"/>
      <c r="K7726" s="8"/>
      <c r="L7726" s="8"/>
      <c r="M7726" s="8"/>
      <c r="O7726" s="8"/>
      <c r="P7726" s="8"/>
      <c r="R7726" s="8"/>
      <c r="S7726" s="8"/>
      <c r="T7726" s="8"/>
      <c r="U7726" s="8"/>
      <c r="W7726" s="8">
        <f t="shared" si="4629"/>
        <v>310.8</v>
      </c>
      <c r="X7726">
        <v>26766000</v>
      </c>
      <c r="Y7726">
        <f t="shared" si="4630"/>
        <v>7435</v>
      </c>
      <c r="Z7726" s="8">
        <v>0</v>
      </c>
      <c r="AA7726" s="8">
        <v>8.6</v>
      </c>
      <c r="AB7726" s="8">
        <v>74.3</v>
      </c>
      <c r="AC7726" s="4"/>
      <c r="KL7726" s="84"/>
      <c r="KP7726" s="84"/>
      <c r="KS7726" s="74"/>
      <c r="KT7726" s="74"/>
      <c r="KU7726" s="16"/>
      <c r="KV7726" s="72"/>
      <c r="KW7726" s="72"/>
      <c r="KX7726" s="16"/>
      <c r="KZ7726" s="16"/>
      <c r="LA7726" s="16"/>
      <c r="LB7726" s="74"/>
      <c r="LC7726" s="74"/>
    </row>
    <row r="7727" spans="8:315" x14ac:dyDescent="0.35">
      <c r="H7727" s="4"/>
      <c r="J7727" s="8"/>
      <c r="K7727" s="8"/>
      <c r="L7727" s="8"/>
      <c r="M7727" s="8"/>
      <c r="O7727" s="8"/>
      <c r="P7727" s="8"/>
      <c r="R7727" s="8"/>
      <c r="S7727" s="8"/>
      <c r="T7727" s="8"/>
      <c r="U7727" s="8"/>
      <c r="W7727" s="8">
        <f t="shared" si="4629"/>
        <v>310.8</v>
      </c>
      <c r="X7727">
        <v>26769600</v>
      </c>
      <c r="Y7727">
        <f t="shared" si="4630"/>
        <v>7436</v>
      </c>
      <c r="Z7727" s="8">
        <v>0</v>
      </c>
      <c r="AA7727" s="8">
        <v>9.1999999999999993</v>
      </c>
      <c r="AB7727" s="8">
        <v>72.3</v>
      </c>
      <c r="AC7727" s="4"/>
      <c r="KL7727" s="84"/>
      <c r="KP7727" s="84"/>
      <c r="KS7727" s="74"/>
      <c r="KT7727" s="74"/>
      <c r="KU7727" s="16"/>
      <c r="KV7727" s="72"/>
      <c r="KW7727" s="72"/>
      <c r="KX7727" s="16"/>
      <c r="KZ7727" s="16"/>
      <c r="LA7727" s="16"/>
      <c r="LB7727" s="74"/>
      <c r="LC7727" s="74"/>
    </row>
    <row r="7728" spans="8:315" x14ac:dyDescent="0.35">
      <c r="H7728" s="4"/>
      <c r="J7728" s="8"/>
      <c r="K7728" s="8"/>
      <c r="L7728" s="8"/>
      <c r="M7728" s="8"/>
      <c r="O7728" s="8"/>
      <c r="P7728" s="8"/>
      <c r="R7728" s="8"/>
      <c r="S7728" s="8"/>
      <c r="T7728" s="8"/>
      <c r="U7728" s="8"/>
      <c r="W7728" s="8">
        <f t="shared" si="4629"/>
        <v>310.89999999999998</v>
      </c>
      <c r="X7728">
        <v>26773200</v>
      </c>
      <c r="Y7728">
        <f t="shared" si="4630"/>
        <v>7437</v>
      </c>
      <c r="Z7728" s="8">
        <v>0</v>
      </c>
      <c r="AA7728" s="8">
        <v>8.9</v>
      </c>
      <c r="AB7728" s="8">
        <v>79.900000000000006</v>
      </c>
      <c r="AC7728" s="4"/>
      <c r="KL7728" s="84"/>
      <c r="KP7728" s="84"/>
      <c r="KS7728" s="74"/>
      <c r="KT7728" s="74"/>
      <c r="KU7728" s="16"/>
      <c r="KV7728" s="72"/>
      <c r="KW7728" s="72"/>
      <c r="KX7728" s="16"/>
      <c r="KZ7728" s="16"/>
      <c r="LA7728" s="16"/>
      <c r="LB7728" s="74"/>
      <c r="LC7728" s="74"/>
    </row>
    <row r="7729" spans="8:315" x14ac:dyDescent="0.35">
      <c r="H7729" s="4"/>
      <c r="J7729" s="8"/>
      <c r="K7729" s="8"/>
      <c r="L7729" s="8"/>
      <c r="M7729" s="8"/>
      <c r="O7729" s="8"/>
      <c r="P7729" s="8"/>
      <c r="R7729" s="8"/>
      <c r="S7729" s="8"/>
      <c r="T7729" s="8"/>
      <c r="U7729" s="8"/>
      <c r="W7729" s="8">
        <f t="shared" si="4629"/>
        <v>310.89999999999998</v>
      </c>
      <c r="X7729">
        <v>26776800</v>
      </c>
      <c r="Y7729">
        <f t="shared" si="4630"/>
        <v>7438</v>
      </c>
      <c r="Z7729" s="8">
        <v>0</v>
      </c>
      <c r="AA7729" s="8">
        <v>7.5</v>
      </c>
      <c r="AB7729" s="8">
        <v>83</v>
      </c>
      <c r="AC7729" s="4"/>
      <c r="KL7729" s="84"/>
      <c r="KP7729" s="84"/>
      <c r="KS7729" s="74"/>
      <c r="KT7729" s="74"/>
      <c r="KU7729" s="16"/>
      <c r="KV7729" s="72"/>
      <c r="KW7729" s="72"/>
      <c r="KX7729" s="16"/>
      <c r="KZ7729" s="16"/>
      <c r="LA7729" s="16"/>
      <c r="LB7729" s="74"/>
      <c r="LC7729" s="74"/>
    </row>
    <row r="7730" spans="8:315" x14ac:dyDescent="0.35">
      <c r="H7730" s="4"/>
      <c r="J7730" s="8"/>
      <c r="K7730" s="8"/>
      <c r="L7730" s="8"/>
      <c r="M7730" s="8"/>
      <c r="O7730" s="8"/>
      <c r="P7730" s="8"/>
      <c r="R7730" s="8"/>
      <c r="S7730" s="8"/>
      <c r="T7730" s="8"/>
      <c r="U7730" s="8"/>
      <c r="W7730" s="8">
        <f t="shared" si="4629"/>
        <v>311</v>
      </c>
      <c r="X7730">
        <v>26780400</v>
      </c>
      <c r="Y7730">
        <f t="shared" si="4630"/>
        <v>7439</v>
      </c>
      <c r="Z7730" s="8">
        <v>0</v>
      </c>
      <c r="AA7730" s="8">
        <v>7.8</v>
      </c>
      <c r="AB7730" s="8">
        <v>70.900000000000006</v>
      </c>
      <c r="AC7730" s="4"/>
      <c r="KL7730" s="84"/>
      <c r="KP7730" s="84"/>
      <c r="KS7730" s="74"/>
      <c r="KT7730" s="74"/>
      <c r="KU7730" s="16"/>
      <c r="KV7730" s="72"/>
      <c r="KW7730" s="72"/>
      <c r="KX7730" s="16"/>
      <c r="KZ7730" s="16"/>
      <c r="LA7730" s="16"/>
      <c r="LB7730" s="74"/>
      <c r="LC7730" s="74"/>
    </row>
    <row r="7731" spans="8:315" x14ac:dyDescent="0.35">
      <c r="H7731" s="4"/>
      <c r="J7731" s="8"/>
      <c r="K7731" s="8"/>
      <c r="L7731" s="8"/>
      <c r="M7731" s="8"/>
      <c r="O7731" s="8"/>
      <c r="P7731" s="8"/>
      <c r="R7731" s="8"/>
      <c r="S7731" s="8"/>
      <c r="T7731" s="8"/>
      <c r="U7731" s="8"/>
      <c r="W7731" s="8">
        <f t="shared" si="4629"/>
        <v>311</v>
      </c>
      <c r="X7731">
        <v>26784000</v>
      </c>
      <c r="Y7731">
        <f t="shared" si="4630"/>
        <v>7440</v>
      </c>
      <c r="Z7731" s="8">
        <v>0</v>
      </c>
      <c r="AA7731" s="8">
        <v>7.7</v>
      </c>
      <c r="AB7731" s="8">
        <v>68.099999999999994</v>
      </c>
      <c r="AC7731" s="4"/>
      <c r="KL7731" s="84"/>
      <c r="KP7731" s="84"/>
      <c r="KS7731" s="74"/>
      <c r="KT7731" s="74"/>
      <c r="KU7731" s="16"/>
      <c r="KV7731" s="72"/>
      <c r="KW7731" s="72"/>
      <c r="KX7731" s="16"/>
      <c r="KZ7731" s="16"/>
      <c r="LA7731" s="16"/>
      <c r="LB7731" s="74"/>
      <c r="LC7731" s="74"/>
    </row>
    <row r="7732" spans="8:315" x14ac:dyDescent="0.35">
      <c r="H7732" s="4"/>
      <c r="J7732" s="8"/>
      <c r="K7732" s="8"/>
      <c r="L7732" s="8"/>
      <c r="M7732" s="8"/>
      <c r="O7732" s="8"/>
      <c r="P7732" s="8"/>
      <c r="R7732" s="8"/>
      <c r="S7732" s="8"/>
      <c r="T7732" s="8"/>
      <c r="U7732" s="8"/>
      <c r="W7732" s="8">
        <f t="shared" si="4629"/>
        <v>311</v>
      </c>
      <c r="X7732">
        <v>26787600</v>
      </c>
      <c r="Y7732">
        <f t="shared" si="4630"/>
        <v>7441</v>
      </c>
      <c r="Z7732" s="8">
        <v>0</v>
      </c>
      <c r="AA7732" s="8">
        <v>6.7</v>
      </c>
      <c r="AB7732" s="8">
        <v>67.3</v>
      </c>
      <c r="AC7732" s="4"/>
      <c r="KL7732" s="84"/>
      <c r="KP7732" s="84"/>
      <c r="KS7732" s="74"/>
      <c r="KT7732" s="74"/>
      <c r="KU7732" s="16"/>
      <c r="KV7732" s="72"/>
      <c r="KW7732" s="72"/>
      <c r="KX7732" s="16"/>
      <c r="KZ7732" s="16"/>
      <c r="LA7732" s="16"/>
      <c r="LB7732" s="74"/>
      <c r="LC7732" s="74"/>
    </row>
    <row r="7733" spans="8:315" x14ac:dyDescent="0.35">
      <c r="H7733" s="4"/>
      <c r="J7733" s="8"/>
      <c r="K7733" s="8"/>
      <c r="L7733" s="8"/>
      <c r="M7733" s="8"/>
      <c r="O7733" s="8"/>
      <c r="P7733" s="8"/>
      <c r="R7733" s="8"/>
      <c r="S7733" s="8"/>
      <c r="T7733" s="8"/>
      <c r="U7733" s="8"/>
      <c r="W7733" s="8">
        <f t="shared" si="4629"/>
        <v>311.10000000000002</v>
      </c>
      <c r="X7733">
        <v>26791200</v>
      </c>
      <c r="Y7733">
        <f t="shared" si="4630"/>
        <v>7442</v>
      </c>
      <c r="Z7733" s="8">
        <v>0</v>
      </c>
      <c r="AA7733" s="8">
        <v>5.4</v>
      </c>
      <c r="AB7733" s="8">
        <v>72.400000000000006</v>
      </c>
      <c r="AC7733" s="4"/>
      <c r="KL7733" s="84"/>
      <c r="KP7733" s="84"/>
      <c r="KS7733" s="74"/>
      <c r="KT7733" s="74"/>
      <c r="KU7733" s="16"/>
      <c r="KV7733" s="72"/>
      <c r="KW7733" s="72"/>
      <c r="KX7733" s="16"/>
      <c r="KZ7733" s="16"/>
      <c r="LA7733" s="16"/>
      <c r="LB7733" s="74"/>
      <c r="LC7733" s="74"/>
    </row>
    <row r="7734" spans="8:315" x14ac:dyDescent="0.35">
      <c r="H7734" s="4"/>
      <c r="J7734" s="8"/>
      <c r="K7734" s="8"/>
      <c r="L7734" s="8"/>
      <c r="M7734" s="8"/>
      <c r="O7734" s="8"/>
      <c r="P7734" s="8"/>
      <c r="R7734" s="8"/>
      <c r="S7734" s="8"/>
      <c r="T7734" s="8"/>
      <c r="U7734" s="8"/>
      <c r="W7734" s="8">
        <f t="shared" si="4629"/>
        <v>311.10000000000002</v>
      </c>
      <c r="X7734">
        <v>26794800</v>
      </c>
      <c r="Y7734">
        <f t="shared" si="4630"/>
        <v>7443</v>
      </c>
      <c r="Z7734" s="8">
        <v>0</v>
      </c>
      <c r="AA7734" s="8">
        <v>4.8</v>
      </c>
      <c r="AB7734" s="8">
        <v>74</v>
      </c>
      <c r="AC7734" s="4"/>
      <c r="KL7734" s="84"/>
      <c r="KP7734" s="84"/>
      <c r="KS7734" s="74"/>
      <c r="KT7734" s="74"/>
      <c r="KU7734" s="16"/>
      <c r="KV7734" s="72"/>
      <c r="KW7734" s="72"/>
      <c r="KX7734" s="16"/>
      <c r="KZ7734" s="16"/>
      <c r="LA7734" s="16"/>
      <c r="LB7734" s="74"/>
      <c r="LC7734" s="74"/>
    </row>
    <row r="7735" spans="8:315" x14ac:dyDescent="0.35">
      <c r="H7735" s="4"/>
      <c r="J7735" s="8"/>
      <c r="K7735" s="8"/>
      <c r="L7735" s="8"/>
      <c r="M7735" s="8"/>
      <c r="O7735" s="8"/>
      <c r="P7735" s="8"/>
      <c r="R7735" s="8"/>
      <c r="S7735" s="8"/>
      <c r="T7735" s="8"/>
      <c r="U7735" s="8"/>
      <c r="W7735" s="8">
        <f t="shared" si="4629"/>
        <v>311.2</v>
      </c>
      <c r="X7735">
        <v>26798400</v>
      </c>
      <c r="Y7735">
        <f t="shared" si="4630"/>
        <v>7444</v>
      </c>
      <c r="Z7735" s="8">
        <v>0</v>
      </c>
      <c r="AA7735" s="8">
        <v>4.4000000000000004</v>
      </c>
      <c r="AB7735" s="8">
        <v>77.900000000000006</v>
      </c>
      <c r="AC7735" s="4"/>
      <c r="KL7735" s="84"/>
      <c r="KP7735" s="84"/>
      <c r="KS7735" s="74"/>
      <c r="KT7735" s="74"/>
      <c r="KU7735" s="16"/>
      <c r="KV7735" s="72"/>
      <c r="KW7735" s="72"/>
      <c r="KX7735" s="16"/>
      <c r="KZ7735" s="16"/>
      <c r="LA7735" s="16"/>
      <c r="LB7735" s="74"/>
      <c r="LC7735" s="74"/>
    </row>
    <row r="7736" spans="8:315" x14ac:dyDescent="0.35">
      <c r="H7736" s="4"/>
      <c r="J7736" s="8"/>
      <c r="K7736" s="8"/>
      <c r="L7736" s="8"/>
      <c r="M7736" s="8"/>
      <c r="O7736" s="8"/>
      <c r="P7736" s="8"/>
      <c r="R7736" s="8"/>
      <c r="S7736" s="8"/>
      <c r="T7736" s="8"/>
      <c r="U7736" s="8"/>
      <c r="W7736" s="8">
        <f t="shared" si="4629"/>
        <v>311.2</v>
      </c>
      <c r="X7736">
        <v>26802000</v>
      </c>
      <c r="Y7736">
        <f t="shared" si="4630"/>
        <v>7445</v>
      </c>
      <c r="Z7736" s="8">
        <v>0</v>
      </c>
      <c r="AA7736" s="8">
        <v>3.2</v>
      </c>
      <c r="AB7736" s="8">
        <v>82.9</v>
      </c>
      <c r="AC7736" s="4"/>
      <c r="KL7736" s="84"/>
      <c r="KP7736" s="84"/>
      <c r="KS7736" s="74"/>
      <c r="KT7736" s="74"/>
      <c r="KU7736" s="16"/>
      <c r="KV7736" s="72"/>
      <c r="KW7736" s="72"/>
      <c r="KX7736" s="16"/>
      <c r="KZ7736" s="16"/>
      <c r="LA7736" s="16"/>
      <c r="LB7736" s="74"/>
      <c r="LC7736" s="74"/>
    </row>
    <row r="7737" spans="8:315" x14ac:dyDescent="0.35">
      <c r="H7737" s="4"/>
      <c r="J7737" s="8"/>
      <c r="K7737" s="8"/>
      <c r="L7737" s="8"/>
      <c r="M7737" s="8"/>
      <c r="O7737" s="8"/>
      <c r="P7737" s="8"/>
      <c r="R7737" s="8"/>
      <c r="S7737" s="8"/>
      <c r="T7737" s="8"/>
      <c r="U7737" s="8"/>
      <c r="W7737" s="8">
        <f t="shared" si="4629"/>
        <v>311.3</v>
      </c>
      <c r="X7737">
        <v>26805600</v>
      </c>
      <c r="Y7737">
        <f t="shared" si="4630"/>
        <v>7446</v>
      </c>
      <c r="Z7737" s="8">
        <v>0</v>
      </c>
      <c r="AA7737" s="8">
        <v>2.7</v>
      </c>
      <c r="AB7737" s="8">
        <v>82</v>
      </c>
      <c r="AC7737" s="4"/>
      <c r="KL7737" s="84"/>
      <c r="KP7737" s="84"/>
      <c r="KS7737" s="74"/>
      <c r="KT7737" s="74"/>
      <c r="KU7737" s="16"/>
      <c r="KV7737" s="72"/>
      <c r="KW7737" s="72"/>
      <c r="KX7737" s="16"/>
      <c r="KZ7737" s="16"/>
      <c r="LA7737" s="16"/>
      <c r="LB7737" s="74"/>
      <c r="LC7737" s="74"/>
    </row>
    <row r="7738" spans="8:315" x14ac:dyDescent="0.35">
      <c r="H7738" s="4"/>
      <c r="J7738" s="8"/>
      <c r="K7738" s="8"/>
      <c r="L7738" s="8"/>
      <c r="M7738" s="8"/>
      <c r="O7738" s="8"/>
      <c r="P7738" s="8"/>
      <c r="R7738" s="8"/>
      <c r="S7738" s="8"/>
      <c r="T7738" s="8"/>
      <c r="U7738" s="8"/>
      <c r="W7738" s="8">
        <f t="shared" si="4629"/>
        <v>311.3</v>
      </c>
      <c r="X7738">
        <v>26809200</v>
      </c>
      <c r="Y7738">
        <f t="shared" si="4630"/>
        <v>7447</v>
      </c>
      <c r="Z7738" s="8">
        <v>2.5</v>
      </c>
      <c r="AA7738" s="8">
        <v>2.9</v>
      </c>
      <c r="AB7738" s="8">
        <v>76.8</v>
      </c>
      <c r="AC7738" s="4"/>
      <c r="KL7738" s="84"/>
      <c r="KP7738" s="84"/>
      <c r="KS7738" s="74"/>
      <c r="KT7738" s="74"/>
      <c r="KU7738" s="16"/>
      <c r="KV7738" s="72"/>
      <c r="KW7738" s="72"/>
      <c r="KX7738" s="16"/>
      <c r="KZ7738" s="16"/>
      <c r="LA7738" s="16"/>
      <c r="LB7738" s="74"/>
      <c r="LC7738" s="74"/>
    </row>
    <row r="7739" spans="8:315" x14ac:dyDescent="0.35">
      <c r="H7739" s="4"/>
      <c r="J7739" s="8"/>
      <c r="K7739" s="8"/>
      <c r="L7739" s="8"/>
      <c r="M7739" s="8"/>
      <c r="O7739" s="8"/>
      <c r="P7739" s="8"/>
      <c r="R7739" s="8"/>
      <c r="S7739" s="8"/>
      <c r="T7739" s="8"/>
      <c r="U7739" s="8"/>
      <c r="W7739" s="8">
        <f t="shared" si="4629"/>
        <v>311.3</v>
      </c>
      <c r="X7739">
        <v>26812800</v>
      </c>
      <c r="Y7739">
        <f t="shared" si="4630"/>
        <v>7448</v>
      </c>
      <c r="Z7739" s="8">
        <v>50.3</v>
      </c>
      <c r="AA7739" s="8">
        <v>2.9</v>
      </c>
      <c r="AB7739" s="8">
        <v>78.3</v>
      </c>
      <c r="AC7739" s="4"/>
      <c r="KL7739" s="84"/>
      <c r="KP7739" s="84"/>
      <c r="KS7739" s="74"/>
      <c r="KT7739" s="74"/>
      <c r="KU7739" s="16"/>
      <c r="KV7739" s="72"/>
      <c r="KW7739" s="72"/>
      <c r="KX7739" s="16"/>
      <c r="KZ7739" s="16"/>
      <c r="LA7739" s="16"/>
      <c r="LB7739" s="74"/>
      <c r="LC7739" s="74"/>
    </row>
    <row r="7740" spans="8:315" x14ac:dyDescent="0.35">
      <c r="H7740" s="4"/>
      <c r="J7740" s="8"/>
      <c r="K7740" s="8"/>
      <c r="L7740" s="8"/>
      <c r="M7740" s="8"/>
      <c r="O7740" s="8"/>
      <c r="P7740" s="8"/>
      <c r="R7740" s="8"/>
      <c r="S7740" s="8"/>
      <c r="T7740" s="8"/>
      <c r="U7740" s="8"/>
      <c r="W7740" s="8">
        <f t="shared" si="4629"/>
        <v>311.39999999999998</v>
      </c>
      <c r="X7740">
        <v>26816400</v>
      </c>
      <c r="Y7740">
        <f t="shared" si="4630"/>
        <v>7449</v>
      </c>
      <c r="Z7740" s="8">
        <v>246.9</v>
      </c>
      <c r="AA7740" s="8">
        <v>3.6</v>
      </c>
      <c r="AB7740" s="8">
        <v>73.2</v>
      </c>
      <c r="AC7740" s="4"/>
      <c r="KL7740" s="84"/>
      <c r="KP7740" s="84"/>
      <c r="KS7740" s="74"/>
      <c r="KT7740" s="74"/>
      <c r="KU7740" s="16"/>
      <c r="KV7740" s="72"/>
      <c r="KW7740" s="72"/>
      <c r="KX7740" s="16"/>
      <c r="KZ7740" s="16"/>
      <c r="LA7740" s="16"/>
      <c r="LB7740" s="74"/>
      <c r="LC7740" s="74"/>
    </row>
    <row r="7741" spans="8:315" x14ac:dyDescent="0.35">
      <c r="H7741" s="4"/>
      <c r="J7741" s="8"/>
      <c r="K7741" s="8"/>
      <c r="L7741" s="8"/>
      <c r="M7741" s="8"/>
      <c r="O7741" s="8"/>
      <c r="P7741" s="8"/>
      <c r="R7741" s="8"/>
      <c r="S7741" s="8"/>
      <c r="T7741" s="8"/>
      <c r="U7741" s="8"/>
      <c r="W7741" s="8">
        <f t="shared" si="4629"/>
        <v>311.39999999999998</v>
      </c>
      <c r="X7741">
        <v>26820000</v>
      </c>
      <c r="Y7741">
        <f t="shared" si="4630"/>
        <v>7450</v>
      </c>
      <c r="Z7741" s="8">
        <v>327.5</v>
      </c>
      <c r="AA7741" s="8">
        <v>4.8</v>
      </c>
      <c r="AB7741" s="8">
        <v>68.2</v>
      </c>
      <c r="AC7741" s="4"/>
      <c r="KL7741" s="84"/>
      <c r="KP7741" s="84"/>
      <c r="KS7741" s="74"/>
      <c r="KT7741" s="74"/>
      <c r="KU7741" s="16"/>
      <c r="KV7741" s="72"/>
      <c r="KW7741" s="72"/>
      <c r="KX7741" s="16"/>
      <c r="KZ7741" s="16"/>
      <c r="LA7741" s="16"/>
      <c r="LB7741" s="74"/>
      <c r="LC7741" s="74"/>
    </row>
    <row r="7742" spans="8:315" x14ac:dyDescent="0.35">
      <c r="H7742" s="4"/>
      <c r="J7742" s="8"/>
      <c r="K7742" s="8"/>
      <c r="L7742" s="8"/>
      <c r="M7742" s="8"/>
      <c r="O7742" s="8"/>
      <c r="P7742" s="8"/>
      <c r="R7742" s="8"/>
      <c r="S7742" s="8"/>
      <c r="T7742" s="8"/>
      <c r="U7742" s="8"/>
      <c r="W7742" s="8">
        <f t="shared" si="4629"/>
        <v>311.5</v>
      </c>
      <c r="X7742">
        <v>26823600</v>
      </c>
      <c r="Y7742">
        <f t="shared" si="4630"/>
        <v>7451</v>
      </c>
      <c r="Z7742" s="8">
        <v>419.7</v>
      </c>
      <c r="AA7742" s="8">
        <v>5.8</v>
      </c>
      <c r="AB7742" s="8">
        <v>64.5</v>
      </c>
      <c r="AC7742" s="4"/>
      <c r="KL7742" s="84"/>
      <c r="KP7742" s="84"/>
      <c r="KS7742" s="74"/>
      <c r="KT7742" s="74"/>
      <c r="KU7742" s="16"/>
      <c r="KV7742" s="72"/>
      <c r="KW7742" s="72"/>
      <c r="KX7742" s="16"/>
      <c r="KZ7742" s="16"/>
      <c r="LA7742" s="16"/>
      <c r="LB7742" s="74"/>
      <c r="LC7742" s="74"/>
    </row>
    <row r="7743" spans="8:315" x14ac:dyDescent="0.35">
      <c r="H7743" s="4"/>
      <c r="J7743" s="8"/>
      <c r="K7743" s="8"/>
      <c r="L7743" s="8"/>
      <c r="M7743" s="8"/>
      <c r="O7743" s="8"/>
      <c r="P7743" s="8"/>
      <c r="R7743" s="8"/>
      <c r="S7743" s="8"/>
      <c r="T7743" s="8"/>
      <c r="U7743" s="8"/>
      <c r="W7743" s="8">
        <f t="shared" si="4629"/>
        <v>311.5</v>
      </c>
      <c r="X7743">
        <v>26827200</v>
      </c>
      <c r="Y7743">
        <f t="shared" si="4630"/>
        <v>7452</v>
      </c>
      <c r="Z7743" s="8">
        <v>503.3</v>
      </c>
      <c r="AA7743" s="8">
        <v>6.7</v>
      </c>
      <c r="AB7743" s="8">
        <v>59.5</v>
      </c>
      <c r="AC7743" s="4"/>
      <c r="KL7743" s="84"/>
      <c r="KP7743" s="84"/>
      <c r="KS7743" s="74"/>
      <c r="KT7743" s="74"/>
      <c r="KU7743" s="16"/>
      <c r="KV7743" s="72"/>
      <c r="KW7743" s="72"/>
      <c r="KX7743" s="16"/>
      <c r="KZ7743" s="16"/>
      <c r="LA7743" s="16"/>
      <c r="LB7743" s="74"/>
      <c r="LC7743" s="74"/>
    </row>
    <row r="7744" spans="8:315" x14ac:dyDescent="0.35">
      <c r="H7744" s="4"/>
      <c r="J7744" s="8"/>
      <c r="K7744" s="8"/>
      <c r="L7744" s="8"/>
      <c r="M7744" s="8"/>
      <c r="O7744" s="8"/>
      <c r="P7744" s="8"/>
      <c r="R7744" s="8"/>
      <c r="S7744" s="8"/>
      <c r="T7744" s="8"/>
      <c r="U7744" s="8"/>
      <c r="W7744" s="8">
        <f t="shared" si="4629"/>
        <v>311.5</v>
      </c>
      <c r="X7744">
        <v>26830800</v>
      </c>
      <c r="Y7744">
        <f t="shared" si="4630"/>
        <v>7453</v>
      </c>
      <c r="Z7744" s="8">
        <v>489.2</v>
      </c>
      <c r="AA7744" s="8">
        <v>7.8</v>
      </c>
      <c r="AB7744" s="8">
        <v>51.5</v>
      </c>
      <c r="AC7744" s="4"/>
      <c r="KL7744" s="84"/>
      <c r="KP7744" s="84"/>
      <c r="KS7744" s="74"/>
      <c r="KT7744" s="74"/>
      <c r="KU7744" s="16"/>
      <c r="KV7744" s="72"/>
      <c r="KW7744" s="72"/>
      <c r="KX7744" s="16"/>
      <c r="KZ7744" s="16"/>
      <c r="LA7744" s="16"/>
      <c r="LB7744" s="74"/>
      <c r="LC7744" s="74"/>
    </row>
    <row r="7745" spans="8:315" x14ac:dyDescent="0.35">
      <c r="H7745" s="4"/>
      <c r="J7745" s="8"/>
      <c r="K7745" s="8"/>
      <c r="L7745" s="8"/>
      <c r="M7745" s="8"/>
      <c r="O7745" s="8"/>
      <c r="P7745" s="8"/>
      <c r="R7745" s="8"/>
      <c r="S7745" s="8"/>
      <c r="T7745" s="8"/>
      <c r="U7745" s="8"/>
      <c r="W7745" s="8">
        <f t="shared" si="4629"/>
        <v>311.60000000000002</v>
      </c>
      <c r="X7745">
        <v>26834400</v>
      </c>
      <c r="Y7745">
        <f t="shared" si="4630"/>
        <v>7454</v>
      </c>
      <c r="Z7745" s="8">
        <v>418.9</v>
      </c>
      <c r="AA7745" s="8">
        <v>8.1</v>
      </c>
      <c r="AB7745" s="8">
        <v>48.2</v>
      </c>
      <c r="AC7745" s="4"/>
      <c r="KL7745" s="84"/>
      <c r="KP7745" s="84"/>
      <c r="KS7745" s="74"/>
      <c r="KT7745" s="74"/>
      <c r="KU7745" s="16"/>
      <c r="KV7745" s="72"/>
      <c r="KW7745" s="72"/>
      <c r="KX7745" s="16"/>
      <c r="KZ7745" s="16"/>
      <c r="LA7745" s="16"/>
      <c r="LB7745" s="74"/>
      <c r="LC7745" s="74"/>
    </row>
    <row r="7746" spans="8:315" x14ac:dyDescent="0.35">
      <c r="H7746" s="4"/>
      <c r="J7746" s="8"/>
      <c r="K7746" s="8"/>
      <c r="L7746" s="8"/>
      <c r="M7746" s="8"/>
      <c r="O7746" s="8"/>
      <c r="P7746" s="8"/>
      <c r="R7746" s="8"/>
      <c r="S7746" s="8"/>
      <c r="T7746" s="8"/>
      <c r="U7746" s="8"/>
      <c r="W7746" s="8">
        <f t="shared" si="4629"/>
        <v>311.60000000000002</v>
      </c>
      <c r="X7746">
        <v>26838000</v>
      </c>
      <c r="Y7746">
        <f t="shared" si="4630"/>
        <v>7455</v>
      </c>
      <c r="Z7746" s="8">
        <v>302.2</v>
      </c>
      <c r="AA7746" s="8">
        <v>8.1999999999999993</v>
      </c>
      <c r="AB7746" s="8">
        <v>46.8</v>
      </c>
      <c r="AC7746" s="4"/>
      <c r="KL7746" s="84"/>
      <c r="KP7746" s="84"/>
      <c r="KS7746" s="74"/>
      <c r="KT7746" s="74"/>
      <c r="KU7746" s="16"/>
      <c r="KV7746" s="72"/>
      <c r="KW7746" s="72"/>
      <c r="KX7746" s="16"/>
      <c r="KZ7746" s="16"/>
      <c r="LA7746" s="16"/>
      <c r="LB7746" s="74"/>
      <c r="LC7746" s="74"/>
    </row>
    <row r="7747" spans="8:315" x14ac:dyDescent="0.35">
      <c r="H7747" s="4"/>
      <c r="J7747" s="8"/>
      <c r="K7747" s="8"/>
      <c r="L7747" s="8"/>
      <c r="M7747" s="8"/>
      <c r="O7747" s="8"/>
      <c r="P7747" s="8"/>
      <c r="R7747" s="8"/>
      <c r="S7747" s="8"/>
      <c r="T7747" s="8"/>
      <c r="U7747" s="8"/>
      <c r="W7747" s="8">
        <f t="shared" si="4629"/>
        <v>311.7</v>
      </c>
      <c r="X7747">
        <v>26841600</v>
      </c>
      <c r="Y7747">
        <f t="shared" si="4630"/>
        <v>7456</v>
      </c>
      <c r="Z7747" s="8">
        <v>153.6</v>
      </c>
      <c r="AA7747" s="8">
        <v>7.9</v>
      </c>
      <c r="AB7747" s="8">
        <v>49.2</v>
      </c>
      <c r="AC7747" s="4"/>
      <c r="KL7747" s="84"/>
      <c r="KP7747" s="84"/>
      <c r="KS7747" s="74"/>
      <c r="KT7747" s="74"/>
      <c r="KU7747" s="16"/>
      <c r="KV7747" s="72"/>
      <c r="KW7747" s="72"/>
      <c r="KX7747" s="16"/>
      <c r="KZ7747" s="16"/>
      <c r="LA7747" s="16"/>
      <c r="LB7747" s="74"/>
      <c r="LC7747" s="74"/>
    </row>
    <row r="7748" spans="8:315" x14ac:dyDescent="0.35">
      <c r="H7748" s="4"/>
      <c r="J7748" s="8"/>
      <c r="K7748" s="8"/>
      <c r="L7748" s="8"/>
      <c r="M7748" s="8"/>
      <c r="O7748" s="8"/>
      <c r="P7748" s="8"/>
      <c r="R7748" s="8"/>
      <c r="S7748" s="8"/>
      <c r="T7748" s="8"/>
      <c r="U7748" s="8"/>
      <c r="W7748" s="8">
        <f t="shared" si="4629"/>
        <v>311.7</v>
      </c>
      <c r="X7748">
        <v>26845200</v>
      </c>
      <c r="Y7748">
        <f t="shared" si="4630"/>
        <v>7457</v>
      </c>
      <c r="Z7748" s="8">
        <v>18.600000000000001</v>
      </c>
      <c r="AA7748" s="8">
        <v>7</v>
      </c>
      <c r="AB7748" s="8">
        <v>58.4</v>
      </c>
      <c r="AC7748" s="4"/>
      <c r="KL7748" s="84"/>
      <c r="KP7748" s="84"/>
      <c r="KS7748" s="74"/>
      <c r="KT7748" s="74"/>
      <c r="KU7748" s="16"/>
      <c r="KV7748" s="72"/>
      <c r="KW7748" s="72"/>
      <c r="KX7748" s="16"/>
      <c r="KZ7748" s="16"/>
      <c r="LA7748" s="16"/>
      <c r="LB7748" s="74"/>
      <c r="LC7748" s="74"/>
    </row>
    <row r="7749" spans="8:315" x14ac:dyDescent="0.35">
      <c r="H7749" s="4"/>
      <c r="J7749" s="8"/>
      <c r="K7749" s="8"/>
      <c r="L7749" s="8"/>
      <c r="M7749" s="8"/>
      <c r="O7749" s="8"/>
      <c r="P7749" s="8"/>
      <c r="R7749" s="8"/>
      <c r="S7749" s="8"/>
      <c r="T7749" s="8"/>
      <c r="U7749" s="8"/>
      <c r="W7749" s="8">
        <f t="shared" si="4629"/>
        <v>311.8</v>
      </c>
      <c r="X7749">
        <v>26848800</v>
      </c>
      <c r="Y7749">
        <f t="shared" si="4630"/>
        <v>7458</v>
      </c>
      <c r="Z7749" s="8">
        <v>0</v>
      </c>
      <c r="AA7749" s="8">
        <v>5.6</v>
      </c>
      <c r="AB7749" s="8">
        <v>62.7</v>
      </c>
      <c r="AC7749" s="4"/>
      <c r="KL7749" s="84"/>
      <c r="KP7749" s="84"/>
      <c r="KS7749" s="74"/>
      <c r="KT7749" s="74"/>
      <c r="KU7749" s="16"/>
      <c r="KV7749" s="72"/>
      <c r="KW7749" s="72"/>
      <c r="KX7749" s="16"/>
      <c r="KZ7749" s="16"/>
      <c r="LA7749" s="16"/>
      <c r="LB7749" s="74"/>
      <c r="LC7749" s="74"/>
    </row>
    <row r="7750" spans="8:315" x14ac:dyDescent="0.35">
      <c r="H7750" s="4"/>
      <c r="J7750" s="8"/>
      <c r="K7750" s="8"/>
      <c r="L7750" s="8"/>
      <c r="M7750" s="8"/>
      <c r="O7750" s="8"/>
      <c r="P7750" s="8"/>
      <c r="R7750" s="8"/>
      <c r="S7750" s="8"/>
      <c r="T7750" s="8"/>
      <c r="U7750" s="8"/>
      <c r="W7750" s="8">
        <f t="shared" si="4629"/>
        <v>311.8</v>
      </c>
      <c r="X7750">
        <v>26852400</v>
      </c>
      <c r="Y7750">
        <f t="shared" si="4630"/>
        <v>7459</v>
      </c>
      <c r="Z7750" s="8">
        <v>0</v>
      </c>
      <c r="AA7750" s="8">
        <v>3.7</v>
      </c>
      <c r="AB7750" s="8">
        <v>72.599999999999994</v>
      </c>
      <c r="AC7750" s="4"/>
      <c r="KL7750" s="84"/>
      <c r="KP7750" s="84"/>
      <c r="KS7750" s="74"/>
      <c r="KT7750" s="74"/>
      <c r="KU7750" s="16"/>
      <c r="KV7750" s="72"/>
      <c r="KW7750" s="72"/>
      <c r="KX7750" s="16"/>
      <c r="KZ7750" s="16"/>
      <c r="LA7750" s="16"/>
      <c r="LB7750" s="74"/>
      <c r="LC7750" s="74"/>
    </row>
    <row r="7751" spans="8:315" x14ac:dyDescent="0.35">
      <c r="H7751" s="4"/>
      <c r="J7751" s="8"/>
      <c r="K7751" s="8"/>
      <c r="L7751" s="8"/>
      <c r="M7751" s="8"/>
      <c r="O7751" s="8"/>
      <c r="P7751" s="8"/>
      <c r="R7751" s="8"/>
      <c r="S7751" s="8"/>
      <c r="T7751" s="8"/>
      <c r="U7751" s="8"/>
      <c r="W7751" s="8">
        <f t="shared" si="4629"/>
        <v>311.8</v>
      </c>
      <c r="X7751">
        <v>26856000</v>
      </c>
      <c r="Y7751">
        <f t="shared" si="4630"/>
        <v>7460</v>
      </c>
      <c r="Z7751" s="8">
        <v>0</v>
      </c>
      <c r="AA7751" s="8">
        <v>1.9</v>
      </c>
      <c r="AB7751" s="8">
        <v>81.900000000000006</v>
      </c>
      <c r="AC7751" s="4"/>
      <c r="KL7751" s="84"/>
      <c r="KP7751" s="84"/>
      <c r="KS7751" s="74"/>
      <c r="KT7751" s="74"/>
      <c r="KU7751" s="16"/>
      <c r="KV7751" s="72"/>
      <c r="KW7751" s="72"/>
      <c r="KX7751" s="16"/>
      <c r="KZ7751" s="16"/>
      <c r="LA7751" s="16"/>
      <c r="LB7751" s="74"/>
      <c r="LC7751" s="74"/>
    </row>
    <row r="7752" spans="8:315" x14ac:dyDescent="0.35">
      <c r="H7752" s="4"/>
      <c r="J7752" s="8"/>
      <c r="K7752" s="8"/>
      <c r="L7752" s="8"/>
      <c r="M7752" s="8"/>
      <c r="O7752" s="8"/>
      <c r="P7752" s="8"/>
      <c r="R7752" s="8"/>
      <c r="S7752" s="8"/>
      <c r="T7752" s="8"/>
      <c r="U7752" s="8"/>
      <c r="W7752" s="8">
        <f t="shared" si="4629"/>
        <v>311.89999999999998</v>
      </c>
      <c r="X7752">
        <v>26859600</v>
      </c>
      <c r="Y7752">
        <f t="shared" si="4630"/>
        <v>7461</v>
      </c>
      <c r="Z7752" s="8">
        <v>0</v>
      </c>
      <c r="AA7752" s="8">
        <v>1.1000000000000001</v>
      </c>
      <c r="AB7752" s="8">
        <v>85.9</v>
      </c>
      <c r="AC7752" s="4"/>
      <c r="KL7752" s="84"/>
      <c r="KP7752" s="84"/>
      <c r="KS7752" s="74"/>
      <c r="KT7752" s="74"/>
      <c r="KU7752" s="16"/>
      <c r="KV7752" s="72"/>
      <c r="KW7752" s="72"/>
      <c r="KX7752" s="16"/>
      <c r="KZ7752" s="16"/>
      <c r="LA7752" s="16"/>
      <c r="LB7752" s="74"/>
      <c r="LC7752" s="74"/>
    </row>
    <row r="7753" spans="8:315" x14ac:dyDescent="0.35">
      <c r="H7753" s="4"/>
      <c r="J7753" s="8"/>
      <c r="K7753" s="8"/>
      <c r="L7753" s="8"/>
      <c r="M7753" s="8"/>
      <c r="O7753" s="8"/>
      <c r="P7753" s="8"/>
      <c r="R7753" s="8"/>
      <c r="S7753" s="8"/>
      <c r="T7753" s="8"/>
      <c r="U7753" s="8"/>
      <c r="W7753" s="8">
        <f t="shared" si="4629"/>
        <v>311.89999999999998</v>
      </c>
      <c r="X7753">
        <v>26863200</v>
      </c>
      <c r="Y7753">
        <f t="shared" si="4630"/>
        <v>7462</v>
      </c>
      <c r="Z7753" s="8">
        <v>0</v>
      </c>
      <c r="AA7753" s="8">
        <v>0.5</v>
      </c>
      <c r="AB7753" s="8">
        <v>89.8</v>
      </c>
      <c r="AC7753" s="4"/>
      <c r="KL7753" s="84"/>
      <c r="KP7753" s="84"/>
      <c r="KS7753" s="74"/>
      <c r="KT7753" s="74"/>
      <c r="KU7753" s="16"/>
      <c r="KV7753" s="72"/>
      <c r="KW7753" s="72"/>
      <c r="KX7753" s="16"/>
      <c r="KZ7753" s="16"/>
      <c r="LA7753" s="16"/>
      <c r="LB7753" s="74"/>
      <c r="LC7753" s="74"/>
    </row>
    <row r="7754" spans="8:315" x14ac:dyDescent="0.35">
      <c r="H7754" s="4"/>
      <c r="J7754" s="8"/>
      <c r="K7754" s="8"/>
      <c r="L7754" s="8"/>
      <c r="M7754" s="8"/>
      <c r="O7754" s="8"/>
      <c r="P7754" s="8"/>
      <c r="R7754" s="8"/>
      <c r="S7754" s="8"/>
      <c r="T7754" s="8"/>
      <c r="U7754" s="8"/>
      <c r="W7754" s="8">
        <f t="shared" si="4629"/>
        <v>312</v>
      </c>
      <c r="X7754">
        <v>26866800</v>
      </c>
      <c r="Y7754">
        <f t="shared" si="4630"/>
        <v>7463</v>
      </c>
      <c r="Z7754" s="8">
        <v>0</v>
      </c>
      <c r="AA7754" s="8">
        <v>-0.1</v>
      </c>
      <c r="AB7754" s="8">
        <v>93.1</v>
      </c>
      <c r="AC7754" s="4"/>
      <c r="KL7754" s="84"/>
      <c r="KP7754" s="84"/>
      <c r="KS7754" s="74"/>
      <c r="KT7754" s="74"/>
      <c r="KU7754" s="16"/>
      <c r="KV7754" s="72"/>
      <c r="KW7754" s="72"/>
      <c r="KX7754" s="16"/>
      <c r="KZ7754" s="16"/>
      <c r="LA7754" s="16"/>
      <c r="LB7754" s="74"/>
      <c r="LC7754" s="74"/>
    </row>
    <row r="7755" spans="8:315" x14ac:dyDescent="0.35">
      <c r="H7755" s="4"/>
      <c r="J7755" s="8"/>
      <c r="K7755" s="8"/>
      <c r="L7755" s="8"/>
      <c r="M7755" s="8"/>
      <c r="O7755" s="8"/>
      <c r="P7755" s="8"/>
      <c r="R7755" s="8"/>
      <c r="S7755" s="8"/>
      <c r="T7755" s="8"/>
      <c r="U7755" s="8"/>
      <c r="W7755" s="8">
        <f t="shared" si="4629"/>
        <v>312</v>
      </c>
      <c r="X7755">
        <v>26870400</v>
      </c>
      <c r="Y7755">
        <f t="shared" si="4630"/>
        <v>7464</v>
      </c>
      <c r="Z7755" s="8">
        <v>0</v>
      </c>
      <c r="AA7755" s="8">
        <v>-0.5</v>
      </c>
      <c r="AB7755" s="8">
        <v>94.5</v>
      </c>
      <c r="AC7755" s="4"/>
      <c r="KL7755" s="84"/>
      <c r="KP7755" s="84"/>
      <c r="KS7755" s="74"/>
      <c r="KT7755" s="74"/>
      <c r="KU7755" s="16"/>
      <c r="KV7755" s="72"/>
      <c r="KW7755" s="72"/>
      <c r="KX7755" s="16"/>
      <c r="KZ7755" s="16"/>
      <c r="LA7755" s="16"/>
      <c r="LB7755" s="74"/>
      <c r="LC7755" s="74"/>
    </row>
    <row r="7756" spans="8:315" x14ac:dyDescent="0.35">
      <c r="H7756" s="4"/>
      <c r="J7756" s="8"/>
      <c r="K7756" s="8"/>
      <c r="L7756" s="8"/>
      <c r="M7756" s="8"/>
      <c r="O7756" s="8"/>
      <c r="P7756" s="8"/>
      <c r="R7756" s="8"/>
      <c r="S7756" s="8"/>
      <c r="T7756" s="8"/>
      <c r="U7756" s="8"/>
      <c r="W7756" s="8">
        <f t="shared" si="4629"/>
        <v>312</v>
      </c>
      <c r="X7756">
        <v>26874000</v>
      </c>
      <c r="Y7756">
        <f t="shared" si="4630"/>
        <v>7465</v>
      </c>
      <c r="Z7756" s="8">
        <v>0</v>
      </c>
      <c r="AA7756" s="8">
        <v>-0.5</v>
      </c>
      <c r="AB7756" s="8">
        <v>93.4</v>
      </c>
      <c r="AC7756" s="4"/>
      <c r="KL7756" s="84"/>
      <c r="KP7756" s="84"/>
      <c r="KS7756" s="74"/>
      <c r="KT7756" s="74"/>
      <c r="KU7756" s="16"/>
      <c r="KV7756" s="72"/>
      <c r="KW7756" s="72"/>
      <c r="KX7756" s="16"/>
      <c r="KZ7756" s="16"/>
      <c r="LA7756" s="16"/>
      <c r="LB7756" s="74"/>
      <c r="LC7756" s="74"/>
    </row>
    <row r="7757" spans="8:315" x14ac:dyDescent="0.35">
      <c r="H7757" s="4"/>
      <c r="J7757" s="8"/>
      <c r="K7757" s="8"/>
      <c r="L7757" s="8"/>
      <c r="M7757" s="8"/>
      <c r="O7757" s="8"/>
      <c r="P7757" s="8"/>
      <c r="R7757" s="8"/>
      <c r="S7757" s="8"/>
      <c r="T7757" s="8"/>
      <c r="U7757" s="8"/>
      <c r="W7757" s="8">
        <f t="shared" si="4629"/>
        <v>312.10000000000002</v>
      </c>
      <c r="X7757">
        <v>26877600</v>
      </c>
      <c r="Y7757">
        <f t="shared" si="4630"/>
        <v>7466</v>
      </c>
      <c r="Z7757" s="8">
        <v>0</v>
      </c>
      <c r="AA7757" s="8">
        <v>-0.4</v>
      </c>
      <c r="AB7757" s="8">
        <v>91.6</v>
      </c>
      <c r="AC7757" s="4"/>
      <c r="KL7757" s="84"/>
      <c r="KP7757" s="84"/>
      <c r="KS7757" s="74"/>
      <c r="KT7757" s="74"/>
      <c r="KU7757" s="16"/>
      <c r="KV7757" s="72"/>
      <c r="KW7757" s="72"/>
      <c r="KX7757" s="16"/>
      <c r="KZ7757" s="16"/>
      <c r="LA7757" s="16"/>
      <c r="LB7757" s="74"/>
      <c r="LC7757" s="74"/>
    </row>
    <row r="7758" spans="8:315" x14ac:dyDescent="0.35">
      <c r="H7758" s="4"/>
      <c r="J7758" s="8"/>
      <c r="K7758" s="8"/>
      <c r="L7758" s="8"/>
      <c r="M7758" s="8"/>
      <c r="O7758" s="8"/>
      <c r="P7758" s="8"/>
      <c r="R7758" s="8"/>
      <c r="S7758" s="8"/>
      <c r="T7758" s="8"/>
      <c r="U7758" s="8"/>
      <c r="W7758" s="8">
        <f t="shared" si="4629"/>
        <v>312.10000000000002</v>
      </c>
      <c r="X7758">
        <v>26881200</v>
      </c>
      <c r="Y7758">
        <f t="shared" si="4630"/>
        <v>7467</v>
      </c>
      <c r="Z7758" s="8">
        <v>0</v>
      </c>
      <c r="AA7758" s="8">
        <v>-1.2</v>
      </c>
      <c r="AB7758" s="8">
        <v>95.2</v>
      </c>
      <c r="AC7758" s="4"/>
      <c r="KL7758" s="84"/>
      <c r="KP7758" s="84"/>
      <c r="KS7758" s="74"/>
      <c r="KT7758" s="74"/>
      <c r="KU7758" s="16"/>
      <c r="KV7758" s="72"/>
      <c r="KW7758" s="72"/>
      <c r="KX7758" s="16"/>
      <c r="KZ7758" s="16"/>
      <c r="LA7758" s="16"/>
      <c r="LB7758" s="74"/>
      <c r="LC7758" s="74"/>
    </row>
    <row r="7759" spans="8:315" x14ac:dyDescent="0.35">
      <c r="H7759" s="4"/>
      <c r="J7759" s="8"/>
      <c r="K7759" s="8"/>
      <c r="L7759" s="8"/>
      <c r="M7759" s="8"/>
      <c r="O7759" s="8"/>
      <c r="P7759" s="8"/>
      <c r="R7759" s="8"/>
      <c r="S7759" s="8"/>
      <c r="T7759" s="8"/>
      <c r="U7759" s="8"/>
      <c r="W7759" s="8">
        <f t="shared" si="4629"/>
        <v>312.2</v>
      </c>
      <c r="X7759">
        <v>26884800</v>
      </c>
      <c r="Y7759">
        <f t="shared" si="4630"/>
        <v>7468</v>
      </c>
      <c r="Z7759" s="8">
        <v>0</v>
      </c>
      <c r="AA7759" s="8">
        <v>-1.9</v>
      </c>
      <c r="AB7759" s="8">
        <v>97.3</v>
      </c>
      <c r="AC7759" s="4"/>
      <c r="KL7759" s="84"/>
      <c r="KP7759" s="84"/>
      <c r="KS7759" s="74"/>
      <c r="KT7759" s="74"/>
      <c r="KU7759" s="16"/>
      <c r="KV7759" s="72"/>
      <c r="KW7759" s="72"/>
      <c r="KX7759" s="16"/>
      <c r="KZ7759" s="16"/>
      <c r="LA7759" s="16"/>
      <c r="LB7759" s="74"/>
      <c r="LC7759" s="74"/>
    </row>
    <row r="7760" spans="8:315" x14ac:dyDescent="0.35">
      <c r="H7760" s="4"/>
      <c r="J7760" s="8"/>
      <c r="K7760" s="8"/>
      <c r="L7760" s="8"/>
      <c r="M7760" s="8"/>
      <c r="O7760" s="8"/>
      <c r="P7760" s="8"/>
      <c r="R7760" s="8"/>
      <c r="S7760" s="8"/>
      <c r="T7760" s="8"/>
      <c r="U7760" s="8"/>
      <c r="W7760" s="8">
        <f t="shared" si="4629"/>
        <v>312.2</v>
      </c>
      <c r="X7760">
        <v>26888400</v>
      </c>
      <c r="Y7760">
        <f t="shared" si="4630"/>
        <v>7469</v>
      </c>
      <c r="Z7760" s="8">
        <v>0</v>
      </c>
      <c r="AA7760" s="8">
        <v>-2.1</v>
      </c>
      <c r="AB7760" s="8">
        <v>97.7</v>
      </c>
      <c r="AC7760" s="4"/>
      <c r="KL7760" s="84"/>
      <c r="KP7760" s="84"/>
      <c r="KS7760" s="74"/>
      <c r="KT7760" s="74"/>
      <c r="KU7760" s="16"/>
      <c r="KV7760" s="72"/>
      <c r="KW7760" s="72"/>
      <c r="KX7760" s="16"/>
      <c r="KZ7760" s="16"/>
      <c r="LA7760" s="16"/>
      <c r="LB7760" s="74"/>
      <c r="LC7760" s="74"/>
    </row>
    <row r="7761" spans="8:315" x14ac:dyDescent="0.35">
      <c r="H7761" s="4"/>
      <c r="J7761" s="8"/>
      <c r="K7761" s="8"/>
      <c r="L7761" s="8"/>
      <c r="M7761" s="8"/>
      <c r="O7761" s="8"/>
      <c r="P7761" s="8"/>
      <c r="R7761" s="8"/>
      <c r="S7761" s="8"/>
      <c r="T7761" s="8"/>
      <c r="U7761" s="8"/>
      <c r="W7761" s="8">
        <f t="shared" si="4629"/>
        <v>312.3</v>
      </c>
      <c r="X7761">
        <v>26892000</v>
      </c>
      <c r="Y7761">
        <f t="shared" si="4630"/>
        <v>7470</v>
      </c>
      <c r="Z7761" s="8">
        <v>0</v>
      </c>
      <c r="AA7761" s="8">
        <v>-2.2000000000000002</v>
      </c>
      <c r="AB7761" s="8">
        <v>97.3</v>
      </c>
      <c r="AC7761" s="4"/>
      <c r="KL7761" s="84"/>
      <c r="KP7761" s="84"/>
      <c r="KS7761" s="74"/>
      <c r="KT7761" s="74"/>
      <c r="KU7761" s="16"/>
      <c r="KV7761" s="72"/>
      <c r="KW7761" s="72"/>
      <c r="KX7761" s="16"/>
      <c r="KZ7761" s="16"/>
      <c r="LA7761" s="16"/>
      <c r="LB7761" s="74"/>
      <c r="LC7761" s="74"/>
    </row>
    <row r="7762" spans="8:315" x14ac:dyDescent="0.35">
      <c r="H7762" s="4"/>
      <c r="J7762" s="8"/>
      <c r="K7762" s="8"/>
      <c r="L7762" s="8"/>
      <c r="M7762" s="8"/>
      <c r="O7762" s="8"/>
      <c r="P7762" s="8"/>
      <c r="R7762" s="8"/>
      <c r="S7762" s="8"/>
      <c r="T7762" s="8"/>
      <c r="U7762" s="8"/>
      <c r="W7762" s="8">
        <f t="shared" si="4629"/>
        <v>312.3</v>
      </c>
      <c r="X7762">
        <v>26895600</v>
      </c>
      <c r="Y7762">
        <f t="shared" si="4630"/>
        <v>7471</v>
      </c>
      <c r="Z7762" s="8">
        <v>1.1000000000000001</v>
      </c>
      <c r="AA7762" s="8">
        <v>-2.2000000000000002</v>
      </c>
      <c r="AB7762" s="8">
        <v>97.1</v>
      </c>
      <c r="AC7762" s="4"/>
      <c r="KL7762" s="84"/>
      <c r="KP7762" s="84"/>
      <c r="KS7762" s="74"/>
      <c r="KT7762" s="74"/>
      <c r="KU7762" s="16"/>
      <c r="KV7762" s="72"/>
      <c r="KW7762" s="72"/>
      <c r="KX7762" s="16"/>
      <c r="KZ7762" s="16"/>
      <c r="LA7762" s="16"/>
      <c r="LB7762" s="74"/>
      <c r="LC7762" s="74"/>
    </row>
    <row r="7763" spans="8:315" x14ac:dyDescent="0.35">
      <c r="H7763" s="4"/>
      <c r="J7763" s="8"/>
      <c r="K7763" s="8"/>
      <c r="L7763" s="8"/>
      <c r="M7763" s="8"/>
      <c r="O7763" s="8"/>
      <c r="P7763" s="8"/>
      <c r="R7763" s="8"/>
      <c r="S7763" s="8"/>
      <c r="T7763" s="8"/>
      <c r="U7763" s="8"/>
      <c r="W7763" s="8">
        <f t="shared" si="4629"/>
        <v>312.3</v>
      </c>
      <c r="X7763">
        <v>26899200</v>
      </c>
      <c r="Y7763">
        <f t="shared" si="4630"/>
        <v>7472</v>
      </c>
      <c r="Z7763" s="8">
        <v>61.4</v>
      </c>
      <c r="AA7763" s="8">
        <v>-1.5</v>
      </c>
      <c r="AB7763" s="8">
        <v>90.6</v>
      </c>
      <c r="AC7763" s="4"/>
      <c r="KL7763" s="84"/>
      <c r="KP7763" s="84"/>
      <c r="KS7763" s="74"/>
      <c r="KT7763" s="74"/>
      <c r="KU7763" s="16"/>
      <c r="KV7763" s="72"/>
      <c r="KW7763" s="72"/>
      <c r="KX7763" s="16"/>
      <c r="KZ7763" s="16"/>
      <c r="LA7763" s="16"/>
      <c r="LB7763" s="74"/>
      <c r="LC7763" s="74"/>
    </row>
    <row r="7764" spans="8:315" x14ac:dyDescent="0.35">
      <c r="H7764" s="4"/>
      <c r="J7764" s="8"/>
      <c r="K7764" s="8"/>
      <c r="L7764" s="8"/>
      <c r="M7764" s="8"/>
      <c r="O7764" s="8"/>
      <c r="P7764" s="8"/>
      <c r="R7764" s="8"/>
      <c r="S7764" s="8"/>
      <c r="T7764" s="8"/>
      <c r="U7764" s="8"/>
      <c r="W7764" s="8">
        <f t="shared" si="4629"/>
        <v>312.39999999999998</v>
      </c>
      <c r="X7764">
        <v>26902800</v>
      </c>
      <c r="Y7764">
        <f t="shared" si="4630"/>
        <v>7473</v>
      </c>
      <c r="Z7764" s="8">
        <v>215</v>
      </c>
      <c r="AA7764" s="8">
        <v>1.2</v>
      </c>
      <c r="AB7764" s="8">
        <v>80.8</v>
      </c>
      <c r="AC7764" s="4"/>
      <c r="KL7764" s="84"/>
      <c r="KP7764" s="84"/>
      <c r="KS7764" s="74"/>
      <c r="KT7764" s="74"/>
      <c r="KU7764" s="16"/>
      <c r="KV7764" s="72"/>
      <c r="KW7764" s="72"/>
      <c r="KX7764" s="16"/>
      <c r="KZ7764" s="16"/>
      <c r="LA7764" s="16"/>
      <c r="LB7764" s="74"/>
      <c r="LC7764" s="74"/>
    </row>
    <row r="7765" spans="8:315" x14ac:dyDescent="0.35">
      <c r="H7765" s="4"/>
      <c r="J7765" s="8"/>
      <c r="K7765" s="8"/>
      <c r="L7765" s="8"/>
      <c r="M7765" s="8"/>
      <c r="O7765" s="8"/>
      <c r="P7765" s="8"/>
      <c r="R7765" s="8"/>
      <c r="S7765" s="8"/>
      <c r="T7765" s="8"/>
      <c r="U7765" s="8"/>
      <c r="W7765" s="8">
        <f t="shared" si="4629"/>
        <v>312.39999999999998</v>
      </c>
      <c r="X7765">
        <v>26906400</v>
      </c>
      <c r="Y7765">
        <f t="shared" si="4630"/>
        <v>7474</v>
      </c>
      <c r="Z7765" s="8">
        <v>348.1</v>
      </c>
      <c r="AA7765" s="8">
        <v>4.5</v>
      </c>
      <c r="AB7765" s="8">
        <v>76.3</v>
      </c>
      <c r="AC7765" s="4"/>
      <c r="KL7765" s="84"/>
      <c r="KP7765" s="84"/>
      <c r="KS7765" s="74"/>
      <c r="KT7765" s="74"/>
      <c r="KU7765" s="16"/>
      <c r="KV7765" s="72"/>
      <c r="KW7765" s="72"/>
      <c r="KX7765" s="16"/>
      <c r="KZ7765" s="16"/>
      <c r="LA7765" s="16"/>
      <c r="LB7765" s="74"/>
      <c r="LC7765" s="74"/>
    </row>
    <row r="7766" spans="8:315" x14ac:dyDescent="0.35">
      <c r="H7766" s="4"/>
      <c r="J7766" s="8"/>
      <c r="K7766" s="8"/>
      <c r="L7766" s="8"/>
      <c r="M7766" s="8"/>
      <c r="O7766" s="8"/>
      <c r="P7766" s="8"/>
      <c r="R7766" s="8"/>
      <c r="S7766" s="8"/>
      <c r="T7766" s="8"/>
      <c r="U7766" s="8"/>
      <c r="W7766" s="8">
        <f t="shared" si="4629"/>
        <v>312.5</v>
      </c>
      <c r="X7766">
        <v>26910000</v>
      </c>
      <c r="Y7766">
        <f t="shared" si="4630"/>
        <v>7475</v>
      </c>
      <c r="Z7766" s="8">
        <v>440.3</v>
      </c>
      <c r="AA7766" s="8">
        <v>7.3</v>
      </c>
      <c r="AB7766" s="8">
        <v>72.900000000000006</v>
      </c>
      <c r="AC7766" s="4"/>
      <c r="KL7766" s="84"/>
      <c r="KP7766" s="84"/>
      <c r="KS7766" s="74"/>
      <c r="KT7766" s="74"/>
      <c r="KU7766" s="16"/>
      <c r="KV7766" s="72"/>
      <c r="KW7766" s="72"/>
      <c r="KX7766" s="16"/>
      <c r="KZ7766" s="16"/>
      <c r="LA7766" s="16"/>
      <c r="LB7766" s="74"/>
      <c r="LC7766" s="74"/>
    </row>
    <row r="7767" spans="8:315" x14ac:dyDescent="0.35">
      <c r="H7767" s="4"/>
      <c r="J7767" s="8"/>
      <c r="K7767" s="8"/>
      <c r="L7767" s="8"/>
      <c r="M7767" s="8"/>
      <c r="O7767" s="8"/>
      <c r="P7767" s="8"/>
      <c r="R7767" s="8"/>
      <c r="S7767" s="8"/>
      <c r="T7767" s="8"/>
      <c r="U7767" s="8"/>
      <c r="W7767" s="8">
        <f t="shared" si="4629"/>
        <v>312.5</v>
      </c>
      <c r="X7767">
        <v>26913600</v>
      </c>
      <c r="Y7767">
        <f t="shared" si="4630"/>
        <v>7476</v>
      </c>
      <c r="Z7767" s="8">
        <v>480.6</v>
      </c>
      <c r="AA7767" s="8">
        <v>9.5</v>
      </c>
      <c r="AB7767" s="8">
        <v>63.5</v>
      </c>
      <c r="AC7767" s="4"/>
      <c r="KL7767" s="84"/>
      <c r="KP7767" s="84"/>
      <c r="KS7767" s="74"/>
      <c r="KT7767" s="74"/>
      <c r="KU7767" s="16"/>
      <c r="KV7767" s="72"/>
      <c r="KW7767" s="72"/>
      <c r="KX7767" s="16"/>
      <c r="KZ7767" s="16"/>
      <c r="LA7767" s="16"/>
      <c r="LB7767" s="74"/>
      <c r="LC7767" s="74"/>
    </row>
    <row r="7768" spans="8:315" x14ac:dyDescent="0.35">
      <c r="H7768" s="4"/>
      <c r="J7768" s="8"/>
      <c r="K7768" s="8"/>
      <c r="L7768" s="8"/>
      <c r="M7768" s="8"/>
      <c r="O7768" s="8"/>
      <c r="P7768" s="8"/>
      <c r="R7768" s="8"/>
      <c r="S7768" s="8"/>
      <c r="T7768" s="8"/>
      <c r="U7768" s="8"/>
      <c r="W7768" s="8">
        <f t="shared" si="4629"/>
        <v>312.5</v>
      </c>
      <c r="X7768">
        <v>26917200</v>
      </c>
      <c r="Y7768">
        <f t="shared" si="4630"/>
        <v>7477</v>
      </c>
      <c r="Z7768" s="8">
        <v>467.2</v>
      </c>
      <c r="AA7768" s="8">
        <v>11.7</v>
      </c>
      <c r="AB7768" s="8">
        <v>58.5</v>
      </c>
      <c r="AC7768" s="4"/>
      <c r="KL7768" s="84"/>
      <c r="KP7768" s="84"/>
      <c r="KS7768" s="74"/>
      <c r="KT7768" s="74"/>
      <c r="KU7768" s="16"/>
      <c r="KV7768" s="72"/>
      <c r="KW7768" s="72"/>
      <c r="KX7768" s="16"/>
      <c r="KZ7768" s="16"/>
      <c r="LA7768" s="16"/>
      <c r="LB7768" s="74"/>
      <c r="LC7768" s="74"/>
    </row>
    <row r="7769" spans="8:315" x14ac:dyDescent="0.35">
      <c r="H7769" s="4"/>
      <c r="J7769" s="8"/>
      <c r="K7769" s="8"/>
      <c r="L7769" s="8"/>
      <c r="M7769" s="8"/>
      <c r="O7769" s="8"/>
      <c r="P7769" s="8"/>
      <c r="R7769" s="8"/>
      <c r="S7769" s="8"/>
      <c r="T7769" s="8"/>
      <c r="U7769" s="8"/>
      <c r="W7769" s="8">
        <f t="shared" si="4629"/>
        <v>312.60000000000002</v>
      </c>
      <c r="X7769">
        <v>26920800</v>
      </c>
      <c r="Y7769">
        <f t="shared" si="4630"/>
        <v>7478</v>
      </c>
      <c r="Z7769" s="8">
        <v>400.3</v>
      </c>
      <c r="AA7769" s="8">
        <v>13.1</v>
      </c>
      <c r="AB7769" s="8">
        <v>53.1</v>
      </c>
      <c r="AC7769" s="4"/>
      <c r="KL7769" s="84"/>
      <c r="KP7769" s="84"/>
      <c r="KS7769" s="74"/>
      <c r="KT7769" s="74"/>
      <c r="KU7769" s="16"/>
      <c r="KV7769" s="72"/>
      <c r="KW7769" s="72"/>
      <c r="KX7769" s="16"/>
      <c r="KZ7769" s="16"/>
      <c r="LA7769" s="16"/>
      <c r="LB7769" s="74"/>
      <c r="LC7769" s="74"/>
    </row>
    <row r="7770" spans="8:315" x14ac:dyDescent="0.35">
      <c r="H7770" s="4"/>
      <c r="J7770" s="8"/>
      <c r="K7770" s="8"/>
      <c r="L7770" s="8"/>
      <c r="M7770" s="8"/>
      <c r="O7770" s="8"/>
      <c r="P7770" s="8"/>
      <c r="R7770" s="8"/>
      <c r="S7770" s="8"/>
      <c r="T7770" s="8"/>
      <c r="U7770" s="8"/>
      <c r="W7770" s="8">
        <f t="shared" si="4629"/>
        <v>312.60000000000002</v>
      </c>
      <c r="X7770">
        <v>26924400</v>
      </c>
      <c r="Y7770">
        <f t="shared" si="4630"/>
        <v>7479</v>
      </c>
      <c r="Z7770" s="8">
        <v>285.60000000000002</v>
      </c>
      <c r="AA7770" s="8">
        <v>13.9</v>
      </c>
      <c r="AB7770" s="8">
        <v>53.1</v>
      </c>
      <c r="AC7770" s="4"/>
      <c r="KL7770" s="84"/>
      <c r="KP7770" s="84"/>
      <c r="KS7770" s="74"/>
      <c r="KT7770" s="74"/>
      <c r="KU7770" s="16"/>
      <c r="KV7770" s="72"/>
      <c r="KW7770" s="72"/>
      <c r="KX7770" s="16"/>
      <c r="KZ7770" s="16"/>
      <c r="LA7770" s="16"/>
      <c r="LB7770" s="74"/>
      <c r="LC7770" s="74"/>
    </row>
    <row r="7771" spans="8:315" x14ac:dyDescent="0.35">
      <c r="H7771" s="4"/>
      <c r="J7771" s="8"/>
      <c r="K7771" s="8"/>
      <c r="L7771" s="8"/>
      <c r="M7771" s="8"/>
      <c r="O7771" s="8"/>
      <c r="P7771" s="8"/>
      <c r="R7771" s="8"/>
      <c r="S7771" s="8"/>
      <c r="T7771" s="8"/>
      <c r="U7771" s="8"/>
      <c r="W7771" s="8">
        <f t="shared" si="4629"/>
        <v>312.7</v>
      </c>
      <c r="X7771">
        <v>26928000</v>
      </c>
      <c r="Y7771">
        <f t="shared" si="4630"/>
        <v>7480</v>
      </c>
      <c r="Z7771" s="8">
        <v>141.69999999999999</v>
      </c>
      <c r="AA7771" s="8">
        <v>13.7</v>
      </c>
      <c r="AB7771" s="8">
        <v>52.5</v>
      </c>
      <c r="AC7771" s="4"/>
      <c r="KL7771" s="84"/>
      <c r="KP7771" s="84"/>
      <c r="KS7771" s="74"/>
      <c r="KT7771" s="74"/>
      <c r="KU7771" s="16"/>
      <c r="KV7771" s="72"/>
      <c r="KW7771" s="72"/>
      <c r="KX7771" s="16"/>
      <c r="KZ7771" s="16"/>
      <c r="LA7771" s="16"/>
      <c r="LB7771" s="74"/>
      <c r="LC7771" s="74"/>
    </row>
    <row r="7772" spans="8:315" x14ac:dyDescent="0.35">
      <c r="H7772" s="4"/>
      <c r="J7772" s="8"/>
      <c r="K7772" s="8"/>
      <c r="L7772" s="8"/>
      <c r="M7772" s="8"/>
      <c r="O7772" s="8"/>
      <c r="P7772" s="8"/>
      <c r="R7772" s="8"/>
      <c r="S7772" s="8"/>
      <c r="T7772" s="8"/>
      <c r="U7772" s="8"/>
      <c r="W7772" s="8">
        <f t="shared" si="4629"/>
        <v>312.7</v>
      </c>
      <c r="X7772">
        <v>26931600</v>
      </c>
      <c r="Y7772">
        <f t="shared" si="4630"/>
        <v>7481</v>
      </c>
      <c r="Z7772" s="8">
        <v>15.8</v>
      </c>
      <c r="AA7772" s="8">
        <v>11.4</v>
      </c>
      <c r="AB7772" s="8">
        <v>63.4</v>
      </c>
      <c r="AC7772" s="4"/>
      <c r="KL7772" s="84"/>
      <c r="KP7772" s="84"/>
      <c r="KS7772" s="74"/>
      <c r="KT7772" s="74"/>
      <c r="KU7772" s="16"/>
      <c r="KV7772" s="72"/>
      <c r="KW7772" s="72"/>
      <c r="KX7772" s="16"/>
      <c r="KZ7772" s="16"/>
      <c r="LA7772" s="16"/>
      <c r="LB7772" s="74"/>
      <c r="LC7772" s="74"/>
    </row>
    <row r="7773" spans="8:315" x14ac:dyDescent="0.35">
      <c r="H7773" s="4"/>
      <c r="J7773" s="8"/>
      <c r="K7773" s="8"/>
      <c r="L7773" s="8"/>
      <c r="M7773" s="8"/>
      <c r="O7773" s="8"/>
      <c r="P7773" s="8"/>
      <c r="R7773" s="8"/>
      <c r="S7773" s="8"/>
      <c r="T7773" s="8"/>
      <c r="U7773" s="8"/>
      <c r="W7773" s="8">
        <f t="shared" si="4629"/>
        <v>312.8</v>
      </c>
      <c r="X7773">
        <v>26935200</v>
      </c>
      <c r="Y7773">
        <f t="shared" si="4630"/>
        <v>7482</v>
      </c>
      <c r="Z7773" s="8">
        <v>0</v>
      </c>
      <c r="AA7773" s="8">
        <v>9.6</v>
      </c>
      <c r="AB7773" s="8">
        <v>67.7</v>
      </c>
      <c r="AC7773" s="4"/>
      <c r="KL7773" s="84"/>
      <c r="KP7773" s="84"/>
      <c r="KS7773" s="74"/>
      <c r="KT7773" s="74"/>
      <c r="KU7773" s="16"/>
      <c r="KV7773" s="72"/>
      <c r="KW7773" s="72"/>
      <c r="KX7773" s="16"/>
      <c r="KZ7773" s="16"/>
      <c r="LA7773" s="16"/>
      <c r="LB7773" s="74"/>
      <c r="LC7773" s="74"/>
    </row>
    <row r="7774" spans="8:315" x14ac:dyDescent="0.35">
      <c r="H7774" s="4"/>
      <c r="J7774" s="8"/>
      <c r="K7774" s="8"/>
      <c r="L7774" s="8"/>
      <c r="M7774" s="8"/>
      <c r="O7774" s="8"/>
      <c r="P7774" s="8"/>
      <c r="R7774" s="8"/>
      <c r="S7774" s="8"/>
      <c r="T7774" s="8"/>
      <c r="U7774" s="8"/>
      <c r="W7774" s="8">
        <f t="shared" si="4629"/>
        <v>312.8</v>
      </c>
      <c r="X7774">
        <v>26938800</v>
      </c>
      <c r="Y7774">
        <f t="shared" si="4630"/>
        <v>7483</v>
      </c>
      <c r="Z7774" s="8">
        <v>0</v>
      </c>
      <c r="AA7774" s="8">
        <v>8.4</v>
      </c>
      <c r="AB7774" s="8">
        <v>69.5</v>
      </c>
      <c r="AC7774" s="4"/>
      <c r="KL7774" s="84"/>
      <c r="KP7774" s="84"/>
      <c r="KS7774" s="74"/>
      <c r="KT7774" s="74"/>
      <c r="KU7774" s="16"/>
      <c r="KV7774" s="72"/>
      <c r="KW7774" s="72"/>
      <c r="KX7774" s="16"/>
      <c r="KZ7774" s="16"/>
      <c r="LA7774" s="16"/>
      <c r="LB7774" s="74"/>
      <c r="LC7774" s="74"/>
    </row>
    <row r="7775" spans="8:315" x14ac:dyDescent="0.35">
      <c r="H7775" s="4"/>
      <c r="J7775" s="8"/>
      <c r="K7775" s="8"/>
      <c r="L7775" s="8"/>
      <c r="M7775" s="8"/>
      <c r="O7775" s="8"/>
      <c r="P7775" s="8"/>
      <c r="R7775" s="8"/>
      <c r="S7775" s="8"/>
      <c r="T7775" s="8"/>
      <c r="U7775" s="8"/>
      <c r="W7775" s="8">
        <f t="shared" si="4629"/>
        <v>312.8</v>
      </c>
      <c r="X7775">
        <v>26942400</v>
      </c>
      <c r="Y7775">
        <f t="shared" si="4630"/>
        <v>7484</v>
      </c>
      <c r="Z7775" s="8">
        <v>0</v>
      </c>
      <c r="AA7775" s="8">
        <v>7.2</v>
      </c>
      <c r="AB7775" s="8">
        <v>74.599999999999994</v>
      </c>
      <c r="AC7775" s="4"/>
      <c r="KL7775" s="84"/>
      <c r="KP7775" s="84"/>
      <c r="KS7775" s="74"/>
      <c r="KT7775" s="74"/>
      <c r="KU7775" s="16"/>
      <c r="KV7775" s="72"/>
      <c r="KW7775" s="72"/>
      <c r="KX7775" s="16"/>
      <c r="KZ7775" s="16"/>
      <c r="LA7775" s="16"/>
      <c r="LB7775" s="74"/>
      <c r="LC7775" s="74"/>
    </row>
    <row r="7776" spans="8:315" x14ac:dyDescent="0.35">
      <c r="H7776" s="4"/>
      <c r="J7776" s="8"/>
      <c r="K7776" s="8"/>
      <c r="L7776" s="8"/>
      <c r="M7776" s="8"/>
      <c r="O7776" s="8"/>
      <c r="P7776" s="8"/>
      <c r="R7776" s="8"/>
      <c r="S7776" s="8"/>
      <c r="T7776" s="8"/>
      <c r="U7776" s="8"/>
      <c r="W7776" s="8">
        <f t="shared" si="4629"/>
        <v>312.89999999999998</v>
      </c>
      <c r="X7776">
        <v>26946000</v>
      </c>
      <c r="Y7776">
        <f t="shared" si="4630"/>
        <v>7485</v>
      </c>
      <c r="Z7776" s="8">
        <v>0</v>
      </c>
      <c r="AA7776" s="8">
        <v>6.4</v>
      </c>
      <c r="AB7776" s="8">
        <v>76.8</v>
      </c>
      <c r="AC7776" s="4"/>
      <c r="KL7776" s="84"/>
      <c r="KP7776" s="84"/>
      <c r="KS7776" s="74"/>
      <c r="KT7776" s="74"/>
      <c r="KU7776" s="16"/>
      <c r="KV7776" s="72"/>
      <c r="KW7776" s="72"/>
      <c r="KX7776" s="16"/>
      <c r="KZ7776" s="16"/>
      <c r="LA7776" s="16"/>
      <c r="LB7776" s="74"/>
      <c r="LC7776" s="74"/>
    </row>
    <row r="7777" spans="8:315" x14ac:dyDescent="0.35">
      <c r="H7777" s="4"/>
      <c r="J7777" s="8"/>
      <c r="K7777" s="8"/>
      <c r="L7777" s="8"/>
      <c r="M7777" s="8"/>
      <c r="O7777" s="8"/>
      <c r="P7777" s="8"/>
      <c r="R7777" s="8"/>
      <c r="S7777" s="8"/>
      <c r="T7777" s="8"/>
      <c r="U7777" s="8"/>
      <c r="W7777" s="8">
        <f t="shared" si="4629"/>
        <v>312.89999999999998</v>
      </c>
      <c r="X7777">
        <v>26949600</v>
      </c>
      <c r="Y7777">
        <f t="shared" si="4630"/>
        <v>7486</v>
      </c>
      <c r="Z7777" s="8">
        <v>0</v>
      </c>
      <c r="AA7777" s="8">
        <v>5.9</v>
      </c>
      <c r="AB7777" s="8">
        <v>84.8</v>
      </c>
      <c r="AC7777" s="4"/>
      <c r="KL7777" s="84"/>
      <c r="KP7777" s="84"/>
      <c r="KS7777" s="74"/>
      <c r="KT7777" s="74"/>
      <c r="KU7777" s="16"/>
      <c r="KV7777" s="72"/>
      <c r="KW7777" s="72"/>
      <c r="KX7777" s="16"/>
      <c r="KZ7777" s="16"/>
      <c r="LA7777" s="16"/>
      <c r="LB7777" s="74"/>
      <c r="LC7777" s="74"/>
    </row>
    <row r="7778" spans="8:315" x14ac:dyDescent="0.35">
      <c r="H7778" s="4"/>
      <c r="J7778" s="8"/>
      <c r="K7778" s="8"/>
      <c r="L7778" s="8"/>
      <c r="M7778" s="8"/>
      <c r="O7778" s="8"/>
      <c r="P7778" s="8"/>
      <c r="R7778" s="8"/>
      <c r="S7778" s="8"/>
      <c r="T7778" s="8"/>
      <c r="U7778" s="8"/>
      <c r="W7778" s="8">
        <f t="shared" si="4629"/>
        <v>313</v>
      </c>
      <c r="X7778">
        <v>26953200</v>
      </c>
      <c r="Y7778">
        <f t="shared" si="4630"/>
        <v>7487</v>
      </c>
      <c r="Z7778" s="8">
        <v>0</v>
      </c>
      <c r="AA7778" s="8">
        <v>4.5</v>
      </c>
      <c r="AB7778" s="8">
        <v>82.4</v>
      </c>
      <c r="AC7778" s="4"/>
      <c r="KL7778" s="84"/>
      <c r="KP7778" s="84"/>
      <c r="KS7778" s="74"/>
      <c r="KT7778" s="74"/>
      <c r="KU7778" s="16"/>
      <c r="KV7778" s="72"/>
      <c r="KW7778" s="72"/>
      <c r="KX7778" s="16"/>
      <c r="KZ7778" s="16"/>
      <c r="LA7778" s="16"/>
      <c r="LB7778" s="74"/>
      <c r="LC7778" s="74"/>
    </row>
    <row r="7779" spans="8:315" x14ac:dyDescent="0.35">
      <c r="H7779" s="4"/>
      <c r="J7779" s="8"/>
      <c r="K7779" s="8"/>
      <c r="L7779" s="8"/>
      <c r="M7779" s="8"/>
      <c r="O7779" s="8"/>
      <c r="P7779" s="8"/>
      <c r="R7779" s="8"/>
      <c r="S7779" s="8"/>
      <c r="T7779" s="8"/>
      <c r="U7779" s="8"/>
      <c r="W7779" s="8">
        <f t="shared" si="4629"/>
        <v>313</v>
      </c>
      <c r="X7779">
        <v>26956800</v>
      </c>
      <c r="Y7779">
        <f t="shared" si="4630"/>
        <v>7488</v>
      </c>
      <c r="Z7779" s="8">
        <v>0</v>
      </c>
      <c r="AA7779" s="8">
        <v>3.2</v>
      </c>
      <c r="AB7779" s="8">
        <v>87.4</v>
      </c>
      <c r="AC7779" s="4"/>
      <c r="KL7779" s="84"/>
      <c r="KP7779" s="84"/>
      <c r="KS7779" s="74"/>
      <c r="KT7779" s="74"/>
      <c r="KU7779" s="16"/>
      <c r="KV7779" s="72"/>
      <c r="KW7779" s="72"/>
      <c r="KX7779" s="16"/>
      <c r="KZ7779" s="16"/>
      <c r="LA7779" s="16"/>
      <c r="LB7779" s="74"/>
      <c r="LC7779" s="74"/>
    </row>
    <row r="7780" spans="8:315" x14ac:dyDescent="0.35">
      <c r="H7780" s="4"/>
      <c r="J7780" s="8"/>
      <c r="K7780" s="8"/>
      <c r="L7780" s="8"/>
      <c r="M7780" s="8"/>
      <c r="O7780" s="8"/>
      <c r="P7780" s="8"/>
      <c r="R7780" s="8"/>
      <c r="S7780" s="8"/>
      <c r="T7780" s="8"/>
      <c r="U7780" s="8"/>
      <c r="W7780" s="8">
        <f t="shared" ref="W7780:W7843" si="4631">X7780/24/3600+1</f>
        <v>313</v>
      </c>
      <c r="X7780">
        <v>26960400</v>
      </c>
      <c r="Y7780">
        <f t="shared" ref="Y7780:Y7843" si="4632">X7780/3600</f>
        <v>7489</v>
      </c>
      <c r="Z7780" s="8">
        <v>0</v>
      </c>
      <c r="AA7780" s="8">
        <v>2.2000000000000002</v>
      </c>
      <c r="AB7780" s="8">
        <v>90.7</v>
      </c>
      <c r="AC7780" s="4"/>
      <c r="KL7780" s="84"/>
      <c r="KP7780" s="84"/>
      <c r="KS7780" s="74"/>
      <c r="KT7780" s="74"/>
      <c r="KU7780" s="16"/>
      <c r="KV7780" s="72"/>
      <c r="KW7780" s="72"/>
      <c r="KX7780" s="16"/>
      <c r="KZ7780" s="16"/>
      <c r="LA7780" s="16"/>
      <c r="LB7780" s="74"/>
      <c r="LC7780" s="74"/>
    </row>
    <row r="7781" spans="8:315" x14ac:dyDescent="0.35">
      <c r="H7781" s="4"/>
      <c r="J7781" s="8"/>
      <c r="K7781" s="8"/>
      <c r="L7781" s="8"/>
      <c r="M7781" s="8"/>
      <c r="O7781" s="8"/>
      <c r="P7781" s="8"/>
      <c r="R7781" s="8"/>
      <c r="S7781" s="8"/>
      <c r="T7781" s="8"/>
      <c r="U7781" s="8"/>
      <c r="W7781" s="8">
        <f t="shared" si="4631"/>
        <v>313.10000000000002</v>
      </c>
      <c r="X7781">
        <v>26964000</v>
      </c>
      <c r="Y7781">
        <f t="shared" si="4632"/>
        <v>7490</v>
      </c>
      <c r="Z7781" s="8">
        <v>0</v>
      </c>
      <c r="AA7781" s="8">
        <v>2.9</v>
      </c>
      <c r="AB7781" s="8">
        <v>85.7</v>
      </c>
      <c r="AC7781" s="4"/>
      <c r="KL7781" s="84"/>
      <c r="KP7781" s="84"/>
      <c r="KS7781" s="74"/>
      <c r="KT7781" s="74"/>
      <c r="KU7781" s="16"/>
      <c r="KV7781" s="72"/>
      <c r="KW7781" s="72"/>
      <c r="KX7781" s="16"/>
      <c r="KZ7781" s="16"/>
      <c r="LA7781" s="16"/>
      <c r="LB7781" s="74"/>
      <c r="LC7781" s="74"/>
    </row>
    <row r="7782" spans="8:315" x14ac:dyDescent="0.35">
      <c r="H7782" s="4"/>
      <c r="J7782" s="8"/>
      <c r="K7782" s="8"/>
      <c r="L7782" s="8"/>
      <c r="M7782" s="8"/>
      <c r="O7782" s="8"/>
      <c r="P7782" s="8"/>
      <c r="R7782" s="8"/>
      <c r="S7782" s="8"/>
      <c r="T7782" s="8"/>
      <c r="U7782" s="8"/>
      <c r="W7782" s="8">
        <f t="shared" si="4631"/>
        <v>313.10000000000002</v>
      </c>
      <c r="X7782">
        <v>26967600</v>
      </c>
      <c r="Y7782">
        <f t="shared" si="4632"/>
        <v>7491</v>
      </c>
      <c r="Z7782" s="8">
        <v>0</v>
      </c>
      <c r="AA7782" s="8">
        <v>3.4</v>
      </c>
      <c r="AB7782" s="8">
        <v>84</v>
      </c>
      <c r="AC7782" s="4"/>
      <c r="KL7782" s="84"/>
      <c r="KP7782" s="84"/>
      <c r="KS7782" s="74"/>
      <c r="KT7782" s="74"/>
      <c r="KU7782" s="16"/>
      <c r="KV7782" s="72"/>
      <c r="KW7782" s="72"/>
      <c r="KX7782" s="16"/>
      <c r="KZ7782" s="16"/>
      <c r="LA7782" s="16"/>
      <c r="LB7782" s="74"/>
      <c r="LC7782" s="74"/>
    </row>
    <row r="7783" spans="8:315" x14ac:dyDescent="0.35">
      <c r="H7783" s="4"/>
      <c r="J7783" s="8"/>
      <c r="K7783" s="8"/>
      <c r="L7783" s="8"/>
      <c r="M7783" s="8"/>
      <c r="O7783" s="8"/>
      <c r="P7783" s="8"/>
      <c r="R7783" s="8"/>
      <c r="S7783" s="8"/>
      <c r="T7783" s="8"/>
      <c r="U7783" s="8"/>
      <c r="W7783" s="8">
        <f t="shared" si="4631"/>
        <v>313.2</v>
      </c>
      <c r="X7783">
        <v>26971200</v>
      </c>
      <c r="Y7783">
        <f t="shared" si="4632"/>
        <v>7492</v>
      </c>
      <c r="Z7783" s="8">
        <v>0</v>
      </c>
      <c r="AA7783" s="8">
        <v>2.5</v>
      </c>
      <c r="AB7783" s="8">
        <v>91.2</v>
      </c>
      <c r="AC7783" s="4"/>
      <c r="KL7783" s="84"/>
      <c r="KP7783" s="84"/>
      <c r="KS7783" s="74"/>
      <c r="KT7783" s="74"/>
      <c r="KU7783" s="16"/>
      <c r="KV7783" s="72"/>
      <c r="KW7783" s="72"/>
      <c r="KX7783" s="16"/>
      <c r="KZ7783" s="16"/>
      <c r="LA7783" s="16"/>
      <c r="LB7783" s="74"/>
      <c r="LC7783" s="74"/>
    </row>
    <row r="7784" spans="8:315" x14ac:dyDescent="0.35">
      <c r="H7784" s="4"/>
      <c r="J7784" s="8"/>
      <c r="K7784" s="8"/>
      <c r="L7784" s="8"/>
      <c r="M7784" s="8"/>
      <c r="O7784" s="8"/>
      <c r="P7784" s="8"/>
      <c r="R7784" s="8"/>
      <c r="S7784" s="8"/>
      <c r="T7784" s="8"/>
      <c r="U7784" s="8"/>
      <c r="W7784" s="8">
        <f t="shared" si="4631"/>
        <v>313.2</v>
      </c>
      <c r="X7784">
        <v>26974800</v>
      </c>
      <c r="Y7784">
        <f t="shared" si="4632"/>
        <v>7493</v>
      </c>
      <c r="Z7784" s="8">
        <v>0</v>
      </c>
      <c r="AA7784" s="8">
        <v>0.9</v>
      </c>
      <c r="AB7784" s="8">
        <v>95.3</v>
      </c>
      <c r="AC7784" s="4"/>
      <c r="KL7784" s="84"/>
      <c r="KP7784" s="84"/>
      <c r="KS7784" s="74"/>
      <c r="KT7784" s="74"/>
      <c r="KU7784" s="16"/>
      <c r="KV7784" s="72"/>
      <c r="KW7784" s="72"/>
      <c r="KX7784" s="16"/>
      <c r="KZ7784" s="16"/>
      <c r="LA7784" s="16"/>
      <c r="LB7784" s="74"/>
      <c r="LC7784" s="74"/>
    </row>
    <row r="7785" spans="8:315" x14ac:dyDescent="0.35">
      <c r="H7785" s="4"/>
      <c r="J7785" s="8"/>
      <c r="K7785" s="8"/>
      <c r="L7785" s="8"/>
      <c r="M7785" s="8"/>
      <c r="O7785" s="8"/>
      <c r="P7785" s="8"/>
      <c r="R7785" s="8"/>
      <c r="S7785" s="8"/>
      <c r="T7785" s="8"/>
      <c r="U7785" s="8"/>
      <c r="W7785" s="8">
        <f t="shared" si="4631"/>
        <v>313.3</v>
      </c>
      <c r="X7785">
        <v>26978400</v>
      </c>
      <c r="Y7785">
        <f t="shared" si="4632"/>
        <v>7494</v>
      </c>
      <c r="Z7785" s="8">
        <v>0</v>
      </c>
      <c r="AA7785" s="8">
        <v>0.1</v>
      </c>
      <c r="AB7785" s="8">
        <v>97</v>
      </c>
      <c r="AC7785" s="4"/>
      <c r="KL7785" s="84"/>
      <c r="KP7785" s="84"/>
      <c r="KS7785" s="74"/>
      <c r="KT7785" s="74"/>
      <c r="KU7785" s="16"/>
      <c r="KV7785" s="72"/>
      <c r="KW7785" s="72"/>
      <c r="KX7785" s="16"/>
      <c r="KZ7785" s="16"/>
      <c r="LA7785" s="16"/>
      <c r="LB7785" s="74"/>
      <c r="LC7785" s="74"/>
    </row>
    <row r="7786" spans="8:315" x14ac:dyDescent="0.35">
      <c r="H7786" s="4"/>
      <c r="J7786" s="8"/>
      <c r="K7786" s="8"/>
      <c r="L7786" s="8"/>
      <c r="M7786" s="8"/>
      <c r="O7786" s="8"/>
      <c r="P7786" s="8"/>
      <c r="R7786" s="8"/>
      <c r="S7786" s="8"/>
      <c r="T7786" s="8"/>
      <c r="U7786" s="8"/>
      <c r="W7786" s="8">
        <f t="shared" si="4631"/>
        <v>313.3</v>
      </c>
      <c r="X7786">
        <v>26982000</v>
      </c>
      <c r="Y7786">
        <f t="shared" si="4632"/>
        <v>7495</v>
      </c>
      <c r="Z7786" s="8">
        <v>1.9</v>
      </c>
      <c r="AA7786" s="8">
        <v>0.2</v>
      </c>
      <c r="AB7786" s="8">
        <v>98.2</v>
      </c>
      <c r="AC7786" s="4"/>
      <c r="KL7786" s="84"/>
      <c r="KP7786" s="84"/>
      <c r="KS7786" s="74"/>
      <c r="KT7786" s="74"/>
      <c r="KU7786" s="16"/>
      <c r="KV7786" s="72"/>
      <c r="KW7786" s="72"/>
      <c r="KX7786" s="16"/>
      <c r="KZ7786" s="16"/>
      <c r="LA7786" s="16"/>
      <c r="LB7786" s="74"/>
      <c r="LC7786" s="74"/>
    </row>
    <row r="7787" spans="8:315" x14ac:dyDescent="0.35">
      <c r="H7787" s="4"/>
      <c r="J7787" s="8"/>
      <c r="K7787" s="8"/>
      <c r="L7787" s="8"/>
      <c r="M7787" s="8"/>
      <c r="O7787" s="8"/>
      <c r="P7787" s="8"/>
      <c r="R7787" s="8"/>
      <c r="S7787" s="8"/>
      <c r="T7787" s="8"/>
      <c r="U7787" s="8"/>
      <c r="W7787" s="8">
        <f t="shared" si="4631"/>
        <v>313.3</v>
      </c>
      <c r="X7787">
        <v>26985600</v>
      </c>
      <c r="Y7787">
        <f t="shared" si="4632"/>
        <v>7496</v>
      </c>
      <c r="Z7787" s="8">
        <v>58.9</v>
      </c>
      <c r="AA7787" s="8">
        <v>0.6</v>
      </c>
      <c r="AB7787" s="8">
        <v>97.5</v>
      </c>
      <c r="AC7787" s="4"/>
      <c r="KL7787" s="84"/>
      <c r="KP7787" s="84"/>
      <c r="KS7787" s="74"/>
      <c r="KT7787" s="74"/>
      <c r="KU7787" s="16"/>
      <c r="KV7787" s="72"/>
      <c r="KW7787" s="72"/>
      <c r="KX7787" s="16"/>
      <c r="KZ7787" s="16"/>
      <c r="LA7787" s="16"/>
      <c r="LB7787" s="74"/>
      <c r="LC7787" s="74"/>
    </row>
    <row r="7788" spans="8:315" x14ac:dyDescent="0.35">
      <c r="H7788" s="4"/>
      <c r="J7788" s="8"/>
      <c r="K7788" s="8"/>
      <c r="L7788" s="8"/>
      <c r="M7788" s="8"/>
      <c r="O7788" s="8"/>
      <c r="P7788" s="8"/>
      <c r="R7788" s="8"/>
      <c r="S7788" s="8"/>
      <c r="T7788" s="8"/>
      <c r="U7788" s="8"/>
      <c r="W7788" s="8">
        <f t="shared" si="4631"/>
        <v>313.39999999999998</v>
      </c>
      <c r="X7788">
        <v>26989200</v>
      </c>
      <c r="Y7788">
        <f t="shared" si="4632"/>
        <v>7497</v>
      </c>
      <c r="Z7788" s="8">
        <v>201.4</v>
      </c>
      <c r="AA7788" s="8">
        <v>3.6</v>
      </c>
      <c r="AB7788" s="8">
        <v>86</v>
      </c>
      <c r="AC7788" s="4"/>
      <c r="KL7788" s="84"/>
      <c r="KP7788" s="84"/>
      <c r="KS7788" s="74"/>
      <c r="KT7788" s="74"/>
      <c r="KU7788" s="16"/>
      <c r="KV7788" s="72"/>
      <c r="KW7788" s="72"/>
      <c r="KX7788" s="16"/>
      <c r="KZ7788" s="16"/>
      <c r="LA7788" s="16"/>
      <c r="LB7788" s="74"/>
      <c r="LC7788" s="74"/>
    </row>
    <row r="7789" spans="8:315" x14ac:dyDescent="0.35">
      <c r="H7789" s="4"/>
      <c r="J7789" s="8"/>
      <c r="K7789" s="8"/>
      <c r="L7789" s="8"/>
      <c r="M7789" s="8"/>
      <c r="O7789" s="8"/>
      <c r="P7789" s="8"/>
      <c r="R7789" s="8"/>
      <c r="S7789" s="8"/>
      <c r="T7789" s="8"/>
      <c r="U7789" s="8"/>
      <c r="W7789" s="8">
        <f t="shared" si="4631"/>
        <v>313.39999999999998</v>
      </c>
      <c r="X7789">
        <v>26992800</v>
      </c>
      <c r="Y7789">
        <f t="shared" si="4632"/>
        <v>7498</v>
      </c>
      <c r="Z7789" s="8">
        <v>333.1</v>
      </c>
      <c r="AA7789" s="8">
        <v>7.1</v>
      </c>
      <c r="AB7789" s="8">
        <v>82.4</v>
      </c>
      <c r="AC7789" s="4"/>
      <c r="KL7789" s="84"/>
      <c r="KP7789" s="84"/>
      <c r="KS7789" s="74"/>
      <c r="KT7789" s="74"/>
      <c r="KU7789" s="16"/>
      <c r="KV7789" s="72"/>
      <c r="KW7789" s="72"/>
      <c r="KX7789" s="16"/>
      <c r="KZ7789" s="16"/>
      <c r="LA7789" s="16"/>
      <c r="LB7789" s="74"/>
      <c r="LC7789" s="74"/>
    </row>
    <row r="7790" spans="8:315" x14ac:dyDescent="0.35">
      <c r="H7790" s="4"/>
      <c r="J7790" s="8"/>
      <c r="K7790" s="8"/>
      <c r="L7790" s="8"/>
      <c r="M7790" s="8"/>
      <c r="O7790" s="8"/>
      <c r="P7790" s="8"/>
      <c r="R7790" s="8"/>
      <c r="S7790" s="8"/>
      <c r="T7790" s="8"/>
      <c r="U7790" s="8"/>
      <c r="W7790" s="8">
        <f t="shared" si="4631"/>
        <v>313.5</v>
      </c>
      <c r="X7790">
        <v>26996400</v>
      </c>
      <c r="Y7790">
        <f t="shared" si="4632"/>
        <v>7499</v>
      </c>
      <c r="Z7790" s="8"/>
      <c r="AA7790" s="8">
        <v>8</v>
      </c>
      <c r="AB7790" s="8">
        <v>75.8</v>
      </c>
      <c r="AC7790" s="4"/>
      <c r="KL7790" s="84"/>
      <c r="KP7790" s="84"/>
      <c r="KS7790" s="74"/>
      <c r="KT7790" s="74"/>
      <c r="KU7790" s="16"/>
      <c r="KV7790" s="72"/>
      <c r="KW7790" s="72"/>
      <c r="KX7790" s="16"/>
      <c r="KZ7790" s="16"/>
      <c r="LA7790" s="16"/>
      <c r="LB7790" s="74"/>
      <c r="LC7790" s="74"/>
    </row>
    <row r="7791" spans="8:315" x14ac:dyDescent="0.35">
      <c r="H7791" s="4"/>
      <c r="J7791" s="8"/>
      <c r="K7791" s="8"/>
      <c r="L7791" s="8"/>
      <c r="M7791" s="8"/>
      <c r="O7791" s="8"/>
      <c r="P7791" s="8"/>
      <c r="R7791" s="8"/>
      <c r="S7791" s="8"/>
      <c r="T7791" s="8"/>
      <c r="U7791" s="8"/>
      <c r="W7791" s="8">
        <f t="shared" si="4631"/>
        <v>313.5</v>
      </c>
      <c r="X7791">
        <v>27000000</v>
      </c>
      <c r="Y7791">
        <f t="shared" si="4632"/>
        <v>7500</v>
      </c>
      <c r="Z7791" s="8"/>
      <c r="AA7791" s="8">
        <v>10.3</v>
      </c>
      <c r="AB7791" s="8">
        <v>66.400000000000006</v>
      </c>
      <c r="AC7791" s="4"/>
      <c r="KL7791" s="84"/>
      <c r="KP7791" s="84"/>
      <c r="KS7791" s="74"/>
      <c r="KT7791" s="74"/>
      <c r="KU7791" s="16"/>
      <c r="KV7791" s="72"/>
      <c r="KW7791" s="72"/>
      <c r="KX7791" s="16"/>
      <c r="KZ7791" s="16"/>
      <c r="LA7791" s="16"/>
      <c r="LB7791" s="74"/>
      <c r="LC7791" s="74"/>
    </row>
    <row r="7792" spans="8:315" x14ac:dyDescent="0.35">
      <c r="H7792" s="4"/>
      <c r="J7792" s="8"/>
      <c r="K7792" s="8"/>
      <c r="L7792" s="8"/>
      <c r="M7792" s="8"/>
      <c r="O7792" s="8"/>
      <c r="P7792" s="8"/>
      <c r="R7792" s="8"/>
      <c r="S7792" s="8"/>
      <c r="T7792" s="8"/>
      <c r="U7792" s="8"/>
      <c r="W7792" s="8">
        <f t="shared" si="4631"/>
        <v>313.5</v>
      </c>
      <c r="X7792">
        <v>27003600</v>
      </c>
      <c r="Y7792">
        <f t="shared" si="4632"/>
        <v>7501</v>
      </c>
      <c r="Z7792" s="8"/>
      <c r="AA7792" s="8">
        <v>13.7</v>
      </c>
      <c r="AB7792" s="8">
        <v>53.7</v>
      </c>
      <c r="AC7792" s="4"/>
      <c r="KL7792" s="84"/>
      <c r="KP7792" s="84"/>
      <c r="KS7792" s="74"/>
      <c r="KT7792" s="74"/>
      <c r="KU7792" s="16"/>
      <c r="KV7792" s="72"/>
      <c r="KW7792" s="72"/>
      <c r="KX7792" s="16"/>
      <c r="KZ7792" s="16"/>
      <c r="LA7792" s="16"/>
      <c r="LB7792" s="74"/>
      <c r="LC7792" s="74"/>
    </row>
    <row r="7793" spans="8:315" x14ac:dyDescent="0.35">
      <c r="H7793" s="4"/>
      <c r="J7793" s="8"/>
      <c r="K7793" s="8"/>
      <c r="L7793" s="8"/>
      <c r="M7793" s="8"/>
      <c r="O7793" s="8"/>
      <c r="P7793" s="8"/>
      <c r="R7793" s="8"/>
      <c r="S7793" s="8"/>
      <c r="T7793" s="8"/>
      <c r="U7793" s="8"/>
      <c r="W7793" s="8">
        <f t="shared" si="4631"/>
        <v>313.60000000000002</v>
      </c>
      <c r="X7793">
        <v>27007200</v>
      </c>
      <c r="Y7793">
        <f t="shared" si="4632"/>
        <v>7502</v>
      </c>
      <c r="Z7793" s="8"/>
      <c r="AA7793" s="8">
        <v>15.9</v>
      </c>
      <c r="AB7793" s="8">
        <v>52.7</v>
      </c>
      <c r="AC7793" s="4"/>
      <c r="KL7793" s="84"/>
      <c r="KP7793" s="84"/>
      <c r="KS7793" s="74"/>
      <c r="KT7793" s="74"/>
      <c r="KU7793" s="16"/>
      <c r="KV7793" s="72"/>
      <c r="KW7793" s="72"/>
      <c r="KX7793" s="16"/>
      <c r="KZ7793" s="16"/>
      <c r="LA7793" s="16"/>
      <c r="LB7793" s="74"/>
      <c r="LC7793" s="74"/>
    </row>
    <row r="7794" spans="8:315" x14ac:dyDescent="0.35">
      <c r="H7794" s="4"/>
      <c r="J7794" s="8"/>
      <c r="K7794" s="8"/>
      <c r="L7794" s="8"/>
      <c r="M7794" s="8"/>
      <c r="O7794" s="8"/>
      <c r="P7794" s="8"/>
      <c r="R7794" s="8"/>
      <c r="S7794" s="8"/>
      <c r="T7794" s="8"/>
      <c r="U7794" s="8"/>
      <c r="W7794" s="8">
        <f t="shared" si="4631"/>
        <v>313.60000000000002</v>
      </c>
      <c r="X7794">
        <v>27010800</v>
      </c>
      <c r="Y7794">
        <f t="shared" si="4632"/>
        <v>7503</v>
      </c>
      <c r="Z7794" s="8"/>
      <c r="AA7794" s="8">
        <v>16</v>
      </c>
      <c r="AB7794" s="8">
        <v>53.7</v>
      </c>
      <c r="AC7794" s="4"/>
      <c r="KL7794" s="84"/>
      <c r="KP7794" s="84"/>
      <c r="KS7794" s="74"/>
      <c r="KT7794" s="74"/>
      <c r="KU7794" s="16"/>
      <c r="KV7794" s="72"/>
      <c r="KW7794" s="72"/>
      <c r="KX7794" s="16"/>
      <c r="KZ7794" s="16"/>
      <c r="LA7794" s="16"/>
      <c r="LB7794" s="74"/>
      <c r="LC7794" s="74"/>
    </row>
    <row r="7795" spans="8:315" x14ac:dyDescent="0.35">
      <c r="H7795" s="4"/>
      <c r="J7795" s="8"/>
      <c r="K7795" s="8"/>
      <c r="L7795" s="8"/>
      <c r="M7795" s="8"/>
      <c r="O7795" s="8"/>
      <c r="P7795" s="8"/>
      <c r="R7795" s="8"/>
      <c r="S7795" s="8"/>
      <c r="T7795" s="8"/>
      <c r="U7795" s="8"/>
      <c r="W7795" s="8">
        <f t="shared" si="4631"/>
        <v>313.7</v>
      </c>
      <c r="X7795">
        <v>27014400</v>
      </c>
      <c r="Y7795">
        <f t="shared" si="4632"/>
        <v>7504</v>
      </c>
      <c r="Z7795" s="8"/>
      <c r="AA7795" s="8">
        <v>15.1</v>
      </c>
      <c r="AB7795" s="8">
        <v>57.2</v>
      </c>
      <c r="AC7795" s="4"/>
      <c r="KL7795" s="84"/>
      <c r="KP7795" s="84"/>
      <c r="KS7795" s="74"/>
      <c r="KT7795" s="74"/>
      <c r="KU7795" s="16"/>
      <c r="KV7795" s="72"/>
      <c r="KW7795" s="72"/>
      <c r="KX7795" s="16"/>
      <c r="KZ7795" s="16"/>
      <c r="LA7795" s="16"/>
      <c r="LB7795" s="74"/>
      <c r="LC7795" s="74"/>
    </row>
    <row r="7796" spans="8:315" x14ac:dyDescent="0.35">
      <c r="H7796" s="4"/>
      <c r="J7796" s="8"/>
      <c r="K7796" s="8"/>
      <c r="L7796" s="8"/>
      <c r="M7796" s="8"/>
      <c r="O7796" s="8"/>
      <c r="P7796" s="8"/>
      <c r="R7796" s="8"/>
      <c r="S7796" s="8"/>
      <c r="T7796" s="8"/>
      <c r="U7796" s="8"/>
      <c r="W7796" s="8">
        <f t="shared" si="4631"/>
        <v>313.7</v>
      </c>
      <c r="X7796">
        <v>27018000</v>
      </c>
      <c r="Y7796">
        <f t="shared" si="4632"/>
        <v>7505</v>
      </c>
      <c r="Z7796" s="8"/>
      <c r="AA7796" s="8">
        <v>13.8</v>
      </c>
      <c r="AB7796" s="8">
        <v>61</v>
      </c>
      <c r="AC7796" s="4"/>
      <c r="KL7796" s="84"/>
      <c r="KP7796" s="84"/>
      <c r="KS7796" s="74"/>
      <c r="KT7796" s="74"/>
      <c r="KU7796" s="16"/>
      <c r="KV7796" s="72"/>
      <c r="KW7796" s="72"/>
      <c r="KX7796" s="16"/>
      <c r="KZ7796" s="16"/>
      <c r="LA7796" s="16"/>
      <c r="LB7796" s="74"/>
      <c r="LC7796" s="74"/>
    </row>
    <row r="7797" spans="8:315" x14ac:dyDescent="0.35">
      <c r="H7797" s="4"/>
      <c r="J7797" s="8"/>
      <c r="K7797" s="8"/>
      <c r="L7797" s="8"/>
      <c r="M7797" s="8"/>
      <c r="O7797" s="8"/>
      <c r="P7797" s="8"/>
      <c r="R7797" s="8"/>
      <c r="S7797" s="8"/>
      <c r="T7797" s="8"/>
      <c r="U7797" s="8"/>
      <c r="W7797" s="8">
        <f t="shared" si="4631"/>
        <v>313.8</v>
      </c>
      <c r="X7797">
        <v>27021600</v>
      </c>
      <c r="Y7797">
        <f t="shared" si="4632"/>
        <v>7506</v>
      </c>
      <c r="Z7797" s="8"/>
      <c r="AA7797" s="8">
        <v>12.2</v>
      </c>
      <c r="AB7797" s="8">
        <v>66.7</v>
      </c>
      <c r="AC7797" s="4"/>
      <c r="KL7797" s="84"/>
      <c r="KP7797" s="84"/>
      <c r="KS7797" s="74"/>
      <c r="KT7797" s="74"/>
      <c r="KU7797" s="16"/>
      <c r="KV7797" s="72"/>
      <c r="KW7797" s="72"/>
      <c r="KX7797" s="16"/>
      <c r="KZ7797" s="16"/>
      <c r="LA7797" s="16"/>
      <c r="LB7797" s="74"/>
      <c r="LC7797" s="74"/>
    </row>
    <row r="7798" spans="8:315" x14ac:dyDescent="0.35">
      <c r="H7798" s="4"/>
      <c r="J7798" s="8"/>
      <c r="K7798" s="8"/>
      <c r="L7798" s="8"/>
      <c r="M7798" s="8"/>
      <c r="O7798" s="8"/>
      <c r="P7798" s="8"/>
      <c r="R7798" s="8"/>
      <c r="S7798" s="8"/>
      <c r="T7798" s="8"/>
      <c r="U7798" s="8"/>
      <c r="W7798" s="8">
        <f t="shared" si="4631"/>
        <v>313.8</v>
      </c>
      <c r="X7798">
        <v>27025200</v>
      </c>
      <c r="Y7798">
        <f t="shared" si="4632"/>
        <v>7507</v>
      </c>
      <c r="Z7798" s="8"/>
      <c r="AA7798" s="8">
        <v>11.8</v>
      </c>
      <c r="AB7798" s="8">
        <v>69.400000000000006</v>
      </c>
      <c r="AC7798" s="4"/>
      <c r="KL7798" s="84"/>
      <c r="KP7798" s="84"/>
      <c r="KS7798" s="74"/>
      <c r="KT7798" s="74"/>
      <c r="KU7798" s="16"/>
      <c r="KV7798" s="72"/>
      <c r="KW7798" s="72"/>
      <c r="KX7798" s="16"/>
      <c r="KZ7798" s="16"/>
      <c r="LA7798" s="16"/>
      <c r="LB7798" s="74"/>
      <c r="LC7798" s="74"/>
    </row>
    <row r="7799" spans="8:315" x14ac:dyDescent="0.35">
      <c r="H7799" s="4"/>
      <c r="J7799" s="8"/>
      <c r="K7799" s="8"/>
      <c r="L7799" s="8"/>
      <c r="M7799" s="8"/>
      <c r="O7799" s="8"/>
      <c r="P7799" s="8"/>
      <c r="R7799" s="8"/>
      <c r="S7799" s="8"/>
      <c r="T7799" s="8"/>
      <c r="U7799" s="8"/>
      <c r="W7799" s="8">
        <f t="shared" si="4631"/>
        <v>313.8</v>
      </c>
      <c r="X7799">
        <v>27028800</v>
      </c>
      <c r="Y7799">
        <f t="shared" si="4632"/>
        <v>7508</v>
      </c>
      <c r="Z7799" s="8"/>
      <c r="AA7799" s="8">
        <v>11.1</v>
      </c>
      <c r="AB7799" s="8">
        <v>72.3</v>
      </c>
      <c r="AC7799" s="4"/>
      <c r="KL7799" s="84"/>
      <c r="KP7799" s="84"/>
      <c r="KS7799" s="74"/>
      <c r="KT7799" s="74"/>
      <c r="KU7799" s="16"/>
      <c r="KV7799" s="72"/>
      <c r="KW7799" s="72"/>
      <c r="KX7799" s="16"/>
      <c r="KZ7799" s="16"/>
      <c r="LA7799" s="16"/>
      <c r="LB7799" s="74"/>
      <c r="LC7799" s="74"/>
    </row>
    <row r="7800" spans="8:315" x14ac:dyDescent="0.35">
      <c r="H7800" s="4"/>
      <c r="J7800" s="8"/>
      <c r="K7800" s="8"/>
      <c r="L7800" s="8"/>
      <c r="M7800" s="8"/>
      <c r="O7800" s="8"/>
      <c r="P7800" s="8"/>
      <c r="R7800" s="8"/>
      <c r="S7800" s="8"/>
      <c r="T7800" s="8"/>
      <c r="U7800" s="8"/>
      <c r="W7800" s="8">
        <f t="shared" si="4631"/>
        <v>313.89999999999998</v>
      </c>
      <c r="X7800">
        <v>27032400</v>
      </c>
      <c r="Y7800">
        <f t="shared" si="4632"/>
        <v>7509</v>
      </c>
      <c r="Z7800" s="8"/>
      <c r="AA7800" s="8">
        <v>10.4</v>
      </c>
      <c r="AB7800" s="8">
        <v>78.400000000000006</v>
      </c>
      <c r="AC7800" s="4"/>
      <c r="KL7800" s="84"/>
      <c r="KP7800" s="84"/>
      <c r="KS7800" s="74"/>
      <c r="KT7800" s="74"/>
      <c r="KU7800" s="16"/>
      <c r="KV7800" s="72"/>
      <c r="KW7800" s="72"/>
      <c r="KX7800" s="16"/>
      <c r="KZ7800" s="16"/>
      <c r="LA7800" s="16"/>
      <c r="LB7800" s="74"/>
      <c r="LC7800" s="74"/>
    </row>
    <row r="7801" spans="8:315" x14ac:dyDescent="0.35">
      <c r="H7801" s="4"/>
      <c r="J7801" s="8"/>
      <c r="K7801" s="8"/>
      <c r="L7801" s="8"/>
      <c r="M7801" s="8"/>
      <c r="O7801" s="8"/>
      <c r="P7801" s="8"/>
      <c r="R7801" s="8"/>
      <c r="S7801" s="8"/>
      <c r="T7801" s="8"/>
      <c r="U7801" s="8"/>
      <c r="W7801" s="8">
        <f t="shared" si="4631"/>
        <v>313.89999999999998</v>
      </c>
      <c r="X7801">
        <v>27036000</v>
      </c>
      <c r="Y7801">
        <f t="shared" si="4632"/>
        <v>7510</v>
      </c>
      <c r="Z7801" s="8"/>
      <c r="AA7801" s="8">
        <v>9.6</v>
      </c>
      <c r="AB7801" s="8">
        <v>82.3</v>
      </c>
      <c r="AC7801" s="4"/>
      <c r="KL7801" s="84"/>
      <c r="KP7801" s="84"/>
      <c r="KS7801" s="74"/>
      <c r="KT7801" s="74"/>
      <c r="KU7801" s="16"/>
      <c r="KV7801" s="72"/>
      <c r="KW7801" s="72"/>
      <c r="KX7801" s="16"/>
      <c r="KZ7801" s="16"/>
      <c r="LA7801" s="16"/>
      <c r="LB7801" s="74"/>
      <c r="LC7801" s="74"/>
    </row>
    <row r="7802" spans="8:315" x14ac:dyDescent="0.35">
      <c r="H7802" s="4"/>
      <c r="J7802" s="8"/>
      <c r="K7802" s="8"/>
      <c r="L7802" s="8"/>
      <c r="M7802" s="8"/>
      <c r="O7802" s="8"/>
      <c r="P7802" s="8"/>
      <c r="R7802" s="8"/>
      <c r="S7802" s="8"/>
      <c r="T7802" s="8"/>
      <c r="U7802" s="8"/>
      <c r="W7802" s="8">
        <f t="shared" si="4631"/>
        <v>314</v>
      </c>
      <c r="X7802">
        <v>27039600</v>
      </c>
      <c r="Y7802">
        <f t="shared" si="4632"/>
        <v>7511</v>
      </c>
      <c r="Z7802" s="8"/>
      <c r="AA7802" s="8">
        <v>9.3000000000000007</v>
      </c>
      <c r="AB7802" s="8">
        <v>82.2</v>
      </c>
      <c r="AC7802" s="4"/>
      <c r="KL7802" s="84"/>
      <c r="KP7802" s="84"/>
      <c r="KS7802" s="74"/>
      <c r="KT7802" s="74"/>
      <c r="KU7802" s="16"/>
      <c r="KV7802" s="72"/>
      <c r="KW7802" s="72"/>
      <c r="KX7802" s="16"/>
      <c r="KZ7802" s="16"/>
      <c r="LA7802" s="16"/>
      <c r="LB7802" s="74"/>
      <c r="LC7802" s="74"/>
    </row>
    <row r="7803" spans="8:315" x14ac:dyDescent="0.35">
      <c r="H7803" s="4"/>
      <c r="J7803" s="8"/>
      <c r="K7803" s="8"/>
      <c r="L7803" s="8"/>
      <c r="M7803" s="8"/>
      <c r="O7803" s="8"/>
      <c r="P7803" s="8"/>
      <c r="R7803" s="8"/>
      <c r="S7803" s="8"/>
      <c r="T7803" s="8"/>
      <c r="U7803" s="8"/>
      <c r="W7803" s="8">
        <f t="shared" si="4631"/>
        <v>314</v>
      </c>
      <c r="X7803">
        <v>27043200</v>
      </c>
      <c r="Y7803">
        <f t="shared" si="4632"/>
        <v>7512</v>
      </c>
      <c r="Z7803" s="8"/>
      <c r="AA7803" s="8">
        <v>10.1</v>
      </c>
      <c r="AB7803" s="8">
        <v>78</v>
      </c>
      <c r="AC7803" s="4"/>
      <c r="KL7803" s="84"/>
      <c r="KP7803" s="84"/>
      <c r="KS7803" s="74"/>
      <c r="KT7803" s="74"/>
      <c r="KU7803" s="16"/>
      <c r="KV7803" s="72"/>
      <c r="KW7803" s="72"/>
      <c r="KX7803" s="16"/>
      <c r="KZ7803" s="16"/>
      <c r="LA7803" s="16"/>
      <c r="LB7803" s="74"/>
      <c r="LC7803" s="74"/>
    </row>
    <row r="7804" spans="8:315" x14ac:dyDescent="0.35">
      <c r="H7804" s="4"/>
      <c r="J7804" s="8"/>
      <c r="K7804" s="8"/>
      <c r="L7804" s="8"/>
      <c r="M7804" s="8"/>
      <c r="O7804" s="8"/>
      <c r="P7804" s="8"/>
      <c r="R7804" s="8"/>
      <c r="S7804" s="8"/>
      <c r="T7804" s="8"/>
      <c r="U7804" s="8"/>
      <c r="W7804" s="8">
        <f t="shared" si="4631"/>
        <v>314</v>
      </c>
      <c r="X7804">
        <v>27046800</v>
      </c>
      <c r="Y7804">
        <f t="shared" si="4632"/>
        <v>7513</v>
      </c>
      <c r="Z7804" s="8"/>
      <c r="AA7804" s="8">
        <v>10.4</v>
      </c>
      <c r="AB7804" s="8">
        <v>82.4</v>
      </c>
      <c r="AC7804" s="4"/>
      <c r="KL7804" s="84"/>
      <c r="KP7804" s="84"/>
      <c r="KS7804" s="74"/>
      <c r="KT7804" s="74"/>
      <c r="KU7804" s="16"/>
      <c r="KV7804" s="72"/>
      <c r="KW7804" s="72"/>
      <c r="KX7804" s="16"/>
      <c r="KZ7804" s="16"/>
      <c r="LA7804" s="16"/>
      <c r="LB7804" s="74"/>
      <c r="LC7804" s="74"/>
    </row>
    <row r="7805" spans="8:315" x14ac:dyDescent="0.35">
      <c r="H7805" s="4"/>
      <c r="J7805" s="8"/>
      <c r="K7805" s="8"/>
      <c r="L7805" s="8"/>
      <c r="M7805" s="8"/>
      <c r="O7805" s="8"/>
      <c r="P7805" s="8"/>
      <c r="R7805" s="8"/>
      <c r="S7805" s="8"/>
      <c r="T7805" s="8"/>
      <c r="U7805" s="8"/>
      <c r="W7805" s="8">
        <f t="shared" si="4631"/>
        <v>314.10000000000002</v>
      </c>
      <c r="X7805">
        <v>27050400</v>
      </c>
      <c r="Y7805">
        <f t="shared" si="4632"/>
        <v>7514</v>
      </c>
      <c r="Z7805" s="8"/>
      <c r="AA7805" s="8">
        <v>10.3</v>
      </c>
      <c r="AB7805" s="8">
        <v>80.8</v>
      </c>
      <c r="AC7805" s="4"/>
      <c r="KL7805" s="84"/>
      <c r="KP7805" s="84"/>
      <c r="KS7805" s="74"/>
      <c r="KT7805" s="74"/>
      <c r="KU7805" s="16"/>
      <c r="KV7805" s="72"/>
      <c r="KW7805" s="72"/>
      <c r="KX7805" s="16"/>
      <c r="KZ7805" s="16"/>
      <c r="LA7805" s="16"/>
      <c r="LB7805" s="74"/>
      <c r="LC7805" s="74"/>
    </row>
    <row r="7806" spans="8:315" x14ac:dyDescent="0.35">
      <c r="H7806" s="4"/>
      <c r="J7806" s="8"/>
      <c r="K7806" s="8"/>
      <c r="L7806" s="8"/>
      <c r="M7806" s="8"/>
      <c r="O7806" s="8"/>
      <c r="P7806" s="8"/>
      <c r="R7806" s="8"/>
      <c r="S7806" s="8"/>
      <c r="T7806" s="8"/>
      <c r="U7806" s="8"/>
      <c r="W7806" s="8">
        <f t="shared" si="4631"/>
        <v>314.10000000000002</v>
      </c>
      <c r="X7806">
        <v>27054000</v>
      </c>
      <c r="Y7806">
        <f t="shared" si="4632"/>
        <v>7515</v>
      </c>
      <c r="Z7806" s="8"/>
      <c r="AA7806" s="8">
        <v>10.3</v>
      </c>
      <c r="AB7806" s="8">
        <v>81.7</v>
      </c>
      <c r="AC7806" s="4"/>
      <c r="KL7806" s="84"/>
      <c r="KP7806" s="84"/>
      <c r="KS7806" s="74"/>
      <c r="KT7806" s="74"/>
      <c r="KU7806" s="16"/>
      <c r="KV7806" s="72"/>
      <c r="KW7806" s="72"/>
      <c r="KX7806" s="16"/>
      <c r="KZ7806" s="16"/>
      <c r="LA7806" s="16"/>
      <c r="LB7806" s="74"/>
      <c r="LC7806" s="74"/>
    </row>
    <row r="7807" spans="8:315" x14ac:dyDescent="0.35">
      <c r="H7807" s="4"/>
      <c r="J7807" s="8"/>
      <c r="K7807" s="8"/>
      <c r="L7807" s="8"/>
      <c r="M7807" s="8"/>
      <c r="O7807" s="8"/>
      <c r="P7807" s="8"/>
      <c r="R7807" s="8"/>
      <c r="S7807" s="8"/>
      <c r="T7807" s="8"/>
      <c r="U7807" s="8"/>
      <c r="W7807" s="8">
        <f t="shared" si="4631"/>
        <v>314.2</v>
      </c>
      <c r="X7807">
        <v>27057600</v>
      </c>
      <c r="Y7807">
        <f t="shared" si="4632"/>
        <v>7516</v>
      </c>
      <c r="Z7807" s="8"/>
      <c r="AA7807" s="8">
        <v>8.3000000000000007</v>
      </c>
      <c r="AB7807" s="8">
        <v>81.400000000000006</v>
      </c>
      <c r="AC7807" s="4"/>
      <c r="KL7807" s="84"/>
      <c r="KP7807" s="84"/>
      <c r="KS7807" s="74"/>
      <c r="KT7807" s="74"/>
      <c r="KU7807" s="16"/>
      <c r="KV7807" s="72"/>
      <c r="KW7807" s="72"/>
      <c r="KX7807" s="16"/>
      <c r="KZ7807" s="16"/>
      <c r="LA7807" s="16"/>
      <c r="LB7807" s="74"/>
      <c r="LC7807" s="74"/>
    </row>
    <row r="7808" spans="8:315" x14ac:dyDescent="0.35">
      <c r="H7808" s="4"/>
      <c r="J7808" s="8"/>
      <c r="K7808" s="8"/>
      <c r="L7808" s="8"/>
      <c r="M7808" s="8"/>
      <c r="O7808" s="8"/>
      <c r="P7808" s="8"/>
      <c r="R7808" s="8"/>
      <c r="S7808" s="8"/>
      <c r="T7808" s="8"/>
      <c r="U7808" s="8"/>
      <c r="W7808" s="8">
        <f t="shared" si="4631"/>
        <v>314.2</v>
      </c>
      <c r="X7808">
        <v>27061200</v>
      </c>
      <c r="Y7808">
        <f t="shared" si="4632"/>
        <v>7517</v>
      </c>
      <c r="Z7808" s="8"/>
      <c r="AA7808" s="8">
        <v>6.9</v>
      </c>
      <c r="AB7808" s="8">
        <v>76.3</v>
      </c>
      <c r="AC7808" s="4"/>
      <c r="KL7808" s="84"/>
      <c r="KP7808" s="84"/>
      <c r="KS7808" s="74"/>
      <c r="KT7808" s="74"/>
      <c r="KU7808" s="16"/>
      <c r="KV7808" s="72"/>
      <c r="KW7808" s="72"/>
      <c r="KX7808" s="16"/>
      <c r="KZ7808" s="16"/>
      <c r="LA7808" s="16"/>
      <c r="LB7808" s="74"/>
      <c r="LC7808" s="74"/>
    </row>
    <row r="7809" spans="8:315" x14ac:dyDescent="0.35">
      <c r="H7809" s="4"/>
      <c r="J7809" s="8"/>
      <c r="K7809" s="8"/>
      <c r="L7809" s="8"/>
      <c r="M7809" s="8"/>
      <c r="O7809" s="8"/>
      <c r="P7809" s="8"/>
      <c r="R7809" s="8"/>
      <c r="S7809" s="8"/>
      <c r="T7809" s="8"/>
      <c r="U7809" s="8"/>
      <c r="W7809" s="8">
        <f t="shared" si="4631"/>
        <v>314.3</v>
      </c>
      <c r="X7809">
        <v>27064800</v>
      </c>
      <c r="Y7809">
        <f t="shared" si="4632"/>
        <v>7518</v>
      </c>
      <c r="Z7809" s="8"/>
      <c r="AA7809" s="8">
        <v>6.2</v>
      </c>
      <c r="AB7809" s="8">
        <v>76</v>
      </c>
      <c r="AC7809" s="4"/>
      <c r="KL7809" s="84"/>
      <c r="KP7809" s="84"/>
      <c r="KS7809" s="74"/>
      <c r="KT7809" s="74"/>
      <c r="KU7809" s="16"/>
      <c r="KV7809" s="72"/>
      <c r="KW7809" s="72"/>
      <c r="KX7809" s="16"/>
      <c r="KZ7809" s="16"/>
      <c r="LA7809" s="16"/>
      <c r="LB7809" s="74"/>
      <c r="LC7809" s="74"/>
    </row>
    <row r="7810" spans="8:315" x14ac:dyDescent="0.35">
      <c r="H7810" s="4"/>
      <c r="J7810" s="8"/>
      <c r="K7810" s="8"/>
      <c r="L7810" s="8"/>
      <c r="M7810" s="8"/>
      <c r="O7810" s="8"/>
      <c r="P7810" s="8"/>
      <c r="R7810" s="8"/>
      <c r="S7810" s="8"/>
      <c r="T7810" s="8"/>
      <c r="U7810" s="8"/>
      <c r="W7810" s="8">
        <f t="shared" si="4631"/>
        <v>314.3</v>
      </c>
      <c r="X7810">
        <v>27068400</v>
      </c>
      <c r="Y7810">
        <f t="shared" si="4632"/>
        <v>7519</v>
      </c>
      <c r="Z7810" s="8"/>
      <c r="AA7810" s="8">
        <v>5.7</v>
      </c>
      <c r="AB7810" s="8">
        <v>77.7</v>
      </c>
      <c r="AC7810" s="4"/>
      <c r="KL7810" s="84"/>
      <c r="KP7810" s="84"/>
      <c r="KS7810" s="74"/>
      <c r="KT7810" s="74"/>
      <c r="KU7810" s="16"/>
      <c r="KV7810" s="72"/>
      <c r="KW7810" s="72"/>
      <c r="KX7810" s="16"/>
      <c r="KZ7810" s="16"/>
      <c r="LA7810" s="16"/>
      <c r="LB7810" s="74"/>
      <c r="LC7810" s="74"/>
    </row>
    <row r="7811" spans="8:315" x14ac:dyDescent="0.35">
      <c r="H7811" s="4"/>
      <c r="J7811" s="8"/>
      <c r="K7811" s="8"/>
      <c r="L7811" s="8"/>
      <c r="M7811" s="8"/>
      <c r="O7811" s="8"/>
      <c r="P7811" s="8"/>
      <c r="R7811" s="8"/>
      <c r="S7811" s="8"/>
      <c r="T7811" s="8"/>
      <c r="U7811" s="8"/>
      <c r="W7811" s="8">
        <f t="shared" si="4631"/>
        <v>314.3</v>
      </c>
      <c r="X7811">
        <v>27072000</v>
      </c>
      <c r="Y7811">
        <f t="shared" si="4632"/>
        <v>7520</v>
      </c>
      <c r="Z7811" s="8"/>
      <c r="AA7811" s="8">
        <v>4.9000000000000004</v>
      </c>
      <c r="AB7811" s="8">
        <v>73</v>
      </c>
      <c r="AC7811" s="4"/>
      <c r="KL7811" s="84"/>
      <c r="KP7811" s="84"/>
      <c r="KS7811" s="74"/>
      <c r="KT7811" s="74"/>
      <c r="KU7811" s="16"/>
      <c r="KV7811" s="72"/>
      <c r="KW7811" s="72"/>
      <c r="KX7811" s="16"/>
      <c r="KZ7811" s="16"/>
      <c r="LA7811" s="16"/>
      <c r="LB7811" s="74"/>
      <c r="LC7811" s="74"/>
    </row>
    <row r="7812" spans="8:315" x14ac:dyDescent="0.35">
      <c r="H7812" s="4"/>
      <c r="J7812" s="8"/>
      <c r="K7812" s="8"/>
      <c r="L7812" s="8"/>
      <c r="M7812" s="8"/>
      <c r="O7812" s="8"/>
      <c r="P7812" s="8"/>
      <c r="R7812" s="8"/>
      <c r="S7812" s="8"/>
      <c r="T7812" s="8"/>
      <c r="U7812" s="8"/>
      <c r="W7812" s="8">
        <f t="shared" si="4631"/>
        <v>314.39999999999998</v>
      </c>
      <c r="X7812">
        <v>27075600</v>
      </c>
      <c r="Y7812">
        <f t="shared" si="4632"/>
        <v>7521</v>
      </c>
      <c r="Z7812" s="8"/>
      <c r="AA7812" s="8">
        <v>4.5999999999999996</v>
      </c>
      <c r="AB7812" s="8">
        <v>68.3</v>
      </c>
      <c r="AC7812" s="4"/>
      <c r="KL7812" s="84"/>
      <c r="KP7812" s="84"/>
      <c r="KS7812" s="74"/>
      <c r="KT7812" s="74"/>
      <c r="KU7812" s="16"/>
      <c r="KV7812" s="72"/>
      <c r="KW7812" s="72"/>
      <c r="KX7812" s="16"/>
      <c r="KZ7812" s="16"/>
      <c r="LA7812" s="16"/>
      <c r="LB7812" s="74"/>
      <c r="LC7812" s="74"/>
    </row>
    <row r="7813" spans="8:315" x14ac:dyDescent="0.35">
      <c r="H7813" s="4"/>
      <c r="J7813" s="8"/>
      <c r="K7813" s="8"/>
      <c r="L7813" s="8"/>
      <c r="M7813" s="8"/>
      <c r="O7813" s="8"/>
      <c r="P7813" s="8"/>
      <c r="R7813" s="8"/>
      <c r="S7813" s="8"/>
      <c r="T7813" s="8"/>
      <c r="U7813" s="8"/>
      <c r="W7813" s="8">
        <f t="shared" si="4631"/>
        <v>314.39999999999998</v>
      </c>
      <c r="X7813">
        <v>27079200</v>
      </c>
      <c r="Y7813">
        <f t="shared" si="4632"/>
        <v>7522</v>
      </c>
      <c r="Z7813" s="8"/>
      <c r="AA7813" s="8">
        <v>4.4000000000000004</v>
      </c>
      <c r="AB7813" s="8">
        <v>64.2</v>
      </c>
      <c r="AC7813" s="4"/>
      <c r="KL7813" s="84"/>
      <c r="KP7813" s="84"/>
      <c r="KS7813" s="74"/>
      <c r="KT7813" s="74"/>
      <c r="KU7813" s="16"/>
      <c r="KV7813" s="72"/>
      <c r="KW7813" s="72"/>
      <c r="KX7813" s="16"/>
      <c r="KZ7813" s="16"/>
      <c r="LA7813" s="16"/>
      <c r="LB7813" s="74"/>
      <c r="LC7813" s="74"/>
    </row>
    <row r="7814" spans="8:315" x14ac:dyDescent="0.35">
      <c r="H7814" s="4"/>
      <c r="J7814" s="8"/>
      <c r="K7814" s="8"/>
      <c r="L7814" s="8"/>
      <c r="M7814" s="8"/>
      <c r="O7814" s="8"/>
      <c r="P7814" s="8"/>
      <c r="R7814" s="8"/>
      <c r="S7814" s="8"/>
      <c r="T7814" s="8"/>
      <c r="U7814" s="8"/>
      <c r="W7814" s="8">
        <f t="shared" si="4631"/>
        <v>314.5</v>
      </c>
      <c r="X7814">
        <v>27082800</v>
      </c>
      <c r="Y7814">
        <f t="shared" si="4632"/>
        <v>7523</v>
      </c>
      <c r="Z7814" s="8"/>
      <c r="AA7814" s="8">
        <v>4.4000000000000004</v>
      </c>
      <c r="AB7814" s="8">
        <v>64.7</v>
      </c>
      <c r="AC7814" s="4"/>
      <c r="KL7814" s="84"/>
      <c r="KP7814" s="84"/>
      <c r="KS7814" s="74"/>
      <c r="KT7814" s="74"/>
      <c r="KU7814" s="16"/>
      <c r="KV7814" s="72"/>
      <c r="KW7814" s="72"/>
      <c r="KX7814" s="16"/>
      <c r="KZ7814" s="16"/>
      <c r="LA7814" s="16"/>
      <c r="LB7814" s="74"/>
      <c r="LC7814" s="74"/>
    </row>
    <row r="7815" spans="8:315" x14ac:dyDescent="0.35">
      <c r="H7815" s="4"/>
      <c r="J7815" s="8"/>
      <c r="K7815" s="8"/>
      <c r="L7815" s="8"/>
      <c r="M7815" s="8"/>
      <c r="O7815" s="8"/>
      <c r="P7815" s="8"/>
      <c r="R7815" s="8"/>
      <c r="S7815" s="8"/>
      <c r="T7815" s="8"/>
      <c r="U7815" s="8"/>
      <c r="W7815" s="8">
        <f t="shared" si="4631"/>
        <v>314.5</v>
      </c>
      <c r="X7815">
        <v>27086400</v>
      </c>
      <c r="Y7815">
        <f t="shared" si="4632"/>
        <v>7524</v>
      </c>
      <c r="Z7815" s="8"/>
      <c r="AA7815" s="8">
        <v>4.5999999999999996</v>
      </c>
      <c r="AB7815" s="8">
        <v>61.6</v>
      </c>
      <c r="AC7815" s="4"/>
      <c r="KL7815" s="84"/>
      <c r="KP7815" s="84"/>
      <c r="KS7815" s="74"/>
      <c r="KT7815" s="74"/>
      <c r="KU7815" s="16"/>
      <c r="KV7815" s="72"/>
      <c r="KW7815" s="72"/>
      <c r="KX7815" s="16"/>
      <c r="KZ7815" s="16"/>
      <c r="LA7815" s="16"/>
      <c r="LB7815" s="74"/>
      <c r="LC7815" s="74"/>
    </row>
    <row r="7816" spans="8:315" x14ac:dyDescent="0.35">
      <c r="H7816" s="4"/>
      <c r="J7816" s="8"/>
      <c r="K7816" s="8"/>
      <c r="L7816" s="8"/>
      <c r="M7816" s="8"/>
      <c r="O7816" s="8"/>
      <c r="P7816" s="8"/>
      <c r="R7816" s="8"/>
      <c r="S7816" s="8"/>
      <c r="T7816" s="8"/>
      <c r="U7816" s="8"/>
      <c r="W7816" s="8">
        <f t="shared" si="4631"/>
        <v>314.5</v>
      </c>
      <c r="X7816">
        <v>27090000</v>
      </c>
      <c r="Y7816">
        <f t="shared" si="4632"/>
        <v>7525</v>
      </c>
      <c r="Z7816" s="8"/>
      <c r="AA7816" s="8">
        <v>4.3</v>
      </c>
      <c r="AB7816" s="8">
        <v>61.5</v>
      </c>
      <c r="AC7816" s="4"/>
      <c r="KL7816" s="84"/>
      <c r="KP7816" s="84"/>
      <c r="KS7816" s="74"/>
      <c r="KT7816" s="74"/>
      <c r="KU7816" s="16"/>
      <c r="KV7816" s="72"/>
      <c r="KW7816" s="72"/>
      <c r="KX7816" s="16"/>
      <c r="KZ7816" s="16"/>
      <c r="LA7816" s="16"/>
      <c r="LB7816" s="74"/>
      <c r="LC7816" s="74"/>
    </row>
    <row r="7817" spans="8:315" x14ac:dyDescent="0.35">
      <c r="H7817" s="4"/>
      <c r="J7817" s="8"/>
      <c r="K7817" s="8"/>
      <c r="L7817" s="8"/>
      <c r="M7817" s="8"/>
      <c r="O7817" s="8"/>
      <c r="P7817" s="8"/>
      <c r="R7817" s="8"/>
      <c r="S7817" s="8"/>
      <c r="T7817" s="8"/>
      <c r="U7817" s="8"/>
      <c r="W7817" s="8">
        <f t="shared" si="4631"/>
        <v>314.60000000000002</v>
      </c>
      <c r="X7817">
        <v>27093600</v>
      </c>
      <c r="Y7817">
        <f t="shared" si="4632"/>
        <v>7526</v>
      </c>
      <c r="Z7817" s="8"/>
      <c r="AA7817" s="8">
        <v>4.4000000000000004</v>
      </c>
      <c r="AB7817" s="8">
        <v>61.1</v>
      </c>
      <c r="AC7817" s="4"/>
      <c r="KL7817" s="84"/>
      <c r="KP7817" s="84"/>
      <c r="KS7817" s="74"/>
      <c r="KT7817" s="74"/>
      <c r="KU7817" s="16"/>
      <c r="KV7817" s="72"/>
      <c r="KW7817" s="72"/>
      <c r="KX7817" s="16"/>
      <c r="KZ7817" s="16"/>
      <c r="LA7817" s="16"/>
      <c r="LB7817" s="74"/>
      <c r="LC7817" s="74"/>
    </row>
    <row r="7818" spans="8:315" x14ac:dyDescent="0.35">
      <c r="H7818" s="4"/>
      <c r="J7818" s="8"/>
      <c r="K7818" s="8"/>
      <c r="L7818" s="8"/>
      <c r="M7818" s="8"/>
      <c r="O7818" s="8"/>
      <c r="P7818" s="8"/>
      <c r="R7818" s="8"/>
      <c r="S7818" s="8"/>
      <c r="T7818" s="8"/>
      <c r="U7818" s="8"/>
      <c r="W7818" s="8">
        <f t="shared" si="4631"/>
        <v>314.60000000000002</v>
      </c>
      <c r="X7818">
        <v>27097200</v>
      </c>
      <c r="Y7818">
        <f t="shared" si="4632"/>
        <v>7527</v>
      </c>
      <c r="Z7818" s="8"/>
      <c r="AA7818" s="8">
        <v>4.8</v>
      </c>
      <c r="AB7818" s="8">
        <v>56.7</v>
      </c>
      <c r="AC7818" s="4"/>
      <c r="KL7818" s="84"/>
      <c r="KP7818" s="84"/>
      <c r="KS7818" s="74"/>
      <c r="KT7818" s="74"/>
      <c r="KU7818" s="16"/>
      <c r="KV7818" s="72"/>
      <c r="KW7818" s="72"/>
      <c r="KX7818" s="16"/>
      <c r="KZ7818" s="16"/>
      <c r="LA7818" s="16"/>
      <c r="LB7818" s="74"/>
      <c r="LC7818" s="74"/>
    </row>
    <row r="7819" spans="8:315" x14ac:dyDescent="0.35">
      <c r="H7819" s="4"/>
      <c r="J7819" s="8"/>
      <c r="K7819" s="8"/>
      <c r="L7819" s="8"/>
      <c r="M7819" s="8"/>
      <c r="O7819" s="8"/>
      <c r="P7819" s="8"/>
      <c r="R7819" s="8"/>
      <c r="S7819" s="8"/>
      <c r="T7819" s="8"/>
      <c r="U7819" s="8"/>
      <c r="W7819" s="8">
        <f t="shared" si="4631"/>
        <v>314.7</v>
      </c>
      <c r="X7819">
        <v>27100800</v>
      </c>
      <c r="Y7819">
        <f t="shared" si="4632"/>
        <v>7528</v>
      </c>
      <c r="Z7819" s="8"/>
      <c r="AA7819" s="8">
        <v>4.7</v>
      </c>
      <c r="AB7819" s="8">
        <v>56.3</v>
      </c>
      <c r="AC7819" s="4"/>
      <c r="KL7819" s="84"/>
      <c r="KP7819" s="84"/>
      <c r="KS7819" s="74"/>
      <c r="KT7819" s="74"/>
      <c r="KU7819" s="16"/>
      <c r="KV7819" s="72"/>
      <c r="KW7819" s="72"/>
      <c r="KX7819" s="16"/>
      <c r="KZ7819" s="16"/>
      <c r="LA7819" s="16"/>
      <c r="LB7819" s="74"/>
      <c r="LC7819" s="74"/>
    </row>
    <row r="7820" spans="8:315" x14ac:dyDescent="0.35">
      <c r="H7820" s="4"/>
      <c r="J7820" s="8"/>
      <c r="K7820" s="8"/>
      <c r="L7820" s="8"/>
      <c r="M7820" s="8"/>
      <c r="O7820" s="8"/>
      <c r="P7820" s="8"/>
      <c r="R7820" s="8"/>
      <c r="S7820" s="8"/>
      <c r="T7820" s="8"/>
      <c r="U7820" s="8"/>
      <c r="W7820" s="8">
        <f t="shared" si="4631"/>
        <v>314.7</v>
      </c>
      <c r="X7820">
        <v>27104400</v>
      </c>
      <c r="Y7820">
        <f t="shared" si="4632"/>
        <v>7529</v>
      </c>
      <c r="Z7820" s="8"/>
      <c r="AA7820" s="8">
        <v>4.0999999999999996</v>
      </c>
      <c r="AB7820" s="8">
        <v>58.1</v>
      </c>
      <c r="AC7820" s="4"/>
      <c r="KL7820" s="84"/>
      <c r="KP7820" s="84"/>
      <c r="KS7820" s="74"/>
      <c r="KT7820" s="74"/>
      <c r="KU7820" s="16"/>
      <c r="KV7820" s="72"/>
      <c r="KW7820" s="72"/>
      <c r="KX7820" s="16"/>
      <c r="KZ7820" s="16"/>
      <c r="LA7820" s="16"/>
      <c r="LB7820" s="74"/>
      <c r="LC7820" s="74"/>
    </row>
    <row r="7821" spans="8:315" x14ac:dyDescent="0.35">
      <c r="H7821" s="4"/>
      <c r="J7821" s="8"/>
      <c r="K7821" s="8"/>
      <c r="L7821" s="8"/>
      <c r="M7821" s="8"/>
      <c r="O7821" s="8"/>
      <c r="P7821" s="8"/>
      <c r="R7821" s="8"/>
      <c r="S7821" s="8"/>
      <c r="T7821" s="8"/>
      <c r="U7821" s="8"/>
      <c r="W7821" s="8">
        <f t="shared" si="4631"/>
        <v>314.8</v>
      </c>
      <c r="X7821">
        <v>27108000</v>
      </c>
      <c r="Y7821">
        <f t="shared" si="4632"/>
        <v>7530</v>
      </c>
      <c r="Z7821" s="8"/>
      <c r="AA7821" s="8">
        <v>3.1</v>
      </c>
      <c r="AB7821" s="8">
        <v>62</v>
      </c>
      <c r="AC7821" s="4"/>
      <c r="KL7821" s="84"/>
      <c r="KP7821" s="84"/>
      <c r="KS7821" s="74"/>
      <c r="KT7821" s="74"/>
      <c r="KU7821" s="16"/>
      <c r="KV7821" s="72"/>
      <c r="KW7821" s="72"/>
      <c r="KX7821" s="16"/>
      <c r="KZ7821" s="16"/>
      <c r="LA7821" s="16"/>
      <c r="LB7821" s="74"/>
      <c r="LC7821" s="74"/>
    </row>
    <row r="7822" spans="8:315" x14ac:dyDescent="0.35">
      <c r="H7822" s="4"/>
      <c r="J7822" s="8"/>
      <c r="K7822" s="8"/>
      <c r="L7822" s="8"/>
      <c r="M7822" s="8"/>
      <c r="O7822" s="8"/>
      <c r="P7822" s="8"/>
      <c r="R7822" s="8"/>
      <c r="S7822" s="8"/>
      <c r="T7822" s="8"/>
      <c r="U7822" s="8"/>
      <c r="W7822" s="8">
        <f t="shared" si="4631"/>
        <v>314.8</v>
      </c>
      <c r="X7822">
        <v>27111600</v>
      </c>
      <c r="Y7822">
        <f t="shared" si="4632"/>
        <v>7531</v>
      </c>
      <c r="Z7822" s="8"/>
      <c r="AA7822" s="8">
        <v>2.2000000000000002</v>
      </c>
      <c r="AB7822" s="8">
        <v>63.8</v>
      </c>
      <c r="AC7822" s="4"/>
      <c r="KL7822" s="84"/>
      <c r="KP7822" s="84"/>
      <c r="KS7822" s="74"/>
      <c r="KT7822" s="74"/>
      <c r="KU7822" s="16"/>
      <c r="KV7822" s="72"/>
      <c r="KW7822" s="72"/>
      <c r="KX7822" s="16"/>
      <c r="KZ7822" s="16"/>
      <c r="LA7822" s="16"/>
      <c r="LB7822" s="74"/>
      <c r="LC7822" s="74"/>
    </row>
    <row r="7823" spans="8:315" x14ac:dyDescent="0.35">
      <c r="H7823" s="4"/>
      <c r="J7823" s="8"/>
      <c r="K7823" s="8"/>
      <c r="L7823" s="8"/>
      <c r="M7823" s="8"/>
      <c r="O7823" s="8"/>
      <c r="P7823" s="8"/>
      <c r="R7823" s="8"/>
      <c r="S7823" s="8"/>
      <c r="T7823" s="8"/>
      <c r="U7823" s="8"/>
      <c r="W7823" s="8">
        <f t="shared" si="4631"/>
        <v>314.8</v>
      </c>
      <c r="X7823">
        <v>27115200</v>
      </c>
      <c r="Y7823">
        <f t="shared" si="4632"/>
        <v>7532</v>
      </c>
      <c r="Z7823" s="8"/>
      <c r="AA7823" s="8">
        <v>2.2999999999999998</v>
      </c>
      <c r="AB7823" s="8">
        <v>62.6</v>
      </c>
      <c r="AC7823" s="4"/>
      <c r="KL7823" s="84"/>
      <c r="KP7823" s="84"/>
      <c r="KS7823" s="74"/>
      <c r="KT7823" s="74"/>
      <c r="KU7823" s="16"/>
      <c r="KV7823" s="72"/>
      <c r="KW7823" s="72"/>
      <c r="KX7823" s="16"/>
      <c r="KZ7823" s="16"/>
      <c r="LA7823" s="16"/>
      <c r="LB7823" s="74"/>
      <c r="LC7823" s="74"/>
    </row>
    <row r="7824" spans="8:315" x14ac:dyDescent="0.35">
      <c r="H7824" s="4"/>
      <c r="J7824" s="8"/>
      <c r="K7824" s="8"/>
      <c r="L7824" s="8"/>
      <c r="M7824" s="8"/>
      <c r="O7824" s="8"/>
      <c r="P7824" s="8"/>
      <c r="R7824" s="8"/>
      <c r="S7824" s="8"/>
      <c r="T7824" s="8"/>
      <c r="U7824" s="8"/>
      <c r="W7824" s="8">
        <f t="shared" si="4631"/>
        <v>314.89999999999998</v>
      </c>
      <c r="X7824">
        <v>27118800</v>
      </c>
      <c r="Y7824">
        <f t="shared" si="4632"/>
        <v>7533</v>
      </c>
      <c r="Z7824" s="8"/>
      <c r="AA7824" s="8">
        <v>1.6</v>
      </c>
      <c r="AB7824" s="8">
        <v>69.3</v>
      </c>
      <c r="AC7824" s="4"/>
      <c r="KL7824" s="84"/>
      <c r="KP7824" s="84"/>
      <c r="KS7824" s="74"/>
      <c r="KT7824" s="74"/>
      <c r="KU7824" s="16"/>
      <c r="KV7824" s="72"/>
      <c r="KW7824" s="72"/>
      <c r="KX7824" s="16"/>
      <c r="KZ7824" s="16"/>
      <c r="LA7824" s="16"/>
      <c r="LB7824" s="74"/>
      <c r="LC7824" s="74"/>
    </row>
    <row r="7825" spans="8:315" x14ac:dyDescent="0.35">
      <c r="H7825" s="4"/>
      <c r="J7825" s="8"/>
      <c r="K7825" s="8"/>
      <c r="L7825" s="8"/>
      <c r="M7825" s="8"/>
      <c r="O7825" s="8"/>
      <c r="P7825" s="8"/>
      <c r="R7825" s="8"/>
      <c r="S7825" s="8"/>
      <c r="T7825" s="8"/>
      <c r="U7825" s="8"/>
      <c r="W7825" s="8">
        <f t="shared" si="4631"/>
        <v>314.89999999999998</v>
      </c>
      <c r="X7825">
        <v>27122400</v>
      </c>
      <c r="Y7825">
        <f t="shared" si="4632"/>
        <v>7534</v>
      </c>
      <c r="Z7825" s="8"/>
      <c r="AA7825" s="8">
        <v>0.8</v>
      </c>
      <c r="AB7825" s="8">
        <v>73.099999999999994</v>
      </c>
      <c r="AC7825" s="4"/>
      <c r="KL7825" s="84"/>
      <c r="KP7825" s="84"/>
      <c r="KS7825" s="74"/>
      <c r="KT7825" s="74"/>
      <c r="KU7825" s="16"/>
      <c r="KV7825" s="72"/>
      <c r="KW7825" s="72"/>
      <c r="KX7825" s="16"/>
      <c r="KZ7825" s="16"/>
      <c r="LA7825" s="16"/>
      <c r="LB7825" s="74"/>
      <c r="LC7825" s="74"/>
    </row>
    <row r="7826" spans="8:315" x14ac:dyDescent="0.35">
      <c r="H7826" s="4"/>
      <c r="J7826" s="8"/>
      <c r="K7826" s="8"/>
      <c r="L7826" s="8"/>
      <c r="M7826" s="8"/>
      <c r="O7826" s="8"/>
      <c r="P7826" s="8"/>
      <c r="R7826" s="8"/>
      <c r="S7826" s="8"/>
      <c r="T7826" s="8"/>
      <c r="U7826" s="8"/>
      <c r="W7826" s="8">
        <f t="shared" si="4631"/>
        <v>315</v>
      </c>
      <c r="X7826">
        <v>27126000</v>
      </c>
      <c r="Y7826">
        <f t="shared" si="4632"/>
        <v>7535</v>
      </c>
      <c r="Z7826" s="8"/>
      <c r="AA7826" s="8">
        <v>0.2</v>
      </c>
      <c r="AB7826" s="8">
        <v>75.7</v>
      </c>
      <c r="AC7826" s="4"/>
      <c r="KL7826" s="84"/>
      <c r="KP7826" s="84"/>
      <c r="KS7826" s="74"/>
      <c r="KT7826" s="74"/>
      <c r="KU7826" s="16"/>
      <c r="KV7826" s="72"/>
      <c r="KW7826" s="72"/>
      <c r="KX7826" s="16"/>
      <c r="KZ7826" s="16"/>
      <c r="LA7826" s="16"/>
      <c r="LB7826" s="74"/>
      <c r="LC7826" s="74"/>
    </row>
    <row r="7827" spans="8:315" x14ac:dyDescent="0.35">
      <c r="H7827" s="4"/>
      <c r="J7827" s="8"/>
      <c r="K7827" s="8"/>
      <c r="L7827" s="8"/>
      <c r="M7827" s="8"/>
      <c r="O7827" s="8"/>
      <c r="P7827" s="8"/>
      <c r="R7827" s="8"/>
      <c r="S7827" s="8"/>
      <c r="T7827" s="8"/>
      <c r="U7827" s="8"/>
      <c r="W7827" s="8">
        <f t="shared" si="4631"/>
        <v>315</v>
      </c>
      <c r="X7827">
        <v>27129600</v>
      </c>
      <c r="Y7827">
        <f t="shared" si="4632"/>
        <v>7536</v>
      </c>
      <c r="Z7827" s="8"/>
      <c r="AA7827" s="8">
        <v>0</v>
      </c>
      <c r="AB7827" s="8">
        <v>82.8</v>
      </c>
      <c r="AC7827" s="4"/>
      <c r="KL7827" s="84"/>
      <c r="KP7827" s="84"/>
      <c r="KS7827" s="74"/>
      <c r="KT7827" s="74"/>
      <c r="KU7827" s="16"/>
      <c r="KV7827" s="72"/>
      <c r="KW7827" s="72"/>
      <c r="KX7827" s="16"/>
      <c r="KZ7827" s="16"/>
      <c r="LA7827" s="16"/>
      <c r="LB7827" s="74"/>
      <c r="LC7827" s="74"/>
    </row>
    <row r="7828" spans="8:315" x14ac:dyDescent="0.35">
      <c r="H7828" s="4"/>
      <c r="J7828" s="8"/>
      <c r="K7828" s="8"/>
      <c r="L7828" s="8"/>
      <c r="M7828" s="8"/>
      <c r="O7828" s="8"/>
      <c r="P7828" s="8"/>
      <c r="R7828" s="8"/>
      <c r="S7828" s="8"/>
      <c r="T7828" s="8"/>
      <c r="U7828" s="8"/>
      <c r="W7828" s="8">
        <f t="shared" si="4631"/>
        <v>315</v>
      </c>
      <c r="X7828">
        <v>27133200</v>
      </c>
      <c r="Y7828">
        <f t="shared" si="4632"/>
        <v>7537</v>
      </c>
      <c r="Z7828" s="8"/>
      <c r="AA7828" s="8">
        <v>-0.3</v>
      </c>
      <c r="AB7828" s="8">
        <v>83.9</v>
      </c>
      <c r="AC7828" s="4"/>
      <c r="KL7828" s="84"/>
      <c r="KP7828" s="84"/>
      <c r="KS7828" s="74"/>
      <c r="KT7828" s="74"/>
      <c r="KU7828" s="16"/>
      <c r="KV7828" s="72"/>
      <c r="KW7828" s="72"/>
      <c r="KX7828" s="16"/>
      <c r="KZ7828" s="16"/>
      <c r="LA7828" s="16"/>
      <c r="LB7828" s="74"/>
      <c r="LC7828" s="74"/>
    </row>
    <row r="7829" spans="8:315" x14ac:dyDescent="0.35">
      <c r="H7829" s="4"/>
      <c r="J7829" s="8"/>
      <c r="K7829" s="8"/>
      <c r="L7829" s="8"/>
      <c r="M7829" s="8"/>
      <c r="O7829" s="8"/>
      <c r="P7829" s="8"/>
      <c r="R7829" s="8"/>
      <c r="S7829" s="8"/>
      <c r="T7829" s="8"/>
      <c r="U7829" s="8"/>
      <c r="W7829" s="8">
        <f t="shared" si="4631"/>
        <v>315.10000000000002</v>
      </c>
      <c r="X7829">
        <v>27136800</v>
      </c>
      <c r="Y7829">
        <f t="shared" si="4632"/>
        <v>7538</v>
      </c>
      <c r="Z7829" s="8"/>
      <c r="AA7829" s="8">
        <v>-0.6</v>
      </c>
      <c r="AB7829" s="8">
        <v>84.9</v>
      </c>
      <c r="AC7829" s="4"/>
      <c r="KL7829" s="84"/>
      <c r="KP7829" s="84"/>
      <c r="KS7829" s="74"/>
      <c r="KT7829" s="74"/>
      <c r="KU7829" s="16"/>
      <c r="KV7829" s="72"/>
      <c r="KW7829" s="72"/>
      <c r="KX7829" s="16"/>
      <c r="KZ7829" s="16"/>
      <c r="LA7829" s="16"/>
      <c r="LB7829" s="74"/>
      <c r="LC7829" s="74"/>
    </row>
    <row r="7830" spans="8:315" x14ac:dyDescent="0.35">
      <c r="H7830" s="4"/>
      <c r="J7830" s="8"/>
      <c r="K7830" s="8"/>
      <c r="L7830" s="8"/>
      <c r="M7830" s="8"/>
      <c r="O7830" s="8"/>
      <c r="P7830" s="8"/>
      <c r="R7830" s="8"/>
      <c r="S7830" s="8"/>
      <c r="T7830" s="8"/>
      <c r="U7830" s="8"/>
      <c r="W7830" s="8">
        <f t="shared" si="4631"/>
        <v>315.10000000000002</v>
      </c>
      <c r="X7830">
        <v>27140400</v>
      </c>
      <c r="Y7830">
        <f t="shared" si="4632"/>
        <v>7539</v>
      </c>
      <c r="Z7830" s="8"/>
      <c r="AA7830" s="8">
        <v>-0.7</v>
      </c>
      <c r="AB7830" s="8">
        <v>85</v>
      </c>
      <c r="AC7830" s="4"/>
      <c r="KL7830" s="84"/>
      <c r="KP7830" s="84"/>
      <c r="KS7830" s="74"/>
      <c r="KT7830" s="74"/>
      <c r="KU7830" s="16"/>
      <c r="KV7830" s="72"/>
      <c r="KW7830" s="72"/>
      <c r="KX7830" s="16"/>
      <c r="KZ7830" s="16"/>
      <c r="LA7830" s="16"/>
      <c r="LB7830" s="74"/>
      <c r="LC7830" s="74"/>
    </row>
    <row r="7831" spans="8:315" x14ac:dyDescent="0.35">
      <c r="H7831" s="4"/>
      <c r="J7831" s="8"/>
      <c r="K7831" s="8"/>
      <c r="L7831" s="8"/>
      <c r="M7831" s="8"/>
      <c r="O7831" s="8"/>
      <c r="P7831" s="8"/>
      <c r="R7831" s="8"/>
      <c r="S7831" s="8"/>
      <c r="T7831" s="8"/>
      <c r="U7831" s="8"/>
      <c r="W7831" s="8">
        <f t="shared" si="4631"/>
        <v>315.2</v>
      </c>
      <c r="X7831">
        <v>27144000</v>
      </c>
      <c r="Y7831">
        <f t="shared" si="4632"/>
        <v>7540</v>
      </c>
      <c r="Z7831" s="8">
        <v>0</v>
      </c>
      <c r="AA7831" s="8">
        <v>-1.5</v>
      </c>
      <c r="AB7831" s="8">
        <v>90</v>
      </c>
      <c r="AC7831" s="4"/>
      <c r="KL7831" s="84"/>
      <c r="KP7831" s="84"/>
      <c r="KS7831" s="74"/>
      <c r="KT7831" s="74"/>
      <c r="KU7831" s="16"/>
      <c r="KV7831" s="72"/>
      <c r="KW7831" s="72"/>
      <c r="KX7831" s="16"/>
      <c r="KZ7831" s="16"/>
      <c r="LA7831" s="16"/>
      <c r="LB7831" s="74"/>
      <c r="LC7831" s="74"/>
    </row>
    <row r="7832" spans="8:315" x14ac:dyDescent="0.35">
      <c r="H7832" s="4"/>
      <c r="J7832" s="8"/>
      <c r="K7832" s="8"/>
      <c r="L7832" s="8"/>
      <c r="M7832" s="8"/>
      <c r="O7832" s="8"/>
      <c r="P7832" s="8"/>
      <c r="R7832" s="8"/>
      <c r="S7832" s="8"/>
      <c r="T7832" s="8"/>
      <c r="U7832" s="8"/>
      <c r="W7832" s="8">
        <f t="shared" si="4631"/>
        <v>315.2</v>
      </c>
      <c r="X7832">
        <v>27147600</v>
      </c>
      <c r="Y7832">
        <f t="shared" si="4632"/>
        <v>7541</v>
      </c>
      <c r="Z7832" s="8">
        <v>0</v>
      </c>
      <c r="AA7832" s="8">
        <v>-1.7</v>
      </c>
      <c r="AB7832" s="8">
        <v>88.1</v>
      </c>
      <c r="AC7832" s="4"/>
      <c r="KL7832" s="84"/>
      <c r="KP7832" s="84"/>
      <c r="KS7832" s="74"/>
      <c r="KT7832" s="74"/>
      <c r="KU7832" s="16"/>
      <c r="KV7832" s="72"/>
      <c r="KW7832" s="72"/>
      <c r="KX7832" s="16"/>
      <c r="KZ7832" s="16"/>
      <c r="LA7832" s="16"/>
      <c r="LB7832" s="74"/>
      <c r="LC7832" s="74"/>
    </row>
    <row r="7833" spans="8:315" x14ac:dyDescent="0.35">
      <c r="H7833" s="4"/>
      <c r="J7833" s="8"/>
      <c r="K7833" s="8"/>
      <c r="L7833" s="8"/>
      <c r="M7833" s="8"/>
      <c r="O7833" s="8"/>
      <c r="P7833" s="8"/>
      <c r="R7833" s="8"/>
      <c r="S7833" s="8"/>
      <c r="T7833" s="8"/>
      <c r="U7833" s="8"/>
      <c r="W7833" s="8">
        <f t="shared" si="4631"/>
        <v>315.3</v>
      </c>
      <c r="X7833">
        <v>27151200</v>
      </c>
      <c r="Y7833">
        <f t="shared" si="4632"/>
        <v>7542</v>
      </c>
      <c r="Z7833" s="8">
        <v>0</v>
      </c>
      <c r="AA7833" s="8">
        <v>-1.3</v>
      </c>
      <c r="AB7833" s="8">
        <v>87</v>
      </c>
      <c r="AC7833" s="4"/>
      <c r="KL7833" s="84"/>
      <c r="KP7833" s="84"/>
      <c r="KS7833" s="74"/>
      <c r="KT7833" s="74"/>
      <c r="KU7833" s="16"/>
      <c r="KV7833" s="72"/>
      <c r="KW7833" s="72"/>
      <c r="KX7833" s="16"/>
      <c r="KZ7833" s="16"/>
      <c r="LA7833" s="16"/>
      <c r="LB7833" s="74"/>
      <c r="LC7833" s="74"/>
    </row>
    <row r="7834" spans="8:315" x14ac:dyDescent="0.35">
      <c r="H7834" s="4"/>
      <c r="J7834" s="8"/>
      <c r="K7834" s="8"/>
      <c r="L7834" s="8"/>
      <c r="M7834" s="8"/>
      <c r="O7834" s="8"/>
      <c r="P7834" s="8"/>
      <c r="R7834" s="8"/>
      <c r="S7834" s="8"/>
      <c r="T7834" s="8"/>
      <c r="U7834" s="8"/>
      <c r="W7834" s="8">
        <f t="shared" si="4631"/>
        <v>315.3</v>
      </c>
      <c r="X7834">
        <v>27154800</v>
      </c>
      <c r="Y7834">
        <f t="shared" si="4632"/>
        <v>7543</v>
      </c>
      <c r="Z7834" s="8">
        <v>0.3</v>
      </c>
      <c r="AA7834" s="8">
        <v>-1.4</v>
      </c>
      <c r="AB7834" s="8">
        <v>86.1</v>
      </c>
      <c r="AC7834" s="4"/>
      <c r="KL7834" s="84"/>
      <c r="KP7834" s="84"/>
      <c r="KS7834" s="74"/>
      <c r="KT7834" s="74"/>
      <c r="KU7834" s="16"/>
      <c r="KV7834" s="72"/>
      <c r="KW7834" s="72"/>
      <c r="KX7834" s="16"/>
      <c r="KZ7834" s="16"/>
      <c r="LA7834" s="16"/>
      <c r="LB7834" s="74"/>
      <c r="LC7834" s="74"/>
    </row>
    <row r="7835" spans="8:315" x14ac:dyDescent="0.35">
      <c r="H7835" s="4"/>
      <c r="J7835" s="8"/>
      <c r="K7835" s="8"/>
      <c r="L7835" s="8"/>
      <c r="M7835" s="8"/>
      <c r="O7835" s="8"/>
      <c r="P7835" s="8"/>
      <c r="R7835" s="8"/>
      <c r="S7835" s="8"/>
      <c r="T7835" s="8"/>
      <c r="U7835" s="8"/>
      <c r="W7835" s="8">
        <f t="shared" si="4631"/>
        <v>315.3</v>
      </c>
      <c r="X7835">
        <v>27158400</v>
      </c>
      <c r="Y7835">
        <f t="shared" si="4632"/>
        <v>7544</v>
      </c>
      <c r="Z7835" s="8">
        <v>14.4</v>
      </c>
      <c r="AA7835" s="8">
        <v>-0.4</v>
      </c>
      <c r="AB7835" s="8">
        <v>83.4</v>
      </c>
      <c r="AC7835" s="4"/>
      <c r="KL7835" s="84"/>
      <c r="KP7835" s="84"/>
      <c r="KS7835" s="74"/>
      <c r="KT7835" s="74"/>
      <c r="KU7835" s="16"/>
      <c r="KV7835" s="72"/>
      <c r="KW7835" s="72"/>
      <c r="KX7835" s="16"/>
      <c r="KZ7835" s="16"/>
      <c r="LA7835" s="16"/>
      <c r="LB7835" s="74"/>
      <c r="LC7835" s="74"/>
    </row>
    <row r="7836" spans="8:315" x14ac:dyDescent="0.35">
      <c r="H7836" s="4"/>
      <c r="J7836" s="8"/>
      <c r="K7836" s="8"/>
      <c r="L7836" s="8"/>
      <c r="M7836" s="8"/>
      <c r="O7836" s="8"/>
      <c r="P7836" s="8"/>
      <c r="R7836" s="8"/>
      <c r="S7836" s="8"/>
      <c r="T7836" s="8"/>
      <c r="U7836" s="8"/>
      <c r="W7836" s="8">
        <f t="shared" si="4631"/>
        <v>315.39999999999998</v>
      </c>
      <c r="X7836">
        <v>27162000</v>
      </c>
      <c r="Y7836">
        <f t="shared" si="4632"/>
        <v>7545</v>
      </c>
      <c r="Z7836" s="8">
        <v>50</v>
      </c>
      <c r="AA7836" s="8">
        <v>1.1000000000000001</v>
      </c>
      <c r="AB7836" s="8">
        <v>80.5</v>
      </c>
      <c r="AC7836" s="4"/>
      <c r="KL7836" s="84"/>
      <c r="KP7836" s="84"/>
      <c r="KS7836" s="74"/>
      <c r="KT7836" s="74"/>
      <c r="KU7836" s="16"/>
      <c r="KV7836" s="72"/>
      <c r="KW7836" s="72"/>
      <c r="KX7836" s="16"/>
      <c r="KZ7836" s="16"/>
      <c r="LA7836" s="16"/>
      <c r="LB7836" s="74"/>
      <c r="LC7836" s="74"/>
    </row>
    <row r="7837" spans="8:315" x14ac:dyDescent="0.35">
      <c r="H7837" s="4"/>
      <c r="J7837" s="8"/>
      <c r="K7837" s="8"/>
      <c r="L7837" s="8"/>
      <c r="M7837" s="8"/>
      <c r="O7837" s="8"/>
      <c r="P7837" s="8"/>
      <c r="R7837" s="8"/>
      <c r="S7837" s="8"/>
      <c r="T7837" s="8"/>
      <c r="U7837" s="8"/>
      <c r="W7837" s="8">
        <f t="shared" si="4631"/>
        <v>315.39999999999998</v>
      </c>
      <c r="X7837">
        <v>27165600</v>
      </c>
      <c r="Y7837">
        <f t="shared" si="4632"/>
        <v>7546</v>
      </c>
      <c r="Z7837" s="8">
        <v>110</v>
      </c>
      <c r="AA7837" s="8">
        <v>3.5</v>
      </c>
      <c r="AB7837" s="8">
        <v>76.3</v>
      </c>
      <c r="AC7837" s="4"/>
      <c r="KL7837" s="84"/>
      <c r="KP7837" s="84"/>
      <c r="KS7837" s="74"/>
      <c r="KT7837" s="74"/>
      <c r="KU7837" s="16"/>
      <c r="KV7837" s="72"/>
      <c r="KW7837" s="72"/>
      <c r="KX7837" s="16"/>
      <c r="KZ7837" s="16"/>
      <c r="LA7837" s="16"/>
      <c r="LB7837" s="74"/>
      <c r="LC7837" s="74"/>
    </row>
    <row r="7838" spans="8:315" x14ac:dyDescent="0.35">
      <c r="H7838" s="4"/>
      <c r="J7838" s="8"/>
      <c r="K7838" s="8"/>
      <c r="L7838" s="8"/>
      <c r="M7838" s="8"/>
      <c r="O7838" s="8"/>
      <c r="P7838" s="8"/>
      <c r="R7838" s="8"/>
      <c r="S7838" s="8"/>
      <c r="T7838" s="8"/>
      <c r="U7838" s="8"/>
      <c r="W7838" s="8">
        <f t="shared" si="4631"/>
        <v>315.5</v>
      </c>
      <c r="X7838">
        <v>27169200</v>
      </c>
      <c r="Y7838">
        <f t="shared" si="4632"/>
        <v>7547</v>
      </c>
      <c r="Z7838" s="8">
        <v>159.69999999999999</v>
      </c>
      <c r="AA7838" s="8">
        <v>6.3</v>
      </c>
      <c r="AB7838" s="8">
        <v>67.599999999999994</v>
      </c>
      <c r="AC7838" s="4"/>
      <c r="KL7838" s="84"/>
      <c r="KP7838" s="84"/>
      <c r="KS7838" s="74"/>
      <c r="KT7838" s="74"/>
      <c r="KU7838" s="16"/>
      <c r="KV7838" s="72"/>
      <c r="KW7838" s="72"/>
      <c r="KX7838" s="16"/>
      <c r="KZ7838" s="16"/>
      <c r="LA7838" s="16"/>
      <c r="LB7838" s="74"/>
      <c r="LC7838" s="74"/>
    </row>
    <row r="7839" spans="8:315" x14ac:dyDescent="0.35">
      <c r="H7839" s="4"/>
      <c r="J7839" s="8"/>
      <c r="K7839" s="8"/>
      <c r="L7839" s="8"/>
      <c r="M7839" s="8"/>
      <c r="O7839" s="8"/>
      <c r="P7839" s="8"/>
      <c r="R7839" s="8"/>
      <c r="S7839" s="8"/>
      <c r="T7839" s="8"/>
      <c r="U7839" s="8"/>
      <c r="W7839" s="8">
        <f t="shared" si="4631"/>
        <v>315.5</v>
      </c>
      <c r="X7839">
        <v>27172800</v>
      </c>
      <c r="Y7839">
        <f t="shared" si="4632"/>
        <v>7548</v>
      </c>
      <c r="Z7839" s="8">
        <v>121.4</v>
      </c>
      <c r="AA7839" s="8">
        <v>9.1</v>
      </c>
      <c r="AB7839" s="8">
        <v>63</v>
      </c>
      <c r="AC7839" s="4"/>
      <c r="KL7839" s="84"/>
      <c r="KP7839" s="84"/>
      <c r="KS7839" s="74"/>
      <c r="KT7839" s="74"/>
      <c r="KU7839" s="16"/>
      <c r="KV7839" s="72"/>
      <c r="KW7839" s="72"/>
      <c r="KX7839" s="16"/>
      <c r="KZ7839" s="16"/>
      <c r="LA7839" s="16"/>
      <c r="LB7839" s="74"/>
      <c r="LC7839" s="74"/>
    </row>
    <row r="7840" spans="8:315" x14ac:dyDescent="0.35">
      <c r="H7840" s="4"/>
      <c r="J7840" s="8"/>
      <c r="K7840" s="8"/>
      <c r="L7840" s="8"/>
      <c r="M7840" s="8"/>
      <c r="O7840" s="8"/>
      <c r="P7840" s="8"/>
      <c r="R7840" s="8"/>
      <c r="S7840" s="8"/>
      <c r="T7840" s="8"/>
      <c r="U7840" s="8"/>
      <c r="W7840" s="8">
        <f t="shared" si="4631"/>
        <v>315.5</v>
      </c>
      <c r="X7840">
        <v>27176400</v>
      </c>
      <c r="Y7840">
        <f t="shared" si="4632"/>
        <v>7549</v>
      </c>
      <c r="Z7840" s="8">
        <v>176.1</v>
      </c>
      <c r="AA7840" s="8">
        <v>11.1</v>
      </c>
      <c r="AB7840" s="8">
        <v>56.9</v>
      </c>
      <c r="AC7840" s="4"/>
      <c r="KL7840" s="84"/>
      <c r="KP7840" s="84"/>
      <c r="KS7840" s="74"/>
      <c r="KT7840" s="74"/>
      <c r="KU7840" s="16"/>
      <c r="KV7840" s="72"/>
      <c r="KW7840" s="72"/>
      <c r="KX7840" s="16"/>
      <c r="KZ7840" s="16"/>
      <c r="LA7840" s="16"/>
      <c r="LB7840" s="74"/>
      <c r="LC7840" s="74"/>
    </row>
    <row r="7841" spans="8:315" x14ac:dyDescent="0.35">
      <c r="H7841" s="4"/>
      <c r="J7841" s="8"/>
      <c r="K7841" s="8"/>
      <c r="L7841" s="8"/>
      <c r="M7841" s="8"/>
      <c r="O7841" s="8"/>
      <c r="P7841" s="8"/>
      <c r="R7841" s="8"/>
      <c r="S7841" s="8"/>
      <c r="T7841" s="8"/>
      <c r="U7841" s="8"/>
      <c r="W7841" s="8">
        <f t="shared" si="4631"/>
        <v>315.60000000000002</v>
      </c>
      <c r="X7841">
        <v>27180000</v>
      </c>
      <c r="Y7841">
        <f t="shared" si="4632"/>
        <v>7550</v>
      </c>
      <c r="Z7841" s="8">
        <v>117.2</v>
      </c>
      <c r="AA7841" s="8">
        <v>11.8</v>
      </c>
      <c r="AB7841" s="8">
        <v>59</v>
      </c>
      <c r="AC7841" s="4"/>
      <c r="KL7841" s="84"/>
      <c r="KP7841" s="84"/>
      <c r="KS7841" s="74"/>
      <c r="KT7841" s="74"/>
      <c r="KU7841" s="16"/>
      <c r="KV7841" s="72"/>
      <c r="KW7841" s="72"/>
      <c r="KX7841" s="16"/>
      <c r="KZ7841" s="16"/>
      <c r="LA7841" s="16"/>
      <c r="LB7841" s="74"/>
      <c r="LC7841" s="74"/>
    </row>
    <row r="7842" spans="8:315" x14ac:dyDescent="0.35">
      <c r="H7842" s="4"/>
      <c r="J7842" s="8"/>
      <c r="K7842" s="8"/>
      <c r="L7842" s="8"/>
      <c r="M7842" s="8"/>
      <c r="O7842" s="8"/>
      <c r="P7842" s="8"/>
      <c r="R7842" s="8"/>
      <c r="S7842" s="8"/>
      <c r="T7842" s="8"/>
      <c r="U7842" s="8"/>
      <c r="W7842" s="8">
        <f t="shared" si="4631"/>
        <v>315.60000000000002</v>
      </c>
      <c r="X7842">
        <v>27183600</v>
      </c>
      <c r="Y7842">
        <f t="shared" si="4632"/>
        <v>7551</v>
      </c>
      <c r="Z7842" s="8">
        <v>82.2</v>
      </c>
      <c r="AA7842" s="8">
        <v>12.7</v>
      </c>
      <c r="AB7842" s="8">
        <v>53.9</v>
      </c>
      <c r="AC7842" s="4"/>
      <c r="KL7842" s="84"/>
      <c r="KP7842" s="84"/>
      <c r="KS7842" s="74"/>
      <c r="KT7842" s="74"/>
      <c r="KU7842" s="16"/>
      <c r="KV7842" s="72"/>
      <c r="KW7842" s="72"/>
      <c r="KX7842" s="16"/>
      <c r="KZ7842" s="16"/>
      <c r="LA7842" s="16"/>
      <c r="LB7842" s="74"/>
      <c r="LC7842" s="74"/>
    </row>
    <row r="7843" spans="8:315" x14ac:dyDescent="0.35">
      <c r="H7843" s="4"/>
      <c r="J7843" s="8"/>
      <c r="K7843" s="8"/>
      <c r="L7843" s="8"/>
      <c r="M7843" s="8"/>
      <c r="O7843" s="8"/>
      <c r="P7843" s="8"/>
      <c r="R7843" s="8"/>
      <c r="S7843" s="8"/>
      <c r="T7843" s="8"/>
      <c r="U7843" s="8"/>
      <c r="W7843" s="8">
        <f t="shared" si="4631"/>
        <v>315.7</v>
      </c>
      <c r="X7843">
        <v>27187200</v>
      </c>
      <c r="Y7843">
        <f t="shared" si="4632"/>
        <v>7552</v>
      </c>
      <c r="Z7843" s="8">
        <v>29.7</v>
      </c>
      <c r="AA7843" s="8">
        <v>12.5</v>
      </c>
      <c r="AB7843" s="8">
        <v>55.8</v>
      </c>
      <c r="AC7843" s="4"/>
      <c r="KL7843" s="84"/>
      <c r="KP7843" s="84"/>
      <c r="KS7843" s="74"/>
      <c r="KT7843" s="74"/>
      <c r="KU7843" s="16"/>
      <c r="KV7843" s="72"/>
      <c r="KW7843" s="72"/>
      <c r="KX7843" s="16"/>
      <c r="KZ7843" s="16"/>
      <c r="LA7843" s="16"/>
      <c r="LB7843" s="74"/>
      <c r="LC7843" s="74"/>
    </row>
    <row r="7844" spans="8:315" x14ac:dyDescent="0.35">
      <c r="H7844" s="4"/>
      <c r="J7844" s="8"/>
      <c r="K7844" s="8"/>
      <c r="L7844" s="8"/>
      <c r="M7844" s="8"/>
      <c r="O7844" s="8"/>
      <c r="P7844" s="8"/>
      <c r="R7844" s="8"/>
      <c r="S7844" s="8"/>
      <c r="T7844" s="8"/>
      <c r="U7844" s="8"/>
      <c r="W7844" s="8">
        <f t="shared" ref="W7844:W7907" si="4633">X7844/24/3600+1</f>
        <v>315.7</v>
      </c>
      <c r="X7844">
        <v>27190800</v>
      </c>
      <c r="Y7844">
        <f t="shared" ref="Y7844:Y7907" si="4634">X7844/3600</f>
        <v>7553</v>
      </c>
      <c r="Z7844" s="8">
        <v>5.3</v>
      </c>
      <c r="AA7844" s="8">
        <v>11.5</v>
      </c>
      <c r="AB7844" s="8">
        <v>60.6</v>
      </c>
      <c r="AC7844" s="4"/>
      <c r="KL7844" s="84"/>
      <c r="KP7844" s="84"/>
      <c r="KS7844" s="74"/>
      <c r="KT7844" s="74"/>
      <c r="KU7844" s="16"/>
      <c r="KV7844" s="72"/>
      <c r="KW7844" s="72"/>
      <c r="KX7844" s="16"/>
      <c r="KZ7844" s="16"/>
      <c r="LA7844" s="16"/>
      <c r="LB7844" s="74"/>
      <c r="LC7844" s="74"/>
    </row>
    <row r="7845" spans="8:315" x14ac:dyDescent="0.35">
      <c r="H7845" s="4"/>
      <c r="J7845" s="8"/>
      <c r="K7845" s="8"/>
      <c r="L7845" s="8"/>
      <c r="M7845" s="8"/>
      <c r="O7845" s="8"/>
      <c r="P7845" s="8"/>
      <c r="R7845" s="8"/>
      <c r="S7845" s="8"/>
      <c r="T7845" s="8"/>
      <c r="U7845" s="8"/>
      <c r="W7845" s="8">
        <f t="shared" si="4633"/>
        <v>315.8</v>
      </c>
      <c r="X7845">
        <v>27194400</v>
      </c>
      <c r="Y7845">
        <f t="shared" si="4634"/>
        <v>7554</v>
      </c>
      <c r="Z7845" s="8">
        <v>0</v>
      </c>
      <c r="AA7845" s="8">
        <v>10.1</v>
      </c>
      <c r="AB7845" s="8">
        <v>66.8</v>
      </c>
      <c r="AC7845" s="4"/>
      <c r="KL7845" s="84"/>
      <c r="KP7845" s="84"/>
      <c r="KS7845" s="74"/>
      <c r="KT7845" s="74"/>
      <c r="KU7845" s="16"/>
      <c r="KV7845" s="72"/>
      <c r="KW7845" s="72"/>
      <c r="KX7845" s="16"/>
      <c r="KZ7845" s="16"/>
      <c r="LA7845" s="16"/>
      <c r="LB7845" s="74"/>
      <c r="LC7845" s="74"/>
    </row>
    <row r="7846" spans="8:315" x14ac:dyDescent="0.35">
      <c r="H7846" s="4"/>
      <c r="J7846" s="8"/>
      <c r="K7846" s="8"/>
      <c r="L7846" s="8"/>
      <c r="M7846" s="8"/>
      <c r="O7846" s="8"/>
      <c r="P7846" s="8"/>
      <c r="R7846" s="8"/>
      <c r="S7846" s="8"/>
      <c r="T7846" s="8"/>
      <c r="U7846" s="8"/>
      <c r="W7846" s="8">
        <f t="shared" si="4633"/>
        <v>315.8</v>
      </c>
      <c r="X7846">
        <v>27198000</v>
      </c>
      <c r="Y7846">
        <f t="shared" si="4634"/>
        <v>7555</v>
      </c>
      <c r="Z7846" s="8">
        <v>0</v>
      </c>
      <c r="AA7846" s="8">
        <v>9.3000000000000007</v>
      </c>
      <c r="AB7846" s="8">
        <v>63.9</v>
      </c>
      <c r="AC7846" s="4"/>
      <c r="KL7846" s="84"/>
      <c r="KP7846" s="84"/>
      <c r="KS7846" s="74"/>
      <c r="KT7846" s="74"/>
      <c r="KU7846" s="16"/>
      <c r="KV7846" s="72"/>
      <c r="KW7846" s="72"/>
      <c r="KX7846" s="16"/>
      <c r="KZ7846" s="16"/>
      <c r="LA7846" s="16"/>
      <c r="LB7846" s="74"/>
      <c r="LC7846" s="74"/>
    </row>
    <row r="7847" spans="8:315" x14ac:dyDescent="0.35">
      <c r="H7847" s="4"/>
      <c r="J7847" s="8"/>
      <c r="K7847" s="8"/>
      <c r="L7847" s="8"/>
      <c r="M7847" s="8"/>
      <c r="O7847" s="8"/>
      <c r="P7847" s="8"/>
      <c r="R7847" s="8"/>
      <c r="S7847" s="8"/>
      <c r="T7847" s="8"/>
      <c r="U7847" s="8"/>
      <c r="W7847" s="8">
        <f t="shared" si="4633"/>
        <v>315.8</v>
      </c>
      <c r="X7847">
        <v>27201600</v>
      </c>
      <c r="Y7847">
        <f t="shared" si="4634"/>
        <v>7556</v>
      </c>
      <c r="Z7847" s="8">
        <v>0</v>
      </c>
      <c r="AA7847" s="8">
        <v>10</v>
      </c>
      <c r="AB7847" s="8">
        <v>67</v>
      </c>
      <c r="AC7847" s="4"/>
      <c r="KL7847" s="84"/>
      <c r="KP7847" s="84"/>
      <c r="KS7847" s="74"/>
      <c r="KT7847" s="74"/>
      <c r="KU7847" s="16"/>
      <c r="KV7847" s="72"/>
      <c r="KW7847" s="72"/>
      <c r="KX7847" s="16"/>
      <c r="KZ7847" s="16"/>
      <c r="LA7847" s="16"/>
      <c r="LB7847" s="74"/>
      <c r="LC7847" s="74"/>
    </row>
    <row r="7848" spans="8:315" x14ac:dyDescent="0.35">
      <c r="H7848" s="4"/>
      <c r="J7848" s="8"/>
      <c r="K7848" s="8"/>
      <c r="L7848" s="8"/>
      <c r="M7848" s="8"/>
      <c r="O7848" s="8"/>
      <c r="P7848" s="8"/>
      <c r="R7848" s="8"/>
      <c r="S7848" s="8"/>
      <c r="T7848" s="8"/>
      <c r="U7848" s="8"/>
      <c r="W7848" s="8">
        <f t="shared" si="4633"/>
        <v>315.89999999999998</v>
      </c>
      <c r="X7848">
        <v>27205200</v>
      </c>
      <c r="Y7848">
        <f t="shared" si="4634"/>
        <v>7557</v>
      </c>
      <c r="Z7848" s="8">
        <v>0</v>
      </c>
      <c r="AA7848" s="8">
        <v>10</v>
      </c>
      <c r="AB7848" s="8">
        <v>68.5</v>
      </c>
      <c r="AC7848" s="4"/>
      <c r="KL7848" s="84"/>
      <c r="KP7848" s="84"/>
      <c r="KS7848" s="74"/>
      <c r="KT7848" s="74"/>
      <c r="KU7848" s="16"/>
      <c r="KV7848" s="72"/>
      <c r="KW7848" s="72"/>
      <c r="KX7848" s="16"/>
      <c r="KZ7848" s="16"/>
      <c r="LA7848" s="16"/>
      <c r="LB7848" s="74"/>
      <c r="LC7848" s="74"/>
    </row>
    <row r="7849" spans="8:315" x14ac:dyDescent="0.35">
      <c r="H7849" s="4"/>
      <c r="J7849" s="8"/>
      <c r="K7849" s="8"/>
      <c r="L7849" s="8"/>
      <c r="M7849" s="8"/>
      <c r="O7849" s="8"/>
      <c r="P7849" s="8"/>
      <c r="R7849" s="8"/>
      <c r="S7849" s="8"/>
      <c r="T7849" s="8"/>
      <c r="U7849" s="8"/>
      <c r="W7849" s="8">
        <f t="shared" si="4633"/>
        <v>315.89999999999998</v>
      </c>
      <c r="X7849">
        <v>27208800</v>
      </c>
      <c r="Y7849">
        <f t="shared" si="4634"/>
        <v>7558</v>
      </c>
      <c r="Z7849" s="8">
        <v>0</v>
      </c>
      <c r="AA7849" s="8">
        <v>10.3</v>
      </c>
      <c r="AB7849" s="8">
        <v>66.400000000000006</v>
      </c>
      <c r="AC7849" s="4"/>
      <c r="KL7849" s="84"/>
      <c r="KP7849" s="84"/>
      <c r="KS7849" s="74"/>
      <c r="KT7849" s="74"/>
      <c r="KU7849" s="16"/>
      <c r="KV7849" s="72"/>
      <c r="KW7849" s="72"/>
      <c r="KX7849" s="16"/>
      <c r="KZ7849" s="16"/>
      <c r="LA7849" s="16"/>
      <c r="LB7849" s="74"/>
      <c r="LC7849" s="74"/>
    </row>
    <row r="7850" spans="8:315" x14ac:dyDescent="0.35">
      <c r="H7850" s="4"/>
      <c r="J7850" s="8"/>
      <c r="K7850" s="8"/>
      <c r="L7850" s="8"/>
      <c r="M7850" s="8"/>
      <c r="O7850" s="8"/>
      <c r="P7850" s="8"/>
      <c r="R7850" s="8"/>
      <c r="S7850" s="8"/>
      <c r="T7850" s="8"/>
      <c r="U7850" s="8"/>
      <c r="W7850" s="8">
        <f t="shared" si="4633"/>
        <v>316</v>
      </c>
      <c r="X7850">
        <v>27212400</v>
      </c>
      <c r="Y7850">
        <f t="shared" si="4634"/>
        <v>7559</v>
      </c>
      <c r="Z7850" s="8">
        <v>0</v>
      </c>
      <c r="AA7850" s="8">
        <v>10.4</v>
      </c>
      <c r="AB7850" s="8">
        <v>66.2</v>
      </c>
      <c r="AC7850" s="4"/>
      <c r="KL7850" s="84"/>
      <c r="KP7850" s="84"/>
      <c r="KS7850" s="74"/>
      <c r="KT7850" s="74"/>
      <c r="KU7850" s="16"/>
      <c r="KV7850" s="72"/>
      <c r="KW7850" s="72"/>
      <c r="KX7850" s="16"/>
      <c r="KZ7850" s="16"/>
      <c r="LA7850" s="16"/>
      <c r="LB7850" s="74"/>
      <c r="LC7850" s="74"/>
    </row>
    <row r="7851" spans="8:315" x14ac:dyDescent="0.35">
      <c r="H7851" s="4"/>
      <c r="J7851" s="8"/>
      <c r="K7851" s="8"/>
      <c r="L7851" s="8"/>
      <c r="M7851" s="8"/>
      <c r="O7851" s="8"/>
      <c r="P7851" s="8"/>
      <c r="R7851" s="8"/>
      <c r="S7851" s="8"/>
      <c r="T7851" s="8"/>
      <c r="U7851" s="8"/>
      <c r="W7851" s="8">
        <f t="shared" si="4633"/>
        <v>316</v>
      </c>
      <c r="X7851">
        <v>27216000</v>
      </c>
      <c r="Y7851">
        <f t="shared" si="4634"/>
        <v>7560</v>
      </c>
      <c r="Z7851" s="8">
        <v>0</v>
      </c>
      <c r="AA7851" s="8">
        <v>10.6</v>
      </c>
      <c r="AB7851" s="8">
        <v>63</v>
      </c>
      <c r="AC7851" s="4"/>
      <c r="KL7851" s="84"/>
      <c r="KP7851" s="84"/>
      <c r="KS7851" s="74"/>
      <c r="KT7851" s="74"/>
      <c r="KU7851" s="16"/>
      <c r="KV7851" s="72"/>
      <c r="KW7851" s="72"/>
      <c r="KX7851" s="16"/>
      <c r="KZ7851" s="16"/>
      <c r="LA7851" s="16"/>
      <c r="LB7851" s="74"/>
      <c r="LC7851" s="74"/>
    </row>
    <row r="7852" spans="8:315" x14ac:dyDescent="0.35">
      <c r="H7852" s="4"/>
      <c r="J7852" s="8"/>
      <c r="K7852" s="8"/>
      <c r="L7852" s="8"/>
      <c r="M7852" s="8"/>
      <c r="O7852" s="8"/>
      <c r="P7852" s="8"/>
      <c r="R7852" s="8"/>
      <c r="S7852" s="8"/>
      <c r="T7852" s="8"/>
      <c r="U7852" s="8"/>
      <c r="W7852" s="8">
        <f t="shared" si="4633"/>
        <v>316</v>
      </c>
      <c r="X7852">
        <v>27219600</v>
      </c>
      <c r="Y7852">
        <f t="shared" si="4634"/>
        <v>7561</v>
      </c>
      <c r="Z7852" s="8">
        <v>0</v>
      </c>
      <c r="AA7852" s="8">
        <v>10.6</v>
      </c>
      <c r="AB7852" s="8">
        <v>61.9</v>
      </c>
      <c r="AC7852" s="4"/>
      <c r="KL7852" s="84"/>
      <c r="KP7852" s="84"/>
      <c r="KS7852" s="74"/>
      <c r="KT7852" s="74"/>
      <c r="KU7852" s="16"/>
      <c r="KV7852" s="72"/>
      <c r="KW7852" s="72"/>
      <c r="KX7852" s="16"/>
      <c r="KZ7852" s="16"/>
      <c r="LA7852" s="16"/>
      <c r="LB7852" s="74"/>
      <c r="LC7852" s="74"/>
    </row>
    <row r="7853" spans="8:315" x14ac:dyDescent="0.35">
      <c r="H7853" s="4"/>
      <c r="J7853" s="8"/>
      <c r="K7853" s="8"/>
      <c r="L7853" s="8"/>
      <c r="M7853" s="8"/>
      <c r="O7853" s="8"/>
      <c r="P7853" s="8"/>
      <c r="R7853" s="8"/>
      <c r="S7853" s="8"/>
      <c r="T7853" s="8"/>
      <c r="U7853" s="8"/>
      <c r="W7853" s="8">
        <f t="shared" si="4633"/>
        <v>316.10000000000002</v>
      </c>
      <c r="X7853">
        <v>27223200</v>
      </c>
      <c r="Y7853">
        <f t="shared" si="4634"/>
        <v>7562</v>
      </c>
      <c r="Z7853" s="8">
        <v>0</v>
      </c>
      <c r="AA7853" s="8">
        <v>10.4</v>
      </c>
      <c r="AB7853" s="8">
        <v>69.3</v>
      </c>
      <c r="AC7853" s="4"/>
      <c r="KL7853" s="84"/>
      <c r="KP7853" s="84"/>
      <c r="KS7853" s="74"/>
      <c r="KT7853" s="74"/>
      <c r="KU7853" s="16"/>
      <c r="KV7853" s="72"/>
      <c r="KW7853" s="72"/>
      <c r="KX7853" s="16"/>
      <c r="KZ7853" s="16"/>
      <c r="LA7853" s="16"/>
      <c r="LB7853" s="74"/>
      <c r="LC7853" s="74"/>
    </row>
    <row r="7854" spans="8:315" x14ac:dyDescent="0.35">
      <c r="H7854" s="4"/>
      <c r="J7854" s="8"/>
      <c r="K7854" s="8"/>
      <c r="L7854" s="8"/>
      <c r="M7854" s="8"/>
      <c r="O7854" s="8"/>
      <c r="P7854" s="8"/>
      <c r="R7854" s="8"/>
      <c r="S7854" s="8"/>
      <c r="T7854" s="8"/>
      <c r="U7854" s="8"/>
      <c r="W7854" s="8">
        <f t="shared" si="4633"/>
        <v>316.10000000000002</v>
      </c>
      <c r="X7854">
        <v>27226800</v>
      </c>
      <c r="Y7854">
        <f t="shared" si="4634"/>
        <v>7563</v>
      </c>
      <c r="Z7854" s="8">
        <v>0</v>
      </c>
      <c r="AA7854" s="8">
        <v>9.1999999999999993</v>
      </c>
      <c r="AB7854" s="8">
        <v>76.099999999999994</v>
      </c>
      <c r="AC7854" s="4"/>
      <c r="KL7854" s="84"/>
      <c r="KP7854" s="84"/>
      <c r="KS7854" s="74"/>
      <c r="KT7854" s="74"/>
      <c r="KU7854" s="16"/>
      <c r="KV7854" s="72"/>
      <c r="KW7854" s="72"/>
      <c r="KX7854" s="16"/>
      <c r="KZ7854" s="16"/>
      <c r="LA7854" s="16"/>
      <c r="LB7854" s="74"/>
      <c r="LC7854" s="74"/>
    </row>
    <row r="7855" spans="8:315" x14ac:dyDescent="0.35">
      <c r="H7855" s="4"/>
      <c r="J7855" s="8"/>
      <c r="K7855" s="8"/>
      <c r="L7855" s="8"/>
      <c r="M7855" s="8"/>
      <c r="O7855" s="8"/>
      <c r="P7855" s="8"/>
      <c r="R7855" s="8"/>
      <c r="S7855" s="8"/>
      <c r="T7855" s="8"/>
      <c r="U7855" s="8"/>
      <c r="W7855" s="8">
        <f t="shared" si="4633"/>
        <v>316.2</v>
      </c>
      <c r="X7855">
        <v>27230400</v>
      </c>
      <c r="Y7855">
        <f t="shared" si="4634"/>
        <v>7564</v>
      </c>
      <c r="Z7855" s="8">
        <v>0</v>
      </c>
      <c r="AA7855" s="8">
        <v>7.9</v>
      </c>
      <c r="AB7855" s="8">
        <v>76.2</v>
      </c>
      <c r="AC7855" s="4"/>
      <c r="KL7855" s="84"/>
      <c r="KP7855" s="84"/>
      <c r="KS7855" s="74"/>
      <c r="KT7855" s="74"/>
      <c r="KU7855" s="16"/>
      <c r="KV7855" s="72"/>
      <c r="KW7855" s="72"/>
      <c r="KX7855" s="16"/>
      <c r="KZ7855" s="16"/>
      <c r="LA7855" s="16"/>
      <c r="LB7855" s="74"/>
      <c r="LC7855" s="74"/>
    </row>
    <row r="7856" spans="8:315" x14ac:dyDescent="0.35">
      <c r="H7856" s="4"/>
      <c r="J7856" s="8"/>
      <c r="K7856" s="8"/>
      <c r="L7856" s="8"/>
      <c r="M7856" s="8"/>
      <c r="O7856" s="8"/>
      <c r="P7856" s="8"/>
      <c r="R7856" s="8"/>
      <c r="S7856" s="8"/>
      <c r="T7856" s="8"/>
      <c r="U7856" s="8"/>
      <c r="W7856" s="8">
        <f t="shared" si="4633"/>
        <v>316.2</v>
      </c>
      <c r="X7856">
        <v>27234000</v>
      </c>
      <c r="Y7856">
        <f t="shared" si="4634"/>
        <v>7565</v>
      </c>
      <c r="Z7856" s="8">
        <v>0</v>
      </c>
      <c r="AA7856" s="8">
        <v>6.5</v>
      </c>
      <c r="AB7856" s="8">
        <v>64.8</v>
      </c>
      <c r="AC7856" s="4"/>
      <c r="KL7856" s="84"/>
      <c r="KP7856" s="84"/>
      <c r="KS7856" s="74"/>
      <c r="KT7856" s="74"/>
      <c r="KU7856" s="16"/>
      <c r="KV7856" s="72"/>
      <c r="KW7856" s="72"/>
      <c r="KX7856" s="16"/>
      <c r="KZ7856" s="16"/>
      <c r="LA7856" s="16"/>
      <c r="LB7856" s="74"/>
      <c r="LC7856" s="74"/>
    </row>
    <row r="7857" spans="8:315" x14ac:dyDescent="0.35">
      <c r="H7857" s="4"/>
      <c r="J7857" s="8"/>
      <c r="K7857" s="8"/>
      <c r="L7857" s="8"/>
      <c r="M7857" s="8"/>
      <c r="O7857" s="8"/>
      <c r="P7857" s="8"/>
      <c r="R7857" s="8"/>
      <c r="S7857" s="8"/>
      <c r="T7857" s="8"/>
      <c r="U7857" s="8"/>
      <c r="W7857" s="8">
        <f t="shared" si="4633"/>
        <v>316.3</v>
      </c>
      <c r="X7857">
        <v>27237600</v>
      </c>
      <c r="Y7857">
        <f t="shared" si="4634"/>
        <v>7566</v>
      </c>
      <c r="Z7857" s="8">
        <v>0</v>
      </c>
      <c r="AA7857" s="8">
        <v>5.0999999999999996</v>
      </c>
      <c r="AB7857" s="8">
        <v>60.3</v>
      </c>
      <c r="AC7857" s="4"/>
      <c r="KL7857" s="84"/>
      <c r="KP7857" s="84"/>
      <c r="KS7857" s="74"/>
      <c r="KT7857" s="74"/>
      <c r="KU7857" s="16"/>
      <c r="KV7857" s="72"/>
      <c r="KW7857" s="72"/>
      <c r="KX7857" s="16"/>
      <c r="KZ7857" s="16"/>
      <c r="LA7857" s="16"/>
      <c r="LB7857" s="74"/>
      <c r="LC7857" s="74"/>
    </row>
    <row r="7858" spans="8:315" x14ac:dyDescent="0.35">
      <c r="H7858" s="4"/>
      <c r="J7858" s="8"/>
      <c r="K7858" s="8"/>
      <c r="L7858" s="8"/>
      <c r="M7858" s="8"/>
      <c r="O7858" s="8"/>
      <c r="P7858" s="8"/>
      <c r="R7858" s="8"/>
      <c r="S7858" s="8"/>
      <c r="T7858" s="8"/>
      <c r="U7858" s="8"/>
      <c r="W7858" s="8">
        <f t="shared" si="4633"/>
        <v>316.3</v>
      </c>
      <c r="X7858">
        <v>27241200</v>
      </c>
      <c r="Y7858">
        <f t="shared" si="4634"/>
        <v>7567</v>
      </c>
      <c r="Z7858" s="8">
        <v>0</v>
      </c>
      <c r="AA7858" s="8">
        <v>4</v>
      </c>
      <c r="AB7858" s="8">
        <v>59.7</v>
      </c>
      <c r="AC7858" s="4"/>
      <c r="KL7858" s="84"/>
      <c r="KP7858" s="84"/>
      <c r="KS7858" s="74"/>
      <c r="KT7858" s="74"/>
      <c r="KU7858" s="16"/>
      <c r="KV7858" s="72"/>
      <c r="KW7858" s="72"/>
      <c r="KX7858" s="16"/>
      <c r="KZ7858" s="16"/>
      <c r="LA7858" s="16"/>
      <c r="LB7858" s="74"/>
      <c r="LC7858" s="74"/>
    </row>
    <row r="7859" spans="8:315" x14ac:dyDescent="0.35">
      <c r="H7859" s="4"/>
      <c r="J7859" s="8"/>
      <c r="K7859" s="8"/>
      <c r="L7859" s="8"/>
      <c r="M7859" s="8"/>
      <c r="O7859" s="8"/>
      <c r="P7859" s="8"/>
      <c r="R7859" s="8"/>
      <c r="S7859" s="8"/>
      <c r="T7859" s="8"/>
      <c r="U7859" s="8"/>
      <c r="W7859" s="8">
        <f t="shared" si="4633"/>
        <v>316.3</v>
      </c>
      <c r="X7859">
        <v>27244800</v>
      </c>
      <c r="Y7859">
        <f t="shared" si="4634"/>
        <v>7568</v>
      </c>
      <c r="Z7859" s="8">
        <v>3.6</v>
      </c>
      <c r="AA7859" s="8">
        <v>3.4</v>
      </c>
      <c r="AB7859" s="8">
        <v>59.1</v>
      </c>
      <c r="AC7859" s="4"/>
      <c r="KL7859" s="84"/>
      <c r="KP7859" s="84"/>
      <c r="KS7859" s="74"/>
      <c r="KT7859" s="74"/>
      <c r="KU7859" s="16"/>
      <c r="KV7859" s="72"/>
      <c r="KW7859" s="72"/>
      <c r="KX7859" s="16"/>
      <c r="KZ7859" s="16"/>
      <c r="LA7859" s="16"/>
      <c r="LB7859" s="74"/>
      <c r="LC7859" s="74"/>
    </row>
    <row r="7860" spans="8:315" x14ac:dyDescent="0.35">
      <c r="H7860" s="4"/>
      <c r="J7860" s="8"/>
      <c r="K7860" s="8"/>
      <c r="L7860" s="8"/>
      <c r="M7860" s="8"/>
      <c r="O7860" s="8"/>
      <c r="P7860" s="8"/>
      <c r="R7860" s="8"/>
      <c r="S7860" s="8"/>
      <c r="T7860" s="8"/>
      <c r="U7860" s="8"/>
      <c r="W7860" s="8">
        <f t="shared" si="4633"/>
        <v>316.39999999999998</v>
      </c>
      <c r="X7860">
        <v>27248400</v>
      </c>
      <c r="Y7860">
        <f t="shared" si="4634"/>
        <v>7569</v>
      </c>
      <c r="Z7860" s="8">
        <v>24.7</v>
      </c>
      <c r="AA7860" s="8">
        <v>3.4</v>
      </c>
      <c r="AB7860" s="8">
        <v>61</v>
      </c>
      <c r="AC7860" s="4"/>
      <c r="KL7860" s="84"/>
      <c r="KP7860" s="84"/>
      <c r="KS7860" s="74"/>
      <c r="KT7860" s="74"/>
      <c r="KU7860" s="16"/>
      <c r="KV7860" s="72"/>
      <c r="KW7860" s="72"/>
      <c r="KX7860" s="16"/>
      <c r="KZ7860" s="16"/>
      <c r="LA7860" s="16"/>
      <c r="LB7860" s="74"/>
      <c r="LC7860" s="74"/>
    </row>
    <row r="7861" spans="8:315" x14ac:dyDescent="0.35">
      <c r="H7861" s="4"/>
      <c r="J7861" s="8"/>
      <c r="K7861" s="8"/>
      <c r="L7861" s="8"/>
      <c r="M7861" s="8"/>
      <c r="O7861" s="8"/>
      <c r="P7861" s="8"/>
      <c r="R7861" s="8"/>
      <c r="S7861" s="8"/>
      <c r="T7861" s="8"/>
      <c r="U7861" s="8"/>
      <c r="W7861" s="8">
        <f t="shared" si="4633"/>
        <v>316.39999999999998</v>
      </c>
      <c r="X7861">
        <v>27252000</v>
      </c>
      <c r="Y7861">
        <f t="shared" si="4634"/>
        <v>7570</v>
      </c>
      <c r="Z7861" s="8">
        <v>23.1</v>
      </c>
      <c r="AA7861" s="8">
        <v>3.2</v>
      </c>
      <c r="AB7861" s="8">
        <v>54.3</v>
      </c>
      <c r="AC7861" s="4"/>
      <c r="KL7861" s="84"/>
      <c r="KP7861" s="84"/>
      <c r="KS7861" s="74"/>
      <c r="KT7861" s="74"/>
      <c r="KU7861" s="16"/>
      <c r="KV7861" s="72"/>
      <c r="KW7861" s="72"/>
      <c r="KX7861" s="16"/>
      <c r="KZ7861" s="16"/>
      <c r="LA7861" s="16"/>
      <c r="LB7861" s="74"/>
      <c r="LC7861" s="74"/>
    </row>
    <row r="7862" spans="8:315" x14ac:dyDescent="0.35">
      <c r="H7862" s="4"/>
      <c r="J7862" s="8"/>
      <c r="K7862" s="8"/>
      <c r="L7862" s="8"/>
      <c r="M7862" s="8"/>
      <c r="O7862" s="8"/>
      <c r="P7862" s="8"/>
      <c r="R7862" s="8"/>
      <c r="S7862" s="8"/>
      <c r="T7862" s="8"/>
      <c r="U7862" s="8"/>
      <c r="W7862" s="8">
        <f t="shared" si="4633"/>
        <v>316.5</v>
      </c>
      <c r="X7862">
        <v>27255600</v>
      </c>
      <c r="Y7862">
        <f t="shared" si="4634"/>
        <v>7571</v>
      </c>
      <c r="Z7862" s="8">
        <v>21.1</v>
      </c>
      <c r="AA7862" s="8">
        <v>3.7</v>
      </c>
      <c r="AB7862" s="8">
        <v>53.6</v>
      </c>
      <c r="AC7862" s="4"/>
      <c r="KL7862" s="84"/>
      <c r="KP7862" s="84"/>
      <c r="KS7862" s="74"/>
      <c r="KT7862" s="74"/>
      <c r="KU7862" s="16"/>
      <c r="KV7862" s="72"/>
      <c r="KW7862" s="72"/>
      <c r="KX7862" s="16"/>
      <c r="KZ7862" s="16"/>
      <c r="LA7862" s="16"/>
      <c r="LB7862" s="74"/>
      <c r="LC7862" s="74"/>
    </row>
    <row r="7863" spans="8:315" x14ac:dyDescent="0.35">
      <c r="H7863" s="4"/>
      <c r="J7863" s="8"/>
      <c r="K7863" s="8"/>
      <c r="L7863" s="8"/>
      <c r="M7863" s="8"/>
      <c r="O7863" s="8"/>
      <c r="P7863" s="8"/>
      <c r="R7863" s="8"/>
      <c r="S7863" s="8"/>
      <c r="T7863" s="8"/>
      <c r="U7863" s="8"/>
      <c r="W7863" s="8">
        <f t="shared" si="4633"/>
        <v>316.5</v>
      </c>
      <c r="X7863">
        <v>27259200</v>
      </c>
      <c r="Y7863">
        <f t="shared" si="4634"/>
        <v>7572</v>
      </c>
      <c r="Z7863" s="8">
        <v>28.6</v>
      </c>
      <c r="AA7863" s="8">
        <v>4.0999999999999996</v>
      </c>
      <c r="AB7863" s="8">
        <v>49.2</v>
      </c>
      <c r="AC7863" s="4"/>
      <c r="KL7863" s="84"/>
      <c r="KP7863" s="84"/>
      <c r="KS7863" s="74"/>
      <c r="KT7863" s="74"/>
      <c r="KU7863" s="16"/>
      <c r="KV7863" s="72"/>
      <c r="KW7863" s="72"/>
      <c r="KX7863" s="16"/>
      <c r="KZ7863" s="16"/>
      <c r="LA7863" s="16"/>
      <c r="LB7863" s="74"/>
      <c r="LC7863" s="74"/>
    </row>
    <row r="7864" spans="8:315" x14ac:dyDescent="0.35">
      <c r="H7864" s="4"/>
      <c r="J7864" s="8"/>
      <c r="K7864" s="8"/>
      <c r="L7864" s="8"/>
      <c r="M7864" s="8"/>
      <c r="O7864" s="8"/>
      <c r="P7864" s="8"/>
      <c r="R7864" s="8"/>
      <c r="S7864" s="8"/>
      <c r="T7864" s="8"/>
      <c r="U7864" s="8"/>
      <c r="W7864" s="8">
        <f t="shared" si="4633"/>
        <v>316.5</v>
      </c>
      <c r="X7864">
        <v>27262800</v>
      </c>
      <c r="Y7864">
        <f t="shared" si="4634"/>
        <v>7573</v>
      </c>
      <c r="Z7864" s="8">
        <v>22.8</v>
      </c>
      <c r="AA7864" s="8">
        <v>5.0999999999999996</v>
      </c>
      <c r="AB7864" s="8">
        <v>40.5</v>
      </c>
      <c r="AC7864" s="4"/>
      <c r="KL7864" s="84"/>
      <c r="KP7864" s="84"/>
      <c r="KS7864" s="74"/>
      <c r="KT7864" s="74"/>
      <c r="KU7864" s="16"/>
      <c r="KV7864" s="72"/>
      <c r="KW7864" s="72"/>
      <c r="KX7864" s="16"/>
      <c r="KZ7864" s="16"/>
      <c r="LA7864" s="16"/>
      <c r="LB7864" s="74"/>
      <c r="LC7864" s="74"/>
    </row>
    <row r="7865" spans="8:315" x14ac:dyDescent="0.35">
      <c r="H7865" s="4"/>
      <c r="J7865" s="8"/>
      <c r="K7865" s="8"/>
      <c r="L7865" s="8"/>
      <c r="M7865" s="8"/>
      <c r="O7865" s="8"/>
      <c r="P7865" s="8"/>
      <c r="R7865" s="8"/>
      <c r="S7865" s="8"/>
      <c r="T7865" s="8"/>
      <c r="U7865" s="8"/>
      <c r="W7865" s="8">
        <f t="shared" si="4633"/>
        <v>316.60000000000002</v>
      </c>
      <c r="X7865">
        <v>27266400</v>
      </c>
      <c r="Y7865">
        <f t="shared" si="4634"/>
        <v>7574</v>
      </c>
      <c r="Z7865" s="8">
        <v>19.399999999999999</v>
      </c>
      <c r="AA7865" s="8">
        <v>5.3</v>
      </c>
      <c r="AB7865" s="8">
        <v>36.200000000000003</v>
      </c>
      <c r="AC7865" s="4"/>
      <c r="KL7865" s="84"/>
      <c r="KP7865" s="84"/>
      <c r="KS7865" s="74"/>
      <c r="KT7865" s="74"/>
      <c r="KU7865" s="16"/>
      <c r="KV7865" s="72"/>
      <c r="KW7865" s="72"/>
      <c r="KX7865" s="16"/>
      <c r="KZ7865" s="16"/>
      <c r="LA7865" s="16"/>
      <c r="LB7865" s="74"/>
      <c r="LC7865" s="74"/>
    </row>
    <row r="7866" spans="8:315" x14ac:dyDescent="0.35">
      <c r="H7866" s="4"/>
      <c r="J7866" s="8"/>
      <c r="K7866" s="8"/>
      <c r="L7866" s="8"/>
      <c r="M7866" s="8"/>
      <c r="O7866" s="8"/>
      <c r="P7866" s="8"/>
      <c r="R7866" s="8"/>
      <c r="S7866" s="8"/>
      <c r="T7866" s="8"/>
      <c r="U7866" s="8"/>
      <c r="W7866" s="8">
        <f t="shared" si="4633"/>
        <v>316.60000000000002</v>
      </c>
      <c r="X7866">
        <v>27270000</v>
      </c>
      <c r="Y7866">
        <f t="shared" si="4634"/>
        <v>7575</v>
      </c>
      <c r="Z7866" s="8">
        <v>17.8</v>
      </c>
      <c r="AA7866" s="8">
        <v>5.2</v>
      </c>
      <c r="AB7866" s="8">
        <v>37.6</v>
      </c>
      <c r="AC7866" s="4"/>
      <c r="KL7866" s="84"/>
      <c r="KP7866" s="84"/>
      <c r="KS7866" s="74"/>
      <c r="KT7866" s="74"/>
      <c r="KU7866" s="16"/>
      <c r="KV7866" s="72"/>
      <c r="KW7866" s="72"/>
      <c r="KX7866" s="16"/>
      <c r="KZ7866" s="16"/>
      <c r="LA7866" s="16"/>
      <c r="LB7866" s="74"/>
      <c r="LC7866" s="74"/>
    </row>
    <row r="7867" spans="8:315" x14ac:dyDescent="0.35">
      <c r="H7867" s="4"/>
      <c r="J7867" s="8"/>
      <c r="K7867" s="8"/>
      <c r="L7867" s="8"/>
      <c r="M7867" s="8"/>
      <c r="O7867" s="8"/>
      <c r="P7867" s="8"/>
      <c r="R7867" s="8"/>
      <c r="S7867" s="8"/>
      <c r="T7867" s="8"/>
      <c r="U7867" s="8"/>
      <c r="W7867" s="8">
        <f t="shared" si="4633"/>
        <v>316.7</v>
      </c>
      <c r="X7867">
        <v>27273600</v>
      </c>
      <c r="Y7867">
        <f t="shared" si="4634"/>
        <v>7576</v>
      </c>
      <c r="Z7867" s="8">
        <v>4.7</v>
      </c>
      <c r="AA7867" s="8">
        <v>4.8</v>
      </c>
      <c r="AB7867" s="8">
        <v>41.1</v>
      </c>
      <c r="AC7867" s="4"/>
      <c r="KL7867" s="84"/>
      <c r="KP7867" s="84"/>
      <c r="KS7867" s="74"/>
      <c r="KT7867" s="74"/>
      <c r="KU7867" s="16"/>
      <c r="KV7867" s="72"/>
      <c r="KW7867" s="72"/>
      <c r="KX7867" s="16"/>
      <c r="KZ7867" s="16"/>
      <c r="LA7867" s="16"/>
      <c r="LB7867" s="74"/>
      <c r="LC7867" s="74"/>
    </row>
    <row r="7868" spans="8:315" x14ac:dyDescent="0.35">
      <c r="H7868" s="4"/>
      <c r="J7868" s="8"/>
      <c r="K7868" s="8"/>
      <c r="L7868" s="8"/>
      <c r="M7868" s="8"/>
      <c r="O7868" s="8"/>
      <c r="P7868" s="8"/>
      <c r="R7868" s="8"/>
      <c r="S7868" s="8"/>
      <c r="T7868" s="8"/>
      <c r="U7868" s="8"/>
      <c r="W7868" s="8">
        <f t="shared" si="4633"/>
        <v>316.7</v>
      </c>
      <c r="X7868">
        <v>27277200</v>
      </c>
      <c r="Y7868">
        <f t="shared" si="4634"/>
        <v>7577</v>
      </c>
      <c r="Z7868" s="8">
        <v>0.6</v>
      </c>
      <c r="AA7868" s="8">
        <v>4.2</v>
      </c>
      <c r="AB7868" s="8">
        <v>51.4</v>
      </c>
      <c r="AC7868" s="4"/>
      <c r="KL7868" s="84"/>
      <c r="KP7868" s="84"/>
      <c r="KS7868" s="74"/>
      <c r="KT7868" s="74"/>
      <c r="KU7868" s="16"/>
      <c r="KV7868" s="72"/>
      <c r="KW7868" s="72"/>
      <c r="KX7868" s="16"/>
      <c r="KZ7868" s="16"/>
      <c r="LA7868" s="16"/>
      <c r="LB7868" s="74"/>
      <c r="LC7868" s="74"/>
    </row>
    <row r="7869" spans="8:315" x14ac:dyDescent="0.35">
      <c r="H7869" s="4"/>
      <c r="J7869" s="8"/>
      <c r="K7869" s="8"/>
      <c r="L7869" s="8"/>
      <c r="M7869" s="8"/>
      <c r="O7869" s="8"/>
      <c r="P7869" s="8"/>
      <c r="R7869" s="8"/>
      <c r="S7869" s="8"/>
      <c r="T7869" s="8"/>
      <c r="U7869" s="8"/>
      <c r="W7869" s="8">
        <f t="shared" si="4633"/>
        <v>316.8</v>
      </c>
      <c r="X7869">
        <v>27280800</v>
      </c>
      <c r="Y7869">
        <f t="shared" si="4634"/>
        <v>7578</v>
      </c>
      <c r="Z7869" s="8">
        <v>0</v>
      </c>
      <c r="AA7869" s="8">
        <v>3.3</v>
      </c>
      <c r="AB7869" s="8">
        <v>55.6</v>
      </c>
      <c r="AC7869" s="4"/>
      <c r="KL7869" s="84"/>
      <c r="KP7869" s="84"/>
      <c r="KS7869" s="74"/>
      <c r="KT7869" s="74"/>
      <c r="KU7869" s="16"/>
      <c r="KV7869" s="72"/>
      <c r="KW7869" s="72"/>
      <c r="KX7869" s="16"/>
      <c r="KZ7869" s="16"/>
      <c r="LA7869" s="16"/>
      <c r="LB7869" s="74"/>
      <c r="LC7869" s="74"/>
    </row>
    <row r="7870" spans="8:315" x14ac:dyDescent="0.35">
      <c r="H7870" s="4"/>
      <c r="J7870" s="8"/>
      <c r="K7870" s="8"/>
      <c r="L7870" s="8"/>
      <c r="M7870" s="8"/>
      <c r="O7870" s="8"/>
      <c r="P7870" s="8"/>
      <c r="R7870" s="8"/>
      <c r="S7870" s="8"/>
      <c r="T7870" s="8"/>
      <c r="U7870" s="8"/>
      <c r="W7870" s="8">
        <f t="shared" si="4633"/>
        <v>316.8</v>
      </c>
      <c r="X7870">
        <v>27284400</v>
      </c>
      <c r="Y7870">
        <f t="shared" si="4634"/>
        <v>7579</v>
      </c>
      <c r="Z7870" s="8">
        <v>0</v>
      </c>
      <c r="AA7870" s="8">
        <v>3</v>
      </c>
      <c r="AB7870" s="8">
        <v>50.8</v>
      </c>
      <c r="AC7870" s="4"/>
      <c r="KL7870" s="84"/>
      <c r="KP7870" s="84"/>
      <c r="KS7870" s="74"/>
      <c r="KT7870" s="74"/>
      <c r="KU7870" s="16"/>
      <c r="KV7870" s="72"/>
      <c r="KW7870" s="72"/>
      <c r="KX7870" s="16"/>
      <c r="KZ7870" s="16"/>
      <c r="LA7870" s="16"/>
      <c r="LB7870" s="74"/>
      <c r="LC7870" s="74"/>
    </row>
    <row r="7871" spans="8:315" x14ac:dyDescent="0.35">
      <c r="H7871" s="4"/>
      <c r="J7871" s="8"/>
      <c r="K7871" s="8"/>
      <c r="L7871" s="8"/>
      <c r="M7871" s="8"/>
      <c r="O7871" s="8"/>
      <c r="P7871" s="8"/>
      <c r="R7871" s="8"/>
      <c r="S7871" s="8"/>
      <c r="T7871" s="8"/>
      <c r="U7871" s="8"/>
      <c r="W7871" s="8">
        <f t="shared" si="4633"/>
        <v>316.8</v>
      </c>
      <c r="X7871">
        <v>27288000</v>
      </c>
      <c r="Y7871">
        <f t="shared" si="4634"/>
        <v>7580</v>
      </c>
      <c r="Z7871" s="8">
        <v>0</v>
      </c>
      <c r="AA7871" s="8">
        <v>2.6</v>
      </c>
      <c r="AB7871" s="8">
        <v>49.3</v>
      </c>
      <c r="AC7871" s="4"/>
      <c r="KL7871" s="84"/>
      <c r="KP7871" s="84"/>
      <c r="KS7871" s="74"/>
      <c r="KT7871" s="74"/>
      <c r="KU7871" s="16"/>
      <c r="KV7871" s="72"/>
      <c r="KW7871" s="72"/>
      <c r="KX7871" s="16"/>
      <c r="KZ7871" s="16"/>
      <c r="LA7871" s="16"/>
      <c r="LB7871" s="74"/>
      <c r="LC7871" s="74"/>
    </row>
    <row r="7872" spans="8:315" x14ac:dyDescent="0.35">
      <c r="H7872" s="4"/>
      <c r="J7872" s="8"/>
      <c r="K7872" s="8"/>
      <c r="L7872" s="8"/>
      <c r="M7872" s="8"/>
      <c r="O7872" s="8"/>
      <c r="P7872" s="8"/>
      <c r="R7872" s="8"/>
      <c r="S7872" s="8"/>
      <c r="T7872" s="8"/>
      <c r="U7872" s="8"/>
      <c r="W7872" s="8">
        <f t="shared" si="4633"/>
        <v>316.89999999999998</v>
      </c>
      <c r="X7872">
        <v>27291600</v>
      </c>
      <c r="Y7872">
        <f t="shared" si="4634"/>
        <v>7581</v>
      </c>
      <c r="Z7872" s="8">
        <v>0</v>
      </c>
      <c r="AA7872" s="8">
        <v>2.4</v>
      </c>
      <c r="AB7872" s="8">
        <v>51.7</v>
      </c>
      <c r="AC7872" s="4"/>
      <c r="KL7872" s="84"/>
      <c r="KP7872" s="84"/>
      <c r="KS7872" s="74"/>
      <c r="KT7872" s="74"/>
      <c r="KU7872" s="16"/>
      <c r="KV7872" s="72"/>
      <c r="KW7872" s="72"/>
      <c r="KX7872" s="16"/>
      <c r="KZ7872" s="16"/>
      <c r="LA7872" s="16"/>
      <c r="LB7872" s="74"/>
      <c r="LC7872" s="74"/>
    </row>
    <row r="7873" spans="8:315" x14ac:dyDescent="0.35">
      <c r="H7873" s="4"/>
      <c r="J7873" s="8"/>
      <c r="K7873" s="8"/>
      <c r="L7873" s="8"/>
      <c r="M7873" s="8"/>
      <c r="O7873" s="8"/>
      <c r="P7873" s="8"/>
      <c r="R7873" s="8"/>
      <c r="S7873" s="8"/>
      <c r="T7873" s="8"/>
      <c r="U7873" s="8"/>
      <c r="W7873" s="8">
        <f t="shared" si="4633"/>
        <v>316.89999999999998</v>
      </c>
      <c r="X7873">
        <v>27295200</v>
      </c>
      <c r="Y7873">
        <f t="shared" si="4634"/>
        <v>7582</v>
      </c>
      <c r="Z7873" s="8">
        <v>0</v>
      </c>
      <c r="AA7873" s="8">
        <v>2.1</v>
      </c>
      <c r="AB7873" s="8">
        <v>55.5</v>
      </c>
      <c r="AC7873" s="4"/>
      <c r="KL7873" s="84"/>
      <c r="KP7873" s="84"/>
      <c r="KS7873" s="74"/>
      <c r="KT7873" s="74"/>
      <c r="KU7873" s="16"/>
      <c r="KV7873" s="72"/>
      <c r="KW7873" s="72"/>
      <c r="KX7873" s="16"/>
      <c r="KZ7873" s="16"/>
      <c r="LA7873" s="16"/>
      <c r="LB7873" s="74"/>
      <c r="LC7873" s="74"/>
    </row>
    <row r="7874" spans="8:315" x14ac:dyDescent="0.35">
      <c r="H7874" s="4"/>
      <c r="J7874" s="8"/>
      <c r="K7874" s="8"/>
      <c r="L7874" s="8"/>
      <c r="M7874" s="8"/>
      <c r="O7874" s="8"/>
      <c r="P7874" s="8"/>
      <c r="R7874" s="8"/>
      <c r="S7874" s="8"/>
      <c r="T7874" s="8"/>
      <c r="U7874" s="8"/>
      <c r="W7874" s="8">
        <f t="shared" si="4633"/>
        <v>317</v>
      </c>
      <c r="X7874">
        <v>27298800</v>
      </c>
      <c r="Y7874">
        <f t="shared" si="4634"/>
        <v>7583</v>
      </c>
      <c r="Z7874" s="8">
        <v>0</v>
      </c>
      <c r="AA7874" s="8">
        <v>1.6</v>
      </c>
      <c r="AB7874" s="8">
        <v>57</v>
      </c>
      <c r="AC7874" s="4"/>
      <c r="KL7874" s="84"/>
      <c r="KP7874" s="84"/>
      <c r="KS7874" s="74"/>
      <c r="KT7874" s="74"/>
      <c r="KU7874" s="16"/>
      <c r="KV7874" s="72"/>
      <c r="KW7874" s="72"/>
      <c r="KX7874" s="16"/>
      <c r="KZ7874" s="16"/>
      <c r="LA7874" s="16"/>
      <c r="LB7874" s="74"/>
      <c r="LC7874" s="74"/>
    </row>
    <row r="7875" spans="8:315" x14ac:dyDescent="0.35">
      <c r="H7875" s="4"/>
      <c r="J7875" s="8"/>
      <c r="K7875" s="8"/>
      <c r="L7875" s="8"/>
      <c r="M7875" s="8"/>
      <c r="O7875" s="8"/>
      <c r="P7875" s="8"/>
      <c r="R7875" s="8"/>
      <c r="S7875" s="8"/>
      <c r="T7875" s="8"/>
      <c r="U7875" s="8"/>
      <c r="W7875" s="8">
        <f t="shared" si="4633"/>
        <v>317</v>
      </c>
      <c r="X7875">
        <v>27302400</v>
      </c>
      <c r="Y7875">
        <f t="shared" si="4634"/>
        <v>7584</v>
      </c>
      <c r="Z7875" s="8">
        <v>0</v>
      </c>
      <c r="AA7875" s="8">
        <v>1.6</v>
      </c>
      <c r="AB7875" s="8">
        <v>56.6</v>
      </c>
      <c r="AC7875" s="4"/>
      <c r="KL7875" s="84"/>
      <c r="KP7875" s="84"/>
      <c r="KS7875" s="74"/>
      <c r="KT7875" s="74"/>
      <c r="KU7875" s="16"/>
      <c r="KV7875" s="72"/>
      <c r="KW7875" s="72"/>
      <c r="KX7875" s="16"/>
      <c r="KZ7875" s="16"/>
      <c r="LA7875" s="16"/>
      <c r="LB7875" s="74"/>
      <c r="LC7875" s="74"/>
    </row>
    <row r="7876" spans="8:315" x14ac:dyDescent="0.35">
      <c r="H7876" s="4"/>
      <c r="J7876" s="8"/>
      <c r="K7876" s="8"/>
      <c r="L7876" s="8"/>
      <c r="M7876" s="8"/>
      <c r="O7876" s="8"/>
      <c r="P7876" s="8"/>
      <c r="R7876" s="8"/>
      <c r="S7876" s="8"/>
      <c r="T7876" s="8"/>
      <c r="U7876" s="8"/>
      <c r="W7876" s="8">
        <f t="shared" si="4633"/>
        <v>317</v>
      </c>
      <c r="X7876">
        <v>27306000</v>
      </c>
      <c r="Y7876">
        <f t="shared" si="4634"/>
        <v>7585</v>
      </c>
      <c r="Z7876" s="8">
        <v>0</v>
      </c>
      <c r="AA7876" s="8">
        <v>1.4</v>
      </c>
      <c r="AB7876" s="8">
        <v>62.5</v>
      </c>
      <c r="AC7876" s="4"/>
      <c r="KL7876" s="84"/>
      <c r="KP7876" s="84"/>
      <c r="KS7876" s="74"/>
      <c r="KT7876" s="74"/>
      <c r="KU7876" s="16"/>
      <c r="KV7876" s="72"/>
      <c r="KW7876" s="72"/>
      <c r="KX7876" s="16"/>
      <c r="KZ7876" s="16"/>
      <c r="LA7876" s="16"/>
      <c r="LB7876" s="74"/>
      <c r="LC7876" s="74"/>
    </row>
    <row r="7877" spans="8:315" x14ac:dyDescent="0.35">
      <c r="H7877" s="4"/>
      <c r="J7877" s="8"/>
      <c r="K7877" s="8"/>
      <c r="L7877" s="8"/>
      <c r="M7877" s="8"/>
      <c r="O7877" s="8"/>
      <c r="P7877" s="8"/>
      <c r="R7877" s="8"/>
      <c r="S7877" s="8"/>
      <c r="T7877" s="8"/>
      <c r="U7877" s="8"/>
      <c r="W7877" s="8">
        <f t="shared" si="4633"/>
        <v>317.10000000000002</v>
      </c>
      <c r="X7877">
        <v>27309600</v>
      </c>
      <c r="Y7877">
        <f t="shared" si="4634"/>
        <v>7586</v>
      </c>
      <c r="Z7877" s="8">
        <v>0</v>
      </c>
      <c r="AA7877" s="8">
        <v>1</v>
      </c>
      <c r="AB7877" s="8">
        <v>64.599999999999994</v>
      </c>
      <c r="AC7877" s="4"/>
      <c r="KL7877" s="84"/>
      <c r="KP7877" s="84"/>
      <c r="KS7877" s="74"/>
      <c r="KT7877" s="74"/>
      <c r="KU7877" s="16"/>
      <c r="KV7877" s="72"/>
      <c r="KW7877" s="72"/>
      <c r="KX7877" s="16"/>
      <c r="KZ7877" s="16"/>
      <c r="LA7877" s="16"/>
      <c r="LB7877" s="74"/>
      <c r="LC7877" s="74"/>
    </row>
    <row r="7878" spans="8:315" x14ac:dyDescent="0.35">
      <c r="H7878" s="4"/>
      <c r="J7878" s="8"/>
      <c r="K7878" s="8"/>
      <c r="L7878" s="8"/>
      <c r="M7878" s="8"/>
      <c r="O7878" s="8"/>
      <c r="P7878" s="8"/>
      <c r="R7878" s="8"/>
      <c r="S7878" s="8"/>
      <c r="T7878" s="8"/>
      <c r="U7878" s="8"/>
      <c r="W7878" s="8">
        <f t="shared" si="4633"/>
        <v>317.10000000000002</v>
      </c>
      <c r="X7878">
        <v>27313200</v>
      </c>
      <c r="Y7878">
        <f t="shared" si="4634"/>
        <v>7587</v>
      </c>
      <c r="Z7878" s="8">
        <v>0</v>
      </c>
      <c r="AA7878" s="8">
        <v>0.3</v>
      </c>
      <c r="AB7878" s="8">
        <v>71.400000000000006</v>
      </c>
      <c r="AC7878" s="4"/>
      <c r="KL7878" s="84"/>
      <c r="KP7878" s="84"/>
      <c r="KS7878" s="74"/>
      <c r="KT7878" s="74"/>
      <c r="KU7878" s="16"/>
      <c r="KV7878" s="72"/>
      <c r="KW7878" s="72"/>
      <c r="KX7878" s="16"/>
      <c r="KZ7878" s="16"/>
      <c r="LA7878" s="16"/>
      <c r="LB7878" s="74"/>
      <c r="LC7878" s="74"/>
    </row>
    <row r="7879" spans="8:315" x14ac:dyDescent="0.35">
      <c r="H7879" s="4"/>
      <c r="J7879" s="8"/>
      <c r="K7879" s="8"/>
      <c r="L7879" s="8"/>
      <c r="M7879" s="8"/>
      <c r="O7879" s="8"/>
      <c r="P7879" s="8"/>
      <c r="R7879" s="8"/>
      <c r="S7879" s="8"/>
      <c r="T7879" s="8"/>
      <c r="U7879" s="8"/>
      <c r="W7879" s="8">
        <f t="shared" si="4633"/>
        <v>317.2</v>
      </c>
      <c r="X7879">
        <v>27316800</v>
      </c>
      <c r="Y7879">
        <f t="shared" si="4634"/>
        <v>7588</v>
      </c>
      <c r="Z7879" s="8">
        <v>0</v>
      </c>
      <c r="AA7879" s="8">
        <v>-0.3</v>
      </c>
      <c r="AB7879" s="8">
        <v>73.400000000000006</v>
      </c>
      <c r="AC7879" s="4"/>
      <c r="KL7879" s="84"/>
      <c r="KP7879" s="84"/>
      <c r="KS7879" s="74"/>
      <c r="KT7879" s="74"/>
      <c r="KU7879" s="16"/>
      <c r="KV7879" s="72"/>
      <c r="KW7879" s="72"/>
      <c r="KX7879" s="16"/>
      <c r="KZ7879" s="16"/>
      <c r="LA7879" s="16"/>
      <c r="LB7879" s="74"/>
      <c r="LC7879" s="74"/>
    </row>
    <row r="7880" spans="8:315" x14ac:dyDescent="0.35">
      <c r="H7880" s="4"/>
      <c r="J7880" s="8"/>
      <c r="K7880" s="8"/>
      <c r="L7880" s="8"/>
      <c r="M7880" s="8"/>
      <c r="O7880" s="8"/>
      <c r="P7880" s="8"/>
      <c r="R7880" s="8"/>
      <c r="S7880" s="8"/>
      <c r="T7880" s="8"/>
      <c r="U7880" s="8"/>
      <c r="W7880" s="8">
        <f t="shared" si="4633"/>
        <v>317.2</v>
      </c>
      <c r="X7880">
        <v>27320400</v>
      </c>
      <c r="Y7880">
        <f t="shared" si="4634"/>
        <v>7589</v>
      </c>
      <c r="Z7880" s="8">
        <v>0</v>
      </c>
      <c r="AA7880" s="8">
        <v>-1.1000000000000001</v>
      </c>
      <c r="AB7880" s="8">
        <v>79.3</v>
      </c>
      <c r="AC7880" s="4"/>
      <c r="KL7880" s="84"/>
      <c r="KP7880" s="84"/>
      <c r="KS7880" s="74"/>
      <c r="KT7880" s="74"/>
      <c r="KU7880" s="16"/>
      <c r="KV7880" s="72"/>
      <c r="KW7880" s="72"/>
      <c r="KX7880" s="16"/>
      <c r="KZ7880" s="16"/>
      <c r="LA7880" s="16"/>
      <c r="LB7880" s="74"/>
      <c r="LC7880" s="74"/>
    </row>
    <row r="7881" spans="8:315" x14ac:dyDescent="0.35">
      <c r="H7881" s="4"/>
      <c r="J7881" s="8"/>
      <c r="K7881" s="8"/>
      <c r="L7881" s="8"/>
      <c r="M7881" s="8"/>
      <c r="O7881" s="8"/>
      <c r="P7881" s="8"/>
      <c r="R7881" s="8"/>
      <c r="S7881" s="8"/>
      <c r="T7881" s="8"/>
      <c r="U7881" s="8"/>
      <c r="W7881" s="8">
        <f t="shared" si="4633"/>
        <v>317.3</v>
      </c>
      <c r="X7881">
        <v>27324000</v>
      </c>
      <c r="Y7881">
        <f t="shared" si="4634"/>
        <v>7590</v>
      </c>
      <c r="Z7881" s="8">
        <v>0</v>
      </c>
      <c r="AA7881" s="8">
        <v>-1.7</v>
      </c>
      <c r="AB7881" s="8">
        <v>79.099999999999994</v>
      </c>
      <c r="AC7881" s="4"/>
      <c r="KL7881" s="84"/>
      <c r="KP7881" s="84"/>
      <c r="KS7881" s="74"/>
      <c r="KT7881" s="74"/>
      <c r="KU7881" s="16"/>
      <c r="KV7881" s="72"/>
      <c r="KW7881" s="72"/>
      <c r="KX7881" s="16"/>
      <c r="KZ7881" s="16"/>
      <c r="LA7881" s="16"/>
      <c r="LB7881" s="74"/>
      <c r="LC7881" s="74"/>
    </row>
    <row r="7882" spans="8:315" x14ac:dyDescent="0.35">
      <c r="H7882" s="4"/>
      <c r="J7882" s="8"/>
      <c r="K7882" s="8"/>
      <c r="L7882" s="8"/>
      <c r="M7882" s="8"/>
      <c r="O7882" s="8"/>
      <c r="P7882" s="8"/>
      <c r="R7882" s="8"/>
      <c r="S7882" s="8"/>
      <c r="T7882" s="8"/>
      <c r="U7882" s="8"/>
      <c r="W7882" s="8">
        <f t="shared" si="4633"/>
        <v>317.3</v>
      </c>
      <c r="X7882">
        <v>27327600</v>
      </c>
      <c r="Y7882">
        <f t="shared" si="4634"/>
        <v>7591</v>
      </c>
      <c r="Z7882" s="8">
        <v>0</v>
      </c>
      <c r="AA7882" s="8">
        <v>-1.9</v>
      </c>
      <c r="AB7882" s="8">
        <v>78.8</v>
      </c>
      <c r="AC7882" s="4"/>
      <c r="KL7882" s="84"/>
      <c r="KP7882" s="84"/>
      <c r="KS7882" s="74"/>
      <c r="KT7882" s="74"/>
      <c r="KU7882" s="16"/>
      <c r="KV7882" s="72"/>
      <c r="KW7882" s="72"/>
      <c r="KX7882" s="16"/>
      <c r="KZ7882" s="16"/>
      <c r="LA7882" s="16"/>
      <c r="LB7882" s="74"/>
      <c r="LC7882" s="74"/>
    </row>
    <row r="7883" spans="8:315" x14ac:dyDescent="0.35">
      <c r="H7883" s="4"/>
      <c r="J7883" s="8"/>
      <c r="K7883" s="8"/>
      <c r="L7883" s="8"/>
      <c r="M7883" s="8"/>
      <c r="O7883" s="8"/>
      <c r="P7883" s="8"/>
      <c r="R7883" s="8"/>
      <c r="S7883" s="8"/>
      <c r="T7883" s="8"/>
      <c r="U7883" s="8"/>
      <c r="W7883" s="8">
        <f t="shared" si="4633"/>
        <v>317.3</v>
      </c>
      <c r="X7883">
        <v>27331200</v>
      </c>
      <c r="Y7883">
        <f t="shared" si="4634"/>
        <v>7592</v>
      </c>
      <c r="Z7883" s="8">
        <v>11.7</v>
      </c>
      <c r="AA7883" s="8">
        <v>-1.5</v>
      </c>
      <c r="AB7883" s="8">
        <v>75.2</v>
      </c>
      <c r="AC7883" s="4"/>
      <c r="KL7883" s="84"/>
      <c r="KP7883" s="84"/>
      <c r="KS7883" s="74"/>
      <c r="KT7883" s="74"/>
      <c r="KU7883" s="16"/>
      <c r="KV7883" s="72"/>
      <c r="KW7883" s="72"/>
      <c r="KX7883" s="16"/>
      <c r="KZ7883" s="16"/>
      <c r="LA7883" s="16"/>
      <c r="LB7883" s="74"/>
      <c r="LC7883" s="74"/>
    </row>
    <row r="7884" spans="8:315" x14ac:dyDescent="0.35">
      <c r="H7884" s="4"/>
      <c r="J7884" s="8"/>
      <c r="K7884" s="8"/>
      <c r="L7884" s="8"/>
      <c r="M7884" s="8"/>
      <c r="O7884" s="8"/>
      <c r="P7884" s="8"/>
      <c r="R7884" s="8"/>
      <c r="S7884" s="8"/>
      <c r="T7884" s="8"/>
      <c r="U7884" s="8"/>
      <c r="W7884" s="8">
        <f t="shared" si="4633"/>
        <v>317.39999999999998</v>
      </c>
      <c r="X7884">
        <v>27334800</v>
      </c>
      <c r="Y7884">
        <f t="shared" si="4634"/>
        <v>7593</v>
      </c>
      <c r="Z7884" s="8">
        <v>34.700000000000003</v>
      </c>
      <c r="AA7884" s="8">
        <v>-0.5</v>
      </c>
      <c r="AB7884" s="8">
        <v>64</v>
      </c>
      <c r="AC7884" s="4"/>
      <c r="KL7884" s="84"/>
      <c r="KP7884" s="84"/>
      <c r="KS7884" s="74"/>
      <c r="KT7884" s="74"/>
      <c r="KU7884" s="16"/>
      <c r="KV7884" s="72"/>
      <c r="KW7884" s="72"/>
      <c r="KX7884" s="16"/>
      <c r="KZ7884" s="16"/>
      <c r="LA7884" s="16"/>
      <c r="LB7884" s="74"/>
      <c r="LC7884" s="74"/>
    </row>
    <row r="7885" spans="8:315" x14ac:dyDescent="0.35">
      <c r="H7885" s="4"/>
      <c r="J7885" s="8"/>
      <c r="K7885" s="8"/>
      <c r="L7885" s="8"/>
      <c r="M7885" s="8"/>
      <c r="O7885" s="8"/>
      <c r="P7885" s="8"/>
      <c r="R7885" s="8"/>
      <c r="S7885" s="8"/>
      <c r="T7885" s="8"/>
      <c r="U7885" s="8"/>
      <c r="W7885" s="8">
        <f t="shared" si="4633"/>
        <v>317.39999999999998</v>
      </c>
      <c r="X7885">
        <v>27338400</v>
      </c>
      <c r="Y7885">
        <f t="shared" si="4634"/>
        <v>7594</v>
      </c>
      <c r="Z7885" s="8">
        <v>97.8</v>
      </c>
      <c r="AA7885" s="8">
        <v>0.7</v>
      </c>
      <c r="AB7885" s="8">
        <v>61.1</v>
      </c>
      <c r="AC7885" s="4"/>
      <c r="KL7885" s="84"/>
      <c r="KP7885" s="84"/>
      <c r="KS7885" s="74"/>
      <c r="KT7885" s="74"/>
      <c r="KU7885" s="16"/>
      <c r="KV7885" s="72"/>
      <c r="KW7885" s="72"/>
      <c r="KX7885" s="16"/>
      <c r="KZ7885" s="16"/>
      <c r="LA7885" s="16"/>
      <c r="LB7885" s="74"/>
      <c r="LC7885" s="74"/>
    </row>
    <row r="7886" spans="8:315" x14ac:dyDescent="0.35">
      <c r="H7886" s="4"/>
      <c r="J7886" s="8"/>
      <c r="K7886" s="8"/>
      <c r="L7886" s="8"/>
      <c r="M7886" s="8"/>
      <c r="O7886" s="8"/>
      <c r="P7886" s="8"/>
      <c r="R7886" s="8"/>
      <c r="S7886" s="8"/>
      <c r="T7886" s="8"/>
      <c r="U7886" s="8"/>
      <c r="W7886" s="8">
        <f t="shared" si="4633"/>
        <v>317.5</v>
      </c>
      <c r="X7886">
        <v>27342000</v>
      </c>
      <c r="Y7886">
        <f t="shared" si="4634"/>
        <v>7595</v>
      </c>
      <c r="Z7886" s="8">
        <v>157.19999999999999</v>
      </c>
      <c r="AA7886" s="8">
        <v>2.2000000000000002</v>
      </c>
      <c r="AB7886" s="8">
        <v>55.5</v>
      </c>
      <c r="AC7886" s="4"/>
      <c r="KL7886" s="84"/>
      <c r="KP7886" s="84"/>
      <c r="KS7886" s="74"/>
      <c r="KT7886" s="74"/>
      <c r="KU7886" s="16"/>
      <c r="KV7886" s="72"/>
      <c r="KW7886" s="72"/>
      <c r="KX7886" s="16"/>
      <c r="KZ7886" s="16"/>
      <c r="LA7886" s="16"/>
      <c r="LB7886" s="74"/>
      <c r="LC7886" s="74"/>
    </row>
    <row r="7887" spans="8:315" x14ac:dyDescent="0.35">
      <c r="H7887" s="4"/>
      <c r="J7887" s="8"/>
      <c r="K7887" s="8"/>
      <c r="L7887" s="8"/>
      <c r="M7887" s="8"/>
      <c r="O7887" s="8"/>
      <c r="P7887" s="8"/>
      <c r="R7887" s="8"/>
      <c r="S7887" s="8"/>
      <c r="T7887" s="8"/>
      <c r="U7887" s="8"/>
      <c r="W7887" s="8">
        <f t="shared" si="4633"/>
        <v>317.5</v>
      </c>
      <c r="X7887">
        <v>27345600</v>
      </c>
      <c r="Y7887">
        <f t="shared" si="4634"/>
        <v>7596</v>
      </c>
      <c r="Z7887" s="8">
        <v>90</v>
      </c>
      <c r="AA7887" s="8">
        <v>2.9</v>
      </c>
      <c r="AB7887" s="8">
        <v>53.2</v>
      </c>
      <c r="AC7887" s="4"/>
      <c r="KL7887" s="84"/>
      <c r="KP7887" s="84"/>
      <c r="KS7887" s="74"/>
      <c r="KT7887" s="74"/>
      <c r="KU7887" s="16"/>
      <c r="KV7887" s="72"/>
      <c r="KW7887" s="72"/>
      <c r="KX7887" s="16"/>
      <c r="KZ7887" s="16"/>
      <c r="LA7887" s="16"/>
      <c r="LB7887" s="74"/>
      <c r="LC7887" s="74"/>
    </row>
    <row r="7888" spans="8:315" x14ac:dyDescent="0.35">
      <c r="H7888" s="4"/>
      <c r="J7888" s="8"/>
      <c r="K7888" s="8"/>
      <c r="L7888" s="8"/>
      <c r="M7888" s="8"/>
      <c r="O7888" s="8"/>
      <c r="P7888" s="8"/>
      <c r="R7888" s="8"/>
      <c r="S7888" s="8"/>
      <c r="T7888" s="8"/>
      <c r="U7888" s="8"/>
      <c r="W7888" s="8">
        <f t="shared" si="4633"/>
        <v>317.5</v>
      </c>
      <c r="X7888">
        <v>27349200</v>
      </c>
      <c r="Y7888">
        <f t="shared" si="4634"/>
        <v>7597</v>
      </c>
      <c r="Z7888" s="8">
        <v>53.9</v>
      </c>
      <c r="AA7888" s="8">
        <v>3.6</v>
      </c>
      <c r="AB7888" s="8">
        <v>52.3</v>
      </c>
      <c r="AC7888" s="4"/>
      <c r="KL7888" s="84"/>
      <c r="KP7888" s="84"/>
      <c r="KS7888" s="74"/>
      <c r="KT7888" s="74"/>
      <c r="KU7888" s="16"/>
      <c r="KV7888" s="72"/>
      <c r="KW7888" s="72"/>
      <c r="KX7888" s="16"/>
      <c r="KZ7888" s="16"/>
      <c r="LA7888" s="16"/>
      <c r="LB7888" s="74"/>
      <c r="LC7888" s="74"/>
    </row>
    <row r="7889" spans="8:315" x14ac:dyDescent="0.35">
      <c r="H7889" s="4"/>
      <c r="J7889" s="8"/>
      <c r="K7889" s="8"/>
      <c r="L7889" s="8"/>
      <c r="M7889" s="8"/>
      <c r="O7889" s="8"/>
      <c r="P7889" s="8"/>
      <c r="R7889" s="8"/>
      <c r="S7889" s="8"/>
      <c r="T7889" s="8"/>
      <c r="U7889" s="8"/>
      <c r="W7889" s="8">
        <f t="shared" si="4633"/>
        <v>317.60000000000002</v>
      </c>
      <c r="X7889">
        <v>27352800</v>
      </c>
      <c r="Y7889">
        <f t="shared" si="4634"/>
        <v>7598</v>
      </c>
      <c r="Z7889" s="8">
        <v>84.4</v>
      </c>
      <c r="AA7889" s="8">
        <v>4.2</v>
      </c>
      <c r="AB7889" s="8">
        <v>52.2</v>
      </c>
      <c r="AC7889" s="4"/>
      <c r="KL7889" s="84"/>
      <c r="KP7889" s="84"/>
      <c r="KS7889" s="74"/>
      <c r="KT7889" s="74"/>
      <c r="KU7889" s="16"/>
      <c r="KV7889" s="72"/>
      <c r="KW7889" s="72"/>
      <c r="KX7889" s="16"/>
      <c r="KZ7889" s="16"/>
      <c r="LA7889" s="16"/>
      <c r="LB7889" s="74"/>
      <c r="LC7889" s="74"/>
    </row>
    <row r="7890" spans="8:315" x14ac:dyDescent="0.35">
      <c r="H7890" s="4"/>
      <c r="J7890" s="8"/>
      <c r="K7890" s="8"/>
      <c r="L7890" s="8"/>
      <c r="M7890" s="8"/>
      <c r="O7890" s="8"/>
      <c r="P7890" s="8"/>
      <c r="R7890" s="8"/>
      <c r="S7890" s="8"/>
      <c r="T7890" s="8"/>
      <c r="U7890" s="8"/>
      <c r="W7890" s="8">
        <f t="shared" si="4633"/>
        <v>317.60000000000002</v>
      </c>
      <c r="X7890">
        <v>27356400</v>
      </c>
      <c r="Y7890">
        <f t="shared" si="4634"/>
        <v>7599</v>
      </c>
      <c r="Z7890" s="8">
        <v>55</v>
      </c>
      <c r="AA7890" s="8">
        <v>4.5999999999999996</v>
      </c>
      <c r="AB7890" s="8">
        <v>52.5</v>
      </c>
      <c r="AC7890" s="4"/>
      <c r="KL7890" s="84"/>
      <c r="KP7890" s="84"/>
      <c r="KS7890" s="74"/>
      <c r="KT7890" s="74"/>
      <c r="KU7890" s="16"/>
      <c r="KV7890" s="72"/>
      <c r="KW7890" s="72"/>
      <c r="KX7890" s="16"/>
      <c r="KZ7890" s="16"/>
      <c r="LA7890" s="16"/>
      <c r="LB7890" s="74"/>
      <c r="LC7890" s="74"/>
    </row>
    <row r="7891" spans="8:315" x14ac:dyDescent="0.35">
      <c r="H7891" s="4"/>
      <c r="J7891" s="8"/>
      <c r="K7891" s="8"/>
      <c r="L7891" s="8"/>
      <c r="M7891" s="8"/>
      <c r="O7891" s="8"/>
      <c r="P7891" s="8"/>
      <c r="R7891" s="8"/>
      <c r="S7891" s="8"/>
      <c r="T7891" s="8"/>
      <c r="U7891" s="8"/>
      <c r="W7891" s="8">
        <f t="shared" si="4633"/>
        <v>317.7</v>
      </c>
      <c r="X7891">
        <v>27360000</v>
      </c>
      <c r="Y7891">
        <f t="shared" si="4634"/>
        <v>7600</v>
      </c>
      <c r="Z7891" s="8">
        <v>20.3</v>
      </c>
      <c r="AA7891" s="8">
        <v>5.3</v>
      </c>
      <c r="AB7891" s="8">
        <v>56</v>
      </c>
      <c r="AC7891" s="4"/>
      <c r="KL7891" s="84"/>
      <c r="KP7891" s="84"/>
      <c r="KS7891" s="74"/>
      <c r="KT7891" s="74"/>
      <c r="KU7891" s="16"/>
      <c r="KV7891" s="72"/>
      <c r="KW7891" s="72"/>
      <c r="KX7891" s="16"/>
      <c r="KZ7891" s="16"/>
      <c r="LA7891" s="16"/>
      <c r="LB7891" s="74"/>
      <c r="LC7891" s="74"/>
    </row>
    <row r="7892" spans="8:315" x14ac:dyDescent="0.35">
      <c r="H7892" s="4"/>
      <c r="J7892" s="8"/>
      <c r="K7892" s="8"/>
      <c r="L7892" s="8"/>
      <c r="M7892" s="8"/>
      <c r="O7892" s="8"/>
      <c r="P7892" s="8"/>
      <c r="R7892" s="8"/>
      <c r="S7892" s="8"/>
      <c r="T7892" s="8"/>
      <c r="U7892" s="8"/>
      <c r="W7892" s="8">
        <f t="shared" si="4633"/>
        <v>317.7</v>
      </c>
      <c r="X7892">
        <v>27363600</v>
      </c>
      <c r="Y7892">
        <f t="shared" si="4634"/>
        <v>7601</v>
      </c>
      <c r="Z7892" s="8">
        <v>3.1</v>
      </c>
      <c r="AA7892" s="8">
        <v>5.2</v>
      </c>
      <c r="AB7892" s="8">
        <v>55.7</v>
      </c>
      <c r="AC7892" s="4"/>
      <c r="KL7892" s="84"/>
      <c r="KP7892" s="84"/>
      <c r="KS7892" s="74"/>
      <c r="KT7892" s="74"/>
      <c r="KU7892" s="16"/>
      <c r="KV7892" s="72"/>
      <c r="KW7892" s="72"/>
      <c r="KX7892" s="16"/>
      <c r="KZ7892" s="16"/>
      <c r="LA7892" s="16"/>
      <c r="LB7892" s="74"/>
      <c r="LC7892" s="74"/>
    </row>
    <row r="7893" spans="8:315" x14ac:dyDescent="0.35">
      <c r="H7893" s="4"/>
      <c r="J7893" s="8"/>
      <c r="K7893" s="8"/>
      <c r="L7893" s="8"/>
      <c r="M7893" s="8"/>
      <c r="O7893" s="8"/>
      <c r="P7893" s="8"/>
      <c r="R7893" s="8"/>
      <c r="S7893" s="8"/>
      <c r="T7893" s="8"/>
      <c r="U7893" s="8"/>
      <c r="W7893" s="8">
        <f t="shared" si="4633"/>
        <v>317.8</v>
      </c>
      <c r="X7893">
        <v>27367200</v>
      </c>
      <c r="Y7893">
        <f t="shared" si="4634"/>
        <v>7602</v>
      </c>
      <c r="Z7893" s="8">
        <v>0</v>
      </c>
      <c r="AA7893" s="8">
        <v>5.8</v>
      </c>
      <c r="AB7893" s="8">
        <v>56.2</v>
      </c>
      <c r="AC7893" s="4"/>
      <c r="KL7893" s="84"/>
      <c r="KP7893" s="84"/>
      <c r="KS7893" s="74"/>
      <c r="KT7893" s="74"/>
      <c r="KU7893" s="16"/>
      <c r="KV7893" s="72"/>
      <c r="KW7893" s="72"/>
      <c r="KX7893" s="16"/>
      <c r="KZ7893" s="16"/>
      <c r="LA7893" s="16"/>
      <c r="LB7893" s="74"/>
      <c r="LC7893" s="74"/>
    </row>
    <row r="7894" spans="8:315" x14ac:dyDescent="0.35">
      <c r="H7894" s="4"/>
      <c r="J7894" s="8"/>
      <c r="K7894" s="8"/>
      <c r="L7894" s="8"/>
      <c r="M7894" s="8"/>
      <c r="O7894" s="8"/>
      <c r="P7894" s="8"/>
      <c r="R7894" s="8"/>
      <c r="S7894" s="8"/>
      <c r="T7894" s="8"/>
      <c r="U7894" s="8"/>
      <c r="W7894" s="8">
        <f t="shared" si="4633"/>
        <v>317.8</v>
      </c>
      <c r="X7894">
        <v>27370800</v>
      </c>
      <c r="Y7894">
        <f t="shared" si="4634"/>
        <v>7603</v>
      </c>
      <c r="Z7894" s="8">
        <v>0</v>
      </c>
      <c r="AA7894" s="8">
        <v>6.3</v>
      </c>
      <c r="AB7894" s="8">
        <v>55.7</v>
      </c>
      <c r="AC7894" s="4"/>
      <c r="KL7894" s="84"/>
      <c r="KP7894" s="84"/>
      <c r="KS7894" s="74"/>
      <c r="KT7894" s="74"/>
      <c r="KU7894" s="16"/>
      <c r="KV7894" s="72"/>
      <c r="KW7894" s="72"/>
      <c r="KX7894" s="16"/>
      <c r="KZ7894" s="16"/>
      <c r="LA7894" s="16"/>
      <c r="LB7894" s="74"/>
      <c r="LC7894" s="74"/>
    </row>
    <row r="7895" spans="8:315" x14ac:dyDescent="0.35">
      <c r="H7895" s="4"/>
      <c r="J7895" s="8"/>
      <c r="K7895" s="8"/>
      <c r="L7895" s="8"/>
      <c r="M7895" s="8"/>
      <c r="O7895" s="8"/>
      <c r="P7895" s="8"/>
      <c r="R7895" s="8"/>
      <c r="S7895" s="8"/>
      <c r="T7895" s="8"/>
      <c r="U7895" s="8"/>
      <c r="W7895" s="8">
        <f t="shared" si="4633"/>
        <v>317.8</v>
      </c>
      <c r="X7895">
        <v>27374400</v>
      </c>
      <c r="Y7895">
        <f t="shared" si="4634"/>
        <v>7604</v>
      </c>
      <c r="Z7895" s="8">
        <v>0</v>
      </c>
      <c r="AA7895" s="8">
        <v>6.8</v>
      </c>
      <c r="AB7895" s="8">
        <v>55.7</v>
      </c>
      <c r="AC7895" s="4"/>
      <c r="KL7895" s="84"/>
      <c r="KP7895" s="84"/>
      <c r="KS7895" s="74"/>
      <c r="KT7895" s="74"/>
      <c r="KU7895" s="16"/>
      <c r="KV7895" s="72"/>
      <c r="KW7895" s="72"/>
      <c r="KX7895" s="16"/>
      <c r="KZ7895" s="16"/>
      <c r="LA7895" s="16"/>
      <c r="LB7895" s="74"/>
      <c r="LC7895" s="74"/>
    </row>
    <row r="7896" spans="8:315" x14ac:dyDescent="0.35">
      <c r="H7896" s="4"/>
      <c r="J7896" s="8"/>
      <c r="K7896" s="8"/>
      <c r="L7896" s="8"/>
      <c r="M7896" s="8"/>
      <c r="O7896" s="8"/>
      <c r="P7896" s="8"/>
      <c r="R7896" s="8"/>
      <c r="S7896" s="8"/>
      <c r="T7896" s="8"/>
      <c r="U7896" s="8"/>
      <c r="W7896" s="8">
        <f t="shared" si="4633"/>
        <v>317.89999999999998</v>
      </c>
      <c r="X7896">
        <v>27378000</v>
      </c>
      <c r="Y7896">
        <f t="shared" si="4634"/>
        <v>7605</v>
      </c>
      <c r="Z7896" s="8">
        <v>0</v>
      </c>
      <c r="AA7896" s="8">
        <v>6.8</v>
      </c>
      <c r="AB7896" s="8">
        <v>54.5</v>
      </c>
      <c r="AC7896" s="4"/>
      <c r="KL7896" s="84"/>
      <c r="KP7896" s="84"/>
      <c r="KS7896" s="74"/>
      <c r="KT7896" s="74"/>
      <c r="KU7896" s="16"/>
      <c r="KV7896" s="72"/>
      <c r="KW7896" s="72"/>
      <c r="KX7896" s="16"/>
      <c r="KZ7896" s="16"/>
      <c r="LA7896" s="16"/>
      <c r="LB7896" s="74"/>
      <c r="LC7896" s="74"/>
    </row>
    <row r="7897" spans="8:315" x14ac:dyDescent="0.35">
      <c r="H7897" s="4"/>
      <c r="J7897" s="8"/>
      <c r="K7897" s="8"/>
      <c r="L7897" s="8"/>
      <c r="M7897" s="8"/>
      <c r="O7897" s="8"/>
      <c r="P7897" s="8"/>
      <c r="R7897" s="8"/>
      <c r="S7897" s="8"/>
      <c r="T7897" s="8"/>
      <c r="U7897" s="8"/>
      <c r="W7897" s="8">
        <f t="shared" si="4633"/>
        <v>317.89999999999998</v>
      </c>
      <c r="X7897">
        <v>27381600</v>
      </c>
      <c r="Y7897">
        <f t="shared" si="4634"/>
        <v>7606</v>
      </c>
      <c r="Z7897" s="8">
        <v>0</v>
      </c>
      <c r="AA7897" s="8">
        <v>7.1</v>
      </c>
      <c r="AB7897" s="8">
        <v>53.2</v>
      </c>
      <c r="AC7897" s="4"/>
      <c r="KL7897" s="84"/>
      <c r="KP7897" s="84"/>
      <c r="KS7897" s="74"/>
      <c r="KT7897" s="74"/>
      <c r="KU7897" s="16"/>
      <c r="KV7897" s="72"/>
      <c r="KW7897" s="72"/>
      <c r="KX7897" s="16"/>
      <c r="KZ7897" s="16"/>
      <c r="LA7897" s="16"/>
      <c r="LB7897" s="74"/>
      <c r="LC7897" s="74"/>
    </row>
    <row r="7898" spans="8:315" x14ac:dyDescent="0.35">
      <c r="H7898" s="4"/>
      <c r="J7898" s="8"/>
      <c r="K7898" s="8"/>
      <c r="L7898" s="8"/>
      <c r="M7898" s="8"/>
      <c r="O7898" s="8"/>
      <c r="P7898" s="8"/>
      <c r="R7898" s="8"/>
      <c r="S7898" s="8"/>
      <c r="T7898" s="8"/>
      <c r="U7898" s="8"/>
      <c r="W7898" s="8">
        <f t="shared" si="4633"/>
        <v>318</v>
      </c>
      <c r="X7898">
        <v>27385200</v>
      </c>
      <c r="Y7898">
        <f t="shared" si="4634"/>
        <v>7607</v>
      </c>
      <c r="Z7898" s="8">
        <v>0</v>
      </c>
      <c r="AA7898" s="8">
        <v>6.8</v>
      </c>
      <c r="AB7898" s="8">
        <v>55.5</v>
      </c>
      <c r="AC7898" s="4"/>
      <c r="KL7898" s="84"/>
      <c r="KP7898" s="84"/>
      <c r="KS7898" s="74"/>
      <c r="KT7898" s="74"/>
      <c r="KU7898" s="16"/>
      <c r="KV7898" s="72"/>
      <c r="KW7898" s="72"/>
      <c r="KX7898" s="16"/>
      <c r="KZ7898" s="16"/>
      <c r="LA7898" s="16"/>
      <c r="LB7898" s="74"/>
      <c r="LC7898" s="74"/>
    </row>
    <row r="7899" spans="8:315" x14ac:dyDescent="0.35">
      <c r="H7899" s="4"/>
      <c r="J7899" s="8"/>
      <c r="K7899" s="8"/>
      <c r="L7899" s="8"/>
      <c r="M7899" s="8"/>
      <c r="O7899" s="8"/>
      <c r="P7899" s="8"/>
      <c r="R7899" s="8"/>
      <c r="S7899" s="8"/>
      <c r="T7899" s="8"/>
      <c r="U7899" s="8"/>
      <c r="W7899" s="8">
        <f t="shared" si="4633"/>
        <v>318</v>
      </c>
      <c r="X7899">
        <v>27388800</v>
      </c>
      <c r="Y7899">
        <f t="shared" si="4634"/>
        <v>7608</v>
      </c>
      <c r="Z7899" s="8">
        <v>0</v>
      </c>
      <c r="AA7899" s="8">
        <v>6.2</v>
      </c>
      <c r="AB7899" s="8">
        <v>55.7</v>
      </c>
      <c r="AC7899" s="4"/>
      <c r="KL7899" s="84"/>
      <c r="KP7899" s="84"/>
      <c r="KS7899" s="74"/>
      <c r="KT7899" s="74"/>
      <c r="KU7899" s="16"/>
      <c r="KV7899" s="72"/>
      <c r="KW7899" s="72"/>
      <c r="KX7899" s="16"/>
      <c r="KZ7899" s="16"/>
      <c r="LA7899" s="16"/>
      <c r="LB7899" s="74"/>
      <c r="LC7899" s="74"/>
    </row>
    <row r="7900" spans="8:315" x14ac:dyDescent="0.35">
      <c r="H7900" s="4"/>
      <c r="J7900" s="8"/>
      <c r="K7900" s="8"/>
      <c r="L7900" s="8"/>
      <c r="M7900" s="8"/>
      <c r="O7900" s="8"/>
      <c r="P7900" s="8"/>
      <c r="R7900" s="8"/>
      <c r="S7900" s="8"/>
      <c r="T7900" s="8"/>
      <c r="U7900" s="8"/>
      <c r="W7900" s="8">
        <f t="shared" si="4633"/>
        <v>318</v>
      </c>
      <c r="X7900">
        <v>27392400</v>
      </c>
      <c r="Y7900">
        <f t="shared" si="4634"/>
        <v>7609</v>
      </c>
      <c r="Z7900" s="8">
        <v>0</v>
      </c>
      <c r="AA7900" s="8">
        <v>6.3</v>
      </c>
      <c r="AB7900" s="8">
        <v>56.9</v>
      </c>
      <c r="AC7900" s="4"/>
      <c r="KL7900" s="84"/>
      <c r="KP7900" s="84"/>
      <c r="KS7900" s="74"/>
      <c r="KT7900" s="74"/>
      <c r="KU7900" s="16"/>
      <c r="KV7900" s="72"/>
      <c r="KW7900" s="72"/>
      <c r="KX7900" s="16"/>
      <c r="KZ7900" s="16"/>
      <c r="LA7900" s="16"/>
      <c r="LB7900" s="74"/>
      <c r="LC7900" s="74"/>
    </row>
    <row r="7901" spans="8:315" x14ac:dyDescent="0.35">
      <c r="H7901" s="4"/>
      <c r="J7901" s="8"/>
      <c r="K7901" s="8"/>
      <c r="L7901" s="8"/>
      <c r="M7901" s="8"/>
      <c r="O7901" s="8"/>
      <c r="P7901" s="8"/>
      <c r="R7901" s="8"/>
      <c r="S7901" s="8"/>
      <c r="T7901" s="8"/>
      <c r="U7901" s="8"/>
      <c r="W7901" s="8">
        <f t="shared" si="4633"/>
        <v>318.10000000000002</v>
      </c>
      <c r="X7901">
        <v>27396000</v>
      </c>
      <c r="Y7901">
        <f t="shared" si="4634"/>
        <v>7610</v>
      </c>
      <c r="Z7901" s="8">
        <v>0</v>
      </c>
      <c r="AA7901" s="8">
        <v>6.3</v>
      </c>
      <c r="AB7901" s="8">
        <v>58.3</v>
      </c>
      <c r="AC7901" s="4"/>
      <c r="KL7901" s="84"/>
      <c r="KP7901" s="84"/>
      <c r="KS7901" s="74"/>
      <c r="KT7901" s="74"/>
      <c r="KU7901" s="16"/>
      <c r="KV7901" s="72"/>
      <c r="KW7901" s="72"/>
      <c r="KX7901" s="16"/>
      <c r="KZ7901" s="16"/>
      <c r="LA7901" s="16"/>
      <c r="LB7901" s="74"/>
      <c r="LC7901" s="74"/>
    </row>
    <row r="7902" spans="8:315" x14ac:dyDescent="0.35">
      <c r="H7902" s="4"/>
      <c r="J7902" s="8"/>
      <c r="K7902" s="8"/>
      <c r="L7902" s="8"/>
      <c r="M7902" s="8"/>
      <c r="O7902" s="8"/>
      <c r="P7902" s="8"/>
      <c r="R7902" s="8"/>
      <c r="S7902" s="8"/>
      <c r="T7902" s="8"/>
      <c r="U7902" s="8"/>
      <c r="W7902" s="8">
        <f t="shared" si="4633"/>
        <v>318.10000000000002</v>
      </c>
      <c r="X7902">
        <v>27399600</v>
      </c>
      <c r="Y7902">
        <f t="shared" si="4634"/>
        <v>7611</v>
      </c>
      <c r="Z7902" s="8">
        <v>0</v>
      </c>
      <c r="AA7902" s="8">
        <v>6.4</v>
      </c>
      <c r="AB7902" s="8">
        <v>63.2</v>
      </c>
      <c r="AC7902" s="4"/>
      <c r="KL7902" s="84"/>
      <c r="KP7902" s="84"/>
      <c r="KS7902" s="74"/>
      <c r="KT7902" s="74"/>
      <c r="KU7902" s="16"/>
      <c r="KV7902" s="72"/>
      <c r="KW7902" s="72"/>
      <c r="KX7902" s="16"/>
      <c r="KZ7902" s="16"/>
      <c r="LA7902" s="16"/>
      <c r="LB7902" s="74"/>
      <c r="LC7902" s="74"/>
    </row>
    <row r="7903" spans="8:315" x14ac:dyDescent="0.35">
      <c r="H7903" s="4"/>
      <c r="J7903" s="8"/>
      <c r="K7903" s="8"/>
      <c r="L7903" s="8"/>
      <c r="M7903" s="8"/>
      <c r="O7903" s="8"/>
      <c r="P7903" s="8"/>
      <c r="R7903" s="8"/>
      <c r="S7903" s="8"/>
      <c r="T7903" s="8"/>
      <c r="U7903" s="8"/>
      <c r="W7903" s="8">
        <f t="shared" si="4633"/>
        <v>318.2</v>
      </c>
      <c r="X7903">
        <v>27403200</v>
      </c>
      <c r="Y7903">
        <f t="shared" si="4634"/>
        <v>7612</v>
      </c>
      <c r="Z7903" s="8">
        <v>0</v>
      </c>
      <c r="AA7903" s="8">
        <v>6.2</v>
      </c>
      <c r="AB7903" s="8">
        <v>65.8</v>
      </c>
      <c r="AC7903" s="4"/>
      <c r="KL7903" s="84"/>
      <c r="KP7903" s="84"/>
      <c r="KS7903" s="74"/>
      <c r="KT7903" s="74"/>
      <c r="KU7903" s="16"/>
      <c r="KV7903" s="72"/>
      <c r="KW7903" s="72"/>
      <c r="KX7903" s="16"/>
      <c r="KZ7903" s="16"/>
      <c r="LA7903" s="16"/>
      <c r="LB7903" s="74"/>
      <c r="LC7903" s="74"/>
    </row>
    <row r="7904" spans="8:315" x14ac:dyDescent="0.35">
      <c r="H7904" s="4"/>
      <c r="J7904" s="8"/>
      <c r="K7904" s="8"/>
      <c r="L7904" s="8"/>
      <c r="M7904" s="8"/>
      <c r="O7904" s="8"/>
      <c r="P7904" s="8"/>
      <c r="R7904" s="8"/>
      <c r="S7904" s="8"/>
      <c r="T7904" s="8"/>
      <c r="U7904" s="8"/>
      <c r="W7904" s="8">
        <f t="shared" si="4633"/>
        <v>318.2</v>
      </c>
      <c r="X7904">
        <v>27406800</v>
      </c>
      <c r="Y7904">
        <f t="shared" si="4634"/>
        <v>7613</v>
      </c>
      <c r="Z7904" s="8">
        <v>0</v>
      </c>
      <c r="AA7904" s="8">
        <v>6.1</v>
      </c>
      <c r="AB7904" s="8">
        <v>68.099999999999994</v>
      </c>
      <c r="AC7904" s="4"/>
      <c r="KL7904" s="84"/>
      <c r="KP7904" s="84"/>
      <c r="KS7904" s="74"/>
      <c r="KT7904" s="74"/>
      <c r="KU7904" s="16"/>
      <c r="KV7904" s="72"/>
      <c r="KW7904" s="72"/>
      <c r="KX7904" s="16"/>
      <c r="KZ7904" s="16"/>
      <c r="LA7904" s="16"/>
      <c r="LB7904" s="74"/>
      <c r="LC7904" s="74"/>
    </row>
    <row r="7905" spans="8:315" x14ac:dyDescent="0.35">
      <c r="H7905" s="4"/>
      <c r="J7905" s="8"/>
      <c r="K7905" s="8"/>
      <c r="L7905" s="8"/>
      <c r="M7905" s="8"/>
      <c r="O7905" s="8"/>
      <c r="P7905" s="8"/>
      <c r="R7905" s="8"/>
      <c r="S7905" s="8"/>
      <c r="T7905" s="8"/>
      <c r="U7905" s="8"/>
      <c r="W7905" s="8">
        <f t="shared" si="4633"/>
        <v>318.3</v>
      </c>
      <c r="X7905">
        <v>27410400</v>
      </c>
      <c r="Y7905">
        <f t="shared" si="4634"/>
        <v>7614</v>
      </c>
      <c r="Z7905" s="8">
        <v>0</v>
      </c>
      <c r="AA7905" s="8">
        <v>6</v>
      </c>
      <c r="AB7905" s="8">
        <v>70.900000000000006</v>
      </c>
      <c r="AC7905" s="4"/>
      <c r="KL7905" s="84"/>
      <c r="KP7905" s="84"/>
      <c r="KS7905" s="74"/>
      <c r="KT7905" s="74"/>
      <c r="KU7905" s="16"/>
      <c r="KV7905" s="72"/>
      <c r="KW7905" s="72"/>
      <c r="KX7905" s="16"/>
      <c r="KZ7905" s="16"/>
      <c r="LA7905" s="16"/>
      <c r="LB7905" s="74"/>
      <c r="LC7905" s="74"/>
    </row>
    <row r="7906" spans="8:315" x14ac:dyDescent="0.35">
      <c r="H7906" s="4"/>
      <c r="J7906" s="8"/>
      <c r="K7906" s="8"/>
      <c r="L7906" s="8"/>
      <c r="M7906" s="8"/>
      <c r="O7906" s="8"/>
      <c r="P7906" s="8"/>
      <c r="R7906" s="8"/>
      <c r="S7906" s="8"/>
      <c r="T7906" s="8"/>
      <c r="U7906" s="8"/>
      <c r="W7906" s="8">
        <f t="shared" si="4633"/>
        <v>318.3</v>
      </c>
      <c r="X7906">
        <v>27414000</v>
      </c>
      <c r="Y7906">
        <f t="shared" si="4634"/>
        <v>7615</v>
      </c>
      <c r="Z7906" s="8">
        <v>0.3</v>
      </c>
      <c r="AA7906" s="8">
        <v>4.8</v>
      </c>
      <c r="AB7906" s="8">
        <v>75.400000000000006</v>
      </c>
      <c r="AC7906" s="4"/>
      <c r="KL7906" s="84"/>
      <c r="KP7906" s="84"/>
      <c r="KS7906" s="74"/>
      <c r="KT7906" s="74"/>
      <c r="KU7906" s="16"/>
      <c r="KV7906" s="72"/>
      <c r="KW7906" s="72"/>
      <c r="KX7906" s="16"/>
      <c r="KZ7906" s="16"/>
      <c r="LA7906" s="16"/>
      <c r="LB7906" s="74"/>
      <c r="LC7906" s="74"/>
    </row>
    <row r="7907" spans="8:315" x14ac:dyDescent="0.35">
      <c r="H7907" s="4"/>
      <c r="J7907" s="8"/>
      <c r="K7907" s="8"/>
      <c r="L7907" s="8"/>
      <c r="M7907" s="8"/>
      <c r="O7907" s="8"/>
      <c r="P7907" s="8"/>
      <c r="R7907" s="8"/>
      <c r="S7907" s="8"/>
      <c r="T7907" s="8"/>
      <c r="U7907" s="8"/>
      <c r="W7907" s="8">
        <f t="shared" si="4633"/>
        <v>318.3</v>
      </c>
      <c r="X7907">
        <v>27417600</v>
      </c>
      <c r="Y7907">
        <f t="shared" si="4634"/>
        <v>7616</v>
      </c>
      <c r="Z7907" s="8">
        <v>24.7</v>
      </c>
      <c r="AA7907" s="8">
        <v>4.2</v>
      </c>
      <c r="AB7907" s="8">
        <v>74.400000000000006</v>
      </c>
      <c r="AC7907" s="4"/>
      <c r="KL7907" s="84"/>
      <c r="KP7907" s="84"/>
      <c r="KS7907" s="74"/>
      <c r="KT7907" s="74"/>
      <c r="KU7907" s="16"/>
      <c r="KV7907" s="72"/>
      <c r="KW7907" s="72"/>
      <c r="KX7907" s="16"/>
      <c r="KZ7907" s="16"/>
      <c r="LA7907" s="16"/>
      <c r="LB7907" s="74"/>
      <c r="LC7907" s="74"/>
    </row>
    <row r="7908" spans="8:315" x14ac:dyDescent="0.35">
      <c r="H7908" s="4"/>
      <c r="J7908" s="8"/>
      <c r="K7908" s="8"/>
      <c r="L7908" s="8"/>
      <c r="M7908" s="8"/>
      <c r="O7908" s="8"/>
      <c r="P7908" s="8"/>
      <c r="R7908" s="8"/>
      <c r="S7908" s="8"/>
      <c r="T7908" s="8"/>
      <c r="U7908" s="8"/>
      <c r="W7908" s="8">
        <f t="shared" ref="W7908:W7971" si="4635">X7908/24/3600+1</f>
        <v>318.39999999999998</v>
      </c>
      <c r="X7908">
        <v>27421200</v>
      </c>
      <c r="Y7908">
        <f t="shared" ref="Y7908:Y7971" si="4636">X7908/3600</f>
        <v>7617</v>
      </c>
      <c r="Z7908" s="8">
        <v>184.4</v>
      </c>
      <c r="AA7908" s="8">
        <v>5.2</v>
      </c>
      <c r="AB7908" s="8">
        <v>71.3</v>
      </c>
      <c r="AC7908" s="4"/>
      <c r="KL7908" s="84"/>
      <c r="KP7908" s="84"/>
      <c r="KS7908" s="74"/>
      <c r="KT7908" s="74"/>
      <c r="KU7908" s="16"/>
      <c r="KV7908" s="72"/>
      <c r="KW7908" s="72"/>
      <c r="KX7908" s="16"/>
      <c r="KZ7908" s="16"/>
      <c r="LA7908" s="16"/>
      <c r="LB7908" s="74"/>
      <c r="LC7908" s="74"/>
    </row>
    <row r="7909" spans="8:315" x14ac:dyDescent="0.35">
      <c r="H7909" s="4"/>
      <c r="J7909" s="8"/>
      <c r="K7909" s="8"/>
      <c r="L7909" s="8"/>
      <c r="M7909" s="8"/>
      <c r="O7909" s="8"/>
      <c r="P7909" s="8"/>
      <c r="R7909" s="8"/>
      <c r="S7909" s="8"/>
      <c r="T7909" s="8"/>
      <c r="U7909" s="8"/>
      <c r="W7909" s="8">
        <f t="shared" si="4635"/>
        <v>318.39999999999998</v>
      </c>
      <c r="X7909">
        <v>27424800</v>
      </c>
      <c r="Y7909">
        <f t="shared" si="4636"/>
        <v>7618</v>
      </c>
      <c r="Z7909" s="8">
        <v>162.80000000000001</v>
      </c>
      <c r="AA7909" s="8">
        <v>7.2</v>
      </c>
      <c r="AB7909" s="8">
        <v>67.599999999999994</v>
      </c>
      <c r="AC7909" s="4"/>
      <c r="KL7909" s="84"/>
      <c r="KP7909" s="84"/>
      <c r="KS7909" s="74"/>
      <c r="KT7909" s="74"/>
      <c r="KU7909" s="16"/>
      <c r="KV7909" s="72"/>
      <c r="KW7909" s="72"/>
      <c r="KX7909" s="16"/>
      <c r="KZ7909" s="16"/>
      <c r="LA7909" s="16"/>
      <c r="LB7909" s="74"/>
      <c r="LC7909" s="74"/>
    </row>
    <row r="7910" spans="8:315" x14ac:dyDescent="0.35">
      <c r="H7910" s="4"/>
      <c r="J7910" s="8"/>
      <c r="K7910" s="8"/>
      <c r="L7910" s="8"/>
      <c r="M7910" s="8"/>
      <c r="O7910" s="8"/>
      <c r="P7910" s="8"/>
      <c r="R7910" s="8"/>
      <c r="S7910" s="8"/>
      <c r="T7910" s="8"/>
      <c r="U7910" s="8"/>
      <c r="W7910" s="8">
        <f t="shared" si="4635"/>
        <v>318.5</v>
      </c>
      <c r="X7910">
        <v>27428400</v>
      </c>
      <c r="Y7910">
        <f t="shared" si="4636"/>
        <v>7619</v>
      </c>
      <c r="Z7910" s="8">
        <v>140.6</v>
      </c>
      <c r="AA7910" s="8">
        <v>9.1</v>
      </c>
      <c r="AB7910" s="8">
        <v>62.4</v>
      </c>
      <c r="AC7910" s="4"/>
      <c r="KL7910" s="84"/>
      <c r="KP7910" s="84"/>
      <c r="KS7910" s="74"/>
      <c r="KT7910" s="74"/>
      <c r="KU7910" s="16"/>
      <c r="KV7910" s="72"/>
      <c r="KW7910" s="72"/>
      <c r="KX7910" s="16"/>
      <c r="KZ7910" s="16"/>
      <c r="LA7910" s="16"/>
      <c r="LB7910" s="74"/>
      <c r="LC7910" s="74"/>
    </row>
    <row r="7911" spans="8:315" x14ac:dyDescent="0.35">
      <c r="H7911" s="4"/>
      <c r="J7911" s="8"/>
      <c r="K7911" s="8"/>
      <c r="L7911" s="8"/>
      <c r="M7911" s="8"/>
      <c r="O7911" s="8"/>
      <c r="P7911" s="8"/>
      <c r="R7911" s="8"/>
      <c r="S7911" s="8"/>
      <c r="T7911" s="8"/>
      <c r="U7911" s="8"/>
      <c r="W7911" s="8">
        <f t="shared" si="4635"/>
        <v>318.5</v>
      </c>
      <c r="X7911">
        <v>27432000</v>
      </c>
      <c r="Y7911">
        <f t="shared" si="4636"/>
        <v>7620</v>
      </c>
      <c r="Z7911" s="8">
        <v>119.7</v>
      </c>
      <c r="AA7911" s="8">
        <v>10.3</v>
      </c>
      <c r="AB7911" s="8">
        <v>58.4</v>
      </c>
      <c r="AC7911" s="4"/>
      <c r="KL7911" s="84"/>
      <c r="KP7911" s="84"/>
      <c r="KS7911" s="74"/>
      <c r="KT7911" s="74"/>
      <c r="KU7911" s="16"/>
      <c r="KV7911" s="72"/>
      <c r="KW7911" s="72"/>
      <c r="KX7911" s="16"/>
      <c r="KZ7911" s="16"/>
      <c r="LA7911" s="16"/>
      <c r="LB7911" s="74"/>
      <c r="LC7911" s="74"/>
    </row>
    <row r="7912" spans="8:315" x14ac:dyDescent="0.35">
      <c r="H7912" s="4"/>
      <c r="J7912" s="8"/>
      <c r="K7912" s="8"/>
      <c r="L7912" s="8"/>
      <c r="M7912" s="8"/>
      <c r="O7912" s="8"/>
      <c r="P7912" s="8"/>
      <c r="R7912" s="8"/>
      <c r="S7912" s="8"/>
      <c r="T7912" s="8"/>
      <c r="U7912" s="8"/>
      <c r="W7912" s="8">
        <f t="shared" si="4635"/>
        <v>318.5</v>
      </c>
      <c r="X7912">
        <v>27435600</v>
      </c>
      <c r="Y7912">
        <f t="shared" si="4636"/>
        <v>7621</v>
      </c>
      <c r="Z7912" s="8">
        <v>121.4</v>
      </c>
      <c r="AA7912" s="8">
        <v>11.4</v>
      </c>
      <c r="AB7912" s="8">
        <v>52.4</v>
      </c>
      <c r="AC7912" s="4"/>
      <c r="KL7912" s="84"/>
      <c r="KP7912" s="84"/>
      <c r="KS7912" s="74"/>
      <c r="KT7912" s="74"/>
      <c r="KU7912" s="16"/>
      <c r="KV7912" s="72"/>
      <c r="KW7912" s="72"/>
      <c r="KX7912" s="16"/>
      <c r="KZ7912" s="16"/>
      <c r="LA7912" s="16"/>
      <c r="LB7912" s="74"/>
      <c r="LC7912" s="74"/>
    </row>
    <row r="7913" spans="8:315" x14ac:dyDescent="0.35">
      <c r="H7913" s="4"/>
      <c r="J7913" s="8"/>
      <c r="K7913" s="8"/>
      <c r="L7913" s="8"/>
      <c r="M7913" s="8"/>
      <c r="O7913" s="8"/>
      <c r="P7913" s="8"/>
      <c r="R7913" s="8"/>
      <c r="S7913" s="8"/>
      <c r="T7913" s="8"/>
      <c r="U7913" s="8"/>
      <c r="W7913" s="8">
        <f t="shared" si="4635"/>
        <v>318.60000000000002</v>
      </c>
      <c r="X7913">
        <v>27439200</v>
      </c>
      <c r="Y7913">
        <f t="shared" si="4636"/>
        <v>7622</v>
      </c>
      <c r="Z7913" s="8">
        <v>76.7</v>
      </c>
      <c r="AA7913" s="8">
        <v>11.9</v>
      </c>
      <c r="AB7913" s="8">
        <v>53.1</v>
      </c>
      <c r="AC7913" s="4"/>
      <c r="KL7913" s="84"/>
      <c r="KP7913" s="84"/>
      <c r="KS7913" s="74"/>
      <c r="KT7913" s="74"/>
      <c r="KU7913" s="16"/>
      <c r="KV7913" s="72"/>
      <c r="KW7913" s="72"/>
      <c r="KX7913" s="16"/>
      <c r="KZ7913" s="16"/>
      <c r="LA7913" s="16"/>
      <c r="LB7913" s="74"/>
      <c r="LC7913" s="74"/>
    </row>
    <row r="7914" spans="8:315" x14ac:dyDescent="0.35">
      <c r="H7914" s="4"/>
      <c r="J7914" s="8"/>
      <c r="K7914" s="8"/>
      <c r="L7914" s="8"/>
      <c r="M7914" s="8"/>
      <c r="O7914" s="8"/>
      <c r="P7914" s="8"/>
      <c r="R7914" s="8"/>
      <c r="S7914" s="8"/>
      <c r="T7914" s="8"/>
      <c r="U7914" s="8"/>
      <c r="W7914" s="8">
        <f t="shared" si="4635"/>
        <v>318.60000000000002</v>
      </c>
      <c r="X7914">
        <v>27442800</v>
      </c>
      <c r="Y7914">
        <f t="shared" si="4636"/>
        <v>7623</v>
      </c>
      <c r="Z7914" s="8">
        <v>68.900000000000006</v>
      </c>
      <c r="AA7914" s="8">
        <v>12</v>
      </c>
      <c r="AB7914" s="8">
        <v>54.4</v>
      </c>
      <c r="AC7914" s="4"/>
      <c r="KL7914" s="84"/>
      <c r="KP7914" s="84"/>
      <c r="KS7914" s="74"/>
      <c r="KT7914" s="74"/>
      <c r="KU7914" s="16"/>
      <c r="KV7914" s="72"/>
      <c r="KW7914" s="72"/>
      <c r="KX7914" s="16"/>
      <c r="KZ7914" s="16"/>
      <c r="LA7914" s="16"/>
      <c r="LB7914" s="74"/>
      <c r="LC7914" s="74"/>
    </row>
    <row r="7915" spans="8:315" x14ac:dyDescent="0.35">
      <c r="H7915" s="4"/>
      <c r="J7915" s="8"/>
      <c r="K7915" s="8"/>
      <c r="L7915" s="8"/>
      <c r="M7915" s="8"/>
      <c r="O7915" s="8"/>
      <c r="P7915" s="8"/>
      <c r="R7915" s="8"/>
      <c r="S7915" s="8"/>
      <c r="T7915" s="8"/>
      <c r="U7915" s="8"/>
      <c r="W7915" s="8">
        <f t="shared" si="4635"/>
        <v>318.7</v>
      </c>
      <c r="X7915">
        <v>27446400</v>
      </c>
      <c r="Y7915">
        <f t="shared" si="4636"/>
        <v>7624</v>
      </c>
      <c r="Z7915" s="8">
        <v>24.4</v>
      </c>
      <c r="AA7915" s="8">
        <v>11.5</v>
      </c>
      <c r="AB7915" s="8">
        <v>55</v>
      </c>
      <c r="AC7915" s="4"/>
      <c r="KL7915" s="84"/>
      <c r="KP7915" s="84"/>
      <c r="KS7915" s="74"/>
      <c r="KT7915" s="74"/>
      <c r="KU7915" s="16"/>
      <c r="KV7915" s="72"/>
      <c r="KW7915" s="72"/>
      <c r="KX7915" s="16"/>
      <c r="KZ7915" s="16"/>
      <c r="LA7915" s="16"/>
      <c r="LB7915" s="74"/>
      <c r="LC7915" s="74"/>
    </row>
    <row r="7916" spans="8:315" x14ac:dyDescent="0.35">
      <c r="H7916" s="4"/>
      <c r="J7916" s="8"/>
      <c r="K7916" s="8"/>
      <c r="L7916" s="8"/>
      <c r="M7916" s="8"/>
      <c r="O7916" s="8"/>
      <c r="P7916" s="8"/>
      <c r="R7916" s="8"/>
      <c r="S7916" s="8"/>
      <c r="T7916" s="8"/>
      <c r="U7916" s="8"/>
      <c r="W7916" s="8">
        <f t="shared" si="4635"/>
        <v>318.7</v>
      </c>
      <c r="X7916">
        <v>27450000</v>
      </c>
      <c r="Y7916">
        <f t="shared" si="4636"/>
        <v>7625</v>
      </c>
      <c r="Z7916" s="8">
        <v>3.1</v>
      </c>
      <c r="AA7916" s="8">
        <v>10.3</v>
      </c>
      <c r="AB7916" s="8">
        <v>63.6</v>
      </c>
      <c r="AC7916" s="4"/>
      <c r="KL7916" s="84"/>
      <c r="KP7916" s="84"/>
      <c r="KS7916" s="74"/>
      <c r="KT7916" s="74"/>
      <c r="KU7916" s="16"/>
      <c r="KV7916" s="72"/>
      <c r="KW7916" s="72"/>
      <c r="KX7916" s="16"/>
      <c r="KZ7916" s="16"/>
      <c r="LA7916" s="16"/>
      <c r="LB7916" s="74"/>
      <c r="LC7916" s="74"/>
    </row>
    <row r="7917" spans="8:315" x14ac:dyDescent="0.35">
      <c r="H7917" s="4"/>
      <c r="J7917" s="8"/>
      <c r="K7917" s="8"/>
      <c r="L7917" s="8"/>
      <c r="M7917" s="8"/>
      <c r="O7917" s="8"/>
      <c r="P7917" s="8"/>
      <c r="R7917" s="8"/>
      <c r="S7917" s="8"/>
      <c r="T7917" s="8"/>
      <c r="U7917" s="8"/>
      <c r="W7917" s="8">
        <f t="shared" si="4635"/>
        <v>318.8</v>
      </c>
      <c r="X7917">
        <v>27453600</v>
      </c>
      <c r="Y7917">
        <f t="shared" si="4636"/>
        <v>7626</v>
      </c>
      <c r="Z7917" s="8">
        <v>0</v>
      </c>
      <c r="AA7917" s="8">
        <v>8.5</v>
      </c>
      <c r="AB7917" s="8">
        <v>69.400000000000006</v>
      </c>
      <c r="AC7917" s="4"/>
      <c r="KL7917" s="84"/>
      <c r="KP7917" s="84"/>
      <c r="KS7917" s="74"/>
      <c r="KT7917" s="74"/>
      <c r="KU7917" s="16"/>
      <c r="KV7917" s="72"/>
      <c r="KW7917" s="72"/>
      <c r="KX7917" s="16"/>
      <c r="KZ7917" s="16"/>
      <c r="LA7917" s="16"/>
      <c r="LB7917" s="74"/>
      <c r="LC7917" s="74"/>
    </row>
    <row r="7918" spans="8:315" x14ac:dyDescent="0.35">
      <c r="H7918" s="4"/>
      <c r="J7918" s="8"/>
      <c r="K7918" s="8"/>
      <c r="L7918" s="8"/>
      <c r="M7918" s="8"/>
      <c r="O7918" s="8"/>
      <c r="P7918" s="8"/>
      <c r="R7918" s="8"/>
      <c r="S7918" s="8"/>
      <c r="T7918" s="8"/>
      <c r="U7918" s="8"/>
      <c r="W7918" s="8">
        <f t="shared" si="4635"/>
        <v>318.8</v>
      </c>
      <c r="X7918">
        <v>27457200</v>
      </c>
      <c r="Y7918">
        <f t="shared" si="4636"/>
        <v>7627</v>
      </c>
      <c r="Z7918" s="8">
        <v>0</v>
      </c>
      <c r="AA7918" s="8">
        <v>7.6</v>
      </c>
      <c r="AB7918" s="8">
        <v>74.3</v>
      </c>
      <c r="AC7918" s="4"/>
      <c r="KL7918" s="84"/>
      <c r="KP7918" s="84"/>
      <c r="KS7918" s="74"/>
      <c r="KT7918" s="74"/>
      <c r="KU7918" s="16"/>
      <c r="KV7918" s="72"/>
      <c r="KW7918" s="72"/>
      <c r="KX7918" s="16"/>
      <c r="KZ7918" s="16"/>
      <c r="LA7918" s="16"/>
      <c r="LB7918" s="74"/>
      <c r="LC7918" s="74"/>
    </row>
    <row r="7919" spans="8:315" x14ac:dyDescent="0.35">
      <c r="H7919" s="4"/>
      <c r="J7919" s="8"/>
      <c r="K7919" s="8"/>
      <c r="L7919" s="8"/>
      <c r="M7919" s="8"/>
      <c r="O7919" s="8"/>
      <c r="P7919" s="8"/>
      <c r="R7919" s="8"/>
      <c r="S7919" s="8"/>
      <c r="T7919" s="8"/>
      <c r="U7919" s="8"/>
      <c r="W7919" s="8">
        <f t="shared" si="4635"/>
        <v>318.8</v>
      </c>
      <c r="X7919">
        <v>27460800</v>
      </c>
      <c r="Y7919">
        <f t="shared" si="4636"/>
        <v>7628</v>
      </c>
      <c r="Z7919" s="8">
        <v>0</v>
      </c>
      <c r="AA7919" s="8">
        <v>7.3</v>
      </c>
      <c r="AB7919" s="8">
        <v>72.2</v>
      </c>
      <c r="AC7919" s="4"/>
      <c r="KL7919" s="84"/>
      <c r="KP7919" s="84"/>
      <c r="KS7919" s="74"/>
      <c r="KT7919" s="74"/>
      <c r="KU7919" s="16"/>
      <c r="KV7919" s="72"/>
      <c r="KW7919" s="72"/>
      <c r="KX7919" s="16"/>
      <c r="KZ7919" s="16"/>
      <c r="LA7919" s="16"/>
      <c r="LB7919" s="74"/>
      <c r="LC7919" s="74"/>
    </row>
    <row r="7920" spans="8:315" x14ac:dyDescent="0.35">
      <c r="H7920" s="4"/>
      <c r="J7920" s="8"/>
      <c r="K7920" s="8"/>
      <c r="L7920" s="8"/>
      <c r="M7920" s="8"/>
      <c r="O7920" s="8"/>
      <c r="P7920" s="8"/>
      <c r="R7920" s="8"/>
      <c r="S7920" s="8"/>
      <c r="T7920" s="8"/>
      <c r="U7920" s="8"/>
      <c r="W7920" s="8">
        <f t="shared" si="4635"/>
        <v>318.89999999999998</v>
      </c>
      <c r="X7920">
        <v>27464400</v>
      </c>
      <c r="Y7920">
        <f t="shared" si="4636"/>
        <v>7629</v>
      </c>
      <c r="Z7920" s="8">
        <v>0</v>
      </c>
      <c r="AA7920" s="8">
        <v>7.1</v>
      </c>
      <c r="AB7920" s="8">
        <v>73.3</v>
      </c>
      <c r="AC7920" s="4"/>
      <c r="KL7920" s="84"/>
      <c r="KP7920" s="84"/>
      <c r="KS7920" s="74"/>
      <c r="KT7920" s="74"/>
      <c r="KU7920" s="16"/>
      <c r="KV7920" s="72"/>
      <c r="KW7920" s="72"/>
      <c r="KX7920" s="16"/>
      <c r="KZ7920" s="16"/>
      <c r="LA7920" s="16"/>
      <c r="LB7920" s="74"/>
      <c r="LC7920" s="74"/>
    </row>
    <row r="7921" spans="8:315" x14ac:dyDescent="0.35">
      <c r="H7921" s="4"/>
      <c r="J7921" s="8"/>
      <c r="K7921" s="8"/>
      <c r="L7921" s="8"/>
      <c r="M7921" s="8"/>
      <c r="O7921" s="8"/>
      <c r="P7921" s="8"/>
      <c r="R7921" s="8"/>
      <c r="S7921" s="8"/>
      <c r="T7921" s="8"/>
      <c r="U7921" s="8"/>
      <c r="W7921" s="8">
        <f t="shared" si="4635"/>
        <v>318.89999999999998</v>
      </c>
      <c r="X7921">
        <v>27468000</v>
      </c>
      <c r="Y7921">
        <f t="shared" si="4636"/>
        <v>7630</v>
      </c>
      <c r="Z7921" s="8">
        <v>0</v>
      </c>
      <c r="AA7921" s="8">
        <v>6.3</v>
      </c>
      <c r="AB7921" s="8">
        <v>73.599999999999994</v>
      </c>
      <c r="AC7921" s="4"/>
      <c r="KL7921" s="84"/>
      <c r="KP7921" s="84"/>
      <c r="KS7921" s="74"/>
      <c r="KT7921" s="74"/>
      <c r="KU7921" s="16"/>
      <c r="KV7921" s="72"/>
      <c r="KW7921" s="72"/>
      <c r="KX7921" s="16"/>
      <c r="KZ7921" s="16"/>
      <c r="LA7921" s="16"/>
      <c r="LB7921" s="74"/>
      <c r="LC7921" s="74"/>
    </row>
    <row r="7922" spans="8:315" x14ac:dyDescent="0.35">
      <c r="H7922" s="4"/>
      <c r="J7922" s="8"/>
      <c r="K7922" s="8"/>
      <c r="L7922" s="8"/>
      <c r="M7922" s="8"/>
      <c r="O7922" s="8"/>
      <c r="P7922" s="8"/>
      <c r="R7922" s="8"/>
      <c r="S7922" s="8"/>
      <c r="T7922" s="8"/>
      <c r="U7922" s="8"/>
      <c r="W7922" s="8">
        <f t="shared" si="4635"/>
        <v>319</v>
      </c>
      <c r="X7922">
        <v>27471600</v>
      </c>
      <c r="Y7922">
        <f t="shared" si="4636"/>
        <v>7631</v>
      </c>
      <c r="Z7922" s="8">
        <v>0</v>
      </c>
      <c r="AA7922" s="8">
        <v>6.2</v>
      </c>
      <c r="AB7922" s="8">
        <v>70.2</v>
      </c>
      <c r="AC7922" s="4"/>
      <c r="KL7922" s="84"/>
      <c r="KP7922" s="84"/>
      <c r="KS7922" s="74"/>
      <c r="KT7922" s="74"/>
      <c r="KU7922" s="16"/>
      <c r="KV7922" s="72"/>
      <c r="KW7922" s="72"/>
      <c r="KX7922" s="16"/>
      <c r="KZ7922" s="16"/>
      <c r="LA7922" s="16"/>
      <c r="LB7922" s="74"/>
      <c r="LC7922" s="74"/>
    </row>
    <row r="7923" spans="8:315" x14ac:dyDescent="0.35">
      <c r="H7923" s="4"/>
      <c r="J7923" s="8"/>
      <c r="K7923" s="8"/>
      <c r="L7923" s="8"/>
      <c r="M7923" s="8"/>
      <c r="O7923" s="8"/>
      <c r="P7923" s="8"/>
      <c r="R7923" s="8"/>
      <c r="S7923" s="8"/>
      <c r="T7923" s="8"/>
      <c r="U7923" s="8"/>
      <c r="W7923" s="8">
        <f t="shared" si="4635"/>
        <v>319</v>
      </c>
      <c r="X7923">
        <v>27475200</v>
      </c>
      <c r="Y7923">
        <f t="shared" si="4636"/>
        <v>7632</v>
      </c>
      <c r="Z7923" s="8">
        <v>0</v>
      </c>
      <c r="AA7923" s="8">
        <v>6.5</v>
      </c>
      <c r="AB7923" s="8">
        <v>71</v>
      </c>
      <c r="AC7923" s="4"/>
      <c r="KL7923" s="84"/>
      <c r="KP7923" s="84"/>
      <c r="KS7923" s="74"/>
      <c r="KT7923" s="74"/>
      <c r="KU7923" s="16"/>
      <c r="KV7923" s="72"/>
      <c r="KW7923" s="72"/>
      <c r="KX7923" s="16"/>
      <c r="KZ7923" s="16"/>
      <c r="LA7923" s="16"/>
      <c r="LB7923" s="74"/>
      <c r="LC7923" s="74"/>
    </row>
    <row r="7924" spans="8:315" x14ac:dyDescent="0.35">
      <c r="H7924" s="4"/>
      <c r="J7924" s="8"/>
      <c r="K7924" s="8"/>
      <c r="L7924" s="8"/>
      <c r="M7924" s="8"/>
      <c r="O7924" s="8"/>
      <c r="P7924" s="8"/>
      <c r="R7924" s="8"/>
      <c r="S7924" s="8"/>
      <c r="T7924" s="8"/>
      <c r="U7924" s="8"/>
      <c r="W7924" s="8">
        <f t="shared" si="4635"/>
        <v>319</v>
      </c>
      <c r="X7924">
        <v>27478800</v>
      </c>
      <c r="Y7924">
        <f t="shared" si="4636"/>
        <v>7633</v>
      </c>
      <c r="Z7924" s="8">
        <v>0</v>
      </c>
      <c r="AA7924" s="8">
        <v>6.7</v>
      </c>
      <c r="AB7924" s="8">
        <v>71.400000000000006</v>
      </c>
      <c r="AC7924" s="4"/>
      <c r="KL7924" s="84"/>
      <c r="KP7924" s="84"/>
      <c r="KS7924" s="74"/>
      <c r="KT7924" s="74"/>
      <c r="KU7924" s="16"/>
      <c r="KV7924" s="72"/>
      <c r="KW7924" s="72"/>
      <c r="KX7924" s="16"/>
      <c r="KZ7924" s="16"/>
      <c r="LA7924" s="16"/>
      <c r="LB7924" s="74"/>
      <c r="LC7924" s="74"/>
    </row>
    <row r="7925" spans="8:315" x14ac:dyDescent="0.35">
      <c r="H7925" s="4"/>
      <c r="J7925" s="8"/>
      <c r="K7925" s="8"/>
      <c r="L7925" s="8"/>
      <c r="M7925" s="8"/>
      <c r="O7925" s="8"/>
      <c r="P7925" s="8"/>
      <c r="R7925" s="8"/>
      <c r="S7925" s="8"/>
      <c r="T7925" s="8"/>
      <c r="U7925" s="8"/>
      <c r="W7925" s="8">
        <f t="shared" si="4635"/>
        <v>319.10000000000002</v>
      </c>
      <c r="X7925">
        <v>27482400</v>
      </c>
      <c r="Y7925">
        <f t="shared" si="4636"/>
        <v>7634</v>
      </c>
      <c r="Z7925" s="8">
        <v>0</v>
      </c>
      <c r="AA7925" s="8">
        <v>6.6</v>
      </c>
      <c r="AB7925" s="8">
        <v>74.7</v>
      </c>
      <c r="AC7925" s="4"/>
      <c r="KL7925" s="84"/>
      <c r="KP7925" s="84"/>
      <c r="KS7925" s="74"/>
      <c r="KT7925" s="74"/>
      <c r="KU7925" s="16"/>
      <c r="KV7925" s="72"/>
      <c r="KW7925" s="72"/>
      <c r="KX7925" s="16"/>
      <c r="KZ7925" s="16"/>
      <c r="LA7925" s="16"/>
      <c r="LB7925" s="74"/>
      <c r="LC7925" s="74"/>
    </row>
    <row r="7926" spans="8:315" x14ac:dyDescent="0.35">
      <c r="H7926" s="4"/>
      <c r="J7926" s="8"/>
      <c r="K7926" s="8"/>
      <c r="L7926" s="8"/>
      <c r="M7926" s="8"/>
      <c r="O7926" s="8"/>
      <c r="P7926" s="8"/>
      <c r="R7926" s="8"/>
      <c r="S7926" s="8"/>
      <c r="T7926" s="8"/>
      <c r="U7926" s="8"/>
      <c r="W7926" s="8">
        <f t="shared" si="4635"/>
        <v>319.10000000000002</v>
      </c>
      <c r="X7926">
        <v>27486000</v>
      </c>
      <c r="Y7926">
        <f t="shared" si="4636"/>
        <v>7635</v>
      </c>
      <c r="Z7926" s="8">
        <v>0</v>
      </c>
      <c r="AA7926" s="8">
        <v>5.9</v>
      </c>
      <c r="AB7926" s="8">
        <v>72.599999999999994</v>
      </c>
      <c r="AC7926" s="4"/>
      <c r="KL7926" s="84"/>
      <c r="KP7926" s="84"/>
      <c r="KS7926" s="74"/>
      <c r="KT7926" s="74"/>
      <c r="KU7926" s="16"/>
      <c r="KV7926" s="72"/>
      <c r="KW7926" s="72"/>
      <c r="KX7926" s="16"/>
      <c r="KZ7926" s="16"/>
      <c r="LA7926" s="16"/>
      <c r="LB7926" s="74"/>
      <c r="LC7926" s="74"/>
    </row>
    <row r="7927" spans="8:315" x14ac:dyDescent="0.35">
      <c r="H7927" s="4"/>
      <c r="J7927" s="8"/>
      <c r="K7927" s="8"/>
      <c r="L7927" s="8"/>
      <c r="M7927" s="8"/>
      <c r="O7927" s="8"/>
      <c r="P7927" s="8"/>
      <c r="R7927" s="8"/>
      <c r="S7927" s="8"/>
      <c r="T7927" s="8"/>
      <c r="U7927" s="8"/>
      <c r="W7927" s="8">
        <f t="shared" si="4635"/>
        <v>319.2</v>
      </c>
      <c r="X7927">
        <v>27489600</v>
      </c>
      <c r="Y7927">
        <f t="shared" si="4636"/>
        <v>7636</v>
      </c>
      <c r="Z7927" s="8">
        <v>0</v>
      </c>
      <c r="AA7927" s="8">
        <v>5.8</v>
      </c>
      <c r="AB7927" s="8">
        <v>71.900000000000006</v>
      </c>
      <c r="AC7927" s="4"/>
      <c r="KL7927" s="84"/>
      <c r="KP7927" s="84"/>
      <c r="KS7927" s="74"/>
      <c r="KT7927" s="74"/>
      <c r="KU7927" s="16"/>
      <c r="KV7927" s="72"/>
      <c r="KW7927" s="72"/>
      <c r="KX7927" s="16"/>
      <c r="KZ7927" s="16"/>
      <c r="LA7927" s="16"/>
      <c r="LB7927" s="74"/>
      <c r="LC7927" s="74"/>
    </row>
    <row r="7928" spans="8:315" x14ac:dyDescent="0.35">
      <c r="H7928" s="4"/>
      <c r="J7928" s="8"/>
      <c r="K7928" s="8"/>
      <c r="L7928" s="8"/>
      <c r="M7928" s="8"/>
      <c r="O7928" s="8"/>
      <c r="P7928" s="8"/>
      <c r="R7928" s="8"/>
      <c r="S7928" s="8"/>
      <c r="T7928" s="8"/>
      <c r="U7928" s="8"/>
      <c r="W7928" s="8">
        <f t="shared" si="4635"/>
        <v>319.2</v>
      </c>
      <c r="X7928">
        <v>27493200</v>
      </c>
      <c r="Y7928">
        <f t="shared" si="4636"/>
        <v>7637</v>
      </c>
      <c r="Z7928" s="8">
        <v>0</v>
      </c>
      <c r="AA7928" s="8">
        <v>5.6</v>
      </c>
      <c r="AB7928" s="8">
        <v>63.5</v>
      </c>
      <c r="AC7928" s="4"/>
      <c r="KL7928" s="84"/>
      <c r="KP7928" s="84"/>
      <c r="KS7928" s="74"/>
      <c r="KT7928" s="74"/>
      <c r="KU7928" s="16"/>
      <c r="KV7928" s="72"/>
      <c r="KW7928" s="72"/>
      <c r="KX7928" s="16"/>
      <c r="KZ7928" s="16"/>
      <c r="LA7928" s="16"/>
      <c r="LB7928" s="74"/>
      <c r="LC7928" s="74"/>
    </row>
    <row r="7929" spans="8:315" x14ac:dyDescent="0.35">
      <c r="H7929" s="4"/>
      <c r="J7929" s="8"/>
      <c r="K7929" s="8"/>
      <c r="L7929" s="8"/>
      <c r="M7929" s="8"/>
      <c r="O7929" s="8"/>
      <c r="P7929" s="8"/>
      <c r="R7929" s="8"/>
      <c r="S7929" s="8"/>
      <c r="T7929" s="8"/>
      <c r="U7929" s="8"/>
      <c r="W7929" s="8">
        <f t="shared" si="4635"/>
        <v>319.3</v>
      </c>
      <c r="X7929">
        <v>27496800</v>
      </c>
      <c r="Y7929">
        <f t="shared" si="4636"/>
        <v>7638</v>
      </c>
      <c r="Z7929" s="8">
        <v>0</v>
      </c>
      <c r="AA7929" s="8">
        <v>5.5</v>
      </c>
      <c r="AB7929" s="8">
        <v>63.1</v>
      </c>
      <c r="AC7929" s="4"/>
      <c r="KL7929" s="84"/>
      <c r="KP7929" s="84"/>
      <c r="KS7929" s="74"/>
      <c r="KT7929" s="74"/>
      <c r="KU7929" s="16"/>
      <c r="KV7929" s="72"/>
      <c r="KW7929" s="72"/>
      <c r="KX7929" s="16"/>
      <c r="KZ7929" s="16"/>
      <c r="LA7929" s="16"/>
      <c r="LB7929" s="74"/>
      <c r="LC7929" s="74"/>
    </row>
    <row r="7930" spans="8:315" x14ac:dyDescent="0.35">
      <c r="H7930" s="4"/>
      <c r="J7930" s="8"/>
      <c r="K7930" s="8"/>
      <c r="L7930" s="8"/>
      <c r="M7930" s="8"/>
      <c r="O7930" s="8"/>
      <c r="P7930" s="8"/>
      <c r="R7930" s="8"/>
      <c r="S7930" s="8"/>
      <c r="T7930" s="8"/>
      <c r="U7930" s="8"/>
      <c r="W7930" s="8">
        <f t="shared" si="4635"/>
        <v>319.3</v>
      </c>
      <c r="X7930">
        <v>27500400</v>
      </c>
      <c r="Y7930">
        <f t="shared" si="4636"/>
        <v>7639</v>
      </c>
      <c r="Z7930" s="8">
        <v>0.3</v>
      </c>
      <c r="AA7930" s="8">
        <v>5.2</v>
      </c>
      <c r="AB7930" s="8">
        <v>63.3</v>
      </c>
      <c r="AC7930" s="4"/>
      <c r="KL7930" s="84"/>
      <c r="KP7930" s="84"/>
      <c r="KS7930" s="74"/>
      <c r="KT7930" s="74"/>
      <c r="KU7930" s="16"/>
      <c r="KV7930" s="72"/>
      <c r="KW7930" s="72"/>
      <c r="KX7930" s="16"/>
      <c r="KZ7930" s="16"/>
      <c r="LA7930" s="16"/>
      <c r="LB7930" s="74"/>
      <c r="LC7930" s="74"/>
    </row>
    <row r="7931" spans="8:315" x14ac:dyDescent="0.35">
      <c r="H7931" s="4"/>
      <c r="J7931" s="8"/>
      <c r="K7931" s="8"/>
      <c r="L7931" s="8"/>
      <c r="M7931" s="8"/>
      <c r="O7931" s="8"/>
      <c r="P7931" s="8"/>
      <c r="R7931" s="8"/>
      <c r="S7931" s="8"/>
      <c r="T7931" s="8"/>
      <c r="U7931" s="8"/>
      <c r="W7931" s="8">
        <f t="shared" si="4635"/>
        <v>319.3</v>
      </c>
      <c r="X7931">
        <v>27504000</v>
      </c>
      <c r="Y7931">
        <f t="shared" si="4636"/>
        <v>7640</v>
      </c>
      <c r="Z7931" s="8">
        <v>20.3</v>
      </c>
      <c r="AA7931" s="8">
        <v>5</v>
      </c>
      <c r="AB7931" s="8">
        <v>62</v>
      </c>
      <c r="AC7931" s="4"/>
      <c r="KL7931" s="84"/>
      <c r="KP7931" s="84"/>
      <c r="KS7931" s="74"/>
      <c r="KT7931" s="74"/>
      <c r="KU7931" s="16"/>
      <c r="KV7931" s="72"/>
      <c r="KW7931" s="72"/>
      <c r="KX7931" s="16"/>
      <c r="KZ7931" s="16"/>
      <c r="LA7931" s="16"/>
      <c r="LB7931" s="74"/>
      <c r="LC7931" s="74"/>
    </row>
    <row r="7932" spans="8:315" x14ac:dyDescent="0.35">
      <c r="H7932" s="4"/>
      <c r="J7932" s="8"/>
      <c r="K7932" s="8"/>
      <c r="L7932" s="8"/>
      <c r="M7932" s="8"/>
      <c r="O7932" s="8"/>
      <c r="P7932" s="8"/>
      <c r="R7932" s="8"/>
      <c r="S7932" s="8"/>
      <c r="T7932" s="8"/>
      <c r="U7932" s="8"/>
      <c r="W7932" s="8">
        <f t="shared" si="4635"/>
        <v>319.39999999999998</v>
      </c>
      <c r="X7932">
        <v>27507600</v>
      </c>
      <c r="Y7932">
        <f t="shared" si="4636"/>
        <v>7641</v>
      </c>
      <c r="Z7932" s="8">
        <v>63.6</v>
      </c>
      <c r="AA7932" s="8">
        <v>5.9</v>
      </c>
      <c r="AB7932" s="8">
        <v>58.3</v>
      </c>
      <c r="AC7932" s="4"/>
      <c r="KL7932" s="84"/>
      <c r="KP7932" s="84"/>
      <c r="KS7932" s="74"/>
      <c r="KT7932" s="74"/>
      <c r="KU7932" s="16"/>
      <c r="KV7932" s="72"/>
      <c r="KW7932" s="72"/>
      <c r="KX7932" s="16"/>
      <c r="KZ7932" s="16"/>
      <c r="LA7932" s="16"/>
      <c r="LB7932" s="74"/>
      <c r="LC7932" s="74"/>
    </row>
    <row r="7933" spans="8:315" x14ac:dyDescent="0.35">
      <c r="H7933" s="4"/>
      <c r="J7933" s="8"/>
      <c r="K7933" s="8"/>
      <c r="L7933" s="8"/>
      <c r="M7933" s="8"/>
      <c r="O7933" s="8"/>
      <c r="P7933" s="8"/>
      <c r="R7933" s="8"/>
      <c r="S7933" s="8"/>
      <c r="T7933" s="8"/>
      <c r="U7933" s="8"/>
      <c r="W7933" s="8">
        <f t="shared" si="4635"/>
        <v>319.39999999999998</v>
      </c>
      <c r="X7933">
        <v>27511200</v>
      </c>
      <c r="Y7933">
        <f t="shared" si="4636"/>
        <v>7642</v>
      </c>
      <c r="Z7933" s="8">
        <v>96.1</v>
      </c>
      <c r="AA7933" s="8">
        <v>7.5</v>
      </c>
      <c r="AB7933" s="8">
        <v>54.9</v>
      </c>
      <c r="AC7933" s="4"/>
      <c r="KL7933" s="84"/>
      <c r="KP7933" s="84"/>
      <c r="KS7933" s="74"/>
      <c r="KT7933" s="74"/>
      <c r="KU7933" s="16"/>
      <c r="KV7933" s="72"/>
      <c r="KW7933" s="72"/>
      <c r="KX7933" s="16"/>
      <c r="KZ7933" s="16"/>
      <c r="LA7933" s="16"/>
      <c r="LB7933" s="74"/>
      <c r="LC7933" s="74"/>
    </row>
    <row r="7934" spans="8:315" x14ac:dyDescent="0.35">
      <c r="H7934" s="4"/>
      <c r="J7934" s="8"/>
      <c r="K7934" s="8"/>
      <c r="L7934" s="8"/>
      <c r="M7934" s="8"/>
      <c r="O7934" s="8"/>
      <c r="P7934" s="8"/>
      <c r="R7934" s="8"/>
      <c r="S7934" s="8"/>
      <c r="T7934" s="8"/>
      <c r="U7934" s="8"/>
      <c r="W7934" s="8">
        <f t="shared" si="4635"/>
        <v>319.5</v>
      </c>
      <c r="X7934">
        <v>27514800</v>
      </c>
      <c r="Y7934">
        <f t="shared" si="4636"/>
        <v>7643</v>
      </c>
      <c r="Z7934" s="8">
        <v>132.80000000000001</v>
      </c>
      <c r="AA7934" s="8">
        <v>9.6</v>
      </c>
      <c r="AB7934" s="8">
        <v>52</v>
      </c>
      <c r="AC7934" s="4"/>
      <c r="KL7934" s="84"/>
      <c r="KP7934" s="84"/>
      <c r="KS7934" s="74"/>
      <c r="KT7934" s="74"/>
      <c r="KU7934" s="16"/>
      <c r="KV7934" s="72"/>
      <c r="KW7934" s="72"/>
      <c r="KX7934" s="16"/>
      <c r="KZ7934" s="16"/>
      <c r="LA7934" s="16"/>
      <c r="LB7934" s="74"/>
      <c r="LC7934" s="74"/>
    </row>
    <row r="7935" spans="8:315" x14ac:dyDescent="0.35">
      <c r="H7935" s="4"/>
      <c r="J7935" s="8"/>
      <c r="K7935" s="8"/>
      <c r="L7935" s="8"/>
      <c r="M7935" s="8"/>
      <c r="O7935" s="8"/>
      <c r="P7935" s="8"/>
      <c r="R7935" s="8"/>
      <c r="S7935" s="8"/>
      <c r="T7935" s="8"/>
      <c r="U7935" s="8"/>
      <c r="W7935" s="8">
        <f t="shared" si="4635"/>
        <v>319.5</v>
      </c>
      <c r="X7935">
        <v>27518400</v>
      </c>
      <c r="Y7935">
        <f t="shared" si="4636"/>
        <v>7644</v>
      </c>
      <c r="Z7935" s="8">
        <v>118.1</v>
      </c>
      <c r="AA7935" s="8">
        <v>10.7</v>
      </c>
      <c r="AB7935" s="8">
        <v>53.2</v>
      </c>
      <c r="AC7935" s="4"/>
      <c r="KL7935" s="84"/>
      <c r="KP7935" s="84"/>
      <c r="KS7935" s="74"/>
      <c r="KT7935" s="74"/>
      <c r="KU7935" s="16"/>
      <c r="KV7935" s="72"/>
      <c r="KW7935" s="72"/>
      <c r="KX7935" s="16"/>
      <c r="KZ7935" s="16"/>
      <c r="LA7935" s="16"/>
      <c r="LB7935" s="74"/>
      <c r="LC7935" s="74"/>
    </row>
    <row r="7936" spans="8:315" x14ac:dyDescent="0.35">
      <c r="H7936" s="4"/>
      <c r="J7936" s="8"/>
      <c r="K7936" s="8"/>
      <c r="L7936" s="8"/>
      <c r="M7936" s="8"/>
      <c r="O7936" s="8"/>
      <c r="P7936" s="8"/>
      <c r="R7936" s="8"/>
      <c r="S7936" s="8"/>
      <c r="T7936" s="8"/>
      <c r="U7936" s="8"/>
      <c r="W7936" s="8">
        <f t="shared" si="4635"/>
        <v>319.5</v>
      </c>
      <c r="X7936">
        <v>27522000</v>
      </c>
      <c r="Y7936">
        <f t="shared" si="4636"/>
        <v>7645</v>
      </c>
      <c r="Z7936" s="8">
        <v>113.3</v>
      </c>
      <c r="AA7936" s="8">
        <v>11.6</v>
      </c>
      <c r="AB7936" s="8">
        <v>51.8</v>
      </c>
      <c r="AC7936" s="4"/>
      <c r="KL7936" s="84"/>
      <c r="KP7936" s="84"/>
      <c r="KS7936" s="74"/>
      <c r="KT7936" s="74"/>
      <c r="KU7936" s="16"/>
      <c r="KV7936" s="72"/>
      <c r="KW7936" s="72"/>
      <c r="KX7936" s="16"/>
      <c r="KZ7936" s="16"/>
      <c r="LA7936" s="16"/>
      <c r="LB7936" s="74"/>
      <c r="LC7936" s="74"/>
    </row>
    <row r="7937" spans="8:315" x14ac:dyDescent="0.35">
      <c r="H7937" s="4"/>
      <c r="J7937" s="8"/>
      <c r="K7937" s="8"/>
      <c r="L7937" s="8"/>
      <c r="M7937" s="8"/>
      <c r="O7937" s="8"/>
      <c r="P7937" s="8"/>
      <c r="R7937" s="8"/>
      <c r="S7937" s="8"/>
      <c r="T7937" s="8"/>
      <c r="U7937" s="8"/>
      <c r="W7937" s="8">
        <f t="shared" si="4635"/>
        <v>319.60000000000002</v>
      </c>
      <c r="X7937">
        <v>27525600</v>
      </c>
      <c r="Y7937">
        <f t="shared" si="4636"/>
        <v>7646</v>
      </c>
      <c r="Z7937" s="8">
        <v>106.4</v>
      </c>
      <c r="AA7937" s="8">
        <v>12.2</v>
      </c>
      <c r="AB7937" s="8">
        <v>51.7</v>
      </c>
      <c r="AC7937" s="4"/>
      <c r="KL7937" s="84"/>
      <c r="KP7937" s="84"/>
      <c r="KS7937" s="74"/>
      <c r="KT7937" s="74"/>
      <c r="KU7937" s="16"/>
      <c r="KV7937" s="72"/>
      <c r="KW7937" s="72"/>
      <c r="KX7937" s="16"/>
      <c r="KZ7937" s="16"/>
      <c r="LA7937" s="16"/>
      <c r="LB7937" s="74"/>
      <c r="LC7937" s="74"/>
    </row>
    <row r="7938" spans="8:315" x14ac:dyDescent="0.35">
      <c r="H7938" s="4"/>
      <c r="J7938" s="8"/>
      <c r="K7938" s="8"/>
      <c r="L7938" s="8"/>
      <c r="M7938" s="8"/>
      <c r="O7938" s="8"/>
      <c r="P7938" s="8"/>
      <c r="R7938" s="8"/>
      <c r="S7938" s="8"/>
      <c r="T7938" s="8"/>
      <c r="U7938" s="8"/>
      <c r="W7938" s="8">
        <f t="shared" si="4635"/>
        <v>319.60000000000002</v>
      </c>
      <c r="X7938">
        <v>27529200</v>
      </c>
      <c r="Y7938">
        <f t="shared" si="4636"/>
        <v>7647</v>
      </c>
      <c r="Z7938" s="8">
        <v>110.3</v>
      </c>
      <c r="AA7938" s="8">
        <v>13</v>
      </c>
      <c r="AB7938" s="8">
        <v>48.6</v>
      </c>
      <c r="AC7938" s="4"/>
      <c r="KL7938" s="84"/>
      <c r="KP7938" s="84"/>
      <c r="KS7938" s="74"/>
      <c r="KT7938" s="74"/>
      <c r="KU7938" s="16"/>
      <c r="KV7938" s="72"/>
      <c r="KW7938" s="72"/>
      <c r="KX7938" s="16"/>
      <c r="KZ7938" s="16"/>
      <c r="LA7938" s="16"/>
      <c r="LB7938" s="74"/>
      <c r="LC7938" s="74"/>
    </row>
    <row r="7939" spans="8:315" x14ac:dyDescent="0.35">
      <c r="H7939" s="4"/>
      <c r="J7939" s="8"/>
      <c r="K7939" s="8"/>
      <c r="L7939" s="8"/>
      <c r="M7939" s="8"/>
      <c r="O7939" s="8"/>
      <c r="P7939" s="8"/>
      <c r="R7939" s="8"/>
      <c r="S7939" s="8"/>
      <c r="T7939" s="8"/>
      <c r="U7939" s="8"/>
      <c r="W7939" s="8">
        <f t="shared" si="4635"/>
        <v>319.7</v>
      </c>
      <c r="X7939">
        <v>27532800</v>
      </c>
      <c r="Y7939">
        <f t="shared" si="4636"/>
        <v>7648</v>
      </c>
      <c r="Z7939" s="8">
        <v>54.2</v>
      </c>
      <c r="AA7939" s="8">
        <v>13.1</v>
      </c>
      <c r="AB7939" s="8">
        <v>48.2</v>
      </c>
      <c r="AC7939" s="4"/>
      <c r="KL7939" s="84"/>
      <c r="KP7939" s="84"/>
      <c r="KS7939" s="74"/>
      <c r="KT7939" s="74"/>
      <c r="KU7939" s="16"/>
      <c r="KV7939" s="72"/>
      <c r="KW7939" s="72"/>
      <c r="KX7939" s="16"/>
      <c r="KZ7939" s="16"/>
      <c r="LA7939" s="16"/>
      <c r="LB7939" s="74"/>
      <c r="LC7939" s="74"/>
    </row>
    <row r="7940" spans="8:315" x14ac:dyDescent="0.35">
      <c r="H7940" s="4"/>
      <c r="J7940" s="8"/>
      <c r="K7940" s="8"/>
      <c r="L7940" s="8"/>
      <c r="M7940" s="8"/>
      <c r="O7940" s="8"/>
      <c r="P7940" s="8"/>
      <c r="R7940" s="8"/>
      <c r="S7940" s="8"/>
      <c r="T7940" s="8"/>
      <c r="U7940" s="8"/>
      <c r="W7940" s="8">
        <f t="shared" si="4635"/>
        <v>319.7</v>
      </c>
      <c r="X7940">
        <v>27536400</v>
      </c>
      <c r="Y7940">
        <f t="shared" si="4636"/>
        <v>7649</v>
      </c>
      <c r="Z7940" s="8">
        <v>8.6</v>
      </c>
      <c r="AA7940" s="8">
        <v>11</v>
      </c>
      <c r="AB7940" s="8">
        <v>61.7</v>
      </c>
      <c r="AC7940" s="4"/>
      <c r="KL7940" s="84"/>
      <c r="KP7940" s="84"/>
      <c r="KS7940" s="74"/>
      <c r="KT7940" s="74"/>
      <c r="KU7940" s="16"/>
      <c r="KV7940" s="72"/>
      <c r="KW7940" s="72"/>
      <c r="KX7940" s="16"/>
      <c r="KZ7940" s="16"/>
      <c r="LA7940" s="16"/>
      <c r="LB7940" s="74"/>
      <c r="LC7940" s="74"/>
    </row>
    <row r="7941" spans="8:315" x14ac:dyDescent="0.35">
      <c r="H7941" s="4"/>
      <c r="J7941" s="8"/>
      <c r="K7941" s="8"/>
      <c r="L7941" s="8"/>
      <c r="M7941" s="8"/>
      <c r="O7941" s="8"/>
      <c r="P7941" s="8"/>
      <c r="R7941" s="8"/>
      <c r="S7941" s="8"/>
      <c r="T7941" s="8"/>
      <c r="U7941" s="8"/>
      <c r="W7941" s="8">
        <f t="shared" si="4635"/>
        <v>319.8</v>
      </c>
      <c r="X7941">
        <v>27540000</v>
      </c>
      <c r="Y7941">
        <f t="shared" si="4636"/>
        <v>7650</v>
      </c>
      <c r="Z7941" s="8">
        <v>0</v>
      </c>
      <c r="AA7941" s="8">
        <v>8.9</v>
      </c>
      <c r="AB7941" s="8">
        <v>67.900000000000006</v>
      </c>
      <c r="AC7941" s="4"/>
      <c r="KL7941" s="84"/>
      <c r="KP7941" s="84"/>
      <c r="KS7941" s="74"/>
      <c r="KT7941" s="74"/>
      <c r="KU7941" s="16"/>
      <c r="KV7941" s="72"/>
      <c r="KW7941" s="72"/>
      <c r="KX7941" s="16"/>
      <c r="KZ7941" s="16"/>
      <c r="LA7941" s="16"/>
      <c r="LB7941" s="74"/>
      <c r="LC7941" s="74"/>
    </row>
    <row r="7942" spans="8:315" x14ac:dyDescent="0.35">
      <c r="H7942" s="4"/>
      <c r="J7942" s="8"/>
      <c r="K7942" s="8"/>
      <c r="L7942" s="8"/>
      <c r="M7942" s="8"/>
      <c r="O7942" s="8"/>
      <c r="P7942" s="8"/>
      <c r="R7942" s="8"/>
      <c r="S7942" s="8"/>
      <c r="T7942" s="8"/>
      <c r="U7942" s="8"/>
      <c r="W7942" s="8">
        <f t="shared" si="4635"/>
        <v>319.8</v>
      </c>
      <c r="X7942">
        <v>27543600</v>
      </c>
      <c r="Y7942">
        <f t="shared" si="4636"/>
        <v>7651</v>
      </c>
      <c r="Z7942" s="8">
        <v>0</v>
      </c>
      <c r="AA7942" s="8">
        <v>8.1999999999999993</v>
      </c>
      <c r="AB7942" s="8">
        <v>70.8</v>
      </c>
      <c r="AC7942" s="4"/>
      <c r="KL7942" s="84"/>
      <c r="KP7942" s="84"/>
      <c r="KS7942" s="74"/>
      <c r="KT7942" s="74"/>
      <c r="KU7942" s="16"/>
      <c r="KV7942" s="72"/>
      <c r="KW7942" s="72"/>
      <c r="KX7942" s="16"/>
      <c r="KZ7942" s="16"/>
      <c r="LA7942" s="16"/>
      <c r="LB7942" s="74"/>
      <c r="LC7942" s="74"/>
    </row>
    <row r="7943" spans="8:315" x14ac:dyDescent="0.35">
      <c r="H7943" s="4"/>
      <c r="J7943" s="8"/>
      <c r="K7943" s="8"/>
      <c r="L7943" s="8"/>
      <c r="M7943" s="8"/>
      <c r="O7943" s="8"/>
      <c r="P7943" s="8"/>
      <c r="R7943" s="8"/>
      <c r="S7943" s="8"/>
      <c r="T7943" s="8"/>
      <c r="U7943" s="8"/>
      <c r="W7943" s="8">
        <f t="shared" si="4635"/>
        <v>319.8</v>
      </c>
      <c r="X7943">
        <v>27547200</v>
      </c>
      <c r="Y7943">
        <f t="shared" si="4636"/>
        <v>7652</v>
      </c>
      <c r="Z7943" s="8">
        <v>0</v>
      </c>
      <c r="AA7943" s="8">
        <v>7.9</v>
      </c>
      <c r="AB7943" s="8">
        <v>75</v>
      </c>
      <c r="AC7943" s="4"/>
      <c r="KL7943" s="84"/>
      <c r="KP7943" s="84"/>
      <c r="KS7943" s="74"/>
      <c r="KT7943" s="74"/>
      <c r="KU7943" s="16"/>
      <c r="KV7943" s="72"/>
      <c r="KW7943" s="72"/>
      <c r="KX7943" s="16"/>
      <c r="KZ7943" s="16"/>
      <c r="LA7943" s="16"/>
      <c r="LB7943" s="74"/>
      <c r="LC7943" s="74"/>
    </row>
    <row r="7944" spans="8:315" x14ac:dyDescent="0.35">
      <c r="H7944" s="4"/>
      <c r="J7944" s="8"/>
      <c r="K7944" s="8"/>
      <c r="L7944" s="8"/>
      <c r="M7944" s="8"/>
      <c r="O7944" s="8"/>
      <c r="P7944" s="8"/>
      <c r="R7944" s="8"/>
      <c r="S7944" s="8"/>
      <c r="T7944" s="8"/>
      <c r="U7944" s="8"/>
      <c r="W7944" s="8">
        <f t="shared" si="4635"/>
        <v>319.89999999999998</v>
      </c>
      <c r="X7944">
        <v>27550800</v>
      </c>
      <c r="Y7944">
        <f t="shared" si="4636"/>
        <v>7653</v>
      </c>
      <c r="Z7944" s="8">
        <v>0</v>
      </c>
      <c r="AA7944" s="8">
        <v>6.7</v>
      </c>
      <c r="AB7944" s="8">
        <v>83.2</v>
      </c>
      <c r="AC7944" s="4"/>
      <c r="KL7944" s="84"/>
      <c r="KP7944" s="84"/>
      <c r="KS7944" s="74"/>
      <c r="KT7944" s="74"/>
      <c r="KU7944" s="16"/>
      <c r="KV7944" s="72"/>
      <c r="KW7944" s="72"/>
      <c r="KX7944" s="16"/>
      <c r="KZ7944" s="16"/>
      <c r="LA7944" s="16"/>
      <c r="LB7944" s="74"/>
      <c r="LC7944" s="74"/>
    </row>
    <row r="7945" spans="8:315" x14ac:dyDescent="0.35">
      <c r="H7945" s="4"/>
      <c r="J7945" s="8"/>
      <c r="K7945" s="8"/>
      <c r="L7945" s="8"/>
      <c r="M7945" s="8"/>
      <c r="O7945" s="8"/>
      <c r="P7945" s="8"/>
      <c r="R7945" s="8"/>
      <c r="S7945" s="8"/>
      <c r="T7945" s="8"/>
      <c r="U7945" s="8"/>
      <c r="W7945" s="8">
        <f t="shared" si="4635"/>
        <v>319.89999999999998</v>
      </c>
      <c r="X7945">
        <v>27554400</v>
      </c>
      <c r="Y7945">
        <f t="shared" si="4636"/>
        <v>7654</v>
      </c>
      <c r="Z7945" s="8">
        <v>0</v>
      </c>
      <c r="AA7945" s="8">
        <v>4.4000000000000004</v>
      </c>
      <c r="AB7945" s="8">
        <v>90.8</v>
      </c>
      <c r="AC7945" s="4"/>
      <c r="KL7945" s="84"/>
      <c r="KP7945" s="84"/>
      <c r="KS7945" s="74"/>
      <c r="KT7945" s="74"/>
      <c r="KU7945" s="16"/>
      <c r="KV7945" s="72"/>
      <c r="KW7945" s="72"/>
      <c r="KX7945" s="16"/>
      <c r="KZ7945" s="16"/>
      <c r="LA7945" s="16"/>
      <c r="LB7945" s="74"/>
      <c r="LC7945" s="74"/>
    </row>
    <row r="7946" spans="8:315" x14ac:dyDescent="0.35">
      <c r="H7946" s="4"/>
      <c r="J7946" s="8"/>
      <c r="K7946" s="8"/>
      <c r="L7946" s="8"/>
      <c r="M7946" s="8"/>
      <c r="O7946" s="8"/>
      <c r="P7946" s="8"/>
      <c r="R7946" s="8"/>
      <c r="S7946" s="8"/>
      <c r="T7946" s="8"/>
      <c r="U7946" s="8"/>
      <c r="W7946" s="8">
        <f t="shared" si="4635"/>
        <v>320</v>
      </c>
      <c r="X7946">
        <v>27558000</v>
      </c>
      <c r="Y7946">
        <f t="shared" si="4636"/>
        <v>7655</v>
      </c>
      <c r="Z7946" s="8">
        <v>0</v>
      </c>
      <c r="AA7946" s="8">
        <v>3.8</v>
      </c>
      <c r="AB7946" s="8">
        <v>86.5</v>
      </c>
      <c r="AC7946" s="4"/>
      <c r="KL7946" s="84"/>
      <c r="KP7946" s="84"/>
      <c r="KS7946" s="74"/>
      <c r="KT7946" s="74"/>
      <c r="KU7946" s="16"/>
      <c r="KV7946" s="72"/>
      <c r="KW7946" s="72"/>
      <c r="KX7946" s="16"/>
      <c r="KZ7946" s="16"/>
      <c r="LA7946" s="16"/>
      <c r="LB7946" s="74"/>
      <c r="LC7946" s="74"/>
    </row>
    <row r="7947" spans="8:315" x14ac:dyDescent="0.35">
      <c r="H7947" s="4"/>
      <c r="J7947" s="8"/>
      <c r="K7947" s="8"/>
      <c r="L7947" s="8"/>
      <c r="M7947" s="8"/>
      <c r="O7947" s="8"/>
      <c r="P7947" s="8"/>
      <c r="R7947" s="8"/>
      <c r="S7947" s="8"/>
      <c r="T7947" s="8"/>
      <c r="U7947" s="8"/>
      <c r="W7947" s="8">
        <f t="shared" si="4635"/>
        <v>320</v>
      </c>
      <c r="X7947">
        <v>27561600</v>
      </c>
      <c r="Y7947">
        <f t="shared" si="4636"/>
        <v>7656</v>
      </c>
      <c r="Z7947" s="8">
        <v>0</v>
      </c>
      <c r="AA7947" s="8">
        <v>5.0999999999999996</v>
      </c>
      <c r="AB7947" s="8">
        <v>89.1</v>
      </c>
      <c r="AC7947" s="4"/>
      <c r="KL7947" s="84"/>
      <c r="KP7947" s="84"/>
      <c r="KS7947" s="74"/>
      <c r="KT7947" s="74"/>
      <c r="KU7947" s="16"/>
      <c r="KV7947" s="72"/>
      <c r="KW7947" s="72"/>
      <c r="KX7947" s="16"/>
      <c r="KZ7947" s="16"/>
      <c r="LA7947" s="16"/>
      <c r="LB7947" s="74"/>
      <c r="LC7947" s="74"/>
    </row>
    <row r="7948" spans="8:315" x14ac:dyDescent="0.35">
      <c r="H7948" s="4"/>
      <c r="J7948" s="8"/>
      <c r="K7948" s="8"/>
      <c r="L7948" s="8"/>
      <c r="M7948" s="8"/>
      <c r="O7948" s="8"/>
      <c r="P7948" s="8"/>
      <c r="R7948" s="8"/>
      <c r="S7948" s="8"/>
      <c r="T7948" s="8"/>
      <c r="U7948" s="8"/>
      <c r="W7948" s="8">
        <f t="shared" si="4635"/>
        <v>320</v>
      </c>
      <c r="X7948">
        <v>27565200</v>
      </c>
      <c r="Y7948">
        <f t="shared" si="4636"/>
        <v>7657</v>
      </c>
      <c r="Z7948" s="8">
        <v>0</v>
      </c>
      <c r="AA7948" s="8">
        <v>3.3</v>
      </c>
      <c r="AB7948" s="8">
        <v>95.4</v>
      </c>
      <c r="AC7948" s="4"/>
      <c r="KL7948" s="84"/>
      <c r="KP7948" s="84"/>
      <c r="KS7948" s="74"/>
      <c r="KT7948" s="74"/>
      <c r="KU7948" s="16"/>
      <c r="KV7948" s="72"/>
      <c r="KW7948" s="72"/>
      <c r="KX7948" s="16"/>
      <c r="KZ7948" s="16"/>
      <c r="LA7948" s="16"/>
      <c r="LB7948" s="74"/>
      <c r="LC7948" s="74"/>
    </row>
    <row r="7949" spans="8:315" x14ac:dyDescent="0.35">
      <c r="H7949" s="4"/>
      <c r="J7949" s="8"/>
      <c r="K7949" s="8"/>
      <c r="L7949" s="8"/>
      <c r="M7949" s="8"/>
      <c r="O7949" s="8"/>
      <c r="P7949" s="8"/>
      <c r="R7949" s="8"/>
      <c r="S7949" s="8"/>
      <c r="T7949" s="8"/>
      <c r="U7949" s="8"/>
      <c r="W7949" s="8">
        <f t="shared" si="4635"/>
        <v>320.10000000000002</v>
      </c>
      <c r="X7949">
        <v>27568800</v>
      </c>
      <c r="Y7949">
        <f t="shared" si="4636"/>
        <v>7658</v>
      </c>
      <c r="Z7949" s="8">
        <v>0</v>
      </c>
      <c r="AA7949" s="8">
        <v>2.2000000000000002</v>
      </c>
      <c r="AB7949" s="8">
        <v>97.3</v>
      </c>
      <c r="AC7949" s="4"/>
      <c r="KL7949" s="84"/>
      <c r="KP7949" s="84"/>
      <c r="KS7949" s="74"/>
      <c r="KT7949" s="74"/>
      <c r="KU7949" s="16"/>
      <c r="KV7949" s="72"/>
      <c r="KW7949" s="72"/>
      <c r="KX7949" s="16"/>
      <c r="KZ7949" s="16"/>
      <c r="LA7949" s="16"/>
      <c r="LB7949" s="74"/>
      <c r="LC7949" s="74"/>
    </row>
    <row r="7950" spans="8:315" x14ac:dyDescent="0.35">
      <c r="H7950" s="4"/>
      <c r="J7950" s="8"/>
      <c r="K7950" s="8"/>
      <c r="L7950" s="8"/>
      <c r="M7950" s="8"/>
      <c r="O7950" s="8"/>
      <c r="P7950" s="8"/>
      <c r="R7950" s="8"/>
      <c r="S7950" s="8"/>
      <c r="T7950" s="8"/>
      <c r="U7950" s="8"/>
      <c r="W7950" s="8">
        <f t="shared" si="4635"/>
        <v>320.10000000000002</v>
      </c>
      <c r="X7950">
        <v>27572400</v>
      </c>
      <c r="Y7950">
        <f t="shared" si="4636"/>
        <v>7659</v>
      </c>
      <c r="Z7950" s="8">
        <v>0</v>
      </c>
      <c r="AA7950" s="8">
        <v>1.7</v>
      </c>
      <c r="AB7950" s="8">
        <v>98.6</v>
      </c>
      <c r="AC7950" s="4"/>
      <c r="KL7950" s="84"/>
      <c r="KP7950" s="84"/>
      <c r="KS7950" s="74"/>
      <c r="KT7950" s="74"/>
      <c r="KU7950" s="16"/>
      <c r="KV7950" s="72"/>
      <c r="KW7950" s="72"/>
      <c r="KX7950" s="16"/>
      <c r="KZ7950" s="16"/>
      <c r="LA7950" s="16"/>
      <c r="LB7950" s="74"/>
      <c r="LC7950" s="74"/>
    </row>
    <row r="7951" spans="8:315" x14ac:dyDescent="0.35">
      <c r="H7951" s="4"/>
      <c r="J7951" s="8"/>
      <c r="K7951" s="8"/>
      <c r="L7951" s="8"/>
      <c r="M7951" s="8"/>
      <c r="O7951" s="8"/>
      <c r="P7951" s="8"/>
      <c r="R7951" s="8"/>
      <c r="S7951" s="8"/>
      <c r="T7951" s="8"/>
      <c r="U7951" s="8"/>
      <c r="W7951" s="8">
        <f t="shared" si="4635"/>
        <v>320.2</v>
      </c>
      <c r="X7951">
        <v>27576000</v>
      </c>
      <c r="Y7951">
        <f t="shared" si="4636"/>
        <v>7660</v>
      </c>
      <c r="Z7951" s="8">
        <v>0</v>
      </c>
      <c r="AA7951" s="8">
        <v>1.6</v>
      </c>
      <c r="AB7951" s="8">
        <v>98.5</v>
      </c>
      <c r="AC7951" s="4"/>
      <c r="KL7951" s="84"/>
      <c r="KP7951" s="84"/>
      <c r="KS7951" s="74"/>
      <c r="KT7951" s="74"/>
      <c r="KU7951" s="16"/>
      <c r="KV7951" s="72"/>
      <c r="KW7951" s="72"/>
      <c r="KX7951" s="16"/>
      <c r="KZ7951" s="16"/>
      <c r="LA7951" s="16"/>
      <c r="LB7951" s="74"/>
      <c r="LC7951" s="74"/>
    </row>
    <row r="7952" spans="8:315" x14ac:dyDescent="0.35">
      <c r="H7952" s="4"/>
      <c r="J7952" s="8"/>
      <c r="K7952" s="8"/>
      <c r="L7952" s="8"/>
      <c r="M7952" s="8"/>
      <c r="O7952" s="8"/>
      <c r="P7952" s="8"/>
      <c r="R7952" s="8"/>
      <c r="S7952" s="8"/>
      <c r="T7952" s="8"/>
      <c r="U7952" s="8"/>
      <c r="W7952" s="8">
        <f t="shared" si="4635"/>
        <v>320.2</v>
      </c>
      <c r="X7952">
        <v>27579600</v>
      </c>
      <c r="Y7952">
        <f t="shared" si="4636"/>
        <v>7661</v>
      </c>
      <c r="Z7952" s="8">
        <v>0</v>
      </c>
      <c r="AA7952" s="8">
        <v>1.6</v>
      </c>
      <c r="AB7952" s="8">
        <v>98.9</v>
      </c>
      <c r="AC7952" s="4"/>
      <c r="KL7952" s="84"/>
      <c r="KP7952" s="84"/>
      <c r="KS7952" s="74"/>
      <c r="KT7952" s="74"/>
      <c r="KU7952" s="16"/>
      <c r="KV7952" s="72"/>
      <c r="KW7952" s="72"/>
      <c r="KX7952" s="16"/>
      <c r="KZ7952" s="16"/>
      <c r="LA7952" s="16"/>
      <c r="LB7952" s="74"/>
      <c r="LC7952" s="74"/>
    </row>
    <row r="7953" spans="8:315" x14ac:dyDescent="0.35">
      <c r="H7953" s="4"/>
      <c r="J7953" s="8"/>
      <c r="K7953" s="8"/>
      <c r="L7953" s="8"/>
      <c r="M7953" s="8"/>
      <c r="O7953" s="8"/>
      <c r="P7953" s="8"/>
      <c r="R7953" s="8"/>
      <c r="S7953" s="8"/>
      <c r="T7953" s="8"/>
      <c r="U7953" s="8"/>
      <c r="W7953" s="8">
        <f t="shared" si="4635"/>
        <v>320.3</v>
      </c>
      <c r="X7953">
        <v>27583200</v>
      </c>
      <c r="Y7953">
        <f t="shared" si="4636"/>
        <v>7662</v>
      </c>
      <c r="Z7953" s="8">
        <v>0</v>
      </c>
      <c r="AA7953" s="8">
        <v>1.7</v>
      </c>
      <c r="AB7953" s="8">
        <v>98</v>
      </c>
      <c r="AC7953" s="4"/>
      <c r="KL7953" s="84"/>
      <c r="KP7953" s="84"/>
      <c r="KS7953" s="74"/>
      <c r="KT7953" s="74"/>
      <c r="KU7953" s="16"/>
      <c r="KV7953" s="72"/>
      <c r="KW7953" s="72"/>
      <c r="KX7953" s="16"/>
      <c r="KZ7953" s="16"/>
      <c r="LA7953" s="16"/>
      <c r="LB7953" s="74"/>
      <c r="LC7953" s="74"/>
    </row>
    <row r="7954" spans="8:315" x14ac:dyDescent="0.35">
      <c r="H7954" s="4"/>
      <c r="J7954" s="8"/>
      <c r="K7954" s="8"/>
      <c r="L7954" s="8"/>
      <c r="M7954" s="8"/>
      <c r="O7954" s="8"/>
      <c r="P7954" s="8"/>
      <c r="R7954" s="8"/>
      <c r="S7954" s="8"/>
      <c r="T7954" s="8"/>
      <c r="U7954" s="8"/>
      <c r="W7954" s="8">
        <f t="shared" si="4635"/>
        <v>320.3</v>
      </c>
      <c r="X7954">
        <v>27586800</v>
      </c>
      <c r="Y7954">
        <f t="shared" si="4636"/>
        <v>7663</v>
      </c>
      <c r="Z7954" s="8">
        <v>0</v>
      </c>
      <c r="AA7954" s="8">
        <v>2</v>
      </c>
      <c r="AB7954" s="8">
        <v>96.1</v>
      </c>
      <c r="AC7954" s="4"/>
      <c r="KL7954" s="84"/>
      <c r="KP7954" s="84"/>
      <c r="KS7954" s="74"/>
      <c r="KT7954" s="74"/>
      <c r="KU7954" s="16"/>
      <c r="KV7954" s="72"/>
      <c r="KW7954" s="72"/>
      <c r="KX7954" s="16"/>
      <c r="KZ7954" s="16"/>
      <c r="LA7954" s="16"/>
      <c r="LB7954" s="74"/>
      <c r="LC7954" s="74"/>
    </row>
    <row r="7955" spans="8:315" x14ac:dyDescent="0.35">
      <c r="H7955" s="4"/>
      <c r="J7955" s="8"/>
      <c r="K7955" s="8"/>
      <c r="L7955" s="8"/>
      <c r="M7955" s="8"/>
      <c r="O7955" s="8"/>
      <c r="P7955" s="8"/>
      <c r="R7955" s="8"/>
      <c r="S7955" s="8"/>
      <c r="T7955" s="8"/>
      <c r="U7955" s="8"/>
      <c r="W7955" s="8">
        <f t="shared" si="4635"/>
        <v>320.3</v>
      </c>
      <c r="X7955">
        <v>27590400</v>
      </c>
      <c r="Y7955">
        <f t="shared" si="4636"/>
        <v>7664</v>
      </c>
      <c r="Z7955" s="8">
        <v>38.9</v>
      </c>
      <c r="AA7955" s="8">
        <v>2.5</v>
      </c>
      <c r="AB7955" s="8">
        <v>94.5</v>
      </c>
      <c r="AC7955" s="4"/>
      <c r="KL7955" s="84"/>
      <c r="KP7955" s="84"/>
      <c r="KS7955" s="74"/>
      <c r="KT7955" s="74"/>
      <c r="KU7955" s="16"/>
      <c r="KV7955" s="72"/>
      <c r="KW7955" s="72"/>
      <c r="KX7955" s="16"/>
      <c r="KZ7955" s="16"/>
      <c r="LA7955" s="16"/>
      <c r="LB7955" s="74"/>
      <c r="LC7955" s="74"/>
    </row>
    <row r="7956" spans="8:315" x14ac:dyDescent="0.35">
      <c r="H7956" s="4"/>
      <c r="J7956" s="8"/>
      <c r="K7956" s="8"/>
      <c r="L7956" s="8"/>
      <c r="M7956" s="8"/>
      <c r="O7956" s="8"/>
      <c r="P7956" s="8"/>
      <c r="R7956" s="8"/>
      <c r="S7956" s="8"/>
      <c r="T7956" s="8"/>
      <c r="U7956" s="8"/>
      <c r="W7956" s="8">
        <f t="shared" si="4635"/>
        <v>320.39999999999998</v>
      </c>
      <c r="X7956">
        <v>27594000</v>
      </c>
      <c r="Y7956">
        <f t="shared" si="4636"/>
        <v>7665</v>
      </c>
      <c r="Z7956" s="8">
        <v>184.2</v>
      </c>
      <c r="AA7956" s="8">
        <v>3.7</v>
      </c>
      <c r="AB7956" s="8">
        <v>89.2</v>
      </c>
      <c r="AC7956" s="4"/>
      <c r="KL7956" s="84"/>
      <c r="KP7956" s="84"/>
      <c r="KS7956" s="74"/>
      <c r="KT7956" s="74"/>
      <c r="KU7956" s="16"/>
      <c r="KV7956" s="72"/>
      <c r="KW7956" s="72"/>
      <c r="KX7956" s="16"/>
      <c r="KZ7956" s="16"/>
      <c r="LA7956" s="16"/>
      <c r="LB7956" s="74"/>
      <c r="LC7956" s="74"/>
    </row>
    <row r="7957" spans="8:315" x14ac:dyDescent="0.35">
      <c r="H7957" s="4"/>
      <c r="J7957" s="8"/>
      <c r="K7957" s="8"/>
      <c r="L7957" s="8"/>
      <c r="M7957" s="8"/>
      <c r="O7957" s="8"/>
      <c r="P7957" s="8"/>
      <c r="R7957" s="8"/>
      <c r="S7957" s="8"/>
      <c r="T7957" s="8"/>
      <c r="U7957" s="8"/>
      <c r="W7957" s="8">
        <f t="shared" si="4635"/>
        <v>320.39999999999998</v>
      </c>
      <c r="X7957">
        <v>27597600</v>
      </c>
      <c r="Y7957">
        <f t="shared" si="4636"/>
        <v>7666</v>
      </c>
      <c r="Z7957" s="8">
        <v>317.5</v>
      </c>
      <c r="AA7957" s="8">
        <v>5.3</v>
      </c>
      <c r="AB7957" s="8">
        <v>80.599999999999994</v>
      </c>
      <c r="AC7957" s="4"/>
      <c r="KL7957" s="84"/>
      <c r="KP7957" s="84"/>
      <c r="KS7957" s="74"/>
      <c r="KT7957" s="74"/>
      <c r="KU7957" s="16"/>
      <c r="KV7957" s="72"/>
      <c r="KW7957" s="72"/>
      <c r="KX7957" s="16"/>
      <c r="KZ7957" s="16"/>
      <c r="LA7957" s="16"/>
      <c r="LB7957" s="74"/>
      <c r="LC7957" s="74"/>
    </row>
    <row r="7958" spans="8:315" x14ac:dyDescent="0.35">
      <c r="H7958" s="4"/>
      <c r="J7958" s="8"/>
      <c r="K7958" s="8"/>
      <c r="L7958" s="8"/>
      <c r="M7958" s="8"/>
      <c r="O7958" s="8"/>
      <c r="P7958" s="8"/>
      <c r="R7958" s="8"/>
      <c r="S7958" s="8"/>
      <c r="T7958" s="8"/>
      <c r="U7958" s="8"/>
      <c r="W7958" s="8">
        <f t="shared" si="4635"/>
        <v>320.5</v>
      </c>
      <c r="X7958">
        <v>27601200</v>
      </c>
      <c r="Y7958">
        <f t="shared" si="4636"/>
        <v>7667</v>
      </c>
      <c r="Z7958" s="8">
        <v>413.3</v>
      </c>
      <c r="AA7958" s="8">
        <v>7.4</v>
      </c>
      <c r="AB7958" s="8">
        <v>71.900000000000006</v>
      </c>
      <c r="AC7958" s="4"/>
      <c r="KL7958" s="84"/>
      <c r="KP7958" s="84"/>
      <c r="KS7958" s="74"/>
      <c r="KT7958" s="74"/>
      <c r="KU7958" s="16"/>
      <c r="KV7958" s="72"/>
      <c r="KW7958" s="72"/>
      <c r="KX7958" s="16"/>
      <c r="KZ7958" s="16"/>
      <c r="LA7958" s="16"/>
      <c r="LB7958" s="74"/>
      <c r="LC7958" s="74"/>
    </row>
    <row r="7959" spans="8:315" x14ac:dyDescent="0.35">
      <c r="H7959" s="4"/>
      <c r="J7959" s="8"/>
      <c r="K7959" s="8"/>
      <c r="L7959" s="8"/>
      <c r="M7959" s="8"/>
      <c r="O7959" s="8"/>
      <c r="P7959" s="8"/>
      <c r="R7959" s="8"/>
      <c r="S7959" s="8"/>
      <c r="T7959" s="8"/>
      <c r="U7959" s="8"/>
      <c r="W7959" s="8">
        <f t="shared" si="4635"/>
        <v>320.5</v>
      </c>
      <c r="X7959">
        <v>27604800</v>
      </c>
      <c r="Y7959">
        <f t="shared" si="4636"/>
        <v>7668</v>
      </c>
      <c r="Z7959" s="8">
        <v>458.6</v>
      </c>
      <c r="AA7959" s="8">
        <v>9.1999999999999993</v>
      </c>
      <c r="AB7959" s="8">
        <v>64.400000000000006</v>
      </c>
      <c r="AC7959" s="4"/>
      <c r="KL7959" s="84"/>
      <c r="KP7959" s="84"/>
      <c r="KS7959" s="74"/>
      <c r="KT7959" s="74"/>
      <c r="KU7959" s="16"/>
      <c r="KV7959" s="72"/>
      <c r="KW7959" s="72"/>
      <c r="KX7959" s="16"/>
      <c r="KZ7959" s="16"/>
      <c r="LA7959" s="16"/>
      <c r="LB7959" s="74"/>
      <c r="LC7959" s="74"/>
    </row>
    <row r="7960" spans="8:315" x14ac:dyDescent="0.35">
      <c r="H7960" s="4"/>
      <c r="J7960" s="8"/>
      <c r="K7960" s="8"/>
      <c r="L7960" s="8"/>
      <c r="M7960" s="8"/>
      <c r="O7960" s="8"/>
      <c r="P7960" s="8"/>
      <c r="R7960" s="8"/>
      <c r="S7960" s="8"/>
      <c r="T7960" s="8"/>
      <c r="U7960" s="8"/>
      <c r="W7960" s="8">
        <f t="shared" si="4635"/>
        <v>320.5</v>
      </c>
      <c r="X7960">
        <v>27608400</v>
      </c>
      <c r="Y7960">
        <f t="shared" si="4636"/>
        <v>7669</v>
      </c>
      <c r="Z7960" s="8">
        <v>449.7</v>
      </c>
      <c r="AA7960" s="8">
        <v>10.6</v>
      </c>
      <c r="AB7960" s="8">
        <v>59.7</v>
      </c>
      <c r="AC7960" s="4"/>
      <c r="KL7960" s="84"/>
      <c r="KP7960" s="84"/>
      <c r="KS7960" s="74"/>
      <c r="KT7960" s="74"/>
      <c r="KU7960" s="16"/>
      <c r="KV7960" s="72"/>
      <c r="KW7960" s="72"/>
      <c r="KX7960" s="16"/>
      <c r="KZ7960" s="16"/>
      <c r="LA7960" s="16"/>
      <c r="LB7960" s="74"/>
      <c r="LC7960" s="74"/>
    </row>
    <row r="7961" spans="8:315" x14ac:dyDescent="0.35">
      <c r="H7961" s="4"/>
      <c r="J7961" s="8"/>
      <c r="K7961" s="8"/>
      <c r="L7961" s="8"/>
      <c r="M7961" s="8"/>
      <c r="O7961" s="8"/>
      <c r="P7961" s="8"/>
      <c r="R7961" s="8"/>
      <c r="S7961" s="8"/>
      <c r="T7961" s="8"/>
      <c r="U7961" s="8"/>
      <c r="W7961" s="8">
        <f t="shared" si="4635"/>
        <v>320.60000000000002</v>
      </c>
      <c r="X7961">
        <v>27612000</v>
      </c>
      <c r="Y7961">
        <f t="shared" si="4636"/>
        <v>7670</v>
      </c>
      <c r="Z7961" s="8">
        <v>383.9</v>
      </c>
      <c r="AA7961" s="8">
        <v>11.2</v>
      </c>
      <c r="AB7961" s="8">
        <v>60.1</v>
      </c>
      <c r="AC7961" s="4"/>
      <c r="KL7961" s="84"/>
      <c r="KP7961" s="84"/>
      <c r="KS7961" s="74"/>
      <c r="KT7961" s="74"/>
      <c r="KU7961" s="16"/>
      <c r="KV7961" s="72"/>
      <c r="KW7961" s="72"/>
      <c r="KX7961" s="16"/>
      <c r="KZ7961" s="16"/>
      <c r="LA7961" s="16"/>
      <c r="LB7961" s="74"/>
      <c r="LC7961" s="74"/>
    </row>
    <row r="7962" spans="8:315" x14ac:dyDescent="0.35">
      <c r="H7962" s="4"/>
      <c r="J7962" s="8"/>
      <c r="K7962" s="8"/>
      <c r="L7962" s="8"/>
      <c r="M7962" s="8"/>
      <c r="O7962" s="8"/>
      <c r="P7962" s="8"/>
      <c r="R7962" s="8"/>
      <c r="S7962" s="8"/>
      <c r="T7962" s="8"/>
      <c r="U7962" s="8"/>
      <c r="W7962" s="8">
        <f t="shared" si="4635"/>
        <v>320.60000000000002</v>
      </c>
      <c r="X7962">
        <v>27615600</v>
      </c>
      <c r="Y7962">
        <f t="shared" si="4636"/>
        <v>7671</v>
      </c>
      <c r="Z7962" s="8">
        <v>270.60000000000002</v>
      </c>
      <c r="AA7962" s="8">
        <v>11.3</v>
      </c>
      <c r="AB7962" s="8">
        <v>56.4</v>
      </c>
      <c r="AC7962" s="4"/>
      <c r="KL7962" s="84"/>
      <c r="KP7962" s="84"/>
      <c r="KS7962" s="74"/>
      <c r="KT7962" s="74"/>
      <c r="KU7962" s="16"/>
      <c r="KV7962" s="72"/>
      <c r="KW7962" s="72"/>
      <c r="KX7962" s="16"/>
      <c r="KZ7962" s="16"/>
      <c r="LA7962" s="16"/>
      <c r="LB7962" s="74"/>
      <c r="LC7962" s="74"/>
    </row>
    <row r="7963" spans="8:315" x14ac:dyDescent="0.35">
      <c r="H7963" s="4"/>
      <c r="J7963" s="8"/>
      <c r="K7963" s="8"/>
      <c r="L7963" s="8"/>
      <c r="M7963" s="8"/>
      <c r="O7963" s="8"/>
      <c r="P7963" s="8"/>
      <c r="R7963" s="8"/>
      <c r="S7963" s="8"/>
      <c r="T7963" s="8"/>
      <c r="U7963" s="8"/>
      <c r="W7963" s="8">
        <f t="shared" si="4635"/>
        <v>320.7</v>
      </c>
      <c r="X7963">
        <v>27619200</v>
      </c>
      <c r="Y7963">
        <f t="shared" si="4636"/>
        <v>7672</v>
      </c>
      <c r="Z7963" s="8">
        <v>122.2</v>
      </c>
      <c r="AA7963" s="8">
        <v>11</v>
      </c>
      <c r="AB7963" s="8">
        <v>61.5</v>
      </c>
      <c r="AC7963" s="4"/>
      <c r="KL7963" s="84"/>
      <c r="KP7963" s="84"/>
      <c r="KS7963" s="74"/>
      <c r="KT7963" s="74"/>
      <c r="KU7963" s="16"/>
      <c r="KV7963" s="72"/>
      <c r="KW7963" s="72"/>
      <c r="KX7963" s="16"/>
      <c r="KZ7963" s="16"/>
      <c r="LA7963" s="16"/>
      <c r="LB7963" s="74"/>
      <c r="LC7963" s="74"/>
    </row>
    <row r="7964" spans="8:315" x14ac:dyDescent="0.35">
      <c r="H7964" s="4"/>
      <c r="J7964" s="8"/>
      <c r="K7964" s="8"/>
      <c r="L7964" s="8"/>
      <c r="M7964" s="8"/>
      <c r="O7964" s="8"/>
      <c r="P7964" s="8"/>
      <c r="R7964" s="8"/>
      <c r="S7964" s="8"/>
      <c r="T7964" s="8"/>
      <c r="U7964" s="8"/>
      <c r="W7964" s="8">
        <f t="shared" si="4635"/>
        <v>320.7</v>
      </c>
      <c r="X7964">
        <v>27622800</v>
      </c>
      <c r="Y7964">
        <f t="shared" si="4636"/>
        <v>7673</v>
      </c>
      <c r="Z7964" s="8">
        <v>5.6</v>
      </c>
      <c r="AA7964" s="8">
        <v>9.4</v>
      </c>
      <c r="AB7964" s="8">
        <v>67.2</v>
      </c>
      <c r="AC7964" s="4"/>
      <c r="KL7964" s="84"/>
      <c r="KP7964" s="84"/>
      <c r="KS7964" s="74"/>
      <c r="KT7964" s="74"/>
      <c r="KU7964" s="16"/>
      <c r="KV7964" s="72"/>
      <c r="KW7964" s="72"/>
      <c r="KX7964" s="16"/>
      <c r="KZ7964" s="16"/>
      <c r="LA7964" s="16"/>
      <c r="LB7964" s="74"/>
      <c r="LC7964" s="74"/>
    </row>
    <row r="7965" spans="8:315" x14ac:dyDescent="0.35">
      <c r="H7965" s="4"/>
      <c r="J7965" s="8"/>
      <c r="K7965" s="8"/>
      <c r="L7965" s="8"/>
      <c r="M7965" s="8"/>
      <c r="O7965" s="8"/>
      <c r="P7965" s="8"/>
      <c r="R7965" s="8"/>
      <c r="S7965" s="8"/>
      <c r="T7965" s="8"/>
      <c r="U7965" s="8"/>
      <c r="W7965" s="8">
        <f t="shared" si="4635"/>
        <v>320.8</v>
      </c>
      <c r="X7965">
        <v>27626400</v>
      </c>
      <c r="Y7965">
        <f t="shared" si="4636"/>
        <v>7674</v>
      </c>
      <c r="Z7965" s="8">
        <v>0</v>
      </c>
      <c r="AA7965" s="8">
        <v>7.7</v>
      </c>
      <c r="AB7965" s="8">
        <v>74.5</v>
      </c>
      <c r="AC7965" s="4"/>
      <c r="KL7965" s="84"/>
      <c r="KP7965" s="84"/>
      <c r="KS7965" s="74"/>
      <c r="KT7965" s="74"/>
      <c r="KU7965" s="16"/>
      <c r="KV7965" s="72"/>
      <c r="KW7965" s="72"/>
      <c r="KX7965" s="16"/>
      <c r="KZ7965" s="16"/>
      <c r="LA7965" s="16"/>
      <c r="LB7965" s="74"/>
      <c r="LC7965" s="74"/>
    </row>
    <row r="7966" spans="8:315" x14ac:dyDescent="0.35">
      <c r="H7966" s="4"/>
      <c r="J7966" s="8"/>
      <c r="K7966" s="8"/>
      <c r="L7966" s="8"/>
      <c r="M7966" s="8"/>
      <c r="O7966" s="8"/>
      <c r="P7966" s="8"/>
      <c r="R7966" s="8"/>
      <c r="S7966" s="8"/>
      <c r="T7966" s="8"/>
      <c r="U7966" s="8"/>
      <c r="W7966" s="8">
        <f t="shared" si="4635"/>
        <v>320.8</v>
      </c>
      <c r="X7966">
        <v>27630000</v>
      </c>
      <c r="Y7966">
        <f t="shared" si="4636"/>
        <v>7675</v>
      </c>
      <c r="Z7966" s="8">
        <v>0</v>
      </c>
      <c r="AA7966" s="8">
        <v>7.1</v>
      </c>
      <c r="AB7966" s="8">
        <v>77</v>
      </c>
      <c r="AC7966" s="4"/>
      <c r="KL7966" s="84"/>
      <c r="KP7966" s="84"/>
      <c r="KS7966" s="74"/>
      <c r="KT7966" s="74"/>
      <c r="KU7966" s="16"/>
      <c r="KV7966" s="72"/>
      <c r="KW7966" s="72"/>
      <c r="KX7966" s="16"/>
      <c r="KZ7966" s="16"/>
      <c r="LA7966" s="16"/>
      <c r="LB7966" s="74"/>
      <c r="LC7966" s="74"/>
    </row>
    <row r="7967" spans="8:315" x14ac:dyDescent="0.35">
      <c r="H7967" s="4"/>
      <c r="J7967" s="8"/>
      <c r="K7967" s="8"/>
      <c r="L7967" s="8"/>
      <c r="M7967" s="8"/>
      <c r="O7967" s="8"/>
      <c r="P7967" s="8"/>
      <c r="R7967" s="8"/>
      <c r="S7967" s="8"/>
      <c r="T7967" s="8"/>
      <c r="U7967" s="8"/>
      <c r="W7967" s="8">
        <f t="shared" si="4635"/>
        <v>320.8</v>
      </c>
      <c r="X7967">
        <v>27633600</v>
      </c>
      <c r="Y7967">
        <f t="shared" si="4636"/>
        <v>7676</v>
      </c>
      <c r="Z7967" s="8">
        <v>0</v>
      </c>
      <c r="AA7967" s="8">
        <v>5.8</v>
      </c>
      <c r="AB7967" s="8">
        <v>79.099999999999994</v>
      </c>
      <c r="AC7967" s="4"/>
      <c r="KL7967" s="84"/>
      <c r="KP7967" s="84"/>
      <c r="KS7967" s="74"/>
      <c r="KT7967" s="74"/>
      <c r="KU7967" s="16"/>
      <c r="KV7967" s="72"/>
      <c r="KW7967" s="72"/>
      <c r="KX7967" s="16"/>
      <c r="KZ7967" s="16"/>
      <c r="LA7967" s="16"/>
      <c r="LB7967" s="74"/>
      <c r="LC7967" s="74"/>
    </row>
    <row r="7968" spans="8:315" x14ac:dyDescent="0.35">
      <c r="H7968" s="4"/>
      <c r="J7968" s="8"/>
      <c r="K7968" s="8"/>
      <c r="L7968" s="8"/>
      <c r="M7968" s="8"/>
      <c r="O7968" s="8"/>
      <c r="P7968" s="8"/>
      <c r="R7968" s="8"/>
      <c r="S7968" s="8"/>
      <c r="T7968" s="8"/>
      <c r="U7968" s="8"/>
      <c r="W7968" s="8">
        <f t="shared" si="4635"/>
        <v>320.89999999999998</v>
      </c>
      <c r="X7968">
        <v>27637200</v>
      </c>
      <c r="Y7968">
        <f t="shared" si="4636"/>
        <v>7677</v>
      </c>
      <c r="Z7968" s="8">
        <v>0</v>
      </c>
      <c r="AA7968" s="8">
        <v>4.8</v>
      </c>
      <c r="AB7968" s="8">
        <v>80.2</v>
      </c>
      <c r="AC7968" s="4"/>
      <c r="KL7968" s="84"/>
      <c r="KP7968" s="84"/>
      <c r="KS7968" s="74"/>
      <c r="KT7968" s="74"/>
      <c r="KU7968" s="16"/>
      <c r="KV7968" s="72"/>
      <c r="KW7968" s="72"/>
      <c r="KX7968" s="16"/>
      <c r="KZ7968" s="16"/>
      <c r="LA7968" s="16"/>
      <c r="LB7968" s="74"/>
      <c r="LC7968" s="74"/>
    </row>
    <row r="7969" spans="8:315" x14ac:dyDescent="0.35">
      <c r="H7969" s="4"/>
      <c r="J7969" s="8"/>
      <c r="K7969" s="8"/>
      <c r="L7969" s="8"/>
      <c r="M7969" s="8"/>
      <c r="O7969" s="8"/>
      <c r="P7969" s="8"/>
      <c r="R7969" s="8"/>
      <c r="S7969" s="8"/>
      <c r="T7969" s="8"/>
      <c r="U7969" s="8"/>
      <c r="W7969" s="8">
        <f t="shared" si="4635"/>
        <v>320.89999999999998</v>
      </c>
      <c r="X7969">
        <v>27640800</v>
      </c>
      <c r="Y7969">
        <f t="shared" si="4636"/>
        <v>7678</v>
      </c>
      <c r="Z7969" s="8">
        <v>0</v>
      </c>
      <c r="AA7969" s="8">
        <v>4.2</v>
      </c>
      <c r="AB7969" s="8">
        <v>87.4</v>
      </c>
      <c r="AC7969" s="4"/>
      <c r="KL7969" s="84"/>
      <c r="KP7969" s="84"/>
      <c r="KS7969" s="74"/>
      <c r="KT7969" s="74"/>
      <c r="KU7969" s="16"/>
      <c r="KV7969" s="72"/>
      <c r="KW7969" s="72"/>
      <c r="KX7969" s="16"/>
      <c r="KZ7969" s="16"/>
      <c r="LA7969" s="16"/>
      <c r="LB7969" s="74"/>
      <c r="LC7969" s="74"/>
    </row>
    <row r="7970" spans="8:315" x14ac:dyDescent="0.35">
      <c r="H7970" s="4"/>
      <c r="J7970" s="8"/>
      <c r="K7970" s="8"/>
      <c r="L7970" s="8"/>
      <c r="M7970" s="8"/>
      <c r="O7970" s="8"/>
      <c r="P7970" s="8"/>
      <c r="R7970" s="8"/>
      <c r="S7970" s="8"/>
      <c r="T7970" s="8"/>
      <c r="U7970" s="8"/>
      <c r="W7970" s="8">
        <f t="shared" si="4635"/>
        <v>321</v>
      </c>
      <c r="X7970">
        <v>27644400</v>
      </c>
      <c r="Y7970">
        <f t="shared" si="4636"/>
        <v>7679</v>
      </c>
      <c r="Z7970" s="8">
        <v>0</v>
      </c>
      <c r="AA7970" s="8">
        <v>4.2</v>
      </c>
      <c r="AB7970" s="8">
        <v>85.1</v>
      </c>
      <c r="AC7970" s="4"/>
      <c r="KL7970" s="84"/>
      <c r="KP7970" s="84"/>
      <c r="KS7970" s="74"/>
      <c r="KT7970" s="74"/>
      <c r="KU7970" s="16"/>
      <c r="KV7970" s="72"/>
      <c r="KW7970" s="72"/>
      <c r="KX7970" s="16"/>
      <c r="KZ7970" s="16"/>
      <c r="LA7970" s="16"/>
      <c r="LB7970" s="74"/>
      <c r="LC7970" s="74"/>
    </row>
    <row r="7971" spans="8:315" x14ac:dyDescent="0.35">
      <c r="H7971" s="4"/>
      <c r="J7971" s="8"/>
      <c r="K7971" s="8"/>
      <c r="L7971" s="8"/>
      <c r="M7971" s="8"/>
      <c r="O7971" s="8"/>
      <c r="P7971" s="8"/>
      <c r="R7971" s="8"/>
      <c r="S7971" s="8"/>
      <c r="T7971" s="8"/>
      <c r="U7971" s="8"/>
      <c r="W7971" s="8">
        <f t="shared" si="4635"/>
        <v>321</v>
      </c>
      <c r="X7971">
        <v>27648000</v>
      </c>
      <c r="Y7971">
        <f t="shared" si="4636"/>
        <v>7680</v>
      </c>
      <c r="Z7971" s="8">
        <v>0</v>
      </c>
      <c r="AA7971" s="8">
        <v>4.3</v>
      </c>
      <c r="AB7971" s="8">
        <v>82.5</v>
      </c>
      <c r="AC7971" s="4"/>
      <c r="KL7971" s="84"/>
      <c r="KP7971" s="84"/>
      <c r="KS7971" s="74"/>
      <c r="KT7971" s="74"/>
      <c r="KU7971" s="16"/>
      <c r="KV7971" s="72"/>
      <c r="KW7971" s="72"/>
      <c r="KX7971" s="16"/>
      <c r="KZ7971" s="16"/>
      <c r="LA7971" s="16"/>
      <c r="LB7971" s="74"/>
      <c r="LC7971" s="74"/>
    </row>
    <row r="7972" spans="8:315" x14ac:dyDescent="0.35">
      <c r="H7972" s="4"/>
      <c r="J7972" s="8"/>
      <c r="K7972" s="8"/>
      <c r="L7972" s="8"/>
      <c r="M7972" s="8"/>
      <c r="O7972" s="8"/>
      <c r="P7972" s="8"/>
      <c r="R7972" s="8"/>
      <c r="S7972" s="8"/>
      <c r="T7972" s="8"/>
      <c r="U7972" s="8"/>
      <c r="W7972" s="8">
        <f t="shared" ref="W7972:W8035" si="4637">X7972/24/3600+1</f>
        <v>321</v>
      </c>
      <c r="X7972">
        <v>27651600</v>
      </c>
      <c r="Y7972">
        <f t="shared" ref="Y7972:Y8035" si="4638">X7972/3600</f>
        <v>7681</v>
      </c>
      <c r="Z7972" s="8">
        <v>0</v>
      </c>
      <c r="AA7972" s="8">
        <v>5</v>
      </c>
      <c r="AB7972" s="8">
        <v>87.2</v>
      </c>
      <c r="AC7972" s="4"/>
      <c r="KL7972" s="84"/>
      <c r="KP7972" s="84"/>
      <c r="KS7972" s="74"/>
      <c r="KT7972" s="74"/>
      <c r="KU7972" s="16"/>
      <c r="KV7972" s="72"/>
      <c r="KW7972" s="72"/>
      <c r="KX7972" s="16"/>
      <c r="KZ7972" s="16"/>
      <c r="LA7972" s="16"/>
      <c r="LB7972" s="74"/>
      <c r="LC7972" s="74"/>
    </row>
    <row r="7973" spans="8:315" x14ac:dyDescent="0.35">
      <c r="H7973" s="4"/>
      <c r="J7973" s="8"/>
      <c r="K7973" s="8"/>
      <c r="L7973" s="8"/>
      <c r="M7973" s="8"/>
      <c r="O7973" s="8"/>
      <c r="P7973" s="8"/>
      <c r="R7973" s="8"/>
      <c r="S7973" s="8"/>
      <c r="T7973" s="8"/>
      <c r="U7973" s="8"/>
      <c r="W7973" s="8">
        <f t="shared" si="4637"/>
        <v>321.10000000000002</v>
      </c>
      <c r="X7973">
        <v>27655200</v>
      </c>
      <c r="Y7973">
        <f t="shared" si="4638"/>
        <v>7682</v>
      </c>
      <c r="Z7973" s="8">
        <v>0</v>
      </c>
      <c r="AA7973" s="8">
        <v>5</v>
      </c>
      <c r="AB7973" s="8">
        <v>91.5</v>
      </c>
      <c r="AC7973" s="4"/>
      <c r="KL7973" s="84"/>
      <c r="KP7973" s="84"/>
      <c r="KS7973" s="74"/>
      <c r="KT7973" s="74"/>
      <c r="KU7973" s="16"/>
      <c r="KV7973" s="72"/>
      <c r="KW7973" s="72"/>
      <c r="KX7973" s="16"/>
      <c r="KZ7973" s="16"/>
      <c r="LA7973" s="16"/>
      <c r="LB7973" s="74"/>
      <c r="LC7973" s="74"/>
    </row>
    <row r="7974" spans="8:315" x14ac:dyDescent="0.35">
      <c r="H7974" s="4"/>
      <c r="J7974" s="8"/>
      <c r="K7974" s="8"/>
      <c r="L7974" s="8"/>
      <c r="M7974" s="8"/>
      <c r="O7974" s="8"/>
      <c r="P7974" s="8"/>
      <c r="R7974" s="8"/>
      <c r="S7974" s="8"/>
      <c r="T7974" s="8"/>
      <c r="U7974" s="8"/>
      <c r="W7974" s="8">
        <f t="shared" si="4637"/>
        <v>321.10000000000002</v>
      </c>
      <c r="X7974">
        <v>27658800</v>
      </c>
      <c r="Y7974">
        <f t="shared" si="4638"/>
        <v>7683</v>
      </c>
      <c r="Z7974" s="8">
        <v>0</v>
      </c>
      <c r="AA7974" s="8">
        <v>5.0999999999999996</v>
      </c>
      <c r="AB7974" s="8">
        <v>91.4</v>
      </c>
      <c r="AC7974" s="4"/>
      <c r="KL7974" s="84"/>
      <c r="KP7974" s="84"/>
      <c r="KS7974" s="74"/>
      <c r="KT7974" s="74"/>
      <c r="KU7974" s="16"/>
      <c r="KV7974" s="72"/>
      <c r="KW7974" s="72"/>
      <c r="KX7974" s="16"/>
      <c r="KZ7974" s="16"/>
      <c r="LA7974" s="16"/>
      <c r="LB7974" s="74"/>
      <c r="LC7974" s="74"/>
    </row>
    <row r="7975" spans="8:315" x14ac:dyDescent="0.35">
      <c r="H7975" s="4"/>
      <c r="J7975" s="8"/>
      <c r="K7975" s="8"/>
      <c r="L7975" s="8"/>
      <c r="M7975" s="8"/>
      <c r="O7975" s="8"/>
      <c r="P7975" s="8"/>
      <c r="R7975" s="8"/>
      <c r="S7975" s="8"/>
      <c r="T7975" s="8"/>
      <c r="U7975" s="8"/>
      <c r="W7975" s="8">
        <f t="shared" si="4637"/>
        <v>321.2</v>
      </c>
      <c r="X7975">
        <v>27662400</v>
      </c>
      <c r="Y7975">
        <f t="shared" si="4638"/>
        <v>7684</v>
      </c>
      <c r="Z7975" s="8">
        <v>0</v>
      </c>
      <c r="AA7975" s="8">
        <v>5.2</v>
      </c>
      <c r="AB7975" s="8">
        <v>92.3</v>
      </c>
      <c r="AC7975" s="4"/>
      <c r="KL7975" s="84"/>
      <c r="KP7975" s="84"/>
      <c r="KS7975" s="74"/>
      <c r="KT7975" s="74"/>
      <c r="KU7975" s="16"/>
      <c r="KV7975" s="72"/>
      <c r="KW7975" s="72"/>
      <c r="KX7975" s="16"/>
      <c r="KZ7975" s="16"/>
      <c r="LA7975" s="16"/>
      <c r="LB7975" s="74"/>
      <c r="LC7975" s="74"/>
    </row>
    <row r="7976" spans="8:315" x14ac:dyDescent="0.35">
      <c r="H7976" s="4"/>
      <c r="J7976" s="8"/>
      <c r="K7976" s="8"/>
      <c r="L7976" s="8"/>
      <c r="M7976" s="8"/>
      <c r="O7976" s="8"/>
      <c r="P7976" s="8"/>
      <c r="R7976" s="8"/>
      <c r="S7976" s="8"/>
      <c r="T7976" s="8"/>
      <c r="U7976" s="8"/>
      <c r="W7976" s="8">
        <f t="shared" si="4637"/>
        <v>321.2</v>
      </c>
      <c r="X7976">
        <v>27666000</v>
      </c>
      <c r="Y7976">
        <f t="shared" si="4638"/>
        <v>7685</v>
      </c>
      <c r="Z7976" s="8">
        <v>0</v>
      </c>
      <c r="AA7976" s="8">
        <v>5.3</v>
      </c>
      <c r="AB7976" s="8">
        <v>92.3</v>
      </c>
      <c r="AC7976" s="4"/>
      <c r="KL7976" s="84"/>
      <c r="KP7976" s="84"/>
      <c r="KS7976" s="74"/>
      <c r="KT7976" s="74"/>
      <c r="KU7976" s="16"/>
      <c r="KV7976" s="72"/>
      <c r="KW7976" s="72"/>
      <c r="KX7976" s="16"/>
      <c r="KZ7976" s="16"/>
      <c r="LA7976" s="16"/>
      <c r="LB7976" s="74"/>
      <c r="LC7976" s="74"/>
    </row>
    <row r="7977" spans="8:315" x14ac:dyDescent="0.35">
      <c r="H7977" s="4"/>
      <c r="J7977" s="8"/>
      <c r="K7977" s="8"/>
      <c r="L7977" s="8"/>
      <c r="M7977" s="8"/>
      <c r="O7977" s="8"/>
      <c r="P7977" s="8"/>
      <c r="R7977" s="8"/>
      <c r="S7977" s="8"/>
      <c r="T7977" s="8"/>
      <c r="U7977" s="8"/>
      <c r="W7977" s="8">
        <f t="shared" si="4637"/>
        <v>321.3</v>
      </c>
      <c r="X7977">
        <v>27669600</v>
      </c>
      <c r="Y7977">
        <f t="shared" si="4638"/>
        <v>7686</v>
      </c>
      <c r="Z7977" s="8">
        <v>0</v>
      </c>
      <c r="AA7977" s="8">
        <v>5.2</v>
      </c>
      <c r="AB7977" s="8">
        <v>95.6</v>
      </c>
      <c r="AC7977" s="4"/>
      <c r="KL7977" s="84"/>
      <c r="KP7977" s="84"/>
      <c r="KS7977" s="74"/>
      <c r="KT7977" s="74"/>
      <c r="KU7977" s="16"/>
      <c r="KV7977" s="72"/>
      <c r="KW7977" s="72"/>
      <c r="KX7977" s="16"/>
      <c r="KZ7977" s="16"/>
      <c r="LA7977" s="16"/>
      <c r="LB7977" s="74"/>
      <c r="LC7977" s="74"/>
    </row>
    <row r="7978" spans="8:315" x14ac:dyDescent="0.35">
      <c r="H7978" s="4"/>
      <c r="J7978" s="8"/>
      <c r="K7978" s="8"/>
      <c r="L7978" s="8"/>
      <c r="M7978" s="8"/>
      <c r="O7978" s="8"/>
      <c r="P7978" s="8"/>
      <c r="R7978" s="8"/>
      <c r="S7978" s="8"/>
      <c r="T7978" s="8"/>
      <c r="U7978" s="8"/>
      <c r="W7978" s="8">
        <f t="shared" si="4637"/>
        <v>321.3</v>
      </c>
      <c r="X7978">
        <v>27673200</v>
      </c>
      <c r="Y7978">
        <f t="shared" si="4638"/>
        <v>7687</v>
      </c>
      <c r="Z7978" s="8">
        <v>0</v>
      </c>
      <c r="AA7978" s="8">
        <v>5.3</v>
      </c>
      <c r="AB7978" s="8">
        <v>96.5</v>
      </c>
      <c r="AC7978" s="4"/>
      <c r="KL7978" s="84"/>
      <c r="KP7978" s="84"/>
      <c r="KS7978" s="74"/>
      <c r="KT7978" s="74"/>
      <c r="KU7978" s="16"/>
      <c r="KV7978" s="72"/>
      <c r="KW7978" s="72"/>
      <c r="KX7978" s="16"/>
      <c r="KZ7978" s="16"/>
      <c r="LA7978" s="16"/>
      <c r="LB7978" s="74"/>
      <c r="LC7978" s="74"/>
    </row>
    <row r="7979" spans="8:315" x14ac:dyDescent="0.35">
      <c r="H7979" s="4"/>
      <c r="J7979" s="8"/>
      <c r="K7979" s="8"/>
      <c r="L7979" s="8"/>
      <c r="M7979" s="8"/>
      <c r="O7979" s="8"/>
      <c r="P7979" s="8"/>
      <c r="R7979" s="8"/>
      <c r="S7979" s="8"/>
      <c r="T7979" s="8"/>
      <c r="U7979" s="8"/>
      <c r="W7979" s="8">
        <f t="shared" si="4637"/>
        <v>321.3</v>
      </c>
      <c r="X7979">
        <v>27676800</v>
      </c>
      <c r="Y7979">
        <f t="shared" si="4638"/>
        <v>7688</v>
      </c>
      <c r="Z7979" s="8">
        <v>40.6</v>
      </c>
      <c r="AA7979" s="8">
        <v>5.6</v>
      </c>
      <c r="AB7979" s="8">
        <v>96.2</v>
      </c>
      <c r="AC7979" s="4"/>
      <c r="KL7979" s="84"/>
      <c r="KP7979" s="84"/>
      <c r="KS7979" s="74"/>
      <c r="KT7979" s="74"/>
      <c r="KU7979" s="16"/>
      <c r="KV7979" s="72"/>
      <c r="KW7979" s="72"/>
      <c r="KX7979" s="16"/>
      <c r="KZ7979" s="16"/>
      <c r="LA7979" s="16"/>
      <c r="LB7979" s="74"/>
      <c r="LC7979" s="74"/>
    </row>
    <row r="7980" spans="8:315" x14ac:dyDescent="0.35">
      <c r="H7980" s="4"/>
      <c r="J7980" s="8"/>
      <c r="K7980" s="8"/>
      <c r="L7980" s="8"/>
      <c r="M7980" s="8"/>
      <c r="O7980" s="8"/>
      <c r="P7980" s="8"/>
      <c r="R7980" s="8"/>
      <c r="S7980" s="8"/>
      <c r="T7980" s="8"/>
      <c r="U7980" s="8"/>
      <c r="W7980" s="8">
        <f t="shared" si="4637"/>
        <v>321.39999999999998</v>
      </c>
      <c r="X7980">
        <v>27680400</v>
      </c>
      <c r="Y7980">
        <f t="shared" si="4638"/>
        <v>7689</v>
      </c>
      <c r="Z7980" s="8">
        <v>188.1</v>
      </c>
      <c r="AA7980" s="8">
        <v>5.6</v>
      </c>
      <c r="AB7980" s="8">
        <v>95.5</v>
      </c>
      <c r="AC7980" s="4"/>
      <c r="KL7980" s="84"/>
      <c r="KP7980" s="84"/>
      <c r="KS7980" s="74"/>
      <c r="KT7980" s="74"/>
      <c r="KU7980" s="16"/>
      <c r="KV7980" s="72"/>
      <c r="KW7980" s="72"/>
      <c r="KX7980" s="16"/>
      <c r="KZ7980" s="16"/>
      <c r="LA7980" s="16"/>
      <c r="LB7980" s="74"/>
      <c r="LC7980" s="74"/>
    </row>
    <row r="7981" spans="8:315" x14ac:dyDescent="0.35">
      <c r="H7981" s="4"/>
      <c r="J7981" s="8"/>
      <c r="K7981" s="8"/>
      <c r="L7981" s="8"/>
      <c r="M7981" s="8"/>
      <c r="O7981" s="8"/>
      <c r="P7981" s="8"/>
      <c r="R7981" s="8"/>
      <c r="S7981" s="8"/>
      <c r="T7981" s="8"/>
      <c r="U7981" s="8"/>
      <c r="W7981" s="8">
        <f t="shared" si="4637"/>
        <v>321.39999999999998</v>
      </c>
      <c r="X7981">
        <v>27684000</v>
      </c>
      <c r="Y7981">
        <f t="shared" si="4638"/>
        <v>7690</v>
      </c>
      <c r="Z7981" s="8">
        <v>323.3</v>
      </c>
      <c r="AA7981" s="8">
        <v>5.7</v>
      </c>
      <c r="AB7981" s="8">
        <v>94.7</v>
      </c>
      <c r="AC7981" s="4"/>
      <c r="KL7981" s="84"/>
      <c r="KP7981" s="84"/>
      <c r="KS7981" s="74"/>
      <c r="KT7981" s="74"/>
      <c r="KU7981" s="16"/>
      <c r="KV7981" s="72"/>
      <c r="KW7981" s="72"/>
      <c r="KX7981" s="16"/>
      <c r="KZ7981" s="16"/>
      <c r="LA7981" s="16"/>
      <c r="LB7981" s="74"/>
      <c r="LC7981" s="74"/>
    </row>
    <row r="7982" spans="8:315" x14ac:dyDescent="0.35">
      <c r="H7982" s="4"/>
      <c r="J7982" s="8"/>
      <c r="K7982" s="8"/>
      <c r="L7982" s="8"/>
      <c r="M7982" s="8"/>
      <c r="O7982" s="8"/>
      <c r="P7982" s="8"/>
      <c r="R7982" s="8"/>
      <c r="S7982" s="8"/>
      <c r="T7982" s="8"/>
      <c r="U7982" s="8"/>
      <c r="W7982" s="8">
        <f t="shared" si="4637"/>
        <v>321.5</v>
      </c>
      <c r="X7982">
        <v>27687600</v>
      </c>
      <c r="Y7982">
        <f t="shared" si="4638"/>
        <v>7691</v>
      </c>
      <c r="Z7982" s="8">
        <v>416.4</v>
      </c>
      <c r="AA7982" s="8">
        <v>6.3</v>
      </c>
      <c r="AB7982" s="8">
        <v>91.8</v>
      </c>
      <c r="AC7982" s="4"/>
      <c r="KL7982" s="84"/>
      <c r="KP7982" s="84"/>
      <c r="KS7982" s="74"/>
      <c r="KT7982" s="74"/>
      <c r="KU7982" s="16"/>
      <c r="KV7982" s="72"/>
      <c r="KW7982" s="72"/>
      <c r="KX7982" s="16"/>
      <c r="KZ7982" s="16"/>
      <c r="LA7982" s="16"/>
      <c r="LB7982" s="74"/>
      <c r="LC7982" s="74"/>
    </row>
    <row r="7983" spans="8:315" x14ac:dyDescent="0.35">
      <c r="H7983" s="4"/>
      <c r="J7983" s="8"/>
      <c r="K7983" s="8"/>
      <c r="L7983" s="8"/>
      <c r="M7983" s="8"/>
      <c r="O7983" s="8"/>
      <c r="P7983" s="8"/>
      <c r="R7983" s="8"/>
      <c r="S7983" s="8"/>
      <c r="T7983" s="8"/>
      <c r="U7983" s="8"/>
      <c r="W7983" s="8">
        <f t="shared" si="4637"/>
        <v>321.5</v>
      </c>
      <c r="X7983">
        <v>27691200</v>
      </c>
      <c r="Y7983">
        <f t="shared" si="4638"/>
        <v>7692</v>
      </c>
      <c r="Z7983" s="8">
        <v>460</v>
      </c>
      <c r="AA7983" s="8">
        <v>7.2</v>
      </c>
      <c r="AB7983" s="8">
        <v>89</v>
      </c>
      <c r="AC7983" s="4"/>
      <c r="KL7983" s="84"/>
      <c r="KP7983" s="84"/>
      <c r="KS7983" s="74"/>
      <c r="KT7983" s="74"/>
      <c r="KU7983" s="16"/>
      <c r="KV7983" s="72"/>
      <c r="KW7983" s="72"/>
      <c r="KX7983" s="16"/>
      <c r="KZ7983" s="16"/>
      <c r="LA7983" s="16"/>
      <c r="LB7983" s="74"/>
      <c r="LC7983" s="74"/>
    </row>
    <row r="7984" spans="8:315" x14ac:dyDescent="0.35">
      <c r="H7984" s="4"/>
      <c r="J7984" s="8"/>
      <c r="K7984" s="8"/>
      <c r="L7984" s="8"/>
      <c r="M7984" s="8"/>
      <c r="O7984" s="8"/>
      <c r="P7984" s="8"/>
      <c r="R7984" s="8"/>
      <c r="S7984" s="8"/>
      <c r="T7984" s="8"/>
      <c r="U7984" s="8"/>
      <c r="W7984" s="8">
        <f t="shared" si="4637"/>
        <v>321.5</v>
      </c>
      <c r="X7984">
        <v>27694800</v>
      </c>
      <c r="Y7984">
        <f t="shared" si="4638"/>
        <v>7693</v>
      </c>
      <c r="Z7984" s="8">
        <v>449.4</v>
      </c>
      <c r="AA7984" s="8">
        <v>7.6</v>
      </c>
      <c r="AB7984" s="8">
        <v>85.2</v>
      </c>
      <c r="AC7984" s="4"/>
      <c r="KL7984" s="84"/>
      <c r="KP7984" s="84"/>
      <c r="KS7984" s="74"/>
      <c r="KT7984" s="74"/>
      <c r="KU7984" s="16"/>
      <c r="KV7984" s="72"/>
      <c r="KW7984" s="72"/>
      <c r="KX7984" s="16"/>
      <c r="KZ7984" s="16"/>
      <c r="LA7984" s="16"/>
      <c r="LB7984" s="74"/>
      <c r="LC7984" s="74"/>
    </row>
    <row r="7985" spans="8:315" x14ac:dyDescent="0.35">
      <c r="H7985" s="4"/>
      <c r="J7985" s="8"/>
      <c r="K7985" s="8"/>
      <c r="L7985" s="8"/>
      <c r="M7985" s="8"/>
      <c r="O7985" s="8"/>
      <c r="P7985" s="8"/>
      <c r="R7985" s="8"/>
      <c r="S7985" s="8"/>
      <c r="T7985" s="8"/>
      <c r="U7985" s="8"/>
      <c r="W7985" s="8">
        <f t="shared" si="4637"/>
        <v>321.60000000000002</v>
      </c>
      <c r="X7985">
        <v>27698400</v>
      </c>
      <c r="Y7985">
        <f t="shared" si="4638"/>
        <v>7694</v>
      </c>
      <c r="Z7985" s="8">
        <v>374.2</v>
      </c>
      <c r="AA7985" s="8">
        <v>8.6</v>
      </c>
      <c r="AB7985" s="8">
        <v>77.599999999999994</v>
      </c>
      <c r="AC7985" s="4"/>
      <c r="KL7985" s="84"/>
      <c r="KP7985" s="84"/>
      <c r="KS7985" s="74"/>
      <c r="KT7985" s="74"/>
      <c r="KU7985" s="16"/>
      <c r="KV7985" s="72"/>
      <c r="KW7985" s="72"/>
      <c r="KX7985" s="16"/>
      <c r="KZ7985" s="16"/>
      <c r="LA7985" s="16"/>
      <c r="LB7985" s="74"/>
      <c r="LC7985" s="74"/>
    </row>
    <row r="7986" spans="8:315" x14ac:dyDescent="0.35">
      <c r="H7986" s="4"/>
      <c r="J7986" s="8"/>
      <c r="K7986" s="8"/>
      <c r="L7986" s="8"/>
      <c r="M7986" s="8"/>
      <c r="O7986" s="8"/>
      <c r="P7986" s="8"/>
      <c r="R7986" s="8"/>
      <c r="S7986" s="8"/>
      <c r="T7986" s="8"/>
      <c r="U7986" s="8"/>
      <c r="W7986" s="8">
        <f t="shared" si="4637"/>
        <v>321.60000000000002</v>
      </c>
      <c r="X7986">
        <v>27702000</v>
      </c>
      <c r="Y7986">
        <f t="shared" si="4638"/>
        <v>7695</v>
      </c>
      <c r="Z7986" s="8">
        <v>221.7</v>
      </c>
      <c r="AA7986" s="8">
        <v>9.8000000000000007</v>
      </c>
      <c r="AB7986" s="8">
        <v>71.099999999999994</v>
      </c>
      <c r="AC7986" s="4"/>
      <c r="KL7986" s="84"/>
      <c r="KP7986" s="84"/>
      <c r="KS7986" s="74"/>
      <c r="KT7986" s="74"/>
      <c r="KU7986" s="16"/>
      <c r="KV7986" s="72"/>
      <c r="KW7986" s="72"/>
      <c r="KX7986" s="16"/>
      <c r="KZ7986" s="16"/>
      <c r="LA7986" s="16"/>
      <c r="LB7986" s="74"/>
      <c r="LC7986" s="74"/>
    </row>
    <row r="7987" spans="8:315" x14ac:dyDescent="0.35">
      <c r="H7987" s="4"/>
      <c r="J7987" s="8"/>
      <c r="K7987" s="8"/>
      <c r="L7987" s="8"/>
      <c r="M7987" s="8"/>
      <c r="O7987" s="8"/>
      <c r="P7987" s="8"/>
      <c r="R7987" s="8"/>
      <c r="S7987" s="8"/>
      <c r="T7987" s="8"/>
      <c r="U7987" s="8"/>
      <c r="W7987" s="8">
        <f t="shared" si="4637"/>
        <v>321.7</v>
      </c>
      <c r="X7987">
        <v>27705600</v>
      </c>
      <c r="Y7987">
        <f t="shared" si="4638"/>
        <v>7696</v>
      </c>
      <c r="Z7987" s="8">
        <v>101.9</v>
      </c>
      <c r="AA7987" s="8">
        <v>9.5</v>
      </c>
      <c r="AB7987" s="8">
        <v>69.2</v>
      </c>
      <c r="AC7987" s="4"/>
      <c r="KL7987" s="84"/>
      <c r="KP7987" s="84"/>
      <c r="KS7987" s="74"/>
      <c r="KT7987" s="74"/>
      <c r="KU7987" s="16"/>
      <c r="KV7987" s="72"/>
      <c r="KW7987" s="72"/>
      <c r="KX7987" s="16"/>
      <c r="KZ7987" s="16"/>
      <c r="LA7987" s="16"/>
      <c r="LB7987" s="74"/>
      <c r="LC7987" s="74"/>
    </row>
    <row r="7988" spans="8:315" x14ac:dyDescent="0.35">
      <c r="H7988" s="4"/>
      <c r="J7988" s="8"/>
      <c r="K7988" s="8"/>
      <c r="L7988" s="8"/>
      <c r="M7988" s="8"/>
      <c r="O7988" s="8"/>
      <c r="P7988" s="8"/>
      <c r="R7988" s="8"/>
      <c r="S7988" s="8"/>
      <c r="T7988" s="8"/>
      <c r="U7988" s="8"/>
      <c r="W7988" s="8">
        <f t="shared" si="4637"/>
        <v>321.7</v>
      </c>
      <c r="X7988">
        <v>27709200</v>
      </c>
      <c r="Y7988">
        <f t="shared" si="4638"/>
        <v>7697</v>
      </c>
      <c r="Z7988" s="8">
        <v>5.8</v>
      </c>
      <c r="AA7988" s="8">
        <v>7.8</v>
      </c>
      <c r="AB7988" s="8">
        <v>84</v>
      </c>
      <c r="AC7988" s="4"/>
      <c r="KL7988" s="84"/>
      <c r="KP7988" s="84"/>
      <c r="KS7988" s="74"/>
      <c r="KT7988" s="74"/>
      <c r="KU7988" s="16"/>
      <c r="KV7988" s="72"/>
      <c r="KW7988" s="72"/>
      <c r="KX7988" s="16"/>
      <c r="KZ7988" s="16"/>
      <c r="LA7988" s="16"/>
      <c r="LB7988" s="74"/>
      <c r="LC7988" s="74"/>
    </row>
    <row r="7989" spans="8:315" x14ac:dyDescent="0.35">
      <c r="H7989" s="4"/>
      <c r="J7989" s="8"/>
      <c r="K7989" s="8"/>
      <c r="L7989" s="8"/>
      <c r="M7989" s="8"/>
      <c r="O7989" s="8"/>
      <c r="P7989" s="8"/>
      <c r="R7989" s="8"/>
      <c r="S7989" s="8"/>
      <c r="T7989" s="8"/>
      <c r="U7989" s="8"/>
      <c r="W7989" s="8">
        <f t="shared" si="4637"/>
        <v>321.8</v>
      </c>
      <c r="X7989">
        <v>27712800</v>
      </c>
      <c r="Y7989">
        <f t="shared" si="4638"/>
        <v>7698</v>
      </c>
      <c r="Z7989" s="8">
        <v>0</v>
      </c>
      <c r="AA7989" s="8">
        <v>5.7</v>
      </c>
      <c r="AB7989" s="8">
        <v>90.3</v>
      </c>
      <c r="AC7989" s="4"/>
      <c r="KL7989" s="84"/>
      <c r="KP7989" s="84"/>
      <c r="KS7989" s="74"/>
      <c r="KT7989" s="74"/>
      <c r="KU7989" s="16"/>
      <c r="KV7989" s="72"/>
      <c r="KW7989" s="72"/>
      <c r="KX7989" s="16"/>
      <c r="KZ7989" s="16"/>
      <c r="LA7989" s="16"/>
      <c r="LB7989" s="74"/>
      <c r="LC7989" s="74"/>
    </row>
    <row r="7990" spans="8:315" x14ac:dyDescent="0.35">
      <c r="H7990" s="4"/>
      <c r="J7990" s="8"/>
      <c r="K7990" s="8"/>
      <c r="L7990" s="8"/>
      <c r="M7990" s="8"/>
      <c r="O7990" s="8"/>
      <c r="P7990" s="8"/>
      <c r="R7990" s="8"/>
      <c r="S7990" s="8"/>
      <c r="T7990" s="8"/>
      <c r="U7990" s="8"/>
      <c r="W7990" s="8">
        <f t="shared" si="4637"/>
        <v>321.8</v>
      </c>
      <c r="X7990">
        <v>27716400</v>
      </c>
      <c r="Y7990">
        <f t="shared" si="4638"/>
        <v>7699</v>
      </c>
      <c r="Z7990" s="8">
        <v>0</v>
      </c>
      <c r="AA7990" s="8">
        <v>4.3</v>
      </c>
      <c r="AB7990" s="8">
        <v>94.4</v>
      </c>
      <c r="AC7990" s="4"/>
      <c r="KL7990" s="84"/>
      <c r="KP7990" s="84"/>
      <c r="KS7990" s="74"/>
      <c r="KT7990" s="74"/>
      <c r="KU7990" s="16"/>
      <c r="KV7990" s="72"/>
      <c r="KW7990" s="72"/>
      <c r="KX7990" s="16"/>
      <c r="KZ7990" s="16"/>
      <c r="LA7990" s="16"/>
      <c r="LB7990" s="74"/>
      <c r="LC7990" s="74"/>
    </row>
    <row r="7991" spans="8:315" x14ac:dyDescent="0.35">
      <c r="H7991" s="4"/>
      <c r="J7991" s="8"/>
      <c r="K7991" s="8"/>
      <c r="L7991" s="8"/>
      <c r="M7991" s="8"/>
      <c r="O7991" s="8"/>
      <c r="P7991" s="8"/>
      <c r="R7991" s="8"/>
      <c r="S7991" s="8"/>
      <c r="T7991" s="8"/>
      <c r="U7991" s="8"/>
      <c r="W7991" s="8">
        <f t="shared" si="4637"/>
        <v>321.8</v>
      </c>
      <c r="X7991">
        <v>27720000</v>
      </c>
      <c r="Y7991">
        <f t="shared" si="4638"/>
        <v>7700</v>
      </c>
      <c r="Z7991" s="8">
        <v>0</v>
      </c>
      <c r="AA7991" s="8">
        <v>3.4</v>
      </c>
      <c r="AB7991" s="8">
        <v>95</v>
      </c>
      <c r="AC7991" s="4"/>
      <c r="KL7991" s="84"/>
      <c r="KP7991" s="84"/>
      <c r="KS7991" s="74"/>
      <c r="KT7991" s="74"/>
      <c r="KU7991" s="16"/>
      <c r="KV7991" s="72"/>
      <c r="KW7991" s="72"/>
      <c r="KX7991" s="16"/>
      <c r="KZ7991" s="16"/>
      <c r="LA7991" s="16"/>
      <c r="LB7991" s="74"/>
      <c r="LC7991" s="74"/>
    </row>
    <row r="7992" spans="8:315" x14ac:dyDescent="0.35">
      <c r="H7992" s="4"/>
      <c r="J7992" s="8"/>
      <c r="K7992" s="8"/>
      <c r="L7992" s="8"/>
      <c r="M7992" s="8"/>
      <c r="O7992" s="8"/>
      <c r="P7992" s="8"/>
      <c r="R7992" s="8"/>
      <c r="S7992" s="8"/>
      <c r="T7992" s="8"/>
      <c r="U7992" s="8"/>
      <c r="W7992" s="8">
        <f t="shared" si="4637"/>
        <v>321.89999999999998</v>
      </c>
      <c r="X7992">
        <v>27723600</v>
      </c>
      <c r="Y7992">
        <f t="shared" si="4638"/>
        <v>7701</v>
      </c>
      <c r="Z7992" s="8">
        <v>0</v>
      </c>
      <c r="AA7992" s="8">
        <v>4.0999999999999996</v>
      </c>
      <c r="AB7992" s="8">
        <v>91.3</v>
      </c>
      <c r="AC7992" s="4"/>
      <c r="KL7992" s="84"/>
      <c r="KP7992" s="84"/>
      <c r="KS7992" s="74"/>
      <c r="KT7992" s="74"/>
      <c r="KU7992" s="16"/>
      <c r="KV7992" s="72"/>
      <c r="KW7992" s="72"/>
      <c r="KX7992" s="16"/>
      <c r="KZ7992" s="16"/>
      <c r="LA7992" s="16"/>
      <c r="LB7992" s="74"/>
      <c r="LC7992" s="74"/>
    </row>
    <row r="7993" spans="8:315" x14ac:dyDescent="0.35">
      <c r="H7993" s="4"/>
      <c r="J7993" s="8"/>
      <c r="K7993" s="8"/>
      <c r="L7993" s="8"/>
      <c r="M7993" s="8"/>
      <c r="O7993" s="8"/>
      <c r="P7993" s="8"/>
      <c r="R7993" s="8"/>
      <c r="S7993" s="8"/>
      <c r="T7993" s="8"/>
      <c r="U7993" s="8"/>
      <c r="W7993" s="8">
        <f t="shared" si="4637"/>
        <v>321.89999999999998</v>
      </c>
      <c r="X7993">
        <v>27727200</v>
      </c>
      <c r="Y7993">
        <f t="shared" si="4638"/>
        <v>7702</v>
      </c>
      <c r="Z7993" s="8">
        <v>0</v>
      </c>
      <c r="AA7993" s="8">
        <v>4.9000000000000004</v>
      </c>
      <c r="AB7993" s="8">
        <v>90.1</v>
      </c>
      <c r="AC7993" s="4"/>
      <c r="KL7993" s="84"/>
      <c r="KP7993" s="84"/>
      <c r="KS7993" s="74"/>
      <c r="KT7993" s="74"/>
      <c r="KU7993" s="16"/>
      <c r="KV7993" s="72"/>
      <c r="KW7993" s="72"/>
      <c r="KX7993" s="16"/>
      <c r="KZ7993" s="16"/>
      <c r="LA7993" s="16"/>
      <c r="LB7993" s="74"/>
      <c r="LC7993" s="74"/>
    </row>
    <row r="7994" spans="8:315" x14ac:dyDescent="0.35">
      <c r="H7994" s="4"/>
      <c r="J7994" s="8"/>
      <c r="K7994" s="8"/>
      <c r="L7994" s="8"/>
      <c r="M7994" s="8"/>
      <c r="O7994" s="8"/>
      <c r="P7994" s="8"/>
      <c r="R7994" s="8"/>
      <c r="S7994" s="8"/>
      <c r="T7994" s="8"/>
      <c r="U7994" s="8"/>
      <c r="W7994" s="8">
        <f t="shared" si="4637"/>
        <v>322</v>
      </c>
      <c r="X7994">
        <v>27730800</v>
      </c>
      <c r="Y7994">
        <f t="shared" si="4638"/>
        <v>7703</v>
      </c>
      <c r="Z7994" s="8">
        <v>0</v>
      </c>
      <c r="AA7994" s="8">
        <v>5.2</v>
      </c>
      <c r="AB7994" s="8">
        <v>91.3</v>
      </c>
      <c r="AC7994" s="4"/>
      <c r="KL7994" s="84"/>
      <c r="KP7994" s="84"/>
      <c r="KS7994" s="74"/>
      <c r="KT7994" s="74"/>
      <c r="KU7994" s="16"/>
      <c r="KV7994" s="72"/>
      <c r="KW7994" s="72"/>
      <c r="KX7994" s="16"/>
      <c r="KZ7994" s="16"/>
      <c r="LA7994" s="16"/>
      <c r="LB7994" s="74"/>
      <c r="LC7994" s="74"/>
    </row>
    <row r="7995" spans="8:315" x14ac:dyDescent="0.35">
      <c r="H7995" s="4"/>
      <c r="J7995" s="8"/>
      <c r="K7995" s="8"/>
      <c r="L7995" s="8"/>
      <c r="M7995" s="8"/>
      <c r="O7995" s="8"/>
      <c r="P7995" s="8"/>
      <c r="R7995" s="8"/>
      <c r="S7995" s="8"/>
      <c r="T7995" s="8"/>
      <c r="U7995" s="8"/>
      <c r="W7995" s="8">
        <f t="shared" si="4637"/>
        <v>322</v>
      </c>
      <c r="X7995">
        <v>27734400</v>
      </c>
      <c r="Y7995">
        <f t="shared" si="4638"/>
        <v>7704</v>
      </c>
      <c r="Z7995" s="8">
        <v>0</v>
      </c>
      <c r="AA7995" s="8">
        <v>4.7</v>
      </c>
      <c r="AB7995" s="8">
        <v>94.8</v>
      </c>
      <c r="AC7995" s="4"/>
      <c r="KL7995" s="84"/>
      <c r="KP7995" s="84"/>
      <c r="KS7995" s="74"/>
      <c r="KT7995" s="74"/>
      <c r="KU7995" s="16"/>
      <c r="KV7995" s="72"/>
      <c r="KW7995" s="72"/>
      <c r="KX7995" s="16"/>
      <c r="KZ7995" s="16"/>
      <c r="LA7995" s="16"/>
      <c r="LB7995" s="74"/>
      <c r="LC7995" s="74"/>
    </row>
    <row r="7996" spans="8:315" x14ac:dyDescent="0.35">
      <c r="H7996" s="4"/>
      <c r="J7996" s="8"/>
      <c r="K7996" s="8"/>
      <c r="L7996" s="8"/>
      <c r="M7996" s="8"/>
      <c r="O7996" s="8"/>
      <c r="P7996" s="8"/>
      <c r="R7996" s="8"/>
      <c r="S7996" s="8"/>
      <c r="T7996" s="8"/>
      <c r="U7996" s="8"/>
      <c r="W7996" s="8">
        <f t="shared" si="4637"/>
        <v>322</v>
      </c>
      <c r="X7996">
        <v>27738000</v>
      </c>
      <c r="Y7996">
        <f t="shared" si="4638"/>
        <v>7705</v>
      </c>
      <c r="Z7996" s="8">
        <v>0</v>
      </c>
      <c r="AA7996" s="8">
        <v>3.6</v>
      </c>
      <c r="AB7996" s="8">
        <v>97.5</v>
      </c>
      <c r="AC7996" s="4"/>
      <c r="KL7996" s="84"/>
      <c r="KP7996" s="84"/>
      <c r="KS7996" s="74"/>
      <c r="KT7996" s="74"/>
      <c r="KU7996" s="16"/>
      <c r="KV7996" s="72"/>
      <c r="KW7996" s="72"/>
      <c r="KX7996" s="16"/>
      <c r="KZ7996" s="16"/>
      <c r="LA7996" s="16"/>
      <c r="LB7996" s="74"/>
      <c r="LC7996" s="74"/>
    </row>
    <row r="7997" spans="8:315" x14ac:dyDescent="0.35">
      <c r="H7997" s="4"/>
      <c r="J7997" s="8"/>
      <c r="K7997" s="8"/>
      <c r="L7997" s="8"/>
      <c r="M7997" s="8"/>
      <c r="O7997" s="8"/>
      <c r="P7997" s="8"/>
      <c r="R7997" s="8"/>
      <c r="S7997" s="8"/>
      <c r="T7997" s="8"/>
      <c r="U7997" s="8"/>
      <c r="W7997" s="8">
        <f t="shared" si="4637"/>
        <v>322.10000000000002</v>
      </c>
      <c r="X7997">
        <v>27741600</v>
      </c>
      <c r="Y7997">
        <f t="shared" si="4638"/>
        <v>7706</v>
      </c>
      <c r="Z7997" s="8">
        <v>0</v>
      </c>
      <c r="AA7997" s="8">
        <v>3.9</v>
      </c>
      <c r="AB7997" s="8">
        <v>97.4</v>
      </c>
      <c r="AC7997" s="4"/>
      <c r="KL7997" s="84"/>
      <c r="KP7997" s="84"/>
      <c r="KS7997" s="74"/>
      <c r="KT7997" s="74"/>
      <c r="KU7997" s="16"/>
      <c r="KV7997" s="72"/>
      <c r="KW7997" s="72"/>
      <c r="KX7997" s="16"/>
      <c r="KZ7997" s="16"/>
      <c r="LA7997" s="16"/>
      <c r="LB7997" s="74"/>
      <c r="LC7997" s="74"/>
    </row>
    <row r="7998" spans="8:315" x14ac:dyDescent="0.35">
      <c r="H7998" s="4"/>
      <c r="J7998" s="8"/>
      <c r="K7998" s="8"/>
      <c r="L7998" s="8"/>
      <c r="M7998" s="8"/>
      <c r="O7998" s="8"/>
      <c r="P7998" s="8"/>
      <c r="R7998" s="8"/>
      <c r="S7998" s="8"/>
      <c r="T7998" s="8"/>
      <c r="U7998" s="8"/>
      <c r="W7998" s="8">
        <f t="shared" si="4637"/>
        <v>322.10000000000002</v>
      </c>
      <c r="X7998">
        <v>27745200</v>
      </c>
      <c r="Y7998">
        <f t="shared" si="4638"/>
        <v>7707</v>
      </c>
      <c r="Z7998" s="8">
        <v>0</v>
      </c>
      <c r="AA7998" s="8">
        <v>4.5</v>
      </c>
      <c r="AB7998" s="8">
        <v>95.8</v>
      </c>
      <c r="AC7998" s="4"/>
      <c r="KL7998" s="84"/>
      <c r="KP7998" s="84"/>
      <c r="KS7998" s="74"/>
      <c r="KT7998" s="74"/>
      <c r="KU7998" s="16"/>
      <c r="KV7998" s="72"/>
      <c r="KW7998" s="72"/>
      <c r="KX7998" s="16"/>
      <c r="KZ7998" s="16"/>
      <c r="LA7998" s="16"/>
      <c r="LB7998" s="74"/>
      <c r="LC7998" s="74"/>
    </row>
    <row r="7999" spans="8:315" x14ac:dyDescent="0.35">
      <c r="H7999" s="4"/>
      <c r="J7999" s="8"/>
      <c r="K7999" s="8"/>
      <c r="L7999" s="8"/>
      <c r="M7999" s="8"/>
      <c r="O7999" s="8"/>
      <c r="P7999" s="8"/>
      <c r="R7999" s="8"/>
      <c r="S7999" s="8"/>
      <c r="T7999" s="8"/>
      <c r="U7999" s="8"/>
      <c r="W7999" s="8">
        <f t="shared" si="4637"/>
        <v>322.2</v>
      </c>
      <c r="X7999">
        <v>27748800</v>
      </c>
      <c r="Y7999">
        <f t="shared" si="4638"/>
        <v>7708</v>
      </c>
      <c r="Z7999" s="8">
        <v>0</v>
      </c>
      <c r="AA7999" s="8">
        <v>5.0999999999999996</v>
      </c>
      <c r="AB7999" s="8">
        <v>93.2</v>
      </c>
      <c r="AC7999" s="4"/>
      <c r="KL7999" s="84"/>
      <c r="KP7999" s="84"/>
      <c r="KS7999" s="74"/>
      <c r="KT7999" s="74"/>
      <c r="KU7999" s="16"/>
      <c r="KV7999" s="72"/>
      <c r="KW7999" s="72"/>
      <c r="KX7999" s="16"/>
      <c r="KZ7999" s="16"/>
      <c r="LA7999" s="16"/>
      <c r="LB7999" s="74"/>
      <c r="LC7999" s="74"/>
    </row>
    <row r="8000" spans="8:315" x14ac:dyDescent="0.35">
      <c r="H8000" s="4"/>
      <c r="J8000" s="8"/>
      <c r="K8000" s="8"/>
      <c r="L8000" s="8"/>
      <c r="M8000" s="8"/>
      <c r="O8000" s="8"/>
      <c r="P8000" s="8"/>
      <c r="R8000" s="8"/>
      <c r="S8000" s="8"/>
      <c r="T8000" s="8"/>
      <c r="U8000" s="8"/>
      <c r="W8000" s="8">
        <f t="shared" si="4637"/>
        <v>322.2</v>
      </c>
      <c r="X8000">
        <v>27752400</v>
      </c>
      <c r="Y8000">
        <f t="shared" si="4638"/>
        <v>7709</v>
      </c>
      <c r="Z8000" s="8">
        <v>0</v>
      </c>
      <c r="AA8000" s="8">
        <v>6.4</v>
      </c>
      <c r="AB8000" s="8">
        <v>87.3</v>
      </c>
      <c r="AC8000" s="4"/>
      <c r="KL8000" s="84"/>
      <c r="KP8000" s="84"/>
      <c r="KS8000" s="74"/>
      <c r="KT8000" s="74"/>
      <c r="KU8000" s="16"/>
      <c r="KV8000" s="72"/>
      <c r="KW8000" s="72"/>
      <c r="KX8000" s="16"/>
      <c r="KZ8000" s="16"/>
      <c r="LA8000" s="16"/>
      <c r="LB8000" s="74"/>
      <c r="LC8000" s="74"/>
    </row>
    <row r="8001" spans="8:315" x14ac:dyDescent="0.35">
      <c r="H8001" s="4"/>
      <c r="J8001" s="8"/>
      <c r="K8001" s="8"/>
      <c r="L8001" s="8"/>
      <c r="M8001" s="8"/>
      <c r="O8001" s="8"/>
      <c r="P8001" s="8"/>
      <c r="R8001" s="8"/>
      <c r="S8001" s="8"/>
      <c r="T8001" s="8"/>
      <c r="U8001" s="8"/>
      <c r="W8001" s="8">
        <f t="shared" si="4637"/>
        <v>322.3</v>
      </c>
      <c r="X8001">
        <v>27756000</v>
      </c>
      <c r="Y8001">
        <f t="shared" si="4638"/>
        <v>7710</v>
      </c>
      <c r="Z8001" s="8">
        <v>0</v>
      </c>
      <c r="AA8001" s="8">
        <v>6.3</v>
      </c>
      <c r="AB8001" s="8">
        <v>87.8</v>
      </c>
      <c r="AC8001" s="4"/>
      <c r="KL8001" s="84"/>
      <c r="KP8001" s="84"/>
      <c r="KS8001" s="74"/>
      <c r="KT8001" s="74"/>
      <c r="KU8001" s="16"/>
      <c r="KV8001" s="72"/>
      <c r="KW8001" s="72"/>
      <c r="KX8001" s="16"/>
      <c r="KZ8001" s="16"/>
      <c r="LA8001" s="16"/>
      <c r="LB8001" s="74"/>
      <c r="LC8001" s="74"/>
    </row>
    <row r="8002" spans="8:315" x14ac:dyDescent="0.35">
      <c r="H8002" s="4"/>
      <c r="J8002" s="8"/>
      <c r="K8002" s="8"/>
      <c r="L8002" s="8"/>
      <c r="M8002" s="8"/>
      <c r="O8002" s="8"/>
      <c r="P8002" s="8"/>
      <c r="R8002" s="8"/>
      <c r="S8002" s="8"/>
      <c r="T8002" s="8"/>
      <c r="U8002" s="8"/>
      <c r="W8002" s="8">
        <f t="shared" si="4637"/>
        <v>322.3</v>
      </c>
      <c r="X8002">
        <v>27759600</v>
      </c>
      <c r="Y8002">
        <f t="shared" si="4638"/>
        <v>7711</v>
      </c>
      <c r="Z8002" s="8">
        <v>0.3</v>
      </c>
      <c r="AA8002" s="8">
        <v>6.4</v>
      </c>
      <c r="AB8002" s="8">
        <v>84.8</v>
      </c>
      <c r="AC8002" s="4"/>
      <c r="KL8002" s="84"/>
      <c r="KP8002" s="84"/>
      <c r="KS8002" s="74"/>
      <c r="KT8002" s="74"/>
      <c r="KU8002" s="16"/>
      <c r="KV8002" s="72"/>
      <c r="KW8002" s="72"/>
      <c r="KX8002" s="16"/>
      <c r="KZ8002" s="16"/>
      <c r="LA8002" s="16"/>
      <c r="LB8002" s="74"/>
      <c r="LC8002" s="74"/>
    </row>
    <row r="8003" spans="8:315" x14ac:dyDescent="0.35">
      <c r="H8003" s="4"/>
      <c r="J8003" s="8"/>
      <c r="K8003" s="8"/>
      <c r="L8003" s="8"/>
      <c r="M8003" s="8"/>
      <c r="O8003" s="8"/>
      <c r="P8003" s="8"/>
      <c r="R8003" s="8"/>
      <c r="S8003" s="8"/>
      <c r="T8003" s="8"/>
      <c r="U8003" s="8"/>
      <c r="W8003" s="8">
        <f t="shared" si="4637"/>
        <v>322.3</v>
      </c>
      <c r="X8003">
        <v>27763200</v>
      </c>
      <c r="Y8003">
        <f t="shared" si="4638"/>
        <v>7712</v>
      </c>
      <c r="Z8003" s="8">
        <v>20.8</v>
      </c>
      <c r="AA8003" s="8">
        <v>6.7</v>
      </c>
      <c r="AB8003" s="8">
        <v>85.2</v>
      </c>
      <c r="AC8003" s="4"/>
      <c r="KL8003" s="84"/>
      <c r="KP8003" s="84"/>
      <c r="KS8003" s="74"/>
      <c r="KT8003" s="74"/>
      <c r="KU8003" s="16"/>
      <c r="KV8003" s="72"/>
      <c r="KW8003" s="72"/>
      <c r="KX8003" s="16"/>
      <c r="KZ8003" s="16"/>
      <c r="LA8003" s="16"/>
      <c r="LB8003" s="74"/>
      <c r="LC8003" s="74"/>
    </row>
    <row r="8004" spans="8:315" x14ac:dyDescent="0.35">
      <c r="H8004" s="4"/>
      <c r="J8004" s="8"/>
      <c r="K8004" s="8"/>
      <c r="L8004" s="8"/>
      <c r="M8004" s="8"/>
      <c r="O8004" s="8"/>
      <c r="P8004" s="8"/>
      <c r="R8004" s="8"/>
      <c r="S8004" s="8"/>
      <c r="T8004" s="8"/>
      <c r="U8004" s="8"/>
      <c r="W8004" s="8">
        <f t="shared" si="4637"/>
        <v>322.39999999999998</v>
      </c>
      <c r="X8004">
        <v>27766800</v>
      </c>
      <c r="Y8004">
        <f t="shared" si="4638"/>
        <v>7713</v>
      </c>
      <c r="Z8004" s="8">
        <v>99.7</v>
      </c>
      <c r="AA8004" s="8">
        <v>7.2</v>
      </c>
      <c r="AB8004" s="8">
        <v>81.400000000000006</v>
      </c>
      <c r="AC8004" s="4"/>
      <c r="KL8004" s="84"/>
      <c r="KP8004" s="84"/>
      <c r="KS8004" s="74"/>
      <c r="KT8004" s="74"/>
      <c r="KU8004" s="16"/>
      <c r="KV8004" s="72"/>
      <c r="KW8004" s="72"/>
      <c r="KX8004" s="16"/>
      <c r="KZ8004" s="16"/>
      <c r="LA8004" s="16"/>
      <c r="LB8004" s="74"/>
      <c r="LC8004" s="74"/>
    </row>
    <row r="8005" spans="8:315" x14ac:dyDescent="0.35">
      <c r="H8005" s="4"/>
      <c r="J8005" s="8"/>
      <c r="K8005" s="8"/>
      <c r="L8005" s="8"/>
      <c r="M8005" s="8"/>
      <c r="O8005" s="8"/>
      <c r="P8005" s="8"/>
      <c r="R8005" s="8"/>
      <c r="S8005" s="8"/>
      <c r="T8005" s="8"/>
      <c r="U8005" s="8"/>
      <c r="W8005" s="8">
        <f t="shared" si="4637"/>
        <v>322.39999999999998</v>
      </c>
      <c r="X8005">
        <v>27770400</v>
      </c>
      <c r="Y8005">
        <f t="shared" si="4638"/>
        <v>7714</v>
      </c>
      <c r="Z8005" s="8">
        <v>219.4</v>
      </c>
      <c r="AA8005" s="8">
        <v>7.7</v>
      </c>
      <c r="AB8005" s="8">
        <v>81.7</v>
      </c>
      <c r="AC8005" s="4"/>
      <c r="KL8005" s="84"/>
      <c r="KP8005" s="84"/>
      <c r="KS8005" s="74"/>
      <c r="KT8005" s="74"/>
      <c r="KU8005" s="16"/>
      <c r="KV8005" s="72"/>
      <c r="KW8005" s="72"/>
      <c r="KX8005" s="16"/>
      <c r="KZ8005" s="16"/>
      <c r="LA8005" s="16"/>
      <c r="LB8005" s="74"/>
      <c r="LC8005" s="74"/>
    </row>
    <row r="8006" spans="8:315" x14ac:dyDescent="0.35">
      <c r="H8006" s="4"/>
      <c r="J8006" s="8"/>
      <c r="K8006" s="8"/>
      <c r="L8006" s="8"/>
      <c r="M8006" s="8"/>
      <c r="O8006" s="8"/>
      <c r="P8006" s="8"/>
      <c r="R8006" s="8"/>
      <c r="S8006" s="8"/>
      <c r="T8006" s="8"/>
      <c r="U8006" s="8"/>
      <c r="W8006" s="8">
        <f t="shared" si="4637"/>
        <v>322.5</v>
      </c>
      <c r="X8006">
        <v>27774000</v>
      </c>
      <c r="Y8006">
        <f t="shared" si="4638"/>
        <v>7715</v>
      </c>
      <c r="Z8006" s="8">
        <v>291.7</v>
      </c>
      <c r="AA8006" s="8">
        <v>8.4</v>
      </c>
      <c r="AB8006" s="8">
        <v>77.5</v>
      </c>
      <c r="AC8006" s="4"/>
      <c r="KL8006" s="84"/>
      <c r="KP8006" s="84"/>
      <c r="KS8006" s="74"/>
      <c r="KT8006" s="74"/>
      <c r="KU8006" s="16"/>
      <c r="KV8006" s="72"/>
      <c r="KW8006" s="72"/>
      <c r="KX8006" s="16"/>
      <c r="KZ8006" s="16"/>
      <c r="LA8006" s="16"/>
      <c r="LB8006" s="74"/>
      <c r="LC8006" s="74"/>
    </row>
    <row r="8007" spans="8:315" x14ac:dyDescent="0.35">
      <c r="H8007" s="4"/>
      <c r="J8007" s="8"/>
      <c r="K8007" s="8"/>
      <c r="L8007" s="8"/>
      <c r="M8007" s="8"/>
      <c r="O8007" s="8"/>
      <c r="P8007" s="8"/>
      <c r="R8007" s="8"/>
      <c r="S8007" s="8"/>
      <c r="T8007" s="8"/>
      <c r="U8007" s="8"/>
      <c r="W8007" s="8">
        <f t="shared" si="4637"/>
        <v>322.5</v>
      </c>
      <c r="X8007">
        <v>27777600</v>
      </c>
      <c r="Y8007">
        <f t="shared" si="4638"/>
        <v>7716</v>
      </c>
      <c r="Z8007" s="8">
        <v>175</v>
      </c>
      <c r="AA8007" s="8">
        <v>8.8000000000000007</v>
      </c>
      <c r="AB8007" s="8">
        <v>77.3</v>
      </c>
      <c r="AC8007" s="4"/>
      <c r="KL8007" s="84"/>
      <c r="KP8007" s="84"/>
      <c r="KS8007" s="74"/>
      <c r="KT8007" s="74"/>
      <c r="KU8007" s="16"/>
      <c r="KV8007" s="72"/>
      <c r="KW8007" s="72"/>
      <c r="KX8007" s="16"/>
      <c r="KZ8007" s="16"/>
      <c r="LA8007" s="16"/>
      <c r="LB8007" s="74"/>
      <c r="LC8007" s="74"/>
    </row>
    <row r="8008" spans="8:315" x14ac:dyDescent="0.35">
      <c r="H8008" s="4"/>
      <c r="J8008" s="8"/>
      <c r="K8008" s="8"/>
      <c r="L8008" s="8"/>
      <c r="M8008" s="8"/>
      <c r="O8008" s="8"/>
      <c r="P8008" s="8"/>
      <c r="R8008" s="8"/>
      <c r="S8008" s="8"/>
      <c r="T8008" s="8"/>
      <c r="U8008" s="8"/>
      <c r="W8008" s="8">
        <f t="shared" si="4637"/>
        <v>322.5</v>
      </c>
      <c r="X8008">
        <v>27781200</v>
      </c>
      <c r="Y8008">
        <f t="shared" si="4638"/>
        <v>7717</v>
      </c>
      <c r="Z8008" s="8">
        <v>178.1</v>
      </c>
      <c r="AA8008" s="8">
        <v>8.8000000000000007</v>
      </c>
      <c r="AB8008" s="8">
        <v>76.2</v>
      </c>
      <c r="AC8008" s="4"/>
      <c r="KL8008" s="84"/>
      <c r="KP8008" s="84"/>
      <c r="KS8008" s="74"/>
      <c r="KT8008" s="74"/>
      <c r="KU8008" s="16"/>
      <c r="KV8008" s="72"/>
      <c r="KW8008" s="72"/>
      <c r="KX8008" s="16"/>
      <c r="KZ8008" s="16"/>
      <c r="LA8008" s="16"/>
      <c r="LB8008" s="74"/>
      <c r="LC8008" s="74"/>
    </row>
    <row r="8009" spans="8:315" x14ac:dyDescent="0.35">
      <c r="H8009" s="4"/>
      <c r="J8009" s="8"/>
      <c r="K8009" s="8"/>
      <c r="L8009" s="8"/>
      <c r="M8009" s="8"/>
      <c r="O8009" s="8"/>
      <c r="P8009" s="8"/>
      <c r="R8009" s="8"/>
      <c r="S8009" s="8"/>
      <c r="T8009" s="8"/>
      <c r="U8009" s="8"/>
      <c r="W8009" s="8">
        <f t="shared" si="4637"/>
        <v>322.60000000000002</v>
      </c>
      <c r="X8009">
        <v>27784800</v>
      </c>
      <c r="Y8009">
        <f t="shared" si="4638"/>
        <v>7718</v>
      </c>
      <c r="Z8009" s="8">
        <v>93.1</v>
      </c>
      <c r="AA8009" s="8">
        <v>9.1</v>
      </c>
      <c r="AB8009" s="8">
        <v>70.7</v>
      </c>
      <c r="AC8009" s="4"/>
      <c r="KL8009" s="84"/>
      <c r="KP8009" s="84"/>
      <c r="KS8009" s="74"/>
      <c r="KT8009" s="74"/>
      <c r="KU8009" s="16"/>
      <c r="KV8009" s="72"/>
      <c r="KW8009" s="72"/>
      <c r="KX8009" s="16"/>
      <c r="KZ8009" s="16"/>
      <c r="LA8009" s="16"/>
      <c r="LB8009" s="74"/>
      <c r="LC8009" s="74"/>
    </row>
    <row r="8010" spans="8:315" x14ac:dyDescent="0.35">
      <c r="H8010" s="4"/>
      <c r="J8010" s="8"/>
      <c r="K8010" s="8"/>
      <c r="L8010" s="8"/>
      <c r="M8010" s="8"/>
      <c r="O8010" s="8"/>
      <c r="P8010" s="8"/>
      <c r="R8010" s="8"/>
      <c r="S8010" s="8"/>
      <c r="T8010" s="8"/>
      <c r="U8010" s="8"/>
      <c r="W8010" s="8">
        <f t="shared" si="4637"/>
        <v>322.60000000000002</v>
      </c>
      <c r="X8010">
        <v>27788400</v>
      </c>
      <c r="Y8010">
        <f t="shared" si="4638"/>
        <v>7719</v>
      </c>
      <c r="Z8010" s="8">
        <v>65.8</v>
      </c>
      <c r="AA8010" s="8">
        <v>10</v>
      </c>
      <c r="AB8010" s="8">
        <v>72.400000000000006</v>
      </c>
      <c r="AC8010" s="4"/>
      <c r="KL8010" s="84"/>
      <c r="KP8010" s="84"/>
      <c r="KS8010" s="74"/>
      <c r="KT8010" s="74"/>
      <c r="KU8010" s="16"/>
      <c r="KV8010" s="72"/>
      <c r="KW8010" s="72"/>
      <c r="KX8010" s="16"/>
      <c r="KZ8010" s="16"/>
      <c r="LA8010" s="16"/>
      <c r="LB8010" s="74"/>
      <c r="LC8010" s="74"/>
    </row>
    <row r="8011" spans="8:315" x14ac:dyDescent="0.35">
      <c r="H8011" s="4"/>
      <c r="J8011" s="8"/>
      <c r="K8011" s="8"/>
      <c r="L8011" s="8"/>
      <c r="M8011" s="8"/>
      <c r="O8011" s="8"/>
      <c r="P8011" s="8"/>
      <c r="R8011" s="8"/>
      <c r="S8011" s="8"/>
      <c r="T8011" s="8"/>
      <c r="U8011" s="8"/>
      <c r="W8011" s="8">
        <f t="shared" si="4637"/>
        <v>322.7</v>
      </c>
      <c r="X8011">
        <v>27792000</v>
      </c>
      <c r="Y8011">
        <f t="shared" si="4638"/>
        <v>7720</v>
      </c>
      <c r="Z8011" s="8">
        <v>63.6</v>
      </c>
      <c r="AA8011" s="8">
        <v>9.1999999999999993</v>
      </c>
      <c r="AB8011" s="8">
        <v>80</v>
      </c>
      <c r="AC8011" s="4"/>
      <c r="KL8011" s="84"/>
      <c r="KP8011" s="84"/>
      <c r="KS8011" s="74"/>
      <c r="KT8011" s="74"/>
      <c r="KU8011" s="16"/>
      <c r="KV8011" s="72"/>
      <c r="KW8011" s="72"/>
      <c r="KX8011" s="16"/>
      <c r="KZ8011" s="16"/>
      <c r="LA8011" s="16"/>
      <c r="LB8011" s="74"/>
      <c r="LC8011" s="74"/>
    </row>
    <row r="8012" spans="8:315" x14ac:dyDescent="0.35">
      <c r="H8012" s="4"/>
      <c r="J8012" s="8"/>
      <c r="K8012" s="8"/>
      <c r="L8012" s="8"/>
      <c r="M8012" s="8"/>
      <c r="O8012" s="8"/>
      <c r="P8012" s="8"/>
      <c r="R8012" s="8"/>
      <c r="S8012" s="8"/>
      <c r="T8012" s="8"/>
      <c r="U8012" s="8"/>
      <c r="W8012" s="8">
        <f t="shared" si="4637"/>
        <v>322.7</v>
      </c>
      <c r="X8012">
        <v>27795600</v>
      </c>
      <c r="Y8012">
        <f t="shared" si="4638"/>
        <v>7721</v>
      </c>
      <c r="Z8012" s="8">
        <v>4.7</v>
      </c>
      <c r="AA8012" s="8">
        <v>9.1</v>
      </c>
      <c r="AB8012" s="8">
        <v>73.7</v>
      </c>
      <c r="AC8012" s="4"/>
      <c r="KL8012" s="84"/>
      <c r="KP8012" s="84"/>
      <c r="KS8012" s="74"/>
      <c r="KT8012" s="74"/>
      <c r="KU8012" s="16"/>
      <c r="KV8012" s="72"/>
      <c r="KW8012" s="72"/>
      <c r="KX8012" s="16"/>
      <c r="KZ8012" s="16"/>
      <c r="LA8012" s="16"/>
      <c r="LB8012" s="74"/>
      <c r="LC8012" s="74"/>
    </row>
    <row r="8013" spans="8:315" x14ac:dyDescent="0.35">
      <c r="H8013" s="4"/>
      <c r="J8013" s="8"/>
      <c r="K8013" s="8"/>
      <c r="L8013" s="8"/>
      <c r="M8013" s="8"/>
      <c r="O8013" s="8"/>
      <c r="P8013" s="8"/>
      <c r="R8013" s="8"/>
      <c r="S8013" s="8"/>
      <c r="T8013" s="8"/>
      <c r="U8013" s="8"/>
      <c r="W8013" s="8">
        <f t="shared" si="4637"/>
        <v>322.8</v>
      </c>
      <c r="X8013">
        <v>27799200</v>
      </c>
      <c r="Y8013">
        <f t="shared" si="4638"/>
        <v>7722</v>
      </c>
      <c r="Z8013" s="8">
        <v>0</v>
      </c>
      <c r="AA8013" s="8">
        <v>8.9</v>
      </c>
      <c r="AB8013" s="8">
        <v>78.7</v>
      </c>
      <c r="AC8013" s="4"/>
      <c r="KL8013" s="84"/>
      <c r="KP8013" s="84"/>
      <c r="KS8013" s="74"/>
      <c r="KT8013" s="74"/>
      <c r="KU8013" s="16"/>
      <c r="KV8013" s="72"/>
      <c r="KW8013" s="72"/>
      <c r="KX8013" s="16"/>
      <c r="KZ8013" s="16"/>
      <c r="LA8013" s="16"/>
      <c r="LB8013" s="74"/>
      <c r="LC8013" s="74"/>
    </row>
    <row r="8014" spans="8:315" x14ac:dyDescent="0.35">
      <c r="H8014" s="4"/>
      <c r="J8014" s="8"/>
      <c r="K8014" s="8"/>
      <c r="L8014" s="8"/>
      <c r="M8014" s="8"/>
      <c r="O8014" s="8"/>
      <c r="P8014" s="8"/>
      <c r="R8014" s="8"/>
      <c r="S8014" s="8"/>
      <c r="T8014" s="8"/>
      <c r="U8014" s="8"/>
      <c r="W8014" s="8">
        <f t="shared" si="4637"/>
        <v>322.8</v>
      </c>
      <c r="X8014">
        <v>27802800</v>
      </c>
      <c r="Y8014">
        <f t="shared" si="4638"/>
        <v>7723</v>
      </c>
      <c r="Z8014" s="8">
        <v>0</v>
      </c>
      <c r="AA8014" s="8">
        <v>8.1</v>
      </c>
      <c r="AB8014" s="8">
        <v>80.099999999999994</v>
      </c>
      <c r="AC8014" s="4"/>
      <c r="KL8014" s="84"/>
      <c r="KP8014" s="84"/>
      <c r="KS8014" s="74"/>
      <c r="KT8014" s="74"/>
      <c r="KU8014" s="16"/>
      <c r="KV8014" s="72"/>
      <c r="KW8014" s="72"/>
      <c r="KX8014" s="16"/>
      <c r="KZ8014" s="16"/>
      <c r="LA8014" s="16"/>
      <c r="LB8014" s="74"/>
      <c r="LC8014" s="74"/>
    </row>
    <row r="8015" spans="8:315" x14ac:dyDescent="0.35">
      <c r="H8015" s="4"/>
      <c r="J8015" s="8"/>
      <c r="K8015" s="8"/>
      <c r="L8015" s="8"/>
      <c r="M8015" s="8"/>
      <c r="O8015" s="8"/>
      <c r="P8015" s="8"/>
      <c r="R8015" s="8"/>
      <c r="S8015" s="8"/>
      <c r="T8015" s="8"/>
      <c r="U8015" s="8"/>
      <c r="W8015" s="8">
        <f t="shared" si="4637"/>
        <v>322.8</v>
      </c>
      <c r="X8015">
        <v>27806400</v>
      </c>
      <c r="Y8015">
        <f t="shared" si="4638"/>
        <v>7724</v>
      </c>
      <c r="Z8015" s="8">
        <v>0</v>
      </c>
      <c r="AA8015" s="8">
        <v>6.2</v>
      </c>
      <c r="AB8015" s="8">
        <v>92.2</v>
      </c>
      <c r="AC8015" s="4"/>
      <c r="KL8015" s="84"/>
      <c r="KP8015" s="84"/>
      <c r="KS8015" s="74"/>
      <c r="KT8015" s="74"/>
      <c r="KU8015" s="16"/>
      <c r="KV8015" s="72"/>
      <c r="KW8015" s="72"/>
      <c r="KX8015" s="16"/>
      <c r="KZ8015" s="16"/>
      <c r="LA8015" s="16"/>
      <c r="LB8015" s="74"/>
      <c r="LC8015" s="74"/>
    </row>
    <row r="8016" spans="8:315" x14ac:dyDescent="0.35">
      <c r="H8016" s="4"/>
      <c r="J8016" s="8"/>
      <c r="K8016" s="8"/>
      <c r="L8016" s="8"/>
      <c r="M8016" s="8"/>
      <c r="O8016" s="8"/>
      <c r="P8016" s="8"/>
      <c r="R8016" s="8"/>
      <c r="S8016" s="8"/>
      <c r="T8016" s="8"/>
      <c r="U8016" s="8"/>
      <c r="W8016" s="8">
        <f t="shared" si="4637"/>
        <v>322.89999999999998</v>
      </c>
      <c r="X8016">
        <v>27810000</v>
      </c>
      <c r="Y8016">
        <f t="shared" si="4638"/>
        <v>7725</v>
      </c>
      <c r="Z8016" s="8">
        <v>0</v>
      </c>
      <c r="AA8016" s="8">
        <v>4.7</v>
      </c>
      <c r="AB8016" s="8">
        <v>94.3</v>
      </c>
      <c r="AC8016" s="4"/>
      <c r="KL8016" s="84"/>
      <c r="KP8016" s="84"/>
      <c r="KS8016" s="74"/>
      <c r="KT8016" s="74"/>
      <c r="KU8016" s="16"/>
      <c r="KV8016" s="72"/>
      <c r="KW8016" s="72"/>
      <c r="KX8016" s="16"/>
      <c r="KZ8016" s="16"/>
      <c r="LA8016" s="16"/>
      <c r="LB8016" s="74"/>
      <c r="LC8016" s="74"/>
    </row>
    <row r="8017" spans="8:315" x14ac:dyDescent="0.35">
      <c r="H8017" s="4"/>
      <c r="J8017" s="8"/>
      <c r="K8017" s="8"/>
      <c r="L8017" s="8"/>
      <c r="M8017" s="8"/>
      <c r="O8017" s="8"/>
      <c r="P8017" s="8"/>
      <c r="R8017" s="8"/>
      <c r="S8017" s="8"/>
      <c r="T8017" s="8"/>
      <c r="U8017" s="8"/>
      <c r="W8017" s="8">
        <f t="shared" si="4637"/>
        <v>322.89999999999998</v>
      </c>
      <c r="X8017">
        <v>27813600</v>
      </c>
      <c r="Y8017">
        <f t="shared" si="4638"/>
        <v>7726</v>
      </c>
      <c r="Z8017" s="8">
        <v>0</v>
      </c>
      <c r="AA8017" s="8">
        <v>3.7</v>
      </c>
      <c r="AB8017" s="8">
        <v>95.6</v>
      </c>
      <c r="AC8017" s="4"/>
      <c r="KL8017" s="84"/>
      <c r="KP8017" s="84"/>
      <c r="KS8017" s="74"/>
      <c r="KT8017" s="74"/>
      <c r="KU8017" s="16"/>
      <c r="KV8017" s="72"/>
      <c r="KW8017" s="72"/>
      <c r="KX8017" s="16"/>
      <c r="KZ8017" s="16"/>
      <c r="LA8017" s="16"/>
      <c r="LB8017" s="74"/>
      <c r="LC8017" s="74"/>
    </row>
    <row r="8018" spans="8:315" x14ac:dyDescent="0.35">
      <c r="H8018" s="4"/>
      <c r="J8018" s="8"/>
      <c r="K8018" s="8"/>
      <c r="L8018" s="8"/>
      <c r="M8018" s="8"/>
      <c r="O8018" s="8"/>
      <c r="P8018" s="8"/>
      <c r="R8018" s="8"/>
      <c r="S8018" s="8"/>
      <c r="T8018" s="8"/>
      <c r="U8018" s="8"/>
      <c r="W8018" s="8">
        <f t="shared" si="4637"/>
        <v>323</v>
      </c>
      <c r="X8018">
        <v>27817200</v>
      </c>
      <c r="Y8018">
        <f t="shared" si="4638"/>
        <v>7727</v>
      </c>
      <c r="Z8018" s="8">
        <v>0</v>
      </c>
      <c r="AA8018" s="8">
        <v>3.2</v>
      </c>
      <c r="AB8018" s="8">
        <v>97.6</v>
      </c>
      <c r="AC8018" s="4"/>
      <c r="KL8018" s="84"/>
      <c r="KP8018" s="84"/>
      <c r="KS8018" s="74"/>
      <c r="KT8018" s="74"/>
      <c r="KU8018" s="16"/>
      <c r="KV8018" s="72"/>
      <c r="KW8018" s="72"/>
      <c r="KX8018" s="16"/>
      <c r="KZ8018" s="16"/>
      <c r="LA8018" s="16"/>
      <c r="LB8018" s="74"/>
      <c r="LC8018" s="74"/>
    </row>
    <row r="8019" spans="8:315" x14ac:dyDescent="0.35">
      <c r="H8019" s="4"/>
      <c r="J8019" s="8"/>
      <c r="K8019" s="8"/>
      <c r="L8019" s="8"/>
      <c r="M8019" s="8"/>
      <c r="O8019" s="8"/>
      <c r="P8019" s="8"/>
      <c r="R8019" s="8"/>
      <c r="S8019" s="8"/>
      <c r="T8019" s="8"/>
      <c r="U8019" s="8"/>
      <c r="W8019" s="8">
        <f t="shared" si="4637"/>
        <v>323</v>
      </c>
      <c r="X8019">
        <v>27820800</v>
      </c>
      <c r="Y8019">
        <f t="shared" si="4638"/>
        <v>7728</v>
      </c>
      <c r="Z8019" s="8">
        <v>0</v>
      </c>
      <c r="AA8019" s="8">
        <v>2.2999999999999998</v>
      </c>
      <c r="AB8019" s="8">
        <v>98.3</v>
      </c>
      <c r="AC8019" s="4"/>
      <c r="KL8019" s="84"/>
      <c r="KP8019" s="84"/>
      <c r="KS8019" s="74"/>
      <c r="KT8019" s="74"/>
      <c r="KU8019" s="16"/>
      <c r="KV8019" s="72"/>
      <c r="KW8019" s="72"/>
      <c r="KX8019" s="16"/>
      <c r="KZ8019" s="16"/>
      <c r="LA8019" s="16"/>
      <c r="LB8019" s="74"/>
      <c r="LC8019" s="74"/>
    </row>
    <row r="8020" spans="8:315" x14ac:dyDescent="0.35">
      <c r="H8020" s="4"/>
      <c r="J8020" s="8"/>
      <c r="K8020" s="8"/>
      <c r="L8020" s="8"/>
      <c r="M8020" s="8"/>
      <c r="O8020" s="8"/>
      <c r="P8020" s="8"/>
      <c r="R8020" s="8"/>
      <c r="S8020" s="8"/>
      <c r="T8020" s="8"/>
      <c r="U8020" s="8"/>
      <c r="W8020" s="8">
        <f t="shared" si="4637"/>
        <v>323</v>
      </c>
      <c r="X8020">
        <v>27824400</v>
      </c>
      <c r="Y8020">
        <f t="shared" si="4638"/>
        <v>7729</v>
      </c>
      <c r="Z8020" s="8">
        <v>0</v>
      </c>
      <c r="AA8020" s="8">
        <v>2.5</v>
      </c>
      <c r="AB8020" s="8">
        <v>98.4</v>
      </c>
      <c r="AC8020" s="4"/>
      <c r="KL8020" s="84"/>
      <c r="KP8020" s="84"/>
      <c r="KS8020" s="74"/>
      <c r="KT8020" s="74"/>
      <c r="KU8020" s="16"/>
      <c r="KV8020" s="72"/>
      <c r="KW8020" s="72"/>
      <c r="KX8020" s="16"/>
      <c r="KZ8020" s="16"/>
      <c r="LA8020" s="16"/>
      <c r="LB8020" s="74"/>
      <c r="LC8020" s="74"/>
    </row>
    <row r="8021" spans="8:315" x14ac:dyDescent="0.35">
      <c r="H8021" s="4"/>
      <c r="J8021" s="8"/>
      <c r="K8021" s="8"/>
      <c r="L8021" s="8"/>
      <c r="M8021" s="8"/>
      <c r="O8021" s="8"/>
      <c r="P8021" s="8"/>
      <c r="R8021" s="8"/>
      <c r="S8021" s="8"/>
      <c r="T8021" s="8"/>
      <c r="U8021" s="8"/>
      <c r="W8021" s="8">
        <f t="shared" si="4637"/>
        <v>323.10000000000002</v>
      </c>
      <c r="X8021">
        <v>27828000</v>
      </c>
      <c r="Y8021">
        <f t="shared" si="4638"/>
        <v>7730</v>
      </c>
      <c r="Z8021" s="8">
        <v>0</v>
      </c>
      <c r="AA8021" s="8">
        <v>3</v>
      </c>
      <c r="AB8021" s="8">
        <v>98.7</v>
      </c>
      <c r="AC8021" s="4"/>
      <c r="KL8021" s="84"/>
      <c r="KP8021" s="84"/>
      <c r="KS8021" s="74"/>
      <c r="KT8021" s="74"/>
      <c r="KU8021" s="16"/>
      <c r="KV8021" s="72"/>
      <c r="KW8021" s="72"/>
      <c r="KX8021" s="16"/>
      <c r="KZ8021" s="16"/>
      <c r="LA8021" s="16"/>
      <c r="LB8021" s="74"/>
      <c r="LC8021" s="74"/>
    </row>
    <row r="8022" spans="8:315" x14ac:dyDescent="0.35">
      <c r="H8022" s="4"/>
      <c r="J8022" s="8"/>
      <c r="K8022" s="8"/>
      <c r="L8022" s="8"/>
      <c r="M8022" s="8"/>
      <c r="O8022" s="8"/>
      <c r="P8022" s="8"/>
      <c r="R8022" s="8"/>
      <c r="S8022" s="8"/>
      <c r="T8022" s="8"/>
      <c r="U8022" s="8"/>
      <c r="W8022" s="8">
        <f t="shared" si="4637"/>
        <v>323.10000000000002</v>
      </c>
      <c r="X8022">
        <v>27831600</v>
      </c>
      <c r="Y8022">
        <f t="shared" si="4638"/>
        <v>7731</v>
      </c>
      <c r="Z8022" s="8">
        <v>0</v>
      </c>
      <c r="AA8022" s="8">
        <v>2.8</v>
      </c>
      <c r="AB8022" s="8">
        <v>99</v>
      </c>
      <c r="AC8022" s="4"/>
      <c r="KL8022" s="84"/>
      <c r="KP8022" s="84"/>
      <c r="KS8022" s="74"/>
      <c r="KT8022" s="74"/>
      <c r="KU8022" s="16"/>
      <c r="KV8022" s="72"/>
      <c r="KW8022" s="72"/>
      <c r="KX8022" s="16"/>
      <c r="KZ8022" s="16"/>
      <c r="LA8022" s="16"/>
      <c r="LB8022" s="74"/>
      <c r="LC8022" s="74"/>
    </row>
    <row r="8023" spans="8:315" x14ac:dyDescent="0.35">
      <c r="H8023" s="4"/>
      <c r="J8023" s="8"/>
      <c r="K8023" s="8"/>
      <c r="L8023" s="8"/>
      <c r="M8023" s="8"/>
      <c r="O8023" s="8"/>
      <c r="P8023" s="8"/>
      <c r="R8023" s="8"/>
      <c r="S8023" s="8"/>
      <c r="T8023" s="8"/>
      <c r="U8023" s="8"/>
      <c r="W8023" s="8">
        <f t="shared" si="4637"/>
        <v>323.2</v>
      </c>
      <c r="X8023">
        <v>27835200</v>
      </c>
      <c r="Y8023">
        <f t="shared" si="4638"/>
        <v>7732</v>
      </c>
      <c r="Z8023" s="8">
        <v>0</v>
      </c>
      <c r="AA8023" s="8">
        <v>2.5</v>
      </c>
      <c r="AB8023" s="8">
        <v>99.2</v>
      </c>
      <c r="AC8023" s="4"/>
      <c r="KL8023" s="84"/>
      <c r="KP8023" s="84"/>
      <c r="KS8023" s="74"/>
      <c r="KT8023" s="74"/>
      <c r="KU8023" s="16"/>
      <c r="KV8023" s="72"/>
      <c r="KW8023" s="72"/>
      <c r="KX8023" s="16"/>
      <c r="KZ8023" s="16"/>
      <c r="LA8023" s="16"/>
      <c r="LB8023" s="74"/>
      <c r="LC8023" s="74"/>
    </row>
    <row r="8024" spans="8:315" x14ac:dyDescent="0.35">
      <c r="H8024" s="4"/>
      <c r="J8024" s="8"/>
      <c r="K8024" s="8"/>
      <c r="L8024" s="8"/>
      <c r="M8024" s="8"/>
      <c r="O8024" s="8"/>
      <c r="P8024" s="8"/>
      <c r="R8024" s="8"/>
      <c r="S8024" s="8"/>
      <c r="T8024" s="8"/>
      <c r="U8024" s="8"/>
      <c r="W8024" s="8">
        <f t="shared" si="4637"/>
        <v>323.2</v>
      </c>
      <c r="X8024">
        <v>27838800</v>
      </c>
      <c r="Y8024">
        <f t="shared" si="4638"/>
        <v>7733</v>
      </c>
      <c r="Z8024" s="8">
        <v>0</v>
      </c>
      <c r="AA8024" s="8">
        <v>2.2000000000000002</v>
      </c>
      <c r="AB8024" s="8">
        <v>99.2</v>
      </c>
      <c r="AC8024" s="4"/>
      <c r="KL8024" s="84"/>
      <c r="KP8024" s="84"/>
      <c r="KS8024" s="74"/>
      <c r="KT8024" s="74"/>
      <c r="KU8024" s="16"/>
      <c r="KV8024" s="72"/>
      <c r="KW8024" s="72"/>
      <c r="KX8024" s="16"/>
      <c r="KZ8024" s="16"/>
      <c r="LA8024" s="16"/>
      <c r="LB8024" s="74"/>
      <c r="LC8024" s="74"/>
    </row>
    <row r="8025" spans="8:315" x14ac:dyDescent="0.35">
      <c r="H8025" s="4"/>
      <c r="J8025" s="8"/>
      <c r="K8025" s="8"/>
      <c r="L8025" s="8"/>
      <c r="M8025" s="8"/>
      <c r="O8025" s="8"/>
      <c r="P8025" s="8"/>
      <c r="R8025" s="8"/>
      <c r="S8025" s="8"/>
      <c r="T8025" s="8"/>
      <c r="U8025" s="8"/>
      <c r="W8025" s="8">
        <f t="shared" si="4637"/>
        <v>323.3</v>
      </c>
      <c r="X8025">
        <v>27842400</v>
      </c>
      <c r="Y8025">
        <f t="shared" si="4638"/>
        <v>7734</v>
      </c>
      <c r="Z8025" s="8">
        <v>0</v>
      </c>
      <c r="AA8025" s="8">
        <v>2.1</v>
      </c>
      <c r="AB8025" s="8">
        <v>99.4</v>
      </c>
      <c r="AC8025" s="4"/>
      <c r="KL8025" s="84"/>
      <c r="KP8025" s="84"/>
      <c r="KS8025" s="74"/>
      <c r="KT8025" s="74"/>
      <c r="KU8025" s="16"/>
      <c r="KV8025" s="72"/>
      <c r="KW8025" s="72"/>
      <c r="KX8025" s="16"/>
      <c r="KZ8025" s="16"/>
      <c r="LA8025" s="16"/>
      <c r="LB8025" s="74"/>
      <c r="LC8025" s="74"/>
    </row>
    <row r="8026" spans="8:315" x14ac:dyDescent="0.35">
      <c r="H8026" s="4"/>
      <c r="J8026" s="8"/>
      <c r="K8026" s="8"/>
      <c r="L8026" s="8"/>
      <c r="M8026" s="8"/>
      <c r="O8026" s="8"/>
      <c r="P8026" s="8"/>
      <c r="R8026" s="8"/>
      <c r="S8026" s="8"/>
      <c r="T8026" s="8"/>
      <c r="U8026" s="8"/>
      <c r="W8026" s="8">
        <f t="shared" si="4637"/>
        <v>323.3</v>
      </c>
      <c r="X8026">
        <v>27846000</v>
      </c>
      <c r="Y8026">
        <f t="shared" si="4638"/>
        <v>7735</v>
      </c>
      <c r="Z8026" s="8">
        <v>0</v>
      </c>
      <c r="AA8026" s="8">
        <v>2</v>
      </c>
      <c r="AB8026" s="8">
        <v>99.5</v>
      </c>
      <c r="AC8026" s="4"/>
      <c r="KL8026" s="84"/>
      <c r="KP8026" s="84"/>
      <c r="KS8026" s="74"/>
      <c r="KT8026" s="74"/>
      <c r="KU8026" s="16"/>
      <c r="KV8026" s="72"/>
      <c r="KW8026" s="72"/>
      <c r="KX8026" s="16"/>
      <c r="KZ8026" s="16"/>
      <c r="LA8026" s="16"/>
      <c r="LB8026" s="74"/>
      <c r="LC8026" s="74"/>
    </row>
    <row r="8027" spans="8:315" x14ac:dyDescent="0.35">
      <c r="H8027" s="4"/>
      <c r="J8027" s="8"/>
      <c r="K8027" s="8"/>
      <c r="L8027" s="8"/>
      <c r="M8027" s="8"/>
      <c r="O8027" s="8"/>
      <c r="P8027" s="8"/>
      <c r="R8027" s="8"/>
      <c r="S8027" s="8"/>
      <c r="T8027" s="8"/>
      <c r="U8027" s="8"/>
      <c r="W8027" s="8">
        <f t="shared" si="4637"/>
        <v>323.3</v>
      </c>
      <c r="X8027">
        <v>27849600</v>
      </c>
      <c r="Y8027">
        <f t="shared" si="4638"/>
        <v>7736</v>
      </c>
      <c r="Z8027" s="8">
        <v>7.8</v>
      </c>
      <c r="AA8027" s="8">
        <v>1.6</v>
      </c>
      <c r="AB8027" s="8">
        <v>99.6</v>
      </c>
      <c r="AC8027" s="4"/>
      <c r="KL8027" s="84"/>
      <c r="KP8027" s="84"/>
      <c r="KS8027" s="74"/>
      <c r="KT8027" s="74"/>
      <c r="KU8027" s="16"/>
      <c r="KV8027" s="72"/>
      <c r="KW8027" s="72"/>
      <c r="KX8027" s="16"/>
      <c r="KZ8027" s="16"/>
      <c r="LA8027" s="16"/>
      <c r="LB8027" s="74"/>
      <c r="LC8027" s="74"/>
    </row>
    <row r="8028" spans="8:315" x14ac:dyDescent="0.35">
      <c r="H8028" s="4"/>
      <c r="J8028" s="8"/>
      <c r="K8028" s="8"/>
      <c r="L8028" s="8"/>
      <c r="M8028" s="8"/>
      <c r="O8028" s="8"/>
      <c r="P8028" s="8"/>
      <c r="R8028" s="8"/>
      <c r="S8028" s="8"/>
      <c r="T8028" s="8"/>
      <c r="U8028" s="8"/>
      <c r="W8028" s="8">
        <f t="shared" si="4637"/>
        <v>323.39999999999998</v>
      </c>
      <c r="X8028">
        <v>27853200</v>
      </c>
      <c r="Y8028">
        <f t="shared" si="4638"/>
        <v>7737</v>
      </c>
      <c r="Z8028" s="8">
        <v>33.299999999999997</v>
      </c>
      <c r="AA8028" s="8">
        <v>1.5</v>
      </c>
      <c r="AB8028" s="8">
        <v>99.6</v>
      </c>
      <c r="AC8028" s="4"/>
      <c r="KL8028" s="84"/>
      <c r="KP8028" s="84"/>
      <c r="KS8028" s="74"/>
      <c r="KT8028" s="74"/>
      <c r="KU8028" s="16"/>
      <c r="KV8028" s="72"/>
      <c r="KW8028" s="72"/>
      <c r="KX8028" s="16"/>
      <c r="KZ8028" s="16"/>
      <c r="LA8028" s="16"/>
      <c r="LB8028" s="74"/>
      <c r="LC8028" s="74"/>
    </row>
    <row r="8029" spans="8:315" x14ac:dyDescent="0.35">
      <c r="H8029" s="4"/>
      <c r="J8029" s="8"/>
      <c r="K8029" s="8"/>
      <c r="L8029" s="8"/>
      <c r="M8029" s="8"/>
      <c r="O8029" s="8"/>
      <c r="P8029" s="8"/>
      <c r="R8029" s="8"/>
      <c r="S8029" s="8"/>
      <c r="T8029" s="8"/>
      <c r="U8029" s="8"/>
      <c r="W8029" s="8">
        <f t="shared" si="4637"/>
        <v>323.39999999999998</v>
      </c>
      <c r="X8029">
        <v>27856800</v>
      </c>
      <c r="Y8029">
        <f t="shared" si="4638"/>
        <v>7738</v>
      </c>
      <c r="Z8029" s="8">
        <v>134.4</v>
      </c>
      <c r="AA8029" s="8">
        <v>2.2000000000000002</v>
      </c>
      <c r="AB8029" s="8">
        <v>99.5</v>
      </c>
      <c r="AC8029" s="4"/>
      <c r="KL8029" s="84"/>
      <c r="KP8029" s="84"/>
      <c r="KS8029" s="74"/>
      <c r="KT8029" s="74"/>
      <c r="KU8029" s="16"/>
      <c r="KV8029" s="72"/>
      <c r="KW8029" s="72"/>
      <c r="KX8029" s="16"/>
      <c r="KZ8029" s="16"/>
      <c r="LA8029" s="16"/>
      <c r="LB8029" s="74"/>
      <c r="LC8029" s="74"/>
    </row>
    <row r="8030" spans="8:315" x14ac:dyDescent="0.35">
      <c r="H8030" s="4"/>
      <c r="J8030" s="8"/>
      <c r="K8030" s="8"/>
      <c r="L8030" s="8"/>
      <c r="M8030" s="8"/>
      <c r="O8030" s="8"/>
      <c r="P8030" s="8"/>
      <c r="R8030" s="8"/>
      <c r="S8030" s="8"/>
      <c r="T8030" s="8"/>
      <c r="U8030" s="8"/>
      <c r="W8030" s="8">
        <f t="shared" si="4637"/>
        <v>323.5</v>
      </c>
      <c r="X8030">
        <v>27860400</v>
      </c>
      <c r="Y8030">
        <f t="shared" si="4638"/>
        <v>7739</v>
      </c>
      <c r="Z8030" s="8">
        <v>166.9</v>
      </c>
      <c r="AA8030" s="8">
        <v>3.8</v>
      </c>
      <c r="AB8030" s="8">
        <v>98.5</v>
      </c>
      <c r="AC8030" s="4"/>
      <c r="KL8030" s="84"/>
      <c r="KP8030" s="84"/>
      <c r="KS8030" s="74"/>
      <c r="KT8030" s="74"/>
      <c r="KU8030" s="16"/>
      <c r="KV8030" s="72"/>
      <c r="KW8030" s="72"/>
      <c r="KX8030" s="16"/>
      <c r="KZ8030" s="16"/>
      <c r="LA8030" s="16"/>
      <c r="LB8030" s="74"/>
      <c r="LC8030" s="74"/>
    </row>
    <row r="8031" spans="8:315" x14ac:dyDescent="0.35">
      <c r="H8031" s="4"/>
      <c r="J8031" s="8"/>
      <c r="K8031" s="8"/>
      <c r="L8031" s="8"/>
      <c r="M8031" s="8"/>
      <c r="O8031" s="8"/>
      <c r="P8031" s="8"/>
      <c r="R8031" s="8"/>
      <c r="S8031" s="8"/>
      <c r="T8031" s="8"/>
      <c r="U8031" s="8"/>
      <c r="W8031" s="8">
        <f t="shared" si="4637"/>
        <v>323.5</v>
      </c>
      <c r="X8031">
        <v>27864000</v>
      </c>
      <c r="Y8031">
        <f t="shared" si="4638"/>
        <v>7740</v>
      </c>
      <c r="Z8031" s="8">
        <v>62.5</v>
      </c>
      <c r="AA8031" s="8">
        <v>7.1</v>
      </c>
      <c r="AB8031" s="8">
        <v>86.6</v>
      </c>
      <c r="AC8031" s="4"/>
      <c r="KL8031" s="84"/>
      <c r="KP8031" s="84"/>
      <c r="KS8031" s="74"/>
      <c r="KT8031" s="74"/>
      <c r="KU8031" s="16"/>
      <c r="KV8031" s="72"/>
      <c r="KW8031" s="72"/>
      <c r="KX8031" s="16"/>
      <c r="KZ8031" s="16"/>
      <c r="LA8031" s="16"/>
      <c r="LB8031" s="74"/>
      <c r="LC8031" s="74"/>
    </row>
    <row r="8032" spans="8:315" x14ac:dyDescent="0.35">
      <c r="H8032" s="4"/>
      <c r="J8032" s="8"/>
      <c r="K8032" s="8"/>
      <c r="L8032" s="8"/>
      <c r="M8032" s="8"/>
      <c r="O8032" s="8"/>
      <c r="P8032" s="8"/>
      <c r="R8032" s="8"/>
      <c r="S8032" s="8"/>
      <c r="T8032" s="8"/>
      <c r="U8032" s="8"/>
      <c r="W8032" s="8">
        <f t="shared" si="4637"/>
        <v>323.5</v>
      </c>
      <c r="X8032">
        <v>27867600</v>
      </c>
      <c r="Y8032">
        <f t="shared" si="4638"/>
        <v>7741</v>
      </c>
      <c r="Z8032" s="8">
        <v>104.2</v>
      </c>
      <c r="AA8032" s="8">
        <v>9.4</v>
      </c>
      <c r="AB8032" s="8">
        <v>78.400000000000006</v>
      </c>
      <c r="AC8032" s="4"/>
      <c r="KL8032" s="84"/>
      <c r="KP8032" s="84"/>
      <c r="KS8032" s="74"/>
      <c r="KT8032" s="74"/>
      <c r="KU8032" s="16"/>
      <c r="KV8032" s="72"/>
      <c r="KW8032" s="72"/>
      <c r="KX8032" s="16"/>
      <c r="KZ8032" s="16"/>
      <c r="LA8032" s="16"/>
      <c r="LB8032" s="74"/>
      <c r="LC8032" s="74"/>
    </row>
    <row r="8033" spans="8:315" x14ac:dyDescent="0.35">
      <c r="H8033" s="4"/>
      <c r="J8033" s="8"/>
      <c r="K8033" s="8"/>
      <c r="L8033" s="8"/>
      <c r="M8033" s="8"/>
      <c r="O8033" s="8"/>
      <c r="P8033" s="8"/>
      <c r="R8033" s="8"/>
      <c r="S8033" s="8"/>
      <c r="T8033" s="8"/>
      <c r="U8033" s="8"/>
      <c r="W8033" s="8">
        <f t="shared" si="4637"/>
        <v>323.60000000000002</v>
      </c>
      <c r="X8033">
        <v>27871200</v>
      </c>
      <c r="Y8033">
        <f t="shared" si="4638"/>
        <v>7742</v>
      </c>
      <c r="Z8033" s="8">
        <v>58.3</v>
      </c>
      <c r="AA8033" s="8">
        <v>9.8000000000000007</v>
      </c>
      <c r="AB8033" s="8">
        <v>74.8</v>
      </c>
      <c r="AC8033" s="4"/>
      <c r="KL8033" s="84"/>
      <c r="KP8033" s="84"/>
      <c r="KS8033" s="74"/>
      <c r="KT8033" s="74"/>
      <c r="KU8033" s="16"/>
      <c r="KV8033" s="72"/>
      <c r="KW8033" s="72"/>
      <c r="KX8033" s="16"/>
      <c r="KZ8033" s="16"/>
      <c r="LA8033" s="16"/>
      <c r="LB8033" s="74"/>
      <c r="LC8033" s="74"/>
    </row>
    <row r="8034" spans="8:315" x14ac:dyDescent="0.35">
      <c r="H8034" s="4"/>
      <c r="J8034" s="8"/>
      <c r="K8034" s="8"/>
      <c r="L8034" s="8"/>
      <c r="M8034" s="8"/>
      <c r="O8034" s="8"/>
      <c r="P8034" s="8"/>
      <c r="R8034" s="8"/>
      <c r="S8034" s="8"/>
      <c r="T8034" s="8"/>
      <c r="U8034" s="8"/>
      <c r="W8034" s="8">
        <f t="shared" si="4637"/>
        <v>323.60000000000002</v>
      </c>
      <c r="X8034">
        <v>27874800</v>
      </c>
      <c r="Y8034">
        <f t="shared" si="4638"/>
        <v>7743</v>
      </c>
      <c r="Z8034" s="8">
        <v>118.9</v>
      </c>
      <c r="AA8034" s="8">
        <v>10</v>
      </c>
      <c r="AB8034" s="8">
        <v>74.900000000000006</v>
      </c>
      <c r="AC8034" s="4"/>
      <c r="KL8034" s="84"/>
      <c r="KP8034" s="84"/>
      <c r="KS8034" s="74"/>
      <c r="KT8034" s="74"/>
      <c r="KU8034" s="16"/>
      <c r="KV8034" s="72"/>
      <c r="KW8034" s="72"/>
      <c r="KX8034" s="16"/>
      <c r="KZ8034" s="16"/>
      <c r="LA8034" s="16"/>
      <c r="LB8034" s="74"/>
      <c r="LC8034" s="74"/>
    </row>
    <row r="8035" spans="8:315" x14ac:dyDescent="0.35">
      <c r="H8035" s="4"/>
      <c r="J8035" s="8"/>
      <c r="K8035" s="8"/>
      <c r="L8035" s="8"/>
      <c r="M8035" s="8"/>
      <c r="O8035" s="8"/>
      <c r="P8035" s="8"/>
      <c r="R8035" s="8"/>
      <c r="S8035" s="8"/>
      <c r="T8035" s="8"/>
      <c r="U8035" s="8"/>
      <c r="W8035" s="8">
        <f t="shared" si="4637"/>
        <v>323.7</v>
      </c>
      <c r="X8035">
        <v>27878400</v>
      </c>
      <c r="Y8035">
        <f t="shared" si="4638"/>
        <v>7744</v>
      </c>
      <c r="Z8035" s="8">
        <v>31.4</v>
      </c>
      <c r="AA8035" s="8">
        <v>9.9</v>
      </c>
      <c r="AB8035" s="8">
        <v>73.3</v>
      </c>
      <c r="AC8035" s="4"/>
      <c r="KL8035" s="84"/>
      <c r="KP8035" s="84"/>
      <c r="KS8035" s="74"/>
      <c r="KT8035" s="74"/>
      <c r="KU8035" s="16"/>
      <c r="KV8035" s="72"/>
      <c r="KW8035" s="72"/>
      <c r="KX8035" s="16"/>
      <c r="KZ8035" s="16"/>
      <c r="LA8035" s="16"/>
      <c r="LB8035" s="74"/>
      <c r="LC8035" s="74"/>
    </row>
    <row r="8036" spans="8:315" x14ac:dyDescent="0.35">
      <c r="H8036" s="4"/>
      <c r="J8036" s="8"/>
      <c r="K8036" s="8"/>
      <c r="L8036" s="8"/>
      <c r="M8036" s="8"/>
      <c r="O8036" s="8"/>
      <c r="P8036" s="8"/>
      <c r="R8036" s="8"/>
      <c r="S8036" s="8"/>
      <c r="T8036" s="8"/>
      <c r="U8036" s="8"/>
      <c r="W8036" s="8">
        <f t="shared" ref="W8036:W8099" si="4639">X8036/24/3600+1</f>
        <v>323.7</v>
      </c>
      <c r="X8036">
        <v>27882000</v>
      </c>
      <c r="Y8036">
        <f t="shared" ref="Y8036:Y8099" si="4640">X8036/3600</f>
        <v>7745</v>
      </c>
      <c r="Z8036" s="8">
        <v>0.3</v>
      </c>
      <c r="AA8036" s="8">
        <v>9</v>
      </c>
      <c r="AB8036" s="8">
        <v>80.599999999999994</v>
      </c>
      <c r="AC8036" s="4"/>
      <c r="KL8036" s="84"/>
      <c r="KP8036" s="84"/>
      <c r="KS8036" s="74"/>
      <c r="KT8036" s="74"/>
      <c r="KU8036" s="16"/>
      <c r="KV8036" s="72"/>
      <c r="KW8036" s="72"/>
      <c r="KX8036" s="16"/>
      <c r="KZ8036" s="16"/>
      <c r="LA8036" s="16"/>
      <c r="LB8036" s="74"/>
      <c r="LC8036" s="74"/>
    </row>
    <row r="8037" spans="8:315" x14ac:dyDescent="0.35">
      <c r="H8037" s="4"/>
      <c r="J8037" s="8"/>
      <c r="K8037" s="8"/>
      <c r="L8037" s="8"/>
      <c r="M8037" s="8"/>
      <c r="O8037" s="8"/>
      <c r="P8037" s="8"/>
      <c r="R8037" s="8"/>
      <c r="S8037" s="8"/>
      <c r="T8037" s="8"/>
      <c r="U8037" s="8"/>
      <c r="W8037" s="8">
        <f t="shared" si="4639"/>
        <v>323.8</v>
      </c>
      <c r="X8037">
        <v>27885600</v>
      </c>
      <c r="Y8037">
        <f t="shared" si="4640"/>
        <v>7746</v>
      </c>
      <c r="Z8037" s="8">
        <v>0</v>
      </c>
      <c r="AA8037" s="8">
        <v>7.9</v>
      </c>
      <c r="AB8037" s="8">
        <v>86.6</v>
      </c>
      <c r="AC8037" s="4"/>
      <c r="KL8037" s="84"/>
      <c r="KP8037" s="84"/>
      <c r="KS8037" s="74"/>
      <c r="KT8037" s="74"/>
      <c r="KU8037" s="16"/>
      <c r="KV8037" s="72"/>
      <c r="KW8037" s="72"/>
      <c r="KX8037" s="16"/>
      <c r="KZ8037" s="16"/>
      <c r="LA8037" s="16"/>
      <c r="LB8037" s="74"/>
      <c r="LC8037" s="74"/>
    </row>
    <row r="8038" spans="8:315" x14ac:dyDescent="0.35">
      <c r="H8038" s="4"/>
      <c r="J8038" s="8"/>
      <c r="K8038" s="8"/>
      <c r="L8038" s="8"/>
      <c r="M8038" s="8"/>
      <c r="O8038" s="8"/>
      <c r="P8038" s="8"/>
      <c r="R8038" s="8"/>
      <c r="S8038" s="8"/>
      <c r="T8038" s="8"/>
      <c r="U8038" s="8"/>
      <c r="W8038" s="8">
        <f t="shared" si="4639"/>
        <v>323.8</v>
      </c>
      <c r="X8038">
        <v>27889200</v>
      </c>
      <c r="Y8038">
        <f t="shared" si="4640"/>
        <v>7747</v>
      </c>
      <c r="Z8038" s="8">
        <v>0</v>
      </c>
      <c r="AA8038" s="8">
        <v>6.7</v>
      </c>
      <c r="AB8038" s="8">
        <v>89.1</v>
      </c>
      <c r="AC8038" s="4"/>
      <c r="KL8038" s="84"/>
      <c r="KP8038" s="84"/>
      <c r="KS8038" s="74"/>
      <c r="KT8038" s="74"/>
      <c r="KU8038" s="16"/>
      <c r="KV8038" s="72"/>
      <c r="KW8038" s="72"/>
      <c r="KX8038" s="16"/>
      <c r="KZ8038" s="16"/>
      <c r="LA8038" s="16"/>
      <c r="LB8038" s="74"/>
      <c r="LC8038" s="74"/>
    </row>
    <row r="8039" spans="8:315" x14ac:dyDescent="0.35">
      <c r="H8039" s="4"/>
      <c r="J8039" s="8"/>
      <c r="K8039" s="8"/>
      <c r="L8039" s="8"/>
      <c r="M8039" s="8"/>
      <c r="O8039" s="8"/>
      <c r="P8039" s="8"/>
      <c r="R8039" s="8"/>
      <c r="S8039" s="8"/>
      <c r="T8039" s="8"/>
      <c r="U8039" s="8"/>
      <c r="W8039" s="8">
        <f t="shared" si="4639"/>
        <v>323.8</v>
      </c>
      <c r="X8039">
        <v>27892800</v>
      </c>
      <c r="Y8039">
        <f t="shared" si="4640"/>
        <v>7748</v>
      </c>
      <c r="Z8039" s="8">
        <v>0</v>
      </c>
      <c r="AA8039" s="8">
        <v>5.8</v>
      </c>
      <c r="AB8039" s="8">
        <v>91</v>
      </c>
      <c r="AC8039" s="4"/>
      <c r="KL8039" s="84"/>
      <c r="KP8039" s="84"/>
      <c r="KS8039" s="74"/>
      <c r="KT8039" s="74"/>
      <c r="KU8039" s="16"/>
      <c r="KV8039" s="72"/>
      <c r="KW8039" s="72"/>
      <c r="KX8039" s="16"/>
      <c r="KZ8039" s="16"/>
      <c r="LA8039" s="16"/>
      <c r="LB8039" s="74"/>
      <c r="LC8039" s="74"/>
    </row>
    <row r="8040" spans="8:315" x14ac:dyDescent="0.35">
      <c r="H8040" s="4"/>
      <c r="J8040" s="8"/>
      <c r="K8040" s="8"/>
      <c r="L8040" s="8"/>
      <c r="M8040" s="8"/>
      <c r="O8040" s="8"/>
      <c r="P8040" s="8"/>
      <c r="R8040" s="8"/>
      <c r="S8040" s="8"/>
      <c r="T8040" s="8"/>
      <c r="U8040" s="8"/>
      <c r="W8040" s="8">
        <f t="shared" si="4639"/>
        <v>323.89999999999998</v>
      </c>
      <c r="X8040">
        <v>27896400</v>
      </c>
      <c r="Y8040">
        <f t="shared" si="4640"/>
        <v>7749</v>
      </c>
      <c r="Z8040" s="8">
        <v>0</v>
      </c>
      <c r="AA8040" s="8">
        <v>5.3</v>
      </c>
      <c r="AB8040" s="8">
        <v>92.8</v>
      </c>
      <c r="AC8040" s="4"/>
      <c r="KL8040" s="84"/>
      <c r="KP8040" s="84"/>
      <c r="KS8040" s="74"/>
      <c r="KT8040" s="74"/>
      <c r="KU8040" s="16"/>
      <c r="KV8040" s="72"/>
      <c r="KW8040" s="72"/>
      <c r="KX8040" s="16"/>
      <c r="KZ8040" s="16"/>
      <c r="LA8040" s="16"/>
      <c r="LB8040" s="74"/>
      <c r="LC8040" s="74"/>
    </row>
    <row r="8041" spans="8:315" x14ac:dyDescent="0.35">
      <c r="H8041" s="4"/>
      <c r="J8041" s="8"/>
      <c r="K8041" s="8"/>
      <c r="L8041" s="8"/>
      <c r="M8041" s="8"/>
      <c r="O8041" s="8"/>
      <c r="P8041" s="8"/>
      <c r="R8041" s="8"/>
      <c r="S8041" s="8"/>
      <c r="T8041" s="8"/>
      <c r="U8041" s="8"/>
      <c r="W8041" s="8">
        <f t="shared" si="4639"/>
        <v>323.89999999999998</v>
      </c>
      <c r="X8041">
        <v>27900000</v>
      </c>
      <c r="Y8041">
        <f t="shared" si="4640"/>
        <v>7750</v>
      </c>
      <c r="Z8041" s="8">
        <v>0</v>
      </c>
      <c r="AA8041" s="8">
        <v>4.8</v>
      </c>
      <c r="AB8041" s="8">
        <v>95.3</v>
      </c>
      <c r="AC8041" s="4"/>
      <c r="KL8041" s="84"/>
      <c r="KP8041" s="84"/>
      <c r="KS8041" s="74"/>
      <c r="KT8041" s="74"/>
      <c r="KU8041" s="16"/>
      <c r="KV8041" s="72"/>
      <c r="KW8041" s="72"/>
      <c r="KX8041" s="16"/>
      <c r="KZ8041" s="16"/>
      <c r="LA8041" s="16"/>
      <c r="LB8041" s="74"/>
      <c r="LC8041" s="74"/>
    </row>
    <row r="8042" spans="8:315" x14ac:dyDescent="0.35">
      <c r="H8042" s="4"/>
      <c r="J8042" s="8"/>
      <c r="K8042" s="8"/>
      <c r="L8042" s="8"/>
      <c r="M8042" s="8"/>
      <c r="O8042" s="8"/>
      <c r="P8042" s="8"/>
      <c r="R8042" s="8"/>
      <c r="S8042" s="8"/>
      <c r="T8042" s="8"/>
      <c r="U8042" s="8"/>
      <c r="W8042" s="8">
        <f t="shared" si="4639"/>
        <v>324</v>
      </c>
      <c r="X8042">
        <v>27903600</v>
      </c>
      <c r="Y8042">
        <f t="shared" si="4640"/>
        <v>7751</v>
      </c>
      <c r="Z8042" s="8">
        <v>0</v>
      </c>
      <c r="AA8042" s="8">
        <v>4.5999999999999996</v>
      </c>
      <c r="AB8042" s="8">
        <v>97.1</v>
      </c>
      <c r="AC8042" s="4"/>
      <c r="KL8042" s="84"/>
      <c r="KP8042" s="84"/>
      <c r="KS8042" s="74"/>
      <c r="KT8042" s="74"/>
      <c r="KU8042" s="16"/>
      <c r="KV8042" s="72"/>
      <c r="KW8042" s="72"/>
      <c r="KX8042" s="16"/>
      <c r="KZ8042" s="16"/>
      <c r="LA8042" s="16"/>
      <c r="LB8042" s="74"/>
      <c r="LC8042" s="74"/>
    </row>
    <row r="8043" spans="8:315" x14ac:dyDescent="0.35">
      <c r="H8043" s="4"/>
      <c r="J8043" s="8"/>
      <c r="K8043" s="8"/>
      <c r="L8043" s="8"/>
      <c r="M8043" s="8"/>
      <c r="O8043" s="8"/>
      <c r="P8043" s="8"/>
      <c r="R8043" s="8"/>
      <c r="S8043" s="8"/>
      <c r="T8043" s="8"/>
      <c r="U8043" s="8"/>
      <c r="W8043" s="8">
        <f t="shared" si="4639"/>
        <v>324</v>
      </c>
      <c r="X8043">
        <v>27907200</v>
      </c>
      <c r="Y8043">
        <f t="shared" si="4640"/>
        <v>7752</v>
      </c>
      <c r="Z8043" s="8">
        <v>0</v>
      </c>
      <c r="AA8043" s="8">
        <v>4.7</v>
      </c>
      <c r="AB8043" s="8">
        <v>97.8</v>
      </c>
      <c r="AC8043" s="4"/>
      <c r="KL8043" s="84"/>
      <c r="KP8043" s="84"/>
      <c r="KS8043" s="74"/>
      <c r="KT8043" s="74"/>
      <c r="KU8043" s="16"/>
      <c r="KV8043" s="72"/>
      <c r="KW8043" s="72"/>
      <c r="KX8043" s="16"/>
      <c r="KZ8043" s="16"/>
      <c r="LA8043" s="16"/>
      <c r="LB8043" s="74"/>
      <c r="LC8043" s="74"/>
    </row>
    <row r="8044" spans="8:315" x14ac:dyDescent="0.35">
      <c r="H8044" s="4"/>
      <c r="J8044" s="8"/>
      <c r="K8044" s="8"/>
      <c r="L8044" s="8"/>
      <c r="M8044" s="8"/>
      <c r="O8044" s="8"/>
      <c r="P8044" s="8"/>
      <c r="R8044" s="8"/>
      <c r="S8044" s="8"/>
      <c r="T8044" s="8"/>
      <c r="U8044" s="8"/>
      <c r="W8044" s="8">
        <f t="shared" si="4639"/>
        <v>324</v>
      </c>
      <c r="X8044">
        <v>27910800</v>
      </c>
      <c r="Y8044">
        <f t="shared" si="4640"/>
        <v>7753</v>
      </c>
      <c r="Z8044" s="8">
        <v>0</v>
      </c>
      <c r="AA8044" s="8">
        <v>4.8</v>
      </c>
      <c r="AB8044" s="8">
        <v>97.9</v>
      </c>
      <c r="AC8044" s="4"/>
      <c r="KL8044" s="84"/>
      <c r="KP8044" s="84"/>
      <c r="KS8044" s="74"/>
      <c r="KT8044" s="74"/>
      <c r="KU8044" s="16"/>
      <c r="KV8044" s="72"/>
      <c r="KW8044" s="72"/>
      <c r="KX8044" s="16"/>
      <c r="KZ8044" s="16"/>
      <c r="LA8044" s="16"/>
      <c r="LB8044" s="74"/>
      <c r="LC8044" s="74"/>
    </row>
    <row r="8045" spans="8:315" x14ac:dyDescent="0.35">
      <c r="H8045" s="4"/>
      <c r="J8045" s="8"/>
      <c r="K8045" s="8"/>
      <c r="L8045" s="8"/>
      <c r="M8045" s="8"/>
      <c r="O8045" s="8"/>
      <c r="P8045" s="8"/>
      <c r="R8045" s="8"/>
      <c r="S8045" s="8"/>
      <c r="T8045" s="8"/>
      <c r="U8045" s="8"/>
      <c r="W8045" s="8">
        <f t="shared" si="4639"/>
        <v>324.10000000000002</v>
      </c>
      <c r="X8045">
        <v>27914400</v>
      </c>
      <c r="Y8045">
        <f t="shared" si="4640"/>
        <v>7754</v>
      </c>
      <c r="Z8045" s="8">
        <v>0</v>
      </c>
      <c r="AA8045" s="8">
        <v>4.4000000000000004</v>
      </c>
      <c r="AB8045" s="8">
        <v>98.2</v>
      </c>
      <c r="AC8045" s="4"/>
      <c r="KL8045" s="84"/>
      <c r="KP8045" s="84"/>
      <c r="KS8045" s="74"/>
      <c r="KT8045" s="74"/>
      <c r="KU8045" s="16"/>
      <c r="KV8045" s="72"/>
      <c r="KW8045" s="72"/>
      <c r="KX8045" s="16"/>
      <c r="KZ8045" s="16"/>
      <c r="LA8045" s="16"/>
      <c r="LB8045" s="74"/>
      <c r="LC8045" s="74"/>
    </row>
    <row r="8046" spans="8:315" x14ac:dyDescent="0.35">
      <c r="H8046" s="4"/>
      <c r="J8046" s="8"/>
      <c r="K8046" s="8"/>
      <c r="L8046" s="8"/>
      <c r="M8046" s="8"/>
      <c r="O8046" s="8"/>
      <c r="P8046" s="8"/>
      <c r="R8046" s="8"/>
      <c r="S8046" s="8"/>
      <c r="T8046" s="8"/>
      <c r="U8046" s="8"/>
      <c r="W8046" s="8">
        <f t="shared" si="4639"/>
        <v>324.10000000000002</v>
      </c>
      <c r="X8046">
        <v>27918000</v>
      </c>
      <c r="Y8046">
        <f t="shared" si="4640"/>
        <v>7755</v>
      </c>
      <c r="Z8046" s="8">
        <v>0</v>
      </c>
      <c r="AA8046" s="8">
        <v>4.2</v>
      </c>
      <c r="AB8046" s="8">
        <v>98.5</v>
      </c>
      <c r="AC8046" s="4"/>
      <c r="KL8046" s="84"/>
      <c r="KP8046" s="84"/>
      <c r="KS8046" s="74"/>
      <c r="KT8046" s="74"/>
      <c r="KU8046" s="16"/>
      <c r="KV8046" s="72"/>
      <c r="KW8046" s="72"/>
      <c r="KX8046" s="16"/>
      <c r="KZ8046" s="16"/>
      <c r="LA8046" s="16"/>
      <c r="LB8046" s="74"/>
      <c r="LC8046" s="74"/>
    </row>
    <row r="8047" spans="8:315" x14ac:dyDescent="0.35">
      <c r="H8047" s="4"/>
      <c r="J8047" s="8"/>
      <c r="K8047" s="8"/>
      <c r="L8047" s="8"/>
      <c r="M8047" s="8"/>
      <c r="O8047" s="8"/>
      <c r="P8047" s="8"/>
      <c r="R8047" s="8"/>
      <c r="S8047" s="8"/>
      <c r="T8047" s="8"/>
      <c r="U8047" s="8"/>
      <c r="W8047" s="8">
        <f t="shared" si="4639"/>
        <v>324.2</v>
      </c>
      <c r="X8047">
        <v>27921600</v>
      </c>
      <c r="Y8047">
        <f t="shared" si="4640"/>
        <v>7756</v>
      </c>
      <c r="Z8047" s="8">
        <v>0</v>
      </c>
      <c r="AA8047" s="8">
        <v>4.2</v>
      </c>
      <c r="AB8047" s="8">
        <v>98.6</v>
      </c>
      <c r="AC8047" s="4"/>
      <c r="KL8047" s="84"/>
      <c r="KP8047" s="84"/>
      <c r="KS8047" s="74"/>
      <c r="KT8047" s="74"/>
      <c r="KU8047" s="16"/>
      <c r="KV8047" s="72"/>
      <c r="KW8047" s="72"/>
      <c r="KX8047" s="16"/>
      <c r="KZ8047" s="16"/>
      <c r="LA8047" s="16"/>
      <c r="LB8047" s="74"/>
      <c r="LC8047" s="74"/>
    </row>
    <row r="8048" spans="8:315" x14ac:dyDescent="0.35">
      <c r="H8048" s="4"/>
      <c r="J8048" s="8"/>
      <c r="K8048" s="8"/>
      <c r="L8048" s="8"/>
      <c r="M8048" s="8"/>
      <c r="O8048" s="8"/>
      <c r="P8048" s="8"/>
      <c r="R8048" s="8"/>
      <c r="S8048" s="8"/>
      <c r="T8048" s="8"/>
      <c r="U8048" s="8"/>
      <c r="W8048" s="8">
        <f t="shared" si="4639"/>
        <v>324.2</v>
      </c>
      <c r="X8048">
        <v>27925200</v>
      </c>
      <c r="Y8048">
        <f t="shared" si="4640"/>
        <v>7757</v>
      </c>
      <c r="Z8048" s="8">
        <v>0</v>
      </c>
      <c r="AA8048" s="8">
        <v>4.0999999999999996</v>
      </c>
      <c r="AB8048" s="8">
        <v>98.7</v>
      </c>
      <c r="AC8048" s="4"/>
      <c r="KL8048" s="84"/>
      <c r="KP8048" s="84"/>
      <c r="KS8048" s="74"/>
      <c r="KT8048" s="74"/>
      <c r="KU8048" s="16"/>
      <c r="KV8048" s="72"/>
      <c r="KW8048" s="72"/>
      <c r="KX8048" s="16"/>
      <c r="KZ8048" s="16"/>
      <c r="LA8048" s="16"/>
      <c r="LB8048" s="74"/>
      <c r="LC8048" s="74"/>
    </row>
    <row r="8049" spans="8:315" x14ac:dyDescent="0.35">
      <c r="H8049" s="4"/>
      <c r="J8049" s="8"/>
      <c r="K8049" s="8"/>
      <c r="L8049" s="8"/>
      <c r="M8049" s="8"/>
      <c r="O8049" s="8"/>
      <c r="P8049" s="8"/>
      <c r="R8049" s="8"/>
      <c r="S8049" s="8"/>
      <c r="T8049" s="8"/>
      <c r="U8049" s="8"/>
      <c r="W8049" s="8">
        <f t="shared" si="4639"/>
        <v>324.3</v>
      </c>
      <c r="X8049">
        <v>27928800</v>
      </c>
      <c r="Y8049">
        <f t="shared" si="4640"/>
        <v>7758</v>
      </c>
      <c r="Z8049" s="8">
        <v>0</v>
      </c>
      <c r="AA8049" s="8">
        <v>4</v>
      </c>
      <c r="AB8049" s="8">
        <v>98.9</v>
      </c>
      <c r="AC8049" s="4"/>
      <c r="KL8049" s="84"/>
      <c r="KP8049" s="84"/>
      <c r="KS8049" s="74"/>
      <c r="KT8049" s="74"/>
      <c r="KU8049" s="16"/>
      <c r="KV8049" s="72"/>
      <c r="KW8049" s="72"/>
      <c r="KX8049" s="16"/>
      <c r="KZ8049" s="16"/>
      <c r="LA8049" s="16"/>
      <c r="LB8049" s="74"/>
      <c r="LC8049" s="74"/>
    </row>
    <row r="8050" spans="8:315" x14ac:dyDescent="0.35">
      <c r="H8050" s="4"/>
      <c r="J8050" s="8"/>
      <c r="K8050" s="8"/>
      <c r="L8050" s="8"/>
      <c r="M8050" s="8"/>
      <c r="O8050" s="8"/>
      <c r="P8050" s="8"/>
      <c r="R8050" s="8"/>
      <c r="S8050" s="8"/>
      <c r="T8050" s="8"/>
      <c r="U8050" s="8"/>
      <c r="W8050" s="8">
        <f t="shared" si="4639"/>
        <v>324.3</v>
      </c>
      <c r="X8050">
        <v>27932400</v>
      </c>
      <c r="Y8050">
        <f t="shared" si="4640"/>
        <v>7759</v>
      </c>
      <c r="Z8050" s="8">
        <v>0</v>
      </c>
      <c r="AA8050" s="8">
        <v>3.8</v>
      </c>
      <c r="AB8050" s="8">
        <v>99</v>
      </c>
      <c r="AC8050" s="4"/>
      <c r="KL8050" s="84"/>
      <c r="KP8050" s="84"/>
      <c r="KS8050" s="74"/>
      <c r="KT8050" s="74"/>
      <c r="KU8050" s="16"/>
      <c r="KV8050" s="72"/>
      <c r="KW8050" s="72"/>
      <c r="KX8050" s="16"/>
      <c r="KZ8050" s="16"/>
      <c r="LA8050" s="16"/>
      <c r="LB8050" s="74"/>
      <c r="LC8050" s="74"/>
    </row>
    <row r="8051" spans="8:315" x14ac:dyDescent="0.35">
      <c r="H8051" s="4"/>
      <c r="J8051" s="8"/>
      <c r="K8051" s="8"/>
      <c r="L8051" s="8"/>
      <c r="M8051" s="8"/>
      <c r="O8051" s="8"/>
      <c r="P8051" s="8"/>
      <c r="R8051" s="8"/>
      <c r="S8051" s="8"/>
      <c r="T8051" s="8"/>
      <c r="U8051" s="8"/>
      <c r="W8051" s="8">
        <f t="shared" si="4639"/>
        <v>324.3</v>
      </c>
      <c r="X8051">
        <v>27936000</v>
      </c>
      <c r="Y8051">
        <f t="shared" si="4640"/>
        <v>7760</v>
      </c>
      <c r="Z8051" s="8">
        <v>30.6</v>
      </c>
      <c r="AA8051" s="8">
        <v>3.5</v>
      </c>
      <c r="AB8051" s="8">
        <v>99.2</v>
      </c>
      <c r="AC8051" s="4"/>
      <c r="KL8051" s="84"/>
      <c r="KP8051" s="84"/>
      <c r="KS8051" s="74"/>
      <c r="KT8051" s="74"/>
      <c r="KU8051" s="16"/>
      <c r="KV8051" s="72"/>
      <c r="KW8051" s="72"/>
      <c r="KX8051" s="16"/>
      <c r="KZ8051" s="16"/>
      <c r="LA8051" s="16"/>
      <c r="LB8051" s="74"/>
      <c r="LC8051" s="74"/>
    </row>
    <row r="8052" spans="8:315" x14ac:dyDescent="0.35">
      <c r="H8052" s="4"/>
      <c r="J8052" s="8"/>
      <c r="K8052" s="8"/>
      <c r="L8052" s="8"/>
      <c r="M8052" s="8"/>
      <c r="O8052" s="8"/>
      <c r="P8052" s="8"/>
      <c r="R8052" s="8"/>
      <c r="S8052" s="8"/>
      <c r="T8052" s="8"/>
      <c r="U8052" s="8"/>
      <c r="W8052" s="8">
        <f t="shared" si="4639"/>
        <v>324.39999999999998</v>
      </c>
      <c r="X8052">
        <v>27939600</v>
      </c>
      <c r="Y8052">
        <f t="shared" si="4640"/>
        <v>7761</v>
      </c>
      <c r="Z8052" s="8">
        <v>166.4</v>
      </c>
      <c r="AA8052" s="8">
        <v>3.4</v>
      </c>
      <c r="AB8052" s="8">
        <v>99.1</v>
      </c>
      <c r="AC8052" s="4"/>
      <c r="KL8052" s="84"/>
      <c r="KP8052" s="84"/>
      <c r="KS8052" s="74"/>
      <c r="KT8052" s="74"/>
      <c r="KU8052" s="16"/>
      <c r="KV8052" s="72"/>
      <c r="KW8052" s="72"/>
      <c r="KX8052" s="16"/>
      <c r="KZ8052" s="16"/>
      <c r="LA8052" s="16"/>
      <c r="LB8052" s="74"/>
      <c r="LC8052" s="74"/>
    </row>
    <row r="8053" spans="8:315" x14ac:dyDescent="0.35">
      <c r="H8053" s="4"/>
      <c r="J8053" s="8"/>
      <c r="K8053" s="8"/>
      <c r="L8053" s="8"/>
      <c r="M8053" s="8"/>
      <c r="O8053" s="8"/>
      <c r="P8053" s="8"/>
      <c r="R8053" s="8"/>
      <c r="S8053" s="8"/>
      <c r="T8053" s="8"/>
      <c r="U8053" s="8"/>
      <c r="W8053" s="8">
        <f t="shared" si="4639"/>
        <v>324.39999999999998</v>
      </c>
      <c r="X8053">
        <v>27943200</v>
      </c>
      <c r="Y8053">
        <f t="shared" si="4640"/>
        <v>7762</v>
      </c>
      <c r="Z8053" s="8">
        <v>297.5</v>
      </c>
      <c r="AA8053" s="8">
        <v>3.6</v>
      </c>
      <c r="AB8053" s="8">
        <v>99.2</v>
      </c>
      <c r="AC8053" s="4"/>
      <c r="KL8053" s="84"/>
      <c r="KP8053" s="84"/>
      <c r="KS8053" s="74"/>
      <c r="KT8053" s="74"/>
      <c r="KU8053" s="16"/>
      <c r="KV8053" s="72"/>
      <c r="KW8053" s="72"/>
      <c r="KX8053" s="16"/>
      <c r="KZ8053" s="16"/>
      <c r="LA8053" s="16"/>
      <c r="LB8053" s="74"/>
      <c r="LC8053" s="74"/>
    </row>
    <row r="8054" spans="8:315" x14ac:dyDescent="0.35">
      <c r="H8054" s="4"/>
      <c r="J8054" s="8"/>
      <c r="K8054" s="8"/>
      <c r="L8054" s="8"/>
      <c r="M8054" s="8"/>
      <c r="O8054" s="8"/>
      <c r="P8054" s="8"/>
      <c r="R8054" s="8"/>
      <c r="S8054" s="8"/>
      <c r="T8054" s="8"/>
      <c r="U8054" s="8"/>
      <c r="W8054" s="8">
        <f t="shared" si="4639"/>
        <v>324.5</v>
      </c>
      <c r="X8054">
        <v>27946800</v>
      </c>
      <c r="Y8054">
        <f t="shared" si="4640"/>
        <v>7763</v>
      </c>
      <c r="Z8054" s="8">
        <v>390.6</v>
      </c>
      <c r="AA8054" s="8">
        <v>3.9</v>
      </c>
      <c r="AB8054" s="8">
        <v>99</v>
      </c>
      <c r="AC8054" s="4"/>
      <c r="KL8054" s="84"/>
      <c r="KP8054" s="84"/>
      <c r="KS8054" s="74"/>
      <c r="KT8054" s="74"/>
      <c r="KU8054" s="16"/>
      <c r="KV8054" s="72"/>
      <c r="KW8054" s="72"/>
      <c r="KX8054" s="16"/>
      <c r="KZ8054" s="16"/>
      <c r="LA8054" s="16"/>
      <c r="LB8054" s="74"/>
      <c r="LC8054" s="74"/>
    </row>
    <row r="8055" spans="8:315" x14ac:dyDescent="0.35">
      <c r="H8055" s="4"/>
      <c r="J8055" s="8"/>
      <c r="K8055" s="8"/>
      <c r="L8055" s="8"/>
      <c r="M8055" s="8"/>
      <c r="O8055" s="8"/>
      <c r="P8055" s="8"/>
      <c r="R8055" s="8"/>
      <c r="S8055" s="8"/>
      <c r="T8055" s="8"/>
      <c r="U8055" s="8"/>
      <c r="W8055" s="8">
        <f t="shared" si="4639"/>
        <v>324.5</v>
      </c>
      <c r="X8055">
        <v>27950400</v>
      </c>
      <c r="Y8055">
        <f t="shared" si="4640"/>
        <v>7764</v>
      </c>
      <c r="Z8055" s="8">
        <v>427.8</v>
      </c>
      <c r="AA8055" s="8">
        <v>4.3</v>
      </c>
      <c r="AB8055" s="8">
        <v>98.8</v>
      </c>
      <c r="AC8055" s="4"/>
      <c r="KL8055" s="84"/>
      <c r="KP8055" s="84"/>
      <c r="KS8055" s="74"/>
      <c r="KT8055" s="74"/>
      <c r="KU8055" s="16"/>
      <c r="KV8055" s="72"/>
      <c r="KW8055" s="72"/>
      <c r="KX8055" s="16"/>
      <c r="KZ8055" s="16"/>
      <c r="LA8055" s="16"/>
      <c r="LB8055" s="74"/>
      <c r="LC8055" s="74"/>
    </row>
    <row r="8056" spans="8:315" x14ac:dyDescent="0.35">
      <c r="H8056" s="4"/>
      <c r="J8056" s="8"/>
      <c r="K8056" s="8"/>
      <c r="L8056" s="8"/>
      <c r="M8056" s="8"/>
      <c r="O8056" s="8"/>
      <c r="P8056" s="8"/>
      <c r="R8056" s="8"/>
      <c r="S8056" s="8"/>
      <c r="T8056" s="8"/>
      <c r="U8056" s="8"/>
      <c r="W8056" s="8">
        <f t="shared" si="4639"/>
        <v>324.5</v>
      </c>
      <c r="X8056">
        <v>27954000</v>
      </c>
      <c r="Y8056">
        <f t="shared" si="4640"/>
        <v>7765</v>
      </c>
      <c r="Z8056" s="8">
        <v>466.4</v>
      </c>
      <c r="AA8056" s="8">
        <v>4.9000000000000004</v>
      </c>
      <c r="AB8056" s="8">
        <v>98.5</v>
      </c>
      <c r="AC8056" s="4"/>
      <c r="KL8056" s="84"/>
      <c r="KP8056" s="84"/>
      <c r="KS8056" s="74"/>
      <c r="KT8056" s="74"/>
      <c r="KU8056" s="16"/>
      <c r="KV8056" s="72"/>
      <c r="KW8056" s="72"/>
      <c r="KX8056" s="16"/>
      <c r="KZ8056" s="16"/>
      <c r="LA8056" s="16"/>
      <c r="LB8056" s="74"/>
      <c r="LC8056" s="74"/>
    </row>
    <row r="8057" spans="8:315" x14ac:dyDescent="0.35">
      <c r="H8057" s="4"/>
      <c r="J8057" s="8"/>
      <c r="K8057" s="8"/>
      <c r="L8057" s="8"/>
      <c r="M8057" s="8"/>
      <c r="O8057" s="8"/>
      <c r="P8057" s="8"/>
      <c r="R8057" s="8"/>
      <c r="S8057" s="8"/>
      <c r="T8057" s="8"/>
      <c r="U8057" s="8"/>
      <c r="W8057" s="8">
        <f t="shared" si="4639"/>
        <v>324.60000000000002</v>
      </c>
      <c r="X8057">
        <v>27957600</v>
      </c>
      <c r="Y8057">
        <f t="shared" si="4640"/>
        <v>7766</v>
      </c>
      <c r="Z8057" s="8">
        <v>129.4</v>
      </c>
      <c r="AA8057" s="8">
        <v>6.2</v>
      </c>
      <c r="AB8057" s="8">
        <v>89.7</v>
      </c>
      <c r="AC8057" s="4"/>
      <c r="KL8057" s="84"/>
      <c r="KP8057" s="84"/>
      <c r="KS8057" s="74"/>
      <c r="KT8057" s="74"/>
      <c r="KU8057" s="16"/>
      <c r="KV8057" s="72"/>
      <c r="KW8057" s="72"/>
      <c r="KX8057" s="16"/>
      <c r="KZ8057" s="16"/>
      <c r="LA8057" s="16"/>
      <c r="LB8057" s="74"/>
      <c r="LC8057" s="74"/>
    </row>
    <row r="8058" spans="8:315" x14ac:dyDescent="0.35">
      <c r="H8058" s="4"/>
      <c r="J8058" s="8"/>
      <c r="K8058" s="8"/>
      <c r="L8058" s="8"/>
      <c r="M8058" s="8"/>
      <c r="O8058" s="8"/>
      <c r="P8058" s="8"/>
      <c r="R8058" s="8"/>
      <c r="S8058" s="8"/>
      <c r="T8058" s="8"/>
      <c r="U8058" s="8"/>
      <c r="W8058" s="8">
        <f t="shared" si="4639"/>
        <v>324.60000000000002</v>
      </c>
      <c r="X8058">
        <v>27961200</v>
      </c>
      <c r="Y8058">
        <f t="shared" si="4640"/>
        <v>7767</v>
      </c>
      <c r="Z8058" s="8">
        <v>156.4</v>
      </c>
      <c r="AA8058" s="8">
        <v>7.9</v>
      </c>
      <c r="AB8058" s="8">
        <v>81.3</v>
      </c>
      <c r="AC8058" s="4"/>
      <c r="KL8058" s="84"/>
      <c r="KP8058" s="84"/>
      <c r="KS8058" s="74"/>
      <c r="KT8058" s="74"/>
      <c r="KU8058" s="16"/>
      <c r="KV8058" s="72"/>
      <c r="KW8058" s="72"/>
      <c r="KX8058" s="16"/>
      <c r="KZ8058" s="16"/>
      <c r="LA8058" s="16"/>
      <c r="LB8058" s="74"/>
      <c r="LC8058" s="74"/>
    </row>
    <row r="8059" spans="8:315" x14ac:dyDescent="0.35">
      <c r="H8059" s="4"/>
      <c r="J8059" s="8"/>
      <c r="K8059" s="8"/>
      <c r="L8059" s="8"/>
      <c r="M8059" s="8"/>
      <c r="O8059" s="8"/>
      <c r="P8059" s="8"/>
      <c r="R8059" s="8"/>
      <c r="S8059" s="8"/>
      <c r="T8059" s="8"/>
      <c r="U8059" s="8"/>
      <c r="W8059" s="8">
        <f t="shared" si="4639"/>
        <v>324.7</v>
      </c>
      <c r="X8059">
        <v>27964800</v>
      </c>
      <c r="Y8059">
        <f t="shared" si="4640"/>
        <v>7768</v>
      </c>
      <c r="Z8059" s="8">
        <v>115.3</v>
      </c>
      <c r="AA8059" s="8">
        <v>8.4</v>
      </c>
      <c r="AB8059" s="8">
        <v>81.3</v>
      </c>
      <c r="AC8059" s="4"/>
      <c r="KL8059" s="84"/>
      <c r="KP8059" s="84"/>
      <c r="KS8059" s="74"/>
      <c r="KT8059" s="74"/>
      <c r="KU8059" s="16"/>
      <c r="KV8059" s="72"/>
      <c r="KW8059" s="72"/>
      <c r="KX8059" s="16"/>
      <c r="KZ8059" s="16"/>
      <c r="LA8059" s="16"/>
      <c r="LB8059" s="74"/>
      <c r="LC8059" s="74"/>
    </row>
    <row r="8060" spans="8:315" x14ac:dyDescent="0.35">
      <c r="H8060" s="4"/>
      <c r="J8060" s="8"/>
      <c r="K8060" s="8"/>
      <c r="L8060" s="8"/>
      <c r="M8060" s="8"/>
      <c r="O8060" s="8"/>
      <c r="P8060" s="8"/>
      <c r="R8060" s="8"/>
      <c r="S8060" s="8"/>
      <c r="T8060" s="8"/>
      <c r="U8060" s="8"/>
      <c r="W8060" s="8">
        <f t="shared" si="4639"/>
        <v>324.7</v>
      </c>
      <c r="X8060">
        <v>27968400</v>
      </c>
      <c r="Y8060">
        <f t="shared" si="4640"/>
        <v>7769</v>
      </c>
      <c r="Z8060" s="8">
        <v>6.4</v>
      </c>
      <c r="AA8060" s="8">
        <v>7.5</v>
      </c>
      <c r="AB8060" s="8">
        <v>84.4</v>
      </c>
      <c r="AC8060" s="4"/>
      <c r="KL8060" s="84"/>
      <c r="KP8060" s="84"/>
      <c r="KS8060" s="74"/>
      <c r="KT8060" s="74"/>
      <c r="KU8060" s="16"/>
      <c r="KV8060" s="72"/>
      <c r="KW8060" s="72"/>
      <c r="KX8060" s="16"/>
      <c r="KZ8060" s="16"/>
      <c r="LA8060" s="16"/>
      <c r="LB8060" s="74"/>
      <c r="LC8060" s="74"/>
    </row>
    <row r="8061" spans="8:315" x14ac:dyDescent="0.35">
      <c r="H8061" s="4"/>
      <c r="J8061" s="8"/>
      <c r="K8061" s="8"/>
      <c r="L8061" s="8"/>
      <c r="M8061" s="8"/>
      <c r="O8061" s="8"/>
      <c r="P8061" s="8"/>
      <c r="R8061" s="8"/>
      <c r="S8061" s="8"/>
      <c r="T8061" s="8"/>
      <c r="U8061" s="8"/>
      <c r="W8061" s="8">
        <f t="shared" si="4639"/>
        <v>324.8</v>
      </c>
      <c r="X8061">
        <v>27972000</v>
      </c>
      <c r="Y8061">
        <f t="shared" si="4640"/>
        <v>7770</v>
      </c>
      <c r="Z8061" s="8">
        <v>0</v>
      </c>
      <c r="AA8061" s="8">
        <v>7.2</v>
      </c>
      <c r="AB8061" s="8">
        <v>87.2</v>
      </c>
      <c r="AC8061" s="4"/>
      <c r="KL8061" s="84"/>
      <c r="KP8061" s="84"/>
      <c r="KS8061" s="74"/>
      <c r="KT8061" s="74"/>
      <c r="KU8061" s="16"/>
      <c r="KV8061" s="72"/>
      <c r="KW8061" s="72"/>
      <c r="KX8061" s="16"/>
      <c r="KZ8061" s="16"/>
      <c r="LA8061" s="16"/>
      <c r="LB8061" s="74"/>
      <c r="LC8061" s="74"/>
    </row>
    <row r="8062" spans="8:315" x14ac:dyDescent="0.35">
      <c r="H8062" s="4"/>
      <c r="J8062" s="8"/>
      <c r="K8062" s="8"/>
      <c r="L8062" s="8"/>
      <c r="M8062" s="8"/>
      <c r="O8062" s="8"/>
      <c r="P8062" s="8"/>
      <c r="R8062" s="8"/>
      <c r="S8062" s="8"/>
      <c r="T8062" s="8"/>
      <c r="U8062" s="8"/>
      <c r="W8062" s="8">
        <f t="shared" si="4639"/>
        <v>324.8</v>
      </c>
      <c r="X8062">
        <v>27975600</v>
      </c>
      <c r="Y8062">
        <f t="shared" si="4640"/>
        <v>7771</v>
      </c>
      <c r="Z8062" s="8">
        <v>0</v>
      </c>
      <c r="AA8062" s="8">
        <v>7.3</v>
      </c>
      <c r="AB8062" s="8">
        <v>85.7</v>
      </c>
      <c r="AC8062" s="4"/>
      <c r="KL8062" s="84"/>
      <c r="KP8062" s="84"/>
      <c r="KS8062" s="74"/>
      <c r="KT8062" s="74"/>
      <c r="KU8062" s="16"/>
      <c r="KV8062" s="72"/>
      <c r="KW8062" s="72"/>
      <c r="KX8062" s="16"/>
      <c r="KZ8062" s="16"/>
      <c r="LA8062" s="16"/>
      <c r="LB8062" s="74"/>
      <c r="LC8062" s="74"/>
    </row>
    <row r="8063" spans="8:315" x14ac:dyDescent="0.35">
      <c r="H8063" s="4"/>
      <c r="J8063" s="8"/>
      <c r="K8063" s="8"/>
      <c r="L8063" s="8"/>
      <c r="M8063" s="8"/>
      <c r="O8063" s="8"/>
      <c r="P8063" s="8"/>
      <c r="R8063" s="8"/>
      <c r="S8063" s="8"/>
      <c r="T8063" s="8"/>
      <c r="U8063" s="8"/>
      <c r="W8063" s="8">
        <f t="shared" si="4639"/>
        <v>324.8</v>
      </c>
      <c r="X8063">
        <v>27979200</v>
      </c>
      <c r="Y8063">
        <f t="shared" si="4640"/>
        <v>7772</v>
      </c>
      <c r="Z8063" s="8">
        <v>0</v>
      </c>
      <c r="AA8063" s="8">
        <v>8.6</v>
      </c>
      <c r="AB8063" s="8">
        <v>81.7</v>
      </c>
      <c r="AC8063" s="4"/>
      <c r="KL8063" s="84"/>
      <c r="KP8063" s="84"/>
      <c r="KS8063" s="74"/>
      <c r="KT8063" s="74"/>
      <c r="KU8063" s="16"/>
      <c r="KV8063" s="72"/>
      <c r="KW8063" s="72"/>
      <c r="KX8063" s="16"/>
      <c r="KZ8063" s="16"/>
      <c r="LA8063" s="16"/>
      <c r="LB8063" s="74"/>
      <c r="LC8063" s="74"/>
    </row>
    <row r="8064" spans="8:315" x14ac:dyDescent="0.35">
      <c r="H8064" s="4"/>
      <c r="J8064" s="8"/>
      <c r="K8064" s="8"/>
      <c r="L8064" s="8"/>
      <c r="M8064" s="8"/>
      <c r="O8064" s="8"/>
      <c r="P8064" s="8"/>
      <c r="R8064" s="8"/>
      <c r="S8064" s="8"/>
      <c r="T8064" s="8"/>
      <c r="U8064" s="8"/>
      <c r="W8064" s="8">
        <f t="shared" si="4639"/>
        <v>324.89999999999998</v>
      </c>
      <c r="X8064">
        <v>27982800</v>
      </c>
      <c r="Y8064">
        <f t="shared" si="4640"/>
        <v>7773</v>
      </c>
      <c r="Z8064" s="8">
        <v>0</v>
      </c>
      <c r="AA8064" s="8">
        <v>8.1999999999999993</v>
      </c>
      <c r="AB8064" s="8">
        <v>75.8</v>
      </c>
      <c r="AC8064" s="4"/>
      <c r="KL8064" s="84"/>
      <c r="KP8064" s="84"/>
      <c r="KS8064" s="74"/>
      <c r="KT8064" s="74"/>
      <c r="KU8064" s="16"/>
      <c r="KV8064" s="72"/>
      <c r="KW8064" s="72"/>
      <c r="KX8064" s="16"/>
      <c r="KZ8064" s="16"/>
      <c r="LA8064" s="16"/>
      <c r="LB8064" s="74"/>
      <c r="LC8064" s="74"/>
    </row>
    <row r="8065" spans="8:315" x14ac:dyDescent="0.35">
      <c r="H8065" s="4"/>
      <c r="J8065" s="8"/>
      <c r="K8065" s="8"/>
      <c r="L8065" s="8"/>
      <c r="M8065" s="8"/>
      <c r="O8065" s="8"/>
      <c r="P8065" s="8"/>
      <c r="R8065" s="8"/>
      <c r="S8065" s="8"/>
      <c r="T8065" s="8"/>
      <c r="U8065" s="8"/>
      <c r="W8065" s="8">
        <f t="shared" si="4639"/>
        <v>324.89999999999998</v>
      </c>
      <c r="X8065">
        <v>27986400</v>
      </c>
      <c r="Y8065">
        <f t="shared" si="4640"/>
        <v>7774</v>
      </c>
      <c r="Z8065" s="8">
        <v>0</v>
      </c>
      <c r="AA8065" s="8">
        <v>6.9</v>
      </c>
      <c r="AB8065" s="8">
        <v>79.8</v>
      </c>
      <c r="AC8065" s="4"/>
      <c r="KL8065" s="84"/>
      <c r="KP8065" s="84"/>
      <c r="KS8065" s="74"/>
      <c r="KT8065" s="74"/>
      <c r="KU8065" s="16"/>
      <c r="KV8065" s="72"/>
      <c r="KW8065" s="72"/>
      <c r="KX8065" s="16"/>
      <c r="KZ8065" s="16"/>
      <c r="LA8065" s="16"/>
      <c r="LB8065" s="74"/>
      <c r="LC8065" s="74"/>
    </row>
    <row r="8066" spans="8:315" x14ac:dyDescent="0.35">
      <c r="H8066" s="4"/>
      <c r="J8066" s="8"/>
      <c r="K8066" s="8"/>
      <c r="L8066" s="8"/>
      <c r="M8066" s="8"/>
      <c r="O8066" s="8"/>
      <c r="P8066" s="8"/>
      <c r="R8066" s="8"/>
      <c r="S8066" s="8"/>
      <c r="T8066" s="8"/>
      <c r="U8066" s="8"/>
      <c r="W8066" s="8">
        <f t="shared" si="4639"/>
        <v>325</v>
      </c>
      <c r="X8066">
        <v>27990000</v>
      </c>
      <c r="Y8066">
        <f t="shared" si="4640"/>
        <v>7775</v>
      </c>
      <c r="Z8066" s="8">
        <v>0</v>
      </c>
      <c r="AA8066" s="8">
        <v>5.8</v>
      </c>
      <c r="AB8066" s="8">
        <v>79.599999999999994</v>
      </c>
      <c r="AC8066" s="4"/>
      <c r="KL8066" s="84"/>
      <c r="KP8066" s="84"/>
      <c r="KS8066" s="74"/>
      <c r="KT8066" s="74"/>
      <c r="KU8066" s="16"/>
      <c r="KV8066" s="72"/>
      <c r="KW8066" s="72"/>
      <c r="KX8066" s="16"/>
      <c r="KZ8066" s="16"/>
      <c r="LA8066" s="16"/>
      <c r="LB8066" s="74"/>
      <c r="LC8066" s="74"/>
    </row>
    <row r="8067" spans="8:315" x14ac:dyDescent="0.35">
      <c r="H8067" s="4"/>
      <c r="J8067" s="8"/>
      <c r="K8067" s="8"/>
      <c r="L8067" s="8"/>
      <c r="M8067" s="8"/>
      <c r="O8067" s="8"/>
      <c r="P8067" s="8"/>
      <c r="R8067" s="8"/>
      <c r="S8067" s="8"/>
      <c r="T8067" s="8"/>
      <c r="U8067" s="8"/>
      <c r="W8067" s="8">
        <f t="shared" si="4639"/>
        <v>325</v>
      </c>
      <c r="X8067">
        <v>27993600</v>
      </c>
      <c r="Y8067">
        <f t="shared" si="4640"/>
        <v>7776</v>
      </c>
      <c r="Z8067" s="8">
        <v>0</v>
      </c>
      <c r="AA8067" s="8">
        <v>5.2</v>
      </c>
      <c r="AB8067" s="8">
        <v>80.7</v>
      </c>
      <c r="AC8067" s="4"/>
      <c r="KL8067" s="84"/>
      <c r="KP8067" s="84"/>
      <c r="KS8067" s="74"/>
      <c r="KT8067" s="74"/>
      <c r="KU8067" s="16"/>
      <c r="KV8067" s="72"/>
      <c r="KW8067" s="72"/>
      <c r="KX8067" s="16"/>
      <c r="KZ8067" s="16"/>
      <c r="LA8067" s="16"/>
      <c r="LB8067" s="74"/>
      <c r="LC8067" s="74"/>
    </row>
    <row r="8068" spans="8:315" x14ac:dyDescent="0.35">
      <c r="H8068" s="4"/>
      <c r="J8068" s="8"/>
      <c r="K8068" s="8"/>
      <c r="L8068" s="8"/>
      <c r="M8068" s="8"/>
      <c r="O8068" s="8"/>
      <c r="P8068" s="8"/>
      <c r="R8068" s="8"/>
      <c r="S8068" s="8"/>
      <c r="T8068" s="8"/>
      <c r="U8068" s="8"/>
      <c r="W8068" s="8">
        <f t="shared" si="4639"/>
        <v>325</v>
      </c>
      <c r="X8068">
        <v>27997200</v>
      </c>
      <c r="Y8068">
        <f t="shared" si="4640"/>
        <v>7777</v>
      </c>
      <c r="Z8068" s="8">
        <v>0</v>
      </c>
      <c r="AA8068" s="8">
        <v>4.2</v>
      </c>
      <c r="AB8068" s="8">
        <v>91.4</v>
      </c>
      <c r="AC8068" s="4"/>
      <c r="KL8068" s="84"/>
      <c r="KP8068" s="84"/>
      <c r="KS8068" s="74"/>
      <c r="KT8068" s="74"/>
      <c r="KU8068" s="16"/>
      <c r="KV8068" s="72"/>
      <c r="KW8068" s="72"/>
      <c r="KX8068" s="16"/>
      <c r="KZ8068" s="16"/>
      <c r="LA8068" s="16"/>
      <c r="LB8068" s="74"/>
      <c r="LC8068" s="74"/>
    </row>
    <row r="8069" spans="8:315" x14ac:dyDescent="0.35">
      <c r="H8069" s="4"/>
      <c r="J8069" s="8"/>
      <c r="K8069" s="8"/>
      <c r="L8069" s="8"/>
      <c r="M8069" s="8"/>
      <c r="O8069" s="8"/>
      <c r="P8069" s="8"/>
      <c r="R8069" s="8"/>
      <c r="S8069" s="8"/>
      <c r="T8069" s="8"/>
      <c r="U8069" s="8"/>
      <c r="W8069" s="8">
        <f t="shared" si="4639"/>
        <v>325.10000000000002</v>
      </c>
      <c r="X8069">
        <v>28000800</v>
      </c>
      <c r="Y8069">
        <f t="shared" si="4640"/>
        <v>7778</v>
      </c>
      <c r="Z8069" s="8">
        <v>0</v>
      </c>
      <c r="AA8069" s="8">
        <v>3.6</v>
      </c>
      <c r="AB8069" s="8">
        <v>92.5</v>
      </c>
      <c r="AC8069" s="4"/>
      <c r="KL8069" s="84"/>
      <c r="KP8069" s="84"/>
      <c r="KS8069" s="74"/>
      <c r="KT8069" s="74"/>
      <c r="KU8069" s="16"/>
      <c r="KV8069" s="72"/>
      <c r="KW8069" s="72"/>
      <c r="KX8069" s="16"/>
      <c r="KZ8069" s="16"/>
      <c r="LA8069" s="16"/>
      <c r="LB8069" s="74"/>
      <c r="LC8069" s="74"/>
    </row>
    <row r="8070" spans="8:315" x14ac:dyDescent="0.35">
      <c r="H8070" s="4"/>
      <c r="J8070" s="8"/>
      <c r="K8070" s="8"/>
      <c r="L8070" s="8"/>
      <c r="M8070" s="8"/>
      <c r="O8070" s="8"/>
      <c r="P8070" s="8"/>
      <c r="R8070" s="8"/>
      <c r="S8070" s="8"/>
      <c r="T8070" s="8"/>
      <c r="U8070" s="8"/>
      <c r="W8070" s="8">
        <f t="shared" si="4639"/>
        <v>325.10000000000002</v>
      </c>
      <c r="X8070">
        <v>28004400</v>
      </c>
      <c r="Y8070">
        <f t="shared" si="4640"/>
        <v>7779</v>
      </c>
      <c r="Z8070" s="8">
        <v>0</v>
      </c>
      <c r="AA8070" s="8">
        <v>3.2</v>
      </c>
      <c r="AB8070" s="8">
        <v>93.7</v>
      </c>
      <c r="AC8070" s="4"/>
      <c r="KL8070" s="84"/>
      <c r="KP8070" s="84"/>
      <c r="KS8070" s="74"/>
      <c r="KT8070" s="74"/>
      <c r="KU8070" s="16"/>
      <c r="KV8070" s="72"/>
      <c r="KW8070" s="72"/>
      <c r="KX8070" s="16"/>
      <c r="KZ8070" s="16"/>
      <c r="LA8070" s="16"/>
      <c r="LB8070" s="74"/>
      <c r="LC8070" s="74"/>
    </row>
    <row r="8071" spans="8:315" x14ac:dyDescent="0.35">
      <c r="H8071" s="4"/>
      <c r="J8071" s="8"/>
      <c r="K8071" s="8"/>
      <c r="L8071" s="8"/>
      <c r="M8071" s="8"/>
      <c r="O8071" s="8"/>
      <c r="P8071" s="8"/>
      <c r="R8071" s="8"/>
      <c r="S8071" s="8"/>
      <c r="T8071" s="8"/>
      <c r="U8071" s="8"/>
      <c r="W8071" s="8">
        <f t="shared" si="4639"/>
        <v>325.2</v>
      </c>
      <c r="X8071">
        <v>28008000</v>
      </c>
      <c r="Y8071">
        <f t="shared" si="4640"/>
        <v>7780</v>
      </c>
      <c r="Z8071" s="8">
        <v>0</v>
      </c>
      <c r="AA8071" s="8">
        <v>2.8</v>
      </c>
      <c r="AB8071" s="8">
        <v>94.1</v>
      </c>
      <c r="AC8071" s="4"/>
      <c r="KL8071" s="84"/>
      <c r="KP8071" s="84"/>
      <c r="KS8071" s="74"/>
      <c r="KT8071" s="74"/>
      <c r="KU8071" s="16"/>
      <c r="KV8071" s="72"/>
      <c r="KW8071" s="72"/>
      <c r="KX8071" s="16"/>
      <c r="KZ8071" s="16"/>
      <c r="LA8071" s="16"/>
      <c r="LB8071" s="74"/>
      <c r="LC8071" s="74"/>
    </row>
    <row r="8072" spans="8:315" x14ac:dyDescent="0.35">
      <c r="H8072" s="4"/>
      <c r="J8072" s="8"/>
      <c r="K8072" s="8"/>
      <c r="L8072" s="8"/>
      <c r="M8072" s="8"/>
      <c r="O8072" s="8"/>
      <c r="P8072" s="8"/>
      <c r="R8072" s="8"/>
      <c r="S8072" s="8"/>
      <c r="T8072" s="8"/>
      <c r="U8072" s="8"/>
      <c r="W8072" s="8">
        <f t="shared" si="4639"/>
        <v>325.2</v>
      </c>
      <c r="X8072">
        <v>28011600</v>
      </c>
      <c r="Y8072">
        <f t="shared" si="4640"/>
        <v>7781</v>
      </c>
      <c r="Z8072" s="8">
        <v>0</v>
      </c>
      <c r="AA8072" s="8">
        <v>2.5</v>
      </c>
      <c r="AB8072" s="8">
        <v>94.8</v>
      </c>
      <c r="AC8072" s="4"/>
      <c r="KL8072" s="84"/>
      <c r="KP8072" s="84"/>
      <c r="KS8072" s="74"/>
      <c r="KT8072" s="74"/>
      <c r="KU8072" s="16"/>
      <c r="KV8072" s="72"/>
      <c r="KW8072" s="72"/>
      <c r="KX8072" s="16"/>
      <c r="KZ8072" s="16"/>
      <c r="LA8072" s="16"/>
      <c r="LB8072" s="74"/>
      <c r="LC8072" s="74"/>
    </row>
    <row r="8073" spans="8:315" x14ac:dyDescent="0.35">
      <c r="H8073" s="4"/>
      <c r="J8073" s="8"/>
      <c r="K8073" s="8"/>
      <c r="L8073" s="8"/>
      <c r="M8073" s="8"/>
      <c r="O8073" s="8"/>
      <c r="P8073" s="8"/>
      <c r="R8073" s="8"/>
      <c r="S8073" s="8"/>
      <c r="T8073" s="8"/>
      <c r="U8073" s="8"/>
      <c r="W8073" s="8">
        <f t="shared" si="4639"/>
        <v>325.3</v>
      </c>
      <c r="X8073">
        <v>28015200</v>
      </c>
      <c r="Y8073">
        <f t="shared" si="4640"/>
        <v>7782</v>
      </c>
      <c r="Z8073" s="8">
        <v>0</v>
      </c>
      <c r="AA8073" s="8">
        <v>2.2000000000000002</v>
      </c>
      <c r="AB8073" s="8">
        <v>95.5</v>
      </c>
      <c r="AC8073" s="4"/>
      <c r="KL8073" s="84"/>
      <c r="KP8073" s="84"/>
      <c r="KS8073" s="74"/>
      <c r="KT8073" s="74"/>
      <c r="KU8073" s="16"/>
      <c r="KV8073" s="72"/>
      <c r="KW8073" s="72"/>
      <c r="KX8073" s="16"/>
      <c r="KZ8073" s="16"/>
      <c r="LA8073" s="16"/>
      <c r="LB8073" s="74"/>
      <c r="LC8073" s="74"/>
    </row>
    <row r="8074" spans="8:315" x14ac:dyDescent="0.35">
      <c r="H8074" s="4"/>
      <c r="J8074" s="8"/>
      <c r="K8074" s="8"/>
      <c r="L8074" s="8"/>
      <c r="M8074" s="8"/>
      <c r="O8074" s="8"/>
      <c r="P8074" s="8"/>
      <c r="R8074" s="8"/>
      <c r="S8074" s="8"/>
      <c r="T8074" s="8"/>
      <c r="U8074" s="8"/>
      <c r="W8074" s="8">
        <f t="shared" si="4639"/>
        <v>325.3</v>
      </c>
      <c r="X8074">
        <v>28018800</v>
      </c>
      <c r="Y8074">
        <f t="shared" si="4640"/>
        <v>7783</v>
      </c>
      <c r="Z8074" s="8">
        <v>0</v>
      </c>
      <c r="AA8074" s="8">
        <v>2.2000000000000002</v>
      </c>
      <c r="AB8074" s="8">
        <v>95.1</v>
      </c>
      <c r="AC8074" s="4"/>
      <c r="KL8074" s="84"/>
      <c r="KP8074" s="84"/>
      <c r="KS8074" s="74"/>
      <c r="KT8074" s="74"/>
      <c r="KU8074" s="16"/>
      <c r="KV8074" s="72"/>
      <c r="KW8074" s="72"/>
      <c r="KX8074" s="16"/>
      <c r="KZ8074" s="16"/>
      <c r="LA8074" s="16"/>
      <c r="LB8074" s="74"/>
      <c r="LC8074" s="74"/>
    </row>
    <row r="8075" spans="8:315" x14ac:dyDescent="0.35">
      <c r="H8075" s="4"/>
      <c r="J8075" s="8"/>
      <c r="K8075" s="8"/>
      <c r="L8075" s="8"/>
      <c r="M8075" s="8"/>
      <c r="O8075" s="8"/>
      <c r="P8075" s="8"/>
      <c r="R8075" s="8"/>
      <c r="S8075" s="8"/>
      <c r="T8075" s="8"/>
      <c r="U8075" s="8"/>
      <c r="W8075" s="8">
        <f t="shared" si="4639"/>
        <v>325.3</v>
      </c>
      <c r="X8075">
        <v>28022400</v>
      </c>
      <c r="Y8075">
        <f t="shared" si="4640"/>
        <v>7784</v>
      </c>
      <c r="Z8075" s="8">
        <v>40.6</v>
      </c>
      <c r="AA8075" s="8">
        <v>2</v>
      </c>
      <c r="AB8075" s="8">
        <v>94.6</v>
      </c>
      <c r="AC8075" s="4"/>
      <c r="KL8075" s="84"/>
      <c r="KP8075" s="84"/>
      <c r="KS8075" s="74"/>
      <c r="KT8075" s="74"/>
      <c r="KU8075" s="16"/>
      <c r="KV8075" s="72"/>
      <c r="KW8075" s="72"/>
      <c r="KX8075" s="16"/>
      <c r="KZ8075" s="16"/>
      <c r="LA8075" s="16"/>
      <c r="LB8075" s="74"/>
      <c r="LC8075" s="74"/>
    </row>
    <row r="8076" spans="8:315" x14ac:dyDescent="0.35">
      <c r="H8076" s="4"/>
      <c r="J8076" s="8"/>
      <c r="K8076" s="8"/>
      <c r="L8076" s="8"/>
      <c r="M8076" s="8"/>
      <c r="O8076" s="8"/>
      <c r="P8076" s="8"/>
      <c r="R8076" s="8"/>
      <c r="S8076" s="8"/>
      <c r="T8076" s="8"/>
      <c r="U8076" s="8"/>
      <c r="W8076" s="8">
        <f t="shared" si="4639"/>
        <v>325.39999999999998</v>
      </c>
      <c r="X8076">
        <v>28026000</v>
      </c>
      <c r="Y8076">
        <f t="shared" si="4640"/>
        <v>7785</v>
      </c>
      <c r="Z8076" s="8">
        <v>108.1</v>
      </c>
      <c r="AA8076" s="8">
        <v>1.8</v>
      </c>
      <c r="AB8076" s="8">
        <v>94.1</v>
      </c>
      <c r="AC8076" s="4"/>
      <c r="KL8076" s="84"/>
      <c r="KP8076" s="84"/>
      <c r="KS8076" s="74"/>
      <c r="KT8076" s="74"/>
      <c r="KU8076" s="16"/>
      <c r="KV8076" s="72"/>
      <c r="KW8076" s="72"/>
      <c r="KX8076" s="16"/>
      <c r="KZ8076" s="16"/>
      <c r="LA8076" s="16"/>
      <c r="LB8076" s="74"/>
      <c r="LC8076" s="74"/>
    </row>
    <row r="8077" spans="8:315" x14ac:dyDescent="0.35">
      <c r="H8077" s="4"/>
      <c r="J8077" s="8"/>
      <c r="K8077" s="8"/>
      <c r="L8077" s="8"/>
      <c r="M8077" s="8"/>
      <c r="O8077" s="8"/>
      <c r="P8077" s="8"/>
      <c r="R8077" s="8"/>
      <c r="S8077" s="8"/>
      <c r="T8077" s="8"/>
      <c r="U8077" s="8"/>
      <c r="W8077" s="8">
        <f t="shared" si="4639"/>
        <v>325.39999999999998</v>
      </c>
      <c r="X8077">
        <v>28029600</v>
      </c>
      <c r="Y8077">
        <f t="shared" si="4640"/>
        <v>7786</v>
      </c>
      <c r="Z8077" s="8">
        <v>103.6</v>
      </c>
      <c r="AA8077" s="8">
        <v>1</v>
      </c>
      <c r="AB8077" s="8">
        <v>94.6</v>
      </c>
      <c r="AC8077" s="4"/>
      <c r="KL8077" s="84"/>
      <c r="KP8077" s="84"/>
      <c r="KS8077" s="74"/>
      <c r="KT8077" s="74"/>
      <c r="KU8077" s="16"/>
      <c r="KV8077" s="72"/>
      <c r="KW8077" s="72"/>
      <c r="KX8077" s="16"/>
      <c r="KZ8077" s="16"/>
      <c r="LA8077" s="16"/>
      <c r="LB8077" s="74"/>
      <c r="LC8077" s="74"/>
    </row>
    <row r="8078" spans="8:315" x14ac:dyDescent="0.35">
      <c r="H8078" s="4"/>
      <c r="J8078" s="8"/>
      <c r="K8078" s="8"/>
      <c r="L8078" s="8"/>
      <c r="M8078" s="8"/>
      <c r="O8078" s="8"/>
      <c r="P8078" s="8"/>
      <c r="R8078" s="8"/>
      <c r="S8078" s="8"/>
      <c r="T8078" s="8"/>
      <c r="U8078" s="8"/>
      <c r="W8078" s="8">
        <f t="shared" si="4639"/>
        <v>325.5</v>
      </c>
      <c r="X8078">
        <v>28033200</v>
      </c>
      <c r="Y8078">
        <f t="shared" si="4640"/>
        <v>7787</v>
      </c>
      <c r="Z8078" s="8">
        <v>186.1</v>
      </c>
      <c r="AA8078" s="8">
        <v>0.1</v>
      </c>
      <c r="AB8078" s="8">
        <v>94.2</v>
      </c>
      <c r="AC8078" s="4"/>
      <c r="KL8078" s="84"/>
      <c r="KP8078" s="84"/>
      <c r="KS8078" s="74"/>
      <c r="KT8078" s="74"/>
      <c r="KU8078" s="16"/>
      <c r="KV8078" s="72"/>
      <c r="KW8078" s="72"/>
      <c r="KX8078" s="16"/>
      <c r="KZ8078" s="16"/>
      <c r="LA8078" s="16"/>
      <c r="LB8078" s="74"/>
      <c r="LC8078" s="74"/>
    </row>
    <row r="8079" spans="8:315" x14ac:dyDescent="0.35">
      <c r="H8079" s="4"/>
      <c r="J8079" s="8"/>
      <c r="K8079" s="8"/>
      <c r="L8079" s="8"/>
      <c r="M8079" s="8"/>
      <c r="O8079" s="8"/>
      <c r="P8079" s="8"/>
      <c r="R8079" s="8"/>
      <c r="S8079" s="8"/>
      <c r="T8079" s="8"/>
      <c r="U8079" s="8"/>
      <c r="W8079" s="8">
        <f t="shared" si="4639"/>
        <v>325.5</v>
      </c>
      <c r="X8079">
        <v>28036800</v>
      </c>
      <c r="Y8079">
        <f t="shared" si="4640"/>
        <v>7788</v>
      </c>
      <c r="Z8079" s="8">
        <v>235.6</v>
      </c>
      <c r="AA8079" s="8">
        <v>-0.4</v>
      </c>
      <c r="AB8079" s="8">
        <v>93</v>
      </c>
      <c r="AC8079" s="4"/>
      <c r="KL8079" s="84"/>
      <c r="KP8079" s="84"/>
      <c r="KS8079" s="74"/>
      <c r="KT8079" s="74"/>
      <c r="KU8079" s="16"/>
      <c r="KV8079" s="72"/>
      <c r="KW8079" s="72"/>
      <c r="KX8079" s="16"/>
      <c r="KZ8079" s="16"/>
      <c r="LA8079" s="16"/>
      <c r="LB8079" s="74"/>
      <c r="LC8079" s="74"/>
    </row>
    <row r="8080" spans="8:315" x14ac:dyDescent="0.35">
      <c r="H8080" s="4"/>
      <c r="J8080" s="8"/>
      <c r="K8080" s="8"/>
      <c r="L8080" s="8"/>
      <c r="M8080" s="8"/>
      <c r="O8080" s="8"/>
      <c r="P8080" s="8"/>
      <c r="R8080" s="8"/>
      <c r="S8080" s="8"/>
      <c r="T8080" s="8"/>
      <c r="U8080" s="8"/>
      <c r="W8080" s="8">
        <f t="shared" si="4639"/>
        <v>325.5</v>
      </c>
      <c r="X8080">
        <v>28040400</v>
      </c>
      <c r="Y8080">
        <f t="shared" si="4640"/>
        <v>7789</v>
      </c>
      <c r="Z8080" s="8">
        <v>197.8</v>
      </c>
      <c r="AA8080" s="8">
        <v>-0.9</v>
      </c>
      <c r="AB8080" s="8">
        <v>93.5</v>
      </c>
      <c r="AC8080" s="4"/>
      <c r="KL8080" s="84"/>
      <c r="KP8080" s="84"/>
      <c r="KS8080" s="74"/>
      <c r="KT8080" s="74"/>
      <c r="KU8080" s="16"/>
      <c r="KV8080" s="72"/>
      <c r="KW8080" s="72"/>
      <c r="KX8080" s="16"/>
      <c r="KZ8080" s="16"/>
      <c r="LA8080" s="16"/>
      <c r="LB8080" s="74"/>
      <c r="LC8080" s="74"/>
    </row>
    <row r="8081" spans="8:315" x14ac:dyDescent="0.35">
      <c r="H8081" s="4"/>
      <c r="J8081" s="8"/>
      <c r="K8081" s="8"/>
      <c r="L8081" s="8"/>
      <c r="M8081" s="8"/>
      <c r="O8081" s="8"/>
      <c r="P8081" s="8"/>
      <c r="R8081" s="8"/>
      <c r="S8081" s="8"/>
      <c r="T8081" s="8"/>
      <c r="U8081" s="8"/>
      <c r="W8081" s="8">
        <f t="shared" si="4639"/>
        <v>325.60000000000002</v>
      </c>
      <c r="X8081">
        <v>28044000</v>
      </c>
      <c r="Y8081">
        <f t="shared" si="4640"/>
        <v>7790</v>
      </c>
      <c r="Z8081" s="8">
        <v>185.6</v>
      </c>
      <c r="AA8081" s="8">
        <v>-1.2</v>
      </c>
      <c r="AB8081" s="8">
        <v>93.9</v>
      </c>
      <c r="AC8081" s="4"/>
      <c r="KL8081" s="84"/>
      <c r="KP8081" s="84"/>
      <c r="KS8081" s="74"/>
      <c r="KT8081" s="74"/>
      <c r="KU8081" s="16"/>
      <c r="KV8081" s="72"/>
      <c r="KW8081" s="72"/>
      <c r="KX8081" s="16"/>
      <c r="KZ8081" s="16"/>
      <c r="LA8081" s="16"/>
      <c r="LB8081" s="74"/>
      <c r="LC8081" s="74"/>
    </row>
    <row r="8082" spans="8:315" x14ac:dyDescent="0.35">
      <c r="H8082" s="4"/>
      <c r="J8082" s="8"/>
      <c r="K8082" s="8"/>
      <c r="L8082" s="8"/>
      <c r="M8082" s="8"/>
      <c r="O8082" s="8"/>
      <c r="P8082" s="8"/>
      <c r="R8082" s="8"/>
      <c r="S8082" s="8"/>
      <c r="T8082" s="8"/>
      <c r="U8082" s="8"/>
      <c r="W8082" s="8">
        <f t="shared" si="4639"/>
        <v>325.60000000000002</v>
      </c>
      <c r="X8082">
        <v>28047600</v>
      </c>
      <c r="Y8082">
        <f t="shared" si="4640"/>
        <v>7791</v>
      </c>
      <c r="Z8082" s="8">
        <v>75.3</v>
      </c>
      <c r="AA8082" s="8">
        <v>-1.4</v>
      </c>
      <c r="AB8082" s="8">
        <v>93.9</v>
      </c>
      <c r="AC8082" s="4"/>
      <c r="KL8082" s="84"/>
      <c r="KP8082" s="84"/>
      <c r="KS8082" s="74"/>
      <c r="KT8082" s="74"/>
      <c r="KU8082" s="16"/>
      <c r="KV8082" s="72"/>
      <c r="KW8082" s="72"/>
      <c r="KX8082" s="16"/>
      <c r="KZ8082" s="16"/>
      <c r="LA8082" s="16"/>
      <c r="LB8082" s="74"/>
      <c r="LC8082" s="74"/>
    </row>
    <row r="8083" spans="8:315" x14ac:dyDescent="0.35">
      <c r="H8083" s="4"/>
      <c r="J8083" s="8"/>
      <c r="K8083" s="8"/>
      <c r="L8083" s="8"/>
      <c r="M8083" s="8"/>
      <c r="O8083" s="8"/>
      <c r="P8083" s="8"/>
      <c r="R8083" s="8"/>
      <c r="S8083" s="8"/>
      <c r="T8083" s="8"/>
      <c r="U8083" s="8"/>
      <c r="W8083" s="8">
        <f t="shared" si="4639"/>
        <v>325.7</v>
      </c>
      <c r="X8083">
        <v>28051200</v>
      </c>
      <c r="Y8083">
        <f t="shared" si="4640"/>
        <v>7792</v>
      </c>
      <c r="Z8083" s="8">
        <v>33.299999999999997</v>
      </c>
      <c r="AA8083" s="8">
        <v>-1.5</v>
      </c>
      <c r="AB8083" s="8">
        <v>92.7</v>
      </c>
      <c r="AC8083" s="4"/>
      <c r="KL8083" s="84"/>
      <c r="KP8083" s="84"/>
      <c r="KS8083" s="74"/>
      <c r="KT8083" s="74"/>
      <c r="KU8083" s="16"/>
      <c r="KV8083" s="72"/>
      <c r="KW8083" s="72"/>
      <c r="KX8083" s="16"/>
      <c r="KZ8083" s="16"/>
      <c r="LA8083" s="16"/>
      <c r="LB8083" s="74"/>
      <c r="LC8083" s="74"/>
    </row>
    <row r="8084" spans="8:315" x14ac:dyDescent="0.35">
      <c r="H8084" s="4"/>
      <c r="J8084" s="8"/>
      <c r="K8084" s="8"/>
      <c r="L8084" s="8"/>
      <c r="M8084" s="8"/>
      <c r="O8084" s="8"/>
      <c r="P8084" s="8"/>
      <c r="R8084" s="8"/>
      <c r="S8084" s="8"/>
      <c r="T8084" s="8"/>
      <c r="U8084" s="8"/>
      <c r="W8084" s="8">
        <f t="shared" si="4639"/>
        <v>325.7</v>
      </c>
      <c r="X8084">
        <v>28054800</v>
      </c>
      <c r="Y8084">
        <f t="shared" si="4640"/>
        <v>7793</v>
      </c>
      <c r="Z8084" s="8">
        <v>2.8</v>
      </c>
      <c r="AA8084" s="8">
        <v>-1.4</v>
      </c>
      <c r="AB8084" s="8">
        <v>89.9</v>
      </c>
      <c r="AC8084" s="4"/>
      <c r="KL8084" s="84"/>
      <c r="KP8084" s="84"/>
      <c r="KS8084" s="74"/>
      <c r="KT8084" s="74"/>
      <c r="KU8084" s="16"/>
      <c r="KV8084" s="72"/>
      <c r="KW8084" s="72"/>
      <c r="KX8084" s="16"/>
      <c r="KZ8084" s="16"/>
      <c r="LA8084" s="16"/>
      <c r="LB8084" s="74"/>
      <c r="LC8084" s="74"/>
    </row>
    <row r="8085" spans="8:315" x14ac:dyDescent="0.35">
      <c r="H8085" s="4"/>
      <c r="J8085" s="8"/>
      <c r="K8085" s="8"/>
      <c r="L8085" s="8"/>
      <c r="M8085" s="8"/>
      <c r="O8085" s="8"/>
      <c r="P8085" s="8"/>
      <c r="R8085" s="8"/>
      <c r="S8085" s="8"/>
      <c r="T8085" s="8"/>
      <c r="U8085" s="8"/>
      <c r="W8085" s="8">
        <f t="shared" si="4639"/>
        <v>325.8</v>
      </c>
      <c r="X8085">
        <v>28058400</v>
      </c>
      <c r="Y8085">
        <f t="shared" si="4640"/>
        <v>7794</v>
      </c>
      <c r="Z8085" s="8">
        <v>0</v>
      </c>
      <c r="AA8085" s="8">
        <v>-1.5</v>
      </c>
      <c r="AB8085" s="8">
        <v>88.8</v>
      </c>
      <c r="AC8085" s="4"/>
      <c r="KL8085" s="84"/>
      <c r="KP8085" s="84"/>
      <c r="KS8085" s="74"/>
      <c r="KT8085" s="74"/>
      <c r="KU8085" s="16"/>
      <c r="KV8085" s="72"/>
      <c r="KW8085" s="72"/>
      <c r="KX8085" s="16"/>
      <c r="KZ8085" s="16"/>
      <c r="LA8085" s="16"/>
      <c r="LB8085" s="74"/>
      <c r="LC8085" s="74"/>
    </row>
    <row r="8086" spans="8:315" x14ac:dyDescent="0.35">
      <c r="H8086" s="4"/>
      <c r="J8086" s="8"/>
      <c r="K8086" s="8"/>
      <c r="L8086" s="8"/>
      <c r="M8086" s="8"/>
      <c r="O8086" s="8"/>
      <c r="P8086" s="8"/>
      <c r="R8086" s="8"/>
      <c r="S8086" s="8"/>
      <c r="T8086" s="8"/>
      <c r="U8086" s="8"/>
      <c r="W8086" s="8">
        <f t="shared" si="4639"/>
        <v>325.8</v>
      </c>
      <c r="X8086">
        <v>28062000</v>
      </c>
      <c r="Y8086">
        <f t="shared" si="4640"/>
        <v>7795</v>
      </c>
      <c r="Z8086" s="8">
        <v>0</v>
      </c>
      <c r="AA8086" s="8">
        <v>-1.9</v>
      </c>
      <c r="AB8086" s="8">
        <v>91.8</v>
      </c>
      <c r="AC8086" s="4"/>
      <c r="KL8086" s="84"/>
      <c r="KP8086" s="84"/>
      <c r="KS8086" s="74"/>
      <c r="KT8086" s="74"/>
      <c r="KU8086" s="16"/>
      <c r="KV8086" s="72"/>
      <c r="KW8086" s="72"/>
      <c r="KX8086" s="16"/>
      <c r="KZ8086" s="16"/>
      <c r="LA8086" s="16"/>
      <c r="LB8086" s="74"/>
      <c r="LC8086" s="74"/>
    </row>
    <row r="8087" spans="8:315" x14ac:dyDescent="0.35">
      <c r="H8087" s="4"/>
      <c r="J8087" s="8"/>
      <c r="K8087" s="8"/>
      <c r="L8087" s="8"/>
      <c r="M8087" s="8"/>
      <c r="O8087" s="8"/>
      <c r="P8087" s="8"/>
      <c r="R8087" s="8"/>
      <c r="S8087" s="8"/>
      <c r="T8087" s="8"/>
      <c r="U8087" s="8"/>
      <c r="W8087" s="8">
        <f t="shared" si="4639"/>
        <v>325.8</v>
      </c>
      <c r="X8087">
        <v>28065600</v>
      </c>
      <c r="Y8087">
        <f t="shared" si="4640"/>
        <v>7796</v>
      </c>
      <c r="Z8087" s="8">
        <v>0</v>
      </c>
      <c r="AA8087" s="8">
        <v>-2.2999999999999998</v>
      </c>
      <c r="AB8087" s="8">
        <v>91.9</v>
      </c>
      <c r="AC8087" s="4"/>
      <c r="KL8087" s="84"/>
      <c r="KP8087" s="84"/>
      <c r="KS8087" s="74"/>
      <c r="KT8087" s="74"/>
      <c r="KU8087" s="16"/>
      <c r="KV8087" s="72"/>
      <c r="KW8087" s="72"/>
      <c r="KX8087" s="16"/>
      <c r="KZ8087" s="16"/>
      <c r="LA8087" s="16"/>
      <c r="LB8087" s="74"/>
      <c r="LC8087" s="74"/>
    </row>
    <row r="8088" spans="8:315" x14ac:dyDescent="0.35">
      <c r="H8088" s="4"/>
      <c r="J8088" s="8"/>
      <c r="K8088" s="8"/>
      <c r="L8088" s="8"/>
      <c r="M8088" s="8"/>
      <c r="O8088" s="8"/>
      <c r="P8088" s="8"/>
      <c r="R8088" s="8"/>
      <c r="S8088" s="8"/>
      <c r="T8088" s="8"/>
      <c r="U8088" s="8"/>
      <c r="W8088" s="8">
        <f t="shared" si="4639"/>
        <v>325.89999999999998</v>
      </c>
      <c r="X8088">
        <v>28069200</v>
      </c>
      <c r="Y8088">
        <f t="shared" si="4640"/>
        <v>7797</v>
      </c>
      <c r="Z8088" s="8">
        <v>0</v>
      </c>
      <c r="AA8088" s="8">
        <v>-2.7</v>
      </c>
      <c r="AB8088" s="8">
        <v>93.4</v>
      </c>
      <c r="AC8088" s="4"/>
      <c r="KL8088" s="84"/>
      <c r="KP8088" s="84"/>
      <c r="KS8088" s="74"/>
      <c r="KT8088" s="74"/>
      <c r="KU8088" s="16"/>
      <c r="KV8088" s="72"/>
      <c r="KW8088" s="72"/>
      <c r="KX8088" s="16"/>
      <c r="KZ8088" s="16"/>
      <c r="LA8088" s="16"/>
      <c r="LB8088" s="74"/>
      <c r="LC8088" s="74"/>
    </row>
    <row r="8089" spans="8:315" x14ac:dyDescent="0.35">
      <c r="H8089" s="4"/>
      <c r="J8089" s="8"/>
      <c r="K8089" s="8"/>
      <c r="L8089" s="8"/>
      <c r="M8089" s="8"/>
      <c r="O8089" s="8"/>
      <c r="P8089" s="8"/>
      <c r="R8089" s="8"/>
      <c r="S8089" s="8"/>
      <c r="T8089" s="8"/>
      <c r="U8089" s="8"/>
      <c r="W8089" s="8">
        <f t="shared" si="4639"/>
        <v>325.89999999999998</v>
      </c>
      <c r="X8089">
        <v>28072800</v>
      </c>
      <c r="Y8089">
        <f t="shared" si="4640"/>
        <v>7798</v>
      </c>
      <c r="Z8089" s="8">
        <v>0</v>
      </c>
      <c r="AA8089" s="8">
        <v>-2.8</v>
      </c>
      <c r="AB8089" s="8">
        <v>90.3</v>
      </c>
      <c r="AC8089" s="4"/>
      <c r="KL8089" s="84"/>
      <c r="KP8089" s="84"/>
      <c r="KS8089" s="74"/>
      <c r="KT8089" s="74"/>
      <c r="KU8089" s="16"/>
      <c r="KV8089" s="72"/>
      <c r="KW8089" s="72"/>
      <c r="KX8089" s="16"/>
      <c r="KZ8089" s="16"/>
      <c r="LA8089" s="16"/>
      <c r="LB8089" s="74"/>
      <c r="LC8089" s="74"/>
    </row>
    <row r="8090" spans="8:315" x14ac:dyDescent="0.35">
      <c r="H8090" s="4"/>
      <c r="J8090" s="8"/>
      <c r="K8090" s="8"/>
      <c r="L8090" s="8"/>
      <c r="M8090" s="8"/>
      <c r="O8090" s="8"/>
      <c r="P8090" s="8"/>
      <c r="R8090" s="8"/>
      <c r="S8090" s="8"/>
      <c r="T8090" s="8"/>
      <c r="U8090" s="8"/>
      <c r="W8090" s="8">
        <f t="shared" si="4639"/>
        <v>326</v>
      </c>
      <c r="X8090">
        <v>28076400</v>
      </c>
      <c r="Y8090">
        <f t="shared" si="4640"/>
        <v>7799</v>
      </c>
      <c r="Z8090" s="8">
        <v>0</v>
      </c>
      <c r="AA8090" s="8">
        <v>-2.8</v>
      </c>
      <c r="AB8090" s="8">
        <v>91.1</v>
      </c>
      <c r="AC8090" s="4"/>
      <c r="KL8090" s="84"/>
      <c r="KP8090" s="84"/>
      <c r="KS8090" s="74"/>
      <c r="KT8090" s="74"/>
      <c r="KU8090" s="16"/>
      <c r="KV8090" s="72"/>
      <c r="KW8090" s="72"/>
      <c r="KX8090" s="16"/>
      <c r="KZ8090" s="16"/>
      <c r="LA8090" s="16"/>
      <c r="LB8090" s="74"/>
      <c r="LC8090" s="74"/>
    </row>
    <row r="8091" spans="8:315" x14ac:dyDescent="0.35">
      <c r="H8091" s="4"/>
      <c r="J8091" s="8"/>
      <c r="K8091" s="8"/>
      <c r="L8091" s="8"/>
      <c r="M8091" s="8"/>
      <c r="O8091" s="8"/>
      <c r="P8091" s="8"/>
      <c r="R8091" s="8"/>
      <c r="S8091" s="8"/>
      <c r="T8091" s="8"/>
      <c r="U8091" s="8"/>
      <c r="W8091" s="8">
        <f t="shared" si="4639"/>
        <v>326</v>
      </c>
      <c r="X8091">
        <v>28080000</v>
      </c>
      <c r="Y8091">
        <f t="shared" si="4640"/>
        <v>7800</v>
      </c>
      <c r="Z8091" s="8">
        <v>0</v>
      </c>
      <c r="AA8091" s="8">
        <v>-2.8</v>
      </c>
      <c r="AB8091" s="8">
        <v>89.4</v>
      </c>
      <c r="AC8091" s="4"/>
      <c r="KL8091" s="84"/>
      <c r="KP8091" s="84"/>
      <c r="KS8091" s="74"/>
      <c r="KT8091" s="74"/>
      <c r="KU8091" s="16"/>
      <c r="KV8091" s="72"/>
      <c r="KW8091" s="72"/>
      <c r="KX8091" s="16"/>
      <c r="KZ8091" s="16"/>
      <c r="LA8091" s="16"/>
      <c r="LB8091" s="74"/>
      <c r="LC8091" s="74"/>
    </row>
    <row r="8092" spans="8:315" x14ac:dyDescent="0.35">
      <c r="H8092" s="4"/>
      <c r="J8092" s="8"/>
      <c r="K8092" s="8"/>
      <c r="L8092" s="8"/>
      <c r="M8092" s="8"/>
      <c r="O8092" s="8"/>
      <c r="P8092" s="8"/>
      <c r="R8092" s="8"/>
      <c r="S8092" s="8"/>
      <c r="T8092" s="8"/>
      <c r="U8092" s="8"/>
      <c r="W8092" s="8">
        <f t="shared" si="4639"/>
        <v>326</v>
      </c>
      <c r="X8092">
        <v>28083600</v>
      </c>
      <c r="Y8092">
        <f t="shared" si="4640"/>
        <v>7801</v>
      </c>
      <c r="Z8092" s="8">
        <v>0</v>
      </c>
      <c r="AA8092" s="8">
        <v>-2.8</v>
      </c>
      <c r="AB8092" s="8">
        <v>87.4</v>
      </c>
      <c r="AC8092" s="4"/>
      <c r="KL8092" s="84"/>
      <c r="KP8092" s="84"/>
      <c r="KS8092" s="74"/>
      <c r="KT8092" s="74"/>
      <c r="KU8092" s="16"/>
      <c r="KV8092" s="72"/>
      <c r="KW8092" s="72"/>
      <c r="KX8092" s="16"/>
      <c r="KZ8092" s="16"/>
      <c r="LA8092" s="16"/>
      <c r="LB8092" s="74"/>
      <c r="LC8092" s="74"/>
    </row>
    <row r="8093" spans="8:315" x14ac:dyDescent="0.35">
      <c r="H8093" s="4"/>
      <c r="J8093" s="8"/>
      <c r="K8093" s="8"/>
      <c r="L8093" s="8"/>
      <c r="M8093" s="8"/>
      <c r="O8093" s="8"/>
      <c r="P8093" s="8"/>
      <c r="R8093" s="8"/>
      <c r="S8093" s="8"/>
      <c r="T8093" s="8"/>
      <c r="U8093" s="8"/>
      <c r="W8093" s="8">
        <f t="shared" si="4639"/>
        <v>326.10000000000002</v>
      </c>
      <c r="X8093">
        <v>28087200</v>
      </c>
      <c r="Y8093">
        <f t="shared" si="4640"/>
        <v>7802</v>
      </c>
      <c r="Z8093" s="8">
        <v>0</v>
      </c>
      <c r="AA8093" s="8">
        <v>-2.7</v>
      </c>
      <c r="AB8093" s="8">
        <v>83.5</v>
      </c>
      <c r="AC8093" s="4"/>
      <c r="KL8093" s="84"/>
      <c r="KP8093" s="84"/>
      <c r="KS8093" s="74"/>
      <c r="KT8093" s="74"/>
      <c r="KU8093" s="16"/>
      <c r="KV8093" s="72"/>
      <c r="KW8093" s="72"/>
      <c r="KX8093" s="16"/>
      <c r="KZ8093" s="16"/>
      <c r="LA8093" s="16"/>
      <c r="LB8093" s="74"/>
      <c r="LC8093" s="74"/>
    </row>
    <row r="8094" spans="8:315" x14ac:dyDescent="0.35">
      <c r="H8094" s="4"/>
      <c r="J8094" s="8"/>
      <c r="K8094" s="8"/>
      <c r="L8094" s="8"/>
      <c r="M8094" s="8"/>
      <c r="O8094" s="8"/>
      <c r="P8094" s="8"/>
      <c r="R8094" s="8"/>
      <c r="S8094" s="8"/>
      <c r="T8094" s="8"/>
      <c r="U8094" s="8"/>
      <c r="W8094" s="8">
        <f t="shared" si="4639"/>
        <v>326.10000000000002</v>
      </c>
      <c r="X8094">
        <v>28090800</v>
      </c>
      <c r="Y8094">
        <f t="shared" si="4640"/>
        <v>7803</v>
      </c>
      <c r="Z8094" s="8">
        <v>0</v>
      </c>
      <c r="AA8094" s="8">
        <v>-2.6</v>
      </c>
      <c r="AB8094" s="8">
        <v>83.3</v>
      </c>
      <c r="AC8094" s="4"/>
      <c r="KL8094" s="84"/>
      <c r="KP8094" s="84"/>
      <c r="KS8094" s="74"/>
      <c r="KT8094" s="74"/>
      <c r="KU8094" s="16"/>
      <c r="KV8094" s="72"/>
      <c r="KW8094" s="72"/>
      <c r="KX8094" s="16"/>
      <c r="KZ8094" s="16"/>
      <c r="LA8094" s="16"/>
      <c r="LB8094" s="74"/>
      <c r="LC8094" s="74"/>
    </row>
    <row r="8095" spans="8:315" x14ac:dyDescent="0.35">
      <c r="H8095" s="4"/>
      <c r="J8095" s="8"/>
      <c r="K8095" s="8"/>
      <c r="L8095" s="8"/>
      <c r="M8095" s="8"/>
      <c r="O8095" s="8"/>
      <c r="P8095" s="8"/>
      <c r="R8095" s="8"/>
      <c r="S8095" s="8"/>
      <c r="T8095" s="8"/>
      <c r="U8095" s="8"/>
      <c r="W8095" s="8">
        <f t="shared" si="4639"/>
        <v>326.2</v>
      </c>
      <c r="X8095">
        <v>28094400</v>
      </c>
      <c r="Y8095">
        <f t="shared" si="4640"/>
        <v>7804</v>
      </c>
      <c r="Z8095" s="8">
        <v>0</v>
      </c>
      <c r="AA8095" s="8">
        <v>-2.8</v>
      </c>
      <c r="AB8095" s="8">
        <v>88.5</v>
      </c>
      <c r="AC8095" s="4"/>
      <c r="KL8095" s="84"/>
      <c r="KP8095" s="84"/>
      <c r="KS8095" s="74"/>
      <c r="KT8095" s="74"/>
      <c r="KU8095" s="16"/>
      <c r="KV8095" s="72"/>
      <c r="KW8095" s="72"/>
      <c r="KX8095" s="16"/>
      <c r="KZ8095" s="16"/>
      <c r="LA8095" s="16"/>
      <c r="LB8095" s="74"/>
      <c r="LC8095" s="74"/>
    </row>
    <row r="8096" spans="8:315" x14ac:dyDescent="0.35">
      <c r="H8096" s="4"/>
      <c r="J8096" s="8"/>
      <c r="K8096" s="8"/>
      <c r="L8096" s="8"/>
      <c r="M8096" s="8"/>
      <c r="O8096" s="8"/>
      <c r="P8096" s="8"/>
      <c r="R8096" s="8"/>
      <c r="S8096" s="8"/>
      <c r="T8096" s="8"/>
      <c r="U8096" s="8"/>
      <c r="W8096" s="8">
        <f t="shared" si="4639"/>
        <v>326.2</v>
      </c>
      <c r="X8096">
        <v>28098000</v>
      </c>
      <c r="Y8096">
        <f t="shared" si="4640"/>
        <v>7805</v>
      </c>
      <c r="Z8096" s="8">
        <v>0</v>
      </c>
      <c r="AA8096" s="8">
        <v>-3.2</v>
      </c>
      <c r="AB8096" s="8">
        <v>88.7</v>
      </c>
      <c r="AC8096" s="4"/>
      <c r="KL8096" s="84"/>
      <c r="KP8096" s="84"/>
      <c r="KS8096" s="74"/>
      <c r="KT8096" s="74"/>
      <c r="KU8096" s="16"/>
      <c r="KV8096" s="72"/>
      <c r="KW8096" s="72"/>
      <c r="KX8096" s="16"/>
      <c r="KZ8096" s="16"/>
      <c r="LA8096" s="16"/>
      <c r="LB8096" s="74"/>
      <c r="LC8096" s="74"/>
    </row>
    <row r="8097" spans="8:315" x14ac:dyDescent="0.35">
      <c r="H8097" s="4"/>
      <c r="J8097" s="8"/>
      <c r="K8097" s="8"/>
      <c r="L8097" s="8"/>
      <c r="M8097" s="8"/>
      <c r="O8097" s="8"/>
      <c r="P8097" s="8"/>
      <c r="R8097" s="8"/>
      <c r="S8097" s="8"/>
      <c r="T8097" s="8"/>
      <c r="U8097" s="8"/>
      <c r="W8097" s="8">
        <f t="shared" si="4639"/>
        <v>326.3</v>
      </c>
      <c r="X8097">
        <v>28101600</v>
      </c>
      <c r="Y8097">
        <f t="shared" si="4640"/>
        <v>7806</v>
      </c>
      <c r="Z8097" s="8">
        <v>0</v>
      </c>
      <c r="AA8097" s="8">
        <v>-3.5</v>
      </c>
      <c r="AB8097" s="8">
        <v>89.8</v>
      </c>
      <c r="AC8097" s="4"/>
      <c r="KL8097" s="84"/>
      <c r="KP8097" s="84"/>
      <c r="KS8097" s="74"/>
      <c r="KT8097" s="74"/>
      <c r="KU8097" s="16"/>
      <c r="KV8097" s="72"/>
      <c r="KW8097" s="72"/>
      <c r="KX8097" s="16"/>
      <c r="KZ8097" s="16"/>
      <c r="LA8097" s="16"/>
      <c r="LB8097" s="74"/>
      <c r="LC8097" s="74"/>
    </row>
    <row r="8098" spans="8:315" x14ac:dyDescent="0.35">
      <c r="H8098" s="4"/>
      <c r="J8098" s="8"/>
      <c r="K8098" s="8"/>
      <c r="L8098" s="8"/>
      <c r="M8098" s="8"/>
      <c r="O8098" s="8"/>
      <c r="P8098" s="8"/>
      <c r="R8098" s="8"/>
      <c r="S8098" s="8"/>
      <c r="T8098" s="8"/>
      <c r="U8098" s="8"/>
      <c r="W8098" s="8">
        <f t="shared" si="4639"/>
        <v>326.3</v>
      </c>
      <c r="X8098">
        <v>28105200</v>
      </c>
      <c r="Y8098">
        <f t="shared" si="4640"/>
        <v>7807</v>
      </c>
      <c r="Z8098" s="8">
        <v>0</v>
      </c>
      <c r="AA8098" s="8">
        <v>-3.8</v>
      </c>
      <c r="AB8098" s="8">
        <v>90.3</v>
      </c>
      <c r="AC8098" s="4"/>
      <c r="KL8098" s="84"/>
      <c r="KP8098" s="84"/>
      <c r="KS8098" s="74"/>
      <c r="KT8098" s="74"/>
      <c r="KU8098" s="16"/>
      <c r="KV8098" s="72"/>
      <c r="KW8098" s="72"/>
      <c r="KX8098" s="16"/>
      <c r="KZ8098" s="16"/>
      <c r="LA8098" s="16"/>
      <c r="LB8098" s="74"/>
      <c r="LC8098" s="74"/>
    </row>
    <row r="8099" spans="8:315" x14ac:dyDescent="0.35">
      <c r="H8099" s="4"/>
      <c r="J8099" s="8"/>
      <c r="K8099" s="8"/>
      <c r="L8099" s="8"/>
      <c r="M8099" s="8"/>
      <c r="O8099" s="8"/>
      <c r="P8099" s="8"/>
      <c r="R8099" s="8"/>
      <c r="S8099" s="8"/>
      <c r="T8099" s="8"/>
      <c r="U8099" s="8"/>
      <c r="W8099" s="8">
        <f t="shared" si="4639"/>
        <v>326.3</v>
      </c>
      <c r="X8099">
        <v>28108800</v>
      </c>
      <c r="Y8099">
        <f t="shared" si="4640"/>
        <v>7808</v>
      </c>
      <c r="Z8099" s="8">
        <v>8.1</v>
      </c>
      <c r="AA8099" s="8">
        <v>-3.8</v>
      </c>
      <c r="AB8099" s="8">
        <v>89.6</v>
      </c>
      <c r="AC8099" s="4"/>
      <c r="KL8099" s="84"/>
      <c r="KP8099" s="84"/>
      <c r="KS8099" s="74"/>
      <c r="KT8099" s="74"/>
      <c r="KU8099" s="16"/>
      <c r="KV8099" s="72"/>
      <c r="KW8099" s="72"/>
      <c r="KX8099" s="16"/>
      <c r="KZ8099" s="16"/>
      <c r="LA8099" s="16"/>
      <c r="LB8099" s="74"/>
      <c r="LC8099" s="74"/>
    </row>
    <row r="8100" spans="8:315" x14ac:dyDescent="0.35">
      <c r="H8100" s="4"/>
      <c r="J8100" s="8"/>
      <c r="K8100" s="8"/>
      <c r="L8100" s="8"/>
      <c r="M8100" s="8"/>
      <c r="O8100" s="8"/>
      <c r="P8100" s="8"/>
      <c r="R8100" s="8"/>
      <c r="S8100" s="8"/>
      <c r="T8100" s="8"/>
      <c r="U8100" s="8"/>
      <c r="W8100" s="8">
        <f t="shared" ref="W8100:W8163" si="4641">X8100/24/3600+1</f>
        <v>326.39999999999998</v>
      </c>
      <c r="X8100">
        <v>28112400</v>
      </c>
      <c r="Y8100">
        <f t="shared" ref="Y8100:Y8163" si="4642">X8100/3600</f>
        <v>7809</v>
      </c>
      <c r="Z8100" s="8">
        <v>57.2</v>
      </c>
      <c r="AA8100" s="8">
        <v>-3.6</v>
      </c>
      <c r="AB8100" s="8">
        <v>89.9</v>
      </c>
      <c r="AC8100" s="4"/>
      <c r="KL8100" s="84"/>
      <c r="KP8100" s="84"/>
      <c r="KS8100" s="74"/>
      <c r="KT8100" s="74"/>
      <c r="KU8100" s="16"/>
      <c r="KV8100" s="72"/>
      <c r="KW8100" s="72"/>
      <c r="KX8100" s="16"/>
      <c r="KZ8100" s="16"/>
      <c r="LA8100" s="16"/>
      <c r="LB8100" s="74"/>
      <c r="LC8100" s="74"/>
    </row>
    <row r="8101" spans="8:315" x14ac:dyDescent="0.35">
      <c r="H8101" s="4"/>
      <c r="J8101" s="8"/>
      <c r="K8101" s="8"/>
      <c r="L8101" s="8"/>
      <c r="M8101" s="8"/>
      <c r="O8101" s="8"/>
      <c r="P8101" s="8"/>
      <c r="R8101" s="8"/>
      <c r="S8101" s="8"/>
      <c r="T8101" s="8"/>
      <c r="U8101" s="8"/>
      <c r="W8101" s="8">
        <f t="shared" si="4641"/>
        <v>326.39999999999998</v>
      </c>
      <c r="X8101">
        <v>28116000</v>
      </c>
      <c r="Y8101">
        <f t="shared" si="4642"/>
        <v>7810</v>
      </c>
      <c r="Z8101" s="8">
        <v>52.2</v>
      </c>
      <c r="AA8101" s="8">
        <v>-3.8</v>
      </c>
      <c r="AB8101" s="8">
        <v>89.9</v>
      </c>
      <c r="AC8101" s="4"/>
      <c r="KL8101" s="84"/>
      <c r="KP8101" s="84"/>
      <c r="KS8101" s="74"/>
      <c r="KT8101" s="74"/>
      <c r="KU8101" s="16"/>
      <c r="KV8101" s="72"/>
      <c r="KW8101" s="72"/>
      <c r="KX8101" s="16"/>
      <c r="KZ8101" s="16"/>
      <c r="LA8101" s="16"/>
      <c r="LB8101" s="74"/>
      <c r="LC8101" s="74"/>
    </row>
    <row r="8102" spans="8:315" x14ac:dyDescent="0.35">
      <c r="H8102" s="4"/>
      <c r="J8102" s="8"/>
      <c r="K8102" s="8"/>
      <c r="L8102" s="8"/>
      <c r="M8102" s="8"/>
      <c r="O8102" s="8"/>
      <c r="P8102" s="8"/>
      <c r="R8102" s="8"/>
      <c r="S8102" s="8"/>
      <c r="T8102" s="8"/>
      <c r="U8102" s="8"/>
      <c r="W8102" s="8">
        <f t="shared" si="4641"/>
        <v>326.5</v>
      </c>
      <c r="X8102">
        <v>28119600</v>
      </c>
      <c r="Y8102">
        <f t="shared" si="4642"/>
        <v>7811</v>
      </c>
      <c r="Z8102" s="8">
        <v>45.6</v>
      </c>
      <c r="AA8102" s="8">
        <v>-3.3</v>
      </c>
      <c r="AB8102" s="8">
        <v>83.5</v>
      </c>
      <c r="AC8102" s="4"/>
      <c r="KL8102" s="84"/>
      <c r="KP8102" s="84"/>
      <c r="KS8102" s="74"/>
      <c r="KT8102" s="74"/>
      <c r="KU8102" s="16"/>
      <c r="KV8102" s="72"/>
      <c r="KW8102" s="72"/>
      <c r="KX8102" s="16"/>
      <c r="KZ8102" s="16"/>
      <c r="LA8102" s="16"/>
      <c r="LB8102" s="74"/>
      <c r="LC8102" s="74"/>
    </row>
    <row r="8103" spans="8:315" x14ac:dyDescent="0.35">
      <c r="H8103" s="4"/>
      <c r="J8103" s="8"/>
      <c r="K8103" s="8"/>
      <c r="L8103" s="8"/>
      <c r="M8103" s="8"/>
      <c r="O8103" s="8"/>
      <c r="P8103" s="8"/>
      <c r="R8103" s="8"/>
      <c r="S8103" s="8"/>
      <c r="T8103" s="8"/>
      <c r="U8103" s="8"/>
      <c r="W8103" s="8">
        <f t="shared" si="4641"/>
        <v>326.5</v>
      </c>
      <c r="X8103">
        <v>28123200</v>
      </c>
      <c r="Y8103">
        <f t="shared" si="4642"/>
        <v>7812</v>
      </c>
      <c r="Z8103" s="8">
        <v>134.69999999999999</v>
      </c>
      <c r="AA8103" s="8">
        <v>-3</v>
      </c>
      <c r="AB8103" s="8">
        <v>84.7</v>
      </c>
      <c r="AC8103" s="4"/>
      <c r="KL8103" s="84"/>
      <c r="KP8103" s="84"/>
      <c r="KS8103" s="74"/>
      <c r="KT8103" s="74"/>
      <c r="KU8103" s="16"/>
      <c r="KV8103" s="72"/>
      <c r="KW8103" s="72"/>
      <c r="KX8103" s="16"/>
      <c r="KZ8103" s="16"/>
      <c r="LA8103" s="16"/>
      <c r="LB8103" s="74"/>
      <c r="LC8103" s="74"/>
    </row>
    <row r="8104" spans="8:315" x14ac:dyDescent="0.35">
      <c r="H8104" s="4"/>
      <c r="J8104" s="8"/>
      <c r="K8104" s="8"/>
      <c r="L8104" s="8"/>
      <c r="M8104" s="8"/>
      <c r="O8104" s="8"/>
      <c r="P8104" s="8"/>
      <c r="R8104" s="8"/>
      <c r="S8104" s="8"/>
      <c r="T8104" s="8"/>
      <c r="U8104" s="8"/>
      <c r="W8104" s="8">
        <f t="shared" si="4641"/>
        <v>326.5</v>
      </c>
      <c r="X8104">
        <v>28126800</v>
      </c>
      <c r="Y8104">
        <f t="shared" si="4642"/>
        <v>7813</v>
      </c>
      <c r="Z8104" s="8">
        <v>148.30000000000001</v>
      </c>
      <c r="AA8104" s="8">
        <v>-2.8</v>
      </c>
      <c r="AB8104" s="8">
        <v>85.1</v>
      </c>
      <c r="AC8104" s="4"/>
      <c r="KL8104" s="84"/>
      <c r="KP8104" s="84"/>
      <c r="KS8104" s="74"/>
      <c r="KT8104" s="74"/>
      <c r="KU8104" s="16"/>
      <c r="KV8104" s="72"/>
      <c r="KW8104" s="72"/>
      <c r="KX8104" s="16"/>
      <c r="KZ8104" s="16"/>
      <c r="LA8104" s="16"/>
      <c r="LB8104" s="74"/>
      <c r="LC8104" s="74"/>
    </row>
    <row r="8105" spans="8:315" x14ac:dyDescent="0.35">
      <c r="H8105" s="4"/>
      <c r="J8105" s="8"/>
      <c r="K8105" s="8"/>
      <c r="L8105" s="8"/>
      <c r="M8105" s="8"/>
      <c r="O8105" s="8"/>
      <c r="P8105" s="8"/>
      <c r="R8105" s="8"/>
      <c r="S8105" s="8"/>
      <c r="T8105" s="8"/>
      <c r="U8105" s="8"/>
      <c r="W8105" s="8">
        <f t="shared" si="4641"/>
        <v>326.60000000000002</v>
      </c>
      <c r="X8105">
        <v>28130400</v>
      </c>
      <c r="Y8105">
        <f t="shared" si="4642"/>
        <v>7814</v>
      </c>
      <c r="Z8105" s="8">
        <v>253.9</v>
      </c>
      <c r="AA8105" s="8">
        <v>-2.9</v>
      </c>
      <c r="AB8105" s="8">
        <v>84.4</v>
      </c>
      <c r="AC8105" s="4"/>
      <c r="KL8105" s="84"/>
      <c r="KP8105" s="84"/>
      <c r="KS8105" s="74"/>
      <c r="KT8105" s="74"/>
      <c r="KU8105" s="16"/>
      <c r="KV8105" s="72"/>
      <c r="KW8105" s="72"/>
      <c r="KX8105" s="16"/>
      <c r="KZ8105" s="16"/>
      <c r="LA8105" s="16"/>
      <c r="LB8105" s="74"/>
      <c r="LC8105" s="74"/>
    </row>
    <row r="8106" spans="8:315" x14ac:dyDescent="0.35">
      <c r="H8106" s="4"/>
      <c r="J8106" s="8"/>
      <c r="K8106" s="8"/>
      <c r="L8106" s="8"/>
      <c r="M8106" s="8"/>
      <c r="O8106" s="8"/>
      <c r="P8106" s="8"/>
      <c r="R8106" s="8"/>
      <c r="S8106" s="8"/>
      <c r="T8106" s="8"/>
      <c r="U8106" s="8"/>
      <c r="W8106" s="8">
        <f t="shared" si="4641"/>
        <v>326.60000000000002</v>
      </c>
      <c r="X8106">
        <v>28134000</v>
      </c>
      <c r="Y8106">
        <f t="shared" si="4642"/>
        <v>7815</v>
      </c>
      <c r="Z8106" s="8">
        <v>245.3</v>
      </c>
      <c r="AA8106" s="8">
        <v>-2.5</v>
      </c>
      <c r="AB8106" s="8">
        <v>79.5</v>
      </c>
      <c r="AC8106" s="4"/>
      <c r="KL8106" s="84"/>
      <c r="KP8106" s="84"/>
      <c r="KS8106" s="74"/>
      <c r="KT8106" s="74"/>
      <c r="KU8106" s="16"/>
      <c r="KV8106" s="72"/>
      <c r="KW8106" s="72"/>
      <c r="KX8106" s="16"/>
      <c r="KZ8106" s="16"/>
      <c r="LA8106" s="16"/>
      <c r="LB8106" s="74"/>
      <c r="LC8106" s="74"/>
    </row>
    <row r="8107" spans="8:315" x14ac:dyDescent="0.35">
      <c r="H8107" s="4"/>
      <c r="J8107" s="8"/>
      <c r="K8107" s="8"/>
      <c r="L8107" s="8"/>
      <c r="M8107" s="8"/>
      <c r="O8107" s="8"/>
      <c r="P8107" s="8"/>
      <c r="R8107" s="8"/>
      <c r="S8107" s="8"/>
      <c r="T8107" s="8"/>
      <c r="U8107" s="8"/>
      <c r="W8107" s="8">
        <f t="shared" si="4641"/>
        <v>326.7</v>
      </c>
      <c r="X8107">
        <v>28137600</v>
      </c>
      <c r="Y8107">
        <f t="shared" si="4642"/>
        <v>7816</v>
      </c>
      <c r="Z8107" s="8">
        <v>101.4</v>
      </c>
      <c r="AA8107" s="8">
        <v>-2.4</v>
      </c>
      <c r="AB8107" s="8">
        <v>83.1</v>
      </c>
      <c r="AC8107" s="4"/>
      <c r="KL8107" s="84"/>
      <c r="KP8107" s="84"/>
      <c r="KS8107" s="74"/>
      <c r="KT8107" s="74"/>
      <c r="KU8107" s="16"/>
      <c r="KV8107" s="72"/>
      <c r="KW8107" s="72"/>
      <c r="KX8107" s="16"/>
      <c r="KZ8107" s="16"/>
      <c r="LA8107" s="16"/>
      <c r="LB8107" s="74"/>
      <c r="LC8107" s="74"/>
    </row>
    <row r="8108" spans="8:315" x14ac:dyDescent="0.35">
      <c r="H8108" s="4"/>
      <c r="J8108" s="8"/>
      <c r="K8108" s="8"/>
      <c r="L8108" s="8"/>
      <c r="M8108" s="8"/>
      <c r="O8108" s="8"/>
      <c r="P8108" s="8"/>
      <c r="R8108" s="8"/>
      <c r="S8108" s="8"/>
      <c r="T8108" s="8"/>
      <c r="U8108" s="8"/>
      <c r="W8108" s="8">
        <f t="shared" si="4641"/>
        <v>326.7</v>
      </c>
      <c r="X8108">
        <v>28141200</v>
      </c>
      <c r="Y8108">
        <f t="shared" si="4642"/>
        <v>7817</v>
      </c>
      <c r="Z8108" s="8">
        <v>4.2</v>
      </c>
      <c r="AA8108" s="8">
        <v>-2.7</v>
      </c>
      <c r="AB8108" s="8">
        <v>87.8</v>
      </c>
      <c r="AC8108" s="4"/>
      <c r="KL8108" s="84"/>
      <c r="KP8108" s="84"/>
      <c r="KS8108" s="74"/>
      <c r="KT8108" s="74"/>
      <c r="KU8108" s="16"/>
      <c r="KV8108" s="72"/>
      <c r="KW8108" s="72"/>
      <c r="KX8108" s="16"/>
      <c r="KZ8108" s="16"/>
      <c r="LA8108" s="16"/>
      <c r="LB8108" s="74"/>
      <c r="LC8108" s="74"/>
    </row>
    <row r="8109" spans="8:315" x14ac:dyDescent="0.35">
      <c r="H8109" s="4"/>
      <c r="J8109" s="8"/>
      <c r="K8109" s="8"/>
      <c r="L8109" s="8"/>
      <c r="M8109" s="8"/>
      <c r="O8109" s="8"/>
      <c r="P8109" s="8"/>
      <c r="R8109" s="8"/>
      <c r="S8109" s="8"/>
      <c r="T8109" s="8"/>
      <c r="U8109" s="8"/>
      <c r="W8109" s="8">
        <f t="shared" si="4641"/>
        <v>326.8</v>
      </c>
      <c r="X8109">
        <v>28144800</v>
      </c>
      <c r="Y8109">
        <f t="shared" si="4642"/>
        <v>7818</v>
      </c>
      <c r="Z8109" s="8">
        <v>0</v>
      </c>
      <c r="AA8109" s="8">
        <v>-2.6</v>
      </c>
      <c r="AB8109" s="8">
        <v>86.6</v>
      </c>
      <c r="AC8109" s="4"/>
      <c r="KL8109" s="84"/>
      <c r="KP8109" s="84"/>
      <c r="KS8109" s="74"/>
      <c r="KT8109" s="74"/>
      <c r="KU8109" s="16"/>
      <c r="KV8109" s="72"/>
      <c r="KW8109" s="72"/>
      <c r="KX8109" s="16"/>
      <c r="KZ8109" s="16"/>
      <c r="LA8109" s="16"/>
      <c r="LB8109" s="74"/>
      <c r="LC8109" s="74"/>
    </row>
    <row r="8110" spans="8:315" x14ac:dyDescent="0.35">
      <c r="H8110" s="4"/>
      <c r="J8110" s="8"/>
      <c r="K8110" s="8"/>
      <c r="L8110" s="8"/>
      <c r="M8110" s="8"/>
      <c r="O8110" s="8"/>
      <c r="P8110" s="8"/>
      <c r="R8110" s="8"/>
      <c r="S8110" s="8"/>
      <c r="T8110" s="8"/>
      <c r="U8110" s="8"/>
      <c r="W8110" s="8">
        <f t="shared" si="4641"/>
        <v>326.8</v>
      </c>
      <c r="X8110">
        <v>28148400</v>
      </c>
      <c r="Y8110">
        <f t="shared" si="4642"/>
        <v>7819</v>
      </c>
      <c r="Z8110" s="8">
        <v>0</v>
      </c>
      <c r="AA8110" s="8">
        <v>-2.5</v>
      </c>
      <c r="AB8110" s="8">
        <v>86.6</v>
      </c>
      <c r="AC8110" s="4"/>
      <c r="KL8110" s="84"/>
      <c r="KP8110" s="84"/>
      <c r="KS8110" s="74"/>
      <c r="KT8110" s="74"/>
      <c r="KU8110" s="16"/>
      <c r="KV8110" s="72"/>
      <c r="KW8110" s="72"/>
      <c r="KX8110" s="16"/>
      <c r="KZ8110" s="16"/>
      <c r="LA8110" s="16"/>
      <c r="LB8110" s="74"/>
      <c r="LC8110" s="74"/>
    </row>
    <row r="8111" spans="8:315" x14ac:dyDescent="0.35">
      <c r="H8111" s="4"/>
      <c r="J8111" s="8"/>
      <c r="K8111" s="8"/>
      <c r="L8111" s="8"/>
      <c r="M8111" s="8"/>
      <c r="O8111" s="8"/>
      <c r="P8111" s="8"/>
      <c r="R8111" s="8"/>
      <c r="S8111" s="8"/>
      <c r="T8111" s="8"/>
      <c r="U8111" s="8"/>
      <c r="W8111" s="8">
        <f t="shared" si="4641"/>
        <v>326.8</v>
      </c>
      <c r="X8111">
        <v>28152000</v>
      </c>
      <c r="Y8111">
        <f t="shared" si="4642"/>
        <v>7820</v>
      </c>
      <c r="Z8111" s="8">
        <v>0</v>
      </c>
      <c r="AA8111" s="8">
        <v>-2.6</v>
      </c>
      <c r="AB8111" s="8">
        <v>92.6</v>
      </c>
      <c r="AC8111" s="4"/>
      <c r="KL8111" s="84"/>
      <c r="KP8111" s="84"/>
      <c r="KS8111" s="74"/>
      <c r="KT8111" s="74"/>
      <c r="KU8111" s="16"/>
      <c r="KV8111" s="72"/>
      <c r="KW8111" s="72"/>
      <c r="KX8111" s="16"/>
      <c r="KZ8111" s="16"/>
      <c r="LA8111" s="16"/>
      <c r="LB8111" s="74"/>
      <c r="LC8111" s="74"/>
    </row>
    <row r="8112" spans="8:315" x14ac:dyDescent="0.35">
      <c r="H8112" s="4"/>
      <c r="J8112" s="8"/>
      <c r="K8112" s="8"/>
      <c r="L8112" s="8"/>
      <c r="M8112" s="8"/>
      <c r="O8112" s="8"/>
      <c r="P8112" s="8"/>
      <c r="R8112" s="8"/>
      <c r="S8112" s="8"/>
      <c r="T8112" s="8"/>
      <c r="U8112" s="8"/>
      <c r="W8112" s="8">
        <f t="shared" si="4641"/>
        <v>326.89999999999998</v>
      </c>
      <c r="X8112">
        <v>28155600</v>
      </c>
      <c r="Y8112">
        <f t="shared" si="4642"/>
        <v>7821</v>
      </c>
      <c r="Z8112" s="8">
        <v>0</v>
      </c>
      <c r="AA8112" s="8">
        <v>-2.7</v>
      </c>
      <c r="AB8112" s="8">
        <v>93.6</v>
      </c>
      <c r="AC8112" s="4"/>
      <c r="KL8112" s="84"/>
      <c r="KP8112" s="84"/>
      <c r="KS8112" s="74"/>
      <c r="KT8112" s="74"/>
      <c r="KU8112" s="16"/>
      <c r="KV8112" s="72"/>
      <c r="KW8112" s="72"/>
      <c r="KX8112" s="16"/>
      <c r="KZ8112" s="16"/>
      <c r="LA8112" s="16"/>
      <c r="LB8112" s="74"/>
      <c r="LC8112" s="74"/>
    </row>
    <row r="8113" spans="8:315" x14ac:dyDescent="0.35">
      <c r="H8113" s="4"/>
      <c r="J8113" s="8"/>
      <c r="K8113" s="8"/>
      <c r="L8113" s="8"/>
      <c r="M8113" s="8"/>
      <c r="O8113" s="8"/>
      <c r="P8113" s="8"/>
      <c r="R8113" s="8"/>
      <c r="S8113" s="8"/>
      <c r="T8113" s="8"/>
      <c r="U8113" s="8"/>
      <c r="W8113" s="8">
        <f t="shared" si="4641"/>
        <v>326.89999999999998</v>
      </c>
      <c r="X8113">
        <v>28159200</v>
      </c>
      <c r="Y8113">
        <f t="shared" si="4642"/>
        <v>7822</v>
      </c>
      <c r="Z8113" s="8">
        <v>0</v>
      </c>
      <c r="AA8113" s="8">
        <v>-2.7</v>
      </c>
      <c r="AB8113" s="8">
        <v>90.9</v>
      </c>
      <c r="AC8113" s="4"/>
      <c r="KL8113" s="84"/>
      <c r="KP8113" s="84"/>
      <c r="KS8113" s="74"/>
      <c r="KT8113" s="74"/>
      <c r="KU8113" s="16"/>
      <c r="KV8113" s="72"/>
      <c r="KW8113" s="72"/>
      <c r="KX8113" s="16"/>
      <c r="KZ8113" s="16"/>
      <c r="LA8113" s="16"/>
      <c r="LB8113" s="74"/>
      <c r="LC8113" s="74"/>
    </row>
    <row r="8114" spans="8:315" x14ac:dyDescent="0.35">
      <c r="H8114" s="4"/>
      <c r="J8114" s="8"/>
      <c r="K8114" s="8"/>
      <c r="L8114" s="8"/>
      <c r="M8114" s="8"/>
      <c r="O8114" s="8"/>
      <c r="P8114" s="8"/>
      <c r="R8114" s="8"/>
      <c r="S8114" s="8"/>
      <c r="T8114" s="8"/>
      <c r="U8114" s="8"/>
      <c r="W8114" s="8">
        <f t="shared" si="4641"/>
        <v>327</v>
      </c>
      <c r="X8114">
        <v>28162800</v>
      </c>
      <c r="Y8114">
        <f t="shared" si="4642"/>
        <v>7823</v>
      </c>
      <c r="Z8114" s="8">
        <v>0</v>
      </c>
      <c r="AA8114" s="8">
        <v>-2.6</v>
      </c>
      <c r="AB8114" s="8">
        <v>93.2</v>
      </c>
      <c r="AC8114" s="4"/>
      <c r="KL8114" s="84"/>
      <c r="KP8114" s="84"/>
      <c r="KS8114" s="74"/>
      <c r="KT8114" s="74"/>
      <c r="KU8114" s="16"/>
      <c r="KV8114" s="72"/>
      <c r="KW8114" s="72"/>
      <c r="KX8114" s="16"/>
      <c r="KZ8114" s="16"/>
      <c r="LA8114" s="16"/>
      <c r="LB8114" s="74"/>
      <c r="LC8114" s="74"/>
    </row>
    <row r="8115" spans="8:315" x14ac:dyDescent="0.35">
      <c r="H8115" s="4"/>
      <c r="J8115" s="8"/>
      <c r="K8115" s="8"/>
      <c r="L8115" s="8"/>
      <c r="M8115" s="8"/>
      <c r="O8115" s="8"/>
      <c r="P8115" s="8"/>
      <c r="R8115" s="8"/>
      <c r="S8115" s="8"/>
      <c r="T8115" s="8"/>
      <c r="U8115" s="8"/>
      <c r="W8115" s="8">
        <f t="shared" si="4641"/>
        <v>327</v>
      </c>
      <c r="X8115">
        <v>28166400</v>
      </c>
      <c r="Y8115">
        <f t="shared" si="4642"/>
        <v>7824</v>
      </c>
      <c r="Z8115" s="8">
        <v>0</v>
      </c>
      <c r="AA8115" s="8">
        <v>-2.4</v>
      </c>
      <c r="AB8115" s="8">
        <v>81.3</v>
      </c>
      <c r="AC8115" s="4"/>
      <c r="KL8115" s="84"/>
      <c r="KP8115" s="84"/>
      <c r="KS8115" s="74"/>
      <c r="KT8115" s="74"/>
      <c r="KU8115" s="16"/>
      <c r="KV8115" s="72"/>
      <c r="KW8115" s="72"/>
      <c r="KX8115" s="16"/>
      <c r="KZ8115" s="16"/>
      <c r="LA8115" s="16"/>
      <c r="LB8115" s="74"/>
      <c r="LC8115" s="74"/>
    </row>
    <row r="8116" spans="8:315" x14ac:dyDescent="0.35">
      <c r="H8116" s="4"/>
      <c r="J8116" s="8"/>
      <c r="K8116" s="8"/>
      <c r="L8116" s="8"/>
      <c r="M8116" s="8"/>
      <c r="O8116" s="8"/>
      <c r="P8116" s="8"/>
      <c r="R8116" s="8"/>
      <c r="S8116" s="8"/>
      <c r="T8116" s="8"/>
      <c r="U8116" s="8"/>
      <c r="W8116" s="8">
        <f t="shared" si="4641"/>
        <v>327</v>
      </c>
      <c r="X8116">
        <v>28170000</v>
      </c>
      <c r="Y8116">
        <f t="shared" si="4642"/>
        <v>7825</v>
      </c>
      <c r="Z8116" s="8">
        <v>0</v>
      </c>
      <c r="AA8116" s="8">
        <v>-2</v>
      </c>
      <c r="AB8116" s="8">
        <v>80.8</v>
      </c>
      <c r="AC8116" s="4"/>
      <c r="KL8116" s="84"/>
      <c r="KP8116" s="84"/>
      <c r="KS8116" s="74"/>
      <c r="KT8116" s="74"/>
      <c r="KU8116" s="16"/>
      <c r="KV8116" s="72"/>
      <c r="KW8116" s="72"/>
      <c r="KX8116" s="16"/>
      <c r="KZ8116" s="16"/>
      <c r="LA8116" s="16"/>
      <c r="LB8116" s="74"/>
      <c r="LC8116" s="74"/>
    </row>
    <row r="8117" spans="8:315" x14ac:dyDescent="0.35">
      <c r="H8117" s="4"/>
      <c r="J8117" s="8"/>
      <c r="K8117" s="8"/>
      <c r="L8117" s="8"/>
      <c r="M8117" s="8"/>
      <c r="O8117" s="8"/>
      <c r="P8117" s="8"/>
      <c r="R8117" s="8"/>
      <c r="S8117" s="8"/>
      <c r="T8117" s="8"/>
      <c r="U8117" s="8"/>
      <c r="W8117" s="8">
        <f t="shared" si="4641"/>
        <v>327.10000000000002</v>
      </c>
      <c r="X8117">
        <v>28173600</v>
      </c>
      <c r="Y8117">
        <f t="shared" si="4642"/>
        <v>7826</v>
      </c>
      <c r="Z8117" s="8">
        <v>0</v>
      </c>
      <c r="AA8117" s="8">
        <v>-1.8</v>
      </c>
      <c r="AB8117" s="8">
        <v>79.5</v>
      </c>
      <c r="AC8117" s="4"/>
      <c r="KL8117" s="84"/>
      <c r="KP8117" s="84"/>
      <c r="KS8117" s="74"/>
      <c r="KT8117" s="74"/>
      <c r="KU8117" s="16"/>
      <c r="KV8117" s="72"/>
      <c r="KW8117" s="72"/>
      <c r="KX8117" s="16"/>
      <c r="KZ8117" s="16"/>
      <c r="LA8117" s="16"/>
      <c r="LB8117" s="74"/>
      <c r="LC8117" s="74"/>
    </row>
    <row r="8118" spans="8:315" x14ac:dyDescent="0.35">
      <c r="H8118" s="4"/>
      <c r="J8118" s="8"/>
      <c r="K8118" s="8"/>
      <c r="L8118" s="8"/>
      <c r="M8118" s="8"/>
      <c r="O8118" s="8"/>
      <c r="P8118" s="8"/>
      <c r="R8118" s="8"/>
      <c r="S8118" s="8"/>
      <c r="T8118" s="8"/>
      <c r="U8118" s="8"/>
      <c r="W8118" s="8">
        <f t="shared" si="4641"/>
        <v>327.10000000000002</v>
      </c>
      <c r="X8118">
        <v>28177200</v>
      </c>
      <c r="Y8118">
        <f t="shared" si="4642"/>
        <v>7827</v>
      </c>
      <c r="Z8118" s="8">
        <v>0</v>
      </c>
      <c r="AA8118" s="8">
        <v>-1.7</v>
      </c>
      <c r="AB8118" s="8">
        <v>77.8</v>
      </c>
      <c r="AC8118" s="4"/>
      <c r="KL8118" s="84"/>
      <c r="KP8118" s="84"/>
      <c r="KS8118" s="74"/>
      <c r="KT8118" s="74"/>
      <c r="KU8118" s="16"/>
      <c r="KV8118" s="72"/>
      <c r="KW8118" s="72"/>
      <c r="KX8118" s="16"/>
      <c r="KZ8118" s="16"/>
      <c r="LA8118" s="16"/>
      <c r="LB8118" s="74"/>
      <c r="LC8118" s="74"/>
    </row>
    <row r="8119" spans="8:315" x14ac:dyDescent="0.35">
      <c r="H8119" s="4"/>
      <c r="J8119" s="8"/>
      <c r="K8119" s="8"/>
      <c r="L8119" s="8"/>
      <c r="M8119" s="8"/>
      <c r="O8119" s="8"/>
      <c r="P8119" s="8"/>
      <c r="R8119" s="8"/>
      <c r="S8119" s="8"/>
      <c r="T8119" s="8"/>
      <c r="U8119" s="8"/>
      <c r="W8119" s="8">
        <f t="shared" si="4641"/>
        <v>327.2</v>
      </c>
      <c r="X8119">
        <v>28180800</v>
      </c>
      <c r="Y8119">
        <f t="shared" si="4642"/>
        <v>7828</v>
      </c>
      <c r="Z8119" s="8">
        <v>0</v>
      </c>
      <c r="AA8119" s="8">
        <v>-1.7</v>
      </c>
      <c r="AB8119" s="8">
        <v>75.8</v>
      </c>
      <c r="AC8119" s="4"/>
      <c r="KL8119" s="84"/>
      <c r="KP8119" s="84"/>
      <c r="KS8119" s="74"/>
      <c r="KT8119" s="74"/>
      <c r="KU8119" s="16"/>
      <c r="KV8119" s="72"/>
      <c r="KW8119" s="72"/>
      <c r="KX8119" s="16"/>
      <c r="KZ8119" s="16"/>
      <c r="LA8119" s="16"/>
      <c r="LB8119" s="74"/>
      <c r="LC8119" s="74"/>
    </row>
    <row r="8120" spans="8:315" x14ac:dyDescent="0.35">
      <c r="H8120" s="4"/>
      <c r="J8120" s="8"/>
      <c r="K8120" s="8"/>
      <c r="L8120" s="8"/>
      <c r="M8120" s="8"/>
      <c r="O8120" s="8"/>
      <c r="P8120" s="8"/>
      <c r="R8120" s="8"/>
      <c r="S8120" s="8"/>
      <c r="T8120" s="8"/>
      <c r="U8120" s="8"/>
      <c r="W8120" s="8">
        <f t="shared" si="4641"/>
        <v>327.2</v>
      </c>
      <c r="X8120">
        <v>28184400</v>
      </c>
      <c r="Y8120">
        <f t="shared" si="4642"/>
        <v>7829</v>
      </c>
      <c r="Z8120" s="8">
        <v>0</v>
      </c>
      <c r="AA8120" s="8">
        <v>-1.7</v>
      </c>
      <c r="AB8120" s="8">
        <v>74.599999999999994</v>
      </c>
      <c r="AC8120" s="4"/>
      <c r="KL8120" s="84"/>
      <c r="KP8120" s="84"/>
      <c r="KS8120" s="74"/>
      <c r="KT8120" s="74"/>
      <c r="KU8120" s="16"/>
      <c r="KV8120" s="72"/>
      <c r="KW8120" s="72"/>
      <c r="KX8120" s="16"/>
      <c r="KZ8120" s="16"/>
      <c r="LA8120" s="16"/>
      <c r="LB8120" s="74"/>
      <c r="LC8120" s="74"/>
    </row>
    <row r="8121" spans="8:315" x14ac:dyDescent="0.35">
      <c r="H8121" s="4"/>
      <c r="J8121" s="8"/>
      <c r="K8121" s="8"/>
      <c r="L8121" s="8"/>
      <c r="M8121" s="8"/>
      <c r="O8121" s="8"/>
      <c r="P8121" s="8"/>
      <c r="R8121" s="8"/>
      <c r="S8121" s="8"/>
      <c r="T8121" s="8"/>
      <c r="U8121" s="8"/>
      <c r="W8121" s="8">
        <f t="shared" si="4641"/>
        <v>327.3</v>
      </c>
      <c r="X8121">
        <v>28188000</v>
      </c>
      <c r="Y8121">
        <f t="shared" si="4642"/>
        <v>7830</v>
      </c>
      <c r="Z8121" s="8">
        <v>0</v>
      </c>
      <c r="AA8121" s="8">
        <v>-1.6</v>
      </c>
      <c r="AB8121" s="8">
        <v>70.900000000000006</v>
      </c>
      <c r="AC8121" s="4"/>
      <c r="KL8121" s="84"/>
      <c r="KP8121" s="84"/>
      <c r="KS8121" s="74"/>
      <c r="KT8121" s="74"/>
      <c r="KU8121" s="16"/>
      <c r="KV8121" s="72"/>
      <c r="KW8121" s="72"/>
      <c r="KX8121" s="16"/>
      <c r="KZ8121" s="16"/>
      <c r="LA8121" s="16"/>
      <c r="LB8121" s="74"/>
      <c r="LC8121" s="74"/>
    </row>
    <row r="8122" spans="8:315" x14ac:dyDescent="0.35">
      <c r="H8122" s="4"/>
      <c r="J8122" s="8"/>
      <c r="K8122" s="8"/>
      <c r="L8122" s="8"/>
      <c r="M8122" s="8"/>
      <c r="O8122" s="8"/>
      <c r="P8122" s="8"/>
      <c r="R8122" s="8"/>
      <c r="S8122" s="8"/>
      <c r="T8122" s="8"/>
      <c r="U8122" s="8"/>
      <c r="W8122" s="8">
        <f t="shared" si="4641"/>
        <v>327.3</v>
      </c>
      <c r="X8122">
        <v>28191600</v>
      </c>
      <c r="Y8122">
        <f t="shared" si="4642"/>
        <v>7831</v>
      </c>
      <c r="Z8122" s="8">
        <v>0</v>
      </c>
      <c r="AA8122" s="8">
        <v>-1.6</v>
      </c>
      <c r="AB8122" s="8">
        <v>72.3</v>
      </c>
      <c r="AC8122" s="4"/>
      <c r="KL8122" s="84"/>
      <c r="KP8122" s="84"/>
      <c r="KS8122" s="74"/>
      <c r="KT8122" s="74"/>
      <c r="KU8122" s="16"/>
      <c r="KV8122" s="72"/>
      <c r="KW8122" s="72"/>
      <c r="KX8122" s="16"/>
      <c r="KZ8122" s="16"/>
      <c r="LA8122" s="16"/>
      <c r="LB8122" s="74"/>
      <c r="LC8122" s="74"/>
    </row>
    <row r="8123" spans="8:315" x14ac:dyDescent="0.35">
      <c r="H8123" s="4"/>
      <c r="J8123" s="8"/>
      <c r="K8123" s="8"/>
      <c r="L8123" s="8"/>
      <c r="M8123" s="8"/>
      <c r="O8123" s="8"/>
      <c r="P8123" s="8"/>
      <c r="R8123" s="8"/>
      <c r="S8123" s="8"/>
      <c r="T8123" s="8"/>
      <c r="U8123" s="8"/>
      <c r="W8123" s="8">
        <f t="shared" si="4641"/>
        <v>327.3</v>
      </c>
      <c r="X8123">
        <v>28195200</v>
      </c>
      <c r="Y8123">
        <f t="shared" si="4642"/>
        <v>7832</v>
      </c>
      <c r="Z8123" s="8">
        <v>26.4</v>
      </c>
      <c r="AA8123" s="8">
        <v>-1.6</v>
      </c>
      <c r="AB8123" s="8">
        <v>72.5</v>
      </c>
      <c r="AC8123" s="4"/>
      <c r="KL8123" s="84"/>
      <c r="KP8123" s="84"/>
      <c r="KS8123" s="74"/>
      <c r="KT8123" s="74"/>
      <c r="KU8123" s="16"/>
      <c r="KV8123" s="72"/>
      <c r="KW8123" s="72"/>
      <c r="KX8123" s="16"/>
      <c r="KZ8123" s="16"/>
      <c r="LA8123" s="16"/>
      <c r="LB8123" s="74"/>
      <c r="LC8123" s="74"/>
    </row>
    <row r="8124" spans="8:315" x14ac:dyDescent="0.35">
      <c r="H8124" s="4"/>
      <c r="J8124" s="8"/>
      <c r="K8124" s="8"/>
      <c r="L8124" s="8"/>
      <c r="M8124" s="8"/>
      <c r="O8124" s="8"/>
      <c r="P8124" s="8"/>
      <c r="R8124" s="8"/>
      <c r="S8124" s="8"/>
      <c r="T8124" s="8"/>
      <c r="U8124" s="8"/>
      <c r="W8124" s="8">
        <f t="shared" si="4641"/>
        <v>327.39999999999998</v>
      </c>
      <c r="X8124">
        <v>28198800</v>
      </c>
      <c r="Y8124">
        <f t="shared" si="4642"/>
        <v>7833</v>
      </c>
      <c r="Z8124" s="8">
        <v>161.9</v>
      </c>
      <c r="AA8124" s="8">
        <v>-1.4</v>
      </c>
      <c r="AB8124" s="8">
        <v>70.900000000000006</v>
      </c>
      <c r="AC8124" s="4"/>
      <c r="KL8124" s="84"/>
      <c r="KP8124" s="84"/>
      <c r="KS8124" s="74"/>
      <c r="KT8124" s="74"/>
      <c r="KU8124" s="16"/>
      <c r="KV8124" s="72"/>
      <c r="KW8124" s="72"/>
      <c r="KX8124" s="16"/>
      <c r="KZ8124" s="16"/>
      <c r="LA8124" s="16"/>
      <c r="LB8124" s="74"/>
      <c r="LC8124" s="74"/>
    </row>
    <row r="8125" spans="8:315" x14ac:dyDescent="0.35">
      <c r="H8125" s="4"/>
      <c r="J8125" s="8"/>
      <c r="K8125" s="8"/>
      <c r="L8125" s="8"/>
      <c r="M8125" s="8"/>
      <c r="O8125" s="8"/>
      <c r="P8125" s="8"/>
      <c r="R8125" s="8"/>
      <c r="S8125" s="8"/>
      <c r="T8125" s="8"/>
      <c r="U8125" s="8"/>
      <c r="W8125" s="8">
        <f t="shared" si="4641"/>
        <v>327.39999999999998</v>
      </c>
      <c r="X8125">
        <v>28202400</v>
      </c>
      <c r="Y8125">
        <f t="shared" si="4642"/>
        <v>7834</v>
      </c>
      <c r="Z8125" s="8">
        <v>295.3</v>
      </c>
      <c r="AA8125" s="8">
        <v>-1.3</v>
      </c>
      <c r="AB8125" s="8">
        <v>79.099999999999994</v>
      </c>
      <c r="AC8125" s="4"/>
      <c r="KL8125" s="84"/>
      <c r="KP8125" s="84"/>
      <c r="KS8125" s="74"/>
      <c r="KT8125" s="74"/>
      <c r="KU8125" s="16"/>
      <c r="KV8125" s="72"/>
      <c r="KW8125" s="72"/>
      <c r="KX8125" s="16"/>
      <c r="KZ8125" s="16"/>
      <c r="LA8125" s="16"/>
      <c r="LB8125" s="74"/>
      <c r="LC8125" s="74"/>
    </row>
    <row r="8126" spans="8:315" x14ac:dyDescent="0.35">
      <c r="H8126" s="4"/>
      <c r="J8126" s="8"/>
      <c r="K8126" s="8"/>
      <c r="L8126" s="8"/>
      <c r="M8126" s="8"/>
      <c r="O8126" s="8"/>
      <c r="P8126" s="8"/>
      <c r="R8126" s="8"/>
      <c r="S8126" s="8"/>
      <c r="T8126" s="8"/>
      <c r="U8126" s="8"/>
      <c r="W8126" s="8">
        <f t="shared" si="4641"/>
        <v>327.5</v>
      </c>
      <c r="X8126">
        <v>28206000</v>
      </c>
      <c r="Y8126">
        <f t="shared" si="4642"/>
        <v>7835</v>
      </c>
      <c r="Z8126" s="8">
        <v>390.6</v>
      </c>
      <c r="AA8126" s="8">
        <v>-1.5</v>
      </c>
      <c r="AB8126" s="8">
        <v>80</v>
      </c>
      <c r="AC8126" s="4"/>
      <c r="KL8126" s="84"/>
      <c r="KP8126" s="84"/>
      <c r="KS8126" s="74"/>
      <c r="KT8126" s="74"/>
      <c r="KU8126" s="16"/>
      <c r="KV8126" s="72"/>
      <c r="KW8126" s="72"/>
      <c r="KX8126" s="16"/>
      <c r="KZ8126" s="16"/>
      <c r="LA8126" s="16"/>
      <c r="LB8126" s="74"/>
      <c r="LC8126" s="74"/>
    </row>
    <row r="8127" spans="8:315" x14ac:dyDescent="0.35">
      <c r="H8127" s="4"/>
      <c r="J8127" s="8"/>
      <c r="K8127" s="8"/>
      <c r="L8127" s="8"/>
      <c r="M8127" s="8"/>
      <c r="O8127" s="8"/>
      <c r="P8127" s="8"/>
      <c r="R8127" s="8"/>
      <c r="S8127" s="8"/>
      <c r="T8127" s="8"/>
      <c r="U8127" s="8"/>
      <c r="W8127" s="8">
        <f t="shared" si="4641"/>
        <v>327.5</v>
      </c>
      <c r="X8127">
        <v>28209600</v>
      </c>
      <c r="Y8127">
        <f t="shared" si="4642"/>
        <v>7836</v>
      </c>
      <c r="Z8127" s="8">
        <v>442.8</v>
      </c>
      <c r="AA8127" s="8">
        <v>-1.4</v>
      </c>
      <c r="AB8127" s="8">
        <v>76.400000000000006</v>
      </c>
      <c r="AC8127" s="4"/>
      <c r="KL8127" s="84"/>
      <c r="KP8127" s="84"/>
      <c r="KS8127" s="74"/>
      <c r="KT8127" s="74"/>
      <c r="KU8127" s="16"/>
      <c r="KV8127" s="72"/>
      <c r="KW8127" s="72"/>
      <c r="KX8127" s="16"/>
      <c r="KZ8127" s="16"/>
      <c r="LA8127" s="16"/>
      <c r="LB8127" s="74"/>
      <c r="LC8127" s="74"/>
    </row>
    <row r="8128" spans="8:315" x14ac:dyDescent="0.35">
      <c r="H8128" s="4"/>
      <c r="J8128" s="8"/>
      <c r="K8128" s="8"/>
      <c r="L8128" s="8"/>
      <c r="M8128" s="8"/>
      <c r="O8128" s="8"/>
      <c r="P8128" s="8"/>
      <c r="R8128" s="8"/>
      <c r="S8128" s="8"/>
      <c r="T8128" s="8"/>
      <c r="U8128" s="8"/>
      <c r="W8128" s="8">
        <f t="shared" si="4641"/>
        <v>327.5</v>
      </c>
      <c r="X8128">
        <v>28213200</v>
      </c>
      <c r="Y8128">
        <f t="shared" si="4642"/>
        <v>7837</v>
      </c>
      <c r="Z8128" s="8">
        <v>371.4</v>
      </c>
      <c r="AA8128" s="8">
        <v>-0.7</v>
      </c>
      <c r="AB8128" s="8">
        <v>69.599999999999994</v>
      </c>
      <c r="AC8128" s="4"/>
      <c r="KL8128" s="84"/>
      <c r="KP8128" s="84"/>
      <c r="KS8128" s="74"/>
      <c r="KT8128" s="74"/>
      <c r="KU8128" s="16"/>
      <c r="KV8128" s="72"/>
      <c r="KW8128" s="72"/>
      <c r="KX8128" s="16"/>
      <c r="KZ8128" s="16"/>
      <c r="LA8128" s="16"/>
      <c r="LB8128" s="74"/>
      <c r="LC8128" s="74"/>
    </row>
    <row r="8129" spans="8:315" x14ac:dyDescent="0.35">
      <c r="H8129" s="4"/>
      <c r="J8129" s="8"/>
      <c r="K8129" s="8"/>
      <c r="L8129" s="8"/>
      <c r="M8129" s="8"/>
      <c r="O8129" s="8"/>
      <c r="P8129" s="8"/>
      <c r="R8129" s="8"/>
      <c r="S8129" s="8"/>
      <c r="T8129" s="8"/>
      <c r="U8129" s="8"/>
      <c r="W8129" s="8">
        <f t="shared" si="4641"/>
        <v>327.60000000000002</v>
      </c>
      <c r="X8129">
        <v>28216800</v>
      </c>
      <c r="Y8129">
        <f t="shared" si="4642"/>
        <v>7838</v>
      </c>
      <c r="Z8129" s="8">
        <v>348.3</v>
      </c>
      <c r="AA8129" s="8">
        <v>0</v>
      </c>
      <c r="AB8129" s="8">
        <v>71.400000000000006</v>
      </c>
      <c r="AC8129" s="4"/>
      <c r="KL8129" s="84"/>
      <c r="KP8129" s="84"/>
      <c r="KS8129" s="74"/>
      <c r="KT8129" s="74"/>
      <c r="KU8129" s="16"/>
      <c r="KV8129" s="72"/>
      <c r="KW8129" s="72"/>
      <c r="KX8129" s="16"/>
      <c r="KZ8129" s="16"/>
      <c r="LA8129" s="16"/>
      <c r="LB8129" s="74"/>
      <c r="LC8129" s="74"/>
    </row>
    <row r="8130" spans="8:315" x14ac:dyDescent="0.35">
      <c r="H8130" s="4"/>
      <c r="J8130" s="8"/>
      <c r="K8130" s="8"/>
      <c r="L8130" s="8"/>
      <c r="M8130" s="8"/>
      <c r="O8130" s="8"/>
      <c r="P8130" s="8"/>
      <c r="R8130" s="8"/>
      <c r="S8130" s="8"/>
      <c r="T8130" s="8"/>
      <c r="U8130" s="8"/>
      <c r="W8130" s="8">
        <f t="shared" si="4641"/>
        <v>327.60000000000002</v>
      </c>
      <c r="X8130">
        <v>28220400</v>
      </c>
      <c r="Y8130">
        <f t="shared" si="4642"/>
        <v>7839</v>
      </c>
      <c r="Z8130" s="8">
        <v>215.8</v>
      </c>
      <c r="AA8130" s="8">
        <v>-0.1</v>
      </c>
      <c r="AB8130" s="8">
        <v>70.7</v>
      </c>
      <c r="AC8130" s="4"/>
      <c r="KL8130" s="84"/>
      <c r="KP8130" s="84"/>
      <c r="KS8130" s="74"/>
      <c r="KT8130" s="74"/>
      <c r="KU8130" s="16"/>
      <c r="KV8130" s="72"/>
      <c r="KW8130" s="72"/>
      <c r="KX8130" s="16"/>
      <c r="KZ8130" s="16"/>
      <c r="LA8130" s="16"/>
      <c r="LB8130" s="74"/>
      <c r="LC8130" s="74"/>
    </row>
    <row r="8131" spans="8:315" x14ac:dyDescent="0.35">
      <c r="H8131" s="4"/>
      <c r="J8131" s="8"/>
      <c r="K8131" s="8"/>
      <c r="L8131" s="8"/>
      <c r="M8131" s="8"/>
      <c r="O8131" s="8"/>
      <c r="P8131" s="8"/>
      <c r="R8131" s="8"/>
      <c r="S8131" s="8"/>
      <c r="T8131" s="8"/>
      <c r="U8131" s="8"/>
      <c r="W8131" s="8">
        <f t="shared" si="4641"/>
        <v>327.7</v>
      </c>
      <c r="X8131">
        <v>28224000</v>
      </c>
      <c r="Y8131">
        <f t="shared" si="4642"/>
        <v>7840</v>
      </c>
      <c r="Z8131" s="8">
        <v>82.5</v>
      </c>
      <c r="AA8131" s="8">
        <v>-0.4</v>
      </c>
      <c r="AB8131" s="8">
        <v>76.8</v>
      </c>
      <c r="AC8131" s="4"/>
      <c r="KL8131" s="84"/>
      <c r="KP8131" s="84"/>
      <c r="KS8131" s="74"/>
      <c r="KT8131" s="74"/>
      <c r="KU8131" s="16"/>
      <c r="KV8131" s="72"/>
      <c r="KW8131" s="72"/>
      <c r="KX8131" s="16"/>
      <c r="KZ8131" s="16"/>
      <c r="LA8131" s="16"/>
      <c r="LB8131" s="74"/>
      <c r="LC8131" s="74"/>
    </row>
    <row r="8132" spans="8:315" x14ac:dyDescent="0.35">
      <c r="H8132" s="4"/>
      <c r="J8132" s="8"/>
      <c r="K8132" s="8"/>
      <c r="L8132" s="8"/>
      <c r="M8132" s="8"/>
      <c r="O8132" s="8"/>
      <c r="P8132" s="8"/>
      <c r="R8132" s="8"/>
      <c r="S8132" s="8"/>
      <c r="T8132" s="8"/>
      <c r="U8132" s="8"/>
      <c r="W8132" s="8">
        <f t="shared" si="4641"/>
        <v>327.7</v>
      </c>
      <c r="X8132">
        <v>28227600</v>
      </c>
      <c r="Y8132">
        <f t="shared" si="4642"/>
        <v>7841</v>
      </c>
      <c r="Z8132" s="8">
        <v>6.9</v>
      </c>
      <c r="AA8132" s="8">
        <v>-0.7</v>
      </c>
      <c r="AB8132" s="8">
        <v>75.3</v>
      </c>
      <c r="AC8132" s="4"/>
      <c r="KL8132" s="84"/>
      <c r="KP8132" s="84"/>
      <c r="KS8132" s="74"/>
      <c r="KT8132" s="74"/>
      <c r="KU8132" s="16"/>
      <c r="KV8132" s="72"/>
      <c r="KW8132" s="72"/>
      <c r="KX8132" s="16"/>
      <c r="KZ8132" s="16"/>
      <c r="LA8132" s="16"/>
      <c r="LB8132" s="74"/>
      <c r="LC8132" s="74"/>
    </row>
    <row r="8133" spans="8:315" x14ac:dyDescent="0.35">
      <c r="H8133" s="4"/>
      <c r="J8133" s="8"/>
      <c r="K8133" s="8"/>
      <c r="L8133" s="8"/>
      <c r="M8133" s="8"/>
      <c r="O8133" s="8"/>
      <c r="P8133" s="8"/>
      <c r="R8133" s="8"/>
      <c r="S8133" s="8"/>
      <c r="T8133" s="8"/>
      <c r="U8133" s="8"/>
      <c r="W8133" s="8">
        <f t="shared" si="4641"/>
        <v>327.8</v>
      </c>
      <c r="X8133">
        <v>28231200</v>
      </c>
      <c r="Y8133">
        <f t="shared" si="4642"/>
        <v>7842</v>
      </c>
      <c r="Z8133" s="8">
        <v>0</v>
      </c>
      <c r="AA8133" s="8">
        <v>-0.8</v>
      </c>
      <c r="AB8133" s="8">
        <v>73.7</v>
      </c>
      <c r="AC8133" s="4"/>
      <c r="KL8133" s="84"/>
      <c r="KP8133" s="84"/>
      <c r="KS8133" s="74"/>
      <c r="KT8133" s="74"/>
      <c r="KU8133" s="16"/>
      <c r="KV8133" s="72"/>
      <c r="KW8133" s="72"/>
      <c r="KX8133" s="16"/>
      <c r="KZ8133" s="16"/>
      <c r="LA8133" s="16"/>
      <c r="LB8133" s="74"/>
      <c r="LC8133" s="74"/>
    </row>
    <row r="8134" spans="8:315" x14ac:dyDescent="0.35">
      <c r="H8134" s="4"/>
      <c r="J8134" s="8"/>
      <c r="K8134" s="8"/>
      <c r="L8134" s="8"/>
      <c r="M8134" s="8"/>
      <c r="O8134" s="8"/>
      <c r="P8134" s="8"/>
      <c r="R8134" s="8"/>
      <c r="S8134" s="8"/>
      <c r="T8134" s="8"/>
      <c r="U8134" s="8"/>
      <c r="W8134" s="8">
        <f t="shared" si="4641"/>
        <v>327.8</v>
      </c>
      <c r="X8134">
        <v>28234800</v>
      </c>
      <c r="Y8134">
        <f t="shared" si="4642"/>
        <v>7843</v>
      </c>
      <c r="Z8134" s="8">
        <v>0</v>
      </c>
      <c r="AA8134" s="8">
        <v>-1</v>
      </c>
      <c r="AB8134" s="8">
        <v>79.400000000000006</v>
      </c>
      <c r="AC8134" s="4"/>
      <c r="KL8134" s="84"/>
      <c r="KP8134" s="84"/>
      <c r="KS8134" s="74"/>
      <c r="KT8134" s="74"/>
      <c r="KU8134" s="16"/>
      <c r="KV8134" s="72"/>
      <c r="KW8134" s="72"/>
      <c r="KX8134" s="16"/>
      <c r="KZ8134" s="16"/>
      <c r="LA8134" s="16"/>
      <c r="LB8134" s="74"/>
      <c r="LC8134" s="74"/>
    </row>
    <row r="8135" spans="8:315" x14ac:dyDescent="0.35">
      <c r="H8135" s="4"/>
      <c r="J8135" s="8"/>
      <c r="K8135" s="8"/>
      <c r="L8135" s="8"/>
      <c r="M8135" s="8"/>
      <c r="O8135" s="8"/>
      <c r="P8135" s="8"/>
      <c r="R8135" s="8"/>
      <c r="S8135" s="8"/>
      <c r="T8135" s="8"/>
      <c r="U8135" s="8"/>
      <c r="W8135" s="8">
        <f t="shared" si="4641"/>
        <v>327.8</v>
      </c>
      <c r="X8135">
        <v>28238400</v>
      </c>
      <c r="Y8135">
        <f t="shared" si="4642"/>
        <v>7844</v>
      </c>
      <c r="Z8135" s="8">
        <v>0</v>
      </c>
      <c r="AA8135" s="8">
        <v>-1.4</v>
      </c>
      <c r="AB8135" s="8">
        <v>79.8</v>
      </c>
      <c r="AC8135" s="4"/>
      <c r="KL8135" s="84"/>
      <c r="KP8135" s="84"/>
      <c r="KS8135" s="74"/>
      <c r="KT8135" s="74"/>
      <c r="KU8135" s="16"/>
      <c r="KV8135" s="72"/>
      <c r="KW8135" s="72"/>
      <c r="KX8135" s="16"/>
      <c r="KZ8135" s="16"/>
      <c r="LA8135" s="16"/>
      <c r="LB8135" s="74"/>
      <c r="LC8135" s="74"/>
    </row>
    <row r="8136" spans="8:315" x14ac:dyDescent="0.35">
      <c r="H8136" s="4"/>
      <c r="J8136" s="8"/>
      <c r="K8136" s="8"/>
      <c r="L8136" s="8"/>
      <c r="M8136" s="8"/>
      <c r="O8136" s="8"/>
      <c r="P8136" s="8"/>
      <c r="R8136" s="8"/>
      <c r="S8136" s="8"/>
      <c r="T8136" s="8"/>
      <c r="U8136" s="8"/>
      <c r="W8136" s="8">
        <f t="shared" si="4641"/>
        <v>327.9</v>
      </c>
      <c r="X8136">
        <v>28242000</v>
      </c>
      <c r="Y8136">
        <f t="shared" si="4642"/>
        <v>7845</v>
      </c>
      <c r="Z8136" s="8">
        <v>0</v>
      </c>
      <c r="AA8136" s="8">
        <v>-1.5</v>
      </c>
      <c r="AB8136" s="8">
        <v>81.3</v>
      </c>
      <c r="AC8136" s="4"/>
      <c r="KL8136" s="84"/>
      <c r="KP8136" s="84"/>
      <c r="KS8136" s="74"/>
      <c r="KT8136" s="74"/>
      <c r="KU8136" s="16"/>
      <c r="KV8136" s="72"/>
      <c r="KW8136" s="72"/>
      <c r="KX8136" s="16"/>
      <c r="KZ8136" s="16"/>
      <c r="LA8136" s="16"/>
      <c r="LB8136" s="74"/>
      <c r="LC8136" s="74"/>
    </row>
    <row r="8137" spans="8:315" x14ac:dyDescent="0.35">
      <c r="H8137" s="4"/>
      <c r="J8137" s="8"/>
      <c r="K8137" s="8"/>
      <c r="L8137" s="8"/>
      <c r="M8137" s="8"/>
      <c r="O8137" s="8"/>
      <c r="P8137" s="8"/>
      <c r="R8137" s="8"/>
      <c r="S8137" s="8"/>
      <c r="T8137" s="8"/>
      <c r="U8137" s="8"/>
      <c r="W8137" s="8">
        <f t="shared" si="4641"/>
        <v>327.9</v>
      </c>
      <c r="X8137">
        <v>28245600</v>
      </c>
      <c r="Y8137">
        <f t="shared" si="4642"/>
        <v>7846</v>
      </c>
      <c r="Z8137" s="8">
        <v>0</v>
      </c>
      <c r="AA8137" s="8">
        <v>-1.9</v>
      </c>
      <c r="AB8137" s="8">
        <v>78.400000000000006</v>
      </c>
      <c r="AC8137" s="4"/>
      <c r="KL8137" s="84"/>
      <c r="KP8137" s="84"/>
      <c r="KS8137" s="74"/>
      <c r="KT8137" s="74"/>
      <c r="KU8137" s="16"/>
      <c r="KV8137" s="72"/>
      <c r="KW8137" s="72"/>
      <c r="KX8137" s="16"/>
      <c r="KZ8137" s="16"/>
      <c r="LA8137" s="16"/>
      <c r="LB8137" s="74"/>
      <c r="LC8137" s="74"/>
    </row>
    <row r="8138" spans="8:315" x14ac:dyDescent="0.35">
      <c r="H8138" s="4"/>
      <c r="J8138" s="8"/>
      <c r="K8138" s="8"/>
      <c r="L8138" s="8"/>
      <c r="M8138" s="8"/>
      <c r="O8138" s="8"/>
      <c r="P8138" s="8"/>
      <c r="R8138" s="8"/>
      <c r="S8138" s="8"/>
      <c r="T8138" s="8"/>
      <c r="U8138" s="8"/>
      <c r="W8138" s="8">
        <f t="shared" si="4641"/>
        <v>328</v>
      </c>
      <c r="X8138">
        <v>28249200</v>
      </c>
      <c r="Y8138">
        <f t="shared" si="4642"/>
        <v>7847</v>
      </c>
      <c r="Z8138" s="8">
        <v>0</v>
      </c>
      <c r="AA8138" s="8">
        <v>-2.2999999999999998</v>
      </c>
      <c r="AB8138" s="8">
        <v>78.3</v>
      </c>
      <c r="AC8138" s="4"/>
      <c r="KL8138" s="84"/>
      <c r="KP8138" s="84"/>
      <c r="KS8138" s="74"/>
      <c r="KT8138" s="74"/>
      <c r="KU8138" s="16"/>
      <c r="KV8138" s="72"/>
      <c r="KW8138" s="72"/>
      <c r="KX8138" s="16"/>
      <c r="KZ8138" s="16"/>
      <c r="LA8138" s="16"/>
      <c r="LB8138" s="74"/>
      <c r="LC8138" s="74"/>
    </row>
    <row r="8139" spans="8:315" x14ac:dyDescent="0.35">
      <c r="H8139" s="4"/>
      <c r="J8139" s="8"/>
      <c r="K8139" s="8"/>
      <c r="L8139" s="8"/>
      <c r="M8139" s="8"/>
      <c r="O8139" s="8"/>
      <c r="P8139" s="8"/>
      <c r="R8139" s="8"/>
      <c r="S8139" s="8"/>
      <c r="T8139" s="8"/>
      <c r="U8139" s="8"/>
      <c r="W8139" s="8">
        <f t="shared" si="4641"/>
        <v>328</v>
      </c>
      <c r="X8139">
        <v>28252800</v>
      </c>
      <c r="Y8139">
        <f t="shared" si="4642"/>
        <v>7848</v>
      </c>
      <c r="Z8139" s="8">
        <v>0</v>
      </c>
      <c r="AA8139" s="8">
        <v>-2.8</v>
      </c>
      <c r="AB8139" s="8">
        <v>79.3</v>
      </c>
      <c r="AC8139" s="4"/>
      <c r="KL8139" s="84"/>
      <c r="KP8139" s="84"/>
      <c r="KS8139" s="74"/>
      <c r="KT8139" s="74"/>
      <c r="KU8139" s="16"/>
      <c r="KV8139" s="72"/>
      <c r="KW8139" s="72"/>
      <c r="KX8139" s="16"/>
      <c r="KZ8139" s="16"/>
      <c r="LA8139" s="16"/>
      <c r="LB8139" s="74"/>
      <c r="LC8139" s="74"/>
    </row>
    <row r="8140" spans="8:315" x14ac:dyDescent="0.35">
      <c r="H8140" s="4"/>
      <c r="J8140" s="8"/>
      <c r="K8140" s="8"/>
      <c r="L8140" s="8"/>
      <c r="M8140" s="8"/>
      <c r="O8140" s="8"/>
      <c r="P8140" s="8"/>
      <c r="R8140" s="8"/>
      <c r="S8140" s="8"/>
      <c r="T8140" s="8"/>
      <c r="U8140" s="8"/>
      <c r="W8140" s="8">
        <f t="shared" si="4641"/>
        <v>328</v>
      </c>
      <c r="X8140">
        <v>28256400</v>
      </c>
      <c r="Y8140">
        <f t="shared" si="4642"/>
        <v>7849</v>
      </c>
      <c r="Z8140" s="8">
        <v>0</v>
      </c>
      <c r="AA8140" s="8">
        <v>-3.3</v>
      </c>
      <c r="AB8140" s="8">
        <v>80.400000000000006</v>
      </c>
      <c r="AC8140" s="4"/>
      <c r="KL8140" s="84"/>
      <c r="KP8140" s="84"/>
      <c r="KS8140" s="74"/>
      <c r="KT8140" s="74"/>
      <c r="KU8140" s="16"/>
      <c r="KV8140" s="72"/>
      <c r="KW8140" s="72"/>
      <c r="KX8140" s="16"/>
      <c r="KZ8140" s="16"/>
      <c r="LA8140" s="16"/>
      <c r="LB8140" s="74"/>
      <c r="LC8140" s="74"/>
    </row>
    <row r="8141" spans="8:315" x14ac:dyDescent="0.35">
      <c r="H8141" s="4"/>
      <c r="J8141" s="8"/>
      <c r="K8141" s="8"/>
      <c r="L8141" s="8"/>
      <c r="M8141" s="8"/>
      <c r="O8141" s="8"/>
      <c r="P8141" s="8"/>
      <c r="R8141" s="8"/>
      <c r="S8141" s="8"/>
      <c r="T8141" s="8"/>
      <c r="U8141" s="8"/>
      <c r="W8141" s="8">
        <f t="shared" si="4641"/>
        <v>328.1</v>
      </c>
      <c r="X8141">
        <v>28260000</v>
      </c>
      <c r="Y8141">
        <f t="shared" si="4642"/>
        <v>7850</v>
      </c>
      <c r="Z8141" s="8">
        <v>0</v>
      </c>
      <c r="AA8141" s="8">
        <v>-4</v>
      </c>
      <c r="AB8141" s="8">
        <v>83.3</v>
      </c>
      <c r="AC8141" s="4"/>
      <c r="KL8141" s="84"/>
      <c r="KP8141" s="84"/>
      <c r="KS8141" s="74"/>
      <c r="KT8141" s="74"/>
      <c r="KU8141" s="16"/>
      <c r="KV8141" s="72"/>
      <c r="KW8141" s="72"/>
      <c r="KX8141" s="16"/>
      <c r="KZ8141" s="16"/>
      <c r="LA8141" s="16"/>
      <c r="LB8141" s="74"/>
      <c r="LC8141" s="74"/>
    </row>
    <row r="8142" spans="8:315" x14ac:dyDescent="0.35">
      <c r="H8142" s="4"/>
      <c r="J8142" s="8"/>
      <c r="K8142" s="8"/>
      <c r="L8142" s="8"/>
      <c r="M8142" s="8"/>
      <c r="O8142" s="8"/>
      <c r="P8142" s="8"/>
      <c r="R8142" s="8"/>
      <c r="S8142" s="8"/>
      <c r="T8142" s="8"/>
      <c r="U8142" s="8"/>
      <c r="W8142" s="8">
        <f t="shared" si="4641"/>
        <v>328.1</v>
      </c>
      <c r="X8142">
        <v>28263600</v>
      </c>
      <c r="Y8142">
        <f t="shared" si="4642"/>
        <v>7851</v>
      </c>
      <c r="Z8142" s="8">
        <v>0</v>
      </c>
      <c r="AA8142" s="8">
        <v>-4.4000000000000004</v>
      </c>
      <c r="AB8142" s="8">
        <v>85.3</v>
      </c>
      <c r="AC8142" s="4"/>
      <c r="KL8142" s="84"/>
      <c r="KP8142" s="84"/>
      <c r="KS8142" s="74"/>
      <c r="KT8142" s="74"/>
      <c r="KU8142" s="16"/>
      <c r="KV8142" s="72"/>
      <c r="KW8142" s="72"/>
      <c r="KX8142" s="16"/>
      <c r="KZ8142" s="16"/>
      <c r="LA8142" s="16"/>
      <c r="LB8142" s="74"/>
      <c r="LC8142" s="74"/>
    </row>
    <row r="8143" spans="8:315" x14ac:dyDescent="0.35">
      <c r="H8143" s="4"/>
      <c r="J8143" s="8"/>
      <c r="K8143" s="8"/>
      <c r="L8143" s="8"/>
      <c r="M8143" s="8"/>
      <c r="O8143" s="8"/>
      <c r="P8143" s="8"/>
      <c r="R8143" s="8"/>
      <c r="S8143" s="8"/>
      <c r="T8143" s="8"/>
      <c r="U8143" s="8"/>
      <c r="W8143" s="8">
        <f t="shared" si="4641"/>
        <v>328.2</v>
      </c>
      <c r="X8143">
        <v>28267200</v>
      </c>
      <c r="Y8143">
        <f t="shared" si="4642"/>
        <v>7852</v>
      </c>
      <c r="Z8143" s="8">
        <v>0</v>
      </c>
      <c r="AA8143" s="8">
        <v>-4.8</v>
      </c>
      <c r="AB8143" s="8">
        <v>86.3</v>
      </c>
      <c r="AC8143" s="4"/>
      <c r="KL8143" s="84"/>
      <c r="KP8143" s="84"/>
      <c r="KS8143" s="74"/>
      <c r="KT8143" s="74"/>
      <c r="KU8143" s="16"/>
      <c r="KV8143" s="72"/>
      <c r="KW8143" s="72"/>
      <c r="KX8143" s="16"/>
      <c r="KZ8143" s="16"/>
      <c r="LA8143" s="16"/>
      <c r="LB8143" s="74"/>
      <c r="LC8143" s="74"/>
    </row>
    <row r="8144" spans="8:315" x14ac:dyDescent="0.35">
      <c r="H8144" s="4"/>
      <c r="J8144" s="8"/>
      <c r="K8144" s="8"/>
      <c r="L8144" s="8"/>
      <c r="M8144" s="8"/>
      <c r="O8144" s="8"/>
      <c r="P8144" s="8"/>
      <c r="R8144" s="8"/>
      <c r="S8144" s="8"/>
      <c r="T8144" s="8"/>
      <c r="U8144" s="8"/>
      <c r="W8144" s="8">
        <f t="shared" si="4641"/>
        <v>328.2</v>
      </c>
      <c r="X8144">
        <v>28270800</v>
      </c>
      <c r="Y8144">
        <f t="shared" si="4642"/>
        <v>7853</v>
      </c>
      <c r="Z8144" s="8">
        <v>0</v>
      </c>
      <c r="AA8144" s="8">
        <v>-5.0999999999999996</v>
      </c>
      <c r="AB8144" s="8">
        <v>87.2</v>
      </c>
      <c r="AC8144" s="4"/>
      <c r="KL8144" s="84"/>
      <c r="KP8144" s="84"/>
      <c r="KS8144" s="74"/>
      <c r="KT8144" s="74"/>
      <c r="KU8144" s="16"/>
      <c r="KV8144" s="72"/>
      <c r="KW8144" s="72"/>
      <c r="KX8144" s="16"/>
      <c r="KZ8144" s="16"/>
      <c r="LA8144" s="16"/>
      <c r="LB8144" s="74"/>
      <c r="LC8144" s="74"/>
    </row>
    <row r="8145" spans="8:315" x14ac:dyDescent="0.35">
      <c r="H8145" s="4"/>
      <c r="J8145" s="8"/>
      <c r="K8145" s="8"/>
      <c r="L8145" s="8"/>
      <c r="M8145" s="8"/>
      <c r="O8145" s="8"/>
      <c r="P8145" s="8"/>
      <c r="R8145" s="8"/>
      <c r="S8145" s="8"/>
      <c r="T8145" s="8"/>
      <c r="U8145" s="8"/>
      <c r="W8145" s="8">
        <f t="shared" si="4641"/>
        <v>328.3</v>
      </c>
      <c r="X8145">
        <v>28274400</v>
      </c>
      <c r="Y8145">
        <f t="shared" si="4642"/>
        <v>7854</v>
      </c>
      <c r="Z8145" s="8">
        <v>0</v>
      </c>
      <c r="AA8145" s="8">
        <v>-5.0999999999999996</v>
      </c>
      <c r="AB8145" s="8">
        <v>86.5</v>
      </c>
      <c r="AC8145" s="4"/>
      <c r="KL8145" s="84"/>
      <c r="KP8145" s="84"/>
      <c r="KS8145" s="74"/>
      <c r="KT8145" s="74"/>
      <c r="KU8145" s="16"/>
      <c r="KV8145" s="72"/>
      <c r="KW8145" s="72"/>
      <c r="KX8145" s="16"/>
      <c r="KZ8145" s="16"/>
      <c r="LA8145" s="16"/>
      <c r="LB8145" s="74"/>
      <c r="LC8145" s="74"/>
    </row>
    <row r="8146" spans="8:315" x14ac:dyDescent="0.35">
      <c r="H8146" s="4"/>
      <c r="J8146" s="8"/>
      <c r="K8146" s="8"/>
      <c r="L8146" s="8"/>
      <c r="M8146" s="8"/>
      <c r="O8146" s="8"/>
      <c r="P8146" s="8"/>
      <c r="R8146" s="8"/>
      <c r="S8146" s="8"/>
      <c r="T8146" s="8"/>
      <c r="U8146" s="8"/>
      <c r="W8146" s="8">
        <f t="shared" si="4641"/>
        <v>328.3</v>
      </c>
      <c r="X8146">
        <v>28278000</v>
      </c>
      <c r="Y8146">
        <f t="shared" si="4642"/>
        <v>7855</v>
      </c>
      <c r="Z8146" s="8">
        <v>0</v>
      </c>
      <c r="AA8146" s="8">
        <v>-5</v>
      </c>
      <c r="AB8146" s="8">
        <v>85.9</v>
      </c>
      <c r="AC8146" s="4"/>
      <c r="KL8146" s="84"/>
      <c r="KP8146" s="84"/>
      <c r="KS8146" s="74"/>
      <c r="KT8146" s="74"/>
      <c r="KU8146" s="16"/>
      <c r="KV8146" s="72"/>
      <c r="KW8146" s="72"/>
      <c r="KX8146" s="16"/>
      <c r="KZ8146" s="16"/>
      <c r="LA8146" s="16"/>
      <c r="LB8146" s="74"/>
      <c r="LC8146" s="74"/>
    </row>
    <row r="8147" spans="8:315" x14ac:dyDescent="0.35">
      <c r="H8147" s="4"/>
      <c r="J8147" s="8"/>
      <c r="K8147" s="8"/>
      <c r="L8147" s="8"/>
      <c r="M8147" s="8"/>
      <c r="O8147" s="8"/>
      <c r="P8147" s="8"/>
      <c r="R8147" s="8"/>
      <c r="S8147" s="8"/>
      <c r="T8147" s="8"/>
      <c r="U8147" s="8"/>
      <c r="W8147" s="8">
        <f t="shared" si="4641"/>
        <v>328.3</v>
      </c>
      <c r="X8147">
        <v>28281600</v>
      </c>
      <c r="Y8147">
        <f t="shared" si="4642"/>
        <v>7856</v>
      </c>
      <c r="Z8147" s="8">
        <v>9.1999999999999993</v>
      </c>
      <c r="AA8147" s="8">
        <v>-5</v>
      </c>
      <c r="AB8147" s="8">
        <v>86.7</v>
      </c>
      <c r="AC8147" s="4"/>
      <c r="KL8147" s="84"/>
      <c r="KP8147" s="84"/>
      <c r="KS8147" s="74"/>
      <c r="KT8147" s="74"/>
      <c r="KU8147" s="16"/>
      <c r="KV8147" s="72"/>
      <c r="KW8147" s="72"/>
      <c r="KX8147" s="16"/>
      <c r="KZ8147" s="16"/>
      <c r="LA8147" s="16"/>
      <c r="LB8147" s="74"/>
      <c r="LC8147" s="74"/>
    </row>
    <row r="8148" spans="8:315" x14ac:dyDescent="0.35">
      <c r="H8148" s="4"/>
      <c r="J8148" s="8"/>
      <c r="K8148" s="8"/>
      <c r="L8148" s="8"/>
      <c r="M8148" s="8"/>
      <c r="O8148" s="8"/>
      <c r="P8148" s="8"/>
      <c r="R8148" s="8"/>
      <c r="S8148" s="8"/>
      <c r="T8148" s="8"/>
      <c r="U8148" s="8"/>
      <c r="W8148" s="8">
        <f t="shared" si="4641"/>
        <v>328.4</v>
      </c>
      <c r="X8148">
        <v>28285200</v>
      </c>
      <c r="Y8148">
        <f t="shared" si="4642"/>
        <v>7857</v>
      </c>
      <c r="Z8148" s="8">
        <v>55.3</v>
      </c>
      <c r="AA8148" s="8">
        <v>-4.0999999999999996</v>
      </c>
      <c r="AB8148" s="8">
        <v>84.3</v>
      </c>
      <c r="AC8148" s="4"/>
      <c r="KL8148" s="84"/>
      <c r="KP8148" s="84"/>
      <c r="KS8148" s="74"/>
      <c r="KT8148" s="74"/>
      <c r="KU8148" s="16"/>
      <c r="KV8148" s="72"/>
      <c r="KW8148" s="72"/>
      <c r="KX8148" s="16"/>
      <c r="KZ8148" s="16"/>
      <c r="LA8148" s="16"/>
      <c r="LB8148" s="74"/>
      <c r="LC8148" s="74"/>
    </row>
    <row r="8149" spans="8:315" x14ac:dyDescent="0.35">
      <c r="H8149" s="4"/>
      <c r="J8149" s="8"/>
      <c r="K8149" s="8"/>
      <c r="L8149" s="8"/>
      <c r="M8149" s="8"/>
      <c r="O8149" s="8"/>
      <c r="P8149" s="8"/>
      <c r="R8149" s="8"/>
      <c r="S8149" s="8"/>
      <c r="T8149" s="8"/>
      <c r="U8149" s="8"/>
      <c r="W8149" s="8">
        <f t="shared" si="4641"/>
        <v>328.4</v>
      </c>
      <c r="X8149">
        <v>28288800</v>
      </c>
      <c r="Y8149">
        <f t="shared" si="4642"/>
        <v>7858</v>
      </c>
      <c r="Z8149" s="8">
        <v>109.2</v>
      </c>
      <c r="AA8149" s="8">
        <v>-3.4</v>
      </c>
      <c r="AB8149" s="8">
        <v>82.9</v>
      </c>
      <c r="AC8149" s="4"/>
      <c r="KL8149" s="84"/>
      <c r="KP8149" s="84"/>
      <c r="KS8149" s="74"/>
      <c r="KT8149" s="74"/>
      <c r="KU8149" s="16"/>
      <c r="KV8149" s="72"/>
      <c r="KW8149" s="72"/>
      <c r="KX8149" s="16"/>
      <c r="KZ8149" s="16"/>
      <c r="LA8149" s="16"/>
      <c r="LB8149" s="74"/>
      <c r="LC8149" s="74"/>
    </row>
    <row r="8150" spans="8:315" x14ac:dyDescent="0.35">
      <c r="H8150" s="4"/>
      <c r="J8150" s="8"/>
      <c r="K8150" s="8"/>
      <c r="L8150" s="8"/>
      <c r="M8150" s="8"/>
      <c r="O8150" s="8"/>
      <c r="P8150" s="8"/>
      <c r="R8150" s="8"/>
      <c r="S8150" s="8"/>
      <c r="T8150" s="8"/>
      <c r="U8150" s="8"/>
      <c r="W8150" s="8">
        <f t="shared" si="4641"/>
        <v>328.5</v>
      </c>
      <c r="X8150">
        <v>28292400</v>
      </c>
      <c r="Y8150">
        <f t="shared" si="4642"/>
        <v>7859</v>
      </c>
      <c r="Z8150" s="8">
        <v>143.1</v>
      </c>
      <c r="AA8150" s="8">
        <v>-2.8</v>
      </c>
      <c r="AB8150" s="8">
        <v>80.400000000000006</v>
      </c>
      <c r="AC8150" s="4"/>
      <c r="KL8150" s="84"/>
      <c r="KP8150" s="84"/>
      <c r="KS8150" s="74"/>
      <c r="KT8150" s="74"/>
      <c r="KU8150" s="16"/>
      <c r="KV8150" s="72"/>
      <c r="KW8150" s="72"/>
      <c r="KX8150" s="16"/>
      <c r="KZ8150" s="16"/>
      <c r="LA8150" s="16"/>
      <c r="LB8150" s="74"/>
      <c r="LC8150" s="74"/>
    </row>
    <row r="8151" spans="8:315" x14ac:dyDescent="0.35">
      <c r="H8151" s="4"/>
      <c r="J8151" s="8"/>
      <c r="K8151" s="8"/>
      <c r="L8151" s="8"/>
      <c r="M8151" s="8"/>
      <c r="O8151" s="8"/>
      <c r="P8151" s="8"/>
      <c r="R8151" s="8"/>
      <c r="S8151" s="8"/>
      <c r="T8151" s="8"/>
      <c r="U8151" s="8"/>
      <c r="W8151" s="8">
        <f t="shared" si="4641"/>
        <v>328.5</v>
      </c>
      <c r="X8151">
        <v>28296000</v>
      </c>
      <c r="Y8151">
        <f t="shared" si="4642"/>
        <v>7860</v>
      </c>
      <c r="Z8151" s="8">
        <v>151.9</v>
      </c>
      <c r="AA8151" s="8">
        <v>-1.7</v>
      </c>
      <c r="AB8151" s="8">
        <v>78.5</v>
      </c>
      <c r="AC8151" s="4"/>
      <c r="KL8151" s="84"/>
      <c r="KP8151" s="84"/>
      <c r="KS8151" s="74"/>
      <c r="KT8151" s="74"/>
      <c r="KU8151" s="16"/>
      <c r="KV8151" s="72"/>
      <c r="KW8151" s="72"/>
      <c r="KX8151" s="16"/>
      <c r="KZ8151" s="16"/>
      <c r="LA8151" s="16"/>
      <c r="LB8151" s="74"/>
      <c r="LC8151" s="74"/>
    </row>
    <row r="8152" spans="8:315" x14ac:dyDescent="0.35">
      <c r="H8152" s="4"/>
      <c r="J8152" s="8"/>
      <c r="K8152" s="8"/>
      <c r="L8152" s="8"/>
      <c r="M8152" s="8"/>
      <c r="O8152" s="8"/>
      <c r="P8152" s="8"/>
      <c r="R8152" s="8"/>
      <c r="S8152" s="8"/>
      <c r="T8152" s="8"/>
      <c r="U8152" s="8"/>
      <c r="W8152" s="8">
        <f t="shared" si="4641"/>
        <v>328.5</v>
      </c>
      <c r="X8152">
        <v>28299600</v>
      </c>
      <c r="Y8152">
        <f t="shared" si="4642"/>
        <v>7861</v>
      </c>
      <c r="Z8152" s="8">
        <v>130.80000000000001</v>
      </c>
      <c r="AA8152" s="8">
        <v>-1.4</v>
      </c>
      <c r="AB8152" s="8">
        <v>77.2</v>
      </c>
      <c r="AC8152" s="4"/>
      <c r="KL8152" s="84"/>
      <c r="KP8152" s="84"/>
      <c r="KS8152" s="74"/>
      <c r="KT8152" s="74"/>
      <c r="KU8152" s="16"/>
      <c r="KV8152" s="72"/>
      <c r="KW8152" s="72"/>
      <c r="KX8152" s="16"/>
      <c r="KZ8152" s="16"/>
      <c r="LA8152" s="16"/>
      <c r="LB8152" s="74"/>
      <c r="LC8152" s="74"/>
    </row>
    <row r="8153" spans="8:315" x14ac:dyDescent="0.35">
      <c r="H8153" s="4"/>
      <c r="J8153" s="8"/>
      <c r="K8153" s="8"/>
      <c r="L8153" s="8"/>
      <c r="M8153" s="8"/>
      <c r="O8153" s="8"/>
      <c r="P8153" s="8"/>
      <c r="R8153" s="8"/>
      <c r="S8153" s="8"/>
      <c r="T8153" s="8"/>
      <c r="U8153" s="8"/>
      <c r="W8153" s="8">
        <f t="shared" si="4641"/>
        <v>328.6</v>
      </c>
      <c r="X8153">
        <v>28303200</v>
      </c>
      <c r="Y8153">
        <f t="shared" si="4642"/>
        <v>7862</v>
      </c>
      <c r="Z8153" s="8">
        <v>105.3</v>
      </c>
      <c r="AA8153" s="8">
        <v>-0.9</v>
      </c>
      <c r="AB8153" s="8">
        <v>76.8</v>
      </c>
      <c r="AC8153" s="4"/>
      <c r="KL8153" s="84"/>
      <c r="KP8153" s="84"/>
      <c r="KS8153" s="74"/>
      <c r="KT8153" s="74"/>
      <c r="KU8153" s="16"/>
      <c r="KV8153" s="72"/>
      <c r="KW8153" s="72"/>
      <c r="KX8153" s="16"/>
      <c r="KZ8153" s="16"/>
      <c r="LA8153" s="16"/>
      <c r="LB8153" s="74"/>
      <c r="LC8153" s="74"/>
    </row>
    <row r="8154" spans="8:315" x14ac:dyDescent="0.35">
      <c r="H8154" s="4"/>
      <c r="J8154" s="8"/>
      <c r="K8154" s="8"/>
      <c r="L8154" s="8"/>
      <c r="M8154" s="8"/>
      <c r="O8154" s="8"/>
      <c r="P8154" s="8"/>
      <c r="R8154" s="8"/>
      <c r="S8154" s="8"/>
      <c r="T8154" s="8"/>
      <c r="U8154" s="8"/>
      <c r="W8154" s="8">
        <f t="shared" si="4641"/>
        <v>328.6</v>
      </c>
      <c r="X8154">
        <v>28306800</v>
      </c>
      <c r="Y8154">
        <f t="shared" si="4642"/>
        <v>7863</v>
      </c>
      <c r="Z8154" s="8">
        <v>83.1</v>
      </c>
      <c r="AA8154" s="8">
        <v>-0.8</v>
      </c>
      <c r="AB8154" s="8">
        <v>76.400000000000006</v>
      </c>
      <c r="AC8154" s="4"/>
      <c r="KL8154" s="84"/>
      <c r="KP8154" s="84"/>
      <c r="KS8154" s="74"/>
      <c r="KT8154" s="74"/>
      <c r="KU8154" s="16"/>
      <c r="KV8154" s="72"/>
      <c r="KW8154" s="72"/>
      <c r="KX8154" s="16"/>
      <c r="KZ8154" s="16"/>
      <c r="LA8154" s="16"/>
      <c r="LB8154" s="74"/>
      <c r="LC8154" s="74"/>
    </row>
    <row r="8155" spans="8:315" x14ac:dyDescent="0.35">
      <c r="H8155" s="4"/>
      <c r="J8155" s="8"/>
      <c r="K8155" s="8"/>
      <c r="L8155" s="8"/>
      <c r="M8155" s="8"/>
      <c r="O8155" s="8"/>
      <c r="P8155" s="8"/>
      <c r="R8155" s="8"/>
      <c r="S8155" s="8"/>
      <c r="T8155" s="8"/>
      <c r="U8155" s="8"/>
      <c r="W8155" s="8">
        <f t="shared" si="4641"/>
        <v>328.7</v>
      </c>
      <c r="X8155">
        <v>28310400</v>
      </c>
      <c r="Y8155">
        <f t="shared" si="4642"/>
        <v>7864</v>
      </c>
      <c r="Z8155" s="8">
        <v>44.2</v>
      </c>
      <c r="AA8155" s="8">
        <v>-1.8</v>
      </c>
      <c r="AB8155" s="8">
        <v>82.2</v>
      </c>
      <c r="AC8155" s="4"/>
      <c r="KL8155" s="84"/>
      <c r="KP8155" s="84"/>
      <c r="KS8155" s="74"/>
      <c r="KT8155" s="74"/>
      <c r="KU8155" s="16"/>
      <c r="KV8155" s="72"/>
      <c r="KW8155" s="72"/>
      <c r="KX8155" s="16"/>
      <c r="KZ8155" s="16"/>
      <c r="LA8155" s="16"/>
      <c r="LB8155" s="74"/>
      <c r="LC8155" s="74"/>
    </row>
    <row r="8156" spans="8:315" x14ac:dyDescent="0.35">
      <c r="H8156" s="4"/>
      <c r="J8156" s="8"/>
      <c r="K8156" s="8"/>
      <c r="L8156" s="8"/>
      <c r="M8156" s="8"/>
      <c r="O8156" s="8"/>
      <c r="P8156" s="8"/>
      <c r="R8156" s="8"/>
      <c r="S8156" s="8"/>
      <c r="T8156" s="8"/>
      <c r="U8156" s="8"/>
      <c r="W8156" s="8">
        <f t="shared" si="4641"/>
        <v>328.7</v>
      </c>
      <c r="X8156">
        <v>28314000</v>
      </c>
      <c r="Y8156">
        <f t="shared" si="4642"/>
        <v>7865</v>
      </c>
      <c r="Z8156" s="8">
        <v>3.6</v>
      </c>
      <c r="AA8156" s="8">
        <v>-2.5</v>
      </c>
      <c r="AB8156" s="8">
        <v>83.4</v>
      </c>
      <c r="AC8156" s="4"/>
      <c r="KL8156" s="84"/>
      <c r="KP8156" s="84"/>
      <c r="KS8156" s="74"/>
      <c r="KT8156" s="74"/>
      <c r="KU8156" s="16"/>
      <c r="KV8156" s="72"/>
      <c r="KW8156" s="72"/>
      <c r="KX8156" s="16"/>
      <c r="KZ8156" s="16"/>
      <c r="LA8156" s="16"/>
      <c r="LB8156" s="74"/>
      <c r="LC8156" s="74"/>
    </row>
    <row r="8157" spans="8:315" x14ac:dyDescent="0.35">
      <c r="H8157" s="4"/>
      <c r="J8157" s="8"/>
      <c r="K8157" s="8"/>
      <c r="L8157" s="8"/>
      <c r="M8157" s="8"/>
      <c r="O8157" s="8"/>
      <c r="P8157" s="8"/>
      <c r="R8157" s="8"/>
      <c r="S8157" s="8"/>
      <c r="T8157" s="8"/>
      <c r="U8157" s="8"/>
      <c r="W8157" s="8">
        <f t="shared" si="4641"/>
        <v>328.8</v>
      </c>
      <c r="X8157">
        <v>28317600</v>
      </c>
      <c r="Y8157">
        <f t="shared" si="4642"/>
        <v>7866</v>
      </c>
      <c r="Z8157" s="8">
        <v>0</v>
      </c>
      <c r="AA8157" s="8">
        <v>-2.7</v>
      </c>
      <c r="AB8157" s="8">
        <v>85</v>
      </c>
      <c r="AC8157" s="4"/>
      <c r="KL8157" s="84"/>
      <c r="KP8157" s="84"/>
      <c r="KS8157" s="74"/>
      <c r="KT8157" s="74"/>
      <c r="KU8157" s="16"/>
      <c r="KV8157" s="72"/>
      <c r="KW8157" s="72"/>
      <c r="KX8157" s="16"/>
      <c r="KZ8157" s="16"/>
      <c r="LA8157" s="16"/>
      <c r="LB8157" s="74"/>
      <c r="LC8157" s="74"/>
    </row>
    <row r="8158" spans="8:315" x14ac:dyDescent="0.35">
      <c r="H8158" s="4"/>
      <c r="J8158" s="8"/>
      <c r="K8158" s="8"/>
      <c r="L8158" s="8"/>
      <c r="M8158" s="8"/>
      <c r="O8158" s="8"/>
      <c r="P8158" s="8"/>
      <c r="R8158" s="8"/>
      <c r="S8158" s="8"/>
      <c r="T8158" s="8"/>
      <c r="U8158" s="8"/>
      <c r="W8158" s="8">
        <f t="shared" si="4641"/>
        <v>328.8</v>
      </c>
      <c r="X8158">
        <v>28321200</v>
      </c>
      <c r="Y8158">
        <f t="shared" si="4642"/>
        <v>7867</v>
      </c>
      <c r="Z8158" s="8">
        <v>0</v>
      </c>
      <c r="AA8158" s="8">
        <v>-3.1</v>
      </c>
      <c r="AB8158" s="8">
        <v>86.8</v>
      </c>
      <c r="AC8158" s="4"/>
      <c r="KL8158" s="84"/>
      <c r="KP8158" s="84"/>
      <c r="KS8158" s="74"/>
      <c r="KT8158" s="74"/>
      <c r="KU8158" s="16"/>
      <c r="KV8158" s="72"/>
      <c r="KW8158" s="72"/>
      <c r="KX8158" s="16"/>
      <c r="KZ8158" s="16"/>
      <c r="LA8158" s="16"/>
      <c r="LB8158" s="74"/>
      <c r="LC8158" s="74"/>
    </row>
    <row r="8159" spans="8:315" x14ac:dyDescent="0.35">
      <c r="H8159" s="4"/>
      <c r="J8159" s="8"/>
      <c r="K8159" s="8"/>
      <c r="L8159" s="8"/>
      <c r="M8159" s="8"/>
      <c r="O8159" s="8"/>
      <c r="P8159" s="8"/>
      <c r="R8159" s="8"/>
      <c r="S8159" s="8"/>
      <c r="T8159" s="8"/>
      <c r="U8159" s="8"/>
      <c r="W8159" s="8">
        <f t="shared" si="4641"/>
        <v>328.8</v>
      </c>
      <c r="X8159">
        <v>28324800</v>
      </c>
      <c r="Y8159">
        <f t="shared" si="4642"/>
        <v>7868</v>
      </c>
      <c r="Z8159" s="8">
        <v>0</v>
      </c>
      <c r="AA8159" s="8">
        <v>-3.4</v>
      </c>
      <c r="AB8159" s="8">
        <v>88.9</v>
      </c>
      <c r="AC8159" s="4"/>
      <c r="KL8159" s="84"/>
      <c r="KP8159" s="84"/>
      <c r="KS8159" s="74"/>
      <c r="KT8159" s="74"/>
      <c r="KU8159" s="16"/>
      <c r="KV8159" s="72"/>
      <c r="KW8159" s="72"/>
      <c r="KX8159" s="16"/>
      <c r="KZ8159" s="16"/>
      <c r="LA8159" s="16"/>
      <c r="LB8159" s="74"/>
      <c r="LC8159" s="74"/>
    </row>
    <row r="8160" spans="8:315" x14ac:dyDescent="0.35">
      <c r="H8160" s="4"/>
      <c r="J8160" s="8"/>
      <c r="K8160" s="8"/>
      <c r="L8160" s="8"/>
      <c r="M8160" s="8"/>
      <c r="O8160" s="8"/>
      <c r="P8160" s="8"/>
      <c r="R8160" s="8"/>
      <c r="S8160" s="8"/>
      <c r="T8160" s="8"/>
      <c r="U8160" s="8"/>
      <c r="W8160" s="8">
        <f t="shared" si="4641"/>
        <v>328.9</v>
      </c>
      <c r="X8160">
        <v>28328400</v>
      </c>
      <c r="Y8160">
        <f t="shared" si="4642"/>
        <v>7869</v>
      </c>
      <c r="Z8160" s="8">
        <v>0</v>
      </c>
      <c r="AA8160" s="8">
        <v>-3.8</v>
      </c>
      <c r="AB8160" s="8">
        <v>90.2</v>
      </c>
      <c r="AC8160" s="4"/>
      <c r="KL8160" s="84"/>
      <c r="KP8160" s="84"/>
      <c r="KS8160" s="74"/>
      <c r="KT8160" s="74"/>
      <c r="KU8160" s="16"/>
      <c r="KV8160" s="72"/>
      <c r="KW8160" s="72"/>
      <c r="KX8160" s="16"/>
      <c r="KZ8160" s="16"/>
      <c r="LA8160" s="16"/>
      <c r="LB8160" s="74"/>
      <c r="LC8160" s="74"/>
    </row>
    <row r="8161" spans="8:315" x14ac:dyDescent="0.35">
      <c r="H8161" s="4"/>
      <c r="J8161" s="8"/>
      <c r="K8161" s="8"/>
      <c r="L8161" s="8"/>
      <c r="M8161" s="8"/>
      <c r="O8161" s="8"/>
      <c r="P8161" s="8"/>
      <c r="R8161" s="8"/>
      <c r="S8161" s="8"/>
      <c r="T8161" s="8"/>
      <c r="U8161" s="8"/>
      <c r="W8161" s="8">
        <f t="shared" si="4641"/>
        <v>328.9</v>
      </c>
      <c r="X8161">
        <v>28332000</v>
      </c>
      <c r="Y8161">
        <f t="shared" si="4642"/>
        <v>7870</v>
      </c>
      <c r="Z8161" s="8">
        <v>0</v>
      </c>
      <c r="AA8161" s="8">
        <v>-4.2</v>
      </c>
      <c r="AB8161" s="8">
        <v>92.9</v>
      </c>
      <c r="AC8161" s="4"/>
      <c r="KL8161" s="84"/>
      <c r="KP8161" s="84"/>
      <c r="KS8161" s="74"/>
      <c r="KT8161" s="74"/>
      <c r="KU8161" s="16"/>
      <c r="KV8161" s="72"/>
      <c r="KW8161" s="72"/>
      <c r="KX8161" s="16"/>
      <c r="KZ8161" s="16"/>
      <c r="LA8161" s="16"/>
      <c r="LB8161" s="74"/>
      <c r="LC8161" s="74"/>
    </row>
    <row r="8162" spans="8:315" x14ac:dyDescent="0.35">
      <c r="H8162" s="4"/>
      <c r="J8162" s="8"/>
      <c r="K8162" s="8"/>
      <c r="L8162" s="8"/>
      <c r="M8162" s="8"/>
      <c r="O8162" s="8"/>
      <c r="P8162" s="8"/>
      <c r="R8162" s="8"/>
      <c r="S8162" s="8"/>
      <c r="T8162" s="8"/>
      <c r="U8162" s="8"/>
      <c r="W8162" s="8">
        <f t="shared" si="4641"/>
        <v>329</v>
      </c>
      <c r="X8162">
        <v>28335600</v>
      </c>
      <c r="Y8162">
        <f t="shared" si="4642"/>
        <v>7871</v>
      </c>
      <c r="Z8162" s="8">
        <v>0</v>
      </c>
      <c r="AA8162" s="8">
        <v>-3.6</v>
      </c>
      <c r="AB8162" s="8">
        <v>92</v>
      </c>
      <c r="AC8162" s="4"/>
      <c r="KL8162" s="84"/>
      <c r="KP8162" s="84"/>
      <c r="KS8162" s="74"/>
      <c r="KT8162" s="74"/>
      <c r="KU8162" s="16"/>
      <c r="KV8162" s="72"/>
      <c r="KW8162" s="72"/>
      <c r="KX8162" s="16"/>
      <c r="KZ8162" s="16"/>
      <c r="LA8162" s="16"/>
      <c r="LB8162" s="74"/>
      <c r="LC8162" s="74"/>
    </row>
    <row r="8163" spans="8:315" x14ac:dyDescent="0.35">
      <c r="H8163" s="4"/>
      <c r="J8163" s="8"/>
      <c r="K8163" s="8"/>
      <c r="L8163" s="8"/>
      <c r="M8163" s="8"/>
      <c r="O8163" s="8"/>
      <c r="P8163" s="8"/>
      <c r="R8163" s="8"/>
      <c r="S8163" s="8"/>
      <c r="T8163" s="8"/>
      <c r="U8163" s="8"/>
      <c r="W8163" s="8">
        <f t="shared" si="4641"/>
        <v>329</v>
      </c>
      <c r="X8163">
        <v>28339200</v>
      </c>
      <c r="Y8163">
        <f t="shared" si="4642"/>
        <v>7872</v>
      </c>
      <c r="Z8163" s="8">
        <v>0</v>
      </c>
      <c r="AA8163" s="8">
        <v>-2.7</v>
      </c>
      <c r="AB8163" s="8">
        <v>88.5</v>
      </c>
      <c r="AC8163" s="4"/>
      <c r="KL8163" s="84"/>
      <c r="KP8163" s="84"/>
      <c r="KS8163" s="74"/>
      <c r="KT8163" s="74"/>
      <c r="KU8163" s="16"/>
      <c r="KV8163" s="72"/>
      <c r="KW8163" s="72"/>
      <c r="KX8163" s="16"/>
      <c r="KZ8163" s="16"/>
      <c r="LA8163" s="16"/>
      <c r="LB8163" s="74"/>
      <c r="LC8163" s="74"/>
    </row>
    <row r="8164" spans="8:315" x14ac:dyDescent="0.35">
      <c r="H8164" s="4"/>
      <c r="J8164" s="8"/>
      <c r="K8164" s="8"/>
      <c r="L8164" s="8"/>
      <c r="M8164" s="8"/>
      <c r="O8164" s="8"/>
      <c r="P8164" s="8"/>
      <c r="R8164" s="8"/>
      <c r="S8164" s="8"/>
      <c r="T8164" s="8"/>
      <c r="U8164" s="8"/>
      <c r="W8164" s="8">
        <f t="shared" ref="W8164:W8227" si="4643">X8164/24/3600+1</f>
        <v>329</v>
      </c>
      <c r="X8164">
        <v>28342800</v>
      </c>
      <c r="Y8164">
        <f t="shared" ref="Y8164:Y8227" si="4644">X8164/3600</f>
        <v>7873</v>
      </c>
      <c r="Z8164" s="8">
        <v>0</v>
      </c>
      <c r="AA8164" s="8">
        <v>-2.5</v>
      </c>
      <c r="AB8164" s="8">
        <v>88.7</v>
      </c>
      <c r="AC8164" s="4"/>
      <c r="KL8164" s="84"/>
      <c r="KP8164" s="84"/>
      <c r="KS8164" s="74"/>
      <c r="KT8164" s="74"/>
      <c r="KU8164" s="16"/>
      <c r="KV8164" s="72"/>
      <c r="KW8164" s="72"/>
      <c r="KX8164" s="16"/>
      <c r="KZ8164" s="16"/>
      <c r="LA8164" s="16"/>
      <c r="LB8164" s="74"/>
      <c r="LC8164" s="74"/>
    </row>
    <row r="8165" spans="8:315" x14ac:dyDescent="0.35">
      <c r="H8165" s="4"/>
      <c r="J8165" s="8"/>
      <c r="K8165" s="8"/>
      <c r="L8165" s="8"/>
      <c r="M8165" s="8"/>
      <c r="O8165" s="8"/>
      <c r="P8165" s="8"/>
      <c r="R8165" s="8"/>
      <c r="S8165" s="8"/>
      <c r="T8165" s="8"/>
      <c r="U8165" s="8"/>
      <c r="W8165" s="8">
        <f t="shared" si="4643"/>
        <v>329.1</v>
      </c>
      <c r="X8165">
        <v>28346400</v>
      </c>
      <c r="Y8165">
        <f t="shared" si="4644"/>
        <v>7874</v>
      </c>
      <c r="Z8165" s="8">
        <v>0</v>
      </c>
      <c r="AA8165" s="8">
        <v>-3</v>
      </c>
      <c r="AB8165" s="8">
        <v>87.3</v>
      </c>
      <c r="AC8165" s="4"/>
      <c r="KL8165" s="84"/>
      <c r="KP8165" s="84"/>
      <c r="KS8165" s="74"/>
      <c r="KT8165" s="74"/>
      <c r="KU8165" s="16"/>
      <c r="KV8165" s="72"/>
      <c r="KW8165" s="72"/>
      <c r="KX8165" s="16"/>
      <c r="KZ8165" s="16"/>
      <c r="LA8165" s="16"/>
      <c r="LB8165" s="74"/>
      <c r="LC8165" s="74"/>
    </row>
    <row r="8166" spans="8:315" x14ac:dyDescent="0.35">
      <c r="H8166" s="4"/>
      <c r="J8166" s="8"/>
      <c r="K8166" s="8"/>
      <c r="L8166" s="8"/>
      <c r="M8166" s="8"/>
      <c r="O8166" s="8"/>
      <c r="P8166" s="8"/>
      <c r="R8166" s="8"/>
      <c r="S8166" s="8"/>
      <c r="T8166" s="8"/>
      <c r="U8166" s="8"/>
      <c r="W8166" s="8">
        <f t="shared" si="4643"/>
        <v>329.1</v>
      </c>
      <c r="X8166">
        <v>28350000</v>
      </c>
      <c r="Y8166">
        <f t="shared" si="4644"/>
        <v>7875</v>
      </c>
      <c r="Z8166" s="8">
        <v>0</v>
      </c>
      <c r="AA8166" s="8">
        <v>-3</v>
      </c>
      <c r="AB8166" s="8">
        <v>88.9</v>
      </c>
      <c r="AC8166" s="4"/>
      <c r="KL8166" s="84"/>
      <c r="KP8166" s="84"/>
      <c r="KS8166" s="74"/>
      <c r="KT8166" s="74"/>
      <c r="KU8166" s="16"/>
      <c r="KV8166" s="72"/>
      <c r="KW8166" s="72"/>
      <c r="KX8166" s="16"/>
      <c r="KZ8166" s="16"/>
      <c r="LA8166" s="16"/>
      <c r="LB8166" s="74"/>
      <c r="LC8166" s="74"/>
    </row>
    <row r="8167" spans="8:315" x14ac:dyDescent="0.35">
      <c r="H8167" s="4"/>
      <c r="J8167" s="8"/>
      <c r="K8167" s="8"/>
      <c r="L8167" s="8"/>
      <c r="M8167" s="8"/>
      <c r="O8167" s="8"/>
      <c r="P8167" s="8"/>
      <c r="R8167" s="8"/>
      <c r="S8167" s="8"/>
      <c r="T8167" s="8"/>
      <c r="U8167" s="8"/>
      <c r="W8167" s="8">
        <f t="shared" si="4643"/>
        <v>329.2</v>
      </c>
      <c r="X8167">
        <v>28353600</v>
      </c>
      <c r="Y8167">
        <f t="shared" si="4644"/>
        <v>7876</v>
      </c>
      <c r="Z8167" s="8">
        <v>0</v>
      </c>
      <c r="AA8167" s="8">
        <v>-3</v>
      </c>
      <c r="AB8167" s="8">
        <v>87.6</v>
      </c>
      <c r="AC8167" s="4"/>
      <c r="KL8167" s="84"/>
      <c r="KP8167" s="84"/>
      <c r="KS8167" s="74"/>
      <c r="KT8167" s="74"/>
      <c r="KU8167" s="16"/>
      <c r="KV8167" s="72"/>
      <c r="KW8167" s="72"/>
      <c r="KX8167" s="16"/>
      <c r="KZ8167" s="16"/>
      <c r="LA8167" s="16"/>
      <c r="LB8167" s="74"/>
      <c r="LC8167" s="74"/>
    </row>
    <row r="8168" spans="8:315" x14ac:dyDescent="0.35">
      <c r="H8168" s="4"/>
      <c r="J8168" s="8"/>
      <c r="K8168" s="8"/>
      <c r="L8168" s="8"/>
      <c r="M8168" s="8"/>
      <c r="O8168" s="8"/>
      <c r="P8168" s="8"/>
      <c r="R8168" s="8"/>
      <c r="S8168" s="8"/>
      <c r="T8168" s="8"/>
      <c r="U8168" s="8"/>
      <c r="W8168" s="8">
        <f t="shared" si="4643"/>
        <v>329.2</v>
      </c>
      <c r="X8168">
        <v>28357200</v>
      </c>
      <c r="Y8168">
        <f t="shared" si="4644"/>
        <v>7877</v>
      </c>
      <c r="Z8168" s="8">
        <v>0</v>
      </c>
      <c r="AA8168" s="8">
        <v>-2.8</v>
      </c>
      <c r="AB8168" s="8">
        <v>87.3</v>
      </c>
      <c r="AC8168" s="4"/>
      <c r="KL8168" s="84"/>
      <c r="KP8168" s="84"/>
      <c r="KS8168" s="74"/>
      <c r="KT8168" s="74"/>
      <c r="KU8168" s="16"/>
      <c r="KV8168" s="72"/>
      <c r="KW8168" s="72"/>
      <c r="KX8168" s="16"/>
      <c r="KZ8168" s="16"/>
      <c r="LA8168" s="16"/>
      <c r="LB8168" s="74"/>
      <c r="LC8168" s="74"/>
    </row>
    <row r="8169" spans="8:315" x14ac:dyDescent="0.35">
      <c r="H8169" s="4"/>
      <c r="J8169" s="8"/>
      <c r="K8169" s="8"/>
      <c r="L8169" s="8"/>
      <c r="M8169" s="8"/>
      <c r="O8169" s="8"/>
      <c r="P8169" s="8"/>
      <c r="R8169" s="8"/>
      <c r="S8169" s="8"/>
      <c r="T8169" s="8"/>
      <c r="U8169" s="8"/>
      <c r="W8169" s="8">
        <f t="shared" si="4643"/>
        <v>329.3</v>
      </c>
      <c r="X8169">
        <v>28360800</v>
      </c>
      <c r="Y8169">
        <f t="shared" si="4644"/>
        <v>7878</v>
      </c>
      <c r="Z8169" s="8">
        <v>0</v>
      </c>
      <c r="AA8169" s="8">
        <v>-2.7</v>
      </c>
      <c r="AB8169" s="8">
        <v>93.2</v>
      </c>
      <c r="AC8169" s="4"/>
      <c r="KL8169" s="84"/>
      <c r="KP8169" s="84"/>
      <c r="KS8169" s="74"/>
      <c r="KT8169" s="74"/>
      <c r="KU8169" s="16"/>
      <c r="KV8169" s="72"/>
      <c r="KW8169" s="72"/>
      <c r="KX8169" s="16"/>
      <c r="KZ8169" s="16"/>
      <c r="LA8169" s="16"/>
      <c r="LB8169" s="74"/>
      <c r="LC8169" s="74"/>
    </row>
    <row r="8170" spans="8:315" x14ac:dyDescent="0.35">
      <c r="H8170" s="4"/>
      <c r="J8170" s="8"/>
      <c r="K8170" s="8"/>
      <c r="L8170" s="8"/>
      <c r="M8170" s="8"/>
      <c r="O8170" s="8"/>
      <c r="P8170" s="8"/>
      <c r="R8170" s="8"/>
      <c r="S8170" s="8"/>
      <c r="T8170" s="8"/>
      <c r="U8170" s="8"/>
      <c r="W8170" s="8">
        <f t="shared" si="4643"/>
        <v>329.3</v>
      </c>
      <c r="X8170">
        <v>28364400</v>
      </c>
      <c r="Y8170">
        <f t="shared" si="4644"/>
        <v>7879</v>
      </c>
      <c r="Z8170" s="8">
        <v>0</v>
      </c>
      <c r="AA8170" s="8">
        <v>-2.8</v>
      </c>
      <c r="AB8170" s="8">
        <v>95.1</v>
      </c>
      <c r="AC8170" s="4"/>
      <c r="KL8170" s="84"/>
      <c r="KP8170" s="84"/>
      <c r="KS8170" s="74"/>
      <c r="KT8170" s="74"/>
      <c r="KU8170" s="16"/>
      <c r="KV8170" s="72"/>
      <c r="KW8170" s="72"/>
      <c r="KX8170" s="16"/>
      <c r="KZ8170" s="16"/>
      <c r="LA8170" s="16"/>
      <c r="LB8170" s="74"/>
      <c r="LC8170" s="74"/>
    </row>
    <row r="8171" spans="8:315" x14ac:dyDescent="0.35">
      <c r="H8171" s="4"/>
      <c r="J8171" s="8"/>
      <c r="K8171" s="8"/>
      <c r="L8171" s="8"/>
      <c r="M8171" s="8"/>
      <c r="O8171" s="8"/>
      <c r="P8171" s="8"/>
      <c r="R8171" s="8"/>
      <c r="S8171" s="8"/>
      <c r="T8171" s="8"/>
      <c r="U8171" s="8"/>
      <c r="W8171" s="8">
        <f t="shared" si="4643"/>
        <v>329.3</v>
      </c>
      <c r="X8171">
        <v>28368000</v>
      </c>
      <c r="Y8171">
        <f t="shared" si="4644"/>
        <v>7880</v>
      </c>
      <c r="Z8171" s="8">
        <v>13.9</v>
      </c>
      <c r="AA8171" s="8">
        <v>-2.4</v>
      </c>
      <c r="AB8171" s="8">
        <v>95.1</v>
      </c>
      <c r="AC8171" s="4"/>
      <c r="KL8171" s="84"/>
      <c r="KP8171" s="84"/>
      <c r="KS8171" s="74"/>
      <c r="KT8171" s="74"/>
      <c r="KU8171" s="16"/>
      <c r="KV8171" s="72"/>
      <c r="KW8171" s="72"/>
      <c r="KX8171" s="16"/>
      <c r="KZ8171" s="16"/>
      <c r="LA8171" s="16"/>
      <c r="LB8171" s="74"/>
      <c r="LC8171" s="74"/>
    </row>
    <row r="8172" spans="8:315" x14ac:dyDescent="0.35">
      <c r="H8172" s="4"/>
      <c r="J8172" s="8"/>
      <c r="K8172" s="8"/>
      <c r="L8172" s="8"/>
      <c r="M8172" s="8"/>
      <c r="O8172" s="8"/>
      <c r="P8172" s="8"/>
      <c r="R8172" s="8"/>
      <c r="S8172" s="8"/>
      <c r="T8172" s="8"/>
      <c r="U8172" s="8"/>
      <c r="W8172" s="8">
        <f t="shared" si="4643"/>
        <v>329.4</v>
      </c>
      <c r="X8172">
        <v>28371600</v>
      </c>
      <c r="Y8172">
        <f t="shared" si="4644"/>
        <v>7881</v>
      </c>
      <c r="Z8172" s="8">
        <v>59.2</v>
      </c>
      <c r="AA8172" s="8">
        <v>-2</v>
      </c>
      <c r="AB8172" s="8">
        <v>94</v>
      </c>
      <c r="AC8172" s="4"/>
      <c r="KL8172" s="84"/>
      <c r="KP8172" s="84"/>
      <c r="KS8172" s="74"/>
      <c r="KT8172" s="74"/>
      <c r="KU8172" s="16"/>
      <c r="KV8172" s="72"/>
      <c r="KW8172" s="72"/>
      <c r="KX8172" s="16"/>
      <c r="KZ8172" s="16"/>
      <c r="LA8172" s="16"/>
      <c r="LB8172" s="74"/>
      <c r="LC8172" s="74"/>
    </row>
    <row r="8173" spans="8:315" x14ac:dyDescent="0.35">
      <c r="H8173" s="4"/>
      <c r="J8173" s="8"/>
      <c r="K8173" s="8"/>
      <c r="L8173" s="8"/>
      <c r="M8173" s="8"/>
      <c r="O8173" s="8"/>
      <c r="P8173" s="8"/>
      <c r="R8173" s="8"/>
      <c r="S8173" s="8"/>
      <c r="T8173" s="8"/>
      <c r="U8173" s="8"/>
      <c r="W8173" s="8">
        <f t="shared" si="4643"/>
        <v>329.4</v>
      </c>
      <c r="X8173">
        <v>28375200</v>
      </c>
      <c r="Y8173">
        <f t="shared" si="4644"/>
        <v>7882</v>
      </c>
      <c r="Z8173" s="8">
        <v>124.7</v>
      </c>
      <c r="AA8173" s="8">
        <v>-1.7</v>
      </c>
      <c r="AB8173" s="8">
        <v>94.2</v>
      </c>
      <c r="AC8173" s="4"/>
      <c r="KL8173" s="84"/>
      <c r="KP8173" s="84"/>
      <c r="KS8173" s="74"/>
      <c r="KT8173" s="74"/>
      <c r="KU8173" s="16"/>
      <c r="KV8173" s="72"/>
      <c r="KW8173" s="72"/>
      <c r="KX8173" s="16"/>
      <c r="KZ8173" s="16"/>
      <c r="LA8173" s="16"/>
      <c r="LB8173" s="74"/>
      <c r="LC8173" s="74"/>
    </row>
    <row r="8174" spans="8:315" x14ac:dyDescent="0.35">
      <c r="H8174" s="4"/>
      <c r="J8174" s="8"/>
      <c r="K8174" s="8"/>
      <c r="L8174" s="8"/>
      <c r="M8174" s="8"/>
      <c r="O8174" s="8"/>
      <c r="P8174" s="8"/>
      <c r="R8174" s="8"/>
      <c r="S8174" s="8"/>
      <c r="T8174" s="8"/>
      <c r="U8174" s="8"/>
      <c r="W8174" s="8">
        <f t="shared" si="4643"/>
        <v>329.5</v>
      </c>
      <c r="X8174">
        <v>28378800</v>
      </c>
      <c r="Y8174">
        <f t="shared" si="4644"/>
        <v>7883</v>
      </c>
      <c r="Z8174" s="8">
        <v>165</v>
      </c>
      <c r="AA8174" s="8">
        <v>-1.5</v>
      </c>
      <c r="AB8174" s="8">
        <v>95.5</v>
      </c>
      <c r="AC8174" s="4"/>
      <c r="KL8174" s="84"/>
      <c r="KP8174" s="84"/>
      <c r="KS8174" s="74"/>
      <c r="KT8174" s="74"/>
      <c r="KU8174" s="16"/>
      <c r="KV8174" s="72"/>
      <c r="KW8174" s="72"/>
      <c r="KX8174" s="16"/>
      <c r="KZ8174" s="16"/>
      <c r="LA8174" s="16"/>
      <c r="LB8174" s="74"/>
      <c r="LC8174" s="74"/>
    </row>
    <row r="8175" spans="8:315" x14ac:dyDescent="0.35">
      <c r="H8175" s="4"/>
      <c r="J8175" s="8"/>
      <c r="K8175" s="8"/>
      <c r="L8175" s="8"/>
      <c r="M8175" s="8"/>
      <c r="O8175" s="8"/>
      <c r="P8175" s="8"/>
      <c r="R8175" s="8"/>
      <c r="S8175" s="8"/>
      <c r="T8175" s="8"/>
      <c r="U8175" s="8"/>
      <c r="W8175" s="8">
        <f t="shared" si="4643"/>
        <v>329.5</v>
      </c>
      <c r="X8175">
        <v>28382400</v>
      </c>
      <c r="Y8175">
        <f t="shared" si="4644"/>
        <v>7884</v>
      </c>
      <c r="Z8175" s="8">
        <v>252.2</v>
      </c>
      <c r="AA8175" s="8">
        <v>-1.3</v>
      </c>
      <c r="AB8175" s="8">
        <v>94</v>
      </c>
      <c r="AC8175" s="4"/>
      <c r="KL8175" s="84"/>
      <c r="KP8175" s="84"/>
      <c r="KS8175" s="74"/>
      <c r="KT8175" s="74"/>
      <c r="KU8175" s="16"/>
      <c r="KV8175" s="72"/>
      <c r="KW8175" s="72"/>
      <c r="KX8175" s="16"/>
      <c r="KZ8175" s="16"/>
      <c r="LA8175" s="16"/>
      <c r="LB8175" s="74"/>
      <c r="LC8175" s="74"/>
    </row>
    <row r="8176" spans="8:315" x14ac:dyDescent="0.35">
      <c r="H8176" s="4"/>
      <c r="J8176" s="8"/>
      <c r="K8176" s="8"/>
      <c r="L8176" s="8"/>
      <c r="M8176" s="8"/>
      <c r="O8176" s="8"/>
      <c r="P8176" s="8"/>
      <c r="R8176" s="8"/>
      <c r="S8176" s="8"/>
      <c r="T8176" s="8"/>
      <c r="U8176" s="8"/>
      <c r="W8176" s="8">
        <f t="shared" si="4643"/>
        <v>329.5</v>
      </c>
      <c r="X8176">
        <v>28386000</v>
      </c>
      <c r="Y8176">
        <f t="shared" si="4644"/>
        <v>7885</v>
      </c>
      <c r="Z8176" s="8">
        <v>263.10000000000002</v>
      </c>
      <c r="AA8176" s="8">
        <v>-1.1000000000000001</v>
      </c>
      <c r="AB8176" s="8">
        <v>93.5</v>
      </c>
      <c r="AC8176" s="4"/>
      <c r="KL8176" s="84"/>
      <c r="KP8176" s="84"/>
      <c r="KS8176" s="74"/>
      <c r="KT8176" s="74"/>
      <c r="KU8176" s="16"/>
      <c r="KV8176" s="72"/>
      <c r="KW8176" s="72"/>
      <c r="KX8176" s="16"/>
      <c r="KZ8176" s="16"/>
      <c r="LA8176" s="16"/>
      <c r="LB8176" s="74"/>
      <c r="LC8176" s="74"/>
    </row>
    <row r="8177" spans="8:315" x14ac:dyDescent="0.35">
      <c r="H8177" s="4"/>
      <c r="J8177" s="8"/>
      <c r="K8177" s="8"/>
      <c r="L8177" s="8"/>
      <c r="M8177" s="8"/>
      <c r="O8177" s="8"/>
      <c r="P8177" s="8"/>
      <c r="R8177" s="8"/>
      <c r="S8177" s="8"/>
      <c r="T8177" s="8"/>
      <c r="U8177" s="8"/>
      <c r="W8177" s="8">
        <f t="shared" si="4643"/>
        <v>329.6</v>
      </c>
      <c r="X8177">
        <v>28389600</v>
      </c>
      <c r="Y8177">
        <f t="shared" si="4644"/>
        <v>7886</v>
      </c>
      <c r="Z8177" s="8">
        <v>178.3</v>
      </c>
      <c r="AA8177" s="8">
        <v>-0.9</v>
      </c>
      <c r="AB8177" s="8">
        <v>93.1</v>
      </c>
      <c r="AC8177" s="4"/>
      <c r="KL8177" s="84"/>
      <c r="KP8177" s="84"/>
      <c r="KS8177" s="74"/>
      <c r="KT8177" s="74"/>
      <c r="KU8177" s="16"/>
      <c r="KV8177" s="72"/>
      <c r="KW8177" s="72"/>
      <c r="KX8177" s="16"/>
      <c r="KZ8177" s="16"/>
      <c r="LA8177" s="16"/>
      <c r="LB8177" s="74"/>
      <c r="LC8177" s="74"/>
    </row>
    <row r="8178" spans="8:315" x14ac:dyDescent="0.35">
      <c r="H8178" s="4"/>
      <c r="J8178" s="8"/>
      <c r="K8178" s="8"/>
      <c r="L8178" s="8"/>
      <c r="M8178" s="8"/>
      <c r="O8178" s="8"/>
      <c r="P8178" s="8"/>
      <c r="R8178" s="8"/>
      <c r="S8178" s="8"/>
      <c r="T8178" s="8"/>
      <c r="U8178" s="8"/>
      <c r="W8178" s="8">
        <f t="shared" si="4643"/>
        <v>329.6</v>
      </c>
      <c r="X8178">
        <v>28393200</v>
      </c>
      <c r="Y8178">
        <f t="shared" si="4644"/>
        <v>7887</v>
      </c>
      <c r="Z8178" s="8">
        <v>153.1</v>
      </c>
      <c r="AA8178" s="8">
        <v>-0.9</v>
      </c>
      <c r="AB8178" s="8">
        <v>92.7</v>
      </c>
      <c r="AC8178" s="4"/>
      <c r="KL8178" s="84"/>
      <c r="KP8178" s="84"/>
      <c r="KS8178" s="74"/>
      <c r="KT8178" s="74"/>
      <c r="KU8178" s="16"/>
      <c r="KV8178" s="72"/>
      <c r="KW8178" s="72"/>
      <c r="KX8178" s="16"/>
      <c r="KZ8178" s="16"/>
      <c r="LA8178" s="16"/>
      <c r="LB8178" s="74"/>
      <c r="LC8178" s="74"/>
    </row>
    <row r="8179" spans="8:315" x14ac:dyDescent="0.35">
      <c r="H8179" s="4"/>
      <c r="J8179" s="8"/>
      <c r="K8179" s="8"/>
      <c r="L8179" s="8"/>
      <c r="M8179" s="8"/>
      <c r="O8179" s="8"/>
      <c r="P8179" s="8"/>
      <c r="R8179" s="8"/>
      <c r="S8179" s="8"/>
      <c r="T8179" s="8"/>
      <c r="U8179" s="8"/>
      <c r="W8179" s="8">
        <f t="shared" si="4643"/>
        <v>329.7</v>
      </c>
      <c r="X8179">
        <v>28396800</v>
      </c>
      <c r="Y8179">
        <f t="shared" si="4644"/>
        <v>7888</v>
      </c>
      <c r="Z8179" s="8">
        <v>58.9</v>
      </c>
      <c r="AA8179" s="8">
        <v>-0.8</v>
      </c>
      <c r="AB8179" s="8">
        <v>93.7</v>
      </c>
      <c r="AC8179" s="4"/>
      <c r="KL8179" s="84"/>
      <c r="KP8179" s="84"/>
      <c r="KS8179" s="74"/>
      <c r="KT8179" s="74"/>
      <c r="KU8179" s="16"/>
      <c r="KV8179" s="72"/>
      <c r="KW8179" s="72"/>
      <c r="KX8179" s="16"/>
      <c r="KZ8179" s="16"/>
      <c r="LA8179" s="16"/>
      <c r="LB8179" s="74"/>
      <c r="LC8179" s="74"/>
    </row>
    <row r="8180" spans="8:315" x14ac:dyDescent="0.35">
      <c r="H8180" s="4"/>
      <c r="J8180" s="8"/>
      <c r="K8180" s="8"/>
      <c r="L8180" s="8"/>
      <c r="M8180" s="8"/>
      <c r="O8180" s="8"/>
      <c r="P8180" s="8"/>
      <c r="R8180" s="8"/>
      <c r="S8180" s="8"/>
      <c r="T8180" s="8"/>
      <c r="U8180" s="8"/>
      <c r="W8180" s="8">
        <f t="shared" si="4643"/>
        <v>329.7</v>
      </c>
      <c r="X8180">
        <v>28400400</v>
      </c>
      <c r="Y8180">
        <f t="shared" si="4644"/>
        <v>7889</v>
      </c>
      <c r="Z8180" s="8">
        <v>4.4000000000000004</v>
      </c>
      <c r="AA8180" s="8">
        <v>-0.9</v>
      </c>
      <c r="AB8180" s="8">
        <v>94</v>
      </c>
      <c r="AC8180" s="4"/>
      <c r="KL8180" s="84"/>
      <c r="KP8180" s="84"/>
      <c r="KS8180" s="74"/>
      <c r="KT8180" s="74"/>
      <c r="KU8180" s="16"/>
      <c r="KV8180" s="72"/>
      <c r="KW8180" s="72"/>
      <c r="KX8180" s="16"/>
      <c r="KZ8180" s="16"/>
      <c r="LA8180" s="16"/>
      <c r="LB8180" s="74"/>
      <c r="LC8180" s="74"/>
    </row>
    <row r="8181" spans="8:315" x14ac:dyDescent="0.35">
      <c r="H8181" s="4"/>
      <c r="J8181" s="8"/>
      <c r="K8181" s="8"/>
      <c r="L8181" s="8"/>
      <c r="M8181" s="8"/>
      <c r="O8181" s="8"/>
      <c r="P8181" s="8"/>
      <c r="R8181" s="8"/>
      <c r="S8181" s="8"/>
      <c r="T8181" s="8"/>
      <c r="U8181" s="8"/>
      <c r="W8181" s="8">
        <f t="shared" si="4643"/>
        <v>329.8</v>
      </c>
      <c r="X8181">
        <v>28404000</v>
      </c>
      <c r="Y8181">
        <f t="shared" si="4644"/>
        <v>7890</v>
      </c>
      <c r="Z8181" s="8">
        <v>0</v>
      </c>
      <c r="AA8181" s="8">
        <v>-0.8</v>
      </c>
      <c r="AB8181" s="8">
        <v>92.9</v>
      </c>
      <c r="AC8181" s="4"/>
      <c r="KL8181" s="84"/>
      <c r="KP8181" s="84"/>
      <c r="KS8181" s="74"/>
      <c r="KT8181" s="74"/>
      <c r="KU8181" s="16"/>
      <c r="KV8181" s="72"/>
      <c r="KW8181" s="72"/>
      <c r="KX8181" s="16"/>
      <c r="KZ8181" s="16"/>
      <c r="LA8181" s="16"/>
      <c r="LB8181" s="74"/>
      <c r="LC8181" s="74"/>
    </row>
    <row r="8182" spans="8:315" x14ac:dyDescent="0.35">
      <c r="H8182" s="4"/>
      <c r="J8182" s="8"/>
      <c r="K8182" s="8"/>
      <c r="L8182" s="8"/>
      <c r="M8182" s="8"/>
      <c r="O8182" s="8"/>
      <c r="P8182" s="8"/>
      <c r="R8182" s="8"/>
      <c r="S8182" s="8"/>
      <c r="T8182" s="8"/>
      <c r="U8182" s="8"/>
      <c r="W8182" s="8">
        <f t="shared" si="4643"/>
        <v>329.8</v>
      </c>
      <c r="X8182">
        <v>28407600</v>
      </c>
      <c r="Y8182">
        <f t="shared" si="4644"/>
        <v>7891</v>
      </c>
      <c r="Z8182" s="8">
        <v>0</v>
      </c>
      <c r="AA8182" s="8">
        <v>-0.8</v>
      </c>
      <c r="AB8182" s="8">
        <v>93</v>
      </c>
      <c r="AC8182" s="4"/>
      <c r="KL8182" s="84"/>
      <c r="KP8182" s="84"/>
      <c r="KS8182" s="74"/>
      <c r="KT8182" s="74"/>
      <c r="KU8182" s="16"/>
      <c r="KV8182" s="72"/>
      <c r="KW8182" s="72"/>
      <c r="KX8182" s="16"/>
      <c r="KZ8182" s="16"/>
      <c r="LA8182" s="16"/>
      <c r="LB8182" s="74"/>
      <c r="LC8182" s="74"/>
    </row>
    <row r="8183" spans="8:315" x14ac:dyDescent="0.35">
      <c r="H8183" s="4"/>
      <c r="J8183" s="8"/>
      <c r="K8183" s="8"/>
      <c r="L8183" s="8"/>
      <c r="M8183" s="8"/>
      <c r="O8183" s="8"/>
      <c r="P8183" s="8"/>
      <c r="R8183" s="8"/>
      <c r="S8183" s="8"/>
      <c r="T8183" s="8"/>
      <c r="U8183" s="8"/>
      <c r="W8183" s="8">
        <f t="shared" si="4643"/>
        <v>329.8</v>
      </c>
      <c r="X8183">
        <v>28411200</v>
      </c>
      <c r="Y8183">
        <f t="shared" si="4644"/>
        <v>7892</v>
      </c>
      <c r="Z8183" s="8">
        <v>0</v>
      </c>
      <c r="AA8183" s="8">
        <v>-0.8</v>
      </c>
      <c r="AB8183" s="8">
        <v>93.9</v>
      </c>
      <c r="AC8183" s="4"/>
      <c r="KL8183" s="84"/>
      <c r="KP8183" s="84"/>
      <c r="KS8183" s="74"/>
      <c r="KT8183" s="74"/>
      <c r="KU8183" s="16"/>
      <c r="KV8183" s="72"/>
      <c r="KW8183" s="72"/>
      <c r="KX8183" s="16"/>
      <c r="KZ8183" s="16"/>
      <c r="LA8183" s="16"/>
      <c r="LB8183" s="74"/>
      <c r="LC8183" s="74"/>
    </row>
    <row r="8184" spans="8:315" x14ac:dyDescent="0.35">
      <c r="H8184" s="4"/>
      <c r="J8184" s="8"/>
      <c r="K8184" s="8"/>
      <c r="L8184" s="8"/>
      <c r="M8184" s="8"/>
      <c r="O8184" s="8"/>
      <c r="P8184" s="8"/>
      <c r="R8184" s="8"/>
      <c r="S8184" s="8"/>
      <c r="T8184" s="8"/>
      <c r="U8184" s="8"/>
      <c r="W8184" s="8">
        <f t="shared" si="4643"/>
        <v>329.9</v>
      </c>
      <c r="X8184">
        <v>28414800</v>
      </c>
      <c r="Y8184">
        <f t="shared" si="4644"/>
        <v>7893</v>
      </c>
      <c r="Z8184" s="8">
        <v>0</v>
      </c>
      <c r="AA8184" s="8">
        <v>-0.7</v>
      </c>
      <c r="AB8184" s="8">
        <v>92.6</v>
      </c>
      <c r="AC8184" s="4"/>
      <c r="KL8184" s="84"/>
      <c r="KP8184" s="84"/>
      <c r="KS8184" s="74"/>
      <c r="KT8184" s="74"/>
      <c r="KU8184" s="16"/>
      <c r="KV8184" s="72"/>
      <c r="KW8184" s="72"/>
      <c r="KX8184" s="16"/>
      <c r="KZ8184" s="16"/>
      <c r="LA8184" s="16"/>
      <c r="LB8184" s="74"/>
      <c r="LC8184" s="74"/>
    </row>
    <row r="8185" spans="8:315" x14ac:dyDescent="0.35">
      <c r="H8185" s="4"/>
      <c r="J8185" s="8"/>
      <c r="K8185" s="8"/>
      <c r="L8185" s="8"/>
      <c r="M8185" s="8"/>
      <c r="O8185" s="8"/>
      <c r="P8185" s="8"/>
      <c r="R8185" s="8"/>
      <c r="S8185" s="8"/>
      <c r="T8185" s="8"/>
      <c r="U8185" s="8"/>
      <c r="W8185" s="8">
        <f t="shared" si="4643"/>
        <v>329.9</v>
      </c>
      <c r="X8185">
        <v>28418400</v>
      </c>
      <c r="Y8185">
        <f t="shared" si="4644"/>
        <v>7894</v>
      </c>
      <c r="Z8185" s="8">
        <v>0</v>
      </c>
      <c r="AA8185" s="8">
        <v>-0.6</v>
      </c>
      <c r="AB8185" s="8">
        <v>91.3</v>
      </c>
      <c r="AC8185" s="4"/>
      <c r="KL8185" s="84"/>
      <c r="KP8185" s="84"/>
      <c r="KS8185" s="74"/>
      <c r="KT8185" s="74"/>
      <c r="KU8185" s="16"/>
      <c r="KV8185" s="72"/>
      <c r="KW8185" s="72"/>
      <c r="KX8185" s="16"/>
      <c r="KZ8185" s="16"/>
      <c r="LA8185" s="16"/>
      <c r="LB8185" s="74"/>
      <c r="LC8185" s="74"/>
    </row>
    <row r="8186" spans="8:315" x14ac:dyDescent="0.35">
      <c r="H8186" s="4"/>
      <c r="J8186" s="8"/>
      <c r="K8186" s="8"/>
      <c r="L8186" s="8"/>
      <c r="M8186" s="8"/>
      <c r="O8186" s="8"/>
      <c r="P8186" s="8"/>
      <c r="R8186" s="8"/>
      <c r="S8186" s="8"/>
      <c r="T8186" s="8"/>
      <c r="U8186" s="8"/>
      <c r="W8186" s="8">
        <f t="shared" si="4643"/>
        <v>330</v>
      </c>
      <c r="X8186">
        <v>28422000</v>
      </c>
      <c r="Y8186">
        <f t="shared" si="4644"/>
        <v>7895</v>
      </c>
      <c r="Z8186" s="8">
        <v>0</v>
      </c>
      <c r="AA8186" s="8">
        <v>-0.5</v>
      </c>
      <c r="AB8186" s="8">
        <v>91.6</v>
      </c>
      <c r="AC8186" s="4"/>
      <c r="KL8186" s="84"/>
      <c r="KP8186" s="84"/>
      <c r="KS8186" s="74"/>
      <c r="KT8186" s="74"/>
      <c r="KU8186" s="16"/>
      <c r="KV8186" s="72"/>
      <c r="KW8186" s="72"/>
      <c r="KX8186" s="16"/>
      <c r="KZ8186" s="16"/>
      <c r="LA8186" s="16"/>
      <c r="LB8186" s="74"/>
      <c r="LC8186" s="74"/>
    </row>
    <row r="8187" spans="8:315" x14ac:dyDescent="0.35">
      <c r="H8187" s="4"/>
      <c r="J8187" s="8"/>
      <c r="K8187" s="8"/>
      <c r="L8187" s="8"/>
      <c r="M8187" s="8"/>
      <c r="O8187" s="8"/>
      <c r="P8187" s="8"/>
      <c r="R8187" s="8"/>
      <c r="S8187" s="8"/>
      <c r="T8187" s="8"/>
      <c r="U8187" s="8"/>
      <c r="W8187" s="8">
        <f t="shared" si="4643"/>
        <v>330</v>
      </c>
      <c r="X8187">
        <v>28425600</v>
      </c>
      <c r="Y8187">
        <f t="shared" si="4644"/>
        <v>7896</v>
      </c>
      <c r="Z8187" s="8">
        <v>0</v>
      </c>
      <c r="AA8187" s="8">
        <v>-0.4</v>
      </c>
      <c r="AB8187" s="8">
        <v>92.1</v>
      </c>
      <c r="AC8187" s="4"/>
      <c r="KL8187" s="84"/>
      <c r="KP8187" s="84"/>
      <c r="KS8187" s="74"/>
      <c r="KT8187" s="74"/>
      <c r="KU8187" s="16"/>
      <c r="KV8187" s="72"/>
      <c r="KW8187" s="72"/>
      <c r="KX8187" s="16"/>
      <c r="KZ8187" s="16"/>
      <c r="LA8187" s="16"/>
      <c r="LB8187" s="74"/>
      <c r="LC8187" s="74"/>
    </row>
    <row r="8188" spans="8:315" x14ac:dyDescent="0.35">
      <c r="H8188" s="4"/>
      <c r="J8188" s="8"/>
      <c r="K8188" s="8"/>
      <c r="L8188" s="8"/>
      <c r="M8188" s="8"/>
      <c r="O8188" s="8"/>
      <c r="P8188" s="8"/>
      <c r="R8188" s="8"/>
      <c r="S8188" s="8"/>
      <c r="T8188" s="8"/>
      <c r="U8188" s="8"/>
      <c r="W8188" s="8">
        <f t="shared" si="4643"/>
        <v>330</v>
      </c>
      <c r="X8188">
        <v>28429200</v>
      </c>
      <c r="Y8188">
        <f t="shared" si="4644"/>
        <v>7897</v>
      </c>
      <c r="Z8188" s="8">
        <v>0</v>
      </c>
      <c r="AA8188" s="8">
        <v>-0.4</v>
      </c>
      <c r="AB8188" s="8">
        <v>93.3</v>
      </c>
      <c r="AC8188" s="4"/>
      <c r="KL8188" s="84"/>
      <c r="KP8188" s="84"/>
      <c r="KS8188" s="74"/>
      <c r="KT8188" s="74"/>
      <c r="KU8188" s="16"/>
      <c r="KV8188" s="72"/>
      <c r="KW8188" s="72"/>
      <c r="KX8188" s="16"/>
      <c r="KZ8188" s="16"/>
      <c r="LA8188" s="16"/>
      <c r="LB8188" s="74"/>
      <c r="LC8188" s="74"/>
    </row>
    <row r="8189" spans="8:315" x14ac:dyDescent="0.35">
      <c r="H8189" s="4"/>
      <c r="J8189" s="8"/>
      <c r="K8189" s="8"/>
      <c r="L8189" s="8"/>
      <c r="M8189" s="8"/>
      <c r="O8189" s="8"/>
      <c r="P8189" s="8"/>
      <c r="R8189" s="8"/>
      <c r="S8189" s="8"/>
      <c r="T8189" s="8"/>
      <c r="U8189" s="8"/>
      <c r="W8189" s="8">
        <f t="shared" si="4643"/>
        <v>330.1</v>
      </c>
      <c r="X8189">
        <v>28432800</v>
      </c>
      <c r="Y8189">
        <f t="shared" si="4644"/>
        <v>7898</v>
      </c>
      <c r="Z8189" s="8">
        <v>0</v>
      </c>
      <c r="AA8189" s="8">
        <v>-0.3</v>
      </c>
      <c r="AB8189" s="8">
        <v>93.7</v>
      </c>
      <c r="AC8189" s="4"/>
      <c r="KL8189" s="84"/>
      <c r="KP8189" s="84"/>
      <c r="KS8189" s="74"/>
      <c r="KT8189" s="74"/>
      <c r="KU8189" s="16"/>
      <c r="KV8189" s="72"/>
      <c r="KW8189" s="72"/>
      <c r="KX8189" s="16"/>
      <c r="KZ8189" s="16"/>
      <c r="LA8189" s="16"/>
      <c r="LB8189" s="74"/>
      <c r="LC8189" s="74"/>
    </row>
    <row r="8190" spans="8:315" x14ac:dyDescent="0.35">
      <c r="H8190" s="4"/>
      <c r="J8190" s="8"/>
      <c r="K8190" s="8"/>
      <c r="L8190" s="8"/>
      <c r="M8190" s="8"/>
      <c r="O8190" s="8"/>
      <c r="P8190" s="8"/>
      <c r="R8190" s="8"/>
      <c r="S8190" s="8"/>
      <c r="T8190" s="8"/>
      <c r="U8190" s="8"/>
      <c r="W8190" s="8">
        <f t="shared" si="4643"/>
        <v>330.1</v>
      </c>
      <c r="X8190">
        <v>28436400</v>
      </c>
      <c r="Y8190">
        <f t="shared" si="4644"/>
        <v>7899</v>
      </c>
      <c r="Z8190" s="8">
        <v>0</v>
      </c>
      <c r="AA8190" s="8">
        <v>-0.2</v>
      </c>
      <c r="AB8190" s="8">
        <v>94.1</v>
      </c>
      <c r="AC8190" s="4"/>
      <c r="KL8190" s="84"/>
      <c r="KP8190" s="84"/>
      <c r="KS8190" s="74"/>
      <c r="KT8190" s="74"/>
      <c r="KU8190" s="16"/>
      <c r="KV8190" s="72"/>
      <c r="KW8190" s="72"/>
      <c r="KX8190" s="16"/>
      <c r="KZ8190" s="16"/>
      <c r="LA8190" s="16"/>
      <c r="LB8190" s="74"/>
      <c r="LC8190" s="74"/>
    </row>
    <row r="8191" spans="8:315" x14ac:dyDescent="0.35">
      <c r="H8191" s="4"/>
      <c r="J8191" s="8"/>
      <c r="K8191" s="8"/>
      <c r="L8191" s="8"/>
      <c r="M8191" s="8"/>
      <c r="O8191" s="8"/>
      <c r="P8191" s="8"/>
      <c r="R8191" s="8"/>
      <c r="S8191" s="8"/>
      <c r="T8191" s="8"/>
      <c r="U8191" s="8"/>
      <c r="W8191" s="8">
        <f t="shared" si="4643"/>
        <v>330.2</v>
      </c>
      <c r="X8191">
        <v>28440000</v>
      </c>
      <c r="Y8191">
        <f t="shared" si="4644"/>
        <v>7900</v>
      </c>
      <c r="Z8191" s="8">
        <v>0</v>
      </c>
      <c r="AA8191" s="8">
        <v>-0.2</v>
      </c>
      <c r="AB8191" s="8">
        <v>94.7</v>
      </c>
      <c r="AC8191" s="4"/>
      <c r="KL8191" s="84"/>
      <c r="KP8191" s="84"/>
      <c r="KS8191" s="74"/>
      <c r="KT8191" s="74"/>
      <c r="KU8191" s="16"/>
      <c r="KV8191" s="72"/>
      <c r="KW8191" s="72"/>
      <c r="KX8191" s="16"/>
      <c r="KZ8191" s="16"/>
      <c r="LA8191" s="16"/>
      <c r="LB8191" s="74"/>
      <c r="LC8191" s="74"/>
    </row>
    <row r="8192" spans="8:315" x14ac:dyDescent="0.35">
      <c r="H8192" s="4"/>
      <c r="J8192" s="8"/>
      <c r="K8192" s="8"/>
      <c r="L8192" s="8"/>
      <c r="M8192" s="8"/>
      <c r="O8192" s="8"/>
      <c r="P8192" s="8"/>
      <c r="R8192" s="8"/>
      <c r="S8192" s="8"/>
      <c r="T8192" s="8"/>
      <c r="U8192" s="8"/>
      <c r="W8192" s="8">
        <f t="shared" si="4643"/>
        <v>330.2</v>
      </c>
      <c r="X8192">
        <v>28443600</v>
      </c>
      <c r="Y8192">
        <f t="shared" si="4644"/>
        <v>7901</v>
      </c>
      <c r="Z8192" s="8">
        <v>0</v>
      </c>
      <c r="AA8192" s="8">
        <v>-0.3</v>
      </c>
      <c r="AB8192" s="8">
        <v>95.7</v>
      </c>
      <c r="AC8192" s="4"/>
      <c r="KL8192" s="84"/>
      <c r="KP8192" s="84"/>
      <c r="KS8192" s="74"/>
      <c r="KT8192" s="74"/>
      <c r="KU8192" s="16"/>
      <c r="KV8192" s="72"/>
      <c r="KW8192" s="72"/>
      <c r="KX8192" s="16"/>
      <c r="KZ8192" s="16"/>
      <c r="LA8192" s="16"/>
      <c r="LB8192" s="74"/>
      <c r="LC8192" s="74"/>
    </row>
    <row r="8193" spans="8:315" x14ac:dyDescent="0.35">
      <c r="H8193" s="4"/>
      <c r="J8193" s="8"/>
      <c r="K8193" s="8"/>
      <c r="L8193" s="8"/>
      <c r="M8193" s="8"/>
      <c r="O8193" s="8"/>
      <c r="P8193" s="8"/>
      <c r="R8193" s="8"/>
      <c r="S8193" s="8"/>
      <c r="T8193" s="8"/>
      <c r="U8193" s="8"/>
      <c r="W8193" s="8">
        <f t="shared" si="4643"/>
        <v>330.3</v>
      </c>
      <c r="X8193">
        <v>28447200</v>
      </c>
      <c r="Y8193">
        <f t="shared" si="4644"/>
        <v>7902</v>
      </c>
      <c r="Z8193" s="8">
        <v>0</v>
      </c>
      <c r="AA8193" s="8">
        <v>-0.2</v>
      </c>
      <c r="AB8193" s="8">
        <v>97.2</v>
      </c>
      <c r="AC8193" s="4"/>
      <c r="KL8193" s="84"/>
      <c r="KP8193" s="84"/>
      <c r="KS8193" s="74"/>
      <c r="KT8193" s="74"/>
      <c r="KU8193" s="16"/>
      <c r="KV8193" s="72"/>
      <c r="KW8193" s="72"/>
      <c r="KX8193" s="16"/>
      <c r="KZ8193" s="16"/>
      <c r="LA8193" s="16"/>
      <c r="LB8193" s="74"/>
      <c r="LC8193" s="74"/>
    </row>
    <row r="8194" spans="8:315" x14ac:dyDescent="0.35">
      <c r="H8194" s="4"/>
      <c r="J8194" s="8"/>
      <c r="K8194" s="8"/>
      <c r="L8194" s="8"/>
      <c r="M8194" s="8"/>
      <c r="O8194" s="8"/>
      <c r="P8194" s="8"/>
      <c r="R8194" s="8"/>
      <c r="S8194" s="8"/>
      <c r="T8194" s="8"/>
      <c r="U8194" s="8"/>
      <c r="W8194" s="8">
        <f t="shared" si="4643"/>
        <v>330.3</v>
      </c>
      <c r="X8194">
        <v>28450800</v>
      </c>
      <c r="Y8194">
        <f t="shared" si="4644"/>
        <v>7903</v>
      </c>
      <c r="Z8194" s="8">
        <v>0</v>
      </c>
      <c r="AA8194" s="8">
        <v>-0.2</v>
      </c>
      <c r="AB8194" s="8">
        <v>98.3</v>
      </c>
      <c r="AC8194" s="4"/>
      <c r="KL8194" s="84"/>
      <c r="KP8194" s="84"/>
      <c r="KS8194" s="74"/>
      <c r="KT8194" s="74"/>
      <c r="KU8194" s="16"/>
      <c r="KV8194" s="72"/>
      <c r="KW8194" s="72"/>
      <c r="KX8194" s="16"/>
      <c r="KZ8194" s="16"/>
      <c r="LA8194" s="16"/>
      <c r="LB8194" s="74"/>
      <c r="LC8194" s="74"/>
    </row>
    <row r="8195" spans="8:315" x14ac:dyDescent="0.35">
      <c r="H8195" s="4"/>
      <c r="J8195" s="8"/>
      <c r="K8195" s="8"/>
      <c r="L8195" s="8"/>
      <c r="M8195" s="8"/>
      <c r="O8195" s="8"/>
      <c r="P8195" s="8"/>
      <c r="R8195" s="8"/>
      <c r="S8195" s="8"/>
      <c r="T8195" s="8"/>
      <c r="U8195" s="8"/>
      <c r="W8195" s="8">
        <f t="shared" si="4643"/>
        <v>330.3</v>
      </c>
      <c r="X8195">
        <v>28454400</v>
      </c>
      <c r="Y8195">
        <f t="shared" si="4644"/>
        <v>7904</v>
      </c>
      <c r="Z8195" s="8">
        <v>5.3</v>
      </c>
      <c r="AA8195" s="8">
        <v>-0.2</v>
      </c>
      <c r="AB8195" s="8">
        <v>98.4</v>
      </c>
      <c r="AC8195" s="4"/>
      <c r="KL8195" s="84"/>
      <c r="KP8195" s="84"/>
      <c r="KS8195" s="74"/>
      <c r="KT8195" s="74"/>
      <c r="KU8195" s="16"/>
      <c r="KV8195" s="72"/>
      <c r="KW8195" s="72"/>
      <c r="KX8195" s="16"/>
      <c r="KZ8195" s="16"/>
      <c r="LA8195" s="16"/>
      <c r="LB8195" s="74"/>
      <c r="LC8195" s="74"/>
    </row>
    <row r="8196" spans="8:315" x14ac:dyDescent="0.35">
      <c r="H8196" s="4"/>
      <c r="J8196" s="8"/>
      <c r="K8196" s="8"/>
      <c r="L8196" s="8"/>
      <c r="M8196" s="8"/>
      <c r="O8196" s="8"/>
      <c r="P8196" s="8"/>
      <c r="R8196" s="8"/>
      <c r="S8196" s="8"/>
      <c r="T8196" s="8"/>
      <c r="U8196" s="8"/>
      <c r="W8196" s="8">
        <f t="shared" si="4643"/>
        <v>330.4</v>
      </c>
      <c r="X8196">
        <v>28458000</v>
      </c>
      <c r="Y8196">
        <f t="shared" si="4644"/>
        <v>7905</v>
      </c>
      <c r="Z8196" s="8">
        <v>48.9</v>
      </c>
      <c r="AA8196" s="8">
        <v>0</v>
      </c>
      <c r="AB8196" s="8">
        <v>97.9</v>
      </c>
      <c r="AC8196" s="4"/>
      <c r="KL8196" s="84"/>
      <c r="KP8196" s="84"/>
      <c r="KS8196" s="74"/>
      <c r="KT8196" s="74"/>
      <c r="KU8196" s="16"/>
      <c r="KV8196" s="72"/>
      <c r="KW8196" s="72"/>
      <c r="KX8196" s="16"/>
      <c r="KZ8196" s="16"/>
      <c r="LA8196" s="16"/>
      <c r="LB8196" s="74"/>
      <c r="LC8196" s="74"/>
    </row>
    <row r="8197" spans="8:315" x14ac:dyDescent="0.35">
      <c r="H8197" s="4"/>
      <c r="J8197" s="8"/>
      <c r="K8197" s="8"/>
      <c r="L8197" s="8"/>
      <c r="M8197" s="8"/>
      <c r="O8197" s="8"/>
      <c r="P8197" s="8"/>
      <c r="R8197" s="8"/>
      <c r="S8197" s="8"/>
      <c r="T8197" s="8"/>
      <c r="U8197" s="8"/>
      <c r="W8197" s="8">
        <f t="shared" si="4643"/>
        <v>330.4</v>
      </c>
      <c r="X8197">
        <v>28461600</v>
      </c>
      <c r="Y8197">
        <f t="shared" si="4644"/>
        <v>7906</v>
      </c>
      <c r="Z8197" s="8">
        <v>87.8</v>
      </c>
      <c r="AA8197" s="8">
        <v>0.2</v>
      </c>
      <c r="AB8197" s="8">
        <v>96.2</v>
      </c>
      <c r="AC8197" s="4"/>
      <c r="KL8197" s="84"/>
      <c r="KP8197" s="84"/>
      <c r="KS8197" s="74"/>
      <c r="KT8197" s="74"/>
      <c r="KU8197" s="16"/>
      <c r="KV8197" s="72"/>
      <c r="KW8197" s="72"/>
      <c r="KX8197" s="16"/>
      <c r="KZ8197" s="16"/>
      <c r="LA8197" s="16"/>
      <c r="LB8197" s="74"/>
      <c r="LC8197" s="74"/>
    </row>
    <row r="8198" spans="8:315" x14ac:dyDescent="0.35">
      <c r="H8198" s="4"/>
      <c r="J8198" s="8"/>
      <c r="K8198" s="8"/>
      <c r="L8198" s="8"/>
      <c r="M8198" s="8"/>
      <c r="O8198" s="8"/>
      <c r="P8198" s="8"/>
      <c r="R8198" s="8"/>
      <c r="S8198" s="8"/>
      <c r="T8198" s="8"/>
      <c r="U8198" s="8"/>
      <c r="W8198" s="8">
        <f t="shared" si="4643"/>
        <v>330.5</v>
      </c>
      <c r="X8198">
        <v>28465200</v>
      </c>
      <c r="Y8198">
        <f t="shared" si="4644"/>
        <v>7907</v>
      </c>
      <c r="Z8198" s="8">
        <v>155.30000000000001</v>
      </c>
      <c r="AA8198" s="8">
        <v>0.4</v>
      </c>
      <c r="AB8198" s="8">
        <v>94.6</v>
      </c>
      <c r="AC8198" s="4"/>
      <c r="KL8198" s="84"/>
      <c r="KP8198" s="84"/>
      <c r="KS8198" s="74"/>
      <c r="KT8198" s="74"/>
      <c r="KU8198" s="16"/>
      <c r="KV8198" s="72"/>
      <c r="KW8198" s="72"/>
      <c r="KX8198" s="16"/>
      <c r="KZ8198" s="16"/>
      <c r="LA8198" s="16"/>
      <c r="LB8198" s="74"/>
      <c r="LC8198" s="74"/>
    </row>
    <row r="8199" spans="8:315" x14ac:dyDescent="0.35">
      <c r="H8199" s="4"/>
      <c r="J8199" s="8"/>
      <c r="K8199" s="8"/>
      <c r="L8199" s="8"/>
      <c r="M8199" s="8"/>
      <c r="O8199" s="8"/>
      <c r="P8199" s="8"/>
      <c r="R8199" s="8"/>
      <c r="S8199" s="8"/>
      <c r="T8199" s="8"/>
      <c r="U8199" s="8"/>
      <c r="W8199" s="8">
        <f t="shared" si="4643"/>
        <v>330.5</v>
      </c>
      <c r="X8199">
        <v>28468800</v>
      </c>
      <c r="Y8199">
        <f t="shared" si="4644"/>
        <v>7908</v>
      </c>
      <c r="Z8199" s="8">
        <v>121.9</v>
      </c>
      <c r="AA8199" s="8">
        <v>0.6</v>
      </c>
      <c r="AB8199" s="8">
        <v>95.3</v>
      </c>
      <c r="AC8199" s="4"/>
      <c r="KL8199" s="84"/>
      <c r="KP8199" s="84"/>
      <c r="KS8199" s="74"/>
      <c r="KT8199" s="74"/>
      <c r="KU8199" s="16"/>
      <c r="KV8199" s="72"/>
      <c r="KW8199" s="72"/>
      <c r="KX8199" s="16"/>
      <c r="KZ8199" s="16"/>
      <c r="LA8199" s="16"/>
      <c r="LB8199" s="74"/>
      <c r="LC8199" s="74"/>
    </row>
    <row r="8200" spans="8:315" x14ac:dyDescent="0.35">
      <c r="H8200" s="4"/>
      <c r="J8200" s="8"/>
      <c r="K8200" s="8"/>
      <c r="L8200" s="8"/>
      <c r="M8200" s="8"/>
      <c r="O8200" s="8"/>
      <c r="P8200" s="8"/>
      <c r="R8200" s="8"/>
      <c r="S8200" s="8"/>
      <c r="T8200" s="8"/>
      <c r="U8200" s="8"/>
      <c r="W8200" s="8">
        <f t="shared" si="4643"/>
        <v>330.5</v>
      </c>
      <c r="X8200">
        <v>28472400</v>
      </c>
      <c r="Y8200">
        <f t="shared" si="4644"/>
        <v>7909</v>
      </c>
      <c r="Z8200" s="8">
        <v>60.3</v>
      </c>
      <c r="AA8200" s="8">
        <v>0.6</v>
      </c>
      <c r="AB8200" s="8">
        <v>95</v>
      </c>
      <c r="AC8200" s="4"/>
      <c r="KL8200" s="84"/>
      <c r="KP8200" s="84"/>
      <c r="KS8200" s="74"/>
      <c r="KT8200" s="74"/>
      <c r="KU8200" s="16"/>
      <c r="KV8200" s="72"/>
      <c r="KW8200" s="72"/>
      <c r="KX8200" s="16"/>
      <c r="KZ8200" s="16"/>
      <c r="LA8200" s="16"/>
      <c r="LB8200" s="74"/>
      <c r="LC8200" s="74"/>
    </row>
    <row r="8201" spans="8:315" x14ac:dyDescent="0.35">
      <c r="H8201" s="4"/>
      <c r="J8201" s="8"/>
      <c r="K8201" s="8"/>
      <c r="L8201" s="8"/>
      <c r="M8201" s="8"/>
      <c r="O8201" s="8"/>
      <c r="P8201" s="8"/>
      <c r="R8201" s="8"/>
      <c r="S8201" s="8"/>
      <c r="T8201" s="8"/>
      <c r="U8201" s="8"/>
      <c r="W8201" s="8">
        <f t="shared" si="4643"/>
        <v>330.6</v>
      </c>
      <c r="X8201">
        <v>28476000</v>
      </c>
      <c r="Y8201">
        <f t="shared" si="4644"/>
        <v>7910</v>
      </c>
      <c r="Z8201" s="8">
        <v>36.4</v>
      </c>
      <c r="AA8201" s="8">
        <v>0.7</v>
      </c>
      <c r="AB8201" s="8">
        <v>96.3</v>
      </c>
      <c r="AC8201" s="4"/>
      <c r="KL8201" s="84"/>
      <c r="KP8201" s="84"/>
      <c r="KS8201" s="74"/>
      <c r="KT8201" s="74"/>
      <c r="KU8201" s="16"/>
      <c r="KV8201" s="72"/>
      <c r="KW8201" s="72"/>
      <c r="KX8201" s="16"/>
      <c r="KZ8201" s="16"/>
      <c r="LA8201" s="16"/>
      <c r="LB8201" s="74"/>
      <c r="LC8201" s="74"/>
    </row>
    <row r="8202" spans="8:315" x14ac:dyDescent="0.35">
      <c r="H8202" s="4"/>
      <c r="J8202" s="8"/>
      <c r="K8202" s="8"/>
      <c r="L8202" s="8"/>
      <c r="M8202" s="8"/>
      <c r="O8202" s="8"/>
      <c r="P8202" s="8"/>
      <c r="R8202" s="8"/>
      <c r="S8202" s="8"/>
      <c r="T8202" s="8"/>
      <c r="U8202" s="8"/>
      <c r="W8202" s="8">
        <f t="shared" si="4643"/>
        <v>330.6</v>
      </c>
      <c r="X8202">
        <v>28479600</v>
      </c>
      <c r="Y8202">
        <f t="shared" si="4644"/>
        <v>7911</v>
      </c>
      <c r="Z8202" s="8">
        <v>17.8</v>
      </c>
      <c r="AA8202" s="8">
        <v>0.7</v>
      </c>
      <c r="AB8202" s="8">
        <v>96.9</v>
      </c>
      <c r="AC8202" s="4"/>
      <c r="KL8202" s="84"/>
      <c r="KP8202" s="84"/>
      <c r="KS8202" s="74"/>
      <c r="KT8202" s="74"/>
      <c r="KU8202" s="16"/>
      <c r="KV8202" s="72"/>
      <c r="KW8202" s="72"/>
      <c r="KX8202" s="16"/>
      <c r="KZ8202" s="16"/>
      <c r="LA8202" s="16"/>
      <c r="LB8202" s="74"/>
      <c r="LC8202" s="74"/>
    </row>
    <row r="8203" spans="8:315" x14ac:dyDescent="0.35">
      <c r="H8203" s="4"/>
      <c r="J8203" s="8"/>
      <c r="K8203" s="8"/>
      <c r="L8203" s="8"/>
      <c r="M8203" s="8"/>
      <c r="O8203" s="8"/>
      <c r="P8203" s="8"/>
      <c r="R8203" s="8"/>
      <c r="S8203" s="8"/>
      <c r="T8203" s="8"/>
      <c r="U8203" s="8"/>
      <c r="W8203" s="8">
        <f t="shared" si="4643"/>
        <v>330.7</v>
      </c>
      <c r="X8203">
        <v>28483200</v>
      </c>
      <c r="Y8203">
        <f t="shared" si="4644"/>
        <v>7912</v>
      </c>
      <c r="Z8203" s="8">
        <v>12.2</v>
      </c>
      <c r="AA8203" s="8">
        <v>0.7</v>
      </c>
      <c r="AB8203" s="8">
        <v>97.4</v>
      </c>
      <c r="AC8203" s="4"/>
      <c r="KL8203" s="84"/>
      <c r="KP8203" s="84"/>
      <c r="KS8203" s="74"/>
      <c r="KT8203" s="74"/>
      <c r="KU8203" s="16"/>
      <c r="KV8203" s="72"/>
      <c r="KW8203" s="72"/>
      <c r="KX8203" s="16"/>
      <c r="KZ8203" s="16"/>
      <c r="LA8203" s="16"/>
      <c r="LB8203" s="74"/>
      <c r="LC8203" s="74"/>
    </row>
    <row r="8204" spans="8:315" x14ac:dyDescent="0.35">
      <c r="H8204" s="4"/>
      <c r="J8204" s="8"/>
      <c r="K8204" s="8"/>
      <c r="L8204" s="8"/>
      <c r="M8204" s="8"/>
      <c r="O8204" s="8"/>
      <c r="P8204" s="8"/>
      <c r="R8204" s="8"/>
      <c r="S8204" s="8"/>
      <c r="T8204" s="8"/>
      <c r="U8204" s="8"/>
      <c r="W8204" s="8">
        <f t="shared" si="4643"/>
        <v>330.7</v>
      </c>
      <c r="X8204">
        <v>28486800</v>
      </c>
      <c r="Y8204">
        <f t="shared" si="4644"/>
        <v>7913</v>
      </c>
      <c r="Z8204" s="8">
        <v>2.2000000000000002</v>
      </c>
      <c r="AA8204" s="8">
        <v>0.6</v>
      </c>
      <c r="AB8204" s="8">
        <v>98.8</v>
      </c>
      <c r="AC8204" s="4"/>
      <c r="KL8204" s="84"/>
      <c r="KP8204" s="84"/>
      <c r="KS8204" s="74"/>
      <c r="KT8204" s="74"/>
      <c r="KU8204" s="16"/>
      <c r="KV8204" s="72"/>
      <c r="KW8204" s="72"/>
      <c r="KX8204" s="16"/>
      <c r="KZ8204" s="16"/>
      <c r="LA8204" s="16"/>
      <c r="LB8204" s="74"/>
      <c r="LC8204" s="74"/>
    </row>
    <row r="8205" spans="8:315" x14ac:dyDescent="0.35">
      <c r="H8205" s="4"/>
      <c r="J8205" s="8"/>
      <c r="K8205" s="8"/>
      <c r="L8205" s="8"/>
      <c r="M8205" s="8"/>
      <c r="O8205" s="8"/>
      <c r="P8205" s="8"/>
      <c r="R8205" s="8"/>
      <c r="S8205" s="8"/>
      <c r="T8205" s="8"/>
      <c r="U8205" s="8"/>
      <c r="W8205" s="8">
        <f t="shared" si="4643"/>
        <v>330.8</v>
      </c>
      <c r="X8205">
        <v>28490400</v>
      </c>
      <c r="Y8205">
        <f t="shared" si="4644"/>
        <v>7914</v>
      </c>
      <c r="Z8205" s="8">
        <v>0</v>
      </c>
      <c r="AA8205" s="8">
        <v>0.5</v>
      </c>
      <c r="AB8205" s="8">
        <v>99.2</v>
      </c>
      <c r="AC8205" s="4"/>
      <c r="KL8205" s="84"/>
      <c r="KP8205" s="84"/>
      <c r="KS8205" s="74"/>
      <c r="KT8205" s="74"/>
      <c r="KU8205" s="16"/>
      <c r="KV8205" s="72"/>
      <c r="KW8205" s="72"/>
      <c r="KX8205" s="16"/>
      <c r="KZ8205" s="16"/>
      <c r="LA8205" s="16"/>
      <c r="LB8205" s="74"/>
      <c r="LC8205" s="74"/>
    </row>
    <row r="8206" spans="8:315" x14ac:dyDescent="0.35">
      <c r="H8206" s="4"/>
      <c r="J8206" s="8"/>
      <c r="K8206" s="8"/>
      <c r="L8206" s="8"/>
      <c r="M8206" s="8"/>
      <c r="O8206" s="8"/>
      <c r="P8206" s="8"/>
      <c r="R8206" s="8"/>
      <c r="S8206" s="8"/>
      <c r="T8206" s="8"/>
      <c r="U8206" s="8"/>
      <c r="W8206" s="8">
        <f t="shared" si="4643"/>
        <v>330.8</v>
      </c>
      <c r="X8206">
        <v>28494000</v>
      </c>
      <c r="Y8206">
        <f t="shared" si="4644"/>
        <v>7915</v>
      </c>
      <c r="Z8206" s="8">
        <v>0</v>
      </c>
      <c r="AA8206" s="8">
        <v>0.6</v>
      </c>
      <c r="AB8206" s="8">
        <v>99.4</v>
      </c>
      <c r="AC8206" s="4"/>
      <c r="KL8206" s="84"/>
      <c r="KP8206" s="84"/>
      <c r="KS8206" s="74"/>
      <c r="KT8206" s="74"/>
      <c r="KU8206" s="16"/>
      <c r="KV8206" s="72"/>
      <c r="KW8206" s="72"/>
      <c r="KX8206" s="16"/>
      <c r="KZ8206" s="16"/>
      <c r="LA8206" s="16"/>
      <c r="LB8206" s="74"/>
      <c r="LC8206" s="74"/>
    </row>
    <row r="8207" spans="8:315" x14ac:dyDescent="0.35">
      <c r="H8207" s="4"/>
      <c r="J8207" s="8"/>
      <c r="K8207" s="8"/>
      <c r="L8207" s="8"/>
      <c r="M8207" s="8"/>
      <c r="O8207" s="8"/>
      <c r="P8207" s="8"/>
      <c r="R8207" s="8"/>
      <c r="S8207" s="8"/>
      <c r="T8207" s="8"/>
      <c r="U8207" s="8"/>
      <c r="W8207" s="8">
        <f t="shared" si="4643"/>
        <v>330.8</v>
      </c>
      <c r="X8207">
        <v>28497600</v>
      </c>
      <c r="Y8207">
        <f t="shared" si="4644"/>
        <v>7916</v>
      </c>
      <c r="Z8207" s="8">
        <v>0</v>
      </c>
      <c r="AA8207" s="8">
        <v>0.5</v>
      </c>
      <c r="AB8207" s="8">
        <v>99.5</v>
      </c>
      <c r="AC8207" s="4"/>
      <c r="KL8207" s="84"/>
      <c r="KP8207" s="84"/>
      <c r="KS8207" s="74"/>
      <c r="KT8207" s="74"/>
      <c r="KU8207" s="16"/>
      <c r="KV8207" s="72"/>
      <c r="KW8207" s="72"/>
      <c r="KX8207" s="16"/>
      <c r="KZ8207" s="16"/>
      <c r="LA8207" s="16"/>
      <c r="LB8207" s="74"/>
      <c r="LC8207" s="74"/>
    </row>
    <row r="8208" spans="8:315" x14ac:dyDescent="0.35">
      <c r="H8208" s="4"/>
      <c r="J8208" s="8"/>
      <c r="K8208" s="8"/>
      <c r="L8208" s="8"/>
      <c r="M8208" s="8"/>
      <c r="O8208" s="8"/>
      <c r="P8208" s="8"/>
      <c r="R8208" s="8"/>
      <c r="S8208" s="8"/>
      <c r="T8208" s="8"/>
      <c r="U8208" s="8"/>
      <c r="W8208" s="8">
        <f t="shared" si="4643"/>
        <v>330.9</v>
      </c>
      <c r="X8208">
        <v>28501200</v>
      </c>
      <c r="Y8208">
        <f t="shared" si="4644"/>
        <v>7917</v>
      </c>
      <c r="Z8208" s="8">
        <v>0</v>
      </c>
      <c r="AA8208" s="8">
        <v>0.6</v>
      </c>
      <c r="AB8208" s="8">
        <v>99.6</v>
      </c>
      <c r="AC8208" s="4"/>
      <c r="KL8208" s="84"/>
      <c r="KP8208" s="84"/>
      <c r="KS8208" s="74"/>
      <c r="KT8208" s="74"/>
      <c r="KU8208" s="16"/>
      <c r="KV8208" s="72"/>
      <c r="KW8208" s="72"/>
      <c r="KX8208" s="16"/>
      <c r="KZ8208" s="16"/>
      <c r="LA8208" s="16"/>
      <c r="LB8208" s="74"/>
      <c r="LC8208" s="74"/>
    </row>
    <row r="8209" spans="8:315" x14ac:dyDescent="0.35">
      <c r="H8209" s="4"/>
      <c r="J8209" s="8"/>
      <c r="K8209" s="8"/>
      <c r="L8209" s="8"/>
      <c r="M8209" s="8"/>
      <c r="O8209" s="8"/>
      <c r="P8209" s="8"/>
      <c r="R8209" s="8"/>
      <c r="S8209" s="8"/>
      <c r="T8209" s="8"/>
      <c r="U8209" s="8"/>
      <c r="W8209" s="8">
        <f t="shared" si="4643"/>
        <v>330.9</v>
      </c>
      <c r="X8209">
        <v>28504800</v>
      </c>
      <c r="Y8209">
        <f t="shared" si="4644"/>
        <v>7918</v>
      </c>
      <c r="Z8209" s="8">
        <v>0</v>
      </c>
      <c r="AA8209" s="8">
        <v>0.6</v>
      </c>
      <c r="AB8209" s="8">
        <v>99.7</v>
      </c>
      <c r="AC8209" s="4"/>
      <c r="KL8209" s="84"/>
      <c r="KP8209" s="84"/>
      <c r="KS8209" s="74"/>
      <c r="KT8209" s="74"/>
      <c r="KU8209" s="16"/>
      <c r="KV8209" s="72"/>
      <c r="KW8209" s="72"/>
      <c r="KX8209" s="16"/>
      <c r="KZ8209" s="16"/>
      <c r="LA8209" s="16"/>
      <c r="LB8209" s="74"/>
      <c r="LC8209" s="74"/>
    </row>
    <row r="8210" spans="8:315" x14ac:dyDescent="0.35">
      <c r="H8210" s="4"/>
      <c r="J8210" s="8"/>
      <c r="K8210" s="8"/>
      <c r="L8210" s="8"/>
      <c r="M8210" s="8"/>
      <c r="O8210" s="8"/>
      <c r="P8210" s="8"/>
      <c r="R8210" s="8"/>
      <c r="S8210" s="8"/>
      <c r="T8210" s="8"/>
      <c r="U8210" s="8"/>
      <c r="W8210" s="8">
        <f t="shared" si="4643"/>
        <v>331</v>
      </c>
      <c r="X8210">
        <v>28508400</v>
      </c>
      <c r="Y8210">
        <f t="shared" si="4644"/>
        <v>7919</v>
      </c>
      <c r="Z8210" s="8">
        <v>0</v>
      </c>
      <c r="AA8210" s="8">
        <v>0.6</v>
      </c>
      <c r="AB8210" s="8">
        <v>99.8</v>
      </c>
      <c r="AC8210" s="4"/>
      <c r="KL8210" s="84"/>
      <c r="KP8210" s="84"/>
      <c r="KS8210" s="74"/>
      <c r="KT8210" s="74"/>
      <c r="KU8210" s="16"/>
      <c r="KV8210" s="72"/>
      <c r="KW8210" s="72"/>
      <c r="KX8210" s="16"/>
      <c r="KZ8210" s="16"/>
      <c r="LA8210" s="16"/>
      <c r="LB8210" s="74"/>
      <c r="LC8210" s="74"/>
    </row>
    <row r="8211" spans="8:315" x14ac:dyDescent="0.35">
      <c r="H8211" s="4"/>
      <c r="J8211" s="8"/>
      <c r="K8211" s="8"/>
      <c r="L8211" s="8"/>
      <c r="M8211" s="8"/>
      <c r="O8211" s="8"/>
      <c r="P8211" s="8"/>
      <c r="R8211" s="8"/>
      <c r="S8211" s="8"/>
      <c r="T8211" s="8"/>
      <c r="U8211" s="8"/>
      <c r="W8211" s="8">
        <f t="shared" si="4643"/>
        <v>331</v>
      </c>
      <c r="X8211">
        <v>28512000</v>
      </c>
      <c r="Y8211">
        <f t="shared" si="4644"/>
        <v>7920</v>
      </c>
      <c r="Z8211" s="8">
        <v>0</v>
      </c>
      <c r="AA8211" s="8">
        <v>0.7</v>
      </c>
      <c r="AB8211" s="8">
        <v>99.7</v>
      </c>
      <c r="AC8211" s="4"/>
      <c r="KL8211" s="84"/>
      <c r="KP8211" s="84"/>
      <c r="KS8211" s="74"/>
      <c r="KT8211" s="74"/>
      <c r="KU8211" s="16"/>
      <c r="KV8211" s="72"/>
      <c r="KW8211" s="72"/>
      <c r="KX8211" s="16"/>
      <c r="KZ8211" s="16"/>
      <c r="LA8211" s="16"/>
      <c r="LB8211" s="74"/>
      <c r="LC8211" s="74"/>
    </row>
    <row r="8212" spans="8:315" x14ac:dyDescent="0.35">
      <c r="H8212" s="4"/>
      <c r="J8212" s="8"/>
      <c r="K8212" s="8"/>
      <c r="L8212" s="8"/>
      <c r="M8212" s="8"/>
      <c r="O8212" s="8"/>
      <c r="P8212" s="8"/>
      <c r="R8212" s="8"/>
      <c r="S8212" s="8"/>
      <c r="T8212" s="8"/>
      <c r="U8212" s="8"/>
      <c r="W8212" s="8">
        <f t="shared" si="4643"/>
        <v>331</v>
      </c>
      <c r="X8212">
        <v>28515600</v>
      </c>
      <c r="Y8212">
        <f t="shared" si="4644"/>
        <v>7921</v>
      </c>
      <c r="Z8212" s="8">
        <v>0</v>
      </c>
      <c r="AA8212" s="8">
        <v>0.7</v>
      </c>
      <c r="AB8212" s="8">
        <v>99.8</v>
      </c>
      <c r="AC8212" s="4"/>
      <c r="KL8212" s="84"/>
      <c r="KP8212" s="84"/>
      <c r="KS8212" s="74"/>
      <c r="KT8212" s="74"/>
      <c r="KU8212" s="16"/>
      <c r="KV8212" s="72"/>
      <c r="KW8212" s="72"/>
      <c r="KX8212" s="16"/>
      <c r="KZ8212" s="16"/>
      <c r="LA8212" s="16"/>
      <c r="LB8212" s="74"/>
      <c r="LC8212" s="74"/>
    </row>
    <row r="8213" spans="8:315" x14ac:dyDescent="0.35">
      <c r="H8213" s="4"/>
      <c r="J8213" s="8"/>
      <c r="K8213" s="8"/>
      <c r="L8213" s="8"/>
      <c r="M8213" s="8"/>
      <c r="O8213" s="8"/>
      <c r="P8213" s="8"/>
      <c r="R8213" s="8"/>
      <c r="S8213" s="8"/>
      <c r="T8213" s="8"/>
      <c r="U8213" s="8"/>
      <c r="W8213" s="8">
        <f t="shared" si="4643"/>
        <v>331.1</v>
      </c>
      <c r="X8213">
        <v>28519200</v>
      </c>
      <c r="Y8213">
        <f t="shared" si="4644"/>
        <v>7922</v>
      </c>
      <c r="Z8213" s="8">
        <v>0</v>
      </c>
      <c r="AA8213" s="8">
        <v>0.7</v>
      </c>
      <c r="AB8213" s="8">
        <v>99.8</v>
      </c>
      <c r="AC8213" s="4"/>
      <c r="KL8213" s="84"/>
      <c r="KP8213" s="84"/>
      <c r="KS8213" s="74"/>
      <c r="KT8213" s="74"/>
      <c r="KU8213" s="16"/>
      <c r="KV8213" s="72"/>
      <c r="KW8213" s="72"/>
      <c r="KX8213" s="16"/>
      <c r="KZ8213" s="16"/>
      <c r="LA8213" s="16"/>
      <c r="LB8213" s="74"/>
      <c r="LC8213" s="74"/>
    </row>
    <row r="8214" spans="8:315" x14ac:dyDescent="0.35">
      <c r="H8214" s="4"/>
      <c r="J8214" s="8"/>
      <c r="K8214" s="8"/>
      <c r="L8214" s="8"/>
      <c r="M8214" s="8"/>
      <c r="O8214" s="8"/>
      <c r="P8214" s="8"/>
      <c r="R8214" s="8"/>
      <c r="S8214" s="8"/>
      <c r="T8214" s="8"/>
      <c r="U8214" s="8"/>
      <c r="W8214" s="8">
        <f t="shared" si="4643"/>
        <v>331.1</v>
      </c>
      <c r="X8214">
        <v>28522800</v>
      </c>
      <c r="Y8214">
        <f t="shared" si="4644"/>
        <v>7923</v>
      </c>
      <c r="Z8214" s="8">
        <v>0</v>
      </c>
      <c r="AA8214" s="8">
        <v>0.7</v>
      </c>
      <c r="AB8214" s="8">
        <v>99.7</v>
      </c>
      <c r="AC8214" s="4"/>
      <c r="KL8214" s="84"/>
      <c r="KP8214" s="84"/>
      <c r="KS8214" s="74"/>
      <c r="KT8214" s="74"/>
      <c r="KU8214" s="16"/>
      <c r="KV8214" s="72"/>
      <c r="KW8214" s="72"/>
      <c r="KX8214" s="16"/>
      <c r="KZ8214" s="16"/>
      <c r="LA8214" s="16"/>
      <c r="LB8214" s="74"/>
      <c r="LC8214" s="74"/>
    </row>
    <row r="8215" spans="8:315" x14ac:dyDescent="0.35">
      <c r="H8215" s="4"/>
      <c r="J8215" s="8"/>
      <c r="K8215" s="8"/>
      <c r="L8215" s="8"/>
      <c r="M8215" s="8"/>
      <c r="O8215" s="8"/>
      <c r="P8215" s="8"/>
      <c r="R8215" s="8"/>
      <c r="S8215" s="8"/>
      <c r="T8215" s="8"/>
      <c r="U8215" s="8"/>
      <c r="W8215" s="8">
        <f t="shared" si="4643"/>
        <v>331.2</v>
      </c>
      <c r="X8215">
        <v>28526400</v>
      </c>
      <c r="Y8215">
        <f t="shared" si="4644"/>
        <v>7924</v>
      </c>
      <c r="Z8215" s="8">
        <v>0</v>
      </c>
      <c r="AA8215" s="8">
        <v>0.9</v>
      </c>
      <c r="AB8215" s="8">
        <v>99.7</v>
      </c>
      <c r="AC8215" s="4"/>
      <c r="KL8215" s="84"/>
      <c r="KP8215" s="84"/>
      <c r="KS8215" s="74"/>
      <c r="KT8215" s="74"/>
      <c r="KU8215" s="16"/>
      <c r="KV8215" s="72"/>
      <c r="KW8215" s="72"/>
      <c r="KX8215" s="16"/>
      <c r="KZ8215" s="16"/>
      <c r="LA8215" s="16"/>
      <c r="LB8215" s="74"/>
      <c r="LC8215" s="74"/>
    </row>
    <row r="8216" spans="8:315" x14ac:dyDescent="0.35">
      <c r="H8216" s="4"/>
      <c r="J8216" s="8"/>
      <c r="K8216" s="8"/>
      <c r="L8216" s="8"/>
      <c r="M8216" s="8"/>
      <c r="O8216" s="8"/>
      <c r="P8216" s="8"/>
      <c r="R8216" s="8"/>
      <c r="S8216" s="8"/>
      <c r="T8216" s="8"/>
      <c r="U8216" s="8"/>
      <c r="W8216" s="8">
        <f t="shared" si="4643"/>
        <v>331.2</v>
      </c>
      <c r="X8216">
        <v>28530000</v>
      </c>
      <c r="Y8216">
        <f t="shared" si="4644"/>
        <v>7925</v>
      </c>
      <c r="Z8216" s="8">
        <v>0</v>
      </c>
      <c r="AA8216" s="8">
        <v>0.9</v>
      </c>
      <c r="AB8216" s="8">
        <v>99.7</v>
      </c>
      <c r="AC8216" s="4"/>
      <c r="KL8216" s="84"/>
      <c r="KP8216" s="84"/>
      <c r="KS8216" s="74"/>
      <c r="KT8216" s="74"/>
      <c r="KU8216" s="16"/>
      <c r="KV8216" s="72"/>
      <c r="KW8216" s="72"/>
      <c r="KX8216" s="16"/>
      <c r="KZ8216" s="16"/>
      <c r="LA8216" s="16"/>
      <c r="LB8216" s="74"/>
      <c r="LC8216" s="74"/>
    </row>
    <row r="8217" spans="8:315" x14ac:dyDescent="0.35">
      <c r="H8217" s="4"/>
      <c r="J8217" s="8"/>
      <c r="K8217" s="8"/>
      <c r="L8217" s="8"/>
      <c r="M8217" s="8"/>
      <c r="O8217" s="8"/>
      <c r="P8217" s="8"/>
      <c r="R8217" s="8"/>
      <c r="S8217" s="8"/>
      <c r="T8217" s="8"/>
      <c r="U8217" s="8"/>
      <c r="W8217" s="8">
        <f t="shared" si="4643"/>
        <v>331.3</v>
      </c>
      <c r="X8217">
        <v>28533600</v>
      </c>
      <c r="Y8217">
        <f t="shared" si="4644"/>
        <v>7926</v>
      </c>
      <c r="Z8217" s="8">
        <v>0</v>
      </c>
      <c r="AA8217" s="8">
        <v>0.8</v>
      </c>
      <c r="AB8217" s="8">
        <v>99.7</v>
      </c>
      <c r="AC8217" s="4"/>
      <c r="KL8217" s="84"/>
      <c r="KP8217" s="84"/>
      <c r="KS8217" s="74"/>
      <c r="KT8217" s="74"/>
      <c r="KU8217" s="16"/>
      <c r="KV8217" s="72"/>
      <c r="KW8217" s="72"/>
      <c r="KX8217" s="16"/>
      <c r="KZ8217" s="16"/>
      <c r="LA8217" s="16"/>
      <c r="LB8217" s="74"/>
      <c r="LC8217" s="74"/>
    </row>
    <row r="8218" spans="8:315" x14ac:dyDescent="0.35">
      <c r="H8218" s="4"/>
      <c r="J8218" s="8"/>
      <c r="K8218" s="8"/>
      <c r="L8218" s="8"/>
      <c r="M8218" s="8"/>
      <c r="O8218" s="8"/>
      <c r="P8218" s="8"/>
      <c r="R8218" s="8"/>
      <c r="S8218" s="8"/>
      <c r="T8218" s="8"/>
      <c r="U8218" s="8"/>
      <c r="W8218" s="8">
        <f t="shared" si="4643"/>
        <v>331.3</v>
      </c>
      <c r="X8218">
        <v>28537200</v>
      </c>
      <c r="Y8218">
        <f t="shared" si="4644"/>
        <v>7927</v>
      </c>
      <c r="Z8218" s="8">
        <v>0</v>
      </c>
      <c r="AA8218" s="8">
        <v>0.8</v>
      </c>
      <c r="AB8218" s="8">
        <v>99.5</v>
      </c>
      <c r="AC8218" s="4"/>
      <c r="KL8218" s="84"/>
      <c r="KP8218" s="84"/>
      <c r="KS8218" s="74"/>
      <c r="KT8218" s="74"/>
      <c r="KU8218" s="16"/>
      <c r="KV8218" s="72"/>
      <c r="KW8218" s="72"/>
      <c r="KX8218" s="16"/>
      <c r="KZ8218" s="16"/>
      <c r="LA8218" s="16"/>
      <c r="LB8218" s="74"/>
      <c r="LC8218" s="74"/>
    </row>
    <row r="8219" spans="8:315" x14ac:dyDescent="0.35">
      <c r="H8219" s="4"/>
      <c r="J8219" s="8"/>
      <c r="K8219" s="8"/>
      <c r="L8219" s="8"/>
      <c r="M8219" s="8"/>
      <c r="O8219" s="8"/>
      <c r="P8219" s="8"/>
      <c r="R8219" s="8"/>
      <c r="S8219" s="8"/>
      <c r="T8219" s="8"/>
      <c r="U8219" s="8"/>
      <c r="W8219" s="8">
        <f t="shared" si="4643"/>
        <v>331.3</v>
      </c>
      <c r="X8219">
        <v>28540800</v>
      </c>
      <c r="Y8219">
        <f t="shared" si="4644"/>
        <v>7928</v>
      </c>
      <c r="Z8219" s="8">
        <v>1.4</v>
      </c>
      <c r="AA8219" s="8">
        <v>0.6</v>
      </c>
      <c r="AB8219" s="8">
        <v>99</v>
      </c>
      <c r="AC8219" s="4"/>
      <c r="KL8219" s="84"/>
      <c r="KP8219" s="84"/>
      <c r="KS8219" s="74"/>
      <c r="KT8219" s="74"/>
      <c r="KU8219" s="16"/>
      <c r="KV8219" s="72"/>
      <c r="KW8219" s="72"/>
      <c r="KX8219" s="16"/>
      <c r="KZ8219" s="16"/>
      <c r="LA8219" s="16"/>
      <c r="LB8219" s="74"/>
      <c r="LC8219" s="74"/>
    </row>
    <row r="8220" spans="8:315" x14ac:dyDescent="0.35">
      <c r="H8220" s="4"/>
      <c r="J8220" s="8"/>
      <c r="K8220" s="8"/>
      <c r="L8220" s="8"/>
      <c r="M8220" s="8"/>
      <c r="O8220" s="8"/>
      <c r="P8220" s="8"/>
      <c r="R8220" s="8"/>
      <c r="S8220" s="8"/>
      <c r="T8220" s="8"/>
      <c r="U8220" s="8"/>
      <c r="W8220" s="8">
        <f t="shared" si="4643"/>
        <v>331.4</v>
      </c>
      <c r="X8220">
        <v>28544400</v>
      </c>
      <c r="Y8220">
        <f t="shared" si="4644"/>
        <v>7929</v>
      </c>
      <c r="Z8220" s="8">
        <v>15</v>
      </c>
      <c r="AA8220" s="8">
        <v>0.9</v>
      </c>
      <c r="AB8220" s="8">
        <v>96.2</v>
      </c>
      <c r="AC8220" s="4"/>
      <c r="KL8220" s="84"/>
      <c r="KP8220" s="84"/>
      <c r="KS8220" s="74"/>
      <c r="KT8220" s="74"/>
      <c r="KU8220" s="16"/>
      <c r="KV8220" s="72"/>
      <c r="KW8220" s="72"/>
      <c r="KX8220" s="16"/>
      <c r="KZ8220" s="16"/>
      <c r="LA8220" s="16"/>
      <c r="LB8220" s="74"/>
      <c r="LC8220" s="74"/>
    </row>
    <row r="8221" spans="8:315" x14ac:dyDescent="0.35">
      <c r="H8221" s="4"/>
      <c r="J8221" s="8"/>
      <c r="K8221" s="8"/>
      <c r="L8221" s="8"/>
      <c r="M8221" s="8"/>
      <c r="O8221" s="8"/>
      <c r="P8221" s="8"/>
      <c r="R8221" s="8"/>
      <c r="S8221" s="8"/>
      <c r="T8221" s="8"/>
      <c r="U8221" s="8"/>
      <c r="W8221" s="8">
        <f t="shared" si="4643"/>
        <v>331.4</v>
      </c>
      <c r="X8221">
        <v>28548000</v>
      </c>
      <c r="Y8221">
        <f t="shared" si="4644"/>
        <v>7930</v>
      </c>
      <c r="Z8221" s="8">
        <v>29.4</v>
      </c>
      <c r="AA8221" s="8">
        <v>1.2</v>
      </c>
      <c r="AB8221" s="8">
        <v>92.5</v>
      </c>
      <c r="AC8221" s="4"/>
      <c r="KL8221" s="84"/>
      <c r="KP8221" s="84"/>
      <c r="KS8221" s="74"/>
      <c r="KT8221" s="74"/>
      <c r="KU8221" s="16"/>
      <c r="KV8221" s="72"/>
      <c r="KW8221" s="72"/>
      <c r="KX8221" s="16"/>
      <c r="KZ8221" s="16"/>
      <c r="LA8221" s="16"/>
      <c r="LB8221" s="74"/>
      <c r="LC8221" s="74"/>
    </row>
    <row r="8222" spans="8:315" x14ac:dyDescent="0.35">
      <c r="H8222" s="4"/>
      <c r="J8222" s="8"/>
      <c r="K8222" s="8"/>
      <c r="L8222" s="8"/>
      <c r="M8222" s="8"/>
      <c r="O8222" s="8"/>
      <c r="P8222" s="8"/>
      <c r="R8222" s="8"/>
      <c r="S8222" s="8"/>
      <c r="T8222" s="8"/>
      <c r="U8222" s="8"/>
      <c r="W8222" s="8">
        <f t="shared" si="4643"/>
        <v>331.5</v>
      </c>
      <c r="X8222">
        <v>28551600</v>
      </c>
      <c r="Y8222">
        <f t="shared" si="4644"/>
        <v>7931</v>
      </c>
      <c r="Z8222" s="8">
        <v>31.1</v>
      </c>
      <c r="AA8222" s="8">
        <v>1.5</v>
      </c>
      <c r="AB8222" s="8">
        <v>85.1</v>
      </c>
      <c r="AC8222" s="4"/>
      <c r="KL8222" s="84"/>
      <c r="KP8222" s="84"/>
      <c r="KS8222" s="74"/>
      <c r="KT8222" s="74"/>
      <c r="KU8222" s="16"/>
      <c r="KV8222" s="72"/>
      <c r="KW8222" s="72"/>
      <c r="KX8222" s="16"/>
      <c r="KZ8222" s="16"/>
      <c r="LA8222" s="16"/>
      <c r="LB8222" s="74"/>
      <c r="LC8222" s="74"/>
    </row>
    <row r="8223" spans="8:315" x14ac:dyDescent="0.35">
      <c r="H8223" s="4"/>
      <c r="J8223" s="8"/>
      <c r="K8223" s="8"/>
      <c r="L8223" s="8"/>
      <c r="M8223" s="8"/>
      <c r="O8223" s="8"/>
      <c r="P8223" s="8"/>
      <c r="R8223" s="8"/>
      <c r="S8223" s="8"/>
      <c r="T8223" s="8"/>
      <c r="U8223" s="8"/>
      <c r="W8223" s="8">
        <f t="shared" si="4643"/>
        <v>331.5</v>
      </c>
      <c r="X8223">
        <v>28555200</v>
      </c>
      <c r="Y8223">
        <f t="shared" si="4644"/>
        <v>7932</v>
      </c>
      <c r="Z8223" s="8">
        <v>30.3</v>
      </c>
      <c r="AA8223" s="8">
        <v>1.8</v>
      </c>
      <c r="AB8223" s="8">
        <v>83.8</v>
      </c>
      <c r="AC8223" s="4"/>
      <c r="KL8223" s="84"/>
      <c r="KP8223" s="84"/>
      <c r="KS8223" s="74"/>
      <c r="KT8223" s="74"/>
      <c r="KU8223" s="16"/>
      <c r="KV8223" s="72"/>
      <c r="KW8223" s="72"/>
      <c r="KX8223" s="16"/>
      <c r="KZ8223" s="16"/>
      <c r="LA8223" s="16"/>
      <c r="LB8223" s="74"/>
      <c r="LC8223" s="74"/>
    </row>
    <row r="8224" spans="8:315" x14ac:dyDescent="0.35">
      <c r="H8224" s="4"/>
      <c r="J8224" s="8"/>
      <c r="K8224" s="8"/>
      <c r="L8224" s="8"/>
      <c r="M8224" s="8"/>
      <c r="O8224" s="8"/>
      <c r="P8224" s="8"/>
      <c r="R8224" s="8"/>
      <c r="S8224" s="8"/>
      <c r="T8224" s="8"/>
      <c r="U8224" s="8"/>
      <c r="W8224" s="8">
        <f t="shared" si="4643"/>
        <v>331.5</v>
      </c>
      <c r="X8224">
        <v>28558800</v>
      </c>
      <c r="Y8224">
        <f t="shared" si="4644"/>
        <v>7933</v>
      </c>
      <c r="Z8224" s="8">
        <v>24.4</v>
      </c>
      <c r="AA8224" s="8">
        <v>2</v>
      </c>
      <c r="AB8224" s="8">
        <v>84.1</v>
      </c>
      <c r="AC8224" s="4"/>
      <c r="KL8224" s="84"/>
      <c r="KP8224" s="84"/>
      <c r="KS8224" s="74"/>
      <c r="KT8224" s="74"/>
      <c r="KU8224" s="16"/>
      <c r="KV8224" s="72"/>
      <c r="KW8224" s="72"/>
      <c r="KX8224" s="16"/>
      <c r="KZ8224" s="16"/>
      <c r="LA8224" s="16"/>
      <c r="LB8224" s="74"/>
      <c r="LC8224" s="74"/>
    </row>
    <row r="8225" spans="8:315" x14ac:dyDescent="0.35">
      <c r="H8225" s="4"/>
      <c r="J8225" s="8"/>
      <c r="K8225" s="8"/>
      <c r="L8225" s="8"/>
      <c r="M8225" s="8"/>
      <c r="O8225" s="8"/>
      <c r="P8225" s="8"/>
      <c r="R8225" s="8"/>
      <c r="S8225" s="8"/>
      <c r="T8225" s="8"/>
      <c r="U8225" s="8"/>
      <c r="W8225" s="8">
        <f t="shared" si="4643"/>
        <v>331.6</v>
      </c>
      <c r="X8225">
        <v>28562400</v>
      </c>
      <c r="Y8225">
        <f t="shared" si="4644"/>
        <v>7934</v>
      </c>
      <c r="Z8225" s="8">
        <v>18.100000000000001</v>
      </c>
      <c r="AA8225" s="8">
        <v>2</v>
      </c>
      <c r="AB8225" s="8">
        <v>77.3</v>
      </c>
      <c r="AC8225" s="4"/>
      <c r="KL8225" s="84"/>
      <c r="KP8225" s="84"/>
      <c r="KS8225" s="74"/>
      <c r="KT8225" s="74"/>
      <c r="KU8225" s="16"/>
      <c r="KV8225" s="72"/>
      <c r="KW8225" s="72"/>
      <c r="KX8225" s="16"/>
      <c r="KZ8225" s="16"/>
      <c r="LA8225" s="16"/>
      <c r="LB8225" s="74"/>
      <c r="LC8225" s="74"/>
    </row>
    <row r="8226" spans="8:315" x14ac:dyDescent="0.35">
      <c r="H8226" s="4"/>
      <c r="J8226" s="8"/>
      <c r="K8226" s="8"/>
      <c r="L8226" s="8"/>
      <c r="M8226" s="8"/>
      <c r="O8226" s="8"/>
      <c r="P8226" s="8"/>
      <c r="R8226" s="8"/>
      <c r="S8226" s="8"/>
      <c r="T8226" s="8"/>
      <c r="U8226" s="8"/>
      <c r="W8226" s="8">
        <f t="shared" si="4643"/>
        <v>331.6</v>
      </c>
      <c r="X8226">
        <v>28566000</v>
      </c>
      <c r="Y8226">
        <f t="shared" si="4644"/>
        <v>7935</v>
      </c>
      <c r="Z8226" s="8">
        <v>9.6999999999999993</v>
      </c>
      <c r="AA8226" s="8">
        <v>2</v>
      </c>
      <c r="AB8226" s="8">
        <v>78</v>
      </c>
      <c r="AC8226" s="4"/>
      <c r="KL8226" s="84"/>
      <c r="KP8226" s="84"/>
      <c r="KS8226" s="74"/>
      <c r="KT8226" s="74"/>
      <c r="KU8226" s="16"/>
      <c r="KV8226" s="72"/>
      <c r="KW8226" s="72"/>
      <c r="KX8226" s="16"/>
      <c r="KZ8226" s="16"/>
      <c r="LA8226" s="16"/>
      <c r="LB8226" s="74"/>
      <c r="LC8226" s="74"/>
    </row>
    <row r="8227" spans="8:315" x14ac:dyDescent="0.35">
      <c r="H8227" s="4"/>
      <c r="J8227" s="8"/>
      <c r="K8227" s="8"/>
      <c r="L8227" s="8"/>
      <c r="M8227" s="8"/>
      <c r="O8227" s="8"/>
      <c r="P8227" s="8"/>
      <c r="R8227" s="8"/>
      <c r="S8227" s="8"/>
      <c r="T8227" s="8"/>
      <c r="U8227" s="8"/>
      <c r="W8227" s="8">
        <f t="shared" si="4643"/>
        <v>331.7</v>
      </c>
      <c r="X8227">
        <v>28569600</v>
      </c>
      <c r="Y8227">
        <f t="shared" si="4644"/>
        <v>7936</v>
      </c>
      <c r="Z8227" s="8">
        <v>4.2</v>
      </c>
      <c r="AA8227" s="8">
        <v>1.8</v>
      </c>
      <c r="AB8227" s="8">
        <v>80.099999999999994</v>
      </c>
      <c r="AC8227" s="4"/>
      <c r="KL8227" s="84"/>
      <c r="KP8227" s="84"/>
      <c r="KS8227" s="74"/>
      <c r="KT8227" s="74"/>
      <c r="KU8227" s="16"/>
      <c r="KV8227" s="72"/>
      <c r="KW8227" s="72"/>
      <c r="KX8227" s="16"/>
      <c r="KZ8227" s="16"/>
      <c r="LA8227" s="16"/>
      <c r="LB8227" s="74"/>
      <c r="LC8227" s="74"/>
    </row>
    <row r="8228" spans="8:315" x14ac:dyDescent="0.35">
      <c r="H8228" s="4"/>
      <c r="J8228" s="8"/>
      <c r="K8228" s="8"/>
      <c r="L8228" s="8"/>
      <c r="M8228" s="8"/>
      <c r="O8228" s="8"/>
      <c r="P8228" s="8"/>
      <c r="R8228" s="8"/>
      <c r="S8228" s="8"/>
      <c r="T8228" s="8"/>
      <c r="U8228" s="8"/>
      <c r="W8228" s="8">
        <f t="shared" ref="W8228:W8291" si="4645">X8228/24/3600+1</f>
        <v>331.7</v>
      </c>
      <c r="X8228">
        <v>28573200</v>
      </c>
      <c r="Y8228">
        <f t="shared" ref="Y8228:Y8291" si="4646">X8228/3600</f>
        <v>7937</v>
      </c>
      <c r="Z8228" s="8">
        <v>0</v>
      </c>
      <c r="AA8228" s="8">
        <v>1.6</v>
      </c>
      <c r="AB8228" s="8">
        <v>82.5</v>
      </c>
      <c r="AC8228" s="4"/>
      <c r="KL8228" s="84"/>
      <c r="KP8228" s="84"/>
      <c r="KS8228" s="74"/>
      <c r="KT8228" s="74"/>
      <c r="KU8228" s="16"/>
      <c r="KV8228" s="72"/>
      <c r="KW8228" s="72"/>
      <c r="KX8228" s="16"/>
      <c r="KZ8228" s="16"/>
      <c r="LA8228" s="16"/>
      <c r="LB8228" s="74"/>
      <c r="LC8228" s="74"/>
    </row>
    <row r="8229" spans="8:315" x14ac:dyDescent="0.35">
      <c r="H8229" s="4"/>
      <c r="J8229" s="8"/>
      <c r="K8229" s="8"/>
      <c r="L8229" s="8"/>
      <c r="M8229" s="8"/>
      <c r="O8229" s="8"/>
      <c r="P8229" s="8"/>
      <c r="R8229" s="8"/>
      <c r="S8229" s="8"/>
      <c r="T8229" s="8"/>
      <c r="U8229" s="8"/>
      <c r="W8229" s="8">
        <f t="shared" si="4645"/>
        <v>331.8</v>
      </c>
      <c r="X8229">
        <v>28576800</v>
      </c>
      <c r="Y8229">
        <f t="shared" si="4646"/>
        <v>7938</v>
      </c>
      <c r="Z8229" s="8">
        <v>0</v>
      </c>
      <c r="AA8229" s="8">
        <v>1.2</v>
      </c>
      <c r="AB8229" s="8">
        <v>84.2</v>
      </c>
      <c r="AC8229" s="4"/>
      <c r="KL8229" s="84"/>
      <c r="KP8229" s="84"/>
      <c r="KS8229" s="74"/>
      <c r="KT8229" s="74"/>
      <c r="KU8229" s="16"/>
      <c r="KV8229" s="72"/>
      <c r="KW8229" s="72"/>
      <c r="KX8229" s="16"/>
      <c r="KZ8229" s="16"/>
      <c r="LA8229" s="16"/>
      <c r="LB8229" s="74"/>
      <c r="LC8229" s="74"/>
    </row>
    <row r="8230" spans="8:315" x14ac:dyDescent="0.35">
      <c r="H8230" s="4"/>
      <c r="J8230" s="8"/>
      <c r="K8230" s="8"/>
      <c r="L8230" s="8"/>
      <c r="M8230" s="8"/>
      <c r="O8230" s="8"/>
      <c r="P8230" s="8"/>
      <c r="R8230" s="8"/>
      <c r="S8230" s="8"/>
      <c r="T8230" s="8"/>
      <c r="U8230" s="8"/>
      <c r="W8230" s="8">
        <f t="shared" si="4645"/>
        <v>331.8</v>
      </c>
      <c r="X8230">
        <v>28580400</v>
      </c>
      <c r="Y8230">
        <f t="shared" si="4646"/>
        <v>7939</v>
      </c>
      <c r="Z8230" s="8">
        <v>0</v>
      </c>
      <c r="AA8230" s="8">
        <v>0.9</v>
      </c>
      <c r="AB8230" s="8">
        <v>84.7</v>
      </c>
      <c r="AC8230" s="4"/>
      <c r="KL8230" s="84"/>
      <c r="KP8230" s="84"/>
      <c r="KS8230" s="74"/>
      <c r="KT8230" s="74"/>
      <c r="KU8230" s="16"/>
      <c r="KV8230" s="72"/>
      <c r="KW8230" s="72"/>
      <c r="KX8230" s="16"/>
      <c r="KZ8230" s="16"/>
      <c r="LA8230" s="16"/>
      <c r="LB8230" s="74"/>
      <c r="LC8230" s="74"/>
    </row>
    <row r="8231" spans="8:315" x14ac:dyDescent="0.35">
      <c r="H8231" s="4"/>
      <c r="J8231" s="8"/>
      <c r="K8231" s="8"/>
      <c r="L8231" s="8"/>
      <c r="M8231" s="8"/>
      <c r="O8231" s="8"/>
      <c r="P8231" s="8"/>
      <c r="R8231" s="8"/>
      <c r="S8231" s="8"/>
      <c r="T8231" s="8"/>
      <c r="U8231" s="8"/>
      <c r="W8231" s="8">
        <f t="shared" si="4645"/>
        <v>331.8</v>
      </c>
      <c r="X8231">
        <v>28584000</v>
      </c>
      <c r="Y8231">
        <f t="shared" si="4646"/>
        <v>7940</v>
      </c>
      <c r="Z8231" s="8">
        <v>0</v>
      </c>
      <c r="AA8231" s="8">
        <v>0.8</v>
      </c>
      <c r="AB8231" s="8">
        <v>86.1</v>
      </c>
      <c r="AC8231" s="4"/>
      <c r="KL8231" s="84"/>
      <c r="KP8231" s="84"/>
      <c r="KS8231" s="74"/>
      <c r="KT8231" s="74"/>
      <c r="KU8231" s="16"/>
      <c r="KV8231" s="72"/>
      <c r="KW8231" s="72"/>
      <c r="KX8231" s="16"/>
      <c r="KZ8231" s="16"/>
      <c r="LA8231" s="16"/>
      <c r="LB8231" s="74"/>
      <c r="LC8231" s="74"/>
    </row>
    <row r="8232" spans="8:315" x14ac:dyDescent="0.35">
      <c r="H8232" s="4"/>
      <c r="J8232" s="8"/>
      <c r="K8232" s="8"/>
      <c r="L8232" s="8"/>
      <c r="M8232" s="8"/>
      <c r="O8232" s="8"/>
      <c r="P8232" s="8"/>
      <c r="R8232" s="8"/>
      <c r="S8232" s="8"/>
      <c r="T8232" s="8"/>
      <c r="U8232" s="8"/>
      <c r="W8232" s="8">
        <f t="shared" si="4645"/>
        <v>331.9</v>
      </c>
      <c r="X8232">
        <v>28587600</v>
      </c>
      <c r="Y8232">
        <f t="shared" si="4646"/>
        <v>7941</v>
      </c>
      <c r="Z8232" s="8">
        <v>0</v>
      </c>
      <c r="AA8232" s="8">
        <v>0.7</v>
      </c>
      <c r="AB8232" s="8">
        <v>88.9</v>
      </c>
      <c r="AC8232" s="4"/>
      <c r="KL8232" s="84"/>
      <c r="KP8232" s="84"/>
      <c r="KS8232" s="74"/>
      <c r="KT8232" s="74"/>
      <c r="KU8232" s="16"/>
      <c r="KV8232" s="72"/>
      <c r="KW8232" s="72"/>
      <c r="KX8232" s="16"/>
      <c r="KZ8232" s="16"/>
      <c r="LA8232" s="16"/>
      <c r="LB8232" s="74"/>
      <c r="LC8232" s="74"/>
    </row>
    <row r="8233" spans="8:315" x14ac:dyDescent="0.35">
      <c r="H8233" s="4"/>
      <c r="J8233" s="8"/>
      <c r="K8233" s="8"/>
      <c r="L8233" s="8"/>
      <c r="M8233" s="8"/>
      <c r="O8233" s="8"/>
      <c r="P8233" s="8"/>
      <c r="R8233" s="8"/>
      <c r="S8233" s="8"/>
      <c r="T8233" s="8"/>
      <c r="U8233" s="8"/>
      <c r="W8233" s="8">
        <f t="shared" si="4645"/>
        <v>331.9</v>
      </c>
      <c r="X8233">
        <v>28591200</v>
      </c>
      <c r="Y8233">
        <f t="shared" si="4646"/>
        <v>7942</v>
      </c>
      <c r="Z8233" s="8">
        <v>0</v>
      </c>
      <c r="AA8233" s="8">
        <v>0.6</v>
      </c>
      <c r="AB8233" s="8">
        <v>90.3</v>
      </c>
      <c r="AC8233" s="4"/>
      <c r="KL8233" s="84"/>
      <c r="KP8233" s="84"/>
      <c r="KS8233" s="74"/>
      <c r="KT8233" s="74"/>
      <c r="KU8233" s="16"/>
      <c r="KV8233" s="72"/>
      <c r="KW8233" s="72"/>
      <c r="KX8233" s="16"/>
      <c r="KZ8233" s="16"/>
      <c r="LA8233" s="16"/>
      <c r="LB8233" s="74"/>
      <c r="LC8233" s="74"/>
    </row>
    <row r="8234" spans="8:315" x14ac:dyDescent="0.35">
      <c r="H8234" s="4"/>
      <c r="J8234" s="8"/>
      <c r="K8234" s="8"/>
      <c r="L8234" s="8"/>
      <c r="M8234" s="8"/>
      <c r="O8234" s="8"/>
      <c r="P8234" s="8"/>
      <c r="R8234" s="8"/>
      <c r="S8234" s="8"/>
      <c r="T8234" s="8"/>
      <c r="U8234" s="8"/>
      <c r="W8234" s="8">
        <f t="shared" si="4645"/>
        <v>332</v>
      </c>
      <c r="X8234">
        <v>28594800</v>
      </c>
      <c r="Y8234">
        <f t="shared" si="4646"/>
        <v>7943</v>
      </c>
      <c r="Z8234" s="8">
        <v>0</v>
      </c>
      <c r="AA8234" s="8">
        <v>0.5</v>
      </c>
      <c r="AB8234" s="8">
        <v>89.8</v>
      </c>
      <c r="AC8234" s="4"/>
      <c r="KL8234" s="84"/>
      <c r="KP8234" s="84"/>
      <c r="KS8234" s="74"/>
      <c r="KT8234" s="74"/>
      <c r="KU8234" s="16"/>
      <c r="KV8234" s="72"/>
      <c r="KW8234" s="72"/>
      <c r="KX8234" s="16"/>
      <c r="KZ8234" s="16"/>
      <c r="LA8234" s="16"/>
      <c r="LB8234" s="74"/>
      <c r="LC8234" s="74"/>
    </row>
    <row r="8235" spans="8:315" x14ac:dyDescent="0.35">
      <c r="H8235" s="4"/>
      <c r="J8235" s="8"/>
      <c r="K8235" s="8"/>
      <c r="L8235" s="8"/>
      <c r="M8235" s="8"/>
      <c r="O8235" s="8"/>
      <c r="P8235" s="8"/>
      <c r="R8235" s="8"/>
      <c r="S8235" s="8"/>
      <c r="T8235" s="8"/>
      <c r="U8235" s="8"/>
      <c r="W8235" s="8">
        <f t="shared" si="4645"/>
        <v>332</v>
      </c>
      <c r="X8235">
        <v>28598400</v>
      </c>
      <c r="Y8235">
        <f t="shared" si="4646"/>
        <v>7944</v>
      </c>
      <c r="Z8235" s="8">
        <v>0</v>
      </c>
      <c r="AA8235" s="8">
        <v>0.8</v>
      </c>
      <c r="AB8235" s="8">
        <v>89.3</v>
      </c>
      <c r="AC8235" s="4"/>
      <c r="KL8235" s="84"/>
      <c r="KP8235" s="84"/>
      <c r="KS8235" s="74"/>
      <c r="KT8235" s="74"/>
      <c r="KU8235" s="16"/>
      <c r="KV8235" s="72"/>
      <c r="KW8235" s="72"/>
      <c r="KX8235" s="16"/>
      <c r="KZ8235" s="16"/>
      <c r="LA8235" s="16"/>
      <c r="LB8235" s="74"/>
      <c r="LC8235" s="74"/>
    </row>
    <row r="8236" spans="8:315" x14ac:dyDescent="0.35">
      <c r="H8236" s="4"/>
      <c r="J8236" s="8"/>
      <c r="K8236" s="8"/>
      <c r="L8236" s="8"/>
      <c r="M8236" s="8"/>
      <c r="O8236" s="8"/>
      <c r="P8236" s="8"/>
      <c r="R8236" s="8"/>
      <c r="S8236" s="8"/>
      <c r="T8236" s="8"/>
      <c r="U8236" s="8"/>
      <c r="W8236" s="8">
        <f t="shared" si="4645"/>
        <v>332</v>
      </c>
      <c r="X8236">
        <v>28602000</v>
      </c>
      <c r="Y8236">
        <f t="shared" si="4646"/>
        <v>7945</v>
      </c>
      <c r="Z8236" s="8">
        <v>0</v>
      </c>
      <c r="AA8236" s="8">
        <v>0.7</v>
      </c>
      <c r="AB8236" s="8">
        <v>91.5</v>
      </c>
      <c r="AC8236" s="4"/>
      <c r="KL8236" s="84"/>
      <c r="KP8236" s="84"/>
      <c r="KS8236" s="74"/>
      <c r="KT8236" s="74"/>
      <c r="KU8236" s="16"/>
      <c r="KV8236" s="72"/>
      <c r="KW8236" s="72"/>
      <c r="KX8236" s="16"/>
      <c r="KZ8236" s="16"/>
      <c r="LA8236" s="16"/>
      <c r="LB8236" s="74"/>
      <c r="LC8236" s="74"/>
    </row>
    <row r="8237" spans="8:315" x14ac:dyDescent="0.35">
      <c r="H8237" s="4"/>
      <c r="J8237" s="8"/>
      <c r="K8237" s="8"/>
      <c r="L8237" s="8"/>
      <c r="M8237" s="8"/>
      <c r="O8237" s="8"/>
      <c r="P8237" s="8"/>
      <c r="R8237" s="8"/>
      <c r="S8237" s="8"/>
      <c r="T8237" s="8"/>
      <c r="U8237" s="8"/>
      <c r="W8237" s="8">
        <f t="shared" si="4645"/>
        <v>332.1</v>
      </c>
      <c r="X8237">
        <v>28605600</v>
      </c>
      <c r="Y8237">
        <f t="shared" si="4646"/>
        <v>7946</v>
      </c>
      <c r="Z8237" s="8">
        <v>0</v>
      </c>
      <c r="AA8237" s="8">
        <v>0.4</v>
      </c>
      <c r="AB8237" s="8">
        <v>91.5</v>
      </c>
      <c r="AC8237" s="4"/>
      <c r="KL8237" s="84"/>
      <c r="KP8237" s="84"/>
      <c r="KS8237" s="74"/>
      <c r="KT8237" s="74"/>
      <c r="KU8237" s="16"/>
      <c r="KV8237" s="72"/>
      <c r="KW8237" s="72"/>
      <c r="KX8237" s="16"/>
      <c r="KZ8237" s="16"/>
      <c r="LA8237" s="16"/>
      <c r="LB8237" s="74"/>
      <c r="LC8237" s="74"/>
    </row>
    <row r="8238" spans="8:315" x14ac:dyDescent="0.35">
      <c r="H8238" s="4"/>
      <c r="J8238" s="8"/>
      <c r="K8238" s="8"/>
      <c r="L8238" s="8"/>
      <c r="M8238" s="8"/>
      <c r="O8238" s="8"/>
      <c r="P8238" s="8"/>
      <c r="R8238" s="8"/>
      <c r="S8238" s="8"/>
      <c r="T8238" s="8"/>
      <c r="U8238" s="8"/>
      <c r="W8238" s="8">
        <f t="shared" si="4645"/>
        <v>332.1</v>
      </c>
      <c r="X8238">
        <v>28609200</v>
      </c>
      <c r="Y8238">
        <f t="shared" si="4646"/>
        <v>7947</v>
      </c>
      <c r="Z8238" s="8">
        <v>0</v>
      </c>
      <c r="AA8238" s="8">
        <v>0.2</v>
      </c>
      <c r="AB8238" s="8">
        <v>91.9</v>
      </c>
      <c r="AC8238" s="4"/>
      <c r="KL8238" s="84"/>
      <c r="KP8238" s="84"/>
      <c r="KS8238" s="74"/>
      <c r="KT8238" s="74"/>
      <c r="KU8238" s="16"/>
      <c r="KV8238" s="72"/>
      <c r="KW8238" s="72"/>
      <c r="KX8238" s="16"/>
      <c r="KZ8238" s="16"/>
      <c r="LA8238" s="16"/>
      <c r="LB8238" s="74"/>
      <c r="LC8238" s="74"/>
    </row>
    <row r="8239" spans="8:315" x14ac:dyDescent="0.35">
      <c r="H8239" s="4"/>
      <c r="J8239" s="8"/>
      <c r="K8239" s="8"/>
      <c r="L8239" s="8"/>
      <c r="M8239" s="8"/>
      <c r="O8239" s="8"/>
      <c r="P8239" s="8"/>
      <c r="R8239" s="8"/>
      <c r="S8239" s="8"/>
      <c r="T8239" s="8"/>
      <c r="U8239" s="8"/>
      <c r="W8239" s="8">
        <f t="shared" si="4645"/>
        <v>332.2</v>
      </c>
      <c r="X8239">
        <v>28612800</v>
      </c>
      <c r="Y8239">
        <f t="shared" si="4646"/>
        <v>7948</v>
      </c>
      <c r="Z8239" s="8">
        <v>0</v>
      </c>
      <c r="AA8239" s="8">
        <v>0.1</v>
      </c>
      <c r="AB8239" s="8">
        <v>92.2</v>
      </c>
      <c r="AC8239" s="4"/>
      <c r="KL8239" s="84"/>
      <c r="KP8239" s="84"/>
      <c r="KS8239" s="74"/>
      <c r="KT8239" s="74"/>
      <c r="KU8239" s="16"/>
      <c r="KV8239" s="72"/>
      <c r="KW8239" s="72"/>
      <c r="KX8239" s="16"/>
      <c r="KZ8239" s="16"/>
      <c r="LA8239" s="16"/>
      <c r="LB8239" s="74"/>
      <c r="LC8239" s="74"/>
    </row>
    <row r="8240" spans="8:315" x14ac:dyDescent="0.35">
      <c r="H8240" s="4"/>
      <c r="J8240" s="8"/>
      <c r="K8240" s="8"/>
      <c r="L8240" s="8"/>
      <c r="M8240" s="8"/>
      <c r="O8240" s="8"/>
      <c r="P8240" s="8"/>
      <c r="R8240" s="8"/>
      <c r="S8240" s="8"/>
      <c r="T8240" s="8"/>
      <c r="U8240" s="8"/>
      <c r="W8240" s="8">
        <f t="shared" si="4645"/>
        <v>332.2</v>
      </c>
      <c r="X8240">
        <v>28616400</v>
      </c>
      <c r="Y8240">
        <f t="shared" si="4646"/>
        <v>7949</v>
      </c>
      <c r="Z8240" s="8">
        <v>0</v>
      </c>
      <c r="AA8240" s="8">
        <v>0.1</v>
      </c>
      <c r="AB8240" s="8">
        <v>92.8</v>
      </c>
      <c r="AC8240" s="4"/>
      <c r="KL8240" s="84"/>
      <c r="KP8240" s="84"/>
      <c r="KS8240" s="74"/>
      <c r="KT8240" s="74"/>
      <c r="KU8240" s="16"/>
      <c r="KV8240" s="72"/>
      <c r="KW8240" s="72"/>
      <c r="KX8240" s="16"/>
      <c r="KZ8240" s="16"/>
      <c r="LA8240" s="16"/>
      <c r="LB8240" s="74"/>
      <c r="LC8240" s="74"/>
    </row>
    <row r="8241" spans="8:315" x14ac:dyDescent="0.35">
      <c r="H8241" s="4"/>
      <c r="J8241" s="8"/>
      <c r="K8241" s="8"/>
      <c r="L8241" s="8"/>
      <c r="M8241" s="8"/>
      <c r="O8241" s="8"/>
      <c r="P8241" s="8"/>
      <c r="R8241" s="8"/>
      <c r="S8241" s="8"/>
      <c r="T8241" s="8"/>
      <c r="U8241" s="8"/>
      <c r="W8241" s="8">
        <f t="shared" si="4645"/>
        <v>332.3</v>
      </c>
      <c r="X8241">
        <v>28620000</v>
      </c>
      <c r="Y8241">
        <f t="shared" si="4646"/>
        <v>7950</v>
      </c>
      <c r="Z8241" s="8">
        <v>0</v>
      </c>
      <c r="AA8241" s="8">
        <v>-0.1</v>
      </c>
      <c r="AB8241" s="8">
        <v>91</v>
      </c>
      <c r="AC8241" s="4"/>
      <c r="KL8241" s="84"/>
      <c r="KP8241" s="84"/>
      <c r="KS8241" s="74"/>
      <c r="KT8241" s="74"/>
      <c r="KU8241" s="16"/>
      <c r="KV8241" s="72"/>
      <c r="KW8241" s="72"/>
      <c r="KX8241" s="16"/>
      <c r="KZ8241" s="16"/>
      <c r="LA8241" s="16"/>
      <c r="LB8241" s="74"/>
      <c r="LC8241" s="74"/>
    </row>
    <row r="8242" spans="8:315" x14ac:dyDescent="0.35">
      <c r="H8242" s="4"/>
      <c r="J8242" s="8"/>
      <c r="K8242" s="8"/>
      <c r="L8242" s="8"/>
      <c r="M8242" s="8"/>
      <c r="O8242" s="8"/>
      <c r="P8242" s="8"/>
      <c r="R8242" s="8"/>
      <c r="S8242" s="8"/>
      <c r="T8242" s="8"/>
      <c r="U8242" s="8"/>
      <c r="W8242" s="8">
        <f t="shared" si="4645"/>
        <v>332.3</v>
      </c>
      <c r="X8242">
        <v>28623600</v>
      </c>
      <c r="Y8242">
        <f t="shared" si="4646"/>
        <v>7951</v>
      </c>
      <c r="Z8242" s="8">
        <v>0</v>
      </c>
      <c r="AA8242" s="8">
        <v>0.1</v>
      </c>
      <c r="AB8242" s="8">
        <v>88.2</v>
      </c>
      <c r="AC8242" s="4"/>
      <c r="KL8242" s="84"/>
      <c r="KP8242" s="84"/>
      <c r="KS8242" s="74"/>
      <c r="KT8242" s="74"/>
      <c r="KU8242" s="16"/>
      <c r="KV8242" s="72"/>
      <c r="KW8242" s="72"/>
      <c r="KX8242" s="16"/>
      <c r="KZ8242" s="16"/>
      <c r="LA8242" s="16"/>
      <c r="LB8242" s="74"/>
      <c r="LC8242" s="74"/>
    </row>
    <row r="8243" spans="8:315" x14ac:dyDescent="0.35">
      <c r="H8243" s="4"/>
      <c r="J8243" s="8"/>
      <c r="K8243" s="8"/>
      <c r="L8243" s="8"/>
      <c r="M8243" s="8"/>
      <c r="O8243" s="8"/>
      <c r="P8243" s="8"/>
      <c r="R8243" s="8"/>
      <c r="S8243" s="8"/>
      <c r="T8243" s="8"/>
      <c r="U8243" s="8"/>
      <c r="W8243" s="8">
        <f t="shared" si="4645"/>
        <v>332.3</v>
      </c>
      <c r="X8243">
        <v>28627200</v>
      </c>
      <c r="Y8243">
        <f t="shared" si="4646"/>
        <v>7952</v>
      </c>
      <c r="Z8243" s="8">
        <v>5.8</v>
      </c>
      <c r="AA8243" s="8">
        <v>0</v>
      </c>
      <c r="AB8243" s="8">
        <v>86.2</v>
      </c>
      <c r="AC8243" s="4"/>
      <c r="KL8243" s="84"/>
      <c r="KP8243" s="84"/>
      <c r="KS8243" s="74"/>
      <c r="KT8243" s="74"/>
      <c r="KU8243" s="16"/>
      <c r="KV8243" s="72"/>
      <c r="KW8243" s="72"/>
      <c r="KX8243" s="16"/>
      <c r="KZ8243" s="16"/>
      <c r="LA8243" s="16"/>
      <c r="LB8243" s="74"/>
      <c r="LC8243" s="74"/>
    </row>
    <row r="8244" spans="8:315" x14ac:dyDescent="0.35">
      <c r="H8244" s="4"/>
      <c r="J8244" s="8"/>
      <c r="K8244" s="8"/>
      <c r="L8244" s="8"/>
      <c r="M8244" s="8"/>
      <c r="O8244" s="8"/>
      <c r="P8244" s="8"/>
      <c r="R8244" s="8"/>
      <c r="S8244" s="8"/>
      <c r="T8244" s="8"/>
      <c r="U8244" s="8"/>
      <c r="W8244" s="8">
        <f t="shared" si="4645"/>
        <v>332.4</v>
      </c>
      <c r="X8244">
        <v>28630800</v>
      </c>
      <c r="Y8244">
        <f t="shared" si="4646"/>
        <v>7953</v>
      </c>
      <c r="Z8244" s="8">
        <v>51.9</v>
      </c>
      <c r="AA8244" s="8">
        <v>0.1</v>
      </c>
      <c r="AB8244" s="8">
        <v>84.9</v>
      </c>
      <c r="AC8244" s="4"/>
      <c r="KL8244" s="84"/>
      <c r="KP8244" s="84"/>
      <c r="KS8244" s="74"/>
      <c r="KT8244" s="74"/>
      <c r="KU8244" s="16"/>
      <c r="KV8244" s="72"/>
      <c r="KW8244" s="72"/>
      <c r="KX8244" s="16"/>
      <c r="KZ8244" s="16"/>
      <c r="LA8244" s="16"/>
      <c r="LB8244" s="74"/>
      <c r="LC8244" s="74"/>
    </row>
    <row r="8245" spans="8:315" x14ac:dyDescent="0.35">
      <c r="H8245" s="4"/>
      <c r="J8245" s="8"/>
      <c r="K8245" s="8"/>
      <c r="L8245" s="8"/>
      <c r="M8245" s="8"/>
      <c r="O8245" s="8"/>
      <c r="P8245" s="8"/>
      <c r="R8245" s="8"/>
      <c r="S8245" s="8"/>
      <c r="T8245" s="8"/>
      <c r="U8245" s="8"/>
      <c r="W8245" s="8">
        <f t="shared" si="4645"/>
        <v>332.4</v>
      </c>
      <c r="X8245">
        <v>28634400</v>
      </c>
      <c r="Y8245">
        <f t="shared" si="4646"/>
        <v>7954</v>
      </c>
      <c r="Z8245" s="8">
        <v>111.1</v>
      </c>
      <c r="AA8245" s="8">
        <v>0.1</v>
      </c>
      <c r="AB8245" s="8">
        <v>82.3</v>
      </c>
      <c r="AC8245" s="4"/>
      <c r="KL8245" s="84"/>
      <c r="KP8245" s="84"/>
      <c r="KS8245" s="74"/>
      <c r="KT8245" s="74"/>
      <c r="KU8245" s="16"/>
      <c r="KV8245" s="72"/>
      <c r="KW8245" s="72"/>
      <c r="KX8245" s="16"/>
      <c r="KZ8245" s="16"/>
      <c r="LA8245" s="16"/>
      <c r="LB8245" s="74"/>
      <c r="LC8245" s="74"/>
    </row>
    <row r="8246" spans="8:315" x14ac:dyDescent="0.35">
      <c r="H8246" s="4"/>
      <c r="J8246" s="8"/>
      <c r="K8246" s="8"/>
      <c r="L8246" s="8"/>
      <c r="M8246" s="8"/>
      <c r="O8246" s="8"/>
      <c r="P8246" s="8"/>
      <c r="R8246" s="8"/>
      <c r="S8246" s="8"/>
      <c r="T8246" s="8"/>
      <c r="U8246" s="8"/>
      <c r="W8246" s="8">
        <f t="shared" si="4645"/>
        <v>332.5</v>
      </c>
      <c r="X8246">
        <v>28638000</v>
      </c>
      <c r="Y8246">
        <f t="shared" si="4646"/>
        <v>7955</v>
      </c>
      <c r="Z8246" s="8">
        <v>156.4</v>
      </c>
      <c r="AA8246" s="8">
        <v>0</v>
      </c>
      <c r="AB8246" s="8">
        <v>84.4</v>
      </c>
      <c r="AC8246" s="4"/>
      <c r="KL8246" s="84"/>
      <c r="KP8246" s="84"/>
      <c r="KS8246" s="74"/>
      <c r="KT8246" s="74"/>
      <c r="KU8246" s="16"/>
      <c r="KV8246" s="72"/>
      <c r="KW8246" s="72"/>
      <c r="KX8246" s="16"/>
      <c r="KZ8246" s="16"/>
      <c r="LA8246" s="16"/>
      <c r="LB8246" s="74"/>
      <c r="LC8246" s="74"/>
    </row>
    <row r="8247" spans="8:315" x14ac:dyDescent="0.35">
      <c r="H8247" s="4"/>
      <c r="J8247" s="8"/>
      <c r="K8247" s="8"/>
      <c r="L8247" s="8"/>
      <c r="M8247" s="8"/>
      <c r="O8247" s="8"/>
      <c r="P8247" s="8"/>
      <c r="R8247" s="8"/>
      <c r="S8247" s="8"/>
      <c r="T8247" s="8"/>
      <c r="U8247" s="8"/>
      <c r="W8247" s="8">
        <f t="shared" si="4645"/>
        <v>332.5</v>
      </c>
      <c r="X8247">
        <v>28641600</v>
      </c>
      <c r="Y8247">
        <f t="shared" si="4646"/>
        <v>7956</v>
      </c>
      <c r="Z8247" s="8">
        <v>231.9</v>
      </c>
      <c r="AA8247" s="8">
        <v>0.1</v>
      </c>
      <c r="AB8247" s="8">
        <v>82.1</v>
      </c>
      <c r="AC8247" s="4"/>
      <c r="KL8247" s="84"/>
      <c r="KP8247" s="84"/>
      <c r="KS8247" s="74"/>
      <c r="KT8247" s="74"/>
      <c r="KU8247" s="16"/>
      <c r="KV8247" s="72"/>
      <c r="KW8247" s="72"/>
      <c r="KX8247" s="16"/>
      <c r="KZ8247" s="16"/>
      <c r="LA8247" s="16"/>
      <c r="LB8247" s="74"/>
      <c r="LC8247" s="74"/>
    </row>
    <row r="8248" spans="8:315" x14ac:dyDescent="0.35">
      <c r="H8248" s="4"/>
      <c r="J8248" s="8"/>
      <c r="K8248" s="8"/>
      <c r="L8248" s="8"/>
      <c r="M8248" s="8"/>
      <c r="O8248" s="8"/>
      <c r="P8248" s="8"/>
      <c r="R8248" s="8"/>
      <c r="S8248" s="8"/>
      <c r="T8248" s="8"/>
      <c r="U8248" s="8"/>
      <c r="W8248" s="8">
        <f t="shared" si="4645"/>
        <v>332.5</v>
      </c>
      <c r="X8248">
        <v>28645200</v>
      </c>
      <c r="Y8248">
        <f t="shared" si="4646"/>
        <v>7957</v>
      </c>
      <c r="Z8248" s="8">
        <v>332.5</v>
      </c>
      <c r="AA8248" s="8">
        <v>0.5</v>
      </c>
      <c r="AB8248" s="8">
        <v>74.599999999999994</v>
      </c>
      <c r="AC8248" s="4"/>
      <c r="KL8248" s="84"/>
      <c r="KP8248" s="84"/>
      <c r="KS8248" s="74"/>
      <c r="KT8248" s="74"/>
      <c r="KU8248" s="16"/>
      <c r="KV8248" s="72"/>
      <c r="KW8248" s="72"/>
      <c r="KX8248" s="16"/>
      <c r="KZ8248" s="16"/>
      <c r="LA8248" s="16"/>
      <c r="LB8248" s="74"/>
      <c r="LC8248" s="74"/>
    </row>
    <row r="8249" spans="8:315" x14ac:dyDescent="0.35">
      <c r="H8249" s="4"/>
      <c r="J8249" s="8"/>
      <c r="K8249" s="8"/>
      <c r="L8249" s="8"/>
      <c r="M8249" s="8"/>
      <c r="O8249" s="8"/>
      <c r="P8249" s="8"/>
      <c r="R8249" s="8"/>
      <c r="S8249" s="8"/>
      <c r="T8249" s="8"/>
      <c r="U8249" s="8"/>
      <c r="W8249" s="8">
        <f t="shared" si="4645"/>
        <v>332.6</v>
      </c>
      <c r="X8249">
        <v>28648800</v>
      </c>
      <c r="Y8249">
        <f t="shared" si="4646"/>
        <v>7958</v>
      </c>
      <c r="Z8249" s="8">
        <v>338.3</v>
      </c>
      <c r="AA8249" s="8">
        <v>0.7</v>
      </c>
      <c r="AB8249" s="8">
        <v>75.2</v>
      </c>
      <c r="AC8249" s="4"/>
      <c r="KL8249" s="84"/>
      <c r="KP8249" s="84"/>
      <c r="KS8249" s="74"/>
      <c r="KT8249" s="74"/>
      <c r="KU8249" s="16"/>
      <c r="KV8249" s="72"/>
      <c r="KW8249" s="72"/>
      <c r="KX8249" s="16"/>
      <c r="KZ8249" s="16"/>
      <c r="LA8249" s="16"/>
      <c r="LB8249" s="74"/>
      <c r="LC8249" s="74"/>
    </row>
    <row r="8250" spans="8:315" x14ac:dyDescent="0.35">
      <c r="H8250" s="4"/>
      <c r="J8250" s="8"/>
      <c r="K8250" s="8"/>
      <c r="L8250" s="8"/>
      <c r="M8250" s="8"/>
      <c r="O8250" s="8"/>
      <c r="P8250" s="8"/>
      <c r="R8250" s="8"/>
      <c r="S8250" s="8"/>
      <c r="T8250" s="8"/>
      <c r="U8250" s="8"/>
      <c r="W8250" s="8">
        <f t="shared" si="4645"/>
        <v>332.6</v>
      </c>
      <c r="X8250">
        <v>28652400</v>
      </c>
      <c r="Y8250">
        <f t="shared" si="4646"/>
        <v>7959</v>
      </c>
      <c r="Z8250" s="8">
        <v>241.1</v>
      </c>
      <c r="AA8250" s="8">
        <v>0.7</v>
      </c>
      <c r="AB8250" s="8">
        <v>79.400000000000006</v>
      </c>
      <c r="AC8250" s="4"/>
      <c r="KL8250" s="84"/>
      <c r="KP8250" s="84"/>
      <c r="KS8250" s="74"/>
      <c r="KT8250" s="74"/>
      <c r="KU8250" s="16"/>
      <c r="KV8250" s="72"/>
      <c r="KW8250" s="72"/>
      <c r="KX8250" s="16"/>
      <c r="KZ8250" s="16"/>
      <c r="LA8250" s="16"/>
      <c r="LB8250" s="74"/>
      <c r="LC8250" s="74"/>
    </row>
    <row r="8251" spans="8:315" x14ac:dyDescent="0.35">
      <c r="H8251" s="4"/>
      <c r="J8251" s="8"/>
      <c r="K8251" s="8"/>
      <c r="L8251" s="8"/>
      <c r="M8251" s="8"/>
      <c r="O8251" s="8"/>
      <c r="P8251" s="8"/>
      <c r="R8251" s="8"/>
      <c r="S8251" s="8"/>
      <c r="T8251" s="8"/>
      <c r="U8251" s="8"/>
      <c r="W8251" s="8">
        <f t="shared" si="4645"/>
        <v>332.7</v>
      </c>
      <c r="X8251">
        <v>28656000</v>
      </c>
      <c r="Y8251">
        <f t="shared" si="4646"/>
        <v>7960</v>
      </c>
      <c r="Z8251" s="8">
        <v>92.2</v>
      </c>
      <c r="AA8251" s="8">
        <v>0.6</v>
      </c>
      <c r="AB8251" s="8">
        <v>77.2</v>
      </c>
      <c r="AC8251" s="4"/>
      <c r="KL8251" s="84"/>
      <c r="KP8251" s="84"/>
      <c r="KS8251" s="74"/>
      <c r="KT8251" s="74"/>
      <c r="KU8251" s="16"/>
      <c r="KV8251" s="72"/>
      <c r="KW8251" s="72"/>
      <c r="KX8251" s="16"/>
      <c r="KZ8251" s="16"/>
      <c r="LA8251" s="16"/>
      <c r="LB8251" s="74"/>
      <c r="LC8251" s="74"/>
    </row>
    <row r="8252" spans="8:315" x14ac:dyDescent="0.35">
      <c r="H8252" s="4"/>
      <c r="J8252" s="8"/>
      <c r="K8252" s="8"/>
      <c r="L8252" s="8"/>
      <c r="M8252" s="8"/>
      <c r="O8252" s="8"/>
      <c r="P8252" s="8"/>
      <c r="R8252" s="8"/>
      <c r="S8252" s="8"/>
      <c r="T8252" s="8"/>
      <c r="U8252" s="8"/>
      <c r="W8252" s="8">
        <f t="shared" si="4645"/>
        <v>332.7</v>
      </c>
      <c r="X8252">
        <v>28659600</v>
      </c>
      <c r="Y8252">
        <f t="shared" si="4646"/>
        <v>7961</v>
      </c>
      <c r="Z8252" s="8">
        <v>3.6</v>
      </c>
      <c r="AA8252" s="8">
        <v>0.5</v>
      </c>
      <c r="AB8252" s="8">
        <v>76.2</v>
      </c>
      <c r="AC8252" s="4"/>
      <c r="KL8252" s="84"/>
      <c r="KP8252" s="84"/>
      <c r="KS8252" s="74"/>
      <c r="KT8252" s="74"/>
      <c r="KU8252" s="16"/>
      <c r="KV8252" s="72"/>
      <c r="KW8252" s="72"/>
      <c r="KX8252" s="16"/>
      <c r="KZ8252" s="16"/>
      <c r="LA8252" s="16"/>
      <c r="LB8252" s="74"/>
      <c r="LC8252" s="74"/>
    </row>
    <row r="8253" spans="8:315" x14ac:dyDescent="0.35">
      <c r="H8253" s="4"/>
      <c r="J8253" s="8"/>
      <c r="K8253" s="8"/>
      <c r="L8253" s="8"/>
      <c r="M8253" s="8"/>
      <c r="O8253" s="8"/>
      <c r="P8253" s="8"/>
      <c r="R8253" s="8"/>
      <c r="S8253" s="8"/>
      <c r="T8253" s="8"/>
      <c r="U8253" s="8"/>
      <c r="W8253" s="8">
        <f t="shared" si="4645"/>
        <v>332.8</v>
      </c>
      <c r="X8253">
        <v>28663200</v>
      </c>
      <c r="Y8253">
        <f t="shared" si="4646"/>
        <v>7962</v>
      </c>
      <c r="Z8253" s="8">
        <v>0</v>
      </c>
      <c r="AA8253" s="8">
        <v>0.4</v>
      </c>
      <c r="AB8253" s="8">
        <v>77.599999999999994</v>
      </c>
      <c r="AC8253" s="4"/>
      <c r="KL8253" s="84"/>
      <c r="KP8253" s="84"/>
      <c r="KS8253" s="74"/>
      <c r="KT8253" s="74"/>
      <c r="KU8253" s="16"/>
      <c r="KV8253" s="72"/>
      <c r="KW8253" s="72"/>
      <c r="KX8253" s="16"/>
      <c r="KZ8253" s="16"/>
      <c r="LA8253" s="16"/>
      <c r="LB8253" s="74"/>
      <c r="LC8253" s="74"/>
    </row>
    <row r="8254" spans="8:315" x14ac:dyDescent="0.35">
      <c r="H8254" s="4"/>
      <c r="J8254" s="8"/>
      <c r="K8254" s="8"/>
      <c r="L8254" s="8"/>
      <c r="M8254" s="8"/>
      <c r="O8254" s="8"/>
      <c r="P8254" s="8"/>
      <c r="R8254" s="8"/>
      <c r="S8254" s="8"/>
      <c r="T8254" s="8"/>
      <c r="U8254" s="8"/>
      <c r="W8254" s="8">
        <f t="shared" si="4645"/>
        <v>332.8</v>
      </c>
      <c r="X8254">
        <v>28666800</v>
      </c>
      <c r="Y8254">
        <f t="shared" si="4646"/>
        <v>7963</v>
      </c>
      <c r="Z8254" s="8">
        <v>0</v>
      </c>
      <c r="AA8254" s="8">
        <v>0.3</v>
      </c>
      <c r="AB8254" s="8">
        <v>77.400000000000006</v>
      </c>
      <c r="AC8254" s="4"/>
      <c r="KL8254" s="84"/>
      <c r="KP8254" s="84"/>
      <c r="KS8254" s="74"/>
      <c r="KT8254" s="74"/>
      <c r="KU8254" s="16"/>
      <c r="KV8254" s="72"/>
      <c r="KW8254" s="72"/>
      <c r="KX8254" s="16"/>
      <c r="KZ8254" s="16"/>
      <c r="LA8254" s="16"/>
      <c r="LB8254" s="74"/>
      <c r="LC8254" s="74"/>
    </row>
    <row r="8255" spans="8:315" x14ac:dyDescent="0.35">
      <c r="H8255" s="4"/>
      <c r="J8255" s="8"/>
      <c r="K8255" s="8"/>
      <c r="L8255" s="8"/>
      <c r="M8255" s="8"/>
      <c r="O8255" s="8"/>
      <c r="P8255" s="8"/>
      <c r="R8255" s="8"/>
      <c r="S8255" s="8"/>
      <c r="T8255" s="8"/>
      <c r="U8255" s="8"/>
      <c r="W8255" s="8">
        <f t="shared" si="4645"/>
        <v>332.8</v>
      </c>
      <c r="X8255">
        <v>28670400</v>
      </c>
      <c r="Y8255">
        <f t="shared" si="4646"/>
        <v>7964</v>
      </c>
      <c r="Z8255" s="8">
        <v>0</v>
      </c>
      <c r="AA8255" s="8">
        <v>0.3</v>
      </c>
      <c r="AB8255" s="8">
        <v>77.900000000000006</v>
      </c>
      <c r="AC8255" s="4"/>
      <c r="KL8255" s="84"/>
      <c r="KP8255" s="84"/>
      <c r="KS8255" s="74"/>
      <c r="KT8255" s="74"/>
      <c r="KU8255" s="16"/>
      <c r="KV8255" s="72"/>
      <c r="KW8255" s="72"/>
      <c r="KX8255" s="16"/>
      <c r="KZ8255" s="16"/>
      <c r="LA8255" s="16"/>
      <c r="LB8255" s="74"/>
      <c r="LC8255" s="74"/>
    </row>
    <row r="8256" spans="8:315" x14ac:dyDescent="0.35">
      <c r="H8256" s="4"/>
      <c r="J8256" s="8"/>
      <c r="K8256" s="8"/>
      <c r="L8256" s="8"/>
      <c r="M8256" s="8"/>
      <c r="O8256" s="8"/>
      <c r="P8256" s="8"/>
      <c r="R8256" s="8"/>
      <c r="S8256" s="8"/>
      <c r="T8256" s="8"/>
      <c r="U8256" s="8"/>
      <c r="W8256" s="8">
        <f t="shared" si="4645"/>
        <v>332.9</v>
      </c>
      <c r="X8256">
        <v>28674000</v>
      </c>
      <c r="Y8256">
        <f t="shared" si="4646"/>
        <v>7965</v>
      </c>
      <c r="Z8256" s="8">
        <v>0</v>
      </c>
      <c r="AA8256" s="8">
        <v>0.4</v>
      </c>
      <c r="AB8256" s="8">
        <v>75.400000000000006</v>
      </c>
      <c r="AC8256" s="4"/>
      <c r="KL8256" s="84"/>
      <c r="KP8256" s="84"/>
      <c r="KS8256" s="74"/>
      <c r="KT8256" s="74"/>
      <c r="KU8256" s="16"/>
      <c r="KV8256" s="72"/>
      <c r="KW8256" s="72"/>
      <c r="KX8256" s="16"/>
      <c r="KZ8256" s="16"/>
      <c r="LA8256" s="16"/>
      <c r="LB8256" s="74"/>
      <c r="LC8256" s="74"/>
    </row>
    <row r="8257" spans="8:315" x14ac:dyDescent="0.35">
      <c r="H8257" s="4"/>
      <c r="J8257" s="8"/>
      <c r="K8257" s="8"/>
      <c r="L8257" s="8"/>
      <c r="M8257" s="8"/>
      <c r="O8257" s="8"/>
      <c r="P8257" s="8"/>
      <c r="R8257" s="8"/>
      <c r="S8257" s="8"/>
      <c r="T8257" s="8"/>
      <c r="U8257" s="8"/>
      <c r="W8257" s="8">
        <f t="shared" si="4645"/>
        <v>332.9</v>
      </c>
      <c r="X8257">
        <v>28677600</v>
      </c>
      <c r="Y8257">
        <f t="shared" si="4646"/>
        <v>7966</v>
      </c>
      <c r="Z8257" s="8">
        <v>0</v>
      </c>
      <c r="AA8257" s="8">
        <v>0.3</v>
      </c>
      <c r="AB8257" s="8">
        <v>77.099999999999994</v>
      </c>
      <c r="AC8257" s="4"/>
      <c r="KL8257" s="84"/>
      <c r="KP8257" s="84"/>
      <c r="KS8257" s="74"/>
      <c r="KT8257" s="74"/>
      <c r="KU8257" s="16"/>
      <c r="KV8257" s="72"/>
      <c r="KW8257" s="72"/>
      <c r="KX8257" s="16"/>
      <c r="KZ8257" s="16"/>
      <c r="LA8257" s="16"/>
      <c r="LB8257" s="74"/>
      <c r="LC8257" s="74"/>
    </row>
    <row r="8258" spans="8:315" x14ac:dyDescent="0.35">
      <c r="H8258" s="4"/>
      <c r="J8258" s="8"/>
      <c r="K8258" s="8"/>
      <c r="L8258" s="8"/>
      <c r="M8258" s="8"/>
      <c r="O8258" s="8"/>
      <c r="P8258" s="8"/>
      <c r="R8258" s="8"/>
      <c r="S8258" s="8"/>
      <c r="T8258" s="8"/>
      <c r="U8258" s="8"/>
      <c r="W8258" s="8">
        <f t="shared" si="4645"/>
        <v>333</v>
      </c>
      <c r="X8258">
        <v>28681200</v>
      </c>
      <c r="Y8258">
        <f t="shared" si="4646"/>
        <v>7967</v>
      </c>
      <c r="Z8258" s="8">
        <v>0</v>
      </c>
      <c r="AA8258" s="8">
        <v>-0.2</v>
      </c>
      <c r="AB8258" s="8">
        <v>75.900000000000006</v>
      </c>
      <c r="AC8258" s="4"/>
      <c r="KL8258" s="84"/>
      <c r="KP8258" s="84"/>
      <c r="KS8258" s="74"/>
      <c r="KT8258" s="74"/>
      <c r="KU8258" s="16"/>
      <c r="KV8258" s="72"/>
      <c r="KW8258" s="72"/>
      <c r="KX8258" s="16"/>
      <c r="KZ8258" s="16"/>
      <c r="LA8258" s="16"/>
      <c r="LB8258" s="74"/>
      <c r="LC8258" s="74"/>
    </row>
    <row r="8259" spans="8:315" x14ac:dyDescent="0.35">
      <c r="H8259" s="4"/>
      <c r="J8259" s="8"/>
      <c r="K8259" s="8"/>
      <c r="L8259" s="8"/>
      <c r="M8259" s="8"/>
      <c r="O8259" s="8"/>
      <c r="P8259" s="8"/>
      <c r="R8259" s="8"/>
      <c r="S8259" s="8"/>
      <c r="T8259" s="8"/>
      <c r="U8259" s="8"/>
      <c r="W8259" s="8">
        <f t="shared" si="4645"/>
        <v>333</v>
      </c>
      <c r="X8259">
        <v>28684800</v>
      </c>
      <c r="Y8259">
        <f t="shared" si="4646"/>
        <v>7968</v>
      </c>
      <c r="Z8259" s="8">
        <v>0</v>
      </c>
      <c r="AA8259" s="8">
        <v>-0.9</v>
      </c>
      <c r="AB8259" s="8">
        <v>82.1</v>
      </c>
      <c r="AC8259" s="4"/>
      <c r="KL8259" s="84"/>
      <c r="KP8259" s="84"/>
      <c r="KS8259" s="74"/>
      <c r="KT8259" s="74"/>
      <c r="KU8259" s="16"/>
      <c r="KV8259" s="72"/>
      <c r="KW8259" s="72"/>
      <c r="KX8259" s="16"/>
      <c r="KZ8259" s="16"/>
      <c r="LA8259" s="16"/>
      <c r="LB8259" s="74"/>
      <c r="LC8259" s="74"/>
    </row>
    <row r="8260" spans="8:315" x14ac:dyDescent="0.35">
      <c r="H8260" s="4"/>
      <c r="J8260" s="8"/>
      <c r="K8260" s="8"/>
      <c r="L8260" s="8"/>
      <c r="M8260" s="8"/>
      <c r="O8260" s="8"/>
      <c r="P8260" s="8"/>
      <c r="R8260" s="8"/>
      <c r="S8260" s="8"/>
      <c r="T8260" s="8"/>
      <c r="U8260" s="8"/>
      <c r="W8260" s="8">
        <f t="shared" si="4645"/>
        <v>333</v>
      </c>
      <c r="X8260">
        <v>28688400</v>
      </c>
      <c r="Y8260">
        <f t="shared" si="4646"/>
        <v>7969</v>
      </c>
      <c r="Z8260" s="8">
        <v>0</v>
      </c>
      <c r="AA8260" s="8">
        <v>-0.9</v>
      </c>
      <c r="AB8260" s="8">
        <v>78.5</v>
      </c>
      <c r="AC8260" s="4"/>
      <c r="KL8260" s="84"/>
      <c r="KP8260" s="84"/>
      <c r="KS8260" s="74"/>
      <c r="KT8260" s="74"/>
      <c r="KU8260" s="16"/>
      <c r="KV8260" s="72"/>
      <c r="KW8260" s="72"/>
      <c r="KX8260" s="16"/>
      <c r="KZ8260" s="16"/>
      <c r="LA8260" s="16"/>
      <c r="LB8260" s="74"/>
      <c r="LC8260" s="74"/>
    </row>
    <row r="8261" spans="8:315" x14ac:dyDescent="0.35">
      <c r="H8261" s="4"/>
      <c r="J8261" s="8"/>
      <c r="K8261" s="8"/>
      <c r="L8261" s="8"/>
      <c r="M8261" s="8"/>
      <c r="O8261" s="8"/>
      <c r="P8261" s="8"/>
      <c r="R8261" s="8"/>
      <c r="S8261" s="8"/>
      <c r="T8261" s="8"/>
      <c r="U8261" s="8"/>
      <c r="W8261" s="8">
        <f t="shared" si="4645"/>
        <v>333.1</v>
      </c>
      <c r="X8261">
        <v>28692000</v>
      </c>
      <c r="Y8261">
        <f t="shared" si="4646"/>
        <v>7970</v>
      </c>
      <c r="Z8261" s="8">
        <v>0</v>
      </c>
      <c r="AA8261" s="8">
        <v>-0.6</v>
      </c>
      <c r="AB8261" s="8">
        <v>78.400000000000006</v>
      </c>
      <c r="AC8261" s="4"/>
      <c r="KL8261" s="84"/>
      <c r="KP8261" s="84"/>
      <c r="KS8261" s="74"/>
      <c r="KT8261" s="74"/>
      <c r="KU8261" s="16"/>
      <c r="KV8261" s="72"/>
      <c r="KW8261" s="72"/>
      <c r="KX8261" s="16"/>
      <c r="KZ8261" s="16"/>
      <c r="LA8261" s="16"/>
      <c r="LB8261" s="74"/>
      <c r="LC8261" s="74"/>
    </row>
    <row r="8262" spans="8:315" x14ac:dyDescent="0.35">
      <c r="H8262" s="4"/>
      <c r="J8262" s="8"/>
      <c r="K8262" s="8"/>
      <c r="L8262" s="8"/>
      <c r="M8262" s="8"/>
      <c r="O8262" s="8"/>
      <c r="P8262" s="8"/>
      <c r="R8262" s="8"/>
      <c r="S8262" s="8"/>
      <c r="T8262" s="8"/>
      <c r="U8262" s="8"/>
      <c r="W8262" s="8">
        <f t="shared" si="4645"/>
        <v>333.1</v>
      </c>
      <c r="X8262">
        <v>28695600</v>
      </c>
      <c r="Y8262">
        <f t="shared" si="4646"/>
        <v>7971</v>
      </c>
      <c r="Z8262" s="8">
        <v>0</v>
      </c>
      <c r="AA8262" s="8">
        <v>-0.7</v>
      </c>
      <c r="AB8262" s="8">
        <v>78.2</v>
      </c>
      <c r="AC8262" s="4"/>
      <c r="KL8262" s="84"/>
      <c r="KP8262" s="84"/>
      <c r="KS8262" s="74"/>
      <c r="KT8262" s="74"/>
      <c r="KU8262" s="16"/>
      <c r="KV8262" s="72"/>
      <c r="KW8262" s="72"/>
      <c r="KX8262" s="16"/>
      <c r="KZ8262" s="16"/>
      <c r="LA8262" s="16"/>
      <c r="LB8262" s="74"/>
      <c r="LC8262" s="74"/>
    </row>
    <row r="8263" spans="8:315" x14ac:dyDescent="0.35">
      <c r="H8263" s="4"/>
      <c r="J8263" s="8"/>
      <c r="K8263" s="8"/>
      <c r="L8263" s="8"/>
      <c r="M8263" s="8"/>
      <c r="O8263" s="8"/>
      <c r="P8263" s="8"/>
      <c r="R8263" s="8"/>
      <c r="S8263" s="8"/>
      <c r="T8263" s="8"/>
      <c r="U8263" s="8"/>
      <c r="W8263" s="8">
        <f t="shared" si="4645"/>
        <v>333.2</v>
      </c>
      <c r="X8263">
        <v>28699200</v>
      </c>
      <c r="Y8263">
        <f t="shared" si="4646"/>
        <v>7972</v>
      </c>
      <c r="Z8263" s="8">
        <v>0</v>
      </c>
      <c r="AA8263" s="8">
        <v>-0.7</v>
      </c>
      <c r="AB8263" s="8">
        <v>77.900000000000006</v>
      </c>
      <c r="AC8263" s="4"/>
      <c r="KL8263" s="84"/>
      <c r="KP8263" s="84"/>
      <c r="KS8263" s="74"/>
      <c r="KT8263" s="74"/>
      <c r="KU8263" s="16"/>
      <c r="KV8263" s="72"/>
      <c r="KW8263" s="72"/>
      <c r="KX8263" s="16"/>
      <c r="KZ8263" s="16"/>
      <c r="LA8263" s="16"/>
      <c r="LB8263" s="74"/>
      <c r="LC8263" s="74"/>
    </row>
    <row r="8264" spans="8:315" x14ac:dyDescent="0.35">
      <c r="H8264" s="4"/>
      <c r="J8264" s="8"/>
      <c r="K8264" s="8"/>
      <c r="L8264" s="8"/>
      <c r="M8264" s="8"/>
      <c r="O8264" s="8"/>
      <c r="P8264" s="8"/>
      <c r="R8264" s="8"/>
      <c r="S8264" s="8"/>
      <c r="T8264" s="8"/>
      <c r="U8264" s="8"/>
      <c r="W8264" s="8">
        <f t="shared" si="4645"/>
        <v>333.2</v>
      </c>
      <c r="X8264">
        <v>28702800</v>
      </c>
      <c r="Y8264">
        <f t="shared" si="4646"/>
        <v>7973</v>
      </c>
      <c r="Z8264" s="8">
        <v>0</v>
      </c>
      <c r="AA8264" s="8">
        <v>-0.7</v>
      </c>
      <c r="AB8264" s="8">
        <v>79.400000000000006</v>
      </c>
      <c r="AC8264" s="4"/>
      <c r="KL8264" s="84"/>
      <c r="KP8264" s="84"/>
      <c r="KS8264" s="74"/>
      <c r="KT8264" s="74"/>
      <c r="KU8264" s="16"/>
      <c r="KV8264" s="72"/>
      <c r="KW8264" s="72"/>
      <c r="KX8264" s="16"/>
      <c r="KZ8264" s="16"/>
      <c r="LA8264" s="16"/>
      <c r="LB8264" s="74"/>
      <c r="LC8264" s="74"/>
    </row>
    <row r="8265" spans="8:315" x14ac:dyDescent="0.35">
      <c r="H8265" s="4"/>
      <c r="J8265" s="8"/>
      <c r="K8265" s="8"/>
      <c r="L8265" s="8"/>
      <c r="M8265" s="8"/>
      <c r="O8265" s="8"/>
      <c r="P8265" s="8"/>
      <c r="R8265" s="8"/>
      <c r="S8265" s="8"/>
      <c r="T8265" s="8"/>
      <c r="U8265" s="8"/>
      <c r="W8265" s="8">
        <f t="shared" si="4645"/>
        <v>333.3</v>
      </c>
      <c r="X8265">
        <v>28706400</v>
      </c>
      <c r="Y8265">
        <f t="shared" si="4646"/>
        <v>7974</v>
      </c>
      <c r="Z8265" s="8">
        <v>0</v>
      </c>
      <c r="AA8265" s="8">
        <v>-0.8</v>
      </c>
      <c r="AB8265" s="8">
        <v>78.2</v>
      </c>
      <c r="AC8265" s="4"/>
      <c r="KL8265" s="84"/>
      <c r="KP8265" s="84"/>
      <c r="KS8265" s="74"/>
      <c r="KT8265" s="74"/>
      <c r="KU8265" s="16"/>
      <c r="KV8265" s="72"/>
      <c r="KW8265" s="72"/>
      <c r="KX8265" s="16"/>
      <c r="KZ8265" s="16"/>
      <c r="LA8265" s="16"/>
      <c r="LB8265" s="74"/>
      <c r="LC8265" s="74"/>
    </row>
    <row r="8266" spans="8:315" x14ac:dyDescent="0.35">
      <c r="H8266" s="4"/>
      <c r="J8266" s="8"/>
      <c r="K8266" s="8"/>
      <c r="L8266" s="8"/>
      <c r="M8266" s="8"/>
      <c r="O8266" s="8"/>
      <c r="P8266" s="8"/>
      <c r="R8266" s="8"/>
      <c r="S8266" s="8"/>
      <c r="T8266" s="8"/>
      <c r="U8266" s="8"/>
      <c r="W8266" s="8">
        <f t="shared" si="4645"/>
        <v>333.3</v>
      </c>
      <c r="X8266">
        <v>28710000</v>
      </c>
      <c r="Y8266">
        <f t="shared" si="4646"/>
        <v>7975</v>
      </c>
      <c r="Z8266" s="8">
        <v>0</v>
      </c>
      <c r="AA8266" s="8">
        <v>-0.9</v>
      </c>
      <c r="AB8266" s="8">
        <v>77.900000000000006</v>
      </c>
      <c r="AC8266" s="4"/>
      <c r="KL8266" s="84"/>
      <c r="KP8266" s="84"/>
      <c r="KS8266" s="74"/>
      <c r="KT8266" s="74"/>
      <c r="KU8266" s="16"/>
      <c r="KV8266" s="72"/>
      <c r="KW8266" s="72"/>
      <c r="KX8266" s="16"/>
      <c r="KZ8266" s="16"/>
      <c r="LA8266" s="16"/>
      <c r="LB8266" s="74"/>
      <c r="LC8266" s="74"/>
    </row>
    <row r="8267" spans="8:315" x14ac:dyDescent="0.35">
      <c r="H8267" s="4"/>
      <c r="J8267" s="8"/>
      <c r="K8267" s="8"/>
      <c r="L8267" s="8"/>
      <c r="M8267" s="8"/>
      <c r="O8267" s="8"/>
      <c r="P8267" s="8"/>
      <c r="R8267" s="8"/>
      <c r="S8267" s="8"/>
      <c r="T8267" s="8"/>
      <c r="U8267" s="8"/>
      <c r="W8267" s="8">
        <f t="shared" si="4645"/>
        <v>333.3</v>
      </c>
      <c r="X8267">
        <v>28713600</v>
      </c>
      <c r="Y8267">
        <f t="shared" si="4646"/>
        <v>7976</v>
      </c>
      <c r="Z8267" s="8">
        <v>7.2</v>
      </c>
      <c r="AA8267" s="8">
        <v>-1</v>
      </c>
      <c r="AB8267" s="8">
        <v>79.8</v>
      </c>
      <c r="AC8267" s="4"/>
      <c r="KL8267" s="84"/>
      <c r="KP8267" s="84"/>
      <c r="KS8267" s="74"/>
      <c r="KT8267" s="74"/>
      <c r="KU8267" s="16"/>
      <c r="KV8267" s="72"/>
      <c r="KW8267" s="72"/>
      <c r="KX8267" s="16"/>
      <c r="KZ8267" s="16"/>
      <c r="LA8267" s="16"/>
      <c r="LB8267" s="74"/>
      <c r="LC8267" s="74"/>
    </row>
    <row r="8268" spans="8:315" x14ac:dyDescent="0.35">
      <c r="H8268" s="4"/>
      <c r="J8268" s="8"/>
      <c r="K8268" s="8"/>
      <c r="L8268" s="8"/>
      <c r="M8268" s="8"/>
      <c r="O8268" s="8"/>
      <c r="P8268" s="8"/>
      <c r="R8268" s="8"/>
      <c r="S8268" s="8"/>
      <c r="T8268" s="8"/>
      <c r="U8268" s="8"/>
      <c r="W8268" s="8">
        <f t="shared" si="4645"/>
        <v>333.4</v>
      </c>
      <c r="X8268">
        <v>28717200</v>
      </c>
      <c r="Y8268">
        <f t="shared" si="4646"/>
        <v>7977</v>
      </c>
      <c r="Z8268" s="8">
        <v>30.6</v>
      </c>
      <c r="AA8268" s="8">
        <v>-1</v>
      </c>
      <c r="AB8268" s="8">
        <v>77.400000000000006</v>
      </c>
      <c r="AC8268" s="4"/>
      <c r="KL8268" s="84"/>
      <c r="KP8268" s="84"/>
      <c r="KS8268" s="74"/>
      <c r="KT8268" s="74"/>
      <c r="KU8268" s="16"/>
      <c r="KV8268" s="72"/>
      <c r="KW8268" s="72"/>
      <c r="KX8268" s="16"/>
      <c r="KZ8268" s="16"/>
      <c r="LA8268" s="16"/>
      <c r="LB8268" s="74"/>
      <c r="LC8268" s="74"/>
    </row>
    <row r="8269" spans="8:315" x14ac:dyDescent="0.35">
      <c r="H8269" s="4"/>
      <c r="J8269" s="8"/>
      <c r="K8269" s="8"/>
      <c r="L8269" s="8"/>
      <c r="M8269" s="8"/>
      <c r="O8269" s="8"/>
      <c r="P8269" s="8"/>
      <c r="R8269" s="8"/>
      <c r="S8269" s="8"/>
      <c r="T8269" s="8"/>
      <c r="U8269" s="8"/>
      <c r="W8269" s="8">
        <f t="shared" si="4645"/>
        <v>333.4</v>
      </c>
      <c r="X8269">
        <v>28720800</v>
      </c>
      <c r="Y8269">
        <f t="shared" si="4646"/>
        <v>7978</v>
      </c>
      <c r="Z8269" s="8">
        <v>74.2</v>
      </c>
      <c r="AA8269" s="8">
        <v>-0.8</v>
      </c>
      <c r="AB8269" s="8">
        <v>76.8</v>
      </c>
      <c r="AC8269" s="4"/>
      <c r="KL8269" s="84"/>
      <c r="KP8269" s="84"/>
      <c r="KS8269" s="74"/>
      <c r="KT8269" s="74"/>
      <c r="KU8269" s="16"/>
      <c r="KV8269" s="72"/>
      <c r="KW8269" s="72"/>
      <c r="KX8269" s="16"/>
      <c r="KZ8269" s="16"/>
      <c r="LA8269" s="16"/>
      <c r="LB8269" s="74"/>
      <c r="LC8269" s="74"/>
    </row>
    <row r="8270" spans="8:315" x14ac:dyDescent="0.35">
      <c r="H8270" s="4"/>
      <c r="J8270" s="8"/>
      <c r="K8270" s="8"/>
      <c r="L8270" s="8"/>
      <c r="M8270" s="8"/>
      <c r="O8270" s="8"/>
      <c r="P8270" s="8"/>
      <c r="R8270" s="8"/>
      <c r="S8270" s="8"/>
      <c r="T8270" s="8"/>
      <c r="U8270" s="8"/>
      <c r="W8270" s="8">
        <f t="shared" si="4645"/>
        <v>333.5</v>
      </c>
      <c r="X8270">
        <v>28724400</v>
      </c>
      <c r="Y8270">
        <f t="shared" si="4646"/>
        <v>7979</v>
      </c>
      <c r="Z8270" s="8">
        <v>129.4</v>
      </c>
      <c r="AA8270" s="8">
        <v>-0.5</v>
      </c>
      <c r="AB8270" s="8">
        <v>76.099999999999994</v>
      </c>
      <c r="AC8270" s="4"/>
      <c r="KL8270" s="84"/>
      <c r="KP8270" s="84"/>
      <c r="KS8270" s="74"/>
      <c r="KT8270" s="74"/>
      <c r="KU8270" s="16"/>
      <c r="KV8270" s="72"/>
      <c r="KW8270" s="72"/>
      <c r="KX8270" s="16"/>
      <c r="KZ8270" s="16"/>
      <c r="LA8270" s="16"/>
      <c r="LB8270" s="74"/>
      <c r="LC8270" s="74"/>
    </row>
    <row r="8271" spans="8:315" x14ac:dyDescent="0.35">
      <c r="H8271" s="4"/>
      <c r="J8271" s="8"/>
      <c r="K8271" s="8"/>
      <c r="L8271" s="8"/>
      <c r="M8271" s="8"/>
      <c r="O8271" s="8"/>
      <c r="P8271" s="8"/>
      <c r="R8271" s="8"/>
      <c r="S8271" s="8"/>
      <c r="T8271" s="8"/>
      <c r="U8271" s="8"/>
      <c r="W8271" s="8">
        <f t="shared" si="4645"/>
        <v>333.5</v>
      </c>
      <c r="X8271">
        <v>28728000</v>
      </c>
      <c r="Y8271">
        <f t="shared" si="4646"/>
        <v>7980</v>
      </c>
      <c r="Z8271" s="8">
        <v>326.7</v>
      </c>
      <c r="AA8271" s="8">
        <v>-0.1</v>
      </c>
      <c r="AB8271" s="8">
        <v>74.599999999999994</v>
      </c>
      <c r="AC8271" s="4"/>
      <c r="KL8271" s="84"/>
      <c r="KP8271" s="84"/>
      <c r="KS8271" s="74"/>
      <c r="KT8271" s="74"/>
      <c r="KU8271" s="16"/>
      <c r="KV8271" s="72"/>
      <c r="KW8271" s="72"/>
      <c r="KX8271" s="16"/>
      <c r="KZ8271" s="16"/>
      <c r="LA8271" s="16"/>
      <c r="LB8271" s="74"/>
      <c r="LC8271" s="74"/>
    </row>
    <row r="8272" spans="8:315" x14ac:dyDescent="0.35">
      <c r="H8272" s="4"/>
      <c r="J8272" s="8"/>
      <c r="K8272" s="8"/>
      <c r="L8272" s="8"/>
      <c r="M8272" s="8"/>
      <c r="O8272" s="8"/>
      <c r="P8272" s="8"/>
      <c r="R8272" s="8"/>
      <c r="S8272" s="8"/>
      <c r="T8272" s="8"/>
      <c r="U8272" s="8"/>
      <c r="W8272" s="8">
        <f t="shared" si="4645"/>
        <v>333.5</v>
      </c>
      <c r="X8272">
        <v>28731600</v>
      </c>
      <c r="Y8272">
        <f t="shared" si="4646"/>
        <v>7981</v>
      </c>
      <c r="Z8272" s="8">
        <v>167.5</v>
      </c>
      <c r="AA8272" s="8">
        <v>0.3</v>
      </c>
      <c r="AB8272" s="8">
        <v>74.7</v>
      </c>
      <c r="AC8272" s="4"/>
      <c r="KL8272" s="84"/>
      <c r="KP8272" s="84"/>
      <c r="KS8272" s="74"/>
      <c r="KT8272" s="74"/>
      <c r="KU8272" s="16"/>
      <c r="KV8272" s="72"/>
      <c r="KW8272" s="72"/>
      <c r="KX8272" s="16"/>
      <c r="KZ8272" s="16"/>
      <c r="LA8272" s="16"/>
      <c r="LB8272" s="74"/>
      <c r="LC8272" s="74"/>
    </row>
    <row r="8273" spans="8:315" x14ac:dyDescent="0.35">
      <c r="H8273" s="4"/>
      <c r="J8273" s="8"/>
      <c r="K8273" s="8"/>
      <c r="L8273" s="8"/>
      <c r="M8273" s="8"/>
      <c r="O8273" s="8"/>
      <c r="P8273" s="8"/>
      <c r="R8273" s="8"/>
      <c r="S8273" s="8"/>
      <c r="T8273" s="8"/>
      <c r="U8273" s="8"/>
      <c r="W8273" s="8">
        <f t="shared" si="4645"/>
        <v>333.6</v>
      </c>
      <c r="X8273">
        <v>28735200</v>
      </c>
      <c r="Y8273">
        <f t="shared" si="4646"/>
        <v>7982</v>
      </c>
      <c r="Z8273" s="8">
        <v>66.400000000000006</v>
      </c>
      <c r="AA8273" s="8">
        <v>0.2</v>
      </c>
      <c r="AB8273" s="8">
        <v>72.5</v>
      </c>
      <c r="AC8273" s="4"/>
      <c r="KL8273" s="84"/>
      <c r="KP8273" s="84"/>
      <c r="KS8273" s="74"/>
      <c r="KT8273" s="74"/>
      <c r="KU8273" s="16"/>
      <c r="KV8273" s="72"/>
      <c r="KW8273" s="72"/>
      <c r="KX8273" s="16"/>
      <c r="KZ8273" s="16"/>
      <c r="LA8273" s="16"/>
      <c r="LB8273" s="74"/>
      <c r="LC8273" s="74"/>
    </row>
    <row r="8274" spans="8:315" x14ac:dyDescent="0.35">
      <c r="H8274" s="4"/>
      <c r="J8274" s="8"/>
      <c r="K8274" s="8"/>
      <c r="L8274" s="8"/>
      <c r="M8274" s="8"/>
      <c r="O8274" s="8"/>
      <c r="P8274" s="8"/>
      <c r="R8274" s="8"/>
      <c r="S8274" s="8"/>
      <c r="T8274" s="8"/>
      <c r="U8274" s="8"/>
      <c r="W8274" s="8">
        <f t="shared" si="4645"/>
        <v>333.6</v>
      </c>
      <c r="X8274">
        <v>28738800</v>
      </c>
      <c r="Y8274">
        <f t="shared" si="4646"/>
        <v>7983</v>
      </c>
      <c r="Z8274" s="8">
        <v>59.4</v>
      </c>
      <c r="AA8274" s="8">
        <v>0.1</v>
      </c>
      <c r="AB8274" s="8">
        <v>76.3</v>
      </c>
      <c r="AC8274" s="4"/>
      <c r="KL8274" s="84"/>
      <c r="KP8274" s="84"/>
      <c r="KS8274" s="74"/>
      <c r="KT8274" s="74"/>
      <c r="KU8274" s="16"/>
      <c r="KV8274" s="72"/>
      <c r="KW8274" s="72"/>
      <c r="KX8274" s="16"/>
      <c r="KZ8274" s="16"/>
      <c r="LA8274" s="16"/>
      <c r="LB8274" s="74"/>
      <c r="LC8274" s="74"/>
    </row>
    <row r="8275" spans="8:315" x14ac:dyDescent="0.35">
      <c r="H8275" s="4"/>
      <c r="J8275" s="8"/>
      <c r="K8275" s="8"/>
      <c r="L8275" s="8"/>
      <c r="M8275" s="8"/>
      <c r="O8275" s="8"/>
      <c r="P8275" s="8"/>
      <c r="R8275" s="8"/>
      <c r="S8275" s="8"/>
      <c r="T8275" s="8"/>
      <c r="U8275" s="8"/>
      <c r="W8275" s="8">
        <f t="shared" si="4645"/>
        <v>333.7</v>
      </c>
      <c r="X8275">
        <v>28742400</v>
      </c>
      <c r="Y8275">
        <f t="shared" si="4646"/>
        <v>7984</v>
      </c>
      <c r="Z8275" s="8">
        <v>20.3</v>
      </c>
      <c r="AA8275" s="8">
        <v>-0.4</v>
      </c>
      <c r="AB8275" s="8">
        <v>80.099999999999994</v>
      </c>
      <c r="AC8275" s="4"/>
      <c r="KL8275" s="84"/>
      <c r="KP8275" s="84"/>
      <c r="KS8275" s="74"/>
      <c r="KT8275" s="74"/>
      <c r="KU8275" s="16"/>
      <c r="KV8275" s="72"/>
      <c r="KW8275" s="72"/>
      <c r="KX8275" s="16"/>
      <c r="KZ8275" s="16"/>
      <c r="LA8275" s="16"/>
      <c r="LB8275" s="74"/>
      <c r="LC8275" s="74"/>
    </row>
    <row r="8276" spans="8:315" x14ac:dyDescent="0.35">
      <c r="H8276" s="4"/>
      <c r="J8276" s="8"/>
      <c r="K8276" s="8"/>
      <c r="L8276" s="8"/>
      <c r="M8276" s="8"/>
      <c r="O8276" s="8"/>
      <c r="P8276" s="8"/>
      <c r="R8276" s="8"/>
      <c r="S8276" s="8"/>
      <c r="T8276" s="8"/>
      <c r="U8276" s="8"/>
      <c r="W8276" s="8">
        <f t="shared" si="4645"/>
        <v>333.7</v>
      </c>
      <c r="X8276">
        <v>28746000</v>
      </c>
      <c r="Y8276">
        <f t="shared" si="4646"/>
        <v>7985</v>
      </c>
      <c r="Z8276" s="8">
        <v>1.9</v>
      </c>
      <c r="AA8276" s="8">
        <v>-1</v>
      </c>
      <c r="AB8276" s="8">
        <v>82.5</v>
      </c>
      <c r="AC8276" s="4"/>
      <c r="KL8276" s="84"/>
      <c r="KP8276" s="84"/>
      <c r="KS8276" s="74"/>
      <c r="KT8276" s="74"/>
      <c r="KU8276" s="16"/>
      <c r="KV8276" s="72"/>
      <c r="KW8276" s="72"/>
      <c r="KX8276" s="16"/>
      <c r="KZ8276" s="16"/>
      <c r="LA8276" s="16"/>
      <c r="LB8276" s="74"/>
      <c r="LC8276" s="74"/>
    </row>
    <row r="8277" spans="8:315" x14ac:dyDescent="0.35">
      <c r="H8277" s="4"/>
      <c r="J8277" s="8"/>
      <c r="K8277" s="8"/>
      <c r="L8277" s="8"/>
      <c r="M8277" s="8"/>
      <c r="O8277" s="8"/>
      <c r="P8277" s="8"/>
      <c r="R8277" s="8"/>
      <c r="S8277" s="8"/>
      <c r="T8277" s="8"/>
      <c r="U8277" s="8"/>
      <c r="W8277" s="8">
        <f t="shared" si="4645"/>
        <v>333.8</v>
      </c>
      <c r="X8277">
        <v>28749600</v>
      </c>
      <c r="Y8277">
        <f t="shared" si="4646"/>
        <v>7986</v>
      </c>
      <c r="Z8277" s="8">
        <v>0</v>
      </c>
      <c r="AA8277" s="8">
        <v>-1.5</v>
      </c>
      <c r="AB8277" s="8">
        <v>81</v>
      </c>
      <c r="AC8277" s="4"/>
      <c r="KL8277" s="84"/>
      <c r="KP8277" s="84"/>
      <c r="KS8277" s="74"/>
      <c r="KT8277" s="74"/>
      <c r="KU8277" s="16"/>
      <c r="KV8277" s="72"/>
      <c r="KW8277" s="72"/>
      <c r="KX8277" s="16"/>
      <c r="KZ8277" s="16"/>
      <c r="LA8277" s="16"/>
      <c r="LB8277" s="74"/>
      <c r="LC8277" s="74"/>
    </row>
    <row r="8278" spans="8:315" x14ac:dyDescent="0.35">
      <c r="H8278" s="4"/>
      <c r="J8278" s="8"/>
      <c r="K8278" s="8"/>
      <c r="L8278" s="8"/>
      <c r="M8278" s="8"/>
      <c r="O8278" s="8"/>
      <c r="P8278" s="8"/>
      <c r="R8278" s="8"/>
      <c r="S8278" s="8"/>
      <c r="T8278" s="8"/>
      <c r="U8278" s="8"/>
      <c r="W8278" s="8">
        <f t="shared" si="4645"/>
        <v>333.8</v>
      </c>
      <c r="X8278">
        <v>28753200</v>
      </c>
      <c r="Y8278">
        <f t="shared" si="4646"/>
        <v>7987</v>
      </c>
      <c r="Z8278" s="8">
        <v>0</v>
      </c>
      <c r="AA8278" s="8">
        <v>-1.9</v>
      </c>
      <c r="AB8278" s="8">
        <v>82.8</v>
      </c>
      <c r="AC8278" s="4"/>
      <c r="KL8278" s="84"/>
      <c r="KP8278" s="84"/>
      <c r="KS8278" s="74"/>
      <c r="KT8278" s="74"/>
      <c r="KU8278" s="16"/>
      <c r="KV8278" s="72"/>
      <c r="KW8278" s="72"/>
      <c r="KX8278" s="16"/>
      <c r="KZ8278" s="16"/>
      <c r="LA8278" s="16"/>
      <c r="LB8278" s="74"/>
      <c r="LC8278" s="74"/>
    </row>
    <row r="8279" spans="8:315" x14ac:dyDescent="0.35">
      <c r="H8279" s="4"/>
      <c r="J8279" s="8"/>
      <c r="K8279" s="8"/>
      <c r="L8279" s="8"/>
      <c r="M8279" s="8"/>
      <c r="O8279" s="8"/>
      <c r="P8279" s="8"/>
      <c r="R8279" s="8"/>
      <c r="S8279" s="8"/>
      <c r="T8279" s="8"/>
      <c r="U8279" s="8"/>
      <c r="W8279" s="8">
        <f t="shared" si="4645"/>
        <v>333.8</v>
      </c>
      <c r="X8279">
        <v>28756800</v>
      </c>
      <c r="Y8279">
        <f t="shared" si="4646"/>
        <v>7988</v>
      </c>
      <c r="Z8279" s="8">
        <v>0</v>
      </c>
      <c r="AA8279" s="8">
        <v>-2.2999999999999998</v>
      </c>
      <c r="AB8279" s="8">
        <v>84.2</v>
      </c>
      <c r="AC8279" s="4"/>
      <c r="KL8279" s="84"/>
      <c r="KP8279" s="84"/>
      <c r="KS8279" s="74"/>
      <c r="KT8279" s="74"/>
      <c r="KU8279" s="16"/>
      <c r="KV8279" s="72"/>
      <c r="KW8279" s="72"/>
      <c r="KX8279" s="16"/>
      <c r="KZ8279" s="16"/>
      <c r="LA8279" s="16"/>
      <c r="LB8279" s="74"/>
      <c r="LC8279" s="74"/>
    </row>
    <row r="8280" spans="8:315" x14ac:dyDescent="0.35">
      <c r="H8280" s="4"/>
      <c r="J8280" s="8"/>
      <c r="K8280" s="8"/>
      <c r="L8280" s="8"/>
      <c r="M8280" s="8"/>
      <c r="O8280" s="8"/>
      <c r="P8280" s="8"/>
      <c r="R8280" s="8"/>
      <c r="S8280" s="8"/>
      <c r="T8280" s="8"/>
      <c r="U8280" s="8"/>
      <c r="W8280" s="8">
        <f t="shared" si="4645"/>
        <v>333.9</v>
      </c>
      <c r="X8280">
        <v>28760400</v>
      </c>
      <c r="Y8280">
        <f t="shared" si="4646"/>
        <v>7989</v>
      </c>
      <c r="Z8280" s="8">
        <v>0</v>
      </c>
      <c r="AA8280" s="8">
        <v>-2.2000000000000002</v>
      </c>
      <c r="AB8280" s="8">
        <v>84.8</v>
      </c>
      <c r="AC8280" s="4"/>
      <c r="KL8280" s="84"/>
      <c r="KP8280" s="84"/>
      <c r="KS8280" s="74"/>
      <c r="KT8280" s="74"/>
      <c r="KU8280" s="16"/>
      <c r="KV8280" s="72"/>
      <c r="KW8280" s="72"/>
      <c r="KX8280" s="16"/>
      <c r="KZ8280" s="16"/>
      <c r="LA8280" s="16"/>
      <c r="LB8280" s="74"/>
      <c r="LC8280" s="74"/>
    </row>
    <row r="8281" spans="8:315" x14ac:dyDescent="0.35">
      <c r="H8281" s="4"/>
      <c r="J8281" s="8"/>
      <c r="K8281" s="8"/>
      <c r="L8281" s="8"/>
      <c r="M8281" s="8"/>
      <c r="O8281" s="8"/>
      <c r="P8281" s="8"/>
      <c r="R8281" s="8"/>
      <c r="S8281" s="8"/>
      <c r="T8281" s="8"/>
      <c r="U8281" s="8"/>
      <c r="W8281" s="8">
        <f t="shared" si="4645"/>
        <v>333.9</v>
      </c>
      <c r="X8281">
        <v>28764000</v>
      </c>
      <c r="Y8281">
        <f t="shared" si="4646"/>
        <v>7990</v>
      </c>
      <c r="Z8281" s="8">
        <v>0</v>
      </c>
      <c r="AA8281" s="8">
        <v>-2.1</v>
      </c>
      <c r="AB8281" s="8">
        <v>85.8</v>
      </c>
      <c r="AC8281" s="4"/>
      <c r="KL8281" s="84"/>
      <c r="KP8281" s="84"/>
      <c r="KS8281" s="74"/>
      <c r="KT8281" s="74"/>
      <c r="KU8281" s="16"/>
      <c r="KV8281" s="72"/>
      <c r="KW8281" s="72"/>
      <c r="KX8281" s="16"/>
      <c r="KZ8281" s="16"/>
      <c r="LA8281" s="16"/>
      <c r="LB8281" s="74"/>
      <c r="LC8281" s="74"/>
    </row>
    <row r="8282" spans="8:315" x14ac:dyDescent="0.35">
      <c r="H8282" s="4"/>
      <c r="J8282" s="8"/>
      <c r="K8282" s="8"/>
      <c r="L8282" s="8"/>
      <c r="M8282" s="8"/>
      <c r="O8282" s="8"/>
      <c r="P8282" s="8"/>
      <c r="R8282" s="8"/>
      <c r="S8282" s="8"/>
      <c r="T8282" s="8"/>
      <c r="U8282" s="8"/>
      <c r="W8282" s="8">
        <f t="shared" si="4645"/>
        <v>334</v>
      </c>
      <c r="X8282">
        <v>28767600</v>
      </c>
      <c r="Y8282">
        <f t="shared" si="4646"/>
        <v>7991</v>
      </c>
      <c r="Z8282" s="8">
        <v>0</v>
      </c>
      <c r="AA8282" s="8">
        <v>-2.1</v>
      </c>
      <c r="AB8282" s="8">
        <v>86.6</v>
      </c>
      <c r="AC8282" s="4"/>
      <c r="KL8282" s="84"/>
      <c r="KP8282" s="84"/>
      <c r="KS8282" s="74"/>
      <c r="KT8282" s="74"/>
      <c r="KU8282" s="16"/>
      <c r="KV8282" s="72"/>
      <c r="KW8282" s="72"/>
      <c r="KX8282" s="16"/>
      <c r="KZ8282" s="16"/>
      <c r="LA8282" s="16"/>
      <c r="LB8282" s="74"/>
      <c r="LC8282" s="74"/>
    </row>
    <row r="8283" spans="8:315" x14ac:dyDescent="0.35">
      <c r="H8283" s="4"/>
      <c r="J8283" s="8"/>
      <c r="K8283" s="8"/>
      <c r="L8283" s="8"/>
      <c r="M8283" s="8"/>
      <c r="O8283" s="8"/>
      <c r="P8283" s="8"/>
      <c r="R8283" s="8"/>
      <c r="S8283" s="8"/>
      <c r="T8283" s="8"/>
      <c r="U8283" s="8"/>
      <c r="W8283" s="8">
        <f t="shared" si="4645"/>
        <v>334</v>
      </c>
      <c r="X8283">
        <v>28771200</v>
      </c>
      <c r="Y8283">
        <f t="shared" si="4646"/>
        <v>7992</v>
      </c>
      <c r="Z8283" s="8">
        <v>0</v>
      </c>
      <c r="AA8283" s="8">
        <v>-2.1</v>
      </c>
      <c r="AB8283" s="8">
        <v>87.3</v>
      </c>
      <c r="AC8283" s="4"/>
      <c r="KL8283" s="84"/>
      <c r="KP8283" s="84"/>
      <c r="KS8283" s="74"/>
      <c r="KT8283" s="74"/>
      <c r="KU8283" s="16"/>
      <c r="KV8283" s="72"/>
      <c r="KW8283" s="72"/>
      <c r="KX8283" s="16"/>
      <c r="KZ8283" s="16"/>
      <c r="LA8283" s="16"/>
      <c r="LB8283" s="74"/>
      <c r="LC8283" s="74"/>
    </row>
    <row r="8284" spans="8:315" x14ac:dyDescent="0.35">
      <c r="H8284" s="4"/>
      <c r="J8284" s="8"/>
      <c r="K8284" s="8"/>
      <c r="L8284" s="8"/>
      <c r="M8284" s="8"/>
      <c r="O8284" s="8"/>
      <c r="P8284" s="8"/>
      <c r="R8284" s="8"/>
      <c r="S8284" s="8"/>
      <c r="T8284" s="8"/>
      <c r="U8284" s="8"/>
      <c r="W8284" s="8">
        <f t="shared" si="4645"/>
        <v>334</v>
      </c>
      <c r="X8284">
        <v>28774800</v>
      </c>
      <c r="Y8284">
        <f t="shared" si="4646"/>
        <v>7993</v>
      </c>
      <c r="Z8284" s="8">
        <v>0</v>
      </c>
      <c r="AA8284" s="8">
        <v>-2</v>
      </c>
      <c r="AB8284" s="8">
        <v>87.1</v>
      </c>
      <c r="AC8284" s="4"/>
      <c r="KL8284" s="84"/>
      <c r="KP8284" s="84"/>
      <c r="KS8284" s="74"/>
      <c r="KT8284" s="74"/>
      <c r="KU8284" s="16"/>
      <c r="KV8284" s="72"/>
      <c r="KW8284" s="72"/>
      <c r="KX8284" s="16"/>
      <c r="KZ8284" s="16"/>
      <c r="LA8284" s="16"/>
      <c r="LB8284" s="74"/>
      <c r="LC8284" s="74"/>
    </row>
    <row r="8285" spans="8:315" x14ac:dyDescent="0.35">
      <c r="H8285" s="4"/>
      <c r="J8285" s="8"/>
      <c r="K8285" s="8"/>
      <c r="L8285" s="8"/>
      <c r="M8285" s="8"/>
      <c r="O8285" s="8"/>
      <c r="P8285" s="8"/>
      <c r="R8285" s="8"/>
      <c r="S8285" s="8"/>
      <c r="T8285" s="8"/>
      <c r="U8285" s="8"/>
      <c r="W8285" s="8">
        <f t="shared" si="4645"/>
        <v>334.1</v>
      </c>
      <c r="X8285">
        <v>28778400</v>
      </c>
      <c r="Y8285">
        <f t="shared" si="4646"/>
        <v>7994</v>
      </c>
      <c r="Z8285" s="8">
        <v>0</v>
      </c>
      <c r="AA8285" s="8">
        <v>-1.9</v>
      </c>
      <c r="AB8285" s="8">
        <v>87.1</v>
      </c>
      <c r="AC8285" s="4"/>
      <c r="KL8285" s="84"/>
      <c r="KP8285" s="84"/>
      <c r="KS8285" s="74"/>
      <c r="KT8285" s="74"/>
      <c r="KU8285" s="16"/>
      <c r="KV8285" s="72"/>
      <c r="KW8285" s="72"/>
      <c r="KX8285" s="16"/>
      <c r="KZ8285" s="16"/>
      <c r="LA8285" s="16"/>
      <c r="LB8285" s="74"/>
      <c r="LC8285" s="74"/>
    </row>
    <row r="8286" spans="8:315" x14ac:dyDescent="0.35">
      <c r="H8286" s="4"/>
      <c r="J8286" s="8"/>
      <c r="K8286" s="8"/>
      <c r="L8286" s="8"/>
      <c r="M8286" s="8"/>
      <c r="O8286" s="8"/>
      <c r="P8286" s="8"/>
      <c r="R8286" s="8"/>
      <c r="S8286" s="8"/>
      <c r="T8286" s="8"/>
      <c r="U8286" s="8"/>
      <c r="W8286" s="8">
        <f t="shared" si="4645"/>
        <v>334.1</v>
      </c>
      <c r="X8286">
        <v>28782000</v>
      </c>
      <c r="Y8286">
        <f t="shared" si="4646"/>
        <v>7995</v>
      </c>
      <c r="Z8286" s="8">
        <v>0</v>
      </c>
      <c r="AA8286" s="8">
        <v>-1.7</v>
      </c>
      <c r="AB8286" s="8">
        <v>86.2</v>
      </c>
      <c r="AC8286" s="4"/>
      <c r="KL8286" s="84"/>
      <c r="KP8286" s="84"/>
      <c r="KS8286" s="74"/>
      <c r="KT8286" s="74"/>
      <c r="KU8286" s="16"/>
      <c r="KV8286" s="72"/>
      <c r="KW8286" s="72"/>
      <c r="KX8286" s="16"/>
      <c r="KZ8286" s="16"/>
      <c r="LA8286" s="16"/>
      <c r="LB8286" s="74"/>
      <c r="LC8286" s="74"/>
    </row>
    <row r="8287" spans="8:315" x14ac:dyDescent="0.35">
      <c r="H8287" s="4"/>
      <c r="J8287" s="8"/>
      <c r="K8287" s="8"/>
      <c r="L8287" s="8"/>
      <c r="M8287" s="8"/>
      <c r="O8287" s="8"/>
      <c r="P8287" s="8"/>
      <c r="R8287" s="8"/>
      <c r="S8287" s="8"/>
      <c r="T8287" s="8"/>
      <c r="U8287" s="8"/>
      <c r="W8287" s="8">
        <f t="shared" si="4645"/>
        <v>334.2</v>
      </c>
      <c r="X8287">
        <v>28785600</v>
      </c>
      <c r="Y8287">
        <f t="shared" si="4646"/>
        <v>7996</v>
      </c>
      <c r="Z8287" s="8">
        <v>0</v>
      </c>
      <c r="AA8287" s="8">
        <v>-1.4</v>
      </c>
      <c r="AB8287" s="8">
        <v>86.2</v>
      </c>
      <c r="AC8287" s="4"/>
      <c r="KL8287" s="84"/>
      <c r="KP8287" s="84"/>
      <c r="KS8287" s="74"/>
      <c r="KT8287" s="74"/>
      <c r="KU8287" s="16"/>
      <c r="KV8287" s="72"/>
      <c r="KW8287" s="72"/>
      <c r="KX8287" s="16"/>
      <c r="KZ8287" s="16"/>
      <c r="LA8287" s="16"/>
      <c r="LB8287" s="74"/>
      <c r="LC8287" s="74"/>
    </row>
    <row r="8288" spans="8:315" x14ac:dyDescent="0.35">
      <c r="H8288" s="4"/>
      <c r="J8288" s="8"/>
      <c r="K8288" s="8"/>
      <c r="L8288" s="8"/>
      <c r="M8288" s="8"/>
      <c r="O8288" s="8"/>
      <c r="P8288" s="8"/>
      <c r="R8288" s="8"/>
      <c r="S8288" s="8"/>
      <c r="T8288" s="8"/>
      <c r="U8288" s="8"/>
      <c r="W8288" s="8">
        <f t="shared" si="4645"/>
        <v>334.2</v>
      </c>
      <c r="X8288">
        <v>28789200</v>
      </c>
      <c r="Y8288">
        <f t="shared" si="4646"/>
        <v>7997</v>
      </c>
      <c r="Z8288" s="8">
        <v>0</v>
      </c>
      <c r="AA8288" s="8">
        <v>-1.2</v>
      </c>
      <c r="AB8288" s="8">
        <v>85.3</v>
      </c>
      <c r="AC8288" s="4"/>
      <c r="KL8288" s="84"/>
      <c r="KP8288" s="84"/>
      <c r="KS8288" s="74"/>
      <c r="KT8288" s="74"/>
      <c r="KU8288" s="16"/>
      <c r="KV8288" s="72"/>
      <c r="KW8288" s="72"/>
      <c r="KX8288" s="16"/>
      <c r="KZ8288" s="16"/>
      <c r="LA8288" s="16"/>
      <c r="LB8288" s="74"/>
      <c r="LC8288" s="74"/>
    </row>
    <row r="8289" spans="8:315" x14ac:dyDescent="0.35">
      <c r="H8289" s="4"/>
      <c r="J8289" s="8"/>
      <c r="K8289" s="8"/>
      <c r="L8289" s="8"/>
      <c r="M8289" s="8"/>
      <c r="O8289" s="8"/>
      <c r="P8289" s="8"/>
      <c r="R8289" s="8"/>
      <c r="S8289" s="8"/>
      <c r="T8289" s="8"/>
      <c r="U8289" s="8"/>
      <c r="W8289" s="8">
        <f t="shared" si="4645"/>
        <v>334.3</v>
      </c>
      <c r="X8289">
        <v>28792800</v>
      </c>
      <c r="Y8289">
        <f t="shared" si="4646"/>
        <v>7998</v>
      </c>
      <c r="Z8289" s="8">
        <v>0</v>
      </c>
      <c r="AA8289" s="8">
        <v>-1</v>
      </c>
      <c r="AB8289" s="8">
        <v>87.4</v>
      </c>
      <c r="AC8289" s="4"/>
      <c r="KL8289" s="84"/>
      <c r="KP8289" s="84"/>
      <c r="KS8289" s="74"/>
      <c r="KT8289" s="74"/>
      <c r="KU8289" s="16"/>
      <c r="KV8289" s="72"/>
      <c r="KW8289" s="72"/>
      <c r="KX8289" s="16"/>
      <c r="KZ8289" s="16"/>
      <c r="LA8289" s="16"/>
      <c r="LB8289" s="74"/>
      <c r="LC8289" s="74"/>
    </row>
    <row r="8290" spans="8:315" x14ac:dyDescent="0.35">
      <c r="H8290" s="4"/>
      <c r="J8290" s="8"/>
      <c r="K8290" s="8"/>
      <c r="L8290" s="8"/>
      <c r="M8290" s="8"/>
      <c r="O8290" s="8"/>
      <c r="P8290" s="8"/>
      <c r="R8290" s="8"/>
      <c r="S8290" s="8"/>
      <c r="T8290" s="8"/>
      <c r="U8290" s="8"/>
      <c r="W8290" s="8">
        <f t="shared" si="4645"/>
        <v>334.3</v>
      </c>
      <c r="X8290">
        <v>28796400</v>
      </c>
      <c r="Y8290">
        <f t="shared" si="4646"/>
        <v>7999</v>
      </c>
      <c r="Z8290" s="8">
        <v>0</v>
      </c>
      <c r="AA8290" s="8">
        <v>-0.9</v>
      </c>
      <c r="AB8290" s="8">
        <v>90.2</v>
      </c>
      <c r="AC8290" s="4"/>
      <c r="KL8290" s="84"/>
      <c r="KP8290" s="84"/>
      <c r="KS8290" s="74"/>
      <c r="KT8290" s="74"/>
      <c r="KU8290" s="16"/>
      <c r="KV8290" s="72"/>
      <c r="KW8290" s="72"/>
      <c r="KX8290" s="16"/>
      <c r="KZ8290" s="16"/>
      <c r="LA8290" s="16"/>
      <c r="LB8290" s="74"/>
      <c r="LC8290" s="74"/>
    </row>
    <row r="8291" spans="8:315" x14ac:dyDescent="0.35">
      <c r="H8291" s="4"/>
      <c r="J8291" s="8"/>
      <c r="K8291" s="8"/>
      <c r="L8291" s="8"/>
      <c r="M8291" s="8"/>
      <c r="O8291" s="8"/>
      <c r="P8291" s="8"/>
      <c r="R8291" s="8"/>
      <c r="S8291" s="8"/>
      <c r="T8291" s="8"/>
      <c r="U8291" s="8"/>
      <c r="W8291" s="8">
        <f t="shared" si="4645"/>
        <v>334.3</v>
      </c>
      <c r="X8291">
        <v>28800000</v>
      </c>
      <c r="Y8291">
        <f t="shared" si="4646"/>
        <v>8000</v>
      </c>
      <c r="Z8291" s="8">
        <v>7.2</v>
      </c>
      <c r="AA8291" s="8">
        <v>-0.9</v>
      </c>
      <c r="AB8291" s="8">
        <v>91</v>
      </c>
      <c r="AC8291" s="4"/>
      <c r="KL8291" s="84"/>
      <c r="KP8291" s="84"/>
      <c r="KS8291" s="74"/>
      <c r="KT8291" s="74"/>
      <c r="KU8291" s="16"/>
      <c r="KV8291" s="72"/>
      <c r="KW8291" s="72"/>
      <c r="KX8291" s="16"/>
      <c r="KZ8291" s="16"/>
      <c r="LA8291" s="16"/>
      <c r="LB8291" s="74"/>
      <c r="LC8291" s="74"/>
    </row>
    <row r="8292" spans="8:315" x14ac:dyDescent="0.35">
      <c r="H8292" s="4"/>
      <c r="J8292" s="8"/>
      <c r="K8292" s="8"/>
      <c r="L8292" s="8"/>
      <c r="M8292" s="8"/>
      <c r="O8292" s="8"/>
      <c r="P8292" s="8"/>
      <c r="R8292" s="8"/>
      <c r="S8292" s="8"/>
      <c r="T8292" s="8"/>
      <c r="U8292" s="8"/>
      <c r="W8292" s="8">
        <f t="shared" ref="W8292:W8355" si="4647">X8292/24/3600+1</f>
        <v>334.4</v>
      </c>
      <c r="X8292">
        <v>28803600</v>
      </c>
      <c r="Y8292">
        <f t="shared" ref="Y8292:Y8355" si="4648">X8292/3600</f>
        <v>8001</v>
      </c>
      <c r="Z8292" s="8">
        <v>49.7</v>
      </c>
      <c r="AA8292" s="8">
        <v>-0.6</v>
      </c>
      <c r="AB8292" s="8">
        <v>94.5</v>
      </c>
      <c r="AC8292" s="4"/>
      <c r="KL8292" s="84"/>
      <c r="KP8292" s="84"/>
      <c r="KS8292" s="74"/>
      <c r="KT8292" s="74"/>
      <c r="KU8292" s="16"/>
      <c r="KV8292" s="72"/>
      <c r="KW8292" s="72"/>
      <c r="KX8292" s="16"/>
      <c r="KZ8292" s="16"/>
      <c r="LA8292" s="16"/>
      <c r="LB8292" s="74"/>
      <c r="LC8292" s="74"/>
    </row>
    <row r="8293" spans="8:315" x14ac:dyDescent="0.35">
      <c r="H8293" s="4"/>
      <c r="J8293" s="8"/>
      <c r="K8293" s="8"/>
      <c r="L8293" s="8"/>
      <c r="M8293" s="8"/>
      <c r="O8293" s="8"/>
      <c r="P8293" s="8"/>
      <c r="R8293" s="8"/>
      <c r="S8293" s="8"/>
      <c r="T8293" s="8"/>
      <c r="U8293" s="8"/>
      <c r="W8293" s="8">
        <f t="shared" si="4647"/>
        <v>334.4</v>
      </c>
      <c r="X8293">
        <v>28807200</v>
      </c>
      <c r="Y8293">
        <f t="shared" si="4648"/>
        <v>8002</v>
      </c>
      <c r="Z8293" s="8">
        <v>123.3</v>
      </c>
      <c r="AA8293" s="8">
        <v>-0.3</v>
      </c>
      <c r="AB8293" s="8">
        <v>95.5</v>
      </c>
      <c r="AC8293" s="4"/>
      <c r="KL8293" s="84"/>
      <c r="KP8293" s="84"/>
      <c r="KS8293" s="74"/>
      <c r="KT8293" s="74"/>
      <c r="KU8293" s="16"/>
      <c r="KV8293" s="72"/>
      <c r="KW8293" s="72"/>
      <c r="KX8293" s="16"/>
      <c r="KZ8293" s="16"/>
      <c r="LA8293" s="16"/>
      <c r="LB8293" s="74"/>
      <c r="LC8293" s="74"/>
    </row>
    <row r="8294" spans="8:315" x14ac:dyDescent="0.35">
      <c r="H8294" s="4"/>
      <c r="J8294" s="8"/>
      <c r="K8294" s="8"/>
      <c r="L8294" s="8"/>
      <c r="M8294" s="8"/>
      <c r="O8294" s="8"/>
      <c r="P8294" s="8"/>
      <c r="R8294" s="8"/>
      <c r="S8294" s="8"/>
      <c r="T8294" s="8"/>
      <c r="U8294" s="8"/>
      <c r="W8294" s="8">
        <f t="shared" si="4647"/>
        <v>334.5</v>
      </c>
      <c r="X8294">
        <v>28810800</v>
      </c>
      <c r="Y8294">
        <f t="shared" si="4648"/>
        <v>8003</v>
      </c>
      <c r="Z8294" s="8">
        <v>214.2</v>
      </c>
      <c r="AA8294" s="8">
        <v>0</v>
      </c>
      <c r="AB8294" s="8">
        <v>96.1</v>
      </c>
      <c r="AC8294" s="4"/>
      <c r="KL8294" s="84"/>
      <c r="KP8294" s="84"/>
      <c r="KS8294" s="74"/>
      <c r="KT8294" s="74"/>
      <c r="KU8294" s="16"/>
      <c r="KV8294" s="72"/>
      <c r="KW8294" s="72"/>
      <c r="KX8294" s="16"/>
      <c r="KZ8294" s="16"/>
      <c r="LA8294" s="16"/>
      <c r="LB8294" s="74"/>
      <c r="LC8294" s="74"/>
    </row>
    <row r="8295" spans="8:315" x14ac:dyDescent="0.35">
      <c r="H8295" s="4"/>
      <c r="J8295" s="8"/>
      <c r="K8295" s="8"/>
      <c r="L8295" s="8"/>
      <c r="M8295" s="8"/>
      <c r="O8295" s="8"/>
      <c r="P8295" s="8"/>
      <c r="R8295" s="8"/>
      <c r="S8295" s="8"/>
      <c r="T8295" s="8"/>
      <c r="U8295" s="8"/>
      <c r="W8295" s="8">
        <f t="shared" si="4647"/>
        <v>334.5</v>
      </c>
      <c r="X8295">
        <v>28814400</v>
      </c>
      <c r="Y8295">
        <f t="shared" si="4648"/>
        <v>8004</v>
      </c>
      <c r="Z8295" s="8">
        <v>236.9</v>
      </c>
      <c r="AA8295" s="8">
        <v>0.2</v>
      </c>
      <c r="AB8295" s="8">
        <v>96.8</v>
      </c>
      <c r="AC8295" s="4"/>
      <c r="KL8295" s="84"/>
      <c r="KP8295" s="84"/>
      <c r="KS8295" s="74"/>
      <c r="KT8295" s="74"/>
      <c r="KU8295" s="16"/>
      <c r="KV8295" s="72"/>
      <c r="KW8295" s="72"/>
      <c r="KX8295" s="16"/>
      <c r="KZ8295" s="16"/>
      <c r="LA8295" s="16"/>
      <c r="LB8295" s="74"/>
      <c r="LC8295" s="74"/>
    </row>
    <row r="8296" spans="8:315" x14ac:dyDescent="0.35">
      <c r="H8296" s="4"/>
      <c r="J8296" s="8"/>
      <c r="K8296" s="8"/>
      <c r="L8296" s="8"/>
      <c r="M8296" s="8"/>
      <c r="O8296" s="8"/>
      <c r="P8296" s="8"/>
      <c r="R8296" s="8"/>
      <c r="S8296" s="8"/>
      <c r="T8296" s="8"/>
      <c r="U8296" s="8"/>
      <c r="W8296" s="8">
        <f t="shared" si="4647"/>
        <v>334.5</v>
      </c>
      <c r="X8296">
        <v>28818000</v>
      </c>
      <c r="Y8296">
        <f t="shared" si="4648"/>
        <v>8005</v>
      </c>
      <c r="Z8296" s="8">
        <v>184.2</v>
      </c>
      <c r="AA8296" s="8">
        <v>0.5</v>
      </c>
      <c r="AB8296" s="8">
        <v>96.7</v>
      </c>
      <c r="AC8296" s="4"/>
      <c r="KL8296" s="84"/>
      <c r="KP8296" s="84"/>
      <c r="KS8296" s="74"/>
      <c r="KT8296" s="74"/>
      <c r="KU8296" s="16"/>
      <c r="KV8296" s="72"/>
      <c r="KW8296" s="72"/>
      <c r="KX8296" s="16"/>
      <c r="KZ8296" s="16"/>
      <c r="LA8296" s="16"/>
      <c r="LB8296" s="74"/>
      <c r="LC8296" s="74"/>
    </row>
    <row r="8297" spans="8:315" x14ac:dyDescent="0.35">
      <c r="H8297" s="4"/>
      <c r="J8297" s="8"/>
      <c r="K8297" s="8"/>
      <c r="L8297" s="8"/>
      <c r="M8297" s="8"/>
      <c r="O8297" s="8"/>
      <c r="P8297" s="8"/>
      <c r="R8297" s="8"/>
      <c r="S8297" s="8"/>
      <c r="T8297" s="8"/>
      <c r="U8297" s="8"/>
      <c r="W8297" s="8">
        <f t="shared" si="4647"/>
        <v>334.6</v>
      </c>
      <c r="X8297">
        <v>28821600</v>
      </c>
      <c r="Y8297">
        <f t="shared" si="4648"/>
        <v>8006</v>
      </c>
      <c r="Z8297" s="8">
        <v>154.69999999999999</v>
      </c>
      <c r="AA8297" s="8">
        <v>0.8</v>
      </c>
      <c r="AB8297" s="8">
        <v>96.9</v>
      </c>
      <c r="AC8297" s="4"/>
      <c r="KL8297" s="84"/>
      <c r="KP8297" s="84"/>
      <c r="KS8297" s="74"/>
      <c r="KT8297" s="74"/>
      <c r="KU8297" s="16"/>
      <c r="KV8297" s="72"/>
      <c r="KW8297" s="72"/>
      <c r="KX8297" s="16"/>
      <c r="KZ8297" s="16"/>
      <c r="LA8297" s="16"/>
      <c r="LB8297" s="74"/>
      <c r="LC8297" s="74"/>
    </row>
    <row r="8298" spans="8:315" x14ac:dyDescent="0.35">
      <c r="H8298" s="4"/>
      <c r="J8298" s="8"/>
      <c r="K8298" s="8"/>
      <c r="L8298" s="8"/>
      <c r="M8298" s="8"/>
      <c r="O8298" s="8"/>
      <c r="P8298" s="8"/>
      <c r="R8298" s="8"/>
      <c r="S8298" s="8"/>
      <c r="T8298" s="8"/>
      <c r="U8298" s="8"/>
      <c r="W8298" s="8">
        <f t="shared" si="4647"/>
        <v>334.6</v>
      </c>
      <c r="X8298">
        <v>28825200</v>
      </c>
      <c r="Y8298">
        <f t="shared" si="4648"/>
        <v>8007</v>
      </c>
      <c r="Z8298" s="8">
        <v>79.2</v>
      </c>
      <c r="AA8298" s="8">
        <v>0.9</v>
      </c>
      <c r="AB8298" s="8">
        <v>96.7</v>
      </c>
      <c r="AC8298" s="4"/>
      <c r="KL8298" s="84"/>
      <c r="KP8298" s="84"/>
      <c r="KS8298" s="74"/>
      <c r="KT8298" s="74"/>
      <c r="KU8298" s="16"/>
      <c r="KV8298" s="72"/>
      <c r="KW8298" s="72"/>
      <c r="KX8298" s="16"/>
      <c r="KZ8298" s="16"/>
      <c r="LA8298" s="16"/>
      <c r="LB8298" s="74"/>
      <c r="LC8298" s="74"/>
    </row>
    <row r="8299" spans="8:315" x14ac:dyDescent="0.35">
      <c r="H8299" s="4"/>
      <c r="J8299" s="8"/>
      <c r="K8299" s="8"/>
      <c r="L8299" s="8"/>
      <c r="M8299" s="8"/>
      <c r="O8299" s="8"/>
      <c r="P8299" s="8"/>
      <c r="R8299" s="8"/>
      <c r="S8299" s="8"/>
      <c r="T8299" s="8"/>
      <c r="U8299" s="8"/>
      <c r="W8299" s="8">
        <f t="shared" si="4647"/>
        <v>334.7</v>
      </c>
      <c r="X8299">
        <v>28828800</v>
      </c>
      <c r="Y8299">
        <f t="shared" si="4648"/>
        <v>8008</v>
      </c>
      <c r="Z8299" s="8">
        <v>27.8</v>
      </c>
      <c r="AA8299" s="8">
        <v>1.2</v>
      </c>
      <c r="AB8299" s="8">
        <v>97</v>
      </c>
      <c r="AC8299" s="4"/>
      <c r="KL8299" s="84"/>
      <c r="KP8299" s="84"/>
      <c r="KS8299" s="74"/>
      <c r="KT8299" s="74"/>
      <c r="KU8299" s="16"/>
      <c r="KV8299" s="72"/>
      <c r="KW8299" s="72"/>
      <c r="KX8299" s="16"/>
      <c r="KZ8299" s="16"/>
      <c r="LA8299" s="16"/>
      <c r="LB8299" s="74"/>
      <c r="LC8299" s="74"/>
    </row>
    <row r="8300" spans="8:315" x14ac:dyDescent="0.35">
      <c r="H8300" s="4"/>
      <c r="J8300" s="8"/>
      <c r="K8300" s="8"/>
      <c r="L8300" s="8"/>
      <c r="M8300" s="8"/>
      <c r="O8300" s="8"/>
      <c r="P8300" s="8"/>
      <c r="R8300" s="8"/>
      <c r="S8300" s="8"/>
      <c r="T8300" s="8"/>
      <c r="U8300" s="8"/>
      <c r="W8300" s="8">
        <f t="shared" si="4647"/>
        <v>334.7</v>
      </c>
      <c r="X8300">
        <v>28832400</v>
      </c>
      <c r="Y8300">
        <f t="shared" si="4648"/>
        <v>8009</v>
      </c>
      <c r="Z8300" s="8">
        <v>1.1000000000000001</v>
      </c>
      <c r="AA8300" s="8">
        <v>1.1000000000000001</v>
      </c>
      <c r="AB8300" s="8">
        <v>97.7</v>
      </c>
      <c r="AC8300" s="4"/>
      <c r="KL8300" s="84"/>
      <c r="KP8300" s="84"/>
      <c r="KS8300" s="74"/>
      <c r="KT8300" s="74"/>
      <c r="KU8300" s="16"/>
      <c r="KV8300" s="72"/>
      <c r="KW8300" s="72"/>
      <c r="KX8300" s="16"/>
      <c r="KZ8300" s="16"/>
      <c r="LA8300" s="16"/>
      <c r="LB8300" s="74"/>
      <c r="LC8300" s="74"/>
    </row>
    <row r="8301" spans="8:315" x14ac:dyDescent="0.35">
      <c r="H8301" s="4"/>
      <c r="J8301" s="8"/>
      <c r="K8301" s="8"/>
      <c r="L8301" s="8"/>
      <c r="M8301" s="8"/>
      <c r="O8301" s="8"/>
      <c r="P8301" s="8"/>
      <c r="R8301" s="8"/>
      <c r="S8301" s="8"/>
      <c r="T8301" s="8"/>
      <c r="U8301" s="8"/>
      <c r="W8301" s="8">
        <f t="shared" si="4647"/>
        <v>334.8</v>
      </c>
      <c r="X8301">
        <v>28836000</v>
      </c>
      <c r="Y8301">
        <f t="shared" si="4648"/>
        <v>8010</v>
      </c>
      <c r="Z8301" s="8">
        <v>0</v>
      </c>
      <c r="AA8301" s="8">
        <v>1.1000000000000001</v>
      </c>
      <c r="AB8301" s="8">
        <v>98</v>
      </c>
      <c r="AC8301" s="4"/>
      <c r="KL8301" s="84"/>
      <c r="KP8301" s="84"/>
      <c r="KS8301" s="74"/>
      <c r="KT8301" s="74"/>
      <c r="KU8301" s="16"/>
      <c r="KV8301" s="72"/>
      <c r="KW8301" s="72"/>
      <c r="KX8301" s="16"/>
      <c r="KZ8301" s="16"/>
      <c r="LA8301" s="16"/>
      <c r="LB8301" s="74"/>
      <c r="LC8301" s="74"/>
    </row>
    <row r="8302" spans="8:315" x14ac:dyDescent="0.35">
      <c r="H8302" s="4"/>
      <c r="J8302" s="8"/>
      <c r="K8302" s="8"/>
      <c r="L8302" s="8"/>
      <c r="M8302" s="8"/>
      <c r="O8302" s="8"/>
      <c r="P8302" s="8"/>
      <c r="R8302" s="8"/>
      <c r="S8302" s="8"/>
      <c r="T8302" s="8"/>
      <c r="U8302" s="8"/>
      <c r="W8302" s="8">
        <f t="shared" si="4647"/>
        <v>334.8</v>
      </c>
      <c r="X8302">
        <v>28839600</v>
      </c>
      <c r="Y8302">
        <f t="shared" si="4648"/>
        <v>8011</v>
      </c>
      <c r="Z8302" s="8">
        <v>0</v>
      </c>
      <c r="AA8302" s="8">
        <v>1.3</v>
      </c>
      <c r="AB8302" s="8">
        <v>98.3</v>
      </c>
      <c r="AC8302" s="4"/>
      <c r="KL8302" s="84"/>
      <c r="KP8302" s="84"/>
      <c r="KS8302" s="74"/>
      <c r="KT8302" s="74"/>
      <c r="KU8302" s="16"/>
      <c r="KV8302" s="72"/>
      <c r="KW8302" s="72"/>
      <c r="KX8302" s="16"/>
      <c r="KZ8302" s="16"/>
      <c r="LA8302" s="16"/>
      <c r="LB8302" s="74"/>
      <c r="LC8302" s="74"/>
    </row>
    <row r="8303" spans="8:315" x14ac:dyDescent="0.35">
      <c r="H8303" s="4"/>
      <c r="J8303" s="8"/>
      <c r="K8303" s="8"/>
      <c r="L8303" s="8"/>
      <c r="M8303" s="8"/>
      <c r="O8303" s="8"/>
      <c r="P8303" s="8"/>
      <c r="R8303" s="8"/>
      <c r="S8303" s="8"/>
      <c r="T8303" s="8"/>
      <c r="U8303" s="8"/>
      <c r="W8303" s="8">
        <f t="shared" si="4647"/>
        <v>334.8</v>
      </c>
      <c r="X8303">
        <v>28843200</v>
      </c>
      <c r="Y8303">
        <f t="shared" si="4648"/>
        <v>8012</v>
      </c>
      <c r="Z8303" s="8">
        <v>0</v>
      </c>
      <c r="AA8303" s="8">
        <v>1.4</v>
      </c>
      <c r="AB8303" s="8">
        <v>98.4</v>
      </c>
      <c r="AC8303" s="4"/>
      <c r="KL8303" s="84"/>
      <c r="KP8303" s="84"/>
      <c r="KS8303" s="74"/>
      <c r="KT8303" s="74"/>
      <c r="KU8303" s="16"/>
      <c r="KV8303" s="72"/>
      <c r="KW8303" s="72"/>
      <c r="KX8303" s="16"/>
      <c r="KZ8303" s="16"/>
      <c r="LA8303" s="16"/>
      <c r="LB8303" s="74"/>
      <c r="LC8303" s="74"/>
    </row>
    <row r="8304" spans="8:315" x14ac:dyDescent="0.35">
      <c r="H8304" s="4"/>
      <c r="J8304" s="8"/>
      <c r="K8304" s="8"/>
      <c r="L8304" s="8"/>
      <c r="M8304" s="8"/>
      <c r="O8304" s="8"/>
      <c r="P8304" s="8"/>
      <c r="R8304" s="8"/>
      <c r="S8304" s="8"/>
      <c r="T8304" s="8"/>
      <c r="U8304" s="8"/>
      <c r="W8304" s="8">
        <f t="shared" si="4647"/>
        <v>334.9</v>
      </c>
      <c r="X8304">
        <v>28846800</v>
      </c>
      <c r="Y8304">
        <f t="shared" si="4648"/>
        <v>8013</v>
      </c>
      <c r="Z8304" s="8">
        <v>0</v>
      </c>
      <c r="AA8304" s="8">
        <v>1.5</v>
      </c>
      <c r="AB8304" s="8">
        <v>98.7</v>
      </c>
      <c r="AC8304" s="4"/>
      <c r="KL8304" s="84"/>
      <c r="KP8304" s="84"/>
      <c r="KS8304" s="74"/>
      <c r="KT8304" s="74"/>
      <c r="KU8304" s="16"/>
      <c r="KV8304" s="72"/>
      <c r="KW8304" s="72"/>
      <c r="KX8304" s="16"/>
      <c r="KZ8304" s="16"/>
      <c r="LA8304" s="16"/>
      <c r="LB8304" s="74"/>
      <c r="LC8304" s="74"/>
    </row>
    <row r="8305" spans="8:315" x14ac:dyDescent="0.35">
      <c r="H8305" s="4"/>
      <c r="J8305" s="8"/>
      <c r="K8305" s="8"/>
      <c r="L8305" s="8"/>
      <c r="M8305" s="8"/>
      <c r="O8305" s="8"/>
      <c r="P8305" s="8"/>
      <c r="R8305" s="8"/>
      <c r="S8305" s="8"/>
      <c r="T8305" s="8"/>
      <c r="U8305" s="8"/>
      <c r="W8305" s="8">
        <f t="shared" si="4647"/>
        <v>334.9</v>
      </c>
      <c r="X8305">
        <v>28850400</v>
      </c>
      <c r="Y8305">
        <f t="shared" si="4648"/>
        <v>8014</v>
      </c>
      <c r="Z8305" s="8">
        <v>0</v>
      </c>
      <c r="AA8305" s="8">
        <v>1.4</v>
      </c>
      <c r="AB8305" s="8">
        <v>99.1</v>
      </c>
      <c r="AC8305" s="4"/>
      <c r="KL8305" s="84"/>
      <c r="KP8305" s="84"/>
      <c r="KS8305" s="74"/>
      <c r="KT8305" s="74"/>
      <c r="KU8305" s="16"/>
      <c r="KV8305" s="72"/>
      <c r="KW8305" s="72"/>
      <c r="KX8305" s="16"/>
      <c r="KZ8305" s="16"/>
      <c r="LA8305" s="16"/>
      <c r="LB8305" s="74"/>
      <c r="LC8305" s="74"/>
    </row>
    <row r="8306" spans="8:315" x14ac:dyDescent="0.35">
      <c r="H8306" s="4"/>
      <c r="J8306" s="8"/>
      <c r="K8306" s="8"/>
      <c r="L8306" s="8"/>
      <c r="M8306" s="8"/>
      <c r="O8306" s="8"/>
      <c r="P8306" s="8"/>
      <c r="R8306" s="8"/>
      <c r="S8306" s="8"/>
      <c r="T8306" s="8"/>
      <c r="U8306" s="8"/>
      <c r="W8306" s="8">
        <f t="shared" si="4647"/>
        <v>335</v>
      </c>
      <c r="X8306">
        <v>28854000</v>
      </c>
      <c r="Y8306">
        <f t="shared" si="4648"/>
        <v>8015</v>
      </c>
      <c r="Z8306" s="8">
        <v>0</v>
      </c>
      <c r="AA8306" s="8">
        <v>1.5</v>
      </c>
      <c r="AB8306" s="8">
        <v>99.2</v>
      </c>
      <c r="AC8306" s="4"/>
      <c r="KL8306" s="84"/>
      <c r="KP8306" s="84"/>
      <c r="KS8306" s="74"/>
      <c r="KT8306" s="74"/>
      <c r="KU8306" s="16"/>
      <c r="KV8306" s="72"/>
      <c r="KW8306" s="72"/>
      <c r="KX8306" s="16"/>
      <c r="KZ8306" s="16"/>
      <c r="LA8306" s="16"/>
      <c r="LB8306" s="74"/>
      <c r="LC8306" s="74"/>
    </row>
    <row r="8307" spans="8:315" x14ac:dyDescent="0.35">
      <c r="H8307" s="4"/>
      <c r="J8307" s="8"/>
      <c r="K8307" s="8"/>
      <c r="L8307" s="8"/>
      <c r="M8307" s="8"/>
      <c r="O8307" s="8"/>
      <c r="P8307" s="8"/>
      <c r="R8307" s="8"/>
      <c r="S8307" s="8"/>
      <c r="T8307" s="8"/>
      <c r="U8307" s="8"/>
      <c r="W8307" s="8">
        <f t="shared" si="4647"/>
        <v>335</v>
      </c>
      <c r="X8307">
        <v>28857600</v>
      </c>
      <c r="Y8307">
        <f t="shared" si="4648"/>
        <v>8016</v>
      </c>
      <c r="Z8307" s="8">
        <v>0</v>
      </c>
      <c r="AA8307" s="8">
        <v>1.5</v>
      </c>
      <c r="AB8307" s="8">
        <v>98.9</v>
      </c>
      <c r="AC8307" s="4"/>
      <c r="KL8307" s="84"/>
      <c r="KP8307" s="84"/>
      <c r="KS8307" s="74"/>
      <c r="KT8307" s="74"/>
      <c r="KU8307" s="16"/>
      <c r="KV8307" s="72"/>
      <c r="KW8307" s="72"/>
      <c r="KX8307" s="16"/>
      <c r="KZ8307" s="16"/>
      <c r="LA8307" s="16"/>
      <c r="LB8307" s="74"/>
      <c r="LC8307" s="74"/>
    </row>
    <row r="8308" spans="8:315" x14ac:dyDescent="0.35">
      <c r="H8308" s="4"/>
      <c r="J8308" s="8"/>
      <c r="K8308" s="8"/>
      <c r="L8308" s="8"/>
      <c r="M8308" s="8"/>
      <c r="O8308" s="8"/>
      <c r="P8308" s="8"/>
      <c r="R8308" s="8"/>
      <c r="S8308" s="8"/>
      <c r="T8308" s="8"/>
      <c r="U8308" s="8"/>
      <c r="W8308" s="8">
        <f t="shared" si="4647"/>
        <v>335</v>
      </c>
      <c r="X8308">
        <v>28861200</v>
      </c>
      <c r="Y8308">
        <f t="shared" si="4648"/>
        <v>8017</v>
      </c>
      <c r="Z8308" s="8">
        <v>0</v>
      </c>
      <c r="AA8308" s="8">
        <v>1.5</v>
      </c>
      <c r="AB8308" s="8">
        <v>98.8</v>
      </c>
      <c r="AC8308" s="4"/>
      <c r="KL8308" s="84"/>
      <c r="KP8308" s="84"/>
      <c r="KS8308" s="74"/>
      <c r="KT8308" s="74"/>
      <c r="KU8308" s="16"/>
      <c r="KV8308" s="72"/>
      <c r="KW8308" s="72"/>
      <c r="KX8308" s="16"/>
      <c r="KZ8308" s="16"/>
      <c r="LA8308" s="16"/>
      <c r="LB8308" s="74"/>
      <c r="LC8308" s="74"/>
    </row>
    <row r="8309" spans="8:315" x14ac:dyDescent="0.35">
      <c r="H8309" s="4"/>
      <c r="J8309" s="8"/>
      <c r="K8309" s="8"/>
      <c r="L8309" s="8"/>
      <c r="M8309" s="8"/>
      <c r="O8309" s="8"/>
      <c r="P8309" s="8"/>
      <c r="R8309" s="8"/>
      <c r="S8309" s="8"/>
      <c r="T8309" s="8"/>
      <c r="U8309" s="8"/>
      <c r="W8309" s="8">
        <f t="shared" si="4647"/>
        <v>335.1</v>
      </c>
      <c r="X8309">
        <v>28864800</v>
      </c>
      <c r="Y8309">
        <f t="shared" si="4648"/>
        <v>8018</v>
      </c>
      <c r="Z8309" s="8">
        <v>0</v>
      </c>
      <c r="AA8309" s="8">
        <v>1.4</v>
      </c>
      <c r="AB8309" s="8">
        <v>99.1</v>
      </c>
      <c r="AC8309" s="4"/>
      <c r="KL8309" s="84"/>
      <c r="KP8309" s="84"/>
      <c r="KS8309" s="74"/>
      <c r="KT8309" s="74"/>
      <c r="KU8309" s="16"/>
      <c r="KV8309" s="72"/>
      <c r="KW8309" s="72"/>
      <c r="KX8309" s="16"/>
      <c r="KZ8309" s="16"/>
      <c r="LA8309" s="16"/>
      <c r="LB8309" s="74"/>
      <c r="LC8309" s="74"/>
    </row>
    <row r="8310" spans="8:315" x14ac:dyDescent="0.35">
      <c r="H8310" s="4"/>
      <c r="J8310" s="8"/>
      <c r="K8310" s="8"/>
      <c r="L8310" s="8"/>
      <c r="M8310" s="8"/>
      <c r="O8310" s="8"/>
      <c r="P8310" s="8"/>
      <c r="R8310" s="8"/>
      <c r="S8310" s="8"/>
      <c r="T8310" s="8"/>
      <c r="U8310" s="8"/>
      <c r="W8310" s="8">
        <f t="shared" si="4647"/>
        <v>335.1</v>
      </c>
      <c r="X8310">
        <v>28868400</v>
      </c>
      <c r="Y8310">
        <f t="shared" si="4648"/>
        <v>8019</v>
      </c>
      <c r="Z8310" s="8">
        <v>0</v>
      </c>
      <c r="AA8310" s="8">
        <v>1.4</v>
      </c>
      <c r="AB8310" s="8">
        <v>99.3</v>
      </c>
      <c r="AC8310" s="4"/>
      <c r="KL8310" s="84"/>
      <c r="KP8310" s="84"/>
      <c r="KS8310" s="74"/>
      <c r="KT8310" s="74"/>
      <c r="KU8310" s="16"/>
      <c r="KV8310" s="72"/>
      <c r="KW8310" s="72"/>
      <c r="KX8310" s="16"/>
      <c r="KZ8310" s="16"/>
      <c r="LA8310" s="16"/>
      <c r="LB8310" s="74"/>
      <c r="LC8310" s="74"/>
    </row>
    <row r="8311" spans="8:315" x14ac:dyDescent="0.35">
      <c r="H8311" s="4"/>
      <c r="J8311" s="8"/>
      <c r="K8311" s="8"/>
      <c r="L8311" s="8"/>
      <c r="M8311" s="8"/>
      <c r="O8311" s="8"/>
      <c r="P8311" s="8"/>
      <c r="R8311" s="8"/>
      <c r="S8311" s="8"/>
      <c r="T8311" s="8"/>
      <c r="U8311" s="8"/>
      <c r="W8311" s="8">
        <f t="shared" si="4647"/>
        <v>335.2</v>
      </c>
      <c r="X8311">
        <v>28872000</v>
      </c>
      <c r="Y8311">
        <f t="shared" si="4648"/>
        <v>8020</v>
      </c>
      <c r="Z8311" s="8">
        <v>0</v>
      </c>
      <c r="AA8311" s="8">
        <v>1.3</v>
      </c>
      <c r="AB8311" s="8">
        <v>99.4</v>
      </c>
      <c r="AC8311" s="4"/>
      <c r="KL8311" s="84"/>
      <c r="KP8311" s="84"/>
      <c r="KS8311" s="74"/>
      <c r="KT8311" s="74"/>
      <c r="KU8311" s="16"/>
      <c r="KV8311" s="72"/>
      <c r="KW8311" s="72"/>
      <c r="KX8311" s="16"/>
      <c r="KZ8311" s="16"/>
      <c r="LA8311" s="16"/>
      <c r="LB8311" s="74"/>
      <c r="LC8311" s="74"/>
    </row>
    <row r="8312" spans="8:315" x14ac:dyDescent="0.35">
      <c r="H8312" s="4"/>
      <c r="J8312" s="8"/>
      <c r="K8312" s="8"/>
      <c r="L8312" s="8"/>
      <c r="M8312" s="8"/>
      <c r="O8312" s="8"/>
      <c r="P8312" s="8"/>
      <c r="R8312" s="8"/>
      <c r="S8312" s="8"/>
      <c r="T8312" s="8"/>
      <c r="U8312" s="8"/>
      <c r="W8312" s="8">
        <f t="shared" si="4647"/>
        <v>335.2</v>
      </c>
      <c r="X8312">
        <v>28875600</v>
      </c>
      <c r="Y8312">
        <f t="shared" si="4648"/>
        <v>8021</v>
      </c>
      <c r="Z8312" s="8">
        <v>0</v>
      </c>
      <c r="AA8312" s="8">
        <v>1.3</v>
      </c>
      <c r="AB8312" s="8">
        <v>99.5</v>
      </c>
      <c r="AC8312" s="4"/>
      <c r="KL8312" s="84"/>
      <c r="KP8312" s="84"/>
      <c r="KS8312" s="74"/>
      <c r="KT8312" s="74"/>
      <c r="KU8312" s="16"/>
      <c r="KV8312" s="72"/>
      <c r="KW8312" s="72"/>
      <c r="KX8312" s="16"/>
      <c r="KZ8312" s="16"/>
      <c r="LA8312" s="16"/>
      <c r="LB8312" s="74"/>
      <c r="LC8312" s="74"/>
    </row>
    <row r="8313" spans="8:315" x14ac:dyDescent="0.35">
      <c r="H8313" s="4"/>
      <c r="J8313" s="8"/>
      <c r="K8313" s="8"/>
      <c r="L8313" s="8"/>
      <c r="M8313" s="8"/>
      <c r="O8313" s="8"/>
      <c r="P8313" s="8"/>
      <c r="R8313" s="8"/>
      <c r="S8313" s="8"/>
      <c r="T8313" s="8"/>
      <c r="U8313" s="8"/>
      <c r="W8313" s="8">
        <f t="shared" si="4647"/>
        <v>335.3</v>
      </c>
      <c r="X8313">
        <v>28879200</v>
      </c>
      <c r="Y8313">
        <f t="shared" si="4648"/>
        <v>8022</v>
      </c>
      <c r="Z8313" s="8">
        <v>0</v>
      </c>
      <c r="AA8313" s="8">
        <v>1.3</v>
      </c>
      <c r="AB8313" s="8">
        <v>99.6</v>
      </c>
      <c r="AC8313" s="4"/>
      <c r="KL8313" s="84"/>
      <c r="KP8313" s="84"/>
      <c r="KS8313" s="74"/>
      <c r="KT8313" s="74"/>
      <c r="KU8313" s="16"/>
      <c r="KV8313" s="72"/>
      <c r="KW8313" s="72"/>
      <c r="KX8313" s="16"/>
      <c r="KZ8313" s="16"/>
      <c r="LA8313" s="16"/>
      <c r="LB8313" s="74"/>
      <c r="LC8313" s="74"/>
    </row>
    <row r="8314" spans="8:315" x14ac:dyDescent="0.35">
      <c r="H8314" s="4"/>
      <c r="J8314" s="8"/>
      <c r="K8314" s="8"/>
      <c r="L8314" s="8"/>
      <c r="M8314" s="8"/>
      <c r="O8314" s="8"/>
      <c r="P8314" s="8"/>
      <c r="R8314" s="8"/>
      <c r="S8314" s="8"/>
      <c r="T8314" s="8"/>
      <c r="U8314" s="8"/>
      <c r="W8314" s="8">
        <f t="shared" si="4647"/>
        <v>335.3</v>
      </c>
      <c r="X8314">
        <v>28882800</v>
      </c>
      <c r="Y8314">
        <f t="shared" si="4648"/>
        <v>8023</v>
      </c>
      <c r="Z8314" s="8">
        <v>0</v>
      </c>
      <c r="AA8314" s="8">
        <v>1.3</v>
      </c>
      <c r="AB8314" s="8">
        <v>99.7</v>
      </c>
      <c r="AC8314" s="4"/>
      <c r="KL8314" s="84"/>
      <c r="KP8314" s="84"/>
      <c r="KS8314" s="74"/>
      <c r="KT8314" s="74"/>
      <c r="KU8314" s="16"/>
      <c r="KV8314" s="72"/>
      <c r="KW8314" s="72"/>
      <c r="KX8314" s="16"/>
      <c r="KZ8314" s="16"/>
      <c r="LA8314" s="16"/>
      <c r="LB8314" s="74"/>
      <c r="LC8314" s="74"/>
    </row>
    <row r="8315" spans="8:315" x14ac:dyDescent="0.35">
      <c r="H8315" s="4"/>
      <c r="J8315" s="8"/>
      <c r="K8315" s="8"/>
      <c r="L8315" s="8"/>
      <c r="M8315" s="8"/>
      <c r="O8315" s="8"/>
      <c r="P8315" s="8"/>
      <c r="R8315" s="8"/>
      <c r="S8315" s="8"/>
      <c r="T8315" s="8"/>
      <c r="U8315" s="8"/>
      <c r="W8315" s="8">
        <f t="shared" si="4647"/>
        <v>335.3</v>
      </c>
      <c r="X8315">
        <v>28886400</v>
      </c>
      <c r="Y8315">
        <f t="shared" si="4648"/>
        <v>8024</v>
      </c>
      <c r="Z8315" s="8">
        <v>13.3</v>
      </c>
      <c r="AA8315" s="8">
        <v>1.3</v>
      </c>
      <c r="AB8315" s="8">
        <v>99.7</v>
      </c>
      <c r="AC8315" s="4"/>
      <c r="KL8315" s="84"/>
      <c r="KP8315" s="84"/>
      <c r="KS8315" s="74"/>
      <c r="KT8315" s="74"/>
      <c r="KU8315" s="16"/>
      <c r="KV8315" s="72"/>
      <c r="KW8315" s="72"/>
      <c r="KX8315" s="16"/>
      <c r="KZ8315" s="16"/>
      <c r="LA8315" s="16"/>
      <c r="LB8315" s="74"/>
      <c r="LC8315" s="74"/>
    </row>
    <row r="8316" spans="8:315" x14ac:dyDescent="0.35">
      <c r="H8316" s="4"/>
      <c r="J8316" s="8"/>
      <c r="K8316" s="8"/>
      <c r="L8316" s="8"/>
      <c r="M8316" s="8"/>
      <c r="O8316" s="8"/>
      <c r="P8316" s="8"/>
      <c r="R8316" s="8"/>
      <c r="S8316" s="8"/>
      <c r="T8316" s="8"/>
      <c r="U8316" s="8"/>
      <c r="W8316" s="8">
        <f t="shared" si="4647"/>
        <v>335.4</v>
      </c>
      <c r="X8316">
        <v>28890000</v>
      </c>
      <c r="Y8316">
        <f t="shared" si="4648"/>
        <v>8025</v>
      </c>
      <c r="Z8316" s="8">
        <v>94.2</v>
      </c>
      <c r="AA8316" s="8">
        <v>1.4</v>
      </c>
      <c r="AB8316" s="8">
        <v>99.7</v>
      </c>
      <c r="AC8316" s="4"/>
      <c r="KL8316" s="84"/>
      <c r="KP8316" s="84"/>
      <c r="KS8316" s="74"/>
      <c r="KT8316" s="74"/>
      <c r="KU8316" s="16"/>
      <c r="KV8316" s="72"/>
      <c r="KW8316" s="72"/>
      <c r="KX8316" s="16"/>
      <c r="KZ8316" s="16"/>
      <c r="LA8316" s="16"/>
      <c r="LB8316" s="74"/>
      <c r="LC8316" s="74"/>
    </row>
    <row r="8317" spans="8:315" x14ac:dyDescent="0.35">
      <c r="H8317" s="4"/>
      <c r="J8317" s="8"/>
      <c r="K8317" s="8"/>
      <c r="L8317" s="8"/>
      <c r="M8317" s="8"/>
      <c r="O8317" s="8"/>
      <c r="P8317" s="8"/>
      <c r="R8317" s="8"/>
      <c r="S8317" s="8"/>
      <c r="T8317" s="8"/>
      <c r="U8317" s="8"/>
      <c r="W8317" s="8">
        <f t="shared" si="4647"/>
        <v>335.4</v>
      </c>
      <c r="X8317">
        <v>28893600</v>
      </c>
      <c r="Y8317">
        <f t="shared" si="4648"/>
        <v>8026</v>
      </c>
      <c r="Z8317" s="8">
        <v>175.6</v>
      </c>
      <c r="AA8317" s="8">
        <v>1.6</v>
      </c>
      <c r="AB8317" s="8">
        <v>99.6</v>
      </c>
      <c r="AC8317" s="4"/>
      <c r="KL8317" s="84"/>
      <c r="KP8317" s="84"/>
      <c r="KS8317" s="74"/>
      <c r="KT8317" s="74"/>
      <c r="KU8317" s="16"/>
      <c r="KV8317" s="72"/>
      <c r="KW8317" s="72"/>
      <c r="KX8317" s="16"/>
      <c r="KZ8317" s="16"/>
      <c r="LA8317" s="16"/>
      <c r="LB8317" s="74"/>
      <c r="LC8317" s="74"/>
    </row>
    <row r="8318" spans="8:315" x14ac:dyDescent="0.35">
      <c r="H8318" s="4"/>
      <c r="J8318" s="8"/>
      <c r="K8318" s="8"/>
      <c r="L8318" s="8"/>
      <c r="M8318" s="8"/>
      <c r="O8318" s="8"/>
      <c r="P8318" s="8"/>
      <c r="R8318" s="8"/>
      <c r="S8318" s="8"/>
      <c r="T8318" s="8"/>
      <c r="U8318" s="8"/>
      <c r="W8318" s="8">
        <f t="shared" si="4647"/>
        <v>335.5</v>
      </c>
      <c r="X8318">
        <v>28897200</v>
      </c>
      <c r="Y8318">
        <f t="shared" si="4648"/>
        <v>8027</v>
      </c>
      <c r="Z8318" s="8">
        <v>130.6</v>
      </c>
      <c r="AA8318" s="8">
        <v>1.8</v>
      </c>
      <c r="AB8318" s="8">
        <v>99.7</v>
      </c>
      <c r="AC8318" s="4"/>
      <c r="KL8318" s="84"/>
      <c r="KP8318" s="84"/>
      <c r="KS8318" s="74"/>
      <c r="KT8318" s="74"/>
      <c r="KU8318" s="16"/>
      <c r="KV8318" s="72"/>
      <c r="KW8318" s="72"/>
      <c r="KX8318" s="16"/>
      <c r="KZ8318" s="16"/>
      <c r="LA8318" s="16"/>
      <c r="LB8318" s="74"/>
      <c r="LC8318" s="74"/>
    </row>
    <row r="8319" spans="8:315" x14ac:dyDescent="0.35">
      <c r="H8319" s="4"/>
      <c r="J8319" s="8"/>
      <c r="K8319" s="8"/>
      <c r="L8319" s="8"/>
      <c r="M8319" s="8"/>
      <c r="O8319" s="8"/>
      <c r="P8319" s="8"/>
      <c r="R8319" s="8"/>
      <c r="S8319" s="8"/>
      <c r="T8319" s="8"/>
      <c r="U8319" s="8"/>
      <c r="W8319" s="8">
        <f t="shared" si="4647"/>
        <v>335.5</v>
      </c>
      <c r="X8319">
        <v>28900800</v>
      </c>
      <c r="Y8319">
        <f t="shared" si="4648"/>
        <v>8028</v>
      </c>
      <c r="Z8319" s="8">
        <v>155.30000000000001</v>
      </c>
      <c r="AA8319" s="8">
        <v>2</v>
      </c>
      <c r="AB8319" s="8">
        <v>99.6</v>
      </c>
      <c r="AC8319" s="4"/>
      <c r="KL8319" s="84"/>
      <c r="KP8319" s="84"/>
      <c r="KS8319" s="74"/>
      <c r="KT8319" s="74"/>
      <c r="KU8319" s="16"/>
      <c r="KV8319" s="72"/>
      <c r="KW8319" s="72"/>
      <c r="KX8319" s="16"/>
      <c r="KZ8319" s="16"/>
      <c r="LA8319" s="16"/>
      <c r="LB8319" s="74"/>
      <c r="LC8319" s="74"/>
    </row>
    <row r="8320" spans="8:315" x14ac:dyDescent="0.35">
      <c r="H8320" s="4"/>
      <c r="J8320" s="8"/>
      <c r="K8320" s="8"/>
      <c r="L8320" s="8"/>
      <c r="M8320" s="8"/>
      <c r="O8320" s="8"/>
      <c r="P8320" s="8"/>
      <c r="R8320" s="8"/>
      <c r="S8320" s="8"/>
      <c r="T8320" s="8"/>
      <c r="U8320" s="8"/>
      <c r="W8320" s="8">
        <f t="shared" si="4647"/>
        <v>335.5</v>
      </c>
      <c r="X8320">
        <v>28904400</v>
      </c>
      <c r="Y8320">
        <f t="shared" si="4648"/>
        <v>8029</v>
      </c>
      <c r="Z8320" s="8">
        <v>141.9</v>
      </c>
      <c r="AA8320" s="8">
        <v>2.2000000000000002</v>
      </c>
      <c r="AB8320" s="8">
        <v>99.6</v>
      </c>
      <c r="AC8320" s="4"/>
      <c r="KL8320" s="84"/>
      <c r="KP8320" s="84"/>
      <c r="KS8320" s="74"/>
      <c r="KT8320" s="74"/>
      <c r="KU8320" s="16"/>
      <c r="KV8320" s="72"/>
      <c r="KW8320" s="72"/>
      <c r="KX8320" s="16"/>
      <c r="KZ8320" s="16"/>
      <c r="LA8320" s="16"/>
      <c r="LB8320" s="74"/>
      <c r="LC8320" s="74"/>
    </row>
    <row r="8321" spans="8:315" x14ac:dyDescent="0.35">
      <c r="H8321" s="4"/>
      <c r="J8321" s="8"/>
      <c r="K8321" s="8"/>
      <c r="L8321" s="8"/>
      <c r="M8321" s="8"/>
      <c r="O8321" s="8"/>
      <c r="P8321" s="8"/>
      <c r="R8321" s="8"/>
      <c r="S8321" s="8"/>
      <c r="T8321" s="8"/>
      <c r="U8321" s="8"/>
      <c r="W8321" s="8">
        <f t="shared" si="4647"/>
        <v>335.6</v>
      </c>
      <c r="X8321">
        <v>28908000</v>
      </c>
      <c r="Y8321">
        <f t="shared" si="4648"/>
        <v>8030</v>
      </c>
      <c r="Z8321" s="8">
        <v>91.7</v>
      </c>
      <c r="AA8321" s="8">
        <v>2.5</v>
      </c>
      <c r="AB8321" s="8">
        <v>99.5</v>
      </c>
      <c r="AC8321" s="4"/>
      <c r="KL8321" s="84"/>
      <c r="KP8321" s="84"/>
      <c r="KS8321" s="74"/>
      <c r="KT8321" s="74"/>
      <c r="KU8321" s="16"/>
      <c r="KV8321" s="72"/>
      <c r="KW8321" s="72"/>
      <c r="KX8321" s="16"/>
      <c r="KZ8321" s="16"/>
      <c r="LA8321" s="16"/>
      <c r="LB8321" s="74"/>
      <c r="LC8321" s="74"/>
    </row>
    <row r="8322" spans="8:315" x14ac:dyDescent="0.35">
      <c r="H8322" s="4"/>
      <c r="J8322" s="8"/>
      <c r="K8322" s="8"/>
      <c r="L8322" s="8"/>
      <c r="M8322" s="8"/>
      <c r="O8322" s="8"/>
      <c r="P8322" s="8"/>
      <c r="R8322" s="8"/>
      <c r="S8322" s="8"/>
      <c r="T8322" s="8"/>
      <c r="U8322" s="8"/>
      <c r="W8322" s="8">
        <f t="shared" si="4647"/>
        <v>335.6</v>
      </c>
      <c r="X8322">
        <v>28911600</v>
      </c>
      <c r="Y8322">
        <f t="shared" si="4648"/>
        <v>8031</v>
      </c>
      <c r="Z8322" s="8">
        <v>47.8</v>
      </c>
      <c r="AA8322" s="8">
        <v>2.7</v>
      </c>
      <c r="AB8322" s="8">
        <v>99.5</v>
      </c>
      <c r="AC8322" s="4"/>
      <c r="KL8322" s="84"/>
      <c r="KP8322" s="84"/>
      <c r="KS8322" s="74"/>
      <c r="KT8322" s="74"/>
      <c r="KU8322" s="16"/>
      <c r="KV8322" s="72"/>
      <c r="KW8322" s="72"/>
      <c r="KX8322" s="16"/>
      <c r="KZ8322" s="16"/>
      <c r="LA8322" s="16"/>
      <c r="LB8322" s="74"/>
      <c r="LC8322" s="74"/>
    </row>
    <row r="8323" spans="8:315" x14ac:dyDescent="0.35">
      <c r="H8323" s="4"/>
      <c r="J8323" s="8"/>
      <c r="K8323" s="8"/>
      <c r="L8323" s="8"/>
      <c r="M8323" s="8"/>
      <c r="O8323" s="8"/>
      <c r="P8323" s="8"/>
      <c r="R8323" s="8"/>
      <c r="S8323" s="8"/>
      <c r="T8323" s="8"/>
      <c r="U8323" s="8"/>
      <c r="W8323" s="8">
        <f t="shared" si="4647"/>
        <v>335.7</v>
      </c>
      <c r="X8323">
        <v>28915200</v>
      </c>
      <c r="Y8323">
        <f t="shared" si="4648"/>
        <v>8032</v>
      </c>
      <c r="Z8323" s="8">
        <v>9.6999999999999993</v>
      </c>
      <c r="AA8323" s="8">
        <v>2.8</v>
      </c>
      <c r="AB8323" s="8">
        <v>99.4</v>
      </c>
      <c r="AC8323" s="4"/>
      <c r="KL8323" s="84"/>
      <c r="KP8323" s="84"/>
      <c r="KS8323" s="74"/>
      <c r="KT8323" s="74"/>
      <c r="KU8323" s="16"/>
      <c r="KV8323" s="72"/>
      <c r="KW8323" s="72"/>
      <c r="KX8323" s="16"/>
      <c r="KZ8323" s="16"/>
      <c r="LA8323" s="16"/>
      <c r="LB8323" s="74"/>
      <c r="LC8323" s="74"/>
    </row>
    <row r="8324" spans="8:315" x14ac:dyDescent="0.35">
      <c r="H8324" s="4"/>
      <c r="J8324" s="8"/>
      <c r="K8324" s="8"/>
      <c r="L8324" s="8"/>
      <c r="M8324" s="8"/>
      <c r="O8324" s="8"/>
      <c r="P8324" s="8"/>
      <c r="R8324" s="8"/>
      <c r="S8324" s="8"/>
      <c r="T8324" s="8"/>
      <c r="U8324" s="8"/>
      <c r="W8324" s="8">
        <f t="shared" si="4647"/>
        <v>335.7</v>
      </c>
      <c r="X8324">
        <v>28918800</v>
      </c>
      <c r="Y8324">
        <f t="shared" si="4648"/>
        <v>8033</v>
      </c>
      <c r="Z8324" s="8">
        <v>0.3</v>
      </c>
      <c r="AA8324" s="8">
        <v>3.1</v>
      </c>
      <c r="AB8324" s="8">
        <v>99.4</v>
      </c>
      <c r="AC8324" s="4"/>
      <c r="KL8324" s="84"/>
      <c r="KP8324" s="84"/>
      <c r="KS8324" s="74"/>
      <c r="KT8324" s="74"/>
      <c r="KU8324" s="16"/>
      <c r="KV8324" s="72"/>
      <c r="KW8324" s="72"/>
      <c r="KX8324" s="16"/>
      <c r="KZ8324" s="16"/>
      <c r="LA8324" s="16"/>
      <c r="LB8324" s="74"/>
      <c r="LC8324" s="74"/>
    </row>
    <row r="8325" spans="8:315" x14ac:dyDescent="0.35">
      <c r="H8325" s="4"/>
      <c r="J8325" s="8"/>
      <c r="K8325" s="8"/>
      <c r="L8325" s="8"/>
      <c r="M8325" s="8"/>
      <c r="O8325" s="8"/>
      <c r="P8325" s="8"/>
      <c r="R8325" s="8"/>
      <c r="S8325" s="8"/>
      <c r="T8325" s="8"/>
      <c r="U8325" s="8"/>
      <c r="W8325" s="8">
        <f t="shared" si="4647"/>
        <v>335.8</v>
      </c>
      <c r="X8325">
        <v>28922400</v>
      </c>
      <c r="Y8325">
        <f t="shared" si="4648"/>
        <v>8034</v>
      </c>
      <c r="Z8325" s="8">
        <v>0</v>
      </c>
      <c r="AA8325" s="8">
        <v>3.4</v>
      </c>
      <c r="AB8325" s="8">
        <v>99.3</v>
      </c>
      <c r="AC8325" s="4"/>
      <c r="KL8325" s="84"/>
      <c r="KP8325" s="84"/>
      <c r="KS8325" s="74"/>
      <c r="KT8325" s="74"/>
      <c r="KU8325" s="16"/>
      <c r="KV8325" s="72"/>
      <c r="KW8325" s="72"/>
      <c r="KX8325" s="16"/>
      <c r="KZ8325" s="16"/>
      <c r="LA8325" s="16"/>
      <c r="LB8325" s="74"/>
      <c r="LC8325" s="74"/>
    </row>
    <row r="8326" spans="8:315" x14ac:dyDescent="0.35">
      <c r="H8326" s="4"/>
      <c r="J8326" s="8"/>
      <c r="K8326" s="8"/>
      <c r="L8326" s="8"/>
      <c r="M8326" s="8"/>
      <c r="O8326" s="8"/>
      <c r="P8326" s="8"/>
      <c r="R8326" s="8"/>
      <c r="S8326" s="8"/>
      <c r="T8326" s="8"/>
      <c r="U8326" s="8"/>
      <c r="W8326" s="8">
        <f t="shared" si="4647"/>
        <v>335.8</v>
      </c>
      <c r="X8326">
        <v>28926000</v>
      </c>
      <c r="Y8326">
        <f t="shared" si="4648"/>
        <v>8035</v>
      </c>
      <c r="Z8326" s="8">
        <v>0</v>
      </c>
      <c r="AA8326" s="8">
        <v>3.6</v>
      </c>
      <c r="AB8326" s="8">
        <v>99.3</v>
      </c>
      <c r="AC8326" s="4"/>
      <c r="KL8326" s="84"/>
      <c r="KP8326" s="84"/>
      <c r="KS8326" s="74"/>
      <c r="KT8326" s="74"/>
      <c r="KU8326" s="16"/>
      <c r="KV8326" s="72"/>
      <c r="KW8326" s="72"/>
      <c r="KX8326" s="16"/>
      <c r="KZ8326" s="16"/>
      <c r="LA8326" s="16"/>
      <c r="LB8326" s="74"/>
      <c r="LC8326" s="74"/>
    </row>
    <row r="8327" spans="8:315" x14ac:dyDescent="0.35">
      <c r="H8327" s="4"/>
      <c r="J8327" s="8"/>
      <c r="K8327" s="8"/>
      <c r="L8327" s="8"/>
      <c r="M8327" s="8"/>
      <c r="O8327" s="8"/>
      <c r="P8327" s="8"/>
      <c r="R8327" s="8"/>
      <c r="S8327" s="8"/>
      <c r="T8327" s="8"/>
      <c r="U8327" s="8"/>
      <c r="W8327" s="8">
        <f t="shared" si="4647"/>
        <v>335.8</v>
      </c>
      <c r="X8327">
        <v>28929600</v>
      </c>
      <c r="Y8327">
        <f t="shared" si="4648"/>
        <v>8036</v>
      </c>
      <c r="Z8327" s="8">
        <v>0</v>
      </c>
      <c r="AA8327" s="8">
        <v>3.8</v>
      </c>
      <c r="AB8327" s="8">
        <v>99.2</v>
      </c>
      <c r="AC8327" s="4"/>
      <c r="KL8327" s="84"/>
      <c r="KP8327" s="84"/>
      <c r="KS8327" s="74"/>
      <c r="KT8327" s="74"/>
      <c r="KU8327" s="16"/>
      <c r="KV8327" s="72"/>
      <c r="KW8327" s="72"/>
      <c r="KX8327" s="16"/>
      <c r="KZ8327" s="16"/>
      <c r="LA8327" s="16"/>
      <c r="LB8327" s="74"/>
      <c r="LC8327" s="74"/>
    </row>
    <row r="8328" spans="8:315" x14ac:dyDescent="0.35">
      <c r="H8328" s="4"/>
      <c r="J8328" s="8"/>
      <c r="K8328" s="8"/>
      <c r="L8328" s="8"/>
      <c r="M8328" s="8"/>
      <c r="O8328" s="8"/>
      <c r="P8328" s="8"/>
      <c r="R8328" s="8"/>
      <c r="S8328" s="8"/>
      <c r="T8328" s="8"/>
      <c r="U8328" s="8"/>
      <c r="W8328" s="8">
        <f t="shared" si="4647"/>
        <v>335.9</v>
      </c>
      <c r="X8328">
        <v>28933200</v>
      </c>
      <c r="Y8328">
        <f t="shared" si="4648"/>
        <v>8037</v>
      </c>
      <c r="Z8328" s="8">
        <v>0</v>
      </c>
      <c r="AA8328" s="8">
        <v>3.9</v>
      </c>
      <c r="AB8328" s="8">
        <v>99.2</v>
      </c>
      <c r="AC8328" s="4"/>
      <c r="KL8328" s="84"/>
      <c r="KP8328" s="84"/>
      <c r="KS8328" s="74"/>
      <c r="KT8328" s="74"/>
      <c r="KU8328" s="16"/>
      <c r="KV8328" s="72"/>
      <c r="KW8328" s="72"/>
      <c r="KX8328" s="16"/>
      <c r="KZ8328" s="16"/>
      <c r="LA8328" s="16"/>
      <c r="LB8328" s="74"/>
      <c r="LC8328" s="74"/>
    </row>
    <row r="8329" spans="8:315" x14ac:dyDescent="0.35">
      <c r="H8329" s="4"/>
      <c r="J8329" s="8"/>
      <c r="K8329" s="8"/>
      <c r="L8329" s="8"/>
      <c r="M8329" s="8"/>
      <c r="O8329" s="8"/>
      <c r="P8329" s="8"/>
      <c r="R8329" s="8"/>
      <c r="S8329" s="8"/>
      <c r="T8329" s="8"/>
      <c r="U8329" s="8"/>
      <c r="W8329" s="8">
        <f t="shared" si="4647"/>
        <v>335.9</v>
      </c>
      <c r="X8329">
        <v>28936800</v>
      </c>
      <c r="Y8329">
        <f t="shared" si="4648"/>
        <v>8038</v>
      </c>
      <c r="Z8329" s="8">
        <v>0</v>
      </c>
      <c r="AA8329" s="8">
        <v>4.3</v>
      </c>
      <c r="AB8329" s="8">
        <v>98.9</v>
      </c>
      <c r="AC8329" s="4"/>
      <c r="KL8329" s="84"/>
      <c r="KP8329" s="84"/>
      <c r="KS8329" s="74"/>
      <c r="KT8329" s="74"/>
      <c r="KU8329" s="16"/>
      <c r="KV8329" s="72"/>
      <c r="KW8329" s="72"/>
      <c r="KX8329" s="16"/>
      <c r="KZ8329" s="16"/>
      <c r="LA8329" s="16"/>
      <c r="LB8329" s="74"/>
      <c r="LC8329" s="74"/>
    </row>
    <row r="8330" spans="8:315" x14ac:dyDescent="0.35">
      <c r="H8330" s="4"/>
      <c r="J8330" s="8"/>
      <c r="K8330" s="8"/>
      <c r="L8330" s="8"/>
      <c r="M8330" s="8"/>
      <c r="O8330" s="8"/>
      <c r="P8330" s="8"/>
      <c r="R8330" s="8"/>
      <c r="S8330" s="8"/>
      <c r="T8330" s="8"/>
      <c r="U8330" s="8"/>
      <c r="W8330" s="8">
        <f t="shared" si="4647"/>
        <v>336</v>
      </c>
      <c r="X8330">
        <v>28940400</v>
      </c>
      <c r="Y8330">
        <f t="shared" si="4648"/>
        <v>8039</v>
      </c>
      <c r="Z8330" s="8">
        <v>0</v>
      </c>
      <c r="AA8330" s="8">
        <v>4.9000000000000004</v>
      </c>
      <c r="AB8330" s="8">
        <v>98.8</v>
      </c>
      <c r="AC8330" s="4"/>
      <c r="KL8330" s="84"/>
      <c r="KP8330" s="84"/>
      <c r="KS8330" s="74"/>
      <c r="KT8330" s="74"/>
      <c r="KU8330" s="16"/>
      <c r="KV8330" s="72"/>
      <c r="KW8330" s="72"/>
      <c r="KX8330" s="16"/>
      <c r="KZ8330" s="16"/>
      <c r="LA8330" s="16"/>
      <c r="LB8330" s="74"/>
      <c r="LC8330" s="74"/>
    </row>
    <row r="8331" spans="8:315" x14ac:dyDescent="0.35">
      <c r="H8331" s="4"/>
      <c r="J8331" s="8"/>
      <c r="K8331" s="8"/>
      <c r="L8331" s="8"/>
      <c r="M8331" s="8"/>
      <c r="O8331" s="8"/>
      <c r="P8331" s="8"/>
      <c r="R8331" s="8"/>
      <c r="S8331" s="8"/>
      <c r="T8331" s="8"/>
      <c r="U8331" s="8"/>
      <c r="W8331" s="8">
        <f t="shared" si="4647"/>
        <v>336</v>
      </c>
      <c r="X8331">
        <v>28944000</v>
      </c>
      <c r="Y8331">
        <f t="shared" si="4648"/>
        <v>8040</v>
      </c>
      <c r="Z8331" s="8">
        <v>0</v>
      </c>
      <c r="AA8331" s="8">
        <v>5.2</v>
      </c>
      <c r="AB8331" s="8">
        <v>98.7</v>
      </c>
      <c r="AC8331" s="4"/>
      <c r="KL8331" s="84"/>
      <c r="KP8331" s="84"/>
      <c r="KS8331" s="74"/>
      <c r="KT8331" s="74"/>
      <c r="KU8331" s="16"/>
      <c r="KV8331" s="72"/>
      <c r="KW8331" s="72"/>
      <c r="KX8331" s="16"/>
      <c r="KZ8331" s="16"/>
      <c r="LA8331" s="16"/>
      <c r="LB8331" s="74"/>
      <c r="LC8331" s="74"/>
    </row>
    <row r="8332" spans="8:315" x14ac:dyDescent="0.35">
      <c r="H8332" s="4"/>
      <c r="J8332" s="8"/>
      <c r="K8332" s="8"/>
      <c r="L8332" s="8"/>
      <c r="M8332" s="8"/>
      <c r="O8332" s="8"/>
      <c r="P8332" s="8"/>
      <c r="R8332" s="8"/>
      <c r="S8332" s="8"/>
      <c r="T8332" s="8"/>
      <c r="U8332" s="8"/>
      <c r="W8332" s="8">
        <f t="shared" si="4647"/>
        <v>336</v>
      </c>
      <c r="X8332">
        <v>28947600</v>
      </c>
      <c r="Y8332">
        <f t="shared" si="4648"/>
        <v>8041</v>
      </c>
      <c r="Z8332" s="8">
        <v>0</v>
      </c>
      <c r="AA8332" s="8">
        <v>5.4</v>
      </c>
      <c r="AB8332" s="8">
        <v>98.4</v>
      </c>
      <c r="AC8332" s="4"/>
      <c r="KL8332" s="84"/>
      <c r="KP8332" s="84"/>
      <c r="KS8332" s="74"/>
      <c r="KT8332" s="74"/>
      <c r="KU8332" s="16"/>
      <c r="KV8332" s="72"/>
      <c r="KW8332" s="72"/>
      <c r="KX8332" s="16"/>
      <c r="KZ8332" s="16"/>
      <c r="LA8332" s="16"/>
      <c r="LB8332" s="74"/>
      <c r="LC8332" s="74"/>
    </row>
    <row r="8333" spans="8:315" x14ac:dyDescent="0.35">
      <c r="H8333" s="4"/>
      <c r="J8333" s="8"/>
      <c r="K8333" s="8"/>
      <c r="L8333" s="8"/>
      <c r="M8333" s="8"/>
      <c r="O8333" s="8"/>
      <c r="P8333" s="8"/>
      <c r="R8333" s="8"/>
      <c r="S8333" s="8"/>
      <c r="T8333" s="8"/>
      <c r="U8333" s="8"/>
      <c r="W8333" s="8">
        <f t="shared" si="4647"/>
        <v>336.1</v>
      </c>
      <c r="X8333">
        <v>28951200</v>
      </c>
      <c r="Y8333">
        <f t="shared" si="4648"/>
        <v>8042</v>
      </c>
      <c r="Z8333" s="8">
        <v>0</v>
      </c>
      <c r="AA8333" s="8">
        <v>5.8</v>
      </c>
      <c r="AB8333" s="8">
        <v>98.2</v>
      </c>
      <c r="AC8333" s="4"/>
      <c r="KL8333" s="84"/>
      <c r="KP8333" s="84"/>
      <c r="KS8333" s="74"/>
      <c r="KT8333" s="74"/>
      <c r="KU8333" s="16"/>
      <c r="KV8333" s="72"/>
      <c r="KW8333" s="72"/>
      <c r="KX8333" s="16"/>
      <c r="KZ8333" s="16"/>
      <c r="LA8333" s="16"/>
      <c r="LB8333" s="74"/>
      <c r="LC8333" s="74"/>
    </row>
    <row r="8334" spans="8:315" x14ac:dyDescent="0.35">
      <c r="H8334" s="4"/>
      <c r="J8334" s="8"/>
      <c r="K8334" s="8"/>
      <c r="L8334" s="8"/>
      <c r="M8334" s="8"/>
      <c r="O8334" s="8"/>
      <c r="P8334" s="8"/>
      <c r="R8334" s="8"/>
      <c r="S8334" s="8"/>
      <c r="T8334" s="8"/>
      <c r="U8334" s="8"/>
      <c r="W8334" s="8">
        <f t="shared" si="4647"/>
        <v>336.1</v>
      </c>
      <c r="X8334">
        <v>28954800</v>
      </c>
      <c r="Y8334">
        <f t="shared" si="4648"/>
        <v>8043</v>
      </c>
      <c r="Z8334" s="8">
        <v>0</v>
      </c>
      <c r="AA8334" s="8">
        <v>6.1</v>
      </c>
      <c r="AB8334" s="8">
        <v>97.9</v>
      </c>
      <c r="AC8334" s="4"/>
      <c r="KL8334" s="84"/>
      <c r="KP8334" s="84"/>
      <c r="KS8334" s="74"/>
      <c r="KT8334" s="74"/>
      <c r="KU8334" s="16"/>
      <c r="KV8334" s="72"/>
      <c r="KW8334" s="72"/>
      <c r="KX8334" s="16"/>
      <c r="KZ8334" s="16"/>
      <c r="LA8334" s="16"/>
      <c r="LB8334" s="74"/>
      <c r="LC8334" s="74"/>
    </row>
    <row r="8335" spans="8:315" x14ac:dyDescent="0.35">
      <c r="H8335" s="4"/>
      <c r="J8335" s="8"/>
      <c r="K8335" s="8"/>
      <c r="L8335" s="8"/>
      <c r="M8335" s="8"/>
      <c r="O8335" s="8"/>
      <c r="P8335" s="8"/>
      <c r="R8335" s="8"/>
      <c r="S8335" s="8"/>
      <c r="T8335" s="8"/>
      <c r="U8335" s="8"/>
      <c r="W8335" s="8">
        <f t="shared" si="4647"/>
        <v>336.2</v>
      </c>
      <c r="X8335">
        <v>28958400</v>
      </c>
      <c r="Y8335">
        <f t="shared" si="4648"/>
        <v>8044</v>
      </c>
      <c r="Z8335" s="8">
        <v>0</v>
      </c>
      <c r="AA8335" s="8">
        <v>6.2</v>
      </c>
      <c r="AB8335" s="8">
        <v>97.8</v>
      </c>
      <c r="AC8335" s="4"/>
      <c r="KL8335" s="84"/>
      <c r="KP8335" s="84"/>
      <c r="KS8335" s="74"/>
      <c r="KT8335" s="74"/>
      <c r="KU8335" s="16"/>
      <c r="KV8335" s="72"/>
      <c r="KW8335" s="72"/>
      <c r="KX8335" s="16"/>
      <c r="KZ8335" s="16"/>
      <c r="LA8335" s="16"/>
      <c r="LB8335" s="74"/>
      <c r="LC8335" s="74"/>
    </row>
    <row r="8336" spans="8:315" x14ac:dyDescent="0.35">
      <c r="H8336" s="4"/>
      <c r="J8336" s="8"/>
      <c r="K8336" s="8"/>
      <c r="L8336" s="8"/>
      <c r="M8336" s="8"/>
      <c r="O8336" s="8"/>
      <c r="P8336" s="8"/>
      <c r="R8336" s="8"/>
      <c r="S8336" s="8"/>
      <c r="T8336" s="8"/>
      <c r="U8336" s="8"/>
      <c r="W8336" s="8">
        <f t="shared" si="4647"/>
        <v>336.2</v>
      </c>
      <c r="X8336">
        <v>28962000</v>
      </c>
      <c r="Y8336">
        <f t="shared" si="4648"/>
        <v>8045</v>
      </c>
      <c r="Z8336" s="8">
        <v>0</v>
      </c>
      <c r="AA8336" s="8">
        <v>6.5</v>
      </c>
      <c r="AB8336" s="8">
        <v>96.4</v>
      </c>
      <c r="AC8336" s="4"/>
      <c r="KL8336" s="84"/>
      <c r="KP8336" s="84"/>
      <c r="KS8336" s="74"/>
      <c r="KT8336" s="74"/>
      <c r="KU8336" s="16"/>
      <c r="KV8336" s="72"/>
      <c r="KW8336" s="72"/>
      <c r="KX8336" s="16"/>
      <c r="KZ8336" s="16"/>
      <c r="LA8336" s="16"/>
      <c r="LB8336" s="74"/>
      <c r="LC8336" s="74"/>
    </row>
    <row r="8337" spans="8:315" x14ac:dyDescent="0.35">
      <c r="H8337" s="4"/>
      <c r="J8337" s="8"/>
      <c r="K8337" s="8"/>
      <c r="L8337" s="8"/>
      <c r="M8337" s="8"/>
      <c r="O8337" s="8"/>
      <c r="P8337" s="8"/>
      <c r="R8337" s="8"/>
      <c r="S8337" s="8"/>
      <c r="T8337" s="8"/>
      <c r="U8337" s="8"/>
      <c r="W8337" s="8">
        <f t="shared" si="4647"/>
        <v>336.3</v>
      </c>
      <c r="X8337">
        <v>28965600</v>
      </c>
      <c r="Y8337">
        <f t="shared" si="4648"/>
        <v>8046</v>
      </c>
      <c r="Z8337" s="8">
        <v>0</v>
      </c>
      <c r="AA8337" s="8">
        <v>6.9</v>
      </c>
      <c r="AB8337" s="8">
        <v>91.2</v>
      </c>
      <c r="AC8337" s="4"/>
      <c r="KL8337" s="84"/>
      <c r="KP8337" s="84"/>
      <c r="KS8337" s="74"/>
      <c r="KT8337" s="74"/>
      <c r="KU8337" s="16"/>
      <c r="KV8337" s="72"/>
      <c r="KW8337" s="72"/>
      <c r="KX8337" s="16"/>
      <c r="KZ8337" s="16"/>
      <c r="LA8337" s="16"/>
      <c r="LB8337" s="74"/>
      <c r="LC8337" s="74"/>
    </row>
    <row r="8338" spans="8:315" x14ac:dyDescent="0.35">
      <c r="H8338" s="4"/>
      <c r="J8338" s="8"/>
      <c r="K8338" s="8"/>
      <c r="L8338" s="8"/>
      <c r="M8338" s="8"/>
      <c r="O8338" s="8"/>
      <c r="P8338" s="8"/>
      <c r="R8338" s="8"/>
      <c r="S8338" s="8"/>
      <c r="T8338" s="8"/>
      <c r="U8338" s="8"/>
      <c r="W8338" s="8">
        <f t="shared" si="4647"/>
        <v>336.3</v>
      </c>
      <c r="X8338">
        <v>28969200</v>
      </c>
      <c r="Y8338">
        <f t="shared" si="4648"/>
        <v>8047</v>
      </c>
      <c r="Z8338" s="8">
        <v>0</v>
      </c>
      <c r="AA8338" s="8">
        <v>7.2</v>
      </c>
      <c r="AB8338" s="8">
        <v>89.5</v>
      </c>
      <c r="AC8338" s="4"/>
      <c r="KL8338" s="84"/>
      <c r="KP8338" s="84"/>
      <c r="KS8338" s="74"/>
      <c r="KT8338" s="74"/>
      <c r="KU8338" s="16"/>
      <c r="KV8338" s="72"/>
      <c r="KW8338" s="72"/>
      <c r="KX8338" s="16"/>
      <c r="KZ8338" s="16"/>
      <c r="LA8338" s="16"/>
      <c r="LB8338" s="74"/>
      <c r="LC8338" s="74"/>
    </row>
    <row r="8339" spans="8:315" x14ac:dyDescent="0.35">
      <c r="H8339" s="4"/>
      <c r="J8339" s="8"/>
      <c r="K8339" s="8"/>
      <c r="L8339" s="8"/>
      <c r="M8339" s="8"/>
      <c r="O8339" s="8"/>
      <c r="P8339" s="8"/>
      <c r="R8339" s="8"/>
      <c r="S8339" s="8"/>
      <c r="T8339" s="8"/>
      <c r="U8339" s="8"/>
      <c r="W8339" s="8">
        <f t="shared" si="4647"/>
        <v>336.3</v>
      </c>
      <c r="X8339">
        <v>28972800</v>
      </c>
      <c r="Y8339">
        <f t="shared" si="4648"/>
        <v>8048</v>
      </c>
      <c r="Z8339" s="8">
        <v>1.1000000000000001</v>
      </c>
      <c r="AA8339" s="8">
        <v>7.2</v>
      </c>
      <c r="AB8339" s="8">
        <v>87.8</v>
      </c>
      <c r="AC8339" s="4"/>
      <c r="KL8339" s="84"/>
      <c r="KP8339" s="84"/>
      <c r="KS8339" s="74"/>
      <c r="KT8339" s="74"/>
      <c r="KU8339" s="16"/>
      <c r="KV8339" s="72"/>
      <c r="KW8339" s="72"/>
      <c r="KX8339" s="16"/>
      <c r="KZ8339" s="16"/>
      <c r="LA8339" s="16"/>
      <c r="LB8339" s="74"/>
      <c r="LC8339" s="74"/>
    </row>
    <row r="8340" spans="8:315" x14ac:dyDescent="0.35">
      <c r="H8340" s="4"/>
      <c r="J8340" s="8"/>
      <c r="K8340" s="8"/>
      <c r="L8340" s="8"/>
      <c r="M8340" s="8"/>
      <c r="O8340" s="8"/>
      <c r="P8340" s="8"/>
      <c r="R8340" s="8"/>
      <c r="S8340" s="8"/>
      <c r="T8340" s="8"/>
      <c r="U8340" s="8"/>
      <c r="W8340" s="8">
        <f t="shared" si="4647"/>
        <v>336.4</v>
      </c>
      <c r="X8340">
        <v>28976400</v>
      </c>
      <c r="Y8340">
        <f t="shared" si="4648"/>
        <v>8049</v>
      </c>
      <c r="Z8340" s="8">
        <v>11.9</v>
      </c>
      <c r="AA8340" s="8">
        <v>7.1</v>
      </c>
      <c r="AB8340" s="8">
        <v>85.6</v>
      </c>
      <c r="AC8340" s="4"/>
      <c r="KL8340" s="84"/>
      <c r="KP8340" s="84"/>
      <c r="KS8340" s="74"/>
      <c r="KT8340" s="74"/>
      <c r="KU8340" s="16"/>
      <c r="KV8340" s="72"/>
      <c r="KW8340" s="72"/>
      <c r="KX8340" s="16"/>
      <c r="KZ8340" s="16"/>
      <c r="LA8340" s="16"/>
      <c r="LB8340" s="74"/>
      <c r="LC8340" s="74"/>
    </row>
    <row r="8341" spans="8:315" x14ac:dyDescent="0.35">
      <c r="H8341" s="4"/>
      <c r="J8341" s="8"/>
      <c r="K8341" s="8"/>
      <c r="L8341" s="8"/>
      <c r="M8341" s="8"/>
      <c r="O8341" s="8"/>
      <c r="P8341" s="8"/>
      <c r="R8341" s="8"/>
      <c r="S8341" s="8"/>
      <c r="T8341" s="8"/>
      <c r="U8341" s="8"/>
      <c r="W8341" s="8">
        <f t="shared" si="4647"/>
        <v>336.4</v>
      </c>
      <c r="X8341">
        <v>28980000</v>
      </c>
      <c r="Y8341">
        <f t="shared" si="4648"/>
        <v>8050</v>
      </c>
      <c r="Z8341" s="8">
        <v>31.4</v>
      </c>
      <c r="AA8341" s="8">
        <v>7.3</v>
      </c>
      <c r="AB8341" s="8">
        <v>83.2</v>
      </c>
      <c r="AC8341" s="4"/>
      <c r="KL8341" s="84"/>
      <c r="KP8341" s="84"/>
      <c r="KS8341" s="74"/>
      <c r="KT8341" s="74"/>
      <c r="KU8341" s="16"/>
      <c r="KV8341" s="72"/>
      <c r="KW8341" s="72"/>
      <c r="KX8341" s="16"/>
      <c r="KZ8341" s="16"/>
      <c r="LA8341" s="16"/>
      <c r="LB8341" s="74"/>
      <c r="LC8341" s="74"/>
    </row>
    <row r="8342" spans="8:315" x14ac:dyDescent="0.35">
      <c r="H8342" s="4"/>
      <c r="J8342" s="8"/>
      <c r="K8342" s="8"/>
      <c r="L8342" s="8"/>
      <c r="M8342" s="8"/>
      <c r="O8342" s="8"/>
      <c r="P8342" s="8"/>
      <c r="R8342" s="8"/>
      <c r="S8342" s="8"/>
      <c r="T8342" s="8"/>
      <c r="U8342" s="8"/>
      <c r="W8342" s="8">
        <f t="shared" si="4647"/>
        <v>336.5</v>
      </c>
      <c r="X8342">
        <v>28983600</v>
      </c>
      <c r="Y8342">
        <f t="shared" si="4648"/>
        <v>8051</v>
      </c>
      <c r="Z8342" s="8">
        <v>37.200000000000003</v>
      </c>
      <c r="AA8342" s="8">
        <v>7.2</v>
      </c>
      <c r="AB8342" s="8">
        <v>78</v>
      </c>
      <c r="AC8342" s="4"/>
      <c r="KL8342" s="84"/>
      <c r="KP8342" s="84"/>
      <c r="KS8342" s="74"/>
      <c r="KT8342" s="74"/>
      <c r="KU8342" s="16"/>
      <c r="KV8342" s="72"/>
      <c r="KW8342" s="72"/>
      <c r="KX8342" s="16"/>
      <c r="KZ8342" s="16"/>
      <c r="LA8342" s="16"/>
      <c r="LB8342" s="74"/>
      <c r="LC8342" s="74"/>
    </row>
    <row r="8343" spans="8:315" x14ac:dyDescent="0.35">
      <c r="H8343" s="4"/>
      <c r="J8343" s="8"/>
      <c r="K8343" s="8"/>
      <c r="L8343" s="8"/>
      <c r="M8343" s="8"/>
      <c r="O8343" s="8"/>
      <c r="P8343" s="8"/>
      <c r="R8343" s="8"/>
      <c r="S8343" s="8"/>
      <c r="T8343" s="8"/>
      <c r="U8343" s="8"/>
      <c r="W8343" s="8">
        <f t="shared" si="4647"/>
        <v>336.5</v>
      </c>
      <c r="X8343">
        <v>28987200</v>
      </c>
      <c r="Y8343">
        <f t="shared" si="4648"/>
        <v>8052</v>
      </c>
      <c r="Z8343" s="8">
        <v>45.8</v>
      </c>
      <c r="AA8343" s="8">
        <v>7.4</v>
      </c>
      <c r="AB8343" s="8">
        <v>79.900000000000006</v>
      </c>
      <c r="AC8343" s="4"/>
      <c r="KL8343" s="84"/>
      <c r="KP8343" s="84"/>
      <c r="KS8343" s="74"/>
      <c r="KT8343" s="74"/>
      <c r="KU8343" s="16"/>
      <c r="KV8343" s="72"/>
      <c r="KW8343" s="72"/>
      <c r="KX8343" s="16"/>
      <c r="KZ8343" s="16"/>
      <c r="LA8343" s="16"/>
      <c r="LB8343" s="74"/>
      <c r="LC8343" s="74"/>
    </row>
    <row r="8344" spans="8:315" x14ac:dyDescent="0.35">
      <c r="H8344" s="4"/>
      <c r="J8344" s="8"/>
      <c r="K8344" s="8"/>
      <c r="L8344" s="8"/>
      <c r="M8344" s="8"/>
      <c r="O8344" s="8"/>
      <c r="P8344" s="8"/>
      <c r="R8344" s="8"/>
      <c r="S8344" s="8"/>
      <c r="T8344" s="8"/>
      <c r="U8344" s="8"/>
      <c r="W8344" s="8">
        <f t="shared" si="4647"/>
        <v>336.5</v>
      </c>
      <c r="X8344">
        <v>28990800</v>
      </c>
      <c r="Y8344">
        <f t="shared" si="4648"/>
        <v>8053</v>
      </c>
      <c r="Z8344" s="8">
        <v>58.1</v>
      </c>
      <c r="AA8344" s="8">
        <v>7.1</v>
      </c>
      <c r="AB8344" s="8">
        <v>79.3</v>
      </c>
      <c r="AC8344" s="4"/>
      <c r="KL8344" s="84"/>
      <c r="KP8344" s="84"/>
      <c r="KS8344" s="74"/>
      <c r="KT8344" s="74"/>
      <c r="KU8344" s="16"/>
      <c r="KV8344" s="72"/>
      <c r="KW8344" s="72"/>
      <c r="KX8344" s="16"/>
      <c r="KZ8344" s="16"/>
      <c r="LA8344" s="16"/>
      <c r="LB8344" s="74"/>
      <c r="LC8344" s="74"/>
    </row>
    <row r="8345" spans="8:315" x14ac:dyDescent="0.35">
      <c r="H8345" s="4"/>
      <c r="J8345" s="8"/>
      <c r="K8345" s="8"/>
      <c r="L8345" s="8"/>
      <c r="M8345" s="8"/>
      <c r="O8345" s="8"/>
      <c r="P8345" s="8"/>
      <c r="R8345" s="8"/>
      <c r="S8345" s="8"/>
      <c r="T8345" s="8"/>
      <c r="U8345" s="8"/>
      <c r="W8345" s="8">
        <f t="shared" si="4647"/>
        <v>336.6</v>
      </c>
      <c r="X8345">
        <v>28994400</v>
      </c>
      <c r="Y8345">
        <f t="shared" si="4648"/>
        <v>8054</v>
      </c>
      <c r="Z8345" s="8">
        <v>39.4</v>
      </c>
      <c r="AA8345" s="8">
        <v>7</v>
      </c>
      <c r="AB8345" s="8">
        <v>79.599999999999994</v>
      </c>
      <c r="AC8345" s="4"/>
      <c r="KL8345" s="84"/>
      <c r="KP8345" s="84"/>
      <c r="KS8345" s="74"/>
      <c r="KT8345" s="74"/>
      <c r="KU8345" s="16"/>
      <c r="KV8345" s="72"/>
      <c r="KW8345" s="72"/>
      <c r="KX8345" s="16"/>
      <c r="KZ8345" s="16"/>
      <c r="LA8345" s="16"/>
      <c r="LB8345" s="74"/>
      <c r="LC8345" s="74"/>
    </row>
    <row r="8346" spans="8:315" x14ac:dyDescent="0.35">
      <c r="H8346" s="4"/>
      <c r="J8346" s="8"/>
      <c r="K8346" s="8"/>
      <c r="L8346" s="8"/>
      <c r="M8346" s="8"/>
      <c r="O8346" s="8"/>
      <c r="P8346" s="8"/>
      <c r="R8346" s="8"/>
      <c r="S8346" s="8"/>
      <c r="T8346" s="8"/>
      <c r="U8346" s="8"/>
      <c r="W8346" s="8">
        <f t="shared" si="4647"/>
        <v>336.6</v>
      </c>
      <c r="X8346">
        <v>28998000</v>
      </c>
      <c r="Y8346">
        <f t="shared" si="4648"/>
        <v>8055</v>
      </c>
      <c r="Z8346" s="8">
        <v>48.1</v>
      </c>
      <c r="AA8346" s="8">
        <v>6.2</v>
      </c>
      <c r="AB8346" s="8">
        <v>82.6</v>
      </c>
      <c r="AC8346" s="4"/>
      <c r="KL8346" s="84"/>
      <c r="KP8346" s="84"/>
      <c r="KS8346" s="74"/>
      <c r="KT8346" s="74"/>
      <c r="KU8346" s="16"/>
      <c r="KV8346" s="72"/>
      <c r="KW8346" s="72"/>
      <c r="KX8346" s="16"/>
      <c r="KZ8346" s="16"/>
      <c r="LA8346" s="16"/>
      <c r="LB8346" s="74"/>
      <c r="LC8346" s="74"/>
    </row>
    <row r="8347" spans="8:315" x14ac:dyDescent="0.35">
      <c r="H8347" s="4"/>
      <c r="J8347" s="8"/>
      <c r="K8347" s="8"/>
      <c r="L8347" s="8"/>
      <c r="M8347" s="8"/>
      <c r="O8347" s="8"/>
      <c r="P8347" s="8"/>
      <c r="R8347" s="8"/>
      <c r="S8347" s="8"/>
      <c r="T8347" s="8"/>
      <c r="U8347" s="8"/>
      <c r="W8347" s="8">
        <f t="shared" si="4647"/>
        <v>336.7</v>
      </c>
      <c r="X8347">
        <v>29001600</v>
      </c>
      <c r="Y8347">
        <f t="shared" si="4648"/>
        <v>8056</v>
      </c>
      <c r="Z8347" s="8">
        <v>23.9</v>
      </c>
      <c r="AA8347" s="8">
        <v>5.6</v>
      </c>
      <c r="AB8347" s="8">
        <v>85.4</v>
      </c>
      <c r="AC8347" s="4"/>
      <c r="KL8347" s="84"/>
      <c r="KP8347" s="84"/>
      <c r="KS8347" s="74"/>
      <c r="KT8347" s="74"/>
      <c r="KU8347" s="16"/>
      <c r="KV8347" s="72"/>
      <c r="KW8347" s="72"/>
      <c r="KX8347" s="16"/>
      <c r="KZ8347" s="16"/>
      <c r="LA8347" s="16"/>
      <c r="LB8347" s="74"/>
      <c r="LC8347" s="74"/>
    </row>
    <row r="8348" spans="8:315" x14ac:dyDescent="0.35">
      <c r="H8348" s="4"/>
      <c r="J8348" s="8"/>
      <c r="K8348" s="8"/>
      <c r="L8348" s="8"/>
      <c r="M8348" s="8"/>
      <c r="O8348" s="8"/>
      <c r="P8348" s="8"/>
      <c r="R8348" s="8"/>
      <c r="S8348" s="8"/>
      <c r="T8348" s="8"/>
      <c r="U8348" s="8"/>
      <c r="W8348" s="8">
        <f t="shared" si="4647"/>
        <v>336.7</v>
      </c>
      <c r="X8348">
        <v>29005200</v>
      </c>
      <c r="Y8348">
        <f t="shared" si="4648"/>
        <v>8057</v>
      </c>
      <c r="Z8348" s="8">
        <v>1.1000000000000001</v>
      </c>
      <c r="AA8348" s="8">
        <v>5</v>
      </c>
      <c r="AB8348" s="8">
        <v>86.6</v>
      </c>
      <c r="AC8348" s="4"/>
      <c r="KL8348" s="84"/>
      <c r="KP8348" s="84"/>
      <c r="KS8348" s="74"/>
      <c r="KT8348" s="74"/>
      <c r="KU8348" s="16"/>
      <c r="KV8348" s="72"/>
      <c r="KW8348" s="72"/>
      <c r="KX8348" s="16"/>
      <c r="KZ8348" s="16"/>
      <c r="LA8348" s="16"/>
      <c r="LB8348" s="74"/>
      <c r="LC8348" s="74"/>
    </row>
    <row r="8349" spans="8:315" x14ac:dyDescent="0.35">
      <c r="H8349" s="4"/>
      <c r="J8349" s="8"/>
      <c r="K8349" s="8"/>
      <c r="L8349" s="8"/>
      <c r="M8349" s="8"/>
      <c r="O8349" s="8"/>
      <c r="P8349" s="8"/>
      <c r="R8349" s="8"/>
      <c r="S8349" s="8"/>
      <c r="T8349" s="8"/>
      <c r="U8349" s="8"/>
      <c r="W8349" s="8">
        <f t="shared" si="4647"/>
        <v>336.8</v>
      </c>
      <c r="X8349">
        <v>29008800</v>
      </c>
      <c r="Y8349">
        <f t="shared" si="4648"/>
        <v>8058</v>
      </c>
      <c r="Z8349" s="8">
        <v>0</v>
      </c>
      <c r="AA8349" s="8">
        <v>4.8</v>
      </c>
      <c r="AB8349" s="8">
        <v>87.1</v>
      </c>
      <c r="AC8349" s="4"/>
      <c r="KL8349" s="84"/>
      <c r="KP8349" s="84"/>
      <c r="KS8349" s="74"/>
      <c r="KT8349" s="74"/>
      <c r="KU8349" s="16"/>
      <c r="KV8349" s="72"/>
      <c r="KW8349" s="72"/>
      <c r="KX8349" s="16"/>
      <c r="KZ8349" s="16"/>
      <c r="LA8349" s="16"/>
      <c r="LB8349" s="74"/>
      <c r="LC8349" s="74"/>
    </row>
    <row r="8350" spans="8:315" x14ac:dyDescent="0.35">
      <c r="H8350" s="4"/>
      <c r="J8350" s="8"/>
      <c r="K8350" s="8"/>
      <c r="L8350" s="8"/>
      <c r="M8350" s="8"/>
      <c r="O8350" s="8"/>
      <c r="P8350" s="8"/>
      <c r="R8350" s="8"/>
      <c r="S8350" s="8"/>
      <c r="T8350" s="8"/>
      <c r="U8350" s="8"/>
      <c r="W8350" s="8">
        <f t="shared" si="4647"/>
        <v>336.8</v>
      </c>
      <c r="X8350">
        <v>29012400</v>
      </c>
      <c r="Y8350">
        <f t="shared" si="4648"/>
        <v>8059</v>
      </c>
      <c r="Z8350" s="8">
        <v>0</v>
      </c>
      <c r="AA8350" s="8">
        <v>4.7</v>
      </c>
      <c r="AB8350" s="8">
        <v>84.6</v>
      </c>
      <c r="AC8350" s="4"/>
      <c r="KL8350" s="84"/>
      <c r="KP8350" s="84"/>
      <c r="KS8350" s="74"/>
      <c r="KT8350" s="74"/>
      <c r="KU8350" s="16"/>
      <c r="KV8350" s="72"/>
      <c r="KW8350" s="72"/>
      <c r="KX8350" s="16"/>
      <c r="KZ8350" s="16"/>
      <c r="LA8350" s="16"/>
      <c r="LB8350" s="74"/>
      <c r="LC8350" s="74"/>
    </row>
    <row r="8351" spans="8:315" x14ac:dyDescent="0.35">
      <c r="H8351" s="4"/>
      <c r="J8351" s="8"/>
      <c r="K8351" s="8"/>
      <c r="L8351" s="8"/>
      <c r="M8351" s="8"/>
      <c r="O8351" s="8"/>
      <c r="P8351" s="8"/>
      <c r="R8351" s="8"/>
      <c r="S8351" s="8"/>
      <c r="T8351" s="8"/>
      <c r="U8351" s="8"/>
      <c r="W8351" s="8">
        <f t="shared" si="4647"/>
        <v>336.8</v>
      </c>
      <c r="X8351">
        <v>29016000</v>
      </c>
      <c r="Y8351">
        <f t="shared" si="4648"/>
        <v>8060</v>
      </c>
      <c r="Z8351" s="8">
        <v>0</v>
      </c>
      <c r="AA8351" s="8">
        <v>4.8</v>
      </c>
      <c r="AB8351" s="8">
        <v>84.8</v>
      </c>
      <c r="AC8351" s="4"/>
      <c r="KL8351" s="84"/>
      <c r="KP8351" s="84"/>
      <c r="KS8351" s="74"/>
      <c r="KT8351" s="74"/>
      <c r="KU8351" s="16"/>
      <c r="KV8351" s="72"/>
      <c r="KW8351" s="72"/>
      <c r="KX8351" s="16"/>
      <c r="KZ8351" s="16"/>
      <c r="LA8351" s="16"/>
      <c r="LB8351" s="74"/>
      <c r="LC8351" s="74"/>
    </row>
    <row r="8352" spans="8:315" x14ac:dyDescent="0.35">
      <c r="H8352" s="4"/>
      <c r="J8352" s="8"/>
      <c r="K8352" s="8"/>
      <c r="L8352" s="8"/>
      <c r="M8352" s="8"/>
      <c r="O8352" s="8"/>
      <c r="P8352" s="8"/>
      <c r="R8352" s="8"/>
      <c r="S8352" s="8"/>
      <c r="T8352" s="8"/>
      <c r="U8352" s="8"/>
      <c r="W8352" s="8">
        <f t="shared" si="4647"/>
        <v>336.9</v>
      </c>
      <c r="X8352">
        <v>29019600</v>
      </c>
      <c r="Y8352">
        <f t="shared" si="4648"/>
        <v>8061</v>
      </c>
      <c r="Z8352" s="8">
        <v>0</v>
      </c>
      <c r="AA8352" s="8">
        <v>4.7</v>
      </c>
      <c r="AB8352" s="8">
        <v>83</v>
      </c>
      <c r="AC8352" s="4"/>
      <c r="KL8352" s="84"/>
      <c r="KP8352" s="84"/>
      <c r="KS8352" s="74"/>
      <c r="KT8352" s="74"/>
      <c r="KU8352" s="16"/>
      <c r="KV8352" s="72"/>
      <c r="KW8352" s="72"/>
      <c r="KX8352" s="16"/>
      <c r="KZ8352" s="16"/>
      <c r="LA8352" s="16"/>
      <c r="LB8352" s="74"/>
      <c r="LC8352" s="74"/>
    </row>
    <row r="8353" spans="8:315" x14ac:dyDescent="0.35">
      <c r="H8353" s="4"/>
      <c r="J8353" s="8"/>
      <c r="K8353" s="8"/>
      <c r="L8353" s="8"/>
      <c r="M8353" s="8"/>
      <c r="O8353" s="8"/>
      <c r="P8353" s="8"/>
      <c r="R8353" s="8"/>
      <c r="S8353" s="8"/>
      <c r="T8353" s="8"/>
      <c r="U8353" s="8"/>
      <c r="W8353" s="8">
        <f t="shared" si="4647"/>
        <v>336.9</v>
      </c>
      <c r="X8353">
        <v>29023200</v>
      </c>
      <c r="Y8353">
        <f t="shared" si="4648"/>
        <v>8062</v>
      </c>
      <c r="Z8353" s="8">
        <v>0</v>
      </c>
      <c r="AA8353" s="8">
        <v>5</v>
      </c>
      <c r="AB8353" s="8">
        <v>82.1</v>
      </c>
      <c r="AC8353" s="4"/>
      <c r="KL8353" s="84"/>
      <c r="KP8353" s="84"/>
      <c r="KS8353" s="74"/>
      <c r="KT8353" s="74"/>
      <c r="KU8353" s="16"/>
      <c r="KV8353" s="72"/>
      <c r="KW8353" s="72"/>
      <c r="KX8353" s="16"/>
      <c r="KZ8353" s="16"/>
      <c r="LA8353" s="16"/>
      <c r="LB8353" s="74"/>
      <c r="LC8353" s="74"/>
    </row>
    <row r="8354" spans="8:315" x14ac:dyDescent="0.35">
      <c r="H8354" s="4"/>
      <c r="J8354" s="8"/>
      <c r="K8354" s="8"/>
      <c r="L8354" s="8"/>
      <c r="M8354" s="8"/>
      <c r="O8354" s="8"/>
      <c r="P8354" s="8"/>
      <c r="R8354" s="8"/>
      <c r="S8354" s="8"/>
      <c r="T8354" s="8"/>
      <c r="U8354" s="8"/>
      <c r="W8354" s="8">
        <f t="shared" si="4647"/>
        <v>337</v>
      </c>
      <c r="X8354">
        <v>29026800</v>
      </c>
      <c r="Y8354">
        <f t="shared" si="4648"/>
        <v>8063</v>
      </c>
      <c r="Z8354" s="8">
        <v>0</v>
      </c>
      <c r="AA8354" s="8">
        <v>5.0999999999999996</v>
      </c>
      <c r="AB8354" s="8">
        <v>80.900000000000006</v>
      </c>
      <c r="AC8354" s="4"/>
      <c r="KL8354" s="84"/>
      <c r="KP8354" s="84"/>
      <c r="KS8354" s="74"/>
      <c r="KT8354" s="74"/>
      <c r="KU8354" s="16"/>
      <c r="KV8354" s="72"/>
      <c r="KW8354" s="72"/>
      <c r="KX8354" s="16"/>
      <c r="KZ8354" s="16"/>
      <c r="LA8354" s="16"/>
      <c r="LB8354" s="74"/>
      <c r="LC8354" s="74"/>
    </row>
    <row r="8355" spans="8:315" x14ac:dyDescent="0.35">
      <c r="H8355" s="4"/>
      <c r="J8355" s="8"/>
      <c r="K8355" s="8"/>
      <c r="L8355" s="8"/>
      <c r="M8355" s="8"/>
      <c r="O8355" s="8"/>
      <c r="P8355" s="8"/>
      <c r="R8355" s="8"/>
      <c r="S8355" s="8"/>
      <c r="T8355" s="8"/>
      <c r="U8355" s="8"/>
      <c r="W8355" s="8">
        <f t="shared" si="4647"/>
        <v>337</v>
      </c>
      <c r="X8355">
        <v>29030400</v>
      </c>
      <c r="Y8355">
        <f t="shared" si="4648"/>
        <v>8064</v>
      </c>
      <c r="Z8355" s="8">
        <v>0</v>
      </c>
      <c r="AA8355" s="8">
        <v>5</v>
      </c>
      <c r="AB8355" s="8">
        <v>80.5</v>
      </c>
      <c r="AC8355" s="4"/>
      <c r="KL8355" s="84"/>
      <c r="KP8355" s="84"/>
      <c r="KS8355" s="74"/>
      <c r="KT8355" s="74"/>
      <c r="KU8355" s="16"/>
      <c r="KV8355" s="72"/>
      <c r="KW8355" s="72"/>
      <c r="KX8355" s="16"/>
      <c r="KZ8355" s="16"/>
      <c r="LA8355" s="16"/>
      <c r="LB8355" s="74"/>
      <c r="LC8355" s="74"/>
    </row>
    <row r="8356" spans="8:315" x14ac:dyDescent="0.35">
      <c r="H8356" s="4"/>
      <c r="J8356" s="8"/>
      <c r="K8356" s="8"/>
      <c r="L8356" s="8"/>
      <c r="M8356" s="8"/>
      <c r="O8356" s="8"/>
      <c r="P8356" s="8"/>
      <c r="R8356" s="8"/>
      <c r="S8356" s="8"/>
      <c r="T8356" s="8"/>
      <c r="U8356" s="8"/>
      <c r="W8356" s="8">
        <f t="shared" ref="W8356:W8419" si="4649">X8356/24/3600+1</f>
        <v>337</v>
      </c>
      <c r="X8356">
        <v>29034000</v>
      </c>
      <c r="Y8356">
        <f t="shared" ref="Y8356:Y8419" si="4650">X8356/3600</f>
        <v>8065</v>
      </c>
      <c r="Z8356" s="8">
        <v>0</v>
      </c>
      <c r="AA8356" s="8">
        <v>4.8</v>
      </c>
      <c r="AB8356" s="8">
        <v>84.2</v>
      </c>
      <c r="AC8356" s="4"/>
      <c r="KL8356" s="84"/>
      <c r="KP8356" s="84"/>
      <c r="KS8356" s="74"/>
      <c r="KT8356" s="74"/>
      <c r="KU8356" s="16"/>
      <c r="KV8356" s="72"/>
      <c r="KW8356" s="72"/>
      <c r="KX8356" s="16"/>
      <c r="KZ8356" s="16"/>
      <c r="LA8356" s="16"/>
      <c r="LB8356" s="74"/>
      <c r="LC8356" s="74"/>
    </row>
    <row r="8357" spans="8:315" x14ac:dyDescent="0.35">
      <c r="H8357" s="4"/>
      <c r="J8357" s="8"/>
      <c r="K8357" s="8"/>
      <c r="L8357" s="8"/>
      <c r="M8357" s="8"/>
      <c r="O8357" s="8"/>
      <c r="P8357" s="8"/>
      <c r="R8357" s="8"/>
      <c r="S8357" s="8"/>
      <c r="T8357" s="8"/>
      <c r="U8357" s="8"/>
      <c r="W8357" s="8">
        <f t="shared" si="4649"/>
        <v>337.1</v>
      </c>
      <c r="X8357">
        <v>29037600</v>
      </c>
      <c r="Y8357">
        <f t="shared" si="4650"/>
        <v>8066</v>
      </c>
      <c r="Z8357" s="8">
        <v>0</v>
      </c>
      <c r="AA8357" s="8">
        <v>4.5999999999999996</v>
      </c>
      <c r="AB8357" s="8">
        <v>83.3</v>
      </c>
      <c r="AC8357" s="4"/>
      <c r="KL8357" s="84"/>
      <c r="KP8357" s="84"/>
      <c r="KS8357" s="74"/>
      <c r="KT8357" s="74"/>
      <c r="KU8357" s="16"/>
      <c r="KV8357" s="72"/>
      <c r="KW8357" s="72"/>
      <c r="KX8357" s="16"/>
      <c r="KZ8357" s="16"/>
      <c r="LA8357" s="16"/>
      <c r="LB8357" s="74"/>
      <c r="LC8357" s="74"/>
    </row>
    <row r="8358" spans="8:315" x14ac:dyDescent="0.35">
      <c r="H8358" s="4"/>
      <c r="J8358" s="8"/>
      <c r="K8358" s="8"/>
      <c r="L8358" s="8"/>
      <c r="M8358" s="8"/>
      <c r="O8358" s="8"/>
      <c r="P8358" s="8"/>
      <c r="R8358" s="8"/>
      <c r="S8358" s="8"/>
      <c r="T8358" s="8"/>
      <c r="U8358" s="8"/>
      <c r="W8358" s="8">
        <f t="shared" si="4649"/>
        <v>337.1</v>
      </c>
      <c r="X8358">
        <v>29041200</v>
      </c>
      <c r="Y8358">
        <f t="shared" si="4650"/>
        <v>8067</v>
      </c>
      <c r="Z8358" s="8">
        <v>0</v>
      </c>
      <c r="AA8358" s="8">
        <v>4.5</v>
      </c>
      <c r="AB8358" s="8">
        <v>83.2</v>
      </c>
      <c r="AC8358" s="4"/>
      <c r="KL8358" s="84"/>
      <c r="KP8358" s="84"/>
      <c r="KS8358" s="74"/>
      <c r="KT8358" s="74"/>
      <c r="KU8358" s="16"/>
      <c r="KV8358" s="72"/>
      <c r="KW8358" s="72"/>
      <c r="KX8358" s="16"/>
      <c r="KZ8358" s="16"/>
      <c r="LA8358" s="16"/>
      <c r="LB8358" s="74"/>
      <c r="LC8358" s="74"/>
    </row>
    <row r="8359" spans="8:315" x14ac:dyDescent="0.35">
      <c r="H8359" s="4"/>
      <c r="J8359" s="8"/>
      <c r="K8359" s="8"/>
      <c r="L8359" s="8"/>
      <c r="M8359" s="8"/>
      <c r="O8359" s="8"/>
      <c r="P8359" s="8"/>
      <c r="R8359" s="8"/>
      <c r="S8359" s="8"/>
      <c r="T8359" s="8"/>
      <c r="U8359" s="8"/>
      <c r="W8359" s="8">
        <f t="shared" si="4649"/>
        <v>337.2</v>
      </c>
      <c r="X8359">
        <v>29044800</v>
      </c>
      <c r="Y8359">
        <f t="shared" si="4650"/>
        <v>8068</v>
      </c>
      <c r="Z8359" s="8">
        <v>0</v>
      </c>
      <c r="AA8359" s="8">
        <v>4.5</v>
      </c>
      <c r="AB8359" s="8">
        <v>83.5</v>
      </c>
      <c r="AC8359" s="4"/>
      <c r="KL8359" s="84"/>
      <c r="KP8359" s="84"/>
      <c r="KS8359" s="74"/>
      <c r="KT8359" s="74"/>
      <c r="KU8359" s="16"/>
      <c r="KV8359" s="72"/>
      <c r="KW8359" s="72"/>
      <c r="KX8359" s="16"/>
      <c r="KZ8359" s="16"/>
      <c r="LA8359" s="16"/>
      <c r="LB8359" s="74"/>
      <c r="LC8359" s="74"/>
    </row>
    <row r="8360" spans="8:315" x14ac:dyDescent="0.35">
      <c r="H8360" s="4"/>
      <c r="J8360" s="8"/>
      <c r="K8360" s="8"/>
      <c r="L8360" s="8"/>
      <c r="M8360" s="8"/>
      <c r="O8360" s="8"/>
      <c r="P8360" s="8"/>
      <c r="R8360" s="8"/>
      <c r="S8360" s="8"/>
      <c r="T8360" s="8"/>
      <c r="U8360" s="8"/>
      <c r="W8360" s="8">
        <f t="shared" si="4649"/>
        <v>337.2</v>
      </c>
      <c r="X8360">
        <v>29048400</v>
      </c>
      <c r="Y8360">
        <f t="shared" si="4650"/>
        <v>8069</v>
      </c>
      <c r="Z8360" s="8">
        <v>0</v>
      </c>
      <c r="AA8360" s="8">
        <v>4.5</v>
      </c>
      <c r="AB8360" s="8">
        <v>82.1</v>
      </c>
      <c r="AC8360" s="4"/>
      <c r="KL8360" s="84"/>
      <c r="KP8360" s="84"/>
      <c r="KS8360" s="74"/>
      <c r="KT8360" s="74"/>
      <c r="KU8360" s="16"/>
      <c r="KV8360" s="72"/>
      <c r="KW8360" s="72"/>
      <c r="KX8360" s="16"/>
      <c r="KZ8360" s="16"/>
      <c r="LA8360" s="16"/>
      <c r="LB8360" s="74"/>
      <c r="LC8360" s="74"/>
    </row>
    <row r="8361" spans="8:315" x14ac:dyDescent="0.35">
      <c r="H8361" s="4"/>
      <c r="J8361" s="8"/>
      <c r="K8361" s="8"/>
      <c r="L8361" s="8"/>
      <c r="M8361" s="8"/>
      <c r="O8361" s="8"/>
      <c r="P8361" s="8"/>
      <c r="R8361" s="8"/>
      <c r="S8361" s="8"/>
      <c r="T8361" s="8"/>
      <c r="U8361" s="8"/>
      <c r="W8361" s="8">
        <f t="shared" si="4649"/>
        <v>337.3</v>
      </c>
      <c r="X8361">
        <v>29052000</v>
      </c>
      <c r="Y8361">
        <f t="shared" si="4650"/>
        <v>8070</v>
      </c>
      <c r="Z8361" s="8">
        <v>0</v>
      </c>
      <c r="AA8361" s="8">
        <v>4.7</v>
      </c>
      <c r="AB8361" s="8">
        <v>82.6</v>
      </c>
      <c r="AC8361" s="4"/>
      <c r="KL8361" s="84"/>
      <c r="KP8361" s="84"/>
      <c r="KS8361" s="74"/>
      <c r="KT8361" s="74"/>
      <c r="KU8361" s="16"/>
      <c r="KV8361" s="72"/>
      <c r="KW8361" s="72"/>
      <c r="KX8361" s="16"/>
      <c r="KZ8361" s="16"/>
      <c r="LA8361" s="16"/>
      <c r="LB8361" s="74"/>
      <c r="LC8361" s="74"/>
    </row>
    <row r="8362" spans="8:315" x14ac:dyDescent="0.35">
      <c r="H8362" s="4"/>
      <c r="J8362" s="8"/>
      <c r="K8362" s="8"/>
      <c r="L8362" s="8"/>
      <c r="M8362" s="8"/>
      <c r="O8362" s="8"/>
      <c r="P8362" s="8"/>
      <c r="R8362" s="8"/>
      <c r="S8362" s="8"/>
      <c r="T8362" s="8"/>
      <c r="U8362" s="8"/>
      <c r="W8362" s="8">
        <f t="shared" si="4649"/>
        <v>337.3</v>
      </c>
      <c r="X8362">
        <v>29055600</v>
      </c>
      <c r="Y8362">
        <f t="shared" si="4650"/>
        <v>8071</v>
      </c>
      <c r="Z8362" s="8">
        <v>0</v>
      </c>
      <c r="AA8362" s="8">
        <v>4.8</v>
      </c>
      <c r="AB8362" s="8">
        <v>81</v>
      </c>
      <c r="AC8362" s="4"/>
      <c r="KL8362" s="84"/>
      <c r="KP8362" s="84"/>
      <c r="KS8362" s="74"/>
      <c r="KT8362" s="74"/>
      <c r="KU8362" s="16"/>
      <c r="KV8362" s="72"/>
      <c r="KW8362" s="72"/>
      <c r="KX8362" s="16"/>
      <c r="KZ8362" s="16"/>
      <c r="LA8362" s="16"/>
      <c r="LB8362" s="74"/>
      <c r="LC8362" s="74"/>
    </row>
    <row r="8363" spans="8:315" x14ac:dyDescent="0.35">
      <c r="H8363" s="4"/>
      <c r="J8363" s="8"/>
      <c r="K8363" s="8"/>
      <c r="L8363" s="8"/>
      <c r="M8363" s="8"/>
      <c r="O8363" s="8"/>
      <c r="P8363" s="8"/>
      <c r="R8363" s="8"/>
      <c r="S8363" s="8"/>
      <c r="T8363" s="8"/>
      <c r="U8363" s="8"/>
      <c r="W8363" s="8">
        <f t="shared" si="4649"/>
        <v>337.3</v>
      </c>
      <c r="X8363">
        <v>29059200</v>
      </c>
      <c r="Y8363">
        <f t="shared" si="4650"/>
        <v>8072</v>
      </c>
      <c r="Z8363" s="8">
        <v>3.3</v>
      </c>
      <c r="AA8363" s="8">
        <v>4.8</v>
      </c>
      <c r="AB8363" s="8">
        <v>81.7</v>
      </c>
      <c r="AC8363" s="4"/>
      <c r="KL8363" s="84"/>
      <c r="KP8363" s="84"/>
      <c r="KS8363" s="74"/>
      <c r="KT8363" s="74"/>
      <c r="KU8363" s="16"/>
      <c r="KV8363" s="72"/>
      <c r="KW8363" s="72"/>
      <c r="KX8363" s="16"/>
      <c r="KZ8363" s="16"/>
      <c r="LA8363" s="16"/>
      <c r="LB8363" s="74"/>
      <c r="LC8363" s="74"/>
    </row>
    <row r="8364" spans="8:315" x14ac:dyDescent="0.35">
      <c r="H8364" s="4"/>
      <c r="J8364" s="8"/>
      <c r="K8364" s="8"/>
      <c r="L8364" s="8"/>
      <c r="M8364" s="8"/>
      <c r="O8364" s="8"/>
      <c r="P8364" s="8"/>
      <c r="R8364" s="8"/>
      <c r="S8364" s="8"/>
      <c r="T8364" s="8"/>
      <c r="U8364" s="8"/>
      <c r="W8364" s="8">
        <f t="shared" si="4649"/>
        <v>337.4</v>
      </c>
      <c r="X8364">
        <v>29062800</v>
      </c>
      <c r="Y8364">
        <f t="shared" si="4650"/>
        <v>8073</v>
      </c>
      <c r="Z8364" s="8">
        <v>16.399999999999999</v>
      </c>
      <c r="AA8364" s="8">
        <v>3.6</v>
      </c>
      <c r="AB8364" s="8">
        <v>84.1</v>
      </c>
      <c r="AC8364" s="4"/>
      <c r="KL8364" s="84"/>
      <c r="KP8364" s="84"/>
      <c r="KS8364" s="74"/>
      <c r="KT8364" s="74"/>
      <c r="KU8364" s="16"/>
      <c r="KV8364" s="72"/>
      <c r="KW8364" s="72"/>
      <c r="KX8364" s="16"/>
      <c r="KZ8364" s="16"/>
      <c r="LA8364" s="16"/>
      <c r="LB8364" s="74"/>
      <c r="LC8364" s="74"/>
    </row>
    <row r="8365" spans="8:315" x14ac:dyDescent="0.35">
      <c r="H8365" s="4"/>
      <c r="J8365" s="8"/>
      <c r="K8365" s="8"/>
      <c r="L8365" s="8"/>
      <c r="M8365" s="8"/>
      <c r="O8365" s="8"/>
      <c r="P8365" s="8"/>
      <c r="R8365" s="8"/>
      <c r="S8365" s="8"/>
      <c r="T8365" s="8"/>
      <c r="U8365" s="8"/>
      <c r="W8365" s="8">
        <f t="shared" si="4649"/>
        <v>337.4</v>
      </c>
      <c r="X8365">
        <v>29066400</v>
      </c>
      <c r="Y8365">
        <f t="shared" si="4650"/>
        <v>8074</v>
      </c>
      <c r="Z8365" s="8">
        <v>66.900000000000006</v>
      </c>
      <c r="AA8365" s="8">
        <v>2.8</v>
      </c>
      <c r="AB8365" s="8">
        <v>89.1</v>
      </c>
      <c r="AC8365" s="4"/>
      <c r="KL8365" s="84"/>
      <c r="KP8365" s="84"/>
      <c r="KS8365" s="74"/>
      <c r="KT8365" s="74"/>
      <c r="KU8365" s="16"/>
      <c r="KV8365" s="72"/>
      <c r="KW8365" s="72"/>
      <c r="KX8365" s="16"/>
      <c r="KZ8365" s="16"/>
      <c r="LA8365" s="16"/>
      <c r="LB8365" s="74"/>
      <c r="LC8365" s="74"/>
    </row>
    <row r="8366" spans="8:315" x14ac:dyDescent="0.35">
      <c r="H8366" s="4"/>
      <c r="J8366" s="8"/>
      <c r="K8366" s="8"/>
      <c r="L8366" s="8"/>
      <c r="M8366" s="8"/>
      <c r="O8366" s="8"/>
      <c r="P8366" s="8"/>
      <c r="R8366" s="8"/>
      <c r="S8366" s="8"/>
      <c r="T8366" s="8"/>
      <c r="U8366" s="8"/>
      <c r="W8366" s="8">
        <f t="shared" si="4649"/>
        <v>337.5</v>
      </c>
      <c r="X8366">
        <v>29070000</v>
      </c>
      <c r="Y8366">
        <f t="shared" si="4650"/>
        <v>8075</v>
      </c>
      <c r="Z8366" s="8">
        <v>79.2</v>
      </c>
      <c r="AA8366" s="8">
        <v>2.9</v>
      </c>
      <c r="AB8366" s="8">
        <v>84</v>
      </c>
      <c r="AC8366" s="4"/>
      <c r="KL8366" s="84"/>
      <c r="KP8366" s="84"/>
      <c r="KS8366" s="74"/>
      <c r="KT8366" s="74"/>
      <c r="KU8366" s="16"/>
      <c r="KV8366" s="72"/>
      <c r="KW8366" s="72"/>
      <c r="KX8366" s="16"/>
      <c r="KZ8366" s="16"/>
      <c r="LA8366" s="16"/>
      <c r="LB8366" s="74"/>
      <c r="LC8366" s="74"/>
    </row>
    <row r="8367" spans="8:315" x14ac:dyDescent="0.35">
      <c r="H8367" s="4"/>
      <c r="J8367" s="8"/>
      <c r="K8367" s="8"/>
      <c r="L8367" s="8"/>
      <c r="M8367" s="8"/>
      <c r="O8367" s="8"/>
      <c r="P8367" s="8"/>
      <c r="R8367" s="8"/>
      <c r="S8367" s="8"/>
      <c r="T8367" s="8"/>
      <c r="U8367" s="8"/>
      <c r="W8367" s="8">
        <f t="shared" si="4649"/>
        <v>337.5</v>
      </c>
      <c r="X8367">
        <v>29073600</v>
      </c>
      <c r="Y8367">
        <f t="shared" si="4650"/>
        <v>8076</v>
      </c>
      <c r="Z8367" s="8">
        <v>128.9</v>
      </c>
      <c r="AA8367" s="8">
        <v>3.8</v>
      </c>
      <c r="AB8367" s="8">
        <v>70.5</v>
      </c>
      <c r="AC8367" s="4"/>
      <c r="KL8367" s="84"/>
      <c r="KP8367" s="84"/>
      <c r="KS8367" s="74"/>
      <c r="KT8367" s="74"/>
      <c r="KU8367" s="16"/>
      <c r="KV8367" s="72"/>
      <c r="KW8367" s="72"/>
      <c r="KX8367" s="16"/>
      <c r="KZ8367" s="16"/>
      <c r="LA8367" s="16"/>
      <c r="LB8367" s="74"/>
      <c r="LC8367" s="74"/>
    </row>
    <row r="8368" spans="8:315" x14ac:dyDescent="0.35">
      <c r="H8368" s="4"/>
      <c r="J8368" s="8"/>
      <c r="K8368" s="8"/>
      <c r="L8368" s="8"/>
      <c r="M8368" s="8"/>
      <c r="O8368" s="8"/>
      <c r="P8368" s="8"/>
      <c r="R8368" s="8"/>
      <c r="S8368" s="8"/>
      <c r="T8368" s="8"/>
      <c r="U8368" s="8"/>
      <c r="W8368" s="8">
        <f t="shared" si="4649"/>
        <v>337.5</v>
      </c>
      <c r="X8368">
        <v>29077200</v>
      </c>
      <c r="Y8368">
        <f t="shared" si="4650"/>
        <v>8077</v>
      </c>
      <c r="Z8368" s="8">
        <v>111.7</v>
      </c>
      <c r="AA8368" s="8">
        <v>3.8</v>
      </c>
      <c r="AB8368" s="8">
        <v>69.7</v>
      </c>
      <c r="AC8368" s="4"/>
      <c r="KL8368" s="84"/>
      <c r="KP8368" s="84"/>
      <c r="KS8368" s="74"/>
      <c r="KT8368" s="74"/>
      <c r="KU8368" s="16"/>
      <c r="KV8368" s="72"/>
      <c r="KW8368" s="72"/>
      <c r="KX8368" s="16"/>
      <c r="KZ8368" s="16"/>
      <c r="LA8368" s="16"/>
      <c r="LB8368" s="74"/>
      <c r="LC8368" s="74"/>
    </row>
    <row r="8369" spans="8:315" x14ac:dyDescent="0.35">
      <c r="H8369" s="4"/>
      <c r="J8369" s="8"/>
      <c r="K8369" s="8"/>
      <c r="L8369" s="8"/>
      <c r="M8369" s="8"/>
      <c r="O8369" s="8"/>
      <c r="P8369" s="8"/>
      <c r="R8369" s="8"/>
      <c r="S8369" s="8"/>
      <c r="T8369" s="8"/>
      <c r="U8369" s="8"/>
      <c r="W8369" s="8">
        <f t="shared" si="4649"/>
        <v>337.6</v>
      </c>
      <c r="X8369">
        <v>29080800</v>
      </c>
      <c r="Y8369">
        <f t="shared" si="4650"/>
        <v>8078</v>
      </c>
      <c r="Z8369" s="8">
        <v>178.6</v>
      </c>
      <c r="AA8369" s="8">
        <v>3.7</v>
      </c>
      <c r="AB8369" s="8">
        <v>73</v>
      </c>
      <c r="AC8369" s="4"/>
      <c r="KL8369" s="84"/>
      <c r="KP8369" s="84"/>
      <c r="KS8369" s="74"/>
      <c r="KT8369" s="74"/>
      <c r="KU8369" s="16"/>
      <c r="KV8369" s="72"/>
      <c r="KW8369" s="72"/>
      <c r="KX8369" s="16"/>
      <c r="KZ8369" s="16"/>
      <c r="LA8369" s="16"/>
      <c r="LB8369" s="74"/>
      <c r="LC8369" s="74"/>
    </row>
    <row r="8370" spans="8:315" x14ac:dyDescent="0.35">
      <c r="H8370" s="4"/>
      <c r="J8370" s="8"/>
      <c r="K8370" s="8"/>
      <c r="L8370" s="8"/>
      <c r="M8370" s="8"/>
      <c r="O8370" s="8"/>
      <c r="P8370" s="8"/>
      <c r="R8370" s="8"/>
      <c r="S8370" s="8"/>
      <c r="T8370" s="8"/>
      <c r="U8370" s="8"/>
      <c r="W8370" s="8">
        <f t="shared" si="4649"/>
        <v>337.6</v>
      </c>
      <c r="X8370">
        <v>29084400</v>
      </c>
      <c r="Y8370">
        <f t="shared" si="4650"/>
        <v>8079</v>
      </c>
      <c r="Z8370" s="8">
        <v>125.8</v>
      </c>
      <c r="AA8370" s="8">
        <v>3.3</v>
      </c>
      <c r="AB8370" s="8">
        <v>75.8</v>
      </c>
      <c r="AC8370" s="4"/>
      <c r="KL8370" s="84"/>
      <c r="KP8370" s="84"/>
      <c r="KS8370" s="74"/>
      <c r="KT8370" s="74"/>
      <c r="KU8370" s="16"/>
      <c r="KV8370" s="72"/>
      <c r="KW8370" s="72"/>
      <c r="KX8370" s="16"/>
      <c r="KZ8370" s="16"/>
      <c r="LA8370" s="16"/>
      <c r="LB8370" s="74"/>
      <c r="LC8370" s="74"/>
    </row>
    <row r="8371" spans="8:315" x14ac:dyDescent="0.35">
      <c r="H8371" s="4"/>
      <c r="J8371" s="8"/>
      <c r="K8371" s="8"/>
      <c r="L8371" s="8"/>
      <c r="M8371" s="8"/>
      <c r="O8371" s="8"/>
      <c r="P8371" s="8"/>
      <c r="R8371" s="8"/>
      <c r="S8371" s="8"/>
      <c r="T8371" s="8"/>
      <c r="U8371" s="8"/>
      <c r="W8371" s="8">
        <f t="shared" si="4649"/>
        <v>337.7</v>
      </c>
      <c r="X8371">
        <v>29088000</v>
      </c>
      <c r="Y8371">
        <f t="shared" si="4650"/>
        <v>8080</v>
      </c>
      <c r="Z8371" s="8">
        <v>44.2</v>
      </c>
      <c r="AA8371" s="8">
        <v>3.2</v>
      </c>
      <c r="AB8371" s="8">
        <v>71.599999999999994</v>
      </c>
      <c r="AC8371" s="4"/>
      <c r="KL8371" s="84"/>
      <c r="KP8371" s="84"/>
      <c r="KS8371" s="74"/>
      <c r="KT8371" s="74"/>
      <c r="KU8371" s="16"/>
      <c r="KV8371" s="72"/>
      <c r="KW8371" s="72"/>
      <c r="KX8371" s="16"/>
      <c r="KZ8371" s="16"/>
      <c r="LA8371" s="16"/>
      <c r="LB8371" s="74"/>
      <c r="LC8371" s="74"/>
    </row>
    <row r="8372" spans="8:315" x14ac:dyDescent="0.35">
      <c r="H8372" s="4"/>
      <c r="J8372" s="8"/>
      <c r="K8372" s="8"/>
      <c r="L8372" s="8"/>
      <c r="M8372" s="8"/>
      <c r="O8372" s="8"/>
      <c r="P8372" s="8"/>
      <c r="R8372" s="8"/>
      <c r="S8372" s="8"/>
      <c r="T8372" s="8"/>
      <c r="U8372" s="8"/>
      <c r="W8372" s="8">
        <f t="shared" si="4649"/>
        <v>337.7</v>
      </c>
      <c r="X8372">
        <v>29091600</v>
      </c>
      <c r="Y8372">
        <f t="shared" si="4650"/>
        <v>8081</v>
      </c>
      <c r="Z8372" s="8">
        <v>2.8</v>
      </c>
      <c r="AA8372" s="8">
        <v>2.8</v>
      </c>
      <c r="AB8372" s="8">
        <v>72.900000000000006</v>
      </c>
      <c r="AC8372" s="4"/>
      <c r="KL8372" s="84"/>
      <c r="KP8372" s="84"/>
      <c r="KS8372" s="74"/>
      <c r="KT8372" s="74"/>
      <c r="KU8372" s="16"/>
      <c r="KV8372" s="72"/>
      <c r="KW8372" s="72"/>
      <c r="KX8372" s="16"/>
      <c r="KZ8372" s="16"/>
      <c r="LA8372" s="16"/>
      <c r="LB8372" s="74"/>
      <c r="LC8372" s="74"/>
    </row>
    <row r="8373" spans="8:315" x14ac:dyDescent="0.35">
      <c r="H8373" s="4"/>
      <c r="J8373" s="8"/>
      <c r="K8373" s="8"/>
      <c r="L8373" s="8"/>
      <c r="M8373" s="8"/>
      <c r="O8373" s="8"/>
      <c r="P8373" s="8"/>
      <c r="R8373" s="8"/>
      <c r="S8373" s="8"/>
      <c r="T8373" s="8"/>
      <c r="U8373" s="8"/>
      <c r="W8373" s="8">
        <f t="shared" si="4649"/>
        <v>337.8</v>
      </c>
      <c r="X8373">
        <v>29095200</v>
      </c>
      <c r="Y8373">
        <f t="shared" si="4650"/>
        <v>8082</v>
      </c>
      <c r="Z8373" s="8">
        <v>0</v>
      </c>
      <c r="AA8373" s="8">
        <v>2.8</v>
      </c>
      <c r="AB8373" s="8">
        <v>72.3</v>
      </c>
      <c r="AC8373" s="4"/>
      <c r="KL8373" s="84"/>
      <c r="KP8373" s="84"/>
      <c r="KS8373" s="74"/>
      <c r="KT8373" s="74"/>
      <c r="KU8373" s="16"/>
      <c r="KV8373" s="72"/>
      <c r="KW8373" s="72"/>
      <c r="KX8373" s="16"/>
      <c r="KZ8373" s="16"/>
      <c r="LA8373" s="16"/>
      <c r="LB8373" s="74"/>
      <c r="LC8373" s="74"/>
    </row>
    <row r="8374" spans="8:315" x14ac:dyDescent="0.35">
      <c r="H8374" s="4"/>
      <c r="J8374" s="8"/>
      <c r="K8374" s="8"/>
      <c r="L8374" s="8"/>
      <c r="M8374" s="8"/>
      <c r="O8374" s="8"/>
      <c r="P8374" s="8"/>
      <c r="R8374" s="8"/>
      <c r="S8374" s="8"/>
      <c r="T8374" s="8"/>
      <c r="U8374" s="8"/>
      <c r="W8374" s="8">
        <f t="shared" si="4649"/>
        <v>337.8</v>
      </c>
      <c r="X8374">
        <v>29098800</v>
      </c>
      <c r="Y8374">
        <f t="shared" si="4650"/>
        <v>8083</v>
      </c>
      <c r="Z8374" s="8">
        <v>0</v>
      </c>
      <c r="AA8374" s="8">
        <v>2.6</v>
      </c>
      <c r="AB8374" s="8">
        <v>77.5</v>
      </c>
      <c r="AC8374" s="4"/>
      <c r="KL8374" s="84"/>
      <c r="KP8374" s="84"/>
      <c r="KS8374" s="74"/>
      <c r="KT8374" s="74"/>
      <c r="KU8374" s="16"/>
      <c r="KV8374" s="72"/>
      <c r="KW8374" s="72"/>
      <c r="KX8374" s="16"/>
      <c r="KZ8374" s="16"/>
      <c r="LA8374" s="16"/>
      <c r="LB8374" s="74"/>
      <c r="LC8374" s="74"/>
    </row>
    <row r="8375" spans="8:315" x14ac:dyDescent="0.35">
      <c r="H8375" s="4"/>
      <c r="J8375" s="8"/>
      <c r="K8375" s="8"/>
      <c r="L8375" s="8"/>
      <c r="M8375" s="8"/>
      <c r="O8375" s="8"/>
      <c r="P8375" s="8"/>
      <c r="R8375" s="8"/>
      <c r="S8375" s="8"/>
      <c r="T8375" s="8"/>
      <c r="U8375" s="8"/>
      <c r="W8375" s="8">
        <f t="shared" si="4649"/>
        <v>337.8</v>
      </c>
      <c r="X8375">
        <v>29102400</v>
      </c>
      <c r="Y8375">
        <f t="shared" si="4650"/>
        <v>8084</v>
      </c>
      <c r="Z8375" s="8">
        <v>0</v>
      </c>
      <c r="AA8375" s="8">
        <v>2.2000000000000002</v>
      </c>
      <c r="AB8375" s="8">
        <v>81.7</v>
      </c>
      <c r="AC8375" s="4"/>
      <c r="KL8375" s="84"/>
      <c r="KP8375" s="84"/>
      <c r="KS8375" s="74"/>
      <c r="KT8375" s="74"/>
      <c r="KU8375" s="16"/>
      <c r="KV8375" s="72"/>
      <c r="KW8375" s="72"/>
      <c r="KX8375" s="16"/>
      <c r="KZ8375" s="16"/>
      <c r="LA8375" s="16"/>
      <c r="LB8375" s="74"/>
      <c r="LC8375" s="74"/>
    </row>
    <row r="8376" spans="8:315" x14ac:dyDescent="0.35">
      <c r="H8376" s="4"/>
      <c r="J8376" s="8"/>
      <c r="K8376" s="8"/>
      <c r="L8376" s="8"/>
      <c r="M8376" s="8"/>
      <c r="O8376" s="8"/>
      <c r="P8376" s="8"/>
      <c r="R8376" s="8"/>
      <c r="S8376" s="8"/>
      <c r="T8376" s="8"/>
      <c r="U8376" s="8"/>
      <c r="W8376" s="8">
        <f t="shared" si="4649"/>
        <v>337.9</v>
      </c>
      <c r="X8376">
        <v>29106000</v>
      </c>
      <c r="Y8376">
        <f t="shared" si="4650"/>
        <v>8085</v>
      </c>
      <c r="Z8376" s="8">
        <v>0</v>
      </c>
      <c r="AA8376" s="8">
        <v>2.1</v>
      </c>
      <c r="AB8376" s="8">
        <v>82.2</v>
      </c>
      <c r="AC8376" s="4"/>
      <c r="KL8376" s="84"/>
      <c r="KP8376" s="84"/>
      <c r="KS8376" s="74"/>
      <c r="KT8376" s="74"/>
      <c r="KU8376" s="16"/>
      <c r="KV8376" s="72"/>
      <c r="KW8376" s="72"/>
      <c r="KX8376" s="16"/>
      <c r="KZ8376" s="16"/>
      <c r="LA8376" s="16"/>
      <c r="LB8376" s="74"/>
      <c r="LC8376" s="74"/>
    </row>
    <row r="8377" spans="8:315" x14ac:dyDescent="0.35">
      <c r="H8377" s="4"/>
      <c r="J8377" s="8"/>
      <c r="K8377" s="8"/>
      <c r="L8377" s="8"/>
      <c r="M8377" s="8"/>
      <c r="O8377" s="8"/>
      <c r="P8377" s="8"/>
      <c r="R8377" s="8"/>
      <c r="S8377" s="8"/>
      <c r="T8377" s="8"/>
      <c r="U8377" s="8"/>
      <c r="W8377" s="8">
        <f t="shared" si="4649"/>
        <v>337.9</v>
      </c>
      <c r="X8377">
        <v>29109600</v>
      </c>
      <c r="Y8377">
        <f t="shared" si="4650"/>
        <v>8086</v>
      </c>
      <c r="Z8377" s="8">
        <v>0</v>
      </c>
      <c r="AA8377" s="8">
        <v>1.9</v>
      </c>
      <c r="AB8377" s="8">
        <v>82.2</v>
      </c>
      <c r="AC8377" s="4"/>
      <c r="KL8377" s="84"/>
      <c r="KP8377" s="84"/>
      <c r="KS8377" s="74"/>
      <c r="KT8377" s="74"/>
      <c r="KU8377" s="16"/>
      <c r="KV8377" s="72"/>
      <c r="KW8377" s="72"/>
      <c r="KX8377" s="16"/>
      <c r="KZ8377" s="16"/>
      <c r="LA8377" s="16"/>
      <c r="LB8377" s="74"/>
      <c r="LC8377" s="74"/>
    </row>
    <row r="8378" spans="8:315" x14ac:dyDescent="0.35">
      <c r="H8378" s="4"/>
      <c r="J8378" s="8"/>
      <c r="K8378" s="8"/>
      <c r="L8378" s="8"/>
      <c r="M8378" s="8"/>
      <c r="O8378" s="8"/>
      <c r="P8378" s="8"/>
      <c r="R8378" s="8"/>
      <c r="S8378" s="8"/>
      <c r="T8378" s="8"/>
      <c r="U8378" s="8"/>
      <c r="W8378" s="8">
        <f t="shared" si="4649"/>
        <v>338</v>
      </c>
      <c r="X8378">
        <v>29113200</v>
      </c>
      <c r="Y8378">
        <f t="shared" si="4650"/>
        <v>8087</v>
      </c>
      <c r="Z8378" s="8">
        <v>0</v>
      </c>
      <c r="AA8378" s="8">
        <v>1.8</v>
      </c>
      <c r="AB8378" s="8">
        <v>81.900000000000006</v>
      </c>
      <c r="AC8378" s="4"/>
      <c r="KL8378" s="84"/>
      <c r="KP8378" s="84"/>
      <c r="KS8378" s="74"/>
      <c r="KT8378" s="74"/>
      <c r="KU8378" s="16"/>
      <c r="KV8378" s="72"/>
      <c r="KW8378" s="72"/>
      <c r="KX8378" s="16"/>
      <c r="KZ8378" s="16"/>
      <c r="LA8378" s="16"/>
      <c r="LB8378" s="74"/>
      <c r="LC8378" s="74"/>
    </row>
    <row r="8379" spans="8:315" x14ac:dyDescent="0.35">
      <c r="H8379" s="4"/>
      <c r="J8379" s="8"/>
      <c r="K8379" s="8"/>
      <c r="L8379" s="8"/>
      <c r="M8379" s="8"/>
      <c r="O8379" s="8"/>
      <c r="P8379" s="8"/>
      <c r="R8379" s="8"/>
      <c r="S8379" s="8"/>
      <c r="T8379" s="8"/>
      <c r="U8379" s="8"/>
      <c r="W8379" s="8">
        <f t="shared" si="4649"/>
        <v>338</v>
      </c>
      <c r="X8379">
        <v>29116800</v>
      </c>
      <c r="Y8379">
        <f t="shared" si="4650"/>
        <v>8088</v>
      </c>
      <c r="Z8379" s="8">
        <v>0</v>
      </c>
      <c r="AA8379" s="8">
        <v>1.6</v>
      </c>
      <c r="AB8379" s="8">
        <v>79.599999999999994</v>
      </c>
      <c r="AC8379" s="4"/>
      <c r="KL8379" s="84"/>
      <c r="KP8379" s="84"/>
      <c r="KS8379" s="74"/>
      <c r="KT8379" s="74"/>
      <c r="KU8379" s="16"/>
      <c r="KV8379" s="72"/>
      <c r="KW8379" s="72"/>
      <c r="KX8379" s="16"/>
      <c r="KZ8379" s="16"/>
      <c r="LA8379" s="16"/>
      <c r="LB8379" s="74"/>
      <c r="LC8379" s="74"/>
    </row>
    <row r="8380" spans="8:315" x14ac:dyDescent="0.35">
      <c r="H8380" s="4"/>
      <c r="J8380" s="8"/>
      <c r="K8380" s="8"/>
      <c r="L8380" s="8"/>
      <c r="M8380" s="8"/>
      <c r="O8380" s="8"/>
      <c r="P8380" s="8"/>
      <c r="R8380" s="8"/>
      <c r="S8380" s="8"/>
      <c r="T8380" s="8"/>
      <c r="U8380" s="8"/>
      <c r="W8380" s="8">
        <f t="shared" si="4649"/>
        <v>338</v>
      </c>
      <c r="X8380">
        <v>29120400</v>
      </c>
      <c r="Y8380">
        <f t="shared" si="4650"/>
        <v>8089</v>
      </c>
      <c r="Z8380" s="8">
        <v>0</v>
      </c>
      <c r="AA8380" s="8">
        <v>1.5</v>
      </c>
      <c r="AB8380" s="8">
        <v>80.099999999999994</v>
      </c>
      <c r="AC8380" s="4"/>
      <c r="KL8380" s="84"/>
      <c r="KP8380" s="84"/>
      <c r="KS8380" s="74"/>
      <c r="KT8380" s="74"/>
      <c r="KU8380" s="16"/>
      <c r="KV8380" s="72"/>
      <c r="KW8380" s="72"/>
      <c r="KX8380" s="16"/>
      <c r="KZ8380" s="16"/>
      <c r="LA8380" s="16"/>
      <c r="LB8380" s="74"/>
      <c r="LC8380" s="74"/>
    </row>
    <row r="8381" spans="8:315" x14ac:dyDescent="0.35">
      <c r="H8381" s="4"/>
      <c r="J8381" s="8"/>
      <c r="K8381" s="8"/>
      <c r="L8381" s="8"/>
      <c r="M8381" s="8"/>
      <c r="O8381" s="8"/>
      <c r="P8381" s="8"/>
      <c r="R8381" s="8"/>
      <c r="S8381" s="8"/>
      <c r="T8381" s="8"/>
      <c r="U8381" s="8"/>
      <c r="W8381" s="8">
        <f t="shared" si="4649"/>
        <v>338.1</v>
      </c>
      <c r="X8381">
        <v>29124000</v>
      </c>
      <c r="Y8381">
        <f t="shared" si="4650"/>
        <v>8090</v>
      </c>
      <c r="Z8381" s="8">
        <v>0</v>
      </c>
      <c r="AA8381" s="8">
        <v>1.5</v>
      </c>
      <c r="AB8381" s="8">
        <v>78.900000000000006</v>
      </c>
      <c r="AC8381" s="4"/>
      <c r="KL8381" s="84"/>
      <c r="KP8381" s="84"/>
      <c r="KS8381" s="74"/>
      <c r="KT8381" s="74"/>
      <c r="KU8381" s="16"/>
      <c r="KV8381" s="72"/>
      <c r="KW8381" s="72"/>
      <c r="KX8381" s="16"/>
      <c r="KZ8381" s="16"/>
      <c r="LA8381" s="16"/>
      <c r="LB8381" s="74"/>
      <c r="LC8381" s="74"/>
    </row>
    <row r="8382" spans="8:315" x14ac:dyDescent="0.35">
      <c r="H8382" s="4"/>
      <c r="J8382" s="8"/>
      <c r="K8382" s="8"/>
      <c r="L8382" s="8"/>
      <c r="M8382" s="8"/>
      <c r="O8382" s="8"/>
      <c r="P8382" s="8"/>
      <c r="R8382" s="8"/>
      <c r="S8382" s="8"/>
      <c r="T8382" s="8"/>
      <c r="U8382" s="8"/>
      <c r="W8382" s="8">
        <f t="shared" si="4649"/>
        <v>338.1</v>
      </c>
      <c r="X8382">
        <v>29127600</v>
      </c>
      <c r="Y8382">
        <f t="shared" si="4650"/>
        <v>8091</v>
      </c>
      <c r="Z8382" s="8">
        <v>0</v>
      </c>
      <c r="AA8382" s="8">
        <v>1.5</v>
      </c>
      <c r="AB8382" s="8">
        <v>77.8</v>
      </c>
      <c r="AC8382" s="4"/>
      <c r="KL8382" s="84"/>
      <c r="KP8382" s="84"/>
      <c r="KS8382" s="74"/>
      <c r="KT8382" s="74"/>
      <c r="KU8382" s="16"/>
      <c r="KV8382" s="72"/>
      <c r="KW8382" s="72"/>
      <c r="KX8382" s="16"/>
      <c r="KZ8382" s="16"/>
      <c r="LA8382" s="16"/>
      <c r="LB8382" s="74"/>
      <c r="LC8382" s="74"/>
    </row>
    <row r="8383" spans="8:315" x14ac:dyDescent="0.35">
      <c r="H8383" s="4"/>
      <c r="J8383" s="8"/>
      <c r="K8383" s="8"/>
      <c r="L8383" s="8"/>
      <c r="M8383" s="8"/>
      <c r="O8383" s="8"/>
      <c r="P8383" s="8"/>
      <c r="R8383" s="8"/>
      <c r="S8383" s="8"/>
      <c r="T8383" s="8"/>
      <c r="U8383" s="8"/>
      <c r="W8383" s="8">
        <f t="shared" si="4649"/>
        <v>338.2</v>
      </c>
      <c r="X8383">
        <v>29131200</v>
      </c>
      <c r="Y8383">
        <f t="shared" si="4650"/>
        <v>8092</v>
      </c>
      <c r="Z8383" s="8">
        <v>0</v>
      </c>
      <c r="AA8383" s="8">
        <v>1.3</v>
      </c>
      <c r="AB8383" s="8">
        <v>77.099999999999994</v>
      </c>
      <c r="AC8383" s="4"/>
      <c r="KL8383" s="84"/>
      <c r="KP8383" s="84"/>
      <c r="KS8383" s="74"/>
      <c r="KT8383" s="74"/>
      <c r="KU8383" s="16"/>
      <c r="KV8383" s="72"/>
      <c r="KW8383" s="72"/>
      <c r="KX8383" s="16"/>
      <c r="KZ8383" s="16"/>
      <c r="LA8383" s="16"/>
      <c r="LB8383" s="74"/>
      <c r="LC8383" s="74"/>
    </row>
    <row r="8384" spans="8:315" x14ac:dyDescent="0.35">
      <c r="H8384" s="4"/>
      <c r="J8384" s="8"/>
      <c r="K8384" s="8"/>
      <c r="L8384" s="8"/>
      <c r="M8384" s="8"/>
      <c r="O8384" s="8"/>
      <c r="P8384" s="8"/>
      <c r="R8384" s="8"/>
      <c r="S8384" s="8"/>
      <c r="T8384" s="8"/>
      <c r="U8384" s="8"/>
      <c r="W8384" s="8">
        <f t="shared" si="4649"/>
        <v>338.2</v>
      </c>
      <c r="X8384">
        <v>29134800</v>
      </c>
      <c r="Y8384">
        <f t="shared" si="4650"/>
        <v>8093</v>
      </c>
      <c r="Z8384" s="8">
        <v>0</v>
      </c>
      <c r="AA8384" s="8">
        <v>1.2</v>
      </c>
      <c r="AB8384" s="8">
        <v>77.099999999999994</v>
      </c>
      <c r="AC8384" s="4"/>
      <c r="KL8384" s="84"/>
      <c r="KP8384" s="84"/>
      <c r="KS8384" s="74"/>
      <c r="KT8384" s="74"/>
      <c r="KU8384" s="16"/>
      <c r="KV8384" s="72"/>
      <c r="KW8384" s="72"/>
      <c r="KX8384" s="16"/>
      <c r="KZ8384" s="16"/>
      <c r="LA8384" s="16"/>
      <c r="LB8384" s="74"/>
      <c r="LC8384" s="74"/>
    </row>
    <row r="8385" spans="8:315" x14ac:dyDescent="0.35">
      <c r="H8385" s="4"/>
      <c r="J8385" s="8"/>
      <c r="K8385" s="8"/>
      <c r="L8385" s="8"/>
      <c r="M8385" s="8"/>
      <c r="O8385" s="8"/>
      <c r="P8385" s="8"/>
      <c r="R8385" s="8"/>
      <c r="S8385" s="8"/>
      <c r="T8385" s="8"/>
      <c r="U8385" s="8"/>
      <c r="W8385" s="8">
        <f t="shared" si="4649"/>
        <v>338.3</v>
      </c>
      <c r="X8385">
        <v>29138400</v>
      </c>
      <c r="Y8385">
        <f t="shared" si="4650"/>
        <v>8094</v>
      </c>
      <c r="Z8385" s="8">
        <v>0</v>
      </c>
      <c r="AA8385" s="8">
        <v>1.1000000000000001</v>
      </c>
      <c r="AB8385" s="8">
        <v>74.8</v>
      </c>
      <c r="AC8385" s="4"/>
      <c r="KL8385" s="84"/>
      <c r="KP8385" s="84"/>
      <c r="KS8385" s="74"/>
      <c r="KT8385" s="74"/>
      <c r="KU8385" s="16"/>
      <c r="KV8385" s="72"/>
      <c r="KW8385" s="72"/>
      <c r="KX8385" s="16"/>
      <c r="KZ8385" s="16"/>
      <c r="LA8385" s="16"/>
      <c r="LB8385" s="74"/>
      <c r="LC8385" s="74"/>
    </row>
    <row r="8386" spans="8:315" x14ac:dyDescent="0.35">
      <c r="H8386" s="4"/>
      <c r="J8386" s="8"/>
      <c r="K8386" s="8"/>
      <c r="L8386" s="8"/>
      <c r="M8386" s="8"/>
      <c r="O8386" s="8"/>
      <c r="P8386" s="8"/>
      <c r="R8386" s="8"/>
      <c r="S8386" s="8"/>
      <c r="T8386" s="8"/>
      <c r="U8386" s="8"/>
      <c r="W8386" s="8">
        <f t="shared" si="4649"/>
        <v>338.3</v>
      </c>
      <c r="X8386">
        <v>29142000</v>
      </c>
      <c r="Y8386">
        <f t="shared" si="4650"/>
        <v>8095</v>
      </c>
      <c r="Z8386" s="8">
        <v>0</v>
      </c>
      <c r="AA8386" s="8">
        <v>1.2</v>
      </c>
      <c r="AB8386" s="8">
        <v>75.400000000000006</v>
      </c>
      <c r="AC8386" s="4"/>
      <c r="KL8386" s="84"/>
      <c r="KP8386" s="84"/>
      <c r="KS8386" s="74"/>
      <c r="KT8386" s="74"/>
      <c r="KU8386" s="16"/>
      <c r="KV8386" s="72"/>
      <c r="KW8386" s="72"/>
      <c r="KX8386" s="16"/>
      <c r="KZ8386" s="16"/>
      <c r="LA8386" s="16"/>
      <c r="LB8386" s="74"/>
      <c r="LC8386" s="74"/>
    </row>
    <row r="8387" spans="8:315" x14ac:dyDescent="0.35">
      <c r="H8387" s="4"/>
      <c r="J8387" s="8"/>
      <c r="K8387" s="8"/>
      <c r="L8387" s="8"/>
      <c r="M8387" s="8"/>
      <c r="O8387" s="8"/>
      <c r="P8387" s="8"/>
      <c r="R8387" s="8"/>
      <c r="S8387" s="8"/>
      <c r="T8387" s="8"/>
      <c r="U8387" s="8"/>
      <c r="W8387" s="8">
        <f t="shared" si="4649"/>
        <v>338.3</v>
      </c>
      <c r="X8387">
        <v>29145600</v>
      </c>
      <c r="Y8387">
        <f t="shared" si="4650"/>
        <v>8096</v>
      </c>
      <c r="Z8387" s="8">
        <v>1.7</v>
      </c>
      <c r="AA8387" s="8">
        <v>1</v>
      </c>
      <c r="AB8387" s="8">
        <v>75.900000000000006</v>
      </c>
      <c r="AC8387" s="4"/>
      <c r="KL8387" s="84"/>
      <c r="KP8387" s="84"/>
      <c r="KS8387" s="74"/>
      <c r="KT8387" s="74"/>
      <c r="KU8387" s="16"/>
      <c r="KV8387" s="72"/>
      <c r="KW8387" s="72"/>
      <c r="KX8387" s="16"/>
      <c r="KZ8387" s="16"/>
      <c r="LA8387" s="16"/>
      <c r="LB8387" s="74"/>
      <c r="LC8387" s="74"/>
    </row>
    <row r="8388" spans="8:315" x14ac:dyDescent="0.35">
      <c r="H8388" s="4"/>
      <c r="J8388" s="8"/>
      <c r="K8388" s="8"/>
      <c r="L8388" s="8"/>
      <c r="M8388" s="8"/>
      <c r="O8388" s="8"/>
      <c r="P8388" s="8"/>
      <c r="R8388" s="8"/>
      <c r="S8388" s="8"/>
      <c r="T8388" s="8"/>
      <c r="U8388" s="8"/>
      <c r="W8388" s="8">
        <f t="shared" si="4649"/>
        <v>338.4</v>
      </c>
      <c r="X8388">
        <v>29149200</v>
      </c>
      <c r="Y8388">
        <f t="shared" si="4650"/>
        <v>8097</v>
      </c>
      <c r="Z8388" s="8">
        <v>18.899999999999999</v>
      </c>
      <c r="AA8388" s="8">
        <v>1.1000000000000001</v>
      </c>
      <c r="AB8388" s="8">
        <v>74.099999999999994</v>
      </c>
      <c r="AC8388" s="4"/>
      <c r="KL8388" s="84"/>
      <c r="KP8388" s="84"/>
      <c r="KS8388" s="74"/>
      <c r="KT8388" s="74"/>
      <c r="KU8388" s="16"/>
      <c r="KV8388" s="72"/>
      <c r="KW8388" s="72"/>
      <c r="KX8388" s="16"/>
      <c r="KZ8388" s="16"/>
      <c r="LA8388" s="16"/>
      <c r="LB8388" s="74"/>
      <c r="LC8388" s="74"/>
    </row>
    <row r="8389" spans="8:315" x14ac:dyDescent="0.35">
      <c r="H8389" s="4"/>
      <c r="J8389" s="8"/>
      <c r="K8389" s="8"/>
      <c r="L8389" s="8"/>
      <c r="M8389" s="8"/>
      <c r="O8389" s="8"/>
      <c r="P8389" s="8"/>
      <c r="R8389" s="8"/>
      <c r="S8389" s="8"/>
      <c r="T8389" s="8"/>
      <c r="U8389" s="8"/>
      <c r="W8389" s="8">
        <f t="shared" si="4649"/>
        <v>338.4</v>
      </c>
      <c r="X8389">
        <v>29152800</v>
      </c>
      <c r="Y8389">
        <f t="shared" si="4650"/>
        <v>8098</v>
      </c>
      <c r="Z8389" s="8">
        <v>58.3</v>
      </c>
      <c r="AA8389" s="8">
        <v>1.4</v>
      </c>
      <c r="AB8389" s="8">
        <v>70.2</v>
      </c>
      <c r="AC8389" s="4"/>
      <c r="KL8389" s="84"/>
      <c r="KP8389" s="84"/>
      <c r="KS8389" s="74"/>
      <c r="KT8389" s="74"/>
      <c r="KU8389" s="16"/>
      <c r="KV8389" s="72"/>
      <c r="KW8389" s="72"/>
      <c r="KX8389" s="16"/>
      <c r="KZ8389" s="16"/>
      <c r="LA8389" s="16"/>
      <c r="LB8389" s="74"/>
      <c r="LC8389" s="74"/>
    </row>
    <row r="8390" spans="8:315" x14ac:dyDescent="0.35">
      <c r="H8390" s="4"/>
      <c r="J8390" s="8"/>
      <c r="K8390" s="8"/>
      <c r="L8390" s="8"/>
      <c r="M8390" s="8"/>
      <c r="O8390" s="8"/>
      <c r="P8390" s="8"/>
      <c r="R8390" s="8"/>
      <c r="S8390" s="8"/>
      <c r="T8390" s="8"/>
      <c r="U8390" s="8"/>
      <c r="W8390" s="8">
        <f t="shared" si="4649"/>
        <v>338.5</v>
      </c>
      <c r="X8390">
        <v>29156400</v>
      </c>
      <c r="Y8390">
        <f t="shared" si="4650"/>
        <v>8099</v>
      </c>
      <c r="Z8390" s="8">
        <v>111.4</v>
      </c>
      <c r="AA8390" s="8">
        <v>1.7</v>
      </c>
      <c r="AB8390" s="8">
        <v>66.900000000000006</v>
      </c>
      <c r="AC8390" s="4"/>
      <c r="KL8390" s="84"/>
      <c r="KP8390" s="84"/>
      <c r="KS8390" s="74"/>
      <c r="KT8390" s="74"/>
      <c r="KU8390" s="16"/>
      <c r="KV8390" s="72"/>
      <c r="KW8390" s="72"/>
      <c r="KX8390" s="16"/>
      <c r="KZ8390" s="16"/>
      <c r="LA8390" s="16"/>
      <c r="LB8390" s="74"/>
      <c r="LC8390" s="74"/>
    </row>
    <row r="8391" spans="8:315" x14ac:dyDescent="0.35">
      <c r="H8391" s="4"/>
      <c r="J8391" s="8"/>
      <c r="K8391" s="8"/>
      <c r="L8391" s="8"/>
      <c r="M8391" s="8"/>
      <c r="O8391" s="8"/>
      <c r="P8391" s="8"/>
      <c r="R8391" s="8"/>
      <c r="S8391" s="8"/>
      <c r="T8391" s="8"/>
      <c r="U8391" s="8"/>
      <c r="W8391" s="8">
        <f t="shared" si="4649"/>
        <v>338.5</v>
      </c>
      <c r="X8391">
        <v>29160000</v>
      </c>
      <c r="Y8391">
        <f t="shared" si="4650"/>
        <v>8100</v>
      </c>
      <c r="Z8391" s="8">
        <v>118.3</v>
      </c>
      <c r="AA8391" s="8">
        <v>1.9</v>
      </c>
      <c r="AB8391" s="8">
        <v>64.5</v>
      </c>
      <c r="AC8391" s="4"/>
      <c r="KL8391" s="84"/>
      <c r="KP8391" s="84"/>
      <c r="KS8391" s="74"/>
      <c r="KT8391" s="74"/>
      <c r="KU8391" s="16"/>
      <c r="KV8391" s="72"/>
      <c r="KW8391" s="72"/>
      <c r="KX8391" s="16"/>
      <c r="KZ8391" s="16"/>
      <c r="LA8391" s="16"/>
      <c r="LB8391" s="74"/>
      <c r="LC8391" s="74"/>
    </row>
    <row r="8392" spans="8:315" x14ac:dyDescent="0.35">
      <c r="H8392" s="4"/>
      <c r="J8392" s="8"/>
      <c r="K8392" s="8"/>
      <c r="L8392" s="8"/>
      <c r="M8392" s="8"/>
      <c r="O8392" s="8"/>
      <c r="P8392" s="8"/>
      <c r="R8392" s="8"/>
      <c r="S8392" s="8"/>
      <c r="T8392" s="8"/>
      <c r="U8392" s="8"/>
      <c r="W8392" s="8">
        <f t="shared" si="4649"/>
        <v>338.5</v>
      </c>
      <c r="X8392">
        <v>29163600</v>
      </c>
      <c r="Y8392">
        <f t="shared" si="4650"/>
        <v>8101</v>
      </c>
      <c r="Z8392" s="8">
        <v>87.2</v>
      </c>
      <c r="AA8392" s="8">
        <v>2.2000000000000002</v>
      </c>
      <c r="AB8392" s="8">
        <v>65.099999999999994</v>
      </c>
      <c r="AC8392" s="4"/>
      <c r="KL8392" s="84"/>
      <c r="KP8392" s="84"/>
      <c r="KS8392" s="74"/>
      <c r="KT8392" s="74"/>
      <c r="KU8392" s="16"/>
      <c r="KV8392" s="72"/>
      <c r="KW8392" s="72"/>
      <c r="KX8392" s="16"/>
      <c r="KZ8392" s="16"/>
      <c r="LA8392" s="16"/>
      <c r="LB8392" s="74"/>
      <c r="LC8392" s="74"/>
    </row>
    <row r="8393" spans="8:315" x14ac:dyDescent="0.35">
      <c r="H8393" s="4"/>
      <c r="J8393" s="8"/>
      <c r="K8393" s="8"/>
      <c r="L8393" s="8"/>
      <c r="M8393" s="8"/>
      <c r="O8393" s="8"/>
      <c r="P8393" s="8"/>
      <c r="R8393" s="8"/>
      <c r="S8393" s="8"/>
      <c r="T8393" s="8"/>
      <c r="U8393" s="8"/>
      <c r="W8393" s="8">
        <f t="shared" si="4649"/>
        <v>338.6</v>
      </c>
      <c r="X8393">
        <v>29167200</v>
      </c>
      <c r="Y8393">
        <f t="shared" si="4650"/>
        <v>8102</v>
      </c>
      <c r="Z8393" s="8">
        <v>64.400000000000006</v>
      </c>
      <c r="AA8393" s="8">
        <v>2.2999999999999998</v>
      </c>
      <c r="AB8393" s="8">
        <v>66.5</v>
      </c>
      <c r="AC8393" s="4"/>
      <c r="KL8393" s="84"/>
      <c r="KP8393" s="84"/>
      <c r="KS8393" s="74"/>
      <c r="KT8393" s="74"/>
      <c r="KU8393" s="16"/>
      <c r="KV8393" s="72"/>
      <c r="KW8393" s="72"/>
      <c r="KX8393" s="16"/>
      <c r="KZ8393" s="16"/>
      <c r="LA8393" s="16"/>
      <c r="LB8393" s="74"/>
      <c r="LC8393" s="74"/>
    </row>
    <row r="8394" spans="8:315" x14ac:dyDescent="0.35">
      <c r="H8394" s="4"/>
      <c r="J8394" s="8"/>
      <c r="K8394" s="8"/>
      <c r="L8394" s="8"/>
      <c r="M8394" s="8"/>
      <c r="O8394" s="8"/>
      <c r="P8394" s="8"/>
      <c r="R8394" s="8"/>
      <c r="S8394" s="8"/>
      <c r="T8394" s="8"/>
      <c r="U8394" s="8"/>
      <c r="W8394" s="8">
        <f t="shared" si="4649"/>
        <v>338.6</v>
      </c>
      <c r="X8394">
        <v>29170800</v>
      </c>
      <c r="Y8394">
        <f t="shared" si="4650"/>
        <v>8103</v>
      </c>
      <c r="Z8394" s="8">
        <v>38.1</v>
      </c>
      <c r="AA8394" s="8">
        <v>2</v>
      </c>
      <c r="AB8394" s="8">
        <v>66.400000000000006</v>
      </c>
      <c r="AC8394" s="4"/>
      <c r="KL8394" s="84"/>
      <c r="KP8394" s="84"/>
      <c r="KS8394" s="74"/>
      <c r="KT8394" s="74"/>
      <c r="KU8394" s="16"/>
      <c r="KV8394" s="72"/>
      <c r="KW8394" s="72"/>
      <c r="KX8394" s="16"/>
      <c r="KZ8394" s="16"/>
      <c r="LA8394" s="16"/>
      <c r="LB8394" s="74"/>
      <c r="LC8394" s="74"/>
    </row>
    <row r="8395" spans="8:315" x14ac:dyDescent="0.35">
      <c r="H8395" s="4"/>
      <c r="J8395" s="8"/>
      <c r="K8395" s="8"/>
      <c r="L8395" s="8"/>
      <c r="M8395" s="8"/>
      <c r="O8395" s="8"/>
      <c r="P8395" s="8"/>
      <c r="R8395" s="8"/>
      <c r="S8395" s="8"/>
      <c r="T8395" s="8"/>
      <c r="U8395" s="8"/>
      <c r="W8395" s="8">
        <f t="shared" si="4649"/>
        <v>338.7</v>
      </c>
      <c r="X8395">
        <v>29174400</v>
      </c>
      <c r="Y8395">
        <f t="shared" si="4650"/>
        <v>8104</v>
      </c>
      <c r="Z8395" s="8">
        <v>15.6</v>
      </c>
      <c r="AA8395" s="8">
        <v>1.8</v>
      </c>
      <c r="AB8395" s="8">
        <v>59.3</v>
      </c>
      <c r="AC8395" s="4"/>
      <c r="KL8395" s="84"/>
      <c r="KP8395" s="84"/>
      <c r="KS8395" s="74"/>
      <c r="KT8395" s="74"/>
      <c r="KU8395" s="16"/>
      <c r="KV8395" s="72"/>
      <c r="KW8395" s="72"/>
      <c r="KX8395" s="16"/>
      <c r="KZ8395" s="16"/>
      <c r="LA8395" s="16"/>
      <c r="LB8395" s="74"/>
      <c r="LC8395" s="74"/>
    </row>
    <row r="8396" spans="8:315" x14ac:dyDescent="0.35">
      <c r="H8396" s="4"/>
      <c r="J8396" s="8"/>
      <c r="K8396" s="8"/>
      <c r="L8396" s="8"/>
      <c r="M8396" s="8"/>
      <c r="O8396" s="8"/>
      <c r="P8396" s="8"/>
      <c r="R8396" s="8"/>
      <c r="S8396" s="8"/>
      <c r="T8396" s="8"/>
      <c r="U8396" s="8"/>
      <c r="W8396" s="8">
        <f t="shared" si="4649"/>
        <v>338.7</v>
      </c>
      <c r="X8396">
        <v>29178000</v>
      </c>
      <c r="Y8396">
        <f t="shared" si="4650"/>
        <v>8105</v>
      </c>
      <c r="Z8396" s="8">
        <v>0.6</v>
      </c>
      <c r="AA8396" s="8">
        <v>1.5</v>
      </c>
      <c r="AB8396" s="8">
        <v>61.7</v>
      </c>
      <c r="AC8396" s="4"/>
      <c r="KL8396" s="84"/>
      <c r="KP8396" s="84"/>
      <c r="KS8396" s="74"/>
      <c r="KT8396" s="74"/>
      <c r="KU8396" s="16"/>
      <c r="KV8396" s="72"/>
      <c r="KW8396" s="72"/>
      <c r="KX8396" s="16"/>
      <c r="KZ8396" s="16"/>
      <c r="LA8396" s="16"/>
      <c r="LB8396" s="74"/>
      <c r="LC8396" s="74"/>
    </row>
    <row r="8397" spans="8:315" x14ac:dyDescent="0.35">
      <c r="H8397" s="4"/>
      <c r="J8397" s="8"/>
      <c r="K8397" s="8"/>
      <c r="L8397" s="8"/>
      <c r="M8397" s="8"/>
      <c r="O8397" s="8"/>
      <c r="P8397" s="8"/>
      <c r="R8397" s="8"/>
      <c r="S8397" s="8"/>
      <c r="T8397" s="8"/>
      <c r="U8397" s="8"/>
      <c r="W8397" s="8">
        <f t="shared" si="4649"/>
        <v>338.8</v>
      </c>
      <c r="X8397">
        <v>29181600</v>
      </c>
      <c r="Y8397">
        <f t="shared" si="4650"/>
        <v>8106</v>
      </c>
      <c r="Z8397" s="8">
        <v>0</v>
      </c>
      <c r="AA8397" s="8">
        <v>1.1000000000000001</v>
      </c>
      <c r="AB8397" s="8">
        <v>61.6</v>
      </c>
      <c r="AC8397" s="4"/>
      <c r="KL8397" s="84"/>
      <c r="KP8397" s="84"/>
      <c r="KS8397" s="74"/>
      <c r="KT8397" s="74"/>
      <c r="KU8397" s="16"/>
      <c r="KV8397" s="72"/>
      <c r="KW8397" s="72"/>
      <c r="KX8397" s="16"/>
      <c r="KZ8397" s="16"/>
      <c r="LA8397" s="16"/>
      <c r="LB8397" s="74"/>
      <c r="LC8397" s="74"/>
    </row>
    <row r="8398" spans="8:315" x14ac:dyDescent="0.35">
      <c r="H8398" s="4"/>
      <c r="J8398" s="8"/>
      <c r="K8398" s="8"/>
      <c r="L8398" s="8"/>
      <c r="M8398" s="8"/>
      <c r="O8398" s="8"/>
      <c r="P8398" s="8"/>
      <c r="R8398" s="8"/>
      <c r="S8398" s="8"/>
      <c r="T8398" s="8"/>
      <c r="U8398" s="8"/>
      <c r="W8398" s="8">
        <f t="shared" si="4649"/>
        <v>338.8</v>
      </c>
      <c r="X8398">
        <v>29185200</v>
      </c>
      <c r="Y8398">
        <f t="shared" si="4650"/>
        <v>8107</v>
      </c>
      <c r="Z8398" s="8">
        <v>0</v>
      </c>
      <c r="AA8398" s="8">
        <v>0.6</v>
      </c>
      <c r="AB8398" s="8">
        <v>66.2</v>
      </c>
      <c r="AC8398" s="4"/>
      <c r="KL8398" s="84"/>
      <c r="KP8398" s="84"/>
      <c r="KS8398" s="74"/>
      <c r="KT8398" s="74"/>
      <c r="KU8398" s="16"/>
      <c r="KV8398" s="72"/>
      <c r="KW8398" s="72"/>
      <c r="KX8398" s="16"/>
      <c r="KZ8398" s="16"/>
      <c r="LA8398" s="16"/>
      <c r="LB8398" s="74"/>
      <c r="LC8398" s="74"/>
    </row>
    <row r="8399" spans="8:315" x14ac:dyDescent="0.35">
      <c r="H8399" s="4"/>
      <c r="J8399" s="8"/>
      <c r="K8399" s="8"/>
      <c r="L8399" s="8"/>
      <c r="M8399" s="8"/>
      <c r="O8399" s="8"/>
      <c r="P8399" s="8"/>
      <c r="R8399" s="8"/>
      <c r="S8399" s="8"/>
      <c r="T8399" s="8"/>
      <c r="U8399" s="8"/>
      <c r="W8399" s="8">
        <f t="shared" si="4649"/>
        <v>338.8</v>
      </c>
      <c r="X8399">
        <v>29188800</v>
      </c>
      <c r="Y8399">
        <f t="shared" si="4650"/>
        <v>8108</v>
      </c>
      <c r="Z8399" s="8">
        <v>0</v>
      </c>
      <c r="AA8399" s="8">
        <v>0.3</v>
      </c>
      <c r="AB8399" s="8">
        <v>65.8</v>
      </c>
      <c r="AC8399" s="4"/>
      <c r="KL8399" s="84"/>
      <c r="KP8399" s="84"/>
      <c r="KS8399" s="74"/>
      <c r="KT8399" s="74"/>
      <c r="KU8399" s="16"/>
      <c r="KV8399" s="72"/>
      <c r="KW8399" s="72"/>
      <c r="KX8399" s="16"/>
      <c r="KZ8399" s="16"/>
      <c r="LA8399" s="16"/>
      <c r="LB8399" s="74"/>
      <c r="LC8399" s="74"/>
    </row>
    <row r="8400" spans="8:315" x14ac:dyDescent="0.35">
      <c r="H8400" s="4"/>
      <c r="J8400" s="8"/>
      <c r="K8400" s="8"/>
      <c r="L8400" s="8"/>
      <c r="M8400" s="8"/>
      <c r="O8400" s="8"/>
      <c r="P8400" s="8"/>
      <c r="R8400" s="8"/>
      <c r="S8400" s="8"/>
      <c r="T8400" s="8"/>
      <c r="U8400" s="8"/>
      <c r="W8400" s="8">
        <f t="shared" si="4649"/>
        <v>338.9</v>
      </c>
      <c r="X8400">
        <v>29192400</v>
      </c>
      <c r="Y8400">
        <f t="shared" si="4650"/>
        <v>8109</v>
      </c>
      <c r="Z8400" s="8">
        <v>0</v>
      </c>
      <c r="AA8400" s="8">
        <v>-0.1</v>
      </c>
      <c r="AB8400" s="8">
        <v>69.900000000000006</v>
      </c>
      <c r="AC8400" s="4"/>
      <c r="KL8400" s="84"/>
      <c r="KP8400" s="84"/>
      <c r="KS8400" s="74"/>
      <c r="KT8400" s="74"/>
      <c r="KU8400" s="16"/>
      <c r="KV8400" s="72"/>
      <c r="KW8400" s="72"/>
      <c r="KX8400" s="16"/>
      <c r="KZ8400" s="16"/>
      <c r="LA8400" s="16"/>
      <c r="LB8400" s="74"/>
      <c r="LC8400" s="74"/>
    </row>
    <row r="8401" spans="8:315" x14ac:dyDescent="0.35">
      <c r="H8401" s="4"/>
      <c r="J8401" s="8"/>
      <c r="K8401" s="8"/>
      <c r="L8401" s="8"/>
      <c r="M8401" s="8"/>
      <c r="O8401" s="8"/>
      <c r="P8401" s="8"/>
      <c r="R8401" s="8"/>
      <c r="S8401" s="8"/>
      <c r="T8401" s="8"/>
      <c r="U8401" s="8"/>
      <c r="W8401" s="8">
        <f t="shared" si="4649"/>
        <v>338.9</v>
      </c>
      <c r="X8401">
        <v>29196000</v>
      </c>
      <c r="Y8401">
        <f t="shared" si="4650"/>
        <v>8110</v>
      </c>
      <c r="Z8401" s="8">
        <v>0</v>
      </c>
      <c r="AA8401" s="8">
        <v>-0.4</v>
      </c>
      <c r="AB8401" s="8">
        <v>66.7</v>
      </c>
      <c r="AC8401" s="4"/>
      <c r="KL8401" s="84"/>
      <c r="KP8401" s="84"/>
      <c r="KS8401" s="74"/>
      <c r="KT8401" s="74"/>
      <c r="KU8401" s="16"/>
      <c r="KV8401" s="72"/>
      <c r="KW8401" s="72"/>
      <c r="KX8401" s="16"/>
      <c r="KZ8401" s="16"/>
      <c r="LA8401" s="16"/>
      <c r="LB8401" s="74"/>
      <c r="LC8401" s="74"/>
    </row>
    <row r="8402" spans="8:315" x14ac:dyDescent="0.35">
      <c r="H8402" s="4"/>
      <c r="J8402" s="8"/>
      <c r="K8402" s="8"/>
      <c r="L8402" s="8"/>
      <c r="M8402" s="8"/>
      <c r="O8402" s="8"/>
      <c r="P8402" s="8"/>
      <c r="R8402" s="8"/>
      <c r="S8402" s="8"/>
      <c r="T8402" s="8"/>
      <c r="U8402" s="8"/>
      <c r="W8402" s="8">
        <f t="shared" si="4649"/>
        <v>339</v>
      </c>
      <c r="X8402">
        <v>29199600</v>
      </c>
      <c r="Y8402">
        <f t="shared" si="4650"/>
        <v>8111</v>
      </c>
      <c r="Z8402" s="8">
        <v>0</v>
      </c>
      <c r="AA8402" s="8">
        <v>-0.9</v>
      </c>
      <c r="AB8402" s="8">
        <v>68.5</v>
      </c>
      <c r="AC8402" s="4"/>
      <c r="KL8402" s="84"/>
      <c r="KP8402" s="84"/>
      <c r="KS8402" s="74"/>
      <c r="KT8402" s="74"/>
      <c r="KU8402" s="16"/>
      <c r="KV8402" s="72"/>
      <c r="KW8402" s="72"/>
      <c r="KX8402" s="16"/>
      <c r="KZ8402" s="16"/>
      <c r="LA8402" s="16"/>
      <c r="LB8402" s="74"/>
      <c r="LC8402" s="74"/>
    </row>
    <row r="8403" spans="8:315" x14ac:dyDescent="0.35">
      <c r="H8403" s="4"/>
      <c r="J8403" s="8"/>
      <c r="K8403" s="8"/>
      <c r="L8403" s="8"/>
      <c r="M8403" s="8"/>
      <c r="O8403" s="8"/>
      <c r="P8403" s="8"/>
      <c r="R8403" s="8"/>
      <c r="S8403" s="8"/>
      <c r="T8403" s="8"/>
      <c r="U8403" s="8"/>
      <c r="W8403" s="8">
        <f t="shared" si="4649"/>
        <v>339</v>
      </c>
      <c r="X8403">
        <v>29203200</v>
      </c>
      <c r="Y8403">
        <f t="shared" si="4650"/>
        <v>8112</v>
      </c>
      <c r="Z8403" s="8">
        <v>0</v>
      </c>
      <c r="AA8403" s="8">
        <v>-1</v>
      </c>
      <c r="AB8403" s="8">
        <v>66.400000000000006</v>
      </c>
      <c r="AC8403" s="4"/>
      <c r="KL8403" s="84"/>
      <c r="KP8403" s="84"/>
      <c r="KS8403" s="74"/>
      <c r="KT8403" s="74"/>
      <c r="KU8403" s="16"/>
      <c r="KV8403" s="72"/>
      <c r="KW8403" s="72"/>
      <c r="KX8403" s="16"/>
      <c r="KZ8403" s="16"/>
      <c r="LA8403" s="16"/>
      <c r="LB8403" s="74"/>
      <c r="LC8403" s="74"/>
    </row>
    <row r="8404" spans="8:315" x14ac:dyDescent="0.35">
      <c r="H8404" s="4"/>
      <c r="J8404" s="8"/>
      <c r="K8404" s="8"/>
      <c r="L8404" s="8"/>
      <c r="M8404" s="8"/>
      <c r="O8404" s="8"/>
      <c r="P8404" s="8"/>
      <c r="R8404" s="8"/>
      <c r="S8404" s="8"/>
      <c r="T8404" s="8"/>
      <c r="U8404" s="8"/>
      <c r="W8404" s="8">
        <f t="shared" si="4649"/>
        <v>339</v>
      </c>
      <c r="X8404">
        <v>29206800</v>
      </c>
      <c r="Y8404">
        <f t="shared" si="4650"/>
        <v>8113</v>
      </c>
      <c r="Z8404" s="8">
        <v>0</v>
      </c>
      <c r="AA8404" s="8">
        <v>-1.1000000000000001</v>
      </c>
      <c r="AB8404" s="8">
        <v>69.599999999999994</v>
      </c>
      <c r="AC8404" s="4"/>
      <c r="KL8404" s="84"/>
      <c r="KP8404" s="84"/>
      <c r="KS8404" s="74"/>
      <c r="KT8404" s="74"/>
      <c r="KU8404" s="16"/>
      <c r="KV8404" s="72"/>
      <c r="KW8404" s="72"/>
      <c r="KX8404" s="16"/>
      <c r="KZ8404" s="16"/>
      <c r="LA8404" s="16"/>
      <c r="LB8404" s="74"/>
      <c r="LC8404" s="74"/>
    </row>
    <row r="8405" spans="8:315" x14ac:dyDescent="0.35">
      <c r="H8405" s="4"/>
      <c r="J8405" s="8"/>
      <c r="K8405" s="8"/>
      <c r="L8405" s="8"/>
      <c r="M8405" s="8"/>
      <c r="O8405" s="8"/>
      <c r="P8405" s="8"/>
      <c r="R8405" s="8"/>
      <c r="S8405" s="8"/>
      <c r="T8405" s="8"/>
      <c r="U8405" s="8"/>
      <c r="W8405" s="8">
        <f t="shared" si="4649"/>
        <v>339.1</v>
      </c>
      <c r="X8405">
        <v>29210400</v>
      </c>
      <c r="Y8405">
        <f t="shared" si="4650"/>
        <v>8114</v>
      </c>
      <c r="Z8405" s="8">
        <v>0</v>
      </c>
      <c r="AA8405" s="8">
        <v>-1.2</v>
      </c>
      <c r="AB8405" s="8">
        <v>69.5</v>
      </c>
      <c r="AC8405" s="4"/>
      <c r="KL8405" s="84"/>
      <c r="KP8405" s="84"/>
      <c r="KS8405" s="74"/>
      <c r="KT8405" s="74"/>
      <c r="KU8405" s="16"/>
      <c r="KV8405" s="72"/>
      <c r="KW8405" s="72"/>
      <c r="KX8405" s="16"/>
      <c r="KZ8405" s="16"/>
      <c r="LA8405" s="16"/>
      <c r="LB8405" s="74"/>
      <c r="LC8405" s="74"/>
    </row>
    <row r="8406" spans="8:315" x14ac:dyDescent="0.35">
      <c r="H8406" s="4"/>
      <c r="J8406" s="8"/>
      <c r="K8406" s="8"/>
      <c r="L8406" s="8"/>
      <c r="M8406" s="8"/>
      <c r="O8406" s="8"/>
      <c r="P8406" s="8"/>
      <c r="R8406" s="8"/>
      <c r="S8406" s="8"/>
      <c r="T8406" s="8"/>
      <c r="U8406" s="8"/>
      <c r="W8406" s="8">
        <f t="shared" si="4649"/>
        <v>339.1</v>
      </c>
      <c r="X8406">
        <v>29214000</v>
      </c>
      <c r="Y8406">
        <f t="shared" si="4650"/>
        <v>8115</v>
      </c>
      <c r="Z8406" s="8">
        <v>0</v>
      </c>
      <c r="AA8406" s="8">
        <v>-1.3</v>
      </c>
      <c r="AB8406" s="8">
        <v>71.099999999999994</v>
      </c>
      <c r="AC8406" s="4"/>
      <c r="KL8406" s="84"/>
      <c r="KP8406" s="84"/>
      <c r="KS8406" s="74"/>
      <c r="KT8406" s="74"/>
      <c r="KU8406" s="16"/>
      <c r="KV8406" s="72"/>
      <c r="KW8406" s="72"/>
      <c r="KX8406" s="16"/>
      <c r="KZ8406" s="16"/>
      <c r="LA8406" s="16"/>
      <c r="LB8406" s="74"/>
      <c r="LC8406" s="74"/>
    </row>
    <row r="8407" spans="8:315" x14ac:dyDescent="0.35">
      <c r="H8407" s="4"/>
      <c r="J8407" s="8"/>
      <c r="K8407" s="8"/>
      <c r="L8407" s="8"/>
      <c r="M8407" s="8"/>
      <c r="O8407" s="8"/>
      <c r="P8407" s="8"/>
      <c r="R8407" s="8"/>
      <c r="S8407" s="8"/>
      <c r="T8407" s="8"/>
      <c r="U8407" s="8"/>
      <c r="W8407" s="8">
        <f t="shared" si="4649"/>
        <v>339.2</v>
      </c>
      <c r="X8407">
        <v>29217600</v>
      </c>
      <c r="Y8407">
        <f t="shared" si="4650"/>
        <v>8116</v>
      </c>
      <c r="Z8407" s="8">
        <v>0</v>
      </c>
      <c r="AA8407" s="8">
        <v>-1.3</v>
      </c>
      <c r="AB8407" s="8">
        <v>69.900000000000006</v>
      </c>
      <c r="AC8407" s="4"/>
      <c r="KL8407" s="84"/>
      <c r="KP8407" s="84"/>
      <c r="KS8407" s="74"/>
      <c r="KT8407" s="74"/>
      <c r="KU8407" s="16"/>
      <c r="KV8407" s="72"/>
      <c r="KW8407" s="72"/>
      <c r="KX8407" s="16"/>
      <c r="KZ8407" s="16"/>
      <c r="LA8407" s="16"/>
      <c r="LB8407" s="74"/>
      <c r="LC8407" s="74"/>
    </row>
    <row r="8408" spans="8:315" x14ac:dyDescent="0.35">
      <c r="H8408" s="4"/>
      <c r="J8408" s="8"/>
      <c r="K8408" s="8"/>
      <c r="L8408" s="8"/>
      <c r="M8408" s="8"/>
      <c r="O8408" s="8"/>
      <c r="P8408" s="8"/>
      <c r="R8408" s="8"/>
      <c r="S8408" s="8"/>
      <c r="T8408" s="8"/>
      <c r="U8408" s="8"/>
      <c r="W8408" s="8">
        <f t="shared" si="4649"/>
        <v>339.2</v>
      </c>
      <c r="X8408">
        <v>29221200</v>
      </c>
      <c r="Y8408">
        <f t="shared" si="4650"/>
        <v>8117</v>
      </c>
      <c r="Z8408" s="8">
        <v>0</v>
      </c>
      <c r="AA8408" s="8">
        <v>-1.4</v>
      </c>
      <c r="AB8408" s="8">
        <v>71.2</v>
      </c>
      <c r="AC8408" s="4"/>
      <c r="KL8408" s="84"/>
      <c r="KP8408" s="84"/>
      <c r="KS8408" s="74"/>
      <c r="KT8408" s="74"/>
      <c r="KU8408" s="16"/>
      <c r="KV8408" s="72"/>
      <c r="KW8408" s="72"/>
      <c r="KX8408" s="16"/>
      <c r="KZ8408" s="16"/>
      <c r="LA8408" s="16"/>
      <c r="LB8408" s="74"/>
      <c r="LC8408" s="74"/>
    </row>
    <row r="8409" spans="8:315" x14ac:dyDescent="0.35">
      <c r="H8409" s="4"/>
      <c r="J8409" s="8"/>
      <c r="K8409" s="8"/>
      <c r="L8409" s="8"/>
      <c r="M8409" s="8"/>
      <c r="O8409" s="8"/>
      <c r="P8409" s="8"/>
      <c r="R8409" s="8"/>
      <c r="S8409" s="8"/>
      <c r="T8409" s="8"/>
      <c r="U8409" s="8"/>
      <c r="W8409" s="8">
        <f t="shared" si="4649"/>
        <v>339.3</v>
      </c>
      <c r="X8409">
        <v>29224800</v>
      </c>
      <c r="Y8409">
        <f t="shared" si="4650"/>
        <v>8118</v>
      </c>
      <c r="Z8409" s="8">
        <v>0</v>
      </c>
      <c r="AA8409" s="8">
        <v>-1.5</v>
      </c>
      <c r="AB8409" s="8">
        <v>70.599999999999994</v>
      </c>
      <c r="AC8409" s="4"/>
      <c r="KL8409" s="84"/>
      <c r="KP8409" s="84"/>
      <c r="KS8409" s="74"/>
      <c r="KT8409" s="74"/>
      <c r="KU8409" s="16"/>
      <c r="KV8409" s="72"/>
      <c r="KW8409" s="72"/>
      <c r="KX8409" s="16"/>
      <c r="KZ8409" s="16"/>
      <c r="LA8409" s="16"/>
      <c r="LB8409" s="74"/>
      <c r="LC8409" s="74"/>
    </row>
    <row r="8410" spans="8:315" x14ac:dyDescent="0.35">
      <c r="H8410" s="4"/>
      <c r="J8410" s="8"/>
      <c r="K8410" s="8"/>
      <c r="L8410" s="8"/>
      <c r="M8410" s="8"/>
      <c r="O8410" s="8"/>
      <c r="P8410" s="8"/>
      <c r="R8410" s="8"/>
      <c r="S8410" s="8"/>
      <c r="T8410" s="8"/>
      <c r="U8410" s="8"/>
      <c r="W8410" s="8">
        <f t="shared" si="4649"/>
        <v>339.3</v>
      </c>
      <c r="X8410">
        <v>29228400</v>
      </c>
      <c r="Y8410">
        <f t="shared" si="4650"/>
        <v>8119</v>
      </c>
      <c r="Z8410" s="8">
        <v>0</v>
      </c>
      <c r="AA8410" s="8">
        <v>-1.8</v>
      </c>
      <c r="AB8410" s="8">
        <v>69.900000000000006</v>
      </c>
      <c r="AC8410" s="4"/>
      <c r="KL8410" s="84"/>
      <c r="KP8410" s="84"/>
      <c r="KS8410" s="74"/>
      <c r="KT8410" s="74"/>
      <c r="KU8410" s="16"/>
      <c r="KV8410" s="72"/>
      <c r="KW8410" s="72"/>
      <c r="KX8410" s="16"/>
      <c r="KZ8410" s="16"/>
      <c r="LA8410" s="16"/>
      <c r="LB8410" s="74"/>
      <c r="LC8410" s="74"/>
    </row>
    <row r="8411" spans="8:315" x14ac:dyDescent="0.35">
      <c r="H8411" s="4"/>
      <c r="J8411" s="8"/>
      <c r="K8411" s="8"/>
      <c r="L8411" s="8"/>
      <c r="M8411" s="8"/>
      <c r="O8411" s="8"/>
      <c r="P8411" s="8"/>
      <c r="R8411" s="8"/>
      <c r="S8411" s="8"/>
      <c r="T8411" s="8"/>
      <c r="U8411" s="8"/>
      <c r="W8411" s="8">
        <f t="shared" si="4649"/>
        <v>339.3</v>
      </c>
      <c r="X8411">
        <v>29232000</v>
      </c>
      <c r="Y8411">
        <f t="shared" si="4650"/>
        <v>8120</v>
      </c>
      <c r="Z8411" s="8">
        <v>4.4000000000000004</v>
      </c>
      <c r="AA8411" s="8">
        <v>-1.9</v>
      </c>
      <c r="AB8411" s="8">
        <v>70.599999999999994</v>
      </c>
      <c r="AC8411" s="4"/>
      <c r="KL8411" s="84"/>
      <c r="KP8411" s="84"/>
      <c r="KS8411" s="74"/>
      <c r="KT8411" s="74"/>
      <c r="KU8411" s="16"/>
      <c r="KV8411" s="72"/>
      <c r="KW8411" s="72"/>
      <c r="KX8411" s="16"/>
      <c r="KZ8411" s="16"/>
      <c r="LA8411" s="16"/>
      <c r="LB8411" s="74"/>
      <c r="LC8411" s="74"/>
    </row>
    <row r="8412" spans="8:315" x14ac:dyDescent="0.35">
      <c r="H8412" s="4"/>
      <c r="J8412" s="8"/>
      <c r="K8412" s="8"/>
      <c r="L8412" s="8"/>
      <c r="M8412" s="8"/>
      <c r="O8412" s="8"/>
      <c r="P8412" s="8"/>
      <c r="R8412" s="8"/>
      <c r="S8412" s="8"/>
      <c r="T8412" s="8"/>
      <c r="U8412" s="8"/>
      <c r="W8412" s="8">
        <f t="shared" si="4649"/>
        <v>339.4</v>
      </c>
      <c r="X8412">
        <v>29235600</v>
      </c>
      <c r="Y8412">
        <f t="shared" si="4650"/>
        <v>8121</v>
      </c>
      <c r="Z8412" s="8">
        <v>41.7</v>
      </c>
      <c r="AA8412" s="8">
        <v>-1.8</v>
      </c>
      <c r="AB8412" s="8">
        <v>67.400000000000006</v>
      </c>
      <c r="AC8412" s="4"/>
      <c r="KL8412" s="84"/>
      <c r="KP8412" s="84"/>
      <c r="KS8412" s="74"/>
      <c r="KT8412" s="74"/>
      <c r="KU8412" s="16"/>
      <c r="KV8412" s="72"/>
      <c r="KW8412" s="72"/>
      <c r="KX8412" s="16"/>
      <c r="KZ8412" s="16"/>
      <c r="LA8412" s="16"/>
      <c r="LB8412" s="74"/>
      <c r="LC8412" s="74"/>
    </row>
    <row r="8413" spans="8:315" x14ac:dyDescent="0.35">
      <c r="H8413" s="4"/>
      <c r="J8413" s="8"/>
      <c r="K8413" s="8"/>
      <c r="L8413" s="8"/>
      <c r="M8413" s="8"/>
      <c r="O8413" s="8"/>
      <c r="P8413" s="8"/>
      <c r="R8413" s="8"/>
      <c r="S8413" s="8"/>
      <c r="T8413" s="8"/>
      <c r="U8413" s="8"/>
      <c r="W8413" s="8">
        <f t="shared" si="4649"/>
        <v>339.4</v>
      </c>
      <c r="X8413">
        <v>29239200</v>
      </c>
      <c r="Y8413">
        <f t="shared" si="4650"/>
        <v>8122</v>
      </c>
      <c r="Z8413" s="8">
        <v>93.1</v>
      </c>
      <c r="AA8413" s="8">
        <v>-1.4</v>
      </c>
      <c r="AB8413" s="8">
        <v>67.099999999999994</v>
      </c>
      <c r="AC8413" s="4"/>
      <c r="KL8413" s="84"/>
      <c r="KP8413" s="84"/>
      <c r="KS8413" s="74"/>
      <c r="KT8413" s="74"/>
      <c r="KU8413" s="16"/>
      <c r="KV8413" s="72"/>
      <c r="KW8413" s="72"/>
      <c r="KX8413" s="16"/>
      <c r="KZ8413" s="16"/>
      <c r="LA8413" s="16"/>
      <c r="LB8413" s="74"/>
      <c r="LC8413" s="74"/>
    </row>
    <row r="8414" spans="8:315" x14ac:dyDescent="0.35">
      <c r="H8414" s="4"/>
      <c r="J8414" s="8"/>
      <c r="K8414" s="8"/>
      <c r="L8414" s="8"/>
      <c r="M8414" s="8"/>
      <c r="O8414" s="8"/>
      <c r="P8414" s="8"/>
      <c r="R8414" s="8"/>
      <c r="S8414" s="8"/>
      <c r="T8414" s="8"/>
      <c r="U8414" s="8"/>
      <c r="W8414" s="8">
        <f t="shared" si="4649"/>
        <v>339.5</v>
      </c>
      <c r="X8414">
        <v>29242800</v>
      </c>
      <c r="Y8414">
        <f t="shared" si="4650"/>
        <v>8123</v>
      </c>
      <c r="Z8414" s="8">
        <v>300</v>
      </c>
      <c r="AA8414" s="8">
        <v>-0.9</v>
      </c>
      <c r="AB8414" s="8">
        <v>68.2</v>
      </c>
      <c r="AC8414" s="4"/>
      <c r="KL8414" s="84"/>
      <c r="KP8414" s="84"/>
      <c r="KS8414" s="74"/>
      <c r="KT8414" s="74"/>
      <c r="KU8414" s="16"/>
      <c r="KV8414" s="72"/>
      <c r="KW8414" s="72"/>
      <c r="KX8414" s="16"/>
      <c r="KZ8414" s="16"/>
      <c r="LA8414" s="16"/>
      <c r="LB8414" s="74"/>
      <c r="LC8414" s="74"/>
    </row>
    <row r="8415" spans="8:315" x14ac:dyDescent="0.35">
      <c r="H8415" s="4"/>
      <c r="J8415" s="8"/>
      <c r="K8415" s="8"/>
      <c r="L8415" s="8"/>
      <c r="M8415" s="8"/>
      <c r="O8415" s="8"/>
      <c r="P8415" s="8"/>
      <c r="R8415" s="8"/>
      <c r="S8415" s="8"/>
      <c r="T8415" s="8"/>
      <c r="U8415" s="8"/>
      <c r="W8415" s="8">
        <f t="shared" si="4649"/>
        <v>339.5</v>
      </c>
      <c r="X8415">
        <v>29246400</v>
      </c>
      <c r="Y8415">
        <f t="shared" si="4650"/>
        <v>8124</v>
      </c>
      <c r="Z8415" s="8">
        <v>350.8</v>
      </c>
      <c r="AA8415" s="8">
        <v>-0.2</v>
      </c>
      <c r="AB8415" s="8">
        <v>64.5</v>
      </c>
      <c r="AC8415" s="4"/>
      <c r="KL8415" s="84"/>
      <c r="KP8415" s="84"/>
      <c r="KS8415" s="74"/>
      <c r="KT8415" s="74"/>
      <c r="KU8415" s="16"/>
      <c r="KV8415" s="72"/>
      <c r="KW8415" s="72"/>
      <c r="KX8415" s="16"/>
      <c r="KZ8415" s="16"/>
      <c r="LA8415" s="16"/>
      <c r="LB8415" s="74"/>
      <c r="LC8415" s="74"/>
    </row>
    <row r="8416" spans="8:315" x14ac:dyDescent="0.35">
      <c r="H8416" s="4"/>
      <c r="J8416" s="8"/>
      <c r="K8416" s="8"/>
      <c r="L8416" s="8"/>
      <c r="M8416" s="8"/>
      <c r="O8416" s="8"/>
      <c r="P8416" s="8"/>
      <c r="R8416" s="8"/>
      <c r="S8416" s="8"/>
      <c r="T8416" s="8"/>
      <c r="U8416" s="8"/>
      <c r="W8416" s="8">
        <f t="shared" si="4649"/>
        <v>339.5</v>
      </c>
      <c r="X8416">
        <v>29250000</v>
      </c>
      <c r="Y8416">
        <f t="shared" si="4650"/>
        <v>8125</v>
      </c>
      <c r="Z8416" s="8">
        <v>363.3</v>
      </c>
      <c r="AA8416" s="8">
        <v>0.2</v>
      </c>
      <c r="AB8416" s="8">
        <v>61.7</v>
      </c>
      <c r="AC8416" s="4"/>
      <c r="KL8416" s="84"/>
      <c r="KP8416" s="84"/>
      <c r="KS8416" s="74"/>
      <c r="KT8416" s="74"/>
      <c r="KU8416" s="16"/>
      <c r="KV8416" s="72"/>
      <c r="KW8416" s="72"/>
      <c r="KX8416" s="16"/>
      <c r="KZ8416" s="16"/>
      <c r="LA8416" s="16"/>
      <c r="LB8416" s="74"/>
      <c r="LC8416" s="74"/>
    </row>
    <row r="8417" spans="8:315" x14ac:dyDescent="0.35">
      <c r="H8417" s="4"/>
      <c r="J8417" s="8"/>
      <c r="K8417" s="8"/>
      <c r="L8417" s="8"/>
      <c r="M8417" s="8"/>
      <c r="O8417" s="8"/>
      <c r="P8417" s="8"/>
      <c r="R8417" s="8"/>
      <c r="S8417" s="8"/>
      <c r="T8417" s="8"/>
      <c r="U8417" s="8"/>
      <c r="W8417" s="8">
        <f t="shared" si="4649"/>
        <v>339.6</v>
      </c>
      <c r="X8417">
        <v>29253600</v>
      </c>
      <c r="Y8417">
        <f t="shared" si="4650"/>
        <v>8126</v>
      </c>
      <c r="Z8417" s="8">
        <v>300.60000000000002</v>
      </c>
      <c r="AA8417" s="8">
        <v>0.7</v>
      </c>
      <c r="AB8417" s="8">
        <v>58.4</v>
      </c>
      <c r="AC8417" s="4"/>
      <c r="KL8417" s="84"/>
      <c r="KP8417" s="84"/>
      <c r="KS8417" s="74"/>
      <c r="KT8417" s="74"/>
      <c r="KU8417" s="16"/>
      <c r="KV8417" s="72"/>
      <c r="KW8417" s="72"/>
      <c r="KX8417" s="16"/>
      <c r="KZ8417" s="16"/>
      <c r="LA8417" s="16"/>
      <c r="LB8417" s="74"/>
      <c r="LC8417" s="74"/>
    </row>
    <row r="8418" spans="8:315" x14ac:dyDescent="0.35">
      <c r="H8418" s="4"/>
      <c r="J8418" s="8"/>
      <c r="K8418" s="8"/>
      <c r="L8418" s="8"/>
      <c r="M8418" s="8"/>
      <c r="O8418" s="8"/>
      <c r="P8418" s="8"/>
      <c r="R8418" s="8"/>
      <c r="S8418" s="8"/>
      <c r="T8418" s="8"/>
      <c r="U8418" s="8"/>
      <c r="W8418" s="8">
        <f t="shared" si="4649"/>
        <v>339.6</v>
      </c>
      <c r="X8418">
        <v>29257200</v>
      </c>
      <c r="Y8418">
        <f t="shared" si="4650"/>
        <v>8127</v>
      </c>
      <c r="Z8418" s="8">
        <v>182.8</v>
      </c>
      <c r="AA8418" s="8">
        <v>1.1000000000000001</v>
      </c>
      <c r="AB8418" s="8">
        <v>58</v>
      </c>
      <c r="AC8418" s="4"/>
      <c r="KL8418" s="84"/>
      <c r="KP8418" s="84"/>
      <c r="KS8418" s="74"/>
      <c r="KT8418" s="74"/>
      <c r="KU8418" s="16"/>
      <c r="KV8418" s="72"/>
      <c r="KW8418" s="72"/>
      <c r="KX8418" s="16"/>
      <c r="KZ8418" s="16"/>
      <c r="LA8418" s="16"/>
      <c r="LB8418" s="74"/>
      <c r="LC8418" s="74"/>
    </row>
    <row r="8419" spans="8:315" x14ac:dyDescent="0.35">
      <c r="H8419" s="4"/>
      <c r="J8419" s="8"/>
      <c r="K8419" s="8"/>
      <c r="L8419" s="8"/>
      <c r="M8419" s="8"/>
      <c r="O8419" s="8"/>
      <c r="P8419" s="8"/>
      <c r="R8419" s="8"/>
      <c r="S8419" s="8"/>
      <c r="T8419" s="8"/>
      <c r="U8419" s="8"/>
      <c r="W8419" s="8">
        <f t="shared" si="4649"/>
        <v>339.7</v>
      </c>
      <c r="X8419">
        <v>29260800</v>
      </c>
      <c r="Y8419">
        <f t="shared" si="4650"/>
        <v>8128</v>
      </c>
      <c r="Z8419" s="8">
        <v>87.2</v>
      </c>
      <c r="AA8419" s="8">
        <v>0.9</v>
      </c>
      <c r="AB8419" s="8">
        <v>59.3</v>
      </c>
      <c r="AC8419" s="4"/>
      <c r="KL8419" s="84"/>
      <c r="KP8419" s="84"/>
      <c r="KS8419" s="74"/>
      <c r="KT8419" s="74"/>
      <c r="KU8419" s="16"/>
      <c r="KV8419" s="72"/>
      <c r="KW8419" s="72"/>
      <c r="KX8419" s="16"/>
      <c r="KZ8419" s="16"/>
      <c r="LA8419" s="16"/>
      <c r="LB8419" s="74"/>
      <c r="LC8419" s="74"/>
    </row>
    <row r="8420" spans="8:315" x14ac:dyDescent="0.35">
      <c r="H8420" s="4"/>
      <c r="J8420" s="8"/>
      <c r="K8420" s="8"/>
      <c r="L8420" s="8"/>
      <c r="M8420" s="8"/>
      <c r="O8420" s="8"/>
      <c r="P8420" s="8"/>
      <c r="R8420" s="8"/>
      <c r="S8420" s="8"/>
      <c r="T8420" s="8"/>
      <c r="U8420" s="8"/>
      <c r="W8420" s="8">
        <f t="shared" ref="W8420:W8483" si="4651">X8420/24/3600+1</f>
        <v>339.7</v>
      </c>
      <c r="X8420">
        <v>29264400</v>
      </c>
      <c r="Y8420">
        <f t="shared" ref="Y8420:Y8483" si="4652">X8420/3600</f>
        <v>8129</v>
      </c>
      <c r="Z8420" s="8">
        <v>3.1</v>
      </c>
      <c r="AA8420" s="8">
        <v>-0.7</v>
      </c>
      <c r="AB8420" s="8">
        <v>79.3</v>
      </c>
      <c r="AC8420" s="4"/>
      <c r="KL8420" s="84"/>
      <c r="KP8420" s="84"/>
      <c r="KS8420" s="74"/>
      <c r="KT8420" s="74"/>
      <c r="KU8420" s="16"/>
      <c r="KV8420" s="72"/>
      <c r="KW8420" s="72"/>
      <c r="KX8420" s="16"/>
      <c r="KZ8420" s="16"/>
      <c r="LA8420" s="16"/>
      <c r="LB8420" s="74"/>
      <c r="LC8420" s="74"/>
    </row>
    <row r="8421" spans="8:315" x14ac:dyDescent="0.35">
      <c r="H8421" s="4"/>
      <c r="J8421" s="8"/>
      <c r="K8421" s="8"/>
      <c r="L8421" s="8"/>
      <c r="M8421" s="8"/>
      <c r="O8421" s="8"/>
      <c r="P8421" s="8"/>
      <c r="R8421" s="8"/>
      <c r="S8421" s="8"/>
      <c r="T8421" s="8"/>
      <c r="U8421" s="8"/>
      <c r="W8421" s="8">
        <f t="shared" si="4651"/>
        <v>339.8</v>
      </c>
      <c r="X8421">
        <v>29268000</v>
      </c>
      <c r="Y8421">
        <f t="shared" si="4652"/>
        <v>8130</v>
      </c>
      <c r="Z8421" s="8">
        <v>0</v>
      </c>
      <c r="AA8421" s="8">
        <v>-1.5</v>
      </c>
      <c r="AB8421" s="8">
        <v>76.599999999999994</v>
      </c>
      <c r="AC8421" s="4"/>
      <c r="KL8421" s="84"/>
      <c r="KP8421" s="84"/>
      <c r="KS8421" s="74"/>
      <c r="KT8421" s="74"/>
      <c r="KU8421" s="16"/>
      <c r="KV8421" s="72"/>
      <c r="KW8421" s="72"/>
      <c r="KX8421" s="16"/>
      <c r="KZ8421" s="16"/>
      <c r="LA8421" s="16"/>
      <c r="LB8421" s="74"/>
      <c r="LC8421" s="74"/>
    </row>
    <row r="8422" spans="8:315" x14ac:dyDescent="0.35">
      <c r="H8422" s="4"/>
      <c r="J8422" s="8"/>
      <c r="K8422" s="8"/>
      <c r="L8422" s="8"/>
      <c r="M8422" s="8"/>
      <c r="O8422" s="8"/>
      <c r="P8422" s="8"/>
      <c r="R8422" s="8"/>
      <c r="S8422" s="8"/>
      <c r="T8422" s="8"/>
      <c r="U8422" s="8"/>
      <c r="W8422" s="8">
        <f t="shared" si="4651"/>
        <v>339.8</v>
      </c>
      <c r="X8422">
        <v>29271600</v>
      </c>
      <c r="Y8422">
        <f t="shared" si="4652"/>
        <v>8131</v>
      </c>
      <c r="Z8422" s="8">
        <v>0</v>
      </c>
      <c r="AA8422" s="8">
        <v>-2</v>
      </c>
      <c r="AB8422" s="8">
        <v>78.7</v>
      </c>
      <c r="AC8422" s="4"/>
      <c r="KL8422" s="84"/>
      <c r="KP8422" s="84"/>
      <c r="KS8422" s="74"/>
      <c r="KT8422" s="74"/>
      <c r="KU8422" s="16"/>
      <c r="KV8422" s="72"/>
      <c r="KW8422" s="72"/>
      <c r="KX8422" s="16"/>
      <c r="KZ8422" s="16"/>
      <c r="LA8422" s="16"/>
      <c r="LB8422" s="74"/>
      <c r="LC8422" s="74"/>
    </row>
    <row r="8423" spans="8:315" x14ac:dyDescent="0.35">
      <c r="H8423" s="4"/>
      <c r="J8423" s="8"/>
      <c r="K8423" s="8"/>
      <c r="L8423" s="8"/>
      <c r="M8423" s="8"/>
      <c r="O8423" s="8"/>
      <c r="P8423" s="8"/>
      <c r="R8423" s="8"/>
      <c r="S8423" s="8"/>
      <c r="T8423" s="8"/>
      <c r="U8423" s="8"/>
      <c r="W8423" s="8">
        <f t="shared" si="4651"/>
        <v>339.8</v>
      </c>
      <c r="X8423">
        <v>29275200</v>
      </c>
      <c r="Y8423">
        <f t="shared" si="4652"/>
        <v>8132</v>
      </c>
      <c r="Z8423" s="8">
        <v>0</v>
      </c>
      <c r="AA8423" s="8">
        <v>-2.8</v>
      </c>
      <c r="AB8423" s="8">
        <v>80.7</v>
      </c>
      <c r="AC8423" s="4"/>
      <c r="KL8423" s="84"/>
      <c r="KP8423" s="84"/>
      <c r="KS8423" s="74"/>
      <c r="KT8423" s="74"/>
      <c r="KU8423" s="16"/>
      <c r="KV8423" s="72"/>
      <c r="KW8423" s="72"/>
      <c r="KX8423" s="16"/>
      <c r="KZ8423" s="16"/>
      <c r="LA8423" s="16"/>
      <c r="LB8423" s="74"/>
      <c r="LC8423" s="74"/>
    </row>
    <row r="8424" spans="8:315" x14ac:dyDescent="0.35">
      <c r="H8424" s="4"/>
      <c r="J8424" s="8"/>
      <c r="K8424" s="8"/>
      <c r="L8424" s="8"/>
      <c r="M8424" s="8"/>
      <c r="O8424" s="8"/>
      <c r="P8424" s="8"/>
      <c r="R8424" s="8"/>
      <c r="S8424" s="8"/>
      <c r="T8424" s="8"/>
      <c r="U8424" s="8"/>
      <c r="W8424" s="8">
        <f t="shared" si="4651"/>
        <v>339.9</v>
      </c>
      <c r="X8424">
        <v>29278800</v>
      </c>
      <c r="Y8424">
        <f t="shared" si="4652"/>
        <v>8133</v>
      </c>
      <c r="Z8424" s="8">
        <v>0</v>
      </c>
      <c r="AA8424" s="8">
        <v>-3.5</v>
      </c>
      <c r="AB8424" s="8">
        <v>84.5</v>
      </c>
      <c r="AC8424" s="4"/>
      <c r="KL8424" s="84"/>
      <c r="KP8424" s="84"/>
      <c r="KS8424" s="74"/>
      <c r="KT8424" s="74"/>
      <c r="KU8424" s="16"/>
      <c r="KV8424" s="72"/>
      <c r="KW8424" s="72"/>
      <c r="KX8424" s="16"/>
      <c r="KZ8424" s="16"/>
      <c r="LA8424" s="16"/>
      <c r="LB8424" s="74"/>
      <c r="LC8424" s="74"/>
    </row>
    <row r="8425" spans="8:315" x14ac:dyDescent="0.35">
      <c r="H8425" s="4"/>
      <c r="J8425" s="8"/>
      <c r="K8425" s="8"/>
      <c r="L8425" s="8"/>
      <c r="M8425" s="8"/>
      <c r="O8425" s="8"/>
      <c r="P8425" s="8"/>
      <c r="R8425" s="8"/>
      <c r="S8425" s="8"/>
      <c r="T8425" s="8"/>
      <c r="U8425" s="8"/>
      <c r="W8425" s="8">
        <f t="shared" si="4651"/>
        <v>339.9</v>
      </c>
      <c r="X8425">
        <v>29282400</v>
      </c>
      <c r="Y8425">
        <f t="shared" si="4652"/>
        <v>8134</v>
      </c>
      <c r="Z8425" s="8">
        <v>0</v>
      </c>
      <c r="AA8425" s="8">
        <v>-4.2</v>
      </c>
      <c r="AB8425" s="8">
        <v>87.6</v>
      </c>
      <c r="AC8425" s="4"/>
      <c r="KL8425" s="84"/>
      <c r="KP8425" s="84"/>
      <c r="KS8425" s="74"/>
      <c r="KT8425" s="74"/>
      <c r="KU8425" s="16"/>
      <c r="KV8425" s="72"/>
      <c r="KW8425" s="72"/>
      <c r="KX8425" s="16"/>
      <c r="KZ8425" s="16"/>
      <c r="LA8425" s="16"/>
      <c r="LB8425" s="74"/>
      <c r="LC8425" s="74"/>
    </row>
    <row r="8426" spans="8:315" x14ac:dyDescent="0.35">
      <c r="H8426" s="4"/>
      <c r="J8426" s="8"/>
      <c r="K8426" s="8"/>
      <c r="L8426" s="8"/>
      <c r="M8426" s="8"/>
      <c r="O8426" s="8"/>
      <c r="P8426" s="8"/>
      <c r="R8426" s="8"/>
      <c r="S8426" s="8"/>
      <c r="T8426" s="8"/>
      <c r="U8426" s="8"/>
      <c r="W8426" s="8">
        <f t="shared" si="4651"/>
        <v>340</v>
      </c>
      <c r="X8426">
        <v>29286000</v>
      </c>
      <c r="Y8426">
        <f t="shared" si="4652"/>
        <v>8135</v>
      </c>
      <c r="Z8426" s="8">
        <v>0</v>
      </c>
      <c r="AA8426" s="8">
        <v>-4.2</v>
      </c>
      <c r="AB8426" s="8">
        <v>87</v>
      </c>
      <c r="AC8426" s="4"/>
      <c r="KL8426" s="84"/>
      <c r="KP8426" s="84"/>
      <c r="KS8426" s="74"/>
      <c r="KT8426" s="74"/>
      <c r="KU8426" s="16"/>
      <c r="KV8426" s="72"/>
      <c r="KW8426" s="72"/>
      <c r="KX8426" s="16"/>
      <c r="KZ8426" s="16"/>
      <c r="LA8426" s="16"/>
      <c r="LB8426" s="74"/>
      <c r="LC8426" s="74"/>
    </row>
    <row r="8427" spans="8:315" x14ac:dyDescent="0.35">
      <c r="H8427" s="4"/>
      <c r="J8427" s="8"/>
      <c r="K8427" s="8"/>
      <c r="L8427" s="8"/>
      <c r="M8427" s="8"/>
      <c r="O8427" s="8"/>
      <c r="P8427" s="8"/>
      <c r="R8427" s="8"/>
      <c r="S8427" s="8"/>
      <c r="T8427" s="8"/>
      <c r="U8427" s="8"/>
      <c r="W8427" s="8">
        <f t="shared" si="4651"/>
        <v>340</v>
      </c>
      <c r="X8427">
        <v>29289600</v>
      </c>
      <c r="Y8427">
        <f t="shared" si="4652"/>
        <v>8136</v>
      </c>
      <c r="Z8427" s="8">
        <v>0</v>
      </c>
      <c r="AA8427" s="8">
        <v>-3.9</v>
      </c>
      <c r="AB8427" s="8">
        <v>87.7</v>
      </c>
      <c r="AC8427" s="4"/>
      <c r="KL8427" s="84"/>
      <c r="KP8427" s="84"/>
      <c r="KS8427" s="74"/>
      <c r="KT8427" s="74"/>
      <c r="KU8427" s="16"/>
      <c r="KV8427" s="72"/>
      <c r="KW8427" s="72"/>
      <c r="KX8427" s="16"/>
      <c r="KZ8427" s="16"/>
      <c r="LA8427" s="16"/>
      <c r="LB8427" s="74"/>
      <c r="LC8427" s="74"/>
    </row>
    <row r="8428" spans="8:315" x14ac:dyDescent="0.35">
      <c r="H8428" s="4"/>
      <c r="J8428" s="8"/>
      <c r="K8428" s="8"/>
      <c r="L8428" s="8"/>
      <c r="M8428" s="8"/>
      <c r="O8428" s="8"/>
      <c r="P8428" s="8"/>
      <c r="R8428" s="8"/>
      <c r="S8428" s="8"/>
      <c r="T8428" s="8"/>
      <c r="U8428" s="8"/>
      <c r="W8428" s="8">
        <f t="shared" si="4651"/>
        <v>340</v>
      </c>
      <c r="X8428">
        <v>29293200</v>
      </c>
      <c r="Y8428">
        <f t="shared" si="4652"/>
        <v>8137</v>
      </c>
      <c r="Z8428" s="8">
        <v>0</v>
      </c>
      <c r="AA8428" s="8">
        <v>-3.8</v>
      </c>
      <c r="AB8428" s="8">
        <v>88.2</v>
      </c>
      <c r="AC8428" s="4"/>
      <c r="KL8428" s="84"/>
      <c r="KP8428" s="84"/>
      <c r="KS8428" s="74"/>
      <c r="KT8428" s="74"/>
      <c r="KU8428" s="16"/>
      <c r="KV8428" s="72"/>
      <c r="KW8428" s="72"/>
      <c r="KX8428" s="16"/>
      <c r="KZ8428" s="16"/>
      <c r="LA8428" s="16"/>
      <c r="LB8428" s="74"/>
      <c r="LC8428" s="74"/>
    </row>
    <row r="8429" spans="8:315" x14ac:dyDescent="0.35">
      <c r="H8429" s="4"/>
      <c r="J8429" s="8"/>
      <c r="K8429" s="8"/>
      <c r="L8429" s="8"/>
      <c r="M8429" s="8"/>
      <c r="O8429" s="8"/>
      <c r="P8429" s="8"/>
      <c r="R8429" s="8"/>
      <c r="S8429" s="8"/>
      <c r="T8429" s="8"/>
      <c r="U8429" s="8"/>
      <c r="W8429" s="8">
        <f t="shared" si="4651"/>
        <v>340.1</v>
      </c>
      <c r="X8429">
        <v>29296800</v>
      </c>
      <c r="Y8429">
        <f t="shared" si="4652"/>
        <v>8138</v>
      </c>
      <c r="Z8429" s="8">
        <v>0</v>
      </c>
      <c r="AA8429" s="8">
        <v>-3.8</v>
      </c>
      <c r="AB8429" s="8">
        <v>87.7</v>
      </c>
      <c r="AC8429" s="4"/>
      <c r="KL8429" s="84"/>
      <c r="KP8429" s="84"/>
      <c r="KS8429" s="74"/>
      <c r="KT8429" s="74"/>
      <c r="KU8429" s="16"/>
      <c r="KV8429" s="72"/>
      <c r="KW8429" s="72"/>
      <c r="KX8429" s="16"/>
      <c r="KZ8429" s="16"/>
      <c r="LA8429" s="16"/>
      <c r="LB8429" s="74"/>
      <c r="LC8429" s="74"/>
    </row>
    <row r="8430" spans="8:315" x14ac:dyDescent="0.35">
      <c r="H8430" s="4"/>
      <c r="J8430" s="8"/>
      <c r="K8430" s="8"/>
      <c r="L8430" s="8"/>
      <c r="M8430" s="8"/>
      <c r="O8430" s="8"/>
      <c r="P8430" s="8"/>
      <c r="R8430" s="8"/>
      <c r="S8430" s="8"/>
      <c r="T8430" s="8"/>
      <c r="U8430" s="8"/>
      <c r="W8430" s="8">
        <f t="shared" si="4651"/>
        <v>340.1</v>
      </c>
      <c r="X8430">
        <v>29300400</v>
      </c>
      <c r="Y8430">
        <f t="shared" si="4652"/>
        <v>8139</v>
      </c>
      <c r="Z8430" s="8">
        <v>0</v>
      </c>
      <c r="AA8430" s="8">
        <v>-3.6</v>
      </c>
      <c r="AB8430" s="8">
        <v>87</v>
      </c>
      <c r="AC8430" s="4"/>
      <c r="KL8430" s="84"/>
      <c r="KP8430" s="84"/>
      <c r="KS8430" s="74"/>
      <c r="KT8430" s="74"/>
      <c r="KU8430" s="16"/>
      <c r="KV8430" s="72"/>
      <c r="KW8430" s="72"/>
      <c r="KX8430" s="16"/>
      <c r="KZ8430" s="16"/>
      <c r="LA8430" s="16"/>
      <c r="LB8430" s="74"/>
      <c r="LC8430" s="74"/>
    </row>
    <row r="8431" spans="8:315" x14ac:dyDescent="0.35">
      <c r="H8431" s="4"/>
      <c r="J8431" s="8"/>
      <c r="K8431" s="8"/>
      <c r="L8431" s="8"/>
      <c r="M8431" s="8"/>
      <c r="O8431" s="8"/>
      <c r="P8431" s="8"/>
      <c r="R8431" s="8"/>
      <c r="S8431" s="8"/>
      <c r="T8431" s="8"/>
      <c r="U8431" s="8"/>
      <c r="W8431" s="8">
        <f t="shared" si="4651"/>
        <v>340.2</v>
      </c>
      <c r="X8431">
        <v>29304000</v>
      </c>
      <c r="Y8431">
        <f t="shared" si="4652"/>
        <v>8140</v>
      </c>
      <c r="Z8431" s="8">
        <v>0</v>
      </c>
      <c r="AA8431" s="8">
        <v>-3.4</v>
      </c>
      <c r="AB8431" s="8">
        <v>90.8</v>
      </c>
      <c r="AC8431" s="4"/>
      <c r="KL8431" s="84"/>
      <c r="KP8431" s="84"/>
      <c r="KS8431" s="74"/>
      <c r="KT8431" s="74"/>
      <c r="KU8431" s="16"/>
      <c r="KV8431" s="72"/>
      <c r="KW8431" s="72"/>
      <c r="KX8431" s="16"/>
      <c r="KZ8431" s="16"/>
      <c r="LA8431" s="16"/>
      <c r="LB8431" s="74"/>
      <c r="LC8431" s="74"/>
    </row>
    <row r="8432" spans="8:315" x14ac:dyDescent="0.35">
      <c r="H8432" s="4"/>
      <c r="J8432" s="8"/>
      <c r="K8432" s="8"/>
      <c r="L8432" s="8"/>
      <c r="M8432" s="8"/>
      <c r="O8432" s="8"/>
      <c r="P8432" s="8"/>
      <c r="R8432" s="8"/>
      <c r="S8432" s="8"/>
      <c r="T8432" s="8"/>
      <c r="U8432" s="8"/>
      <c r="W8432" s="8">
        <f t="shared" si="4651"/>
        <v>340.2</v>
      </c>
      <c r="X8432">
        <v>29307600</v>
      </c>
      <c r="Y8432">
        <f t="shared" si="4652"/>
        <v>8141</v>
      </c>
      <c r="Z8432" s="8">
        <v>0</v>
      </c>
      <c r="AA8432" s="8">
        <v>-3.7</v>
      </c>
      <c r="AB8432" s="8">
        <v>96.2</v>
      </c>
      <c r="AC8432" s="4"/>
      <c r="KL8432" s="84"/>
      <c r="KP8432" s="84"/>
      <c r="KS8432" s="74"/>
      <c r="KT8432" s="74"/>
      <c r="KU8432" s="16"/>
      <c r="KV8432" s="72"/>
      <c r="KW8432" s="72"/>
      <c r="KX8432" s="16"/>
      <c r="KZ8432" s="16"/>
      <c r="LA8432" s="16"/>
      <c r="LB8432" s="74"/>
      <c r="LC8432" s="74"/>
    </row>
    <row r="8433" spans="8:315" x14ac:dyDescent="0.35">
      <c r="H8433" s="4"/>
      <c r="J8433" s="8"/>
      <c r="K8433" s="8"/>
      <c r="L8433" s="8"/>
      <c r="M8433" s="8"/>
      <c r="O8433" s="8"/>
      <c r="P8433" s="8"/>
      <c r="R8433" s="8"/>
      <c r="S8433" s="8"/>
      <c r="T8433" s="8"/>
      <c r="U8433" s="8"/>
      <c r="W8433" s="8">
        <f t="shared" si="4651"/>
        <v>340.3</v>
      </c>
      <c r="X8433">
        <v>29311200</v>
      </c>
      <c r="Y8433">
        <f t="shared" si="4652"/>
        <v>8142</v>
      </c>
      <c r="Z8433" s="8">
        <v>0</v>
      </c>
      <c r="AA8433" s="8">
        <v>-3.4</v>
      </c>
      <c r="AB8433" s="8">
        <v>96</v>
      </c>
      <c r="AC8433" s="4"/>
      <c r="KL8433" s="84"/>
      <c r="KP8433" s="84"/>
      <c r="KS8433" s="74"/>
      <c r="KT8433" s="74"/>
      <c r="KU8433" s="16"/>
      <c r="KV8433" s="72"/>
      <c r="KW8433" s="72"/>
      <c r="KX8433" s="16"/>
      <c r="KZ8433" s="16"/>
      <c r="LA8433" s="16"/>
      <c r="LB8433" s="74"/>
      <c r="LC8433" s="74"/>
    </row>
    <row r="8434" spans="8:315" x14ac:dyDescent="0.35">
      <c r="H8434" s="4"/>
      <c r="J8434" s="8"/>
      <c r="K8434" s="8"/>
      <c r="L8434" s="8"/>
      <c r="M8434" s="8"/>
      <c r="O8434" s="8"/>
      <c r="P8434" s="8"/>
      <c r="R8434" s="8"/>
      <c r="S8434" s="8"/>
      <c r="T8434" s="8"/>
      <c r="U8434" s="8"/>
      <c r="W8434" s="8">
        <f t="shared" si="4651"/>
        <v>340.3</v>
      </c>
      <c r="X8434">
        <v>29314800</v>
      </c>
      <c r="Y8434">
        <f t="shared" si="4652"/>
        <v>8143</v>
      </c>
      <c r="Z8434" s="8">
        <v>0</v>
      </c>
      <c r="AA8434" s="8">
        <v>-3.5</v>
      </c>
      <c r="AB8434" s="8">
        <v>95.8</v>
      </c>
      <c r="AC8434" s="4"/>
      <c r="KL8434" s="84"/>
      <c r="KP8434" s="84"/>
      <c r="KS8434" s="74"/>
      <c r="KT8434" s="74"/>
      <c r="KU8434" s="16"/>
      <c r="KV8434" s="72"/>
      <c r="KW8434" s="72"/>
      <c r="KX8434" s="16"/>
      <c r="KZ8434" s="16"/>
      <c r="LA8434" s="16"/>
      <c r="LB8434" s="74"/>
      <c r="LC8434" s="74"/>
    </row>
    <row r="8435" spans="8:315" x14ac:dyDescent="0.35">
      <c r="H8435" s="4"/>
      <c r="J8435" s="8"/>
      <c r="K8435" s="8"/>
      <c r="L8435" s="8"/>
      <c r="M8435" s="8"/>
      <c r="O8435" s="8"/>
      <c r="P8435" s="8"/>
      <c r="R8435" s="8"/>
      <c r="S8435" s="8"/>
      <c r="T8435" s="8"/>
      <c r="U8435" s="8"/>
      <c r="W8435" s="8">
        <f t="shared" si="4651"/>
        <v>340.3</v>
      </c>
      <c r="X8435">
        <v>29318400</v>
      </c>
      <c r="Y8435">
        <f t="shared" si="4652"/>
        <v>8144</v>
      </c>
      <c r="Z8435" s="8">
        <v>11.1</v>
      </c>
      <c r="AA8435" s="8">
        <v>-3.8</v>
      </c>
      <c r="AB8435" s="8">
        <v>94</v>
      </c>
      <c r="AC8435" s="4"/>
      <c r="KL8435" s="84"/>
      <c r="KP8435" s="84"/>
      <c r="KS8435" s="74"/>
      <c r="KT8435" s="74"/>
      <c r="KU8435" s="16"/>
      <c r="KV8435" s="72"/>
      <c r="KW8435" s="72"/>
      <c r="KX8435" s="16"/>
      <c r="KZ8435" s="16"/>
      <c r="LA8435" s="16"/>
      <c r="LB8435" s="74"/>
      <c r="LC8435" s="74"/>
    </row>
    <row r="8436" spans="8:315" x14ac:dyDescent="0.35">
      <c r="H8436" s="4"/>
      <c r="J8436" s="8"/>
      <c r="K8436" s="8"/>
      <c r="L8436" s="8"/>
      <c r="M8436" s="8"/>
      <c r="O8436" s="8"/>
      <c r="P8436" s="8"/>
      <c r="R8436" s="8"/>
      <c r="S8436" s="8"/>
      <c r="T8436" s="8"/>
      <c r="U8436" s="8"/>
      <c r="W8436" s="8">
        <f t="shared" si="4651"/>
        <v>340.4</v>
      </c>
      <c r="X8436">
        <v>29322000</v>
      </c>
      <c r="Y8436">
        <f t="shared" si="4652"/>
        <v>8145</v>
      </c>
      <c r="Z8436" s="8">
        <v>56.4</v>
      </c>
      <c r="AA8436" s="8">
        <v>-4.0999999999999996</v>
      </c>
      <c r="AB8436" s="8">
        <v>93.9</v>
      </c>
      <c r="AC8436" s="4"/>
      <c r="KL8436" s="84"/>
      <c r="KP8436" s="84"/>
      <c r="KS8436" s="74"/>
      <c r="KT8436" s="74"/>
      <c r="KU8436" s="16"/>
      <c r="KV8436" s="72"/>
      <c r="KW8436" s="72"/>
      <c r="KX8436" s="16"/>
      <c r="KZ8436" s="16"/>
      <c r="LA8436" s="16"/>
      <c r="LB8436" s="74"/>
      <c r="LC8436" s="74"/>
    </row>
    <row r="8437" spans="8:315" x14ac:dyDescent="0.35">
      <c r="H8437" s="4"/>
      <c r="J8437" s="8"/>
      <c r="K8437" s="8"/>
      <c r="L8437" s="8"/>
      <c r="M8437" s="8"/>
      <c r="O8437" s="8"/>
      <c r="P8437" s="8"/>
      <c r="R8437" s="8"/>
      <c r="S8437" s="8"/>
      <c r="T8437" s="8"/>
      <c r="U8437" s="8"/>
      <c r="W8437" s="8">
        <f t="shared" si="4651"/>
        <v>340.4</v>
      </c>
      <c r="X8437">
        <v>29325600</v>
      </c>
      <c r="Y8437">
        <f t="shared" si="4652"/>
        <v>8146</v>
      </c>
      <c r="Z8437" s="8">
        <v>216.7</v>
      </c>
      <c r="AA8437" s="8">
        <v>-3.9</v>
      </c>
      <c r="AB8437" s="8">
        <v>92.7</v>
      </c>
      <c r="AC8437" s="4"/>
      <c r="KL8437" s="84"/>
      <c r="KP8437" s="84"/>
      <c r="KS8437" s="74"/>
      <c r="KT8437" s="74"/>
      <c r="KU8437" s="16"/>
      <c r="KV8437" s="72"/>
      <c r="KW8437" s="72"/>
      <c r="KX8437" s="16"/>
      <c r="KZ8437" s="16"/>
      <c r="LA8437" s="16"/>
      <c r="LB8437" s="74"/>
      <c r="LC8437" s="74"/>
    </row>
    <row r="8438" spans="8:315" x14ac:dyDescent="0.35">
      <c r="H8438" s="4"/>
      <c r="J8438" s="8"/>
      <c r="K8438" s="8"/>
      <c r="L8438" s="8"/>
      <c r="M8438" s="8"/>
      <c r="O8438" s="8"/>
      <c r="P8438" s="8"/>
      <c r="R8438" s="8"/>
      <c r="S8438" s="8"/>
      <c r="T8438" s="8"/>
      <c r="U8438" s="8"/>
      <c r="W8438" s="8">
        <f t="shared" si="4651"/>
        <v>340.5</v>
      </c>
      <c r="X8438">
        <v>29329200</v>
      </c>
      <c r="Y8438">
        <f t="shared" si="4652"/>
        <v>8147</v>
      </c>
      <c r="Z8438" s="8">
        <v>251.1</v>
      </c>
      <c r="AA8438" s="8">
        <v>-3.5</v>
      </c>
      <c r="AB8438" s="8">
        <v>91.7</v>
      </c>
      <c r="AC8438" s="4"/>
      <c r="KL8438" s="84"/>
      <c r="KP8438" s="84"/>
      <c r="KS8438" s="74"/>
      <c r="KT8438" s="74"/>
      <c r="KU8438" s="16"/>
      <c r="KV8438" s="72"/>
      <c r="KW8438" s="72"/>
      <c r="KX8438" s="16"/>
      <c r="KZ8438" s="16"/>
      <c r="LA8438" s="16"/>
      <c r="LB8438" s="74"/>
      <c r="LC8438" s="74"/>
    </row>
    <row r="8439" spans="8:315" x14ac:dyDescent="0.35">
      <c r="H8439" s="4"/>
      <c r="J8439" s="8"/>
      <c r="K8439" s="8"/>
      <c r="L8439" s="8"/>
      <c r="M8439" s="8"/>
      <c r="O8439" s="8"/>
      <c r="P8439" s="8"/>
      <c r="R8439" s="8"/>
      <c r="S8439" s="8"/>
      <c r="T8439" s="8"/>
      <c r="U8439" s="8"/>
      <c r="W8439" s="8">
        <f t="shared" si="4651"/>
        <v>340.5</v>
      </c>
      <c r="X8439">
        <v>29332800</v>
      </c>
      <c r="Y8439">
        <f t="shared" si="4652"/>
        <v>8148</v>
      </c>
      <c r="Z8439" s="8">
        <v>348.3</v>
      </c>
      <c r="AA8439" s="8">
        <v>-3.2</v>
      </c>
      <c r="AB8439" s="8">
        <v>90.9</v>
      </c>
      <c r="AC8439" s="4"/>
      <c r="KL8439" s="84"/>
      <c r="KP8439" s="84"/>
      <c r="KS8439" s="74"/>
      <c r="KT8439" s="74"/>
      <c r="KU8439" s="16"/>
      <c r="KV8439" s="72"/>
      <c r="KW8439" s="72"/>
      <c r="KX8439" s="16"/>
      <c r="KZ8439" s="16"/>
      <c r="LA8439" s="16"/>
      <c r="LB8439" s="74"/>
      <c r="LC8439" s="74"/>
    </row>
    <row r="8440" spans="8:315" x14ac:dyDescent="0.35">
      <c r="H8440" s="4"/>
      <c r="J8440" s="8"/>
      <c r="K8440" s="8"/>
      <c r="L8440" s="8"/>
      <c r="M8440" s="8"/>
      <c r="O8440" s="8"/>
      <c r="P8440" s="8"/>
      <c r="R8440" s="8"/>
      <c r="S8440" s="8"/>
      <c r="T8440" s="8"/>
      <c r="U8440" s="8"/>
      <c r="W8440" s="8">
        <f t="shared" si="4651"/>
        <v>340.5</v>
      </c>
      <c r="X8440">
        <v>29336400</v>
      </c>
      <c r="Y8440">
        <f t="shared" si="4652"/>
        <v>8149</v>
      </c>
      <c r="Z8440" s="8">
        <v>358.9</v>
      </c>
      <c r="AA8440" s="8">
        <v>-2.8</v>
      </c>
      <c r="AB8440" s="8">
        <v>90.8</v>
      </c>
      <c r="AC8440" s="4"/>
      <c r="KL8440" s="84"/>
      <c r="KP8440" s="84"/>
      <c r="KS8440" s="74"/>
      <c r="KT8440" s="74"/>
      <c r="KU8440" s="16"/>
      <c r="KV8440" s="72"/>
      <c r="KW8440" s="72"/>
      <c r="KX8440" s="16"/>
      <c r="KZ8440" s="16"/>
      <c r="LA8440" s="16"/>
      <c r="LB8440" s="74"/>
      <c r="LC8440" s="74"/>
    </row>
    <row r="8441" spans="8:315" x14ac:dyDescent="0.35">
      <c r="H8441" s="4"/>
      <c r="J8441" s="8"/>
      <c r="K8441" s="8"/>
      <c r="L8441" s="8"/>
      <c r="M8441" s="8"/>
      <c r="O8441" s="8"/>
      <c r="P8441" s="8"/>
      <c r="R8441" s="8"/>
      <c r="S8441" s="8"/>
      <c r="T8441" s="8"/>
      <c r="U8441" s="8"/>
      <c r="W8441" s="8">
        <f t="shared" si="4651"/>
        <v>340.6</v>
      </c>
      <c r="X8441">
        <v>29340000</v>
      </c>
      <c r="Y8441">
        <f t="shared" si="4652"/>
        <v>8150</v>
      </c>
      <c r="Z8441" s="8">
        <v>328.1</v>
      </c>
      <c r="AA8441" s="8">
        <v>-2.2999999999999998</v>
      </c>
      <c r="AB8441" s="8">
        <v>92</v>
      </c>
      <c r="AC8441" s="4"/>
      <c r="KL8441" s="84"/>
      <c r="KP8441" s="84"/>
      <c r="KS8441" s="74"/>
      <c r="KT8441" s="74"/>
      <c r="KU8441" s="16"/>
      <c r="KV8441" s="72"/>
      <c r="KW8441" s="72"/>
      <c r="KX8441" s="16"/>
      <c r="KZ8441" s="16"/>
      <c r="LA8441" s="16"/>
      <c r="LB8441" s="74"/>
      <c r="LC8441" s="74"/>
    </row>
    <row r="8442" spans="8:315" x14ac:dyDescent="0.35">
      <c r="H8442" s="4"/>
      <c r="J8442" s="8"/>
      <c r="K8442" s="8"/>
      <c r="L8442" s="8"/>
      <c r="M8442" s="8"/>
      <c r="O8442" s="8"/>
      <c r="P8442" s="8"/>
      <c r="R8442" s="8"/>
      <c r="S8442" s="8"/>
      <c r="T8442" s="8"/>
      <c r="U8442" s="8"/>
      <c r="W8442" s="8">
        <f t="shared" si="4651"/>
        <v>340.6</v>
      </c>
      <c r="X8442">
        <v>29343600</v>
      </c>
      <c r="Y8442">
        <f t="shared" si="4652"/>
        <v>8151</v>
      </c>
      <c r="Z8442" s="8">
        <v>186.9</v>
      </c>
      <c r="AA8442" s="8">
        <v>-2.5</v>
      </c>
      <c r="AB8442" s="8">
        <v>90.1</v>
      </c>
      <c r="AC8442" s="4"/>
      <c r="KL8442" s="84"/>
      <c r="KP8442" s="84"/>
      <c r="KS8442" s="74"/>
      <c r="KT8442" s="74"/>
      <c r="KU8442" s="16"/>
      <c r="KV8442" s="72"/>
      <c r="KW8442" s="72"/>
      <c r="KX8442" s="16"/>
      <c r="KZ8442" s="16"/>
      <c r="LA8442" s="16"/>
      <c r="LB8442" s="74"/>
      <c r="LC8442" s="74"/>
    </row>
    <row r="8443" spans="8:315" x14ac:dyDescent="0.35">
      <c r="H8443" s="4"/>
      <c r="J8443" s="8"/>
      <c r="K8443" s="8"/>
      <c r="L8443" s="8"/>
      <c r="M8443" s="8"/>
      <c r="O8443" s="8"/>
      <c r="P8443" s="8"/>
      <c r="R8443" s="8"/>
      <c r="S8443" s="8"/>
      <c r="T8443" s="8"/>
      <c r="U8443" s="8"/>
      <c r="W8443" s="8">
        <f t="shared" si="4651"/>
        <v>340.7</v>
      </c>
      <c r="X8443">
        <v>29347200</v>
      </c>
      <c r="Y8443">
        <f t="shared" si="4652"/>
        <v>8152</v>
      </c>
      <c r="Z8443" s="8">
        <v>41.9</v>
      </c>
      <c r="AA8443" s="8">
        <v>-2.5</v>
      </c>
      <c r="AB8443" s="8">
        <v>91.2</v>
      </c>
      <c r="AC8443" s="4"/>
      <c r="KL8443" s="84"/>
      <c r="KP8443" s="84"/>
      <c r="KS8443" s="74"/>
      <c r="KT8443" s="74"/>
      <c r="KU8443" s="16"/>
      <c r="KV8443" s="72"/>
      <c r="KW8443" s="72"/>
      <c r="KX8443" s="16"/>
      <c r="KZ8443" s="16"/>
      <c r="LA8443" s="16"/>
      <c r="LB8443" s="74"/>
      <c r="LC8443" s="74"/>
    </row>
    <row r="8444" spans="8:315" x14ac:dyDescent="0.35">
      <c r="H8444" s="4"/>
      <c r="J8444" s="8"/>
      <c r="K8444" s="8"/>
      <c r="L8444" s="8"/>
      <c r="M8444" s="8"/>
      <c r="O8444" s="8"/>
      <c r="P8444" s="8"/>
      <c r="R8444" s="8"/>
      <c r="S8444" s="8"/>
      <c r="T8444" s="8"/>
      <c r="U8444" s="8"/>
      <c r="W8444" s="8">
        <f t="shared" si="4651"/>
        <v>340.7</v>
      </c>
      <c r="X8444">
        <v>29350800</v>
      </c>
      <c r="Y8444">
        <f t="shared" si="4652"/>
        <v>8153</v>
      </c>
      <c r="Z8444" s="8">
        <v>3.1</v>
      </c>
      <c r="AA8444" s="8">
        <v>-2.4</v>
      </c>
      <c r="AB8444" s="8">
        <v>91.9</v>
      </c>
      <c r="AC8444" s="4"/>
      <c r="KL8444" s="84"/>
      <c r="KP8444" s="84"/>
      <c r="KS8444" s="74"/>
      <c r="KT8444" s="74"/>
      <c r="KU8444" s="16"/>
      <c r="KV8444" s="72"/>
      <c r="KW8444" s="72"/>
      <c r="KX8444" s="16"/>
      <c r="KZ8444" s="16"/>
      <c r="LA8444" s="16"/>
      <c r="LB8444" s="74"/>
      <c r="LC8444" s="74"/>
    </row>
    <row r="8445" spans="8:315" x14ac:dyDescent="0.35">
      <c r="H8445" s="4"/>
      <c r="J8445" s="8"/>
      <c r="K8445" s="8"/>
      <c r="L8445" s="8"/>
      <c r="M8445" s="8"/>
      <c r="O8445" s="8"/>
      <c r="P8445" s="8"/>
      <c r="R8445" s="8"/>
      <c r="S8445" s="8"/>
      <c r="T8445" s="8"/>
      <c r="U8445" s="8"/>
      <c r="W8445" s="8">
        <f t="shared" si="4651"/>
        <v>340.8</v>
      </c>
      <c r="X8445">
        <v>29354400</v>
      </c>
      <c r="Y8445">
        <f t="shared" si="4652"/>
        <v>8154</v>
      </c>
      <c r="Z8445" s="8">
        <v>0</v>
      </c>
      <c r="AA8445" s="8">
        <v>-2</v>
      </c>
      <c r="AB8445" s="8">
        <v>91.5</v>
      </c>
      <c r="AC8445" s="4"/>
      <c r="KL8445" s="84"/>
      <c r="KP8445" s="84"/>
      <c r="KS8445" s="74"/>
      <c r="KT8445" s="74"/>
      <c r="KU8445" s="16"/>
      <c r="KV8445" s="72"/>
      <c r="KW8445" s="72"/>
      <c r="KX8445" s="16"/>
      <c r="KZ8445" s="16"/>
      <c r="LA8445" s="16"/>
      <c r="LB8445" s="74"/>
      <c r="LC8445" s="74"/>
    </row>
    <row r="8446" spans="8:315" x14ac:dyDescent="0.35">
      <c r="H8446" s="4"/>
      <c r="J8446" s="8"/>
      <c r="K8446" s="8"/>
      <c r="L8446" s="8"/>
      <c r="M8446" s="8"/>
      <c r="O8446" s="8"/>
      <c r="P8446" s="8"/>
      <c r="R8446" s="8"/>
      <c r="S8446" s="8"/>
      <c r="T8446" s="8"/>
      <c r="U8446" s="8"/>
      <c r="W8446" s="8">
        <f t="shared" si="4651"/>
        <v>340.8</v>
      </c>
      <c r="X8446">
        <v>29358000</v>
      </c>
      <c r="Y8446">
        <f t="shared" si="4652"/>
        <v>8155</v>
      </c>
      <c r="Z8446" s="8">
        <v>0</v>
      </c>
      <c r="AA8446" s="8">
        <v>-1.5</v>
      </c>
      <c r="AB8446" s="8">
        <v>92.3</v>
      </c>
      <c r="AC8446" s="4"/>
      <c r="KL8446" s="84"/>
      <c r="KP8446" s="84"/>
      <c r="KS8446" s="74"/>
      <c r="KT8446" s="74"/>
      <c r="KU8446" s="16"/>
      <c r="KV8446" s="72"/>
      <c r="KW8446" s="72"/>
      <c r="KX8446" s="16"/>
      <c r="KZ8446" s="16"/>
      <c r="LA8446" s="16"/>
      <c r="LB8446" s="74"/>
      <c r="LC8446" s="74"/>
    </row>
    <row r="8447" spans="8:315" x14ac:dyDescent="0.35">
      <c r="H8447" s="4"/>
      <c r="J8447" s="8"/>
      <c r="K8447" s="8"/>
      <c r="L8447" s="8"/>
      <c r="M8447" s="8"/>
      <c r="O8447" s="8"/>
      <c r="P8447" s="8"/>
      <c r="R8447" s="8"/>
      <c r="S8447" s="8"/>
      <c r="T8447" s="8"/>
      <c r="U8447" s="8"/>
      <c r="W8447" s="8">
        <f t="shared" si="4651"/>
        <v>340.8</v>
      </c>
      <c r="X8447">
        <v>29361600</v>
      </c>
      <c r="Y8447">
        <f t="shared" si="4652"/>
        <v>8156</v>
      </c>
      <c r="Z8447" s="8">
        <v>0</v>
      </c>
      <c r="AA8447" s="8">
        <v>-1.2</v>
      </c>
      <c r="AB8447" s="8">
        <v>91.5</v>
      </c>
      <c r="AC8447" s="4"/>
      <c r="KL8447" s="84"/>
      <c r="KP8447" s="84"/>
      <c r="KS8447" s="74"/>
      <c r="KT8447" s="74"/>
      <c r="KU8447" s="16"/>
      <c r="KV8447" s="72"/>
      <c r="KW8447" s="72"/>
      <c r="KX8447" s="16"/>
      <c r="KZ8447" s="16"/>
      <c r="LA8447" s="16"/>
      <c r="LB8447" s="74"/>
      <c r="LC8447" s="74"/>
    </row>
    <row r="8448" spans="8:315" x14ac:dyDescent="0.35">
      <c r="H8448" s="4"/>
      <c r="J8448" s="8"/>
      <c r="K8448" s="8"/>
      <c r="L8448" s="8"/>
      <c r="M8448" s="8"/>
      <c r="O8448" s="8"/>
      <c r="P8448" s="8"/>
      <c r="R8448" s="8"/>
      <c r="S8448" s="8"/>
      <c r="T8448" s="8"/>
      <c r="U8448" s="8"/>
      <c r="W8448" s="8">
        <f t="shared" si="4651"/>
        <v>340.9</v>
      </c>
      <c r="X8448">
        <v>29365200</v>
      </c>
      <c r="Y8448">
        <f t="shared" si="4652"/>
        <v>8157</v>
      </c>
      <c r="Z8448" s="8">
        <v>0</v>
      </c>
      <c r="AA8448" s="8">
        <v>-1.4</v>
      </c>
      <c r="AB8448" s="8">
        <v>93.3</v>
      </c>
      <c r="AC8448" s="4"/>
      <c r="KL8448" s="84"/>
      <c r="KP8448" s="84"/>
      <c r="KS8448" s="74"/>
      <c r="KT8448" s="74"/>
      <c r="KU8448" s="16"/>
      <c r="KV8448" s="72"/>
      <c r="KW8448" s="72"/>
      <c r="KX8448" s="16"/>
      <c r="KZ8448" s="16"/>
      <c r="LA8448" s="16"/>
      <c r="LB8448" s="74"/>
      <c r="LC8448" s="74"/>
    </row>
    <row r="8449" spans="8:315" x14ac:dyDescent="0.35">
      <c r="H8449" s="4"/>
      <c r="J8449" s="8"/>
      <c r="K8449" s="8"/>
      <c r="L8449" s="8"/>
      <c r="M8449" s="8"/>
      <c r="O8449" s="8"/>
      <c r="P8449" s="8"/>
      <c r="R8449" s="8"/>
      <c r="S8449" s="8"/>
      <c r="T8449" s="8"/>
      <c r="U8449" s="8"/>
      <c r="W8449" s="8">
        <f t="shared" si="4651"/>
        <v>340.9</v>
      </c>
      <c r="X8449">
        <v>29368800</v>
      </c>
      <c r="Y8449">
        <f t="shared" si="4652"/>
        <v>8158</v>
      </c>
      <c r="Z8449" s="8">
        <v>0</v>
      </c>
      <c r="AA8449" s="8">
        <v>-3.3</v>
      </c>
      <c r="AB8449" s="8">
        <v>97.8</v>
      </c>
      <c r="AC8449" s="4"/>
      <c r="KL8449" s="84"/>
      <c r="KP8449" s="84"/>
      <c r="KS8449" s="74"/>
      <c r="KT8449" s="74"/>
      <c r="KU8449" s="16"/>
      <c r="KV8449" s="72"/>
      <c r="KW8449" s="72"/>
      <c r="KX8449" s="16"/>
      <c r="KZ8449" s="16"/>
      <c r="LA8449" s="16"/>
      <c r="LB8449" s="74"/>
      <c r="LC8449" s="74"/>
    </row>
    <row r="8450" spans="8:315" x14ac:dyDescent="0.35">
      <c r="H8450" s="4"/>
      <c r="J8450" s="8"/>
      <c r="K8450" s="8"/>
      <c r="L8450" s="8"/>
      <c r="M8450" s="8"/>
      <c r="O8450" s="8"/>
      <c r="P8450" s="8"/>
      <c r="R8450" s="8"/>
      <c r="S8450" s="8"/>
      <c r="T8450" s="8"/>
      <c r="U8450" s="8"/>
      <c r="W8450" s="8">
        <f t="shared" si="4651"/>
        <v>341</v>
      </c>
      <c r="X8450">
        <v>29372400</v>
      </c>
      <c r="Y8450">
        <f t="shared" si="4652"/>
        <v>8159</v>
      </c>
      <c r="Z8450" s="8">
        <v>0</v>
      </c>
      <c r="AA8450" s="8">
        <v>-4.2</v>
      </c>
      <c r="AB8450" s="8">
        <v>98</v>
      </c>
      <c r="AC8450" s="4"/>
      <c r="KL8450" s="84"/>
      <c r="KP8450" s="84"/>
      <c r="KS8450" s="74"/>
      <c r="KT8450" s="74"/>
      <c r="KU8450" s="16"/>
      <c r="KV8450" s="72"/>
      <c r="KW8450" s="72"/>
      <c r="KX8450" s="16"/>
      <c r="KZ8450" s="16"/>
      <c r="LA8450" s="16"/>
      <c r="LB8450" s="74"/>
      <c r="LC8450" s="74"/>
    </row>
    <row r="8451" spans="8:315" x14ac:dyDescent="0.35">
      <c r="H8451" s="4"/>
      <c r="J8451" s="8"/>
      <c r="K8451" s="8"/>
      <c r="L8451" s="8"/>
      <c r="M8451" s="8"/>
      <c r="O8451" s="8"/>
      <c r="P8451" s="8"/>
      <c r="R8451" s="8"/>
      <c r="S8451" s="8"/>
      <c r="T8451" s="8"/>
      <c r="U8451" s="8"/>
      <c r="W8451" s="8">
        <f t="shared" si="4651"/>
        <v>341</v>
      </c>
      <c r="X8451">
        <v>29376000</v>
      </c>
      <c r="Y8451">
        <f t="shared" si="4652"/>
        <v>8160</v>
      </c>
      <c r="Z8451" s="8">
        <v>0</v>
      </c>
      <c r="AA8451" s="8">
        <v>-2.2000000000000002</v>
      </c>
      <c r="AB8451" s="8">
        <v>96.5</v>
      </c>
      <c r="AC8451" s="4"/>
      <c r="KL8451" s="84"/>
      <c r="KP8451" s="84"/>
      <c r="KS8451" s="74"/>
      <c r="KT8451" s="74"/>
      <c r="KU8451" s="16"/>
      <c r="KV8451" s="72"/>
      <c r="KW8451" s="72"/>
      <c r="KX8451" s="16"/>
      <c r="KZ8451" s="16"/>
      <c r="LA8451" s="16"/>
      <c r="LB8451" s="74"/>
      <c r="LC8451" s="74"/>
    </row>
    <row r="8452" spans="8:315" x14ac:dyDescent="0.35">
      <c r="H8452" s="4"/>
      <c r="J8452" s="8"/>
      <c r="K8452" s="8"/>
      <c r="L8452" s="8"/>
      <c r="M8452" s="8"/>
      <c r="O8452" s="8"/>
      <c r="P8452" s="8"/>
      <c r="R8452" s="8"/>
      <c r="S8452" s="8"/>
      <c r="T8452" s="8"/>
      <c r="U8452" s="8"/>
      <c r="W8452" s="8">
        <f t="shared" si="4651"/>
        <v>341</v>
      </c>
      <c r="X8452">
        <v>29379600</v>
      </c>
      <c r="Y8452">
        <f t="shared" si="4652"/>
        <v>8161</v>
      </c>
      <c r="Z8452" s="8">
        <v>0</v>
      </c>
      <c r="AA8452" s="8">
        <v>-1.6</v>
      </c>
      <c r="AB8452" s="8">
        <v>95.5</v>
      </c>
      <c r="AC8452" s="4"/>
      <c r="KL8452" s="84"/>
      <c r="KP8452" s="84"/>
      <c r="KS8452" s="74"/>
      <c r="KT8452" s="74"/>
      <c r="KU8452" s="16"/>
      <c r="KV8452" s="72"/>
      <c r="KW8452" s="72"/>
      <c r="KX8452" s="16"/>
      <c r="KZ8452" s="16"/>
      <c r="LA8452" s="16"/>
      <c r="LB8452" s="74"/>
      <c r="LC8452" s="74"/>
    </row>
    <row r="8453" spans="8:315" x14ac:dyDescent="0.35">
      <c r="H8453" s="4"/>
      <c r="J8453" s="8"/>
      <c r="K8453" s="8"/>
      <c r="L8453" s="8"/>
      <c r="M8453" s="8"/>
      <c r="O8453" s="8"/>
      <c r="P8453" s="8"/>
      <c r="R8453" s="8"/>
      <c r="S8453" s="8"/>
      <c r="T8453" s="8"/>
      <c r="U8453" s="8"/>
      <c r="W8453" s="8">
        <f t="shared" si="4651"/>
        <v>341.1</v>
      </c>
      <c r="X8453">
        <v>29383200</v>
      </c>
      <c r="Y8453">
        <f t="shared" si="4652"/>
        <v>8162</v>
      </c>
      <c r="Z8453" s="8">
        <v>0</v>
      </c>
      <c r="AA8453" s="8">
        <v>-1.9</v>
      </c>
      <c r="AB8453" s="8">
        <v>96.6</v>
      </c>
      <c r="AC8453" s="4"/>
      <c r="KL8453" s="84"/>
      <c r="KP8453" s="84"/>
      <c r="KS8453" s="74"/>
      <c r="KT8453" s="74"/>
      <c r="KU8453" s="16"/>
      <c r="KV8453" s="72"/>
      <c r="KW8453" s="72"/>
      <c r="KX8453" s="16"/>
      <c r="KZ8453" s="16"/>
      <c r="LA8453" s="16"/>
      <c r="LB8453" s="74"/>
      <c r="LC8453" s="74"/>
    </row>
    <row r="8454" spans="8:315" x14ac:dyDescent="0.35">
      <c r="H8454" s="4"/>
      <c r="J8454" s="8"/>
      <c r="K8454" s="8"/>
      <c r="L8454" s="8"/>
      <c r="M8454" s="8"/>
      <c r="O8454" s="8"/>
      <c r="P8454" s="8"/>
      <c r="R8454" s="8"/>
      <c r="S8454" s="8"/>
      <c r="T8454" s="8"/>
      <c r="U8454" s="8"/>
      <c r="W8454" s="8">
        <f t="shared" si="4651"/>
        <v>341.1</v>
      </c>
      <c r="X8454">
        <v>29386800</v>
      </c>
      <c r="Y8454">
        <f t="shared" si="4652"/>
        <v>8163</v>
      </c>
      <c r="Z8454" s="8">
        <v>0</v>
      </c>
      <c r="AA8454" s="8">
        <v>-1.4</v>
      </c>
      <c r="AB8454" s="8">
        <v>95.4</v>
      </c>
      <c r="AC8454" s="4"/>
      <c r="KL8454" s="84"/>
      <c r="KP8454" s="84"/>
      <c r="KS8454" s="74"/>
      <c r="KT8454" s="74"/>
      <c r="KU8454" s="16"/>
      <c r="KV8454" s="72"/>
      <c r="KW8454" s="72"/>
      <c r="KX8454" s="16"/>
      <c r="KZ8454" s="16"/>
      <c r="LA8454" s="16"/>
      <c r="LB8454" s="74"/>
      <c r="LC8454" s="74"/>
    </row>
    <row r="8455" spans="8:315" x14ac:dyDescent="0.35">
      <c r="H8455" s="4"/>
      <c r="J8455" s="8"/>
      <c r="K8455" s="8"/>
      <c r="L8455" s="8"/>
      <c r="M8455" s="8"/>
      <c r="O8455" s="8"/>
      <c r="P8455" s="8"/>
      <c r="R8455" s="8"/>
      <c r="S8455" s="8"/>
      <c r="T8455" s="8"/>
      <c r="U8455" s="8"/>
      <c r="W8455" s="8">
        <f t="shared" si="4651"/>
        <v>341.2</v>
      </c>
      <c r="X8455">
        <v>29390400</v>
      </c>
      <c r="Y8455">
        <f t="shared" si="4652"/>
        <v>8164</v>
      </c>
      <c r="Z8455" s="8">
        <v>0</v>
      </c>
      <c r="AA8455" s="8">
        <v>-1.4</v>
      </c>
      <c r="AB8455" s="8">
        <v>96.3</v>
      </c>
      <c r="AC8455" s="4"/>
      <c r="KL8455" s="84"/>
      <c r="KP8455" s="84"/>
      <c r="KS8455" s="74"/>
      <c r="KT8455" s="74"/>
      <c r="KU8455" s="16"/>
      <c r="KV8455" s="72"/>
      <c r="KW8455" s="72"/>
      <c r="KX8455" s="16"/>
      <c r="KZ8455" s="16"/>
      <c r="LA8455" s="16"/>
      <c r="LB8455" s="74"/>
      <c r="LC8455" s="74"/>
    </row>
    <row r="8456" spans="8:315" x14ac:dyDescent="0.35">
      <c r="H8456" s="4"/>
      <c r="J8456" s="8"/>
      <c r="K8456" s="8"/>
      <c r="L8456" s="8"/>
      <c r="M8456" s="8"/>
      <c r="O8456" s="8"/>
      <c r="P8456" s="8"/>
      <c r="R8456" s="8"/>
      <c r="S8456" s="8"/>
      <c r="T8456" s="8"/>
      <c r="U8456" s="8"/>
      <c r="W8456" s="8">
        <f t="shared" si="4651"/>
        <v>341.2</v>
      </c>
      <c r="X8456">
        <v>29394000</v>
      </c>
      <c r="Y8456">
        <f t="shared" si="4652"/>
        <v>8165</v>
      </c>
      <c r="Z8456" s="8">
        <v>0</v>
      </c>
      <c r="AA8456" s="8">
        <v>-1.1000000000000001</v>
      </c>
      <c r="AB8456" s="8">
        <v>94.1</v>
      </c>
      <c r="AC8456" s="4"/>
      <c r="KL8456" s="84"/>
      <c r="KP8456" s="84"/>
      <c r="KS8456" s="74"/>
      <c r="KT8456" s="74"/>
      <c r="KU8456" s="16"/>
      <c r="KV8456" s="72"/>
      <c r="KW8456" s="72"/>
      <c r="KX8456" s="16"/>
      <c r="KZ8456" s="16"/>
      <c r="LA8456" s="16"/>
      <c r="LB8456" s="74"/>
      <c r="LC8456" s="74"/>
    </row>
    <row r="8457" spans="8:315" x14ac:dyDescent="0.35">
      <c r="H8457" s="4"/>
      <c r="J8457" s="8"/>
      <c r="K8457" s="8"/>
      <c r="L8457" s="8"/>
      <c r="M8457" s="8"/>
      <c r="O8457" s="8"/>
      <c r="P8457" s="8"/>
      <c r="R8457" s="8"/>
      <c r="S8457" s="8"/>
      <c r="T8457" s="8"/>
      <c r="U8457" s="8"/>
      <c r="W8457" s="8">
        <f t="shared" si="4651"/>
        <v>341.3</v>
      </c>
      <c r="X8457">
        <v>29397600</v>
      </c>
      <c r="Y8457">
        <f t="shared" si="4652"/>
        <v>8166</v>
      </c>
      <c r="Z8457" s="8">
        <v>0</v>
      </c>
      <c r="AA8457" s="8">
        <v>-1.1000000000000001</v>
      </c>
      <c r="AB8457" s="8">
        <v>93.9</v>
      </c>
      <c r="AC8457" s="4"/>
      <c r="KL8457" s="84"/>
      <c r="KP8457" s="84"/>
      <c r="KS8457" s="74"/>
      <c r="KT8457" s="74"/>
      <c r="KU8457" s="16"/>
      <c r="KV8457" s="72"/>
      <c r="KW8457" s="72"/>
      <c r="KX8457" s="16"/>
      <c r="KZ8457" s="16"/>
      <c r="LA8457" s="16"/>
      <c r="LB8457" s="74"/>
      <c r="LC8457" s="74"/>
    </row>
    <row r="8458" spans="8:315" x14ac:dyDescent="0.35">
      <c r="H8458" s="4"/>
      <c r="J8458" s="8"/>
      <c r="K8458" s="8"/>
      <c r="L8458" s="8"/>
      <c r="M8458" s="8"/>
      <c r="O8458" s="8"/>
      <c r="P8458" s="8"/>
      <c r="R8458" s="8"/>
      <c r="S8458" s="8"/>
      <c r="T8458" s="8"/>
      <c r="U8458" s="8"/>
      <c r="W8458" s="8">
        <f t="shared" si="4651"/>
        <v>341.3</v>
      </c>
      <c r="X8458">
        <v>29401200</v>
      </c>
      <c r="Y8458">
        <f t="shared" si="4652"/>
        <v>8167</v>
      </c>
      <c r="Z8458" s="8">
        <v>0</v>
      </c>
      <c r="AA8458" s="8">
        <v>-3.4</v>
      </c>
      <c r="AB8458" s="8">
        <v>98.2</v>
      </c>
      <c r="AC8458" s="4"/>
      <c r="KL8458" s="84"/>
      <c r="KP8458" s="84"/>
      <c r="KS8458" s="74"/>
      <c r="KT8458" s="74"/>
      <c r="KU8458" s="16"/>
      <c r="KV8458" s="72"/>
      <c r="KW8458" s="72"/>
      <c r="KX8458" s="16"/>
      <c r="KZ8458" s="16"/>
      <c r="LA8458" s="16"/>
      <c r="LB8458" s="74"/>
      <c r="LC8458" s="74"/>
    </row>
    <row r="8459" spans="8:315" x14ac:dyDescent="0.35">
      <c r="H8459" s="4"/>
      <c r="J8459" s="8"/>
      <c r="K8459" s="8"/>
      <c r="L8459" s="8"/>
      <c r="M8459" s="8"/>
      <c r="O8459" s="8"/>
      <c r="P8459" s="8"/>
      <c r="R8459" s="8"/>
      <c r="S8459" s="8"/>
      <c r="T8459" s="8"/>
      <c r="U8459" s="8"/>
      <c r="W8459" s="8">
        <f t="shared" si="4651"/>
        <v>341.3</v>
      </c>
      <c r="X8459">
        <v>29404800</v>
      </c>
      <c r="Y8459">
        <f t="shared" si="4652"/>
        <v>8168</v>
      </c>
      <c r="Z8459" s="8">
        <v>1.9</v>
      </c>
      <c r="AA8459" s="8">
        <v>-5.6</v>
      </c>
      <c r="AB8459" s="8">
        <v>95.8</v>
      </c>
      <c r="AC8459" s="4"/>
      <c r="KL8459" s="84"/>
      <c r="KP8459" s="84"/>
      <c r="KS8459" s="74"/>
      <c r="KT8459" s="74"/>
      <c r="KU8459" s="16"/>
      <c r="KV8459" s="72"/>
      <c r="KW8459" s="72"/>
      <c r="KX8459" s="16"/>
      <c r="KZ8459" s="16"/>
      <c r="LA8459" s="16"/>
      <c r="LB8459" s="74"/>
      <c r="LC8459" s="74"/>
    </row>
    <row r="8460" spans="8:315" x14ac:dyDescent="0.35">
      <c r="H8460" s="4"/>
      <c r="J8460" s="8"/>
      <c r="K8460" s="8"/>
      <c r="L8460" s="8"/>
      <c r="M8460" s="8"/>
      <c r="O8460" s="8"/>
      <c r="P8460" s="8"/>
      <c r="R8460" s="8"/>
      <c r="S8460" s="8"/>
      <c r="T8460" s="8"/>
      <c r="U8460" s="8"/>
      <c r="W8460" s="8">
        <f t="shared" si="4651"/>
        <v>341.4</v>
      </c>
      <c r="X8460">
        <v>29408400</v>
      </c>
      <c r="Y8460">
        <f t="shared" si="4652"/>
        <v>8169</v>
      </c>
      <c r="Z8460" s="8">
        <v>14.2</v>
      </c>
      <c r="AA8460" s="8">
        <v>-4.2</v>
      </c>
      <c r="AB8460" s="8">
        <v>98.5</v>
      </c>
      <c r="AC8460" s="4"/>
      <c r="KL8460" s="84"/>
      <c r="KP8460" s="84"/>
      <c r="KS8460" s="74"/>
      <c r="KT8460" s="74"/>
      <c r="KU8460" s="16"/>
      <c r="KV8460" s="72"/>
      <c r="KW8460" s="72"/>
      <c r="KX8460" s="16"/>
      <c r="KZ8460" s="16"/>
      <c r="LA8460" s="16"/>
      <c r="LB8460" s="74"/>
      <c r="LC8460" s="74"/>
    </row>
    <row r="8461" spans="8:315" x14ac:dyDescent="0.35">
      <c r="H8461" s="4"/>
      <c r="J8461" s="8"/>
      <c r="K8461" s="8"/>
      <c r="L8461" s="8"/>
      <c r="M8461" s="8"/>
      <c r="O8461" s="8"/>
      <c r="P8461" s="8"/>
      <c r="R8461" s="8"/>
      <c r="S8461" s="8"/>
      <c r="T8461" s="8"/>
      <c r="U8461" s="8"/>
      <c r="W8461" s="8">
        <f t="shared" si="4651"/>
        <v>341.4</v>
      </c>
      <c r="X8461">
        <v>29412000</v>
      </c>
      <c r="Y8461">
        <f t="shared" si="4652"/>
        <v>8170</v>
      </c>
      <c r="Z8461" s="8">
        <v>41.1</v>
      </c>
      <c r="AA8461" s="8">
        <v>-1.6</v>
      </c>
      <c r="AB8461" s="8">
        <v>96.1</v>
      </c>
      <c r="AC8461" s="4"/>
      <c r="KL8461" s="84"/>
      <c r="KP8461" s="84"/>
      <c r="KS8461" s="74"/>
      <c r="KT8461" s="74"/>
      <c r="KU8461" s="16"/>
      <c r="KV8461" s="72"/>
      <c r="KW8461" s="72"/>
      <c r="KX8461" s="16"/>
      <c r="KZ8461" s="16"/>
      <c r="LA8461" s="16"/>
      <c r="LB8461" s="74"/>
      <c r="LC8461" s="74"/>
    </row>
    <row r="8462" spans="8:315" x14ac:dyDescent="0.35">
      <c r="H8462" s="4"/>
      <c r="J8462" s="8"/>
      <c r="K8462" s="8"/>
      <c r="L8462" s="8"/>
      <c r="M8462" s="8"/>
      <c r="O8462" s="8"/>
      <c r="P8462" s="8"/>
      <c r="R8462" s="8"/>
      <c r="S8462" s="8"/>
      <c r="T8462" s="8"/>
      <c r="U8462" s="8"/>
      <c r="W8462" s="8">
        <f t="shared" si="4651"/>
        <v>341.5</v>
      </c>
      <c r="X8462">
        <v>29415600</v>
      </c>
      <c r="Y8462">
        <f t="shared" si="4652"/>
        <v>8171</v>
      </c>
      <c r="Z8462" s="8">
        <v>74.7</v>
      </c>
      <c r="AA8462" s="8">
        <v>-0.6</v>
      </c>
      <c r="AB8462" s="8">
        <v>83.8</v>
      </c>
      <c r="AC8462" s="4"/>
      <c r="KL8462" s="84"/>
      <c r="KP8462" s="84"/>
      <c r="KS8462" s="74"/>
      <c r="KT8462" s="74"/>
      <c r="KU8462" s="16"/>
      <c r="KV8462" s="72"/>
      <c r="KW8462" s="72"/>
      <c r="KX8462" s="16"/>
      <c r="KZ8462" s="16"/>
      <c r="LA8462" s="16"/>
      <c r="LB8462" s="74"/>
      <c r="LC8462" s="74"/>
    </row>
    <row r="8463" spans="8:315" x14ac:dyDescent="0.35">
      <c r="H8463" s="4"/>
      <c r="J8463" s="8"/>
      <c r="K8463" s="8"/>
      <c r="L8463" s="8"/>
      <c r="M8463" s="8"/>
      <c r="O8463" s="8"/>
      <c r="P8463" s="8"/>
      <c r="R8463" s="8"/>
      <c r="S8463" s="8"/>
      <c r="T8463" s="8"/>
      <c r="U8463" s="8"/>
      <c r="W8463" s="8">
        <f t="shared" si="4651"/>
        <v>341.5</v>
      </c>
      <c r="X8463">
        <v>29419200</v>
      </c>
      <c r="Y8463">
        <f t="shared" si="4652"/>
        <v>8172</v>
      </c>
      <c r="Z8463" s="8">
        <v>145</v>
      </c>
      <c r="AA8463" s="8">
        <v>0.6</v>
      </c>
      <c r="AB8463" s="8">
        <v>78.3</v>
      </c>
      <c r="AC8463" s="4"/>
      <c r="KL8463" s="84"/>
      <c r="KP8463" s="84"/>
      <c r="KS8463" s="74"/>
      <c r="KT8463" s="74"/>
      <c r="KU8463" s="16"/>
      <c r="KV8463" s="72"/>
      <c r="KW8463" s="72"/>
      <c r="KX8463" s="16"/>
      <c r="KZ8463" s="16"/>
      <c r="LA8463" s="16"/>
      <c r="LB8463" s="74"/>
      <c r="LC8463" s="74"/>
    </row>
    <row r="8464" spans="8:315" x14ac:dyDescent="0.35">
      <c r="H8464" s="4"/>
      <c r="J8464" s="8"/>
      <c r="K8464" s="8"/>
      <c r="L8464" s="8"/>
      <c r="M8464" s="8"/>
      <c r="O8464" s="8"/>
      <c r="P8464" s="8"/>
      <c r="R8464" s="8"/>
      <c r="S8464" s="8"/>
      <c r="T8464" s="8"/>
      <c r="U8464" s="8"/>
      <c r="W8464" s="8">
        <f t="shared" si="4651"/>
        <v>341.5</v>
      </c>
      <c r="X8464">
        <v>29422800</v>
      </c>
      <c r="Y8464">
        <f t="shared" si="4652"/>
        <v>8173</v>
      </c>
      <c r="Z8464" s="8">
        <v>144.4</v>
      </c>
      <c r="AA8464" s="8">
        <v>1.6</v>
      </c>
      <c r="AB8464" s="8">
        <v>76.7</v>
      </c>
      <c r="AC8464" s="4"/>
      <c r="KL8464" s="84"/>
      <c r="KP8464" s="84"/>
      <c r="KS8464" s="74"/>
      <c r="KT8464" s="74"/>
      <c r="KU8464" s="16"/>
      <c r="KV8464" s="72"/>
      <c r="KW8464" s="72"/>
      <c r="KX8464" s="16"/>
      <c r="KZ8464" s="16"/>
      <c r="LA8464" s="16"/>
      <c r="LB8464" s="74"/>
      <c r="LC8464" s="74"/>
    </row>
    <row r="8465" spans="8:315" x14ac:dyDescent="0.35">
      <c r="H8465" s="4"/>
      <c r="J8465" s="8"/>
      <c r="K8465" s="8"/>
      <c r="L8465" s="8"/>
      <c r="M8465" s="8"/>
      <c r="O8465" s="8"/>
      <c r="P8465" s="8"/>
      <c r="R8465" s="8"/>
      <c r="S8465" s="8"/>
      <c r="T8465" s="8"/>
      <c r="U8465" s="8"/>
      <c r="W8465" s="8">
        <f t="shared" si="4651"/>
        <v>341.6</v>
      </c>
      <c r="X8465">
        <v>29426400</v>
      </c>
      <c r="Y8465">
        <f t="shared" si="4652"/>
        <v>8174</v>
      </c>
      <c r="Z8465" s="8">
        <v>242.2</v>
      </c>
      <c r="AA8465" s="8">
        <v>1.6</v>
      </c>
      <c r="AB8465" s="8">
        <v>77.2</v>
      </c>
      <c r="AC8465" s="4"/>
      <c r="KL8465" s="84"/>
      <c r="KP8465" s="84"/>
      <c r="KS8465" s="74"/>
      <c r="KT8465" s="74"/>
      <c r="KU8465" s="16"/>
      <c r="KV8465" s="72"/>
      <c r="KW8465" s="72"/>
      <c r="KX8465" s="16"/>
      <c r="KZ8465" s="16"/>
      <c r="LA8465" s="16"/>
      <c r="LB8465" s="74"/>
      <c r="LC8465" s="74"/>
    </row>
    <row r="8466" spans="8:315" x14ac:dyDescent="0.35">
      <c r="H8466" s="4"/>
      <c r="J8466" s="8"/>
      <c r="K8466" s="8"/>
      <c r="L8466" s="8"/>
      <c r="M8466" s="8"/>
      <c r="O8466" s="8"/>
      <c r="P8466" s="8"/>
      <c r="R8466" s="8"/>
      <c r="S8466" s="8"/>
      <c r="T8466" s="8"/>
      <c r="U8466" s="8"/>
      <c r="W8466" s="8">
        <f t="shared" si="4651"/>
        <v>341.6</v>
      </c>
      <c r="X8466">
        <v>29430000</v>
      </c>
      <c r="Y8466">
        <f t="shared" si="4652"/>
        <v>8175</v>
      </c>
      <c r="Z8466" s="8">
        <v>166.4</v>
      </c>
      <c r="AA8466" s="8">
        <v>1.2</v>
      </c>
      <c r="AB8466" s="8">
        <v>77.7</v>
      </c>
      <c r="AC8466" s="4"/>
      <c r="KL8466" s="84"/>
      <c r="KP8466" s="84"/>
      <c r="KS8466" s="74"/>
      <c r="KT8466" s="74"/>
      <c r="KU8466" s="16"/>
      <c r="KV8466" s="72"/>
      <c r="KW8466" s="72"/>
      <c r="KX8466" s="16"/>
      <c r="KZ8466" s="16"/>
      <c r="LA8466" s="16"/>
      <c r="LB8466" s="74"/>
      <c r="LC8466" s="74"/>
    </row>
    <row r="8467" spans="8:315" x14ac:dyDescent="0.35">
      <c r="H8467" s="4"/>
      <c r="J8467" s="8"/>
      <c r="K8467" s="8"/>
      <c r="L8467" s="8"/>
      <c r="M8467" s="8"/>
      <c r="O8467" s="8"/>
      <c r="P8467" s="8"/>
      <c r="R8467" s="8"/>
      <c r="S8467" s="8"/>
      <c r="T8467" s="8"/>
      <c r="U8467" s="8"/>
      <c r="W8467" s="8">
        <f t="shared" si="4651"/>
        <v>341.7</v>
      </c>
      <c r="X8467">
        <v>29433600</v>
      </c>
      <c r="Y8467">
        <f t="shared" si="4652"/>
        <v>8176</v>
      </c>
      <c r="Z8467" s="8">
        <v>36.4</v>
      </c>
      <c r="AA8467" s="8">
        <v>0.9</v>
      </c>
      <c r="AB8467" s="8">
        <v>84.1</v>
      </c>
      <c r="AC8467" s="4"/>
      <c r="KL8467" s="84"/>
      <c r="KP8467" s="84"/>
      <c r="KS8467" s="74"/>
      <c r="KT8467" s="74"/>
      <c r="KU8467" s="16"/>
      <c r="KV8467" s="72"/>
      <c r="KW8467" s="72"/>
      <c r="KX8467" s="16"/>
      <c r="KZ8467" s="16"/>
      <c r="LA8467" s="16"/>
      <c r="LB8467" s="74"/>
      <c r="LC8467" s="74"/>
    </row>
    <row r="8468" spans="8:315" x14ac:dyDescent="0.35">
      <c r="H8468" s="4"/>
      <c r="J8468" s="8"/>
      <c r="K8468" s="8"/>
      <c r="L8468" s="8"/>
      <c r="M8468" s="8"/>
      <c r="O8468" s="8"/>
      <c r="P8468" s="8"/>
      <c r="R8468" s="8"/>
      <c r="S8468" s="8"/>
      <c r="T8468" s="8"/>
      <c r="U8468" s="8"/>
      <c r="W8468" s="8">
        <f t="shared" si="4651"/>
        <v>341.7</v>
      </c>
      <c r="X8468">
        <v>29437200</v>
      </c>
      <c r="Y8468">
        <f t="shared" si="4652"/>
        <v>8177</v>
      </c>
      <c r="Z8468" s="8">
        <v>2.5</v>
      </c>
      <c r="AA8468" s="8">
        <v>0.2</v>
      </c>
      <c r="AB8468" s="8">
        <v>85.7</v>
      </c>
      <c r="AC8468" s="4"/>
      <c r="KL8468" s="84"/>
      <c r="KP8468" s="84"/>
      <c r="KS8468" s="74"/>
      <c r="KT8468" s="74"/>
      <c r="KU8468" s="16"/>
      <c r="KV8468" s="72"/>
      <c r="KW8468" s="72"/>
      <c r="KX8468" s="16"/>
      <c r="KZ8468" s="16"/>
      <c r="LA8468" s="16"/>
      <c r="LB8468" s="74"/>
      <c r="LC8468" s="74"/>
    </row>
    <row r="8469" spans="8:315" x14ac:dyDescent="0.35">
      <c r="H8469" s="4"/>
      <c r="J8469" s="8"/>
      <c r="K8469" s="8"/>
      <c r="L8469" s="8"/>
      <c r="M8469" s="8"/>
      <c r="O8469" s="8"/>
      <c r="P8469" s="8"/>
      <c r="R8469" s="8"/>
      <c r="S8469" s="8"/>
      <c r="T8469" s="8"/>
      <c r="U8469" s="8"/>
      <c r="W8469" s="8">
        <f t="shared" si="4651"/>
        <v>341.8</v>
      </c>
      <c r="X8469">
        <v>29440800</v>
      </c>
      <c r="Y8469">
        <f t="shared" si="4652"/>
        <v>8178</v>
      </c>
      <c r="Z8469" s="8">
        <v>0</v>
      </c>
      <c r="AA8469" s="8">
        <v>-0.3</v>
      </c>
      <c r="AB8469" s="8">
        <v>85.6</v>
      </c>
      <c r="AC8469" s="4"/>
      <c r="KL8469" s="84"/>
      <c r="KP8469" s="84"/>
      <c r="KS8469" s="74"/>
      <c r="KT8469" s="74"/>
      <c r="KU8469" s="16"/>
      <c r="KV8469" s="72"/>
      <c r="KW8469" s="72"/>
      <c r="KX8469" s="16"/>
      <c r="KZ8469" s="16"/>
      <c r="LA8469" s="16"/>
      <c r="LB8469" s="74"/>
      <c r="LC8469" s="74"/>
    </row>
    <row r="8470" spans="8:315" x14ac:dyDescent="0.35">
      <c r="H8470" s="4"/>
      <c r="J8470" s="8"/>
      <c r="K8470" s="8"/>
      <c r="L8470" s="8"/>
      <c r="M8470" s="8"/>
      <c r="O8470" s="8"/>
      <c r="P8470" s="8"/>
      <c r="R8470" s="8"/>
      <c r="S8470" s="8"/>
      <c r="T8470" s="8"/>
      <c r="U8470" s="8"/>
      <c r="W8470" s="8">
        <f t="shared" si="4651"/>
        <v>341.8</v>
      </c>
      <c r="X8470">
        <v>29444400</v>
      </c>
      <c r="Y8470">
        <f t="shared" si="4652"/>
        <v>8179</v>
      </c>
      <c r="Z8470" s="8">
        <v>0</v>
      </c>
      <c r="AA8470" s="8">
        <v>-0.7</v>
      </c>
      <c r="AB8470" s="8">
        <v>85.6</v>
      </c>
      <c r="AC8470" s="4"/>
      <c r="KL8470" s="84"/>
      <c r="KP8470" s="84"/>
      <c r="KS8470" s="74"/>
      <c r="KT8470" s="74"/>
      <c r="KU8470" s="16"/>
      <c r="KV8470" s="72"/>
      <c r="KW8470" s="72"/>
      <c r="KX8470" s="16"/>
      <c r="KZ8470" s="16"/>
      <c r="LA8470" s="16"/>
      <c r="LB8470" s="74"/>
      <c r="LC8470" s="74"/>
    </row>
    <row r="8471" spans="8:315" x14ac:dyDescent="0.35">
      <c r="H8471" s="4"/>
      <c r="J8471" s="8"/>
      <c r="K8471" s="8"/>
      <c r="L8471" s="8"/>
      <c r="M8471" s="8"/>
      <c r="O8471" s="8"/>
      <c r="P8471" s="8"/>
      <c r="R8471" s="8"/>
      <c r="S8471" s="8"/>
      <c r="T8471" s="8"/>
      <c r="U8471" s="8"/>
      <c r="W8471" s="8">
        <f t="shared" si="4651"/>
        <v>341.8</v>
      </c>
      <c r="X8471">
        <v>29448000</v>
      </c>
      <c r="Y8471">
        <f t="shared" si="4652"/>
        <v>8180</v>
      </c>
      <c r="Z8471" s="8">
        <v>0</v>
      </c>
      <c r="AA8471" s="8">
        <v>-0.9</v>
      </c>
      <c r="AB8471" s="8">
        <v>85.8</v>
      </c>
      <c r="AC8471" s="4"/>
      <c r="KL8471" s="84"/>
      <c r="KP8471" s="84"/>
      <c r="KS8471" s="74"/>
      <c r="KT8471" s="74"/>
      <c r="KU8471" s="16"/>
      <c r="KV8471" s="72"/>
      <c r="KW8471" s="72"/>
      <c r="KX8471" s="16"/>
      <c r="KZ8471" s="16"/>
      <c r="LA8471" s="16"/>
      <c r="LB8471" s="74"/>
      <c r="LC8471" s="74"/>
    </row>
    <row r="8472" spans="8:315" x14ac:dyDescent="0.35">
      <c r="H8472" s="4"/>
      <c r="J8472" s="8"/>
      <c r="K8472" s="8"/>
      <c r="L8472" s="8"/>
      <c r="M8472" s="8"/>
      <c r="O8472" s="8"/>
      <c r="P8472" s="8"/>
      <c r="R8472" s="8"/>
      <c r="S8472" s="8"/>
      <c r="T8472" s="8"/>
      <c r="U8472" s="8"/>
      <c r="W8472" s="8">
        <f t="shared" si="4651"/>
        <v>341.9</v>
      </c>
      <c r="X8472">
        <v>29451600</v>
      </c>
      <c r="Y8472">
        <f t="shared" si="4652"/>
        <v>8181</v>
      </c>
      <c r="Z8472" s="8">
        <v>0</v>
      </c>
      <c r="AA8472" s="8">
        <v>-0.8</v>
      </c>
      <c r="AB8472" s="8">
        <v>84</v>
      </c>
      <c r="AC8472" s="4"/>
      <c r="KL8472" s="84"/>
      <c r="KP8472" s="84"/>
      <c r="KS8472" s="74"/>
      <c r="KT8472" s="74"/>
      <c r="KU8472" s="16"/>
      <c r="KV8472" s="72"/>
      <c r="KW8472" s="72"/>
      <c r="KX8472" s="16"/>
      <c r="KZ8472" s="16"/>
      <c r="LA8472" s="16"/>
      <c r="LB8472" s="74"/>
      <c r="LC8472" s="74"/>
    </row>
    <row r="8473" spans="8:315" x14ac:dyDescent="0.35">
      <c r="H8473" s="4"/>
      <c r="J8473" s="8"/>
      <c r="K8473" s="8"/>
      <c r="L8473" s="8"/>
      <c r="M8473" s="8"/>
      <c r="O8473" s="8"/>
      <c r="P8473" s="8"/>
      <c r="R8473" s="8"/>
      <c r="S8473" s="8"/>
      <c r="T8473" s="8"/>
      <c r="U8473" s="8"/>
      <c r="W8473" s="8">
        <f t="shared" si="4651"/>
        <v>341.9</v>
      </c>
      <c r="X8473">
        <v>29455200</v>
      </c>
      <c r="Y8473">
        <f t="shared" si="4652"/>
        <v>8182</v>
      </c>
      <c r="Z8473" s="8">
        <v>0</v>
      </c>
      <c r="AA8473" s="8">
        <v>-1</v>
      </c>
      <c r="AB8473" s="8">
        <v>84.1</v>
      </c>
      <c r="AC8473" s="4"/>
      <c r="KL8473" s="84"/>
      <c r="KP8473" s="84"/>
      <c r="KS8473" s="74"/>
      <c r="KT8473" s="74"/>
      <c r="KU8473" s="16"/>
      <c r="KV8473" s="72"/>
      <c r="KW8473" s="72"/>
      <c r="KX8473" s="16"/>
      <c r="KZ8473" s="16"/>
      <c r="LA8473" s="16"/>
      <c r="LB8473" s="74"/>
      <c r="LC8473" s="74"/>
    </row>
    <row r="8474" spans="8:315" x14ac:dyDescent="0.35">
      <c r="H8474" s="4"/>
      <c r="J8474" s="8"/>
      <c r="K8474" s="8"/>
      <c r="L8474" s="8"/>
      <c r="M8474" s="8"/>
      <c r="O8474" s="8"/>
      <c r="P8474" s="8"/>
      <c r="R8474" s="8"/>
      <c r="S8474" s="8"/>
      <c r="T8474" s="8"/>
      <c r="U8474" s="8"/>
      <c r="W8474" s="8">
        <f t="shared" si="4651"/>
        <v>342</v>
      </c>
      <c r="X8474">
        <v>29458800</v>
      </c>
      <c r="Y8474">
        <f t="shared" si="4652"/>
        <v>8183</v>
      </c>
      <c r="Z8474" s="8">
        <v>0</v>
      </c>
      <c r="AA8474" s="8">
        <v>-1.2</v>
      </c>
      <c r="AB8474" s="8">
        <v>84.1</v>
      </c>
      <c r="AC8474" s="4"/>
      <c r="KL8474" s="84"/>
      <c r="KP8474" s="84"/>
      <c r="KS8474" s="74"/>
      <c r="KT8474" s="74"/>
      <c r="KU8474" s="16"/>
      <c r="KV8474" s="72"/>
      <c r="KW8474" s="72"/>
      <c r="KX8474" s="16"/>
      <c r="KZ8474" s="16"/>
      <c r="LA8474" s="16"/>
      <c r="LB8474" s="74"/>
      <c r="LC8474" s="74"/>
    </row>
    <row r="8475" spans="8:315" x14ac:dyDescent="0.35">
      <c r="H8475" s="4"/>
      <c r="J8475" s="8"/>
      <c r="K8475" s="8"/>
      <c r="L8475" s="8"/>
      <c r="M8475" s="8"/>
      <c r="O8475" s="8"/>
      <c r="P8475" s="8"/>
      <c r="R8475" s="8"/>
      <c r="S8475" s="8"/>
      <c r="T8475" s="8"/>
      <c r="U8475" s="8"/>
      <c r="W8475" s="8">
        <f t="shared" si="4651"/>
        <v>342</v>
      </c>
      <c r="X8475">
        <v>29462400</v>
      </c>
      <c r="Y8475">
        <f t="shared" si="4652"/>
        <v>8184</v>
      </c>
      <c r="Z8475" s="8">
        <v>0</v>
      </c>
      <c r="AA8475" s="8">
        <v>-1.2</v>
      </c>
      <c r="AB8475" s="8">
        <v>85.8</v>
      </c>
      <c r="AC8475" s="4"/>
      <c r="KL8475" s="84"/>
      <c r="KP8475" s="84"/>
      <c r="KS8475" s="74"/>
      <c r="KT8475" s="74"/>
      <c r="KU8475" s="16"/>
      <c r="KV8475" s="72"/>
      <c r="KW8475" s="72"/>
      <c r="KX8475" s="16"/>
      <c r="KZ8475" s="16"/>
      <c r="LA8475" s="16"/>
      <c r="LB8475" s="74"/>
      <c r="LC8475" s="74"/>
    </row>
    <row r="8476" spans="8:315" x14ac:dyDescent="0.35">
      <c r="H8476" s="4"/>
      <c r="J8476" s="8"/>
      <c r="K8476" s="8"/>
      <c r="L8476" s="8"/>
      <c r="M8476" s="8"/>
      <c r="O8476" s="8"/>
      <c r="P8476" s="8"/>
      <c r="R8476" s="8"/>
      <c r="S8476" s="8"/>
      <c r="T8476" s="8"/>
      <c r="U8476" s="8"/>
      <c r="W8476" s="8">
        <f t="shared" si="4651"/>
        <v>342</v>
      </c>
      <c r="X8476">
        <v>29466000</v>
      </c>
      <c r="Y8476">
        <f t="shared" si="4652"/>
        <v>8185</v>
      </c>
      <c r="Z8476" s="8">
        <v>0</v>
      </c>
      <c r="AA8476" s="8">
        <v>-1.5</v>
      </c>
      <c r="AB8476" s="8">
        <v>92.4</v>
      </c>
      <c r="AC8476" s="4"/>
      <c r="KL8476" s="84"/>
      <c r="KP8476" s="84"/>
      <c r="KS8476" s="74"/>
      <c r="KT8476" s="74"/>
      <c r="KU8476" s="16"/>
      <c r="KV8476" s="72"/>
      <c r="KW8476" s="72"/>
      <c r="KX8476" s="16"/>
      <c r="KZ8476" s="16"/>
      <c r="LA8476" s="16"/>
      <c r="LB8476" s="74"/>
      <c r="LC8476" s="74"/>
    </row>
    <row r="8477" spans="8:315" x14ac:dyDescent="0.35">
      <c r="H8477" s="4"/>
      <c r="J8477" s="8"/>
      <c r="K8477" s="8"/>
      <c r="L8477" s="8"/>
      <c r="M8477" s="8"/>
      <c r="O8477" s="8"/>
      <c r="P8477" s="8"/>
      <c r="R8477" s="8"/>
      <c r="S8477" s="8"/>
      <c r="T8477" s="8"/>
      <c r="U8477" s="8"/>
      <c r="W8477" s="8">
        <f t="shared" si="4651"/>
        <v>342.1</v>
      </c>
      <c r="X8477">
        <v>29469600</v>
      </c>
      <c r="Y8477">
        <f t="shared" si="4652"/>
        <v>8186</v>
      </c>
      <c r="Z8477" s="8">
        <v>0</v>
      </c>
      <c r="AA8477" s="8">
        <v>-1.6</v>
      </c>
      <c r="AB8477" s="8">
        <v>88.3</v>
      </c>
      <c r="AC8477" s="4"/>
      <c r="KL8477" s="84"/>
      <c r="KP8477" s="84"/>
      <c r="KS8477" s="74"/>
      <c r="KT8477" s="74"/>
      <c r="KU8477" s="16"/>
      <c r="KV8477" s="72"/>
      <c r="KW8477" s="72"/>
      <c r="KX8477" s="16"/>
      <c r="KZ8477" s="16"/>
      <c r="LA8477" s="16"/>
      <c r="LB8477" s="74"/>
      <c r="LC8477" s="74"/>
    </row>
    <row r="8478" spans="8:315" x14ac:dyDescent="0.35">
      <c r="H8478" s="4"/>
      <c r="J8478" s="8"/>
      <c r="K8478" s="8"/>
      <c r="L8478" s="8"/>
      <c r="M8478" s="8"/>
      <c r="O8478" s="8"/>
      <c r="P8478" s="8"/>
      <c r="R8478" s="8"/>
      <c r="S8478" s="8"/>
      <c r="T8478" s="8"/>
      <c r="U8478" s="8"/>
      <c r="W8478" s="8">
        <f t="shared" si="4651"/>
        <v>342.1</v>
      </c>
      <c r="X8478">
        <v>29473200</v>
      </c>
      <c r="Y8478">
        <f t="shared" si="4652"/>
        <v>8187</v>
      </c>
      <c r="Z8478" s="8">
        <v>0</v>
      </c>
      <c r="AA8478" s="8">
        <v>-1.5</v>
      </c>
      <c r="AB8478" s="8">
        <v>87</v>
      </c>
      <c r="AC8478" s="4"/>
      <c r="KL8478" s="84"/>
      <c r="KP8478" s="84"/>
      <c r="KS8478" s="74"/>
      <c r="KT8478" s="74"/>
      <c r="KU8478" s="16"/>
      <c r="KV8478" s="72"/>
      <c r="KW8478" s="72"/>
      <c r="KX8478" s="16"/>
      <c r="KZ8478" s="16"/>
      <c r="LA8478" s="16"/>
      <c r="LB8478" s="74"/>
      <c r="LC8478" s="74"/>
    </row>
    <row r="8479" spans="8:315" x14ac:dyDescent="0.35">
      <c r="H8479" s="4"/>
      <c r="J8479" s="8"/>
      <c r="K8479" s="8"/>
      <c r="L8479" s="8"/>
      <c r="M8479" s="8"/>
      <c r="O8479" s="8"/>
      <c r="P8479" s="8"/>
      <c r="R8479" s="8"/>
      <c r="S8479" s="8"/>
      <c r="T8479" s="8"/>
      <c r="U8479" s="8"/>
      <c r="W8479" s="8">
        <f t="shared" si="4651"/>
        <v>342.2</v>
      </c>
      <c r="X8479">
        <v>29476800</v>
      </c>
      <c r="Y8479">
        <f t="shared" si="4652"/>
        <v>8188</v>
      </c>
      <c r="Z8479" s="8">
        <v>0</v>
      </c>
      <c r="AA8479" s="8">
        <v>-1.6</v>
      </c>
      <c r="AB8479" s="8">
        <v>93.9</v>
      </c>
      <c r="AC8479" s="4"/>
      <c r="KL8479" s="84"/>
      <c r="KP8479" s="84"/>
      <c r="KS8479" s="74"/>
      <c r="KT8479" s="74"/>
      <c r="KU8479" s="16"/>
      <c r="KV8479" s="72"/>
      <c r="KW8479" s="72"/>
      <c r="KX8479" s="16"/>
      <c r="KZ8479" s="16"/>
      <c r="LA8479" s="16"/>
      <c r="LB8479" s="74"/>
      <c r="LC8479" s="74"/>
    </row>
    <row r="8480" spans="8:315" x14ac:dyDescent="0.35">
      <c r="H8480" s="4"/>
      <c r="J8480" s="8"/>
      <c r="K8480" s="8"/>
      <c r="L8480" s="8"/>
      <c r="M8480" s="8"/>
      <c r="O8480" s="8"/>
      <c r="P8480" s="8"/>
      <c r="R8480" s="8"/>
      <c r="S8480" s="8"/>
      <c r="T8480" s="8"/>
      <c r="U8480" s="8"/>
      <c r="W8480" s="8">
        <f t="shared" si="4651"/>
        <v>342.2</v>
      </c>
      <c r="X8480">
        <v>29480400</v>
      </c>
      <c r="Y8480">
        <f t="shared" si="4652"/>
        <v>8189</v>
      </c>
      <c r="Z8480" s="8">
        <v>0</v>
      </c>
      <c r="AA8480" s="8">
        <v>-1.8</v>
      </c>
      <c r="AB8480" s="8">
        <v>96.2</v>
      </c>
      <c r="AC8480" s="4"/>
      <c r="KL8480" s="84"/>
      <c r="KP8480" s="84"/>
      <c r="KS8480" s="74"/>
      <c r="KT8480" s="74"/>
      <c r="KU8480" s="16"/>
      <c r="KV8480" s="72"/>
      <c r="KW8480" s="72"/>
      <c r="KX8480" s="16"/>
      <c r="KZ8480" s="16"/>
      <c r="LA8480" s="16"/>
      <c r="LB8480" s="74"/>
      <c r="LC8480" s="74"/>
    </row>
    <row r="8481" spans="8:315" x14ac:dyDescent="0.35">
      <c r="H8481" s="4"/>
      <c r="J8481" s="8"/>
      <c r="K8481" s="8"/>
      <c r="L8481" s="8"/>
      <c r="M8481" s="8"/>
      <c r="O8481" s="8"/>
      <c r="P8481" s="8"/>
      <c r="R8481" s="8"/>
      <c r="S8481" s="8"/>
      <c r="T8481" s="8"/>
      <c r="U8481" s="8"/>
      <c r="W8481" s="8">
        <f t="shared" si="4651"/>
        <v>342.3</v>
      </c>
      <c r="X8481">
        <v>29484000</v>
      </c>
      <c r="Y8481">
        <f t="shared" si="4652"/>
        <v>8190</v>
      </c>
      <c r="Z8481" s="8">
        <v>0</v>
      </c>
      <c r="AA8481" s="8">
        <v>-1.7</v>
      </c>
      <c r="AB8481" s="8">
        <v>95.6</v>
      </c>
      <c r="AC8481" s="4"/>
      <c r="KL8481" s="84"/>
      <c r="KP8481" s="84"/>
      <c r="KS8481" s="74"/>
      <c r="KT8481" s="74"/>
      <c r="KU8481" s="16"/>
      <c r="KV8481" s="72"/>
      <c r="KW8481" s="72"/>
      <c r="KX8481" s="16"/>
      <c r="KZ8481" s="16"/>
      <c r="LA8481" s="16"/>
      <c r="LB8481" s="74"/>
      <c r="LC8481" s="74"/>
    </row>
    <row r="8482" spans="8:315" x14ac:dyDescent="0.35">
      <c r="H8482" s="4"/>
      <c r="J8482" s="8"/>
      <c r="K8482" s="8"/>
      <c r="L8482" s="8"/>
      <c r="M8482" s="8"/>
      <c r="O8482" s="8"/>
      <c r="P8482" s="8"/>
      <c r="R8482" s="8"/>
      <c r="S8482" s="8"/>
      <c r="T8482" s="8"/>
      <c r="U8482" s="8"/>
      <c r="W8482" s="8">
        <f t="shared" si="4651"/>
        <v>342.3</v>
      </c>
      <c r="X8482">
        <v>29487600</v>
      </c>
      <c r="Y8482">
        <f t="shared" si="4652"/>
        <v>8191</v>
      </c>
      <c r="Z8482" s="8">
        <v>0</v>
      </c>
      <c r="AA8482" s="8">
        <v>-1.4</v>
      </c>
      <c r="AB8482" s="8">
        <v>96.5</v>
      </c>
      <c r="AC8482" s="4"/>
      <c r="KL8482" s="84"/>
      <c r="KP8482" s="84"/>
      <c r="KS8482" s="74"/>
      <c r="KT8482" s="74"/>
      <c r="KU8482" s="16"/>
      <c r="KV8482" s="72"/>
      <c r="KW8482" s="72"/>
      <c r="KX8482" s="16"/>
      <c r="KZ8482" s="16"/>
      <c r="LA8482" s="16"/>
      <c r="LB8482" s="74"/>
      <c r="LC8482" s="74"/>
    </row>
    <row r="8483" spans="8:315" x14ac:dyDescent="0.35">
      <c r="H8483" s="4"/>
      <c r="J8483" s="8"/>
      <c r="K8483" s="8"/>
      <c r="L8483" s="8"/>
      <c r="M8483" s="8"/>
      <c r="O8483" s="8"/>
      <c r="P8483" s="8"/>
      <c r="R8483" s="8"/>
      <c r="S8483" s="8"/>
      <c r="T8483" s="8"/>
      <c r="U8483" s="8"/>
      <c r="W8483" s="8">
        <f t="shared" si="4651"/>
        <v>342.3</v>
      </c>
      <c r="X8483">
        <v>29491200</v>
      </c>
      <c r="Y8483">
        <f t="shared" si="4652"/>
        <v>8192</v>
      </c>
      <c r="Z8483" s="8">
        <v>5</v>
      </c>
      <c r="AA8483" s="8">
        <v>-1.3</v>
      </c>
      <c r="AB8483" s="8">
        <v>97.5</v>
      </c>
      <c r="AC8483" s="4"/>
      <c r="KL8483" s="84"/>
      <c r="KP8483" s="84"/>
      <c r="KS8483" s="74"/>
      <c r="KT8483" s="74"/>
      <c r="KU8483" s="16"/>
      <c r="KV8483" s="72"/>
      <c r="KW8483" s="72"/>
      <c r="KX8483" s="16"/>
      <c r="KZ8483" s="16"/>
      <c r="LA8483" s="16"/>
      <c r="LB8483" s="74"/>
      <c r="LC8483" s="74"/>
    </row>
    <row r="8484" spans="8:315" x14ac:dyDescent="0.35">
      <c r="H8484" s="4"/>
      <c r="J8484" s="8"/>
      <c r="K8484" s="8"/>
      <c r="L8484" s="8"/>
      <c r="M8484" s="8"/>
      <c r="O8484" s="8"/>
      <c r="P8484" s="8"/>
      <c r="R8484" s="8"/>
      <c r="S8484" s="8"/>
      <c r="T8484" s="8"/>
      <c r="U8484" s="8"/>
      <c r="W8484" s="8">
        <f t="shared" ref="W8484:W8547" si="4653">X8484/24/3600+1</f>
        <v>342.4</v>
      </c>
      <c r="X8484">
        <v>29494800</v>
      </c>
      <c r="Y8484">
        <f t="shared" ref="Y8484:Y8547" si="4654">X8484/3600</f>
        <v>8193</v>
      </c>
      <c r="Z8484" s="8">
        <v>42.8</v>
      </c>
      <c r="AA8484" s="8">
        <v>-1</v>
      </c>
      <c r="AB8484" s="8">
        <v>97</v>
      </c>
      <c r="AC8484" s="4"/>
      <c r="KL8484" s="84"/>
      <c r="KP8484" s="84"/>
      <c r="KS8484" s="74"/>
      <c r="KT8484" s="74"/>
      <c r="KU8484" s="16"/>
      <c r="KV8484" s="72"/>
      <c r="KW8484" s="72"/>
      <c r="KX8484" s="16"/>
      <c r="KZ8484" s="16"/>
      <c r="LA8484" s="16"/>
      <c r="LB8484" s="74"/>
      <c r="LC8484" s="74"/>
    </row>
    <row r="8485" spans="8:315" x14ac:dyDescent="0.35">
      <c r="H8485" s="4"/>
      <c r="J8485" s="8"/>
      <c r="K8485" s="8"/>
      <c r="L8485" s="8"/>
      <c r="M8485" s="8"/>
      <c r="O8485" s="8"/>
      <c r="P8485" s="8"/>
      <c r="R8485" s="8"/>
      <c r="S8485" s="8"/>
      <c r="T8485" s="8"/>
      <c r="U8485" s="8"/>
      <c r="W8485" s="8">
        <f t="shared" si="4653"/>
        <v>342.4</v>
      </c>
      <c r="X8485">
        <v>29498400</v>
      </c>
      <c r="Y8485">
        <f t="shared" si="4654"/>
        <v>8194</v>
      </c>
      <c r="Z8485" s="8">
        <v>100</v>
      </c>
      <c r="AA8485" s="8">
        <v>-0.6</v>
      </c>
      <c r="AB8485" s="8">
        <v>96.2</v>
      </c>
      <c r="AC8485" s="4"/>
      <c r="KL8485" s="84"/>
      <c r="KP8485" s="84"/>
      <c r="KS8485" s="74"/>
      <c r="KT8485" s="74"/>
      <c r="KU8485" s="16"/>
      <c r="KV8485" s="72"/>
      <c r="KW8485" s="72"/>
      <c r="KX8485" s="16"/>
      <c r="KZ8485" s="16"/>
      <c r="LA8485" s="16"/>
      <c r="LB8485" s="74"/>
      <c r="LC8485" s="74"/>
    </row>
    <row r="8486" spans="8:315" x14ac:dyDescent="0.35">
      <c r="H8486" s="4"/>
      <c r="J8486" s="8"/>
      <c r="K8486" s="8"/>
      <c r="L8486" s="8"/>
      <c r="M8486" s="8"/>
      <c r="O8486" s="8"/>
      <c r="P8486" s="8"/>
      <c r="R8486" s="8"/>
      <c r="S8486" s="8"/>
      <c r="T8486" s="8"/>
      <c r="U8486" s="8"/>
      <c r="W8486" s="8">
        <f t="shared" si="4653"/>
        <v>342.5</v>
      </c>
      <c r="X8486">
        <v>29502000</v>
      </c>
      <c r="Y8486">
        <f t="shared" si="4654"/>
        <v>8195</v>
      </c>
      <c r="Z8486" s="8">
        <v>176.7</v>
      </c>
      <c r="AA8486" s="8">
        <v>0.1</v>
      </c>
      <c r="AB8486" s="8">
        <v>92.2</v>
      </c>
      <c r="AC8486" s="4"/>
      <c r="KL8486" s="84"/>
      <c r="KP8486" s="84"/>
      <c r="KS8486" s="74"/>
      <c r="KT8486" s="74"/>
      <c r="KU8486" s="16"/>
      <c r="KV8486" s="72"/>
      <c r="KW8486" s="72"/>
      <c r="KX8486" s="16"/>
      <c r="KZ8486" s="16"/>
      <c r="LA8486" s="16"/>
      <c r="LB8486" s="74"/>
      <c r="LC8486" s="74"/>
    </row>
    <row r="8487" spans="8:315" x14ac:dyDescent="0.35">
      <c r="H8487" s="4"/>
      <c r="J8487" s="8"/>
      <c r="K8487" s="8"/>
      <c r="L8487" s="8"/>
      <c r="M8487" s="8"/>
      <c r="O8487" s="8"/>
      <c r="P8487" s="8"/>
      <c r="R8487" s="8"/>
      <c r="S8487" s="8"/>
      <c r="T8487" s="8"/>
      <c r="U8487" s="8"/>
      <c r="W8487" s="8">
        <f t="shared" si="4653"/>
        <v>342.5</v>
      </c>
      <c r="X8487">
        <v>29505600</v>
      </c>
      <c r="Y8487">
        <f t="shared" si="4654"/>
        <v>8196</v>
      </c>
      <c r="Z8487" s="8">
        <v>183.9</v>
      </c>
      <c r="AA8487" s="8">
        <v>1.7</v>
      </c>
      <c r="AB8487" s="8">
        <v>84.7</v>
      </c>
      <c r="AC8487" s="4"/>
      <c r="KL8487" s="84"/>
      <c r="KP8487" s="84"/>
      <c r="KS8487" s="74"/>
      <c r="KT8487" s="74"/>
      <c r="KU8487" s="16"/>
      <c r="KV8487" s="72"/>
      <c r="KW8487" s="72"/>
      <c r="KX8487" s="16"/>
      <c r="KZ8487" s="16"/>
      <c r="LA8487" s="16"/>
      <c r="LB8487" s="74"/>
      <c r="LC8487" s="74"/>
    </row>
    <row r="8488" spans="8:315" x14ac:dyDescent="0.35">
      <c r="H8488" s="4"/>
      <c r="J8488" s="8"/>
      <c r="K8488" s="8"/>
      <c r="L8488" s="8"/>
      <c r="M8488" s="8"/>
      <c r="O8488" s="8"/>
      <c r="P8488" s="8"/>
      <c r="R8488" s="8"/>
      <c r="S8488" s="8"/>
      <c r="T8488" s="8"/>
      <c r="U8488" s="8"/>
      <c r="W8488" s="8">
        <f t="shared" si="4653"/>
        <v>342.5</v>
      </c>
      <c r="X8488">
        <v>29509200</v>
      </c>
      <c r="Y8488">
        <f t="shared" si="4654"/>
        <v>8197</v>
      </c>
      <c r="Z8488" s="8">
        <v>118.9</v>
      </c>
      <c r="AA8488" s="8">
        <v>3.5</v>
      </c>
      <c r="AB8488" s="8">
        <v>68.7</v>
      </c>
      <c r="AC8488" s="4"/>
      <c r="KL8488" s="84"/>
      <c r="KP8488" s="84"/>
      <c r="KS8488" s="74"/>
      <c r="KT8488" s="74"/>
      <c r="KU8488" s="16"/>
      <c r="KV8488" s="72"/>
      <c r="KW8488" s="72"/>
      <c r="KX8488" s="16"/>
      <c r="KZ8488" s="16"/>
      <c r="LA8488" s="16"/>
      <c r="LB8488" s="74"/>
      <c r="LC8488" s="74"/>
    </row>
    <row r="8489" spans="8:315" x14ac:dyDescent="0.35">
      <c r="H8489" s="4"/>
      <c r="J8489" s="8"/>
      <c r="K8489" s="8"/>
      <c r="L8489" s="8"/>
      <c r="M8489" s="8"/>
      <c r="O8489" s="8"/>
      <c r="P8489" s="8"/>
      <c r="R8489" s="8"/>
      <c r="S8489" s="8"/>
      <c r="T8489" s="8"/>
      <c r="U8489" s="8"/>
      <c r="W8489" s="8">
        <f t="shared" si="4653"/>
        <v>342.6</v>
      </c>
      <c r="X8489">
        <v>29512800</v>
      </c>
      <c r="Y8489">
        <f t="shared" si="4654"/>
        <v>8198</v>
      </c>
      <c r="Z8489" s="8">
        <v>70.8</v>
      </c>
      <c r="AA8489" s="8">
        <v>4.2</v>
      </c>
      <c r="AB8489" s="8">
        <v>69.099999999999994</v>
      </c>
      <c r="AC8489" s="4"/>
      <c r="KL8489" s="84"/>
      <c r="KP8489" s="84"/>
      <c r="KS8489" s="74"/>
      <c r="KT8489" s="74"/>
      <c r="KU8489" s="16"/>
      <c r="KV8489" s="72"/>
      <c r="KW8489" s="72"/>
      <c r="KX8489" s="16"/>
      <c r="KZ8489" s="16"/>
      <c r="LA8489" s="16"/>
      <c r="LB8489" s="74"/>
      <c r="LC8489" s="74"/>
    </row>
    <row r="8490" spans="8:315" x14ac:dyDescent="0.35">
      <c r="H8490" s="4"/>
      <c r="J8490" s="8"/>
      <c r="K8490" s="8"/>
      <c r="L8490" s="8"/>
      <c r="M8490" s="8"/>
      <c r="O8490" s="8"/>
      <c r="P8490" s="8"/>
      <c r="R8490" s="8"/>
      <c r="S8490" s="8"/>
      <c r="T8490" s="8"/>
      <c r="U8490" s="8"/>
      <c r="W8490" s="8">
        <f t="shared" si="4653"/>
        <v>342.6</v>
      </c>
      <c r="X8490">
        <v>29516400</v>
      </c>
      <c r="Y8490">
        <f t="shared" si="4654"/>
        <v>8199</v>
      </c>
      <c r="Z8490" s="8">
        <v>38.9</v>
      </c>
      <c r="AA8490" s="8">
        <v>3.9</v>
      </c>
      <c r="AB8490" s="8">
        <v>69.3</v>
      </c>
      <c r="AC8490" s="4"/>
      <c r="KL8490" s="84"/>
      <c r="KP8490" s="84"/>
      <c r="KS8490" s="74"/>
      <c r="KT8490" s="74"/>
      <c r="KU8490" s="16"/>
      <c r="KV8490" s="72"/>
      <c r="KW8490" s="72"/>
      <c r="KX8490" s="16"/>
      <c r="KZ8490" s="16"/>
      <c r="LA8490" s="16"/>
      <c r="LB8490" s="74"/>
      <c r="LC8490" s="74"/>
    </row>
    <row r="8491" spans="8:315" x14ac:dyDescent="0.35">
      <c r="H8491" s="4"/>
      <c r="J8491" s="8"/>
      <c r="K8491" s="8"/>
      <c r="L8491" s="8"/>
      <c r="M8491" s="8"/>
      <c r="O8491" s="8"/>
      <c r="P8491" s="8"/>
      <c r="R8491" s="8"/>
      <c r="S8491" s="8"/>
      <c r="T8491" s="8"/>
      <c r="U8491" s="8"/>
      <c r="W8491" s="8">
        <f t="shared" si="4653"/>
        <v>342.7</v>
      </c>
      <c r="X8491">
        <v>29520000</v>
      </c>
      <c r="Y8491">
        <f t="shared" si="4654"/>
        <v>8200</v>
      </c>
      <c r="Z8491" s="8">
        <v>32.799999999999997</v>
      </c>
      <c r="AA8491" s="8">
        <v>3.5</v>
      </c>
      <c r="AB8491" s="8">
        <v>71</v>
      </c>
      <c r="AC8491" s="4"/>
      <c r="KL8491" s="84"/>
      <c r="KP8491" s="84"/>
      <c r="KS8491" s="74"/>
      <c r="KT8491" s="74"/>
      <c r="KU8491" s="16"/>
      <c r="KV8491" s="72"/>
      <c r="KW8491" s="72"/>
      <c r="KX8491" s="16"/>
      <c r="KZ8491" s="16"/>
      <c r="LA8491" s="16"/>
      <c r="LB8491" s="74"/>
      <c r="LC8491" s="74"/>
    </row>
    <row r="8492" spans="8:315" x14ac:dyDescent="0.35">
      <c r="H8492" s="4"/>
      <c r="J8492" s="8"/>
      <c r="K8492" s="8"/>
      <c r="L8492" s="8"/>
      <c r="M8492" s="8"/>
      <c r="O8492" s="8"/>
      <c r="P8492" s="8"/>
      <c r="R8492" s="8"/>
      <c r="S8492" s="8"/>
      <c r="T8492" s="8"/>
      <c r="U8492" s="8"/>
      <c r="W8492" s="8">
        <f t="shared" si="4653"/>
        <v>342.7</v>
      </c>
      <c r="X8492">
        <v>29523600</v>
      </c>
      <c r="Y8492">
        <f t="shared" si="4654"/>
        <v>8201</v>
      </c>
      <c r="Z8492" s="8">
        <v>1.4</v>
      </c>
      <c r="AA8492" s="8">
        <v>3.1</v>
      </c>
      <c r="AB8492" s="8">
        <v>71.7</v>
      </c>
      <c r="AC8492" s="4"/>
      <c r="KL8492" s="84"/>
      <c r="KP8492" s="84"/>
      <c r="KS8492" s="74"/>
      <c r="KT8492" s="74"/>
      <c r="KU8492" s="16"/>
      <c r="KV8492" s="72"/>
      <c r="KW8492" s="72"/>
      <c r="KX8492" s="16"/>
      <c r="KZ8492" s="16"/>
      <c r="LA8492" s="16"/>
      <c r="LB8492" s="74"/>
      <c r="LC8492" s="74"/>
    </row>
    <row r="8493" spans="8:315" x14ac:dyDescent="0.35">
      <c r="H8493" s="4"/>
      <c r="J8493" s="8"/>
      <c r="K8493" s="8"/>
      <c r="L8493" s="8"/>
      <c r="M8493" s="8"/>
      <c r="O8493" s="8"/>
      <c r="P8493" s="8"/>
      <c r="R8493" s="8"/>
      <c r="S8493" s="8"/>
      <c r="T8493" s="8"/>
      <c r="U8493" s="8"/>
      <c r="W8493" s="8">
        <f t="shared" si="4653"/>
        <v>342.8</v>
      </c>
      <c r="X8493">
        <v>29527200</v>
      </c>
      <c r="Y8493">
        <f t="shared" si="4654"/>
        <v>8202</v>
      </c>
      <c r="Z8493" s="8">
        <v>0</v>
      </c>
      <c r="AA8493" s="8">
        <v>2.8</v>
      </c>
      <c r="AB8493" s="8">
        <v>68.7</v>
      </c>
      <c r="AC8493" s="4"/>
      <c r="KL8493" s="84"/>
      <c r="KP8493" s="84"/>
      <c r="KS8493" s="74"/>
      <c r="KT8493" s="74"/>
      <c r="KU8493" s="16"/>
      <c r="KV8493" s="72"/>
      <c r="KW8493" s="72"/>
      <c r="KX8493" s="16"/>
      <c r="KZ8493" s="16"/>
      <c r="LA8493" s="16"/>
      <c r="LB8493" s="74"/>
      <c r="LC8493" s="74"/>
    </row>
    <row r="8494" spans="8:315" x14ac:dyDescent="0.35">
      <c r="H8494" s="4"/>
      <c r="J8494" s="8"/>
      <c r="K8494" s="8"/>
      <c r="L8494" s="8"/>
      <c r="M8494" s="8"/>
      <c r="O8494" s="8"/>
      <c r="P8494" s="8"/>
      <c r="R8494" s="8"/>
      <c r="S8494" s="8"/>
      <c r="T8494" s="8"/>
      <c r="U8494" s="8"/>
      <c r="W8494" s="8">
        <f t="shared" si="4653"/>
        <v>342.8</v>
      </c>
      <c r="X8494">
        <v>29530800</v>
      </c>
      <c r="Y8494">
        <f t="shared" si="4654"/>
        <v>8203</v>
      </c>
      <c r="Z8494" s="8">
        <v>0</v>
      </c>
      <c r="AA8494" s="8">
        <v>2.2000000000000002</v>
      </c>
      <c r="AB8494" s="8">
        <v>68.5</v>
      </c>
      <c r="AC8494" s="4"/>
      <c r="KL8494" s="84"/>
      <c r="KP8494" s="84"/>
      <c r="KS8494" s="74"/>
      <c r="KT8494" s="74"/>
      <c r="KU8494" s="16"/>
      <c r="KV8494" s="72"/>
      <c r="KW8494" s="72"/>
      <c r="KX8494" s="16"/>
      <c r="KZ8494" s="16"/>
      <c r="LA8494" s="16"/>
      <c r="LB8494" s="74"/>
      <c r="LC8494" s="74"/>
    </row>
    <row r="8495" spans="8:315" x14ac:dyDescent="0.35">
      <c r="H8495" s="4"/>
      <c r="J8495" s="8"/>
      <c r="K8495" s="8"/>
      <c r="L8495" s="8"/>
      <c r="M8495" s="8"/>
      <c r="O8495" s="8"/>
      <c r="P8495" s="8"/>
      <c r="R8495" s="8"/>
      <c r="S8495" s="8"/>
      <c r="T8495" s="8"/>
      <c r="U8495" s="8"/>
      <c r="W8495" s="8">
        <f t="shared" si="4653"/>
        <v>342.8</v>
      </c>
      <c r="X8495">
        <v>29534400</v>
      </c>
      <c r="Y8495">
        <f t="shared" si="4654"/>
        <v>8204</v>
      </c>
      <c r="Z8495" s="8">
        <v>0</v>
      </c>
      <c r="AA8495" s="8">
        <v>1.4</v>
      </c>
      <c r="AB8495" s="8">
        <v>70.2</v>
      </c>
      <c r="AC8495" s="4"/>
      <c r="KL8495" s="84"/>
      <c r="KP8495" s="84"/>
      <c r="KS8495" s="74"/>
      <c r="KT8495" s="74"/>
      <c r="KU8495" s="16"/>
      <c r="KV8495" s="72"/>
      <c r="KW8495" s="72"/>
      <c r="KX8495" s="16"/>
      <c r="KZ8495" s="16"/>
      <c r="LA8495" s="16"/>
      <c r="LB8495" s="74"/>
      <c r="LC8495" s="74"/>
    </row>
    <row r="8496" spans="8:315" x14ac:dyDescent="0.35">
      <c r="H8496" s="4"/>
      <c r="J8496" s="8"/>
      <c r="K8496" s="8"/>
      <c r="L8496" s="8"/>
      <c r="M8496" s="8"/>
      <c r="O8496" s="8"/>
      <c r="P8496" s="8"/>
      <c r="R8496" s="8"/>
      <c r="S8496" s="8"/>
      <c r="T8496" s="8"/>
      <c r="U8496" s="8"/>
      <c r="W8496" s="8">
        <f t="shared" si="4653"/>
        <v>342.9</v>
      </c>
      <c r="X8496">
        <v>29538000</v>
      </c>
      <c r="Y8496">
        <f t="shared" si="4654"/>
        <v>8205</v>
      </c>
      <c r="Z8496" s="8">
        <v>0</v>
      </c>
      <c r="AA8496" s="8">
        <v>0.9</v>
      </c>
      <c r="AB8496" s="8">
        <v>73.2</v>
      </c>
      <c r="AC8496" s="4"/>
      <c r="KL8496" s="84"/>
      <c r="KP8496" s="84"/>
      <c r="KS8496" s="74"/>
      <c r="KT8496" s="74"/>
      <c r="KU8496" s="16"/>
      <c r="KV8496" s="72"/>
      <c r="KW8496" s="72"/>
      <c r="KX8496" s="16"/>
      <c r="KZ8496" s="16"/>
      <c r="LA8496" s="16"/>
      <c r="LB8496" s="74"/>
      <c r="LC8496" s="74"/>
    </row>
    <row r="8497" spans="8:315" x14ac:dyDescent="0.35">
      <c r="H8497" s="4"/>
      <c r="J8497" s="8"/>
      <c r="K8497" s="8"/>
      <c r="L8497" s="8"/>
      <c r="M8497" s="8"/>
      <c r="O8497" s="8"/>
      <c r="P8497" s="8"/>
      <c r="R8497" s="8"/>
      <c r="S8497" s="8"/>
      <c r="T8497" s="8"/>
      <c r="U8497" s="8"/>
      <c r="W8497" s="8">
        <f t="shared" si="4653"/>
        <v>342.9</v>
      </c>
      <c r="X8497">
        <v>29541600</v>
      </c>
      <c r="Y8497">
        <f t="shared" si="4654"/>
        <v>8206</v>
      </c>
      <c r="Z8497" s="8">
        <v>0</v>
      </c>
      <c r="AA8497" s="8">
        <v>0.5</v>
      </c>
      <c r="AB8497" s="8">
        <v>73</v>
      </c>
      <c r="AC8497" s="4"/>
      <c r="KL8497" s="84"/>
      <c r="KP8497" s="84"/>
      <c r="KS8497" s="74"/>
      <c r="KT8497" s="74"/>
      <c r="KU8497" s="16"/>
      <c r="KV8497" s="72"/>
      <c r="KW8497" s="72"/>
      <c r="KX8497" s="16"/>
      <c r="KZ8497" s="16"/>
      <c r="LA8497" s="16"/>
      <c r="LB8497" s="74"/>
      <c r="LC8497" s="74"/>
    </row>
    <row r="8498" spans="8:315" x14ac:dyDescent="0.35">
      <c r="H8498" s="4"/>
      <c r="J8498" s="8"/>
      <c r="K8498" s="8"/>
      <c r="L8498" s="8"/>
      <c r="M8498" s="8"/>
      <c r="O8498" s="8"/>
      <c r="P8498" s="8"/>
      <c r="R8498" s="8"/>
      <c r="S8498" s="8"/>
      <c r="T8498" s="8"/>
      <c r="U8498" s="8"/>
      <c r="W8498" s="8">
        <f t="shared" si="4653"/>
        <v>343</v>
      </c>
      <c r="X8498">
        <v>29545200</v>
      </c>
      <c r="Y8498">
        <f t="shared" si="4654"/>
        <v>8207</v>
      </c>
      <c r="Z8498" s="8">
        <v>0</v>
      </c>
      <c r="AA8498" s="8">
        <v>0.5</v>
      </c>
      <c r="AB8498" s="8">
        <v>70.099999999999994</v>
      </c>
      <c r="AC8498" s="4"/>
      <c r="KL8498" s="84"/>
      <c r="KP8498" s="84"/>
      <c r="KS8498" s="74"/>
      <c r="KT8498" s="74"/>
      <c r="KU8498" s="16"/>
      <c r="KV8498" s="72"/>
      <c r="KW8498" s="72"/>
      <c r="KX8498" s="16"/>
      <c r="KZ8498" s="16"/>
      <c r="LA8498" s="16"/>
      <c r="LB8498" s="74"/>
      <c r="LC8498" s="74"/>
    </row>
    <row r="8499" spans="8:315" x14ac:dyDescent="0.35">
      <c r="H8499" s="4"/>
      <c r="J8499" s="8"/>
      <c r="K8499" s="8"/>
      <c r="L8499" s="8"/>
      <c r="M8499" s="8"/>
      <c r="O8499" s="8"/>
      <c r="P8499" s="8"/>
      <c r="R8499" s="8"/>
      <c r="S8499" s="8"/>
      <c r="T8499" s="8"/>
      <c r="U8499" s="8"/>
      <c r="W8499" s="8">
        <f t="shared" si="4653"/>
        <v>343</v>
      </c>
      <c r="X8499">
        <v>29548800</v>
      </c>
      <c r="Y8499">
        <f t="shared" si="4654"/>
        <v>8208</v>
      </c>
      <c r="Z8499" s="8">
        <v>0</v>
      </c>
      <c r="AA8499" s="8">
        <v>0.8</v>
      </c>
      <c r="AB8499" s="8">
        <v>67</v>
      </c>
      <c r="AC8499" s="4"/>
      <c r="KL8499" s="84"/>
      <c r="KP8499" s="84"/>
      <c r="KS8499" s="74"/>
      <c r="KT8499" s="74"/>
      <c r="KU8499" s="16"/>
      <c r="KV8499" s="72"/>
      <c r="KW8499" s="72"/>
      <c r="KX8499" s="16"/>
      <c r="KZ8499" s="16"/>
      <c r="LA8499" s="16"/>
      <c r="LB8499" s="74"/>
      <c r="LC8499" s="74"/>
    </row>
    <row r="8500" spans="8:315" x14ac:dyDescent="0.35">
      <c r="H8500" s="4"/>
      <c r="J8500" s="8"/>
      <c r="K8500" s="8"/>
      <c r="L8500" s="8"/>
      <c r="M8500" s="8"/>
      <c r="O8500" s="8"/>
      <c r="P8500" s="8"/>
      <c r="R8500" s="8"/>
      <c r="S8500" s="8"/>
      <c r="T8500" s="8"/>
      <c r="U8500" s="8"/>
      <c r="W8500" s="8">
        <f t="shared" si="4653"/>
        <v>343</v>
      </c>
      <c r="X8500">
        <v>29552400</v>
      </c>
      <c r="Y8500">
        <f t="shared" si="4654"/>
        <v>8209</v>
      </c>
      <c r="Z8500" s="8">
        <v>0</v>
      </c>
      <c r="AA8500" s="8">
        <v>1.4</v>
      </c>
      <c r="AB8500" s="8">
        <v>65</v>
      </c>
      <c r="AC8500" s="4"/>
      <c r="KL8500" s="84"/>
      <c r="KP8500" s="84"/>
      <c r="KS8500" s="74"/>
      <c r="KT8500" s="74"/>
      <c r="KU8500" s="16"/>
      <c r="KV8500" s="72"/>
      <c r="KW8500" s="72"/>
      <c r="KX8500" s="16"/>
      <c r="KZ8500" s="16"/>
      <c r="LA8500" s="16"/>
      <c r="LB8500" s="74"/>
      <c r="LC8500" s="74"/>
    </row>
    <row r="8501" spans="8:315" x14ac:dyDescent="0.35">
      <c r="H8501" s="4"/>
      <c r="J8501" s="8"/>
      <c r="K8501" s="8"/>
      <c r="L8501" s="8"/>
      <c r="M8501" s="8"/>
      <c r="O8501" s="8"/>
      <c r="P8501" s="8"/>
      <c r="R8501" s="8"/>
      <c r="S8501" s="8"/>
      <c r="T8501" s="8"/>
      <c r="U8501" s="8"/>
      <c r="W8501" s="8">
        <f t="shared" si="4653"/>
        <v>343.1</v>
      </c>
      <c r="X8501">
        <v>29556000</v>
      </c>
      <c r="Y8501">
        <f t="shared" si="4654"/>
        <v>8210</v>
      </c>
      <c r="Z8501" s="8">
        <v>0</v>
      </c>
      <c r="AA8501" s="8">
        <v>1.3</v>
      </c>
      <c r="AB8501" s="8">
        <v>68.900000000000006</v>
      </c>
      <c r="AC8501" s="4"/>
      <c r="KL8501" s="84"/>
      <c r="KP8501" s="84"/>
      <c r="KS8501" s="74"/>
      <c r="KT8501" s="74"/>
      <c r="KU8501" s="16"/>
      <c r="KV8501" s="72"/>
      <c r="KW8501" s="72"/>
      <c r="KX8501" s="16"/>
      <c r="KZ8501" s="16"/>
      <c r="LA8501" s="16"/>
      <c r="LB8501" s="74"/>
      <c r="LC8501" s="74"/>
    </row>
    <row r="8502" spans="8:315" x14ac:dyDescent="0.35">
      <c r="H8502" s="4"/>
      <c r="J8502" s="8"/>
      <c r="K8502" s="8"/>
      <c r="L8502" s="8"/>
      <c r="M8502" s="8"/>
      <c r="O8502" s="8"/>
      <c r="P8502" s="8"/>
      <c r="R8502" s="8"/>
      <c r="S8502" s="8"/>
      <c r="T8502" s="8"/>
      <c r="U8502" s="8"/>
      <c r="W8502" s="8">
        <f t="shared" si="4653"/>
        <v>343.1</v>
      </c>
      <c r="X8502">
        <v>29559600</v>
      </c>
      <c r="Y8502">
        <f t="shared" si="4654"/>
        <v>8211</v>
      </c>
      <c r="Z8502" s="8">
        <v>0</v>
      </c>
      <c r="AA8502" s="8">
        <v>0.7</v>
      </c>
      <c r="AB8502" s="8">
        <v>75.599999999999994</v>
      </c>
      <c r="AC8502" s="4"/>
      <c r="KL8502" s="84"/>
      <c r="KP8502" s="84"/>
      <c r="KS8502" s="74"/>
      <c r="KT8502" s="74"/>
      <c r="KU8502" s="16"/>
      <c r="KV8502" s="72"/>
      <c r="KW8502" s="72"/>
      <c r="KX8502" s="16"/>
      <c r="KZ8502" s="16"/>
      <c r="LA8502" s="16"/>
      <c r="LB8502" s="74"/>
      <c r="LC8502" s="74"/>
    </row>
    <row r="8503" spans="8:315" x14ac:dyDescent="0.35">
      <c r="H8503" s="4"/>
      <c r="J8503" s="8"/>
      <c r="K8503" s="8"/>
      <c r="L8503" s="8"/>
      <c r="M8503" s="8"/>
      <c r="O8503" s="8"/>
      <c r="P8503" s="8"/>
      <c r="R8503" s="8"/>
      <c r="S8503" s="8"/>
      <c r="T8503" s="8"/>
      <c r="U8503" s="8"/>
      <c r="W8503" s="8">
        <f t="shared" si="4653"/>
        <v>343.2</v>
      </c>
      <c r="X8503">
        <v>29563200</v>
      </c>
      <c r="Y8503">
        <f t="shared" si="4654"/>
        <v>8212</v>
      </c>
      <c r="Z8503" s="8">
        <v>0</v>
      </c>
      <c r="AA8503" s="8">
        <v>0.4</v>
      </c>
      <c r="AB8503" s="8">
        <v>77.3</v>
      </c>
      <c r="AC8503" s="4"/>
      <c r="KL8503" s="84"/>
      <c r="KP8503" s="84"/>
      <c r="KS8503" s="74"/>
      <c r="KT8503" s="74"/>
      <c r="KU8503" s="16"/>
      <c r="KV8503" s="72"/>
      <c r="KW8503" s="72"/>
      <c r="KX8503" s="16"/>
      <c r="KZ8503" s="16"/>
      <c r="LA8503" s="16"/>
      <c r="LB8503" s="74"/>
      <c r="LC8503" s="74"/>
    </row>
    <row r="8504" spans="8:315" x14ac:dyDescent="0.35">
      <c r="H8504" s="4"/>
      <c r="J8504" s="8"/>
      <c r="K8504" s="8"/>
      <c r="L8504" s="8"/>
      <c r="M8504" s="8"/>
      <c r="O8504" s="8"/>
      <c r="P8504" s="8"/>
      <c r="R8504" s="8"/>
      <c r="S8504" s="8"/>
      <c r="T8504" s="8"/>
      <c r="U8504" s="8"/>
      <c r="W8504" s="8">
        <f t="shared" si="4653"/>
        <v>343.2</v>
      </c>
      <c r="X8504">
        <v>29566800</v>
      </c>
      <c r="Y8504">
        <f t="shared" si="4654"/>
        <v>8213</v>
      </c>
      <c r="Z8504" s="8">
        <v>0</v>
      </c>
      <c r="AA8504" s="8">
        <v>0.5</v>
      </c>
      <c r="AB8504" s="8">
        <v>76.400000000000006</v>
      </c>
      <c r="AC8504" s="4"/>
      <c r="KL8504" s="84"/>
      <c r="KP8504" s="84"/>
      <c r="KS8504" s="74"/>
      <c r="KT8504" s="74"/>
      <c r="KU8504" s="16"/>
      <c r="KV8504" s="72"/>
      <c r="KW8504" s="72"/>
      <c r="KX8504" s="16"/>
      <c r="KZ8504" s="16"/>
      <c r="LA8504" s="16"/>
      <c r="LB8504" s="74"/>
      <c r="LC8504" s="74"/>
    </row>
    <row r="8505" spans="8:315" x14ac:dyDescent="0.35">
      <c r="H8505" s="4"/>
      <c r="J8505" s="8"/>
      <c r="K8505" s="8"/>
      <c r="L8505" s="8"/>
      <c r="M8505" s="8"/>
      <c r="O8505" s="8"/>
      <c r="P8505" s="8"/>
      <c r="R8505" s="8"/>
      <c r="S8505" s="8"/>
      <c r="T8505" s="8"/>
      <c r="U8505" s="8"/>
      <c r="W8505" s="8">
        <f t="shared" si="4653"/>
        <v>343.3</v>
      </c>
      <c r="X8505">
        <v>29570400</v>
      </c>
      <c r="Y8505">
        <f t="shared" si="4654"/>
        <v>8214</v>
      </c>
      <c r="Z8505" s="8">
        <v>0</v>
      </c>
      <c r="AA8505" s="8">
        <v>0.3</v>
      </c>
      <c r="AB8505" s="8">
        <v>76.7</v>
      </c>
      <c r="AC8505" s="4"/>
      <c r="KL8505" s="84"/>
      <c r="KP8505" s="84"/>
      <c r="KS8505" s="74"/>
      <c r="KT8505" s="74"/>
      <c r="KU8505" s="16"/>
      <c r="KV8505" s="72"/>
      <c r="KW8505" s="72"/>
      <c r="KX8505" s="16"/>
      <c r="KZ8505" s="16"/>
      <c r="LA8505" s="16"/>
      <c r="LB8505" s="74"/>
      <c r="LC8505" s="74"/>
    </row>
    <row r="8506" spans="8:315" x14ac:dyDescent="0.35">
      <c r="H8506" s="4"/>
      <c r="J8506" s="8"/>
      <c r="K8506" s="8"/>
      <c r="L8506" s="8"/>
      <c r="M8506" s="8"/>
      <c r="O8506" s="8"/>
      <c r="P8506" s="8"/>
      <c r="R8506" s="8"/>
      <c r="S8506" s="8"/>
      <c r="T8506" s="8"/>
      <c r="U8506" s="8"/>
      <c r="W8506" s="8">
        <f t="shared" si="4653"/>
        <v>343.3</v>
      </c>
      <c r="X8506">
        <v>29574000</v>
      </c>
      <c r="Y8506">
        <f t="shared" si="4654"/>
        <v>8215</v>
      </c>
      <c r="Z8506" s="8">
        <v>0</v>
      </c>
      <c r="AA8506" s="8">
        <v>0.2</v>
      </c>
      <c r="AB8506" s="8">
        <v>74.8</v>
      </c>
      <c r="AC8506" s="4"/>
      <c r="KL8506" s="84"/>
      <c r="KP8506" s="84"/>
      <c r="KS8506" s="74"/>
      <c r="KT8506" s="74"/>
      <c r="KU8506" s="16"/>
      <c r="KV8506" s="72"/>
      <c r="KW8506" s="72"/>
      <c r="KX8506" s="16"/>
      <c r="KZ8506" s="16"/>
      <c r="LA8506" s="16"/>
      <c r="LB8506" s="74"/>
      <c r="LC8506" s="74"/>
    </row>
    <row r="8507" spans="8:315" x14ac:dyDescent="0.35">
      <c r="H8507" s="4"/>
      <c r="J8507" s="8"/>
      <c r="K8507" s="8"/>
      <c r="L8507" s="8"/>
      <c r="M8507" s="8"/>
      <c r="O8507" s="8"/>
      <c r="P8507" s="8"/>
      <c r="R8507" s="8"/>
      <c r="S8507" s="8"/>
      <c r="T8507" s="8"/>
      <c r="U8507" s="8"/>
      <c r="W8507" s="8">
        <f t="shared" si="4653"/>
        <v>343.3</v>
      </c>
      <c r="X8507">
        <v>29577600</v>
      </c>
      <c r="Y8507">
        <f t="shared" si="4654"/>
        <v>8216</v>
      </c>
      <c r="Z8507" s="8">
        <v>1.4</v>
      </c>
      <c r="AA8507" s="8">
        <v>0.3</v>
      </c>
      <c r="AB8507" s="8">
        <v>79.3</v>
      </c>
      <c r="AC8507" s="4"/>
      <c r="KL8507" s="84"/>
      <c r="KP8507" s="84"/>
      <c r="KS8507" s="74"/>
      <c r="KT8507" s="74"/>
      <c r="KU8507" s="16"/>
      <c r="KV8507" s="72"/>
      <c r="KW8507" s="72"/>
      <c r="KX8507" s="16"/>
      <c r="KZ8507" s="16"/>
      <c r="LA8507" s="16"/>
      <c r="LB8507" s="74"/>
      <c r="LC8507" s="74"/>
    </row>
    <row r="8508" spans="8:315" x14ac:dyDescent="0.35">
      <c r="H8508" s="4"/>
      <c r="J8508" s="8"/>
      <c r="K8508" s="8"/>
      <c r="L8508" s="8"/>
      <c r="M8508" s="8"/>
      <c r="O8508" s="8"/>
      <c r="P8508" s="8"/>
      <c r="R8508" s="8"/>
      <c r="S8508" s="8"/>
      <c r="T8508" s="8"/>
      <c r="U8508" s="8"/>
      <c r="W8508" s="8">
        <f t="shared" si="4653"/>
        <v>343.4</v>
      </c>
      <c r="X8508">
        <v>29581200</v>
      </c>
      <c r="Y8508">
        <f t="shared" si="4654"/>
        <v>8217</v>
      </c>
      <c r="Z8508" s="8">
        <v>25</v>
      </c>
      <c r="AA8508" s="8">
        <v>0.1</v>
      </c>
      <c r="AB8508" s="8">
        <v>76.8</v>
      </c>
      <c r="AC8508" s="4"/>
      <c r="KL8508" s="84"/>
      <c r="KP8508" s="84"/>
      <c r="KS8508" s="74"/>
      <c r="KT8508" s="74"/>
      <c r="KU8508" s="16"/>
      <c r="KV8508" s="72"/>
      <c r="KW8508" s="72"/>
      <c r="KX8508" s="16"/>
      <c r="KZ8508" s="16"/>
      <c r="LA8508" s="16"/>
      <c r="LB8508" s="74"/>
      <c r="LC8508" s="74"/>
    </row>
    <row r="8509" spans="8:315" x14ac:dyDescent="0.35">
      <c r="H8509" s="4"/>
      <c r="J8509" s="8"/>
      <c r="K8509" s="8"/>
      <c r="L8509" s="8"/>
      <c r="M8509" s="8"/>
      <c r="O8509" s="8"/>
      <c r="P8509" s="8"/>
      <c r="R8509" s="8"/>
      <c r="S8509" s="8"/>
      <c r="T8509" s="8"/>
      <c r="U8509" s="8"/>
      <c r="W8509" s="8">
        <f t="shared" si="4653"/>
        <v>343.4</v>
      </c>
      <c r="X8509">
        <v>29584800</v>
      </c>
      <c r="Y8509">
        <f t="shared" si="4654"/>
        <v>8218</v>
      </c>
      <c r="Z8509" s="8">
        <v>68.3</v>
      </c>
      <c r="AA8509" s="8">
        <v>0.3</v>
      </c>
      <c r="AB8509" s="8">
        <v>74.5</v>
      </c>
      <c r="AC8509" s="4"/>
      <c r="KL8509" s="84"/>
      <c r="KP8509" s="84"/>
      <c r="KS8509" s="74"/>
      <c r="KT8509" s="74"/>
      <c r="KU8509" s="16"/>
      <c r="KV8509" s="72"/>
      <c r="KW8509" s="72"/>
      <c r="KX8509" s="16"/>
      <c r="KZ8509" s="16"/>
      <c r="LA8509" s="16"/>
      <c r="LB8509" s="74"/>
      <c r="LC8509" s="74"/>
    </row>
    <row r="8510" spans="8:315" x14ac:dyDescent="0.35">
      <c r="H8510" s="4"/>
      <c r="J8510" s="8"/>
      <c r="K8510" s="8"/>
      <c r="L8510" s="8"/>
      <c r="M8510" s="8"/>
      <c r="O8510" s="8"/>
      <c r="P8510" s="8"/>
      <c r="R8510" s="8"/>
      <c r="S8510" s="8"/>
      <c r="T8510" s="8"/>
      <c r="U8510" s="8"/>
      <c r="W8510" s="8">
        <f t="shared" si="4653"/>
        <v>343.5</v>
      </c>
      <c r="X8510">
        <v>29588400</v>
      </c>
      <c r="Y8510">
        <f t="shared" si="4654"/>
        <v>8219</v>
      </c>
      <c r="Z8510" s="8">
        <v>164.7</v>
      </c>
      <c r="AA8510" s="8">
        <v>0.4</v>
      </c>
      <c r="AB8510" s="8">
        <v>74.599999999999994</v>
      </c>
      <c r="AC8510" s="4"/>
      <c r="KL8510" s="84"/>
      <c r="KP8510" s="84"/>
      <c r="KS8510" s="74"/>
      <c r="KT8510" s="74"/>
      <c r="KU8510" s="16"/>
      <c r="KV8510" s="72"/>
      <c r="KW8510" s="72"/>
      <c r="KX8510" s="16"/>
      <c r="KZ8510" s="16"/>
      <c r="LA8510" s="16"/>
      <c r="LB8510" s="74"/>
      <c r="LC8510" s="74"/>
    </row>
    <row r="8511" spans="8:315" x14ac:dyDescent="0.35">
      <c r="H8511" s="4"/>
      <c r="J8511" s="8"/>
      <c r="K8511" s="8"/>
      <c r="L8511" s="8"/>
      <c r="M8511" s="8"/>
      <c r="O8511" s="8"/>
      <c r="P8511" s="8"/>
      <c r="R8511" s="8"/>
      <c r="S8511" s="8"/>
      <c r="T8511" s="8"/>
      <c r="U8511" s="8"/>
      <c r="W8511" s="8">
        <f t="shared" si="4653"/>
        <v>343.5</v>
      </c>
      <c r="X8511">
        <v>29592000</v>
      </c>
      <c r="Y8511">
        <f t="shared" si="4654"/>
        <v>8220</v>
      </c>
      <c r="Z8511" s="8">
        <v>332.8</v>
      </c>
      <c r="AA8511" s="8">
        <v>0.9</v>
      </c>
      <c r="AB8511" s="8">
        <v>69.3</v>
      </c>
      <c r="AC8511" s="4"/>
      <c r="KL8511" s="84"/>
      <c r="KP8511" s="84"/>
      <c r="KS8511" s="74"/>
      <c r="KT8511" s="74"/>
      <c r="KU8511" s="16"/>
      <c r="KV8511" s="72"/>
      <c r="KW8511" s="72"/>
      <c r="KX8511" s="16"/>
      <c r="KZ8511" s="16"/>
      <c r="LA8511" s="16"/>
      <c r="LB8511" s="74"/>
      <c r="LC8511" s="74"/>
    </row>
    <row r="8512" spans="8:315" x14ac:dyDescent="0.35">
      <c r="H8512" s="4"/>
      <c r="J8512" s="8"/>
      <c r="K8512" s="8"/>
      <c r="L8512" s="8"/>
      <c r="M8512" s="8"/>
      <c r="O8512" s="8"/>
      <c r="P8512" s="8"/>
      <c r="R8512" s="8"/>
      <c r="S8512" s="8"/>
      <c r="T8512" s="8"/>
      <c r="U8512" s="8"/>
      <c r="W8512" s="8">
        <f t="shared" si="4653"/>
        <v>343.5</v>
      </c>
      <c r="X8512">
        <v>29595600</v>
      </c>
      <c r="Y8512">
        <f t="shared" si="4654"/>
        <v>8221</v>
      </c>
      <c r="Z8512" s="8">
        <v>311.10000000000002</v>
      </c>
      <c r="AA8512" s="8">
        <v>1.2</v>
      </c>
      <c r="AB8512" s="8">
        <v>65.5</v>
      </c>
      <c r="AC8512" s="4"/>
      <c r="KL8512" s="84"/>
      <c r="KP8512" s="84"/>
      <c r="KS8512" s="74"/>
      <c r="KT8512" s="74"/>
      <c r="KU8512" s="16"/>
      <c r="KV8512" s="72"/>
      <c r="KW8512" s="72"/>
      <c r="KX8512" s="16"/>
      <c r="KZ8512" s="16"/>
      <c r="LA8512" s="16"/>
      <c r="LB8512" s="74"/>
      <c r="LC8512" s="74"/>
    </row>
    <row r="8513" spans="8:315" x14ac:dyDescent="0.35">
      <c r="H8513" s="4"/>
      <c r="J8513" s="8"/>
      <c r="K8513" s="8"/>
      <c r="L8513" s="8"/>
      <c r="M8513" s="8"/>
      <c r="O8513" s="8"/>
      <c r="P8513" s="8"/>
      <c r="R8513" s="8"/>
      <c r="S8513" s="8"/>
      <c r="T8513" s="8"/>
      <c r="U8513" s="8"/>
      <c r="W8513" s="8">
        <f t="shared" si="4653"/>
        <v>343.6</v>
      </c>
      <c r="X8513">
        <v>29599200</v>
      </c>
      <c r="Y8513">
        <f t="shared" si="4654"/>
        <v>8222</v>
      </c>
      <c r="Z8513" s="8">
        <v>215.3</v>
      </c>
      <c r="AA8513" s="8">
        <v>0.2</v>
      </c>
      <c r="AB8513" s="8">
        <v>88.6</v>
      </c>
      <c r="AC8513" s="4"/>
      <c r="KL8513" s="84"/>
      <c r="KP8513" s="84"/>
      <c r="KS8513" s="74"/>
      <c r="KT8513" s="74"/>
      <c r="KU8513" s="16"/>
      <c r="KV8513" s="72"/>
      <c r="KW8513" s="72"/>
      <c r="KX8513" s="16"/>
      <c r="KZ8513" s="16"/>
      <c r="LA8513" s="16"/>
      <c r="LB8513" s="74"/>
      <c r="LC8513" s="74"/>
    </row>
    <row r="8514" spans="8:315" x14ac:dyDescent="0.35">
      <c r="H8514" s="4"/>
      <c r="J8514" s="8"/>
      <c r="K8514" s="8"/>
      <c r="L8514" s="8"/>
      <c r="M8514" s="8"/>
      <c r="O8514" s="8"/>
      <c r="P8514" s="8"/>
      <c r="R8514" s="8"/>
      <c r="S8514" s="8"/>
      <c r="T8514" s="8"/>
      <c r="U8514" s="8"/>
      <c r="W8514" s="8">
        <f t="shared" si="4653"/>
        <v>343.6</v>
      </c>
      <c r="X8514">
        <v>29602800</v>
      </c>
      <c r="Y8514">
        <f t="shared" si="4654"/>
        <v>8223</v>
      </c>
      <c r="Z8514" s="8">
        <v>180</v>
      </c>
      <c r="AA8514" s="8">
        <v>-0.2</v>
      </c>
      <c r="AB8514" s="8">
        <v>91.4</v>
      </c>
      <c r="AC8514" s="4"/>
      <c r="KL8514" s="84"/>
      <c r="KP8514" s="84"/>
      <c r="KS8514" s="74"/>
      <c r="KT8514" s="74"/>
      <c r="KU8514" s="16"/>
      <c r="KV8514" s="72"/>
      <c r="KW8514" s="72"/>
      <c r="KX8514" s="16"/>
      <c r="KZ8514" s="16"/>
      <c r="LA8514" s="16"/>
      <c r="LB8514" s="74"/>
      <c r="LC8514" s="74"/>
    </row>
    <row r="8515" spans="8:315" x14ac:dyDescent="0.35">
      <c r="H8515" s="4"/>
      <c r="J8515" s="8"/>
      <c r="K8515" s="8"/>
      <c r="L8515" s="8"/>
      <c r="M8515" s="8"/>
      <c r="O8515" s="8"/>
      <c r="P8515" s="8"/>
      <c r="R8515" s="8"/>
      <c r="S8515" s="8"/>
      <c r="T8515" s="8"/>
      <c r="U8515" s="8"/>
      <c r="W8515" s="8">
        <f t="shared" si="4653"/>
        <v>343.7</v>
      </c>
      <c r="X8515">
        <v>29606400</v>
      </c>
      <c r="Y8515">
        <f t="shared" si="4654"/>
        <v>8224</v>
      </c>
      <c r="Z8515" s="8">
        <v>62.8</v>
      </c>
      <c r="AA8515" s="8">
        <v>0.5</v>
      </c>
      <c r="AB8515" s="8">
        <v>78.8</v>
      </c>
      <c r="AC8515" s="4"/>
      <c r="KL8515" s="84"/>
      <c r="KP8515" s="84"/>
      <c r="KS8515" s="74"/>
      <c r="KT8515" s="74"/>
      <c r="KU8515" s="16"/>
      <c r="KV8515" s="72"/>
      <c r="KW8515" s="72"/>
      <c r="KX8515" s="16"/>
      <c r="KZ8515" s="16"/>
      <c r="LA8515" s="16"/>
      <c r="LB8515" s="74"/>
      <c r="LC8515" s="74"/>
    </row>
    <row r="8516" spans="8:315" x14ac:dyDescent="0.35">
      <c r="H8516" s="4"/>
      <c r="J8516" s="8"/>
      <c r="K8516" s="8"/>
      <c r="L8516" s="8"/>
      <c r="M8516" s="8"/>
      <c r="O8516" s="8"/>
      <c r="P8516" s="8"/>
      <c r="R8516" s="8"/>
      <c r="S8516" s="8"/>
      <c r="T8516" s="8"/>
      <c r="U8516" s="8"/>
      <c r="W8516" s="8">
        <f t="shared" si="4653"/>
        <v>343.7</v>
      </c>
      <c r="X8516">
        <v>29610000</v>
      </c>
      <c r="Y8516">
        <f t="shared" si="4654"/>
        <v>8225</v>
      </c>
      <c r="Z8516" s="8">
        <v>1.9</v>
      </c>
      <c r="AA8516" s="8">
        <v>-0.4</v>
      </c>
      <c r="AB8516" s="8">
        <v>93.3</v>
      </c>
      <c r="AC8516" s="4"/>
      <c r="KL8516" s="84"/>
      <c r="KP8516" s="84"/>
      <c r="KS8516" s="74"/>
      <c r="KT8516" s="74"/>
      <c r="KU8516" s="16"/>
      <c r="KV8516" s="72"/>
      <c r="KW8516" s="72"/>
      <c r="KX8516" s="16"/>
      <c r="KZ8516" s="16"/>
      <c r="LA8516" s="16"/>
      <c r="LB8516" s="74"/>
      <c r="LC8516" s="74"/>
    </row>
    <row r="8517" spans="8:315" x14ac:dyDescent="0.35">
      <c r="H8517" s="4"/>
      <c r="J8517" s="8"/>
      <c r="K8517" s="8"/>
      <c r="L8517" s="8"/>
      <c r="M8517" s="8"/>
      <c r="O8517" s="8"/>
      <c r="P8517" s="8"/>
      <c r="R8517" s="8"/>
      <c r="S8517" s="8"/>
      <c r="T8517" s="8"/>
      <c r="U8517" s="8"/>
      <c r="W8517" s="8">
        <f t="shared" si="4653"/>
        <v>343.8</v>
      </c>
      <c r="X8517">
        <v>29613600</v>
      </c>
      <c r="Y8517">
        <f t="shared" si="4654"/>
        <v>8226</v>
      </c>
      <c r="Z8517" s="8">
        <v>0</v>
      </c>
      <c r="AA8517" s="8">
        <v>-0.8</v>
      </c>
      <c r="AB8517" s="8">
        <v>92.6</v>
      </c>
      <c r="AC8517" s="4"/>
      <c r="KL8517" s="84"/>
      <c r="KP8517" s="84"/>
      <c r="KS8517" s="74"/>
      <c r="KT8517" s="74"/>
      <c r="KU8517" s="16"/>
      <c r="KV8517" s="72"/>
      <c r="KW8517" s="72"/>
      <c r="KX8517" s="16"/>
      <c r="KZ8517" s="16"/>
      <c r="LA8517" s="16"/>
      <c r="LB8517" s="74"/>
      <c r="LC8517" s="74"/>
    </row>
    <row r="8518" spans="8:315" x14ac:dyDescent="0.35">
      <c r="H8518" s="4"/>
      <c r="J8518" s="8"/>
      <c r="K8518" s="8"/>
      <c r="L8518" s="8"/>
      <c r="M8518" s="8"/>
      <c r="O8518" s="8"/>
      <c r="P8518" s="8"/>
      <c r="R8518" s="8"/>
      <c r="S8518" s="8"/>
      <c r="T8518" s="8"/>
      <c r="U8518" s="8"/>
      <c r="W8518" s="8">
        <f t="shared" si="4653"/>
        <v>343.8</v>
      </c>
      <c r="X8518">
        <v>29617200</v>
      </c>
      <c r="Y8518">
        <f t="shared" si="4654"/>
        <v>8227</v>
      </c>
      <c r="Z8518" s="8">
        <v>0</v>
      </c>
      <c r="AA8518" s="8">
        <v>-1</v>
      </c>
      <c r="AB8518" s="8">
        <v>96.2</v>
      </c>
      <c r="AC8518" s="4"/>
      <c r="KL8518" s="84"/>
      <c r="KP8518" s="84"/>
      <c r="KS8518" s="74"/>
      <c r="KT8518" s="74"/>
      <c r="KU8518" s="16"/>
      <c r="KV8518" s="72"/>
      <c r="KW8518" s="72"/>
      <c r="KX8518" s="16"/>
      <c r="KZ8518" s="16"/>
      <c r="LA8518" s="16"/>
      <c r="LB8518" s="74"/>
      <c r="LC8518" s="74"/>
    </row>
    <row r="8519" spans="8:315" x14ac:dyDescent="0.35">
      <c r="H8519" s="4"/>
      <c r="J8519" s="8"/>
      <c r="K8519" s="8"/>
      <c r="L8519" s="8"/>
      <c r="M8519" s="8"/>
      <c r="O8519" s="8"/>
      <c r="P8519" s="8"/>
      <c r="R8519" s="8"/>
      <c r="S8519" s="8"/>
      <c r="T8519" s="8"/>
      <c r="U8519" s="8"/>
      <c r="W8519" s="8">
        <f t="shared" si="4653"/>
        <v>343.8</v>
      </c>
      <c r="X8519">
        <v>29620800</v>
      </c>
      <c r="Y8519">
        <f t="shared" si="4654"/>
        <v>8228</v>
      </c>
      <c r="Z8519" s="8">
        <v>0</v>
      </c>
      <c r="AA8519" s="8">
        <v>-1.6</v>
      </c>
      <c r="AB8519" s="8">
        <v>94.1</v>
      </c>
      <c r="AC8519" s="4"/>
      <c r="KL8519" s="84"/>
      <c r="KP8519" s="84"/>
      <c r="KS8519" s="74"/>
      <c r="KT8519" s="74"/>
      <c r="KU8519" s="16"/>
      <c r="KV8519" s="72"/>
      <c r="KW8519" s="72"/>
      <c r="KX8519" s="16"/>
      <c r="KZ8519" s="16"/>
      <c r="LA8519" s="16"/>
      <c r="LB8519" s="74"/>
      <c r="LC8519" s="74"/>
    </row>
    <row r="8520" spans="8:315" x14ac:dyDescent="0.35">
      <c r="H8520" s="4"/>
      <c r="J8520" s="8"/>
      <c r="K8520" s="8"/>
      <c r="L8520" s="8"/>
      <c r="M8520" s="8"/>
      <c r="O8520" s="8"/>
      <c r="P8520" s="8"/>
      <c r="R8520" s="8"/>
      <c r="S8520" s="8"/>
      <c r="T8520" s="8"/>
      <c r="U8520" s="8"/>
      <c r="W8520" s="8">
        <f t="shared" si="4653"/>
        <v>343.9</v>
      </c>
      <c r="X8520">
        <v>29624400</v>
      </c>
      <c r="Y8520">
        <f t="shared" si="4654"/>
        <v>8229</v>
      </c>
      <c r="Z8520" s="8">
        <v>0</v>
      </c>
      <c r="AA8520" s="8">
        <v>-1.9</v>
      </c>
      <c r="AB8520" s="8">
        <v>82.7</v>
      </c>
      <c r="AC8520" s="4"/>
      <c r="KL8520" s="84"/>
      <c r="KP8520" s="84"/>
      <c r="KS8520" s="74"/>
      <c r="KT8520" s="74"/>
      <c r="KU8520" s="16"/>
      <c r="KV8520" s="72"/>
      <c r="KW8520" s="72"/>
      <c r="KX8520" s="16"/>
      <c r="KZ8520" s="16"/>
      <c r="LA8520" s="16"/>
      <c r="LB8520" s="74"/>
      <c r="LC8520" s="74"/>
    </row>
    <row r="8521" spans="8:315" x14ac:dyDescent="0.35">
      <c r="H8521" s="4"/>
      <c r="J8521" s="8"/>
      <c r="K8521" s="8"/>
      <c r="L8521" s="8"/>
      <c r="M8521" s="8"/>
      <c r="O8521" s="8"/>
      <c r="P8521" s="8"/>
      <c r="R8521" s="8"/>
      <c r="S8521" s="8"/>
      <c r="T8521" s="8"/>
      <c r="U8521" s="8"/>
      <c r="W8521" s="8">
        <f t="shared" si="4653"/>
        <v>343.9</v>
      </c>
      <c r="X8521">
        <v>29628000</v>
      </c>
      <c r="Y8521">
        <f t="shared" si="4654"/>
        <v>8230</v>
      </c>
      <c r="Z8521" s="8">
        <v>0</v>
      </c>
      <c r="AA8521" s="8">
        <v>-2.5</v>
      </c>
      <c r="AB8521" s="8">
        <v>76.2</v>
      </c>
      <c r="AC8521" s="4"/>
      <c r="KL8521" s="84"/>
      <c r="KP8521" s="84"/>
      <c r="KS8521" s="74"/>
      <c r="KT8521" s="74"/>
      <c r="KU8521" s="16"/>
      <c r="KV8521" s="72"/>
      <c r="KW8521" s="72"/>
      <c r="KX8521" s="16"/>
      <c r="KZ8521" s="16"/>
      <c r="LA8521" s="16"/>
      <c r="LB8521" s="74"/>
      <c r="LC8521" s="74"/>
    </row>
    <row r="8522" spans="8:315" x14ac:dyDescent="0.35">
      <c r="H8522" s="4"/>
      <c r="J8522" s="8"/>
      <c r="K8522" s="8"/>
      <c r="L8522" s="8"/>
      <c r="M8522" s="8"/>
      <c r="O8522" s="8"/>
      <c r="P8522" s="8"/>
      <c r="R8522" s="8"/>
      <c r="S8522" s="8"/>
      <c r="T8522" s="8"/>
      <c r="U8522" s="8"/>
      <c r="W8522" s="8">
        <f t="shared" si="4653"/>
        <v>344</v>
      </c>
      <c r="X8522">
        <v>29631600</v>
      </c>
      <c r="Y8522">
        <f t="shared" si="4654"/>
        <v>8231</v>
      </c>
      <c r="Z8522" s="8">
        <v>0</v>
      </c>
      <c r="AA8522" s="8">
        <v>-3.1</v>
      </c>
      <c r="AB8522" s="8">
        <v>72.7</v>
      </c>
      <c r="AC8522" s="4"/>
      <c r="KL8522" s="84"/>
      <c r="KP8522" s="84"/>
      <c r="KS8522" s="74"/>
      <c r="KT8522" s="74"/>
      <c r="KU8522" s="16"/>
      <c r="KV8522" s="72"/>
      <c r="KW8522" s="72"/>
      <c r="KX8522" s="16"/>
      <c r="KZ8522" s="16"/>
      <c r="LA8522" s="16"/>
      <c r="LB8522" s="74"/>
      <c r="LC8522" s="74"/>
    </row>
    <row r="8523" spans="8:315" x14ac:dyDescent="0.35">
      <c r="H8523" s="4"/>
      <c r="J8523" s="8"/>
      <c r="K8523" s="8"/>
      <c r="L8523" s="8"/>
      <c r="M8523" s="8"/>
      <c r="O8523" s="8"/>
      <c r="P8523" s="8"/>
      <c r="R8523" s="8"/>
      <c r="S8523" s="8"/>
      <c r="T8523" s="8"/>
      <c r="U8523" s="8"/>
      <c r="W8523" s="8">
        <f t="shared" si="4653"/>
        <v>344</v>
      </c>
      <c r="X8523">
        <v>29635200</v>
      </c>
      <c r="Y8523">
        <f t="shared" si="4654"/>
        <v>8232</v>
      </c>
      <c r="Z8523" s="8">
        <v>0</v>
      </c>
      <c r="AA8523" s="8">
        <v>-3.6</v>
      </c>
      <c r="AB8523" s="8">
        <v>73.900000000000006</v>
      </c>
      <c r="AC8523" s="4"/>
      <c r="KL8523" s="84"/>
      <c r="KP8523" s="84"/>
      <c r="KS8523" s="74"/>
      <c r="KT8523" s="74"/>
      <c r="KU8523" s="16"/>
      <c r="KV8523" s="72"/>
      <c r="KW8523" s="72"/>
      <c r="KX8523" s="16"/>
      <c r="KZ8523" s="16"/>
      <c r="LA8523" s="16"/>
      <c r="LB8523" s="74"/>
      <c r="LC8523" s="74"/>
    </row>
    <row r="8524" spans="8:315" x14ac:dyDescent="0.35">
      <c r="H8524" s="4"/>
      <c r="J8524" s="8"/>
      <c r="K8524" s="8"/>
      <c r="L8524" s="8"/>
      <c r="M8524" s="8"/>
      <c r="O8524" s="8"/>
      <c r="P8524" s="8"/>
      <c r="R8524" s="8"/>
      <c r="S8524" s="8"/>
      <c r="T8524" s="8"/>
      <c r="U8524" s="8"/>
      <c r="W8524" s="8">
        <f t="shared" si="4653"/>
        <v>344</v>
      </c>
      <c r="X8524">
        <v>29638800</v>
      </c>
      <c r="Y8524">
        <f t="shared" si="4654"/>
        <v>8233</v>
      </c>
      <c r="Z8524" s="8">
        <v>0</v>
      </c>
      <c r="AA8524" s="8">
        <v>-4</v>
      </c>
      <c r="AB8524" s="8">
        <v>76.5</v>
      </c>
      <c r="AC8524" s="4"/>
      <c r="KL8524" s="84"/>
      <c r="KP8524" s="84"/>
      <c r="KS8524" s="74"/>
      <c r="KT8524" s="74"/>
      <c r="KU8524" s="16"/>
      <c r="KV8524" s="72"/>
      <c r="KW8524" s="72"/>
      <c r="KX8524" s="16"/>
      <c r="KZ8524" s="16"/>
      <c r="LA8524" s="16"/>
      <c r="LB8524" s="74"/>
      <c r="LC8524" s="74"/>
    </row>
    <row r="8525" spans="8:315" x14ac:dyDescent="0.35">
      <c r="H8525" s="4"/>
      <c r="J8525" s="8"/>
      <c r="K8525" s="8"/>
      <c r="L8525" s="8"/>
      <c r="M8525" s="8"/>
      <c r="O8525" s="8"/>
      <c r="P8525" s="8"/>
      <c r="R8525" s="8"/>
      <c r="S8525" s="8"/>
      <c r="T8525" s="8"/>
      <c r="U8525" s="8"/>
      <c r="W8525" s="8">
        <f t="shared" si="4653"/>
        <v>344.1</v>
      </c>
      <c r="X8525">
        <v>29642400</v>
      </c>
      <c r="Y8525">
        <f t="shared" si="4654"/>
        <v>8234</v>
      </c>
      <c r="Z8525" s="8">
        <v>0</v>
      </c>
      <c r="AA8525" s="8">
        <v>-4.4000000000000004</v>
      </c>
      <c r="AB8525" s="8">
        <v>73.8</v>
      </c>
      <c r="AC8525" s="4"/>
      <c r="KL8525" s="84"/>
      <c r="KP8525" s="84"/>
      <c r="KS8525" s="74"/>
      <c r="KT8525" s="74"/>
      <c r="KU8525" s="16"/>
      <c r="KV8525" s="72"/>
      <c r="KW8525" s="72"/>
      <c r="KX8525" s="16"/>
      <c r="KZ8525" s="16"/>
      <c r="LA8525" s="16"/>
      <c r="LB8525" s="74"/>
      <c r="LC8525" s="74"/>
    </row>
    <row r="8526" spans="8:315" x14ac:dyDescent="0.35">
      <c r="H8526" s="4"/>
      <c r="J8526" s="8"/>
      <c r="K8526" s="8"/>
      <c r="L8526" s="8"/>
      <c r="M8526" s="8"/>
      <c r="O8526" s="8"/>
      <c r="P8526" s="8"/>
      <c r="R8526" s="8"/>
      <c r="S8526" s="8"/>
      <c r="T8526" s="8"/>
      <c r="U8526" s="8"/>
      <c r="W8526" s="8">
        <f t="shared" si="4653"/>
        <v>344.1</v>
      </c>
      <c r="X8526">
        <v>29646000</v>
      </c>
      <c r="Y8526">
        <f t="shared" si="4654"/>
        <v>8235</v>
      </c>
      <c r="Z8526" s="8">
        <v>0</v>
      </c>
      <c r="AA8526" s="8">
        <v>-4.5999999999999996</v>
      </c>
      <c r="AB8526" s="8">
        <v>73.5</v>
      </c>
      <c r="AC8526" s="4"/>
      <c r="KL8526" s="84"/>
      <c r="KP8526" s="84"/>
      <c r="KS8526" s="74"/>
      <c r="KT8526" s="74"/>
      <c r="KU8526" s="16"/>
      <c r="KV8526" s="72"/>
      <c r="KW8526" s="72"/>
      <c r="KX8526" s="16"/>
      <c r="KZ8526" s="16"/>
      <c r="LA8526" s="16"/>
      <c r="LB8526" s="74"/>
      <c r="LC8526" s="74"/>
    </row>
    <row r="8527" spans="8:315" x14ac:dyDescent="0.35">
      <c r="H8527" s="4"/>
      <c r="J8527" s="8"/>
      <c r="K8527" s="8"/>
      <c r="L8527" s="8"/>
      <c r="M8527" s="8"/>
      <c r="O8527" s="8"/>
      <c r="P8527" s="8"/>
      <c r="R8527" s="8"/>
      <c r="S8527" s="8"/>
      <c r="T8527" s="8"/>
      <c r="U8527" s="8"/>
      <c r="W8527" s="8">
        <f t="shared" si="4653"/>
        <v>344.2</v>
      </c>
      <c r="X8527">
        <v>29649600</v>
      </c>
      <c r="Y8527">
        <f t="shared" si="4654"/>
        <v>8236</v>
      </c>
      <c r="Z8527" s="8">
        <v>0</v>
      </c>
      <c r="AA8527" s="8">
        <v>-4.9000000000000004</v>
      </c>
      <c r="AB8527" s="8">
        <v>73.400000000000006</v>
      </c>
      <c r="AC8527" s="4"/>
      <c r="KL8527" s="84"/>
      <c r="KP8527" s="84"/>
      <c r="KS8527" s="74"/>
      <c r="KT8527" s="74"/>
      <c r="KU8527" s="16"/>
      <c r="KV8527" s="72"/>
      <c r="KW8527" s="72"/>
      <c r="KX8527" s="16"/>
      <c r="KZ8527" s="16"/>
      <c r="LA8527" s="16"/>
      <c r="LB8527" s="74"/>
      <c r="LC8527" s="74"/>
    </row>
    <row r="8528" spans="8:315" x14ac:dyDescent="0.35">
      <c r="H8528" s="4"/>
      <c r="J8528" s="8"/>
      <c r="K8528" s="8"/>
      <c r="L8528" s="8"/>
      <c r="M8528" s="8"/>
      <c r="O8528" s="8"/>
      <c r="P8528" s="8"/>
      <c r="R8528" s="8"/>
      <c r="S8528" s="8"/>
      <c r="T8528" s="8"/>
      <c r="U8528" s="8"/>
      <c r="W8528" s="8">
        <f t="shared" si="4653"/>
        <v>344.2</v>
      </c>
      <c r="X8528">
        <v>29653200</v>
      </c>
      <c r="Y8528">
        <f t="shared" si="4654"/>
        <v>8237</v>
      </c>
      <c r="Z8528" s="8">
        <v>0</v>
      </c>
      <c r="AA8528" s="8">
        <v>-5.2</v>
      </c>
      <c r="AB8528" s="8">
        <v>70.900000000000006</v>
      </c>
      <c r="AC8528" s="4"/>
      <c r="KL8528" s="84"/>
      <c r="KP8528" s="84"/>
      <c r="KS8528" s="74"/>
      <c r="KT8528" s="74"/>
      <c r="KU8528" s="16"/>
      <c r="KV8528" s="72"/>
      <c r="KW8528" s="72"/>
      <c r="KX8528" s="16"/>
      <c r="KZ8528" s="16"/>
      <c r="LA8528" s="16"/>
      <c r="LB8528" s="74"/>
      <c r="LC8528" s="74"/>
    </row>
    <row r="8529" spans="8:315" x14ac:dyDescent="0.35">
      <c r="H8529" s="4"/>
      <c r="J8529" s="8"/>
      <c r="K8529" s="8"/>
      <c r="L8529" s="8"/>
      <c r="M8529" s="8"/>
      <c r="O8529" s="8"/>
      <c r="P8529" s="8"/>
      <c r="R8529" s="8"/>
      <c r="S8529" s="8"/>
      <c r="T8529" s="8"/>
      <c r="U8529" s="8"/>
      <c r="W8529" s="8">
        <f t="shared" si="4653"/>
        <v>344.3</v>
      </c>
      <c r="X8529">
        <v>29656800</v>
      </c>
      <c r="Y8529">
        <f t="shared" si="4654"/>
        <v>8238</v>
      </c>
      <c r="Z8529" s="8">
        <v>0</v>
      </c>
      <c r="AA8529" s="8">
        <v>-5.7</v>
      </c>
      <c r="AB8529" s="8">
        <v>69.599999999999994</v>
      </c>
      <c r="AC8529" s="4"/>
      <c r="KL8529" s="84"/>
      <c r="KP8529" s="84"/>
      <c r="KS8529" s="74"/>
      <c r="KT8529" s="74"/>
      <c r="KU8529" s="16"/>
      <c r="KV8529" s="72"/>
      <c r="KW8529" s="72"/>
      <c r="KX8529" s="16"/>
      <c r="KZ8529" s="16"/>
      <c r="LA8529" s="16"/>
      <c r="LB8529" s="74"/>
      <c r="LC8529" s="74"/>
    </row>
    <row r="8530" spans="8:315" x14ac:dyDescent="0.35">
      <c r="H8530" s="4"/>
      <c r="J8530" s="8"/>
      <c r="K8530" s="8"/>
      <c r="L8530" s="8"/>
      <c r="M8530" s="8"/>
      <c r="O8530" s="8"/>
      <c r="P8530" s="8"/>
      <c r="R8530" s="8"/>
      <c r="S8530" s="8"/>
      <c r="T8530" s="8"/>
      <c r="U8530" s="8"/>
      <c r="W8530" s="8">
        <f t="shared" si="4653"/>
        <v>344.3</v>
      </c>
      <c r="X8530">
        <v>29660400</v>
      </c>
      <c r="Y8530">
        <f t="shared" si="4654"/>
        <v>8239</v>
      </c>
      <c r="Z8530" s="8">
        <v>0</v>
      </c>
      <c r="AA8530" s="8">
        <v>-6</v>
      </c>
      <c r="AB8530" s="8">
        <v>72</v>
      </c>
      <c r="AC8530" s="4"/>
      <c r="KL8530" s="84"/>
      <c r="KP8530" s="84"/>
      <c r="KS8530" s="74"/>
      <c r="KT8530" s="74"/>
      <c r="KU8530" s="16"/>
      <c r="KV8530" s="72"/>
      <c r="KW8530" s="72"/>
      <c r="KX8530" s="16"/>
      <c r="KZ8530" s="16"/>
      <c r="LA8530" s="16"/>
      <c r="LB8530" s="74"/>
      <c r="LC8530" s="74"/>
    </row>
    <row r="8531" spans="8:315" x14ac:dyDescent="0.35">
      <c r="H8531" s="4"/>
      <c r="J8531" s="8"/>
      <c r="K8531" s="8"/>
      <c r="L8531" s="8"/>
      <c r="M8531" s="8"/>
      <c r="O8531" s="8"/>
      <c r="P8531" s="8"/>
      <c r="R8531" s="8"/>
      <c r="S8531" s="8"/>
      <c r="T8531" s="8"/>
      <c r="U8531" s="8"/>
      <c r="W8531" s="8">
        <f t="shared" si="4653"/>
        <v>344.3</v>
      </c>
      <c r="X8531">
        <v>29664000</v>
      </c>
      <c r="Y8531">
        <f t="shared" si="4654"/>
        <v>8240</v>
      </c>
      <c r="Z8531" s="8">
        <v>3.6</v>
      </c>
      <c r="AA8531" s="8">
        <v>-6.3</v>
      </c>
      <c r="AB8531" s="8">
        <v>73.2</v>
      </c>
      <c r="AC8531" s="4"/>
      <c r="KL8531" s="84"/>
      <c r="KP8531" s="84"/>
      <c r="KS8531" s="74"/>
      <c r="KT8531" s="74"/>
      <c r="KU8531" s="16"/>
      <c r="KV8531" s="72"/>
      <c r="KW8531" s="72"/>
      <c r="KX8531" s="16"/>
      <c r="KZ8531" s="16"/>
      <c r="LA8531" s="16"/>
      <c r="LB8531" s="74"/>
      <c r="LC8531" s="74"/>
    </row>
    <row r="8532" spans="8:315" x14ac:dyDescent="0.35">
      <c r="H8532" s="4"/>
      <c r="J8532" s="8"/>
      <c r="K8532" s="8"/>
      <c r="L8532" s="8"/>
      <c r="M8532" s="8"/>
      <c r="O8532" s="8"/>
      <c r="P8532" s="8"/>
      <c r="R8532" s="8"/>
      <c r="S8532" s="8"/>
      <c r="T8532" s="8"/>
      <c r="U8532" s="8"/>
      <c r="W8532" s="8">
        <f t="shared" si="4653"/>
        <v>344.4</v>
      </c>
      <c r="X8532">
        <v>29667600</v>
      </c>
      <c r="Y8532">
        <f t="shared" si="4654"/>
        <v>8241</v>
      </c>
      <c r="Z8532" s="8">
        <v>72.8</v>
      </c>
      <c r="AA8532" s="8">
        <v>-6.3</v>
      </c>
      <c r="AB8532" s="8">
        <v>73.099999999999994</v>
      </c>
      <c r="AC8532" s="4"/>
      <c r="KL8532" s="84"/>
      <c r="KP8532" s="84"/>
      <c r="KS8532" s="74"/>
      <c r="KT8532" s="74"/>
      <c r="KU8532" s="16"/>
      <c r="KV8532" s="72"/>
      <c r="KW8532" s="72"/>
      <c r="KX8532" s="16"/>
      <c r="KZ8532" s="16"/>
      <c r="LA8532" s="16"/>
      <c r="LB8532" s="74"/>
      <c r="LC8532" s="74"/>
    </row>
    <row r="8533" spans="8:315" x14ac:dyDescent="0.35">
      <c r="H8533" s="4"/>
      <c r="J8533" s="8"/>
      <c r="K8533" s="8"/>
      <c r="L8533" s="8"/>
      <c r="M8533" s="8"/>
      <c r="O8533" s="8"/>
      <c r="P8533" s="8"/>
      <c r="R8533" s="8"/>
      <c r="S8533" s="8"/>
      <c r="T8533" s="8"/>
      <c r="U8533" s="8"/>
      <c r="W8533" s="8">
        <f t="shared" si="4653"/>
        <v>344.4</v>
      </c>
      <c r="X8533">
        <v>29671200</v>
      </c>
      <c r="Y8533">
        <f t="shared" si="4654"/>
        <v>8242</v>
      </c>
      <c r="Z8533" s="8">
        <v>200.6</v>
      </c>
      <c r="AA8533" s="8">
        <v>-5.7</v>
      </c>
      <c r="AB8533" s="8">
        <v>67.7</v>
      </c>
      <c r="AC8533" s="4"/>
      <c r="KL8533" s="84"/>
      <c r="KP8533" s="84"/>
      <c r="KS8533" s="74"/>
      <c r="KT8533" s="74"/>
      <c r="KU8533" s="16"/>
      <c r="KV8533" s="72"/>
      <c r="KW8533" s="72"/>
      <c r="KX8533" s="16"/>
      <c r="KZ8533" s="16"/>
      <c r="LA8533" s="16"/>
      <c r="LB8533" s="74"/>
      <c r="LC8533" s="74"/>
    </row>
    <row r="8534" spans="8:315" x14ac:dyDescent="0.35">
      <c r="H8534" s="4"/>
      <c r="J8534" s="8"/>
      <c r="K8534" s="8"/>
      <c r="L8534" s="8"/>
      <c r="M8534" s="8"/>
      <c r="O8534" s="8"/>
      <c r="P8534" s="8"/>
      <c r="R8534" s="8"/>
      <c r="S8534" s="8"/>
      <c r="T8534" s="8"/>
      <c r="U8534" s="8"/>
      <c r="W8534" s="8">
        <f t="shared" si="4653"/>
        <v>344.5</v>
      </c>
      <c r="X8534">
        <v>29674800</v>
      </c>
      <c r="Y8534">
        <f t="shared" si="4654"/>
        <v>8243</v>
      </c>
      <c r="Z8534" s="8">
        <v>281.7</v>
      </c>
      <c r="AA8534" s="8">
        <v>-5</v>
      </c>
      <c r="AB8534" s="8">
        <v>62.4</v>
      </c>
      <c r="AC8534" s="4"/>
      <c r="KL8534" s="84"/>
      <c r="KP8534" s="84"/>
      <c r="KS8534" s="74"/>
      <c r="KT8534" s="74"/>
      <c r="KU8534" s="16"/>
      <c r="KV8534" s="72"/>
      <c r="KW8534" s="72"/>
      <c r="KX8534" s="16"/>
      <c r="KZ8534" s="16"/>
      <c r="LA8534" s="16"/>
      <c r="LB8534" s="74"/>
      <c r="LC8534" s="74"/>
    </row>
    <row r="8535" spans="8:315" x14ac:dyDescent="0.35">
      <c r="H8535" s="4"/>
      <c r="J8535" s="8"/>
      <c r="K8535" s="8"/>
      <c r="L8535" s="8"/>
      <c r="M8535" s="8"/>
      <c r="O8535" s="8"/>
      <c r="P8535" s="8"/>
      <c r="R8535" s="8"/>
      <c r="S8535" s="8"/>
      <c r="T8535" s="8"/>
      <c r="U8535" s="8"/>
      <c r="W8535" s="8">
        <f t="shared" si="4653"/>
        <v>344.5</v>
      </c>
      <c r="X8535">
        <v>29678400</v>
      </c>
      <c r="Y8535">
        <f t="shared" si="4654"/>
        <v>8244</v>
      </c>
      <c r="Z8535" s="8">
        <v>379.4</v>
      </c>
      <c r="AA8535" s="8">
        <v>-4.7</v>
      </c>
      <c r="AB8535" s="8">
        <v>70.3</v>
      </c>
      <c r="AC8535" s="4"/>
      <c r="KL8535" s="84"/>
      <c r="KP8535" s="84"/>
      <c r="KS8535" s="74"/>
      <c r="KT8535" s="74"/>
      <c r="KU8535" s="16"/>
      <c r="KV8535" s="72"/>
      <c r="KW8535" s="72"/>
      <c r="KX8535" s="16"/>
      <c r="KZ8535" s="16"/>
      <c r="LA8535" s="16"/>
      <c r="LB8535" s="74"/>
      <c r="LC8535" s="74"/>
    </row>
    <row r="8536" spans="8:315" x14ac:dyDescent="0.35">
      <c r="H8536" s="4"/>
      <c r="J8536" s="8"/>
      <c r="K8536" s="8"/>
      <c r="L8536" s="8"/>
      <c r="M8536" s="8"/>
      <c r="O8536" s="8"/>
      <c r="P8536" s="8"/>
      <c r="R8536" s="8"/>
      <c r="S8536" s="8"/>
      <c r="T8536" s="8"/>
      <c r="U8536" s="8"/>
      <c r="W8536" s="8">
        <f t="shared" si="4653"/>
        <v>344.5</v>
      </c>
      <c r="X8536">
        <v>29682000</v>
      </c>
      <c r="Y8536">
        <f t="shared" si="4654"/>
        <v>8245</v>
      </c>
      <c r="Z8536" s="8">
        <v>358.3</v>
      </c>
      <c r="AA8536" s="8">
        <v>-4.8</v>
      </c>
      <c r="AB8536" s="8">
        <v>61.7</v>
      </c>
      <c r="AC8536" s="4"/>
      <c r="KL8536" s="84"/>
      <c r="KP8536" s="84"/>
      <c r="KS8536" s="74"/>
      <c r="KT8536" s="74"/>
      <c r="KU8536" s="16"/>
      <c r="KV8536" s="72"/>
      <c r="KW8536" s="72"/>
      <c r="KX8536" s="16"/>
      <c r="KZ8536" s="16"/>
      <c r="LA8536" s="16"/>
      <c r="LB8536" s="74"/>
      <c r="LC8536" s="74"/>
    </row>
    <row r="8537" spans="8:315" x14ac:dyDescent="0.35">
      <c r="H8537" s="4"/>
      <c r="J8537" s="8"/>
      <c r="K8537" s="8"/>
      <c r="L8537" s="8"/>
      <c r="M8537" s="8"/>
      <c r="O8537" s="8"/>
      <c r="P8537" s="8"/>
      <c r="R8537" s="8"/>
      <c r="S8537" s="8"/>
      <c r="T8537" s="8"/>
      <c r="U8537" s="8"/>
      <c r="W8537" s="8">
        <f t="shared" si="4653"/>
        <v>344.6</v>
      </c>
      <c r="X8537">
        <v>29685600</v>
      </c>
      <c r="Y8537">
        <f t="shared" si="4654"/>
        <v>8246</v>
      </c>
      <c r="Z8537" s="8">
        <v>235.3</v>
      </c>
      <c r="AA8537" s="8">
        <v>-4.8</v>
      </c>
      <c r="AB8537" s="8">
        <v>61.9</v>
      </c>
      <c r="AC8537" s="4"/>
      <c r="KL8537" s="84"/>
      <c r="KP8537" s="84"/>
      <c r="KS8537" s="74"/>
      <c r="KT8537" s="74"/>
      <c r="KU8537" s="16"/>
      <c r="KV8537" s="72"/>
      <c r="KW8537" s="72"/>
      <c r="KX8537" s="16"/>
      <c r="KZ8537" s="16"/>
      <c r="LA8537" s="16"/>
      <c r="LB8537" s="74"/>
      <c r="LC8537" s="74"/>
    </row>
    <row r="8538" spans="8:315" x14ac:dyDescent="0.35">
      <c r="H8538" s="4"/>
      <c r="J8538" s="8"/>
      <c r="K8538" s="8"/>
      <c r="L8538" s="8"/>
      <c r="M8538" s="8"/>
      <c r="O8538" s="8"/>
      <c r="P8538" s="8"/>
      <c r="R8538" s="8"/>
      <c r="S8538" s="8"/>
      <c r="T8538" s="8"/>
      <c r="U8538" s="8"/>
      <c r="W8538" s="8">
        <f t="shared" si="4653"/>
        <v>344.6</v>
      </c>
      <c r="X8538">
        <v>29689200</v>
      </c>
      <c r="Y8538">
        <f t="shared" si="4654"/>
        <v>8247</v>
      </c>
      <c r="Z8538" s="8">
        <v>151.69999999999999</v>
      </c>
      <c r="AA8538" s="8">
        <v>-4.4000000000000004</v>
      </c>
      <c r="AB8538" s="8">
        <v>51.6</v>
      </c>
      <c r="AC8538" s="4"/>
      <c r="KL8538" s="84"/>
      <c r="KP8538" s="84"/>
      <c r="KS8538" s="74"/>
      <c r="KT8538" s="74"/>
      <c r="KU8538" s="16"/>
      <c r="KV8538" s="72"/>
      <c r="KW8538" s="72"/>
      <c r="KX8538" s="16"/>
      <c r="KZ8538" s="16"/>
      <c r="LA8538" s="16"/>
      <c r="LB8538" s="74"/>
      <c r="LC8538" s="74"/>
    </row>
    <row r="8539" spans="8:315" x14ac:dyDescent="0.35">
      <c r="H8539" s="4"/>
      <c r="J8539" s="8"/>
      <c r="K8539" s="8"/>
      <c r="L8539" s="8"/>
      <c r="M8539" s="8"/>
      <c r="O8539" s="8"/>
      <c r="P8539" s="8"/>
      <c r="R8539" s="8"/>
      <c r="S8539" s="8"/>
      <c r="T8539" s="8"/>
      <c r="U8539" s="8"/>
      <c r="W8539" s="8">
        <f t="shared" si="4653"/>
        <v>344.7</v>
      </c>
      <c r="X8539">
        <v>29692800</v>
      </c>
      <c r="Y8539">
        <f t="shared" si="4654"/>
        <v>8248</v>
      </c>
      <c r="Z8539" s="8">
        <v>46.7</v>
      </c>
      <c r="AA8539" s="8">
        <v>-4.4000000000000004</v>
      </c>
      <c r="AB8539" s="8">
        <v>56.2</v>
      </c>
      <c r="AC8539" s="4"/>
      <c r="KL8539" s="84"/>
      <c r="KP8539" s="84"/>
      <c r="KS8539" s="74"/>
      <c r="KT8539" s="74"/>
      <c r="KU8539" s="16"/>
      <c r="KV8539" s="72"/>
      <c r="KW8539" s="72"/>
      <c r="KX8539" s="16"/>
      <c r="KZ8539" s="16"/>
      <c r="LA8539" s="16"/>
      <c r="LB8539" s="74"/>
      <c r="LC8539" s="74"/>
    </row>
    <row r="8540" spans="8:315" x14ac:dyDescent="0.35">
      <c r="H8540" s="4"/>
      <c r="J8540" s="8"/>
      <c r="K8540" s="8"/>
      <c r="L8540" s="8"/>
      <c r="M8540" s="8"/>
      <c r="O8540" s="8"/>
      <c r="P8540" s="8"/>
      <c r="R8540" s="8"/>
      <c r="S8540" s="8"/>
      <c r="T8540" s="8"/>
      <c r="U8540" s="8"/>
      <c r="W8540" s="8">
        <f t="shared" si="4653"/>
        <v>344.7</v>
      </c>
      <c r="X8540">
        <v>29696400</v>
      </c>
      <c r="Y8540">
        <f t="shared" si="4654"/>
        <v>8249</v>
      </c>
      <c r="Z8540" s="8">
        <v>1.7</v>
      </c>
      <c r="AA8540" s="8">
        <v>-5.3</v>
      </c>
      <c r="AB8540" s="8">
        <v>59.8</v>
      </c>
      <c r="AC8540" s="4"/>
      <c r="KL8540" s="84"/>
      <c r="KP8540" s="84"/>
      <c r="KS8540" s="74"/>
      <c r="KT8540" s="74"/>
      <c r="KU8540" s="16"/>
      <c r="KV8540" s="72"/>
      <c r="KW8540" s="72"/>
      <c r="KX8540" s="16"/>
      <c r="KZ8540" s="16"/>
      <c r="LA8540" s="16"/>
      <c r="LB8540" s="74"/>
      <c r="LC8540" s="74"/>
    </row>
    <row r="8541" spans="8:315" x14ac:dyDescent="0.35">
      <c r="H8541" s="4"/>
      <c r="J8541" s="8"/>
      <c r="K8541" s="8"/>
      <c r="L8541" s="8"/>
      <c r="M8541" s="8"/>
      <c r="O8541" s="8"/>
      <c r="P8541" s="8"/>
      <c r="R8541" s="8"/>
      <c r="S8541" s="8"/>
      <c r="T8541" s="8"/>
      <c r="U8541" s="8"/>
      <c r="W8541" s="8">
        <f t="shared" si="4653"/>
        <v>344.8</v>
      </c>
      <c r="X8541">
        <v>29700000</v>
      </c>
      <c r="Y8541">
        <f t="shared" si="4654"/>
        <v>8250</v>
      </c>
      <c r="Z8541" s="8">
        <v>0</v>
      </c>
      <c r="AA8541" s="8">
        <v>-6.2</v>
      </c>
      <c r="AB8541" s="8">
        <v>64.7</v>
      </c>
      <c r="AC8541" s="4"/>
      <c r="KL8541" s="84"/>
      <c r="KP8541" s="84"/>
      <c r="KS8541" s="74"/>
      <c r="KT8541" s="74"/>
      <c r="KU8541" s="16"/>
      <c r="KV8541" s="72"/>
      <c r="KW8541" s="72"/>
      <c r="KX8541" s="16"/>
      <c r="KZ8541" s="16"/>
      <c r="LA8541" s="16"/>
      <c r="LB8541" s="74"/>
      <c r="LC8541" s="74"/>
    </row>
    <row r="8542" spans="8:315" x14ac:dyDescent="0.35">
      <c r="H8542" s="4"/>
      <c r="J8542" s="8"/>
      <c r="K8542" s="8"/>
      <c r="L8542" s="8"/>
      <c r="M8542" s="8"/>
      <c r="O8542" s="8"/>
      <c r="P8542" s="8"/>
      <c r="R8542" s="8"/>
      <c r="S8542" s="8"/>
      <c r="T8542" s="8"/>
      <c r="U8542" s="8"/>
      <c r="W8542" s="8">
        <f t="shared" si="4653"/>
        <v>344.8</v>
      </c>
      <c r="X8542">
        <v>29703600</v>
      </c>
      <c r="Y8542">
        <f t="shared" si="4654"/>
        <v>8251</v>
      </c>
      <c r="Z8542" s="8">
        <v>0</v>
      </c>
      <c r="AA8542" s="8">
        <v>-6.9</v>
      </c>
      <c r="AB8542" s="8">
        <v>67.5</v>
      </c>
      <c r="AC8542" s="4"/>
      <c r="KL8542" s="84"/>
      <c r="KP8542" s="84"/>
      <c r="KS8542" s="74"/>
      <c r="KT8542" s="74"/>
      <c r="KU8542" s="16"/>
      <c r="KV8542" s="72"/>
      <c r="KW8542" s="72"/>
      <c r="KX8542" s="16"/>
      <c r="KZ8542" s="16"/>
      <c r="LA8542" s="16"/>
      <c r="LB8542" s="74"/>
      <c r="LC8542" s="74"/>
    </row>
    <row r="8543" spans="8:315" x14ac:dyDescent="0.35">
      <c r="H8543" s="4"/>
      <c r="J8543" s="8"/>
      <c r="K8543" s="8"/>
      <c r="L8543" s="8"/>
      <c r="M8543" s="8"/>
      <c r="O8543" s="8"/>
      <c r="P8543" s="8"/>
      <c r="R8543" s="8"/>
      <c r="S8543" s="8"/>
      <c r="T8543" s="8"/>
      <c r="U8543" s="8"/>
      <c r="W8543" s="8">
        <f t="shared" si="4653"/>
        <v>344.8</v>
      </c>
      <c r="X8543">
        <v>29707200</v>
      </c>
      <c r="Y8543">
        <f t="shared" si="4654"/>
        <v>8252</v>
      </c>
      <c r="Z8543" s="8">
        <v>0</v>
      </c>
      <c r="AA8543" s="8">
        <v>-7.7</v>
      </c>
      <c r="AB8543" s="8">
        <v>69.5</v>
      </c>
      <c r="AC8543" s="4"/>
      <c r="KL8543" s="84"/>
      <c r="KP8543" s="84"/>
      <c r="KS8543" s="74"/>
      <c r="KT8543" s="74"/>
      <c r="KU8543" s="16"/>
      <c r="KV8543" s="72"/>
      <c r="KW8543" s="72"/>
      <c r="KX8543" s="16"/>
      <c r="KZ8543" s="16"/>
      <c r="LA8543" s="16"/>
      <c r="LB8543" s="74"/>
      <c r="LC8543" s="74"/>
    </row>
    <row r="8544" spans="8:315" x14ac:dyDescent="0.35">
      <c r="H8544" s="4"/>
      <c r="J8544" s="8"/>
      <c r="K8544" s="8"/>
      <c r="L8544" s="8"/>
      <c r="M8544" s="8"/>
      <c r="O8544" s="8"/>
      <c r="P8544" s="8"/>
      <c r="R8544" s="8"/>
      <c r="S8544" s="8"/>
      <c r="T8544" s="8"/>
      <c r="U8544" s="8"/>
      <c r="W8544" s="8">
        <f t="shared" si="4653"/>
        <v>344.9</v>
      </c>
      <c r="X8544">
        <v>29710800</v>
      </c>
      <c r="Y8544">
        <f t="shared" si="4654"/>
        <v>8253</v>
      </c>
      <c r="Z8544" s="8">
        <v>0</v>
      </c>
      <c r="AA8544" s="8">
        <v>-7.5</v>
      </c>
      <c r="AB8544" s="8">
        <v>72.5</v>
      </c>
      <c r="AC8544" s="4"/>
      <c r="KL8544" s="84"/>
      <c r="KP8544" s="84"/>
      <c r="KS8544" s="74"/>
      <c r="KT8544" s="74"/>
      <c r="KU8544" s="16"/>
      <c r="KV8544" s="72"/>
      <c r="KW8544" s="72"/>
      <c r="KX8544" s="16"/>
      <c r="KZ8544" s="16"/>
      <c r="LA8544" s="16"/>
      <c r="LB8544" s="74"/>
      <c r="LC8544" s="74"/>
    </row>
    <row r="8545" spans="8:315" x14ac:dyDescent="0.35">
      <c r="H8545" s="4"/>
      <c r="J8545" s="8"/>
      <c r="K8545" s="8"/>
      <c r="L8545" s="8"/>
      <c r="M8545" s="8"/>
      <c r="O8545" s="8"/>
      <c r="P8545" s="8"/>
      <c r="R8545" s="8"/>
      <c r="S8545" s="8"/>
      <c r="T8545" s="8"/>
      <c r="U8545" s="8"/>
      <c r="W8545" s="8">
        <f t="shared" si="4653"/>
        <v>344.9</v>
      </c>
      <c r="X8545">
        <v>29714400</v>
      </c>
      <c r="Y8545">
        <f t="shared" si="4654"/>
        <v>8254</v>
      </c>
      <c r="Z8545" s="8">
        <v>0</v>
      </c>
      <c r="AA8545" s="8">
        <v>-7.8</v>
      </c>
      <c r="AB8545" s="8">
        <v>72.900000000000006</v>
      </c>
      <c r="AC8545" s="4"/>
      <c r="KL8545" s="84"/>
      <c r="KP8545" s="84"/>
      <c r="KS8545" s="74"/>
      <c r="KT8545" s="74"/>
      <c r="KU8545" s="16"/>
      <c r="KV8545" s="72"/>
      <c r="KW8545" s="72"/>
      <c r="KX8545" s="16"/>
      <c r="KZ8545" s="16"/>
      <c r="LA8545" s="16"/>
      <c r="LB8545" s="74"/>
      <c r="LC8545" s="74"/>
    </row>
    <row r="8546" spans="8:315" x14ac:dyDescent="0.35">
      <c r="H8546" s="4"/>
      <c r="J8546" s="8"/>
      <c r="K8546" s="8"/>
      <c r="L8546" s="8"/>
      <c r="M8546" s="8"/>
      <c r="O8546" s="8"/>
      <c r="P8546" s="8"/>
      <c r="R8546" s="8"/>
      <c r="S8546" s="8"/>
      <c r="T8546" s="8"/>
      <c r="U8546" s="8"/>
      <c r="W8546" s="8">
        <f t="shared" si="4653"/>
        <v>345</v>
      </c>
      <c r="X8546">
        <v>29718000</v>
      </c>
      <c r="Y8546">
        <f t="shared" si="4654"/>
        <v>8255</v>
      </c>
      <c r="Z8546" s="8">
        <v>0</v>
      </c>
      <c r="AA8546" s="8">
        <v>-8</v>
      </c>
      <c r="AB8546" s="8">
        <v>75.8</v>
      </c>
      <c r="AC8546" s="4"/>
      <c r="KL8546" s="84"/>
      <c r="KP8546" s="84"/>
      <c r="KS8546" s="74"/>
      <c r="KT8546" s="74"/>
      <c r="KU8546" s="16"/>
      <c r="KV8546" s="72"/>
      <c r="KW8546" s="72"/>
      <c r="KX8546" s="16"/>
      <c r="KZ8546" s="16"/>
      <c r="LA8546" s="16"/>
      <c r="LB8546" s="74"/>
      <c r="LC8546" s="74"/>
    </row>
    <row r="8547" spans="8:315" x14ac:dyDescent="0.35">
      <c r="H8547" s="4"/>
      <c r="J8547" s="8"/>
      <c r="K8547" s="8"/>
      <c r="L8547" s="8"/>
      <c r="M8547" s="8"/>
      <c r="O8547" s="8"/>
      <c r="P8547" s="8"/>
      <c r="R8547" s="8"/>
      <c r="S8547" s="8"/>
      <c r="T8547" s="8"/>
      <c r="U8547" s="8"/>
      <c r="W8547" s="8">
        <f t="shared" si="4653"/>
        <v>345</v>
      </c>
      <c r="X8547">
        <v>29721600</v>
      </c>
      <c r="Y8547">
        <f t="shared" si="4654"/>
        <v>8256</v>
      </c>
      <c r="Z8547" s="8">
        <v>0</v>
      </c>
      <c r="AA8547" s="8">
        <v>-7.7</v>
      </c>
      <c r="AB8547" s="8">
        <v>76.2</v>
      </c>
      <c r="AC8547" s="4"/>
      <c r="KL8547" s="84"/>
      <c r="KP8547" s="84"/>
      <c r="KS8547" s="74"/>
      <c r="KT8547" s="74"/>
      <c r="KU8547" s="16"/>
      <c r="KV8547" s="72"/>
      <c r="KW8547" s="72"/>
      <c r="KX8547" s="16"/>
      <c r="KZ8547" s="16"/>
      <c r="LA8547" s="16"/>
      <c r="LB8547" s="74"/>
      <c r="LC8547" s="74"/>
    </row>
    <row r="8548" spans="8:315" x14ac:dyDescent="0.35">
      <c r="H8548" s="4"/>
      <c r="J8548" s="8"/>
      <c r="K8548" s="8"/>
      <c r="L8548" s="8"/>
      <c r="M8548" s="8"/>
      <c r="O8548" s="8"/>
      <c r="P8548" s="8"/>
      <c r="R8548" s="8"/>
      <c r="S8548" s="8"/>
      <c r="T8548" s="8"/>
      <c r="U8548" s="8"/>
      <c r="W8548" s="8">
        <f t="shared" ref="W8548:W8611" si="4655">X8548/24/3600+1</f>
        <v>345</v>
      </c>
      <c r="X8548">
        <v>29725200</v>
      </c>
      <c r="Y8548">
        <f t="shared" ref="Y8548:Y8611" si="4656">X8548/3600</f>
        <v>8257</v>
      </c>
      <c r="Z8548" s="8">
        <v>0</v>
      </c>
      <c r="AA8548" s="8">
        <v>-8.5</v>
      </c>
      <c r="AB8548" s="8">
        <v>84.7</v>
      </c>
      <c r="AC8548" s="4"/>
      <c r="KL8548" s="84"/>
      <c r="KP8548" s="84"/>
      <c r="KS8548" s="74"/>
      <c r="KT8548" s="74"/>
      <c r="KU8548" s="16"/>
      <c r="KV8548" s="72"/>
      <c r="KW8548" s="72"/>
      <c r="KX8548" s="16"/>
      <c r="KZ8548" s="16"/>
      <c r="LA8548" s="16"/>
      <c r="LB8548" s="74"/>
      <c r="LC8548" s="74"/>
    </row>
    <row r="8549" spans="8:315" x14ac:dyDescent="0.35">
      <c r="H8549" s="4"/>
      <c r="J8549" s="8"/>
      <c r="K8549" s="8"/>
      <c r="L8549" s="8"/>
      <c r="M8549" s="8"/>
      <c r="O8549" s="8"/>
      <c r="P8549" s="8"/>
      <c r="R8549" s="8"/>
      <c r="S8549" s="8"/>
      <c r="T8549" s="8"/>
      <c r="U8549" s="8"/>
      <c r="W8549" s="8">
        <f t="shared" si="4655"/>
        <v>345.1</v>
      </c>
      <c r="X8549">
        <v>29728800</v>
      </c>
      <c r="Y8549">
        <f t="shared" si="4656"/>
        <v>8258</v>
      </c>
      <c r="Z8549" s="8">
        <v>0</v>
      </c>
      <c r="AA8549" s="8">
        <v>-8.6999999999999993</v>
      </c>
      <c r="AB8549" s="8">
        <v>86.3</v>
      </c>
      <c r="AC8549" s="4"/>
      <c r="KL8549" s="84"/>
      <c r="KP8549" s="84"/>
      <c r="KS8549" s="74"/>
      <c r="KT8549" s="74"/>
      <c r="KU8549" s="16"/>
      <c r="KV8549" s="72"/>
      <c r="KW8549" s="72"/>
      <c r="KX8549" s="16"/>
      <c r="KZ8549" s="16"/>
      <c r="LA8549" s="16"/>
      <c r="LB8549" s="74"/>
      <c r="LC8549" s="74"/>
    </row>
    <row r="8550" spans="8:315" x14ac:dyDescent="0.35">
      <c r="H8550" s="4"/>
      <c r="J8550" s="8"/>
      <c r="K8550" s="8"/>
      <c r="L8550" s="8"/>
      <c r="M8550" s="8"/>
      <c r="O8550" s="8"/>
      <c r="P8550" s="8"/>
      <c r="R8550" s="8"/>
      <c r="S8550" s="8"/>
      <c r="T8550" s="8"/>
      <c r="U8550" s="8"/>
      <c r="W8550" s="8">
        <f t="shared" si="4655"/>
        <v>345.1</v>
      </c>
      <c r="X8550">
        <v>29732400</v>
      </c>
      <c r="Y8550">
        <f t="shared" si="4656"/>
        <v>8259</v>
      </c>
      <c r="Z8550" s="8">
        <v>0</v>
      </c>
      <c r="AA8550" s="8">
        <v>-8.9</v>
      </c>
      <c r="AB8550" s="8">
        <v>89.8</v>
      </c>
      <c r="AC8550" s="4"/>
      <c r="KL8550" s="84"/>
      <c r="KP8550" s="84"/>
      <c r="KS8550" s="74"/>
      <c r="KT8550" s="74"/>
      <c r="KU8550" s="16"/>
      <c r="KV8550" s="72"/>
      <c r="KW8550" s="72"/>
      <c r="KX8550" s="16"/>
      <c r="KZ8550" s="16"/>
      <c r="LA8550" s="16"/>
      <c r="LB8550" s="74"/>
      <c r="LC8550" s="74"/>
    </row>
    <row r="8551" spans="8:315" x14ac:dyDescent="0.35">
      <c r="H8551" s="4"/>
      <c r="J8551" s="8"/>
      <c r="K8551" s="8"/>
      <c r="L8551" s="8"/>
      <c r="M8551" s="8"/>
      <c r="O8551" s="8"/>
      <c r="P8551" s="8"/>
      <c r="R8551" s="8"/>
      <c r="S8551" s="8"/>
      <c r="T8551" s="8"/>
      <c r="U8551" s="8"/>
      <c r="W8551" s="8">
        <f t="shared" si="4655"/>
        <v>345.2</v>
      </c>
      <c r="X8551">
        <v>29736000</v>
      </c>
      <c r="Y8551">
        <f t="shared" si="4656"/>
        <v>8260</v>
      </c>
      <c r="Z8551" s="8">
        <v>0</v>
      </c>
      <c r="AA8551" s="8">
        <v>-8.9</v>
      </c>
      <c r="AB8551" s="8">
        <v>88.8</v>
      </c>
      <c r="AC8551" s="4"/>
      <c r="KL8551" s="84"/>
      <c r="KP8551" s="84"/>
      <c r="KS8551" s="74"/>
      <c r="KT8551" s="74"/>
      <c r="KU8551" s="16"/>
      <c r="KV8551" s="72"/>
      <c r="KW8551" s="72"/>
      <c r="KX8551" s="16"/>
      <c r="KZ8551" s="16"/>
      <c r="LA8551" s="16"/>
      <c r="LB8551" s="74"/>
      <c r="LC8551" s="74"/>
    </row>
    <row r="8552" spans="8:315" x14ac:dyDescent="0.35">
      <c r="H8552" s="4"/>
      <c r="J8552" s="8"/>
      <c r="K8552" s="8"/>
      <c r="L8552" s="8"/>
      <c r="M8552" s="8"/>
      <c r="O8552" s="8"/>
      <c r="P8552" s="8"/>
      <c r="R8552" s="8"/>
      <c r="S8552" s="8"/>
      <c r="T8552" s="8"/>
      <c r="U8552" s="8"/>
      <c r="W8552" s="8">
        <f t="shared" si="4655"/>
        <v>345.2</v>
      </c>
      <c r="X8552">
        <v>29739600</v>
      </c>
      <c r="Y8552">
        <f t="shared" si="4656"/>
        <v>8261</v>
      </c>
      <c r="Z8552" s="8">
        <v>0</v>
      </c>
      <c r="AA8552" s="8">
        <v>-8.5</v>
      </c>
      <c r="AB8552" s="8">
        <v>86</v>
      </c>
      <c r="AC8552" s="4"/>
      <c r="KL8552" s="84"/>
      <c r="KP8552" s="84"/>
      <c r="KS8552" s="74"/>
      <c r="KT8552" s="74"/>
      <c r="KU8552" s="16"/>
      <c r="KV8552" s="72"/>
      <c r="KW8552" s="72"/>
      <c r="KX8552" s="16"/>
      <c r="KZ8552" s="16"/>
      <c r="LA8552" s="16"/>
      <c r="LB8552" s="74"/>
      <c r="LC8552" s="74"/>
    </row>
    <row r="8553" spans="8:315" x14ac:dyDescent="0.35">
      <c r="H8553" s="4"/>
      <c r="J8553" s="8"/>
      <c r="K8553" s="8"/>
      <c r="L8553" s="8"/>
      <c r="M8553" s="8"/>
      <c r="O8553" s="8"/>
      <c r="P8553" s="8"/>
      <c r="R8553" s="8"/>
      <c r="S8553" s="8"/>
      <c r="T8553" s="8"/>
      <c r="U8553" s="8"/>
      <c r="W8553" s="8">
        <f t="shared" si="4655"/>
        <v>345.3</v>
      </c>
      <c r="X8553">
        <v>29743200</v>
      </c>
      <c r="Y8553">
        <f t="shared" si="4656"/>
        <v>8262</v>
      </c>
      <c r="Z8553" s="8">
        <v>0</v>
      </c>
      <c r="AA8553" s="8">
        <v>-8.6</v>
      </c>
      <c r="AB8553" s="8">
        <v>86.4</v>
      </c>
      <c r="AC8553" s="4"/>
      <c r="KL8553" s="84"/>
      <c r="KP8553" s="84"/>
      <c r="KS8553" s="74"/>
      <c r="KT8553" s="74"/>
      <c r="KU8553" s="16"/>
      <c r="KV8553" s="72"/>
      <c r="KW8553" s="72"/>
      <c r="KX8553" s="16"/>
      <c r="KZ8553" s="16"/>
      <c r="LA8553" s="16"/>
      <c r="LB8553" s="74"/>
      <c r="LC8553" s="74"/>
    </row>
    <row r="8554" spans="8:315" x14ac:dyDescent="0.35">
      <c r="H8554" s="4"/>
      <c r="J8554" s="8"/>
      <c r="K8554" s="8"/>
      <c r="L8554" s="8"/>
      <c r="M8554" s="8"/>
      <c r="O8554" s="8"/>
      <c r="P8554" s="8"/>
      <c r="R8554" s="8"/>
      <c r="S8554" s="8"/>
      <c r="T8554" s="8"/>
      <c r="U8554" s="8"/>
      <c r="W8554" s="8">
        <f t="shared" si="4655"/>
        <v>345.3</v>
      </c>
      <c r="X8554">
        <v>29746800</v>
      </c>
      <c r="Y8554">
        <f t="shared" si="4656"/>
        <v>8263</v>
      </c>
      <c r="Z8554" s="8">
        <v>0</v>
      </c>
      <c r="AA8554" s="8">
        <v>-9.1</v>
      </c>
      <c r="AB8554" s="8">
        <v>88.3</v>
      </c>
      <c r="AC8554" s="4"/>
      <c r="KL8554" s="84"/>
      <c r="KP8554" s="84"/>
      <c r="KS8554" s="74"/>
      <c r="KT8554" s="74"/>
      <c r="KU8554" s="16"/>
      <c r="KV8554" s="72"/>
      <c r="KW8554" s="72"/>
      <c r="KX8554" s="16"/>
      <c r="KZ8554" s="16"/>
      <c r="LA8554" s="16"/>
      <c r="LB8554" s="74"/>
      <c r="LC8554" s="74"/>
    </row>
    <row r="8555" spans="8:315" x14ac:dyDescent="0.35">
      <c r="H8555" s="4"/>
      <c r="J8555" s="8"/>
      <c r="K8555" s="8"/>
      <c r="L8555" s="8"/>
      <c r="M8555" s="8"/>
      <c r="O8555" s="8"/>
      <c r="P8555" s="8"/>
      <c r="R8555" s="8"/>
      <c r="S8555" s="8"/>
      <c r="T8555" s="8"/>
      <c r="U8555" s="8"/>
      <c r="W8555" s="8">
        <f t="shared" si="4655"/>
        <v>345.3</v>
      </c>
      <c r="X8555">
        <v>29750400</v>
      </c>
      <c r="Y8555">
        <f t="shared" si="4656"/>
        <v>8264</v>
      </c>
      <c r="Z8555" s="8">
        <v>1.4</v>
      </c>
      <c r="AA8555" s="8">
        <v>-9.5</v>
      </c>
      <c r="AB8555" s="8">
        <v>91.2</v>
      </c>
      <c r="AC8555" s="4"/>
      <c r="KL8555" s="84"/>
      <c r="KP8555" s="84"/>
      <c r="KS8555" s="74"/>
      <c r="KT8555" s="74"/>
      <c r="KU8555" s="16"/>
      <c r="KV8555" s="72"/>
      <c r="KW8555" s="72"/>
      <c r="KX8555" s="16"/>
      <c r="KZ8555" s="16"/>
      <c r="LA8555" s="16"/>
      <c r="LB8555" s="74"/>
      <c r="LC8555" s="74"/>
    </row>
    <row r="8556" spans="8:315" x14ac:dyDescent="0.35">
      <c r="H8556" s="4"/>
      <c r="J8556" s="8"/>
      <c r="K8556" s="8"/>
      <c r="L8556" s="8"/>
      <c r="M8556" s="8"/>
      <c r="O8556" s="8"/>
      <c r="P8556" s="8"/>
      <c r="R8556" s="8"/>
      <c r="S8556" s="8"/>
      <c r="T8556" s="8"/>
      <c r="U8556" s="8"/>
      <c r="W8556" s="8">
        <f t="shared" si="4655"/>
        <v>345.4</v>
      </c>
      <c r="X8556">
        <v>29754000</v>
      </c>
      <c r="Y8556">
        <f t="shared" si="4656"/>
        <v>8265</v>
      </c>
      <c r="Z8556" s="8">
        <v>72.5</v>
      </c>
      <c r="AA8556" s="8">
        <v>-9.4</v>
      </c>
      <c r="AB8556" s="8">
        <v>92.2</v>
      </c>
      <c r="AC8556" s="4"/>
      <c r="KL8556" s="84"/>
      <c r="KP8556" s="84"/>
      <c r="KS8556" s="74"/>
      <c r="KT8556" s="74"/>
      <c r="KU8556" s="16"/>
      <c r="KV8556" s="72"/>
      <c r="KW8556" s="72"/>
      <c r="KX8556" s="16"/>
      <c r="KZ8556" s="16"/>
      <c r="LA8556" s="16"/>
      <c r="LB8556" s="74"/>
      <c r="LC8556" s="74"/>
    </row>
    <row r="8557" spans="8:315" x14ac:dyDescent="0.35">
      <c r="H8557" s="4"/>
      <c r="J8557" s="8"/>
      <c r="K8557" s="8"/>
      <c r="L8557" s="8"/>
      <c r="M8557" s="8"/>
      <c r="O8557" s="8"/>
      <c r="P8557" s="8"/>
      <c r="R8557" s="8"/>
      <c r="S8557" s="8"/>
      <c r="T8557" s="8"/>
      <c r="U8557" s="8"/>
      <c r="W8557" s="8">
        <f t="shared" si="4655"/>
        <v>345.4</v>
      </c>
      <c r="X8557">
        <v>29757600</v>
      </c>
      <c r="Y8557">
        <f t="shared" si="4656"/>
        <v>8266</v>
      </c>
      <c r="Z8557" s="8">
        <v>207.2</v>
      </c>
      <c r="AA8557" s="8">
        <v>-9.1999999999999993</v>
      </c>
      <c r="AB8557" s="8">
        <v>88.1</v>
      </c>
      <c r="AC8557" s="4"/>
      <c r="KL8557" s="84"/>
      <c r="KP8557" s="84"/>
      <c r="KS8557" s="74"/>
      <c r="KT8557" s="74"/>
      <c r="KU8557" s="16"/>
      <c r="KV8557" s="72"/>
      <c r="KW8557" s="72"/>
      <c r="KX8557" s="16"/>
      <c r="KZ8557" s="16"/>
      <c r="LA8557" s="16"/>
      <c r="LB8557" s="74"/>
      <c r="LC8557" s="74"/>
    </row>
    <row r="8558" spans="8:315" x14ac:dyDescent="0.35">
      <c r="H8558" s="4"/>
      <c r="J8558" s="8"/>
      <c r="K8558" s="8"/>
      <c r="L8558" s="8"/>
      <c r="M8558" s="8"/>
      <c r="O8558" s="8"/>
      <c r="P8558" s="8"/>
      <c r="R8558" s="8"/>
      <c r="S8558" s="8"/>
      <c r="T8558" s="8"/>
      <c r="U8558" s="8"/>
      <c r="W8558" s="8">
        <f t="shared" si="4655"/>
        <v>345.5</v>
      </c>
      <c r="X8558">
        <v>29761200</v>
      </c>
      <c r="Y8558">
        <f t="shared" si="4656"/>
        <v>8267</v>
      </c>
      <c r="Z8558" s="8">
        <v>304.7</v>
      </c>
      <c r="AA8558" s="8">
        <v>-8.4</v>
      </c>
      <c r="AB8558" s="8">
        <v>77.400000000000006</v>
      </c>
      <c r="AC8558" s="4"/>
      <c r="KL8558" s="84"/>
      <c r="KP8558" s="84"/>
      <c r="KS8558" s="74"/>
      <c r="KT8558" s="74"/>
      <c r="KU8558" s="16"/>
      <c r="KV8558" s="72"/>
      <c r="KW8558" s="72"/>
      <c r="KX8558" s="16"/>
      <c r="KZ8558" s="16"/>
      <c r="LA8558" s="16"/>
      <c r="LB8558" s="74"/>
      <c r="LC8558" s="74"/>
    </row>
    <row r="8559" spans="8:315" x14ac:dyDescent="0.35">
      <c r="H8559" s="4"/>
      <c r="J8559" s="8"/>
      <c r="K8559" s="8"/>
      <c r="L8559" s="8"/>
      <c r="M8559" s="8"/>
      <c r="O8559" s="8"/>
      <c r="P8559" s="8"/>
      <c r="R8559" s="8"/>
      <c r="S8559" s="8"/>
      <c r="T8559" s="8"/>
      <c r="U8559" s="8"/>
      <c r="W8559" s="8">
        <f t="shared" si="4655"/>
        <v>345.5</v>
      </c>
      <c r="X8559">
        <v>29764800</v>
      </c>
      <c r="Y8559">
        <f t="shared" si="4656"/>
        <v>8268</v>
      </c>
      <c r="Z8559" s="8">
        <v>279.2</v>
      </c>
      <c r="AA8559" s="8">
        <v>-7</v>
      </c>
      <c r="AB8559" s="8">
        <v>73.7</v>
      </c>
      <c r="AC8559" s="4"/>
      <c r="KL8559" s="84"/>
      <c r="KP8559" s="84"/>
      <c r="KS8559" s="74"/>
      <c r="KT8559" s="74"/>
      <c r="KU8559" s="16"/>
      <c r="KV8559" s="72"/>
      <c r="KW8559" s="72"/>
      <c r="KX8559" s="16"/>
      <c r="KZ8559" s="16"/>
      <c r="LA8559" s="16"/>
      <c r="LB8559" s="74"/>
      <c r="LC8559" s="74"/>
    </row>
    <row r="8560" spans="8:315" x14ac:dyDescent="0.35">
      <c r="H8560" s="4"/>
      <c r="J8560" s="8"/>
      <c r="K8560" s="8"/>
      <c r="L8560" s="8"/>
      <c r="M8560" s="8"/>
      <c r="O8560" s="8"/>
      <c r="P8560" s="8"/>
      <c r="R8560" s="8"/>
      <c r="S8560" s="8"/>
      <c r="T8560" s="8"/>
      <c r="U8560" s="8"/>
      <c r="W8560" s="8">
        <f t="shared" si="4655"/>
        <v>345.5</v>
      </c>
      <c r="X8560">
        <v>29768400</v>
      </c>
      <c r="Y8560">
        <f t="shared" si="4656"/>
        <v>8269</v>
      </c>
      <c r="Z8560" s="8">
        <v>358.1</v>
      </c>
      <c r="AA8560" s="8">
        <v>-6.5</v>
      </c>
      <c r="AB8560" s="8">
        <v>66.5</v>
      </c>
      <c r="AC8560" s="4"/>
      <c r="KL8560" s="84"/>
      <c r="KP8560" s="84"/>
      <c r="KS8560" s="74"/>
      <c r="KT8560" s="74"/>
      <c r="KU8560" s="16"/>
      <c r="KV8560" s="72"/>
      <c r="KW8560" s="72"/>
      <c r="KX8560" s="16"/>
      <c r="KZ8560" s="16"/>
      <c r="LA8560" s="16"/>
      <c r="LB8560" s="74"/>
      <c r="LC8560" s="74"/>
    </row>
    <row r="8561" spans="8:315" x14ac:dyDescent="0.35">
      <c r="H8561" s="4"/>
      <c r="J8561" s="8"/>
      <c r="K8561" s="8"/>
      <c r="L8561" s="8"/>
      <c r="M8561" s="8"/>
      <c r="O8561" s="8"/>
      <c r="P8561" s="8"/>
      <c r="R8561" s="8"/>
      <c r="S8561" s="8"/>
      <c r="T8561" s="8"/>
      <c r="U8561" s="8"/>
      <c r="W8561" s="8">
        <f t="shared" si="4655"/>
        <v>345.6</v>
      </c>
      <c r="X8561">
        <v>29772000</v>
      </c>
      <c r="Y8561">
        <f t="shared" si="4656"/>
        <v>8270</v>
      </c>
      <c r="Z8561" s="8">
        <v>45</v>
      </c>
      <c r="AA8561" s="8">
        <v>-6.4</v>
      </c>
      <c r="AB8561" s="8">
        <v>64.400000000000006</v>
      </c>
      <c r="AC8561" s="4"/>
      <c r="KL8561" s="84"/>
      <c r="KP8561" s="84"/>
      <c r="KS8561" s="74"/>
      <c r="KT8561" s="74"/>
      <c r="KU8561" s="16"/>
      <c r="KV8561" s="72"/>
      <c r="KW8561" s="72"/>
      <c r="KX8561" s="16"/>
      <c r="KZ8561" s="16"/>
      <c r="LA8561" s="16"/>
      <c r="LB8561" s="74"/>
      <c r="LC8561" s="74"/>
    </row>
    <row r="8562" spans="8:315" x14ac:dyDescent="0.35">
      <c r="H8562" s="4"/>
      <c r="J8562" s="8"/>
      <c r="K8562" s="8"/>
      <c r="L8562" s="8"/>
      <c r="M8562" s="8"/>
      <c r="O8562" s="8"/>
      <c r="P8562" s="8"/>
      <c r="R8562" s="8"/>
      <c r="S8562" s="8"/>
      <c r="T8562" s="8"/>
      <c r="U8562" s="8"/>
      <c r="W8562" s="8">
        <f t="shared" si="4655"/>
        <v>345.6</v>
      </c>
      <c r="X8562">
        <v>29775600</v>
      </c>
      <c r="Y8562">
        <f t="shared" si="4656"/>
        <v>8271</v>
      </c>
      <c r="Z8562" s="8">
        <v>12.5</v>
      </c>
      <c r="AA8562" s="8">
        <v>-6.2</v>
      </c>
      <c r="AB8562" s="8">
        <v>61</v>
      </c>
      <c r="AC8562" s="4"/>
      <c r="KL8562" s="84"/>
      <c r="KP8562" s="84"/>
      <c r="KS8562" s="74"/>
      <c r="KT8562" s="74"/>
      <c r="KU8562" s="16"/>
      <c r="KV8562" s="72"/>
      <c r="KW8562" s="72"/>
      <c r="KX8562" s="16"/>
      <c r="KZ8562" s="16"/>
      <c r="LA8562" s="16"/>
      <c r="LB8562" s="74"/>
      <c r="LC8562" s="74"/>
    </row>
    <row r="8563" spans="8:315" x14ac:dyDescent="0.35">
      <c r="H8563" s="4"/>
      <c r="J8563" s="8"/>
      <c r="K8563" s="8"/>
      <c r="L8563" s="8"/>
      <c r="M8563" s="8"/>
      <c r="O8563" s="8"/>
      <c r="P8563" s="8"/>
      <c r="R8563" s="8"/>
      <c r="S8563" s="8"/>
      <c r="T8563" s="8"/>
      <c r="U8563" s="8"/>
      <c r="W8563" s="8">
        <f t="shared" si="4655"/>
        <v>345.7</v>
      </c>
      <c r="X8563">
        <v>29779200</v>
      </c>
      <c r="Y8563">
        <f t="shared" si="4656"/>
        <v>8272</v>
      </c>
      <c r="Z8563" s="8">
        <v>1.9</v>
      </c>
      <c r="AA8563" s="8">
        <v>-6.5</v>
      </c>
      <c r="AB8563" s="8">
        <v>64.5</v>
      </c>
      <c r="AC8563" s="4"/>
      <c r="KL8563" s="84"/>
      <c r="KP8563" s="84"/>
      <c r="KS8563" s="74"/>
      <c r="KT8563" s="74"/>
      <c r="KU8563" s="16"/>
      <c r="KV8563" s="72"/>
      <c r="KW8563" s="72"/>
      <c r="KX8563" s="16"/>
      <c r="KZ8563" s="16"/>
      <c r="LA8563" s="16"/>
      <c r="LB8563" s="74"/>
      <c r="LC8563" s="74"/>
    </row>
    <row r="8564" spans="8:315" x14ac:dyDescent="0.35">
      <c r="H8564" s="4"/>
      <c r="J8564" s="8"/>
      <c r="K8564" s="8"/>
      <c r="L8564" s="8"/>
      <c r="M8564" s="8"/>
      <c r="O8564" s="8"/>
      <c r="P8564" s="8"/>
      <c r="R8564" s="8"/>
      <c r="S8564" s="8"/>
      <c r="T8564" s="8"/>
      <c r="U8564" s="8"/>
      <c r="W8564" s="8">
        <f t="shared" si="4655"/>
        <v>345.7</v>
      </c>
      <c r="X8564">
        <v>29782800</v>
      </c>
      <c r="Y8564">
        <f t="shared" si="4656"/>
        <v>8273</v>
      </c>
      <c r="Z8564" s="8">
        <v>0</v>
      </c>
      <c r="AA8564" s="8">
        <v>-7.3</v>
      </c>
      <c r="AB8564" s="8">
        <v>71.400000000000006</v>
      </c>
      <c r="AC8564" s="4"/>
      <c r="KL8564" s="84"/>
      <c r="KP8564" s="84"/>
      <c r="KS8564" s="74"/>
      <c r="KT8564" s="74"/>
      <c r="KU8564" s="16"/>
      <c r="KV8564" s="72"/>
      <c r="KW8564" s="72"/>
      <c r="KX8564" s="16"/>
      <c r="KZ8564" s="16"/>
      <c r="LA8564" s="16"/>
      <c r="LB8564" s="74"/>
      <c r="LC8564" s="74"/>
    </row>
    <row r="8565" spans="8:315" x14ac:dyDescent="0.35">
      <c r="H8565" s="4"/>
      <c r="J8565" s="8"/>
      <c r="K8565" s="8"/>
      <c r="L8565" s="8"/>
      <c r="M8565" s="8"/>
      <c r="O8565" s="8"/>
      <c r="P8565" s="8"/>
      <c r="R8565" s="8"/>
      <c r="S8565" s="8"/>
      <c r="T8565" s="8"/>
      <c r="U8565" s="8"/>
      <c r="W8565" s="8">
        <f t="shared" si="4655"/>
        <v>345.8</v>
      </c>
      <c r="X8565">
        <v>29786400</v>
      </c>
      <c r="Y8565">
        <f t="shared" si="4656"/>
        <v>8274</v>
      </c>
      <c r="Z8565" s="8">
        <v>0</v>
      </c>
      <c r="AA8565" s="8">
        <v>-8.6</v>
      </c>
      <c r="AB8565" s="8">
        <v>78.5</v>
      </c>
      <c r="AC8565" s="4"/>
      <c r="KL8565" s="84"/>
      <c r="KP8565" s="84"/>
      <c r="KS8565" s="74"/>
      <c r="KT8565" s="74"/>
      <c r="KU8565" s="16"/>
      <c r="KV8565" s="72"/>
      <c r="KW8565" s="72"/>
      <c r="KX8565" s="16"/>
      <c r="KZ8565" s="16"/>
      <c r="LA8565" s="16"/>
      <c r="LB8565" s="74"/>
      <c r="LC8565" s="74"/>
    </row>
    <row r="8566" spans="8:315" x14ac:dyDescent="0.35">
      <c r="H8566" s="4"/>
      <c r="J8566" s="8"/>
      <c r="K8566" s="8"/>
      <c r="L8566" s="8"/>
      <c r="M8566" s="8"/>
      <c r="O8566" s="8"/>
      <c r="P8566" s="8"/>
      <c r="R8566" s="8"/>
      <c r="S8566" s="8"/>
      <c r="T8566" s="8"/>
      <c r="U8566" s="8"/>
      <c r="W8566" s="8">
        <f t="shared" si="4655"/>
        <v>345.8</v>
      </c>
      <c r="X8566">
        <v>29790000</v>
      </c>
      <c r="Y8566">
        <f t="shared" si="4656"/>
        <v>8275</v>
      </c>
      <c r="Z8566" s="8">
        <v>0</v>
      </c>
      <c r="AA8566" s="8">
        <v>-10.8</v>
      </c>
      <c r="AB8566" s="8">
        <v>82.6</v>
      </c>
      <c r="AC8566" s="4"/>
      <c r="KL8566" s="84"/>
      <c r="KP8566" s="84"/>
      <c r="KS8566" s="74"/>
      <c r="KT8566" s="74"/>
      <c r="KU8566" s="16"/>
      <c r="KV8566" s="72"/>
      <c r="KW8566" s="72"/>
      <c r="KX8566" s="16"/>
      <c r="KZ8566" s="16"/>
      <c r="LA8566" s="16"/>
      <c r="LB8566" s="74"/>
      <c r="LC8566" s="74"/>
    </row>
    <row r="8567" spans="8:315" x14ac:dyDescent="0.35">
      <c r="H8567" s="4"/>
      <c r="J8567" s="8"/>
      <c r="K8567" s="8"/>
      <c r="L8567" s="8"/>
      <c r="M8567" s="8"/>
      <c r="O8567" s="8"/>
      <c r="P8567" s="8"/>
      <c r="R8567" s="8"/>
      <c r="S8567" s="8"/>
      <c r="T8567" s="8"/>
      <c r="U8567" s="8"/>
      <c r="W8567" s="8">
        <f t="shared" si="4655"/>
        <v>345.8</v>
      </c>
      <c r="X8567">
        <v>29793600</v>
      </c>
      <c r="Y8567">
        <f t="shared" si="4656"/>
        <v>8276</v>
      </c>
      <c r="Z8567" s="8">
        <v>0</v>
      </c>
      <c r="AA8567" s="8">
        <v>-11.3</v>
      </c>
      <c r="AB8567" s="8">
        <v>88.6</v>
      </c>
      <c r="AC8567" s="4"/>
      <c r="KL8567" s="84"/>
      <c r="KP8567" s="84"/>
      <c r="KS8567" s="74"/>
      <c r="KT8567" s="74"/>
      <c r="KU8567" s="16"/>
      <c r="KV8567" s="72"/>
      <c r="KW8567" s="72"/>
      <c r="KX8567" s="16"/>
      <c r="KZ8567" s="16"/>
      <c r="LA8567" s="16"/>
      <c r="LB8567" s="74"/>
      <c r="LC8567" s="74"/>
    </row>
    <row r="8568" spans="8:315" x14ac:dyDescent="0.35">
      <c r="H8568" s="4"/>
      <c r="J8568" s="8"/>
      <c r="K8568" s="8"/>
      <c r="L8568" s="8"/>
      <c r="M8568" s="8"/>
      <c r="O8568" s="8"/>
      <c r="P8568" s="8"/>
      <c r="R8568" s="8"/>
      <c r="S8568" s="8"/>
      <c r="T8568" s="8"/>
      <c r="U8568" s="8"/>
      <c r="W8568" s="8">
        <f t="shared" si="4655"/>
        <v>345.9</v>
      </c>
      <c r="X8568">
        <v>29797200</v>
      </c>
      <c r="Y8568">
        <f t="shared" si="4656"/>
        <v>8277</v>
      </c>
      <c r="Z8568" s="8">
        <v>0</v>
      </c>
      <c r="AA8568" s="8">
        <v>-11.9</v>
      </c>
      <c r="AB8568" s="8">
        <v>91.3</v>
      </c>
      <c r="AC8568" s="4"/>
      <c r="KL8568" s="84"/>
      <c r="KP8568" s="84"/>
      <c r="KS8568" s="74"/>
      <c r="KT8568" s="74"/>
      <c r="KU8568" s="16"/>
      <c r="KV8568" s="72"/>
      <c r="KW8568" s="72"/>
      <c r="KX8568" s="16"/>
      <c r="KZ8568" s="16"/>
      <c r="LA8568" s="16"/>
      <c r="LB8568" s="74"/>
      <c r="LC8568" s="74"/>
    </row>
    <row r="8569" spans="8:315" x14ac:dyDescent="0.35">
      <c r="H8569" s="4"/>
      <c r="J8569" s="8"/>
      <c r="K8569" s="8"/>
      <c r="L8569" s="8"/>
      <c r="M8569" s="8"/>
      <c r="O8569" s="8"/>
      <c r="P8569" s="8"/>
      <c r="R8569" s="8"/>
      <c r="S8569" s="8"/>
      <c r="T8569" s="8"/>
      <c r="U8569" s="8"/>
      <c r="W8569" s="8">
        <f t="shared" si="4655"/>
        <v>345.9</v>
      </c>
      <c r="X8569">
        <v>29800800</v>
      </c>
      <c r="Y8569">
        <f t="shared" si="4656"/>
        <v>8278</v>
      </c>
      <c r="Z8569" s="8">
        <v>0</v>
      </c>
      <c r="AA8569" s="8">
        <v>-12.8</v>
      </c>
      <c r="AB8569" s="8">
        <v>94.5</v>
      </c>
      <c r="AC8569" s="4"/>
      <c r="KL8569" s="84"/>
      <c r="KP8569" s="84"/>
      <c r="KS8569" s="74"/>
      <c r="KT8569" s="74"/>
      <c r="KU8569" s="16"/>
      <c r="KV8569" s="72"/>
      <c r="KW8569" s="72"/>
      <c r="KX8569" s="16"/>
      <c r="KZ8569" s="16"/>
      <c r="LA8569" s="16"/>
      <c r="LB8569" s="74"/>
      <c r="LC8569" s="74"/>
    </row>
    <row r="8570" spans="8:315" x14ac:dyDescent="0.35">
      <c r="H8570" s="4"/>
      <c r="J8570" s="8"/>
      <c r="K8570" s="8"/>
      <c r="L8570" s="8"/>
      <c r="M8570" s="8"/>
      <c r="O8570" s="8"/>
      <c r="P8570" s="8"/>
      <c r="R8570" s="8"/>
      <c r="S8570" s="8"/>
      <c r="T8570" s="8"/>
      <c r="U8570" s="8"/>
      <c r="W8570" s="8">
        <f t="shared" si="4655"/>
        <v>346</v>
      </c>
      <c r="X8570">
        <v>29804400</v>
      </c>
      <c r="Y8570">
        <f t="shared" si="4656"/>
        <v>8279</v>
      </c>
      <c r="Z8570" s="8">
        <v>0</v>
      </c>
      <c r="AA8570" s="8">
        <v>-13.1</v>
      </c>
      <c r="AB8570" s="8">
        <v>90.8</v>
      </c>
      <c r="AC8570" s="4"/>
      <c r="KL8570" s="84"/>
      <c r="KP8570" s="84"/>
      <c r="KS8570" s="74"/>
      <c r="KT8570" s="74"/>
      <c r="KU8570" s="16"/>
      <c r="KV8570" s="72"/>
      <c r="KW8570" s="72"/>
      <c r="KX8570" s="16"/>
      <c r="KZ8570" s="16"/>
      <c r="LA8570" s="16"/>
      <c r="LB8570" s="74"/>
      <c r="LC8570" s="74"/>
    </row>
    <row r="8571" spans="8:315" x14ac:dyDescent="0.35">
      <c r="H8571" s="4"/>
      <c r="J8571" s="8"/>
      <c r="K8571" s="8"/>
      <c r="L8571" s="8"/>
      <c r="M8571" s="8"/>
      <c r="O8571" s="8"/>
      <c r="P8571" s="8"/>
      <c r="R8571" s="8"/>
      <c r="S8571" s="8"/>
      <c r="T8571" s="8"/>
      <c r="U8571" s="8"/>
      <c r="W8571" s="8">
        <f t="shared" si="4655"/>
        <v>346</v>
      </c>
      <c r="X8571">
        <v>29808000</v>
      </c>
      <c r="Y8571">
        <f t="shared" si="4656"/>
        <v>8280</v>
      </c>
      <c r="Z8571" s="8">
        <v>0</v>
      </c>
      <c r="AA8571" s="8">
        <v>-13.6</v>
      </c>
      <c r="AB8571" s="8">
        <v>89.9</v>
      </c>
      <c r="AC8571" s="4"/>
      <c r="KL8571" s="84"/>
      <c r="KP8571" s="84"/>
      <c r="KS8571" s="74"/>
      <c r="KT8571" s="74"/>
      <c r="KU8571" s="16"/>
      <c r="KV8571" s="72"/>
      <c r="KW8571" s="72"/>
      <c r="KX8571" s="16"/>
      <c r="KZ8571" s="16"/>
      <c r="LA8571" s="16"/>
      <c r="LB8571" s="74"/>
      <c r="LC8571" s="74"/>
    </row>
    <row r="8572" spans="8:315" x14ac:dyDescent="0.35">
      <c r="H8572" s="4"/>
      <c r="J8572" s="8"/>
      <c r="K8572" s="8"/>
      <c r="L8572" s="8"/>
      <c r="M8572" s="8"/>
      <c r="O8572" s="8"/>
      <c r="P8572" s="8"/>
      <c r="R8572" s="8"/>
      <c r="S8572" s="8"/>
      <c r="T8572" s="8"/>
      <c r="U8572" s="8"/>
      <c r="W8572" s="8">
        <f t="shared" si="4655"/>
        <v>346</v>
      </c>
      <c r="X8572">
        <v>29811600</v>
      </c>
      <c r="Y8572">
        <f t="shared" si="4656"/>
        <v>8281</v>
      </c>
      <c r="Z8572" s="8">
        <v>0</v>
      </c>
      <c r="AA8572" s="8">
        <v>-13.2</v>
      </c>
      <c r="AB8572" s="8">
        <v>90.8</v>
      </c>
      <c r="AC8572" s="4"/>
      <c r="KL8572" s="84"/>
      <c r="KP8572" s="84"/>
      <c r="KS8572" s="74"/>
      <c r="KT8572" s="74"/>
      <c r="KU8572" s="16"/>
      <c r="KV8572" s="72"/>
      <c r="KW8572" s="72"/>
      <c r="KX8572" s="16"/>
      <c r="KZ8572" s="16"/>
      <c r="LA8572" s="16"/>
      <c r="LB8572" s="74"/>
      <c r="LC8572" s="74"/>
    </row>
    <row r="8573" spans="8:315" x14ac:dyDescent="0.35">
      <c r="H8573" s="4"/>
      <c r="J8573" s="8"/>
      <c r="K8573" s="8"/>
      <c r="L8573" s="8"/>
      <c r="M8573" s="8"/>
      <c r="O8573" s="8"/>
      <c r="P8573" s="8"/>
      <c r="R8573" s="8"/>
      <c r="S8573" s="8"/>
      <c r="T8573" s="8"/>
      <c r="U8573" s="8"/>
      <c r="W8573" s="8">
        <f t="shared" si="4655"/>
        <v>346.1</v>
      </c>
      <c r="X8573">
        <v>29815200</v>
      </c>
      <c r="Y8573">
        <f t="shared" si="4656"/>
        <v>8282</v>
      </c>
      <c r="Z8573" s="8">
        <v>0</v>
      </c>
      <c r="AA8573" s="8">
        <v>-12.2</v>
      </c>
      <c r="AB8573" s="8">
        <v>92.2</v>
      </c>
      <c r="AC8573" s="4"/>
      <c r="KL8573" s="84"/>
      <c r="KP8573" s="84"/>
      <c r="KS8573" s="74"/>
      <c r="KT8573" s="74"/>
      <c r="KU8573" s="16"/>
      <c r="KV8573" s="72"/>
      <c r="KW8573" s="72"/>
      <c r="KX8573" s="16"/>
      <c r="KZ8573" s="16"/>
      <c r="LA8573" s="16"/>
      <c r="LB8573" s="74"/>
      <c r="LC8573" s="74"/>
    </row>
    <row r="8574" spans="8:315" x14ac:dyDescent="0.35">
      <c r="H8574" s="4"/>
      <c r="J8574" s="8"/>
      <c r="K8574" s="8"/>
      <c r="L8574" s="8"/>
      <c r="M8574" s="8"/>
      <c r="O8574" s="8"/>
      <c r="P8574" s="8"/>
      <c r="R8574" s="8"/>
      <c r="S8574" s="8"/>
      <c r="T8574" s="8"/>
      <c r="U8574" s="8"/>
      <c r="W8574" s="8">
        <f t="shared" si="4655"/>
        <v>346.1</v>
      </c>
      <c r="X8574">
        <v>29818800</v>
      </c>
      <c r="Y8574">
        <f t="shared" si="4656"/>
        <v>8283</v>
      </c>
      <c r="Z8574" s="8">
        <v>0</v>
      </c>
      <c r="AA8574" s="8">
        <v>-10.9</v>
      </c>
      <c r="AB8574" s="8">
        <v>92.4</v>
      </c>
      <c r="AC8574" s="4"/>
      <c r="KL8574" s="84"/>
      <c r="KP8574" s="84"/>
      <c r="KS8574" s="74"/>
      <c r="KT8574" s="74"/>
      <c r="KU8574" s="16"/>
      <c r="KV8574" s="72"/>
      <c r="KW8574" s="72"/>
      <c r="KX8574" s="16"/>
      <c r="KZ8574" s="16"/>
      <c r="LA8574" s="16"/>
      <c r="LB8574" s="74"/>
      <c r="LC8574" s="74"/>
    </row>
    <row r="8575" spans="8:315" x14ac:dyDescent="0.35">
      <c r="H8575" s="4"/>
      <c r="J8575" s="8"/>
      <c r="K8575" s="8"/>
      <c r="L8575" s="8"/>
      <c r="M8575" s="8"/>
      <c r="O8575" s="8"/>
      <c r="P8575" s="8"/>
      <c r="R8575" s="8"/>
      <c r="S8575" s="8"/>
      <c r="T8575" s="8"/>
      <c r="U8575" s="8"/>
      <c r="W8575" s="8">
        <f t="shared" si="4655"/>
        <v>346.2</v>
      </c>
      <c r="X8575">
        <v>29822400</v>
      </c>
      <c r="Y8575">
        <f t="shared" si="4656"/>
        <v>8284</v>
      </c>
      <c r="Z8575" s="8">
        <v>0</v>
      </c>
      <c r="AA8575" s="8">
        <v>-9.6999999999999993</v>
      </c>
      <c r="AB8575" s="8">
        <v>91.7</v>
      </c>
      <c r="AC8575" s="4"/>
      <c r="KL8575" s="84"/>
      <c r="KP8575" s="84"/>
      <c r="KS8575" s="74"/>
      <c r="KT8575" s="74"/>
      <c r="KU8575" s="16"/>
      <c r="KV8575" s="72"/>
      <c r="KW8575" s="72"/>
      <c r="KX8575" s="16"/>
      <c r="KZ8575" s="16"/>
      <c r="LA8575" s="16"/>
      <c r="LB8575" s="74"/>
      <c r="LC8575" s="74"/>
    </row>
    <row r="8576" spans="8:315" x14ac:dyDescent="0.35">
      <c r="H8576" s="4"/>
      <c r="J8576" s="8"/>
      <c r="K8576" s="8"/>
      <c r="L8576" s="8"/>
      <c r="M8576" s="8"/>
      <c r="O8576" s="8"/>
      <c r="P8576" s="8"/>
      <c r="R8576" s="8"/>
      <c r="S8576" s="8"/>
      <c r="T8576" s="8"/>
      <c r="U8576" s="8"/>
      <c r="W8576" s="8">
        <f t="shared" si="4655"/>
        <v>346.2</v>
      </c>
      <c r="X8576">
        <v>29826000</v>
      </c>
      <c r="Y8576">
        <f t="shared" si="4656"/>
        <v>8285</v>
      </c>
      <c r="Z8576" s="8">
        <v>0</v>
      </c>
      <c r="AA8576" s="8">
        <v>-9.1999999999999993</v>
      </c>
      <c r="AB8576" s="8">
        <v>90.6</v>
      </c>
      <c r="AC8576" s="4"/>
      <c r="KL8576" s="84"/>
      <c r="KP8576" s="84"/>
      <c r="KS8576" s="74"/>
      <c r="KT8576" s="74"/>
      <c r="KU8576" s="16"/>
      <c r="KV8576" s="72"/>
      <c r="KW8576" s="72"/>
      <c r="KX8576" s="16"/>
      <c r="KZ8576" s="16"/>
      <c r="LA8576" s="16"/>
      <c r="LB8576" s="74"/>
      <c r="LC8576" s="74"/>
    </row>
    <row r="8577" spans="8:315" x14ac:dyDescent="0.35">
      <c r="H8577" s="4"/>
      <c r="J8577" s="8"/>
      <c r="K8577" s="8"/>
      <c r="L8577" s="8"/>
      <c r="M8577" s="8"/>
      <c r="O8577" s="8"/>
      <c r="P8577" s="8"/>
      <c r="R8577" s="8"/>
      <c r="S8577" s="8"/>
      <c r="T8577" s="8"/>
      <c r="U8577" s="8"/>
      <c r="W8577" s="8">
        <f t="shared" si="4655"/>
        <v>346.3</v>
      </c>
      <c r="X8577">
        <v>29829600</v>
      </c>
      <c r="Y8577">
        <f t="shared" si="4656"/>
        <v>8286</v>
      </c>
      <c r="Z8577" s="8">
        <v>0</v>
      </c>
      <c r="AA8577" s="8">
        <v>-9.4</v>
      </c>
      <c r="AB8577" s="8">
        <v>89.8</v>
      </c>
      <c r="AC8577" s="4"/>
      <c r="KL8577" s="84"/>
      <c r="KP8577" s="84"/>
      <c r="KS8577" s="74"/>
      <c r="KT8577" s="74"/>
      <c r="KU8577" s="16"/>
      <c r="KV8577" s="72"/>
      <c r="KW8577" s="72"/>
      <c r="KX8577" s="16"/>
      <c r="KZ8577" s="16"/>
      <c r="LA8577" s="16"/>
      <c r="LB8577" s="74"/>
      <c r="LC8577" s="74"/>
    </row>
    <row r="8578" spans="8:315" x14ac:dyDescent="0.35">
      <c r="H8578" s="4"/>
      <c r="J8578" s="8"/>
      <c r="K8578" s="8"/>
      <c r="L8578" s="8"/>
      <c r="M8578" s="8"/>
      <c r="O8578" s="8"/>
      <c r="P8578" s="8"/>
      <c r="R8578" s="8"/>
      <c r="S8578" s="8"/>
      <c r="T8578" s="8"/>
      <c r="U8578" s="8"/>
      <c r="W8578" s="8">
        <f t="shared" si="4655"/>
        <v>346.3</v>
      </c>
      <c r="X8578">
        <v>29833200</v>
      </c>
      <c r="Y8578">
        <f t="shared" si="4656"/>
        <v>8287</v>
      </c>
      <c r="Z8578" s="8">
        <v>0</v>
      </c>
      <c r="AA8578" s="8">
        <v>-10.6</v>
      </c>
      <c r="AB8578" s="8">
        <v>93.3</v>
      </c>
      <c r="AC8578" s="4"/>
      <c r="KL8578" s="84"/>
      <c r="KP8578" s="84"/>
      <c r="KS8578" s="74"/>
      <c r="KT8578" s="74"/>
      <c r="KU8578" s="16"/>
      <c r="KV8578" s="72"/>
      <c r="KW8578" s="72"/>
      <c r="KX8578" s="16"/>
      <c r="KZ8578" s="16"/>
      <c r="LA8578" s="16"/>
      <c r="LB8578" s="74"/>
      <c r="LC8578" s="74"/>
    </row>
    <row r="8579" spans="8:315" x14ac:dyDescent="0.35">
      <c r="H8579" s="4"/>
      <c r="J8579" s="8"/>
      <c r="K8579" s="8"/>
      <c r="L8579" s="8"/>
      <c r="M8579" s="8"/>
      <c r="O8579" s="8"/>
      <c r="P8579" s="8"/>
      <c r="R8579" s="8"/>
      <c r="S8579" s="8"/>
      <c r="T8579" s="8"/>
      <c r="U8579" s="8"/>
      <c r="W8579" s="8">
        <f t="shared" si="4655"/>
        <v>346.3</v>
      </c>
      <c r="X8579">
        <v>29836800</v>
      </c>
      <c r="Y8579">
        <f t="shared" si="4656"/>
        <v>8288</v>
      </c>
      <c r="Z8579" s="8">
        <v>4.7</v>
      </c>
      <c r="AA8579" s="8">
        <v>-11.9</v>
      </c>
      <c r="AB8579" s="8">
        <v>93.9</v>
      </c>
      <c r="AC8579" s="4"/>
      <c r="KL8579" s="84"/>
      <c r="KP8579" s="84"/>
      <c r="KS8579" s="74"/>
      <c r="KT8579" s="74"/>
      <c r="KU8579" s="16"/>
      <c r="KV8579" s="72"/>
      <c r="KW8579" s="72"/>
      <c r="KX8579" s="16"/>
      <c r="KZ8579" s="16"/>
      <c r="LA8579" s="16"/>
      <c r="LB8579" s="74"/>
      <c r="LC8579" s="74"/>
    </row>
    <row r="8580" spans="8:315" x14ac:dyDescent="0.35">
      <c r="H8580" s="4"/>
      <c r="J8580" s="8"/>
      <c r="K8580" s="8"/>
      <c r="L8580" s="8"/>
      <c r="M8580" s="8"/>
      <c r="O8580" s="8"/>
      <c r="P8580" s="8"/>
      <c r="R8580" s="8"/>
      <c r="S8580" s="8"/>
      <c r="T8580" s="8"/>
      <c r="U8580" s="8"/>
      <c r="W8580" s="8">
        <f t="shared" si="4655"/>
        <v>346.4</v>
      </c>
      <c r="X8580">
        <v>29840400</v>
      </c>
      <c r="Y8580">
        <f t="shared" si="4656"/>
        <v>8289</v>
      </c>
      <c r="Z8580" s="8">
        <v>84.2</v>
      </c>
      <c r="AA8580" s="8">
        <v>-10.9</v>
      </c>
      <c r="AB8580" s="8">
        <v>89.8</v>
      </c>
      <c r="AC8580" s="4"/>
      <c r="KL8580" s="84"/>
      <c r="KP8580" s="84"/>
      <c r="KS8580" s="74"/>
      <c r="KT8580" s="74"/>
      <c r="KU8580" s="16"/>
      <c r="KV8580" s="72"/>
      <c r="KW8580" s="72"/>
      <c r="KX8580" s="16"/>
      <c r="KZ8580" s="16"/>
      <c r="LA8580" s="16"/>
      <c r="LB8580" s="74"/>
      <c r="LC8580" s="74"/>
    </row>
    <row r="8581" spans="8:315" x14ac:dyDescent="0.35">
      <c r="H8581" s="4"/>
      <c r="J8581" s="8"/>
      <c r="K8581" s="8"/>
      <c r="L8581" s="8"/>
      <c r="M8581" s="8"/>
      <c r="O8581" s="8"/>
      <c r="P8581" s="8"/>
      <c r="R8581" s="8"/>
      <c r="S8581" s="8"/>
      <c r="T8581" s="8"/>
      <c r="U8581" s="8"/>
      <c r="W8581" s="8">
        <f t="shared" si="4655"/>
        <v>346.4</v>
      </c>
      <c r="X8581">
        <v>29844000</v>
      </c>
      <c r="Y8581">
        <f t="shared" si="4656"/>
        <v>8290</v>
      </c>
      <c r="Z8581" s="8">
        <v>262.5</v>
      </c>
      <c r="AA8581" s="8">
        <v>-9.6</v>
      </c>
      <c r="AB8581" s="8">
        <v>81.3</v>
      </c>
      <c r="AC8581" s="4"/>
      <c r="KL8581" s="84"/>
      <c r="KP8581" s="84"/>
      <c r="KS8581" s="74"/>
      <c r="KT8581" s="74"/>
      <c r="KU8581" s="16"/>
      <c r="KV8581" s="72"/>
      <c r="KW8581" s="72"/>
      <c r="KX8581" s="16"/>
      <c r="KZ8581" s="16"/>
      <c r="LA8581" s="16"/>
      <c r="LB8581" s="74"/>
      <c r="LC8581" s="74"/>
    </row>
    <row r="8582" spans="8:315" x14ac:dyDescent="0.35">
      <c r="H8582" s="4"/>
      <c r="J8582" s="8"/>
      <c r="K8582" s="8"/>
      <c r="L8582" s="8"/>
      <c r="M8582" s="8"/>
      <c r="O8582" s="8"/>
      <c r="P8582" s="8"/>
      <c r="R8582" s="8"/>
      <c r="S8582" s="8"/>
      <c r="T8582" s="8"/>
      <c r="U8582" s="8"/>
      <c r="W8582" s="8">
        <f t="shared" si="4655"/>
        <v>346.5</v>
      </c>
      <c r="X8582">
        <v>29847600</v>
      </c>
      <c r="Y8582">
        <f t="shared" si="4656"/>
        <v>8291</v>
      </c>
      <c r="Z8582" s="8">
        <v>343.1</v>
      </c>
      <c r="AA8582" s="8">
        <v>-8.5</v>
      </c>
      <c r="AB8582" s="8">
        <v>81</v>
      </c>
      <c r="AC8582" s="4"/>
      <c r="KL8582" s="84"/>
      <c r="KP8582" s="84"/>
      <c r="KS8582" s="74"/>
      <c r="KT8582" s="74"/>
      <c r="KU8582" s="16"/>
      <c r="KV8582" s="72"/>
      <c r="KW8582" s="72"/>
      <c r="KX8582" s="16"/>
      <c r="KZ8582" s="16"/>
      <c r="LA8582" s="16"/>
      <c r="LB8582" s="74"/>
      <c r="LC8582" s="74"/>
    </row>
    <row r="8583" spans="8:315" x14ac:dyDescent="0.35">
      <c r="H8583" s="4"/>
      <c r="J8583" s="8"/>
      <c r="K8583" s="8"/>
      <c r="L8583" s="8"/>
      <c r="M8583" s="8"/>
      <c r="O8583" s="8"/>
      <c r="P8583" s="8"/>
      <c r="R8583" s="8"/>
      <c r="S8583" s="8"/>
      <c r="T8583" s="8"/>
      <c r="U8583" s="8"/>
      <c r="W8583" s="8">
        <f t="shared" si="4655"/>
        <v>346.5</v>
      </c>
      <c r="X8583">
        <v>29851200</v>
      </c>
      <c r="Y8583">
        <f t="shared" si="4656"/>
        <v>8292</v>
      </c>
      <c r="Z8583" s="8">
        <v>331.4</v>
      </c>
      <c r="AA8583" s="8">
        <v>-7.1</v>
      </c>
      <c r="AB8583" s="8">
        <v>78.599999999999994</v>
      </c>
      <c r="AC8583" s="4"/>
      <c r="KL8583" s="84"/>
      <c r="KP8583" s="84"/>
      <c r="KS8583" s="74"/>
      <c r="KT8583" s="74"/>
      <c r="KU8583" s="16"/>
      <c r="KV8583" s="72"/>
      <c r="KW8583" s="72"/>
      <c r="KX8583" s="16"/>
      <c r="KZ8583" s="16"/>
      <c r="LA8583" s="16"/>
      <c r="LB8583" s="74"/>
      <c r="LC8583" s="74"/>
    </row>
    <row r="8584" spans="8:315" x14ac:dyDescent="0.35">
      <c r="H8584" s="4"/>
      <c r="J8584" s="8"/>
      <c r="K8584" s="8"/>
      <c r="L8584" s="8"/>
      <c r="M8584" s="8"/>
      <c r="O8584" s="8"/>
      <c r="P8584" s="8"/>
      <c r="R8584" s="8"/>
      <c r="S8584" s="8"/>
      <c r="T8584" s="8"/>
      <c r="U8584" s="8"/>
      <c r="W8584" s="8">
        <f t="shared" si="4655"/>
        <v>346.5</v>
      </c>
      <c r="X8584">
        <v>29854800</v>
      </c>
      <c r="Y8584">
        <f t="shared" si="4656"/>
        <v>8293</v>
      </c>
      <c r="Z8584" s="8">
        <v>204.2</v>
      </c>
      <c r="AA8584" s="8">
        <v>-5.9</v>
      </c>
      <c r="AB8584" s="8">
        <v>76.900000000000006</v>
      </c>
      <c r="AC8584" s="4"/>
      <c r="KL8584" s="84"/>
      <c r="KP8584" s="84"/>
      <c r="KS8584" s="74"/>
      <c r="KT8584" s="74"/>
      <c r="KU8584" s="16"/>
      <c r="KV8584" s="72"/>
      <c r="KW8584" s="72"/>
      <c r="KX8584" s="16"/>
      <c r="KZ8584" s="16"/>
      <c r="LA8584" s="16"/>
      <c r="LB8584" s="74"/>
      <c r="LC8584" s="74"/>
    </row>
    <row r="8585" spans="8:315" x14ac:dyDescent="0.35">
      <c r="H8585" s="4"/>
      <c r="J8585" s="8"/>
      <c r="K8585" s="8"/>
      <c r="L8585" s="8"/>
      <c r="M8585" s="8"/>
      <c r="O8585" s="8"/>
      <c r="P8585" s="8"/>
      <c r="R8585" s="8"/>
      <c r="S8585" s="8"/>
      <c r="T8585" s="8"/>
      <c r="U8585" s="8"/>
      <c r="W8585" s="8">
        <f t="shared" si="4655"/>
        <v>346.6</v>
      </c>
      <c r="X8585">
        <v>29858400</v>
      </c>
      <c r="Y8585">
        <f t="shared" si="4656"/>
        <v>8294</v>
      </c>
      <c r="Z8585" s="8">
        <v>211.1</v>
      </c>
      <c r="AA8585" s="8">
        <v>-5.2</v>
      </c>
      <c r="AB8585" s="8">
        <v>77.900000000000006</v>
      </c>
      <c r="AC8585" s="4"/>
      <c r="KL8585" s="84"/>
      <c r="KP8585" s="84"/>
      <c r="KS8585" s="74"/>
      <c r="KT8585" s="74"/>
      <c r="KU8585" s="16"/>
      <c r="KV8585" s="72"/>
      <c r="KW8585" s="72"/>
      <c r="KX8585" s="16"/>
      <c r="KZ8585" s="16"/>
      <c r="LA8585" s="16"/>
      <c r="LB8585" s="74"/>
      <c r="LC8585" s="74"/>
    </row>
    <row r="8586" spans="8:315" x14ac:dyDescent="0.35">
      <c r="H8586" s="4"/>
      <c r="J8586" s="8"/>
      <c r="K8586" s="8"/>
      <c r="L8586" s="8"/>
      <c r="M8586" s="8"/>
      <c r="O8586" s="8"/>
      <c r="P8586" s="8"/>
      <c r="R8586" s="8"/>
      <c r="S8586" s="8"/>
      <c r="T8586" s="8"/>
      <c r="U8586" s="8"/>
      <c r="W8586" s="8">
        <f t="shared" si="4655"/>
        <v>346.6</v>
      </c>
      <c r="X8586">
        <v>29862000</v>
      </c>
      <c r="Y8586">
        <f t="shared" si="4656"/>
        <v>8295</v>
      </c>
      <c r="Z8586" s="8">
        <v>86.4</v>
      </c>
      <c r="AA8586" s="8">
        <v>-4.9000000000000004</v>
      </c>
      <c r="AB8586" s="8">
        <v>80.5</v>
      </c>
      <c r="AC8586" s="4"/>
      <c r="KL8586" s="84"/>
      <c r="KP8586" s="84"/>
      <c r="KS8586" s="74"/>
      <c r="KT8586" s="74"/>
      <c r="KU8586" s="16"/>
      <c r="KV8586" s="72"/>
      <c r="KW8586" s="72"/>
      <c r="KX8586" s="16"/>
      <c r="KZ8586" s="16"/>
      <c r="LA8586" s="16"/>
      <c r="LB8586" s="74"/>
      <c r="LC8586" s="74"/>
    </row>
    <row r="8587" spans="8:315" x14ac:dyDescent="0.35">
      <c r="H8587" s="4"/>
      <c r="J8587" s="8"/>
      <c r="K8587" s="8"/>
      <c r="L8587" s="8"/>
      <c r="M8587" s="8"/>
      <c r="O8587" s="8"/>
      <c r="P8587" s="8"/>
      <c r="R8587" s="8"/>
      <c r="S8587" s="8"/>
      <c r="T8587" s="8"/>
      <c r="U8587" s="8"/>
      <c r="W8587" s="8">
        <f t="shared" si="4655"/>
        <v>346.7</v>
      </c>
      <c r="X8587">
        <v>29865600</v>
      </c>
      <c r="Y8587">
        <f t="shared" si="4656"/>
        <v>8296</v>
      </c>
      <c r="Z8587" s="8">
        <v>36.700000000000003</v>
      </c>
      <c r="AA8587" s="8">
        <v>-5</v>
      </c>
      <c r="AB8587" s="8">
        <v>82.1</v>
      </c>
      <c r="AC8587" s="4"/>
      <c r="KL8587" s="84"/>
      <c r="KP8587" s="84"/>
      <c r="KS8587" s="74"/>
      <c r="KT8587" s="74"/>
      <c r="KU8587" s="16"/>
      <c r="KV8587" s="72"/>
      <c r="KW8587" s="72"/>
      <c r="KX8587" s="16"/>
      <c r="KZ8587" s="16"/>
      <c r="LA8587" s="16"/>
      <c r="LB8587" s="74"/>
      <c r="LC8587" s="74"/>
    </row>
    <row r="8588" spans="8:315" x14ac:dyDescent="0.35">
      <c r="H8588" s="4"/>
      <c r="J8588" s="8"/>
      <c r="K8588" s="8"/>
      <c r="L8588" s="8"/>
      <c r="M8588" s="8"/>
      <c r="O8588" s="8"/>
      <c r="P8588" s="8"/>
      <c r="R8588" s="8"/>
      <c r="S8588" s="8"/>
      <c r="T8588" s="8"/>
      <c r="U8588" s="8"/>
      <c r="W8588" s="8">
        <f t="shared" si="4655"/>
        <v>346.7</v>
      </c>
      <c r="X8588">
        <v>29869200</v>
      </c>
      <c r="Y8588">
        <f t="shared" si="4656"/>
        <v>8297</v>
      </c>
      <c r="Z8588" s="8">
        <v>3.1</v>
      </c>
      <c r="AA8588" s="8">
        <v>-5.0999999999999996</v>
      </c>
      <c r="AB8588" s="8">
        <v>87.2</v>
      </c>
      <c r="AC8588" s="4"/>
      <c r="KL8588" s="84"/>
      <c r="KP8588" s="84"/>
      <c r="KS8588" s="74"/>
      <c r="KT8588" s="74"/>
      <c r="KU8588" s="16"/>
      <c r="KV8588" s="72"/>
      <c r="KW8588" s="72"/>
      <c r="KX8588" s="16"/>
      <c r="KZ8588" s="16"/>
      <c r="LA8588" s="16"/>
      <c r="LB8588" s="74"/>
      <c r="LC8588" s="74"/>
    </row>
    <row r="8589" spans="8:315" x14ac:dyDescent="0.35">
      <c r="H8589" s="4"/>
      <c r="J8589" s="8"/>
      <c r="K8589" s="8"/>
      <c r="L8589" s="8"/>
      <c r="M8589" s="8"/>
      <c r="O8589" s="8"/>
      <c r="P8589" s="8"/>
      <c r="R8589" s="8"/>
      <c r="S8589" s="8"/>
      <c r="T8589" s="8"/>
      <c r="U8589" s="8"/>
      <c r="W8589" s="8">
        <f t="shared" si="4655"/>
        <v>346.8</v>
      </c>
      <c r="X8589">
        <v>29872800</v>
      </c>
      <c r="Y8589">
        <f t="shared" si="4656"/>
        <v>8298</v>
      </c>
      <c r="Z8589" s="8">
        <v>0</v>
      </c>
      <c r="AA8589" s="8">
        <v>-6</v>
      </c>
      <c r="AB8589" s="8">
        <v>90.4</v>
      </c>
      <c r="AC8589" s="4"/>
      <c r="KL8589" s="84"/>
      <c r="KP8589" s="84"/>
      <c r="KS8589" s="74"/>
      <c r="KT8589" s="74"/>
      <c r="KU8589" s="16"/>
      <c r="KV8589" s="72"/>
      <c r="KW8589" s="72"/>
      <c r="KX8589" s="16"/>
      <c r="KZ8589" s="16"/>
      <c r="LA8589" s="16"/>
      <c r="LB8589" s="74"/>
      <c r="LC8589" s="74"/>
    </row>
    <row r="8590" spans="8:315" x14ac:dyDescent="0.35">
      <c r="H8590" s="4"/>
      <c r="J8590" s="8"/>
      <c r="K8590" s="8"/>
      <c r="L8590" s="8"/>
      <c r="M8590" s="8"/>
      <c r="O8590" s="8"/>
      <c r="P8590" s="8"/>
      <c r="R8590" s="8"/>
      <c r="S8590" s="8"/>
      <c r="T8590" s="8"/>
      <c r="U8590" s="8"/>
      <c r="W8590" s="8">
        <f t="shared" si="4655"/>
        <v>346.8</v>
      </c>
      <c r="X8590">
        <v>29876400</v>
      </c>
      <c r="Y8590">
        <f t="shared" si="4656"/>
        <v>8299</v>
      </c>
      <c r="Z8590" s="8">
        <v>0</v>
      </c>
      <c r="AA8590" s="8">
        <v>-6.2</v>
      </c>
      <c r="AB8590" s="8">
        <v>93.1</v>
      </c>
      <c r="AC8590" s="4"/>
      <c r="KL8590" s="84"/>
      <c r="KP8590" s="84"/>
      <c r="KS8590" s="74"/>
      <c r="KT8590" s="74"/>
      <c r="KU8590" s="16"/>
      <c r="KV8590" s="72"/>
      <c r="KW8590" s="72"/>
      <c r="KX8590" s="16"/>
      <c r="KZ8590" s="16"/>
      <c r="LA8590" s="16"/>
      <c r="LB8590" s="74"/>
      <c r="LC8590" s="74"/>
    </row>
    <row r="8591" spans="8:315" x14ac:dyDescent="0.35">
      <c r="H8591" s="4"/>
      <c r="J8591" s="8"/>
      <c r="K8591" s="8"/>
      <c r="L8591" s="8"/>
      <c r="M8591" s="8"/>
      <c r="O8591" s="8"/>
      <c r="P8591" s="8"/>
      <c r="R8591" s="8"/>
      <c r="S8591" s="8"/>
      <c r="T8591" s="8"/>
      <c r="U8591" s="8"/>
      <c r="W8591" s="8">
        <f t="shared" si="4655"/>
        <v>346.8</v>
      </c>
      <c r="X8591">
        <v>29880000</v>
      </c>
      <c r="Y8591">
        <f t="shared" si="4656"/>
        <v>8300</v>
      </c>
      <c r="Z8591" s="8">
        <v>0</v>
      </c>
      <c r="AA8591" s="8">
        <v>-6.1</v>
      </c>
      <c r="AB8591" s="8">
        <v>92.9</v>
      </c>
      <c r="AC8591" s="4"/>
      <c r="KL8591" s="84"/>
      <c r="KP8591" s="84"/>
      <c r="KS8591" s="74"/>
      <c r="KT8591" s="74"/>
      <c r="KU8591" s="16"/>
      <c r="KV8591" s="72"/>
      <c r="KW8591" s="72"/>
      <c r="KX8591" s="16"/>
      <c r="KZ8591" s="16"/>
      <c r="LA8591" s="16"/>
      <c r="LB8591" s="74"/>
      <c r="LC8591" s="74"/>
    </row>
    <row r="8592" spans="8:315" x14ac:dyDescent="0.35">
      <c r="H8592" s="4"/>
      <c r="J8592" s="8"/>
      <c r="K8592" s="8"/>
      <c r="L8592" s="8"/>
      <c r="M8592" s="8"/>
      <c r="O8592" s="8"/>
      <c r="P8592" s="8"/>
      <c r="R8592" s="8"/>
      <c r="S8592" s="8"/>
      <c r="T8592" s="8"/>
      <c r="U8592" s="8"/>
      <c r="W8592" s="8">
        <f t="shared" si="4655"/>
        <v>346.9</v>
      </c>
      <c r="X8592">
        <v>29883600</v>
      </c>
      <c r="Y8592">
        <f t="shared" si="4656"/>
        <v>8301</v>
      </c>
      <c r="Z8592" s="8">
        <v>0</v>
      </c>
      <c r="AA8592" s="8">
        <v>-6</v>
      </c>
      <c r="AB8592" s="8">
        <v>92.5</v>
      </c>
      <c r="AC8592" s="4"/>
      <c r="KL8592" s="84"/>
      <c r="KP8592" s="84"/>
      <c r="KS8592" s="74"/>
      <c r="KT8592" s="74"/>
      <c r="KU8592" s="16"/>
      <c r="KV8592" s="72"/>
      <c r="KW8592" s="72"/>
      <c r="KX8592" s="16"/>
      <c r="KZ8592" s="16"/>
      <c r="LA8592" s="16"/>
      <c r="LB8592" s="74"/>
      <c r="LC8592" s="74"/>
    </row>
    <row r="8593" spans="8:315" x14ac:dyDescent="0.35">
      <c r="H8593" s="4"/>
      <c r="J8593" s="8"/>
      <c r="K8593" s="8"/>
      <c r="L8593" s="8"/>
      <c r="M8593" s="8"/>
      <c r="O8593" s="8"/>
      <c r="P8593" s="8"/>
      <c r="R8593" s="8"/>
      <c r="S8593" s="8"/>
      <c r="T8593" s="8"/>
      <c r="U8593" s="8"/>
      <c r="W8593" s="8">
        <f t="shared" si="4655"/>
        <v>346.9</v>
      </c>
      <c r="X8593">
        <v>29887200</v>
      </c>
      <c r="Y8593">
        <f t="shared" si="4656"/>
        <v>8302</v>
      </c>
      <c r="Z8593" s="8">
        <v>0</v>
      </c>
      <c r="AA8593" s="8">
        <v>-6</v>
      </c>
      <c r="AB8593" s="8">
        <v>93.8</v>
      </c>
      <c r="AC8593" s="4"/>
      <c r="KL8593" s="84"/>
      <c r="KP8593" s="84"/>
      <c r="KS8593" s="74"/>
      <c r="KT8593" s="74"/>
      <c r="KU8593" s="16"/>
      <c r="KV8593" s="72"/>
      <c r="KW8593" s="72"/>
      <c r="KX8593" s="16"/>
      <c r="KZ8593" s="16"/>
      <c r="LA8593" s="16"/>
      <c r="LB8593" s="74"/>
      <c r="LC8593" s="74"/>
    </row>
    <row r="8594" spans="8:315" x14ac:dyDescent="0.35">
      <c r="H8594" s="4"/>
      <c r="J8594" s="8"/>
      <c r="K8594" s="8"/>
      <c r="L8594" s="8"/>
      <c r="M8594" s="8"/>
      <c r="O8594" s="8"/>
      <c r="P8594" s="8"/>
      <c r="R8594" s="8"/>
      <c r="S8594" s="8"/>
      <c r="T8594" s="8"/>
      <c r="U8594" s="8"/>
      <c r="W8594" s="8">
        <f t="shared" si="4655"/>
        <v>347</v>
      </c>
      <c r="X8594">
        <v>29890800</v>
      </c>
      <c r="Y8594">
        <f t="shared" si="4656"/>
        <v>8303</v>
      </c>
      <c r="Z8594" s="8">
        <v>0</v>
      </c>
      <c r="AA8594" s="8">
        <v>-6</v>
      </c>
      <c r="AB8594" s="8">
        <v>93.8</v>
      </c>
      <c r="AC8594" s="4"/>
      <c r="KL8594" s="84"/>
      <c r="KP8594" s="84"/>
      <c r="KS8594" s="74"/>
      <c r="KT8594" s="74"/>
      <c r="KU8594" s="16"/>
      <c r="KV8594" s="72"/>
      <c r="KW8594" s="72"/>
      <c r="KX8594" s="16"/>
      <c r="KZ8594" s="16"/>
      <c r="LA8594" s="16"/>
      <c r="LB8594" s="74"/>
      <c r="LC8594" s="74"/>
    </row>
    <row r="8595" spans="8:315" x14ac:dyDescent="0.35">
      <c r="H8595" s="4"/>
      <c r="J8595" s="8"/>
      <c r="K8595" s="8"/>
      <c r="L8595" s="8"/>
      <c r="M8595" s="8"/>
      <c r="O8595" s="8"/>
      <c r="P8595" s="8"/>
      <c r="R8595" s="8"/>
      <c r="S8595" s="8"/>
      <c r="T8595" s="8"/>
      <c r="U8595" s="8"/>
      <c r="W8595" s="8">
        <f t="shared" si="4655"/>
        <v>347</v>
      </c>
      <c r="X8595">
        <v>29894400</v>
      </c>
      <c r="Y8595">
        <f t="shared" si="4656"/>
        <v>8304</v>
      </c>
      <c r="Z8595" s="8">
        <v>0</v>
      </c>
      <c r="AA8595" s="8">
        <v>-5.9</v>
      </c>
      <c r="AB8595" s="8">
        <v>94.1</v>
      </c>
      <c r="AC8595" s="4"/>
      <c r="KL8595" s="84"/>
      <c r="KP8595" s="84"/>
      <c r="KS8595" s="74"/>
      <c r="KT8595" s="74"/>
      <c r="KU8595" s="16"/>
      <c r="KV8595" s="72"/>
      <c r="KW8595" s="72"/>
      <c r="KX8595" s="16"/>
      <c r="KZ8595" s="16"/>
      <c r="LA8595" s="16"/>
      <c r="LB8595" s="74"/>
      <c r="LC8595" s="74"/>
    </row>
    <row r="8596" spans="8:315" x14ac:dyDescent="0.35">
      <c r="H8596" s="4"/>
      <c r="J8596" s="8"/>
      <c r="K8596" s="8"/>
      <c r="L8596" s="8"/>
      <c r="M8596" s="8"/>
      <c r="O8596" s="8"/>
      <c r="P8596" s="8"/>
      <c r="R8596" s="8"/>
      <c r="S8596" s="8"/>
      <c r="T8596" s="8"/>
      <c r="U8596" s="8"/>
      <c r="W8596" s="8">
        <f t="shared" si="4655"/>
        <v>347</v>
      </c>
      <c r="X8596">
        <v>29898000</v>
      </c>
      <c r="Y8596">
        <f t="shared" si="4656"/>
        <v>8305</v>
      </c>
      <c r="Z8596" s="8">
        <v>0</v>
      </c>
      <c r="AA8596" s="8">
        <v>-5.8</v>
      </c>
      <c r="AB8596" s="8">
        <v>94.4</v>
      </c>
      <c r="AC8596" s="4"/>
      <c r="KL8596" s="84"/>
      <c r="KP8596" s="84"/>
      <c r="KS8596" s="74"/>
      <c r="KT8596" s="74"/>
      <c r="KU8596" s="16"/>
      <c r="KV8596" s="72"/>
      <c r="KW8596" s="72"/>
      <c r="KX8596" s="16"/>
      <c r="KZ8596" s="16"/>
      <c r="LA8596" s="16"/>
      <c r="LB8596" s="74"/>
      <c r="LC8596" s="74"/>
    </row>
    <row r="8597" spans="8:315" x14ac:dyDescent="0.35">
      <c r="H8597" s="4"/>
      <c r="J8597" s="8"/>
      <c r="K8597" s="8"/>
      <c r="L8597" s="8"/>
      <c r="M8597" s="8"/>
      <c r="O8597" s="8"/>
      <c r="P8597" s="8"/>
      <c r="R8597" s="8"/>
      <c r="S8597" s="8"/>
      <c r="T8597" s="8"/>
      <c r="U8597" s="8"/>
      <c r="W8597" s="8">
        <f t="shared" si="4655"/>
        <v>347.1</v>
      </c>
      <c r="X8597">
        <v>29901600</v>
      </c>
      <c r="Y8597">
        <f t="shared" si="4656"/>
        <v>8306</v>
      </c>
      <c r="Z8597" s="8">
        <v>0</v>
      </c>
      <c r="AA8597" s="8">
        <v>-5.5</v>
      </c>
      <c r="AB8597" s="8">
        <v>95.2</v>
      </c>
      <c r="AC8597" s="4"/>
      <c r="KL8597" s="84"/>
      <c r="KP8597" s="84"/>
      <c r="KS8597" s="74"/>
      <c r="KT8597" s="74"/>
      <c r="KU8597" s="16"/>
      <c r="KV8597" s="72"/>
      <c r="KW8597" s="72"/>
      <c r="KX8597" s="16"/>
      <c r="KZ8597" s="16"/>
      <c r="LA8597" s="16"/>
      <c r="LB8597" s="74"/>
      <c r="LC8597" s="74"/>
    </row>
    <row r="8598" spans="8:315" x14ac:dyDescent="0.35">
      <c r="H8598" s="4"/>
      <c r="J8598" s="8"/>
      <c r="K8598" s="8"/>
      <c r="L8598" s="8"/>
      <c r="M8598" s="8"/>
      <c r="O8598" s="8"/>
      <c r="P8598" s="8"/>
      <c r="R8598" s="8"/>
      <c r="S8598" s="8"/>
      <c r="T8598" s="8"/>
      <c r="U8598" s="8"/>
      <c r="W8598" s="8">
        <f t="shared" si="4655"/>
        <v>347.1</v>
      </c>
      <c r="X8598">
        <v>29905200</v>
      </c>
      <c r="Y8598">
        <f t="shared" si="4656"/>
        <v>8307</v>
      </c>
      <c r="Z8598" s="8">
        <v>0</v>
      </c>
      <c r="AA8598" s="8">
        <v>-5.4</v>
      </c>
      <c r="AB8598" s="8">
        <v>95</v>
      </c>
      <c r="AC8598" s="4"/>
      <c r="KL8598" s="84"/>
      <c r="KP8598" s="84"/>
      <c r="KS8598" s="74"/>
      <c r="KT8598" s="74"/>
      <c r="KU8598" s="16"/>
      <c r="KV8598" s="72"/>
      <c r="KW8598" s="72"/>
      <c r="KX8598" s="16"/>
      <c r="KZ8598" s="16"/>
      <c r="LA8598" s="16"/>
      <c r="LB8598" s="74"/>
      <c r="LC8598" s="74"/>
    </row>
    <row r="8599" spans="8:315" x14ac:dyDescent="0.35">
      <c r="H8599" s="4"/>
      <c r="J8599" s="8"/>
      <c r="K8599" s="8"/>
      <c r="L8599" s="8"/>
      <c r="M8599" s="8"/>
      <c r="O8599" s="8"/>
      <c r="P8599" s="8"/>
      <c r="R8599" s="8"/>
      <c r="S8599" s="8"/>
      <c r="T8599" s="8"/>
      <c r="U8599" s="8"/>
      <c r="W8599" s="8">
        <f t="shared" si="4655"/>
        <v>347.2</v>
      </c>
      <c r="X8599">
        <v>29908800</v>
      </c>
      <c r="Y8599">
        <f t="shared" si="4656"/>
        <v>8308</v>
      </c>
      <c r="Z8599" s="8">
        <v>0</v>
      </c>
      <c r="AA8599" s="8">
        <v>-5.4</v>
      </c>
      <c r="AB8599" s="8">
        <v>94.6</v>
      </c>
      <c r="AC8599" s="4"/>
      <c r="KL8599" s="84"/>
      <c r="KP8599" s="84"/>
      <c r="KS8599" s="74"/>
      <c r="KT8599" s="74"/>
      <c r="KU8599" s="16"/>
      <c r="KV8599" s="72"/>
      <c r="KW8599" s="72"/>
      <c r="KX8599" s="16"/>
      <c r="KZ8599" s="16"/>
      <c r="LA8599" s="16"/>
      <c r="LB8599" s="74"/>
      <c r="LC8599" s="74"/>
    </row>
    <row r="8600" spans="8:315" x14ac:dyDescent="0.35">
      <c r="H8600" s="4"/>
      <c r="J8600" s="8"/>
      <c r="K8600" s="8"/>
      <c r="L8600" s="8"/>
      <c r="M8600" s="8"/>
      <c r="O8600" s="8"/>
      <c r="P8600" s="8"/>
      <c r="R8600" s="8"/>
      <c r="S8600" s="8"/>
      <c r="T8600" s="8"/>
      <c r="U8600" s="8"/>
      <c r="W8600" s="8">
        <f t="shared" si="4655"/>
        <v>347.2</v>
      </c>
      <c r="X8600">
        <v>29912400</v>
      </c>
      <c r="Y8600">
        <f t="shared" si="4656"/>
        <v>8309</v>
      </c>
      <c r="Z8600" s="8">
        <v>0</v>
      </c>
      <c r="AA8600" s="8">
        <v>-5.7</v>
      </c>
      <c r="AB8600" s="8">
        <v>94</v>
      </c>
      <c r="AC8600" s="4"/>
      <c r="KL8600" s="84"/>
      <c r="KP8600" s="84"/>
      <c r="KS8600" s="74"/>
      <c r="KT8600" s="74"/>
      <c r="KU8600" s="16"/>
      <c r="KV8600" s="72"/>
      <c r="KW8600" s="72"/>
      <c r="KX8600" s="16"/>
      <c r="KZ8600" s="16"/>
      <c r="LA8600" s="16"/>
      <c r="LB8600" s="74"/>
      <c r="LC8600" s="74"/>
    </row>
    <row r="8601" spans="8:315" x14ac:dyDescent="0.35">
      <c r="H8601" s="4"/>
      <c r="J8601" s="8"/>
      <c r="K8601" s="8"/>
      <c r="L8601" s="8"/>
      <c r="M8601" s="8"/>
      <c r="O8601" s="8"/>
      <c r="P8601" s="8"/>
      <c r="R8601" s="8"/>
      <c r="S8601" s="8"/>
      <c r="T8601" s="8"/>
      <c r="U8601" s="8"/>
      <c r="W8601" s="8">
        <f t="shared" si="4655"/>
        <v>347.3</v>
      </c>
      <c r="X8601">
        <v>29916000</v>
      </c>
      <c r="Y8601">
        <f t="shared" si="4656"/>
        <v>8310</v>
      </c>
      <c r="Z8601" s="8">
        <v>0</v>
      </c>
      <c r="AA8601" s="8">
        <v>-5.7</v>
      </c>
      <c r="AB8601" s="8">
        <v>93.8</v>
      </c>
      <c r="AC8601" s="4"/>
      <c r="KL8601" s="84"/>
      <c r="KP8601" s="84"/>
      <c r="KS8601" s="74"/>
      <c r="KT8601" s="74"/>
      <c r="KU8601" s="16"/>
      <c r="KV8601" s="72"/>
      <c r="KW8601" s="72"/>
      <c r="KX8601" s="16"/>
      <c r="KZ8601" s="16"/>
      <c r="LA8601" s="16"/>
      <c r="LB8601" s="74"/>
      <c r="LC8601" s="74"/>
    </row>
    <row r="8602" spans="8:315" x14ac:dyDescent="0.35">
      <c r="H8602" s="4"/>
      <c r="J8602" s="8"/>
      <c r="K8602" s="8"/>
      <c r="L8602" s="8"/>
      <c r="M8602" s="8"/>
      <c r="O8602" s="8"/>
      <c r="P8602" s="8"/>
      <c r="R8602" s="8"/>
      <c r="S8602" s="8"/>
      <c r="T8602" s="8"/>
      <c r="U8602" s="8"/>
      <c r="W8602" s="8">
        <f t="shared" si="4655"/>
        <v>347.3</v>
      </c>
      <c r="X8602">
        <v>29919600</v>
      </c>
      <c r="Y8602">
        <f t="shared" si="4656"/>
        <v>8311</v>
      </c>
      <c r="Z8602" s="8">
        <v>0</v>
      </c>
      <c r="AA8602" s="8">
        <v>-5.5</v>
      </c>
      <c r="AB8602" s="8">
        <v>94.1</v>
      </c>
      <c r="AC8602" s="4"/>
      <c r="KL8602" s="84"/>
      <c r="KP8602" s="84"/>
      <c r="KS8602" s="74"/>
      <c r="KT8602" s="74"/>
      <c r="KU8602" s="16"/>
      <c r="KV8602" s="72"/>
      <c r="KW8602" s="72"/>
      <c r="KX8602" s="16"/>
      <c r="KZ8602" s="16"/>
      <c r="LA8602" s="16"/>
      <c r="LB8602" s="74"/>
      <c r="LC8602" s="74"/>
    </row>
    <row r="8603" spans="8:315" x14ac:dyDescent="0.35">
      <c r="H8603" s="4"/>
      <c r="J8603" s="8"/>
      <c r="K8603" s="8"/>
      <c r="L8603" s="8"/>
      <c r="M8603" s="8"/>
      <c r="O8603" s="8"/>
      <c r="P8603" s="8"/>
      <c r="R8603" s="8"/>
      <c r="S8603" s="8"/>
      <c r="T8603" s="8"/>
      <c r="U8603" s="8"/>
      <c r="W8603" s="8">
        <f t="shared" si="4655"/>
        <v>347.3</v>
      </c>
      <c r="X8603">
        <v>29923200</v>
      </c>
      <c r="Y8603">
        <f t="shared" si="4656"/>
        <v>8312</v>
      </c>
      <c r="Z8603" s="8">
        <v>4.2</v>
      </c>
      <c r="AA8603" s="8">
        <v>-5.4</v>
      </c>
      <c r="AB8603" s="8">
        <v>94.4</v>
      </c>
      <c r="AC8603" s="4"/>
      <c r="KL8603" s="84"/>
      <c r="KP8603" s="84"/>
      <c r="KS8603" s="74"/>
      <c r="KT8603" s="74"/>
      <c r="KU8603" s="16"/>
      <c r="KV8603" s="72"/>
      <c r="KW8603" s="72"/>
      <c r="KX8603" s="16"/>
      <c r="KZ8603" s="16"/>
      <c r="LA8603" s="16"/>
      <c r="LB8603" s="74"/>
      <c r="LC8603" s="74"/>
    </row>
    <row r="8604" spans="8:315" x14ac:dyDescent="0.35">
      <c r="H8604" s="4"/>
      <c r="J8604" s="8"/>
      <c r="K8604" s="8"/>
      <c r="L8604" s="8"/>
      <c r="M8604" s="8"/>
      <c r="O8604" s="8"/>
      <c r="P8604" s="8"/>
      <c r="R8604" s="8"/>
      <c r="S8604" s="8"/>
      <c r="T8604" s="8"/>
      <c r="U8604" s="8"/>
      <c r="W8604" s="8">
        <f t="shared" si="4655"/>
        <v>347.4</v>
      </c>
      <c r="X8604">
        <v>29926800</v>
      </c>
      <c r="Y8604">
        <f t="shared" si="4656"/>
        <v>8313</v>
      </c>
      <c r="Z8604" s="8">
        <v>39.4</v>
      </c>
      <c r="AA8604" s="8">
        <v>-5.2</v>
      </c>
      <c r="AB8604" s="8">
        <v>94</v>
      </c>
      <c r="AC8604" s="4"/>
      <c r="KL8604" s="84"/>
      <c r="KP8604" s="84"/>
      <c r="KS8604" s="74"/>
      <c r="KT8604" s="74"/>
      <c r="KU8604" s="16"/>
      <c r="KV8604" s="72"/>
      <c r="KW8604" s="72"/>
      <c r="KX8604" s="16"/>
      <c r="KZ8604" s="16"/>
      <c r="LA8604" s="16"/>
      <c r="LB8604" s="74"/>
      <c r="LC8604" s="74"/>
    </row>
    <row r="8605" spans="8:315" x14ac:dyDescent="0.35">
      <c r="H8605" s="4"/>
      <c r="J8605" s="8"/>
      <c r="K8605" s="8"/>
      <c r="L8605" s="8"/>
      <c r="M8605" s="8"/>
      <c r="O8605" s="8"/>
      <c r="P8605" s="8"/>
      <c r="R8605" s="8"/>
      <c r="S8605" s="8"/>
      <c r="T8605" s="8"/>
      <c r="U8605" s="8"/>
      <c r="W8605" s="8">
        <f t="shared" si="4655"/>
        <v>347.4</v>
      </c>
      <c r="X8605">
        <v>29930400</v>
      </c>
      <c r="Y8605">
        <f t="shared" si="4656"/>
        <v>8314</v>
      </c>
      <c r="Z8605" s="8">
        <v>73.099999999999994</v>
      </c>
      <c r="AA8605" s="8">
        <v>-4.8</v>
      </c>
      <c r="AB8605" s="8">
        <v>92.4</v>
      </c>
      <c r="AC8605" s="4"/>
      <c r="KL8605" s="84"/>
      <c r="KP8605" s="84"/>
      <c r="KS8605" s="74"/>
      <c r="KT8605" s="74"/>
      <c r="KU8605" s="16"/>
      <c r="KV8605" s="72"/>
      <c r="KW8605" s="72"/>
      <c r="KX8605" s="16"/>
      <c r="KZ8605" s="16"/>
      <c r="LA8605" s="16"/>
      <c r="LB8605" s="74"/>
      <c r="LC8605" s="74"/>
    </row>
    <row r="8606" spans="8:315" x14ac:dyDescent="0.35">
      <c r="H8606" s="4"/>
      <c r="J8606" s="8"/>
      <c r="K8606" s="8"/>
      <c r="L8606" s="8"/>
      <c r="M8606" s="8"/>
      <c r="O8606" s="8"/>
      <c r="P8606" s="8"/>
      <c r="R8606" s="8"/>
      <c r="S8606" s="8"/>
      <c r="T8606" s="8"/>
      <c r="U8606" s="8"/>
      <c r="W8606" s="8">
        <f t="shared" si="4655"/>
        <v>347.5</v>
      </c>
      <c r="X8606">
        <v>29934000</v>
      </c>
      <c r="Y8606">
        <f t="shared" si="4656"/>
        <v>8315</v>
      </c>
      <c r="Z8606" s="8">
        <v>124.4</v>
      </c>
      <c r="AA8606" s="8">
        <v>-4.7</v>
      </c>
      <c r="AB8606" s="8">
        <v>94.4</v>
      </c>
      <c r="AC8606" s="4"/>
      <c r="KL8606" s="84"/>
      <c r="KP8606" s="84"/>
      <c r="KS8606" s="74"/>
      <c r="KT8606" s="74"/>
      <c r="KU8606" s="16"/>
      <c r="KV8606" s="72"/>
      <c r="KW8606" s="72"/>
      <c r="KX8606" s="16"/>
      <c r="KZ8606" s="16"/>
      <c r="LA8606" s="16"/>
      <c r="LB8606" s="74"/>
      <c r="LC8606" s="74"/>
    </row>
    <row r="8607" spans="8:315" x14ac:dyDescent="0.35">
      <c r="H8607" s="4"/>
      <c r="J8607" s="8"/>
      <c r="K8607" s="8"/>
      <c r="L8607" s="8"/>
      <c r="M8607" s="8"/>
      <c r="O8607" s="8"/>
      <c r="P8607" s="8"/>
      <c r="R8607" s="8"/>
      <c r="S8607" s="8"/>
      <c r="T8607" s="8"/>
      <c r="U8607" s="8"/>
      <c r="W8607" s="8">
        <f t="shared" si="4655"/>
        <v>347.5</v>
      </c>
      <c r="X8607">
        <v>29937600</v>
      </c>
      <c r="Y8607">
        <f t="shared" si="4656"/>
        <v>8316</v>
      </c>
      <c r="Z8607" s="8">
        <v>77.8</v>
      </c>
      <c r="AA8607" s="8">
        <v>-4.4000000000000004</v>
      </c>
      <c r="AB8607" s="8">
        <v>92.5</v>
      </c>
      <c r="AC8607" s="4"/>
      <c r="KL8607" s="84"/>
      <c r="KP8607" s="84"/>
      <c r="KS8607" s="74"/>
      <c r="KT8607" s="74"/>
      <c r="KU8607" s="16"/>
      <c r="KV8607" s="72"/>
      <c r="KW8607" s="72"/>
      <c r="KX8607" s="16"/>
      <c r="KZ8607" s="16"/>
      <c r="LA8607" s="16"/>
      <c r="LB8607" s="74"/>
      <c r="LC8607" s="74"/>
    </row>
    <row r="8608" spans="8:315" x14ac:dyDescent="0.35">
      <c r="H8608" s="4"/>
      <c r="J8608" s="8"/>
      <c r="K8608" s="8"/>
      <c r="L8608" s="8"/>
      <c r="M8608" s="8"/>
      <c r="O8608" s="8"/>
      <c r="P8608" s="8"/>
      <c r="R8608" s="8"/>
      <c r="S8608" s="8"/>
      <c r="T8608" s="8"/>
      <c r="U8608" s="8"/>
      <c r="W8608" s="8">
        <f t="shared" si="4655"/>
        <v>347.5</v>
      </c>
      <c r="X8608">
        <v>29941200</v>
      </c>
      <c r="Y8608">
        <f t="shared" si="4656"/>
        <v>8317</v>
      </c>
      <c r="Z8608" s="8">
        <v>170.8</v>
      </c>
      <c r="AA8608" s="8">
        <v>-4.2</v>
      </c>
      <c r="AB8608" s="8">
        <v>92.4</v>
      </c>
      <c r="AC8608" s="4"/>
      <c r="KL8608" s="84"/>
      <c r="KP8608" s="84"/>
      <c r="KS8608" s="74"/>
      <c r="KT8608" s="74"/>
      <c r="KU8608" s="16"/>
      <c r="KV8608" s="72"/>
      <c r="KW8608" s="72"/>
      <c r="KX8608" s="16"/>
      <c r="KZ8608" s="16"/>
      <c r="LA8608" s="16"/>
      <c r="LB8608" s="74"/>
      <c r="LC8608" s="74"/>
    </row>
    <row r="8609" spans="8:315" x14ac:dyDescent="0.35">
      <c r="H8609" s="4"/>
      <c r="J8609" s="8"/>
      <c r="K8609" s="8"/>
      <c r="L8609" s="8"/>
      <c r="M8609" s="8"/>
      <c r="O8609" s="8"/>
      <c r="P8609" s="8"/>
      <c r="R8609" s="8"/>
      <c r="S8609" s="8"/>
      <c r="T8609" s="8"/>
      <c r="U8609" s="8"/>
      <c r="W8609" s="8">
        <f t="shared" si="4655"/>
        <v>347.6</v>
      </c>
      <c r="X8609">
        <v>29944800</v>
      </c>
      <c r="Y8609">
        <f t="shared" si="4656"/>
        <v>8318</v>
      </c>
      <c r="Z8609" s="8">
        <v>104.2</v>
      </c>
      <c r="AA8609" s="8">
        <v>-3.9</v>
      </c>
      <c r="AB8609" s="8">
        <v>91.2</v>
      </c>
      <c r="AC8609" s="4"/>
      <c r="KL8609" s="84"/>
      <c r="KP8609" s="84"/>
      <c r="KS8609" s="74"/>
      <c r="KT8609" s="74"/>
      <c r="KU8609" s="16"/>
      <c r="KV8609" s="72"/>
      <c r="KW8609" s="72"/>
      <c r="KX8609" s="16"/>
      <c r="KZ8609" s="16"/>
      <c r="LA8609" s="16"/>
      <c r="LB8609" s="74"/>
      <c r="LC8609" s="74"/>
    </row>
    <row r="8610" spans="8:315" x14ac:dyDescent="0.35">
      <c r="H8610" s="4"/>
      <c r="J8610" s="8"/>
      <c r="K8610" s="8"/>
      <c r="L8610" s="8"/>
      <c r="M8610" s="8"/>
      <c r="O8610" s="8"/>
      <c r="P8610" s="8"/>
      <c r="R8610" s="8"/>
      <c r="S8610" s="8"/>
      <c r="T8610" s="8"/>
      <c r="U8610" s="8"/>
      <c r="W8610" s="8">
        <f t="shared" si="4655"/>
        <v>347.6</v>
      </c>
      <c r="X8610">
        <v>29948400</v>
      </c>
      <c r="Y8610">
        <f t="shared" si="4656"/>
        <v>8319</v>
      </c>
      <c r="Z8610" s="8">
        <v>55</v>
      </c>
      <c r="AA8610" s="8">
        <v>-3.7</v>
      </c>
      <c r="AB8610" s="8">
        <v>94</v>
      </c>
      <c r="AC8610" s="4"/>
      <c r="KL8610" s="84"/>
      <c r="KP8610" s="84"/>
      <c r="KS8610" s="74"/>
      <c r="KT8610" s="74"/>
      <c r="KU8610" s="16"/>
      <c r="KV8610" s="72"/>
      <c r="KW8610" s="72"/>
      <c r="KX8610" s="16"/>
      <c r="KZ8610" s="16"/>
      <c r="LA8610" s="16"/>
      <c r="LB8610" s="74"/>
      <c r="LC8610" s="74"/>
    </row>
    <row r="8611" spans="8:315" x14ac:dyDescent="0.35">
      <c r="H8611" s="4"/>
      <c r="J8611" s="8"/>
      <c r="K8611" s="8"/>
      <c r="L8611" s="8"/>
      <c r="M8611" s="8"/>
      <c r="O8611" s="8"/>
      <c r="P8611" s="8"/>
      <c r="R8611" s="8"/>
      <c r="S8611" s="8"/>
      <c r="T8611" s="8"/>
      <c r="U8611" s="8"/>
      <c r="W8611" s="8">
        <f t="shared" si="4655"/>
        <v>347.7</v>
      </c>
      <c r="X8611">
        <v>29952000</v>
      </c>
      <c r="Y8611">
        <f t="shared" si="4656"/>
        <v>8320</v>
      </c>
      <c r="Z8611" s="8">
        <v>15.8</v>
      </c>
      <c r="AA8611" s="8">
        <v>-3.7</v>
      </c>
      <c r="AB8611" s="8">
        <v>96</v>
      </c>
      <c r="AC8611" s="4"/>
      <c r="KL8611" s="84"/>
      <c r="KP8611" s="84"/>
      <c r="KS8611" s="74"/>
      <c r="KT8611" s="74"/>
      <c r="KU8611" s="16"/>
      <c r="KV8611" s="72"/>
      <c r="KW8611" s="72"/>
      <c r="KX8611" s="16"/>
      <c r="KZ8611" s="16"/>
      <c r="LA8611" s="16"/>
      <c r="LB8611" s="74"/>
      <c r="LC8611" s="74"/>
    </row>
    <row r="8612" spans="8:315" x14ac:dyDescent="0.35">
      <c r="H8612" s="4"/>
      <c r="J8612" s="8"/>
      <c r="K8612" s="8"/>
      <c r="L8612" s="8"/>
      <c r="M8612" s="8"/>
      <c r="O8612" s="8"/>
      <c r="P8612" s="8"/>
      <c r="R8612" s="8"/>
      <c r="S8612" s="8"/>
      <c r="T8612" s="8"/>
      <c r="U8612" s="8"/>
      <c r="W8612" s="8">
        <f t="shared" ref="W8612:W8675" si="4657">X8612/24/3600+1</f>
        <v>347.7</v>
      </c>
      <c r="X8612">
        <v>29955600</v>
      </c>
      <c r="Y8612">
        <f t="shared" ref="Y8612:Y8675" si="4658">X8612/3600</f>
        <v>8321</v>
      </c>
      <c r="Z8612" s="8">
        <v>0.3</v>
      </c>
      <c r="AA8612" s="8">
        <v>-3.4</v>
      </c>
      <c r="AB8612" s="8">
        <v>96</v>
      </c>
      <c r="AC8612" s="4"/>
      <c r="KL8612" s="84"/>
      <c r="KP8612" s="84"/>
      <c r="KS8612" s="74"/>
      <c r="KT8612" s="74"/>
      <c r="KU8612" s="16"/>
      <c r="KV8612" s="72"/>
      <c r="KW8612" s="72"/>
      <c r="KX8612" s="16"/>
      <c r="KZ8612" s="16"/>
      <c r="LA8612" s="16"/>
      <c r="LB8612" s="74"/>
      <c r="LC8612" s="74"/>
    </row>
    <row r="8613" spans="8:315" x14ac:dyDescent="0.35">
      <c r="H8613" s="4"/>
      <c r="J8613" s="8"/>
      <c r="K8613" s="8"/>
      <c r="L8613" s="8"/>
      <c r="M8613" s="8"/>
      <c r="O8613" s="8"/>
      <c r="P8613" s="8"/>
      <c r="R8613" s="8"/>
      <c r="S8613" s="8"/>
      <c r="T8613" s="8"/>
      <c r="U8613" s="8"/>
      <c r="W8613" s="8">
        <f t="shared" si="4657"/>
        <v>347.8</v>
      </c>
      <c r="X8613">
        <v>29959200</v>
      </c>
      <c r="Y8613">
        <f t="shared" si="4658"/>
        <v>8322</v>
      </c>
      <c r="Z8613" s="8">
        <v>0</v>
      </c>
      <c r="AA8613" s="8">
        <v>-3.4</v>
      </c>
      <c r="AB8613" s="8">
        <v>96.1</v>
      </c>
      <c r="AC8613" s="4"/>
      <c r="KL8613" s="84"/>
      <c r="KP8613" s="84"/>
      <c r="KS8613" s="74"/>
      <c r="KT8613" s="74"/>
      <c r="KU8613" s="16"/>
      <c r="KV8613" s="72"/>
      <c r="KW8613" s="72"/>
      <c r="KX8613" s="16"/>
      <c r="KZ8613" s="16"/>
      <c r="LA8613" s="16"/>
      <c r="LB8613" s="74"/>
      <c r="LC8613" s="74"/>
    </row>
    <row r="8614" spans="8:315" x14ac:dyDescent="0.35">
      <c r="H8614" s="4"/>
      <c r="J8614" s="8"/>
      <c r="K8614" s="8"/>
      <c r="L8614" s="8"/>
      <c r="M8614" s="8"/>
      <c r="O8614" s="8"/>
      <c r="P8614" s="8"/>
      <c r="R8614" s="8"/>
      <c r="S8614" s="8"/>
      <c r="T8614" s="8"/>
      <c r="U8614" s="8"/>
      <c r="W8614" s="8">
        <f t="shared" si="4657"/>
        <v>347.8</v>
      </c>
      <c r="X8614">
        <v>29962800</v>
      </c>
      <c r="Y8614">
        <f t="shared" si="4658"/>
        <v>8323</v>
      </c>
      <c r="Z8614" s="8">
        <v>0</v>
      </c>
      <c r="AA8614" s="8">
        <v>-3.2</v>
      </c>
      <c r="AB8614" s="8">
        <v>94.7</v>
      </c>
      <c r="AC8614" s="4"/>
      <c r="KL8614" s="84"/>
      <c r="KP8614" s="84"/>
      <c r="KS8614" s="74"/>
      <c r="KT8614" s="74"/>
      <c r="KU8614" s="16"/>
      <c r="KV8614" s="72"/>
      <c r="KW8614" s="72"/>
      <c r="KX8614" s="16"/>
      <c r="KZ8614" s="16"/>
      <c r="LA8614" s="16"/>
      <c r="LB8614" s="74"/>
      <c r="LC8614" s="74"/>
    </row>
    <row r="8615" spans="8:315" x14ac:dyDescent="0.35">
      <c r="H8615" s="4"/>
      <c r="J8615" s="8"/>
      <c r="K8615" s="8"/>
      <c r="L8615" s="8"/>
      <c r="M8615" s="8"/>
      <c r="O8615" s="8"/>
      <c r="P8615" s="8"/>
      <c r="R8615" s="8"/>
      <c r="S8615" s="8"/>
      <c r="T8615" s="8"/>
      <c r="U8615" s="8"/>
      <c r="W8615" s="8">
        <f t="shared" si="4657"/>
        <v>347.8</v>
      </c>
      <c r="X8615">
        <v>29966400</v>
      </c>
      <c r="Y8615">
        <f t="shared" si="4658"/>
        <v>8324</v>
      </c>
      <c r="Z8615" s="8">
        <v>0</v>
      </c>
      <c r="AA8615" s="8">
        <v>-2.8</v>
      </c>
      <c r="AB8615" s="8">
        <v>92.3</v>
      </c>
      <c r="AC8615" s="4"/>
      <c r="KL8615" s="84"/>
      <c r="KP8615" s="84"/>
      <c r="KS8615" s="74"/>
      <c r="KT8615" s="74"/>
      <c r="KU8615" s="16"/>
      <c r="KV8615" s="72"/>
      <c r="KW8615" s="72"/>
      <c r="KX8615" s="16"/>
      <c r="KZ8615" s="16"/>
      <c r="LA8615" s="16"/>
      <c r="LB8615" s="74"/>
      <c r="LC8615" s="74"/>
    </row>
    <row r="8616" spans="8:315" x14ac:dyDescent="0.35">
      <c r="H8616" s="4"/>
      <c r="J8616" s="8"/>
      <c r="K8616" s="8"/>
      <c r="L8616" s="8"/>
      <c r="M8616" s="8"/>
      <c r="O8616" s="8"/>
      <c r="P8616" s="8"/>
      <c r="R8616" s="8"/>
      <c r="S8616" s="8"/>
      <c r="T8616" s="8"/>
      <c r="U8616" s="8"/>
      <c r="W8616" s="8">
        <f t="shared" si="4657"/>
        <v>347.9</v>
      </c>
      <c r="X8616">
        <v>29970000</v>
      </c>
      <c r="Y8616">
        <f t="shared" si="4658"/>
        <v>8325</v>
      </c>
      <c r="Z8616" s="8">
        <v>0</v>
      </c>
      <c r="AA8616" s="8">
        <v>-2.5</v>
      </c>
      <c r="AB8616" s="8">
        <v>90.1</v>
      </c>
      <c r="AC8616" s="4"/>
      <c r="KL8616" s="84"/>
      <c r="KP8616" s="84"/>
      <c r="KS8616" s="74"/>
      <c r="KT8616" s="74"/>
      <c r="KU8616" s="16"/>
      <c r="KV8616" s="72"/>
      <c r="KW8616" s="72"/>
      <c r="KX8616" s="16"/>
      <c r="KZ8616" s="16"/>
      <c r="LA8616" s="16"/>
      <c r="LB8616" s="74"/>
      <c r="LC8616" s="74"/>
    </row>
    <row r="8617" spans="8:315" x14ac:dyDescent="0.35">
      <c r="H8617" s="4"/>
      <c r="J8617" s="8"/>
      <c r="K8617" s="8"/>
      <c r="L8617" s="8"/>
      <c r="M8617" s="8"/>
      <c r="O8617" s="8"/>
      <c r="P8617" s="8"/>
      <c r="R8617" s="8"/>
      <c r="S8617" s="8"/>
      <c r="T8617" s="8"/>
      <c r="U8617" s="8"/>
      <c r="W8617" s="8">
        <f t="shared" si="4657"/>
        <v>347.9</v>
      </c>
      <c r="X8617">
        <v>29973600</v>
      </c>
      <c r="Y8617">
        <f t="shared" si="4658"/>
        <v>8326</v>
      </c>
      <c r="Z8617" s="8">
        <v>0</v>
      </c>
      <c r="AA8617" s="8">
        <v>-2.8</v>
      </c>
      <c r="AB8617" s="8">
        <v>82</v>
      </c>
      <c r="AC8617" s="4"/>
      <c r="KL8617" s="84"/>
      <c r="KP8617" s="84"/>
      <c r="KS8617" s="74"/>
      <c r="KT8617" s="74"/>
      <c r="KU8617" s="16"/>
      <c r="KV8617" s="72"/>
      <c r="KW8617" s="72"/>
      <c r="KX8617" s="16"/>
      <c r="KZ8617" s="16"/>
      <c r="LA8617" s="16"/>
      <c r="LB8617" s="74"/>
      <c r="LC8617" s="74"/>
    </row>
    <row r="8618" spans="8:315" x14ac:dyDescent="0.35">
      <c r="H8618" s="4"/>
      <c r="J8618" s="8"/>
      <c r="K8618" s="8"/>
      <c r="L8618" s="8"/>
      <c r="M8618" s="8"/>
      <c r="O8618" s="8"/>
      <c r="P8618" s="8"/>
      <c r="R8618" s="8"/>
      <c r="S8618" s="8"/>
      <c r="T8618" s="8"/>
      <c r="U8618" s="8"/>
      <c r="W8618" s="8">
        <f t="shared" si="4657"/>
        <v>348</v>
      </c>
      <c r="X8618">
        <v>29977200</v>
      </c>
      <c r="Y8618">
        <f t="shared" si="4658"/>
        <v>8327</v>
      </c>
      <c r="Z8618" s="8">
        <v>0</v>
      </c>
      <c r="AA8618" s="8">
        <v>-3</v>
      </c>
      <c r="AB8618" s="8">
        <v>80</v>
      </c>
      <c r="AC8618" s="4"/>
      <c r="KL8618" s="84"/>
      <c r="KP8618" s="84"/>
      <c r="KS8618" s="74"/>
      <c r="KT8618" s="74"/>
      <c r="KU8618" s="16"/>
      <c r="KV8618" s="72"/>
      <c r="KW8618" s="72"/>
      <c r="KX8618" s="16"/>
      <c r="KZ8618" s="16"/>
      <c r="LA8618" s="16"/>
      <c r="LB8618" s="74"/>
      <c r="LC8618" s="74"/>
    </row>
    <row r="8619" spans="8:315" x14ac:dyDescent="0.35">
      <c r="H8619" s="4"/>
      <c r="J8619" s="8"/>
      <c r="K8619" s="8"/>
      <c r="L8619" s="8"/>
      <c r="M8619" s="8"/>
      <c r="O8619" s="8"/>
      <c r="P8619" s="8"/>
      <c r="R8619" s="8"/>
      <c r="S8619" s="8"/>
      <c r="T8619" s="8"/>
      <c r="U8619" s="8"/>
      <c r="W8619" s="8">
        <f t="shared" si="4657"/>
        <v>348</v>
      </c>
      <c r="X8619">
        <v>29980800</v>
      </c>
      <c r="Y8619">
        <f t="shared" si="4658"/>
        <v>8328</v>
      </c>
      <c r="Z8619" s="8">
        <v>0</v>
      </c>
      <c r="AA8619" s="8">
        <v>-3.1</v>
      </c>
      <c r="AB8619" s="8">
        <v>79.5</v>
      </c>
      <c r="AC8619" s="4"/>
      <c r="KL8619" s="84"/>
      <c r="KP8619" s="84"/>
      <c r="KS8619" s="74"/>
      <c r="KT8619" s="74"/>
      <c r="KU8619" s="16"/>
      <c r="KV8619" s="72"/>
      <c r="KW8619" s="72"/>
      <c r="KX8619" s="16"/>
      <c r="KZ8619" s="16"/>
      <c r="LA8619" s="16"/>
      <c r="LB8619" s="74"/>
      <c r="LC8619" s="74"/>
    </row>
    <row r="8620" spans="8:315" x14ac:dyDescent="0.35">
      <c r="H8620" s="4"/>
      <c r="J8620" s="8"/>
      <c r="K8620" s="8"/>
      <c r="L8620" s="8"/>
      <c r="M8620" s="8"/>
      <c r="O8620" s="8"/>
      <c r="P8620" s="8"/>
      <c r="R8620" s="8"/>
      <c r="S8620" s="8"/>
      <c r="T8620" s="8"/>
      <c r="U8620" s="8"/>
      <c r="W8620" s="8">
        <f t="shared" si="4657"/>
        <v>348</v>
      </c>
      <c r="X8620">
        <v>29984400</v>
      </c>
      <c r="Y8620">
        <f t="shared" si="4658"/>
        <v>8329</v>
      </c>
      <c r="Z8620" s="8">
        <v>0</v>
      </c>
      <c r="AA8620" s="8">
        <v>-3.3</v>
      </c>
      <c r="AB8620" s="8">
        <v>79.3</v>
      </c>
      <c r="AC8620" s="4"/>
      <c r="KL8620" s="84"/>
      <c r="KP8620" s="84"/>
      <c r="KS8620" s="74"/>
      <c r="KT8620" s="74"/>
      <c r="KU8620" s="16"/>
      <c r="KV8620" s="72"/>
      <c r="KW8620" s="72"/>
      <c r="KX8620" s="16"/>
      <c r="KZ8620" s="16"/>
      <c r="LA8620" s="16"/>
      <c r="LB8620" s="74"/>
      <c r="LC8620" s="74"/>
    </row>
    <row r="8621" spans="8:315" x14ac:dyDescent="0.35">
      <c r="H8621" s="4"/>
      <c r="J8621" s="8"/>
      <c r="K8621" s="8"/>
      <c r="L8621" s="8"/>
      <c r="M8621" s="8"/>
      <c r="O8621" s="8"/>
      <c r="P8621" s="8"/>
      <c r="R8621" s="8"/>
      <c r="S8621" s="8"/>
      <c r="T8621" s="8"/>
      <c r="U8621" s="8"/>
      <c r="W8621" s="8">
        <f t="shared" si="4657"/>
        <v>348.1</v>
      </c>
      <c r="X8621">
        <v>29988000</v>
      </c>
      <c r="Y8621">
        <f t="shared" si="4658"/>
        <v>8330</v>
      </c>
      <c r="Z8621" s="8">
        <v>0</v>
      </c>
      <c r="AA8621" s="8">
        <v>-3.4</v>
      </c>
      <c r="AB8621" s="8">
        <v>81.2</v>
      </c>
      <c r="AC8621" s="4"/>
      <c r="KL8621" s="84"/>
      <c r="KP8621" s="84"/>
      <c r="KS8621" s="74"/>
      <c r="KT8621" s="74"/>
      <c r="KU8621" s="16"/>
      <c r="KV8621" s="72"/>
      <c r="KW8621" s="72"/>
      <c r="KX8621" s="16"/>
      <c r="KZ8621" s="16"/>
      <c r="LA8621" s="16"/>
      <c r="LB8621" s="74"/>
      <c r="LC8621" s="74"/>
    </row>
    <row r="8622" spans="8:315" x14ac:dyDescent="0.35">
      <c r="H8622" s="4"/>
      <c r="J8622" s="8"/>
      <c r="K8622" s="8"/>
      <c r="L8622" s="8"/>
      <c r="M8622" s="8"/>
      <c r="O8622" s="8"/>
      <c r="P8622" s="8"/>
      <c r="R8622" s="8"/>
      <c r="S8622" s="8"/>
      <c r="T8622" s="8"/>
      <c r="U8622" s="8"/>
      <c r="W8622" s="8">
        <f t="shared" si="4657"/>
        <v>348.1</v>
      </c>
      <c r="X8622">
        <v>29991600</v>
      </c>
      <c r="Y8622">
        <f t="shared" si="4658"/>
        <v>8331</v>
      </c>
      <c r="Z8622" s="8">
        <v>0</v>
      </c>
      <c r="AA8622" s="8">
        <v>-3.6</v>
      </c>
      <c r="AB8622" s="8">
        <v>82.7</v>
      </c>
      <c r="AC8622" s="4"/>
      <c r="KL8622" s="84"/>
      <c r="KP8622" s="84"/>
      <c r="KS8622" s="74"/>
      <c r="KT8622" s="74"/>
      <c r="KU8622" s="16"/>
      <c r="KV8622" s="72"/>
      <c r="KW8622" s="72"/>
      <c r="KX8622" s="16"/>
      <c r="KZ8622" s="16"/>
      <c r="LA8622" s="16"/>
      <c r="LB8622" s="74"/>
      <c r="LC8622" s="74"/>
    </row>
    <row r="8623" spans="8:315" x14ac:dyDescent="0.35">
      <c r="H8623" s="4"/>
      <c r="J8623" s="8"/>
      <c r="K8623" s="8"/>
      <c r="L8623" s="8"/>
      <c r="M8623" s="8"/>
      <c r="O8623" s="8"/>
      <c r="P8623" s="8"/>
      <c r="R8623" s="8"/>
      <c r="S8623" s="8"/>
      <c r="T8623" s="8"/>
      <c r="U8623" s="8"/>
      <c r="W8623" s="8">
        <f t="shared" si="4657"/>
        <v>348.2</v>
      </c>
      <c r="X8623">
        <v>29995200</v>
      </c>
      <c r="Y8623">
        <f t="shared" si="4658"/>
        <v>8332</v>
      </c>
      <c r="Z8623" s="8">
        <v>0</v>
      </c>
      <c r="AA8623" s="8">
        <v>-3.7</v>
      </c>
      <c r="AB8623" s="8">
        <v>80.5</v>
      </c>
      <c r="AC8623" s="4"/>
      <c r="KL8623" s="84"/>
      <c r="KP8623" s="84"/>
      <c r="KS8623" s="74"/>
      <c r="KT8623" s="74"/>
      <c r="KU8623" s="16"/>
      <c r="KV8623" s="72"/>
      <c r="KW8623" s="72"/>
      <c r="KX8623" s="16"/>
      <c r="KZ8623" s="16"/>
      <c r="LA8623" s="16"/>
      <c r="LB8623" s="74"/>
      <c r="LC8623" s="74"/>
    </row>
    <row r="8624" spans="8:315" x14ac:dyDescent="0.35">
      <c r="H8624" s="4"/>
      <c r="J8624" s="8"/>
      <c r="K8624" s="8"/>
      <c r="L8624" s="8"/>
      <c r="M8624" s="8"/>
      <c r="O8624" s="8"/>
      <c r="P8624" s="8"/>
      <c r="R8624" s="8"/>
      <c r="S8624" s="8"/>
      <c r="T8624" s="8"/>
      <c r="U8624" s="8"/>
      <c r="W8624" s="8">
        <f t="shared" si="4657"/>
        <v>348.2</v>
      </c>
      <c r="X8624">
        <v>29998800</v>
      </c>
      <c r="Y8624">
        <f t="shared" si="4658"/>
        <v>8333</v>
      </c>
      <c r="Z8624" s="8">
        <v>0</v>
      </c>
      <c r="AA8624" s="8">
        <v>-4.5999999999999996</v>
      </c>
      <c r="AB8624" s="8">
        <v>88.9</v>
      </c>
      <c r="AC8624" s="4"/>
      <c r="KL8624" s="84"/>
      <c r="KP8624" s="84"/>
      <c r="KS8624" s="74"/>
      <c r="KT8624" s="74"/>
      <c r="KU8624" s="16"/>
      <c r="KV8624" s="72"/>
      <c r="KW8624" s="72"/>
      <c r="KX8624" s="16"/>
      <c r="KZ8624" s="16"/>
      <c r="LA8624" s="16"/>
      <c r="LB8624" s="74"/>
      <c r="LC8624" s="74"/>
    </row>
    <row r="8625" spans="8:315" x14ac:dyDescent="0.35">
      <c r="H8625" s="4"/>
      <c r="J8625" s="8"/>
      <c r="K8625" s="8"/>
      <c r="L8625" s="8"/>
      <c r="M8625" s="8"/>
      <c r="O8625" s="8"/>
      <c r="P8625" s="8"/>
      <c r="R8625" s="8"/>
      <c r="S8625" s="8"/>
      <c r="T8625" s="8"/>
      <c r="U8625" s="8"/>
      <c r="W8625" s="8">
        <f t="shared" si="4657"/>
        <v>348.3</v>
      </c>
      <c r="X8625">
        <v>30002400</v>
      </c>
      <c r="Y8625">
        <f t="shared" si="4658"/>
        <v>8334</v>
      </c>
      <c r="Z8625" s="8">
        <v>0</v>
      </c>
      <c r="AA8625" s="8">
        <v>-5.0999999999999996</v>
      </c>
      <c r="AB8625" s="8">
        <v>89.8</v>
      </c>
      <c r="AC8625" s="4"/>
      <c r="KL8625" s="84"/>
      <c r="KP8625" s="84"/>
      <c r="KS8625" s="74"/>
      <c r="KT8625" s="74"/>
      <c r="KU8625" s="16"/>
      <c r="KV8625" s="72"/>
      <c r="KW8625" s="72"/>
      <c r="KX8625" s="16"/>
      <c r="KZ8625" s="16"/>
      <c r="LA8625" s="16"/>
      <c r="LB8625" s="74"/>
      <c r="LC8625" s="74"/>
    </row>
    <row r="8626" spans="8:315" x14ac:dyDescent="0.35">
      <c r="H8626" s="4"/>
      <c r="J8626" s="8"/>
      <c r="K8626" s="8"/>
      <c r="L8626" s="8"/>
      <c r="M8626" s="8"/>
      <c r="O8626" s="8"/>
      <c r="P8626" s="8"/>
      <c r="R8626" s="8"/>
      <c r="S8626" s="8"/>
      <c r="T8626" s="8"/>
      <c r="U8626" s="8"/>
      <c r="W8626" s="8">
        <f t="shared" si="4657"/>
        <v>348.3</v>
      </c>
      <c r="X8626">
        <v>30006000</v>
      </c>
      <c r="Y8626">
        <f t="shared" si="4658"/>
        <v>8335</v>
      </c>
      <c r="Z8626" s="8">
        <v>0</v>
      </c>
      <c r="AA8626" s="8">
        <v>-5.3</v>
      </c>
      <c r="AB8626" s="8">
        <v>94.5</v>
      </c>
      <c r="AC8626" s="4"/>
      <c r="KL8626" s="84"/>
      <c r="KP8626" s="84"/>
      <c r="KS8626" s="74"/>
      <c r="KT8626" s="74"/>
      <c r="KU8626" s="16"/>
      <c r="KV8626" s="72"/>
      <c r="KW8626" s="72"/>
      <c r="KX8626" s="16"/>
      <c r="KZ8626" s="16"/>
      <c r="LA8626" s="16"/>
      <c r="LB8626" s="74"/>
      <c r="LC8626" s="74"/>
    </row>
    <row r="8627" spans="8:315" x14ac:dyDescent="0.35">
      <c r="H8627" s="4"/>
      <c r="J8627" s="8"/>
      <c r="K8627" s="8"/>
      <c r="L8627" s="8"/>
      <c r="M8627" s="8"/>
      <c r="O8627" s="8"/>
      <c r="P8627" s="8"/>
      <c r="R8627" s="8"/>
      <c r="S8627" s="8"/>
      <c r="T8627" s="8"/>
      <c r="U8627" s="8"/>
      <c r="W8627" s="8">
        <f t="shared" si="4657"/>
        <v>348.3</v>
      </c>
      <c r="X8627">
        <v>30009600</v>
      </c>
      <c r="Y8627">
        <f t="shared" si="4658"/>
        <v>8336</v>
      </c>
      <c r="Z8627" s="8">
        <v>1.1000000000000001</v>
      </c>
      <c r="AA8627" s="8">
        <v>-4.9000000000000004</v>
      </c>
      <c r="AB8627" s="8">
        <v>91.7</v>
      </c>
      <c r="AC8627" s="4"/>
      <c r="KL8627" s="84"/>
      <c r="KP8627" s="84"/>
      <c r="KS8627" s="74"/>
      <c r="KT8627" s="74"/>
      <c r="KU8627" s="16"/>
      <c r="KV8627" s="72"/>
      <c r="KW8627" s="72"/>
      <c r="KX8627" s="16"/>
      <c r="KZ8627" s="16"/>
      <c r="LA8627" s="16"/>
      <c r="LB8627" s="74"/>
      <c r="LC8627" s="74"/>
    </row>
    <row r="8628" spans="8:315" x14ac:dyDescent="0.35">
      <c r="H8628" s="4"/>
      <c r="J8628" s="8"/>
      <c r="K8628" s="8"/>
      <c r="L8628" s="8"/>
      <c r="M8628" s="8"/>
      <c r="O8628" s="8"/>
      <c r="P8628" s="8"/>
      <c r="R8628" s="8"/>
      <c r="S8628" s="8"/>
      <c r="T8628" s="8"/>
      <c r="U8628" s="8"/>
      <c r="W8628" s="8">
        <f t="shared" si="4657"/>
        <v>348.4</v>
      </c>
      <c r="X8628">
        <v>30013200</v>
      </c>
      <c r="Y8628">
        <f t="shared" si="4658"/>
        <v>8337</v>
      </c>
      <c r="Z8628" s="8">
        <v>13.1</v>
      </c>
      <c r="AA8628" s="8">
        <v>-4.3</v>
      </c>
      <c r="AB8628" s="8">
        <v>89.1</v>
      </c>
      <c r="AC8628" s="4"/>
      <c r="KL8628" s="84"/>
      <c r="KP8628" s="84"/>
      <c r="KS8628" s="74"/>
      <c r="KT8628" s="74"/>
      <c r="KU8628" s="16"/>
      <c r="KV8628" s="72"/>
      <c r="KW8628" s="72"/>
      <c r="KX8628" s="16"/>
      <c r="KZ8628" s="16"/>
      <c r="LA8628" s="16"/>
      <c r="LB8628" s="74"/>
      <c r="LC8628" s="74"/>
    </row>
    <row r="8629" spans="8:315" x14ac:dyDescent="0.35">
      <c r="H8629" s="4"/>
      <c r="J8629" s="8"/>
      <c r="K8629" s="8"/>
      <c r="L8629" s="8"/>
      <c r="M8629" s="8"/>
      <c r="O8629" s="8"/>
      <c r="P8629" s="8"/>
      <c r="R8629" s="8"/>
      <c r="S8629" s="8"/>
      <c r="T8629" s="8"/>
      <c r="U8629" s="8"/>
      <c r="W8629" s="8">
        <f t="shared" si="4657"/>
        <v>348.4</v>
      </c>
      <c r="X8629">
        <v>30016800</v>
      </c>
      <c r="Y8629">
        <f t="shared" si="4658"/>
        <v>8338</v>
      </c>
      <c r="Z8629" s="8">
        <v>29.4</v>
      </c>
      <c r="AA8629" s="8">
        <v>-3.2</v>
      </c>
      <c r="AB8629" s="8">
        <v>86.6</v>
      </c>
      <c r="AC8629" s="4"/>
      <c r="KL8629" s="84"/>
      <c r="KP8629" s="84"/>
      <c r="KS8629" s="74"/>
      <c r="KT8629" s="74"/>
      <c r="KU8629" s="16"/>
      <c r="KV8629" s="72"/>
      <c r="KW8629" s="72"/>
      <c r="KX8629" s="16"/>
      <c r="KZ8629" s="16"/>
      <c r="LA8629" s="16"/>
      <c r="LB8629" s="74"/>
      <c r="LC8629" s="74"/>
    </row>
    <row r="8630" spans="8:315" x14ac:dyDescent="0.35">
      <c r="H8630" s="4"/>
      <c r="J8630" s="8"/>
      <c r="K8630" s="8"/>
      <c r="L8630" s="8"/>
      <c r="M8630" s="8"/>
      <c r="O8630" s="8"/>
      <c r="P8630" s="8"/>
      <c r="R8630" s="8"/>
      <c r="S8630" s="8"/>
      <c r="T8630" s="8"/>
      <c r="U8630" s="8"/>
      <c r="W8630" s="8">
        <f t="shared" si="4657"/>
        <v>348.5</v>
      </c>
      <c r="X8630">
        <v>30020400</v>
      </c>
      <c r="Y8630">
        <f t="shared" si="4658"/>
        <v>8339</v>
      </c>
      <c r="Z8630" s="8">
        <v>59.2</v>
      </c>
      <c r="AA8630" s="8">
        <v>-2</v>
      </c>
      <c r="AB8630" s="8">
        <v>78.8</v>
      </c>
      <c r="AC8630" s="4"/>
      <c r="KL8630" s="84"/>
      <c r="KP8630" s="84"/>
      <c r="KS8630" s="74"/>
      <c r="KT8630" s="74"/>
      <c r="KU8630" s="16"/>
      <c r="KV8630" s="72"/>
      <c r="KW8630" s="72"/>
      <c r="KX8630" s="16"/>
      <c r="KZ8630" s="16"/>
      <c r="LA8630" s="16"/>
      <c r="LB8630" s="74"/>
      <c r="LC8630" s="74"/>
    </row>
    <row r="8631" spans="8:315" x14ac:dyDescent="0.35">
      <c r="H8631" s="4"/>
      <c r="J8631" s="8"/>
      <c r="K8631" s="8"/>
      <c r="L8631" s="8"/>
      <c r="M8631" s="8"/>
      <c r="O8631" s="8"/>
      <c r="P8631" s="8"/>
      <c r="R8631" s="8"/>
      <c r="S8631" s="8"/>
      <c r="T8631" s="8"/>
      <c r="U8631" s="8"/>
      <c r="W8631" s="8">
        <f t="shared" si="4657"/>
        <v>348.5</v>
      </c>
      <c r="X8631">
        <v>30024000</v>
      </c>
      <c r="Y8631">
        <f t="shared" si="4658"/>
        <v>8340</v>
      </c>
      <c r="Z8631" s="8">
        <v>64.400000000000006</v>
      </c>
      <c r="AA8631" s="8">
        <v>-0.5</v>
      </c>
      <c r="AB8631" s="8">
        <v>71.599999999999994</v>
      </c>
      <c r="AC8631" s="4"/>
      <c r="KL8631" s="84"/>
      <c r="KP8631" s="84"/>
      <c r="KS8631" s="74"/>
      <c r="KT8631" s="74"/>
      <c r="KU8631" s="16"/>
      <c r="KV8631" s="72"/>
      <c r="KW8631" s="72"/>
      <c r="KX8631" s="16"/>
      <c r="KZ8631" s="16"/>
      <c r="LA8631" s="16"/>
      <c r="LB8631" s="74"/>
      <c r="LC8631" s="74"/>
    </row>
    <row r="8632" spans="8:315" x14ac:dyDescent="0.35">
      <c r="H8632" s="4"/>
      <c r="J8632" s="8"/>
      <c r="K8632" s="8"/>
      <c r="L8632" s="8"/>
      <c r="M8632" s="8"/>
      <c r="O8632" s="8"/>
      <c r="P8632" s="8"/>
      <c r="R8632" s="8"/>
      <c r="S8632" s="8"/>
      <c r="T8632" s="8"/>
      <c r="U8632" s="8"/>
      <c r="W8632" s="8">
        <f t="shared" si="4657"/>
        <v>348.5</v>
      </c>
      <c r="X8632">
        <v>30027600</v>
      </c>
      <c r="Y8632">
        <f t="shared" si="4658"/>
        <v>8341</v>
      </c>
      <c r="Z8632" s="8">
        <v>98.1</v>
      </c>
      <c r="AA8632" s="8">
        <v>0.1</v>
      </c>
      <c r="AB8632" s="8">
        <v>74.099999999999994</v>
      </c>
      <c r="AC8632" s="4"/>
      <c r="KL8632" s="84"/>
      <c r="KP8632" s="84"/>
      <c r="KS8632" s="74"/>
      <c r="KT8632" s="74"/>
      <c r="KU8632" s="16"/>
      <c r="KV8632" s="72"/>
      <c r="KW8632" s="72"/>
      <c r="KX8632" s="16"/>
      <c r="KZ8632" s="16"/>
      <c r="LA8632" s="16"/>
      <c r="LB8632" s="74"/>
      <c r="LC8632" s="74"/>
    </row>
    <row r="8633" spans="8:315" x14ac:dyDescent="0.35">
      <c r="H8633" s="4"/>
      <c r="J8633" s="8"/>
      <c r="K8633" s="8"/>
      <c r="L8633" s="8"/>
      <c r="M8633" s="8"/>
      <c r="O8633" s="8"/>
      <c r="P8633" s="8"/>
      <c r="R8633" s="8"/>
      <c r="S8633" s="8"/>
      <c r="T8633" s="8"/>
      <c r="U8633" s="8"/>
      <c r="W8633" s="8">
        <f t="shared" si="4657"/>
        <v>348.6</v>
      </c>
      <c r="X8633">
        <v>30031200</v>
      </c>
      <c r="Y8633">
        <f t="shared" si="4658"/>
        <v>8342</v>
      </c>
      <c r="Z8633" s="8">
        <v>40.799999999999997</v>
      </c>
      <c r="AA8633" s="8">
        <v>0.4</v>
      </c>
      <c r="AB8633" s="8">
        <v>74.8</v>
      </c>
      <c r="AC8633" s="4"/>
      <c r="KL8633" s="84"/>
      <c r="KP8633" s="84"/>
      <c r="KS8633" s="74"/>
      <c r="KT8633" s="74"/>
      <c r="KU8633" s="16"/>
      <c r="KV8633" s="72"/>
      <c r="KW8633" s="72"/>
      <c r="KX8633" s="16"/>
      <c r="KZ8633" s="16"/>
      <c r="LA8633" s="16"/>
      <c r="LB8633" s="74"/>
      <c r="LC8633" s="74"/>
    </row>
    <row r="8634" spans="8:315" x14ac:dyDescent="0.35">
      <c r="H8634" s="4"/>
      <c r="J8634" s="8"/>
      <c r="K8634" s="8"/>
      <c r="L8634" s="8"/>
      <c r="M8634" s="8"/>
      <c r="O8634" s="8"/>
      <c r="P8634" s="8"/>
      <c r="R8634" s="8"/>
      <c r="S8634" s="8"/>
      <c r="T8634" s="8"/>
      <c r="U8634" s="8"/>
      <c r="W8634" s="8">
        <f t="shared" si="4657"/>
        <v>348.6</v>
      </c>
      <c r="X8634">
        <v>30034800</v>
      </c>
      <c r="Y8634">
        <f t="shared" si="4658"/>
        <v>8343</v>
      </c>
      <c r="Z8634" s="8">
        <v>21.1</v>
      </c>
      <c r="AA8634" s="8">
        <v>1</v>
      </c>
      <c r="AB8634" s="8">
        <v>70.8</v>
      </c>
      <c r="AC8634" s="4"/>
      <c r="KL8634" s="84"/>
      <c r="KP8634" s="84"/>
      <c r="KS8634" s="74"/>
      <c r="KT8634" s="74"/>
      <c r="KU8634" s="16"/>
      <c r="KV8634" s="72"/>
      <c r="KW8634" s="72"/>
      <c r="KX8634" s="16"/>
      <c r="KZ8634" s="16"/>
      <c r="LA8634" s="16"/>
      <c r="LB8634" s="74"/>
      <c r="LC8634" s="74"/>
    </row>
    <row r="8635" spans="8:315" x14ac:dyDescent="0.35">
      <c r="H8635" s="4"/>
      <c r="J8635" s="8"/>
      <c r="K8635" s="8"/>
      <c r="L8635" s="8"/>
      <c r="M8635" s="8"/>
      <c r="O8635" s="8"/>
      <c r="P8635" s="8"/>
      <c r="R8635" s="8"/>
      <c r="S8635" s="8"/>
      <c r="T8635" s="8"/>
      <c r="U8635" s="8"/>
      <c r="W8635" s="8">
        <f t="shared" si="4657"/>
        <v>348.7</v>
      </c>
      <c r="X8635">
        <v>30038400</v>
      </c>
      <c r="Y8635">
        <f t="shared" si="4658"/>
        <v>8344</v>
      </c>
      <c r="Z8635" s="8">
        <v>10.6</v>
      </c>
      <c r="AA8635" s="8">
        <v>1</v>
      </c>
      <c r="AB8635" s="8">
        <v>71.8</v>
      </c>
      <c r="AC8635" s="4"/>
      <c r="KL8635" s="84"/>
      <c r="KP8635" s="84"/>
      <c r="KS8635" s="74"/>
      <c r="KT8635" s="74"/>
      <c r="KU8635" s="16"/>
      <c r="KV8635" s="72"/>
      <c r="KW8635" s="72"/>
      <c r="KX8635" s="16"/>
      <c r="KZ8635" s="16"/>
      <c r="LA8635" s="16"/>
      <c r="LB8635" s="74"/>
      <c r="LC8635" s="74"/>
    </row>
    <row r="8636" spans="8:315" x14ac:dyDescent="0.35">
      <c r="H8636" s="4"/>
      <c r="J8636" s="8"/>
      <c r="K8636" s="8"/>
      <c r="L8636" s="8"/>
      <c r="M8636" s="8"/>
      <c r="O8636" s="8"/>
      <c r="P8636" s="8"/>
      <c r="R8636" s="8"/>
      <c r="S8636" s="8"/>
      <c r="T8636" s="8"/>
      <c r="U8636" s="8"/>
      <c r="W8636" s="8">
        <f t="shared" si="4657"/>
        <v>348.7</v>
      </c>
      <c r="X8636">
        <v>30042000</v>
      </c>
      <c r="Y8636">
        <f t="shared" si="4658"/>
        <v>8345</v>
      </c>
      <c r="Z8636" s="8">
        <v>1.7</v>
      </c>
      <c r="AA8636" s="8">
        <v>0.6</v>
      </c>
      <c r="AB8636" s="8">
        <v>76.8</v>
      </c>
      <c r="AC8636" s="4"/>
      <c r="KL8636" s="84"/>
      <c r="KP8636" s="84"/>
      <c r="KS8636" s="74"/>
      <c r="KT8636" s="74"/>
      <c r="KU8636" s="16"/>
      <c r="KV8636" s="72"/>
      <c r="KW8636" s="72"/>
      <c r="KX8636" s="16"/>
      <c r="KZ8636" s="16"/>
      <c r="LA8636" s="16"/>
      <c r="LB8636" s="74"/>
      <c r="LC8636" s="74"/>
    </row>
    <row r="8637" spans="8:315" x14ac:dyDescent="0.35">
      <c r="H8637" s="4"/>
      <c r="J8637" s="8"/>
      <c r="K8637" s="8"/>
      <c r="L8637" s="8"/>
      <c r="M8637" s="8"/>
      <c r="O8637" s="8"/>
      <c r="P8637" s="8"/>
      <c r="R8637" s="8"/>
      <c r="S8637" s="8"/>
      <c r="T8637" s="8"/>
      <c r="U8637" s="8"/>
      <c r="W8637" s="8">
        <f t="shared" si="4657"/>
        <v>348.8</v>
      </c>
      <c r="X8637">
        <v>30045600</v>
      </c>
      <c r="Y8637">
        <f t="shared" si="4658"/>
        <v>8346</v>
      </c>
      <c r="Z8637" s="8">
        <v>0</v>
      </c>
      <c r="AA8637" s="8">
        <v>0.4</v>
      </c>
      <c r="AB8637" s="8">
        <v>74.400000000000006</v>
      </c>
      <c r="AC8637" s="4"/>
      <c r="KL8637" s="84"/>
      <c r="KP8637" s="84"/>
      <c r="KS8637" s="74"/>
      <c r="KT8637" s="74"/>
      <c r="KU8637" s="16"/>
      <c r="KV8637" s="72"/>
      <c r="KW8637" s="72"/>
      <c r="KX8637" s="16"/>
      <c r="KZ8637" s="16"/>
      <c r="LA8637" s="16"/>
      <c r="LB8637" s="74"/>
      <c r="LC8637" s="74"/>
    </row>
    <row r="8638" spans="8:315" x14ac:dyDescent="0.35">
      <c r="H8638" s="4"/>
      <c r="J8638" s="8"/>
      <c r="K8638" s="8"/>
      <c r="L8638" s="8"/>
      <c r="M8638" s="8"/>
      <c r="O8638" s="8"/>
      <c r="P8638" s="8"/>
      <c r="R8638" s="8"/>
      <c r="S8638" s="8"/>
      <c r="T8638" s="8"/>
      <c r="U8638" s="8"/>
      <c r="W8638" s="8">
        <f t="shared" si="4657"/>
        <v>348.8</v>
      </c>
      <c r="X8638">
        <v>30049200</v>
      </c>
      <c r="Y8638">
        <f t="shared" si="4658"/>
        <v>8347</v>
      </c>
      <c r="Z8638" s="8">
        <v>0</v>
      </c>
      <c r="AA8638" s="8">
        <v>-0.3</v>
      </c>
      <c r="AB8638" s="8">
        <v>70.7</v>
      </c>
      <c r="AC8638" s="4"/>
      <c r="KL8638" s="84"/>
      <c r="KP8638" s="84"/>
      <c r="KS8638" s="74"/>
      <c r="KT8638" s="74"/>
      <c r="KU8638" s="16"/>
      <c r="KV8638" s="72"/>
      <c r="KW8638" s="72"/>
      <c r="KX8638" s="16"/>
      <c r="KZ8638" s="16"/>
      <c r="LA8638" s="16"/>
      <c r="LB8638" s="74"/>
      <c r="LC8638" s="74"/>
    </row>
    <row r="8639" spans="8:315" x14ac:dyDescent="0.35">
      <c r="H8639" s="4"/>
      <c r="J8639" s="8"/>
      <c r="K8639" s="8"/>
      <c r="L8639" s="8"/>
      <c r="M8639" s="8"/>
      <c r="O8639" s="8"/>
      <c r="P8639" s="8"/>
      <c r="R8639" s="8"/>
      <c r="S8639" s="8"/>
      <c r="T8639" s="8"/>
      <c r="U8639" s="8"/>
      <c r="W8639" s="8">
        <f t="shared" si="4657"/>
        <v>348.8</v>
      </c>
      <c r="X8639">
        <v>30052800</v>
      </c>
      <c r="Y8639">
        <f t="shared" si="4658"/>
        <v>8348</v>
      </c>
      <c r="Z8639" s="8">
        <v>0</v>
      </c>
      <c r="AA8639" s="8">
        <v>-0.8</v>
      </c>
      <c r="AB8639" s="8">
        <v>72.599999999999994</v>
      </c>
      <c r="AC8639" s="4"/>
      <c r="KL8639" s="84"/>
      <c r="KP8639" s="84"/>
      <c r="KS8639" s="74"/>
      <c r="KT8639" s="74"/>
      <c r="KU8639" s="16"/>
      <c r="KV8639" s="72"/>
      <c r="KW8639" s="72"/>
      <c r="KX8639" s="16"/>
      <c r="KZ8639" s="16"/>
      <c r="LA8639" s="16"/>
      <c r="LB8639" s="74"/>
      <c r="LC8639" s="74"/>
    </row>
    <row r="8640" spans="8:315" x14ac:dyDescent="0.35">
      <c r="H8640" s="4"/>
      <c r="J8640" s="8"/>
      <c r="K8640" s="8"/>
      <c r="L8640" s="8"/>
      <c r="M8640" s="8"/>
      <c r="O8640" s="8"/>
      <c r="P8640" s="8"/>
      <c r="R8640" s="8"/>
      <c r="S8640" s="8"/>
      <c r="T8640" s="8"/>
      <c r="U8640" s="8"/>
      <c r="W8640" s="8">
        <f t="shared" si="4657"/>
        <v>348.9</v>
      </c>
      <c r="X8640">
        <v>30056400</v>
      </c>
      <c r="Y8640">
        <f t="shared" si="4658"/>
        <v>8349</v>
      </c>
      <c r="Z8640" s="8">
        <v>0</v>
      </c>
      <c r="AA8640" s="8">
        <v>-1.8</v>
      </c>
      <c r="AB8640" s="8">
        <v>73.8</v>
      </c>
      <c r="AC8640" s="4"/>
      <c r="KL8640" s="84"/>
      <c r="KP8640" s="84"/>
      <c r="KS8640" s="74"/>
      <c r="KT8640" s="74"/>
      <c r="KU8640" s="16"/>
      <c r="KV8640" s="72"/>
      <c r="KW8640" s="72"/>
      <c r="KX8640" s="16"/>
      <c r="KZ8640" s="16"/>
      <c r="LA8640" s="16"/>
      <c r="LB8640" s="74"/>
      <c r="LC8640" s="74"/>
    </row>
    <row r="8641" spans="8:315" x14ac:dyDescent="0.35">
      <c r="H8641" s="4"/>
      <c r="J8641" s="8"/>
      <c r="K8641" s="8"/>
      <c r="L8641" s="8"/>
      <c r="M8641" s="8"/>
      <c r="O8641" s="8"/>
      <c r="P8641" s="8"/>
      <c r="R8641" s="8"/>
      <c r="S8641" s="8"/>
      <c r="T8641" s="8"/>
      <c r="U8641" s="8"/>
      <c r="W8641" s="8">
        <f t="shared" si="4657"/>
        <v>348.9</v>
      </c>
      <c r="X8641">
        <v>30060000</v>
      </c>
      <c r="Y8641">
        <f t="shared" si="4658"/>
        <v>8350</v>
      </c>
      <c r="Z8641" s="8">
        <v>0</v>
      </c>
      <c r="AA8641" s="8">
        <v>-2.2000000000000002</v>
      </c>
      <c r="AB8641" s="8">
        <v>73.900000000000006</v>
      </c>
      <c r="AC8641" s="4"/>
      <c r="KL8641" s="84"/>
      <c r="KP8641" s="84"/>
      <c r="KS8641" s="74"/>
      <c r="KT8641" s="74"/>
      <c r="KU8641" s="16"/>
      <c r="KV8641" s="72"/>
      <c r="KW8641" s="72"/>
      <c r="KX8641" s="16"/>
      <c r="KZ8641" s="16"/>
      <c r="LA8641" s="16"/>
      <c r="LB8641" s="74"/>
      <c r="LC8641" s="74"/>
    </row>
    <row r="8642" spans="8:315" x14ac:dyDescent="0.35">
      <c r="H8642" s="4"/>
      <c r="J8642" s="8"/>
      <c r="K8642" s="8"/>
      <c r="L8642" s="8"/>
      <c r="M8642" s="8"/>
      <c r="O8642" s="8"/>
      <c r="P8642" s="8"/>
      <c r="R8642" s="8"/>
      <c r="S8642" s="8"/>
      <c r="T8642" s="8"/>
      <c r="U8642" s="8"/>
      <c r="W8642" s="8">
        <f t="shared" si="4657"/>
        <v>349</v>
      </c>
      <c r="X8642">
        <v>30063600</v>
      </c>
      <c r="Y8642">
        <f t="shared" si="4658"/>
        <v>8351</v>
      </c>
      <c r="Z8642" s="8">
        <v>0</v>
      </c>
      <c r="AA8642" s="8">
        <v>-2.9</v>
      </c>
      <c r="AB8642" s="8">
        <v>75.2</v>
      </c>
      <c r="AC8642" s="4"/>
      <c r="KL8642" s="84"/>
      <c r="KP8642" s="84"/>
      <c r="KS8642" s="74"/>
      <c r="KT8642" s="74"/>
      <c r="KU8642" s="16"/>
      <c r="KV8642" s="72"/>
      <c r="KW8642" s="72"/>
      <c r="KX8642" s="16"/>
      <c r="KZ8642" s="16"/>
      <c r="LA8642" s="16"/>
      <c r="LB8642" s="74"/>
      <c r="LC8642" s="74"/>
    </row>
    <row r="8643" spans="8:315" x14ac:dyDescent="0.35">
      <c r="H8643" s="4"/>
      <c r="J8643" s="8"/>
      <c r="K8643" s="8"/>
      <c r="L8643" s="8"/>
      <c r="M8643" s="8"/>
      <c r="O8643" s="8"/>
      <c r="P8643" s="8"/>
      <c r="R8643" s="8"/>
      <c r="S8643" s="8"/>
      <c r="T8643" s="8"/>
      <c r="U8643" s="8"/>
      <c r="W8643" s="8">
        <f t="shared" si="4657"/>
        <v>349</v>
      </c>
      <c r="X8643">
        <v>30067200</v>
      </c>
      <c r="Y8643">
        <f t="shared" si="4658"/>
        <v>8352</v>
      </c>
      <c r="Z8643" s="8">
        <v>0</v>
      </c>
      <c r="AA8643" s="8">
        <v>-3.3</v>
      </c>
      <c r="AB8643" s="8">
        <v>73.5</v>
      </c>
      <c r="AC8643" s="4"/>
      <c r="KL8643" s="84"/>
      <c r="KP8643" s="84"/>
      <c r="KS8643" s="74"/>
      <c r="KT8643" s="74"/>
      <c r="KU8643" s="16"/>
      <c r="KV8643" s="72"/>
      <c r="KW8643" s="72"/>
      <c r="KX8643" s="16"/>
      <c r="KZ8643" s="16"/>
      <c r="LA8643" s="16"/>
      <c r="LB8643" s="74"/>
      <c r="LC8643" s="74"/>
    </row>
    <row r="8644" spans="8:315" x14ac:dyDescent="0.35">
      <c r="H8644" s="4"/>
      <c r="J8644" s="8"/>
      <c r="K8644" s="8"/>
      <c r="L8644" s="8"/>
      <c r="M8644" s="8"/>
      <c r="O8644" s="8"/>
      <c r="P8644" s="8"/>
      <c r="R8644" s="8"/>
      <c r="S8644" s="8"/>
      <c r="T8644" s="8"/>
      <c r="U8644" s="8"/>
      <c r="W8644" s="8">
        <f t="shared" si="4657"/>
        <v>349</v>
      </c>
      <c r="X8644">
        <v>30070800</v>
      </c>
      <c r="Y8644">
        <f t="shared" si="4658"/>
        <v>8353</v>
      </c>
      <c r="Z8644" s="8">
        <v>0</v>
      </c>
      <c r="AA8644" s="8">
        <v>-3.5</v>
      </c>
      <c r="AB8644" s="8">
        <v>74.3</v>
      </c>
      <c r="AC8644" s="4"/>
      <c r="KL8644" s="84"/>
      <c r="KP8644" s="84"/>
      <c r="KS8644" s="74"/>
      <c r="KT8644" s="74"/>
      <c r="KU8644" s="16"/>
      <c r="KV8644" s="72"/>
      <c r="KW8644" s="72"/>
      <c r="KX8644" s="16"/>
      <c r="KZ8644" s="16"/>
      <c r="LA8644" s="16"/>
      <c r="LB8644" s="74"/>
      <c r="LC8644" s="74"/>
    </row>
    <row r="8645" spans="8:315" x14ac:dyDescent="0.35">
      <c r="H8645" s="4"/>
      <c r="J8645" s="8"/>
      <c r="K8645" s="8"/>
      <c r="L8645" s="8"/>
      <c r="M8645" s="8"/>
      <c r="O8645" s="8"/>
      <c r="P8645" s="8"/>
      <c r="R8645" s="8"/>
      <c r="S8645" s="8"/>
      <c r="T8645" s="8"/>
      <c r="U8645" s="8"/>
      <c r="W8645" s="8">
        <f t="shared" si="4657"/>
        <v>349.1</v>
      </c>
      <c r="X8645">
        <v>30074400</v>
      </c>
      <c r="Y8645">
        <f t="shared" si="4658"/>
        <v>8354</v>
      </c>
      <c r="Z8645" s="8">
        <v>0</v>
      </c>
      <c r="AA8645" s="8">
        <v>-3.6</v>
      </c>
      <c r="AB8645" s="8">
        <v>76.400000000000006</v>
      </c>
      <c r="AC8645" s="4"/>
      <c r="KL8645" s="84"/>
      <c r="KP8645" s="84"/>
      <c r="KS8645" s="74"/>
      <c r="KT8645" s="74"/>
      <c r="KU8645" s="16"/>
      <c r="KV8645" s="72"/>
      <c r="KW8645" s="72"/>
      <c r="KX8645" s="16"/>
      <c r="KZ8645" s="16"/>
      <c r="LA8645" s="16"/>
      <c r="LB8645" s="74"/>
      <c r="LC8645" s="74"/>
    </row>
    <row r="8646" spans="8:315" x14ac:dyDescent="0.35">
      <c r="H8646" s="4"/>
      <c r="J8646" s="8"/>
      <c r="K8646" s="8"/>
      <c r="L8646" s="8"/>
      <c r="M8646" s="8"/>
      <c r="O8646" s="8"/>
      <c r="P8646" s="8"/>
      <c r="R8646" s="8"/>
      <c r="S8646" s="8"/>
      <c r="T8646" s="8"/>
      <c r="U8646" s="8"/>
      <c r="W8646" s="8">
        <f t="shared" si="4657"/>
        <v>349.1</v>
      </c>
      <c r="X8646">
        <v>30078000</v>
      </c>
      <c r="Y8646">
        <f t="shared" si="4658"/>
        <v>8355</v>
      </c>
      <c r="Z8646" s="8">
        <v>0</v>
      </c>
      <c r="AA8646" s="8">
        <v>-4.3</v>
      </c>
      <c r="AB8646" s="8">
        <v>88.9</v>
      </c>
      <c r="AC8646" s="4"/>
      <c r="KL8646" s="84"/>
      <c r="KP8646" s="84"/>
      <c r="KS8646" s="74"/>
      <c r="KT8646" s="74"/>
      <c r="KU8646" s="16"/>
      <c r="KV8646" s="72"/>
      <c r="KW8646" s="72"/>
      <c r="KX8646" s="16"/>
      <c r="KZ8646" s="16"/>
      <c r="LA8646" s="16"/>
      <c r="LB8646" s="74"/>
      <c r="LC8646" s="74"/>
    </row>
    <row r="8647" spans="8:315" x14ac:dyDescent="0.35">
      <c r="H8647" s="4"/>
      <c r="J8647" s="8"/>
      <c r="K8647" s="8"/>
      <c r="L8647" s="8"/>
      <c r="M8647" s="8"/>
      <c r="O8647" s="8"/>
      <c r="P8647" s="8"/>
      <c r="R8647" s="8"/>
      <c r="S8647" s="8"/>
      <c r="T8647" s="8"/>
      <c r="U8647" s="8"/>
      <c r="W8647" s="8">
        <f t="shared" si="4657"/>
        <v>349.2</v>
      </c>
      <c r="X8647">
        <v>30081600</v>
      </c>
      <c r="Y8647">
        <f t="shared" si="4658"/>
        <v>8356</v>
      </c>
      <c r="Z8647" s="8">
        <v>0</v>
      </c>
      <c r="AA8647" s="8">
        <v>-5.3</v>
      </c>
      <c r="AB8647" s="8">
        <v>78.099999999999994</v>
      </c>
      <c r="AC8647" s="4"/>
      <c r="KL8647" s="84"/>
      <c r="KP8647" s="84"/>
      <c r="KS8647" s="74"/>
      <c r="KT8647" s="74"/>
      <c r="KU8647" s="16"/>
      <c r="KV8647" s="72"/>
      <c r="KW8647" s="72"/>
      <c r="KX8647" s="16"/>
      <c r="KZ8647" s="16"/>
      <c r="LA8647" s="16"/>
      <c r="LB8647" s="74"/>
      <c r="LC8647" s="74"/>
    </row>
    <row r="8648" spans="8:315" x14ac:dyDescent="0.35">
      <c r="H8648" s="4"/>
      <c r="J8648" s="8"/>
      <c r="K8648" s="8"/>
      <c r="L8648" s="8"/>
      <c r="M8648" s="8"/>
      <c r="O8648" s="8"/>
      <c r="P8648" s="8"/>
      <c r="R8648" s="8"/>
      <c r="S8648" s="8"/>
      <c r="T8648" s="8"/>
      <c r="U8648" s="8"/>
      <c r="W8648" s="8">
        <f t="shared" si="4657"/>
        <v>349.2</v>
      </c>
      <c r="X8648">
        <v>30085200</v>
      </c>
      <c r="Y8648">
        <f t="shared" si="4658"/>
        <v>8357</v>
      </c>
      <c r="Z8648" s="8">
        <v>0</v>
      </c>
      <c r="AA8648" s="8">
        <v>-6.1</v>
      </c>
      <c r="AB8648" s="8">
        <v>84</v>
      </c>
      <c r="AC8648" s="4"/>
      <c r="KL8648" s="84"/>
      <c r="KP8648" s="84"/>
      <c r="KS8648" s="74"/>
      <c r="KT8648" s="74"/>
      <c r="KU8648" s="16"/>
      <c r="KV8648" s="72"/>
      <c r="KW8648" s="72"/>
      <c r="KX8648" s="16"/>
      <c r="KZ8648" s="16"/>
      <c r="LA8648" s="16"/>
      <c r="LB8648" s="74"/>
      <c r="LC8648" s="74"/>
    </row>
    <row r="8649" spans="8:315" x14ac:dyDescent="0.35">
      <c r="H8649" s="4"/>
      <c r="J8649" s="8"/>
      <c r="K8649" s="8"/>
      <c r="L8649" s="8"/>
      <c r="M8649" s="8"/>
      <c r="O8649" s="8"/>
      <c r="P8649" s="8"/>
      <c r="R8649" s="8"/>
      <c r="S8649" s="8"/>
      <c r="T8649" s="8"/>
      <c r="U8649" s="8"/>
      <c r="W8649" s="8">
        <f t="shared" si="4657"/>
        <v>349.3</v>
      </c>
      <c r="X8649">
        <v>30088800</v>
      </c>
      <c r="Y8649">
        <f t="shared" si="4658"/>
        <v>8358</v>
      </c>
      <c r="Z8649" s="8">
        <v>0</v>
      </c>
      <c r="AA8649" s="8">
        <v>-6.5</v>
      </c>
      <c r="AB8649" s="8">
        <v>79.8</v>
      </c>
      <c r="AC8649" s="4"/>
      <c r="KL8649" s="84"/>
      <c r="KP8649" s="84"/>
      <c r="KS8649" s="74"/>
      <c r="KT8649" s="74"/>
      <c r="KU8649" s="16"/>
      <c r="KV8649" s="72"/>
      <c r="KW8649" s="72"/>
      <c r="KX8649" s="16"/>
      <c r="KZ8649" s="16"/>
      <c r="LA8649" s="16"/>
      <c r="LB8649" s="74"/>
      <c r="LC8649" s="74"/>
    </row>
    <row r="8650" spans="8:315" x14ac:dyDescent="0.35">
      <c r="H8650" s="4"/>
      <c r="J8650" s="8"/>
      <c r="K8650" s="8"/>
      <c r="L8650" s="8"/>
      <c r="M8650" s="8"/>
      <c r="O8650" s="8"/>
      <c r="P8650" s="8"/>
      <c r="R8650" s="8"/>
      <c r="S8650" s="8"/>
      <c r="T8650" s="8"/>
      <c r="U8650" s="8"/>
      <c r="W8650" s="8">
        <f t="shared" si="4657"/>
        <v>349.3</v>
      </c>
      <c r="X8650">
        <v>30092400</v>
      </c>
      <c r="Y8650">
        <f t="shared" si="4658"/>
        <v>8359</v>
      </c>
      <c r="Z8650" s="8">
        <v>0</v>
      </c>
      <c r="AA8650" s="8">
        <v>-7.9</v>
      </c>
      <c r="AB8650" s="8">
        <v>86.4</v>
      </c>
      <c r="AC8650" s="4"/>
      <c r="KL8650" s="84"/>
      <c r="KP8650" s="84"/>
      <c r="KS8650" s="74"/>
      <c r="KT8650" s="74"/>
      <c r="KU8650" s="16"/>
      <c r="KV8650" s="72"/>
      <c r="KW8650" s="72"/>
      <c r="KX8650" s="16"/>
      <c r="KZ8650" s="16"/>
      <c r="LA8650" s="16"/>
      <c r="LB8650" s="74"/>
      <c r="LC8650" s="74"/>
    </row>
    <row r="8651" spans="8:315" x14ac:dyDescent="0.35">
      <c r="H8651" s="4"/>
      <c r="J8651" s="8"/>
      <c r="K8651" s="8"/>
      <c r="L8651" s="8"/>
      <c r="M8651" s="8"/>
      <c r="O8651" s="8"/>
      <c r="P8651" s="8"/>
      <c r="R8651" s="8"/>
      <c r="S8651" s="8"/>
      <c r="T8651" s="8"/>
      <c r="U8651" s="8"/>
      <c r="W8651" s="8">
        <f t="shared" si="4657"/>
        <v>349.3</v>
      </c>
      <c r="X8651">
        <v>30096000</v>
      </c>
      <c r="Y8651">
        <f t="shared" si="4658"/>
        <v>8360</v>
      </c>
      <c r="Z8651" s="8">
        <v>1.1000000000000001</v>
      </c>
      <c r="AA8651" s="8">
        <v>-7.5</v>
      </c>
      <c r="AB8651" s="8">
        <v>81.099999999999994</v>
      </c>
      <c r="AC8651" s="4"/>
      <c r="KL8651" s="84"/>
      <c r="KP8651" s="84"/>
      <c r="KS8651" s="74"/>
      <c r="KT8651" s="74"/>
      <c r="KU8651" s="16"/>
      <c r="KV8651" s="72"/>
      <c r="KW8651" s="72"/>
      <c r="KX8651" s="16"/>
      <c r="KZ8651" s="16"/>
      <c r="LA8651" s="16"/>
      <c r="LB8651" s="74"/>
      <c r="LC8651" s="74"/>
    </row>
    <row r="8652" spans="8:315" x14ac:dyDescent="0.35">
      <c r="H8652" s="4"/>
      <c r="J8652" s="8"/>
      <c r="K8652" s="8"/>
      <c r="L8652" s="8"/>
      <c r="M8652" s="8"/>
      <c r="O8652" s="8"/>
      <c r="P8652" s="8"/>
      <c r="R8652" s="8"/>
      <c r="S8652" s="8"/>
      <c r="T8652" s="8"/>
      <c r="U8652" s="8"/>
      <c r="W8652" s="8">
        <f t="shared" si="4657"/>
        <v>349.4</v>
      </c>
      <c r="X8652">
        <v>30099600</v>
      </c>
      <c r="Y8652">
        <f t="shared" si="4658"/>
        <v>8361</v>
      </c>
      <c r="Z8652" s="8">
        <v>22.8</v>
      </c>
      <c r="AA8652" s="8">
        <v>-7.3</v>
      </c>
      <c r="AB8652" s="8">
        <v>82.1</v>
      </c>
      <c r="AC8652" s="4"/>
      <c r="KL8652" s="84"/>
      <c r="KP8652" s="84"/>
      <c r="KS8652" s="74"/>
      <c r="KT8652" s="74"/>
      <c r="KU8652" s="16"/>
      <c r="KV8652" s="72"/>
      <c r="KW8652" s="72"/>
      <c r="KX8652" s="16"/>
      <c r="KZ8652" s="16"/>
      <c r="LA8652" s="16"/>
      <c r="LB8652" s="74"/>
      <c r="LC8652" s="74"/>
    </row>
    <row r="8653" spans="8:315" x14ac:dyDescent="0.35">
      <c r="H8653" s="4"/>
      <c r="J8653" s="8"/>
      <c r="K8653" s="8"/>
      <c r="L8653" s="8"/>
      <c r="M8653" s="8"/>
      <c r="O8653" s="8"/>
      <c r="P8653" s="8"/>
      <c r="R8653" s="8"/>
      <c r="S8653" s="8"/>
      <c r="T8653" s="8"/>
      <c r="U8653" s="8"/>
      <c r="W8653" s="8">
        <f t="shared" si="4657"/>
        <v>349.4</v>
      </c>
      <c r="X8653">
        <v>30103200</v>
      </c>
      <c r="Y8653">
        <f t="shared" si="4658"/>
        <v>8362</v>
      </c>
      <c r="Z8653" s="8">
        <v>95.6</v>
      </c>
      <c r="AA8653" s="8">
        <v>-7.4</v>
      </c>
      <c r="AB8653" s="8">
        <v>72.3</v>
      </c>
      <c r="AC8653" s="4"/>
      <c r="KL8653" s="84"/>
      <c r="KP8653" s="84"/>
      <c r="KS8653" s="74"/>
      <c r="KT8653" s="74"/>
      <c r="KU8653" s="16"/>
      <c r="KV8653" s="72"/>
      <c r="KW8653" s="72"/>
      <c r="KX8653" s="16"/>
      <c r="KZ8653" s="16"/>
      <c r="LA8653" s="16"/>
      <c r="LB8653" s="74"/>
      <c r="LC8653" s="74"/>
    </row>
    <row r="8654" spans="8:315" x14ac:dyDescent="0.35">
      <c r="H8654" s="4"/>
      <c r="J8654" s="8"/>
      <c r="K8654" s="8"/>
      <c r="L8654" s="8"/>
      <c r="M8654" s="8"/>
      <c r="O8654" s="8"/>
      <c r="P8654" s="8"/>
      <c r="R8654" s="8"/>
      <c r="S8654" s="8"/>
      <c r="T8654" s="8"/>
      <c r="U8654" s="8"/>
      <c r="W8654" s="8">
        <f t="shared" si="4657"/>
        <v>349.5</v>
      </c>
      <c r="X8654">
        <v>30106800</v>
      </c>
      <c r="Y8654">
        <f t="shared" si="4658"/>
        <v>8363</v>
      </c>
      <c r="Z8654" s="8">
        <v>105.8</v>
      </c>
      <c r="AA8654" s="8">
        <v>-7.2</v>
      </c>
      <c r="AB8654" s="8">
        <v>68</v>
      </c>
      <c r="AC8654" s="4"/>
      <c r="KL8654" s="84"/>
      <c r="KP8654" s="84"/>
      <c r="KS8654" s="74"/>
      <c r="KT8654" s="74"/>
      <c r="KU8654" s="16"/>
      <c r="KV8654" s="72"/>
      <c r="KW8654" s="72"/>
      <c r="KX8654" s="16"/>
      <c r="KZ8654" s="16"/>
      <c r="LA8654" s="16"/>
      <c r="LB8654" s="74"/>
      <c r="LC8654" s="74"/>
    </row>
    <row r="8655" spans="8:315" x14ac:dyDescent="0.35">
      <c r="H8655" s="4"/>
      <c r="J8655" s="8"/>
      <c r="K8655" s="8"/>
      <c r="L8655" s="8"/>
      <c r="M8655" s="8"/>
      <c r="O8655" s="8"/>
      <c r="P8655" s="8"/>
      <c r="R8655" s="8"/>
      <c r="S8655" s="8"/>
      <c r="T8655" s="8"/>
      <c r="U8655" s="8"/>
      <c r="W8655" s="8">
        <f t="shared" si="4657"/>
        <v>349.5</v>
      </c>
      <c r="X8655">
        <v>30110400</v>
      </c>
      <c r="Y8655">
        <f t="shared" si="4658"/>
        <v>8364</v>
      </c>
      <c r="Z8655" s="8">
        <v>75.8</v>
      </c>
      <c r="AA8655" s="8">
        <v>-6.4</v>
      </c>
      <c r="AB8655" s="8">
        <v>63.4</v>
      </c>
      <c r="AC8655" s="4"/>
      <c r="KL8655" s="84"/>
      <c r="KP8655" s="84"/>
      <c r="KS8655" s="74"/>
      <c r="KT8655" s="74"/>
      <c r="KU8655" s="16"/>
      <c r="KV8655" s="72"/>
      <c r="KW8655" s="72"/>
      <c r="KX8655" s="16"/>
      <c r="KZ8655" s="16"/>
      <c r="LA8655" s="16"/>
      <c r="LB8655" s="74"/>
      <c r="LC8655" s="74"/>
    </row>
    <row r="8656" spans="8:315" x14ac:dyDescent="0.35">
      <c r="H8656" s="4"/>
      <c r="J8656" s="8"/>
      <c r="K8656" s="8"/>
      <c r="L8656" s="8"/>
      <c r="M8656" s="8"/>
      <c r="O8656" s="8"/>
      <c r="P8656" s="8"/>
      <c r="R8656" s="8"/>
      <c r="S8656" s="8"/>
      <c r="T8656" s="8"/>
      <c r="U8656" s="8"/>
      <c r="W8656" s="8">
        <f t="shared" si="4657"/>
        <v>349.5</v>
      </c>
      <c r="X8656">
        <v>30114000</v>
      </c>
      <c r="Y8656">
        <f t="shared" si="4658"/>
        <v>8365</v>
      </c>
      <c r="Z8656" s="8">
        <v>64.2</v>
      </c>
      <c r="AA8656" s="8">
        <v>-6.1</v>
      </c>
      <c r="AB8656" s="8">
        <v>59.3</v>
      </c>
      <c r="AC8656" s="4"/>
      <c r="KL8656" s="84"/>
      <c r="KP8656" s="84"/>
      <c r="KS8656" s="74"/>
      <c r="KT8656" s="74"/>
      <c r="KU8656" s="16"/>
      <c r="KV8656" s="72"/>
      <c r="KW8656" s="72"/>
      <c r="KX8656" s="16"/>
      <c r="KZ8656" s="16"/>
      <c r="LA8656" s="16"/>
      <c r="LB8656" s="74"/>
      <c r="LC8656" s="74"/>
    </row>
    <row r="8657" spans="8:315" x14ac:dyDescent="0.35">
      <c r="H8657" s="4"/>
      <c r="J8657" s="8"/>
      <c r="K8657" s="8"/>
      <c r="L8657" s="8"/>
      <c r="M8657" s="8"/>
      <c r="O8657" s="8"/>
      <c r="P8657" s="8"/>
      <c r="R8657" s="8"/>
      <c r="S8657" s="8"/>
      <c r="T8657" s="8"/>
      <c r="U8657" s="8"/>
      <c r="W8657" s="8">
        <f t="shared" si="4657"/>
        <v>349.6</v>
      </c>
      <c r="X8657">
        <v>30117600</v>
      </c>
      <c r="Y8657">
        <f t="shared" si="4658"/>
        <v>8366</v>
      </c>
      <c r="Z8657" s="8">
        <v>69.2</v>
      </c>
      <c r="AA8657" s="8">
        <v>-5.3</v>
      </c>
      <c r="AB8657" s="8">
        <v>53.3</v>
      </c>
      <c r="AC8657" s="4"/>
      <c r="KL8657" s="84"/>
      <c r="KP8657" s="84"/>
      <c r="KS8657" s="74"/>
      <c r="KT8657" s="74"/>
      <c r="KU8657" s="16"/>
      <c r="KV8657" s="72"/>
      <c r="KW8657" s="72"/>
      <c r="KX8657" s="16"/>
      <c r="KZ8657" s="16"/>
      <c r="LA8657" s="16"/>
      <c r="LB8657" s="74"/>
      <c r="LC8657" s="74"/>
    </row>
    <row r="8658" spans="8:315" x14ac:dyDescent="0.35">
      <c r="H8658" s="4"/>
      <c r="J8658" s="8"/>
      <c r="K8658" s="8"/>
      <c r="L8658" s="8"/>
      <c r="M8658" s="8"/>
      <c r="O8658" s="8"/>
      <c r="P8658" s="8"/>
      <c r="R8658" s="8"/>
      <c r="S8658" s="8"/>
      <c r="T8658" s="8"/>
      <c r="U8658" s="8"/>
      <c r="W8658" s="8">
        <f t="shared" si="4657"/>
        <v>349.6</v>
      </c>
      <c r="X8658">
        <v>30121200</v>
      </c>
      <c r="Y8658">
        <f t="shared" si="4658"/>
        <v>8367</v>
      </c>
      <c r="Z8658" s="8">
        <v>78.3</v>
      </c>
      <c r="AA8658" s="8">
        <v>-5.2</v>
      </c>
      <c r="AB8658" s="8">
        <v>55.5</v>
      </c>
      <c r="AC8658" s="4"/>
      <c r="KL8658" s="84"/>
      <c r="KP8658" s="84"/>
      <c r="KS8658" s="74"/>
      <c r="KT8658" s="74"/>
      <c r="KU8658" s="16"/>
      <c r="KV8658" s="72"/>
      <c r="KW8658" s="72"/>
      <c r="KX8658" s="16"/>
      <c r="KZ8658" s="16"/>
      <c r="LA8658" s="16"/>
      <c r="LB8658" s="74"/>
      <c r="LC8658" s="74"/>
    </row>
    <row r="8659" spans="8:315" x14ac:dyDescent="0.35">
      <c r="H8659" s="4"/>
      <c r="J8659" s="8"/>
      <c r="K8659" s="8"/>
      <c r="L8659" s="8"/>
      <c r="M8659" s="8"/>
      <c r="O8659" s="8"/>
      <c r="P8659" s="8"/>
      <c r="R8659" s="8"/>
      <c r="S8659" s="8"/>
      <c r="T8659" s="8"/>
      <c r="U8659" s="8"/>
      <c r="W8659" s="8">
        <f t="shared" si="4657"/>
        <v>349.7</v>
      </c>
      <c r="X8659">
        <v>30124800</v>
      </c>
      <c r="Y8659">
        <f t="shared" si="4658"/>
        <v>8368</v>
      </c>
      <c r="Z8659" s="8">
        <v>32.799999999999997</v>
      </c>
      <c r="AA8659" s="8">
        <v>-5.2</v>
      </c>
      <c r="AB8659" s="8">
        <v>52.7</v>
      </c>
      <c r="AC8659" s="4"/>
      <c r="KL8659" s="84"/>
      <c r="KP8659" s="84"/>
      <c r="KS8659" s="74"/>
      <c r="KT8659" s="74"/>
      <c r="KU8659" s="16"/>
      <c r="KV8659" s="72"/>
      <c r="KW8659" s="72"/>
      <c r="KX8659" s="16"/>
      <c r="KZ8659" s="16"/>
      <c r="LA8659" s="16"/>
      <c r="LB8659" s="74"/>
      <c r="LC8659" s="74"/>
    </row>
    <row r="8660" spans="8:315" x14ac:dyDescent="0.35">
      <c r="H8660" s="4"/>
      <c r="J8660" s="8"/>
      <c r="K8660" s="8"/>
      <c r="L8660" s="8"/>
      <c r="M8660" s="8"/>
      <c r="O8660" s="8"/>
      <c r="P8660" s="8"/>
      <c r="R8660" s="8"/>
      <c r="S8660" s="8"/>
      <c r="T8660" s="8"/>
      <c r="U8660" s="8"/>
      <c r="W8660" s="8">
        <f t="shared" si="4657"/>
        <v>349.7</v>
      </c>
      <c r="X8660">
        <v>30128400</v>
      </c>
      <c r="Y8660">
        <f t="shared" si="4658"/>
        <v>8369</v>
      </c>
      <c r="Z8660" s="8">
        <v>1.4</v>
      </c>
      <c r="AA8660" s="8">
        <v>-5.4</v>
      </c>
      <c r="AB8660" s="8">
        <v>54.2</v>
      </c>
      <c r="AC8660" s="4"/>
      <c r="KL8660" s="84"/>
      <c r="KP8660" s="84"/>
      <c r="KS8660" s="74"/>
      <c r="KT8660" s="74"/>
      <c r="KU8660" s="16"/>
      <c r="KV8660" s="72"/>
      <c r="KW8660" s="72"/>
      <c r="KX8660" s="16"/>
      <c r="KZ8660" s="16"/>
      <c r="LA8660" s="16"/>
      <c r="LB8660" s="74"/>
      <c r="LC8660" s="74"/>
    </row>
    <row r="8661" spans="8:315" x14ac:dyDescent="0.35">
      <c r="H8661" s="4"/>
      <c r="J8661" s="8"/>
      <c r="K8661" s="8"/>
      <c r="L8661" s="8"/>
      <c r="M8661" s="8"/>
      <c r="O8661" s="8"/>
      <c r="P8661" s="8"/>
      <c r="R8661" s="8"/>
      <c r="S8661" s="8"/>
      <c r="T8661" s="8"/>
      <c r="U8661" s="8"/>
      <c r="W8661" s="8">
        <f t="shared" si="4657"/>
        <v>349.8</v>
      </c>
      <c r="X8661">
        <v>30132000</v>
      </c>
      <c r="Y8661">
        <f t="shared" si="4658"/>
        <v>8370</v>
      </c>
      <c r="Z8661" s="8">
        <v>0</v>
      </c>
      <c r="AA8661" s="8">
        <v>-5.5</v>
      </c>
      <c r="AB8661" s="8">
        <v>54.9</v>
      </c>
      <c r="AC8661" s="4"/>
      <c r="KL8661" s="84"/>
      <c r="KP8661" s="84"/>
      <c r="KS8661" s="74"/>
      <c r="KT8661" s="74"/>
      <c r="KU8661" s="16"/>
      <c r="KV8661" s="72"/>
      <c r="KW8661" s="72"/>
      <c r="KX8661" s="16"/>
      <c r="KZ8661" s="16"/>
      <c r="LA8661" s="16"/>
      <c r="LB8661" s="74"/>
      <c r="LC8661" s="74"/>
    </row>
    <row r="8662" spans="8:315" x14ac:dyDescent="0.35">
      <c r="H8662" s="4"/>
      <c r="J8662" s="8"/>
      <c r="K8662" s="8"/>
      <c r="L8662" s="8"/>
      <c r="M8662" s="8"/>
      <c r="O8662" s="8"/>
      <c r="P8662" s="8"/>
      <c r="R8662" s="8"/>
      <c r="S8662" s="8"/>
      <c r="T8662" s="8"/>
      <c r="U8662" s="8"/>
      <c r="W8662" s="8">
        <f t="shared" si="4657"/>
        <v>349.8</v>
      </c>
      <c r="X8662">
        <v>30135600</v>
      </c>
      <c r="Y8662">
        <f t="shared" si="4658"/>
        <v>8371</v>
      </c>
      <c r="Z8662" s="8">
        <v>0</v>
      </c>
      <c r="AA8662" s="8">
        <v>-5.8</v>
      </c>
      <c r="AB8662" s="8">
        <v>59.6</v>
      </c>
      <c r="AC8662" s="4"/>
      <c r="KL8662" s="84"/>
      <c r="KP8662" s="84"/>
      <c r="KS8662" s="74"/>
      <c r="KT8662" s="74"/>
      <c r="KU8662" s="16"/>
      <c r="KV8662" s="72"/>
      <c r="KW8662" s="72"/>
      <c r="KX8662" s="16"/>
      <c r="KZ8662" s="16"/>
      <c r="LA8662" s="16"/>
      <c r="LB8662" s="74"/>
      <c r="LC8662" s="74"/>
    </row>
    <row r="8663" spans="8:315" x14ac:dyDescent="0.35">
      <c r="H8663" s="4"/>
      <c r="J8663" s="8"/>
      <c r="K8663" s="8"/>
      <c r="L8663" s="8"/>
      <c r="M8663" s="8"/>
      <c r="O8663" s="8"/>
      <c r="P8663" s="8"/>
      <c r="R8663" s="8"/>
      <c r="S8663" s="8"/>
      <c r="T8663" s="8"/>
      <c r="U8663" s="8"/>
      <c r="W8663" s="8">
        <f t="shared" si="4657"/>
        <v>349.8</v>
      </c>
      <c r="X8663">
        <v>30139200</v>
      </c>
      <c r="Y8663">
        <f t="shared" si="4658"/>
        <v>8372</v>
      </c>
      <c r="Z8663" s="8">
        <v>0</v>
      </c>
      <c r="AA8663" s="8">
        <v>-6</v>
      </c>
      <c r="AB8663" s="8">
        <v>90.8</v>
      </c>
      <c r="AC8663" s="4"/>
      <c r="KL8663" s="84"/>
      <c r="KP8663" s="84"/>
      <c r="KS8663" s="74"/>
      <c r="KT8663" s="74"/>
      <c r="KU8663" s="16"/>
      <c r="KV8663" s="72"/>
      <c r="KW8663" s="72"/>
      <c r="KX8663" s="16"/>
      <c r="KZ8663" s="16"/>
      <c r="LA8663" s="16"/>
      <c r="LB8663" s="74"/>
      <c r="LC8663" s="74"/>
    </row>
    <row r="8664" spans="8:315" x14ac:dyDescent="0.35">
      <c r="H8664" s="4"/>
      <c r="J8664" s="8"/>
      <c r="K8664" s="8"/>
      <c r="L8664" s="8"/>
      <c r="M8664" s="8"/>
      <c r="O8664" s="8"/>
      <c r="P8664" s="8"/>
      <c r="R8664" s="8"/>
      <c r="S8664" s="8"/>
      <c r="T8664" s="8"/>
      <c r="U8664" s="8"/>
      <c r="W8664" s="8">
        <f t="shared" si="4657"/>
        <v>349.9</v>
      </c>
      <c r="X8664">
        <v>30142800</v>
      </c>
      <c r="Y8664">
        <f t="shared" si="4658"/>
        <v>8373</v>
      </c>
      <c r="Z8664" s="8">
        <v>0</v>
      </c>
      <c r="AA8664" s="8">
        <v>-7.8</v>
      </c>
      <c r="AB8664" s="8">
        <v>92.6</v>
      </c>
      <c r="AC8664" s="4"/>
      <c r="KL8664" s="84"/>
      <c r="KP8664" s="84"/>
      <c r="KS8664" s="74"/>
      <c r="KT8664" s="74"/>
      <c r="KU8664" s="16"/>
      <c r="KV8664" s="72"/>
      <c r="KW8664" s="72"/>
      <c r="KX8664" s="16"/>
      <c r="KZ8664" s="16"/>
      <c r="LA8664" s="16"/>
      <c r="LB8664" s="74"/>
      <c r="LC8664" s="74"/>
    </row>
    <row r="8665" spans="8:315" x14ac:dyDescent="0.35">
      <c r="H8665" s="4"/>
      <c r="J8665" s="8"/>
      <c r="K8665" s="8"/>
      <c r="L8665" s="8"/>
      <c r="M8665" s="8"/>
      <c r="O8665" s="8"/>
      <c r="P8665" s="8"/>
      <c r="R8665" s="8"/>
      <c r="S8665" s="8"/>
      <c r="T8665" s="8"/>
      <c r="U8665" s="8"/>
      <c r="W8665" s="8">
        <f t="shared" si="4657"/>
        <v>349.9</v>
      </c>
      <c r="X8665">
        <v>30146400</v>
      </c>
      <c r="Y8665">
        <f t="shared" si="4658"/>
        <v>8374</v>
      </c>
      <c r="Z8665" s="8">
        <v>0</v>
      </c>
      <c r="AA8665" s="8">
        <v>-8.5</v>
      </c>
      <c r="AB8665" s="8">
        <v>88.7</v>
      </c>
      <c r="AC8665" s="4"/>
      <c r="KL8665" s="84"/>
      <c r="KP8665" s="84"/>
      <c r="KS8665" s="74"/>
      <c r="KT8665" s="74"/>
      <c r="KU8665" s="16"/>
      <c r="KV8665" s="72"/>
      <c r="KW8665" s="72"/>
      <c r="KX8665" s="16"/>
      <c r="KZ8665" s="16"/>
      <c r="LA8665" s="16"/>
      <c r="LB8665" s="74"/>
      <c r="LC8665" s="74"/>
    </row>
    <row r="8666" spans="8:315" x14ac:dyDescent="0.35">
      <c r="H8666" s="4"/>
      <c r="J8666" s="8"/>
      <c r="K8666" s="8"/>
      <c r="L8666" s="8"/>
      <c r="M8666" s="8"/>
      <c r="O8666" s="8"/>
      <c r="P8666" s="8"/>
      <c r="R8666" s="8"/>
      <c r="S8666" s="8"/>
      <c r="T8666" s="8"/>
      <c r="U8666" s="8"/>
      <c r="W8666" s="8">
        <f t="shared" si="4657"/>
        <v>350</v>
      </c>
      <c r="X8666">
        <v>30150000</v>
      </c>
      <c r="Y8666">
        <f t="shared" si="4658"/>
        <v>8375</v>
      </c>
      <c r="Z8666" s="8">
        <v>0</v>
      </c>
      <c r="AA8666" s="8">
        <v>-9</v>
      </c>
      <c r="AB8666" s="8">
        <v>89.6</v>
      </c>
      <c r="AC8666" s="4"/>
      <c r="KL8666" s="84"/>
      <c r="KP8666" s="84"/>
      <c r="KS8666" s="74"/>
      <c r="KT8666" s="74"/>
      <c r="KU8666" s="16"/>
      <c r="KV8666" s="72"/>
      <c r="KW8666" s="72"/>
      <c r="KX8666" s="16"/>
      <c r="KZ8666" s="16"/>
      <c r="LA8666" s="16"/>
      <c r="LB8666" s="74"/>
      <c r="LC8666" s="74"/>
    </row>
    <row r="8667" spans="8:315" x14ac:dyDescent="0.35">
      <c r="H8667" s="4"/>
      <c r="J8667" s="8"/>
      <c r="K8667" s="8"/>
      <c r="L8667" s="8"/>
      <c r="M8667" s="8"/>
      <c r="O8667" s="8"/>
      <c r="P8667" s="8"/>
      <c r="R8667" s="8"/>
      <c r="S8667" s="8"/>
      <c r="T8667" s="8"/>
      <c r="U8667" s="8"/>
      <c r="W8667" s="8">
        <f t="shared" si="4657"/>
        <v>350</v>
      </c>
      <c r="X8667">
        <v>30153600</v>
      </c>
      <c r="Y8667">
        <f t="shared" si="4658"/>
        <v>8376</v>
      </c>
      <c r="Z8667" s="8">
        <v>0</v>
      </c>
      <c r="AA8667" s="8">
        <v>-9.1999999999999993</v>
      </c>
      <c r="AB8667" s="8">
        <v>86.5</v>
      </c>
      <c r="AC8667" s="4"/>
      <c r="KL8667" s="84"/>
      <c r="KP8667" s="84"/>
      <c r="KS8667" s="74"/>
      <c r="KT8667" s="74"/>
      <c r="KU8667" s="16"/>
      <c r="KV8667" s="72"/>
      <c r="KW8667" s="72"/>
      <c r="KX8667" s="16"/>
      <c r="KZ8667" s="16"/>
      <c r="LA8667" s="16"/>
      <c r="LB8667" s="74"/>
      <c r="LC8667" s="74"/>
    </row>
    <row r="8668" spans="8:315" x14ac:dyDescent="0.35">
      <c r="H8668" s="4"/>
      <c r="J8668" s="8"/>
      <c r="K8668" s="8"/>
      <c r="L8668" s="8"/>
      <c r="M8668" s="8"/>
      <c r="O8668" s="8"/>
      <c r="P8668" s="8"/>
      <c r="R8668" s="8"/>
      <c r="S8668" s="8"/>
      <c r="T8668" s="8"/>
      <c r="U8668" s="8"/>
      <c r="W8668" s="8">
        <f t="shared" si="4657"/>
        <v>350</v>
      </c>
      <c r="X8668">
        <v>30157200</v>
      </c>
      <c r="Y8668">
        <f t="shared" si="4658"/>
        <v>8377</v>
      </c>
      <c r="Z8668" s="8">
        <v>0</v>
      </c>
      <c r="AA8668" s="8">
        <v>-9.3000000000000007</v>
      </c>
      <c r="AB8668" s="8">
        <v>87.7</v>
      </c>
      <c r="AC8668" s="4"/>
      <c r="KL8668" s="84"/>
      <c r="KP8668" s="84"/>
      <c r="KS8668" s="74"/>
      <c r="KT8668" s="74"/>
      <c r="KU8668" s="16"/>
      <c r="KV8668" s="72"/>
      <c r="KW8668" s="72"/>
      <c r="KX8668" s="16"/>
      <c r="KZ8668" s="16"/>
      <c r="LA8668" s="16"/>
      <c r="LB8668" s="74"/>
      <c r="LC8668" s="74"/>
    </row>
    <row r="8669" spans="8:315" x14ac:dyDescent="0.35">
      <c r="H8669" s="4"/>
      <c r="J8669" s="8"/>
      <c r="K8669" s="8"/>
      <c r="L8669" s="8"/>
      <c r="M8669" s="8"/>
      <c r="O8669" s="8"/>
      <c r="P8669" s="8"/>
      <c r="R8669" s="8"/>
      <c r="S8669" s="8"/>
      <c r="T8669" s="8"/>
      <c r="U8669" s="8"/>
      <c r="W8669" s="8">
        <f t="shared" si="4657"/>
        <v>350.1</v>
      </c>
      <c r="X8669">
        <v>30160800</v>
      </c>
      <c r="Y8669">
        <f t="shared" si="4658"/>
        <v>8378</v>
      </c>
      <c r="Z8669" s="8">
        <v>0</v>
      </c>
      <c r="AA8669" s="8">
        <v>-9.5</v>
      </c>
      <c r="AB8669" s="8">
        <v>86.8</v>
      </c>
      <c r="AC8669" s="4"/>
      <c r="KL8669" s="84"/>
      <c r="KP8669" s="84"/>
      <c r="KS8669" s="74"/>
      <c r="KT8669" s="74"/>
      <c r="KU8669" s="16"/>
      <c r="KV8669" s="72"/>
      <c r="KW8669" s="72"/>
      <c r="KX8669" s="16"/>
      <c r="KZ8669" s="16"/>
      <c r="LA8669" s="16"/>
      <c r="LB8669" s="74"/>
      <c r="LC8669" s="74"/>
    </row>
    <row r="8670" spans="8:315" x14ac:dyDescent="0.35">
      <c r="H8670" s="4"/>
      <c r="J8670" s="8"/>
      <c r="K8670" s="8"/>
      <c r="L8670" s="8"/>
      <c r="M8670" s="8"/>
      <c r="O8670" s="8"/>
      <c r="P8670" s="8"/>
      <c r="R8670" s="8"/>
      <c r="S8670" s="8"/>
      <c r="T8670" s="8"/>
      <c r="U8670" s="8"/>
      <c r="W8670" s="8">
        <f t="shared" si="4657"/>
        <v>350.1</v>
      </c>
      <c r="X8670">
        <v>30164400</v>
      </c>
      <c r="Y8670">
        <f t="shared" si="4658"/>
        <v>8379</v>
      </c>
      <c r="Z8670" s="8">
        <v>0</v>
      </c>
      <c r="AA8670" s="8">
        <v>-9.6999999999999993</v>
      </c>
      <c r="AB8670" s="8">
        <v>87.6</v>
      </c>
      <c r="AC8670" s="4"/>
      <c r="KL8670" s="84"/>
      <c r="KP8670" s="84"/>
      <c r="KS8670" s="74"/>
      <c r="KT8670" s="74"/>
      <c r="KU8670" s="16"/>
      <c r="KV8670" s="72"/>
      <c r="KW8670" s="72"/>
      <c r="KX8670" s="16"/>
      <c r="KZ8670" s="16"/>
      <c r="LA8670" s="16"/>
      <c r="LB8670" s="74"/>
      <c r="LC8670" s="74"/>
    </row>
    <row r="8671" spans="8:315" x14ac:dyDescent="0.35">
      <c r="H8671" s="4"/>
      <c r="J8671" s="8"/>
      <c r="K8671" s="8"/>
      <c r="L8671" s="8"/>
      <c r="M8671" s="8"/>
      <c r="O8671" s="8"/>
      <c r="P8671" s="8"/>
      <c r="R8671" s="8"/>
      <c r="S8671" s="8"/>
      <c r="T8671" s="8"/>
      <c r="U8671" s="8"/>
      <c r="W8671" s="8">
        <f t="shared" si="4657"/>
        <v>350.2</v>
      </c>
      <c r="X8671">
        <v>30168000</v>
      </c>
      <c r="Y8671">
        <f t="shared" si="4658"/>
        <v>8380</v>
      </c>
      <c r="Z8671" s="8">
        <v>0</v>
      </c>
      <c r="AA8671" s="8">
        <v>-9.8000000000000007</v>
      </c>
      <c r="AB8671" s="8">
        <v>86.3</v>
      </c>
      <c r="AC8671" s="4"/>
      <c r="KL8671" s="84"/>
      <c r="KP8671" s="84"/>
      <c r="KS8671" s="74"/>
      <c r="KT8671" s="74"/>
      <c r="KU8671" s="16"/>
      <c r="KV8671" s="72"/>
      <c r="KW8671" s="72"/>
      <c r="KX8671" s="16"/>
      <c r="KZ8671" s="16"/>
      <c r="LA8671" s="16"/>
      <c r="LB8671" s="74"/>
      <c r="LC8671" s="74"/>
    </row>
    <row r="8672" spans="8:315" x14ac:dyDescent="0.35">
      <c r="H8672" s="4"/>
      <c r="J8672" s="8"/>
      <c r="K8672" s="8"/>
      <c r="L8672" s="8"/>
      <c r="M8672" s="8"/>
      <c r="O8672" s="8"/>
      <c r="P8672" s="8"/>
      <c r="R8672" s="8"/>
      <c r="S8672" s="8"/>
      <c r="T8672" s="8"/>
      <c r="U8672" s="8"/>
      <c r="W8672" s="8">
        <f t="shared" si="4657"/>
        <v>350.2</v>
      </c>
      <c r="X8672">
        <v>30171600</v>
      </c>
      <c r="Y8672">
        <f t="shared" si="4658"/>
        <v>8381</v>
      </c>
      <c r="Z8672" s="8">
        <v>0</v>
      </c>
      <c r="AA8672" s="8">
        <v>-9.6999999999999993</v>
      </c>
      <c r="AB8672" s="8">
        <v>75.099999999999994</v>
      </c>
      <c r="AC8672" s="4"/>
      <c r="KL8672" s="84"/>
      <c r="KP8672" s="84"/>
      <c r="KS8672" s="74"/>
      <c r="KT8672" s="74"/>
      <c r="KU8672" s="16"/>
      <c r="KV8672" s="72"/>
      <c r="KW8672" s="72"/>
      <c r="KX8672" s="16"/>
      <c r="KZ8672" s="16"/>
      <c r="LA8672" s="16"/>
      <c r="LB8672" s="74"/>
      <c r="LC8672" s="74"/>
    </row>
    <row r="8673" spans="8:315" x14ac:dyDescent="0.35">
      <c r="H8673" s="4"/>
      <c r="J8673" s="8"/>
      <c r="K8673" s="8"/>
      <c r="L8673" s="8"/>
      <c r="M8673" s="8"/>
      <c r="O8673" s="8"/>
      <c r="P8673" s="8"/>
      <c r="R8673" s="8"/>
      <c r="S8673" s="8"/>
      <c r="T8673" s="8"/>
      <c r="U8673" s="8"/>
      <c r="W8673" s="8">
        <f t="shared" si="4657"/>
        <v>350.3</v>
      </c>
      <c r="X8673">
        <v>30175200</v>
      </c>
      <c r="Y8673">
        <f t="shared" si="4658"/>
        <v>8382</v>
      </c>
      <c r="Z8673" s="8">
        <v>0</v>
      </c>
      <c r="AA8673" s="8">
        <v>-10.5</v>
      </c>
      <c r="AB8673" s="8">
        <v>67.5</v>
      </c>
      <c r="AC8673" s="4"/>
      <c r="KL8673" s="84"/>
      <c r="KP8673" s="84"/>
      <c r="KS8673" s="74"/>
      <c r="KT8673" s="74"/>
      <c r="KU8673" s="16"/>
      <c r="KV8673" s="72"/>
      <c r="KW8673" s="72"/>
      <c r="KX8673" s="16"/>
      <c r="KZ8673" s="16"/>
      <c r="LA8673" s="16"/>
      <c r="LB8673" s="74"/>
      <c r="LC8673" s="74"/>
    </row>
    <row r="8674" spans="8:315" x14ac:dyDescent="0.35">
      <c r="H8674" s="4"/>
      <c r="J8674" s="8"/>
      <c r="K8674" s="8"/>
      <c r="L8674" s="8"/>
      <c r="M8674" s="8"/>
      <c r="O8674" s="8"/>
      <c r="P8674" s="8"/>
      <c r="R8674" s="8"/>
      <c r="S8674" s="8"/>
      <c r="T8674" s="8"/>
      <c r="U8674" s="8"/>
      <c r="W8674" s="8">
        <f t="shared" si="4657"/>
        <v>350.3</v>
      </c>
      <c r="X8674">
        <v>30178800</v>
      </c>
      <c r="Y8674">
        <f t="shared" si="4658"/>
        <v>8383</v>
      </c>
      <c r="Z8674" s="8">
        <v>0</v>
      </c>
      <c r="AA8674" s="8">
        <v>-12.4</v>
      </c>
      <c r="AB8674" s="8">
        <v>63</v>
      </c>
      <c r="AC8674" s="4"/>
      <c r="KL8674" s="84"/>
      <c r="KP8674" s="84"/>
      <c r="KS8674" s="74"/>
      <c r="KT8674" s="74"/>
      <c r="KU8674" s="16"/>
      <c r="KV8674" s="72"/>
      <c r="KW8674" s="72"/>
      <c r="KX8674" s="16"/>
      <c r="KZ8674" s="16"/>
      <c r="LA8674" s="16"/>
      <c r="LB8674" s="74"/>
      <c r="LC8674" s="74"/>
    </row>
    <row r="8675" spans="8:315" x14ac:dyDescent="0.35">
      <c r="H8675" s="4"/>
      <c r="J8675" s="8"/>
      <c r="K8675" s="8"/>
      <c r="L8675" s="8"/>
      <c r="M8675" s="8"/>
      <c r="O8675" s="8"/>
      <c r="P8675" s="8"/>
      <c r="R8675" s="8"/>
      <c r="S8675" s="8"/>
      <c r="T8675" s="8"/>
      <c r="U8675" s="8"/>
      <c r="W8675" s="8">
        <f t="shared" si="4657"/>
        <v>350.3</v>
      </c>
      <c r="X8675">
        <v>30182400</v>
      </c>
      <c r="Y8675">
        <f t="shared" si="4658"/>
        <v>8384</v>
      </c>
      <c r="Z8675" s="8">
        <v>3.1</v>
      </c>
      <c r="AA8675" s="8">
        <v>-14.2</v>
      </c>
      <c r="AB8675" s="8">
        <v>55.6</v>
      </c>
      <c r="AC8675" s="4"/>
      <c r="KL8675" s="84"/>
      <c r="KP8675" s="84"/>
      <c r="KS8675" s="74"/>
      <c r="KT8675" s="74"/>
      <c r="KU8675" s="16"/>
      <c r="KV8675" s="72"/>
      <c r="KW8675" s="72"/>
      <c r="KX8675" s="16"/>
      <c r="KZ8675" s="16"/>
      <c r="LA8675" s="16"/>
      <c r="LB8675" s="74"/>
      <c r="LC8675" s="74"/>
    </row>
    <row r="8676" spans="8:315" x14ac:dyDescent="0.35">
      <c r="H8676" s="4"/>
      <c r="J8676" s="8"/>
      <c r="K8676" s="8"/>
      <c r="L8676" s="8"/>
      <c r="M8676" s="8"/>
      <c r="O8676" s="8"/>
      <c r="P8676" s="8"/>
      <c r="R8676" s="8"/>
      <c r="S8676" s="8"/>
      <c r="T8676" s="8"/>
      <c r="U8676" s="8"/>
      <c r="W8676" s="8">
        <f t="shared" ref="W8676:W8739" si="4659">X8676/24/3600+1</f>
        <v>350.4</v>
      </c>
      <c r="X8676">
        <v>30186000</v>
      </c>
      <c r="Y8676">
        <f t="shared" ref="Y8676:Y8739" si="4660">X8676/3600</f>
        <v>8385</v>
      </c>
      <c r="Z8676" s="8">
        <v>37.200000000000003</v>
      </c>
      <c r="AA8676" s="8">
        <v>-15.3</v>
      </c>
      <c r="AB8676" s="8">
        <v>59.8</v>
      </c>
      <c r="AC8676" s="4"/>
      <c r="KL8676" s="84"/>
      <c r="KP8676" s="84"/>
      <c r="KS8676" s="74"/>
      <c r="KT8676" s="74"/>
      <c r="KU8676" s="16"/>
      <c r="KV8676" s="72"/>
      <c r="KW8676" s="72"/>
      <c r="KX8676" s="16"/>
      <c r="KZ8676" s="16"/>
      <c r="LA8676" s="16"/>
      <c r="LB8676" s="74"/>
      <c r="LC8676" s="74"/>
    </row>
    <row r="8677" spans="8:315" x14ac:dyDescent="0.35">
      <c r="H8677" s="4"/>
      <c r="J8677" s="8"/>
      <c r="K8677" s="8"/>
      <c r="L8677" s="8"/>
      <c r="M8677" s="8"/>
      <c r="O8677" s="8"/>
      <c r="P8677" s="8"/>
      <c r="R8677" s="8"/>
      <c r="S8677" s="8"/>
      <c r="T8677" s="8"/>
      <c r="U8677" s="8"/>
      <c r="W8677" s="8">
        <f t="shared" si="4659"/>
        <v>350.4</v>
      </c>
      <c r="X8677">
        <v>30189600</v>
      </c>
      <c r="Y8677">
        <f t="shared" si="4660"/>
        <v>8386</v>
      </c>
      <c r="Z8677" s="8">
        <v>70.3</v>
      </c>
      <c r="AA8677" s="8">
        <v>-15.4</v>
      </c>
      <c r="AB8677" s="8">
        <v>61.1</v>
      </c>
      <c r="AC8677" s="4"/>
      <c r="KL8677" s="84"/>
      <c r="KP8677" s="84"/>
      <c r="KS8677" s="74"/>
      <c r="KT8677" s="74"/>
      <c r="KU8677" s="16"/>
      <c r="KV8677" s="72"/>
      <c r="KW8677" s="72"/>
      <c r="KX8677" s="16"/>
      <c r="KZ8677" s="16"/>
      <c r="LA8677" s="16"/>
      <c r="LB8677" s="74"/>
      <c r="LC8677" s="74"/>
    </row>
    <row r="8678" spans="8:315" x14ac:dyDescent="0.35">
      <c r="H8678" s="4"/>
      <c r="J8678" s="8"/>
      <c r="K8678" s="8"/>
      <c r="L8678" s="8"/>
      <c r="M8678" s="8"/>
      <c r="O8678" s="8"/>
      <c r="P8678" s="8"/>
      <c r="R8678" s="8"/>
      <c r="S8678" s="8"/>
      <c r="T8678" s="8"/>
      <c r="U8678" s="8"/>
      <c r="W8678" s="8">
        <f t="shared" si="4659"/>
        <v>350.5</v>
      </c>
      <c r="X8678">
        <v>30193200</v>
      </c>
      <c r="Y8678">
        <f t="shared" si="4660"/>
        <v>8387</v>
      </c>
      <c r="Z8678" s="8">
        <v>84.7</v>
      </c>
      <c r="AA8678" s="8">
        <v>-15</v>
      </c>
      <c r="AB8678" s="8">
        <v>61.6</v>
      </c>
      <c r="AC8678" s="4"/>
      <c r="KL8678" s="84"/>
      <c r="KP8678" s="84"/>
      <c r="KS8678" s="74"/>
      <c r="KT8678" s="74"/>
      <c r="KU8678" s="16"/>
      <c r="KV8678" s="72"/>
      <c r="KW8678" s="72"/>
      <c r="KX8678" s="16"/>
      <c r="KZ8678" s="16"/>
      <c r="LA8678" s="16"/>
      <c r="LB8678" s="74"/>
      <c r="LC8678" s="74"/>
    </row>
    <row r="8679" spans="8:315" x14ac:dyDescent="0.35">
      <c r="H8679" s="4"/>
      <c r="J8679" s="8"/>
      <c r="K8679" s="8"/>
      <c r="L8679" s="8"/>
      <c r="M8679" s="8"/>
      <c r="O8679" s="8"/>
      <c r="P8679" s="8"/>
      <c r="R8679" s="8"/>
      <c r="S8679" s="8"/>
      <c r="T8679" s="8"/>
      <c r="U8679" s="8"/>
      <c r="W8679" s="8">
        <f t="shared" si="4659"/>
        <v>350.5</v>
      </c>
      <c r="X8679">
        <v>30196800</v>
      </c>
      <c r="Y8679">
        <f t="shared" si="4660"/>
        <v>8388</v>
      </c>
      <c r="Z8679" s="8">
        <v>99.7</v>
      </c>
      <c r="AA8679" s="8">
        <v>-14.5</v>
      </c>
      <c r="AB8679" s="8">
        <v>51.1</v>
      </c>
      <c r="AC8679" s="4"/>
      <c r="KL8679" s="84"/>
      <c r="KP8679" s="84"/>
      <c r="KS8679" s="74"/>
      <c r="KT8679" s="74"/>
      <c r="KU8679" s="16"/>
      <c r="KV8679" s="72"/>
      <c r="KW8679" s="72"/>
      <c r="KX8679" s="16"/>
      <c r="KZ8679" s="16"/>
      <c r="LA8679" s="16"/>
      <c r="LB8679" s="74"/>
      <c r="LC8679" s="74"/>
    </row>
    <row r="8680" spans="8:315" x14ac:dyDescent="0.35">
      <c r="H8680" s="4"/>
      <c r="J8680" s="8"/>
      <c r="K8680" s="8"/>
      <c r="L8680" s="8"/>
      <c r="M8680" s="8"/>
      <c r="O8680" s="8"/>
      <c r="P8680" s="8"/>
      <c r="R8680" s="8"/>
      <c r="S8680" s="8"/>
      <c r="T8680" s="8"/>
      <c r="U8680" s="8"/>
      <c r="W8680" s="8">
        <f t="shared" si="4659"/>
        <v>350.5</v>
      </c>
      <c r="X8680">
        <v>30200400</v>
      </c>
      <c r="Y8680">
        <f t="shared" si="4660"/>
        <v>8389</v>
      </c>
      <c r="Z8680" s="8">
        <v>87.2</v>
      </c>
      <c r="AA8680" s="8">
        <v>-14.1</v>
      </c>
      <c r="AB8680" s="8">
        <v>53.7</v>
      </c>
      <c r="AC8680" s="4"/>
      <c r="KL8680" s="84"/>
      <c r="KP8680" s="84"/>
      <c r="KS8680" s="74"/>
      <c r="KT8680" s="74"/>
      <c r="KU8680" s="16"/>
      <c r="KV8680" s="72"/>
      <c r="KW8680" s="72"/>
      <c r="KX8680" s="16"/>
      <c r="KZ8680" s="16"/>
      <c r="LA8680" s="16"/>
      <c r="LB8680" s="74"/>
      <c r="LC8680" s="74"/>
    </row>
    <row r="8681" spans="8:315" x14ac:dyDescent="0.35">
      <c r="H8681" s="4"/>
      <c r="J8681" s="8"/>
      <c r="K8681" s="8"/>
      <c r="L8681" s="8"/>
      <c r="M8681" s="8"/>
      <c r="O8681" s="8"/>
      <c r="P8681" s="8"/>
      <c r="R8681" s="8"/>
      <c r="S8681" s="8"/>
      <c r="T8681" s="8"/>
      <c r="U8681" s="8"/>
      <c r="W8681" s="8">
        <f t="shared" si="4659"/>
        <v>350.6</v>
      </c>
      <c r="X8681">
        <v>30204000</v>
      </c>
      <c r="Y8681">
        <f t="shared" si="4660"/>
        <v>8390</v>
      </c>
      <c r="Z8681" s="8">
        <v>61.9</v>
      </c>
      <c r="AA8681" s="8">
        <v>-14</v>
      </c>
      <c r="AB8681" s="8">
        <v>70.599999999999994</v>
      </c>
      <c r="AC8681" s="4"/>
      <c r="KL8681" s="84"/>
      <c r="KP8681" s="84"/>
      <c r="KS8681" s="74"/>
      <c r="KT8681" s="74"/>
      <c r="KU8681" s="16"/>
      <c r="KV8681" s="72"/>
      <c r="KW8681" s="72"/>
      <c r="KX8681" s="16"/>
      <c r="KZ8681" s="16"/>
      <c r="LA8681" s="16"/>
      <c r="LB8681" s="74"/>
      <c r="LC8681" s="74"/>
    </row>
    <row r="8682" spans="8:315" x14ac:dyDescent="0.35">
      <c r="H8682" s="4"/>
      <c r="J8682" s="8"/>
      <c r="K8682" s="8"/>
      <c r="L8682" s="8"/>
      <c r="M8682" s="8"/>
      <c r="O8682" s="8"/>
      <c r="P8682" s="8"/>
      <c r="R8682" s="8"/>
      <c r="S8682" s="8"/>
      <c r="T8682" s="8"/>
      <c r="U8682" s="8"/>
      <c r="W8682" s="8">
        <f t="shared" si="4659"/>
        <v>350.6</v>
      </c>
      <c r="X8682">
        <v>30207600</v>
      </c>
      <c r="Y8682">
        <f t="shared" si="4660"/>
        <v>8391</v>
      </c>
      <c r="Z8682" s="8">
        <v>43.1</v>
      </c>
      <c r="AA8682" s="8">
        <v>-15.5</v>
      </c>
      <c r="AB8682" s="8">
        <v>51.6</v>
      </c>
      <c r="AC8682" s="4"/>
      <c r="KL8682" s="84"/>
      <c r="KP8682" s="84"/>
      <c r="KS8682" s="74"/>
      <c r="KT8682" s="74"/>
      <c r="KU8682" s="16"/>
      <c r="KV8682" s="72"/>
      <c r="KW8682" s="72"/>
      <c r="KX8682" s="16"/>
      <c r="KZ8682" s="16"/>
      <c r="LA8682" s="16"/>
      <c r="LB8682" s="74"/>
      <c r="LC8682" s="74"/>
    </row>
    <row r="8683" spans="8:315" x14ac:dyDescent="0.35">
      <c r="H8683" s="4"/>
      <c r="J8683" s="8"/>
      <c r="K8683" s="8"/>
      <c r="L8683" s="8"/>
      <c r="M8683" s="8"/>
      <c r="O8683" s="8"/>
      <c r="P8683" s="8"/>
      <c r="R8683" s="8"/>
      <c r="S8683" s="8"/>
      <c r="T8683" s="8"/>
      <c r="U8683" s="8"/>
      <c r="W8683" s="8">
        <f t="shared" si="4659"/>
        <v>350.7</v>
      </c>
      <c r="X8683">
        <v>30211200</v>
      </c>
      <c r="Y8683">
        <f t="shared" si="4660"/>
        <v>8392</v>
      </c>
      <c r="Z8683" s="8">
        <v>28.1</v>
      </c>
      <c r="AA8683" s="8">
        <v>-16.3</v>
      </c>
      <c r="AB8683" s="8">
        <v>50.9</v>
      </c>
      <c r="AC8683" s="4"/>
      <c r="KL8683" s="84"/>
      <c r="KP8683" s="84"/>
      <c r="KS8683" s="74"/>
      <c r="KT8683" s="74"/>
      <c r="KU8683" s="16"/>
      <c r="KV8683" s="72"/>
      <c r="KW8683" s="72"/>
      <c r="KX8683" s="16"/>
      <c r="KZ8683" s="16"/>
      <c r="LA8683" s="16"/>
      <c r="LB8683" s="74"/>
      <c r="LC8683" s="74"/>
    </row>
    <row r="8684" spans="8:315" x14ac:dyDescent="0.35">
      <c r="H8684" s="4"/>
      <c r="J8684" s="8"/>
      <c r="K8684" s="8"/>
      <c r="L8684" s="8"/>
      <c r="M8684" s="8"/>
      <c r="O8684" s="8"/>
      <c r="P8684" s="8"/>
      <c r="R8684" s="8"/>
      <c r="S8684" s="8"/>
      <c r="T8684" s="8"/>
      <c r="U8684" s="8"/>
      <c r="W8684" s="8">
        <f t="shared" si="4659"/>
        <v>350.7</v>
      </c>
      <c r="X8684">
        <v>30214800</v>
      </c>
      <c r="Y8684">
        <f t="shared" si="4660"/>
        <v>8393</v>
      </c>
      <c r="Z8684" s="8">
        <v>1.1000000000000001</v>
      </c>
      <c r="AA8684" s="8">
        <v>-17</v>
      </c>
      <c r="AB8684" s="8">
        <v>66.7</v>
      </c>
      <c r="AC8684" s="4"/>
      <c r="KL8684" s="84"/>
      <c r="KP8684" s="84"/>
      <c r="KS8684" s="74"/>
      <c r="KT8684" s="74"/>
      <c r="KU8684" s="16"/>
      <c r="KV8684" s="72"/>
      <c r="KW8684" s="72"/>
      <c r="KX8684" s="16"/>
      <c r="KZ8684" s="16"/>
      <c r="LA8684" s="16"/>
      <c r="LB8684" s="74"/>
      <c r="LC8684" s="74"/>
    </row>
    <row r="8685" spans="8:315" x14ac:dyDescent="0.35">
      <c r="H8685" s="4"/>
      <c r="J8685" s="8"/>
      <c r="K8685" s="8"/>
      <c r="L8685" s="8"/>
      <c r="M8685" s="8"/>
      <c r="O8685" s="8"/>
      <c r="P8685" s="8"/>
      <c r="R8685" s="8"/>
      <c r="S8685" s="8"/>
      <c r="T8685" s="8"/>
      <c r="U8685" s="8"/>
      <c r="W8685" s="8">
        <f t="shared" si="4659"/>
        <v>350.8</v>
      </c>
      <c r="X8685">
        <v>30218400</v>
      </c>
      <c r="Y8685">
        <f t="shared" si="4660"/>
        <v>8394</v>
      </c>
      <c r="Z8685" s="8">
        <v>0</v>
      </c>
      <c r="AA8685" s="8">
        <v>-17.8</v>
      </c>
      <c r="AB8685" s="8">
        <v>49.8</v>
      </c>
      <c r="AC8685" s="4"/>
      <c r="KL8685" s="84"/>
      <c r="KP8685" s="84"/>
      <c r="KS8685" s="74"/>
      <c r="KT8685" s="74"/>
      <c r="KU8685" s="16"/>
      <c r="KV8685" s="72"/>
      <c r="KW8685" s="72"/>
      <c r="KX8685" s="16"/>
      <c r="KZ8685" s="16"/>
      <c r="LA8685" s="16"/>
      <c r="LB8685" s="74"/>
      <c r="LC8685" s="74"/>
    </row>
    <row r="8686" spans="8:315" x14ac:dyDescent="0.35">
      <c r="H8686" s="4"/>
      <c r="J8686" s="8"/>
      <c r="K8686" s="8"/>
      <c r="L8686" s="8"/>
      <c r="M8686" s="8"/>
      <c r="O8686" s="8"/>
      <c r="P8686" s="8"/>
      <c r="R8686" s="8"/>
      <c r="S8686" s="8"/>
      <c r="T8686" s="8"/>
      <c r="U8686" s="8"/>
      <c r="W8686" s="8">
        <f t="shared" si="4659"/>
        <v>350.8</v>
      </c>
      <c r="X8686">
        <v>30222000</v>
      </c>
      <c r="Y8686">
        <f t="shared" si="4660"/>
        <v>8395</v>
      </c>
      <c r="Z8686" s="8">
        <v>0</v>
      </c>
      <c r="AA8686" s="8">
        <v>-18.399999999999999</v>
      </c>
      <c r="AB8686" s="8">
        <v>54.7</v>
      </c>
      <c r="AC8686" s="4"/>
      <c r="KL8686" s="84"/>
      <c r="KP8686" s="84"/>
      <c r="KS8686" s="74"/>
      <c r="KT8686" s="74"/>
      <c r="KU8686" s="16"/>
      <c r="KV8686" s="72"/>
      <c r="KW8686" s="72"/>
      <c r="KX8686" s="16"/>
      <c r="KZ8686" s="16"/>
      <c r="LA8686" s="16"/>
      <c r="LB8686" s="74"/>
      <c r="LC8686" s="74"/>
    </row>
    <row r="8687" spans="8:315" x14ac:dyDescent="0.35">
      <c r="H8687" s="4"/>
      <c r="J8687" s="8"/>
      <c r="K8687" s="8"/>
      <c r="L8687" s="8"/>
      <c r="M8687" s="8"/>
      <c r="O8687" s="8"/>
      <c r="P8687" s="8"/>
      <c r="R8687" s="8"/>
      <c r="S8687" s="8"/>
      <c r="T8687" s="8"/>
      <c r="U8687" s="8"/>
      <c r="W8687" s="8">
        <f t="shared" si="4659"/>
        <v>350.8</v>
      </c>
      <c r="X8687">
        <v>30225600</v>
      </c>
      <c r="Y8687">
        <f t="shared" si="4660"/>
        <v>8396</v>
      </c>
      <c r="Z8687" s="8">
        <v>0</v>
      </c>
      <c r="AA8687" s="8">
        <v>-18.899999999999999</v>
      </c>
      <c r="AB8687" s="8">
        <v>51.8</v>
      </c>
      <c r="AC8687" s="4"/>
      <c r="KL8687" s="84"/>
      <c r="KP8687" s="84"/>
      <c r="KS8687" s="74"/>
      <c r="KT8687" s="74"/>
      <c r="KU8687" s="16"/>
      <c r="KV8687" s="72"/>
      <c r="KW8687" s="72"/>
      <c r="KX8687" s="16"/>
      <c r="KZ8687" s="16"/>
      <c r="LA8687" s="16"/>
      <c r="LB8687" s="74"/>
      <c r="LC8687" s="74"/>
    </row>
    <row r="8688" spans="8:315" x14ac:dyDescent="0.35">
      <c r="H8688" s="4"/>
      <c r="J8688" s="8"/>
      <c r="K8688" s="8"/>
      <c r="L8688" s="8"/>
      <c r="M8688" s="8"/>
      <c r="O8688" s="8"/>
      <c r="P8688" s="8"/>
      <c r="R8688" s="8"/>
      <c r="S8688" s="8"/>
      <c r="T8688" s="8"/>
      <c r="U8688" s="8"/>
      <c r="W8688" s="8">
        <f t="shared" si="4659"/>
        <v>350.9</v>
      </c>
      <c r="X8688">
        <v>30229200</v>
      </c>
      <c r="Y8688">
        <f t="shared" si="4660"/>
        <v>8397</v>
      </c>
      <c r="Z8688" s="8">
        <v>0</v>
      </c>
      <c r="AA8688" s="8">
        <v>-19.5</v>
      </c>
      <c r="AB8688" s="8">
        <v>56</v>
      </c>
      <c r="AC8688" s="4"/>
      <c r="KL8688" s="84"/>
      <c r="KP8688" s="84"/>
      <c r="KS8688" s="74"/>
      <c r="KT8688" s="74"/>
      <c r="KU8688" s="16"/>
      <c r="KV8688" s="72"/>
      <c r="KW8688" s="72"/>
      <c r="KX8688" s="16"/>
      <c r="KZ8688" s="16"/>
      <c r="LA8688" s="16"/>
      <c r="LB8688" s="74"/>
      <c r="LC8688" s="74"/>
    </row>
    <row r="8689" spans="8:315" x14ac:dyDescent="0.35">
      <c r="H8689" s="4"/>
      <c r="J8689" s="8"/>
      <c r="K8689" s="8"/>
      <c r="L8689" s="8"/>
      <c r="M8689" s="8"/>
      <c r="O8689" s="8"/>
      <c r="P8689" s="8"/>
      <c r="R8689" s="8"/>
      <c r="S8689" s="8"/>
      <c r="T8689" s="8"/>
      <c r="U8689" s="8"/>
      <c r="W8689" s="8">
        <f t="shared" si="4659"/>
        <v>350.9</v>
      </c>
      <c r="X8689">
        <v>30232800</v>
      </c>
      <c r="Y8689">
        <f t="shared" si="4660"/>
        <v>8398</v>
      </c>
      <c r="Z8689" s="8">
        <v>0</v>
      </c>
      <c r="AA8689" s="8">
        <v>-19.600000000000001</v>
      </c>
      <c r="AB8689" s="8">
        <v>58.1</v>
      </c>
      <c r="AC8689" s="4"/>
      <c r="KL8689" s="84"/>
      <c r="KP8689" s="84"/>
      <c r="KS8689" s="74"/>
      <c r="KT8689" s="74"/>
      <c r="KU8689" s="16"/>
      <c r="KV8689" s="72"/>
      <c r="KW8689" s="72"/>
      <c r="KX8689" s="16"/>
      <c r="KZ8689" s="16"/>
      <c r="LA8689" s="16"/>
      <c r="LB8689" s="74"/>
      <c r="LC8689" s="74"/>
    </row>
    <row r="8690" spans="8:315" x14ac:dyDescent="0.35">
      <c r="H8690" s="4"/>
      <c r="J8690" s="8"/>
      <c r="K8690" s="8"/>
      <c r="L8690" s="8"/>
      <c r="M8690" s="8"/>
      <c r="O8690" s="8"/>
      <c r="P8690" s="8"/>
      <c r="R8690" s="8"/>
      <c r="S8690" s="8"/>
      <c r="T8690" s="8"/>
      <c r="U8690" s="8"/>
      <c r="W8690" s="8">
        <f t="shared" si="4659"/>
        <v>351</v>
      </c>
      <c r="X8690">
        <v>30236400</v>
      </c>
      <c r="Y8690">
        <f t="shared" si="4660"/>
        <v>8399</v>
      </c>
      <c r="Z8690" s="8">
        <v>0</v>
      </c>
      <c r="AA8690" s="8">
        <v>-19.7</v>
      </c>
      <c r="AB8690" s="8">
        <v>59.6</v>
      </c>
      <c r="AC8690" s="4"/>
      <c r="KL8690" s="84"/>
      <c r="KP8690" s="84"/>
      <c r="KS8690" s="74"/>
      <c r="KT8690" s="74"/>
      <c r="KU8690" s="16"/>
      <c r="KV8690" s="72"/>
      <c r="KW8690" s="72"/>
      <c r="KX8690" s="16"/>
      <c r="KZ8690" s="16"/>
      <c r="LA8690" s="16"/>
      <c r="LB8690" s="74"/>
      <c r="LC8690" s="74"/>
    </row>
    <row r="8691" spans="8:315" x14ac:dyDescent="0.35">
      <c r="H8691" s="4"/>
      <c r="J8691" s="8"/>
      <c r="K8691" s="8"/>
      <c r="L8691" s="8"/>
      <c r="M8691" s="8"/>
      <c r="O8691" s="8"/>
      <c r="P8691" s="8"/>
      <c r="R8691" s="8"/>
      <c r="S8691" s="8"/>
      <c r="T8691" s="8"/>
      <c r="U8691" s="8"/>
      <c r="W8691" s="8">
        <f t="shared" si="4659"/>
        <v>351</v>
      </c>
      <c r="X8691">
        <v>30240000</v>
      </c>
      <c r="Y8691">
        <f t="shared" si="4660"/>
        <v>8400</v>
      </c>
      <c r="Z8691" s="8">
        <v>0</v>
      </c>
      <c r="AA8691" s="8">
        <v>-20</v>
      </c>
      <c r="AB8691" s="8">
        <v>60.2</v>
      </c>
      <c r="AC8691" s="4"/>
      <c r="KL8691" s="84"/>
      <c r="KP8691" s="84"/>
      <c r="KS8691" s="74"/>
      <c r="KT8691" s="74"/>
      <c r="KU8691" s="16"/>
      <c r="KV8691" s="72"/>
      <c r="KW8691" s="72"/>
      <c r="KX8691" s="16"/>
      <c r="KZ8691" s="16"/>
      <c r="LA8691" s="16"/>
      <c r="LB8691" s="74"/>
      <c r="LC8691" s="74"/>
    </row>
    <row r="8692" spans="8:315" x14ac:dyDescent="0.35">
      <c r="H8692" s="4"/>
      <c r="J8692" s="8"/>
      <c r="K8692" s="8"/>
      <c r="L8692" s="8"/>
      <c r="M8692" s="8"/>
      <c r="O8692" s="8"/>
      <c r="P8692" s="8"/>
      <c r="R8692" s="8"/>
      <c r="S8692" s="8"/>
      <c r="T8692" s="8"/>
      <c r="U8692" s="8"/>
      <c r="W8692" s="8">
        <f t="shared" si="4659"/>
        <v>351</v>
      </c>
      <c r="X8692">
        <v>30243600</v>
      </c>
      <c r="Y8692">
        <f t="shared" si="4660"/>
        <v>8401</v>
      </c>
      <c r="Z8692" s="8">
        <v>0</v>
      </c>
      <c r="AA8692" s="8">
        <v>-20.5</v>
      </c>
      <c r="AB8692" s="8">
        <v>58.5</v>
      </c>
      <c r="AC8692" s="4"/>
      <c r="KL8692" s="84"/>
      <c r="KP8692" s="84"/>
      <c r="KS8692" s="74"/>
      <c r="KT8692" s="74"/>
      <c r="KU8692" s="16"/>
      <c r="KV8692" s="72"/>
      <c r="KW8692" s="72"/>
      <c r="KX8692" s="16"/>
      <c r="KZ8692" s="16"/>
      <c r="LA8692" s="16"/>
      <c r="LB8692" s="74"/>
      <c r="LC8692" s="74"/>
    </row>
    <row r="8693" spans="8:315" x14ac:dyDescent="0.35">
      <c r="H8693" s="4"/>
      <c r="J8693" s="8"/>
      <c r="K8693" s="8"/>
      <c r="L8693" s="8"/>
      <c r="M8693" s="8"/>
      <c r="O8693" s="8"/>
      <c r="P8693" s="8"/>
      <c r="R8693" s="8"/>
      <c r="S8693" s="8"/>
      <c r="T8693" s="8"/>
      <c r="U8693" s="8"/>
      <c r="W8693" s="8">
        <f t="shared" si="4659"/>
        <v>351.1</v>
      </c>
      <c r="X8693">
        <v>30247200</v>
      </c>
      <c r="Y8693">
        <f t="shared" si="4660"/>
        <v>8402</v>
      </c>
      <c r="Z8693" s="8">
        <v>0</v>
      </c>
      <c r="AA8693" s="8">
        <v>-21.1</v>
      </c>
      <c r="AB8693" s="8">
        <v>62.5</v>
      </c>
      <c r="AC8693" s="4"/>
      <c r="KL8693" s="84"/>
      <c r="KP8693" s="84"/>
      <c r="KS8693" s="74"/>
      <c r="KT8693" s="74"/>
      <c r="KU8693" s="16"/>
      <c r="KV8693" s="72"/>
      <c r="KW8693" s="72"/>
      <c r="KX8693" s="16"/>
      <c r="KZ8693" s="16"/>
      <c r="LA8693" s="16"/>
      <c r="LB8693" s="74"/>
      <c r="LC8693" s="74"/>
    </row>
    <row r="8694" spans="8:315" x14ac:dyDescent="0.35">
      <c r="H8694" s="4"/>
      <c r="J8694" s="8"/>
      <c r="K8694" s="8"/>
      <c r="L8694" s="8"/>
      <c r="M8694" s="8"/>
      <c r="O8694" s="8"/>
      <c r="P8694" s="8"/>
      <c r="R8694" s="8"/>
      <c r="S8694" s="8"/>
      <c r="T8694" s="8"/>
      <c r="U8694" s="8"/>
      <c r="W8694" s="8">
        <f t="shared" si="4659"/>
        <v>351.1</v>
      </c>
      <c r="X8694">
        <v>30250800</v>
      </c>
      <c r="Y8694">
        <f t="shared" si="4660"/>
        <v>8403</v>
      </c>
      <c r="Z8694" s="8">
        <v>0</v>
      </c>
      <c r="AA8694" s="8">
        <v>-21.7</v>
      </c>
      <c r="AB8694" s="8">
        <v>66.900000000000006</v>
      </c>
      <c r="AC8694" s="4"/>
      <c r="KL8694" s="84"/>
      <c r="KP8694" s="84"/>
      <c r="KS8694" s="74"/>
      <c r="KT8694" s="74"/>
      <c r="KU8694" s="16"/>
      <c r="KV8694" s="72"/>
      <c r="KW8694" s="72"/>
      <c r="KX8694" s="16"/>
      <c r="KZ8694" s="16"/>
      <c r="LA8694" s="16"/>
      <c r="LB8694" s="74"/>
      <c r="LC8694" s="74"/>
    </row>
    <row r="8695" spans="8:315" x14ac:dyDescent="0.35">
      <c r="H8695" s="4"/>
      <c r="J8695" s="8"/>
      <c r="K8695" s="8"/>
      <c r="L8695" s="8"/>
      <c r="M8695" s="8"/>
      <c r="O8695" s="8"/>
      <c r="P8695" s="8"/>
      <c r="R8695" s="8"/>
      <c r="S8695" s="8"/>
      <c r="T8695" s="8"/>
      <c r="U8695" s="8"/>
      <c r="W8695" s="8">
        <f t="shared" si="4659"/>
        <v>351.2</v>
      </c>
      <c r="X8695">
        <v>30254400</v>
      </c>
      <c r="Y8695">
        <f t="shared" si="4660"/>
        <v>8404</v>
      </c>
      <c r="Z8695" s="8">
        <v>0</v>
      </c>
      <c r="AA8695" s="8">
        <v>-22.4</v>
      </c>
      <c r="AB8695" s="8">
        <v>64.5</v>
      </c>
      <c r="AC8695" s="4"/>
      <c r="KL8695" s="84"/>
      <c r="KP8695" s="84"/>
      <c r="KS8695" s="74"/>
      <c r="KT8695" s="74"/>
      <c r="KU8695" s="16"/>
      <c r="KV8695" s="72"/>
      <c r="KW8695" s="72"/>
      <c r="KX8695" s="16"/>
      <c r="KZ8695" s="16"/>
      <c r="LA8695" s="16"/>
      <c r="LB8695" s="74"/>
      <c r="LC8695" s="74"/>
    </row>
    <row r="8696" spans="8:315" x14ac:dyDescent="0.35">
      <c r="H8696" s="4"/>
      <c r="J8696" s="8"/>
      <c r="K8696" s="8"/>
      <c r="L8696" s="8"/>
      <c r="M8696" s="8"/>
      <c r="O8696" s="8"/>
      <c r="P8696" s="8"/>
      <c r="R8696" s="8"/>
      <c r="S8696" s="8"/>
      <c r="T8696" s="8"/>
      <c r="U8696" s="8"/>
      <c r="W8696" s="8">
        <f t="shared" si="4659"/>
        <v>351.2</v>
      </c>
      <c r="X8696">
        <v>30258000</v>
      </c>
      <c r="Y8696">
        <f t="shared" si="4660"/>
        <v>8405</v>
      </c>
      <c r="Z8696" s="8">
        <v>0</v>
      </c>
      <c r="AA8696" s="8">
        <v>-23.4</v>
      </c>
      <c r="AB8696" s="8">
        <v>67.400000000000006</v>
      </c>
      <c r="AC8696" s="4"/>
      <c r="KL8696" s="84"/>
      <c r="KP8696" s="84"/>
      <c r="KS8696" s="74"/>
      <c r="KT8696" s="74"/>
      <c r="KU8696" s="16"/>
      <c r="KV8696" s="72"/>
      <c r="KW8696" s="72"/>
      <c r="KX8696" s="16"/>
      <c r="KZ8696" s="16"/>
      <c r="LA8696" s="16"/>
      <c r="LB8696" s="74"/>
      <c r="LC8696" s="74"/>
    </row>
    <row r="8697" spans="8:315" x14ac:dyDescent="0.35">
      <c r="H8697" s="4"/>
      <c r="J8697" s="8"/>
      <c r="K8697" s="8"/>
      <c r="L8697" s="8"/>
      <c r="M8697" s="8"/>
      <c r="O8697" s="8"/>
      <c r="P8697" s="8"/>
      <c r="R8697" s="8"/>
      <c r="S8697" s="8"/>
      <c r="T8697" s="8"/>
      <c r="U8697" s="8"/>
      <c r="W8697" s="8">
        <f t="shared" si="4659"/>
        <v>351.3</v>
      </c>
      <c r="X8697">
        <v>30261600</v>
      </c>
      <c r="Y8697">
        <f t="shared" si="4660"/>
        <v>8406</v>
      </c>
      <c r="Z8697" s="8">
        <v>0</v>
      </c>
      <c r="AA8697" s="8">
        <v>-24.5</v>
      </c>
      <c r="AB8697" s="8">
        <v>81.400000000000006</v>
      </c>
      <c r="AC8697" s="4"/>
      <c r="KL8697" s="84"/>
      <c r="KP8697" s="84"/>
      <c r="KS8697" s="74"/>
      <c r="KT8697" s="74"/>
      <c r="KU8697" s="16"/>
      <c r="KV8697" s="72"/>
      <c r="KW8697" s="72"/>
      <c r="KX8697" s="16"/>
      <c r="KZ8697" s="16"/>
      <c r="LA8697" s="16"/>
      <c r="LB8697" s="74"/>
      <c r="LC8697" s="74"/>
    </row>
    <row r="8698" spans="8:315" x14ac:dyDescent="0.35">
      <c r="H8698" s="4"/>
      <c r="J8698" s="8"/>
      <c r="K8698" s="8"/>
      <c r="L8698" s="8"/>
      <c r="M8698" s="8"/>
      <c r="O8698" s="8"/>
      <c r="P8698" s="8"/>
      <c r="R8698" s="8"/>
      <c r="S8698" s="8"/>
      <c r="T8698" s="8"/>
      <c r="U8698" s="8"/>
      <c r="W8698" s="8">
        <f t="shared" si="4659"/>
        <v>351.3</v>
      </c>
      <c r="X8698">
        <v>30265200</v>
      </c>
      <c r="Y8698">
        <f t="shared" si="4660"/>
        <v>8407</v>
      </c>
      <c r="Z8698" s="8">
        <v>0</v>
      </c>
      <c r="AA8698" s="8">
        <v>-25.5</v>
      </c>
      <c r="AB8698" s="8">
        <v>84.3</v>
      </c>
      <c r="AC8698" s="4"/>
      <c r="KL8698" s="84"/>
      <c r="KP8698" s="84"/>
      <c r="KS8698" s="74"/>
      <c r="KT8698" s="74"/>
      <c r="KU8698" s="16"/>
      <c r="KV8698" s="72"/>
      <c r="KW8698" s="72"/>
      <c r="KX8698" s="16"/>
      <c r="KZ8698" s="16"/>
      <c r="LA8698" s="16"/>
      <c r="LB8698" s="74"/>
      <c r="LC8698" s="74"/>
    </row>
    <row r="8699" spans="8:315" x14ac:dyDescent="0.35">
      <c r="H8699" s="4"/>
      <c r="J8699" s="8"/>
      <c r="K8699" s="8"/>
      <c r="L8699" s="8"/>
      <c r="M8699" s="8"/>
      <c r="O8699" s="8"/>
      <c r="P8699" s="8"/>
      <c r="R8699" s="8"/>
      <c r="S8699" s="8"/>
      <c r="T8699" s="8"/>
      <c r="U8699" s="8"/>
      <c r="W8699" s="8">
        <f t="shared" si="4659"/>
        <v>351.3</v>
      </c>
      <c r="X8699">
        <v>30268800</v>
      </c>
      <c r="Y8699">
        <f t="shared" si="4660"/>
        <v>8408</v>
      </c>
      <c r="Z8699" s="8">
        <v>0</v>
      </c>
      <c r="AA8699" s="8">
        <v>-25.5</v>
      </c>
      <c r="AB8699" s="8">
        <v>81.5</v>
      </c>
      <c r="AC8699" s="4"/>
      <c r="KL8699" s="84"/>
      <c r="KP8699" s="84"/>
      <c r="KS8699" s="74"/>
      <c r="KT8699" s="74"/>
      <c r="KU8699" s="16"/>
      <c r="KV8699" s="72"/>
      <c r="KW8699" s="72"/>
      <c r="KX8699" s="16"/>
      <c r="KZ8699" s="16"/>
      <c r="LA8699" s="16"/>
      <c r="LB8699" s="74"/>
      <c r="LC8699" s="74"/>
    </row>
    <row r="8700" spans="8:315" x14ac:dyDescent="0.35">
      <c r="H8700" s="4"/>
      <c r="J8700" s="8"/>
      <c r="K8700" s="8"/>
      <c r="L8700" s="8"/>
      <c r="M8700" s="8"/>
      <c r="O8700" s="8"/>
      <c r="P8700" s="8"/>
      <c r="R8700" s="8"/>
      <c r="S8700" s="8"/>
      <c r="T8700" s="8"/>
      <c r="U8700" s="8"/>
      <c r="W8700" s="8">
        <f t="shared" si="4659"/>
        <v>351.4</v>
      </c>
      <c r="X8700">
        <v>30272400</v>
      </c>
      <c r="Y8700">
        <f t="shared" si="4660"/>
        <v>8409</v>
      </c>
      <c r="Z8700" s="8">
        <v>1.4</v>
      </c>
      <c r="AA8700" s="8">
        <v>-23.9</v>
      </c>
      <c r="AB8700" s="8">
        <v>80.8</v>
      </c>
      <c r="AC8700" s="4"/>
      <c r="KL8700" s="84"/>
      <c r="KP8700" s="84"/>
      <c r="KS8700" s="74"/>
      <c r="KT8700" s="74"/>
      <c r="KU8700" s="16"/>
      <c r="KV8700" s="72"/>
      <c r="KW8700" s="72"/>
      <c r="KX8700" s="16"/>
      <c r="KZ8700" s="16"/>
      <c r="LA8700" s="16"/>
      <c r="LB8700" s="74"/>
      <c r="LC8700" s="74"/>
    </row>
    <row r="8701" spans="8:315" x14ac:dyDescent="0.35">
      <c r="H8701" s="4"/>
      <c r="J8701" s="8"/>
      <c r="K8701" s="8"/>
      <c r="L8701" s="8"/>
      <c r="M8701" s="8"/>
      <c r="O8701" s="8"/>
      <c r="P8701" s="8"/>
      <c r="R8701" s="8"/>
      <c r="S8701" s="8"/>
      <c r="T8701" s="8"/>
      <c r="U8701" s="8"/>
      <c r="W8701" s="8">
        <f t="shared" si="4659"/>
        <v>351.4</v>
      </c>
      <c r="X8701">
        <v>30276000</v>
      </c>
      <c r="Y8701">
        <f t="shared" si="4660"/>
        <v>8410</v>
      </c>
      <c r="Z8701" s="8">
        <v>3.6</v>
      </c>
      <c r="AA8701" s="8">
        <v>-20.6</v>
      </c>
      <c r="AB8701" s="8">
        <v>70.099999999999994</v>
      </c>
      <c r="AC8701" s="4"/>
      <c r="KL8701" s="84"/>
      <c r="KP8701" s="84"/>
      <c r="KS8701" s="74"/>
      <c r="KT8701" s="74"/>
      <c r="KU8701" s="16"/>
      <c r="KV8701" s="72"/>
      <c r="KW8701" s="72"/>
      <c r="KX8701" s="16"/>
      <c r="KZ8701" s="16"/>
      <c r="LA8701" s="16"/>
      <c r="LB8701" s="74"/>
      <c r="LC8701" s="74"/>
    </row>
    <row r="8702" spans="8:315" x14ac:dyDescent="0.35">
      <c r="H8702" s="4"/>
      <c r="J8702" s="8"/>
      <c r="K8702" s="8"/>
      <c r="L8702" s="8"/>
      <c r="M8702" s="8"/>
      <c r="O8702" s="8"/>
      <c r="P8702" s="8"/>
      <c r="R8702" s="8"/>
      <c r="S8702" s="8"/>
      <c r="T8702" s="8"/>
      <c r="U8702" s="8"/>
      <c r="W8702" s="8">
        <f t="shared" si="4659"/>
        <v>351.5</v>
      </c>
      <c r="X8702">
        <v>30279600</v>
      </c>
      <c r="Y8702">
        <f t="shared" si="4660"/>
        <v>8411</v>
      </c>
      <c r="Z8702" s="8">
        <v>10</v>
      </c>
      <c r="AA8702" s="8">
        <v>-19.100000000000001</v>
      </c>
      <c r="AB8702" s="8">
        <v>55.5</v>
      </c>
      <c r="AC8702" s="4"/>
      <c r="KL8702" s="84"/>
      <c r="KP8702" s="84"/>
      <c r="KS8702" s="74"/>
      <c r="KT8702" s="74"/>
      <c r="KU8702" s="16"/>
      <c r="KV8702" s="72"/>
      <c r="KW8702" s="72"/>
      <c r="KX8702" s="16"/>
      <c r="KZ8702" s="16"/>
      <c r="LA8702" s="16"/>
      <c r="LB8702" s="74"/>
      <c r="LC8702" s="74"/>
    </row>
    <row r="8703" spans="8:315" x14ac:dyDescent="0.35">
      <c r="H8703" s="4"/>
      <c r="J8703" s="8"/>
      <c r="K8703" s="8"/>
      <c r="L8703" s="8"/>
      <c r="M8703" s="8"/>
      <c r="O8703" s="8"/>
      <c r="P8703" s="8"/>
      <c r="R8703" s="8"/>
      <c r="S8703" s="8"/>
      <c r="T8703" s="8"/>
      <c r="U8703" s="8"/>
      <c r="W8703" s="8">
        <f t="shared" si="4659"/>
        <v>351.5</v>
      </c>
      <c r="X8703">
        <v>30283200</v>
      </c>
      <c r="Y8703">
        <f t="shared" si="4660"/>
        <v>8412</v>
      </c>
      <c r="Z8703" s="8">
        <v>26.9</v>
      </c>
      <c r="AA8703" s="8">
        <v>-18.2</v>
      </c>
      <c r="AB8703" s="8">
        <v>58.9</v>
      </c>
      <c r="AC8703" s="4"/>
      <c r="KL8703" s="84"/>
      <c r="KP8703" s="84"/>
      <c r="KS8703" s="74"/>
      <c r="KT8703" s="74"/>
      <c r="KU8703" s="16"/>
      <c r="KV8703" s="72"/>
      <c r="KW8703" s="72"/>
      <c r="KX8703" s="16"/>
      <c r="KZ8703" s="16"/>
      <c r="LA8703" s="16"/>
      <c r="LB8703" s="74"/>
      <c r="LC8703" s="74"/>
    </row>
    <row r="8704" spans="8:315" x14ac:dyDescent="0.35">
      <c r="H8704" s="4"/>
      <c r="J8704" s="8"/>
      <c r="K8704" s="8"/>
      <c r="L8704" s="8"/>
      <c r="M8704" s="8"/>
      <c r="O8704" s="8"/>
      <c r="P8704" s="8"/>
      <c r="R8704" s="8"/>
      <c r="S8704" s="8"/>
      <c r="T8704" s="8"/>
      <c r="U8704" s="8"/>
      <c r="W8704" s="8">
        <f t="shared" si="4659"/>
        <v>351.5</v>
      </c>
      <c r="X8704">
        <v>30286800</v>
      </c>
      <c r="Y8704">
        <f t="shared" si="4660"/>
        <v>8413</v>
      </c>
      <c r="Z8704" s="8">
        <v>23.3</v>
      </c>
      <c r="AA8704" s="8">
        <v>-17.7</v>
      </c>
      <c r="AB8704" s="8">
        <v>59.7</v>
      </c>
      <c r="AC8704" s="4"/>
      <c r="KL8704" s="84"/>
      <c r="KP8704" s="84"/>
      <c r="KS8704" s="74"/>
      <c r="KT8704" s="74"/>
      <c r="KU8704" s="16"/>
      <c r="KV8704" s="72"/>
      <c r="KW8704" s="72"/>
      <c r="KX8704" s="16"/>
      <c r="KZ8704" s="16"/>
      <c r="LA8704" s="16"/>
      <c r="LB8704" s="74"/>
      <c r="LC8704" s="74"/>
    </row>
    <row r="8705" spans="8:315" x14ac:dyDescent="0.35">
      <c r="H8705" s="4"/>
      <c r="J8705" s="8"/>
      <c r="K8705" s="8"/>
      <c r="L8705" s="8"/>
      <c r="M8705" s="8"/>
      <c r="O8705" s="8"/>
      <c r="P8705" s="8"/>
      <c r="R8705" s="8"/>
      <c r="S8705" s="8"/>
      <c r="T8705" s="8"/>
      <c r="U8705" s="8"/>
      <c r="W8705" s="8">
        <f t="shared" si="4659"/>
        <v>351.6</v>
      </c>
      <c r="X8705">
        <v>30290400</v>
      </c>
      <c r="Y8705">
        <f t="shared" si="4660"/>
        <v>8414</v>
      </c>
      <c r="Z8705" s="8">
        <v>26.4</v>
      </c>
      <c r="AA8705" s="8">
        <v>-17.2</v>
      </c>
      <c r="AB8705" s="8">
        <v>66.599999999999994</v>
      </c>
      <c r="AC8705" s="4"/>
      <c r="KL8705" s="84"/>
      <c r="KP8705" s="84"/>
      <c r="KS8705" s="74"/>
      <c r="KT8705" s="74"/>
      <c r="KU8705" s="16"/>
      <c r="KV8705" s="72"/>
      <c r="KW8705" s="72"/>
      <c r="KX8705" s="16"/>
      <c r="KZ8705" s="16"/>
      <c r="LA8705" s="16"/>
      <c r="LB8705" s="74"/>
      <c r="LC8705" s="74"/>
    </row>
    <row r="8706" spans="8:315" x14ac:dyDescent="0.35">
      <c r="H8706" s="4"/>
      <c r="J8706" s="8"/>
      <c r="K8706" s="8"/>
      <c r="L8706" s="8"/>
      <c r="M8706" s="8"/>
      <c r="O8706" s="8"/>
      <c r="P8706" s="8"/>
      <c r="R8706" s="8"/>
      <c r="S8706" s="8"/>
      <c r="T8706" s="8"/>
      <c r="U8706" s="8"/>
      <c r="W8706" s="8">
        <f t="shared" si="4659"/>
        <v>351.6</v>
      </c>
      <c r="X8706">
        <v>30294000</v>
      </c>
      <c r="Y8706">
        <f t="shared" si="4660"/>
        <v>8415</v>
      </c>
      <c r="Z8706" s="8">
        <v>11.7</v>
      </c>
      <c r="AA8706" s="8">
        <v>-16.399999999999999</v>
      </c>
      <c r="AB8706" s="8">
        <v>68.7</v>
      </c>
      <c r="AC8706" s="4"/>
      <c r="KL8706" s="84"/>
      <c r="KP8706" s="84"/>
      <c r="KS8706" s="74"/>
      <c r="KT8706" s="74"/>
      <c r="KU8706" s="16"/>
      <c r="KV8706" s="72"/>
      <c r="KW8706" s="72"/>
      <c r="KX8706" s="16"/>
      <c r="KZ8706" s="16"/>
      <c r="LA8706" s="16"/>
      <c r="LB8706" s="74"/>
      <c r="LC8706" s="74"/>
    </row>
    <row r="8707" spans="8:315" x14ac:dyDescent="0.35">
      <c r="H8707" s="4"/>
      <c r="J8707" s="8"/>
      <c r="K8707" s="8"/>
      <c r="L8707" s="8"/>
      <c r="M8707" s="8"/>
      <c r="O8707" s="8"/>
      <c r="P8707" s="8"/>
      <c r="R8707" s="8"/>
      <c r="S8707" s="8"/>
      <c r="T8707" s="8"/>
      <c r="U8707" s="8"/>
      <c r="W8707" s="8">
        <f t="shared" si="4659"/>
        <v>351.7</v>
      </c>
      <c r="X8707">
        <v>30297600</v>
      </c>
      <c r="Y8707">
        <f t="shared" si="4660"/>
        <v>8416</v>
      </c>
      <c r="Z8707" s="8">
        <v>4.2</v>
      </c>
      <c r="AA8707" s="8">
        <v>-16.399999999999999</v>
      </c>
      <c r="AB8707" s="8">
        <v>72.7</v>
      </c>
      <c r="AC8707" s="4"/>
      <c r="KL8707" s="84"/>
      <c r="KP8707" s="84"/>
      <c r="KS8707" s="74"/>
      <c r="KT8707" s="74"/>
      <c r="KU8707" s="16"/>
      <c r="KV8707" s="72"/>
      <c r="KW8707" s="72"/>
      <c r="KX8707" s="16"/>
      <c r="KZ8707" s="16"/>
      <c r="LA8707" s="16"/>
      <c r="LB8707" s="74"/>
      <c r="LC8707" s="74"/>
    </row>
    <row r="8708" spans="8:315" x14ac:dyDescent="0.35">
      <c r="H8708" s="4"/>
      <c r="J8708" s="8"/>
      <c r="K8708" s="8"/>
      <c r="L8708" s="8"/>
      <c r="M8708" s="8"/>
      <c r="O8708" s="8"/>
      <c r="P8708" s="8"/>
      <c r="R8708" s="8"/>
      <c r="S8708" s="8"/>
      <c r="T8708" s="8"/>
      <c r="U8708" s="8"/>
      <c r="W8708" s="8">
        <f t="shared" si="4659"/>
        <v>351.7</v>
      </c>
      <c r="X8708">
        <v>30301200</v>
      </c>
      <c r="Y8708">
        <f t="shared" si="4660"/>
        <v>8417</v>
      </c>
      <c r="Z8708" s="8">
        <v>0.3</v>
      </c>
      <c r="AA8708" s="8">
        <v>-16.899999999999999</v>
      </c>
      <c r="AB8708" s="8">
        <v>74.7</v>
      </c>
      <c r="AC8708" s="4"/>
      <c r="KL8708" s="84"/>
      <c r="KP8708" s="84"/>
      <c r="KS8708" s="74"/>
      <c r="KT8708" s="74"/>
      <c r="KU8708" s="16"/>
      <c r="KV8708" s="72"/>
      <c r="KW8708" s="72"/>
      <c r="KX8708" s="16"/>
      <c r="KZ8708" s="16"/>
      <c r="LA8708" s="16"/>
      <c r="LB8708" s="74"/>
      <c r="LC8708" s="74"/>
    </row>
    <row r="8709" spans="8:315" x14ac:dyDescent="0.35">
      <c r="H8709" s="4"/>
      <c r="J8709" s="8"/>
      <c r="K8709" s="8"/>
      <c r="L8709" s="8"/>
      <c r="M8709" s="8"/>
      <c r="O8709" s="8"/>
      <c r="P8709" s="8"/>
      <c r="R8709" s="8"/>
      <c r="S8709" s="8"/>
      <c r="T8709" s="8"/>
      <c r="U8709" s="8"/>
      <c r="W8709" s="8">
        <f t="shared" si="4659"/>
        <v>351.8</v>
      </c>
      <c r="X8709">
        <v>30304800</v>
      </c>
      <c r="Y8709">
        <f t="shared" si="4660"/>
        <v>8418</v>
      </c>
      <c r="Z8709" s="8">
        <v>0</v>
      </c>
      <c r="AA8709" s="8">
        <v>-17</v>
      </c>
      <c r="AB8709" s="8">
        <v>75.099999999999994</v>
      </c>
      <c r="AC8709" s="4"/>
      <c r="KL8709" s="84"/>
      <c r="KP8709" s="84"/>
      <c r="KS8709" s="74"/>
      <c r="KT8709" s="74"/>
      <c r="KU8709" s="16"/>
      <c r="KV8709" s="72"/>
      <c r="KW8709" s="72"/>
      <c r="KX8709" s="16"/>
      <c r="KZ8709" s="16"/>
      <c r="LA8709" s="16"/>
      <c r="LB8709" s="74"/>
      <c r="LC8709" s="74"/>
    </row>
    <row r="8710" spans="8:315" x14ac:dyDescent="0.35">
      <c r="H8710" s="4"/>
      <c r="J8710" s="8"/>
      <c r="K8710" s="8"/>
      <c r="L8710" s="8"/>
      <c r="M8710" s="8"/>
      <c r="O8710" s="8"/>
      <c r="P8710" s="8"/>
      <c r="R8710" s="8"/>
      <c r="S8710" s="8"/>
      <c r="T8710" s="8"/>
      <c r="U8710" s="8"/>
      <c r="W8710" s="8">
        <f t="shared" si="4659"/>
        <v>351.8</v>
      </c>
      <c r="X8710">
        <v>30308400</v>
      </c>
      <c r="Y8710">
        <f t="shared" si="4660"/>
        <v>8419</v>
      </c>
      <c r="Z8710" s="8">
        <v>0</v>
      </c>
      <c r="AA8710" s="8">
        <v>-17.100000000000001</v>
      </c>
      <c r="AB8710" s="8">
        <v>76.3</v>
      </c>
      <c r="AC8710" s="4"/>
      <c r="KL8710" s="84"/>
      <c r="KP8710" s="84"/>
      <c r="KS8710" s="74"/>
      <c r="KT8710" s="74"/>
      <c r="KU8710" s="16"/>
      <c r="KV8710" s="72"/>
      <c r="KW8710" s="72"/>
      <c r="KX8710" s="16"/>
      <c r="KZ8710" s="16"/>
      <c r="LA8710" s="16"/>
      <c r="LB8710" s="74"/>
      <c r="LC8710" s="74"/>
    </row>
    <row r="8711" spans="8:315" x14ac:dyDescent="0.35">
      <c r="H8711" s="4"/>
      <c r="J8711" s="8"/>
      <c r="K8711" s="8"/>
      <c r="L8711" s="8"/>
      <c r="M8711" s="8"/>
      <c r="O8711" s="8"/>
      <c r="P8711" s="8"/>
      <c r="R8711" s="8"/>
      <c r="S8711" s="8"/>
      <c r="T8711" s="8"/>
      <c r="U8711" s="8"/>
      <c r="W8711" s="8">
        <f t="shared" si="4659"/>
        <v>351.8</v>
      </c>
      <c r="X8711">
        <v>30312000</v>
      </c>
      <c r="Y8711">
        <f t="shared" si="4660"/>
        <v>8420</v>
      </c>
      <c r="Z8711" s="8">
        <v>0</v>
      </c>
      <c r="AA8711" s="8">
        <v>-18</v>
      </c>
      <c r="AB8711" s="8">
        <v>78.3</v>
      </c>
      <c r="AC8711" s="4"/>
      <c r="KL8711" s="84"/>
      <c r="KP8711" s="84"/>
      <c r="KS8711" s="74"/>
      <c r="KT8711" s="74"/>
      <c r="KU8711" s="16"/>
      <c r="KV8711" s="72"/>
      <c r="KW8711" s="72"/>
      <c r="KX8711" s="16"/>
      <c r="KZ8711" s="16"/>
      <c r="LA8711" s="16"/>
      <c r="LB8711" s="74"/>
      <c r="LC8711" s="74"/>
    </row>
    <row r="8712" spans="8:315" x14ac:dyDescent="0.35">
      <c r="H8712" s="4"/>
      <c r="J8712" s="8"/>
      <c r="K8712" s="8"/>
      <c r="L8712" s="8"/>
      <c r="M8712" s="8"/>
      <c r="O8712" s="8"/>
      <c r="P8712" s="8"/>
      <c r="R8712" s="8"/>
      <c r="S8712" s="8"/>
      <c r="T8712" s="8"/>
      <c r="U8712" s="8"/>
      <c r="W8712" s="8">
        <f t="shared" si="4659"/>
        <v>351.9</v>
      </c>
      <c r="X8712">
        <v>30315600</v>
      </c>
      <c r="Y8712">
        <f t="shared" si="4660"/>
        <v>8421</v>
      </c>
      <c r="Z8712" s="8">
        <v>0</v>
      </c>
      <c r="AA8712" s="8">
        <v>-18.399999999999999</v>
      </c>
      <c r="AB8712" s="8">
        <v>81.099999999999994</v>
      </c>
      <c r="AC8712" s="4"/>
      <c r="KL8712" s="84"/>
      <c r="KP8712" s="84"/>
      <c r="KS8712" s="74"/>
      <c r="KT8712" s="74"/>
      <c r="KU8712" s="16"/>
      <c r="KV8712" s="72"/>
      <c r="KW8712" s="72"/>
      <c r="KX8712" s="16"/>
      <c r="KZ8712" s="16"/>
      <c r="LA8712" s="16"/>
      <c r="LB8712" s="74"/>
      <c r="LC8712" s="74"/>
    </row>
    <row r="8713" spans="8:315" x14ac:dyDescent="0.35">
      <c r="H8713" s="4"/>
      <c r="J8713" s="8"/>
      <c r="K8713" s="8"/>
      <c r="L8713" s="8"/>
      <c r="M8713" s="8"/>
      <c r="O8713" s="8"/>
      <c r="P8713" s="8"/>
      <c r="R8713" s="8"/>
      <c r="S8713" s="8"/>
      <c r="T8713" s="8"/>
      <c r="U8713" s="8"/>
      <c r="W8713" s="8">
        <f t="shared" si="4659"/>
        <v>351.9</v>
      </c>
      <c r="X8713">
        <v>30319200</v>
      </c>
      <c r="Y8713">
        <f t="shared" si="4660"/>
        <v>8422</v>
      </c>
      <c r="Z8713" s="8">
        <v>0</v>
      </c>
      <c r="AA8713" s="8">
        <v>-18.3</v>
      </c>
      <c r="AB8713" s="8">
        <v>81.5</v>
      </c>
      <c r="AC8713" s="4"/>
      <c r="KL8713" s="84"/>
      <c r="KP8713" s="84"/>
      <c r="KS8713" s="74"/>
      <c r="KT8713" s="74"/>
      <c r="KU8713" s="16"/>
      <c r="KV8713" s="72"/>
      <c r="KW8713" s="72"/>
      <c r="KX8713" s="16"/>
      <c r="KZ8713" s="16"/>
      <c r="LA8713" s="16"/>
      <c r="LB8713" s="74"/>
      <c r="LC8713" s="74"/>
    </row>
    <row r="8714" spans="8:315" x14ac:dyDescent="0.35">
      <c r="H8714" s="4"/>
      <c r="J8714" s="8"/>
      <c r="K8714" s="8"/>
      <c r="L8714" s="8"/>
      <c r="M8714" s="8"/>
      <c r="O8714" s="8"/>
      <c r="P8714" s="8"/>
      <c r="R8714" s="8"/>
      <c r="S8714" s="8"/>
      <c r="T8714" s="8"/>
      <c r="U8714" s="8"/>
      <c r="W8714" s="8">
        <f t="shared" si="4659"/>
        <v>352</v>
      </c>
      <c r="X8714">
        <v>30322800</v>
      </c>
      <c r="Y8714">
        <f t="shared" si="4660"/>
        <v>8423</v>
      </c>
      <c r="Z8714" s="8">
        <v>0</v>
      </c>
      <c r="AA8714" s="8">
        <v>-18.100000000000001</v>
      </c>
      <c r="AB8714" s="8">
        <v>81.900000000000006</v>
      </c>
      <c r="AC8714" s="4"/>
      <c r="KL8714" s="84"/>
      <c r="KP8714" s="84"/>
      <c r="KS8714" s="74"/>
      <c r="KT8714" s="74"/>
      <c r="KU8714" s="16"/>
      <c r="KV8714" s="72"/>
      <c r="KW8714" s="72"/>
      <c r="KX8714" s="16"/>
      <c r="KZ8714" s="16"/>
      <c r="LA8714" s="16"/>
      <c r="LB8714" s="74"/>
      <c r="LC8714" s="74"/>
    </row>
    <row r="8715" spans="8:315" x14ac:dyDescent="0.35">
      <c r="H8715" s="4"/>
      <c r="J8715" s="8"/>
      <c r="K8715" s="8"/>
      <c r="L8715" s="8"/>
      <c r="M8715" s="8"/>
      <c r="O8715" s="8"/>
      <c r="P8715" s="8"/>
      <c r="R8715" s="8"/>
      <c r="S8715" s="8"/>
      <c r="T8715" s="8"/>
      <c r="U8715" s="8"/>
      <c r="W8715" s="8">
        <f t="shared" si="4659"/>
        <v>352</v>
      </c>
      <c r="X8715">
        <v>30326400</v>
      </c>
      <c r="Y8715">
        <f t="shared" si="4660"/>
        <v>8424</v>
      </c>
      <c r="Z8715" s="8">
        <v>0</v>
      </c>
      <c r="AA8715" s="8">
        <v>-17.600000000000001</v>
      </c>
      <c r="AB8715" s="8">
        <v>83</v>
      </c>
      <c r="AC8715" s="4"/>
      <c r="KL8715" s="84"/>
      <c r="KP8715" s="84"/>
      <c r="KS8715" s="74"/>
      <c r="KT8715" s="74"/>
      <c r="KU8715" s="16"/>
      <c r="KV8715" s="72"/>
      <c r="KW8715" s="72"/>
      <c r="KX8715" s="16"/>
      <c r="KZ8715" s="16"/>
      <c r="LA8715" s="16"/>
      <c r="LB8715" s="74"/>
      <c r="LC8715" s="74"/>
    </row>
    <row r="8716" spans="8:315" x14ac:dyDescent="0.35">
      <c r="H8716" s="4"/>
      <c r="J8716" s="8"/>
      <c r="K8716" s="8"/>
      <c r="L8716" s="8"/>
      <c r="M8716" s="8"/>
      <c r="O8716" s="8"/>
      <c r="P8716" s="8"/>
      <c r="R8716" s="8"/>
      <c r="S8716" s="8"/>
      <c r="T8716" s="8"/>
      <c r="U8716" s="8"/>
      <c r="W8716" s="8">
        <f t="shared" si="4659"/>
        <v>352</v>
      </c>
      <c r="X8716">
        <v>30330000</v>
      </c>
      <c r="Y8716">
        <f t="shared" si="4660"/>
        <v>8425</v>
      </c>
      <c r="Z8716" s="8">
        <v>0</v>
      </c>
      <c r="AA8716" s="8">
        <v>-17.2</v>
      </c>
      <c r="AB8716" s="8">
        <v>83.7</v>
      </c>
      <c r="AC8716" s="4"/>
      <c r="KL8716" s="84"/>
      <c r="KP8716" s="84"/>
      <c r="KS8716" s="74"/>
      <c r="KT8716" s="74"/>
      <c r="KU8716" s="16"/>
      <c r="KV8716" s="72"/>
      <c r="KW8716" s="72"/>
      <c r="KX8716" s="16"/>
      <c r="KZ8716" s="16"/>
      <c r="LA8716" s="16"/>
      <c r="LB8716" s="74"/>
      <c r="LC8716" s="74"/>
    </row>
    <row r="8717" spans="8:315" x14ac:dyDescent="0.35">
      <c r="H8717" s="4"/>
      <c r="J8717" s="8"/>
      <c r="K8717" s="8"/>
      <c r="L8717" s="8"/>
      <c r="M8717" s="8"/>
      <c r="O8717" s="8"/>
      <c r="P8717" s="8"/>
      <c r="R8717" s="8"/>
      <c r="S8717" s="8"/>
      <c r="T8717" s="8"/>
      <c r="U8717" s="8"/>
      <c r="W8717" s="8">
        <f t="shared" si="4659"/>
        <v>352.1</v>
      </c>
      <c r="X8717">
        <v>30333600</v>
      </c>
      <c r="Y8717">
        <f t="shared" si="4660"/>
        <v>8426</v>
      </c>
      <c r="Z8717" s="8">
        <v>0</v>
      </c>
      <c r="AA8717" s="8">
        <v>-16.899999999999999</v>
      </c>
      <c r="AB8717" s="8">
        <v>84.8</v>
      </c>
      <c r="AC8717" s="4"/>
      <c r="KL8717" s="84"/>
      <c r="KP8717" s="84"/>
      <c r="KS8717" s="74"/>
      <c r="KT8717" s="74"/>
      <c r="KU8717" s="16"/>
      <c r="KV8717" s="72"/>
      <c r="KW8717" s="72"/>
      <c r="KX8717" s="16"/>
      <c r="KZ8717" s="16"/>
      <c r="LA8717" s="16"/>
      <c r="LB8717" s="74"/>
      <c r="LC8717" s="74"/>
    </row>
    <row r="8718" spans="8:315" x14ac:dyDescent="0.35">
      <c r="H8718" s="4"/>
      <c r="J8718" s="8"/>
      <c r="K8718" s="8"/>
      <c r="L8718" s="8"/>
      <c r="M8718" s="8"/>
      <c r="O8718" s="8"/>
      <c r="P8718" s="8"/>
      <c r="R8718" s="8"/>
      <c r="S8718" s="8"/>
      <c r="T8718" s="8"/>
      <c r="U8718" s="8"/>
      <c r="W8718" s="8">
        <f t="shared" si="4659"/>
        <v>352.1</v>
      </c>
      <c r="X8718">
        <v>30337200</v>
      </c>
      <c r="Y8718">
        <f t="shared" si="4660"/>
        <v>8427</v>
      </c>
      <c r="Z8718" s="8">
        <v>0</v>
      </c>
      <c r="AA8718" s="8">
        <v>-16.5</v>
      </c>
      <c r="AB8718" s="8">
        <v>85.1</v>
      </c>
      <c r="AC8718" s="4"/>
      <c r="KL8718" s="84"/>
      <c r="KP8718" s="84"/>
      <c r="KS8718" s="74"/>
      <c r="KT8718" s="74"/>
      <c r="KU8718" s="16"/>
      <c r="KV8718" s="72"/>
      <c r="KW8718" s="72"/>
      <c r="KX8718" s="16"/>
      <c r="KZ8718" s="16"/>
      <c r="LA8718" s="16"/>
      <c r="LB8718" s="74"/>
      <c r="LC8718" s="74"/>
    </row>
    <row r="8719" spans="8:315" x14ac:dyDescent="0.35">
      <c r="H8719" s="4"/>
      <c r="J8719" s="8"/>
      <c r="K8719" s="8"/>
      <c r="L8719" s="8"/>
      <c r="M8719" s="8"/>
      <c r="O8719" s="8"/>
      <c r="P8719" s="8"/>
      <c r="R8719" s="8"/>
      <c r="S8719" s="8"/>
      <c r="T8719" s="8"/>
      <c r="U8719" s="8"/>
      <c r="W8719" s="8">
        <f t="shared" si="4659"/>
        <v>352.2</v>
      </c>
      <c r="X8719">
        <v>30340800</v>
      </c>
      <c r="Y8719">
        <f t="shared" si="4660"/>
        <v>8428</v>
      </c>
      <c r="Z8719" s="8">
        <v>0</v>
      </c>
      <c r="AA8719" s="8">
        <v>-16</v>
      </c>
      <c r="AB8719" s="8">
        <v>86.2</v>
      </c>
      <c r="AC8719" s="4"/>
      <c r="KL8719" s="84"/>
      <c r="KP8719" s="84"/>
      <c r="KS8719" s="74"/>
      <c r="KT8719" s="74"/>
      <c r="KU8719" s="16"/>
      <c r="KV8719" s="72"/>
      <c r="KW8719" s="72"/>
      <c r="KX8719" s="16"/>
      <c r="KZ8719" s="16"/>
      <c r="LA8719" s="16"/>
      <c r="LB8719" s="74"/>
      <c r="LC8719" s="74"/>
    </row>
    <row r="8720" spans="8:315" x14ac:dyDescent="0.35">
      <c r="H8720" s="4"/>
      <c r="J8720" s="8"/>
      <c r="K8720" s="8"/>
      <c r="L8720" s="8"/>
      <c r="M8720" s="8"/>
      <c r="O8720" s="8"/>
      <c r="P8720" s="8"/>
      <c r="R8720" s="8"/>
      <c r="S8720" s="8"/>
      <c r="T8720" s="8"/>
      <c r="U8720" s="8"/>
      <c r="W8720" s="8">
        <f t="shared" si="4659"/>
        <v>352.2</v>
      </c>
      <c r="X8720">
        <v>30344400</v>
      </c>
      <c r="Y8720">
        <f t="shared" si="4660"/>
        <v>8429</v>
      </c>
      <c r="Z8720" s="8">
        <v>0</v>
      </c>
      <c r="AA8720" s="8">
        <v>-15.3</v>
      </c>
      <c r="AB8720" s="8">
        <v>87.3</v>
      </c>
      <c r="AC8720" s="4"/>
      <c r="KL8720" s="84"/>
      <c r="KP8720" s="84"/>
      <c r="KS8720" s="74"/>
      <c r="KT8720" s="74"/>
      <c r="KU8720" s="16"/>
      <c r="KV8720" s="72"/>
      <c r="KW8720" s="72"/>
      <c r="KX8720" s="16"/>
      <c r="KZ8720" s="16"/>
      <c r="LA8720" s="16"/>
      <c r="LB8720" s="74"/>
      <c r="LC8720" s="74"/>
    </row>
    <row r="8721" spans="8:315" x14ac:dyDescent="0.35">
      <c r="H8721" s="4"/>
      <c r="J8721" s="8"/>
      <c r="K8721" s="8"/>
      <c r="L8721" s="8"/>
      <c r="M8721" s="8"/>
      <c r="O8721" s="8"/>
      <c r="P8721" s="8"/>
      <c r="R8721" s="8"/>
      <c r="S8721" s="8"/>
      <c r="T8721" s="8"/>
      <c r="U8721" s="8"/>
      <c r="W8721" s="8">
        <f t="shared" si="4659"/>
        <v>352.3</v>
      </c>
      <c r="X8721">
        <v>30348000</v>
      </c>
      <c r="Y8721">
        <f t="shared" si="4660"/>
        <v>8430</v>
      </c>
      <c r="Z8721" s="8">
        <v>0</v>
      </c>
      <c r="AA8721" s="8">
        <v>-14.7</v>
      </c>
      <c r="AB8721" s="8">
        <v>87.7</v>
      </c>
      <c r="AC8721" s="4"/>
      <c r="KL8721" s="84"/>
      <c r="KP8721" s="84"/>
      <c r="KS8721" s="74"/>
      <c r="KT8721" s="74"/>
      <c r="KU8721" s="16"/>
      <c r="KV8721" s="72"/>
      <c r="KW8721" s="72"/>
      <c r="KX8721" s="16"/>
      <c r="KZ8721" s="16"/>
      <c r="LA8721" s="16"/>
      <c r="LB8721" s="74"/>
      <c r="LC8721" s="74"/>
    </row>
    <row r="8722" spans="8:315" x14ac:dyDescent="0.35">
      <c r="H8722" s="4"/>
      <c r="J8722" s="8"/>
      <c r="K8722" s="8"/>
      <c r="L8722" s="8"/>
      <c r="M8722" s="8"/>
      <c r="O8722" s="8"/>
      <c r="P8722" s="8"/>
      <c r="R8722" s="8"/>
      <c r="S8722" s="8"/>
      <c r="T8722" s="8"/>
      <c r="U8722" s="8"/>
      <c r="W8722" s="8">
        <f t="shared" si="4659"/>
        <v>352.3</v>
      </c>
      <c r="X8722">
        <v>30351600</v>
      </c>
      <c r="Y8722">
        <f t="shared" si="4660"/>
        <v>8431</v>
      </c>
      <c r="Z8722" s="8">
        <v>0</v>
      </c>
      <c r="AA8722" s="8">
        <v>-14</v>
      </c>
      <c r="AB8722" s="8">
        <v>88.5</v>
      </c>
      <c r="AC8722" s="4"/>
      <c r="KL8722" s="84"/>
      <c r="KP8722" s="84"/>
      <c r="KS8722" s="74"/>
      <c r="KT8722" s="74"/>
      <c r="KU8722" s="16"/>
      <c r="KV8722" s="72"/>
      <c r="KW8722" s="72"/>
      <c r="KX8722" s="16"/>
      <c r="KZ8722" s="16"/>
      <c r="LA8722" s="16"/>
      <c r="LB8722" s="74"/>
      <c r="LC8722" s="74"/>
    </row>
    <row r="8723" spans="8:315" x14ac:dyDescent="0.35">
      <c r="H8723" s="4"/>
      <c r="J8723" s="8"/>
      <c r="K8723" s="8"/>
      <c r="L8723" s="8"/>
      <c r="M8723" s="8"/>
      <c r="O8723" s="8"/>
      <c r="P8723" s="8"/>
      <c r="R8723" s="8"/>
      <c r="S8723" s="8"/>
      <c r="T8723" s="8"/>
      <c r="U8723" s="8"/>
      <c r="W8723" s="8">
        <f t="shared" si="4659"/>
        <v>352.3</v>
      </c>
      <c r="X8723">
        <v>30355200</v>
      </c>
      <c r="Y8723">
        <f t="shared" si="4660"/>
        <v>8432</v>
      </c>
      <c r="Z8723" s="8">
        <v>1.7</v>
      </c>
      <c r="AA8723" s="8">
        <v>-13.3</v>
      </c>
      <c r="AB8723" s="8">
        <v>88.7</v>
      </c>
      <c r="AC8723" s="4"/>
      <c r="KL8723" s="84"/>
      <c r="KP8723" s="84"/>
      <c r="KS8723" s="74"/>
      <c r="KT8723" s="74"/>
      <c r="KU8723" s="16"/>
      <c r="KV8723" s="72"/>
      <c r="KW8723" s="72"/>
      <c r="KX8723" s="16"/>
      <c r="KZ8723" s="16"/>
      <c r="LA8723" s="16"/>
      <c r="LB8723" s="74"/>
      <c r="LC8723" s="74"/>
    </row>
    <row r="8724" spans="8:315" x14ac:dyDescent="0.35">
      <c r="H8724" s="4"/>
      <c r="J8724" s="8"/>
      <c r="K8724" s="8"/>
      <c r="L8724" s="8"/>
      <c r="M8724" s="8"/>
      <c r="O8724" s="8"/>
      <c r="P8724" s="8"/>
      <c r="R8724" s="8"/>
      <c r="S8724" s="8"/>
      <c r="T8724" s="8"/>
      <c r="U8724" s="8"/>
      <c r="W8724" s="8">
        <f t="shared" si="4659"/>
        <v>352.4</v>
      </c>
      <c r="X8724">
        <v>30358800</v>
      </c>
      <c r="Y8724">
        <f t="shared" si="4660"/>
        <v>8433</v>
      </c>
      <c r="Z8724" s="8">
        <v>23.6</v>
      </c>
      <c r="AA8724" s="8">
        <v>-12.8</v>
      </c>
      <c r="AB8724" s="8">
        <v>89.6</v>
      </c>
      <c r="AC8724" s="4"/>
      <c r="KL8724" s="84"/>
      <c r="KP8724" s="84"/>
      <c r="KS8724" s="74"/>
      <c r="KT8724" s="74"/>
      <c r="KU8724" s="16"/>
      <c r="KV8724" s="72"/>
      <c r="KW8724" s="72"/>
      <c r="KX8724" s="16"/>
      <c r="KZ8724" s="16"/>
      <c r="LA8724" s="16"/>
      <c r="LB8724" s="74"/>
      <c r="LC8724" s="74"/>
    </row>
    <row r="8725" spans="8:315" x14ac:dyDescent="0.35">
      <c r="H8725" s="4"/>
      <c r="J8725" s="8"/>
      <c r="K8725" s="8"/>
      <c r="L8725" s="8"/>
      <c r="M8725" s="8"/>
      <c r="O8725" s="8"/>
      <c r="P8725" s="8"/>
      <c r="R8725" s="8"/>
      <c r="S8725" s="8"/>
      <c r="T8725" s="8"/>
      <c r="U8725" s="8"/>
      <c r="W8725" s="8">
        <f t="shared" si="4659"/>
        <v>352.4</v>
      </c>
      <c r="X8725">
        <v>30362400</v>
      </c>
      <c r="Y8725">
        <f t="shared" si="4660"/>
        <v>8434</v>
      </c>
      <c r="Z8725" s="8">
        <v>39.700000000000003</v>
      </c>
      <c r="AA8725" s="8">
        <v>-12.2</v>
      </c>
      <c r="AB8725" s="8">
        <v>89.4</v>
      </c>
      <c r="AC8725" s="4"/>
      <c r="KL8725" s="84"/>
      <c r="KP8725" s="84"/>
      <c r="KS8725" s="74"/>
      <c r="KT8725" s="74"/>
      <c r="KU8725" s="16"/>
      <c r="KV8725" s="72"/>
      <c r="KW8725" s="72"/>
      <c r="KX8725" s="16"/>
      <c r="KZ8725" s="16"/>
      <c r="LA8725" s="16"/>
      <c r="LB8725" s="74"/>
      <c r="LC8725" s="74"/>
    </row>
    <row r="8726" spans="8:315" x14ac:dyDescent="0.35">
      <c r="H8726" s="4"/>
      <c r="J8726" s="8"/>
      <c r="K8726" s="8"/>
      <c r="L8726" s="8"/>
      <c r="M8726" s="8"/>
      <c r="O8726" s="8"/>
      <c r="P8726" s="8"/>
      <c r="R8726" s="8"/>
      <c r="S8726" s="8"/>
      <c r="T8726" s="8"/>
      <c r="U8726" s="8"/>
      <c r="W8726" s="8">
        <f t="shared" si="4659"/>
        <v>352.5</v>
      </c>
      <c r="X8726">
        <v>30366000</v>
      </c>
      <c r="Y8726">
        <f t="shared" si="4660"/>
        <v>8435</v>
      </c>
      <c r="Z8726" s="8">
        <v>63.6</v>
      </c>
      <c r="AA8726" s="8">
        <v>-11.3</v>
      </c>
      <c r="AB8726" s="8">
        <v>88.5</v>
      </c>
      <c r="AC8726" s="4"/>
      <c r="KL8726" s="84"/>
      <c r="KP8726" s="84"/>
      <c r="KS8726" s="74"/>
      <c r="KT8726" s="74"/>
      <c r="KU8726" s="16"/>
      <c r="KV8726" s="72"/>
      <c r="KW8726" s="72"/>
      <c r="KX8726" s="16"/>
      <c r="KZ8726" s="16"/>
      <c r="LA8726" s="16"/>
      <c r="LB8726" s="74"/>
      <c r="LC8726" s="74"/>
    </row>
    <row r="8727" spans="8:315" x14ac:dyDescent="0.35">
      <c r="H8727" s="4"/>
      <c r="J8727" s="8"/>
      <c r="K8727" s="8"/>
      <c r="L8727" s="8"/>
      <c r="M8727" s="8"/>
      <c r="O8727" s="8"/>
      <c r="P8727" s="8"/>
      <c r="R8727" s="8"/>
      <c r="S8727" s="8"/>
      <c r="T8727" s="8"/>
      <c r="U8727" s="8"/>
      <c r="W8727" s="8">
        <f t="shared" si="4659"/>
        <v>352.5</v>
      </c>
      <c r="X8727">
        <v>30369600</v>
      </c>
      <c r="Y8727">
        <f t="shared" si="4660"/>
        <v>8436</v>
      </c>
      <c r="Z8727" s="8">
        <v>125.8</v>
      </c>
      <c r="AA8727" s="8">
        <v>-10.6</v>
      </c>
      <c r="AB8727" s="8">
        <v>85.5</v>
      </c>
      <c r="AC8727" s="4"/>
      <c r="KL8727" s="84"/>
      <c r="KP8727" s="84"/>
      <c r="KS8727" s="74"/>
      <c r="KT8727" s="74"/>
      <c r="KU8727" s="16"/>
      <c r="KV8727" s="72"/>
      <c r="KW8727" s="72"/>
      <c r="KX8727" s="16"/>
      <c r="KZ8727" s="16"/>
      <c r="LA8727" s="16"/>
      <c r="LB8727" s="74"/>
      <c r="LC8727" s="74"/>
    </row>
    <row r="8728" spans="8:315" x14ac:dyDescent="0.35">
      <c r="H8728" s="4"/>
      <c r="J8728" s="8"/>
      <c r="K8728" s="8"/>
      <c r="L8728" s="8"/>
      <c r="M8728" s="8"/>
      <c r="O8728" s="8"/>
      <c r="P8728" s="8"/>
      <c r="R8728" s="8"/>
      <c r="S8728" s="8"/>
      <c r="T8728" s="8"/>
      <c r="U8728" s="8"/>
      <c r="W8728" s="8">
        <f t="shared" si="4659"/>
        <v>352.5</v>
      </c>
      <c r="X8728">
        <v>30373200</v>
      </c>
      <c r="Y8728">
        <f t="shared" si="4660"/>
        <v>8437</v>
      </c>
      <c r="Z8728" s="8">
        <v>148.30000000000001</v>
      </c>
      <c r="AA8728" s="8">
        <v>-10.3</v>
      </c>
      <c r="AB8728" s="8">
        <v>84.6</v>
      </c>
      <c r="AC8728" s="4"/>
      <c r="KL8728" s="84"/>
      <c r="KP8728" s="84"/>
      <c r="KS8728" s="74"/>
      <c r="KT8728" s="74"/>
      <c r="KU8728" s="16"/>
      <c r="KV8728" s="72"/>
      <c r="KW8728" s="72"/>
      <c r="KX8728" s="16"/>
      <c r="KZ8728" s="16"/>
      <c r="LA8728" s="16"/>
      <c r="LB8728" s="74"/>
      <c r="LC8728" s="74"/>
    </row>
    <row r="8729" spans="8:315" x14ac:dyDescent="0.35">
      <c r="H8729" s="4"/>
      <c r="J8729" s="8"/>
      <c r="K8729" s="8"/>
      <c r="L8729" s="8"/>
      <c r="M8729" s="8"/>
      <c r="O8729" s="8"/>
      <c r="P8729" s="8"/>
      <c r="R8729" s="8"/>
      <c r="S8729" s="8"/>
      <c r="T8729" s="8"/>
      <c r="U8729" s="8"/>
      <c r="W8729" s="8">
        <f t="shared" si="4659"/>
        <v>352.6</v>
      </c>
      <c r="X8729">
        <v>30376800</v>
      </c>
      <c r="Y8729">
        <f t="shared" si="4660"/>
        <v>8438</v>
      </c>
      <c r="Z8729" s="8">
        <v>73.599999999999994</v>
      </c>
      <c r="AA8729" s="8">
        <v>-9.6</v>
      </c>
      <c r="AB8729" s="8">
        <v>84.3</v>
      </c>
      <c r="AC8729" s="4"/>
      <c r="KL8729" s="84"/>
      <c r="KP8729" s="84"/>
      <c r="KS8729" s="74"/>
      <c r="KT8729" s="74"/>
      <c r="KU8729" s="16"/>
      <c r="KV8729" s="72"/>
      <c r="KW8729" s="72"/>
      <c r="KX8729" s="16"/>
      <c r="KZ8729" s="16"/>
      <c r="LA8729" s="16"/>
      <c r="LB8729" s="74"/>
      <c r="LC8729" s="74"/>
    </row>
    <row r="8730" spans="8:315" x14ac:dyDescent="0.35">
      <c r="H8730" s="4"/>
      <c r="J8730" s="8"/>
      <c r="K8730" s="8"/>
      <c r="L8730" s="8"/>
      <c r="M8730" s="8"/>
      <c r="O8730" s="8"/>
      <c r="P8730" s="8"/>
      <c r="R8730" s="8"/>
      <c r="S8730" s="8"/>
      <c r="T8730" s="8"/>
      <c r="U8730" s="8"/>
      <c r="W8730" s="8">
        <f t="shared" si="4659"/>
        <v>352.6</v>
      </c>
      <c r="X8730">
        <v>30380400</v>
      </c>
      <c r="Y8730">
        <f t="shared" si="4660"/>
        <v>8439</v>
      </c>
      <c r="Z8730" s="8">
        <v>64.7</v>
      </c>
      <c r="AA8730" s="8">
        <v>-9.4</v>
      </c>
      <c r="AB8730" s="8">
        <v>85.3</v>
      </c>
      <c r="AC8730" s="4"/>
      <c r="KL8730" s="84"/>
      <c r="KP8730" s="84"/>
      <c r="KS8730" s="74"/>
      <c r="KT8730" s="74"/>
      <c r="KU8730" s="16"/>
      <c r="KV8730" s="72"/>
      <c r="KW8730" s="72"/>
      <c r="KX8730" s="16"/>
      <c r="KZ8730" s="16"/>
      <c r="LA8730" s="16"/>
      <c r="LB8730" s="74"/>
      <c r="LC8730" s="74"/>
    </row>
    <row r="8731" spans="8:315" x14ac:dyDescent="0.35">
      <c r="H8731" s="4"/>
      <c r="J8731" s="8"/>
      <c r="K8731" s="8"/>
      <c r="L8731" s="8"/>
      <c r="M8731" s="8"/>
      <c r="O8731" s="8"/>
      <c r="P8731" s="8"/>
      <c r="R8731" s="8"/>
      <c r="S8731" s="8"/>
      <c r="T8731" s="8"/>
      <c r="U8731" s="8"/>
      <c r="W8731" s="8">
        <f t="shared" si="4659"/>
        <v>352.7</v>
      </c>
      <c r="X8731">
        <v>30384000</v>
      </c>
      <c r="Y8731">
        <f t="shared" si="4660"/>
        <v>8440</v>
      </c>
      <c r="Z8731" s="8">
        <v>19.399999999999999</v>
      </c>
      <c r="AA8731" s="8">
        <v>-9.3000000000000007</v>
      </c>
      <c r="AB8731" s="8">
        <v>85.8</v>
      </c>
      <c r="AC8731" s="4"/>
      <c r="KL8731" s="84"/>
      <c r="KP8731" s="84"/>
      <c r="KS8731" s="74"/>
      <c r="KT8731" s="74"/>
      <c r="KU8731" s="16"/>
      <c r="KV8731" s="72"/>
      <c r="KW8731" s="72"/>
      <c r="KX8731" s="16"/>
      <c r="KZ8731" s="16"/>
      <c r="LA8731" s="16"/>
      <c r="LB8731" s="74"/>
      <c r="LC8731" s="74"/>
    </row>
    <row r="8732" spans="8:315" x14ac:dyDescent="0.35">
      <c r="H8732" s="4"/>
      <c r="J8732" s="8"/>
      <c r="K8732" s="8"/>
      <c r="L8732" s="8"/>
      <c r="M8732" s="8"/>
      <c r="O8732" s="8"/>
      <c r="P8732" s="8"/>
      <c r="R8732" s="8"/>
      <c r="S8732" s="8"/>
      <c r="T8732" s="8"/>
      <c r="U8732" s="8"/>
      <c r="W8732" s="8">
        <f t="shared" si="4659"/>
        <v>352.7</v>
      </c>
      <c r="X8732">
        <v>30387600</v>
      </c>
      <c r="Y8732">
        <f t="shared" si="4660"/>
        <v>8441</v>
      </c>
      <c r="Z8732" s="8">
        <v>2.5</v>
      </c>
      <c r="AA8732" s="8">
        <v>-9.3000000000000007</v>
      </c>
      <c r="AB8732" s="8">
        <v>86.4</v>
      </c>
      <c r="AC8732" s="4"/>
      <c r="KL8732" s="84"/>
      <c r="KP8732" s="84"/>
      <c r="KS8732" s="74"/>
      <c r="KT8732" s="74"/>
      <c r="KU8732" s="16"/>
      <c r="KV8732" s="72"/>
      <c r="KW8732" s="72"/>
      <c r="KX8732" s="16"/>
      <c r="KZ8732" s="16"/>
      <c r="LA8732" s="16"/>
      <c r="LB8732" s="74"/>
      <c r="LC8732" s="74"/>
    </row>
    <row r="8733" spans="8:315" x14ac:dyDescent="0.35">
      <c r="H8733" s="4"/>
      <c r="J8733" s="8"/>
      <c r="K8733" s="8"/>
      <c r="L8733" s="8"/>
      <c r="M8733" s="8"/>
      <c r="O8733" s="8"/>
      <c r="P8733" s="8"/>
      <c r="R8733" s="8"/>
      <c r="S8733" s="8"/>
      <c r="T8733" s="8"/>
      <c r="U8733" s="8"/>
      <c r="W8733" s="8">
        <f t="shared" si="4659"/>
        <v>352.8</v>
      </c>
      <c r="X8733">
        <v>30391200</v>
      </c>
      <c r="Y8733">
        <f t="shared" si="4660"/>
        <v>8442</v>
      </c>
      <c r="Z8733" s="8">
        <v>0</v>
      </c>
      <c r="AA8733" s="8">
        <v>-9.3000000000000007</v>
      </c>
      <c r="AB8733" s="8">
        <v>87.3</v>
      </c>
      <c r="AC8733" s="4"/>
      <c r="KL8733" s="84"/>
      <c r="KP8733" s="84"/>
      <c r="KS8733" s="74"/>
      <c r="KT8733" s="74"/>
      <c r="KU8733" s="16"/>
      <c r="KV8733" s="72"/>
      <c r="KW8733" s="72"/>
      <c r="KX8733" s="16"/>
      <c r="KZ8733" s="16"/>
      <c r="LA8733" s="16"/>
      <c r="LB8733" s="74"/>
      <c r="LC8733" s="74"/>
    </row>
    <row r="8734" spans="8:315" x14ac:dyDescent="0.35">
      <c r="H8734" s="4"/>
      <c r="J8734" s="8"/>
      <c r="K8734" s="8"/>
      <c r="L8734" s="8"/>
      <c r="M8734" s="8"/>
      <c r="O8734" s="8"/>
      <c r="P8734" s="8"/>
      <c r="R8734" s="8"/>
      <c r="S8734" s="8"/>
      <c r="T8734" s="8"/>
      <c r="U8734" s="8"/>
      <c r="W8734" s="8">
        <f t="shared" si="4659"/>
        <v>352.8</v>
      </c>
      <c r="X8734">
        <v>30394800</v>
      </c>
      <c r="Y8734">
        <f t="shared" si="4660"/>
        <v>8443</v>
      </c>
      <c r="Z8734" s="8">
        <v>0</v>
      </c>
      <c r="AA8734" s="8">
        <v>-9.3000000000000007</v>
      </c>
      <c r="AB8734" s="8">
        <v>88.7</v>
      </c>
      <c r="AC8734" s="4"/>
      <c r="KL8734" s="84"/>
      <c r="KP8734" s="84"/>
      <c r="KS8734" s="74"/>
      <c r="KT8734" s="74"/>
      <c r="KU8734" s="16"/>
      <c r="KV8734" s="72"/>
      <c r="KW8734" s="72"/>
      <c r="KX8734" s="16"/>
      <c r="KZ8734" s="16"/>
      <c r="LA8734" s="16"/>
      <c r="LB8734" s="74"/>
      <c r="LC8734" s="74"/>
    </row>
    <row r="8735" spans="8:315" x14ac:dyDescent="0.35">
      <c r="H8735" s="4"/>
      <c r="J8735" s="8"/>
      <c r="K8735" s="8"/>
      <c r="L8735" s="8"/>
      <c r="M8735" s="8"/>
      <c r="O8735" s="8"/>
      <c r="P8735" s="8"/>
      <c r="R8735" s="8"/>
      <c r="S8735" s="8"/>
      <c r="T8735" s="8"/>
      <c r="U8735" s="8"/>
      <c r="W8735" s="8">
        <f t="shared" si="4659"/>
        <v>352.8</v>
      </c>
      <c r="X8735">
        <v>30398400</v>
      </c>
      <c r="Y8735">
        <f t="shared" si="4660"/>
        <v>8444</v>
      </c>
      <c r="Z8735" s="8">
        <v>0</v>
      </c>
      <c r="AA8735" s="8">
        <v>-9.1999999999999993</v>
      </c>
      <c r="AB8735" s="8">
        <v>88.7</v>
      </c>
      <c r="AC8735" s="4"/>
      <c r="KL8735" s="84"/>
      <c r="KP8735" s="84"/>
      <c r="KS8735" s="74"/>
      <c r="KT8735" s="74"/>
      <c r="KU8735" s="16"/>
      <c r="KV8735" s="72"/>
      <c r="KW8735" s="72"/>
      <c r="KX8735" s="16"/>
      <c r="KZ8735" s="16"/>
      <c r="LA8735" s="16"/>
      <c r="LB8735" s="74"/>
      <c r="LC8735" s="74"/>
    </row>
    <row r="8736" spans="8:315" x14ac:dyDescent="0.35">
      <c r="H8736" s="4"/>
      <c r="J8736" s="8"/>
      <c r="K8736" s="8"/>
      <c r="L8736" s="8"/>
      <c r="M8736" s="8"/>
      <c r="O8736" s="8"/>
      <c r="P8736" s="8"/>
      <c r="R8736" s="8"/>
      <c r="S8736" s="8"/>
      <c r="T8736" s="8"/>
      <c r="U8736" s="8"/>
      <c r="W8736" s="8">
        <f t="shared" si="4659"/>
        <v>352.9</v>
      </c>
      <c r="X8736">
        <v>30402000</v>
      </c>
      <c r="Y8736">
        <f t="shared" si="4660"/>
        <v>8445</v>
      </c>
      <c r="Z8736" s="8">
        <v>0</v>
      </c>
      <c r="AA8736" s="8">
        <v>-9</v>
      </c>
      <c r="AB8736" s="8">
        <v>91.4</v>
      </c>
      <c r="AC8736" s="4"/>
      <c r="KL8736" s="84"/>
      <c r="KP8736" s="84"/>
      <c r="KS8736" s="74"/>
      <c r="KT8736" s="74"/>
      <c r="KU8736" s="16"/>
      <c r="KV8736" s="72"/>
      <c r="KW8736" s="72"/>
      <c r="KX8736" s="16"/>
      <c r="KZ8736" s="16"/>
      <c r="LA8736" s="16"/>
      <c r="LB8736" s="74"/>
      <c r="LC8736" s="74"/>
    </row>
    <row r="8737" spans="8:315" x14ac:dyDescent="0.35">
      <c r="H8737" s="4"/>
      <c r="J8737" s="8"/>
      <c r="K8737" s="8"/>
      <c r="L8737" s="8"/>
      <c r="M8737" s="8"/>
      <c r="O8737" s="8"/>
      <c r="P8737" s="8"/>
      <c r="R8737" s="8"/>
      <c r="S8737" s="8"/>
      <c r="T8737" s="8"/>
      <c r="U8737" s="8"/>
      <c r="W8737" s="8">
        <f t="shared" si="4659"/>
        <v>352.9</v>
      </c>
      <c r="X8737">
        <v>30405600</v>
      </c>
      <c r="Y8737">
        <f t="shared" si="4660"/>
        <v>8446</v>
      </c>
      <c r="Z8737" s="8">
        <v>0</v>
      </c>
      <c r="AA8737" s="8">
        <v>-8.6999999999999993</v>
      </c>
      <c r="AB8737" s="8">
        <v>91.8</v>
      </c>
      <c r="AC8737" s="4"/>
      <c r="KL8737" s="84"/>
      <c r="KP8737" s="84"/>
      <c r="KS8737" s="74"/>
      <c r="KT8737" s="74"/>
      <c r="KU8737" s="16"/>
      <c r="KV8737" s="72"/>
      <c r="KW8737" s="72"/>
      <c r="KX8737" s="16"/>
      <c r="KZ8737" s="16"/>
      <c r="LA8737" s="16"/>
      <c r="LB8737" s="74"/>
      <c r="LC8737" s="74"/>
    </row>
    <row r="8738" spans="8:315" x14ac:dyDescent="0.35">
      <c r="H8738" s="4"/>
      <c r="J8738" s="8"/>
      <c r="K8738" s="8"/>
      <c r="L8738" s="8"/>
      <c r="M8738" s="8"/>
      <c r="O8738" s="8"/>
      <c r="P8738" s="8"/>
      <c r="R8738" s="8"/>
      <c r="S8738" s="8"/>
      <c r="T8738" s="8"/>
      <c r="U8738" s="8"/>
      <c r="W8738" s="8">
        <f t="shared" si="4659"/>
        <v>353</v>
      </c>
      <c r="X8738">
        <v>30409200</v>
      </c>
      <c r="Y8738">
        <f t="shared" si="4660"/>
        <v>8447</v>
      </c>
      <c r="Z8738" s="8">
        <v>0</v>
      </c>
      <c r="AA8738" s="8">
        <v>-8.4</v>
      </c>
      <c r="AB8738" s="8">
        <v>92.2</v>
      </c>
      <c r="AC8738" s="4"/>
      <c r="KL8738" s="84"/>
      <c r="KP8738" s="84"/>
      <c r="KS8738" s="74"/>
      <c r="KT8738" s="74"/>
      <c r="KU8738" s="16"/>
      <c r="KV8738" s="72"/>
      <c r="KW8738" s="72"/>
      <c r="KX8738" s="16"/>
      <c r="KZ8738" s="16"/>
      <c r="LA8738" s="16"/>
      <c r="LB8738" s="74"/>
      <c r="LC8738" s="74"/>
    </row>
    <row r="8739" spans="8:315" x14ac:dyDescent="0.35">
      <c r="H8739" s="4"/>
      <c r="J8739" s="8"/>
      <c r="K8739" s="8"/>
      <c r="L8739" s="8"/>
      <c r="M8739" s="8"/>
      <c r="O8739" s="8"/>
      <c r="P8739" s="8"/>
      <c r="R8739" s="8"/>
      <c r="S8739" s="8"/>
      <c r="T8739" s="8"/>
      <c r="U8739" s="8"/>
      <c r="W8739" s="8">
        <f t="shared" si="4659"/>
        <v>353</v>
      </c>
      <c r="X8739">
        <v>30412800</v>
      </c>
      <c r="Y8739">
        <f t="shared" si="4660"/>
        <v>8448</v>
      </c>
      <c r="Z8739" s="8">
        <v>0</v>
      </c>
      <c r="AA8739" s="8">
        <v>-8.1</v>
      </c>
      <c r="AB8739" s="8">
        <v>92.4</v>
      </c>
      <c r="AC8739" s="4"/>
      <c r="KL8739" s="84"/>
      <c r="KP8739" s="84"/>
      <c r="KS8739" s="74"/>
      <c r="KT8739" s="74"/>
      <c r="KU8739" s="16"/>
      <c r="KV8739" s="72"/>
      <c r="KW8739" s="72"/>
      <c r="KX8739" s="16"/>
      <c r="KZ8739" s="16"/>
      <c r="LA8739" s="16"/>
      <c r="LB8739" s="74"/>
      <c r="LC8739" s="74"/>
    </row>
    <row r="8740" spans="8:315" x14ac:dyDescent="0.35">
      <c r="H8740" s="4"/>
      <c r="J8740" s="8"/>
      <c r="K8740" s="8"/>
      <c r="L8740" s="8"/>
      <c r="M8740" s="8"/>
      <c r="O8740" s="8"/>
      <c r="P8740" s="8"/>
      <c r="R8740" s="8"/>
      <c r="S8740" s="8"/>
      <c r="T8740" s="8"/>
      <c r="U8740" s="8"/>
      <c r="W8740" s="8">
        <f t="shared" ref="W8740:W8803" si="4661">X8740/24/3600+1</f>
        <v>353</v>
      </c>
      <c r="X8740">
        <v>30416400</v>
      </c>
      <c r="Y8740">
        <f t="shared" ref="Y8740:Y8803" si="4662">X8740/3600</f>
        <v>8449</v>
      </c>
      <c r="Z8740" s="8">
        <v>0</v>
      </c>
      <c r="AA8740" s="8">
        <v>-7.9</v>
      </c>
      <c r="AB8740" s="8">
        <v>93.5</v>
      </c>
      <c r="AC8740" s="4"/>
      <c r="KL8740" s="84"/>
      <c r="KP8740" s="84"/>
      <c r="KS8740" s="74"/>
      <c r="KT8740" s="74"/>
      <c r="KU8740" s="16"/>
      <c r="KV8740" s="72"/>
      <c r="KW8740" s="72"/>
      <c r="KX8740" s="16"/>
      <c r="KZ8740" s="16"/>
      <c r="LA8740" s="16"/>
      <c r="LB8740" s="74"/>
      <c r="LC8740" s="74"/>
    </row>
    <row r="8741" spans="8:315" x14ac:dyDescent="0.35">
      <c r="H8741" s="4"/>
      <c r="J8741" s="8"/>
      <c r="K8741" s="8"/>
      <c r="L8741" s="8"/>
      <c r="M8741" s="8"/>
      <c r="O8741" s="8"/>
      <c r="P8741" s="8"/>
      <c r="R8741" s="8"/>
      <c r="S8741" s="8"/>
      <c r="T8741" s="8"/>
      <c r="U8741" s="8"/>
      <c r="W8741" s="8">
        <f t="shared" si="4661"/>
        <v>353.1</v>
      </c>
      <c r="X8741">
        <v>30420000</v>
      </c>
      <c r="Y8741">
        <f t="shared" si="4662"/>
        <v>8450</v>
      </c>
      <c r="Z8741" s="8">
        <v>0</v>
      </c>
      <c r="AA8741" s="8">
        <v>-7.6</v>
      </c>
      <c r="AB8741" s="8">
        <v>93</v>
      </c>
      <c r="AC8741" s="4"/>
      <c r="KL8741" s="84"/>
      <c r="KP8741" s="84"/>
      <c r="KS8741" s="74"/>
      <c r="KT8741" s="74"/>
      <c r="KU8741" s="16"/>
      <c r="KV8741" s="72"/>
      <c r="KW8741" s="72"/>
      <c r="KX8741" s="16"/>
      <c r="KZ8741" s="16"/>
      <c r="LA8741" s="16"/>
      <c r="LB8741" s="74"/>
      <c r="LC8741" s="74"/>
    </row>
    <row r="8742" spans="8:315" x14ac:dyDescent="0.35">
      <c r="H8742" s="4"/>
      <c r="J8742" s="8"/>
      <c r="K8742" s="8"/>
      <c r="L8742" s="8"/>
      <c r="M8742" s="8"/>
      <c r="O8742" s="8"/>
      <c r="P8742" s="8"/>
      <c r="R8742" s="8"/>
      <c r="S8742" s="8"/>
      <c r="T8742" s="8"/>
      <c r="U8742" s="8"/>
      <c r="W8742" s="8">
        <f t="shared" si="4661"/>
        <v>353.1</v>
      </c>
      <c r="X8742">
        <v>30423600</v>
      </c>
      <c r="Y8742">
        <f t="shared" si="4662"/>
        <v>8451</v>
      </c>
      <c r="Z8742" s="8">
        <v>0</v>
      </c>
      <c r="AA8742" s="8">
        <v>-7.2</v>
      </c>
      <c r="AB8742" s="8">
        <v>91.6</v>
      </c>
      <c r="AC8742" s="4"/>
      <c r="KL8742" s="84"/>
      <c r="KP8742" s="84"/>
      <c r="KS8742" s="74"/>
      <c r="KT8742" s="74"/>
      <c r="KU8742" s="16"/>
      <c r="KV8742" s="72"/>
      <c r="KW8742" s="72"/>
      <c r="KX8742" s="16"/>
      <c r="KZ8742" s="16"/>
      <c r="LA8742" s="16"/>
      <c r="LB8742" s="74"/>
      <c r="LC8742" s="74"/>
    </row>
    <row r="8743" spans="8:315" x14ac:dyDescent="0.35">
      <c r="H8743" s="4"/>
      <c r="J8743" s="8"/>
      <c r="K8743" s="8"/>
      <c r="L8743" s="8"/>
      <c r="M8743" s="8"/>
      <c r="O8743" s="8"/>
      <c r="P8743" s="8"/>
      <c r="R8743" s="8"/>
      <c r="S8743" s="8"/>
      <c r="T8743" s="8"/>
      <c r="U8743" s="8"/>
      <c r="W8743" s="8">
        <f t="shared" si="4661"/>
        <v>353.2</v>
      </c>
      <c r="X8743">
        <v>30427200</v>
      </c>
      <c r="Y8743">
        <f t="shared" si="4662"/>
        <v>8452</v>
      </c>
      <c r="Z8743" s="8">
        <v>0</v>
      </c>
      <c r="AA8743" s="8">
        <v>-6.8</v>
      </c>
      <c r="AB8743" s="8">
        <v>92.3</v>
      </c>
      <c r="AC8743" s="4"/>
      <c r="KL8743" s="84"/>
      <c r="KP8743" s="84"/>
      <c r="KS8743" s="74"/>
      <c r="KT8743" s="74"/>
      <c r="KU8743" s="16"/>
      <c r="KV8743" s="72"/>
      <c r="KW8743" s="72"/>
      <c r="KX8743" s="16"/>
      <c r="KZ8743" s="16"/>
      <c r="LA8743" s="16"/>
      <c r="LB8743" s="74"/>
      <c r="LC8743" s="74"/>
    </row>
    <row r="8744" spans="8:315" x14ac:dyDescent="0.35">
      <c r="H8744" s="4"/>
      <c r="J8744" s="8"/>
      <c r="K8744" s="8"/>
      <c r="L8744" s="8"/>
      <c r="M8744" s="8"/>
      <c r="O8744" s="8"/>
      <c r="P8744" s="8"/>
      <c r="R8744" s="8"/>
      <c r="S8744" s="8"/>
      <c r="T8744" s="8"/>
      <c r="U8744" s="8"/>
      <c r="W8744" s="8">
        <f t="shared" si="4661"/>
        <v>353.2</v>
      </c>
      <c r="X8744">
        <v>30430800</v>
      </c>
      <c r="Y8744">
        <f t="shared" si="4662"/>
        <v>8453</v>
      </c>
      <c r="Z8744" s="8">
        <v>0</v>
      </c>
      <c r="AA8744" s="8">
        <v>-6.6</v>
      </c>
      <c r="AB8744" s="8">
        <v>93.3</v>
      </c>
      <c r="AC8744" s="4"/>
      <c r="KL8744" s="84"/>
      <c r="KP8744" s="84"/>
      <c r="KS8744" s="74"/>
      <c r="KT8744" s="74"/>
      <c r="KU8744" s="16"/>
      <c r="KV8744" s="72"/>
      <c r="KW8744" s="72"/>
      <c r="KX8744" s="16"/>
      <c r="KZ8744" s="16"/>
      <c r="LA8744" s="16"/>
      <c r="LB8744" s="74"/>
      <c r="LC8744" s="74"/>
    </row>
    <row r="8745" spans="8:315" x14ac:dyDescent="0.35">
      <c r="H8745" s="4"/>
      <c r="J8745" s="8"/>
      <c r="K8745" s="8"/>
      <c r="L8745" s="8"/>
      <c r="M8745" s="8"/>
      <c r="O8745" s="8"/>
      <c r="P8745" s="8"/>
      <c r="R8745" s="8"/>
      <c r="S8745" s="8"/>
      <c r="T8745" s="8"/>
      <c r="U8745" s="8"/>
      <c r="W8745" s="8">
        <f t="shared" si="4661"/>
        <v>353.3</v>
      </c>
      <c r="X8745">
        <v>30434400</v>
      </c>
      <c r="Y8745">
        <f t="shared" si="4662"/>
        <v>8454</v>
      </c>
      <c r="Z8745" s="8">
        <v>0</v>
      </c>
      <c r="AA8745" s="8">
        <v>-6.2</v>
      </c>
      <c r="AB8745" s="8">
        <v>93.4</v>
      </c>
      <c r="AC8745" s="4"/>
      <c r="KL8745" s="84"/>
      <c r="KP8745" s="84"/>
      <c r="KS8745" s="74"/>
      <c r="KT8745" s="74"/>
      <c r="KU8745" s="16"/>
      <c r="KV8745" s="72"/>
      <c r="KW8745" s="72"/>
      <c r="KX8745" s="16"/>
      <c r="KZ8745" s="16"/>
      <c r="LA8745" s="16"/>
      <c r="LB8745" s="74"/>
      <c r="LC8745" s="74"/>
    </row>
    <row r="8746" spans="8:315" x14ac:dyDescent="0.35">
      <c r="H8746" s="4"/>
      <c r="J8746" s="8"/>
      <c r="K8746" s="8"/>
      <c r="L8746" s="8"/>
      <c r="M8746" s="8"/>
      <c r="O8746" s="8"/>
      <c r="P8746" s="8"/>
      <c r="R8746" s="8"/>
      <c r="S8746" s="8"/>
      <c r="T8746" s="8"/>
      <c r="U8746" s="8"/>
      <c r="W8746" s="8">
        <f t="shared" si="4661"/>
        <v>353.3</v>
      </c>
      <c r="X8746">
        <v>30438000</v>
      </c>
      <c r="Y8746">
        <f t="shared" si="4662"/>
        <v>8455</v>
      </c>
      <c r="Z8746" s="8">
        <v>0</v>
      </c>
      <c r="AA8746" s="8">
        <v>-6.2</v>
      </c>
      <c r="AB8746" s="8">
        <v>93.5</v>
      </c>
      <c r="AC8746" s="4"/>
      <c r="KL8746" s="84"/>
      <c r="KP8746" s="84"/>
      <c r="KS8746" s="74"/>
      <c r="KT8746" s="74"/>
      <c r="KU8746" s="16"/>
      <c r="KV8746" s="72"/>
      <c r="KW8746" s="72"/>
      <c r="KX8746" s="16"/>
      <c r="KZ8746" s="16"/>
      <c r="LA8746" s="16"/>
      <c r="LB8746" s="74"/>
      <c r="LC8746" s="74"/>
    </row>
    <row r="8747" spans="8:315" x14ac:dyDescent="0.35">
      <c r="H8747" s="4"/>
      <c r="J8747" s="8"/>
      <c r="K8747" s="8"/>
      <c r="L8747" s="8"/>
      <c r="M8747" s="8"/>
      <c r="O8747" s="8"/>
      <c r="P8747" s="8"/>
      <c r="R8747" s="8"/>
      <c r="S8747" s="8"/>
      <c r="T8747" s="8"/>
      <c r="U8747" s="8"/>
      <c r="W8747" s="8">
        <f t="shared" si="4661"/>
        <v>353.3</v>
      </c>
      <c r="X8747">
        <v>30441600</v>
      </c>
      <c r="Y8747">
        <f t="shared" si="4662"/>
        <v>8456</v>
      </c>
      <c r="Z8747" s="8">
        <v>4.2</v>
      </c>
      <c r="AA8747" s="8">
        <v>-6.4</v>
      </c>
      <c r="AB8747" s="8">
        <v>93.7</v>
      </c>
      <c r="AC8747" s="4"/>
      <c r="KL8747" s="84"/>
      <c r="KP8747" s="84"/>
      <c r="KS8747" s="74"/>
      <c r="KT8747" s="74"/>
      <c r="KU8747" s="16"/>
      <c r="KV8747" s="72"/>
      <c r="KW8747" s="72"/>
      <c r="KX8747" s="16"/>
      <c r="KZ8747" s="16"/>
      <c r="LA8747" s="16"/>
      <c r="LB8747" s="74"/>
      <c r="LC8747" s="74"/>
    </row>
    <row r="8748" spans="8:315" x14ac:dyDescent="0.35">
      <c r="H8748" s="4"/>
      <c r="J8748" s="8"/>
      <c r="K8748" s="8"/>
      <c r="L8748" s="8"/>
      <c r="M8748" s="8"/>
      <c r="O8748" s="8"/>
      <c r="P8748" s="8"/>
      <c r="R8748" s="8"/>
      <c r="S8748" s="8"/>
      <c r="T8748" s="8"/>
      <c r="U8748" s="8"/>
      <c r="W8748" s="8">
        <f t="shared" si="4661"/>
        <v>353.4</v>
      </c>
      <c r="X8748">
        <v>30445200</v>
      </c>
      <c r="Y8748">
        <f t="shared" si="4662"/>
        <v>8457</v>
      </c>
      <c r="Z8748" s="8">
        <v>42.5</v>
      </c>
      <c r="AA8748" s="8">
        <v>-6.2</v>
      </c>
      <c r="AB8748" s="8">
        <v>91.6</v>
      </c>
      <c r="AC8748" s="4"/>
      <c r="KL8748" s="84"/>
      <c r="KP8748" s="84"/>
      <c r="KS8748" s="74"/>
      <c r="KT8748" s="74"/>
      <c r="KU8748" s="16"/>
      <c r="KV8748" s="72"/>
      <c r="KW8748" s="72"/>
      <c r="KX8748" s="16"/>
      <c r="KZ8748" s="16"/>
      <c r="LA8748" s="16"/>
      <c r="LB8748" s="74"/>
      <c r="LC8748" s="74"/>
    </row>
    <row r="8749" spans="8:315" x14ac:dyDescent="0.35">
      <c r="H8749" s="4"/>
      <c r="J8749" s="8"/>
      <c r="K8749" s="8"/>
      <c r="L8749" s="8"/>
      <c r="M8749" s="8"/>
      <c r="O8749" s="8"/>
      <c r="P8749" s="8"/>
      <c r="R8749" s="8"/>
      <c r="S8749" s="8"/>
      <c r="T8749" s="8"/>
      <c r="U8749" s="8"/>
      <c r="W8749" s="8">
        <f t="shared" si="4661"/>
        <v>353.4</v>
      </c>
      <c r="X8749">
        <v>30448800</v>
      </c>
      <c r="Y8749">
        <f t="shared" si="4662"/>
        <v>8458</v>
      </c>
      <c r="Z8749" s="8">
        <v>148.6</v>
      </c>
      <c r="AA8749" s="8">
        <v>-6.1</v>
      </c>
      <c r="AB8749" s="8">
        <v>91.3</v>
      </c>
      <c r="AC8749" s="4"/>
      <c r="KL8749" s="84"/>
      <c r="KP8749" s="84"/>
      <c r="KS8749" s="74"/>
      <c r="KT8749" s="74"/>
      <c r="KU8749" s="16"/>
      <c r="KV8749" s="72"/>
      <c r="KW8749" s="72"/>
      <c r="KX8749" s="16"/>
      <c r="KZ8749" s="16"/>
      <c r="LA8749" s="16"/>
      <c r="LB8749" s="74"/>
      <c r="LC8749" s="74"/>
    </row>
    <row r="8750" spans="8:315" x14ac:dyDescent="0.35">
      <c r="H8750" s="4"/>
      <c r="J8750" s="8"/>
      <c r="K8750" s="8"/>
      <c r="L8750" s="8"/>
      <c r="M8750" s="8"/>
      <c r="O8750" s="8"/>
      <c r="P8750" s="8"/>
      <c r="R8750" s="8"/>
      <c r="S8750" s="8"/>
      <c r="T8750" s="8"/>
      <c r="U8750" s="8"/>
      <c r="W8750" s="8">
        <f t="shared" si="4661"/>
        <v>353.5</v>
      </c>
      <c r="X8750">
        <v>30452400</v>
      </c>
      <c r="Y8750">
        <f t="shared" si="4662"/>
        <v>8459</v>
      </c>
      <c r="Z8750" s="8">
        <v>243.6</v>
      </c>
      <c r="AA8750" s="8">
        <v>-6</v>
      </c>
      <c r="AB8750" s="8">
        <v>89.7</v>
      </c>
      <c r="AC8750" s="4"/>
      <c r="KL8750" s="84"/>
      <c r="KP8750" s="84"/>
      <c r="KS8750" s="74"/>
      <c r="KT8750" s="74"/>
      <c r="KU8750" s="16"/>
      <c r="KV8750" s="72"/>
      <c r="KW8750" s="72"/>
      <c r="KX8750" s="16"/>
      <c r="KZ8750" s="16"/>
      <c r="LA8750" s="16"/>
      <c r="LB8750" s="74"/>
      <c r="LC8750" s="74"/>
    </row>
    <row r="8751" spans="8:315" x14ac:dyDescent="0.35">
      <c r="H8751" s="4"/>
      <c r="J8751" s="8"/>
      <c r="K8751" s="8"/>
      <c r="L8751" s="8"/>
      <c r="M8751" s="8"/>
      <c r="O8751" s="8"/>
      <c r="P8751" s="8"/>
      <c r="R8751" s="8"/>
      <c r="S8751" s="8"/>
      <c r="T8751" s="8"/>
      <c r="U8751" s="8"/>
      <c r="W8751" s="8">
        <f t="shared" si="4661"/>
        <v>353.5</v>
      </c>
      <c r="X8751">
        <v>30456000</v>
      </c>
      <c r="Y8751">
        <f t="shared" si="4662"/>
        <v>8460</v>
      </c>
      <c r="Z8751" s="8">
        <v>206.4</v>
      </c>
      <c r="AA8751" s="8">
        <v>-5.8</v>
      </c>
      <c r="AB8751" s="8">
        <v>80.5</v>
      </c>
      <c r="AC8751" s="4"/>
      <c r="KL8751" s="84"/>
      <c r="KP8751" s="84"/>
      <c r="KS8751" s="74"/>
      <c r="KT8751" s="74"/>
      <c r="KU8751" s="16"/>
      <c r="KV8751" s="72"/>
      <c r="KW8751" s="72"/>
      <c r="KX8751" s="16"/>
      <c r="KZ8751" s="16"/>
      <c r="LA8751" s="16"/>
      <c r="LB8751" s="74"/>
      <c r="LC8751" s="74"/>
    </row>
    <row r="8752" spans="8:315" x14ac:dyDescent="0.35">
      <c r="H8752" s="4"/>
      <c r="J8752" s="8"/>
      <c r="K8752" s="8"/>
      <c r="L8752" s="8"/>
      <c r="M8752" s="8"/>
      <c r="O8752" s="8"/>
      <c r="P8752" s="8"/>
      <c r="R8752" s="8"/>
      <c r="S8752" s="8"/>
      <c r="T8752" s="8"/>
      <c r="U8752" s="8"/>
      <c r="W8752" s="8">
        <f t="shared" si="4661"/>
        <v>353.5</v>
      </c>
      <c r="X8752">
        <v>30459600</v>
      </c>
      <c r="Y8752">
        <f t="shared" si="4662"/>
        <v>8461</v>
      </c>
      <c r="Z8752" s="8">
        <v>168.9</v>
      </c>
      <c r="AA8752" s="8">
        <v>-7.5</v>
      </c>
      <c r="AB8752" s="8">
        <v>76.900000000000006</v>
      </c>
      <c r="AC8752" s="4"/>
      <c r="KL8752" s="84"/>
      <c r="KP8752" s="84"/>
      <c r="KS8752" s="74"/>
      <c r="KT8752" s="74"/>
      <c r="KU8752" s="16"/>
      <c r="KV8752" s="72"/>
      <c r="KW8752" s="72"/>
      <c r="KX8752" s="16"/>
      <c r="KZ8752" s="16"/>
      <c r="LA8752" s="16"/>
      <c r="LB8752" s="74"/>
      <c r="LC8752" s="74"/>
    </row>
    <row r="8753" spans="8:315" x14ac:dyDescent="0.35">
      <c r="H8753" s="4"/>
      <c r="J8753" s="8"/>
      <c r="K8753" s="8"/>
      <c r="L8753" s="8"/>
      <c r="M8753" s="8"/>
      <c r="O8753" s="8"/>
      <c r="P8753" s="8"/>
      <c r="R8753" s="8"/>
      <c r="S8753" s="8"/>
      <c r="T8753" s="8"/>
      <c r="U8753" s="8"/>
      <c r="W8753" s="8">
        <f t="shared" si="4661"/>
        <v>353.6</v>
      </c>
      <c r="X8753">
        <v>30463200</v>
      </c>
      <c r="Y8753">
        <f t="shared" si="4662"/>
        <v>8462</v>
      </c>
      <c r="Z8753" s="8">
        <v>115.8</v>
      </c>
      <c r="AA8753" s="8">
        <v>-9.1999999999999993</v>
      </c>
      <c r="AB8753" s="8">
        <v>71.400000000000006</v>
      </c>
      <c r="AC8753" s="4"/>
      <c r="KL8753" s="84"/>
      <c r="KP8753" s="84"/>
      <c r="KS8753" s="74"/>
      <c r="KT8753" s="74"/>
      <c r="KU8753" s="16"/>
      <c r="KV8753" s="72"/>
      <c r="KW8753" s="72"/>
      <c r="KX8753" s="16"/>
      <c r="KZ8753" s="16"/>
      <c r="LA8753" s="16"/>
      <c r="LB8753" s="74"/>
      <c r="LC8753" s="74"/>
    </row>
    <row r="8754" spans="8:315" x14ac:dyDescent="0.35">
      <c r="H8754" s="4"/>
      <c r="J8754" s="8"/>
      <c r="K8754" s="8"/>
      <c r="L8754" s="8"/>
      <c r="M8754" s="8"/>
      <c r="O8754" s="8"/>
      <c r="P8754" s="8"/>
      <c r="R8754" s="8"/>
      <c r="S8754" s="8"/>
      <c r="T8754" s="8"/>
      <c r="U8754" s="8"/>
      <c r="W8754" s="8">
        <f t="shared" si="4661"/>
        <v>353.6</v>
      </c>
      <c r="X8754">
        <v>30466800</v>
      </c>
      <c r="Y8754">
        <f t="shared" si="4662"/>
        <v>8463</v>
      </c>
      <c r="Z8754" s="8">
        <v>73.099999999999994</v>
      </c>
      <c r="AA8754" s="8">
        <v>-10.1</v>
      </c>
      <c r="AB8754" s="8">
        <v>69.599999999999994</v>
      </c>
      <c r="AC8754" s="4"/>
      <c r="KL8754" s="84"/>
      <c r="KP8754" s="84"/>
      <c r="KS8754" s="74"/>
      <c r="KT8754" s="74"/>
      <c r="KU8754" s="16"/>
      <c r="KV8754" s="72"/>
      <c r="KW8754" s="72"/>
      <c r="KX8754" s="16"/>
      <c r="KZ8754" s="16"/>
      <c r="LA8754" s="16"/>
      <c r="LB8754" s="74"/>
      <c r="LC8754" s="74"/>
    </row>
    <row r="8755" spans="8:315" x14ac:dyDescent="0.35">
      <c r="H8755" s="4"/>
      <c r="J8755" s="8"/>
      <c r="K8755" s="8"/>
      <c r="L8755" s="8"/>
      <c r="M8755" s="8"/>
      <c r="O8755" s="8"/>
      <c r="P8755" s="8"/>
      <c r="R8755" s="8"/>
      <c r="S8755" s="8"/>
      <c r="T8755" s="8"/>
      <c r="U8755" s="8"/>
      <c r="W8755" s="8">
        <f t="shared" si="4661"/>
        <v>353.7</v>
      </c>
      <c r="X8755">
        <v>30470400</v>
      </c>
      <c r="Y8755">
        <f t="shared" si="4662"/>
        <v>8464</v>
      </c>
      <c r="Z8755" s="8">
        <v>39.200000000000003</v>
      </c>
      <c r="AA8755" s="8">
        <v>-10.9</v>
      </c>
      <c r="AB8755" s="8">
        <v>67.5</v>
      </c>
      <c r="AC8755" s="4"/>
      <c r="KL8755" s="84"/>
      <c r="KP8755" s="84"/>
      <c r="KS8755" s="74"/>
      <c r="KT8755" s="74"/>
      <c r="KU8755" s="16"/>
      <c r="KV8755" s="72"/>
      <c r="KW8755" s="72"/>
      <c r="KX8755" s="16"/>
      <c r="KZ8755" s="16"/>
      <c r="LA8755" s="16"/>
      <c r="LB8755" s="74"/>
      <c r="LC8755" s="74"/>
    </row>
    <row r="8756" spans="8:315" x14ac:dyDescent="0.35">
      <c r="H8756" s="4"/>
      <c r="J8756" s="8"/>
      <c r="K8756" s="8"/>
      <c r="L8756" s="8"/>
      <c r="M8756" s="8"/>
      <c r="O8756" s="8"/>
      <c r="P8756" s="8"/>
      <c r="R8756" s="8"/>
      <c r="S8756" s="8"/>
      <c r="T8756" s="8"/>
      <c r="U8756" s="8"/>
      <c r="W8756" s="8">
        <f t="shared" si="4661"/>
        <v>353.7</v>
      </c>
      <c r="X8756">
        <v>30474000</v>
      </c>
      <c r="Y8756">
        <f t="shared" si="4662"/>
        <v>8465</v>
      </c>
      <c r="Z8756" s="8">
        <v>1.7</v>
      </c>
      <c r="AA8756" s="8">
        <v>-12.3</v>
      </c>
      <c r="AB8756" s="8">
        <v>68</v>
      </c>
      <c r="AC8756" s="4"/>
      <c r="KL8756" s="84"/>
      <c r="KP8756" s="84"/>
      <c r="KS8756" s="74"/>
      <c r="KT8756" s="74"/>
      <c r="KU8756" s="16"/>
      <c r="KV8756" s="72"/>
      <c r="KW8756" s="72"/>
      <c r="KX8756" s="16"/>
      <c r="KZ8756" s="16"/>
      <c r="LA8756" s="16"/>
      <c r="LB8756" s="74"/>
      <c r="LC8756" s="74"/>
    </row>
    <row r="8757" spans="8:315" x14ac:dyDescent="0.35">
      <c r="H8757" s="4"/>
      <c r="J8757" s="8"/>
      <c r="K8757" s="8"/>
      <c r="L8757" s="8"/>
      <c r="M8757" s="8"/>
      <c r="O8757" s="8"/>
      <c r="P8757" s="8"/>
      <c r="R8757" s="8"/>
      <c r="S8757" s="8"/>
      <c r="T8757" s="8"/>
      <c r="U8757" s="8"/>
      <c r="W8757" s="8">
        <f t="shared" si="4661"/>
        <v>353.8</v>
      </c>
      <c r="X8757">
        <v>30477600</v>
      </c>
      <c r="Y8757">
        <f t="shared" si="4662"/>
        <v>8466</v>
      </c>
      <c r="Z8757" s="8">
        <v>0</v>
      </c>
      <c r="AA8757" s="8">
        <v>-13.4</v>
      </c>
      <c r="AB8757" s="8">
        <v>66.099999999999994</v>
      </c>
      <c r="AC8757" s="4"/>
      <c r="KL8757" s="84"/>
      <c r="KP8757" s="84"/>
      <c r="KS8757" s="74"/>
      <c r="KT8757" s="74"/>
      <c r="KU8757" s="16"/>
      <c r="KV8757" s="72"/>
      <c r="KW8757" s="72"/>
      <c r="KX8757" s="16"/>
      <c r="KZ8757" s="16"/>
      <c r="LA8757" s="16"/>
      <c r="LB8757" s="74"/>
      <c r="LC8757" s="74"/>
    </row>
    <row r="8758" spans="8:315" x14ac:dyDescent="0.35">
      <c r="H8758" s="4"/>
      <c r="J8758" s="8"/>
      <c r="K8758" s="8"/>
      <c r="L8758" s="8"/>
      <c r="M8758" s="8"/>
      <c r="O8758" s="8"/>
      <c r="P8758" s="8"/>
      <c r="R8758" s="8"/>
      <c r="S8758" s="8"/>
      <c r="T8758" s="8"/>
      <c r="U8758" s="8"/>
      <c r="W8758" s="8">
        <f t="shared" si="4661"/>
        <v>353.8</v>
      </c>
      <c r="X8758">
        <v>30481200</v>
      </c>
      <c r="Y8758">
        <f t="shared" si="4662"/>
        <v>8467</v>
      </c>
      <c r="Z8758" s="8">
        <v>0</v>
      </c>
      <c r="AA8758" s="8">
        <v>-14.2</v>
      </c>
      <c r="AB8758" s="8">
        <v>67.400000000000006</v>
      </c>
      <c r="AC8758" s="4"/>
      <c r="KL8758" s="84"/>
      <c r="KP8758" s="84"/>
      <c r="KS8758" s="74"/>
      <c r="KT8758" s="74"/>
      <c r="KU8758" s="16"/>
      <c r="KV8758" s="72"/>
      <c r="KW8758" s="72"/>
      <c r="KX8758" s="16"/>
      <c r="KZ8758" s="16"/>
      <c r="LA8758" s="16"/>
      <c r="LB8758" s="74"/>
      <c r="LC8758" s="74"/>
    </row>
    <row r="8759" spans="8:315" x14ac:dyDescent="0.35">
      <c r="H8759" s="4"/>
      <c r="J8759" s="8"/>
      <c r="K8759" s="8"/>
      <c r="L8759" s="8"/>
      <c r="M8759" s="8"/>
      <c r="O8759" s="8"/>
      <c r="P8759" s="8"/>
      <c r="R8759" s="8"/>
      <c r="S8759" s="8"/>
      <c r="T8759" s="8"/>
      <c r="U8759" s="8"/>
      <c r="W8759" s="8">
        <f t="shared" si="4661"/>
        <v>353.8</v>
      </c>
      <c r="X8759">
        <v>30484800</v>
      </c>
      <c r="Y8759">
        <f t="shared" si="4662"/>
        <v>8468</v>
      </c>
      <c r="Z8759" s="8">
        <v>0</v>
      </c>
      <c r="AA8759" s="8">
        <v>-15</v>
      </c>
      <c r="AB8759" s="8">
        <v>64.7</v>
      </c>
      <c r="AC8759" s="4"/>
      <c r="KL8759" s="84"/>
      <c r="KP8759" s="84"/>
      <c r="KS8759" s="74"/>
      <c r="KT8759" s="74"/>
      <c r="KU8759" s="16"/>
      <c r="KV8759" s="72"/>
      <c r="KW8759" s="72"/>
      <c r="KX8759" s="16"/>
      <c r="KZ8759" s="16"/>
      <c r="LA8759" s="16"/>
      <c r="LB8759" s="74"/>
      <c r="LC8759" s="74"/>
    </row>
    <row r="8760" spans="8:315" x14ac:dyDescent="0.35">
      <c r="H8760" s="4"/>
      <c r="J8760" s="8"/>
      <c r="K8760" s="8"/>
      <c r="L8760" s="8"/>
      <c r="M8760" s="8"/>
      <c r="O8760" s="8"/>
      <c r="P8760" s="8"/>
      <c r="R8760" s="8"/>
      <c r="S8760" s="8"/>
      <c r="T8760" s="8"/>
      <c r="U8760" s="8"/>
      <c r="W8760" s="8">
        <f t="shared" si="4661"/>
        <v>353.9</v>
      </c>
      <c r="X8760">
        <v>30488400</v>
      </c>
      <c r="Y8760">
        <f t="shared" si="4662"/>
        <v>8469</v>
      </c>
      <c r="Z8760" s="8">
        <v>0</v>
      </c>
      <c r="AA8760" s="8">
        <v>-15.9</v>
      </c>
      <c r="AB8760" s="8">
        <v>69.2</v>
      </c>
      <c r="AC8760" s="4"/>
      <c r="KL8760" s="84"/>
      <c r="KP8760" s="84"/>
      <c r="KS8760" s="74"/>
      <c r="KT8760" s="74"/>
      <c r="KU8760" s="16"/>
      <c r="KV8760" s="72"/>
      <c r="KW8760" s="72"/>
      <c r="KX8760" s="16"/>
      <c r="KZ8760" s="16"/>
      <c r="LA8760" s="16"/>
      <c r="LB8760" s="74"/>
      <c r="LC8760" s="74"/>
    </row>
    <row r="8761" spans="8:315" x14ac:dyDescent="0.35">
      <c r="H8761" s="4"/>
      <c r="J8761" s="8"/>
      <c r="K8761" s="8"/>
      <c r="L8761" s="8"/>
      <c r="M8761" s="8"/>
      <c r="O8761" s="8"/>
      <c r="P8761" s="8"/>
      <c r="R8761" s="8"/>
      <c r="S8761" s="8"/>
      <c r="T8761" s="8"/>
      <c r="U8761" s="8"/>
      <c r="W8761" s="8">
        <f t="shared" si="4661"/>
        <v>353.9</v>
      </c>
      <c r="X8761">
        <v>30492000</v>
      </c>
      <c r="Y8761">
        <f t="shared" si="4662"/>
        <v>8470</v>
      </c>
      <c r="Z8761" s="8">
        <v>0</v>
      </c>
      <c r="AA8761" s="8">
        <v>-16.8</v>
      </c>
      <c r="AB8761" s="8">
        <v>69.2</v>
      </c>
      <c r="AC8761" s="4"/>
      <c r="KL8761" s="84"/>
      <c r="KP8761" s="84"/>
      <c r="KS8761" s="74"/>
      <c r="KT8761" s="74"/>
      <c r="KU8761" s="16"/>
      <c r="KV8761" s="72"/>
      <c r="KW8761" s="72"/>
      <c r="KX8761" s="16"/>
      <c r="KZ8761" s="16"/>
      <c r="LA8761" s="16"/>
      <c r="LB8761" s="74"/>
      <c r="LC8761" s="74"/>
    </row>
    <row r="8762" spans="8:315" x14ac:dyDescent="0.35">
      <c r="H8762" s="4"/>
      <c r="J8762" s="8"/>
      <c r="K8762" s="8"/>
      <c r="L8762" s="8"/>
      <c r="M8762" s="8"/>
      <c r="O8762" s="8"/>
      <c r="P8762" s="8"/>
      <c r="R8762" s="8"/>
      <c r="S8762" s="8"/>
      <c r="T8762" s="8"/>
      <c r="U8762" s="8"/>
      <c r="W8762" s="8">
        <f t="shared" si="4661"/>
        <v>354</v>
      </c>
      <c r="X8762">
        <v>30495600</v>
      </c>
      <c r="Y8762">
        <f t="shared" si="4662"/>
        <v>8471</v>
      </c>
      <c r="Z8762" s="8">
        <v>0</v>
      </c>
      <c r="AA8762" s="8">
        <v>-17.899999999999999</v>
      </c>
      <c r="AB8762" s="8">
        <v>69.8</v>
      </c>
      <c r="AC8762" s="4"/>
      <c r="KL8762" s="84"/>
      <c r="KP8762" s="84"/>
      <c r="KS8762" s="74"/>
      <c r="KT8762" s="74"/>
      <c r="KU8762" s="16"/>
      <c r="KV8762" s="72"/>
      <c r="KW8762" s="72"/>
      <c r="KX8762" s="16"/>
      <c r="KZ8762" s="16"/>
      <c r="LA8762" s="16"/>
      <c r="LB8762" s="74"/>
      <c r="LC8762" s="74"/>
    </row>
    <row r="8763" spans="8:315" x14ac:dyDescent="0.35">
      <c r="H8763" s="4"/>
      <c r="J8763" s="8"/>
      <c r="K8763" s="8"/>
      <c r="L8763" s="8"/>
      <c r="M8763" s="8"/>
      <c r="O8763" s="8"/>
      <c r="P8763" s="8"/>
      <c r="R8763" s="8"/>
      <c r="S8763" s="8"/>
      <c r="T8763" s="8"/>
      <c r="U8763" s="8"/>
      <c r="W8763" s="8">
        <f t="shared" si="4661"/>
        <v>354</v>
      </c>
      <c r="X8763">
        <v>30499200</v>
      </c>
      <c r="Y8763">
        <f t="shared" si="4662"/>
        <v>8472</v>
      </c>
      <c r="Z8763" s="8">
        <v>0</v>
      </c>
      <c r="AA8763" s="8">
        <v>-19</v>
      </c>
      <c r="AB8763" s="8">
        <v>75.099999999999994</v>
      </c>
      <c r="AC8763" s="4"/>
      <c r="KL8763" s="84"/>
      <c r="KP8763" s="84"/>
      <c r="KS8763" s="74"/>
      <c r="KT8763" s="74"/>
      <c r="KU8763" s="16"/>
      <c r="KV8763" s="72"/>
      <c r="KW8763" s="72"/>
      <c r="KX8763" s="16"/>
      <c r="KZ8763" s="16"/>
      <c r="LA8763" s="16"/>
      <c r="LB8763" s="74"/>
      <c r="LC8763" s="74"/>
    </row>
    <row r="8764" spans="8:315" x14ac:dyDescent="0.35">
      <c r="H8764" s="4"/>
      <c r="J8764" s="8"/>
      <c r="K8764" s="8"/>
      <c r="L8764" s="8"/>
      <c r="M8764" s="8"/>
      <c r="O8764" s="8"/>
      <c r="P8764" s="8"/>
      <c r="R8764" s="8"/>
      <c r="S8764" s="8"/>
      <c r="T8764" s="8"/>
      <c r="U8764" s="8"/>
      <c r="W8764" s="8">
        <f t="shared" si="4661"/>
        <v>354</v>
      </c>
      <c r="X8764">
        <v>30502800</v>
      </c>
      <c r="Y8764">
        <f t="shared" si="4662"/>
        <v>8473</v>
      </c>
      <c r="Z8764" s="8">
        <v>0</v>
      </c>
      <c r="AA8764" s="8">
        <v>-19.899999999999999</v>
      </c>
      <c r="AB8764" s="8">
        <v>76.8</v>
      </c>
      <c r="AC8764" s="4"/>
      <c r="KL8764" s="84"/>
      <c r="KP8764" s="84"/>
      <c r="KS8764" s="74"/>
      <c r="KT8764" s="74"/>
      <c r="KU8764" s="16"/>
      <c r="KV8764" s="72"/>
      <c r="KW8764" s="72"/>
      <c r="KX8764" s="16"/>
      <c r="KZ8764" s="16"/>
      <c r="LA8764" s="16"/>
      <c r="LB8764" s="74"/>
      <c r="LC8764" s="74"/>
    </row>
    <row r="8765" spans="8:315" x14ac:dyDescent="0.35">
      <c r="H8765" s="4"/>
      <c r="J8765" s="8"/>
      <c r="K8765" s="8"/>
      <c r="L8765" s="8"/>
      <c r="M8765" s="8"/>
      <c r="O8765" s="8"/>
      <c r="P8765" s="8"/>
      <c r="R8765" s="8"/>
      <c r="S8765" s="8"/>
      <c r="T8765" s="8"/>
      <c r="U8765" s="8"/>
      <c r="W8765" s="8">
        <f t="shared" si="4661"/>
        <v>354.1</v>
      </c>
      <c r="X8765">
        <v>30506400</v>
      </c>
      <c r="Y8765">
        <f t="shared" si="4662"/>
        <v>8474</v>
      </c>
      <c r="Z8765" s="8">
        <v>0</v>
      </c>
      <c r="AA8765" s="8">
        <v>-21.2</v>
      </c>
      <c r="AB8765" s="8">
        <v>81.8</v>
      </c>
      <c r="AC8765" s="4"/>
      <c r="KL8765" s="84"/>
      <c r="KP8765" s="84"/>
      <c r="KS8765" s="74"/>
      <c r="KT8765" s="74"/>
      <c r="KU8765" s="16"/>
      <c r="KV8765" s="72"/>
      <c r="KW8765" s="72"/>
      <c r="KX8765" s="16"/>
      <c r="KZ8765" s="16"/>
      <c r="LA8765" s="16"/>
      <c r="LB8765" s="74"/>
      <c r="LC8765" s="74"/>
    </row>
    <row r="8766" spans="8:315" x14ac:dyDescent="0.35">
      <c r="H8766" s="4"/>
      <c r="J8766" s="8"/>
      <c r="K8766" s="8"/>
      <c r="L8766" s="8"/>
      <c r="M8766" s="8"/>
      <c r="O8766" s="8"/>
      <c r="P8766" s="8"/>
      <c r="R8766" s="8"/>
      <c r="S8766" s="8"/>
      <c r="T8766" s="8"/>
      <c r="U8766" s="8"/>
      <c r="W8766" s="8">
        <f t="shared" si="4661"/>
        <v>354.1</v>
      </c>
      <c r="X8766">
        <v>30510000</v>
      </c>
      <c r="Y8766">
        <f t="shared" si="4662"/>
        <v>8475</v>
      </c>
      <c r="Z8766" s="8">
        <v>0</v>
      </c>
      <c r="AA8766" s="8">
        <v>-22.7</v>
      </c>
      <c r="AB8766" s="8">
        <v>84.2</v>
      </c>
      <c r="AC8766" s="4"/>
      <c r="KL8766" s="84"/>
      <c r="KP8766" s="84"/>
      <c r="KS8766" s="74"/>
      <c r="KT8766" s="74"/>
      <c r="KU8766" s="16"/>
      <c r="KV8766" s="72"/>
      <c r="KW8766" s="72"/>
      <c r="KX8766" s="16"/>
      <c r="KZ8766" s="16"/>
      <c r="LA8766" s="16"/>
      <c r="LB8766" s="74"/>
      <c r="LC8766" s="74"/>
    </row>
    <row r="8767" spans="8:315" x14ac:dyDescent="0.35">
      <c r="H8767" s="4"/>
      <c r="J8767" s="8"/>
      <c r="K8767" s="8"/>
      <c r="L8767" s="8"/>
      <c r="M8767" s="8"/>
      <c r="O8767" s="8"/>
      <c r="P8767" s="8"/>
      <c r="R8767" s="8"/>
      <c r="S8767" s="8"/>
      <c r="T8767" s="8"/>
      <c r="U8767" s="8"/>
      <c r="W8767" s="8">
        <f t="shared" si="4661"/>
        <v>354.2</v>
      </c>
      <c r="X8767">
        <v>30513600</v>
      </c>
      <c r="Y8767">
        <f t="shared" si="4662"/>
        <v>8476</v>
      </c>
      <c r="Z8767" s="8">
        <v>0</v>
      </c>
      <c r="AA8767" s="8">
        <v>-23.2</v>
      </c>
      <c r="AB8767" s="8">
        <v>85.3</v>
      </c>
      <c r="AC8767" s="4"/>
      <c r="KL8767" s="84"/>
      <c r="KP8767" s="84"/>
      <c r="KS8767" s="74"/>
      <c r="KT8767" s="74"/>
      <c r="KU8767" s="16"/>
      <c r="KV8767" s="72"/>
      <c r="KW8767" s="72"/>
      <c r="KX8767" s="16"/>
      <c r="KZ8767" s="16"/>
      <c r="LA8767" s="16"/>
      <c r="LB8767" s="74"/>
      <c r="LC8767" s="74"/>
    </row>
    <row r="8768" spans="8:315" x14ac:dyDescent="0.35">
      <c r="H8768" s="4"/>
      <c r="J8768" s="8"/>
      <c r="K8768" s="8"/>
      <c r="L8768" s="8"/>
      <c r="M8768" s="8"/>
      <c r="O8768" s="8"/>
      <c r="P8768" s="8"/>
      <c r="R8768" s="8"/>
      <c r="S8768" s="8"/>
      <c r="T8768" s="8"/>
      <c r="U8768" s="8"/>
      <c r="W8768" s="8">
        <f t="shared" si="4661"/>
        <v>354.2</v>
      </c>
      <c r="X8768">
        <v>30517200</v>
      </c>
      <c r="Y8768">
        <f t="shared" si="4662"/>
        <v>8477</v>
      </c>
      <c r="Z8768" s="8">
        <v>0</v>
      </c>
      <c r="AA8768" s="8">
        <v>-24.8</v>
      </c>
      <c r="AB8768" s="8">
        <v>84.3</v>
      </c>
      <c r="AC8768" s="4"/>
      <c r="KL8768" s="84"/>
      <c r="KP8768" s="84"/>
      <c r="KS8768" s="74"/>
      <c r="KT8768" s="74"/>
      <c r="KU8768" s="16"/>
      <c r="KV8768" s="72"/>
      <c r="KW8768" s="72"/>
      <c r="KX8768" s="16"/>
      <c r="KZ8768" s="16"/>
      <c r="LA8768" s="16"/>
      <c r="LB8768" s="74"/>
      <c r="LC8768" s="74"/>
    </row>
    <row r="8769" spans="8:315" x14ac:dyDescent="0.35">
      <c r="H8769" s="4"/>
      <c r="J8769" s="8"/>
      <c r="K8769" s="8"/>
      <c r="L8769" s="8"/>
      <c r="M8769" s="8"/>
      <c r="O8769" s="8"/>
      <c r="P8769" s="8"/>
      <c r="R8769" s="8"/>
      <c r="S8769" s="8"/>
      <c r="T8769" s="8"/>
      <c r="U8769" s="8"/>
      <c r="W8769" s="8">
        <f t="shared" si="4661"/>
        <v>354.3</v>
      </c>
      <c r="X8769">
        <v>30520800</v>
      </c>
      <c r="Y8769">
        <f t="shared" si="4662"/>
        <v>8478</v>
      </c>
      <c r="Z8769" s="8">
        <v>0</v>
      </c>
      <c r="AA8769" s="8">
        <v>-24.8</v>
      </c>
      <c r="AB8769" s="8">
        <v>81.400000000000006</v>
      </c>
      <c r="AC8769" s="4"/>
      <c r="KL8769" s="84"/>
      <c r="KP8769" s="84"/>
      <c r="KS8769" s="74"/>
      <c r="KT8769" s="74"/>
      <c r="KU8769" s="16"/>
      <c r="KV8769" s="72"/>
      <c r="KW8769" s="72"/>
      <c r="KX8769" s="16"/>
      <c r="KZ8769" s="16"/>
      <c r="LA8769" s="16"/>
      <c r="LB8769" s="74"/>
      <c r="LC8769" s="74"/>
    </row>
    <row r="8770" spans="8:315" x14ac:dyDescent="0.35">
      <c r="H8770" s="4"/>
      <c r="J8770" s="8"/>
      <c r="K8770" s="8"/>
      <c r="L8770" s="8"/>
      <c r="M8770" s="8"/>
      <c r="O8770" s="8"/>
      <c r="P8770" s="8"/>
      <c r="R8770" s="8"/>
      <c r="S8770" s="8"/>
      <c r="T8770" s="8"/>
      <c r="U8770" s="8"/>
      <c r="W8770" s="8">
        <f t="shared" si="4661"/>
        <v>354.3</v>
      </c>
      <c r="X8770">
        <v>30524400</v>
      </c>
      <c r="Y8770">
        <f t="shared" si="4662"/>
        <v>8479</v>
      </c>
      <c r="Z8770" s="8">
        <v>0</v>
      </c>
      <c r="AA8770" s="8">
        <v>-24.7</v>
      </c>
      <c r="AB8770" s="8">
        <v>82</v>
      </c>
      <c r="AC8770" s="4"/>
      <c r="KL8770" s="84"/>
      <c r="KP8770" s="84"/>
      <c r="KS8770" s="74"/>
      <c r="KT8770" s="74"/>
      <c r="KU8770" s="16"/>
      <c r="KV8770" s="72"/>
      <c r="KW8770" s="72"/>
      <c r="KX8770" s="16"/>
      <c r="KZ8770" s="16"/>
      <c r="LA8770" s="16"/>
      <c r="LB8770" s="74"/>
      <c r="LC8770" s="74"/>
    </row>
    <row r="8771" spans="8:315" x14ac:dyDescent="0.35">
      <c r="H8771" s="4"/>
      <c r="J8771" s="8"/>
      <c r="K8771" s="8"/>
      <c r="L8771" s="8"/>
      <c r="M8771" s="8"/>
      <c r="O8771" s="8"/>
      <c r="P8771" s="8"/>
      <c r="R8771" s="8"/>
      <c r="S8771" s="8"/>
      <c r="T8771" s="8"/>
      <c r="U8771" s="8"/>
      <c r="W8771" s="8">
        <f t="shared" si="4661"/>
        <v>354.3</v>
      </c>
      <c r="X8771">
        <v>30528000</v>
      </c>
      <c r="Y8771">
        <f t="shared" si="4662"/>
        <v>8480</v>
      </c>
      <c r="Z8771" s="8">
        <v>3.1</v>
      </c>
      <c r="AA8771" s="8">
        <v>-22.6</v>
      </c>
      <c r="AB8771" s="8">
        <v>82.7</v>
      </c>
      <c r="AC8771" s="4"/>
      <c r="KL8771" s="84"/>
      <c r="KP8771" s="84"/>
      <c r="KS8771" s="74"/>
      <c r="KT8771" s="74"/>
      <c r="KU8771" s="16"/>
      <c r="KV8771" s="72"/>
      <c r="KW8771" s="72"/>
      <c r="KX8771" s="16"/>
      <c r="KZ8771" s="16"/>
      <c r="LA8771" s="16"/>
      <c r="LB8771" s="74"/>
      <c r="LC8771" s="74"/>
    </row>
    <row r="8772" spans="8:315" x14ac:dyDescent="0.35">
      <c r="H8772" s="4"/>
      <c r="J8772" s="8"/>
      <c r="K8772" s="8"/>
      <c r="L8772" s="8"/>
      <c r="M8772" s="8"/>
      <c r="O8772" s="8"/>
      <c r="P8772" s="8"/>
      <c r="R8772" s="8"/>
      <c r="S8772" s="8"/>
      <c r="T8772" s="8"/>
      <c r="U8772" s="8"/>
      <c r="W8772" s="8">
        <f t="shared" si="4661"/>
        <v>354.4</v>
      </c>
      <c r="X8772">
        <v>30531600</v>
      </c>
      <c r="Y8772">
        <f t="shared" si="4662"/>
        <v>8481</v>
      </c>
      <c r="Z8772" s="8">
        <v>87.2</v>
      </c>
      <c r="AA8772" s="8">
        <v>-20.2</v>
      </c>
      <c r="AB8772" s="8">
        <v>84.4</v>
      </c>
      <c r="AC8772" s="4"/>
      <c r="KL8772" s="84"/>
      <c r="KP8772" s="84"/>
      <c r="KS8772" s="74"/>
      <c r="KT8772" s="74"/>
      <c r="KU8772" s="16"/>
      <c r="KV8772" s="72"/>
      <c r="KW8772" s="72"/>
      <c r="KX8772" s="16"/>
      <c r="KZ8772" s="16"/>
      <c r="LA8772" s="16"/>
      <c r="LB8772" s="74"/>
      <c r="LC8772" s="74"/>
    </row>
    <row r="8773" spans="8:315" x14ac:dyDescent="0.35">
      <c r="H8773" s="4"/>
      <c r="J8773" s="8"/>
      <c r="K8773" s="8"/>
      <c r="L8773" s="8"/>
      <c r="M8773" s="8"/>
      <c r="O8773" s="8"/>
      <c r="P8773" s="8"/>
      <c r="R8773" s="8"/>
      <c r="S8773" s="8"/>
      <c r="T8773" s="8"/>
      <c r="U8773" s="8"/>
      <c r="W8773" s="8">
        <f t="shared" si="4661"/>
        <v>354.4</v>
      </c>
      <c r="X8773">
        <v>30535200</v>
      </c>
      <c r="Y8773">
        <f t="shared" si="4662"/>
        <v>8482</v>
      </c>
      <c r="Z8773" s="8">
        <v>206.1</v>
      </c>
      <c r="AA8773" s="8">
        <v>-18.8</v>
      </c>
      <c r="AB8773" s="8">
        <v>83.9</v>
      </c>
      <c r="AC8773" s="4"/>
      <c r="KL8773" s="84"/>
      <c r="KP8773" s="84"/>
      <c r="KS8773" s="74"/>
      <c r="KT8773" s="74"/>
      <c r="KU8773" s="16"/>
      <c r="KV8773" s="72"/>
      <c r="KW8773" s="72"/>
      <c r="KX8773" s="16"/>
      <c r="KZ8773" s="16"/>
      <c r="LA8773" s="16"/>
      <c r="LB8773" s="74"/>
      <c r="LC8773" s="74"/>
    </row>
    <row r="8774" spans="8:315" x14ac:dyDescent="0.35">
      <c r="H8774" s="4"/>
      <c r="J8774" s="8"/>
      <c r="K8774" s="8"/>
      <c r="L8774" s="8"/>
      <c r="M8774" s="8"/>
      <c r="O8774" s="8"/>
      <c r="P8774" s="8"/>
      <c r="R8774" s="8"/>
      <c r="S8774" s="8"/>
      <c r="T8774" s="8"/>
      <c r="U8774" s="8"/>
      <c r="W8774" s="8">
        <f t="shared" si="4661"/>
        <v>354.5</v>
      </c>
      <c r="X8774">
        <v>30538800</v>
      </c>
      <c r="Y8774">
        <f t="shared" si="4662"/>
        <v>8483</v>
      </c>
      <c r="Z8774" s="8">
        <v>263.10000000000002</v>
      </c>
      <c r="AA8774" s="8">
        <v>-17.399999999999999</v>
      </c>
      <c r="AB8774" s="8">
        <v>69.900000000000006</v>
      </c>
      <c r="AC8774" s="4"/>
      <c r="KL8774" s="84"/>
      <c r="KP8774" s="84"/>
      <c r="KS8774" s="74"/>
      <c r="KT8774" s="74"/>
      <c r="KU8774" s="16"/>
      <c r="KV8774" s="72"/>
      <c r="KW8774" s="72"/>
      <c r="KX8774" s="16"/>
      <c r="KZ8774" s="16"/>
      <c r="LA8774" s="16"/>
      <c r="LB8774" s="74"/>
      <c r="LC8774" s="74"/>
    </row>
    <row r="8775" spans="8:315" x14ac:dyDescent="0.35">
      <c r="H8775" s="4"/>
      <c r="J8775" s="8"/>
      <c r="K8775" s="8"/>
      <c r="L8775" s="8"/>
      <c r="M8775" s="8"/>
      <c r="O8775" s="8"/>
      <c r="P8775" s="8"/>
      <c r="R8775" s="8"/>
      <c r="S8775" s="8"/>
      <c r="T8775" s="8"/>
      <c r="U8775" s="8"/>
      <c r="W8775" s="8">
        <f t="shared" si="4661"/>
        <v>354.5</v>
      </c>
      <c r="X8775">
        <v>30542400</v>
      </c>
      <c r="Y8775">
        <f t="shared" si="4662"/>
        <v>8484</v>
      </c>
      <c r="Z8775" s="8">
        <v>194.4</v>
      </c>
      <c r="AA8775" s="8">
        <v>-16.2</v>
      </c>
      <c r="AB8775" s="8">
        <v>66</v>
      </c>
      <c r="AC8775" s="4"/>
      <c r="KL8775" s="84"/>
      <c r="KP8775" s="84"/>
      <c r="KS8775" s="74"/>
      <c r="KT8775" s="74"/>
      <c r="KU8775" s="16"/>
      <c r="KV8775" s="72"/>
      <c r="KW8775" s="72"/>
      <c r="KX8775" s="16"/>
      <c r="KZ8775" s="16"/>
      <c r="LA8775" s="16"/>
      <c r="LB8775" s="74"/>
      <c r="LC8775" s="74"/>
    </row>
    <row r="8776" spans="8:315" x14ac:dyDescent="0.35">
      <c r="H8776" s="4"/>
      <c r="J8776" s="8"/>
      <c r="K8776" s="8"/>
      <c r="L8776" s="8"/>
      <c r="M8776" s="8"/>
      <c r="O8776" s="8"/>
      <c r="P8776" s="8"/>
      <c r="R8776" s="8"/>
      <c r="S8776" s="8"/>
      <c r="T8776" s="8"/>
      <c r="U8776" s="8"/>
      <c r="W8776" s="8">
        <f t="shared" si="4661"/>
        <v>354.5</v>
      </c>
      <c r="X8776">
        <v>30546000</v>
      </c>
      <c r="Y8776">
        <f t="shared" si="4662"/>
        <v>8485</v>
      </c>
      <c r="Z8776" s="8">
        <v>148.30000000000001</v>
      </c>
      <c r="AA8776" s="8">
        <v>-15.4</v>
      </c>
      <c r="AB8776" s="8">
        <v>65.2</v>
      </c>
      <c r="AC8776" s="4"/>
      <c r="KL8776" s="84"/>
      <c r="KP8776" s="84"/>
      <c r="KS8776" s="74"/>
      <c r="KT8776" s="74"/>
      <c r="KU8776" s="16"/>
      <c r="KV8776" s="72"/>
      <c r="KW8776" s="72"/>
      <c r="KX8776" s="16"/>
      <c r="KZ8776" s="16"/>
      <c r="LA8776" s="16"/>
      <c r="LB8776" s="74"/>
      <c r="LC8776" s="74"/>
    </row>
    <row r="8777" spans="8:315" x14ac:dyDescent="0.35">
      <c r="H8777" s="4"/>
      <c r="J8777" s="8"/>
      <c r="K8777" s="8"/>
      <c r="L8777" s="8"/>
      <c r="M8777" s="8"/>
      <c r="O8777" s="8"/>
      <c r="P8777" s="8"/>
      <c r="R8777" s="8"/>
      <c r="S8777" s="8"/>
      <c r="T8777" s="8"/>
      <c r="U8777" s="8"/>
      <c r="W8777" s="8">
        <f t="shared" si="4661"/>
        <v>354.6</v>
      </c>
      <c r="X8777">
        <v>30549600</v>
      </c>
      <c r="Y8777">
        <f t="shared" si="4662"/>
        <v>8486</v>
      </c>
      <c r="Z8777" s="8">
        <v>99.2</v>
      </c>
      <c r="AA8777" s="8">
        <v>-14.2</v>
      </c>
      <c r="AB8777" s="8">
        <v>64.900000000000006</v>
      </c>
      <c r="AC8777" s="4"/>
      <c r="KL8777" s="84"/>
      <c r="KP8777" s="84"/>
      <c r="KS8777" s="74"/>
      <c r="KT8777" s="74"/>
      <c r="KU8777" s="16"/>
      <c r="KV8777" s="72"/>
      <c r="KW8777" s="72"/>
      <c r="KX8777" s="16"/>
      <c r="KZ8777" s="16"/>
      <c r="LA8777" s="16"/>
      <c r="LB8777" s="74"/>
      <c r="LC8777" s="74"/>
    </row>
    <row r="8778" spans="8:315" x14ac:dyDescent="0.35">
      <c r="H8778" s="4"/>
      <c r="J8778" s="8"/>
      <c r="K8778" s="8"/>
      <c r="L8778" s="8"/>
      <c r="M8778" s="8"/>
      <c r="O8778" s="8"/>
      <c r="P8778" s="8"/>
      <c r="R8778" s="8"/>
      <c r="S8778" s="8"/>
      <c r="T8778" s="8"/>
      <c r="U8778" s="8"/>
      <c r="W8778" s="8">
        <f t="shared" si="4661"/>
        <v>354.6</v>
      </c>
      <c r="X8778">
        <v>30553200</v>
      </c>
      <c r="Y8778">
        <f t="shared" si="4662"/>
        <v>8487</v>
      </c>
      <c r="Z8778" s="8">
        <v>80</v>
      </c>
      <c r="AA8778" s="8">
        <v>-14</v>
      </c>
      <c r="AB8778" s="8">
        <v>69.2</v>
      </c>
      <c r="AC8778" s="4"/>
      <c r="KL8778" s="84"/>
      <c r="KP8778" s="84"/>
      <c r="KS8778" s="74"/>
      <c r="KT8778" s="74"/>
      <c r="KU8778" s="16"/>
      <c r="KV8778" s="72"/>
      <c r="KW8778" s="72"/>
      <c r="KX8778" s="16"/>
      <c r="KZ8778" s="16"/>
      <c r="LA8778" s="16"/>
      <c r="LB8778" s="74"/>
      <c r="LC8778" s="74"/>
    </row>
    <row r="8779" spans="8:315" x14ac:dyDescent="0.35">
      <c r="H8779" s="4"/>
      <c r="J8779" s="8"/>
      <c r="K8779" s="8"/>
      <c r="L8779" s="8"/>
      <c r="M8779" s="8"/>
      <c r="O8779" s="8"/>
      <c r="P8779" s="8"/>
      <c r="R8779" s="8"/>
      <c r="S8779" s="8"/>
      <c r="T8779" s="8"/>
      <c r="U8779" s="8"/>
      <c r="W8779" s="8">
        <f t="shared" si="4661"/>
        <v>354.7</v>
      </c>
      <c r="X8779">
        <v>30556800</v>
      </c>
      <c r="Y8779">
        <f t="shared" si="4662"/>
        <v>8488</v>
      </c>
      <c r="Z8779" s="8">
        <v>25.8</v>
      </c>
      <c r="AA8779" s="8">
        <v>-14.5</v>
      </c>
      <c r="AB8779" s="8">
        <v>74.2</v>
      </c>
      <c r="AC8779" s="4"/>
      <c r="KL8779" s="84"/>
      <c r="KP8779" s="84"/>
      <c r="KS8779" s="74"/>
      <c r="KT8779" s="74"/>
      <c r="KU8779" s="16"/>
      <c r="KV8779" s="72"/>
      <c r="KW8779" s="72"/>
      <c r="KX8779" s="16"/>
      <c r="KZ8779" s="16"/>
      <c r="LA8779" s="16"/>
      <c r="LB8779" s="74"/>
      <c r="LC8779" s="74"/>
    </row>
    <row r="8780" spans="8:315" x14ac:dyDescent="0.35">
      <c r="H8780" s="4"/>
      <c r="J8780" s="8"/>
      <c r="K8780" s="8"/>
      <c r="L8780" s="8"/>
      <c r="M8780" s="8"/>
      <c r="O8780" s="8"/>
      <c r="P8780" s="8"/>
      <c r="R8780" s="8"/>
      <c r="S8780" s="8"/>
      <c r="T8780" s="8"/>
      <c r="U8780" s="8"/>
      <c r="W8780" s="8">
        <f t="shared" si="4661"/>
        <v>354.7</v>
      </c>
      <c r="X8780">
        <v>30560400</v>
      </c>
      <c r="Y8780">
        <f t="shared" si="4662"/>
        <v>8489</v>
      </c>
      <c r="Z8780" s="8">
        <v>1.7</v>
      </c>
      <c r="AA8780" s="8">
        <v>-14.5</v>
      </c>
      <c r="AB8780" s="8">
        <v>79.3</v>
      </c>
      <c r="AC8780" s="4"/>
      <c r="KL8780" s="84"/>
      <c r="KP8780" s="84"/>
      <c r="KS8780" s="74"/>
      <c r="KT8780" s="74"/>
      <c r="KU8780" s="16"/>
      <c r="KV8780" s="72"/>
      <c r="KW8780" s="72"/>
      <c r="KX8780" s="16"/>
      <c r="KZ8780" s="16"/>
      <c r="LA8780" s="16"/>
      <c r="LB8780" s="74"/>
      <c r="LC8780" s="74"/>
    </row>
    <row r="8781" spans="8:315" x14ac:dyDescent="0.35">
      <c r="H8781" s="4"/>
      <c r="J8781" s="8"/>
      <c r="K8781" s="8"/>
      <c r="L8781" s="8"/>
      <c r="M8781" s="8"/>
      <c r="O8781" s="8"/>
      <c r="P8781" s="8"/>
      <c r="R8781" s="8"/>
      <c r="S8781" s="8"/>
      <c r="T8781" s="8"/>
      <c r="U8781" s="8"/>
      <c r="W8781" s="8">
        <f t="shared" si="4661"/>
        <v>354.8</v>
      </c>
      <c r="X8781">
        <v>30564000</v>
      </c>
      <c r="Y8781">
        <f t="shared" si="4662"/>
        <v>8490</v>
      </c>
      <c r="Z8781" s="8">
        <v>0</v>
      </c>
      <c r="AA8781" s="8">
        <v>-15.3</v>
      </c>
      <c r="AB8781" s="8">
        <v>78.900000000000006</v>
      </c>
      <c r="AC8781" s="4"/>
      <c r="KL8781" s="84"/>
      <c r="KP8781" s="84"/>
      <c r="KS8781" s="74"/>
      <c r="KT8781" s="74"/>
      <c r="KU8781" s="16"/>
      <c r="KV8781" s="72"/>
      <c r="KW8781" s="72"/>
      <c r="KX8781" s="16"/>
      <c r="KZ8781" s="16"/>
      <c r="LA8781" s="16"/>
      <c r="LB8781" s="74"/>
      <c r="LC8781" s="74"/>
    </row>
    <row r="8782" spans="8:315" x14ac:dyDescent="0.35">
      <c r="H8782" s="4"/>
      <c r="J8782" s="8"/>
      <c r="K8782" s="8"/>
      <c r="L8782" s="8"/>
      <c r="M8782" s="8"/>
      <c r="O8782" s="8"/>
      <c r="P8782" s="8"/>
      <c r="R8782" s="8"/>
      <c r="S8782" s="8"/>
      <c r="T8782" s="8"/>
      <c r="U8782" s="8"/>
      <c r="W8782" s="8">
        <f t="shared" si="4661"/>
        <v>354.8</v>
      </c>
      <c r="X8782">
        <v>30567600</v>
      </c>
      <c r="Y8782">
        <f t="shared" si="4662"/>
        <v>8491</v>
      </c>
      <c r="Z8782" s="8">
        <v>0</v>
      </c>
      <c r="AA8782" s="8">
        <v>-15.6</v>
      </c>
      <c r="AB8782" s="8">
        <v>79</v>
      </c>
      <c r="AC8782" s="4"/>
      <c r="KL8782" s="84"/>
      <c r="KP8782" s="84"/>
      <c r="KS8782" s="74"/>
      <c r="KT8782" s="74"/>
      <c r="KU8782" s="16"/>
      <c r="KV8782" s="72"/>
      <c r="KW8782" s="72"/>
      <c r="KX8782" s="16"/>
      <c r="KZ8782" s="16"/>
      <c r="LA8782" s="16"/>
      <c r="LB8782" s="74"/>
      <c r="LC8782" s="74"/>
    </row>
    <row r="8783" spans="8:315" x14ac:dyDescent="0.35">
      <c r="H8783" s="4"/>
      <c r="J8783" s="8"/>
      <c r="K8783" s="8"/>
      <c r="L8783" s="8"/>
      <c r="M8783" s="8"/>
      <c r="O8783" s="8"/>
      <c r="P8783" s="8"/>
      <c r="R8783" s="8"/>
      <c r="S8783" s="8"/>
      <c r="T8783" s="8"/>
      <c r="U8783" s="8"/>
      <c r="W8783" s="8">
        <f t="shared" si="4661"/>
        <v>354.8</v>
      </c>
      <c r="X8783">
        <v>30571200</v>
      </c>
      <c r="Y8783">
        <f t="shared" si="4662"/>
        <v>8492</v>
      </c>
      <c r="Z8783" s="8">
        <v>0</v>
      </c>
      <c r="AA8783" s="8">
        <v>-16</v>
      </c>
      <c r="AB8783" s="8">
        <v>82.2</v>
      </c>
      <c r="AC8783" s="4"/>
      <c r="KL8783" s="84"/>
      <c r="KP8783" s="84"/>
      <c r="KS8783" s="74"/>
      <c r="KT8783" s="74"/>
      <c r="KU8783" s="16"/>
      <c r="KV8783" s="72"/>
      <c r="KW8783" s="72"/>
      <c r="KX8783" s="16"/>
      <c r="KZ8783" s="16"/>
      <c r="LA8783" s="16"/>
      <c r="LB8783" s="74"/>
      <c r="LC8783" s="74"/>
    </row>
    <row r="8784" spans="8:315" x14ac:dyDescent="0.35">
      <c r="H8784" s="4"/>
      <c r="J8784" s="8"/>
      <c r="K8784" s="8"/>
      <c r="L8784" s="8"/>
      <c r="M8784" s="8"/>
      <c r="O8784" s="8"/>
      <c r="P8784" s="8"/>
      <c r="R8784" s="8"/>
      <c r="S8784" s="8"/>
      <c r="T8784" s="8"/>
      <c r="U8784" s="8"/>
      <c r="W8784" s="8">
        <f t="shared" si="4661"/>
        <v>354.9</v>
      </c>
      <c r="X8784">
        <v>30574800</v>
      </c>
      <c r="Y8784">
        <f t="shared" si="4662"/>
        <v>8493</v>
      </c>
      <c r="Z8784" s="8">
        <v>0</v>
      </c>
      <c r="AA8784" s="8">
        <v>-17.100000000000001</v>
      </c>
      <c r="AB8784" s="8">
        <v>85.4</v>
      </c>
      <c r="AC8784" s="4"/>
      <c r="KL8784" s="84"/>
      <c r="KP8784" s="84"/>
      <c r="KS8784" s="74"/>
      <c r="KT8784" s="74"/>
      <c r="KU8784" s="16"/>
      <c r="KV8784" s="72"/>
      <c r="KW8784" s="72"/>
      <c r="KX8784" s="16"/>
      <c r="KZ8784" s="16"/>
      <c r="LA8784" s="16"/>
      <c r="LB8784" s="74"/>
      <c r="LC8784" s="74"/>
    </row>
    <row r="8785" spans="8:315" x14ac:dyDescent="0.35">
      <c r="H8785" s="4"/>
      <c r="J8785" s="8"/>
      <c r="K8785" s="8"/>
      <c r="L8785" s="8"/>
      <c r="M8785" s="8"/>
      <c r="O8785" s="8"/>
      <c r="P8785" s="8"/>
      <c r="R8785" s="8"/>
      <c r="S8785" s="8"/>
      <c r="T8785" s="8"/>
      <c r="U8785" s="8"/>
      <c r="W8785" s="8">
        <f t="shared" si="4661"/>
        <v>354.9</v>
      </c>
      <c r="X8785">
        <v>30578400</v>
      </c>
      <c r="Y8785">
        <f t="shared" si="4662"/>
        <v>8494</v>
      </c>
      <c r="Z8785" s="8">
        <v>0</v>
      </c>
      <c r="AA8785" s="8">
        <v>-16.600000000000001</v>
      </c>
      <c r="AB8785" s="8">
        <v>83.2</v>
      </c>
      <c r="AC8785" s="4"/>
      <c r="KL8785" s="84"/>
      <c r="KP8785" s="84"/>
      <c r="KS8785" s="74"/>
      <c r="KT8785" s="74"/>
      <c r="KU8785" s="16"/>
      <c r="KV8785" s="72"/>
      <c r="KW8785" s="72"/>
      <c r="KX8785" s="16"/>
      <c r="KZ8785" s="16"/>
      <c r="LA8785" s="16"/>
      <c r="LB8785" s="74"/>
      <c r="LC8785" s="74"/>
    </row>
    <row r="8786" spans="8:315" x14ac:dyDescent="0.35">
      <c r="H8786" s="4"/>
      <c r="J8786" s="8"/>
      <c r="K8786" s="8"/>
      <c r="L8786" s="8"/>
      <c r="M8786" s="8"/>
      <c r="O8786" s="8"/>
      <c r="P8786" s="8"/>
      <c r="R8786" s="8"/>
      <c r="S8786" s="8"/>
      <c r="T8786" s="8"/>
      <c r="U8786" s="8"/>
      <c r="W8786" s="8">
        <f t="shared" si="4661"/>
        <v>355</v>
      </c>
      <c r="X8786">
        <v>30582000</v>
      </c>
      <c r="Y8786">
        <f t="shared" si="4662"/>
        <v>8495</v>
      </c>
      <c r="Z8786" s="8">
        <v>0</v>
      </c>
      <c r="AA8786" s="8">
        <v>-16.2</v>
      </c>
      <c r="AB8786" s="8">
        <v>84.9</v>
      </c>
      <c r="AC8786" s="4"/>
      <c r="KL8786" s="84"/>
      <c r="KP8786" s="84"/>
      <c r="KS8786" s="74"/>
      <c r="KT8786" s="74"/>
      <c r="KU8786" s="16"/>
      <c r="KV8786" s="72"/>
      <c r="KW8786" s="72"/>
      <c r="KX8786" s="16"/>
      <c r="KZ8786" s="16"/>
      <c r="LA8786" s="16"/>
      <c r="LB8786" s="74"/>
      <c r="LC8786" s="74"/>
    </row>
    <row r="8787" spans="8:315" x14ac:dyDescent="0.35">
      <c r="H8787" s="4"/>
      <c r="J8787" s="8"/>
      <c r="K8787" s="8"/>
      <c r="L8787" s="8"/>
      <c r="M8787" s="8"/>
      <c r="O8787" s="8"/>
      <c r="P8787" s="8"/>
      <c r="R8787" s="8"/>
      <c r="S8787" s="8"/>
      <c r="T8787" s="8"/>
      <c r="U8787" s="8"/>
      <c r="W8787" s="8">
        <f t="shared" si="4661"/>
        <v>355</v>
      </c>
      <c r="X8787">
        <v>30585600</v>
      </c>
      <c r="Y8787">
        <f t="shared" si="4662"/>
        <v>8496</v>
      </c>
      <c r="Z8787" s="8">
        <v>0</v>
      </c>
      <c r="AA8787" s="8">
        <v>-17.2</v>
      </c>
      <c r="AB8787" s="8">
        <v>88.1</v>
      </c>
      <c r="AC8787" s="4"/>
      <c r="KL8787" s="84"/>
      <c r="KP8787" s="84"/>
      <c r="KS8787" s="74"/>
      <c r="KT8787" s="74"/>
      <c r="KU8787" s="16"/>
      <c r="KV8787" s="72"/>
      <c r="KW8787" s="72"/>
      <c r="KX8787" s="16"/>
      <c r="KZ8787" s="16"/>
      <c r="LA8787" s="16"/>
      <c r="LB8787" s="74"/>
      <c r="LC8787" s="74"/>
    </row>
    <row r="8788" spans="8:315" x14ac:dyDescent="0.35">
      <c r="H8788" s="4"/>
      <c r="J8788" s="8"/>
      <c r="K8788" s="8"/>
      <c r="L8788" s="8"/>
      <c r="M8788" s="8"/>
      <c r="O8788" s="8"/>
      <c r="P8788" s="8"/>
      <c r="R8788" s="8"/>
      <c r="S8788" s="8"/>
      <c r="T8788" s="8"/>
      <c r="U8788" s="8"/>
      <c r="W8788" s="8">
        <f t="shared" si="4661"/>
        <v>355</v>
      </c>
      <c r="X8788">
        <v>30589200</v>
      </c>
      <c r="Y8788">
        <f t="shared" si="4662"/>
        <v>8497</v>
      </c>
      <c r="Z8788" s="8">
        <v>0</v>
      </c>
      <c r="AA8788" s="8">
        <v>-18.3</v>
      </c>
      <c r="AB8788" s="8">
        <v>86.4</v>
      </c>
      <c r="AC8788" s="4"/>
      <c r="KL8788" s="84"/>
      <c r="KP8788" s="84"/>
      <c r="KS8788" s="74"/>
      <c r="KT8788" s="74"/>
      <c r="KU8788" s="16"/>
      <c r="KV8788" s="72"/>
      <c r="KW8788" s="72"/>
      <c r="KX8788" s="16"/>
      <c r="KZ8788" s="16"/>
      <c r="LA8788" s="16"/>
      <c r="LB8788" s="74"/>
      <c r="LC8788" s="74"/>
    </row>
    <row r="8789" spans="8:315" x14ac:dyDescent="0.35">
      <c r="H8789" s="4"/>
      <c r="J8789" s="8"/>
      <c r="K8789" s="8"/>
      <c r="L8789" s="8"/>
      <c r="M8789" s="8"/>
      <c r="O8789" s="8"/>
      <c r="P8789" s="8"/>
      <c r="R8789" s="8"/>
      <c r="S8789" s="8"/>
      <c r="T8789" s="8"/>
      <c r="U8789" s="8"/>
      <c r="W8789" s="8">
        <f t="shared" si="4661"/>
        <v>355.1</v>
      </c>
      <c r="X8789">
        <v>30592800</v>
      </c>
      <c r="Y8789">
        <f t="shared" si="4662"/>
        <v>8498</v>
      </c>
      <c r="Z8789" s="8">
        <v>0</v>
      </c>
      <c r="AA8789" s="8">
        <v>-18.3</v>
      </c>
      <c r="AB8789" s="8">
        <v>85.9</v>
      </c>
      <c r="AC8789" s="4"/>
      <c r="KL8789" s="84"/>
      <c r="KP8789" s="84"/>
      <c r="KS8789" s="74"/>
      <c r="KT8789" s="74"/>
      <c r="KU8789" s="16"/>
      <c r="KV8789" s="72"/>
      <c r="KW8789" s="72"/>
      <c r="KX8789" s="16"/>
      <c r="KZ8789" s="16"/>
      <c r="LA8789" s="16"/>
      <c r="LB8789" s="74"/>
      <c r="LC8789" s="74"/>
    </row>
    <row r="8790" spans="8:315" x14ac:dyDescent="0.35">
      <c r="H8790" s="4"/>
      <c r="J8790" s="8"/>
      <c r="K8790" s="8"/>
      <c r="L8790" s="8"/>
      <c r="M8790" s="8"/>
      <c r="O8790" s="8"/>
      <c r="P8790" s="8"/>
      <c r="R8790" s="8"/>
      <c r="S8790" s="8"/>
      <c r="T8790" s="8"/>
      <c r="U8790" s="8"/>
      <c r="W8790" s="8">
        <f t="shared" si="4661"/>
        <v>355.1</v>
      </c>
      <c r="X8790">
        <v>30596400</v>
      </c>
      <c r="Y8790">
        <f t="shared" si="4662"/>
        <v>8499</v>
      </c>
      <c r="Z8790" s="8">
        <v>0</v>
      </c>
      <c r="AA8790" s="8">
        <v>-18.899999999999999</v>
      </c>
      <c r="AB8790" s="8">
        <v>87.6</v>
      </c>
      <c r="AC8790" s="4"/>
      <c r="KL8790" s="84"/>
      <c r="KP8790" s="84"/>
      <c r="KS8790" s="74"/>
      <c r="KT8790" s="74"/>
      <c r="KU8790" s="16"/>
      <c r="KV8790" s="72"/>
      <c r="KW8790" s="72"/>
      <c r="KX8790" s="16"/>
      <c r="KZ8790" s="16"/>
      <c r="LA8790" s="16"/>
      <c r="LB8790" s="74"/>
      <c r="LC8790" s="74"/>
    </row>
    <row r="8791" spans="8:315" x14ac:dyDescent="0.35">
      <c r="H8791" s="4"/>
      <c r="J8791" s="8"/>
      <c r="K8791" s="8"/>
      <c r="L8791" s="8"/>
      <c r="M8791" s="8"/>
      <c r="O8791" s="8"/>
      <c r="P8791" s="8"/>
      <c r="R8791" s="8"/>
      <c r="S8791" s="8"/>
      <c r="T8791" s="8"/>
      <c r="U8791" s="8"/>
      <c r="W8791" s="8">
        <f t="shared" si="4661"/>
        <v>355.2</v>
      </c>
      <c r="X8791">
        <v>30600000</v>
      </c>
      <c r="Y8791">
        <f t="shared" si="4662"/>
        <v>8500</v>
      </c>
      <c r="Z8791" s="8">
        <v>0</v>
      </c>
      <c r="AA8791" s="8">
        <v>-18.8</v>
      </c>
      <c r="AB8791" s="8">
        <v>83.3</v>
      </c>
      <c r="AC8791" s="4"/>
      <c r="KL8791" s="84"/>
      <c r="KP8791" s="84"/>
      <c r="KS8791" s="74"/>
      <c r="KT8791" s="74"/>
      <c r="KU8791" s="16"/>
      <c r="KV8791" s="72"/>
      <c r="KW8791" s="72"/>
      <c r="KX8791" s="16"/>
      <c r="KZ8791" s="16"/>
      <c r="LA8791" s="16"/>
      <c r="LB8791" s="74"/>
      <c r="LC8791" s="74"/>
    </row>
    <row r="8792" spans="8:315" x14ac:dyDescent="0.35">
      <c r="H8792" s="4"/>
      <c r="J8792" s="8"/>
      <c r="K8792" s="8"/>
      <c r="L8792" s="8"/>
      <c r="M8792" s="8"/>
      <c r="O8792" s="8"/>
      <c r="P8792" s="8"/>
      <c r="R8792" s="8"/>
      <c r="S8792" s="8"/>
      <c r="T8792" s="8"/>
      <c r="U8792" s="8"/>
      <c r="W8792" s="8">
        <f t="shared" si="4661"/>
        <v>355.2</v>
      </c>
      <c r="X8792">
        <v>30603600</v>
      </c>
      <c r="Y8792">
        <f t="shared" si="4662"/>
        <v>8501</v>
      </c>
      <c r="Z8792" s="8">
        <v>0</v>
      </c>
      <c r="AA8792" s="8">
        <v>-17.899999999999999</v>
      </c>
      <c r="AB8792" s="8">
        <v>88.5</v>
      </c>
      <c r="AC8792" s="4"/>
      <c r="KL8792" s="84"/>
      <c r="KP8792" s="84"/>
      <c r="KS8792" s="74"/>
      <c r="KT8792" s="74"/>
      <c r="KU8792" s="16"/>
      <c r="KV8792" s="72"/>
      <c r="KW8792" s="72"/>
      <c r="KX8792" s="16"/>
      <c r="KZ8792" s="16"/>
      <c r="LA8792" s="16"/>
      <c r="LB8792" s="74"/>
      <c r="LC8792" s="74"/>
    </row>
    <row r="8793" spans="8:315" x14ac:dyDescent="0.35">
      <c r="H8793" s="4"/>
      <c r="J8793" s="8"/>
      <c r="K8793" s="8"/>
      <c r="L8793" s="8"/>
      <c r="M8793" s="8"/>
      <c r="O8793" s="8"/>
      <c r="P8793" s="8"/>
      <c r="R8793" s="8"/>
      <c r="S8793" s="8"/>
      <c r="T8793" s="8"/>
      <c r="U8793" s="8"/>
      <c r="W8793" s="8">
        <f t="shared" si="4661"/>
        <v>355.3</v>
      </c>
      <c r="X8793">
        <v>30607200</v>
      </c>
      <c r="Y8793">
        <f t="shared" si="4662"/>
        <v>8502</v>
      </c>
      <c r="Z8793" s="8">
        <v>0</v>
      </c>
      <c r="AA8793" s="8">
        <v>-13.1</v>
      </c>
      <c r="AB8793" s="8">
        <v>92.1</v>
      </c>
      <c r="AC8793" s="4"/>
      <c r="KL8793" s="84"/>
      <c r="KP8793" s="84"/>
      <c r="KS8793" s="74"/>
      <c r="KT8793" s="74"/>
      <c r="KU8793" s="16"/>
      <c r="KV8793" s="72"/>
      <c r="KW8793" s="72"/>
      <c r="KX8793" s="16"/>
      <c r="KZ8793" s="16"/>
      <c r="LA8793" s="16"/>
      <c r="LB8793" s="74"/>
      <c r="LC8793" s="74"/>
    </row>
    <row r="8794" spans="8:315" x14ac:dyDescent="0.35">
      <c r="H8794" s="4"/>
      <c r="J8794" s="8"/>
      <c r="K8794" s="8"/>
      <c r="L8794" s="8"/>
      <c r="M8794" s="8"/>
      <c r="O8794" s="8"/>
      <c r="P8794" s="8"/>
      <c r="R8794" s="8"/>
      <c r="S8794" s="8"/>
      <c r="T8794" s="8"/>
      <c r="U8794" s="8"/>
      <c r="W8794" s="8">
        <f t="shared" si="4661"/>
        <v>355.3</v>
      </c>
      <c r="X8794">
        <v>30610800</v>
      </c>
      <c r="Y8794">
        <f t="shared" si="4662"/>
        <v>8503</v>
      </c>
      <c r="Z8794" s="8">
        <v>0</v>
      </c>
      <c r="AA8794" s="8">
        <v>-10.9</v>
      </c>
      <c r="AB8794" s="8">
        <v>91.5</v>
      </c>
      <c r="AC8794" s="4"/>
      <c r="KL8794" s="84"/>
      <c r="KP8794" s="84"/>
      <c r="KS8794" s="74"/>
      <c r="KT8794" s="74"/>
      <c r="KU8794" s="16"/>
      <c r="KV8794" s="72"/>
      <c r="KW8794" s="72"/>
      <c r="KX8794" s="16"/>
      <c r="KZ8794" s="16"/>
      <c r="LA8794" s="16"/>
      <c r="LB8794" s="74"/>
      <c r="LC8794" s="74"/>
    </row>
    <row r="8795" spans="8:315" x14ac:dyDescent="0.35">
      <c r="H8795" s="4"/>
      <c r="J8795" s="8"/>
      <c r="K8795" s="8"/>
      <c r="L8795" s="8"/>
      <c r="M8795" s="8"/>
      <c r="O8795" s="8"/>
      <c r="P8795" s="8"/>
      <c r="R8795" s="8"/>
      <c r="S8795" s="8"/>
      <c r="T8795" s="8"/>
      <c r="U8795" s="8"/>
      <c r="W8795" s="8">
        <f t="shared" si="4661"/>
        <v>355.3</v>
      </c>
      <c r="X8795">
        <v>30614400</v>
      </c>
      <c r="Y8795">
        <f t="shared" si="4662"/>
        <v>8504</v>
      </c>
      <c r="Z8795" s="8">
        <v>0.6</v>
      </c>
      <c r="AA8795" s="8">
        <v>-10.7</v>
      </c>
      <c r="AB8795" s="8">
        <v>92</v>
      </c>
      <c r="AC8795" s="4"/>
      <c r="KL8795" s="84"/>
      <c r="KP8795" s="84"/>
      <c r="KS8795" s="74"/>
      <c r="KT8795" s="74"/>
      <c r="KU8795" s="16"/>
      <c r="KV8795" s="72"/>
      <c r="KW8795" s="72"/>
      <c r="KX8795" s="16"/>
      <c r="KZ8795" s="16"/>
      <c r="LA8795" s="16"/>
      <c r="LB8795" s="74"/>
      <c r="LC8795" s="74"/>
    </row>
    <row r="8796" spans="8:315" x14ac:dyDescent="0.35">
      <c r="H8796" s="4"/>
      <c r="J8796" s="8"/>
      <c r="K8796" s="8"/>
      <c r="L8796" s="8"/>
      <c r="M8796" s="8"/>
      <c r="O8796" s="8"/>
      <c r="P8796" s="8"/>
      <c r="R8796" s="8"/>
      <c r="S8796" s="8"/>
      <c r="T8796" s="8"/>
      <c r="U8796" s="8"/>
      <c r="W8796" s="8">
        <f t="shared" si="4661"/>
        <v>355.4</v>
      </c>
      <c r="X8796">
        <v>30618000</v>
      </c>
      <c r="Y8796">
        <f t="shared" si="4662"/>
        <v>8505</v>
      </c>
      <c r="Z8796" s="8">
        <v>9.6999999999999993</v>
      </c>
      <c r="AA8796" s="8">
        <v>-10</v>
      </c>
      <c r="AB8796" s="8">
        <v>94.6</v>
      </c>
      <c r="AC8796" s="4"/>
      <c r="KL8796" s="84"/>
      <c r="KP8796" s="84"/>
      <c r="KS8796" s="74"/>
      <c r="KT8796" s="74"/>
      <c r="KU8796" s="16"/>
      <c r="KV8796" s="72"/>
      <c r="KW8796" s="72"/>
      <c r="KX8796" s="16"/>
      <c r="KZ8796" s="16"/>
      <c r="LA8796" s="16"/>
      <c r="LB8796" s="74"/>
      <c r="LC8796" s="74"/>
    </row>
    <row r="8797" spans="8:315" x14ac:dyDescent="0.35">
      <c r="H8797" s="4"/>
      <c r="J8797" s="8"/>
      <c r="K8797" s="8"/>
      <c r="L8797" s="8"/>
      <c r="M8797" s="8"/>
      <c r="O8797" s="8"/>
      <c r="P8797" s="8"/>
      <c r="R8797" s="8"/>
      <c r="S8797" s="8"/>
      <c r="T8797" s="8"/>
      <c r="U8797" s="8"/>
      <c r="W8797" s="8">
        <f t="shared" si="4661"/>
        <v>355.4</v>
      </c>
      <c r="X8797">
        <v>30621600</v>
      </c>
      <c r="Y8797">
        <f t="shared" si="4662"/>
        <v>8506</v>
      </c>
      <c r="Z8797" s="8">
        <v>20</v>
      </c>
      <c r="AA8797" s="8">
        <v>-7.3</v>
      </c>
      <c r="AB8797" s="8">
        <v>89.2</v>
      </c>
      <c r="AC8797" s="4"/>
      <c r="KL8797" s="84"/>
      <c r="KP8797" s="84"/>
      <c r="KS8797" s="74"/>
      <c r="KT8797" s="74"/>
      <c r="KU8797" s="16"/>
      <c r="KV8797" s="72"/>
      <c r="KW8797" s="72"/>
      <c r="KX8797" s="16"/>
      <c r="KZ8797" s="16"/>
      <c r="LA8797" s="16"/>
      <c r="LB8797" s="74"/>
      <c r="LC8797" s="74"/>
    </row>
    <row r="8798" spans="8:315" x14ac:dyDescent="0.35">
      <c r="H8798" s="4"/>
      <c r="J8798" s="8"/>
      <c r="K8798" s="8"/>
      <c r="L8798" s="8"/>
      <c r="M8798" s="8"/>
      <c r="O8798" s="8"/>
      <c r="P8798" s="8"/>
      <c r="R8798" s="8"/>
      <c r="S8798" s="8"/>
      <c r="T8798" s="8"/>
      <c r="U8798" s="8"/>
      <c r="W8798" s="8">
        <f t="shared" si="4661"/>
        <v>355.5</v>
      </c>
      <c r="X8798">
        <v>30625200</v>
      </c>
      <c r="Y8798">
        <f t="shared" si="4662"/>
        <v>8507</v>
      </c>
      <c r="Z8798" s="8">
        <v>34.200000000000003</v>
      </c>
      <c r="AA8798" s="8">
        <v>-6.1</v>
      </c>
      <c r="AB8798" s="8">
        <v>83.8</v>
      </c>
      <c r="AC8798" s="4"/>
      <c r="KL8798" s="84"/>
      <c r="KP8798" s="84"/>
      <c r="KS8798" s="74"/>
      <c r="KT8798" s="74"/>
      <c r="KU8798" s="16"/>
      <c r="KV8798" s="72"/>
      <c r="KW8798" s="72"/>
      <c r="KX8798" s="16"/>
      <c r="KZ8798" s="16"/>
      <c r="LA8798" s="16"/>
      <c r="LB8798" s="74"/>
      <c r="LC8798" s="74"/>
    </row>
    <row r="8799" spans="8:315" x14ac:dyDescent="0.35">
      <c r="H8799" s="4"/>
      <c r="J8799" s="8"/>
      <c r="K8799" s="8"/>
      <c r="L8799" s="8"/>
      <c r="M8799" s="8"/>
      <c r="O8799" s="8"/>
      <c r="P8799" s="8"/>
      <c r="R8799" s="8"/>
      <c r="S8799" s="8"/>
      <c r="T8799" s="8"/>
      <c r="U8799" s="8"/>
      <c r="W8799" s="8">
        <f t="shared" si="4661"/>
        <v>355.5</v>
      </c>
      <c r="X8799">
        <v>30628800</v>
      </c>
      <c r="Y8799">
        <f t="shared" si="4662"/>
        <v>8508</v>
      </c>
      <c r="Z8799" s="8">
        <v>28.1</v>
      </c>
      <c r="AA8799" s="8">
        <v>-5.4</v>
      </c>
      <c r="AB8799" s="8">
        <v>83</v>
      </c>
      <c r="AC8799" s="4"/>
      <c r="KL8799" s="84"/>
      <c r="KP8799" s="84"/>
      <c r="KS8799" s="74"/>
      <c r="KT8799" s="74"/>
      <c r="KU8799" s="16"/>
      <c r="KV8799" s="72"/>
      <c r="KW8799" s="72"/>
      <c r="KX8799" s="16"/>
      <c r="KZ8799" s="16"/>
      <c r="LA8799" s="16"/>
      <c r="LB8799" s="74"/>
      <c r="LC8799" s="74"/>
    </row>
    <row r="8800" spans="8:315" x14ac:dyDescent="0.35">
      <c r="H8800" s="4"/>
      <c r="J8800" s="8"/>
      <c r="K8800" s="8"/>
      <c r="L8800" s="8"/>
      <c r="M8800" s="8"/>
      <c r="O8800" s="8"/>
      <c r="P8800" s="8"/>
      <c r="R8800" s="8"/>
      <c r="S8800" s="8"/>
      <c r="T8800" s="8"/>
      <c r="U8800" s="8"/>
      <c r="W8800" s="8">
        <f t="shared" si="4661"/>
        <v>355.5</v>
      </c>
      <c r="X8800">
        <v>30632400</v>
      </c>
      <c r="Y8800">
        <f t="shared" si="4662"/>
        <v>8509</v>
      </c>
      <c r="Z8800" s="8">
        <v>24.4</v>
      </c>
      <c r="AA8800" s="8">
        <v>-5.2</v>
      </c>
      <c r="AB8800" s="8">
        <v>82.2</v>
      </c>
      <c r="AC8800" s="4"/>
      <c r="KL8800" s="84"/>
      <c r="KP8800" s="84"/>
      <c r="KS8800" s="74"/>
      <c r="KT8800" s="74"/>
      <c r="KU8800" s="16"/>
      <c r="KV8800" s="72"/>
      <c r="KW8800" s="72"/>
      <c r="KX8800" s="16"/>
      <c r="KZ8800" s="16"/>
      <c r="LA8800" s="16"/>
      <c r="LB8800" s="74"/>
      <c r="LC8800" s="74"/>
    </row>
    <row r="8801" spans="8:315" x14ac:dyDescent="0.35">
      <c r="H8801" s="4"/>
      <c r="J8801" s="8"/>
      <c r="K8801" s="8"/>
      <c r="L8801" s="8"/>
      <c r="M8801" s="8"/>
      <c r="O8801" s="8"/>
      <c r="P8801" s="8"/>
      <c r="R8801" s="8"/>
      <c r="S8801" s="8"/>
      <c r="T8801" s="8"/>
      <c r="U8801" s="8"/>
      <c r="W8801" s="8">
        <f t="shared" si="4661"/>
        <v>355.6</v>
      </c>
      <c r="X8801">
        <v>30636000</v>
      </c>
      <c r="Y8801">
        <f t="shared" si="4662"/>
        <v>8510</v>
      </c>
      <c r="Z8801" s="8">
        <v>22.2</v>
      </c>
      <c r="AA8801" s="8">
        <v>-5</v>
      </c>
      <c r="AB8801" s="8">
        <v>81.400000000000006</v>
      </c>
      <c r="AC8801" s="4"/>
      <c r="KL8801" s="84"/>
      <c r="KP8801" s="84"/>
      <c r="KS8801" s="74"/>
      <c r="KT8801" s="74"/>
      <c r="KU8801" s="16"/>
      <c r="KV8801" s="72"/>
      <c r="KW8801" s="72"/>
      <c r="KX8801" s="16"/>
      <c r="KZ8801" s="16"/>
      <c r="LA8801" s="16"/>
      <c r="LB8801" s="74"/>
      <c r="LC8801" s="74"/>
    </row>
    <row r="8802" spans="8:315" x14ac:dyDescent="0.35">
      <c r="H8802" s="4"/>
      <c r="J8802" s="8"/>
      <c r="K8802" s="8"/>
      <c r="L8802" s="8"/>
      <c r="M8802" s="8"/>
      <c r="O8802" s="8"/>
      <c r="P8802" s="8"/>
      <c r="R8802" s="8"/>
      <c r="S8802" s="8"/>
      <c r="T8802" s="8"/>
      <c r="U8802" s="8"/>
      <c r="W8802" s="8">
        <f t="shared" si="4661"/>
        <v>355.6</v>
      </c>
      <c r="X8802">
        <v>30639600</v>
      </c>
      <c r="Y8802">
        <f t="shared" si="4662"/>
        <v>8511</v>
      </c>
      <c r="Z8802" s="8">
        <v>11.5</v>
      </c>
      <c r="AA8802" s="8">
        <v>-4.5</v>
      </c>
      <c r="AB8802" s="8">
        <v>80.3</v>
      </c>
      <c r="AC8802" s="4"/>
      <c r="KL8802" s="84"/>
      <c r="KP8802" s="84"/>
      <c r="KS8802" s="74"/>
      <c r="KT8802" s="74"/>
      <c r="KU8802" s="16"/>
      <c r="KV8802" s="72"/>
      <c r="KW8802" s="72"/>
      <c r="KX8802" s="16"/>
      <c r="KZ8802" s="16"/>
      <c r="LA8802" s="16"/>
      <c r="LB8802" s="74"/>
      <c r="LC8802" s="74"/>
    </row>
    <row r="8803" spans="8:315" x14ac:dyDescent="0.35">
      <c r="H8803" s="4"/>
      <c r="J8803" s="8"/>
      <c r="K8803" s="8"/>
      <c r="L8803" s="8"/>
      <c r="M8803" s="8"/>
      <c r="O8803" s="8"/>
      <c r="P8803" s="8"/>
      <c r="R8803" s="8"/>
      <c r="S8803" s="8"/>
      <c r="T8803" s="8"/>
      <c r="U8803" s="8"/>
      <c r="W8803" s="8">
        <f t="shared" si="4661"/>
        <v>355.7</v>
      </c>
      <c r="X8803">
        <v>30643200</v>
      </c>
      <c r="Y8803">
        <f t="shared" si="4662"/>
        <v>8512</v>
      </c>
      <c r="Z8803" s="8">
        <v>13.1</v>
      </c>
      <c r="AA8803" s="8">
        <v>-3.8</v>
      </c>
      <c r="AB8803" s="8">
        <v>76.5</v>
      </c>
      <c r="AC8803" s="4"/>
      <c r="KL8803" s="84"/>
      <c r="KP8803" s="84"/>
      <c r="KS8803" s="74"/>
      <c r="KT8803" s="74"/>
      <c r="KU8803" s="16"/>
      <c r="KV8803" s="72"/>
      <c r="KW8803" s="72"/>
      <c r="KX8803" s="16"/>
      <c r="KZ8803" s="16"/>
      <c r="LA8803" s="16"/>
      <c r="LB8803" s="74"/>
      <c r="LC8803" s="74"/>
    </row>
    <row r="8804" spans="8:315" x14ac:dyDescent="0.35">
      <c r="H8804" s="4"/>
      <c r="J8804" s="8"/>
      <c r="K8804" s="8"/>
      <c r="L8804" s="8"/>
      <c r="M8804" s="8"/>
      <c r="O8804" s="8"/>
      <c r="P8804" s="8"/>
      <c r="R8804" s="8"/>
      <c r="S8804" s="8"/>
      <c r="T8804" s="8"/>
      <c r="U8804" s="8"/>
      <c r="W8804" s="8">
        <f t="shared" ref="W8804:W8867" si="4663">X8804/24/3600+1</f>
        <v>355.7</v>
      </c>
      <c r="X8804">
        <v>30646800</v>
      </c>
      <c r="Y8804">
        <f t="shared" ref="Y8804:Y8867" si="4664">X8804/3600</f>
        <v>8513</v>
      </c>
      <c r="Z8804" s="8">
        <v>0.8</v>
      </c>
      <c r="AA8804" s="8">
        <v>-3.6</v>
      </c>
      <c r="AB8804" s="8">
        <v>71</v>
      </c>
      <c r="AC8804" s="4"/>
      <c r="KL8804" s="84"/>
      <c r="KP8804" s="84"/>
      <c r="KS8804" s="74"/>
      <c r="KT8804" s="74"/>
      <c r="KU8804" s="16"/>
      <c r="KV8804" s="72"/>
      <c r="KW8804" s="72"/>
      <c r="KX8804" s="16"/>
      <c r="KZ8804" s="16"/>
      <c r="LA8804" s="16"/>
      <c r="LB8804" s="74"/>
      <c r="LC8804" s="74"/>
    </row>
    <row r="8805" spans="8:315" x14ac:dyDescent="0.35">
      <c r="H8805" s="4"/>
      <c r="J8805" s="8"/>
      <c r="K8805" s="8"/>
      <c r="L8805" s="8"/>
      <c r="M8805" s="8"/>
      <c r="O8805" s="8"/>
      <c r="P8805" s="8"/>
      <c r="R8805" s="8"/>
      <c r="S8805" s="8"/>
      <c r="T8805" s="8"/>
      <c r="U8805" s="8"/>
      <c r="W8805" s="8">
        <f t="shared" si="4663"/>
        <v>355.8</v>
      </c>
      <c r="X8805">
        <v>30650400</v>
      </c>
      <c r="Y8805">
        <f t="shared" si="4664"/>
        <v>8514</v>
      </c>
      <c r="Z8805" s="8">
        <v>0</v>
      </c>
      <c r="AA8805" s="8">
        <v>-4.0999999999999996</v>
      </c>
      <c r="AB8805" s="8">
        <v>65</v>
      </c>
      <c r="AC8805" s="4"/>
      <c r="KL8805" s="84"/>
      <c r="KP8805" s="84"/>
      <c r="KS8805" s="74"/>
      <c r="KT8805" s="74"/>
      <c r="KU8805" s="16"/>
      <c r="KV8805" s="72"/>
      <c r="KW8805" s="72"/>
      <c r="KX8805" s="16"/>
      <c r="KZ8805" s="16"/>
      <c r="LA8805" s="16"/>
      <c r="LB8805" s="74"/>
      <c r="LC8805" s="74"/>
    </row>
    <row r="8806" spans="8:315" x14ac:dyDescent="0.35">
      <c r="H8806" s="4"/>
      <c r="J8806" s="8"/>
      <c r="K8806" s="8"/>
      <c r="L8806" s="8"/>
      <c r="M8806" s="8"/>
      <c r="O8806" s="8"/>
      <c r="P8806" s="8"/>
      <c r="R8806" s="8"/>
      <c r="S8806" s="8"/>
      <c r="T8806" s="8"/>
      <c r="U8806" s="8"/>
      <c r="W8806" s="8">
        <f t="shared" si="4663"/>
        <v>355.8</v>
      </c>
      <c r="X8806">
        <v>30654000</v>
      </c>
      <c r="Y8806">
        <f t="shared" si="4664"/>
        <v>8515</v>
      </c>
      <c r="Z8806" s="8">
        <v>0</v>
      </c>
      <c r="AA8806" s="8">
        <v>-4.4000000000000004</v>
      </c>
      <c r="AB8806" s="8">
        <v>68</v>
      </c>
      <c r="AC8806" s="4"/>
      <c r="KL8806" s="84"/>
      <c r="KP8806" s="84"/>
      <c r="KS8806" s="74"/>
      <c r="KT8806" s="74"/>
      <c r="KU8806" s="16"/>
      <c r="KV8806" s="72"/>
      <c r="KW8806" s="72"/>
      <c r="KX8806" s="16"/>
      <c r="KZ8806" s="16"/>
      <c r="LA8806" s="16"/>
      <c r="LB8806" s="74"/>
      <c r="LC8806" s="74"/>
    </row>
    <row r="8807" spans="8:315" x14ac:dyDescent="0.35">
      <c r="H8807" s="4"/>
      <c r="J8807" s="8"/>
      <c r="K8807" s="8"/>
      <c r="L8807" s="8"/>
      <c r="M8807" s="8"/>
      <c r="O8807" s="8"/>
      <c r="P8807" s="8"/>
      <c r="R8807" s="8"/>
      <c r="S8807" s="8"/>
      <c r="T8807" s="8"/>
      <c r="U8807" s="8"/>
      <c r="W8807" s="8">
        <f t="shared" si="4663"/>
        <v>355.8</v>
      </c>
      <c r="X8807">
        <v>30657600</v>
      </c>
      <c r="Y8807">
        <f t="shared" si="4664"/>
        <v>8516</v>
      </c>
      <c r="Z8807" s="8">
        <v>0</v>
      </c>
      <c r="AA8807" s="8">
        <v>-5.0999999999999996</v>
      </c>
      <c r="AB8807" s="8">
        <v>69.7</v>
      </c>
      <c r="AC8807" s="4"/>
      <c r="KL8807" s="84"/>
      <c r="KP8807" s="84"/>
      <c r="KS8807" s="74"/>
      <c r="KT8807" s="74"/>
      <c r="KU8807" s="16"/>
      <c r="KV8807" s="72"/>
      <c r="KW8807" s="72"/>
      <c r="KX8807" s="16"/>
      <c r="KZ8807" s="16"/>
      <c r="LA8807" s="16"/>
      <c r="LB8807" s="74"/>
      <c r="LC8807" s="74"/>
    </row>
    <row r="8808" spans="8:315" x14ac:dyDescent="0.35">
      <c r="H8808" s="4"/>
      <c r="J8808" s="8"/>
      <c r="K8808" s="8"/>
      <c r="L8808" s="8"/>
      <c r="M8808" s="8"/>
      <c r="O8808" s="8"/>
      <c r="P8808" s="8"/>
      <c r="R8808" s="8"/>
      <c r="S8808" s="8"/>
      <c r="T8808" s="8"/>
      <c r="U8808" s="8"/>
      <c r="W8808" s="8">
        <f t="shared" si="4663"/>
        <v>355.9</v>
      </c>
      <c r="X8808">
        <v>30661200</v>
      </c>
      <c r="Y8808">
        <f t="shared" si="4664"/>
        <v>8517</v>
      </c>
      <c r="Z8808" s="8">
        <v>0</v>
      </c>
      <c r="AA8808" s="8">
        <v>-4.5999999999999996</v>
      </c>
      <c r="AB8808" s="8">
        <v>75.8</v>
      </c>
      <c r="AC8808" s="4"/>
      <c r="KL8808" s="84"/>
      <c r="KP8808" s="84"/>
      <c r="KS8808" s="74"/>
      <c r="KT8808" s="74"/>
      <c r="KU8808" s="16"/>
      <c r="KV8808" s="72"/>
      <c r="KW8808" s="72"/>
      <c r="KX8808" s="16"/>
      <c r="KZ8808" s="16"/>
      <c r="LA8808" s="16"/>
      <c r="LB8808" s="74"/>
      <c r="LC8808" s="74"/>
    </row>
    <row r="8809" spans="8:315" x14ac:dyDescent="0.35">
      <c r="H8809" s="4"/>
      <c r="J8809" s="8"/>
      <c r="K8809" s="8"/>
      <c r="L8809" s="8"/>
      <c r="M8809" s="8"/>
      <c r="O8809" s="8"/>
      <c r="P8809" s="8"/>
      <c r="R8809" s="8"/>
      <c r="S8809" s="8"/>
      <c r="T8809" s="8"/>
      <c r="U8809" s="8"/>
      <c r="W8809" s="8">
        <f t="shared" si="4663"/>
        <v>355.9</v>
      </c>
      <c r="X8809">
        <v>30664800</v>
      </c>
      <c r="Y8809">
        <f t="shared" si="4664"/>
        <v>8518</v>
      </c>
      <c r="Z8809" s="8">
        <v>0</v>
      </c>
      <c r="AA8809" s="8">
        <v>-2.5</v>
      </c>
      <c r="AB8809" s="8">
        <v>65.400000000000006</v>
      </c>
      <c r="AC8809" s="4"/>
      <c r="KL8809" s="84"/>
      <c r="KP8809" s="84"/>
      <c r="KS8809" s="74"/>
      <c r="KT8809" s="74"/>
      <c r="KU8809" s="16"/>
      <c r="KV8809" s="72"/>
      <c r="KW8809" s="72"/>
      <c r="KX8809" s="16"/>
      <c r="KZ8809" s="16"/>
      <c r="LA8809" s="16"/>
      <c r="LB8809" s="74"/>
      <c r="LC8809" s="74"/>
    </row>
    <row r="8810" spans="8:315" x14ac:dyDescent="0.35">
      <c r="H8810" s="4"/>
      <c r="J8810" s="8"/>
      <c r="K8810" s="8"/>
      <c r="L8810" s="8"/>
      <c r="M8810" s="8"/>
      <c r="O8810" s="8"/>
      <c r="P8810" s="8"/>
      <c r="R8810" s="8"/>
      <c r="S8810" s="8"/>
      <c r="T8810" s="8"/>
      <c r="U8810" s="8"/>
      <c r="W8810" s="8">
        <f t="shared" si="4663"/>
        <v>356</v>
      </c>
      <c r="X8810">
        <v>30668400</v>
      </c>
      <c r="Y8810">
        <f t="shared" si="4664"/>
        <v>8519</v>
      </c>
      <c r="Z8810" s="8">
        <v>0</v>
      </c>
      <c r="AA8810" s="8">
        <v>-0.7</v>
      </c>
      <c r="AB8810" s="8">
        <v>62.5</v>
      </c>
      <c r="AC8810" s="4"/>
      <c r="KL8810" s="84"/>
      <c r="KP8810" s="84"/>
      <c r="KS8810" s="74"/>
      <c r="KT8810" s="74"/>
      <c r="KU8810" s="16"/>
      <c r="KV8810" s="72"/>
      <c r="KW8810" s="72"/>
      <c r="KX8810" s="16"/>
      <c r="KZ8810" s="16"/>
      <c r="LA8810" s="16"/>
      <c r="LB8810" s="74"/>
      <c r="LC8810" s="74"/>
    </row>
    <row r="8811" spans="8:315" x14ac:dyDescent="0.35">
      <c r="H8811" s="4"/>
      <c r="J8811" s="8"/>
      <c r="K8811" s="8"/>
      <c r="L8811" s="8"/>
      <c r="M8811" s="8"/>
      <c r="O8811" s="8"/>
      <c r="P8811" s="8"/>
      <c r="R8811" s="8"/>
      <c r="S8811" s="8"/>
      <c r="T8811" s="8"/>
      <c r="U8811" s="8"/>
      <c r="W8811" s="8">
        <f t="shared" si="4663"/>
        <v>356</v>
      </c>
      <c r="X8811">
        <v>30672000</v>
      </c>
      <c r="Y8811">
        <f t="shared" si="4664"/>
        <v>8520</v>
      </c>
      <c r="Z8811" s="8">
        <v>0</v>
      </c>
      <c r="AA8811" s="8">
        <v>-0.4</v>
      </c>
      <c r="AB8811" s="8">
        <v>64</v>
      </c>
      <c r="AC8811" s="4"/>
      <c r="KL8811" s="84"/>
      <c r="KP8811" s="84"/>
      <c r="KS8811" s="74"/>
      <c r="KT8811" s="74"/>
      <c r="KU8811" s="16"/>
      <c r="KV8811" s="72"/>
      <c r="KW8811" s="72"/>
      <c r="KX8811" s="16"/>
      <c r="KZ8811" s="16"/>
      <c r="LA8811" s="16"/>
      <c r="LB8811" s="74"/>
      <c r="LC8811" s="74"/>
    </row>
    <row r="8812" spans="8:315" x14ac:dyDescent="0.35">
      <c r="H8812" s="4"/>
      <c r="J8812" s="8"/>
      <c r="K8812" s="8"/>
      <c r="L8812" s="8"/>
      <c r="M8812" s="8"/>
      <c r="O8812" s="8"/>
      <c r="P8812" s="8"/>
      <c r="R8812" s="8"/>
      <c r="S8812" s="8"/>
      <c r="T8812" s="8"/>
      <c r="U8812" s="8"/>
      <c r="W8812" s="8">
        <f t="shared" si="4663"/>
        <v>356</v>
      </c>
      <c r="X8812">
        <v>30675600</v>
      </c>
      <c r="Y8812">
        <f t="shared" si="4664"/>
        <v>8521</v>
      </c>
      <c r="Z8812" s="8">
        <v>0</v>
      </c>
      <c r="AA8812" s="8">
        <v>-0.3</v>
      </c>
      <c r="AB8812" s="8">
        <v>66.599999999999994</v>
      </c>
      <c r="AC8812" s="4"/>
      <c r="KL8812" s="84"/>
      <c r="KP8812" s="84"/>
      <c r="KS8812" s="74"/>
      <c r="KT8812" s="74"/>
      <c r="KU8812" s="16"/>
      <c r="KV8812" s="72"/>
      <c r="KW8812" s="72"/>
      <c r="KX8812" s="16"/>
      <c r="KZ8812" s="16"/>
      <c r="LA8812" s="16"/>
      <c r="LB8812" s="74"/>
      <c r="LC8812" s="74"/>
    </row>
    <row r="8813" spans="8:315" x14ac:dyDescent="0.35">
      <c r="H8813" s="4"/>
      <c r="J8813" s="8"/>
      <c r="K8813" s="8"/>
      <c r="L8813" s="8"/>
      <c r="M8813" s="8"/>
      <c r="O8813" s="8"/>
      <c r="P8813" s="8"/>
      <c r="R8813" s="8"/>
      <c r="S8813" s="8"/>
      <c r="T8813" s="8"/>
      <c r="U8813" s="8"/>
      <c r="W8813" s="8">
        <f t="shared" si="4663"/>
        <v>356.1</v>
      </c>
      <c r="X8813">
        <v>30679200</v>
      </c>
      <c r="Y8813">
        <f t="shared" si="4664"/>
        <v>8522</v>
      </c>
      <c r="Z8813" s="8">
        <v>0</v>
      </c>
      <c r="AA8813" s="8">
        <v>-0.4</v>
      </c>
      <c r="AB8813" s="8">
        <v>66.7</v>
      </c>
      <c r="AC8813" s="4"/>
      <c r="KL8813" s="84"/>
      <c r="KP8813" s="84"/>
      <c r="KS8813" s="74"/>
      <c r="KT8813" s="74"/>
      <c r="KU8813" s="16"/>
      <c r="KV8813" s="72"/>
      <c r="KW8813" s="72"/>
      <c r="KX8813" s="16"/>
      <c r="KZ8813" s="16"/>
      <c r="LA8813" s="16"/>
      <c r="LB8813" s="74"/>
      <c r="LC8813" s="74"/>
    </row>
    <row r="8814" spans="8:315" x14ac:dyDescent="0.35">
      <c r="H8814" s="4"/>
      <c r="J8814" s="8"/>
      <c r="K8814" s="8"/>
      <c r="L8814" s="8"/>
      <c r="M8814" s="8"/>
      <c r="O8814" s="8"/>
      <c r="P8814" s="8"/>
      <c r="R8814" s="8"/>
      <c r="S8814" s="8"/>
      <c r="T8814" s="8"/>
      <c r="U8814" s="8"/>
      <c r="W8814" s="8">
        <f t="shared" si="4663"/>
        <v>356.1</v>
      </c>
      <c r="X8814">
        <v>30682800</v>
      </c>
      <c r="Y8814">
        <f t="shared" si="4664"/>
        <v>8523</v>
      </c>
      <c r="Z8814" s="8">
        <v>0</v>
      </c>
      <c r="AA8814" s="8">
        <v>-0.5</v>
      </c>
      <c r="AB8814" s="8">
        <v>66.7</v>
      </c>
      <c r="AC8814" s="4"/>
      <c r="KL8814" s="84"/>
      <c r="KP8814" s="84"/>
      <c r="KS8814" s="74"/>
      <c r="KT8814" s="74"/>
      <c r="KU8814" s="16"/>
      <c r="KV8814" s="72"/>
      <c r="KW8814" s="72"/>
      <c r="KX8814" s="16"/>
      <c r="KZ8814" s="16"/>
      <c r="LA8814" s="16"/>
      <c r="LB8814" s="74"/>
      <c r="LC8814" s="74"/>
    </row>
    <row r="8815" spans="8:315" x14ac:dyDescent="0.35">
      <c r="H8815" s="4"/>
      <c r="J8815" s="8"/>
      <c r="K8815" s="8"/>
      <c r="L8815" s="8"/>
      <c r="M8815" s="8"/>
      <c r="O8815" s="8"/>
      <c r="P8815" s="8"/>
      <c r="R8815" s="8"/>
      <c r="S8815" s="8"/>
      <c r="T8815" s="8"/>
      <c r="U8815" s="8"/>
      <c r="W8815" s="8">
        <f t="shared" si="4663"/>
        <v>356.2</v>
      </c>
      <c r="X8815">
        <v>30686400</v>
      </c>
      <c r="Y8815">
        <f t="shared" si="4664"/>
        <v>8524</v>
      </c>
      <c r="Z8815" s="8">
        <v>0</v>
      </c>
      <c r="AA8815" s="8">
        <v>-1.1000000000000001</v>
      </c>
      <c r="AB8815" s="8">
        <v>70.599999999999994</v>
      </c>
      <c r="AC8815" s="4"/>
      <c r="KL8815" s="84"/>
      <c r="KP8815" s="84"/>
      <c r="KS8815" s="74"/>
      <c r="KT8815" s="74"/>
      <c r="KU8815" s="16"/>
      <c r="KV8815" s="72"/>
      <c r="KW8815" s="72"/>
      <c r="KX8815" s="16"/>
      <c r="KZ8815" s="16"/>
      <c r="LA8815" s="16"/>
      <c r="LB8815" s="74"/>
      <c r="LC8815" s="74"/>
    </row>
    <row r="8816" spans="8:315" x14ac:dyDescent="0.35">
      <c r="H8816" s="4"/>
      <c r="J8816" s="8"/>
      <c r="K8816" s="8"/>
      <c r="L8816" s="8"/>
      <c r="M8816" s="8"/>
      <c r="O8816" s="8"/>
      <c r="P8816" s="8"/>
      <c r="R8816" s="8"/>
      <c r="S8816" s="8"/>
      <c r="T8816" s="8"/>
      <c r="U8816" s="8"/>
      <c r="W8816" s="8">
        <f t="shared" si="4663"/>
        <v>356.2</v>
      </c>
      <c r="X8816">
        <v>30690000</v>
      </c>
      <c r="Y8816">
        <f t="shared" si="4664"/>
        <v>8525</v>
      </c>
      <c r="Z8816" s="8">
        <v>0</v>
      </c>
      <c r="AA8816" s="8">
        <v>-2</v>
      </c>
      <c r="AB8816" s="8">
        <v>70.5</v>
      </c>
      <c r="AC8816" s="4"/>
      <c r="KL8816" s="84"/>
      <c r="KP8816" s="84"/>
      <c r="KS8816" s="74"/>
      <c r="KT8816" s="74"/>
      <c r="KU8816" s="16"/>
      <c r="KV8816" s="72"/>
      <c r="KW8816" s="72"/>
      <c r="KX8816" s="16"/>
      <c r="KZ8816" s="16"/>
      <c r="LA8816" s="16"/>
      <c r="LB8816" s="74"/>
      <c r="LC8816" s="74"/>
    </row>
    <row r="8817" spans="8:315" x14ac:dyDescent="0.35">
      <c r="H8817" s="4"/>
      <c r="J8817" s="8"/>
      <c r="K8817" s="8"/>
      <c r="L8817" s="8"/>
      <c r="M8817" s="8"/>
      <c r="O8817" s="8"/>
      <c r="P8817" s="8"/>
      <c r="R8817" s="8"/>
      <c r="S8817" s="8"/>
      <c r="T8817" s="8"/>
      <c r="U8817" s="8"/>
      <c r="W8817" s="8">
        <f t="shared" si="4663"/>
        <v>356.3</v>
      </c>
      <c r="X8817">
        <v>30693600</v>
      </c>
      <c r="Y8817">
        <f t="shared" si="4664"/>
        <v>8526</v>
      </c>
      <c r="Z8817" s="8">
        <v>0</v>
      </c>
      <c r="AA8817" s="8">
        <v>-2.5</v>
      </c>
      <c r="AB8817" s="8">
        <v>74.8</v>
      </c>
      <c r="AC8817" s="4"/>
      <c r="KL8817" s="84"/>
      <c r="KP8817" s="84"/>
      <c r="KS8817" s="74"/>
      <c r="KT8817" s="74"/>
      <c r="KU8817" s="16"/>
      <c r="KV8817" s="72"/>
      <c r="KW8817" s="72"/>
      <c r="KX8817" s="16"/>
      <c r="KZ8817" s="16"/>
      <c r="LA8817" s="16"/>
      <c r="LB8817" s="74"/>
      <c r="LC8817" s="74"/>
    </row>
    <row r="8818" spans="8:315" x14ac:dyDescent="0.35">
      <c r="H8818" s="4"/>
      <c r="J8818" s="8"/>
      <c r="K8818" s="8"/>
      <c r="L8818" s="8"/>
      <c r="M8818" s="8"/>
      <c r="O8818" s="8"/>
      <c r="P8818" s="8"/>
      <c r="R8818" s="8"/>
      <c r="S8818" s="8"/>
      <c r="T8818" s="8"/>
      <c r="U8818" s="8"/>
      <c r="W8818" s="8">
        <f t="shared" si="4663"/>
        <v>356.3</v>
      </c>
      <c r="X8818">
        <v>30697200</v>
      </c>
      <c r="Y8818">
        <f t="shared" si="4664"/>
        <v>8527</v>
      </c>
      <c r="Z8818" s="8">
        <v>0</v>
      </c>
      <c r="AA8818" s="8">
        <v>-3.4</v>
      </c>
      <c r="AB8818" s="8">
        <v>76.5</v>
      </c>
      <c r="AC8818" s="4"/>
      <c r="KL8818" s="84"/>
      <c r="KP8818" s="84"/>
      <c r="KS8818" s="74"/>
      <c r="KT8818" s="74"/>
      <c r="KU8818" s="16"/>
      <c r="KV8818" s="72"/>
      <c r="KW8818" s="72"/>
      <c r="KX8818" s="16"/>
      <c r="KZ8818" s="16"/>
      <c r="LA8818" s="16"/>
      <c r="LB8818" s="74"/>
      <c r="LC8818" s="74"/>
    </row>
    <row r="8819" spans="8:315" x14ac:dyDescent="0.35">
      <c r="H8819" s="4"/>
      <c r="J8819" s="8"/>
      <c r="K8819" s="8"/>
      <c r="L8819" s="8"/>
      <c r="M8819" s="8"/>
      <c r="O8819" s="8"/>
      <c r="P8819" s="8"/>
      <c r="R8819" s="8"/>
      <c r="S8819" s="8"/>
      <c r="T8819" s="8"/>
      <c r="U8819" s="8"/>
      <c r="W8819" s="8">
        <f t="shared" si="4663"/>
        <v>356.3</v>
      </c>
      <c r="X8819">
        <v>30700800</v>
      </c>
      <c r="Y8819">
        <f t="shared" si="4664"/>
        <v>8528</v>
      </c>
      <c r="Z8819" s="8">
        <v>0</v>
      </c>
      <c r="AA8819" s="8">
        <v>-3.4</v>
      </c>
      <c r="AB8819" s="8">
        <v>76.5</v>
      </c>
      <c r="AC8819" s="4"/>
      <c r="KL8819" s="84"/>
      <c r="KP8819" s="84"/>
      <c r="KS8819" s="74"/>
      <c r="KT8819" s="74"/>
      <c r="KU8819" s="16"/>
      <c r="KV8819" s="72"/>
      <c r="KW8819" s="72"/>
      <c r="KX8819" s="16"/>
      <c r="KZ8819" s="16"/>
      <c r="LA8819" s="16"/>
      <c r="LB8819" s="74"/>
      <c r="LC8819" s="74"/>
    </row>
    <row r="8820" spans="8:315" x14ac:dyDescent="0.35">
      <c r="H8820" s="4"/>
      <c r="J8820" s="8"/>
      <c r="K8820" s="8"/>
      <c r="L8820" s="8"/>
      <c r="M8820" s="8"/>
      <c r="O8820" s="8"/>
      <c r="P8820" s="8"/>
      <c r="R8820" s="8"/>
      <c r="S8820" s="8"/>
      <c r="T8820" s="8"/>
      <c r="U8820" s="8"/>
      <c r="W8820" s="8">
        <f t="shared" si="4663"/>
        <v>356.4</v>
      </c>
      <c r="X8820">
        <v>30704400</v>
      </c>
      <c r="Y8820">
        <f t="shared" si="4664"/>
        <v>8529</v>
      </c>
      <c r="Z8820" s="8">
        <v>3.6</v>
      </c>
      <c r="AA8820" s="8">
        <v>-2.6</v>
      </c>
      <c r="AB8820" s="8">
        <v>76</v>
      </c>
      <c r="AC8820" s="4"/>
      <c r="KL8820" s="84"/>
      <c r="KP8820" s="84"/>
      <c r="KS8820" s="74"/>
      <c r="KT8820" s="74"/>
      <c r="KU8820" s="16"/>
      <c r="KV8820" s="72"/>
      <c r="KW8820" s="72"/>
      <c r="KX8820" s="16"/>
      <c r="KZ8820" s="16"/>
      <c r="LA8820" s="16"/>
      <c r="LB8820" s="74"/>
      <c r="LC8820" s="74"/>
    </row>
    <row r="8821" spans="8:315" x14ac:dyDescent="0.35">
      <c r="H8821" s="4"/>
      <c r="J8821" s="8"/>
      <c r="K8821" s="8"/>
      <c r="L8821" s="8"/>
      <c r="M8821" s="8"/>
      <c r="O8821" s="8"/>
      <c r="P8821" s="8"/>
      <c r="R8821" s="8"/>
      <c r="S8821" s="8"/>
      <c r="T8821" s="8"/>
      <c r="U8821" s="8"/>
      <c r="W8821" s="8">
        <f t="shared" si="4663"/>
        <v>356.4</v>
      </c>
      <c r="X8821">
        <v>30708000</v>
      </c>
      <c r="Y8821">
        <f t="shared" si="4664"/>
        <v>8530</v>
      </c>
      <c r="Z8821" s="8">
        <v>10.3</v>
      </c>
      <c r="AA8821" s="8">
        <v>-1.6</v>
      </c>
      <c r="AB8821" s="8">
        <v>73.8</v>
      </c>
      <c r="AC8821" s="4"/>
      <c r="KL8821" s="84"/>
      <c r="KP8821" s="84"/>
      <c r="KS8821" s="74"/>
      <c r="KT8821" s="74"/>
      <c r="KU8821" s="16"/>
      <c r="KV8821" s="72"/>
      <c r="KW8821" s="72"/>
      <c r="KX8821" s="16"/>
      <c r="KZ8821" s="16"/>
      <c r="LA8821" s="16"/>
      <c r="LB8821" s="74"/>
      <c r="LC8821" s="74"/>
    </row>
    <row r="8822" spans="8:315" x14ac:dyDescent="0.35">
      <c r="H8822" s="4"/>
      <c r="J8822" s="8"/>
      <c r="K8822" s="8"/>
      <c r="L8822" s="8"/>
      <c r="M8822" s="8"/>
      <c r="O8822" s="8"/>
      <c r="P8822" s="8"/>
      <c r="R8822" s="8"/>
      <c r="S8822" s="8"/>
      <c r="T8822" s="8"/>
      <c r="U8822" s="8"/>
      <c r="W8822" s="8">
        <f t="shared" si="4663"/>
        <v>356.5</v>
      </c>
      <c r="X8822">
        <v>30711600</v>
      </c>
      <c r="Y8822">
        <f t="shared" si="4664"/>
        <v>8531</v>
      </c>
      <c r="Z8822" s="8">
        <v>19.399999999999999</v>
      </c>
      <c r="AA8822" s="8">
        <v>-0.7</v>
      </c>
      <c r="AB8822" s="8">
        <v>72.2</v>
      </c>
      <c r="AC8822" s="4"/>
      <c r="KL8822" s="84"/>
      <c r="KP8822" s="84"/>
      <c r="KS8822" s="74"/>
      <c r="KT8822" s="74"/>
      <c r="KU8822" s="16"/>
      <c r="KV8822" s="72"/>
      <c r="KW8822" s="72"/>
      <c r="KX8822" s="16"/>
      <c r="KZ8822" s="16"/>
      <c r="LA8822" s="16"/>
      <c r="LB8822" s="74"/>
      <c r="LC8822" s="74"/>
    </row>
    <row r="8823" spans="8:315" x14ac:dyDescent="0.35">
      <c r="H8823" s="4"/>
      <c r="J8823" s="8"/>
      <c r="K8823" s="8"/>
      <c r="L8823" s="8"/>
      <c r="M8823" s="8"/>
      <c r="O8823" s="8"/>
      <c r="P8823" s="8"/>
      <c r="R8823" s="8"/>
      <c r="S8823" s="8"/>
      <c r="T8823" s="8"/>
      <c r="U8823" s="8"/>
      <c r="W8823" s="8">
        <f t="shared" si="4663"/>
        <v>356.5</v>
      </c>
      <c r="X8823">
        <v>30715200</v>
      </c>
      <c r="Y8823">
        <f t="shared" si="4664"/>
        <v>8532</v>
      </c>
      <c r="Z8823" s="8">
        <v>32.200000000000003</v>
      </c>
      <c r="AA8823" s="8">
        <v>0.3</v>
      </c>
      <c r="AB8823" s="8">
        <v>69.8</v>
      </c>
      <c r="AC8823" s="4"/>
      <c r="KL8823" s="84"/>
      <c r="KP8823" s="84"/>
      <c r="KS8823" s="74"/>
      <c r="KT8823" s="74"/>
      <c r="KU8823" s="16"/>
      <c r="KV8823" s="72"/>
      <c r="KW8823" s="72"/>
      <c r="KX8823" s="16"/>
      <c r="KZ8823" s="16"/>
      <c r="LA8823" s="16"/>
      <c r="LB8823" s="74"/>
      <c r="LC8823" s="74"/>
    </row>
    <row r="8824" spans="8:315" x14ac:dyDescent="0.35">
      <c r="H8824" s="4"/>
      <c r="J8824" s="8"/>
      <c r="K8824" s="8"/>
      <c r="L8824" s="8"/>
      <c r="M8824" s="8"/>
      <c r="O8824" s="8"/>
      <c r="P8824" s="8"/>
      <c r="R8824" s="8"/>
      <c r="S8824" s="8"/>
      <c r="T8824" s="8"/>
      <c r="U8824" s="8"/>
      <c r="W8824" s="8">
        <f t="shared" si="4663"/>
        <v>356.5</v>
      </c>
      <c r="X8824">
        <v>30718800</v>
      </c>
      <c r="Y8824">
        <f t="shared" si="4664"/>
        <v>8533</v>
      </c>
      <c r="Z8824" s="8">
        <v>34.200000000000003</v>
      </c>
      <c r="AA8824" s="8">
        <v>1.9</v>
      </c>
      <c r="AB8824" s="8">
        <v>65.900000000000006</v>
      </c>
      <c r="AC8824" s="4"/>
      <c r="KL8824" s="84"/>
      <c r="KP8824" s="84"/>
      <c r="KS8824" s="74"/>
      <c r="KT8824" s="74"/>
      <c r="KU8824" s="16"/>
      <c r="KV8824" s="72"/>
      <c r="KW8824" s="72"/>
      <c r="KX8824" s="16"/>
      <c r="KZ8824" s="16"/>
      <c r="LA8824" s="16"/>
      <c r="LB8824" s="74"/>
      <c r="LC8824" s="74"/>
    </row>
    <row r="8825" spans="8:315" x14ac:dyDescent="0.35">
      <c r="H8825" s="4"/>
      <c r="J8825" s="8"/>
      <c r="K8825" s="8"/>
      <c r="L8825" s="8"/>
      <c r="M8825" s="8"/>
      <c r="O8825" s="8"/>
      <c r="P8825" s="8"/>
      <c r="R8825" s="8"/>
      <c r="S8825" s="8"/>
      <c r="T8825" s="8"/>
      <c r="U8825" s="8"/>
      <c r="W8825" s="8">
        <f t="shared" si="4663"/>
        <v>356.6</v>
      </c>
      <c r="X8825">
        <v>30722400</v>
      </c>
      <c r="Y8825">
        <f t="shared" si="4664"/>
        <v>8534</v>
      </c>
      <c r="Z8825" s="8">
        <v>38.1</v>
      </c>
      <c r="AA8825" s="8">
        <v>3.3</v>
      </c>
      <c r="AB8825" s="8">
        <v>64.8</v>
      </c>
      <c r="AC8825" s="4"/>
      <c r="KL8825" s="84"/>
      <c r="KP8825" s="84"/>
      <c r="KS8825" s="74"/>
      <c r="KT8825" s="74"/>
      <c r="KU8825" s="16"/>
      <c r="KV8825" s="72"/>
      <c r="KW8825" s="72"/>
      <c r="KX8825" s="16"/>
      <c r="KZ8825" s="16"/>
      <c r="LA8825" s="16"/>
      <c r="LB8825" s="74"/>
      <c r="LC8825" s="74"/>
    </row>
    <row r="8826" spans="8:315" x14ac:dyDescent="0.35">
      <c r="H8826" s="4"/>
      <c r="J8826" s="8"/>
      <c r="K8826" s="8"/>
      <c r="L8826" s="8"/>
      <c r="M8826" s="8"/>
      <c r="O8826" s="8"/>
      <c r="P8826" s="8"/>
      <c r="R8826" s="8"/>
      <c r="S8826" s="8"/>
      <c r="T8826" s="8"/>
      <c r="U8826" s="8"/>
      <c r="W8826" s="8">
        <f t="shared" si="4663"/>
        <v>356.6</v>
      </c>
      <c r="X8826">
        <v>30726000</v>
      </c>
      <c r="Y8826">
        <f t="shared" si="4664"/>
        <v>8535</v>
      </c>
      <c r="Z8826" s="8">
        <v>23.1</v>
      </c>
      <c r="AA8826" s="8">
        <v>3.6</v>
      </c>
      <c r="AB8826" s="8">
        <v>65.8</v>
      </c>
      <c r="AC8826" s="4"/>
      <c r="KL8826" s="84"/>
      <c r="KP8826" s="84"/>
      <c r="KS8826" s="74"/>
      <c r="KT8826" s="74"/>
      <c r="KU8826" s="16"/>
      <c r="KV8826" s="72"/>
      <c r="KW8826" s="72"/>
      <c r="KX8826" s="16"/>
      <c r="KZ8826" s="16"/>
      <c r="LA8826" s="16"/>
      <c r="LB8826" s="74"/>
      <c r="LC8826" s="74"/>
    </row>
    <row r="8827" spans="8:315" x14ac:dyDescent="0.35">
      <c r="H8827" s="4"/>
      <c r="J8827" s="8"/>
      <c r="K8827" s="8"/>
      <c r="L8827" s="8"/>
      <c r="M8827" s="8"/>
      <c r="O8827" s="8"/>
      <c r="P8827" s="8"/>
      <c r="R8827" s="8"/>
      <c r="S8827" s="8"/>
      <c r="T8827" s="8"/>
      <c r="U8827" s="8"/>
      <c r="W8827" s="8">
        <f t="shared" si="4663"/>
        <v>356.7</v>
      </c>
      <c r="X8827">
        <v>30729600</v>
      </c>
      <c r="Y8827">
        <f t="shared" si="4664"/>
        <v>8536</v>
      </c>
      <c r="Z8827" s="8">
        <v>10.6</v>
      </c>
      <c r="AA8827" s="8">
        <v>3.4</v>
      </c>
      <c r="AB8827" s="8">
        <v>67.2</v>
      </c>
      <c r="AC8827" s="4"/>
      <c r="KL8827" s="84"/>
      <c r="KP8827" s="84"/>
      <c r="KS8827" s="74"/>
      <c r="KT8827" s="74"/>
      <c r="KU8827" s="16"/>
      <c r="KV8827" s="72"/>
      <c r="KW8827" s="72"/>
      <c r="KX8827" s="16"/>
      <c r="KZ8827" s="16"/>
      <c r="LA8827" s="16"/>
      <c r="LB8827" s="74"/>
      <c r="LC8827" s="74"/>
    </row>
    <row r="8828" spans="8:315" x14ac:dyDescent="0.35">
      <c r="H8828" s="4"/>
      <c r="J8828" s="8"/>
      <c r="K8828" s="8"/>
      <c r="L8828" s="8"/>
      <c r="M8828" s="8"/>
      <c r="O8828" s="8"/>
      <c r="P8828" s="8"/>
      <c r="R8828" s="8"/>
      <c r="S8828" s="8"/>
      <c r="T8828" s="8"/>
      <c r="U8828" s="8"/>
      <c r="W8828" s="8">
        <f t="shared" si="4663"/>
        <v>356.7</v>
      </c>
      <c r="X8828">
        <v>30733200</v>
      </c>
      <c r="Y8828">
        <f t="shared" si="4664"/>
        <v>8537</v>
      </c>
      <c r="Z8828" s="8">
        <v>0.8</v>
      </c>
      <c r="AA8828" s="8">
        <v>3</v>
      </c>
      <c r="AB8828" s="8">
        <v>68.3</v>
      </c>
      <c r="AC8828" s="4"/>
      <c r="KL8828" s="84"/>
      <c r="KP8828" s="84"/>
      <c r="KS8828" s="74"/>
      <c r="KT8828" s="74"/>
      <c r="KU8828" s="16"/>
      <c r="KV8828" s="72"/>
      <c r="KW8828" s="72"/>
      <c r="KX8828" s="16"/>
      <c r="KZ8828" s="16"/>
      <c r="LA8828" s="16"/>
      <c r="LB8828" s="74"/>
      <c r="LC8828" s="74"/>
    </row>
    <row r="8829" spans="8:315" x14ac:dyDescent="0.35">
      <c r="H8829" s="4"/>
      <c r="J8829" s="8"/>
      <c r="K8829" s="8"/>
      <c r="L8829" s="8"/>
      <c r="M8829" s="8"/>
      <c r="O8829" s="8"/>
      <c r="P8829" s="8"/>
      <c r="R8829" s="8"/>
      <c r="S8829" s="8"/>
      <c r="T8829" s="8"/>
      <c r="U8829" s="8"/>
      <c r="W8829" s="8">
        <f t="shared" si="4663"/>
        <v>356.8</v>
      </c>
      <c r="X8829">
        <v>30736800</v>
      </c>
      <c r="Y8829">
        <f t="shared" si="4664"/>
        <v>8538</v>
      </c>
      <c r="Z8829" s="8">
        <v>0</v>
      </c>
      <c r="AA8829" s="8">
        <v>2.4</v>
      </c>
      <c r="AB8829" s="8">
        <v>70.2</v>
      </c>
      <c r="AC8829" s="4"/>
      <c r="KL8829" s="84"/>
      <c r="KP8829" s="84"/>
      <c r="KS8829" s="74"/>
      <c r="KT8829" s="74"/>
      <c r="KU8829" s="16"/>
      <c r="KV8829" s="72"/>
      <c r="KW8829" s="72"/>
      <c r="KX8829" s="16"/>
      <c r="KZ8829" s="16"/>
      <c r="LA8829" s="16"/>
      <c r="LB8829" s="74"/>
      <c r="LC8829" s="74"/>
    </row>
    <row r="8830" spans="8:315" x14ac:dyDescent="0.35">
      <c r="H8830" s="4"/>
      <c r="J8830" s="8"/>
      <c r="K8830" s="8"/>
      <c r="L8830" s="8"/>
      <c r="M8830" s="8"/>
      <c r="O8830" s="8"/>
      <c r="P8830" s="8"/>
      <c r="R8830" s="8"/>
      <c r="S8830" s="8"/>
      <c r="T8830" s="8"/>
      <c r="U8830" s="8"/>
      <c r="W8830" s="8">
        <f t="shared" si="4663"/>
        <v>356.8</v>
      </c>
      <c r="X8830">
        <v>30740400</v>
      </c>
      <c r="Y8830">
        <f t="shared" si="4664"/>
        <v>8539</v>
      </c>
      <c r="Z8830" s="8">
        <v>0</v>
      </c>
      <c r="AA8830" s="8">
        <v>1.7</v>
      </c>
      <c r="AB8830" s="8">
        <v>76.400000000000006</v>
      </c>
      <c r="AC8830" s="4"/>
      <c r="KL8830" s="84"/>
      <c r="KP8830" s="84"/>
      <c r="KS8830" s="74"/>
      <c r="KT8830" s="74"/>
      <c r="KU8830" s="16"/>
      <c r="KV8830" s="72"/>
      <c r="KW8830" s="72"/>
      <c r="KX8830" s="16"/>
      <c r="KZ8830" s="16"/>
      <c r="LA8830" s="16"/>
      <c r="LB8830" s="74"/>
      <c r="LC8830" s="74"/>
    </row>
    <row r="8831" spans="8:315" x14ac:dyDescent="0.35">
      <c r="H8831" s="4"/>
      <c r="J8831" s="8"/>
      <c r="K8831" s="8"/>
      <c r="L8831" s="8"/>
      <c r="M8831" s="8"/>
      <c r="O8831" s="8"/>
      <c r="P8831" s="8"/>
      <c r="R8831" s="8"/>
      <c r="S8831" s="8"/>
      <c r="T8831" s="8"/>
      <c r="U8831" s="8"/>
      <c r="W8831" s="8">
        <f t="shared" si="4663"/>
        <v>356.8</v>
      </c>
      <c r="X8831">
        <v>30744000</v>
      </c>
      <c r="Y8831">
        <f t="shared" si="4664"/>
        <v>8540</v>
      </c>
      <c r="Z8831" s="8">
        <v>0</v>
      </c>
      <c r="AA8831" s="8">
        <v>1.1000000000000001</v>
      </c>
      <c r="AB8831" s="8">
        <v>76.599999999999994</v>
      </c>
      <c r="AC8831" s="4"/>
      <c r="KL8831" s="84"/>
      <c r="KP8831" s="84"/>
      <c r="KS8831" s="74"/>
      <c r="KT8831" s="74"/>
      <c r="KU8831" s="16"/>
      <c r="KV8831" s="72"/>
      <c r="KW8831" s="72"/>
      <c r="KX8831" s="16"/>
      <c r="KZ8831" s="16"/>
      <c r="LA8831" s="16"/>
      <c r="LB8831" s="74"/>
      <c r="LC8831" s="74"/>
    </row>
    <row r="8832" spans="8:315" x14ac:dyDescent="0.35">
      <c r="H8832" s="4"/>
      <c r="J8832" s="8"/>
      <c r="K8832" s="8"/>
      <c r="L8832" s="8"/>
      <c r="M8832" s="8"/>
      <c r="O8832" s="8"/>
      <c r="P8832" s="8"/>
      <c r="R8832" s="8"/>
      <c r="S8832" s="8"/>
      <c r="T8832" s="8"/>
      <c r="U8832" s="8"/>
      <c r="W8832" s="8">
        <f t="shared" si="4663"/>
        <v>356.9</v>
      </c>
      <c r="X8832">
        <v>30747600</v>
      </c>
      <c r="Y8832">
        <f t="shared" si="4664"/>
        <v>8541</v>
      </c>
      <c r="Z8832" s="8">
        <v>0</v>
      </c>
      <c r="AA8832" s="8">
        <v>0.9</v>
      </c>
      <c r="AB8832" s="8">
        <v>78.5</v>
      </c>
      <c r="AC8832" s="4"/>
      <c r="KL8832" s="84"/>
      <c r="KP8832" s="84"/>
      <c r="KS8832" s="74"/>
      <c r="KT8832" s="74"/>
      <c r="KU8832" s="16"/>
      <c r="KV8832" s="72"/>
      <c r="KW8832" s="72"/>
      <c r="KX8832" s="16"/>
      <c r="KZ8832" s="16"/>
      <c r="LA8832" s="16"/>
      <c r="LB8832" s="74"/>
      <c r="LC8832" s="74"/>
    </row>
    <row r="8833" spans="8:315" x14ac:dyDescent="0.35">
      <c r="H8833" s="4"/>
      <c r="J8833" s="8"/>
      <c r="K8833" s="8"/>
      <c r="L8833" s="8"/>
      <c r="M8833" s="8"/>
      <c r="O8833" s="8"/>
      <c r="P8833" s="8"/>
      <c r="R8833" s="8"/>
      <c r="S8833" s="8"/>
      <c r="T8833" s="8"/>
      <c r="U8833" s="8"/>
      <c r="W8833" s="8">
        <f t="shared" si="4663"/>
        <v>356.9</v>
      </c>
      <c r="X8833">
        <v>30751200</v>
      </c>
      <c r="Y8833">
        <f t="shared" si="4664"/>
        <v>8542</v>
      </c>
      <c r="Z8833" s="8">
        <v>0</v>
      </c>
      <c r="AA8833" s="8">
        <v>0.7</v>
      </c>
      <c r="AB8833" s="8">
        <v>77.900000000000006</v>
      </c>
      <c r="AC8833" s="4"/>
      <c r="KL8833" s="84"/>
      <c r="KP8833" s="84"/>
      <c r="KS8833" s="74"/>
      <c r="KT8833" s="74"/>
      <c r="KU8833" s="16"/>
      <c r="KV8833" s="72"/>
      <c r="KW8833" s="72"/>
      <c r="KX8833" s="16"/>
      <c r="KZ8833" s="16"/>
      <c r="LA8833" s="16"/>
      <c r="LB8833" s="74"/>
      <c r="LC8833" s="74"/>
    </row>
    <row r="8834" spans="8:315" x14ac:dyDescent="0.35">
      <c r="H8834" s="4"/>
      <c r="J8834" s="8"/>
      <c r="K8834" s="8"/>
      <c r="L8834" s="8"/>
      <c r="M8834" s="8"/>
      <c r="O8834" s="8"/>
      <c r="P8834" s="8"/>
      <c r="R8834" s="8"/>
      <c r="S8834" s="8"/>
      <c r="T8834" s="8"/>
      <c r="U8834" s="8"/>
      <c r="W8834" s="8">
        <f t="shared" si="4663"/>
        <v>357</v>
      </c>
      <c r="X8834">
        <v>30754800</v>
      </c>
      <c r="Y8834">
        <f t="shared" si="4664"/>
        <v>8543</v>
      </c>
      <c r="Z8834" s="8">
        <v>0</v>
      </c>
      <c r="AA8834" s="8">
        <v>0</v>
      </c>
      <c r="AB8834" s="8">
        <v>83.3</v>
      </c>
      <c r="AC8834" s="4"/>
      <c r="KL8834" s="84"/>
      <c r="KP8834" s="84"/>
      <c r="KS8834" s="74"/>
      <c r="KT8834" s="74"/>
      <c r="KU8834" s="16"/>
      <c r="KV8834" s="72"/>
      <c r="KW8834" s="72"/>
      <c r="KX8834" s="16"/>
      <c r="KZ8834" s="16"/>
      <c r="LA8834" s="16"/>
      <c r="LB8834" s="74"/>
      <c r="LC8834" s="74"/>
    </row>
    <row r="8835" spans="8:315" x14ac:dyDescent="0.35">
      <c r="H8835" s="4"/>
      <c r="J8835" s="8"/>
      <c r="K8835" s="8"/>
      <c r="L8835" s="8"/>
      <c r="M8835" s="8"/>
      <c r="O8835" s="8"/>
      <c r="P8835" s="8"/>
      <c r="R8835" s="8"/>
      <c r="S8835" s="8"/>
      <c r="T8835" s="8"/>
      <c r="U8835" s="8"/>
      <c r="W8835" s="8">
        <f t="shared" si="4663"/>
        <v>357</v>
      </c>
      <c r="X8835">
        <v>30758400</v>
      </c>
      <c r="Y8835">
        <f t="shared" si="4664"/>
        <v>8544</v>
      </c>
      <c r="Z8835" s="8">
        <v>0</v>
      </c>
      <c r="AA8835" s="8">
        <v>-0.2</v>
      </c>
      <c r="AB8835" s="8">
        <v>83.8</v>
      </c>
      <c r="AC8835" s="4"/>
      <c r="KL8835" s="84"/>
      <c r="KP8835" s="84"/>
      <c r="KS8835" s="74"/>
      <c r="KT8835" s="74"/>
      <c r="KU8835" s="16"/>
      <c r="KV8835" s="72"/>
      <c r="KW8835" s="72"/>
      <c r="KX8835" s="16"/>
      <c r="KZ8835" s="16"/>
      <c r="LA8835" s="16"/>
      <c r="LB8835" s="74"/>
      <c r="LC8835" s="74"/>
    </row>
    <row r="8836" spans="8:315" x14ac:dyDescent="0.35">
      <c r="H8836" s="4"/>
      <c r="J8836" s="8"/>
      <c r="K8836" s="8"/>
      <c r="L8836" s="8"/>
      <c r="M8836" s="8"/>
      <c r="O8836" s="8"/>
      <c r="P8836" s="8"/>
      <c r="R8836" s="8"/>
      <c r="S8836" s="8"/>
      <c r="T8836" s="8"/>
      <c r="U8836" s="8"/>
      <c r="W8836" s="8">
        <f t="shared" si="4663"/>
        <v>357</v>
      </c>
      <c r="X8836">
        <v>30762000</v>
      </c>
      <c r="Y8836">
        <f t="shared" si="4664"/>
        <v>8545</v>
      </c>
      <c r="Z8836" s="8">
        <v>0</v>
      </c>
      <c r="AA8836" s="8">
        <v>-1.1000000000000001</v>
      </c>
      <c r="AB8836" s="8">
        <v>85.8</v>
      </c>
      <c r="AC8836" s="4"/>
      <c r="KL8836" s="84"/>
      <c r="KP8836" s="84"/>
      <c r="KS8836" s="74"/>
      <c r="KT8836" s="74"/>
      <c r="KU8836" s="16"/>
      <c r="KV8836" s="72"/>
      <c r="KW8836" s="72"/>
      <c r="KX8836" s="16"/>
      <c r="KZ8836" s="16"/>
      <c r="LA8836" s="16"/>
      <c r="LB8836" s="74"/>
      <c r="LC8836" s="74"/>
    </row>
    <row r="8837" spans="8:315" x14ac:dyDescent="0.35">
      <c r="H8837" s="4"/>
      <c r="J8837" s="8"/>
      <c r="K8837" s="8"/>
      <c r="L8837" s="8"/>
      <c r="M8837" s="8"/>
      <c r="O8837" s="8"/>
      <c r="P8837" s="8"/>
      <c r="R8837" s="8"/>
      <c r="S8837" s="8"/>
      <c r="T8837" s="8"/>
      <c r="U8837" s="8"/>
      <c r="W8837" s="8">
        <f t="shared" si="4663"/>
        <v>357.1</v>
      </c>
      <c r="X8837">
        <v>30765600</v>
      </c>
      <c r="Y8837">
        <f t="shared" si="4664"/>
        <v>8546</v>
      </c>
      <c r="Z8837" s="8">
        <v>0</v>
      </c>
      <c r="AA8837" s="8">
        <v>-1.7</v>
      </c>
      <c r="AB8837" s="8">
        <v>90.1</v>
      </c>
      <c r="AC8837" s="4"/>
      <c r="KL8837" s="84"/>
      <c r="KP8837" s="84"/>
      <c r="KS8837" s="74"/>
      <c r="KT8837" s="74"/>
      <c r="KU8837" s="16"/>
      <c r="KV8837" s="72"/>
      <c r="KW8837" s="72"/>
      <c r="KX8837" s="16"/>
      <c r="KZ8837" s="16"/>
      <c r="LA8837" s="16"/>
      <c r="LB8837" s="74"/>
      <c r="LC8837" s="74"/>
    </row>
    <row r="8838" spans="8:315" x14ac:dyDescent="0.35">
      <c r="H8838" s="4"/>
      <c r="J8838" s="8"/>
      <c r="K8838" s="8"/>
      <c r="L8838" s="8"/>
      <c r="M8838" s="8"/>
      <c r="O8838" s="8"/>
      <c r="P8838" s="8"/>
      <c r="R8838" s="8"/>
      <c r="S8838" s="8"/>
      <c r="T8838" s="8"/>
      <c r="U8838" s="8"/>
      <c r="W8838" s="8">
        <f t="shared" si="4663"/>
        <v>357.1</v>
      </c>
      <c r="X8838">
        <v>30769200</v>
      </c>
      <c r="Y8838">
        <f t="shared" si="4664"/>
        <v>8547</v>
      </c>
      <c r="Z8838" s="8">
        <v>0</v>
      </c>
      <c r="AA8838" s="8">
        <v>-1.1000000000000001</v>
      </c>
      <c r="AB8838" s="8">
        <v>90.4</v>
      </c>
      <c r="AC8838" s="4"/>
      <c r="KL8838" s="84"/>
      <c r="KP8838" s="84"/>
      <c r="KS8838" s="74"/>
      <c r="KT8838" s="74"/>
      <c r="KU8838" s="16"/>
      <c r="KV8838" s="72"/>
      <c r="KW8838" s="72"/>
      <c r="KX8838" s="16"/>
      <c r="KZ8838" s="16"/>
      <c r="LA8838" s="16"/>
      <c r="LB8838" s="74"/>
      <c r="LC8838" s="74"/>
    </row>
    <row r="8839" spans="8:315" x14ac:dyDescent="0.35">
      <c r="H8839" s="4"/>
      <c r="J8839" s="8"/>
      <c r="K8839" s="8"/>
      <c r="L8839" s="8"/>
      <c r="M8839" s="8"/>
      <c r="O8839" s="8"/>
      <c r="P8839" s="8"/>
      <c r="R8839" s="8"/>
      <c r="S8839" s="8"/>
      <c r="T8839" s="8"/>
      <c r="U8839" s="8"/>
      <c r="W8839" s="8">
        <f t="shared" si="4663"/>
        <v>357.2</v>
      </c>
      <c r="X8839">
        <v>30772800</v>
      </c>
      <c r="Y8839">
        <f t="shared" si="4664"/>
        <v>8548</v>
      </c>
      <c r="Z8839" s="8">
        <v>0</v>
      </c>
      <c r="AA8839" s="8">
        <v>-0.8</v>
      </c>
      <c r="AB8839" s="8">
        <v>94.3</v>
      </c>
      <c r="AC8839" s="4"/>
      <c r="KL8839" s="84"/>
      <c r="KP8839" s="84"/>
      <c r="KS8839" s="74"/>
      <c r="KT8839" s="74"/>
      <c r="KU8839" s="16"/>
      <c r="KV8839" s="72"/>
      <c r="KW8839" s="72"/>
      <c r="KX8839" s="16"/>
      <c r="KZ8839" s="16"/>
      <c r="LA8839" s="16"/>
      <c r="LB8839" s="74"/>
      <c r="LC8839" s="74"/>
    </row>
    <row r="8840" spans="8:315" x14ac:dyDescent="0.35">
      <c r="H8840" s="4"/>
      <c r="J8840" s="8"/>
      <c r="K8840" s="8"/>
      <c r="L8840" s="8"/>
      <c r="M8840" s="8"/>
      <c r="O8840" s="8"/>
      <c r="P8840" s="8"/>
      <c r="R8840" s="8"/>
      <c r="S8840" s="8"/>
      <c r="T8840" s="8"/>
      <c r="U8840" s="8"/>
      <c r="W8840" s="8">
        <f t="shared" si="4663"/>
        <v>357.2</v>
      </c>
      <c r="X8840">
        <v>30776400</v>
      </c>
      <c r="Y8840">
        <f t="shared" si="4664"/>
        <v>8549</v>
      </c>
      <c r="Z8840" s="8">
        <v>0</v>
      </c>
      <c r="AA8840" s="8">
        <v>-0.9</v>
      </c>
      <c r="AB8840" s="8">
        <v>97.2</v>
      </c>
      <c r="AC8840" s="4"/>
      <c r="KL8840" s="84"/>
      <c r="KP8840" s="84"/>
      <c r="KS8840" s="74"/>
      <c r="KT8840" s="74"/>
      <c r="KU8840" s="16"/>
      <c r="KV8840" s="72"/>
      <c r="KW8840" s="72"/>
      <c r="KX8840" s="16"/>
      <c r="KZ8840" s="16"/>
      <c r="LA8840" s="16"/>
      <c r="LB8840" s="74"/>
      <c r="LC8840" s="74"/>
    </row>
    <row r="8841" spans="8:315" x14ac:dyDescent="0.35">
      <c r="H8841" s="4"/>
      <c r="J8841" s="8"/>
      <c r="K8841" s="8"/>
      <c r="L8841" s="8"/>
      <c r="M8841" s="8"/>
      <c r="O8841" s="8"/>
      <c r="P8841" s="8"/>
      <c r="R8841" s="8"/>
      <c r="S8841" s="8"/>
      <c r="T8841" s="8"/>
      <c r="U8841" s="8"/>
      <c r="W8841" s="8">
        <f t="shared" si="4663"/>
        <v>357.3</v>
      </c>
      <c r="X8841">
        <v>30780000</v>
      </c>
      <c r="Y8841">
        <f t="shared" si="4664"/>
        <v>8550</v>
      </c>
      <c r="Z8841" s="8">
        <v>0</v>
      </c>
      <c r="AA8841" s="8">
        <v>-0.8</v>
      </c>
      <c r="AB8841" s="8">
        <v>97.8</v>
      </c>
      <c r="AC8841" s="4"/>
      <c r="KL8841" s="84"/>
      <c r="KP8841" s="84"/>
      <c r="KS8841" s="74"/>
      <c r="KT8841" s="74"/>
      <c r="KU8841" s="16"/>
      <c r="KV8841" s="72"/>
      <c r="KW8841" s="72"/>
      <c r="KX8841" s="16"/>
      <c r="KZ8841" s="16"/>
      <c r="LA8841" s="16"/>
      <c r="LB8841" s="74"/>
      <c r="LC8841" s="74"/>
    </row>
    <row r="8842" spans="8:315" x14ac:dyDescent="0.35">
      <c r="H8842" s="4"/>
      <c r="J8842" s="8"/>
      <c r="K8842" s="8"/>
      <c r="L8842" s="8"/>
      <c r="M8842" s="8"/>
      <c r="O8842" s="8"/>
      <c r="P8842" s="8"/>
      <c r="R8842" s="8"/>
      <c r="S8842" s="8"/>
      <c r="T8842" s="8"/>
      <c r="U8842" s="8"/>
      <c r="W8842" s="8">
        <f t="shared" si="4663"/>
        <v>357.3</v>
      </c>
      <c r="X8842">
        <v>30783600</v>
      </c>
      <c r="Y8842">
        <f t="shared" si="4664"/>
        <v>8551</v>
      </c>
      <c r="Z8842" s="8">
        <v>0</v>
      </c>
      <c r="AA8842" s="8">
        <v>-0.6</v>
      </c>
      <c r="AB8842" s="8">
        <v>97.5</v>
      </c>
      <c r="AC8842" s="4"/>
      <c r="KL8842" s="84"/>
      <c r="KP8842" s="84"/>
      <c r="KS8842" s="74"/>
      <c r="KT8842" s="74"/>
      <c r="KU8842" s="16"/>
      <c r="KV8842" s="72"/>
      <c r="KW8842" s="72"/>
      <c r="KX8842" s="16"/>
      <c r="KZ8842" s="16"/>
      <c r="LA8842" s="16"/>
      <c r="LB8842" s="74"/>
      <c r="LC8842" s="74"/>
    </row>
    <row r="8843" spans="8:315" x14ac:dyDescent="0.35">
      <c r="H8843" s="4"/>
      <c r="J8843" s="8"/>
      <c r="K8843" s="8"/>
      <c r="L8843" s="8"/>
      <c r="M8843" s="8"/>
      <c r="O8843" s="8"/>
      <c r="P8843" s="8"/>
      <c r="R8843" s="8"/>
      <c r="S8843" s="8"/>
      <c r="T8843" s="8"/>
      <c r="U8843" s="8"/>
      <c r="W8843" s="8">
        <f t="shared" si="4663"/>
        <v>357.3</v>
      </c>
      <c r="X8843">
        <v>30787200</v>
      </c>
      <c r="Y8843">
        <f t="shared" si="4664"/>
        <v>8552</v>
      </c>
      <c r="Z8843" s="8">
        <v>0.6</v>
      </c>
      <c r="AA8843" s="8">
        <v>-0.6</v>
      </c>
      <c r="AB8843" s="8">
        <v>97.7</v>
      </c>
      <c r="AC8843" s="4"/>
      <c r="KL8843" s="84"/>
      <c r="KP8843" s="84"/>
      <c r="KS8843" s="74"/>
      <c r="KT8843" s="74"/>
      <c r="KU8843" s="16"/>
      <c r="KV8843" s="72"/>
      <c r="KW8843" s="72"/>
      <c r="KX8843" s="16"/>
      <c r="KZ8843" s="16"/>
      <c r="LA8843" s="16"/>
      <c r="LB8843" s="74"/>
      <c r="LC8843" s="74"/>
    </row>
    <row r="8844" spans="8:315" x14ac:dyDescent="0.35">
      <c r="H8844" s="4"/>
      <c r="J8844" s="8"/>
      <c r="K8844" s="8"/>
      <c r="L8844" s="8"/>
      <c r="M8844" s="8"/>
      <c r="O8844" s="8"/>
      <c r="P8844" s="8"/>
      <c r="R8844" s="8"/>
      <c r="S8844" s="8"/>
      <c r="T8844" s="8"/>
      <c r="U8844" s="8"/>
      <c r="W8844" s="8">
        <f t="shared" si="4663"/>
        <v>357.4</v>
      </c>
      <c r="X8844">
        <v>30790800</v>
      </c>
      <c r="Y8844">
        <f t="shared" si="4664"/>
        <v>8553</v>
      </c>
      <c r="Z8844" s="8">
        <v>12.8</v>
      </c>
      <c r="AA8844" s="8">
        <v>-0.6</v>
      </c>
      <c r="AB8844" s="8">
        <v>97.5</v>
      </c>
      <c r="AC8844" s="4"/>
      <c r="KL8844" s="84"/>
      <c r="KP8844" s="84"/>
      <c r="KS8844" s="74"/>
      <c r="KT8844" s="74"/>
      <c r="KU8844" s="16"/>
      <c r="KV8844" s="72"/>
      <c r="KW8844" s="72"/>
      <c r="KX8844" s="16"/>
      <c r="KZ8844" s="16"/>
      <c r="LA8844" s="16"/>
      <c r="LB8844" s="74"/>
      <c r="LC8844" s="74"/>
    </row>
    <row r="8845" spans="8:315" x14ac:dyDescent="0.35">
      <c r="H8845" s="4"/>
      <c r="J8845" s="8"/>
      <c r="K8845" s="8"/>
      <c r="L8845" s="8"/>
      <c r="M8845" s="8"/>
      <c r="O8845" s="8"/>
      <c r="P8845" s="8"/>
      <c r="R8845" s="8"/>
      <c r="S8845" s="8"/>
      <c r="T8845" s="8"/>
      <c r="U8845" s="8"/>
      <c r="W8845" s="8">
        <f t="shared" si="4663"/>
        <v>357.4</v>
      </c>
      <c r="X8845">
        <v>30794400</v>
      </c>
      <c r="Y8845">
        <f t="shared" si="4664"/>
        <v>8554</v>
      </c>
      <c r="Z8845" s="8">
        <v>33.299999999999997</v>
      </c>
      <c r="AA8845" s="8">
        <v>-0.3</v>
      </c>
      <c r="AB8845" s="8">
        <v>95.5</v>
      </c>
      <c r="AC8845" s="4"/>
      <c r="KL8845" s="84"/>
      <c r="KP8845" s="84"/>
      <c r="KS8845" s="74"/>
      <c r="KT8845" s="74"/>
      <c r="KU8845" s="16"/>
      <c r="KV8845" s="72"/>
      <c r="KW8845" s="72"/>
      <c r="KX8845" s="16"/>
      <c r="KZ8845" s="16"/>
      <c r="LA8845" s="16"/>
      <c r="LB8845" s="74"/>
      <c r="LC8845" s="74"/>
    </row>
    <row r="8846" spans="8:315" x14ac:dyDescent="0.35">
      <c r="H8846" s="4"/>
      <c r="J8846" s="8"/>
      <c r="K8846" s="8"/>
      <c r="L8846" s="8"/>
      <c r="M8846" s="8"/>
      <c r="O8846" s="8"/>
      <c r="P8846" s="8"/>
      <c r="R8846" s="8"/>
      <c r="S8846" s="8"/>
      <c r="T8846" s="8"/>
      <c r="U8846" s="8"/>
      <c r="W8846" s="8">
        <f t="shared" si="4663"/>
        <v>357.5</v>
      </c>
      <c r="X8846">
        <v>30798000</v>
      </c>
      <c r="Y8846">
        <f t="shared" si="4664"/>
        <v>8555</v>
      </c>
      <c r="Z8846" s="8">
        <v>61.7</v>
      </c>
      <c r="AA8846" s="8">
        <v>0.2</v>
      </c>
      <c r="AB8846" s="8">
        <v>93.3</v>
      </c>
      <c r="AC8846" s="4"/>
      <c r="KL8846" s="84"/>
      <c r="KP8846" s="84"/>
      <c r="KS8846" s="74"/>
      <c r="KT8846" s="74"/>
      <c r="KU8846" s="16"/>
      <c r="KV8846" s="72"/>
      <c r="KW8846" s="72"/>
      <c r="KX8846" s="16"/>
      <c r="KZ8846" s="16"/>
      <c r="LA8846" s="16"/>
      <c r="LB8846" s="74"/>
      <c r="LC8846" s="74"/>
    </row>
    <row r="8847" spans="8:315" x14ac:dyDescent="0.35">
      <c r="H8847" s="4"/>
      <c r="J8847" s="8"/>
      <c r="K8847" s="8"/>
      <c r="L8847" s="8"/>
      <c r="M8847" s="8"/>
      <c r="O8847" s="8"/>
      <c r="P8847" s="8"/>
      <c r="R8847" s="8"/>
      <c r="S8847" s="8"/>
      <c r="T8847" s="8"/>
      <c r="U8847" s="8"/>
      <c r="W8847" s="8">
        <f t="shared" si="4663"/>
        <v>357.5</v>
      </c>
      <c r="X8847">
        <v>30801600</v>
      </c>
      <c r="Y8847">
        <f t="shared" si="4664"/>
        <v>8556</v>
      </c>
      <c r="Z8847" s="8">
        <v>86.4</v>
      </c>
      <c r="AA8847" s="8">
        <v>0.4</v>
      </c>
      <c r="AB8847" s="8">
        <v>93.3</v>
      </c>
      <c r="AC8847" s="4"/>
      <c r="KL8847" s="84"/>
      <c r="KP8847" s="84"/>
      <c r="KS8847" s="74"/>
      <c r="KT8847" s="74"/>
      <c r="KU8847" s="16"/>
      <c r="KV8847" s="72"/>
      <c r="KW8847" s="72"/>
      <c r="KX8847" s="16"/>
      <c r="KZ8847" s="16"/>
      <c r="LA8847" s="16"/>
      <c r="LB8847" s="74"/>
      <c r="LC8847" s="74"/>
    </row>
    <row r="8848" spans="8:315" x14ac:dyDescent="0.35">
      <c r="H8848" s="4"/>
      <c r="J8848" s="8"/>
      <c r="K8848" s="8"/>
      <c r="L8848" s="8"/>
      <c r="M8848" s="8"/>
      <c r="O8848" s="8"/>
      <c r="P8848" s="8"/>
      <c r="R8848" s="8"/>
      <c r="S8848" s="8"/>
      <c r="T8848" s="8"/>
      <c r="U8848" s="8"/>
      <c r="W8848" s="8">
        <f t="shared" si="4663"/>
        <v>357.5</v>
      </c>
      <c r="X8848">
        <v>30805200</v>
      </c>
      <c r="Y8848">
        <f t="shared" si="4664"/>
        <v>8557</v>
      </c>
      <c r="Z8848" s="8">
        <v>82.5</v>
      </c>
      <c r="AA8848" s="8">
        <v>1</v>
      </c>
      <c r="AB8848" s="8">
        <v>90.2</v>
      </c>
      <c r="AC8848" s="4"/>
      <c r="KL8848" s="84"/>
      <c r="KP8848" s="84"/>
      <c r="KS8848" s="74"/>
      <c r="KT8848" s="74"/>
      <c r="KU8848" s="16"/>
      <c r="KV8848" s="72"/>
      <c r="KW8848" s="72"/>
      <c r="KX8848" s="16"/>
      <c r="KZ8848" s="16"/>
      <c r="LA8848" s="16"/>
      <c r="LB8848" s="74"/>
      <c r="LC8848" s="74"/>
    </row>
    <row r="8849" spans="8:315" x14ac:dyDescent="0.35">
      <c r="H8849" s="4"/>
      <c r="J8849" s="8"/>
      <c r="K8849" s="8"/>
      <c r="L8849" s="8"/>
      <c r="M8849" s="8"/>
      <c r="O8849" s="8"/>
      <c r="P8849" s="8"/>
      <c r="R8849" s="8"/>
      <c r="S8849" s="8"/>
      <c r="T8849" s="8"/>
      <c r="U8849" s="8"/>
      <c r="W8849" s="8">
        <f t="shared" si="4663"/>
        <v>357.6</v>
      </c>
      <c r="X8849">
        <v>30808800</v>
      </c>
      <c r="Y8849">
        <f t="shared" si="4664"/>
        <v>8558</v>
      </c>
      <c r="Z8849" s="8">
        <v>46.9</v>
      </c>
      <c r="AA8849" s="8">
        <v>0.6</v>
      </c>
      <c r="AB8849" s="8">
        <v>90.2</v>
      </c>
      <c r="AC8849" s="4"/>
      <c r="KL8849" s="84"/>
      <c r="KP8849" s="84"/>
      <c r="KS8849" s="74"/>
      <c r="KT8849" s="74"/>
      <c r="KU8849" s="16"/>
      <c r="KV8849" s="72"/>
      <c r="KW8849" s="72"/>
      <c r="KX8849" s="16"/>
      <c r="KZ8849" s="16"/>
      <c r="LA8849" s="16"/>
      <c r="LB8849" s="74"/>
      <c r="LC8849" s="74"/>
    </row>
    <row r="8850" spans="8:315" x14ac:dyDescent="0.35">
      <c r="H8850" s="4"/>
      <c r="J8850" s="8"/>
      <c r="K8850" s="8"/>
      <c r="L8850" s="8"/>
      <c r="M8850" s="8"/>
      <c r="O8850" s="8"/>
      <c r="P8850" s="8"/>
      <c r="R8850" s="8"/>
      <c r="S8850" s="8"/>
      <c r="T8850" s="8"/>
      <c r="U8850" s="8"/>
      <c r="W8850" s="8">
        <f t="shared" si="4663"/>
        <v>357.6</v>
      </c>
      <c r="X8850">
        <v>30812400</v>
      </c>
      <c r="Y8850">
        <f t="shared" si="4664"/>
        <v>8559</v>
      </c>
      <c r="Z8850" s="8">
        <v>35.799999999999997</v>
      </c>
      <c r="AA8850" s="8">
        <v>0.7</v>
      </c>
      <c r="AB8850" s="8">
        <v>88.2</v>
      </c>
      <c r="AC8850" s="4"/>
      <c r="KL8850" s="84"/>
      <c r="KP8850" s="84"/>
      <c r="KS8850" s="74"/>
      <c r="KT8850" s="74"/>
      <c r="KU8850" s="16"/>
      <c r="KV8850" s="72"/>
      <c r="KW8850" s="72"/>
      <c r="KX8850" s="16"/>
      <c r="KZ8850" s="16"/>
      <c r="LA8850" s="16"/>
      <c r="LB8850" s="74"/>
      <c r="LC8850" s="74"/>
    </row>
    <row r="8851" spans="8:315" x14ac:dyDescent="0.35">
      <c r="H8851" s="4"/>
      <c r="J8851" s="8"/>
      <c r="K8851" s="8"/>
      <c r="L8851" s="8"/>
      <c r="M8851" s="8"/>
      <c r="O8851" s="8"/>
      <c r="P8851" s="8"/>
      <c r="R8851" s="8"/>
      <c r="S8851" s="8"/>
      <c r="T8851" s="8"/>
      <c r="U8851" s="8"/>
      <c r="W8851" s="8">
        <f t="shared" si="4663"/>
        <v>357.7</v>
      </c>
      <c r="X8851">
        <v>30816000</v>
      </c>
      <c r="Y8851">
        <f t="shared" si="4664"/>
        <v>8560</v>
      </c>
      <c r="Z8851" s="8">
        <v>17.8</v>
      </c>
      <c r="AA8851" s="8">
        <v>1</v>
      </c>
      <c r="AB8851" s="8">
        <v>89.1</v>
      </c>
      <c r="AC8851" s="4"/>
      <c r="KL8851" s="84"/>
      <c r="KP8851" s="84"/>
      <c r="KS8851" s="74"/>
      <c r="KT8851" s="74"/>
      <c r="KU8851" s="16"/>
      <c r="KV8851" s="72"/>
      <c r="KW8851" s="72"/>
      <c r="KX8851" s="16"/>
      <c r="KZ8851" s="16"/>
      <c r="LA8851" s="16"/>
      <c r="LB8851" s="74"/>
      <c r="LC8851" s="74"/>
    </row>
    <row r="8852" spans="8:315" x14ac:dyDescent="0.35">
      <c r="H8852" s="4"/>
      <c r="J8852" s="8"/>
      <c r="K8852" s="8"/>
      <c r="L8852" s="8"/>
      <c r="M8852" s="8"/>
      <c r="O8852" s="8"/>
      <c r="P8852" s="8"/>
      <c r="R8852" s="8"/>
      <c r="S8852" s="8"/>
      <c r="T8852" s="8"/>
      <c r="U8852" s="8"/>
      <c r="W8852" s="8">
        <f t="shared" si="4663"/>
        <v>357.7</v>
      </c>
      <c r="X8852">
        <v>30819600</v>
      </c>
      <c r="Y8852">
        <f t="shared" si="4664"/>
        <v>8561</v>
      </c>
      <c r="Z8852" s="8">
        <v>0.6</v>
      </c>
      <c r="AA8852" s="8">
        <v>0.9</v>
      </c>
      <c r="AB8852" s="8">
        <v>90</v>
      </c>
      <c r="AC8852" s="4"/>
      <c r="KL8852" s="84"/>
      <c r="KP8852" s="84"/>
      <c r="KS8852" s="74"/>
      <c r="KT8852" s="74"/>
      <c r="KU8852" s="16"/>
      <c r="KV8852" s="72"/>
      <c r="KW8852" s="72"/>
      <c r="KX8852" s="16"/>
      <c r="KZ8852" s="16"/>
      <c r="LA8852" s="16"/>
      <c r="LB8852" s="74"/>
      <c r="LC8852" s="74"/>
    </row>
    <row r="8853" spans="8:315" x14ac:dyDescent="0.35">
      <c r="H8853" s="4"/>
      <c r="J8853" s="8"/>
      <c r="K8853" s="8"/>
      <c r="L8853" s="8"/>
      <c r="M8853" s="8"/>
      <c r="O8853" s="8"/>
      <c r="P8853" s="8"/>
      <c r="R8853" s="8"/>
      <c r="S8853" s="8"/>
      <c r="T8853" s="8"/>
      <c r="U8853" s="8"/>
      <c r="W8853" s="8">
        <f t="shared" si="4663"/>
        <v>357.8</v>
      </c>
      <c r="X8853">
        <v>30823200</v>
      </c>
      <c r="Y8853">
        <f t="shared" si="4664"/>
        <v>8562</v>
      </c>
      <c r="Z8853" s="8">
        <v>0</v>
      </c>
      <c r="AA8853" s="8">
        <v>0.7</v>
      </c>
      <c r="AB8853" s="8">
        <v>89.4</v>
      </c>
      <c r="AC8853" s="4"/>
      <c r="KL8853" s="84"/>
      <c r="KP8853" s="84"/>
      <c r="KS8853" s="74"/>
      <c r="KT8853" s="74"/>
      <c r="KU8853" s="16"/>
      <c r="KV8853" s="72"/>
      <c r="KW8853" s="72"/>
      <c r="KX8853" s="16"/>
      <c r="KZ8853" s="16"/>
      <c r="LA8853" s="16"/>
      <c r="LB8853" s="74"/>
      <c r="LC8853" s="74"/>
    </row>
    <row r="8854" spans="8:315" x14ac:dyDescent="0.35">
      <c r="H8854" s="4"/>
      <c r="J8854" s="8"/>
      <c r="K8854" s="8"/>
      <c r="L8854" s="8"/>
      <c r="M8854" s="8"/>
      <c r="O8854" s="8"/>
      <c r="P8854" s="8"/>
      <c r="R8854" s="8"/>
      <c r="S8854" s="8"/>
      <c r="T8854" s="8"/>
      <c r="U8854" s="8"/>
      <c r="W8854" s="8">
        <f t="shared" si="4663"/>
        <v>357.8</v>
      </c>
      <c r="X8854">
        <v>30826800</v>
      </c>
      <c r="Y8854">
        <f t="shared" si="4664"/>
        <v>8563</v>
      </c>
      <c r="Z8854" s="8">
        <v>0</v>
      </c>
      <c r="AA8854" s="8">
        <v>0.6</v>
      </c>
      <c r="AB8854" s="8">
        <v>90.9</v>
      </c>
      <c r="AC8854" s="4"/>
      <c r="KL8854" s="84"/>
      <c r="KP8854" s="84"/>
      <c r="KS8854" s="74"/>
      <c r="KT8854" s="74"/>
      <c r="KU8854" s="16"/>
      <c r="KV8854" s="72"/>
      <c r="KW8854" s="72"/>
      <c r="KX8854" s="16"/>
      <c r="KZ8854" s="16"/>
      <c r="LA8854" s="16"/>
      <c r="LB8854" s="74"/>
      <c r="LC8854" s="74"/>
    </row>
    <row r="8855" spans="8:315" x14ac:dyDescent="0.35">
      <c r="H8855" s="4"/>
      <c r="J8855" s="8"/>
      <c r="K8855" s="8"/>
      <c r="L8855" s="8"/>
      <c r="M8855" s="8"/>
      <c r="O8855" s="8"/>
      <c r="P8855" s="8"/>
      <c r="R8855" s="8"/>
      <c r="S8855" s="8"/>
      <c r="T8855" s="8"/>
      <c r="U8855" s="8"/>
      <c r="W8855" s="8">
        <f t="shared" si="4663"/>
        <v>357.8</v>
      </c>
      <c r="X8855">
        <v>30830400</v>
      </c>
      <c r="Y8855">
        <f t="shared" si="4664"/>
        <v>8564</v>
      </c>
      <c r="Z8855" s="8">
        <v>0</v>
      </c>
      <c r="AA8855" s="8">
        <v>0.5</v>
      </c>
      <c r="AB8855" s="8">
        <v>88.9</v>
      </c>
      <c r="AC8855" s="4"/>
      <c r="KL8855" s="84"/>
      <c r="KP8855" s="84"/>
      <c r="KS8855" s="74"/>
      <c r="KT8855" s="74"/>
      <c r="KU8855" s="16"/>
      <c r="KV8855" s="72"/>
      <c r="KW8855" s="72"/>
      <c r="KX8855" s="16"/>
      <c r="KZ8855" s="16"/>
      <c r="LA8855" s="16"/>
      <c r="LB8855" s="74"/>
      <c r="LC8855" s="74"/>
    </row>
    <row r="8856" spans="8:315" x14ac:dyDescent="0.35">
      <c r="H8856" s="4"/>
      <c r="J8856" s="8"/>
      <c r="K8856" s="8"/>
      <c r="L8856" s="8"/>
      <c r="M8856" s="8"/>
      <c r="O8856" s="8"/>
      <c r="P8856" s="8"/>
      <c r="R8856" s="8"/>
      <c r="S8856" s="8"/>
      <c r="T8856" s="8"/>
      <c r="U8856" s="8"/>
      <c r="W8856" s="8">
        <f t="shared" si="4663"/>
        <v>357.9</v>
      </c>
      <c r="X8856">
        <v>30834000</v>
      </c>
      <c r="Y8856">
        <f t="shared" si="4664"/>
        <v>8565</v>
      </c>
      <c r="Z8856" s="8">
        <v>0</v>
      </c>
      <c r="AA8856" s="8">
        <v>0.2</v>
      </c>
      <c r="AB8856" s="8">
        <v>90</v>
      </c>
      <c r="AC8856" s="4"/>
      <c r="KL8856" s="84"/>
      <c r="KP8856" s="84"/>
      <c r="KS8856" s="74"/>
      <c r="KT8856" s="74"/>
      <c r="KU8856" s="16"/>
      <c r="KV8856" s="72"/>
      <c r="KW8856" s="72"/>
      <c r="KX8856" s="16"/>
      <c r="KZ8856" s="16"/>
      <c r="LA8856" s="16"/>
      <c r="LB8856" s="74"/>
      <c r="LC8856" s="74"/>
    </row>
    <row r="8857" spans="8:315" x14ac:dyDescent="0.35">
      <c r="H8857" s="4"/>
      <c r="J8857" s="8"/>
      <c r="K8857" s="8"/>
      <c r="L8857" s="8"/>
      <c r="M8857" s="8"/>
      <c r="O8857" s="8"/>
      <c r="P8857" s="8"/>
      <c r="R8857" s="8"/>
      <c r="S8857" s="8"/>
      <c r="T8857" s="8"/>
      <c r="U8857" s="8"/>
      <c r="W8857" s="8">
        <f t="shared" si="4663"/>
        <v>357.9</v>
      </c>
      <c r="X8857">
        <v>30837600</v>
      </c>
      <c r="Y8857">
        <f t="shared" si="4664"/>
        <v>8566</v>
      </c>
      <c r="Z8857" s="8">
        <v>0</v>
      </c>
      <c r="AA8857" s="8">
        <v>0.1</v>
      </c>
      <c r="AB8857" s="8">
        <v>89.6</v>
      </c>
      <c r="AC8857" s="4"/>
      <c r="KL8857" s="84"/>
      <c r="KP8857" s="84"/>
      <c r="KS8857" s="74"/>
      <c r="KT8857" s="74"/>
      <c r="KU8857" s="16"/>
      <c r="KV8857" s="72"/>
      <c r="KW8857" s="72"/>
      <c r="KX8857" s="16"/>
      <c r="KZ8857" s="16"/>
      <c r="LA8857" s="16"/>
      <c r="LB8857" s="74"/>
      <c r="LC8857" s="74"/>
    </row>
    <row r="8858" spans="8:315" x14ac:dyDescent="0.35">
      <c r="H8858" s="4"/>
      <c r="J8858" s="8"/>
      <c r="K8858" s="8"/>
      <c r="L8858" s="8"/>
      <c r="M8858" s="8"/>
      <c r="O8858" s="8"/>
      <c r="P8858" s="8"/>
      <c r="R8858" s="8"/>
      <c r="S8858" s="8"/>
      <c r="T8858" s="8"/>
      <c r="U8858" s="8"/>
      <c r="W8858" s="8">
        <f t="shared" si="4663"/>
        <v>358</v>
      </c>
      <c r="X8858">
        <v>30841200</v>
      </c>
      <c r="Y8858">
        <f t="shared" si="4664"/>
        <v>8567</v>
      </c>
      <c r="Z8858" s="8">
        <v>0</v>
      </c>
      <c r="AA8858" s="8">
        <v>-0.1</v>
      </c>
      <c r="AB8858" s="8">
        <v>88.7</v>
      </c>
      <c r="AC8858" s="4"/>
      <c r="KL8858" s="84"/>
      <c r="KP8858" s="84"/>
      <c r="KS8858" s="74"/>
      <c r="KT8858" s="74"/>
      <c r="KU8858" s="16"/>
      <c r="KV8858" s="72"/>
      <c r="KW8858" s="72"/>
      <c r="KX8858" s="16"/>
      <c r="KZ8858" s="16"/>
      <c r="LA8858" s="16"/>
      <c r="LB8858" s="74"/>
      <c r="LC8858" s="74"/>
    </row>
    <row r="8859" spans="8:315" x14ac:dyDescent="0.35">
      <c r="H8859" s="4"/>
      <c r="J8859" s="8"/>
      <c r="K8859" s="8"/>
      <c r="L8859" s="8"/>
      <c r="M8859" s="8"/>
      <c r="O8859" s="8"/>
      <c r="P8859" s="8"/>
      <c r="R8859" s="8"/>
      <c r="S8859" s="8"/>
      <c r="T8859" s="8"/>
      <c r="U8859" s="8"/>
      <c r="W8859" s="8">
        <f t="shared" si="4663"/>
        <v>358</v>
      </c>
      <c r="X8859">
        <v>30844800</v>
      </c>
      <c r="Y8859">
        <f t="shared" si="4664"/>
        <v>8568</v>
      </c>
      <c r="Z8859" s="8">
        <v>0</v>
      </c>
      <c r="AA8859" s="8">
        <v>-0.2</v>
      </c>
      <c r="AB8859" s="8">
        <v>86.7</v>
      </c>
      <c r="AC8859" s="4"/>
      <c r="KL8859" s="84"/>
      <c r="KP8859" s="84"/>
      <c r="KS8859" s="74"/>
      <c r="KT8859" s="74"/>
      <c r="KU8859" s="16"/>
      <c r="KV8859" s="72"/>
      <c r="KW8859" s="72"/>
      <c r="KX8859" s="16"/>
      <c r="KZ8859" s="16"/>
      <c r="LA8859" s="16"/>
      <c r="LB8859" s="74"/>
      <c r="LC8859" s="74"/>
    </row>
    <row r="8860" spans="8:315" x14ac:dyDescent="0.35">
      <c r="H8860" s="4"/>
      <c r="J8860" s="8"/>
      <c r="K8860" s="8"/>
      <c r="L8860" s="8"/>
      <c r="M8860" s="8"/>
      <c r="O8860" s="8"/>
      <c r="P8860" s="8"/>
      <c r="R8860" s="8"/>
      <c r="S8860" s="8"/>
      <c r="T8860" s="8"/>
      <c r="U8860" s="8"/>
      <c r="W8860" s="8">
        <f t="shared" si="4663"/>
        <v>358</v>
      </c>
      <c r="X8860">
        <v>30848400</v>
      </c>
      <c r="Y8860">
        <f t="shared" si="4664"/>
        <v>8569</v>
      </c>
      <c r="Z8860" s="8">
        <v>0</v>
      </c>
      <c r="AA8860" s="8">
        <v>-0.5</v>
      </c>
      <c r="AB8860" s="8">
        <v>85.9</v>
      </c>
      <c r="AC8860" s="4"/>
      <c r="KL8860" s="84"/>
      <c r="KP8860" s="84"/>
      <c r="KS8860" s="74"/>
      <c r="KT8860" s="74"/>
      <c r="KU8860" s="16"/>
      <c r="KV8860" s="72"/>
      <c r="KW8860" s="72"/>
      <c r="KX8860" s="16"/>
      <c r="KZ8860" s="16"/>
      <c r="LA8860" s="16"/>
      <c r="LB8860" s="74"/>
      <c r="LC8860" s="74"/>
    </row>
    <row r="8861" spans="8:315" x14ac:dyDescent="0.35">
      <c r="H8861" s="4"/>
      <c r="J8861" s="8"/>
      <c r="K8861" s="8"/>
      <c r="L8861" s="8"/>
      <c r="M8861" s="8"/>
      <c r="O8861" s="8"/>
      <c r="P8861" s="8"/>
      <c r="R8861" s="8"/>
      <c r="S8861" s="8"/>
      <c r="T8861" s="8"/>
      <c r="U8861" s="8"/>
      <c r="W8861" s="8">
        <f t="shared" si="4663"/>
        <v>358.1</v>
      </c>
      <c r="X8861">
        <v>30852000</v>
      </c>
      <c r="Y8861">
        <f t="shared" si="4664"/>
        <v>8570</v>
      </c>
      <c r="Z8861" s="8">
        <v>0</v>
      </c>
      <c r="AA8861" s="8">
        <v>-1.1000000000000001</v>
      </c>
      <c r="AB8861" s="8">
        <v>88.4</v>
      </c>
      <c r="AC8861" s="4"/>
      <c r="KL8861" s="84"/>
      <c r="KP8861" s="84"/>
      <c r="KS8861" s="74"/>
      <c r="KT8861" s="74"/>
      <c r="KU8861" s="16"/>
      <c r="KV8861" s="72"/>
      <c r="KW8861" s="72"/>
      <c r="KX8861" s="16"/>
      <c r="KZ8861" s="16"/>
      <c r="LA8861" s="16"/>
      <c r="LB8861" s="74"/>
      <c r="LC8861" s="74"/>
    </row>
    <row r="8862" spans="8:315" x14ac:dyDescent="0.35">
      <c r="H8862" s="4"/>
      <c r="J8862" s="8"/>
      <c r="K8862" s="8"/>
      <c r="L8862" s="8"/>
      <c r="M8862" s="8"/>
      <c r="O8862" s="8"/>
      <c r="P8862" s="8"/>
      <c r="R8862" s="8"/>
      <c r="S8862" s="8"/>
      <c r="T8862" s="8"/>
      <c r="U8862" s="8"/>
      <c r="W8862" s="8">
        <f t="shared" si="4663"/>
        <v>358.1</v>
      </c>
      <c r="X8862">
        <v>30855600</v>
      </c>
      <c r="Y8862">
        <f t="shared" si="4664"/>
        <v>8571</v>
      </c>
      <c r="Z8862" s="8">
        <v>0</v>
      </c>
      <c r="AA8862" s="8">
        <v>-0.8</v>
      </c>
      <c r="AB8862" s="8">
        <v>84.9</v>
      </c>
      <c r="AC8862" s="4"/>
      <c r="KL8862" s="84"/>
      <c r="KP8862" s="84"/>
      <c r="KS8862" s="74"/>
      <c r="KT8862" s="74"/>
      <c r="KU8862" s="16"/>
      <c r="KV8862" s="72"/>
      <c r="KW8862" s="72"/>
      <c r="KX8862" s="16"/>
      <c r="KZ8862" s="16"/>
      <c r="LA8862" s="16"/>
      <c r="LB8862" s="74"/>
      <c r="LC8862" s="74"/>
    </row>
    <row r="8863" spans="8:315" x14ac:dyDescent="0.35">
      <c r="H8863" s="4"/>
      <c r="J8863" s="8"/>
      <c r="K8863" s="8"/>
      <c r="L8863" s="8"/>
      <c r="M8863" s="8"/>
      <c r="O8863" s="8"/>
      <c r="P8863" s="8"/>
      <c r="R8863" s="8"/>
      <c r="S8863" s="8"/>
      <c r="T8863" s="8"/>
      <c r="U8863" s="8"/>
      <c r="W8863" s="8">
        <f t="shared" si="4663"/>
        <v>358.2</v>
      </c>
      <c r="X8863">
        <v>30859200</v>
      </c>
      <c r="Y8863">
        <f t="shared" si="4664"/>
        <v>8572</v>
      </c>
      <c r="Z8863" s="8">
        <v>0</v>
      </c>
      <c r="AA8863" s="8">
        <v>-0.4</v>
      </c>
      <c r="AB8863" s="8">
        <v>85.3</v>
      </c>
      <c r="AC8863" s="4"/>
      <c r="KL8863" s="84"/>
      <c r="KP8863" s="84"/>
      <c r="KS8863" s="74"/>
      <c r="KT8863" s="74"/>
      <c r="KU8863" s="16"/>
      <c r="KV8863" s="72"/>
      <c r="KW8863" s="72"/>
      <c r="KX8863" s="16"/>
      <c r="KZ8863" s="16"/>
      <c r="LA8863" s="16"/>
      <c r="LB8863" s="74"/>
      <c r="LC8863" s="74"/>
    </row>
    <row r="8864" spans="8:315" x14ac:dyDescent="0.35">
      <c r="H8864" s="4"/>
      <c r="J8864" s="8"/>
      <c r="K8864" s="8"/>
      <c r="L8864" s="8"/>
      <c r="M8864" s="8"/>
      <c r="O8864" s="8"/>
      <c r="P8864" s="8"/>
      <c r="R8864" s="8"/>
      <c r="S8864" s="8"/>
      <c r="T8864" s="8"/>
      <c r="U8864" s="8"/>
      <c r="W8864" s="8">
        <f t="shared" si="4663"/>
        <v>358.2</v>
      </c>
      <c r="X8864">
        <v>30862800</v>
      </c>
      <c r="Y8864">
        <f t="shared" si="4664"/>
        <v>8573</v>
      </c>
      <c r="Z8864" s="8">
        <v>0</v>
      </c>
      <c r="AA8864" s="8">
        <v>-0.2</v>
      </c>
      <c r="AB8864" s="8">
        <v>83.2</v>
      </c>
      <c r="AC8864" s="4"/>
      <c r="KL8864" s="84"/>
      <c r="KP8864" s="84"/>
      <c r="KS8864" s="74"/>
      <c r="KT8864" s="74"/>
      <c r="KU8864" s="16"/>
      <c r="KV8864" s="72"/>
      <c r="KW8864" s="72"/>
      <c r="KX8864" s="16"/>
      <c r="KZ8864" s="16"/>
      <c r="LA8864" s="16"/>
      <c r="LB8864" s="74"/>
      <c r="LC8864" s="74"/>
    </row>
    <row r="8865" spans="8:315" x14ac:dyDescent="0.35">
      <c r="H8865" s="4"/>
      <c r="J8865" s="8"/>
      <c r="K8865" s="8"/>
      <c r="L8865" s="8"/>
      <c r="M8865" s="8"/>
      <c r="O8865" s="8"/>
      <c r="P8865" s="8"/>
      <c r="R8865" s="8"/>
      <c r="S8865" s="8"/>
      <c r="T8865" s="8"/>
      <c r="U8865" s="8"/>
      <c r="W8865" s="8">
        <f t="shared" si="4663"/>
        <v>358.3</v>
      </c>
      <c r="X8865">
        <v>30866400</v>
      </c>
      <c r="Y8865">
        <f t="shared" si="4664"/>
        <v>8574</v>
      </c>
      <c r="Z8865" s="8">
        <v>0</v>
      </c>
      <c r="AA8865" s="8">
        <v>-0.4</v>
      </c>
      <c r="AB8865" s="8">
        <v>84.8</v>
      </c>
      <c r="AC8865" s="4"/>
      <c r="KL8865" s="84"/>
      <c r="KP8865" s="84"/>
      <c r="KS8865" s="74"/>
      <c r="KT8865" s="74"/>
      <c r="KU8865" s="16"/>
      <c r="KV8865" s="72"/>
      <c r="KW8865" s="72"/>
      <c r="KX8865" s="16"/>
      <c r="KZ8865" s="16"/>
      <c r="LA8865" s="16"/>
      <c r="LB8865" s="74"/>
      <c r="LC8865" s="74"/>
    </row>
    <row r="8866" spans="8:315" x14ac:dyDescent="0.35">
      <c r="H8866" s="4"/>
      <c r="J8866" s="8"/>
      <c r="K8866" s="8"/>
      <c r="L8866" s="8"/>
      <c r="M8866" s="8"/>
      <c r="O8866" s="8"/>
      <c r="P8866" s="8"/>
      <c r="R8866" s="8"/>
      <c r="S8866" s="8"/>
      <c r="T8866" s="8"/>
      <c r="U8866" s="8"/>
      <c r="W8866" s="8">
        <f t="shared" si="4663"/>
        <v>358.3</v>
      </c>
      <c r="X8866">
        <v>30870000</v>
      </c>
      <c r="Y8866">
        <f t="shared" si="4664"/>
        <v>8575</v>
      </c>
      <c r="Z8866" s="8">
        <v>0</v>
      </c>
      <c r="AA8866" s="8">
        <v>-0.7</v>
      </c>
      <c r="AB8866" s="8">
        <v>85.1</v>
      </c>
      <c r="AC8866" s="4"/>
      <c r="KL8866" s="84"/>
      <c r="KP8866" s="84"/>
      <c r="KS8866" s="74"/>
      <c r="KT8866" s="74"/>
      <c r="KU8866" s="16"/>
      <c r="KV8866" s="72"/>
      <c r="KW8866" s="72"/>
      <c r="KX8866" s="16"/>
      <c r="KZ8866" s="16"/>
      <c r="LA8866" s="16"/>
      <c r="LB8866" s="74"/>
      <c r="LC8866" s="74"/>
    </row>
    <row r="8867" spans="8:315" x14ac:dyDescent="0.35">
      <c r="H8867" s="4"/>
      <c r="J8867" s="8"/>
      <c r="K8867" s="8"/>
      <c r="L8867" s="8"/>
      <c r="M8867" s="8"/>
      <c r="O8867" s="8"/>
      <c r="P8867" s="8"/>
      <c r="R8867" s="8"/>
      <c r="S8867" s="8"/>
      <c r="T8867" s="8"/>
      <c r="U8867" s="8"/>
      <c r="W8867" s="8">
        <f t="shared" si="4663"/>
        <v>358.3</v>
      </c>
      <c r="X8867">
        <v>30873600</v>
      </c>
      <c r="Y8867">
        <f t="shared" si="4664"/>
        <v>8576</v>
      </c>
      <c r="Z8867" s="8">
        <v>1.4</v>
      </c>
      <c r="AA8867" s="8">
        <v>-0.6</v>
      </c>
      <c r="AB8867" s="8">
        <v>86.4</v>
      </c>
      <c r="AC8867" s="4"/>
      <c r="KL8867" s="84"/>
      <c r="KP8867" s="84"/>
      <c r="KS8867" s="74"/>
      <c r="KT8867" s="74"/>
      <c r="KU8867" s="16"/>
      <c r="KV8867" s="72"/>
      <c r="KW8867" s="72"/>
      <c r="KX8867" s="16"/>
      <c r="KZ8867" s="16"/>
      <c r="LA8867" s="16"/>
      <c r="LB8867" s="74"/>
      <c r="LC8867" s="74"/>
    </row>
    <row r="8868" spans="8:315" x14ac:dyDescent="0.35">
      <c r="H8868" s="4"/>
      <c r="J8868" s="8"/>
      <c r="K8868" s="8"/>
      <c r="L8868" s="8"/>
      <c r="M8868" s="8"/>
      <c r="O8868" s="8"/>
      <c r="P8868" s="8"/>
      <c r="R8868" s="8"/>
      <c r="S8868" s="8"/>
      <c r="T8868" s="8"/>
      <c r="U8868" s="8"/>
      <c r="W8868" s="8">
        <f t="shared" ref="W8868:W8931" si="4665">X8868/24/3600+1</f>
        <v>358.4</v>
      </c>
      <c r="X8868">
        <v>30877200</v>
      </c>
      <c r="Y8868">
        <f t="shared" ref="Y8868:Y8931" si="4666">X8868/3600</f>
        <v>8577</v>
      </c>
      <c r="Z8868" s="8">
        <v>31.9</v>
      </c>
      <c r="AA8868" s="8">
        <v>-0.8</v>
      </c>
      <c r="AB8868" s="8">
        <v>85.6</v>
      </c>
      <c r="AC8868" s="4"/>
      <c r="KL8868" s="84"/>
      <c r="KP8868" s="84"/>
      <c r="KS8868" s="74"/>
      <c r="KT8868" s="74"/>
      <c r="KU8868" s="16"/>
      <c r="KV8868" s="72"/>
      <c r="KW8868" s="72"/>
      <c r="KX8868" s="16"/>
      <c r="KZ8868" s="16"/>
      <c r="LA8868" s="16"/>
      <c r="LB8868" s="74"/>
      <c r="LC8868" s="74"/>
    </row>
    <row r="8869" spans="8:315" x14ac:dyDescent="0.35">
      <c r="H8869" s="4"/>
      <c r="J8869" s="8"/>
      <c r="K8869" s="8"/>
      <c r="L8869" s="8"/>
      <c r="M8869" s="8"/>
      <c r="O8869" s="8"/>
      <c r="P8869" s="8"/>
      <c r="R8869" s="8"/>
      <c r="S8869" s="8"/>
      <c r="T8869" s="8"/>
      <c r="U8869" s="8"/>
      <c r="W8869" s="8">
        <f t="shared" si="4665"/>
        <v>358.4</v>
      </c>
      <c r="X8869">
        <v>30880800</v>
      </c>
      <c r="Y8869">
        <f t="shared" si="4666"/>
        <v>8578</v>
      </c>
      <c r="Z8869" s="8">
        <v>158.1</v>
      </c>
      <c r="AA8869" s="8">
        <v>-0.4</v>
      </c>
      <c r="AB8869" s="8">
        <v>83.3</v>
      </c>
      <c r="AC8869" s="4"/>
      <c r="KL8869" s="84"/>
      <c r="KP8869" s="84"/>
      <c r="KS8869" s="74"/>
      <c r="KT8869" s="74"/>
      <c r="KU8869" s="16"/>
      <c r="KV8869" s="72"/>
      <c r="KW8869" s="72"/>
      <c r="KX8869" s="16"/>
      <c r="KZ8869" s="16"/>
      <c r="LA8869" s="16"/>
      <c r="LB8869" s="74"/>
      <c r="LC8869" s="74"/>
    </row>
    <row r="8870" spans="8:315" x14ac:dyDescent="0.35">
      <c r="H8870" s="4"/>
      <c r="J8870" s="8"/>
      <c r="K8870" s="8"/>
      <c r="L8870" s="8"/>
      <c r="M8870" s="8"/>
      <c r="O8870" s="8"/>
      <c r="P8870" s="8"/>
      <c r="R8870" s="8"/>
      <c r="S8870" s="8"/>
      <c r="T8870" s="8"/>
      <c r="U8870" s="8"/>
      <c r="W8870" s="8">
        <f t="shared" si="4665"/>
        <v>358.5</v>
      </c>
      <c r="X8870">
        <v>30884400</v>
      </c>
      <c r="Y8870">
        <f t="shared" si="4666"/>
        <v>8579</v>
      </c>
      <c r="Z8870" s="8">
        <v>298.10000000000002</v>
      </c>
      <c r="AA8870" s="8">
        <v>-0.1</v>
      </c>
      <c r="AB8870" s="8">
        <v>80.8</v>
      </c>
      <c r="AC8870" s="4"/>
      <c r="KL8870" s="84"/>
      <c r="KP8870" s="84"/>
      <c r="KS8870" s="74"/>
      <c r="KT8870" s="74"/>
      <c r="KU8870" s="16"/>
      <c r="KV8870" s="72"/>
      <c r="KW8870" s="72"/>
      <c r="KX8870" s="16"/>
      <c r="KZ8870" s="16"/>
      <c r="LA8870" s="16"/>
      <c r="LB8870" s="74"/>
      <c r="LC8870" s="74"/>
    </row>
    <row r="8871" spans="8:315" x14ac:dyDescent="0.35">
      <c r="H8871" s="4"/>
      <c r="J8871" s="8"/>
      <c r="K8871" s="8"/>
      <c r="L8871" s="8"/>
      <c r="M8871" s="8"/>
      <c r="O8871" s="8"/>
      <c r="P8871" s="8"/>
      <c r="R8871" s="8"/>
      <c r="S8871" s="8"/>
      <c r="T8871" s="8"/>
      <c r="U8871" s="8"/>
      <c r="W8871" s="8">
        <f t="shared" si="4665"/>
        <v>358.5</v>
      </c>
      <c r="X8871">
        <v>30888000</v>
      </c>
      <c r="Y8871">
        <f t="shared" si="4666"/>
        <v>8580</v>
      </c>
      <c r="Z8871" s="8">
        <v>359.4</v>
      </c>
      <c r="AA8871" s="8">
        <v>0.7</v>
      </c>
      <c r="AB8871" s="8">
        <v>78.400000000000006</v>
      </c>
      <c r="AC8871" s="4"/>
      <c r="KL8871" s="84"/>
      <c r="KP8871" s="84"/>
      <c r="KS8871" s="74"/>
      <c r="KT8871" s="74"/>
      <c r="KU8871" s="16"/>
      <c r="KV8871" s="72"/>
      <c r="KW8871" s="72"/>
      <c r="KX8871" s="16"/>
      <c r="KZ8871" s="16"/>
      <c r="LA8871" s="16"/>
      <c r="LB8871" s="74"/>
      <c r="LC8871" s="74"/>
    </row>
    <row r="8872" spans="8:315" x14ac:dyDescent="0.35">
      <c r="H8872" s="4"/>
      <c r="J8872" s="8"/>
      <c r="K8872" s="8"/>
      <c r="L8872" s="8"/>
      <c r="M8872" s="8"/>
      <c r="O8872" s="8"/>
      <c r="P8872" s="8"/>
      <c r="R8872" s="8"/>
      <c r="S8872" s="8"/>
      <c r="T8872" s="8"/>
      <c r="U8872" s="8"/>
      <c r="W8872" s="8">
        <f t="shared" si="4665"/>
        <v>358.5</v>
      </c>
      <c r="X8872">
        <v>30891600</v>
      </c>
      <c r="Y8872">
        <f t="shared" si="4666"/>
        <v>8581</v>
      </c>
      <c r="Z8872" s="8">
        <v>330.6</v>
      </c>
      <c r="AA8872" s="8">
        <v>1</v>
      </c>
      <c r="AB8872" s="8">
        <v>79.599999999999994</v>
      </c>
      <c r="AC8872" s="4"/>
      <c r="KL8872" s="84"/>
      <c r="KP8872" s="84"/>
      <c r="KS8872" s="74"/>
      <c r="KT8872" s="74"/>
      <c r="KU8872" s="16"/>
      <c r="KV8872" s="72"/>
      <c r="KW8872" s="72"/>
      <c r="KX8872" s="16"/>
      <c r="KZ8872" s="16"/>
      <c r="LA8872" s="16"/>
      <c r="LB8872" s="74"/>
      <c r="LC8872" s="74"/>
    </row>
    <row r="8873" spans="8:315" x14ac:dyDescent="0.35">
      <c r="H8873" s="4"/>
      <c r="J8873" s="8"/>
      <c r="K8873" s="8"/>
      <c r="L8873" s="8"/>
      <c r="M8873" s="8"/>
      <c r="O8873" s="8"/>
      <c r="P8873" s="8"/>
      <c r="R8873" s="8"/>
      <c r="S8873" s="8"/>
      <c r="T8873" s="8"/>
      <c r="U8873" s="8"/>
      <c r="W8873" s="8">
        <f t="shared" si="4665"/>
        <v>358.6</v>
      </c>
      <c r="X8873">
        <v>30895200</v>
      </c>
      <c r="Y8873">
        <f t="shared" si="4666"/>
        <v>8582</v>
      </c>
      <c r="Z8873" s="8">
        <v>266.7</v>
      </c>
      <c r="AA8873" s="8">
        <v>1</v>
      </c>
      <c r="AB8873" s="8">
        <v>75.8</v>
      </c>
      <c r="AC8873" s="4"/>
      <c r="KL8873" s="84"/>
      <c r="KP8873" s="84"/>
      <c r="KS8873" s="74"/>
      <c r="KT8873" s="74"/>
      <c r="KU8873" s="16"/>
      <c r="KV8873" s="72"/>
      <c r="KW8873" s="72"/>
      <c r="KX8873" s="16"/>
      <c r="KZ8873" s="16"/>
      <c r="LA8873" s="16"/>
      <c r="LB8873" s="74"/>
      <c r="LC8873" s="74"/>
    </row>
    <row r="8874" spans="8:315" x14ac:dyDescent="0.35">
      <c r="H8874" s="4"/>
      <c r="J8874" s="8"/>
      <c r="K8874" s="8"/>
      <c r="L8874" s="8"/>
      <c r="M8874" s="8"/>
      <c r="O8874" s="8"/>
      <c r="P8874" s="8"/>
      <c r="R8874" s="8"/>
      <c r="S8874" s="8"/>
      <c r="T8874" s="8"/>
      <c r="U8874" s="8"/>
      <c r="W8874" s="8">
        <f t="shared" si="4665"/>
        <v>358.6</v>
      </c>
      <c r="X8874">
        <v>30898800</v>
      </c>
      <c r="Y8874">
        <f t="shared" si="4666"/>
        <v>8583</v>
      </c>
      <c r="Z8874" s="8">
        <v>226.9</v>
      </c>
      <c r="AA8874" s="8">
        <v>1</v>
      </c>
      <c r="AB8874" s="8">
        <v>79.2</v>
      </c>
      <c r="AC8874" s="4"/>
      <c r="KL8874" s="84"/>
      <c r="KP8874" s="84"/>
      <c r="KS8874" s="74"/>
      <c r="KT8874" s="74"/>
      <c r="KU8874" s="16"/>
      <c r="KV8874" s="72"/>
      <c r="KW8874" s="72"/>
      <c r="KX8874" s="16"/>
      <c r="KZ8874" s="16"/>
      <c r="LA8874" s="16"/>
      <c r="LB8874" s="74"/>
      <c r="LC8874" s="74"/>
    </row>
    <row r="8875" spans="8:315" x14ac:dyDescent="0.35">
      <c r="H8875" s="4"/>
      <c r="J8875" s="8"/>
      <c r="K8875" s="8"/>
      <c r="L8875" s="8"/>
      <c r="M8875" s="8"/>
      <c r="O8875" s="8"/>
      <c r="P8875" s="8"/>
      <c r="R8875" s="8"/>
      <c r="S8875" s="8"/>
      <c r="T8875" s="8"/>
      <c r="U8875" s="8"/>
      <c r="W8875" s="8">
        <f t="shared" si="4665"/>
        <v>358.7</v>
      </c>
      <c r="X8875">
        <v>30902400</v>
      </c>
      <c r="Y8875">
        <f t="shared" si="4666"/>
        <v>8584</v>
      </c>
      <c r="Z8875" s="8">
        <v>84.7</v>
      </c>
      <c r="AA8875" s="8">
        <v>0.7</v>
      </c>
      <c r="AB8875" s="8">
        <v>76.900000000000006</v>
      </c>
      <c r="AC8875" s="4"/>
      <c r="KL8875" s="84"/>
      <c r="KP8875" s="84"/>
      <c r="KS8875" s="74"/>
      <c r="KT8875" s="74"/>
      <c r="KU8875" s="16"/>
      <c r="KV8875" s="72"/>
      <c r="KW8875" s="72"/>
      <c r="KX8875" s="16"/>
      <c r="KZ8875" s="16"/>
      <c r="LA8875" s="16"/>
      <c r="LB8875" s="74"/>
      <c r="LC8875" s="74"/>
    </row>
    <row r="8876" spans="8:315" x14ac:dyDescent="0.35">
      <c r="H8876" s="4"/>
      <c r="J8876" s="8"/>
      <c r="K8876" s="8"/>
      <c r="L8876" s="8"/>
      <c r="M8876" s="8"/>
      <c r="O8876" s="8"/>
      <c r="P8876" s="8"/>
      <c r="R8876" s="8"/>
      <c r="S8876" s="8"/>
      <c r="T8876" s="8"/>
      <c r="U8876" s="8"/>
      <c r="W8876" s="8">
        <f t="shared" si="4665"/>
        <v>358.7</v>
      </c>
      <c r="X8876">
        <v>30906000</v>
      </c>
      <c r="Y8876">
        <f t="shared" si="4666"/>
        <v>8585</v>
      </c>
      <c r="Z8876" s="8">
        <v>2.8</v>
      </c>
      <c r="AA8876" s="8">
        <v>-0.1</v>
      </c>
      <c r="AB8876" s="8">
        <v>80.2</v>
      </c>
      <c r="AC8876" s="4"/>
      <c r="KL8876" s="84"/>
      <c r="KP8876" s="84"/>
      <c r="KS8876" s="74"/>
      <c r="KT8876" s="74"/>
      <c r="KU8876" s="16"/>
      <c r="KV8876" s="72"/>
      <c r="KW8876" s="72"/>
      <c r="KX8876" s="16"/>
      <c r="KZ8876" s="16"/>
      <c r="LA8876" s="16"/>
      <c r="LB8876" s="74"/>
      <c r="LC8876" s="74"/>
    </row>
    <row r="8877" spans="8:315" x14ac:dyDescent="0.35">
      <c r="H8877" s="4"/>
      <c r="J8877" s="8"/>
      <c r="K8877" s="8"/>
      <c r="L8877" s="8"/>
      <c r="M8877" s="8"/>
      <c r="O8877" s="8"/>
      <c r="P8877" s="8"/>
      <c r="R8877" s="8"/>
      <c r="S8877" s="8"/>
      <c r="T8877" s="8"/>
      <c r="U8877" s="8"/>
      <c r="W8877" s="8">
        <f t="shared" si="4665"/>
        <v>358.8</v>
      </c>
      <c r="X8877">
        <v>30909600</v>
      </c>
      <c r="Y8877">
        <f t="shared" si="4666"/>
        <v>8586</v>
      </c>
      <c r="Z8877" s="8">
        <v>0</v>
      </c>
      <c r="AA8877" s="8">
        <v>0</v>
      </c>
      <c r="AB8877" s="8">
        <v>83.1</v>
      </c>
      <c r="AC8877" s="4"/>
      <c r="KL8877" s="84"/>
      <c r="KP8877" s="84"/>
      <c r="KS8877" s="74"/>
      <c r="KT8877" s="74"/>
      <c r="KU8877" s="16"/>
      <c r="KV8877" s="72"/>
      <c r="KW8877" s="72"/>
      <c r="KX8877" s="16"/>
      <c r="KZ8877" s="16"/>
      <c r="LA8877" s="16"/>
      <c r="LB8877" s="74"/>
      <c r="LC8877" s="74"/>
    </row>
    <row r="8878" spans="8:315" x14ac:dyDescent="0.35">
      <c r="H8878" s="4"/>
      <c r="J8878" s="8"/>
      <c r="K8878" s="8"/>
      <c r="L8878" s="8"/>
      <c r="M8878" s="8"/>
      <c r="O8878" s="8"/>
      <c r="P8878" s="8"/>
      <c r="R8878" s="8"/>
      <c r="S8878" s="8"/>
      <c r="T8878" s="8"/>
      <c r="U8878" s="8"/>
      <c r="W8878" s="8">
        <f t="shared" si="4665"/>
        <v>358.8</v>
      </c>
      <c r="X8878">
        <v>30913200</v>
      </c>
      <c r="Y8878">
        <f t="shared" si="4666"/>
        <v>8587</v>
      </c>
      <c r="Z8878" s="8">
        <v>0</v>
      </c>
      <c r="AA8878" s="8">
        <v>1.3</v>
      </c>
      <c r="AB8878" s="8">
        <v>83.6</v>
      </c>
      <c r="AC8878" s="4"/>
      <c r="KL8878" s="84"/>
      <c r="KP8878" s="84"/>
      <c r="KS8878" s="74"/>
      <c r="KT8878" s="74"/>
      <c r="KU8878" s="16"/>
      <c r="KV8878" s="72"/>
      <c r="KW8878" s="72"/>
      <c r="KX8878" s="16"/>
      <c r="KZ8878" s="16"/>
      <c r="LA8878" s="16"/>
      <c r="LB8878" s="74"/>
      <c r="LC8878" s="74"/>
    </row>
    <row r="8879" spans="8:315" x14ac:dyDescent="0.35">
      <c r="H8879" s="4"/>
      <c r="J8879" s="8"/>
      <c r="K8879" s="8"/>
      <c r="L8879" s="8"/>
      <c r="M8879" s="8"/>
      <c r="O8879" s="8"/>
      <c r="P8879" s="8"/>
      <c r="R8879" s="8"/>
      <c r="S8879" s="8"/>
      <c r="T8879" s="8"/>
      <c r="U8879" s="8"/>
      <c r="W8879" s="8">
        <f t="shared" si="4665"/>
        <v>358.8</v>
      </c>
      <c r="X8879">
        <v>30916800</v>
      </c>
      <c r="Y8879">
        <f t="shared" si="4666"/>
        <v>8588</v>
      </c>
      <c r="Z8879" s="8">
        <v>0</v>
      </c>
      <c r="AA8879" s="8">
        <v>1.6</v>
      </c>
      <c r="AB8879" s="8">
        <v>80.7</v>
      </c>
      <c r="AC8879" s="4"/>
      <c r="KL8879" s="84"/>
      <c r="KP8879" s="84"/>
      <c r="KS8879" s="74"/>
      <c r="KT8879" s="74"/>
      <c r="KU8879" s="16"/>
      <c r="KV8879" s="72"/>
      <c r="KW8879" s="72"/>
      <c r="KX8879" s="16"/>
      <c r="KZ8879" s="16"/>
      <c r="LA8879" s="16"/>
      <c r="LB8879" s="74"/>
      <c r="LC8879" s="74"/>
    </row>
    <row r="8880" spans="8:315" x14ac:dyDescent="0.35">
      <c r="H8880" s="4"/>
      <c r="J8880" s="8"/>
      <c r="K8880" s="8"/>
      <c r="L8880" s="8"/>
      <c r="M8880" s="8"/>
      <c r="O8880" s="8"/>
      <c r="P8880" s="8"/>
      <c r="R8880" s="8"/>
      <c r="S8880" s="8"/>
      <c r="T8880" s="8"/>
      <c r="U8880" s="8"/>
      <c r="W8880" s="8">
        <f t="shared" si="4665"/>
        <v>358.9</v>
      </c>
      <c r="X8880">
        <v>30920400</v>
      </c>
      <c r="Y8880">
        <f t="shared" si="4666"/>
        <v>8589</v>
      </c>
      <c r="Z8880" s="8">
        <v>0</v>
      </c>
      <c r="AA8880" s="8">
        <v>1.6</v>
      </c>
      <c r="AB8880" s="8">
        <v>79.7</v>
      </c>
      <c r="AC8880" s="4"/>
      <c r="KL8880" s="84"/>
      <c r="KP8880" s="84"/>
      <c r="KS8880" s="74"/>
      <c r="KT8880" s="74"/>
      <c r="KU8880" s="16"/>
      <c r="KV8880" s="72"/>
      <c r="KW8880" s="72"/>
      <c r="KX8880" s="16"/>
      <c r="KZ8880" s="16"/>
      <c r="LA8880" s="16"/>
      <c r="LB8880" s="74"/>
      <c r="LC8880" s="74"/>
    </row>
    <row r="8881" spans="8:315" x14ac:dyDescent="0.35">
      <c r="H8881" s="4"/>
      <c r="J8881" s="8"/>
      <c r="K8881" s="8"/>
      <c r="L8881" s="8"/>
      <c r="M8881" s="8"/>
      <c r="O8881" s="8"/>
      <c r="P8881" s="8"/>
      <c r="R8881" s="8"/>
      <c r="S8881" s="8"/>
      <c r="T8881" s="8"/>
      <c r="U8881" s="8"/>
      <c r="W8881" s="8">
        <f t="shared" si="4665"/>
        <v>358.9</v>
      </c>
      <c r="X8881">
        <v>30924000</v>
      </c>
      <c r="Y8881">
        <f t="shared" si="4666"/>
        <v>8590</v>
      </c>
      <c r="Z8881" s="8">
        <v>0</v>
      </c>
      <c r="AA8881" s="8">
        <v>1.3</v>
      </c>
      <c r="AB8881" s="8">
        <v>79.8</v>
      </c>
      <c r="AC8881" s="4"/>
      <c r="KL8881" s="84"/>
      <c r="KP8881" s="84"/>
      <c r="KS8881" s="74"/>
      <c r="KT8881" s="74"/>
      <c r="KU8881" s="16"/>
      <c r="KV8881" s="72"/>
      <c r="KW8881" s="72"/>
      <c r="KX8881" s="16"/>
      <c r="KZ8881" s="16"/>
      <c r="LA8881" s="16"/>
      <c r="LB8881" s="74"/>
      <c r="LC8881" s="74"/>
    </row>
    <row r="8882" spans="8:315" x14ac:dyDescent="0.35">
      <c r="H8882" s="4"/>
      <c r="J8882" s="8"/>
      <c r="K8882" s="8"/>
      <c r="L8882" s="8"/>
      <c r="M8882" s="8"/>
      <c r="O8882" s="8"/>
      <c r="P8882" s="8"/>
      <c r="R8882" s="8"/>
      <c r="S8882" s="8"/>
      <c r="T8882" s="8"/>
      <c r="U8882" s="8"/>
      <c r="W8882" s="8">
        <f t="shared" si="4665"/>
        <v>359</v>
      </c>
      <c r="X8882">
        <v>30927600</v>
      </c>
      <c r="Y8882">
        <f t="shared" si="4666"/>
        <v>8591</v>
      </c>
      <c r="Z8882" s="8">
        <v>0</v>
      </c>
      <c r="AA8882" s="8">
        <v>1.1000000000000001</v>
      </c>
      <c r="AB8882" s="8">
        <v>81.599999999999994</v>
      </c>
      <c r="AC8882" s="4"/>
      <c r="KL8882" s="84"/>
      <c r="KP8882" s="84"/>
      <c r="KS8882" s="74"/>
      <c r="KT8882" s="74"/>
      <c r="KU8882" s="16"/>
      <c r="KV8882" s="72"/>
      <c r="KW8882" s="72"/>
      <c r="KX8882" s="16"/>
      <c r="KZ8882" s="16"/>
      <c r="LA8882" s="16"/>
      <c r="LB8882" s="74"/>
      <c r="LC8882" s="74"/>
    </row>
    <row r="8883" spans="8:315" x14ac:dyDescent="0.35">
      <c r="H8883" s="4"/>
      <c r="J8883" s="8"/>
      <c r="K8883" s="8"/>
      <c r="L8883" s="8"/>
      <c r="M8883" s="8"/>
      <c r="O8883" s="8"/>
      <c r="P8883" s="8"/>
      <c r="R8883" s="8"/>
      <c r="S8883" s="8"/>
      <c r="T8883" s="8"/>
      <c r="U8883" s="8"/>
      <c r="W8883" s="8">
        <f t="shared" si="4665"/>
        <v>359</v>
      </c>
      <c r="X8883">
        <v>30931200</v>
      </c>
      <c r="Y8883">
        <f t="shared" si="4666"/>
        <v>8592</v>
      </c>
      <c r="Z8883" s="8">
        <v>0</v>
      </c>
      <c r="AA8883" s="8">
        <v>0.8</v>
      </c>
      <c r="AB8883" s="8">
        <v>85.4</v>
      </c>
      <c r="AC8883" s="4"/>
      <c r="KL8883" s="84"/>
      <c r="KP8883" s="84"/>
      <c r="KS8883" s="74"/>
      <c r="KT8883" s="74"/>
      <c r="KU8883" s="16"/>
      <c r="KV8883" s="72"/>
      <c r="KW8883" s="72"/>
      <c r="KX8883" s="16"/>
      <c r="KZ8883" s="16"/>
      <c r="LA8883" s="16"/>
      <c r="LB8883" s="74"/>
      <c r="LC8883" s="74"/>
    </row>
    <row r="8884" spans="8:315" x14ac:dyDescent="0.35">
      <c r="H8884" s="4"/>
      <c r="J8884" s="8"/>
      <c r="K8884" s="8"/>
      <c r="L8884" s="8"/>
      <c r="M8884" s="8"/>
      <c r="O8884" s="8"/>
      <c r="P8884" s="8"/>
      <c r="R8884" s="8"/>
      <c r="S8884" s="8"/>
      <c r="T8884" s="8"/>
      <c r="U8884" s="8"/>
      <c r="W8884" s="8">
        <f t="shared" si="4665"/>
        <v>359</v>
      </c>
      <c r="X8884">
        <v>30934800</v>
      </c>
      <c r="Y8884">
        <f t="shared" si="4666"/>
        <v>8593</v>
      </c>
      <c r="Z8884" s="8">
        <v>0</v>
      </c>
      <c r="AA8884" s="8">
        <v>0.9</v>
      </c>
      <c r="AB8884" s="8">
        <v>85.6</v>
      </c>
      <c r="AC8884" s="4"/>
      <c r="KL8884" s="84"/>
      <c r="KP8884" s="84"/>
      <c r="KS8884" s="74"/>
      <c r="KT8884" s="74"/>
      <c r="KU8884" s="16"/>
      <c r="KV8884" s="72"/>
      <c r="KW8884" s="72"/>
      <c r="KX8884" s="16"/>
      <c r="KZ8884" s="16"/>
      <c r="LA8884" s="16"/>
      <c r="LB8884" s="74"/>
      <c r="LC8884" s="74"/>
    </row>
    <row r="8885" spans="8:315" x14ac:dyDescent="0.35">
      <c r="H8885" s="4"/>
      <c r="J8885" s="8"/>
      <c r="K8885" s="8"/>
      <c r="L8885" s="8"/>
      <c r="M8885" s="8"/>
      <c r="O8885" s="8"/>
      <c r="P8885" s="8"/>
      <c r="R8885" s="8"/>
      <c r="S8885" s="8"/>
      <c r="T8885" s="8"/>
      <c r="U8885" s="8"/>
      <c r="W8885" s="8">
        <f t="shared" si="4665"/>
        <v>359.1</v>
      </c>
      <c r="X8885">
        <v>30938400</v>
      </c>
      <c r="Y8885">
        <f t="shared" si="4666"/>
        <v>8594</v>
      </c>
      <c r="Z8885" s="8">
        <v>0</v>
      </c>
      <c r="AA8885" s="8">
        <v>1</v>
      </c>
      <c r="AB8885" s="8">
        <v>87.4</v>
      </c>
      <c r="AC8885" s="4"/>
      <c r="KL8885" s="84"/>
      <c r="KP8885" s="84"/>
      <c r="KS8885" s="74"/>
      <c r="KT8885" s="74"/>
      <c r="KU8885" s="16"/>
      <c r="KV8885" s="72"/>
      <c r="KW8885" s="72"/>
      <c r="KX8885" s="16"/>
      <c r="KZ8885" s="16"/>
      <c r="LA8885" s="16"/>
      <c r="LB8885" s="74"/>
      <c r="LC8885" s="74"/>
    </row>
    <row r="8886" spans="8:315" x14ac:dyDescent="0.35">
      <c r="H8886" s="4"/>
      <c r="J8886" s="8"/>
      <c r="K8886" s="8"/>
      <c r="L8886" s="8"/>
      <c r="M8886" s="8"/>
      <c r="O8886" s="8"/>
      <c r="P8886" s="8"/>
      <c r="R8886" s="8"/>
      <c r="S8886" s="8"/>
      <c r="T8886" s="8"/>
      <c r="U8886" s="8"/>
      <c r="W8886" s="8">
        <f t="shared" si="4665"/>
        <v>359.1</v>
      </c>
      <c r="X8886">
        <v>30942000</v>
      </c>
      <c r="Y8886">
        <f t="shared" si="4666"/>
        <v>8595</v>
      </c>
      <c r="Z8886" s="8">
        <v>0</v>
      </c>
      <c r="AA8886" s="8">
        <v>0.4</v>
      </c>
      <c r="AB8886" s="8">
        <v>88.5</v>
      </c>
      <c r="AC8886" s="4"/>
      <c r="KL8886" s="84"/>
      <c r="KP8886" s="84"/>
      <c r="KS8886" s="74"/>
      <c r="KT8886" s="74"/>
      <c r="KU8886" s="16"/>
      <c r="KV8886" s="72"/>
      <c r="KW8886" s="72"/>
      <c r="KX8886" s="16"/>
      <c r="KZ8886" s="16"/>
      <c r="LA8886" s="16"/>
      <c r="LB8886" s="74"/>
      <c r="LC8886" s="74"/>
    </row>
    <row r="8887" spans="8:315" x14ac:dyDescent="0.35">
      <c r="H8887" s="4"/>
      <c r="J8887" s="8"/>
      <c r="K8887" s="8"/>
      <c r="L8887" s="8"/>
      <c r="M8887" s="8"/>
      <c r="O8887" s="8"/>
      <c r="P8887" s="8"/>
      <c r="R8887" s="8"/>
      <c r="S8887" s="8"/>
      <c r="T8887" s="8"/>
      <c r="U8887" s="8"/>
      <c r="W8887" s="8">
        <f t="shared" si="4665"/>
        <v>359.2</v>
      </c>
      <c r="X8887">
        <v>30945600</v>
      </c>
      <c r="Y8887">
        <f t="shared" si="4666"/>
        <v>8596</v>
      </c>
      <c r="Z8887" s="8">
        <v>0</v>
      </c>
      <c r="AA8887" s="8">
        <v>0.1</v>
      </c>
      <c r="AB8887" s="8">
        <v>89.3</v>
      </c>
      <c r="AC8887" s="4"/>
      <c r="KL8887" s="84"/>
      <c r="KP8887" s="84"/>
      <c r="KS8887" s="74"/>
      <c r="KT8887" s="74"/>
      <c r="KU8887" s="16"/>
      <c r="KV8887" s="72"/>
      <c r="KW8887" s="72"/>
      <c r="KX8887" s="16"/>
      <c r="KZ8887" s="16"/>
      <c r="LA8887" s="16"/>
      <c r="LB8887" s="74"/>
      <c r="LC8887" s="74"/>
    </row>
    <row r="8888" spans="8:315" x14ac:dyDescent="0.35">
      <c r="H8888" s="4"/>
      <c r="J8888" s="8"/>
      <c r="K8888" s="8"/>
      <c r="L8888" s="8"/>
      <c r="M8888" s="8"/>
      <c r="O8888" s="8"/>
      <c r="P8888" s="8"/>
      <c r="R8888" s="8"/>
      <c r="S8888" s="8"/>
      <c r="T8888" s="8"/>
      <c r="U8888" s="8"/>
      <c r="W8888" s="8">
        <f t="shared" si="4665"/>
        <v>359.2</v>
      </c>
      <c r="X8888">
        <v>30949200</v>
      </c>
      <c r="Y8888">
        <f t="shared" si="4666"/>
        <v>8597</v>
      </c>
      <c r="Z8888" s="8">
        <v>0</v>
      </c>
      <c r="AA8888" s="8">
        <v>-0.3</v>
      </c>
      <c r="AB8888" s="8">
        <v>87.2</v>
      </c>
      <c r="AC8888" s="4"/>
      <c r="KL8888" s="84"/>
      <c r="KP8888" s="84"/>
      <c r="KS8888" s="74"/>
      <c r="KT8888" s="74"/>
      <c r="KU8888" s="16"/>
      <c r="KV8888" s="72"/>
      <c r="KW8888" s="72"/>
      <c r="KX8888" s="16"/>
      <c r="KZ8888" s="16"/>
      <c r="LA8888" s="16"/>
      <c r="LB8888" s="74"/>
      <c r="LC8888" s="74"/>
    </row>
    <row r="8889" spans="8:315" x14ac:dyDescent="0.35">
      <c r="H8889" s="4"/>
      <c r="J8889" s="8"/>
      <c r="K8889" s="8"/>
      <c r="L8889" s="8"/>
      <c r="M8889" s="8"/>
      <c r="O8889" s="8"/>
      <c r="P8889" s="8"/>
      <c r="R8889" s="8"/>
      <c r="S8889" s="8"/>
      <c r="T8889" s="8"/>
      <c r="U8889" s="8"/>
      <c r="W8889" s="8">
        <f t="shared" si="4665"/>
        <v>359.3</v>
      </c>
      <c r="X8889">
        <v>30952800</v>
      </c>
      <c r="Y8889">
        <f t="shared" si="4666"/>
        <v>8598</v>
      </c>
      <c r="Z8889" s="8">
        <v>0</v>
      </c>
      <c r="AA8889" s="8">
        <v>0</v>
      </c>
      <c r="AB8889" s="8">
        <v>82.8</v>
      </c>
      <c r="AC8889" s="4"/>
      <c r="KL8889" s="84"/>
      <c r="KP8889" s="84"/>
      <c r="KS8889" s="74"/>
      <c r="KT8889" s="74"/>
      <c r="KU8889" s="16"/>
      <c r="KV8889" s="72"/>
      <c r="KW8889" s="72"/>
      <c r="KX8889" s="16"/>
      <c r="KZ8889" s="16"/>
      <c r="LA8889" s="16"/>
      <c r="LB8889" s="74"/>
      <c r="LC8889" s="74"/>
    </row>
    <row r="8890" spans="8:315" x14ac:dyDescent="0.35">
      <c r="H8890" s="4"/>
      <c r="J8890" s="8"/>
      <c r="K8890" s="8"/>
      <c r="L8890" s="8"/>
      <c r="M8890" s="8"/>
      <c r="O8890" s="8"/>
      <c r="P8890" s="8"/>
      <c r="R8890" s="8"/>
      <c r="S8890" s="8"/>
      <c r="T8890" s="8"/>
      <c r="U8890" s="8"/>
      <c r="W8890" s="8">
        <f t="shared" si="4665"/>
        <v>359.3</v>
      </c>
      <c r="X8890">
        <v>30956400</v>
      </c>
      <c r="Y8890">
        <f t="shared" si="4666"/>
        <v>8599</v>
      </c>
      <c r="Z8890" s="8">
        <v>0</v>
      </c>
      <c r="AA8890" s="8">
        <v>-0.2</v>
      </c>
      <c r="AB8890" s="8">
        <v>91.3</v>
      </c>
      <c r="AC8890" s="4"/>
      <c r="KL8890" s="84"/>
      <c r="KP8890" s="84"/>
      <c r="KS8890" s="74"/>
      <c r="KT8890" s="74"/>
      <c r="KU8890" s="16"/>
      <c r="KV8890" s="72"/>
      <c r="KW8890" s="72"/>
      <c r="KX8890" s="16"/>
      <c r="KZ8890" s="16"/>
      <c r="LA8890" s="16"/>
      <c r="LB8890" s="74"/>
      <c r="LC8890" s="74"/>
    </row>
    <row r="8891" spans="8:315" x14ac:dyDescent="0.35">
      <c r="H8891" s="4"/>
      <c r="J8891" s="8"/>
      <c r="K8891" s="8"/>
      <c r="L8891" s="8"/>
      <c r="M8891" s="8"/>
      <c r="O8891" s="8"/>
      <c r="P8891" s="8"/>
      <c r="R8891" s="8"/>
      <c r="S8891" s="8"/>
      <c r="T8891" s="8"/>
      <c r="U8891" s="8"/>
      <c r="W8891" s="8">
        <f t="shared" si="4665"/>
        <v>359.3</v>
      </c>
      <c r="X8891">
        <v>30960000</v>
      </c>
      <c r="Y8891">
        <f t="shared" si="4666"/>
        <v>8600</v>
      </c>
      <c r="Z8891" s="8">
        <v>1.1000000000000001</v>
      </c>
      <c r="AA8891" s="8">
        <v>-0.7</v>
      </c>
      <c r="AB8891" s="8">
        <v>96.9</v>
      </c>
      <c r="AC8891" s="4"/>
      <c r="KL8891" s="84"/>
      <c r="KP8891" s="84"/>
      <c r="KS8891" s="74"/>
      <c r="KT8891" s="74"/>
      <c r="KU8891" s="16"/>
      <c r="KV8891" s="72"/>
      <c r="KW8891" s="72"/>
      <c r="KX8891" s="16"/>
      <c r="KZ8891" s="16"/>
      <c r="LA8891" s="16"/>
      <c r="LB8891" s="74"/>
      <c r="LC8891" s="74"/>
    </row>
    <row r="8892" spans="8:315" x14ac:dyDescent="0.35">
      <c r="H8892" s="4"/>
      <c r="J8892" s="8"/>
      <c r="K8892" s="8"/>
      <c r="L8892" s="8"/>
      <c r="M8892" s="8"/>
      <c r="O8892" s="8"/>
      <c r="P8892" s="8"/>
      <c r="R8892" s="8"/>
      <c r="S8892" s="8"/>
      <c r="T8892" s="8"/>
      <c r="U8892" s="8"/>
      <c r="W8892" s="8">
        <f t="shared" si="4665"/>
        <v>359.4</v>
      </c>
      <c r="X8892">
        <v>30963600</v>
      </c>
      <c r="Y8892">
        <f t="shared" si="4666"/>
        <v>8601</v>
      </c>
      <c r="Z8892" s="8">
        <v>18.899999999999999</v>
      </c>
      <c r="AA8892" s="8">
        <v>0.4</v>
      </c>
      <c r="AB8892" s="8">
        <v>96.2</v>
      </c>
      <c r="AC8892" s="4"/>
      <c r="KL8892" s="84"/>
      <c r="KP8892" s="84"/>
      <c r="KS8892" s="74"/>
      <c r="KT8892" s="74"/>
      <c r="KU8892" s="16"/>
      <c r="KV8892" s="72"/>
      <c r="KW8892" s="72"/>
      <c r="KX8892" s="16"/>
      <c r="KZ8892" s="16"/>
      <c r="LA8892" s="16"/>
      <c r="LB8892" s="74"/>
      <c r="LC8892" s="74"/>
    </row>
    <row r="8893" spans="8:315" x14ac:dyDescent="0.35">
      <c r="H8893" s="4"/>
      <c r="J8893" s="8"/>
      <c r="K8893" s="8"/>
      <c r="L8893" s="8"/>
      <c r="M8893" s="8"/>
      <c r="O8893" s="8"/>
      <c r="P8893" s="8"/>
      <c r="R8893" s="8"/>
      <c r="S8893" s="8"/>
      <c r="T8893" s="8"/>
      <c r="U8893" s="8"/>
      <c r="W8893" s="8">
        <f t="shared" si="4665"/>
        <v>359.4</v>
      </c>
      <c r="X8893">
        <v>30967200</v>
      </c>
      <c r="Y8893">
        <f t="shared" si="4666"/>
        <v>8602</v>
      </c>
      <c r="Z8893" s="8">
        <v>56.9</v>
      </c>
      <c r="AA8893" s="8">
        <v>0.9</v>
      </c>
      <c r="AB8893" s="8">
        <v>94.9</v>
      </c>
      <c r="AC8893" s="4"/>
      <c r="KL8893" s="84"/>
      <c r="KP8893" s="84"/>
      <c r="KS8893" s="74"/>
      <c r="KT8893" s="74"/>
      <c r="KU8893" s="16"/>
      <c r="KV8893" s="72"/>
      <c r="KW8893" s="72"/>
      <c r="KX8893" s="16"/>
      <c r="KZ8893" s="16"/>
      <c r="LA8893" s="16"/>
      <c r="LB8893" s="74"/>
      <c r="LC8893" s="74"/>
    </row>
    <row r="8894" spans="8:315" x14ac:dyDescent="0.35">
      <c r="H8894" s="4"/>
      <c r="J8894" s="8"/>
      <c r="K8894" s="8"/>
      <c r="L8894" s="8"/>
      <c r="M8894" s="8"/>
      <c r="O8894" s="8"/>
      <c r="P8894" s="8"/>
      <c r="R8894" s="8"/>
      <c r="S8894" s="8"/>
      <c r="T8894" s="8"/>
      <c r="U8894" s="8"/>
      <c r="W8894" s="8">
        <f t="shared" si="4665"/>
        <v>359.5</v>
      </c>
      <c r="X8894">
        <v>30970800</v>
      </c>
      <c r="Y8894">
        <f t="shared" si="4666"/>
        <v>8603</v>
      </c>
      <c r="Z8894" s="8">
        <v>144.4</v>
      </c>
      <c r="AA8894" s="8">
        <v>1.4</v>
      </c>
      <c r="AB8894" s="8">
        <v>92.5</v>
      </c>
      <c r="AC8894" s="4"/>
      <c r="KL8894" s="84"/>
      <c r="KP8894" s="84"/>
      <c r="KS8894" s="74"/>
      <c r="KT8894" s="74"/>
      <c r="KU8894" s="16"/>
      <c r="KV8894" s="72"/>
      <c r="KW8894" s="72"/>
      <c r="KX8894" s="16"/>
      <c r="KZ8894" s="16"/>
      <c r="LA8894" s="16"/>
      <c r="LB8894" s="74"/>
      <c r="LC8894" s="74"/>
    </row>
    <row r="8895" spans="8:315" x14ac:dyDescent="0.35">
      <c r="H8895" s="4"/>
      <c r="J8895" s="8"/>
      <c r="K8895" s="8"/>
      <c r="L8895" s="8"/>
      <c r="M8895" s="8"/>
      <c r="O8895" s="8"/>
      <c r="P8895" s="8"/>
      <c r="R8895" s="8"/>
      <c r="S8895" s="8"/>
      <c r="T8895" s="8"/>
      <c r="U8895" s="8"/>
      <c r="W8895" s="8">
        <f t="shared" si="4665"/>
        <v>359.5</v>
      </c>
      <c r="X8895">
        <v>30974400</v>
      </c>
      <c r="Y8895">
        <f t="shared" si="4666"/>
        <v>8604</v>
      </c>
      <c r="Z8895" s="8">
        <v>238.9</v>
      </c>
      <c r="AA8895" s="8">
        <v>2.2999999999999998</v>
      </c>
      <c r="AB8895" s="8">
        <v>87.4</v>
      </c>
      <c r="AC8895" s="4"/>
      <c r="KL8895" s="84"/>
      <c r="KP8895" s="84"/>
      <c r="KS8895" s="74"/>
      <c r="KT8895" s="74"/>
      <c r="KU8895" s="16"/>
      <c r="KV8895" s="72"/>
      <c r="KW8895" s="72"/>
      <c r="KX8895" s="16"/>
      <c r="KZ8895" s="16"/>
      <c r="LA8895" s="16"/>
      <c r="LB8895" s="74"/>
      <c r="LC8895" s="74"/>
    </row>
    <row r="8896" spans="8:315" x14ac:dyDescent="0.35">
      <c r="H8896" s="4"/>
      <c r="J8896" s="8"/>
      <c r="K8896" s="8"/>
      <c r="L8896" s="8"/>
      <c r="M8896" s="8"/>
      <c r="O8896" s="8"/>
      <c r="P8896" s="8"/>
      <c r="R8896" s="8"/>
      <c r="S8896" s="8"/>
      <c r="T8896" s="8"/>
      <c r="U8896" s="8"/>
      <c r="W8896" s="8">
        <f t="shared" si="4665"/>
        <v>359.5</v>
      </c>
      <c r="X8896">
        <v>30978000</v>
      </c>
      <c r="Y8896">
        <f t="shared" si="4666"/>
        <v>8605</v>
      </c>
      <c r="Z8896" s="8">
        <v>281.10000000000002</v>
      </c>
      <c r="AA8896" s="8">
        <v>3.1</v>
      </c>
      <c r="AB8896" s="8">
        <v>83.5</v>
      </c>
      <c r="AC8896" s="4"/>
      <c r="KL8896" s="84"/>
      <c r="KP8896" s="84"/>
      <c r="KS8896" s="74"/>
      <c r="KT8896" s="74"/>
      <c r="KU8896" s="16"/>
      <c r="KV8896" s="72"/>
      <c r="KW8896" s="72"/>
      <c r="KX8896" s="16"/>
      <c r="KZ8896" s="16"/>
      <c r="LA8896" s="16"/>
      <c r="LB8896" s="74"/>
      <c r="LC8896" s="74"/>
    </row>
    <row r="8897" spans="8:315" x14ac:dyDescent="0.35">
      <c r="H8897" s="4"/>
      <c r="J8897" s="8"/>
      <c r="K8897" s="8"/>
      <c r="L8897" s="8"/>
      <c r="M8897" s="8"/>
      <c r="O8897" s="8"/>
      <c r="P8897" s="8"/>
      <c r="R8897" s="8"/>
      <c r="S8897" s="8"/>
      <c r="T8897" s="8"/>
      <c r="U8897" s="8"/>
      <c r="W8897" s="8">
        <f t="shared" si="4665"/>
        <v>359.6</v>
      </c>
      <c r="X8897">
        <v>30981600</v>
      </c>
      <c r="Y8897">
        <f t="shared" si="4666"/>
        <v>8606</v>
      </c>
      <c r="Z8897" s="8">
        <v>269.7</v>
      </c>
      <c r="AA8897" s="8">
        <v>3.4</v>
      </c>
      <c r="AB8897" s="8">
        <v>77.5</v>
      </c>
      <c r="AC8897" s="4"/>
      <c r="KL8897" s="84"/>
      <c r="KP8897" s="84"/>
      <c r="KS8897" s="74"/>
      <c r="KT8897" s="74"/>
      <c r="KU8897" s="16"/>
      <c r="KV8897" s="72"/>
      <c r="KW8897" s="72"/>
      <c r="KX8897" s="16"/>
      <c r="KZ8897" s="16"/>
      <c r="LA8897" s="16"/>
      <c r="LB8897" s="74"/>
      <c r="LC8897" s="74"/>
    </row>
    <row r="8898" spans="8:315" x14ac:dyDescent="0.35">
      <c r="H8898" s="4"/>
      <c r="J8898" s="8"/>
      <c r="K8898" s="8"/>
      <c r="L8898" s="8"/>
      <c r="M8898" s="8"/>
      <c r="O8898" s="8"/>
      <c r="P8898" s="8"/>
      <c r="R8898" s="8"/>
      <c r="S8898" s="8"/>
      <c r="T8898" s="8"/>
      <c r="U8898" s="8"/>
      <c r="W8898" s="8">
        <f t="shared" si="4665"/>
        <v>359.6</v>
      </c>
      <c r="X8898">
        <v>30985200</v>
      </c>
      <c r="Y8898">
        <f t="shared" si="4666"/>
        <v>8607</v>
      </c>
      <c r="Z8898" s="8">
        <v>137.5</v>
      </c>
      <c r="AA8898" s="8">
        <v>3.3</v>
      </c>
      <c r="AB8898" s="8">
        <v>80</v>
      </c>
      <c r="AC8898" s="4"/>
      <c r="KL8898" s="84"/>
      <c r="KP8898" s="84"/>
      <c r="KS8898" s="74"/>
      <c r="KT8898" s="74"/>
      <c r="KU8898" s="16"/>
      <c r="KV8898" s="72"/>
      <c r="KW8898" s="72"/>
      <c r="KX8898" s="16"/>
      <c r="KZ8898" s="16"/>
      <c r="LA8898" s="16"/>
      <c r="LB8898" s="74"/>
      <c r="LC8898" s="74"/>
    </row>
    <row r="8899" spans="8:315" x14ac:dyDescent="0.35">
      <c r="H8899" s="4"/>
      <c r="J8899" s="8"/>
      <c r="K8899" s="8"/>
      <c r="L8899" s="8"/>
      <c r="M8899" s="8"/>
      <c r="O8899" s="8"/>
      <c r="P8899" s="8"/>
      <c r="R8899" s="8"/>
      <c r="S8899" s="8"/>
      <c r="T8899" s="8"/>
      <c r="U8899" s="8"/>
      <c r="W8899" s="8">
        <f t="shared" si="4665"/>
        <v>359.7</v>
      </c>
      <c r="X8899">
        <v>30988800</v>
      </c>
      <c r="Y8899">
        <f t="shared" si="4666"/>
        <v>8608</v>
      </c>
      <c r="Z8899" s="8">
        <v>41.9</v>
      </c>
      <c r="AA8899" s="8">
        <v>3</v>
      </c>
      <c r="AB8899" s="8">
        <v>81.400000000000006</v>
      </c>
      <c r="AC8899" s="4"/>
      <c r="KL8899" s="84"/>
      <c r="KP8899" s="84"/>
      <c r="KS8899" s="74"/>
      <c r="KT8899" s="74"/>
      <c r="KU8899" s="16"/>
      <c r="KV8899" s="72"/>
      <c r="KW8899" s="72"/>
      <c r="KX8899" s="16"/>
      <c r="KZ8899" s="16"/>
      <c r="LA8899" s="16"/>
      <c r="LB8899" s="74"/>
      <c r="LC8899" s="74"/>
    </row>
    <row r="8900" spans="8:315" x14ac:dyDescent="0.35">
      <c r="H8900" s="4"/>
      <c r="J8900" s="8"/>
      <c r="K8900" s="8"/>
      <c r="L8900" s="8"/>
      <c r="M8900" s="8"/>
      <c r="O8900" s="8"/>
      <c r="P8900" s="8"/>
      <c r="R8900" s="8"/>
      <c r="S8900" s="8"/>
      <c r="T8900" s="8"/>
      <c r="U8900" s="8"/>
      <c r="W8900" s="8">
        <f t="shared" si="4665"/>
        <v>359.7</v>
      </c>
      <c r="X8900">
        <v>30992400</v>
      </c>
      <c r="Y8900">
        <f t="shared" si="4666"/>
        <v>8609</v>
      </c>
      <c r="Z8900" s="8">
        <v>2.8</v>
      </c>
      <c r="AA8900" s="8">
        <v>2.8</v>
      </c>
      <c r="AB8900" s="8">
        <v>79.599999999999994</v>
      </c>
      <c r="AC8900" s="4"/>
      <c r="KL8900" s="84"/>
      <c r="KP8900" s="84"/>
      <c r="KS8900" s="74"/>
      <c r="KT8900" s="74"/>
      <c r="KU8900" s="16"/>
      <c r="KV8900" s="72"/>
      <c r="KW8900" s="72"/>
      <c r="KX8900" s="16"/>
      <c r="KZ8900" s="16"/>
      <c r="LA8900" s="16"/>
      <c r="LB8900" s="74"/>
      <c r="LC8900" s="74"/>
    </row>
    <row r="8901" spans="8:315" x14ac:dyDescent="0.35">
      <c r="H8901" s="4"/>
      <c r="J8901" s="8"/>
      <c r="K8901" s="8"/>
      <c r="L8901" s="8"/>
      <c r="M8901" s="8"/>
      <c r="O8901" s="8"/>
      <c r="P8901" s="8"/>
      <c r="R8901" s="8"/>
      <c r="S8901" s="8"/>
      <c r="T8901" s="8"/>
      <c r="U8901" s="8"/>
      <c r="W8901" s="8">
        <f t="shared" si="4665"/>
        <v>359.8</v>
      </c>
      <c r="X8901">
        <v>30996000</v>
      </c>
      <c r="Y8901">
        <f t="shared" si="4666"/>
        <v>8610</v>
      </c>
      <c r="Z8901" s="8">
        <v>0</v>
      </c>
      <c r="AA8901" s="8">
        <v>2.8</v>
      </c>
      <c r="AB8901" s="8">
        <v>77.2</v>
      </c>
      <c r="AC8901" s="4"/>
      <c r="KL8901" s="84"/>
      <c r="KP8901" s="84"/>
      <c r="KS8901" s="74"/>
      <c r="KT8901" s="74"/>
      <c r="KU8901" s="16"/>
      <c r="KV8901" s="72"/>
      <c r="KW8901" s="72"/>
      <c r="KX8901" s="16"/>
      <c r="KZ8901" s="16"/>
      <c r="LA8901" s="16"/>
      <c r="LB8901" s="74"/>
      <c r="LC8901" s="74"/>
    </row>
    <row r="8902" spans="8:315" x14ac:dyDescent="0.35">
      <c r="H8902" s="4"/>
      <c r="J8902" s="8"/>
      <c r="K8902" s="8"/>
      <c r="L8902" s="8"/>
      <c r="M8902" s="8"/>
      <c r="O8902" s="8"/>
      <c r="P8902" s="8"/>
      <c r="R8902" s="8"/>
      <c r="S8902" s="8"/>
      <c r="T8902" s="8"/>
      <c r="U8902" s="8"/>
      <c r="W8902" s="8">
        <f t="shared" si="4665"/>
        <v>359.8</v>
      </c>
      <c r="X8902">
        <v>30999600</v>
      </c>
      <c r="Y8902">
        <f t="shared" si="4666"/>
        <v>8611</v>
      </c>
      <c r="Z8902" s="8">
        <v>0</v>
      </c>
      <c r="AA8902" s="8">
        <v>3.2</v>
      </c>
      <c r="AB8902" s="8">
        <v>75.099999999999994</v>
      </c>
      <c r="AC8902" s="4"/>
      <c r="KL8902" s="84"/>
      <c r="KP8902" s="84"/>
      <c r="KS8902" s="74"/>
      <c r="KT8902" s="74"/>
      <c r="KU8902" s="16"/>
      <c r="KV8902" s="72"/>
      <c r="KW8902" s="72"/>
      <c r="KX8902" s="16"/>
      <c r="KZ8902" s="16"/>
      <c r="LA8902" s="16"/>
      <c r="LB8902" s="74"/>
      <c r="LC8902" s="74"/>
    </row>
    <row r="8903" spans="8:315" x14ac:dyDescent="0.35">
      <c r="H8903" s="4"/>
      <c r="J8903" s="8"/>
      <c r="K8903" s="8"/>
      <c r="L8903" s="8"/>
      <c r="M8903" s="8"/>
      <c r="O8903" s="8"/>
      <c r="P8903" s="8"/>
      <c r="R8903" s="8"/>
      <c r="S8903" s="8"/>
      <c r="T8903" s="8"/>
      <c r="U8903" s="8"/>
      <c r="W8903" s="8">
        <f t="shared" si="4665"/>
        <v>359.8</v>
      </c>
      <c r="X8903">
        <v>31003200</v>
      </c>
      <c r="Y8903">
        <f t="shared" si="4666"/>
        <v>8612</v>
      </c>
      <c r="Z8903" s="8">
        <v>0</v>
      </c>
      <c r="AA8903" s="8">
        <v>3.1</v>
      </c>
      <c r="AB8903" s="8">
        <v>75.8</v>
      </c>
      <c r="AC8903" s="4"/>
      <c r="KL8903" s="84"/>
      <c r="KP8903" s="84"/>
      <c r="KS8903" s="74"/>
      <c r="KT8903" s="74"/>
      <c r="KU8903" s="16"/>
      <c r="KV8903" s="72"/>
      <c r="KW8903" s="72"/>
      <c r="KX8903" s="16"/>
      <c r="KZ8903" s="16"/>
      <c r="LA8903" s="16"/>
      <c r="LB8903" s="74"/>
      <c r="LC8903" s="74"/>
    </row>
    <row r="8904" spans="8:315" x14ac:dyDescent="0.35">
      <c r="H8904" s="4"/>
      <c r="J8904" s="8"/>
      <c r="K8904" s="8"/>
      <c r="L8904" s="8"/>
      <c r="M8904" s="8"/>
      <c r="O8904" s="8"/>
      <c r="P8904" s="8"/>
      <c r="R8904" s="8"/>
      <c r="S8904" s="8"/>
      <c r="T8904" s="8"/>
      <c r="U8904" s="8"/>
      <c r="W8904" s="8">
        <f t="shared" si="4665"/>
        <v>359.9</v>
      </c>
      <c r="X8904">
        <v>31006800</v>
      </c>
      <c r="Y8904">
        <f t="shared" si="4666"/>
        <v>8613</v>
      </c>
      <c r="Z8904" s="8">
        <v>0</v>
      </c>
      <c r="AA8904" s="8">
        <v>2.9</v>
      </c>
      <c r="AB8904" s="8">
        <v>78.2</v>
      </c>
      <c r="AC8904" s="4"/>
      <c r="KL8904" s="84"/>
      <c r="KP8904" s="84"/>
      <c r="KS8904" s="74"/>
      <c r="KT8904" s="74"/>
      <c r="KU8904" s="16"/>
      <c r="KV8904" s="72"/>
      <c r="KW8904" s="72"/>
      <c r="KX8904" s="16"/>
      <c r="KZ8904" s="16"/>
      <c r="LA8904" s="16"/>
      <c r="LB8904" s="74"/>
      <c r="LC8904" s="74"/>
    </row>
    <row r="8905" spans="8:315" x14ac:dyDescent="0.35">
      <c r="H8905" s="4"/>
      <c r="J8905" s="8"/>
      <c r="K8905" s="8"/>
      <c r="L8905" s="8"/>
      <c r="M8905" s="8"/>
      <c r="O8905" s="8"/>
      <c r="P8905" s="8"/>
      <c r="R8905" s="8"/>
      <c r="S8905" s="8"/>
      <c r="T8905" s="8"/>
      <c r="U8905" s="8"/>
      <c r="W8905" s="8">
        <f t="shared" si="4665"/>
        <v>359.9</v>
      </c>
      <c r="X8905">
        <v>31010400</v>
      </c>
      <c r="Y8905">
        <f t="shared" si="4666"/>
        <v>8614</v>
      </c>
      <c r="Z8905" s="8">
        <v>0</v>
      </c>
      <c r="AA8905" s="8">
        <v>2.7</v>
      </c>
      <c r="AB8905" s="8">
        <v>78.400000000000006</v>
      </c>
      <c r="AC8905" s="4"/>
      <c r="KL8905" s="84"/>
      <c r="KP8905" s="84"/>
      <c r="KS8905" s="74"/>
      <c r="KT8905" s="74"/>
      <c r="KU8905" s="16"/>
      <c r="KV8905" s="72"/>
      <c r="KW8905" s="72"/>
      <c r="KX8905" s="16"/>
      <c r="KZ8905" s="16"/>
      <c r="LA8905" s="16"/>
      <c r="LB8905" s="74"/>
      <c r="LC8905" s="74"/>
    </row>
    <row r="8906" spans="8:315" x14ac:dyDescent="0.35">
      <c r="H8906" s="4"/>
      <c r="J8906" s="8"/>
      <c r="K8906" s="8"/>
      <c r="L8906" s="8"/>
      <c r="M8906" s="8"/>
      <c r="O8906" s="8"/>
      <c r="P8906" s="8"/>
      <c r="R8906" s="8"/>
      <c r="S8906" s="8"/>
      <c r="T8906" s="8"/>
      <c r="U8906" s="8"/>
      <c r="W8906" s="8">
        <f t="shared" si="4665"/>
        <v>360</v>
      </c>
      <c r="X8906">
        <v>31014000</v>
      </c>
      <c r="Y8906">
        <f t="shared" si="4666"/>
        <v>8615</v>
      </c>
      <c r="Z8906" s="8">
        <v>0</v>
      </c>
      <c r="AA8906" s="8">
        <v>2.8</v>
      </c>
      <c r="AB8906" s="8">
        <v>78.3</v>
      </c>
      <c r="AC8906" s="4"/>
      <c r="KL8906" s="84"/>
      <c r="KP8906" s="84"/>
      <c r="KS8906" s="74"/>
      <c r="KT8906" s="74"/>
      <c r="KU8906" s="16"/>
      <c r="KV8906" s="72"/>
      <c r="KW8906" s="72"/>
      <c r="KX8906" s="16"/>
      <c r="KZ8906" s="16"/>
      <c r="LA8906" s="16"/>
      <c r="LB8906" s="74"/>
      <c r="LC8906" s="74"/>
    </row>
    <row r="8907" spans="8:315" x14ac:dyDescent="0.35">
      <c r="H8907" s="4"/>
      <c r="J8907" s="8"/>
      <c r="K8907" s="8"/>
      <c r="L8907" s="8"/>
      <c r="M8907" s="8"/>
      <c r="O8907" s="8"/>
      <c r="P8907" s="8"/>
      <c r="R8907" s="8"/>
      <c r="S8907" s="8"/>
      <c r="T8907" s="8"/>
      <c r="U8907" s="8"/>
      <c r="W8907" s="8">
        <f t="shared" si="4665"/>
        <v>360</v>
      </c>
      <c r="X8907">
        <v>31017600</v>
      </c>
      <c r="Y8907">
        <f t="shared" si="4666"/>
        <v>8616</v>
      </c>
      <c r="Z8907" s="8">
        <v>0</v>
      </c>
      <c r="AA8907" s="8">
        <v>2.6</v>
      </c>
      <c r="AB8907" s="8">
        <v>80.5</v>
      </c>
      <c r="AC8907" s="4"/>
      <c r="KL8907" s="84"/>
      <c r="KP8907" s="84"/>
      <c r="KS8907" s="74"/>
      <c r="KT8907" s="74"/>
      <c r="KU8907" s="16"/>
      <c r="KV8907" s="72"/>
      <c r="KW8907" s="72"/>
      <c r="KX8907" s="16"/>
      <c r="KZ8907" s="16"/>
      <c r="LA8907" s="16"/>
      <c r="LB8907" s="74"/>
      <c r="LC8907" s="74"/>
    </row>
    <row r="8908" spans="8:315" x14ac:dyDescent="0.35">
      <c r="H8908" s="4"/>
      <c r="J8908" s="8"/>
      <c r="K8908" s="8"/>
      <c r="L8908" s="8"/>
      <c r="M8908" s="8"/>
      <c r="O8908" s="8"/>
      <c r="P8908" s="8"/>
      <c r="R8908" s="8"/>
      <c r="S8908" s="8"/>
      <c r="T8908" s="8"/>
      <c r="U8908" s="8"/>
      <c r="W8908" s="8">
        <f t="shared" si="4665"/>
        <v>360</v>
      </c>
      <c r="X8908">
        <v>31021200</v>
      </c>
      <c r="Y8908">
        <f t="shared" si="4666"/>
        <v>8617</v>
      </c>
      <c r="Z8908" s="8">
        <v>0</v>
      </c>
      <c r="AA8908" s="8">
        <v>2.2999999999999998</v>
      </c>
      <c r="AB8908" s="8">
        <v>85.5</v>
      </c>
      <c r="AC8908" s="4"/>
      <c r="KL8908" s="84"/>
      <c r="KP8908" s="84"/>
      <c r="KS8908" s="74"/>
      <c r="KT8908" s="74"/>
      <c r="KU8908" s="16"/>
      <c r="KV8908" s="72"/>
      <c r="KW8908" s="72"/>
      <c r="KX8908" s="16"/>
      <c r="KZ8908" s="16"/>
      <c r="LA8908" s="16"/>
      <c r="LB8908" s="74"/>
      <c r="LC8908" s="74"/>
    </row>
    <row r="8909" spans="8:315" x14ac:dyDescent="0.35">
      <c r="H8909" s="4"/>
      <c r="J8909" s="8"/>
      <c r="K8909" s="8"/>
      <c r="L8909" s="8"/>
      <c r="M8909" s="8"/>
      <c r="O8909" s="8"/>
      <c r="P8909" s="8"/>
      <c r="R8909" s="8"/>
      <c r="S8909" s="8"/>
      <c r="T8909" s="8"/>
      <c r="U8909" s="8"/>
      <c r="W8909" s="8">
        <f t="shared" si="4665"/>
        <v>360.1</v>
      </c>
      <c r="X8909">
        <v>31024800</v>
      </c>
      <c r="Y8909">
        <f t="shared" si="4666"/>
        <v>8618</v>
      </c>
      <c r="Z8909" s="8">
        <v>0</v>
      </c>
      <c r="AA8909" s="8">
        <v>1.3</v>
      </c>
      <c r="AB8909" s="8">
        <v>81.099999999999994</v>
      </c>
      <c r="AC8909" s="4"/>
      <c r="KL8909" s="84"/>
      <c r="KP8909" s="84"/>
      <c r="KS8909" s="74"/>
      <c r="KT8909" s="74"/>
      <c r="KU8909" s="16"/>
      <c r="KV8909" s="72"/>
      <c r="KW8909" s="72"/>
      <c r="KX8909" s="16"/>
      <c r="KZ8909" s="16"/>
      <c r="LA8909" s="16"/>
      <c r="LB8909" s="74"/>
      <c r="LC8909" s="74"/>
    </row>
    <row r="8910" spans="8:315" x14ac:dyDescent="0.35">
      <c r="H8910" s="4"/>
      <c r="J8910" s="8"/>
      <c r="K8910" s="8"/>
      <c r="L8910" s="8"/>
      <c r="M8910" s="8"/>
      <c r="O8910" s="8"/>
      <c r="P8910" s="8"/>
      <c r="R8910" s="8"/>
      <c r="S8910" s="8"/>
      <c r="T8910" s="8"/>
      <c r="U8910" s="8"/>
      <c r="W8910" s="8">
        <f t="shared" si="4665"/>
        <v>360.1</v>
      </c>
      <c r="X8910">
        <v>31028400</v>
      </c>
      <c r="Y8910">
        <f t="shared" si="4666"/>
        <v>8619</v>
      </c>
      <c r="Z8910" s="8">
        <v>0</v>
      </c>
      <c r="AA8910" s="8">
        <v>0.2</v>
      </c>
      <c r="AB8910" s="8">
        <v>75.599999999999994</v>
      </c>
      <c r="AC8910" s="4"/>
      <c r="KL8910" s="84"/>
      <c r="KP8910" s="84"/>
      <c r="KS8910" s="74"/>
      <c r="KT8910" s="74"/>
      <c r="KU8910" s="16"/>
      <c r="KV8910" s="72"/>
      <c r="KW8910" s="72"/>
      <c r="KX8910" s="16"/>
      <c r="KZ8910" s="16"/>
      <c r="LA8910" s="16"/>
      <c r="LB8910" s="74"/>
      <c r="LC8910" s="74"/>
    </row>
    <row r="8911" spans="8:315" x14ac:dyDescent="0.35">
      <c r="H8911" s="4"/>
      <c r="J8911" s="8"/>
      <c r="K8911" s="8"/>
      <c r="L8911" s="8"/>
      <c r="M8911" s="8"/>
      <c r="O8911" s="8"/>
      <c r="P8911" s="8"/>
      <c r="R8911" s="8"/>
      <c r="S8911" s="8"/>
      <c r="T8911" s="8"/>
      <c r="U8911" s="8"/>
      <c r="W8911" s="8">
        <f t="shared" si="4665"/>
        <v>360.2</v>
      </c>
      <c r="X8911">
        <v>31032000</v>
      </c>
      <c r="Y8911">
        <f t="shared" si="4666"/>
        <v>8620</v>
      </c>
      <c r="Z8911" s="8">
        <v>0</v>
      </c>
      <c r="AA8911" s="8">
        <v>-1.2</v>
      </c>
      <c r="AB8911" s="8">
        <v>66.7</v>
      </c>
      <c r="AC8911" s="4"/>
      <c r="KL8911" s="84"/>
      <c r="KP8911" s="84"/>
      <c r="KS8911" s="74"/>
      <c r="KT8911" s="74"/>
      <c r="KU8911" s="16"/>
      <c r="KV8911" s="72"/>
      <c r="KW8911" s="72"/>
      <c r="KX8911" s="16"/>
      <c r="KZ8911" s="16"/>
      <c r="LA8911" s="16"/>
      <c r="LB8911" s="74"/>
      <c r="LC8911" s="74"/>
    </row>
    <row r="8912" spans="8:315" x14ac:dyDescent="0.35">
      <c r="H8912" s="4"/>
      <c r="J8912" s="8"/>
      <c r="K8912" s="8"/>
      <c r="L8912" s="8"/>
      <c r="M8912" s="8"/>
      <c r="O8912" s="8"/>
      <c r="P8912" s="8"/>
      <c r="R8912" s="8"/>
      <c r="S8912" s="8"/>
      <c r="T8912" s="8"/>
      <c r="U8912" s="8"/>
      <c r="W8912" s="8">
        <f t="shared" si="4665"/>
        <v>360.2</v>
      </c>
      <c r="X8912">
        <v>31035600</v>
      </c>
      <c r="Y8912">
        <f t="shared" si="4666"/>
        <v>8621</v>
      </c>
      <c r="Z8912" s="8">
        <v>0</v>
      </c>
      <c r="AA8912" s="8">
        <v>-2.4</v>
      </c>
      <c r="AB8912" s="8">
        <v>64.900000000000006</v>
      </c>
      <c r="AC8912" s="4"/>
      <c r="KL8912" s="84"/>
      <c r="KP8912" s="84"/>
      <c r="KS8912" s="74"/>
      <c r="KT8912" s="74"/>
      <c r="KU8912" s="16"/>
      <c r="KV8912" s="72"/>
      <c r="KW8912" s="72"/>
      <c r="KX8912" s="16"/>
      <c r="KZ8912" s="16"/>
      <c r="LA8912" s="16"/>
      <c r="LB8912" s="74"/>
      <c r="LC8912" s="74"/>
    </row>
    <row r="8913" spans="8:315" x14ac:dyDescent="0.35">
      <c r="H8913" s="4"/>
      <c r="J8913" s="8"/>
      <c r="K8913" s="8"/>
      <c r="L8913" s="8"/>
      <c r="M8913" s="8"/>
      <c r="O8913" s="8"/>
      <c r="P8913" s="8"/>
      <c r="R8913" s="8"/>
      <c r="S8913" s="8"/>
      <c r="T8913" s="8"/>
      <c r="U8913" s="8"/>
      <c r="W8913" s="8">
        <f t="shared" si="4665"/>
        <v>360.3</v>
      </c>
      <c r="X8913">
        <v>31039200</v>
      </c>
      <c r="Y8913">
        <f t="shared" si="4666"/>
        <v>8622</v>
      </c>
      <c r="Z8913" s="8">
        <v>0</v>
      </c>
      <c r="AA8913" s="8">
        <v>-3.4</v>
      </c>
      <c r="AB8913" s="8">
        <v>65.7</v>
      </c>
      <c r="AC8913" s="4"/>
      <c r="KL8913" s="84"/>
      <c r="KP8913" s="84"/>
      <c r="KS8913" s="74"/>
      <c r="KT8913" s="74"/>
      <c r="KU8913" s="16"/>
      <c r="KV8913" s="72"/>
      <c r="KW8913" s="72"/>
      <c r="KX8913" s="16"/>
      <c r="KZ8913" s="16"/>
      <c r="LA8913" s="16"/>
      <c r="LB8913" s="74"/>
      <c r="LC8913" s="74"/>
    </row>
    <row r="8914" spans="8:315" x14ac:dyDescent="0.35">
      <c r="H8914" s="4"/>
      <c r="J8914" s="8"/>
      <c r="K8914" s="8"/>
      <c r="L8914" s="8"/>
      <c r="M8914" s="8"/>
      <c r="O8914" s="8"/>
      <c r="P8914" s="8"/>
      <c r="R8914" s="8"/>
      <c r="S8914" s="8"/>
      <c r="T8914" s="8"/>
      <c r="U8914" s="8"/>
      <c r="W8914" s="8">
        <f t="shared" si="4665"/>
        <v>360.3</v>
      </c>
      <c r="X8914">
        <v>31042800</v>
      </c>
      <c r="Y8914">
        <f t="shared" si="4666"/>
        <v>8623</v>
      </c>
      <c r="Z8914" s="8">
        <v>0</v>
      </c>
      <c r="AA8914" s="8">
        <v>-4.7</v>
      </c>
      <c r="AB8914" s="8">
        <v>71.2</v>
      </c>
      <c r="AC8914" s="4"/>
      <c r="KL8914" s="84"/>
      <c r="KP8914" s="84"/>
      <c r="KS8914" s="74"/>
      <c r="KT8914" s="74"/>
      <c r="KU8914" s="16"/>
      <c r="KV8914" s="72"/>
      <c r="KW8914" s="72"/>
      <c r="KX8914" s="16"/>
      <c r="KZ8914" s="16"/>
      <c r="LA8914" s="16"/>
      <c r="LB8914" s="74"/>
      <c r="LC8914" s="74"/>
    </row>
    <row r="8915" spans="8:315" x14ac:dyDescent="0.35">
      <c r="H8915" s="4"/>
      <c r="J8915" s="8"/>
      <c r="K8915" s="8"/>
      <c r="L8915" s="8"/>
      <c r="M8915" s="8"/>
      <c r="O8915" s="8"/>
      <c r="P8915" s="8"/>
      <c r="R8915" s="8"/>
      <c r="S8915" s="8"/>
      <c r="T8915" s="8"/>
      <c r="U8915" s="8"/>
      <c r="W8915" s="8">
        <f t="shared" si="4665"/>
        <v>360.3</v>
      </c>
      <c r="X8915">
        <v>31046400</v>
      </c>
      <c r="Y8915">
        <f t="shared" si="4666"/>
        <v>8624</v>
      </c>
      <c r="Z8915" s="8">
        <v>1.7</v>
      </c>
      <c r="AA8915" s="8">
        <v>-5.4</v>
      </c>
      <c r="AB8915" s="8">
        <v>73.3</v>
      </c>
      <c r="AC8915" s="4"/>
      <c r="KL8915" s="84"/>
      <c r="KP8915" s="84"/>
      <c r="KS8915" s="74"/>
      <c r="KT8915" s="74"/>
      <c r="KU8915" s="16"/>
      <c r="KV8915" s="72"/>
      <c r="KW8915" s="72"/>
      <c r="KX8915" s="16"/>
      <c r="KZ8915" s="16"/>
      <c r="LA8915" s="16"/>
      <c r="LB8915" s="74"/>
      <c r="LC8915" s="74"/>
    </row>
    <row r="8916" spans="8:315" x14ac:dyDescent="0.35">
      <c r="H8916" s="4"/>
      <c r="J8916" s="8"/>
      <c r="K8916" s="8"/>
      <c r="L8916" s="8"/>
      <c r="M8916" s="8"/>
      <c r="O8916" s="8"/>
      <c r="P8916" s="8"/>
      <c r="R8916" s="8"/>
      <c r="S8916" s="8"/>
      <c r="T8916" s="8"/>
      <c r="U8916" s="8"/>
      <c r="W8916" s="8">
        <f t="shared" si="4665"/>
        <v>360.4</v>
      </c>
      <c r="X8916">
        <v>31050000</v>
      </c>
      <c r="Y8916">
        <f t="shared" si="4666"/>
        <v>8625</v>
      </c>
      <c r="Z8916" s="8">
        <v>78.3</v>
      </c>
      <c r="AA8916" s="8">
        <v>-6.2</v>
      </c>
      <c r="AB8916" s="8">
        <v>62.8</v>
      </c>
      <c r="AC8916" s="4"/>
      <c r="KL8916" s="84"/>
      <c r="KP8916" s="84"/>
      <c r="KS8916" s="74"/>
      <c r="KT8916" s="74"/>
      <c r="KU8916" s="16"/>
      <c r="KV8916" s="72"/>
      <c r="KW8916" s="72"/>
      <c r="KX8916" s="16"/>
      <c r="KZ8916" s="16"/>
      <c r="LA8916" s="16"/>
      <c r="LB8916" s="74"/>
      <c r="LC8916" s="74"/>
    </row>
    <row r="8917" spans="8:315" x14ac:dyDescent="0.35">
      <c r="H8917" s="4"/>
      <c r="J8917" s="8"/>
      <c r="K8917" s="8"/>
      <c r="L8917" s="8"/>
      <c r="M8917" s="8"/>
      <c r="O8917" s="8"/>
      <c r="P8917" s="8"/>
      <c r="R8917" s="8"/>
      <c r="S8917" s="8"/>
      <c r="T8917" s="8"/>
      <c r="U8917" s="8"/>
      <c r="W8917" s="8">
        <f t="shared" si="4665"/>
        <v>360.4</v>
      </c>
      <c r="X8917">
        <v>31053600</v>
      </c>
      <c r="Y8917">
        <f t="shared" si="4666"/>
        <v>8626</v>
      </c>
      <c r="Z8917" s="8">
        <v>214.7</v>
      </c>
      <c r="AA8917" s="8">
        <v>-6.8</v>
      </c>
      <c r="AB8917" s="8">
        <v>62.7</v>
      </c>
      <c r="AC8917" s="4"/>
      <c r="KL8917" s="84"/>
      <c r="KP8917" s="84"/>
      <c r="KS8917" s="74"/>
      <c r="KT8917" s="74"/>
      <c r="KU8917" s="16"/>
      <c r="KV8917" s="72"/>
      <c r="KW8917" s="72"/>
      <c r="KX8917" s="16"/>
      <c r="KZ8917" s="16"/>
      <c r="LA8917" s="16"/>
      <c r="LB8917" s="74"/>
      <c r="LC8917" s="74"/>
    </row>
    <row r="8918" spans="8:315" x14ac:dyDescent="0.35">
      <c r="H8918" s="4"/>
      <c r="J8918" s="8"/>
      <c r="K8918" s="8"/>
      <c r="L8918" s="8"/>
      <c r="M8918" s="8"/>
      <c r="O8918" s="8"/>
      <c r="P8918" s="8"/>
      <c r="R8918" s="8"/>
      <c r="S8918" s="8"/>
      <c r="T8918" s="8"/>
      <c r="U8918" s="8"/>
      <c r="W8918" s="8">
        <f t="shared" si="4665"/>
        <v>360.5</v>
      </c>
      <c r="X8918">
        <v>31057200</v>
      </c>
      <c r="Y8918">
        <f t="shared" si="4666"/>
        <v>8627</v>
      </c>
      <c r="Z8918" s="8">
        <v>306.89999999999998</v>
      </c>
      <c r="AA8918" s="8">
        <v>-6.5</v>
      </c>
      <c r="AB8918" s="8">
        <v>61.9</v>
      </c>
      <c r="AC8918" s="4"/>
      <c r="KL8918" s="84"/>
      <c r="KP8918" s="84"/>
      <c r="KS8918" s="74"/>
      <c r="KT8918" s="74"/>
      <c r="KU8918" s="16"/>
      <c r="KV8918" s="72"/>
      <c r="KW8918" s="72"/>
      <c r="KX8918" s="16"/>
      <c r="KZ8918" s="16"/>
      <c r="LA8918" s="16"/>
      <c r="LB8918" s="74"/>
      <c r="LC8918" s="74"/>
    </row>
    <row r="8919" spans="8:315" x14ac:dyDescent="0.35">
      <c r="H8919" s="4"/>
      <c r="J8919" s="8"/>
      <c r="K8919" s="8"/>
      <c r="L8919" s="8"/>
      <c r="M8919" s="8"/>
      <c r="O8919" s="8"/>
      <c r="P8919" s="8"/>
      <c r="R8919" s="8"/>
      <c r="S8919" s="8"/>
      <c r="T8919" s="8"/>
      <c r="U8919" s="8"/>
      <c r="W8919" s="8">
        <f t="shared" si="4665"/>
        <v>360.5</v>
      </c>
      <c r="X8919">
        <v>31060800</v>
      </c>
      <c r="Y8919">
        <f t="shared" si="4666"/>
        <v>8628</v>
      </c>
      <c r="Z8919" s="8">
        <v>348.3</v>
      </c>
      <c r="AA8919" s="8">
        <v>-6.1</v>
      </c>
      <c r="AB8919" s="8">
        <v>57.2</v>
      </c>
      <c r="AC8919" s="4"/>
      <c r="KL8919" s="84"/>
      <c r="KP8919" s="84"/>
      <c r="KS8919" s="74"/>
      <c r="KT8919" s="74"/>
      <c r="KU8919" s="16"/>
      <c r="KV8919" s="72"/>
      <c r="KW8919" s="72"/>
      <c r="KX8919" s="16"/>
      <c r="KZ8919" s="16"/>
      <c r="LA8919" s="16"/>
      <c r="LB8919" s="74"/>
      <c r="LC8919" s="74"/>
    </row>
    <row r="8920" spans="8:315" x14ac:dyDescent="0.35">
      <c r="H8920" s="4"/>
      <c r="J8920" s="8"/>
      <c r="K8920" s="8"/>
      <c r="L8920" s="8"/>
      <c r="M8920" s="8"/>
      <c r="O8920" s="8"/>
      <c r="P8920" s="8"/>
      <c r="R8920" s="8"/>
      <c r="S8920" s="8"/>
      <c r="T8920" s="8"/>
      <c r="U8920" s="8"/>
      <c r="W8920" s="8">
        <f t="shared" si="4665"/>
        <v>360.5</v>
      </c>
      <c r="X8920">
        <v>31064400</v>
      </c>
      <c r="Y8920">
        <f t="shared" si="4666"/>
        <v>8629</v>
      </c>
      <c r="Z8920" s="8">
        <v>252.8</v>
      </c>
      <c r="AA8920" s="8">
        <v>-5.8</v>
      </c>
      <c r="AB8920" s="8">
        <v>46.6</v>
      </c>
      <c r="AC8920" s="4"/>
      <c r="KL8920" s="84"/>
      <c r="KP8920" s="84"/>
      <c r="KS8920" s="74"/>
      <c r="KT8920" s="74"/>
      <c r="KU8920" s="16"/>
      <c r="KV8920" s="72"/>
      <c r="KW8920" s="72"/>
      <c r="KX8920" s="16"/>
      <c r="KZ8920" s="16"/>
      <c r="LA8920" s="16"/>
      <c r="LB8920" s="74"/>
      <c r="LC8920" s="74"/>
    </row>
    <row r="8921" spans="8:315" x14ac:dyDescent="0.35">
      <c r="H8921" s="4"/>
      <c r="J8921" s="8"/>
      <c r="K8921" s="8"/>
      <c r="L8921" s="8"/>
      <c r="M8921" s="8"/>
      <c r="O8921" s="8"/>
      <c r="P8921" s="8"/>
      <c r="R8921" s="8"/>
      <c r="S8921" s="8"/>
      <c r="T8921" s="8"/>
      <c r="U8921" s="8"/>
      <c r="W8921" s="8">
        <f t="shared" si="4665"/>
        <v>360.6</v>
      </c>
      <c r="X8921">
        <v>31068000</v>
      </c>
      <c r="Y8921">
        <f t="shared" si="4666"/>
        <v>8630</v>
      </c>
      <c r="Z8921" s="8">
        <v>175.8</v>
      </c>
      <c r="AA8921" s="8">
        <v>-5.5</v>
      </c>
      <c r="AB8921" s="8">
        <v>47.1</v>
      </c>
      <c r="AC8921" s="4"/>
      <c r="KL8921" s="84"/>
      <c r="KP8921" s="84"/>
      <c r="KS8921" s="74"/>
      <c r="KT8921" s="74"/>
      <c r="KU8921" s="16"/>
      <c r="KV8921" s="72"/>
      <c r="KW8921" s="72"/>
      <c r="KX8921" s="16"/>
      <c r="KZ8921" s="16"/>
      <c r="LA8921" s="16"/>
      <c r="LB8921" s="74"/>
      <c r="LC8921" s="74"/>
    </row>
    <row r="8922" spans="8:315" x14ac:dyDescent="0.35">
      <c r="H8922" s="4"/>
      <c r="J8922" s="8"/>
      <c r="K8922" s="8"/>
      <c r="L8922" s="8"/>
      <c r="M8922" s="8"/>
      <c r="O8922" s="8"/>
      <c r="P8922" s="8"/>
      <c r="R8922" s="8"/>
      <c r="S8922" s="8"/>
      <c r="T8922" s="8"/>
      <c r="U8922" s="8"/>
      <c r="W8922" s="8">
        <f t="shared" si="4665"/>
        <v>360.6</v>
      </c>
      <c r="X8922">
        <v>31071600</v>
      </c>
      <c r="Y8922">
        <f t="shared" si="4666"/>
        <v>8631</v>
      </c>
      <c r="Z8922" s="8">
        <v>100.6</v>
      </c>
      <c r="AA8922" s="8">
        <v>-5.4</v>
      </c>
      <c r="AB8922" s="8">
        <v>45.2</v>
      </c>
      <c r="AC8922" s="4"/>
      <c r="KL8922" s="84"/>
      <c r="KP8922" s="84"/>
      <c r="KS8922" s="74"/>
      <c r="KT8922" s="74"/>
      <c r="KU8922" s="16"/>
      <c r="KV8922" s="72"/>
      <c r="KW8922" s="72"/>
      <c r="KX8922" s="16"/>
      <c r="KZ8922" s="16"/>
      <c r="LA8922" s="16"/>
      <c r="LB8922" s="74"/>
      <c r="LC8922" s="74"/>
    </row>
    <row r="8923" spans="8:315" x14ac:dyDescent="0.35">
      <c r="H8923" s="4"/>
      <c r="J8923" s="8"/>
      <c r="K8923" s="8"/>
      <c r="L8923" s="8"/>
      <c r="M8923" s="8"/>
      <c r="O8923" s="8"/>
      <c r="P8923" s="8"/>
      <c r="R8923" s="8"/>
      <c r="S8923" s="8"/>
      <c r="T8923" s="8"/>
      <c r="U8923" s="8"/>
      <c r="W8923" s="8">
        <f t="shared" si="4665"/>
        <v>360.7</v>
      </c>
      <c r="X8923">
        <v>31075200</v>
      </c>
      <c r="Y8923">
        <f t="shared" si="4666"/>
        <v>8632</v>
      </c>
      <c r="Z8923" s="8">
        <v>39.700000000000003</v>
      </c>
      <c r="AA8923" s="8">
        <v>-5.8</v>
      </c>
      <c r="AB8923" s="8">
        <v>42.4</v>
      </c>
      <c r="AC8923" s="4"/>
      <c r="KL8923" s="84"/>
      <c r="KP8923" s="84"/>
      <c r="KS8923" s="74"/>
      <c r="KT8923" s="74"/>
      <c r="KU8923" s="16"/>
      <c r="KV8923" s="72"/>
      <c r="KW8923" s="72"/>
      <c r="KX8923" s="16"/>
      <c r="KZ8923" s="16"/>
      <c r="LA8923" s="16"/>
      <c r="LB8923" s="74"/>
      <c r="LC8923" s="74"/>
    </row>
    <row r="8924" spans="8:315" x14ac:dyDescent="0.35">
      <c r="H8924" s="4"/>
      <c r="J8924" s="8"/>
      <c r="K8924" s="8"/>
      <c r="L8924" s="8"/>
      <c r="M8924" s="8"/>
      <c r="O8924" s="8"/>
      <c r="P8924" s="8"/>
      <c r="R8924" s="8"/>
      <c r="S8924" s="8"/>
      <c r="T8924" s="8"/>
      <c r="U8924" s="8"/>
      <c r="W8924" s="8">
        <f t="shared" si="4665"/>
        <v>360.7</v>
      </c>
      <c r="X8924">
        <v>31078800</v>
      </c>
      <c r="Y8924">
        <f t="shared" si="4666"/>
        <v>8633</v>
      </c>
      <c r="Z8924" s="8">
        <v>2.8</v>
      </c>
      <c r="AA8924" s="8">
        <v>-6.8</v>
      </c>
      <c r="AB8924" s="8">
        <v>46.6</v>
      </c>
      <c r="AC8924" s="4"/>
      <c r="KL8924" s="84"/>
      <c r="KP8924" s="84"/>
      <c r="KS8924" s="74"/>
      <c r="KT8924" s="74"/>
      <c r="KU8924" s="16"/>
      <c r="KV8924" s="72"/>
      <c r="KW8924" s="72"/>
      <c r="KX8924" s="16"/>
      <c r="KZ8924" s="16"/>
      <c r="LA8924" s="16"/>
      <c r="LB8924" s="74"/>
      <c r="LC8924" s="74"/>
    </row>
    <row r="8925" spans="8:315" x14ac:dyDescent="0.35">
      <c r="H8925" s="4"/>
      <c r="J8925" s="8"/>
      <c r="K8925" s="8"/>
      <c r="L8925" s="8"/>
      <c r="M8925" s="8"/>
      <c r="O8925" s="8"/>
      <c r="P8925" s="8"/>
      <c r="R8925" s="8"/>
      <c r="S8925" s="8"/>
      <c r="T8925" s="8"/>
      <c r="U8925" s="8"/>
      <c r="W8925" s="8">
        <f t="shared" si="4665"/>
        <v>360.8</v>
      </c>
      <c r="X8925">
        <v>31082400</v>
      </c>
      <c r="Y8925">
        <f t="shared" si="4666"/>
        <v>8634</v>
      </c>
      <c r="Z8925" s="8">
        <v>0</v>
      </c>
      <c r="AA8925" s="8">
        <v>-7.2</v>
      </c>
      <c r="AB8925" s="8">
        <v>44.3</v>
      </c>
      <c r="AC8925" s="4"/>
      <c r="KL8925" s="84"/>
      <c r="KP8925" s="84"/>
      <c r="KS8925" s="74"/>
      <c r="KT8925" s="74"/>
      <c r="KU8925" s="16"/>
      <c r="KV8925" s="72"/>
      <c r="KW8925" s="72"/>
      <c r="KX8925" s="16"/>
      <c r="KZ8925" s="16"/>
      <c r="LA8925" s="16"/>
      <c r="LB8925" s="74"/>
      <c r="LC8925" s="74"/>
    </row>
    <row r="8926" spans="8:315" x14ac:dyDescent="0.35">
      <c r="H8926" s="4"/>
      <c r="J8926" s="8"/>
      <c r="K8926" s="8"/>
      <c r="L8926" s="8"/>
      <c r="M8926" s="8"/>
      <c r="O8926" s="8"/>
      <c r="P8926" s="8"/>
      <c r="R8926" s="8"/>
      <c r="S8926" s="8"/>
      <c r="T8926" s="8"/>
      <c r="U8926" s="8"/>
      <c r="W8926" s="8">
        <f t="shared" si="4665"/>
        <v>360.8</v>
      </c>
      <c r="X8926">
        <v>31086000</v>
      </c>
      <c r="Y8926">
        <f t="shared" si="4666"/>
        <v>8635</v>
      </c>
      <c r="Z8926" s="8">
        <v>0</v>
      </c>
      <c r="AA8926" s="8">
        <v>-7.6</v>
      </c>
      <c r="AB8926" s="8">
        <v>44.2</v>
      </c>
      <c r="AC8926" s="4"/>
      <c r="KL8926" s="84"/>
      <c r="KP8926" s="84"/>
      <c r="KS8926" s="74"/>
      <c r="KT8926" s="74"/>
      <c r="KU8926" s="16"/>
      <c r="KV8926" s="72"/>
      <c r="KW8926" s="72"/>
      <c r="KX8926" s="16"/>
      <c r="KZ8926" s="16"/>
      <c r="LA8926" s="16"/>
      <c r="LB8926" s="74"/>
      <c r="LC8926" s="74"/>
    </row>
    <row r="8927" spans="8:315" x14ac:dyDescent="0.35">
      <c r="H8927" s="4"/>
      <c r="J8927" s="8"/>
      <c r="K8927" s="8"/>
      <c r="L8927" s="8"/>
      <c r="M8927" s="8"/>
      <c r="O8927" s="8"/>
      <c r="P8927" s="8"/>
      <c r="R8927" s="8"/>
      <c r="S8927" s="8"/>
      <c r="T8927" s="8"/>
      <c r="U8927" s="8"/>
      <c r="W8927" s="8">
        <f t="shared" si="4665"/>
        <v>360.8</v>
      </c>
      <c r="X8927">
        <v>31089600</v>
      </c>
      <c r="Y8927">
        <f t="shared" si="4666"/>
        <v>8636</v>
      </c>
      <c r="Z8927" s="8">
        <v>0</v>
      </c>
      <c r="AA8927" s="8">
        <v>-8</v>
      </c>
      <c r="AB8927" s="8">
        <v>50.4</v>
      </c>
      <c r="AC8927" s="4"/>
      <c r="KL8927" s="84"/>
      <c r="KP8927" s="84"/>
      <c r="KS8927" s="74"/>
      <c r="KT8927" s="74"/>
      <c r="KU8927" s="16"/>
      <c r="KV8927" s="72"/>
      <c r="KW8927" s="72"/>
      <c r="KX8927" s="16"/>
      <c r="KZ8927" s="16"/>
      <c r="LA8927" s="16"/>
      <c r="LB8927" s="74"/>
      <c r="LC8927" s="74"/>
    </row>
    <row r="8928" spans="8:315" x14ac:dyDescent="0.35">
      <c r="H8928" s="4"/>
      <c r="J8928" s="8"/>
      <c r="K8928" s="8"/>
      <c r="L8928" s="8"/>
      <c r="M8928" s="8"/>
      <c r="O8928" s="8"/>
      <c r="P8928" s="8"/>
      <c r="R8928" s="8"/>
      <c r="S8928" s="8"/>
      <c r="T8928" s="8"/>
      <c r="U8928" s="8"/>
      <c r="W8928" s="8">
        <f t="shared" si="4665"/>
        <v>360.9</v>
      </c>
      <c r="X8928">
        <v>31093200</v>
      </c>
      <c r="Y8928">
        <f t="shared" si="4666"/>
        <v>8637</v>
      </c>
      <c r="Z8928" s="8">
        <v>0</v>
      </c>
      <c r="AA8928" s="8">
        <v>-8.8000000000000007</v>
      </c>
      <c r="AB8928" s="8">
        <v>50.9</v>
      </c>
      <c r="AC8928" s="4"/>
      <c r="KL8928" s="84"/>
      <c r="KP8928" s="84"/>
      <c r="KS8928" s="74"/>
      <c r="KT8928" s="74"/>
      <c r="KU8928" s="16"/>
      <c r="KV8928" s="72"/>
      <c r="KW8928" s="72"/>
      <c r="KX8928" s="16"/>
      <c r="KZ8928" s="16"/>
      <c r="LA8928" s="16"/>
      <c r="LB8928" s="74"/>
      <c r="LC8928" s="74"/>
    </row>
    <row r="8929" spans="8:315" x14ac:dyDescent="0.35">
      <c r="H8929" s="4"/>
      <c r="J8929" s="8"/>
      <c r="K8929" s="8"/>
      <c r="L8929" s="8"/>
      <c r="M8929" s="8"/>
      <c r="O8929" s="8"/>
      <c r="P8929" s="8"/>
      <c r="R8929" s="8"/>
      <c r="S8929" s="8"/>
      <c r="T8929" s="8"/>
      <c r="U8929" s="8"/>
      <c r="W8929" s="8">
        <f t="shared" si="4665"/>
        <v>360.9</v>
      </c>
      <c r="X8929">
        <v>31096800</v>
      </c>
      <c r="Y8929">
        <f t="shared" si="4666"/>
        <v>8638</v>
      </c>
      <c r="Z8929" s="8">
        <v>0</v>
      </c>
      <c r="AA8929" s="8">
        <v>-9.6</v>
      </c>
      <c r="AB8929" s="8">
        <v>57.1</v>
      </c>
      <c r="AC8929" s="4"/>
      <c r="KL8929" s="84"/>
      <c r="KP8929" s="84"/>
      <c r="KS8929" s="74"/>
      <c r="KT8929" s="74"/>
      <c r="KU8929" s="16"/>
      <c r="KV8929" s="72"/>
      <c r="KW8929" s="72"/>
      <c r="KX8929" s="16"/>
      <c r="KZ8929" s="16"/>
      <c r="LA8929" s="16"/>
      <c r="LB8929" s="74"/>
      <c r="LC8929" s="74"/>
    </row>
    <row r="8930" spans="8:315" x14ac:dyDescent="0.35">
      <c r="H8930" s="4"/>
      <c r="J8930" s="8"/>
      <c r="K8930" s="8"/>
      <c r="L8930" s="8"/>
      <c r="M8930" s="8"/>
      <c r="O8930" s="8"/>
      <c r="P8930" s="8"/>
      <c r="R8930" s="8"/>
      <c r="S8930" s="8"/>
      <c r="T8930" s="8"/>
      <c r="U8930" s="8"/>
      <c r="W8930" s="8">
        <f t="shared" si="4665"/>
        <v>361</v>
      </c>
      <c r="X8930">
        <v>31100400</v>
      </c>
      <c r="Y8930">
        <f t="shared" si="4666"/>
        <v>8639</v>
      </c>
      <c r="Z8930" s="8">
        <v>0</v>
      </c>
      <c r="AA8930" s="8">
        <v>-10.6</v>
      </c>
      <c r="AB8930" s="8">
        <v>60</v>
      </c>
      <c r="AC8930" s="4"/>
      <c r="KL8930" s="84"/>
      <c r="KP8930" s="84"/>
      <c r="KS8930" s="74"/>
      <c r="KT8930" s="74"/>
      <c r="KU8930" s="16"/>
      <c r="KV8930" s="72"/>
      <c r="KW8930" s="72"/>
      <c r="KX8930" s="16"/>
      <c r="KZ8930" s="16"/>
      <c r="LA8930" s="16"/>
      <c r="LB8930" s="74"/>
      <c r="LC8930" s="74"/>
    </row>
    <row r="8931" spans="8:315" x14ac:dyDescent="0.35">
      <c r="H8931" s="4"/>
      <c r="J8931" s="8"/>
      <c r="K8931" s="8"/>
      <c r="L8931" s="8"/>
      <c r="M8931" s="8"/>
      <c r="O8931" s="8"/>
      <c r="P8931" s="8"/>
      <c r="R8931" s="8"/>
      <c r="S8931" s="8"/>
      <c r="T8931" s="8"/>
      <c r="U8931" s="8"/>
      <c r="W8931" s="8">
        <f t="shared" si="4665"/>
        <v>361</v>
      </c>
      <c r="X8931">
        <v>31104000</v>
      </c>
      <c r="Y8931">
        <f t="shared" si="4666"/>
        <v>8640</v>
      </c>
      <c r="Z8931" s="8">
        <v>0</v>
      </c>
      <c r="AA8931" s="8">
        <v>-10.8</v>
      </c>
      <c r="AB8931" s="8">
        <v>65.099999999999994</v>
      </c>
      <c r="AC8931" s="4"/>
      <c r="KL8931" s="84"/>
      <c r="KP8931" s="84"/>
      <c r="KS8931" s="74"/>
      <c r="KT8931" s="74"/>
      <c r="KU8931" s="16"/>
      <c r="KV8931" s="72"/>
      <c r="KW8931" s="72"/>
      <c r="KX8931" s="16"/>
      <c r="KZ8931" s="16"/>
      <c r="LA8931" s="16"/>
      <c r="LB8931" s="74"/>
      <c r="LC8931" s="74"/>
    </row>
    <row r="8932" spans="8:315" x14ac:dyDescent="0.35">
      <c r="H8932" s="4"/>
      <c r="J8932" s="8"/>
      <c r="K8932" s="8"/>
      <c r="L8932" s="8"/>
      <c r="M8932" s="8"/>
      <c r="O8932" s="8"/>
      <c r="P8932" s="8"/>
      <c r="R8932" s="8"/>
      <c r="S8932" s="8"/>
      <c r="T8932" s="8"/>
      <c r="U8932" s="8"/>
      <c r="W8932" s="8">
        <f t="shared" ref="W8932:W8995" si="4667">X8932/24/3600+1</f>
        <v>361</v>
      </c>
      <c r="X8932">
        <v>31107600</v>
      </c>
      <c r="Y8932">
        <f t="shared" ref="Y8932:Y8995" si="4668">X8932/3600</f>
        <v>8641</v>
      </c>
      <c r="Z8932" s="8">
        <v>0</v>
      </c>
      <c r="AA8932" s="8">
        <v>-11.2</v>
      </c>
      <c r="AB8932" s="8">
        <v>65.400000000000006</v>
      </c>
      <c r="AC8932" s="4"/>
      <c r="KL8932" s="84"/>
      <c r="KP8932" s="84"/>
      <c r="KS8932" s="74"/>
      <c r="KT8932" s="74"/>
      <c r="KU8932" s="16"/>
      <c r="KV8932" s="72"/>
      <c r="KW8932" s="72"/>
      <c r="KX8932" s="16"/>
      <c r="KZ8932" s="16"/>
      <c r="LA8932" s="16"/>
      <c r="LB8932" s="74"/>
      <c r="LC8932" s="74"/>
    </row>
    <row r="8933" spans="8:315" x14ac:dyDescent="0.35">
      <c r="H8933" s="4"/>
      <c r="J8933" s="8"/>
      <c r="K8933" s="8"/>
      <c r="L8933" s="8"/>
      <c r="M8933" s="8"/>
      <c r="O8933" s="8"/>
      <c r="P8933" s="8"/>
      <c r="R8933" s="8"/>
      <c r="S8933" s="8"/>
      <c r="T8933" s="8"/>
      <c r="U8933" s="8"/>
      <c r="W8933" s="8">
        <f t="shared" si="4667"/>
        <v>361.1</v>
      </c>
      <c r="X8933">
        <v>31111200</v>
      </c>
      <c r="Y8933">
        <f t="shared" si="4668"/>
        <v>8642</v>
      </c>
      <c r="Z8933" s="8">
        <v>0</v>
      </c>
      <c r="AA8933" s="8">
        <v>-10.7</v>
      </c>
      <c r="AB8933" s="8">
        <v>63.6</v>
      </c>
      <c r="AC8933" s="4"/>
      <c r="KL8933" s="84"/>
      <c r="KP8933" s="84"/>
      <c r="KS8933" s="74"/>
      <c r="KT8933" s="74"/>
      <c r="KU8933" s="16"/>
      <c r="KV8933" s="72"/>
      <c r="KW8933" s="72"/>
      <c r="KX8933" s="16"/>
      <c r="KZ8933" s="16"/>
      <c r="LA8933" s="16"/>
      <c r="LB8933" s="74"/>
      <c r="LC8933" s="74"/>
    </row>
    <row r="8934" spans="8:315" x14ac:dyDescent="0.35">
      <c r="H8934" s="4"/>
      <c r="J8934" s="8"/>
      <c r="K8934" s="8"/>
      <c r="L8934" s="8"/>
      <c r="M8934" s="8"/>
      <c r="O8934" s="8"/>
      <c r="P8934" s="8"/>
      <c r="R8934" s="8"/>
      <c r="S8934" s="8"/>
      <c r="T8934" s="8"/>
      <c r="U8934" s="8"/>
      <c r="W8934" s="8">
        <f t="shared" si="4667"/>
        <v>361.1</v>
      </c>
      <c r="X8934">
        <v>31114800</v>
      </c>
      <c r="Y8934">
        <f t="shared" si="4668"/>
        <v>8643</v>
      </c>
      <c r="Z8934" s="8">
        <v>0</v>
      </c>
      <c r="AA8934" s="8">
        <v>-10.8</v>
      </c>
      <c r="AB8934" s="8">
        <v>65.2</v>
      </c>
      <c r="AC8934" s="4"/>
      <c r="KL8934" s="84"/>
      <c r="KP8934" s="84"/>
      <c r="KS8934" s="74"/>
      <c r="KT8934" s="74"/>
      <c r="KU8934" s="16"/>
      <c r="KV8934" s="72"/>
      <c r="KW8934" s="72"/>
      <c r="KX8934" s="16"/>
      <c r="KZ8934" s="16"/>
      <c r="LA8934" s="16"/>
      <c r="LB8934" s="74"/>
      <c r="LC8934" s="74"/>
    </row>
    <row r="8935" spans="8:315" x14ac:dyDescent="0.35">
      <c r="H8935" s="4"/>
      <c r="J8935" s="8"/>
      <c r="K8935" s="8"/>
      <c r="L8935" s="8"/>
      <c r="M8935" s="8"/>
      <c r="O8935" s="8"/>
      <c r="P8935" s="8"/>
      <c r="R8935" s="8"/>
      <c r="S8935" s="8"/>
      <c r="T8935" s="8"/>
      <c r="U8935" s="8"/>
      <c r="W8935" s="8">
        <f t="shared" si="4667"/>
        <v>361.2</v>
      </c>
      <c r="X8935">
        <v>31118400</v>
      </c>
      <c r="Y8935">
        <f t="shared" si="4668"/>
        <v>8644</v>
      </c>
      <c r="Z8935" s="8">
        <v>0</v>
      </c>
      <c r="AA8935" s="8">
        <v>-11.1</v>
      </c>
      <c r="AB8935" s="8">
        <v>67.099999999999994</v>
      </c>
      <c r="AC8935" s="4"/>
      <c r="KL8935" s="84"/>
      <c r="KP8935" s="84"/>
      <c r="KS8935" s="74"/>
      <c r="KT8935" s="74"/>
      <c r="KU8935" s="16"/>
      <c r="KV8935" s="72"/>
      <c r="KW8935" s="72"/>
      <c r="KX8935" s="16"/>
      <c r="KZ8935" s="16"/>
      <c r="LA8935" s="16"/>
      <c r="LB8935" s="74"/>
      <c r="LC8935" s="74"/>
    </row>
    <row r="8936" spans="8:315" x14ac:dyDescent="0.35">
      <c r="H8936" s="4"/>
      <c r="J8936" s="8"/>
      <c r="K8936" s="8"/>
      <c r="L8936" s="8"/>
      <c r="M8936" s="8"/>
      <c r="O8936" s="8"/>
      <c r="P8936" s="8"/>
      <c r="R8936" s="8"/>
      <c r="S8936" s="8"/>
      <c r="T8936" s="8"/>
      <c r="U8936" s="8"/>
      <c r="W8936" s="8">
        <f t="shared" si="4667"/>
        <v>361.2</v>
      </c>
      <c r="X8936">
        <v>31122000</v>
      </c>
      <c r="Y8936">
        <f t="shared" si="4668"/>
        <v>8645</v>
      </c>
      <c r="Z8936" s="8">
        <v>0</v>
      </c>
      <c r="AA8936" s="8">
        <v>-11.4</v>
      </c>
      <c r="AB8936" s="8">
        <v>69</v>
      </c>
      <c r="AC8936" s="4"/>
      <c r="KL8936" s="84"/>
      <c r="KP8936" s="84"/>
      <c r="KS8936" s="74"/>
      <c r="KT8936" s="74"/>
      <c r="KU8936" s="16"/>
      <c r="KV8936" s="72"/>
      <c r="KW8936" s="72"/>
      <c r="KX8936" s="16"/>
      <c r="KZ8936" s="16"/>
      <c r="LA8936" s="16"/>
      <c r="LB8936" s="74"/>
      <c r="LC8936" s="74"/>
    </row>
    <row r="8937" spans="8:315" x14ac:dyDescent="0.35">
      <c r="H8937" s="4"/>
      <c r="J8937" s="8"/>
      <c r="K8937" s="8"/>
      <c r="L8937" s="8"/>
      <c r="M8937" s="8"/>
      <c r="O8937" s="8"/>
      <c r="P8937" s="8"/>
      <c r="R8937" s="8"/>
      <c r="S8937" s="8"/>
      <c r="T8937" s="8"/>
      <c r="U8937" s="8"/>
      <c r="W8937" s="8">
        <f t="shared" si="4667"/>
        <v>361.3</v>
      </c>
      <c r="X8937">
        <v>31125600</v>
      </c>
      <c r="Y8937">
        <f t="shared" si="4668"/>
        <v>8646</v>
      </c>
      <c r="Z8937" s="8">
        <v>0</v>
      </c>
      <c r="AA8937" s="8">
        <v>-11.4</v>
      </c>
      <c r="AB8937" s="8">
        <v>70.400000000000006</v>
      </c>
      <c r="AC8937" s="4"/>
      <c r="KL8937" s="84"/>
      <c r="KP8937" s="84"/>
      <c r="KS8937" s="74"/>
      <c r="KT8937" s="74"/>
      <c r="KU8937" s="16"/>
      <c r="KV8937" s="72"/>
      <c r="KW8937" s="72"/>
      <c r="KX8937" s="16"/>
      <c r="KZ8937" s="16"/>
      <c r="LA8937" s="16"/>
      <c r="LB8937" s="74"/>
      <c r="LC8937" s="74"/>
    </row>
    <row r="8938" spans="8:315" x14ac:dyDescent="0.35">
      <c r="H8938" s="4"/>
      <c r="J8938" s="8"/>
      <c r="K8938" s="8"/>
      <c r="L8938" s="8"/>
      <c r="M8938" s="8"/>
      <c r="O8938" s="8"/>
      <c r="P8938" s="8"/>
      <c r="R8938" s="8"/>
      <c r="S8938" s="8"/>
      <c r="T8938" s="8"/>
      <c r="U8938" s="8"/>
      <c r="W8938" s="8">
        <f t="shared" si="4667"/>
        <v>361.3</v>
      </c>
      <c r="X8938">
        <v>31129200</v>
      </c>
      <c r="Y8938">
        <f t="shared" si="4668"/>
        <v>8647</v>
      </c>
      <c r="Z8938" s="8">
        <v>0</v>
      </c>
      <c r="AA8938" s="8">
        <v>-11.4</v>
      </c>
      <c r="AB8938" s="8">
        <v>70.7</v>
      </c>
      <c r="AC8938" s="4"/>
      <c r="KL8938" s="84"/>
      <c r="KP8938" s="84"/>
      <c r="KS8938" s="74"/>
      <c r="KT8938" s="74"/>
      <c r="KU8938" s="16"/>
      <c r="KV8938" s="72"/>
      <c r="KW8938" s="72"/>
      <c r="KX8938" s="16"/>
      <c r="KZ8938" s="16"/>
      <c r="LA8938" s="16"/>
      <c r="LB8938" s="74"/>
      <c r="LC8938" s="74"/>
    </row>
    <row r="8939" spans="8:315" x14ac:dyDescent="0.35">
      <c r="H8939" s="4"/>
      <c r="J8939" s="8"/>
      <c r="K8939" s="8"/>
      <c r="L8939" s="8"/>
      <c r="M8939" s="8"/>
      <c r="O8939" s="8"/>
      <c r="P8939" s="8"/>
      <c r="R8939" s="8"/>
      <c r="S8939" s="8"/>
      <c r="T8939" s="8"/>
      <c r="U8939" s="8"/>
      <c r="W8939" s="8">
        <f t="shared" si="4667"/>
        <v>361.3</v>
      </c>
      <c r="X8939">
        <v>31132800</v>
      </c>
      <c r="Y8939">
        <f t="shared" si="4668"/>
        <v>8648</v>
      </c>
      <c r="Z8939" s="8">
        <v>0.3</v>
      </c>
      <c r="AA8939" s="8">
        <v>-11.4</v>
      </c>
      <c r="AB8939" s="8">
        <v>71.3</v>
      </c>
      <c r="AC8939" s="4"/>
      <c r="KL8939" s="84"/>
      <c r="KP8939" s="84"/>
      <c r="KS8939" s="74"/>
      <c r="KT8939" s="74"/>
      <c r="KU8939" s="16"/>
      <c r="KV8939" s="72"/>
      <c r="KW8939" s="72"/>
      <c r="KX8939" s="16"/>
      <c r="KZ8939" s="16"/>
      <c r="LA8939" s="16"/>
      <c r="LB8939" s="74"/>
      <c r="LC8939" s="74"/>
    </row>
    <row r="8940" spans="8:315" x14ac:dyDescent="0.35">
      <c r="H8940" s="4"/>
      <c r="J8940" s="8"/>
      <c r="K8940" s="8"/>
      <c r="L8940" s="8"/>
      <c r="M8940" s="8"/>
      <c r="O8940" s="8"/>
      <c r="P8940" s="8"/>
      <c r="R8940" s="8"/>
      <c r="S8940" s="8"/>
      <c r="T8940" s="8"/>
      <c r="U8940" s="8"/>
      <c r="W8940" s="8">
        <f t="shared" si="4667"/>
        <v>361.4</v>
      </c>
      <c r="X8940">
        <v>31136400</v>
      </c>
      <c r="Y8940">
        <f t="shared" si="4668"/>
        <v>8649</v>
      </c>
      <c r="Z8940" s="8">
        <v>8.9</v>
      </c>
      <c r="AA8940" s="8">
        <v>-11.4</v>
      </c>
      <c r="AB8940" s="8">
        <v>70.5</v>
      </c>
      <c r="AC8940" s="4"/>
      <c r="KL8940" s="84"/>
      <c r="KP8940" s="84"/>
      <c r="KS8940" s="74"/>
      <c r="KT8940" s="74"/>
      <c r="KU8940" s="16"/>
      <c r="KV8940" s="72"/>
      <c r="KW8940" s="72"/>
      <c r="KX8940" s="16"/>
      <c r="KZ8940" s="16"/>
      <c r="LA8940" s="16"/>
      <c r="LB8940" s="74"/>
      <c r="LC8940" s="74"/>
    </row>
    <row r="8941" spans="8:315" x14ac:dyDescent="0.35">
      <c r="H8941" s="4"/>
      <c r="J8941" s="8"/>
      <c r="K8941" s="8"/>
      <c r="L8941" s="8"/>
      <c r="M8941" s="8"/>
      <c r="O8941" s="8"/>
      <c r="P8941" s="8"/>
      <c r="R8941" s="8"/>
      <c r="S8941" s="8"/>
      <c r="T8941" s="8"/>
      <c r="U8941" s="8"/>
      <c r="W8941" s="8">
        <f t="shared" si="4667"/>
        <v>361.4</v>
      </c>
      <c r="X8941">
        <v>31140000</v>
      </c>
      <c r="Y8941">
        <f t="shared" si="4668"/>
        <v>8650</v>
      </c>
      <c r="Z8941" s="8">
        <v>23.1</v>
      </c>
      <c r="AA8941" s="8">
        <v>-11</v>
      </c>
      <c r="AB8941" s="8">
        <v>69.7</v>
      </c>
      <c r="AC8941" s="4"/>
      <c r="KL8941" s="84"/>
      <c r="KP8941" s="84"/>
      <c r="KS8941" s="74"/>
      <c r="KT8941" s="74"/>
      <c r="KU8941" s="16"/>
      <c r="KV8941" s="72"/>
      <c r="KW8941" s="72"/>
      <c r="KX8941" s="16"/>
      <c r="KZ8941" s="16"/>
      <c r="LA8941" s="16"/>
      <c r="LB8941" s="74"/>
      <c r="LC8941" s="74"/>
    </row>
    <row r="8942" spans="8:315" x14ac:dyDescent="0.35">
      <c r="H8942" s="4"/>
      <c r="J8942" s="8"/>
      <c r="K8942" s="8"/>
      <c r="L8942" s="8"/>
      <c r="M8942" s="8"/>
      <c r="O8942" s="8"/>
      <c r="P8942" s="8"/>
      <c r="R8942" s="8"/>
      <c r="S8942" s="8"/>
      <c r="T8942" s="8"/>
      <c r="U8942" s="8"/>
      <c r="W8942" s="8">
        <f t="shared" si="4667"/>
        <v>361.5</v>
      </c>
      <c r="X8942">
        <v>31143600</v>
      </c>
      <c r="Y8942">
        <f t="shared" si="4668"/>
        <v>8651</v>
      </c>
      <c r="Z8942" s="8">
        <v>58.3</v>
      </c>
      <c r="AA8942" s="8">
        <v>-10.3</v>
      </c>
      <c r="AB8942" s="8">
        <v>74.400000000000006</v>
      </c>
      <c r="AC8942" s="4"/>
      <c r="KL8942" s="84"/>
      <c r="KP8942" s="84"/>
      <c r="KS8942" s="74"/>
      <c r="KT8942" s="74"/>
      <c r="KU8942" s="16"/>
      <c r="KV8942" s="72"/>
      <c r="KW8942" s="72"/>
      <c r="KX8942" s="16"/>
      <c r="KZ8942" s="16"/>
      <c r="LA8942" s="16"/>
      <c r="LB8942" s="74"/>
      <c r="LC8942" s="74"/>
    </row>
    <row r="8943" spans="8:315" x14ac:dyDescent="0.35">
      <c r="H8943" s="4"/>
      <c r="J8943" s="8"/>
      <c r="K8943" s="8"/>
      <c r="L8943" s="8"/>
      <c r="M8943" s="8"/>
      <c r="O8943" s="8"/>
      <c r="P8943" s="8"/>
      <c r="R8943" s="8"/>
      <c r="S8943" s="8"/>
      <c r="T8943" s="8"/>
      <c r="U8943" s="8"/>
      <c r="W8943" s="8">
        <f t="shared" si="4667"/>
        <v>361.5</v>
      </c>
      <c r="X8943">
        <v>31147200</v>
      </c>
      <c r="Y8943">
        <f t="shared" si="4668"/>
        <v>8652</v>
      </c>
      <c r="Z8943" s="8">
        <v>95.6</v>
      </c>
      <c r="AA8943" s="8">
        <v>-10.1</v>
      </c>
      <c r="AB8943" s="8">
        <v>75.400000000000006</v>
      </c>
      <c r="AC8943" s="4"/>
      <c r="KL8943" s="84"/>
      <c r="KP8943" s="84"/>
      <c r="KS8943" s="74"/>
      <c r="KT8943" s="74"/>
      <c r="KU8943" s="16"/>
      <c r="KV8943" s="72"/>
      <c r="KW8943" s="72"/>
      <c r="KX8943" s="16"/>
      <c r="KZ8943" s="16"/>
      <c r="LA8943" s="16"/>
      <c r="LB8943" s="74"/>
      <c r="LC8943" s="74"/>
    </row>
    <row r="8944" spans="8:315" x14ac:dyDescent="0.35">
      <c r="H8944" s="4"/>
      <c r="J8944" s="8"/>
      <c r="K8944" s="8"/>
      <c r="L8944" s="8"/>
      <c r="M8944" s="8"/>
      <c r="O8944" s="8"/>
      <c r="P8944" s="8"/>
      <c r="R8944" s="8"/>
      <c r="S8944" s="8"/>
      <c r="T8944" s="8"/>
      <c r="U8944" s="8"/>
      <c r="W8944" s="8">
        <f t="shared" si="4667"/>
        <v>361.5</v>
      </c>
      <c r="X8944">
        <v>31150800</v>
      </c>
      <c r="Y8944">
        <f t="shared" si="4668"/>
        <v>8653</v>
      </c>
      <c r="Z8944" s="8">
        <v>42.2</v>
      </c>
      <c r="AA8944" s="8">
        <v>-9.6999999999999993</v>
      </c>
      <c r="AB8944" s="8">
        <v>86</v>
      </c>
      <c r="AC8944" s="4"/>
      <c r="KL8944" s="84"/>
      <c r="KP8944" s="84"/>
      <c r="KS8944" s="74"/>
      <c r="KT8944" s="74"/>
      <c r="KU8944" s="16"/>
      <c r="KV8944" s="72"/>
      <c r="KW8944" s="72"/>
      <c r="KX8944" s="16"/>
      <c r="KZ8944" s="16"/>
      <c r="LA8944" s="16"/>
      <c r="LB8944" s="74"/>
      <c r="LC8944" s="74"/>
    </row>
    <row r="8945" spans="8:315" x14ac:dyDescent="0.35">
      <c r="H8945" s="4"/>
      <c r="J8945" s="8"/>
      <c r="K8945" s="8"/>
      <c r="L8945" s="8"/>
      <c r="M8945" s="8"/>
      <c r="O8945" s="8"/>
      <c r="P8945" s="8"/>
      <c r="R8945" s="8"/>
      <c r="S8945" s="8"/>
      <c r="T8945" s="8"/>
      <c r="U8945" s="8"/>
      <c r="W8945" s="8">
        <f t="shared" si="4667"/>
        <v>361.6</v>
      </c>
      <c r="X8945">
        <v>31154400</v>
      </c>
      <c r="Y8945">
        <f t="shared" si="4668"/>
        <v>8654</v>
      </c>
      <c r="Z8945" s="8">
        <v>40.6</v>
      </c>
      <c r="AA8945" s="8">
        <v>-9.8000000000000007</v>
      </c>
      <c r="AB8945" s="8">
        <v>90.3</v>
      </c>
      <c r="AC8945" s="4"/>
      <c r="KL8945" s="84"/>
      <c r="KP8945" s="84"/>
      <c r="KS8945" s="74"/>
      <c r="KT8945" s="74"/>
      <c r="KU8945" s="16"/>
      <c r="KV8945" s="72"/>
      <c r="KW8945" s="72"/>
      <c r="KX8945" s="16"/>
      <c r="KZ8945" s="16"/>
      <c r="LA8945" s="16"/>
      <c r="LB8945" s="74"/>
      <c r="LC8945" s="74"/>
    </row>
    <row r="8946" spans="8:315" x14ac:dyDescent="0.35">
      <c r="H8946" s="4"/>
      <c r="J8946" s="8"/>
      <c r="K8946" s="8"/>
      <c r="L8946" s="8"/>
      <c r="M8946" s="8"/>
      <c r="O8946" s="8"/>
      <c r="P8946" s="8"/>
      <c r="R8946" s="8"/>
      <c r="S8946" s="8"/>
      <c r="T8946" s="8"/>
      <c r="U8946" s="8"/>
      <c r="W8946" s="8">
        <f t="shared" si="4667"/>
        <v>361.6</v>
      </c>
      <c r="X8946">
        <v>31158000</v>
      </c>
      <c r="Y8946">
        <f t="shared" si="4668"/>
        <v>8655</v>
      </c>
      <c r="Z8946" s="8">
        <v>118.3</v>
      </c>
      <c r="AA8946" s="8">
        <v>-9.3000000000000007</v>
      </c>
      <c r="AB8946" s="8">
        <v>92.6</v>
      </c>
      <c r="AC8946" s="4"/>
      <c r="KL8946" s="84"/>
      <c r="KP8946" s="84"/>
      <c r="KS8946" s="74"/>
      <c r="KT8946" s="74"/>
      <c r="KU8946" s="16"/>
      <c r="KV8946" s="72"/>
      <c r="KW8946" s="72"/>
      <c r="KX8946" s="16"/>
      <c r="KZ8946" s="16"/>
      <c r="LA8946" s="16"/>
      <c r="LB8946" s="74"/>
      <c r="LC8946" s="74"/>
    </row>
    <row r="8947" spans="8:315" x14ac:dyDescent="0.35">
      <c r="H8947" s="4"/>
      <c r="J8947" s="8"/>
      <c r="K8947" s="8"/>
      <c r="L8947" s="8"/>
      <c r="M8947" s="8"/>
      <c r="O8947" s="8"/>
      <c r="P8947" s="8"/>
      <c r="R8947" s="8"/>
      <c r="S8947" s="8"/>
      <c r="T8947" s="8"/>
      <c r="U8947" s="8"/>
      <c r="W8947" s="8">
        <f t="shared" si="4667"/>
        <v>361.7</v>
      </c>
      <c r="X8947">
        <v>31161600</v>
      </c>
      <c r="Y8947">
        <f t="shared" si="4668"/>
        <v>8656</v>
      </c>
      <c r="Z8947" s="8">
        <v>84.7</v>
      </c>
      <c r="AA8947" s="8">
        <v>-8.8000000000000007</v>
      </c>
      <c r="AB8947" s="8">
        <v>94.3</v>
      </c>
      <c r="AC8947" s="4"/>
      <c r="KL8947" s="84"/>
      <c r="KP8947" s="84"/>
      <c r="KS8947" s="74"/>
      <c r="KT8947" s="74"/>
      <c r="KU8947" s="16"/>
      <c r="KV8947" s="72"/>
      <c r="KW8947" s="72"/>
      <c r="KX8947" s="16"/>
      <c r="KZ8947" s="16"/>
      <c r="LA8947" s="16"/>
      <c r="LB8947" s="74"/>
      <c r="LC8947" s="74"/>
    </row>
    <row r="8948" spans="8:315" x14ac:dyDescent="0.35">
      <c r="H8948" s="4"/>
      <c r="J8948" s="8"/>
      <c r="K8948" s="8"/>
      <c r="L8948" s="8"/>
      <c r="M8948" s="8"/>
      <c r="O8948" s="8"/>
      <c r="P8948" s="8"/>
      <c r="R8948" s="8"/>
      <c r="S8948" s="8"/>
      <c r="T8948" s="8"/>
      <c r="U8948" s="8"/>
      <c r="W8948" s="8">
        <f t="shared" si="4667"/>
        <v>361.7</v>
      </c>
      <c r="X8948">
        <v>31165200</v>
      </c>
      <c r="Y8948">
        <f t="shared" si="4668"/>
        <v>8657</v>
      </c>
      <c r="Z8948" s="8">
        <v>5.6</v>
      </c>
      <c r="AA8948" s="8">
        <v>-6.6</v>
      </c>
      <c r="AB8948" s="8">
        <v>96.4</v>
      </c>
      <c r="AC8948" s="4"/>
      <c r="KL8948" s="84"/>
      <c r="KP8948" s="84"/>
      <c r="KS8948" s="74"/>
      <c r="KT8948" s="74"/>
      <c r="KU8948" s="16"/>
      <c r="KV8948" s="72"/>
      <c r="KW8948" s="72"/>
      <c r="KX8948" s="16"/>
      <c r="KZ8948" s="16"/>
      <c r="LA8948" s="16"/>
      <c r="LB8948" s="74"/>
      <c r="LC8948" s="74"/>
    </row>
    <row r="8949" spans="8:315" x14ac:dyDescent="0.35">
      <c r="H8949" s="4"/>
      <c r="J8949" s="8"/>
      <c r="K8949" s="8"/>
      <c r="L8949" s="8"/>
      <c r="M8949" s="8"/>
      <c r="O8949" s="8"/>
      <c r="P8949" s="8"/>
      <c r="R8949" s="8"/>
      <c r="S8949" s="8"/>
      <c r="T8949" s="8"/>
      <c r="U8949" s="8"/>
      <c r="W8949" s="8">
        <f t="shared" si="4667"/>
        <v>361.8</v>
      </c>
      <c r="X8949">
        <v>31168800</v>
      </c>
      <c r="Y8949">
        <f t="shared" si="4668"/>
        <v>8658</v>
      </c>
      <c r="Z8949" s="8">
        <v>0</v>
      </c>
      <c r="AA8949" s="8">
        <v>-4.8</v>
      </c>
      <c r="AB8949" s="8">
        <v>97</v>
      </c>
      <c r="AC8949" s="4"/>
      <c r="KL8949" s="84"/>
      <c r="KP8949" s="84"/>
      <c r="KS8949" s="74"/>
      <c r="KT8949" s="74"/>
      <c r="KU8949" s="16"/>
      <c r="KV8949" s="72"/>
      <c r="KW8949" s="72"/>
      <c r="KX8949" s="16"/>
      <c r="KZ8949" s="16"/>
      <c r="LA8949" s="16"/>
      <c r="LB8949" s="74"/>
      <c r="LC8949" s="74"/>
    </row>
    <row r="8950" spans="8:315" x14ac:dyDescent="0.35">
      <c r="H8950" s="4"/>
      <c r="J8950" s="8"/>
      <c r="K8950" s="8"/>
      <c r="L8950" s="8"/>
      <c r="M8950" s="8"/>
      <c r="O8950" s="8"/>
      <c r="P8950" s="8"/>
      <c r="R8950" s="8"/>
      <c r="S8950" s="8"/>
      <c r="T8950" s="8"/>
      <c r="U8950" s="8"/>
      <c r="W8950" s="8">
        <f t="shared" si="4667"/>
        <v>361.8</v>
      </c>
      <c r="X8950">
        <v>31172400</v>
      </c>
      <c r="Y8950">
        <f t="shared" si="4668"/>
        <v>8659</v>
      </c>
      <c r="Z8950" s="8">
        <v>0</v>
      </c>
      <c r="AA8950" s="8">
        <v>-3.2</v>
      </c>
      <c r="AB8950" s="8">
        <v>97.8</v>
      </c>
      <c r="AC8950" s="4"/>
      <c r="KL8950" s="84"/>
      <c r="KP8950" s="84"/>
      <c r="KS8950" s="74"/>
      <c r="KT8950" s="74"/>
      <c r="KU8950" s="16"/>
      <c r="KV8950" s="72"/>
      <c r="KW8950" s="72"/>
      <c r="KX8950" s="16"/>
      <c r="KZ8950" s="16"/>
      <c r="LA8950" s="16"/>
      <c r="LB8950" s="74"/>
      <c r="LC8950" s="74"/>
    </row>
    <row r="8951" spans="8:315" x14ac:dyDescent="0.35">
      <c r="H8951" s="4"/>
      <c r="J8951" s="8"/>
      <c r="K8951" s="8"/>
      <c r="L8951" s="8"/>
      <c r="M8951" s="8"/>
      <c r="O8951" s="8"/>
      <c r="P8951" s="8"/>
      <c r="R8951" s="8"/>
      <c r="S8951" s="8"/>
      <c r="T8951" s="8"/>
      <c r="U8951" s="8"/>
      <c r="W8951" s="8">
        <f t="shared" si="4667"/>
        <v>361.8</v>
      </c>
      <c r="X8951">
        <v>31176000</v>
      </c>
      <c r="Y8951">
        <f t="shared" si="4668"/>
        <v>8660</v>
      </c>
      <c r="Z8951" s="8">
        <v>0</v>
      </c>
      <c r="AA8951" s="8">
        <v>-0.9</v>
      </c>
      <c r="AB8951" s="8">
        <v>98</v>
      </c>
      <c r="AC8951" s="4"/>
      <c r="KL8951" s="84"/>
      <c r="KP8951" s="84"/>
      <c r="KS8951" s="74"/>
      <c r="KT8951" s="74"/>
      <c r="KU8951" s="16"/>
      <c r="KV8951" s="72"/>
      <c r="KW8951" s="72"/>
      <c r="KX8951" s="16"/>
      <c r="KZ8951" s="16"/>
      <c r="LA8951" s="16"/>
      <c r="LB8951" s="74"/>
      <c r="LC8951" s="74"/>
    </row>
    <row r="8952" spans="8:315" x14ac:dyDescent="0.35">
      <c r="H8952" s="4"/>
      <c r="J8952" s="8"/>
      <c r="K8952" s="8"/>
      <c r="L8952" s="8"/>
      <c r="M8952" s="8"/>
      <c r="O8952" s="8"/>
      <c r="P8952" s="8"/>
      <c r="R8952" s="8"/>
      <c r="S8952" s="8"/>
      <c r="T8952" s="8"/>
      <c r="U8952" s="8"/>
      <c r="W8952" s="8">
        <f t="shared" si="4667"/>
        <v>361.9</v>
      </c>
      <c r="X8952">
        <v>31179600</v>
      </c>
      <c r="Y8952">
        <f t="shared" si="4668"/>
        <v>8661</v>
      </c>
      <c r="Z8952" s="8">
        <v>0</v>
      </c>
      <c r="AA8952" s="8">
        <v>-0.1</v>
      </c>
      <c r="AB8952" s="8">
        <v>98.5</v>
      </c>
      <c r="AC8952" s="4"/>
      <c r="KL8952" s="84"/>
      <c r="KP8952" s="84"/>
      <c r="KS8952" s="74"/>
      <c r="KT8952" s="74"/>
      <c r="KU8952" s="16"/>
      <c r="KV8952" s="72"/>
      <c r="KW8952" s="72"/>
      <c r="KX8952" s="16"/>
      <c r="KZ8952" s="16"/>
      <c r="LA8952" s="16"/>
      <c r="LB8952" s="74"/>
      <c r="LC8952" s="74"/>
    </row>
    <row r="8953" spans="8:315" x14ac:dyDescent="0.35">
      <c r="H8953" s="4"/>
      <c r="J8953" s="8"/>
      <c r="K8953" s="8"/>
      <c r="L8953" s="8"/>
      <c r="M8953" s="8"/>
      <c r="O8953" s="8"/>
      <c r="P8953" s="8"/>
      <c r="R8953" s="8"/>
      <c r="S8953" s="8"/>
      <c r="T8953" s="8"/>
      <c r="U8953" s="8"/>
      <c r="W8953" s="8">
        <f t="shared" si="4667"/>
        <v>361.9</v>
      </c>
      <c r="X8953">
        <v>31183200</v>
      </c>
      <c r="Y8953">
        <f t="shared" si="4668"/>
        <v>8662</v>
      </c>
      <c r="Z8953" s="8">
        <v>0</v>
      </c>
      <c r="AA8953" s="8">
        <v>1</v>
      </c>
      <c r="AB8953" s="8">
        <v>98.6</v>
      </c>
      <c r="AC8953" s="4"/>
      <c r="KL8953" s="84"/>
      <c r="KP8953" s="84"/>
      <c r="KS8953" s="74"/>
      <c r="KT8953" s="74"/>
      <c r="KU8953" s="16"/>
      <c r="KV8953" s="72"/>
      <c r="KW8953" s="72"/>
      <c r="KX8953" s="16"/>
      <c r="KZ8953" s="16"/>
      <c r="LA8953" s="16"/>
      <c r="LB8953" s="74"/>
      <c r="LC8953" s="74"/>
    </row>
    <row r="8954" spans="8:315" x14ac:dyDescent="0.35">
      <c r="H8954" s="4"/>
      <c r="J8954" s="8"/>
      <c r="K8954" s="8"/>
      <c r="L8954" s="8"/>
      <c r="M8954" s="8"/>
      <c r="O8954" s="8"/>
      <c r="P8954" s="8"/>
      <c r="R8954" s="8"/>
      <c r="S8954" s="8"/>
      <c r="T8954" s="8"/>
      <c r="U8954" s="8"/>
      <c r="W8954" s="8">
        <f t="shared" si="4667"/>
        <v>362</v>
      </c>
      <c r="X8954">
        <v>31186800</v>
      </c>
      <c r="Y8954">
        <f t="shared" si="4668"/>
        <v>8663</v>
      </c>
      <c r="Z8954" s="8">
        <v>0</v>
      </c>
      <c r="AA8954" s="8">
        <v>3.8</v>
      </c>
      <c r="AB8954" s="8">
        <v>93.9</v>
      </c>
      <c r="AC8954" s="4"/>
      <c r="KL8954" s="84"/>
      <c r="KP8954" s="84"/>
      <c r="KS8954" s="74"/>
      <c r="KT8954" s="74"/>
      <c r="KU8954" s="16"/>
      <c r="KV8954" s="72"/>
      <c r="KW8954" s="72"/>
      <c r="KX8954" s="16"/>
      <c r="KZ8954" s="16"/>
      <c r="LA8954" s="16"/>
      <c r="LB8954" s="74"/>
      <c r="LC8954" s="74"/>
    </row>
    <row r="8955" spans="8:315" x14ac:dyDescent="0.35">
      <c r="H8955" s="4"/>
      <c r="J8955" s="8"/>
      <c r="K8955" s="8"/>
      <c r="L8955" s="8"/>
      <c r="M8955" s="8"/>
      <c r="O8955" s="8"/>
      <c r="P8955" s="8"/>
      <c r="R8955" s="8"/>
      <c r="S8955" s="8"/>
      <c r="T8955" s="8"/>
      <c r="U8955" s="8"/>
      <c r="W8955" s="8">
        <f t="shared" si="4667"/>
        <v>362</v>
      </c>
      <c r="X8955">
        <v>31190400</v>
      </c>
      <c r="Y8955">
        <f t="shared" si="4668"/>
        <v>8664</v>
      </c>
      <c r="Z8955" s="8">
        <v>0</v>
      </c>
      <c r="AA8955" s="8">
        <v>5.0999999999999996</v>
      </c>
      <c r="AB8955" s="8">
        <v>92.4</v>
      </c>
      <c r="AC8955" s="4"/>
      <c r="KL8955" s="84"/>
      <c r="KP8955" s="84"/>
      <c r="KS8955" s="74"/>
      <c r="KT8955" s="74"/>
      <c r="KU8955" s="16"/>
      <c r="KV8955" s="72"/>
      <c r="KW8955" s="72"/>
      <c r="KX8955" s="16"/>
      <c r="KZ8955" s="16"/>
      <c r="LA8955" s="16"/>
      <c r="LB8955" s="74"/>
      <c r="LC8955" s="74"/>
    </row>
    <row r="8956" spans="8:315" x14ac:dyDescent="0.35">
      <c r="H8956" s="4"/>
      <c r="J8956" s="8"/>
      <c r="K8956" s="8"/>
      <c r="L8956" s="8"/>
      <c r="M8956" s="8"/>
      <c r="O8956" s="8"/>
      <c r="P8956" s="8"/>
      <c r="R8956" s="8"/>
      <c r="S8956" s="8"/>
      <c r="T8956" s="8"/>
      <c r="U8956" s="8"/>
      <c r="W8956" s="8">
        <f t="shared" si="4667"/>
        <v>362</v>
      </c>
      <c r="X8956">
        <v>31194000</v>
      </c>
      <c r="Y8956">
        <f t="shared" si="4668"/>
        <v>8665</v>
      </c>
      <c r="Z8956" s="8">
        <v>0</v>
      </c>
      <c r="AA8956" s="8">
        <v>5.9</v>
      </c>
      <c r="AB8956" s="8">
        <v>88.8</v>
      </c>
      <c r="AC8956" s="4"/>
      <c r="KL8956" s="84"/>
      <c r="KP8956" s="84"/>
      <c r="KS8956" s="74"/>
      <c r="KT8956" s="74"/>
      <c r="KU8956" s="16"/>
      <c r="KV8956" s="72"/>
      <c r="KW8956" s="72"/>
      <c r="KX8956" s="16"/>
      <c r="KZ8956" s="16"/>
      <c r="LA8956" s="16"/>
      <c r="LB8956" s="74"/>
      <c r="LC8956" s="74"/>
    </row>
    <row r="8957" spans="8:315" x14ac:dyDescent="0.35">
      <c r="H8957" s="4"/>
      <c r="J8957" s="8"/>
      <c r="K8957" s="8"/>
      <c r="L8957" s="8"/>
      <c r="M8957" s="8"/>
      <c r="O8957" s="8"/>
      <c r="P8957" s="8"/>
      <c r="R8957" s="8"/>
      <c r="S8957" s="8"/>
      <c r="T8957" s="8"/>
      <c r="U8957" s="8"/>
      <c r="W8957" s="8">
        <f t="shared" si="4667"/>
        <v>362.1</v>
      </c>
      <c r="X8957">
        <v>31197600</v>
      </c>
      <c r="Y8957">
        <f t="shared" si="4668"/>
        <v>8666</v>
      </c>
      <c r="Z8957" s="8">
        <v>0</v>
      </c>
      <c r="AA8957" s="8">
        <v>5.7</v>
      </c>
      <c r="AB8957" s="8">
        <v>92.1</v>
      </c>
      <c r="AC8957" s="4"/>
      <c r="KL8957" s="84"/>
      <c r="KP8957" s="84"/>
      <c r="KS8957" s="74"/>
      <c r="KT8957" s="74"/>
      <c r="KU8957" s="16"/>
      <c r="KV8957" s="72"/>
      <c r="KW8957" s="72"/>
      <c r="KX8957" s="16"/>
      <c r="KZ8957" s="16"/>
      <c r="LA8957" s="16"/>
      <c r="LB8957" s="74"/>
      <c r="LC8957" s="74"/>
    </row>
    <row r="8958" spans="8:315" x14ac:dyDescent="0.35">
      <c r="H8958" s="4"/>
      <c r="J8958" s="8"/>
      <c r="K8958" s="8"/>
      <c r="L8958" s="8"/>
      <c r="M8958" s="8"/>
      <c r="O8958" s="8"/>
      <c r="P8958" s="8"/>
      <c r="R8958" s="8"/>
      <c r="S8958" s="8"/>
      <c r="T8958" s="8"/>
      <c r="U8958" s="8"/>
      <c r="W8958" s="8">
        <f t="shared" si="4667"/>
        <v>362.1</v>
      </c>
      <c r="X8958">
        <v>31201200</v>
      </c>
      <c r="Y8958">
        <f t="shared" si="4668"/>
        <v>8667</v>
      </c>
      <c r="Z8958" s="8">
        <v>0</v>
      </c>
      <c r="AA8958" s="8">
        <v>5.7</v>
      </c>
      <c r="AB8958" s="8">
        <v>79.7</v>
      </c>
      <c r="AC8958" s="4"/>
      <c r="KL8958" s="84"/>
      <c r="KP8958" s="84"/>
      <c r="KS8958" s="74"/>
      <c r="KT8958" s="74"/>
      <c r="KU8958" s="16"/>
      <c r="KV8958" s="72"/>
      <c r="KW8958" s="72"/>
      <c r="KX8958" s="16"/>
      <c r="KZ8958" s="16"/>
      <c r="LA8958" s="16"/>
      <c r="LB8958" s="74"/>
      <c r="LC8958" s="74"/>
    </row>
    <row r="8959" spans="8:315" x14ac:dyDescent="0.35">
      <c r="H8959" s="4"/>
      <c r="J8959" s="8"/>
      <c r="K8959" s="8"/>
      <c r="L8959" s="8"/>
      <c r="M8959" s="8"/>
      <c r="O8959" s="8"/>
      <c r="P8959" s="8"/>
      <c r="R8959" s="8"/>
      <c r="S8959" s="8"/>
      <c r="T8959" s="8"/>
      <c r="U8959" s="8"/>
      <c r="W8959" s="8">
        <f t="shared" si="4667"/>
        <v>362.2</v>
      </c>
      <c r="X8959">
        <v>31204800</v>
      </c>
      <c r="Y8959">
        <f t="shared" si="4668"/>
        <v>8668</v>
      </c>
      <c r="Z8959" s="8">
        <v>0</v>
      </c>
      <c r="AA8959" s="8">
        <v>6.1</v>
      </c>
      <c r="AB8959" s="8">
        <v>70</v>
      </c>
      <c r="AC8959" s="4"/>
      <c r="KL8959" s="84"/>
      <c r="KP8959" s="84"/>
      <c r="KS8959" s="74"/>
      <c r="KT8959" s="74"/>
      <c r="KU8959" s="16"/>
      <c r="KV8959" s="72"/>
      <c r="KW8959" s="72"/>
      <c r="KX8959" s="16"/>
      <c r="KZ8959" s="16"/>
      <c r="LA8959" s="16"/>
      <c r="LB8959" s="74"/>
      <c r="LC8959" s="74"/>
    </row>
    <row r="8960" spans="8:315" x14ac:dyDescent="0.35">
      <c r="H8960" s="4"/>
      <c r="J8960" s="8"/>
      <c r="K8960" s="8"/>
      <c r="L8960" s="8"/>
      <c r="M8960" s="8"/>
      <c r="O8960" s="8"/>
      <c r="P8960" s="8"/>
      <c r="R8960" s="8"/>
      <c r="S8960" s="8"/>
      <c r="T8960" s="8"/>
      <c r="U8960" s="8"/>
      <c r="W8960" s="8">
        <f t="shared" si="4667"/>
        <v>362.2</v>
      </c>
      <c r="X8960">
        <v>31208400</v>
      </c>
      <c r="Y8960">
        <f t="shared" si="4668"/>
        <v>8669</v>
      </c>
      <c r="Z8960" s="8">
        <v>0</v>
      </c>
      <c r="AA8960" s="8">
        <v>5.4</v>
      </c>
      <c r="AB8960" s="8">
        <v>65.3</v>
      </c>
      <c r="AC8960" s="4"/>
      <c r="KL8960" s="84"/>
      <c r="KP8960" s="84"/>
      <c r="KS8960" s="74"/>
      <c r="KT8960" s="74"/>
      <c r="KU8960" s="16"/>
      <c r="KV8960" s="72"/>
      <c r="KW8960" s="72"/>
      <c r="KX8960" s="16"/>
      <c r="KZ8960" s="16"/>
      <c r="LA8960" s="16"/>
      <c r="LB8960" s="74"/>
      <c r="LC8960" s="74"/>
    </row>
    <row r="8961" spans="8:315" x14ac:dyDescent="0.35">
      <c r="H8961" s="4"/>
      <c r="J8961" s="8"/>
      <c r="K8961" s="8"/>
      <c r="L8961" s="8"/>
      <c r="M8961" s="8"/>
      <c r="O8961" s="8"/>
      <c r="P8961" s="8"/>
      <c r="R8961" s="8"/>
      <c r="S8961" s="8"/>
      <c r="T8961" s="8"/>
      <c r="U8961" s="8"/>
      <c r="W8961" s="8">
        <f t="shared" si="4667"/>
        <v>362.3</v>
      </c>
      <c r="X8961">
        <v>31212000</v>
      </c>
      <c r="Y8961">
        <f t="shared" si="4668"/>
        <v>8670</v>
      </c>
      <c r="Z8961" s="8">
        <v>0</v>
      </c>
      <c r="AA8961" s="8">
        <v>4.5</v>
      </c>
      <c r="AB8961" s="8">
        <v>69.099999999999994</v>
      </c>
      <c r="AC8961" s="4"/>
      <c r="KL8961" s="84"/>
      <c r="KP8961" s="84"/>
      <c r="KS8961" s="74"/>
      <c r="KT8961" s="74"/>
      <c r="KU8961" s="16"/>
      <c r="KV8961" s="72"/>
      <c r="KW8961" s="72"/>
      <c r="KX8961" s="16"/>
      <c r="KZ8961" s="16"/>
      <c r="LA8961" s="16"/>
      <c r="LB8961" s="74"/>
      <c r="LC8961" s="74"/>
    </row>
    <row r="8962" spans="8:315" x14ac:dyDescent="0.35">
      <c r="H8962" s="4"/>
      <c r="J8962" s="8"/>
      <c r="K8962" s="8"/>
      <c r="L8962" s="8"/>
      <c r="M8962" s="8"/>
      <c r="O8962" s="8"/>
      <c r="P8962" s="8"/>
      <c r="R8962" s="8"/>
      <c r="S8962" s="8"/>
      <c r="T8962" s="8"/>
      <c r="U8962" s="8"/>
      <c r="W8962" s="8">
        <f t="shared" si="4667"/>
        <v>362.3</v>
      </c>
      <c r="X8962">
        <v>31215600</v>
      </c>
      <c r="Y8962">
        <f t="shared" si="4668"/>
        <v>8671</v>
      </c>
      <c r="Z8962" s="8">
        <v>0</v>
      </c>
      <c r="AA8962" s="8">
        <v>4</v>
      </c>
      <c r="AB8962" s="8">
        <v>69.900000000000006</v>
      </c>
      <c r="AC8962" s="4"/>
      <c r="KL8962" s="84"/>
      <c r="KP8962" s="84"/>
      <c r="KS8962" s="74"/>
      <c r="KT8962" s="74"/>
      <c r="KU8962" s="16"/>
      <c r="KV8962" s="72"/>
      <c r="KW8962" s="72"/>
      <c r="KX8962" s="16"/>
      <c r="KZ8962" s="16"/>
      <c r="LA8962" s="16"/>
      <c r="LB8962" s="74"/>
      <c r="LC8962" s="74"/>
    </row>
    <row r="8963" spans="8:315" x14ac:dyDescent="0.35">
      <c r="H8963" s="4"/>
      <c r="J8963" s="8"/>
      <c r="K8963" s="8"/>
      <c r="L8963" s="8"/>
      <c r="M8963" s="8"/>
      <c r="O8963" s="8"/>
      <c r="P8963" s="8"/>
      <c r="R8963" s="8"/>
      <c r="S8963" s="8"/>
      <c r="T8963" s="8"/>
      <c r="U8963" s="8"/>
      <c r="W8963" s="8">
        <f t="shared" si="4667"/>
        <v>362.3</v>
      </c>
      <c r="X8963">
        <v>31219200</v>
      </c>
      <c r="Y8963">
        <f t="shared" si="4668"/>
        <v>8672</v>
      </c>
      <c r="Z8963" s="8">
        <v>5.6</v>
      </c>
      <c r="AA8963" s="8">
        <v>3.5</v>
      </c>
      <c r="AB8963" s="8">
        <v>72.599999999999994</v>
      </c>
      <c r="AC8963" s="4"/>
      <c r="KL8963" s="84"/>
      <c r="KP8963" s="84"/>
      <c r="KS8963" s="74"/>
      <c r="KT8963" s="74"/>
      <c r="KU8963" s="16"/>
      <c r="KV8963" s="72"/>
      <c r="KW8963" s="72"/>
      <c r="KX8963" s="16"/>
      <c r="KZ8963" s="16"/>
      <c r="LA8963" s="16"/>
      <c r="LB8963" s="74"/>
      <c r="LC8963" s="74"/>
    </row>
    <row r="8964" spans="8:315" x14ac:dyDescent="0.35">
      <c r="H8964" s="4"/>
      <c r="J8964" s="8"/>
      <c r="K8964" s="8"/>
      <c r="L8964" s="8"/>
      <c r="M8964" s="8"/>
      <c r="O8964" s="8"/>
      <c r="P8964" s="8"/>
      <c r="R8964" s="8"/>
      <c r="S8964" s="8"/>
      <c r="T8964" s="8"/>
      <c r="U8964" s="8"/>
      <c r="W8964" s="8">
        <f t="shared" si="4667"/>
        <v>362.4</v>
      </c>
      <c r="X8964">
        <v>31222800</v>
      </c>
      <c r="Y8964">
        <f t="shared" si="4668"/>
        <v>8673</v>
      </c>
      <c r="Z8964" s="8">
        <v>68.900000000000006</v>
      </c>
      <c r="AA8964" s="8">
        <v>3.2</v>
      </c>
      <c r="AB8964" s="8">
        <v>72.099999999999994</v>
      </c>
      <c r="AC8964" s="4"/>
      <c r="KL8964" s="84"/>
      <c r="KP8964" s="84"/>
      <c r="KS8964" s="74"/>
      <c r="KT8964" s="74"/>
      <c r="KU8964" s="16"/>
      <c r="KV8964" s="72"/>
      <c r="KW8964" s="72"/>
      <c r="KX8964" s="16"/>
      <c r="KZ8964" s="16"/>
      <c r="LA8964" s="16"/>
      <c r="LB8964" s="74"/>
      <c r="LC8964" s="74"/>
    </row>
    <row r="8965" spans="8:315" x14ac:dyDescent="0.35">
      <c r="H8965" s="4"/>
      <c r="J8965" s="8"/>
      <c r="K8965" s="8"/>
      <c r="L8965" s="8"/>
      <c r="M8965" s="8"/>
      <c r="O8965" s="8"/>
      <c r="P8965" s="8"/>
      <c r="R8965" s="8"/>
      <c r="S8965" s="8"/>
      <c r="T8965" s="8"/>
      <c r="U8965" s="8"/>
      <c r="W8965" s="8">
        <f t="shared" si="4667"/>
        <v>362.4</v>
      </c>
      <c r="X8965">
        <v>31226400</v>
      </c>
      <c r="Y8965">
        <f t="shared" si="4668"/>
        <v>8674</v>
      </c>
      <c r="Z8965" s="8">
        <v>209.7</v>
      </c>
      <c r="AA8965" s="8">
        <v>2.8</v>
      </c>
      <c r="AB8965" s="8">
        <v>71.099999999999994</v>
      </c>
      <c r="AC8965" s="4"/>
      <c r="KL8965" s="84"/>
      <c r="KP8965" s="84"/>
      <c r="KS8965" s="74"/>
      <c r="KT8965" s="74"/>
      <c r="KU8965" s="16"/>
      <c r="KV8965" s="72"/>
      <c r="KW8965" s="72"/>
      <c r="KX8965" s="16"/>
      <c r="KZ8965" s="16"/>
      <c r="LA8965" s="16"/>
      <c r="LB8965" s="74"/>
      <c r="LC8965" s="74"/>
    </row>
    <row r="8966" spans="8:315" x14ac:dyDescent="0.35">
      <c r="H8966" s="4"/>
      <c r="J8966" s="8"/>
      <c r="K8966" s="8"/>
      <c r="L8966" s="8"/>
      <c r="M8966" s="8"/>
      <c r="O8966" s="8"/>
      <c r="P8966" s="8"/>
      <c r="R8966" s="8"/>
      <c r="S8966" s="8"/>
      <c r="T8966" s="8"/>
      <c r="U8966" s="8"/>
      <c r="W8966" s="8">
        <f t="shared" si="4667"/>
        <v>362.5</v>
      </c>
      <c r="X8966">
        <v>31230000</v>
      </c>
      <c r="Y8966">
        <f t="shared" si="4668"/>
        <v>8675</v>
      </c>
      <c r="Z8966" s="8">
        <v>263.89999999999998</v>
      </c>
      <c r="AA8966" s="8">
        <v>2.5</v>
      </c>
      <c r="AB8966" s="8">
        <v>70.599999999999994</v>
      </c>
      <c r="AC8966" s="4"/>
      <c r="KL8966" s="84"/>
      <c r="KP8966" s="84"/>
      <c r="KS8966" s="74"/>
      <c r="KT8966" s="74"/>
      <c r="KU8966" s="16"/>
      <c r="KV8966" s="72"/>
      <c r="KW8966" s="72"/>
      <c r="KX8966" s="16"/>
      <c r="KZ8966" s="16"/>
      <c r="LA8966" s="16"/>
      <c r="LB8966" s="74"/>
      <c r="LC8966" s="74"/>
    </row>
    <row r="8967" spans="8:315" x14ac:dyDescent="0.35">
      <c r="H8967" s="4"/>
      <c r="J8967" s="8"/>
      <c r="K8967" s="8"/>
      <c r="L8967" s="8"/>
      <c r="M8967" s="8"/>
      <c r="O8967" s="8"/>
      <c r="P8967" s="8"/>
      <c r="R8967" s="8"/>
      <c r="S8967" s="8"/>
      <c r="T8967" s="8"/>
      <c r="U8967" s="8"/>
      <c r="W8967" s="8">
        <f t="shared" si="4667"/>
        <v>362.5</v>
      </c>
      <c r="X8967">
        <v>31233600</v>
      </c>
      <c r="Y8967">
        <f t="shared" si="4668"/>
        <v>8676</v>
      </c>
      <c r="Z8967" s="8">
        <v>301.39999999999998</v>
      </c>
      <c r="AA8967" s="8">
        <v>2.7</v>
      </c>
      <c r="AB8967" s="8">
        <v>68.2</v>
      </c>
      <c r="AC8967" s="4"/>
      <c r="KL8967" s="84"/>
      <c r="KP8967" s="84"/>
      <c r="KS8967" s="74"/>
      <c r="KT8967" s="74"/>
      <c r="KU8967" s="16"/>
      <c r="KV8967" s="72"/>
      <c r="KW8967" s="72"/>
      <c r="KX8967" s="16"/>
      <c r="KZ8967" s="16"/>
      <c r="LA8967" s="16"/>
      <c r="LB8967" s="74"/>
      <c r="LC8967" s="74"/>
    </row>
    <row r="8968" spans="8:315" x14ac:dyDescent="0.35">
      <c r="H8968" s="4"/>
      <c r="J8968" s="8"/>
      <c r="K8968" s="8"/>
      <c r="L8968" s="8"/>
      <c r="M8968" s="8"/>
      <c r="O8968" s="8"/>
      <c r="P8968" s="8"/>
      <c r="R8968" s="8"/>
      <c r="S8968" s="8"/>
      <c r="T8968" s="8"/>
      <c r="U8968" s="8"/>
      <c r="W8968" s="8">
        <f t="shared" si="4667"/>
        <v>362.5</v>
      </c>
      <c r="X8968">
        <v>31237200</v>
      </c>
      <c r="Y8968">
        <f t="shared" si="4668"/>
        <v>8677</v>
      </c>
      <c r="Z8968" s="8">
        <v>258.60000000000002</v>
      </c>
      <c r="AA8968" s="8">
        <v>2.5</v>
      </c>
      <c r="AB8968" s="8">
        <v>68.900000000000006</v>
      </c>
      <c r="AC8968" s="4"/>
      <c r="KL8968" s="84"/>
      <c r="KP8968" s="84"/>
      <c r="KS8968" s="74"/>
      <c r="KT8968" s="74"/>
      <c r="KU8968" s="16"/>
      <c r="KV8968" s="72"/>
      <c r="KW8968" s="72"/>
      <c r="KX8968" s="16"/>
      <c r="KZ8968" s="16"/>
      <c r="LA8968" s="16"/>
      <c r="LB8968" s="74"/>
      <c r="LC8968" s="74"/>
    </row>
    <row r="8969" spans="8:315" x14ac:dyDescent="0.35">
      <c r="H8969" s="4"/>
      <c r="J8969" s="8"/>
      <c r="K8969" s="8"/>
      <c r="L8969" s="8"/>
      <c r="M8969" s="8"/>
      <c r="O8969" s="8"/>
      <c r="P8969" s="8"/>
      <c r="R8969" s="8"/>
      <c r="S8969" s="8"/>
      <c r="T8969" s="8"/>
      <c r="U8969" s="8"/>
      <c r="W8969" s="8">
        <f t="shared" si="4667"/>
        <v>362.6</v>
      </c>
      <c r="X8969">
        <v>31240800</v>
      </c>
      <c r="Y8969">
        <f t="shared" si="4668"/>
        <v>8678</v>
      </c>
      <c r="Z8969" s="8">
        <v>184.4</v>
      </c>
      <c r="AA8969" s="8">
        <v>2.4</v>
      </c>
      <c r="AB8969" s="8">
        <v>71.7</v>
      </c>
      <c r="AC8969" s="4"/>
      <c r="KL8969" s="84"/>
      <c r="KP8969" s="84"/>
      <c r="KS8969" s="74"/>
      <c r="KT8969" s="74"/>
      <c r="KU8969" s="16"/>
      <c r="KV8969" s="72"/>
      <c r="KW8969" s="72"/>
      <c r="KX8969" s="16"/>
      <c r="KZ8969" s="16"/>
      <c r="LA8969" s="16"/>
      <c r="LB8969" s="74"/>
      <c r="LC8969" s="74"/>
    </row>
    <row r="8970" spans="8:315" x14ac:dyDescent="0.35">
      <c r="H8970" s="4"/>
      <c r="J8970" s="8"/>
      <c r="K8970" s="8"/>
      <c r="L8970" s="8"/>
      <c r="M8970" s="8"/>
      <c r="O8970" s="8"/>
      <c r="P8970" s="8"/>
      <c r="R8970" s="8"/>
      <c r="S8970" s="8"/>
      <c r="T8970" s="8"/>
      <c r="U8970" s="8"/>
      <c r="W8970" s="8">
        <f t="shared" si="4667"/>
        <v>362.6</v>
      </c>
      <c r="X8970">
        <v>31244400</v>
      </c>
      <c r="Y8970">
        <f t="shared" si="4668"/>
        <v>8679</v>
      </c>
      <c r="Z8970" s="8">
        <v>124.2</v>
      </c>
      <c r="AA8970" s="8">
        <v>2.2000000000000002</v>
      </c>
      <c r="AB8970" s="8">
        <v>72.599999999999994</v>
      </c>
      <c r="AC8970" s="4"/>
      <c r="KL8970" s="84"/>
      <c r="KP8970" s="84"/>
      <c r="KS8970" s="74"/>
      <c r="KT8970" s="74"/>
      <c r="KU8970" s="16"/>
      <c r="KV8970" s="72"/>
      <c r="KW8970" s="72"/>
      <c r="KX8970" s="16"/>
      <c r="KZ8970" s="16"/>
      <c r="LA8970" s="16"/>
      <c r="LB8970" s="74"/>
      <c r="LC8970" s="74"/>
    </row>
    <row r="8971" spans="8:315" x14ac:dyDescent="0.35">
      <c r="H8971" s="4"/>
      <c r="J8971" s="8"/>
      <c r="K8971" s="8"/>
      <c r="L8971" s="8"/>
      <c r="M8971" s="8"/>
      <c r="O8971" s="8"/>
      <c r="P8971" s="8"/>
      <c r="R8971" s="8"/>
      <c r="S8971" s="8"/>
      <c r="T8971" s="8"/>
      <c r="U8971" s="8"/>
      <c r="W8971" s="8">
        <f t="shared" si="4667"/>
        <v>362.7</v>
      </c>
      <c r="X8971">
        <v>31248000</v>
      </c>
      <c r="Y8971">
        <f t="shared" si="4668"/>
        <v>8680</v>
      </c>
      <c r="Z8971" s="8">
        <v>42.5</v>
      </c>
      <c r="AA8971" s="8">
        <v>2.1</v>
      </c>
      <c r="AB8971" s="8">
        <v>74.5</v>
      </c>
      <c r="AC8971" s="4"/>
      <c r="KL8971" s="84"/>
      <c r="KP8971" s="84"/>
      <c r="KS8971" s="74"/>
      <c r="KT8971" s="74"/>
      <c r="KU8971" s="16"/>
      <c r="KV8971" s="72"/>
      <c r="KW8971" s="72"/>
      <c r="KX8971" s="16"/>
      <c r="KZ8971" s="16"/>
      <c r="LA8971" s="16"/>
      <c r="LB8971" s="74"/>
      <c r="LC8971" s="74"/>
    </row>
    <row r="8972" spans="8:315" x14ac:dyDescent="0.35">
      <c r="H8972" s="4"/>
      <c r="J8972" s="8"/>
      <c r="K8972" s="8"/>
      <c r="L8972" s="8"/>
      <c r="M8972" s="8"/>
      <c r="O8972" s="8"/>
      <c r="P8972" s="8"/>
      <c r="R8972" s="8"/>
      <c r="S8972" s="8"/>
      <c r="T8972" s="8"/>
      <c r="U8972" s="8"/>
      <c r="W8972" s="8">
        <f t="shared" si="4667"/>
        <v>362.7</v>
      </c>
      <c r="X8972">
        <v>31251600</v>
      </c>
      <c r="Y8972">
        <f t="shared" si="4668"/>
        <v>8681</v>
      </c>
      <c r="Z8972" s="8">
        <v>3.3</v>
      </c>
      <c r="AA8972" s="8">
        <v>1.3</v>
      </c>
      <c r="AB8972" s="8">
        <v>91.7</v>
      </c>
      <c r="AC8972" s="4"/>
      <c r="KL8972" s="84"/>
      <c r="KP8972" s="84"/>
      <c r="KS8972" s="74"/>
      <c r="KT8972" s="74"/>
      <c r="KU8972" s="16"/>
      <c r="KV8972" s="72"/>
      <c r="KW8972" s="72"/>
      <c r="KX8972" s="16"/>
      <c r="KZ8972" s="16"/>
      <c r="LA8972" s="16"/>
      <c r="LB8972" s="74"/>
      <c r="LC8972" s="74"/>
    </row>
    <row r="8973" spans="8:315" x14ac:dyDescent="0.35">
      <c r="H8973" s="4"/>
      <c r="J8973" s="8"/>
      <c r="K8973" s="8"/>
      <c r="L8973" s="8"/>
      <c r="M8973" s="8"/>
      <c r="O8973" s="8"/>
      <c r="P8973" s="8"/>
      <c r="R8973" s="8"/>
      <c r="S8973" s="8"/>
      <c r="T8973" s="8"/>
      <c r="U8973" s="8"/>
      <c r="W8973" s="8">
        <f t="shared" si="4667"/>
        <v>362.8</v>
      </c>
      <c r="X8973">
        <v>31255200</v>
      </c>
      <c r="Y8973">
        <f t="shared" si="4668"/>
        <v>8682</v>
      </c>
      <c r="Z8973" s="8">
        <v>0</v>
      </c>
      <c r="AA8973" s="8">
        <v>0.8</v>
      </c>
      <c r="AB8973" s="8">
        <v>90.1</v>
      </c>
      <c r="AC8973" s="4"/>
      <c r="KL8973" s="84"/>
      <c r="KP8973" s="84"/>
      <c r="KS8973" s="74"/>
      <c r="KT8973" s="74"/>
      <c r="KU8973" s="16"/>
      <c r="KV8973" s="72"/>
      <c r="KW8973" s="72"/>
      <c r="KX8973" s="16"/>
      <c r="KZ8973" s="16"/>
      <c r="LA8973" s="16"/>
      <c r="LB8973" s="74"/>
      <c r="LC8973" s="74"/>
    </row>
    <row r="8974" spans="8:315" x14ac:dyDescent="0.35">
      <c r="H8974" s="4"/>
      <c r="J8974" s="8"/>
      <c r="K8974" s="8"/>
      <c r="L8974" s="8"/>
      <c r="M8974" s="8"/>
      <c r="O8974" s="8"/>
      <c r="P8974" s="8"/>
      <c r="R8974" s="8"/>
      <c r="S8974" s="8"/>
      <c r="T8974" s="8"/>
      <c r="U8974" s="8"/>
      <c r="W8974" s="8">
        <f t="shared" si="4667"/>
        <v>362.8</v>
      </c>
      <c r="X8974">
        <v>31258800</v>
      </c>
      <c r="Y8974">
        <f t="shared" si="4668"/>
        <v>8683</v>
      </c>
      <c r="Z8974" s="8">
        <v>0</v>
      </c>
      <c r="AA8974" s="8">
        <v>0.7</v>
      </c>
      <c r="AB8974" s="8">
        <v>87.3</v>
      </c>
      <c r="AC8974" s="4"/>
      <c r="KL8974" s="84"/>
      <c r="KP8974" s="84"/>
      <c r="KS8974" s="74"/>
      <c r="KT8974" s="74"/>
      <c r="KU8974" s="16"/>
      <c r="KV8974" s="72"/>
      <c r="KW8974" s="72"/>
      <c r="KX8974" s="16"/>
      <c r="KZ8974" s="16"/>
      <c r="LA8974" s="16"/>
      <c r="LB8974" s="74"/>
      <c r="LC8974" s="74"/>
    </row>
    <row r="8975" spans="8:315" x14ac:dyDescent="0.35">
      <c r="H8975" s="4"/>
      <c r="J8975" s="8"/>
      <c r="K8975" s="8"/>
      <c r="L8975" s="8"/>
      <c r="M8975" s="8"/>
      <c r="O8975" s="8"/>
      <c r="P8975" s="8"/>
      <c r="R8975" s="8"/>
      <c r="S8975" s="8"/>
      <c r="T8975" s="8"/>
      <c r="U8975" s="8"/>
      <c r="W8975" s="8">
        <f t="shared" si="4667"/>
        <v>362.8</v>
      </c>
      <c r="X8975">
        <v>31262400</v>
      </c>
      <c r="Y8975">
        <f t="shared" si="4668"/>
        <v>8684</v>
      </c>
      <c r="Z8975" s="8">
        <v>0</v>
      </c>
      <c r="AA8975" s="8">
        <v>0.5</v>
      </c>
      <c r="AB8975" s="8">
        <v>88.6</v>
      </c>
      <c r="AC8975" s="4"/>
      <c r="KL8975" s="84"/>
      <c r="KP8975" s="84"/>
      <c r="KS8975" s="74"/>
      <c r="KT8975" s="74"/>
      <c r="KU8975" s="16"/>
      <c r="KV8975" s="72"/>
      <c r="KW8975" s="72"/>
      <c r="KX8975" s="16"/>
      <c r="KZ8975" s="16"/>
      <c r="LA8975" s="16"/>
      <c r="LB8975" s="74"/>
      <c r="LC8975" s="74"/>
    </row>
    <row r="8976" spans="8:315" x14ac:dyDescent="0.35">
      <c r="H8976" s="4"/>
      <c r="J8976" s="8"/>
      <c r="K8976" s="8"/>
      <c r="L8976" s="8"/>
      <c r="M8976" s="8"/>
      <c r="O8976" s="8"/>
      <c r="P8976" s="8"/>
      <c r="R8976" s="8"/>
      <c r="S8976" s="8"/>
      <c r="T8976" s="8"/>
      <c r="U8976" s="8"/>
      <c r="W8976" s="8">
        <f t="shared" si="4667"/>
        <v>362.9</v>
      </c>
      <c r="X8976">
        <v>31266000</v>
      </c>
      <c r="Y8976">
        <f t="shared" si="4668"/>
        <v>8685</v>
      </c>
      <c r="Z8976" s="8">
        <v>0</v>
      </c>
      <c r="AA8976" s="8">
        <v>0.2</v>
      </c>
      <c r="AB8976" s="8">
        <v>85.4</v>
      </c>
      <c r="AC8976" s="4"/>
      <c r="KL8976" s="84"/>
      <c r="KP8976" s="84"/>
      <c r="KS8976" s="74"/>
      <c r="KT8976" s="74"/>
      <c r="KU8976" s="16"/>
      <c r="KV8976" s="72"/>
      <c r="KW8976" s="72"/>
      <c r="KX8976" s="16"/>
      <c r="KZ8976" s="16"/>
      <c r="LA8976" s="16"/>
      <c r="LB8976" s="74"/>
      <c r="LC8976" s="74"/>
    </row>
    <row r="8977" spans="8:315" x14ac:dyDescent="0.35">
      <c r="H8977" s="4"/>
      <c r="J8977" s="8"/>
      <c r="K8977" s="8"/>
      <c r="L8977" s="8"/>
      <c r="M8977" s="8"/>
      <c r="O8977" s="8"/>
      <c r="P8977" s="8"/>
      <c r="R8977" s="8"/>
      <c r="S8977" s="8"/>
      <c r="T8977" s="8"/>
      <c r="U8977" s="8"/>
      <c r="W8977" s="8">
        <f t="shared" si="4667"/>
        <v>362.9</v>
      </c>
      <c r="X8977">
        <v>31269600</v>
      </c>
      <c r="Y8977">
        <f t="shared" si="4668"/>
        <v>8686</v>
      </c>
      <c r="Z8977" s="8">
        <v>0</v>
      </c>
      <c r="AA8977" s="8">
        <v>0.2</v>
      </c>
      <c r="AB8977" s="8">
        <v>86.1</v>
      </c>
      <c r="AC8977" s="4"/>
      <c r="KL8977" s="84"/>
      <c r="KP8977" s="84"/>
      <c r="KS8977" s="74"/>
      <c r="KT8977" s="74"/>
      <c r="KU8977" s="16"/>
      <c r="KV8977" s="72"/>
      <c r="KW8977" s="72"/>
      <c r="KX8977" s="16"/>
      <c r="KZ8977" s="16"/>
      <c r="LA8977" s="16"/>
      <c r="LB8977" s="74"/>
      <c r="LC8977" s="74"/>
    </row>
    <row r="8978" spans="8:315" x14ac:dyDescent="0.35">
      <c r="H8978" s="4"/>
      <c r="J8978" s="8"/>
      <c r="K8978" s="8"/>
      <c r="L8978" s="8"/>
      <c r="M8978" s="8"/>
      <c r="O8978" s="8"/>
      <c r="P8978" s="8"/>
      <c r="R8978" s="8"/>
      <c r="S8978" s="8"/>
      <c r="T8978" s="8"/>
      <c r="U8978" s="8"/>
      <c r="W8978" s="8">
        <f t="shared" si="4667"/>
        <v>363</v>
      </c>
      <c r="X8978">
        <v>31273200</v>
      </c>
      <c r="Y8978">
        <f t="shared" si="4668"/>
        <v>8687</v>
      </c>
      <c r="Z8978" s="8">
        <v>0</v>
      </c>
      <c r="AA8978" s="8">
        <v>0.1</v>
      </c>
      <c r="AB8978" s="8">
        <v>89.6</v>
      </c>
      <c r="AC8978" s="4"/>
      <c r="KL8978" s="84"/>
      <c r="KP8978" s="84"/>
      <c r="KS8978" s="74"/>
      <c r="KT8978" s="74"/>
      <c r="KU8978" s="16"/>
      <c r="KV8978" s="72"/>
      <c r="KW8978" s="72"/>
      <c r="KX8978" s="16"/>
      <c r="KZ8978" s="16"/>
      <c r="LA8978" s="16"/>
      <c r="LB8978" s="74"/>
      <c r="LC8978" s="74"/>
    </row>
    <row r="8979" spans="8:315" x14ac:dyDescent="0.35">
      <c r="H8979" s="4"/>
      <c r="J8979" s="8"/>
      <c r="K8979" s="8"/>
      <c r="L8979" s="8"/>
      <c r="M8979" s="8"/>
      <c r="O8979" s="8"/>
      <c r="P8979" s="8"/>
      <c r="R8979" s="8"/>
      <c r="S8979" s="8"/>
      <c r="T8979" s="8"/>
      <c r="U8979" s="8"/>
      <c r="W8979" s="8">
        <f t="shared" si="4667"/>
        <v>363</v>
      </c>
      <c r="X8979">
        <v>31276800</v>
      </c>
      <c r="Y8979">
        <f t="shared" si="4668"/>
        <v>8688</v>
      </c>
      <c r="Z8979" s="8">
        <v>0</v>
      </c>
      <c r="AA8979" s="8">
        <v>-0.3</v>
      </c>
      <c r="AB8979" s="8">
        <v>90.7</v>
      </c>
      <c r="AC8979" s="4"/>
      <c r="KL8979" s="84"/>
      <c r="KP8979" s="84"/>
      <c r="KS8979" s="74"/>
      <c r="KT8979" s="74"/>
      <c r="KU8979" s="16"/>
      <c r="KV8979" s="72"/>
      <c r="KW8979" s="72"/>
      <c r="KX8979" s="16"/>
      <c r="KZ8979" s="16"/>
      <c r="LA8979" s="16"/>
      <c r="LB8979" s="74"/>
      <c r="LC8979" s="74"/>
    </row>
    <row r="8980" spans="8:315" x14ac:dyDescent="0.35">
      <c r="H8980" s="4"/>
      <c r="J8980" s="8"/>
      <c r="K8980" s="8"/>
      <c r="L8980" s="8"/>
      <c r="M8980" s="8"/>
      <c r="O8980" s="8"/>
      <c r="P8980" s="8"/>
      <c r="R8980" s="8"/>
      <c r="S8980" s="8"/>
      <c r="T8980" s="8"/>
      <c r="U8980" s="8"/>
      <c r="W8980" s="8">
        <f t="shared" si="4667"/>
        <v>363</v>
      </c>
      <c r="X8980">
        <v>31280400</v>
      </c>
      <c r="Y8980">
        <f t="shared" si="4668"/>
        <v>8689</v>
      </c>
      <c r="Z8980" s="8">
        <v>0</v>
      </c>
      <c r="AA8980" s="8">
        <v>-0.4</v>
      </c>
      <c r="AB8980" s="8">
        <v>76.5</v>
      </c>
      <c r="AC8980" s="4"/>
      <c r="KL8980" s="84"/>
      <c r="KP8980" s="84"/>
      <c r="KS8980" s="74"/>
      <c r="KT8980" s="74"/>
      <c r="KU8980" s="16"/>
      <c r="KV8980" s="72"/>
      <c r="KW8980" s="72"/>
      <c r="KX8980" s="16"/>
      <c r="KZ8980" s="16"/>
      <c r="LA8980" s="16"/>
      <c r="LB8980" s="74"/>
      <c r="LC8980" s="74"/>
    </row>
    <row r="8981" spans="8:315" x14ac:dyDescent="0.35">
      <c r="H8981" s="4"/>
      <c r="J8981" s="8"/>
      <c r="K8981" s="8"/>
      <c r="L8981" s="8"/>
      <c r="M8981" s="8"/>
      <c r="O8981" s="8"/>
      <c r="P8981" s="8"/>
      <c r="R8981" s="8"/>
      <c r="S8981" s="8"/>
      <c r="T8981" s="8"/>
      <c r="U8981" s="8"/>
      <c r="W8981" s="8">
        <f t="shared" si="4667"/>
        <v>363.1</v>
      </c>
      <c r="X8981">
        <v>31284000</v>
      </c>
      <c r="Y8981">
        <f t="shared" si="4668"/>
        <v>8690</v>
      </c>
      <c r="Z8981" s="8">
        <v>0</v>
      </c>
      <c r="AA8981" s="8">
        <v>-1.2</v>
      </c>
      <c r="AB8981" s="8">
        <v>66.599999999999994</v>
      </c>
      <c r="AC8981" s="4"/>
      <c r="KL8981" s="84"/>
      <c r="KP8981" s="84"/>
      <c r="KS8981" s="74"/>
      <c r="KT8981" s="74"/>
      <c r="KU8981" s="16"/>
      <c r="KV8981" s="72"/>
      <c r="KW8981" s="72"/>
      <c r="KX8981" s="16"/>
      <c r="KZ8981" s="16"/>
      <c r="LA8981" s="16"/>
      <c r="LB8981" s="74"/>
      <c r="LC8981" s="74"/>
    </row>
    <row r="8982" spans="8:315" x14ac:dyDescent="0.35">
      <c r="H8982" s="4"/>
      <c r="J8982" s="8"/>
      <c r="K8982" s="8"/>
      <c r="L8982" s="8"/>
      <c r="M8982" s="8"/>
      <c r="O8982" s="8"/>
      <c r="P8982" s="8"/>
      <c r="R8982" s="8"/>
      <c r="S8982" s="8"/>
      <c r="T8982" s="8"/>
      <c r="U8982" s="8"/>
      <c r="W8982" s="8">
        <f t="shared" si="4667"/>
        <v>363.1</v>
      </c>
      <c r="X8982">
        <v>31287600</v>
      </c>
      <c r="Y8982">
        <f t="shared" si="4668"/>
        <v>8691</v>
      </c>
      <c r="Z8982" s="8">
        <v>0</v>
      </c>
      <c r="AA8982" s="8">
        <v>-1.6</v>
      </c>
      <c r="AB8982" s="8">
        <v>66.900000000000006</v>
      </c>
      <c r="AC8982" s="4"/>
      <c r="KL8982" s="84"/>
      <c r="KP8982" s="84"/>
      <c r="KS8982" s="74"/>
      <c r="KT8982" s="74"/>
      <c r="KU8982" s="16"/>
      <c r="KV8982" s="72"/>
      <c r="KW8982" s="72"/>
      <c r="KX8982" s="16"/>
      <c r="KZ8982" s="16"/>
      <c r="LA8982" s="16"/>
      <c r="LB8982" s="74"/>
      <c r="LC8982" s="74"/>
    </row>
    <row r="8983" spans="8:315" x14ac:dyDescent="0.35">
      <c r="H8983" s="4"/>
      <c r="J8983" s="8"/>
      <c r="K8983" s="8"/>
      <c r="L8983" s="8"/>
      <c r="M8983" s="8"/>
      <c r="O8983" s="8"/>
      <c r="P8983" s="8"/>
      <c r="R8983" s="8"/>
      <c r="S8983" s="8"/>
      <c r="T8983" s="8"/>
      <c r="U8983" s="8"/>
      <c r="W8983" s="8">
        <f t="shared" si="4667"/>
        <v>363.2</v>
      </c>
      <c r="X8983">
        <v>31291200</v>
      </c>
      <c r="Y8983">
        <f t="shared" si="4668"/>
        <v>8692</v>
      </c>
      <c r="Z8983" s="8">
        <v>0</v>
      </c>
      <c r="AA8983" s="8">
        <v>-2.4</v>
      </c>
      <c r="AB8983" s="8">
        <v>76.599999999999994</v>
      </c>
      <c r="AC8983" s="4"/>
      <c r="KL8983" s="84"/>
      <c r="KP8983" s="84"/>
      <c r="KS8983" s="74"/>
      <c r="KT8983" s="74"/>
      <c r="KU8983" s="16"/>
      <c r="KV8983" s="72"/>
      <c r="KW8983" s="72"/>
      <c r="KX8983" s="16"/>
      <c r="KZ8983" s="16"/>
      <c r="LA8983" s="16"/>
      <c r="LB8983" s="74"/>
      <c r="LC8983" s="74"/>
    </row>
    <row r="8984" spans="8:315" x14ac:dyDescent="0.35">
      <c r="H8984" s="4"/>
      <c r="J8984" s="8"/>
      <c r="K8984" s="8"/>
      <c r="L8984" s="8"/>
      <c r="M8984" s="8"/>
      <c r="O8984" s="8"/>
      <c r="P8984" s="8"/>
      <c r="R8984" s="8"/>
      <c r="S8984" s="8"/>
      <c r="T8984" s="8"/>
      <c r="U8984" s="8"/>
      <c r="W8984" s="8">
        <f t="shared" si="4667"/>
        <v>363.2</v>
      </c>
      <c r="X8984">
        <v>31294800</v>
      </c>
      <c r="Y8984">
        <f t="shared" si="4668"/>
        <v>8693</v>
      </c>
      <c r="Z8984" s="8">
        <v>0</v>
      </c>
      <c r="AA8984" s="8">
        <v>-3.2</v>
      </c>
      <c r="AB8984" s="8">
        <v>87.2</v>
      </c>
      <c r="AC8984" s="4"/>
      <c r="KL8984" s="84"/>
      <c r="KP8984" s="84"/>
      <c r="KS8984" s="74"/>
      <c r="KT8984" s="74"/>
      <c r="KU8984" s="16"/>
      <c r="KV8984" s="72"/>
      <c r="KW8984" s="72"/>
      <c r="KX8984" s="16"/>
      <c r="KZ8984" s="16"/>
      <c r="LA8984" s="16"/>
      <c r="LB8984" s="74"/>
      <c r="LC8984" s="74"/>
    </row>
    <row r="8985" spans="8:315" x14ac:dyDescent="0.35">
      <c r="H8985" s="4"/>
      <c r="J8985" s="8"/>
      <c r="K8985" s="8"/>
      <c r="L8985" s="8"/>
      <c r="M8985" s="8"/>
      <c r="O8985" s="8"/>
      <c r="P8985" s="8"/>
      <c r="R8985" s="8"/>
      <c r="S8985" s="8"/>
      <c r="T8985" s="8"/>
      <c r="U8985" s="8"/>
      <c r="W8985" s="8">
        <f t="shared" si="4667"/>
        <v>363.3</v>
      </c>
      <c r="X8985">
        <v>31298400</v>
      </c>
      <c r="Y8985">
        <f t="shared" si="4668"/>
        <v>8694</v>
      </c>
      <c r="Z8985" s="8">
        <v>0</v>
      </c>
      <c r="AA8985" s="8">
        <v>-4.0999999999999996</v>
      </c>
      <c r="AB8985" s="8">
        <v>80.5</v>
      </c>
      <c r="AC8985" s="4"/>
      <c r="KL8985" s="84"/>
      <c r="KP8985" s="84"/>
      <c r="KS8985" s="74"/>
      <c r="KT8985" s="74"/>
      <c r="KU8985" s="16"/>
      <c r="KV8985" s="72"/>
      <c r="KW8985" s="72"/>
      <c r="KX8985" s="16"/>
      <c r="KZ8985" s="16"/>
      <c r="LA8985" s="16"/>
      <c r="LB8985" s="74"/>
      <c r="LC8985" s="74"/>
    </row>
    <row r="8986" spans="8:315" x14ac:dyDescent="0.35">
      <c r="H8986" s="4"/>
      <c r="J8986" s="8"/>
      <c r="K8986" s="8"/>
      <c r="L8986" s="8"/>
      <c r="M8986" s="8"/>
      <c r="O8986" s="8"/>
      <c r="P8986" s="8"/>
      <c r="R8986" s="8"/>
      <c r="S8986" s="8"/>
      <c r="T8986" s="8"/>
      <c r="U8986" s="8"/>
      <c r="W8986" s="8">
        <f t="shared" si="4667"/>
        <v>363.3</v>
      </c>
      <c r="X8986">
        <v>31302000</v>
      </c>
      <c r="Y8986">
        <f t="shared" si="4668"/>
        <v>8695</v>
      </c>
      <c r="Z8986" s="8">
        <v>0</v>
      </c>
      <c r="AA8986" s="8">
        <v>-4.5999999999999996</v>
      </c>
      <c r="AB8986" s="8">
        <v>70.7</v>
      </c>
      <c r="AC8986" s="4"/>
      <c r="KL8986" s="84"/>
      <c r="KP8986" s="84"/>
      <c r="KS8986" s="74"/>
      <c r="KT8986" s="74"/>
      <c r="KU8986" s="16"/>
      <c r="KV8986" s="72"/>
      <c r="KW8986" s="72"/>
      <c r="KX8986" s="16"/>
      <c r="KZ8986" s="16"/>
      <c r="LA8986" s="16"/>
      <c r="LB8986" s="74"/>
      <c r="LC8986" s="74"/>
    </row>
    <row r="8987" spans="8:315" x14ac:dyDescent="0.35">
      <c r="H8987" s="4"/>
      <c r="J8987" s="8"/>
      <c r="K8987" s="8"/>
      <c r="L8987" s="8"/>
      <c r="M8987" s="8"/>
      <c r="O8987" s="8"/>
      <c r="P8987" s="8"/>
      <c r="R8987" s="8"/>
      <c r="S8987" s="8"/>
      <c r="T8987" s="8"/>
      <c r="U8987" s="8"/>
      <c r="W8987" s="8">
        <f t="shared" si="4667"/>
        <v>363.3</v>
      </c>
      <c r="X8987">
        <v>31305600</v>
      </c>
      <c r="Y8987">
        <f t="shared" si="4668"/>
        <v>8696</v>
      </c>
      <c r="Z8987" s="8">
        <v>0</v>
      </c>
      <c r="AA8987" s="8">
        <v>-6.1</v>
      </c>
      <c r="AB8987" s="8">
        <v>72.7</v>
      </c>
      <c r="AC8987" s="4"/>
      <c r="KL8987" s="84"/>
      <c r="KP8987" s="84"/>
      <c r="KS8987" s="74"/>
      <c r="KT8987" s="74"/>
      <c r="KU8987" s="16"/>
      <c r="KV8987" s="72"/>
      <c r="KW8987" s="72"/>
      <c r="KX8987" s="16"/>
      <c r="KZ8987" s="16"/>
      <c r="LA8987" s="16"/>
      <c r="LB8987" s="74"/>
      <c r="LC8987" s="74"/>
    </row>
    <row r="8988" spans="8:315" x14ac:dyDescent="0.35">
      <c r="H8988" s="4"/>
      <c r="J8988" s="8"/>
      <c r="K8988" s="8"/>
      <c r="L8988" s="8"/>
      <c r="M8988" s="8"/>
      <c r="O8988" s="8"/>
      <c r="P8988" s="8"/>
      <c r="R8988" s="8"/>
      <c r="S8988" s="8"/>
      <c r="T8988" s="8"/>
      <c r="U8988" s="8"/>
      <c r="W8988" s="8">
        <f t="shared" si="4667"/>
        <v>363.4</v>
      </c>
      <c r="X8988">
        <v>31309200</v>
      </c>
      <c r="Y8988">
        <f t="shared" si="4668"/>
        <v>8697</v>
      </c>
      <c r="Z8988" s="8">
        <v>15.3</v>
      </c>
      <c r="AA8988" s="8">
        <v>-6.9</v>
      </c>
      <c r="AB8988" s="8">
        <v>74.3</v>
      </c>
      <c r="AC8988" s="4"/>
      <c r="KL8988" s="84"/>
      <c r="KP8988" s="84"/>
      <c r="KS8988" s="74"/>
      <c r="KT8988" s="74"/>
      <c r="KU8988" s="16"/>
      <c r="KV8988" s="72"/>
      <c r="KW8988" s="72"/>
      <c r="KX8988" s="16"/>
      <c r="KZ8988" s="16"/>
      <c r="LA8988" s="16"/>
      <c r="LB8988" s="74"/>
      <c r="LC8988" s="74"/>
    </row>
    <row r="8989" spans="8:315" x14ac:dyDescent="0.35">
      <c r="H8989" s="4"/>
      <c r="J8989" s="8"/>
      <c r="K8989" s="8"/>
      <c r="L8989" s="8"/>
      <c r="M8989" s="8"/>
      <c r="O8989" s="8"/>
      <c r="P8989" s="8"/>
      <c r="R8989" s="8"/>
      <c r="S8989" s="8"/>
      <c r="T8989" s="8"/>
      <c r="U8989" s="8"/>
      <c r="W8989" s="8">
        <f t="shared" si="4667"/>
        <v>363.4</v>
      </c>
      <c r="X8989">
        <v>31312800</v>
      </c>
      <c r="Y8989">
        <f t="shared" si="4668"/>
        <v>8698</v>
      </c>
      <c r="Z8989" s="8">
        <v>32.5</v>
      </c>
      <c r="AA8989" s="8">
        <v>-6.9</v>
      </c>
      <c r="AB8989" s="8">
        <v>73</v>
      </c>
      <c r="AC8989" s="4"/>
      <c r="KL8989" s="84"/>
      <c r="KP8989" s="84"/>
      <c r="KS8989" s="74"/>
      <c r="KT8989" s="74"/>
      <c r="KU8989" s="16"/>
      <c r="KV8989" s="72"/>
      <c r="KW8989" s="72"/>
      <c r="KX8989" s="16"/>
      <c r="KZ8989" s="16"/>
      <c r="LA8989" s="16"/>
      <c r="LB8989" s="74"/>
      <c r="LC8989" s="74"/>
    </row>
    <row r="8990" spans="8:315" x14ac:dyDescent="0.35">
      <c r="H8990" s="4"/>
      <c r="J8990" s="8"/>
      <c r="K8990" s="8"/>
      <c r="L8990" s="8"/>
      <c r="M8990" s="8"/>
      <c r="O8990" s="8"/>
      <c r="P8990" s="8"/>
      <c r="R8990" s="8"/>
      <c r="S8990" s="8"/>
      <c r="T8990" s="8"/>
      <c r="U8990" s="8"/>
      <c r="W8990" s="8">
        <f t="shared" si="4667"/>
        <v>363.5</v>
      </c>
      <c r="X8990">
        <v>31316400</v>
      </c>
      <c r="Y8990">
        <f t="shared" si="4668"/>
        <v>8699</v>
      </c>
      <c r="Z8990" s="8">
        <v>50.6</v>
      </c>
      <c r="AA8990" s="8">
        <v>-6.7</v>
      </c>
      <c r="AB8990" s="8">
        <v>66.599999999999994</v>
      </c>
      <c r="AC8990" s="4"/>
      <c r="KL8990" s="84"/>
      <c r="KP8990" s="84"/>
      <c r="KS8990" s="74"/>
      <c r="KT8990" s="74"/>
      <c r="KU8990" s="16"/>
      <c r="KV8990" s="72"/>
      <c r="KW8990" s="72"/>
      <c r="KX8990" s="16"/>
      <c r="KZ8990" s="16"/>
      <c r="LA8990" s="16"/>
      <c r="LB8990" s="74"/>
      <c r="LC8990" s="74"/>
    </row>
    <row r="8991" spans="8:315" x14ac:dyDescent="0.35">
      <c r="H8991" s="4"/>
      <c r="J8991" s="8"/>
      <c r="K8991" s="8"/>
      <c r="L8991" s="8"/>
      <c r="M8991" s="8"/>
      <c r="O8991" s="8"/>
      <c r="P8991" s="8"/>
      <c r="R8991" s="8"/>
      <c r="S8991" s="8"/>
      <c r="T8991" s="8"/>
      <c r="U8991" s="8"/>
      <c r="W8991" s="8">
        <f t="shared" si="4667"/>
        <v>363.5</v>
      </c>
      <c r="X8991">
        <v>31320000</v>
      </c>
      <c r="Y8991">
        <f t="shared" si="4668"/>
        <v>8700</v>
      </c>
      <c r="Z8991" s="8">
        <v>58.3</v>
      </c>
      <c r="AA8991" s="8">
        <v>-6.4</v>
      </c>
      <c r="AB8991" s="8">
        <v>58.5</v>
      </c>
      <c r="AC8991" s="4"/>
      <c r="KL8991" s="84"/>
      <c r="KP8991" s="84"/>
      <c r="KS8991" s="74"/>
      <c r="KT8991" s="74"/>
      <c r="KU8991" s="16"/>
      <c r="KV8991" s="72"/>
      <c r="KW8991" s="72"/>
      <c r="KX8991" s="16"/>
      <c r="KZ8991" s="16"/>
      <c r="LA8991" s="16"/>
      <c r="LB8991" s="74"/>
      <c r="LC8991" s="74"/>
    </row>
    <row r="8992" spans="8:315" x14ac:dyDescent="0.35">
      <c r="H8992" s="4"/>
      <c r="J8992" s="8"/>
      <c r="K8992" s="8"/>
      <c r="L8992" s="8"/>
      <c r="M8992" s="8"/>
      <c r="O8992" s="8"/>
      <c r="P8992" s="8"/>
      <c r="R8992" s="8"/>
      <c r="S8992" s="8"/>
      <c r="T8992" s="8"/>
      <c r="U8992" s="8"/>
      <c r="W8992" s="8">
        <f t="shared" si="4667"/>
        <v>363.5</v>
      </c>
      <c r="X8992">
        <v>31323600</v>
      </c>
      <c r="Y8992">
        <f t="shared" si="4668"/>
        <v>8701</v>
      </c>
      <c r="Z8992" s="8">
        <v>43.6</v>
      </c>
      <c r="AA8992" s="8">
        <v>-6.3</v>
      </c>
      <c r="AB8992" s="8">
        <v>58.8</v>
      </c>
      <c r="AC8992" s="4"/>
      <c r="KL8992" s="84"/>
      <c r="KP8992" s="84"/>
      <c r="KS8992" s="74"/>
      <c r="KT8992" s="74"/>
      <c r="KU8992" s="16"/>
      <c r="KV8992" s="72"/>
      <c r="KW8992" s="72"/>
      <c r="KX8992" s="16"/>
      <c r="KZ8992" s="16"/>
      <c r="LA8992" s="16"/>
      <c r="LB8992" s="74"/>
      <c r="LC8992" s="74"/>
    </row>
    <row r="8993" spans="8:315" x14ac:dyDescent="0.35">
      <c r="H8993" s="4"/>
      <c r="J8993" s="8"/>
      <c r="K8993" s="8"/>
      <c r="L8993" s="8"/>
      <c r="M8993" s="8"/>
      <c r="O8993" s="8"/>
      <c r="P8993" s="8"/>
      <c r="R8993" s="8"/>
      <c r="S8993" s="8"/>
      <c r="T8993" s="8"/>
      <c r="U8993" s="8"/>
      <c r="W8993" s="8">
        <f t="shared" si="4667"/>
        <v>363.6</v>
      </c>
      <c r="X8993">
        <v>31327200</v>
      </c>
      <c r="Y8993">
        <f t="shared" si="4668"/>
        <v>8702</v>
      </c>
      <c r="Z8993" s="8">
        <v>41.4</v>
      </c>
      <c r="AA8993" s="8">
        <v>-6.1</v>
      </c>
      <c r="AB8993" s="8">
        <v>57.6</v>
      </c>
      <c r="AC8993" s="4"/>
      <c r="KL8993" s="84"/>
      <c r="KP8993" s="84"/>
      <c r="KS8993" s="74"/>
      <c r="KT8993" s="74"/>
      <c r="KU8993" s="16"/>
      <c r="KV8993" s="72"/>
      <c r="KW8993" s="72"/>
      <c r="KX8993" s="16"/>
      <c r="KZ8993" s="16"/>
      <c r="LA8993" s="16"/>
      <c r="LB8993" s="74"/>
      <c r="LC8993" s="74"/>
    </row>
    <row r="8994" spans="8:315" x14ac:dyDescent="0.35">
      <c r="H8994" s="4"/>
      <c r="J8994" s="8"/>
      <c r="K8994" s="8"/>
      <c r="L8994" s="8"/>
      <c r="M8994" s="8"/>
      <c r="O8994" s="8"/>
      <c r="P8994" s="8"/>
      <c r="R8994" s="8"/>
      <c r="S8994" s="8"/>
      <c r="T8994" s="8"/>
      <c r="U8994" s="8"/>
      <c r="W8994" s="8">
        <f t="shared" si="4667"/>
        <v>363.6</v>
      </c>
      <c r="X8994">
        <v>31330800</v>
      </c>
      <c r="Y8994">
        <f t="shared" si="4668"/>
        <v>8703</v>
      </c>
      <c r="Z8994" s="8">
        <v>44.7</v>
      </c>
      <c r="AA8994" s="8">
        <v>-6.1</v>
      </c>
      <c r="AB8994" s="8">
        <v>57.9</v>
      </c>
      <c r="AC8994" s="4"/>
      <c r="KL8994" s="84"/>
      <c r="KP8994" s="84"/>
      <c r="KS8994" s="74"/>
      <c r="KT8994" s="74"/>
      <c r="KU8994" s="16"/>
      <c r="KV8994" s="72"/>
      <c r="KW8994" s="72"/>
      <c r="KX8994" s="16"/>
      <c r="KZ8994" s="16"/>
      <c r="LA8994" s="16"/>
      <c r="LB8994" s="74"/>
      <c r="LC8994" s="74"/>
    </row>
    <row r="8995" spans="8:315" x14ac:dyDescent="0.35">
      <c r="H8995" s="4"/>
      <c r="J8995" s="8"/>
      <c r="K8995" s="8"/>
      <c r="L8995" s="8"/>
      <c r="M8995" s="8"/>
      <c r="O8995" s="8"/>
      <c r="P8995" s="8"/>
      <c r="R8995" s="8"/>
      <c r="S8995" s="8"/>
      <c r="T8995" s="8"/>
      <c r="U8995" s="8"/>
      <c r="W8995" s="8">
        <f t="shared" si="4667"/>
        <v>363.7</v>
      </c>
      <c r="X8995">
        <v>31334400</v>
      </c>
      <c r="Y8995">
        <f t="shared" si="4668"/>
        <v>8704</v>
      </c>
      <c r="Z8995" s="8">
        <v>31.4</v>
      </c>
      <c r="AA8995" s="8">
        <v>-6.4</v>
      </c>
      <c r="AB8995" s="8">
        <v>60.3</v>
      </c>
      <c r="AC8995" s="4"/>
      <c r="KL8995" s="84"/>
      <c r="KP8995" s="84"/>
      <c r="KS8995" s="74"/>
      <c r="KT8995" s="74"/>
      <c r="KU8995" s="16"/>
      <c r="KV8995" s="72"/>
      <c r="KW8995" s="72"/>
      <c r="KX8995" s="16"/>
      <c r="KZ8995" s="16"/>
      <c r="LA8995" s="16"/>
      <c r="LB8995" s="74"/>
      <c r="LC8995" s="74"/>
    </row>
    <row r="8996" spans="8:315" x14ac:dyDescent="0.35">
      <c r="H8996" s="4"/>
      <c r="J8996" s="8"/>
      <c r="K8996" s="8"/>
      <c r="L8996" s="8"/>
      <c r="M8996" s="8"/>
      <c r="O8996" s="8"/>
      <c r="P8996" s="8"/>
      <c r="R8996" s="8"/>
      <c r="S8996" s="8"/>
      <c r="T8996" s="8"/>
      <c r="U8996" s="8"/>
      <c r="W8996" s="8">
        <f t="shared" ref="W8996:W9059" si="4669">X8996/24/3600+1</f>
        <v>363.7</v>
      </c>
      <c r="X8996">
        <v>31338000</v>
      </c>
      <c r="Y8996">
        <f t="shared" ref="Y8996:Y9059" si="4670">X8996/3600</f>
        <v>8705</v>
      </c>
      <c r="Z8996" s="8">
        <v>2.8</v>
      </c>
      <c r="AA8996" s="8">
        <v>-7.1</v>
      </c>
      <c r="AB8996" s="8">
        <v>63</v>
      </c>
      <c r="AC8996" s="4"/>
      <c r="KL8996" s="84"/>
      <c r="KP8996" s="84"/>
      <c r="KS8996" s="74"/>
      <c r="KT8996" s="74"/>
      <c r="KU8996" s="16"/>
      <c r="KV8996" s="72"/>
      <c r="KW8996" s="72"/>
      <c r="KX8996" s="16"/>
      <c r="KZ8996" s="16"/>
      <c r="LA8996" s="16"/>
      <c r="LB8996" s="74"/>
      <c r="LC8996" s="74"/>
    </row>
    <row r="8997" spans="8:315" x14ac:dyDescent="0.35">
      <c r="H8997" s="4"/>
      <c r="J8997" s="8"/>
      <c r="K8997" s="8"/>
      <c r="L8997" s="8"/>
      <c r="M8997" s="8"/>
      <c r="O8997" s="8"/>
      <c r="P8997" s="8"/>
      <c r="R8997" s="8"/>
      <c r="S8997" s="8"/>
      <c r="T8997" s="8"/>
      <c r="U8997" s="8"/>
      <c r="W8997" s="8">
        <f t="shared" si="4669"/>
        <v>363.8</v>
      </c>
      <c r="X8997">
        <v>31341600</v>
      </c>
      <c r="Y8997">
        <f t="shared" si="4670"/>
        <v>8706</v>
      </c>
      <c r="Z8997" s="8">
        <v>0</v>
      </c>
      <c r="AA8997" s="8">
        <v>-7.7</v>
      </c>
      <c r="AB8997" s="8">
        <v>68.7</v>
      </c>
      <c r="AC8997" s="4"/>
      <c r="KL8997" s="84"/>
      <c r="KP8997" s="84"/>
      <c r="KS8997" s="74"/>
      <c r="KT8997" s="74"/>
      <c r="KU8997" s="16"/>
      <c r="KV8997" s="72"/>
      <c r="KW8997" s="72"/>
      <c r="KX8997" s="16"/>
      <c r="KZ8997" s="16"/>
      <c r="LA8997" s="16"/>
      <c r="LB8997" s="74"/>
      <c r="LC8997" s="74"/>
    </row>
    <row r="8998" spans="8:315" x14ac:dyDescent="0.35">
      <c r="H8998" s="4"/>
      <c r="J8998" s="8"/>
      <c r="K8998" s="8"/>
      <c r="L8998" s="8"/>
      <c r="M8998" s="8"/>
      <c r="O8998" s="8"/>
      <c r="P8998" s="8"/>
      <c r="R8998" s="8"/>
      <c r="S8998" s="8"/>
      <c r="T8998" s="8"/>
      <c r="U8998" s="8"/>
      <c r="W8998" s="8">
        <f t="shared" si="4669"/>
        <v>363.8</v>
      </c>
      <c r="X8998">
        <v>31345200</v>
      </c>
      <c r="Y8998">
        <f t="shared" si="4670"/>
        <v>8707</v>
      </c>
      <c r="Z8998" s="8">
        <v>0</v>
      </c>
      <c r="AA8998" s="8">
        <v>-9</v>
      </c>
      <c r="AB8998" s="8">
        <v>74.8</v>
      </c>
      <c r="AC8998" s="4"/>
      <c r="KL8998" s="84"/>
      <c r="KP8998" s="84"/>
      <c r="KS8998" s="74"/>
      <c r="KT8998" s="74"/>
      <c r="KU8998" s="16"/>
      <c r="KV8998" s="72"/>
      <c r="KW8998" s="72"/>
      <c r="KX8998" s="16"/>
      <c r="KZ8998" s="16"/>
      <c r="LA8998" s="16"/>
      <c r="LB8998" s="74"/>
      <c r="LC8998" s="74"/>
    </row>
    <row r="8999" spans="8:315" x14ac:dyDescent="0.35">
      <c r="H8999" s="4"/>
      <c r="J8999" s="8"/>
      <c r="K8999" s="8"/>
      <c r="L8999" s="8"/>
      <c r="M8999" s="8"/>
      <c r="O8999" s="8"/>
      <c r="P8999" s="8"/>
      <c r="R8999" s="8"/>
      <c r="S8999" s="8"/>
      <c r="T8999" s="8"/>
      <c r="U8999" s="8"/>
      <c r="W8999" s="8">
        <f t="shared" si="4669"/>
        <v>363.8</v>
      </c>
      <c r="X8999">
        <v>31348800</v>
      </c>
      <c r="Y8999">
        <f t="shared" si="4670"/>
        <v>8708</v>
      </c>
      <c r="Z8999" s="8">
        <v>0</v>
      </c>
      <c r="AA8999" s="8">
        <v>-8.1999999999999993</v>
      </c>
      <c r="AB8999" s="8">
        <v>72.2</v>
      </c>
      <c r="AC8999" s="4"/>
      <c r="KL8999" s="84"/>
      <c r="KP8999" s="84"/>
      <c r="KS8999" s="74"/>
      <c r="KT8999" s="74"/>
      <c r="KU8999" s="16"/>
      <c r="KV8999" s="72"/>
      <c r="KW8999" s="72"/>
      <c r="KX8999" s="16"/>
      <c r="KZ8999" s="16"/>
      <c r="LA8999" s="16"/>
      <c r="LB8999" s="74"/>
      <c r="LC8999" s="74"/>
    </row>
    <row r="9000" spans="8:315" x14ac:dyDescent="0.35">
      <c r="H9000" s="4"/>
      <c r="J9000" s="8"/>
      <c r="K9000" s="8"/>
      <c r="L9000" s="8"/>
      <c r="M9000" s="8"/>
      <c r="O9000" s="8"/>
      <c r="P9000" s="8"/>
      <c r="R9000" s="8"/>
      <c r="S9000" s="8"/>
      <c r="T9000" s="8"/>
      <c r="U9000" s="8"/>
      <c r="W9000" s="8">
        <f t="shared" si="4669"/>
        <v>363.9</v>
      </c>
      <c r="X9000">
        <v>31352400</v>
      </c>
      <c r="Y9000">
        <f t="shared" si="4670"/>
        <v>8709</v>
      </c>
      <c r="Z9000" s="8">
        <v>0</v>
      </c>
      <c r="AA9000" s="8">
        <v>-7.3</v>
      </c>
      <c r="AB9000" s="8">
        <v>70.3</v>
      </c>
      <c r="AC9000" s="4"/>
      <c r="KL9000" s="84"/>
      <c r="KP9000" s="84"/>
      <c r="KS9000" s="74"/>
      <c r="KT9000" s="74"/>
      <c r="KU9000" s="16"/>
      <c r="KV9000" s="72"/>
      <c r="KW9000" s="72"/>
      <c r="KX9000" s="16"/>
      <c r="KZ9000" s="16"/>
      <c r="LA9000" s="16"/>
      <c r="LB9000" s="74"/>
      <c r="LC9000" s="74"/>
    </row>
    <row r="9001" spans="8:315" x14ac:dyDescent="0.35">
      <c r="H9001" s="4"/>
      <c r="J9001" s="8"/>
      <c r="K9001" s="8"/>
      <c r="L9001" s="8"/>
      <c r="M9001" s="8"/>
      <c r="O9001" s="8"/>
      <c r="P9001" s="8"/>
      <c r="R9001" s="8"/>
      <c r="S9001" s="8"/>
      <c r="T9001" s="8"/>
      <c r="U9001" s="8"/>
      <c r="W9001" s="8">
        <f t="shared" si="4669"/>
        <v>363.9</v>
      </c>
      <c r="X9001">
        <v>31356000</v>
      </c>
      <c r="Y9001">
        <f t="shared" si="4670"/>
        <v>8710</v>
      </c>
      <c r="Z9001" s="8">
        <v>0</v>
      </c>
      <c r="AA9001" s="8">
        <v>-7.3</v>
      </c>
      <c r="AB9001" s="8">
        <v>69.599999999999994</v>
      </c>
      <c r="AC9001" s="4"/>
      <c r="KL9001" s="84"/>
      <c r="KP9001" s="84"/>
      <c r="KS9001" s="74"/>
      <c r="KT9001" s="74"/>
      <c r="KU9001" s="16"/>
      <c r="KV9001" s="72"/>
      <c r="KW9001" s="72"/>
      <c r="KX9001" s="16"/>
      <c r="KZ9001" s="16"/>
      <c r="LA9001" s="16"/>
      <c r="LB9001" s="74"/>
      <c r="LC9001" s="74"/>
    </row>
    <row r="9002" spans="8:315" x14ac:dyDescent="0.35">
      <c r="H9002" s="4"/>
      <c r="J9002" s="8"/>
      <c r="K9002" s="8"/>
      <c r="L9002" s="8"/>
      <c r="M9002" s="8"/>
      <c r="O9002" s="8"/>
      <c r="P9002" s="8"/>
      <c r="R9002" s="8"/>
      <c r="S9002" s="8"/>
      <c r="T9002" s="8"/>
      <c r="U9002" s="8"/>
      <c r="W9002" s="8">
        <f t="shared" si="4669"/>
        <v>364</v>
      </c>
      <c r="X9002">
        <v>31359600</v>
      </c>
      <c r="Y9002">
        <f t="shared" si="4670"/>
        <v>8711</v>
      </c>
      <c r="Z9002" s="8">
        <v>0</v>
      </c>
      <c r="AA9002" s="8">
        <v>-7.5</v>
      </c>
      <c r="AB9002" s="8">
        <v>68.7</v>
      </c>
      <c r="AC9002" s="4"/>
      <c r="KL9002" s="84"/>
      <c r="KP9002" s="84"/>
      <c r="KS9002" s="74"/>
      <c r="KT9002" s="74"/>
      <c r="KU9002" s="16"/>
      <c r="KV9002" s="72"/>
      <c r="KW9002" s="72"/>
      <c r="KX9002" s="16"/>
      <c r="KZ9002" s="16"/>
      <c r="LA9002" s="16"/>
      <c r="LB9002" s="74"/>
      <c r="LC9002" s="74"/>
    </row>
    <row r="9003" spans="8:315" x14ac:dyDescent="0.35">
      <c r="H9003" s="4"/>
      <c r="J9003" s="8"/>
      <c r="K9003" s="8"/>
      <c r="L9003" s="8"/>
      <c r="M9003" s="8"/>
      <c r="O9003" s="8"/>
      <c r="P9003" s="8"/>
      <c r="R9003" s="8"/>
      <c r="S9003" s="8"/>
      <c r="T9003" s="8"/>
      <c r="U9003" s="8"/>
      <c r="W9003" s="8">
        <f t="shared" si="4669"/>
        <v>364</v>
      </c>
      <c r="X9003">
        <v>31363200</v>
      </c>
      <c r="Y9003">
        <f t="shared" si="4670"/>
        <v>8712</v>
      </c>
      <c r="Z9003" s="8">
        <v>0</v>
      </c>
      <c r="AA9003" s="8">
        <v>-7.3</v>
      </c>
      <c r="AB9003" s="8">
        <v>69</v>
      </c>
      <c r="AC9003" s="4"/>
      <c r="KL9003" s="84"/>
      <c r="KP9003" s="84"/>
      <c r="KS9003" s="74"/>
      <c r="KT9003" s="74"/>
      <c r="KU9003" s="16"/>
      <c r="KV9003" s="72"/>
      <c r="KW9003" s="72"/>
      <c r="KX9003" s="16"/>
      <c r="KZ9003" s="16"/>
      <c r="LA9003" s="16"/>
      <c r="LB9003" s="74"/>
      <c r="LC9003" s="74"/>
    </row>
    <row r="9004" spans="8:315" x14ac:dyDescent="0.35">
      <c r="H9004" s="4"/>
      <c r="J9004" s="8"/>
      <c r="K9004" s="8"/>
      <c r="L9004" s="8"/>
      <c r="M9004" s="8"/>
      <c r="O9004" s="8"/>
      <c r="P9004" s="8"/>
      <c r="R9004" s="8"/>
      <c r="S9004" s="8"/>
      <c r="T9004" s="8"/>
      <c r="U9004" s="8"/>
      <c r="W9004" s="8">
        <f t="shared" si="4669"/>
        <v>364</v>
      </c>
      <c r="X9004">
        <v>31366800</v>
      </c>
      <c r="Y9004">
        <f t="shared" si="4670"/>
        <v>8713</v>
      </c>
      <c r="Z9004" s="8">
        <v>0</v>
      </c>
      <c r="AA9004" s="8">
        <v>-7.1</v>
      </c>
      <c r="AB9004" s="8">
        <v>71.5</v>
      </c>
      <c r="AC9004" s="4"/>
      <c r="KL9004" s="84"/>
      <c r="KP9004" s="84"/>
      <c r="KS9004" s="74"/>
      <c r="KT9004" s="74"/>
      <c r="KU9004" s="16"/>
      <c r="KV9004" s="72"/>
      <c r="KW9004" s="72"/>
      <c r="KX9004" s="16"/>
      <c r="KZ9004" s="16"/>
      <c r="LA9004" s="16"/>
      <c r="LB9004" s="74"/>
      <c r="LC9004" s="74"/>
    </row>
    <row r="9005" spans="8:315" x14ac:dyDescent="0.35">
      <c r="H9005" s="4"/>
      <c r="J9005" s="8"/>
      <c r="K9005" s="8"/>
      <c r="L9005" s="8"/>
      <c r="M9005" s="8"/>
      <c r="O9005" s="8"/>
      <c r="P9005" s="8"/>
      <c r="R9005" s="8"/>
      <c r="S9005" s="8"/>
      <c r="T9005" s="8"/>
      <c r="U9005" s="8"/>
      <c r="W9005" s="8">
        <f t="shared" si="4669"/>
        <v>364.1</v>
      </c>
      <c r="X9005">
        <v>31370400</v>
      </c>
      <c r="Y9005">
        <f t="shared" si="4670"/>
        <v>8714</v>
      </c>
      <c r="Z9005" s="8">
        <v>0</v>
      </c>
      <c r="AA9005" s="8">
        <v>-7.1</v>
      </c>
      <c r="AB9005" s="8">
        <v>74.2</v>
      </c>
      <c r="AC9005" s="4"/>
      <c r="KL9005" s="84"/>
      <c r="KP9005" s="84"/>
      <c r="KS9005" s="74"/>
      <c r="KT9005" s="74"/>
      <c r="KU9005" s="16"/>
      <c r="KV9005" s="72"/>
      <c r="KW9005" s="72"/>
      <c r="KX9005" s="16"/>
      <c r="KZ9005" s="16"/>
      <c r="LA9005" s="16"/>
      <c r="LB9005" s="74"/>
      <c r="LC9005" s="74"/>
    </row>
    <row r="9006" spans="8:315" x14ac:dyDescent="0.35">
      <c r="H9006" s="4"/>
      <c r="J9006" s="8"/>
      <c r="K9006" s="8"/>
      <c r="L9006" s="8"/>
      <c r="M9006" s="8"/>
      <c r="O9006" s="8"/>
      <c r="P9006" s="8"/>
      <c r="R9006" s="8"/>
      <c r="S9006" s="8"/>
      <c r="T9006" s="8"/>
      <c r="U9006" s="8"/>
      <c r="W9006" s="8">
        <f t="shared" si="4669"/>
        <v>364.1</v>
      </c>
      <c r="X9006">
        <v>31374000</v>
      </c>
      <c r="Y9006">
        <f t="shared" si="4670"/>
        <v>8715</v>
      </c>
      <c r="Z9006" s="8">
        <v>0</v>
      </c>
      <c r="AA9006" s="8">
        <v>-7.1</v>
      </c>
      <c r="AB9006" s="8">
        <v>77.2</v>
      </c>
      <c r="AC9006" s="4"/>
      <c r="KL9006" s="84"/>
      <c r="KP9006" s="84"/>
      <c r="KS9006" s="74"/>
      <c r="KT9006" s="74"/>
      <c r="KU9006" s="16"/>
      <c r="KV9006" s="72"/>
      <c r="KW9006" s="72"/>
      <c r="KX9006" s="16"/>
      <c r="KZ9006" s="16"/>
      <c r="LA9006" s="16"/>
      <c r="LB9006" s="74"/>
      <c r="LC9006" s="74"/>
    </row>
    <row r="9007" spans="8:315" x14ac:dyDescent="0.35">
      <c r="H9007" s="4"/>
      <c r="J9007" s="8"/>
      <c r="K9007" s="8"/>
      <c r="L9007" s="8"/>
      <c r="M9007" s="8"/>
      <c r="O9007" s="8"/>
      <c r="P9007" s="8"/>
      <c r="R9007" s="8"/>
      <c r="S9007" s="8"/>
      <c r="T9007" s="8"/>
      <c r="U9007" s="8"/>
      <c r="W9007" s="8">
        <f t="shared" si="4669"/>
        <v>364.2</v>
      </c>
      <c r="X9007">
        <v>31377600</v>
      </c>
      <c r="Y9007">
        <f t="shared" si="4670"/>
        <v>8716</v>
      </c>
      <c r="Z9007" s="8">
        <v>0</v>
      </c>
      <c r="AA9007" s="8">
        <v>-7</v>
      </c>
      <c r="AB9007" s="8">
        <v>77.2</v>
      </c>
      <c r="AC9007" s="4"/>
      <c r="KL9007" s="84"/>
      <c r="KP9007" s="84"/>
      <c r="KS9007" s="74"/>
      <c r="KT9007" s="74"/>
      <c r="KU9007" s="16"/>
      <c r="KV9007" s="72"/>
      <c r="KW9007" s="72"/>
      <c r="KX9007" s="16"/>
      <c r="KZ9007" s="16"/>
      <c r="LA9007" s="16"/>
      <c r="LB9007" s="74"/>
      <c r="LC9007" s="74"/>
    </row>
    <row r="9008" spans="8:315" x14ac:dyDescent="0.35">
      <c r="H9008" s="4"/>
      <c r="J9008" s="8"/>
      <c r="K9008" s="8"/>
      <c r="L9008" s="8"/>
      <c r="M9008" s="8"/>
      <c r="O9008" s="8"/>
      <c r="P9008" s="8"/>
      <c r="R9008" s="8"/>
      <c r="S9008" s="8"/>
      <c r="T9008" s="8"/>
      <c r="U9008" s="8"/>
      <c r="W9008" s="8">
        <f t="shared" si="4669"/>
        <v>364.2</v>
      </c>
      <c r="X9008">
        <v>31381200</v>
      </c>
      <c r="Y9008">
        <f t="shared" si="4670"/>
        <v>8717</v>
      </c>
      <c r="Z9008" s="8">
        <v>0</v>
      </c>
      <c r="AA9008" s="8">
        <v>-6.7</v>
      </c>
      <c r="AB9008" s="8">
        <v>79</v>
      </c>
      <c r="AC9008" s="4"/>
      <c r="KL9008" s="84"/>
      <c r="KP9008" s="84"/>
      <c r="KS9008" s="74"/>
      <c r="KT9008" s="74"/>
      <c r="KU9008" s="16"/>
      <c r="KV9008" s="72"/>
      <c r="KW9008" s="72"/>
      <c r="KX9008" s="16"/>
      <c r="KZ9008" s="16"/>
      <c r="LA9008" s="16"/>
      <c r="LB9008" s="74"/>
      <c r="LC9008" s="74"/>
    </row>
    <row r="9009" spans="8:315" x14ac:dyDescent="0.35">
      <c r="H9009" s="4"/>
      <c r="J9009" s="8"/>
      <c r="K9009" s="8"/>
      <c r="L9009" s="8"/>
      <c r="M9009" s="8"/>
      <c r="O9009" s="8"/>
      <c r="P9009" s="8"/>
      <c r="R9009" s="8"/>
      <c r="S9009" s="8"/>
      <c r="T9009" s="8"/>
      <c r="U9009" s="8"/>
      <c r="W9009" s="8">
        <f t="shared" si="4669"/>
        <v>364.3</v>
      </c>
      <c r="X9009">
        <v>31384800</v>
      </c>
      <c r="Y9009">
        <f t="shared" si="4670"/>
        <v>8718</v>
      </c>
      <c r="Z9009" s="8">
        <v>0</v>
      </c>
      <c r="AA9009" s="8">
        <v>-6.7</v>
      </c>
      <c r="AB9009" s="8">
        <v>83.1</v>
      </c>
      <c r="AC9009" s="4"/>
      <c r="KL9009" s="84"/>
      <c r="KP9009" s="84"/>
      <c r="KS9009" s="74"/>
      <c r="KT9009" s="74"/>
      <c r="KU9009" s="16"/>
      <c r="KV9009" s="72"/>
      <c r="KW9009" s="72"/>
      <c r="KX9009" s="16"/>
      <c r="KZ9009" s="16"/>
      <c r="LA9009" s="16"/>
      <c r="LB9009" s="74"/>
      <c r="LC9009" s="74"/>
    </row>
    <row r="9010" spans="8:315" x14ac:dyDescent="0.35">
      <c r="H9010" s="4"/>
      <c r="J9010" s="8"/>
      <c r="K9010" s="8"/>
      <c r="L9010" s="8"/>
      <c r="M9010" s="8"/>
      <c r="O9010" s="8"/>
      <c r="P9010" s="8"/>
      <c r="R9010" s="8"/>
      <c r="S9010" s="8"/>
      <c r="T9010" s="8"/>
      <c r="U9010" s="8"/>
      <c r="W9010" s="8">
        <f t="shared" si="4669"/>
        <v>364.3</v>
      </c>
      <c r="X9010">
        <v>31388400</v>
      </c>
      <c r="Y9010">
        <f t="shared" si="4670"/>
        <v>8719</v>
      </c>
      <c r="Z9010" s="8">
        <v>0</v>
      </c>
      <c r="AA9010" s="8">
        <v>-6.5</v>
      </c>
      <c r="AB9010" s="8">
        <v>84.5</v>
      </c>
      <c r="AC9010" s="4"/>
      <c r="KL9010" s="84"/>
      <c r="KP9010" s="84"/>
      <c r="KS9010" s="74"/>
      <c r="KT9010" s="74"/>
      <c r="KU9010" s="16"/>
      <c r="KV9010" s="72"/>
      <c r="KW9010" s="72"/>
      <c r="KX9010" s="16"/>
      <c r="KZ9010" s="16"/>
      <c r="LA9010" s="16"/>
      <c r="LB9010" s="74"/>
      <c r="LC9010" s="74"/>
    </row>
    <row r="9011" spans="8:315" x14ac:dyDescent="0.35">
      <c r="H9011" s="4"/>
      <c r="J9011" s="8"/>
      <c r="K9011" s="8"/>
      <c r="L9011" s="8"/>
      <c r="M9011" s="8"/>
      <c r="O9011" s="8"/>
      <c r="P9011" s="8"/>
      <c r="R9011" s="8"/>
      <c r="S9011" s="8"/>
      <c r="T9011" s="8"/>
      <c r="U9011" s="8"/>
      <c r="W9011" s="8">
        <f t="shared" si="4669"/>
        <v>364.3</v>
      </c>
      <c r="X9011">
        <v>31392000</v>
      </c>
      <c r="Y9011">
        <f t="shared" si="4670"/>
        <v>8720</v>
      </c>
      <c r="Z9011" s="8">
        <v>1.4</v>
      </c>
      <c r="AA9011" s="8">
        <v>-6.4</v>
      </c>
      <c r="AB9011" s="8">
        <v>90.5</v>
      </c>
      <c r="AC9011" s="4"/>
      <c r="KL9011" s="84"/>
      <c r="KP9011" s="84"/>
      <c r="KS9011" s="74"/>
      <c r="KT9011" s="74"/>
      <c r="KU9011" s="16"/>
      <c r="KV9011" s="72"/>
      <c r="KW9011" s="72"/>
      <c r="KX9011" s="16"/>
      <c r="KZ9011" s="16"/>
      <c r="LA9011" s="16"/>
      <c r="LB9011" s="74"/>
      <c r="LC9011" s="74"/>
    </row>
    <row r="9012" spans="8:315" x14ac:dyDescent="0.35">
      <c r="H9012" s="4"/>
      <c r="J9012" s="8"/>
      <c r="K9012" s="8"/>
      <c r="L9012" s="8"/>
      <c r="M9012" s="8"/>
      <c r="O9012" s="8"/>
      <c r="P9012" s="8"/>
      <c r="R9012" s="8"/>
      <c r="S9012" s="8"/>
      <c r="T9012" s="8"/>
      <c r="U9012" s="8"/>
      <c r="W9012" s="8">
        <f t="shared" si="4669"/>
        <v>364.4</v>
      </c>
      <c r="X9012">
        <v>31395600</v>
      </c>
      <c r="Y9012">
        <f t="shared" si="4670"/>
        <v>8721</v>
      </c>
      <c r="Z9012" s="8">
        <v>21.7</v>
      </c>
      <c r="AA9012" s="8">
        <v>-6.4</v>
      </c>
      <c r="AB9012" s="8">
        <v>93.5</v>
      </c>
      <c r="AC9012" s="4"/>
      <c r="KL9012" s="84"/>
      <c r="KP9012" s="84"/>
      <c r="KS9012" s="74"/>
      <c r="KT9012" s="74"/>
      <c r="KU9012" s="16"/>
      <c r="KV9012" s="72"/>
      <c r="KW9012" s="72"/>
      <c r="KX9012" s="16"/>
      <c r="KZ9012" s="16"/>
      <c r="LA9012" s="16"/>
      <c r="LB9012" s="74"/>
      <c r="LC9012" s="74"/>
    </row>
    <row r="9013" spans="8:315" x14ac:dyDescent="0.35">
      <c r="H9013" s="4"/>
      <c r="J9013" s="8"/>
      <c r="K9013" s="8"/>
      <c r="L9013" s="8"/>
      <c r="M9013" s="8"/>
      <c r="O9013" s="8"/>
      <c r="P9013" s="8"/>
      <c r="R9013" s="8"/>
      <c r="S9013" s="8"/>
      <c r="T9013" s="8"/>
      <c r="U9013" s="8"/>
      <c r="W9013" s="8">
        <f t="shared" si="4669"/>
        <v>364.4</v>
      </c>
      <c r="X9013">
        <v>31399200</v>
      </c>
      <c r="Y9013">
        <f t="shared" si="4670"/>
        <v>8722</v>
      </c>
      <c r="Z9013" s="8">
        <v>57.8</v>
      </c>
      <c r="AA9013" s="8">
        <v>-6.3</v>
      </c>
      <c r="AB9013" s="8">
        <v>93.2</v>
      </c>
      <c r="AC9013" s="4"/>
      <c r="KL9013" s="84"/>
      <c r="KP9013" s="84"/>
      <c r="KS9013" s="74"/>
      <c r="KT9013" s="74"/>
      <c r="KU9013" s="16"/>
      <c r="KV9013" s="72"/>
      <c r="KW9013" s="72"/>
      <c r="KX9013" s="16"/>
      <c r="KZ9013" s="16"/>
      <c r="LA9013" s="16"/>
      <c r="LB9013" s="74"/>
      <c r="LC9013" s="74"/>
    </row>
    <row r="9014" spans="8:315" x14ac:dyDescent="0.35">
      <c r="H9014" s="4"/>
      <c r="J9014" s="8"/>
      <c r="K9014" s="8"/>
      <c r="L9014" s="8"/>
      <c r="M9014" s="8"/>
      <c r="O9014" s="8"/>
      <c r="P9014" s="8"/>
      <c r="R9014" s="8"/>
      <c r="S9014" s="8"/>
      <c r="T9014" s="8"/>
      <c r="U9014" s="8"/>
      <c r="W9014" s="8">
        <f t="shared" si="4669"/>
        <v>364.5</v>
      </c>
      <c r="X9014">
        <v>31402800</v>
      </c>
      <c r="Y9014">
        <f t="shared" si="4670"/>
        <v>8723</v>
      </c>
      <c r="Z9014" s="8">
        <v>71.7</v>
      </c>
      <c r="AA9014" s="8">
        <v>-6</v>
      </c>
      <c r="AB9014" s="8">
        <v>93</v>
      </c>
      <c r="AC9014" s="4"/>
      <c r="KL9014" s="84"/>
      <c r="KP9014" s="84"/>
      <c r="KS9014" s="74"/>
      <c r="KT9014" s="74"/>
      <c r="KU9014" s="16"/>
      <c r="KV9014" s="72"/>
      <c r="KW9014" s="72"/>
      <c r="KX9014" s="16"/>
      <c r="KZ9014" s="16"/>
      <c r="LA9014" s="16"/>
      <c r="LB9014" s="74"/>
      <c r="LC9014" s="74"/>
    </row>
    <row r="9015" spans="8:315" x14ac:dyDescent="0.35">
      <c r="H9015" s="4"/>
      <c r="J9015" s="8"/>
      <c r="K9015" s="8"/>
      <c r="L9015" s="8"/>
      <c r="M9015" s="8"/>
      <c r="O9015" s="8"/>
      <c r="P9015" s="8"/>
      <c r="R9015" s="8"/>
      <c r="S9015" s="8"/>
      <c r="T9015" s="8"/>
      <c r="U9015" s="8"/>
      <c r="W9015" s="8">
        <f t="shared" si="4669"/>
        <v>364.5</v>
      </c>
      <c r="X9015">
        <v>31406400</v>
      </c>
      <c r="Y9015">
        <f t="shared" si="4670"/>
        <v>8724</v>
      </c>
      <c r="Z9015" s="8">
        <v>85</v>
      </c>
      <c r="AA9015" s="8">
        <v>-5.6</v>
      </c>
      <c r="AB9015" s="8">
        <v>92.5</v>
      </c>
      <c r="AC9015" s="4"/>
      <c r="KL9015" s="84"/>
      <c r="KP9015" s="84"/>
      <c r="KS9015" s="74"/>
      <c r="KT9015" s="74"/>
      <c r="KU9015" s="16"/>
      <c r="KV9015" s="72"/>
      <c r="KW9015" s="72"/>
      <c r="KX9015" s="16"/>
      <c r="KZ9015" s="16"/>
      <c r="LA9015" s="16"/>
      <c r="LB9015" s="74"/>
      <c r="LC9015" s="74"/>
    </row>
    <row r="9016" spans="8:315" x14ac:dyDescent="0.35">
      <c r="H9016" s="4"/>
      <c r="J9016" s="8"/>
      <c r="K9016" s="8"/>
      <c r="L9016" s="8"/>
      <c r="M9016" s="8"/>
      <c r="O9016" s="8"/>
      <c r="P9016" s="8"/>
      <c r="R9016" s="8"/>
      <c r="S9016" s="8"/>
      <c r="T9016" s="8"/>
      <c r="U9016" s="8"/>
      <c r="W9016" s="8">
        <f t="shared" si="4669"/>
        <v>364.5</v>
      </c>
      <c r="X9016">
        <v>31410000</v>
      </c>
      <c r="Y9016">
        <f t="shared" si="4670"/>
        <v>8725</v>
      </c>
      <c r="Z9016" s="8">
        <v>93.1</v>
      </c>
      <c r="AA9016" s="8">
        <v>-5.3</v>
      </c>
      <c r="AB9016" s="8">
        <v>94.5</v>
      </c>
      <c r="AC9016" s="4"/>
      <c r="KL9016" s="84"/>
      <c r="KP9016" s="84"/>
      <c r="KS9016" s="74"/>
      <c r="KT9016" s="74"/>
      <c r="KU9016" s="16"/>
      <c r="KV9016" s="72"/>
      <c r="KW9016" s="72"/>
      <c r="KX9016" s="16"/>
      <c r="KZ9016" s="16"/>
      <c r="LA9016" s="16"/>
      <c r="LB9016" s="74"/>
      <c r="LC9016" s="74"/>
    </row>
    <row r="9017" spans="8:315" x14ac:dyDescent="0.35">
      <c r="H9017" s="4"/>
      <c r="J9017" s="8"/>
      <c r="K9017" s="8"/>
      <c r="L9017" s="8"/>
      <c r="M9017" s="8"/>
      <c r="O9017" s="8"/>
      <c r="P9017" s="8"/>
      <c r="R9017" s="8"/>
      <c r="S9017" s="8"/>
      <c r="T9017" s="8"/>
      <c r="U9017" s="8"/>
      <c r="W9017" s="8">
        <f t="shared" si="4669"/>
        <v>364.6</v>
      </c>
      <c r="X9017">
        <v>31413600</v>
      </c>
      <c r="Y9017">
        <f t="shared" si="4670"/>
        <v>8726</v>
      </c>
      <c r="Z9017" s="8">
        <v>93.3</v>
      </c>
      <c r="AA9017" s="8">
        <v>-5</v>
      </c>
      <c r="AB9017" s="8">
        <v>94.9</v>
      </c>
      <c r="AC9017" s="4"/>
      <c r="KL9017" s="84"/>
      <c r="KP9017" s="84"/>
      <c r="KS9017" s="74"/>
      <c r="KT9017" s="74"/>
      <c r="KU9017" s="16"/>
      <c r="KV9017" s="72"/>
      <c r="KW9017" s="72"/>
      <c r="KX9017" s="16"/>
      <c r="KZ9017" s="16"/>
      <c r="LA9017" s="16"/>
      <c r="LB9017" s="74"/>
      <c r="LC9017" s="74"/>
    </row>
    <row r="9018" spans="8:315" x14ac:dyDescent="0.35">
      <c r="H9018" s="4"/>
      <c r="J9018" s="8"/>
      <c r="K9018" s="8"/>
      <c r="L9018" s="8"/>
      <c r="M9018" s="8"/>
      <c r="O9018" s="8"/>
      <c r="P9018" s="8"/>
      <c r="R9018" s="8"/>
      <c r="S9018" s="8"/>
      <c r="T9018" s="8"/>
      <c r="U9018" s="8"/>
      <c r="W9018" s="8">
        <f t="shared" si="4669"/>
        <v>364.6</v>
      </c>
      <c r="X9018">
        <v>31417200</v>
      </c>
      <c r="Y9018">
        <f t="shared" si="4670"/>
        <v>8727</v>
      </c>
      <c r="Z9018" s="8">
        <v>64.400000000000006</v>
      </c>
      <c r="AA9018" s="8">
        <v>-4.5999999999999996</v>
      </c>
      <c r="AB9018" s="8">
        <v>94.8</v>
      </c>
      <c r="AC9018" s="4"/>
      <c r="KL9018" s="84"/>
      <c r="KP9018" s="84"/>
      <c r="KS9018" s="74"/>
      <c r="KT9018" s="74"/>
      <c r="KU9018" s="16"/>
      <c r="KV9018" s="72"/>
      <c r="KW9018" s="72"/>
      <c r="KX9018" s="16"/>
      <c r="KZ9018" s="16"/>
      <c r="LA9018" s="16"/>
      <c r="LB9018" s="74"/>
      <c r="LC9018" s="74"/>
    </row>
    <row r="9019" spans="8:315" x14ac:dyDescent="0.35">
      <c r="H9019" s="4"/>
      <c r="J9019" s="8"/>
      <c r="K9019" s="8"/>
      <c r="L9019" s="8"/>
      <c r="M9019" s="8"/>
      <c r="O9019" s="8"/>
      <c r="P9019" s="8"/>
      <c r="R9019" s="8"/>
      <c r="S9019" s="8"/>
      <c r="T9019" s="8"/>
      <c r="U9019" s="8"/>
      <c r="W9019" s="8">
        <f t="shared" si="4669"/>
        <v>364.7</v>
      </c>
      <c r="X9019">
        <v>31420800</v>
      </c>
      <c r="Y9019">
        <f t="shared" si="4670"/>
        <v>8728</v>
      </c>
      <c r="Z9019" s="8">
        <v>20.8</v>
      </c>
      <c r="AA9019" s="8">
        <v>-4.0999999999999996</v>
      </c>
      <c r="AB9019" s="8">
        <v>96.1</v>
      </c>
      <c r="AC9019" s="4"/>
      <c r="KL9019" s="84"/>
      <c r="KP9019" s="84"/>
      <c r="KS9019" s="74"/>
      <c r="KT9019" s="74"/>
      <c r="KU9019" s="16"/>
      <c r="KV9019" s="72"/>
      <c r="KW9019" s="72"/>
      <c r="KX9019" s="16"/>
      <c r="KZ9019" s="16"/>
      <c r="LA9019" s="16"/>
      <c r="LB9019" s="74"/>
      <c r="LC9019" s="74"/>
    </row>
    <row r="9020" spans="8:315" x14ac:dyDescent="0.35">
      <c r="H9020" s="4"/>
      <c r="J9020" s="8"/>
      <c r="K9020" s="8"/>
      <c r="L9020" s="8"/>
      <c r="M9020" s="8"/>
      <c r="O9020" s="8"/>
      <c r="P9020" s="8"/>
      <c r="R9020" s="8"/>
      <c r="S9020" s="8"/>
      <c r="T9020" s="8"/>
      <c r="U9020" s="8"/>
      <c r="W9020" s="8">
        <f t="shared" si="4669"/>
        <v>364.7</v>
      </c>
      <c r="X9020">
        <v>31424400</v>
      </c>
      <c r="Y9020">
        <f t="shared" si="4670"/>
        <v>8729</v>
      </c>
      <c r="Z9020" s="8">
        <v>1.9</v>
      </c>
      <c r="AA9020" s="8">
        <v>-3.7</v>
      </c>
      <c r="AB9020" s="8">
        <v>96.3</v>
      </c>
      <c r="AC9020" s="4"/>
      <c r="KL9020" s="84"/>
      <c r="KP9020" s="84"/>
      <c r="KS9020" s="74"/>
      <c r="KT9020" s="74"/>
      <c r="KU9020" s="16"/>
      <c r="KV9020" s="72"/>
      <c r="KW9020" s="72"/>
      <c r="KX9020" s="16"/>
      <c r="KZ9020" s="16"/>
      <c r="LA9020" s="16"/>
      <c r="LB9020" s="74"/>
      <c r="LC9020" s="74"/>
    </row>
    <row r="9021" spans="8:315" x14ac:dyDescent="0.35">
      <c r="H9021" s="4"/>
      <c r="J9021" s="8"/>
      <c r="K9021" s="8"/>
      <c r="L9021" s="8"/>
      <c r="M9021" s="8"/>
      <c r="O9021" s="8"/>
      <c r="P9021" s="8"/>
      <c r="R9021" s="8"/>
      <c r="S9021" s="8"/>
      <c r="T9021" s="8"/>
      <c r="U9021" s="8"/>
      <c r="W9021" s="8">
        <f t="shared" si="4669"/>
        <v>364.8</v>
      </c>
      <c r="X9021">
        <v>31428000</v>
      </c>
      <c r="Y9021">
        <f t="shared" si="4670"/>
        <v>8730</v>
      </c>
      <c r="Z9021" s="8">
        <v>0</v>
      </c>
      <c r="AA9021" s="8">
        <v>-3.4</v>
      </c>
      <c r="AB9021" s="8">
        <v>96.7</v>
      </c>
      <c r="AC9021" s="4"/>
      <c r="KL9021" s="84"/>
      <c r="KP9021" s="84"/>
      <c r="KS9021" s="74"/>
      <c r="KT9021" s="74"/>
      <c r="KU9021" s="16"/>
      <c r="KV9021" s="72"/>
      <c r="KW9021" s="72"/>
      <c r="KX9021" s="16"/>
      <c r="KZ9021" s="16"/>
      <c r="LA9021" s="16"/>
      <c r="LB9021" s="74"/>
      <c r="LC9021" s="74"/>
    </row>
    <row r="9022" spans="8:315" x14ac:dyDescent="0.35">
      <c r="H9022" s="4"/>
      <c r="J9022" s="8"/>
      <c r="K9022" s="8"/>
      <c r="L9022" s="8"/>
      <c r="M9022" s="8"/>
      <c r="O9022" s="8"/>
      <c r="P9022" s="8"/>
      <c r="R9022" s="8"/>
      <c r="S9022" s="8"/>
      <c r="T9022" s="8"/>
      <c r="U9022" s="8"/>
      <c r="W9022" s="8">
        <f t="shared" si="4669"/>
        <v>364.8</v>
      </c>
      <c r="X9022">
        <v>31431600</v>
      </c>
      <c r="Y9022">
        <f t="shared" si="4670"/>
        <v>8731</v>
      </c>
      <c r="Z9022" s="8">
        <v>0</v>
      </c>
      <c r="AA9022" s="8">
        <v>-3.3</v>
      </c>
      <c r="AB9022" s="8">
        <v>96.6</v>
      </c>
      <c r="AC9022" s="4"/>
      <c r="KL9022" s="84"/>
      <c r="KP9022" s="84"/>
      <c r="KS9022" s="74"/>
      <c r="KT9022" s="74"/>
      <c r="KU9022" s="16"/>
      <c r="KV9022" s="72"/>
      <c r="KW9022" s="72"/>
      <c r="KX9022" s="16"/>
      <c r="KZ9022" s="16"/>
      <c r="LA9022" s="16"/>
      <c r="LB9022" s="74"/>
      <c r="LC9022" s="74"/>
    </row>
    <row r="9023" spans="8:315" x14ac:dyDescent="0.35">
      <c r="H9023" s="4"/>
      <c r="J9023" s="8"/>
      <c r="K9023" s="8"/>
      <c r="L9023" s="8"/>
      <c r="M9023" s="8"/>
      <c r="O9023" s="8"/>
      <c r="P9023" s="8"/>
      <c r="R9023" s="8"/>
      <c r="S9023" s="8"/>
      <c r="T9023" s="8"/>
      <c r="U9023" s="8"/>
      <c r="W9023" s="8">
        <f t="shared" si="4669"/>
        <v>364.8</v>
      </c>
      <c r="X9023">
        <v>31435200</v>
      </c>
      <c r="Y9023">
        <f t="shared" si="4670"/>
        <v>8732</v>
      </c>
      <c r="Z9023" s="8">
        <v>0</v>
      </c>
      <c r="AA9023" s="8">
        <v>-3.4</v>
      </c>
      <c r="AB9023" s="8">
        <v>97.2</v>
      </c>
      <c r="AC9023" s="4"/>
      <c r="KL9023" s="84"/>
      <c r="KP9023" s="84"/>
      <c r="KS9023" s="74"/>
      <c r="KT9023" s="74"/>
      <c r="KU9023" s="16"/>
      <c r="KV9023" s="72"/>
      <c r="KW9023" s="72"/>
      <c r="KX9023" s="16"/>
      <c r="KZ9023" s="16"/>
      <c r="LA9023" s="16"/>
      <c r="LB9023" s="74"/>
      <c r="LC9023" s="74"/>
    </row>
    <row r="9024" spans="8:315" x14ac:dyDescent="0.35">
      <c r="H9024" s="4"/>
      <c r="J9024" s="8"/>
      <c r="K9024" s="8"/>
      <c r="L9024" s="8"/>
      <c r="M9024" s="8"/>
      <c r="O9024" s="8"/>
      <c r="P9024" s="8"/>
      <c r="R9024" s="8"/>
      <c r="S9024" s="8"/>
      <c r="T9024" s="8"/>
      <c r="U9024" s="8"/>
      <c r="W9024" s="8">
        <f t="shared" si="4669"/>
        <v>364.9</v>
      </c>
      <c r="X9024">
        <v>31438800</v>
      </c>
      <c r="Y9024">
        <f t="shared" si="4670"/>
        <v>8733</v>
      </c>
      <c r="Z9024" s="8">
        <v>0</v>
      </c>
      <c r="AA9024" s="8">
        <v>-3.9</v>
      </c>
      <c r="AB9024" s="8">
        <v>96.7</v>
      </c>
      <c r="AC9024" s="4"/>
      <c r="KL9024" s="84"/>
      <c r="KP9024" s="84"/>
      <c r="KS9024" s="74"/>
      <c r="KT9024" s="74"/>
      <c r="KU9024" s="16"/>
      <c r="KV9024" s="72"/>
      <c r="KW9024" s="72"/>
      <c r="KX9024" s="16"/>
      <c r="KZ9024" s="16"/>
      <c r="LA9024" s="16"/>
      <c r="LB9024" s="74"/>
      <c r="LC9024" s="74"/>
    </row>
    <row r="9025" spans="8:315" x14ac:dyDescent="0.35">
      <c r="H9025" s="4"/>
      <c r="J9025" s="8"/>
      <c r="K9025" s="8"/>
      <c r="L9025" s="8"/>
      <c r="M9025" s="8"/>
      <c r="O9025" s="8"/>
      <c r="P9025" s="8"/>
      <c r="R9025" s="8"/>
      <c r="S9025" s="8"/>
      <c r="T9025" s="8"/>
      <c r="U9025" s="8"/>
      <c r="W9025" s="8">
        <f t="shared" si="4669"/>
        <v>364.9</v>
      </c>
      <c r="X9025">
        <v>31442400</v>
      </c>
      <c r="Y9025">
        <f t="shared" si="4670"/>
        <v>8734</v>
      </c>
      <c r="Z9025" s="8">
        <v>0</v>
      </c>
      <c r="AA9025" s="8">
        <v>-4</v>
      </c>
      <c r="AB9025" s="8">
        <v>96.5</v>
      </c>
      <c r="AC9025" s="4"/>
      <c r="KL9025" s="84"/>
      <c r="KP9025" s="84"/>
      <c r="KS9025" s="74"/>
      <c r="KT9025" s="74"/>
      <c r="KU9025" s="16"/>
      <c r="KV9025" s="72"/>
      <c r="KW9025" s="72"/>
      <c r="KX9025" s="16"/>
      <c r="KZ9025" s="16"/>
      <c r="LA9025" s="16"/>
      <c r="LB9025" s="74"/>
      <c r="LC9025" s="74"/>
    </row>
    <row r="9026" spans="8:315" x14ac:dyDescent="0.35">
      <c r="H9026" s="4"/>
      <c r="J9026" s="8"/>
      <c r="K9026" s="8"/>
      <c r="L9026" s="8"/>
      <c r="M9026" s="8"/>
      <c r="O9026" s="8"/>
      <c r="P9026" s="8"/>
      <c r="R9026" s="8"/>
      <c r="S9026" s="8"/>
      <c r="T9026" s="8"/>
      <c r="U9026" s="8"/>
      <c r="W9026" s="8">
        <f t="shared" si="4669"/>
        <v>365</v>
      </c>
      <c r="X9026">
        <v>31446000</v>
      </c>
      <c r="Y9026">
        <f t="shared" si="4670"/>
        <v>8735</v>
      </c>
      <c r="Z9026" s="8">
        <v>0</v>
      </c>
      <c r="AA9026" s="8">
        <v>-3.3</v>
      </c>
      <c r="AB9026" s="8">
        <v>95.5</v>
      </c>
      <c r="AC9026" s="4"/>
      <c r="KL9026" s="84"/>
      <c r="KP9026" s="84"/>
      <c r="KS9026" s="74"/>
      <c r="KT9026" s="74"/>
      <c r="KU9026" s="16"/>
      <c r="KV9026" s="72"/>
      <c r="KW9026" s="72"/>
      <c r="KX9026" s="16"/>
      <c r="KZ9026" s="16"/>
      <c r="LA9026" s="16"/>
      <c r="LB9026" s="74"/>
      <c r="LC9026" s="74"/>
    </row>
    <row r="9027" spans="8:315" x14ac:dyDescent="0.35">
      <c r="H9027" s="4"/>
      <c r="J9027" s="8"/>
      <c r="K9027" s="8"/>
      <c r="L9027" s="8"/>
      <c r="M9027" s="8"/>
      <c r="O9027" s="8"/>
      <c r="P9027" s="8"/>
      <c r="R9027" s="8"/>
      <c r="S9027" s="8"/>
      <c r="T9027" s="8"/>
      <c r="U9027" s="8"/>
      <c r="W9027" s="8">
        <f t="shared" si="4669"/>
        <v>365</v>
      </c>
      <c r="X9027">
        <v>31449600</v>
      </c>
      <c r="Y9027">
        <f t="shared" si="4670"/>
        <v>8736</v>
      </c>
      <c r="Z9027" s="8">
        <v>0</v>
      </c>
      <c r="AA9027" s="8">
        <v>-3.6</v>
      </c>
      <c r="AB9027" s="8">
        <v>95.6</v>
      </c>
      <c r="AC9027" s="4"/>
      <c r="KL9027" s="84"/>
      <c r="KP9027" s="84"/>
      <c r="KS9027" s="74"/>
      <c r="KT9027" s="74"/>
      <c r="KU9027" s="16"/>
      <c r="KV9027" s="72"/>
      <c r="KW9027" s="72"/>
      <c r="KX9027" s="16"/>
      <c r="KZ9027" s="16"/>
      <c r="LA9027" s="16"/>
      <c r="LB9027" s="74"/>
      <c r="LC9027" s="74"/>
    </row>
    <row r="9028" spans="8:315" x14ac:dyDescent="0.35">
      <c r="H9028" s="4"/>
      <c r="J9028" s="8"/>
      <c r="K9028" s="8"/>
      <c r="L9028" s="8"/>
      <c r="M9028" s="8"/>
      <c r="O9028" s="8"/>
      <c r="P9028" s="8"/>
      <c r="R9028" s="8"/>
      <c r="S9028" s="8"/>
      <c r="T9028" s="8"/>
      <c r="U9028" s="8"/>
      <c r="W9028" s="8">
        <f t="shared" si="4669"/>
        <v>365</v>
      </c>
      <c r="X9028">
        <v>31453200</v>
      </c>
      <c r="Y9028">
        <f t="shared" si="4670"/>
        <v>8737</v>
      </c>
      <c r="Z9028" s="8">
        <v>0</v>
      </c>
      <c r="AA9028" s="8">
        <v>-3.7</v>
      </c>
      <c r="AB9028" s="8">
        <v>95.3</v>
      </c>
      <c r="AC9028" s="4"/>
      <c r="KL9028" s="84"/>
      <c r="KP9028" s="84"/>
      <c r="KS9028" s="74"/>
      <c r="KT9028" s="74"/>
      <c r="KU9028" s="16"/>
      <c r="KV9028" s="72"/>
      <c r="KW9028" s="72"/>
      <c r="KX9028" s="16"/>
      <c r="KZ9028" s="16"/>
      <c r="LA9028" s="16"/>
      <c r="LB9028" s="74"/>
      <c r="LC9028" s="74"/>
    </row>
    <row r="9029" spans="8:315" x14ac:dyDescent="0.35">
      <c r="H9029" s="4"/>
      <c r="J9029" s="8"/>
      <c r="K9029" s="8"/>
      <c r="L9029" s="8"/>
      <c r="M9029" s="8"/>
      <c r="O9029" s="8"/>
      <c r="P9029" s="8"/>
      <c r="R9029" s="8"/>
      <c r="S9029" s="8"/>
      <c r="T9029" s="8"/>
      <c r="U9029" s="8"/>
      <c r="W9029" s="8">
        <f t="shared" si="4669"/>
        <v>365.1</v>
      </c>
      <c r="X9029">
        <v>31456800</v>
      </c>
      <c r="Y9029">
        <f t="shared" si="4670"/>
        <v>8738</v>
      </c>
      <c r="Z9029" s="8">
        <v>0</v>
      </c>
      <c r="AA9029" s="8">
        <v>-3.6</v>
      </c>
      <c r="AB9029" s="8">
        <v>94.9</v>
      </c>
      <c r="AC9029" s="4"/>
      <c r="KL9029" s="84"/>
      <c r="KP9029" s="84"/>
      <c r="KS9029" s="74"/>
      <c r="KT9029" s="74"/>
      <c r="KU9029" s="16"/>
      <c r="KV9029" s="72"/>
      <c r="KW9029" s="72"/>
      <c r="KX9029" s="16"/>
      <c r="KZ9029" s="16"/>
      <c r="LA9029" s="16"/>
      <c r="LB9029" s="74"/>
      <c r="LC9029" s="74"/>
    </row>
    <row r="9030" spans="8:315" x14ac:dyDescent="0.35">
      <c r="H9030" s="4"/>
      <c r="J9030" s="8"/>
      <c r="K9030" s="8"/>
      <c r="L9030" s="8"/>
      <c r="M9030" s="8"/>
      <c r="O9030" s="8"/>
      <c r="P9030" s="8"/>
      <c r="R9030" s="8"/>
      <c r="S9030" s="8"/>
      <c r="T9030" s="8"/>
      <c r="U9030" s="8"/>
      <c r="W9030" s="8">
        <f t="shared" si="4669"/>
        <v>365.1</v>
      </c>
      <c r="X9030">
        <v>31460400</v>
      </c>
      <c r="Y9030">
        <f t="shared" si="4670"/>
        <v>8739</v>
      </c>
      <c r="Z9030" s="8">
        <v>0</v>
      </c>
      <c r="AA9030" s="8">
        <v>-3.6</v>
      </c>
      <c r="AB9030" s="8">
        <v>94.3</v>
      </c>
      <c r="AC9030" s="4"/>
      <c r="KL9030" s="84"/>
      <c r="KP9030" s="84"/>
      <c r="KS9030" s="74"/>
      <c r="KT9030" s="74"/>
      <c r="KU9030" s="16"/>
      <c r="KV9030" s="72"/>
      <c r="KW9030" s="72"/>
      <c r="KX9030" s="16"/>
      <c r="KZ9030" s="16"/>
      <c r="LA9030" s="16"/>
      <c r="LB9030" s="74"/>
      <c r="LC9030" s="74"/>
    </row>
    <row r="9031" spans="8:315" x14ac:dyDescent="0.35">
      <c r="H9031" s="4"/>
      <c r="J9031" s="8"/>
      <c r="K9031" s="8"/>
      <c r="L9031" s="8"/>
      <c r="M9031" s="8"/>
      <c r="O9031" s="8"/>
      <c r="P9031" s="8"/>
      <c r="R9031" s="8"/>
      <c r="S9031" s="8"/>
      <c r="T9031" s="8"/>
      <c r="U9031" s="8"/>
      <c r="W9031" s="8">
        <f t="shared" si="4669"/>
        <v>365.2</v>
      </c>
      <c r="X9031">
        <v>31464000</v>
      </c>
      <c r="Y9031">
        <f t="shared" si="4670"/>
        <v>8740</v>
      </c>
      <c r="Z9031" s="8">
        <v>0</v>
      </c>
      <c r="AA9031" s="8">
        <v>-3.5</v>
      </c>
      <c r="AB9031" s="8">
        <v>94.3</v>
      </c>
      <c r="AC9031" s="4"/>
      <c r="KL9031" s="84"/>
      <c r="KP9031" s="84"/>
      <c r="KS9031" s="74"/>
      <c r="KT9031" s="74"/>
      <c r="KU9031" s="16"/>
      <c r="KV9031" s="72"/>
      <c r="KW9031" s="72"/>
      <c r="KX9031" s="16"/>
      <c r="KZ9031" s="16"/>
      <c r="LA9031" s="16"/>
      <c r="LB9031" s="74"/>
      <c r="LC9031" s="74"/>
    </row>
    <row r="9032" spans="8:315" x14ac:dyDescent="0.35">
      <c r="H9032" s="4"/>
      <c r="J9032" s="8"/>
      <c r="K9032" s="8"/>
      <c r="L9032" s="8"/>
      <c r="M9032" s="8"/>
      <c r="O9032" s="8"/>
      <c r="P9032" s="8"/>
      <c r="R9032" s="8"/>
      <c r="S9032" s="8"/>
      <c r="T9032" s="8"/>
      <c r="U9032" s="8"/>
      <c r="W9032" s="8">
        <f t="shared" si="4669"/>
        <v>365.2</v>
      </c>
      <c r="X9032">
        <v>31467600</v>
      </c>
      <c r="Y9032">
        <f t="shared" si="4670"/>
        <v>8741</v>
      </c>
      <c r="Z9032" s="8">
        <v>0</v>
      </c>
      <c r="AA9032" s="8">
        <v>-3.1</v>
      </c>
      <c r="AB9032" s="8">
        <v>92.3</v>
      </c>
      <c r="AC9032" s="4"/>
      <c r="KL9032" s="84"/>
      <c r="KP9032" s="84"/>
      <c r="KS9032" s="74"/>
      <c r="KT9032" s="74"/>
      <c r="KU9032" s="16"/>
      <c r="KV9032" s="72"/>
      <c r="KW9032" s="72"/>
      <c r="KX9032" s="16"/>
      <c r="KZ9032" s="16"/>
      <c r="LA9032" s="16"/>
      <c r="LB9032" s="74"/>
      <c r="LC9032" s="74"/>
    </row>
    <row r="9033" spans="8:315" x14ac:dyDescent="0.35">
      <c r="H9033" s="4"/>
      <c r="J9033" s="8"/>
      <c r="K9033" s="8"/>
      <c r="L9033" s="8"/>
      <c r="M9033" s="8"/>
      <c r="O9033" s="8"/>
      <c r="P9033" s="8"/>
      <c r="R9033" s="8"/>
      <c r="S9033" s="8"/>
      <c r="T9033" s="8"/>
      <c r="U9033" s="8"/>
      <c r="W9033" s="8">
        <f t="shared" si="4669"/>
        <v>365.3</v>
      </c>
      <c r="X9033">
        <v>31471200</v>
      </c>
      <c r="Y9033">
        <f t="shared" si="4670"/>
        <v>8742</v>
      </c>
      <c r="Z9033" s="8">
        <v>0</v>
      </c>
      <c r="AA9033" s="8">
        <v>-3.1</v>
      </c>
      <c r="AB9033" s="8">
        <v>87.5</v>
      </c>
      <c r="AC9033" s="4"/>
      <c r="KL9033" s="84"/>
      <c r="KP9033" s="84"/>
      <c r="KS9033" s="74"/>
      <c r="KT9033" s="74"/>
      <c r="KU9033" s="16"/>
      <c r="KV9033" s="72"/>
      <c r="KW9033" s="72"/>
      <c r="KX9033" s="16"/>
      <c r="KZ9033" s="16"/>
      <c r="LA9033" s="16"/>
      <c r="LB9033" s="74"/>
      <c r="LC9033" s="74"/>
    </row>
    <row r="9034" spans="8:315" x14ac:dyDescent="0.35">
      <c r="H9034" s="4"/>
      <c r="J9034" s="8"/>
      <c r="K9034" s="8"/>
      <c r="L9034" s="8"/>
      <c r="M9034" s="8"/>
      <c r="O9034" s="8"/>
      <c r="P9034" s="8"/>
      <c r="R9034" s="8"/>
      <c r="S9034" s="8"/>
      <c r="T9034" s="8"/>
      <c r="U9034" s="8"/>
      <c r="W9034" s="8">
        <f t="shared" si="4669"/>
        <v>365.3</v>
      </c>
      <c r="X9034">
        <v>31474800</v>
      </c>
      <c r="Y9034">
        <f t="shared" si="4670"/>
        <v>8743</v>
      </c>
      <c r="Z9034" s="8">
        <v>0</v>
      </c>
      <c r="AA9034" s="8">
        <v>-3.1</v>
      </c>
      <c r="AB9034" s="8">
        <v>81.7</v>
      </c>
      <c r="AC9034" s="4"/>
      <c r="KL9034" s="84"/>
      <c r="KP9034" s="84"/>
      <c r="KS9034" s="74"/>
      <c r="KT9034" s="74"/>
      <c r="KU9034" s="16"/>
      <c r="KV9034" s="72"/>
      <c r="KW9034" s="72"/>
      <c r="KX9034" s="16"/>
      <c r="KZ9034" s="16"/>
      <c r="LA9034" s="16"/>
      <c r="LB9034" s="74"/>
      <c r="LC9034" s="74"/>
    </row>
    <row r="9035" spans="8:315" x14ac:dyDescent="0.35">
      <c r="H9035" s="4"/>
      <c r="J9035" s="8"/>
      <c r="K9035" s="8"/>
      <c r="L9035" s="8"/>
      <c r="M9035" s="8"/>
      <c r="O9035" s="8"/>
      <c r="P9035" s="8"/>
      <c r="R9035" s="8"/>
      <c r="S9035" s="8"/>
      <c r="T9035" s="8"/>
      <c r="U9035" s="8"/>
      <c r="W9035" s="8">
        <f t="shared" si="4669"/>
        <v>365.3</v>
      </c>
      <c r="X9035">
        <v>31478400</v>
      </c>
      <c r="Y9035">
        <f t="shared" si="4670"/>
        <v>8744</v>
      </c>
      <c r="Z9035" s="8">
        <v>2.2000000000000002</v>
      </c>
      <c r="AA9035" s="8">
        <v>-3.5</v>
      </c>
      <c r="AB9035" s="8">
        <v>83.1</v>
      </c>
      <c r="AC9035" s="4"/>
      <c r="KL9035" s="84"/>
      <c r="KP9035" s="84"/>
      <c r="KS9035" s="74"/>
      <c r="KT9035" s="74"/>
      <c r="KU9035" s="16"/>
      <c r="KV9035" s="72"/>
      <c r="KW9035" s="72"/>
      <c r="KX9035" s="16"/>
      <c r="KZ9035" s="16"/>
      <c r="LA9035" s="16"/>
      <c r="LB9035" s="74"/>
      <c r="LC9035" s="74"/>
    </row>
    <row r="9036" spans="8:315" x14ac:dyDescent="0.35">
      <c r="H9036" s="4"/>
      <c r="J9036" s="8"/>
      <c r="K9036" s="8"/>
      <c r="L9036" s="8"/>
      <c r="M9036" s="8"/>
      <c r="O9036" s="8"/>
      <c r="P9036" s="8"/>
      <c r="R9036" s="8"/>
      <c r="S9036" s="8"/>
      <c r="T9036" s="8"/>
      <c r="U9036" s="8"/>
      <c r="W9036" s="8">
        <f t="shared" si="4669"/>
        <v>365.4</v>
      </c>
      <c r="X9036">
        <v>31482000</v>
      </c>
      <c r="Y9036">
        <f t="shared" si="4670"/>
        <v>8745</v>
      </c>
      <c r="Z9036" s="8">
        <v>24.7</v>
      </c>
      <c r="AA9036" s="8">
        <v>-4.7</v>
      </c>
      <c r="AB9036" s="8">
        <v>78.8</v>
      </c>
      <c r="AC9036" s="4"/>
      <c r="KL9036" s="84"/>
      <c r="KP9036" s="84"/>
      <c r="KS9036" s="74"/>
      <c r="KT9036" s="74"/>
      <c r="KU9036" s="16"/>
      <c r="KV9036" s="72"/>
      <c r="KW9036" s="72"/>
      <c r="KX9036" s="16"/>
      <c r="KZ9036" s="16"/>
      <c r="LA9036" s="16"/>
      <c r="LB9036" s="74"/>
      <c r="LC9036" s="74"/>
    </row>
    <row r="9037" spans="8:315" x14ac:dyDescent="0.35">
      <c r="H9037" s="4"/>
      <c r="J9037" s="8"/>
      <c r="K9037" s="8"/>
      <c r="L9037" s="8"/>
      <c r="M9037" s="8"/>
      <c r="O9037" s="8"/>
      <c r="P9037" s="8"/>
      <c r="R9037" s="8"/>
      <c r="S9037" s="8"/>
      <c r="T9037" s="8"/>
      <c r="U9037" s="8"/>
      <c r="W9037" s="8">
        <f t="shared" si="4669"/>
        <v>365.4</v>
      </c>
      <c r="X9037">
        <v>31485600</v>
      </c>
      <c r="Y9037">
        <f t="shared" si="4670"/>
        <v>8746</v>
      </c>
      <c r="Z9037" s="8">
        <v>60.6</v>
      </c>
      <c r="AA9037" s="8">
        <v>-5.6</v>
      </c>
      <c r="AB9037" s="8">
        <v>72.5</v>
      </c>
      <c r="AC9037" s="4"/>
      <c r="KL9037" s="84"/>
      <c r="KP9037" s="84"/>
      <c r="KS9037" s="74"/>
      <c r="KT9037" s="74"/>
      <c r="KU9037" s="16"/>
      <c r="KV9037" s="72"/>
      <c r="KW9037" s="72"/>
      <c r="KX9037" s="16"/>
      <c r="KZ9037" s="16"/>
      <c r="LA9037" s="16"/>
      <c r="LB9037" s="74"/>
      <c r="LC9037" s="74"/>
    </row>
    <row r="9038" spans="8:315" x14ac:dyDescent="0.35">
      <c r="H9038" s="4"/>
      <c r="J9038" s="8"/>
      <c r="K9038" s="8"/>
      <c r="L9038" s="8"/>
      <c r="M9038" s="8"/>
      <c r="O9038" s="8"/>
      <c r="P9038" s="8"/>
      <c r="R9038" s="8"/>
      <c r="S9038" s="8"/>
      <c r="T9038" s="8"/>
      <c r="U9038" s="8"/>
      <c r="W9038" s="8">
        <f t="shared" si="4669"/>
        <v>365.5</v>
      </c>
      <c r="X9038">
        <v>31489200</v>
      </c>
      <c r="Y9038">
        <f t="shared" si="4670"/>
        <v>8747</v>
      </c>
      <c r="Z9038" s="8">
        <v>95.6</v>
      </c>
      <c r="AA9038" s="8">
        <v>-6.4</v>
      </c>
      <c r="AB9038" s="8">
        <v>77.5</v>
      </c>
      <c r="AC9038" s="4"/>
      <c r="KL9038" s="84"/>
      <c r="KP9038" s="84"/>
      <c r="KS9038" s="74"/>
      <c r="KT9038" s="74"/>
      <c r="KU9038" s="16"/>
      <c r="KV9038" s="72"/>
      <c r="KW9038" s="72"/>
      <c r="KX9038" s="16"/>
      <c r="KZ9038" s="16"/>
      <c r="LA9038" s="16"/>
      <c r="LB9038" s="74"/>
      <c r="LC9038" s="74"/>
    </row>
    <row r="9039" spans="8:315" x14ac:dyDescent="0.35">
      <c r="H9039" s="4"/>
      <c r="J9039" s="8"/>
      <c r="K9039" s="8"/>
      <c r="L9039" s="8"/>
      <c r="M9039" s="8"/>
      <c r="O9039" s="8"/>
      <c r="P9039" s="8"/>
      <c r="R9039" s="8"/>
      <c r="S9039" s="8"/>
      <c r="T9039" s="8"/>
      <c r="U9039" s="8"/>
      <c r="W9039" s="8">
        <f t="shared" si="4669"/>
        <v>365.5</v>
      </c>
      <c r="X9039">
        <v>31492800</v>
      </c>
      <c r="Y9039">
        <f t="shared" si="4670"/>
        <v>8748</v>
      </c>
      <c r="Z9039" s="8">
        <v>104.7</v>
      </c>
      <c r="AA9039" s="8">
        <v>-7.1</v>
      </c>
      <c r="AB9039" s="8">
        <v>70.3</v>
      </c>
      <c r="AC9039" s="4"/>
      <c r="KL9039" s="84"/>
      <c r="KP9039" s="84"/>
      <c r="KS9039" s="74"/>
      <c r="KT9039" s="74"/>
      <c r="KU9039" s="16"/>
      <c r="KV9039" s="72"/>
      <c r="KW9039" s="72"/>
      <c r="KX9039" s="16"/>
      <c r="KZ9039" s="16"/>
      <c r="LA9039" s="16"/>
      <c r="LB9039" s="74"/>
      <c r="LC9039" s="74"/>
    </row>
    <row r="9040" spans="8:315" x14ac:dyDescent="0.35">
      <c r="H9040" s="4"/>
      <c r="J9040" s="8"/>
      <c r="K9040" s="8"/>
      <c r="L9040" s="8"/>
      <c r="M9040" s="8"/>
      <c r="O9040" s="8"/>
      <c r="P9040" s="8"/>
      <c r="R9040" s="8"/>
      <c r="S9040" s="8"/>
      <c r="T9040" s="8"/>
      <c r="U9040" s="8"/>
      <c r="W9040" s="8">
        <f t="shared" si="4669"/>
        <v>365.5</v>
      </c>
      <c r="X9040">
        <v>31496400</v>
      </c>
      <c r="Y9040">
        <f t="shared" si="4670"/>
        <v>8749</v>
      </c>
      <c r="Z9040" s="8">
        <v>102.5</v>
      </c>
      <c r="AA9040" s="8">
        <v>-7.3</v>
      </c>
      <c r="AB9040" s="8">
        <v>68.7</v>
      </c>
      <c r="AC9040" s="4"/>
      <c r="KL9040" s="84"/>
      <c r="KP9040" s="84"/>
      <c r="KS9040" s="74"/>
      <c r="KT9040" s="74"/>
      <c r="KU9040" s="16"/>
      <c r="KV9040" s="72"/>
      <c r="KW9040" s="72"/>
      <c r="KX9040" s="16"/>
      <c r="KZ9040" s="16"/>
      <c r="LA9040" s="16"/>
      <c r="LB9040" s="74"/>
      <c r="LC9040" s="74"/>
    </row>
    <row r="9041" spans="8:315" x14ac:dyDescent="0.35">
      <c r="H9041" s="4"/>
      <c r="J9041" s="8"/>
      <c r="K9041" s="8"/>
      <c r="L9041" s="8"/>
      <c r="M9041" s="8"/>
      <c r="O9041" s="8"/>
      <c r="P9041" s="8"/>
      <c r="R9041" s="8"/>
      <c r="S9041" s="8"/>
      <c r="T9041" s="8"/>
      <c r="U9041" s="8"/>
      <c r="W9041" s="8">
        <f t="shared" si="4669"/>
        <v>365.6</v>
      </c>
      <c r="X9041">
        <v>31500000</v>
      </c>
      <c r="Y9041">
        <f t="shared" si="4670"/>
        <v>8750</v>
      </c>
      <c r="Z9041" s="8">
        <v>86.1</v>
      </c>
      <c r="AA9041" s="8">
        <v>-7.2</v>
      </c>
      <c r="AB9041" s="8">
        <v>68.5</v>
      </c>
      <c r="AC9041" s="4"/>
      <c r="KL9041" s="84"/>
      <c r="KP9041" s="84"/>
      <c r="KS9041" s="74"/>
      <c r="KT9041" s="74"/>
      <c r="KU9041" s="16"/>
      <c r="KV9041" s="72"/>
      <c r="KW9041" s="72"/>
      <c r="KX9041" s="16"/>
      <c r="KZ9041" s="16"/>
      <c r="LA9041" s="16"/>
      <c r="LB9041" s="74"/>
      <c r="LC9041" s="74"/>
    </row>
    <row r="9042" spans="8:315" x14ac:dyDescent="0.35">
      <c r="H9042" s="4"/>
      <c r="J9042" s="8"/>
      <c r="K9042" s="8"/>
      <c r="L9042" s="8"/>
      <c r="M9042" s="8"/>
      <c r="O9042" s="8"/>
      <c r="P9042" s="8"/>
      <c r="R9042" s="8"/>
      <c r="S9042" s="8"/>
      <c r="T9042" s="8"/>
      <c r="U9042" s="8"/>
      <c r="W9042" s="8">
        <f t="shared" si="4669"/>
        <v>365.6</v>
      </c>
      <c r="X9042">
        <v>31503600</v>
      </c>
      <c r="Y9042">
        <f t="shared" si="4670"/>
        <v>8751</v>
      </c>
      <c r="Z9042" s="8">
        <v>109.7</v>
      </c>
      <c r="AA9042" s="8">
        <v>-7.6</v>
      </c>
      <c r="AB9042" s="8">
        <v>70</v>
      </c>
      <c r="AC9042" s="4"/>
      <c r="KL9042" s="84"/>
      <c r="KP9042" s="84"/>
      <c r="KS9042" s="74"/>
      <c r="KT9042" s="74"/>
      <c r="KU9042" s="16"/>
      <c r="KV9042" s="72"/>
      <c r="KW9042" s="72"/>
      <c r="KX9042" s="16"/>
      <c r="KZ9042" s="16"/>
      <c r="LA9042" s="16"/>
      <c r="LB9042" s="74"/>
      <c r="LC9042" s="74"/>
    </row>
    <row r="9043" spans="8:315" x14ac:dyDescent="0.35">
      <c r="H9043" s="4"/>
      <c r="J9043" s="8"/>
      <c r="K9043" s="8"/>
      <c r="L9043" s="8"/>
      <c r="M9043" s="8"/>
      <c r="O9043" s="8"/>
      <c r="P9043" s="8"/>
      <c r="R9043" s="8"/>
      <c r="S9043" s="8"/>
      <c r="T9043" s="8"/>
      <c r="U9043" s="8"/>
      <c r="W9043" s="8">
        <f t="shared" si="4669"/>
        <v>365.7</v>
      </c>
      <c r="X9043">
        <v>31507200</v>
      </c>
      <c r="Y9043">
        <f t="shared" si="4670"/>
        <v>8752</v>
      </c>
      <c r="Z9043" s="8">
        <v>45.6</v>
      </c>
      <c r="AA9043" s="8">
        <v>-7.9</v>
      </c>
      <c r="AB9043" s="8">
        <v>65.2</v>
      </c>
      <c r="AC9043" s="4"/>
      <c r="KL9043" s="84"/>
      <c r="KP9043" s="84"/>
      <c r="KS9043" s="74"/>
      <c r="KT9043" s="74"/>
      <c r="KU9043" s="16"/>
      <c r="KV9043" s="72"/>
      <c r="KW9043" s="72"/>
      <c r="KX9043" s="16"/>
      <c r="KZ9043" s="16"/>
      <c r="LA9043" s="16"/>
      <c r="LB9043" s="74"/>
      <c r="LC9043" s="74"/>
    </row>
    <row r="9044" spans="8:315" x14ac:dyDescent="0.35">
      <c r="H9044" s="4"/>
      <c r="J9044" s="8"/>
      <c r="K9044" s="8"/>
      <c r="L9044" s="8"/>
      <c r="M9044" s="8"/>
      <c r="O9044" s="8"/>
      <c r="P9044" s="8"/>
      <c r="R9044" s="8"/>
      <c r="S9044" s="8"/>
      <c r="T9044" s="8"/>
      <c r="U9044" s="8"/>
      <c r="W9044" s="8">
        <f t="shared" si="4669"/>
        <v>365.7</v>
      </c>
      <c r="X9044">
        <v>31510800</v>
      </c>
      <c r="Y9044">
        <f t="shared" si="4670"/>
        <v>8753</v>
      </c>
      <c r="Z9044" s="8">
        <v>5.3</v>
      </c>
      <c r="AA9044" s="8">
        <v>-8.1</v>
      </c>
      <c r="AB9044" s="8">
        <v>66.3</v>
      </c>
      <c r="AC9044" s="4"/>
      <c r="KL9044" s="84"/>
      <c r="KP9044" s="84"/>
      <c r="KS9044" s="74"/>
      <c r="KT9044" s="74"/>
      <c r="KU9044" s="16"/>
      <c r="KV9044" s="72"/>
      <c r="KW9044" s="72"/>
      <c r="KX9044" s="16"/>
      <c r="KZ9044" s="16"/>
      <c r="LA9044" s="16"/>
      <c r="LB9044" s="74"/>
      <c r="LC9044" s="74"/>
    </row>
    <row r="9045" spans="8:315" x14ac:dyDescent="0.35">
      <c r="H9045" s="4"/>
      <c r="J9045" s="8"/>
      <c r="K9045" s="8"/>
      <c r="L9045" s="8"/>
      <c r="M9045" s="8"/>
      <c r="O9045" s="8"/>
      <c r="P9045" s="8"/>
      <c r="R9045" s="8"/>
      <c r="S9045" s="8"/>
      <c r="T9045" s="8"/>
      <c r="U9045" s="8"/>
      <c r="W9045" s="8">
        <f t="shared" si="4669"/>
        <v>365.8</v>
      </c>
      <c r="X9045">
        <v>31514400</v>
      </c>
      <c r="Y9045">
        <f t="shared" si="4670"/>
        <v>8754</v>
      </c>
      <c r="Z9045" s="8">
        <v>0</v>
      </c>
      <c r="AA9045" s="8">
        <v>-8.1999999999999993</v>
      </c>
      <c r="AB9045" s="8">
        <v>65.7</v>
      </c>
      <c r="AC9045" s="4"/>
      <c r="KL9045" s="84"/>
      <c r="KP9045" s="84"/>
      <c r="KS9045" s="74"/>
      <c r="KT9045" s="74"/>
      <c r="KU9045" s="16"/>
      <c r="KV9045" s="72"/>
      <c r="KW9045" s="72"/>
      <c r="KX9045" s="16"/>
      <c r="KZ9045" s="16"/>
      <c r="LA9045" s="16"/>
      <c r="LB9045" s="74"/>
      <c r="LC9045" s="74"/>
    </row>
    <row r="9046" spans="8:315" x14ac:dyDescent="0.35">
      <c r="H9046" s="4"/>
      <c r="J9046" s="8"/>
      <c r="K9046" s="8"/>
      <c r="L9046" s="8"/>
      <c r="M9046" s="8"/>
      <c r="O9046" s="8"/>
      <c r="P9046" s="8"/>
      <c r="R9046" s="8"/>
      <c r="S9046" s="8"/>
      <c r="T9046" s="8"/>
      <c r="U9046" s="8"/>
      <c r="W9046" s="8">
        <f t="shared" si="4669"/>
        <v>365.8</v>
      </c>
      <c r="X9046">
        <v>31518000</v>
      </c>
      <c r="Y9046">
        <f t="shared" si="4670"/>
        <v>8755</v>
      </c>
      <c r="Z9046" s="8">
        <v>0</v>
      </c>
      <c r="AA9046" s="8">
        <v>-8.6999999999999993</v>
      </c>
      <c r="AB9046" s="8">
        <v>67.5</v>
      </c>
      <c r="AC9046" s="4"/>
      <c r="KL9046" s="84"/>
      <c r="KP9046" s="84"/>
      <c r="KS9046" s="74"/>
      <c r="KT9046" s="74"/>
      <c r="KU9046" s="16"/>
      <c r="KV9046" s="72"/>
      <c r="KW9046" s="72"/>
      <c r="KX9046" s="16"/>
      <c r="KZ9046" s="16"/>
      <c r="LA9046" s="16"/>
      <c r="LB9046" s="74"/>
      <c r="LC9046" s="74"/>
    </row>
    <row r="9047" spans="8:315" x14ac:dyDescent="0.35">
      <c r="H9047" s="4"/>
      <c r="J9047" s="8"/>
      <c r="K9047" s="8"/>
      <c r="L9047" s="8"/>
      <c r="M9047" s="8"/>
      <c r="O9047" s="8"/>
      <c r="P9047" s="8"/>
      <c r="R9047" s="8"/>
      <c r="S9047" s="8"/>
      <c r="T9047" s="8"/>
      <c r="U9047" s="8"/>
      <c r="W9047" s="8">
        <f t="shared" si="4669"/>
        <v>365.8</v>
      </c>
      <c r="X9047">
        <v>31521600</v>
      </c>
      <c r="Y9047">
        <f t="shared" si="4670"/>
        <v>8756</v>
      </c>
      <c r="Z9047" s="8">
        <v>0</v>
      </c>
      <c r="AA9047" s="8">
        <v>-9.5</v>
      </c>
      <c r="AB9047" s="8">
        <v>70.400000000000006</v>
      </c>
      <c r="AC9047" s="4"/>
      <c r="KL9047" s="84"/>
      <c r="KP9047" s="84"/>
      <c r="KS9047" s="74"/>
      <c r="KT9047" s="74"/>
      <c r="KU9047" s="16"/>
      <c r="KV9047" s="72"/>
      <c r="KW9047" s="72"/>
      <c r="KX9047" s="16"/>
      <c r="KZ9047" s="16"/>
      <c r="LA9047" s="16"/>
      <c r="LB9047" s="74"/>
      <c r="LC9047" s="74"/>
    </row>
    <row r="9048" spans="8:315" x14ac:dyDescent="0.35">
      <c r="H9048" s="4"/>
      <c r="J9048" s="8"/>
      <c r="K9048" s="8"/>
      <c r="L9048" s="8"/>
      <c r="M9048" s="8"/>
      <c r="O9048" s="8"/>
      <c r="P9048" s="8"/>
      <c r="R9048" s="8"/>
      <c r="S9048" s="8"/>
      <c r="T9048" s="8"/>
      <c r="U9048" s="8"/>
      <c r="W9048" s="8">
        <f t="shared" si="4669"/>
        <v>365.9</v>
      </c>
      <c r="X9048">
        <v>31525200</v>
      </c>
      <c r="Y9048">
        <f t="shared" si="4670"/>
        <v>8757</v>
      </c>
      <c r="Z9048" s="8">
        <v>0</v>
      </c>
      <c r="AA9048" s="8">
        <v>-10.1</v>
      </c>
      <c r="AB9048" s="8">
        <v>72.5</v>
      </c>
      <c r="AC9048" s="4"/>
      <c r="KL9048" s="84"/>
      <c r="KP9048" s="84"/>
      <c r="KS9048" s="74"/>
      <c r="KT9048" s="74"/>
      <c r="KU9048" s="16"/>
      <c r="KV9048" s="72"/>
      <c r="KW9048" s="72"/>
      <c r="KX9048" s="16"/>
      <c r="KZ9048" s="16"/>
      <c r="LA9048" s="16"/>
      <c r="LB9048" s="74"/>
      <c r="LC9048" s="74"/>
    </row>
    <row r="9049" spans="8:315" x14ac:dyDescent="0.35">
      <c r="H9049" s="4"/>
      <c r="J9049" s="8"/>
      <c r="K9049" s="8"/>
      <c r="L9049" s="8"/>
      <c r="M9049" s="8"/>
      <c r="O9049" s="8"/>
      <c r="P9049" s="8"/>
      <c r="R9049" s="8"/>
      <c r="S9049" s="8"/>
      <c r="T9049" s="8"/>
      <c r="U9049" s="8"/>
      <c r="W9049" s="8">
        <f t="shared" si="4669"/>
        <v>365.9</v>
      </c>
      <c r="X9049">
        <v>31528800</v>
      </c>
      <c r="Y9049">
        <f t="shared" si="4670"/>
        <v>8758</v>
      </c>
      <c r="Z9049" s="8">
        <v>0</v>
      </c>
      <c r="AA9049" s="8">
        <v>-11</v>
      </c>
      <c r="AB9049" s="8">
        <v>76.8</v>
      </c>
      <c r="AC9049" s="4"/>
      <c r="KL9049" s="84"/>
      <c r="KP9049" s="84"/>
      <c r="KS9049" s="74"/>
      <c r="KT9049" s="74"/>
      <c r="KU9049" s="16"/>
      <c r="KV9049" s="72"/>
      <c r="KW9049" s="72"/>
      <c r="KX9049" s="16"/>
      <c r="KZ9049" s="16"/>
      <c r="LA9049" s="16"/>
      <c r="LB9049" s="74"/>
      <c r="LC9049" s="74"/>
    </row>
    <row r="9050" spans="8:315" x14ac:dyDescent="0.35">
      <c r="H9050" s="4"/>
      <c r="J9050" s="8"/>
      <c r="K9050" s="8"/>
      <c r="L9050" s="8"/>
      <c r="M9050" s="8"/>
      <c r="O9050" s="8"/>
      <c r="P9050" s="8"/>
      <c r="R9050" s="8"/>
      <c r="S9050" s="8"/>
      <c r="T9050" s="8"/>
      <c r="U9050" s="8"/>
      <c r="W9050" s="8">
        <f t="shared" si="4669"/>
        <v>366</v>
      </c>
      <c r="X9050">
        <v>31532400</v>
      </c>
      <c r="Y9050">
        <f t="shared" si="4670"/>
        <v>8759</v>
      </c>
      <c r="Z9050" s="8">
        <v>0</v>
      </c>
      <c r="AA9050" s="8">
        <v>-12</v>
      </c>
      <c r="AB9050" s="8">
        <v>78.099999999999994</v>
      </c>
      <c r="AC9050" s="4"/>
      <c r="KL9050" s="84"/>
      <c r="KP9050" s="84"/>
      <c r="KS9050" s="74"/>
      <c r="KT9050" s="74"/>
      <c r="KU9050" s="16"/>
      <c r="KV9050" s="72"/>
      <c r="KW9050" s="72"/>
      <c r="KX9050" s="16"/>
      <c r="KZ9050" s="16"/>
      <c r="LA9050" s="16"/>
      <c r="LB9050" s="74"/>
      <c r="LC9050" s="74"/>
    </row>
    <row r="9051" spans="8:315" x14ac:dyDescent="0.35">
      <c r="H9051" s="4"/>
      <c r="J9051" s="8"/>
      <c r="K9051" s="8"/>
      <c r="L9051" s="8"/>
      <c r="M9051" s="8"/>
      <c r="O9051" s="8"/>
      <c r="P9051" s="8"/>
      <c r="R9051" s="8"/>
      <c r="S9051" s="8"/>
      <c r="T9051" s="8"/>
      <c r="U9051" s="8"/>
      <c r="W9051" s="8">
        <f t="shared" si="4669"/>
        <v>366</v>
      </c>
      <c r="X9051">
        <f>X9050+3600</f>
        <v>31536000</v>
      </c>
      <c r="Y9051">
        <f t="shared" si="4670"/>
        <v>8760</v>
      </c>
      <c r="Z9051" s="8"/>
      <c r="AA9051" s="8">
        <v>-12.4</v>
      </c>
      <c r="AB9051" s="8">
        <v>81.7</v>
      </c>
      <c r="AC9051" s="4"/>
      <c r="KL9051" s="84"/>
      <c r="KP9051" s="84"/>
      <c r="KS9051" s="74"/>
      <c r="KT9051" s="74"/>
      <c r="KU9051" s="16"/>
      <c r="KV9051" s="72"/>
      <c r="KW9051" s="72"/>
      <c r="KX9051" s="16"/>
      <c r="KZ9051" s="16"/>
      <c r="LA9051" s="16"/>
      <c r="LB9051" s="74"/>
      <c r="LC9051" s="74"/>
    </row>
    <row r="9052" spans="8:315" x14ac:dyDescent="0.35">
      <c r="H9052" s="4"/>
      <c r="J9052" s="8"/>
      <c r="K9052" s="8"/>
      <c r="L9052" s="8"/>
      <c r="M9052" s="8"/>
      <c r="O9052" s="8"/>
      <c r="P9052" s="8"/>
      <c r="R9052" s="8"/>
      <c r="S9052" s="8"/>
      <c r="T9052" s="8"/>
      <c r="U9052" s="8"/>
      <c r="W9052" s="8">
        <f t="shared" si="4669"/>
        <v>366</v>
      </c>
      <c r="X9052">
        <f t="shared" ref="X9052:X9065" si="4671">X9051+3600</f>
        <v>31539600</v>
      </c>
      <c r="Y9052">
        <f t="shared" si="4670"/>
        <v>8761</v>
      </c>
      <c r="Z9052" s="8">
        <v>0</v>
      </c>
      <c r="AA9052" s="8">
        <v>-12.9</v>
      </c>
      <c r="AB9052" s="8">
        <v>84.2</v>
      </c>
      <c r="AC9052" s="4"/>
      <c r="KL9052" s="84"/>
      <c r="KP9052" s="84"/>
      <c r="KS9052" s="74"/>
      <c r="KT9052" s="74"/>
      <c r="KU9052" s="16"/>
      <c r="KV9052" s="72"/>
      <c r="KW9052" s="72"/>
      <c r="KX9052" s="16"/>
      <c r="KZ9052" s="16"/>
      <c r="LA9052" s="16"/>
      <c r="LB9052" s="74"/>
      <c r="LC9052" s="74"/>
    </row>
    <row r="9053" spans="8:315" x14ac:dyDescent="0.35">
      <c r="H9053" s="4"/>
      <c r="J9053" s="8"/>
      <c r="K9053" s="8"/>
      <c r="L9053" s="8"/>
      <c r="M9053" s="8"/>
      <c r="O9053" s="8"/>
      <c r="P9053" s="8"/>
      <c r="R9053" s="8"/>
      <c r="S9053" s="8"/>
      <c r="T9053" s="8"/>
      <c r="U9053" s="8"/>
      <c r="W9053" s="8">
        <f t="shared" si="4669"/>
        <v>366.1</v>
      </c>
      <c r="X9053">
        <f t="shared" si="4671"/>
        <v>31543200</v>
      </c>
      <c r="Y9053">
        <f t="shared" si="4670"/>
        <v>8762</v>
      </c>
      <c r="Z9053" s="8">
        <v>0</v>
      </c>
      <c r="AA9053" s="8">
        <v>-14.8</v>
      </c>
      <c r="AB9053" s="8">
        <v>90.4</v>
      </c>
      <c r="AC9053" s="4"/>
      <c r="KL9053" s="84"/>
      <c r="KP9053" s="84"/>
      <c r="KS9053" s="74"/>
      <c r="KT9053" s="74"/>
      <c r="KU9053" s="16"/>
      <c r="KV9053" s="72"/>
      <c r="KW9053" s="72"/>
      <c r="KX9053" s="16"/>
      <c r="KZ9053" s="16"/>
      <c r="LA9053" s="16"/>
      <c r="LB9053" s="74"/>
      <c r="LC9053" s="74"/>
    </row>
    <row r="9054" spans="8:315" x14ac:dyDescent="0.35">
      <c r="H9054" s="4"/>
      <c r="J9054" s="8"/>
      <c r="K9054" s="8"/>
      <c r="L9054" s="8"/>
      <c r="M9054" s="8"/>
      <c r="O9054" s="8"/>
      <c r="P9054" s="8"/>
      <c r="R9054" s="8"/>
      <c r="S9054" s="8"/>
      <c r="T9054" s="8"/>
      <c r="U9054" s="8"/>
      <c r="W9054" s="8">
        <f t="shared" si="4669"/>
        <v>366.1</v>
      </c>
      <c r="X9054">
        <f t="shared" si="4671"/>
        <v>31546800</v>
      </c>
      <c r="Y9054">
        <f t="shared" si="4670"/>
        <v>8763</v>
      </c>
      <c r="Z9054" s="8">
        <v>0</v>
      </c>
      <c r="AA9054" s="8">
        <v>-16.7</v>
      </c>
      <c r="AB9054" s="8">
        <v>87.2</v>
      </c>
      <c r="AC9054" s="4"/>
      <c r="KL9054" s="84"/>
      <c r="KP9054" s="84"/>
      <c r="KS9054" s="74"/>
      <c r="KT9054" s="74"/>
      <c r="KU9054" s="16"/>
      <c r="KV9054" s="72"/>
      <c r="KW9054" s="72"/>
      <c r="KX9054" s="16"/>
      <c r="KZ9054" s="16"/>
      <c r="LA9054" s="16"/>
      <c r="LB9054" s="74"/>
      <c r="LC9054" s="74"/>
    </row>
    <row r="9055" spans="8:315" x14ac:dyDescent="0.35">
      <c r="H9055" s="4"/>
      <c r="J9055" s="8"/>
      <c r="K9055" s="8"/>
      <c r="L9055" s="8"/>
      <c r="M9055" s="8"/>
      <c r="O9055" s="8"/>
      <c r="P9055" s="8"/>
      <c r="R9055" s="8"/>
      <c r="S9055" s="8"/>
      <c r="T9055" s="8"/>
      <c r="U9055" s="8"/>
      <c r="W9055" s="8">
        <f t="shared" si="4669"/>
        <v>366.2</v>
      </c>
      <c r="X9055">
        <f t="shared" si="4671"/>
        <v>31550400</v>
      </c>
      <c r="Y9055">
        <f t="shared" si="4670"/>
        <v>8764</v>
      </c>
      <c r="Z9055" s="8">
        <v>0</v>
      </c>
      <c r="AA9055" s="8">
        <v>-17.5</v>
      </c>
      <c r="AB9055" s="8">
        <v>86.7</v>
      </c>
      <c r="AC9055" s="4"/>
      <c r="KL9055" s="84"/>
      <c r="KP9055" s="84"/>
      <c r="KS9055" s="74"/>
      <c r="KT9055" s="74"/>
      <c r="KU9055" s="16"/>
      <c r="KV9055" s="72"/>
      <c r="KW9055" s="72"/>
      <c r="KX9055" s="16"/>
      <c r="KZ9055" s="16"/>
      <c r="LA9055" s="16"/>
      <c r="LB9055" s="74"/>
      <c r="LC9055" s="74"/>
    </row>
    <row r="9056" spans="8:315" x14ac:dyDescent="0.35">
      <c r="H9056" s="4"/>
      <c r="J9056" s="8"/>
      <c r="K9056" s="8"/>
      <c r="L9056" s="8"/>
      <c r="M9056" s="8"/>
      <c r="O9056" s="8"/>
      <c r="P9056" s="8"/>
      <c r="R9056" s="8"/>
      <c r="S9056" s="8"/>
      <c r="T9056" s="8"/>
      <c r="U9056" s="8"/>
      <c r="W9056" s="8">
        <f t="shared" si="4669"/>
        <v>366.2</v>
      </c>
      <c r="X9056">
        <f t="shared" si="4671"/>
        <v>31554000</v>
      </c>
      <c r="Y9056">
        <f t="shared" si="4670"/>
        <v>8765</v>
      </c>
      <c r="Z9056" s="8">
        <v>0</v>
      </c>
      <c r="AA9056" s="8">
        <v>-15.6</v>
      </c>
      <c r="AB9056" s="8">
        <v>89.8</v>
      </c>
      <c r="AC9056" s="4"/>
      <c r="KL9056" s="84"/>
      <c r="KP9056" s="84"/>
      <c r="KS9056" s="74"/>
      <c r="KT9056" s="74"/>
      <c r="KU9056" s="16"/>
      <c r="KV9056" s="72"/>
      <c r="KW9056" s="72"/>
      <c r="KX9056" s="16"/>
      <c r="KZ9056" s="16"/>
      <c r="LA9056" s="16"/>
      <c r="LB9056" s="74"/>
      <c r="LC9056" s="74"/>
    </row>
    <row r="9057" spans="8:315" x14ac:dyDescent="0.35">
      <c r="H9057" s="4"/>
      <c r="J9057" s="8"/>
      <c r="K9057" s="8"/>
      <c r="L9057" s="8"/>
      <c r="M9057" s="8"/>
      <c r="O9057" s="8"/>
      <c r="P9057" s="8"/>
      <c r="R9057" s="8"/>
      <c r="S9057" s="8"/>
      <c r="T9057" s="8"/>
      <c r="U9057" s="8"/>
      <c r="W9057" s="8">
        <f t="shared" si="4669"/>
        <v>366.3</v>
      </c>
      <c r="X9057">
        <f t="shared" si="4671"/>
        <v>31557600</v>
      </c>
      <c r="Y9057">
        <f t="shared" si="4670"/>
        <v>8766</v>
      </c>
      <c r="Z9057" s="8">
        <v>0</v>
      </c>
      <c r="AA9057" s="8">
        <v>-14</v>
      </c>
      <c r="AB9057" s="8">
        <v>90.2</v>
      </c>
      <c r="AC9057" s="4"/>
      <c r="KL9057" s="84"/>
      <c r="KP9057" s="84"/>
      <c r="KS9057" s="74"/>
      <c r="KT9057" s="74"/>
      <c r="KU9057" s="16"/>
      <c r="KV9057" s="72"/>
      <c r="KW9057" s="72"/>
      <c r="KX9057" s="16"/>
      <c r="KZ9057" s="16"/>
      <c r="LA9057" s="16"/>
      <c r="LB9057" s="74"/>
      <c r="LC9057" s="74"/>
    </row>
    <row r="9058" spans="8:315" x14ac:dyDescent="0.35">
      <c r="H9058" s="4"/>
      <c r="J9058" s="8"/>
      <c r="K9058" s="8"/>
      <c r="L9058" s="8"/>
      <c r="M9058" s="8"/>
      <c r="O9058" s="8"/>
      <c r="P9058" s="8"/>
      <c r="R9058" s="8"/>
      <c r="S9058" s="8"/>
      <c r="T9058" s="8"/>
      <c r="U9058" s="8"/>
      <c r="W9058" s="8">
        <f t="shared" si="4669"/>
        <v>366.3</v>
      </c>
      <c r="X9058">
        <f t="shared" si="4671"/>
        <v>31561200</v>
      </c>
      <c r="Y9058">
        <f t="shared" si="4670"/>
        <v>8767</v>
      </c>
      <c r="Z9058" s="8">
        <v>0</v>
      </c>
      <c r="AA9058" s="8">
        <v>-13</v>
      </c>
      <c r="AB9058" s="8">
        <v>90.3</v>
      </c>
      <c r="AC9058" s="4"/>
      <c r="KL9058" s="84"/>
      <c r="KP9058" s="84"/>
      <c r="KS9058" s="74"/>
      <c r="KT9058" s="74"/>
      <c r="KU9058" s="16"/>
      <c r="KV9058" s="72"/>
      <c r="KW9058" s="72"/>
      <c r="KX9058" s="16"/>
      <c r="KZ9058" s="16"/>
      <c r="LA9058" s="16"/>
      <c r="LB9058" s="74"/>
      <c r="LC9058" s="74"/>
    </row>
    <row r="9059" spans="8:315" x14ac:dyDescent="0.35">
      <c r="H9059" s="4"/>
      <c r="J9059" s="8"/>
      <c r="K9059" s="8"/>
      <c r="L9059" s="8"/>
      <c r="M9059" s="8"/>
      <c r="O9059" s="8"/>
      <c r="P9059" s="8"/>
      <c r="R9059" s="8"/>
      <c r="S9059" s="8"/>
      <c r="T9059" s="8"/>
      <c r="U9059" s="8"/>
      <c r="W9059" s="8">
        <f t="shared" si="4669"/>
        <v>366.3</v>
      </c>
      <c r="X9059">
        <f t="shared" si="4671"/>
        <v>31564800</v>
      </c>
      <c r="Y9059">
        <f t="shared" si="4670"/>
        <v>8768</v>
      </c>
      <c r="Z9059" s="8">
        <v>0</v>
      </c>
      <c r="AA9059" s="8">
        <v>-12.4</v>
      </c>
      <c r="AB9059" s="8">
        <v>83.4</v>
      </c>
      <c r="AC9059" s="4"/>
      <c r="KL9059" s="84"/>
      <c r="KP9059" s="84"/>
      <c r="KS9059" s="74"/>
      <c r="KT9059" s="74"/>
      <c r="KU9059" s="16"/>
      <c r="KV9059" s="72"/>
      <c r="KW9059" s="72"/>
      <c r="KX9059" s="16"/>
      <c r="KZ9059" s="16"/>
      <c r="LA9059" s="16"/>
      <c r="LB9059" s="74"/>
      <c r="LC9059" s="74"/>
    </row>
    <row r="9060" spans="8:315" x14ac:dyDescent="0.35">
      <c r="H9060" s="4"/>
      <c r="J9060" s="8"/>
      <c r="K9060" s="8"/>
      <c r="L9060" s="8"/>
      <c r="M9060" s="8"/>
      <c r="O9060" s="8"/>
      <c r="P9060" s="8"/>
      <c r="R9060" s="8"/>
      <c r="S9060" s="8"/>
      <c r="T9060" s="8"/>
      <c r="U9060" s="8"/>
      <c r="W9060" s="8">
        <f t="shared" ref="W9060:W9075" si="4672">X9060/24/3600+1</f>
        <v>366.4</v>
      </c>
      <c r="X9060">
        <f t="shared" si="4671"/>
        <v>31568400</v>
      </c>
      <c r="Y9060">
        <f t="shared" ref="Y9060:Y9075" si="4673">X9060/3600</f>
        <v>8769</v>
      </c>
      <c r="Z9060" s="8">
        <v>0</v>
      </c>
      <c r="AA9060" s="8">
        <v>-12.4</v>
      </c>
      <c r="AB9060" s="8">
        <v>84.3</v>
      </c>
      <c r="AC9060" s="4"/>
      <c r="KL9060" s="84"/>
      <c r="KP9060" s="84"/>
      <c r="KS9060" s="74"/>
      <c r="KT9060" s="74"/>
      <c r="KU9060" s="16"/>
      <c r="KV9060" s="72"/>
      <c r="KW9060" s="72"/>
      <c r="KX9060" s="16"/>
      <c r="KZ9060" s="16"/>
      <c r="LA9060" s="16"/>
      <c r="LB9060" s="74"/>
      <c r="LC9060" s="74"/>
    </row>
    <row r="9061" spans="8:315" x14ac:dyDescent="0.35">
      <c r="H9061" s="4"/>
      <c r="J9061" s="8"/>
      <c r="K9061" s="8"/>
      <c r="L9061" s="8"/>
      <c r="M9061" s="8"/>
      <c r="O9061" s="8"/>
      <c r="P9061" s="8"/>
      <c r="R9061" s="8"/>
      <c r="S9061" s="8"/>
      <c r="T9061" s="8"/>
      <c r="U9061" s="8"/>
      <c r="W9061" s="8">
        <f t="shared" si="4672"/>
        <v>366.4</v>
      </c>
      <c r="X9061">
        <f t="shared" si="4671"/>
        <v>31572000</v>
      </c>
      <c r="Y9061">
        <f t="shared" si="4673"/>
        <v>8770</v>
      </c>
      <c r="Z9061" s="8">
        <v>0</v>
      </c>
      <c r="AA9061" s="8">
        <v>-12.1</v>
      </c>
      <c r="AB9061" s="8">
        <v>85.7</v>
      </c>
      <c r="AC9061" s="4"/>
      <c r="KL9061" s="84"/>
      <c r="KP9061" s="84"/>
      <c r="KS9061" s="74"/>
      <c r="KT9061" s="74"/>
      <c r="KU9061" s="16"/>
      <c r="KV9061" s="72"/>
      <c r="KW9061" s="72"/>
      <c r="KX9061" s="16"/>
      <c r="KZ9061" s="16"/>
      <c r="LA9061" s="16"/>
      <c r="LB9061" s="74"/>
      <c r="LC9061" s="74"/>
    </row>
    <row r="9062" spans="8:315" x14ac:dyDescent="0.35">
      <c r="H9062" s="4"/>
      <c r="J9062" s="8"/>
      <c r="K9062" s="8"/>
      <c r="L9062" s="8"/>
      <c r="M9062" s="8"/>
      <c r="O9062" s="8"/>
      <c r="P9062" s="8"/>
      <c r="R9062" s="8"/>
      <c r="S9062" s="8"/>
      <c r="T9062" s="8"/>
      <c r="U9062" s="8"/>
      <c r="W9062" s="8">
        <f t="shared" si="4672"/>
        <v>366.5</v>
      </c>
      <c r="X9062">
        <f t="shared" si="4671"/>
        <v>31575600</v>
      </c>
      <c r="Y9062">
        <f t="shared" si="4673"/>
        <v>8771</v>
      </c>
      <c r="Z9062" s="8">
        <v>0</v>
      </c>
      <c r="AA9062" s="8">
        <v>-11.6</v>
      </c>
      <c r="AB9062" s="8">
        <v>87.2</v>
      </c>
      <c r="AC9062" s="4"/>
      <c r="KL9062" s="84"/>
      <c r="KP9062" s="84"/>
      <c r="KS9062" s="74"/>
      <c r="KT9062" s="74"/>
      <c r="KU9062" s="16"/>
      <c r="KV9062" s="72"/>
      <c r="KW9062" s="72"/>
      <c r="KX9062" s="16"/>
      <c r="KZ9062" s="16"/>
      <c r="LA9062" s="16"/>
      <c r="LB9062" s="74"/>
      <c r="LC9062" s="74"/>
    </row>
    <row r="9063" spans="8:315" x14ac:dyDescent="0.35">
      <c r="H9063" s="4"/>
      <c r="J9063" s="8"/>
      <c r="K9063" s="8"/>
      <c r="L9063" s="8"/>
      <c r="M9063" s="8"/>
      <c r="O9063" s="8"/>
      <c r="P9063" s="8"/>
      <c r="R9063" s="8"/>
      <c r="S9063" s="8"/>
      <c r="T9063" s="8"/>
      <c r="U9063" s="8"/>
      <c r="W9063" s="8">
        <f t="shared" si="4672"/>
        <v>366.5</v>
      </c>
      <c r="X9063">
        <f t="shared" si="4671"/>
        <v>31579200</v>
      </c>
      <c r="Y9063">
        <f t="shared" si="4673"/>
        <v>8772</v>
      </c>
      <c r="Z9063" s="8">
        <v>0</v>
      </c>
      <c r="AA9063" s="8">
        <v>-11.3</v>
      </c>
      <c r="AB9063" s="8">
        <v>88.6</v>
      </c>
      <c r="AC9063" s="4"/>
      <c r="KL9063" s="84"/>
      <c r="KP9063" s="84"/>
      <c r="KS9063" s="74"/>
      <c r="KT9063" s="74"/>
      <c r="KU9063" s="16"/>
      <c r="KV9063" s="72"/>
      <c r="KW9063" s="72"/>
      <c r="KX9063" s="16"/>
      <c r="KZ9063" s="16"/>
      <c r="LA9063" s="16"/>
      <c r="LB9063" s="74"/>
      <c r="LC9063" s="74"/>
    </row>
    <row r="9064" spans="8:315" x14ac:dyDescent="0.35">
      <c r="H9064" s="4"/>
      <c r="J9064" s="8"/>
      <c r="K9064" s="8"/>
      <c r="L9064" s="8"/>
      <c r="M9064" s="8"/>
      <c r="O9064" s="8"/>
      <c r="P9064" s="8"/>
      <c r="R9064" s="8"/>
      <c r="S9064" s="8"/>
      <c r="T9064" s="8"/>
      <c r="U9064" s="8"/>
      <c r="W9064" s="8">
        <f t="shared" si="4672"/>
        <v>366.5</v>
      </c>
      <c r="X9064">
        <f t="shared" si="4671"/>
        <v>31582800</v>
      </c>
      <c r="Y9064">
        <f t="shared" si="4673"/>
        <v>8773</v>
      </c>
      <c r="Z9064" s="8">
        <v>0</v>
      </c>
      <c r="AA9064" s="8">
        <v>-11</v>
      </c>
      <c r="AB9064" s="8">
        <v>90.1</v>
      </c>
      <c r="AC9064" s="4"/>
      <c r="KL9064" s="84"/>
      <c r="KP9064" s="84"/>
      <c r="KS9064" s="74"/>
      <c r="KT9064" s="74"/>
      <c r="KU9064" s="16"/>
      <c r="KV9064" s="72"/>
      <c r="KW9064" s="72"/>
      <c r="KX9064" s="16"/>
      <c r="KZ9064" s="16"/>
      <c r="LA9064" s="16"/>
      <c r="LB9064" s="74"/>
      <c r="LC9064" s="74"/>
    </row>
    <row r="9065" spans="8:315" x14ac:dyDescent="0.35">
      <c r="H9065" s="4"/>
      <c r="J9065" s="8"/>
      <c r="K9065" s="8"/>
      <c r="L9065" s="8"/>
      <c r="M9065" s="8"/>
      <c r="O9065" s="8"/>
      <c r="P9065" s="8"/>
      <c r="R9065" s="8"/>
      <c r="S9065" s="8"/>
      <c r="T9065" s="8"/>
      <c r="U9065" s="8"/>
      <c r="W9065" s="8">
        <f t="shared" si="4672"/>
        <v>366.6</v>
      </c>
      <c r="X9065">
        <f t="shared" si="4671"/>
        <v>31586400</v>
      </c>
      <c r="Y9065">
        <f t="shared" si="4673"/>
        <v>8774</v>
      </c>
      <c r="Z9065" s="8">
        <v>0</v>
      </c>
      <c r="AA9065" s="8">
        <v>-10.6</v>
      </c>
      <c r="AB9065" s="8">
        <v>88.5</v>
      </c>
      <c r="AC9065" s="4"/>
      <c r="KL9065" s="84"/>
      <c r="KP9065" s="84"/>
      <c r="KS9065" s="74"/>
      <c r="KT9065" s="74"/>
      <c r="KU9065" s="16"/>
      <c r="KV9065" s="72"/>
      <c r="KW9065" s="72"/>
      <c r="KX9065" s="16"/>
      <c r="KZ9065" s="16"/>
      <c r="LA9065" s="16"/>
      <c r="LB9065" s="74"/>
      <c r="LC9065" s="74"/>
    </row>
    <row r="9066" spans="8:315" x14ac:dyDescent="0.35">
      <c r="H9066" s="4"/>
      <c r="J9066" s="8"/>
      <c r="K9066" s="8"/>
      <c r="L9066" s="8"/>
      <c r="M9066" s="8"/>
      <c r="O9066" s="8"/>
      <c r="P9066" s="8"/>
      <c r="R9066" s="8"/>
      <c r="S9066" s="8"/>
      <c r="T9066" s="8"/>
      <c r="U9066" s="8"/>
      <c r="W9066" s="8">
        <f t="shared" si="4672"/>
        <v>366.6</v>
      </c>
      <c r="X9066">
        <f>X9065+3600</f>
        <v>31590000</v>
      </c>
      <c r="Y9066">
        <f t="shared" si="4673"/>
        <v>8775</v>
      </c>
      <c r="Z9066" s="8">
        <v>0</v>
      </c>
      <c r="AA9066" s="8">
        <v>-10.1</v>
      </c>
      <c r="AB9066" s="8">
        <v>88</v>
      </c>
      <c r="AC9066" s="4"/>
      <c r="KL9066" s="84"/>
      <c r="KP9066" s="84"/>
      <c r="KS9066" s="74"/>
      <c r="KT9066" s="74"/>
      <c r="KU9066" s="16"/>
      <c r="KV9066" s="72"/>
      <c r="KW9066" s="72"/>
      <c r="KX9066" s="16"/>
      <c r="KZ9066" s="16"/>
      <c r="LA9066" s="16"/>
      <c r="LB9066" s="74"/>
      <c r="LC9066" s="74"/>
    </row>
    <row r="9067" spans="8:315" x14ac:dyDescent="0.35">
      <c r="H9067" s="4"/>
      <c r="J9067" s="8"/>
      <c r="K9067" s="8"/>
      <c r="L9067" s="8"/>
      <c r="M9067" s="8"/>
      <c r="O9067" s="8"/>
      <c r="P9067" s="8"/>
      <c r="R9067" s="8"/>
      <c r="S9067" s="8"/>
      <c r="T9067" s="8"/>
      <c r="U9067" s="8"/>
      <c r="W9067" s="8">
        <f t="shared" si="4672"/>
        <v>366.7</v>
      </c>
      <c r="X9067">
        <f t="shared" ref="X9067:X9075" si="4674">X9066+3600</f>
        <v>31593600</v>
      </c>
      <c r="Y9067">
        <f t="shared" si="4673"/>
        <v>8776</v>
      </c>
      <c r="Z9067" s="8">
        <v>0</v>
      </c>
      <c r="AA9067" s="8">
        <v>-10</v>
      </c>
      <c r="AB9067" s="8">
        <v>88.5</v>
      </c>
      <c r="AC9067" s="4"/>
      <c r="KL9067" s="84"/>
      <c r="KP9067" s="84"/>
      <c r="KS9067" s="74"/>
      <c r="KT9067" s="74"/>
      <c r="KU9067" s="16"/>
      <c r="KV9067" s="72"/>
      <c r="KW9067" s="72"/>
      <c r="KX9067" s="16"/>
      <c r="KZ9067" s="16"/>
      <c r="LA9067" s="16"/>
      <c r="LB9067" s="74"/>
      <c r="LC9067" s="74"/>
    </row>
    <row r="9068" spans="8:315" x14ac:dyDescent="0.35">
      <c r="H9068" s="4"/>
      <c r="J9068" s="8"/>
      <c r="K9068" s="8"/>
      <c r="L9068" s="8"/>
      <c r="M9068" s="8"/>
      <c r="O9068" s="8"/>
      <c r="P9068" s="8"/>
      <c r="R9068" s="8"/>
      <c r="S9068" s="8"/>
      <c r="T9068" s="8"/>
      <c r="U9068" s="8"/>
      <c r="W9068" s="8">
        <f t="shared" si="4672"/>
        <v>366.7</v>
      </c>
      <c r="X9068">
        <f t="shared" si="4674"/>
        <v>31597200</v>
      </c>
      <c r="Y9068">
        <f t="shared" si="4673"/>
        <v>8777</v>
      </c>
      <c r="Z9068" s="8">
        <v>0</v>
      </c>
      <c r="AA9068" s="8">
        <v>-9.9</v>
      </c>
      <c r="AB9068" s="8">
        <v>90.6</v>
      </c>
      <c r="AC9068" s="4"/>
      <c r="KL9068" s="84"/>
      <c r="KP9068" s="84"/>
      <c r="KS9068" s="74"/>
      <c r="KT9068" s="74"/>
      <c r="KU9068" s="16"/>
      <c r="KV9068" s="72"/>
      <c r="KW9068" s="72"/>
      <c r="KX9068" s="16"/>
      <c r="KZ9068" s="16"/>
      <c r="LA9068" s="16"/>
      <c r="LB9068" s="74"/>
      <c r="LC9068" s="74"/>
    </row>
    <row r="9069" spans="8:315" x14ac:dyDescent="0.35">
      <c r="H9069" s="4"/>
      <c r="J9069" s="8"/>
      <c r="K9069" s="8"/>
      <c r="L9069" s="8"/>
      <c r="M9069" s="8"/>
      <c r="O9069" s="8"/>
      <c r="P9069" s="8"/>
      <c r="R9069" s="8"/>
      <c r="S9069" s="8"/>
      <c r="T9069" s="8"/>
      <c r="U9069" s="8"/>
      <c r="W9069" s="8">
        <f t="shared" si="4672"/>
        <v>366.8</v>
      </c>
      <c r="X9069">
        <f t="shared" si="4674"/>
        <v>31600800</v>
      </c>
      <c r="Y9069">
        <f t="shared" si="4673"/>
        <v>8778</v>
      </c>
      <c r="Z9069" s="8">
        <v>0</v>
      </c>
      <c r="AA9069" s="8">
        <v>-9.6999999999999993</v>
      </c>
      <c r="AB9069" s="8">
        <v>91.3</v>
      </c>
      <c r="AC9069" s="4"/>
      <c r="KL9069" s="84"/>
      <c r="KP9069" s="84"/>
      <c r="KS9069" s="74"/>
      <c r="KT9069" s="74"/>
      <c r="KU9069" s="16"/>
      <c r="KV9069" s="72"/>
      <c r="KW9069" s="72"/>
      <c r="KX9069" s="16"/>
      <c r="KZ9069" s="16"/>
      <c r="LA9069" s="16"/>
      <c r="LB9069" s="74"/>
      <c r="LC9069" s="74"/>
    </row>
    <row r="9070" spans="8:315" x14ac:dyDescent="0.35">
      <c r="H9070" s="4"/>
      <c r="J9070" s="8"/>
      <c r="K9070" s="8"/>
      <c r="L9070" s="8"/>
      <c r="M9070" s="8"/>
      <c r="O9070" s="8"/>
      <c r="P9070" s="8"/>
      <c r="R9070" s="8"/>
      <c r="S9070" s="8"/>
      <c r="T9070" s="8"/>
      <c r="U9070" s="8"/>
      <c r="W9070" s="8">
        <f t="shared" si="4672"/>
        <v>366.8</v>
      </c>
      <c r="X9070">
        <f t="shared" si="4674"/>
        <v>31604400</v>
      </c>
      <c r="Y9070">
        <f t="shared" si="4673"/>
        <v>8779</v>
      </c>
      <c r="Z9070" s="8">
        <v>0</v>
      </c>
      <c r="AA9070" s="8">
        <v>-9.5</v>
      </c>
      <c r="AB9070" s="8">
        <v>90.7</v>
      </c>
      <c r="AC9070" s="4"/>
      <c r="KL9070" s="84"/>
      <c r="KP9070" s="84"/>
      <c r="KS9070" s="74"/>
      <c r="KT9070" s="74"/>
      <c r="KU9070" s="16"/>
      <c r="KV9070" s="72"/>
      <c r="KW9070" s="72"/>
      <c r="KX9070" s="16"/>
      <c r="KZ9070" s="16"/>
      <c r="LA9070" s="16"/>
      <c r="LB9070" s="74"/>
      <c r="LC9070" s="74"/>
    </row>
    <row r="9071" spans="8:315" x14ac:dyDescent="0.35">
      <c r="H9071" s="4"/>
      <c r="J9071" s="8"/>
      <c r="K9071" s="8"/>
      <c r="L9071" s="8"/>
      <c r="M9071" s="8"/>
      <c r="O9071" s="8"/>
      <c r="P9071" s="8"/>
      <c r="R9071" s="8"/>
      <c r="S9071" s="8"/>
      <c r="T9071" s="8"/>
      <c r="U9071" s="8"/>
      <c r="W9071" s="8">
        <f t="shared" si="4672"/>
        <v>366.8</v>
      </c>
      <c r="X9071">
        <f t="shared" si="4674"/>
        <v>31608000</v>
      </c>
      <c r="Y9071">
        <f t="shared" si="4673"/>
        <v>8780</v>
      </c>
      <c r="Z9071" s="8">
        <v>0</v>
      </c>
      <c r="AA9071" s="8">
        <v>-9.3000000000000007</v>
      </c>
      <c r="AB9071" s="8">
        <v>91.5</v>
      </c>
      <c r="AC9071" s="4"/>
      <c r="KL9071" s="84"/>
      <c r="KP9071" s="84"/>
      <c r="KS9071" s="74"/>
      <c r="KT9071" s="74"/>
      <c r="KU9071" s="16"/>
      <c r="KV9071" s="72"/>
      <c r="KW9071" s="72"/>
      <c r="KX9071" s="16"/>
      <c r="KZ9071" s="16"/>
      <c r="LA9071" s="16"/>
      <c r="LB9071" s="74"/>
      <c r="LC9071" s="74"/>
    </row>
    <row r="9072" spans="8:315" x14ac:dyDescent="0.35">
      <c r="H9072" s="4"/>
      <c r="J9072" s="8"/>
      <c r="K9072" s="8"/>
      <c r="L9072" s="8"/>
      <c r="M9072" s="8"/>
      <c r="O9072" s="8"/>
      <c r="P9072" s="8"/>
      <c r="R9072" s="8"/>
      <c r="S9072" s="8"/>
      <c r="T9072" s="8"/>
      <c r="U9072" s="8"/>
      <c r="W9072" s="8">
        <f t="shared" si="4672"/>
        <v>366.9</v>
      </c>
      <c r="X9072">
        <f t="shared" si="4674"/>
        <v>31611600</v>
      </c>
      <c r="Y9072">
        <f t="shared" si="4673"/>
        <v>8781</v>
      </c>
      <c r="Z9072" s="8">
        <v>0</v>
      </c>
      <c r="AA9072" s="8">
        <v>-9.4</v>
      </c>
      <c r="AB9072" s="8">
        <v>91.8</v>
      </c>
      <c r="AC9072" s="4"/>
      <c r="KL9072" s="84"/>
      <c r="KP9072" s="84"/>
      <c r="KS9072" s="74"/>
      <c r="KT9072" s="74"/>
      <c r="KU9072" s="16"/>
      <c r="KV9072" s="72"/>
      <c r="KW9072" s="72"/>
      <c r="KX9072" s="16"/>
      <c r="KZ9072" s="16"/>
      <c r="LA9072" s="16"/>
      <c r="LB9072" s="74"/>
      <c r="LC9072" s="74"/>
    </row>
    <row r="9073" spans="8:315" x14ac:dyDescent="0.35">
      <c r="H9073" s="4"/>
      <c r="J9073" s="8"/>
      <c r="K9073" s="8"/>
      <c r="L9073" s="8"/>
      <c r="M9073" s="8"/>
      <c r="O9073" s="8"/>
      <c r="P9073" s="8"/>
      <c r="R9073" s="8"/>
      <c r="S9073" s="8"/>
      <c r="T9073" s="8"/>
      <c r="U9073" s="8"/>
      <c r="W9073" s="8">
        <f t="shared" si="4672"/>
        <v>366.9</v>
      </c>
      <c r="X9073">
        <f t="shared" si="4674"/>
        <v>31615200</v>
      </c>
      <c r="Y9073">
        <f t="shared" si="4673"/>
        <v>8782</v>
      </c>
      <c r="Z9073" s="8">
        <v>0</v>
      </c>
      <c r="AA9073" s="8">
        <v>-9.5</v>
      </c>
      <c r="AB9073" s="8">
        <v>92</v>
      </c>
      <c r="AC9073" s="4"/>
      <c r="KL9073" s="84"/>
      <c r="KP9073" s="84"/>
      <c r="KS9073" s="74"/>
      <c r="KT9073" s="74"/>
      <c r="KU9073" s="16"/>
      <c r="KV9073" s="72"/>
      <c r="KW9073" s="72"/>
      <c r="KX9073" s="16"/>
      <c r="KZ9073" s="16"/>
      <c r="LA9073" s="16"/>
      <c r="LB9073" s="74"/>
      <c r="LC9073" s="74"/>
    </row>
    <row r="9074" spans="8:315" x14ac:dyDescent="0.35">
      <c r="H9074" s="4"/>
      <c r="J9074" s="8"/>
      <c r="K9074" s="8"/>
      <c r="L9074" s="8"/>
      <c r="M9074" s="8"/>
      <c r="O9074" s="8"/>
      <c r="P9074" s="8"/>
      <c r="R9074" s="8"/>
      <c r="S9074" s="8"/>
      <c r="T9074" s="8"/>
      <c r="U9074" s="8"/>
      <c r="W9074" s="8">
        <f t="shared" si="4672"/>
        <v>367</v>
      </c>
      <c r="X9074">
        <f t="shared" si="4674"/>
        <v>31618800</v>
      </c>
      <c r="Y9074">
        <f t="shared" si="4673"/>
        <v>8783</v>
      </c>
      <c r="Z9074" s="8">
        <v>0</v>
      </c>
      <c r="AA9074" s="8">
        <v>-9.1</v>
      </c>
      <c r="AB9074" s="8">
        <v>92.1</v>
      </c>
      <c r="AC9074" s="4"/>
      <c r="KL9074" s="84"/>
      <c r="KP9074" s="84"/>
      <c r="KS9074" s="74"/>
      <c r="KT9074" s="74"/>
      <c r="KU9074" s="16"/>
      <c r="KV9074" s="72"/>
      <c r="KW9074" s="72"/>
      <c r="KX9074" s="16"/>
      <c r="KZ9074" s="16"/>
      <c r="LA9074" s="16"/>
      <c r="LB9074" s="74"/>
      <c r="LC9074" s="74"/>
    </row>
    <row r="9075" spans="8:315" x14ac:dyDescent="0.35">
      <c r="H9075" s="4"/>
      <c r="J9075" s="8"/>
      <c r="K9075" s="8"/>
      <c r="L9075" s="8"/>
      <c r="M9075" s="8"/>
      <c r="O9075" s="8"/>
      <c r="P9075" s="8"/>
      <c r="R9075" s="8"/>
      <c r="S9075" s="8"/>
      <c r="T9075" s="8"/>
      <c r="U9075" s="8"/>
      <c r="W9075" s="8">
        <f t="shared" si="4672"/>
        <v>367</v>
      </c>
      <c r="X9075">
        <f t="shared" si="4674"/>
        <v>31622400</v>
      </c>
      <c r="Y9075">
        <f t="shared" si="4673"/>
        <v>8784</v>
      </c>
      <c r="Z9075" s="8">
        <v>0</v>
      </c>
      <c r="AA9075" s="8">
        <v>0</v>
      </c>
      <c r="AB9075" s="8">
        <v>0</v>
      </c>
      <c r="AC9075" s="4"/>
      <c r="KL9075" s="84"/>
      <c r="KP9075" s="84"/>
      <c r="KS9075" s="74"/>
      <c r="KT9075" s="74"/>
      <c r="KU9075" s="16"/>
      <c r="KV9075" s="72"/>
      <c r="KW9075" s="72"/>
      <c r="KX9075" s="16"/>
      <c r="KZ9075" s="16"/>
      <c r="LA9075" s="16"/>
      <c r="LB9075" s="74"/>
      <c r="LC9075" s="74"/>
    </row>
    <row r="9076" spans="8:315" x14ac:dyDescent="0.35">
      <c r="KL9076" s="84"/>
      <c r="KP9076" s="84"/>
      <c r="KS9076" s="74"/>
      <c r="KT9076" s="74"/>
      <c r="KU9076" s="16"/>
      <c r="KV9076" s="72"/>
      <c r="KW9076" s="72"/>
      <c r="KX9076" s="16"/>
      <c r="KZ9076" s="16"/>
      <c r="LA9076" s="16"/>
      <c r="LB9076" s="74"/>
      <c r="LC9076" s="74"/>
    </row>
    <row r="9077" spans="8:315" x14ac:dyDescent="0.35">
      <c r="KL9077" s="84"/>
      <c r="KP9077" s="84"/>
      <c r="KS9077" s="74"/>
      <c r="KT9077" s="74"/>
      <c r="KU9077" s="16"/>
      <c r="KV9077" s="72"/>
      <c r="KW9077" s="72"/>
      <c r="KX9077" s="16"/>
      <c r="KZ9077" s="16"/>
      <c r="LA9077" s="16"/>
      <c r="LB9077" s="74"/>
      <c r="LC9077" s="74"/>
    </row>
    <row r="9078" spans="8:315" x14ac:dyDescent="0.35">
      <c r="KL9078" s="84"/>
      <c r="KP9078" s="84"/>
      <c r="KS9078" s="74"/>
      <c r="KT9078" s="74"/>
      <c r="KU9078" s="16"/>
      <c r="KV9078" s="72"/>
      <c r="KW9078" s="72"/>
      <c r="KX9078" s="16"/>
      <c r="KZ9078" s="16"/>
      <c r="LA9078" s="16"/>
      <c r="LB9078" s="74"/>
      <c r="LC9078" s="74"/>
    </row>
    <row r="9079" spans="8:315" x14ac:dyDescent="0.35">
      <c r="KL9079" s="84"/>
      <c r="KP9079" s="84"/>
      <c r="KS9079" s="74"/>
      <c r="KT9079" s="74"/>
      <c r="KU9079" s="16"/>
      <c r="KV9079" s="72"/>
      <c r="KW9079" s="72"/>
      <c r="KX9079" s="16"/>
      <c r="KZ9079" s="16"/>
      <c r="LA9079" s="16"/>
      <c r="LB9079" s="74"/>
      <c r="LC9079" s="74"/>
    </row>
    <row r="9080" spans="8:315" x14ac:dyDescent="0.35">
      <c r="KL9080" s="84"/>
      <c r="KP9080" s="84"/>
      <c r="KS9080" s="74"/>
      <c r="KT9080" s="74"/>
      <c r="KU9080" s="16"/>
      <c r="KV9080" s="72"/>
      <c r="KW9080" s="72"/>
      <c r="KX9080" s="16"/>
      <c r="KZ9080" s="16"/>
      <c r="LA9080" s="16"/>
      <c r="LB9080" s="74"/>
      <c r="LC9080" s="74"/>
    </row>
    <row r="9081" spans="8:315" x14ac:dyDescent="0.35">
      <c r="KL9081" s="84"/>
      <c r="KP9081" s="84"/>
      <c r="KS9081" s="74"/>
      <c r="KT9081" s="74"/>
      <c r="KU9081" s="16"/>
      <c r="KV9081" s="72"/>
      <c r="KW9081" s="72"/>
      <c r="KX9081" s="16"/>
      <c r="KZ9081" s="16"/>
      <c r="LA9081" s="16"/>
      <c r="LB9081" s="74"/>
      <c r="LC9081" s="74"/>
    </row>
    <row r="9082" spans="8:315" x14ac:dyDescent="0.35">
      <c r="KL9082" s="84"/>
      <c r="KP9082" s="84"/>
      <c r="KS9082" s="74"/>
      <c r="KT9082" s="74"/>
      <c r="KU9082" s="16"/>
      <c r="KV9082" s="72"/>
      <c r="KW9082" s="72"/>
      <c r="KX9082" s="16"/>
      <c r="KZ9082" s="16"/>
      <c r="LA9082" s="16"/>
      <c r="LB9082" s="74"/>
      <c r="LC9082" s="74"/>
    </row>
    <row r="9083" spans="8:315" x14ac:dyDescent="0.35">
      <c r="KL9083" s="84"/>
      <c r="KP9083" s="84"/>
      <c r="KS9083" s="74"/>
      <c r="KT9083" s="74"/>
      <c r="KU9083" s="16"/>
      <c r="KV9083" s="72"/>
      <c r="KW9083" s="72"/>
      <c r="KX9083" s="16"/>
      <c r="KZ9083" s="16"/>
      <c r="LA9083" s="16"/>
      <c r="LB9083" s="74"/>
      <c r="LC9083" s="74"/>
    </row>
    <row r="9084" spans="8:315" x14ac:dyDescent="0.35">
      <c r="KL9084" s="84"/>
      <c r="KP9084" s="84"/>
      <c r="KS9084" s="74"/>
      <c r="KT9084" s="74"/>
      <c r="KU9084" s="16"/>
      <c r="KV9084" s="72"/>
      <c r="KW9084" s="72"/>
      <c r="KX9084" s="16"/>
      <c r="KZ9084" s="16"/>
      <c r="LA9084" s="16"/>
      <c r="LB9084" s="74"/>
      <c r="LC9084" s="74"/>
    </row>
    <row r="9085" spans="8:315" x14ac:dyDescent="0.35">
      <c r="KL9085" s="84"/>
      <c r="KP9085" s="84"/>
      <c r="KS9085" s="74"/>
      <c r="KT9085" s="74"/>
      <c r="KU9085" s="16"/>
      <c r="KV9085" s="72"/>
      <c r="KW9085" s="72"/>
      <c r="KX9085" s="16"/>
      <c r="KZ9085" s="16"/>
      <c r="LA9085" s="16"/>
      <c r="LB9085" s="74"/>
      <c r="LC9085" s="74"/>
    </row>
    <row r="9086" spans="8:315" x14ac:dyDescent="0.35">
      <c r="KL9086" s="84"/>
      <c r="KP9086" s="84"/>
      <c r="KS9086" s="74"/>
      <c r="KT9086" s="74"/>
      <c r="KU9086" s="16"/>
      <c r="KV9086" s="72"/>
      <c r="KW9086" s="72"/>
      <c r="KX9086" s="16"/>
      <c r="KZ9086" s="16"/>
      <c r="LA9086" s="16"/>
      <c r="LB9086" s="74"/>
      <c r="LC9086" s="74"/>
    </row>
    <row r="9087" spans="8:315" x14ac:dyDescent="0.35">
      <c r="KL9087" s="84"/>
      <c r="KP9087" s="84"/>
      <c r="KS9087" s="74"/>
      <c r="KT9087" s="74"/>
      <c r="KU9087" s="16"/>
      <c r="KV9087" s="72"/>
      <c r="KW9087" s="72"/>
      <c r="KX9087" s="16"/>
      <c r="KZ9087" s="16"/>
      <c r="LA9087" s="16"/>
      <c r="LB9087" s="74"/>
      <c r="LC9087" s="74"/>
    </row>
    <row r="9088" spans="8:315" x14ac:dyDescent="0.35">
      <c r="KL9088" s="84"/>
      <c r="KP9088" s="84"/>
      <c r="KS9088" s="74"/>
      <c r="KT9088" s="74"/>
      <c r="KU9088" s="16"/>
      <c r="KV9088" s="72"/>
      <c r="KW9088" s="72"/>
      <c r="KX9088" s="16"/>
      <c r="KZ9088" s="16"/>
      <c r="LA9088" s="16"/>
      <c r="LB9088" s="74"/>
      <c r="LC9088" s="74"/>
    </row>
    <row r="9089" spans="5:315" x14ac:dyDescent="0.35">
      <c r="KL9089" s="84"/>
      <c r="KP9089" s="84"/>
      <c r="KS9089" s="74"/>
      <c r="KT9089" s="74"/>
      <c r="KU9089" s="16"/>
      <c r="KV9089" s="72"/>
      <c r="KW9089" s="72"/>
      <c r="KX9089" s="16"/>
      <c r="KZ9089" s="16"/>
      <c r="LA9089" s="16"/>
      <c r="LB9089" s="74"/>
      <c r="LC9089" s="74"/>
    </row>
    <row r="9090" spans="5:315" x14ac:dyDescent="0.35">
      <c r="KL9090" s="84"/>
      <c r="KP9090" s="84"/>
      <c r="KS9090" s="74"/>
      <c r="KT9090" s="74"/>
      <c r="KU9090" s="16"/>
      <c r="KV9090" s="72"/>
      <c r="KW9090" s="72"/>
      <c r="KX9090" s="16"/>
      <c r="KZ9090" s="16"/>
      <c r="LA9090" s="16"/>
      <c r="LB9090" s="74"/>
      <c r="LC9090" s="74"/>
    </row>
    <row r="9091" spans="5:315" x14ac:dyDescent="0.35">
      <c r="KL9091" s="84"/>
      <c r="KP9091" s="84"/>
      <c r="KS9091" s="74"/>
      <c r="KT9091" s="74"/>
      <c r="KU9091" s="16"/>
      <c r="KV9091" s="72"/>
      <c r="KW9091" s="72"/>
      <c r="KX9091" s="16"/>
      <c r="KZ9091" s="16"/>
      <c r="LA9091" s="16"/>
      <c r="LB9091" s="74"/>
      <c r="LC9091" s="74"/>
    </row>
    <row r="9092" spans="5:315" x14ac:dyDescent="0.35">
      <c r="KL9092" s="84"/>
      <c r="KP9092" s="84"/>
      <c r="KS9092" s="74"/>
      <c r="KT9092" s="74"/>
      <c r="KU9092" s="16"/>
      <c r="KV9092" s="72"/>
      <c r="KW9092" s="72"/>
      <c r="KX9092" s="16"/>
      <c r="KZ9092" s="16"/>
      <c r="LA9092" s="16"/>
      <c r="LB9092" s="74"/>
      <c r="LC9092" s="74"/>
    </row>
    <row r="9093" spans="5:315" x14ac:dyDescent="0.35">
      <c r="KL9093" s="84"/>
      <c r="KP9093" s="84"/>
      <c r="KS9093" s="74"/>
      <c r="KT9093" s="74"/>
      <c r="KU9093" s="16"/>
      <c r="KV9093" s="72"/>
      <c r="KW9093" s="72"/>
      <c r="KX9093" s="16"/>
      <c r="KZ9093" s="16"/>
      <c r="LA9093" s="16"/>
      <c r="LB9093" s="74"/>
      <c r="LC9093" s="74"/>
    </row>
    <row r="9094" spans="5:315" x14ac:dyDescent="0.35">
      <c r="KL9094" s="84"/>
      <c r="KP9094" s="84"/>
      <c r="KS9094" s="74"/>
      <c r="KT9094" s="74"/>
      <c r="KU9094" s="16"/>
      <c r="KV9094" s="72"/>
      <c r="KW9094" s="72"/>
      <c r="KX9094" s="16"/>
      <c r="KZ9094" s="16"/>
      <c r="LA9094" s="16"/>
      <c r="LB9094" s="74"/>
      <c r="LC9094" s="74"/>
    </row>
    <row r="9095" spans="5:315" x14ac:dyDescent="0.35">
      <c r="KL9095" s="84"/>
      <c r="KP9095" s="84"/>
      <c r="KS9095" s="74"/>
      <c r="KT9095" s="74"/>
      <c r="KU9095" s="16"/>
      <c r="KV9095" s="72"/>
      <c r="KW9095" s="72"/>
      <c r="KX9095" s="16"/>
      <c r="KZ9095" s="16"/>
      <c r="LA9095" s="16"/>
      <c r="LB9095" s="74"/>
      <c r="LC9095" s="74"/>
    </row>
    <row r="9096" spans="5:315" x14ac:dyDescent="0.35">
      <c r="KL9096" s="84"/>
      <c r="KP9096" s="84"/>
      <c r="KS9096" s="74"/>
      <c r="KT9096" s="74"/>
      <c r="KU9096" s="16"/>
      <c r="KV9096" s="72"/>
      <c r="KW9096" s="72"/>
      <c r="KX9096" s="16"/>
      <c r="KZ9096" s="16"/>
      <c r="LA9096" s="16"/>
      <c r="LB9096" s="74"/>
      <c r="LC9096" s="74"/>
    </row>
    <row r="9097" spans="5:315" x14ac:dyDescent="0.35">
      <c r="KL9097" s="84"/>
      <c r="KP9097" s="84"/>
      <c r="KS9097" s="74"/>
      <c r="KT9097" s="74"/>
      <c r="KU9097" s="16"/>
      <c r="KV9097" s="72"/>
      <c r="KW9097" s="72"/>
      <c r="KX9097" s="16"/>
      <c r="KZ9097" s="16"/>
      <c r="LA9097" s="16"/>
      <c r="LB9097" s="74"/>
      <c r="LC9097" s="74"/>
    </row>
    <row r="9098" spans="5:315" x14ac:dyDescent="0.35">
      <c r="KL9098" s="84"/>
      <c r="KP9098" s="84"/>
      <c r="KS9098" s="74"/>
      <c r="KT9098" s="74"/>
      <c r="KU9098" s="16"/>
      <c r="KV9098" s="72"/>
      <c r="KW9098" s="72"/>
      <c r="KX9098" s="16"/>
      <c r="KZ9098" s="16"/>
      <c r="LA9098" s="16"/>
      <c r="LB9098" s="74"/>
      <c r="LC9098" s="74"/>
    </row>
    <row r="9099" spans="5:315" x14ac:dyDescent="0.35">
      <c r="KL9099" s="84"/>
      <c r="KP9099" s="84"/>
      <c r="KS9099" s="74"/>
      <c r="KT9099" s="74"/>
      <c r="KU9099" s="16"/>
      <c r="KV9099" s="72"/>
      <c r="KW9099" s="72"/>
      <c r="KX9099" s="16"/>
      <c r="KZ9099" s="16"/>
      <c r="LA9099" s="16"/>
      <c r="LB9099" s="74"/>
      <c r="LC9099" s="74"/>
    </row>
    <row r="9100" spans="5:315" x14ac:dyDescent="0.35">
      <c r="E9100" t="str">
        <f>E53</f>
        <v>Constants - (Δt)/(ρ*V)</v>
      </c>
      <c r="F9100">
        <f>$F$62/($B$41*(F$55*F9101))</f>
        <v>2.8142184273489201E-2</v>
      </c>
      <c r="H9100" s="4"/>
      <c r="J9100" s="8"/>
      <c r="K9100" s="8"/>
      <c r="L9100" s="8"/>
      <c r="M9100" s="8"/>
      <c r="O9100" s="8"/>
      <c r="P9100" s="8"/>
      <c r="R9100" s="8"/>
      <c r="S9100" s="8"/>
      <c r="T9100" s="8"/>
      <c r="U9100" s="8"/>
      <c r="X9100" s="8"/>
      <c r="AC9100" s="4"/>
      <c r="BZ9100" s="44"/>
      <c r="CA9100" s="44"/>
      <c r="CB9100" s="41"/>
      <c r="CC9100" s="41"/>
      <c r="CD9100" s="41"/>
      <c r="CE9100" s="41"/>
      <c r="CF9100" s="41"/>
      <c r="CG9100" s="41"/>
      <c r="CH9100" s="41"/>
      <c r="CI9100" s="41"/>
      <c r="CJ9100" s="41"/>
      <c r="CK9100" s="41"/>
      <c r="CL9100" s="41"/>
      <c r="CM9100" s="41"/>
      <c r="CN9100" s="41"/>
      <c r="KL9100" s="84"/>
      <c r="KP9100" s="84"/>
      <c r="KS9100" s="74"/>
      <c r="KT9100" s="74"/>
      <c r="KU9100" s="16"/>
      <c r="KV9100" s="72"/>
      <c r="KW9100" s="72"/>
      <c r="KX9100" s="16"/>
      <c r="KZ9100" s="16"/>
      <c r="LA9100" s="16"/>
      <c r="LB9100" s="74"/>
      <c r="LC9100" s="74"/>
    </row>
    <row r="9101" spans="5:315" x14ac:dyDescent="0.35">
      <c r="E9101" t="s">
        <v>290</v>
      </c>
      <c r="F9101">
        <v>0.01</v>
      </c>
      <c r="H9101" s="4"/>
      <c r="J9101" s="8"/>
      <c r="K9101" s="8"/>
      <c r="L9101" s="8"/>
      <c r="M9101" s="8"/>
      <c r="O9101" s="8"/>
      <c r="P9101" s="8"/>
      <c r="R9101" s="8"/>
      <c r="S9101" s="8"/>
      <c r="T9101" s="8"/>
      <c r="U9101" s="8"/>
      <c r="X9101" s="8"/>
      <c r="AC9101" s="4"/>
      <c r="BZ9101" s="44"/>
      <c r="CA9101" s="44"/>
      <c r="CB9101" s="41"/>
      <c r="CC9101" s="41"/>
      <c r="CD9101" s="41"/>
      <c r="CE9101" s="41"/>
      <c r="CF9101" s="41"/>
      <c r="CG9101" s="41"/>
      <c r="CH9101" s="41"/>
      <c r="CI9101" s="41"/>
      <c r="CJ9101" s="41"/>
      <c r="CK9101" s="41"/>
      <c r="CL9101" s="41"/>
      <c r="CM9101" s="41"/>
      <c r="CN9101" s="41"/>
      <c r="KL9101" s="84"/>
      <c r="KP9101" s="84"/>
      <c r="KS9101" s="74"/>
      <c r="KT9101" s="74"/>
      <c r="KU9101" s="16"/>
      <c r="KV9101" s="72"/>
      <c r="KW9101" s="72"/>
      <c r="KX9101" s="16"/>
      <c r="KZ9101" s="16"/>
      <c r="LA9101" s="16"/>
      <c r="LB9101" s="74"/>
      <c r="LC9101" s="74"/>
    </row>
    <row r="9102" spans="5:315" x14ac:dyDescent="0.35">
      <c r="E9102" t="s">
        <v>291</v>
      </c>
      <c r="F9102">
        <f>B42/B45</f>
        <v>7.5000000000000002E-4</v>
      </c>
      <c r="H9102" s="4"/>
      <c r="J9102" s="8"/>
      <c r="K9102" s="8"/>
      <c r="L9102" s="8"/>
      <c r="M9102" s="8"/>
      <c r="O9102" s="8"/>
      <c r="P9102" s="8"/>
      <c r="R9102" s="8"/>
      <c r="S9102" s="8"/>
      <c r="T9102" s="8"/>
      <c r="U9102" s="8"/>
      <c r="X9102" s="8"/>
      <c r="AC9102" s="4"/>
      <c r="BZ9102" s="41"/>
      <c r="CA9102" s="41"/>
      <c r="CB9102" s="41"/>
      <c r="CC9102" s="41"/>
      <c r="CD9102" s="41"/>
      <c r="CE9102" s="41"/>
      <c r="CF9102" s="41"/>
      <c r="CG9102" s="41"/>
      <c r="CH9102" s="41"/>
      <c r="CI9102" s="41"/>
      <c r="CJ9102" s="41"/>
      <c r="CK9102" s="41"/>
      <c r="CL9102" s="41"/>
      <c r="CM9102" s="41"/>
      <c r="CN9102" s="41"/>
      <c r="KL9102" s="84"/>
      <c r="KP9102" s="84"/>
      <c r="KS9102" s="74"/>
      <c r="KT9102" s="74"/>
      <c r="KU9102" s="16"/>
      <c r="KV9102" s="72"/>
      <c r="KW9102" s="72"/>
      <c r="KX9102" s="16"/>
      <c r="KZ9102" s="16"/>
      <c r="LA9102" s="16"/>
      <c r="LB9102" s="74"/>
      <c r="LC9102" s="74"/>
    </row>
    <row r="9103" spans="5:315" x14ac:dyDescent="0.35">
      <c r="E9103" t="s">
        <v>292</v>
      </c>
      <c r="F9103">
        <f>N89/2+F9101/2</f>
        <v>2.5850000000000001E-2</v>
      </c>
      <c r="H9103" s="4"/>
      <c r="J9103" s="8"/>
      <c r="K9103" s="8"/>
      <c r="L9103" s="8"/>
      <c r="M9103" s="8"/>
      <c r="O9103" s="8"/>
      <c r="P9103" s="8"/>
      <c r="R9103" s="8"/>
      <c r="S9103" s="8"/>
      <c r="T9103" s="8"/>
      <c r="U9103" s="8"/>
      <c r="X9103" s="8"/>
      <c r="AC9103" s="4"/>
      <c r="BZ9103" s="44"/>
      <c r="CA9103" s="44"/>
      <c r="CB9103" s="41"/>
      <c r="CC9103" s="41"/>
      <c r="CD9103" s="41"/>
      <c r="CE9103" s="41"/>
      <c r="CF9103" s="41"/>
      <c r="CG9103" s="41"/>
      <c r="CH9103" s="41"/>
      <c r="CI9103" s="41"/>
      <c r="CJ9103" s="41"/>
      <c r="CK9103" s="41"/>
      <c r="CL9103" s="41"/>
      <c r="CM9103" s="41"/>
      <c r="CN9103" s="41"/>
      <c r="KL9103" s="84"/>
      <c r="KP9103" s="84"/>
      <c r="KS9103" s="74"/>
      <c r="KT9103" s="74"/>
      <c r="KU9103" s="16"/>
      <c r="KV9103" s="72"/>
      <c r="KW9103" s="72"/>
      <c r="KX9103" s="16"/>
      <c r="KZ9103" s="16"/>
      <c r="LA9103" s="16"/>
      <c r="LB9103" s="74"/>
      <c r="LC9103" s="74"/>
    </row>
    <row r="9104" spans="5:315" x14ac:dyDescent="0.35">
      <c r="H9104" s="4"/>
      <c r="J9104" s="8"/>
      <c r="K9104" s="8"/>
      <c r="L9104" s="8"/>
      <c r="M9104" s="8"/>
      <c r="O9104" s="8"/>
      <c r="P9104" s="8"/>
      <c r="R9104" s="8"/>
      <c r="S9104" s="8"/>
      <c r="T9104" s="8"/>
      <c r="U9104" s="8"/>
      <c r="X9104" s="8"/>
      <c r="AC9104" s="4"/>
      <c r="BZ9104" s="44"/>
      <c r="CA9104" s="44"/>
      <c r="CB9104" s="41"/>
      <c r="CC9104" s="41"/>
      <c r="CD9104" s="41"/>
      <c r="CE9104" s="41"/>
      <c r="CF9104" s="41"/>
      <c r="CG9104" s="41"/>
      <c r="CH9104" s="41"/>
      <c r="CI9104" s="41"/>
      <c r="CJ9104" s="41"/>
      <c r="CK9104" s="41"/>
      <c r="CL9104" s="41"/>
      <c r="CM9104" s="41"/>
      <c r="CN9104" s="41"/>
      <c r="KL9104" s="84"/>
      <c r="KP9104" s="84"/>
      <c r="KS9104" s="74"/>
      <c r="KT9104" s="74"/>
      <c r="KU9104" s="16"/>
      <c r="KV9104" s="72"/>
      <c r="KW9104" s="72"/>
      <c r="KX9104" s="16"/>
      <c r="KZ9104" s="16"/>
      <c r="LA9104" s="16"/>
      <c r="LB9104" s="74"/>
      <c r="LC9104" s="74"/>
    </row>
    <row r="9105" spans="1:315" x14ac:dyDescent="0.35">
      <c r="H9105" s="4"/>
      <c r="J9105" s="8"/>
      <c r="K9105" s="8"/>
      <c r="L9105" s="8"/>
      <c r="M9105" s="8"/>
      <c r="O9105" s="8"/>
      <c r="P9105" s="8"/>
      <c r="R9105" s="8"/>
      <c r="S9105" s="8"/>
      <c r="T9105" s="8"/>
      <c r="U9105" s="8"/>
      <c r="X9105" s="8"/>
      <c r="AC9105" s="4"/>
      <c r="BZ9105" s="44"/>
      <c r="CA9105" s="44"/>
      <c r="CB9105" s="41"/>
      <c r="CC9105" s="41"/>
      <c r="CD9105" s="41"/>
      <c r="CE9105" s="41"/>
      <c r="CF9105" s="41"/>
      <c r="CG9105" s="41"/>
      <c r="CH9105" s="41"/>
      <c r="CI9105" s="41"/>
      <c r="CJ9105" s="41"/>
      <c r="CK9105" s="41"/>
      <c r="CL9105" s="41"/>
      <c r="CM9105" s="41"/>
      <c r="CN9105" s="41"/>
      <c r="KL9105" s="84"/>
      <c r="KP9105" s="84"/>
      <c r="KS9105" s="74"/>
      <c r="KT9105" s="74"/>
      <c r="KU9105" s="16"/>
      <c r="KV9105" s="72"/>
      <c r="KW9105" s="72"/>
      <c r="KX9105" s="16"/>
      <c r="KZ9105" s="16"/>
      <c r="LA9105" s="16"/>
      <c r="LB9105" s="74"/>
      <c r="LC9105" s="74"/>
    </row>
    <row r="9106" spans="1:315" x14ac:dyDescent="0.35">
      <c r="A9106" t="s">
        <v>286</v>
      </c>
      <c r="B9106" t="s">
        <v>288</v>
      </c>
      <c r="C9106" t="s">
        <v>104</v>
      </c>
      <c r="D9106" s="12" t="s">
        <v>287</v>
      </c>
      <c r="H9106" s="4"/>
      <c r="J9106" s="8"/>
      <c r="K9106" s="8"/>
      <c r="L9106" s="8"/>
      <c r="M9106" s="8"/>
      <c r="O9106" s="8"/>
      <c r="P9106" s="8"/>
      <c r="R9106" s="8"/>
      <c r="S9106" s="8"/>
      <c r="T9106" s="8"/>
      <c r="U9106" s="8"/>
      <c r="X9106" s="8"/>
      <c r="AC9106" s="4"/>
      <c r="BZ9106" s="44"/>
      <c r="CA9106" s="44"/>
      <c r="CB9106" s="41"/>
      <c r="CC9106" s="41"/>
      <c r="CD9106" s="41"/>
      <c r="CE9106" s="41"/>
      <c r="CF9106" s="41"/>
      <c r="CG9106" s="41"/>
      <c r="CH9106" s="41"/>
      <c r="CI9106" s="41"/>
      <c r="CJ9106" s="41"/>
      <c r="CK9106" s="41"/>
      <c r="CL9106" s="41"/>
      <c r="CM9106" s="41"/>
      <c r="CN9106" s="41"/>
      <c r="KL9106" s="84"/>
      <c r="KP9106" s="84"/>
      <c r="KS9106" s="74"/>
      <c r="KT9106" s="74"/>
      <c r="KU9106" s="16"/>
      <c r="KV9106" s="72"/>
      <c r="KW9106" s="72"/>
      <c r="KX9106" s="16"/>
      <c r="KZ9106" s="16"/>
      <c r="LA9106" s="16"/>
      <c r="LB9106" s="74"/>
      <c r="LC9106" s="74"/>
    </row>
    <row r="9107" spans="1:315" x14ac:dyDescent="0.35">
      <c r="B9107">
        <v>1</v>
      </c>
      <c r="C9107">
        <f>0.01/2</f>
        <v>5.0000000000000001E-3</v>
      </c>
      <c r="E9107">
        <v>284.86</v>
      </c>
      <c r="F9107" s="73">
        <f>(E9107+$F$9100*$F$9102*($F$55/$F$9103*Q89+$F$55/$F$9101*E9108))/(1+$F$9100*$F$9102*($F$55/$F$9103+$F$55/$F$9101))</f>
        <v>284.83999999999997</v>
      </c>
      <c r="G9107" s="73">
        <f>(F9107+$F$9100*$F$9102*($F$55/$F$9103*F162+$F$55/$F$9101*F9108))/(1+$F$9100*$F$9102*($F$55/$F$9103+$F$55/$F$9101))</f>
        <v>284.83</v>
      </c>
      <c r="H9107" s="73">
        <f>(G9107+$F$9100*$F$9102*($F$55/$F$9103*G162+$F$55/$F$9101*G9108))/(1+$F$9100*$F$9102*($F$55/$F$9103+$F$55/$F$9101))</f>
        <v>284.82</v>
      </c>
      <c r="I9107" s="73">
        <f t="shared" ref="I9107:BT9107" si="4675">(H9107+$F$9100*$F$9102*($F$55/$F$9103*H162+$F$55/$F$9101*H9108))/(1+$F$9100*$F$9102*($F$55/$F$9103+$F$55/$F$9101))</f>
        <v>284.82</v>
      </c>
      <c r="J9107" s="73">
        <f t="shared" si="4675"/>
        <v>284.81</v>
      </c>
      <c r="K9107" s="73">
        <f t="shared" si="4675"/>
        <v>284.81</v>
      </c>
      <c r="L9107" s="73">
        <f t="shared" si="4675"/>
        <v>284.8</v>
      </c>
      <c r="M9107" s="73">
        <f t="shared" si="4675"/>
        <v>284.8</v>
      </c>
      <c r="N9107" s="73">
        <f t="shared" si="4675"/>
        <v>284.8</v>
      </c>
      <c r="O9107" s="73">
        <f t="shared" si="4675"/>
        <v>284.8</v>
      </c>
      <c r="P9107" s="73">
        <f t="shared" si="4675"/>
        <v>284.8</v>
      </c>
      <c r="Q9107" s="73">
        <f t="shared" si="4675"/>
        <v>284.8</v>
      </c>
      <c r="R9107" s="73">
        <f t="shared" si="4675"/>
        <v>284.79000000000002</v>
      </c>
      <c r="S9107" s="73">
        <f t="shared" si="4675"/>
        <v>284.79000000000002</v>
      </c>
      <c r="T9107" s="73">
        <f t="shared" si="4675"/>
        <v>284.77999999999997</v>
      </c>
      <c r="U9107" s="73">
        <f t="shared" si="4675"/>
        <v>284.77999999999997</v>
      </c>
      <c r="V9107" s="73">
        <f t="shared" si="4675"/>
        <v>284.77</v>
      </c>
      <c r="W9107" s="73">
        <f t="shared" si="4675"/>
        <v>284.77</v>
      </c>
      <c r="X9107" s="73">
        <f t="shared" si="4675"/>
        <v>284.77</v>
      </c>
      <c r="Y9107" s="73">
        <f t="shared" si="4675"/>
        <v>284.77</v>
      </c>
      <c r="Z9107" s="73">
        <f t="shared" si="4675"/>
        <v>284.77</v>
      </c>
      <c r="AA9107" s="73">
        <f t="shared" si="4675"/>
        <v>284.77</v>
      </c>
      <c r="AB9107" s="73">
        <f t="shared" si="4675"/>
        <v>284.77</v>
      </c>
      <c r="AC9107" s="73">
        <f t="shared" si="4675"/>
        <v>284.77</v>
      </c>
      <c r="AD9107" s="73">
        <f t="shared" si="4675"/>
        <v>284.77</v>
      </c>
      <c r="AE9107" s="73">
        <f t="shared" si="4675"/>
        <v>284.77</v>
      </c>
      <c r="AF9107" s="73">
        <f t="shared" si="4675"/>
        <v>284.77</v>
      </c>
      <c r="AG9107" s="73">
        <f t="shared" si="4675"/>
        <v>284.77</v>
      </c>
      <c r="AH9107" s="73">
        <f t="shared" si="4675"/>
        <v>284.77</v>
      </c>
      <c r="AI9107" s="73">
        <f t="shared" si="4675"/>
        <v>284.77</v>
      </c>
      <c r="AJ9107" s="73">
        <f t="shared" si="4675"/>
        <v>284.77</v>
      </c>
      <c r="AK9107" s="73">
        <f t="shared" si="4675"/>
        <v>284.77</v>
      </c>
      <c r="AL9107" s="73">
        <f t="shared" si="4675"/>
        <v>284.77</v>
      </c>
      <c r="AM9107" s="73">
        <f t="shared" si="4675"/>
        <v>284.77</v>
      </c>
      <c r="AN9107" s="73">
        <f t="shared" si="4675"/>
        <v>284.77</v>
      </c>
      <c r="AO9107" s="73">
        <f t="shared" si="4675"/>
        <v>284.77</v>
      </c>
      <c r="AP9107" s="73">
        <f t="shared" si="4675"/>
        <v>284.77</v>
      </c>
      <c r="AQ9107" s="73">
        <f t="shared" si="4675"/>
        <v>284.77</v>
      </c>
      <c r="AR9107" s="73">
        <f t="shared" si="4675"/>
        <v>284.77</v>
      </c>
      <c r="AS9107" s="73">
        <f t="shared" si="4675"/>
        <v>284.77</v>
      </c>
      <c r="AT9107" s="73">
        <f t="shared" si="4675"/>
        <v>284.77</v>
      </c>
      <c r="AU9107" s="73">
        <f t="shared" si="4675"/>
        <v>284.77</v>
      </c>
      <c r="AV9107" s="73">
        <f t="shared" si="4675"/>
        <v>284.77</v>
      </c>
      <c r="AW9107" s="73">
        <f t="shared" si="4675"/>
        <v>284.77</v>
      </c>
      <c r="AX9107" s="73">
        <f t="shared" si="4675"/>
        <v>284.77</v>
      </c>
      <c r="AY9107" s="73">
        <f t="shared" si="4675"/>
        <v>284.77</v>
      </c>
      <c r="AZ9107" s="73">
        <f t="shared" si="4675"/>
        <v>284.77</v>
      </c>
      <c r="BA9107" s="73">
        <f t="shared" si="4675"/>
        <v>284.77</v>
      </c>
      <c r="BB9107" s="73">
        <f t="shared" si="4675"/>
        <v>284.77</v>
      </c>
      <c r="BC9107" s="73">
        <f t="shared" si="4675"/>
        <v>284.77</v>
      </c>
      <c r="BD9107" s="73">
        <f t="shared" si="4675"/>
        <v>284.77</v>
      </c>
      <c r="BE9107" s="73">
        <f t="shared" si="4675"/>
        <v>284.77</v>
      </c>
      <c r="BF9107" s="73">
        <f t="shared" si="4675"/>
        <v>284.77</v>
      </c>
      <c r="BG9107" s="73">
        <f t="shared" si="4675"/>
        <v>284.77</v>
      </c>
      <c r="BH9107" s="73">
        <f t="shared" si="4675"/>
        <v>284.77</v>
      </c>
      <c r="BI9107" s="73">
        <f t="shared" si="4675"/>
        <v>284.77</v>
      </c>
      <c r="BJ9107" s="73">
        <f t="shared" si="4675"/>
        <v>284.77</v>
      </c>
      <c r="BK9107" s="73">
        <f t="shared" si="4675"/>
        <v>284.77</v>
      </c>
      <c r="BL9107" s="73">
        <f t="shared" si="4675"/>
        <v>284.77</v>
      </c>
      <c r="BM9107" s="73">
        <f t="shared" si="4675"/>
        <v>284.77</v>
      </c>
      <c r="BN9107" s="73">
        <f t="shared" si="4675"/>
        <v>284.77</v>
      </c>
      <c r="BO9107" s="73">
        <f t="shared" si="4675"/>
        <v>284.77</v>
      </c>
      <c r="BP9107" s="73">
        <f t="shared" si="4675"/>
        <v>284.77</v>
      </c>
      <c r="BQ9107" s="73">
        <f t="shared" si="4675"/>
        <v>284.77</v>
      </c>
      <c r="BR9107" s="73">
        <f t="shared" si="4675"/>
        <v>284.77</v>
      </c>
      <c r="BS9107" s="73">
        <f t="shared" si="4675"/>
        <v>284.77</v>
      </c>
      <c r="BT9107" s="73">
        <f t="shared" si="4675"/>
        <v>284.77</v>
      </c>
      <c r="BU9107" s="73">
        <f t="shared" ref="BU9107:EF9107" si="4676">(BT9107+$F$9100*$F$9102*($F$55/$F$9103*BT162+$F$55/$F$9101*BT9108))/(1+$F$9100*$F$9102*($F$55/$F$9103+$F$55/$F$9101))</f>
        <v>284.77</v>
      </c>
      <c r="BV9107" s="73">
        <f t="shared" si="4676"/>
        <v>284.77</v>
      </c>
      <c r="BW9107" s="73">
        <f t="shared" si="4676"/>
        <v>284.77</v>
      </c>
      <c r="BX9107" s="73">
        <f t="shared" si="4676"/>
        <v>284.77</v>
      </c>
      <c r="BY9107" s="73">
        <f t="shared" si="4676"/>
        <v>284.77</v>
      </c>
      <c r="BZ9107" s="73">
        <f t="shared" si="4676"/>
        <v>284.77</v>
      </c>
      <c r="CA9107" s="73">
        <f t="shared" si="4676"/>
        <v>284.77</v>
      </c>
      <c r="CB9107" s="73">
        <f t="shared" si="4676"/>
        <v>284.77</v>
      </c>
      <c r="CC9107" s="73">
        <f t="shared" si="4676"/>
        <v>284.77</v>
      </c>
      <c r="CD9107" s="73">
        <f t="shared" si="4676"/>
        <v>284.77</v>
      </c>
      <c r="CE9107" s="73">
        <f t="shared" si="4676"/>
        <v>284.77</v>
      </c>
      <c r="CF9107" s="73">
        <f t="shared" si="4676"/>
        <v>284.77</v>
      </c>
      <c r="CG9107" s="73">
        <f t="shared" si="4676"/>
        <v>284.77</v>
      </c>
      <c r="CH9107" s="73">
        <f t="shared" si="4676"/>
        <v>284.77</v>
      </c>
      <c r="CI9107" s="73">
        <f t="shared" si="4676"/>
        <v>284.77</v>
      </c>
      <c r="CJ9107" s="73">
        <f t="shared" si="4676"/>
        <v>284.77</v>
      </c>
      <c r="CK9107" s="73">
        <f t="shared" si="4676"/>
        <v>284.77</v>
      </c>
      <c r="CL9107" s="73">
        <f t="shared" si="4676"/>
        <v>284.77</v>
      </c>
      <c r="CM9107" s="73">
        <f t="shared" si="4676"/>
        <v>284.77</v>
      </c>
      <c r="CN9107" s="73">
        <f t="shared" si="4676"/>
        <v>284.77</v>
      </c>
      <c r="CO9107" s="73">
        <f t="shared" si="4676"/>
        <v>284.77</v>
      </c>
      <c r="CP9107" s="73">
        <f t="shared" si="4676"/>
        <v>284.77</v>
      </c>
      <c r="CQ9107" s="73">
        <f t="shared" si="4676"/>
        <v>284.77</v>
      </c>
      <c r="CR9107" s="73">
        <f t="shared" si="4676"/>
        <v>284.77</v>
      </c>
      <c r="CS9107" s="73">
        <f t="shared" si="4676"/>
        <v>284.77</v>
      </c>
      <c r="CT9107" s="73">
        <f t="shared" si="4676"/>
        <v>284.77</v>
      </c>
      <c r="CU9107" s="73">
        <f t="shared" si="4676"/>
        <v>284.77</v>
      </c>
      <c r="CV9107" s="73">
        <f t="shared" si="4676"/>
        <v>284.77</v>
      </c>
      <c r="CW9107" s="73">
        <f t="shared" si="4676"/>
        <v>284.77</v>
      </c>
      <c r="CX9107" s="73">
        <f t="shared" si="4676"/>
        <v>284.77</v>
      </c>
      <c r="CY9107" s="73">
        <f t="shared" si="4676"/>
        <v>284.77</v>
      </c>
      <c r="CZ9107" s="73">
        <f t="shared" si="4676"/>
        <v>284.77</v>
      </c>
      <c r="DA9107" s="73">
        <f t="shared" si="4676"/>
        <v>284.77</v>
      </c>
      <c r="DB9107" s="73">
        <f t="shared" si="4676"/>
        <v>284.77</v>
      </c>
      <c r="DC9107" s="73">
        <f t="shared" si="4676"/>
        <v>284.77</v>
      </c>
      <c r="DD9107" s="73">
        <f t="shared" si="4676"/>
        <v>284.77</v>
      </c>
      <c r="DE9107" s="73">
        <f t="shared" si="4676"/>
        <v>284.77</v>
      </c>
      <c r="DF9107" s="73">
        <f t="shared" si="4676"/>
        <v>284.77</v>
      </c>
      <c r="DG9107" s="73">
        <f t="shared" si="4676"/>
        <v>284.77</v>
      </c>
      <c r="DH9107" s="73">
        <f t="shared" si="4676"/>
        <v>284.77</v>
      </c>
      <c r="DI9107" s="73">
        <f t="shared" si="4676"/>
        <v>284.77</v>
      </c>
      <c r="DJ9107" s="73">
        <f t="shared" si="4676"/>
        <v>284.77</v>
      </c>
      <c r="DK9107" s="73">
        <f t="shared" si="4676"/>
        <v>284.77</v>
      </c>
      <c r="DL9107" s="73">
        <f t="shared" si="4676"/>
        <v>284.77</v>
      </c>
      <c r="DM9107" s="73">
        <f t="shared" si="4676"/>
        <v>284.77</v>
      </c>
      <c r="DN9107" s="73">
        <f t="shared" si="4676"/>
        <v>284.77</v>
      </c>
      <c r="DO9107" s="73">
        <f t="shared" si="4676"/>
        <v>284.77</v>
      </c>
      <c r="DP9107" s="73">
        <f t="shared" si="4676"/>
        <v>284.77</v>
      </c>
      <c r="DQ9107" s="73">
        <f t="shared" si="4676"/>
        <v>284.77</v>
      </c>
      <c r="DR9107" s="73">
        <f t="shared" si="4676"/>
        <v>284.77</v>
      </c>
      <c r="DS9107" s="73">
        <f t="shared" si="4676"/>
        <v>284.77</v>
      </c>
      <c r="DT9107" s="73">
        <f t="shared" si="4676"/>
        <v>284.77</v>
      </c>
      <c r="DU9107" s="73">
        <f t="shared" si="4676"/>
        <v>284.77</v>
      </c>
      <c r="DV9107" s="73">
        <f t="shared" si="4676"/>
        <v>284.77</v>
      </c>
      <c r="DW9107" s="73">
        <f t="shared" si="4676"/>
        <v>284.77</v>
      </c>
      <c r="DX9107" s="73">
        <f t="shared" si="4676"/>
        <v>284.77</v>
      </c>
      <c r="DY9107" s="73">
        <f t="shared" si="4676"/>
        <v>284.77</v>
      </c>
      <c r="DZ9107" s="73">
        <f t="shared" si="4676"/>
        <v>284.77</v>
      </c>
      <c r="EA9107" s="73">
        <f t="shared" si="4676"/>
        <v>284.77</v>
      </c>
      <c r="EB9107" s="73">
        <f t="shared" si="4676"/>
        <v>284.77</v>
      </c>
      <c r="EC9107" s="73">
        <f t="shared" si="4676"/>
        <v>284.77</v>
      </c>
      <c r="ED9107" s="73">
        <f t="shared" si="4676"/>
        <v>284.77</v>
      </c>
      <c r="EE9107" s="73">
        <f t="shared" si="4676"/>
        <v>284.77</v>
      </c>
      <c r="EF9107" s="73">
        <f t="shared" si="4676"/>
        <v>284.77</v>
      </c>
      <c r="EG9107" s="73">
        <f t="shared" ref="EG9107:GR9107" si="4677">(EF9107+$F$9100*$F$9102*($F$55/$F$9103*EF162+$F$55/$F$9101*EF9108))/(1+$F$9100*$F$9102*($F$55/$F$9103+$F$55/$F$9101))</f>
        <v>284.77</v>
      </c>
      <c r="EH9107" s="73">
        <f t="shared" si="4677"/>
        <v>284.77</v>
      </c>
      <c r="EI9107" s="73">
        <f t="shared" si="4677"/>
        <v>284.77</v>
      </c>
      <c r="EJ9107" s="73">
        <f t="shared" si="4677"/>
        <v>284.77</v>
      </c>
      <c r="EK9107" s="73">
        <f t="shared" si="4677"/>
        <v>284.77</v>
      </c>
      <c r="EL9107" s="73">
        <f t="shared" si="4677"/>
        <v>284.77</v>
      </c>
      <c r="EM9107" s="73">
        <f t="shared" si="4677"/>
        <v>284.77</v>
      </c>
      <c r="EN9107" s="73">
        <f t="shared" si="4677"/>
        <v>284.77</v>
      </c>
      <c r="EO9107" s="73">
        <f t="shared" si="4677"/>
        <v>284.77</v>
      </c>
      <c r="EP9107" s="73">
        <f t="shared" si="4677"/>
        <v>284.77</v>
      </c>
      <c r="EQ9107" s="73">
        <f t="shared" si="4677"/>
        <v>284.77</v>
      </c>
      <c r="ER9107" s="73">
        <f t="shared" si="4677"/>
        <v>284.77</v>
      </c>
      <c r="ES9107" s="73">
        <f t="shared" si="4677"/>
        <v>284.77</v>
      </c>
      <c r="ET9107" s="73">
        <f t="shared" si="4677"/>
        <v>284.77</v>
      </c>
      <c r="EU9107" s="73">
        <f t="shared" si="4677"/>
        <v>284.77</v>
      </c>
      <c r="EV9107" s="73">
        <f t="shared" si="4677"/>
        <v>284.77</v>
      </c>
      <c r="EW9107" s="73">
        <f t="shared" si="4677"/>
        <v>284.77</v>
      </c>
      <c r="EX9107" s="73">
        <f t="shared" si="4677"/>
        <v>284.77</v>
      </c>
      <c r="EY9107" s="73">
        <f t="shared" si="4677"/>
        <v>284.77</v>
      </c>
      <c r="EZ9107" s="73">
        <f t="shared" si="4677"/>
        <v>284.77</v>
      </c>
      <c r="FA9107" s="73">
        <f t="shared" si="4677"/>
        <v>284.77</v>
      </c>
      <c r="FB9107" s="73">
        <f t="shared" si="4677"/>
        <v>284.77</v>
      </c>
      <c r="FC9107" s="73">
        <f t="shared" si="4677"/>
        <v>284.77</v>
      </c>
      <c r="FD9107" s="73">
        <f t="shared" si="4677"/>
        <v>284.77</v>
      </c>
      <c r="FE9107" s="73">
        <f t="shared" si="4677"/>
        <v>284.77</v>
      </c>
      <c r="FF9107" s="73">
        <f t="shared" si="4677"/>
        <v>284.77</v>
      </c>
      <c r="FG9107" s="73">
        <f t="shared" si="4677"/>
        <v>284.77</v>
      </c>
      <c r="FH9107" s="73">
        <f t="shared" si="4677"/>
        <v>284.77</v>
      </c>
      <c r="FI9107" s="73">
        <f t="shared" si="4677"/>
        <v>284.77</v>
      </c>
      <c r="FJ9107" s="73">
        <f t="shared" si="4677"/>
        <v>284.77</v>
      </c>
      <c r="FK9107" s="73">
        <f t="shared" si="4677"/>
        <v>284.77</v>
      </c>
      <c r="FL9107" s="73">
        <f t="shared" si="4677"/>
        <v>284.77</v>
      </c>
      <c r="FM9107" s="73">
        <f t="shared" si="4677"/>
        <v>284.77</v>
      </c>
      <c r="FN9107" s="73">
        <f t="shared" si="4677"/>
        <v>284.77</v>
      </c>
      <c r="FO9107" s="73">
        <f t="shared" si="4677"/>
        <v>284.77</v>
      </c>
      <c r="FP9107" s="73">
        <f t="shared" si="4677"/>
        <v>284.77</v>
      </c>
      <c r="FQ9107" s="73">
        <f t="shared" si="4677"/>
        <v>284.77</v>
      </c>
      <c r="FR9107" s="73">
        <f t="shared" si="4677"/>
        <v>284.77</v>
      </c>
      <c r="FS9107" s="73">
        <f t="shared" si="4677"/>
        <v>284.77</v>
      </c>
      <c r="FT9107" s="73">
        <f t="shared" si="4677"/>
        <v>284.77</v>
      </c>
      <c r="FU9107" s="73">
        <f t="shared" si="4677"/>
        <v>284.77</v>
      </c>
      <c r="FV9107" s="73">
        <f t="shared" si="4677"/>
        <v>284.77</v>
      </c>
      <c r="FW9107" s="73">
        <f t="shared" si="4677"/>
        <v>284.77</v>
      </c>
      <c r="FX9107" s="73">
        <f t="shared" si="4677"/>
        <v>284.77</v>
      </c>
      <c r="FY9107" s="73">
        <f t="shared" si="4677"/>
        <v>284.77</v>
      </c>
      <c r="FZ9107" s="73">
        <f t="shared" si="4677"/>
        <v>284.77</v>
      </c>
      <c r="GA9107" s="73">
        <f t="shared" si="4677"/>
        <v>284.77</v>
      </c>
      <c r="GB9107" s="73">
        <f t="shared" si="4677"/>
        <v>284.77</v>
      </c>
      <c r="GC9107" s="73">
        <f t="shared" si="4677"/>
        <v>284.77</v>
      </c>
      <c r="GD9107" s="73">
        <f t="shared" si="4677"/>
        <v>284.77</v>
      </c>
      <c r="GE9107" s="73">
        <f t="shared" si="4677"/>
        <v>284.77</v>
      </c>
      <c r="GF9107" s="73">
        <f t="shared" si="4677"/>
        <v>284.77</v>
      </c>
      <c r="GG9107" s="73">
        <f t="shared" si="4677"/>
        <v>284.77</v>
      </c>
      <c r="GH9107" s="73">
        <f t="shared" si="4677"/>
        <v>284.77</v>
      </c>
      <c r="GI9107" s="73">
        <f t="shared" si="4677"/>
        <v>284.77</v>
      </c>
      <c r="GJ9107" s="73">
        <f t="shared" si="4677"/>
        <v>284.77</v>
      </c>
      <c r="GK9107" s="73">
        <f t="shared" si="4677"/>
        <v>284.77</v>
      </c>
      <c r="GL9107" s="73">
        <f t="shared" si="4677"/>
        <v>284.77</v>
      </c>
      <c r="GM9107" s="73">
        <f t="shared" si="4677"/>
        <v>284.77</v>
      </c>
      <c r="GN9107" s="73">
        <f t="shared" si="4677"/>
        <v>284.77</v>
      </c>
      <c r="GO9107" s="73">
        <f t="shared" si="4677"/>
        <v>284.77</v>
      </c>
      <c r="GP9107" s="73">
        <f t="shared" si="4677"/>
        <v>284.77</v>
      </c>
      <c r="GQ9107" s="73">
        <f t="shared" si="4677"/>
        <v>284.77</v>
      </c>
      <c r="GR9107" s="73">
        <f t="shared" si="4677"/>
        <v>284.77</v>
      </c>
      <c r="GS9107" s="73">
        <f t="shared" ref="GS9107:JD9107" si="4678">(GR9107+$F$9100*$F$9102*($F$55/$F$9103*GR162+$F$55/$F$9101*GR9108))/(1+$F$9100*$F$9102*($F$55/$F$9103+$F$55/$F$9101))</f>
        <v>284.77</v>
      </c>
      <c r="GT9107" s="73">
        <f t="shared" si="4678"/>
        <v>284.77</v>
      </c>
      <c r="GU9107" s="73">
        <f t="shared" si="4678"/>
        <v>284.77</v>
      </c>
      <c r="GV9107" s="73">
        <f t="shared" si="4678"/>
        <v>284.77</v>
      </c>
      <c r="GW9107" s="73">
        <f t="shared" si="4678"/>
        <v>284.77</v>
      </c>
      <c r="GX9107" s="73">
        <f t="shared" si="4678"/>
        <v>284.77</v>
      </c>
      <c r="GY9107" s="73">
        <f t="shared" si="4678"/>
        <v>284.77</v>
      </c>
      <c r="GZ9107" s="73">
        <f t="shared" si="4678"/>
        <v>284.77</v>
      </c>
      <c r="HA9107" s="73">
        <f t="shared" si="4678"/>
        <v>284.77</v>
      </c>
      <c r="HB9107" s="73">
        <f t="shared" si="4678"/>
        <v>284.77</v>
      </c>
      <c r="HC9107" s="73">
        <f t="shared" si="4678"/>
        <v>284.77</v>
      </c>
      <c r="HD9107" s="73">
        <f t="shared" si="4678"/>
        <v>284.77</v>
      </c>
      <c r="HE9107" s="73">
        <f t="shared" si="4678"/>
        <v>284.77</v>
      </c>
      <c r="HF9107" s="73">
        <f t="shared" si="4678"/>
        <v>284.77</v>
      </c>
      <c r="HG9107" s="73">
        <f t="shared" si="4678"/>
        <v>284.77</v>
      </c>
      <c r="HH9107" s="73">
        <f t="shared" si="4678"/>
        <v>284.77</v>
      </c>
      <c r="HI9107" s="73">
        <f t="shared" si="4678"/>
        <v>284.77</v>
      </c>
      <c r="HJ9107" s="73">
        <f t="shared" si="4678"/>
        <v>284.77</v>
      </c>
      <c r="HK9107" s="73">
        <f t="shared" si="4678"/>
        <v>284.77</v>
      </c>
      <c r="HL9107" s="73">
        <f t="shared" si="4678"/>
        <v>284.77</v>
      </c>
      <c r="HM9107" s="73">
        <f t="shared" si="4678"/>
        <v>284.77</v>
      </c>
      <c r="HN9107" s="73">
        <f t="shared" si="4678"/>
        <v>284.77</v>
      </c>
      <c r="HO9107" s="73">
        <f t="shared" si="4678"/>
        <v>284.77</v>
      </c>
      <c r="HP9107" s="73">
        <f t="shared" si="4678"/>
        <v>284.77</v>
      </c>
      <c r="HQ9107" s="73">
        <f t="shared" si="4678"/>
        <v>284.77</v>
      </c>
      <c r="HR9107" s="73">
        <f t="shared" si="4678"/>
        <v>284.77</v>
      </c>
      <c r="HS9107" s="73">
        <f t="shared" si="4678"/>
        <v>284.77</v>
      </c>
      <c r="HT9107" s="73">
        <f t="shared" si="4678"/>
        <v>284.77</v>
      </c>
      <c r="HU9107" s="73">
        <f t="shared" si="4678"/>
        <v>284.77</v>
      </c>
      <c r="HV9107" s="73">
        <f t="shared" si="4678"/>
        <v>284.77</v>
      </c>
      <c r="HW9107" s="73">
        <f t="shared" si="4678"/>
        <v>284.77</v>
      </c>
      <c r="HX9107" s="73">
        <f t="shared" si="4678"/>
        <v>284.77</v>
      </c>
      <c r="HY9107" s="73">
        <f t="shared" si="4678"/>
        <v>284.77</v>
      </c>
      <c r="HZ9107" s="73">
        <f t="shared" si="4678"/>
        <v>284.77</v>
      </c>
      <c r="IA9107" s="73">
        <f t="shared" si="4678"/>
        <v>284.77</v>
      </c>
      <c r="IB9107" s="73">
        <f t="shared" si="4678"/>
        <v>284.77</v>
      </c>
      <c r="IC9107" s="73">
        <f t="shared" si="4678"/>
        <v>284.77</v>
      </c>
      <c r="ID9107" s="73">
        <f t="shared" si="4678"/>
        <v>284.77</v>
      </c>
      <c r="IE9107" s="73">
        <f t="shared" si="4678"/>
        <v>284.77</v>
      </c>
      <c r="IF9107" s="73">
        <f t="shared" si="4678"/>
        <v>284.77</v>
      </c>
      <c r="IG9107" s="73">
        <f t="shared" si="4678"/>
        <v>284.77</v>
      </c>
      <c r="IH9107" s="73">
        <f t="shared" si="4678"/>
        <v>284.77</v>
      </c>
      <c r="II9107" s="73">
        <f t="shared" si="4678"/>
        <v>284.77</v>
      </c>
      <c r="IJ9107" s="73">
        <f t="shared" si="4678"/>
        <v>284.77</v>
      </c>
      <c r="IK9107" s="73">
        <f t="shared" si="4678"/>
        <v>284.77</v>
      </c>
      <c r="IL9107" s="73">
        <f t="shared" si="4678"/>
        <v>284.77</v>
      </c>
      <c r="IM9107" s="73">
        <f t="shared" si="4678"/>
        <v>284.77</v>
      </c>
      <c r="IN9107" s="73">
        <f t="shared" si="4678"/>
        <v>284.77</v>
      </c>
      <c r="IO9107" s="73">
        <f t="shared" si="4678"/>
        <v>284.77</v>
      </c>
      <c r="IP9107" s="73">
        <f t="shared" si="4678"/>
        <v>284.77</v>
      </c>
      <c r="IQ9107" s="73">
        <f t="shared" si="4678"/>
        <v>284.77</v>
      </c>
      <c r="IR9107" s="73">
        <f t="shared" si="4678"/>
        <v>284.77</v>
      </c>
      <c r="IS9107" s="73">
        <f t="shared" si="4678"/>
        <v>284.77</v>
      </c>
      <c r="IT9107" s="73">
        <f t="shared" si="4678"/>
        <v>284.77</v>
      </c>
      <c r="IU9107" s="73">
        <f t="shared" si="4678"/>
        <v>284.77</v>
      </c>
      <c r="IV9107" s="73">
        <f t="shared" si="4678"/>
        <v>284.77</v>
      </c>
      <c r="IW9107" s="73">
        <f t="shared" si="4678"/>
        <v>284.77</v>
      </c>
      <c r="IX9107" s="73">
        <f t="shared" si="4678"/>
        <v>284.77</v>
      </c>
      <c r="IY9107" s="73">
        <f t="shared" si="4678"/>
        <v>284.77</v>
      </c>
      <c r="IZ9107" s="73">
        <f t="shared" si="4678"/>
        <v>284.77</v>
      </c>
      <c r="JA9107" s="73">
        <f t="shared" si="4678"/>
        <v>284.77</v>
      </c>
      <c r="JB9107" s="73">
        <f t="shared" si="4678"/>
        <v>284.77</v>
      </c>
      <c r="JC9107" s="73">
        <f t="shared" si="4678"/>
        <v>284.77</v>
      </c>
      <c r="JD9107" s="73">
        <f t="shared" si="4678"/>
        <v>284.77</v>
      </c>
      <c r="JE9107" s="73">
        <f t="shared" ref="JE9107:KG9107" si="4679">(JD9107+$F$9100*$F$9102*($F$55/$F$9103*JD162+$F$55/$F$9101*JD9108))/(1+$F$9100*$F$9102*($F$55/$F$9103+$F$55/$F$9101))</f>
        <v>284.77</v>
      </c>
      <c r="JF9107" s="73">
        <f t="shared" si="4679"/>
        <v>284.77</v>
      </c>
      <c r="JG9107" s="73">
        <f t="shared" si="4679"/>
        <v>284.77</v>
      </c>
      <c r="JH9107" s="73">
        <f t="shared" si="4679"/>
        <v>284.77</v>
      </c>
      <c r="JI9107" s="73">
        <f t="shared" si="4679"/>
        <v>284.77</v>
      </c>
      <c r="JJ9107" s="73">
        <f t="shared" si="4679"/>
        <v>284.77</v>
      </c>
      <c r="JK9107" s="73">
        <f t="shared" si="4679"/>
        <v>284.77</v>
      </c>
      <c r="JL9107" s="73">
        <f t="shared" si="4679"/>
        <v>284.77</v>
      </c>
      <c r="JM9107" s="73">
        <f t="shared" si="4679"/>
        <v>284.77</v>
      </c>
      <c r="JN9107" s="73">
        <f t="shared" si="4679"/>
        <v>284.77</v>
      </c>
      <c r="JO9107" s="73">
        <f t="shared" si="4679"/>
        <v>284.77</v>
      </c>
      <c r="JP9107" s="73">
        <f t="shared" si="4679"/>
        <v>284.77</v>
      </c>
      <c r="JQ9107" s="73">
        <f t="shared" si="4679"/>
        <v>284.77</v>
      </c>
      <c r="JR9107" s="73">
        <f t="shared" si="4679"/>
        <v>284.77</v>
      </c>
      <c r="JS9107" s="73">
        <f t="shared" si="4679"/>
        <v>284.77</v>
      </c>
      <c r="JT9107" s="73">
        <f t="shared" si="4679"/>
        <v>284.77</v>
      </c>
      <c r="JU9107" s="73">
        <f t="shared" si="4679"/>
        <v>284.77</v>
      </c>
      <c r="JV9107" s="73">
        <f t="shared" si="4679"/>
        <v>284.77</v>
      </c>
      <c r="JW9107" s="73">
        <f t="shared" si="4679"/>
        <v>284.77</v>
      </c>
      <c r="JX9107" s="73">
        <f t="shared" si="4679"/>
        <v>284.77</v>
      </c>
      <c r="JY9107" s="73">
        <f t="shared" si="4679"/>
        <v>284.77</v>
      </c>
      <c r="JZ9107" s="73">
        <f t="shared" si="4679"/>
        <v>284.77</v>
      </c>
      <c r="KA9107" s="73">
        <f t="shared" si="4679"/>
        <v>284.77</v>
      </c>
      <c r="KB9107" s="73">
        <f t="shared" si="4679"/>
        <v>284.77</v>
      </c>
      <c r="KC9107" s="73">
        <f t="shared" si="4679"/>
        <v>284.77</v>
      </c>
      <c r="KD9107" s="73">
        <f t="shared" si="4679"/>
        <v>284.77</v>
      </c>
      <c r="KE9107" s="73">
        <f t="shared" si="4679"/>
        <v>284.77</v>
      </c>
      <c r="KF9107" s="73">
        <f t="shared" si="4679"/>
        <v>284.77</v>
      </c>
      <c r="KG9107" s="73">
        <f t="shared" si="4679"/>
        <v>284.77</v>
      </c>
      <c r="KH9107">
        <v>284.86</v>
      </c>
      <c r="KL9107" s="84"/>
      <c r="KP9107" s="84"/>
      <c r="KS9107" s="74"/>
      <c r="KT9107" s="74"/>
      <c r="KU9107" s="16"/>
      <c r="KV9107" s="72"/>
      <c r="KW9107" s="72"/>
      <c r="KX9107" s="16"/>
      <c r="KZ9107" s="16"/>
      <c r="LA9107" s="16"/>
      <c r="LB9107" s="74"/>
      <c r="LC9107" s="74"/>
    </row>
    <row r="9108" spans="1:315" x14ac:dyDescent="0.35">
      <c r="B9108">
        <v>2</v>
      </c>
      <c r="C9108">
        <f>C9107+0.01</f>
        <v>1.4999999999999999E-2</v>
      </c>
      <c r="E9108" s="92">
        <v>284.82</v>
      </c>
      <c r="F9108" s="73">
        <f t="shared" ref="F9108:BQ9108" si="4680">(E9108+$F$9100*$F$9102*($F$55/$F$9101*E9107+$F$55/$F$9101*E9109))/(1+$F$9100*$F$9102*($F$55/$F$9101+$F$55/$F$9101))</f>
        <v>284.82</v>
      </c>
      <c r="G9108" s="73">
        <f t="shared" si="4680"/>
        <v>284.81</v>
      </c>
      <c r="H9108" s="73">
        <f t="shared" si="4680"/>
        <v>284.8</v>
      </c>
      <c r="I9108" s="73">
        <f t="shared" si="4680"/>
        <v>284.79000000000002</v>
      </c>
      <c r="J9108" s="73">
        <f t="shared" si="4680"/>
        <v>284.79000000000002</v>
      </c>
      <c r="K9108" s="73">
        <f t="shared" si="4680"/>
        <v>284.77999999999997</v>
      </c>
      <c r="L9108" s="73">
        <f t="shared" si="4680"/>
        <v>284.77999999999997</v>
      </c>
      <c r="M9108" s="73">
        <f t="shared" si="4680"/>
        <v>284.77</v>
      </c>
      <c r="N9108" s="73">
        <f t="shared" si="4680"/>
        <v>284.77</v>
      </c>
      <c r="O9108" s="73">
        <f t="shared" si="4680"/>
        <v>284.77</v>
      </c>
      <c r="P9108" s="73">
        <f t="shared" si="4680"/>
        <v>284.77</v>
      </c>
      <c r="Q9108" s="73">
        <f t="shared" si="4680"/>
        <v>284.76</v>
      </c>
      <c r="R9108" s="73">
        <f t="shared" si="4680"/>
        <v>284.76</v>
      </c>
      <c r="S9108" s="73">
        <f t="shared" si="4680"/>
        <v>284.75</v>
      </c>
      <c r="T9108" s="73">
        <f t="shared" si="4680"/>
        <v>284.75</v>
      </c>
      <c r="U9108" s="73">
        <f t="shared" si="4680"/>
        <v>284.74</v>
      </c>
      <c r="V9108" s="73">
        <f t="shared" si="4680"/>
        <v>284.74</v>
      </c>
      <c r="W9108" s="73">
        <f t="shared" si="4680"/>
        <v>284.73</v>
      </c>
      <c r="X9108" s="73">
        <f t="shared" si="4680"/>
        <v>284.73</v>
      </c>
      <c r="Y9108" s="73">
        <f t="shared" si="4680"/>
        <v>284.73</v>
      </c>
      <c r="Z9108" s="73">
        <f t="shared" si="4680"/>
        <v>284.73</v>
      </c>
      <c r="AA9108" s="73">
        <f t="shared" si="4680"/>
        <v>284.73</v>
      </c>
      <c r="AB9108" s="73">
        <f t="shared" si="4680"/>
        <v>284.73</v>
      </c>
      <c r="AC9108" s="73">
        <f t="shared" si="4680"/>
        <v>284.73</v>
      </c>
      <c r="AD9108" s="73">
        <f t="shared" si="4680"/>
        <v>284.73</v>
      </c>
      <c r="AE9108" s="73">
        <f t="shared" si="4680"/>
        <v>284.73</v>
      </c>
      <c r="AF9108" s="73">
        <f t="shared" si="4680"/>
        <v>284.73</v>
      </c>
      <c r="AG9108" s="73">
        <f t="shared" si="4680"/>
        <v>284.73</v>
      </c>
      <c r="AH9108" s="73">
        <f t="shared" si="4680"/>
        <v>284.73</v>
      </c>
      <c r="AI9108" s="73">
        <f t="shared" si="4680"/>
        <v>284.73</v>
      </c>
      <c r="AJ9108" s="73">
        <f t="shared" si="4680"/>
        <v>284.73</v>
      </c>
      <c r="AK9108" s="73">
        <f t="shared" si="4680"/>
        <v>284.73</v>
      </c>
      <c r="AL9108" s="73">
        <f t="shared" si="4680"/>
        <v>284.73</v>
      </c>
      <c r="AM9108" s="73">
        <f t="shared" si="4680"/>
        <v>284.73</v>
      </c>
      <c r="AN9108" s="73">
        <f t="shared" si="4680"/>
        <v>284.73</v>
      </c>
      <c r="AO9108" s="73">
        <f t="shared" si="4680"/>
        <v>284.73</v>
      </c>
      <c r="AP9108" s="73">
        <f t="shared" si="4680"/>
        <v>284.73</v>
      </c>
      <c r="AQ9108" s="73">
        <f t="shared" si="4680"/>
        <v>284.73</v>
      </c>
      <c r="AR9108" s="73">
        <f t="shared" si="4680"/>
        <v>284.73</v>
      </c>
      <c r="AS9108" s="73">
        <f t="shared" si="4680"/>
        <v>284.73</v>
      </c>
      <c r="AT9108" s="73">
        <f t="shared" si="4680"/>
        <v>284.73</v>
      </c>
      <c r="AU9108" s="73">
        <f t="shared" si="4680"/>
        <v>284.73</v>
      </c>
      <c r="AV9108" s="73">
        <f t="shared" si="4680"/>
        <v>284.73</v>
      </c>
      <c r="AW9108" s="73">
        <f t="shared" si="4680"/>
        <v>284.73</v>
      </c>
      <c r="AX9108" s="73">
        <f t="shared" si="4680"/>
        <v>284.73</v>
      </c>
      <c r="AY9108" s="73">
        <f t="shared" si="4680"/>
        <v>284.73</v>
      </c>
      <c r="AZ9108" s="73">
        <f t="shared" si="4680"/>
        <v>284.73</v>
      </c>
      <c r="BA9108" s="73">
        <f t="shared" si="4680"/>
        <v>284.73</v>
      </c>
      <c r="BB9108" s="73">
        <f t="shared" si="4680"/>
        <v>284.73</v>
      </c>
      <c r="BC9108" s="73">
        <f t="shared" si="4680"/>
        <v>284.73</v>
      </c>
      <c r="BD9108" s="73">
        <f t="shared" si="4680"/>
        <v>284.73</v>
      </c>
      <c r="BE9108" s="73">
        <f t="shared" si="4680"/>
        <v>284.73</v>
      </c>
      <c r="BF9108" s="73">
        <f t="shared" si="4680"/>
        <v>284.73</v>
      </c>
      <c r="BG9108" s="73">
        <f t="shared" si="4680"/>
        <v>284.73</v>
      </c>
      <c r="BH9108" s="73">
        <f t="shared" si="4680"/>
        <v>284.73</v>
      </c>
      <c r="BI9108" s="73">
        <f t="shared" si="4680"/>
        <v>284.73</v>
      </c>
      <c r="BJ9108" s="73">
        <f t="shared" si="4680"/>
        <v>284.73</v>
      </c>
      <c r="BK9108" s="73">
        <f t="shared" si="4680"/>
        <v>284.73</v>
      </c>
      <c r="BL9108" s="73">
        <f t="shared" si="4680"/>
        <v>284.73</v>
      </c>
      <c r="BM9108" s="73">
        <f t="shared" si="4680"/>
        <v>284.73</v>
      </c>
      <c r="BN9108" s="73">
        <f t="shared" si="4680"/>
        <v>284.73</v>
      </c>
      <c r="BO9108" s="73">
        <f t="shared" si="4680"/>
        <v>284.73</v>
      </c>
      <c r="BP9108" s="73">
        <f t="shared" si="4680"/>
        <v>284.73</v>
      </c>
      <c r="BQ9108" s="73">
        <f t="shared" si="4680"/>
        <v>284.73</v>
      </c>
      <c r="BR9108" s="73">
        <f t="shared" ref="BR9108:EC9108" si="4681">(BQ9108+$F$9100*$F$9102*($F$55/$F$9101*BQ9107+$F$55/$F$9101*BQ9109))/(1+$F$9100*$F$9102*($F$55/$F$9101+$F$55/$F$9101))</f>
        <v>284.73</v>
      </c>
      <c r="BS9108" s="73">
        <f t="shared" si="4681"/>
        <v>284.73</v>
      </c>
      <c r="BT9108" s="73">
        <f t="shared" si="4681"/>
        <v>284.73</v>
      </c>
      <c r="BU9108" s="73">
        <f t="shared" si="4681"/>
        <v>284.73</v>
      </c>
      <c r="BV9108" s="73">
        <f t="shared" si="4681"/>
        <v>284.73</v>
      </c>
      <c r="BW9108" s="73">
        <f t="shared" si="4681"/>
        <v>284.73</v>
      </c>
      <c r="BX9108" s="73">
        <f t="shared" si="4681"/>
        <v>284.73</v>
      </c>
      <c r="BY9108" s="73">
        <f t="shared" si="4681"/>
        <v>284.73</v>
      </c>
      <c r="BZ9108" s="73">
        <f t="shared" si="4681"/>
        <v>284.73</v>
      </c>
      <c r="CA9108" s="73">
        <f t="shared" si="4681"/>
        <v>284.73</v>
      </c>
      <c r="CB9108" s="73">
        <f t="shared" si="4681"/>
        <v>284.73</v>
      </c>
      <c r="CC9108" s="73">
        <f t="shared" si="4681"/>
        <v>284.73</v>
      </c>
      <c r="CD9108" s="73">
        <f t="shared" si="4681"/>
        <v>284.73</v>
      </c>
      <c r="CE9108" s="73">
        <f t="shared" si="4681"/>
        <v>284.73</v>
      </c>
      <c r="CF9108" s="73">
        <f t="shared" si="4681"/>
        <v>284.73</v>
      </c>
      <c r="CG9108" s="73">
        <f t="shared" si="4681"/>
        <v>284.73</v>
      </c>
      <c r="CH9108" s="73">
        <f t="shared" si="4681"/>
        <v>284.73</v>
      </c>
      <c r="CI9108" s="73">
        <f t="shared" si="4681"/>
        <v>284.73</v>
      </c>
      <c r="CJ9108" s="73">
        <f t="shared" si="4681"/>
        <v>284.73</v>
      </c>
      <c r="CK9108" s="73">
        <f t="shared" si="4681"/>
        <v>284.73</v>
      </c>
      <c r="CL9108" s="73">
        <f t="shared" si="4681"/>
        <v>284.73</v>
      </c>
      <c r="CM9108" s="73">
        <f t="shared" si="4681"/>
        <v>284.73</v>
      </c>
      <c r="CN9108" s="73">
        <f t="shared" si="4681"/>
        <v>284.73</v>
      </c>
      <c r="CO9108" s="73">
        <f t="shared" si="4681"/>
        <v>284.73</v>
      </c>
      <c r="CP9108" s="73">
        <f t="shared" si="4681"/>
        <v>284.73</v>
      </c>
      <c r="CQ9108" s="73">
        <f t="shared" si="4681"/>
        <v>284.73</v>
      </c>
      <c r="CR9108" s="73">
        <f t="shared" si="4681"/>
        <v>284.73</v>
      </c>
      <c r="CS9108" s="73">
        <f t="shared" si="4681"/>
        <v>284.73</v>
      </c>
      <c r="CT9108" s="73">
        <f t="shared" si="4681"/>
        <v>284.73</v>
      </c>
      <c r="CU9108" s="73">
        <f t="shared" si="4681"/>
        <v>284.73</v>
      </c>
      <c r="CV9108" s="73">
        <f t="shared" si="4681"/>
        <v>284.73</v>
      </c>
      <c r="CW9108" s="73">
        <f t="shared" si="4681"/>
        <v>284.73</v>
      </c>
      <c r="CX9108" s="73">
        <f t="shared" si="4681"/>
        <v>284.73</v>
      </c>
      <c r="CY9108" s="73">
        <f t="shared" si="4681"/>
        <v>284.73</v>
      </c>
      <c r="CZ9108" s="73">
        <f t="shared" si="4681"/>
        <v>284.73</v>
      </c>
      <c r="DA9108" s="73">
        <f t="shared" si="4681"/>
        <v>284.73</v>
      </c>
      <c r="DB9108" s="73">
        <f t="shared" si="4681"/>
        <v>284.73</v>
      </c>
      <c r="DC9108" s="73">
        <f t="shared" si="4681"/>
        <v>284.73</v>
      </c>
      <c r="DD9108" s="73">
        <f t="shared" si="4681"/>
        <v>284.73</v>
      </c>
      <c r="DE9108" s="73">
        <f t="shared" si="4681"/>
        <v>284.73</v>
      </c>
      <c r="DF9108" s="73">
        <f t="shared" si="4681"/>
        <v>284.73</v>
      </c>
      <c r="DG9108" s="73">
        <f t="shared" si="4681"/>
        <v>284.73</v>
      </c>
      <c r="DH9108" s="73">
        <f t="shared" si="4681"/>
        <v>284.73</v>
      </c>
      <c r="DI9108" s="73">
        <f t="shared" si="4681"/>
        <v>284.73</v>
      </c>
      <c r="DJ9108" s="73">
        <f t="shared" si="4681"/>
        <v>284.73</v>
      </c>
      <c r="DK9108" s="73">
        <f t="shared" si="4681"/>
        <v>284.73</v>
      </c>
      <c r="DL9108" s="73">
        <f t="shared" si="4681"/>
        <v>284.73</v>
      </c>
      <c r="DM9108" s="73">
        <f t="shared" si="4681"/>
        <v>284.73</v>
      </c>
      <c r="DN9108" s="73">
        <f t="shared" si="4681"/>
        <v>284.73</v>
      </c>
      <c r="DO9108" s="73">
        <f t="shared" si="4681"/>
        <v>284.73</v>
      </c>
      <c r="DP9108" s="73">
        <f t="shared" si="4681"/>
        <v>284.73</v>
      </c>
      <c r="DQ9108" s="73">
        <f t="shared" si="4681"/>
        <v>284.73</v>
      </c>
      <c r="DR9108" s="73">
        <f t="shared" si="4681"/>
        <v>284.73</v>
      </c>
      <c r="DS9108" s="73">
        <f t="shared" si="4681"/>
        <v>284.73</v>
      </c>
      <c r="DT9108" s="73">
        <f t="shared" si="4681"/>
        <v>284.73</v>
      </c>
      <c r="DU9108" s="73">
        <f t="shared" si="4681"/>
        <v>284.73</v>
      </c>
      <c r="DV9108" s="73">
        <f t="shared" si="4681"/>
        <v>284.73</v>
      </c>
      <c r="DW9108" s="73">
        <f t="shared" si="4681"/>
        <v>284.73</v>
      </c>
      <c r="DX9108" s="73">
        <f t="shared" si="4681"/>
        <v>284.73</v>
      </c>
      <c r="DY9108" s="73">
        <f t="shared" si="4681"/>
        <v>284.73</v>
      </c>
      <c r="DZ9108" s="73">
        <f t="shared" si="4681"/>
        <v>284.73</v>
      </c>
      <c r="EA9108" s="73">
        <f t="shared" si="4681"/>
        <v>284.73</v>
      </c>
      <c r="EB9108" s="73">
        <f t="shared" si="4681"/>
        <v>284.73</v>
      </c>
      <c r="EC9108" s="73">
        <f t="shared" si="4681"/>
        <v>284.73</v>
      </c>
      <c r="ED9108" s="73">
        <f t="shared" ref="ED9108:GO9108" si="4682">(EC9108+$F$9100*$F$9102*($F$55/$F$9101*EC9107+$F$55/$F$9101*EC9109))/(1+$F$9100*$F$9102*($F$55/$F$9101+$F$55/$F$9101))</f>
        <v>284.73</v>
      </c>
      <c r="EE9108" s="73">
        <f t="shared" si="4682"/>
        <v>284.73</v>
      </c>
      <c r="EF9108" s="73">
        <f t="shared" si="4682"/>
        <v>284.73</v>
      </c>
      <c r="EG9108" s="73">
        <f t="shared" si="4682"/>
        <v>284.73</v>
      </c>
      <c r="EH9108" s="73">
        <f t="shared" si="4682"/>
        <v>284.73</v>
      </c>
      <c r="EI9108" s="73">
        <f t="shared" si="4682"/>
        <v>284.73</v>
      </c>
      <c r="EJ9108" s="73">
        <f t="shared" si="4682"/>
        <v>284.73</v>
      </c>
      <c r="EK9108" s="73">
        <f t="shared" si="4682"/>
        <v>284.73</v>
      </c>
      <c r="EL9108" s="73">
        <f t="shared" si="4682"/>
        <v>284.73</v>
      </c>
      <c r="EM9108" s="73">
        <f t="shared" si="4682"/>
        <v>284.73</v>
      </c>
      <c r="EN9108" s="73">
        <f t="shared" si="4682"/>
        <v>284.73</v>
      </c>
      <c r="EO9108" s="73">
        <f t="shared" si="4682"/>
        <v>284.73</v>
      </c>
      <c r="EP9108" s="73">
        <f t="shared" si="4682"/>
        <v>284.73</v>
      </c>
      <c r="EQ9108" s="73">
        <f t="shared" si="4682"/>
        <v>284.73</v>
      </c>
      <c r="ER9108" s="73">
        <f t="shared" si="4682"/>
        <v>284.73</v>
      </c>
      <c r="ES9108" s="73">
        <f t="shared" si="4682"/>
        <v>284.73</v>
      </c>
      <c r="ET9108" s="73">
        <f t="shared" si="4682"/>
        <v>284.73</v>
      </c>
      <c r="EU9108" s="73">
        <f t="shared" si="4682"/>
        <v>284.73</v>
      </c>
      <c r="EV9108" s="73">
        <f t="shared" si="4682"/>
        <v>284.73</v>
      </c>
      <c r="EW9108" s="73">
        <f t="shared" si="4682"/>
        <v>284.73</v>
      </c>
      <c r="EX9108" s="73">
        <f t="shared" si="4682"/>
        <v>284.73</v>
      </c>
      <c r="EY9108" s="73">
        <f t="shared" si="4682"/>
        <v>284.73</v>
      </c>
      <c r="EZ9108" s="73">
        <f t="shared" si="4682"/>
        <v>284.73</v>
      </c>
      <c r="FA9108" s="73">
        <f t="shared" si="4682"/>
        <v>284.73</v>
      </c>
      <c r="FB9108" s="73">
        <f t="shared" si="4682"/>
        <v>284.73</v>
      </c>
      <c r="FC9108" s="73">
        <f t="shared" si="4682"/>
        <v>284.73</v>
      </c>
      <c r="FD9108" s="73">
        <f t="shared" si="4682"/>
        <v>284.73</v>
      </c>
      <c r="FE9108" s="73">
        <f t="shared" si="4682"/>
        <v>284.73</v>
      </c>
      <c r="FF9108" s="73">
        <f t="shared" si="4682"/>
        <v>284.73</v>
      </c>
      <c r="FG9108" s="73">
        <f t="shared" si="4682"/>
        <v>284.73</v>
      </c>
      <c r="FH9108" s="73">
        <f t="shared" si="4682"/>
        <v>284.73</v>
      </c>
      <c r="FI9108" s="73">
        <f t="shared" si="4682"/>
        <v>284.73</v>
      </c>
      <c r="FJ9108" s="73">
        <f t="shared" si="4682"/>
        <v>284.73</v>
      </c>
      <c r="FK9108" s="73">
        <f t="shared" si="4682"/>
        <v>284.73</v>
      </c>
      <c r="FL9108" s="73">
        <f t="shared" si="4682"/>
        <v>284.73</v>
      </c>
      <c r="FM9108" s="73">
        <f t="shared" si="4682"/>
        <v>284.73</v>
      </c>
      <c r="FN9108" s="73">
        <f t="shared" si="4682"/>
        <v>284.73</v>
      </c>
      <c r="FO9108" s="73">
        <f t="shared" si="4682"/>
        <v>284.73</v>
      </c>
      <c r="FP9108" s="73">
        <f t="shared" si="4682"/>
        <v>284.73</v>
      </c>
      <c r="FQ9108" s="73">
        <f t="shared" si="4682"/>
        <v>284.73</v>
      </c>
      <c r="FR9108" s="73">
        <f t="shared" si="4682"/>
        <v>284.73</v>
      </c>
      <c r="FS9108" s="73">
        <f t="shared" si="4682"/>
        <v>284.73</v>
      </c>
      <c r="FT9108" s="73">
        <f t="shared" si="4682"/>
        <v>284.73</v>
      </c>
      <c r="FU9108" s="73">
        <f t="shared" si="4682"/>
        <v>284.73</v>
      </c>
      <c r="FV9108" s="73">
        <f t="shared" si="4682"/>
        <v>284.73</v>
      </c>
      <c r="FW9108" s="73">
        <f t="shared" si="4682"/>
        <v>284.73</v>
      </c>
      <c r="FX9108" s="73">
        <f t="shared" si="4682"/>
        <v>284.73</v>
      </c>
      <c r="FY9108" s="73">
        <f t="shared" si="4682"/>
        <v>284.73</v>
      </c>
      <c r="FZ9108" s="73">
        <f t="shared" si="4682"/>
        <v>284.73</v>
      </c>
      <c r="GA9108" s="73">
        <f t="shared" si="4682"/>
        <v>284.73</v>
      </c>
      <c r="GB9108" s="73">
        <f t="shared" si="4682"/>
        <v>284.73</v>
      </c>
      <c r="GC9108" s="73">
        <f t="shared" si="4682"/>
        <v>284.73</v>
      </c>
      <c r="GD9108" s="73">
        <f t="shared" si="4682"/>
        <v>284.73</v>
      </c>
      <c r="GE9108" s="73">
        <f t="shared" si="4682"/>
        <v>284.73</v>
      </c>
      <c r="GF9108" s="73">
        <f t="shared" si="4682"/>
        <v>284.73</v>
      </c>
      <c r="GG9108" s="73">
        <f t="shared" si="4682"/>
        <v>284.73</v>
      </c>
      <c r="GH9108" s="73">
        <f t="shared" si="4682"/>
        <v>284.73</v>
      </c>
      <c r="GI9108" s="73">
        <f t="shared" si="4682"/>
        <v>284.73</v>
      </c>
      <c r="GJ9108" s="73">
        <f t="shared" si="4682"/>
        <v>284.73</v>
      </c>
      <c r="GK9108" s="73">
        <f t="shared" si="4682"/>
        <v>284.73</v>
      </c>
      <c r="GL9108" s="73">
        <f t="shared" si="4682"/>
        <v>284.73</v>
      </c>
      <c r="GM9108" s="73">
        <f t="shared" si="4682"/>
        <v>284.73</v>
      </c>
      <c r="GN9108" s="73">
        <f t="shared" si="4682"/>
        <v>284.73</v>
      </c>
      <c r="GO9108" s="73">
        <f t="shared" si="4682"/>
        <v>284.73</v>
      </c>
      <c r="GP9108" s="73">
        <f t="shared" ref="GP9108:JA9108" si="4683">(GO9108+$F$9100*$F$9102*($F$55/$F$9101*GO9107+$F$55/$F$9101*GO9109))/(1+$F$9100*$F$9102*($F$55/$F$9101+$F$55/$F$9101))</f>
        <v>284.73</v>
      </c>
      <c r="GQ9108" s="73">
        <f t="shared" si="4683"/>
        <v>284.73</v>
      </c>
      <c r="GR9108" s="73">
        <f t="shared" si="4683"/>
        <v>284.73</v>
      </c>
      <c r="GS9108" s="73">
        <f t="shared" si="4683"/>
        <v>284.73</v>
      </c>
      <c r="GT9108" s="73">
        <f t="shared" si="4683"/>
        <v>284.73</v>
      </c>
      <c r="GU9108" s="73">
        <f t="shared" si="4683"/>
        <v>284.73</v>
      </c>
      <c r="GV9108" s="73">
        <f t="shared" si="4683"/>
        <v>284.73</v>
      </c>
      <c r="GW9108" s="73">
        <f t="shared" si="4683"/>
        <v>284.73</v>
      </c>
      <c r="GX9108" s="73">
        <f t="shared" si="4683"/>
        <v>284.73</v>
      </c>
      <c r="GY9108" s="73">
        <f t="shared" si="4683"/>
        <v>284.73</v>
      </c>
      <c r="GZ9108" s="73">
        <f t="shared" si="4683"/>
        <v>284.73</v>
      </c>
      <c r="HA9108" s="73">
        <f t="shared" si="4683"/>
        <v>284.73</v>
      </c>
      <c r="HB9108" s="73">
        <f t="shared" si="4683"/>
        <v>284.73</v>
      </c>
      <c r="HC9108" s="73">
        <f t="shared" si="4683"/>
        <v>284.73</v>
      </c>
      <c r="HD9108" s="73">
        <f t="shared" si="4683"/>
        <v>284.73</v>
      </c>
      <c r="HE9108" s="73">
        <f t="shared" si="4683"/>
        <v>284.73</v>
      </c>
      <c r="HF9108" s="73">
        <f t="shared" si="4683"/>
        <v>284.73</v>
      </c>
      <c r="HG9108" s="73">
        <f t="shared" si="4683"/>
        <v>284.73</v>
      </c>
      <c r="HH9108" s="73">
        <f t="shared" si="4683"/>
        <v>284.73</v>
      </c>
      <c r="HI9108" s="73">
        <f t="shared" si="4683"/>
        <v>284.73</v>
      </c>
      <c r="HJ9108" s="73">
        <f t="shared" si="4683"/>
        <v>284.73</v>
      </c>
      <c r="HK9108" s="73">
        <f t="shared" si="4683"/>
        <v>284.73</v>
      </c>
      <c r="HL9108" s="73">
        <f t="shared" si="4683"/>
        <v>284.73</v>
      </c>
      <c r="HM9108" s="73">
        <f t="shared" si="4683"/>
        <v>284.73</v>
      </c>
      <c r="HN9108" s="73">
        <f t="shared" si="4683"/>
        <v>284.73</v>
      </c>
      <c r="HO9108" s="73">
        <f t="shared" si="4683"/>
        <v>284.73</v>
      </c>
      <c r="HP9108" s="73">
        <f t="shared" si="4683"/>
        <v>284.73</v>
      </c>
      <c r="HQ9108" s="73">
        <f t="shared" si="4683"/>
        <v>284.73</v>
      </c>
      <c r="HR9108" s="73">
        <f t="shared" si="4683"/>
        <v>284.73</v>
      </c>
      <c r="HS9108" s="73">
        <f t="shared" si="4683"/>
        <v>284.73</v>
      </c>
      <c r="HT9108" s="73">
        <f t="shared" si="4683"/>
        <v>284.73</v>
      </c>
      <c r="HU9108" s="73">
        <f t="shared" si="4683"/>
        <v>284.73</v>
      </c>
      <c r="HV9108" s="73">
        <f t="shared" si="4683"/>
        <v>284.73</v>
      </c>
      <c r="HW9108" s="73">
        <f t="shared" si="4683"/>
        <v>284.73</v>
      </c>
      <c r="HX9108" s="73">
        <f t="shared" si="4683"/>
        <v>284.73</v>
      </c>
      <c r="HY9108" s="73">
        <f t="shared" si="4683"/>
        <v>284.73</v>
      </c>
      <c r="HZ9108" s="73">
        <f t="shared" si="4683"/>
        <v>284.73</v>
      </c>
      <c r="IA9108" s="73">
        <f t="shared" si="4683"/>
        <v>284.73</v>
      </c>
      <c r="IB9108" s="73">
        <f t="shared" si="4683"/>
        <v>284.73</v>
      </c>
      <c r="IC9108" s="73">
        <f t="shared" si="4683"/>
        <v>284.73</v>
      </c>
      <c r="ID9108" s="73">
        <f t="shared" si="4683"/>
        <v>284.73</v>
      </c>
      <c r="IE9108" s="73">
        <f t="shared" si="4683"/>
        <v>284.73</v>
      </c>
      <c r="IF9108" s="73">
        <f t="shared" si="4683"/>
        <v>284.73</v>
      </c>
      <c r="IG9108" s="73">
        <f t="shared" si="4683"/>
        <v>284.73</v>
      </c>
      <c r="IH9108" s="73">
        <f t="shared" si="4683"/>
        <v>284.73</v>
      </c>
      <c r="II9108" s="73">
        <f t="shared" si="4683"/>
        <v>284.73</v>
      </c>
      <c r="IJ9108" s="73">
        <f t="shared" si="4683"/>
        <v>284.73</v>
      </c>
      <c r="IK9108" s="73">
        <f t="shared" si="4683"/>
        <v>284.73</v>
      </c>
      <c r="IL9108" s="73">
        <f t="shared" si="4683"/>
        <v>284.73</v>
      </c>
      <c r="IM9108" s="73">
        <f t="shared" si="4683"/>
        <v>284.73</v>
      </c>
      <c r="IN9108" s="73">
        <f t="shared" si="4683"/>
        <v>284.73</v>
      </c>
      <c r="IO9108" s="73">
        <f t="shared" si="4683"/>
        <v>284.73</v>
      </c>
      <c r="IP9108" s="73">
        <f t="shared" si="4683"/>
        <v>284.73</v>
      </c>
      <c r="IQ9108" s="73">
        <f t="shared" si="4683"/>
        <v>284.73</v>
      </c>
      <c r="IR9108" s="73">
        <f t="shared" si="4683"/>
        <v>284.73</v>
      </c>
      <c r="IS9108" s="73">
        <f t="shared" si="4683"/>
        <v>284.73</v>
      </c>
      <c r="IT9108" s="73">
        <f t="shared" si="4683"/>
        <v>284.73</v>
      </c>
      <c r="IU9108" s="73">
        <f t="shared" si="4683"/>
        <v>284.73</v>
      </c>
      <c r="IV9108" s="73">
        <f t="shared" si="4683"/>
        <v>284.73</v>
      </c>
      <c r="IW9108" s="73">
        <f t="shared" si="4683"/>
        <v>284.73</v>
      </c>
      <c r="IX9108" s="73">
        <f t="shared" si="4683"/>
        <v>284.73</v>
      </c>
      <c r="IY9108" s="73">
        <f t="shared" si="4683"/>
        <v>284.73</v>
      </c>
      <c r="IZ9108" s="73">
        <f t="shared" si="4683"/>
        <v>284.73</v>
      </c>
      <c r="JA9108" s="73">
        <f t="shared" si="4683"/>
        <v>284.73</v>
      </c>
      <c r="JB9108" s="73">
        <f t="shared" ref="JB9108:KG9108" si="4684">(JA9108+$F$9100*$F$9102*($F$55/$F$9101*JA9107+$F$55/$F$9101*JA9109))/(1+$F$9100*$F$9102*($F$55/$F$9101+$F$55/$F$9101))</f>
        <v>284.73</v>
      </c>
      <c r="JC9108" s="73">
        <f t="shared" si="4684"/>
        <v>284.73</v>
      </c>
      <c r="JD9108" s="73">
        <f t="shared" si="4684"/>
        <v>284.73</v>
      </c>
      <c r="JE9108" s="73">
        <f t="shared" si="4684"/>
        <v>284.73</v>
      </c>
      <c r="JF9108" s="73">
        <f t="shared" si="4684"/>
        <v>284.73</v>
      </c>
      <c r="JG9108" s="73">
        <f t="shared" si="4684"/>
        <v>284.73</v>
      </c>
      <c r="JH9108" s="73">
        <f t="shared" si="4684"/>
        <v>284.73</v>
      </c>
      <c r="JI9108" s="73">
        <f t="shared" si="4684"/>
        <v>284.73</v>
      </c>
      <c r="JJ9108" s="73">
        <f t="shared" si="4684"/>
        <v>284.73</v>
      </c>
      <c r="JK9108" s="73">
        <f t="shared" si="4684"/>
        <v>284.73</v>
      </c>
      <c r="JL9108" s="73">
        <f t="shared" si="4684"/>
        <v>284.73</v>
      </c>
      <c r="JM9108" s="73">
        <f t="shared" si="4684"/>
        <v>284.73</v>
      </c>
      <c r="JN9108" s="73">
        <f t="shared" si="4684"/>
        <v>284.73</v>
      </c>
      <c r="JO9108" s="73">
        <f t="shared" si="4684"/>
        <v>284.73</v>
      </c>
      <c r="JP9108" s="73">
        <f t="shared" si="4684"/>
        <v>284.73</v>
      </c>
      <c r="JQ9108" s="73">
        <f t="shared" si="4684"/>
        <v>284.73</v>
      </c>
      <c r="JR9108" s="73">
        <f t="shared" si="4684"/>
        <v>284.73</v>
      </c>
      <c r="JS9108" s="73">
        <f t="shared" si="4684"/>
        <v>284.73</v>
      </c>
      <c r="JT9108" s="73">
        <f t="shared" si="4684"/>
        <v>284.73</v>
      </c>
      <c r="JU9108" s="73">
        <f t="shared" si="4684"/>
        <v>284.73</v>
      </c>
      <c r="JV9108" s="73">
        <f t="shared" si="4684"/>
        <v>284.73</v>
      </c>
      <c r="JW9108" s="73">
        <f t="shared" si="4684"/>
        <v>284.73</v>
      </c>
      <c r="JX9108" s="73">
        <f t="shared" si="4684"/>
        <v>284.73</v>
      </c>
      <c r="JY9108" s="73">
        <f t="shared" si="4684"/>
        <v>284.73</v>
      </c>
      <c r="JZ9108" s="73">
        <f t="shared" si="4684"/>
        <v>284.73</v>
      </c>
      <c r="KA9108" s="73">
        <f t="shared" si="4684"/>
        <v>284.73</v>
      </c>
      <c r="KB9108" s="73">
        <f t="shared" si="4684"/>
        <v>284.73</v>
      </c>
      <c r="KC9108" s="73">
        <f t="shared" si="4684"/>
        <v>284.73</v>
      </c>
      <c r="KD9108" s="73">
        <f t="shared" si="4684"/>
        <v>284.73</v>
      </c>
      <c r="KE9108" s="73">
        <f t="shared" si="4684"/>
        <v>284.73</v>
      </c>
      <c r="KF9108" s="73">
        <f t="shared" si="4684"/>
        <v>284.73</v>
      </c>
      <c r="KG9108" s="73">
        <f t="shared" si="4684"/>
        <v>284.73</v>
      </c>
      <c r="KH9108">
        <v>284.82</v>
      </c>
      <c r="KL9108" s="84"/>
      <c r="KP9108" s="84"/>
      <c r="KS9108" s="74"/>
      <c r="KT9108" s="74"/>
      <c r="KU9108" s="16"/>
      <c r="KV9108" s="72"/>
      <c r="KW9108" s="72"/>
      <c r="KX9108" s="16"/>
      <c r="KZ9108" s="16"/>
      <c r="LA9108" s="16"/>
      <c r="LB9108" s="74"/>
      <c r="LC9108" s="74"/>
    </row>
    <row r="9109" spans="1:315" x14ac:dyDescent="0.35">
      <c r="B9109">
        <v>3</v>
      </c>
      <c r="C9109">
        <f t="shared" ref="C9109:C9136" si="4685">C9108+0.01</f>
        <v>2.5000000000000001E-2</v>
      </c>
      <c r="E9109" s="92">
        <v>284.77</v>
      </c>
      <c r="F9109" s="73">
        <f t="shared" ref="F9109:BQ9109" si="4686">(E9109+$F$9100*$F$9102*($F$55/$F$9101*E9108+$F$55/$F$9101*E9110))/(1+$F$9100*$F$9102*($F$55/$F$9101+$F$55/$F$9101))</f>
        <v>284.77</v>
      </c>
      <c r="G9109" s="73">
        <f t="shared" si="4686"/>
        <v>284.77</v>
      </c>
      <c r="H9109" s="73">
        <f t="shared" si="4686"/>
        <v>284.76</v>
      </c>
      <c r="I9109" s="73">
        <f t="shared" si="4686"/>
        <v>284.76</v>
      </c>
      <c r="J9109" s="73">
        <f t="shared" si="4686"/>
        <v>284.75</v>
      </c>
      <c r="K9109" s="73">
        <f t="shared" si="4686"/>
        <v>284.75</v>
      </c>
      <c r="L9109" s="73">
        <f t="shared" si="4686"/>
        <v>284.74</v>
      </c>
      <c r="M9109" s="73">
        <f t="shared" si="4686"/>
        <v>284.74</v>
      </c>
      <c r="N9109" s="73">
        <f t="shared" si="4686"/>
        <v>284.73</v>
      </c>
      <c r="O9109" s="73">
        <f t="shared" si="4686"/>
        <v>284.73</v>
      </c>
      <c r="P9109" s="73">
        <f t="shared" si="4686"/>
        <v>284.72000000000003</v>
      </c>
      <c r="Q9109" s="73">
        <f t="shared" si="4686"/>
        <v>284.72000000000003</v>
      </c>
      <c r="R9109" s="73">
        <f t="shared" si="4686"/>
        <v>284.70999999999998</v>
      </c>
      <c r="S9109" s="73">
        <f t="shared" si="4686"/>
        <v>284.70999999999998</v>
      </c>
      <c r="T9109" s="73">
        <f t="shared" si="4686"/>
        <v>284.7</v>
      </c>
      <c r="U9109" s="73">
        <f t="shared" si="4686"/>
        <v>284.7</v>
      </c>
      <c r="V9109" s="73">
        <f t="shared" si="4686"/>
        <v>284.69</v>
      </c>
      <c r="W9109" s="73">
        <f t="shared" si="4686"/>
        <v>284.69</v>
      </c>
      <c r="X9109" s="73">
        <f t="shared" si="4686"/>
        <v>284.68</v>
      </c>
      <c r="Y9109" s="73">
        <f t="shared" si="4686"/>
        <v>284.68</v>
      </c>
      <c r="Z9109" s="73">
        <f t="shared" si="4686"/>
        <v>284.68</v>
      </c>
      <c r="AA9109" s="73">
        <f t="shared" si="4686"/>
        <v>284.68</v>
      </c>
      <c r="AB9109" s="73">
        <f t="shared" si="4686"/>
        <v>284.68</v>
      </c>
      <c r="AC9109" s="73">
        <f t="shared" si="4686"/>
        <v>284.68</v>
      </c>
      <c r="AD9109" s="73">
        <f t="shared" si="4686"/>
        <v>284.68</v>
      </c>
      <c r="AE9109" s="73">
        <f t="shared" si="4686"/>
        <v>284.68</v>
      </c>
      <c r="AF9109" s="73">
        <f t="shared" si="4686"/>
        <v>284.68</v>
      </c>
      <c r="AG9109" s="73">
        <f t="shared" si="4686"/>
        <v>284.68</v>
      </c>
      <c r="AH9109" s="73">
        <f t="shared" si="4686"/>
        <v>284.68</v>
      </c>
      <c r="AI9109" s="73">
        <f t="shared" si="4686"/>
        <v>284.68</v>
      </c>
      <c r="AJ9109" s="73">
        <f t="shared" si="4686"/>
        <v>284.68</v>
      </c>
      <c r="AK9109" s="73">
        <f t="shared" si="4686"/>
        <v>284.68</v>
      </c>
      <c r="AL9109" s="73">
        <f t="shared" si="4686"/>
        <v>284.68</v>
      </c>
      <c r="AM9109" s="73">
        <f t="shared" si="4686"/>
        <v>284.68</v>
      </c>
      <c r="AN9109" s="73">
        <f t="shared" si="4686"/>
        <v>284.68</v>
      </c>
      <c r="AO9109" s="73">
        <f t="shared" si="4686"/>
        <v>284.68</v>
      </c>
      <c r="AP9109" s="73">
        <f t="shared" si="4686"/>
        <v>284.68</v>
      </c>
      <c r="AQ9109" s="73">
        <f t="shared" si="4686"/>
        <v>284.68</v>
      </c>
      <c r="AR9109" s="73">
        <f t="shared" si="4686"/>
        <v>284.68</v>
      </c>
      <c r="AS9109" s="73">
        <f t="shared" si="4686"/>
        <v>284.68</v>
      </c>
      <c r="AT9109" s="73">
        <f t="shared" si="4686"/>
        <v>284.68</v>
      </c>
      <c r="AU9109" s="73">
        <f t="shared" si="4686"/>
        <v>284.68</v>
      </c>
      <c r="AV9109" s="73">
        <f t="shared" si="4686"/>
        <v>284.68</v>
      </c>
      <c r="AW9109" s="73">
        <f t="shared" si="4686"/>
        <v>284.68</v>
      </c>
      <c r="AX9109" s="73">
        <f t="shared" si="4686"/>
        <v>284.68</v>
      </c>
      <c r="AY9109" s="73">
        <f t="shared" si="4686"/>
        <v>284.68</v>
      </c>
      <c r="AZ9109" s="73">
        <f t="shared" si="4686"/>
        <v>284.68</v>
      </c>
      <c r="BA9109" s="73">
        <f t="shared" si="4686"/>
        <v>284.68</v>
      </c>
      <c r="BB9109" s="73">
        <f t="shared" si="4686"/>
        <v>284.68</v>
      </c>
      <c r="BC9109" s="73">
        <f t="shared" si="4686"/>
        <v>284.68</v>
      </c>
      <c r="BD9109" s="73">
        <f t="shared" si="4686"/>
        <v>284.68</v>
      </c>
      <c r="BE9109" s="73">
        <f t="shared" si="4686"/>
        <v>284.68</v>
      </c>
      <c r="BF9109" s="73">
        <f t="shared" si="4686"/>
        <v>284.68</v>
      </c>
      <c r="BG9109" s="73">
        <f t="shared" si="4686"/>
        <v>284.68</v>
      </c>
      <c r="BH9109" s="73">
        <f t="shared" si="4686"/>
        <v>284.68</v>
      </c>
      <c r="BI9109" s="73">
        <f t="shared" si="4686"/>
        <v>284.68</v>
      </c>
      <c r="BJ9109" s="73">
        <f t="shared" si="4686"/>
        <v>284.68</v>
      </c>
      <c r="BK9109" s="73">
        <f t="shared" si="4686"/>
        <v>284.68</v>
      </c>
      <c r="BL9109" s="73">
        <f t="shared" si="4686"/>
        <v>284.68</v>
      </c>
      <c r="BM9109" s="73">
        <f t="shared" si="4686"/>
        <v>284.68</v>
      </c>
      <c r="BN9109" s="73">
        <f t="shared" si="4686"/>
        <v>284.68</v>
      </c>
      <c r="BO9109" s="73">
        <f t="shared" si="4686"/>
        <v>284.68</v>
      </c>
      <c r="BP9109" s="73">
        <f t="shared" si="4686"/>
        <v>284.68</v>
      </c>
      <c r="BQ9109" s="73">
        <f t="shared" si="4686"/>
        <v>284.68</v>
      </c>
      <c r="BR9109" s="73">
        <f t="shared" ref="BR9109:EC9109" si="4687">(BQ9109+$F$9100*$F$9102*($F$55/$F$9101*BQ9108+$F$55/$F$9101*BQ9110))/(1+$F$9100*$F$9102*($F$55/$F$9101+$F$55/$F$9101))</f>
        <v>284.68</v>
      </c>
      <c r="BS9109" s="73">
        <f t="shared" si="4687"/>
        <v>284.68</v>
      </c>
      <c r="BT9109" s="73">
        <f t="shared" si="4687"/>
        <v>284.68</v>
      </c>
      <c r="BU9109" s="73">
        <f t="shared" si="4687"/>
        <v>284.68</v>
      </c>
      <c r="BV9109" s="73">
        <f t="shared" si="4687"/>
        <v>284.68</v>
      </c>
      <c r="BW9109" s="73">
        <f t="shared" si="4687"/>
        <v>284.68</v>
      </c>
      <c r="BX9109" s="73">
        <f t="shared" si="4687"/>
        <v>284.68</v>
      </c>
      <c r="BY9109" s="73">
        <f t="shared" si="4687"/>
        <v>284.68</v>
      </c>
      <c r="BZ9109" s="73">
        <f t="shared" si="4687"/>
        <v>284.68</v>
      </c>
      <c r="CA9109" s="73">
        <f t="shared" si="4687"/>
        <v>284.68</v>
      </c>
      <c r="CB9109" s="73">
        <f t="shared" si="4687"/>
        <v>284.68</v>
      </c>
      <c r="CC9109" s="73">
        <f t="shared" si="4687"/>
        <v>284.68</v>
      </c>
      <c r="CD9109" s="73">
        <f t="shared" si="4687"/>
        <v>284.68</v>
      </c>
      <c r="CE9109" s="73">
        <f t="shared" si="4687"/>
        <v>284.68</v>
      </c>
      <c r="CF9109" s="73">
        <f t="shared" si="4687"/>
        <v>284.68</v>
      </c>
      <c r="CG9109" s="73">
        <f t="shared" si="4687"/>
        <v>284.68</v>
      </c>
      <c r="CH9109" s="73">
        <f t="shared" si="4687"/>
        <v>284.68</v>
      </c>
      <c r="CI9109" s="73">
        <f t="shared" si="4687"/>
        <v>284.68</v>
      </c>
      <c r="CJ9109" s="73">
        <f t="shared" si="4687"/>
        <v>284.68</v>
      </c>
      <c r="CK9109" s="73">
        <f t="shared" si="4687"/>
        <v>284.68</v>
      </c>
      <c r="CL9109" s="73">
        <f t="shared" si="4687"/>
        <v>284.68</v>
      </c>
      <c r="CM9109" s="73">
        <f t="shared" si="4687"/>
        <v>284.68</v>
      </c>
      <c r="CN9109" s="73">
        <f t="shared" si="4687"/>
        <v>284.68</v>
      </c>
      <c r="CO9109" s="73">
        <f t="shared" si="4687"/>
        <v>284.68</v>
      </c>
      <c r="CP9109" s="73">
        <f t="shared" si="4687"/>
        <v>284.68</v>
      </c>
      <c r="CQ9109" s="73">
        <f t="shared" si="4687"/>
        <v>284.68</v>
      </c>
      <c r="CR9109" s="73">
        <f t="shared" si="4687"/>
        <v>284.68</v>
      </c>
      <c r="CS9109" s="73">
        <f t="shared" si="4687"/>
        <v>284.68</v>
      </c>
      <c r="CT9109" s="73">
        <f t="shared" si="4687"/>
        <v>284.68</v>
      </c>
      <c r="CU9109" s="73">
        <f t="shared" si="4687"/>
        <v>284.68</v>
      </c>
      <c r="CV9109" s="73">
        <f t="shared" si="4687"/>
        <v>284.68</v>
      </c>
      <c r="CW9109" s="73">
        <f t="shared" si="4687"/>
        <v>284.68</v>
      </c>
      <c r="CX9109" s="73">
        <f t="shared" si="4687"/>
        <v>284.68</v>
      </c>
      <c r="CY9109" s="73">
        <f t="shared" si="4687"/>
        <v>284.68</v>
      </c>
      <c r="CZ9109" s="73">
        <f t="shared" si="4687"/>
        <v>284.68</v>
      </c>
      <c r="DA9109" s="73">
        <f t="shared" si="4687"/>
        <v>284.68</v>
      </c>
      <c r="DB9109" s="73">
        <f t="shared" si="4687"/>
        <v>284.68</v>
      </c>
      <c r="DC9109" s="73">
        <f t="shared" si="4687"/>
        <v>284.68</v>
      </c>
      <c r="DD9109" s="73">
        <f t="shared" si="4687"/>
        <v>284.68</v>
      </c>
      <c r="DE9109" s="73">
        <f t="shared" si="4687"/>
        <v>284.68</v>
      </c>
      <c r="DF9109" s="73">
        <f t="shared" si="4687"/>
        <v>284.68</v>
      </c>
      <c r="DG9109" s="73">
        <f t="shared" si="4687"/>
        <v>284.68</v>
      </c>
      <c r="DH9109" s="73">
        <f t="shared" si="4687"/>
        <v>284.68</v>
      </c>
      <c r="DI9109" s="73">
        <f t="shared" si="4687"/>
        <v>284.68</v>
      </c>
      <c r="DJ9109" s="73">
        <f t="shared" si="4687"/>
        <v>284.68</v>
      </c>
      <c r="DK9109" s="73">
        <f t="shared" si="4687"/>
        <v>284.68</v>
      </c>
      <c r="DL9109" s="73">
        <f t="shared" si="4687"/>
        <v>284.68</v>
      </c>
      <c r="DM9109" s="73">
        <f t="shared" si="4687"/>
        <v>284.68</v>
      </c>
      <c r="DN9109" s="73">
        <f t="shared" si="4687"/>
        <v>284.68</v>
      </c>
      <c r="DO9109" s="73">
        <f t="shared" si="4687"/>
        <v>284.68</v>
      </c>
      <c r="DP9109" s="73">
        <f t="shared" si="4687"/>
        <v>284.68</v>
      </c>
      <c r="DQ9109" s="73">
        <f t="shared" si="4687"/>
        <v>284.68</v>
      </c>
      <c r="DR9109" s="73">
        <f t="shared" si="4687"/>
        <v>284.68</v>
      </c>
      <c r="DS9109" s="73">
        <f t="shared" si="4687"/>
        <v>284.68</v>
      </c>
      <c r="DT9109" s="73">
        <f t="shared" si="4687"/>
        <v>284.68</v>
      </c>
      <c r="DU9109" s="73">
        <f t="shared" si="4687"/>
        <v>284.68</v>
      </c>
      <c r="DV9109" s="73">
        <f t="shared" si="4687"/>
        <v>284.68</v>
      </c>
      <c r="DW9109" s="73">
        <f t="shared" si="4687"/>
        <v>284.68</v>
      </c>
      <c r="DX9109" s="73">
        <f t="shared" si="4687"/>
        <v>284.68</v>
      </c>
      <c r="DY9109" s="73">
        <f t="shared" si="4687"/>
        <v>284.68</v>
      </c>
      <c r="DZ9109" s="73">
        <f t="shared" si="4687"/>
        <v>284.68</v>
      </c>
      <c r="EA9109" s="73">
        <f t="shared" si="4687"/>
        <v>284.68</v>
      </c>
      <c r="EB9109" s="73">
        <f t="shared" si="4687"/>
        <v>284.68</v>
      </c>
      <c r="EC9109" s="73">
        <f t="shared" si="4687"/>
        <v>284.68</v>
      </c>
      <c r="ED9109" s="73">
        <f t="shared" ref="ED9109:GO9109" si="4688">(EC9109+$F$9100*$F$9102*($F$55/$F$9101*EC9108+$F$55/$F$9101*EC9110))/(1+$F$9100*$F$9102*($F$55/$F$9101+$F$55/$F$9101))</f>
        <v>284.68</v>
      </c>
      <c r="EE9109" s="73">
        <f t="shared" si="4688"/>
        <v>284.68</v>
      </c>
      <c r="EF9109" s="73">
        <f t="shared" si="4688"/>
        <v>284.68</v>
      </c>
      <c r="EG9109" s="73">
        <f t="shared" si="4688"/>
        <v>284.68</v>
      </c>
      <c r="EH9109" s="73">
        <f t="shared" si="4688"/>
        <v>284.68</v>
      </c>
      <c r="EI9109" s="73">
        <f t="shared" si="4688"/>
        <v>284.68</v>
      </c>
      <c r="EJ9109" s="73">
        <f t="shared" si="4688"/>
        <v>284.68</v>
      </c>
      <c r="EK9109" s="73">
        <f t="shared" si="4688"/>
        <v>284.68</v>
      </c>
      <c r="EL9109" s="73">
        <f t="shared" si="4688"/>
        <v>284.68</v>
      </c>
      <c r="EM9109" s="73">
        <f t="shared" si="4688"/>
        <v>284.68</v>
      </c>
      <c r="EN9109" s="73">
        <f t="shared" si="4688"/>
        <v>284.68</v>
      </c>
      <c r="EO9109" s="73">
        <f t="shared" si="4688"/>
        <v>284.68</v>
      </c>
      <c r="EP9109" s="73">
        <f t="shared" si="4688"/>
        <v>284.68</v>
      </c>
      <c r="EQ9109" s="73">
        <f t="shared" si="4688"/>
        <v>284.68</v>
      </c>
      <c r="ER9109" s="73">
        <f t="shared" si="4688"/>
        <v>284.68</v>
      </c>
      <c r="ES9109" s="73">
        <f t="shared" si="4688"/>
        <v>284.68</v>
      </c>
      <c r="ET9109" s="73">
        <f t="shared" si="4688"/>
        <v>284.68</v>
      </c>
      <c r="EU9109" s="73">
        <f t="shared" si="4688"/>
        <v>284.68</v>
      </c>
      <c r="EV9109" s="73">
        <f t="shared" si="4688"/>
        <v>284.68</v>
      </c>
      <c r="EW9109" s="73">
        <f t="shared" si="4688"/>
        <v>284.68</v>
      </c>
      <c r="EX9109" s="73">
        <f t="shared" si="4688"/>
        <v>284.68</v>
      </c>
      <c r="EY9109" s="73">
        <f t="shared" si="4688"/>
        <v>284.68</v>
      </c>
      <c r="EZ9109" s="73">
        <f t="shared" si="4688"/>
        <v>284.68</v>
      </c>
      <c r="FA9109" s="73">
        <f t="shared" si="4688"/>
        <v>284.68</v>
      </c>
      <c r="FB9109" s="73">
        <f t="shared" si="4688"/>
        <v>284.68</v>
      </c>
      <c r="FC9109" s="73">
        <f t="shared" si="4688"/>
        <v>284.68</v>
      </c>
      <c r="FD9109" s="73">
        <f t="shared" si="4688"/>
        <v>284.68</v>
      </c>
      <c r="FE9109" s="73">
        <f t="shared" si="4688"/>
        <v>284.68</v>
      </c>
      <c r="FF9109" s="73">
        <f t="shared" si="4688"/>
        <v>284.68</v>
      </c>
      <c r="FG9109" s="73">
        <f t="shared" si="4688"/>
        <v>284.68</v>
      </c>
      <c r="FH9109" s="73">
        <f t="shared" si="4688"/>
        <v>284.68</v>
      </c>
      <c r="FI9109" s="73">
        <f t="shared" si="4688"/>
        <v>284.68</v>
      </c>
      <c r="FJ9109" s="73">
        <f t="shared" si="4688"/>
        <v>284.68</v>
      </c>
      <c r="FK9109" s="73">
        <f t="shared" si="4688"/>
        <v>284.68</v>
      </c>
      <c r="FL9109" s="73">
        <f t="shared" si="4688"/>
        <v>284.68</v>
      </c>
      <c r="FM9109" s="73">
        <f t="shared" si="4688"/>
        <v>284.68</v>
      </c>
      <c r="FN9109" s="73">
        <f t="shared" si="4688"/>
        <v>284.68</v>
      </c>
      <c r="FO9109" s="73">
        <f t="shared" si="4688"/>
        <v>284.68</v>
      </c>
      <c r="FP9109" s="73">
        <f t="shared" si="4688"/>
        <v>284.68</v>
      </c>
      <c r="FQ9109" s="73">
        <f t="shared" si="4688"/>
        <v>284.68</v>
      </c>
      <c r="FR9109" s="73">
        <f t="shared" si="4688"/>
        <v>284.68</v>
      </c>
      <c r="FS9109" s="73">
        <f t="shared" si="4688"/>
        <v>284.68</v>
      </c>
      <c r="FT9109" s="73">
        <f t="shared" si="4688"/>
        <v>284.68</v>
      </c>
      <c r="FU9109" s="73">
        <f t="shared" si="4688"/>
        <v>284.68</v>
      </c>
      <c r="FV9109" s="73">
        <f t="shared" si="4688"/>
        <v>284.68</v>
      </c>
      <c r="FW9109" s="73">
        <f t="shared" si="4688"/>
        <v>284.68</v>
      </c>
      <c r="FX9109" s="73">
        <f t="shared" si="4688"/>
        <v>284.68</v>
      </c>
      <c r="FY9109" s="73">
        <f t="shared" si="4688"/>
        <v>284.68</v>
      </c>
      <c r="FZ9109" s="73">
        <f t="shared" si="4688"/>
        <v>284.68</v>
      </c>
      <c r="GA9109" s="73">
        <f t="shared" si="4688"/>
        <v>284.68</v>
      </c>
      <c r="GB9109" s="73">
        <f t="shared" si="4688"/>
        <v>284.68</v>
      </c>
      <c r="GC9109" s="73">
        <f t="shared" si="4688"/>
        <v>284.68</v>
      </c>
      <c r="GD9109" s="73">
        <f t="shared" si="4688"/>
        <v>284.68</v>
      </c>
      <c r="GE9109" s="73">
        <f t="shared" si="4688"/>
        <v>284.68</v>
      </c>
      <c r="GF9109" s="73">
        <f t="shared" si="4688"/>
        <v>284.68</v>
      </c>
      <c r="GG9109" s="73">
        <f t="shared" si="4688"/>
        <v>284.68</v>
      </c>
      <c r="GH9109" s="73">
        <f t="shared" si="4688"/>
        <v>284.68</v>
      </c>
      <c r="GI9109" s="73">
        <f t="shared" si="4688"/>
        <v>284.68</v>
      </c>
      <c r="GJ9109" s="73">
        <f t="shared" si="4688"/>
        <v>284.68</v>
      </c>
      <c r="GK9109" s="73">
        <f t="shared" si="4688"/>
        <v>284.68</v>
      </c>
      <c r="GL9109" s="73">
        <f t="shared" si="4688"/>
        <v>284.68</v>
      </c>
      <c r="GM9109" s="73">
        <f t="shared" si="4688"/>
        <v>284.68</v>
      </c>
      <c r="GN9109" s="73">
        <f t="shared" si="4688"/>
        <v>284.68</v>
      </c>
      <c r="GO9109" s="73">
        <f t="shared" si="4688"/>
        <v>284.68</v>
      </c>
      <c r="GP9109" s="73">
        <f t="shared" ref="GP9109:JA9109" si="4689">(GO9109+$F$9100*$F$9102*($F$55/$F$9101*GO9108+$F$55/$F$9101*GO9110))/(1+$F$9100*$F$9102*($F$55/$F$9101+$F$55/$F$9101))</f>
        <v>284.68</v>
      </c>
      <c r="GQ9109" s="73">
        <f t="shared" si="4689"/>
        <v>284.68</v>
      </c>
      <c r="GR9109" s="73">
        <f t="shared" si="4689"/>
        <v>284.68</v>
      </c>
      <c r="GS9109" s="73">
        <f t="shared" si="4689"/>
        <v>284.68</v>
      </c>
      <c r="GT9109" s="73">
        <f t="shared" si="4689"/>
        <v>284.68</v>
      </c>
      <c r="GU9109" s="73">
        <f t="shared" si="4689"/>
        <v>284.68</v>
      </c>
      <c r="GV9109" s="73">
        <f t="shared" si="4689"/>
        <v>284.68</v>
      </c>
      <c r="GW9109" s="73">
        <f t="shared" si="4689"/>
        <v>284.68</v>
      </c>
      <c r="GX9109" s="73">
        <f t="shared" si="4689"/>
        <v>284.68</v>
      </c>
      <c r="GY9109" s="73">
        <f t="shared" si="4689"/>
        <v>284.68</v>
      </c>
      <c r="GZ9109" s="73">
        <f t="shared" si="4689"/>
        <v>284.68</v>
      </c>
      <c r="HA9109" s="73">
        <f t="shared" si="4689"/>
        <v>284.68</v>
      </c>
      <c r="HB9109" s="73">
        <f t="shared" si="4689"/>
        <v>284.68</v>
      </c>
      <c r="HC9109" s="73">
        <f t="shared" si="4689"/>
        <v>284.68</v>
      </c>
      <c r="HD9109" s="73">
        <f t="shared" si="4689"/>
        <v>284.68</v>
      </c>
      <c r="HE9109" s="73">
        <f t="shared" si="4689"/>
        <v>284.68</v>
      </c>
      <c r="HF9109" s="73">
        <f t="shared" si="4689"/>
        <v>284.68</v>
      </c>
      <c r="HG9109" s="73">
        <f t="shared" si="4689"/>
        <v>284.68</v>
      </c>
      <c r="HH9109" s="73">
        <f t="shared" si="4689"/>
        <v>284.68</v>
      </c>
      <c r="HI9109" s="73">
        <f t="shared" si="4689"/>
        <v>284.68</v>
      </c>
      <c r="HJ9109" s="73">
        <f t="shared" si="4689"/>
        <v>284.68</v>
      </c>
      <c r="HK9109" s="73">
        <f t="shared" si="4689"/>
        <v>284.68</v>
      </c>
      <c r="HL9109" s="73">
        <f t="shared" si="4689"/>
        <v>284.68</v>
      </c>
      <c r="HM9109" s="73">
        <f t="shared" si="4689"/>
        <v>284.68</v>
      </c>
      <c r="HN9109" s="73">
        <f t="shared" si="4689"/>
        <v>284.68</v>
      </c>
      <c r="HO9109" s="73">
        <f t="shared" si="4689"/>
        <v>284.68</v>
      </c>
      <c r="HP9109" s="73">
        <f t="shared" si="4689"/>
        <v>284.68</v>
      </c>
      <c r="HQ9109" s="73">
        <f t="shared" si="4689"/>
        <v>284.68</v>
      </c>
      <c r="HR9109" s="73">
        <f t="shared" si="4689"/>
        <v>284.68</v>
      </c>
      <c r="HS9109" s="73">
        <f t="shared" si="4689"/>
        <v>284.68</v>
      </c>
      <c r="HT9109" s="73">
        <f t="shared" si="4689"/>
        <v>284.68</v>
      </c>
      <c r="HU9109" s="73">
        <f t="shared" si="4689"/>
        <v>284.68</v>
      </c>
      <c r="HV9109" s="73">
        <f t="shared" si="4689"/>
        <v>284.68</v>
      </c>
      <c r="HW9109" s="73">
        <f t="shared" si="4689"/>
        <v>284.68</v>
      </c>
      <c r="HX9109" s="73">
        <f t="shared" si="4689"/>
        <v>284.68</v>
      </c>
      <c r="HY9109" s="73">
        <f t="shared" si="4689"/>
        <v>284.68</v>
      </c>
      <c r="HZ9109" s="73">
        <f t="shared" si="4689"/>
        <v>284.68</v>
      </c>
      <c r="IA9109" s="73">
        <f t="shared" si="4689"/>
        <v>284.68</v>
      </c>
      <c r="IB9109" s="73">
        <f t="shared" si="4689"/>
        <v>284.68</v>
      </c>
      <c r="IC9109" s="73">
        <f t="shared" si="4689"/>
        <v>284.68</v>
      </c>
      <c r="ID9109" s="73">
        <f t="shared" si="4689"/>
        <v>284.68</v>
      </c>
      <c r="IE9109" s="73">
        <f t="shared" si="4689"/>
        <v>284.68</v>
      </c>
      <c r="IF9109" s="73">
        <f t="shared" si="4689"/>
        <v>284.68</v>
      </c>
      <c r="IG9109" s="73">
        <f t="shared" si="4689"/>
        <v>284.68</v>
      </c>
      <c r="IH9109" s="73">
        <f t="shared" si="4689"/>
        <v>284.68</v>
      </c>
      <c r="II9109" s="73">
        <f t="shared" si="4689"/>
        <v>284.68</v>
      </c>
      <c r="IJ9109" s="73">
        <f t="shared" si="4689"/>
        <v>284.68</v>
      </c>
      <c r="IK9109" s="73">
        <f t="shared" si="4689"/>
        <v>284.68</v>
      </c>
      <c r="IL9109" s="73">
        <f t="shared" si="4689"/>
        <v>284.68</v>
      </c>
      <c r="IM9109" s="73">
        <f t="shared" si="4689"/>
        <v>284.68</v>
      </c>
      <c r="IN9109" s="73">
        <f t="shared" si="4689"/>
        <v>284.68</v>
      </c>
      <c r="IO9109" s="73">
        <f t="shared" si="4689"/>
        <v>284.68</v>
      </c>
      <c r="IP9109" s="73">
        <f t="shared" si="4689"/>
        <v>284.68</v>
      </c>
      <c r="IQ9109" s="73">
        <f t="shared" si="4689"/>
        <v>284.68</v>
      </c>
      <c r="IR9109" s="73">
        <f t="shared" si="4689"/>
        <v>284.68</v>
      </c>
      <c r="IS9109" s="73">
        <f t="shared" si="4689"/>
        <v>284.68</v>
      </c>
      <c r="IT9109" s="73">
        <f t="shared" si="4689"/>
        <v>284.68</v>
      </c>
      <c r="IU9109" s="73">
        <f t="shared" si="4689"/>
        <v>284.68</v>
      </c>
      <c r="IV9109" s="73">
        <f t="shared" si="4689"/>
        <v>284.68</v>
      </c>
      <c r="IW9109" s="73">
        <f t="shared" si="4689"/>
        <v>284.68</v>
      </c>
      <c r="IX9109" s="73">
        <f t="shared" si="4689"/>
        <v>284.68</v>
      </c>
      <c r="IY9109" s="73">
        <f t="shared" si="4689"/>
        <v>284.68</v>
      </c>
      <c r="IZ9109" s="73">
        <f t="shared" si="4689"/>
        <v>284.68</v>
      </c>
      <c r="JA9109" s="73">
        <f t="shared" si="4689"/>
        <v>284.68</v>
      </c>
      <c r="JB9109" s="73">
        <f t="shared" ref="JB9109:KG9109" si="4690">(JA9109+$F$9100*$F$9102*($F$55/$F$9101*JA9108+$F$55/$F$9101*JA9110))/(1+$F$9100*$F$9102*($F$55/$F$9101+$F$55/$F$9101))</f>
        <v>284.68</v>
      </c>
      <c r="JC9109" s="73">
        <f t="shared" si="4690"/>
        <v>284.68</v>
      </c>
      <c r="JD9109" s="73">
        <f t="shared" si="4690"/>
        <v>284.68</v>
      </c>
      <c r="JE9109" s="73">
        <f t="shared" si="4690"/>
        <v>284.68</v>
      </c>
      <c r="JF9109" s="73">
        <f t="shared" si="4690"/>
        <v>284.68</v>
      </c>
      <c r="JG9109" s="73">
        <f t="shared" si="4690"/>
        <v>284.68</v>
      </c>
      <c r="JH9109" s="73">
        <f t="shared" si="4690"/>
        <v>284.68</v>
      </c>
      <c r="JI9109" s="73">
        <f t="shared" si="4690"/>
        <v>284.68</v>
      </c>
      <c r="JJ9109" s="73">
        <f t="shared" si="4690"/>
        <v>284.68</v>
      </c>
      <c r="JK9109" s="73">
        <f t="shared" si="4690"/>
        <v>284.68</v>
      </c>
      <c r="JL9109" s="73">
        <f t="shared" si="4690"/>
        <v>284.68</v>
      </c>
      <c r="JM9109" s="73">
        <f t="shared" si="4690"/>
        <v>284.68</v>
      </c>
      <c r="JN9109" s="73">
        <f t="shared" si="4690"/>
        <v>284.68</v>
      </c>
      <c r="JO9109" s="73">
        <f t="shared" si="4690"/>
        <v>284.68</v>
      </c>
      <c r="JP9109" s="73">
        <f t="shared" si="4690"/>
        <v>284.68</v>
      </c>
      <c r="JQ9109" s="73">
        <f t="shared" si="4690"/>
        <v>284.68</v>
      </c>
      <c r="JR9109" s="73">
        <f t="shared" si="4690"/>
        <v>284.68</v>
      </c>
      <c r="JS9109" s="73">
        <f t="shared" si="4690"/>
        <v>284.68</v>
      </c>
      <c r="JT9109" s="73">
        <f t="shared" si="4690"/>
        <v>284.68</v>
      </c>
      <c r="JU9109" s="73">
        <f t="shared" si="4690"/>
        <v>284.68</v>
      </c>
      <c r="JV9109" s="73">
        <f t="shared" si="4690"/>
        <v>284.68</v>
      </c>
      <c r="JW9109" s="73">
        <f t="shared" si="4690"/>
        <v>284.68</v>
      </c>
      <c r="JX9109" s="73">
        <f t="shared" si="4690"/>
        <v>284.68</v>
      </c>
      <c r="JY9109" s="73">
        <f t="shared" si="4690"/>
        <v>284.68</v>
      </c>
      <c r="JZ9109" s="73">
        <f t="shared" si="4690"/>
        <v>284.68</v>
      </c>
      <c r="KA9109" s="73">
        <f t="shared" si="4690"/>
        <v>284.68</v>
      </c>
      <c r="KB9109" s="73">
        <f t="shared" si="4690"/>
        <v>284.68</v>
      </c>
      <c r="KC9109" s="73">
        <f t="shared" si="4690"/>
        <v>284.68</v>
      </c>
      <c r="KD9109" s="73">
        <f t="shared" si="4690"/>
        <v>284.68</v>
      </c>
      <c r="KE9109" s="73">
        <f t="shared" si="4690"/>
        <v>284.68</v>
      </c>
      <c r="KF9109" s="73">
        <f t="shared" si="4690"/>
        <v>284.68</v>
      </c>
      <c r="KG9109" s="73">
        <f t="shared" si="4690"/>
        <v>284.68</v>
      </c>
      <c r="KH9109">
        <v>284.77</v>
      </c>
      <c r="KL9109" s="84"/>
      <c r="KP9109" s="84"/>
      <c r="KS9109" s="74"/>
      <c r="KT9109" s="74"/>
      <c r="KU9109" s="16"/>
      <c r="KV9109" s="72"/>
      <c r="KW9109" s="72"/>
      <c r="KX9109" s="16"/>
      <c r="KZ9109" s="16"/>
      <c r="LA9109" s="16"/>
      <c r="LB9109" s="74"/>
      <c r="LC9109" s="74"/>
    </row>
    <row r="9110" spans="1:315" x14ac:dyDescent="0.35">
      <c r="B9110">
        <v>4</v>
      </c>
      <c r="C9110">
        <f t="shared" si="4685"/>
        <v>3.5000000000000003E-2</v>
      </c>
      <c r="E9110" s="92">
        <v>284.70999999999998</v>
      </c>
      <c r="F9110" s="73">
        <f t="shared" ref="F9110:BQ9110" si="4691">(E9110+$F$9100*$F$9102*($F$55/$F$9101*E9109+$F$55/$F$9101*E9111))/(1+$F$9100*$F$9102*($F$55/$F$9101+$F$55/$F$9101))</f>
        <v>284.70999999999998</v>
      </c>
      <c r="G9110" s="73">
        <f t="shared" si="4691"/>
        <v>284.70999999999998</v>
      </c>
      <c r="H9110" s="73">
        <f t="shared" si="4691"/>
        <v>284.70999999999998</v>
      </c>
      <c r="I9110" s="73">
        <f t="shared" si="4691"/>
        <v>284.7</v>
      </c>
      <c r="J9110" s="73">
        <f t="shared" si="4691"/>
        <v>284.7</v>
      </c>
      <c r="K9110" s="73">
        <f t="shared" si="4691"/>
        <v>284.69</v>
      </c>
      <c r="L9110" s="73">
        <f t="shared" si="4691"/>
        <v>284.69</v>
      </c>
      <c r="M9110" s="73">
        <f t="shared" si="4691"/>
        <v>284.68</v>
      </c>
      <c r="N9110" s="73">
        <f t="shared" si="4691"/>
        <v>284.68</v>
      </c>
      <c r="O9110" s="73">
        <f t="shared" si="4691"/>
        <v>284.67</v>
      </c>
      <c r="P9110" s="73">
        <f t="shared" si="4691"/>
        <v>284.67</v>
      </c>
      <c r="Q9110" s="73">
        <f t="shared" si="4691"/>
        <v>284.66000000000003</v>
      </c>
      <c r="R9110" s="73">
        <f t="shared" si="4691"/>
        <v>284.66000000000003</v>
      </c>
      <c r="S9110" s="73">
        <f t="shared" si="4691"/>
        <v>284.64999999999998</v>
      </c>
      <c r="T9110" s="73">
        <f t="shared" si="4691"/>
        <v>284.64999999999998</v>
      </c>
      <c r="U9110" s="73">
        <f t="shared" si="4691"/>
        <v>284.64</v>
      </c>
      <c r="V9110" s="73">
        <f t="shared" si="4691"/>
        <v>284.64</v>
      </c>
      <c r="W9110" s="73">
        <f t="shared" si="4691"/>
        <v>284.63</v>
      </c>
      <c r="X9110" s="73">
        <f t="shared" si="4691"/>
        <v>284.63</v>
      </c>
      <c r="Y9110" s="73">
        <f t="shared" si="4691"/>
        <v>284.62</v>
      </c>
      <c r="Z9110" s="73">
        <f t="shared" si="4691"/>
        <v>284.62</v>
      </c>
      <c r="AA9110" s="73">
        <f t="shared" si="4691"/>
        <v>284.62</v>
      </c>
      <c r="AB9110" s="73">
        <f t="shared" si="4691"/>
        <v>284.62</v>
      </c>
      <c r="AC9110" s="73">
        <f t="shared" si="4691"/>
        <v>284.62</v>
      </c>
      <c r="AD9110" s="73">
        <f t="shared" si="4691"/>
        <v>284.62</v>
      </c>
      <c r="AE9110" s="73">
        <f t="shared" si="4691"/>
        <v>284.62</v>
      </c>
      <c r="AF9110" s="73">
        <f t="shared" si="4691"/>
        <v>284.62</v>
      </c>
      <c r="AG9110" s="73">
        <f t="shared" si="4691"/>
        <v>284.62</v>
      </c>
      <c r="AH9110" s="73">
        <f t="shared" si="4691"/>
        <v>284.62</v>
      </c>
      <c r="AI9110" s="73">
        <f t="shared" si="4691"/>
        <v>284.62</v>
      </c>
      <c r="AJ9110" s="73">
        <f t="shared" si="4691"/>
        <v>284.62</v>
      </c>
      <c r="AK9110" s="73">
        <f t="shared" si="4691"/>
        <v>284.62</v>
      </c>
      <c r="AL9110" s="73">
        <f t="shared" si="4691"/>
        <v>284.62</v>
      </c>
      <c r="AM9110" s="73">
        <f t="shared" si="4691"/>
        <v>284.62</v>
      </c>
      <c r="AN9110" s="73">
        <f t="shared" si="4691"/>
        <v>284.62</v>
      </c>
      <c r="AO9110" s="73">
        <f t="shared" si="4691"/>
        <v>284.62</v>
      </c>
      <c r="AP9110" s="73">
        <f t="shared" si="4691"/>
        <v>284.62</v>
      </c>
      <c r="AQ9110" s="73">
        <f t="shared" si="4691"/>
        <v>284.62</v>
      </c>
      <c r="AR9110" s="73">
        <f t="shared" si="4691"/>
        <v>284.62</v>
      </c>
      <c r="AS9110" s="73">
        <f t="shared" si="4691"/>
        <v>284.62</v>
      </c>
      <c r="AT9110" s="73">
        <f t="shared" si="4691"/>
        <v>284.62</v>
      </c>
      <c r="AU9110" s="73">
        <f t="shared" si="4691"/>
        <v>284.62</v>
      </c>
      <c r="AV9110" s="73">
        <f t="shared" si="4691"/>
        <v>284.62</v>
      </c>
      <c r="AW9110" s="73">
        <f t="shared" si="4691"/>
        <v>284.62</v>
      </c>
      <c r="AX9110" s="73">
        <f t="shared" si="4691"/>
        <v>284.62</v>
      </c>
      <c r="AY9110" s="73">
        <f t="shared" si="4691"/>
        <v>284.62</v>
      </c>
      <c r="AZ9110" s="73">
        <f t="shared" si="4691"/>
        <v>284.62</v>
      </c>
      <c r="BA9110" s="73">
        <f t="shared" si="4691"/>
        <v>284.62</v>
      </c>
      <c r="BB9110" s="73">
        <f t="shared" si="4691"/>
        <v>284.62</v>
      </c>
      <c r="BC9110" s="73">
        <f t="shared" si="4691"/>
        <v>284.62</v>
      </c>
      <c r="BD9110" s="73">
        <f t="shared" si="4691"/>
        <v>284.62</v>
      </c>
      <c r="BE9110" s="73">
        <f t="shared" si="4691"/>
        <v>284.62</v>
      </c>
      <c r="BF9110" s="73">
        <f t="shared" si="4691"/>
        <v>284.62</v>
      </c>
      <c r="BG9110" s="73">
        <f t="shared" si="4691"/>
        <v>284.62</v>
      </c>
      <c r="BH9110" s="73">
        <f t="shared" si="4691"/>
        <v>284.62</v>
      </c>
      <c r="BI9110" s="73">
        <f t="shared" si="4691"/>
        <v>284.62</v>
      </c>
      <c r="BJ9110" s="73">
        <f t="shared" si="4691"/>
        <v>284.62</v>
      </c>
      <c r="BK9110" s="73">
        <f t="shared" si="4691"/>
        <v>284.62</v>
      </c>
      <c r="BL9110" s="73">
        <f t="shared" si="4691"/>
        <v>284.62</v>
      </c>
      <c r="BM9110" s="73">
        <f t="shared" si="4691"/>
        <v>284.62</v>
      </c>
      <c r="BN9110" s="73">
        <f t="shared" si="4691"/>
        <v>284.62</v>
      </c>
      <c r="BO9110" s="73">
        <f t="shared" si="4691"/>
        <v>284.62</v>
      </c>
      <c r="BP9110" s="73">
        <f t="shared" si="4691"/>
        <v>284.62</v>
      </c>
      <c r="BQ9110" s="73">
        <f t="shared" si="4691"/>
        <v>284.62</v>
      </c>
      <c r="BR9110" s="73">
        <f t="shared" ref="BR9110:EC9110" si="4692">(BQ9110+$F$9100*$F$9102*($F$55/$F$9101*BQ9109+$F$55/$F$9101*BQ9111))/(1+$F$9100*$F$9102*($F$55/$F$9101+$F$55/$F$9101))</f>
        <v>284.62</v>
      </c>
      <c r="BS9110" s="73">
        <f t="shared" si="4692"/>
        <v>284.62</v>
      </c>
      <c r="BT9110" s="73">
        <f t="shared" si="4692"/>
        <v>284.62</v>
      </c>
      <c r="BU9110" s="73">
        <f t="shared" si="4692"/>
        <v>284.62</v>
      </c>
      <c r="BV9110" s="73">
        <f t="shared" si="4692"/>
        <v>284.62</v>
      </c>
      <c r="BW9110" s="73">
        <f t="shared" si="4692"/>
        <v>284.62</v>
      </c>
      <c r="BX9110" s="73">
        <f t="shared" si="4692"/>
        <v>284.62</v>
      </c>
      <c r="BY9110" s="73">
        <f t="shared" si="4692"/>
        <v>284.62</v>
      </c>
      <c r="BZ9110" s="73">
        <f t="shared" si="4692"/>
        <v>284.62</v>
      </c>
      <c r="CA9110" s="73">
        <f t="shared" si="4692"/>
        <v>284.62</v>
      </c>
      <c r="CB9110" s="73">
        <f t="shared" si="4692"/>
        <v>284.62</v>
      </c>
      <c r="CC9110" s="73">
        <f t="shared" si="4692"/>
        <v>284.62</v>
      </c>
      <c r="CD9110" s="73">
        <f t="shared" si="4692"/>
        <v>284.62</v>
      </c>
      <c r="CE9110" s="73">
        <f t="shared" si="4692"/>
        <v>284.62</v>
      </c>
      <c r="CF9110" s="73">
        <f t="shared" si="4692"/>
        <v>284.62</v>
      </c>
      <c r="CG9110" s="73">
        <f t="shared" si="4692"/>
        <v>284.62</v>
      </c>
      <c r="CH9110" s="73">
        <f t="shared" si="4692"/>
        <v>284.62</v>
      </c>
      <c r="CI9110" s="73">
        <f t="shared" si="4692"/>
        <v>284.62</v>
      </c>
      <c r="CJ9110" s="73">
        <f t="shared" si="4692"/>
        <v>284.62</v>
      </c>
      <c r="CK9110" s="73">
        <f t="shared" si="4692"/>
        <v>284.62</v>
      </c>
      <c r="CL9110" s="73">
        <f t="shared" si="4692"/>
        <v>284.62</v>
      </c>
      <c r="CM9110" s="73">
        <f t="shared" si="4692"/>
        <v>284.62</v>
      </c>
      <c r="CN9110" s="73">
        <f t="shared" si="4692"/>
        <v>284.62</v>
      </c>
      <c r="CO9110" s="73">
        <f t="shared" si="4692"/>
        <v>284.62</v>
      </c>
      <c r="CP9110" s="73">
        <f t="shared" si="4692"/>
        <v>284.62</v>
      </c>
      <c r="CQ9110" s="73">
        <f t="shared" si="4692"/>
        <v>284.62</v>
      </c>
      <c r="CR9110" s="73">
        <f t="shared" si="4692"/>
        <v>284.62</v>
      </c>
      <c r="CS9110" s="73">
        <f t="shared" si="4692"/>
        <v>284.62</v>
      </c>
      <c r="CT9110" s="73">
        <f t="shared" si="4692"/>
        <v>284.62</v>
      </c>
      <c r="CU9110" s="73">
        <f t="shared" si="4692"/>
        <v>284.62</v>
      </c>
      <c r="CV9110" s="73">
        <f t="shared" si="4692"/>
        <v>284.62</v>
      </c>
      <c r="CW9110" s="73">
        <f t="shared" si="4692"/>
        <v>284.62</v>
      </c>
      <c r="CX9110" s="73">
        <f t="shared" si="4692"/>
        <v>284.62</v>
      </c>
      <c r="CY9110" s="73">
        <f t="shared" si="4692"/>
        <v>284.62</v>
      </c>
      <c r="CZ9110" s="73">
        <f t="shared" si="4692"/>
        <v>284.62</v>
      </c>
      <c r="DA9110" s="73">
        <f t="shared" si="4692"/>
        <v>284.62</v>
      </c>
      <c r="DB9110" s="73">
        <f t="shared" si="4692"/>
        <v>284.62</v>
      </c>
      <c r="DC9110" s="73">
        <f t="shared" si="4692"/>
        <v>284.62</v>
      </c>
      <c r="DD9110" s="73">
        <f t="shared" si="4692"/>
        <v>284.62</v>
      </c>
      <c r="DE9110" s="73">
        <f t="shared" si="4692"/>
        <v>284.62</v>
      </c>
      <c r="DF9110" s="73">
        <f t="shared" si="4692"/>
        <v>284.62</v>
      </c>
      <c r="DG9110" s="73">
        <f t="shared" si="4692"/>
        <v>284.62</v>
      </c>
      <c r="DH9110" s="73">
        <f t="shared" si="4692"/>
        <v>284.62</v>
      </c>
      <c r="DI9110" s="73">
        <f t="shared" si="4692"/>
        <v>284.62</v>
      </c>
      <c r="DJ9110" s="73">
        <f t="shared" si="4692"/>
        <v>284.62</v>
      </c>
      <c r="DK9110" s="73">
        <f t="shared" si="4692"/>
        <v>284.62</v>
      </c>
      <c r="DL9110" s="73">
        <f t="shared" si="4692"/>
        <v>284.62</v>
      </c>
      <c r="DM9110" s="73">
        <f t="shared" si="4692"/>
        <v>284.62</v>
      </c>
      <c r="DN9110" s="73">
        <f t="shared" si="4692"/>
        <v>284.62</v>
      </c>
      <c r="DO9110" s="73">
        <f t="shared" si="4692"/>
        <v>284.62</v>
      </c>
      <c r="DP9110" s="73">
        <f t="shared" si="4692"/>
        <v>284.62</v>
      </c>
      <c r="DQ9110" s="73">
        <f t="shared" si="4692"/>
        <v>284.62</v>
      </c>
      <c r="DR9110" s="73">
        <f t="shared" si="4692"/>
        <v>284.62</v>
      </c>
      <c r="DS9110" s="73">
        <f t="shared" si="4692"/>
        <v>284.62</v>
      </c>
      <c r="DT9110" s="73">
        <f t="shared" si="4692"/>
        <v>284.62</v>
      </c>
      <c r="DU9110" s="73">
        <f t="shared" si="4692"/>
        <v>284.62</v>
      </c>
      <c r="DV9110" s="73">
        <f t="shared" si="4692"/>
        <v>284.62</v>
      </c>
      <c r="DW9110" s="73">
        <f t="shared" si="4692"/>
        <v>284.62</v>
      </c>
      <c r="DX9110" s="73">
        <f t="shared" si="4692"/>
        <v>284.62</v>
      </c>
      <c r="DY9110" s="73">
        <f t="shared" si="4692"/>
        <v>284.62</v>
      </c>
      <c r="DZ9110" s="73">
        <f t="shared" si="4692"/>
        <v>284.62</v>
      </c>
      <c r="EA9110" s="73">
        <f t="shared" si="4692"/>
        <v>284.62</v>
      </c>
      <c r="EB9110" s="73">
        <f t="shared" si="4692"/>
        <v>284.62</v>
      </c>
      <c r="EC9110" s="73">
        <f t="shared" si="4692"/>
        <v>284.62</v>
      </c>
      <c r="ED9110" s="73">
        <f t="shared" ref="ED9110:GO9110" si="4693">(EC9110+$F$9100*$F$9102*($F$55/$F$9101*EC9109+$F$55/$F$9101*EC9111))/(1+$F$9100*$F$9102*($F$55/$F$9101+$F$55/$F$9101))</f>
        <v>284.62</v>
      </c>
      <c r="EE9110" s="73">
        <f t="shared" si="4693"/>
        <v>284.62</v>
      </c>
      <c r="EF9110" s="73">
        <f t="shared" si="4693"/>
        <v>284.62</v>
      </c>
      <c r="EG9110" s="73">
        <f t="shared" si="4693"/>
        <v>284.62</v>
      </c>
      <c r="EH9110" s="73">
        <f t="shared" si="4693"/>
        <v>284.62</v>
      </c>
      <c r="EI9110" s="73">
        <f t="shared" si="4693"/>
        <v>284.62</v>
      </c>
      <c r="EJ9110" s="73">
        <f t="shared" si="4693"/>
        <v>284.62</v>
      </c>
      <c r="EK9110" s="73">
        <f t="shared" si="4693"/>
        <v>284.62</v>
      </c>
      <c r="EL9110" s="73">
        <f t="shared" si="4693"/>
        <v>284.62</v>
      </c>
      <c r="EM9110" s="73">
        <f t="shared" si="4693"/>
        <v>284.62</v>
      </c>
      <c r="EN9110" s="73">
        <f t="shared" si="4693"/>
        <v>284.62</v>
      </c>
      <c r="EO9110" s="73">
        <f t="shared" si="4693"/>
        <v>284.62</v>
      </c>
      <c r="EP9110" s="73">
        <f t="shared" si="4693"/>
        <v>284.62</v>
      </c>
      <c r="EQ9110" s="73">
        <f t="shared" si="4693"/>
        <v>284.62</v>
      </c>
      <c r="ER9110" s="73">
        <f t="shared" si="4693"/>
        <v>284.62</v>
      </c>
      <c r="ES9110" s="73">
        <f t="shared" si="4693"/>
        <v>284.62</v>
      </c>
      <c r="ET9110" s="73">
        <f t="shared" si="4693"/>
        <v>284.62</v>
      </c>
      <c r="EU9110" s="73">
        <f t="shared" si="4693"/>
        <v>284.62</v>
      </c>
      <c r="EV9110" s="73">
        <f t="shared" si="4693"/>
        <v>284.62</v>
      </c>
      <c r="EW9110" s="73">
        <f t="shared" si="4693"/>
        <v>284.62</v>
      </c>
      <c r="EX9110" s="73">
        <f t="shared" si="4693"/>
        <v>284.62</v>
      </c>
      <c r="EY9110" s="73">
        <f t="shared" si="4693"/>
        <v>284.62</v>
      </c>
      <c r="EZ9110" s="73">
        <f t="shared" si="4693"/>
        <v>284.62</v>
      </c>
      <c r="FA9110" s="73">
        <f t="shared" si="4693"/>
        <v>284.62</v>
      </c>
      <c r="FB9110" s="73">
        <f t="shared" si="4693"/>
        <v>284.62</v>
      </c>
      <c r="FC9110" s="73">
        <f t="shared" si="4693"/>
        <v>284.62</v>
      </c>
      <c r="FD9110" s="73">
        <f t="shared" si="4693"/>
        <v>284.62</v>
      </c>
      <c r="FE9110" s="73">
        <f t="shared" si="4693"/>
        <v>284.62</v>
      </c>
      <c r="FF9110" s="73">
        <f t="shared" si="4693"/>
        <v>284.62</v>
      </c>
      <c r="FG9110" s="73">
        <f t="shared" si="4693"/>
        <v>284.62</v>
      </c>
      <c r="FH9110" s="73">
        <f t="shared" si="4693"/>
        <v>284.62</v>
      </c>
      <c r="FI9110" s="73">
        <f t="shared" si="4693"/>
        <v>284.62</v>
      </c>
      <c r="FJ9110" s="73">
        <f t="shared" si="4693"/>
        <v>284.62</v>
      </c>
      <c r="FK9110" s="73">
        <f t="shared" si="4693"/>
        <v>284.62</v>
      </c>
      <c r="FL9110" s="73">
        <f t="shared" si="4693"/>
        <v>284.62</v>
      </c>
      <c r="FM9110" s="73">
        <f t="shared" si="4693"/>
        <v>284.62</v>
      </c>
      <c r="FN9110" s="73">
        <f t="shared" si="4693"/>
        <v>284.62</v>
      </c>
      <c r="FO9110" s="73">
        <f t="shared" si="4693"/>
        <v>284.62</v>
      </c>
      <c r="FP9110" s="73">
        <f t="shared" si="4693"/>
        <v>284.62</v>
      </c>
      <c r="FQ9110" s="73">
        <f t="shared" si="4693"/>
        <v>284.62</v>
      </c>
      <c r="FR9110" s="73">
        <f t="shared" si="4693"/>
        <v>284.62</v>
      </c>
      <c r="FS9110" s="73">
        <f t="shared" si="4693"/>
        <v>284.62</v>
      </c>
      <c r="FT9110" s="73">
        <f t="shared" si="4693"/>
        <v>284.62</v>
      </c>
      <c r="FU9110" s="73">
        <f t="shared" si="4693"/>
        <v>284.62</v>
      </c>
      <c r="FV9110" s="73">
        <f t="shared" si="4693"/>
        <v>284.62</v>
      </c>
      <c r="FW9110" s="73">
        <f t="shared" si="4693"/>
        <v>284.62</v>
      </c>
      <c r="FX9110" s="73">
        <f t="shared" si="4693"/>
        <v>284.62</v>
      </c>
      <c r="FY9110" s="73">
        <f t="shared" si="4693"/>
        <v>284.62</v>
      </c>
      <c r="FZ9110" s="73">
        <f t="shared" si="4693"/>
        <v>284.62</v>
      </c>
      <c r="GA9110" s="73">
        <f t="shared" si="4693"/>
        <v>284.62</v>
      </c>
      <c r="GB9110" s="73">
        <f t="shared" si="4693"/>
        <v>284.62</v>
      </c>
      <c r="GC9110" s="73">
        <f t="shared" si="4693"/>
        <v>284.62</v>
      </c>
      <c r="GD9110" s="73">
        <f t="shared" si="4693"/>
        <v>284.62</v>
      </c>
      <c r="GE9110" s="73">
        <f t="shared" si="4693"/>
        <v>284.62</v>
      </c>
      <c r="GF9110" s="73">
        <f t="shared" si="4693"/>
        <v>284.62</v>
      </c>
      <c r="GG9110" s="73">
        <f t="shared" si="4693"/>
        <v>284.62</v>
      </c>
      <c r="GH9110" s="73">
        <f t="shared" si="4693"/>
        <v>284.62</v>
      </c>
      <c r="GI9110" s="73">
        <f t="shared" si="4693"/>
        <v>284.62</v>
      </c>
      <c r="GJ9110" s="73">
        <f t="shared" si="4693"/>
        <v>284.62</v>
      </c>
      <c r="GK9110" s="73">
        <f t="shared" si="4693"/>
        <v>284.62</v>
      </c>
      <c r="GL9110" s="73">
        <f t="shared" si="4693"/>
        <v>284.62</v>
      </c>
      <c r="GM9110" s="73">
        <f t="shared" si="4693"/>
        <v>284.62</v>
      </c>
      <c r="GN9110" s="73">
        <f t="shared" si="4693"/>
        <v>284.62</v>
      </c>
      <c r="GO9110" s="73">
        <f t="shared" si="4693"/>
        <v>284.62</v>
      </c>
      <c r="GP9110" s="73">
        <f t="shared" ref="GP9110:JA9110" si="4694">(GO9110+$F$9100*$F$9102*($F$55/$F$9101*GO9109+$F$55/$F$9101*GO9111))/(1+$F$9100*$F$9102*($F$55/$F$9101+$F$55/$F$9101))</f>
        <v>284.62</v>
      </c>
      <c r="GQ9110" s="73">
        <f t="shared" si="4694"/>
        <v>284.62</v>
      </c>
      <c r="GR9110" s="73">
        <f t="shared" si="4694"/>
        <v>284.62</v>
      </c>
      <c r="GS9110" s="73">
        <f t="shared" si="4694"/>
        <v>284.62</v>
      </c>
      <c r="GT9110" s="73">
        <f t="shared" si="4694"/>
        <v>284.62</v>
      </c>
      <c r="GU9110" s="73">
        <f t="shared" si="4694"/>
        <v>284.62</v>
      </c>
      <c r="GV9110" s="73">
        <f t="shared" si="4694"/>
        <v>284.62</v>
      </c>
      <c r="GW9110" s="73">
        <f t="shared" si="4694"/>
        <v>284.62</v>
      </c>
      <c r="GX9110" s="73">
        <f t="shared" si="4694"/>
        <v>284.62</v>
      </c>
      <c r="GY9110" s="73">
        <f t="shared" si="4694"/>
        <v>284.62</v>
      </c>
      <c r="GZ9110" s="73">
        <f t="shared" si="4694"/>
        <v>284.62</v>
      </c>
      <c r="HA9110" s="73">
        <f t="shared" si="4694"/>
        <v>284.62</v>
      </c>
      <c r="HB9110" s="73">
        <f t="shared" si="4694"/>
        <v>284.62</v>
      </c>
      <c r="HC9110" s="73">
        <f t="shared" si="4694"/>
        <v>284.62</v>
      </c>
      <c r="HD9110" s="73">
        <f t="shared" si="4694"/>
        <v>284.62</v>
      </c>
      <c r="HE9110" s="73">
        <f t="shared" si="4694"/>
        <v>284.62</v>
      </c>
      <c r="HF9110" s="73">
        <f t="shared" si="4694"/>
        <v>284.62</v>
      </c>
      <c r="HG9110" s="73">
        <f t="shared" si="4694"/>
        <v>284.62</v>
      </c>
      <c r="HH9110" s="73">
        <f t="shared" si="4694"/>
        <v>284.62</v>
      </c>
      <c r="HI9110" s="73">
        <f t="shared" si="4694"/>
        <v>284.62</v>
      </c>
      <c r="HJ9110" s="73">
        <f t="shared" si="4694"/>
        <v>284.62</v>
      </c>
      <c r="HK9110" s="73">
        <f t="shared" si="4694"/>
        <v>284.62</v>
      </c>
      <c r="HL9110" s="73">
        <f t="shared" si="4694"/>
        <v>284.62</v>
      </c>
      <c r="HM9110" s="73">
        <f t="shared" si="4694"/>
        <v>284.62</v>
      </c>
      <c r="HN9110" s="73">
        <f t="shared" si="4694"/>
        <v>284.62</v>
      </c>
      <c r="HO9110" s="73">
        <f t="shared" si="4694"/>
        <v>284.62</v>
      </c>
      <c r="HP9110" s="73">
        <f t="shared" si="4694"/>
        <v>284.62</v>
      </c>
      <c r="HQ9110" s="73">
        <f t="shared" si="4694"/>
        <v>284.62</v>
      </c>
      <c r="HR9110" s="73">
        <f t="shared" si="4694"/>
        <v>284.62</v>
      </c>
      <c r="HS9110" s="73">
        <f t="shared" si="4694"/>
        <v>284.62</v>
      </c>
      <c r="HT9110" s="73">
        <f t="shared" si="4694"/>
        <v>284.62</v>
      </c>
      <c r="HU9110" s="73">
        <f t="shared" si="4694"/>
        <v>284.62</v>
      </c>
      <c r="HV9110" s="73">
        <f t="shared" si="4694"/>
        <v>284.62</v>
      </c>
      <c r="HW9110" s="73">
        <f t="shared" si="4694"/>
        <v>284.62</v>
      </c>
      <c r="HX9110" s="73">
        <f t="shared" si="4694"/>
        <v>284.62</v>
      </c>
      <c r="HY9110" s="73">
        <f t="shared" si="4694"/>
        <v>284.62</v>
      </c>
      <c r="HZ9110" s="73">
        <f t="shared" si="4694"/>
        <v>284.62</v>
      </c>
      <c r="IA9110" s="73">
        <f t="shared" si="4694"/>
        <v>284.62</v>
      </c>
      <c r="IB9110" s="73">
        <f t="shared" si="4694"/>
        <v>284.62</v>
      </c>
      <c r="IC9110" s="73">
        <f t="shared" si="4694"/>
        <v>284.62</v>
      </c>
      <c r="ID9110" s="73">
        <f t="shared" si="4694"/>
        <v>284.62</v>
      </c>
      <c r="IE9110" s="73">
        <f t="shared" si="4694"/>
        <v>284.62</v>
      </c>
      <c r="IF9110" s="73">
        <f t="shared" si="4694"/>
        <v>284.62</v>
      </c>
      <c r="IG9110" s="73">
        <f t="shared" si="4694"/>
        <v>284.62</v>
      </c>
      <c r="IH9110" s="73">
        <f t="shared" si="4694"/>
        <v>284.62</v>
      </c>
      <c r="II9110" s="73">
        <f t="shared" si="4694"/>
        <v>284.62</v>
      </c>
      <c r="IJ9110" s="73">
        <f t="shared" si="4694"/>
        <v>284.62</v>
      </c>
      <c r="IK9110" s="73">
        <f t="shared" si="4694"/>
        <v>284.62</v>
      </c>
      <c r="IL9110" s="73">
        <f t="shared" si="4694"/>
        <v>284.62</v>
      </c>
      <c r="IM9110" s="73">
        <f t="shared" si="4694"/>
        <v>284.62</v>
      </c>
      <c r="IN9110" s="73">
        <f t="shared" si="4694"/>
        <v>284.62</v>
      </c>
      <c r="IO9110" s="73">
        <f t="shared" si="4694"/>
        <v>284.62</v>
      </c>
      <c r="IP9110" s="73">
        <f t="shared" si="4694"/>
        <v>284.62</v>
      </c>
      <c r="IQ9110" s="73">
        <f t="shared" si="4694"/>
        <v>284.62</v>
      </c>
      <c r="IR9110" s="73">
        <f t="shared" si="4694"/>
        <v>284.62</v>
      </c>
      <c r="IS9110" s="73">
        <f t="shared" si="4694"/>
        <v>284.62</v>
      </c>
      <c r="IT9110" s="73">
        <f t="shared" si="4694"/>
        <v>284.62</v>
      </c>
      <c r="IU9110" s="73">
        <f t="shared" si="4694"/>
        <v>284.62</v>
      </c>
      <c r="IV9110" s="73">
        <f t="shared" si="4694"/>
        <v>284.62</v>
      </c>
      <c r="IW9110" s="73">
        <f t="shared" si="4694"/>
        <v>284.62</v>
      </c>
      <c r="IX9110" s="73">
        <f t="shared" si="4694"/>
        <v>284.62</v>
      </c>
      <c r="IY9110" s="73">
        <f t="shared" si="4694"/>
        <v>284.62</v>
      </c>
      <c r="IZ9110" s="73">
        <f t="shared" si="4694"/>
        <v>284.62</v>
      </c>
      <c r="JA9110" s="73">
        <f t="shared" si="4694"/>
        <v>284.62</v>
      </c>
      <c r="JB9110" s="73">
        <f t="shared" ref="JB9110:KG9110" si="4695">(JA9110+$F$9100*$F$9102*($F$55/$F$9101*JA9109+$F$55/$F$9101*JA9111))/(1+$F$9100*$F$9102*($F$55/$F$9101+$F$55/$F$9101))</f>
        <v>284.62</v>
      </c>
      <c r="JC9110" s="73">
        <f t="shared" si="4695"/>
        <v>284.62</v>
      </c>
      <c r="JD9110" s="73">
        <f t="shared" si="4695"/>
        <v>284.62</v>
      </c>
      <c r="JE9110" s="73">
        <f t="shared" si="4695"/>
        <v>284.62</v>
      </c>
      <c r="JF9110" s="73">
        <f t="shared" si="4695"/>
        <v>284.62</v>
      </c>
      <c r="JG9110" s="73">
        <f t="shared" si="4695"/>
        <v>284.62</v>
      </c>
      <c r="JH9110" s="73">
        <f t="shared" si="4695"/>
        <v>284.62</v>
      </c>
      <c r="JI9110" s="73">
        <f t="shared" si="4695"/>
        <v>284.62</v>
      </c>
      <c r="JJ9110" s="73">
        <f t="shared" si="4695"/>
        <v>284.62</v>
      </c>
      <c r="JK9110" s="73">
        <f t="shared" si="4695"/>
        <v>284.62</v>
      </c>
      <c r="JL9110" s="73">
        <f t="shared" si="4695"/>
        <v>284.62</v>
      </c>
      <c r="JM9110" s="73">
        <f t="shared" si="4695"/>
        <v>284.62</v>
      </c>
      <c r="JN9110" s="73">
        <f t="shared" si="4695"/>
        <v>284.62</v>
      </c>
      <c r="JO9110" s="73">
        <f t="shared" si="4695"/>
        <v>284.62</v>
      </c>
      <c r="JP9110" s="73">
        <f t="shared" si="4695"/>
        <v>284.62</v>
      </c>
      <c r="JQ9110" s="73">
        <f t="shared" si="4695"/>
        <v>284.62</v>
      </c>
      <c r="JR9110" s="73">
        <f t="shared" si="4695"/>
        <v>284.62</v>
      </c>
      <c r="JS9110" s="73">
        <f t="shared" si="4695"/>
        <v>284.62</v>
      </c>
      <c r="JT9110" s="73">
        <f t="shared" si="4695"/>
        <v>284.62</v>
      </c>
      <c r="JU9110" s="73">
        <f t="shared" si="4695"/>
        <v>284.62</v>
      </c>
      <c r="JV9110" s="73">
        <f t="shared" si="4695"/>
        <v>284.62</v>
      </c>
      <c r="JW9110" s="73">
        <f t="shared" si="4695"/>
        <v>284.62</v>
      </c>
      <c r="JX9110" s="73">
        <f t="shared" si="4695"/>
        <v>284.62</v>
      </c>
      <c r="JY9110" s="73">
        <f t="shared" si="4695"/>
        <v>284.62</v>
      </c>
      <c r="JZ9110" s="73">
        <f t="shared" si="4695"/>
        <v>284.62</v>
      </c>
      <c r="KA9110" s="73">
        <f t="shared" si="4695"/>
        <v>284.62</v>
      </c>
      <c r="KB9110" s="73">
        <f t="shared" si="4695"/>
        <v>284.62</v>
      </c>
      <c r="KC9110" s="73">
        <f t="shared" si="4695"/>
        <v>284.62</v>
      </c>
      <c r="KD9110" s="73">
        <f t="shared" si="4695"/>
        <v>284.62</v>
      </c>
      <c r="KE9110" s="73">
        <f t="shared" si="4695"/>
        <v>284.62</v>
      </c>
      <c r="KF9110" s="73">
        <f t="shared" si="4695"/>
        <v>284.62</v>
      </c>
      <c r="KG9110" s="73">
        <f t="shared" si="4695"/>
        <v>284.62</v>
      </c>
      <c r="KH9110">
        <v>284.70999999999998</v>
      </c>
      <c r="KL9110" s="84"/>
      <c r="KP9110" s="84"/>
      <c r="KS9110" s="74"/>
      <c r="KT9110" s="74"/>
      <c r="KU9110" s="16"/>
      <c r="KV9110" s="72"/>
      <c r="KW9110" s="72"/>
      <c r="KX9110" s="16"/>
      <c r="KZ9110" s="16"/>
      <c r="LA9110" s="16"/>
      <c r="LB9110" s="74"/>
      <c r="LC9110" s="74"/>
    </row>
    <row r="9111" spans="1:315" x14ac:dyDescent="0.35">
      <c r="B9111">
        <v>5</v>
      </c>
      <c r="C9111">
        <f t="shared" si="4685"/>
        <v>4.4999999999999998E-2</v>
      </c>
      <c r="E9111" s="92">
        <v>284.64</v>
      </c>
      <c r="F9111" s="73">
        <f t="shared" ref="F9111:BQ9111" si="4696">(E9111+$F$9100*$F$9102*($F$55/$F$9101*E9110+$F$55/$F$9101*E9112))/(1+$F$9100*$F$9102*($F$55/$F$9101+$F$55/$F$9101))</f>
        <v>284.64</v>
      </c>
      <c r="G9111" s="73">
        <f t="shared" si="4696"/>
        <v>284.64</v>
      </c>
      <c r="H9111" s="73">
        <f t="shared" si="4696"/>
        <v>284.64</v>
      </c>
      <c r="I9111" s="73">
        <f t="shared" si="4696"/>
        <v>284.64</v>
      </c>
      <c r="J9111" s="73">
        <f t="shared" si="4696"/>
        <v>284.63</v>
      </c>
      <c r="K9111" s="73">
        <f t="shared" si="4696"/>
        <v>284.63</v>
      </c>
      <c r="L9111" s="73">
        <f t="shared" si="4696"/>
        <v>284.62</v>
      </c>
      <c r="M9111" s="73">
        <f t="shared" si="4696"/>
        <v>284.62</v>
      </c>
      <c r="N9111" s="73">
        <f t="shared" si="4696"/>
        <v>284.61</v>
      </c>
      <c r="O9111" s="73">
        <f t="shared" si="4696"/>
        <v>284.61</v>
      </c>
      <c r="P9111" s="73">
        <f t="shared" si="4696"/>
        <v>284.60000000000002</v>
      </c>
      <c r="Q9111" s="73">
        <f t="shared" si="4696"/>
        <v>284.60000000000002</v>
      </c>
      <c r="R9111" s="73">
        <f t="shared" si="4696"/>
        <v>284.58999999999997</v>
      </c>
      <c r="S9111" s="73">
        <f t="shared" si="4696"/>
        <v>284.58999999999997</v>
      </c>
      <c r="T9111" s="73">
        <f t="shared" si="4696"/>
        <v>284.58</v>
      </c>
      <c r="U9111" s="73">
        <f t="shared" si="4696"/>
        <v>284.58</v>
      </c>
      <c r="V9111" s="73">
        <f t="shared" si="4696"/>
        <v>284.57</v>
      </c>
      <c r="W9111" s="73">
        <f t="shared" si="4696"/>
        <v>284.57</v>
      </c>
      <c r="X9111" s="73">
        <f t="shared" si="4696"/>
        <v>284.56</v>
      </c>
      <c r="Y9111" s="73">
        <f t="shared" si="4696"/>
        <v>284.56</v>
      </c>
      <c r="Z9111" s="73">
        <f t="shared" si="4696"/>
        <v>284.55</v>
      </c>
      <c r="AA9111" s="73">
        <f t="shared" si="4696"/>
        <v>284.55</v>
      </c>
      <c r="AB9111" s="73">
        <f t="shared" si="4696"/>
        <v>284.55</v>
      </c>
      <c r="AC9111" s="73">
        <f t="shared" si="4696"/>
        <v>284.55</v>
      </c>
      <c r="AD9111" s="73">
        <f t="shared" si="4696"/>
        <v>284.55</v>
      </c>
      <c r="AE9111" s="73">
        <f t="shared" si="4696"/>
        <v>284.55</v>
      </c>
      <c r="AF9111" s="73">
        <f t="shared" si="4696"/>
        <v>284.55</v>
      </c>
      <c r="AG9111" s="73">
        <f t="shared" si="4696"/>
        <v>284.55</v>
      </c>
      <c r="AH9111" s="73">
        <f t="shared" si="4696"/>
        <v>284.55</v>
      </c>
      <c r="AI9111" s="73">
        <f t="shared" si="4696"/>
        <v>284.55</v>
      </c>
      <c r="AJ9111" s="73">
        <f t="shared" si="4696"/>
        <v>284.55</v>
      </c>
      <c r="AK9111" s="73">
        <f t="shared" si="4696"/>
        <v>284.55</v>
      </c>
      <c r="AL9111" s="73">
        <f t="shared" si="4696"/>
        <v>284.55</v>
      </c>
      <c r="AM9111" s="73">
        <f t="shared" si="4696"/>
        <v>284.55</v>
      </c>
      <c r="AN9111" s="73">
        <f t="shared" si="4696"/>
        <v>284.55</v>
      </c>
      <c r="AO9111" s="73">
        <f t="shared" si="4696"/>
        <v>284.55</v>
      </c>
      <c r="AP9111" s="73">
        <f t="shared" si="4696"/>
        <v>284.55</v>
      </c>
      <c r="AQ9111" s="73">
        <f t="shared" si="4696"/>
        <v>284.55</v>
      </c>
      <c r="AR9111" s="73">
        <f t="shared" si="4696"/>
        <v>284.55</v>
      </c>
      <c r="AS9111" s="73">
        <f t="shared" si="4696"/>
        <v>284.55</v>
      </c>
      <c r="AT9111" s="73">
        <f t="shared" si="4696"/>
        <v>284.55</v>
      </c>
      <c r="AU9111" s="73">
        <f t="shared" si="4696"/>
        <v>284.55</v>
      </c>
      <c r="AV9111" s="73">
        <f t="shared" si="4696"/>
        <v>284.55</v>
      </c>
      <c r="AW9111" s="73">
        <f t="shared" si="4696"/>
        <v>284.55</v>
      </c>
      <c r="AX9111" s="73">
        <f t="shared" si="4696"/>
        <v>284.55</v>
      </c>
      <c r="AY9111" s="73">
        <f t="shared" si="4696"/>
        <v>284.55</v>
      </c>
      <c r="AZ9111" s="73">
        <f t="shared" si="4696"/>
        <v>284.55</v>
      </c>
      <c r="BA9111" s="73">
        <f t="shared" si="4696"/>
        <v>284.55</v>
      </c>
      <c r="BB9111" s="73">
        <f t="shared" si="4696"/>
        <v>284.55</v>
      </c>
      <c r="BC9111" s="73">
        <f t="shared" si="4696"/>
        <v>284.55</v>
      </c>
      <c r="BD9111" s="73">
        <f t="shared" si="4696"/>
        <v>284.55</v>
      </c>
      <c r="BE9111" s="73">
        <f t="shared" si="4696"/>
        <v>284.55</v>
      </c>
      <c r="BF9111" s="73">
        <f t="shared" si="4696"/>
        <v>284.55</v>
      </c>
      <c r="BG9111" s="73">
        <f t="shared" si="4696"/>
        <v>284.55</v>
      </c>
      <c r="BH9111" s="73">
        <f t="shared" si="4696"/>
        <v>284.55</v>
      </c>
      <c r="BI9111" s="73">
        <f t="shared" si="4696"/>
        <v>284.55</v>
      </c>
      <c r="BJ9111" s="73">
        <f t="shared" si="4696"/>
        <v>284.55</v>
      </c>
      <c r="BK9111" s="73">
        <f t="shared" si="4696"/>
        <v>284.55</v>
      </c>
      <c r="BL9111" s="73">
        <f t="shared" si="4696"/>
        <v>284.55</v>
      </c>
      <c r="BM9111" s="73">
        <f t="shared" si="4696"/>
        <v>284.55</v>
      </c>
      <c r="BN9111" s="73">
        <f t="shared" si="4696"/>
        <v>284.55</v>
      </c>
      <c r="BO9111" s="73">
        <f t="shared" si="4696"/>
        <v>284.55</v>
      </c>
      <c r="BP9111" s="73">
        <f t="shared" si="4696"/>
        <v>284.55</v>
      </c>
      <c r="BQ9111" s="73">
        <f t="shared" si="4696"/>
        <v>284.55</v>
      </c>
      <c r="BR9111" s="73">
        <f t="shared" ref="BR9111:EC9111" si="4697">(BQ9111+$F$9100*$F$9102*($F$55/$F$9101*BQ9110+$F$55/$F$9101*BQ9112))/(1+$F$9100*$F$9102*($F$55/$F$9101+$F$55/$F$9101))</f>
        <v>284.55</v>
      </c>
      <c r="BS9111" s="73">
        <f t="shared" si="4697"/>
        <v>284.55</v>
      </c>
      <c r="BT9111" s="73">
        <f t="shared" si="4697"/>
        <v>284.55</v>
      </c>
      <c r="BU9111" s="73">
        <f t="shared" si="4697"/>
        <v>284.55</v>
      </c>
      <c r="BV9111" s="73">
        <f t="shared" si="4697"/>
        <v>284.55</v>
      </c>
      <c r="BW9111" s="73">
        <f t="shared" si="4697"/>
        <v>284.55</v>
      </c>
      <c r="BX9111" s="73">
        <f t="shared" si="4697"/>
        <v>284.55</v>
      </c>
      <c r="BY9111" s="73">
        <f t="shared" si="4697"/>
        <v>284.55</v>
      </c>
      <c r="BZ9111" s="73">
        <f t="shared" si="4697"/>
        <v>284.55</v>
      </c>
      <c r="CA9111" s="73">
        <f t="shared" si="4697"/>
        <v>284.55</v>
      </c>
      <c r="CB9111" s="73">
        <f t="shared" si="4697"/>
        <v>284.55</v>
      </c>
      <c r="CC9111" s="73">
        <f t="shared" si="4697"/>
        <v>284.55</v>
      </c>
      <c r="CD9111" s="73">
        <f t="shared" si="4697"/>
        <v>284.55</v>
      </c>
      <c r="CE9111" s="73">
        <f t="shared" si="4697"/>
        <v>284.55</v>
      </c>
      <c r="CF9111" s="73">
        <f t="shared" si="4697"/>
        <v>284.55</v>
      </c>
      <c r="CG9111" s="73">
        <f t="shared" si="4697"/>
        <v>284.55</v>
      </c>
      <c r="CH9111" s="73">
        <f t="shared" si="4697"/>
        <v>284.55</v>
      </c>
      <c r="CI9111" s="73">
        <f t="shared" si="4697"/>
        <v>284.55</v>
      </c>
      <c r="CJ9111" s="73">
        <f t="shared" si="4697"/>
        <v>284.55</v>
      </c>
      <c r="CK9111" s="73">
        <f t="shared" si="4697"/>
        <v>284.55</v>
      </c>
      <c r="CL9111" s="73">
        <f t="shared" si="4697"/>
        <v>284.55</v>
      </c>
      <c r="CM9111" s="73">
        <f t="shared" si="4697"/>
        <v>284.55</v>
      </c>
      <c r="CN9111" s="73">
        <f t="shared" si="4697"/>
        <v>284.55</v>
      </c>
      <c r="CO9111" s="73">
        <f t="shared" si="4697"/>
        <v>284.55</v>
      </c>
      <c r="CP9111" s="73">
        <f t="shared" si="4697"/>
        <v>284.55</v>
      </c>
      <c r="CQ9111" s="73">
        <f t="shared" si="4697"/>
        <v>284.55</v>
      </c>
      <c r="CR9111" s="73">
        <f t="shared" si="4697"/>
        <v>284.55</v>
      </c>
      <c r="CS9111" s="73">
        <f t="shared" si="4697"/>
        <v>284.55</v>
      </c>
      <c r="CT9111" s="73">
        <f t="shared" si="4697"/>
        <v>284.55</v>
      </c>
      <c r="CU9111" s="73">
        <f t="shared" si="4697"/>
        <v>284.55</v>
      </c>
      <c r="CV9111" s="73">
        <f t="shared" si="4697"/>
        <v>284.55</v>
      </c>
      <c r="CW9111" s="73">
        <f t="shared" si="4697"/>
        <v>284.55</v>
      </c>
      <c r="CX9111" s="73">
        <f t="shared" si="4697"/>
        <v>284.55</v>
      </c>
      <c r="CY9111" s="73">
        <f t="shared" si="4697"/>
        <v>284.55</v>
      </c>
      <c r="CZ9111" s="73">
        <f t="shared" si="4697"/>
        <v>284.55</v>
      </c>
      <c r="DA9111" s="73">
        <f t="shared" si="4697"/>
        <v>284.55</v>
      </c>
      <c r="DB9111" s="73">
        <f t="shared" si="4697"/>
        <v>284.55</v>
      </c>
      <c r="DC9111" s="73">
        <f t="shared" si="4697"/>
        <v>284.55</v>
      </c>
      <c r="DD9111" s="73">
        <f t="shared" si="4697"/>
        <v>284.55</v>
      </c>
      <c r="DE9111" s="73">
        <f t="shared" si="4697"/>
        <v>284.55</v>
      </c>
      <c r="DF9111" s="73">
        <f t="shared" si="4697"/>
        <v>284.55</v>
      </c>
      <c r="DG9111" s="73">
        <f t="shared" si="4697"/>
        <v>284.55</v>
      </c>
      <c r="DH9111" s="73">
        <f t="shared" si="4697"/>
        <v>284.55</v>
      </c>
      <c r="DI9111" s="73">
        <f t="shared" si="4697"/>
        <v>284.55</v>
      </c>
      <c r="DJ9111" s="73">
        <f t="shared" si="4697"/>
        <v>284.55</v>
      </c>
      <c r="DK9111" s="73">
        <f t="shared" si="4697"/>
        <v>284.55</v>
      </c>
      <c r="DL9111" s="73">
        <f t="shared" si="4697"/>
        <v>284.55</v>
      </c>
      <c r="DM9111" s="73">
        <f t="shared" si="4697"/>
        <v>284.55</v>
      </c>
      <c r="DN9111" s="73">
        <f t="shared" si="4697"/>
        <v>284.55</v>
      </c>
      <c r="DO9111" s="73">
        <f t="shared" si="4697"/>
        <v>284.55</v>
      </c>
      <c r="DP9111" s="73">
        <f t="shared" si="4697"/>
        <v>284.55</v>
      </c>
      <c r="DQ9111" s="73">
        <f t="shared" si="4697"/>
        <v>284.55</v>
      </c>
      <c r="DR9111" s="73">
        <f t="shared" si="4697"/>
        <v>284.55</v>
      </c>
      <c r="DS9111" s="73">
        <f t="shared" si="4697"/>
        <v>284.55</v>
      </c>
      <c r="DT9111" s="73">
        <f t="shared" si="4697"/>
        <v>284.55</v>
      </c>
      <c r="DU9111" s="73">
        <f t="shared" si="4697"/>
        <v>284.55</v>
      </c>
      <c r="DV9111" s="73">
        <f t="shared" si="4697"/>
        <v>284.55</v>
      </c>
      <c r="DW9111" s="73">
        <f t="shared" si="4697"/>
        <v>284.55</v>
      </c>
      <c r="DX9111" s="73">
        <f t="shared" si="4697"/>
        <v>284.55</v>
      </c>
      <c r="DY9111" s="73">
        <f t="shared" si="4697"/>
        <v>284.55</v>
      </c>
      <c r="DZ9111" s="73">
        <f t="shared" si="4697"/>
        <v>284.55</v>
      </c>
      <c r="EA9111" s="73">
        <f t="shared" si="4697"/>
        <v>284.55</v>
      </c>
      <c r="EB9111" s="73">
        <f t="shared" si="4697"/>
        <v>284.55</v>
      </c>
      <c r="EC9111" s="73">
        <f t="shared" si="4697"/>
        <v>284.55</v>
      </c>
      <c r="ED9111" s="73">
        <f t="shared" ref="ED9111:GO9111" si="4698">(EC9111+$F$9100*$F$9102*($F$55/$F$9101*EC9110+$F$55/$F$9101*EC9112))/(1+$F$9100*$F$9102*($F$55/$F$9101+$F$55/$F$9101))</f>
        <v>284.55</v>
      </c>
      <c r="EE9111" s="73">
        <f t="shared" si="4698"/>
        <v>284.55</v>
      </c>
      <c r="EF9111" s="73">
        <f t="shared" si="4698"/>
        <v>284.55</v>
      </c>
      <c r="EG9111" s="73">
        <f t="shared" si="4698"/>
        <v>284.55</v>
      </c>
      <c r="EH9111" s="73">
        <f t="shared" si="4698"/>
        <v>284.55</v>
      </c>
      <c r="EI9111" s="73">
        <f t="shared" si="4698"/>
        <v>284.55</v>
      </c>
      <c r="EJ9111" s="73">
        <f t="shared" si="4698"/>
        <v>284.55</v>
      </c>
      <c r="EK9111" s="73">
        <f t="shared" si="4698"/>
        <v>284.55</v>
      </c>
      <c r="EL9111" s="73">
        <f t="shared" si="4698"/>
        <v>284.55</v>
      </c>
      <c r="EM9111" s="73">
        <f t="shared" si="4698"/>
        <v>284.55</v>
      </c>
      <c r="EN9111" s="73">
        <f t="shared" si="4698"/>
        <v>284.55</v>
      </c>
      <c r="EO9111" s="73">
        <f t="shared" si="4698"/>
        <v>284.55</v>
      </c>
      <c r="EP9111" s="73">
        <f t="shared" si="4698"/>
        <v>284.55</v>
      </c>
      <c r="EQ9111" s="73">
        <f t="shared" si="4698"/>
        <v>284.55</v>
      </c>
      <c r="ER9111" s="73">
        <f t="shared" si="4698"/>
        <v>284.55</v>
      </c>
      <c r="ES9111" s="73">
        <f t="shared" si="4698"/>
        <v>284.55</v>
      </c>
      <c r="ET9111" s="73">
        <f t="shared" si="4698"/>
        <v>284.55</v>
      </c>
      <c r="EU9111" s="73">
        <f t="shared" si="4698"/>
        <v>284.55</v>
      </c>
      <c r="EV9111" s="73">
        <f t="shared" si="4698"/>
        <v>284.55</v>
      </c>
      <c r="EW9111" s="73">
        <f t="shared" si="4698"/>
        <v>284.55</v>
      </c>
      <c r="EX9111" s="73">
        <f t="shared" si="4698"/>
        <v>284.55</v>
      </c>
      <c r="EY9111" s="73">
        <f t="shared" si="4698"/>
        <v>284.55</v>
      </c>
      <c r="EZ9111" s="73">
        <f t="shared" si="4698"/>
        <v>284.55</v>
      </c>
      <c r="FA9111" s="73">
        <f t="shared" si="4698"/>
        <v>284.55</v>
      </c>
      <c r="FB9111" s="73">
        <f t="shared" si="4698"/>
        <v>284.55</v>
      </c>
      <c r="FC9111" s="73">
        <f t="shared" si="4698"/>
        <v>284.55</v>
      </c>
      <c r="FD9111" s="73">
        <f t="shared" si="4698"/>
        <v>284.55</v>
      </c>
      <c r="FE9111" s="73">
        <f t="shared" si="4698"/>
        <v>284.55</v>
      </c>
      <c r="FF9111" s="73">
        <f t="shared" si="4698"/>
        <v>284.55</v>
      </c>
      <c r="FG9111" s="73">
        <f t="shared" si="4698"/>
        <v>284.55</v>
      </c>
      <c r="FH9111" s="73">
        <f t="shared" si="4698"/>
        <v>284.55</v>
      </c>
      <c r="FI9111" s="73">
        <f t="shared" si="4698"/>
        <v>284.55</v>
      </c>
      <c r="FJ9111" s="73">
        <f t="shared" si="4698"/>
        <v>284.55</v>
      </c>
      <c r="FK9111" s="73">
        <f t="shared" si="4698"/>
        <v>284.55</v>
      </c>
      <c r="FL9111" s="73">
        <f t="shared" si="4698"/>
        <v>284.55</v>
      </c>
      <c r="FM9111" s="73">
        <f t="shared" si="4698"/>
        <v>284.55</v>
      </c>
      <c r="FN9111" s="73">
        <f t="shared" si="4698"/>
        <v>284.55</v>
      </c>
      <c r="FO9111" s="73">
        <f t="shared" si="4698"/>
        <v>284.55</v>
      </c>
      <c r="FP9111" s="73">
        <f t="shared" si="4698"/>
        <v>284.55</v>
      </c>
      <c r="FQ9111" s="73">
        <f t="shared" si="4698"/>
        <v>284.55</v>
      </c>
      <c r="FR9111" s="73">
        <f t="shared" si="4698"/>
        <v>284.55</v>
      </c>
      <c r="FS9111" s="73">
        <f t="shared" si="4698"/>
        <v>284.55</v>
      </c>
      <c r="FT9111" s="73">
        <f t="shared" si="4698"/>
        <v>284.55</v>
      </c>
      <c r="FU9111" s="73">
        <f t="shared" si="4698"/>
        <v>284.55</v>
      </c>
      <c r="FV9111" s="73">
        <f t="shared" si="4698"/>
        <v>284.55</v>
      </c>
      <c r="FW9111" s="73">
        <f t="shared" si="4698"/>
        <v>284.55</v>
      </c>
      <c r="FX9111" s="73">
        <f t="shared" si="4698"/>
        <v>284.55</v>
      </c>
      <c r="FY9111" s="73">
        <f t="shared" si="4698"/>
        <v>284.55</v>
      </c>
      <c r="FZ9111" s="73">
        <f t="shared" si="4698"/>
        <v>284.55</v>
      </c>
      <c r="GA9111" s="73">
        <f t="shared" si="4698"/>
        <v>284.55</v>
      </c>
      <c r="GB9111" s="73">
        <f t="shared" si="4698"/>
        <v>284.55</v>
      </c>
      <c r="GC9111" s="73">
        <f t="shared" si="4698"/>
        <v>284.55</v>
      </c>
      <c r="GD9111" s="73">
        <f t="shared" si="4698"/>
        <v>284.55</v>
      </c>
      <c r="GE9111" s="73">
        <f t="shared" si="4698"/>
        <v>284.55</v>
      </c>
      <c r="GF9111" s="73">
        <f t="shared" si="4698"/>
        <v>284.55</v>
      </c>
      <c r="GG9111" s="73">
        <f t="shared" si="4698"/>
        <v>284.55</v>
      </c>
      <c r="GH9111" s="73">
        <f t="shared" si="4698"/>
        <v>284.55</v>
      </c>
      <c r="GI9111" s="73">
        <f t="shared" si="4698"/>
        <v>284.55</v>
      </c>
      <c r="GJ9111" s="73">
        <f t="shared" si="4698"/>
        <v>284.55</v>
      </c>
      <c r="GK9111" s="73">
        <f t="shared" si="4698"/>
        <v>284.55</v>
      </c>
      <c r="GL9111" s="73">
        <f t="shared" si="4698"/>
        <v>284.55</v>
      </c>
      <c r="GM9111" s="73">
        <f t="shared" si="4698"/>
        <v>284.55</v>
      </c>
      <c r="GN9111" s="73">
        <f t="shared" si="4698"/>
        <v>284.55</v>
      </c>
      <c r="GO9111" s="73">
        <f t="shared" si="4698"/>
        <v>284.55</v>
      </c>
      <c r="GP9111" s="73">
        <f t="shared" ref="GP9111:JA9111" si="4699">(GO9111+$F$9100*$F$9102*($F$55/$F$9101*GO9110+$F$55/$F$9101*GO9112))/(1+$F$9100*$F$9102*($F$55/$F$9101+$F$55/$F$9101))</f>
        <v>284.55</v>
      </c>
      <c r="GQ9111" s="73">
        <f t="shared" si="4699"/>
        <v>284.55</v>
      </c>
      <c r="GR9111" s="73">
        <f t="shared" si="4699"/>
        <v>284.55</v>
      </c>
      <c r="GS9111" s="73">
        <f t="shared" si="4699"/>
        <v>284.55</v>
      </c>
      <c r="GT9111" s="73">
        <f t="shared" si="4699"/>
        <v>284.55</v>
      </c>
      <c r="GU9111" s="73">
        <f t="shared" si="4699"/>
        <v>284.55</v>
      </c>
      <c r="GV9111" s="73">
        <f t="shared" si="4699"/>
        <v>284.55</v>
      </c>
      <c r="GW9111" s="73">
        <f t="shared" si="4699"/>
        <v>284.55</v>
      </c>
      <c r="GX9111" s="73">
        <f t="shared" si="4699"/>
        <v>284.55</v>
      </c>
      <c r="GY9111" s="73">
        <f t="shared" si="4699"/>
        <v>284.55</v>
      </c>
      <c r="GZ9111" s="73">
        <f t="shared" si="4699"/>
        <v>284.55</v>
      </c>
      <c r="HA9111" s="73">
        <f t="shared" si="4699"/>
        <v>284.55</v>
      </c>
      <c r="HB9111" s="73">
        <f t="shared" si="4699"/>
        <v>284.55</v>
      </c>
      <c r="HC9111" s="73">
        <f t="shared" si="4699"/>
        <v>284.55</v>
      </c>
      <c r="HD9111" s="73">
        <f t="shared" si="4699"/>
        <v>284.55</v>
      </c>
      <c r="HE9111" s="73">
        <f t="shared" si="4699"/>
        <v>284.55</v>
      </c>
      <c r="HF9111" s="73">
        <f t="shared" si="4699"/>
        <v>284.55</v>
      </c>
      <c r="HG9111" s="73">
        <f t="shared" si="4699"/>
        <v>284.55</v>
      </c>
      <c r="HH9111" s="73">
        <f t="shared" si="4699"/>
        <v>284.55</v>
      </c>
      <c r="HI9111" s="73">
        <f t="shared" si="4699"/>
        <v>284.55</v>
      </c>
      <c r="HJ9111" s="73">
        <f t="shared" si="4699"/>
        <v>284.55</v>
      </c>
      <c r="HK9111" s="73">
        <f t="shared" si="4699"/>
        <v>284.55</v>
      </c>
      <c r="HL9111" s="73">
        <f t="shared" si="4699"/>
        <v>284.55</v>
      </c>
      <c r="HM9111" s="73">
        <f t="shared" si="4699"/>
        <v>284.55</v>
      </c>
      <c r="HN9111" s="73">
        <f t="shared" si="4699"/>
        <v>284.55</v>
      </c>
      <c r="HO9111" s="73">
        <f t="shared" si="4699"/>
        <v>284.55</v>
      </c>
      <c r="HP9111" s="73">
        <f t="shared" si="4699"/>
        <v>284.55</v>
      </c>
      <c r="HQ9111" s="73">
        <f t="shared" si="4699"/>
        <v>284.55</v>
      </c>
      <c r="HR9111" s="73">
        <f t="shared" si="4699"/>
        <v>284.55</v>
      </c>
      <c r="HS9111" s="73">
        <f t="shared" si="4699"/>
        <v>284.55</v>
      </c>
      <c r="HT9111" s="73">
        <f t="shared" si="4699"/>
        <v>284.55</v>
      </c>
      <c r="HU9111" s="73">
        <f t="shared" si="4699"/>
        <v>284.55</v>
      </c>
      <c r="HV9111" s="73">
        <f t="shared" si="4699"/>
        <v>284.55</v>
      </c>
      <c r="HW9111" s="73">
        <f t="shared" si="4699"/>
        <v>284.55</v>
      </c>
      <c r="HX9111" s="73">
        <f t="shared" si="4699"/>
        <v>284.55</v>
      </c>
      <c r="HY9111" s="73">
        <f t="shared" si="4699"/>
        <v>284.55</v>
      </c>
      <c r="HZ9111" s="73">
        <f t="shared" si="4699"/>
        <v>284.55</v>
      </c>
      <c r="IA9111" s="73">
        <f t="shared" si="4699"/>
        <v>284.55</v>
      </c>
      <c r="IB9111" s="73">
        <f t="shared" si="4699"/>
        <v>284.55</v>
      </c>
      <c r="IC9111" s="73">
        <f t="shared" si="4699"/>
        <v>284.55</v>
      </c>
      <c r="ID9111" s="73">
        <f t="shared" si="4699"/>
        <v>284.55</v>
      </c>
      <c r="IE9111" s="73">
        <f t="shared" si="4699"/>
        <v>284.55</v>
      </c>
      <c r="IF9111" s="73">
        <f t="shared" si="4699"/>
        <v>284.55</v>
      </c>
      <c r="IG9111" s="73">
        <f t="shared" si="4699"/>
        <v>284.55</v>
      </c>
      <c r="IH9111" s="73">
        <f t="shared" si="4699"/>
        <v>284.55</v>
      </c>
      <c r="II9111" s="73">
        <f t="shared" si="4699"/>
        <v>284.55</v>
      </c>
      <c r="IJ9111" s="73">
        <f t="shared" si="4699"/>
        <v>284.55</v>
      </c>
      <c r="IK9111" s="73">
        <f t="shared" si="4699"/>
        <v>284.55</v>
      </c>
      <c r="IL9111" s="73">
        <f t="shared" si="4699"/>
        <v>284.55</v>
      </c>
      <c r="IM9111" s="73">
        <f t="shared" si="4699"/>
        <v>284.55</v>
      </c>
      <c r="IN9111" s="73">
        <f t="shared" si="4699"/>
        <v>284.55</v>
      </c>
      <c r="IO9111" s="73">
        <f t="shared" si="4699"/>
        <v>284.55</v>
      </c>
      <c r="IP9111" s="73">
        <f t="shared" si="4699"/>
        <v>284.55</v>
      </c>
      <c r="IQ9111" s="73">
        <f t="shared" si="4699"/>
        <v>284.55</v>
      </c>
      <c r="IR9111" s="73">
        <f t="shared" si="4699"/>
        <v>284.55</v>
      </c>
      <c r="IS9111" s="73">
        <f t="shared" si="4699"/>
        <v>284.55</v>
      </c>
      <c r="IT9111" s="73">
        <f t="shared" si="4699"/>
        <v>284.55</v>
      </c>
      <c r="IU9111" s="73">
        <f t="shared" si="4699"/>
        <v>284.55</v>
      </c>
      <c r="IV9111" s="73">
        <f t="shared" si="4699"/>
        <v>284.55</v>
      </c>
      <c r="IW9111" s="73">
        <f t="shared" si="4699"/>
        <v>284.55</v>
      </c>
      <c r="IX9111" s="73">
        <f t="shared" si="4699"/>
        <v>284.55</v>
      </c>
      <c r="IY9111" s="73">
        <f t="shared" si="4699"/>
        <v>284.55</v>
      </c>
      <c r="IZ9111" s="73">
        <f t="shared" si="4699"/>
        <v>284.55</v>
      </c>
      <c r="JA9111" s="73">
        <f t="shared" si="4699"/>
        <v>284.55</v>
      </c>
      <c r="JB9111" s="73">
        <f t="shared" ref="JB9111:KG9111" si="4700">(JA9111+$F$9100*$F$9102*($F$55/$F$9101*JA9110+$F$55/$F$9101*JA9112))/(1+$F$9100*$F$9102*($F$55/$F$9101+$F$55/$F$9101))</f>
        <v>284.55</v>
      </c>
      <c r="JC9111" s="73">
        <f t="shared" si="4700"/>
        <v>284.55</v>
      </c>
      <c r="JD9111" s="73">
        <f t="shared" si="4700"/>
        <v>284.55</v>
      </c>
      <c r="JE9111" s="73">
        <f t="shared" si="4700"/>
        <v>284.55</v>
      </c>
      <c r="JF9111" s="73">
        <f t="shared" si="4700"/>
        <v>284.55</v>
      </c>
      <c r="JG9111" s="73">
        <f t="shared" si="4700"/>
        <v>284.55</v>
      </c>
      <c r="JH9111" s="73">
        <f t="shared" si="4700"/>
        <v>284.55</v>
      </c>
      <c r="JI9111" s="73">
        <f t="shared" si="4700"/>
        <v>284.55</v>
      </c>
      <c r="JJ9111" s="73">
        <f t="shared" si="4700"/>
        <v>284.55</v>
      </c>
      <c r="JK9111" s="73">
        <f t="shared" si="4700"/>
        <v>284.55</v>
      </c>
      <c r="JL9111" s="73">
        <f t="shared" si="4700"/>
        <v>284.55</v>
      </c>
      <c r="JM9111" s="73">
        <f t="shared" si="4700"/>
        <v>284.55</v>
      </c>
      <c r="JN9111" s="73">
        <f t="shared" si="4700"/>
        <v>284.55</v>
      </c>
      <c r="JO9111" s="73">
        <f t="shared" si="4700"/>
        <v>284.55</v>
      </c>
      <c r="JP9111" s="73">
        <f t="shared" si="4700"/>
        <v>284.55</v>
      </c>
      <c r="JQ9111" s="73">
        <f t="shared" si="4700"/>
        <v>284.55</v>
      </c>
      <c r="JR9111" s="73">
        <f t="shared" si="4700"/>
        <v>284.55</v>
      </c>
      <c r="JS9111" s="73">
        <f t="shared" si="4700"/>
        <v>284.55</v>
      </c>
      <c r="JT9111" s="73">
        <f t="shared" si="4700"/>
        <v>284.55</v>
      </c>
      <c r="JU9111" s="73">
        <f t="shared" si="4700"/>
        <v>284.55</v>
      </c>
      <c r="JV9111" s="73">
        <f t="shared" si="4700"/>
        <v>284.55</v>
      </c>
      <c r="JW9111" s="73">
        <f t="shared" si="4700"/>
        <v>284.55</v>
      </c>
      <c r="JX9111" s="73">
        <f t="shared" si="4700"/>
        <v>284.55</v>
      </c>
      <c r="JY9111" s="73">
        <f t="shared" si="4700"/>
        <v>284.55</v>
      </c>
      <c r="JZ9111" s="73">
        <f t="shared" si="4700"/>
        <v>284.55</v>
      </c>
      <c r="KA9111" s="73">
        <f t="shared" si="4700"/>
        <v>284.55</v>
      </c>
      <c r="KB9111" s="73">
        <f t="shared" si="4700"/>
        <v>284.55</v>
      </c>
      <c r="KC9111" s="73">
        <f t="shared" si="4700"/>
        <v>284.55</v>
      </c>
      <c r="KD9111" s="73">
        <f t="shared" si="4700"/>
        <v>284.55</v>
      </c>
      <c r="KE9111" s="73">
        <f t="shared" si="4700"/>
        <v>284.55</v>
      </c>
      <c r="KF9111" s="73">
        <f t="shared" si="4700"/>
        <v>284.55</v>
      </c>
      <c r="KG9111" s="73">
        <f t="shared" si="4700"/>
        <v>284.55</v>
      </c>
      <c r="KH9111">
        <v>284.64</v>
      </c>
      <c r="KL9111" s="84"/>
      <c r="KP9111" s="84"/>
      <c r="KS9111" s="74"/>
      <c r="KT9111" s="74"/>
      <c r="KU9111" s="16"/>
      <c r="KV9111" s="72"/>
      <c r="KW9111" s="72"/>
      <c r="KX9111" s="16"/>
      <c r="KZ9111" s="16"/>
      <c r="LA9111" s="16"/>
      <c r="LB9111" s="74"/>
      <c r="LC9111" s="74"/>
    </row>
    <row r="9112" spans="1:315" x14ac:dyDescent="0.35">
      <c r="B9112">
        <v>6</v>
      </c>
      <c r="C9112">
        <f t="shared" si="4685"/>
        <v>5.5E-2</v>
      </c>
      <c r="E9112" s="92">
        <v>284.56</v>
      </c>
      <c r="F9112" s="73">
        <f t="shared" ref="F9112:BQ9112" si="4701">(E9112+$F$9100*$F$9102*($F$55/$F$9101*E9111+$F$55/$F$9101*E9113))/(1+$F$9100*$F$9102*($F$55/$F$9101+$F$55/$F$9101))</f>
        <v>284.56</v>
      </c>
      <c r="G9112" s="73">
        <f t="shared" si="4701"/>
        <v>284.56</v>
      </c>
      <c r="H9112" s="73">
        <f t="shared" si="4701"/>
        <v>284.56</v>
      </c>
      <c r="I9112" s="73">
        <f t="shared" si="4701"/>
        <v>284.56</v>
      </c>
      <c r="J9112" s="73">
        <f t="shared" si="4701"/>
        <v>284.56</v>
      </c>
      <c r="K9112" s="73">
        <f t="shared" si="4701"/>
        <v>284.55</v>
      </c>
      <c r="L9112" s="73">
        <f t="shared" si="4701"/>
        <v>284.55</v>
      </c>
      <c r="M9112" s="73">
        <f t="shared" si="4701"/>
        <v>284.54000000000002</v>
      </c>
      <c r="N9112" s="73">
        <f t="shared" si="4701"/>
        <v>284.54000000000002</v>
      </c>
      <c r="O9112" s="73">
        <f t="shared" si="4701"/>
        <v>284.52999999999997</v>
      </c>
      <c r="P9112" s="73">
        <f t="shared" si="4701"/>
        <v>284.52999999999997</v>
      </c>
      <c r="Q9112" s="73">
        <f t="shared" si="4701"/>
        <v>284.52</v>
      </c>
      <c r="R9112" s="73">
        <f t="shared" si="4701"/>
        <v>284.52</v>
      </c>
      <c r="S9112" s="73">
        <f t="shared" si="4701"/>
        <v>284.51</v>
      </c>
      <c r="T9112" s="73">
        <f t="shared" si="4701"/>
        <v>284.51</v>
      </c>
      <c r="U9112" s="73">
        <f t="shared" si="4701"/>
        <v>284.5</v>
      </c>
      <c r="V9112" s="73">
        <f t="shared" si="4701"/>
        <v>284.5</v>
      </c>
      <c r="W9112" s="73">
        <f t="shared" si="4701"/>
        <v>284.49</v>
      </c>
      <c r="X9112" s="73">
        <f t="shared" si="4701"/>
        <v>284.49</v>
      </c>
      <c r="Y9112" s="73">
        <f t="shared" si="4701"/>
        <v>284.48</v>
      </c>
      <c r="Z9112" s="73">
        <f t="shared" si="4701"/>
        <v>284.48</v>
      </c>
      <c r="AA9112" s="73">
        <f t="shared" si="4701"/>
        <v>284.48</v>
      </c>
      <c r="AB9112" s="73">
        <f t="shared" si="4701"/>
        <v>284.48</v>
      </c>
      <c r="AC9112" s="73">
        <f t="shared" si="4701"/>
        <v>284.48</v>
      </c>
      <c r="AD9112" s="73">
        <f t="shared" si="4701"/>
        <v>284.48</v>
      </c>
      <c r="AE9112" s="73">
        <f t="shared" si="4701"/>
        <v>284.48</v>
      </c>
      <c r="AF9112" s="73">
        <f t="shared" si="4701"/>
        <v>284.48</v>
      </c>
      <c r="AG9112" s="73">
        <f t="shared" si="4701"/>
        <v>284.48</v>
      </c>
      <c r="AH9112" s="73">
        <f t="shared" si="4701"/>
        <v>284.48</v>
      </c>
      <c r="AI9112" s="73">
        <f t="shared" si="4701"/>
        <v>284.48</v>
      </c>
      <c r="AJ9112" s="73">
        <f t="shared" si="4701"/>
        <v>284.48</v>
      </c>
      <c r="AK9112" s="73">
        <f t="shared" si="4701"/>
        <v>284.48</v>
      </c>
      <c r="AL9112" s="73">
        <f t="shared" si="4701"/>
        <v>284.48</v>
      </c>
      <c r="AM9112" s="73">
        <f t="shared" si="4701"/>
        <v>284.48</v>
      </c>
      <c r="AN9112" s="73">
        <f t="shared" si="4701"/>
        <v>284.48</v>
      </c>
      <c r="AO9112" s="73">
        <f t="shared" si="4701"/>
        <v>284.48</v>
      </c>
      <c r="AP9112" s="73">
        <f t="shared" si="4701"/>
        <v>284.48</v>
      </c>
      <c r="AQ9112" s="73">
        <f t="shared" si="4701"/>
        <v>284.48</v>
      </c>
      <c r="AR9112" s="73">
        <f t="shared" si="4701"/>
        <v>284.48</v>
      </c>
      <c r="AS9112" s="73">
        <f t="shared" si="4701"/>
        <v>284.48</v>
      </c>
      <c r="AT9112" s="73">
        <f t="shared" si="4701"/>
        <v>284.48</v>
      </c>
      <c r="AU9112" s="73">
        <f t="shared" si="4701"/>
        <v>284.48</v>
      </c>
      <c r="AV9112" s="73">
        <f t="shared" si="4701"/>
        <v>284.48</v>
      </c>
      <c r="AW9112" s="73">
        <f t="shared" si="4701"/>
        <v>284.48</v>
      </c>
      <c r="AX9112" s="73">
        <f t="shared" si="4701"/>
        <v>284.48</v>
      </c>
      <c r="AY9112" s="73">
        <f t="shared" si="4701"/>
        <v>284.48</v>
      </c>
      <c r="AZ9112" s="73">
        <f t="shared" si="4701"/>
        <v>284.48</v>
      </c>
      <c r="BA9112" s="73">
        <f t="shared" si="4701"/>
        <v>284.48</v>
      </c>
      <c r="BB9112" s="73">
        <f t="shared" si="4701"/>
        <v>284.48</v>
      </c>
      <c r="BC9112" s="73">
        <f t="shared" si="4701"/>
        <v>284.48</v>
      </c>
      <c r="BD9112" s="73">
        <f t="shared" si="4701"/>
        <v>284.48</v>
      </c>
      <c r="BE9112" s="73">
        <f t="shared" si="4701"/>
        <v>284.48</v>
      </c>
      <c r="BF9112" s="73">
        <f t="shared" si="4701"/>
        <v>284.48</v>
      </c>
      <c r="BG9112" s="73">
        <f t="shared" si="4701"/>
        <v>284.48</v>
      </c>
      <c r="BH9112" s="73">
        <f t="shared" si="4701"/>
        <v>284.48</v>
      </c>
      <c r="BI9112" s="73">
        <f t="shared" si="4701"/>
        <v>284.48</v>
      </c>
      <c r="BJ9112" s="73">
        <f t="shared" si="4701"/>
        <v>284.48</v>
      </c>
      <c r="BK9112" s="73">
        <f t="shared" si="4701"/>
        <v>284.48</v>
      </c>
      <c r="BL9112" s="73">
        <f t="shared" si="4701"/>
        <v>284.48</v>
      </c>
      <c r="BM9112" s="73">
        <f t="shared" si="4701"/>
        <v>284.48</v>
      </c>
      <c r="BN9112" s="73">
        <f t="shared" si="4701"/>
        <v>284.48</v>
      </c>
      <c r="BO9112" s="73">
        <f t="shared" si="4701"/>
        <v>284.48</v>
      </c>
      <c r="BP9112" s="73">
        <f t="shared" si="4701"/>
        <v>284.48</v>
      </c>
      <c r="BQ9112" s="73">
        <f t="shared" si="4701"/>
        <v>284.48</v>
      </c>
      <c r="BR9112" s="73">
        <f t="shared" ref="BR9112:EC9112" si="4702">(BQ9112+$F$9100*$F$9102*($F$55/$F$9101*BQ9111+$F$55/$F$9101*BQ9113))/(1+$F$9100*$F$9102*($F$55/$F$9101+$F$55/$F$9101))</f>
        <v>284.48</v>
      </c>
      <c r="BS9112" s="73">
        <f t="shared" si="4702"/>
        <v>284.48</v>
      </c>
      <c r="BT9112" s="73">
        <f t="shared" si="4702"/>
        <v>284.48</v>
      </c>
      <c r="BU9112" s="73">
        <f t="shared" si="4702"/>
        <v>284.48</v>
      </c>
      <c r="BV9112" s="73">
        <f t="shared" si="4702"/>
        <v>284.48</v>
      </c>
      <c r="BW9112" s="73">
        <f t="shared" si="4702"/>
        <v>284.48</v>
      </c>
      <c r="BX9112" s="73">
        <f t="shared" si="4702"/>
        <v>284.48</v>
      </c>
      <c r="BY9112" s="73">
        <f t="shared" si="4702"/>
        <v>284.48</v>
      </c>
      <c r="BZ9112" s="73">
        <f t="shared" si="4702"/>
        <v>284.48</v>
      </c>
      <c r="CA9112" s="73">
        <f t="shared" si="4702"/>
        <v>284.48</v>
      </c>
      <c r="CB9112" s="73">
        <f t="shared" si="4702"/>
        <v>284.48</v>
      </c>
      <c r="CC9112" s="73">
        <f t="shared" si="4702"/>
        <v>284.48</v>
      </c>
      <c r="CD9112" s="73">
        <f t="shared" si="4702"/>
        <v>284.48</v>
      </c>
      <c r="CE9112" s="73">
        <f t="shared" si="4702"/>
        <v>284.48</v>
      </c>
      <c r="CF9112" s="73">
        <f t="shared" si="4702"/>
        <v>284.48</v>
      </c>
      <c r="CG9112" s="73">
        <f t="shared" si="4702"/>
        <v>284.48</v>
      </c>
      <c r="CH9112" s="73">
        <f t="shared" si="4702"/>
        <v>284.48</v>
      </c>
      <c r="CI9112" s="73">
        <f t="shared" si="4702"/>
        <v>284.48</v>
      </c>
      <c r="CJ9112" s="73">
        <f t="shared" si="4702"/>
        <v>284.48</v>
      </c>
      <c r="CK9112" s="73">
        <f t="shared" si="4702"/>
        <v>284.48</v>
      </c>
      <c r="CL9112" s="73">
        <f t="shared" si="4702"/>
        <v>284.48</v>
      </c>
      <c r="CM9112" s="73">
        <f t="shared" si="4702"/>
        <v>284.48</v>
      </c>
      <c r="CN9112" s="73">
        <f t="shared" si="4702"/>
        <v>284.48</v>
      </c>
      <c r="CO9112" s="73">
        <f t="shared" si="4702"/>
        <v>284.48</v>
      </c>
      <c r="CP9112" s="73">
        <f t="shared" si="4702"/>
        <v>284.48</v>
      </c>
      <c r="CQ9112" s="73">
        <f t="shared" si="4702"/>
        <v>284.48</v>
      </c>
      <c r="CR9112" s="73">
        <f t="shared" si="4702"/>
        <v>284.48</v>
      </c>
      <c r="CS9112" s="73">
        <f t="shared" si="4702"/>
        <v>284.48</v>
      </c>
      <c r="CT9112" s="73">
        <f t="shared" si="4702"/>
        <v>284.48</v>
      </c>
      <c r="CU9112" s="73">
        <f t="shared" si="4702"/>
        <v>284.48</v>
      </c>
      <c r="CV9112" s="73">
        <f t="shared" si="4702"/>
        <v>284.48</v>
      </c>
      <c r="CW9112" s="73">
        <f t="shared" si="4702"/>
        <v>284.48</v>
      </c>
      <c r="CX9112" s="73">
        <f t="shared" si="4702"/>
        <v>284.48</v>
      </c>
      <c r="CY9112" s="73">
        <f t="shared" si="4702"/>
        <v>284.48</v>
      </c>
      <c r="CZ9112" s="73">
        <f t="shared" si="4702"/>
        <v>284.48</v>
      </c>
      <c r="DA9112" s="73">
        <f t="shared" si="4702"/>
        <v>284.48</v>
      </c>
      <c r="DB9112" s="73">
        <f t="shared" si="4702"/>
        <v>284.48</v>
      </c>
      <c r="DC9112" s="73">
        <f t="shared" si="4702"/>
        <v>284.48</v>
      </c>
      <c r="DD9112" s="73">
        <f t="shared" si="4702"/>
        <v>284.48</v>
      </c>
      <c r="DE9112" s="73">
        <f t="shared" si="4702"/>
        <v>284.48</v>
      </c>
      <c r="DF9112" s="73">
        <f t="shared" si="4702"/>
        <v>284.48</v>
      </c>
      <c r="DG9112" s="73">
        <f t="shared" si="4702"/>
        <v>284.48</v>
      </c>
      <c r="DH9112" s="73">
        <f t="shared" si="4702"/>
        <v>284.48</v>
      </c>
      <c r="DI9112" s="73">
        <f t="shared" si="4702"/>
        <v>284.48</v>
      </c>
      <c r="DJ9112" s="73">
        <f t="shared" si="4702"/>
        <v>284.48</v>
      </c>
      <c r="DK9112" s="73">
        <f t="shared" si="4702"/>
        <v>284.48</v>
      </c>
      <c r="DL9112" s="73">
        <f t="shared" si="4702"/>
        <v>284.48</v>
      </c>
      <c r="DM9112" s="73">
        <f t="shared" si="4702"/>
        <v>284.48</v>
      </c>
      <c r="DN9112" s="73">
        <f t="shared" si="4702"/>
        <v>284.48</v>
      </c>
      <c r="DO9112" s="73">
        <f t="shared" si="4702"/>
        <v>284.48</v>
      </c>
      <c r="DP9112" s="73">
        <f t="shared" si="4702"/>
        <v>284.48</v>
      </c>
      <c r="DQ9112" s="73">
        <f t="shared" si="4702"/>
        <v>284.48</v>
      </c>
      <c r="DR9112" s="73">
        <f t="shared" si="4702"/>
        <v>284.48</v>
      </c>
      <c r="DS9112" s="73">
        <f t="shared" si="4702"/>
        <v>284.48</v>
      </c>
      <c r="DT9112" s="73">
        <f t="shared" si="4702"/>
        <v>284.48</v>
      </c>
      <c r="DU9112" s="73">
        <f t="shared" si="4702"/>
        <v>284.48</v>
      </c>
      <c r="DV9112" s="73">
        <f t="shared" si="4702"/>
        <v>284.48</v>
      </c>
      <c r="DW9112" s="73">
        <f t="shared" si="4702"/>
        <v>284.48</v>
      </c>
      <c r="DX9112" s="73">
        <f t="shared" si="4702"/>
        <v>284.48</v>
      </c>
      <c r="DY9112" s="73">
        <f t="shared" si="4702"/>
        <v>284.48</v>
      </c>
      <c r="DZ9112" s="73">
        <f t="shared" si="4702"/>
        <v>284.48</v>
      </c>
      <c r="EA9112" s="73">
        <f t="shared" si="4702"/>
        <v>284.48</v>
      </c>
      <c r="EB9112" s="73">
        <f t="shared" si="4702"/>
        <v>284.48</v>
      </c>
      <c r="EC9112" s="73">
        <f t="shared" si="4702"/>
        <v>284.48</v>
      </c>
      <c r="ED9112" s="73">
        <f t="shared" ref="ED9112:GO9112" si="4703">(EC9112+$F$9100*$F$9102*($F$55/$F$9101*EC9111+$F$55/$F$9101*EC9113))/(1+$F$9100*$F$9102*($F$55/$F$9101+$F$55/$F$9101))</f>
        <v>284.48</v>
      </c>
      <c r="EE9112" s="73">
        <f t="shared" si="4703"/>
        <v>284.48</v>
      </c>
      <c r="EF9112" s="73">
        <f t="shared" si="4703"/>
        <v>284.48</v>
      </c>
      <c r="EG9112" s="73">
        <f t="shared" si="4703"/>
        <v>284.48</v>
      </c>
      <c r="EH9112" s="73">
        <f t="shared" si="4703"/>
        <v>284.48</v>
      </c>
      <c r="EI9112" s="73">
        <f t="shared" si="4703"/>
        <v>284.48</v>
      </c>
      <c r="EJ9112" s="73">
        <f t="shared" si="4703"/>
        <v>284.48</v>
      </c>
      <c r="EK9112" s="73">
        <f t="shared" si="4703"/>
        <v>284.48</v>
      </c>
      <c r="EL9112" s="73">
        <f t="shared" si="4703"/>
        <v>284.48</v>
      </c>
      <c r="EM9112" s="73">
        <f t="shared" si="4703"/>
        <v>284.48</v>
      </c>
      <c r="EN9112" s="73">
        <f t="shared" si="4703"/>
        <v>284.48</v>
      </c>
      <c r="EO9112" s="73">
        <f t="shared" si="4703"/>
        <v>284.48</v>
      </c>
      <c r="EP9112" s="73">
        <f t="shared" si="4703"/>
        <v>284.48</v>
      </c>
      <c r="EQ9112" s="73">
        <f t="shared" si="4703"/>
        <v>284.48</v>
      </c>
      <c r="ER9112" s="73">
        <f t="shared" si="4703"/>
        <v>284.48</v>
      </c>
      <c r="ES9112" s="73">
        <f t="shared" si="4703"/>
        <v>284.48</v>
      </c>
      <c r="ET9112" s="73">
        <f t="shared" si="4703"/>
        <v>284.48</v>
      </c>
      <c r="EU9112" s="73">
        <f t="shared" si="4703"/>
        <v>284.48</v>
      </c>
      <c r="EV9112" s="73">
        <f t="shared" si="4703"/>
        <v>284.48</v>
      </c>
      <c r="EW9112" s="73">
        <f t="shared" si="4703"/>
        <v>284.48</v>
      </c>
      <c r="EX9112" s="73">
        <f t="shared" si="4703"/>
        <v>284.48</v>
      </c>
      <c r="EY9112" s="73">
        <f t="shared" si="4703"/>
        <v>284.48</v>
      </c>
      <c r="EZ9112" s="73">
        <f t="shared" si="4703"/>
        <v>284.48</v>
      </c>
      <c r="FA9112" s="73">
        <f t="shared" si="4703"/>
        <v>284.48</v>
      </c>
      <c r="FB9112" s="73">
        <f t="shared" si="4703"/>
        <v>284.48</v>
      </c>
      <c r="FC9112" s="73">
        <f t="shared" si="4703"/>
        <v>284.48</v>
      </c>
      <c r="FD9112" s="73">
        <f t="shared" si="4703"/>
        <v>284.48</v>
      </c>
      <c r="FE9112" s="73">
        <f t="shared" si="4703"/>
        <v>284.48</v>
      </c>
      <c r="FF9112" s="73">
        <f t="shared" si="4703"/>
        <v>284.48</v>
      </c>
      <c r="FG9112" s="73">
        <f t="shared" si="4703"/>
        <v>284.48</v>
      </c>
      <c r="FH9112" s="73">
        <f t="shared" si="4703"/>
        <v>284.48</v>
      </c>
      <c r="FI9112" s="73">
        <f t="shared" si="4703"/>
        <v>284.48</v>
      </c>
      <c r="FJ9112" s="73">
        <f t="shared" si="4703"/>
        <v>284.48</v>
      </c>
      <c r="FK9112" s="73">
        <f t="shared" si="4703"/>
        <v>284.48</v>
      </c>
      <c r="FL9112" s="73">
        <f t="shared" si="4703"/>
        <v>284.48</v>
      </c>
      <c r="FM9112" s="73">
        <f t="shared" si="4703"/>
        <v>284.48</v>
      </c>
      <c r="FN9112" s="73">
        <f t="shared" si="4703"/>
        <v>284.48</v>
      </c>
      <c r="FO9112" s="73">
        <f t="shared" si="4703"/>
        <v>284.48</v>
      </c>
      <c r="FP9112" s="73">
        <f t="shared" si="4703"/>
        <v>284.48</v>
      </c>
      <c r="FQ9112" s="73">
        <f t="shared" si="4703"/>
        <v>284.48</v>
      </c>
      <c r="FR9112" s="73">
        <f t="shared" si="4703"/>
        <v>284.48</v>
      </c>
      <c r="FS9112" s="73">
        <f t="shared" si="4703"/>
        <v>284.48</v>
      </c>
      <c r="FT9112" s="73">
        <f t="shared" si="4703"/>
        <v>284.48</v>
      </c>
      <c r="FU9112" s="73">
        <f t="shared" si="4703"/>
        <v>284.48</v>
      </c>
      <c r="FV9112" s="73">
        <f t="shared" si="4703"/>
        <v>284.48</v>
      </c>
      <c r="FW9112" s="73">
        <f t="shared" si="4703"/>
        <v>284.48</v>
      </c>
      <c r="FX9112" s="73">
        <f t="shared" si="4703"/>
        <v>284.48</v>
      </c>
      <c r="FY9112" s="73">
        <f t="shared" si="4703"/>
        <v>284.48</v>
      </c>
      <c r="FZ9112" s="73">
        <f t="shared" si="4703"/>
        <v>284.48</v>
      </c>
      <c r="GA9112" s="73">
        <f t="shared" si="4703"/>
        <v>284.48</v>
      </c>
      <c r="GB9112" s="73">
        <f t="shared" si="4703"/>
        <v>284.48</v>
      </c>
      <c r="GC9112" s="73">
        <f t="shared" si="4703"/>
        <v>284.48</v>
      </c>
      <c r="GD9112" s="73">
        <f t="shared" si="4703"/>
        <v>284.48</v>
      </c>
      <c r="GE9112" s="73">
        <f t="shared" si="4703"/>
        <v>284.48</v>
      </c>
      <c r="GF9112" s="73">
        <f t="shared" si="4703"/>
        <v>284.48</v>
      </c>
      <c r="GG9112" s="73">
        <f t="shared" si="4703"/>
        <v>284.48</v>
      </c>
      <c r="GH9112" s="73">
        <f t="shared" si="4703"/>
        <v>284.48</v>
      </c>
      <c r="GI9112" s="73">
        <f t="shared" si="4703"/>
        <v>284.48</v>
      </c>
      <c r="GJ9112" s="73">
        <f t="shared" si="4703"/>
        <v>284.48</v>
      </c>
      <c r="GK9112" s="73">
        <f t="shared" si="4703"/>
        <v>284.48</v>
      </c>
      <c r="GL9112" s="73">
        <f t="shared" si="4703"/>
        <v>284.48</v>
      </c>
      <c r="GM9112" s="73">
        <f t="shared" si="4703"/>
        <v>284.48</v>
      </c>
      <c r="GN9112" s="73">
        <f t="shared" si="4703"/>
        <v>284.48</v>
      </c>
      <c r="GO9112" s="73">
        <f t="shared" si="4703"/>
        <v>284.48</v>
      </c>
      <c r="GP9112" s="73">
        <f t="shared" ref="GP9112:JA9112" si="4704">(GO9112+$F$9100*$F$9102*($F$55/$F$9101*GO9111+$F$55/$F$9101*GO9113))/(1+$F$9100*$F$9102*($F$55/$F$9101+$F$55/$F$9101))</f>
        <v>284.48</v>
      </c>
      <c r="GQ9112" s="73">
        <f t="shared" si="4704"/>
        <v>284.48</v>
      </c>
      <c r="GR9112" s="73">
        <f t="shared" si="4704"/>
        <v>284.48</v>
      </c>
      <c r="GS9112" s="73">
        <f t="shared" si="4704"/>
        <v>284.48</v>
      </c>
      <c r="GT9112" s="73">
        <f t="shared" si="4704"/>
        <v>284.48</v>
      </c>
      <c r="GU9112" s="73">
        <f t="shared" si="4704"/>
        <v>284.48</v>
      </c>
      <c r="GV9112" s="73">
        <f t="shared" si="4704"/>
        <v>284.48</v>
      </c>
      <c r="GW9112" s="73">
        <f t="shared" si="4704"/>
        <v>284.48</v>
      </c>
      <c r="GX9112" s="73">
        <f t="shared" si="4704"/>
        <v>284.48</v>
      </c>
      <c r="GY9112" s="73">
        <f t="shared" si="4704"/>
        <v>284.48</v>
      </c>
      <c r="GZ9112" s="73">
        <f t="shared" si="4704"/>
        <v>284.48</v>
      </c>
      <c r="HA9112" s="73">
        <f t="shared" si="4704"/>
        <v>284.48</v>
      </c>
      <c r="HB9112" s="73">
        <f t="shared" si="4704"/>
        <v>284.48</v>
      </c>
      <c r="HC9112" s="73">
        <f t="shared" si="4704"/>
        <v>284.48</v>
      </c>
      <c r="HD9112" s="73">
        <f t="shared" si="4704"/>
        <v>284.48</v>
      </c>
      <c r="HE9112" s="73">
        <f t="shared" si="4704"/>
        <v>284.48</v>
      </c>
      <c r="HF9112" s="73">
        <f t="shared" si="4704"/>
        <v>284.48</v>
      </c>
      <c r="HG9112" s="73">
        <f t="shared" si="4704"/>
        <v>284.48</v>
      </c>
      <c r="HH9112" s="73">
        <f t="shared" si="4704"/>
        <v>284.48</v>
      </c>
      <c r="HI9112" s="73">
        <f t="shared" si="4704"/>
        <v>284.48</v>
      </c>
      <c r="HJ9112" s="73">
        <f t="shared" si="4704"/>
        <v>284.48</v>
      </c>
      <c r="HK9112" s="73">
        <f t="shared" si="4704"/>
        <v>284.48</v>
      </c>
      <c r="HL9112" s="73">
        <f t="shared" si="4704"/>
        <v>284.48</v>
      </c>
      <c r="HM9112" s="73">
        <f t="shared" si="4704"/>
        <v>284.48</v>
      </c>
      <c r="HN9112" s="73">
        <f t="shared" si="4704"/>
        <v>284.48</v>
      </c>
      <c r="HO9112" s="73">
        <f t="shared" si="4704"/>
        <v>284.48</v>
      </c>
      <c r="HP9112" s="73">
        <f t="shared" si="4704"/>
        <v>284.48</v>
      </c>
      <c r="HQ9112" s="73">
        <f t="shared" si="4704"/>
        <v>284.48</v>
      </c>
      <c r="HR9112" s="73">
        <f t="shared" si="4704"/>
        <v>284.48</v>
      </c>
      <c r="HS9112" s="73">
        <f t="shared" si="4704"/>
        <v>284.48</v>
      </c>
      <c r="HT9112" s="73">
        <f t="shared" si="4704"/>
        <v>284.48</v>
      </c>
      <c r="HU9112" s="73">
        <f t="shared" si="4704"/>
        <v>284.48</v>
      </c>
      <c r="HV9112" s="73">
        <f t="shared" si="4704"/>
        <v>284.48</v>
      </c>
      <c r="HW9112" s="73">
        <f t="shared" si="4704"/>
        <v>284.48</v>
      </c>
      <c r="HX9112" s="73">
        <f t="shared" si="4704"/>
        <v>284.48</v>
      </c>
      <c r="HY9112" s="73">
        <f t="shared" si="4704"/>
        <v>284.48</v>
      </c>
      <c r="HZ9112" s="73">
        <f t="shared" si="4704"/>
        <v>284.48</v>
      </c>
      <c r="IA9112" s="73">
        <f t="shared" si="4704"/>
        <v>284.48</v>
      </c>
      <c r="IB9112" s="73">
        <f t="shared" si="4704"/>
        <v>284.48</v>
      </c>
      <c r="IC9112" s="73">
        <f t="shared" si="4704"/>
        <v>284.48</v>
      </c>
      <c r="ID9112" s="73">
        <f t="shared" si="4704"/>
        <v>284.48</v>
      </c>
      <c r="IE9112" s="73">
        <f t="shared" si="4704"/>
        <v>284.48</v>
      </c>
      <c r="IF9112" s="73">
        <f t="shared" si="4704"/>
        <v>284.48</v>
      </c>
      <c r="IG9112" s="73">
        <f t="shared" si="4704"/>
        <v>284.48</v>
      </c>
      <c r="IH9112" s="73">
        <f t="shared" si="4704"/>
        <v>284.48</v>
      </c>
      <c r="II9112" s="73">
        <f t="shared" si="4704"/>
        <v>284.48</v>
      </c>
      <c r="IJ9112" s="73">
        <f t="shared" si="4704"/>
        <v>284.48</v>
      </c>
      <c r="IK9112" s="73">
        <f t="shared" si="4704"/>
        <v>284.48</v>
      </c>
      <c r="IL9112" s="73">
        <f t="shared" si="4704"/>
        <v>284.48</v>
      </c>
      <c r="IM9112" s="73">
        <f t="shared" si="4704"/>
        <v>284.48</v>
      </c>
      <c r="IN9112" s="73">
        <f t="shared" si="4704"/>
        <v>284.48</v>
      </c>
      <c r="IO9112" s="73">
        <f t="shared" si="4704"/>
        <v>284.48</v>
      </c>
      <c r="IP9112" s="73">
        <f t="shared" si="4704"/>
        <v>284.48</v>
      </c>
      <c r="IQ9112" s="73">
        <f t="shared" si="4704"/>
        <v>284.48</v>
      </c>
      <c r="IR9112" s="73">
        <f t="shared" si="4704"/>
        <v>284.48</v>
      </c>
      <c r="IS9112" s="73">
        <f t="shared" si="4704"/>
        <v>284.48</v>
      </c>
      <c r="IT9112" s="73">
        <f t="shared" si="4704"/>
        <v>284.48</v>
      </c>
      <c r="IU9112" s="73">
        <f t="shared" si="4704"/>
        <v>284.48</v>
      </c>
      <c r="IV9112" s="73">
        <f t="shared" si="4704"/>
        <v>284.48</v>
      </c>
      <c r="IW9112" s="73">
        <f t="shared" si="4704"/>
        <v>284.48</v>
      </c>
      <c r="IX9112" s="73">
        <f t="shared" si="4704"/>
        <v>284.48</v>
      </c>
      <c r="IY9112" s="73">
        <f t="shared" si="4704"/>
        <v>284.48</v>
      </c>
      <c r="IZ9112" s="73">
        <f t="shared" si="4704"/>
        <v>284.48</v>
      </c>
      <c r="JA9112" s="73">
        <f t="shared" si="4704"/>
        <v>284.48</v>
      </c>
      <c r="JB9112" s="73">
        <f t="shared" ref="JB9112:KG9112" si="4705">(JA9112+$F$9100*$F$9102*($F$55/$F$9101*JA9111+$F$55/$F$9101*JA9113))/(1+$F$9100*$F$9102*($F$55/$F$9101+$F$55/$F$9101))</f>
        <v>284.48</v>
      </c>
      <c r="JC9112" s="73">
        <f t="shared" si="4705"/>
        <v>284.48</v>
      </c>
      <c r="JD9112" s="73">
        <f t="shared" si="4705"/>
        <v>284.48</v>
      </c>
      <c r="JE9112" s="73">
        <f t="shared" si="4705"/>
        <v>284.48</v>
      </c>
      <c r="JF9112" s="73">
        <f t="shared" si="4705"/>
        <v>284.48</v>
      </c>
      <c r="JG9112" s="73">
        <f t="shared" si="4705"/>
        <v>284.48</v>
      </c>
      <c r="JH9112" s="73">
        <f t="shared" si="4705"/>
        <v>284.48</v>
      </c>
      <c r="JI9112" s="73">
        <f t="shared" si="4705"/>
        <v>284.48</v>
      </c>
      <c r="JJ9112" s="73">
        <f t="shared" si="4705"/>
        <v>284.48</v>
      </c>
      <c r="JK9112" s="73">
        <f t="shared" si="4705"/>
        <v>284.48</v>
      </c>
      <c r="JL9112" s="73">
        <f t="shared" si="4705"/>
        <v>284.48</v>
      </c>
      <c r="JM9112" s="73">
        <f t="shared" si="4705"/>
        <v>284.48</v>
      </c>
      <c r="JN9112" s="73">
        <f t="shared" si="4705"/>
        <v>284.48</v>
      </c>
      <c r="JO9112" s="73">
        <f t="shared" si="4705"/>
        <v>284.48</v>
      </c>
      <c r="JP9112" s="73">
        <f t="shared" si="4705"/>
        <v>284.48</v>
      </c>
      <c r="JQ9112" s="73">
        <f t="shared" si="4705"/>
        <v>284.48</v>
      </c>
      <c r="JR9112" s="73">
        <f t="shared" si="4705"/>
        <v>284.48</v>
      </c>
      <c r="JS9112" s="73">
        <f t="shared" si="4705"/>
        <v>284.48</v>
      </c>
      <c r="JT9112" s="73">
        <f t="shared" si="4705"/>
        <v>284.48</v>
      </c>
      <c r="JU9112" s="73">
        <f t="shared" si="4705"/>
        <v>284.48</v>
      </c>
      <c r="JV9112" s="73">
        <f t="shared" si="4705"/>
        <v>284.48</v>
      </c>
      <c r="JW9112" s="73">
        <f t="shared" si="4705"/>
        <v>284.48</v>
      </c>
      <c r="JX9112" s="73">
        <f t="shared" si="4705"/>
        <v>284.48</v>
      </c>
      <c r="JY9112" s="73">
        <f t="shared" si="4705"/>
        <v>284.48</v>
      </c>
      <c r="JZ9112" s="73">
        <f t="shared" si="4705"/>
        <v>284.48</v>
      </c>
      <c r="KA9112" s="73">
        <f t="shared" si="4705"/>
        <v>284.48</v>
      </c>
      <c r="KB9112" s="73">
        <f t="shared" si="4705"/>
        <v>284.48</v>
      </c>
      <c r="KC9112" s="73">
        <f t="shared" si="4705"/>
        <v>284.48</v>
      </c>
      <c r="KD9112" s="73">
        <f t="shared" si="4705"/>
        <v>284.48</v>
      </c>
      <c r="KE9112" s="73">
        <f t="shared" si="4705"/>
        <v>284.48</v>
      </c>
      <c r="KF9112" s="73">
        <f t="shared" si="4705"/>
        <v>284.48</v>
      </c>
      <c r="KG9112" s="73">
        <f t="shared" si="4705"/>
        <v>284.48</v>
      </c>
      <c r="KH9112">
        <v>284.56</v>
      </c>
      <c r="KL9112" s="84"/>
      <c r="KP9112" s="84"/>
      <c r="KS9112" s="74"/>
      <c r="KT9112" s="74"/>
      <c r="KU9112" s="16"/>
      <c r="KV9112" s="72"/>
      <c r="KW9112" s="72"/>
      <c r="KX9112" s="16"/>
      <c r="KZ9112" s="16"/>
      <c r="LA9112" s="16"/>
      <c r="LB9112" s="74"/>
      <c r="LC9112" s="74"/>
    </row>
    <row r="9113" spans="1:315" x14ac:dyDescent="0.35">
      <c r="B9113">
        <v>7</v>
      </c>
      <c r="C9113">
        <f t="shared" si="4685"/>
        <v>6.5000000000000002E-2</v>
      </c>
      <c r="E9113" s="92">
        <v>284.47000000000003</v>
      </c>
      <c r="F9113" s="73">
        <f t="shared" ref="F9113:BQ9113" si="4706">(E9113+$F$9100*$F$9102*($F$55/$F$9101*E9112+$F$55/$F$9101*E9114))/(1+$F$9100*$F$9102*($F$55/$F$9101+$F$55/$F$9101))</f>
        <v>284.47000000000003</v>
      </c>
      <c r="G9113" s="73">
        <f t="shared" si="4706"/>
        <v>284.47000000000003</v>
      </c>
      <c r="H9113" s="73">
        <f t="shared" si="4706"/>
        <v>284.47000000000003</v>
      </c>
      <c r="I9113" s="73">
        <f t="shared" si="4706"/>
        <v>284.47000000000003</v>
      </c>
      <c r="J9113" s="73">
        <f t="shared" si="4706"/>
        <v>284.47000000000003</v>
      </c>
      <c r="K9113" s="73">
        <f t="shared" si="4706"/>
        <v>284.47000000000003</v>
      </c>
      <c r="L9113" s="73">
        <f t="shared" si="4706"/>
        <v>284.45999999999998</v>
      </c>
      <c r="M9113" s="73">
        <f t="shared" si="4706"/>
        <v>284.45999999999998</v>
      </c>
      <c r="N9113" s="73">
        <f t="shared" si="4706"/>
        <v>284.45</v>
      </c>
      <c r="O9113" s="73">
        <f t="shared" si="4706"/>
        <v>284.45</v>
      </c>
      <c r="P9113" s="73">
        <f t="shared" si="4706"/>
        <v>284.44</v>
      </c>
      <c r="Q9113" s="73">
        <f t="shared" si="4706"/>
        <v>284.44</v>
      </c>
      <c r="R9113" s="73">
        <f t="shared" si="4706"/>
        <v>284.43</v>
      </c>
      <c r="S9113" s="73">
        <f t="shared" si="4706"/>
        <v>284.43</v>
      </c>
      <c r="T9113" s="73">
        <f t="shared" si="4706"/>
        <v>284.42</v>
      </c>
      <c r="U9113" s="73">
        <f t="shared" si="4706"/>
        <v>284.42</v>
      </c>
      <c r="V9113" s="73">
        <f t="shared" si="4706"/>
        <v>284.41000000000003</v>
      </c>
      <c r="W9113" s="73">
        <f t="shared" si="4706"/>
        <v>284.41000000000003</v>
      </c>
      <c r="X9113" s="73">
        <f t="shared" si="4706"/>
        <v>284.39999999999998</v>
      </c>
      <c r="Y9113" s="73">
        <f t="shared" si="4706"/>
        <v>284.39999999999998</v>
      </c>
      <c r="Z9113" s="73">
        <f t="shared" si="4706"/>
        <v>284.39999999999998</v>
      </c>
      <c r="AA9113" s="73">
        <f t="shared" si="4706"/>
        <v>284.39999999999998</v>
      </c>
      <c r="AB9113" s="73">
        <f t="shared" si="4706"/>
        <v>284.39999999999998</v>
      </c>
      <c r="AC9113" s="73">
        <f t="shared" si="4706"/>
        <v>284.39999999999998</v>
      </c>
      <c r="AD9113" s="73">
        <f t="shared" si="4706"/>
        <v>284.39999999999998</v>
      </c>
      <c r="AE9113" s="73">
        <f t="shared" si="4706"/>
        <v>284.39999999999998</v>
      </c>
      <c r="AF9113" s="73">
        <f t="shared" si="4706"/>
        <v>284.39999999999998</v>
      </c>
      <c r="AG9113" s="73">
        <f t="shared" si="4706"/>
        <v>284.39999999999998</v>
      </c>
      <c r="AH9113" s="73">
        <f t="shared" si="4706"/>
        <v>284.39999999999998</v>
      </c>
      <c r="AI9113" s="73">
        <f t="shared" si="4706"/>
        <v>284.39999999999998</v>
      </c>
      <c r="AJ9113" s="73">
        <f t="shared" si="4706"/>
        <v>284.39999999999998</v>
      </c>
      <c r="AK9113" s="73">
        <f t="shared" si="4706"/>
        <v>284.39999999999998</v>
      </c>
      <c r="AL9113" s="73">
        <f t="shared" si="4706"/>
        <v>284.39999999999998</v>
      </c>
      <c r="AM9113" s="73">
        <f t="shared" si="4706"/>
        <v>284.39999999999998</v>
      </c>
      <c r="AN9113" s="73">
        <f t="shared" si="4706"/>
        <v>284.39999999999998</v>
      </c>
      <c r="AO9113" s="73">
        <f t="shared" si="4706"/>
        <v>284.39999999999998</v>
      </c>
      <c r="AP9113" s="73">
        <f t="shared" si="4706"/>
        <v>284.39999999999998</v>
      </c>
      <c r="AQ9113" s="73">
        <f t="shared" si="4706"/>
        <v>284.39999999999998</v>
      </c>
      <c r="AR9113" s="73">
        <f t="shared" si="4706"/>
        <v>284.39999999999998</v>
      </c>
      <c r="AS9113" s="73">
        <f t="shared" si="4706"/>
        <v>284.39999999999998</v>
      </c>
      <c r="AT9113" s="73">
        <f t="shared" si="4706"/>
        <v>284.39999999999998</v>
      </c>
      <c r="AU9113" s="73">
        <f t="shared" si="4706"/>
        <v>284.39999999999998</v>
      </c>
      <c r="AV9113" s="73">
        <f t="shared" si="4706"/>
        <v>284.39999999999998</v>
      </c>
      <c r="AW9113" s="73">
        <f t="shared" si="4706"/>
        <v>284.39999999999998</v>
      </c>
      <c r="AX9113" s="73">
        <f t="shared" si="4706"/>
        <v>284.39999999999998</v>
      </c>
      <c r="AY9113" s="73">
        <f t="shared" si="4706"/>
        <v>284.39999999999998</v>
      </c>
      <c r="AZ9113" s="73">
        <f t="shared" si="4706"/>
        <v>284.39999999999998</v>
      </c>
      <c r="BA9113" s="73">
        <f t="shared" si="4706"/>
        <v>284.39999999999998</v>
      </c>
      <c r="BB9113" s="73">
        <f t="shared" si="4706"/>
        <v>284.39999999999998</v>
      </c>
      <c r="BC9113" s="73">
        <f t="shared" si="4706"/>
        <v>284.39999999999998</v>
      </c>
      <c r="BD9113" s="73">
        <f t="shared" si="4706"/>
        <v>284.39999999999998</v>
      </c>
      <c r="BE9113" s="73">
        <f t="shared" si="4706"/>
        <v>284.39999999999998</v>
      </c>
      <c r="BF9113" s="73">
        <f t="shared" si="4706"/>
        <v>284.39999999999998</v>
      </c>
      <c r="BG9113" s="73">
        <f t="shared" si="4706"/>
        <v>284.39999999999998</v>
      </c>
      <c r="BH9113" s="73">
        <f t="shared" si="4706"/>
        <v>284.39999999999998</v>
      </c>
      <c r="BI9113" s="73">
        <f t="shared" si="4706"/>
        <v>284.39999999999998</v>
      </c>
      <c r="BJ9113" s="73">
        <f t="shared" si="4706"/>
        <v>284.39999999999998</v>
      </c>
      <c r="BK9113" s="73">
        <f t="shared" si="4706"/>
        <v>284.39999999999998</v>
      </c>
      <c r="BL9113" s="73">
        <f t="shared" si="4706"/>
        <v>284.39999999999998</v>
      </c>
      <c r="BM9113" s="73">
        <f t="shared" si="4706"/>
        <v>284.39999999999998</v>
      </c>
      <c r="BN9113" s="73">
        <f t="shared" si="4706"/>
        <v>284.39999999999998</v>
      </c>
      <c r="BO9113" s="73">
        <f t="shared" si="4706"/>
        <v>284.39999999999998</v>
      </c>
      <c r="BP9113" s="73">
        <f t="shared" si="4706"/>
        <v>284.39999999999998</v>
      </c>
      <c r="BQ9113" s="73">
        <f t="shared" si="4706"/>
        <v>284.39999999999998</v>
      </c>
      <c r="BR9113" s="73">
        <f t="shared" ref="BR9113:EC9113" si="4707">(BQ9113+$F$9100*$F$9102*($F$55/$F$9101*BQ9112+$F$55/$F$9101*BQ9114))/(1+$F$9100*$F$9102*($F$55/$F$9101+$F$55/$F$9101))</f>
        <v>284.39999999999998</v>
      </c>
      <c r="BS9113" s="73">
        <f t="shared" si="4707"/>
        <v>284.39999999999998</v>
      </c>
      <c r="BT9113" s="73">
        <f t="shared" si="4707"/>
        <v>284.39999999999998</v>
      </c>
      <c r="BU9113" s="73">
        <f t="shared" si="4707"/>
        <v>284.39999999999998</v>
      </c>
      <c r="BV9113" s="73">
        <f t="shared" si="4707"/>
        <v>284.39999999999998</v>
      </c>
      <c r="BW9113" s="73">
        <f t="shared" si="4707"/>
        <v>284.39999999999998</v>
      </c>
      <c r="BX9113" s="73">
        <f t="shared" si="4707"/>
        <v>284.39999999999998</v>
      </c>
      <c r="BY9113" s="73">
        <f t="shared" si="4707"/>
        <v>284.39999999999998</v>
      </c>
      <c r="BZ9113" s="73">
        <f t="shared" si="4707"/>
        <v>284.39999999999998</v>
      </c>
      <c r="CA9113" s="73">
        <f t="shared" si="4707"/>
        <v>284.39999999999998</v>
      </c>
      <c r="CB9113" s="73">
        <f t="shared" si="4707"/>
        <v>284.39999999999998</v>
      </c>
      <c r="CC9113" s="73">
        <f t="shared" si="4707"/>
        <v>284.39999999999998</v>
      </c>
      <c r="CD9113" s="73">
        <f t="shared" si="4707"/>
        <v>284.39999999999998</v>
      </c>
      <c r="CE9113" s="73">
        <f t="shared" si="4707"/>
        <v>284.39999999999998</v>
      </c>
      <c r="CF9113" s="73">
        <f t="shared" si="4707"/>
        <v>284.39999999999998</v>
      </c>
      <c r="CG9113" s="73">
        <f t="shared" si="4707"/>
        <v>284.39999999999998</v>
      </c>
      <c r="CH9113" s="73">
        <f t="shared" si="4707"/>
        <v>284.39999999999998</v>
      </c>
      <c r="CI9113" s="73">
        <f t="shared" si="4707"/>
        <v>284.39999999999998</v>
      </c>
      <c r="CJ9113" s="73">
        <f t="shared" si="4707"/>
        <v>284.39999999999998</v>
      </c>
      <c r="CK9113" s="73">
        <f t="shared" si="4707"/>
        <v>284.39999999999998</v>
      </c>
      <c r="CL9113" s="73">
        <f t="shared" si="4707"/>
        <v>284.39999999999998</v>
      </c>
      <c r="CM9113" s="73">
        <f t="shared" si="4707"/>
        <v>284.39999999999998</v>
      </c>
      <c r="CN9113" s="73">
        <f t="shared" si="4707"/>
        <v>284.39999999999998</v>
      </c>
      <c r="CO9113" s="73">
        <f t="shared" si="4707"/>
        <v>284.39999999999998</v>
      </c>
      <c r="CP9113" s="73">
        <f t="shared" si="4707"/>
        <v>284.39999999999998</v>
      </c>
      <c r="CQ9113" s="73">
        <f t="shared" si="4707"/>
        <v>284.39999999999998</v>
      </c>
      <c r="CR9113" s="73">
        <f t="shared" si="4707"/>
        <v>284.39999999999998</v>
      </c>
      <c r="CS9113" s="73">
        <f t="shared" si="4707"/>
        <v>284.39999999999998</v>
      </c>
      <c r="CT9113" s="73">
        <f t="shared" si="4707"/>
        <v>284.39999999999998</v>
      </c>
      <c r="CU9113" s="73">
        <f t="shared" si="4707"/>
        <v>284.39999999999998</v>
      </c>
      <c r="CV9113" s="73">
        <f t="shared" si="4707"/>
        <v>284.39999999999998</v>
      </c>
      <c r="CW9113" s="73">
        <f t="shared" si="4707"/>
        <v>284.39999999999998</v>
      </c>
      <c r="CX9113" s="73">
        <f t="shared" si="4707"/>
        <v>284.39999999999998</v>
      </c>
      <c r="CY9113" s="73">
        <f t="shared" si="4707"/>
        <v>284.39999999999998</v>
      </c>
      <c r="CZ9113" s="73">
        <f t="shared" si="4707"/>
        <v>284.39999999999998</v>
      </c>
      <c r="DA9113" s="73">
        <f t="shared" si="4707"/>
        <v>284.39999999999998</v>
      </c>
      <c r="DB9113" s="73">
        <f t="shared" si="4707"/>
        <v>284.39999999999998</v>
      </c>
      <c r="DC9113" s="73">
        <f t="shared" si="4707"/>
        <v>284.39999999999998</v>
      </c>
      <c r="DD9113" s="73">
        <f t="shared" si="4707"/>
        <v>284.39999999999998</v>
      </c>
      <c r="DE9113" s="73">
        <f t="shared" si="4707"/>
        <v>284.39999999999998</v>
      </c>
      <c r="DF9113" s="73">
        <f t="shared" si="4707"/>
        <v>284.39999999999998</v>
      </c>
      <c r="DG9113" s="73">
        <f t="shared" si="4707"/>
        <v>284.39999999999998</v>
      </c>
      <c r="DH9113" s="73">
        <f t="shared" si="4707"/>
        <v>284.39999999999998</v>
      </c>
      <c r="DI9113" s="73">
        <f t="shared" si="4707"/>
        <v>284.39999999999998</v>
      </c>
      <c r="DJ9113" s="73">
        <f t="shared" si="4707"/>
        <v>284.39999999999998</v>
      </c>
      <c r="DK9113" s="73">
        <f t="shared" si="4707"/>
        <v>284.39999999999998</v>
      </c>
      <c r="DL9113" s="73">
        <f t="shared" si="4707"/>
        <v>284.39999999999998</v>
      </c>
      <c r="DM9113" s="73">
        <f t="shared" si="4707"/>
        <v>284.39999999999998</v>
      </c>
      <c r="DN9113" s="73">
        <f t="shared" si="4707"/>
        <v>284.39999999999998</v>
      </c>
      <c r="DO9113" s="73">
        <f t="shared" si="4707"/>
        <v>284.39999999999998</v>
      </c>
      <c r="DP9113" s="73">
        <f t="shared" si="4707"/>
        <v>284.39999999999998</v>
      </c>
      <c r="DQ9113" s="73">
        <f t="shared" si="4707"/>
        <v>284.39999999999998</v>
      </c>
      <c r="DR9113" s="73">
        <f t="shared" si="4707"/>
        <v>284.39999999999998</v>
      </c>
      <c r="DS9113" s="73">
        <f t="shared" si="4707"/>
        <v>284.39999999999998</v>
      </c>
      <c r="DT9113" s="73">
        <f t="shared" si="4707"/>
        <v>284.39999999999998</v>
      </c>
      <c r="DU9113" s="73">
        <f t="shared" si="4707"/>
        <v>284.39999999999998</v>
      </c>
      <c r="DV9113" s="73">
        <f t="shared" si="4707"/>
        <v>284.39999999999998</v>
      </c>
      <c r="DW9113" s="73">
        <f t="shared" si="4707"/>
        <v>284.39999999999998</v>
      </c>
      <c r="DX9113" s="73">
        <f t="shared" si="4707"/>
        <v>284.39999999999998</v>
      </c>
      <c r="DY9113" s="73">
        <f t="shared" si="4707"/>
        <v>284.39999999999998</v>
      </c>
      <c r="DZ9113" s="73">
        <f t="shared" si="4707"/>
        <v>284.39999999999998</v>
      </c>
      <c r="EA9113" s="73">
        <f t="shared" si="4707"/>
        <v>284.39999999999998</v>
      </c>
      <c r="EB9113" s="73">
        <f t="shared" si="4707"/>
        <v>284.39999999999998</v>
      </c>
      <c r="EC9113" s="73">
        <f t="shared" si="4707"/>
        <v>284.39999999999998</v>
      </c>
      <c r="ED9113" s="73">
        <f t="shared" ref="ED9113:GO9113" si="4708">(EC9113+$F$9100*$F$9102*($F$55/$F$9101*EC9112+$F$55/$F$9101*EC9114))/(1+$F$9100*$F$9102*($F$55/$F$9101+$F$55/$F$9101))</f>
        <v>284.39999999999998</v>
      </c>
      <c r="EE9113" s="73">
        <f t="shared" si="4708"/>
        <v>284.39999999999998</v>
      </c>
      <c r="EF9113" s="73">
        <f t="shared" si="4708"/>
        <v>284.39999999999998</v>
      </c>
      <c r="EG9113" s="73">
        <f t="shared" si="4708"/>
        <v>284.39999999999998</v>
      </c>
      <c r="EH9113" s="73">
        <f t="shared" si="4708"/>
        <v>284.39999999999998</v>
      </c>
      <c r="EI9113" s="73">
        <f t="shared" si="4708"/>
        <v>284.39999999999998</v>
      </c>
      <c r="EJ9113" s="73">
        <f t="shared" si="4708"/>
        <v>284.39999999999998</v>
      </c>
      <c r="EK9113" s="73">
        <f t="shared" si="4708"/>
        <v>284.39999999999998</v>
      </c>
      <c r="EL9113" s="73">
        <f t="shared" si="4708"/>
        <v>284.39999999999998</v>
      </c>
      <c r="EM9113" s="73">
        <f t="shared" si="4708"/>
        <v>284.39999999999998</v>
      </c>
      <c r="EN9113" s="73">
        <f t="shared" si="4708"/>
        <v>284.39999999999998</v>
      </c>
      <c r="EO9113" s="73">
        <f t="shared" si="4708"/>
        <v>284.39999999999998</v>
      </c>
      <c r="EP9113" s="73">
        <f t="shared" si="4708"/>
        <v>284.39999999999998</v>
      </c>
      <c r="EQ9113" s="73">
        <f t="shared" si="4708"/>
        <v>284.39999999999998</v>
      </c>
      <c r="ER9113" s="73">
        <f t="shared" si="4708"/>
        <v>284.39999999999998</v>
      </c>
      <c r="ES9113" s="73">
        <f t="shared" si="4708"/>
        <v>284.39999999999998</v>
      </c>
      <c r="ET9113" s="73">
        <f t="shared" si="4708"/>
        <v>284.39999999999998</v>
      </c>
      <c r="EU9113" s="73">
        <f t="shared" si="4708"/>
        <v>284.39999999999998</v>
      </c>
      <c r="EV9113" s="73">
        <f t="shared" si="4708"/>
        <v>284.39999999999998</v>
      </c>
      <c r="EW9113" s="73">
        <f t="shared" si="4708"/>
        <v>284.39999999999998</v>
      </c>
      <c r="EX9113" s="73">
        <f t="shared" si="4708"/>
        <v>284.39999999999998</v>
      </c>
      <c r="EY9113" s="73">
        <f t="shared" si="4708"/>
        <v>284.39999999999998</v>
      </c>
      <c r="EZ9113" s="73">
        <f t="shared" si="4708"/>
        <v>284.39999999999998</v>
      </c>
      <c r="FA9113" s="73">
        <f t="shared" si="4708"/>
        <v>284.39999999999998</v>
      </c>
      <c r="FB9113" s="73">
        <f t="shared" si="4708"/>
        <v>284.39999999999998</v>
      </c>
      <c r="FC9113" s="73">
        <f t="shared" si="4708"/>
        <v>284.39999999999998</v>
      </c>
      <c r="FD9113" s="73">
        <f t="shared" si="4708"/>
        <v>284.39999999999998</v>
      </c>
      <c r="FE9113" s="73">
        <f t="shared" si="4708"/>
        <v>284.39999999999998</v>
      </c>
      <c r="FF9113" s="73">
        <f t="shared" si="4708"/>
        <v>284.39999999999998</v>
      </c>
      <c r="FG9113" s="73">
        <f t="shared" si="4708"/>
        <v>284.39999999999998</v>
      </c>
      <c r="FH9113" s="73">
        <f t="shared" si="4708"/>
        <v>284.39999999999998</v>
      </c>
      <c r="FI9113" s="73">
        <f t="shared" si="4708"/>
        <v>284.39999999999998</v>
      </c>
      <c r="FJ9113" s="73">
        <f t="shared" si="4708"/>
        <v>284.39999999999998</v>
      </c>
      <c r="FK9113" s="73">
        <f t="shared" si="4708"/>
        <v>284.39999999999998</v>
      </c>
      <c r="FL9113" s="73">
        <f t="shared" si="4708"/>
        <v>284.39999999999998</v>
      </c>
      <c r="FM9113" s="73">
        <f t="shared" si="4708"/>
        <v>284.39999999999998</v>
      </c>
      <c r="FN9113" s="73">
        <f t="shared" si="4708"/>
        <v>284.39999999999998</v>
      </c>
      <c r="FO9113" s="73">
        <f t="shared" si="4708"/>
        <v>284.39999999999998</v>
      </c>
      <c r="FP9113" s="73">
        <f t="shared" si="4708"/>
        <v>284.39999999999998</v>
      </c>
      <c r="FQ9113" s="73">
        <f t="shared" si="4708"/>
        <v>284.39999999999998</v>
      </c>
      <c r="FR9113" s="73">
        <f t="shared" si="4708"/>
        <v>284.39999999999998</v>
      </c>
      <c r="FS9113" s="73">
        <f t="shared" si="4708"/>
        <v>284.39999999999998</v>
      </c>
      <c r="FT9113" s="73">
        <f t="shared" si="4708"/>
        <v>284.39999999999998</v>
      </c>
      <c r="FU9113" s="73">
        <f t="shared" si="4708"/>
        <v>284.39999999999998</v>
      </c>
      <c r="FV9113" s="73">
        <f t="shared" si="4708"/>
        <v>284.39999999999998</v>
      </c>
      <c r="FW9113" s="73">
        <f t="shared" si="4708"/>
        <v>284.39999999999998</v>
      </c>
      <c r="FX9113" s="73">
        <f t="shared" si="4708"/>
        <v>284.39999999999998</v>
      </c>
      <c r="FY9113" s="73">
        <f t="shared" si="4708"/>
        <v>284.39999999999998</v>
      </c>
      <c r="FZ9113" s="73">
        <f t="shared" si="4708"/>
        <v>284.39999999999998</v>
      </c>
      <c r="GA9113" s="73">
        <f t="shared" si="4708"/>
        <v>284.39999999999998</v>
      </c>
      <c r="GB9113" s="73">
        <f t="shared" si="4708"/>
        <v>284.39999999999998</v>
      </c>
      <c r="GC9113" s="73">
        <f t="shared" si="4708"/>
        <v>284.39999999999998</v>
      </c>
      <c r="GD9113" s="73">
        <f t="shared" si="4708"/>
        <v>284.39999999999998</v>
      </c>
      <c r="GE9113" s="73">
        <f t="shared" si="4708"/>
        <v>284.39999999999998</v>
      </c>
      <c r="GF9113" s="73">
        <f t="shared" si="4708"/>
        <v>284.39999999999998</v>
      </c>
      <c r="GG9113" s="73">
        <f t="shared" si="4708"/>
        <v>284.39999999999998</v>
      </c>
      <c r="GH9113" s="73">
        <f t="shared" si="4708"/>
        <v>284.39999999999998</v>
      </c>
      <c r="GI9113" s="73">
        <f t="shared" si="4708"/>
        <v>284.39999999999998</v>
      </c>
      <c r="GJ9113" s="73">
        <f t="shared" si="4708"/>
        <v>284.39999999999998</v>
      </c>
      <c r="GK9113" s="73">
        <f t="shared" si="4708"/>
        <v>284.39999999999998</v>
      </c>
      <c r="GL9113" s="73">
        <f t="shared" si="4708"/>
        <v>284.39999999999998</v>
      </c>
      <c r="GM9113" s="73">
        <f t="shared" si="4708"/>
        <v>284.39999999999998</v>
      </c>
      <c r="GN9113" s="73">
        <f t="shared" si="4708"/>
        <v>284.39999999999998</v>
      </c>
      <c r="GO9113" s="73">
        <f t="shared" si="4708"/>
        <v>284.39999999999998</v>
      </c>
      <c r="GP9113" s="73">
        <f t="shared" ref="GP9113:JA9113" si="4709">(GO9113+$F$9100*$F$9102*($F$55/$F$9101*GO9112+$F$55/$F$9101*GO9114))/(1+$F$9100*$F$9102*($F$55/$F$9101+$F$55/$F$9101))</f>
        <v>284.39999999999998</v>
      </c>
      <c r="GQ9113" s="73">
        <f t="shared" si="4709"/>
        <v>284.39999999999998</v>
      </c>
      <c r="GR9113" s="73">
        <f t="shared" si="4709"/>
        <v>284.39999999999998</v>
      </c>
      <c r="GS9113" s="73">
        <f t="shared" si="4709"/>
        <v>284.39999999999998</v>
      </c>
      <c r="GT9113" s="73">
        <f t="shared" si="4709"/>
        <v>284.39999999999998</v>
      </c>
      <c r="GU9113" s="73">
        <f t="shared" si="4709"/>
        <v>284.39999999999998</v>
      </c>
      <c r="GV9113" s="73">
        <f t="shared" si="4709"/>
        <v>284.39999999999998</v>
      </c>
      <c r="GW9113" s="73">
        <f t="shared" si="4709"/>
        <v>284.39999999999998</v>
      </c>
      <c r="GX9113" s="73">
        <f t="shared" si="4709"/>
        <v>284.39999999999998</v>
      </c>
      <c r="GY9113" s="73">
        <f t="shared" si="4709"/>
        <v>284.39999999999998</v>
      </c>
      <c r="GZ9113" s="73">
        <f t="shared" si="4709"/>
        <v>284.39999999999998</v>
      </c>
      <c r="HA9113" s="73">
        <f t="shared" si="4709"/>
        <v>284.39999999999998</v>
      </c>
      <c r="HB9113" s="73">
        <f t="shared" si="4709"/>
        <v>284.39999999999998</v>
      </c>
      <c r="HC9113" s="73">
        <f t="shared" si="4709"/>
        <v>284.39999999999998</v>
      </c>
      <c r="HD9113" s="73">
        <f t="shared" si="4709"/>
        <v>284.39999999999998</v>
      </c>
      <c r="HE9113" s="73">
        <f t="shared" si="4709"/>
        <v>284.39999999999998</v>
      </c>
      <c r="HF9113" s="73">
        <f t="shared" si="4709"/>
        <v>284.39999999999998</v>
      </c>
      <c r="HG9113" s="73">
        <f t="shared" si="4709"/>
        <v>284.39999999999998</v>
      </c>
      <c r="HH9113" s="73">
        <f t="shared" si="4709"/>
        <v>284.39999999999998</v>
      </c>
      <c r="HI9113" s="73">
        <f t="shared" si="4709"/>
        <v>284.39999999999998</v>
      </c>
      <c r="HJ9113" s="73">
        <f t="shared" si="4709"/>
        <v>284.39999999999998</v>
      </c>
      <c r="HK9113" s="73">
        <f t="shared" si="4709"/>
        <v>284.39999999999998</v>
      </c>
      <c r="HL9113" s="73">
        <f t="shared" si="4709"/>
        <v>284.39999999999998</v>
      </c>
      <c r="HM9113" s="73">
        <f t="shared" si="4709"/>
        <v>284.39999999999998</v>
      </c>
      <c r="HN9113" s="73">
        <f t="shared" si="4709"/>
        <v>284.39999999999998</v>
      </c>
      <c r="HO9113" s="73">
        <f t="shared" si="4709"/>
        <v>284.39999999999998</v>
      </c>
      <c r="HP9113" s="73">
        <f t="shared" si="4709"/>
        <v>284.39999999999998</v>
      </c>
      <c r="HQ9113" s="73">
        <f t="shared" si="4709"/>
        <v>284.39999999999998</v>
      </c>
      <c r="HR9113" s="73">
        <f t="shared" si="4709"/>
        <v>284.39999999999998</v>
      </c>
      <c r="HS9113" s="73">
        <f t="shared" si="4709"/>
        <v>284.39999999999998</v>
      </c>
      <c r="HT9113" s="73">
        <f t="shared" si="4709"/>
        <v>284.39999999999998</v>
      </c>
      <c r="HU9113" s="73">
        <f t="shared" si="4709"/>
        <v>284.39999999999998</v>
      </c>
      <c r="HV9113" s="73">
        <f t="shared" si="4709"/>
        <v>284.39999999999998</v>
      </c>
      <c r="HW9113" s="73">
        <f t="shared" si="4709"/>
        <v>284.39999999999998</v>
      </c>
      <c r="HX9113" s="73">
        <f t="shared" si="4709"/>
        <v>284.39999999999998</v>
      </c>
      <c r="HY9113" s="73">
        <f t="shared" si="4709"/>
        <v>284.39999999999998</v>
      </c>
      <c r="HZ9113" s="73">
        <f t="shared" si="4709"/>
        <v>284.39999999999998</v>
      </c>
      <c r="IA9113" s="73">
        <f t="shared" si="4709"/>
        <v>284.39999999999998</v>
      </c>
      <c r="IB9113" s="73">
        <f t="shared" si="4709"/>
        <v>284.39999999999998</v>
      </c>
      <c r="IC9113" s="73">
        <f t="shared" si="4709"/>
        <v>284.39999999999998</v>
      </c>
      <c r="ID9113" s="73">
        <f t="shared" si="4709"/>
        <v>284.39999999999998</v>
      </c>
      <c r="IE9113" s="73">
        <f t="shared" si="4709"/>
        <v>284.39999999999998</v>
      </c>
      <c r="IF9113" s="73">
        <f t="shared" si="4709"/>
        <v>284.39999999999998</v>
      </c>
      <c r="IG9113" s="73">
        <f t="shared" si="4709"/>
        <v>284.39999999999998</v>
      </c>
      <c r="IH9113" s="73">
        <f t="shared" si="4709"/>
        <v>284.39999999999998</v>
      </c>
      <c r="II9113" s="73">
        <f t="shared" si="4709"/>
        <v>284.39999999999998</v>
      </c>
      <c r="IJ9113" s="73">
        <f t="shared" si="4709"/>
        <v>284.39999999999998</v>
      </c>
      <c r="IK9113" s="73">
        <f t="shared" si="4709"/>
        <v>284.39999999999998</v>
      </c>
      <c r="IL9113" s="73">
        <f t="shared" si="4709"/>
        <v>284.39999999999998</v>
      </c>
      <c r="IM9113" s="73">
        <f t="shared" si="4709"/>
        <v>284.39999999999998</v>
      </c>
      <c r="IN9113" s="73">
        <f t="shared" si="4709"/>
        <v>284.39999999999998</v>
      </c>
      <c r="IO9113" s="73">
        <f t="shared" si="4709"/>
        <v>284.39999999999998</v>
      </c>
      <c r="IP9113" s="73">
        <f t="shared" si="4709"/>
        <v>284.39999999999998</v>
      </c>
      <c r="IQ9113" s="73">
        <f t="shared" si="4709"/>
        <v>284.39999999999998</v>
      </c>
      <c r="IR9113" s="73">
        <f t="shared" si="4709"/>
        <v>284.39999999999998</v>
      </c>
      <c r="IS9113" s="73">
        <f t="shared" si="4709"/>
        <v>284.39999999999998</v>
      </c>
      <c r="IT9113" s="73">
        <f t="shared" si="4709"/>
        <v>284.39999999999998</v>
      </c>
      <c r="IU9113" s="73">
        <f t="shared" si="4709"/>
        <v>284.39999999999998</v>
      </c>
      <c r="IV9113" s="73">
        <f t="shared" si="4709"/>
        <v>284.39999999999998</v>
      </c>
      <c r="IW9113" s="73">
        <f t="shared" si="4709"/>
        <v>284.39999999999998</v>
      </c>
      <c r="IX9113" s="73">
        <f t="shared" si="4709"/>
        <v>284.39999999999998</v>
      </c>
      <c r="IY9113" s="73">
        <f t="shared" si="4709"/>
        <v>284.39999999999998</v>
      </c>
      <c r="IZ9113" s="73">
        <f t="shared" si="4709"/>
        <v>284.39999999999998</v>
      </c>
      <c r="JA9113" s="73">
        <f t="shared" si="4709"/>
        <v>284.39999999999998</v>
      </c>
      <c r="JB9113" s="73">
        <f t="shared" ref="JB9113:KG9113" si="4710">(JA9113+$F$9100*$F$9102*($F$55/$F$9101*JA9112+$F$55/$F$9101*JA9114))/(1+$F$9100*$F$9102*($F$55/$F$9101+$F$55/$F$9101))</f>
        <v>284.39999999999998</v>
      </c>
      <c r="JC9113" s="73">
        <f t="shared" si="4710"/>
        <v>284.39999999999998</v>
      </c>
      <c r="JD9113" s="73">
        <f t="shared" si="4710"/>
        <v>284.39999999999998</v>
      </c>
      <c r="JE9113" s="73">
        <f t="shared" si="4710"/>
        <v>284.39999999999998</v>
      </c>
      <c r="JF9113" s="73">
        <f t="shared" si="4710"/>
        <v>284.39999999999998</v>
      </c>
      <c r="JG9113" s="73">
        <f t="shared" si="4710"/>
        <v>284.39999999999998</v>
      </c>
      <c r="JH9113" s="73">
        <f t="shared" si="4710"/>
        <v>284.39999999999998</v>
      </c>
      <c r="JI9113" s="73">
        <f t="shared" si="4710"/>
        <v>284.39999999999998</v>
      </c>
      <c r="JJ9113" s="73">
        <f t="shared" si="4710"/>
        <v>284.39999999999998</v>
      </c>
      <c r="JK9113" s="73">
        <f t="shared" si="4710"/>
        <v>284.39999999999998</v>
      </c>
      <c r="JL9113" s="73">
        <f t="shared" si="4710"/>
        <v>284.39999999999998</v>
      </c>
      <c r="JM9113" s="73">
        <f t="shared" si="4710"/>
        <v>284.39999999999998</v>
      </c>
      <c r="JN9113" s="73">
        <f t="shared" si="4710"/>
        <v>284.39999999999998</v>
      </c>
      <c r="JO9113" s="73">
        <f t="shared" si="4710"/>
        <v>284.39999999999998</v>
      </c>
      <c r="JP9113" s="73">
        <f t="shared" si="4710"/>
        <v>284.39999999999998</v>
      </c>
      <c r="JQ9113" s="73">
        <f t="shared" si="4710"/>
        <v>284.39999999999998</v>
      </c>
      <c r="JR9113" s="73">
        <f t="shared" si="4710"/>
        <v>284.39999999999998</v>
      </c>
      <c r="JS9113" s="73">
        <f t="shared" si="4710"/>
        <v>284.39999999999998</v>
      </c>
      <c r="JT9113" s="73">
        <f t="shared" si="4710"/>
        <v>284.39999999999998</v>
      </c>
      <c r="JU9113" s="73">
        <f t="shared" si="4710"/>
        <v>284.39999999999998</v>
      </c>
      <c r="JV9113" s="73">
        <f t="shared" si="4710"/>
        <v>284.39999999999998</v>
      </c>
      <c r="JW9113" s="73">
        <f t="shared" si="4710"/>
        <v>284.39999999999998</v>
      </c>
      <c r="JX9113" s="73">
        <f t="shared" si="4710"/>
        <v>284.39999999999998</v>
      </c>
      <c r="JY9113" s="73">
        <f t="shared" si="4710"/>
        <v>284.39999999999998</v>
      </c>
      <c r="JZ9113" s="73">
        <f t="shared" si="4710"/>
        <v>284.39999999999998</v>
      </c>
      <c r="KA9113" s="73">
        <f t="shared" si="4710"/>
        <v>284.39999999999998</v>
      </c>
      <c r="KB9113" s="73">
        <f t="shared" si="4710"/>
        <v>284.39999999999998</v>
      </c>
      <c r="KC9113" s="73">
        <f t="shared" si="4710"/>
        <v>284.39999999999998</v>
      </c>
      <c r="KD9113" s="73">
        <f t="shared" si="4710"/>
        <v>284.39999999999998</v>
      </c>
      <c r="KE9113" s="73">
        <f t="shared" si="4710"/>
        <v>284.39999999999998</v>
      </c>
      <c r="KF9113" s="73">
        <f t="shared" si="4710"/>
        <v>284.39999999999998</v>
      </c>
      <c r="KG9113" s="73">
        <f t="shared" si="4710"/>
        <v>284.39999999999998</v>
      </c>
      <c r="KH9113">
        <v>284.47000000000003</v>
      </c>
      <c r="KL9113" s="84"/>
      <c r="KP9113" s="84"/>
      <c r="KS9113" s="74"/>
      <c r="KT9113" s="74"/>
      <c r="KU9113" s="16"/>
      <c r="KV9113" s="72"/>
      <c r="KW9113" s="72"/>
      <c r="KX9113" s="16"/>
      <c r="KZ9113" s="16"/>
      <c r="LA9113" s="16"/>
      <c r="LB9113" s="74"/>
      <c r="LC9113" s="74"/>
    </row>
    <row r="9114" spans="1:315" x14ac:dyDescent="0.35">
      <c r="B9114">
        <v>8</v>
      </c>
      <c r="C9114">
        <f t="shared" si="4685"/>
        <v>7.4999999999999997E-2</v>
      </c>
      <c r="E9114" s="92">
        <v>284.37</v>
      </c>
      <c r="F9114" s="73">
        <f t="shared" ref="F9114:BQ9114" si="4711">(E9114+$F$9100*$F$9102*($F$55/$F$9101*E9113+$F$55/$F$9101*E9115))/(1+$F$9100*$F$9102*($F$55/$F$9101+$F$55/$F$9101))</f>
        <v>284.37</v>
      </c>
      <c r="G9114" s="73">
        <f t="shared" si="4711"/>
        <v>284.37</v>
      </c>
      <c r="H9114" s="73">
        <f t="shared" si="4711"/>
        <v>284.37</v>
      </c>
      <c r="I9114" s="73">
        <f t="shared" si="4711"/>
        <v>284.37</v>
      </c>
      <c r="J9114" s="73">
        <f t="shared" si="4711"/>
        <v>284.37</v>
      </c>
      <c r="K9114" s="73">
        <f t="shared" si="4711"/>
        <v>284.37</v>
      </c>
      <c r="L9114" s="73">
        <f t="shared" si="4711"/>
        <v>284.37</v>
      </c>
      <c r="M9114" s="73">
        <f t="shared" si="4711"/>
        <v>284.36</v>
      </c>
      <c r="N9114" s="73">
        <f t="shared" si="4711"/>
        <v>284.36</v>
      </c>
      <c r="O9114" s="73">
        <f t="shared" si="4711"/>
        <v>284.35000000000002</v>
      </c>
      <c r="P9114" s="73">
        <f t="shared" si="4711"/>
        <v>284.35000000000002</v>
      </c>
      <c r="Q9114" s="73">
        <f t="shared" si="4711"/>
        <v>284.33999999999997</v>
      </c>
      <c r="R9114" s="73">
        <f t="shared" si="4711"/>
        <v>284.33999999999997</v>
      </c>
      <c r="S9114" s="73">
        <f t="shared" si="4711"/>
        <v>284.33</v>
      </c>
      <c r="T9114" s="73">
        <f t="shared" si="4711"/>
        <v>284.33</v>
      </c>
      <c r="U9114" s="73">
        <f t="shared" si="4711"/>
        <v>284.32</v>
      </c>
      <c r="V9114" s="73">
        <f t="shared" si="4711"/>
        <v>284.32</v>
      </c>
      <c r="W9114" s="73">
        <f t="shared" si="4711"/>
        <v>284.31</v>
      </c>
      <c r="X9114" s="73">
        <f t="shared" si="4711"/>
        <v>284.31</v>
      </c>
      <c r="Y9114" s="73">
        <f t="shared" si="4711"/>
        <v>284.31</v>
      </c>
      <c r="Z9114" s="73">
        <f t="shared" si="4711"/>
        <v>284.31</v>
      </c>
      <c r="AA9114" s="73">
        <f t="shared" si="4711"/>
        <v>284.31</v>
      </c>
      <c r="AB9114" s="73">
        <f t="shared" si="4711"/>
        <v>284.31</v>
      </c>
      <c r="AC9114" s="73">
        <f t="shared" si="4711"/>
        <v>284.31</v>
      </c>
      <c r="AD9114" s="73">
        <f t="shared" si="4711"/>
        <v>284.31</v>
      </c>
      <c r="AE9114" s="73">
        <f t="shared" si="4711"/>
        <v>284.31</v>
      </c>
      <c r="AF9114" s="73">
        <f t="shared" si="4711"/>
        <v>284.31</v>
      </c>
      <c r="AG9114" s="73">
        <f t="shared" si="4711"/>
        <v>284.31</v>
      </c>
      <c r="AH9114" s="73">
        <f t="shared" si="4711"/>
        <v>284.31</v>
      </c>
      <c r="AI9114" s="73">
        <f t="shared" si="4711"/>
        <v>284.31</v>
      </c>
      <c r="AJ9114" s="73">
        <f t="shared" si="4711"/>
        <v>284.31</v>
      </c>
      <c r="AK9114" s="73">
        <f t="shared" si="4711"/>
        <v>284.31</v>
      </c>
      <c r="AL9114" s="73">
        <f t="shared" si="4711"/>
        <v>284.31</v>
      </c>
      <c r="AM9114" s="73">
        <f t="shared" si="4711"/>
        <v>284.31</v>
      </c>
      <c r="AN9114" s="73">
        <f t="shared" si="4711"/>
        <v>284.31</v>
      </c>
      <c r="AO9114" s="73">
        <f t="shared" si="4711"/>
        <v>284.31</v>
      </c>
      <c r="AP9114" s="73">
        <f t="shared" si="4711"/>
        <v>284.31</v>
      </c>
      <c r="AQ9114" s="73">
        <f t="shared" si="4711"/>
        <v>284.31</v>
      </c>
      <c r="AR9114" s="73">
        <f t="shared" si="4711"/>
        <v>284.31</v>
      </c>
      <c r="AS9114" s="73">
        <f t="shared" si="4711"/>
        <v>284.31</v>
      </c>
      <c r="AT9114" s="73">
        <f t="shared" si="4711"/>
        <v>284.31</v>
      </c>
      <c r="AU9114" s="73">
        <f t="shared" si="4711"/>
        <v>284.31</v>
      </c>
      <c r="AV9114" s="73">
        <f t="shared" si="4711"/>
        <v>284.31</v>
      </c>
      <c r="AW9114" s="73">
        <f t="shared" si="4711"/>
        <v>284.31</v>
      </c>
      <c r="AX9114" s="73">
        <f t="shared" si="4711"/>
        <v>284.31</v>
      </c>
      <c r="AY9114" s="73">
        <f t="shared" si="4711"/>
        <v>284.31</v>
      </c>
      <c r="AZ9114" s="73">
        <f t="shared" si="4711"/>
        <v>284.31</v>
      </c>
      <c r="BA9114" s="73">
        <f t="shared" si="4711"/>
        <v>284.31</v>
      </c>
      <c r="BB9114" s="73">
        <f t="shared" si="4711"/>
        <v>284.31</v>
      </c>
      <c r="BC9114" s="73">
        <f t="shared" si="4711"/>
        <v>284.31</v>
      </c>
      <c r="BD9114" s="73">
        <f t="shared" si="4711"/>
        <v>284.31</v>
      </c>
      <c r="BE9114" s="73">
        <f t="shared" si="4711"/>
        <v>284.31</v>
      </c>
      <c r="BF9114" s="73">
        <f t="shared" si="4711"/>
        <v>284.31</v>
      </c>
      <c r="BG9114" s="73">
        <f t="shared" si="4711"/>
        <v>284.31</v>
      </c>
      <c r="BH9114" s="73">
        <f t="shared" si="4711"/>
        <v>284.31</v>
      </c>
      <c r="BI9114" s="73">
        <f t="shared" si="4711"/>
        <v>284.31</v>
      </c>
      <c r="BJ9114" s="73">
        <f t="shared" si="4711"/>
        <v>284.31</v>
      </c>
      <c r="BK9114" s="73">
        <f t="shared" si="4711"/>
        <v>284.31</v>
      </c>
      <c r="BL9114" s="73">
        <f t="shared" si="4711"/>
        <v>284.31</v>
      </c>
      <c r="BM9114" s="73">
        <f t="shared" si="4711"/>
        <v>284.31</v>
      </c>
      <c r="BN9114" s="73">
        <f t="shared" si="4711"/>
        <v>284.31</v>
      </c>
      <c r="BO9114" s="73">
        <f t="shared" si="4711"/>
        <v>284.31</v>
      </c>
      <c r="BP9114" s="73">
        <f t="shared" si="4711"/>
        <v>284.31</v>
      </c>
      <c r="BQ9114" s="73">
        <f t="shared" si="4711"/>
        <v>284.31</v>
      </c>
      <c r="BR9114" s="73">
        <f t="shared" ref="BR9114:EC9114" si="4712">(BQ9114+$F$9100*$F$9102*($F$55/$F$9101*BQ9113+$F$55/$F$9101*BQ9115))/(1+$F$9100*$F$9102*($F$55/$F$9101+$F$55/$F$9101))</f>
        <v>284.31</v>
      </c>
      <c r="BS9114" s="73">
        <f t="shared" si="4712"/>
        <v>284.31</v>
      </c>
      <c r="BT9114" s="73">
        <f t="shared" si="4712"/>
        <v>284.31</v>
      </c>
      <c r="BU9114" s="73">
        <f t="shared" si="4712"/>
        <v>284.31</v>
      </c>
      <c r="BV9114" s="73">
        <f t="shared" si="4712"/>
        <v>284.31</v>
      </c>
      <c r="BW9114" s="73">
        <f t="shared" si="4712"/>
        <v>284.31</v>
      </c>
      <c r="BX9114" s="73">
        <f t="shared" si="4712"/>
        <v>284.31</v>
      </c>
      <c r="BY9114" s="73">
        <f t="shared" si="4712"/>
        <v>284.31</v>
      </c>
      <c r="BZ9114" s="73">
        <f t="shared" si="4712"/>
        <v>284.31</v>
      </c>
      <c r="CA9114" s="73">
        <f t="shared" si="4712"/>
        <v>284.31</v>
      </c>
      <c r="CB9114" s="73">
        <f t="shared" si="4712"/>
        <v>284.31</v>
      </c>
      <c r="CC9114" s="73">
        <f t="shared" si="4712"/>
        <v>284.31</v>
      </c>
      <c r="CD9114" s="73">
        <f t="shared" si="4712"/>
        <v>284.31</v>
      </c>
      <c r="CE9114" s="73">
        <f t="shared" si="4712"/>
        <v>284.31</v>
      </c>
      <c r="CF9114" s="73">
        <f t="shared" si="4712"/>
        <v>284.31</v>
      </c>
      <c r="CG9114" s="73">
        <f t="shared" si="4712"/>
        <v>284.31</v>
      </c>
      <c r="CH9114" s="73">
        <f t="shared" si="4712"/>
        <v>284.31</v>
      </c>
      <c r="CI9114" s="73">
        <f t="shared" si="4712"/>
        <v>284.31</v>
      </c>
      <c r="CJ9114" s="73">
        <f t="shared" si="4712"/>
        <v>284.31</v>
      </c>
      <c r="CK9114" s="73">
        <f t="shared" si="4712"/>
        <v>284.31</v>
      </c>
      <c r="CL9114" s="73">
        <f t="shared" si="4712"/>
        <v>284.31</v>
      </c>
      <c r="CM9114" s="73">
        <f t="shared" si="4712"/>
        <v>284.31</v>
      </c>
      <c r="CN9114" s="73">
        <f t="shared" si="4712"/>
        <v>284.31</v>
      </c>
      <c r="CO9114" s="73">
        <f t="shared" si="4712"/>
        <v>284.31</v>
      </c>
      <c r="CP9114" s="73">
        <f t="shared" si="4712"/>
        <v>284.31</v>
      </c>
      <c r="CQ9114" s="73">
        <f t="shared" si="4712"/>
        <v>284.31</v>
      </c>
      <c r="CR9114" s="73">
        <f t="shared" si="4712"/>
        <v>284.31</v>
      </c>
      <c r="CS9114" s="73">
        <f t="shared" si="4712"/>
        <v>284.31</v>
      </c>
      <c r="CT9114" s="73">
        <f t="shared" si="4712"/>
        <v>284.31</v>
      </c>
      <c r="CU9114" s="73">
        <f t="shared" si="4712"/>
        <v>284.31</v>
      </c>
      <c r="CV9114" s="73">
        <f t="shared" si="4712"/>
        <v>284.31</v>
      </c>
      <c r="CW9114" s="73">
        <f t="shared" si="4712"/>
        <v>284.31</v>
      </c>
      <c r="CX9114" s="73">
        <f t="shared" si="4712"/>
        <v>284.31</v>
      </c>
      <c r="CY9114" s="73">
        <f t="shared" si="4712"/>
        <v>284.31</v>
      </c>
      <c r="CZ9114" s="73">
        <f t="shared" si="4712"/>
        <v>284.31</v>
      </c>
      <c r="DA9114" s="73">
        <f t="shared" si="4712"/>
        <v>284.31</v>
      </c>
      <c r="DB9114" s="73">
        <f t="shared" si="4712"/>
        <v>284.31</v>
      </c>
      <c r="DC9114" s="73">
        <f t="shared" si="4712"/>
        <v>284.31</v>
      </c>
      <c r="DD9114" s="73">
        <f t="shared" si="4712"/>
        <v>284.31</v>
      </c>
      <c r="DE9114" s="73">
        <f t="shared" si="4712"/>
        <v>284.31</v>
      </c>
      <c r="DF9114" s="73">
        <f t="shared" si="4712"/>
        <v>284.31</v>
      </c>
      <c r="DG9114" s="73">
        <f t="shared" si="4712"/>
        <v>284.31</v>
      </c>
      <c r="DH9114" s="73">
        <f t="shared" si="4712"/>
        <v>284.31</v>
      </c>
      <c r="DI9114" s="73">
        <f t="shared" si="4712"/>
        <v>284.31</v>
      </c>
      <c r="DJ9114" s="73">
        <f t="shared" si="4712"/>
        <v>284.31</v>
      </c>
      <c r="DK9114" s="73">
        <f t="shared" si="4712"/>
        <v>284.31</v>
      </c>
      <c r="DL9114" s="73">
        <f t="shared" si="4712"/>
        <v>284.31</v>
      </c>
      <c r="DM9114" s="73">
        <f t="shared" si="4712"/>
        <v>284.31</v>
      </c>
      <c r="DN9114" s="73">
        <f t="shared" si="4712"/>
        <v>284.31</v>
      </c>
      <c r="DO9114" s="73">
        <f t="shared" si="4712"/>
        <v>284.31</v>
      </c>
      <c r="DP9114" s="73">
        <f t="shared" si="4712"/>
        <v>284.31</v>
      </c>
      <c r="DQ9114" s="73">
        <f t="shared" si="4712"/>
        <v>284.31</v>
      </c>
      <c r="DR9114" s="73">
        <f t="shared" si="4712"/>
        <v>284.31</v>
      </c>
      <c r="DS9114" s="73">
        <f t="shared" si="4712"/>
        <v>284.31</v>
      </c>
      <c r="DT9114" s="73">
        <f t="shared" si="4712"/>
        <v>284.31</v>
      </c>
      <c r="DU9114" s="73">
        <f t="shared" si="4712"/>
        <v>284.31</v>
      </c>
      <c r="DV9114" s="73">
        <f t="shared" si="4712"/>
        <v>284.31</v>
      </c>
      <c r="DW9114" s="73">
        <f t="shared" si="4712"/>
        <v>284.31</v>
      </c>
      <c r="DX9114" s="73">
        <f t="shared" si="4712"/>
        <v>284.31</v>
      </c>
      <c r="DY9114" s="73">
        <f t="shared" si="4712"/>
        <v>284.31</v>
      </c>
      <c r="DZ9114" s="73">
        <f t="shared" si="4712"/>
        <v>284.31</v>
      </c>
      <c r="EA9114" s="73">
        <f t="shared" si="4712"/>
        <v>284.31</v>
      </c>
      <c r="EB9114" s="73">
        <f t="shared" si="4712"/>
        <v>284.31</v>
      </c>
      <c r="EC9114" s="73">
        <f t="shared" si="4712"/>
        <v>284.31</v>
      </c>
      <c r="ED9114" s="73">
        <f t="shared" ref="ED9114:GO9114" si="4713">(EC9114+$F$9100*$F$9102*($F$55/$F$9101*EC9113+$F$55/$F$9101*EC9115))/(1+$F$9100*$F$9102*($F$55/$F$9101+$F$55/$F$9101))</f>
        <v>284.31</v>
      </c>
      <c r="EE9114" s="73">
        <f t="shared" si="4713"/>
        <v>284.31</v>
      </c>
      <c r="EF9114" s="73">
        <f t="shared" si="4713"/>
        <v>284.31</v>
      </c>
      <c r="EG9114" s="73">
        <f t="shared" si="4713"/>
        <v>284.31</v>
      </c>
      <c r="EH9114" s="73">
        <f t="shared" si="4713"/>
        <v>284.31</v>
      </c>
      <c r="EI9114" s="73">
        <f t="shared" si="4713"/>
        <v>284.31</v>
      </c>
      <c r="EJ9114" s="73">
        <f t="shared" si="4713"/>
        <v>284.31</v>
      </c>
      <c r="EK9114" s="73">
        <f t="shared" si="4713"/>
        <v>284.31</v>
      </c>
      <c r="EL9114" s="73">
        <f t="shared" si="4713"/>
        <v>284.31</v>
      </c>
      <c r="EM9114" s="73">
        <f t="shared" si="4713"/>
        <v>284.31</v>
      </c>
      <c r="EN9114" s="73">
        <f t="shared" si="4713"/>
        <v>284.31</v>
      </c>
      <c r="EO9114" s="73">
        <f t="shared" si="4713"/>
        <v>284.31</v>
      </c>
      <c r="EP9114" s="73">
        <f t="shared" si="4713"/>
        <v>284.31</v>
      </c>
      <c r="EQ9114" s="73">
        <f t="shared" si="4713"/>
        <v>284.31</v>
      </c>
      <c r="ER9114" s="73">
        <f t="shared" si="4713"/>
        <v>284.31</v>
      </c>
      <c r="ES9114" s="73">
        <f t="shared" si="4713"/>
        <v>284.31</v>
      </c>
      <c r="ET9114" s="73">
        <f t="shared" si="4713"/>
        <v>284.31</v>
      </c>
      <c r="EU9114" s="73">
        <f t="shared" si="4713"/>
        <v>284.31</v>
      </c>
      <c r="EV9114" s="73">
        <f t="shared" si="4713"/>
        <v>284.31</v>
      </c>
      <c r="EW9114" s="73">
        <f t="shared" si="4713"/>
        <v>284.31</v>
      </c>
      <c r="EX9114" s="73">
        <f t="shared" si="4713"/>
        <v>284.31</v>
      </c>
      <c r="EY9114" s="73">
        <f t="shared" si="4713"/>
        <v>284.31</v>
      </c>
      <c r="EZ9114" s="73">
        <f t="shared" si="4713"/>
        <v>284.31</v>
      </c>
      <c r="FA9114" s="73">
        <f t="shared" si="4713"/>
        <v>284.31</v>
      </c>
      <c r="FB9114" s="73">
        <f t="shared" si="4713"/>
        <v>284.31</v>
      </c>
      <c r="FC9114" s="73">
        <f t="shared" si="4713"/>
        <v>284.31</v>
      </c>
      <c r="FD9114" s="73">
        <f t="shared" si="4713"/>
        <v>284.31</v>
      </c>
      <c r="FE9114" s="73">
        <f t="shared" si="4713"/>
        <v>284.31</v>
      </c>
      <c r="FF9114" s="73">
        <f t="shared" si="4713"/>
        <v>284.31</v>
      </c>
      <c r="FG9114" s="73">
        <f t="shared" si="4713"/>
        <v>284.31</v>
      </c>
      <c r="FH9114" s="73">
        <f t="shared" si="4713"/>
        <v>284.31</v>
      </c>
      <c r="FI9114" s="73">
        <f t="shared" si="4713"/>
        <v>284.31</v>
      </c>
      <c r="FJ9114" s="73">
        <f t="shared" si="4713"/>
        <v>284.31</v>
      </c>
      <c r="FK9114" s="73">
        <f t="shared" si="4713"/>
        <v>284.31</v>
      </c>
      <c r="FL9114" s="73">
        <f t="shared" si="4713"/>
        <v>284.31</v>
      </c>
      <c r="FM9114" s="73">
        <f t="shared" si="4713"/>
        <v>284.31</v>
      </c>
      <c r="FN9114" s="73">
        <f t="shared" si="4713"/>
        <v>284.31</v>
      </c>
      <c r="FO9114" s="73">
        <f t="shared" si="4713"/>
        <v>284.31</v>
      </c>
      <c r="FP9114" s="73">
        <f t="shared" si="4713"/>
        <v>284.31</v>
      </c>
      <c r="FQ9114" s="73">
        <f t="shared" si="4713"/>
        <v>284.31</v>
      </c>
      <c r="FR9114" s="73">
        <f t="shared" si="4713"/>
        <v>284.31</v>
      </c>
      <c r="FS9114" s="73">
        <f t="shared" si="4713"/>
        <v>284.31</v>
      </c>
      <c r="FT9114" s="73">
        <f t="shared" si="4713"/>
        <v>284.31</v>
      </c>
      <c r="FU9114" s="73">
        <f t="shared" si="4713"/>
        <v>284.31</v>
      </c>
      <c r="FV9114" s="73">
        <f t="shared" si="4713"/>
        <v>284.31</v>
      </c>
      <c r="FW9114" s="73">
        <f t="shared" si="4713"/>
        <v>284.31</v>
      </c>
      <c r="FX9114" s="73">
        <f t="shared" si="4713"/>
        <v>284.31</v>
      </c>
      <c r="FY9114" s="73">
        <f t="shared" si="4713"/>
        <v>284.31</v>
      </c>
      <c r="FZ9114" s="73">
        <f t="shared" si="4713"/>
        <v>284.31</v>
      </c>
      <c r="GA9114" s="73">
        <f t="shared" si="4713"/>
        <v>284.31</v>
      </c>
      <c r="GB9114" s="73">
        <f t="shared" si="4713"/>
        <v>284.31</v>
      </c>
      <c r="GC9114" s="73">
        <f t="shared" si="4713"/>
        <v>284.31</v>
      </c>
      <c r="GD9114" s="73">
        <f t="shared" si="4713"/>
        <v>284.31</v>
      </c>
      <c r="GE9114" s="73">
        <f t="shared" si="4713"/>
        <v>284.31</v>
      </c>
      <c r="GF9114" s="73">
        <f t="shared" si="4713"/>
        <v>284.31</v>
      </c>
      <c r="GG9114" s="73">
        <f t="shared" si="4713"/>
        <v>284.31</v>
      </c>
      <c r="GH9114" s="73">
        <f t="shared" si="4713"/>
        <v>284.31</v>
      </c>
      <c r="GI9114" s="73">
        <f t="shared" si="4713"/>
        <v>284.31</v>
      </c>
      <c r="GJ9114" s="73">
        <f t="shared" si="4713"/>
        <v>284.31</v>
      </c>
      <c r="GK9114" s="73">
        <f t="shared" si="4713"/>
        <v>284.31</v>
      </c>
      <c r="GL9114" s="73">
        <f t="shared" si="4713"/>
        <v>284.31</v>
      </c>
      <c r="GM9114" s="73">
        <f t="shared" si="4713"/>
        <v>284.31</v>
      </c>
      <c r="GN9114" s="73">
        <f t="shared" si="4713"/>
        <v>284.31</v>
      </c>
      <c r="GO9114" s="73">
        <f t="shared" si="4713"/>
        <v>284.31</v>
      </c>
      <c r="GP9114" s="73">
        <f t="shared" ref="GP9114:JA9114" si="4714">(GO9114+$F$9100*$F$9102*($F$55/$F$9101*GO9113+$F$55/$F$9101*GO9115))/(1+$F$9100*$F$9102*($F$55/$F$9101+$F$55/$F$9101))</f>
        <v>284.31</v>
      </c>
      <c r="GQ9114" s="73">
        <f t="shared" si="4714"/>
        <v>284.31</v>
      </c>
      <c r="GR9114" s="73">
        <f t="shared" si="4714"/>
        <v>284.31</v>
      </c>
      <c r="GS9114" s="73">
        <f t="shared" si="4714"/>
        <v>284.31</v>
      </c>
      <c r="GT9114" s="73">
        <f t="shared" si="4714"/>
        <v>284.31</v>
      </c>
      <c r="GU9114" s="73">
        <f t="shared" si="4714"/>
        <v>284.31</v>
      </c>
      <c r="GV9114" s="73">
        <f t="shared" si="4714"/>
        <v>284.31</v>
      </c>
      <c r="GW9114" s="73">
        <f t="shared" si="4714"/>
        <v>284.31</v>
      </c>
      <c r="GX9114" s="73">
        <f t="shared" si="4714"/>
        <v>284.31</v>
      </c>
      <c r="GY9114" s="73">
        <f t="shared" si="4714"/>
        <v>284.31</v>
      </c>
      <c r="GZ9114" s="73">
        <f t="shared" si="4714"/>
        <v>284.31</v>
      </c>
      <c r="HA9114" s="73">
        <f t="shared" si="4714"/>
        <v>284.31</v>
      </c>
      <c r="HB9114" s="73">
        <f t="shared" si="4714"/>
        <v>284.31</v>
      </c>
      <c r="HC9114" s="73">
        <f t="shared" si="4714"/>
        <v>284.31</v>
      </c>
      <c r="HD9114" s="73">
        <f t="shared" si="4714"/>
        <v>284.31</v>
      </c>
      <c r="HE9114" s="73">
        <f t="shared" si="4714"/>
        <v>284.31</v>
      </c>
      <c r="HF9114" s="73">
        <f t="shared" si="4714"/>
        <v>284.31</v>
      </c>
      <c r="HG9114" s="73">
        <f t="shared" si="4714"/>
        <v>284.31</v>
      </c>
      <c r="HH9114" s="73">
        <f t="shared" si="4714"/>
        <v>284.31</v>
      </c>
      <c r="HI9114" s="73">
        <f t="shared" si="4714"/>
        <v>284.31</v>
      </c>
      <c r="HJ9114" s="73">
        <f t="shared" si="4714"/>
        <v>284.31</v>
      </c>
      <c r="HK9114" s="73">
        <f t="shared" si="4714"/>
        <v>284.31</v>
      </c>
      <c r="HL9114" s="73">
        <f t="shared" si="4714"/>
        <v>284.31</v>
      </c>
      <c r="HM9114" s="73">
        <f t="shared" si="4714"/>
        <v>284.31</v>
      </c>
      <c r="HN9114" s="73">
        <f t="shared" si="4714"/>
        <v>284.31</v>
      </c>
      <c r="HO9114" s="73">
        <f t="shared" si="4714"/>
        <v>284.31</v>
      </c>
      <c r="HP9114" s="73">
        <f t="shared" si="4714"/>
        <v>284.31</v>
      </c>
      <c r="HQ9114" s="73">
        <f t="shared" si="4714"/>
        <v>284.31</v>
      </c>
      <c r="HR9114" s="73">
        <f t="shared" si="4714"/>
        <v>284.31</v>
      </c>
      <c r="HS9114" s="73">
        <f t="shared" si="4714"/>
        <v>284.31</v>
      </c>
      <c r="HT9114" s="73">
        <f t="shared" si="4714"/>
        <v>284.31</v>
      </c>
      <c r="HU9114" s="73">
        <f t="shared" si="4714"/>
        <v>284.31</v>
      </c>
      <c r="HV9114" s="73">
        <f t="shared" si="4714"/>
        <v>284.31</v>
      </c>
      <c r="HW9114" s="73">
        <f t="shared" si="4714"/>
        <v>284.31</v>
      </c>
      <c r="HX9114" s="73">
        <f t="shared" si="4714"/>
        <v>284.31</v>
      </c>
      <c r="HY9114" s="73">
        <f t="shared" si="4714"/>
        <v>284.31</v>
      </c>
      <c r="HZ9114" s="73">
        <f t="shared" si="4714"/>
        <v>284.31</v>
      </c>
      <c r="IA9114" s="73">
        <f t="shared" si="4714"/>
        <v>284.31</v>
      </c>
      <c r="IB9114" s="73">
        <f t="shared" si="4714"/>
        <v>284.31</v>
      </c>
      <c r="IC9114" s="73">
        <f t="shared" si="4714"/>
        <v>284.31</v>
      </c>
      <c r="ID9114" s="73">
        <f t="shared" si="4714"/>
        <v>284.31</v>
      </c>
      <c r="IE9114" s="73">
        <f t="shared" si="4714"/>
        <v>284.31</v>
      </c>
      <c r="IF9114" s="73">
        <f t="shared" si="4714"/>
        <v>284.31</v>
      </c>
      <c r="IG9114" s="73">
        <f t="shared" si="4714"/>
        <v>284.31</v>
      </c>
      <c r="IH9114" s="73">
        <f t="shared" si="4714"/>
        <v>284.31</v>
      </c>
      <c r="II9114" s="73">
        <f t="shared" si="4714"/>
        <v>284.31</v>
      </c>
      <c r="IJ9114" s="73">
        <f t="shared" si="4714"/>
        <v>284.31</v>
      </c>
      <c r="IK9114" s="73">
        <f t="shared" si="4714"/>
        <v>284.31</v>
      </c>
      <c r="IL9114" s="73">
        <f t="shared" si="4714"/>
        <v>284.31</v>
      </c>
      <c r="IM9114" s="73">
        <f t="shared" si="4714"/>
        <v>284.31</v>
      </c>
      <c r="IN9114" s="73">
        <f t="shared" si="4714"/>
        <v>284.31</v>
      </c>
      <c r="IO9114" s="73">
        <f t="shared" si="4714"/>
        <v>284.31</v>
      </c>
      <c r="IP9114" s="73">
        <f t="shared" si="4714"/>
        <v>284.31</v>
      </c>
      <c r="IQ9114" s="73">
        <f t="shared" si="4714"/>
        <v>284.31</v>
      </c>
      <c r="IR9114" s="73">
        <f t="shared" si="4714"/>
        <v>284.31</v>
      </c>
      <c r="IS9114" s="73">
        <f t="shared" si="4714"/>
        <v>284.31</v>
      </c>
      <c r="IT9114" s="73">
        <f t="shared" si="4714"/>
        <v>284.31</v>
      </c>
      <c r="IU9114" s="73">
        <f t="shared" si="4714"/>
        <v>284.31</v>
      </c>
      <c r="IV9114" s="73">
        <f t="shared" si="4714"/>
        <v>284.31</v>
      </c>
      <c r="IW9114" s="73">
        <f t="shared" si="4714"/>
        <v>284.31</v>
      </c>
      <c r="IX9114" s="73">
        <f t="shared" si="4714"/>
        <v>284.31</v>
      </c>
      <c r="IY9114" s="73">
        <f t="shared" si="4714"/>
        <v>284.31</v>
      </c>
      <c r="IZ9114" s="73">
        <f t="shared" si="4714"/>
        <v>284.31</v>
      </c>
      <c r="JA9114" s="73">
        <f t="shared" si="4714"/>
        <v>284.31</v>
      </c>
      <c r="JB9114" s="73">
        <f t="shared" ref="JB9114:KG9114" si="4715">(JA9114+$F$9100*$F$9102*($F$55/$F$9101*JA9113+$F$55/$F$9101*JA9115))/(1+$F$9100*$F$9102*($F$55/$F$9101+$F$55/$F$9101))</f>
        <v>284.31</v>
      </c>
      <c r="JC9114" s="73">
        <f t="shared" si="4715"/>
        <v>284.31</v>
      </c>
      <c r="JD9114" s="73">
        <f t="shared" si="4715"/>
        <v>284.31</v>
      </c>
      <c r="JE9114" s="73">
        <f t="shared" si="4715"/>
        <v>284.31</v>
      </c>
      <c r="JF9114" s="73">
        <f t="shared" si="4715"/>
        <v>284.31</v>
      </c>
      <c r="JG9114" s="73">
        <f t="shared" si="4715"/>
        <v>284.31</v>
      </c>
      <c r="JH9114" s="73">
        <f t="shared" si="4715"/>
        <v>284.31</v>
      </c>
      <c r="JI9114" s="73">
        <f t="shared" si="4715"/>
        <v>284.31</v>
      </c>
      <c r="JJ9114" s="73">
        <f t="shared" si="4715"/>
        <v>284.31</v>
      </c>
      <c r="JK9114" s="73">
        <f t="shared" si="4715"/>
        <v>284.31</v>
      </c>
      <c r="JL9114" s="73">
        <f t="shared" si="4715"/>
        <v>284.31</v>
      </c>
      <c r="JM9114" s="73">
        <f t="shared" si="4715"/>
        <v>284.31</v>
      </c>
      <c r="JN9114" s="73">
        <f t="shared" si="4715"/>
        <v>284.31</v>
      </c>
      <c r="JO9114" s="73">
        <f t="shared" si="4715"/>
        <v>284.31</v>
      </c>
      <c r="JP9114" s="73">
        <f t="shared" si="4715"/>
        <v>284.31</v>
      </c>
      <c r="JQ9114" s="73">
        <f t="shared" si="4715"/>
        <v>284.31</v>
      </c>
      <c r="JR9114" s="73">
        <f t="shared" si="4715"/>
        <v>284.31</v>
      </c>
      <c r="JS9114" s="73">
        <f t="shared" si="4715"/>
        <v>284.31</v>
      </c>
      <c r="JT9114" s="73">
        <f t="shared" si="4715"/>
        <v>284.31</v>
      </c>
      <c r="JU9114" s="73">
        <f t="shared" si="4715"/>
        <v>284.31</v>
      </c>
      <c r="JV9114" s="73">
        <f t="shared" si="4715"/>
        <v>284.31</v>
      </c>
      <c r="JW9114" s="73">
        <f t="shared" si="4715"/>
        <v>284.31</v>
      </c>
      <c r="JX9114" s="73">
        <f t="shared" si="4715"/>
        <v>284.31</v>
      </c>
      <c r="JY9114" s="73">
        <f t="shared" si="4715"/>
        <v>284.31</v>
      </c>
      <c r="JZ9114" s="73">
        <f t="shared" si="4715"/>
        <v>284.31</v>
      </c>
      <c r="KA9114" s="73">
        <f t="shared" si="4715"/>
        <v>284.31</v>
      </c>
      <c r="KB9114" s="73">
        <f t="shared" si="4715"/>
        <v>284.31</v>
      </c>
      <c r="KC9114" s="73">
        <f t="shared" si="4715"/>
        <v>284.31</v>
      </c>
      <c r="KD9114" s="73">
        <f t="shared" si="4715"/>
        <v>284.31</v>
      </c>
      <c r="KE9114" s="73">
        <f t="shared" si="4715"/>
        <v>284.31</v>
      </c>
      <c r="KF9114" s="73">
        <f t="shared" si="4715"/>
        <v>284.31</v>
      </c>
      <c r="KG9114" s="73">
        <f t="shared" si="4715"/>
        <v>284.31</v>
      </c>
      <c r="KH9114">
        <v>284.37</v>
      </c>
      <c r="KL9114" s="84"/>
      <c r="KP9114" s="84"/>
      <c r="KS9114" s="74"/>
      <c r="KT9114" s="74"/>
      <c r="KU9114" s="16"/>
      <c r="KV9114" s="72"/>
      <c r="KW9114" s="72"/>
      <c r="KX9114" s="16"/>
      <c r="KZ9114" s="16"/>
      <c r="LA9114" s="16"/>
      <c r="LB9114" s="74"/>
      <c r="LC9114" s="74"/>
    </row>
    <row r="9115" spans="1:315" x14ac:dyDescent="0.35">
      <c r="B9115">
        <v>9</v>
      </c>
      <c r="C9115">
        <f t="shared" si="4685"/>
        <v>8.5000000000000006E-2</v>
      </c>
      <c r="E9115" s="92">
        <v>284.26</v>
      </c>
      <c r="F9115" s="73">
        <f t="shared" ref="F9115:BQ9115" si="4716">(E9115+$F$9100*$F$9102*($F$55/$F$9101*E9114+$F$55/$F$9101*E9116))/(1+$F$9100*$F$9102*($F$55/$F$9101+$F$55/$F$9101))</f>
        <v>284.26</v>
      </c>
      <c r="G9115" s="73">
        <f t="shared" si="4716"/>
        <v>284.26</v>
      </c>
      <c r="H9115" s="73">
        <f t="shared" si="4716"/>
        <v>284.26</v>
      </c>
      <c r="I9115" s="73">
        <f t="shared" si="4716"/>
        <v>284.26</v>
      </c>
      <c r="J9115" s="73">
        <f t="shared" si="4716"/>
        <v>284.26</v>
      </c>
      <c r="K9115" s="73">
        <f t="shared" si="4716"/>
        <v>284.26</v>
      </c>
      <c r="L9115" s="73">
        <f t="shared" si="4716"/>
        <v>284.26</v>
      </c>
      <c r="M9115" s="73">
        <f t="shared" si="4716"/>
        <v>284.26</v>
      </c>
      <c r="N9115" s="73">
        <f t="shared" si="4716"/>
        <v>284.25</v>
      </c>
      <c r="O9115" s="73">
        <f t="shared" si="4716"/>
        <v>284.25</v>
      </c>
      <c r="P9115" s="73">
        <f t="shared" si="4716"/>
        <v>284.24</v>
      </c>
      <c r="Q9115" s="73">
        <f t="shared" si="4716"/>
        <v>284.24</v>
      </c>
      <c r="R9115" s="73">
        <f t="shared" si="4716"/>
        <v>284.23</v>
      </c>
      <c r="S9115" s="73">
        <f t="shared" si="4716"/>
        <v>284.23</v>
      </c>
      <c r="T9115" s="73">
        <f t="shared" si="4716"/>
        <v>284.22000000000003</v>
      </c>
      <c r="U9115" s="73">
        <f t="shared" si="4716"/>
        <v>284.22000000000003</v>
      </c>
      <c r="V9115" s="73">
        <f t="shared" si="4716"/>
        <v>284.20999999999998</v>
      </c>
      <c r="W9115" s="73">
        <f t="shared" si="4716"/>
        <v>284.20999999999998</v>
      </c>
      <c r="X9115" s="73">
        <f t="shared" si="4716"/>
        <v>284.20999999999998</v>
      </c>
      <c r="Y9115" s="73">
        <f t="shared" si="4716"/>
        <v>284.20999999999998</v>
      </c>
      <c r="Z9115" s="73">
        <f t="shared" si="4716"/>
        <v>284.20999999999998</v>
      </c>
      <c r="AA9115" s="73">
        <f t="shared" si="4716"/>
        <v>284.20999999999998</v>
      </c>
      <c r="AB9115" s="73">
        <f t="shared" si="4716"/>
        <v>284.20999999999998</v>
      </c>
      <c r="AC9115" s="73">
        <f t="shared" si="4716"/>
        <v>284.20999999999998</v>
      </c>
      <c r="AD9115" s="73">
        <f t="shared" si="4716"/>
        <v>284.20999999999998</v>
      </c>
      <c r="AE9115" s="73">
        <f t="shared" si="4716"/>
        <v>284.20999999999998</v>
      </c>
      <c r="AF9115" s="73">
        <f t="shared" si="4716"/>
        <v>284.20999999999998</v>
      </c>
      <c r="AG9115" s="73">
        <f t="shared" si="4716"/>
        <v>284.20999999999998</v>
      </c>
      <c r="AH9115" s="73">
        <f t="shared" si="4716"/>
        <v>284.20999999999998</v>
      </c>
      <c r="AI9115" s="73">
        <f t="shared" si="4716"/>
        <v>284.20999999999998</v>
      </c>
      <c r="AJ9115" s="73">
        <f t="shared" si="4716"/>
        <v>284.20999999999998</v>
      </c>
      <c r="AK9115" s="73">
        <f t="shared" si="4716"/>
        <v>284.20999999999998</v>
      </c>
      <c r="AL9115" s="73">
        <f t="shared" si="4716"/>
        <v>284.20999999999998</v>
      </c>
      <c r="AM9115" s="73">
        <f t="shared" si="4716"/>
        <v>284.20999999999998</v>
      </c>
      <c r="AN9115" s="73">
        <f t="shared" si="4716"/>
        <v>284.20999999999998</v>
      </c>
      <c r="AO9115" s="73">
        <f t="shared" si="4716"/>
        <v>284.20999999999998</v>
      </c>
      <c r="AP9115" s="73">
        <f t="shared" si="4716"/>
        <v>284.20999999999998</v>
      </c>
      <c r="AQ9115" s="73">
        <f t="shared" si="4716"/>
        <v>284.20999999999998</v>
      </c>
      <c r="AR9115" s="73">
        <f t="shared" si="4716"/>
        <v>284.20999999999998</v>
      </c>
      <c r="AS9115" s="73">
        <f t="shared" si="4716"/>
        <v>284.20999999999998</v>
      </c>
      <c r="AT9115" s="73">
        <f t="shared" si="4716"/>
        <v>284.20999999999998</v>
      </c>
      <c r="AU9115" s="73">
        <f t="shared" si="4716"/>
        <v>284.20999999999998</v>
      </c>
      <c r="AV9115" s="73">
        <f t="shared" si="4716"/>
        <v>284.20999999999998</v>
      </c>
      <c r="AW9115" s="73">
        <f t="shared" si="4716"/>
        <v>284.20999999999998</v>
      </c>
      <c r="AX9115" s="73">
        <f t="shared" si="4716"/>
        <v>284.20999999999998</v>
      </c>
      <c r="AY9115" s="73">
        <f t="shared" si="4716"/>
        <v>284.20999999999998</v>
      </c>
      <c r="AZ9115" s="73">
        <f t="shared" si="4716"/>
        <v>284.20999999999998</v>
      </c>
      <c r="BA9115" s="73">
        <f t="shared" si="4716"/>
        <v>284.20999999999998</v>
      </c>
      <c r="BB9115" s="73">
        <f t="shared" si="4716"/>
        <v>284.20999999999998</v>
      </c>
      <c r="BC9115" s="73">
        <f t="shared" si="4716"/>
        <v>284.20999999999998</v>
      </c>
      <c r="BD9115" s="73">
        <f t="shared" si="4716"/>
        <v>284.20999999999998</v>
      </c>
      <c r="BE9115" s="73">
        <f t="shared" si="4716"/>
        <v>284.20999999999998</v>
      </c>
      <c r="BF9115" s="73">
        <f t="shared" si="4716"/>
        <v>284.20999999999998</v>
      </c>
      <c r="BG9115" s="73">
        <f t="shared" si="4716"/>
        <v>284.20999999999998</v>
      </c>
      <c r="BH9115" s="73">
        <f t="shared" si="4716"/>
        <v>284.20999999999998</v>
      </c>
      <c r="BI9115" s="73">
        <f t="shared" si="4716"/>
        <v>284.20999999999998</v>
      </c>
      <c r="BJ9115" s="73">
        <f t="shared" si="4716"/>
        <v>284.20999999999998</v>
      </c>
      <c r="BK9115" s="73">
        <f t="shared" si="4716"/>
        <v>284.20999999999998</v>
      </c>
      <c r="BL9115" s="73">
        <f t="shared" si="4716"/>
        <v>284.20999999999998</v>
      </c>
      <c r="BM9115" s="73">
        <f t="shared" si="4716"/>
        <v>284.20999999999998</v>
      </c>
      <c r="BN9115" s="73">
        <f t="shared" si="4716"/>
        <v>284.20999999999998</v>
      </c>
      <c r="BO9115" s="73">
        <f t="shared" si="4716"/>
        <v>284.20999999999998</v>
      </c>
      <c r="BP9115" s="73">
        <f t="shared" si="4716"/>
        <v>284.20999999999998</v>
      </c>
      <c r="BQ9115" s="73">
        <f t="shared" si="4716"/>
        <v>284.20999999999998</v>
      </c>
      <c r="BR9115" s="73">
        <f t="shared" ref="BR9115:EC9115" si="4717">(BQ9115+$F$9100*$F$9102*($F$55/$F$9101*BQ9114+$F$55/$F$9101*BQ9116))/(1+$F$9100*$F$9102*($F$55/$F$9101+$F$55/$F$9101))</f>
        <v>284.20999999999998</v>
      </c>
      <c r="BS9115" s="73">
        <f t="shared" si="4717"/>
        <v>284.20999999999998</v>
      </c>
      <c r="BT9115" s="73">
        <f t="shared" si="4717"/>
        <v>284.20999999999998</v>
      </c>
      <c r="BU9115" s="73">
        <f t="shared" si="4717"/>
        <v>284.20999999999998</v>
      </c>
      <c r="BV9115" s="73">
        <f t="shared" si="4717"/>
        <v>284.20999999999998</v>
      </c>
      <c r="BW9115" s="73">
        <f t="shared" si="4717"/>
        <v>284.20999999999998</v>
      </c>
      <c r="BX9115" s="73">
        <f t="shared" si="4717"/>
        <v>284.20999999999998</v>
      </c>
      <c r="BY9115" s="73">
        <f t="shared" si="4717"/>
        <v>284.20999999999998</v>
      </c>
      <c r="BZ9115" s="73">
        <f t="shared" si="4717"/>
        <v>284.20999999999998</v>
      </c>
      <c r="CA9115" s="73">
        <f t="shared" si="4717"/>
        <v>284.20999999999998</v>
      </c>
      <c r="CB9115" s="73">
        <f t="shared" si="4717"/>
        <v>284.20999999999998</v>
      </c>
      <c r="CC9115" s="73">
        <f t="shared" si="4717"/>
        <v>284.20999999999998</v>
      </c>
      <c r="CD9115" s="73">
        <f t="shared" si="4717"/>
        <v>284.20999999999998</v>
      </c>
      <c r="CE9115" s="73">
        <f t="shared" si="4717"/>
        <v>284.20999999999998</v>
      </c>
      <c r="CF9115" s="73">
        <f t="shared" si="4717"/>
        <v>284.20999999999998</v>
      </c>
      <c r="CG9115" s="73">
        <f t="shared" si="4717"/>
        <v>284.20999999999998</v>
      </c>
      <c r="CH9115" s="73">
        <f t="shared" si="4717"/>
        <v>284.20999999999998</v>
      </c>
      <c r="CI9115" s="73">
        <f t="shared" si="4717"/>
        <v>284.20999999999998</v>
      </c>
      <c r="CJ9115" s="73">
        <f t="shared" si="4717"/>
        <v>284.20999999999998</v>
      </c>
      <c r="CK9115" s="73">
        <f t="shared" si="4717"/>
        <v>284.20999999999998</v>
      </c>
      <c r="CL9115" s="73">
        <f t="shared" si="4717"/>
        <v>284.20999999999998</v>
      </c>
      <c r="CM9115" s="73">
        <f t="shared" si="4717"/>
        <v>284.20999999999998</v>
      </c>
      <c r="CN9115" s="73">
        <f t="shared" si="4717"/>
        <v>284.20999999999998</v>
      </c>
      <c r="CO9115" s="73">
        <f t="shared" si="4717"/>
        <v>284.20999999999998</v>
      </c>
      <c r="CP9115" s="73">
        <f t="shared" si="4717"/>
        <v>284.20999999999998</v>
      </c>
      <c r="CQ9115" s="73">
        <f t="shared" si="4717"/>
        <v>284.20999999999998</v>
      </c>
      <c r="CR9115" s="73">
        <f t="shared" si="4717"/>
        <v>284.20999999999998</v>
      </c>
      <c r="CS9115" s="73">
        <f t="shared" si="4717"/>
        <v>284.20999999999998</v>
      </c>
      <c r="CT9115" s="73">
        <f t="shared" si="4717"/>
        <v>284.20999999999998</v>
      </c>
      <c r="CU9115" s="73">
        <f t="shared" si="4717"/>
        <v>284.20999999999998</v>
      </c>
      <c r="CV9115" s="73">
        <f t="shared" si="4717"/>
        <v>284.20999999999998</v>
      </c>
      <c r="CW9115" s="73">
        <f t="shared" si="4717"/>
        <v>284.20999999999998</v>
      </c>
      <c r="CX9115" s="73">
        <f t="shared" si="4717"/>
        <v>284.20999999999998</v>
      </c>
      <c r="CY9115" s="73">
        <f t="shared" si="4717"/>
        <v>284.20999999999998</v>
      </c>
      <c r="CZ9115" s="73">
        <f t="shared" si="4717"/>
        <v>284.20999999999998</v>
      </c>
      <c r="DA9115" s="73">
        <f t="shared" si="4717"/>
        <v>284.20999999999998</v>
      </c>
      <c r="DB9115" s="73">
        <f t="shared" si="4717"/>
        <v>284.20999999999998</v>
      </c>
      <c r="DC9115" s="73">
        <f t="shared" si="4717"/>
        <v>284.20999999999998</v>
      </c>
      <c r="DD9115" s="73">
        <f t="shared" si="4717"/>
        <v>284.20999999999998</v>
      </c>
      <c r="DE9115" s="73">
        <f t="shared" si="4717"/>
        <v>284.20999999999998</v>
      </c>
      <c r="DF9115" s="73">
        <f t="shared" si="4717"/>
        <v>284.20999999999998</v>
      </c>
      <c r="DG9115" s="73">
        <f t="shared" si="4717"/>
        <v>284.20999999999998</v>
      </c>
      <c r="DH9115" s="73">
        <f t="shared" si="4717"/>
        <v>284.20999999999998</v>
      </c>
      <c r="DI9115" s="73">
        <f t="shared" si="4717"/>
        <v>284.20999999999998</v>
      </c>
      <c r="DJ9115" s="73">
        <f t="shared" si="4717"/>
        <v>284.20999999999998</v>
      </c>
      <c r="DK9115" s="73">
        <f t="shared" si="4717"/>
        <v>284.20999999999998</v>
      </c>
      <c r="DL9115" s="73">
        <f t="shared" si="4717"/>
        <v>284.20999999999998</v>
      </c>
      <c r="DM9115" s="73">
        <f t="shared" si="4717"/>
        <v>284.20999999999998</v>
      </c>
      <c r="DN9115" s="73">
        <f t="shared" si="4717"/>
        <v>284.20999999999998</v>
      </c>
      <c r="DO9115" s="73">
        <f t="shared" si="4717"/>
        <v>284.20999999999998</v>
      </c>
      <c r="DP9115" s="73">
        <f t="shared" si="4717"/>
        <v>284.20999999999998</v>
      </c>
      <c r="DQ9115" s="73">
        <f t="shared" si="4717"/>
        <v>284.20999999999998</v>
      </c>
      <c r="DR9115" s="73">
        <f t="shared" si="4717"/>
        <v>284.20999999999998</v>
      </c>
      <c r="DS9115" s="73">
        <f t="shared" si="4717"/>
        <v>284.20999999999998</v>
      </c>
      <c r="DT9115" s="73">
        <f t="shared" si="4717"/>
        <v>284.20999999999998</v>
      </c>
      <c r="DU9115" s="73">
        <f t="shared" si="4717"/>
        <v>284.20999999999998</v>
      </c>
      <c r="DV9115" s="73">
        <f t="shared" si="4717"/>
        <v>284.20999999999998</v>
      </c>
      <c r="DW9115" s="73">
        <f t="shared" si="4717"/>
        <v>284.20999999999998</v>
      </c>
      <c r="DX9115" s="73">
        <f t="shared" si="4717"/>
        <v>284.20999999999998</v>
      </c>
      <c r="DY9115" s="73">
        <f t="shared" si="4717"/>
        <v>284.20999999999998</v>
      </c>
      <c r="DZ9115" s="73">
        <f t="shared" si="4717"/>
        <v>284.20999999999998</v>
      </c>
      <c r="EA9115" s="73">
        <f t="shared" si="4717"/>
        <v>284.20999999999998</v>
      </c>
      <c r="EB9115" s="73">
        <f t="shared" si="4717"/>
        <v>284.20999999999998</v>
      </c>
      <c r="EC9115" s="73">
        <f t="shared" si="4717"/>
        <v>284.20999999999998</v>
      </c>
      <c r="ED9115" s="73">
        <f t="shared" ref="ED9115:GO9115" si="4718">(EC9115+$F$9100*$F$9102*($F$55/$F$9101*EC9114+$F$55/$F$9101*EC9116))/(1+$F$9100*$F$9102*($F$55/$F$9101+$F$55/$F$9101))</f>
        <v>284.20999999999998</v>
      </c>
      <c r="EE9115" s="73">
        <f t="shared" si="4718"/>
        <v>284.20999999999998</v>
      </c>
      <c r="EF9115" s="73">
        <f t="shared" si="4718"/>
        <v>284.20999999999998</v>
      </c>
      <c r="EG9115" s="73">
        <f t="shared" si="4718"/>
        <v>284.20999999999998</v>
      </c>
      <c r="EH9115" s="73">
        <f t="shared" si="4718"/>
        <v>284.20999999999998</v>
      </c>
      <c r="EI9115" s="73">
        <f t="shared" si="4718"/>
        <v>284.20999999999998</v>
      </c>
      <c r="EJ9115" s="73">
        <f t="shared" si="4718"/>
        <v>284.20999999999998</v>
      </c>
      <c r="EK9115" s="73">
        <f t="shared" si="4718"/>
        <v>284.20999999999998</v>
      </c>
      <c r="EL9115" s="73">
        <f t="shared" si="4718"/>
        <v>284.20999999999998</v>
      </c>
      <c r="EM9115" s="73">
        <f t="shared" si="4718"/>
        <v>284.20999999999998</v>
      </c>
      <c r="EN9115" s="73">
        <f t="shared" si="4718"/>
        <v>284.20999999999998</v>
      </c>
      <c r="EO9115" s="73">
        <f t="shared" si="4718"/>
        <v>284.20999999999998</v>
      </c>
      <c r="EP9115" s="73">
        <f t="shared" si="4718"/>
        <v>284.20999999999998</v>
      </c>
      <c r="EQ9115" s="73">
        <f t="shared" si="4718"/>
        <v>284.20999999999998</v>
      </c>
      <c r="ER9115" s="73">
        <f t="shared" si="4718"/>
        <v>284.20999999999998</v>
      </c>
      <c r="ES9115" s="73">
        <f t="shared" si="4718"/>
        <v>284.20999999999998</v>
      </c>
      <c r="ET9115" s="73">
        <f t="shared" si="4718"/>
        <v>284.20999999999998</v>
      </c>
      <c r="EU9115" s="73">
        <f t="shared" si="4718"/>
        <v>284.20999999999998</v>
      </c>
      <c r="EV9115" s="73">
        <f t="shared" si="4718"/>
        <v>284.20999999999998</v>
      </c>
      <c r="EW9115" s="73">
        <f t="shared" si="4718"/>
        <v>284.20999999999998</v>
      </c>
      <c r="EX9115" s="73">
        <f t="shared" si="4718"/>
        <v>284.20999999999998</v>
      </c>
      <c r="EY9115" s="73">
        <f t="shared" si="4718"/>
        <v>284.20999999999998</v>
      </c>
      <c r="EZ9115" s="73">
        <f t="shared" si="4718"/>
        <v>284.20999999999998</v>
      </c>
      <c r="FA9115" s="73">
        <f t="shared" si="4718"/>
        <v>284.20999999999998</v>
      </c>
      <c r="FB9115" s="73">
        <f t="shared" si="4718"/>
        <v>284.20999999999998</v>
      </c>
      <c r="FC9115" s="73">
        <f t="shared" si="4718"/>
        <v>284.20999999999998</v>
      </c>
      <c r="FD9115" s="73">
        <f t="shared" si="4718"/>
        <v>284.20999999999998</v>
      </c>
      <c r="FE9115" s="73">
        <f t="shared" si="4718"/>
        <v>284.20999999999998</v>
      </c>
      <c r="FF9115" s="73">
        <f t="shared" si="4718"/>
        <v>284.20999999999998</v>
      </c>
      <c r="FG9115" s="73">
        <f t="shared" si="4718"/>
        <v>284.20999999999998</v>
      </c>
      <c r="FH9115" s="73">
        <f t="shared" si="4718"/>
        <v>284.20999999999998</v>
      </c>
      <c r="FI9115" s="73">
        <f t="shared" si="4718"/>
        <v>284.20999999999998</v>
      </c>
      <c r="FJ9115" s="73">
        <f t="shared" si="4718"/>
        <v>284.20999999999998</v>
      </c>
      <c r="FK9115" s="73">
        <f t="shared" si="4718"/>
        <v>284.20999999999998</v>
      </c>
      <c r="FL9115" s="73">
        <f t="shared" si="4718"/>
        <v>284.20999999999998</v>
      </c>
      <c r="FM9115" s="73">
        <f t="shared" si="4718"/>
        <v>284.20999999999998</v>
      </c>
      <c r="FN9115" s="73">
        <f t="shared" si="4718"/>
        <v>284.20999999999998</v>
      </c>
      <c r="FO9115" s="73">
        <f t="shared" si="4718"/>
        <v>284.20999999999998</v>
      </c>
      <c r="FP9115" s="73">
        <f t="shared" si="4718"/>
        <v>284.20999999999998</v>
      </c>
      <c r="FQ9115" s="73">
        <f t="shared" si="4718"/>
        <v>284.20999999999998</v>
      </c>
      <c r="FR9115" s="73">
        <f t="shared" si="4718"/>
        <v>284.20999999999998</v>
      </c>
      <c r="FS9115" s="73">
        <f t="shared" si="4718"/>
        <v>284.20999999999998</v>
      </c>
      <c r="FT9115" s="73">
        <f t="shared" si="4718"/>
        <v>284.20999999999998</v>
      </c>
      <c r="FU9115" s="73">
        <f t="shared" si="4718"/>
        <v>284.20999999999998</v>
      </c>
      <c r="FV9115" s="73">
        <f t="shared" si="4718"/>
        <v>284.20999999999998</v>
      </c>
      <c r="FW9115" s="73">
        <f t="shared" si="4718"/>
        <v>284.20999999999998</v>
      </c>
      <c r="FX9115" s="73">
        <f t="shared" si="4718"/>
        <v>284.20999999999998</v>
      </c>
      <c r="FY9115" s="73">
        <f t="shared" si="4718"/>
        <v>284.20999999999998</v>
      </c>
      <c r="FZ9115" s="73">
        <f t="shared" si="4718"/>
        <v>284.20999999999998</v>
      </c>
      <c r="GA9115" s="73">
        <f t="shared" si="4718"/>
        <v>284.20999999999998</v>
      </c>
      <c r="GB9115" s="73">
        <f t="shared" si="4718"/>
        <v>284.20999999999998</v>
      </c>
      <c r="GC9115" s="73">
        <f t="shared" si="4718"/>
        <v>284.20999999999998</v>
      </c>
      <c r="GD9115" s="73">
        <f t="shared" si="4718"/>
        <v>284.20999999999998</v>
      </c>
      <c r="GE9115" s="73">
        <f t="shared" si="4718"/>
        <v>284.20999999999998</v>
      </c>
      <c r="GF9115" s="73">
        <f t="shared" si="4718"/>
        <v>284.20999999999998</v>
      </c>
      <c r="GG9115" s="73">
        <f t="shared" si="4718"/>
        <v>284.20999999999998</v>
      </c>
      <c r="GH9115" s="73">
        <f t="shared" si="4718"/>
        <v>284.20999999999998</v>
      </c>
      <c r="GI9115" s="73">
        <f t="shared" si="4718"/>
        <v>284.20999999999998</v>
      </c>
      <c r="GJ9115" s="73">
        <f t="shared" si="4718"/>
        <v>284.20999999999998</v>
      </c>
      <c r="GK9115" s="73">
        <f t="shared" si="4718"/>
        <v>284.20999999999998</v>
      </c>
      <c r="GL9115" s="73">
        <f t="shared" si="4718"/>
        <v>284.20999999999998</v>
      </c>
      <c r="GM9115" s="73">
        <f t="shared" si="4718"/>
        <v>284.20999999999998</v>
      </c>
      <c r="GN9115" s="73">
        <f t="shared" si="4718"/>
        <v>284.20999999999998</v>
      </c>
      <c r="GO9115" s="73">
        <f t="shared" si="4718"/>
        <v>284.20999999999998</v>
      </c>
      <c r="GP9115" s="73">
        <f t="shared" ref="GP9115:JA9115" si="4719">(GO9115+$F$9100*$F$9102*($F$55/$F$9101*GO9114+$F$55/$F$9101*GO9116))/(1+$F$9100*$F$9102*($F$55/$F$9101+$F$55/$F$9101))</f>
        <v>284.20999999999998</v>
      </c>
      <c r="GQ9115" s="73">
        <f t="shared" si="4719"/>
        <v>284.20999999999998</v>
      </c>
      <c r="GR9115" s="73">
        <f t="shared" si="4719"/>
        <v>284.20999999999998</v>
      </c>
      <c r="GS9115" s="73">
        <f t="shared" si="4719"/>
        <v>284.20999999999998</v>
      </c>
      <c r="GT9115" s="73">
        <f t="shared" si="4719"/>
        <v>284.20999999999998</v>
      </c>
      <c r="GU9115" s="73">
        <f t="shared" si="4719"/>
        <v>284.20999999999998</v>
      </c>
      <c r="GV9115" s="73">
        <f t="shared" si="4719"/>
        <v>284.20999999999998</v>
      </c>
      <c r="GW9115" s="73">
        <f t="shared" si="4719"/>
        <v>284.20999999999998</v>
      </c>
      <c r="GX9115" s="73">
        <f t="shared" si="4719"/>
        <v>284.20999999999998</v>
      </c>
      <c r="GY9115" s="73">
        <f t="shared" si="4719"/>
        <v>284.20999999999998</v>
      </c>
      <c r="GZ9115" s="73">
        <f t="shared" si="4719"/>
        <v>284.20999999999998</v>
      </c>
      <c r="HA9115" s="73">
        <f t="shared" si="4719"/>
        <v>284.20999999999998</v>
      </c>
      <c r="HB9115" s="73">
        <f t="shared" si="4719"/>
        <v>284.20999999999998</v>
      </c>
      <c r="HC9115" s="73">
        <f t="shared" si="4719"/>
        <v>284.20999999999998</v>
      </c>
      <c r="HD9115" s="73">
        <f t="shared" si="4719"/>
        <v>284.20999999999998</v>
      </c>
      <c r="HE9115" s="73">
        <f t="shared" si="4719"/>
        <v>284.20999999999998</v>
      </c>
      <c r="HF9115" s="73">
        <f t="shared" si="4719"/>
        <v>284.20999999999998</v>
      </c>
      <c r="HG9115" s="73">
        <f t="shared" si="4719"/>
        <v>284.20999999999998</v>
      </c>
      <c r="HH9115" s="73">
        <f t="shared" si="4719"/>
        <v>284.20999999999998</v>
      </c>
      <c r="HI9115" s="73">
        <f t="shared" si="4719"/>
        <v>284.20999999999998</v>
      </c>
      <c r="HJ9115" s="73">
        <f t="shared" si="4719"/>
        <v>284.20999999999998</v>
      </c>
      <c r="HK9115" s="73">
        <f t="shared" si="4719"/>
        <v>284.20999999999998</v>
      </c>
      <c r="HL9115" s="73">
        <f t="shared" si="4719"/>
        <v>284.20999999999998</v>
      </c>
      <c r="HM9115" s="73">
        <f t="shared" si="4719"/>
        <v>284.20999999999998</v>
      </c>
      <c r="HN9115" s="73">
        <f t="shared" si="4719"/>
        <v>284.20999999999998</v>
      </c>
      <c r="HO9115" s="73">
        <f t="shared" si="4719"/>
        <v>284.20999999999998</v>
      </c>
      <c r="HP9115" s="73">
        <f t="shared" si="4719"/>
        <v>284.20999999999998</v>
      </c>
      <c r="HQ9115" s="73">
        <f t="shared" si="4719"/>
        <v>284.20999999999998</v>
      </c>
      <c r="HR9115" s="73">
        <f t="shared" si="4719"/>
        <v>284.20999999999998</v>
      </c>
      <c r="HS9115" s="73">
        <f t="shared" si="4719"/>
        <v>284.20999999999998</v>
      </c>
      <c r="HT9115" s="73">
        <f t="shared" si="4719"/>
        <v>284.20999999999998</v>
      </c>
      <c r="HU9115" s="73">
        <f t="shared" si="4719"/>
        <v>284.20999999999998</v>
      </c>
      <c r="HV9115" s="73">
        <f t="shared" si="4719"/>
        <v>284.20999999999998</v>
      </c>
      <c r="HW9115" s="73">
        <f t="shared" si="4719"/>
        <v>284.20999999999998</v>
      </c>
      <c r="HX9115" s="73">
        <f t="shared" si="4719"/>
        <v>284.20999999999998</v>
      </c>
      <c r="HY9115" s="73">
        <f t="shared" si="4719"/>
        <v>284.20999999999998</v>
      </c>
      <c r="HZ9115" s="73">
        <f t="shared" si="4719"/>
        <v>284.20999999999998</v>
      </c>
      <c r="IA9115" s="73">
        <f t="shared" si="4719"/>
        <v>284.20999999999998</v>
      </c>
      <c r="IB9115" s="73">
        <f t="shared" si="4719"/>
        <v>284.20999999999998</v>
      </c>
      <c r="IC9115" s="73">
        <f t="shared" si="4719"/>
        <v>284.20999999999998</v>
      </c>
      <c r="ID9115" s="73">
        <f t="shared" si="4719"/>
        <v>284.20999999999998</v>
      </c>
      <c r="IE9115" s="73">
        <f t="shared" si="4719"/>
        <v>284.20999999999998</v>
      </c>
      <c r="IF9115" s="73">
        <f t="shared" si="4719"/>
        <v>284.20999999999998</v>
      </c>
      <c r="IG9115" s="73">
        <f t="shared" si="4719"/>
        <v>284.20999999999998</v>
      </c>
      <c r="IH9115" s="73">
        <f t="shared" si="4719"/>
        <v>284.20999999999998</v>
      </c>
      <c r="II9115" s="73">
        <f t="shared" si="4719"/>
        <v>284.20999999999998</v>
      </c>
      <c r="IJ9115" s="73">
        <f t="shared" si="4719"/>
        <v>284.20999999999998</v>
      </c>
      <c r="IK9115" s="73">
        <f t="shared" si="4719"/>
        <v>284.20999999999998</v>
      </c>
      <c r="IL9115" s="73">
        <f t="shared" si="4719"/>
        <v>284.20999999999998</v>
      </c>
      <c r="IM9115" s="73">
        <f t="shared" si="4719"/>
        <v>284.20999999999998</v>
      </c>
      <c r="IN9115" s="73">
        <f t="shared" si="4719"/>
        <v>284.20999999999998</v>
      </c>
      <c r="IO9115" s="73">
        <f t="shared" si="4719"/>
        <v>284.20999999999998</v>
      </c>
      <c r="IP9115" s="73">
        <f t="shared" si="4719"/>
        <v>284.20999999999998</v>
      </c>
      <c r="IQ9115" s="73">
        <f t="shared" si="4719"/>
        <v>284.20999999999998</v>
      </c>
      <c r="IR9115" s="73">
        <f t="shared" si="4719"/>
        <v>284.20999999999998</v>
      </c>
      <c r="IS9115" s="73">
        <f t="shared" si="4719"/>
        <v>284.20999999999998</v>
      </c>
      <c r="IT9115" s="73">
        <f t="shared" si="4719"/>
        <v>284.20999999999998</v>
      </c>
      <c r="IU9115" s="73">
        <f t="shared" si="4719"/>
        <v>284.20999999999998</v>
      </c>
      <c r="IV9115" s="73">
        <f t="shared" si="4719"/>
        <v>284.20999999999998</v>
      </c>
      <c r="IW9115" s="73">
        <f t="shared" si="4719"/>
        <v>284.20999999999998</v>
      </c>
      <c r="IX9115" s="73">
        <f t="shared" si="4719"/>
        <v>284.20999999999998</v>
      </c>
      <c r="IY9115" s="73">
        <f t="shared" si="4719"/>
        <v>284.20999999999998</v>
      </c>
      <c r="IZ9115" s="73">
        <f t="shared" si="4719"/>
        <v>284.20999999999998</v>
      </c>
      <c r="JA9115" s="73">
        <f t="shared" si="4719"/>
        <v>284.20999999999998</v>
      </c>
      <c r="JB9115" s="73">
        <f t="shared" ref="JB9115:KG9115" si="4720">(JA9115+$F$9100*$F$9102*($F$55/$F$9101*JA9114+$F$55/$F$9101*JA9116))/(1+$F$9100*$F$9102*($F$55/$F$9101+$F$55/$F$9101))</f>
        <v>284.20999999999998</v>
      </c>
      <c r="JC9115" s="73">
        <f t="shared" si="4720"/>
        <v>284.20999999999998</v>
      </c>
      <c r="JD9115" s="73">
        <f t="shared" si="4720"/>
        <v>284.20999999999998</v>
      </c>
      <c r="JE9115" s="73">
        <f t="shared" si="4720"/>
        <v>284.20999999999998</v>
      </c>
      <c r="JF9115" s="73">
        <f t="shared" si="4720"/>
        <v>284.20999999999998</v>
      </c>
      <c r="JG9115" s="73">
        <f t="shared" si="4720"/>
        <v>284.20999999999998</v>
      </c>
      <c r="JH9115" s="73">
        <f t="shared" si="4720"/>
        <v>284.20999999999998</v>
      </c>
      <c r="JI9115" s="73">
        <f t="shared" si="4720"/>
        <v>284.20999999999998</v>
      </c>
      <c r="JJ9115" s="73">
        <f t="shared" si="4720"/>
        <v>284.20999999999998</v>
      </c>
      <c r="JK9115" s="73">
        <f t="shared" si="4720"/>
        <v>284.20999999999998</v>
      </c>
      <c r="JL9115" s="73">
        <f t="shared" si="4720"/>
        <v>284.20999999999998</v>
      </c>
      <c r="JM9115" s="73">
        <f t="shared" si="4720"/>
        <v>284.20999999999998</v>
      </c>
      <c r="JN9115" s="73">
        <f t="shared" si="4720"/>
        <v>284.20999999999998</v>
      </c>
      <c r="JO9115" s="73">
        <f t="shared" si="4720"/>
        <v>284.20999999999998</v>
      </c>
      <c r="JP9115" s="73">
        <f t="shared" si="4720"/>
        <v>284.20999999999998</v>
      </c>
      <c r="JQ9115" s="73">
        <f t="shared" si="4720"/>
        <v>284.20999999999998</v>
      </c>
      <c r="JR9115" s="73">
        <f t="shared" si="4720"/>
        <v>284.20999999999998</v>
      </c>
      <c r="JS9115" s="73">
        <f t="shared" si="4720"/>
        <v>284.20999999999998</v>
      </c>
      <c r="JT9115" s="73">
        <f t="shared" si="4720"/>
        <v>284.20999999999998</v>
      </c>
      <c r="JU9115" s="73">
        <f t="shared" si="4720"/>
        <v>284.20999999999998</v>
      </c>
      <c r="JV9115" s="73">
        <f t="shared" si="4720"/>
        <v>284.20999999999998</v>
      </c>
      <c r="JW9115" s="73">
        <f t="shared" si="4720"/>
        <v>284.20999999999998</v>
      </c>
      <c r="JX9115" s="73">
        <f t="shared" si="4720"/>
        <v>284.20999999999998</v>
      </c>
      <c r="JY9115" s="73">
        <f t="shared" si="4720"/>
        <v>284.20999999999998</v>
      </c>
      <c r="JZ9115" s="73">
        <f t="shared" si="4720"/>
        <v>284.20999999999998</v>
      </c>
      <c r="KA9115" s="73">
        <f t="shared" si="4720"/>
        <v>284.20999999999998</v>
      </c>
      <c r="KB9115" s="73">
        <f t="shared" si="4720"/>
        <v>284.20999999999998</v>
      </c>
      <c r="KC9115" s="73">
        <f t="shared" si="4720"/>
        <v>284.20999999999998</v>
      </c>
      <c r="KD9115" s="73">
        <f t="shared" si="4720"/>
        <v>284.20999999999998</v>
      </c>
      <c r="KE9115" s="73">
        <f t="shared" si="4720"/>
        <v>284.20999999999998</v>
      </c>
      <c r="KF9115" s="73">
        <f t="shared" si="4720"/>
        <v>284.20999999999998</v>
      </c>
      <c r="KG9115" s="73">
        <f t="shared" si="4720"/>
        <v>284.20999999999998</v>
      </c>
      <c r="KH9115">
        <v>284.26</v>
      </c>
      <c r="KL9115" s="84"/>
      <c r="KP9115" s="84"/>
      <c r="KS9115" s="74"/>
      <c r="KT9115" s="74"/>
      <c r="KU9115" s="16"/>
      <c r="KV9115" s="72"/>
      <c r="KW9115" s="72"/>
      <c r="KX9115" s="16"/>
      <c r="KZ9115" s="16"/>
      <c r="LA9115" s="16"/>
      <c r="LB9115" s="74"/>
      <c r="LC9115" s="74"/>
    </row>
    <row r="9116" spans="1:315" x14ac:dyDescent="0.35">
      <c r="B9116">
        <v>10</v>
      </c>
      <c r="C9116">
        <f t="shared" si="4685"/>
        <v>9.5000000000000001E-2</v>
      </c>
      <c r="E9116" s="92">
        <v>284.14</v>
      </c>
      <c r="F9116" s="73">
        <f t="shared" ref="F9116:BQ9116" si="4721">(E9116+$F$9100*$F$9102*($F$55/$F$9101*E9115+$F$55/$F$9101*E9117))/(1+$F$9100*$F$9102*($F$55/$F$9101+$F$55/$F$9101))</f>
        <v>284.14</v>
      </c>
      <c r="G9116" s="73">
        <f t="shared" si="4721"/>
        <v>284.14</v>
      </c>
      <c r="H9116" s="73">
        <f t="shared" si="4721"/>
        <v>284.14</v>
      </c>
      <c r="I9116" s="73">
        <f t="shared" si="4721"/>
        <v>284.14</v>
      </c>
      <c r="J9116" s="73">
        <f t="shared" si="4721"/>
        <v>284.14</v>
      </c>
      <c r="K9116" s="73">
        <f t="shared" si="4721"/>
        <v>284.14</v>
      </c>
      <c r="L9116" s="73">
        <f t="shared" si="4721"/>
        <v>284.14</v>
      </c>
      <c r="M9116" s="73">
        <f t="shared" si="4721"/>
        <v>284.14</v>
      </c>
      <c r="N9116" s="73">
        <f t="shared" si="4721"/>
        <v>284.14</v>
      </c>
      <c r="O9116" s="73">
        <f t="shared" si="4721"/>
        <v>284.13</v>
      </c>
      <c r="P9116" s="73">
        <f t="shared" si="4721"/>
        <v>284.13</v>
      </c>
      <c r="Q9116" s="73">
        <f t="shared" si="4721"/>
        <v>284.12</v>
      </c>
      <c r="R9116" s="73">
        <f t="shared" si="4721"/>
        <v>284.12</v>
      </c>
      <c r="S9116" s="73">
        <f t="shared" si="4721"/>
        <v>284.11</v>
      </c>
      <c r="T9116" s="73">
        <f t="shared" si="4721"/>
        <v>284.11</v>
      </c>
      <c r="U9116" s="73">
        <f t="shared" si="4721"/>
        <v>284.10000000000002</v>
      </c>
      <c r="V9116" s="73">
        <f t="shared" si="4721"/>
        <v>284.10000000000002</v>
      </c>
      <c r="W9116" s="73">
        <f t="shared" si="4721"/>
        <v>284.10000000000002</v>
      </c>
      <c r="X9116" s="73">
        <f t="shared" si="4721"/>
        <v>284.10000000000002</v>
      </c>
      <c r="Y9116" s="73">
        <f t="shared" si="4721"/>
        <v>284.10000000000002</v>
      </c>
      <c r="Z9116" s="73">
        <f t="shared" si="4721"/>
        <v>284.10000000000002</v>
      </c>
      <c r="AA9116" s="73">
        <f t="shared" si="4721"/>
        <v>284.10000000000002</v>
      </c>
      <c r="AB9116" s="73">
        <f t="shared" si="4721"/>
        <v>284.10000000000002</v>
      </c>
      <c r="AC9116" s="73">
        <f t="shared" si="4721"/>
        <v>284.10000000000002</v>
      </c>
      <c r="AD9116" s="73">
        <f t="shared" si="4721"/>
        <v>284.10000000000002</v>
      </c>
      <c r="AE9116" s="73">
        <f t="shared" si="4721"/>
        <v>284.10000000000002</v>
      </c>
      <c r="AF9116" s="73">
        <f t="shared" si="4721"/>
        <v>284.10000000000002</v>
      </c>
      <c r="AG9116" s="73">
        <f t="shared" si="4721"/>
        <v>284.10000000000002</v>
      </c>
      <c r="AH9116" s="73">
        <f t="shared" si="4721"/>
        <v>284.10000000000002</v>
      </c>
      <c r="AI9116" s="73">
        <f t="shared" si="4721"/>
        <v>284.10000000000002</v>
      </c>
      <c r="AJ9116" s="73">
        <f t="shared" si="4721"/>
        <v>284.10000000000002</v>
      </c>
      <c r="AK9116" s="73">
        <f t="shared" si="4721"/>
        <v>284.10000000000002</v>
      </c>
      <c r="AL9116" s="73">
        <f t="shared" si="4721"/>
        <v>284.10000000000002</v>
      </c>
      <c r="AM9116" s="73">
        <f t="shared" si="4721"/>
        <v>284.10000000000002</v>
      </c>
      <c r="AN9116" s="73">
        <f t="shared" si="4721"/>
        <v>284.10000000000002</v>
      </c>
      <c r="AO9116" s="73">
        <f t="shared" si="4721"/>
        <v>284.10000000000002</v>
      </c>
      <c r="AP9116" s="73">
        <f t="shared" si="4721"/>
        <v>284.10000000000002</v>
      </c>
      <c r="AQ9116" s="73">
        <f t="shared" si="4721"/>
        <v>284.10000000000002</v>
      </c>
      <c r="AR9116" s="73">
        <f t="shared" si="4721"/>
        <v>284.10000000000002</v>
      </c>
      <c r="AS9116" s="73">
        <f t="shared" si="4721"/>
        <v>284.10000000000002</v>
      </c>
      <c r="AT9116" s="73">
        <f t="shared" si="4721"/>
        <v>284.10000000000002</v>
      </c>
      <c r="AU9116" s="73">
        <f t="shared" si="4721"/>
        <v>284.10000000000002</v>
      </c>
      <c r="AV9116" s="73">
        <f t="shared" si="4721"/>
        <v>284.10000000000002</v>
      </c>
      <c r="AW9116" s="73">
        <f t="shared" si="4721"/>
        <v>284.10000000000002</v>
      </c>
      <c r="AX9116" s="73">
        <f t="shared" si="4721"/>
        <v>284.10000000000002</v>
      </c>
      <c r="AY9116" s="73">
        <f t="shared" si="4721"/>
        <v>284.10000000000002</v>
      </c>
      <c r="AZ9116" s="73">
        <f t="shared" si="4721"/>
        <v>284.10000000000002</v>
      </c>
      <c r="BA9116" s="73">
        <f t="shared" si="4721"/>
        <v>284.10000000000002</v>
      </c>
      <c r="BB9116" s="73">
        <f t="shared" si="4721"/>
        <v>284.10000000000002</v>
      </c>
      <c r="BC9116" s="73">
        <f t="shared" si="4721"/>
        <v>284.10000000000002</v>
      </c>
      <c r="BD9116" s="73">
        <f t="shared" si="4721"/>
        <v>284.10000000000002</v>
      </c>
      <c r="BE9116" s="73">
        <f t="shared" si="4721"/>
        <v>284.10000000000002</v>
      </c>
      <c r="BF9116" s="73">
        <f t="shared" si="4721"/>
        <v>284.10000000000002</v>
      </c>
      <c r="BG9116" s="73">
        <f t="shared" si="4721"/>
        <v>284.10000000000002</v>
      </c>
      <c r="BH9116" s="73">
        <f t="shared" si="4721"/>
        <v>284.10000000000002</v>
      </c>
      <c r="BI9116" s="73">
        <f t="shared" si="4721"/>
        <v>284.10000000000002</v>
      </c>
      <c r="BJ9116" s="73">
        <f t="shared" si="4721"/>
        <v>284.10000000000002</v>
      </c>
      <c r="BK9116" s="73">
        <f t="shared" si="4721"/>
        <v>284.10000000000002</v>
      </c>
      <c r="BL9116" s="73">
        <f t="shared" si="4721"/>
        <v>284.10000000000002</v>
      </c>
      <c r="BM9116" s="73">
        <f t="shared" si="4721"/>
        <v>284.10000000000002</v>
      </c>
      <c r="BN9116" s="73">
        <f t="shared" si="4721"/>
        <v>284.10000000000002</v>
      </c>
      <c r="BO9116" s="73">
        <f t="shared" si="4721"/>
        <v>284.10000000000002</v>
      </c>
      <c r="BP9116" s="73">
        <f t="shared" si="4721"/>
        <v>284.10000000000002</v>
      </c>
      <c r="BQ9116" s="73">
        <f t="shared" si="4721"/>
        <v>284.10000000000002</v>
      </c>
      <c r="BR9116" s="73">
        <f t="shared" ref="BR9116:EC9116" si="4722">(BQ9116+$F$9100*$F$9102*($F$55/$F$9101*BQ9115+$F$55/$F$9101*BQ9117))/(1+$F$9100*$F$9102*($F$55/$F$9101+$F$55/$F$9101))</f>
        <v>284.10000000000002</v>
      </c>
      <c r="BS9116" s="73">
        <f t="shared" si="4722"/>
        <v>284.10000000000002</v>
      </c>
      <c r="BT9116" s="73">
        <f t="shared" si="4722"/>
        <v>284.10000000000002</v>
      </c>
      <c r="BU9116" s="73">
        <f t="shared" si="4722"/>
        <v>284.10000000000002</v>
      </c>
      <c r="BV9116" s="73">
        <f t="shared" si="4722"/>
        <v>284.10000000000002</v>
      </c>
      <c r="BW9116" s="73">
        <f t="shared" si="4722"/>
        <v>284.10000000000002</v>
      </c>
      <c r="BX9116" s="73">
        <f t="shared" si="4722"/>
        <v>284.10000000000002</v>
      </c>
      <c r="BY9116" s="73">
        <f t="shared" si="4722"/>
        <v>284.10000000000002</v>
      </c>
      <c r="BZ9116" s="73">
        <f t="shared" si="4722"/>
        <v>284.10000000000002</v>
      </c>
      <c r="CA9116" s="73">
        <f t="shared" si="4722"/>
        <v>284.10000000000002</v>
      </c>
      <c r="CB9116" s="73">
        <f t="shared" si="4722"/>
        <v>284.10000000000002</v>
      </c>
      <c r="CC9116" s="73">
        <f t="shared" si="4722"/>
        <v>284.10000000000002</v>
      </c>
      <c r="CD9116" s="73">
        <f t="shared" si="4722"/>
        <v>284.10000000000002</v>
      </c>
      <c r="CE9116" s="73">
        <f t="shared" si="4722"/>
        <v>284.10000000000002</v>
      </c>
      <c r="CF9116" s="73">
        <f t="shared" si="4722"/>
        <v>284.10000000000002</v>
      </c>
      <c r="CG9116" s="73">
        <f t="shared" si="4722"/>
        <v>284.10000000000002</v>
      </c>
      <c r="CH9116" s="73">
        <f t="shared" si="4722"/>
        <v>284.10000000000002</v>
      </c>
      <c r="CI9116" s="73">
        <f t="shared" si="4722"/>
        <v>284.10000000000002</v>
      </c>
      <c r="CJ9116" s="73">
        <f t="shared" si="4722"/>
        <v>284.10000000000002</v>
      </c>
      <c r="CK9116" s="73">
        <f t="shared" si="4722"/>
        <v>284.10000000000002</v>
      </c>
      <c r="CL9116" s="73">
        <f t="shared" si="4722"/>
        <v>284.10000000000002</v>
      </c>
      <c r="CM9116" s="73">
        <f t="shared" si="4722"/>
        <v>284.10000000000002</v>
      </c>
      <c r="CN9116" s="73">
        <f t="shared" si="4722"/>
        <v>284.10000000000002</v>
      </c>
      <c r="CO9116" s="73">
        <f t="shared" si="4722"/>
        <v>284.10000000000002</v>
      </c>
      <c r="CP9116" s="73">
        <f t="shared" si="4722"/>
        <v>284.10000000000002</v>
      </c>
      <c r="CQ9116" s="73">
        <f t="shared" si="4722"/>
        <v>284.10000000000002</v>
      </c>
      <c r="CR9116" s="73">
        <f t="shared" si="4722"/>
        <v>284.10000000000002</v>
      </c>
      <c r="CS9116" s="73">
        <f t="shared" si="4722"/>
        <v>284.10000000000002</v>
      </c>
      <c r="CT9116" s="73">
        <f t="shared" si="4722"/>
        <v>284.10000000000002</v>
      </c>
      <c r="CU9116" s="73">
        <f t="shared" si="4722"/>
        <v>284.10000000000002</v>
      </c>
      <c r="CV9116" s="73">
        <f t="shared" si="4722"/>
        <v>284.10000000000002</v>
      </c>
      <c r="CW9116" s="73">
        <f t="shared" si="4722"/>
        <v>284.10000000000002</v>
      </c>
      <c r="CX9116" s="73">
        <f t="shared" si="4722"/>
        <v>284.10000000000002</v>
      </c>
      <c r="CY9116" s="73">
        <f t="shared" si="4722"/>
        <v>284.10000000000002</v>
      </c>
      <c r="CZ9116" s="73">
        <f t="shared" si="4722"/>
        <v>284.10000000000002</v>
      </c>
      <c r="DA9116" s="73">
        <f t="shared" si="4722"/>
        <v>284.10000000000002</v>
      </c>
      <c r="DB9116" s="73">
        <f t="shared" si="4722"/>
        <v>284.10000000000002</v>
      </c>
      <c r="DC9116" s="73">
        <f t="shared" si="4722"/>
        <v>284.10000000000002</v>
      </c>
      <c r="DD9116" s="73">
        <f t="shared" si="4722"/>
        <v>284.10000000000002</v>
      </c>
      <c r="DE9116" s="73">
        <f t="shared" si="4722"/>
        <v>284.10000000000002</v>
      </c>
      <c r="DF9116" s="73">
        <f t="shared" si="4722"/>
        <v>284.10000000000002</v>
      </c>
      <c r="DG9116" s="73">
        <f t="shared" si="4722"/>
        <v>284.10000000000002</v>
      </c>
      <c r="DH9116" s="73">
        <f t="shared" si="4722"/>
        <v>284.10000000000002</v>
      </c>
      <c r="DI9116" s="73">
        <f t="shared" si="4722"/>
        <v>284.10000000000002</v>
      </c>
      <c r="DJ9116" s="73">
        <f t="shared" si="4722"/>
        <v>284.10000000000002</v>
      </c>
      <c r="DK9116" s="73">
        <f t="shared" si="4722"/>
        <v>284.10000000000002</v>
      </c>
      <c r="DL9116" s="73">
        <f t="shared" si="4722"/>
        <v>284.10000000000002</v>
      </c>
      <c r="DM9116" s="73">
        <f t="shared" si="4722"/>
        <v>284.10000000000002</v>
      </c>
      <c r="DN9116" s="73">
        <f t="shared" si="4722"/>
        <v>284.10000000000002</v>
      </c>
      <c r="DO9116" s="73">
        <f t="shared" si="4722"/>
        <v>284.10000000000002</v>
      </c>
      <c r="DP9116" s="73">
        <f t="shared" si="4722"/>
        <v>284.10000000000002</v>
      </c>
      <c r="DQ9116" s="73">
        <f t="shared" si="4722"/>
        <v>284.10000000000002</v>
      </c>
      <c r="DR9116" s="73">
        <f t="shared" si="4722"/>
        <v>284.10000000000002</v>
      </c>
      <c r="DS9116" s="73">
        <f t="shared" si="4722"/>
        <v>284.10000000000002</v>
      </c>
      <c r="DT9116" s="73">
        <f t="shared" si="4722"/>
        <v>284.10000000000002</v>
      </c>
      <c r="DU9116" s="73">
        <f t="shared" si="4722"/>
        <v>284.10000000000002</v>
      </c>
      <c r="DV9116" s="73">
        <f t="shared" si="4722"/>
        <v>284.10000000000002</v>
      </c>
      <c r="DW9116" s="73">
        <f t="shared" si="4722"/>
        <v>284.10000000000002</v>
      </c>
      <c r="DX9116" s="73">
        <f t="shared" si="4722"/>
        <v>284.10000000000002</v>
      </c>
      <c r="DY9116" s="73">
        <f t="shared" si="4722"/>
        <v>284.10000000000002</v>
      </c>
      <c r="DZ9116" s="73">
        <f t="shared" si="4722"/>
        <v>284.10000000000002</v>
      </c>
      <c r="EA9116" s="73">
        <f t="shared" si="4722"/>
        <v>284.10000000000002</v>
      </c>
      <c r="EB9116" s="73">
        <f t="shared" si="4722"/>
        <v>284.10000000000002</v>
      </c>
      <c r="EC9116" s="73">
        <f t="shared" si="4722"/>
        <v>284.10000000000002</v>
      </c>
      <c r="ED9116" s="73">
        <f t="shared" ref="ED9116:GO9116" si="4723">(EC9116+$F$9100*$F$9102*($F$55/$F$9101*EC9115+$F$55/$F$9101*EC9117))/(1+$F$9100*$F$9102*($F$55/$F$9101+$F$55/$F$9101))</f>
        <v>284.10000000000002</v>
      </c>
      <c r="EE9116" s="73">
        <f t="shared" si="4723"/>
        <v>284.10000000000002</v>
      </c>
      <c r="EF9116" s="73">
        <f t="shared" si="4723"/>
        <v>284.10000000000002</v>
      </c>
      <c r="EG9116" s="73">
        <f t="shared" si="4723"/>
        <v>284.10000000000002</v>
      </c>
      <c r="EH9116" s="73">
        <f t="shared" si="4723"/>
        <v>284.10000000000002</v>
      </c>
      <c r="EI9116" s="73">
        <f t="shared" si="4723"/>
        <v>284.10000000000002</v>
      </c>
      <c r="EJ9116" s="73">
        <f t="shared" si="4723"/>
        <v>284.10000000000002</v>
      </c>
      <c r="EK9116" s="73">
        <f t="shared" si="4723"/>
        <v>284.10000000000002</v>
      </c>
      <c r="EL9116" s="73">
        <f t="shared" si="4723"/>
        <v>284.10000000000002</v>
      </c>
      <c r="EM9116" s="73">
        <f t="shared" si="4723"/>
        <v>284.10000000000002</v>
      </c>
      <c r="EN9116" s="73">
        <f t="shared" si="4723"/>
        <v>284.10000000000002</v>
      </c>
      <c r="EO9116" s="73">
        <f t="shared" si="4723"/>
        <v>284.10000000000002</v>
      </c>
      <c r="EP9116" s="73">
        <f t="shared" si="4723"/>
        <v>284.10000000000002</v>
      </c>
      <c r="EQ9116" s="73">
        <f t="shared" si="4723"/>
        <v>284.10000000000002</v>
      </c>
      <c r="ER9116" s="73">
        <f t="shared" si="4723"/>
        <v>284.10000000000002</v>
      </c>
      <c r="ES9116" s="73">
        <f t="shared" si="4723"/>
        <v>284.10000000000002</v>
      </c>
      <c r="ET9116" s="73">
        <f t="shared" si="4723"/>
        <v>284.10000000000002</v>
      </c>
      <c r="EU9116" s="73">
        <f t="shared" si="4723"/>
        <v>284.10000000000002</v>
      </c>
      <c r="EV9116" s="73">
        <f t="shared" si="4723"/>
        <v>284.10000000000002</v>
      </c>
      <c r="EW9116" s="73">
        <f t="shared" si="4723"/>
        <v>284.10000000000002</v>
      </c>
      <c r="EX9116" s="73">
        <f t="shared" si="4723"/>
        <v>284.10000000000002</v>
      </c>
      <c r="EY9116" s="73">
        <f t="shared" si="4723"/>
        <v>284.10000000000002</v>
      </c>
      <c r="EZ9116" s="73">
        <f t="shared" si="4723"/>
        <v>284.10000000000002</v>
      </c>
      <c r="FA9116" s="73">
        <f t="shared" si="4723"/>
        <v>284.10000000000002</v>
      </c>
      <c r="FB9116" s="73">
        <f t="shared" si="4723"/>
        <v>284.10000000000002</v>
      </c>
      <c r="FC9116" s="73">
        <f t="shared" si="4723"/>
        <v>284.10000000000002</v>
      </c>
      <c r="FD9116" s="73">
        <f t="shared" si="4723"/>
        <v>284.10000000000002</v>
      </c>
      <c r="FE9116" s="73">
        <f t="shared" si="4723"/>
        <v>284.10000000000002</v>
      </c>
      <c r="FF9116" s="73">
        <f t="shared" si="4723"/>
        <v>284.10000000000002</v>
      </c>
      <c r="FG9116" s="73">
        <f t="shared" si="4723"/>
        <v>284.10000000000002</v>
      </c>
      <c r="FH9116" s="73">
        <f t="shared" si="4723"/>
        <v>284.10000000000002</v>
      </c>
      <c r="FI9116" s="73">
        <f t="shared" si="4723"/>
        <v>284.10000000000002</v>
      </c>
      <c r="FJ9116" s="73">
        <f t="shared" si="4723"/>
        <v>284.10000000000002</v>
      </c>
      <c r="FK9116" s="73">
        <f t="shared" si="4723"/>
        <v>284.10000000000002</v>
      </c>
      <c r="FL9116" s="73">
        <f t="shared" si="4723"/>
        <v>284.10000000000002</v>
      </c>
      <c r="FM9116" s="73">
        <f t="shared" si="4723"/>
        <v>284.10000000000002</v>
      </c>
      <c r="FN9116" s="73">
        <f t="shared" si="4723"/>
        <v>284.10000000000002</v>
      </c>
      <c r="FO9116" s="73">
        <f t="shared" si="4723"/>
        <v>284.10000000000002</v>
      </c>
      <c r="FP9116" s="73">
        <f t="shared" si="4723"/>
        <v>284.10000000000002</v>
      </c>
      <c r="FQ9116" s="73">
        <f t="shared" si="4723"/>
        <v>284.10000000000002</v>
      </c>
      <c r="FR9116" s="73">
        <f t="shared" si="4723"/>
        <v>284.10000000000002</v>
      </c>
      <c r="FS9116" s="73">
        <f t="shared" si="4723"/>
        <v>284.10000000000002</v>
      </c>
      <c r="FT9116" s="73">
        <f t="shared" si="4723"/>
        <v>284.10000000000002</v>
      </c>
      <c r="FU9116" s="73">
        <f t="shared" si="4723"/>
        <v>284.10000000000002</v>
      </c>
      <c r="FV9116" s="73">
        <f t="shared" si="4723"/>
        <v>284.10000000000002</v>
      </c>
      <c r="FW9116" s="73">
        <f t="shared" si="4723"/>
        <v>284.10000000000002</v>
      </c>
      <c r="FX9116" s="73">
        <f t="shared" si="4723"/>
        <v>284.10000000000002</v>
      </c>
      <c r="FY9116" s="73">
        <f t="shared" si="4723"/>
        <v>284.10000000000002</v>
      </c>
      <c r="FZ9116" s="73">
        <f t="shared" si="4723"/>
        <v>284.10000000000002</v>
      </c>
      <c r="GA9116" s="73">
        <f t="shared" si="4723"/>
        <v>284.10000000000002</v>
      </c>
      <c r="GB9116" s="73">
        <f t="shared" si="4723"/>
        <v>284.10000000000002</v>
      </c>
      <c r="GC9116" s="73">
        <f t="shared" si="4723"/>
        <v>284.10000000000002</v>
      </c>
      <c r="GD9116" s="73">
        <f t="shared" si="4723"/>
        <v>284.10000000000002</v>
      </c>
      <c r="GE9116" s="73">
        <f t="shared" si="4723"/>
        <v>284.10000000000002</v>
      </c>
      <c r="GF9116" s="73">
        <f t="shared" si="4723"/>
        <v>284.10000000000002</v>
      </c>
      <c r="GG9116" s="73">
        <f t="shared" si="4723"/>
        <v>284.10000000000002</v>
      </c>
      <c r="GH9116" s="73">
        <f t="shared" si="4723"/>
        <v>284.10000000000002</v>
      </c>
      <c r="GI9116" s="73">
        <f t="shared" si="4723"/>
        <v>284.10000000000002</v>
      </c>
      <c r="GJ9116" s="73">
        <f t="shared" si="4723"/>
        <v>284.10000000000002</v>
      </c>
      <c r="GK9116" s="73">
        <f t="shared" si="4723"/>
        <v>284.10000000000002</v>
      </c>
      <c r="GL9116" s="73">
        <f t="shared" si="4723"/>
        <v>284.10000000000002</v>
      </c>
      <c r="GM9116" s="73">
        <f t="shared" si="4723"/>
        <v>284.10000000000002</v>
      </c>
      <c r="GN9116" s="73">
        <f t="shared" si="4723"/>
        <v>284.10000000000002</v>
      </c>
      <c r="GO9116" s="73">
        <f t="shared" si="4723"/>
        <v>284.10000000000002</v>
      </c>
      <c r="GP9116" s="73">
        <f t="shared" ref="GP9116:JA9116" si="4724">(GO9116+$F$9100*$F$9102*($F$55/$F$9101*GO9115+$F$55/$F$9101*GO9117))/(1+$F$9100*$F$9102*($F$55/$F$9101+$F$55/$F$9101))</f>
        <v>284.10000000000002</v>
      </c>
      <c r="GQ9116" s="73">
        <f t="shared" si="4724"/>
        <v>284.10000000000002</v>
      </c>
      <c r="GR9116" s="73">
        <f t="shared" si="4724"/>
        <v>284.10000000000002</v>
      </c>
      <c r="GS9116" s="73">
        <f t="shared" si="4724"/>
        <v>284.10000000000002</v>
      </c>
      <c r="GT9116" s="73">
        <f t="shared" si="4724"/>
        <v>284.10000000000002</v>
      </c>
      <c r="GU9116" s="73">
        <f t="shared" si="4724"/>
        <v>284.10000000000002</v>
      </c>
      <c r="GV9116" s="73">
        <f t="shared" si="4724"/>
        <v>284.10000000000002</v>
      </c>
      <c r="GW9116" s="73">
        <f t="shared" si="4724"/>
        <v>284.10000000000002</v>
      </c>
      <c r="GX9116" s="73">
        <f t="shared" si="4724"/>
        <v>284.10000000000002</v>
      </c>
      <c r="GY9116" s="73">
        <f t="shared" si="4724"/>
        <v>284.10000000000002</v>
      </c>
      <c r="GZ9116" s="73">
        <f t="shared" si="4724"/>
        <v>284.10000000000002</v>
      </c>
      <c r="HA9116" s="73">
        <f t="shared" si="4724"/>
        <v>284.10000000000002</v>
      </c>
      <c r="HB9116" s="73">
        <f t="shared" si="4724"/>
        <v>284.10000000000002</v>
      </c>
      <c r="HC9116" s="73">
        <f t="shared" si="4724"/>
        <v>284.10000000000002</v>
      </c>
      <c r="HD9116" s="73">
        <f t="shared" si="4724"/>
        <v>284.10000000000002</v>
      </c>
      <c r="HE9116" s="73">
        <f t="shared" si="4724"/>
        <v>284.10000000000002</v>
      </c>
      <c r="HF9116" s="73">
        <f t="shared" si="4724"/>
        <v>284.10000000000002</v>
      </c>
      <c r="HG9116" s="73">
        <f t="shared" si="4724"/>
        <v>284.10000000000002</v>
      </c>
      <c r="HH9116" s="73">
        <f t="shared" si="4724"/>
        <v>284.10000000000002</v>
      </c>
      <c r="HI9116" s="73">
        <f t="shared" si="4724"/>
        <v>284.10000000000002</v>
      </c>
      <c r="HJ9116" s="73">
        <f t="shared" si="4724"/>
        <v>284.10000000000002</v>
      </c>
      <c r="HK9116" s="73">
        <f t="shared" si="4724"/>
        <v>284.10000000000002</v>
      </c>
      <c r="HL9116" s="73">
        <f t="shared" si="4724"/>
        <v>284.10000000000002</v>
      </c>
      <c r="HM9116" s="73">
        <f t="shared" si="4724"/>
        <v>284.10000000000002</v>
      </c>
      <c r="HN9116" s="73">
        <f t="shared" si="4724"/>
        <v>284.10000000000002</v>
      </c>
      <c r="HO9116" s="73">
        <f t="shared" si="4724"/>
        <v>284.10000000000002</v>
      </c>
      <c r="HP9116" s="73">
        <f t="shared" si="4724"/>
        <v>284.10000000000002</v>
      </c>
      <c r="HQ9116" s="73">
        <f t="shared" si="4724"/>
        <v>284.10000000000002</v>
      </c>
      <c r="HR9116" s="73">
        <f t="shared" si="4724"/>
        <v>284.10000000000002</v>
      </c>
      <c r="HS9116" s="73">
        <f t="shared" si="4724"/>
        <v>284.10000000000002</v>
      </c>
      <c r="HT9116" s="73">
        <f t="shared" si="4724"/>
        <v>284.10000000000002</v>
      </c>
      <c r="HU9116" s="73">
        <f t="shared" si="4724"/>
        <v>284.10000000000002</v>
      </c>
      <c r="HV9116" s="73">
        <f t="shared" si="4724"/>
        <v>284.10000000000002</v>
      </c>
      <c r="HW9116" s="73">
        <f t="shared" si="4724"/>
        <v>284.10000000000002</v>
      </c>
      <c r="HX9116" s="73">
        <f t="shared" si="4724"/>
        <v>284.10000000000002</v>
      </c>
      <c r="HY9116" s="73">
        <f t="shared" si="4724"/>
        <v>284.10000000000002</v>
      </c>
      <c r="HZ9116" s="73">
        <f t="shared" si="4724"/>
        <v>284.10000000000002</v>
      </c>
      <c r="IA9116" s="73">
        <f t="shared" si="4724"/>
        <v>284.10000000000002</v>
      </c>
      <c r="IB9116" s="73">
        <f t="shared" si="4724"/>
        <v>284.10000000000002</v>
      </c>
      <c r="IC9116" s="73">
        <f t="shared" si="4724"/>
        <v>284.10000000000002</v>
      </c>
      <c r="ID9116" s="73">
        <f t="shared" si="4724"/>
        <v>284.10000000000002</v>
      </c>
      <c r="IE9116" s="73">
        <f t="shared" si="4724"/>
        <v>284.10000000000002</v>
      </c>
      <c r="IF9116" s="73">
        <f t="shared" si="4724"/>
        <v>284.10000000000002</v>
      </c>
      <c r="IG9116" s="73">
        <f t="shared" si="4724"/>
        <v>284.10000000000002</v>
      </c>
      <c r="IH9116" s="73">
        <f t="shared" si="4724"/>
        <v>284.10000000000002</v>
      </c>
      <c r="II9116" s="73">
        <f t="shared" si="4724"/>
        <v>284.10000000000002</v>
      </c>
      <c r="IJ9116" s="73">
        <f t="shared" si="4724"/>
        <v>284.10000000000002</v>
      </c>
      <c r="IK9116" s="73">
        <f t="shared" si="4724"/>
        <v>284.10000000000002</v>
      </c>
      <c r="IL9116" s="73">
        <f t="shared" si="4724"/>
        <v>284.10000000000002</v>
      </c>
      <c r="IM9116" s="73">
        <f t="shared" si="4724"/>
        <v>284.10000000000002</v>
      </c>
      <c r="IN9116" s="73">
        <f t="shared" si="4724"/>
        <v>284.10000000000002</v>
      </c>
      <c r="IO9116" s="73">
        <f t="shared" si="4724"/>
        <v>284.10000000000002</v>
      </c>
      <c r="IP9116" s="73">
        <f t="shared" si="4724"/>
        <v>284.10000000000002</v>
      </c>
      <c r="IQ9116" s="73">
        <f t="shared" si="4724"/>
        <v>284.10000000000002</v>
      </c>
      <c r="IR9116" s="73">
        <f t="shared" si="4724"/>
        <v>284.10000000000002</v>
      </c>
      <c r="IS9116" s="73">
        <f t="shared" si="4724"/>
        <v>284.10000000000002</v>
      </c>
      <c r="IT9116" s="73">
        <f t="shared" si="4724"/>
        <v>284.10000000000002</v>
      </c>
      <c r="IU9116" s="73">
        <f t="shared" si="4724"/>
        <v>284.10000000000002</v>
      </c>
      <c r="IV9116" s="73">
        <f t="shared" si="4724"/>
        <v>284.10000000000002</v>
      </c>
      <c r="IW9116" s="73">
        <f t="shared" si="4724"/>
        <v>284.10000000000002</v>
      </c>
      <c r="IX9116" s="73">
        <f t="shared" si="4724"/>
        <v>284.10000000000002</v>
      </c>
      <c r="IY9116" s="73">
        <f t="shared" si="4724"/>
        <v>284.10000000000002</v>
      </c>
      <c r="IZ9116" s="73">
        <f t="shared" si="4724"/>
        <v>284.10000000000002</v>
      </c>
      <c r="JA9116" s="73">
        <f t="shared" si="4724"/>
        <v>284.10000000000002</v>
      </c>
      <c r="JB9116" s="73">
        <f t="shared" ref="JB9116:KG9116" si="4725">(JA9116+$F$9100*$F$9102*($F$55/$F$9101*JA9115+$F$55/$F$9101*JA9117))/(1+$F$9100*$F$9102*($F$55/$F$9101+$F$55/$F$9101))</f>
        <v>284.10000000000002</v>
      </c>
      <c r="JC9116" s="73">
        <f t="shared" si="4725"/>
        <v>284.10000000000002</v>
      </c>
      <c r="JD9116" s="73">
        <f t="shared" si="4725"/>
        <v>284.10000000000002</v>
      </c>
      <c r="JE9116" s="73">
        <f t="shared" si="4725"/>
        <v>284.10000000000002</v>
      </c>
      <c r="JF9116" s="73">
        <f t="shared" si="4725"/>
        <v>284.10000000000002</v>
      </c>
      <c r="JG9116" s="73">
        <f t="shared" si="4725"/>
        <v>284.10000000000002</v>
      </c>
      <c r="JH9116" s="73">
        <f t="shared" si="4725"/>
        <v>284.10000000000002</v>
      </c>
      <c r="JI9116" s="73">
        <f t="shared" si="4725"/>
        <v>284.10000000000002</v>
      </c>
      <c r="JJ9116" s="73">
        <f t="shared" si="4725"/>
        <v>284.10000000000002</v>
      </c>
      <c r="JK9116" s="73">
        <f t="shared" si="4725"/>
        <v>284.10000000000002</v>
      </c>
      <c r="JL9116" s="73">
        <f t="shared" si="4725"/>
        <v>284.10000000000002</v>
      </c>
      <c r="JM9116" s="73">
        <f t="shared" si="4725"/>
        <v>284.10000000000002</v>
      </c>
      <c r="JN9116" s="73">
        <f t="shared" si="4725"/>
        <v>284.10000000000002</v>
      </c>
      <c r="JO9116" s="73">
        <f t="shared" si="4725"/>
        <v>284.10000000000002</v>
      </c>
      <c r="JP9116" s="73">
        <f t="shared" si="4725"/>
        <v>284.10000000000002</v>
      </c>
      <c r="JQ9116" s="73">
        <f t="shared" si="4725"/>
        <v>284.10000000000002</v>
      </c>
      <c r="JR9116" s="73">
        <f t="shared" si="4725"/>
        <v>284.10000000000002</v>
      </c>
      <c r="JS9116" s="73">
        <f t="shared" si="4725"/>
        <v>284.10000000000002</v>
      </c>
      <c r="JT9116" s="73">
        <f t="shared" si="4725"/>
        <v>284.10000000000002</v>
      </c>
      <c r="JU9116" s="73">
        <f t="shared" si="4725"/>
        <v>284.10000000000002</v>
      </c>
      <c r="JV9116" s="73">
        <f t="shared" si="4725"/>
        <v>284.10000000000002</v>
      </c>
      <c r="JW9116" s="73">
        <f t="shared" si="4725"/>
        <v>284.10000000000002</v>
      </c>
      <c r="JX9116" s="73">
        <f t="shared" si="4725"/>
        <v>284.10000000000002</v>
      </c>
      <c r="JY9116" s="73">
        <f t="shared" si="4725"/>
        <v>284.10000000000002</v>
      </c>
      <c r="JZ9116" s="73">
        <f t="shared" si="4725"/>
        <v>284.10000000000002</v>
      </c>
      <c r="KA9116" s="73">
        <f t="shared" si="4725"/>
        <v>284.10000000000002</v>
      </c>
      <c r="KB9116" s="73">
        <f t="shared" si="4725"/>
        <v>284.10000000000002</v>
      </c>
      <c r="KC9116" s="73">
        <f t="shared" si="4725"/>
        <v>284.10000000000002</v>
      </c>
      <c r="KD9116" s="73">
        <f t="shared" si="4725"/>
        <v>284.10000000000002</v>
      </c>
      <c r="KE9116" s="73">
        <f t="shared" si="4725"/>
        <v>284.10000000000002</v>
      </c>
      <c r="KF9116" s="73">
        <f t="shared" si="4725"/>
        <v>284.10000000000002</v>
      </c>
      <c r="KG9116" s="73">
        <f t="shared" si="4725"/>
        <v>284.10000000000002</v>
      </c>
      <c r="KH9116">
        <v>284.14</v>
      </c>
      <c r="KL9116" s="84"/>
      <c r="KP9116" s="84"/>
      <c r="KS9116" s="74"/>
      <c r="KT9116" s="74"/>
      <c r="KU9116" s="16"/>
      <c r="KV9116" s="72"/>
      <c r="KW9116" s="72"/>
      <c r="KX9116" s="16"/>
      <c r="KZ9116" s="16"/>
      <c r="LA9116" s="16"/>
      <c r="LB9116" s="74"/>
      <c r="LC9116" s="74"/>
    </row>
    <row r="9117" spans="1:315" x14ac:dyDescent="0.35">
      <c r="B9117">
        <v>11</v>
      </c>
      <c r="C9117">
        <f t="shared" si="4685"/>
        <v>0.105</v>
      </c>
      <c r="E9117" s="92">
        <v>284.01</v>
      </c>
      <c r="F9117" s="73">
        <f t="shared" ref="F9117:BQ9117" si="4726">(E9117+$F$9100*$F$9102*($F$55/$F$9101*E9116+$F$55/$F$9101*E9118))/(1+$F$9100*$F$9102*($F$55/$F$9101+$F$55/$F$9101))</f>
        <v>284.01</v>
      </c>
      <c r="G9117" s="73">
        <f t="shared" si="4726"/>
        <v>284.01</v>
      </c>
      <c r="H9117" s="73">
        <f t="shared" si="4726"/>
        <v>284.01</v>
      </c>
      <c r="I9117" s="73">
        <f t="shared" si="4726"/>
        <v>284.01</v>
      </c>
      <c r="J9117" s="73">
        <f t="shared" si="4726"/>
        <v>284.01</v>
      </c>
      <c r="K9117" s="73">
        <f t="shared" si="4726"/>
        <v>284.01</v>
      </c>
      <c r="L9117" s="73">
        <f t="shared" si="4726"/>
        <v>284.01</v>
      </c>
      <c r="M9117" s="73">
        <f t="shared" si="4726"/>
        <v>284.01</v>
      </c>
      <c r="N9117" s="73">
        <f t="shared" si="4726"/>
        <v>284.01</v>
      </c>
      <c r="O9117" s="73">
        <f t="shared" si="4726"/>
        <v>284.01</v>
      </c>
      <c r="P9117" s="73">
        <f t="shared" si="4726"/>
        <v>284</v>
      </c>
      <c r="Q9117" s="73">
        <f t="shared" si="4726"/>
        <v>284</v>
      </c>
      <c r="R9117" s="73">
        <f t="shared" si="4726"/>
        <v>283.99</v>
      </c>
      <c r="S9117" s="73">
        <f t="shared" si="4726"/>
        <v>283.99</v>
      </c>
      <c r="T9117" s="73">
        <f t="shared" si="4726"/>
        <v>283.98</v>
      </c>
      <c r="U9117" s="73">
        <f t="shared" si="4726"/>
        <v>283.98</v>
      </c>
      <c r="V9117" s="73">
        <f t="shared" si="4726"/>
        <v>283.98</v>
      </c>
      <c r="W9117" s="73">
        <f t="shared" si="4726"/>
        <v>283.98</v>
      </c>
      <c r="X9117" s="73">
        <f t="shared" si="4726"/>
        <v>283.98</v>
      </c>
      <c r="Y9117" s="73">
        <f t="shared" si="4726"/>
        <v>283.98</v>
      </c>
      <c r="Z9117" s="73">
        <f t="shared" si="4726"/>
        <v>283.98</v>
      </c>
      <c r="AA9117" s="73">
        <f t="shared" si="4726"/>
        <v>283.98</v>
      </c>
      <c r="AB9117" s="73">
        <f t="shared" si="4726"/>
        <v>283.98</v>
      </c>
      <c r="AC9117" s="73">
        <f t="shared" si="4726"/>
        <v>283.98</v>
      </c>
      <c r="AD9117" s="73">
        <f t="shared" si="4726"/>
        <v>283.98</v>
      </c>
      <c r="AE9117" s="73">
        <f t="shared" si="4726"/>
        <v>283.98</v>
      </c>
      <c r="AF9117" s="73">
        <f t="shared" si="4726"/>
        <v>283.98</v>
      </c>
      <c r="AG9117" s="73">
        <f t="shared" si="4726"/>
        <v>283.98</v>
      </c>
      <c r="AH9117" s="73">
        <f t="shared" si="4726"/>
        <v>283.98</v>
      </c>
      <c r="AI9117" s="73">
        <f t="shared" si="4726"/>
        <v>283.98</v>
      </c>
      <c r="AJ9117" s="73">
        <f t="shared" si="4726"/>
        <v>283.98</v>
      </c>
      <c r="AK9117" s="73">
        <f t="shared" si="4726"/>
        <v>283.98</v>
      </c>
      <c r="AL9117" s="73">
        <f t="shared" si="4726"/>
        <v>283.98</v>
      </c>
      <c r="AM9117" s="73">
        <f t="shared" si="4726"/>
        <v>283.98</v>
      </c>
      <c r="AN9117" s="73">
        <f t="shared" si="4726"/>
        <v>283.98</v>
      </c>
      <c r="AO9117" s="73">
        <f t="shared" si="4726"/>
        <v>283.98</v>
      </c>
      <c r="AP9117" s="73">
        <f t="shared" si="4726"/>
        <v>283.98</v>
      </c>
      <c r="AQ9117" s="73">
        <f t="shared" si="4726"/>
        <v>283.98</v>
      </c>
      <c r="AR9117" s="73">
        <f t="shared" si="4726"/>
        <v>283.98</v>
      </c>
      <c r="AS9117" s="73">
        <f t="shared" si="4726"/>
        <v>283.98</v>
      </c>
      <c r="AT9117" s="73">
        <f t="shared" si="4726"/>
        <v>283.98</v>
      </c>
      <c r="AU9117" s="73">
        <f t="shared" si="4726"/>
        <v>283.98</v>
      </c>
      <c r="AV9117" s="73">
        <f t="shared" si="4726"/>
        <v>283.98</v>
      </c>
      <c r="AW9117" s="73">
        <f t="shared" si="4726"/>
        <v>283.98</v>
      </c>
      <c r="AX9117" s="73">
        <f t="shared" si="4726"/>
        <v>283.98</v>
      </c>
      <c r="AY9117" s="73">
        <f t="shared" si="4726"/>
        <v>283.98</v>
      </c>
      <c r="AZ9117" s="73">
        <f t="shared" si="4726"/>
        <v>283.98</v>
      </c>
      <c r="BA9117" s="73">
        <f t="shared" si="4726"/>
        <v>283.98</v>
      </c>
      <c r="BB9117" s="73">
        <f t="shared" si="4726"/>
        <v>283.98</v>
      </c>
      <c r="BC9117" s="73">
        <f t="shared" si="4726"/>
        <v>283.98</v>
      </c>
      <c r="BD9117" s="73">
        <f t="shared" si="4726"/>
        <v>283.98</v>
      </c>
      <c r="BE9117" s="73">
        <f t="shared" si="4726"/>
        <v>283.98</v>
      </c>
      <c r="BF9117" s="73">
        <f t="shared" si="4726"/>
        <v>283.98</v>
      </c>
      <c r="BG9117" s="73">
        <f t="shared" si="4726"/>
        <v>283.98</v>
      </c>
      <c r="BH9117" s="73">
        <f t="shared" si="4726"/>
        <v>283.98</v>
      </c>
      <c r="BI9117" s="73">
        <f t="shared" si="4726"/>
        <v>283.98</v>
      </c>
      <c r="BJ9117" s="73">
        <f t="shared" si="4726"/>
        <v>283.98</v>
      </c>
      <c r="BK9117" s="73">
        <f t="shared" si="4726"/>
        <v>283.98</v>
      </c>
      <c r="BL9117" s="73">
        <f t="shared" si="4726"/>
        <v>283.98</v>
      </c>
      <c r="BM9117" s="73">
        <f t="shared" si="4726"/>
        <v>283.98</v>
      </c>
      <c r="BN9117" s="73">
        <f t="shared" si="4726"/>
        <v>283.98</v>
      </c>
      <c r="BO9117" s="73">
        <f t="shared" si="4726"/>
        <v>283.98</v>
      </c>
      <c r="BP9117" s="73">
        <f t="shared" si="4726"/>
        <v>283.98</v>
      </c>
      <c r="BQ9117" s="73">
        <f t="shared" si="4726"/>
        <v>283.98</v>
      </c>
      <c r="BR9117" s="73">
        <f t="shared" ref="BR9117:EC9117" si="4727">(BQ9117+$F$9100*$F$9102*($F$55/$F$9101*BQ9116+$F$55/$F$9101*BQ9118))/(1+$F$9100*$F$9102*($F$55/$F$9101+$F$55/$F$9101))</f>
        <v>283.98</v>
      </c>
      <c r="BS9117" s="73">
        <f t="shared" si="4727"/>
        <v>283.98</v>
      </c>
      <c r="BT9117" s="73">
        <f t="shared" si="4727"/>
        <v>283.98</v>
      </c>
      <c r="BU9117" s="73">
        <f t="shared" si="4727"/>
        <v>283.98</v>
      </c>
      <c r="BV9117" s="73">
        <f t="shared" si="4727"/>
        <v>283.98</v>
      </c>
      <c r="BW9117" s="73">
        <f t="shared" si="4727"/>
        <v>283.98</v>
      </c>
      <c r="BX9117" s="73">
        <f t="shared" si="4727"/>
        <v>283.98</v>
      </c>
      <c r="BY9117" s="73">
        <f t="shared" si="4727"/>
        <v>283.98</v>
      </c>
      <c r="BZ9117" s="73">
        <f t="shared" si="4727"/>
        <v>283.98</v>
      </c>
      <c r="CA9117" s="73">
        <f t="shared" si="4727"/>
        <v>283.98</v>
      </c>
      <c r="CB9117" s="73">
        <f t="shared" si="4727"/>
        <v>283.98</v>
      </c>
      <c r="CC9117" s="73">
        <f t="shared" si="4727"/>
        <v>283.98</v>
      </c>
      <c r="CD9117" s="73">
        <f t="shared" si="4727"/>
        <v>283.98</v>
      </c>
      <c r="CE9117" s="73">
        <f t="shared" si="4727"/>
        <v>283.98</v>
      </c>
      <c r="CF9117" s="73">
        <f t="shared" si="4727"/>
        <v>283.98</v>
      </c>
      <c r="CG9117" s="73">
        <f t="shared" si="4727"/>
        <v>283.98</v>
      </c>
      <c r="CH9117" s="73">
        <f t="shared" si="4727"/>
        <v>283.98</v>
      </c>
      <c r="CI9117" s="73">
        <f t="shared" si="4727"/>
        <v>283.98</v>
      </c>
      <c r="CJ9117" s="73">
        <f t="shared" si="4727"/>
        <v>283.98</v>
      </c>
      <c r="CK9117" s="73">
        <f t="shared" si="4727"/>
        <v>283.98</v>
      </c>
      <c r="CL9117" s="73">
        <f t="shared" si="4727"/>
        <v>283.98</v>
      </c>
      <c r="CM9117" s="73">
        <f t="shared" si="4727"/>
        <v>283.98</v>
      </c>
      <c r="CN9117" s="73">
        <f t="shared" si="4727"/>
        <v>283.98</v>
      </c>
      <c r="CO9117" s="73">
        <f t="shared" si="4727"/>
        <v>283.98</v>
      </c>
      <c r="CP9117" s="73">
        <f t="shared" si="4727"/>
        <v>283.98</v>
      </c>
      <c r="CQ9117" s="73">
        <f t="shared" si="4727"/>
        <v>283.98</v>
      </c>
      <c r="CR9117" s="73">
        <f t="shared" si="4727"/>
        <v>283.98</v>
      </c>
      <c r="CS9117" s="73">
        <f t="shared" si="4727"/>
        <v>283.98</v>
      </c>
      <c r="CT9117" s="73">
        <f t="shared" si="4727"/>
        <v>283.98</v>
      </c>
      <c r="CU9117" s="73">
        <f t="shared" si="4727"/>
        <v>283.98</v>
      </c>
      <c r="CV9117" s="73">
        <f t="shared" si="4727"/>
        <v>283.98</v>
      </c>
      <c r="CW9117" s="73">
        <f t="shared" si="4727"/>
        <v>283.98</v>
      </c>
      <c r="CX9117" s="73">
        <f t="shared" si="4727"/>
        <v>283.98</v>
      </c>
      <c r="CY9117" s="73">
        <f t="shared" si="4727"/>
        <v>283.98</v>
      </c>
      <c r="CZ9117" s="73">
        <f t="shared" si="4727"/>
        <v>283.98</v>
      </c>
      <c r="DA9117" s="73">
        <f t="shared" si="4727"/>
        <v>283.98</v>
      </c>
      <c r="DB9117" s="73">
        <f t="shared" si="4727"/>
        <v>283.98</v>
      </c>
      <c r="DC9117" s="73">
        <f t="shared" si="4727"/>
        <v>283.98</v>
      </c>
      <c r="DD9117" s="73">
        <f t="shared" si="4727"/>
        <v>283.98</v>
      </c>
      <c r="DE9117" s="73">
        <f t="shared" si="4727"/>
        <v>283.98</v>
      </c>
      <c r="DF9117" s="73">
        <f t="shared" si="4727"/>
        <v>283.98</v>
      </c>
      <c r="DG9117" s="73">
        <f t="shared" si="4727"/>
        <v>283.98</v>
      </c>
      <c r="DH9117" s="73">
        <f t="shared" si="4727"/>
        <v>283.98</v>
      </c>
      <c r="DI9117" s="73">
        <f t="shared" si="4727"/>
        <v>283.98</v>
      </c>
      <c r="DJ9117" s="73">
        <f t="shared" si="4727"/>
        <v>283.98</v>
      </c>
      <c r="DK9117" s="73">
        <f t="shared" si="4727"/>
        <v>283.98</v>
      </c>
      <c r="DL9117" s="73">
        <f t="shared" si="4727"/>
        <v>283.98</v>
      </c>
      <c r="DM9117" s="73">
        <f t="shared" si="4727"/>
        <v>283.98</v>
      </c>
      <c r="DN9117" s="73">
        <f t="shared" si="4727"/>
        <v>283.98</v>
      </c>
      <c r="DO9117" s="73">
        <f t="shared" si="4727"/>
        <v>283.98</v>
      </c>
      <c r="DP9117" s="73">
        <f t="shared" si="4727"/>
        <v>283.98</v>
      </c>
      <c r="DQ9117" s="73">
        <f t="shared" si="4727"/>
        <v>283.98</v>
      </c>
      <c r="DR9117" s="73">
        <f t="shared" si="4727"/>
        <v>283.98</v>
      </c>
      <c r="DS9117" s="73">
        <f t="shared" si="4727"/>
        <v>283.98</v>
      </c>
      <c r="DT9117" s="73">
        <f t="shared" si="4727"/>
        <v>283.98</v>
      </c>
      <c r="DU9117" s="73">
        <f t="shared" si="4727"/>
        <v>283.98</v>
      </c>
      <c r="DV9117" s="73">
        <f t="shared" si="4727"/>
        <v>283.98</v>
      </c>
      <c r="DW9117" s="73">
        <f t="shared" si="4727"/>
        <v>283.98</v>
      </c>
      <c r="DX9117" s="73">
        <f t="shared" si="4727"/>
        <v>283.98</v>
      </c>
      <c r="DY9117" s="73">
        <f t="shared" si="4727"/>
        <v>283.98</v>
      </c>
      <c r="DZ9117" s="73">
        <f t="shared" si="4727"/>
        <v>283.98</v>
      </c>
      <c r="EA9117" s="73">
        <f t="shared" si="4727"/>
        <v>283.98</v>
      </c>
      <c r="EB9117" s="73">
        <f t="shared" si="4727"/>
        <v>283.98</v>
      </c>
      <c r="EC9117" s="73">
        <f t="shared" si="4727"/>
        <v>283.98</v>
      </c>
      <c r="ED9117" s="73">
        <f t="shared" ref="ED9117:GO9117" si="4728">(EC9117+$F$9100*$F$9102*($F$55/$F$9101*EC9116+$F$55/$F$9101*EC9118))/(1+$F$9100*$F$9102*($F$55/$F$9101+$F$55/$F$9101))</f>
        <v>283.98</v>
      </c>
      <c r="EE9117" s="73">
        <f t="shared" si="4728"/>
        <v>283.98</v>
      </c>
      <c r="EF9117" s="73">
        <f t="shared" si="4728"/>
        <v>283.98</v>
      </c>
      <c r="EG9117" s="73">
        <f t="shared" si="4728"/>
        <v>283.98</v>
      </c>
      <c r="EH9117" s="73">
        <f t="shared" si="4728"/>
        <v>283.98</v>
      </c>
      <c r="EI9117" s="73">
        <f t="shared" si="4728"/>
        <v>283.98</v>
      </c>
      <c r="EJ9117" s="73">
        <f t="shared" si="4728"/>
        <v>283.98</v>
      </c>
      <c r="EK9117" s="73">
        <f t="shared" si="4728"/>
        <v>283.98</v>
      </c>
      <c r="EL9117" s="73">
        <f t="shared" si="4728"/>
        <v>283.98</v>
      </c>
      <c r="EM9117" s="73">
        <f t="shared" si="4728"/>
        <v>283.98</v>
      </c>
      <c r="EN9117" s="73">
        <f t="shared" si="4728"/>
        <v>283.98</v>
      </c>
      <c r="EO9117" s="73">
        <f t="shared" si="4728"/>
        <v>283.98</v>
      </c>
      <c r="EP9117" s="73">
        <f t="shared" si="4728"/>
        <v>283.98</v>
      </c>
      <c r="EQ9117" s="73">
        <f t="shared" si="4728"/>
        <v>283.98</v>
      </c>
      <c r="ER9117" s="73">
        <f t="shared" si="4728"/>
        <v>283.98</v>
      </c>
      <c r="ES9117" s="73">
        <f t="shared" si="4728"/>
        <v>283.98</v>
      </c>
      <c r="ET9117" s="73">
        <f t="shared" si="4728"/>
        <v>283.98</v>
      </c>
      <c r="EU9117" s="73">
        <f t="shared" si="4728"/>
        <v>283.98</v>
      </c>
      <c r="EV9117" s="73">
        <f t="shared" si="4728"/>
        <v>283.98</v>
      </c>
      <c r="EW9117" s="73">
        <f t="shared" si="4728"/>
        <v>283.98</v>
      </c>
      <c r="EX9117" s="73">
        <f t="shared" si="4728"/>
        <v>283.98</v>
      </c>
      <c r="EY9117" s="73">
        <f t="shared" si="4728"/>
        <v>283.98</v>
      </c>
      <c r="EZ9117" s="73">
        <f t="shared" si="4728"/>
        <v>283.98</v>
      </c>
      <c r="FA9117" s="73">
        <f t="shared" si="4728"/>
        <v>283.98</v>
      </c>
      <c r="FB9117" s="73">
        <f t="shared" si="4728"/>
        <v>283.98</v>
      </c>
      <c r="FC9117" s="73">
        <f t="shared" si="4728"/>
        <v>283.98</v>
      </c>
      <c r="FD9117" s="73">
        <f t="shared" si="4728"/>
        <v>283.98</v>
      </c>
      <c r="FE9117" s="73">
        <f t="shared" si="4728"/>
        <v>283.98</v>
      </c>
      <c r="FF9117" s="73">
        <f t="shared" si="4728"/>
        <v>283.98</v>
      </c>
      <c r="FG9117" s="73">
        <f t="shared" si="4728"/>
        <v>283.98</v>
      </c>
      <c r="FH9117" s="73">
        <f t="shared" si="4728"/>
        <v>283.98</v>
      </c>
      <c r="FI9117" s="73">
        <f t="shared" si="4728"/>
        <v>283.98</v>
      </c>
      <c r="FJ9117" s="73">
        <f t="shared" si="4728"/>
        <v>283.98</v>
      </c>
      <c r="FK9117" s="73">
        <f t="shared" si="4728"/>
        <v>283.98</v>
      </c>
      <c r="FL9117" s="73">
        <f t="shared" si="4728"/>
        <v>283.98</v>
      </c>
      <c r="FM9117" s="73">
        <f t="shared" si="4728"/>
        <v>283.98</v>
      </c>
      <c r="FN9117" s="73">
        <f t="shared" si="4728"/>
        <v>283.98</v>
      </c>
      <c r="FO9117" s="73">
        <f t="shared" si="4728"/>
        <v>283.98</v>
      </c>
      <c r="FP9117" s="73">
        <f t="shared" si="4728"/>
        <v>283.98</v>
      </c>
      <c r="FQ9117" s="73">
        <f t="shared" si="4728"/>
        <v>283.98</v>
      </c>
      <c r="FR9117" s="73">
        <f t="shared" si="4728"/>
        <v>283.98</v>
      </c>
      <c r="FS9117" s="73">
        <f t="shared" si="4728"/>
        <v>283.98</v>
      </c>
      <c r="FT9117" s="73">
        <f t="shared" si="4728"/>
        <v>283.98</v>
      </c>
      <c r="FU9117" s="73">
        <f t="shared" si="4728"/>
        <v>283.98</v>
      </c>
      <c r="FV9117" s="73">
        <f t="shared" si="4728"/>
        <v>283.98</v>
      </c>
      <c r="FW9117" s="73">
        <f t="shared" si="4728"/>
        <v>283.98</v>
      </c>
      <c r="FX9117" s="73">
        <f t="shared" si="4728"/>
        <v>283.98</v>
      </c>
      <c r="FY9117" s="73">
        <f t="shared" si="4728"/>
        <v>283.98</v>
      </c>
      <c r="FZ9117" s="73">
        <f t="shared" si="4728"/>
        <v>283.98</v>
      </c>
      <c r="GA9117" s="73">
        <f t="shared" si="4728"/>
        <v>283.98</v>
      </c>
      <c r="GB9117" s="73">
        <f t="shared" si="4728"/>
        <v>283.98</v>
      </c>
      <c r="GC9117" s="73">
        <f t="shared" si="4728"/>
        <v>283.98</v>
      </c>
      <c r="GD9117" s="73">
        <f t="shared" si="4728"/>
        <v>283.98</v>
      </c>
      <c r="GE9117" s="73">
        <f t="shared" si="4728"/>
        <v>283.98</v>
      </c>
      <c r="GF9117" s="73">
        <f t="shared" si="4728"/>
        <v>283.98</v>
      </c>
      <c r="GG9117" s="73">
        <f t="shared" si="4728"/>
        <v>283.98</v>
      </c>
      <c r="GH9117" s="73">
        <f t="shared" si="4728"/>
        <v>283.98</v>
      </c>
      <c r="GI9117" s="73">
        <f t="shared" si="4728"/>
        <v>283.98</v>
      </c>
      <c r="GJ9117" s="73">
        <f t="shared" si="4728"/>
        <v>283.98</v>
      </c>
      <c r="GK9117" s="73">
        <f t="shared" si="4728"/>
        <v>283.98</v>
      </c>
      <c r="GL9117" s="73">
        <f t="shared" si="4728"/>
        <v>283.98</v>
      </c>
      <c r="GM9117" s="73">
        <f t="shared" si="4728"/>
        <v>283.98</v>
      </c>
      <c r="GN9117" s="73">
        <f t="shared" si="4728"/>
        <v>283.98</v>
      </c>
      <c r="GO9117" s="73">
        <f t="shared" si="4728"/>
        <v>283.98</v>
      </c>
      <c r="GP9117" s="73">
        <f t="shared" ref="GP9117:JA9117" si="4729">(GO9117+$F$9100*$F$9102*($F$55/$F$9101*GO9116+$F$55/$F$9101*GO9118))/(1+$F$9100*$F$9102*($F$55/$F$9101+$F$55/$F$9101))</f>
        <v>283.98</v>
      </c>
      <c r="GQ9117" s="73">
        <f t="shared" si="4729"/>
        <v>283.98</v>
      </c>
      <c r="GR9117" s="73">
        <f t="shared" si="4729"/>
        <v>283.98</v>
      </c>
      <c r="GS9117" s="73">
        <f t="shared" si="4729"/>
        <v>283.98</v>
      </c>
      <c r="GT9117" s="73">
        <f t="shared" si="4729"/>
        <v>283.98</v>
      </c>
      <c r="GU9117" s="73">
        <f t="shared" si="4729"/>
        <v>283.98</v>
      </c>
      <c r="GV9117" s="73">
        <f t="shared" si="4729"/>
        <v>283.98</v>
      </c>
      <c r="GW9117" s="73">
        <f t="shared" si="4729"/>
        <v>283.98</v>
      </c>
      <c r="GX9117" s="73">
        <f t="shared" si="4729"/>
        <v>283.98</v>
      </c>
      <c r="GY9117" s="73">
        <f t="shared" si="4729"/>
        <v>283.98</v>
      </c>
      <c r="GZ9117" s="73">
        <f t="shared" si="4729"/>
        <v>283.98</v>
      </c>
      <c r="HA9117" s="73">
        <f t="shared" si="4729"/>
        <v>283.98</v>
      </c>
      <c r="HB9117" s="73">
        <f t="shared" si="4729"/>
        <v>283.98</v>
      </c>
      <c r="HC9117" s="73">
        <f t="shared" si="4729"/>
        <v>283.98</v>
      </c>
      <c r="HD9117" s="73">
        <f t="shared" si="4729"/>
        <v>283.98</v>
      </c>
      <c r="HE9117" s="73">
        <f t="shared" si="4729"/>
        <v>283.98</v>
      </c>
      <c r="HF9117" s="73">
        <f t="shared" si="4729"/>
        <v>283.98</v>
      </c>
      <c r="HG9117" s="73">
        <f t="shared" si="4729"/>
        <v>283.98</v>
      </c>
      <c r="HH9117" s="73">
        <f t="shared" si="4729"/>
        <v>283.98</v>
      </c>
      <c r="HI9117" s="73">
        <f t="shared" si="4729"/>
        <v>283.98</v>
      </c>
      <c r="HJ9117" s="73">
        <f t="shared" si="4729"/>
        <v>283.98</v>
      </c>
      <c r="HK9117" s="73">
        <f t="shared" si="4729"/>
        <v>283.98</v>
      </c>
      <c r="HL9117" s="73">
        <f t="shared" si="4729"/>
        <v>283.98</v>
      </c>
      <c r="HM9117" s="73">
        <f t="shared" si="4729"/>
        <v>283.98</v>
      </c>
      <c r="HN9117" s="73">
        <f t="shared" si="4729"/>
        <v>283.98</v>
      </c>
      <c r="HO9117" s="73">
        <f t="shared" si="4729"/>
        <v>283.98</v>
      </c>
      <c r="HP9117" s="73">
        <f t="shared" si="4729"/>
        <v>283.98</v>
      </c>
      <c r="HQ9117" s="73">
        <f t="shared" si="4729"/>
        <v>283.98</v>
      </c>
      <c r="HR9117" s="73">
        <f t="shared" si="4729"/>
        <v>283.98</v>
      </c>
      <c r="HS9117" s="73">
        <f t="shared" si="4729"/>
        <v>283.98</v>
      </c>
      <c r="HT9117" s="73">
        <f t="shared" si="4729"/>
        <v>283.98</v>
      </c>
      <c r="HU9117" s="73">
        <f t="shared" si="4729"/>
        <v>283.98</v>
      </c>
      <c r="HV9117" s="73">
        <f t="shared" si="4729"/>
        <v>283.98</v>
      </c>
      <c r="HW9117" s="73">
        <f t="shared" si="4729"/>
        <v>283.98</v>
      </c>
      <c r="HX9117" s="73">
        <f t="shared" si="4729"/>
        <v>283.98</v>
      </c>
      <c r="HY9117" s="73">
        <f t="shared" si="4729"/>
        <v>283.98</v>
      </c>
      <c r="HZ9117" s="73">
        <f t="shared" si="4729"/>
        <v>283.98</v>
      </c>
      <c r="IA9117" s="73">
        <f t="shared" si="4729"/>
        <v>283.98</v>
      </c>
      <c r="IB9117" s="73">
        <f t="shared" si="4729"/>
        <v>283.98</v>
      </c>
      <c r="IC9117" s="73">
        <f t="shared" si="4729"/>
        <v>283.98</v>
      </c>
      <c r="ID9117" s="73">
        <f t="shared" si="4729"/>
        <v>283.98</v>
      </c>
      <c r="IE9117" s="73">
        <f t="shared" si="4729"/>
        <v>283.98</v>
      </c>
      <c r="IF9117" s="73">
        <f t="shared" si="4729"/>
        <v>283.98</v>
      </c>
      <c r="IG9117" s="73">
        <f t="shared" si="4729"/>
        <v>283.98</v>
      </c>
      <c r="IH9117" s="73">
        <f t="shared" si="4729"/>
        <v>283.98</v>
      </c>
      <c r="II9117" s="73">
        <f t="shared" si="4729"/>
        <v>283.98</v>
      </c>
      <c r="IJ9117" s="73">
        <f t="shared" si="4729"/>
        <v>283.98</v>
      </c>
      <c r="IK9117" s="73">
        <f t="shared" si="4729"/>
        <v>283.98</v>
      </c>
      <c r="IL9117" s="73">
        <f t="shared" si="4729"/>
        <v>283.98</v>
      </c>
      <c r="IM9117" s="73">
        <f t="shared" si="4729"/>
        <v>283.98</v>
      </c>
      <c r="IN9117" s="73">
        <f t="shared" si="4729"/>
        <v>283.98</v>
      </c>
      <c r="IO9117" s="73">
        <f t="shared" si="4729"/>
        <v>283.98</v>
      </c>
      <c r="IP9117" s="73">
        <f t="shared" si="4729"/>
        <v>283.98</v>
      </c>
      <c r="IQ9117" s="73">
        <f t="shared" si="4729"/>
        <v>283.98</v>
      </c>
      <c r="IR9117" s="73">
        <f t="shared" si="4729"/>
        <v>283.98</v>
      </c>
      <c r="IS9117" s="73">
        <f t="shared" si="4729"/>
        <v>283.98</v>
      </c>
      <c r="IT9117" s="73">
        <f t="shared" si="4729"/>
        <v>283.98</v>
      </c>
      <c r="IU9117" s="73">
        <f t="shared" si="4729"/>
        <v>283.98</v>
      </c>
      <c r="IV9117" s="73">
        <f t="shared" si="4729"/>
        <v>283.98</v>
      </c>
      <c r="IW9117" s="73">
        <f t="shared" si="4729"/>
        <v>283.98</v>
      </c>
      <c r="IX9117" s="73">
        <f t="shared" si="4729"/>
        <v>283.98</v>
      </c>
      <c r="IY9117" s="73">
        <f t="shared" si="4729"/>
        <v>283.98</v>
      </c>
      <c r="IZ9117" s="73">
        <f t="shared" si="4729"/>
        <v>283.98</v>
      </c>
      <c r="JA9117" s="73">
        <f t="shared" si="4729"/>
        <v>283.98</v>
      </c>
      <c r="JB9117" s="73">
        <f t="shared" ref="JB9117:KG9117" si="4730">(JA9117+$F$9100*$F$9102*($F$55/$F$9101*JA9116+$F$55/$F$9101*JA9118))/(1+$F$9100*$F$9102*($F$55/$F$9101+$F$55/$F$9101))</f>
        <v>283.98</v>
      </c>
      <c r="JC9117" s="73">
        <f t="shared" si="4730"/>
        <v>283.98</v>
      </c>
      <c r="JD9117" s="73">
        <f t="shared" si="4730"/>
        <v>283.98</v>
      </c>
      <c r="JE9117" s="73">
        <f t="shared" si="4730"/>
        <v>283.98</v>
      </c>
      <c r="JF9117" s="73">
        <f t="shared" si="4730"/>
        <v>283.98</v>
      </c>
      <c r="JG9117" s="73">
        <f t="shared" si="4730"/>
        <v>283.98</v>
      </c>
      <c r="JH9117" s="73">
        <f t="shared" si="4730"/>
        <v>283.98</v>
      </c>
      <c r="JI9117" s="73">
        <f t="shared" si="4730"/>
        <v>283.98</v>
      </c>
      <c r="JJ9117" s="73">
        <f t="shared" si="4730"/>
        <v>283.98</v>
      </c>
      <c r="JK9117" s="73">
        <f t="shared" si="4730"/>
        <v>283.98</v>
      </c>
      <c r="JL9117" s="73">
        <f t="shared" si="4730"/>
        <v>283.98</v>
      </c>
      <c r="JM9117" s="73">
        <f t="shared" si="4730"/>
        <v>283.98</v>
      </c>
      <c r="JN9117" s="73">
        <f t="shared" si="4730"/>
        <v>283.98</v>
      </c>
      <c r="JO9117" s="73">
        <f t="shared" si="4730"/>
        <v>283.98</v>
      </c>
      <c r="JP9117" s="73">
        <f t="shared" si="4730"/>
        <v>283.98</v>
      </c>
      <c r="JQ9117" s="73">
        <f t="shared" si="4730"/>
        <v>283.98</v>
      </c>
      <c r="JR9117" s="73">
        <f t="shared" si="4730"/>
        <v>283.98</v>
      </c>
      <c r="JS9117" s="73">
        <f t="shared" si="4730"/>
        <v>283.98</v>
      </c>
      <c r="JT9117" s="73">
        <f t="shared" si="4730"/>
        <v>283.98</v>
      </c>
      <c r="JU9117" s="73">
        <f t="shared" si="4730"/>
        <v>283.98</v>
      </c>
      <c r="JV9117" s="73">
        <f t="shared" si="4730"/>
        <v>283.98</v>
      </c>
      <c r="JW9117" s="73">
        <f t="shared" si="4730"/>
        <v>283.98</v>
      </c>
      <c r="JX9117" s="73">
        <f t="shared" si="4730"/>
        <v>283.98</v>
      </c>
      <c r="JY9117" s="73">
        <f t="shared" si="4730"/>
        <v>283.98</v>
      </c>
      <c r="JZ9117" s="73">
        <f t="shared" si="4730"/>
        <v>283.98</v>
      </c>
      <c r="KA9117" s="73">
        <f t="shared" si="4730"/>
        <v>283.98</v>
      </c>
      <c r="KB9117" s="73">
        <f t="shared" si="4730"/>
        <v>283.98</v>
      </c>
      <c r="KC9117" s="73">
        <f t="shared" si="4730"/>
        <v>283.98</v>
      </c>
      <c r="KD9117" s="73">
        <f t="shared" si="4730"/>
        <v>283.98</v>
      </c>
      <c r="KE9117" s="73">
        <f t="shared" si="4730"/>
        <v>283.98</v>
      </c>
      <c r="KF9117" s="73">
        <f t="shared" si="4730"/>
        <v>283.98</v>
      </c>
      <c r="KG9117" s="73">
        <f t="shared" si="4730"/>
        <v>283.98</v>
      </c>
      <c r="KH9117">
        <v>284.01</v>
      </c>
      <c r="KL9117" s="84"/>
      <c r="KP9117" s="84"/>
      <c r="KS9117" s="74"/>
      <c r="KT9117" s="74"/>
      <c r="KU9117" s="16"/>
      <c r="KV9117" s="72"/>
      <c r="KW9117" s="72"/>
      <c r="KX9117" s="16"/>
      <c r="KZ9117" s="16"/>
      <c r="LA9117" s="16"/>
      <c r="LB9117" s="74"/>
      <c r="LC9117" s="74"/>
    </row>
    <row r="9118" spans="1:315" x14ac:dyDescent="0.35">
      <c r="B9118">
        <v>12</v>
      </c>
      <c r="C9118">
        <f t="shared" si="4685"/>
        <v>0.115</v>
      </c>
      <c r="E9118" s="92">
        <v>283.87</v>
      </c>
      <c r="F9118" s="73">
        <f t="shared" ref="F9118:BQ9118" si="4731">(E9118+$F$9100*$F$9102*($F$55/$F$9101*E9117+$F$55/$F$9101*E9119))/(1+$F$9100*$F$9102*($F$55/$F$9101+$F$55/$F$9101))</f>
        <v>283.87</v>
      </c>
      <c r="G9118" s="73">
        <f t="shared" si="4731"/>
        <v>283.87</v>
      </c>
      <c r="H9118" s="73">
        <f t="shared" si="4731"/>
        <v>283.87</v>
      </c>
      <c r="I9118" s="73">
        <f t="shared" si="4731"/>
        <v>283.87</v>
      </c>
      <c r="J9118" s="73">
        <f t="shared" si="4731"/>
        <v>283.87</v>
      </c>
      <c r="K9118" s="73">
        <f t="shared" si="4731"/>
        <v>283.87</v>
      </c>
      <c r="L9118" s="73">
        <f t="shared" si="4731"/>
        <v>283.87</v>
      </c>
      <c r="M9118" s="73">
        <f t="shared" si="4731"/>
        <v>283.87</v>
      </c>
      <c r="N9118" s="73">
        <f t="shared" si="4731"/>
        <v>283.87</v>
      </c>
      <c r="O9118" s="73">
        <f t="shared" si="4731"/>
        <v>283.87</v>
      </c>
      <c r="P9118" s="73">
        <f t="shared" si="4731"/>
        <v>283.87</v>
      </c>
      <c r="Q9118" s="73">
        <f t="shared" si="4731"/>
        <v>283.86</v>
      </c>
      <c r="R9118" s="73">
        <f t="shared" si="4731"/>
        <v>283.86</v>
      </c>
      <c r="S9118" s="73">
        <f t="shared" si="4731"/>
        <v>283.85000000000002</v>
      </c>
      <c r="T9118" s="73">
        <f t="shared" si="4731"/>
        <v>283.85000000000002</v>
      </c>
      <c r="U9118" s="73">
        <f t="shared" si="4731"/>
        <v>283.85000000000002</v>
      </c>
      <c r="V9118" s="73">
        <f t="shared" si="4731"/>
        <v>283.85000000000002</v>
      </c>
      <c r="W9118" s="73">
        <f t="shared" si="4731"/>
        <v>283.85000000000002</v>
      </c>
      <c r="X9118" s="73">
        <f t="shared" si="4731"/>
        <v>283.85000000000002</v>
      </c>
      <c r="Y9118" s="73">
        <f t="shared" si="4731"/>
        <v>283.85000000000002</v>
      </c>
      <c r="Z9118" s="73">
        <f t="shared" si="4731"/>
        <v>283.85000000000002</v>
      </c>
      <c r="AA9118" s="73">
        <f t="shared" si="4731"/>
        <v>283.85000000000002</v>
      </c>
      <c r="AB9118" s="73">
        <f t="shared" si="4731"/>
        <v>283.85000000000002</v>
      </c>
      <c r="AC9118" s="73">
        <f t="shared" si="4731"/>
        <v>283.85000000000002</v>
      </c>
      <c r="AD9118" s="73">
        <f t="shared" si="4731"/>
        <v>283.85000000000002</v>
      </c>
      <c r="AE9118" s="73">
        <f t="shared" si="4731"/>
        <v>283.85000000000002</v>
      </c>
      <c r="AF9118" s="73">
        <f t="shared" si="4731"/>
        <v>283.85000000000002</v>
      </c>
      <c r="AG9118" s="73">
        <f t="shared" si="4731"/>
        <v>283.85000000000002</v>
      </c>
      <c r="AH9118" s="73">
        <f t="shared" si="4731"/>
        <v>283.85000000000002</v>
      </c>
      <c r="AI9118" s="73">
        <f t="shared" si="4731"/>
        <v>283.85000000000002</v>
      </c>
      <c r="AJ9118" s="73">
        <f t="shared" si="4731"/>
        <v>283.85000000000002</v>
      </c>
      <c r="AK9118" s="73">
        <f t="shared" si="4731"/>
        <v>283.85000000000002</v>
      </c>
      <c r="AL9118" s="73">
        <f t="shared" si="4731"/>
        <v>283.85000000000002</v>
      </c>
      <c r="AM9118" s="73">
        <f t="shared" si="4731"/>
        <v>283.85000000000002</v>
      </c>
      <c r="AN9118" s="73">
        <f t="shared" si="4731"/>
        <v>283.85000000000002</v>
      </c>
      <c r="AO9118" s="73">
        <f t="shared" si="4731"/>
        <v>283.85000000000002</v>
      </c>
      <c r="AP9118" s="73">
        <f t="shared" si="4731"/>
        <v>283.85000000000002</v>
      </c>
      <c r="AQ9118" s="73">
        <f t="shared" si="4731"/>
        <v>283.85000000000002</v>
      </c>
      <c r="AR9118" s="73">
        <f t="shared" si="4731"/>
        <v>283.85000000000002</v>
      </c>
      <c r="AS9118" s="73">
        <f t="shared" si="4731"/>
        <v>283.85000000000002</v>
      </c>
      <c r="AT9118" s="73">
        <f t="shared" si="4731"/>
        <v>283.85000000000002</v>
      </c>
      <c r="AU9118" s="73">
        <f t="shared" si="4731"/>
        <v>283.85000000000002</v>
      </c>
      <c r="AV9118" s="73">
        <f t="shared" si="4731"/>
        <v>283.85000000000002</v>
      </c>
      <c r="AW9118" s="73">
        <f t="shared" si="4731"/>
        <v>283.85000000000002</v>
      </c>
      <c r="AX9118" s="73">
        <f t="shared" si="4731"/>
        <v>283.85000000000002</v>
      </c>
      <c r="AY9118" s="73">
        <f t="shared" si="4731"/>
        <v>283.85000000000002</v>
      </c>
      <c r="AZ9118" s="73">
        <f t="shared" si="4731"/>
        <v>283.85000000000002</v>
      </c>
      <c r="BA9118" s="73">
        <f t="shared" si="4731"/>
        <v>283.85000000000002</v>
      </c>
      <c r="BB9118" s="73">
        <f t="shared" si="4731"/>
        <v>283.85000000000002</v>
      </c>
      <c r="BC9118" s="73">
        <f t="shared" si="4731"/>
        <v>283.85000000000002</v>
      </c>
      <c r="BD9118" s="73">
        <f t="shared" si="4731"/>
        <v>283.85000000000002</v>
      </c>
      <c r="BE9118" s="73">
        <f t="shared" si="4731"/>
        <v>283.85000000000002</v>
      </c>
      <c r="BF9118" s="73">
        <f t="shared" si="4731"/>
        <v>283.85000000000002</v>
      </c>
      <c r="BG9118" s="73">
        <f t="shared" si="4731"/>
        <v>283.85000000000002</v>
      </c>
      <c r="BH9118" s="73">
        <f t="shared" si="4731"/>
        <v>283.85000000000002</v>
      </c>
      <c r="BI9118" s="73">
        <f t="shared" si="4731"/>
        <v>283.85000000000002</v>
      </c>
      <c r="BJ9118" s="73">
        <f t="shared" si="4731"/>
        <v>283.85000000000002</v>
      </c>
      <c r="BK9118" s="73">
        <f t="shared" si="4731"/>
        <v>283.85000000000002</v>
      </c>
      <c r="BL9118" s="73">
        <f t="shared" si="4731"/>
        <v>283.85000000000002</v>
      </c>
      <c r="BM9118" s="73">
        <f t="shared" si="4731"/>
        <v>283.85000000000002</v>
      </c>
      <c r="BN9118" s="73">
        <f t="shared" si="4731"/>
        <v>283.85000000000002</v>
      </c>
      <c r="BO9118" s="73">
        <f t="shared" si="4731"/>
        <v>283.85000000000002</v>
      </c>
      <c r="BP9118" s="73">
        <f t="shared" si="4731"/>
        <v>283.85000000000002</v>
      </c>
      <c r="BQ9118" s="73">
        <f t="shared" si="4731"/>
        <v>283.85000000000002</v>
      </c>
      <c r="BR9118" s="73">
        <f t="shared" ref="BR9118:EC9118" si="4732">(BQ9118+$F$9100*$F$9102*($F$55/$F$9101*BQ9117+$F$55/$F$9101*BQ9119))/(1+$F$9100*$F$9102*($F$55/$F$9101+$F$55/$F$9101))</f>
        <v>283.85000000000002</v>
      </c>
      <c r="BS9118" s="73">
        <f t="shared" si="4732"/>
        <v>283.85000000000002</v>
      </c>
      <c r="BT9118" s="73">
        <f t="shared" si="4732"/>
        <v>283.85000000000002</v>
      </c>
      <c r="BU9118" s="73">
        <f t="shared" si="4732"/>
        <v>283.85000000000002</v>
      </c>
      <c r="BV9118" s="73">
        <f t="shared" si="4732"/>
        <v>283.85000000000002</v>
      </c>
      <c r="BW9118" s="73">
        <f t="shared" si="4732"/>
        <v>283.85000000000002</v>
      </c>
      <c r="BX9118" s="73">
        <f t="shared" si="4732"/>
        <v>283.85000000000002</v>
      </c>
      <c r="BY9118" s="73">
        <f t="shared" si="4732"/>
        <v>283.85000000000002</v>
      </c>
      <c r="BZ9118" s="73">
        <f t="shared" si="4732"/>
        <v>283.85000000000002</v>
      </c>
      <c r="CA9118" s="73">
        <f t="shared" si="4732"/>
        <v>283.85000000000002</v>
      </c>
      <c r="CB9118" s="73">
        <f t="shared" si="4732"/>
        <v>283.85000000000002</v>
      </c>
      <c r="CC9118" s="73">
        <f t="shared" si="4732"/>
        <v>283.85000000000002</v>
      </c>
      <c r="CD9118" s="73">
        <f t="shared" si="4732"/>
        <v>283.85000000000002</v>
      </c>
      <c r="CE9118" s="73">
        <f t="shared" si="4732"/>
        <v>283.85000000000002</v>
      </c>
      <c r="CF9118" s="73">
        <f t="shared" si="4732"/>
        <v>283.85000000000002</v>
      </c>
      <c r="CG9118" s="73">
        <f t="shared" si="4732"/>
        <v>283.85000000000002</v>
      </c>
      <c r="CH9118" s="73">
        <f t="shared" si="4732"/>
        <v>283.85000000000002</v>
      </c>
      <c r="CI9118" s="73">
        <f t="shared" si="4732"/>
        <v>283.85000000000002</v>
      </c>
      <c r="CJ9118" s="73">
        <f t="shared" si="4732"/>
        <v>283.85000000000002</v>
      </c>
      <c r="CK9118" s="73">
        <f t="shared" si="4732"/>
        <v>283.85000000000002</v>
      </c>
      <c r="CL9118" s="73">
        <f t="shared" si="4732"/>
        <v>283.85000000000002</v>
      </c>
      <c r="CM9118" s="73">
        <f t="shared" si="4732"/>
        <v>283.85000000000002</v>
      </c>
      <c r="CN9118" s="73">
        <f t="shared" si="4732"/>
        <v>283.85000000000002</v>
      </c>
      <c r="CO9118" s="73">
        <f t="shared" si="4732"/>
        <v>283.85000000000002</v>
      </c>
      <c r="CP9118" s="73">
        <f t="shared" si="4732"/>
        <v>283.85000000000002</v>
      </c>
      <c r="CQ9118" s="73">
        <f t="shared" si="4732"/>
        <v>283.85000000000002</v>
      </c>
      <c r="CR9118" s="73">
        <f t="shared" si="4732"/>
        <v>283.85000000000002</v>
      </c>
      <c r="CS9118" s="73">
        <f t="shared" si="4732"/>
        <v>283.85000000000002</v>
      </c>
      <c r="CT9118" s="73">
        <f t="shared" si="4732"/>
        <v>283.85000000000002</v>
      </c>
      <c r="CU9118" s="73">
        <f t="shared" si="4732"/>
        <v>283.85000000000002</v>
      </c>
      <c r="CV9118" s="73">
        <f t="shared" si="4732"/>
        <v>283.85000000000002</v>
      </c>
      <c r="CW9118" s="73">
        <f t="shared" si="4732"/>
        <v>283.85000000000002</v>
      </c>
      <c r="CX9118" s="73">
        <f t="shared" si="4732"/>
        <v>283.85000000000002</v>
      </c>
      <c r="CY9118" s="73">
        <f t="shared" si="4732"/>
        <v>283.85000000000002</v>
      </c>
      <c r="CZ9118" s="73">
        <f t="shared" si="4732"/>
        <v>283.85000000000002</v>
      </c>
      <c r="DA9118" s="73">
        <f t="shared" si="4732"/>
        <v>283.85000000000002</v>
      </c>
      <c r="DB9118" s="73">
        <f t="shared" si="4732"/>
        <v>283.85000000000002</v>
      </c>
      <c r="DC9118" s="73">
        <f t="shared" si="4732"/>
        <v>283.85000000000002</v>
      </c>
      <c r="DD9118" s="73">
        <f t="shared" si="4732"/>
        <v>283.85000000000002</v>
      </c>
      <c r="DE9118" s="73">
        <f t="shared" si="4732"/>
        <v>283.85000000000002</v>
      </c>
      <c r="DF9118" s="73">
        <f t="shared" si="4732"/>
        <v>283.85000000000002</v>
      </c>
      <c r="DG9118" s="73">
        <f t="shared" si="4732"/>
        <v>283.85000000000002</v>
      </c>
      <c r="DH9118" s="73">
        <f t="shared" si="4732"/>
        <v>283.85000000000002</v>
      </c>
      <c r="DI9118" s="73">
        <f t="shared" si="4732"/>
        <v>283.85000000000002</v>
      </c>
      <c r="DJ9118" s="73">
        <f t="shared" si="4732"/>
        <v>283.85000000000002</v>
      </c>
      <c r="DK9118" s="73">
        <f t="shared" si="4732"/>
        <v>283.85000000000002</v>
      </c>
      <c r="DL9118" s="73">
        <f t="shared" si="4732"/>
        <v>283.85000000000002</v>
      </c>
      <c r="DM9118" s="73">
        <f t="shared" si="4732"/>
        <v>283.85000000000002</v>
      </c>
      <c r="DN9118" s="73">
        <f t="shared" si="4732"/>
        <v>283.85000000000002</v>
      </c>
      <c r="DO9118" s="73">
        <f t="shared" si="4732"/>
        <v>283.85000000000002</v>
      </c>
      <c r="DP9118" s="73">
        <f t="shared" si="4732"/>
        <v>283.85000000000002</v>
      </c>
      <c r="DQ9118" s="73">
        <f t="shared" si="4732"/>
        <v>283.85000000000002</v>
      </c>
      <c r="DR9118" s="73">
        <f t="shared" si="4732"/>
        <v>283.85000000000002</v>
      </c>
      <c r="DS9118" s="73">
        <f t="shared" si="4732"/>
        <v>283.85000000000002</v>
      </c>
      <c r="DT9118" s="73">
        <f t="shared" si="4732"/>
        <v>283.85000000000002</v>
      </c>
      <c r="DU9118" s="73">
        <f t="shared" si="4732"/>
        <v>283.85000000000002</v>
      </c>
      <c r="DV9118" s="73">
        <f t="shared" si="4732"/>
        <v>283.85000000000002</v>
      </c>
      <c r="DW9118" s="73">
        <f t="shared" si="4732"/>
        <v>283.85000000000002</v>
      </c>
      <c r="DX9118" s="73">
        <f t="shared" si="4732"/>
        <v>283.85000000000002</v>
      </c>
      <c r="DY9118" s="73">
        <f t="shared" si="4732"/>
        <v>283.85000000000002</v>
      </c>
      <c r="DZ9118" s="73">
        <f t="shared" si="4732"/>
        <v>283.85000000000002</v>
      </c>
      <c r="EA9118" s="73">
        <f t="shared" si="4732"/>
        <v>283.85000000000002</v>
      </c>
      <c r="EB9118" s="73">
        <f t="shared" si="4732"/>
        <v>283.85000000000002</v>
      </c>
      <c r="EC9118" s="73">
        <f t="shared" si="4732"/>
        <v>283.85000000000002</v>
      </c>
      <c r="ED9118" s="73">
        <f t="shared" ref="ED9118:GO9118" si="4733">(EC9118+$F$9100*$F$9102*($F$55/$F$9101*EC9117+$F$55/$F$9101*EC9119))/(1+$F$9100*$F$9102*($F$55/$F$9101+$F$55/$F$9101))</f>
        <v>283.85000000000002</v>
      </c>
      <c r="EE9118" s="73">
        <f t="shared" si="4733"/>
        <v>283.85000000000002</v>
      </c>
      <c r="EF9118" s="73">
        <f t="shared" si="4733"/>
        <v>283.85000000000002</v>
      </c>
      <c r="EG9118" s="73">
        <f t="shared" si="4733"/>
        <v>283.85000000000002</v>
      </c>
      <c r="EH9118" s="73">
        <f t="shared" si="4733"/>
        <v>283.85000000000002</v>
      </c>
      <c r="EI9118" s="73">
        <f t="shared" si="4733"/>
        <v>283.85000000000002</v>
      </c>
      <c r="EJ9118" s="73">
        <f t="shared" si="4733"/>
        <v>283.85000000000002</v>
      </c>
      <c r="EK9118" s="73">
        <f t="shared" si="4733"/>
        <v>283.85000000000002</v>
      </c>
      <c r="EL9118" s="73">
        <f t="shared" si="4733"/>
        <v>283.85000000000002</v>
      </c>
      <c r="EM9118" s="73">
        <f t="shared" si="4733"/>
        <v>283.85000000000002</v>
      </c>
      <c r="EN9118" s="73">
        <f t="shared" si="4733"/>
        <v>283.85000000000002</v>
      </c>
      <c r="EO9118" s="73">
        <f t="shared" si="4733"/>
        <v>283.85000000000002</v>
      </c>
      <c r="EP9118" s="73">
        <f t="shared" si="4733"/>
        <v>283.85000000000002</v>
      </c>
      <c r="EQ9118" s="73">
        <f t="shared" si="4733"/>
        <v>283.85000000000002</v>
      </c>
      <c r="ER9118" s="73">
        <f t="shared" si="4733"/>
        <v>283.85000000000002</v>
      </c>
      <c r="ES9118" s="73">
        <f t="shared" si="4733"/>
        <v>283.85000000000002</v>
      </c>
      <c r="ET9118" s="73">
        <f t="shared" si="4733"/>
        <v>283.85000000000002</v>
      </c>
      <c r="EU9118" s="73">
        <f t="shared" si="4733"/>
        <v>283.85000000000002</v>
      </c>
      <c r="EV9118" s="73">
        <f t="shared" si="4733"/>
        <v>283.85000000000002</v>
      </c>
      <c r="EW9118" s="73">
        <f t="shared" si="4733"/>
        <v>283.85000000000002</v>
      </c>
      <c r="EX9118" s="73">
        <f t="shared" si="4733"/>
        <v>283.85000000000002</v>
      </c>
      <c r="EY9118" s="73">
        <f t="shared" si="4733"/>
        <v>283.85000000000002</v>
      </c>
      <c r="EZ9118" s="73">
        <f t="shared" si="4733"/>
        <v>283.85000000000002</v>
      </c>
      <c r="FA9118" s="73">
        <f t="shared" si="4733"/>
        <v>283.85000000000002</v>
      </c>
      <c r="FB9118" s="73">
        <f t="shared" si="4733"/>
        <v>283.85000000000002</v>
      </c>
      <c r="FC9118" s="73">
        <f t="shared" si="4733"/>
        <v>283.85000000000002</v>
      </c>
      <c r="FD9118" s="73">
        <f t="shared" si="4733"/>
        <v>283.85000000000002</v>
      </c>
      <c r="FE9118" s="73">
        <f t="shared" si="4733"/>
        <v>283.85000000000002</v>
      </c>
      <c r="FF9118" s="73">
        <f t="shared" si="4733"/>
        <v>283.85000000000002</v>
      </c>
      <c r="FG9118" s="73">
        <f t="shared" si="4733"/>
        <v>283.85000000000002</v>
      </c>
      <c r="FH9118" s="73">
        <f t="shared" si="4733"/>
        <v>283.85000000000002</v>
      </c>
      <c r="FI9118" s="73">
        <f t="shared" si="4733"/>
        <v>283.85000000000002</v>
      </c>
      <c r="FJ9118" s="73">
        <f t="shared" si="4733"/>
        <v>283.85000000000002</v>
      </c>
      <c r="FK9118" s="73">
        <f t="shared" si="4733"/>
        <v>283.85000000000002</v>
      </c>
      <c r="FL9118" s="73">
        <f t="shared" si="4733"/>
        <v>283.85000000000002</v>
      </c>
      <c r="FM9118" s="73">
        <f t="shared" si="4733"/>
        <v>283.85000000000002</v>
      </c>
      <c r="FN9118" s="73">
        <f t="shared" si="4733"/>
        <v>283.85000000000002</v>
      </c>
      <c r="FO9118" s="73">
        <f t="shared" si="4733"/>
        <v>283.85000000000002</v>
      </c>
      <c r="FP9118" s="73">
        <f t="shared" si="4733"/>
        <v>283.85000000000002</v>
      </c>
      <c r="FQ9118" s="73">
        <f t="shared" si="4733"/>
        <v>283.85000000000002</v>
      </c>
      <c r="FR9118" s="73">
        <f t="shared" si="4733"/>
        <v>283.85000000000002</v>
      </c>
      <c r="FS9118" s="73">
        <f t="shared" si="4733"/>
        <v>283.85000000000002</v>
      </c>
      <c r="FT9118" s="73">
        <f t="shared" si="4733"/>
        <v>283.85000000000002</v>
      </c>
      <c r="FU9118" s="73">
        <f t="shared" si="4733"/>
        <v>283.85000000000002</v>
      </c>
      <c r="FV9118" s="73">
        <f t="shared" si="4733"/>
        <v>283.85000000000002</v>
      </c>
      <c r="FW9118" s="73">
        <f t="shared" si="4733"/>
        <v>283.85000000000002</v>
      </c>
      <c r="FX9118" s="73">
        <f t="shared" si="4733"/>
        <v>283.85000000000002</v>
      </c>
      <c r="FY9118" s="73">
        <f t="shared" si="4733"/>
        <v>283.85000000000002</v>
      </c>
      <c r="FZ9118" s="73">
        <f t="shared" si="4733"/>
        <v>283.85000000000002</v>
      </c>
      <c r="GA9118" s="73">
        <f t="shared" si="4733"/>
        <v>283.85000000000002</v>
      </c>
      <c r="GB9118" s="73">
        <f t="shared" si="4733"/>
        <v>283.85000000000002</v>
      </c>
      <c r="GC9118" s="73">
        <f t="shared" si="4733"/>
        <v>283.85000000000002</v>
      </c>
      <c r="GD9118" s="73">
        <f t="shared" si="4733"/>
        <v>283.85000000000002</v>
      </c>
      <c r="GE9118" s="73">
        <f t="shared" si="4733"/>
        <v>283.85000000000002</v>
      </c>
      <c r="GF9118" s="73">
        <f t="shared" si="4733"/>
        <v>283.85000000000002</v>
      </c>
      <c r="GG9118" s="73">
        <f t="shared" si="4733"/>
        <v>283.85000000000002</v>
      </c>
      <c r="GH9118" s="73">
        <f t="shared" si="4733"/>
        <v>283.85000000000002</v>
      </c>
      <c r="GI9118" s="73">
        <f t="shared" si="4733"/>
        <v>283.85000000000002</v>
      </c>
      <c r="GJ9118" s="73">
        <f t="shared" si="4733"/>
        <v>283.85000000000002</v>
      </c>
      <c r="GK9118" s="73">
        <f t="shared" si="4733"/>
        <v>283.85000000000002</v>
      </c>
      <c r="GL9118" s="73">
        <f t="shared" si="4733"/>
        <v>283.85000000000002</v>
      </c>
      <c r="GM9118" s="73">
        <f t="shared" si="4733"/>
        <v>283.85000000000002</v>
      </c>
      <c r="GN9118" s="73">
        <f t="shared" si="4733"/>
        <v>283.85000000000002</v>
      </c>
      <c r="GO9118" s="73">
        <f t="shared" si="4733"/>
        <v>283.85000000000002</v>
      </c>
      <c r="GP9118" s="73">
        <f t="shared" ref="GP9118:JA9118" si="4734">(GO9118+$F$9100*$F$9102*($F$55/$F$9101*GO9117+$F$55/$F$9101*GO9119))/(1+$F$9100*$F$9102*($F$55/$F$9101+$F$55/$F$9101))</f>
        <v>283.85000000000002</v>
      </c>
      <c r="GQ9118" s="73">
        <f t="shared" si="4734"/>
        <v>283.85000000000002</v>
      </c>
      <c r="GR9118" s="73">
        <f t="shared" si="4734"/>
        <v>283.85000000000002</v>
      </c>
      <c r="GS9118" s="73">
        <f t="shared" si="4734"/>
        <v>283.85000000000002</v>
      </c>
      <c r="GT9118" s="73">
        <f t="shared" si="4734"/>
        <v>283.85000000000002</v>
      </c>
      <c r="GU9118" s="73">
        <f t="shared" si="4734"/>
        <v>283.85000000000002</v>
      </c>
      <c r="GV9118" s="73">
        <f t="shared" si="4734"/>
        <v>283.85000000000002</v>
      </c>
      <c r="GW9118" s="73">
        <f t="shared" si="4734"/>
        <v>283.85000000000002</v>
      </c>
      <c r="GX9118" s="73">
        <f t="shared" si="4734"/>
        <v>283.85000000000002</v>
      </c>
      <c r="GY9118" s="73">
        <f t="shared" si="4734"/>
        <v>283.85000000000002</v>
      </c>
      <c r="GZ9118" s="73">
        <f t="shared" si="4734"/>
        <v>283.85000000000002</v>
      </c>
      <c r="HA9118" s="73">
        <f t="shared" si="4734"/>
        <v>283.85000000000002</v>
      </c>
      <c r="HB9118" s="73">
        <f t="shared" si="4734"/>
        <v>283.85000000000002</v>
      </c>
      <c r="HC9118" s="73">
        <f t="shared" si="4734"/>
        <v>283.85000000000002</v>
      </c>
      <c r="HD9118" s="73">
        <f t="shared" si="4734"/>
        <v>283.85000000000002</v>
      </c>
      <c r="HE9118" s="73">
        <f t="shared" si="4734"/>
        <v>283.85000000000002</v>
      </c>
      <c r="HF9118" s="73">
        <f t="shared" si="4734"/>
        <v>283.85000000000002</v>
      </c>
      <c r="HG9118" s="73">
        <f t="shared" si="4734"/>
        <v>283.85000000000002</v>
      </c>
      <c r="HH9118" s="73">
        <f t="shared" si="4734"/>
        <v>283.85000000000002</v>
      </c>
      <c r="HI9118" s="73">
        <f t="shared" si="4734"/>
        <v>283.85000000000002</v>
      </c>
      <c r="HJ9118" s="73">
        <f t="shared" si="4734"/>
        <v>283.85000000000002</v>
      </c>
      <c r="HK9118" s="73">
        <f t="shared" si="4734"/>
        <v>283.85000000000002</v>
      </c>
      <c r="HL9118" s="73">
        <f t="shared" si="4734"/>
        <v>283.85000000000002</v>
      </c>
      <c r="HM9118" s="73">
        <f t="shared" si="4734"/>
        <v>283.85000000000002</v>
      </c>
      <c r="HN9118" s="73">
        <f t="shared" si="4734"/>
        <v>283.85000000000002</v>
      </c>
      <c r="HO9118" s="73">
        <f t="shared" si="4734"/>
        <v>283.85000000000002</v>
      </c>
      <c r="HP9118" s="73">
        <f t="shared" si="4734"/>
        <v>283.85000000000002</v>
      </c>
      <c r="HQ9118" s="73">
        <f t="shared" si="4734"/>
        <v>283.85000000000002</v>
      </c>
      <c r="HR9118" s="73">
        <f t="shared" si="4734"/>
        <v>283.85000000000002</v>
      </c>
      <c r="HS9118" s="73">
        <f t="shared" si="4734"/>
        <v>283.85000000000002</v>
      </c>
      <c r="HT9118" s="73">
        <f t="shared" si="4734"/>
        <v>283.85000000000002</v>
      </c>
      <c r="HU9118" s="73">
        <f t="shared" si="4734"/>
        <v>283.85000000000002</v>
      </c>
      <c r="HV9118" s="73">
        <f t="shared" si="4734"/>
        <v>283.85000000000002</v>
      </c>
      <c r="HW9118" s="73">
        <f t="shared" si="4734"/>
        <v>283.85000000000002</v>
      </c>
      <c r="HX9118" s="73">
        <f t="shared" si="4734"/>
        <v>283.85000000000002</v>
      </c>
      <c r="HY9118" s="73">
        <f t="shared" si="4734"/>
        <v>283.85000000000002</v>
      </c>
      <c r="HZ9118" s="73">
        <f t="shared" si="4734"/>
        <v>283.85000000000002</v>
      </c>
      <c r="IA9118" s="73">
        <f t="shared" si="4734"/>
        <v>283.85000000000002</v>
      </c>
      <c r="IB9118" s="73">
        <f t="shared" si="4734"/>
        <v>283.85000000000002</v>
      </c>
      <c r="IC9118" s="73">
        <f t="shared" si="4734"/>
        <v>283.85000000000002</v>
      </c>
      <c r="ID9118" s="73">
        <f t="shared" si="4734"/>
        <v>283.85000000000002</v>
      </c>
      <c r="IE9118" s="73">
        <f t="shared" si="4734"/>
        <v>283.85000000000002</v>
      </c>
      <c r="IF9118" s="73">
        <f t="shared" si="4734"/>
        <v>283.85000000000002</v>
      </c>
      <c r="IG9118" s="73">
        <f t="shared" si="4734"/>
        <v>283.85000000000002</v>
      </c>
      <c r="IH9118" s="73">
        <f t="shared" si="4734"/>
        <v>283.85000000000002</v>
      </c>
      <c r="II9118" s="73">
        <f t="shared" si="4734"/>
        <v>283.85000000000002</v>
      </c>
      <c r="IJ9118" s="73">
        <f t="shared" si="4734"/>
        <v>283.85000000000002</v>
      </c>
      <c r="IK9118" s="73">
        <f t="shared" si="4734"/>
        <v>283.85000000000002</v>
      </c>
      <c r="IL9118" s="73">
        <f t="shared" si="4734"/>
        <v>283.85000000000002</v>
      </c>
      <c r="IM9118" s="73">
        <f t="shared" si="4734"/>
        <v>283.85000000000002</v>
      </c>
      <c r="IN9118" s="73">
        <f t="shared" si="4734"/>
        <v>283.85000000000002</v>
      </c>
      <c r="IO9118" s="73">
        <f t="shared" si="4734"/>
        <v>283.85000000000002</v>
      </c>
      <c r="IP9118" s="73">
        <f t="shared" si="4734"/>
        <v>283.85000000000002</v>
      </c>
      <c r="IQ9118" s="73">
        <f t="shared" si="4734"/>
        <v>283.85000000000002</v>
      </c>
      <c r="IR9118" s="73">
        <f t="shared" si="4734"/>
        <v>283.85000000000002</v>
      </c>
      <c r="IS9118" s="73">
        <f t="shared" si="4734"/>
        <v>283.85000000000002</v>
      </c>
      <c r="IT9118" s="73">
        <f t="shared" si="4734"/>
        <v>283.85000000000002</v>
      </c>
      <c r="IU9118" s="73">
        <f t="shared" si="4734"/>
        <v>283.85000000000002</v>
      </c>
      <c r="IV9118" s="73">
        <f t="shared" si="4734"/>
        <v>283.85000000000002</v>
      </c>
      <c r="IW9118" s="73">
        <f t="shared" si="4734"/>
        <v>283.85000000000002</v>
      </c>
      <c r="IX9118" s="73">
        <f t="shared" si="4734"/>
        <v>283.85000000000002</v>
      </c>
      <c r="IY9118" s="73">
        <f t="shared" si="4734"/>
        <v>283.85000000000002</v>
      </c>
      <c r="IZ9118" s="73">
        <f t="shared" si="4734"/>
        <v>283.85000000000002</v>
      </c>
      <c r="JA9118" s="73">
        <f t="shared" si="4734"/>
        <v>283.85000000000002</v>
      </c>
      <c r="JB9118" s="73">
        <f t="shared" ref="JB9118:KG9118" si="4735">(JA9118+$F$9100*$F$9102*($F$55/$F$9101*JA9117+$F$55/$F$9101*JA9119))/(1+$F$9100*$F$9102*($F$55/$F$9101+$F$55/$F$9101))</f>
        <v>283.85000000000002</v>
      </c>
      <c r="JC9118" s="73">
        <f t="shared" si="4735"/>
        <v>283.85000000000002</v>
      </c>
      <c r="JD9118" s="73">
        <f t="shared" si="4735"/>
        <v>283.85000000000002</v>
      </c>
      <c r="JE9118" s="73">
        <f t="shared" si="4735"/>
        <v>283.85000000000002</v>
      </c>
      <c r="JF9118" s="73">
        <f t="shared" si="4735"/>
        <v>283.85000000000002</v>
      </c>
      <c r="JG9118" s="73">
        <f t="shared" si="4735"/>
        <v>283.85000000000002</v>
      </c>
      <c r="JH9118" s="73">
        <f t="shared" si="4735"/>
        <v>283.85000000000002</v>
      </c>
      <c r="JI9118" s="73">
        <f t="shared" si="4735"/>
        <v>283.85000000000002</v>
      </c>
      <c r="JJ9118" s="73">
        <f t="shared" si="4735"/>
        <v>283.85000000000002</v>
      </c>
      <c r="JK9118" s="73">
        <f t="shared" si="4735"/>
        <v>283.85000000000002</v>
      </c>
      <c r="JL9118" s="73">
        <f t="shared" si="4735"/>
        <v>283.85000000000002</v>
      </c>
      <c r="JM9118" s="73">
        <f t="shared" si="4735"/>
        <v>283.85000000000002</v>
      </c>
      <c r="JN9118" s="73">
        <f t="shared" si="4735"/>
        <v>283.85000000000002</v>
      </c>
      <c r="JO9118" s="73">
        <f t="shared" si="4735"/>
        <v>283.85000000000002</v>
      </c>
      <c r="JP9118" s="73">
        <f t="shared" si="4735"/>
        <v>283.85000000000002</v>
      </c>
      <c r="JQ9118" s="73">
        <f t="shared" si="4735"/>
        <v>283.85000000000002</v>
      </c>
      <c r="JR9118" s="73">
        <f t="shared" si="4735"/>
        <v>283.85000000000002</v>
      </c>
      <c r="JS9118" s="73">
        <f t="shared" si="4735"/>
        <v>283.85000000000002</v>
      </c>
      <c r="JT9118" s="73">
        <f t="shared" si="4735"/>
        <v>283.85000000000002</v>
      </c>
      <c r="JU9118" s="73">
        <f t="shared" si="4735"/>
        <v>283.85000000000002</v>
      </c>
      <c r="JV9118" s="73">
        <f t="shared" si="4735"/>
        <v>283.85000000000002</v>
      </c>
      <c r="JW9118" s="73">
        <f t="shared" si="4735"/>
        <v>283.85000000000002</v>
      </c>
      <c r="JX9118" s="73">
        <f t="shared" si="4735"/>
        <v>283.85000000000002</v>
      </c>
      <c r="JY9118" s="73">
        <f t="shared" si="4735"/>
        <v>283.85000000000002</v>
      </c>
      <c r="JZ9118" s="73">
        <f t="shared" si="4735"/>
        <v>283.85000000000002</v>
      </c>
      <c r="KA9118" s="73">
        <f t="shared" si="4735"/>
        <v>283.85000000000002</v>
      </c>
      <c r="KB9118" s="73">
        <f t="shared" si="4735"/>
        <v>283.85000000000002</v>
      </c>
      <c r="KC9118" s="73">
        <f t="shared" si="4735"/>
        <v>283.85000000000002</v>
      </c>
      <c r="KD9118" s="73">
        <f t="shared" si="4735"/>
        <v>283.85000000000002</v>
      </c>
      <c r="KE9118" s="73">
        <f t="shared" si="4735"/>
        <v>283.85000000000002</v>
      </c>
      <c r="KF9118" s="73">
        <f t="shared" si="4735"/>
        <v>283.85000000000002</v>
      </c>
      <c r="KG9118" s="73">
        <f t="shared" si="4735"/>
        <v>283.85000000000002</v>
      </c>
      <c r="KH9118">
        <v>283.87</v>
      </c>
      <c r="KL9118" s="84"/>
      <c r="KP9118" s="84"/>
      <c r="KS9118" s="74"/>
      <c r="KT9118" s="74"/>
      <c r="KU9118" s="16"/>
      <c r="KV9118" s="72"/>
      <c r="KW9118" s="72"/>
      <c r="KX9118" s="16"/>
      <c r="KZ9118" s="16"/>
      <c r="LA9118" s="16"/>
      <c r="LB9118" s="74"/>
      <c r="LC9118" s="74"/>
    </row>
    <row r="9119" spans="1:315" x14ac:dyDescent="0.35">
      <c r="B9119">
        <v>13</v>
      </c>
      <c r="C9119">
        <f t="shared" si="4685"/>
        <v>0.125</v>
      </c>
      <c r="E9119" s="92">
        <v>283.72000000000003</v>
      </c>
      <c r="F9119" s="73">
        <f t="shared" ref="F9119:BQ9119" si="4736">(E9119+$F$9100*$F$9102*($F$55/$F$9101*E9118+$F$55/$F$9101*E9120))/(1+$F$9100*$F$9102*($F$55/$F$9101+$F$55/$F$9101))</f>
        <v>283.72000000000003</v>
      </c>
      <c r="G9119" s="73">
        <f t="shared" si="4736"/>
        <v>283.72000000000003</v>
      </c>
      <c r="H9119" s="73">
        <f t="shared" si="4736"/>
        <v>283.72000000000003</v>
      </c>
      <c r="I9119" s="73">
        <f t="shared" si="4736"/>
        <v>283.72000000000003</v>
      </c>
      <c r="J9119" s="73">
        <f t="shared" si="4736"/>
        <v>283.72000000000003</v>
      </c>
      <c r="K9119" s="73">
        <f t="shared" si="4736"/>
        <v>283.72000000000003</v>
      </c>
      <c r="L9119" s="73">
        <f t="shared" si="4736"/>
        <v>283.72000000000003</v>
      </c>
      <c r="M9119" s="73">
        <f t="shared" si="4736"/>
        <v>283.72000000000003</v>
      </c>
      <c r="N9119" s="73">
        <f t="shared" si="4736"/>
        <v>283.72000000000003</v>
      </c>
      <c r="O9119" s="73">
        <f t="shared" si="4736"/>
        <v>283.72000000000003</v>
      </c>
      <c r="P9119" s="73">
        <f t="shared" si="4736"/>
        <v>283.72000000000003</v>
      </c>
      <c r="Q9119" s="73">
        <f t="shared" si="4736"/>
        <v>283.72000000000003</v>
      </c>
      <c r="R9119" s="73">
        <f t="shared" si="4736"/>
        <v>283.70999999999998</v>
      </c>
      <c r="S9119" s="73">
        <f t="shared" si="4736"/>
        <v>283.70999999999998</v>
      </c>
      <c r="T9119" s="73">
        <f t="shared" si="4736"/>
        <v>283.70999999999998</v>
      </c>
      <c r="U9119" s="73">
        <f t="shared" si="4736"/>
        <v>283.70999999999998</v>
      </c>
      <c r="V9119" s="73">
        <f t="shared" si="4736"/>
        <v>283.70999999999998</v>
      </c>
      <c r="W9119" s="73">
        <f t="shared" si="4736"/>
        <v>283.70999999999998</v>
      </c>
      <c r="X9119" s="73">
        <f t="shared" si="4736"/>
        <v>283.70999999999998</v>
      </c>
      <c r="Y9119" s="73">
        <f t="shared" si="4736"/>
        <v>283.70999999999998</v>
      </c>
      <c r="Z9119" s="73">
        <f t="shared" si="4736"/>
        <v>283.70999999999998</v>
      </c>
      <c r="AA9119" s="73">
        <f t="shared" si="4736"/>
        <v>283.70999999999998</v>
      </c>
      <c r="AB9119" s="73">
        <f t="shared" si="4736"/>
        <v>283.70999999999998</v>
      </c>
      <c r="AC9119" s="73">
        <f t="shared" si="4736"/>
        <v>283.70999999999998</v>
      </c>
      <c r="AD9119" s="73">
        <f t="shared" si="4736"/>
        <v>283.70999999999998</v>
      </c>
      <c r="AE9119" s="73">
        <f t="shared" si="4736"/>
        <v>283.70999999999998</v>
      </c>
      <c r="AF9119" s="73">
        <f t="shared" si="4736"/>
        <v>283.70999999999998</v>
      </c>
      <c r="AG9119" s="73">
        <f t="shared" si="4736"/>
        <v>283.70999999999998</v>
      </c>
      <c r="AH9119" s="73">
        <f t="shared" si="4736"/>
        <v>283.70999999999998</v>
      </c>
      <c r="AI9119" s="73">
        <f t="shared" si="4736"/>
        <v>283.70999999999998</v>
      </c>
      <c r="AJ9119" s="73">
        <f t="shared" si="4736"/>
        <v>283.70999999999998</v>
      </c>
      <c r="AK9119" s="73">
        <f t="shared" si="4736"/>
        <v>283.70999999999998</v>
      </c>
      <c r="AL9119" s="73">
        <f t="shared" si="4736"/>
        <v>283.70999999999998</v>
      </c>
      <c r="AM9119" s="73">
        <f t="shared" si="4736"/>
        <v>283.70999999999998</v>
      </c>
      <c r="AN9119" s="73">
        <f t="shared" si="4736"/>
        <v>283.70999999999998</v>
      </c>
      <c r="AO9119" s="73">
        <f t="shared" si="4736"/>
        <v>283.70999999999998</v>
      </c>
      <c r="AP9119" s="73">
        <f t="shared" si="4736"/>
        <v>283.70999999999998</v>
      </c>
      <c r="AQ9119" s="73">
        <f t="shared" si="4736"/>
        <v>283.70999999999998</v>
      </c>
      <c r="AR9119" s="73">
        <f t="shared" si="4736"/>
        <v>283.70999999999998</v>
      </c>
      <c r="AS9119" s="73">
        <f t="shared" si="4736"/>
        <v>283.70999999999998</v>
      </c>
      <c r="AT9119" s="73">
        <f t="shared" si="4736"/>
        <v>283.70999999999998</v>
      </c>
      <c r="AU9119" s="73">
        <f t="shared" si="4736"/>
        <v>283.70999999999998</v>
      </c>
      <c r="AV9119" s="73">
        <f t="shared" si="4736"/>
        <v>283.70999999999998</v>
      </c>
      <c r="AW9119" s="73">
        <f t="shared" si="4736"/>
        <v>283.70999999999998</v>
      </c>
      <c r="AX9119" s="73">
        <f t="shared" si="4736"/>
        <v>283.70999999999998</v>
      </c>
      <c r="AY9119" s="73">
        <f t="shared" si="4736"/>
        <v>283.70999999999998</v>
      </c>
      <c r="AZ9119" s="73">
        <f t="shared" si="4736"/>
        <v>283.70999999999998</v>
      </c>
      <c r="BA9119" s="73">
        <f t="shared" si="4736"/>
        <v>283.70999999999998</v>
      </c>
      <c r="BB9119" s="73">
        <f t="shared" si="4736"/>
        <v>283.70999999999998</v>
      </c>
      <c r="BC9119" s="73">
        <f t="shared" si="4736"/>
        <v>283.70999999999998</v>
      </c>
      <c r="BD9119" s="73">
        <f t="shared" si="4736"/>
        <v>283.70999999999998</v>
      </c>
      <c r="BE9119" s="73">
        <f t="shared" si="4736"/>
        <v>283.70999999999998</v>
      </c>
      <c r="BF9119" s="73">
        <f t="shared" si="4736"/>
        <v>283.70999999999998</v>
      </c>
      <c r="BG9119" s="73">
        <f t="shared" si="4736"/>
        <v>283.70999999999998</v>
      </c>
      <c r="BH9119" s="73">
        <f t="shared" si="4736"/>
        <v>283.70999999999998</v>
      </c>
      <c r="BI9119" s="73">
        <f t="shared" si="4736"/>
        <v>283.70999999999998</v>
      </c>
      <c r="BJ9119" s="73">
        <f t="shared" si="4736"/>
        <v>283.70999999999998</v>
      </c>
      <c r="BK9119" s="73">
        <f t="shared" si="4736"/>
        <v>283.70999999999998</v>
      </c>
      <c r="BL9119" s="73">
        <f t="shared" si="4736"/>
        <v>283.70999999999998</v>
      </c>
      <c r="BM9119" s="73">
        <f t="shared" si="4736"/>
        <v>283.70999999999998</v>
      </c>
      <c r="BN9119" s="73">
        <f t="shared" si="4736"/>
        <v>283.70999999999998</v>
      </c>
      <c r="BO9119" s="73">
        <f t="shared" si="4736"/>
        <v>283.70999999999998</v>
      </c>
      <c r="BP9119" s="73">
        <f t="shared" si="4736"/>
        <v>283.70999999999998</v>
      </c>
      <c r="BQ9119" s="73">
        <f t="shared" si="4736"/>
        <v>283.70999999999998</v>
      </c>
      <c r="BR9119" s="73">
        <f t="shared" ref="BR9119:EC9119" si="4737">(BQ9119+$F$9100*$F$9102*($F$55/$F$9101*BQ9118+$F$55/$F$9101*BQ9120))/(1+$F$9100*$F$9102*($F$55/$F$9101+$F$55/$F$9101))</f>
        <v>283.70999999999998</v>
      </c>
      <c r="BS9119" s="73">
        <f t="shared" si="4737"/>
        <v>283.70999999999998</v>
      </c>
      <c r="BT9119" s="73">
        <f t="shared" si="4737"/>
        <v>283.70999999999998</v>
      </c>
      <c r="BU9119" s="73">
        <f t="shared" si="4737"/>
        <v>283.70999999999998</v>
      </c>
      <c r="BV9119" s="73">
        <f t="shared" si="4737"/>
        <v>283.70999999999998</v>
      </c>
      <c r="BW9119" s="73">
        <f t="shared" si="4737"/>
        <v>283.70999999999998</v>
      </c>
      <c r="BX9119" s="73">
        <f t="shared" si="4737"/>
        <v>283.70999999999998</v>
      </c>
      <c r="BY9119" s="73">
        <f t="shared" si="4737"/>
        <v>283.70999999999998</v>
      </c>
      <c r="BZ9119" s="73">
        <f t="shared" si="4737"/>
        <v>283.70999999999998</v>
      </c>
      <c r="CA9119" s="73">
        <f t="shared" si="4737"/>
        <v>283.70999999999998</v>
      </c>
      <c r="CB9119" s="73">
        <f t="shared" si="4737"/>
        <v>283.70999999999998</v>
      </c>
      <c r="CC9119" s="73">
        <f t="shared" si="4737"/>
        <v>283.70999999999998</v>
      </c>
      <c r="CD9119" s="73">
        <f t="shared" si="4737"/>
        <v>283.70999999999998</v>
      </c>
      <c r="CE9119" s="73">
        <f t="shared" si="4737"/>
        <v>283.70999999999998</v>
      </c>
      <c r="CF9119" s="73">
        <f t="shared" si="4737"/>
        <v>283.70999999999998</v>
      </c>
      <c r="CG9119" s="73">
        <f t="shared" si="4737"/>
        <v>283.70999999999998</v>
      </c>
      <c r="CH9119" s="73">
        <f t="shared" si="4737"/>
        <v>283.70999999999998</v>
      </c>
      <c r="CI9119" s="73">
        <f t="shared" si="4737"/>
        <v>283.70999999999998</v>
      </c>
      <c r="CJ9119" s="73">
        <f t="shared" si="4737"/>
        <v>283.70999999999998</v>
      </c>
      <c r="CK9119" s="73">
        <f t="shared" si="4737"/>
        <v>283.70999999999998</v>
      </c>
      <c r="CL9119" s="73">
        <f t="shared" si="4737"/>
        <v>283.70999999999998</v>
      </c>
      <c r="CM9119" s="73">
        <f t="shared" si="4737"/>
        <v>283.70999999999998</v>
      </c>
      <c r="CN9119" s="73">
        <f t="shared" si="4737"/>
        <v>283.70999999999998</v>
      </c>
      <c r="CO9119" s="73">
        <f t="shared" si="4737"/>
        <v>283.70999999999998</v>
      </c>
      <c r="CP9119" s="73">
        <f t="shared" si="4737"/>
        <v>283.70999999999998</v>
      </c>
      <c r="CQ9119" s="73">
        <f t="shared" si="4737"/>
        <v>283.70999999999998</v>
      </c>
      <c r="CR9119" s="73">
        <f t="shared" si="4737"/>
        <v>283.70999999999998</v>
      </c>
      <c r="CS9119" s="73">
        <f t="shared" si="4737"/>
        <v>283.70999999999998</v>
      </c>
      <c r="CT9119" s="73">
        <f t="shared" si="4737"/>
        <v>283.70999999999998</v>
      </c>
      <c r="CU9119" s="73">
        <f t="shared" si="4737"/>
        <v>283.70999999999998</v>
      </c>
      <c r="CV9119" s="73">
        <f t="shared" si="4737"/>
        <v>283.70999999999998</v>
      </c>
      <c r="CW9119" s="73">
        <f t="shared" si="4737"/>
        <v>283.70999999999998</v>
      </c>
      <c r="CX9119" s="73">
        <f t="shared" si="4737"/>
        <v>283.70999999999998</v>
      </c>
      <c r="CY9119" s="73">
        <f t="shared" si="4737"/>
        <v>283.70999999999998</v>
      </c>
      <c r="CZ9119" s="73">
        <f t="shared" si="4737"/>
        <v>283.70999999999998</v>
      </c>
      <c r="DA9119" s="73">
        <f t="shared" si="4737"/>
        <v>283.70999999999998</v>
      </c>
      <c r="DB9119" s="73">
        <f t="shared" si="4737"/>
        <v>283.70999999999998</v>
      </c>
      <c r="DC9119" s="73">
        <f t="shared" si="4737"/>
        <v>283.70999999999998</v>
      </c>
      <c r="DD9119" s="73">
        <f t="shared" si="4737"/>
        <v>283.70999999999998</v>
      </c>
      <c r="DE9119" s="73">
        <f t="shared" si="4737"/>
        <v>283.70999999999998</v>
      </c>
      <c r="DF9119" s="73">
        <f t="shared" si="4737"/>
        <v>283.70999999999998</v>
      </c>
      <c r="DG9119" s="73">
        <f t="shared" si="4737"/>
        <v>283.70999999999998</v>
      </c>
      <c r="DH9119" s="73">
        <f t="shared" si="4737"/>
        <v>283.70999999999998</v>
      </c>
      <c r="DI9119" s="73">
        <f t="shared" si="4737"/>
        <v>283.70999999999998</v>
      </c>
      <c r="DJ9119" s="73">
        <f t="shared" si="4737"/>
        <v>283.70999999999998</v>
      </c>
      <c r="DK9119" s="73">
        <f t="shared" si="4737"/>
        <v>283.70999999999998</v>
      </c>
      <c r="DL9119" s="73">
        <f t="shared" si="4737"/>
        <v>283.70999999999998</v>
      </c>
      <c r="DM9119" s="73">
        <f t="shared" si="4737"/>
        <v>283.70999999999998</v>
      </c>
      <c r="DN9119" s="73">
        <f t="shared" si="4737"/>
        <v>283.70999999999998</v>
      </c>
      <c r="DO9119" s="73">
        <f t="shared" si="4737"/>
        <v>283.70999999999998</v>
      </c>
      <c r="DP9119" s="73">
        <f t="shared" si="4737"/>
        <v>283.70999999999998</v>
      </c>
      <c r="DQ9119" s="73">
        <f t="shared" si="4737"/>
        <v>283.70999999999998</v>
      </c>
      <c r="DR9119" s="73">
        <f t="shared" si="4737"/>
        <v>283.70999999999998</v>
      </c>
      <c r="DS9119" s="73">
        <f t="shared" si="4737"/>
        <v>283.70999999999998</v>
      </c>
      <c r="DT9119" s="73">
        <f t="shared" si="4737"/>
        <v>283.70999999999998</v>
      </c>
      <c r="DU9119" s="73">
        <f t="shared" si="4737"/>
        <v>283.70999999999998</v>
      </c>
      <c r="DV9119" s="73">
        <f t="shared" si="4737"/>
        <v>283.70999999999998</v>
      </c>
      <c r="DW9119" s="73">
        <f t="shared" si="4737"/>
        <v>283.70999999999998</v>
      </c>
      <c r="DX9119" s="73">
        <f t="shared" si="4737"/>
        <v>283.70999999999998</v>
      </c>
      <c r="DY9119" s="73">
        <f t="shared" si="4737"/>
        <v>283.70999999999998</v>
      </c>
      <c r="DZ9119" s="73">
        <f t="shared" si="4737"/>
        <v>283.70999999999998</v>
      </c>
      <c r="EA9119" s="73">
        <f t="shared" si="4737"/>
        <v>283.70999999999998</v>
      </c>
      <c r="EB9119" s="73">
        <f t="shared" si="4737"/>
        <v>283.70999999999998</v>
      </c>
      <c r="EC9119" s="73">
        <f t="shared" si="4737"/>
        <v>283.70999999999998</v>
      </c>
      <c r="ED9119" s="73">
        <f t="shared" ref="ED9119:GO9119" si="4738">(EC9119+$F$9100*$F$9102*($F$55/$F$9101*EC9118+$F$55/$F$9101*EC9120))/(1+$F$9100*$F$9102*($F$55/$F$9101+$F$55/$F$9101))</f>
        <v>283.70999999999998</v>
      </c>
      <c r="EE9119" s="73">
        <f t="shared" si="4738"/>
        <v>283.70999999999998</v>
      </c>
      <c r="EF9119" s="73">
        <f t="shared" si="4738"/>
        <v>283.70999999999998</v>
      </c>
      <c r="EG9119" s="73">
        <f t="shared" si="4738"/>
        <v>283.70999999999998</v>
      </c>
      <c r="EH9119" s="73">
        <f t="shared" si="4738"/>
        <v>283.70999999999998</v>
      </c>
      <c r="EI9119" s="73">
        <f t="shared" si="4738"/>
        <v>283.70999999999998</v>
      </c>
      <c r="EJ9119" s="73">
        <f t="shared" si="4738"/>
        <v>283.70999999999998</v>
      </c>
      <c r="EK9119" s="73">
        <f t="shared" si="4738"/>
        <v>283.70999999999998</v>
      </c>
      <c r="EL9119" s="73">
        <f t="shared" si="4738"/>
        <v>283.70999999999998</v>
      </c>
      <c r="EM9119" s="73">
        <f t="shared" si="4738"/>
        <v>283.70999999999998</v>
      </c>
      <c r="EN9119" s="73">
        <f t="shared" si="4738"/>
        <v>283.70999999999998</v>
      </c>
      <c r="EO9119" s="73">
        <f t="shared" si="4738"/>
        <v>283.70999999999998</v>
      </c>
      <c r="EP9119" s="73">
        <f t="shared" si="4738"/>
        <v>283.70999999999998</v>
      </c>
      <c r="EQ9119" s="73">
        <f t="shared" si="4738"/>
        <v>283.70999999999998</v>
      </c>
      <c r="ER9119" s="73">
        <f t="shared" si="4738"/>
        <v>283.70999999999998</v>
      </c>
      <c r="ES9119" s="73">
        <f t="shared" si="4738"/>
        <v>283.70999999999998</v>
      </c>
      <c r="ET9119" s="73">
        <f t="shared" si="4738"/>
        <v>283.70999999999998</v>
      </c>
      <c r="EU9119" s="73">
        <f t="shared" si="4738"/>
        <v>283.70999999999998</v>
      </c>
      <c r="EV9119" s="73">
        <f t="shared" si="4738"/>
        <v>283.70999999999998</v>
      </c>
      <c r="EW9119" s="73">
        <f t="shared" si="4738"/>
        <v>283.70999999999998</v>
      </c>
      <c r="EX9119" s="73">
        <f t="shared" si="4738"/>
        <v>283.70999999999998</v>
      </c>
      <c r="EY9119" s="73">
        <f t="shared" si="4738"/>
        <v>283.70999999999998</v>
      </c>
      <c r="EZ9119" s="73">
        <f t="shared" si="4738"/>
        <v>283.70999999999998</v>
      </c>
      <c r="FA9119" s="73">
        <f t="shared" si="4738"/>
        <v>283.70999999999998</v>
      </c>
      <c r="FB9119" s="73">
        <f t="shared" si="4738"/>
        <v>283.70999999999998</v>
      </c>
      <c r="FC9119" s="73">
        <f t="shared" si="4738"/>
        <v>283.70999999999998</v>
      </c>
      <c r="FD9119" s="73">
        <f t="shared" si="4738"/>
        <v>283.70999999999998</v>
      </c>
      <c r="FE9119" s="73">
        <f t="shared" si="4738"/>
        <v>283.70999999999998</v>
      </c>
      <c r="FF9119" s="73">
        <f t="shared" si="4738"/>
        <v>283.70999999999998</v>
      </c>
      <c r="FG9119" s="73">
        <f t="shared" si="4738"/>
        <v>283.70999999999998</v>
      </c>
      <c r="FH9119" s="73">
        <f t="shared" si="4738"/>
        <v>283.70999999999998</v>
      </c>
      <c r="FI9119" s="73">
        <f t="shared" si="4738"/>
        <v>283.70999999999998</v>
      </c>
      <c r="FJ9119" s="73">
        <f t="shared" si="4738"/>
        <v>283.70999999999998</v>
      </c>
      <c r="FK9119" s="73">
        <f t="shared" si="4738"/>
        <v>283.70999999999998</v>
      </c>
      <c r="FL9119" s="73">
        <f t="shared" si="4738"/>
        <v>283.70999999999998</v>
      </c>
      <c r="FM9119" s="73">
        <f t="shared" si="4738"/>
        <v>283.70999999999998</v>
      </c>
      <c r="FN9119" s="73">
        <f t="shared" si="4738"/>
        <v>283.70999999999998</v>
      </c>
      <c r="FO9119" s="73">
        <f t="shared" si="4738"/>
        <v>283.70999999999998</v>
      </c>
      <c r="FP9119" s="73">
        <f t="shared" si="4738"/>
        <v>283.70999999999998</v>
      </c>
      <c r="FQ9119" s="73">
        <f t="shared" si="4738"/>
        <v>283.70999999999998</v>
      </c>
      <c r="FR9119" s="73">
        <f t="shared" si="4738"/>
        <v>283.70999999999998</v>
      </c>
      <c r="FS9119" s="73">
        <f t="shared" si="4738"/>
        <v>283.70999999999998</v>
      </c>
      <c r="FT9119" s="73">
        <f t="shared" si="4738"/>
        <v>283.70999999999998</v>
      </c>
      <c r="FU9119" s="73">
        <f t="shared" si="4738"/>
        <v>283.70999999999998</v>
      </c>
      <c r="FV9119" s="73">
        <f t="shared" si="4738"/>
        <v>283.70999999999998</v>
      </c>
      <c r="FW9119" s="73">
        <f t="shared" si="4738"/>
        <v>283.70999999999998</v>
      </c>
      <c r="FX9119" s="73">
        <f t="shared" si="4738"/>
        <v>283.70999999999998</v>
      </c>
      <c r="FY9119" s="73">
        <f t="shared" si="4738"/>
        <v>283.70999999999998</v>
      </c>
      <c r="FZ9119" s="73">
        <f t="shared" si="4738"/>
        <v>283.70999999999998</v>
      </c>
      <c r="GA9119" s="73">
        <f t="shared" si="4738"/>
        <v>283.70999999999998</v>
      </c>
      <c r="GB9119" s="73">
        <f t="shared" si="4738"/>
        <v>283.70999999999998</v>
      </c>
      <c r="GC9119" s="73">
        <f t="shared" si="4738"/>
        <v>283.70999999999998</v>
      </c>
      <c r="GD9119" s="73">
        <f t="shared" si="4738"/>
        <v>283.70999999999998</v>
      </c>
      <c r="GE9119" s="73">
        <f t="shared" si="4738"/>
        <v>283.70999999999998</v>
      </c>
      <c r="GF9119" s="73">
        <f t="shared" si="4738"/>
        <v>283.70999999999998</v>
      </c>
      <c r="GG9119" s="73">
        <f t="shared" si="4738"/>
        <v>283.70999999999998</v>
      </c>
      <c r="GH9119" s="73">
        <f t="shared" si="4738"/>
        <v>283.70999999999998</v>
      </c>
      <c r="GI9119" s="73">
        <f t="shared" si="4738"/>
        <v>283.70999999999998</v>
      </c>
      <c r="GJ9119" s="73">
        <f t="shared" si="4738"/>
        <v>283.70999999999998</v>
      </c>
      <c r="GK9119" s="73">
        <f t="shared" si="4738"/>
        <v>283.70999999999998</v>
      </c>
      <c r="GL9119" s="73">
        <f t="shared" si="4738"/>
        <v>283.70999999999998</v>
      </c>
      <c r="GM9119" s="73">
        <f t="shared" si="4738"/>
        <v>283.70999999999998</v>
      </c>
      <c r="GN9119" s="73">
        <f t="shared" si="4738"/>
        <v>283.70999999999998</v>
      </c>
      <c r="GO9119" s="73">
        <f t="shared" si="4738"/>
        <v>283.70999999999998</v>
      </c>
      <c r="GP9119" s="73">
        <f t="shared" ref="GP9119:JA9119" si="4739">(GO9119+$F$9100*$F$9102*($F$55/$F$9101*GO9118+$F$55/$F$9101*GO9120))/(1+$F$9100*$F$9102*($F$55/$F$9101+$F$55/$F$9101))</f>
        <v>283.70999999999998</v>
      </c>
      <c r="GQ9119" s="73">
        <f t="shared" si="4739"/>
        <v>283.70999999999998</v>
      </c>
      <c r="GR9119" s="73">
        <f t="shared" si="4739"/>
        <v>283.70999999999998</v>
      </c>
      <c r="GS9119" s="73">
        <f t="shared" si="4739"/>
        <v>283.70999999999998</v>
      </c>
      <c r="GT9119" s="73">
        <f t="shared" si="4739"/>
        <v>283.70999999999998</v>
      </c>
      <c r="GU9119" s="73">
        <f t="shared" si="4739"/>
        <v>283.70999999999998</v>
      </c>
      <c r="GV9119" s="73">
        <f t="shared" si="4739"/>
        <v>283.70999999999998</v>
      </c>
      <c r="GW9119" s="73">
        <f t="shared" si="4739"/>
        <v>283.70999999999998</v>
      </c>
      <c r="GX9119" s="73">
        <f t="shared" si="4739"/>
        <v>283.70999999999998</v>
      </c>
      <c r="GY9119" s="73">
        <f t="shared" si="4739"/>
        <v>283.70999999999998</v>
      </c>
      <c r="GZ9119" s="73">
        <f t="shared" si="4739"/>
        <v>283.70999999999998</v>
      </c>
      <c r="HA9119" s="73">
        <f t="shared" si="4739"/>
        <v>283.70999999999998</v>
      </c>
      <c r="HB9119" s="73">
        <f t="shared" si="4739"/>
        <v>283.70999999999998</v>
      </c>
      <c r="HC9119" s="73">
        <f t="shared" si="4739"/>
        <v>283.70999999999998</v>
      </c>
      <c r="HD9119" s="73">
        <f t="shared" si="4739"/>
        <v>283.70999999999998</v>
      </c>
      <c r="HE9119" s="73">
        <f t="shared" si="4739"/>
        <v>283.70999999999998</v>
      </c>
      <c r="HF9119" s="73">
        <f t="shared" si="4739"/>
        <v>283.70999999999998</v>
      </c>
      <c r="HG9119" s="73">
        <f t="shared" si="4739"/>
        <v>283.70999999999998</v>
      </c>
      <c r="HH9119" s="73">
        <f t="shared" si="4739"/>
        <v>283.70999999999998</v>
      </c>
      <c r="HI9119" s="73">
        <f t="shared" si="4739"/>
        <v>283.70999999999998</v>
      </c>
      <c r="HJ9119" s="73">
        <f t="shared" si="4739"/>
        <v>283.70999999999998</v>
      </c>
      <c r="HK9119" s="73">
        <f t="shared" si="4739"/>
        <v>283.70999999999998</v>
      </c>
      <c r="HL9119" s="73">
        <f t="shared" si="4739"/>
        <v>283.70999999999998</v>
      </c>
      <c r="HM9119" s="73">
        <f t="shared" si="4739"/>
        <v>283.70999999999998</v>
      </c>
      <c r="HN9119" s="73">
        <f t="shared" si="4739"/>
        <v>283.70999999999998</v>
      </c>
      <c r="HO9119" s="73">
        <f t="shared" si="4739"/>
        <v>283.70999999999998</v>
      </c>
      <c r="HP9119" s="73">
        <f t="shared" si="4739"/>
        <v>283.70999999999998</v>
      </c>
      <c r="HQ9119" s="73">
        <f t="shared" si="4739"/>
        <v>283.70999999999998</v>
      </c>
      <c r="HR9119" s="73">
        <f t="shared" si="4739"/>
        <v>283.70999999999998</v>
      </c>
      <c r="HS9119" s="73">
        <f t="shared" si="4739"/>
        <v>283.70999999999998</v>
      </c>
      <c r="HT9119" s="73">
        <f t="shared" si="4739"/>
        <v>283.70999999999998</v>
      </c>
      <c r="HU9119" s="73">
        <f t="shared" si="4739"/>
        <v>283.70999999999998</v>
      </c>
      <c r="HV9119" s="73">
        <f t="shared" si="4739"/>
        <v>283.70999999999998</v>
      </c>
      <c r="HW9119" s="73">
        <f t="shared" si="4739"/>
        <v>283.70999999999998</v>
      </c>
      <c r="HX9119" s="73">
        <f t="shared" si="4739"/>
        <v>283.70999999999998</v>
      </c>
      <c r="HY9119" s="73">
        <f t="shared" si="4739"/>
        <v>283.70999999999998</v>
      </c>
      <c r="HZ9119" s="73">
        <f t="shared" si="4739"/>
        <v>283.70999999999998</v>
      </c>
      <c r="IA9119" s="73">
        <f t="shared" si="4739"/>
        <v>283.70999999999998</v>
      </c>
      <c r="IB9119" s="73">
        <f t="shared" si="4739"/>
        <v>283.70999999999998</v>
      </c>
      <c r="IC9119" s="73">
        <f t="shared" si="4739"/>
        <v>283.70999999999998</v>
      </c>
      <c r="ID9119" s="73">
        <f t="shared" si="4739"/>
        <v>283.70999999999998</v>
      </c>
      <c r="IE9119" s="73">
        <f t="shared" si="4739"/>
        <v>283.70999999999998</v>
      </c>
      <c r="IF9119" s="73">
        <f t="shared" si="4739"/>
        <v>283.70999999999998</v>
      </c>
      <c r="IG9119" s="73">
        <f t="shared" si="4739"/>
        <v>283.70999999999998</v>
      </c>
      <c r="IH9119" s="73">
        <f t="shared" si="4739"/>
        <v>283.70999999999998</v>
      </c>
      <c r="II9119" s="73">
        <f t="shared" si="4739"/>
        <v>283.70999999999998</v>
      </c>
      <c r="IJ9119" s="73">
        <f t="shared" si="4739"/>
        <v>283.70999999999998</v>
      </c>
      <c r="IK9119" s="73">
        <f t="shared" si="4739"/>
        <v>283.70999999999998</v>
      </c>
      <c r="IL9119" s="73">
        <f t="shared" si="4739"/>
        <v>283.70999999999998</v>
      </c>
      <c r="IM9119" s="73">
        <f t="shared" si="4739"/>
        <v>283.70999999999998</v>
      </c>
      <c r="IN9119" s="73">
        <f t="shared" si="4739"/>
        <v>283.70999999999998</v>
      </c>
      <c r="IO9119" s="73">
        <f t="shared" si="4739"/>
        <v>283.70999999999998</v>
      </c>
      <c r="IP9119" s="73">
        <f t="shared" si="4739"/>
        <v>283.70999999999998</v>
      </c>
      <c r="IQ9119" s="73">
        <f t="shared" si="4739"/>
        <v>283.70999999999998</v>
      </c>
      <c r="IR9119" s="73">
        <f t="shared" si="4739"/>
        <v>283.70999999999998</v>
      </c>
      <c r="IS9119" s="73">
        <f t="shared" si="4739"/>
        <v>283.70999999999998</v>
      </c>
      <c r="IT9119" s="73">
        <f t="shared" si="4739"/>
        <v>283.70999999999998</v>
      </c>
      <c r="IU9119" s="73">
        <f t="shared" si="4739"/>
        <v>283.70999999999998</v>
      </c>
      <c r="IV9119" s="73">
        <f t="shared" si="4739"/>
        <v>283.70999999999998</v>
      </c>
      <c r="IW9119" s="73">
        <f t="shared" si="4739"/>
        <v>283.70999999999998</v>
      </c>
      <c r="IX9119" s="73">
        <f t="shared" si="4739"/>
        <v>283.70999999999998</v>
      </c>
      <c r="IY9119" s="73">
        <f t="shared" si="4739"/>
        <v>283.70999999999998</v>
      </c>
      <c r="IZ9119" s="73">
        <f t="shared" si="4739"/>
        <v>283.70999999999998</v>
      </c>
      <c r="JA9119" s="73">
        <f t="shared" si="4739"/>
        <v>283.70999999999998</v>
      </c>
      <c r="JB9119" s="73">
        <f t="shared" ref="JB9119:KG9119" si="4740">(JA9119+$F$9100*$F$9102*($F$55/$F$9101*JA9118+$F$55/$F$9101*JA9120))/(1+$F$9100*$F$9102*($F$55/$F$9101+$F$55/$F$9101))</f>
        <v>283.70999999999998</v>
      </c>
      <c r="JC9119" s="73">
        <f t="shared" si="4740"/>
        <v>283.70999999999998</v>
      </c>
      <c r="JD9119" s="73">
        <f t="shared" si="4740"/>
        <v>283.70999999999998</v>
      </c>
      <c r="JE9119" s="73">
        <f t="shared" si="4740"/>
        <v>283.70999999999998</v>
      </c>
      <c r="JF9119" s="73">
        <f t="shared" si="4740"/>
        <v>283.70999999999998</v>
      </c>
      <c r="JG9119" s="73">
        <f t="shared" si="4740"/>
        <v>283.70999999999998</v>
      </c>
      <c r="JH9119" s="73">
        <f t="shared" si="4740"/>
        <v>283.70999999999998</v>
      </c>
      <c r="JI9119" s="73">
        <f t="shared" si="4740"/>
        <v>283.70999999999998</v>
      </c>
      <c r="JJ9119" s="73">
        <f t="shared" si="4740"/>
        <v>283.70999999999998</v>
      </c>
      <c r="JK9119" s="73">
        <f t="shared" si="4740"/>
        <v>283.70999999999998</v>
      </c>
      <c r="JL9119" s="73">
        <f t="shared" si="4740"/>
        <v>283.70999999999998</v>
      </c>
      <c r="JM9119" s="73">
        <f t="shared" si="4740"/>
        <v>283.70999999999998</v>
      </c>
      <c r="JN9119" s="73">
        <f t="shared" si="4740"/>
        <v>283.70999999999998</v>
      </c>
      <c r="JO9119" s="73">
        <f t="shared" si="4740"/>
        <v>283.70999999999998</v>
      </c>
      <c r="JP9119" s="73">
        <f t="shared" si="4740"/>
        <v>283.70999999999998</v>
      </c>
      <c r="JQ9119" s="73">
        <f t="shared" si="4740"/>
        <v>283.70999999999998</v>
      </c>
      <c r="JR9119" s="73">
        <f t="shared" si="4740"/>
        <v>283.70999999999998</v>
      </c>
      <c r="JS9119" s="73">
        <f t="shared" si="4740"/>
        <v>283.70999999999998</v>
      </c>
      <c r="JT9119" s="73">
        <f t="shared" si="4740"/>
        <v>283.70999999999998</v>
      </c>
      <c r="JU9119" s="73">
        <f t="shared" si="4740"/>
        <v>283.70999999999998</v>
      </c>
      <c r="JV9119" s="73">
        <f t="shared" si="4740"/>
        <v>283.70999999999998</v>
      </c>
      <c r="JW9119" s="73">
        <f t="shared" si="4740"/>
        <v>283.70999999999998</v>
      </c>
      <c r="JX9119" s="73">
        <f t="shared" si="4740"/>
        <v>283.70999999999998</v>
      </c>
      <c r="JY9119" s="73">
        <f t="shared" si="4740"/>
        <v>283.70999999999998</v>
      </c>
      <c r="JZ9119" s="73">
        <f t="shared" si="4740"/>
        <v>283.70999999999998</v>
      </c>
      <c r="KA9119" s="73">
        <f t="shared" si="4740"/>
        <v>283.70999999999998</v>
      </c>
      <c r="KB9119" s="73">
        <f t="shared" si="4740"/>
        <v>283.70999999999998</v>
      </c>
      <c r="KC9119" s="73">
        <f t="shared" si="4740"/>
        <v>283.70999999999998</v>
      </c>
      <c r="KD9119" s="73">
        <f t="shared" si="4740"/>
        <v>283.70999999999998</v>
      </c>
      <c r="KE9119" s="73">
        <f t="shared" si="4740"/>
        <v>283.70999999999998</v>
      </c>
      <c r="KF9119" s="73">
        <f t="shared" si="4740"/>
        <v>283.70999999999998</v>
      </c>
      <c r="KG9119" s="73">
        <f t="shared" si="4740"/>
        <v>283.70999999999998</v>
      </c>
      <c r="KH9119">
        <v>283.72000000000003</v>
      </c>
      <c r="KL9119" s="84"/>
      <c r="KP9119" s="84"/>
      <c r="KS9119" s="74"/>
      <c r="KT9119" s="74"/>
      <c r="KU9119" s="16"/>
      <c r="KV9119" s="72"/>
      <c r="KW9119" s="72"/>
      <c r="KX9119" s="16"/>
      <c r="KZ9119" s="16"/>
      <c r="LA9119" s="16"/>
      <c r="LB9119" s="74"/>
      <c r="LC9119" s="74"/>
    </row>
    <row r="9120" spans="1:315" x14ac:dyDescent="0.35">
      <c r="B9120">
        <v>14</v>
      </c>
      <c r="C9120">
        <f t="shared" si="4685"/>
        <v>0.13500000000000001</v>
      </c>
      <c r="E9120" s="92">
        <v>283.56</v>
      </c>
      <c r="F9120" s="73">
        <f t="shared" ref="F9120:BQ9120" si="4741">(E9120+$F$9100*$F$9102*($F$55/$F$9101*E9119+$F$55/$F$9101*E9121))/(1+$F$9100*$F$9102*($F$55/$F$9101+$F$55/$F$9101))</f>
        <v>283.56</v>
      </c>
      <c r="G9120" s="73">
        <f t="shared" si="4741"/>
        <v>283.56</v>
      </c>
      <c r="H9120" s="73">
        <f t="shared" si="4741"/>
        <v>283.56</v>
      </c>
      <c r="I9120" s="73">
        <f t="shared" si="4741"/>
        <v>283.56</v>
      </c>
      <c r="J9120" s="73">
        <f t="shared" si="4741"/>
        <v>283.56</v>
      </c>
      <c r="K9120" s="73">
        <f t="shared" si="4741"/>
        <v>283.56</v>
      </c>
      <c r="L9120" s="73">
        <f t="shared" si="4741"/>
        <v>283.56</v>
      </c>
      <c r="M9120" s="73">
        <f t="shared" si="4741"/>
        <v>283.56</v>
      </c>
      <c r="N9120" s="73">
        <f t="shared" si="4741"/>
        <v>283.56</v>
      </c>
      <c r="O9120" s="73">
        <f t="shared" si="4741"/>
        <v>283.56</v>
      </c>
      <c r="P9120" s="73">
        <f t="shared" si="4741"/>
        <v>283.56</v>
      </c>
      <c r="Q9120" s="73">
        <f t="shared" si="4741"/>
        <v>283.56</v>
      </c>
      <c r="R9120" s="73">
        <f t="shared" si="4741"/>
        <v>283.56</v>
      </c>
      <c r="S9120" s="73">
        <f t="shared" si="4741"/>
        <v>283.56</v>
      </c>
      <c r="T9120" s="73">
        <f t="shared" si="4741"/>
        <v>283.56</v>
      </c>
      <c r="U9120" s="73">
        <f t="shared" si="4741"/>
        <v>283.56</v>
      </c>
      <c r="V9120" s="73">
        <f t="shared" si="4741"/>
        <v>283.56</v>
      </c>
      <c r="W9120" s="73">
        <f t="shared" si="4741"/>
        <v>283.56</v>
      </c>
      <c r="X9120" s="73">
        <f t="shared" si="4741"/>
        <v>283.56</v>
      </c>
      <c r="Y9120" s="73">
        <f t="shared" si="4741"/>
        <v>283.56</v>
      </c>
      <c r="Z9120" s="73">
        <f t="shared" si="4741"/>
        <v>283.56</v>
      </c>
      <c r="AA9120" s="73">
        <f t="shared" si="4741"/>
        <v>283.56</v>
      </c>
      <c r="AB9120" s="73">
        <f t="shared" si="4741"/>
        <v>283.56</v>
      </c>
      <c r="AC9120" s="73">
        <f t="shared" si="4741"/>
        <v>283.56</v>
      </c>
      <c r="AD9120" s="73">
        <f t="shared" si="4741"/>
        <v>283.56</v>
      </c>
      <c r="AE9120" s="73">
        <f t="shared" si="4741"/>
        <v>283.56</v>
      </c>
      <c r="AF9120" s="73">
        <f t="shared" si="4741"/>
        <v>283.56</v>
      </c>
      <c r="AG9120" s="73">
        <f t="shared" si="4741"/>
        <v>283.56</v>
      </c>
      <c r="AH9120" s="73">
        <f t="shared" si="4741"/>
        <v>283.56</v>
      </c>
      <c r="AI9120" s="73">
        <f t="shared" si="4741"/>
        <v>283.56</v>
      </c>
      <c r="AJ9120" s="73">
        <f t="shared" si="4741"/>
        <v>283.56</v>
      </c>
      <c r="AK9120" s="73">
        <f t="shared" si="4741"/>
        <v>283.56</v>
      </c>
      <c r="AL9120" s="73">
        <f t="shared" si="4741"/>
        <v>283.56</v>
      </c>
      <c r="AM9120" s="73">
        <f t="shared" si="4741"/>
        <v>283.56</v>
      </c>
      <c r="AN9120" s="73">
        <f t="shared" si="4741"/>
        <v>283.56</v>
      </c>
      <c r="AO9120" s="73">
        <f t="shared" si="4741"/>
        <v>283.56</v>
      </c>
      <c r="AP9120" s="73">
        <f t="shared" si="4741"/>
        <v>283.56</v>
      </c>
      <c r="AQ9120" s="73">
        <f t="shared" si="4741"/>
        <v>283.56</v>
      </c>
      <c r="AR9120" s="73">
        <f t="shared" si="4741"/>
        <v>283.56</v>
      </c>
      <c r="AS9120" s="73">
        <f t="shared" si="4741"/>
        <v>283.56</v>
      </c>
      <c r="AT9120" s="73">
        <f t="shared" si="4741"/>
        <v>283.56</v>
      </c>
      <c r="AU9120" s="73">
        <f t="shared" si="4741"/>
        <v>283.56</v>
      </c>
      <c r="AV9120" s="73">
        <f t="shared" si="4741"/>
        <v>283.56</v>
      </c>
      <c r="AW9120" s="73">
        <f t="shared" si="4741"/>
        <v>283.56</v>
      </c>
      <c r="AX9120" s="73">
        <f t="shared" si="4741"/>
        <v>283.56</v>
      </c>
      <c r="AY9120" s="73">
        <f t="shared" si="4741"/>
        <v>283.56</v>
      </c>
      <c r="AZ9120" s="73">
        <f t="shared" si="4741"/>
        <v>283.56</v>
      </c>
      <c r="BA9120" s="73">
        <f t="shared" si="4741"/>
        <v>283.56</v>
      </c>
      <c r="BB9120" s="73">
        <f t="shared" si="4741"/>
        <v>283.56</v>
      </c>
      <c r="BC9120" s="73">
        <f t="shared" si="4741"/>
        <v>283.56</v>
      </c>
      <c r="BD9120" s="73">
        <f t="shared" si="4741"/>
        <v>283.56</v>
      </c>
      <c r="BE9120" s="73">
        <f t="shared" si="4741"/>
        <v>283.56</v>
      </c>
      <c r="BF9120" s="73">
        <f t="shared" si="4741"/>
        <v>283.56</v>
      </c>
      <c r="BG9120" s="73">
        <f t="shared" si="4741"/>
        <v>283.56</v>
      </c>
      <c r="BH9120" s="73">
        <f t="shared" si="4741"/>
        <v>283.56</v>
      </c>
      <c r="BI9120" s="73">
        <f t="shared" si="4741"/>
        <v>283.56</v>
      </c>
      <c r="BJ9120" s="73">
        <f t="shared" si="4741"/>
        <v>283.56</v>
      </c>
      <c r="BK9120" s="73">
        <f t="shared" si="4741"/>
        <v>283.56</v>
      </c>
      <c r="BL9120" s="73">
        <f t="shared" si="4741"/>
        <v>283.56</v>
      </c>
      <c r="BM9120" s="73">
        <f t="shared" si="4741"/>
        <v>283.56</v>
      </c>
      <c r="BN9120" s="73">
        <f t="shared" si="4741"/>
        <v>283.56</v>
      </c>
      <c r="BO9120" s="73">
        <f t="shared" si="4741"/>
        <v>283.56</v>
      </c>
      <c r="BP9120" s="73">
        <f t="shared" si="4741"/>
        <v>283.56</v>
      </c>
      <c r="BQ9120" s="73">
        <f t="shared" si="4741"/>
        <v>283.56</v>
      </c>
      <c r="BR9120" s="73">
        <f t="shared" ref="BR9120:EC9120" si="4742">(BQ9120+$F$9100*$F$9102*($F$55/$F$9101*BQ9119+$F$55/$F$9101*BQ9121))/(1+$F$9100*$F$9102*($F$55/$F$9101+$F$55/$F$9101))</f>
        <v>283.56</v>
      </c>
      <c r="BS9120" s="73">
        <f t="shared" si="4742"/>
        <v>283.56</v>
      </c>
      <c r="BT9120" s="73">
        <f t="shared" si="4742"/>
        <v>283.56</v>
      </c>
      <c r="BU9120" s="73">
        <f t="shared" si="4742"/>
        <v>283.56</v>
      </c>
      <c r="BV9120" s="73">
        <f t="shared" si="4742"/>
        <v>283.56</v>
      </c>
      <c r="BW9120" s="73">
        <f t="shared" si="4742"/>
        <v>283.56</v>
      </c>
      <c r="BX9120" s="73">
        <f t="shared" si="4742"/>
        <v>283.56</v>
      </c>
      <c r="BY9120" s="73">
        <f t="shared" si="4742"/>
        <v>283.56</v>
      </c>
      <c r="BZ9120" s="73">
        <f t="shared" si="4742"/>
        <v>283.56</v>
      </c>
      <c r="CA9120" s="73">
        <f t="shared" si="4742"/>
        <v>283.56</v>
      </c>
      <c r="CB9120" s="73">
        <f t="shared" si="4742"/>
        <v>283.56</v>
      </c>
      <c r="CC9120" s="73">
        <f t="shared" si="4742"/>
        <v>283.56</v>
      </c>
      <c r="CD9120" s="73">
        <f t="shared" si="4742"/>
        <v>283.56</v>
      </c>
      <c r="CE9120" s="73">
        <f t="shared" si="4742"/>
        <v>283.56</v>
      </c>
      <c r="CF9120" s="73">
        <f t="shared" si="4742"/>
        <v>283.56</v>
      </c>
      <c r="CG9120" s="73">
        <f t="shared" si="4742"/>
        <v>283.56</v>
      </c>
      <c r="CH9120" s="73">
        <f t="shared" si="4742"/>
        <v>283.56</v>
      </c>
      <c r="CI9120" s="73">
        <f t="shared" si="4742"/>
        <v>283.56</v>
      </c>
      <c r="CJ9120" s="73">
        <f t="shared" si="4742"/>
        <v>283.56</v>
      </c>
      <c r="CK9120" s="73">
        <f t="shared" si="4742"/>
        <v>283.56</v>
      </c>
      <c r="CL9120" s="73">
        <f t="shared" si="4742"/>
        <v>283.56</v>
      </c>
      <c r="CM9120" s="73">
        <f t="shared" si="4742"/>
        <v>283.56</v>
      </c>
      <c r="CN9120" s="73">
        <f t="shared" si="4742"/>
        <v>283.56</v>
      </c>
      <c r="CO9120" s="73">
        <f t="shared" si="4742"/>
        <v>283.56</v>
      </c>
      <c r="CP9120" s="73">
        <f t="shared" si="4742"/>
        <v>283.56</v>
      </c>
      <c r="CQ9120" s="73">
        <f t="shared" si="4742"/>
        <v>283.56</v>
      </c>
      <c r="CR9120" s="73">
        <f t="shared" si="4742"/>
        <v>283.56</v>
      </c>
      <c r="CS9120" s="73">
        <f t="shared" si="4742"/>
        <v>283.56</v>
      </c>
      <c r="CT9120" s="73">
        <f t="shared" si="4742"/>
        <v>283.56</v>
      </c>
      <c r="CU9120" s="73">
        <f t="shared" si="4742"/>
        <v>283.56</v>
      </c>
      <c r="CV9120" s="73">
        <f t="shared" si="4742"/>
        <v>283.56</v>
      </c>
      <c r="CW9120" s="73">
        <f t="shared" si="4742"/>
        <v>283.56</v>
      </c>
      <c r="CX9120" s="73">
        <f t="shared" si="4742"/>
        <v>283.56</v>
      </c>
      <c r="CY9120" s="73">
        <f t="shared" si="4742"/>
        <v>283.56</v>
      </c>
      <c r="CZ9120" s="73">
        <f t="shared" si="4742"/>
        <v>283.56</v>
      </c>
      <c r="DA9120" s="73">
        <f t="shared" si="4742"/>
        <v>283.56</v>
      </c>
      <c r="DB9120" s="73">
        <f t="shared" si="4742"/>
        <v>283.56</v>
      </c>
      <c r="DC9120" s="73">
        <f t="shared" si="4742"/>
        <v>283.56</v>
      </c>
      <c r="DD9120" s="73">
        <f t="shared" si="4742"/>
        <v>283.56</v>
      </c>
      <c r="DE9120" s="73">
        <f t="shared" si="4742"/>
        <v>283.56</v>
      </c>
      <c r="DF9120" s="73">
        <f t="shared" si="4742"/>
        <v>283.56</v>
      </c>
      <c r="DG9120" s="73">
        <f t="shared" si="4742"/>
        <v>283.56</v>
      </c>
      <c r="DH9120" s="73">
        <f t="shared" si="4742"/>
        <v>283.56</v>
      </c>
      <c r="DI9120" s="73">
        <f t="shared" si="4742"/>
        <v>283.56</v>
      </c>
      <c r="DJ9120" s="73">
        <f t="shared" si="4742"/>
        <v>283.56</v>
      </c>
      <c r="DK9120" s="73">
        <f t="shared" si="4742"/>
        <v>283.56</v>
      </c>
      <c r="DL9120" s="73">
        <f t="shared" si="4742"/>
        <v>283.56</v>
      </c>
      <c r="DM9120" s="73">
        <f t="shared" si="4742"/>
        <v>283.56</v>
      </c>
      <c r="DN9120" s="73">
        <f t="shared" si="4742"/>
        <v>283.56</v>
      </c>
      <c r="DO9120" s="73">
        <f t="shared" si="4742"/>
        <v>283.56</v>
      </c>
      <c r="DP9120" s="73">
        <f t="shared" si="4742"/>
        <v>283.56</v>
      </c>
      <c r="DQ9120" s="73">
        <f t="shared" si="4742"/>
        <v>283.56</v>
      </c>
      <c r="DR9120" s="73">
        <f t="shared" si="4742"/>
        <v>283.56</v>
      </c>
      <c r="DS9120" s="73">
        <f t="shared" si="4742"/>
        <v>283.56</v>
      </c>
      <c r="DT9120" s="73">
        <f t="shared" si="4742"/>
        <v>283.56</v>
      </c>
      <c r="DU9120" s="73">
        <f t="shared" si="4742"/>
        <v>283.56</v>
      </c>
      <c r="DV9120" s="73">
        <f t="shared" si="4742"/>
        <v>283.56</v>
      </c>
      <c r="DW9120" s="73">
        <f t="shared" si="4742"/>
        <v>283.56</v>
      </c>
      <c r="DX9120" s="73">
        <f t="shared" si="4742"/>
        <v>283.56</v>
      </c>
      <c r="DY9120" s="73">
        <f t="shared" si="4742"/>
        <v>283.56</v>
      </c>
      <c r="DZ9120" s="73">
        <f t="shared" si="4742"/>
        <v>283.56</v>
      </c>
      <c r="EA9120" s="73">
        <f t="shared" si="4742"/>
        <v>283.56</v>
      </c>
      <c r="EB9120" s="73">
        <f t="shared" si="4742"/>
        <v>283.56</v>
      </c>
      <c r="EC9120" s="73">
        <f t="shared" si="4742"/>
        <v>283.56</v>
      </c>
      <c r="ED9120" s="73">
        <f t="shared" ref="ED9120:GO9120" si="4743">(EC9120+$F$9100*$F$9102*($F$55/$F$9101*EC9119+$F$55/$F$9101*EC9121))/(1+$F$9100*$F$9102*($F$55/$F$9101+$F$55/$F$9101))</f>
        <v>283.56</v>
      </c>
      <c r="EE9120" s="73">
        <f t="shared" si="4743"/>
        <v>283.56</v>
      </c>
      <c r="EF9120" s="73">
        <f t="shared" si="4743"/>
        <v>283.56</v>
      </c>
      <c r="EG9120" s="73">
        <f t="shared" si="4743"/>
        <v>283.56</v>
      </c>
      <c r="EH9120" s="73">
        <f t="shared" si="4743"/>
        <v>283.56</v>
      </c>
      <c r="EI9120" s="73">
        <f t="shared" si="4743"/>
        <v>283.56</v>
      </c>
      <c r="EJ9120" s="73">
        <f t="shared" si="4743"/>
        <v>283.56</v>
      </c>
      <c r="EK9120" s="73">
        <f t="shared" si="4743"/>
        <v>283.56</v>
      </c>
      <c r="EL9120" s="73">
        <f t="shared" si="4743"/>
        <v>283.56</v>
      </c>
      <c r="EM9120" s="73">
        <f t="shared" si="4743"/>
        <v>283.56</v>
      </c>
      <c r="EN9120" s="73">
        <f t="shared" si="4743"/>
        <v>283.56</v>
      </c>
      <c r="EO9120" s="73">
        <f t="shared" si="4743"/>
        <v>283.56</v>
      </c>
      <c r="EP9120" s="73">
        <f t="shared" si="4743"/>
        <v>283.56</v>
      </c>
      <c r="EQ9120" s="73">
        <f t="shared" si="4743"/>
        <v>283.56</v>
      </c>
      <c r="ER9120" s="73">
        <f t="shared" si="4743"/>
        <v>283.56</v>
      </c>
      <c r="ES9120" s="73">
        <f t="shared" si="4743"/>
        <v>283.56</v>
      </c>
      <c r="ET9120" s="73">
        <f t="shared" si="4743"/>
        <v>283.56</v>
      </c>
      <c r="EU9120" s="73">
        <f t="shared" si="4743"/>
        <v>283.56</v>
      </c>
      <c r="EV9120" s="73">
        <f t="shared" si="4743"/>
        <v>283.56</v>
      </c>
      <c r="EW9120" s="73">
        <f t="shared" si="4743"/>
        <v>283.56</v>
      </c>
      <c r="EX9120" s="73">
        <f t="shared" si="4743"/>
        <v>283.56</v>
      </c>
      <c r="EY9120" s="73">
        <f t="shared" si="4743"/>
        <v>283.56</v>
      </c>
      <c r="EZ9120" s="73">
        <f t="shared" si="4743"/>
        <v>283.56</v>
      </c>
      <c r="FA9120" s="73">
        <f t="shared" si="4743"/>
        <v>283.56</v>
      </c>
      <c r="FB9120" s="73">
        <f t="shared" si="4743"/>
        <v>283.56</v>
      </c>
      <c r="FC9120" s="73">
        <f t="shared" si="4743"/>
        <v>283.56</v>
      </c>
      <c r="FD9120" s="73">
        <f t="shared" si="4743"/>
        <v>283.56</v>
      </c>
      <c r="FE9120" s="73">
        <f t="shared" si="4743"/>
        <v>283.56</v>
      </c>
      <c r="FF9120" s="73">
        <f t="shared" si="4743"/>
        <v>283.56</v>
      </c>
      <c r="FG9120" s="73">
        <f t="shared" si="4743"/>
        <v>283.56</v>
      </c>
      <c r="FH9120" s="73">
        <f t="shared" si="4743"/>
        <v>283.56</v>
      </c>
      <c r="FI9120" s="73">
        <f t="shared" si="4743"/>
        <v>283.56</v>
      </c>
      <c r="FJ9120" s="73">
        <f t="shared" si="4743"/>
        <v>283.56</v>
      </c>
      <c r="FK9120" s="73">
        <f t="shared" si="4743"/>
        <v>283.56</v>
      </c>
      <c r="FL9120" s="73">
        <f t="shared" si="4743"/>
        <v>283.56</v>
      </c>
      <c r="FM9120" s="73">
        <f t="shared" si="4743"/>
        <v>283.56</v>
      </c>
      <c r="FN9120" s="73">
        <f t="shared" si="4743"/>
        <v>283.56</v>
      </c>
      <c r="FO9120" s="73">
        <f t="shared" si="4743"/>
        <v>283.56</v>
      </c>
      <c r="FP9120" s="73">
        <f t="shared" si="4743"/>
        <v>283.56</v>
      </c>
      <c r="FQ9120" s="73">
        <f t="shared" si="4743"/>
        <v>283.56</v>
      </c>
      <c r="FR9120" s="73">
        <f t="shared" si="4743"/>
        <v>283.56</v>
      </c>
      <c r="FS9120" s="73">
        <f t="shared" si="4743"/>
        <v>283.56</v>
      </c>
      <c r="FT9120" s="73">
        <f t="shared" si="4743"/>
        <v>283.56</v>
      </c>
      <c r="FU9120" s="73">
        <f t="shared" si="4743"/>
        <v>283.56</v>
      </c>
      <c r="FV9120" s="73">
        <f t="shared" si="4743"/>
        <v>283.56</v>
      </c>
      <c r="FW9120" s="73">
        <f t="shared" si="4743"/>
        <v>283.56</v>
      </c>
      <c r="FX9120" s="73">
        <f t="shared" si="4743"/>
        <v>283.56</v>
      </c>
      <c r="FY9120" s="73">
        <f t="shared" si="4743"/>
        <v>283.56</v>
      </c>
      <c r="FZ9120" s="73">
        <f t="shared" si="4743"/>
        <v>283.56</v>
      </c>
      <c r="GA9120" s="73">
        <f t="shared" si="4743"/>
        <v>283.56</v>
      </c>
      <c r="GB9120" s="73">
        <f t="shared" si="4743"/>
        <v>283.56</v>
      </c>
      <c r="GC9120" s="73">
        <f t="shared" si="4743"/>
        <v>283.56</v>
      </c>
      <c r="GD9120" s="73">
        <f t="shared" si="4743"/>
        <v>283.56</v>
      </c>
      <c r="GE9120" s="73">
        <f t="shared" si="4743"/>
        <v>283.56</v>
      </c>
      <c r="GF9120" s="73">
        <f t="shared" si="4743"/>
        <v>283.56</v>
      </c>
      <c r="GG9120" s="73">
        <f t="shared" si="4743"/>
        <v>283.56</v>
      </c>
      <c r="GH9120" s="73">
        <f t="shared" si="4743"/>
        <v>283.56</v>
      </c>
      <c r="GI9120" s="73">
        <f t="shared" si="4743"/>
        <v>283.56</v>
      </c>
      <c r="GJ9120" s="73">
        <f t="shared" si="4743"/>
        <v>283.56</v>
      </c>
      <c r="GK9120" s="73">
        <f t="shared" si="4743"/>
        <v>283.56</v>
      </c>
      <c r="GL9120" s="73">
        <f t="shared" si="4743"/>
        <v>283.56</v>
      </c>
      <c r="GM9120" s="73">
        <f t="shared" si="4743"/>
        <v>283.56</v>
      </c>
      <c r="GN9120" s="73">
        <f t="shared" si="4743"/>
        <v>283.56</v>
      </c>
      <c r="GO9120" s="73">
        <f t="shared" si="4743"/>
        <v>283.56</v>
      </c>
      <c r="GP9120" s="73">
        <f t="shared" ref="GP9120:JA9120" si="4744">(GO9120+$F$9100*$F$9102*($F$55/$F$9101*GO9119+$F$55/$F$9101*GO9121))/(1+$F$9100*$F$9102*($F$55/$F$9101+$F$55/$F$9101))</f>
        <v>283.56</v>
      </c>
      <c r="GQ9120" s="73">
        <f t="shared" si="4744"/>
        <v>283.56</v>
      </c>
      <c r="GR9120" s="73">
        <f t="shared" si="4744"/>
        <v>283.56</v>
      </c>
      <c r="GS9120" s="73">
        <f t="shared" si="4744"/>
        <v>283.56</v>
      </c>
      <c r="GT9120" s="73">
        <f t="shared" si="4744"/>
        <v>283.56</v>
      </c>
      <c r="GU9120" s="73">
        <f t="shared" si="4744"/>
        <v>283.56</v>
      </c>
      <c r="GV9120" s="73">
        <f t="shared" si="4744"/>
        <v>283.56</v>
      </c>
      <c r="GW9120" s="73">
        <f t="shared" si="4744"/>
        <v>283.56</v>
      </c>
      <c r="GX9120" s="73">
        <f t="shared" si="4744"/>
        <v>283.56</v>
      </c>
      <c r="GY9120" s="73">
        <f t="shared" si="4744"/>
        <v>283.56</v>
      </c>
      <c r="GZ9120" s="73">
        <f t="shared" si="4744"/>
        <v>283.56</v>
      </c>
      <c r="HA9120" s="73">
        <f t="shared" si="4744"/>
        <v>283.56</v>
      </c>
      <c r="HB9120" s="73">
        <f t="shared" si="4744"/>
        <v>283.56</v>
      </c>
      <c r="HC9120" s="73">
        <f t="shared" si="4744"/>
        <v>283.56</v>
      </c>
      <c r="HD9120" s="73">
        <f t="shared" si="4744"/>
        <v>283.56</v>
      </c>
      <c r="HE9120" s="73">
        <f t="shared" si="4744"/>
        <v>283.56</v>
      </c>
      <c r="HF9120" s="73">
        <f t="shared" si="4744"/>
        <v>283.56</v>
      </c>
      <c r="HG9120" s="73">
        <f t="shared" si="4744"/>
        <v>283.56</v>
      </c>
      <c r="HH9120" s="73">
        <f t="shared" si="4744"/>
        <v>283.56</v>
      </c>
      <c r="HI9120" s="73">
        <f t="shared" si="4744"/>
        <v>283.56</v>
      </c>
      <c r="HJ9120" s="73">
        <f t="shared" si="4744"/>
        <v>283.56</v>
      </c>
      <c r="HK9120" s="73">
        <f t="shared" si="4744"/>
        <v>283.56</v>
      </c>
      <c r="HL9120" s="73">
        <f t="shared" si="4744"/>
        <v>283.56</v>
      </c>
      <c r="HM9120" s="73">
        <f t="shared" si="4744"/>
        <v>283.56</v>
      </c>
      <c r="HN9120" s="73">
        <f t="shared" si="4744"/>
        <v>283.56</v>
      </c>
      <c r="HO9120" s="73">
        <f t="shared" si="4744"/>
        <v>283.56</v>
      </c>
      <c r="HP9120" s="73">
        <f t="shared" si="4744"/>
        <v>283.56</v>
      </c>
      <c r="HQ9120" s="73">
        <f t="shared" si="4744"/>
        <v>283.56</v>
      </c>
      <c r="HR9120" s="73">
        <f t="shared" si="4744"/>
        <v>283.56</v>
      </c>
      <c r="HS9120" s="73">
        <f t="shared" si="4744"/>
        <v>283.56</v>
      </c>
      <c r="HT9120" s="73">
        <f t="shared" si="4744"/>
        <v>283.56</v>
      </c>
      <c r="HU9120" s="73">
        <f t="shared" si="4744"/>
        <v>283.56</v>
      </c>
      <c r="HV9120" s="73">
        <f t="shared" si="4744"/>
        <v>283.56</v>
      </c>
      <c r="HW9120" s="73">
        <f t="shared" si="4744"/>
        <v>283.56</v>
      </c>
      <c r="HX9120" s="73">
        <f t="shared" si="4744"/>
        <v>283.56</v>
      </c>
      <c r="HY9120" s="73">
        <f t="shared" si="4744"/>
        <v>283.56</v>
      </c>
      <c r="HZ9120" s="73">
        <f t="shared" si="4744"/>
        <v>283.56</v>
      </c>
      <c r="IA9120" s="73">
        <f t="shared" si="4744"/>
        <v>283.56</v>
      </c>
      <c r="IB9120" s="73">
        <f t="shared" si="4744"/>
        <v>283.56</v>
      </c>
      <c r="IC9120" s="73">
        <f t="shared" si="4744"/>
        <v>283.56</v>
      </c>
      <c r="ID9120" s="73">
        <f t="shared" si="4744"/>
        <v>283.56</v>
      </c>
      <c r="IE9120" s="73">
        <f t="shared" si="4744"/>
        <v>283.56</v>
      </c>
      <c r="IF9120" s="73">
        <f t="shared" si="4744"/>
        <v>283.56</v>
      </c>
      <c r="IG9120" s="73">
        <f t="shared" si="4744"/>
        <v>283.56</v>
      </c>
      <c r="IH9120" s="73">
        <f t="shared" si="4744"/>
        <v>283.56</v>
      </c>
      <c r="II9120" s="73">
        <f t="shared" si="4744"/>
        <v>283.56</v>
      </c>
      <c r="IJ9120" s="73">
        <f t="shared" si="4744"/>
        <v>283.56</v>
      </c>
      <c r="IK9120" s="73">
        <f t="shared" si="4744"/>
        <v>283.56</v>
      </c>
      <c r="IL9120" s="73">
        <f t="shared" si="4744"/>
        <v>283.56</v>
      </c>
      <c r="IM9120" s="73">
        <f t="shared" si="4744"/>
        <v>283.56</v>
      </c>
      <c r="IN9120" s="73">
        <f t="shared" si="4744"/>
        <v>283.56</v>
      </c>
      <c r="IO9120" s="73">
        <f t="shared" si="4744"/>
        <v>283.56</v>
      </c>
      <c r="IP9120" s="73">
        <f t="shared" si="4744"/>
        <v>283.56</v>
      </c>
      <c r="IQ9120" s="73">
        <f t="shared" si="4744"/>
        <v>283.56</v>
      </c>
      <c r="IR9120" s="73">
        <f t="shared" si="4744"/>
        <v>283.56</v>
      </c>
      <c r="IS9120" s="73">
        <f t="shared" si="4744"/>
        <v>283.56</v>
      </c>
      <c r="IT9120" s="73">
        <f t="shared" si="4744"/>
        <v>283.56</v>
      </c>
      <c r="IU9120" s="73">
        <f t="shared" si="4744"/>
        <v>283.56</v>
      </c>
      <c r="IV9120" s="73">
        <f t="shared" si="4744"/>
        <v>283.56</v>
      </c>
      <c r="IW9120" s="73">
        <f t="shared" si="4744"/>
        <v>283.56</v>
      </c>
      <c r="IX9120" s="73">
        <f t="shared" si="4744"/>
        <v>283.56</v>
      </c>
      <c r="IY9120" s="73">
        <f t="shared" si="4744"/>
        <v>283.56</v>
      </c>
      <c r="IZ9120" s="73">
        <f t="shared" si="4744"/>
        <v>283.56</v>
      </c>
      <c r="JA9120" s="73">
        <f t="shared" si="4744"/>
        <v>283.56</v>
      </c>
      <c r="JB9120" s="73">
        <f t="shared" ref="JB9120:KG9120" si="4745">(JA9120+$F$9100*$F$9102*($F$55/$F$9101*JA9119+$F$55/$F$9101*JA9121))/(1+$F$9100*$F$9102*($F$55/$F$9101+$F$55/$F$9101))</f>
        <v>283.56</v>
      </c>
      <c r="JC9120" s="73">
        <f t="shared" si="4745"/>
        <v>283.56</v>
      </c>
      <c r="JD9120" s="73">
        <f t="shared" si="4745"/>
        <v>283.56</v>
      </c>
      <c r="JE9120" s="73">
        <f t="shared" si="4745"/>
        <v>283.56</v>
      </c>
      <c r="JF9120" s="73">
        <f t="shared" si="4745"/>
        <v>283.56</v>
      </c>
      <c r="JG9120" s="73">
        <f t="shared" si="4745"/>
        <v>283.56</v>
      </c>
      <c r="JH9120" s="73">
        <f t="shared" si="4745"/>
        <v>283.56</v>
      </c>
      <c r="JI9120" s="73">
        <f t="shared" si="4745"/>
        <v>283.56</v>
      </c>
      <c r="JJ9120" s="73">
        <f t="shared" si="4745"/>
        <v>283.56</v>
      </c>
      <c r="JK9120" s="73">
        <f t="shared" si="4745"/>
        <v>283.56</v>
      </c>
      <c r="JL9120" s="73">
        <f t="shared" si="4745"/>
        <v>283.56</v>
      </c>
      <c r="JM9120" s="73">
        <f t="shared" si="4745"/>
        <v>283.56</v>
      </c>
      <c r="JN9120" s="73">
        <f t="shared" si="4745"/>
        <v>283.56</v>
      </c>
      <c r="JO9120" s="73">
        <f t="shared" si="4745"/>
        <v>283.56</v>
      </c>
      <c r="JP9120" s="73">
        <f t="shared" si="4745"/>
        <v>283.56</v>
      </c>
      <c r="JQ9120" s="73">
        <f t="shared" si="4745"/>
        <v>283.56</v>
      </c>
      <c r="JR9120" s="73">
        <f t="shared" si="4745"/>
        <v>283.56</v>
      </c>
      <c r="JS9120" s="73">
        <f t="shared" si="4745"/>
        <v>283.56</v>
      </c>
      <c r="JT9120" s="73">
        <f t="shared" si="4745"/>
        <v>283.56</v>
      </c>
      <c r="JU9120" s="73">
        <f t="shared" si="4745"/>
        <v>283.56</v>
      </c>
      <c r="JV9120" s="73">
        <f t="shared" si="4745"/>
        <v>283.56</v>
      </c>
      <c r="JW9120" s="73">
        <f t="shared" si="4745"/>
        <v>283.56</v>
      </c>
      <c r="JX9120" s="73">
        <f t="shared" si="4745"/>
        <v>283.56</v>
      </c>
      <c r="JY9120" s="73">
        <f t="shared" si="4745"/>
        <v>283.56</v>
      </c>
      <c r="JZ9120" s="73">
        <f t="shared" si="4745"/>
        <v>283.56</v>
      </c>
      <c r="KA9120" s="73">
        <f t="shared" si="4745"/>
        <v>283.56</v>
      </c>
      <c r="KB9120" s="73">
        <f t="shared" si="4745"/>
        <v>283.56</v>
      </c>
      <c r="KC9120" s="73">
        <f t="shared" si="4745"/>
        <v>283.56</v>
      </c>
      <c r="KD9120" s="73">
        <f t="shared" si="4745"/>
        <v>283.56</v>
      </c>
      <c r="KE9120" s="73">
        <f t="shared" si="4745"/>
        <v>283.56</v>
      </c>
      <c r="KF9120" s="73">
        <f t="shared" si="4745"/>
        <v>283.56</v>
      </c>
      <c r="KG9120" s="73">
        <f t="shared" si="4745"/>
        <v>283.56</v>
      </c>
      <c r="KH9120">
        <v>283.56</v>
      </c>
      <c r="KL9120" s="84"/>
      <c r="KP9120" s="84"/>
      <c r="KS9120" s="74"/>
      <c r="KT9120" s="74"/>
      <c r="KU9120" s="16"/>
      <c r="KV9120" s="72"/>
      <c r="KW9120" s="72"/>
      <c r="KX9120" s="16"/>
      <c r="KZ9120" s="16"/>
      <c r="LA9120" s="16"/>
      <c r="LB9120" s="74"/>
      <c r="LC9120" s="74"/>
    </row>
    <row r="9121" spans="2:315" x14ac:dyDescent="0.35">
      <c r="B9121">
        <v>15</v>
      </c>
      <c r="C9121">
        <f t="shared" si="4685"/>
        <v>0.14499999999999999</v>
      </c>
      <c r="E9121" s="92">
        <v>283.39999999999998</v>
      </c>
      <c r="F9121" s="73">
        <f t="shared" ref="F9121:BQ9121" si="4746">(E9121+$F$9100*$F$9102*($F$55/$F$9101*E9120+$F$55/$F$9101*E9122))/(1+$F$9100*$F$9102*($F$55/$F$9101+$F$55/$F$9101))</f>
        <v>283.39999999999998</v>
      </c>
      <c r="G9121" s="73">
        <f t="shared" si="4746"/>
        <v>283.39999999999998</v>
      </c>
      <c r="H9121" s="73">
        <f t="shared" si="4746"/>
        <v>283.39999999999998</v>
      </c>
      <c r="I9121" s="73">
        <f t="shared" si="4746"/>
        <v>283.39999999999998</v>
      </c>
      <c r="J9121" s="73">
        <f t="shared" si="4746"/>
        <v>283.39999999999998</v>
      </c>
      <c r="K9121" s="73">
        <f t="shared" si="4746"/>
        <v>283.39999999999998</v>
      </c>
      <c r="L9121" s="73">
        <f t="shared" si="4746"/>
        <v>283.39999999999998</v>
      </c>
      <c r="M9121" s="73">
        <f t="shared" si="4746"/>
        <v>283.39999999999998</v>
      </c>
      <c r="N9121" s="73">
        <f t="shared" si="4746"/>
        <v>283.39999999999998</v>
      </c>
      <c r="O9121" s="73">
        <f t="shared" si="4746"/>
        <v>283.39999999999998</v>
      </c>
      <c r="P9121" s="73">
        <f t="shared" si="4746"/>
        <v>283.39999999999998</v>
      </c>
      <c r="Q9121" s="73">
        <f t="shared" si="4746"/>
        <v>283.39999999999998</v>
      </c>
      <c r="R9121" s="73">
        <f t="shared" si="4746"/>
        <v>283.39999999999998</v>
      </c>
      <c r="S9121" s="73">
        <f t="shared" si="4746"/>
        <v>283.39999999999998</v>
      </c>
      <c r="T9121" s="73">
        <f t="shared" si="4746"/>
        <v>283.39999999999998</v>
      </c>
      <c r="U9121" s="73">
        <f t="shared" si="4746"/>
        <v>283.39999999999998</v>
      </c>
      <c r="V9121" s="73">
        <f t="shared" si="4746"/>
        <v>283.39999999999998</v>
      </c>
      <c r="W9121" s="73">
        <f t="shared" si="4746"/>
        <v>283.39999999999998</v>
      </c>
      <c r="X9121" s="73">
        <f t="shared" si="4746"/>
        <v>283.39999999999998</v>
      </c>
      <c r="Y9121" s="73">
        <f t="shared" si="4746"/>
        <v>283.39999999999998</v>
      </c>
      <c r="Z9121" s="73">
        <f t="shared" si="4746"/>
        <v>283.39999999999998</v>
      </c>
      <c r="AA9121" s="73">
        <f t="shared" si="4746"/>
        <v>283.39999999999998</v>
      </c>
      <c r="AB9121" s="73">
        <f t="shared" si="4746"/>
        <v>283.39999999999998</v>
      </c>
      <c r="AC9121" s="73">
        <f t="shared" si="4746"/>
        <v>283.39999999999998</v>
      </c>
      <c r="AD9121" s="73">
        <f t="shared" si="4746"/>
        <v>283.39999999999998</v>
      </c>
      <c r="AE9121" s="73">
        <f t="shared" si="4746"/>
        <v>283.39999999999998</v>
      </c>
      <c r="AF9121" s="73">
        <f t="shared" si="4746"/>
        <v>283.39999999999998</v>
      </c>
      <c r="AG9121" s="73">
        <f t="shared" si="4746"/>
        <v>283.39999999999998</v>
      </c>
      <c r="AH9121" s="73">
        <f t="shared" si="4746"/>
        <v>283.39999999999998</v>
      </c>
      <c r="AI9121" s="73">
        <f t="shared" si="4746"/>
        <v>283.39999999999998</v>
      </c>
      <c r="AJ9121" s="73">
        <f t="shared" si="4746"/>
        <v>283.39999999999998</v>
      </c>
      <c r="AK9121" s="73">
        <f t="shared" si="4746"/>
        <v>283.39999999999998</v>
      </c>
      <c r="AL9121" s="73">
        <f t="shared" si="4746"/>
        <v>283.39999999999998</v>
      </c>
      <c r="AM9121" s="73">
        <f t="shared" si="4746"/>
        <v>283.39999999999998</v>
      </c>
      <c r="AN9121" s="73">
        <f t="shared" si="4746"/>
        <v>283.39999999999998</v>
      </c>
      <c r="AO9121" s="73">
        <f t="shared" si="4746"/>
        <v>283.39999999999998</v>
      </c>
      <c r="AP9121" s="73">
        <f t="shared" si="4746"/>
        <v>283.39999999999998</v>
      </c>
      <c r="AQ9121" s="73">
        <f t="shared" si="4746"/>
        <v>283.39999999999998</v>
      </c>
      <c r="AR9121" s="73">
        <f t="shared" si="4746"/>
        <v>283.39999999999998</v>
      </c>
      <c r="AS9121" s="73">
        <f t="shared" si="4746"/>
        <v>283.39999999999998</v>
      </c>
      <c r="AT9121" s="73">
        <f t="shared" si="4746"/>
        <v>283.39999999999998</v>
      </c>
      <c r="AU9121" s="73">
        <f t="shared" si="4746"/>
        <v>283.39999999999998</v>
      </c>
      <c r="AV9121" s="73">
        <f t="shared" si="4746"/>
        <v>283.39999999999998</v>
      </c>
      <c r="AW9121" s="73">
        <f t="shared" si="4746"/>
        <v>283.39999999999998</v>
      </c>
      <c r="AX9121" s="73">
        <f t="shared" si="4746"/>
        <v>283.39999999999998</v>
      </c>
      <c r="AY9121" s="73">
        <f t="shared" si="4746"/>
        <v>283.39999999999998</v>
      </c>
      <c r="AZ9121" s="73">
        <f t="shared" si="4746"/>
        <v>283.39999999999998</v>
      </c>
      <c r="BA9121" s="73">
        <f t="shared" si="4746"/>
        <v>283.39999999999998</v>
      </c>
      <c r="BB9121" s="73">
        <f t="shared" si="4746"/>
        <v>283.39999999999998</v>
      </c>
      <c r="BC9121" s="73">
        <f t="shared" si="4746"/>
        <v>283.39999999999998</v>
      </c>
      <c r="BD9121" s="73">
        <f t="shared" si="4746"/>
        <v>283.39999999999998</v>
      </c>
      <c r="BE9121" s="73">
        <f t="shared" si="4746"/>
        <v>283.39999999999998</v>
      </c>
      <c r="BF9121" s="73">
        <f t="shared" si="4746"/>
        <v>283.39999999999998</v>
      </c>
      <c r="BG9121" s="73">
        <f t="shared" si="4746"/>
        <v>283.39999999999998</v>
      </c>
      <c r="BH9121" s="73">
        <f t="shared" si="4746"/>
        <v>283.39999999999998</v>
      </c>
      <c r="BI9121" s="73">
        <f t="shared" si="4746"/>
        <v>283.39999999999998</v>
      </c>
      <c r="BJ9121" s="73">
        <f t="shared" si="4746"/>
        <v>283.39999999999998</v>
      </c>
      <c r="BK9121" s="73">
        <f t="shared" si="4746"/>
        <v>283.39999999999998</v>
      </c>
      <c r="BL9121" s="73">
        <f t="shared" si="4746"/>
        <v>283.39999999999998</v>
      </c>
      <c r="BM9121" s="73">
        <f t="shared" si="4746"/>
        <v>283.39999999999998</v>
      </c>
      <c r="BN9121" s="73">
        <f t="shared" si="4746"/>
        <v>283.39999999999998</v>
      </c>
      <c r="BO9121" s="73">
        <f t="shared" si="4746"/>
        <v>283.39999999999998</v>
      </c>
      <c r="BP9121" s="73">
        <f t="shared" si="4746"/>
        <v>283.39999999999998</v>
      </c>
      <c r="BQ9121" s="73">
        <f t="shared" si="4746"/>
        <v>283.39999999999998</v>
      </c>
      <c r="BR9121" s="73">
        <f t="shared" ref="BR9121:EC9121" si="4747">(BQ9121+$F$9100*$F$9102*($F$55/$F$9101*BQ9120+$F$55/$F$9101*BQ9122))/(1+$F$9100*$F$9102*($F$55/$F$9101+$F$55/$F$9101))</f>
        <v>283.39999999999998</v>
      </c>
      <c r="BS9121" s="73">
        <f t="shared" si="4747"/>
        <v>283.39999999999998</v>
      </c>
      <c r="BT9121" s="73">
        <f t="shared" si="4747"/>
        <v>283.39999999999998</v>
      </c>
      <c r="BU9121" s="73">
        <f t="shared" si="4747"/>
        <v>283.39999999999998</v>
      </c>
      <c r="BV9121" s="73">
        <f t="shared" si="4747"/>
        <v>283.39999999999998</v>
      </c>
      <c r="BW9121" s="73">
        <f t="shared" si="4747"/>
        <v>283.39999999999998</v>
      </c>
      <c r="BX9121" s="73">
        <f t="shared" si="4747"/>
        <v>283.39999999999998</v>
      </c>
      <c r="BY9121" s="73">
        <f t="shared" si="4747"/>
        <v>283.39999999999998</v>
      </c>
      <c r="BZ9121" s="73">
        <f t="shared" si="4747"/>
        <v>283.39999999999998</v>
      </c>
      <c r="CA9121" s="73">
        <f t="shared" si="4747"/>
        <v>283.39999999999998</v>
      </c>
      <c r="CB9121" s="73">
        <f t="shared" si="4747"/>
        <v>283.39999999999998</v>
      </c>
      <c r="CC9121" s="73">
        <f t="shared" si="4747"/>
        <v>283.39999999999998</v>
      </c>
      <c r="CD9121" s="73">
        <f t="shared" si="4747"/>
        <v>283.39999999999998</v>
      </c>
      <c r="CE9121" s="73">
        <f t="shared" si="4747"/>
        <v>283.39999999999998</v>
      </c>
      <c r="CF9121" s="73">
        <f t="shared" si="4747"/>
        <v>283.39999999999998</v>
      </c>
      <c r="CG9121" s="73">
        <f t="shared" si="4747"/>
        <v>283.39999999999998</v>
      </c>
      <c r="CH9121" s="73">
        <f t="shared" si="4747"/>
        <v>283.39999999999998</v>
      </c>
      <c r="CI9121" s="73">
        <f t="shared" si="4747"/>
        <v>283.39999999999998</v>
      </c>
      <c r="CJ9121" s="73">
        <f t="shared" si="4747"/>
        <v>283.39999999999998</v>
      </c>
      <c r="CK9121" s="73">
        <f t="shared" si="4747"/>
        <v>283.39999999999998</v>
      </c>
      <c r="CL9121" s="73">
        <f t="shared" si="4747"/>
        <v>283.39999999999998</v>
      </c>
      <c r="CM9121" s="73">
        <f t="shared" si="4747"/>
        <v>283.39999999999998</v>
      </c>
      <c r="CN9121" s="73">
        <f t="shared" si="4747"/>
        <v>283.39999999999998</v>
      </c>
      <c r="CO9121" s="73">
        <f t="shared" si="4747"/>
        <v>283.39999999999998</v>
      </c>
      <c r="CP9121" s="73">
        <f t="shared" si="4747"/>
        <v>283.39999999999998</v>
      </c>
      <c r="CQ9121" s="73">
        <f t="shared" si="4747"/>
        <v>283.39999999999998</v>
      </c>
      <c r="CR9121" s="73">
        <f t="shared" si="4747"/>
        <v>283.39999999999998</v>
      </c>
      <c r="CS9121" s="73">
        <f t="shared" si="4747"/>
        <v>283.39999999999998</v>
      </c>
      <c r="CT9121" s="73">
        <f t="shared" si="4747"/>
        <v>283.39999999999998</v>
      </c>
      <c r="CU9121" s="73">
        <f t="shared" si="4747"/>
        <v>283.39999999999998</v>
      </c>
      <c r="CV9121" s="73">
        <f t="shared" si="4747"/>
        <v>283.39999999999998</v>
      </c>
      <c r="CW9121" s="73">
        <f t="shared" si="4747"/>
        <v>283.39999999999998</v>
      </c>
      <c r="CX9121" s="73">
        <f t="shared" si="4747"/>
        <v>283.39999999999998</v>
      </c>
      <c r="CY9121" s="73">
        <f t="shared" si="4747"/>
        <v>283.39999999999998</v>
      </c>
      <c r="CZ9121" s="73">
        <f t="shared" si="4747"/>
        <v>283.39999999999998</v>
      </c>
      <c r="DA9121" s="73">
        <f t="shared" si="4747"/>
        <v>283.39999999999998</v>
      </c>
      <c r="DB9121" s="73">
        <f t="shared" si="4747"/>
        <v>283.39999999999998</v>
      </c>
      <c r="DC9121" s="73">
        <f t="shared" si="4747"/>
        <v>283.39999999999998</v>
      </c>
      <c r="DD9121" s="73">
        <f t="shared" si="4747"/>
        <v>283.39999999999998</v>
      </c>
      <c r="DE9121" s="73">
        <f t="shared" si="4747"/>
        <v>283.39999999999998</v>
      </c>
      <c r="DF9121" s="73">
        <f t="shared" si="4747"/>
        <v>283.39999999999998</v>
      </c>
      <c r="DG9121" s="73">
        <f t="shared" si="4747"/>
        <v>283.39999999999998</v>
      </c>
      <c r="DH9121" s="73">
        <f t="shared" si="4747"/>
        <v>283.39999999999998</v>
      </c>
      <c r="DI9121" s="73">
        <f t="shared" si="4747"/>
        <v>283.39999999999998</v>
      </c>
      <c r="DJ9121" s="73">
        <f t="shared" si="4747"/>
        <v>283.39999999999998</v>
      </c>
      <c r="DK9121" s="73">
        <f t="shared" si="4747"/>
        <v>283.39999999999998</v>
      </c>
      <c r="DL9121" s="73">
        <f t="shared" si="4747"/>
        <v>283.39999999999998</v>
      </c>
      <c r="DM9121" s="73">
        <f t="shared" si="4747"/>
        <v>283.39999999999998</v>
      </c>
      <c r="DN9121" s="73">
        <f t="shared" si="4747"/>
        <v>283.39999999999998</v>
      </c>
      <c r="DO9121" s="73">
        <f t="shared" si="4747"/>
        <v>283.39999999999998</v>
      </c>
      <c r="DP9121" s="73">
        <f t="shared" si="4747"/>
        <v>283.39999999999998</v>
      </c>
      <c r="DQ9121" s="73">
        <f t="shared" si="4747"/>
        <v>283.39999999999998</v>
      </c>
      <c r="DR9121" s="73">
        <f t="shared" si="4747"/>
        <v>283.39999999999998</v>
      </c>
      <c r="DS9121" s="73">
        <f t="shared" si="4747"/>
        <v>283.39999999999998</v>
      </c>
      <c r="DT9121" s="73">
        <f t="shared" si="4747"/>
        <v>283.39999999999998</v>
      </c>
      <c r="DU9121" s="73">
        <f t="shared" si="4747"/>
        <v>283.39999999999998</v>
      </c>
      <c r="DV9121" s="73">
        <f t="shared" si="4747"/>
        <v>283.39999999999998</v>
      </c>
      <c r="DW9121" s="73">
        <f t="shared" si="4747"/>
        <v>283.39999999999998</v>
      </c>
      <c r="DX9121" s="73">
        <f t="shared" si="4747"/>
        <v>283.39999999999998</v>
      </c>
      <c r="DY9121" s="73">
        <f t="shared" si="4747"/>
        <v>283.39999999999998</v>
      </c>
      <c r="DZ9121" s="73">
        <f t="shared" si="4747"/>
        <v>283.39999999999998</v>
      </c>
      <c r="EA9121" s="73">
        <f t="shared" si="4747"/>
        <v>283.39999999999998</v>
      </c>
      <c r="EB9121" s="73">
        <f t="shared" si="4747"/>
        <v>283.39999999999998</v>
      </c>
      <c r="EC9121" s="73">
        <f t="shared" si="4747"/>
        <v>283.39999999999998</v>
      </c>
      <c r="ED9121" s="73">
        <f t="shared" ref="ED9121:GO9121" si="4748">(EC9121+$F$9100*$F$9102*($F$55/$F$9101*EC9120+$F$55/$F$9101*EC9122))/(1+$F$9100*$F$9102*($F$55/$F$9101+$F$55/$F$9101))</f>
        <v>283.39999999999998</v>
      </c>
      <c r="EE9121" s="73">
        <f t="shared" si="4748"/>
        <v>283.39999999999998</v>
      </c>
      <c r="EF9121" s="73">
        <f t="shared" si="4748"/>
        <v>283.39999999999998</v>
      </c>
      <c r="EG9121" s="73">
        <f t="shared" si="4748"/>
        <v>283.39999999999998</v>
      </c>
      <c r="EH9121" s="73">
        <f t="shared" si="4748"/>
        <v>283.39999999999998</v>
      </c>
      <c r="EI9121" s="73">
        <f t="shared" si="4748"/>
        <v>283.39999999999998</v>
      </c>
      <c r="EJ9121" s="73">
        <f t="shared" si="4748"/>
        <v>283.39999999999998</v>
      </c>
      <c r="EK9121" s="73">
        <f t="shared" si="4748"/>
        <v>283.39999999999998</v>
      </c>
      <c r="EL9121" s="73">
        <f t="shared" si="4748"/>
        <v>283.39999999999998</v>
      </c>
      <c r="EM9121" s="73">
        <f t="shared" si="4748"/>
        <v>283.39999999999998</v>
      </c>
      <c r="EN9121" s="73">
        <f t="shared" si="4748"/>
        <v>283.39999999999998</v>
      </c>
      <c r="EO9121" s="73">
        <f t="shared" si="4748"/>
        <v>283.39999999999998</v>
      </c>
      <c r="EP9121" s="73">
        <f t="shared" si="4748"/>
        <v>283.39999999999998</v>
      </c>
      <c r="EQ9121" s="73">
        <f t="shared" si="4748"/>
        <v>283.39999999999998</v>
      </c>
      <c r="ER9121" s="73">
        <f t="shared" si="4748"/>
        <v>283.39999999999998</v>
      </c>
      <c r="ES9121" s="73">
        <f t="shared" si="4748"/>
        <v>283.39999999999998</v>
      </c>
      <c r="ET9121" s="73">
        <f t="shared" si="4748"/>
        <v>283.39999999999998</v>
      </c>
      <c r="EU9121" s="73">
        <f t="shared" si="4748"/>
        <v>283.39999999999998</v>
      </c>
      <c r="EV9121" s="73">
        <f t="shared" si="4748"/>
        <v>283.39999999999998</v>
      </c>
      <c r="EW9121" s="73">
        <f t="shared" si="4748"/>
        <v>283.39999999999998</v>
      </c>
      <c r="EX9121" s="73">
        <f t="shared" si="4748"/>
        <v>283.39999999999998</v>
      </c>
      <c r="EY9121" s="73">
        <f t="shared" si="4748"/>
        <v>283.39999999999998</v>
      </c>
      <c r="EZ9121" s="73">
        <f t="shared" si="4748"/>
        <v>283.39999999999998</v>
      </c>
      <c r="FA9121" s="73">
        <f t="shared" si="4748"/>
        <v>283.39999999999998</v>
      </c>
      <c r="FB9121" s="73">
        <f t="shared" si="4748"/>
        <v>283.39999999999998</v>
      </c>
      <c r="FC9121" s="73">
        <f t="shared" si="4748"/>
        <v>283.39999999999998</v>
      </c>
      <c r="FD9121" s="73">
        <f t="shared" si="4748"/>
        <v>283.39999999999998</v>
      </c>
      <c r="FE9121" s="73">
        <f t="shared" si="4748"/>
        <v>283.39999999999998</v>
      </c>
      <c r="FF9121" s="73">
        <f t="shared" si="4748"/>
        <v>283.39999999999998</v>
      </c>
      <c r="FG9121" s="73">
        <f t="shared" si="4748"/>
        <v>283.39999999999998</v>
      </c>
      <c r="FH9121" s="73">
        <f t="shared" si="4748"/>
        <v>283.39999999999998</v>
      </c>
      <c r="FI9121" s="73">
        <f t="shared" si="4748"/>
        <v>283.39999999999998</v>
      </c>
      <c r="FJ9121" s="73">
        <f t="shared" si="4748"/>
        <v>283.39999999999998</v>
      </c>
      <c r="FK9121" s="73">
        <f t="shared" si="4748"/>
        <v>283.39999999999998</v>
      </c>
      <c r="FL9121" s="73">
        <f t="shared" si="4748"/>
        <v>283.39999999999998</v>
      </c>
      <c r="FM9121" s="73">
        <f t="shared" si="4748"/>
        <v>283.39999999999998</v>
      </c>
      <c r="FN9121" s="73">
        <f t="shared" si="4748"/>
        <v>283.39999999999998</v>
      </c>
      <c r="FO9121" s="73">
        <f t="shared" si="4748"/>
        <v>283.39999999999998</v>
      </c>
      <c r="FP9121" s="73">
        <f t="shared" si="4748"/>
        <v>283.39999999999998</v>
      </c>
      <c r="FQ9121" s="73">
        <f t="shared" si="4748"/>
        <v>283.39999999999998</v>
      </c>
      <c r="FR9121" s="73">
        <f t="shared" si="4748"/>
        <v>283.39999999999998</v>
      </c>
      <c r="FS9121" s="73">
        <f t="shared" si="4748"/>
        <v>283.39999999999998</v>
      </c>
      <c r="FT9121" s="73">
        <f t="shared" si="4748"/>
        <v>283.39999999999998</v>
      </c>
      <c r="FU9121" s="73">
        <f t="shared" si="4748"/>
        <v>283.39999999999998</v>
      </c>
      <c r="FV9121" s="73">
        <f t="shared" si="4748"/>
        <v>283.39999999999998</v>
      </c>
      <c r="FW9121" s="73">
        <f t="shared" si="4748"/>
        <v>283.39999999999998</v>
      </c>
      <c r="FX9121" s="73">
        <f t="shared" si="4748"/>
        <v>283.39999999999998</v>
      </c>
      <c r="FY9121" s="73">
        <f t="shared" si="4748"/>
        <v>283.39999999999998</v>
      </c>
      <c r="FZ9121" s="73">
        <f t="shared" si="4748"/>
        <v>283.39999999999998</v>
      </c>
      <c r="GA9121" s="73">
        <f t="shared" si="4748"/>
        <v>283.39999999999998</v>
      </c>
      <c r="GB9121" s="73">
        <f t="shared" si="4748"/>
        <v>283.39999999999998</v>
      </c>
      <c r="GC9121" s="73">
        <f t="shared" si="4748"/>
        <v>283.39999999999998</v>
      </c>
      <c r="GD9121" s="73">
        <f t="shared" si="4748"/>
        <v>283.39999999999998</v>
      </c>
      <c r="GE9121" s="73">
        <f t="shared" si="4748"/>
        <v>283.39999999999998</v>
      </c>
      <c r="GF9121" s="73">
        <f t="shared" si="4748"/>
        <v>283.39999999999998</v>
      </c>
      <c r="GG9121" s="73">
        <f t="shared" si="4748"/>
        <v>283.39999999999998</v>
      </c>
      <c r="GH9121" s="73">
        <f t="shared" si="4748"/>
        <v>283.39999999999998</v>
      </c>
      <c r="GI9121" s="73">
        <f t="shared" si="4748"/>
        <v>283.39999999999998</v>
      </c>
      <c r="GJ9121" s="73">
        <f t="shared" si="4748"/>
        <v>283.39999999999998</v>
      </c>
      <c r="GK9121" s="73">
        <f t="shared" si="4748"/>
        <v>283.39999999999998</v>
      </c>
      <c r="GL9121" s="73">
        <f t="shared" si="4748"/>
        <v>283.39999999999998</v>
      </c>
      <c r="GM9121" s="73">
        <f t="shared" si="4748"/>
        <v>283.39999999999998</v>
      </c>
      <c r="GN9121" s="73">
        <f t="shared" si="4748"/>
        <v>283.39999999999998</v>
      </c>
      <c r="GO9121" s="73">
        <f t="shared" si="4748"/>
        <v>283.39999999999998</v>
      </c>
      <c r="GP9121" s="73">
        <f t="shared" ref="GP9121:JA9121" si="4749">(GO9121+$F$9100*$F$9102*($F$55/$F$9101*GO9120+$F$55/$F$9101*GO9122))/(1+$F$9100*$F$9102*($F$55/$F$9101+$F$55/$F$9101))</f>
        <v>283.39999999999998</v>
      </c>
      <c r="GQ9121" s="73">
        <f t="shared" si="4749"/>
        <v>283.39999999999998</v>
      </c>
      <c r="GR9121" s="73">
        <f t="shared" si="4749"/>
        <v>283.39999999999998</v>
      </c>
      <c r="GS9121" s="73">
        <f t="shared" si="4749"/>
        <v>283.39999999999998</v>
      </c>
      <c r="GT9121" s="73">
        <f t="shared" si="4749"/>
        <v>283.39999999999998</v>
      </c>
      <c r="GU9121" s="73">
        <f t="shared" si="4749"/>
        <v>283.39999999999998</v>
      </c>
      <c r="GV9121" s="73">
        <f t="shared" si="4749"/>
        <v>283.39999999999998</v>
      </c>
      <c r="GW9121" s="73">
        <f t="shared" si="4749"/>
        <v>283.39999999999998</v>
      </c>
      <c r="GX9121" s="73">
        <f t="shared" si="4749"/>
        <v>283.39999999999998</v>
      </c>
      <c r="GY9121" s="73">
        <f t="shared" si="4749"/>
        <v>283.39999999999998</v>
      </c>
      <c r="GZ9121" s="73">
        <f t="shared" si="4749"/>
        <v>283.39999999999998</v>
      </c>
      <c r="HA9121" s="73">
        <f t="shared" si="4749"/>
        <v>283.39999999999998</v>
      </c>
      <c r="HB9121" s="73">
        <f t="shared" si="4749"/>
        <v>283.39999999999998</v>
      </c>
      <c r="HC9121" s="73">
        <f t="shared" si="4749"/>
        <v>283.39999999999998</v>
      </c>
      <c r="HD9121" s="73">
        <f t="shared" si="4749"/>
        <v>283.39999999999998</v>
      </c>
      <c r="HE9121" s="73">
        <f t="shared" si="4749"/>
        <v>283.39999999999998</v>
      </c>
      <c r="HF9121" s="73">
        <f t="shared" si="4749"/>
        <v>283.39999999999998</v>
      </c>
      <c r="HG9121" s="73">
        <f t="shared" si="4749"/>
        <v>283.39999999999998</v>
      </c>
      <c r="HH9121" s="73">
        <f t="shared" si="4749"/>
        <v>283.39999999999998</v>
      </c>
      <c r="HI9121" s="73">
        <f t="shared" si="4749"/>
        <v>283.39999999999998</v>
      </c>
      <c r="HJ9121" s="73">
        <f t="shared" si="4749"/>
        <v>283.39999999999998</v>
      </c>
      <c r="HK9121" s="73">
        <f t="shared" si="4749"/>
        <v>283.39999999999998</v>
      </c>
      <c r="HL9121" s="73">
        <f t="shared" si="4749"/>
        <v>283.39999999999998</v>
      </c>
      <c r="HM9121" s="73">
        <f t="shared" si="4749"/>
        <v>283.39999999999998</v>
      </c>
      <c r="HN9121" s="73">
        <f t="shared" si="4749"/>
        <v>283.39999999999998</v>
      </c>
      <c r="HO9121" s="73">
        <f t="shared" si="4749"/>
        <v>283.39999999999998</v>
      </c>
      <c r="HP9121" s="73">
        <f t="shared" si="4749"/>
        <v>283.39999999999998</v>
      </c>
      <c r="HQ9121" s="73">
        <f t="shared" si="4749"/>
        <v>283.39999999999998</v>
      </c>
      <c r="HR9121" s="73">
        <f t="shared" si="4749"/>
        <v>283.39999999999998</v>
      </c>
      <c r="HS9121" s="73">
        <f t="shared" si="4749"/>
        <v>283.39999999999998</v>
      </c>
      <c r="HT9121" s="73">
        <f t="shared" si="4749"/>
        <v>283.39999999999998</v>
      </c>
      <c r="HU9121" s="73">
        <f t="shared" si="4749"/>
        <v>283.39999999999998</v>
      </c>
      <c r="HV9121" s="73">
        <f t="shared" si="4749"/>
        <v>283.39999999999998</v>
      </c>
      <c r="HW9121" s="73">
        <f t="shared" si="4749"/>
        <v>283.39999999999998</v>
      </c>
      <c r="HX9121" s="73">
        <f t="shared" si="4749"/>
        <v>283.39999999999998</v>
      </c>
      <c r="HY9121" s="73">
        <f t="shared" si="4749"/>
        <v>283.39999999999998</v>
      </c>
      <c r="HZ9121" s="73">
        <f t="shared" si="4749"/>
        <v>283.39999999999998</v>
      </c>
      <c r="IA9121" s="73">
        <f t="shared" si="4749"/>
        <v>283.39999999999998</v>
      </c>
      <c r="IB9121" s="73">
        <f t="shared" si="4749"/>
        <v>283.39999999999998</v>
      </c>
      <c r="IC9121" s="73">
        <f t="shared" si="4749"/>
        <v>283.39999999999998</v>
      </c>
      <c r="ID9121" s="73">
        <f t="shared" si="4749"/>
        <v>283.39999999999998</v>
      </c>
      <c r="IE9121" s="73">
        <f t="shared" si="4749"/>
        <v>283.39999999999998</v>
      </c>
      <c r="IF9121" s="73">
        <f t="shared" si="4749"/>
        <v>283.39999999999998</v>
      </c>
      <c r="IG9121" s="73">
        <f t="shared" si="4749"/>
        <v>283.39999999999998</v>
      </c>
      <c r="IH9121" s="73">
        <f t="shared" si="4749"/>
        <v>283.39999999999998</v>
      </c>
      <c r="II9121" s="73">
        <f t="shared" si="4749"/>
        <v>283.39999999999998</v>
      </c>
      <c r="IJ9121" s="73">
        <f t="shared" si="4749"/>
        <v>283.39999999999998</v>
      </c>
      <c r="IK9121" s="73">
        <f t="shared" si="4749"/>
        <v>283.39999999999998</v>
      </c>
      <c r="IL9121" s="73">
        <f t="shared" si="4749"/>
        <v>283.39999999999998</v>
      </c>
      <c r="IM9121" s="73">
        <f t="shared" si="4749"/>
        <v>283.39999999999998</v>
      </c>
      <c r="IN9121" s="73">
        <f t="shared" si="4749"/>
        <v>283.39999999999998</v>
      </c>
      <c r="IO9121" s="73">
        <f t="shared" si="4749"/>
        <v>283.39999999999998</v>
      </c>
      <c r="IP9121" s="73">
        <f t="shared" si="4749"/>
        <v>283.39999999999998</v>
      </c>
      <c r="IQ9121" s="73">
        <f t="shared" si="4749"/>
        <v>283.39999999999998</v>
      </c>
      <c r="IR9121" s="73">
        <f t="shared" si="4749"/>
        <v>283.39999999999998</v>
      </c>
      <c r="IS9121" s="73">
        <f t="shared" si="4749"/>
        <v>283.39999999999998</v>
      </c>
      <c r="IT9121" s="73">
        <f t="shared" si="4749"/>
        <v>283.39999999999998</v>
      </c>
      <c r="IU9121" s="73">
        <f t="shared" si="4749"/>
        <v>283.39999999999998</v>
      </c>
      <c r="IV9121" s="73">
        <f t="shared" si="4749"/>
        <v>283.39999999999998</v>
      </c>
      <c r="IW9121" s="73">
        <f t="shared" si="4749"/>
        <v>283.39999999999998</v>
      </c>
      <c r="IX9121" s="73">
        <f t="shared" si="4749"/>
        <v>283.39999999999998</v>
      </c>
      <c r="IY9121" s="73">
        <f t="shared" si="4749"/>
        <v>283.39999999999998</v>
      </c>
      <c r="IZ9121" s="73">
        <f t="shared" si="4749"/>
        <v>283.39999999999998</v>
      </c>
      <c r="JA9121" s="73">
        <f t="shared" si="4749"/>
        <v>283.39999999999998</v>
      </c>
      <c r="JB9121" s="73">
        <f t="shared" ref="JB9121:KG9121" si="4750">(JA9121+$F$9100*$F$9102*($F$55/$F$9101*JA9120+$F$55/$F$9101*JA9122))/(1+$F$9100*$F$9102*($F$55/$F$9101+$F$55/$F$9101))</f>
        <v>283.39999999999998</v>
      </c>
      <c r="JC9121" s="73">
        <f t="shared" si="4750"/>
        <v>283.39999999999998</v>
      </c>
      <c r="JD9121" s="73">
        <f t="shared" si="4750"/>
        <v>283.39999999999998</v>
      </c>
      <c r="JE9121" s="73">
        <f t="shared" si="4750"/>
        <v>283.39999999999998</v>
      </c>
      <c r="JF9121" s="73">
        <f t="shared" si="4750"/>
        <v>283.39999999999998</v>
      </c>
      <c r="JG9121" s="73">
        <f t="shared" si="4750"/>
        <v>283.39999999999998</v>
      </c>
      <c r="JH9121" s="73">
        <f t="shared" si="4750"/>
        <v>283.39999999999998</v>
      </c>
      <c r="JI9121" s="73">
        <f t="shared" si="4750"/>
        <v>283.39999999999998</v>
      </c>
      <c r="JJ9121" s="73">
        <f t="shared" si="4750"/>
        <v>283.39999999999998</v>
      </c>
      <c r="JK9121" s="73">
        <f t="shared" si="4750"/>
        <v>283.39999999999998</v>
      </c>
      <c r="JL9121" s="73">
        <f t="shared" si="4750"/>
        <v>283.39999999999998</v>
      </c>
      <c r="JM9121" s="73">
        <f t="shared" si="4750"/>
        <v>283.39999999999998</v>
      </c>
      <c r="JN9121" s="73">
        <f t="shared" si="4750"/>
        <v>283.39999999999998</v>
      </c>
      <c r="JO9121" s="73">
        <f t="shared" si="4750"/>
        <v>283.39999999999998</v>
      </c>
      <c r="JP9121" s="73">
        <f t="shared" si="4750"/>
        <v>283.39999999999998</v>
      </c>
      <c r="JQ9121" s="73">
        <f t="shared" si="4750"/>
        <v>283.39999999999998</v>
      </c>
      <c r="JR9121" s="73">
        <f t="shared" si="4750"/>
        <v>283.39999999999998</v>
      </c>
      <c r="JS9121" s="73">
        <f t="shared" si="4750"/>
        <v>283.39999999999998</v>
      </c>
      <c r="JT9121" s="73">
        <f t="shared" si="4750"/>
        <v>283.39999999999998</v>
      </c>
      <c r="JU9121" s="73">
        <f t="shared" si="4750"/>
        <v>283.39999999999998</v>
      </c>
      <c r="JV9121" s="73">
        <f t="shared" si="4750"/>
        <v>283.39999999999998</v>
      </c>
      <c r="JW9121" s="73">
        <f t="shared" si="4750"/>
        <v>283.39999999999998</v>
      </c>
      <c r="JX9121" s="73">
        <f t="shared" si="4750"/>
        <v>283.39999999999998</v>
      </c>
      <c r="JY9121" s="73">
        <f t="shared" si="4750"/>
        <v>283.39999999999998</v>
      </c>
      <c r="JZ9121" s="73">
        <f t="shared" si="4750"/>
        <v>283.39999999999998</v>
      </c>
      <c r="KA9121" s="73">
        <f t="shared" si="4750"/>
        <v>283.39999999999998</v>
      </c>
      <c r="KB9121" s="73">
        <f t="shared" si="4750"/>
        <v>283.39999999999998</v>
      </c>
      <c r="KC9121" s="73">
        <f t="shared" si="4750"/>
        <v>283.39999999999998</v>
      </c>
      <c r="KD9121" s="73">
        <f t="shared" si="4750"/>
        <v>283.39999999999998</v>
      </c>
      <c r="KE9121" s="73">
        <f t="shared" si="4750"/>
        <v>283.39999999999998</v>
      </c>
      <c r="KF9121" s="73">
        <f t="shared" si="4750"/>
        <v>283.39999999999998</v>
      </c>
      <c r="KG9121" s="73">
        <f t="shared" si="4750"/>
        <v>283.39999999999998</v>
      </c>
      <c r="KH9121">
        <v>283.39999999999998</v>
      </c>
      <c r="KL9121" s="84"/>
      <c r="KP9121" s="84"/>
      <c r="KS9121" s="74"/>
      <c r="KT9121" s="74"/>
      <c r="KU9121" s="16"/>
      <c r="KV9121" s="72"/>
      <c r="KW9121" s="72"/>
      <c r="KX9121" s="16"/>
      <c r="KZ9121" s="16"/>
      <c r="LA9121" s="16"/>
      <c r="LB9121" s="74"/>
      <c r="LC9121" s="74"/>
    </row>
    <row r="9122" spans="2:315" x14ac:dyDescent="0.35">
      <c r="B9122">
        <v>16</v>
      </c>
      <c r="C9122">
        <f t="shared" si="4685"/>
        <v>0.155</v>
      </c>
      <c r="E9122" s="92">
        <v>283.23</v>
      </c>
      <c r="F9122" s="73">
        <f t="shared" ref="F9122:BQ9122" si="4751">(E9122+$F$9100*$F$9102*($F$55/$F$9101*E9121+$F$55/$F$9101*E9123))/(1+$F$9100*$F$9102*($F$55/$F$9101+$F$55/$F$9101))</f>
        <v>283.23</v>
      </c>
      <c r="G9122" s="73">
        <f t="shared" si="4751"/>
        <v>283.23</v>
      </c>
      <c r="H9122" s="73">
        <f t="shared" si="4751"/>
        <v>283.23</v>
      </c>
      <c r="I9122" s="73">
        <f t="shared" si="4751"/>
        <v>283.23</v>
      </c>
      <c r="J9122" s="73">
        <f t="shared" si="4751"/>
        <v>283.23</v>
      </c>
      <c r="K9122" s="73">
        <f t="shared" si="4751"/>
        <v>283.23</v>
      </c>
      <c r="L9122" s="73">
        <f t="shared" si="4751"/>
        <v>283.23</v>
      </c>
      <c r="M9122" s="73">
        <f t="shared" si="4751"/>
        <v>283.23</v>
      </c>
      <c r="N9122" s="73">
        <f t="shared" si="4751"/>
        <v>283.23</v>
      </c>
      <c r="O9122" s="73">
        <f t="shared" si="4751"/>
        <v>283.23</v>
      </c>
      <c r="P9122" s="73">
        <f t="shared" si="4751"/>
        <v>283.23</v>
      </c>
      <c r="Q9122" s="73">
        <f t="shared" si="4751"/>
        <v>283.23</v>
      </c>
      <c r="R9122" s="73">
        <f t="shared" si="4751"/>
        <v>283.23</v>
      </c>
      <c r="S9122" s="73">
        <f t="shared" si="4751"/>
        <v>283.23</v>
      </c>
      <c r="T9122" s="73">
        <f t="shared" si="4751"/>
        <v>283.23</v>
      </c>
      <c r="U9122" s="73">
        <f t="shared" si="4751"/>
        <v>283.23</v>
      </c>
      <c r="V9122" s="73">
        <f t="shared" si="4751"/>
        <v>283.23</v>
      </c>
      <c r="W9122" s="73">
        <f t="shared" si="4751"/>
        <v>283.23</v>
      </c>
      <c r="X9122" s="73">
        <f t="shared" si="4751"/>
        <v>283.23</v>
      </c>
      <c r="Y9122" s="73">
        <f t="shared" si="4751"/>
        <v>283.23</v>
      </c>
      <c r="Z9122" s="73">
        <f t="shared" si="4751"/>
        <v>283.23</v>
      </c>
      <c r="AA9122" s="73">
        <f t="shared" si="4751"/>
        <v>283.23</v>
      </c>
      <c r="AB9122" s="73">
        <f t="shared" si="4751"/>
        <v>283.23</v>
      </c>
      <c r="AC9122" s="73">
        <f t="shared" si="4751"/>
        <v>283.23</v>
      </c>
      <c r="AD9122" s="73">
        <f t="shared" si="4751"/>
        <v>283.23</v>
      </c>
      <c r="AE9122" s="73">
        <f t="shared" si="4751"/>
        <v>283.23</v>
      </c>
      <c r="AF9122" s="73">
        <f t="shared" si="4751"/>
        <v>283.23</v>
      </c>
      <c r="AG9122" s="73">
        <f t="shared" si="4751"/>
        <v>283.23</v>
      </c>
      <c r="AH9122" s="73">
        <f t="shared" si="4751"/>
        <v>283.23</v>
      </c>
      <c r="AI9122" s="73">
        <f t="shared" si="4751"/>
        <v>283.23</v>
      </c>
      <c r="AJ9122" s="73">
        <f t="shared" si="4751"/>
        <v>283.23</v>
      </c>
      <c r="AK9122" s="73">
        <f t="shared" si="4751"/>
        <v>283.23</v>
      </c>
      <c r="AL9122" s="73">
        <f t="shared" si="4751"/>
        <v>283.23</v>
      </c>
      <c r="AM9122" s="73">
        <f t="shared" si="4751"/>
        <v>283.23</v>
      </c>
      <c r="AN9122" s="73">
        <f t="shared" si="4751"/>
        <v>283.23</v>
      </c>
      <c r="AO9122" s="73">
        <f t="shared" si="4751"/>
        <v>283.23</v>
      </c>
      <c r="AP9122" s="73">
        <f t="shared" si="4751"/>
        <v>283.23</v>
      </c>
      <c r="AQ9122" s="73">
        <f t="shared" si="4751"/>
        <v>283.23</v>
      </c>
      <c r="AR9122" s="73">
        <f t="shared" si="4751"/>
        <v>283.23</v>
      </c>
      <c r="AS9122" s="73">
        <f t="shared" si="4751"/>
        <v>283.23</v>
      </c>
      <c r="AT9122" s="73">
        <f t="shared" si="4751"/>
        <v>283.23</v>
      </c>
      <c r="AU9122" s="73">
        <f t="shared" si="4751"/>
        <v>283.23</v>
      </c>
      <c r="AV9122" s="73">
        <f t="shared" si="4751"/>
        <v>283.23</v>
      </c>
      <c r="AW9122" s="73">
        <f t="shared" si="4751"/>
        <v>283.23</v>
      </c>
      <c r="AX9122" s="73">
        <f t="shared" si="4751"/>
        <v>283.23</v>
      </c>
      <c r="AY9122" s="73">
        <f t="shared" si="4751"/>
        <v>283.23</v>
      </c>
      <c r="AZ9122" s="73">
        <f t="shared" si="4751"/>
        <v>283.23</v>
      </c>
      <c r="BA9122" s="73">
        <f t="shared" si="4751"/>
        <v>283.23</v>
      </c>
      <c r="BB9122" s="73">
        <f t="shared" si="4751"/>
        <v>283.23</v>
      </c>
      <c r="BC9122" s="73">
        <f t="shared" si="4751"/>
        <v>283.23</v>
      </c>
      <c r="BD9122" s="73">
        <f t="shared" si="4751"/>
        <v>283.23</v>
      </c>
      <c r="BE9122" s="73">
        <f t="shared" si="4751"/>
        <v>283.23</v>
      </c>
      <c r="BF9122" s="73">
        <f t="shared" si="4751"/>
        <v>283.23</v>
      </c>
      <c r="BG9122" s="73">
        <f t="shared" si="4751"/>
        <v>283.23</v>
      </c>
      <c r="BH9122" s="73">
        <f t="shared" si="4751"/>
        <v>283.23</v>
      </c>
      <c r="BI9122" s="73">
        <f t="shared" si="4751"/>
        <v>283.23</v>
      </c>
      <c r="BJ9122" s="73">
        <f t="shared" si="4751"/>
        <v>283.23</v>
      </c>
      <c r="BK9122" s="73">
        <f t="shared" si="4751"/>
        <v>283.23</v>
      </c>
      <c r="BL9122" s="73">
        <f t="shared" si="4751"/>
        <v>283.23</v>
      </c>
      <c r="BM9122" s="73">
        <f t="shared" si="4751"/>
        <v>283.23</v>
      </c>
      <c r="BN9122" s="73">
        <f t="shared" si="4751"/>
        <v>283.23</v>
      </c>
      <c r="BO9122" s="73">
        <f t="shared" si="4751"/>
        <v>283.23</v>
      </c>
      <c r="BP9122" s="73">
        <f t="shared" si="4751"/>
        <v>283.23</v>
      </c>
      <c r="BQ9122" s="73">
        <f t="shared" si="4751"/>
        <v>283.23</v>
      </c>
      <c r="BR9122" s="73">
        <f t="shared" ref="BR9122:EC9122" si="4752">(BQ9122+$F$9100*$F$9102*($F$55/$F$9101*BQ9121+$F$55/$F$9101*BQ9123))/(1+$F$9100*$F$9102*($F$55/$F$9101+$F$55/$F$9101))</f>
        <v>283.23</v>
      </c>
      <c r="BS9122" s="73">
        <f t="shared" si="4752"/>
        <v>283.23</v>
      </c>
      <c r="BT9122" s="73">
        <f t="shared" si="4752"/>
        <v>283.23</v>
      </c>
      <c r="BU9122" s="73">
        <f t="shared" si="4752"/>
        <v>283.23</v>
      </c>
      <c r="BV9122" s="73">
        <f t="shared" si="4752"/>
        <v>283.23</v>
      </c>
      <c r="BW9122" s="73">
        <f t="shared" si="4752"/>
        <v>283.23</v>
      </c>
      <c r="BX9122" s="73">
        <f t="shared" si="4752"/>
        <v>283.23</v>
      </c>
      <c r="BY9122" s="73">
        <f t="shared" si="4752"/>
        <v>283.23</v>
      </c>
      <c r="BZ9122" s="73">
        <f t="shared" si="4752"/>
        <v>283.23</v>
      </c>
      <c r="CA9122" s="73">
        <f t="shared" si="4752"/>
        <v>283.23</v>
      </c>
      <c r="CB9122" s="73">
        <f t="shared" si="4752"/>
        <v>283.23</v>
      </c>
      <c r="CC9122" s="73">
        <f t="shared" si="4752"/>
        <v>283.23</v>
      </c>
      <c r="CD9122" s="73">
        <f t="shared" si="4752"/>
        <v>283.23</v>
      </c>
      <c r="CE9122" s="73">
        <f t="shared" si="4752"/>
        <v>283.23</v>
      </c>
      <c r="CF9122" s="73">
        <f t="shared" si="4752"/>
        <v>283.23</v>
      </c>
      <c r="CG9122" s="73">
        <f t="shared" si="4752"/>
        <v>283.23</v>
      </c>
      <c r="CH9122" s="73">
        <f t="shared" si="4752"/>
        <v>283.23</v>
      </c>
      <c r="CI9122" s="73">
        <f t="shared" si="4752"/>
        <v>283.23</v>
      </c>
      <c r="CJ9122" s="73">
        <f t="shared" si="4752"/>
        <v>283.23</v>
      </c>
      <c r="CK9122" s="73">
        <f t="shared" si="4752"/>
        <v>283.23</v>
      </c>
      <c r="CL9122" s="73">
        <f t="shared" si="4752"/>
        <v>283.23</v>
      </c>
      <c r="CM9122" s="73">
        <f t="shared" si="4752"/>
        <v>283.23</v>
      </c>
      <c r="CN9122" s="73">
        <f t="shared" si="4752"/>
        <v>283.23</v>
      </c>
      <c r="CO9122" s="73">
        <f t="shared" si="4752"/>
        <v>283.23</v>
      </c>
      <c r="CP9122" s="73">
        <f t="shared" si="4752"/>
        <v>283.23</v>
      </c>
      <c r="CQ9122" s="73">
        <f t="shared" si="4752"/>
        <v>283.23</v>
      </c>
      <c r="CR9122" s="73">
        <f t="shared" si="4752"/>
        <v>283.23</v>
      </c>
      <c r="CS9122" s="73">
        <f t="shared" si="4752"/>
        <v>283.23</v>
      </c>
      <c r="CT9122" s="73">
        <f t="shared" si="4752"/>
        <v>283.23</v>
      </c>
      <c r="CU9122" s="73">
        <f t="shared" si="4752"/>
        <v>283.23</v>
      </c>
      <c r="CV9122" s="73">
        <f t="shared" si="4752"/>
        <v>283.23</v>
      </c>
      <c r="CW9122" s="73">
        <f t="shared" si="4752"/>
        <v>283.23</v>
      </c>
      <c r="CX9122" s="73">
        <f t="shared" si="4752"/>
        <v>283.23</v>
      </c>
      <c r="CY9122" s="73">
        <f t="shared" si="4752"/>
        <v>283.23</v>
      </c>
      <c r="CZ9122" s="73">
        <f t="shared" si="4752"/>
        <v>283.23</v>
      </c>
      <c r="DA9122" s="73">
        <f t="shared" si="4752"/>
        <v>283.23</v>
      </c>
      <c r="DB9122" s="73">
        <f t="shared" si="4752"/>
        <v>283.23</v>
      </c>
      <c r="DC9122" s="73">
        <f t="shared" si="4752"/>
        <v>283.23</v>
      </c>
      <c r="DD9122" s="73">
        <f t="shared" si="4752"/>
        <v>283.23</v>
      </c>
      <c r="DE9122" s="73">
        <f t="shared" si="4752"/>
        <v>283.23</v>
      </c>
      <c r="DF9122" s="73">
        <f t="shared" si="4752"/>
        <v>283.23</v>
      </c>
      <c r="DG9122" s="73">
        <f t="shared" si="4752"/>
        <v>283.23</v>
      </c>
      <c r="DH9122" s="73">
        <f t="shared" si="4752"/>
        <v>283.23</v>
      </c>
      <c r="DI9122" s="73">
        <f t="shared" si="4752"/>
        <v>283.23</v>
      </c>
      <c r="DJ9122" s="73">
        <f t="shared" si="4752"/>
        <v>283.23</v>
      </c>
      <c r="DK9122" s="73">
        <f t="shared" si="4752"/>
        <v>283.23</v>
      </c>
      <c r="DL9122" s="73">
        <f t="shared" si="4752"/>
        <v>283.23</v>
      </c>
      <c r="DM9122" s="73">
        <f t="shared" si="4752"/>
        <v>283.23</v>
      </c>
      <c r="DN9122" s="73">
        <f t="shared" si="4752"/>
        <v>283.23</v>
      </c>
      <c r="DO9122" s="73">
        <f t="shared" si="4752"/>
        <v>283.23</v>
      </c>
      <c r="DP9122" s="73">
        <f t="shared" si="4752"/>
        <v>283.23</v>
      </c>
      <c r="DQ9122" s="73">
        <f t="shared" si="4752"/>
        <v>283.23</v>
      </c>
      <c r="DR9122" s="73">
        <f t="shared" si="4752"/>
        <v>283.23</v>
      </c>
      <c r="DS9122" s="73">
        <f t="shared" si="4752"/>
        <v>283.23</v>
      </c>
      <c r="DT9122" s="73">
        <f t="shared" si="4752"/>
        <v>283.23</v>
      </c>
      <c r="DU9122" s="73">
        <f t="shared" si="4752"/>
        <v>283.23</v>
      </c>
      <c r="DV9122" s="73">
        <f t="shared" si="4752"/>
        <v>283.23</v>
      </c>
      <c r="DW9122" s="73">
        <f t="shared" si="4752"/>
        <v>283.23</v>
      </c>
      <c r="DX9122" s="73">
        <f t="shared" si="4752"/>
        <v>283.23</v>
      </c>
      <c r="DY9122" s="73">
        <f t="shared" si="4752"/>
        <v>283.23</v>
      </c>
      <c r="DZ9122" s="73">
        <f t="shared" si="4752"/>
        <v>283.23</v>
      </c>
      <c r="EA9122" s="73">
        <f t="shared" si="4752"/>
        <v>283.23</v>
      </c>
      <c r="EB9122" s="73">
        <f t="shared" si="4752"/>
        <v>283.23</v>
      </c>
      <c r="EC9122" s="73">
        <f t="shared" si="4752"/>
        <v>283.23</v>
      </c>
      <c r="ED9122" s="73">
        <f t="shared" ref="ED9122:GO9122" si="4753">(EC9122+$F$9100*$F$9102*($F$55/$F$9101*EC9121+$F$55/$F$9101*EC9123))/(1+$F$9100*$F$9102*($F$55/$F$9101+$F$55/$F$9101))</f>
        <v>283.23</v>
      </c>
      <c r="EE9122" s="73">
        <f t="shared" si="4753"/>
        <v>283.23</v>
      </c>
      <c r="EF9122" s="73">
        <f t="shared" si="4753"/>
        <v>283.23</v>
      </c>
      <c r="EG9122" s="73">
        <f t="shared" si="4753"/>
        <v>283.23</v>
      </c>
      <c r="EH9122" s="73">
        <f t="shared" si="4753"/>
        <v>283.23</v>
      </c>
      <c r="EI9122" s="73">
        <f t="shared" si="4753"/>
        <v>283.23</v>
      </c>
      <c r="EJ9122" s="73">
        <f t="shared" si="4753"/>
        <v>283.23</v>
      </c>
      <c r="EK9122" s="73">
        <f t="shared" si="4753"/>
        <v>283.23</v>
      </c>
      <c r="EL9122" s="73">
        <f t="shared" si="4753"/>
        <v>283.23</v>
      </c>
      <c r="EM9122" s="73">
        <f t="shared" si="4753"/>
        <v>283.23</v>
      </c>
      <c r="EN9122" s="73">
        <f t="shared" si="4753"/>
        <v>283.23</v>
      </c>
      <c r="EO9122" s="73">
        <f t="shared" si="4753"/>
        <v>283.23</v>
      </c>
      <c r="EP9122" s="73">
        <f t="shared" si="4753"/>
        <v>283.23</v>
      </c>
      <c r="EQ9122" s="73">
        <f t="shared" si="4753"/>
        <v>283.23</v>
      </c>
      <c r="ER9122" s="73">
        <f t="shared" si="4753"/>
        <v>283.23</v>
      </c>
      <c r="ES9122" s="73">
        <f t="shared" si="4753"/>
        <v>283.23</v>
      </c>
      <c r="ET9122" s="73">
        <f t="shared" si="4753"/>
        <v>283.23</v>
      </c>
      <c r="EU9122" s="73">
        <f t="shared" si="4753"/>
        <v>283.23</v>
      </c>
      <c r="EV9122" s="73">
        <f t="shared" si="4753"/>
        <v>283.23</v>
      </c>
      <c r="EW9122" s="73">
        <f t="shared" si="4753"/>
        <v>283.23</v>
      </c>
      <c r="EX9122" s="73">
        <f t="shared" si="4753"/>
        <v>283.23</v>
      </c>
      <c r="EY9122" s="73">
        <f t="shared" si="4753"/>
        <v>283.23</v>
      </c>
      <c r="EZ9122" s="73">
        <f t="shared" si="4753"/>
        <v>283.23</v>
      </c>
      <c r="FA9122" s="73">
        <f t="shared" si="4753"/>
        <v>283.23</v>
      </c>
      <c r="FB9122" s="73">
        <f t="shared" si="4753"/>
        <v>283.23</v>
      </c>
      <c r="FC9122" s="73">
        <f t="shared" si="4753"/>
        <v>283.23</v>
      </c>
      <c r="FD9122" s="73">
        <f t="shared" si="4753"/>
        <v>283.23</v>
      </c>
      <c r="FE9122" s="73">
        <f t="shared" si="4753"/>
        <v>283.23</v>
      </c>
      <c r="FF9122" s="73">
        <f t="shared" si="4753"/>
        <v>283.23</v>
      </c>
      <c r="FG9122" s="73">
        <f t="shared" si="4753"/>
        <v>283.23</v>
      </c>
      <c r="FH9122" s="73">
        <f t="shared" si="4753"/>
        <v>283.23</v>
      </c>
      <c r="FI9122" s="73">
        <f t="shared" si="4753"/>
        <v>283.23</v>
      </c>
      <c r="FJ9122" s="73">
        <f t="shared" si="4753"/>
        <v>283.23</v>
      </c>
      <c r="FK9122" s="73">
        <f t="shared" si="4753"/>
        <v>283.23</v>
      </c>
      <c r="FL9122" s="73">
        <f t="shared" si="4753"/>
        <v>283.23</v>
      </c>
      <c r="FM9122" s="73">
        <f t="shared" si="4753"/>
        <v>283.23</v>
      </c>
      <c r="FN9122" s="73">
        <f t="shared" si="4753"/>
        <v>283.23</v>
      </c>
      <c r="FO9122" s="73">
        <f t="shared" si="4753"/>
        <v>283.23</v>
      </c>
      <c r="FP9122" s="73">
        <f t="shared" si="4753"/>
        <v>283.23</v>
      </c>
      <c r="FQ9122" s="73">
        <f t="shared" si="4753"/>
        <v>283.23</v>
      </c>
      <c r="FR9122" s="73">
        <f t="shared" si="4753"/>
        <v>283.23</v>
      </c>
      <c r="FS9122" s="73">
        <f t="shared" si="4753"/>
        <v>283.23</v>
      </c>
      <c r="FT9122" s="73">
        <f t="shared" si="4753"/>
        <v>283.23</v>
      </c>
      <c r="FU9122" s="73">
        <f t="shared" si="4753"/>
        <v>283.23</v>
      </c>
      <c r="FV9122" s="73">
        <f t="shared" si="4753"/>
        <v>283.23</v>
      </c>
      <c r="FW9122" s="73">
        <f t="shared" si="4753"/>
        <v>283.23</v>
      </c>
      <c r="FX9122" s="73">
        <f t="shared" si="4753"/>
        <v>283.23</v>
      </c>
      <c r="FY9122" s="73">
        <f t="shared" si="4753"/>
        <v>283.23</v>
      </c>
      <c r="FZ9122" s="73">
        <f t="shared" si="4753"/>
        <v>283.23</v>
      </c>
      <c r="GA9122" s="73">
        <f t="shared" si="4753"/>
        <v>283.23</v>
      </c>
      <c r="GB9122" s="73">
        <f t="shared" si="4753"/>
        <v>283.23</v>
      </c>
      <c r="GC9122" s="73">
        <f t="shared" si="4753"/>
        <v>283.23</v>
      </c>
      <c r="GD9122" s="73">
        <f t="shared" si="4753"/>
        <v>283.23</v>
      </c>
      <c r="GE9122" s="73">
        <f t="shared" si="4753"/>
        <v>283.23</v>
      </c>
      <c r="GF9122" s="73">
        <f t="shared" si="4753"/>
        <v>283.23</v>
      </c>
      <c r="GG9122" s="73">
        <f t="shared" si="4753"/>
        <v>283.23</v>
      </c>
      <c r="GH9122" s="73">
        <f t="shared" si="4753"/>
        <v>283.23</v>
      </c>
      <c r="GI9122" s="73">
        <f t="shared" si="4753"/>
        <v>283.23</v>
      </c>
      <c r="GJ9122" s="73">
        <f t="shared" si="4753"/>
        <v>283.23</v>
      </c>
      <c r="GK9122" s="73">
        <f t="shared" si="4753"/>
        <v>283.23</v>
      </c>
      <c r="GL9122" s="73">
        <f t="shared" si="4753"/>
        <v>283.23</v>
      </c>
      <c r="GM9122" s="73">
        <f t="shared" si="4753"/>
        <v>283.23</v>
      </c>
      <c r="GN9122" s="73">
        <f t="shared" si="4753"/>
        <v>283.23</v>
      </c>
      <c r="GO9122" s="73">
        <f t="shared" si="4753"/>
        <v>283.23</v>
      </c>
      <c r="GP9122" s="73">
        <f t="shared" ref="GP9122:JA9122" si="4754">(GO9122+$F$9100*$F$9102*($F$55/$F$9101*GO9121+$F$55/$F$9101*GO9123))/(1+$F$9100*$F$9102*($F$55/$F$9101+$F$55/$F$9101))</f>
        <v>283.23</v>
      </c>
      <c r="GQ9122" s="73">
        <f t="shared" si="4754"/>
        <v>283.23</v>
      </c>
      <c r="GR9122" s="73">
        <f t="shared" si="4754"/>
        <v>283.23</v>
      </c>
      <c r="GS9122" s="73">
        <f t="shared" si="4754"/>
        <v>283.23</v>
      </c>
      <c r="GT9122" s="73">
        <f t="shared" si="4754"/>
        <v>283.23</v>
      </c>
      <c r="GU9122" s="73">
        <f t="shared" si="4754"/>
        <v>283.23</v>
      </c>
      <c r="GV9122" s="73">
        <f t="shared" si="4754"/>
        <v>283.23</v>
      </c>
      <c r="GW9122" s="73">
        <f t="shared" si="4754"/>
        <v>283.23</v>
      </c>
      <c r="GX9122" s="73">
        <f t="shared" si="4754"/>
        <v>283.23</v>
      </c>
      <c r="GY9122" s="73">
        <f t="shared" si="4754"/>
        <v>283.23</v>
      </c>
      <c r="GZ9122" s="73">
        <f t="shared" si="4754"/>
        <v>283.23</v>
      </c>
      <c r="HA9122" s="73">
        <f t="shared" si="4754"/>
        <v>283.23</v>
      </c>
      <c r="HB9122" s="73">
        <f t="shared" si="4754"/>
        <v>283.23</v>
      </c>
      <c r="HC9122" s="73">
        <f t="shared" si="4754"/>
        <v>283.23</v>
      </c>
      <c r="HD9122" s="73">
        <f t="shared" si="4754"/>
        <v>283.23</v>
      </c>
      <c r="HE9122" s="73">
        <f t="shared" si="4754"/>
        <v>283.23</v>
      </c>
      <c r="HF9122" s="73">
        <f t="shared" si="4754"/>
        <v>283.23</v>
      </c>
      <c r="HG9122" s="73">
        <f t="shared" si="4754"/>
        <v>283.23</v>
      </c>
      <c r="HH9122" s="73">
        <f t="shared" si="4754"/>
        <v>283.23</v>
      </c>
      <c r="HI9122" s="73">
        <f t="shared" si="4754"/>
        <v>283.23</v>
      </c>
      <c r="HJ9122" s="73">
        <f t="shared" si="4754"/>
        <v>283.23</v>
      </c>
      <c r="HK9122" s="73">
        <f t="shared" si="4754"/>
        <v>283.23</v>
      </c>
      <c r="HL9122" s="73">
        <f t="shared" si="4754"/>
        <v>283.23</v>
      </c>
      <c r="HM9122" s="73">
        <f t="shared" si="4754"/>
        <v>283.23</v>
      </c>
      <c r="HN9122" s="73">
        <f t="shared" si="4754"/>
        <v>283.23</v>
      </c>
      <c r="HO9122" s="73">
        <f t="shared" si="4754"/>
        <v>283.23</v>
      </c>
      <c r="HP9122" s="73">
        <f t="shared" si="4754"/>
        <v>283.23</v>
      </c>
      <c r="HQ9122" s="73">
        <f t="shared" si="4754"/>
        <v>283.23</v>
      </c>
      <c r="HR9122" s="73">
        <f t="shared" si="4754"/>
        <v>283.23</v>
      </c>
      <c r="HS9122" s="73">
        <f t="shared" si="4754"/>
        <v>283.23</v>
      </c>
      <c r="HT9122" s="73">
        <f t="shared" si="4754"/>
        <v>283.23</v>
      </c>
      <c r="HU9122" s="73">
        <f t="shared" si="4754"/>
        <v>283.23</v>
      </c>
      <c r="HV9122" s="73">
        <f t="shared" si="4754"/>
        <v>283.23</v>
      </c>
      <c r="HW9122" s="73">
        <f t="shared" si="4754"/>
        <v>283.23</v>
      </c>
      <c r="HX9122" s="73">
        <f t="shared" si="4754"/>
        <v>283.23</v>
      </c>
      <c r="HY9122" s="73">
        <f t="shared" si="4754"/>
        <v>283.23</v>
      </c>
      <c r="HZ9122" s="73">
        <f t="shared" si="4754"/>
        <v>283.23</v>
      </c>
      <c r="IA9122" s="73">
        <f t="shared" si="4754"/>
        <v>283.23</v>
      </c>
      <c r="IB9122" s="73">
        <f t="shared" si="4754"/>
        <v>283.23</v>
      </c>
      <c r="IC9122" s="73">
        <f t="shared" si="4754"/>
        <v>283.23</v>
      </c>
      <c r="ID9122" s="73">
        <f t="shared" si="4754"/>
        <v>283.23</v>
      </c>
      <c r="IE9122" s="73">
        <f t="shared" si="4754"/>
        <v>283.23</v>
      </c>
      <c r="IF9122" s="73">
        <f t="shared" si="4754"/>
        <v>283.23</v>
      </c>
      <c r="IG9122" s="73">
        <f t="shared" si="4754"/>
        <v>283.23</v>
      </c>
      <c r="IH9122" s="73">
        <f t="shared" si="4754"/>
        <v>283.23</v>
      </c>
      <c r="II9122" s="73">
        <f t="shared" si="4754"/>
        <v>283.23</v>
      </c>
      <c r="IJ9122" s="73">
        <f t="shared" si="4754"/>
        <v>283.23</v>
      </c>
      <c r="IK9122" s="73">
        <f t="shared" si="4754"/>
        <v>283.23</v>
      </c>
      <c r="IL9122" s="73">
        <f t="shared" si="4754"/>
        <v>283.23</v>
      </c>
      <c r="IM9122" s="73">
        <f t="shared" si="4754"/>
        <v>283.23</v>
      </c>
      <c r="IN9122" s="73">
        <f t="shared" si="4754"/>
        <v>283.23</v>
      </c>
      <c r="IO9122" s="73">
        <f t="shared" si="4754"/>
        <v>283.23</v>
      </c>
      <c r="IP9122" s="73">
        <f t="shared" si="4754"/>
        <v>283.23</v>
      </c>
      <c r="IQ9122" s="73">
        <f t="shared" si="4754"/>
        <v>283.23</v>
      </c>
      <c r="IR9122" s="73">
        <f t="shared" si="4754"/>
        <v>283.23</v>
      </c>
      <c r="IS9122" s="73">
        <f t="shared" si="4754"/>
        <v>283.23</v>
      </c>
      <c r="IT9122" s="73">
        <f t="shared" si="4754"/>
        <v>283.23</v>
      </c>
      <c r="IU9122" s="73">
        <f t="shared" si="4754"/>
        <v>283.23</v>
      </c>
      <c r="IV9122" s="73">
        <f t="shared" si="4754"/>
        <v>283.23</v>
      </c>
      <c r="IW9122" s="73">
        <f t="shared" si="4754"/>
        <v>283.23</v>
      </c>
      <c r="IX9122" s="73">
        <f t="shared" si="4754"/>
        <v>283.23</v>
      </c>
      <c r="IY9122" s="73">
        <f t="shared" si="4754"/>
        <v>283.23</v>
      </c>
      <c r="IZ9122" s="73">
        <f t="shared" si="4754"/>
        <v>283.23</v>
      </c>
      <c r="JA9122" s="73">
        <f t="shared" si="4754"/>
        <v>283.23</v>
      </c>
      <c r="JB9122" s="73">
        <f t="shared" ref="JB9122:KG9122" si="4755">(JA9122+$F$9100*$F$9102*($F$55/$F$9101*JA9121+$F$55/$F$9101*JA9123))/(1+$F$9100*$F$9102*($F$55/$F$9101+$F$55/$F$9101))</f>
        <v>283.23</v>
      </c>
      <c r="JC9122" s="73">
        <f t="shared" si="4755"/>
        <v>283.23</v>
      </c>
      <c r="JD9122" s="73">
        <f t="shared" si="4755"/>
        <v>283.23</v>
      </c>
      <c r="JE9122" s="73">
        <f t="shared" si="4755"/>
        <v>283.23</v>
      </c>
      <c r="JF9122" s="73">
        <f t="shared" si="4755"/>
        <v>283.23</v>
      </c>
      <c r="JG9122" s="73">
        <f t="shared" si="4755"/>
        <v>283.23</v>
      </c>
      <c r="JH9122" s="73">
        <f t="shared" si="4755"/>
        <v>283.23</v>
      </c>
      <c r="JI9122" s="73">
        <f t="shared" si="4755"/>
        <v>283.23</v>
      </c>
      <c r="JJ9122" s="73">
        <f t="shared" si="4755"/>
        <v>283.23</v>
      </c>
      <c r="JK9122" s="73">
        <f t="shared" si="4755"/>
        <v>283.23</v>
      </c>
      <c r="JL9122" s="73">
        <f t="shared" si="4755"/>
        <v>283.23</v>
      </c>
      <c r="JM9122" s="73">
        <f t="shared" si="4755"/>
        <v>283.23</v>
      </c>
      <c r="JN9122" s="73">
        <f t="shared" si="4755"/>
        <v>283.23</v>
      </c>
      <c r="JO9122" s="73">
        <f t="shared" si="4755"/>
        <v>283.23</v>
      </c>
      <c r="JP9122" s="73">
        <f t="shared" si="4755"/>
        <v>283.23</v>
      </c>
      <c r="JQ9122" s="73">
        <f t="shared" si="4755"/>
        <v>283.23</v>
      </c>
      <c r="JR9122" s="73">
        <f t="shared" si="4755"/>
        <v>283.23</v>
      </c>
      <c r="JS9122" s="73">
        <f t="shared" si="4755"/>
        <v>283.23</v>
      </c>
      <c r="JT9122" s="73">
        <f t="shared" si="4755"/>
        <v>283.23</v>
      </c>
      <c r="JU9122" s="73">
        <f t="shared" si="4755"/>
        <v>283.23</v>
      </c>
      <c r="JV9122" s="73">
        <f t="shared" si="4755"/>
        <v>283.23</v>
      </c>
      <c r="JW9122" s="73">
        <f t="shared" si="4755"/>
        <v>283.23</v>
      </c>
      <c r="JX9122" s="73">
        <f t="shared" si="4755"/>
        <v>283.23</v>
      </c>
      <c r="JY9122" s="73">
        <f t="shared" si="4755"/>
        <v>283.23</v>
      </c>
      <c r="JZ9122" s="73">
        <f t="shared" si="4755"/>
        <v>283.23</v>
      </c>
      <c r="KA9122" s="73">
        <f t="shared" si="4755"/>
        <v>283.23</v>
      </c>
      <c r="KB9122" s="73">
        <f t="shared" si="4755"/>
        <v>283.23</v>
      </c>
      <c r="KC9122" s="73">
        <f t="shared" si="4755"/>
        <v>283.23</v>
      </c>
      <c r="KD9122" s="73">
        <f t="shared" si="4755"/>
        <v>283.23</v>
      </c>
      <c r="KE9122" s="73">
        <f t="shared" si="4755"/>
        <v>283.23</v>
      </c>
      <c r="KF9122" s="73">
        <f t="shared" si="4755"/>
        <v>283.23</v>
      </c>
      <c r="KG9122" s="73">
        <f t="shared" si="4755"/>
        <v>283.23</v>
      </c>
      <c r="KH9122">
        <v>283.23</v>
      </c>
      <c r="KL9122" s="84"/>
      <c r="KP9122" s="84"/>
      <c r="KS9122" s="74"/>
      <c r="KT9122" s="74"/>
      <c r="KU9122" s="16"/>
      <c r="KV9122" s="72"/>
      <c r="KW9122" s="72"/>
      <c r="KX9122" s="16"/>
      <c r="KZ9122" s="16"/>
      <c r="LA9122" s="16"/>
      <c r="LB9122" s="74"/>
      <c r="LC9122" s="74"/>
    </row>
    <row r="9123" spans="2:315" x14ac:dyDescent="0.35">
      <c r="B9123">
        <v>17</v>
      </c>
      <c r="C9123">
        <f t="shared" si="4685"/>
        <v>0.16500000000000001</v>
      </c>
      <c r="E9123" s="92">
        <v>283.05</v>
      </c>
      <c r="F9123" s="73">
        <f t="shared" ref="F9123:BQ9123" si="4756">(E9123+$F$9100*$F$9102*($F$55/$F$9101*E9122+$F$55/$F$9101*E9124))/(1+$F$9100*$F$9102*($F$55/$F$9101+$F$55/$F$9101))</f>
        <v>283.05</v>
      </c>
      <c r="G9123" s="73">
        <f t="shared" si="4756"/>
        <v>283.05</v>
      </c>
      <c r="H9123" s="73">
        <f t="shared" si="4756"/>
        <v>283.05</v>
      </c>
      <c r="I9123" s="73">
        <f t="shared" si="4756"/>
        <v>283.05</v>
      </c>
      <c r="J9123" s="73">
        <f t="shared" si="4756"/>
        <v>283.05</v>
      </c>
      <c r="K9123" s="73">
        <f t="shared" si="4756"/>
        <v>283.05</v>
      </c>
      <c r="L9123" s="73">
        <f t="shared" si="4756"/>
        <v>283.05</v>
      </c>
      <c r="M9123" s="73">
        <f t="shared" si="4756"/>
        <v>283.05</v>
      </c>
      <c r="N9123" s="73">
        <f t="shared" si="4756"/>
        <v>283.05</v>
      </c>
      <c r="O9123" s="73">
        <f t="shared" si="4756"/>
        <v>283.05</v>
      </c>
      <c r="P9123" s="73">
        <f t="shared" si="4756"/>
        <v>283.05</v>
      </c>
      <c r="Q9123" s="73">
        <f t="shared" si="4756"/>
        <v>283.05</v>
      </c>
      <c r="R9123" s="73">
        <f t="shared" si="4756"/>
        <v>283.05</v>
      </c>
      <c r="S9123" s="73">
        <f t="shared" si="4756"/>
        <v>283.05</v>
      </c>
      <c r="T9123" s="73">
        <f t="shared" si="4756"/>
        <v>283.05</v>
      </c>
      <c r="U9123" s="73">
        <f t="shared" si="4756"/>
        <v>283.05</v>
      </c>
      <c r="V9123" s="73">
        <f t="shared" si="4756"/>
        <v>283.05</v>
      </c>
      <c r="W9123" s="73">
        <f t="shared" si="4756"/>
        <v>283.05</v>
      </c>
      <c r="X9123" s="73">
        <f t="shared" si="4756"/>
        <v>283.05</v>
      </c>
      <c r="Y9123" s="73">
        <f t="shared" si="4756"/>
        <v>283.05</v>
      </c>
      <c r="Z9123" s="73">
        <f t="shared" si="4756"/>
        <v>283.05</v>
      </c>
      <c r="AA9123" s="73">
        <f t="shared" si="4756"/>
        <v>283.05</v>
      </c>
      <c r="AB9123" s="73">
        <f t="shared" si="4756"/>
        <v>283.05</v>
      </c>
      <c r="AC9123" s="73">
        <f t="shared" si="4756"/>
        <v>283.05</v>
      </c>
      <c r="AD9123" s="73">
        <f t="shared" si="4756"/>
        <v>283.05</v>
      </c>
      <c r="AE9123" s="73">
        <f t="shared" si="4756"/>
        <v>283.05</v>
      </c>
      <c r="AF9123" s="73">
        <f t="shared" si="4756"/>
        <v>283.05</v>
      </c>
      <c r="AG9123" s="73">
        <f t="shared" si="4756"/>
        <v>283.05</v>
      </c>
      <c r="AH9123" s="73">
        <f t="shared" si="4756"/>
        <v>283.05</v>
      </c>
      <c r="AI9123" s="73">
        <f t="shared" si="4756"/>
        <v>283.05</v>
      </c>
      <c r="AJ9123" s="73">
        <f t="shared" si="4756"/>
        <v>283.05</v>
      </c>
      <c r="AK9123" s="73">
        <f t="shared" si="4756"/>
        <v>283.05</v>
      </c>
      <c r="AL9123" s="73">
        <f t="shared" si="4756"/>
        <v>283.05</v>
      </c>
      <c r="AM9123" s="73">
        <f t="shared" si="4756"/>
        <v>283.05</v>
      </c>
      <c r="AN9123" s="73">
        <f t="shared" si="4756"/>
        <v>283.05</v>
      </c>
      <c r="AO9123" s="73">
        <f t="shared" si="4756"/>
        <v>283.05</v>
      </c>
      <c r="AP9123" s="73">
        <f t="shared" si="4756"/>
        <v>283.05</v>
      </c>
      <c r="AQ9123" s="73">
        <f t="shared" si="4756"/>
        <v>283.05</v>
      </c>
      <c r="AR9123" s="73">
        <f t="shared" si="4756"/>
        <v>283.05</v>
      </c>
      <c r="AS9123" s="73">
        <f t="shared" si="4756"/>
        <v>283.05</v>
      </c>
      <c r="AT9123" s="73">
        <f t="shared" si="4756"/>
        <v>283.05</v>
      </c>
      <c r="AU9123" s="73">
        <f t="shared" si="4756"/>
        <v>283.05</v>
      </c>
      <c r="AV9123" s="73">
        <f t="shared" si="4756"/>
        <v>283.05</v>
      </c>
      <c r="AW9123" s="73">
        <f t="shared" si="4756"/>
        <v>283.05</v>
      </c>
      <c r="AX9123" s="73">
        <f t="shared" si="4756"/>
        <v>283.05</v>
      </c>
      <c r="AY9123" s="73">
        <f t="shared" si="4756"/>
        <v>283.05</v>
      </c>
      <c r="AZ9123" s="73">
        <f t="shared" si="4756"/>
        <v>283.05</v>
      </c>
      <c r="BA9123" s="73">
        <f t="shared" si="4756"/>
        <v>283.05</v>
      </c>
      <c r="BB9123" s="73">
        <f t="shared" si="4756"/>
        <v>283.05</v>
      </c>
      <c r="BC9123" s="73">
        <f t="shared" si="4756"/>
        <v>283.05</v>
      </c>
      <c r="BD9123" s="73">
        <f t="shared" si="4756"/>
        <v>283.05</v>
      </c>
      <c r="BE9123" s="73">
        <f t="shared" si="4756"/>
        <v>283.05</v>
      </c>
      <c r="BF9123" s="73">
        <f t="shared" si="4756"/>
        <v>283.05</v>
      </c>
      <c r="BG9123" s="73">
        <f t="shared" si="4756"/>
        <v>283.05</v>
      </c>
      <c r="BH9123" s="73">
        <f t="shared" si="4756"/>
        <v>283.05</v>
      </c>
      <c r="BI9123" s="73">
        <f t="shared" si="4756"/>
        <v>283.05</v>
      </c>
      <c r="BJ9123" s="73">
        <f t="shared" si="4756"/>
        <v>283.05</v>
      </c>
      <c r="BK9123" s="73">
        <f t="shared" si="4756"/>
        <v>283.05</v>
      </c>
      <c r="BL9123" s="73">
        <f t="shared" si="4756"/>
        <v>283.05</v>
      </c>
      <c r="BM9123" s="73">
        <f t="shared" si="4756"/>
        <v>283.05</v>
      </c>
      <c r="BN9123" s="73">
        <f t="shared" si="4756"/>
        <v>283.05</v>
      </c>
      <c r="BO9123" s="73">
        <f t="shared" si="4756"/>
        <v>283.05</v>
      </c>
      <c r="BP9123" s="73">
        <f t="shared" si="4756"/>
        <v>283.05</v>
      </c>
      <c r="BQ9123" s="73">
        <f t="shared" si="4756"/>
        <v>283.05</v>
      </c>
      <c r="BR9123" s="73">
        <f t="shared" ref="BR9123:EC9123" si="4757">(BQ9123+$F$9100*$F$9102*($F$55/$F$9101*BQ9122+$F$55/$F$9101*BQ9124))/(1+$F$9100*$F$9102*($F$55/$F$9101+$F$55/$F$9101))</f>
        <v>283.05</v>
      </c>
      <c r="BS9123" s="73">
        <f t="shared" si="4757"/>
        <v>283.05</v>
      </c>
      <c r="BT9123" s="73">
        <f t="shared" si="4757"/>
        <v>283.05</v>
      </c>
      <c r="BU9123" s="73">
        <f t="shared" si="4757"/>
        <v>283.05</v>
      </c>
      <c r="BV9123" s="73">
        <f t="shared" si="4757"/>
        <v>283.05</v>
      </c>
      <c r="BW9123" s="73">
        <f t="shared" si="4757"/>
        <v>283.05</v>
      </c>
      <c r="BX9123" s="73">
        <f t="shared" si="4757"/>
        <v>283.05</v>
      </c>
      <c r="BY9123" s="73">
        <f t="shared" si="4757"/>
        <v>283.05</v>
      </c>
      <c r="BZ9123" s="73">
        <f t="shared" si="4757"/>
        <v>283.05</v>
      </c>
      <c r="CA9123" s="73">
        <f t="shared" si="4757"/>
        <v>283.05</v>
      </c>
      <c r="CB9123" s="73">
        <f t="shared" si="4757"/>
        <v>283.05</v>
      </c>
      <c r="CC9123" s="73">
        <f t="shared" si="4757"/>
        <v>283.05</v>
      </c>
      <c r="CD9123" s="73">
        <f t="shared" si="4757"/>
        <v>283.05</v>
      </c>
      <c r="CE9123" s="73">
        <f t="shared" si="4757"/>
        <v>283.05</v>
      </c>
      <c r="CF9123" s="73">
        <f t="shared" si="4757"/>
        <v>283.05</v>
      </c>
      <c r="CG9123" s="73">
        <f t="shared" si="4757"/>
        <v>283.05</v>
      </c>
      <c r="CH9123" s="73">
        <f t="shared" si="4757"/>
        <v>283.05</v>
      </c>
      <c r="CI9123" s="73">
        <f t="shared" si="4757"/>
        <v>283.05</v>
      </c>
      <c r="CJ9123" s="73">
        <f t="shared" si="4757"/>
        <v>283.05</v>
      </c>
      <c r="CK9123" s="73">
        <f t="shared" si="4757"/>
        <v>283.05</v>
      </c>
      <c r="CL9123" s="73">
        <f t="shared" si="4757"/>
        <v>283.05</v>
      </c>
      <c r="CM9123" s="73">
        <f t="shared" si="4757"/>
        <v>283.05</v>
      </c>
      <c r="CN9123" s="73">
        <f t="shared" si="4757"/>
        <v>283.05</v>
      </c>
      <c r="CO9123" s="73">
        <f t="shared" si="4757"/>
        <v>283.05</v>
      </c>
      <c r="CP9123" s="73">
        <f t="shared" si="4757"/>
        <v>283.05</v>
      </c>
      <c r="CQ9123" s="73">
        <f t="shared" si="4757"/>
        <v>283.05</v>
      </c>
      <c r="CR9123" s="73">
        <f t="shared" si="4757"/>
        <v>283.05</v>
      </c>
      <c r="CS9123" s="73">
        <f t="shared" si="4757"/>
        <v>283.05</v>
      </c>
      <c r="CT9123" s="73">
        <f t="shared" si="4757"/>
        <v>283.05</v>
      </c>
      <c r="CU9123" s="73">
        <f t="shared" si="4757"/>
        <v>283.05</v>
      </c>
      <c r="CV9123" s="73">
        <f t="shared" si="4757"/>
        <v>283.05</v>
      </c>
      <c r="CW9123" s="73">
        <f t="shared" si="4757"/>
        <v>283.05</v>
      </c>
      <c r="CX9123" s="73">
        <f t="shared" si="4757"/>
        <v>283.05</v>
      </c>
      <c r="CY9123" s="73">
        <f t="shared" si="4757"/>
        <v>283.05</v>
      </c>
      <c r="CZ9123" s="73">
        <f t="shared" si="4757"/>
        <v>283.05</v>
      </c>
      <c r="DA9123" s="73">
        <f t="shared" si="4757"/>
        <v>283.05</v>
      </c>
      <c r="DB9123" s="73">
        <f t="shared" si="4757"/>
        <v>283.05</v>
      </c>
      <c r="DC9123" s="73">
        <f t="shared" si="4757"/>
        <v>283.05</v>
      </c>
      <c r="DD9123" s="73">
        <f t="shared" si="4757"/>
        <v>283.05</v>
      </c>
      <c r="DE9123" s="73">
        <f t="shared" si="4757"/>
        <v>283.05</v>
      </c>
      <c r="DF9123" s="73">
        <f t="shared" si="4757"/>
        <v>283.05</v>
      </c>
      <c r="DG9123" s="73">
        <f t="shared" si="4757"/>
        <v>283.05</v>
      </c>
      <c r="DH9123" s="73">
        <f t="shared" si="4757"/>
        <v>283.05</v>
      </c>
      <c r="DI9123" s="73">
        <f t="shared" si="4757"/>
        <v>283.05</v>
      </c>
      <c r="DJ9123" s="73">
        <f t="shared" si="4757"/>
        <v>283.05</v>
      </c>
      <c r="DK9123" s="73">
        <f t="shared" si="4757"/>
        <v>283.05</v>
      </c>
      <c r="DL9123" s="73">
        <f t="shared" si="4757"/>
        <v>283.05</v>
      </c>
      <c r="DM9123" s="73">
        <f t="shared" si="4757"/>
        <v>283.05</v>
      </c>
      <c r="DN9123" s="73">
        <f t="shared" si="4757"/>
        <v>283.05</v>
      </c>
      <c r="DO9123" s="73">
        <f t="shared" si="4757"/>
        <v>283.05</v>
      </c>
      <c r="DP9123" s="73">
        <f t="shared" si="4757"/>
        <v>283.05</v>
      </c>
      <c r="DQ9123" s="73">
        <f t="shared" si="4757"/>
        <v>283.05</v>
      </c>
      <c r="DR9123" s="73">
        <f t="shared" si="4757"/>
        <v>283.05</v>
      </c>
      <c r="DS9123" s="73">
        <f t="shared" si="4757"/>
        <v>283.05</v>
      </c>
      <c r="DT9123" s="73">
        <f t="shared" si="4757"/>
        <v>283.05</v>
      </c>
      <c r="DU9123" s="73">
        <f t="shared" si="4757"/>
        <v>283.05</v>
      </c>
      <c r="DV9123" s="73">
        <f t="shared" si="4757"/>
        <v>283.05</v>
      </c>
      <c r="DW9123" s="73">
        <f t="shared" si="4757"/>
        <v>283.05</v>
      </c>
      <c r="DX9123" s="73">
        <f t="shared" si="4757"/>
        <v>283.05</v>
      </c>
      <c r="DY9123" s="73">
        <f t="shared" si="4757"/>
        <v>283.05</v>
      </c>
      <c r="DZ9123" s="73">
        <f t="shared" si="4757"/>
        <v>283.05</v>
      </c>
      <c r="EA9123" s="73">
        <f t="shared" si="4757"/>
        <v>283.05</v>
      </c>
      <c r="EB9123" s="73">
        <f t="shared" si="4757"/>
        <v>283.05</v>
      </c>
      <c r="EC9123" s="73">
        <f t="shared" si="4757"/>
        <v>283.05</v>
      </c>
      <c r="ED9123" s="73">
        <f t="shared" ref="ED9123:GO9123" si="4758">(EC9123+$F$9100*$F$9102*($F$55/$F$9101*EC9122+$F$55/$F$9101*EC9124))/(1+$F$9100*$F$9102*($F$55/$F$9101+$F$55/$F$9101))</f>
        <v>283.05</v>
      </c>
      <c r="EE9123" s="73">
        <f t="shared" si="4758"/>
        <v>283.05</v>
      </c>
      <c r="EF9123" s="73">
        <f t="shared" si="4758"/>
        <v>283.05</v>
      </c>
      <c r="EG9123" s="73">
        <f t="shared" si="4758"/>
        <v>283.05</v>
      </c>
      <c r="EH9123" s="73">
        <f t="shared" si="4758"/>
        <v>283.05</v>
      </c>
      <c r="EI9123" s="73">
        <f t="shared" si="4758"/>
        <v>283.05</v>
      </c>
      <c r="EJ9123" s="73">
        <f t="shared" si="4758"/>
        <v>283.05</v>
      </c>
      <c r="EK9123" s="73">
        <f t="shared" si="4758"/>
        <v>283.05</v>
      </c>
      <c r="EL9123" s="73">
        <f t="shared" si="4758"/>
        <v>283.05</v>
      </c>
      <c r="EM9123" s="73">
        <f t="shared" si="4758"/>
        <v>283.05</v>
      </c>
      <c r="EN9123" s="73">
        <f t="shared" si="4758"/>
        <v>283.05</v>
      </c>
      <c r="EO9123" s="73">
        <f t="shared" si="4758"/>
        <v>283.05</v>
      </c>
      <c r="EP9123" s="73">
        <f t="shared" si="4758"/>
        <v>283.05</v>
      </c>
      <c r="EQ9123" s="73">
        <f t="shared" si="4758"/>
        <v>283.05</v>
      </c>
      <c r="ER9123" s="73">
        <f t="shared" si="4758"/>
        <v>283.05</v>
      </c>
      <c r="ES9123" s="73">
        <f t="shared" si="4758"/>
        <v>283.05</v>
      </c>
      <c r="ET9123" s="73">
        <f t="shared" si="4758"/>
        <v>283.05</v>
      </c>
      <c r="EU9123" s="73">
        <f t="shared" si="4758"/>
        <v>283.05</v>
      </c>
      <c r="EV9123" s="73">
        <f t="shared" si="4758"/>
        <v>283.05</v>
      </c>
      <c r="EW9123" s="73">
        <f t="shared" si="4758"/>
        <v>283.05</v>
      </c>
      <c r="EX9123" s="73">
        <f t="shared" si="4758"/>
        <v>283.05</v>
      </c>
      <c r="EY9123" s="73">
        <f t="shared" si="4758"/>
        <v>283.05</v>
      </c>
      <c r="EZ9123" s="73">
        <f t="shared" si="4758"/>
        <v>283.05</v>
      </c>
      <c r="FA9123" s="73">
        <f t="shared" si="4758"/>
        <v>283.05</v>
      </c>
      <c r="FB9123" s="73">
        <f t="shared" si="4758"/>
        <v>283.05</v>
      </c>
      <c r="FC9123" s="73">
        <f t="shared" si="4758"/>
        <v>283.05</v>
      </c>
      <c r="FD9123" s="73">
        <f t="shared" si="4758"/>
        <v>283.05</v>
      </c>
      <c r="FE9123" s="73">
        <f t="shared" si="4758"/>
        <v>283.05</v>
      </c>
      <c r="FF9123" s="73">
        <f t="shared" si="4758"/>
        <v>283.05</v>
      </c>
      <c r="FG9123" s="73">
        <f t="shared" si="4758"/>
        <v>283.05</v>
      </c>
      <c r="FH9123" s="73">
        <f t="shared" si="4758"/>
        <v>283.05</v>
      </c>
      <c r="FI9123" s="73">
        <f t="shared" si="4758"/>
        <v>283.05</v>
      </c>
      <c r="FJ9123" s="73">
        <f t="shared" si="4758"/>
        <v>283.05</v>
      </c>
      <c r="FK9123" s="73">
        <f t="shared" si="4758"/>
        <v>283.05</v>
      </c>
      <c r="FL9123" s="73">
        <f t="shared" si="4758"/>
        <v>283.05</v>
      </c>
      <c r="FM9123" s="73">
        <f t="shared" si="4758"/>
        <v>283.05</v>
      </c>
      <c r="FN9123" s="73">
        <f t="shared" si="4758"/>
        <v>283.05</v>
      </c>
      <c r="FO9123" s="73">
        <f t="shared" si="4758"/>
        <v>283.05</v>
      </c>
      <c r="FP9123" s="73">
        <f t="shared" si="4758"/>
        <v>283.05</v>
      </c>
      <c r="FQ9123" s="73">
        <f t="shared" si="4758"/>
        <v>283.05</v>
      </c>
      <c r="FR9123" s="73">
        <f t="shared" si="4758"/>
        <v>283.05</v>
      </c>
      <c r="FS9123" s="73">
        <f t="shared" si="4758"/>
        <v>283.05</v>
      </c>
      <c r="FT9123" s="73">
        <f t="shared" si="4758"/>
        <v>283.05</v>
      </c>
      <c r="FU9123" s="73">
        <f t="shared" si="4758"/>
        <v>283.05</v>
      </c>
      <c r="FV9123" s="73">
        <f t="shared" si="4758"/>
        <v>283.05</v>
      </c>
      <c r="FW9123" s="73">
        <f t="shared" si="4758"/>
        <v>283.05</v>
      </c>
      <c r="FX9123" s="73">
        <f t="shared" si="4758"/>
        <v>283.05</v>
      </c>
      <c r="FY9123" s="73">
        <f t="shared" si="4758"/>
        <v>283.05</v>
      </c>
      <c r="FZ9123" s="73">
        <f t="shared" si="4758"/>
        <v>283.05</v>
      </c>
      <c r="GA9123" s="73">
        <f t="shared" si="4758"/>
        <v>283.05</v>
      </c>
      <c r="GB9123" s="73">
        <f t="shared" si="4758"/>
        <v>283.05</v>
      </c>
      <c r="GC9123" s="73">
        <f t="shared" si="4758"/>
        <v>283.05</v>
      </c>
      <c r="GD9123" s="73">
        <f t="shared" si="4758"/>
        <v>283.05</v>
      </c>
      <c r="GE9123" s="73">
        <f t="shared" si="4758"/>
        <v>283.05</v>
      </c>
      <c r="GF9123" s="73">
        <f t="shared" si="4758"/>
        <v>283.05</v>
      </c>
      <c r="GG9123" s="73">
        <f t="shared" si="4758"/>
        <v>283.05</v>
      </c>
      <c r="GH9123" s="73">
        <f t="shared" si="4758"/>
        <v>283.05</v>
      </c>
      <c r="GI9123" s="73">
        <f t="shared" si="4758"/>
        <v>283.05</v>
      </c>
      <c r="GJ9123" s="73">
        <f t="shared" si="4758"/>
        <v>283.05</v>
      </c>
      <c r="GK9123" s="73">
        <f t="shared" si="4758"/>
        <v>283.05</v>
      </c>
      <c r="GL9123" s="73">
        <f t="shared" si="4758"/>
        <v>283.05</v>
      </c>
      <c r="GM9123" s="73">
        <f t="shared" si="4758"/>
        <v>283.05</v>
      </c>
      <c r="GN9123" s="73">
        <f t="shared" si="4758"/>
        <v>283.05</v>
      </c>
      <c r="GO9123" s="73">
        <f t="shared" si="4758"/>
        <v>283.05</v>
      </c>
      <c r="GP9123" s="73">
        <f t="shared" ref="GP9123:JA9123" si="4759">(GO9123+$F$9100*$F$9102*($F$55/$F$9101*GO9122+$F$55/$F$9101*GO9124))/(1+$F$9100*$F$9102*($F$55/$F$9101+$F$55/$F$9101))</f>
        <v>283.05</v>
      </c>
      <c r="GQ9123" s="73">
        <f t="shared" si="4759"/>
        <v>283.05</v>
      </c>
      <c r="GR9123" s="73">
        <f t="shared" si="4759"/>
        <v>283.05</v>
      </c>
      <c r="GS9123" s="73">
        <f t="shared" si="4759"/>
        <v>283.05</v>
      </c>
      <c r="GT9123" s="73">
        <f t="shared" si="4759"/>
        <v>283.05</v>
      </c>
      <c r="GU9123" s="73">
        <f t="shared" si="4759"/>
        <v>283.05</v>
      </c>
      <c r="GV9123" s="73">
        <f t="shared" si="4759"/>
        <v>283.05</v>
      </c>
      <c r="GW9123" s="73">
        <f t="shared" si="4759"/>
        <v>283.05</v>
      </c>
      <c r="GX9123" s="73">
        <f t="shared" si="4759"/>
        <v>283.05</v>
      </c>
      <c r="GY9123" s="73">
        <f t="shared" si="4759"/>
        <v>283.05</v>
      </c>
      <c r="GZ9123" s="73">
        <f t="shared" si="4759"/>
        <v>283.05</v>
      </c>
      <c r="HA9123" s="73">
        <f t="shared" si="4759"/>
        <v>283.05</v>
      </c>
      <c r="HB9123" s="73">
        <f t="shared" si="4759"/>
        <v>283.05</v>
      </c>
      <c r="HC9123" s="73">
        <f t="shared" si="4759"/>
        <v>283.05</v>
      </c>
      <c r="HD9123" s="73">
        <f t="shared" si="4759"/>
        <v>283.05</v>
      </c>
      <c r="HE9123" s="73">
        <f t="shared" si="4759"/>
        <v>283.05</v>
      </c>
      <c r="HF9123" s="73">
        <f t="shared" si="4759"/>
        <v>283.05</v>
      </c>
      <c r="HG9123" s="73">
        <f t="shared" si="4759"/>
        <v>283.05</v>
      </c>
      <c r="HH9123" s="73">
        <f t="shared" si="4759"/>
        <v>283.05</v>
      </c>
      <c r="HI9123" s="73">
        <f t="shared" si="4759"/>
        <v>283.05</v>
      </c>
      <c r="HJ9123" s="73">
        <f t="shared" si="4759"/>
        <v>283.05</v>
      </c>
      <c r="HK9123" s="73">
        <f t="shared" si="4759"/>
        <v>283.05</v>
      </c>
      <c r="HL9123" s="73">
        <f t="shared" si="4759"/>
        <v>283.05</v>
      </c>
      <c r="HM9123" s="73">
        <f t="shared" si="4759"/>
        <v>283.05</v>
      </c>
      <c r="HN9123" s="73">
        <f t="shared" si="4759"/>
        <v>283.05</v>
      </c>
      <c r="HO9123" s="73">
        <f t="shared" si="4759"/>
        <v>283.05</v>
      </c>
      <c r="HP9123" s="73">
        <f t="shared" si="4759"/>
        <v>283.05</v>
      </c>
      <c r="HQ9123" s="73">
        <f t="shared" si="4759"/>
        <v>283.05</v>
      </c>
      <c r="HR9123" s="73">
        <f t="shared" si="4759"/>
        <v>283.05</v>
      </c>
      <c r="HS9123" s="73">
        <f t="shared" si="4759"/>
        <v>283.05</v>
      </c>
      <c r="HT9123" s="73">
        <f t="shared" si="4759"/>
        <v>283.05</v>
      </c>
      <c r="HU9123" s="73">
        <f t="shared" si="4759"/>
        <v>283.05</v>
      </c>
      <c r="HV9123" s="73">
        <f t="shared" si="4759"/>
        <v>283.05</v>
      </c>
      <c r="HW9123" s="73">
        <f t="shared" si="4759"/>
        <v>283.05</v>
      </c>
      <c r="HX9123" s="73">
        <f t="shared" si="4759"/>
        <v>283.05</v>
      </c>
      <c r="HY9123" s="73">
        <f t="shared" si="4759"/>
        <v>283.05</v>
      </c>
      <c r="HZ9123" s="73">
        <f t="shared" si="4759"/>
        <v>283.05</v>
      </c>
      <c r="IA9123" s="73">
        <f t="shared" si="4759"/>
        <v>283.05</v>
      </c>
      <c r="IB9123" s="73">
        <f t="shared" si="4759"/>
        <v>283.05</v>
      </c>
      <c r="IC9123" s="73">
        <f t="shared" si="4759"/>
        <v>283.05</v>
      </c>
      <c r="ID9123" s="73">
        <f t="shared" si="4759"/>
        <v>283.05</v>
      </c>
      <c r="IE9123" s="73">
        <f t="shared" si="4759"/>
        <v>283.05</v>
      </c>
      <c r="IF9123" s="73">
        <f t="shared" si="4759"/>
        <v>283.05</v>
      </c>
      <c r="IG9123" s="73">
        <f t="shared" si="4759"/>
        <v>283.05</v>
      </c>
      <c r="IH9123" s="73">
        <f t="shared" si="4759"/>
        <v>283.05</v>
      </c>
      <c r="II9123" s="73">
        <f t="shared" si="4759"/>
        <v>283.05</v>
      </c>
      <c r="IJ9123" s="73">
        <f t="shared" si="4759"/>
        <v>283.05</v>
      </c>
      <c r="IK9123" s="73">
        <f t="shared" si="4759"/>
        <v>283.05</v>
      </c>
      <c r="IL9123" s="73">
        <f t="shared" si="4759"/>
        <v>283.05</v>
      </c>
      <c r="IM9123" s="73">
        <f t="shared" si="4759"/>
        <v>283.05</v>
      </c>
      <c r="IN9123" s="73">
        <f t="shared" si="4759"/>
        <v>283.05</v>
      </c>
      <c r="IO9123" s="73">
        <f t="shared" si="4759"/>
        <v>283.05</v>
      </c>
      <c r="IP9123" s="73">
        <f t="shared" si="4759"/>
        <v>283.05</v>
      </c>
      <c r="IQ9123" s="73">
        <f t="shared" si="4759"/>
        <v>283.05</v>
      </c>
      <c r="IR9123" s="73">
        <f t="shared" si="4759"/>
        <v>283.05</v>
      </c>
      <c r="IS9123" s="73">
        <f t="shared" si="4759"/>
        <v>283.05</v>
      </c>
      <c r="IT9123" s="73">
        <f t="shared" si="4759"/>
        <v>283.05</v>
      </c>
      <c r="IU9123" s="73">
        <f t="shared" si="4759"/>
        <v>283.05</v>
      </c>
      <c r="IV9123" s="73">
        <f t="shared" si="4759"/>
        <v>283.05</v>
      </c>
      <c r="IW9123" s="73">
        <f t="shared" si="4759"/>
        <v>283.05</v>
      </c>
      <c r="IX9123" s="73">
        <f t="shared" si="4759"/>
        <v>283.05</v>
      </c>
      <c r="IY9123" s="73">
        <f t="shared" si="4759"/>
        <v>283.05</v>
      </c>
      <c r="IZ9123" s="73">
        <f t="shared" si="4759"/>
        <v>283.05</v>
      </c>
      <c r="JA9123" s="73">
        <f t="shared" si="4759"/>
        <v>283.05</v>
      </c>
      <c r="JB9123" s="73">
        <f t="shared" ref="JB9123:KG9123" si="4760">(JA9123+$F$9100*$F$9102*($F$55/$F$9101*JA9122+$F$55/$F$9101*JA9124))/(1+$F$9100*$F$9102*($F$55/$F$9101+$F$55/$F$9101))</f>
        <v>283.05</v>
      </c>
      <c r="JC9123" s="73">
        <f t="shared" si="4760"/>
        <v>283.05</v>
      </c>
      <c r="JD9123" s="73">
        <f t="shared" si="4760"/>
        <v>283.05</v>
      </c>
      <c r="JE9123" s="73">
        <f t="shared" si="4760"/>
        <v>283.05</v>
      </c>
      <c r="JF9123" s="73">
        <f t="shared" si="4760"/>
        <v>283.05</v>
      </c>
      <c r="JG9123" s="73">
        <f t="shared" si="4760"/>
        <v>283.05</v>
      </c>
      <c r="JH9123" s="73">
        <f t="shared" si="4760"/>
        <v>283.05</v>
      </c>
      <c r="JI9123" s="73">
        <f t="shared" si="4760"/>
        <v>283.05</v>
      </c>
      <c r="JJ9123" s="73">
        <f t="shared" si="4760"/>
        <v>283.05</v>
      </c>
      <c r="JK9123" s="73">
        <f t="shared" si="4760"/>
        <v>283.05</v>
      </c>
      <c r="JL9123" s="73">
        <f t="shared" si="4760"/>
        <v>283.05</v>
      </c>
      <c r="JM9123" s="73">
        <f t="shared" si="4760"/>
        <v>283.05</v>
      </c>
      <c r="JN9123" s="73">
        <f t="shared" si="4760"/>
        <v>283.05</v>
      </c>
      <c r="JO9123" s="73">
        <f t="shared" si="4760"/>
        <v>283.05</v>
      </c>
      <c r="JP9123" s="73">
        <f t="shared" si="4760"/>
        <v>283.05</v>
      </c>
      <c r="JQ9123" s="73">
        <f t="shared" si="4760"/>
        <v>283.05</v>
      </c>
      <c r="JR9123" s="73">
        <f t="shared" si="4760"/>
        <v>283.05</v>
      </c>
      <c r="JS9123" s="73">
        <f t="shared" si="4760"/>
        <v>283.05</v>
      </c>
      <c r="JT9123" s="73">
        <f t="shared" si="4760"/>
        <v>283.05</v>
      </c>
      <c r="JU9123" s="73">
        <f t="shared" si="4760"/>
        <v>283.05</v>
      </c>
      <c r="JV9123" s="73">
        <f t="shared" si="4760"/>
        <v>283.05</v>
      </c>
      <c r="JW9123" s="73">
        <f t="shared" si="4760"/>
        <v>283.05</v>
      </c>
      <c r="JX9123" s="73">
        <f t="shared" si="4760"/>
        <v>283.05</v>
      </c>
      <c r="JY9123" s="73">
        <f t="shared" si="4760"/>
        <v>283.05</v>
      </c>
      <c r="JZ9123" s="73">
        <f t="shared" si="4760"/>
        <v>283.05</v>
      </c>
      <c r="KA9123" s="73">
        <f t="shared" si="4760"/>
        <v>283.05</v>
      </c>
      <c r="KB9123" s="73">
        <f t="shared" si="4760"/>
        <v>283.05</v>
      </c>
      <c r="KC9123" s="73">
        <f t="shared" si="4760"/>
        <v>283.05</v>
      </c>
      <c r="KD9123" s="73">
        <f t="shared" si="4760"/>
        <v>283.05</v>
      </c>
      <c r="KE9123" s="73">
        <f t="shared" si="4760"/>
        <v>283.05</v>
      </c>
      <c r="KF9123" s="73">
        <f t="shared" si="4760"/>
        <v>283.05</v>
      </c>
      <c r="KG9123" s="73">
        <f t="shared" si="4760"/>
        <v>283.05</v>
      </c>
      <c r="KH9123">
        <v>283.05</v>
      </c>
      <c r="KL9123" s="84"/>
      <c r="KP9123" s="84"/>
      <c r="KS9123" s="74"/>
      <c r="KT9123" s="74"/>
      <c r="KU9123" s="16"/>
      <c r="KV9123" s="72"/>
      <c r="KW9123" s="72"/>
      <c r="KX9123" s="16"/>
      <c r="KZ9123" s="16"/>
      <c r="LA9123" s="16"/>
      <c r="LB9123" s="74"/>
      <c r="LC9123" s="74"/>
    </row>
    <row r="9124" spans="2:315" x14ac:dyDescent="0.35">
      <c r="B9124">
        <v>18</v>
      </c>
      <c r="C9124">
        <f t="shared" si="4685"/>
        <v>0.17499999999999999</v>
      </c>
      <c r="E9124" s="92">
        <v>282.86</v>
      </c>
      <c r="F9124" s="73">
        <f t="shared" ref="F9124:BQ9124" si="4761">(E9124+$F$9100*$F$9102*($F$55/$F$9101*E9123+$F$55/$F$9101*E9125))/(1+$F$9100*$F$9102*($F$55/$F$9101+$F$55/$F$9101))</f>
        <v>282.86</v>
      </c>
      <c r="G9124" s="73">
        <f t="shared" si="4761"/>
        <v>282.86</v>
      </c>
      <c r="H9124" s="73">
        <f t="shared" si="4761"/>
        <v>282.86</v>
      </c>
      <c r="I9124" s="73">
        <f t="shared" si="4761"/>
        <v>282.86</v>
      </c>
      <c r="J9124" s="73">
        <f t="shared" si="4761"/>
        <v>282.86</v>
      </c>
      <c r="K9124" s="73">
        <f t="shared" si="4761"/>
        <v>282.86</v>
      </c>
      <c r="L9124" s="73">
        <f t="shared" si="4761"/>
        <v>282.86</v>
      </c>
      <c r="M9124" s="73">
        <f t="shared" si="4761"/>
        <v>282.86</v>
      </c>
      <c r="N9124" s="73">
        <f t="shared" si="4761"/>
        <v>282.86</v>
      </c>
      <c r="O9124" s="73">
        <f t="shared" si="4761"/>
        <v>282.86</v>
      </c>
      <c r="P9124" s="73">
        <f t="shared" si="4761"/>
        <v>282.86</v>
      </c>
      <c r="Q9124" s="73">
        <f t="shared" si="4761"/>
        <v>282.86</v>
      </c>
      <c r="R9124" s="73">
        <f t="shared" si="4761"/>
        <v>282.86</v>
      </c>
      <c r="S9124" s="73">
        <f t="shared" si="4761"/>
        <v>282.86</v>
      </c>
      <c r="T9124" s="73">
        <f t="shared" si="4761"/>
        <v>282.86</v>
      </c>
      <c r="U9124" s="73">
        <f t="shared" si="4761"/>
        <v>282.86</v>
      </c>
      <c r="V9124" s="73">
        <f t="shared" si="4761"/>
        <v>282.86</v>
      </c>
      <c r="W9124" s="73">
        <f t="shared" si="4761"/>
        <v>282.86</v>
      </c>
      <c r="X9124" s="73">
        <f t="shared" si="4761"/>
        <v>282.86</v>
      </c>
      <c r="Y9124" s="73">
        <f t="shared" si="4761"/>
        <v>282.86</v>
      </c>
      <c r="Z9124" s="73">
        <f t="shared" si="4761"/>
        <v>282.86</v>
      </c>
      <c r="AA9124" s="73">
        <f t="shared" si="4761"/>
        <v>282.86</v>
      </c>
      <c r="AB9124" s="73">
        <f t="shared" si="4761"/>
        <v>282.86</v>
      </c>
      <c r="AC9124" s="73">
        <f t="shared" si="4761"/>
        <v>282.86</v>
      </c>
      <c r="AD9124" s="73">
        <f t="shared" si="4761"/>
        <v>282.86</v>
      </c>
      <c r="AE9124" s="73">
        <f t="shared" si="4761"/>
        <v>282.86</v>
      </c>
      <c r="AF9124" s="73">
        <f t="shared" si="4761"/>
        <v>282.86</v>
      </c>
      <c r="AG9124" s="73">
        <f t="shared" si="4761"/>
        <v>282.86</v>
      </c>
      <c r="AH9124" s="73">
        <f t="shared" si="4761"/>
        <v>282.86</v>
      </c>
      <c r="AI9124" s="73">
        <f t="shared" si="4761"/>
        <v>282.86</v>
      </c>
      <c r="AJ9124" s="73">
        <f t="shared" si="4761"/>
        <v>282.86</v>
      </c>
      <c r="AK9124" s="73">
        <f t="shared" si="4761"/>
        <v>282.86</v>
      </c>
      <c r="AL9124" s="73">
        <f t="shared" si="4761"/>
        <v>282.86</v>
      </c>
      <c r="AM9124" s="73">
        <f t="shared" si="4761"/>
        <v>282.86</v>
      </c>
      <c r="AN9124" s="73">
        <f t="shared" si="4761"/>
        <v>282.86</v>
      </c>
      <c r="AO9124" s="73">
        <f t="shared" si="4761"/>
        <v>282.86</v>
      </c>
      <c r="AP9124" s="73">
        <f t="shared" si="4761"/>
        <v>282.86</v>
      </c>
      <c r="AQ9124" s="73">
        <f t="shared" si="4761"/>
        <v>282.86</v>
      </c>
      <c r="AR9124" s="73">
        <f t="shared" si="4761"/>
        <v>282.86</v>
      </c>
      <c r="AS9124" s="73">
        <f t="shared" si="4761"/>
        <v>282.86</v>
      </c>
      <c r="AT9124" s="73">
        <f t="shared" si="4761"/>
        <v>282.86</v>
      </c>
      <c r="AU9124" s="73">
        <f t="shared" si="4761"/>
        <v>282.86</v>
      </c>
      <c r="AV9124" s="73">
        <f t="shared" si="4761"/>
        <v>282.86</v>
      </c>
      <c r="AW9124" s="73">
        <f t="shared" si="4761"/>
        <v>282.86</v>
      </c>
      <c r="AX9124" s="73">
        <f t="shared" si="4761"/>
        <v>282.86</v>
      </c>
      <c r="AY9124" s="73">
        <f t="shared" si="4761"/>
        <v>282.86</v>
      </c>
      <c r="AZ9124" s="73">
        <f t="shared" si="4761"/>
        <v>282.86</v>
      </c>
      <c r="BA9124" s="73">
        <f t="shared" si="4761"/>
        <v>282.86</v>
      </c>
      <c r="BB9124" s="73">
        <f t="shared" si="4761"/>
        <v>282.86</v>
      </c>
      <c r="BC9124" s="73">
        <f t="shared" si="4761"/>
        <v>282.86</v>
      </c>
      <c r="BD9124" s="73">
        <f t="shared" si="4761"/>
        <v>282.86</v>
      </c>
      <c r="BE9124" s="73">
        <f t="shared" si="4761"/>
        <v>282.86</v>
      </c>
      <c r="BF9124" s="73">
        <f t="shared" si="4761"/>
        <v>282.86</v>
      </c>
      <c r="BG9124" s="73">
        <f t="shared" si="4761"/>
        <v>282.86</v>
      </c>
      <c r="BH9124" s="73">
        <f t="shared" si="4761"/>
        <v>282.86</v>
      </c>
      <c r="BI9124" s="73">
        <f t="shared" si="4761"/>
        <v>282.86</v>
      </c>
      <c r="BJ9124" s="73">
        <f t="shared" si="4761"/>
        <v>282.86</v>
      </c>
      <c r="BK9124" s="73">
        <f t="shared" si="4761"/>
        <v>282.86</v>
      </c>
      <c r="BL9124" s="73">
        <f t="shared" si="4761"/>
        <v>282.86</v>
      </c>
      <c r="BM9124" s="73">
        <f t="shared" si="4761"/>
        <v>282.86</v>
      </c>
      <c r="BN9124" s="73">
        <f t="shared" si="4761"/>
        <v>282.86</v>
      </c>
      <c r="BO9124" s="73">
        <f t="shared" si="4761"/>
        <v>282.86</v>
      </c>
      <c r="BP9124" s="73">
        <f t="shared" si="4761"/>
        <v>282.86</v>
      </c>
      <c r="BQ9124" s="73">
        <f t="shared" si="4761"/>
        <v>282.86</v>
      </c>
      <c r="BR9124" s="73">
        <f t="shared" ref="BR9124:EC9124" si="4762">(BQ9124+$F$9100*$F$9102*($F$55/$F$9101*BQ9123+$F$55/$F$9101*BQ9125))/(1+$F$9100*$F$9102*($F$55/$F$9101+$F$55/$F$9101))</f>
        <v>282.86</v>
      </c>
      <c r="BS9124" s="73">
        <f t="shared" si="4762"/>
        <v>282.86</v>
      </c>
      <c r="BT9124" s="73">
        <f t="shared" si="4762"/>
        <v>282.86</v>
      </c>
      <c r="BU9124" s="73">
        <f t="shared" si="4762"/>
        <v>282.86</v>
      </c>
      <c r="BV9124" s="73">
        <f t="shared" si="4762"/>
        <v>282.86</v>
      </c>
      <c r="BW9124" s="73">
        <f t="shared" si="4762"/>
        <v>282.86</v>
      </c>
      <c r="BX9124" s="73">
        <f t="shared" si="4762"/>
        <v>282.86</v>
      </c>
      <c r="BY9124" s="73">
        <f t="shared" si="4762"/>
        <v>282.86</v>
      </c>
      <c r="BZ9124" s="73">
        <f t="shared" si="4762"/>
        <v>282.86</v>
      </c>
      <c r="CA9124" s="73">
        <f t="shared" si="4762"/>
        <v>282.86</v>
      </c>
      <c r="CB9124" s="73">
        <f t="shared" si="4762"/>
        <v>282.86</v>
      </c>
      <c r="CC9124" s="73">
        <f t="shared" si="4762"/>
        <v>282.86</v>
      </c>
      <c r="CD9124" s="73">
        <f t="shared" si="4762"/>
        <v>282.86</v>
      </c>
      <c r="CE9124" s="73">
        <f t="shared" si="4762"/>
        <v>282.86</v>
      </c>
      <c r="CF9124" s="73">
        <f t="shared" si="4762"/>
        <v>282.86</v>
      </c>
      <c r="CG9124" s="73">
        <f t="shared" si="4762"/>
        <v>282.86</v>
      </c>
      <c r="CH9124" s="73">
        <f t="shared" si="4762"/>
        <v>282.86</v>
      </c>
      <c r="CI9124" s="73">
        <f t="shared" si="4762"/>
        <v>282.86</v>
      </c>
      <c r="CJ9124" s="73">
        <f t="shared" si="4762"/>
        <v>282.86</v>
      </c>
      <c r="CK9124" s="73">
        <f t="shared" si="4762"/>
        <v>282.86</v>
      </c>
      <c r="CL9124" s="73">
        <f t="shared" si="4762"/>
        <v>282.86</v>
      </c>
      <c r="CM9124" s="73">
        <f t="shared" si="4762"/>
        <v>282.86</v>
      </c>
      <c r="CN9124" s="73">
        <f t="shared" si="4762"/>
        <v>282.86</v>
      </c>
      <c r="CO9124" s="73">
        <f t="shared" si="4762"/>
        <v>282.86</v>
      </c>
      <c r="CP9124" s="73">
        <f t="shared" si="4762"/>
        <v>282.86</v>
      </c>
      <c r="CQ9124" s="73">
        <f t="shared" si="4762"/>
        <v>282.86</v>
      </c>
      <c r="CR9124" s="73">
        <f t="shared" si="4762"/>
        <v>282.86</v>
      </c>
      <c r="CS9124" s="73">
        <f t="shared" si="4762"/>
        <v>282.86</v>
      </c>
      <c r="CT9124" s="73">
        <f t="shared" si="4762"/>
        <v>282.86</v>
      </c>
      <c r="CU9124" s="73">
        <f t="shared" si="4762"/>
        <v>282.86</v>
      </c>
      <c r="CV9124" s="73">
        <f t="shared" si="4762"/>
        <v>282.86</v>
      </c>
      <c r="CW9124" s="73">
        <f t="shared" si="4762"/>
        <v>282.86</v>
      </c>
      <c r="CX9124" s="73">
        <f t="shared" si="4762"/>
        <v>282.86</v>
      </c>
      <c r="CY9124" s="73">
        <f t="shared" si="4762"/>
        <v>282.86</v>
      </c>
      <c r="CZ9124" s="73">
        <f t="shared" si="4762"/>
        <v>282.86</v>
      </c>
      <c r="DA9124" s="73">
        <f t="shared" si="4762"/>
        <v>282.86</v>
      </c>
      <c r="DB9124" s="73">
        <f t="shared" si="4762"/>
        <v>282.86</v>
      </c>
      <c r="DC9124" s="73">
        <f t="shared" si="4762"/>
        <v>282.86</v>
      </c>
      <c r="DD9124" s="73">
        <f t="shared" si="4762"/>
        <v>282.86</v>
      </c>
      <c r="DE9124" s="73">
        <f t="shared" si="4762"/>
        <v>282.86</v>
      </c>
      <c r="DF9124" s="73">
        <f t="shared" si="4762"/>
        <v>282.86</v>
      </c>
      <c r="DG9124" s="73">
        <f t="shared" si="4762"/>
        <v>282.86</v>
      </c>
      <c r="DH9124" s="73">
        <f t="shared" si="4762"/>
        <v>282.86</v>
      </c>
      <c r="DI9124" s="73">
        <f t="shared" si="4762"/>
        <v>282.86</v>
      </c>
      <c r="DJ9124" s="73">
        <f t="shared" si="4762"/>
        <v>282.86</v>
      </c>
      <c r="DK9124" s="73">
        <f t="shared" si="4762"/>
        <v>282.86</v>
      </c>
      <c r="DL9124" s="73">
        <f t="shared" si="4762"/>
        <v>282.86</v>
      </c>
      <c r="DM9124" s="73">
        <f t="shared" si="4762"/>
        <v>282.86</v>
      </c>
      <c r="DN9124" s="73">
        <f t="shared" si="4762"/>
        <v>282.86</v>
      </c>
      <c r="DO9124" s="73">
        <f t="shared" si="4762"/>
        <v>282.86</v>
      </c>
      <c r="DP9124" s="73">
        <f t="shared" si="4762"/>
        <v>282.86</v>
      </c>
      <c r="DQ9124" s="73">
        <f t="shared" si="4762"/>
        <v>282.86</v>
      </c>
      <c r="DR9124" s="73">
        <f t="shared" si="4762"/>
        <v>282.86</v>
      </c>
      <c r="DS9124" s="73">
        <f t="shared" si="4762"/>
        <v>282.86</v>
      </c>
      <c r="DT9124" s="73">
        <f t="shared" si="4762"/>
        <v>282.86</v>
      </c>
      <c r="DU9124" s="73">
        <f t="shared" si="4762"/>
        <v>282.86</v>
      </c>
      <c r="DV9124" s="73">
        <f t="shared" si="4762"/>
        <v>282.86</v>
      </c>
      <c r="DW9124" s="73">
        <f t="shared" si="4762"/>
        <v>282.86</v>
      </c>
      <c r="DX9124" s="73">
        <f t="shared" si="4762"/>
        <v>282.86</v>
      </c>
      <c r="DY9124" s="73">
        <f t="shared" si="4762"/>
        <v>282.86</v>
      </c>
      <c r="DZ9124" s="73">
        <f t="shared" si="4762"/>
        <v>282.86</v>
      </c>
      <c r="EA9124" s="73">
        <f t="shared" si="4762"/>
        <v>282.86</v>
      </c>
      <c r="EB9124" s="73">
        <f t="shared" si="4762"/>
        <v>282.86</v>
      </c>
      <c r="EC9124" s="73">
        <f t="shared" si="4762"/>
        <v>282.86</v>
      </c>
      <c r="ED9124" s="73">
        <f t="shared" ref="ED9124:GO9124" si="4763">(EC9124+$F$9100*$F$9102*($F$55/$F$9101*EC9123+$F$55/$F$9101*EC9125))/(1+$F$9100*$F$9102*($F$55/$F$9101+$F$55/$F$9101))</f>
        <v>282.86</v>
      </c>
      <c r="EE9124" s="73">
        <f t="shared" si="4763"/>
        <v>282.86</v>
      </c>
      <c r="EF9124" s="73">
        <f t="shared" si="4763"/>
        <v>282.86</v>
      </c>
      <c r="EG9124" s="73">
        <f t="shared" si="4763"/>
        <v>282.86</v>
      </c>
      <c r="EH9124" s="73">
        <f t="shared" si="4763"/>
        <v>282.86</v>
      </c>
      <c r="EI9124" s="73">
        <f t="shared" si="4763"/>
        <v>282.86</v>
      </c>
      <c r="EJ9124" s="73">
        <f t="shared" si="4763"/>
        <v>282.86</v>
      </c>
      <c r="EK9124" s="73">
        <f t="shared" si="4763"/>
        <v>282.86</v>
      </c>
      <c r="EL9124" s="73">
        <f t="shared" si="4763"/>
        <v>282.86</v>
      </c>
      <c r="EM9124" s="73">
        <f t="shared" si="4763"/>
        <v>282.86</v>
      </c>
      <c r="EN9124" s="73">
        <f t="shared" si="4763"/>
        <v>282.86</v>
      </c>
      <c r="EO9124" s="73">
        <f t="shared" si="4763"/>
        <v>282.86</v>
      </c>
      <c r="EP9124" s="73">
        <f t="shared" si="4763"/>
        <v>282.86</v>
      </c>
      <c r="EQ9124" s="73">
        <f t="shared" si="4763"/>
        <v>282.86</v>
      </c>
      <c r="ER9124" s="73">
        <f t="shared" si="4763"/>
        <v>282.86</v>
      </c>
      <c r="ES9124" s="73">
        <f t="shared" si="4763"/>
        <v>282.86</v>
      </c>
      <c r="ET9124" s="73">
        <f t="shared" si="4763"/>
        <v>282.86</v>
      </c>
      <c r="EU9124" s="73">
        <f t="shared" si="4763"/>
        <v>282.86</v>
      </c>
      <c r="EV9124" s="73">
        <f t="shared" si="4763"/>
        <v>282.86</v>
      </c>
      <c r="EW9124" s="73">
        <f t="shared" si="4763"/>
        <v>282.86</v>
      </c>
      <c r="EX9124" s="73">
        <f t="shared" si="4763"/>
        <v>282.86</v>
      </c>
      <c r="EY9124" s="73">
        <f t="shared" si="4763"/>
        <v>282.86</v>
      </c>
      <c r="EZ9124" s="73">
        <f t="shared" si="4763"/>
        <v>282.86</v>
      </c>
      <c r="FA9124" s="73">
        <f t="shared" si="4763"/>
        <v>282.86</v>
      </c>
      <c r="FB9124" s="73">
        <f t="shared" si="4763"/>
        <v>282.86</v>
      </c>
      <c r="FC9124" s="73">
        <f t="shared" si="4763"/>
        <v>282.86</v>
      </c>
      <c r="FD9124" s="73">
        <f t="shared" si="4763"/>
        <v>282.86</v>
      </c>
      <c r="FE9124" s="73">
        <f t="shared" si="4763"/>
        <v>282.86</v>
      </c>
      <c r="FF9124" s="73">
        <f t="shared" si="4763"/>
        <v>282.86</v>
      </c>
      <c r="FG9124" s="73">
        <f t="shared" si="4763"/>
        <v>282.86</v>
      </c>
      <c r="FH9124" s="73">
        <f t="shared" si="4763"/>
        <v>282.86</v>
      </c>
      <c r="FI9124" s="73">
        <f t="shared" si="4763"/>
        <v>282.86</v>
      </c>
      <c r="FJ9124" s="73">
        <f t="shared" si="4763"/>
        <v>282.86</v>
      </c>
      <c r="FK9124" s="73">
        <f t="shared" si="4763"/>
        <v>282.86</v>
      </c>
      <c r="FL9124" s="73">
        <f t="shared" si="4763"/>
        <v>282.86</v>
      </c>
      <c r="FM9124" s="73">
        <f t="shared" si="4763"/>
        <v>282.86</v>
      </c>
      <c r="FN9124" s="73">
        <f t="shared" si="4763"/>
        <v>282.86</v>
      </c>
      <c r="FO9124" s="73">
        <f t="shared" si="4763"/>
        <v>282.86</v>
      </c>
      <c r="FP9124" s="73">
        <f t="shared" si="4763"/>
        <v>282.86</v>
      </c>
      <c r="FQ9124" s="73">
        <f t="shared" si="4763"/>
        <v>282.86</v>
      </c>
      <c r="FR9124" s="73">
        <f t="shared" si="4763"/>
        <v>282.86</v>
      </c>
      <c r="FS9124" s="73">
        <f t="shared" si="4763"/>
        <v>282.86</v>
      </c>
      <c r="FT9124" s="73">
        <f t="shared" si="4763"/>
        <v>282.86</v>
      </c>
      <c r="FU9124" s="73">
        <f t="shared" si="4763"/>
        <v>282.86</v>
      </c>
      <c r="FV9124" s="73">
        <f t="shared" si="4763"/>
        <v>282.86</v>
      </c>
      <c r="FW9124" s="73">
        <f t="shared" si="4763"/>
        <v>282.86</v>
      </c>
      <c r="FX9124" s="73">
        <f t="shared" si="4763"/>
        <v>282.86</v>
      </c>
      <c r="FY9124" s="73">
        <f t="shared" si="4763"/>
        <v>282.86</v>
      </c>
      <c r="FZ9124" s="73">
        <f t="shared" si="4763"/>
        <v>282.86</v>
      </c>
      <c r="GA9124" s="73">
        <f t="shared" si="4763"/>
        <v>282.86</v>
      </c>
      <c r="GB9124" s="73">
        <f t="shared" si="4763"/>
        <v>282.86</v>
      </c>
      <c r="GC9124" s="73">
        <f t="shared" si="4763"/>
        <v>282.86</v>
      </c>
      <c r="GD9124" s="73">
        <f t="shared" si="4763"/>
        <v>282.86</v>
      </c>
      <c r="GE9124" s="73">
        <f t="shared" si="4763"/>
        <v>282.86</v>
      </c>
      <c r="GF9124" s="73">
        <f t="shared" si="4763"/>
        <v>282.86</v>
      </c>
      <c r="GG9124" s="73">
        <f t="shared" si="4763"/>
        <v>282.86</v>
      </c>
      <c r="GH9124" s="73">
        <f t="shared" si="4763"/>
        <v>282.86</v>
      </c>
      <c r="GI9124" s="73">
        <f t="shared" si="4763"/>
        <v>282.86</v>
      </c>
      <c r="GJ9124" s="73">
        <f t="shared" si="4763"/>
        <v>282.86</v>
      </c>
      <c r="GK9124" s="73">
        <f t="shared" si="4763"/>
        <v>282.86</v>
      </c>
      <c r="GL9124" s="73">
        <f t="shared" si="4763"/>
        <v>282.86</v>
      </c>
      <c r="GM9124" s="73">
        <f t="shared" si="4763"/>
        <v>282.86</v>
      </c>
      <c r="GN9124" s="73">
        <f t="shared" si="4763"/>
        <v>282.86</v>
      </c>
      <c r="GO9124" s="73">
        <f t="shared" si="4763"/>
        <v>282.86</v>
      </c>
      <c r="GP9124" s="73">
        <f t="shared" ref="GP9124:JA9124" si="4764">(GO9124+$F$9100*$F$9102*($F$55/$F$9101*GO9123+$F$55/$F$9101*GO9125))/(1+$F$9100*$F$9102*($F$55/$F$9101+$F$55/$F$9101))</f>
        <v>282.86</v>
      </c>
      <c r="GQ9124" s="73">
        <f t="shared" si="4764"/>
        <v>282.86</v>
      </c>
      <c r="GR9124" s="73">
        <f t="shared" si="4764"/>
        <v>282.86</v>
      </c>
      <c r="GS9124" s="73">
        <f t="shared" si="4764"/>
        <v>282.86</v>
      </c>
      <c r="GT9124" s="73">
        <f t="shared" si="4764"/>
        <v>282.86</v>
      </c>
      <c r="GU9124" s="73">
        <f t="shared" si="4764"/>
        <v>282.86</v>
      </c>
      <c r="GV9124" s="73">
        <f t="shared" si="4764"/>
        <v>282.86</v>
      </c>
      <c r="GW9124" s="73">
        <f t="shared" si="4764"/>
        <v>282.86</v>
      </c>
      <c r="GX9124" s="73">
        <f t="shared" si="4764"/>
        <v>282.86</v>
      </c>
      <c r="GY9124" s="73">
        <f t="shared" si="4764"/>
        <v>282.86</v>
      </c>
      <c r="GZ9124" s="73">
        <f t="shared" si="4764"/>
        <v>282.86</v>
      </c>
      <c r="HA9124" s="73">
        <f t="shared" si="4764"/>
        <v>282.86</v>
      </c>
      <c r="HB9124" s="73">
        <f t="shared" si="4764"/>
        <v>282.86</v>
      </c>
      <c r="HC9124" s="73">
        <f t="shared" si="4764"/>
        <v>282.86</v>
      </c>
      <c r="HD9124" s="73">
        <f t="shared" si="4764"/>
        <v>282.86</v>
      </c>
      <c r="HE9124" s="73">
        <f t="shared" si="4764"/>
        <v>282.86</v>
      </c>
      <c r="HF9124" s="73">
        <f t="shared" si="4764"/>
        <v>282.86</v>
      </c>
      <c r="HG9124" s="73">
        <f t="shared" si="4764"/>
        <v>282.86</v>
      </c>
      <c r="HH9124" s="73">
        <f t="shared" si="4764"/>
        <v>282.86</v>
      </c>
      <c r="HI9124" s="73">
        <f t="shared" si="4764"/>
        <v>282.86</v>
      </c>
      <c r="HJ9124" s="73">
        <f t="shared" si="4764"/>
        <v>282.86</v>
      </c>
      <c r="HK9124" s="73">
        <f t="shared" si="4764"/>
        <v>282.86</v>
      </c>
      <c r="HL9124" s="73">
        <f t="shared" si="4764"/>
        <v>282.86</v>
      </c>
      <c r="HM9124" s="73">
        <f t="shared" si="4764"/>
        <v>282.86</v>
      </c>
      <c r="HN9124" s="73">
        <f t="shared" si="4764"/>
        <v>282.86</v>
      </c>
      <c r="HO9124" s="73">
        <f t="shared" si="4764"/>
        <v>282.86</v>
      </c>
      <c r="HP9124" s="73">
        <f t="shared" si="4764"/>
        <v>282.86</v>
      </c>
      <c r="HQ9124" s="73">
        <f t="shared" si="4764"/>
        <v>282.86</v>
      </c>
      <c r="HR9124" s="73">
        <f t="shared" si="4764"/>
        <v>282.86</v>
      </c>
      <c r="HS9124" s="73">
        <f t="shared" si="4764"/>
        <v>282.86</v>
      </c>
      <c r="HT9124" s="73">
        <f t="shared" si="4764"/>
        <v>282.86</v>
      </c>
      <c r="HU9124" s="73">
        <f t="shared" si="4764"/>
        <v>282.86</v>
      </c>
      <c r="HV9124" s="73">
        <f t="shared" si="4764"/>
        <v>282.86</v>
      </c>
      <c r="HW9124" s="73">
        <f t="shared" si="4764"/>
        <v>282.86</v>
      </c>
      <c r="HX9124" s="73">
        <f t="shared" si="4764"/>
        <v>282.86</v>
      </c>
      <c r="HY9124" s="73">
        <f t="shared" si="4764"/>
        <v>282.86</v>
      </c>
      <c r="HZ9124" s="73">
        <f t="shared" si="4764"/>
        <v>282.86</v>
      </c>
      <c r="IA9124" s="73">
        <f t="shared" si="4764"/>
        <v>282.86</v>
      </c>
      <c r="IB9124" s="73">
        <f t="shared" si="4764"/>
        <v>282.86</v>
      </c>
      <c r="IC9124" s="73">
        <f t="shared" si="4764"/>
        <v>282.86</v>
      </c>
      <c r="ID9124" s="73">
        <f t="shared" si="4764"/>
        <v>282.86</v>
      </c>
      <c r="IE9124" s="73">
        <f t="shared" si="4764"/>
        <v>282.86</v>
      </c>
      <c r="IF9124" s="73">
        <f t="shared" si="4764"/>
        <v>282.86</v>
      </c>
      <c r="IG9124" s="73">
        <f t="shared" si="4764"/>
        <v>282.86</v>
      </c>
      <c r="IH9124" s="73">
        <f t="shared" si="4764"/>
        <v>282.86</v>
      </c>
      <c r="II9124" s="73">
        <f t="shared" si="4764"/>
        <v>282.86</v>
      </c>
      <c r="IJ9124" s="73">
        <f t="shared" si="4764"/>
        <v>282.86</v>
      </c>
      <c r="IK9124" s="73">
        <f t="shared" si="4764"/>
        <v>282.86</v>
      </c>
      <c r="IL9124" s="73">
        <f t="shared" si="4764"/>
        <v>282.86</v>
      </c>
      <c r="IM9124" s="73">
        <f t="shared" si="4764"/>
        <v>282.86</v>
      </c>
      <c r="IN9124" s="73">
        <f t="shared" si="4764"/>
        <v>282.86</v>
      </c>
      <c r="IO9124" s="73">
        <f t="shared" si="4764"/>
        <v>282.86</v>
      </c>
      <c r="IP9124" s="73">
        <f t="shared" si="4764"/>
        <v>282.86</v>
      </c>
      <c r="IQ9124" s="73">
        <f t="shared" si="4764"/>
        <v>282.86</v>
      </c>
      <c r="IR9124" s="73">
        <f t="shared" si="4764"/>
        <v>282.86</v>
      </c>
      <c r="IS9124" s="73">
        <f t="shared" si="4764"/>
        <v>282.86</v>
      </c>
      <c r="IT9124" s="73">
        <f t="shared" si="4764"/>
        <v>282.86</v>
      </c>
      <c r="IU9124" s="73">
        <f t="shared" si="4764"/>
        <v>282.86</v>
      </c>
      <c r="IV9124" s="73">
        <f t="shared" si="4764"/>
        <v>282.86</v>
      </c>
      <c r="IW9124" s="73">
        <f t="shared" si="4764"/>
        <v>282.86</v>
      </c>
      <c r="IX9124" s="73">
        <f t="shared" si="4764"/>
        <v>282.86</v>
      </c>
      <c r="IY9124" s="73">
        <f t="shared" si="4764"/>
        <v>282.86</v>
      </c>
      <c r="IZ9124" s="73">
        <f t="shared" si="4764"/>
        <v>282.86</v>
      </c>
      <c r="JA9124" s="73">
        <f t="shared" si="4764"/>
        <v>282.86</v>
      </c>
      <c r="JB9124" s="73">
        <f t="shared" ref="JB9124:KG9124" si="4765">(JA9124+$F$9100*$F$9102*($F$55/$F$9101*JA9123+$F$55/$F$9101*JA9125))/(1+$F$9100*$F$9102*($F$55/$F$9101+$F$55/$F$9101))</f>
        <v>282.86</v>
      </c>
      <c r="JC9124" s="73">
        <f t="shared" si="4765"/>
        <v>282.86</v>
      </c>
      <c r="JD9124" s="73">
        <f t="shared" si="4765"/>
        <v>282.86</v>
      </c>
      <c r="JE9124" s="73">
        <f t="shared" si="4765"/>
        <v>282.86</v>
      </c>
      <c r="JF9124" s="73">
        <f t="shared" si="4765"/>
        <v>282.86</v>
      </c>
      <c r="JG9124" s="73">
        <f t="shared" si="4765"/>
        <v>282.86</v>
      </c>
      <c r="JH9124" s="73">
        <f t="shared" si="4765"/>
        <v>282.86</v>
      </c>
      <c r="JI9124" s="73">
        <f t="shared" si="4765"/>
        <v>282.86</v>
      </c>
      <c r="JJ9124" s="73">
        <f t="shared" si="4765"/>
        <v>282.86</v>
      </c>
      <c r="JK9124" s="73">
        <f t="shared" si="4765"/>
        <v>282.86</v>
      </c>
      <c r="JL9124" s="73">
        <f t="shared" si="4765"/>
        <v>282.86</v>
      </c>
      <c r="JM9124" s="73">
        <f t="shared" si="4765"/>
        <v>282.86</v>
      </c>
      <c r="JN9124" s="73">
        <f t="shared" si="4765"/>
        <v>282.86</v>
      </c>
      <c r="JO9124" s="73">
        <f t="shared" si="4765"/>
        <v>282.86</v>
      </c>
      <c r="JP9124" s="73">
        <f t="shared" si="4765"/>
        <v>282.86</v>
      </c>
      <c r="JQ9124" s="73">
        <f t="shared" si="4765"/>
        <v>282.86</v>
      </c>
      <c r="JR9124" s="73">
        <f t="shared" si="4765"/>
        <v>282.86</v>
      </c>
      <c r="JS9124" s="73">
        <f t="shared" si="4765"/>
        <v>282.86</v>
      </c>
      <c r="JT9124" s="73">
        <f t="shared" si="4765"/>
        <v>282.86</v>
      </c>
      <c r="JU9124" s="73">
        <f t="shared" si="4765"/>
        <v>282.86</v>
      </c>
      <c r="JV9124" s="73">
        <f t="shared" si="4765"/>
        <v>282.86</v>
      </c>
      <c r="JW9124" s="73">
        <f t="shared" si="4765"/>
        <v>282.86</v>
      </c>
      <c r="JX9124" s="73">
        <f t="shared" si="4765"/>
        <v>282.86</v>
      </c>
      <c r="JY9124" s="73">
        <f t="shared" si="4765"/>
        <v>282.86</v>
      </c>
      <c r="JZ9124" s="73">
        <f t="shared" si="4765"/>
        <v>282.86</v>
      </c>
      <c r="KA9124" s="73">
        <f t="shared" si="4765"/>
        <v>282.86</v>
      </c>
      <c r="KB9124" s="73">
        <f t="shared" si="4765"/>
        <v>282.86</v>
      </c>
      <c r="KC9124" s="73">
        <f t="shared" si="4765"/>
        <v>282.86</v>
      </c>
      <c r="KD9124" s="73">
        <f t="shared" si="4765"/>
        <v>282.86</v>
      </c>
      <c r="KE9124" s="73">
        <f t="shared" si="4765"/>
        <v>282.86</v>
      </c>
      <c r="KF9124" s="73">
        <f t="shared" si="4765"/>
        <v>282.86</v>
      </c>
      <c r="KG9124" s="73">
        <f t="shared" si="4765"/>
        <v>282.86</v>
      </c>
      <c r="KH9124">
        <v>282.86</v>
      </c>
      <c r="KL9124" s="84"/>
      <c r="KP9124" s="84"/>
      <c r="KS9124" s="74"/>
      <c r="KT9124" s="74"/>
      <c r="KU9124" s="16"/>
      <c r="KV9124" s="72"/>
      <c r="KW9124" s="72"/>
      <c r="KX9124" s="16"/>
      <c r="KZ9124" s="16"/>
      <c r="LA9124" s="16"/>
      <c r="LB9124" s="74"/>
      <c r="LC9124" s="74"/>
    </row>
    <row r="9125" spans="2:315" x14ac:dyDescent="0.35">
      <c r="B9125">
        <v>19</v>
      </c>
      <c r="C9125">
        <f t="shared" si="4685"/>
        <v>0.185</v>
      </c>
      <c r="E9125" s="92">
        <v>282.66000000000003</v>
      </c>
      <c r="F9125" s="73">
        <f t="shared" ref="F9125:BQ9125" si="4766">(E9125+$F$9100*$F$9102*($F$55/$F$9101*E9124+$F$55/$F$9101*E9126))/(1+$F$9100*$F$9102*($F$55/$F$9101+$F$55/$F$9101))</f>
        <v>282.66000000000003</v>
      </c>
      <c r="G9125" s="73">
        <f t="shared" si="4766"/>
        <v>282.66000000000003</v>
      </c>
      <c r="H9125" s="73">
        <f t="shared" si="4766"/>
        <v>282.66000000000003</v>
      </c>
      <c r="I9125" s="73">
        <f t="shared" si="4766"/>
        <v>282.66000000000003</v>
      </c>
      <c r="J9125" s="73">
        <f t="shared" si="4766"/>
        <v>282.66000000000003</v>
      </c>
      <c r="K9125" s="73">
        <f t="shared" si="4766"/>
        <v>282.66000000000003</v>
      </c>
      <c r="L9125" s="73">
        <f t="shared" si="4766"/>
        <v>282.66000000000003</v>
      </c>
      <c r="M9125" s="73">
        <f t="shared" si="4766"/>
        <v>282.66000000000003</v>
      </c>
      <c r="N9125" s="73">
        <f t="shared" si="4766"/>
        <v>282.66000000000003</v>
      </c>
      <c r="O9125" s="73">
        <f t="shared" si="4766"/>
        <v>282.66000000000003</v>
      </c>
      <c r="P9125" s="73">
        <f t="shared" si="4766"/>
        <v>282.66000000000003</v>
      </c>
      <c r="Q9125" s="73">
        <f t="shared" si="4766"/>
        <v>282.66000000000003</v>
      </c>
      <c r="R9125" s="73">
        <f t="shared" si="4766"/>
        <v>282.66000000000003</v>
      </c>
      <c r="S9125" s="73">
        <f t="shared" si="4766"/>
        <v>282.66000000000003</v>
      </c>
      <c r="T9125" s="73">
        <f t="shared" si="4766"/>
        <v>282.66000000000003</v>
      </c>
      <c r="U9125" s="73">
        <f t="shared" si="4766"/>
        <v>282.66000000000003</v>
      </c>
      <c r="V9125" s="73">
        <f t="shared" si="4766"/>
        <v>282.66000000000003</v>
      </c>
      <c r="W9125" s="73">
        <f t="shared" si="4766"/>
        <v>282.66000000000003</v>
      </c>
      <c r="X9125" s="73">
        <f t="shared" si="4766"/>
        <v>282.66000000000003</v>
      </c>
      <c r="Y9125" s="73">
        <f t="shared" si="4766"/>
        <v>282.66000000000003</v>
      </c>
      <c r="Z9125" s="73">
        <f t="shared" si="4766"/>
        <v>282.66000000000003</v>
      </c>
      <c r="AA9125" s="73">
        <f t="shared" si="4766"/>
        <v>282.66000000000003</v>
      </c>
      <c r="AB9125" s="73">
        <f t="shared" si="4766"/>
        <v>282.66000000000003</v>
      </c>
      <c r="AC9125" s="73">
        <f t="shared" si="4766"/>
        <v>282.66000000000003</v>
      </c>
      <c r="AD9125" s="73">
        <f t="shared" si="4766"/>
        <v>282.66000000000003</v>
      </c>
      <c r="AE9125" s="73">
        <f t="shared" si="4766"/>
        <v>282.66000000000003</v>
      </c>
      <c r="AF9125" s="73">
        <f t="shared" si="4766"/>
        <v>282.66000000000003</v>
      </c>
      <c r="AG9125" s="73">
        <f t="shared" si="4766"/>
        <v>282.66000000000003</v>
      </c>
      <c r="AH9125" s="73">
        <f t="shared" si="4766"/>
        <v>282.66000000000003</v>
      </c>
      <c r="AI9125" s="73">
        <f t="shared" si="4766"/>
        <v>282.66000000000003</v>
      </c>
      <c r="AJ9125" s="73">
        <f t="shared" si="4766"/>
        <v>282.66000000000003</v>
      </c>
      <c r="AK9125" s="73">
        <f t="shared" si="4766"/>
        <v>282.66000000000003</v>
      </c>
      <c r="AL9125" s="73">
        <f t="shared" si="4766"/>
        <v>282.66000000000003</v>
      </c>
      <c r="AM9125" s="73">
        <f t="shared" si="4766"/>
        <v>282.66000000000003</v>
      </c>
      <c r="AN9125" s="73">
        <f t="shared" si="4766"/>
        <v>282.66000000000003</v>
      </c>
      <c r="AO9125" s="73">
        <f t="shared" si="4766"/>
        <v>282.66000000000003</v>
      </c>
      <c r="AP9125" s="73">
        <f t="shared" si="4766"/>
        <v>282.66000000000003</v>
      </c>
      <c r="AQ9125" s="73">
        <f t="shared" si="4766"/>
        <v>282.66000000000003</v>
      </c>
      <c r="AR9125" s="73">
        <f t="shared" si="4766"/>
        <v>282.66000000000003</v>
      </c>
      <c r="AS9125" s="73">
        <f t="shared" si="4766"/>
        <v>282.66000000000003</v>
      </c>
      <c r="AT9125" s="73">
        <f t="shared" si="4766"/>
        <v>282.66000000000003</v>
      </c>
      <c r="AU9125" s="73">
        <f t="shared" si="4766"/>
        <v>282.66000000000003</v>
      </c>
      <c r="AV9125" s="73">
        <f t="shared" si="4766"/>
        <v>282.66000000000003</v>
      </c>
      <c r="AW9125" s="73">
        <f t="shared" si="4766"/>
        <v>282.66000000000003</v>
      </c>
      <c r="AX9125" s="73">
        <f t="shared" si="4766"/>
        <v>282.66000000000003</v>
      </c>
      <c r="AY9125" s="73">
        <f t="shared" si="4766"/>
        <v>282.66000000000003</v>
      </c>
      <c r="AZ9125" s="73">
        <f t="shared" si="4766"/>
        <v>282.66000000000003</v>
      </c>
      <c r="BA9125" s="73">
        <f t="shared" si="4766"/>
        <v>282.66000000000003</v>
      </c>
      <c r="BB9125" s="73">
        <f t="shared" si="4766"/>
        <v>282.66000000000003</v>
      </c>
      <c r="BC9125" s="73">
        <f t="shared" si="4766"/>
        <v>282.66000000000003</v>
      </c>
      <c r="BD9125" s="73">
        <f t="shared" si="4766"/>
        <v>282.66000000000003</v>
      </c>
      <c r="BE9125" s="73">
        <f t="shared" si="4766"/>
        <v>282.66000000000003</v>
      </c>
      <c r="BF9125" s="73">
        <f t="shared" si="4766"/>
        <v>282.66000000000003</v>
      </c>
      <c r="BG9125" s="73">
        <f t="shared" si="4766"/>
        <v>282.66000000000003</v>
      </c>
      <c r="BH9125" s="73">
        <f t="shared" si="4766"/>
        <v>282.66000000000003</v>
      </c>
      <c r="BI9125" s="73">
        <f t="shared" si="4766"/>
        <v>282.66000000000003</v>
      </c>
      <c r="BJ9125" s="73">
        <f t="shared" si="4766"/>
        <v>282.66000000000003</v>
      </c>
      <c r="BK9125" s="73">
        <f t="shared" si="4766"/>
        <v>282.66000000000003</v>
      </c>
      <c r="BL9125" s="73">
        <f t="shared" si="4766"/>
        <v>282.66000000000003</v>
      </c>
      <c r="BM9125" s="73">
        <f t="shared" si="4766"/>
        <v>282.66000000000003</v>
      </c>
      <c r="BN9125" s="73">
        <f t="shared" si="4766"/>
        <v>282.66000000000003</v>
      </c>
      <c r="BO9125" s="73">
        <f t="shared" si="4766"/>
        <v>282.66000000000003</v>
      </c>
      <c r="BP9125" s="73">
        <f t="shared" si="4766"/>
        <v>282.66000000000003</v>
      </c>
      <c r="BQ9125" s="73">
        <f t="shared" si="4766"/>
        <v>282.66000000000003</v>
      </c>
      <c r="BR9125" s="73">
        <f t="shared" ref="BR9125:EC9125" si="4767">(BQ9125+$F$9100*$F$9102*($F$55/$F$9101*BQ9124+$F$55/$F$9101*BQ9126))/(1+$F$9100*$F$9102*($F$55/$F$9101+$F$55/$F$9101))</f>
        <v>282.66000000000003</v>
      </c>
      <c r="BS9125" s="73">
        <f t="shared" si="4767"/>
        <v>282.66000000000003</v>
      </c>
      <c r="BT9125" s="73">
        <f t="shared" si="4767"/>
        <v>282.66000000000003</v>
      </c>
      <c r="BU9125" s="73">
        <f t="shared" si="4767"/>
        <v>282.66000000000003</v>
      </c>
      <c r="BV9125" s="73">
        <f t="shared" si="4767"/>
        <v>282.66000000000003</v>
      </c>
      <c r="BW9125" s="73">
        <f t="shared" si="4767"/>
        <v>282.66000000000003</v>
      </c>
      <c r="BX9125" s="73">
        <f t="shared" si="4767"/>
        <v>282.66000000000003</v>
      </c>
      <c r="BY9125" s="73">
        <f t="shared" si="4767"/>
        <v>282.66000000000003</v>
      </c>
      <c r="BZ9125" s="73">
        <f t="shared" si="4767"/>
        <v>282.66000000000003</v>
      </c>
      <c r="CA9125" s="73">
        <f t="shared" si="4767"/>
        <v>282.66000000000003</v>
      </c>
      <c r="CB9125" s="73">
        <f t="shared" si="4767"/>
        <v>282.66000000000003</v>
      </c>
      <c r="CC9125" s="73">
        <f t="shared" si="4767"/>
        <v>282.66000000000003</v>
      </c>
      <c r="CD9125" s="73">
        <f t="shared" si="4767"/>
        <v>282.66000000000003</v>
      </c>
      <c r="CE9125" s="73">
        <f t="shared" si="4767"/>
        <v>282.66000000000003</v>
      </c>
      <c r="CF9125" s="73">
        <f t="shared" si="4767"/>
        <v>282.66000000000003</v>
      </c>
      <c r="CG9125" s="73">
        <f t="shared" si="4767"/>
        <v>282.66000000000003</v>
      </c>
      <c r="CH9125" s="73">
        <f t="shared" si="4767"/>
        <v>282.66000000000003</v>
      </c>
      <c r="CI9125" s="73">
        <f t="shared" si="4767"/>
        <v>282.66000000000003</v>
      </c>
      <c r="CJ9125" s="73">
        <f t="shared" si="4767"/>
        <v>282.66000000000003</v>
      </c>
      <c r="CK9125" s="73">
        <f t="shared" si="4767"/>
        <v>282.66000000000003</v>
      </c>
      <c r="CL9125" s="73">
        <f t="shared" si="4767"/>
        <v>282.66000000000003</v>
      </c>
      <c r="CM9125" s="73">
        <f t="shared" si="4767"/>
        <v>282.66000000000003</v>
      </c>
      <c r="CN9125" s="73">
        <f t="shared" si="4767"/>
        <v>282.66000000000003</v>
      </c>
      <c r="CO9125" s="73">
        <f t="shared" si="4767"/>
        <v>282.66000000000003</v>
      </c>
      <c r="CP9125" s="73">
        <f t="shared" si="4767"/>
        <v>282.66000000000003</v>
      </c>
      <c r="CQ9125" s="73">
        <f t="shared" si="4767"/>
        <v>282.66000000000003</v>
      </c>
      <c r="CR9125" s="73">
        <f t="shared" si="4767"/>
        <v>282.66000000000003</v>
      </c>
      <c r="CS9125" s="73">
        <f t="shared" si="4767"/>
        <v>282.66000000000003</v>
      </c>
      <c r="CT9125" s="73">
        <f t="shared" si="4767"/>
        <v>282.66000000000003</v>
      </c>
      <c r="CU9125" s="73">
        <f t="shared" si="4767"/>
        <v>282.66000000000003</v>
      </c>
      <c r="CV9125" s="73">
        <f t="shared" si="4767"/>
        <v>282.66000000000003</v>
      </c>
      <c r="CW9125" s="73">
        <f t="shared" si="4767"/>
        <v>282.66000000000003</v>
      </c>
      <c r="CX9125" s="73">
        <f t="shared" si="4767"/>
        <v>282.66000000000003</v>
      </c>
      <c r="CY9125" s="73">
        <f t="shared" si="4767"/>
        <v>282.66000000000003</v>
      </c>
      <c r="CZ9125" s="73">
        <f t="shared" si="4767"/>
        <v>282.66000000000003</v>
      </c>
      <c r="DA9125" s="73">
        <f t="shared" si="4767"/>
        <v>282.66000000000003</v>
      </c>
      <c r="DB9125" s="73">
        <f t="shared" si="4767"/>
        <v>282.66000000000003</v>
      </c>
      <c r="DC9125" s="73">
        <f t="shared" si="4767"/>
        <v>282.66000000000003</v>
      </c>
      <c r="DD9125" s="73">
        <f t="shared" si="4767"/>
        <v>282.66000000000003</v>
      </c>
      <c r="DE9125" s="73">
        <f t="shared" si="4767"/>
        <v>282.66000000000003</v>
      </c>
      <c r="DF9125" s="73">
        <f t="shared" si="4767"/>
        <v>282.66000000000003</v>
      </c>
      <c r="DG9125" s="73">
        <f t="shared" si="4767"/>
        <v>282.66000000000003</v>
      </c>
      <c r="DH9125" s="73">
        <f t="shared" si="4767"/>
        <v>282.66000000000003</v>
      </c>
      <c r="DI9125" s="73">
        <f t="shared" si="4767"/>
        <v>282.66000000000003</v>
      </c>
      <c r="DJ9125" s="73">
        <f t="shared" si="4767"/>
        <v>282.66000000000003</v>
      </c>
      <c r="DK9125" s="73">
        <f t="shared" si="4767"/>
        <v>282.66000000000003</v>
      </c>
      <c r="DL9125" s="73">
        <f t="shared" si="4767"/>
        <v>282.66000000000003</v>
      </c>
      <c r="DM9125" s="73">
        <f t="shared" si="4767"/>
        <v>282.66000000000003</v>
      </c>
      <c r="DN9125" s="73">
        <f t="shared" si="4767"/>
        <v>282.66000000000003</v>
      </c>
      <c r="DO9125" s="73">
        <f t="shared" si="4767"/>
        <v>282.66000000000003</v>
      </c>
      <c r="DP9125" s="73">
        <f t="shared" si="4767"/>
        <v>282.66000000000003</v>
      </c>
      <c r="DQ9125" s="73">
        <f t="shared" si="4767"/>
        <v>282.66000000000003</v>
      </c>
      <c r="DR9125" s="73">
        <f t="shared" si="4767"/>
        <v>282.66000000000003</v>
      </c>
      <c r="DS9125" s="73">
        <f t="shared" si="4767"/>
        <v>282.66000000000003</v>
      </c>
      <c r="DT9125" s="73">
        <f t="shared" si="4767"/>
        <v>282.66000000000003</v>
      </c>
      <c r="DU9125" s="73">
        <f t="shared" si="4767"/>
        <v>282.66000000000003</v>
      </c>
      <c r="DV9125" s="73">
        <f t="shared" si="4767"/>
        <v>282.66000000000003</v>
      </c>
      <c r="DW9125" s="73">
        <f t="shared" si="4767"/>
        <v>282.66000000000003</v>
      </c>
      <c r="DX9125" s="73">
        <f t="shared" si="4767"/>
        <v>282.66000000000003</v>
      </c>
      <c r="DY9125" s="73">
        <f t="shared" si="4767"/>
        <v>282.66000000000003</v>
      </c>
      <c r="DZ9125" s="73">
        <f t="shared" si="4767"/>
        <v>282.66000000000003</v>
      </c>
      <c r="EA9125" s="73">
        <f t="shared" si="4767"/>
        <v>282.66000000000003</v>
      </c>
      <c r="EB9125" s="73">
        <f t="shared" si="4767"/>
        <v>282.66000000000003</v>
      </c>
      <c r="EC9125" s="73">
        <f t="shared" si="4767"/>
        <v>282.66000000000003</v>
      </c>
      <c r="ED9125" s="73">
        <f t="shared" ref="ED9125:GO9125" si="4768">(EC9125+$F$9100*$F$9102*($F$55/$F$9101*EC9124+$F$55/$F$9101*EC9126))/(1+$F$9100*$F$9102*($F$55/$F$9101+$F$55/$F$9101))</f>
        <v>282.66000000000003</v>
      </c>
      <c r="EE9125" s="73">
        <f t="shared" si="4768"/>
        <v>282.66000000000003</v>
      </c>
      <c r="EF9125" s="73">
        <f t="shared" si="4768"/>
        <v>282.66000000000003</v>
      </c>
      <c r="EG9125" s="73">
        <f t="shared" si="4768"/>
        <v>282.66000000000003</v>
      </c>
      <c r="EH9125" s="73">
        <f t="shared" si="4768"/>
        <v>282.66000000000003</v>
      </c>
      <c r="EI9125" s="73">
        <f t="shared" si="4768"/>
        <v>282.66000000000003</v>
      </c>
      <c r="EJ9125" s="73">
        <f t="shared" si="4768"/>
        <v>282.66000000000003</v>
      </c>
      <c r="EK9125" s="73">
        <f t="shared" si="4768"/>
        <v>282.66000000000003</v>
      </c>
      <c r="EL9125" s="73">
        <f t="shared" si="4768"/>
        <v>282.66000000000003</v>
      </c>
      <c r="EM9125" s="73">
        <f t="shared" si="4768"/>
        <v>282.66000000000003</v>
      </c>
      <c r="EN9125" s="73">
        <f t="shared" si="4768"/>
        <v>282.66000000000003</v>
      </c>
      <c r="EO9125" s="73">
        <f t="shared" si="4768"/>
        <v>282.66000000000003</v>
      </c>
      <c r="EP9125" s="73">
        <f t="shared" si="4768"/>
        <v>282.66000000000003</v>
      </c>
      <c r="EQ9125" s="73">
        <f t="shared" si="4768"/>
        <v>282.66000000000003</v>
      </c>
      <c r="ER9125" s="73">
        <f t="shared" si="4768"/>
        <v>282.66000000000003</v>
      </c>
      <c r="ES9125" s="73">
        <f t="shared" si="4768"/>
        <v>282.66000000000003</v>
      </c>
      <c r="ET9125" s="73">
        <f t="shared" si="4768"/>
        <v>282.66000000000003</v>
      </c>
      <c r="EU9125" s="73">
        <f t="shared" si="4768"/>
        <v>282.66000000000003</v>
      </c>
      <c r="EV9125" s="73">
        <f t="shared" si="4768"/>
        <v>282.66000000000003</v>
      </c>
      <c r="EW9125" s="73">
        <f t="shared" si="4768"/>
        <v>282.66000000000003</v>
      </c>
      <c r="EX9125" s="73">
        <f t="shared" si="4768"/>
        <v>282.66000000000003</v>
      </c>
      <c r="EY9125" s="73">
        <f t="shared" si="4768"/>
        <v>282.66000000000003</v>
      </c>
      <c r="EZ9125" s="73">
        <f t="shared" si="4768"/>
        <v>282.66000000000003</v>
      </c>
      <c r="FA9125" s="73">
        <f t="shared" si="4768"/>
        <v>282.66000000000003</v>
      </c>
      <c r="FB9125" s="73">
        <f t="shared" si="4768"/>
        <v>282.66000000000003</v>
      </c>
      <c r="FC9125" s="73">
        <f t="shared" si="4768"/>
        <v>282.66000000000003</v>
      </c>
      <c r="FD9125" s="73">
        <f t="shared" si="4768"/>
        <v>282.66000000000003</v>
      </c>
      <c r="FE9125" s="73">
        <f t="shared" si="4768"/>
        <v>282.66000000000003</v>
      </c>
      <c r="FF9125" s="73">
        <f t="shared" si="4768"/>
        <v>282.66000000000003</v>
      </c>
      <c r="FG9125" s="73">
        <f t="shared" si="4768"/>
        <v>282.66000000000003</v>
      </c>
      <c r="FH9125" s="73">
        <f t="shared" si="4768"/>
        <v>282.66000000000003</v>
      </c>
      <c r="FI9125" s="73">
        <f t="shared" si="4768"/>
        <v>282.66000000000003</v>
      </c>
      <c r="FJ9125" s="73">
        <f t="shared" si="4768"/>
        <v>282.66000000000003</v>
      </c>
      <c r="FK9125" s="73">
        <f t="shared" si="4768"/>
        <v>282.66000000000003</v>
      </c>
      <c r="FL9125" s="73">
        <f t="shared" si="4768"/>
        <v>282.66000000000003</v>
      </c>
      <c r="FM9125" s="73">
        <f t="shared" si="4768"/>
        <v>282.66000000000003</v>
      </c>
      <c r="FN9125" s="73">
        <f t="shared" si="4768"/>
        <v>282.66000000000003</v>
      </c>
      <c r="FO9125" s="73">
        <f t="shared" si="4768"/>
        <v>282.66000000000003</v>
      </c>
      <c r="FP9125" s="73">
        <f t="shared" si="4768"/>
        <v>282.66000000000003</v>
      </c>
      <c r="FQ9125" s="73">
        <f t="shared" si="4768"/>
        <v>282.66000000000003</v>
      </c>
      <c r="FR9125" s="73">
        <f t="shared" si="4768"/>
        <v>282.66000000000003</v>
      </c>
      <c r="FS9125" s="73">
        <f t="shared" si="4768"/>
        <v>282.66000000000003</v>
      </c>
      <c r="FT9125" s="73">
        <f t="shared" si="4768"/>
        <v>282.66000000000003</v>
      </c>
      <c r="FU9125" s="73">
        <f t="shared" si="4768"/>
        <v>282.66000000000003</v>
      </c>
      <c r="FV9125" s="73">
        <f t="shared" si="4768"/>
        <v>282.66000000000003</v>
      </c>
      <c r="FW9125" s="73">
        <f t="shared" si="4768"/>
        <v>282.66000000000003</v>
      </c>
      <c r="FX9125" s="73">
        <f t="shared" si="4768"/>
        <v>282.66000000000003</v>
      </c>
      <c r="FY9125" s="73">
        <f t="shared" si="4768"/>
        <v>282.66000000000003</v>
      </c>
      <c r="FZ9125" s="73">
        <f t="shared" si="4768"/>
        <v>282.66000000000003</v>
      </c>
      <c r="GA9125" s="73">
        <f t="shared" si="4768"/>
        <v>282.66000000000003</v>
      </c>
      <c r="GB9125" s="73">
        <f t="shared" si="4768"/>
        <v>282.66000000000003</v>
      </c>
      <c r="GC9125" s="73">
        <f t="shared" si="4768"/>
        <v>282.66000000000003</v>
      </c>
      <c r="GD9125" s="73">
        <f t="shared" si="4768"/>
        <v>282.66000000000003</v>
      </c>
      <c r="GE9125" s="73">
        <f t="shared" si="4768"/>
        <v>282.66000000000003</v>
      </c>
      <c r="GF9125" s="73">
        <f t="shared" si="4768"/>
        <v>282.66000000000003</v>
      </c>
      <c r="GG9125" s="73">
        <f t="shared" si="4768"/>
        <v>282.66000000000003</v>
      </c>
      <c r="GH9125" s="73">
        <f t="shared" si="4768"/>
        <v>282.66000000000003</v>
      </c>
      <c r="GI9125" s="73">
        <f t="shared" si="4768"/>
        <v>282.66000000000003</v>
      </c>
      <c r="GJ9125" s="73">
        <f t="shared" si="4768"/>
        <v>282.66000000000003</v>
      </c>
      <c r="GK9125" s="73">
        <f t="shared" si="4768"/>
        <v>282.66000000000003</v>
      </c>
      <c r="GL9125" s="73">
        <f t="shared" si="4768"/>
        <v>282.66000000000003</v>
      </c>
      <c r="GM9125" s="73">
        <f t="shared" si="4768"/>
        <v>282.66000000000003</v>
      </c>
      <c r="GN9125" s="73">
        <f t="shared" si="4768"/>
        <v>282.66000000000003</v>
      </c>
      <c r="GO9125" s="73">
        <f t="shared" si="4768"/>
        <v>282.66000000000003</v>
      </c>
      <c r="GP9125" s="73">
        <f t="shared" ref="GP9125:JA9125" si="4769">(GO9125+$F$9100*$F$9102*($F$55/$F$9101*GO9124+$F$55/$F$9101*GO9126))/(1+$F$9100*$F$9102*($F$55/$F$9101+$F$55/$F$9101))</f>
        <v>282.66000000000003</v>
      </c>
      <c r="GQ9125" s="73">
        <f t="shared" si="4769"/>
        <v>282.66000000000003</v>
      </c>
      <c r="GR9125" s="73">
        <f t="shared" si="4769"/>
        <v>282.66000000000003</v>
      </c>
      <c r="GS9125" s="73">
        <f t="shared" si="4769"/>
        <v>282.66000000000003</v>
      </c>
      <c r="GT9125" s="73">
        <f t="shared" si="4769"/>
        <v>282.66000000000003</v>
      </c>
      <c r="GU9125" s="73">
        <f t="shared" si="4769"/>
        <v>282.66000000000003</v>
      </c>
      <c r="GV9125" s="73">
        <f t="shared" si="4769"/>
        <v>282.66000000000003</v>
      </c>
      <c r="GW9125" s="73">
        <f t="shared" si="4769"/>
        <v>282.66000000000003</v>
      </c>
      <c r="GX9125" s="73">
        <f t="shared" si="4769"/>
        <v>282.66000000000003</v>
      </c>
      <c r="GY9125" s="73">
        <f t="shared" si="4769"/>
        <v>282.66000000000003</v>
      </c>
      <c r="GZ9125" s="73">
        <f t="shared" si="4769"/>
        <v>282.66000000000003</v>
      </c>
      <c r="HA9125" s="73">
        <f t="shared" si="4769"/>
        <v>282.66000000000003</v>
      </c>
      <c r="HB9125" s="73">
        <f t="shared" si="4769"/>
        <v>282.66000000000003</v>
      </c>
      <c r="HC9125" s="73">
        <f t="shared" si="4769"/>
        <v>282.66000000000003</v>
      </c>
      <c r="HD9125" s="73">
        <f t="shared" si="4769"/>
        <v>282.66000000000003</v>
      </c>
      <c r="HE9125" s="73">
        <f t="shared" si="4769"/>
        <v>282.66000000000003</v>
      </c>
      <c r="HF9125" s="73">
        <f t="shared" si="4769"/>
        <v>282.66000000000003</v>
      </c>
      <c r="HG9125" s="73">
        <f t="shared" si="4769"/>
        <v>282.66000000000003</v>
      </c>
      <c r="HH9125" s="73">
        <f t="shared" si="4769"/>
        <v>282.66000000000003</v>
      </c>
      <c r="HI9125" s="73">
        <f t="shared" si="4769"/>
        <v>282.66000000000003</v>
      </c>
      <c r="HJ9125" s="73">
        <f t="shared" si="4769"/>
        <v>282.66000000000003</v>
      </c>
      <c r="HK9125" s="73">
        <f t="shared" si="4769"/>
        <v>282.66000000000003</v>
      </c>
      <c r="HL9125" s="73">
        <f t="shared" si="4769"/>
        <v>282.66000000000003</v>
      </c>
      <c r="HM9125" s="73">
        <f t="shared" si="4769"/>
        <v>282.66000000000003</v>
      </c>
      <c r="HN9125" s="73">
        <f t="shared" si="4769"/>
        <v>282.66000000000003</v>
      </c>
      <c r="HO9125" s="73">
        <f t="shared" si="4769"/>
        <v>282.66000000000003</v>
      </c>
      <c r="HP9125" s="73">
        <f t="shared" si="4769"/>
        <v>282.66000000000003</v>
      </c>
      <c r="HQ9125" s="73">
        <f t="shared" si="4769"/>
        <v>282.66000000000003</v>
      </c>
      <c r="HR9125" s="73">
        <f t="shared" si="4769"/>
        <v>282.66000000000003</v>
      </c>
      <c r="HS9125" s="73">
        <f t="shared" si="4769"/>
        <v>282.66000000000003</v>
      </c>
      <c r="HT9125" s="73">
        <f t="shared" si="4769"/>
        <v>282.66000000000003</v>
      </c>
      <c r="HU9125" s="73">
        <f t="shared" si="4769"/>
        <v>282.66000000000003</v>
      </c>
      <c r="HV9125" s="73">
        <f t="shared" si="4769"/>
        <v>282.66000000000003</v>
      </c>
      <c r="HW9125" s="73">
        <f t="shared" si="4769"/>
        <v>282.66000000000003</v>
      </c>
      <c r="HX9125" s="73">
        <f t="shared" si="4769"/>
        <v>282.66000000000003</v>
      </c>
      <c r="HY9125" s="73">
        <f t="shared" si="4769"/>
        <v>282.66000000000003</v>
      </c>
      <c r="HZ9125" s="73">
        <f t="shared" si="4769"/>
        <v>282.66000000000003</v>
      </c>
      <c r="IA9125" s="73">
        <f t="shared" si="4769"/>
        <v>282.66000000000003</v>
      </c>
      <c r="IB9125" s="73">
        <f t="shared" si="4769"/>
        <v>282.66000000000003</v>
      </c>
      <c r="IC9125" s="73">
        <f t="shared" si="4769"/>
        <v>282.66000000000003</v>
      </c>
      <c r="ID9125" s="73">
        <f t="shared" si="4769"/>
        <v>282.66000000000003</v>
      </c>
      <c r="IE9125" s="73">
        <f t="shared" si="4769"/>
        <v>282.66000000000003</v>
      </c>
      <c r="IF9125" s="73">
        <f t="shared" si="4769"/>
        <v>282.66000000000003</v>
      </c>
      <c r="IG9125" s="73">
        <f t="shared" si="4769"/>
        <v>282.66000000000003</v>
      </c>
      <c r="IH9125" s="73">
        <f t="shared" si="4769"/>
        <v>282.66000000000003</v>
      </c>
      <c r="II9125" s="73">
        <f t="shared" si="4769"/>
        <v>282.66000000000003</v>
      </c>
      <c r="IJ9125" s="73">
        <f t="shared" si="4769"/>
        <v>282.66000000000003</v>
      </c>
      <c r="IK9125" s="73">
        <f t="shared" si="4769"/>
        <v>282.66000000000003</v>
      </c>
      <c r="IL9125" s="73">
        <f t="shared" si="4769"/>
        <v>282.66000000000003</v>
      </c>
      <c r="IM9125" s="73">
        <f t="shared" si="4769"/>
        <v>282.66000000000003</v>
      </c>
      <c r="IN9125" s="73">
        <f t="shared" si="4769"/>
        <v>282.66000000000003</v>
      </c>
      <c r="IO9125" s="73">
        <f t="shared" si="4769"/>
        <v>282.66000000000003</v>
      </c>
      <c r="IP9125" s="73">
        <f t="shared" si="4769"/>
        <v>282.66000000000003</v>
      </c>
      <c r="IQ9125" s="73">
        <f t="shared" si="4769"/>
        <v>282.66000000000003</v>
      </c>
      <c r="IR9125" s="73">
        <f t="shared" si="4769"/>
        <v>282.66000000000003</v>
      </c>
      <c r="IS9125" s="73">
        <f t="shared" si="4769"/>
        <v>282.66000000000003</v>
      </c>
      <c r="IT9125" s="73">
        <f t="shared" si="4769"/>
        <v>282.66000000000003</v>
      </c>
      <c r="IU9125" s="73">
        <f t="shared" si="4769"/>
        <v>282.66000000000003</v>
      </c>
      <c r="IV9125" s="73">
        <f t="shared" si="4769"/>
        <v>282.66000000000003</v>
      </c>
      <c r="IW9125" s="73">
        <f t="shared" si="4769"/>
        <v>282.66000000000003</v>
      </c>
      <c r="IX9125" s="73">
        <f t="shared" si="4769"/>
        <v>282.66000000000003</v>
      </c>
      <c r="IY9125" s="73">
        <f t="shared" si="4769"/>
        <v>282.66000000000003</v>
      </c>
      <c r="IZ9125" s="73">
        <f t="shared" si="4769"/>
        <v>282.66000000000003</v>
      </c>
      <c r="JA9125" s="73">
        <f t="shared" si="4769"/>
        <v>282.66000000000003</v>
      </c>
      <c r="JB9125" s="73">
        <f t="shared" ref="JB9125:KG9125" si="4770">(JA9125+$F$9100*$F$9102*($F$55/$F$9101*JA9124+$F$55/$F$9101*JA9126))/(1+$F$9100*$F$9102*($F$55/$F$9101+$F$55/$F$9101))</f>
        <v>282.66000000000003</v>
      </c>
      <c r="JC9125" s="73">
        <f t="shared" si="4770"/>
        <v>282.66000000000003</v>
      </c>
      <c r="JD9125" s="73">
        <f t="shared" si="4770"/>
        <v>282.66000000000003</v>
      </c>
      <c r="JE9125" s="73">
        <f t="shared" si="4770"/>
        <v>282.66000000000003</v>
      </c>
      <c r="JF9125" s="73">
        <f t="shared" si="4770"/>
        <v>282.66000000000003</v>
      </c>
      <c r="JG9125" s="73">
        <f t="shared" si="4770"/>
        <v>282.66000000000003</v>
      </c>
      <c r="JH9125" s="73">
        <f t="shared" si="4770"/>
        <v>282.66000000000003</v>
      </c>
      <c r="JI9125" s="73">
        <f t="shared" si="4770"/>
        <v>282.66000000000003</v>
      </c>
      <c r="JJ9125" s="73">
        <f t="shared" si="4770"/>
        <v>282.66000000000003</v>
      </c>
      <c r="JK9125" s="73">
        <f t="shared" si="4770"/>
        <v>282.66000000000003</v>
      </c>
      <c r="JL9125" s="73">
        <f t="shared" si="4770"/>
        <v>282.66000000000003</v>
      </c>
      <c r="JM9125" s="73">
        <f t="shared" si="4770"/>
        <v>282.66000000000003</v>
      </c>
      <c r="JN9125" s="73">
        <f t="shared" si="4770"/>
        <v>282.66000000000003</v>
      </c>
      <c r="JO9125" s="73">
        <f t="shared" si="4770"/>
        <v>282.66000000000003</v>
      </c>
      <c r="JP9125" s="73">
        <f t="shared" si="4770"/>
        <v>282.66000000000003</v>
      </c>
      <c r="JQ9125" s="73">
        <f t="shared" si="4770"/>
        <v>282.66000000000003</v>
      </c>
      <c r="JR9125" s="73">
        <f t="shared" si="4770"/>
        <v>282.66000000000003</v>
      </c>
      <c r="JS9125" s="73">
        <f t="shared" si="4770"/>
        <v>282.66000000000003</v>
      </c>
      <c r="JT9125" s="73">
        <f t="shared" si="4770"/>
        <v>282.66000000000003</v>
      </c>
      <c r="JU9125" s="73">
        <f t="shared" si="4770"/>
        <v>282.66000000000003</v>
      </c>
      <c r="JV9125" s="73">
        <f t="shared" si="4770"/>
        <v>282.66000000000003</v>
      </c>
      <c r="JW9125" s="73">
        <f t="shared" si="4770"/>
        <v>282.66000000000003</v>
      </c>
      <c r="JX9125" s="73">
        <f t="shared" si="4770"/>
        <v>282.66000000000003</v>
      </c>
      <c r="JY9125" s="73">
        <f t="shared" si="4770"/>
        <v>282.66000000000003</v>
      </c>
      <c r="JZ9125" s="73">
        <f t="shared" si="4770"/>
        <v>282.66000000000003</v>
      </c>
      <c r="KA9125" s="73">
        <f t="shared" si="4770"/>
        <v>282.66000000000003</v>
      </c>
      <c r="KB9125" s="73">
        <f t="shared" si="4770"/>
        <v>282.66000000000003</v>
      </c>
      <c r="KC9125" s="73">
        <f t="shared" si="4770"/>
        <v>282.66000000000003</v>
      </c>
      <c r="KD9125" s="73">
        <f t="shared" si="4770"/>
        <v>282.66000000000003</v>
      </c>
      <c r="KE9125" s="73">
        <f t="shared" si="4770"/>
        <v>282.66000000000003</v>
      </c>
      <c r="KF9125" s="73">
        <f t="shared" si="4770"/>
        <v>282.66000000000003</v>
      </c>
      <c r="KG9125" s="73">
        <f t="shared" si="4770"/>
        <v>282.66000000000003</v>
      </c>
      <c r="KH9125">
        <v>282.66000000000003</v>
      </c>
      <c r="KL9125" s="84"/>
      <c r="KP9125" s="84"/>
      <c r="KS9125" s="74"/>
      <c r="KT9125" s="74"/>
      <c r="KU9125" s="16"/>
      <c r="KV9125" s="72"/>
      <c r="KW9125" s="72"/>
      <c r="KX9125" s="16"/>
      <c r="KZ9125" s="16"/>
      <c r="LA9125" s="16"/>
      <c r="LB9125" s="74"/>
      <c r="LC9125" s="74"/>
    </row>
    <row r="9126" spans="2:315" x14ac:dyDescent="0.35">
      <c r="B9126">
        <v>20</v>
      </c>
      <c r="C9126">
        <f t="shared" si="4685"/>
        <v>0.19500000000000001</v>
      </c>
      <c r="E9126" s="92">
        <v>282.45</v>
      </c>
      <c r="F9126" s="73">
        <f t="shared" ref="F9126:BQ9126" si="4771">(E9126+$F$9100*$F$9102*($F$55/$F$9101*E9125+$F$55/$F$9101*E9127))/(1+$F$9100*$F$9102*($F$55/$F$9101+$F$55/$F$9101))</f>
        <v>282.45</v>
      </c>
      <c r="G9126" s="73">
        <f t="shared" si="4771"/>
        <v>282.45</v>
      </c>
      <c r="H9126" s="73">
        <f t="shared" si="4771"/>
        <v>282.45</v>
      </c>
      <c r="I9126" s="73">
        <f t="shared" si="4771"/>
        <v>282.45</v>
      </c>
      <c r="J9126" s="73">
        <f t="shared" si="4771"/>
        <v>282.45</v>
      </c>
      <c r="K9126" s="73">
        <f t="shared" si="4771"/>
        <v>282.45</v>
      </c>
      <c r="L9126" s="73">
        <f t="shared" si="4771"/>
        <v>282.45</v>
      </c>
      <c r="M9126" s="73">
        <f t="shared" si="4771"/>
        <v>282.45</v>
      </c>
      <c r="N9126" s="73">
        <f t="shared" si="4771"/>
        <v>282.45</v>
      </c>
      <c r="O9126" s="73">
        <f t="shared" si="4771"/>
        <v>282.45</v>
      </c>
      <c r="P9126" s="73">
        <f t="shared" si="4771"/>
        <v>282.45</v>
      </c>
      <c r="Q9126" s="73">
        <f t="shared" si="4771"/>
        <v>282.45</v>
      </c>
      <c r="R9126" s="73">
        <f t="shared" si="4771"/>
        <v>282.45</v>
      </c>
      <c r="S9126" s="73">
        <f t="shared" si="4771"/>
        <v>282.45</v>
      </c>
      <c r="T9126" s="73">
        <f t="shared" si="4771"/>
        <v>282.45</v>
      </c>
      <c r="U9126" s="73">
        <f t="shared" si="4771"/>
        <v>282.45</v>
      </c>
      <c r="V9126" s="73">
        <f t="shared" si="4771"/>
        <v>282.45</v>
      </c>
      <c r="W9126" s="73">
        <f t="shared" si="4771"/>
        <v>282.45</v>
      </c>
      <c r="X9126" s="73">
        <f t="shared" si="4771"/>
        <v>282.45</v>
      </c>
      <c r="Y9126" s="73">
        <f t="shared" si="4771"/>
        <v>282.45</v>
      </c>
      <c r="Z9126" s="73">
        <f t="shared" si="4771"/>
        <v>282.45</v>
      </c>
      <c r="AA9126" s="73">
        <f t="shared" si="4771"/>
        <v>282.45</v>
      </c>
      <c r="AB9126" s="73">
        <f t="shared" si="4771"/>
        <v>282.45</v>
      </c>
      <c r="AC9126" s="73">
        <f t="shared" si="4771"/>
        <v>282.45</v>
      </c>
      <c r="AD9126" s="73">
        <f t="shared" si="4771"/>
        <v>282.45</v>
      </c>
      <c r="AE9126" s="73">
        <f t="shared" si="4771"/>
        <v>282.45</v>
      </c>
      <c r="AF9126" s="73">
        <f t="shared" si="4771"/>
        <v>282.45</v>
      </c>
      <c r="AG9126" s="73">
        <f t="shared" si="4771"/>
        <v>282.45</v>
      </c>
      <c r="AH9126" s="73">
        <f t="shared" si="4771"/>
        <v>282.45</v>
      </c>
      <c r="AI9126" s="73">
        <f t="shared" si="4771"/>
        <v>282.45</v>
      </c>
      <c r="AJ9126" s="73">
        <f t="shared" si="4771"/>
        <v>282.45</v>
      </c>
      <c r="AK9126" s="73">
        <f t="shared" si="4771"/>
        <v>282.45</v>
      </c>
      <c r="AL9126" s="73">
        <f t="shared" si="4771"/>
        <v>282.45</v>
      </c>
      <c r="AM9126" s="73">
        <f t="shared" si="4771"/>
        <v>282.45</v>
      </c>
      <c r="AN9126" s="73">
        <f t="shared" si="4771"/>
        <v>282.45</v>
      </c>
      <c r="AO9126" s="73">
        <f t="shared" si="4771"/>
        <v>282.45</v>
      </c>
      <c r="AP9126" s="73">
        <f t="shared" si="4771"/>
        <v>282.45</v>
      </c>
      <c r="AQ9126" s="73">
        <f t="shared" si="4771"/>
        <v>282.45</v>
      </c>
      <c r="AR9126" s="73">
        <f t="shared" si="4771"/>
        <v>282.45</v>
      </c>
      <c r="AS9126" s="73">
        <f t="shared" si="4771"/>
        <v>282.45</v>
      </c>
      <c r="AT9126" s="73">
        <f t="shared" si="4771"/>
        <v>282.45</v>
      </c>
      <c r="AU9126" s="73">
        <f t="shared" si="4771"/>
        <v>282.45</v>
      </c>
      <c r="AV9126" s="73">
        <f t="shared" si="4771"/>
        <v>282.45</v>
      </c>
      <c r="AW9126" s="73">
        <f t="shared" si="4771"/>
        <v>282.45</v>
      </c>
      <c r="AX9126" s="73">
        <f t="shared" si="4771"/>
        <v>282.45</v>
      </c>
      <c r="AY9126" s="73">
        <f t="shared" si="4771"/>
        <v>282.45</v>
      </c>
      <c r="AZ9126" s="73">
        <f t="shared" si="4771"/>
        <v>282.45</v>
      </c>
      <c r="BA9126" s="73">
        <f t="shared" si="4771"/>
        <v>282.45</v>
      </c>
      <c r="BB9126" s="73">
        <f t="shared" si="4771"/>
        <v>282.45</v>
      </c>
      <c r="BC9126" s="73">
        <f t="shared" si="4771"/>
        <v>282.45</v>
      </c>
      <c r="BD9126" s="73">
        <f t="shared" si="4771"/>
        <v>282.45</v>
      </c>
      <c r="BE9126" s="73">
        <f t="shared" si="4771"/>
        <v>282.45</v>
      </c>
      <c r="BF9126" s="73">
        <f t="shared" si="4771"/>
        <v>282.45</v>
      </c>
      <c r="BG9126" s="73">
        <f t="shared" si="4771"/>
        <v>282.45</v>
      </c>
      <c r="BH9126" s="73">
        <f t="shared" si="4771"/>
        <v>282.45</v>
      </c>
      <c r="BI9126" s="73">
        <f t="shared" si="4771"/>
        <v>282.45</v>
      </c>
      <c r="BJ9126" s="73">
        <f t="shared" si="4771"/>
        <v>282.45</v>
      </c>
      <c r="BK9126" s="73">
        <f t="shared" si="4771"/>
        <v>282.45</v>
      </c>
      <c r="BL9126" s="73">
        <f t="shared" si="4771"/>
        <v>282.45</v>
      </c>
      <c r="BM9126" s="73">
        <f t="shared" si="4771"/>
        <v>282.45</v>
      </c>
      <c r="BN9126" s="73">
        <f t="shared" si="4771"/>
        <v>282.45</v>
      </c>
      <c r="BO9126" s="73">
        <f t="shared" si="4771"/>
        <v>282.45</v>
      </c>
      <c r="BP9126" s="73">
        <f t="shared" si="4771"/>
        <v>282.45</v>
      </c>
      <c r="BQ9126" s="73">
        <f t="shared" si="4771"/>
        <v>282.45</v>
      </c>
      <c r="BR9126" s="73">
        <f t="shared" ref="BR9126:EC9126" si="4772">(BQ9126+$F$9100*$F$9102*($F$55/$F$9101*BQ9125+$F$55/$F$9101*BQ9127))/(1+$F$9100*$F$9102*($F$55/$F$9101+$F$55/$F$9101))</f>
        <v>282.45</v>
      </c>
      <c r="BS9126" s="73">
        <f t="shared" si="4772"/>
        <v>282.45</v>
      </c>
      <c r="BT9126" s="73">
        <f t="shared" si="4772"/>
        <v>282.45</v>
      </c>
      <c r="BU9126" s="73">
        <f t="shared" si="4772"/>
        <v>282.45</v>
      </c>
      <c r="BV9126" s="73">
        <f t="shared" si="4772"/>
        <v>282.45</v>
      </c>
      <c r="BW9126" s="73">
        <f t="shared" si="4772"/>
        <v>282.45</v>
      </c>
      <c r="BX9126" s="73">
        <f t="shared" si="4772"/>
        <v>282.45</v>
      </c>
      <c r="BY9126" s="73">
        <f t="shared" si="4772"/>
        <v>282.45</v>
      </c>
      <c r="BZ9126" s="73">
        <f t="shared" si="4772"/>
        <v>282.45</v>
      </c>
      <c r="CA9126" s="73">
        <f t="shared" si="4772"/>
        <v>282.45</v>
      </c>
      <c r="CB9126" s="73">
        <f t="shared" si="4772"/>
        <v>282.45</v>
      </c>
      <c r="CC9126" s="73">
        <f t="shared" si="4772"/>
        <v>282.45</v>
      </c>
      <c r="CD9126" s="73">
        <f t="shared" si="4772"/>
        <v>282.45</v>
      </c>
      <c r="CE9126" s="73">
        <f t="shared" si="4772"/>
        <v>282.45</v>
      </c>
      <c r="CF9126" s="73">
        <f t="shared" si="4772"/>
        <v>282.45</v>
      </c>
      <c r="CG9126" s="73">
        <f t="shared" si="4772"/>
        <v>282.45</v>
      </c>
      <c r="CH9126" s="73">
        <f t="shared" si="4772"/>
        <v>282.45</v>
      </c>
      <c r="CI9126" s="73">
        <f t="shared" si="4772"/>
        <v>282.45</v>
      </c>
      <c r="CJ9126" s="73">
        <f t="shared" si="4772"/>
        <v>282.45</v>
      </c>
      <c r="CK9126" s="73">
        <f t="shared" si="4772"/>
        <v>282.45</v>
      </c>
      <c r="CL9126" s="73">
        <f t="shared" si="4772"/>
        <v>282.45</v>
      </c>
      <c r="CM9126" s="73">
        <f t="shared" si="4772"/>
        <v>282.45</v>
      </c>
      <c r="CN9126" s="73">
        <f t="shared" si="4772"/>
        <v>282.45</v>
      </c>
      <c r="CO9126" s="73">
        <f t="shared" si="4772"/>
        <v>282.45</v>
      </c>
      <c r="CP9126" s="73">
        <f t="shared" si="4772"/>
        <v>282.45</v>
      </c>
      <c r="CQ9126" s="73">
        <f t="shared" si="4772"/>
        <v>282.45</v>
      </c>
      <c r="CR9126" s="73">
        <f t="shared" si="4772"/>
        <v>282.45</v>
      </c>
      <c r="CS9126" s="73">
        <f t="shared" si="4772"/>
        <v>282.45</v>
      </c>
      <c r="CT9126" s="73">
        <f t="shared" si="4772"/>
        <v>282.45</v>
      </c>
      <c r="CU9126" s="73">
        <f t="shared" si="4772"/>
        <v>282.45</v>
      </c>
      <c r="CV9126" s="73">
        <f t="shared" si="4772"/>
        <v>282.45</v>
      </c>
      <c r="CW9126" s="73">
        <f t="shared" si="4772"/>
        <v>282.45</v>
      </c>
      <c r="CX9126" s="73">
        <f t="shared" si="4772"/>
        <v>282.45</v>
      </c>
      <c r="CY9126" s="73">
        <f t="shared" si="4772"/>
        <v>282.45</v>
      </c>
      <c r="CZ9126" s="73">
        <f t="shared" si="4772"/>
        <v>282.45</v>
      </c>
      <c r="DA9126" s="73">
        <f t="shared" si="4772"/>
        <v>282.45</v>
      </c>
      <c r="DB9126" s="73">
        <f t="shared" si="4772"/>
        <v>282.45</v>
      </c>
      <c r="DC9126" s="73">
        <f t="shared" si="4772"/>
        <v>282.45</v>
      </c>
      <c r="DD9126" s="73">
        <f t="shared" si="4772"/>
        <v>282.45</v>
      </c>
      <c r="DE9126" s="73">
        <f t="shared" si="4772"/>
        <v>282.45</v>
      </c>
      <c r="DF9126" s="73">
        <f t="shared" si="4772"/>
        <v>282.45</v>
      </c>
      <c r="DG9126" s="73">
        <f t="shared" si="4772"/>
        <v>282.45</v>
      </c>
      <c r="DH9126" s="73">
        <f t="shared" si="4772"/>
        <v>282.45</v>
      </c>
      <c r="DI9126" s="73">
        <f t="shared" si="4772"/>
        <v>282.45</v>
      </c>
      <c r="DJ9126" s="73">
        <f t="shared" si="4772"/>
        <v>282.45</v>
      </c>
      <c r="DK9126" s="73">
        <f t="shared" si="4772"/>
        <v>282.45</v>
      </c>
      <c r="DL9126" s="73">
        <f t="shared" si="4772"/>
        <v>282.45</v>
      </c>
      <c r="DM9126" s="73">
        <f t="shared" si="4772"/>
        <v>282.45</v>
      </c>
      <c r="DN9126" s="73">
        <f t="shared" si="4772"/>
        <v>282.45</v>
      </c>
      <c r="DO9126" s="73">
        <f t="shared" si="4772"/>
        <v>282.45</v>
      </c>
      <c r="DP9126" s="73">
        <f t="shared" si="4772"/>
        <v>282.45</v>
      </c>
      <c r="DQ9126" s="73">
        <f t="shared" si="4772"/>
        <v>282.45</v>
      </c>
      <c r="DR9126" s="73">
        <f t="shared" si="4772"/>
        <v>282.45</v>
      </c>
      <c r="DS9126" s="73">
        <f t="shared" si="4772"/>
        <v>282.45</v>
      </c>
      <c r="DT9126" s="73">
        <f t="shared" si="4772"/>
        <v>282.45</v>
      </c>
      <c r="DU9126" s="73">
        <f t="shared" si="4772"/>
        <v>282.45</v>
      </c>
      <c r="DV9126" s="73">
        <f t="shared" si="4772"/>
        <v>282.45</v>
      </c>
      <c r="DW9126" s="73">
        <f t="shared" si="4772"/>
        <v>282.45</v>
      </c>
      <c r="DX9126" s="73">
        <f t="shared" si="4772"/>
        <v>282.45</v>
      </c>
      <c r="DY9126" s="73">
        <f t="shared" si="4772"/>
        <v>282.45</v>
      </c>
      <c r="DZ9126" s="73">
        <f t="shared" si="4772"/>
        <v>282.45</v>
      </c>
      <c r="EA9126" s="73">
        <f t="shared" si="4772"/>
        <v>282.45</v>
      </c>
      <c r="EB9126" s="73">
        <f t="shared" si="4772"/>
        <v>282.45</v>
      </c>
      <c r="EC9126" s="73">
        <f t="shared" si="4772"/>
        <v>282.45</v>
      </c>
      <c r="ED9126" s="73">
        <f t="shared" ref="ED9126:GO9126" si="4773">(EC9126+$F$9100*$F$9102*($F$55/$F$9101*EC9125+$F$55/$F$9101*EC9127))/(1+$F$9100*$F$9102*($F$55/$F$9101+$F$55/$F$9101))</f>
        <v>282.45</v>
      </c>
      <c r="EE9126" s="73">
        <f t="shared" si="4773"/>
        <v>282.45</v>
      </c>
      <c r="EF9126" s="73">
        <f t="shared" si="4773"/>
        <v>282.45</v>
      </c>
      <c r="EG9126" s="73">
        <f t="shared" si="4773"/>
        <v>282.45</v>
      </c>
      <c r="EH9126" s="73">
        <f t="shared" si="4773"/>
        <v>282.45</v>
      </c>
      <c r="EI9126" s="73">
        <f t="shared" si="4773"/>
        <v>282.45</v>
      </c>
      <c r="EJ9126" s="73">
        <f t="shared" si="4773"/>
        <v>282.45</v>
      </c>
      <c r="EK9126" s="73">
        <f t="shared" si="4773"/>
        <v>282.45</v>
      </c>
      <c r="EL9126" s="73">
        <f t="shared" si="4773"/>
        <v>282.45</v>
      </c>
      <c r="EM9126" s="73">
        <f t="shared" si="4773"/>
        <v>282.45</v>
      </c>
      <c r="EN9126" s="73">
        <f t="shared" si="4773"/>
        <v>282.45</v>
      </c>
      <c r="EO9126" s="73">
        <f t="shared" si="4773"/>
        <v>282.45</v>
      </c>
      <c r="EP9126" s="73">
        <f t="shared" si="4773"/>
        <v>282.45</v>
      </c>
      <c r="EQ9126" s="73">
        <f t="shared" si="4773"/>
        <v>282.45</v>
      </c>
      <c r="ER9126" s="73">
        <f t="shared" si="4773"/>
        <v>282.45</v>
      </c>
      <c r="ES9126" s="73">
        <f t="shared" si="4773"/>
        <v>282.45</v>
      </c>
      <c r="ET9126" s="73">
        <f t="shared" si="4773"/>
        <v>282.45</v>
      </c>
      <c r="EU9126" s="73">
        <f t="shared" si="4773"/>
        <v>282.45</v>
      </c>
      <c r="EV9126" s="73">
        <f t="shared" si="4773"/>
        <v>282.45</v>
      </c>
      <c r="EW9126" s="73">
        <f t="shared" si="4773"/>
        <v>282.45</v>
      </c>
      <c r="EX9126" s="73">
        <f t="shared" si="4773"/>
        <v>282.45</v>
      </c>
      <c r="EY9126" s="73">
        <f t="shared" si="4773"/>
        <v>282.45</v>
      </c>
      <c r="EZ9126" s="73">
        <f t="shared" si="4773"/>
        <v>282.45</v>
      </c>
      <c r="FA9126" s="73">
        <f t="shared" si="4773"/>
        <v>282.45</v>
      </c>
      <c r="FB9126" s="73">
        <f t="shared" si="4773"/>
        <v>282.45</v>
      </c>
      <c r="FC9126" s="73">
        <f t="shared" si="4773"/>
        <v>282.45</v>
      </c>
      <c r="FD9126" s="73">
        <f t="shared" si="4773"/>
        <v>282.45</v>
      </c>
      <c r="FE9126" s="73">
        <f t="shared" si="4773"/>
        <v>282.45</v>
      </c>
      <c r="FF9126" s="73">
        <f t="shared" si="4773"/>
        <v>282.45</v>
      </c>
      <c r="FG9126" s="73">
        <f t="shared" si="4773"/>
        <v>282.45</v>
      </c>
      <c r="FH9126" s="73">
        <f t="shared" si="4773"/>
        <v>282.45</v>
      </c>
      <c r="FI9126" s="73">
        <f t="shared" si="4773"/>
        <v>282.45</v>
      </c>
      <c r="FJ9126" s="73">
        <f t="shared" si="4773"/>
        <v>282.45</v>
      </c>
      <c r="FK9126" s="73">
        <f t="shared" si="4773"/>
        <v>282.45</v>
      </c>
      <c r="FL9126" s="73">
        <f t="shared" si="4773"/>
        <v>282.45</v>
      </c>
      <c r="FM9126" s="73">
        <f t="shared" si="4773"/>
        <v>282.45</v>
      </c>
      <c r="FN9126" s="73">
        <f t="shared" si="4773"/>
        <v>282.45</v>
      </c>
      <c r="FO9126" s="73">
        <f t="shared" si="4773"/>
        <v>282.45</v>
      </c>
      <c r="FP9126" s="73">
        <f t="shared" si="4773"/>
        <v>282.45</v>
      </c>
      <c r="FQ9126" s="73">
        <f t="shared" si="4773"/>
        <v>282.45</v>
      </c>
      <c r="FR9126" s="73">
        <f t="shared" si="4773"/>
        <v>282.45</v>
      </c>
      <c r="FS9126" s="73">
        <f t="shared" si="4773"/>
        <v>282.45</v>
      </c>
      <c r="FT9126" s="73">
        <f t="shared" si="4773"/>
        <v>282.45</v>
      </c>
      <c r="FU9126" s="73">
        <f t="shared" si="4773"/>
        <v>282.45</v>
      </c>
      <c r="FV9126" s="73">
        <f t="shared" si="4773"/>
        <v>282.45</v>
      </c>
      <c r="FW9126" s="73">
        <f t="shared" si="4773"/>
        <v>282.45</v>
      </c>
      <c r="FX9126" s="73">
        <f t="shared" si="4773"/>
        <v>282.45</v>
      </c>
      <c r="FY9126" s="73">
        <f t="shared" si="4773"/>
        <v>282.45</v>
      </c>
      <c r="FZ9126" s="73">
        <f t="shared" si="4773"/>
        <v>282.45</v>
      </c>
      <c r="GA9126" s="73">
        <f t="shared" si="4773"/>
        <v>282.45</v>
      </c>
      <c r="GB9126" s="73">
        <f t="shared" si="4773"/>
        <v>282.45</v>
      </c>
      <c r="GC9126" s="73">
        <f t="shared" si="4773"/>
        <v>282.45</v>
      </c>
      <c r="GD9126" s="73">
        <f t="shared" si="4773"/>
        <v>282.45</v>
      </c>
      <c r="GE9126" s="73">
        <f t="shared" si="4773"/>
        <v>282.45</v>
      </c>
      <c r="GF9126" s="73">
        <f t="shared" si="4773"/>
        <v>282.45</v>
      </c>
      <c r="GG9126" s="73">
        <f t="shared" si="4773"/>
        <v>282.45</v>
      </c>
      <c r="GH9126" s="73">
        <f t="shared" si="4773"/>
        <v>282.45</v>
      </c>
      <c r="GI9126" s="73">
        <f t="shared" si="4773"/>
        <v>282.45</v>
      </c>
      <c r="GJ9126" s="73">
        <f t="shared" si="4773"/>
        <v>282.45</v>
      </c>
      <c r="GK9126" s="73">
        <f t="shared" si="4773"/>
        <v>282.45</v>
      </c>
      <c r="GL9126" s="73">
        <f t="shared" si="4773"/>
        <v>282.45</v>
      </c>
      <c r="GM9126" s="73">
        <f t="shared" si="4773"/>
        <v>282.45</v>
      </c>
      <c r="GN9126" s="73">
        <f t="shared" si="4773"/>
        <v>282.45</v>
      </c>
      <c r="GO9126" s="73">
        <f t="shared" si="4773"/>
        <v>282.45</v>
      </c>
      <c r="GP9126" s="73">
        <f t="shared" ref="GP9126:JA9126" si="4774">(GO9126+$F$9100*$F$9102*($F$55/$F$9101*GO9125+$F$55/$F$9101*GO9127))/(1+$F$9100*$F$9102*($F$55/$F$9101+$F$55/$F$9101))</f>
        <v>282.45</v>
      </c>
      <c r="GQ9126" s="73">
        <f t="shared" si="4774"/>
        <v>282.45</v>
      </c>
      <c r="GR9126" s="73">
        <f t="shared" si="4774"/>
        <v>282.45</v>
      </c>
      <c r="GS9126" s="73">
        <f t="shared" si="4774"/>
        <v>282.45</v>
      </c>
      <c r="GT9126" s="73">
        <f t="shared" si="4774"/>
        <v>282.45</v>
      </c>
      <c r="GU9126" s="73">
        <f t="shared" si="4774"/>
        <v>282.45</v>
      </c>
      <c r="GV9126" s="73">
        <f t="shared" si="4774"/>
        <v>282.45</v>
      </c>
      <c r="GW9126" s="73">
        <f t="shared" si="4774"/>
        <v>282.45</v>
      </c>
      <c r="GX9126" s="73">
        <f t="shared" si="4774"/>
        <v>282.45</v>
      </c>
      <c r="GY9126" s="73">
        <f t="shared" si="4774"/>
        <v>282.45</v>
      </c>
      <c r="GZ9126" s="73">
        <f t="shared" si="4774"/>
        <v>282.45</v>
      </c>
      <c r="HA9126" s="73">
        <f t="shared" si="4774"/>
        <v>282.45</v>
      </c>
      <c r="HB9126" s="73">
        <f t="shared" si="4774"/>
        <v>282.45</v>
      </c>
      <c r="HC9126" s="73">
        <f t="shared" si="4774"/>
        <v>282.45</v>
      </c>
      <c r="HD9126" s="73">
        <f t="shared" si="4774"/>
        <v>282.45</v>
      </c>
      <c r="HE9126" s="73">
        <f t="shared" si="4774"/>
        <v>282.45</v>
      </c>
      <c r="HF9126" s="73">
        <f t="shared" si="4774"/>
        <v>282.45</v>
      </c>
      <c r="HG9126" s="73">
        <f t="shared" si="4774"/>
        <v>282.45</v>
      </c>
      <c r="HH9126" s="73">
        <f t="shared" si="4774"/>
        <v>282.45</v>
      </c>
      <c r="HI9126" s="73">
        <f t="shared" si="4774"/>
        <v>282.45</v>
      </c>
      <c r="HJ9126" s="73">
        <f t="shared" si="4774"/>
        <v>282.45</v>
      </c>
      <c r="HK9126" s="73">
        <f t="shared" si="4774"/>
        <v>282.45</v>
      </c>
      <c r="HL9126" s="73">
        <f t="shared" si="4774"/>
        <v>282.45</v>
      </c>
      <c r="HM9126" s="73">
        <f t="shared" si="4774"/>
        <v>282.45</v>
      </c>
      <c r="HN9126" s="73">
        <f t="shared" si="4774"/>
        <v>282.45</v>
      </c>
      <c r="HO9126" s="73">
        <f t="shared" si="4774"/>
        <v>282.45</v>
      </c>
      <c r="HP9126" s="73">
        <f t="shared" si="4774"/>
        <v>282.45</v>
      </c>
      <c r="HQ9126" s="73">
        <f t="shared" si="4774"/>
        <v>282.45</v>
      </c>
      <c r="HR9126" s="73">
        <f t="shared" si="4774"/>
        <v>282.45</v>
      </c>
      <c r="HS9126" s="73">
        <f t="shared" si="4774"/>
        <v>282.45</v>
      </c>
      <c r="HT9126" s="73">
        <f t="shared" si="4774"/>
        <v>282.45</v>
      </c>
      <c r="HU9126" s="73">
        <f t="shared" si="4774"/>
        <v>282.45</v>
      </c>
      <c r="HV9126" s="73">
        <f t="shared" si="4774"/>
        <v>282.45</v>
      </c>
      <c r="HW9126" s="73">
        <f t="shared" si="4774"/>
        <v>282.45</v>
      </c>
      <c r="HX9126" s="73">
        <f t="shared" si="4774"/>
        <v>282.45</v>
      </c>
      <c r="HY9126" s="73">
        <f t="shared" si="4774"/>
        <v>282.45</v>
      </c>
      <c r="HZ9126" s="73">
        <f t="shared" si="4774"/>
        <v>282.45</v>
      </c>
      <c r="IA9126" s="73">
        <f t="shared" si="4774"/>
        <v>282.45</v>
      </c>
      <c r="IB9126" s="73">
        <f t="shared" si="4774"/>
        <v>282.45</v>
      </c>
      <c r="IC9126" s="73">
        <f t="shared" si="4774"/>
        <v>282.45</v>
      </c>
      <c r="ID9126" s="73">
        <f t="shared" si="4774"/>
        <v>282.45</v>
      </c>
      <c r="IE9126" s="73">
        <f t="shared" si="4774"/>
        <v>282.45</v>
      </c>
      <c r="IF9126" s="73">
        <f t="shared" si="4774"/>
        <v>282.45</v>
      </c>
      <c r="IG9126" s="73">
        <f t="shared" si="4774"/>
        <v>282.45</v>
      </c>
      <c r="IH9126" s="73">
        <f t="shared" si="4774"/>
        <v>282.45</v>
      </c>
      <c r="II9126" s="73">
        <f t="shared" si="4774"/>
        <v>282.45</v>
      </c>
      <c r="IJ9126" s="73">
        <f t="shared" si="4774"/>
        <v>282.45</v>
      </c>
      <c r="IK9126" s="73">
        <f t="shared" si="4774"/>
        <v>282.45</v>
      </c>
      <c r="IL9126" s="73">
        <f t="shared" si="4774"/>
        <v>282.45</v>
      </c>
      <c r="IM9126" s="73">
        <f t="shared" si="4774"/>
        <v>282.45</v>
      </c>
      <c r="IN9126" s="73">
        <f t="shared" si="4774"/>
        <v>282.45</v>
      </c>
      <c r="IO9126" s="73">
        <f t="shared" si="4774"/>
        <v>282.45</v>
      </c>
      <c r="IP9126" s="73">
        <f t="shared" si="4774"/>
        <v>282.45</v>
      </c>
      <c r="IQ9126" s="73">
        <f t="shared" si="4774"/>
        <v>282.45</v>
      </c>
      <c r="IR9126" s="73">
        <f t="shared" si="4774"/>
        <v>282.45</v>
      </c>
      <c r="IS9126" s="73">
        <f t="shared" si="4774"/>
        <v>282.45</v>
      </c>
      <c r="IT9126" s="73">
        <f t="shared" si="4774"/>
        <v>282.45</v>
      </c>
      <c r="IU9126" s="73">
        <f t="shared" si="4774"/>
        <v>282.45</v>
      </c>
      <c r="IV9126" s="73">
        <f t="shared" si="4774"/>
        <v>282.45</v>
      </c>
      <c r="IW9126" s="73">
        <f t="shared" si="4774"/>
        <v>282.45</v>
      </c>
      <c r="IX9126" s="73">
        <f t="shared" si="4774"/>
        <v>282.45</v>
      </c>
      <c r="IY9126" s="73">
        <f t="shared" si="4774"/>
        <v>282.45</v>
      </c>
      <c r="IZ9126" s="73">
        <f t="shared" si="4774"/>
        <v>282.45</v>
      </c>
      <c r="JA9126" s="73">
        <f t="shared" si="4774"/>
        <v>282.45</v>
      </c>
      <c r="JB9126" s="73">
        <f t="shared" ref="JB9126:KG9126" si="4775">(JA9126+$F$9100*$F$9102*($F$55/$F$9101*JA9125+$F$55/$F$9101*JA9127))/(1+$F$9100*$F$9102*($F$55/$F$9101+$F$55/$F$9101))</f>
        <v>282.45</v>
      </c>
      <c r="JC9126" s="73">
        <f t="shared" si="4775"/>
        <v>282.45</v>
      </c>
      <c r="JD9126" s="73">
        <f t="shared" si="4775"/>
        <v>282.45</v>
      </c>
      <c r="JE9126" s="73">
        <f t="shared" si="4775"/>
        <v>282.45</v>
      </c>
      <c r="JF9126" s="73">
        <f t="shared" si="4775"/>
        <v>282.45</v>
      </c>
      <c r="JG9126" s="73">
        <f t="shared" si="4775"/>
        <v>282.45</v>
      </c>
      <c r="JH9126" s="73">
        <f t="shared" si="4775"/>
        <v>282.45</v>
      </c>
      <c r="JI9126" s="73">
        <f t="shared" si="4775"/>
        <v>282.45</v>
      </c>
      <c r="JJ9126" s="73">
        <f t="shared" si="4775"/>
        <v>282.45</v>
      </c>
      <c r="JK9126" s="73">
        <f t="shared" si="4775"/>
        <v>282.45</v>
      </c>
      <c r="JL9126" s="73">
        <f t="shared" si="4775"/>
        <v>282.45</v>
      </c>
      <c r="JM9126" s="73">
        <f t="shared" si="4775"/>
        <v>282.45</v>
      </c>
      <c r="JN9126" s="73">
        <f t="shared" si="4775"/>
        <v>282.45</v>
      </c>
      <c r="JO9126" s="73">
        <f t="shared" si="4775"/>
        <v>282.45</v>
      </c>
      <c r="JP9126" s="73">
        <f t="shared" si="4775"/>
        <v>282.45</v>
      </c>
      <c r="JQ9126" s="73">
        <f t="shared" si="4775"/>
        <v>282.45</v>
      </c>
      <c r="JR9126" s="73">
        <f t="shared" si="4775"/>
        <v>282.45</v>
      </c>
      <c r="JS9126" s="73">
        <f t="shared" si="4775"/>
        <v>282.45</v>
      </c>
      <c r="JT9126" s="73">
        <f t="shared" si="4775"/>
        <v>282.45</v>
      </c>
      <c r="JU9126" s="73">
        <f t="shared" si="4775"/>
        <v>282.45</v>
      </c>
      <c r="JV9126" s="73">
        <f t="shared" si="4775"/>
        <v>282.45</v>
      </c>
      <c r="JW9126" s="73">
        <f t="shared" si="4775"/>
        <v>282.45</v>
      </c>
      <c r="JX9126" s="73">
        <f t="shared" si="4775"/>
        <v>282.45</v>
      </c>
      <c r="JY9126" s="73">
        <f t="shared" si="4775"/>
        <v>282.45</v>
      </c>
      <c r="JZ9126" s="73">
        <f t="shared" si="4775"/>
        <v>282.45</v>
      </c>
      <c r="KA9126" s="73">
        <f t="shared" si="4775"/>
        <v>282.45</v>
      </c>
      <c r="KB9126" s="73">
        <f t="shared" si="4775"/>
        <v>282.45</v>
      </c>
      <c r="KC9126" s="73">
        <f t="shared" si="4775"/>
        <v>282.45</v>
      </c>
      <c r="KD9126" s="73">
        <f t="shared" si="4775"/>
        <v>282.45</v>
      </c>
      <c r="KE9126" s="73">
        <f t="shared" si="4775"/>
        <v>282.45</v>
      </c>
      <c r="KF9126" s="73">
        <f t="shared" si="4775"/>
        <v>282.45</v>
      </c>
      <c r="KG9126" s="73">
        <f t="shared" si="4775"/>
        <v>282.45</v>
      </c>
      <c r="KH9126">
        <v>282.45</v>
      </c>
      <c r="KL9126" s="84"/>
      <c r="KP9126" s="84"/>
      <c r="KS9126" s="74"/>
      <c r="KT9126" s="74"/>
      <c r="KU9126" s="16"/>
      <c r="KV9126" s="72"/>
      <c r="KW9126" s="72"/>
      <c r="KX9126" s="16"/>
      <c r="KZ9126" s="16"/>
      <c r="LA9126" s="16"/>
      <c r="LB9126" s="74"/>
      <c r="LC9126" s="74"/>
    </row>
    <row r="9127" spans="2:315" x14ac:dyDescent="0.35">
      <c r="B9127">
        <v>21</v>
      </c>
      <c r="C9127">
        <f t="shared" si="4685"/>
        <v>0.20499999999999999</v>
      </c>
      <c r="E9127" s="92">
        <v>282.23</v>
      </c>
      <c r="F9127" s="73">
        <f t="shared" ref="F9127:BQ9127" si="4776">(E9127+$F$9100*$F$9102*($F$55/$F$9101*E9126+$F$55/$F$9101*E9128))/(1+$F$9100*$F$9102*($F$55/$F$9101+$F$55/$F$9101))</f>
        <v>282.23</v>
      </c>
      <c r="G9127" s="73">
        <f t="shared" si="4776"/>
        <v>282.23</v>
      </c>
      <c r="H9127" s="73">
        <f t="shared" si="4776"/>
        <v>282.23</v>
      </c>
      <c r="I9127" s="73">
        <f t="shared" si="4776"/>
        <v>282.23</v>
      </c>
      <c r="J9127" s="73">
        <f t="shared" si="4776"/>
        <v>282.23</v>
      </c>
      <c r="K9127" s="73">
        <f t="shared" si="4776"/>
        <v>282.23</v>
      </c>
      <c r="L9127" s="73">
        <f t="shared" si="4776"/>
        <v>282.23</v>
      </c>
      <c r="M9127" s="73">
        <f t="shared" si="4776"/>
        <v>282.23</v>
      </c>
      <c r="N9127" s="73">
        <f t="shared" si="4776"/>
        <v>282.23</v>
      </c>
      <c r="O9127" s="73">
        <f t="shared" si="4776"/>
        <v>282.23</v>
      </c>
      <c r="P9127" s="73">
        <f t="shared" si="4776"/>
        <v>282.23</v>
      </c>
      <c r="Q9127" s="73">
        <f t="shared" si="4776"/>
        <v>282.23</v>
      </c>
      <c r="R9127" s="73">
        <f t="shared" si="4776"/>
        <v>282.23</v>
      </c>
      <c r="S9127" s="73">
        <f t="shared" si="4776"/>
        <v>282.23</v>
      </c>
      <c r="T9127" s="73">
        <f t="shared" si="4776"/>
        <v>282.23</v>
      </c>
      <c r="U9127" s="73">
        <f t="shared" si="4776"/>
        <v>282.23</v>
      </c>
      <c r="V9127" s="73">
        <f t="shared" si="4776"/>
        <v>282.23</v>
      </c>
      <c r="W9127" s="73">
        <f t="shared" si="4776"/>
        <v>282.23</v>
      </c>
      <c r="X9127" s="73">
        <f t="shared" si="4776"/>
        <v>282.23</v>
      </c>
      <c r="Y9127" s="73">
        <f t="shared" si="4776"/>
        <v>282.23</v>
      </c>
      <c r="Z9127" s="73">
        <f t="shared" si="4776"/>
        <v>282.23</v>
      </c>
      <c r="AA9127" s="73">
        <f t="shared" si="4776"/>
        <v>282.23</v>
      </c>
      <c r="AB9127" s="73">
        <f t="shared" si="4776"/>
        <v>282.23</v>
      </c>
      <c r="AC9127" s="73">
        <f t="shared" si="4776"/>
        <v>282.23</v>
      </c>
      <c r="AD9127" s="73">
        <f t="shared" si="4776"/>
        <v>282.23</v>
      </c>
      <c r="AE9127" s="73">
        <f t="shared" si="4776"/>
        <v>282.23</v>
      </c>
      <c r="AF9127" s="73">
        <f t="shared" si="4776"/>
        <v>282.23</v>
      </c>
      <c r="AG9127" s="73">
        <f t="shared" si="4776"/>
        <v>282.23</v>
      </c>
      <c r="AH9127" s="73">
        <f t="shared" si="4776"/>
        <v>282.23</v>
      </c>
      <c r="AI9127" s="73">
        <f t="shared" si="4776"/>
        <v>282.23</v>
      </c>
      <c r="AJ9127" s="73">
        <f t="shared" si="4776"/>
        <v>282.23</v>
      </c>
      <c r="AK9127" s="73">
        <f t="shared" si="4776"/>
        <v>282.23</v>
      </c>
      <c r="AL9127" s="73">
        <f t="shared" si="4776"/>
        <v>282.23</v>
      </c>
      <c r="AM9127" s="73">
        <f t="shared" si="4776"/>
        <v>282.23</v>
      </c>
      <c r="AN9127" s="73">
        <f t="shared" si="4776"/>
        <v>282.23</v>
      </c>
      <c r="AO9127" s="73">
        <f t="shared" si="4776"/>
        <v>282.23</v>
      </c>
      <c r="AP9127" s="73">
        <f t="shared" si="4776"/>
        <v>282.23</v>
      </c>
      <c r="AQ9127" s="73">
        <f t="shared" si="4776"/>
        <v>282.23</v>
      </c>
      <c r="AR9127" s="73">
        <f t="shared" si="4776"/>
        <v>282.23</v>
      </c>
      <c r="AS9127" s="73">
        <f t="shared" si="4776"/>
        <v>282.23</v>
      </c>
      <c r="AT9127" s="73">
        <f t="shared" si="4776"/>
        <v>282.23</v>
      </c>
      <c r="AU9127" s="73">
        <f t="shared" si="4776"/>
        <v>282.23</v>
      </c>
      <c r="AV9127" s="73">
        <f t="shared" si="4776"/>
        <v>282.23</v>
      </c>
      <c r="AW9127" s="73">
        <f t="shared" si="4776"/>
        <v>282.23</v>
      </c>
      <c r="AX9127" s="73">
        <f t="shared" si="4776"/>
        <v>282.23</v>
      </c>
      <c r="AY9127" s="73">
        <f t="shared" si="4776"/>
        <v>282.23</v>
      </c>
      <c r="AZ9127" s="73">
        <f t="shared" si="4776"/>
        <v>282.23</v>
      </c>
      <c r="BA9127" s="73">
        <f t="shared" si="4776"/>
        <v>282.23</v>
      </c>
      <c r="BB9127" s="73">
        <f t="shared" si="4776"/>
        <v>282.23</v>
      </c>
      <c r="BC9127" s="73">
        <f t="shared" si="4776"/>
        <v>282.23</v>
      </c>
      <c r="BD9127" s="73">
        <f t="shared" si="4776"/>
        <v>282.23</v>
      </c>
      <c r="BE9127" s="73">
        <f t="shared" si="4776"/>
        <v>282.23</v>
      </c>
      <c r="BF9127" s="73">
        <f t="shared" si="4776"/>
        <v>282.23</v>
      </c>
      <c r="BG9127" s="73">
        <f t="shared" si="4776"/>
        <v>282.23</v>
      </c>
      <c r="BH9127" s="73">
        <f t="shared" si="4776"/>
        <v>282.23</v>
      </c>
      <c r="BI9127" s="73">
        <f t="shared" si="4776"/>
        <v>282.23</v>
      </c>
      <c r="BJ9127" s="73">
        <f t="shared" si="4776"/>
        <v>282.23</v>
      </c>
      <c r="BK9127" s="73">
        <f t="shared" si="4776"/>
        <v>282.23</v>
      </c>
      <c r="BL9127" s="73">
        <f t="shared" si="4776"/>
        <v>282.23</v>
      </c>
      <c r="BM9127" s="73">
        <f t="shared" si="4776"/>
        <v>282.23</v>
      </c>
      <c r="BN9127" s="73">
        <f t="shared" si="4776"/>
        <v>282.23</v>
      </c>
      <c r="BO9127" s="73">
        <f t="shared" si="4776"/>
        <v>282.23</v>
      </c>
      <c r="BP9127" s="73">
        <f t="shared" si="4776"/>
        <v>282.23</v>
      </c>
      <c r="BQ9127" s="73">
        <f t="shared" si="4776"/>
        <v>282.23</v>
      </c>
      <c r="BR9127" s="73">
        <f t="shared" ref="BR9127:EC9127" si="4777">(BQ9127+$F$9100*$F$9102*($F$55/$F$9101*BQ9126+$F$55/$F$9101*BQ9128))/(1+$F$9100*$F$9102*($F$55/$F$9101+$F$55/$F$9101))</f>
        <v>282.23</v>
      </c>
      <c r="BS9127" s="73">
        <f t="shared" si="4777"/>
        <v>282.23</v>
      </c>
      <c r="BT9127" s="73">
        <f t="shared" si="4777"/>
        <v>282.23</v>
      </c>
      <c r="BU9127" s="73">
        <f t="shared" si="4777"/>
        <v>282.23</v>
      </c>
      <c r="BV9127" s="73">
        <f t="shared" si="4777"/>
        <v>282.23</v>
      </c>
      <c r="BW9127" s="73">
        <f t="shared" si="4777"/>
        <v>282.23</v>
      </c>
      <c r="BX9127" s="73">
        <f t="shared" si="4777"/>
        <v>282.23</v>
      </c>
      <c r="BY9127" s="73">
        <f t="shared" si="4777"/>
        <v>282.23</v>
      </c>
      <c r="BZ9127" s="73">
        <f t="shared" si="4777"/>
        <v>282.23</v>
      </c>
      <c r="CA9127" s="73">
        <f t="shared" si="4777"/>
        <v>282.23</v>
      </c>
      <c r="CB9127" s="73">
        <f t="shared" si="4777"/>
        <v>282.23</v>
      </c>
      <c r="CC9127" s="73">
        <f t="shared" si="4777"/>
        <v>282.23</v>
      </c>
      <c r="CD9127" s="73">
        <f t="shared" si="4777"/>
        <v>282.23</v>
      </c>
      <c r="CE9127" s="73">
        <f t="shared" si="4777"/>
        <v>282.23</v>
      </c>
      <c r="CF9127" s="73">
        <f t="shared" si="4777"/>
        <v>282.23</v>
      </c>
      <c r="CG9127" s="73">
        <f t="shared" si="4777"/>
        <v>282.23</v>
      </c>
      <c r="CH9127" s="73">
        <f t="shared" si="4777"/>
        <v>282.23</v>
      </c>
      <c r="CI9127" s="73">
        <f t="shared" si="4777"/>
        <v>282.23</v>
      </c>
      <c r="CJ9127" s="73">
        <f t="shared" si="4777"/>
        <v>282.23</v>
      </c>
      <c r="CK9127" s="73">
        <f t="shared" si="4777"/>
        <v>282.23</v>
      </c>
      <c r="CL9127" s="73">
        <f t="shared" si="4777"/>
        <v>282.23</v>
      </c>
      <c r="CM9127" s="73">
        <f t="shared" si="4777"/>
        <v>282.23</v>
      </c>
      <c r="CN9127" s="73">
        <f t="shared" si="4777"/>
        <v>282.23</v>
      </c>
      <c r="CO9127" s="73">
        <f t="shared" si="4777"/>
        <v>282.23</v>
      </c>
      <c r="CP9127" s="73">
        <f t="shared" si="4777"/>
        <v>282.23</v>
      </c>
      <c r="CQ9127" s="73">
        <f t="shared" si="4777"/>
        <v>282.23</v>
      </c>
      <c r="CR9127" s="73">
        <f t="shared" si="4777"/>
        <v>282.23</v>
      </c>
      <c r="CS9127" s="73">
        <f t="shared" si="4777"/>
        <v>282.23</v>
      </c>
      <c r="CT9127" s="73">
        <f t="shared" si="4777"/>
        <v>282.23</v>
      </c>
      <c r="CU9127" s="73">
        <f t="shared" si="4777"/>
        <v>282.23</v>
      </c>
      <c r="CV9127" s="73">
        <f t="shared" si="4777"/>
        <v>282.23</v>
      </c>
      <c r="CW9127" s="73">
        <f t="shared" si="4777"/>
        <v>282.23</v>
      </c>
      <c r="CX9127" s="73">
        <f t="shared" si="4777"/>
        <v>282.23</v>
      </c>
      <c r="CY9127" s="73">
        <f t="shared" si="4777"/>
        <v>282.23</v>
      </c>
      <c r="CZ9127" s="73">
        <f t="shared" si="4777"/>
        <v>282.23</v>
      </c>
      <c r="DA9127" s="73">
        <f t="shared" si="4777"/>
        <v>282.23</v>
      </c>
      <c r="DB9127" s="73">
        <f t="shared" si="4777"/>
        <v>282.23</v>
      </c>
      <c r="DC9127" s="73">
        <f t="shared" si="4777"/>
        <v>282.23</v>
      </c>
      <c r="DD9127" s="73">
        <f t="shared" si="4777"/>
        <v>282.23</v>
      </c>
      <c r="DE9127" s="73">
        <f t="shared" si="4777"/>
        <v>282.23</v>
      </c>
      <c r="DF9127" s="73">
        <f t="shared" si="4777"/>
        <v>282.23</v>
      </c>
      <c r="DG9127" s="73">
        <f t="shared" si="4777"/>
        <v>282.23</v>
      </c>
      <c r="DH9127" s="73">
        <f t="shared" si="4777"/>
        <v>282.23</v>
      </c>
      <c r="DI9127" s="73">
        <f t="shared" si="4777"/>
        <v>282.23</v>
      </c>
      <c r="DJ9127" s="73">
        <f t="shared" si="4777"/>
        <v>282.23</v>
      </c>
      <c r="DK9127" s="73">
        <f t="shared" si="4777"/>
        <v>282.23</v>
      </c>
      <c r="DL9127" s="73">
        <f t="shared" si="4777"/>
        <v>282.23</v>
      </c>
      <c r="DM9127" s="73">
        <f t="shared" si="4777"/>
        <v>282.23</v>
      </c>
      <c r="DN9127" s="73">
        <f t="shared" si="4777"/>
        <v>282.23</v>
      </c>
      <c r="DO9127" s="73">
        <f t="shared" si="4777"/>
        <v>282.23</v>
      </c>
      <c r="DP9127" s="73">
        <f t="shared" si="4777"/>
        <v>282.23</v>
      </c>
      <c r="DQ9127" s="73">
        <f t="shared" si="4777"/>
        <v>282.23</v>
      </c>
      <c r="DR9127" s="73">
        <f t="shared" si="4777"/>
        <v>282.23</v>
      </c>
      <c r="DS9127" s="73">
        <f t="shared" si="4777"/>
        <v>282.23</v>
      </c>
      <c r="DT9127" s="73">
        <f t="shared" si="4777"/>
        <v>282.23</v>
      </c>
      <c r="DU9127" s="73">
        <f t="shared" si="4777"/>
        <v>282.23</v>
      </c>
      <c r="DV9127" s="73">
        <f t="shared" si="4777"/>
        <v>282.23</v>
      </c>
      <c r="DW9127" s="73">
        <f t="shared" si="4777"/>
        <v>282.23</v>
      </c>
      <c r="DX9127" s="73">
        <f t="shared" si="4777"/>
        <v>282.23</v>
      </c>
      <c r="DY9127" s="73">
        <f t="shared" si="4777"/>
        <v>282.23</v>
      </c>
      <c r="DZ9127" s="73">
        <f t="shared" si="4777"/>
        <v>282.23</v>
      </c>
      <c r="EA9127" s="73">
        <f t="shared" si="4777"/>
        <v>282.23</v>
      </c>
      <c r="EB9127" s="73">
        <f t="shared" si="4777"/>
        <v>282.23</v>
      </c>
      <c r="EC9127" s="73">
        <f t="shared" si="4777"/>
        <v>282.23</v>
      </c>
      <c r="ED9127" s="73">
        <f t="shared" ref="ED9127:GO9127" si="4778">(EC9127+$F$9100*$F$9102*($F$55/$F$9101*EC9126+$F$55/$F$9101*EC9128))/(1+$F$9100*$F$9102*($F$55/$F$9101+$F$55/$F$9101))</f>
        <v>282.23</v>
      </c>
      <c r="EE9127" s="73">
        <f t="shared" si="4778"/>
        <v>282.23</v>
      </c>
      <c r="EF9127" s="73">
        <f t="shared" si="4778"/>
        <v>282.23</v>
      </c>
      <c r="EG9127" s="73">
        <f t="shared" si="4778"/>
        <v>282.23</v>
      </c>
      <c r="EH9127" s="73">
        <f t="shared" si="4778"/>
        <v>282.23</v>
      </c>
      <c r="EI9127" s="73">
        <f t="shared" si="4778"/>
        <v>282.23</v>
      </c>
      <c r="EJ9127" s="73">
        <f t="shared" si="4778"/>
        <v>282.23</v>
      </c>
      <c r="EK9127" s="73">
        <f t="shared" si="4778"/>
        <v>282.23</v>
      </c>
      <c r="EL9127" s="73">
        <f t="shared" si="4778"/>
        <v>282.23</v>
      </c>
      <c r="EM9127" s="73">
        <f t="shared" si="4778"/>
        <v>282.23</v>
      </c>
      <c r="EN9127" s="73">
        <f t="shared" si="4778"/>
        <v>282.23</v>
      </c>
      <c r="EO9127" s="73">
        <f t="shared" si="4778"/>
        <v>282.23</v>
      </c>
      <c r="EP9127" s="73">
        <f t="shared" si="4778"/>
        <v>282.23</v>
      </c>
      <c r="EQ9127" s="73">
        <f t="shared" si="4778"/>
        <v>282.23</v>
      </c>
      <c r="ER9127" s="73">
        <f t="shared" si="4778"/>
        <v>282.23</v>
      </c>
      <c r="ES9127" s="73">
        <f t="shared" si="4778"/>
        <v>282.23</v>
      </c>
      <c r="ET9127" s="73">
        <f t="shared" si="4778"/>
        <v>282.23</v>
      </c>
      <c r="EU9127" s="73">
        <f t="shared" si="4778"/>
        <v>282.23</v>
      </c>
      <c r="EV9127" s="73">
        <f t="shared" si="4778"/>
        <v>282.23</v>
      </c>
      <c r="EW9127" s="73">
        <f t="shared" si="4778"/>
        <v>282.23</v>
      </c>
      <c r="EX9127" s="73">
        <f t="shared" si="4778"/>
        <v>282.23</v>
      </c>
      <c r="EY9127" s="73">
        <f t="shared" si="4778"/>
        <v>282.23</v>
      </c>
      <c r="EZ9127" s="73">
        <f t="shared" si="4778"/>
        <v>282.23</v>
      </c>
      <c r="FA9127" s="73">
        <f t="shared" si="4778"/>
        <v>282.23</v>
      </c>
      <c r="FB9127" s="73">
        <f t="shared" si="4778"/>
        <v>282.23</v>
      </c>
      <c r="FC9127" s="73">
        <f t="shared" si="4778"/>
        <v>282.23</v>
      </c>
      <c r="FD9127" s="73">
        <f t="shared" si="4778"/>
        <v>282.23</v>
      </c>
      <c r="FE9127" s="73">
        <f t="shared" si="4778"/>
        <v>282.23</v>
      </c>
      <c r="FF9127" s="73">
        <f t="shared" si="4778"/>
        <v>282.23</v>
      </c>
      <c r="FG9127" s="73">
        <f t="shared" si="4778"/>
        <v>282.23</v>
      </c>
      <c r="FH9127" s="73">
        <f t="shared" si="4778"/>
        <v>282.23</v>
      </c>
      <c r="FI9127" s="73">
        <f t="shared" si="4778"/>
        <v>282.23</v>
      </c>
      <c r="FJ9127" s="73">
        <f t="shared" si="4778"/>
        <v>282.23</v>
      </c>
      <c r="FK9127" s="73">
        <f t="shared" si="4778"/>
        <v>282.23</v>
      </c>
      <c r="FL9127" s="73">
        <f t="shared" si="4778"/>
        <v>282.23</v>
      </c>
      <c r="FM9127" s="73">
        <f t="shared" si="4778"/>
        <v>282.23</v>
      </c>
      <c r="FN9127" s="73">
        <f t="shared" si="4778"/>
        <v>282.23</v>
      </c>
      <c r="FO9127" s="73">
        <f t="shared" si="4778"/>
        <v>282.23</v>
      </c>
      <c r="FP9127" s="73">
        <f t="shared" si="4778"/>
        <v>282.23</v>
      </c>
      <c r="FQ9127" s="73">
        <f t="shared" si="4778"/>
        <v>282.23</v>
      </c>
      <c r="FR9127" s="73">
        <f t="shared" si="4778"/>
        <v>282.23</v>
      </c>
      <c r="FS9127" s="73">
        <f t="shared" si="4778"/>
        <v>282.23</v>
      </c>
      <c r="FT9127" s="73">
        <f t="shared" si="4778"/>
        <v>282.23</v>
      </c>
      <c r="FU9127" s="73">
        <f t="shared" si="4778"/>
        <v>282.23</v>
      </c>
      <c r="FV9127" s="73">
        <f t="shared" si="4778"/>
        <v>282.23</v>
      </c>
      <c r="FW9127" s="73">
        <f t="shared" si="4778"/>
        <v>282.23</v>
      </c>
      <c r="FX9127" s="73">
        <f t="shared" si="4778"/>
        <v>282.23</v>
      </c>
      <c r="FY9127" s="73">
        <f t="shared" si="4778"/>
        <v>282.23</v>
      </c>
      <c r="FZ9127" s="73">
        <f t="shared" si="4778"/>
        <v>282.23</v>
      </c>
      <c r="GA9127" s="73">
        <f t="shared" si="4778"/>
        <v>282.23</v>
      </c>
      <c r="GB9127" s="73">
        <f t="shared" si="4778"/>
        <v>282.23</v>
      </c>
      <c r="GC9127" s="73">
        <f t="shared" si="4778"/>
        <v>282.23</v>
      </c>
      <c r="GD9127" s="73">
        <f t="shared" si="4778"/>
        <v>282.23</v>
      </c>
      <c r="GE9127" s="73">
        <f t="shared" si="4778"/>
        <v>282.23</v>
      </c>
      <c r="GF9127" s="73">
        <f t="shared" si="4778"/>
        <v>282.23</v>
      </c>
      <c r="GG9127" s="73">
        <f t="shared" si="4778"/>
        <v>282.23</v>
      </c>
      <c r="GH9127" s="73">
        <f t="shared" si="4778"/>
        <v>282.23</v>
      </c>
      <c r="GI9127" s="73">
        <f t="shared" si="4778"/>
        <v>282.23</v>
      </c>
      <c r="GJ9127" s="73">
        <f t="shared" si="4778"/>
        <v>282.23</v>
      </c>
      <c r="GK9127" s="73">
        <f t="shared" si="4778"/>
        <v>282.23</v>
      </c>
      <c r="GL9127" s="73">
        <f t="shared" si="4778"/>
        <v>282.23</v>
      </c>
      <c r="GM9127" s="73">
        <f t="shared" si="4778"/>
        <v>282.23</v>
      </c>
      <c r="GN9127" s="73">
        <f t="shared" si="4778"/>
        <v>282.23</v>
      </c>
      <c r="GO9127" s="73">
        <f t="shared" si="4778"/>
        <v>282.23</v>
      </c>
      <c r="GP9127" s="73">
        <f t="shared" ref="GP9127:JA9127" si="4779">(GO9127+$F$9100*$F$9102*($F$55/$F$9101*GO9126+$F$55/$F$9101*GO9128))/(1+$F$9100*$F$9102*($F$55/$F$9101+$F$55/$F$9101))</f>
        <v>282.23</v>
      </c>
      <c r="GQ9127" s="73">
        <f t="shared" si="4779"/>
        <v>282.23</v>
      </c>
      <c r="GR9127" s="73">
        <f t="shared" si="4779"/>
        <v>282.23</v>
      </c>
      <c r="GS9127" s="73">
        <f t="shared" si="4779"/>
        <v>282.23</v>
      </c>
      <c r="GT9127" s="73">
        <f t="shared" si="4779"/>
        <v>282.23</v>
      </c>
      <c r="GU9127" s="73">
        <f t="shared" si="4779"/>
        <v>282.23</v>
      </c>
      <c r="GV9127" s="73">
        <f t="shared" si="4779"/>
        <v>282.23</v>
      </c>
      <c r="GW9127" s="73">
        <f t="shared" si="4779"/>
        <v>282.23</v>
      </c>
      <c r="GX9127" s="73">
        <f t="shared" si="4779"/>
        <v>282.23</v>
      </c>
      <c r="GY9127" s="73">
        <f t="shared" si="4779"/>
        <v>282.23</v>
      </c>
      <c r="GZ9127" s="73">
        <f t="shared" si="4779"/>
        <v>282.23</v>
      </c>
      <c r="HA9127" s="73">
        <f t="shared" si="4779"/>
        <v>282.23</v>
      </c>
      <c r="HB9127" s="73">
        <f t="shared" si="4779"/>
        <v>282.23</v>
      </c>
      <c r="HC9127" s="73">
        <f t="shared" si="4779"/>
        <v>282.23</v>
      </c>
      <c r="HD9127" s="73">
        <f t="shared" si="4779"/>
        <v>282.23</v>
      </c>
      <c r="HE9127" s="73">
        <f t="shared" si="4779"/>
        <v>282.23</v>
      </c>
      <c r="HF9127" s="73">
        <f t="shared" si="4779"/>
        <v>282.23</v>
      </c>
      <c r="HG9127" s="73">
        <f t="shared" si="4779"/>
        <v>282.23</v>
      </c>
      <c r="HH9127" s="73">
        <f t="shared" si="4779"/>
        <v>282.23</v>
      </c>
      <c r="HI9127" s="73">
        <f t="shared" si="4779"/>
        <v>282.23</v>
      </c>
      <c r="HJ9127" s="73">
        <f t="shared" si="4779"/>
        <v>282.23</v>
      </c>
      <c r="HK9127" s="73">
        <f t="shared" si="4779"/>
        <v>282.23</v>
      </c>
      <c r="HL9127" s="73">
        <f t="shared" si="4779"/>
        <v>282.23</v>
      </c>
      <c r="HM9127" s="73">
        <f t="shared" si="4779"/>
        <v>282.23</v>
      </c>
      <c r="HN9127" s="73">
        <f t="shared" si="4779"/>
        <v>282.23</v>
      </c>
      <c r="HO9127" s="73">
        <f t="shared" si="4779"/>
        <v>282.23</v>
      </c>
      <c r="HP9127" s="73">
        <f t="shared" si="4779"/>
        <v>282.23</v>
      </c>
      <c r="HQ9127" s="73">
        <f t="shared" si="4779"/>
        <v>282.23</v>
      </c>
      <c r="HR9127" s="73">
        <f t="shared" si="4779"/>
        <v>282.23</v>
      </c>
      <c r="HS9127" s="73">
        <f t="shared" si="4779"/>
        <v>282.23</v>
      </c>
      <c r="HT9127" s="73">
        <f t="shared" si="4779"/>
        <v>282.23</v>
      </c>
      <c r="HU9127" s="73">
        <f t="shared" si="4779"/>
        <v>282.23</v>
      </c>
      <c r="HV9127" s="73">
        <f t="shared" si="4779"/>
        <v>282.23</v>
      </c>
      <c r="HW9127" s="73">
        <f t="shared" si="4779"/>
        <v>282.23</v>
      </c>
      <c r="HX9127" s="73">
        <f t="shared" si="4779"/>
        <v>282.23</v>
      </c>
      <c r="HY9127" s="73">
        <f t="shared" si="4779"/>
        <v>282.23</v>
      </c>
      <c r="HZ9127" s="73">
        <f t="shared" si="4779"/>
        <v>282.23</v>
      </c>
      <c r="IA9127" s="73">
        <f t="shared" si="4779"/>
        <v>282.23</v>
      </c>
      <c r="IB9127" s="73">
        <f t="shared" si="4779"/>
        <v>282.23</v>
      </c>
      <c r="IC9127" s="73">
        <f t="shared" si="4779"/>
        <v>282.23</v>
      </c>
      <c r="ID9127" s="73">
        <f t="shared" si="4779"/>
        <v>282.23</v>
      </c>
      <c r="IE9127" s="73">
        <f t="shared" si="4779"/>
        <v>282.23</v>
      </c>
      <c r="IF9127" s="73">
        <f t="shared" si="4779"/>
        <v>282.23</v>
      </c>
      <c r="IG9127" s="73">
        <f t="shared" si="4779"/>
        <v>282.23</v>
      </c>
      <c r="IH9127" s="73">
        <f t="shared" si="4779"/>
        <v>282.23</v>
      </c>
      <c r="II9127" s="73">
        <f t="shared" si="4779"/>
        <v>282.23</v>
      </c>
      <c r="IJ9127" s="73">
        <f t="shared" si="4779"/>
        <v>282.23</v>
      </c>
      <c r="IK9127" s="73">
        <f t="shared" si="4779"/>
        <v>282.23</v>
      </c>
      <c r="IL9127" s="73">
        <f t="shared" si="4779"/>
        <v>282.23</v>
      </c>
      <c r="IM9127" s="73">
        <f t="shared" si="4779"/>
        <v>282.23</v>
      </c>
      <c r="IN9127" s="73">
        <f t="shared" si="4779"/>
        <v>282.23</v>
      </c>
      <c r="IO9127" s="73">
        <f t="shared" si="4779"/>
        <v>282.23</v>
      </c>
      <c r="IP9127" s="73">
        <f t="shared" si="4779"/>
        <v>282.23</v>
      </c>
      <c r="IQ9127" s="73">
        <f t="shared" si="4779"/>
        <v>282.23</v>
      </c>
      <c r="IR9127" s="73">
        <f t="shared" si="4779"/>
        <v>282.23</v>
      </c>
      <c r="IS9127" s="73">
        <f t="shared" si="4779"/>
        <v>282.23</v>
      </c>
      <c r="IT9127" s="73">
        <f t="shared" si="4779"/>
        <v>282.23</v>
      </c>
      <c r="IU9127" s="73">
        <f t="shared" si="4779"/>
        <v>282.23</v>
      </c>
      <c r="IV9127" s="73">
        <f t="shared" si="4779"/>
        <v>282.23</v>
      </c>
      <c r="IW9127" s="73">
        <f t="shared" si="4779"/>
        <v>282.23</v>
      </c>
      <c r="IX9127" s="73">
        <f t="shared" si="4779"/>
        <v>282.23</v>
      </c>
      <c r="IY9127" s="73">
        <f t="shared" si="4779"/>
        <v>282.23</v>
      </c>
      <c r="IZ9127" s="73">
        <f t="shared" si="4779"/>
        <v>282.23</v>
      </c>
      <c r="JA9127" s="73">
        <f t="shared" si="4779"/>
        <v>282.23</v>
      </c>
      <c r="JB9127" s="73">
        <f t="shared" ref="JB9127:KG9127" si="4780">(JA9127+$F$9100*$F$9102*($F$55/$F$9101*JA9126+$F$55/$F$9101*JA9128))/(1+$F$9100*$F$9102*($F$55/$F$9101+$F$55/$F$9101))</f>
        <v>282.23</v>
      </c>
      <c r="JC9127" s="73">
        <f t="shared" si="4780"/>
        <v>282.23</v>
      </c>
      <c r="JD9127" s="73">
        <f t="shared" si="4780"/>
        <v>282.23</v>
      </c>
      <c r="JE9127" s="73">
        <f t="shared" si="4780"/>
        <v>282.23</v>
      </c>
      <c r="JF9127" s="73">
        <f t="shared" si="4780"/>
        <v>282.23</v>
      </c>
      <c r="JG9127" s="73">
        <f t="shared" si="4780"/>
        <v>282.23</v>
      </c>
      <c r="JH9127" s="73">
        <f t="shared" si="4780"/>
        <v>282.23</v>
      </c>
      <c r="JI9127" s="73">
        <f t="shared" si="4780"/>
        <v>282.23</v>
      </c>
      <c r="JJ9127" s="73">
        <f t="shared" si="4780"/>
        <v>282.23</v>
      </c>
      <c r="JK9127" s="73">
        <f t="shared" si="4780"/>
        <v>282.23</v>
      </c>
      <c r="JL9127" s="73">
        <f t="shared" si="4780"/>
        <v>282.23</v>
      </c>
      <c r="JM9127" s="73">
        <f t="shared" si="4780"/>
        <v>282.23</v>
      </c>
      <c r="JN9127" s="73">
        <f t="shared" si="4780"/>
        <v>282.23</v>
      </c>
      <c r="JO9127" s="73">
        <f t="shared" si="4780"/>
        <v>282.23</v>
      </c>
      <c r="JP9127" s="73">
        <f t="shared" si="4780"/>
        <v>282.23</v>
      </c>
      <c r="JQ9127" s="73">
        <f t="shared" si="4780"/>
        <v>282.23</v>
      </c>
      <c r="JR9127" s="73">
        <f t="shared" si="4780"/>
        <v>282.23</v>
      </c>
      <c r="JS9127" s="73">
        <f t="shared" si="4780"/>
        <v>282.23</v>
      </c>
      <c r="JT9127" s="73">
        <f t="shared" si="4780"/>
        <v>282.23</v>
      </c>
      <c r="JU9127" s="73">
        <f t="shared" si="4780"/>
        <v>282.23</v>
      </c>
      <c r="JV9127" s="73">
        <f t="shared" si="4780"/>
        <v>282.23</v>
      </c>
      <c r="JW9127" s="73">
        <f t="shared" si="4780"/>
        <v>282.23</v>
      </c>
      <c r="JX9127" s="73">
        <f t="shared" si="4780"/>
        <v>282.23</v>
      </c>
      <c r="JY9127" s="73">
        <f t="shared" si="4780"/>
        <v>282.23</v>
      </c>
      <c r="JZ9127" s="73">
        <f t="shared" si="4780"/>
        <v>282.23</v>
      </c>
      <c r="KA9127" s="73">
        <f t="shared" si="4780"/>
        <v>282.23</v>
      </c>
      <c r="KB9127" s="73">
        <f t="shared" si="4780"/>
        <v>282.23</v>
      </c>
      <c r="KC9127" s="73">
        <f t="shared" si="4780"/>
        <v>282.23</v>
      </c>
      <c r="KD9127" s="73">
        <f t="shared" si="4780"/>
        <v>282.23</v>
      </c>
      <c r="KE9127" s="73">
        <f t="shared" si="4780"/>
        <v>282.23</v>
      </c>
      <c r="KF9127" s="73">
        <f t="shared" si="4780"/>
        <v>282.23</v>
      </c>
      <c r="KG9127" s="73">
        <f t="shared" si="4780"/>
        <v>282.23</v>
      </c>
      <c r="KH9127">
        <v>282.23</v>
      </c>
      <c r="KL9127" s="84"/>
      <c r="KP9127" s="84"/>
      <c r="KS9127" s="74"/>
      <c r="KT9127" s="74"/>
      <c r="KU9127" s="16"/>
      <c r="KV9127" s="72"/>
      <c r="KW9127" s="72"/>
      <c r="KX9127" s="16"/>
      <c r="KZ9127" s="16"/>
      <c r="LA9127" s="16"/>
      <c r="LB9127" s="74"/>
      <c r="LC9127" s="74"/>
    </row>
    <row r="9128" spans="2:315" x14ac:dyDescent="0.35">
      <c r="B9128">
        <v>22</v>
      </c>
      <c r="C9128">
        <f t="shared" si="4685"/>
        <v>0.215</v>
      </c>
      <c r="E9128" s="92">
        <v>282</v>
      </c>
      <c r="F9128" s="73">
        <f t="shared" ref="F9128:BQ9128" si="4781">(E9128+$F$9100*$F$9102*($F$55/$F$9101*E9127+$F$55/$F$9101*E9129))/(1+$F$9100*$F$9102*($F$55/$F$9101+$F$55/$F$9101))</f>
        <v>282</v>
      </c>
      <c r="G9128" s="73">
        <f t="shared" si="4781"/>
        <v>282</v>
      </c>
      <c r="H9128" s="73">
        <f t="shared" si="4781"/>
        <v>282</v>
      </c>
      <c r="I9128" s="73">
        <f t="shared" si="4781"/>
        <v>282</v>
      </c>
      <c r="J9128" s="73">
        <f t="shared" si="4781"/>
        <v>282</v>
      </c>
      <c r="K9128" s="73">
        <f t="shared" si="4781"/>
        <v>282</v>
      </c>
      <c r="L9128" s="73">
        <f t="shared" si="4781"/>
        <v>282</v>
      </c>
      <c r="M9128" s="73">
        <f t="shared" si="4781"/>
        <v>282</v>
      </c>
      <c r="N9128" s="73">
        <f t="shared" si="4781"/>
        <v>282</v>
      </c>
      <c r="O9128" s="73">
        <f t="shared" si="4781"/>
        <v>282</v>
      </c>
      <c r="P9128" s="73">
        <f t="shared" si="4781"/>
        <v>282</v>
      </c>
      <c r="Q9128" s="73">
        <f t="shared" si="4781"/>
        <v>282</v>
      </c>
      <c r="R9128" s="73">
        <f t="shared" si="4781"/>
        <v>282</v>
      </c>
      <c r="S9128" s="73">
        <f t="shared" si="4781"/>
        <v>282</v>
      </c>
      <c r="T9128" s="73">
        <f t="shared" si="4781"/>
        <v>282</v>
      </c>
      <c r="U9128" s="73">
        <f t="shared" si="4781"/>
        <v>282</v>
      </c>
      <c r="V9128" s="73">
        <f t="shared" si="4781"/>
        <v>282</v>
      </c>
      <c r="W9128" s="73">
        <f t="shared" si="4781"/>
        <v>282</v>
      </c>
      <c r="X9128" s="73">
        <f t="shared" si="4781"/>
        <v>282</v>
      </c>
      <c r="Y9128" s="73">
        <f t="shared" si="4781"/>
        <v>282</v>
      </c>
      <c r="Z9128" s="73">
        <f t="shared" si="4781"/>
        <v>282</v>
      </c>
      <c r="AA9128" s="73">
        <f t="shared" si="4781"/>
        <v>282</v>
      </c>
      <c r="AB9128" s="73">
        <f t="shared" si="4781"/>
        <v>282</v>
      </c>
      <c r="AC9128" s="73">
        <f t="shared" si="4781"/>
        <v>282</v>
      </c>
      <c r="AD9128" s="73">
        <f t="shared" si="4781"/>
        <v>282</v>
      </c>
      <c r="AE9128" s="73">
        <f t="shared" si="4781"/>
        <v>282</v>
      </c>
      <c r="AF9128" s="73">
        <f t="shared" si="4781"/>
        <v>282</v>
      </c>
      <c r="AG9128" s="73">
        <f t="shared" si="4781"/>
        <v>282</v>
      </c>
      <c r="AH9128" s="73">
        <f t="shared" si="4781"/>
        <v>282</v>
      </c>
      <c r="AI9128" s="73">
        <f t="shared" si="4781"/>
        <v>282</v>
      </c>
      <c r="AJ9128" s="73">
        <f t="shared" si="4781"/>
        <v>282</v>
      </c>
      <c r="AK9128" s="73">
        <f t="shared" si="4781"/>
        <v>282</v>
      </c>
      <c r="AL9128" s="73">
        <f t="shared" si="4781"/>
        <v>282</v>
      </c>
      <c r="AM9128" s="73">
        <f t="shared" si="4781"/>
        <v>282</v>
      </c>
      <c r="AN9128" s="73">
        <f t="shared" si="4781"/>
        <v>282</v>
      </c>
      <c r="AO9128" s="73">
        <f t="shared" si="4781"/>
        <v>282</v>
      </c>
      <c r="AP9128" s="73">
        <f t="shared" si="4781"/>
        <v>282</v>
      </c>
      <c r="AQ9128" s="73">
        <f t="shared" si="4781"/>
        <v>282</v>
      </c>
      <c r="AR9128" s="73">
        <f t="shared" si="4781"/>
        <v>282</v>
      </c>
      <c r="AS9128" s="73">
        <f t="shared" si="4781"/>
        <v>282</v>
      </c>
      <c r="AT9128" s="73">
        <f t="shared" si="4781"/>
        <v>282</v>
      </c>
      <c r="AU9128" s="73">
        <f t="shared" si="4781"/>
        <v>282</v>
      </c>
      <c r="AV9128" s="73">
        <f t="shared" si="4781"/>
        <v>282</v>
      </c>
      <c r="AW9128" s="73">
        <f t="shared" si="4781"/>
        <v>282</v>
      </c>
      <c r="AX9128" s="73">
        <f t="shared" si="4781"/>
        <v>282</v>
      </c>
      <c r="AY9128" s="73">
        <f t="shared" si="4781"/>
        <v>282</v>
      </c>
      <c r="AZ9128" s="73">
        <f t="shared" si="4781"/>
        <v>282</v>
      </c>
      <c r="BA9128" s="73">
        <f t="shared" si="4781"/>
        <v>282</v>
      </c>
      <c r="BB9128" s="73">
        <f t="shared" si="4781"/>
        <v>282</v>
      </c>
      <c r="BC9128" s="73">
        <f t="shared" si="4781"/>
        <v>282</v>
      </c>
      <c r="BD9128" s="73">
        <f t="shared" si="4781"/>
        <v>282</v>
      </c>
      <c r="BE9128" s="73">
        <f t="shared" si="4781"/>
        <v>282</v>
      </c>
      <c r="BF9128" s="73">
        <f t="shared" si="4781"/>
        <v>282</v>
      </c>
      <c r="BG9128" s="73">
        <f t="shared" si="4781"/>
        <v>282</v>
      </c>
      <c r="BH9128" s="73">
        <f t="shared" si="4781"/>
        <v>282</v>
      </c>
      <c r="BI9128" s="73">
        <f t="shared" si="4781"/>
        <v>282</v>
      </c>
      <c r="BJ9128" s="73">
        <f t="shared" si="4781"/>
        <v>282</v>
      </c>
      <c r="BK9128" s="73">
        <f t="shared" si="4781"/>
        <v>282</v>
      </c>
      <c r="BL9128" s="73">
        <f t="shared" si="4781"/>
        <v>282</v>
      </c>
      <c r="BM9128" s="73">
        <f t="shared" si="4781"/>
        <v>282</v>
      </c>
      <c r="BN9128" s="73">
        <f t="shared" si="4781"/>
        <v>282</v>
      </c>
      <c r="BO9128" s="73">
        <f t="shared" si="4781"/>
        <v>282</v>
      </c>
      <c r="BP9128" s="73">
        <f t="shared" si="4781"/>
        <v>282</v>
      </c>
      <c r="BQ9128" s="73">
        <f t="shared" si="4781"/>
        <v>282</v>
      </c>
      <c r="BR9128" s="73">
        <f t="shared" ref="BR9128:EC9128" si="4782">(BQ9128+$F$9100*$F$9102*($F$55/$F$9101*BQ9127+$F$55/$F$9101*BQ9129))/(1+$F$9100*$F$9102*($F$55/$F$9101+$F$55/$F$9101))</f>
        <v>282</v>
      </c>
      <c r="BS9128" s="73">
        <f t="shared" si="4782"/>
        <v>282</v>
      </c>
      <c r="BT9128" s="73">
        <f t="shared" si="4782"/>
        <v>282</v>
      </c>
      <c r="BU9128" s="73">
        <f t="shared" si="4782"/>
        <v>282</v>
      </c>
      <c r="BV9128" s="73">
        <f t="shared" si="4782"/>
        <v>282</v>
      </c>
      <c r="BW9128" s="73">
        <f t="shared" si="4782"/>
        <v>282</v>
      </c>
      <c r="BX9128" s="73">
        <f t="shared" si="4782"/>
        <v>282</v>
      </c>
      <c r="BY9128" s="73">
        <f t="shared" si="4782"/>
        <v>282</v>
      </c>
      <c r="BZ9128" s="73">
        <f t="shared" si="4782"/>
        <v>282</v>
      </c>
      <c r="CA9128" s="73">
        <f t="shared" si="4782"/>
        <v>282</v>
      </c>
      <c r="CB9128" s="73">
        <f t="shared" si="4782"/>
        <v>282</v>
      </c>
      <c r="CC9128" s="73">
        <f t="shared" si="4782"/>
        <v>282</v>
      </c>
      <c r="CD9128" s="73">
        <f t="shared" si="4782"/>
        <v>282</v>
      </c>
      <c r="CE9128" s="73">
        <f t="shared" si="4782"/>
        <v>282</v>
      </c>
      <c r="CF9128" s="73">
        <f t="shared" si="4782"/>
        <v>282</v>
      </c>
      <c r="CG9128" s="73">
        <f t="shared" si="4782"/>
        <v>282</v>
      </c>
      <c r="CH9128" s="73">
        <f t="shared" si="4782"/>
        <v>282</v>
      </c>
      <c r="CI9128" s="73">
        <f t="shared" si="4782"/>
        <v>282</v>
      </c>
      <c r="CJ9128" s="73">
        <f t="shared" si="4782"/>
        <v>282</v>
      </c>
      <c r="CK9128" s="73">
        <f t="shared" si="4782"/>
        <v>282</v>
      </c>
      <c r="CL9128" s="73">
        <f t="shared" si="4782"/>
        <v>282</v>
      </c>
      <c r="CM9128" s="73">
        <f t="shared" si="4782"/>
        <v>282</v>
      </c>
      <c r="CN9128" s="73">
        <f t="shared" si="4782"/>
        <v>282</v>
      </c>
      <c r="CO9128" s="73">
        <f t="shared" si="4782"/>
        <v>282</v>
      </c>
      <c r="CP9128" s="73">
        <f t="shared" si="4782"/>
        <v>282</v>
      </c>
      <c r="CQ9128" s="73">
        <f t="shared" si="4782"/>
        <v>282</v>
      </c>
      <c r="CR9128" s="73">
        <f t="shared" si="4782"/>
        <v>282</v>
      </c>
      <c r="CS9128" s="73">
        <f t="shared" si="4782"/>
        <v>282</v>
      </c>
      <c r="CT9128" s="73">
        <f t="shared" si="4782"/>
        <v>282</v>
      </c>
      <c r="CU9128" s="73">
        <f t="shared" si="4782"/>
        <v>282</v>
      </c>
      <c r="CV9128" s="73">
        <f t="shared" si="4782"/>
        <v>282</v>
      </c>
      <c r="CW9128" s="73">
        <f t="shared" si="4782"/>
        <v>282</v>
      </c>
      <c r="CX9128" s="73">
        <f t="shared" si="4782"/>
        <v>282</v>
      </c>
      <c r="CY9128" s="73">
        <f t="shared" si="4782"/>
        <v>282</v>
      </c>
      <c r="CZ9128" s="73">
        <f t="shared" si="4782"/>
        <v>282</v>
      </c>
      <c r="DA9128" s="73">
        <f t="shared" si="4782"/>
        <v>282</v>
      </c>
      <c r="DB9128" s="73">
        <f t="shared" si="4782"/>
        <v>282</v>
      </c>
      <c r="DC9128" s="73">
        <f t="shared" si="4782"/>
        <v>282</v>
      </c>
      <c r="DD9128" s="73">
        <f t="shared" si="4782"/>
        <v>282</v>
      </c>
      <c r="DE9128" s="73">
        <f t="shared" si="4782"/>
        <v>282</v>
      </c>
      <c r="DF9128" s="73">
        <f t="shared" si="4782"/>
        <v>282</v>
      </c>
      <c r="DG9128" s="73">
        <f t="shared" si="4782"/>
        <v>282</v>
      </c>
      <c r="DH9128" s="73">
        <f t="shared" si="4782"/>
        <v>282</v>
      </c>
      <c r="DI9128" s="73">
        <f t="shared" si="4782"/>
        <v>282</v>
      </c>
      <c r="DJ9128" s="73">
        <f t="shared" si="4782"/>
        <v>282</v>
      </c>
      <c r="DK9128" s="73">
        <f t="shared" si="4782"/>
        <v>282</v>
      </c>
      <c r="DL9128" s="73">
        <f t="shared" si="4782"/>
        <v>282</v>
      </c>
      <c r="DM9128" s="73">
        <f t="shared" si="4782"/>
        <v>282</v>
      </c>
      <c r="DN9128" s="73">
        <f t="shared" si="4782"/>
        <v>282</v>
      </c>
      <c r="DO9128" s="73">
        <f t="shared" si="4782"/>
        <v>282</v>
      </c>
      <c r="DP9128" s="73">
        <f t="shared" si="4782"/>
        <v>282</v>
      </c>
      <c r="DQ9128" s="73">
        <f t="shared" si="4782"/>
        <v>282</v>
      </c>
      <c r="DR9128" s="73">
        <f t="shared" si="4782"/>
        <v>282</v>
      </c>
      <c r="DS9128" s="73">
        <f t="shared" si="4782"/>
        <v>282</v>
      </c>
      <c r="DT9128" s="73">
        <f t="shared" si="4782"/>
        <v>282</v>
      </c>
      <c r="DU9128" s="73">
        <f t="shared" si="4782"/>
        <v>282</v>
      </c>
      <c r="DV9128" s="73">
        <f t="shared" si="4782"/>
        <v>282</v>
      </c>
      <c r="DW9128" s="73">
        <f t="shared" si="4782"/>
        <v>282</v>
      </c>
      <c r="DX9128" s="73">
        <f t="shared" si="4782"/>
        <v>282</v>
      </c>
      <c r="DY9128" s="73">
        <f t="shared" si="4782"/>
        <v>282</v>
      </c>
      <c r="DZ9128" s="73">
        <f t="shared" si="4782"/>
        <v>282</v>
      </c>
      <c r="EA9128" s="73">
        <f t="shared" si="4782"/>
        <v>282</v>
      </c>
      <c r="EB9128" s="73">
        <f t="shared" si="4782"/>
        <v>282</v>
      </c>
      <c r="EC9128" s="73">
        <f t="shared" si="4782"/>
        <v>282</v>
      </c>
      <c r="ED9128" s="73">
        <f t="shared" ref="ED9128:GO9128" si="4783">(EC9128+$F$9100*$F$9102*($F$55/$F$9101*EC9127+$F$55/$F$9101*EC9129))/(1+$F$9100*$F$9102*($F$55/$F$9101+$F$55/$F$9101))</f>
        <v>282</v>
      </c>
      <c r="EE9128" s="73">
        <f t="shared" si="4783"/>
        <v>282</v>
      </c>
      <c r="EF9128" s="73">
        <f t="shared" si="4783"/>
        <v>282</v>
      </c>
      <c r="EG9128" s="73">
        <f t="shared" si="4783"/>
        <v>282</v>
      </c>
      <c r="EH9128" s="73">
        <f t="shared" si="4783"/>
        <v>282</v>
      </c>
      <c r="EI9128" s="73">
        <f t="shared" si="4783"/>
        <v>282</v>
      </c>
      <c r="EJ9128" s="73">
        <f t="shared" si="4783"/>
        <v>282</v>
      </c>
      <c r="EK9128" s="73">
        <f t="shared" si="4783"/>
        <v>282</v>
      </c>
      <c r="EL9128" s="73">
        <f t="shared" si="4783"/>
        <v>282</v>
      </c>
      <c r="EM9128" s="73">
        <f t="shared" si="4783"/>
        <v>282</v>
      </c>
      <c r="EN9128" s="73">
        <f t="shared" si="4783"/>
        <v>282</v>
      </c>
      <c r="EO9128" s="73">
        <f t="shared" si="4783"/>
        <v>282</v>
      </c>
      <c r="EP9128" s="73">
        <f t="shared" si="4783"/>
        <v>282</v>
      </c>
      <c r="EQ9128" s="73">
        <f t="shared" si="4783"/>
        <v>282</v>
      </c>
      <c r="ER9128" s="73">
        <f t="shared" si="4783"/>
        <v>282</v>
      </c>
      <c r="ES9128" s="73">
        <f t="shared" si="4783"/>
        <v>282</v>
      </c>
      <c r="ET9128" s="73">
        <f t="shared" si="4783"/>
        <v>282</v>
      </c>
      <c r="EU9128" s="73">
        <f t="shared" si="4783"/>
        <v>282</v>
      </c>
      <c r="EV9128" s="73">
        <f t="shared" si="4783"/>
        <v>282</v>
      </c>
      <c r="EW9128" s="73">
        <f t="shared" si="4783"/>
        <v>282</v>
      </c>
      <c r="EX9128" s="73">
        <f t="shared" si="4783"/>
        <v>282</v>
      </c>
      <c r="EY9128" s="73">
        <f t="shared" si="4783"/>
        <v>282</v>
      </c>
      <c r="EZ9128" s="73">
        <f t="shared" si="4783"/>
        <v>282</v>
      </c>
      <c r="FA9128" s="73">
        <f t="shared" si="4783"/>
        <v>282</v>
      </c>
      <c r="FB9128" s="73">
        <f t="shared" si="4783"/>
        <v>282</v>
      </c>
      <c r="FC9128" s="73">
        <f t="shared" si="4783"/>
        <v>282</v>
      </c>
      <c r="FD9128" s="73">
        <f t="shared" si="4783"/>
        <v>282</v>
      </c>
      <c r="FE9128" s="73">
        <f t="shared" si="4783"/>
        <v>282</v>
      </c>
      <c r="FF9128" s="73">
        <f t="shared" si="4783"/>
        <v>282</v>
      </c>
      <c r="FG9128" s="73">
        <f t="shared" si="4783"/>
        <v>282</v>
      </c>
      <c r="FH9128" s="73">
        <f t="shared" si="4783"/>
        <v>282</v>
      </c>
      <c r="FI9128" s="73">
        <f t="shared" si="4783"/>
        <v>282</v>
      </c>
      <c r="FJ9128" s="73">
        <f t="shared" si="4783"/>
        <v>282</v>
      </c>
      <c r="FK9128" s="73">
        <f t="shared" si="4783"/>
        <v>282</v>
      </c>
      <c r="FL9128" s="73">
        <f t="shared" si="4783"/>
        <v>282</v>
      </c>
      <c r="FM9128" s="73">
        <f t="shared" si="4783"/>
        <v>282</v>
      </c>
      <c r="FN9128" s="73">
        <f t="shared" si="4783"/>
        <v>282</v>
      </c>
      <c r="FO9128" s="73">
        <f t="shared" si="4783"/>
        <v>282</v>
      </c>
      <c r="FP9128" s="73">
        <f t="shared" si="4783"/>
        <v>282</v>
      </c>
      <c r="FQ9128" s="73">
        <f t="shared" si="4783"/>
        <v>282</v>
      </c>
      <c r="FR9128" s="73">
        <f t="shared" si="4783"/>
        <v>282</v>
      </c>
      <c r="FS9128" s="73">
        <f t="shared" si="4783"/>
        <v>282</v>
      </c>
      <c r="FT9128" s="73">
        <f t="shared" si="4783"/>
        <v>282</v>
      </c>
      <c r="FU9128" s="73">
        <f t="shared" si="4783"/>
        <v>282</v>
      </c>
      <c r="FV9128" s="73">
        <f t="shared" si="4783"/>
        <v>282</v>
      </c>
      <c r="FW9128" s="73">
        <f t="shared" si="4783"/>
        <v>282</v>
      </c>
      <c r="FX9128" s="73">
        <f t="shared" si="4783"/>
        <v>282</v>
      </c>
      <c r="FY9128" s="73">
        <f t="shared" si="4783"/>
        <v>282</v>
      </c>
      <c r="FZ9128" s="73">
        <f t="shared" si="4783"/>
        <v>282</v>
      </c>
      <c r="GA9128" s="73">
        <f t="shared" si="4783"/>
        <v>282</v>
      </c>
      <c r="GB9128" s="73">
        <f t="shared" si="4783"/>
        <v>282</v>
      </c>
      <c r="GC9128" s="73">
        <f t="shared" si="4783"/>
        <v>282</v>
      </c>
      <c r="GD9128" s="73">
        <f t="shared" si="4783"/>
        <v>282</v>
      </c>
      <c r="GE9128" s="73">
        <f t="shared" si="4783"/>
        <v>282</v>
      </c>
      <c r="GF9128" s="73">
        <f t="shared" si="4783"/>
        <v>282</v>
      </c>
      <c r="GG9128" s="73">
        <f t="shared" si="4783"/>
        <v>282</v>
      </c>
      <c r="GH9128" s="73">
        <f t="shared" si="4783"/>
        <v>282</v>
      </c>
      <c r="GI9128" s="73">
        <f t="shared" si="4783"/>
        <v>282</v>
      </c>
      <c r="GJ9128" s="73">
        <f t="shared" si="4783"/>
        <v>282</v>
      </c>
      <c r="GK9128" s="73">
        <f t="shared" si="4783"/>
        <v>282</v>
      </c>
      <c r="GL9128" s="73">
        <f t="shared" si="4783"/>
        <v>282</v>
      </c>
      <c r="GM9128" s="73">
        <f t="shared" si="4783"/>
        <v>282</v>
      </c>
      <c r="GN9128" s="73">
        <f t="shared" si="4783"/>
        <v>282</v>
      </c>
      <c r="GO9128" s="73">
        <f t="shared" si="4783"/>
        <v>282</v>
      </c>
      <c r="GP9128" s="73">
        <f t="shared" ref="GP9128:JA9128" si="4784">(GO9128+$F$9100*$F$9102*($F$55/$F$9101*GO9127+$F$55/$F$9101*GO9129))/(1+$F$9100*$F$9102*($F$55/$F$9101+$F$55/$F$9101))</f>
        <v>282</v>
      </c>
      <c r="GQ9128" s="73">
        <f t="shared" si="4784"/>
        <v>282</v>
      </c>
      <c r="GR9128" s="73">
        <f t="shared" si="4784"/>
        <v>282</v>
      </c>
      <c r="GS9128" s="73">
        <f t="shared" si="4784"/>
        <v>282</v>
      </c>
      <c r="GT9128" s="73">
        <f t="shared" si="4784"/>
        <v>282</v>
      </c>
      <c r="GU9128" s="73">
        <f t="shared" si="4784"/>
        <v>282</v>
      </c>
      <c r="GV9128" s="73">
        <f t="shared" si="4784"/>
        <v>282</v>
      </c>
      <c r="GW9128" s="73">
        <f t="shared" si="4784"/>
        <v>282</v>
      </c>
      <c r="GX9128" s="73">
        <f t="shared" si="4784"/>
        <v>282</v>
      </c>
      <c r="GY9128" s="73">
        <f t="shared" si="4784"/>
        <v>282</v>
      </c>
      <c r="GZ9128" s="73">
        <f t="shared" si="4784"/>
        <v>282</v>
      </c>
      <c r="HA9128" s="73">
        <f t="shared" si="4784"/>
        <v>282</v>
      </c>
      <c r="HB9128" s="73">
        <f t="shared" si="4784"/>
        <v>282</v>
      </c>
      <c r="HC9128" s="73">
        <f t="shared" si="4784"/>
        <v>282</v>
      </c>
      <c r="HD9128" s="73">
        <f t="shared" si="4784"/>
        <v>282</v>
      </c>
      <c r="HE9128" s="73">
        <f t="shared" si="4784"/>
        <v>282</v>
      </c>
      <c r="HF9128" s="73">
        <f t="shared" si="4784"/>
        <v>282</v>
      </c>
      <c r="HG9128" s="73">
        <f t="shared" si="4784"/>
        <v>282</v>
      </c>
      <c r="HH9128" s="73">
        <f t="shared" si="4784"/>
        <v>282</v>
      </c>
      <c r="HI9128" s="73">
        <f t="shared" si="4784"/>
        <v>282</v>
      </c>
      <c r="HJ9128" s="73">
        <f t="shared" si="4784"/>
        <v>282</v>
      </c>
      <c r="HK9128" s="73">
        <f t="shared" si="4784"/>
        <v>282</v>
      </c>
      <c r="HL9128" s="73">
        <f t="shared" si="4784"/>
        <v>282</v>
      </c>
      <c r="HM9128" s="73">
        <f t="shared" si="4784"/>
        <v>282</v>
      </c>
      <c r="HN9128" s="73">
        <f t="shared" si="4784"/>
        <v>282</v>
      </c>
      <c r="HO9128" s="73">
        <f t="shared" si="4784"/>
        <v>282</v>
      </c>
      <c r="HP9128" s="73">
        <f t="shared" si="4784"/>
        <v>282</v>
      </c>
      <c r="HQ9128" s="73">
        <f t="shared" si="4784"/>
        <v>282</v>
      </c>
      <c r="HR9128" s="73">
        <f t="shared" si="4784"/>
        <v>282</v>
      </c>
      <c r="HS9128" s="73">
        <f t="shared" si="4784"/>
        <v>282</v>
      </c>
      <c r="HT9128" s="73">
        <f t="shared" si="4784"/>
        <v>282</v>
      </c>
      <c r="HU9128" s="73">
        <f t="shared" si="4784"/>
        <v>282</v>
      </c>
      <c r="HV9128" s="73">
        <f t="shared" si="4784"/>
        <v>282</v>
      </c>
      <c r="HW9128" s="73">
        <f t="shared" si="4784"/>
        <v>282</v>
      </c>
      <c r="HX9128" s="73">
        <f t="shared" si="4784"/>
        <v>282</v>
      </c>
      <c r="HY9128" s="73">
        <f t="shared" si="4784"/>
        <v>282</v>
      </c>
      <c r="HZ9128" s="73">
        <f t="shared" si="4784"/>
        <v>282</v>
      </c>
      <c r="IA9128" s="73">
        <f t="shared" si="4784"/>
        <v>282</v>
      </c>
      <c r="IB9128" s="73">
        <f t="shared" si="4784"/>
        <v>282</v>
      </c>
      <c r="IC9128" s="73">
        <f t="shared" si="4784"/>
        <v>282</v>
      </c>
      <c r="ID9128" s="73">
        <f t="shared" si="4784"/>
        <v>282</v>
      </c>
      <c r="IE9128" s="73">
        <f t="shared" si="4784"/>
        <v>282</v>
      </c>
      <c r="IF9128" s="73">
        <f t="shared" si="4784"/>
        <v>282</v>
      </c>
      <c r="IG9128" s="73">
        <f t="shared" si="4784"/>
        <v>282</v>
      </c>
      <c r="IH9128" s="73">
        <f t="shared" si="4784"/>
        <v>282</v>
      </c>
      <c r="II9128" s="73">
        <f t="shared" si="4784"/>
        <v>282</v>
      </c>
      <c r="IJ9128" s="73">
        <f t="shared" si="4784"/>
        <v>282</v>
      </c>
      <c r="IK9128" s="73">
        <f t="shared" si="4784"/>
        <v>282</v>
      </c>
      <c r="IL9128" s="73">
        <f t="shared" si="4784"/>
        <v>282</v>
      </c>
      <c r="IM9128" s="73">
        <f t="shared" si="4784"/>
        <v>282</v>
      </c>
      <c r="IN9128" s="73">
        <f t="shared" si="4784"/>
        <v>282</v>
      </c>
      <c r="IO9128" s="73">
        <f t="shared" si="4784"/>
        <v>282</v>
      </c>
      <c r="IP9128" s="73">
        <f t="shared" si="4784"/>
        <v>282</v>
      </c>
      <c r="IQ9128" s="73">
        <f t="shared" si="4784"/>
        <v>282</v>
      </c>
      <c r="IR9128" s="73">
        <f t="shared" si="4784"/>
        <v>282</v>
      </c>
      <c r="IS9128" s="73">
        <f t="shared" si="4784"/>
        <v>282</v>
      </c>
      <c r="IT9128" s="73">
        <f t="shared" si="4784"/>
        <v>282</v>
      </c>
      <c r="IU9128" s="73">
        <f t="shared" si="4784"/>
        <v>282</v>
      </c>
      <c r="IV9128" s="73">
        <f t="shared" si="4784"/>
        <v>282</v>
      </c>
      <c r="IW9128" s="73">
        <f t="shared" si="4784"/>
        <v>282</v>
      </c>
      <c r="IX9128" s="73">
        <f t="shared" si="4784"/>
        <v>282</v>
      </c>
      <c r="IY9128" s="73">
        <f t="shared" si="4784"/>
        <v>282</v>
      </c>
      <c r="IZ9128" s="73">
        <f t="shared" si="4784"/>
        <v>282</v>
      </c>
      <c r="JA9128" s="73">
        <f t="shared" si="4784"/>
        <v>282</v>
      </c>
      <c r="JB9128" s="73">
        <f t="shared" ref="JB9128:KG9128" si="4785">(JA9128+$F$9100*$F$9102*($F$55/$F$9101*JA9127+$F$55/$F$9101*JA9129))/(1+$F$9100*$F$9102*($F$55/$F$9101+$F$55/$F$9101))</f>
        <v>282</v>
      </c>
      <c r="JC9128" s="73">
        <f t="shared" si="4785"/>
        <v>282</v>
      </c>
      <c r="JD9128" s="73">
        <f t="shared" si="4785"/>
        <v>282</v>
      </c>
      <c r="JE9128" s="73">
        <f t="shared" si="4785"/>
        <v>282</v>
      </c>
      <c r="JF9128" s="73">
        <f t="shared" si="4785"/>
        <v>282</v>
      </c>
      <c r="JG9128" s="73">
        <f t="shared" si="4785"/>
        <v>282</v>
      </c>
      <c r="JH9128" s="73">
        <f t="shared" si="4785"/>
        <v>282</v>
      </c>
      <c r="JI9128" s="73">
        <f t="shared" si="4785"/>
        <v>282</v>
      </c>
      <c r="JJ9128" s="73">
        <f t="shared" si="4785"/>
        <v>282</v>
      </c>
      <c r="JK9128" s="73">
        <f t="shared" si="4785"/>
        <v>282</v>
      </c>
      <c r="JL9128" s="73">
        <f t="shared" si="4785"/>
        <v>282</v>
      </c>
      <c r="JM9128" s="73">
        <f t="shared" si="4785"/>
        <v>282</v>
      </c>
      <c r="JN9128" s="73">
        <f t="shared" si="4785"/>
        <v>282</v>
      </c>
      <c r="JO9128" s="73">
        <f t="shared" si="4785"/>
        <v>282</v>
      </c>
      <c r="JP9128" s="73">
        <f t="shared" si="4785"/>
        <v>282</v>
      </c>
      <c r="JQ9128" s="73">
        <f t="shared" si="4785"/>
        <v>282</v>
      </c>
      <c r="JR9128" s="73">
        <f t="shared" si="4785"/>
        <v>282</v>
      </c>
      <c r="JS9128" s="73">
        <f t="shared" si="4785"/>
        <v>282</v>
      </c>
      <c r="JT9128" s="73">
        <f t="shared" si="4785"/>
        <v>282</v>
      </c>
      <c r="JU9128" s="73">
        <f t="shared" si="4785"/>
        <v>282</v>
      </c>
      <c r="JV9128" s="73">
        <f t="shared" si="4785"/>
        <v>282</v>
      </c>
      <c r="JW9128" s="73">
        <f t="shared" si="4785"/>
        <v>282</v>
      </c>
      <c r="JX9128" s="73">
        <f t="shared" si="4785"/>
        <v>282</v>
      </c>
      <c r="JY9128" s="73">
        <f t="shared" si="4785"/>
        <v>282</v>
      </c>
      <c r="JZ9128" s="73">
        <f t="shared" si="4785"/>
        <v>282</v>
      </c>
      <c r="KA9128" s="73">
        <f t="shared" si="4785"/>
        <v>282</v>
      </c>
      <c r="KB9128" s="73">
        <f t="shared" si="4785"/>
        <v>282</v>
      </c>
      <c r="KC9128" s="73">
        <f t="shared" si="4785"/>
        <v>282</v>
      </c>
      <c r="KD9128" s="73">
        <f t="shared" si="4785"/>
        <v>282</v>
      </c>
      <c r="KE9128" s="73">
        <f t="shared" si="4785"/>
        <v>282</v>
      </c>
      <c r="KF9128" s="73">
        <f t="shared" si="4785"/>
        <v>282</v>
      </c>
      <c r="KG9128" s="73">
        <f t="shared" si="4785"/>
        <v>282</v>
      </c>
      <c r="KH9128">
        <v>282</v>
      </c>
      <c r="KL9128" s="84"/>
      <c r="KP9128" s="84"/>
      <c r="KS9128" s="74"/>
      <c r="KT9128" s="74"/>
      <c r="KU9128" s="16"/>
      <c r="KV9128" s="72"/>
      <c r="KW9128" s="72"/>
      <c r="KX9128" s="16"/>
      <c r="KZ9128" s="16"/>
      <c r="LA9128" s="16"/>
      <c r="LB9128" s="74"/>
      <c r="LC9128" s="74"/>
    </row>
    <row r="9129" spans="2:315" x14ac:dyDescent="0.35">
      <c r="B9129">
        <v>23</v>
      </c>
      <c r="C9129">
        <f t="shared" si="4685"/>
        <v>0.22500000000000001</v>
      </c>
      <c r="E9129" s="92">
        <v>281.77999999999997</v>
      </c>
      <c r="F9129" s="73">
        <f t="shared" ref="F9129:BQ9129" si="4786">(E9129+$F$9100*$F$9102*($F$55/$F$9101*E9128+$F$55/$F$9101*E9130))/(1+$F$9100*$F$9102*($F$55/$F$9101+$F$55/$F$9101))</f>
        <v>281.77999999999997</v>
      </c>
      <c r="G9129" s="73">
        <f t="shared" si="4786"/>
        <v>281.77999999999997</v>
      </c>
      <c r="H9129" s="73">
        <f t="shared" si="4786"/>
        <v>281.77999999999997</v>
      </c>
      <c r="I9129" s="73">
        <f t="shared" si="4786"/>
        <v>281.77999999999997</v>
      </c>
      <c r="J9129" s="73">
        <f t="shared" si="4786"/>
        <v>281.77999999999997</v>
      </c>
      <c r="K9129" s="73">
        <f t="shared" si="4786"/>
        <v>281.77999999999997</v>
      </c>
      <c r="L9129" s="73">
        <f t="shared" si="4786"/>
        <v>281.77999999999997</v>
      </c>
      <c r="M9129" s="73">
        <f t="shared" si="4786"/>
        <v>281.77999999999997</v>
      </c>
      <c r="N9129" s="73">
        <f t="shared" si="4786"/>
        <v>281.77999999999997</v>
      </c>
      <c r="O9129" s="73">
        <f t="shared" si="4786"/>
        <v>281.77999999999997</v>
      </c>
      <c r="P9129" s="73">
        <f t="shared" si="4786"/>
        <v>281.77999999999997</v>
      </c>
      <c r="Q9129" s="73">
        <f t="shared" si="4786"/>
        <v>281.77999999999997</v>
      </c>
      <c r="R9129" s="73">
        <f t="shared" si="4786"/>
        <v>281.77999999999997</v>
      </c>
      <c r="S9129" s="73">
        <f t="shared" si="4786"/>
        <v>281.77999999999997</v>
      </c>
      <c r="T9129" s="73">
        <f t="shared" si="4786"/>
        <v>281.77999999999997</v>
      </c>
      <c r="U9129" s="73">
        <f t="shared" si="4786"/>
        <v>281.77999999999997</v>
      </c>
      <c r="V9129" s="73">
        <f t="shared" si="4786"/>
        <v>281.77999999999997</v>
      </c>
      <c r="W9129" s="73">
        <f t="shared" si="4786"/>
        <v>281.77999999999997</v>
      </c>
      <c r="X9129" s="73">
        <f t="shared" si="4786"/>
        <v>281.77999999999997</v>
      </c>
      <c r="Y9129" s="73">
        <f t="shared" si="4786"/>
        <v>281.77999999999997</v>
      </c>
      <c r="Z9129" s="73">
        <f t="shared" si="4786"/>
        <v>281.77999999999997</v>
      </c>
      <c r="AA9129" s="73">
        <f t="shared" si="4786"/>
        <v>281.77999999999997</v>
      </c>
      <c r="AB9129" s="73">
        <f t="shared" si="4786"/>
        <v>281.77999999999997</v>
      </c>
      <c r="AC9129" s="73">
        <f t="shared" si="4786"/>
        <v>281.77999999999997</v>
      </c>
      <c r="AD9129" s="73">
        <f t="shared" si="4786"/>
        <v>281.77999999999997</v>
      </c>
      <c r="AE9129" s="73">
        <f t="shared" si="4786"/>
        <v>281.77999999999997</v>
      </c>
      <c r="AF9129" s="73">
        <f t="shared" si="4786"/>
        <v>281.77999999999997</v>
      </c>
      <c r="AG9129" s="73">
        <f t="shared" si="4786"/>
        <v>281.77999999999997</v>
      </c>
      <c r="AH9129" s="73">
        <f t="shared" si="4786"/>
        <v>281.77999999999997</v>
      </c>
      <c r="AI9129" s="73">
        <f t="shared" si="4786"/>
        <v>281.77999999999997</v>
      </c>
      <c r="AJ9129" s="73">
        <f t="shared" si="4786"/>
        <v>281.77999999999997</v>
      </c>
      <c r="AK9129" s="73">
        <f t="shared" si="4786"/>
        <v>281.77999999999997</v>
      </c>
      <c r="AL9129" s="73">
        <f t="shared" si="4786"/>
        <v>281.77999999999997</v>
      </c>
      <c r="AM9129" s="73">
        <f t="shared" si="4786"/>
        <v>281.77999999999997</v>
      </c>
      <c r="AN9129" s="73">
        <f t="shared" si="4786"/>
        <v>281.77999999999997</v>
      </c>
      <c r="AO9129" s="73">
        <f t="shared" si="4786"/>
        <v>281.77999999999997</v>
      </c>
      <c r="AP9129" s="73">
        <f t="shared" si="4786"/>
        <v>281.77999999999997</v>
      </c>
      <c r="AQ9129" s="73">
        <f t="shared" si="4786"/>
        <v>281.77999999999997</v>
      </c>
      <c r="AR9129" s="73">
        <f t="shared" si="4786"/>
        <v>281.77999999999997</v>
      </c>
      <c r="AS9129" s="73">
        <f t="shared" si="4786"/>
        <v>281.77999999999997</v>
      </c>
      <c r="AT9129" s="73">
        <f t="shared" si="4786"/>
        <v>281.77999999999997</v>
      </c>
      <c r="AU9129" s="73">
        <f t="shared" si="4786"/>
        <v>281.77999999999997</v>
      </c>
      <c r="AV9129" s="73">
        <f t="shared" si="4786"/>
        <v>281.77999999999997</v>
      </c>
      <c r="AW9129" s="73">
        <f t="shared" si="4786"/>
        <v>281.77999999999997</v>
      </c>
      <c r="AX9129" s="73">
        <f t="shared" si="4786"/>
        <v>281.77999999999997</v>
      </c>
      <c r="AY9129" s="73">
        <f t="shared" si="4786"/>
        <v>281.77999999999997</v>
      </c>
      <c r="AZ9129" s="73">
        <f t="shared" si="4786"/>
        <v>281.77999999999997</v>
      </c>
      <c r="BA9129" s="73">
        <f t="shared" si="4786"/>
        <v>281.77999999999997</v>
      </c>
      <c r="BB9129" s="73">
        <f t="shared" si="4786"/>
        <v>281.77999999999997</v>
      </c>
      <c r="BC9129" s="73">
        <f t="shared" si="4786"/>
        <v>281.77999999999997</v>
      </c>
      <c r="BD9129" s="73">
        <f t="shared" si="4786"/>
        <v>281.77999999999997</v>
      </c>
      <c r="BE9129" s="73">
        <f t="shared" si="4786"/>
        <v>281.77999999999997</v>
      </c>
      <c r="BF9129" s="73">
        <f t="shared" si="4786"/>
        <v>281.77999999999997</v>
      </c>
      <c r="BG9129" s="73">
        <f t="shared" si="4786"/>
        <v>281.77999999999997</v>
      </c>
      <c r="BH9129" s="73">
        <f t="shared" si="4786"/>
        <v>281.77999999999997</v>
      </c>
      <c r="BI9129" s="73">
        <f t="shared" si="4786"/>
        <v>281.77999999999997</v>
      </c>
      <c r="BJ9129" s="73">
        <f t="shared" si="4786"/>
        <v>281.77999999999997</v>
      </c>
      <c r="BK9129" s="73">
        <f t="shared" si="4786"/>
        <v>281.77999999999997</v>
      </c>
      <c r="BL9129" s="73">
        <f t="shared" si="4786"/>
        <v>281.77999999999997</v>
      </c>
      <c r="BM9129" s="73">
        <f t="shared" si="4786"/>
        <v>281.77999999999997</v>
      </c>
      <c r="BN9129" s="73">
        <f t="shared" si="4786"/>
        <v>281.77999999999997</v>
      </c>
      <c r="BO9129" s="73">
        <f t="shared" si="4786"/>
        <v>281.77999999999997</v>
      </c>
      <c r="BP9129" s="73">
        <f t="shared" si="4786"/>
        <v>281.77999999999997</v>
      </c>
      <c r="BQ9129" s="73">
        <f t="shared" si="4786"/>
        <v>281.77999999999997</v>
      </c>
      <c r="BR9129" s="73">
        <f t="shared" ref="BR9129:EC9129" si="4787">(BQ9129+$F$9100*$F$9102*($F$55/$F$9101*BQ9128+$F$55/$F$9101*BQ9130))/(1+$F$9100*$F$9102*($F$55/$F$9101+$F$55/$F$9101))</f>
        <v>281.77999999999997</v>
      </c>
      <c r="BS9129" s="73">
        <f t="shared" si="4787"/>
        <v>281.77999999999997</v>
      </c>
      <c r="BT9129" s="73">
        <f t="shared" si="4787"/>
        <v>281.77999999999997</v>
      </c>
      <c r="BU9129" s="73">
        <f t="shared" si="4787"/>
        <v>281.77999999999997</v>
      </c>
      <c r="BV9129" s="73">
        <f t="shared" si="4787"/>
        <v>281.77999999999997</v>
      </c>
      <c r="BW9129" s="73">
        <f t="shared" si="4787"/>
        <v>281.77999999999997</v>
      </c>
      <c r="BX9129" s="73">
        <f t="shared" si="4787"/>
        <v>281.77999999999997</v>
      </c>
      <c r="BY9129" s="73">
        <f t="shared" si="4787"/>
        <v>281.77999999999997</v>
      </c>
      <c r="BZ9129" s="73">
        <f t="shared" si="4787"/>
        <v>281.77999999999997</v>
      </c>
      <c r="CA9129" s="73">
        <f t="shared" si="4787"/>
        <v>281.77999999999997</v>
      </c>
      <c r="CB9129" s="73">
        <f t="shared" si="4787"/>
        <v>281.77999999999997</v>
      </c>
      <c r="CC9129" s="73">
        <f t="shared" si="4787"/>
        <v>281.77999999999997</v>
      </c>
      <c r="CD9129" s="73">
        <f t="shared" si="4787"/>
        <v>281.77999999999997</v>
      </c>
      <c r="CE9129" s="73">
        <f t="shared" si="4787"/>
        <v>281.77999999999997</v>
      </c>
      <c r="CF9129" s="73">
        <f t="shared" si="4787"/>
        <v>281.77999999999997</v>
      </c>
      <c r="CG9129" s="73">
        <f t="shared" si="4787"/>
        <v>281.77999999999997</v>
      </c>
      <c r="CH9129" s="73">
        <f t="shared" si="4787"/>
        <v>281.77999999999997</v>
      </c>
      <c r="CI9129" s="73">
        <f t="shared" si="4787"/>
        <v>281.77999999999997</v>
      </c>
      <c r="CJ9129" s="73">
        <f t="shared" si="4787"/>
        <v>281.77999999999997</v>
      </c>
      <c r="CK9129" s="73">
        <f t="shared" si="4787"/>
        <v>281.77999999999997</v>
      </c>
      <c r="CL9129" s="73">
        <f t="shared" si="4787"/>
        <v>281.77999999999997</v>
      </c>
      <c r="CM9129" s="73">
        <f t="shared" si="4787"/>
        <v>281.77999999999997</v>
      </c>
      <c r="CN9129" s="73">
        <f t="shared" si="4787"/>
        <v>281.77999999999997</v>
      </c>
      <c r="CO9129" s="73">
        <f t="shared" si="4787"/>
        <v>281.77999999999997</v>
      </c>
      <c r="CP9129" s="73">
        <f t="shared" si="4787"/>
        <v>281.77999999999997</v>
      </c>
      <c r="CQ9129" s="73">
        <f t="shared" si="4787"/>
        <v>281.77999999999997</v>
      </c>
      <c r="CR9129" s="73">
        <f t="shared" si="4787"/>
        <v>281.77999999999997</v>
      </c>
      <c r="CS9129" s="73">
        <f t="shared" si="4787"/>
        <v>281.77999999999997</v>
      </c>
      <c r="CT9129" s="73">
        <f t="shared" si="4787"/>
        <v>281.77999999999997</v>
      </c>
      <c r="CU9129" s="73">
        <f t="shared" si="4787"/>
        <v>281.77999999999997</v>
      </c>
      <c r="CV9129" s="73">
        <f t="shared" si="4787"/>
        <v>281.77999999999997</v>
      </c>
      <c r="CW9129" s="73">
        <f t="shared" si="4787"/>
        <v>281.77999999999997</v>
      </c>
      <c r="CX9129" s="73">
        <f t="shared" si="4787"/>
        <v>281.77999999999997</v>
      </c>
      <c r="CY9129" s="73">
        <f t="shared" si="4787"/>
        <v>281.77999999999997</v>
      </c>
      <c r="CZ9129" s="73">
        <f t="shared" si="4787"/>
        <v>281.77999999999997</v>
      </c>
      <c r="DA9129" s="73">
        <f t="shared" si="4787"/>
        <v>281.77999999999997</v>
      </c>
      <c r="DB9129" s="73">
        <f t="shared" si="4787"/>
        <v>281.77999999999997</v>
      </c>
      <c r="DC9129" s="73">
        <f t="shared" si="4787"/>
        <v>281.77999999999997</v>
      </c>
      <c r="DD9129" s="73">
        <f t="shared" si="4787"/>
        <v>281.77999999999997</v>
      </c>
      <c r="DE9129" s="73">
        <f t="shared" si="4787"/>
        <v>281.77999999999997</v>
      </c>
      <c r="DF9129" s="73">
        <f t="shared" si="4787"/>
        <v>281.77999999999997</v>
      </c>
      <c r="DG9129" s="73">
        <f t="shared" si="4787"/>
        <v>281.77999999999997</v>
      </c>
      <c r="DH9129" s="73">
        <f t="shared" si="4787"/>
        <v>281.77999999999997</v>
      </c>
      <c r="DI9129" s="73">
        <f t="shared" si="4787"/>
        <v>281.77999999999997</v>
      </c>
      <c r="DJ9129" s="73">
        <f t="shared" si="4787"/>
        <v>281.77999999999997</v>
      </c>
      <c r="DK9129" s="73">
        <f t="shared" si="4787"/>
        <v>281.77999999999997</v>
      </c>
      <c r="DL9129" s="73">
        <f t="shared" si="4787"/>
        <v>281.77999999999997</v>
      </c>
      <c r="DM9129" s="73">
        <f t="shared" si="4787"/>
        <v>281.77999999999997</v>
      </c>
      <c r="DN9129" s="73">
        <f t="shared" si="4787"/>
        <v>281.77999999999997</v>
      </c>
      <c r="DO9129" s="73">
        <f t="shared" si="4787"/>
        <v>281.77999999999997</v>
      </c>
      <c r="DP9129" s="73">
        <f t="shared" si="4787"/>
        <v>281.77999999999997</v>
      </c>
      <c r="DQ9129" s="73">
        <f t="shared" si="4787"/>
        <v>281.77999999999997</v>
      </c>
      <c r="DR9129" s="73">
        <f t="shared" si="4787"/>
        <v>281.77999999999997</v>
      </c>
      <c r="DS9129" s="73">
        <f t="shared" si="4787"/>
        <v>281.77999999999997</v>
      </c>
      <c r="DT9129" s="73">
        <f t="shared" si="4787"/>
        <v>281.77999999999997</v>
      </c>
      <c r="DU9129" s="73">
        <f t="shared" si="4787"/>
        <v>281.77999999999997</v>
      </c>
      <c r="DV9129" s="73">
        <f t="shared" si="4787"/>
        <v>281.77999999999997</v>
      </c>
      <c r="DW9129" s="73">
        <f t="shared" si="4787"/>
        <v>281.77999999999997</v>
      </c>
      <c r="DX9129" s="73">
        <f t="shared" si="4787"/>
        <v>281.77999999999997</v>
      </c>
      <c r="DY9129" s="73">
        <f t="shared" si="4787"/>
        <v>281.77999999999997</v>
      </c>
      <c r="DZ9129" s="73">
        <f t="shared" si="4787"/>
        <v>281.77999999999997</v>
      </c>
      <c r="EA9129" s="73">
        <f t="shared" si="4787"/>
        <v>281.77999999999997</v>
      </c>
      <c r="EB9129" s="73">
        <f t="shared" si="4787"/>
        <v>281.77999999999997</v>
      </c>
      <c r="EC9129" s="73">
        <f t="shared" si="4787"/>
        <v>281.77999999999997</v>
      </c>
      <c r="ED9129" s="73">
        <f t="shared" ref="ED9129:GO9129" si="4788">(EC9129+$F$9100*$F$9102*($F$55/$F$9101*EC9128+$F$55/$F$9101*EC9130))/(1+$F$9100*$F$9102*($F$55/$F$9101+$F$55/$F$9101))</f>
        <v>281.77999999999997</v>
      </c>
      <c r="EE9129" s="73">
        <f t="shared" si="4788"/>
        <v>281.77999999999997</v>
      </c>
      <c r="EF9129" s="73">
        <f t="shared" si="4788"/>
        <v>281.77999999999997</v>
      </c>
      <c r="EG9129" s="73">
        <f t="shared" si="4788"/>
        <v>281.77999999999997</v>
      </c>
      <c r="EH9129" s="73">
        <f t="shared" si="4788"/>
        <v>281.77999999999997</v>
      </c>
      <c r="EI9129" s="73">
        <f t="shared" si="4788"/>
        <v>281.77999999999997</v>
      </c>
      <c r="EJ9129" s="73">
        <f t="shared" si="4788"/>
        <v>281.77999999999997</v>
      </c>
      <c r="EK9129" s="73">
        <f t="shared" si="4788"/>
        <v>281.77999999999997</v>
      </c>
      <c r="EL9129" s="73">
        <f t="shared" si="4788"/>
        <v>281.77999999999997</v>
      </c>
      <c r="EM9129" s="73">
        <f t="shared" si="4788"/>
        <v>281.77999999999997</v>
      </c>
      <c r="EN9129" s="73">
        <f t="shared" si="4788"/>
        <v>281.77999999999997</v>
      </c>
      <c r="EO9129" s="73">
        <f t="shared" si="4788"/>
        <v>281.77999999999997</v>
      </c>
      <c r="EP9129" s="73">
        <f t="shared" si="4788"/>
        <v>281.77999999999997</v>
      </c>
      <c r="EQ9129" s="73">
        <f t="shared" si="4788"/>
        <v>281.77999999999997</v>
      </c>
      <c r="ER9129" s="73">
        <f t="shared" si="4788"/>
        <v>281.77999999999997</v>
      </c>
      <c r="ES9129" s="73">
        <f t="shared" si="4788"/>
        <v>281.77999999999997</v>
      </c>
      <c r="ET9129" s="73">
        <f t="shared" si="4788"/>
        <v>281.77999999999997</v>
      </c>
      <c r="EU9129" s="73">
        <f t="shared" si="4788"/>
        <v>281.77999999999997</v>
      </c>
      <c r="EV9129" s="73">
        <f t="shared" si="4788"/>
        <v>281.77999999999997</v>
      </c>
      <c r="EW9129" s="73">
        <f t="shared" si="4788"/>
        <v>281.77999999999997</v>
      </c>
      <c r="EX9129" s="73">
        <f t="shared" si="4788"/>
        <v>281.77999999999997</v>
      </c>
      <c r="EY9129" s="73">
        <f t="shared" si="4788"/>
        <v>281.77999999999997</v>
      </c>
      <c r="EZ9129" s="73">
        <f t="shared" si="4788"/>
        <v>281.77999999999997</v>
      </c>
      <c r="FA9129" s="73">
        <f t="shared" si="4788"/>
        <v>281.77999999999997</v>
      </c>
      <c r="FB9129" s="73">
        <f t="shared" si="4788"/>
        <v>281.77999999999997</v>
      </c>
      <c r="FC9129" s="73">
        <f t="shared" si="4788"/>
        <v>281.77999999999997</v>
      </c>
      <c r="FD9129" s="73">
        <f t="shared" si="4788"/>
        <v>281.77999999999997</v>
      </c>
      <c r="FE9129" s="73">
        <f t="shared" si="4788"/>
        <v>281.77999999999997</v>
      </c>
      <c r="FF9129" s="73">
        <f t="shared" si="4788"/>
        <v>281.77999999999997</v>
      </c>
      <c r="FG9129" s="73">
        <f t="shared" si="4788"/>
        <v>281.77999999999997</v>
      </c>
      <c r="FH9129" s="73">
        <f t="shared" si="4788"/>
        <v>281.77999999999997</v>
      </c>
      <c r="FI9129" s="73">
        <f t="shared" si="4788"/>
        <v>281.77999999999997</v>
      </c>
      <c r="FJ9129" s="73">
        <f t="shared" si="4788"/>
        <v>281.77999999999997</v>
      </c>
      <c r="FK9129" s="73">
        <f t="shared" si="4788"/>
        <v>281.77999999999997</v>
      </c>
      <c r="FL9129" s="73">
        <f t="shared" si="4788"/>
        <v>281.77999999999997</v>
      </c>
      <c r="FM9129" s="73">
        <f t="shared" si="4788"/>
        <v>281.77999999999997</v>
      </c>
      <c r="FN9129" s="73">
        <f t="shared" si="4788"/>
        <v>281.77999999999997</v>
      </c>
      <c r="FO9129" s="73">
        <f t="shared" si="4788"/>
        <v>281.77999999999997</v>
      </c>
      <c r="FP9129" s="73">
        <f t="shared" si="4788"/>
        <v>281.77999999999997</v>
      </c>
      <c r="FQ9129" s="73">
        <f t="shared" si="4788"/>
        <v>281.77999999999997</v>
      </c>
      <c r="FR9129" s="73">
        <f t="shared" si="4788"/>
        <v>281.77999999999997</v>
      </c>
      <c r="FS9129" s="73">
        <f t="shared" si="4788"/>
        <v>281.77999999999997</v>
      </c>
      <c r="FT9129" s="73">
        <f t="shared" si="4788"/>
        <v>281.77999999999997</v>
      </c>
      <c r="FU9129" s="73">
        <f t="shared" si="4788"/>
        <v>281.77999999999997</v>
      </c>
      <c r="FV9129" s="73">
        <f t="shared" si="4788"/>
        <v>281.77999999999997</v>
      </c>
      <c r="FW9129" s="73">
        <f t="shared" si="4788"/>
        <v>281.77999999999997</v>
      </c>
      <c r="FX9129" s="73">
        <f t="shared" si="4788"/>
        <v>281.77999999999997</v>
      </c>
      <c r="FY9129" s="73">
        <f t="shared" si="4788"/>
        <v>281.77999999999997</v>
      </c>
      <c r="FZ9129" s="73">
        <f t="shared" si="4788"/>
        <v>281.77999999999997</v>
      </c>
      <c r="GA9129" s="73">
        <f t="shared" si="4788"/>
        <v>281.77999999999997</v>
      </c>
      <c r="GB9129" s="73">
        <f t="shared" si="4788"/>
        <v>281.77999999999997</v>
      </c>
      <c r="GC9129" s="73">
        <f t="shared" si="4788"/>
        <v>281.77999999999997</v>
      </c>
      <c r="GD9129" s="73">
        <f t="shared" si="4788"/>
        <v>281.77999999999997</v>
      </c>
      <c r="GE9129" s="73">
        <f t="shared" si="4788"/>
        <v>281.77999999999997</v>
      </c>
      <c r="GF9129" s="73">
        <f t="shared" si="4788"/>
        <v>281.77999999999997</v>
      </c>
      <c r="GG9129" s="73">
        <f t="shared" si="4788"/>
        <v>281.77999999999997</v>
      </c>
      <c r="GH9129" s="73">
        <f t="shared" si="4788"/>
        <v>281.77999999999997</v>
      </c>
      <c r="GI9129" s="73">
        <f t="shared" si="4788"/>
        <v>281.77999999999997</v>
      </c>
      <c r="GJ9129" s="73">
        <f t="shared" si="4788"/>
        <v>281.77999999999997</v>
      </c>
      <c r="GK9129" s="73">
        <f t="shared" si="4788"/>
        <v>281.77999999999997</v>
      </c>
      <c r="GL9129" s="73">
        <f t="shared" si="4788"/>
        <v>281.77999999999997</v>
      </c>
      <c r="GM9129" s="73">
        <f t="shared" si="4788"/>
        <v>281.77999999999997</v>
      </c>
      <c r="GN9129" s="73">
        <f t="shared" si="4788"/>
        <v>281.77999999999997</v>
      </c>
      <c r="GO9129" s="73">
        <f t="shared" si="4788"/>
        <v>281.77999999999997</v>
      </c>
      <c r="GP9129" s="73">
        <f t="shared" ref="GP9129:JA9129" si="4789">(GO9129+$F$9100*$F$9102*($F$55/$F$9101*GO9128+$F$55/$F$9101*GO9130))/(1+$F$9100*$F$9102*($F$55/$F$9101+$F$55/$F$9101))</f>
        <v>281.77999999999997</v>
      </c>
      <c r="GQ9129" s="73">
        <f t="shared" si="4789"/>
        <v>281.77999999999997</v>
      </c>
      <c r="GR9129" s="73">
        <f t="shared" si="4789"/>
        <v>281.77999999999997</v>
      </c>
      <c r="GS9129" s="73">
        <f t="shared" si="4789"/>
        <v>281.77999999999997</v>
      </c>
      <c r="GT9129" s="73">
        <f t="shared" si="4789"/>
        <v>281.77999999999997</v>
      </c>
      <c r="GU9129" s="73">
        <f t="shared" si="4789"/>
        <v>281.77999999999997</v>
      </c>
      <c r="GV9129" s="73">
        <f t="shared" si="4789"/>
        <v>281.77999999999997</v>
      </c>
      <c r="GW9129" s="73">
        <f t="shared" si="4789"/>
        <v>281.77999999999997</v>
      </c>
      <c r="GX9129" s="73">
        <f t="shared" si="4789"/>
        <v>281.77999999999997</v>
      </c>
      <c r="GY9129" s="73">
        <f t="shared" si="4789"/>
        <v>281.77999999999997</v>
      </c>
      <c r="GZ9129" s="73">
        <f t="shared" si="4789"/>
        <v>281.77999999999997</v>
      </c>
      <c r="HA9129" s="73">
        <f t="shared" si="4789"/>
        <v>281.77999999999997</v>
      </c>
      <c r="HB9129" s="73">
        <f t="shared" si="4789"/>
        <v>281.77999999999997</v>
      </c>
      <c r="HC9129" s="73">
        <f t="shared" si="4789"/>
        <v>281.77999999999997</v>
      </c>
      <c r="HD9129" s="73">
        <f t="shared" si="4789"/>
        <v>281.77999999999997</v>
      </c>
      <c r="HE9129" s="73">
        <f t="shared" si="4789"/>
        <v>281.77999999999997</v>
      </c>
      <c r="HF9129" s="73">
        <f t="shared" si="4789"/>
        <v>281.77999999999997</v>
      </c>
      <c r="HG9129" s="73">
        <f t="shared" si="4789"/>
        <v>281.77999999999997</v>
      </c>
      <c r="HH9129" s="73">
        <f t="shared" si="4789"/>
        <v>281.77999999999997</v>
      </c>
      <c r="HI9129" s="73">
        <f t="shared" si="4789"/>
        <v>281.77999999999997</v>
      </c>
      <c r="HJ9129" s="73">
        <f t="shared" si="4789"/>
        <v>281.77999999999997</v>
      </c>
      <c r="HK9129" s="73">
        <f t="shared" si="4789"/>
        <v>281.77999999999997</v>
      </c>
      <c r="HL9129" s="73">
        <f t="shared" si="4789"/>
        <v>281.77999999999997</v>
      </c>
      <c r="HM9129" s="73">
        <f t="shared" si="4789"/>
        <v>281.77999999999997</v>
      </c>
      <c r="HN9129" s="73">
        <f t="shared" si="4789"/>
        <v>281.77999999999997</v>
      </c>
      <c r="HO9129" s="73">
        <f t="shared" si="4789"/>
        <v>281.77999999999997</v>
      </c>
      <c r="HP9129" s="73">
        <f t="shared" si="4789"/>
        <v>281.77999999999997</v>
      </c>
      <c r="HQ9129" s="73">
        <f t="shared" si="4789"/>
        <v>281.77999999999997</v>
      </c>
      <c r="HR9129" s="73">
        <f t="shared" si="4789"/>
        <v>281.77999999999997</v>
      </c>
      <c r="HS9129" s="73">
        <f t="shared" si="4789"/>
        <v>281.77999999999997</v>
      </c>
      <c r="HT9129" s="73">
        <f t="shared" si="4789"/>
        <v>281.77999999999997</v>
      </c>
      <c r="HU9129" s="73">
        <f t="shared" si="4789"/>
        <v>281.77999999999997</v>
      </c>
      <c r="HV9129" s="73">
        <f t="shared" si="4789"/>
        <v>281.77999999999997</v>
      </c>
      <c r="HW9129" s="73">
        <f t="shared" si="4789"/>
        <v>281.77999999999997</v>
      </c>
      <c r="HX9129" s="73">
        <f t="shared" si="4789"/>
        <v>281.77999999999997</v>
      </c>
      <c r="HY9129" s="73">
        <f t="shared" si="4789"/>
        <v>281.77999999999997</v>
      </c>
      <c r="HZ9129" s="73">
        <f t="shared" si="4789"/>
        <v>281.77999999999997</v>
      </c>
      <c r="IA9129" s="73">
        <f t="shared" si="4789"/>
        <v>281.77999999999997</v>
      </c>
      <c r="IB9129" s="73">
        <f t="shared" si="4789"/>
        <v>281.77999999999997</v>
      </c>
      <c r="IC9129" s="73">
        <f t="shared" si="4789"/>
        <v>281.77999999999997</v>
      </c>
      <c r="ID9129" s="73">
        <f t="shared" si="4789"/>
        <v>281.77999999999997</v>
      </c>
      <c r="IE9129" s="73">
        <f t="shared" si="4789"/>
        <v>281.77999999999997</v>
      </c>
      <c r="IF9129" s="73">
        <f t="shared" si="4789"/>
        <v>281.77999999999997</v>
      </c>
      <c r="IG9129" s="73">
        <f t="shared" si="4789"/>
        <v>281.77999999999997</v>
      </c>
      <c r="IH9129" s="73">
        <f t="shared" si="4789"/>
        <v>281.77999999999997</v>
      </c>
      <c r="II9129" s="73">
        <f t="shared" si="4789"/>
        <v>281.77999999999997</v>
      </c>
      <c r="IJ9129" s="73">
        <f t="shared" si="4789"/>
        <v>281.77999999999997</v>
      </c>
      <c r="IK9129" s="73">
        <f t="shared" si="4789"/>
        <v>281.77999999999997</v>
      </c>
      <c r="IL9129" s="73">
        <f t="shared" si="4789"/>
        <v>281.77999999999997</v>
      </c>
      <c r="IM9129" s="73">
        <f t="shared" si="4789"/>
        <v>281.77999999999997</v>
      </c>
      <c r="IN9129" s="73">
        <f t="shared" si="4789"/>
        <v>281.77999999999997</v>
      </c>
      <c r="IO9129" s="73">
        <f t="shared" si="4789"/>
        <v>281.77999999999997</v>
      </c>
      <c r="IP9129" s="73">
        <f t="shared" si="4789"/>
        <v>281.77999999999997</v>
      </c>
      <c r="IQ9129" s="73">
        <f t="shared" si="4789"/>
        <v>281.77999999999997</v>
      </c>
      <c r="IR9129" s="73">
        <f t="shared" si="4789"/>
        <v>281.77999999999997</v>
      </c>
      <c r="IS9129" s="73">
        <f t="shared" si="4789"/>
        <v>281.77999999999997</v>
      </c>
      <c r="IT9129" s="73">
        <f t="shared" si="4789"/>
        <v>281.77999999999997</v>
      </c>
      <c r="IU9129" s="73">
        <f t="shared" si="4789"/>
        <v>281.77999999999997</v>
      </c>
      <c r="IV9129" s="73">
        <f t="shared" si="4789"/>
        <v>281.77999999999997</v>
      </c>
      <c r="IW9129" s="73">
        <f t="shared" si="4789"/>
        <v>281.77999999999997</v>
      </c>
      <c r="IX9129" s="73">
        <f t="shared" si="4789"/>
        <v>281.77999999999997</v>
      </c>
      <c r="IY9129" s="73">
        <f t="shared" si="4789"/>
        <v>281.77999999999997</v>
      </c>
      <c r="IZ9129" s="73">
        <f t="shared" si="4789"/>
        <v>281.77999999999997</v>
      </c>
      <c r="JA9129" s="73">
        <f t="shared" si="4789"/>
        <v>281.77999999999997</v>
      </c>
      <c r="JB9129" s="73">
        <f t="shared" ref="JB9129:KG9129" si="4790">(JA9129+$F$9100*$F$9102*($F$55/$F$9101*JA9128+$F$55/$F$9101*JA9130))/(1+$F$9100*$F$9102*($F$55/$F$9101+$F$55/$F$9101))</f>
        <v>281.77999999999997</v>
      </c>
      <c r="JC9129" s="73">
        <f t="shared" si="4790"/>
        <v>281.77999999999997</v>
      </c>
      <c r="JD9129" s="73">
        <f t="shared" si="4790"/>
        <v>281.77999999999997</v>
      </c>
      <c r="JE9129" s="73">
        <f t="shared" si="4790"/>
        <v>281.77999999999997</v>
      </c>
      <c r="JF9129" s="73">
        <f t="shared" si="4790"/>
        <v>281.77999999999997</v>
      </c>
      <c r="JG9129" s="73">
        <f t="shared" si="4790"/>
        <v>281.77999999999997</v>
      </c>
      <c r="JH9129" s="73">
        <f t="shared" si="4790"/>
        <v>281.77999999999997</v>
      </c>
      <c r="JI9129" s="73">
        <f t="shared" si="4790"/>
        <v>281.77999999999997</v>
      </c>
      <c r="JJ9129" s="73">
        <f t="shared" si="4790"/>
        <v>281.77999999999997</v>
      </c>
      <c r="JK9129" s="73">
        <f t="shared" si="4790"/>
        <v>281.77999999999997</v>
      </c>
      <c r="JL9129" s="73">
        <f t="shared" si="4790"/>
        <v>281.77999999999997</v>
      </c>
      <c r="JM9129" s="73">
        <f t="shared" si="4790"/>
        <v>281.77999999999997</v>
      </c>
      <c r="JN9129" s="73">
        <f t="shared" si="4790"/>
        <v>281.77999999999997</v>
      </c>
      <c r="JO9129" s="73">
        <f t="shared" si="4790"/>
        <v>281.77999999999997</v>
      </c>
      <c r="JP9129" s="73">
        <f t="shared" si="4790"/>
        <v>281.77999999999997</v>
      </c>
      <c r="JQ9129" s="73">
        <f t="shared" si="4790"/>
        <v>281.77999999999997</v>
      </c>
      <c r="JR9129" s="73">
        <f t="shared" si="4790"/>
        <v>281.77999999999997</v>
      </c>
      <c r="JS9129" s="73">
        <f t="shared" si="4790"/>
        <v>281.77999999999997</v>
      </c>
      <c r="JT9129" s="73">
        <f t="shared" si="4790"/>
        <v>281.77999999999997</v>
      </c>
      <c r="JU9129" s="73">
        <f t="shared" si="4790"/>
        <v>281.77999999999997</v>
      </c>
      <c r="JV9129" s="73">
        <f t="shared" si="4790"/>
        <v>281.77999999999997</v>
      </c>
      <c r="JW9129" s="73">
        <f t="shared" si="4790"/>
        <v>281.77999999999997</v>
      </c>
      <c r="JX9129" s="73">
        <f t="shared" si="4790"/>
        <v>281.77999999999997</v>
      </c>
      <c r="JY9129" s="73">
        <f t="shared" si="4790"/>
        <v>281.77999999999997</v>
      </c>
      <c r="JZ9129" s="73">
        <f t="shared" si="4790"/>
        <v>281.77999999999997</v>
      </c>
      <c r="KA9129" s="73">
        <f t="shared" si="4790"/>
        <v>281.77999999999997</v>
      </c>
      <c r="KB9129" s="73">
        <f t="shared" si="4790"/>
        <v>281.77999999999997</v>
      </c>
      <c r="KC9129" s="73">
        <f t="shared" si="4790"/>
        <v>281.77999999999997</v>
      </c>
      <c r="KD9129" s="73">
        <f t="shared" si="4790"/>
        <v>281.77999999999997</v>
      </c>
      <c r="KE9129" s="73">
        <f t="shared" si="4790"/>
        <v>281.77999999999997</v>
      </c>
      <c r="KF9129" s="73">
        <f t="shared" si="4790"/>
        <v>281.77999999999997</v>
      </c>
      <c r="KG9129" s="73">
        <f t="shared" si="4790"/>
        <v>281.77999999999997</v>
      </c>
      <c r="KH9129">
        <v>281.77999999999997</v>
      </c>
      <c r="KL9129" s="84"/>
      <c r="KP9129" s="84"/>
      <c r="KS9129" s="74"/>
      <c r="KT9129" s="74"/>
      <c r="KU9129" s="16"/>
      <c r="KV9129" s="72"/>
      <c r="KW9129" s="72"/>
      <c r="KX9129" s="16"/>
      <c r="KZ9129" s="16"/>
      <c r="LA9129" s="16"/>
      <c r="LB9129" s="74"/>
      <c r="LC9129" s="74"/>
    </row>
    <row r="9130" spans="2:315" x14ac:dyDescent="0.35">
      <c r="B9130">
        <v>24</v>
      </c>
      <c r="C9130">
        <f t="shared" si="4685"/>
        <v>0.23499999999999999</v>
      </c>
      <c r="E9130" s="92">
        <v>281.57</v>
      </c>
      <c r="F9130" s="73">
        <f t="shared" ref="F9130:BQ9130" si="4791">(E9130+$F$9100*$F$9102*($F$55/$F$9101*E9129+$F$55/$F$9101*E9131))/(1+$F$9100*$F$9102*($F$55/$F$9101+$F$55/$F$9101))</f>
        <v>281.57</v>
      </c>
      <c r="G9130" s="73">
        <f t="shared" si="4791"/>
        <v>281.57</v>
      </c>
      <c r="H9130" s="73">
        <f t="shared" si="4791"/>
        <v>281.57</v>
      </c>
      <c r="I9130" s="73">
        <f t="shared" si="4791"/>
        <v>281.57</v>
      </c>
      <c r="J9130" s="73">
        <f t="shared" si="4791"/>
        <v>281.57</v>
      </c>
      <c r="K9130" s="73">
        <f t="shared" si="4791"/>
        <v>281.57</v>
      </c>
      <c r="L9130" s="73">
        <f t="shared" si="4791"/>
        <v>281.57</v>
      </c>
      <c r="M9130" s="73">
        <f t="shared" si="4791"/>
        <v>281.57</v>
      </c>
      <c r="N9130" s="73">
        <f t="shared" si="4791"/>
        <v>281.57</v>
      </c>
      <c r="O9130" s="73">
        <f t="shared" si="4791"/>
        <v>281.57</v>
      </c>
      <c r="P9130" s="73">
        <f t="shared" si="4791"/>
        <v>281.57</v>
      </c>
      <c r="Q9130" s="73">
        <f t="shared" si="4791"/>
        <v>281.57</v>
      </c>
      <c r="R9130" s="73">
        <f t="shared" si="4791"/>
        <v>281.57</v>
      </c>
      <c r="S9130" s="73">
        <f t="shared" si="4791"/>
        <v>281.57</v>
      </c>
      <c r="T9130" s="73">
        <f t="shared" si="4791"/>
        <v>281.57</v>
      </c>
      <c r="U9130" s="73">
        <f t="shared" si="4791"/>
        <v>281.57</v>
      </c>
      <c r="V9130" s="73">
        <f t="shared" si="4791"/>
        <v>281.57</v>
      </c>
      <c r="W9130" s="73">
        <f t="shared" si="4791"/>
        <v>281.57</v>
      </c>
      <c r="X9130" s="73">
        <f t="shared" si="4791"/>
        <v>281.57</v>
      </c>
      <c r="Y9130" s="73">
        <f t="shared" si="4791"/>
        <v>281.57</v>
      </c>
      <c r="Z9130" s="73">
        <f t="shared" si="4791"/>
        <v>281.57</v>
      </c>
      <c r="AA9130" s="73">
        <f t="shared" si="4791"/>
        <v>281.57</v>
      </c>
      <c r="AB9130" s="73">
        <f t="shared" si="4791"/>
        <v>281.57</v>
      </c>
      <c r="AC9130" s="73">
        <f t="shared" si="4791"/>
        <v>281.57</v>
      </c>
      <c r="AD9130" s="73">
        <f t="shared" si="4791"/>
        <v>281.57</v>
      </c>
      <c r="AE9130" s="73">
        <f t="shared" si="4791"/>
        <v>281.57</v>
      </c>
      <c r="AF9130" s="73">
        <f t="shared" si="4791"/>
        <v>281.57</v>
      </c>
      <c r="AG9130" s="73">
        <f t="shared" si="4791"/>
        <v>281.57</v>
      </c>
      <c r="AH9130" s="73">
        <f t="shared" si="4791"/>
        <v>281.57</v>
      </c>
      <c r="AI9130" s="73">
        <f t="shared" si="4791"/>
        <v>281.57</v>
      </c>
      <c r="AJ9130" s="73">
        <f t="shared" si="4791"/>
        <v>281.57</v>
      </c>
      <c r="AK9130" s="73">
        <f t="shared" si="4791"/>
        <v>281.57</v>
      </c>
      <c r="AL9130" s="73">
        <f t="shared" si="4791"/>
        <v>281.57</v>
      </c>
      <c r="AM9130" s="73">
        <f t="shared" si="4791"/>
        <v>281.57</v>
      </c>
      <c r="AN9130" s="73">
        <f t="shared" si="4791"/>
        <v>281.57</v>
      </c>
      <c r="AO9130" s="73">
        <f t="shared" si="4791"/>
        <v>281.57</v>
      </c>
      <c r="AP9130" s="73">
        <f t="shared" si="4791"/>
        <v>281.57</v>
      </c>
      <c r="AQ9130" s="73">
        <f t="shared" si="4791"/>
        <v>281.57</v>
      </c>
      <c r="AR9130" s="73">
        <f t="shared" si="4791"/>
        <v>281.57</v>
      </c>
      <c r="AS9130" s="73">
        <f t="shared" si="4791"/>
        <v>281.57</v>
      </c>
      <c r="AT9130" s="73">
        <f t="shared" si="4791"/>
        <v>281.57</v>
      </c>
      <c r="AU9130" s="73">
        <f t="shared" si="4791"/>
        <v>281.57</v>
      </c>
      <c r="AV9130" s="73">
        <f t="shared" si="4791"/>
        <v>281.57</v>
      </c>
      <c r="AW9130" s="73">
        <f t="shared" si="4791"/>
        <v>281.57</v>
      </c>
      <c r="AX9130" s="73">
        <f t="shared" si="4791"/>
        <v>281.57</v>
      </c>
      <c r="AY9130" s="73">
        <f t="shared" si="4791"/>
        <v>281.57</v>
      </c>
      <c r="AZ9130" s="73">
        <f t="shared" si="4791"/>
        <v>281.57</v>
      </c>
      <c r="BA9130" s="73">
        <f t="shared" si="4791"/>
        <v>281.57</v>
      </c>
      <c r="BB9130" s="73">
        <f t="shared" si="4791"/>
        <v>281.57</v>
      </c>
      <c r="BC9130" s="73">
        <f t="shared" si="4791"/>
        <v>281.57</v>
      </c>
      <c r="BD9130" s="73">
        <f t="shared" si="4791"/>
        <v>281.57</v>
      </c>
      <c r="BE9130" s="73">
        <f t="shared" si="4791"/>
        <v>281.57</v>
      </c>
      <c r="BF9130" s="73">
        <f t="shared" si="4791"/>
        <v>281.57</v>
      </c>
      <c r="BG9130" s="73">
        <f t="shared" si="4791"/>
        <v>281.57</v>
      </c>
      <c r="BH9130" s="73">
        <f t="shared" si="4791"/>
        <v>281.57</v>
      </c>
      <c r="BI9130" s="73">
        <f t="shared" si="4791"/>
        <v>281.57</v>
      </c>
      <c r="BJ9130" s="73">
        <f t="shared" si="4791"/>
        <v>281.57</v>
      </c>
      <c r="BK9130" s="73">
        <f t="shared" si="4791"/>
        <v>281.57</v>
      </c>
      <c r="BL9130" s="73">
        <f t="shared" si="4791"/>
        <v>281.57</v>
      </c>
      <c r="BM9130" s="73">
        <f t="shared" si="4791"/>
        <v>281.57</v>
      </c>
      <c r="BN9130" s="73">
        <f t="shared" si="4791"/>
        <v>281.57</v>
      </c>
      <c r="BO9130" s="73">
        <f t="shared" si="4791"/>
        <v>281.57</v>
      </c>
      <c r="BP9130" s="73">
        <f t="shared" si="4791"/>
        <v>281.57</v>
      </c>
      <c r="BQ9130" s="73">
        <f t="shared" si="4791"/>
        <v>281.57</v>
      </c>
      <c r="BR9130" s="73">
        <f t="shared" ref="BR9130:EC9130" si="4792">(BQ9130+$F$9100*$F$9102*($F$55/$F$9101*BQ9129+$F$55/$F$9101*BQ9131))/(1+$F$9100*$F$9102*($F$55/$F$9101+$F$55/$F$9101))</f>
        <v>281.57</v>
      </c>
      <c r="BS9130" s="73">
        <f t="shared" si="4792"/>
        <v>281.57</v>
      </c>
      <c r="BT9130" s="73">
        <f t="shared" si="4792"/>
        <v>281.57</v>
      </c>
      <c r="BU9130" s="73">
        <f t="shared" si="4792"/>
        <v>281.57</v>
      </c>
      <c r="BV9130" s="73">
        <f t="shared" si="4792"/>
        <v>281.57</v>
      </c>
      <c r="BW9130" s="73">
        <f t="shared" si="4792"/>
        <v>281.57</v>
      </c>
      <c r="BX9130" s="73">
        <f t="shared" si="4792"/>
        <v>281.57</v>
      </c>
      <c r="BY9130" s="73">
        <f t="shared" si="4792"/>
        <v>281.57</v>
      </c>
      <c r="BZ9130" s="73">
        <f t="shared" si="4792"/>
        <v>281.57</v>
      </c>
      <c r="CA9130" s="73">
        <f t="shared" si="4792"/>
        <v>281.57</v>
      </c>
      <c r="CB9130" s="73">
        <f t="shared" si="4792"/>
        <v>281.57</v>
      </c>
      <c r="CC9130" s="73">
        <f t="shared" si="4792"/>
        <v>281.57</v>
      </c>
      <c r="CD9130" s="73">
        <f t="shared" si="4792"/>
        <v>281.57</v>
      </c>
      <c r="CE9130" s="73">
        <f t="shared" si="4792"/>
        <v>281.57</v>
      </c>
      <c r="CF9130" s="73">
        <f t="shared" si="4792"/>
        <v>281.57</v>
      </c>
      <c r="CG9130" s="73">
        <f t="shared" si="4792"/>
        <v>281.57</v>
      </c>
      <c r="CH9130" s="73">
        <f t="shared" si="4792"/>
        <v>281.57</v>
      </c>
      <c r="CI9130" s="73">
        <f t="shared" si="4792"/>
        <v>281.57</v>
      </c>
      <c r="CJ9130" s="73">
        <f t="shared" si="4792"/>
        <v>281.57</v>
      </c>
      <c r="CK9130" s="73">
        <f t="shared" si="4792"/>
        <v>281.57</v>
      </c>
      <c r="CL9130" s="73">
        <f t="shared" si="4792"/>
        <v>281.57</v>
      </c>
      <c r="CM9130" s="73">
        <f t="shared" si="4792"/>
        <v>281.57</v>
      </c>
      <c r="CN9130" s="73">
        <f t="shared" si="4792"/>
        <v>281.57</v>
      </c>
      <c r="CO9130" s="73">
        <f t="shared" si="4792"/>
        <v>281.57</v>
      </c>
      <c r="CP9130" s="73">
        <f t="shared" si="4792"/>
        <v>281.57</v>
      </c>
      <c r="CQ9130" s="73">
        <f t="shared" si="4792"/>
        <v>281.57</v>
      </c>
      <c r="CR9130" s="73">
        <f t="shared" si="4792"/>
        <v>281.57</v>
      </c>
      <c r="CS9130" s="73">
        <f t="shared" si="4792"/>
        <v>281.57</v>
      </c>
      <c r="CT9130" s="73">
        <f t="shared" si="4792"/>
        <v>281.57</v>
      </c>
      <c r="CU9130" s="73">
        <f t="shared" si="4792"/>
        <v>281.57</v>
      </c>
      <c r="CV9130" s="73">
        <f t="shared" si="4792"/>
        <v>281.57</v>
      </c>
      <c r="CW9130" s="73">
        <f t="shared" si="4792"/>
        <v>281.57</v>
      </c>
      <c r="CX9130" s="73">
        <f t="shared" si="4792"/>
        <v>281.57</v>
      </c>
      <c r="CY9130" s="73">
        <f t="shared" si="4792"/>
        <v>281.57</v>
      </c>
      <c r="CZ9130" s="73">
        <f t="shared" si="4792"/>
        <v>281.57</v>
      </c>
      <c r="DA9130" s="73">
        <f t="shared" si="4792"/>
        <v>281.57</v>
      </c>
      <c r="DB9130" s="73">
        <f t="shared" si="4792"/>
        <v>281.57</v>
      </c>
      <c r="DC9130" s="73">
        <f t="shared" si="4792"/>
        <v>281.57</v>
      </c>
      <c r="DD9130" s="73">
        <f t="shared" si="4792"/>
        <v>281.57</v>
      </c>
      <c r="DE9130" s="73">
        <f t="shared" si="4792"/>
        <v>281.57</v>
      </c>
      <c r="DF9130" s="73">
        <f t="shared" si="4792"/>
        <v>281.57</v>
      </c>
      <c r="DG9130" s="73">
        <f t="shared" si="4792"/>
        <v>281.57</v>
      </c>
      <c r="DH9130" s="73">
        <f t="shared" si="4792"/>
        <v>281.57</v>
      </c>
      <c r="DI9130" s="73">
        <f t="shared" si="4792"/>
        <v>281.57</v>
      </c>
      <c r="DJ9130" s="73">
        <f t="shared" si="4792"/>
        <v>281.57</v>
      </c>
      <c r="DK9130" s="73">
        <f t="shared" si="4792"/>
        <v>281.57</v>
      </c>
      <c r="DL9130" s="73">
        <f t="shared" si="4792"/>
        <v>281.57</v>
      </c>
      <c r="DM9130" s="73">
        <f t="shared" si="4792"/>
        <v>281.57</v>
      </c>
      <c r="DN9130" s="73">
        <f t="shared" si="4792"/>
        <v>281.57</v>
      </c>
      <c r="DO9130" s="73">
        <f t="shared" si="4792"/>
        <v>281.57</v>
      </c>
      <c r="DP9130" s="73">
        <f t="shared" si="4792"/>
        <v>281.57</v>
      </c>
      <c r="DQ9130" s="73">
        <f t="shared" si="4792"/>
        <v>281.57</v>
      </c>
      <c r="DR9130" s="73">
        <f t="shared" si="4792"/>
        <v>281.57</v>
      </c>
      <c r="DS9130" s="73">
        <f t="shared" si="4792"/>
        <v>281.57</v>
      </c>
      <c r="DT9130" s="73">
        <f t="shared" si="4792"/>
        <v>281.57</v>
      </c>
      <c r="DU9130" s="73">
        <f t="shared" si="4792"/>
        <v>281.57</v>
      </c>
      <c r="DV9130" s="73">
        <f t="shared" si="4792"/>
        <v>281.57</v>
      </c>
      <c r="DW9130" s="73">
        <f t="shared" si="4792"/>
        <v>281.57</v>
      </c>
      <c r="DX9130" s="73">
        <f t="shared" si="4792"/>
        <v>281.57</v>
      </c>
      <c r="DY9130" s="73">
        <f t="shared" si="4792"/>
        <v>281.57</v>
      </c>
      <c r="DZ9130" s="73">
        <f t="shared" si="4792"/>
        <v>281.57</v>
      </c>
      <c r="EA9130" s="73">
        <f t="shared" si="4792"/>
        <v>281.57</v>
      </c>
      <c r="EB9130" s="73">
        <f t="shared" si="4792"/>
        <v>281.57</v>
      </c>
      <c r="EC9130" s="73">
        <f t="shared" si="4792"/>
        <v>281.57</v>
      </c>
      <c r="ED9130" s="73">
        <f t="shared" ref="ED9130:GO9130" si="4793">(EC9130+$F$9100*$F$9102*($F$55/$F$9101*EC9129+$F$55/$F$9101*EC9131))/(1+$F$9100*$F$9102*($F$55/$F$9101+$F$55/$F$9101))</f>
        <v>281.57</v>
      </c>
      <c r="EE9130" s="73">
        <f t="shared" si="4793"/>
        <v>281.57</v>
      </c>
      <c r="EF9130" s="73">
        <f t="shared" si="4793"/>
        <v>281.57</v>
      </c>
      <c r="EG9130" s="73">
        <f t="shared" si="4793"/>
        <v>281.57</v>
      </c>
      <c r="EH9130" s="73">
        <f t="shared" si="4793"/>
        <v>281.57</v>
      </c>
      <c r="EI9130" s="73">
        <f t="shared" si="4793"/>
        <v>281.57</v>
      </c>
      <c r="EJ9130" s="73">
        <f t="shared" si="4793"/>
        <v>281.57</v>
      </c>
      <c r="EK9130" s="73">
        <f t="shared" si="4793"/>
        <v>281.57</v>
      </c>
      <c r="EL9130" s="73">
        <f t="shared" si="4793"/>
        <v>281.57</v>
      </c>
      <c r="EM9130" s="73">
        <f t="shared" si="4793"/>
        <v>281.57</v>
      </c>
      <c r="EN9130" s="73">
        <f t="shared" si="4793"/>
        <v>281.57</v>
      </c>
      <c r="EO9130" s="73">
        <f t="shared" si="4793"/>
        <v>281.57</v>
      </c>
      <c r="EP9130" s="73">
        <f t="shared" si="4793"/>
        <v>281.57</v>
      </c>
      <c r="EQ9130" s="73">
        <f t="shared" si="4793"/>
        <v>281.57</v>
      </c>
      <c r="ER9130" s="73">
        <f t="shared" si="4793"/>
        <v>281.57</v>
      </c>
      <c r="ES9130" s="73">
        <f t="shared" si="4793"/>
        <v>281.57</v>
      </c>
      <c r="ET9130" s="73">
        <f t="shared" si="4793"/>
        <v>281.57</v>
      </c>
      <c r="EU9130" s="73">
        <f t="shared" si="4793"/>
        <v>281.57</v>
      </c>
      <c r="EV9130" s="73">
        <f t="shared" si="4793"/>
        <v>281.57</v>
      </c>
      <c r="EW9130" s="73">
        <f t="shared" si="4793"/>
        <v>281.57</v>
      </c>
      <c r="EX9130" s="73">
        <f t="shared" si="4793"/>
        <v>281.57</v>
      </c>
      <c r="EY9130" s="73">
        <f t="shared" si="4793"/>
        <v>281.57</v>
      </c>
      <c r="EZ9130" s="73">
        <f t="shared" si="4793"/>
        <v>281.57</v>
      </c>
      <c r="FA9130" s="73">
        <f t="shared" si="4793"/>
        <v>281.57</v>
      </c>
      <c r="FB9130" s="73">
        <f t="shared" si="4793"/>
        <v>281.57</v>
      </c>
      <c r="FC9130" s="73">
        <f t="shared" si="4793"/>
        <v>281.57</v>
      </c>
      <c r="FD9130" s="73">
        <f t="shared" si="4793"/>
        <v>281.57</v>
      </c>
      <c r="FE9130" s="73">
        <f t="shared" si="4793"/>
        <v>281.57</v>
      </c>
      <c r="FF9130" s="73">
        <f t="shared" si="4793"/>
        <v>281.57</v>
      </c>
      <c r="FG9130" s="73">
        <f t="shared" si="4793"/>
        <v>281.57</v>
      </c>
      <c r="FH9130" s="73">
        <f t="shared" si="4793"/>
        <v>281.57</v>
      </c>
      <c r="FI9130" s="73">
        <f t="shared" si="4793"/>
        <v>281.57</v>
      </c>
      <c r="FJ9130" s="73">
        <f t="shared" si="4793"/>
        <v>281.57</v>
      </c>
      <c r="FK9130" s="73">
        <f t="shared" si="4793"/>
        <v>281.57</v>
      </c>
      <c r="FL9130" s="73">
        <f t="shared" si="4793"/>
        <v>281.57</v>
      </c>
      <c r="FM9130" s="73">
        <f t="shared" si="4793"/>
        <v>281.57</v>
      </c>
      <c r="FN9130" s="73">
        <f t="shared" si="4793"/>
        <v>281.57</v>
      </c>
      <c r="FO9130" s="73">
        <f t="shared" si="4793"/>
        <v>281.57</v>
      </c>
      <c r="FP9130" s="73">
        <f t="shared" si="4793"/>
        <v>281.57</v>
      </c>
      <c r="FQ9130" s="73">
        <f t="shared" si="4793"/>
        <v>281.57</v>
      </c>
      <c r="FR9130" s="73">
        <f t="shared" si="4793"/>
        <v>281.57</v>
      </c>
      <c r="FS9130" s="73">
        <f t="shared" si="4793"/>
        <v>281.57</v>
      </c>
      <c r="FT9130" s="73">
        <f t="shared" si="4793"/>
        <v>281.57</v>
      </c>
      <c r="FU9130" s="73">
        <f t="shared" si="4793"/>
        <v>281.57</v>
      </c>
      <c r="FV9130" s="73">
        <f t="shared" si="4793"/>
        <v>281.57</v>
      </c>
      <c r="FW9130" s="73">
        <f t="shared" si="4793"/>
        <v>281.57</v>
      </c>
      <c r="FX9130" s="73">
        <f t="shared" si="4793"/>
        <v>281.57</v>
      </c>
      <c r="FY9130" s="73">
        <f t="shared" si="4793"/>
        <v>281.57</v>
      </c>
      <c r="FZ9130" s="73">
        <f t="shared" si="4793"/>
        <v>281.57</v>
      </c>
      <c r="GA9130" s="73">
        <f t="shared" si="4793"/>
        <v>281.57</v>
      </c>
      <c r="GB9130" s="73">
        <f t="shared" si="4793"/>
        <v>281.57</v>
      </c>
      <c r="GC9130" s="73">
        <f t="shared" si="4793"/>
        <v>281.57</v>
      </c>
      <c r="GD9130" s="73">
        <f t="shared" si="4793"/>
        <v>281.57</v>
      </c>
      <c r="GE9130" s="73">
        <f t="shared" si="4793"/>
        <v>281.57</v>
      </c>
      <c r="GF9130" s="73">
        <f t="shared" si="4793"/>
        <v>281.57</v>
      </c>
      <c r="GG9130" s="73">
        <f t="shared" si="4793"/>
        <v>281.57</v>
      </c>
      <c r="GH9130" s="73">
        <f t="shared" si="4793"/>
        <v>281.57</v>
      </c>
      <c r="GI9130" s="73">
        <f t="shared" si="4793"/>
        <v>281.57</v>
      </c>
      <c r="GJ9130" s="73">
        <f t="shared" si="4793"/>
        <v>281.57</v>
      </c>
      <c r="GK9130" s="73">
        <f t="shared" si="4793"/>
        <v>281.57</v>
      </c>
      <c r="GL9130" s="73">
        <f t="shared" si="4793"/>
        <v>281.57</v>
      </c>
      <c r="GM9130" s="73">
        <f t="shared" si="4793"/>
        <v>281.57</v>
      </c>
      <c r="GN9130" s="73">
        <f t="shared" si="4793"/>
        <v>281.57</v>
      </c>
      <c r="GO9130" s="73">
        <f t="shared" si="4793"/>
        <v>281.57</v>
      </c>
      <c r="GP9130" s="73">
        <f t="shared" ref="GP9130:JA9130" si="4794">(GO9130+$F$9100*$F$9102*($F$55/$F$9101*GO9129+$F$55/$F$9101*GO9131))/(1+$F$9100*$F$9102*($F$55/$F$9101+$F$55/$F$9101))</f>
        <v>281.57</v>
      </c>
      <c r="GQ9130" s="73">
        <f t="shared" si="4794"/>
        <v>281.57</v>
      </c>
      <c r="GR9130" s="73">
        <f t="shared" si="4794"/>
        <v>281.57</v>
      </c>
      <c r="GS9130" s="73">
        <f t="shared" si="4794"/>
        <v>281.57</v>
      </c>
      <c r="GT9130" s="73">
        <f t="shared" si="4794"/>
        <v>281.57</v>
      </c>
      <c r="GU9130" s="73">
        <f t="shared" si="4794"/>
        <v>281.57</v>
      </c>
      <c r="GV9130" s="73">
        <f t="shared" si="4794"/>
        <v>281.57</v>
      </c>
      <c r="GW9130" s="73">
        <f t="shared" si="4794"/>
        <v>281.57</v>
      </c>
      <c r="GX9130" s="73">
        <f t="shared" si="4794"/>
        <v>281.57</v>
      </c>
      <c r="GY9130" s="73">
        <f t="shared" si="4794"/>
        <v>281.57</v>
      </c>
      <c r="GZ9130" s="73">
        <f t="shared" si="4794"/>
        <v>281.57</v>
      </c>
      <c r="HA9130" s="73">
        <f t="shared" si="4794"/>
        <v>281.57</v>
      </c>
      <c r="HB9130" s="73">
        <f t="shared" si="4794"/>
        <v>281.57</v>
      </c>
      <c r="HC9130" s="73">
        <f t="shared" si="4794"/>
        <v>281.57</v>
      </c>
      <c r="HD9130" s="73">
        <f t="shared" si="4794"/>
        <v>281.57</v>
      </c>
      <c r="HE9130" s="73">
        <f t="shared" si="4794"/>
        <v>281.57</v>
      </c>
      <c r="HF9130" s="73">
        <f t="shared" si="4794"/>
        <v>281.57</v>
      </c>
      <c r="HG9130" s="73">
        <f t="shared" si="4794"/>
        <v>281.57</v>
      </c>
      <c r="HH9130" s="73">
        <f t="shared" si="4794"/>
        <v>281.57</v>
      </c>
      <c r="HI9130" s="73">
        <f t="shared" si="4794"/>
        <v>281.57</v>
      </c>
      <c r="HJ9130" s="73">
        <f t="shared" si="4794"/>
        <v>281.57</v>
      </c>
      <c r="HK9130" s="73">
        <f t="shared" si="4794"/>
        <v>281.57</v>
      </c>
      <c r="HL9130" s="73">
        <f t="shared" si="4794"/>
        <v>281.57</v>
      </c>
      <c r="HM9130" s="73">
        <f t="shared" si="4794"/>
        <v>281.57</v>
      </c>
      <c r="HN9130" s="73">
        <f t="shared" si="4794"/>
        <v>281.57</v>
      </c>
      <c r="HO9130" s="73">
        <f t="shared" si="4794"/>
        <v>281.57</v>
      </c>
      <c r="HP9130" s="73">
        <f t="shared" si="4794"/>
        <v>281.57</v>
      </c>
      <c r="HQ9130" s="73">
        <f t="shared" si="4794"/>
        <v>281.57</v>
      </c>
      <c r="HR9130" s="73">
        <f t="shared" si="4794"/>
        <v>281.57</v>
      </c>
      <c r="HS9130" s="73">
        <f t="shared" si="4794"/>
        <v>281.57</v>
      </c>
      <c r="HT9130" s="73">
        <f t="shared" si="4794"/>
        <v>281.57</v>
      </c>
      <c r="HU9130" s="73">
        <f t="shared" si="4794"/>
        <v>281.57</v>
      </c>
      <c r="HV9130" s="73">
        <f t="shared" si="4794"/>
        <v>281.57</v>
      </c>
      <c r="HW9130" s="73">
        <f t="shared" si="4794"/>
        <v>281.57</v>
      </c>
      <c r="HX9130" s="73">
        <f t="shared" si="4794"/>
        <v>281.57</v>
      </c>
      <c r="HY9130" s="73">
        <f t="shared" si="4794"/>
        <v>281.57</v>
      </c>
      <c r="HZ9130" s="73">
        <f t="shared" si="4794"/>
        <v>281.57</v>
      </c>
      <c r="IA9130" s="73">
        <f t="shared" si="4794"/>
        <v>281.57</v>
      </c>
      <c r="IB9130" s="73">
        <f t="shared" si="4794"/>
        <v>281.57</v>
      </c>
      <c r="IC9130" s="73">
        <f t="shared" si="4794"/>
        <v>281.57</v>
      </c>
      <c r="ID9130" s="73">
        <f t="shared" si="4794"/>
        <v>281.57</v>
      </c>
      <c r="IE9130" s="73">
        <f t="shared" si="4794"/>
        <v>281.57</v>
      </c>
      <c r="IF9130" s="73">
        <f t="shared" si="4794"/>
        <v>281.57</v>
      </c>
      <c r="IG9130" s="73">
        <f t="shared" si="4794"/>
        <v>281.57</v>
      </c>
      <c r="IH9130" s="73">
        <f t="shared" si="4794"/>
        <v>281.57</v>
      </c>
      <c r="II9130" s="73">
        <f t="shared" si="4794"/>
        <v>281.57</v>
      </c>
      <c r="IJ9130" s="73">
        <f t="shared" si="4794"/>
        <v>281.57</v>
      </c>
      <c r="IK9130" s="73">
        <f t="shared" si="4794"/>
        <v>281.57</v>
      </c>
      <c r="IL9130" s="73">
        <f t="shared" si="4794"/>
        <v>281.57</v>
      </c>
      <c r="IM9130" s="73">
        <f t="shared" si="4794"/>
        <v>281.57</v>
      </c>
      <c r="IN9130" s="73">
        <f t="shared" si="4794"/>
        <v>281.57</v>
      </c>
      <c r="IO9130" s="73">
        <f t="shared" si="4794"/>
        <v>281.57</v>
      </c>
      <c r="IP9130" s="73">
        <f t="shared" si="4794"/>
        <v>281.57</v>
      </c>
      <c r="IQ9130" s="73">
        <f t="shared" si="4794"/>
        <v>281.57</v>
      </c>
      <c r="IR9130" s="73">
        <f t="shared" si="4794"/>
        <v>281.57</v>
      </c>
      <c r="IS9130" s="73">
        <f t="shared" si="4794"/>
        <v>281.57</v>
      </c>
      <c r="IT9130" s="73">
        <f t="shared" si="4794"/>
        <v>281.57</v>
      </c>
      <c r="IU9130" s="73">
        <f t="shared" si="4794"/>
        <v>281.57</v>
      </c>
      <c r="IV9130" s="73">
        <f t="shared" si="4794"/>
        <v>281.57</v>
      </c>
      <c r="IW9130" s="73">
        <f t="shared" si="4794"/>
        <v>281.57</v>
      </c>
      <c r="IX9130" s="73">
        <f t="shared" si="4794"/>
        <v>281.57</v>
      </c>
      <c r="IY9130" s="73">
        <f t="shared" si="4794"/>
        <v>281.57</v>
      </c>
      <c r="IZ9130" s="73">
        <f t="shared" si="4794"/>
        <v>281.57</v>
      </c>
      <c r="JA9130" s="73">
        <f t="shared" si="4794"/>
        <v>281.57</v>
      </c>
      <c r="JB9130" s="73">
        <f t="shared" ref="JB9130:KG9130" si="4795">(JA9130+$F$9100*$F$9102*($F$55/$F$9101*JA9129+$F$55/$F$9101*JA9131))/(1+$F$9100*$F$9102*($F$55/$F$9101+$F$55/$F$9101))</f>
        <v>281.57</v>
      </c>
      <c r="JC9130" s="73">
        <f t="shared" si="4795"/>
        <v>281.57</v>
      </c>
      <c r="JD9130" s="73">
        <f t="shared" si="4795"/>
        <v>281.57</v>
      </c>
      <c r="JE9130" s="73">
        <f t="shared" si="4795"/>
        <v>281.57</v>
      </c>
      <c r="JF9130" s="73">
        <f t="shared" si="4795"/>
        <v>281.57</v>
      </c>
      <c r="JG9130" s="73">
        <f t="shared" si="4795"/>
        <v>281.57</v>
      </c>
      <c r="JH9130" s="73">
        <f t="shared" si="4795"/>
        <v>281.57</v>
      </c>
      <c r="JI9130" s="73">
        <f t="shared" si="4795"/>
        <v>281.57</v>
      </c>
      <c r="JJ9130" s="73">
        <f t="shared" si="4795"/>
        <v>281.57</v>
      </c>
      <c r="JK9130" s="73">
        <f t="shared" si="4795"/>
        <v>281.57</v>
      </c>
      <c r="JL9130" s="73">
        <f t="shared" si="4795"/>
        <v>281.57</v>
      </c>
      <c r="JM9130" s="73">
        <f t="shared" si="4795"/>
        <v>281.57</v>
      </c>
      <c r="JN9130" s="73">
        <f t="shared" si="4795"/>
        <v>281.57</v>
      </c>
      <c r="JO9130" s="73">
        <f t="shared" si="4795"/>
        <v>281.57</v>
      </c>
      <c r="JP9130" s="73">
        <f t="shared" si="4795"/>
        <v>281.57</v>
      </c>
      <c r="JQ9130" s="73">
        <f t="shared" si="4795"/>
        <v>281.57</v>
      </c>
      <c r="JR9130" s="73">
        <f t="shared" si="4795"/>
        <v>281.57</v>
      </c>
      <c r="JS9130" s="73">
        <f t="shared" si="4795"/>
        <v>281.57</v>
      </c>
      <c r="JT9130" s="73">
        <f t="shared" si="4795"/>
        <v>281.57</v>
      </c>
      <c r="JU9130" s="73">
        <f t="shared" si="4795"/>
        <v>281.57</v>
      </c>
      <c r="JV9130" s="73">
        <f t="shared" si="4795"/>
        <v>281.57</v>
      </c>
      <c r="JW9130" s="73">
        <f t="shared" si="4795"/>
        <v>281.57</v>
      </c>
      <c r="JX9130" s="73">
        <f t="shared" si="4795"/>
        <v>281.57</v>
      </c>
      <c r="JY9130" s="73">
        <f t="shared" si="4795"/>
        <v>281.57</v>
      </c>
      <c r="JZ9130" s="73">
        <f t="shared" si="4795"/>
        <v>281.57</v>
      </c>
      <c r="KA9130" s="73">
        <f t="shared" si="4795"/>
        <v>281.57</v>
      </c>
      <c r="KB9130" s="73">
        <f t="shared" si="4795"/>
        <v>281.57</v>
      </c>
      <c r="KC9130" s="73">
        <f t="shared" si="4795"/>
        <v>281.57</v>
      </c>
      <c r="KD9130" s="73">
        <f t="shared" si="4795"/>
        <v>281.57</v>
      </c>
      <c r="KE9130" s="73">
        <f t="shared" si="4795"/>
        <v>281.57</v>
      </c>
      <c r="KF9130" s="73">
        <f t="shared" si="4795"/>
        <v>281.57</v>
      </c>
      <c r="KG9130" s="73">
        <f t="shared" si="4795"/>
        <v>281.57</v>
      </c>
      <c r="KH9130">
        <v>281.57</v>
      </c>
      <c r="KL9130" s="84"/>
      <c r="KP9130" s="84"/>
      <c r="KS9130" s="74"/>
      <c r="KT9130" s="74"/>
      <c r="KU9130" s="16"/>
      <c r="KV9130" s="72"/>
      <c r="KW9130" s="72"/>
      <c r="KX9130" s="16"/>
      <c r="KZ9130" s="16"/>
      <c r="LA9130" s="16"/>
      <c r="LB9130" s="74"/>
      <c r="LC9130" s="74"/>
    </row>
    <row r="9131" spans="2:315" x14ac:dyDescent="0.35">
      <c r="B9131">
        <v>25</v>
      </c>
      <c r="C9131">
        <f t="shared" si="4685"/>
        <v>0.245</v>
      </c>
      <c r="E9131" s="92">
        <v>281.37</v>
      </c>
      <c r="F9131" s="73">
        <f t="shared" ref="F9131:BQ9131" si="4796">(E9131+$F$9100*$F$9102*($F$55/$F$9101*E9130+$F$55/$F$9101*E9132))/(1+$F$9100*$F$9102*($F$55/$F$9101+$F$55/$F$9101))</f>
        <v>281.37</v>
      </c>
      <c r="G9131" s="73">
        <f t="shared" si="4796"/>
        <v>281.37</v>
      </c>
      <c r="H9131" s="73">
        <f t="shared" si="4796"/>
        <v>281.37</v>
      </c>
      <c r="I9131" s="73">
        <f t="shared" si="4796"/>
        <v>281.37</v>
      </c>
      <c r="J9131" s="73">
        <f t="shared" si="4796"/>
        <v>281.37</v>
      </c>
      <c r="K9131" s="73">
        <f t="shared" si="4796"/>
        <v>281.37</v>
      </c>
      <c r="L9131" s="73">
        <f t="shared" si="4796"/>
        <v>281.37</v>
      </c>
      <c r="M9131" s="73">
        <f t="shared" si="4796"/>
        <v>281.37</v>
      </c>
      <c r="N9131" s="73">
        <f t="shared" si="4796"/>
        <v>281.37</v>
      </c>
      <c r="O9131" s="73">
        <f t="shared" si="4796"/>
        <v>281.37</v>
      </c>
      <c r="P9131" s="73">
        <f t="shared" si="4796"/>
        <v>281.37</v>
      </c>
      <c r="Q9131" s="73">
        <f t="shared" si="4796"/>
        <v>281.37</v>
      </c>
      <c r="R9131" s="73">
        <f t="shared" si="4796"/>
        <v>281.37</v>
      </c>
      <c r="S9131" s="73">
        <f t="shared" si="4796"/>
        <v>281.37</v>
      </c>
      <c r="T9131" s="73">
        <f t="shared" si="4796"/>
        <v>281.37</v>
      </c>
      <c r="U9131" s="73">
        <f t="shared" si="4796"/>
        <v>281.37</v>
      </c>
      <c r="V9131" s="73">
        <f t="shared" si="4796"/>
        <v>281.37</v>
      </c>
      <c r="W9131" s="73">
        <f t="shared" si="4796"/>
        <v>281.37</v>
      </c>
      <c r="X9131" s="73">
        <f t="shared" si="4796"/>
        <v>281.37</v>
      </c>
      <c r="Y9131" s="73">
        <f t="shared" si="4796"/>
        <v>281.37</v>
      </c>
      <c r="Z9131" s="73">
        <f t="shared" si="4796"/>
        <v>281.37</v>
      </c>
      <c r="AA9131" s="73">
        <f t="shared" si="4796"/>
        <v>281.37</v>
      </c>
      <c r="AB9131" s="73">
        <f t="shared" si="4796"/>
        <v>281.37</v>
      </c>
      <c r="AC9131" s="73">
        <f t="shared" si="4796"/>
        <v>281.37</v>
      </c>
      <c r="AD9131" s="73">
        <f t="shared" si="4796"/>
        <v>281.37</v>
      </c>
      <c r="AE9131" s="73">
        <f t="shared" si="4796"/>
        <v>281.37</v>
      </c>
      <c r="AF9131" s="73">
        <f t="shared" si="4796"/>
        <v>281.37</v>
      </c>
      <c r="AG9131" s="73">
        <f t="shared" si="4796"/>
        <v>281.37</v>
      </c>
      <c r="AH9131" s="73">
        <f t="shared" si="4796"/>
        <v>281.37</v>
      </c>
      <c r="AI9131" s="73">
        <f t="shared" si="4796"/>
        <v>281.37</v>
      </c>
      <c r="AJ9131" s="73">
        <f t="shared" si="4796"/>
        <v>281.37</v>
      </c>
      <c r="AK9131" s="73">
        <f t="shared" si="4796"/>
        <v>281.37</v>
      </c>
      <c r="AL9131" s="73">
        <f t="shared" si="4796"/>
        <v>281.37</v>
      </c>
      <c r="AM9131" s="73">
        <f t="shared" si="4796"/>
        <v>281.37</v>
      </c>
      <c r="AN9131" s="73">
        <f t="shared" si="4796"/>
        <v>281.37</v>
      </c>
      <c r="AO9131" s="73">
        <f t="shared" si="4796"/>
        <v>281.37</v>
      </c>
      <c r="AP9131" s="73">
        <f t="shared" si="4796"/>
        <v>281.37</v>
      </c>
      <c r="AQ9131" s="73">
        <f t="shared" si="4796"/>
        <v>281.37</v>
      </c>
      <c r="AR9131" s="73">
        <f t="shared" si="4796"/>
        <v>281.37</v>
      </c>
      <c r="AS9131" s="73">
        <f t="shared" si="4796"/>
        <v>281.37</v>
      </c>
      <c r="AT9131" s="73">
        <f t="shared" si="4796"/>
        <v>281.37</v>
      </c>
      <c r="AU9131" s="73">
        <f t="shared" si="4796"/>
        <v>281.37</v>
      </c>
      <c r="AV9131" s="73">
        <f t="shared" si="4796"/>
        <v>281.37</v>
      </c>
      <c r="AW9131" s="73">
        <f t="shared" si="4796"/>
        <v>281.37</v>
      </c>
      <c r="AX9131" s="73">
        <f t="shared" si="4796"/>
        <v>281.37</v>
      </c>
      <c r="AY9131" s="73">
        <f t="shared" si="4796"/>
        <v>281.37</v>
      </c>
      <c r="AZ9131" s="73">
        <f t="shared" si="4796"/>
        <v>281.37</v>
      </c>
      <c r="BA9131" s="73">
        <f t="shared" si="4796"/>
        <v>281.37</v>
      </c>
      <c r="BB9131" s="73">
        <f t="shared" si="4796"/>
        <v>281.37</v>
      </c>
      <c r="BC9131" s="73">
        <f t="shared" si="4796"/>
        <v>281.37</v>
      </c>
      <c r="BD9131" s="73">
        <f t="shared" si="4796"/>
        <v>281.37</v>
      </c>
      <c r="BE9131" s="73">
        <f t="shared" si="4796"/>
        <v>281.37</v>
      </c>
      <c r="BF9131" s="73">
        <f t="shared" si="4796"/>
        <v>281.37</v>
      </c>
      <c r="BG9131" s="73">
        <f t="shared" si="4796"/>
        <v>281.37</v>
      </c>
      <c r="BH9131" s="73">
        <f t="shared" si="4796"/>
        <v>281.37</v>
      </c>
      <c r="BI9131" s="73">
        <f t="shared" si="4796"/>
        <v>281.37</v>
      </c>
      <c r="BJ9131" s="73">
        <f t="shared" si="4796"/>
        <v>281.37</v>
      </c>
      <c r="BK9131" s="73">
        <f t="shared" si="4796"/>
        <v>281.37</v>
      </c>
      <c r="BL9131" s="73">
        <f t="shared" si="4796"/>
        <v>281.37</v>
      </c>
      <c r="BM9131" s="73">
        <f t="shared" si="4796"/>
        <v>281.37</v>
      </c>
      <c r="BN9131" s="73">
        <f t="shared" si="4796"/>
        <v>281.37</v>
      </c>
      <c r="BO9131" s="73">
        <f t="shared" si="4796"/>
        <v>281.37</v>
      </c>
      <c r="BP9131" s="73">
        <f t="shared" si="4796"/>
        <v>281.37</v>
      </c>
      <c r="BQ9131" s="73">
        <f t="shared" si="4796"/>
        <v>281.37</v>
      </c>
      <c r="BR9131" s="73">
        <f t="shared" ref="BR9131:EC9131" si="4797">(BQ9131+$F$9100*$F$9102*($F$55/$F$9101*BQ9130+$F$55/$F$9101*BQ9132))/(1+$F$9100*$F$9102*($F$55/$F$9101+$F$55/$F$9101))</f>
        <v>281.37</v>
      </c>
      <c r="BS9131" s="73">
        <f t="shared" si="4797"/>
        <v>281.37</v>
      </c>
      <c r="BT9131" s="73">
        <f t="shared" si="4797"/>
        <v>281.37</v>
      </c>
      <c r="BU9131" s="73">
        <f t="shared" si="4797"/>
        <v>281.37</v>
      </c>
      <c r="BV9131" s="73">
        <f t="shared" si="4797"/>
        <v>281.37</v>
      </c>
      <c r="BW9131" s="73">
        <f t="shared" si="4797"/>
        <v>281.37</v>
      </c>
      <c r="BX9131" s="73">
        <f t="shared" si="4797"/>
        <v>281.37</v>
      </c>
      <c r="BY9131" s="73">
        <f t="shared" si="4797"/>
        <v>281.37</v>
      </c>
      <c r="BZ9131" s="73">
        <f t="shared" si="4797"/>
        <v>281.37</v>
      </c>
      <c r="CA9131" s="73">
        <f t="shared" si="4797"/>
        <v>281.37</v>
      </c>
      <c r="CB9131" s="73">
        <f t="shared" si="4797"/>
        <v>281.37</v>
      </c>
      <c r="CC9131" s="73">
        <f t="shared" si="4797"/>
        <v>281.37</v>
      </c>
      <c r="CD9131" s="73">
        <f t="shared" si="4797"/>
        <v>281.37</v>
      </c>
      <c r="CE9131" s="73">
        <f t="shared" si="4797"/>
        <v>281.37</v>
      </c>
      <c r="CF9131" s="73">
        <f t="shared" si="4797"/>
        <v>281.37</v>
      </c>
      <c r="CG9131" s="73">
        <f t="shared" si="4797"/>
        <v>281.37</v>
      </c>
      <c r="CH9131" s="73">
        <f t="shared" si="4797"/>
        <v>281.37</v>
      </c>
      <c r="CI9131" s="73">
        <f t="shared" si="4797"/>
        <v>281.37</v>
      </c>
      <c r="CJ9131" s="73">
        <f t="shared" si="4797"/>
        <v>281.37</v>
      </c>
      <c r="CK9131" s="73">
        <f t="shared" si="4797"/>
        <v>281.37</v>
      </c>
      <c r="CL9131" s="73">
        <f t="shared" si="4797"/>
        <v>281.37</v>
      </c>
      <c r="CM9131" s="73">
        <f t="shared" si="4797"/>
        <v>281.37</v>
      </c>
      <c r="CN9131" s="73">
        <f t="shared" si="4797"/>
        <v>281.37</v>
      </c>
      <c r="CO9131" s="73">
        <f t="shared" si="4797"/>
        <v>281.37</v>
      </c>
      <c r="CP9131" s="73">
        <f t="shared" si="4797"/>
        <v>281.37</v>
      </c>
      <c r="CQ9131" s="73">
        <f t="shared" si="4797"/>
        <v>281.37</v>
      </c>
      <c r="CR9131" s="73">
        <f t="shared" si="4797"/>
        <v>281.37</v>
      </c>
      <c r="CS9131" s="73">
        <f t="shared" si="4797"/>
        <v>281.37</v>
      </c>
      <c r="CT9131" s="73">
        <f t="shared" si="4797"/>
        <v>281.37</v>
      </c>
      <c r="CU9131" s="73">
        <f t="shared" si="4797"/>
        <v>281.37</v>
      </c>
      <c r="CV9131" s="73">
        <f t="shared" si="4797"/>
        <v>281.37</v>
      </c>
      <c r="CW9131" s="73">
        <f t="shared" si="4797"/>
        <v>281.37</v>
      </c>
      <c r="CX9131" s="73">
        <f t="shared" si="4797"/>
        <v>281.37</v>
      </c>
      <c r="CY9131" s="73">
        <f t="shared" si="4797"/>
        <v>281.37</v>
      </c>
      <c r="CZ9131" s="73">
        <f t="shared" si="4797"/>
        <v>281.37</v>
      </c>
      <c r="DA9131" s="73">
        <f t="shared" si="4797"/>
        <v>281.37</v>
      </c>
      <c r="DB9131" s="73">
        <f t="shared" si="4797"/>
        <v>281.37</v>
      </c>
      <c r="DC9131" s="73">
        <f t="shared" si="4797"/>
        <v>281.37</v>
      </c>
      <c r="DD9131" s="73">
        <f t="shared" si="4797"/>
        <v>281.37</v>
      </c>
      <c r="DE9131" s="73">
        <f t="shared" si="4797"/>
        <v>281.37</v>
      </c>
      <c r="DF9131" s="73">
        <f t="shared" si="4797"/>
        <v>281.37</v>
      </c>
      <c r="DG9131" s="73">
        <f t="shared" si="4797"/>
        <v>281.37</v>
      </c>
      <c r="DH9131" s="73">
        <f t="shared" si="4797"/>
        <v>281.37</v>
      </c>
      <c r="DI9131" s="73">
        <f t="shared" si="4797"/>
        <v>281.37</v>
      </c>
      <c r="DJ9131" s="73">
        <f t="shared" si="4797"/>
        <v>281.37</v>
      </c>
      <c r="DK9131" s="73">
        <f t="shared" si="4797"/>
        <v>281.37</v>
      </c>
      <c r="DL9131" s="73">
        <f t="shared" si="4797"/>
        <v>281.37</v>
      </c>
      <c r="DM9131" s="73">
        <f t="shared" si="4797"/>
        <v>281.37</v>
      </c>
      <c r="DN9131" s="73">
        <f t="shared" si="4797"/>
        <v>281.37</v>
      </c>
      <c r="DO9131" s="73">
        <f t="shared" si="4797"/>
        <v>281.37</v>
      </c>
      <c r="DP9131" s="73">
        <f t="shared" si="4797"/>
        <v>281.37</v>
      </c>
      <c r="DQ9131" s="73">
        <f t="shared" si="4797"/>
        <v>281.37</v>
      </c>
      <c r="DR9131" s="73">
        <f t="shared" si="4797"/>
        <v>281.37</v>
      </c>
      <c r="DS9131" s="73">
        <f t="shared" si="4797"/>
        <v>281.37</v>
      </c>
      <c r="DT9131" s="73">
        <f t="shared" si="4797"/>
        <v>281.37</v>
      </c>
      <c r="DU9131" s="73">
        <f t="shared" si="4797"/>
        <v>281.37</v>
      </c>
      <c r="DV9131" s="73">
        <f t="shared" si="4797"/>
        <v>281.37</v>
      </c>
      <c r="DW9131" s="73">
        <f t="shared" si="4797"/>
        <v>281.37</v>
      </c>
      <c r="DX9131" s="73">
        <f t="shared" si="4797"/>
        <v>281.37</v>
      </c>
      <c r="DY9131" s="73">
        <f t="shared" si="4797"/>
        <v>281.37</v>
      </c>
      <c r="DZ9131" s="73">
        <f t="shared" si="4797"/>
        <v>281.37</v>
      </c>
      <c r="EA9131" s="73">
        <f t="shared" si="4797"/>
        <v>281.37</v>
      </c>
      <c r="EB9131" s="73">
        <f t="shared" si="4797"/>
        <v>281.37</v>
      </c>
      <c r="EC9131" s="73">
        <f t="shared" si="4797"/>
        <v>281.37</v>
      </c>
      <c r="ED9131" s="73">
        <f t="shared" ref="ED9131:GO9131" si="4798">(EC9131+$F$9100*$F$9102*($F$55/$F$9101*EC9130+$F$55/$F$9101*EC9132))/(1+$F$9100*$F$9102*($F$55/$F$9101+$F$55/$F$9101))</f>
        <v>281.37</v>
      </c>
      <c r="EE9131" s="73">
        <f t="shared" si="4798"/>
        <v>281.37</v>
      </c>
      <c r="EF9131" s="73">
        <f t="shared" si="4798"/>
        <v>281.37</v>
      </c>
      <c r="EG9131" s="73">
        <f t="shared" si="4798"/>
        <v>281.37</v>
      </c>
      <c r="EH9131" s="73">
        <f t="shared" si="4798"/>
        <v>281.37</v>
      </c>
      <c r="EI9131" s="73">
        <f t="shared" si="4798"/>
        <v>281.37</v>
      </c>
      <c r="EJ9131" s="73">
        <f t="shared" si="4798"/>
        <v>281.37</v>
      </c>
      <c r="EK9131" s="73">
        <f t="shared" si="4798"/>
        <v>281.37</v>
      </c>
      <c r="EL9131" s="73">
        <f t="shared" si="4798"/>
        <v>281.37</v>
      </c>
      <c r="EM9131" s="73">
        <f t="shared" si="4798"/>
        <v>281.37</v>
      </c>
      <c r="EN9131" s="73">
        <f t="shared" si="4798"/>
        <v>281.37</v>
      </c>
      <c r="EO9131" s="73">
        <f t="shared" si="4798"/>
        <v>281.37</v>
      </c>
      <c r="EP9131" s="73">
        <f t="shared" si="4798"/>
        <v>281.37</v>
      </c>
      <c r="EQ9131" s="73">
        <f t="shared" si="4798"/>
        <v>281.37</v>
      </c>
      <c r="ER9131" s="73">
        <f t="shared" si="4798"/>
        <v>281.37</v>
      </c>
      <c r="ES9131" s="73">
        <f t="shared" si="4798"/>
        <v>281.37</v>
      </c>
      <c r="ET9131" s="73">
        <f t="shared" si="4798"/>
        <v>281.37</v>
      </c>
      <c r="EU9131" s="73">
        <f t="shared" si="4798"/>
        <v>281.37</v>
      </c>
      <c r="EV9131" s="73">
        <f t="shared" si="4798"/>
        <v>281.37</v>
      </c>
      <c r="EW9131" s="73">
        <f t="shared" si="4798"/>
        <v>281.37</v>
      </c>
      <c r="EX9131" s="73">
        <f t="shared" si="4798"/>
        <v>281.37</v>
      </c>
      <c r="EY9131" s="73">
        <f t="shared" si="4798"/>
        <v>281.37</v>
      </c>
      <c r="EZ9131" s="73">
        <f t="shared" si="4798"/>
        <v>281.37</v>
      </c>
      <c r="FA9131" s="73">
        <f t="shared" si="4798"/>
        <v>281.37</v>
      </c>
      <c r="FB9131" s="73">
        <f t="shared" si="4798"/>
        <v>281.37</v>
      </c>
      <c r="FC9131" s="73">
        <f t="shared" si="4798"/>
        <v>281.37</v>
      </c>
      <c r="FD9131" s="73">
        <f t="shared" si="4798"/>
        <v>281.37</v>
      </c>
      <c r="FE9131" s="73">
        <f t="shared" si="4798"/>
        <v>281.37</v>
      </c>
      <c r="FF9131" s="73">
        <f t="shared" si="4798"/>
        <v>281.37</v>
      </c>
      <c r="FG9131" s="73">
        <f t="shared" si="4798"/>
        <v>281.37</v>
      </c>
      <c r="FH9131" s="73">
        <f t="shared" si="4798"/>
        <v>281.37</v>
      </c>
      <c r="FI9131" s="73">
        <f t="shared" si="4798"/>
        <v>281.37</v>
      </c>
      <c r="FJ9131" s="73">
        <f t="shared" si="4798"/>
        <v>281.37</v>
      </c>
      <c r="FK9131" s="73">
        <f t="shared" si="4798"/>
        <v>281.37</v>
      </c>
      <c r="FL9131" s="73">
        <f t="shared" si="4798"/>
        <v>281.37</v>
      </c>
      <c r="FM9131" s="73">
        <f t="shared" si="4798"/>
        <v>281.37</v>
      </c>
      <c r="FN9131" s="73">
        <f t="shared" si="4798"/>
        <v>281.37</v>
      </c>
      <c r="FO9131" s="73">
        <f t="shared" si="4798"/>
        <v>281.37</v>
      </c>
      <c r="FP9131" s="73">
        <f t="shared" si="4798"/>
        <v>281.37</v>
      </c>
      <c r="FQ9131" s="73">
        <f t="shared" si="4798"/>
        <v>281.37</v>
      </c>
      <c r="FR9131" s="73">
        <f t="shared" si="4798"/>
        <v>281.37</v>
      </c>
      <c r="FS9131" s="73">
        <f t="shared" si="4798"/>
        <v>281.37</v>
      </c>
      <c r="FT9131" s="73">
        <f t="shared" si="4798"/>
        <v>281.37</v>
      </c>
      <c r="FU9131" s="73">
        <f t="shared" si="4798"/>
        <v>281.37</v>
      </c>
      <c r="FV9131" s="73">
        <f t="shared" si="4798"/>
        <v>281.37</v>
      </c>
      <c r="FW9131" s="73">
        <f t="shared" si="4798"/>
        <v>281.37</v>
      </c>
      <c r="FX9131" s="73">
        <f t="shared" si="4798"/>
        <v>281.37</v>
      </c>
      <c r="FY9131" s="73">
        <f t="shared" si="4798"/>
        <v>281.37</v>
      </c>
      <c r="FZ9131" s="73">
        <f t="shared" si="4798"/>
        <v>281.37</v>
      </c>
      <c r="GA9131" s="73">
        <f t="shared" si="4798"/>
        <v>281.37</v>
      </c>
      <c r="GB9131" s="73">
        <f t="shared" si="4798"/>
        <v>281.37</v>
      </c>
      <c r="GC9131" s="73">
        <f t="shared" si="4798"/>
        <v>281.37</v>
      </c>
      <c r="GD9131" s="73">
        <f t="shared" si="4798"/>
        <v>281.37</v>
      </c>
      <c r="GE9131" s="73">
        <f t="shared" si="4798"/>
        <v>281.37</v>
      </c>
      <c r="GF9131" s="73">
        <f t="shared" si="4798"/>
        <v>281.37</v>
      </c>
      <c r="GG9131" s="73">
        <f t="shared" si="4798"/>
        <v>281.37</v>
      </c>
      <c r="GH9131" s="73">
        <f t="shared" si="4798"/>
        <v>281.37</v>
      </c>
      <c r="GI9131" s="73">
        <f t="shared" si="4798"/>
        <v>281.37</v>
      </c>
      <c r="GJ9131" s="73">
        <f t="shared" si="4798"/>
        <v>281.37</v>
      </c>
      <c r="GK9131" s="73">
        <f t="shared" si="4798"/>
        <v>281.37</v>
      </c>
      <c r="GL9131" s="73">
        <f t="shared" si="4798"/>
        <v>281.37</v>
      </c>
      <c r="GM9131" s="73">
        <f t="shared" si="4798"/>
        <v>281.37</v>
      </c>
      <c r="GN9131" s="73">
        <f t="shared" si="4798"/>
        <v>281.37</v>
      </c>
      <c r="GO9131" s="73">
        <f t="shared" si="4798"/>
        <v>281.37</v>
      </c>
      <c r="GP9131" s="73">
        <f t="shared" ref="GP9131:JA9131" si="4799">(GO9131+$F$9100*$F$9102*($F$55/$F$9101*GO9130+$F$55/$F$9101*GO9132))/(1+$F$9100*$F$9102*($F$55/$F$9101+$F$55/$F$9101))</f>
        <v>281.37</v>
      </c>
      <c r="GQ9131" s="73">
        <f t="shared" si="4799"/>
        <v>281.37</v>
      </c>
      <c r="GR9131" s="73">
        <f t="shared" si="4799"/>
        <v>281.37</v>
      </c>
      <c r="GS9131" s="73">
        <f t="shared" si="4799"/>
        <v>281.37</v>
      </c>
      <c r="GT9131" s="73">
        <f t="shared" si="4799"/>
        <v>281.37</v>
      </c>
      <c r="GU9131" s="73">
        <f t="shared" si="4799"/>
        <v>281.37</v>
      </c>
      <c r="GV9131" s="73">
        <f t="shared" si="4799"/>
        <v>281.37</v>
      </c>
      <c r="GW9131" s="73">
        <f t="shared" si="4799"/>
        <v>281.37</v>
      </c>
      <c r="GX9131" s="73">
        <f t="shared" si="4799"/>
        <v>281.37</v>
      </c>
      <c r="GY9131" s="73">
        <f t="shared" si="4799"/>
        <v>281.37</v>
      </c>
      <c r="GZ9131" s="73">
        <f t="shared" si="4799"/>
        <v>281.37</v>
      </c>
      <c r="HA9131" s="73">
        <f t="shared" si="4799"/>
        <v>281.37</v>
      </c>
      <c r="HB9131" s="73">
        <f t="shared" si="4799"/>
        <v>281.37</v>
      </c>
      <c r="HC9131" s="73">
        <f t="shared" si="4799"/>
        <v>281.37</v>
      </c>
      <c r="HD9131" s="73">
        <f t="shared" si="4799"/>
        <v>281.37</v>
      </c>
      <c r="HE9131" s="73">
        <f t="shared" si="4799"/>
        <v>281.37</v>
      </c>
      <c r="HF9131" s="73">
        <f t="shared" si="4799"/>
        <v>281.37</v>
      </c>
      <c r="HG9131" s="73">
        <f t="shared" si="4799"/>
        <v>281.37</v>
      </c>
      <c r="HH9131" s="73">
        <f t="shared" si="4799"/>
        <v>281.37</v>
      </c>
      <c r="HI9131" s="73">
        <f t="shared" si="4799"/>
        <v>281.37</v>
      </c>
      <c r="HJ9131" s="73">
        <f t="shared" si="4799"/>
        <v>281.37</v>
      </c>
      <c r="HK9131" s="73">
        <f t="shared" si="4799"/>
        <v>281.37</v>
      </c>
      <c r="HL9131" s="73">
        <f t="shared" si="4799"/>
        <v>281.37</v>
      </c>
      <c r="HM9131" s="73">
        <f t="shared" si="4799"/>
        <v>281.37</v>
      </c>
      <c r="HN9131" s="73">
        <f t="shared" si="4799"/>
        <v>281.37</v>
      </c>
      <c r="HO9131" s="73">
        <f t="shared" si="4799"/>
        <v>281.37</v>
      </c>
      <c r="HP9131" s="73">
        <f t="shared" si="4799"/>
        <v>281.37</v>
      </c>
      <c r="HQ9131" s="73">
        <f t="shared" si="4799"/>
        <v>281.37</v>
      </c>
      <c r="HR9131" s="73">
        <f t="shared" si="4799"/>
        <v>281.37</v>
      </c>
      <c r="HS9131" s="73">
        <f t="shared" si="4799"/>
        <v>281.37</v>
      </c>
      <c r="HT9131" s="73">
        <f t="shared" si="4799"/>
        <v>281.37</v>
      </c>
      <c r="HU9131" s="73">
        <f t="shared" si="4799"/>
        <v>281.37</v>
      </c>
      <c r="HV9131" s="73">
        <f t="shared" si="4799"/>
        <v>281.37</v>
      </c>
      <c r="HW9131" s="73">
        <f t="shared" si="4799"/>
        <v>281.37</v>
      </c>
      <c r="HX9131" s="73">
        <f t="shared" si="4799"/>
        <v>281.37</v>
      </c>
      <c r="HY9131" s="73">
        <f t="shared" si="4799"/>
        <v>281.37</v>
      </c>
      <c r="HZ9131" s="73">
        <f t="shared" si="4799"/>
        <v>281.37</v>
      </c>
      <c r="IA9131" s="73">
        <f t="shared" si="4799"/>
        <v>281.37</v>
      </c>
      <c r="IB9131" s="73">
        <f t="shared" si="4799"/>
        <v>281.37</v>
      </c>
      <c r="IC9131" s="73">
        <f t="shared" si="4799"/>
        <v>281.37</v>
      </c>
      <c r="ID9131" s="73">
        <f t="shared" si="4799"/>
        <v>281.37</v>
      </c>
      <c r="IE9131" s="73">
        <f t="shared" si="4799"/>
        <v>281.37</v>
      </c>
      <c r="IF9131" s="73">
        <f t="shared" si="4799"/>
        <v>281.37</v>
      </c>
      <c r="IG9131" s="73">
        <f t="shared" si="4799"/>
        <v>281.37</v>
      </c>
      <c r="IH9131" s="73">
        <f t="shared" si="4799"/>
        <v>281.37</v>
      </c>
      <c r="II9131" s="73">
        <f t="shared" si="4799"/>
        <v>281.37</v>
      </c>
      <c r="IJ9131" s="73">
        <f t="shared" si="4799"/>
        <v>281.37</v>
      </c>
      <c r="IK9131" s="73">
        <f t="shared" si="4799"/>
        <v>281.37</v>
      </c>
      <c r="IL9131" s="73">
        <f t="shared" si="4799"/>
        <v>281.37</v>
      </c>
      <c r="IM9131" s="73">
        <f t="shared" si="4799"/>
        <v>281.37</v>
      </c>
      <c r="IN9131" s="73">
        <f t="shared" si="4799"/>
        <v>281.37</v>
      </c>
      <c r="IO9131" s="73">
        <f t="shared" si="4799"/>
        <v>281.37</v>
      </c>
      <c r="IP9131" s="73">
        <f t="shared" si="4799"/>
        <v>281.37</v>
      </c>
      <c r="IQ9131" s="73">
        <f t="shared" si="4799"/>
        <v>281.37</v>
      </c>
      <c r="IR9131" s="73">
        <f t="shared" si="4799"/>
        <v>281.37</v>
      </c>
      <c r="IS9131" s="73">
        <f t="shared" si="4799"/>
        <v>281.37</v>
      </c>
      <c r="IT9131" s="73">
        <f t="shared" si="4799"/>
        <v>281.37</v>
      </c>
      <c r="IU9131" s="73">
        <f t="shared" si="4799"/>
        <v>281.37</v>
      </c>
      <c r="IV9131" s="73">
        <f t="shared" si="4799"/>
        <v>281.37</v>
      </c>
      <c r="IW9131" s="73">
        <f t="shared" si="4799"/>
        <v>281.37</v>
      </c>
      <c r="IX9131" s="73">
        <f t="shared" si="4799"/>
        <v>281.37</v>
      </c>
      <c r="IY9131" s="73">
        <f t="shared" si="4799"/>
        <v>281.37</v>
      </c>
      <c r="IZ9131" s="73">
        <f t="shared" si="4799"/>
        <v>281.37</v>
      </c>
      <c r="JA9131" s="73">
        <f t="shared" si="4799"/>
        <v>281.37</v>
      </c>
      <c r="JB9131" s="73">
        <f t="shared" ref="JB9131:KG9131" si="4800">(JA9131+$F$9100*$F$9102*($F$55/$F$9101*JA9130+$F$55/$F$9101*JA9132))/(1+$F$9100*$F$9102*($F$55/$F$9101+$F$55/$F$9101))</f>
        <v>281.37</v>
      </c>
      <c r="JC9131" s="73">
        <f t="shared" si="4800"/>
        <v>281.37</v>
      </c>
      <c r="JD9131" s="73">
        <f t="shared" si="4800"/>
        <v>281.37</v>
      </c>
      <c r="JE9131" s="73">
        <f t="shared" si="4800"/>
        <v>281.37</v>
      </c>
      <c r="JF9131" s="73">
        <f t="shared" si="4800"/>
        <v>281.37</v>
      </c>
      <c r="JG9131" s="73">
        <f t="shared" si="4800"/>
        <v>281.37</v>
      </c>
      <c r="JH9131" s="73">
        <f t="shared" si="4800"/>
        <v>281.37</v>
      </c>
      <c r="JI9131" s="73">
        <f t="shared" si="4800"/>
        <v>281.37</v>
      </c>
      <c r="JJ9131" s="73">
        <f t="shared" si="4800"/>
        <v>281.37</v>
      </c>
      <c r="JK9131" s="73">
        <f t="shared" si="4800"/>
        <v>281.37</v>
      </c>
      <c r="JL9131" s="73">
        <f t="shared" si="4800"/>
        <v>281.37</v>
      </c>
      <c r="JM9131" s="73">
        <f t="shared" si="4800"/>
        <v>281.37</v>
      </c>
      <c r="JN9131" s="73">
        <f t="shared" si="4800"/>
        <v>281.37</v>
      </c>
      <c r="JO9131" s="73">
        <f t="shared" si="4800"/>
        <v>281.37</v>
      </c>
      <c r="JP9131" s="73">
        <f t="shared" si="4800"/>
        <v>281.37</v>
      </c>
      <c r="JQ9131" s="73">
        <f t="shared" si="4800"/>
        <v>281.37</v>
      </c>
      <c r="JR9131" s="73">
        <f t="shared" si="4800"/>
        <v>281.37</v>
      </c>
      <c r="JS9131" s="73">
        <f t="shared" si="4800"/>
        <v>281.37</v>
      </c>
      <c r="JT9131" s="73">
        <f t="shared" si="4800"/>
        <v>281.37</v>
      </c>
      <c r="JU9131" s="73">
        <f t="shared" si="4800"/>
        <v>281.37</v>
      </c>
      <c r="JV9131" s="73">
        <f t="shared" si="4800"/>
        <v>281.37</v>
      </c>
      <c r="JW9131" s="73">
        <f t="shared" si="4800"/>
        <v>281.37</v>
      </c>
      <c r="JX9131" s="73">
        <f t="shared" si="4800"/>
        <v>281.37</v>
      </c>
      <c r="JY9131" s="73">
        <f t="shared" si="4800"/>
        <v>281.37</v>
      </c>
      <c r="JZ9131" s="73">
        <f t="shared" si="4800"/>
        <v>281.37</v>
      </c>
      <c r="KA9131" s="73">
        <f t="shared" si="4800"/>
        <v>281.37</v>
      </c>
      <c r="KB9131" s="73">
        <f t="shared" si="4800"/>
        <v>281.37</v>
      </c>
      <c r="KC9131" s="73">
        <f t="shared" si="4800"/>
        <v>281.37</v>
      </c>
      <c r="KD9131" s="73">
        <f t="shared" si="4800"/>
        <v>281.37</v>
      </c>
      <c r="KE9131" s="73">
        <f t="shared" si="4800"/>
        <v>281.37</v>
      </c>
      <c r="KF9131" s="73">
        <f t="shared" si="4800"/>
        <v>281.37</v>
      </c>
      <c r="KG9131" s="73">
        <f t="shared" si="4800"/>
        <v>281.37</v>
      </c>
      <c r="KH9131">
        <v>281.37</v>
      </c>
      <c r="KL9131" s="84"/>
      <c r="KP9131" s="84"/>
      <c r="KS9131" s="74"/>
      <c r="KT9131" s="74"/>
      <c r="KU9131" s="16"/>
      <c r="KV9131" s="72"/>
      <c r="KW9131" s="72"/>
      <c r="KX9131" s="16"/>
      <c r="KZ9131" s="16"/>
      <c r="LA9131" s="16"/>
      <c r="LB9131" s="74"/>
      <c r="LC9131" s="74"/>
    </row>
    <row r="9132" spans="2:315" x14ac:dyDescent="0.35">
      <c r="B9132">
        <v>26</v>
      </c>
      <c r="C9132">
        <f t="shared" si="4685"/>
        <v>0.255</v>
      </c>
      <c r="E9132" s="92">
        <v>281.18</v>
      </c>
      <c r="F9132" s="73">
        <f t="shared" ref="F9132:BQ9132" si="4801">(E9132+$F$9100*$F$9102*($F$55/$F$9101*E9131+$F$55/$F$9101*E9133))/(1+$F$9100*$F$9102*($F$55/$F$9101+$F$55/$F$9101))</f>
        <v>281.18</v>
      </c>
      <c r="G9132" s="73">
        <f t="shared" si="4801"/>
        <v>281.18</v>
      </c>
      <c r="H9132" s="73">
        <f t="shared" si="4801"/>
        <v>281.18</v>
      </c>
      <c r="I9132" s="73">
        <f t="shared" si="4801"/>
        <v>281.18</v>
      </c>
      <c r="J9132" s="73">
        <f t="shared" si="4801"/>
        <v>281.18</v>
      </c>
      <c r="K9132" s="73">
        <f t="shared" si="4801"/>
        <v>281.18</v>
      </c>
      <c r="L9132" s="73">
        <f t="shared" si="4801"/>
        <v>281.18</v>
      </c>
      <c r="M9132" s="73">
        <f t="shared" si="4801"/>
        <v>281.18</v>
      </c>
      <c r="N9132" s="73">
        <f t="shared" si="4801"/>
        <v>281.18</v>
      </c>
      <c r="O9132" s="73">
        <f t="shared" si="4801"/>
        <v>281.18</v>
      </c>
      <c r="P9132" s="73">
        <f t="shared" si="4801"/>
        <v>281.18</v>
      </c>
      <c r="Q9132" s="73">
        <f t="shared" si="4801"/>
        <v>281.18</v>
      </c>
      <c r="R9132" s="73">
        <f t="shared" si="4801"/>
        <v>281.18</v>
      </c>
      <c r="S9132" s="73">
        <f t="shared" si="4801"/>
        <v>281.18</v>
      </c>
      <c r="T9132" s="73">
        <f t="shared" si="4801"/>
        <v>281.18</v>
      </c>
      <c r="U9132" s="73">
        <f t="shared" si="4801"/>
        <v>281.18</v>
      </c>
      <c r="V9132" s="73">
        <f t="shared" si="4801"/>
        <v>281.18</v>
      </c>
      <c r="W9132" s="73">
        <f t="shared" si="4801"/>
        <v>281.18</v>
      </c>
      <c r="X9132" s="73">
        <f t="shared" si="4801"/>
        <v>281.18</v>
      </c>
      <c r="Y9132" s="73">
        <f t="shared" si="4801"/>
        <v>281.18</v>
      </c>
      <c r="Z9132" s="73">
        <f t="shared" si="4801"/>
        <v>281.18</v>
      </c>
      <c r="AA9132" s="73">
        <f t="shared" si="4801"/>
        <v>281.18</v>
      </c>
      <c r="AB9132" s="73">
        <f t="shared" si="4801"/>
        <v>281.18</v>
      </c>
      <c r="AC9132" s="73">
        <f t="shared" si="4801"/>
        <v>281.18</v>
      </c>
      <c r="AD9132" s="73">
        <f t="shared" si="4801"/>
        <v>281.18</v>
      </c>
      <c r="AE9132" s="73">
        <f t="shared" si="4801"/>
        <v>281.18</v>
      </c>
      <c r="AF9132" s="73">
        <f t="shared" si="4801"/>
        <v>281.18</v>
      </c>
      <c r="AG9132" s="73">
        <f t="shared" si="4801"/>
        <v>281.18</v>
      </c>
      <c r="AH9132" s="73">
        <f t="shared" si="4801"/>
        <v>281.18</v>
      </c>
      <c r="AI9132" s="73">
        <f t="shared" si="4801"/>
        <v>281.18</v>
      </c>
      <c r="AJ9132" s="73">
        <f t="shared" si="4801"/>
        <v>281.18</v>
      </c>
      <c r="AK9132" s="73">
        <f t="shared" si="4801"/>
        <v>281.18</v>
      </c>
      <c r="AL9132" s="73">
        <f t="shared" si="4801"/>
        <v>281.18</v>
      </c>
      <c r="AM9132" s="73">
        <f t="shared" si="4801"/>
        <v>281.18</v>
      </c>
      <c r="AN9132" s="73">
        <f t="shared" si="4801"/>
        <v>281.18</v>
      </c>
      <c r="AO9132" s="73">
        <f t="shared" si="4801"/>
        <v>281.18</v>
      </c>
      <c r="AP9132" s="73">
        <f t="shared" si="4801"/>
        <v>281.18</v>
      </c>
      <c r="AQ9132" s="73">
        <f t="shared" si="4801"/>
        <v>281.18</v>
      </c>
      <c r="AR9132" s="73">
        <f t="shared" si="4801"/>
        <v>281.18</v>
      </c>
      <c r="AS9132" s="73">
        <f t="shared" si="4801"/>
        <v>281.18</v>
      </c>
      <c r="AT9132" s="73">
        <f t="shared" si="4801"/>
        <v>281.18</v>
      </c>
      <c r="AU9132" s="73">
        <f t="shared" si="4801"/>
        <v>281.18</v>
      </c>
      <c r="AV9132" s="73">
        <f t="shared" si="4801"/>
        <v>281.18</v>
      </c>
      <c r="AW9132" s="73">
        <f t="shared" si="4801"/>
        <v>281.18</v>
      </c>
      <c r="AX9132" s="73">
        <f t="shared" si="4801"/>
        <v>281.18</v>
      </c>
      <c r="AY9132" s="73">
        <f t="shared" si="4801"/>
        <v>281.18</v>
      </c>
      <c r="AZ9132" s="73">
        <f t="shared" si="4801"/>
        <v>281.18</v>
      </c>
      <c r="BA9132" s="73">
        <f t="shared" si="4801"/>
        <v>281.18</v>
      </c>
      <c r="BB9132" s="73">
        <f t="shared" si="4801"/>
        <v>281.18</v>
      </c>
      <c r="BC9132" s="73">
        <f t="shared" si="4801"/>
        <v>281.18</v>
      </c>
      <c r="BD9132" s="73">
        <f t="shared" si="4801"/>
        <v>281.18</v>
      </c>
      <c r="BE9132" s="73">
        <f t="shared" si="4801"/>
        <v>281.18</v>
      </c>
      <c r="BF9132" s="73">
        <f t="shared" si="4801"/>
        <v>281.18</v>
      </c>
      <c r="BG9132" s="73">
        <f t="shared" si="4801"/>
        <v>281.18</v>
      </c>
      <c r="BH9132" s="73">
        <f t="shared" si="4801"/>
        <v>281.18</v>
      </c>
      <c r="BI9132" s="73">
        <f t="shared" si="4801"/>
        <v>281.18</v>
      </c>
      <c r="BJ9132" s="73">
        <f t="shared" si="4801"/>
        <v>281.18</v>
      </c>
      <c r="BK9132" s="73">
        <f t="shared" si="4801"/>
        <v>281.18</v>
      </c>
      <c r="BL9132" s="73">
        <f t="shared" si="4801"/>
        <v>281.18</v>
      </c>
      <c r="BM9132" s="73">
        <f t="shared" si="4801"/>
        <v>281.18</v>
      </c>
      <c r="BN9132" s="73">
        <f t="shared" si="4801"/>
        <v>281.18</v>
      </c>
      <c r="BO9132" s="73">
        <f t="shared" si="4801"/>
        <v>281.18</v>
      </c>
      <c r="BP9132" s="73">
        <f t="shared" si="4801"/>
        <v>281.18</v>
      </c>
      <c r="BQ9132" s="73">
        <f t="shared" si="4801"/>
        <v>281.18</v>
      </c>
      <c r="BR9132" s="73">
        <f t="shared" ref="BR9132:EC9132" si="4802">(BQ9132+$F$9100*$F$9102*($F$55/$F$9101*BQ9131+$F$55/$F$9101*BQ9133))/(1+$F$9100*$F$9102*($F$55/$F$9101+$F$55/$F$9101))</f>
        <v>281.18</v>
      </c>
      <c r="BS9132" s="73">
        <f t="shared" si="4802"/>
        <v>281.18</v>
      </c>
      <c r="BT9132" s="73">
        <f t="shared" si="4802"/>
        <v>281.18</v>
      </c>
      <c r="BU9132" s="73">
        <f t="shared" si="4802"/>
        <v>281.18</v>
      </c>
      <c r="BV9132" s="73">
        <f t="shared" si="4802"/>
        <v>281.18</v>
      </c>
      <c r="BW9132" s="73">
        <f t="shared" si="4802"/>
        <v>281.18</v>
      </c>
      <c r="BX9132" s="73">
        <f t="shared" si="4802"/>
        <v>281.18</v>
      </c>
      <c r="BY9132" s="73">
        <f t="shared" si="4802"/>
        <v>281.18</v>
      </c>
      <c r="BZ9132" s="73">
        <f t="shared" si="4802"/>
        <v>281.18</v>
      </c>
      <c r="CA9132" s="73">
        <f t="shared" si="4802"/>
        <v>281.18</v>
      </c>
      <c r="CB9132" s="73">
        <f t="shared" si="4802"/>
        <v>281.18</v>
      </c>
      <c r="CC9132" s="73">
        <f t="shared" si="4802"/>
        <v>281.18</v>
      </c>
      <c r="CD9132" s="73">
        <f t="shared" si="4802"/>
        <v>281.18</v>
      </c>
      <c r="CE9132" s="73">
        <f t="shared" si="4802"/>
        <v>281.18</v>
      </c>
      <c r="CF9132" s="73">
        <f t="shared" si="4802"/>
        <v>281.18</v>
      </c>
      <c r="CG9132" s="73">
        <f t="shared" si="4802"/>
        <v>281.18</v>
      </c>
      <c r="CH9132" s="73">
        <f t="shared" si="4802"/>
        <v>281.18</v>
      </c>
      <c r="CI9132" s="73">
        <f t="shared" si="4802"/>
        <v>281.18</v>
      </c>
      <c r="CJ9132" s="73">
        <f t="shared" si="4802"/>
        <v>281.18</v>
      </c>
      <c r="CK9132" s="73">
        <f t="shared" si="4802"/>
        <v>281.18</v>
      </c>
      <c r="CL9132" s="73">
        <f t="shared" si="4802"/>
        <v>281.18</v>
      </c>
      <c r="CM9132" s="73">
        <f t="shared" si="4802"/>
        <v>281.18</v>
      </c>
      <c r="CN9132" s="73">
        <f t="shared" si="4802"/>
        <v>281.18</v>
      </c>
      <c r="CO9132" s="73">
        <f t="shared" si="4802"/>
        <v>281.18</v>
      </c>
      <c r="CP9132" s="73">
        <f t="shared" si="4802"/>
        <v>281.18</v>
      </c>
      <c r="CQ9132" s="73">
        <f t="shared" si="4802"/>
        <v>281.18</v>
      </c>
      <c r="CR9132" s="73">
        <f t="shared" si="4802"/>
        <v>281.18</v>
      </c>
      <c r="CS9132" s="73">
        <f t="shared" si="4802"/>
        <v>281.18</v>
      </c>
      <c r="CT9132" s="73">
        <f t="shared" si="4802"/>
        <v>281.18</v>
      </c>
      <c r="CU9132" s="73">
        <f t="shared" si="4802"/>
        <v>281.18</v>
      </c>
      <c r="CV9132" s="73">
        <f t="shared" si="4802"/>
        <v>281.18</v>
      </c>
      <c r="CW9132" s="73">
        <f t="shared" si="4802"/>
        <v>281.18</v>
      </c>
      <c r="CX9132" s="73">
        <f t="shared" si="4802"/>
        <v>281.18</v>
      </c>
      <c r="CY9132" s="73">
        <f t="shared" si="4802"/>
        <v>281.18</v>
      </c>
      <c r="CZ9132" s="73">
        <f t="shared" si="4802"/>
        <v>281.18</v>
      </c>
      <c r="DA9132" s="73">
        <f t="shared" si="4802"/>
        <v>281.18</v>
      </c>
      <c r="DB9132" s="73">
        <f t="shared" si="4802"/>
        <v>281.18</v>
      </c>
      <c r="DC9132" s="73">
        <f t="shared" si="4802"/>
        <v>281.18</v>
      </c>
      <c r="DD9132" s="73">
        <f t="shared" si="4802"/>
        <v>281.18</v>
      </c>
      <c r="DE9132" s="73">
        <f t="shared" si="4802"/>
        <v>281.18</v>
      </c>
      <c r="DF9132" s="73">
        <f t="shared" si="4802"/>
        <v>281.18</v>
      </c>
      <c r="DG9132" s="73">
        <f t="shared" si="4802"/>
        <v>281.18</v>
      </c>
      <c r="DH9132" s="73">
        <f t="shared" si="4802"/>
        <v>281.18</v>
      </c>
      <c r="DI9132" s="73">
        <f t="shared" si="4802"/>
        <v>281.18</v>
      </c>
      <c r="DJ9132" s="73">
        <f t="shared" si="4802"/>
        <v>281.18</v>
      </c>
      <c r="DK9132" s="73">
        <f t="shared" si="4802"/>
        <v>281.18</v>
      </c>
      <c r="DL9132" s="73">
        <f t="shared" si="4802"/>
        <v>281.18</v>
      </c>
      <c r="DM9132" s="73">
        <f t="shared" si="4802"/>
        <v>281.18</v>
      </c>
      <c r="DN9132" s="73">
        <f t="shared" si="4802"/>
        <v>281.18</v>
      </c>
      <c r="DO9132" s="73">
        <f t="shared" si="4802"/>
        <v>281.18</v>
      </c>
      <c r="DP9132" s="73">
        <f t="shared" si="4802"/>
        <v>281.18</v>
      </c>
      <c r="DQ9132" s="73">
        <f t="shared" si="4802"/>
        <v>281.18</v>
      </c>
      <c r="DR9132" s="73">
        <f t="shared" si="4802"/>
        <v>281.18</v>
      </c>
      <c r="DS9132" s="73">
        <f t="shared" si="4802"/>
        <v>281.18</v>
      </c>
      <c r="DT9132" s="73">
        <f t="shared" si="4802"/>
        <v>281.18</v>
      </c>
      <c r="DU9132" s="73">
        <f t="shared" si="4802"/>
        <v>281.18</v>
      </c>
      <c r="DV9132" s="73">
        <f t="shared" si="4802"/>
        <v>281.18</v>
      </c>
      <c r="DW9132" s="73">
        <f t="shared" si="4802"/>
        <v>281.18</v>
      </c>
      <c r="DX9132" s="73">
        <f t="shared" si="4802"/>
        <v>281.18</v>
      </c>
      <c r="DY9132" s="73">
        <f t="shared" si="4802"/>
        <v>281.18</v>
      </c>
      <c r="DZ9132" s="73">
        <f t="shared" si="4802"/>
        <v>281.18</v>
      </c>
      <c r="EA9132" s="73">
        <f t="shared" si="4802"/>
        <v>281.18</v>
      </c>
      <c r="EB9132" s="73">
        <f t="shared" si="4802"/>
        <v>281.18</v>
      </c>
      <c r="EC9132" s="73">
        <f t="shared" si="4802"/>
        <v>281.18</v>
      </c>
      <c r="ED9132" s="73">
        <f t="shared" ref="ED9132:GO9132" si="4803">(EC9132+$F$9100*$F$9102*($F$55/$F$9101*EC9131+$F$55/$F$9101*EC9133))/(1+$F$9100*$F$9102*($F$55/$F$9101+$F$55/$F$9101))</f>
        <v>281.18</v>
      </c>
      <c r="EE9132" s="73">
        <f t="shared" si="4803"/>
        <v>281.18</v>
      </c>
      <c r="EF9132" s="73">
        <f t="shared" si="4803"/>
        <v>281.18</v>
      </c>
      <c r="EG9132" s="73">
        <f t="shared" si="4803"/>
        <v>281.18</v>
      </c>
      <c r="EH9132" s="73">
        <f t="shared" si="4803"/>
        <v>281.18</v>
      </c>
      <c r="EI9132" s="73">
        <f t="shared" si="4803"/>
        <v>281.18</v>
      </c>
      <c r="EJ9132" s="73">
        <f t="shared" si="4803"/>
        <v>281.18</v>
      </c>
      <c r="EK9132" s="73">
        <f t="shared" si="4803"/>
        <v>281.18</v>
      </c>
      <c r="EL9132" s="73">
        <f t="shared" si="4803"/>
        <v>281.18</v>
      </c>
      <c r="EM9132" s="73">
        <f t="shared" si="4803"/>
        <v>281.18</v>
      </c>
      <c r="EN9132" s="73">
        <f t="shared" si="4803"/>
        <v>281.18</v>
      </c>
      <c r="EO9132" s="73">
        <f t="shared" si="4803"/>
        <v>281.18</v>
      </c>
      <c r="EP9132" s="73">
        <f t="shared" si="4803"/>
        <v>281.18</v>
      </c>
      <c r="EQ9132" s="73">
        <f t="shared" si="4803"/>
        <v>281.18</v>
      </c>
      <c r="ER9132" s="73">
        <f t="shared" si="4803"/>
        <v>281.18</v>
      </c>
      <c r="ES9132" s="73">
        <f t="shared" si="4803"/>
        <v>281.18</v>
      </c>
      <c r="ET9132" s="73">
        <f t="shared" si="4803"/>
        <v>281.18</v>
      </c>
      <c r="EU9132" s="73">
        <f t="shared" si="4803"/>
        <v>281.18</v>
      </c>
      <c r="EV9132" s="73">
        <f t="shared" si="4803"/>
        <v>281.18</v>
      </c>
      <c r="EW9132" s="73">
        <f t="shared" si="4803"/>
        <v>281.18</v>
      </c>
      <c r="EX9132" s="73">
        <f t="shared" si="4803"/>
        <v>281.18</v>
      </c>
      <c r="EY9132" s="73">
        <f t="shared" si="4803"/>
        <v>281.18</v>
      </c>
      <c r="EZ9132" s="73">
        <f t="shared" si="4803"/>
        <v>281.18</v>
      </c>
      <c r="FA9132" s="73">
        <f t="shared" si="4803"/>
        <v>281.18</v>
      </c>
      <c r="FB9132" s="73">
        <f t="shared" si="4803"/>
        <v>281.18</v>
      </c>
      <c r="FC9132" s="73">
        <f t="shared" si="4803"/>
        <v>281.18</v>
      </c>
      <c r="FD9132" s="73">
        <f t="shared" si="4803"/>
        <v>281.18</v>
      </c>
      <c r="FE9132" s="73">
        <f t="shared" si="4803"/>
        <v>281.18</v>
      </c>
      <c r="FF9132" s="73">
        <f t="shared" si="4803"/>
        <v>281.18</v>
      </c>
      <c r="FG9132" s="73">
        <f t="shared" si="4803"/>
        <v>281.18</v>
      </c>
      <c r="FH9132" s="73">
        <f t="shared" si="4803"/>
        <v>281.18</v>
      </c>
      <c r="FI9132" s="73">
        <f t="shared" si="4803"/>
        <v>281.18</v>
      </c>
      <c r="FJ9132" s="73">
        <f t="shared" si="4803"/>
        <v>281.18</v>
      </c>
      <c r="FK9132" s="73">
        <f t="shared" si="4803"/>
        <v>281.18</v>
      </c>
      <c r="FL9132" s="73">
        <f t="shared" si="4803"/>
        <v>281.18</v>
      </c>
      <c r="FM9132" s="73">
        <f t="shared" si="4803"/>
        <v>281.18</v>
      </c>
      <c r="FN9132" s="73">
        <f t="shared" si="4803"/>
        <v>281.18</v>
      </c>
      <c r="FO9132" s="73">
        <f t="shared" si="4803"/>
        <v>281.18</v>
      </c>
      <c r="FP9132" s="73">
        <f t="shared" si="4803"/>
        <v>281.18</v>
      </c>
      <c r="FQ9132" s="73">
        <f t="shared" si="4803"/>
        <v>281.18</v>
      </c>
      <c r="FR9132" s="73">
        <f t="shared" si="4803"/>
        <v>281.18</v>
      </c>
      <c r="FS9132" s="73">
        <f t="shared" si="4803"/>
        <v>281.18</v>
      </c>
      <c r="FT9132" s="73">
        <f t="shared" si="4803"/>
        <v>281.18</v>
      </c>
      <c r="FU9132" s="73">
        <f t="shared" si="4803"/>
        <v>281.18</v>
      </c>
      <c r="FV9132" s="73">
        <f t="shared" si="4803"/>
        <v>281.18</v>
      </c>
      <c r="FW9132" s="73">
        <f t="shared" si="4803"/>
        <v>281.18</v>
      </c>
      <c r="FX9132" s="73">
        <f t="shared" si="4803"/>
        <v>281.18</v>
      </c>
      <c r="FY9132" s="73">
        <f t="shared" si="4803"/>
        <v>281.18</v>
      </c>
      <c r="FZ9132" s="73">
        <f t="shared" si="4803"/>
        <v>281.18</v>
      </c>
      <c r="GA9132" s="73">
        <f t="shared" si="4803"/>
        <v>281.18</v>
      </c>
      <c r="GB9132" s="73">
        <f t="shared" si="4803"/>
        <v>281.18</v>
      </c>
      <c r="GC9132" s="73">
        <f t="shared" si="4803"/>
        <v>281.18</v>
      </c>
      <c r="GD9132" s="73">
        <f t="shared" si="4803"/>
        <v>281.18</v>
      </c>
      <c r="GE9132" s="73">
        <f t="shared" si="4803"/>
        <v>281.18</v>
      </c>
      <c r="GF9132" s="73">
        <f t="shared" si="4803"/>
        <v>281.18</v>
      </c>
      <c r="GG9132" s="73">
        <f t="shared" si="4803"/>
        <v>281.18</v>
      </c>
      <c r="GH9132" s="73">
        <f t="shared" si="4803"/>
        <v>281.18</v>
      </c>
      <c r="GI9132" s="73">
        <f t="shared" si="4803"/>
        <v>281.18</v>
      </c>
      <c r="GJ9132" s="73">
        <f t="shared" si="4803"/>
        <v>281.18</v>
      </c>
      <c r="GK9132" s="73">
        <f t="shared" si="4803"/>
        <v>281.18</v>
      </c>
      <c r="GL9132" s="73">
        <f t="shared" si="4803"/>
        <v>281.18</v>
      </c>
      <c r="GM9132" s="73">
        <f t="shared" si="4803"/>
        <v>281.18</v>
      </c>
      <c r="GN9132" s="73">
        <f t="shared" si="4803"/>
        <v>281.18</v>
      </c>
      <c r="GO9132" s="73">
        <f t="shared" si="4803"/>
        <v>281.18</v>
      </c>
      <c r="GP9132" s="73">
        <f t="shared" ref="GP9132:JA9132" si="4804">(GO9132+$F$9100*$F$9102*($F$55/$F$9101*GO9131+$F$55/$F$9101*GO9133))/(1+$F$9100*$F$9102*($F$55/$F$9101+$F$55/$F$9101))</f>
        <v>281.18</v>
      </c>
      <c r="GQ9132" s="73">
        <f t="shared" si="4804"/>
        <v>281.18</v>
      </c>
      <c r="GR9132" s="73">
        <f t="shared" si="4804"/>
        <v>281.18</v>
      </c>
      <c r="GS9132" s="73">
        <f t="shared" si="4804"/>
        <v>281.18</v>
      </c>
      <c r="GT9132" s="73">
        <f t="shared" si="4804"/>
        <v>281.18</v>
      </c>
      <c r="GU9132" s="73">
        <f t="shared" si="4804"/>
        <v>281.18</v>
      </c>
      <c r="GV9132" s="73">
        <f t="shared" si="4804"/>
        <v>281.18</v>
      </c>
      <c r="GW9132" s="73">
        <f t="shared" si="4804"/>
        <v>281.18</v>
      </c>
      <c r="GX9132" s="73">
        <f t="shared" si="4804"/>
        <v>281.18</v>
      </c>
      <c r="GY9132" s="73">
        <f t="shared" si="4804"/>
        <v>281.18</v>
      </c>
      <c r="GZ9132" s="73">
        <f t="shared" si="4804"/>
        <v>281.18</v>
      </c>
      <c r="HA9132" s="73">
        <f t="shared" si="4804"/>
        <v>281.18</v>
      </c>
      <c r="HB9132" s="73">
        <f t="shared" si="4804"/>
        <v>281.18</v>
      </c>
      <c r="HC9132" s="73">
        <f t="shared" si="4804"/>
        <v>281.18</v>
      </c>
      <c r="HD9132" s="73">
        <f t="shared" si="4804"/>
        <v>281.18</v>
      </c>
      <c r="HE9132" s="73">
        <f t="shared" si="4804"/>
        <v>281.18</v>
      </c>
      <c r="HF9132" s="73">
        <f t="shared" si="4804"/>
        <v>281.18</v>
      </c>
      <c r="HG9132" s="73">
        <f t="shared" si="4804"/>
        <v>281.18</v>
      </c>
      <c r="HH9132" s="73">
        <f t="shared" si="4804"/>
        <v>281.18</v>
      </c>
      <c r="HI9132" s="73">
        <f t="shared" si="4804"/>
        <v>281.18</v>
      </c>
      <c r="HJ9132" s="73">
        <f t="shared" si="4804"/>
        <v>281.18</v>
      </c>
      <c r="HK9132" s="73">
        <f t="shared" si="4804"/>
        <v>281.18</v>
      </c>
      <c r="HL9132" s="73">
        <f t="shared" si="4804"/>
        <v>281.18</v>
      </c>
      <c r="HM9132" s="73">
        <f t="shared" si="4804"/>
        <v>281.18</v>
      </c>
      <c r="HN9132" s="73">
        <f t="shared" si="4804"/>
        <v>281.18</v>
      </c>
      <c r="HO9132" s="73">
        <f t="shared" si="4804"/>
        <v>281.18</v>
      </c>
      <c r="HP9132" s="73">
        <f t="shared" si="4804"/>
        <v>281.18</v>
      </c>
      <c r="HQ9132" s="73">
        <f t="shared" si="4804"/>
        <v>281.18</v>
      </c>
      <c r="HR9132" s="73">
        <f t="shared" si="4804"/>
        <v>281.18</v>
      </c>
      <c r="HS9132" s="73">
        <f t="shared" si="4804"/>
        <v>281.18</v>
      </c>
      <c r="HT9132" s="73">
        <f t="shared" si="4804"/>
        <v>281.18</v>
      </c>
      <c r="HU9132" s="73">
        <f t="shared" si="4804"/>
        <v>281.18</v>
      </c>
      <c r="HV9132" s="73">
        <f t="shared" si="4804"/>
        <v>281.18</v>
      </c>
      <c r="HW9132" s="73">
        <f t="shared" si="4804"/>
        <v>281.18</v>
      </c>
      <c r="HX9132" s="73">
        <f t="shared" si="4804"/>
        <v>281.18</v>
      </c>
      <c r="HY9132" s="73">
        <f t="shared" si="4804"/>
        <v>281.18</v>
      </c>
      <c r="HZ9132" s="73">
        <f t="shared" si="4804"/>
        <v>281.18</v>
      </c>
      <c r="IA9132" s="73">
        <f t="shared" si="4804"/>
        <v>281.18</v>
      </c>
      <c r="IB9132" s="73">
        <f t="shared" si="4804"/>
        <v>281.18</v>
      </c>
      <c r="IC9132" s="73">
        <f t="shared" si="4804"/>
        <v>281.18</v>
      </c>
      <c r="ID9132" s="73">
        <f t="shared" si="4804"/>
        <v>281.18</v>
      </c>
      <c r="IE9132" s="73">
        <f t="shared" si="4804"/>
        <v>281.18</v>
      </c>
      <c r="IF9132" s="73">
        <f t="shared" si="4804"/>
        <v>281.18</v>
      </c>
      <c r="IG9132" s="73">
        <f t="shared" si="4804"/>
        <v>281.18</v>
      </c>
      <c r="IH9132" s="73">
        <f t="shared" si="4804"/>
        <v>281.18</v>
      </c>
      <c r="II9132" s="73">
        <f t="shared" si="4804"/>
        <v>281.18</v>
      </c>
      <c r="IJ9132" s="73">
        <f t="shared" si="4804"/>
        <v>281.18</v>
      </c>
      <c r="IK9132" s="73">
        <f t="shared" si="4804"/>
        <v>281.18</v>
      </c>
      <c r="IL9132" s="73">
        <f t="shared" si="4804"/>
        <v>281.18</v>
      </c>
      <c r="IM9132" s="73">
        <f t="shared" si="4804"/>
        <v>281.18</v>
      </c>
      <c r="IN9132" s="73">
        <f t="shared" si="4804"/>
        <v>281.18</v>
      </c>
      <c r="IO9132" s="73">
        <f t="shared" si="4804"/>
        <v>281.18</v>
      </c>
      <c r="IP9132" s="73">
        <f t="shared" si="4804"/>
        <v>281.18</v>
      </c>
      <c r="IQ9132" s="73">
        <f t="shared" si="4804"/>
        <v>281.18</v>
      </c>
      <c r="IR9132" s="73">
        <f t="shared" si="4804"/>
        <v>281.18</v>
      </c>
      <c r="IS9132" s="73">
        <f t="shared" si="4804"/>
        <v>281.18</v>
      </c>
      <c r="IT9132" s="73">
        <f t="shared" si="4804"/>
        <v>281.18</v>
      </c>
      <c r="IU9132" s="73">
        <f t="shared" si="4804"/>
        <v>281.18</v>
      </c>
      <c r="IV9132" s="73">
        <f t="shared" si="4804"/>
        <v>281.18</v>
      </c>
      <c r="IW9132" s="73">
        <f t="shared" si="4804"/>
        <v>281.18</v>
      </c>
      <c r="IX9132" s="73">
        <f t="shared" si="4804"/>
        <v>281.18</v>
      </c>
      <c r="IY9132" s="73">
        <f t="shared" si="4804"/>
        <v>281.18</v>
      </c>
      <c r="IZ9132" s="73">
        <f t="shared" si="4804"/>
        <v>281.18</v>
      </c>
      <c r="JA9132" s="73">
        <f t="shared" si="4804"/>
        <v>281.18</v>
      </c>
      <c r="JB9132" s="73">
        <f t="shared" ref="JB9132:KG9132" si="4805">(JA9132+$F$9100*$F$9102*($F$55/$F$9101*JA9131+$F$55/$F$9101*JA9133))/(1+$F$9100*$F$9102*($F$55/$F$9101+$F$55/$F$9101))</f>
        <v>281.18</v>
      </c>
      <c r="JC9132" s="73">
        <f t="shared" si="4805"/>
        <v>281.18</v>
      </c>
      <c r="JD9132" s="73">
        <f t="shared" si="4805"/>
        <v>281.18</v>
      </c>
      <c r="JE9132" s="73">
        <f t="shared" si="4805"/>
        <v>281.18</v>
      </c>
      <c r="JF9132" s="73">
        <f t="shared" si="4805"/>
        <v>281.18</v>
      </c>
      <c r="JG9132" s="73">
        <f t="shared" si="4805"/>
        <v>281.18</v>
      </c>
      <c r="JH9132" s="73">
        <f t="shared" si="4805"/>
        <v>281.18</v>
      </c>
      <c r="JI9132" s="73">
        <f t="shared" si="4805"/>
        <v>281.18</v>
      </c>
      <c r="JJ9132" s="73">
        <f t="shared" si="4805"/>
        <v>281.18</v>
      </c>
      <c r="JK9132" s="73">
        <f t="shared" si="4805"/>
        <v>281.18</v>
      </c>
      <c r="JL9132" s="73">
        <f t="shared" si="4805"/>
        <v>281.18</v>
      </c>
      <c r="JM9132" s="73">
        <f t="shared" si="4805"/>
        <v>281.18</v>
      </c>
      <c r="JN9132" s="73">
        <f t="shared" si="4805"/>
        <v>281.18</v>
      </c>
      <c r="JO9132" s="73">
        <f t="shared" si="4805"/>
        <v>281.18</v>
      </c>
      <c r="JP9132" s="73">
        <f t="shared" si="4805"/>
        <v>281.18</v>
      </c>
      <c r="JQ9132" s="73">
        <f t="shared" si="4805"/>
        <v>281.18</v>
      </c>
      <c r="JR9132" s="73">
        <f t="shared" si="4805"/>
        <v>281.18</v>
      </c>
      <c r="JS9132" s="73">
        <f t="shared" si="4805"/>
        <v>281.18</v>
      </c>
      <c r="JT9132" s="73">
        <f t="shared" si="4805"/>
        <v>281.18</v>
      </c>
      <c r="JU9132" s="73">
        <f t="shared" si="4805"/>
        <v>281.18</v>
      </c>
      <c r="JV9132" s="73">
        <f t="shared" si="4805"/>
        <v>281.18</v>
      </c>
      <c r="JW9132" s="73">
        <f t="shared" si="4805"/>
        <v>281.18</v>
      </c>
      <c r="JX9132" s="73">
        <f t="shared" si="4805"/>
        <v>281.18</v>
      </c>
      <c r="JY9132" s="73">
        <f t="shared" si="4805"/>
        <v>281.18</v>
      </c>
      <c r="JZ9132" s="73">
        <f t="shared" si="4805"/>
        <v>281.18</v>
      </c>
      <c r="KA9132" s="73">
        <f t="shared" si="4805"/>
        <v>281.18</v>
      </c>
      <c r="KB9132" s="73">
        <f t="shared" si="4805"/>
        <v>281.18</v>
      </c>
      <c r="KC9132" s="73">
        <f t="shared" si="4805"/>
        <v>281.18</v>
      </c>
      <c r="KD9132" s="73">
        <f t="shared" si="4805"/>
        <v>281.18</v>
      </c>
      <c r="KE9132" s="73">
        <f t="shared" si="4805"/>
        <v>281.18</v>
      </c>
      <c r="KF9132" s="73">
        <f t="shared" si="4805"/>
        <v>281.18</v>
      </c>
      <c r="KG9132" s="73">
        <f t="shared" si="4805"/>
        <v>281.18</v>
      </c>
      <c r="KH9132">
        <v>281.18</v>
      </c>
      <c r="KL9132" s="84"/>
      <c r="KP9132" s="84"/>
      <c r="KS9132" s="74"/>
      <c r="KT9132" s="74"/>
      <c r="KU9132" s="16"/>
      <c r="KV9132" s="72"/>
      <c r="KW9132" s="72"/>
      <c r="KX9132" s="16"/>
      <c r="KZ9132" s="16"/>
      <c r="LA9132" s="16"/>
      <c r="LB9132" s="74"/>
      <c r="LC9132" s="74"/>
    </row>
    <row r="9133" spans="2:315" x14ac:dyDescent="0.35">
      <c r="B9133">
        <v>27</v>
      </c>
      <c r="C9133">
        <f t="shared" si="4685"/>
        <v>0.26500000000000001</v>
      </c>
      <c r="E9133" s="92">
        <v>281</v>
      </c>
      <c r="F9133" s="73">
        <f t="shared" ref="F9133:BQ9133" si="4806">(E9133+$F$9100*$F$9102*($F$55/$F$9101*E9132+$F$55/$F$9101*E9134))/(1+$F$9100*$F$9102*($F$55/$F$9101+$F$55/$F$9101))</f>
        <v>281</v>
      </c>
      <c r="G9133" s="73">
        <f t="shared" si="4806"/>
        <v>281</v>
      </c>
      <c r="H9133" s="73">
        <f t="shared" si="4806"/>
        <v>281</v>
      </c>
      <c r="I9133" s="73">
        <f t="shared" si="4806"/>
        <v>281</v>
      </c>
      <c r="J9133" s="73">
        <f t="shared" si="4806"/>
        <v>281</v>
      </c>
      <c r="K9133" s="73">
        <f t="shared" si="4806"/>
        <v>281</v>
      </c>
      <c r="L9133" s="73">
        <f t="shared" si="4806"/>
        <v>281</v>
      </c>
      <c r="M9133" s="73">
        <f t="shared" si="4806"/>
        <v>281</v>
      </c>
      <c r="N9133" s="73">
        <f t="shared" si="4806"/>
        <v>281</v>
      </c>
      <c r="O9133" s="73">
        <f t="shared" si="4806"/>
        <v>281</v>
      </c>
      <c r="P9133" s="73">
        <f t="shared" si="4806"/>
        <v>281</v>
      </c>
      <c r="Q9133" s="73">
        <f t="shared" si="4806"/>
        <v>281</v>
      </c>
      <c r="R9133" s="73">
        <f t="shared" si="4806"/>
        <v>281</v>
      </c>
      <c r="S9133" s="73">
        <f t="shared" si="4806"/>
        <v>281</v>
      </c>
      <c r="T9133" s="73">
        <f t="shared" si="4806"/>
        <v>281</v>
      </c>
      <c r="U9133" s="73">
        <f t="shared" si="4806"/>
        <v>281</v>
      </c>
      <c r="V9133" s="73">
        <f t="shared" si="4806"/>
        <v>281</v>
      </c>
      <c r="W9133" s="73">
        <f t="shared" si="4806"/>
        <v>281</v>
      </c>
      <c r="X9133" s="73">
        <f t="shared" si="4806"/>
        <v>281</v>
      </c>
      <c r="Y9133" s="73">
        <f t="shared" si="4806"/>
        <v>281</v>
      </c>
      <c r="Z9133" s="73">
        <f t="shared" si="4806"/>
        <v>281</v>
      </c>
      <c r="AA9133" s="73">
        <f t="shared" si="4806"/>
        <v>281</v>
      </c>
      <c r="AB9133" s="73">
        <f t="shared" si="4806"/>
        <v>281</v>
      </c>
      <c r="AC9133" s="73">
        <f t="shared" si="4806"/>
        <v>281</v>
      </c>
      <c r="AD9133" s="73">
        <f t="shared" si="4806"/>
        <v>281</v>
      </c>
      <c r="AE9133" s="73">
        <f t="shared" si="4806"/>
        <v>281</v>
      </c>
      <c r="AF9133" s="73">
        <f t="shared" si="4806"/>
        <v>281</v>
      </c>
      <c r="AG9133" s="73">
        <f t="shared" si="4806"/>
        <v>281</v>
      </c>
      <c r="AH9133" s="73">
        <f t="shared" si="4806"/>
        <v>281</v>
      </c>
      <c r="AI9133" s="73">
        <f t="shared" si="4806"/>
        <v>281</v>
      </c>
      <c r="AJ9133" s="73">
        <f t="shared" si="4806"/>
        <v>281</v>
      </c>
      <c r="AK9133" s="73">
        <f t="shared" si="4806"/>
        <v>281</v>
      </c>
      <c r="AL9133" s="73">
        <f t="shared" si="4806"/>
        <v>281</v>
      </c>
      <c r="AM9133" s="73">
        <f t="shared" si="4806"/>
        <v>281</v>
      </c>
      <c r="AN9133" s="73">
        <f t="shared" si="4806"/>
        <v>281</v>
      </c>
      <c r="AO9133" s="73">
        <f t="shared" si="4806"/>
        <v>281</v>
      </c>
      <c r="AP9133" s="73">
        <f t="shared" si="4806"/>
        <v>281</v>
      </c>
      <c r="AQ9133" s="73">
        <f t="shared" si="4806"/>
        <v>281</v>
      </c>
      <c r="AR9133" s="73">
        <f t="shared" si="4806"/>
        <v>281</v>
      </c>
      <c r="AS9133" s="73">
        <f t="shared" si="4806"/>
        <v>281</v>
      </c>
      <c r="AT9133" s="73">
        <f t="shared" si="4806"/>
        <v>281</v>
      </c>
      <c r="AU9133" s="73">
        <f t="shared" si="4806"/>
        <v>281</v>
      </c>
      <c r="AV9133" s="73">
        <f t="shared" si="4806"/>
        <v>281</v>
      </c>
      <c r="AW9133" s="73">
        <f t="shared" si="4806"/>
        <v>281</v>
      </c>
      <c r="AX9133" s="73">
        <f t="shared" si="4806"/>
        <v>281</v>
      </c>
      <c r="AY9133" s="73">
        <f t="shared" si="4806"/>
        <v>281</v>
      </c>
      <c r="AZ9133" s="73">
        <f t="shared" si="4806"/>
        <v>281</v>
      </c>
      <c r="BA9133" s="73">
        <f t="shared" si="4806"/>
        <v>281</v>
      </c>
      <c r="BB9133" s="73">
        <f t="shared" si="4806"/>
        <v>281</v>
      </c>
      <c r="BC9133" s="73">
        <f t="shared" si="4806"/>
        <v>281</v>
      </c>
      <c r="BD9133" s="73">
        <f t="shared" si="4806"/>
        <v>281</v>
      </c>
      <c r="BE9133" s="73">
        <f t="shared" si="4806"/>
        <v>281</v>
      </c>
      <c r="BF9133" s="73">
        <f t="shared" si="4806"/>
        <v>281</v>
      </c>
      <c r="BG9133" s="73">
        <f t="shared" si="4806"/>
        <v>281</v>
      </c>
      <c r="BH9133" s="73">
        <f t="shared" si="4806"/>
        <v>281</v>
      </c>
      <c r="BI9133" s="73">
        <f t="shared" si="4806"/>
        <v>281</v>
      </c>
      <c r="BJ9133" s="73">
        <f t="shared" si="4806"/>
        <v>281</v>
      </c>
      <c r="BK9133" s="73">
        <f t="shared" si="4806"/>
        <v>281</v>
      </c>
      <c r="BL9133" s="73">
        <f t="shared" si="4806"/>
        <v>281</v>
      </c>
      <c r="BM9133" s="73">
        <f t="shared" si="4806"/>
        <v>281</v>
      </c>
      <c r="BN9133" s="73">
        <f t="shared" si="4806"/>
        <v>281</v>
      </c>
      <c r="BO9133" s="73">
        <f t="shared" si="4806"/>
        <v>281</v>
      </c>
      <c r="BP9133" s="73">
        <f t="shared" si="4806"/>
        <v>281</v>
      </c>
      <c r="BQ9133" s="73">
        <f t="shared" si="4806"/>
        <v>281</v>
      </c>
      <c r="BR9133" s="73">
        <f t="shared" ref="BR9133:EC9133" si="4807">(BQ9133+$F$9100*$F$9102*($F$55/$F$9101*BQ9132+$F$55/$F$9101*BQ9134))/(1+$F$9100*$F$9102*($F$55/$F$9101+$F$55/$F$9101))</f>
        <v>281</v>
      </c>
      <c r="BS9133" s="73">
        <f t="shared" si="4807"/>
        <v>281</v>
      </c>
      <c r="BT9133" s="73">
        <f t="shared" si="4807"/>
        <v>281</v>
      </c>
      <c r="BU9133" s="73">
        <f t="shared" si="4807"/>
        <v>281</v>
      </c>
      <c r="BV9133" s="73">
        <f t="shared" si="4807"/>
        <v>281</v>
      </c>
      <c r="BW9133" s="73">
        <f t="shared" si="4807"/>
        <v>281</v>
      </c>
      <c r="BX9133" s="73">
        <f t="shared" si="4807"/>
        <v>281</v>
      </c>
      <c r="BY9133" s="73">
        <f t="shared" si="4807"/>
        <v>281</v>
      </c>
      <c r="BZ9133" s="73">
        <f t="shared" si="4807"/>
        <v>281</v>
      </c>
      <c r="CA9133" s="73">
        <f t="shared" si="4807"/>
        <v>281</v>
      </c>
      <c r="CB9133" s="73">
        <f t="shared" si="4807"/>
        <v>281</v>
      </c>
      <c r="CC9133" s="73">
        <f t="shared" si="4807"/>
        <v>281</v>
      </c>
      <c r="CD9133" s="73">
        <f t="shared" si="4807"/>
        <v>281</v>
      </c>
      <c r="CE9133" s="73">
        <f t="shared" si="4807"/>
        <v>281</v>
      </c>
      <c r="CF9133" s="73">
        <f t="shared" si="4807"/>
        <v>281</v>
      </c>
      <c r="CG9133" s="73">
        <f t="shared" si="4807"/>
        <v>281</v>
      </c>
      <c r="CH9133" s="73">
        <f t="shared" si="4807"/>
        <v>281</v>
      </c>
      <c r="CI9133" s="73">
        <f t="shared" si="4807"/>
        <v>281</v>
      </c>
      <c r="CJ9133" s="73">
        <f t="shared" si="4807"/>
        <v>281</v>
      </c>
      <c r="CK9133" s="73">
        <f t="shared" si="4807"/>
        <v>281</v>
      </c>
      <c r="CL9133" s="73">
        <f t="shared" si="4807"/>
        <v>281</v>
      </c>
      <c r="CM9133" s="73">
        <f t="shared" si="4807"/>
        <v>281</v>
      </c>
      <c r="CN9133" s="73">
        <f t="shared" si="4807"/>
        <v>281</v>
      </c>
      <c r="CO9133" s="73">
        <f t="shared" si="4807"/>
        <v>281</v>
      </c>
      <c r="CP9133" s="73">
        <f t="shared" si="4807"/>
        <v>281</v>
      </c>
      <c r="CQ9133" s="73">
        <f t="shared" si="4807"/>
        <v>281</v>
      </c>
      <c r="CR9133" s="73">
        <f t="shared" si="4807"/>
        <v>281</v>
      </c>
      <c r="CS9133" s="73">
        <f t="shared" si="4807"/>
        <v>281</v>
      </c>
      <c r="CT9133" s="73">
        <f t="shared" si="4807"/>
        <v>281</v>
      </c>
      <c r="CU9133" s="73">
        <f t="shared" si="4807"/>
        <v>281</v>
      </c>
      <c r="CV9133" s="73">
        <f t="shared" si="4807"/>
        <v>281</v>
      </c>
      <c r="CW9133" s="73">
        <f t="shared" si="4807"/>
        <v>281</v>
      </c>
      <c r="CX9133" s="73">
        <f t="shared" si="4807"/>
        <v>281</v>
      </c>
      <c r="CY9133" s="73">
        <f t="shared" si="4807"/>
        <v>281</v>
      </c>
      <c r="CZ9133" s="73">
        <f t="shared" si="4807"/>
        <v>281</v>
      </c>
      <c r="DA9133" s="73">
        <f t="shared" si="4807"/>
        <v>281</v>
      </c>
      <c r="DB9133" s="73">
        <f t="shared" si="4807"/>
        <v>281</v>
      </c>
      <c r="DC9133" s="73">
        <f t="shared" si="4807"/>
        <v>281</v>
      </c>
      <c r="DD9133" s="73">
        <f t="shared" si="4807"/>
        <v>281</v>
      </c>
      <c r="DE9133" s="73">
        <f t="shared" si="4807"/>
        <v>281</v>
      </c>
      <c r="DF9133" s="73">
        <f t="shared" si="4807"/>
        <v>281</v>
      </c>
      <c r="DG9133" s="73">
        <f t="shared" si="4807"/>
        <v>281</v>
      </c>
      <c r="DH9133" s="73">
        <f t="shared" si="4807"/>
        <v>281</v>
      </c>
      <c r="DI9133" s="73">
        <f t="shared" si="4807"/>
        <v>281</v>
      </c>
      <c r="DJ9133" s="73">
        <f t="shared" si="4807"/>
        <v>281</v>
      </c>
      <c r="DK9133" s="73">
        <f t="shared" si="4807"/>
        <v>281</v>
      </c>
      <c r="DL9133" s="73">
        <f t="shared" si="4807"/>
        <v>281</v>
      </c>
      <c r="DM9133" s="73">
        <f t="shared" si="4807"/>
        <v>281</v>
      </c>
      <c r="DN9133" s="73">
        <f t="shared" si="4807"/>
        <v>281</v>
      </c>
      <c r="DO9133" s="73">
        <f t="shared" si="4807"/>
        <v>281</v>
      </c>
      <c r="DP9133" s="73">
        <f t="shared" si="4807"/>
        <v>281</v>
      </c>
      <c r="DQ9133" s="73">
        <f t="shared" si="4807"/>
        <v>281</v>
      </c>
      <c r="DR9133" s="73">
        <f t="shared" si="4807"/>
        <v>281</v>
      </c>
      <c r="DS9133" s="73">
        <f t="shared" si="4807"/>
        <v>281</v>
      </c>
      <c r="DT9133" s="73">
        <f t="shared" si="4807"/>
        <v>281</v>
      </c>
      <c r="DU9133" s="73">
        <f t="shared" si="4807"/>
        <v>281</v>
      </c>
      <c r="DV9133" s="73">
        <f t="shared" si="4807"/>
        <v>281</v>
      </c>
      <c r="DW9133" s="73">
        <f t="shared" si="4807"/>
        <v>281</v>
      </c>
      <c r="DX9133" s="73">
        <f t="shared" si="4807"/>
        <v>281</v>
      </c>
      <c r="DY9133" s="73">
        <f t="shared" si="4807"/>
        <v>281</v>
      </c>
      <c r="DZ9133" s="73">
        <f t="shared" si="4807"/>
        <v>281</v>
      </c>
      <c r="EA9133" s="73">
        <f t="shared" si="4807"/>
        <v>281</v>
      </c>
      <c r="EB9133" s="73">
        <f t="shared" si="4807"/>
        <v>281</v>
      </c>
      <c r="EC9133" s="73">
        <f t="shared" si="4807"/>
        <v>281</v>
      </c>
      <c r="ED9133" s="73">
        <f t="shared" ref="ED9133:GO9133" si="4808">(EC9133+$F$9100*$F$9102*($F$55/$F$9101*EC9132+$F$55/$F$9101*EC9134))/(1+$F$9100*$F$9102*($F$55/$F$9101+$F$55/$F$9101))</f>
        <v>281</v>
      </c>
      <c r="EE9133" s="73">
        <f t="shared" si="4808"/>
        <v>281</v>
      </c>
      <c r="EF9133" s="73">
        <f t="shared" si="4808"/>
        <v>281</v>
      </c>
      <c r="EG9133" s="73">
        <f t="shared" si="4808"/>
        <v>281</v>
      </c>
      <c r="EH9133" s="73">
        <f t="shared" si="4808"/>
        <v>281</v>
      </c>
      <c r="EI9133" s="73">
        <f t="shared" si="4808"/>
        <v>281</v>
      </c>
      <c r="EJ9133" s="73">
        <f t="shared" si="4808"/>
        <v>281</v>
      </c>
      <c r="EK9133" s="73">
        <f t="shared" si="4808"/>
        <v>281</v>
      </c>
      <c r="EL9133" s="73">
        <f t="shared" si="4808"/>
        <v>281</v>
      </c>
      <c r="EM9133" s="73">
        <f t="shared" si="4808"/>
        <v>281</v>
      </c>
      <c r="EN9133" s="73">
        <f t="shared" si="4808"/>
        <v>281</v>
      </c>
      <c r="EO9133" s="73">
        <f t="shared" si="4808"/>
        <v>281</v>
      </c>
      <c r="EP9133" s="73">
        <f t="shared" si="4808"/>
        <v>281</v>
      </c>
      <c r="EQ9133" s="73">
        <f t="shared" si="4808"/>
        <v>281</v>
      </c>
      <c r="ER9133" s="73">
        <f t="shared" si="4808"/>
        <v>281</v>
      </c>
      <c r="ES9133" s="73">
        <f t="shared" si="4808"/>
        <v>281</v>
      </c>
      <c r="ET9133" s="73">
        <f t="shared" si="4808"/>
        <v>281</v>
      </c>
      <c r="EU9133" s="73">
        <f t="shared" si="4808"/>
        <v>281</v>
      </c>
      <c r="EV9133" s="73">
        <f t="shared" si="4808"/>
        <v>281</v>
      </c>
      <c r="EW9133" s="73">
        <f t="shared" si="4808"/>
        <v>281</v>
      </c>
      <c r="EX9133" s="73">
        <f t="shared" si="4808"/>
        <v>281</v>
      </c>
      <c r="EY9133" s="73">
        <f t="shared" si="4808"/>
        <v>281</v>
      </c>
      <c r="EZ9133" s="73">
        <f t="shared" si="4808"/>
        <v>281</v>
      </c>
      <c r="FA9133" s="73">
        <f t="shared" si="4808"/>
        <v>281</v>
      </c>
      <c r="FB9133" s="73">
        <f t="shared" si="4808"/>
        <v>281</v>
      </c>
      <c r="FC9133" s="73">
        <f t="shared" si="4808"/>
        <v>281</v>
      </c>
      <c r="FD9133" s="73">
        <f t="shared" si="4808"/>
        <v>281</v>
      </c>
      <c r="FE9133" s="73">
        <f t="shared" si="4808"/>
        <v>281</v>
      </c>
      <c r="FF9133" s="73">
        <f t="shared" si="4808"/>
        <v>281</v>
      </c>
      <c r="FG9133" s="73">
        <f t="shared" si="4808"/>
        <v>281</v>
      </c>
      <c r="FH9133" s="73">
        <f t="shared" si="4808"/>
        <v>281</v>
      </c>
      <c r="FI9133" s="73">
        <f t="shared" si="4808"/>
        <v>281</v>
      </c>
      <c r="FJ9133" s="73">
        <f t="shared" si="4808"/>
        <v>281</v>
      </c>
      <c r="FK9133" s="73">
        <f t="shared" si="4808"/>
        <v>281</v>
      </c>
      <c r="FL9133" s="73">
        <f t="shared" si="4808"/>
        <v>281</v>
      </c>
      <c r="FM9133" s="73">
        <f t="shared" si="4808"/>
        <v>281</v>
      </c>
      <c r="FN9133" s="73">
        <f t="shared" si="4808"/>
        <v>281</v>
      </c>
      <c r="FO9133" s="73">
        <f t="shared" si="4808"/>
        <v>281</v>
      </c>
      <c r="FP9133" s="73">
        <f t="shared" si="4808"/>
        <v>281</v>
      </c>
      <c r="FQ9133" s="73">
        <f t="shared" si="4808"/>
        <v>281</v>
      </c>
      <c r="FR9133" s="73">
        <f t="shared" si="4808"/>
        <v>281</v>
      </c>
      <c r="FS9133" s="73">
        <f t="shared" si="4808"/>
        <v>281</v>
      </c>
      <c r="FT9133" s="73">
        <f t="shared" si="4808"/>
        <v>281</v>
      </c>
      <c r="FU9133" s="73">
        <f t="shared" si="4808"/>
        <v>281</v>
      </c>
      <c r="FV9133" s="73">
        <f t="shared" si="4808"/>
        <v>281</v>
      </c>
      <c r="FW9133" s="73">
        <f t="shared" si="4808"/>
        <v>281</v>
      </c>
      <c r="FX9133" s="73">
        <f t="shared" si="4808"/>
        <v>281</v>
      </c>
      <c r="FY9133" s="73">
        <f t="shared" si="4808"/>
        <v>281</v>
      </c>
      <c r="FZ9133" s="73">
        <f t="shared" si="4808"/>
        <v>281</v>
      </c>
      <c r="GA9133" s="73">
        <f t="shared" si="4808"/>
        <v>281</v>
      </c>
      <c r="GB9133" s="73">
        <f t="shared" si="4808"/>
        <v>281</v>
      </c>
      <c r="GC9133" s="73">
        <f t="shared" si="4808"/>
        <v>281</v>
      </c>
      <c r="GD9133" s="73">
        <f t="shared" si="4808"/>
        <v>281</v>
      </c>
      <c r="GE9133" s="73">
        <f t="shared" si="4808"/>
        <v>281</v>
      </c>
      <c r="GF9133" s="73">
        <f t="shared" si="4808"/>
        <v>281</v>
      </c>
      <c r="GG9133" s="73">
        <f t="shared" si="4808"/>
        <v>281</v>
      </c>
      <c r="GH9133" s="73">
        <f t="shared" si="4808"/>
        <v>281</v>
      </c>
      <c r="GI9133" s="73">
        <f t="shared" si="4808"/>
        <v>281</v>
      </c>
      <c r="GJ9133" s="73">
        <f t="shared" si="4808"/>
        <v>281</v>
      </c>
      <c r="GK9133" s="73">
        <f t="shared" si="4808"/>
        <v>281</v>
      </c>
      <c r="GL9133" s="73">
        <f t="shared" si="4808"/>
        <v>281</v>
      </c>
      <c r="GM9133" s="73">
        <f t="shared" si="4808"/>
        <v>281</v>
      </c>
      <c r="GN9133" s="73">
        <f t="shared" si="4808"/>
        <v>281</v>
      </c>
      <c r="GO9133" s="73">
        <f t="shared" si="4808"/>
        <v>281</v>
      </c>
      <c r="GP9133" s="73">
        <f t="shared" ref="GP9133:JA9133" si="4809">(GO9133+$F$9100*$F$9102*($F$55/$F$9101*GO9132+$F$55/$F$9101*GO9134))/(1+$F$9100*$F$9102*($F$55/$F$9101+$F$55/$F$9101))</f>
        <v>281</v>
      </c>
      <c r="GQ9133" s="73">
        <f t="shared" si="4809"/>
        <v>281</v>
      </c>
      <c r="GR9133" s="73">
        <f t="shared" si="4809"/>
        <v>281</v>
      </c>
      <c r="GS9133" s="73">
        <f t="shared" si="4809"/>
        <v>281</v>
      </c>
      <c r="GT9133" s="73">
        <f t="shared" si="4809"/>
        <v>281</v>
      </c>
      <c r="GU9133" s="73">
        <f t="shared" si="4809"/>
        <v>281</v>
      </c>
      <c r="GV9133" s="73">
        <f t="shared" si="4809"/>
        <v>281</v>
      </c>
      <c r="GW9133" s="73">
        <f t="shared" si="4809"/>
        <v>281</v>
      </c>
      <c r="GX9133" s="73">
        <f t="shared" si="4809"/>
        <v>281</v>
      </c>
      <c r="GY9133" s="73">
        <f t="shared" si="4809"/>
        <v>281</v>
      </c>
      <c r="GZ9133" s="73">
        <f t="shared" si="4809"/>
        <v>281</v>
      </c>
      <c r="HA9133" s="73">
        <f t="shared" si="4809"/>
        <v>281</v>
      </c>
      <c r="HB9133" s="73">
        <f t="shared" si="4809"/>
        <v>281</v>
      </c>
      <c r="HC9133" s="73">
        <f t="shared" si="4809"/>
        <v>281</v>
      </c>
      <c r="HD9133" s="73">
        <f t="shared" si="4809"/>
        <v>281</v>
      </c>
      <c r="HE9133" s="73">
        <f t="shared" si="4809"/>
        <v>281</v>
      </c>
      <c r="HF9133" s="73">
        <f t="shared" si="4809"/>
        <v>281</v>
      </c>
      <c r="HG9133" s="73">
        <f t="shared" si="4809"/>
        <v>281</v>
      </c>
      <c r="HH9133" s="73">
        <f t="shared" si="4809"/>
        <v>281</v>
      </c>
      <c r="HI9133" s="73">
        <f t="shared" si="4809"/>
        <v>281</v>
      </c>
      <c r="HJ9133" s="73">
        <f t="shared" si="4809"/>
        <v>281</v>
      </c>
      <c r="HK9133" s="73">
        <f t="shared" si="4809"/>
        <v>281</v>
      </c>
      <c r="HL9133" s="73">
        <f t="shared" si="4809"/>
        <v>281</v>
      </c>
      <c r="HM9133" s="73">
        <f t="shared" si="4809"/>
        <v>281</v>
      </c>
      <c r="HN9133" s="73">
        <f t="shared" si="4809"/>
        <v>281</v>
      </c>
      <c r="HO9133" s="73">
        <f t="shared" si="4809"/>
        <v>281</v>
      </c>
      <c r="HP9133" s="73">
        <f t="shared" si="4809"/>
        <v>281</v>
      </c>
      <c r="HQ9133" s="73">
        <f t="shared" si="4809"/>
        <v>281</v>
      </c>
      <c r="HR9133" s="73">
        <f t="shared" si="4809"/>
        <v>281</v>
      </c>
      <c r="HS9133" s="73">
        <f t="shared" si="4809"/>
        <v>281</v>
      </c>
      <c r="HT9133" s="73">
        <f t="shared" si="4809"/>
        <v>281</v>
      </c>
      <c r="HU9133" s="73">
        <f t="shared" si="4809"/>
        <v>281</v>
      </c>
      <c r="HV9133" s="73">
        <f t="shared" si="4809"/>
        <v>281</v>
      </c>
      <c r="HW9133" s="73">
        <f t="shared" si="4809"/>
        <v>281</v>
      </c>
      <c r="HX9133" s="73">
        <f t="shared" si="4809"/>
        <v>281</v>
      </c>
      <c r="HY9133" s="73">
        <f t="shared" si="4809"/>
        <v>281</v>
      </c>
      <c r="HZ9133" s="73">
        <f t="shared" si="4809"/>
        <v>281</v>
      </c>
      <c r="IA9133" s="73">
        <f t="shared" si="4809"/>
        <v>281</v>
      </c>
      <c r="IB9133" s="73">
        <f t="shared" si="4809"/>
        <v>281</v>
      </c>
      <c r="IC9133" s="73">
        <f t="shared" si="4809"/>
        <v>281</v>
      </c>
      <c r="ID9133" s="73">
        <f t="shared" si="4809"/>
        <v>281</v>
      </c>
      <c r="IE9133" s="73">
        <f t="shared" si="4809"/>
        <v>281</v>
      </c>
      <c r="IF9133" s="73">
        <f t="shared" si="4809"/>
        <v>281</v>
      </c>
      <c r="IG9133" s="73">
        <f t="shared" si="4809"/>
        <v>281</v>
      </c>
      <c r="IH9133" s="73">
        <f t="shared" si="4809"/>
        <v>281</v>
      </c>
      <c r="II9133" s="73">
        <f t="shared" si="4809"/>
        <v>281</v>
      </c>
      <c r="IJ9133" s="73">
        <f t="shared" si="4809"/>
        <v>281</v>
      </c>
      <c r="IK9133" s="73">
        <f t="shared" si="4809"/>
        <v>281</v>
      </c>
      <c r="IL9133" s="73">
        <f t="shared" si="4809"/>
        <v>281</v>
      </c>
      <c r="IM9133" s="73">
        <f t="shared" si="4809"/>
        <v>281</v>
      </c>
      <c r="IN9133" s="73">
        <f t="shared" si="4809"/>
        <v>281</v>
      </c>
      <c r="IO9133" s="73">
        <f t="shared" si="4809"/>
        <v>281</v>
      </c>
      <c r="IP9133" s="73">
        <f t="shared" si="4809"/>
        <v>281</v>
      </c>
      <c r="IQ9133" s="73">
        <f t="shared" si="4809"/>
        <v>281</v>
      </c>
      <c r="IR9133" s="73">
        <f t="shared" si="4809"/>
        <v>281</v>
      </c>
      <c r="IS9133" s="73">
        <f t="shared" si="4809"/>
        <v>281</v>
      </c>
      <c r="IT9133" s="73">
        <f t="shared" si="4809"/>
        <v>281</v>
      </c>
      <c r="IU9133" s="73">
        <f t="shared" si="4809"/>
        <v>281</v>
      </c>
      <c r="IV9133" s="73">
        <f t="shared" si="4809"/>
        <v>281</v>
      </c>
      <c r="IW9133" s="73">
        <f t="shared" si="4809"/>
        <v>281</v>
      </c>
      <c r="IX9133" s="73">
        <f t="shared" si="4809"/>
        <v>281</v>
      </c>
      <c r="IY9133" s="73">
        <f t="shared" si="4809"/>
        <v>281</v>
      </c>
      <c r="IZ9133" s="73">
        <f t="shared" si="4809"/>
        <v>281</v>
      </c>
      <c r="JA9133" s="73">
        <f t="shared" si="4809"/>
        <v>281</v>
      </c>
      <c r="JB9133" s="73">
        <f t="shared" ref="JB9133:KG9133" si="4810">(JA9133+$F$9100*$F$9102*($F$55/$F$9101*JA9132+$F$55/$F$9101*JA9134))/(1+$F$9100*$F$9102*($F$55/$F$9101+$F$55/$F$9101))</f>
        <v>281</v>
      </c>
      <c r="JC9133" s="73">
        <f t="shared" si="4810"/>
        <v>281</v>
      </c>
      <c r="JD9133" s="73">
        <f t="shared" si="4810"/>
        <v>281</v>
      </c>
      <c r="JE9133" s="73">
        <f t="shared" si="4810"/>
        <v>281</v>
      </c>
      <c r="JF9133" s="73">
        <f t="shared" si="4810"/>
        <v>281</v>
      </c>
      <c r="JG9133" s="73">
        <f t="shared" si="4810"/>
        <v>281</v>
      </c>
      <c r="JH9133" s="73">
        <f t="shared" si="4810"/>
        <v>281</v>
      </c>
      <c r="JI9133" s="73">
        <f t="shared" si="4810"/>
        <v>281</v>
      </c>
      <c r="JJ9133" s="73">
        <f t="shared" si="4810"/>
        <v>281</v>
      </c>
      <c r="JK9133" s="73">
        <f t="shared" si="4810"/>
        <v>281</v>
      </c>
      <c r="JL9133" s="73">
        <f t="shared" si="4810"/>
        <v>281</v>
      </c>
      <c r="JM9133" s="73">
        <f t="shared" si="4810"/>
        <v>281</v>
      </c>
      <c r="JN9133" s="73">
        <f t="shared" si="4810"/>
        <v>281</v>
      </c>
      <c r="JO9133" s="73">
        <f t="shared" si="4810"/>
        <v>281</v>
      </c>
      <c r="JP9133" s="73">
        <f t="shared" si="4810"/>
        <v>281</v>
      </c>
      <c r="JQ9133" s="73">
        <f t="shared" si="4810"/>
        <v>281</v>
      </c>
      <c r="JR9133" s="73">
        <f t="shared" si="4810"/>
        <v>281</v>
      </c>
      <c r="JS9133" s="73">
        <f t="shared" si="4810"/>
        <v>281</v>
      </c>
      <c r="JT9133" s="73">
        <f t="shared" si="4810"/>
        <v>281</v>
      </c>
      <c r="JU9133" s="73">
        <f t="shared" si="4810"/>
        <v>281</v>
      </c>
      <c r="JV9133" s="73">
        <f t="shared" si="4810"/>
        <v>281</v>
      </c>
      <c r="JW9133" s="73">
        <f t="shared" si="4810"/>
        <v>281</v>
      </c>
      <c r="JX9133" s="73">
        <f t="shared" si="4810"/>
        <v>281</v>
      </c>
      <c r="JY9133" s="73">
        <f t="shared" si="4810"/>
        <v>281</v>
      </c>
      <c r="JZ9133" s="73">
        <f t="shared" si="4810"/>
        <v>281</v>
      </c>
      <c r="KA9133" s="73">
        <f t="shared" si="4810"/>
        <v>281</v>
      </c>
      <c r="KB9133" s="73">
        <f t="shared" si="4810"/>
        <v>281</v>
      </c>
      <c r="KC9133" s="73">
        <f t="shared" si="4810"/>
        <v>281</v>
      </c>
      <c r="KD9133" s="73">
        <f t="shared" si="4810"/>
        <v>281</v>
      </c>
      <c r="KE9133" s="73">
        <f t="shared" si="4810"/>
        <v>281</v>
      </c>
      <c r="KF9133" s="73">
        <f t="shared" si="4810"/>
        <v>281</v>
      </c>
      <c r="KG9133" s="73">
        <f t="shared" si="4810"/>
        <v>281</v>
      </c>
      <c r="KH9133">
        <v>281</v>
      </c>
      <c r="KL9133" s="84"/>
      <c r="KP9133" s="84"/>
      <c r="KS9133" s="74"/>
      <c r="KT9133" s="74"/>
      <c r="KU9133" s="16"/>
      <c r="KV9133" s="72"/>
      <c r="KW9133" s="72"/>
      <c r="KX9133" s="16"/>
      <c r="KZ9133" s="16"/>
      <c r="LA9133" s="16"/>
      <c r="LB9133" s="74"/>
      <c r="LC9133" s="74"/>
    </row>
    <row r="9134" spans="2:315" x14ac:dyDescent="0.35">
      <c r="B9134">
        <v>28</v>
      </c>
      <c r="C9134">
        <f t="shared" si="4685"/>
        <v>0.27500000000000002</v>
      </c>
      <c r="E9134" s="92">
        <v>280.83</v>
      </c>
      <c r="F9134" s="73">
        <f t="shared" ref="F9134:BQ9134" si="4811">(E9134+$F$9100*$F$9102*($F$55/$F$9101*E9133+$F$55/$F$9101*E9135))/(1+$F$9100*$F$9102*($F$55/$F$9101+$F$55/$F$9101))</f>
        <v>280.83</v>
      </c>
      <c r="G9134" s="73">
        <f t="shared" si="4811"/>
        <v>280.83</v>
      </c>
      <c r="H9134" s="73">
        <f t="shared" si="4811"/>
        <v>280.83</v>
      </c>
      <c r="I9134" s="73">
        <f t="shared" si="4811"/>
        <v>280.83</v>
      </c>
      <c r="J9134" s="73">
        <f t="shared" si="4811"/>
        <v>280.83</v>
      </c>
      <c r="K9134" s="73">
        <f t="shared" si="4811"/>
        <v>280.83</v>
      </c>
      <c r="L9134" s="73">
        <f t="shared" si="4811"/>
        <v>280.83</v>
      </c>
      <c r="M9134" s="73">
        <f t="shared" si="4811"/>
        <v>280.83</v>
      </c>
      <c r="N9134" s="73">
        <f t="shared" si="4811"/>
        <v>280.83</v>
      </c>
      <c r="O9134" s="73">
        <f t="shared" si="4811"/>
        <v>280.83</v>
      </c>
      <c r="P9134" s="73">
        <f t="shared" si="4811"/>
        <v>280.83</v>
      </c>
      <c r="Q9134" s="73">
        <f t="shared" si="4811"/>
        <v>280.83</v>
      </c>
      <c r="R9134" s="73">
        <f t="shared" si="4811"/>
        <v>280.83</v>
      </c>
      <c r="S9134" s="73">
        <f t="shared" si="4811"/>
        <v>280.83</v>
      </c>
      <c r="T9134" s="73">
        <f t="shared" si="4811"/>
        <v>280.83</v>
      </c>
      <c r="U9134" s="73">
        <f t="shared" si="4811"/>
        <v>280.83</v>
      </c>
      <c r="V9134" s="73">
        <f t="shared" si="4811"/>
        <v>280.83</v>
      </c>
      <c r="W9134" s="73">
        <f t="shared" si="4811"/>
        <v>280.83</v>
      </c>
      <c r="X9134" s="73">
        <f t="shared" si="4811"/>
        <v>280.83</v>
      </c>
      <c r="Y9134" s="73">
        <f t="shared" si="4811"/>
        <v>280.83</v>
      </c>
      <c r="Z9134" s="73">
        <f t="shared" si="4811"/>
        <v>280.83</v>
      </c>
      <c r="AA9134" s="73">
        <f t="shared" si="4811"/>
        <v>280.83</v>
      </c>
      <c r="AB9134" s="73">
        <f t="shared" si="4811"/>
        <v>280.83</v>
      </c>
      <c r="AC9134" s="73">
        <f t="shared" si="4811"/>
        <v>280.83</v>
      </c>
      <c r="AD9134" s="73">
        <f t="shared" si="4811"/>
        <v>280.83</v>
      </c>
      <c r="AE9134" s="73">
        <f t="shared" si="4811"/>
        <v>280.83</v>
      </c>
      <c r="AF9134" s="73">
        <f t="shared" si="4811"/>
        <v>280.83</v>
      </c>
      <c r="AG9134" s="73">
        <f t="shared" si="4811"/>
        <v>280.83</v>
      </c>
      <c r="AH9134" s="73">
        <f t="shared" si="4811"/>
        <v>280.83</v>
      </c>
      <c r="AI9134" s="73">
        <f t="shared" si="4811"/>
        <v>280.83</v>
      </c>
      <c r="AJ9134" s="73">
        <f t="shared" si="4811"/>
        <v>280.83</v>
      </c>
      <c r="AK9134" s="73">
        <f t="shared" si="4811"/>
        <v>280.83</v>
      </c>
      <c r="AL9134" s="73">
        <f t="shared" si="4811"/>
        <v>280.83</v>
      </c>
      <c r="AM9134" s="73">
        <f t="shared" si="4811"/>
        <v>280.83</v>
      </c>
      <c r="AN9134" s="73">
        <f t="shared" si="4811"/>
        <v>280.83</v>
      </c>
      <c r="AO9134" s="73">
        <f t="shared" si="4811"/>
        <v>280.83</v>
      </c>
      <c r="AP9134" s="73">
        <f t="shared" si="4811"/>
        <v>280.83</v>
      </c>
      <c r="AQ9134" s="73">
        <f t="shared" si="4811"/>
        <v>280.83</v>
      </c>
      <c r="AR9134" s="73">
        <f t="shared" si="4811"/>
        <v>280.83</v>
      </c>
      <c r="AS9134" s="73">
        <f t="shared" si="4811"/>
        <v>280.83</v>
      </c>
      <c r="AT9134" s="73">
        <f t="shared" si="4811"/>
        <v>280.83</v>
      </c>
      <c r="AU9134" s="73">
        <f t="shared" si="4811"/>
        <v>280.83</v>
      </c>
      <c r="AV9134" s="73">
        <f t="shared" si="4811"/>
        <v>280.83</v>
      </c>
      <c r="AW9134" s="73">
        <f t="shared" si="4811"/>
        <v>280.83</v>
      </c>
      <c r="AX9134" s="73">
        <f t="shared" si="4811"/>
        <v>280.83</v>
      </c>
      <c r="AY9134" s="73">
        <f t="shared" si="4811"/>
        <v>280.83</v>
      </c>
      <c r="AZ9134" s="73">
        <f t="shared" si="4811"/>
        <v>280.83</v>
      </c>
      <c r="BA9134" s="73">
        <f t="shared" si="4811"/>
        <v>280.83</v>
      </c>
      <c r="BB9134" s="73">
        <f t="shared" si="4811"/>
        <v>280.83</v>
      </c>
      <c r="BC9134" s="73">
        <f t="shared" si="4811"/>
        <v>280.83</v>
      </c>
      <c r="BD9134" s="73">
        <f t="shared" si="4811"/>
        <v>280.83</v>
      </c>
      <c r="BE9134" s="73">
        <f t="shared" si="4811"/>
        <v>280.83</v>
      </c>
      <c r="BF9134" s="73">
        <f t="shared" si="4811"/>
        <v>280.83</v>
      </c>
      <c r="BG9134" s="73">
        <f t="shared" si="4811"/>
        <v>280.83</v>
      </c>
      <c r="BH9134" s="73">
        <f t="shared" si="4811"/>
        <v>280.83</v>
      </c>
      <c r="BI9134" s="73">
        <f t="shared" si="4811"/>
        <v>280.83</v>
      </c>
      <c r="BJ9134" s="73">
        <f t="shared" si="4811"/>
        <v>280.83</v>
      </c>
      <c r="BK9134" s="73">
        <f t="shared" si="4811"/>
        <v>280.83</v>
      </c>
      <c r="BL9134" s="73">
        <f t="shared" si="4811"/>
        <v>280.83</v>
      </c>
      <c r="BM9134" s="73">
        <f t="shared" si="4811"/>
        <v>280.83</v>
      </c>
      <c r="BN9134" s="73">
        <f t="shared" si="4811"/>
        <v>280.83</v>
      </c>
      <c r="BO9134" s="73">
        <f t="shared" si="4811"/>
        <v>280.83</v>
      </c>
      <c r="BP9134" s="73">
        <f t="shared" si="4811"/>
        <v>280.83</v>
      </c>
      <c r="BQ9134" s="73">
        <f t="shared" si="4811"/>
        <v>280.83</v>
      </c>
      <c r="BR9134" s="73">
        <f t="shared" ref="BR9134:EC9134" si="4812">(BQ9134+$F$9100*$F$9102*($F$55/$F$9101*BQ9133+$F$55/$F$9101*BQ9135))/(1+$F$9100*$F$9102*($F$55/$F$9101+$F$55/$F$9101))</f>
        <v>280.83</v>
      </c>
      <c r="BS9134" s="73">
        <f t="shared" si="4812"/>
        <v>280.83</v>
      </c>
      <c r="BT9134" s="73">
        <f t="shared" si="4812"/>
        <v>280.83</v>
      </c>
      <c r="BU9134" s="73">
        <f t="shared" si="4812"/>
        <v>280.83</v>
      </c>
      <c r="BV9134" s="73">
        <f t="shared" si="4812"/>
        <v>280.83</v>
      </c>
      <c r="BW9134" s="73">
        <f t="shared" si="4812"/>
        <v>280.83</v>
      </c>
      <c r="BX9134" s="73">
        <f t="shared" si="4812"/>
        <v>280.83</v>
      </c>
      <c r="BY9134" s="73">
        <f t="shared" si="4812"/>
        <v>280.83</v>
      </c>
      <c r="BZ9134" s="73">
        <f t="shared" si="4812"/>
        <v>280.83</v>
      </c>
      <c r="CA9134" s="73">
        <f t="shared" si="4812"/>
        <v>280.83</v>
      </c>
      <c r="CB9134" s="73">
        <f t="shared" si="4812"/>
        <v>280.83</v>
      </c>
      <c r="CC9134" s="73">
        <f t="shared" si="4812"/>
        <v>280.83</v>
      </c>
      <c r="CD9134" s="73">
        <f t="shared" si="4812"/>
        <v>280.83</v>
      </c>
      <c r="CE9134" s="73">
        <f t="shared" si="4812"/>
        <v>280.83</v>
      </c>
      <c r="CF9134" s="73">
        <f t="shared" si="4812"/>
        <v>280.83</v>
      </c>
      <c r="CG9134" s="73">
        <f t="shared" si="4812"/>
        <v>280.83</v>
      </c>
      <c r="CH9134" s="73">
        <f t="shared" si="4812"/>
        <v>280.83</v>
      </c>
      <c r="CI9134" s="73">
        <f t="shared" si="4812"/>
        <v>280.83</v>
      </c>
      <c r="CJ9134" s="73">
        <f t="shared" si="4812"/>
        <v>280.83</v>
      </c>
      <c r="CK9134" s="73">
        <f t="shared" si="4812"/>
        <v>280.83</v>
      </c>
      <c r="CL9134" s="73">
        <f t="shared" si="4812"/>
        <v>280.83</v>
      </c>
      <c r="CM9134" s="73">
        <f t="shared" si="4812"/>
        <v>280.83</v>
      </c>
      <c r="CN9134" s="73">
        <f t="shared" si="4812"/>
        <v>280.83</v>
      </c>
      <c r="CO9134" s="73">
        <f t="shared" si="4812"/>
        <v>280.83</v>
      </c>
      <c r="CP9134" s="73">
        <f t="shared" si="4812"/>
        <v>280.83</v>
      </c>
      <c r="CQ9134" s="73">
        <f t="shared" si="4812"/>
        <v>280.83</v>
      </c>
      <c r="CR9134" s="73">
        <f t="shared" si="4812"/>
        <v>280.83</v>
      </c>
      <c r="CS9134" s="73">
        <f t="shared" si="4812"/>
        <v>280.83</v>
      </c>
      <c r="CT9134" s="73">
        <f t="shared" si="4812"/>
        <v>280.83</v>
      </c>
      <c r="CU9134" s="73">
        <f t="shared" si="4812"/>
        <v>280.83</v>
      </c>
      <c r="CV9134" s="73">
        <f t="shared" si="4812"/>
        <v>280.83</v>
      </c>
      <c r="CW9134" s="73">
        <f t="shared" si="4812"/>
        <v>280.83</v>
      </c>
      <c r="CX9134" s="73">
        <f t="shared" si="4812"/>
        <v>280.83</v>
      </c>
      <c r="CY9134" s="73">
        <f t="shared" si="4812"/>
        <v>280.83</v>
      </c>
      <c r="CZ9134" s="73">
        <f t="shared" si="4812"/>
        <v>280.83</v>
      </c>
      <c r="DA9134" s="73">
        <f t="shared" si="4812"/>
        <v>280.83</v>
      </c>
      <c r="DB9134" s="73">
        <f t="shared" si="4812"/>
        <v>280.83</v>
      </c>
      <c r="DC9134" s="73">
        <f t="shared" si="4812"/>
        <v>280.83</v>
      </c>
      <c r="DD9134" s="73">
        <f t="shared" si="4812"/>
        <v>280.83</v>
      </c>
      <c r="DE9134" s="73">
        <f t="shared" si="4812"/>
        <v>280.83</v>
      </c>
      <c r="DF9134" s="73">
        <f t="shared" si="4812"/>
        <v>280.83</v>
      </c>
      <c r="DG9134" s="73">
        <f t="shared" si="4812"/>
        <v>280.83</v>
      </c>
      <c r="DH9134" s="73">
        <f t="shared" si="4812"/>
        <v>280.83</v>
      </c>
      <c r="DI9134" s="73">
        <f t="shared" si="4812"/>
        <v>280.83</v>
      </c>
      <c r="DJ9134" s="73">
        <f t="shared" si="4812"/>
        <v>280.83</v>
      </c>
      <c r="DK9134" s="73">
        <f t="shared" si="4812"/>
        <v>280.83</v>
      </c>
      <c r="DL9134" s="73">
        <f t="shared" si="4812"/>
        <v>280.83</v>
      </c>
      <c r="DM9134" s="73">
        <f t="shared" si="4812"/>
        <v>280.83</v>
      </c>
      <c r="DN9134" s="73">
        <f t="shared" si="4812"/>
        <v>280.83</v>
      </c>
      <c r="DO9134" s="73">
        <f t="shared" si="4812"/>
        <v>280.83</v>
      </c>
      <c r="DP9134" s="73">
        <f t="shared" si="4812"/>
        <v>280.83</v>
      </c>
      <c r="DQ9134" s="73">
        <f t="shared" si="4812"/>
        <v>280.83</v>
      </c>
      <c r="DR9134" s="73">
        <f t="shared" si="4812"/>
        <v>280.83</v>
      </c>
      <c r="DS9134" s="73">
        <f t="shared" si="4812"/>
        <v>280.83</v>
      </c>
      <c r="DT9134" s="73">
        <f t="shared" si="4812"/>
        <v>280.83</v>
      </c>
      <c r="DU9134" s="73">
        <f t="shared" si="4812"/>
        <v>280.83</v>
      </c>
      <c r="DV9134" s="73">
        <f t="shared" si="4812"/>
        <v>280.83</v>
      </c>
      <c r="DW9134" s="73">
        <f t="shared" si="4812"/>
        <v>280.83</v>
      </c>
      <c r="DX9134" s="73">
        <f t="shared" si="4812"/>
        <v>280.83</v>
      </c>
      <c r="DY9134" s="73">
        <f t="shared" si="4812"/>
        <v>280.83</v>
      </c>
      <c r="DZ9134" s="73">
        <f t="shared" si="4812"/>
        <v>280.83</v>
      </c>
      <c r="EA9134" s="73">
        <f t="shared" si="4812"/>
        <v>280.83</v>
      </c>
      <c r="EB9134" s="73">
        <f t="shared" si="4812"/>
        <v>280.83</v>
      </c>
      <c r="EC9134" s="73">
        <f t="shared" si="4812"/>
        <v>280.83</v>
      </c>
      <c r="ED9134" s="73">
        <f t="shared" ref="ED9134:GO9134" si="4813">(EC9134+$F$9100*$F$9102*($F$55/$F$9101*EC9133+$F$55/$F$9101*EC9135))/(1+$F$9100*$F$9102*($F$55/$F$9101+$F$55/$F$9101))</f>
        <v>280.83</v>
      </c>
      <c r="EE9134" s="73">
        <f t="shared" si="4813"/>
        <v>280.83</v>
      </c>
      <c r="EF9134" s="73">
        <f t="shared" si="4813"/>
        <v>280.83</v>
      </c>
      <c r="EG9134" s="73">
        <f t="shared" si="4813"/>
        <v>280.83</v>
      </c>
      <c r="EH9134" s="73">
        <f t="shared" si="4813"/>
        <v>280.83</v>
      </c>
      <c r="EI9134" s="73">
        <f t="shared" si="4813"/>
        <v>280.83</v>
      </c>
      <c r="EJ9134" s="73">
        <f t="shared" si="4813"/>
        <v>280.83</v>
      </c>
      <c r="EK9134" s="73">
        <f t="shared" si="4813"/>
        <v>280.83</v>
      </c>
      <c r="EL9134" s="73">
        <f t="shared" si="4813"/>
        <v>280.83</v>
      </c>
      <c r="EM9134" s="73">
        <f t="shared" si="4813"/>
        <v>280.83</v>
      </c>
      <c r="EN9134" s="73">
        <f t="shared" si="4813"/>
        <v>280.83</v>
      </c>
      <c r="EO9134" s="73">
        <f t="shared" si="4813"/>
        <v>280.83</v>
      </c>
      <c r="EP9134" s="73">
        <f t="shared" si="4813"/>
        <v>280.83</v>
      </c>
      <c r="EQ9134" s="73">
        <f t="shared" si="4813"/>
        <v>280.83</v>
      </c>
      <c r="ER9134" s="73">
        <f t="shared" si="4813"/>
        <v>280.83</v>
      </c>
      <c r="ES9134" s="73">
        <f t="shared" si="4813"/>
        <v>280.83</v>
      </c>
      <c r="ET9134" s="73">
        <f t="shared" si="4813"/>
        <v>280.83</v>
      </c>
      <c r="EU9134" s="73">
        <f t="shared" si="4813"/>
        <v>280.83</v>
      </c>
      <c r="EV9134" s="73">
        <f t="shared" si="4813"/>
        <v>280.83</v>
      </c>
      <c r="EW9134" s="73">
        <f t="shared" si="4813"/>
        <v>280.83</v>
      </c>
      <c r="EX9134" s="73">
        <f t="shared" si="4813"/>
        <v>280.83</v>
      </c>
      <c r="EY9134" s="73">
        <f t="shared" si="4813"/>
        <v>280.83</v>
      </c>
      <c r="EZ9134" s="73">
        <f t="shared" si="4813"/>
        <v>280.83</v>
      </c>
      <c r="FA9134" s="73">
        <f t="shared" si="4813"/>
        <v>280.83</v>
      </c>
      <c r="FB9134" s="73">
        <f t="shared" si="4813"/>
        <v>280.83</v>
      </c>
      <c r="FC9134" s="73">
        <f t="shared" si="4813"/>
        <v>280.83</v>
      </c>
      <c r="FD9134" s="73">
        <f t="shared" si="4813"/>
        <v>280.83</v>
      </c>
      <c r="FE9134" s="73">
        <f t="shared" si="4813"/>
        <v>280.83</v>
      </c>
      <c r="FF9134" s="73">
        <f t="shared" si="4813"/>
        <v>280.83</v>
      </c>
      <c r="FG9134" s="73">
        <f t="shared" si="4813"/>
        <v>280.83</v>
      </c>
      <c r="FH9134" s="73">
        <f t="shared" si="4813"/>
        <v>280.83</v>
      </c>
      <c r="FI9134" s="73">
        <f t="shared" si="4813"/>
        <v>280.83</v>
      </c>
      <c r="FJ9134" s="73">
        <f t="shared" si="4813"/>
        <v>280.83</v>
      </c>
      <c r="FK9134" s="73">
        <f t="shared" si="4813"/>
        <v>280.83</v>
      </c>
      <c r="FL9134" s="73">
        <f t="shared" si="4813"/>
        <v>280.83</v>
      </c>
      <c r="FM9134" s="73">
        <f t="shared" si="4813"/>
        <v>280.83</v>
      </c>
      <c r="FN9134" s="73">
        <f t="shared" si="4813"/>
        <v>280.83</v>
      </c>
      <c r="FO9134" s="73">
        <f t="shared" si="4813"/>
        <v>280.83</v>
      </c>
      <c r="FP9134" s="73">
        <f t="shared" si="4813"/>
        <v>280.83</v>
      </c>
      <c r="FQ9134" s="73">
        <f t="shared" si="4813"/>
        <v>280.83</v>
      </c>
      <c r="FR9134" s="73">
        <f t="shared" si="4813"/>
        <v>280.83</v>
      </c>
      <c r="FS9134" s="73">
        <f t="shared" si="4813"/>
        <v>280.83</v>
      </c>
      <c r="FT9134" s="73">
        <f t="shared" si="4813"/>
        <v>280.83</v>
      </c>
      <c r="FU9134" s="73">
        <f t="shared" si="4813"/>
        <v>280.83</v>
      </c>
      <c r="FV9134" s="73">
        <f t="shared" si="4813"/>
        <v>280.83</v>
      </c>
      <c r="FW9134" s="73">
        <f t="shared" si="4813"/>
        <v>280.83</v>
      </c>
      <c r="FX9134" s="73">
        <f t="shared" si="4813"/>
        <v>280.83</v>
      </c>
      <c r="FY9134" s="73">
        <f t="shared" si="4813"/>
        <v>280.83</v>
      </c>
      <c r="FZ9134" s="73">
        <f t="shared" si="4813"/>
        <v>280.83</v>
      </c>
      <c r="GA9134" s="73">
        <f t="shared" si="4813"/>
        <v>280.83</v>
      </c>
      <c r="GB9134" s="73">
        <f t="shared" si="4813"/>
        <v>280.83</v>
      </c>
      <c r="GC9134" s="73">
        <f t="shared" si="4813"/>
        <v>280.83</v>
      </c>
      <c r="GD9134" s="73">
        <f t="shared" si="4813"/>
        <v>280.83</v>
      </c>
      <c r="GE9134" s="73">
        <f t="shared" si="4813"/>
        <v>280.83</v>
      </c>
      <c r="GF9134" s="73">
        <f t="shared" si="4813"/>
        <v>280.83</v>
      </c>
      <c r="GG9134" s="73">
        <f t="shared" si="4813"/>
        <v>280.83</v>
      </c>
      <c r="GH9134" s="73">
        <f t="shared" si="4813"/>
        <v>280.83</v>
      </c>
      <c r="GI9134" s="73">
        <f t="shared" si="4813"/>
        <v>280.83</v>
      </c>
      <c r="GJ9134" s="73">
        <f t="shared" si="4813"/>
        <v>280.83</v>
      </c>
      <c r="GK9134" s="73">
        <f t="shared" si="4813"/>
        <v>280.83</v>
      </c>
      <c r="GL9134" s="73">
        <f t="shared" si="4813"/>
        <v>280.83</v>
      </c>
      <c r="GM9134" s="73">
        <f t="shared" si="4813"/>
        <v>280.83</v>
      </c>
      <c r="GN9134" s="73">
        <f t="shared" si="4813"/>
        <v>280.83</v>
      </c>
      <c r="GO9134" s="73">
        <f t="shared" si="4813"/>
        <v>280.83</v>
      </c>
      <c r="GP9134" s="73">
        <f t="shared" ref="GP9134:JA9134" si="4814">(GO9134+$F$9100*$F$9102*($F$55/$F$9101*GO9133+$F$55/$F$9101*GO9135))/(1+$F$9100*$F$9102*($F$55/$F$9101+$F$55/$F$9101))</f>
        <v>280.83</v>
      </c>
      <c r="GQ9134" s="73">
        <f t="shared" si="4814"/>
        <v>280.83</v>
      </c>
      <c r="GR9134" s="73">
        <f t="shared" si="4814"/>
        <v>280.83</v>
      </c>
      <c r="GS9134" s="73">
        <f t="shared" si="4814"/>
        <v>280.83</v>
      </c>
      <c r="GT9134" s="73">
        <f t="shared" si="4814"/>
        <v>280.83</v>
      </c>
      <c r="GU9134" s="73">
        <f t="shared" si="4814"/>
        <v>280.83</v>
      </c>
      <c r="GV9134" s="73">
        <f t="shared" si="4814"/>
        <v>280.83</v>
      </c>
      <c r="GW9134" s="73">
        <f t="shared" si="4814"/>
        <v>280.83</v>
      </c>
      <c r="GX9134" s="73">
        <f t="shared" si="4814"/>
        <v>280.83</v>
      </c>
      <c r="GY9134" s="73">
        <f t="shared" si="4814"/>
        <v>280.83</v>
      </c>
      <c r="GZ9134" s="73">
        <f t="shared" si="4814"/>
        <v>280.83</v>
      </c>
      <c r="HA9134" s="73">
        <f t="shared" si="4814"/>
        <v>280.83</v>
      </c>
      <c r="HB9134" s="73">
        <f t="shared" si="4814"/>
        <v>280.83</v>
      </c>
      <c r="HC9134" s="73">
        <f t="shared" si="4814"/>
        <v>280.83</v>
      </c>
      <c r="HD9134" s="73">
        <f t="shared" si="4814"/>
        <v>280.83</v>
      </c>
      <c r="HE9134" s="73">
        <f t="shared" si="4814"/>
        <v>280.83</v>
      </c>
      <c r="HF9134" s="73">
        <f t="shared" si="4814"/>
        <v>280.83</v>
      </c>
      <c r="HG9134" s="73">
        <f t="shared" si="4814"/>
        <v>280.83</v>
      </c>
      <c r="HH9134" s="73">
        <f t="shared" si="4814"/>
        <v>280.83</v>
      </c>
      <c r="HI9134" s="73">
        <f t="shared" si="4814"/>
        <v>280.83</v>
      </c>
      <c r="HJ9134" s="73">
        <f t="shared" si="4814"/>
        <v>280.83</v>
      </c>
      <c r="HK9134" s="73">
        <f t="shared" si="4814"/>
        <v>280.83</v>
      </c>
      <c r="HL9134" s="73">
        <f t="shared" si="4814"/>
        <v>280.83</v>
      </c>
      <c r="HM9134" s="73">
        <f t="shared" si="4814"/>
        <v>280.83</v>
      </c>
      <c r="HN9134" s="73">
        <f t="shared" si="4814"/>
        <v>280.83</v>
      </c>
      <c r="HO9134" s="73">
        <f t="shared" si="4814"/>
        <v>280.83</v>
      </c>
      <c r="HP9134" s="73">
        <f t="shared" si="4814"/>
        <v>280.83</v>
      </c>
      <c r="HQ9134" s="73">
        <f t="shared" si="4814"/>
        <v>280.83</v>
      </c>
      <c r="HR9134" s="73">
        <f t="shared" si="4814"/>
        <v>280.83</v>
      </c>
      <c r="HS9134" s="73">
        <f t="shared" si="4814"/>
        <v>280.83</v>
      </c>
      <c r="HT9134" s="73">
        <f t="shared" si="4814"/>
        <v>280.83</v>
      </c>
      <c r="HU9134" s="73">
        <f t="shared" si="4814"/>
        <v>280.83</v>
      </c>
      <c r="HV9134" s="73">
        <f t="shared" si="4814"/>
        <v>280.83</v>
      </c>
      <c r="HW9134" s="73">
        <f t="shared" si="4814"/>
        <v>280.83</v>
      </c>
      <c r="HX9134" s="73">
        <f t="shared" si="4814"/>
        <v>280.83</v>
      </c>
      <c r="HY9134" s="73">
        <f t="shared" si="4814"/>
        <v>280.83</v>
      </c>
      <c r="HZ9134" s="73">
        <f t="shared" si="4814"/>
        <v>280.83</v>
      </c>
      <c r="IA9134" s="73">
        <f t="shared" si="4814"/>
        <v>280.83</v>
      </c>
      <c r="IB9134" s="73">
        <f t="shared" si="4814"/>
        <v>280.83</v>
      </c>
      <c r="IC9134" s="73">
        <f t="shared" si="4814"/>
        <v>280.83</v>
      </c>
      <c r="ID9134" s="73">
        <f t="shared" si="4814"/>
        <v>280.83</v>
      </c>
      <c r="IE9134" s="73">
        <f t="shared" si="4814"/>
        <v>280.83</v>
      </c>
      <c r="IF9134" s="73">
        <f t="shared" si="4814"/>
        <v>280.83</v>
      </c>
      <c r="IG9134" s="73">
        <f t="shared" si="4814"/>
        <v>280.83</v>
      </c>
      <c r="IH9134" s="73">
        <f t="shared" si="4814"/>
        <v>280.83</v>
      </c>
      <c r="II9134" s="73">
        <f t="shared" si="4814"/>
        <v>280.83</v>
      </c>
      <c r="IJ9134" s="73">
        <f t="shared" si="4814"/>
        <v>280.83</v>
      </c>
      <c r="IK9134" s="73">
        <f t="shared" si="4814"/>
        <v>280.83</v>
      </c>
      <c r="IL9134" s="73">
        <f t="shared" si="4814"/>
        <v>280.83</v>
      </c>
      <c r="IM9134" s="73">
        <f t="shared" si="4814"/>
        <v>280.83</v>
      </c>
      <c r="IN9134" s="73">
        <f t="shared" si="4814"/>
        <v>280.83</v>
      </c>
      <c r="IO9134" s="73">
        <f t="shared" si="4814"/>
        <v>280.83</v>
      </c>
      <c r="IP9134" s="73">
        <f t="shared" si="4814"/>
        <v>280.83</v>
      </c>
      <c r="IQ9134" s="73">
        <f t="shared" si="4814"/>
        <v>280.83</v>
      </c>
      <c r="IR9134" s="73">
        <f t="shared" si="4814"/>
        <v>280.83</v>
      </c>
      <c r="IS9134" s="73">
        <f t="shared" si="4814"/>
        <v>280.83</v>
      </c>
      <c r="IT9134" s="73">
        <f t="shared" si="4814"/>
        <v>280.83</v>
      </c>
      <c r="IU9134" s="73">
        <f t="shared" si="4814"/>
        <v>280.83</v>
      </c>
      <c r="IV9134" s="73">
        <f t="shared" si="4814"/>
        <v>280.83</v>
      </c>
      <c r="IW9134" s="73">
        <f t="shared" si="4814"/>
        <v>280.83</v>
      </c>
      <c r="IX9134" s="73">
        <f t="shared" si="4814"/>
        <v>280.83</v>
      </c>
      <c r="IY9134" s="73">
        <f t="shared" si="4814"/>
        <v>280.83</v>
      </c>
      <c r="IZ9134" s="73">
        <f t="shared" si="4814"/>
        <v>280.83</v>
      </c>
      <c r="JA9134" s="73">
        <f t="shared" si="4814"/>
        <v>280.83</v>
      </c>
      <c r="JB9134" s="73">
        <f t="shared" ref="JB9134:KG9134" si="4815">(JA9134+$F$9100*$F$9102*($F$55/$F$9101*JA9133+$F$55/$F$9101*JA9135))/(1+$F$9100*$F$9102*($F$55/$F$9101+$F$55/$F$9101))</f>
        <v>280.83</v>
      </c>
      <c r="JC9134" s="73">
        <f t="shared" si="4815"/>
        <v>280.83</v>
      </c>
      <c r="JD9134" s="73">
        <f t="shared" si="4815"/>
        <v>280.83</v>
      </c>
      <c r="JE9134" s="73">
        <f t="shared" si="4815"/>
        <v>280.83</v>
      </c>
      <c r="JF9134" s="73">
        <f t="shared" si="4815"/>
        <v>280.83</v>
      </c>
      <c r="JG9134" s="73">
        <f t="shared" si="4815"/>
        <v>280.83</v>
      </c>
      <c r="JH9134" s="73">
        <f t="shared" si="4815"/>
        <v>280.83</v>
      </c>
      <c r="JI9134" s="73">
        <f t="shared" si="4815"/>
        <v>280.83</v>
      </c>
      <c r="JJ9134" s="73">
        <f t="shared" si="4815"/>
        <v>280.83</v>
      </c>
      <c r="JK9134" s="73">
        <f t="shared" si="4815"/>
        <v>280.83</v>
      </c>
      <c r="JL9134" s="73">
        <f t="shared" si="4815"/>
        <v>280.83</v>
      </c>
      <c r="JM9134" s="73">
        <f t="shared" si="4815"/>
        <v>280.83</v>
      </c>
      <c r="JN9134" s="73">
        <f t="shared" si="4815"/>
        <v>280.83</v>
      </c>
      <c r="JO9134" s="73">
        <f t="shared" si="4815"/>
        <v>280.83</v>
      </c>
      <c r="JP9134" s="73">
        <f t="shared" si="4815"/>
        <v>280.83</v>
      </c>
      <c r="JQ9134" s="73">
        <f t="shared" si="4815"/>
        <v>280.83</v>
      </c>
      <c r="JR9134" s="73">
        <f t="shared" si="4815"/>
        <v>280.83</v>
      </c>
      <c r="JS9134" s="73">
        <f t="shared" si="4815"/>
        <v>280.83</v>
      </c>
      <c r="JT9134" s="73">
        <f t="shared" si="4815"/>
        <v>280.83</v>
      </c>
      <c r="JU9134" s="73">
        <f t="shared" si="4815"/>
        <v>280.83</v>
      </c>
      <c r="JV9134" s="73">
        <f t="shared" si="4815"/>
        <v>280.83</v>
      </c>
      <c r="JW9134" s="73">
        <f t="shared" si="4815"/>
        <v>280.83</v>
      </c>
      <c r="JX9134" s="73">
        <f t="shared" si="4815"/>
        <v>280.83</v>
      </c>
      <c r="JY9134" s="73">
        <f t="shared" si="4815"/>
        <v>280.83</v>
      </c>
      <c r="JZ9134" s="73">
        <f t="shared" si="4815"/>
        <v>280.83</v>
      </c>
      <c r="KA9134" s="73">
        <f t="shared" si="4815"/>
        <v>280.83</v>
      </c>
      <c r="KB9134" s="73">
        <f t="shared" si="4815"/>
        <v>280.83</v>
      </c>
      <c r="KC9134" s="73">
        <f t="shared" si="4815"/>
        <v>280.83</v>
      </c>
      <c r="KD9134" s="73">
        <f t="shared" si="4815"/>
        <v>280.83</v>
      </c>
      <c r="KE9134" s="73">
        <f t="shared" si="4815"/>
        <v>280.83</v>
      </c>
      <c r="KF9134" s="73">
        <f t="shared" si="4815"/>
        <v>280.83</v>
      </c>
      <c r="KG9134" s="73">
        <f t="shared" si="4815"/>
        <v>280.83</v>
      </c>
      <c r="KH9134">
        <v>280.83</v>
      </c>
      <c r="KL9134" s="84"/>
      <c r="KP9134" s="84"/>
      <c r="KS9134" s="74"/>
      <c r="KT9134" s="74"/>
      <c r="KU9134" s="16"/>
      <c r="KV9134" s="72"/>
      <c r="KW9134" s="72"/>
      <c r="KX9134" s="16"/>
      <c r="KZ9134" s="16"/>
      <c r="LA9134" s="16"/>
      <c r="LB9134" s="74"/>
      <c r="LC9134" s="74"/>
    </row>
    <row r="9135" spans="2:315" x14ac:dyDescent="0.35">
      <c r="B9135">
        <v>29</v>
      </c>
      <c r="C9135">
        <f t="shared" si="4685"/>
        <v>0.28499999999999998</v>
      </c>
      <c r="E9135" s="92">
        <v>280.67</v>
      </c>
      <c r="F9135" s="73">
        <f t="shared" ref="F9135:BQ9135" si="4816">(E9135+$F$9100*$F$9102*($F$55/$F$9101*E9134+$F$55/$F$9101*E9136))/(1+$F$9100*$F$9102*($F$55/$F$9101+$F$55/$F$9101))</f>
        <v>280.67</v>
      </c>
      <c r="G9135" s="73">
        <f t="shared" si="4816"/>
        <v>280.67</v>
      </c>
      <c r="H9135" s="73">
        <f t="shared" si="4816"/>
        <v>280.67</v>
      </c>
      <c r="I9135" s="73">
        <f t="shared" si="4816"/>
        <v>280.67</v>
      </c>
      <c r="J9135" s="73">
        <f t="shared" si="4816"/>
        <v>280.67</v>
      </c>
      <c r="K9135" s="73">
        <f t="shared" si="4816"/>
        <v>280.67</v>
      </c>
      <c r="L9135" s="73">
        <f t="shared" si="4816"/>
        <v>280.67</v>
      </c>
      <c r="M9135" s="73">
        <f t="shared" si="4816"/>
        <v>280.67</v>
      </c>
      <c r="N9135" s="73">
        <f t="shared" si="4816"/>
        <v>280.67</v>
      </c>
      <c r="O9135" s="73">
        <f t="shared" si="4816"/>
        <v>280.67</v>
      </c>
      <c r="P9135" s="73">
        <f t="shared" si="4816"/>
        <v>280.67</v>
      </c>
      <c r="Q9135" s="73">
        <f t="shared" si="4816"/>
        <v>280.67</v>
      </c>
      <c r="R9135" s="73">
        <f t="shared" si="4816"/>
        <v>280.67</v>
      </c>
      <c r="S9135" s="73">
        <f t="shared" si="4816"/>
        <v>280.67</v>
      </c>
      <c r="T9135" s="73">
        <f t="shared" si="4816"/>
        <v>280.67</v>
      </c>
      <c r="U9135" s="73">
        <f t="shared" si="4816"/>
        <v>280.67</v>
      </c>
      <c r="V9135" s="73">
        <f t="shared" si="4816"/>
        <v>280.67</v>
      </c>
      <c r="W9135" s="73">
        <f t="shared" si="4816"/>
        <v>280.67</v>
      </c>
      <c r="X9135" s="73">
        <f t="shared" si="4816"/>
        <v>280.67</v>
      </c>
      <c r="Y9135" s="73">
        <f t="shared" si="4816"/>
        <v>280.67</v>
      </c>
      <c r="Z9135" s="73">
        <f t="shared" si="4816"/>
        <v>280.67</v>
      </c>
      <c r="AA9135" s="73">
        <f t="shared" si="4816"/>
        <v>280.67</v>
      </c>
      <c r="AB9135" s="73">
        <f t="shared" si="4816"/>
        <v>280.67</v>
      </c>
      <c r="AC9135" s="73">
        <f t="shared" si="4816"/>
        <v>280.67</v>
      </c>
      <c r="AD9135" s="73">
        <f t="shared" si="4816"/>
        <v>280.67</v>
      </c>
      <c r="AE9135" s="73">
        <f t="shared" si="4816"/>
        <v>280.67</v>
      </c>
      <c r="AF9135" s="73">
        <f t="shared" si="4816"/>
        <v>280.67</v>
      </c>
      <c r="AG9135" s="73">
        <f t="shared" si="4816"/>
        <v>280.67</v>
      </c>
      <c r="AH9135" s="73">
        <f t="shared" si="4816"/>
        <v>280.67</v>
      </c>
      <c r="AI9135" s="73">
        <f t="shared" si="4816"/>
        <v>280.67</v>
      </c>
      <c r="AJ9135" s="73">
        <f t="shared" si="4816"/>
        <v>280.67</v>
      </c>
      <c r="AK9135" s="73">
        <f t="shared" si="4816"/>
        <v>280.67</v>
      </c>
      <c r="AL9135" s="73">
        <f t="shared" si="4816"/>
        <v>280.67</v>
      </c>
      <c r="AM9135" s="73">
        <f t="shared" si="4816"/>
        <v>280.67</v>
      </c>
      <c r="AN9135" s="73">
        <f t="shared" si="4816"/>
        <v>280.67</v>
      </c>
      <c r="AO9135" s="73">
        <f t="shared" si="4816"/>
        <v>280.67</v>
      </c>
      <c r="AP9135" s="73">
        <f t="shared" si="4816"/>
        <v>280.67</v>
      </c>
      <c r="AQ9135" s="73">
        <f t="shared" si="4816"/>
        <v>280.67</v>
      </c>
      <c r="AR9135" s="73">
        <f t="shared" si="4816"/>
        <v>280.67</v>
      </c>
      <c r="AS9135" s="73">
        <f t="shared" si="4816"/>
        <v>280.67</v>
      </c>
      <c r="AT9135" s="73">
        <f t="shared" si="4816"/>
        <v>280.67</v>
      </c>
      <c r="AU9135" s="73">
        <f t="shared" si="4816"/>
        <v>280.67</v>
      </c>
      <c r="AV9135" s="73">
        <f t="shared" si="4816"/>
        <v>280.67</v>
      </c>
      <c r="AW9135" s="73">
        <f t="shared" si="4816"/>
        <v>280.67</v>
      </c>
      <c r="AX9135" s="73">
        <f t="shared" si="4816"/>
        <v>280.67</v>
      </c>
      <c r="AY9135" s="73">
        <f t="shared" si="4816"/>
        <v>280.67</v>
      </c>
      <c r="AZ9135" s="73">
        <f t="shared" si="4816"/>
        <v>280.67</v>
      </c>
      <c r="BA9135" s="73">
        <f t="shared" si="4816"/>
        <v>280.67</v>
      </c>
      <c r="BB9135" s="73">
        <f t="shared" si="4816"/>
        <v>280.67</v>
      </c>
      <c r="BC9135" s="73">
        <f t="shared" si="4816"/>
        <v>280.67</v>
      </c>
      <c r="BD9135" s="73">
        <f t="shared" si="4816"/>
        <v>280.67</v>
      </c>
      <c r="BE9135" s="73">
        <f t="shared" si="4816"/>
        <v>280.67</v>
      </c>
      <c r="BF9135" s="73">
        <f t="shared" si="4816"/>
        <v>280.67</v>
      </c>
      <c r="BG9135" s="73">
        <f t="shared" si="4816"/>
        <v>280.67</v>
      </c>
      <c r="BH9135" s="73">
        <f t="shared" si="4816"/>
        <v>280.67</v>
      </c>
      <c r="BI9135" s="73">
        <f t="shared" si="4816"/>
        <v>280.67</v>
      </c>
      <c r="BJ9135" s="73">
        <f t="shared" si="4816"/>
        <v>280.67</v>
      </c>
      <c r="BK9135" s="73">
        <f t="shared" si="4816"/>
        <v>280.67</v>
      </c>
      <c r="BL9135" s="73">
        <f t="shared" si="4816"/>
        <v>280.67</v>
      </c>
      <c r="BM9135" s="73">
        <f t="shared" si="4816"/>
        <v>280.67</v>
      </c>
      <c r="BN9135" s="73">
        <f t="shared" si="4816"/>
        <v>280.67</v>
      </c>
      <c r="BO9135" s="73">
        <f t="shared" si="4816"/>
        <v>280.67</v>
      </c>
      <c r="BP9135" s="73">
        <f t="shared" si="4816"/>
        <v>280.67</v>
      </c>
      <c r="BQ9135" s="73">
        <f t="shared" si="4816"/>
        <v>280.67</v>
      </c>
      <c r="BR9135" s="73">
        <f t="shared" ref="BR9135:EC9135" si="4817">(BQ9135+$F$9100*$F$9102*($F$55/$F$9101*BQ9134+$F$55/$F$9101*BQ9136))/(1+$F$9100*$F$9102*($F$55/$F$9101+$F$55/$F$9101))</f>
        <v>280.67</v>
      </c>
      <c r="BS9135" s="73">
        <f t="shared" si="4817"/>
        <v>280.67</v>
      </c>
      <c r="BT9135" s="73">
        <f t="shared" si="4817"/>
        <v>280.67</v>
      </c>
      <c r="BU9135" s="73">
        <f t="shared" si="4817"/>
        <v>280.67</v>
      </c>
      <c r="BV9135" s="73">
        <f t="shared" si="4817"/>
        <v>280.67</v>
      </c>
      <c r="BW9135" s="73">
        <f t="shared" si="4817"/>
        <v>280.67</v>
      </c>
      <c r="BX9135" s="73">
        <f t="shared" si="4817"/>
        <v>280.67</v>
      </c>
      <c r="BY9135" s="73">
        <f t="shared" si="4817"/>
        <v>280.67</v>
      </c>
      <c r="BZ9135" s="73">
        <f t="shared" si="4817"/>
        <v>280.67</v>
      </c>
      <c r="CA9135" s="73">
        <f t="shared" si="4817"/>
        <v>280.67</v>
      </c>
      <c r="CB9135" s="73">
        <f t="shared" si="4817"/>
        <v>280.67</v>
      </c>
      <c r="CC9135" s="73">
        <f t="shared" si="4817"/>
        <v>280.67</v>
      </c>
      <c r="CD9135" s="73">
        <f t="shared" si="4817"/>
        <v>280.67</v>
      </c>
      <c r="CE9135" s="73">
        <f t="shared" si="4817"/>
        <v>280.67</v>
      </c>
      <c r="CF9135" s="73">
        <f t="shared" si="4817"/>
        <v>280.67</v>
      </c>
      <c r="CG9135" s="73">
        <f t="shared" si="4817"/>
        <v>280.67</v>
      </c>
      <c r="CH9135" s="73">
        <f t="shared" si="4817"/>
        <v>280.67</v>
      </c>
      <c r="CI9135" s="73">
        <f t="shared" si="4817"/>
        <v>280.67</v>
      </c>
      <c r="CJ9135" s="73">
        <f t="shared" si="4817"/>
        <v>280.67</v>
      </c>
      <c r="CK9135" s="73">
        <f t="shared" si="4817"/>
        <v>280.67</v>
      </c>
      <c r="CL9135" s="73">
        <f t="shared" si="4817"/>
        <v>280.67</v>
      </c>
      <c r="CM9135" s="73">
        <f t="shared" si="4817"/>
        <v>280.67</v>
      </c>
      <c r="CN9135" s="73">
        <f t="shared" si="4817"/>
        <v>280.67</v>
      </c>
      <c r="CO9135" s="73">
        <f t="shared" si="4817"/>
        <v>280.67</v>
      </c>
      <c r="CP9135" s="73">
        <f t="shared" si="4817"/>
        <v>280.67</v>
      </c>
      <c r="CQ9135" s="73">
        <f t="shared" si="4817"/>
        <v>280.67</v>
      </c>
      <c r="CR9135" s="73">
        <f t="shared" si="4817"/>
        <v>280.67</v>
      </c>
      <c r="CS9135" s="73">
        <f t="shared" si="4817"/>
        <v>280.67</v>
      </c>
      <c r="CT9135" s="73">
        <f t="shared" si="4817"/>
        <v>280.67</v>
      </c>
      <c r="CU9135" s="73">
        <f t="shared" si="4817"/>
        <v>280.67</v>
      </c>
      <c r="CV9135" s="73">
        <f t="shared" si="4817"/>
        <v>280.67</v>
      </c>
      <c r="CW9135" s="73">
        <f t="shared" si="4817"/>
        <v>280.67</v>
      </c>
      <c r="CX9135" s="73">
        <f t="shared" si="4817"/>
        <v>280.67</v>
      </c>
      <c r="CY9135" s="73">
        <f t="shared" si="4817"/>
        <v>280.67</v>
      </c>
      <c r="CZ9135" s="73">
        <f t="shared" si="4817"/>
        <v>280.67</v>
      </c>
      <c r="DA9135" s="73">
        <f t="shared" si="4817"/>
        <v>280.67</v>
      </c>
      <c r="DB9135" s="73">
        <f t="shared" si="4817"/>
        <v>280.67</v>
      </c>
      <c r="DC9135" s="73">
        <f t="shared" si="4817"/>
        <v>280.67</v>
      </c>
      <c r="DD9135" s="73">
        <f t="shared" si="4817"/>
        <v>280.67</v>
      </c>
      <c r="DE9135" s="73">
        <f t="shared" si="4817"/>
        <v>280.67</v>
      </c>
      <c r="DF9135" s="73">
        <f t="shared" si="4817"/>
        <v>280.67</v>
      </c>
      <c r="DG9135" s="73">
        <f t="shared" si="4817"/>
        <v>280.67</v>
      </c>
      <c r="DH9135" s="73">
        <f t="shared" si="4817"/>
        <v>280.67</v>
      </c>
      <c r="DI9135" s="73">
        <f t="shared" si="4817"/>
        <v>280.67</v>
      </c>
      <c r="DJ9135" s="73">
        <f t="shared" si="4817"/>
        <v>280.67</v>
      </c>
      <c r="DK9135" s="73">
        <f t="shared" si="4817"/>
        <v>280.67</v>
      </c>
      <c r="DL9135" s="73">
        <f t="shared" si="4817"/>
        <v>280.67</v>
      </c>
      <c r="DM9135" s="73">
        <f t="shared" si="4817"/>
        <v>280.67</v>
      </c>
      <c r="DN9135" s="73">
        <f t="shared" si="4817"/>
        <v>280.67</v>
      </c>
      <c r="DO9135" s="73">
        <f t="shared" si="4817"/>
        <v>280.67</v>
      </c>
      <c r="DP9135" s="73">
        <f t="shared" si="4817"/>
        <v>280.67</v>
      </c>
      <c r="DQ9135" s="73">
        <f t="shared" si="4817"/>
        <v>280.67</v>
      </c>
      <c r="DR9135" s="73">
        <f t="shared" si="4817"/>
        <v>280.67</v>
      </c>
      <c r="DS9135" s="73">
        <f t="shared" si="4817"/>
        <v>280.67</v>
      </c>
      <c r="DT9135" s="73">
        <f t="shared" si="4817"/>
        <v>280.67</v>
      </c>
      <c r="DU9135" s="73">
        <f t="shared" si="4817"/>
        <v>280.67</v>
      </c>
      <c r="DV9135" s="73">
        <f t="shared" si="4817"/>
        <v>280.67</v>
      </c>
      <c r="DW9135" s="73">
        <f t="shared" si="4817"/>
        <v>280.67</v>
      </c>
      <c r="DX9135" s="73">
        <f t="shared" si="4817"/>
        <v>280.67</v>
      </c>
      <c r="DY9135" s="73">
        <f t="shared" si="4817"/>
        <v>280.67</v>
      </c>
      <c r="DZ9135" s="73">
        <f t="shared" si="4817"/>
        <v>280.67</v>
      </c>
      <c r="EA9135" s="73">
        <f t="shared" si="4817"/>
        <v>280.67</v>
      </c>
      <c r="EB9135" s="73">
        <f t="shared" si="4817"/>
        <v>280.67</v>
      </c>
      <c r="EC9135" s="73">
        <f t="shared" si="4817"/>
        <v>280.67</v>
      </c>
      <c r="ED9135" s="73">
        <f t="shared" ref="ED9135:GO9135" si="4818">(EC9135+$F$9100*$F$9102*($F$55/$F$9101*EC9134+$F$55/$F$9101*EC9136))/(1+$F$9100*$F$9102*($F$55/$F$9101+$F$55/$F$9101))</f>
        <v>280.67</v>
      </c>
      <c r="EE9135" s="73">
        <f t="shared" si="4818"/>
        <v>280.67</v>
      </c>
      <c r="EF9135" s="73">
        <f t="shared" si="4818"/>
        <v>280.67</v>
      </c>
      <c r="EG9135" s="73">
        <f t="shared" si="4818"/>
        <v>280.67</v>
      </c>
      <c r="EH9135" s="73">
        <f t="shared" si="4818"/>
        <v>280.67</v>
      </c>
      <c r="EI9135" s="73">
        <f t="shared" si="4818"/>
        <v>280.67</v>
      </c>
      <c r="EJ9135" s="73">
        <f t="shared" si="4818"/>
        <v>280.67</v>
      </c>
      <c r="EK9135" s="73">
        <f t="shared" si="4818"/>
        <v>280.67</v>
      </c>
      <c r="EL9135" s="73">
        <f t="shared" si="4818"/>
        <v>280.67</v>
      </c>
      <c r="EM9135" s="73">
        <f t="shared" si="4818"/>
        <v>280.67</v>
      </c>
      <c r="EN9135" s="73">
        <f t="shared" si="4818"/>
        <v>280.67</v>
      </c>
      <c r="EO9135" s="73">
        <f t="shared" si="4818"/>
        <v>280.67</v>
      </c>
      <c r="EP9135" s="73">
        <f t="shared" si="4818"/>
        <v>280.67</v>
      </c>
      <c r="EQ9135" s="73">
        <f t="shared" si="4818"/>
        <v>280.67</v>
      </c>
      <c r="ER9135" s="73">
        <f t="shared" si="4818"/>
        <v>280.67</v>
      </c>
      <c r="ES9135" s="73">
        <f t="shared" si="4818"/>
        <v>280.67</v>
      </c>
      <c r="ET9135" s="73">
        <f t="shared" si="4818"/>
        <v>280.67</v>
      </c>
      <c r="EU9135" s="73">
        <f t="shared" si="4818"/>
        <v>280.67</v>
      </c>
      <c r="EV9135" s="73">
        <f t="shared" si="4818"/>
        <v>280.67</v>
      </c>
      <c r="EW9135" s="73">
        <f t="shared" si="4818"/>
        <v>280.67</v>
      </c>
      <c r="EX9135" s="73">
        <f t="shared" si="4818"/>
        <v>280.67</v>
      </c>
      <c r="EY9135" s="73">
        <f t="shared" si="4818"/>
        <v>280.67</v>
      </c>
      <c r="EZ9135" s="73">
        <f t="shared" si="4818"/>
        <v>280.67</v>
      </c>
      <c r="FA9135" s="73">
        <f t="shared" si="4818"/>
        <v>280.67</v>
      </c>
      <c r="FB9135" s="73">
        <f t="shared" si="4818"/>
        <v>280.67</v>
      </c>
      <c r="FC9135" s="73">
        <f t="shared" si="4818"/>
        <v>280.67</v>
      </c>
      <c r="FD9135" s="73">
        <f t="shared" si="4818"/>
        <v>280.67</v>
      </c>
      <c r="FE9135" s="73">
        <f t="shared" si="4818"/>
        <v>280.67</v>
      </c>
      <c r="FF9135" s="73">
        <f t="shared" si="4818"/>
        <v>280.67</v>
      </c>
      <c r="FG9135" s="73">
        <f t="shared" si="4818"/>
        <v>280.67</v>
      </c>
      <c r="FH9135" s="73">
        <f t="shared" si="4818"/>
        <v>280.67</v>
      </c>
      <c r="FI9135" s="73">
        <f t="shared" si="4818"/>
        <v>280.67</v>
      </c>
      <c r="FJ9135" s="73">
        <f t="shared" si="4818"/>
        <v>280.67</v>
      </c>
      <c r="FK9135" s="73">
        <f t="shared" si="4818"/>
        <v>280.67</v>
      </c>
      <c r="FL9135" s="73">
        <f t="shared" si="4818"/>
        <v>280.67</v>
      </c>
      <c r="FM9135" s="73">
        <f t="shared" si="4818"/>
        <v>280.67</v>
      </c>
      <c r="FN9135" s="73">
        <f t="shared" si="4818"/>
        <v>280.67</v>
      </c>
      <c r="FO9135" s="73">
        <f t="shared" si="4818"/>
        <v>280.67</v>
      </c>
      <c r="FP9135" s="73">
        <f t="shared" si="4818"/>
        <v>280.67</v>
      </c>
      <c r="FQ9135" s="73">
        <f t="shared" si="4818"/>
        <v>280.67</v>
      </c>
      <c r="FR9135" s="73">
        <f t="shared" si="4818"/>
        <v>280.67</v>
      </c>
      <c r="FS9135" s="73">
        <f t="shared" si="4818"/>
        <v>280.67</v>
      </c>
      <c r="FT9135" s="73">
        <f t="shared" si="4818"/>
        <v>280.67</v>
      </c>
      <c r="FU9135" s="73">
        <f t="shared" si="4818"/>
        <v>280.67</v>
      </c>
      <c r="FV9135" s="73">
        <f t="shared" si="4818"/>
        <v>280.67</v>
      </c>
      <c r="FW9135" s="73">
        <f t="shared" si="4818"/>
        <v>280.67</v>
      </c>
      <c r="FX9135" s="73">
        <f t="shared" si="4818"/>
        <v>280.67</v>
      </c>
      <c r="FY9135" s="73">
        <f t="shared" si="4818"/>
        <v>280.67</v>
      </c>
      <c r="FZ9135" s="73">
        <f t="shared" si="4818"/>
        <v>280.67</v>
      </c>
      <c r="GA9135" s="73">
        <f t="shared" si="4818"/>
        <v>280.67</v>
      </c>
      <c r="GB9135" s="73">
        <f t="shared" si="4818"/>
        <v>280.67</v>
      </c>
      <c r="GC9135" s="73">
        <f t="shared" si="4818"/>
        <v>280.67</v>
      </c>
      <c r="GD9135" s="73">
        <f t="shared" si="4818"/>
        <v>280.67</v>
      </c>
      <c r="GE9135" s="73">
        <f t="shared" si="4818"/>
        <v>280.67</v>
      </c>
      <c r="GF9135" s="73">
        <f t="shared" si="4818"/>
        <v>280.67</v>
      </c>
      <c r="GG9135" s="73">
        <f t="shared" si="4818"/>
        <v>280.67</v>
      </c>
      <c r="GH9135" s="73">
        <f t="shared" si="4818"/>
        <v>280.67</v>
      </c>
      <c r="GI9135" s="73">
        <f t="shared" si="4818"/>
        <v>280.67</v>
      </c>
      <c r="GJ9135" s="73">
        <f t="shared" si="4818"/>
        <v>280.67</v>
      </c>
      <c r="GK9135" s="73">
        <f t="shared" si="4818"/>
        <v>280.67</v>
      </c>
      <c r="GL9135" s="73">
        <f t="shared" si="4818"/>
        <v>280.67</v>
      </c>
      <c r="GM9135" s="73">
        <f t="shared" si="4818"/>
        <v>280.67</v>
      </c>
      <c r="GN9135" s="73">
        <f t="shared" si="4818"/>
        <v>280.67</v>
      </c>
      <c r="GO9135" s="73">
        <f t="shared" si="4818"/>
        <v>280.67</v>
      </c>
      <c r="GP9135" s="73">
        <f t="shared" ref="GP9135:JA9135" si="4819">(GO9135+$F$9100*$F$9102*($F$55/$F$9101*GO9134+$F$55/$F$9101*GO9136))/(1+$F$9100*$F$9102*($F$55/$F$9101+$F$55/$F$9101))</f>
        <v>280.67</v>
      </c>
      <c r="GQ9135" s="73">
        <f t="shared" si="4819"/>
        <v>280.67</v>
      </c>
      <c r="GR9135" s="73">
        <f t="shared" si="4819"/>
        <v>280.67</v>
      </c>
      <c r="GS9135" s="73">
        <f t="shared" si="4819"/>
        <v>280.67</v>
      </c>
      <c r="GT9135" s="73">
        <f t="shared" si="4819"/>
        <v>280.67</v>
      </c>
      <c r="GU9135" s="73">
        <f t="shared" si="4819"/>
        <v>280.67</v>
      </c>
      <c r="GV9135" s="73">
        <f t="shared" si="4819"/>
        <v>280.67</v>
      </c>
      <c r="GW9135" s="73">
        <f t="shared" si="4819"/>
        <v>280.67</v>
      </c>
      <c r="GX9135" s="73">
        <f t="shared" si="4819"/>
        <v>280.67</v>
      </c>
      <c r="GY9135" s="73">
        <f t="shared" si="4819"/>
        <v>280.67</v>
      </c>
      <c r="GZ9135" s="73">
        <f t="shared" si="4819"/>
        <v>280.67</v>
      </c>
      <c r="HA9135" s="73">
        <f t="shared" si="4819"/>
        <v>280.67</v>
      </c>
      <c r="HB9135" s="73">
        <f t="shared" si="4819"/>
        <v>280.67</v>
      </c>
      <c r="HC9135" s="73">
        <f t="shared" si="4819"/>
        <v>280.67</v>
      </c>
      <c r="HD9135" s="73">
        <f t="shared" si="4819"/>
        <v>280.67</v>
      </c>
      <c r="HE9135" s="73">
        <f t="shared" si="4819"/>
        <v>280.67</v>
      </c>
      <c r="HF9135" s="73">
        <f t="shared" si="4819"/>
        <v>280.67</v>
      </c>
      <c r="HG9135" s="73">
        <f t="shared" si="4819"/>
        <v>280.67</v>
      </c>
      <c r="HH9135" s="73">
        <f t="shared" si="4819"/>
        <v>280.67</v>
      </c>
      <c r="HI9135" s="73">
        <f t="shared" si="4819"/>
        <v>280.67</v>
      </c>
      <c r="HJ9135" s="73">
        <f t="shared" si="4819"/>
        <v>280.67</v>
      </c>
      <c r="HK9135" s="73">
        <f t="shared" si="4819"/>
        <v>280.67</v>
      </c>
      <c r="HL9135" s="73">
        <f t="shared" si="4819"/>
        <v>280.67</v>
      </c>
      <c r="HM9135" s="73">
        <f t="shared" si="4819"/>
        <v>280.67</v>
      </c>
      <c r="HN9135" s="73">
        <f t="shared" si="4819"/>
        <v>280.67</v>
      </c>
      <c r="HO9135" s="73">
        <f t="shared" si="4819"/>
        <v>280.67</v>
      </c>
      <c r="HP9135" s="73">
        <f t="shared" si="4819"/>
        <v>280.67</v>
      </c>
      <c r="HQ9135" s="73">
        <f t="shared" si="4819"/>
        <v>280.67</v>
      </c>
      <c r="HR9135" s="73">
        <f t="shared" si="4819"/>
        <v>280.67</v>
      </c>
      <c r="HS9135" s="73">
        <f t="shared" si="4819"/>
        <v>280.67</v>
      </c>
      <c r="HT9135" s="73">
        <f t="shared" si="4819"/>
        <v>280.67</v>
      </c>
      <c r="HU9135" s="73">
        <f t="shared" si="4819"/>
        <v>280.67</v>
      </c>
      <c r="HV9135" s="73">
        <f t="shared" si="4819"/>
        <v>280.67</v>
      </c>
      <c r="HW9135" s="73">
        <f t="shared" si="4819"/>
        <v>280.67</v>
      </c>
      <c r="HX9135" s="73">
        <f t="shared" si="4819"/>
        <v>280.67</v>
      </c>
      <c r="HY9135" s="73">
        <f t="shared" si="4819"/>
        <v>280.67</v>
      </c>
      <c r="HZ9135" s="73">
        <f t="shared" si="4819"/>
        <v>280.67</v>
      </c>
      <c r="IA9135" s="73">
        <f t="shared" si="4819"/>
        <v>280.67</v>
      </c>
      <c r="IB9135" s="73">
        <f t="shared" si="4819"/>
        <v>280.67</v>
      </c>
      <c r="IC9135" s="73">
        <f t="shared" si="4819"/>
        <v>280.67</v>
      </c>
      <c r="ID9135" s="73">
        <f t="shared" si="4819"/>
        <v>280.67</v>
      </c>
      <c r="IE9135" s="73">
        <f t="shared" si="4819"/>
        <v>280.67</v>
      </c>
      <c r="IF9135" s="73">
        <f t="shared" si="4819"/>
        <v>280.67</v>
      </c>
      <c r="IG9135" s="73">
        <f t="shared" si="4819"/>
        <v>280.67</v>
      </c>
      <c r="IH9135" s="73">
        <f t="shared" si="4819"/>
        <v>280.67</v>
      </c>
      <c r="II9135" s="73">
        <f t="shared" si="4819"/>
        <v>280.67</v>
      </c>
      <c r="IJ9135" s="73">
        <f t="shared" si="4819"/>
        <v>280.67</v>
      </c>
      <c r="IK9135" s="73">
        <f t="shared" si="4819"/>
        <v>280.67</v>
      </c>
      <c r="IL9135" s="73">
        <f t="shared" si="4819"/>
        <v>280.67</v>
      </c>
      <c r="IM9135" s="73">
        <f t="shared" si="4819"/>
        <v>280.67</v>
      </c>
      <c r="IN9135" s="73">
        <f t="shared" si="4819"/>
        <v>280.67</v>
      </c>
      <c r="IO9135" s="73">
        <f t="shared" si="4819"/>
        <v>280.67</v>
      </c>
      <c r="IP9135" s="73">
        <f t="shared" si="4819"/>
        <v>280.67</v>
      </c>
      <c r="IQ9135" s="73">
        <f t="shared" si="4819"/>
        <v>280.67</v>
      </c>
      <c r="IR9135" s="73">
        <f t="shared" si="4819"/>
        <v>280.67</v>
      </c>
      <c r="IS9135" s="73">
        <f t="shared" si="4819"/>
        <v>280.67</v>
      </c>
      <c r="IT9135" s="73">
        <f t="shared" si="4819"/>
        <v>280.67</v>
      </c>
      <c r="IU9135" s="73">
        <f t="shared" si="4819"/>
        <v>280.67</v>
      </c>
      <c r="IV9135" s="73">
        <f t="shared" si="4819"/>
        <v>280.67</v>
      </c>
      <c r="IW9135" s="73">
        <f t="shared" si="4819"/>
        <v>280.67</v>
      </c>
      <c r="IX9135" s="73">
        <f t="shared" si="4819"/>
        <v>280.67</v>
      </c>
      <c r="IY9135" s="73">
        <f t="shared" si="4819"/>
        <v>280.67</v>
      </c>
      <c r="IZ9135" s="73">
        <f t="shared" si="4819"/>
        <v>280.67</v>
      </c>
      <c r="JA9135" s="73">
        <f t="shared" si="4819"/>
        <v>280.67</v>
      </c>
      <c r="JB9135" s="73">
        <f t="shared" ref="JB9135:KG9135" si="4820">(JA9135+$F$9100*$F$9102*($F$55/$F$9101*JA9134+$F$55/$F$9101*JA9136))/(1+$F$9100*$F$9102*($F$55/$F$9101+$F$55/$F$9101))</f>
        <v>280.67</v>
      </c>
      <c r="JC9135" s="73">
        <f t="shared" si="4820"/>
        <v>280.67</v>
      </c>
      <c r="JD9135" s="73">
        <f t="shared" si="4820"/>
        <v>280.67</v>
      </c>
      <c r="JE9135" s="73">
        <f t="shared" si="4820"/>
        <v>280.67</v>
      </c>
      <c r="JF9135" s="73">
        <f t="shared" si="4820"/>
        <v>280.67</v>
      </c>
      <c r="JG9135" s="73">
        <f t="shared" si="4820"/>
        <v>280.67</v>
      </c>
      <c r="JH9135" s="73">
        <f t="shared" si="4820"/>
        <v>280.67</v>
      </c>
      <c r="JI9135" s="73">
        <f t="shared" si="4820"/>
        <v>280.67</v>
      </c>
      <c r="JJ9135" s="73">
        <f t="shared" si="4820"/>
        <v>280.67</v>
      </c>
      <c r="JK9135" s="73">
        <f t="shared" si="4820"/>
        <v>280.67</v>
      </c>
      <c r="JL9135" s="73">
        <f t="shared" si="4820"/>
        <v>280.67</v>
      </c>
      <c r="JM9135" s="73">
        <f t="shared" si="4820"/>
        <v>280.67</v>
      </c>
      <c r="JN9135" s="73">
        <f t="shared" si="4820"/>
        <v>280.67</v>
      </c>
      <c r="JO9135" s="73">
        <f t="shared" si="4820"/>
        <v>280.67</v>
      </c>
      <c r="JP9135" s="73">
        <f t="shared" si="4820"/>
        <v>280.67</v>
      </c>
      <c r="JQ9135" s="73">
        <f t="shared" si="4820"/>
        <v>280.67</v>
      </c>
      <c r="JR9135" s="73">
        <f t="shared" si="4820"/>
        <v>280.67</v>
      </c>
      <c r="JS9135" s="73">
        <f t="shared" si="4820"/>
        <v>280.67</v>
      </c>
      <c r="JT9135" s="73">
        <f t="shared" si="4820"/>
        <v>280.67</v>
      </c>
      <c r="JU9135" s="73">
        <f t="shared" si="4820"/>
        <v>280.67</v>
      </c>
      <c r="JV9135" s="73">
        <f t="shared" si="4820"/>
        <v>280.67</v>
      </c>
      <c r="JW9135" s="73">
        <f t="shared" si="4820"/>
        <v>280.67</v>
      </c>
      <c r="JX9135" s="73">
        <f t="shared" si="4820"/>
        <v>280.67</v>
      </c>
      <c r="JY9135" s="73">
        <f t="shared" si="4820"/>
        <v>280.67</v>
      </c>
      <c r="JZ9135" s="73">
        <f t="shared" si="4820"/>
        <v>280.67</v>
      </c>
      <c r="KA9135" s="73">
        <f t="shared" si="4820"/>
        <v>280.67</v>
      </c>
      <c r="KB9135" s="73">
        <f t="shared" si="4820"/>
        <v>280.67</v>
      </c>
      <c r="KC9135" s="73">
        <f t="shared" si="4820"/>
        <v>280.67</v>
      </c>
      <c r="KD9135" s="73">
        <f t="shared" si="4820"/>
        <v>280.67</v>
      </c>
      <c r="KE9135" s="73">
        <f t="shared" si="4820"/>
        <v>280.67</v>
      </c>
      <c r="KF9135" s="73">
        <f t="shared" si="4820"/>
        <v>280.67</v>
      </c>
      <c r="KG9135" s="73">
        <f t="shared" si="4820"/>
        <v>280.67</v>
      </c>
      <c r="KH9135">
        <v>280.67</v>
      </c>
      <c r="KL9135" s="84"/>
      <c r="KP9135" s="84"/>
      <c r="KS9135" s="74"/>
      <c r="KT9135" s="74"/>
      <c r="KU9135" s="16"/>
      <c r="KV9135" s="72"/>
      <c r="KW9135" s="72"/>
      <c r="KX9135" s="16"/>
      <c r="KZ9135" s="16"/>
      <c r="LA9135" s="16"/>
      <c r="LB9135" s="74"/>
      <c r="LC9135" s="74"/>
    </row>
    <row r="9136" spans="2:315" x14ac:dyDescent="0.35">
      <c r="B9136">
        <v>30</v>
      </c>
      <c r="C9136">
        <f t="shared" si="4685"/>
        <v>0.29499999999999998</v>
      </c>
      <c r="E9136" s="92">
        <v>280.52</v>
      </c>
      <c r="F9136" s="73">
        <f t="shared" ref="F9136:BQ9136" si="4821">(E9136+$F$9100*$F$9102*($F$55/$F$9101*E9135+$F$55/$F$9101*E9137))/(1+$F$9100*$F$9102*($F$55/$F$9101+$F$55/$F$9101))</f>
        <v>280.52</v>
      </c>
      <c r="G9136" s="73">
        <f t="shared" si="4821"/>
        <v>280.52</v>
      </c>
      <c r="H9136" s="73">
        <f t="shared" si="4821"/>
        <v>280.52</v>
      </c>
      <c r="I9136" s="73">
        <f t="shared" si="4821"/>
        <v>280.52</v>
      </c>
      <c r="J9136" s="73">
        <f t="shared" si="4821"/>
        <v>280.52</v>
      </c>
      <c r="K9136" s="73">
        <f t="shared" si="4821"/>
        <v>280.52</v>
      </c>
      <c r="L9136" s="73">
        <f t="shared" si="4821"/>
        <v>280.52</v>
      </c>
      <c r="M9136" s="73">
        <f t="shared" si="4821"/>
        <v>280.52</v>
      </c>
      <c r="N9136" s="73">
        <f t="shared" si="4821"/>
        <v>280.52</v>
      </c>
      <c r="O9136" s="73">
        <f t="shared" si="4821"/>
        <v>280.52</v>
      </c>
      <c r="P9136" s="73">
        <f t="shared" si="4821"/>
        <v>280.52</v>
      </c>
      <c r="Q9136" s="73">
        <f t="shared" si="4821"/>
        <v>280.52</v>
      </c>
      <c r="R9136" s="73">
        <f t="shared" si="4821"/>
        <v>280.52</v>
      </c>
      <c r="S9136" s="73">
        <f t="shared" si="4821"/>
        <v>280.52</v>
      </c>
      <c r="T9136" s="73">
        <f t="shared" si="4821"/>
        <v>280.52</v>
      </c>
      <c r="U9136" s="73">
        <f t="shared" si="4821"/>
        <v>280.52</v>
      </c>
      <c r="V9136" s="73">
        <f t="shared" si="4821"/>
        <v>280.52</v>
      </c>
      <c r="W9136" s="73">
        <f t="shared" si="4821"/>
        <v>280.52</v>
      </c>
      <c r="X9136" s="73">
        <f t="shared" si="4821"/>
        <v>280.52</v>
      </c>
      <c r="Y9136" s="73">
        <f t="shared" si="4821"/>
        <v>280.52</v>
      </c>
      <c r="Z9136" s="73">
        <f t="shared" si="4821"/>
        <v>280.52</v>
      </c>
      <c r="AA9136" s="73">
        <f t="shared" si="4821"/>
        <v>280.52</v>
      </c>
      <c r="AB9136" s="73">
        <f t="shared" si="4821"/>
        <v>280.52</v>
      </c>
      <c r="AC9136" s="73">
        <f t="shared" si="4821"/>
        <v>280.52</v>
      </c>
      <c r="AD9136" s="73">
        <f t="shared" si="4821"/>
        <v>280.52</v>
      </c>
      <c r="AE9136" s="73">
        <f t="shared" si="4821"/>
        <v>280.52</v>
      </c>
      <c r="AF9136" s="73">
        <f t="shared" si="4821"/>
        <v>280.52</v>
      </c>
      <c r="AG9136" s="73">
        <f t="shared" si="4821"/>
        <v>280.52</v>
      </c>
      <c r="AH9136" s="73">
        <f t="shared" si="4821"/>
        <v>280.52</v>
      </c>
      <c r="AI9136" s="73">
        <f t="shared" si="4821"/>
        <v>280.52</v>
      </c>
      <c r="AJ9136" s="73">
        <f t="shared" si="4821"/>
        <v>280.52</v>
      </c>
      <c r="AK9136" s="73">
        <f t="shared" si="4821"/>
        <v>280.52</v>
      </c>
      <c r="AL9136" s="73">
        <f t="shared" si="4821"/>
        <v>280.52</v>
      </c>
      <c r="AM9136" s="73">
        <f t="shared" si="4821"/>
        <v>280.52</v>
      </c>
      <c r="AN9136" s="73">
        <f t="shared" si="4821"/>
        <v>280.52</v>
      </c>
      <c r="AO9136" s="73">
        <f t="shared" si="4821"/>
        <v>280.52</v>
      </c>
      <c r="AP9136" s="73">
        <f t="shared" si="4821"/>
        <v>280.52</v>
      </c>
      <c r="AQ9136" s="73">
        <f t="shared" si="4821"/>
        <v>280.52</v>
      </c>
      <c r="AR9136" s="73">
        <f t="shared" si="4821"/>
        <v>280.52</v>
      </c>
      <c r="AS9136" s="73">
        <f t="shared" si="4821"/>
        <v>280.52</v>
      </c>
      <c r="AT9136" s="73">
        <f t="shared" si="4821"/>
        <v>280.52</v>
      </c>
      <c r="AU9136" s="73">
        <f t="shared" si="4821"/>
        <v>280.52</v>
      </c>
      <c r="AV9136" s="73">
        <f t="shared" si="4821"/>
        <v>280.52</v>
      </c>
      <c r="AW9136" s="73">
        <f t="shared" si="4821"/>
        <v>280.52</v>
      </c>
      <c r="AX9136" s="73">
        <f t="shared" si="4821"/>
        <v>280.52</v>
      </c>
      <c r="AY9136" s="73">
        <f t="shared" si="4821"/>
        <v>280.52</v>
      </c>
      <c r="AZ9136" s="73">
        <f t="shared" si="4821"/>
        <v>280.52</v>
      </c>
      <c r="BA9136" s="73">
        <f t="shared" si="4821"/>
        <v>280.52</v>
      </c>
      <c r="BB9136" s="73">
        <f t="shared" si="4821"/>
        <v>280.52</v>
      </c>
      <c r="BC9136" s="73">
        <f t="shared" si="4821"/>
        <v>280.52</v>
      </c>
      <c r="BD9136" s="73">
        <f t="shared" si="4821"/>
        <v>280.52</v>
      </c>
      <c r="BE9136" s="73">
        <f t="shared" si="4821"/>
        <v>280.52</v>
      </c>
      <c r="BF9136" s="73">
        <f t="shared" si="4821"/>
        <v>280.52</v>
      </c>
      <c r="BG9136" s="73">
        <f t="shared" si="4821"/>
        <v>280.52</v>
      </c>
      <c r="BH9136" s="73">
        <f t="shared" si="4821"/>
        <v>280.52</v>
      </c>
      <c r="BI9136" s="73">
        <f t="shared" si="4821"/>
        <v>280.52</v>
      </c>
      <c r="BJ9136" s="73">
        <f t="shared" si="4821"/>
        <v>280.52</v>
      </c>
      <c r="BK9136" s="73">
        <f t="shared" si="4821"/>
        <v>280.52</v>
      </c>
      <c r="BL9136" s="73">
        <f t="shared" si="4821"/>
        <v>280.52</v>
      </c>
      <c r="BM9136" s="73">
        <f t="shared" si="4821"/>
        <v>280.52</v>
      </c>
      <c r="BN9136" s="73">
        <f t="shared" si="4821"/>
        <v>280.52</v>
      </c>
      <c r="BO9136" s="73">
        <f t="shared" si="4821"/>
        <v>280.52</v>
      </c>
      <c r="BP9136" s="73">
        <f t="shared" si="4821"/>
        <v>280.52</v>
      </c>
      <c r="BQ9136" s="73">
        <f t="shared" si="4821"/>
        <v>280.52</v>
      </c>
      <c r="BR9136" s="73">
        <f t="shared" ref="BR9136:EC9136" si="4822">(BQ9136+$F$9100*$F$9102*($F$55/$F$9101*BQ9135+$F$55/$F$9101*BQ9137))/(1+$F$9100*$F$9102*($F$55/$F$9101+$F$55/$F$9101))</f>
        <v>280.52</v>
      </c>
      <c r="BS9136" s="73">
        <f t="shared" si="4822"/>
        <v>280.52</v>
      </c>
      <c r="BT9136" s="73">
        <f t="shared" si="4822"/>
        <v>280.52</v>
      </c>
      <c r="BU9136" s="73">
        <f t="shared" si="4822"/>
        <v>280.52</v>
      </c>
      <c r="BV9136" s="73">
        <f t="shared" si="4822"/>
        <v>280.52</v>
      </c>
      <c r="BW9136" s="73">
        <f t="shared" si="4822"/>
        <v>280.52</v>
      </c>
      <c r="BX9136" s="73">
        <f t="shared" si="4822"/>
        <v>280.52</v>
      </c>
      <c r="BY9136" s="73">
        <f t="shared" si="4822"/>
        <v>280.52</v>
      </c>
      <c r="BZ9136" s="73">
        <f t="shared" si="4822"/>
        <v>280.52</v>
      </c>
      <c r="CA9136" s="73">
        <f t="shared" si="4822"/>
        <v>280.52</v>
      </c>
      <c r="CB9136" s="73">
        <f t="shared" si="4822"/>
        <v>280.52</v>
      </c>
      <c r="CC9136" s="73">
        <f t="shared" si="4822"/>
        <v>280.52</v>
      </c>
      <c r="CD9136" s="73">
        <f t="shared" si="4822"/>
        <v>280.52</v>
      </c>
      <c r="CE9136" s="73">
        <f t="shared" si="4822"/>
        <v>280.52</v>
      </c>
      <c r="CF9136" s="73">
        <f t="shared" si="4822"/>
        <v>280.52</v>
      </c>
      <c r="CG9136" s="73">
        <f t="shared" si="4822"/>
        <v>280.52</v>
      </c>
      <c r="CH9136" s="73">
        <f t="shared" si="4822"/>
        <v>280.52</v>
      </c>
      <c r="CI9136" s="73">
        <f t="shared" si="4822"/>
        <v>280.52</v>
      </c>
      <c r="CJ9136" s="73">
        <f t="shared" si="4822"/>
        <v>280.52</v>
      </c>
      <c r="CK9136" s="73">
        <f t="shared" si="4822"/>
        <v>280.52</v>
      </c>
      <c r="CL9136" s="73">
        <f t="shared" si="4822"/>
        <v>280.52</v>
      </c>
      <c r="CM9136" s="73">
        <f t="shared" si="4822"/>
        <v>280.52</v>
      </c>
      <c r="CN9136" s="73">
        <f t="shared" si="4822"/>
        <v>280.52</v>
      </c>
      <c r="CO9136" s="73">
        <f t="shared" si="4822"/>
        <v>280.52</v>
      </c>
      <c r="CP9136" s="73">
        <f t="shared" si="4822"/>
        <v>280.52</v>
      </c>
      <c r="CQ9136" s="73">
        <f t="shared" si="4822"/>
        <v>280.52</v>
      </c>
      <c r="CR9136" s="73">
        <f t="shared" si="4822"/>
        <v>280.52</v>
      </c>
      <c r="CS9136" s="73">
        <f t="shared" si="4822"/>
        <v>280.52</v>
      </c>
      <c r="CT9136" s="73">
        <f t="shared" si="4822"/>
        <v>280.52</v>
      </c>
      <c r="CU9136" s="73">
        <f t="shared" si="4822"/>
        <v>280.52</v>
      </c>
      <c r="CV9136" s="73">
        <f t="shared" si="4822"/>
        <v>280.52</v>
      </c>
      <c r="CW9136" s="73">
        <f t="shared" si="4822"/>
        <v>280.52</v>
      </c>
      <c r="CX9136" s="73">
        <f t="shared" si="4822"/>
        <v>280.52</v>
      </c>
      <c r="CY9136" s="73">
        <f t="shared" si="4822"/>
        <v>280.52</v>
      </c>
      <c r="CZ9136" s="73">
        <f t="shared" si="4822"/>
        <v>280.52</v>
      </c>
      <c r="DA9136" s="73">
        <f t="shared" si="4822"/>
        <v>280.52</v>
      </c>
      <c r="DB9136" s="73">
        <f t="shared" si="4822"/>
        <v>280.52</v>
      </c>
      <c r="DC9136" s="73">
        <f t="shared" si="4822"/>
        <v>280.52</v>
      </c>
      <c r="DD9136" s="73">
        <f t="shared" si="4822"/>
        <v>280.52</v>
      </c>
      <c r="DE9136" s="73">
        <f t="shared" si="4822"/>
        <v>280.52</v>
      </c>
      <c r="DF9136" s="73">
        <f t="shared" si="4822"/>
        <v>280.52</v>
      </c>
      <c r="DG9136" s="73">
        <f t="shared" si="4822"/>
        <v>280.52</v>
      </c>
      <c r="DH9136" s="73">
        <f t="shared" si="4822"/>
        <v>280.52</v>
      </c>
      <c r="DI9136" s="73">
        <f t="shared" si="4822"/>
        <v>280.52</v>
      </c>
      <c r="DJ9136" s="73">
        <f t="shared" si="4822"/>
        <v>280.52</v>
      </c>
      <c r="DK9136" s="73">
        <f t="shared" si="4822"/>
        <v>280.52</v>
      </c>
      <c r="DL9136" s="73">
        <f t="shared" si="4822"/>
        <v>280.52</v>
      </c>
      <c r="DM9136" s="73">
        <f t="shared" si="4822"/>
        <v>280.52</v>
      </c>
      <c r="DN9136" s="73">
        <f t="shared" si="4822"/>
        <v>280.52</v>
      </c>
      <c r="DO9136" s="73">
        <f t="shared" si="4822"/>
        <v>280.52</v>
      </c>
      <c r="DP9136" s="73">
        <f t="shared" si="4822"/>
        <v>280.52</v>
      </c>
      <c r="DQ9136" s="73">
        <f t="shared" si="4822"/>
        <v>280.52</v>
      </c>
      <c r="DR9136" s="73">
        <f t="shared" si="4822"/>
        <v>280.52</v>
      </c>
      <c r="DS9136" s="73">
        <f t="shared" si="4822"/>
        <v>280.52</v>
      </c>
      <c r="DT9136" s="73">
        <f t="shared" si="4822"/>
        <v>280.52</v>
      </c>
      <c r="DU9136" s="73">
        <f t="shared" si="4822"/>
        <v>280.52</v>
      </c>
      <c r="DV9136" s="73">
        <f t="shared" si="4822"/>
        <v>280.52</v>
      </c>
      <c r="DW9136" s="73">
        <f t="shared" si="4822"/>
        <v>280.52</v>
      </c>
      <c r="DX9136" s="73">
        <f t="shared" si="4822"/>
        <v>280.52</v>
      </c>
      <c r="DY9136" s="73">
        <f t="shared" si="4822"/>
        <v>280.52</v>
      </c>
      <c r="DZ9136" s="73">
        <f t="shared" si="4822"/>
        <v>280.52</v>
      </c>
      <c r="EA9136" s="73">
        <f t="shared" si="4822"/>
        <v>280.52</v>
      </c>
      <c r="EB9136" s="73">
        <f t="shared" si="4822"/>
        <v>280.52</v>
      </c>
      <c r="EC9136" s="73">
        <f t="shared" si="4822"/>
        <v>280.52</v>
      </c>
      <c r="ED9136" s="73">
        <f t="shared" ref="ED9136:GO9136" si="4823">(EC9136+$F$9100*$F$9102*($F$55/$F$9101*EC9135+$F$55/$F$9101*EC9137))/(1+$F$9100*$F$9102*($F$55/$F$9101+$F$55/$F$9101))</f>
        <v>280.52</v>
      </c>
      <c r="EE9136" s="73">
        <f t="shared" si="4823"/>
        <v>280.52</v>
      </c>
      <c r="EF9136" s="73">
        <f t="shared" si="4823"/>
        <v>280.52</v>
      </c>
      <c r="EG9136" s="73">
        <f t="shared" si="4823"/>
        <v>280.52</v>
      </c>
      <c r="EH9136" s="73">
        <f t="shared" si="4823"/>
        <v>280.52</v>
      </c>
      <c r="EI9136" s="73">
        <f t="shared" si="4823"/>
        <v>280.52</v>
      </c>
      <c r="EJ9136" s="73">
        <f t="shared" si="4823"/>
        <v>280.52</v>
      </c>
      <c r="EK9136" s="73">
        <f t="shared" si="4823"/>
        <v>280.52</v>
      </c>
      <c r="EL9136" s="73">
        <f t="shared" si="4823"/>
        <v>280.52</v>
      </c>
      <c r="EM9136" s="73">
        <f t="shared" si="4823"/>
        <v>280.52</v>
      </c>
      <c r="EN9136" s="73">
        <f t="shared" si="4823"/>
        <v>280.52</v>
      </c>
      <c r="EO9136" s="73">
        <f t="shared" si="4823"/>
        <v>280.52</v>
      </c>
      <c r="EP9136" s="73">
        <f t="shared" si="4823"/>
        <v>280.52</v>
      </c>
      <c r="EQ9136" s="73">
        <f t="shared" si="4823"/>
        <v>280.52</v>
      </c>
      <c r="ER9136" s="73">
        <f t="shared" si="4823"/>
        <v>280.52</v>
      </c>
      <c r="ES9136" s="73">
        <f t="shared" si="4823"/>
        <v>280.52</v>
      </c>
      <c r="ET9136" s="73">
        <f t="shared" si="4823"/>
        <v>280.52</v>
      </c>
      <c r="EU9136" s="73">
        <f t="shared" si="4823"/>
        <v>280.52</v>
      </c>
      <c r="EV9136" s="73">
        <f t="shared" si="4823"/>
        <v>280.52</v>
      </c>
      <c r="EW9136" s="73">
        <f t="shared" si="4823"/>
        <v>280.52</v>
      </c>
      <c r="EX9136" s="73">
        <f t="shared" si="4823"/>
        <v>280.52</v>
      </c>
      <c r="EY9136" s="73">
        <f t="shared" si="4823"/>
        <v>280.52</v>
      </c>
      <c r="EZ9136" s="73">
        <f t="shared" si="4823"/>
        <v>280.52</v>
      </c>
      <c r="FA9136" s="73">
        <f t="shared" si="4823"/>
        <v>280.52</v>
      </c>
      <c r="FB9136" s="73">
        <f t="shared" si="4823"/>
        <v>280.52</v>
      </c>
      <c r="FC9136" s="73">
        <f t="shared" si="4823"/>
        <v>280.52</v>
      </c>
      <c r="FD9136" s="73">
        <f t="shared" si="4823"/>
        <v>280.52</v>
      </c>
      <c r="FE9136" s="73">
        <f t="shared" si="4823"/>
        <v>280.52</v>
      </c>
      <c r="FF9136" s="73">
        <f t="shared" si="4823"/>
        <v>280.52</v>
      </c>
      <c r="FG9136" s="73">
        <f t="shared" si="4823"/>
        <v>280.52</v>
      </c>
      <c r="FH9136" s="73">
        <f t="shared" si="4823"/>
        <v>280.52</v>
      </c>
      <c r="FI9136" s="73">
        <f t="shared" si="4823"/>
        <v>280.52</v>
      </c>
      <c r="FJ9136" s="73">
        <f t="shared" si="4823"/>
        <v>280.52</v>
      </c>
      <c r="FK9136" s="73">
        <f t="shared" si="4823"/>
        <v>280.52</v>
      </c>
      <c r="FL9136" s="73">
        <f t="shared" si="4823"/>
        <v>280.52</v>
      </c>
      <c r="FM9136" s="73">
        <f t="shared" si="4823"/>
        <v>280.52</v>
      </c>
      <c r="FN9136" s="73">
        <f t="shared" si="4823"/>
        <v>280.52</v>
      </c>
      <c r="FO9136" s="73">
        <f t="shared" si="4823"/>
        <v>280.52</v>
      </c>
      <c r="FP9136" s="73">
        <f t="shared" si="4823"/>
        <v>280.52</v>
      </c>
      <c r="FQ9136" s="73">
        <f t="shared" si="4823"/>
        <v>280.52</v>
      </c>
      <c r="FR9136" s="73">
        <f t="shared" si="4823"/>
        <v>280.52</v>
      </c>
      <c r="FS9136" s="73">
        <f t="shared" si="4823"/>
        <v>280.52</v>
      </c>
      <c r="FT9136" s="73">
        <f t="shared" si="4823"/>
        <v>280.52</v>
      </c>
      <c r="FU9136" s="73">
        <f t="shared" si="4823"/>
        <v>280.52</v>
      </c>
      <c r="FV9136" s="73">
        <f t="shared" si="4823"/>
        <v>280.52</v>
      </c>
      <c r="FW9136" s="73">
        <f t="shared" si="4823"/>
        <v>280.52</v>
      </c>
      <c r="FX9136" s="73">
        <f t="shared" si="4823"/>
        <v>280.52</v>
      </c>
      <c r="FY9136" s="73">
        <f t="shared" si="4823"/>
        <v>280.52</v>
      </c>
      <c r="FZ9136" s="73">
        <f t="shared" si="4823"/>
        <v>280.52</v>
      </c>
      <c r="GA9136" s="73">
        <f t="shared" si="4823"/>
        <v>280.52</v>
      </c>
      <c r="GB9136" s="73">
        <f t="shared" si="4823"/>
        <v>280.52</v>
      </c>
      <c r="GC9136" s="73">
        <f t="shared" si="4823"/>
        <v>280.52</v>
      </c>
      <c r="GD9136" s="73">
        <f t="shared" si="4823"/>
        <v>280.52</v>
      </c>
      <c r="GE9136" s="73">
        <f t="shared" si="4823"/>
        <v>280.52</v>
      </c>
      <c r="GF9136" s="73">
        <f t="shared" si="4823"/>
        <v>280.52</v>
      </c>
      <c r="GG9136" s="73">
        <f t="shared" si="4823"/>
        <v>280.52</v>
      </c>
      <c r="GH9136" s="73">
        <f t="shared" si="4823"/>
        <v>280.52</v>
      </c>
      <c r="GI9136" s="73">
        <f t="shared" si="4823"/>
        <v>280.52</v>
      </c>
      <c r="GJ9136" s="73">
        <f t="shared" si="4823"/>
        <v>280.52</v>
      </c>
      <c r="GK9136" s="73">
        <f t="shared" si="4823"/>
        <v>280.52</v>
      </c>
      <c r="GL9136" s="73">
        <f t="shared" si="4823"/>
        <v>280.52</v>
      </c>
      <c r="GM9136" s="73">
        <f t="shared" si="4823"/>
        <v>280.52</v>
      </c>
      <c r="GN9136" s="73">
        <f t="shared" si="4823"/>
        <v>280.52</v>
      </c>
      <c r="GO9136" s="73">
        <f t="shared" si="4823"/>
        <v>280.52</v>
      </c>
      <c r="GP9136" s="73">
        <f t="shared" ref="GP9136:JA9136" si="4824">(GO9136+$F$9100*$F$9102*($F$55/$F$9101*GO9135+$F$55/$F$9101*GO9137))/(1+$F$9100*$F$9102*($F$55/$F$9101+$F$55/$F$9101))</f>
        <v>280.52</v>
      </c>
      <c r="GQ9136" s="73">
        <f t="shared" si="4824"/>
        <v>280.52</v>
      </c>
      <c r="GR9136" s="73">
        <f t="shared" si="4824"/>
        <v>280.52</v>
      </c>
      <c r="GS9136" s="73">
        <f t="shared" si="4824"/>
        <v>280.52</v>
      </c>
      <c r="GT9136" s="73">
        <f t="shared" si="4824"/>
        <v>280.52</v>
      </c>
      <c r="GU9136" s="73">
        <f t="shared" si="4824"/>
        <v>280.52</v>
      </c>
      <c r="GV9136" s="73">
        <f t="shared" si="4824"/>
        <v>280.52</v>
      </c>
      <c r="GW9136" s="73">
        <f t="shared" si="4824"/>
        <v>280.52</v>
      </c>
      <c r="GX9136" s="73">
        <f t="shared" si="4824"/>
        <v>280.52</v>
      </c>
      <c r="GY9136" s="73">
        <f t="shared" si="4824"/>
        <v>280.52</v>
      </c>
      <c r="GZ9136" s="73">
        <f t="shared" si="4824"/>
        <v>280.52</v>
      </c>
      <c r="HA9136" s="73">
        <f t="shared" si="4824"/>
        <v>280.52</v>
      </c>
      <c r="HB9136" s="73">
        <f t="shared" si="4824"/>
        <v>280.52</v>
      </c>
      <c r="HC9136" s="73">
        <f t="shared" si="4824"/>
        <v>280.52</v>
      </c>
      <c r="HD9136" s="73">
        <f t="shared" si="4824"/>
        <v>280.52</v>
      </c>
      <c r="HE9136" s="73">
        <f t="shared" si="4824"/>
        <v>280.52</v>
      </c>
      <c r="HF9136" s="73">
        <f t="shared" si="4824"/>
        <v>280.52</v>
      </c>
      <c r="HG9136" s="73">
        <f t="shared" si="4824"/>
        <v>280.52</v>
      </c>
      <c r="HH9136" s="73">
        <f t="shared" si="4824"/>
        <v>280.52</v>
      </c>
      <c r="HI9136" s="73">
        <f t="shared" si="4824"/>
        <v>280.52</v>
      </c>
      <c r="HJ9136" s="73">
        <f t="shared" si="4824"/>
        <v>280.52</v>
      </c>
      <c r="HK9136" s="73">
        <f t="shared" si="4824"/>
        <v>280.52</v>
      </c>
      <c r="HL9136" s="73">
        <f t="shared" si="4824"/>
        <v>280.52</v>
      </c>
      <c r="HM9136" s="73">
        <f t="shared" si="4824"/>
        <v>280.52</v>
      </c>
      <c r="HN9136" s="73">
        <f t="shared" si="4824"/>
        <v>280.52</v>
      </c>
      <c r="HO9136" s="73">
        <f t="shared" si="4824"/>
        <v>280.52</v>
      </c>
      <c r="HP9136" s="73">
        <f t="shared" si="4824"/>
        <v>280.52</v>
      </c>
      <c r="HQ9136" s="73">
        <f t="shared" si="4824"/>
        <v>280.52</v>
      </c>
      <c r="HR9136" s="73">
        <f t="shared" si="4824"/>
        <v>280.52</v>
      </c>
      <c r="HS9136" s="73">
        <f t="shared" si="4824"/>
        <v>280.52</v>
      </c>
      <c r="HT9136" s="73">
        <f t="shared" si="4824"/>
        <v>280.52</v>
      </c>
      <c r="HU9136" s="73">
        <f t="shared" si="4824"/>
        <v>280.52</v>
      </c>
      <c r="HV9136" s="73">
        <f t="shared" si="4824"/>
        <v>280.52</v>
      </c>
      <c r="HW9136" s="73">
        <f t="shared" si="4824"/>
        <v>280.52</v>
      </c>
      <c r="HX9136" s="73">
        <f t="shared" si="4824"/>
        <v>280.52</v>
      </c>
      <c r="HY9136" s="73">
        <f t="shared" si="4824"/>
        <v>280.52</v>
      </c>
      <c r="HZ9136" s="73">
        <f t="shared" si="4824"/>
        <v>280.52</v>
      </c>
      <c r="IA9136" s="73">
        <f t="shared" si="4824"/>
        <v>280.52</v>
      </c>
      <c r="IB9136" s="73">
        <f t="shared" si="4824"/>
        <v>280.52</v>
      </c>
      <c r="IC9136" s="73">
        <f t="shared" si="4824"/>
        <v>280.52</v>
      </c>
      <c r="ID9136" s="73">
        <f t="shared" si="4824"/>
        <v>280.52</v>
      </c>
      <c r="IE9136" s="73">
        <f t="shared" si="4824"/>
        <v>280.52</v>
      </c>
      <c r="IF9136" s="73">
        <f t="shared" si="4824"/>
        <v>280.52</v>
      </c>
      <c r="IG9136" s="73">
        <f t="shared" si="4824"/>
        <v>280.52</v>
      </c>
      <c r="IH9136" s="73">
        <f t="shared" si="4824"/>
        <v>280.52</v>
      </c>
      <c r="II9136" s="73">
        <f t="shared" si="4824"/>
        <v>280.52</v>
      </c>
      <c r="IJ9136" s="73">
        <f t="shared" si="4824"/>
        <v>280.52</v>
      </c>
      <c r="IK9136" s="73">
        <f t="shared" si="4824"/>
        <v>280.52</v>
      </c>
      <c r="IL9136" s="73">
        <f t="shared" si="4824"/>
        <v>280.52</v>
      </c>
      <c r="IM9136" s="73">
        <f t="shared" si="4824"/>
        <v>280.52</v>
      </c>
      <c r="IN9136" s="73">
        <f t="shared" si="4824"/>
        <v>280.52</v>
      </c>
      <c r="IO9136" s="73">
        <f t="shared" si="4824"/>
        <v>280.52</v>
      </c>
      <c r="IP9136" s="73">
        <f t="shared" si="4824"/>
        <v>280.52</v>
      </c>
      <c r="IQ9136" s="73">
        <f t="shared" si="4824"/>
        <v>280.52</v>
      </c>
      <c r="IR9136" s="73">
        <f t="shared" si="4824"/>
        <v>280.52</v>
      </c>
      <c r="IS9136" s="73">
        <f t="shared" si="4824"/>
        <v>280.52</v>
      </c>
      <c r="IT9136" s="73">
        <f t="shared" si="4824"/>
        <v>280.52</v>
      </c>
      <c r="IU9136" s="73">
        <f t="shared" si="4824"/>
        <v>280.52</v>
      </c>
      <c r="IV9136" s="73">
        <f t="shared" si="4824"/>
        <v>280.52</v>
      </c>
      <c r="IW9136" s="73">
        <f t="shared" si="4824"/>
        <v>280.52</v>
      </c>
      <c r="IX9136" s="73">
        <f t="shared" si="4824"/>
        <v>280.52</v>
      </c>
      <c r="IY9136" s="73">
        <f t="shared" si="4824"/>
        <v>280.52</v>
      </c>
      <c r="IZ9136" s="73">
        <f t="shared" si="4824"/>
        <v>280.52</v>
      </c>
      <c r="JA9136" s="73">
        <f t="shared" si="4824"/>
        <v>280.52</v>
      </c>
      <c r="JB9136" s="73">
        <f t="shared" ref="JB9136:KG9136" si="4825">(JA9136+$F$9100*$F$9102*($F$55/$F$9101*JA9135+$F$55/$F$9101*JA9137))/(1+$F$9100*$F$9102*($F$55/$F$9101+$F$55/$F$9101))</f>
        <v>280.52</v>
      </c>
      <c r="JC9136" s="73">
        <f t="shared" si="4825"/>
        <v>280.52</v>
      </c>
      <c r="JD9136" s="73">
        <f t="shared" si="4825"/>
        <v>280.52</v>
      </c>
      <c r="JE9136" s="73">
        <f t="shared" si="4825"/>
        <v>280.52</v>
      </c>
      <c r="JF9136" s="73">
        <f t="shared" si="4825"/>
        <v>280.52</v>
      </c>
      <c r="JG9136" s="73">
        <f t="shared" si="4825"/>
        <v>280.52</v>
      </c>
      <c r="JH9136" s="73">
        <f t="shared" si="4825"/>
        <v>280.52</v>
      </c>
      <c r="JI9136" s="73">
        <f t="shared" si="4825"/>
        <v>280.52</v>
      </c>
      <c r="JJ9136" s="73">
        <f t="shared" si="4825"/>
        <v>280.52</v>
      </c>
      <c r="JK9136" s="73">
        <f t="shared" si="4825"/>
        <v>280.52</v>
      </c>
      <c r="JL9136" s="73">
        <f t="shared" si="4825"/>
        <v>280.52</v>
      </c>
      <c r="JM9136" s="73">
        <f t="shared" si="4825"/>
        <v>280.52</v>
      </c>
      <c r="JN9136" s="73">
        <f t="shared" si="4825"/>
        <v>280.52</v>
      </c>
      <c r="JO9136" s="73">
        <f t="shared" si="4825"/>
        <v>280.52</v>
      </c>
      <c r="JP9136" s="73">
        <f t="shared" si="4825"/>
        <v>280.52</v>
      </c>
      <c r="JQ9136" s="73">
        <f t="shared" si="4825"/>
        <v>280.52</v>
      </c>
      <c r="JR9136" s="73">
        <f t="shared" si="4825"/>
        <v>280.52</v>
      </c>
      <c r="JS9136" s="73">
        <f t="shared" si="4825"/>
        <v>280.52</v>
      </c>
      <c r="JT9136" s="73">
        <f t="shared" si="4825"/>
        <v>280.52</v>
      </c>
      <c r="JU9136" s="73">
        <f t="shared" si="4825"/>
        <v>280.52</v>
      </c>
      <c r="JV9136" s="73">
        <f t="shared" si="4825"/>
        <v>280.52</v>
      </c>
      <c r="JW9136" s="73">
        <f t="shared" si="4825"/>
        <v>280.52</v>
      </c>
      <c r="JX9136" s="73">
        <f t="shared" si="4825"/>
        <v>280.52</v>
      </c>
      <c r="JY9136" s="73">
        <f t="shared" si="4825"/>
        <v>280.52</v>
      </c>
      <c r="JZ9136" s="73">
        <f t="shared" si="4825"/>
        <v>280.52</v>
      </c>
      <c r="KA9136" s="73">
        <f t="shared" si="4825"/>
        <v>280.52</v>
      </c>
      <c r="KB9136" s="73">
        <f t="shared" si="4825"/>
        <v>280.52</v>
      </c>
      <c r="KC9136" s="73">
        <f t="shared" si="4825"/>
        <v>280.52</v>
      </c>
      <c r="KD9136" s="73">
        <f t="shared" si="4825"/>
        <v>280.52</v>
      </c>
      <c r="KE9136" s="73">
        <f t="shared" si="4825"/>
        <v>280.52</v>
      </c>
      <c r="KF9136" s="73">
        <f t="shared" si="4825"/>
        <v>280.52</v>
      </c>
      <c r="KG9136" s="73">
        <f t="shared" si="4825"/>
        <v>280.52</v>
      </c>
      <c r="KH9136">
        <v>280.52</v>
      </c>
      <c r="KL9136" s="84"/>
      <c r="KP9136" s="84"/>
      <c r="KS9136" s="74"/>
      <c r="KT9136" s="74"/>
      <c r="KU9136" s="16"/>
      <c r="KV9136" s="72"/>
      <c r="KW9136" s="72"/>
      <c r="KX9136" s="16"/>
      <c r="KZ9136" s="16"/>
      <c r="LA9136" s="16"/>
      <c r="LB9136" s="74"/>
      <c r="LC9136" s="74"/>
    </row>
    <row r="9137" spans="2:315" x14ac:dyDescent="0.35">
      <c r="B9137">
        <v>31</v>
      </c>
      <c r="C9137">
        <f t="shared" ref="C9137:C9200" si="4826">C9136+0.01</f>
        <v>0.30499999999999999</v>
      </c>
      <c r="E9137" s="92">
        <v>280.38</v>
      </c>
      <c r="F9137" s="73">
        <f t="shared" ref="F9137:BQ9137" si="4827">(E9137+$F$9100*$F$9102*($F$55/$F$9101*E9136+$F$55/$F$9101*E9138))/(1+$F$9100*$F$9102*($F$55/$F$9101+$F$55/$F$9101))</f>
        <v>280.38</v>
      </c>
      <c r="G9137" s="73">
        <f t="shared" si="4827"/>
        <v>280.38</v>
      </c>
      <c r="H9137" s="73">
        <f t="shared" si="4827"/>
        <v>280.38</v>
      </c>
      <c r="I9137" s="73">
        <f t="shared" si="4827"/>
        <v>280.38</v>
      </c>
      <c r="J9137" s="73">
        <f t="shared" si="4827"/>
        <v>280.38</v>
      </c>
      <c r="K9137" s="73">
        <f t="shared" si="4827"/>
        <v>280.38</v>
      </c>
      <c r="L9137" s="73">
        <f t="shared" si="4827"/>
        <v>280.38</v>
      </c>
      <c r="M9137" s="73">
        <f t="shared" si="4827"/>
        <v>280.38</v>
      </c>
      <c r="N9137" s="73">
        <f t="shared" si="4827"/>
        <v>280.38</v>
      </c>
      <c r="O9137" s="73">
        <f t="shared" si="4827"/>
        <v>280.38</v>
      </c>
      <c r="P9137" s="73">
        <f t="shared" si="4827"/>
        <v>280.38</v>
      </c>
      <c r="Q9137" s="73">
        <f t="shared" si="4827"/>
        <v>280.38</v>
      </c>
      <c r="R9137" s="73">
        <f t="shared" si="4827"/>
        <v>280.38</v>
      </c>
      <c r="S9137" s="73">
        <f t="shared" si="4827"/>
        <v>280.38</v>
      </c>
      <c r="T9137" s="73">
        <f t="shared" si="4827"/>
        <v>280.38</v>
      </c>
      <c r="U9137" s="73">
        <f t="shared" si="4827"/>
        <v>280.38</v>
      </c>
      <c r="V9137" s="73">
        <f t="shared" si="4827"/>
        <v>280.38</v>
      </c>
      <c r="W9137" s="73">
        <f t="shared" si="4827"/>
        <v>280.38</v>
      </c>
      <c r="X9137" s="73">
        <f t="shared" si="4827"/>
        <v>280.38</v>
      </c>
      <c r="Y9137" s="73">
        <f t="shared" si="4827"/>
        <v>280.38</v>
      </c>
      <c r="Z9137" s="73">
        <f t="shared" si="4827"/>
        <v>280.38</v>
      </c>
      <c r="AA9137" s="73">
        <f t="shared" si="4827"/>
        <v>280.38</v>
      </c>
      <c r="AB9137" s="73">
        <f t="shared" si="4827"/>
        <v>280.38</v>
      </c>
      <c r="AC9137" s="73">
        <f t="shared" si="4827"/>
        <v>280.38</v>
      </c>
      <c r="AD9137" s="73">
        <f t="shared" si="4827"/>
        <v>280.38</v>
      </c>
      <c r="AE9137" s="73">
        <f t="shared" si="4827"/>
        <v>280.38</v>
      </c>
      <c r="AF9137" s="73">
        <f t="shared" si="4827"/>
        <v>280.38</v>
      </c>
      <c r="AG9137" s="73">
        <f t="shared" si="4827"/>
        <v>280.38</v>
      </c>
      <c r="AH9137" s="73">
        <f t="shared" si="4827"/>
        <v>280.38</v>
      </c>
      <c r="AI9137" s="73">
        <f t="shared" si="4827"/>
        <v>280.38</v>
      </c>
      <c r="AJ9137" s="73">
        <f t="shared" si="4827"/>
        <v>280.38</v>
      </c>
      <c r="AK9137" s="73">
        <f t="shared" si="4827"/>
        <v>280.38</v>
      </c>
      <c r="AL9137" s="73">
        <f t="shared" si="4827"/>
        <v>280.38</v>
      </c>
      <c r="AM9137" s="73">
        <f t="shared" si="4827"/>
        <v>280.38</v>
      </c>
      <c r="AN9137" s="73">
        <f t="shared" si="4827"/>
        <v>280.38</v>
      </c>
      <c r="AO9137" s="73">
        <f t="shared" si="4827"/>
        <v>280.38</v>
      </c>
      <c r="AP9137" s="73">
        <f t="shared" si="4827"/>
        <v>280.38</v>
      </c>
      <c r="AQ9137" s="73">
        <f t="shared" si="4827"/>
        <v>280.38</v>
      </c>
      <c r="AR9137" s="73">
        <f t="shared" si="4827"/>
        <v>280.38</v>
      </c>
      <c r="AS9137" s="73">
        <f t="shared" si="4827"/>
        <v>280.38</v>
      </c>
      <c r="AT9137" s="73">
        <f t="shared" si="4827"/>
        <v>280.38</v>
      </c>
      <c r="AU9137" s="73">
        <f t="shared" si="4827"/>
        <v>280.38</v>
      </c>
      <c r="AV9137" s="73">
        <f t="shared" si="4827"/>
        <v>280.38</v>
      </c>
      <c r="AW9137" s="73">
        <f t="shared" si="4827"/>
        <v>280.38</v>
      </c>
      <c r="AX9137" s="73">
        <f t="shared" si="4827"/>
        <v>280.38</v>
      </c>
      <c r="AY9137" s="73">
        <f t="shared" si="4827"/>
        <v>280.38</v>
      </c>
      <c r="AZ9137" s="73">
        <f t="shared" si="4827"/>
        <v>280.38</v>
      </c>
      <c r="BA9137" s="73">
        <f t="shared" si="4827"/>
        <v>280.38</v>
      </c>
      <c r="BB9137" s="73">
        <f t="shared" si="4827"/>
        <v>280.38</v>
      </c>
      <c r="BC9137" s="73">
        <f t="shared" si="4827"/>
        <v>280.38</v>
      </c>
      <c r="BD9137" s="73">
        <f t="shared" si="4827"/>
        <v>280.38</v>
      </c>
      <c r="BE9137" s="73">
        <f t="shared" si="4827"/>
        <v>280.38</v>
      </c>
      <c r="BF9137" s="73">
        <f t="shared" si="4827"/>
        <v>280.38</v>
      </c>
      <c r="BG9137" s="73">
        <f t="shared" si="4827"/>
        <v>280.38</v>
      </c>
      <c r="BH9137" s="73">
        <f t="shared" si="4827"/>
        <v>280.38</v>
      </c>
      <c r="BI9137" s="73">
        <f t="shared" si="4827"/>
        <v>280.38</v>
      </c>
      <c r="BJ9137" s="73">
        <f t="shared" si="4827"/>
        <v>280.38</v>
      </c>
      <c r="BK9137" s="73">
        <f t="shared" si="4827"/>
        <v>280.38</v>
      </c>
      <c r="BL9137" s="73">
        <f t="shared" si="4827"/>
        <v>280.38</v>
      </c>
      <c r="BM9137" s="73">
        <f t="shared" si="4827"/>
        <v>280.38</v>
      </c>
      <c r="BN9137" s="73">
        <f t="shared" si="4827"/>
        <v>280.38</v>
      </c>
      <c r="BO9137" s="73">
        <f t="shared" si="4827"/>
        <v>280.38</v>
      </c>
      <c r="BP9137" s="73">
        <f t="shared" si="4827"/>
        <v>280.38</v>
      </c>
      <c r="BQ9137" s="73">
        <f t="shared" si="4827"/>
        <v>280.38</v>
      </c>
      <c r="BR9137" s="73">
        <f t="shared" ref="BR9137:EC9137" si="4828">(BQ9137+$F$9100*$F$9102*($F$55/$F$9101*BQ9136+$F$55/$F$9101*BQ9138))/(1+$F$9100*$F$9102*($F$55/$F$9101+$F$55/$F$9101))</f>
        <v>280.38</v>
      </c>
      <c r="BS9137" s="73">
        <f t="shared" si="4828"/>
        <v>280.38</v>
      </c>
      <c r="BT9137" s="73">
        <f t="shared" si="4828"/>
        <v>280.38</v>
      </c>
      <c r="BU9137" s="73">
        <f t="shared" si="4828"/>
        <v>280.38</v>
      </c>
      <c r="BV9137" s="73">
        <f t="shared" si="4828"/>
        <v>280.38</v>
      </c>
      <c r="BW9137" s="73">
        <f t="shared" si="4828"/>
        <v>280.38</v>
      </c>
      <c r="BX9137" s="73">
        <f t="shared" si="4828"/>
        <v>280.38</v>
      </c>
      <c r="BY9137" s="73">
        <f t="shared" si="4828"/>
        <v>280.38</v>
      </c>
      <c r="BZ9137" s="73">
        <f t="shared" si="4828"/>
        <v>280.38</v>
      </c>
      <c r="CA9137" s="73">
        <f t="shared" si="4828"/>
        <v>280.38</v>
      </c>
      <c r="CB9137" s="73">
        <f t="shared" si="4828"/>
        <v>280.38</v>
      </c>
      <c r="CC9137" s="73">
        <f t="shared" si="4828"/>
        <v>280.38</v>
      </c>
      <c r="CD9137" s="73">
        <f t="shared" si="4828"/>
        <v>280.38</v>
      </c>
      <c r="CE9137" s="73">
        <f t="shared" si="4828"/>
        <v>280.38</v>
      </c>
      <c r="CF9137" s="73">
        <f t="shared" si="4828"/>
        <v>280.38</v>
      </c>
      <c r="CG9137" s="73">
        <f t="shared" si="4828"/>
        <v>280.38</v>
      </c>
      <c r="CH9137" s="73">
        <f t="shared" si="4828"/>
        <v>280.38</v>
      </c>
      <c r="CI9137" s="73">
        <f t="shared" si="4828"/>
        <v>280.38</v>
      </c>
      <c r="CJ9137" s="73">
        <f t="shared" si="4828"/>
        <v>280.38</v>
      </c>
      <c r="CK9137" s="73">
        <f t="shared" si="4828"/>
        <v>280.38</v>
      </c>
      <c r="CL9137" s="73">
        <f t="shared" si="4828"/>
        <v>280.38</v>
      </c>
      <c r="CM9137" s="73">
        <f t="shared" si="4828"/>
        <v>280.38</v>
      </c>
      <c r="CN9137" s="73">
        <f t="shared" si="4828"/>
        <v>280.38</v>
      </c>
      <c r="CO9137" s="73">
        <f t="shared" si="4828"/>
        <v>280.38</v>
      </c>
      <c r="CP9137" s="73">
        <f t="shared" si="4828"/>
        <v>280.38</v>
      </c>
      <c r="CQ9137" s="73">
        <f t="shared" si="4828"/>
        <v>280.38</v>
      </c>
      <c r="CR9137" s="73">
        <f t="shared" si="4828"/>
        <v>280.38</v>
      </c>
      <c r="CS9137" s="73">
        <f t="shared" si="4828"/>
        <v>280.38</v>
      </c>
      <c r="CT9137" s="73">
        <f t="shared" si="4828"/>
        <v>280.38</v>
      </c>
      <c r="CU9137" s="73">
        <f t="shared" si="4828"/>
        <v>280.38</v>
      </c>
      <c r="CV9137" s="73">
        <f t="shared" si="4828"/>
        <v>280.38</v>
      </c>
      <c r="CW9137" s="73">
        <f t="shared" si="4828"/>
        <v>280.38</v>
      </c>
      <c r="CX9137" s="73">
        <f t="shared" si="4828"/>
        <v>280.38</v>
      </c>
      <c r="CY9137" s="73">
        <f t="shared" si="4828"/>
        <v>280.38</v>
      </c>
      <c r="CZ9137" s="73">
        <f t="shared" si="4828"/>
        <v>280.38</v>
      </c>
      <c r="DA9137" s="73">
        <f t="shared" si="4828"/>
        <v>280.38</v>
      </c>
      <c r="DB9137" s="73">
        <f t="shared" si="4828"/>
        <v>280.38</v>
      </c>
      <c r="DC9137" s="73">
        <f t="shared" si="4828"/>
        <v>280.38</v>
      </c>
      <c r="DD9137" s="73">
        <f t="shared" si="4828"/>
        <v>280.38</v>
      </c>
      <c r="DE9137" s="73">
        <f t="shared" si="4828"/>
        <v>280.38</v>
      </c>
      <c r="DF9137" s="73">
        <f t="shared" si="4828"/>
        <v>280.38</v>
      </c>
      <c r="DG9137" s="73">
        <f t="shared" si="4828"/>
        <v>280.38</v>
      </c>
      <c r="DH9137" s="73">
        <f t="shared" si="4828"/>
        <v>280.38</v>
      </c>
      <c r="DI9137" s="73">
        <f t="shared" si="4828"/>
        <v>280.38</v>
      </c>
      <c r="DJ9137" s="73">
        <f t="shared" si="4828"/>
        <v>280.38</v>
      </c>
      <c r="DK9137" s="73">
        <f t="shared" si="4828"/>
        <v>280.38</v>
      </c>
      <c r="DL9137" s="73">
        <f t="shared" si="4828"/>
        <v>280.38</v>
      </c>
      <c r="DM9137" s="73">
        <f t="shared" si="4828"/>
        <v>280.38</v>
      </c>
      <c r="DN9137" s="73">
        <f t="shared" si="4828"/>
        <v>280.38</v>
      </c>
      <c r="DO9137" s="73">
        <f t="shared" si="4828"/>
        <v>280.38</v>
      </c>
      <c r="DP9137" s="73">
        <f t="shared" si="4828"/>
        <v>280.38</v>
      </c>
      <c r="DQ9137" s="73">
        <f t="shared" si="4828"/>
        <v>280.38</v>
      </c>
      <c r="DR9137" s="73">
        <f t="shared" si="4828"/>
        <v>280.38</v>
      </c>
      <c r="DS9137" s="73">
        <f t="shared" si="4828"/>
        <v>280.38</v>
      </c>
      <c r="DT9137" s="73">
        <f t="shared" si="4828"/>
        <v>280.38</v>
      </c>
      <c r="DU9137" s="73">
        <f t="shared" si="4828"/>
        <v>280.38</v>
      </c>
      <c r="DV9137" s="73">
        <f t="shared" si="4828"/>
        <v>280.38</v>
      </c>
      <c r="DW9137" s="73">
        <f t="shared" si="4828"/>
        <v>280.38</v>
      </c>
      <c r="DX9137" s="73">
        <f t="shared" si="4828"/>
        <v>280.38</v>
      </c>
      <c r="DY9137" s="73">
        <f t="shared" si="4828"/>
        <v>280.38</v>
      </c>
      <c r="DZ9137" s="73">
        <f t="shared" si="4828"/>
        <v>280.38</v>
      </c>
      <c r="EA9137" s="73">
        <f t="shared" si="4828"/>
        <v>280.38</v>
      </c>
      <c r="EB9137" s="73">
        <f t="shared" si="4828"/>
        <v>280.38</v>
      </c>
      <c r="EC9137" s="73">
        <f t="shared" si="4828"/>
        <v>280.38</v>
      </c>
      <c r="ED9137" s="73">
        <f t="shared" ref="ED9137:GO9137" si="4829">(EC9137+$F$9100*$F$9102*($F$55/$F$9101*EC9136+$F$55/$F$9101*EC9138))/(1+$F$9100*$F$9102*($F$55/$F$9101+$F$55/$F$9101))</f>
        <v>280.38</v>
      </c>
      <c r="EE9137" s="73">
        <f t="shared" si="4829"/>
        <v>280.38</v>
      </c>
      <c r="EF9137" s="73">
        <f t="shared" si="4829"/>
        <v>280.38</v>
      </c>
      <c r="EG9137" s="73">
        <f t="shared" si="4829"/>
        <v>280.38</v>
      </c>
      <c r="EH9137" s="73">
        <f t="shared" si="4829"/>
        <v>280.38</v>
      </c>
      <c r="EI9137" s="73">
        <f t="shared" si="4829"/>
        <v>280.38</v>
      </c>
      <c r="EJ9137" s="73">
        <f t="shared" si="4829"/>
        <v>280.38</v>
      </c>
      <c r="EK9137" s="73">
        <f t="shared" si="4829"/>
        <v>280.38</v>
      </c>
      <c r="EL9137" s="73">
        <f t="shared" si="4829"/>
        <v>280.38</v>
      </c>
      <c r="EM9137" s="73">
        <f t="shared" si="4829"/>
        <v>280.38</v>
      </c>
      <c r="EN9137" s="73">
        <f t="shared" si="4829"/>
        <v>280.38</v>
      </c>
      <c r="EO9137" s="73">
        <f t="shared" si="4829"/>
        <v>280.38</v>
      </c>
      <c r="EP9137" s="73">
        <f t="shared" si="4829"/>
        <v>280.38</v>
      </c>
      <c r="EQ9137" s="73">
        <f t="shared" si="4829"/>
        <v>280.38</v>
      </c>
      <c r="ER9137" s="73">
        <f t="shared" si="4829"/>
        <v>280.38</v>
      </c>
      <c r="ES9137" s="73">
        <f t="shared" si="4829"/>
        <v>280.38</v>
      </c>
      <c r="ET9137" s="73">
        <f t="shared" si="4829"/>
        <v>280.38</v>
      </c>
      <c r="EU9137" s="73">
        <f t="shared" si="4829"/>
        <v>280.38</v>
      </c>
      <c r="EV9137" s="73">
        <f t="shared" si="4829"/>
        <v>280.38</v>
      </c>
      <c r="EW9137" s="73">
        <f t="shared" si="4829"/>
        <v>280.38</v>
      </c>
      <c r="EX9137" s="73">
        <f t="shared" si="4829"/>
        <v>280.38</v>
      </c>
      <c r="EY9137" s="73">
        <f t="shared" si="4829"/>
        <v>280.38</v>
      </c>
      <c r="EZ9137" s="73">
        <f t="shared" si="4829"/>
        <v>280.38</v>
      </c>
      <c r="FA9137" s="73">
        <f t="shared" si="4829"/>
        <v>280.38</v>
      </c>
      <c r="FB9137" s="73">
        <f t="shared" si="4829"/>
        <v>280.38</v>
      </c>
      <c r="FC9137" s="73">
        <f t="shared" si="4829"/>
        <v>280.38</v>
      </c>
      <c r="FD9137" s="73">
        <f t="shared" si="4829"/>
        <v>280.38</v>
      </c>
      <c r="FE9137" s="73">
        <f t="shared" si="4829"/>
        <v>280.38</v>
      </c>
      <c r="FF9137" s="73">
        <f t="shared" si="4829"/>
        <v>280.38</v>
      </c>
      <c r="FG9137" s="73">
        <f t="shared" si="4829"/>
        <v>280.38</v>
      </c>
      <c r="FH9137" s="73">
        <f t="shared" si="4829"/>
        <v>280.38</v>
      </c>
      <c r="FI9137" s="73">
        <f t="shared" si="4829"/>
        <v>280.38</v>
      </c>
      <c r="FJ9137" s="73">
        <f t="shared" si="4829"/>
        <v>280.38</v>
      </c>
      <c r="FK9137" s="73">
        <f t="shared" si="4829"/>
        <v>280.38</v>
      </c>
      <c r="FL9137" s="73">
        <f t="shared" si="4829"/>
        <v>280.38</v>
      </c>
      <c r="FM9137" s="73">
        <f t="shared" si="4829"/>
        <v>280.38</v>
      </c>
      <c r="FN9137" s="73">
        <f t="shared" si="4829"/>
        <v>280.38</v>
      </c>
      <c r="FO9137" s="73">
        <f t="shared" si="4829"/>
        <v>280.38</v>
      </c>
      <c r="FP9137" s="73">
        <f t="shared" si="4829"/>
        <v>280.38</v>
      </c>
      <c r="FQ9137" s="73">
        <f t="shared" si="4829"/>
        <v>280.38</v>
      </c>
      <c r="FR9137" s="73">
        <f t="shared" si="4829"/>
        <v>280.38</v>
      </c>
      <c r="FS9137" s="73">
        <f t="shared" si="4829"/>
        <v>280.38</v>
      </c>
      <c r="FT9137" s="73">
        <f t="shared" si="4829"/>
        <v>280.38</v>
      </c>
      <c r="FU9137" s="73">
        <f t="shared" si="4829"/>
        <v>280.38</v>
      </c>
      <c r="FV9137" s="73">
        <f t="shared" si="4829"/>
        <v>280.38</v>
      </c>
      <c r="FW9137" s="73">
        <f t="shared" si="4829"/>
        <v>280.38</v>
      </c>
      <c r="FX9137" s="73">
        <f t="shared" si="4829"/>
        <v>280.38</v>
      </c>
      <c r="FY9137" s="73">
        <f t="shared" si="4829"/>
        <v>280.38</v>
      </c>
      <c r="FZ9137" s="73">
        <f t="shared" si="4829"/>
        <v>280.38</v>
      </c>
      <c r="GA9137" s="73">
        <f t="shared" si="4829"/>
        <v>280.38</v>
      </c>
      <c r="GB9137" s="73">
        <f t="shared" si="4829"/>
        <v>280.38</v>
      </c>
      <c r="GC9137" s="73">
        <f t="shared" si="4829"/>
        <v>280.38</v>
      </c>
      <c r="GD9137" s="73">
        <f t="shared" si="4829"/>
        <v>280.38</v>
      </c>
      <c r="GE9137" s="73">
        <f t="shared" si="4829"/>
        <v>280.38</v>
      </c>
      <c r="GF9137" s="73">
        <f t="shared" si="4829"/>
        <v>280.38</v>
      </c>
      <c r="GG9137" s="73">
        <f t="shared" si="4829"/>
        <v>280.38</v>
      </c>
      <c r="GH9137" s="73">
        <f t="shared" si="4829"/>
        <v>280.38</v>
      </c>
      <c r="GI9137" s="73">
        <f t="shared" si="4829"/>
        <v>280.38</v>
      </c>
      <c r="GJ9137" s="73">
        <f t="shared" si="4829"/>
        <v>280.38</v>
      </c>
      <c r="GK9137" s="73">
        <f t="shared" si="4829"/>
        <v>280.38</v>
      </c>
      <c r="GL9137" s="73">
        <f t="shared" si="4829"/>
        <v>280.38</v>
      </c>
      <c r="GM9137" s="73">
        <f t="shared" si="4829"/>
        <v>280.38</v>
      </c>
      <c r="GN9137" s="73">
        <f t="shared" si="4829"/>
        <v>280.38</v>
      </c>
      <c r="GO9137" s="73">
        <f t="shared" si="4829"/>
        <v>280.38</v>
      </c>
      <c r="GP9137" s="73">
        <f t="shared" ref="GP9137:JA9137" si="4830">(GO9137+$F$9100*$F$9102*($F$55/$F$9101*GO9136+$F$55/$F$9101*GO9138))/(1+$F$9100*$F$9102*($F$55/$F$9101+$F$55/$F$9101))</f>
        <v>280.38</v>
      </c>
      <c r="GQ9137" s="73">
        <f t="shared" si="4830"/>
        <v>280.38</v>
      </c>
      <c r="GR9137" s="73">
        <f t="shared" si="4830"/>
        <v>280.38</v>
      </c>
      <c r="GS9137" s="73">
        <f t="shared" si="4830"/>
        <v>280.38</v>
      </c>
      <c r="GT9137" s="73">
        <f t="shared" si="4830"/>
        <v>280.38</v>
      </c>
      <c r="GU9137" s="73">
        <f t="shared" si="4830"/>
        <v>280.38</v>
      </c>
      <c r="GV9137" s="73">
        <f t="shared" si="4830"/>
        <v>280.38</v>
      </c>
      <c r="GW9137" s="73">
        <f t="shared" si="4830"/>
        <v>280.38</v>
      </c>
      <c r="GX9137" s="73">
        <f t="shared" si="4830"/>
        <v>280.38</v>
      </c>
      <c r="GY9137" s="73">
        <f t="shared" si="4830"/>
        <v>280.38</v>
      </c>
      <c r="GZ9137" s="73">
        <f t="shared" si="4830"/>
        <v>280.38</v>
      </c>
      <c r="HA9137" s="73">
        <f t="shared" si="4830"/>
        <v>280.38</v>
      </c>
      <c r="HB9137" s="73">
        <f t="shared" si="4830"/>
        <v>280.38</v>
      </c>
      <c r="HC9137" s="73">
        <f t="shared" si="4830"/>
        <v>280.38</v>
      </c>
      <c r="HD9137" s="73">
        <f t="shared" si="4830"/>
        <v>280.38</v>
      </c>
      <c r="HE9137" s="73">
        <f t="shared" si="4830"/>
        <v>280.38</v>
      </c>
      <c r="HF9137" s="73">
        <f t="shared" si="4830"/>
        <v>280.38</v>
      </c>
      <c r="HG9137" s="73">
        <f t="shared" si="4830"/>
        <v>280.38</v>
      </c>
      <c r="HH9137" s="73">
        <f t="shared" si="4830"/>
        <v>280.38</v>
      </c>
      <c r="HI9137" s="73">
        <f t="shared" si="4830"/>
        <v>280.38</v>
      </c>
      <c r="HJ9137" s="73">
        <f t="shared" si="4830"/>
        <v>280.38</v>
      </c>
      <c r="HK9137" s="73">
        <f t="shared" si="4830"/>
        <v>280.38</v>
      </c>
      <c r="HL9137" s="73">
        <f t="shared" si="4830"/>
        <v>280.38</v>
      </c>
      <c r="HM9137" s="73">
        <f t="shared" si="4830"/>
        <v>280.38</v>
      </c>
      <c r="HN9137" s="73">
        <f t="shared" si="4830"/>
        <v>280.38</v>
      </c>
      <c r="HO9137" s="73">
        <f t="shared" si="4830"/>
        <v>280.38</v>
      </c>
      <c r="HP9137" s="73">
        <f t="shared" si="4830"/>
        <v>280.38</v>
      </c>
      <c r="HQ9137" s="73">
        <f t="shared" si="4830"/>
        <v>280.38</v>
      </c>
      <c r="HR9137" s="73">
        <f t="shared" si="4830"/>
        <v>280.38</v>
      </c>
      <c r="HS9137" s="73">
        <f t="shared" si="4830"/>
        <v>280.38</v>
      </c>
      <c r="HT9137" s="73">
        <f t="shared" si="4830"/>
        <v>280.38</v>
      </c>
      <c r="HU9137" s="73">
        <f t="shared" si="4830"/>
        <v>280.38</v>
      </c>
      <c r="HV9137" s="73">
        <f t="shared" si="4830"/>
        <v>280.38</v>
      </c>
      <c r="HW9137" s="73">
        <f t="shared" si="4830"/>
        <v>280.38</v>
      </c>
      <c r="HX9137" s="73">
        <f t="shared" si="4830"/>
        <v>280.38</v>
      </c>
      <c r="HY9137" s="73">
        <f t="shared" si="4830"/>
        <v>280.38</v>
      </c>
      <c r="HZ9137" s="73">
        <f t="shared" si="4830"/>
        <v>280.38</v>
      </c>
      <c r="IA9137" s="73">
        <f t="shared" si="4830"/>
        <v>280.38</v>
      </c>
      <c r="IB9137" s="73">
        <f t="shared" si="4830"/>
        <v>280.38</v>
      </c>
      <c r="IC9137" s="73">
        <f t="shared" si="4830"/>
        <v>280.38</v>
      </c>
      <c r="ID9137" s="73">
        <f t="shared" si="4830"/>
        <v>280.38</v>
      </c>
      <c r="IE9137" s="73">
        <f t="shared" si="4830"/>
        <v>280.38</v>
      </c>
      <c r="IF9137" s="73">
        <f t="shared" si="4830"/>
        <v>280.38</v>
      </c>
      <c r="IG9137" s="73">
        <f t="shared" si="4830"/>
        <v>280.38</v>
      </c>
      <c r="IH9137" s="73">
        <f t="shared" si="4830"/>
        <v>280.38</v>
      </c>
      <c r="II9137" s="73">
        <f t="shared" si="4830"/>
        <v>280.38</v>
      </c>
      <c r="IJ9137" s="73">
        <f t="shared" si="4830"/>
        <v>280.38</v>
      </c>
      <c r="IK9137" s="73">
        <f t="shared" si="4830"/>
        <v>280.38</v>
      </c>
      <c r="IL9137" s="73">
        <f t="shared" si="4830"/>
        <v>280.38</v>
      </c>
      <c r="IM9137" s="73">
        <f t="shared" si="4830"/>
        <v>280.38</v>
      </c>
      <c r="IN9137" s="73">
        <f t="shared" si="4830"/>
        <v>280.38</v>
      </c>
      <c r="IO9137" s="73">
        <f t="shared" si="4830"/>
        <v>280.38</v>
      </c>
      <c r="IP9137" s="73">
        <f t="shared" si="4830"/>
        <v>280.38</v>
      </c>
      <c r="IQ9137" s="73">
        <f t="shared" si="4830"/>
        <v>280.38</v>
      </c>
      <c r="IR9137" s="73">
        <f t="shared" si="4830"/>
        <v>280.38</v>
      </c>
      <c r="IS9137" s="73">
        <f t="shared" si="4830"/>
        <v>280.38</v>
      </c>
      <c r="IT9137" s="73">
        <f t="shared" si="4830"/>
        <v>280.38</v>
      </c>
      <c r="IU9137" s="73">
        <f t="shared" si="4830"/>
        <v>280.38</v>
      </c>
      <c r="IV9137" s="73">
        <f t="shared" si="4830"/>
        <v>280.38</v>
      </c>
      <c r="IW9137" s="73">
        <f t="shared" si="4830"/>
        <v>280.38</v>
      </c>
      <c r="IX9137" s="73">
        <f t="shared" si="4830"/>
        <v>280.38</v>
      </c>
      <c r="IY9137" s="73">
        <f t="shared" si="4830"/>
        <v>280.38</v>
      </c>
      <c r="IZ9137" s="73">
        <f t="shared" si="4830"/>
        <v>280.38</v>
      </c>
      <c r="JA9137" s="73">
        <f t="shared" si="4830"/>
        <v>280.38</v>
      </c>
      <c r="JB9137" s="73">
        <f t="shared" ref="JB9137:KG9137" si="4831">(JA9137+$F$9100*$F$9102*($F$55/$F$9101*JA9136+$F$55/$F$9101*JA9138))/(1+$F$9100*$F$9102*($F$55/$F$9101+$F$55/$F$9101))</f>
        <v>280.38</v>
      </c>
      <c r="JC9137" s="73">
        <f t="shared" si="4831"/>
        <v>280.38</v>
      </c>
      <c r="JD9137" s="73">
        <f t="shared" si="4831"/>
        <v>280.38</v>
      </c>
      <c r="JE9137" s="73">
        <f t="shared" si="4831"/>
        <v>280.38</v>
      </c>
      <c r="JF9137" s="73">
        <f t="shared" si="4831"/>
        <v>280.38</v>
      </c>
      <c r="JG9137" s="73">
        <f t="shared" si="4831"/>
        <v>280.38</v>
      </c>
      <c r="JH9137" s="73">
        <f t="shared" si="4831"/>
        <v>280.38</v>
      </c>
      <c r="JI9137" s="73">
        <f t="shared" si="4831"/>
        <v>280.38</v>
      </c>
      <c r="JJ9137" s="73">
        <f t="shared" si="4831"/>
        <v>280.38</v>
      </c>
      <c r="JK9137" s="73">
        <f t="shared" si="4831"/>
        <v>280.38</v>
      </c>
      <c r="JL9137" s="73">
        <f t="shared" si="4831"/>
        <v>280.38</v>
      </c>
      <c r="JM9137" s="73">
        <f t="shared" si="4831"/>
        <v>280.38</v>
      </c>
      <c r="JN9137" s="73">
        <f t="shared" si="4831"/>
        <v>280.38</v>
      </c>
      <c r="JO9137" s="73">
        <f t="shared" si="4831"/>
        <v>280.38</v>
      </c>
      <c r="JP9137" s="73">
        <f t="shared" si="4831"/>
        <v>280.38</v>
      </c>
      <c r="JQ9137" s="73">
        <f t="shared" si="4831"/>
        <v>280.38</v>
      </c>
      <c r="JR9137" s="73">
        <f t="shared" si="4831"/>
        <v>280.38</v>
      </c>
      <c r="JS9137" s="73">
        <f t="shared" si="4831"/>
        <v>280.38</v>
      </c>
      <c r="JT9137" s="73">
        <f t="shared" si="4831"/>
        <v>280.38</v>
      </c>
      <c r="JU9137" s="73">
        <f t="shared" si="4831"/>
        <v>280.38</v>
      </c>
      <c r="JV9137" s="73">
        <f t="shared" si="4831"/>
        <v>280.38</v>
      </c>
      <c r="JW9137" s="73">
        <f t="shared" si="4831"/>
        <v>280.38</v>
      </c>
      <c r="JX9137" s="73">
        <f t="shared" si="4831"/>
        <v>280.38</v>
      </c>
      <c r="JY9137" s="73">
        <f t="shared" si="4831"/>
        <v>280.38</v>
      </c>
      <c r="JZ9137" s="73">
        <f t="shared" si="4831"/>
        <v>280.38</v>
      </c>
      <c r="KA9137" s="73">
        <f t="shared" si="4831"/>
        <v>280.38</v>
      </c>
      <c r="KB9137" s="73">
        <f t="shared" si="4831"/>
        <v>280.38</v>
      </c>
      <c r="KC9137" s="73">
        <f t="shared" si="4831"/>
        <v>280.38</v>
      </c>
      <c r="KD9137" s="73">
        <f t="shared" si="4831"/>
        <v>280.38</v>
      </c>
      <c r="KE9137" s="73">
        <f t="shared" si="4831"/>
        <v>280.38</v>
      </c>
      <c r="KF9137" s="73">
        <f t="shared" si="4831"/>
        <v>280.38</v>
      </c>
      <c r="KG9137" s="73">
        <f t="shared" si="4831"/>
        <v>280.38</v>
      </c>
      <c r="KH9137">
        <v>280.38</v>
      </c>
      <c r="KL9137" s="84"/>
      <c r="KP9137" s="84"/>
      <c r="KS9137" s="74"/>
      <c r="KT9137" s="74"/>
      <c r="KU9137" s="16"/>
      <c r="KV9137" s="72"/>
      <c r="KW9137" s="72"/>
      <c r="KX9137" s="16"/>
      <c r="KZ9137" s="16"/>
      <c r="LA9137" s="16"/>
      <c r="LB9137" s="74"/>
      <c r="LC9137" s="74"/>
    </row>
    <row r="9138" spans="2:315" x14ac:dyDescent="0.35">
      <c r="B9138">
        <v>32</v>
      </c>
      <c r="C9138">
        <f t="shared" si="4826"/>
        <v>0.315</v>
      </c>
      <c r="E9138" s="92">
        <v>280.25</v>
      </c>
      <c r="F9138" s="73">
        <f t="shared" ref="F9138:BQ9138" si="4832">(E9138+$F$9100*$F$9102*($F$55/$F$9101*E9137+$F$55/$F$9101*E9139))/(1+$F$9100*$F$9102*($F$55/$F$9101+$F$55/$F$9101))</f>
        <v>280.25</v>
      </c>
      <c r="G9138" s="73">
        <f t="shared" si="4832"/>
        <v>280.25</v>
      </c>
      <c r="H9138" s="73">
        <f t="shared" si="4832"/>
        <v>280.25</v>
      </c>
      <c r="I9138" s="73">
        <f t="shared" si="4832"/>
        <v>280.25</v>
      </c>
      <c r="J9138" s="73">
        <f t="shared" si="4832"/>
        <v>280.25</v>
      </c>
      <c r="K9138" s="73">
        <f t="shared" si="4832"/>
        <v>280.25</v>
      </c>
      <c r="L9138" s="73">
        <f t="shared" si="4832"/>
        <v>280.25</v>
      </c>
      <c r="M9138" s="73">
        <f t="shared" si="4832"/>
        <v>280.25</v>
      </c>
      <c r="N9138" s="73">
        <f t="shared" si="4832"/>
        <v>280.25</v>
      </c>
      <c r="O9138" s="73">
        <f t="shared" si="4832"/>
        <v>280.25</v>
      </c>
      <c r="P9138" s="73">
        <f t="shared" si="4832"/>
        <v>280.25</v>
      </c>
      <c r="Q9138" s="73">
        <f t="shared" si="4832"/>
        <v>280.25</v>
      </c>
      <c r="R9138" s="73">
        <f t="shared" si="4832"/>
        <v>280.25</v>
      </c>
      <c r="S9138" s="73">
        <f t="shared" si="4832"/>
        <v>280.25</v>
      </c>
      <c r="T9138" s="73">
        <f t="shared" si="4832"/>
        <v>280.25</v>
      </c>
      <c r="U9138" s="73">
        <f t="shared" si="4832"/>
        <v>280.25</v>
      </c>
      <c r="V9138" s="73">
        <f t="shared" si="4832"/>
        <v>280.25</v>
      </c>
      <c r="W9138" s="73">
        <f t="shared" si="4832"/>
        <v>280.25</v>
      </c>
      <c r="X9138" s="73">
        <f t="shared" si="4832"/>
        <v>280.25</v>
      </c>
      <c r="Y9138" s="73">
        <f t="shared" si="4832"/>
        <v>280.25</v>
      </c>
      <c r="Z9138" s="73">
        <f t="shared" si="4832"/>
        <v>280.25</v>
      </c>
      <c r="AA9138" s="73">
        <f t="shared" si="4832"/>
        <v>280.25</v>
      </c>
      <c r="AB9138" s="73">
        <f t="shared" si="4832"/>
        <v>280.25</v>
      </c>
      <c r="AC9138" s="73">
        <f t="shared" si="4832"/>
        <v>280.25</v>
      </c>
      <c r="AD9138" s="73">
        <f t="shared" si="4832"/>
        <v>280.25</v>
      </c>
      <c r="AE9138" s="73">
        <f t="shared" si="4832"/>
        <v>280.25</v>
      </c>
      <c r="AF9138" s="73">
        <f t="shared" si="4832"/>
        <v>280.25</v>
      </c>
      <c r="AG9138" s="73">
        <f t="shared" si="4832"/>
        <v>280.25</v>
      </c>
      <c r="AH9138" s="73">
        <f t="shared" si="4832"/>
        <v>280.25</v>
      </c>
      <c r="AI9138" s="73">
        <f t="shared" si="4832"/>
        <v>280.25</v>
      </c>
      <c r="AJ9138" s="73">
        <f t="shared" si="4832"/>
        <v>280.25</v>
      </c>
      <c r="AK9138" s="73">
        <f t="shared" si="4832"/>
        <v>280.25</v>
      </c>
      <c r="AL9138" s="73">
        <f t="shared" si="4832"/>
        <v>280.25</v>
      </c>
      <c r="AM9138" s="73">
        <f t="shared" si="4832"/>
        <v>280.25</v>
      </c>
      <c r="AN9138" s="73">
        <f t="shared" si="4832"/>
        <v>280.25</v>
      </c>
      <c r="AO9138" s="73">
        <f t="shared" si="4832"/>
        <v>280.25</v>
      </c>
      <c r="AP9138" s="73">
        <f t="shared" si="4832"/>
        <v>280.25</v>
      </c>
      <c r="AQ9138" s="73">
        <f t="shared" si="4832"/>
        <v>280.25</v>
      </c>
      <c r="AR9138" s="73">
        <f t="shared" si="4832"/>
        <v>280.25</v>
      </c>
      <c r="AS9138" s="73">
        <f t="shared" si="4832"/>
        <v>280.25</v>
      </c>
      <c r="AT9138" s="73">
        <f t="shared" si="4832"/>
        <v>280.25</v>
      </c>
      <c r="AU9138" s="73">
        <f t="shared" si="4832"/>
        <v>280.25</v>
      </c>
      <c r="AV9138" s="73">
        <f t="shared" si="4832"/>
        <v>280.25</v>
      </c>
      <c r="AW9138" s="73">
        <f t="shared" si="4832"/>
        <v>280.25</v>
      </c>
      <c r="AX9138" s="73">
        <f t="shared" si="4832"/>
        <v>280.25</v>
      </c>
      <c r="AY9138" s="73">
        <f t="shared" si="4832"/>
        <v>280.25</v>
      </c>
      <c r="AZ9138" s="73">
        <f t="shared" si="4832"/>
        <v>280.25</v>
      </c>
      <c r="BA9138" s="73">
        <f t="shared" si="4832"/>
        <v>280.25</v>
      </c>
      <c r="BB9138" s="73">
        <f t="shared" si="4832"/>
        <v>280.25</v>
      </c>
      <c r="BC9138" s="73">
        <f t="shared" si="4832"/>
        <v>280.25</v>
      </c>
      <c r="BD9138" s="73">
        <f t="shared" si="4832"/>
        <v>280.25</v>
      </c>
      <c r="BE9138" s="73">
        <f t="shared" si="4832"/>
        <v>280.25</v>
      </c>
      <c r="BF9138" s="73">
        <f t="shared" si="4832"/>
        <v>280.25</v>
      </c>
      <c r="BG9138" s="73">
        <f t="shared" si="4832"/>
        <v>280.25</v>
      </c>
      <c r="BH9138" s="73">
        <f t="shared" si="4832"/>
        <v>280.25</v>
      </c>
      <c r="BI9138" s="73">
        <f t="shared" si="4832"/>
        <v>280.25</v>
      </c>
      <c r="BJ9138" s="73">
        <f t="shared" si="4832"/>
        <v>280.25</v>
      </c>
      <c r="BK9138" s="73">
        <f t="shared" si="4832"/>
        <v>280.25</v>
      </c>
      <c r="BL9138" s="73">
        <f t="shared" si="4832"/>
        <v>280.25</v>
      </c>
      <c r="BM9138" s="73">
        <f t="shared" si="4832"/>
        <v>280.25</v>
      </c>
      <c r="BN9138" s="73">
        <f t="shared" si="4832"/>
        <v>280.25</v>
      </c>
      <c r="BO9138" s="73">
        <f t="shared" si="4832"/>
        <v>280.25</v>
      </c>
      <c r="BP9138" s="73">
        <f t="shared" si="4832"/>
        <v>280.25</v>
      </c>
      <c r="BQ9138" s="73">
        <f t="shared" si="4832"/>
        <v>280.25</v>
      </c>
      <c r="BR9138" s="73">
        <f t="shared" ref="BR9138:EC9138" si="4833">(BQ9138+$F$9100*$F$9102*($F$55/$F$9101*BQ9137+$F$55/$F$9101*BQ9139))/(1+$F$9100*$F$9102*($F$55/$F$9101+$F$55/$F$9101))</f>
        <v>280.25</v>
      </c>
      <c r="BS9138" s="73">
        <f t="shared" si="4833"/>
        <v>280.25</v>
      </c>
      <c r="BT9138" s="73">
        <f t="shared" si="4833"/>
        <v>280.25</v>
      </c>
      <c r="BU9138" s="73">
        <f t="shared" si="4833"/>
        <v>280.25</v>
      </c>
      <c r="BV9138" s="73">
        <f t="shared" si="4833"/>
        <v>280.25</v>
      </c>
      <c r="BW9138" s="73">
        <f t="shared" si="4833"/>
        <v>280.25</v>
      </c>
      <c r="BX9138" s="73">
        <f t="shared" si="4833"/>
        <v>280.25</v>
      </c>
      <c r="BY9138" s="73">
        <f t="shared" si="4833"/>
        <v>280.25</v>
      </c>
      <c r="BZ9138" s="73">
        <f t="shared" si="4833"/>
        <v>280.25</v>
      </c>
      <c r="CA9138" s="73">
        <f t="shared" si="4833"/>
        <v>280.25</v>
      </c>
      <c r="CB9138" s="73">
        <f t="shared" si="4833"/>
        <v>280.25</v>
      </c>
      <c r="CC9138" s="73">
        <f t="shared" si="4833"/>
        <v>280.25</v>
      </c>
      <c r="CD9138" s="73">
        <f t="shared" si="4833"/>
        <v>280.25</v>
      </c>
      <c r="CE9138" s="73">
        <f t="shared" si="4833"/>
        <v>280.25</v>
      </c>
      <c r="CF9138" s="73">
        <f t="shared" si="4833"/>
        <v>280.25</v>
      </c>
      <c r="CG9138" s="73">
        <f t="shared" si="4833"/>
        <v>280.25</v>
      </c>
      <c r="CH9138" s="73">
        <f t="shared" si="4833"/>
        <v>280.25</v>
      </c>
      <c r="CI9138" s="73">
        <f t="shared" si="4833"/>
        <v>280.25</v>
      </c>
      <c r="CJ9138" s="73">
        <f t="shared" si="4833"/>
        <v>280.25</v>
      </c>
      <c r="CK9138" s="73">
        <f t="shared" si="4833"/>
        <v>280.25</v>
      </c>
      <c r="CL9138" s="73">
        <f t="shared" si="4833"/>
        <v>280.25</v>
      </c>
      <c r="CM9138" s="73">
        <f t="shared" si="4833"/>
        <v>280.25</v>
      </c>
      <c r="CN9138" s="73">
        <f t="shared" si="4833"/>
        <v>280.25</v>
      </c>
      <c r="CO9138" s="73">
        <f t="shared" si="4833"/>
        <v>280.25</v>
      </c>
      <c r="CP9138" s="73">
        <f t="shared" si="4833"/>
        <v>280.25</v>
      </c>
      <c r="CQ9138" s="73">
        <f t="shared" si="4833"/>
        <v>280.25</v>
      </c>
      <c r="CR9138" s="73">
        <f t="shared" si="4833"/>
        <v>280.25</v>
      </c>
      <c r="CS9138" s="73">
        <f t="shared" si="4833"/>
        <v>280.25</v>
      </c>
      <c r="CT9138" s="73">
        <f t="shared" si="4833"/>
        <v>280.25</v>
      </c>
      <c r="CU9138" s="73">
        <f t="shared" si="4833"/>
        <v>280.25</v>
      </c>
      <c r="CV9138" s="73">
        <f t="shared" si="4833"/>
        <v>280.25</v>
      </c>
      <c r="CW9138" s="73">
        <f t="shared" si="4833"/>
        <v>280.25</v>
      </c>
      <c r="CX9138" s="73">
        <f t="shared" si="4833"/>
        <v>280.25</v>
      </c>
      <c r="CY9138" s="73">
        <f t="shared" si="4833"/>
        <v>280.25</v>
      </c>
      <c r="CZ9138" s="73">
        <f t="shared" si="4833"/>
        <v>280.25</v>
      </c>
      <c r="DA9138" s="73">
        <f t="shared" si="4833"/>
        <v>280.25</v>
      </c>
      <c r="DB9138" s="73">
        <f t="shared" si="4833"/>
        <v>280.25</v>
      </c>
      <c r="DC9138" s="73">
        <f t="shared" si="4833"/>
        <v>280.25</v>
      </c>
      <c r="DD9138" s="73">
        <f t="shared" si="4833"/>
        <v>280.25</v>
      </c>
      <c r="DE9138" s="73">
        <f t="shared" si="4833"/>
        <v>280.25</v>
      </c>
      <c r="DF9138" s="73">
        <f t="shared" si="4833"/>
        <v>280.25</v>
      </c>
      <c r="DG9138" s="73">
        <f t="shared" si="4833"/>
        <v>280.25</v>
      </c>
      <c r="DH9138" s="73">
        <f t="shared" si="4833"/>
        <v>280.25</v>
      </c>
      <c r="DI9138" s="73">
        <f t="shared" si="4833"/>
        <v>280.25</v>
      </c>
      <c r="DJ9138" s="73">
        <f t="shared" si="4833"/>
        <v>280.25</v>
      </c>
      <c r="DK9138" s="73">
        <f t="shared" si="4833"/>
        <v>280.25</v>
      </c>
      <c r="DL9138" s="73">
        <f t="shared" si="4833"/>
        <v>280.25</v>
      </c>
      <c r="DM9138" s="73">
        <f t="shared" si="4833"/>
        <v>280.25</v>
      </c>
      <c r="DN9138" s="73">
        <f t="shared" si="4833"/>
        <v>280.25</v>
      </c>
      <c r="DO9138" s="73">
        <f t="shared" si="4833"/>
        <v>280.25</v>
      </c>
      <c r="DP9138" s="73">
        <f t="shared" si="4833"/>
        <v>280.25</v>
      </c>
      <c r="DQ9138" s="73">
        <f t="shared" si="4833"/>
        <v>280.25</v>
      </c>
      <c r="DR9138" s="73">
        <f t="shared" si="4833"/>
        <v>280.25</v>
      </c>
      <c r="DS9138" s="73">
        <f t="shared" si="4833"/>
        <v>280.25</v>
      </c>
      <c r="DT9138" s="73">
        <f t="shared" si="4833"/>
        <v>280.25</v>
      </c>
      <c r="DU9138" s="73">
        <f t="shared" si="4833"/>
        <v>280.25</v>
      </c>
      <c r="DV9138" s="73">
        <f t="shared" si="4833"/>
        <v>280.25</v>
      </c>
      <c r="DW9138" s="73">
        <f t="shared" si="4833"/>
        <v>280.25</v>
      </c>
      <c r="DX9138" s="73">
        <f t="shared" si="4833"/>
        <v>280.25</v>
      </c>
      <c r="DY9138" s="73">
        <f t="shared" si="4833"/>
        <v>280.25</v>
      </c>
      <c r="DZ9138" s="73">
        <f t="shared" si="4833"/>
        <v>280.25</v>
      </c>
      <c r="EA9138" s="73">
        <f t="shared" si="4833"/>
        <v>280.25</v>
      </c>
      <c r="EB9138" s="73">
        <f t="shared" si="4833"/>
        <v>280.25</v>
      </c>
      <c r="EC9138" s="73">
        <f t="shared" si="4833"/>
        <v>280.25</v>
      </c>
      <c r="ED9138" s="73">
        <f t="shared" ref="ED9138:GO9138" si="4834">(EC9138+$F$9100*$F$9102*($F$55/$F$9101*EC9137+$F$55/$F$9101*EC9139))/(1+$F$9100*$F$9102*($F$55/$F$9101+$F$55/$F$9101))</f>
        <v>280.25</v>
      </c>
      <c r="EE9138" s="73">
        <f t="shared" si="4834"/>
        <v>280.25</v>
      </c>
      <c r="EF9138" s="73">
        <f t="shared" si="4834"/>
        <v>280.25</v>
      </c>
      <c r="EG9138" s="73">
        <f t="shared" si="4834"/>
        <v>280.25</v>
      </c>
      <c r="EH9138" s="73">
        <f t="shared" si="4834"/>
        <v>280.25</v>
      </c>
      <c r="EI9138" s="73">
        <f t="shared" si="4834"/>
        <v>280.25</v>
      </c>
      <c r="EJ9138" s="73">
        <f t="shared" si="4834"/>
        <v>280.25</v>
      </c>
      <c r="EK9138" s="73">
        <f t="shared" si="4834"/>
        <v>280.25</v>
      </c>
      <c r="EL9138" s="73">
        <f t="shared" si="4834"/>
        <v>280.25</v>
      </c>
      <c r="EM9138" s="73">
        <f t="shared" si="4834"/>
        <v>280.25</v>
      </c>
      <c r="EN9138" s="73">
        <f t="shared" si="4834"/>
        <v>280.25</v>
      </c>
      <c r="EO9138" s="73">
        <f t="shared" si="4834"/>
        <v>280.25</v>
      </c>
      <c r="EP9138" s="73">
        <f t="shared" si="4834"/>
        <v>280.25</v>
      </c>
      <c r="EQ9138" s="73">
        <f t="shared" si="4834"/>
        <v>280.25</v>
      </c>
      <c r="ER9138" s="73">
        <f t="shared" si="4834"/>
        <v>280.25</v>
      </c>
      <c r="ES9138" s="73">
        <f t="shared" si="4834"/>
        <v>280.25</v>
      </c>
      <c r="ET9138" s="73">
        <f t="shared" si="4834"/>
        <v>280.25</v>
      </c>
      <c r="EU9138" s="73">
        <f t="shared" si="4834"/>
        <v>280.25</v>
      </c>
      <c r="EV9138" s="73">
        <f t="shared" si="4834"/>
        <v>280.25</v>
      </c>
      <c r="EW9138" s="73">
        <f t="shared" si="4834"/>
        <v>280.25</v>
      </c>
      <c r="EX9138" s="73">
        <f t="shared" si="4834"/>
        <v>280.25</v>
      </c>
      <c r="EY9138" s="73">
        <f t="shared" si="4834"/>
        <v>280.25</v>
      </c>
      <c r="EZ9138" s="73">
        <f t="shared" si="4834"/>
        <v>280.25</v>
      </c>
      <c r="FA9138" s="73">
        <f t="shared" si="4834"/>
        <v>280.25</v>
      </c>
      <c r="FB9138" s="73">
        <f t="shared" si="4834"/>
        <v>280.25</v>
      </c>
      <c r="FC9138" s="73">
        <f t="shared" si="4834"/>
        <v>280.25</v>
      </c>
      <c r="FD9138" s="73">
        <f t="shared" si="4834"/>
        <v>280.25</v>
      </c>
      <c r="FE9138" s="73">
        <f t="shared" si="4834"/>
        <v>280.25</v>
      </c>
      <c r="FF9138" s="73">
        <f t="shared" si="4834"/>
        <v>280.25</v>
      </c>
      <c r="FG9138" s="73">
        <f t="shared" si="4834"/>
        <v>280.25</v>
      </c>
      <c r="FH9138" s="73">
        <f t="shared" si="4834"/>
        <v>280.25</v>
      </c>
      <c r="FI9138" s="73">
        <f t="shared" si="4834"/>
        <v>280.25</v>
      </c>
      <c r="FJ9138" s="73">
        <f t="shared" si="4834"/>
        <v>280.25</v>
      </c>
      <c r="FK9138" s="73">
        <f t="shared" si="4834"/>
        <v>280.25</v>
      </c>
      <c r="FL9138" s="73">
        <f t="shared" si="4834"/>
        <v>280.25</v>
      </c>
      <c r="FM9138" s="73">
        <f t="shared" si="4834"/>
        <v>280.25</v>
      </c>
      <c r="FN9138" s="73">
        <f t="shared" si="4834"/>
        <v>280.25</v>
      </c>
      <c r="FO9138" s="73">
        <f t="shared" si="4834"/>
        <v>280.25</v>
      </c>
      <c r="FP9138" s="73">
        <f t="shared" si="4834"/>
        <v>280.25</v>
      </c>
      <c r="FQ9138" s="73">
        <f t="shared" si="4834"/>
        <v>280.25</v>
      </c>
      <c r="FR9138" s="73">
        <f t="shared" si="4834"/>
        <v>280.25</v>
      </c>
      <c r="FS9138" s="73">
        <f t="shared" si="4834"/>
        <v>280.25</v>
      </c>
      <c r="FT9138" s="73">
        <f t="shared" si="4834"/>
        <v>280.25</v>
      </c>
      <c r="FU9138" s="73">
        <f t="shared" si="4834"/>
        <v>280.25</v>
      </c>
      <c r="FV9138" s="73">
        <f t="shared" si="4834"/>
        <v>280.25</v>
      </c>
      <c r="FW9138" s="73">
        <f t="shared" si="4834"/>
        <v>280.25</v>
      </c>
      <c r="FX9138" s="73">
        <f t="shared" si="4834"/>
        <v>280.25</v>
      </c>
      <c r="FY9138" s="73">
        <f t="shared" si="4834"/>
        <v>280.25</v>
      </c>
      <c r="FZ9138" s="73">
        <f t="shared" si="4834"/>
        <v>280.25</v>
      </c>
      <c r="GA9138" s="73">
        <f t="shared" si="4834"/>
        <v>280.25</v>
      </c>
      <c r="GB9138" s="73">
        <f t="shared" si="4834"/>
        <v>280.25</v>
      </c>
      <c r="GC9138" s="73">
        <f t="shared" si="4834"/>
        <v>280.25</v>
      </c>
      <c r="GD9138" s="73">
        <f t="shared" si="4834"/>
        <v>280.25</v>
      </c>
      <c r="GE9138" s="73">
        <f t="shared" si="4834"/>
        <v>280.25</v>
      </c>
      <c r="GF9138" s="73">
        <f t="shared" si="4834"/>
        <v>280.25</v>
      </c>
      <c r="GG9138" s="73">
        <f t="shared" si="4834"/>
        <v>280.25</v>
      </c>
      <c r="GH9138" s="73">
        <f t="shared" si="4834"/>
        <v>280.25</v>
      </c>
      <c r="GI9138" s="73">
        <f t="shared" si="4834"/>
        <v>280.25</v>
      </c>
      <c r="GJ9138" s="73">
        <f t="shared" si="4834"/>
        <v>280.25</v>
      </c>
      <c r="GK9138" s="73">
        <f t="shared" si="4834"/>
        <v>280.25</v>
      </c>
      <c r="GL9138" s="73">
        <f t="shared" si="4834"/>
        <v>280.25</v>
      </c>
      <c r="GM9138" s="73">
        <f t="shared" si="4834"/>
        <v>280.25</v>
      </c>
      <c r="GN9138" s="73">
        <f t="shared" si="4834"/>
        <v>280.25</v>
      </c>
      <c r="GO9138" s="73">
        <f t="shared" si="4834"/>
        <v>280.25</v>
      </c>
      <c r="GP9138" s="73">
        <f t="shared" ref="GP9138:JA9138" si="4835">(GO9138+$F$9100*$F$9102*($F$55/$F$9101*GO9137+$F$55/$F$9101*GO9139))/(1+$F$9100*$F$9102*($F$55/$F$9101+$F$55/$F$9101))</f>
        <v>280.25</v>
      </c>
      <c r="GQ9138" s="73">
        <f t="shared" si="4835"/>
        <v>280.25</v>
      </c>
      <c r="GR9138" s="73">
        <f t="shared" si="4835"/>
        <v>280.25</v>
      </c>
      <c r="GS9138" s="73">
        <f t="shared" si="4835"/>
        <v>280.25</v>
      </c>
      <c r="GT9138" s="73">
        <f t="shared" si="4835"/>
        <v>280.25</v>
      </c>
      <c r="GU9138" s="73">
        <f t="shared" si="4835"/>
        <v>280.25</v>
      </c>
      <c r="GV9138" s="73">
        <f t="shared" si="4835"/>
        <v>280.25</v>
      </c>
      <c r="GW9138" s="73">
        <f t="shared" si="4835"/>
        <v>280.25</v>
      </c>
      <c r="GX9138" s="73">
        <f t="shared" si="4835"/>
        <v>280.25</v>
      </c>
      <c r="GY9138" s="73">
        <f t="shared" si="4835"/>
        <v>280.25</v>
      </c>
      <c r="GZ9138" s="73">
        <f t="shared" si="4835"/>
        <v>280.25</v>
      </c>
      <c r="HA9138" s="73">
        <f t="shared" si="4835"/>
        <v>280.25</v>
      </c>
      <c r="HB9138" s="73">
        <f t="shared" si="4835"/>
        <v>280.25</v>
      </c>
      <c r="HC9138" s="73">
        <f t="shared" si="4835"/>
        <v>280.25</v>
      </c>
      <c r="HD9138" s="73">
        <f t="shared" si="4835"/>
        <v>280.25</v>
      </c>
      <c r="HE9138" s="73">
        <f t="shared" si="4835"/>
        <v>280.25</v>
      </c>
      <c r="HF9138" s="73">
        <f t="shared" si="4835"/>
        <v>280.25</v>
      </c>
      <c r="HG9138" s="73">
        <f t="shared" si="4835"/>
        <v>280.25</v>
      </c>
      <c r="HH9138" s="73">
        <f t="shared" si="4835"/>
        <v>280.25</v>
      </c>
      <c r="HI9138" s="73">
        <f t="shared" si="4835"/>
        <v>280.25</v>
      </c>
      <c r="HJ9138" s="73">
        <f t="shared" si="4835"/>
        <v>280.25</v>
      </c>
      <c r="HK9138" s="73">
        <f t="shared" si="4835"/>
        <v>280.25</v>
      </c>
      <c r="HL9138" s="73">
        <f t="shared" si="4835"/>
        <v>280.25</v>
      </c>
      <c r="HM9138" s="73">
        <f t="shared" si="4835"/>
        <v>280.25</v>
      </c>
      <c r="HN9138" s="73">
        <f t="shared" si="4835"/>
        <v>280.25</v>
      </c>
      <c r="HO9138" s="73">
        <f t="shared" si="4835"/>
        <v>280.25</v>
      </c>
      <c r="HP9138" s="73">
        <f t="shared" si="4835"/>
        <v>280.25</v>
      </c>
      <c r="HQ9138" s="73">
        <f t="shared" si="4835"/>
        <v>280.25</v>
      </c>
      <c r="HR9138" s="73">
        <f t="shared" si="4835"/>
        <v>280.25</v>
      </c>
      <c r="HS9138" s="73">
        <f t="shared" si="4835"/>
        <v>280.25</v>
      </c>
      <c r="HT9138" s="73">
        <f t="shared" si="4835"/>
        <v>280.25</v>
      </c>
      <c r="HU9138" s="73">
        <f t="shared" si="4835"/>
        <v>280.25</v>
      </c>
      <c r="HV9138" s="73">
        <f t="shared" si="4835"/>
        <v>280.25</v>
      </c>
      <c r="HW9138" s="73">
        <f t="shared" si="4835"/>
        <v>280.25</v>
      </c>
      <c r="HX9138" s="73">
        <f t="shared" si="4835"/>
        <v>280.25</v>
      </c>
      <c r="HY9138" s="73">
        <f t="shared" si="4835"/>
        <v>280.25</v>
      </c>
      <c r="HZ9138" s="73">
        <f t="shared" si="4835"/>
        <v>280.25</v>
      </c>
      <c r="IA9138" s="73">
        <f t="shared" si="4835"/>
        <v>280.25</v>
      </c>
      <c r="IB9138" s="73">
        <f t="shared" si="4835"/>
        <v>280.25</v>
      </c>
      <c r="IC9138" s="73">
        <f t="shared" si="4835"/>
        <v>280.25</v>
      </c>
      <c r="ID9138" s="73">
        <f t="shared" si="4835"/>
        <v>280.25</v>
      </c>
      <c r="IE9138" s="73">
        <f t="shared" si="4835"/>
        <v>280.25</v>
      </c>
      <c r="IF9138" s="73">
        <f t="shared" si="4835"/>
        <v>280.25</v>
      </c>
      <c r="IG9138" s="73">
        <f t="shared" si="4835"/>
        <v>280.25</v>
      </c>
      <c r="IH9138" s="73">
        <f t="shared" si="4835"/>
        <v>280.25</v>
      </c>
      <c r="II9138" s="73">
        <f t="shared" si="4835"/>
        <v>280.25</v>
      </c>
      <c r="IJ9138" s="73">
        <f t="shared" si="4835"/>
        <v>280.25</v>
      </c>
      <c r="IK9138" s="73">
        <f t="shared" si="4835"/>
        <v>280.25</v>
      </c>
      <c r="IL9138" s="73">
        <f t="shared" si="4835"/>
        <v>280.25</v>
      </c>
      <c r="IM9138" s="73">
        <f t="shared" si="4835"/>
        <v>280.25</v>
      </c>
      <c r="IN9138" s="73">
        <f t="shared" si="4835"/>
        <v>280.25</v>
      </c>
      <c r="IO9138" s="73">
        <f t="shared" si="4835"/>
        <v>280.25</v>
      </c>
      <c r="IP9138" s="73">
        <f t="shared" si="4835"/>
        <v>280.25</v>
      </c>
      <c r="IQ9138" s="73">
        <f t="shared" si="4835"/>
        <v>280.25</v>
      </c>
      <c r="IR9138" s="73">
        <f t="shared" si="4835"/>
        <v>280.25</v>
      </c>
      <c r="IS9138" s="73">
        <f t="shared" si="4835"/>
        <v>280.25</v>
      </c>
      <c r="IT9138" s="73">
        <f t="shared" si="4835"/>
        <v>280.25</v>
      </c>
      <c r="IU9138" s="73">
        <f t="shared" si="4835"/>
        <v>280.25</v>
      </c>
      <c r="IV9138" s="73">
        <f t="shared" si="4835"/>
        <v>280.25</v>
      </c>
      <c r="IW9138" s="73">
        <f t="shared" si="4835"/>
        <v>280.25</v>
      </c>
      <c r="IX9138" s="73">
        <f t="shared" si="4835"/>
        <v>280.25</v>
      </c>
      <c r="IY9138" s="73">
        <f t="shared" si="4835"/>
        <v>280.25</v>
      </c>
      <c r="IZ9138" s="73">
        <f t="shared" si="4835"/>
        <v>280.25</v>
      </c>
      <c r="JA9138" s="73">
        <f t="shared" si="4835"/>
        <v>280.25</v>
      </c>
      <c r="JB9138" s="73">
        <f t="shared" ref="JB9138:KG9138" si="4836">(JA9138+$F$9100*$F$9102*($F$55/$F$9101*JA9137+$F$55/$F$9101*JA9139))/(1+$F$9100*$F$9102*($F$55/$F$9101+$F$55/$F$9101))</f>
        <v>280.25</v>
      </c>
      <c r="JC9138" s="73">
        <f t="shared" si="4836"/>
        <v>280.25</v>
      </c>
      <c r="JD9138" s="73">
        <f t="shared" si="4836"/>
        <v>280.25</v>
      </c>
      <c r="JE9138" s="73">
        <f t="shared" si="4836"/>
        <v>280.25</v>
      </c>
      <c r="JF9138" s="73">
        <f t="shared" si="4836"/>
        <v>280.25</v>
      </c>
      <c r="JG9138" s="73">
        <f t="shared" si="4836"/>
        <v>280.25</v>
      </c>
      <c r="JH9138" s="73">
        <f t="shared" si="4836"/>
        <v>280.25</v>
      </c>
      <c r="JI9138" s="73">
        <f t="shared" si="4836"/>
        <v>280.25</v>
      </c>
      <c r="JJ9138" s="73">
        <f t="shared" si="4836"/>
        <v>280.25</v>
      </c>
      <c r="JK9138" s="73">
        <f t="shared" si="4836"/>
        <v>280.25</v>
      </c>
      <c r="JL9138" s="73">
        <f t="shared" si="4836"/>
        <v>280.25</v>
      </c>
      <c r="JM9138" s="73">
        <f t="shared" si="4836"/>
        <v>280.25</v>
      </c>
      <c r="JN9138" s="73">
        <f t="shared" si="4836"/>
        <v>280.25</v>
      </c>
      <c r="JO9138" s="73">
        <f t="shared" si="4836"/>
        <v>280.25</v>
      </c>
      <c r="JP9138" s="73">
        <f t="shared" si="4836"/>
        <v>280.25</v>
      </c>
      <c r="JQ9138" s="73">
        <f t="shared" si="4836"/>
        <v>280.25</v>
      </c>
      <c r="JR9138" s="73">
        <f t="shared" si="4836"/>
        <v>280.25</v>
      </c>
      <c r="JS9138" s="73">
        <f t="shared" si="4836"/>
        <v>280.25</v>
      </c>
      <c r="JT9138" s="73">
        <f t="shared" si="4836"/>
        <v>280.25</v>
      </c>
      <c r="JU9138" s="73">
        <f t="shared" si="4836"/>
        <v>280.25</v>
      </c>
      <c r="JV9138" s="73">
        <f t="shared" si="4836"/>
        <v>280.25</v>
      </c>
      <c r="JW9138" s="73">
        <f t="shared" si="4836"/>
        <v>280.25</v>
      </c>
      <c r="JX9138" s="73">
        <f t="shared" si="4836"/>
        <v>280.25</v>
      </c>
      <c r="JY9138" s="73">
        <f t="shared" si="4836"/>
        <v>280.25</v>
      </c>
      <c r="JZ9138" s="73">
        <f t="shared" si="4836"/>
        <v>280.25</v>
      </c>
      <c r="KA9138" s="73">
        <f t="shared" si="4836"/>
        <v>280.25</v>
      </c>
      <c r="KB9138" s="73">
        <f t="shared" si="4836"/>
        <v>280.25</v>
      </c>
      <c r="KC9138" s="73">
        <f t="shared" si="4836"/>
        <v>280.25</v>
      </c>
      <c r="KD9138" s="73">
        <f t="shared" si="4836"/>
        <v>280.25</v>
      </c>
      <c r="KE9138" s="73">
        <f t="shared" si="4836"/>
        <v>280.25</v>
      </c>
      <c r="KF9138" s="73">
        <f t="shared" si="4836"/>
        <v>280.25</v>
      </c>
      <c r="KG9138" s="73">
        <f t="shared" si="4836"/>
        <v>280.25</v>
      </c>
      <c r="KH9138">
        <v>280.25</v>
      </c>
      <c r="KL9138" s="84"/>
      <c r="KP9138" s="84"/>
      <c r="KS9138" s="74"/>
      <c r="KT9138" s="74"/>
      <c r="KU9138" s="16"/>
      <c r="KV9138" s="72"/>
      <c r="KW9138" s="72"/>
      <c r="KX9138" s="16"/>
      <c r="KZ9138" s="16"/>
      <c r="LA9138" s="16"/>
      <c r="LB9138" s="74"/>
      <c r="LC9138" s="74"/>
    </row>
    <row r="9139" spans="2:315" x14ac:dyDescent="0.35">
      <c r="B9139">
        <v>33</v>
      </c>
      <c r="C9139">
        <f t="shared" si="4826"/>
        <v>0.32500000000000001</v>
      </c>
      <c r="E9139" s="92">
        <v>280.13</v>
      </c>
      <c r="F9139" s="73">
        <f t="shared" ref="F9139:BQ9139" si="4837">(E9139+$F$9100*$F$9102*($F$55/$F$9101*E9138+$F$55/$F$9101*E9140))/(1+$F$9100*$F$9102*($F$55/$F$9101+$F$55/$F$9101))</f>
        <v>280.13</v>
      </c>
      <c r="G9139" s="73">
        <f t="shared" si="4837"/>
        <v>280.13</v>
      </c>
      <c r="H9139" s="73">
        <f t="shared" si="4837"/>
        <v>280.13</v>
      </c>
      <c r="I9139" s="73">
        <f t="shared" si="4837"/>
        <v>280.13</v>
      </c>
      <c r="J9139" s="73">
        <f t="shared" si="4837"/>
        <v>280.13</v>
      </c>
      <c r="K9139" s="73">
        <f t="shared" si="4837"/>
        <v>280.13</v>
      </c>
      <c r="L9139" s="73">
        <f t="shared" si="4837"/>
        <v>280.13</v>
      </c>
      <c r="M9139" s="73">
        <f t="shared" si="4837"/>
        <v>280.13</v>
      </c>
      <c r="N9139" s="73">
        <f t="shared" si="4837"/>
        <v>280.13</v>
      </c>
      <c r="O9139" s="73">
        <f t="shared" si="4837"/>
        <v>280.13</v>
      </c>
      <c r="P9139" s="73">
        <f t="shared" si="4837"/>
        <v>280.13</v>
      </c>
      <c r="Q9139" s="73">
        <f t="shared" si="4837"/>
        <v>280.13</v>
      </c>
      <c r="R9139" s="73">
        <f t="shared" si="4837"/>
        <v>280.13</v>
      </c>
      <c r="S9139" s="73">
        <f t="shared" si="4837"/>
        <v>280.13</v>
      </c>
      <c r="T9139" s="73">
        <f t="shared" si="4837"/>
        <v>280.13</v>
      </c>
      <c r="U9139" s="73">
        <f t="shared" si="4837"/>
        <v>280.13</v>
      </c>
      <c r="V9139" s="73">
        <f t="shared" si="4837"/>
        <v>280.13</v>
      </c>
      <c r="W9139" s="73">
        <f t="shared" si="4837"/>
        <v>280.13</v>
      </c>
      <c r="X9139" s="73">
        <f t="shared" si="4837"/>
        <v>280.13</v>
      </c>
      <c r="Y9139" s="73">
        <f t="shared" si="4837"/>
        <v>280.13</v>
      </c>
      <c r="Z9139" s="73">
        <f t="shared" si="4837"/>
        <v>280.13</v>
      </c>
      <c r="AA9139" s="73">
        <f t="shared" si="4837"/>
        <v>280.13</v>
      </c>
      <c r="AB9139" s="73">
        <f t="shared" si="4837"/>
        <v>280.13</v>
      </c>
      <c r="AC9139" s="73">
        <f t="shared" si="4837"/>
        <v>280.13</v>
      </c>
      <c r="AD9139" s="73">
        <f t="shared" si="4837"/>
        <v>280.13</v>
      </c>
      <c r="AE9139" s="73">
        <f t="shared" si="4837"/>
        <v>280.13</v>
      </c>
      <c r="AF9139" s="73">
        <f t="shared" si="4837"/>
        <v>280.13</v>
      </c>
      <c r="AG9139" s="73">
        <f t="shared" si="4837"/>
        <v>280.13</v>
      </c>
      <c r="AH9139" s="73">
        <f t="shared" si="4837"/>
        <v>280.13</v>
      </c>
      <c r="AI9139" s="73">
        <f t="shared" si="4837"/>
        <v>280.13</v>
      </c>
      <c r="AJ9139" s="73">
        <f t="shared" si="4837"/>
        <v>280.13</v>
      </c>
      <c r="AK9139" s="73">
        <f t="shared" si="4837"/>
        <v>280.13</v>
      </c>
      <c r="AL9139" s="73">
        <f t="shared" si="4837"/>
        <v>280.13</v>
      </c>
      <c r="AM9139" s="73">
        <f t="shared" si="4837"/>
        <v>280.13</v>
      </c>
      <c r="AN9139" s="73">
        <f t="shared" si="4837"/>
        <v>280.13</v>
      </c>
      <c r="AO9139" s="73">
        <f t="shared" si="4837"/>
        <v>280.13</v>
      </c>
      <c r="AP9139" s="73">
        <f t="shared" si="4837"/>
        <v>280.13</v>
      </c>
      <c r="AQ9139" s="73">
        <f t="shared" si="4837"/>
        <v>280.13</v>
      </c>
      <c r="AR9139" s="73">
        <f t="shared" si="4837"/>
        <v>280.13</v>
      </c>
      <c r="AS9139" s="73">
        <f t="shared" si="4837"/>
        <v>280.13</v>
      </c>
      <c r="AT9139" s="73">
        <f t="shared" si="4837"/>
        <v>280.13</v>
      </c>
      <c r="AU9139" s="73">
        <f t="shared" si="4837"/>
        <v>280.13</v>
      </c>
      <c r="AV9139" s="73">
        <f t="shared" si="4837"/>
        <v>280.13</v>
      </c>
      <c r="AW9139" s="73">
        <f t="shared" si="4837"/>
        <v>280.13</v>
      </c>
      <c r="AX9139" s="73">
        <f t="shared" si="4837"/>
        <v>280.13</v>
      </c>
      <c r="AY9139" s="73">
        <f t="shared" si="4837"/>
        <v>280.13</v>
      </c>
      <c r="AZ9139" s="73">
        <f t="shared" si="4837"/>
        <v>280.13</v>
      </c>
      <c r="BA9139" s="73">
        <f t="shared" si="4837"/>
        <v>280.13</v>
      </c>
      <c r="BB9139" s="73">
        <f t="shared" si="4837"/>
        <v>280.13</v>
      </c>
      <c r="BC9139" s="73">
        <f t="shared" si="4837"/>
        <v>280.13</v>
      </c>
      <c r="BD9139" s="73">
        <f t="shared" si="4837"/>
        <v>280.13</v>
      </c>
      <c r="BE9139" s="73">
        <f t="shared" si="4837"/>
        <v>280.13</v>
      </c>
      <c r="BF9139" s="73">
        <f t="shared" si="4837"/>
        <v>280.13</v>
      </c>
      <c r="BG9139" s="73">
        <f t="shared" si="4837"/>
        <v>280.13</v>
      </c>
      <c r="BH9139" s="73">
        <f t="shared" si="4837"/>
        <v>280.13</v>
      </c>
      <c r="BI9139" s="73">
        <f t="shared" si="4837"/>
        <v>280.13</v>
      </c>
      <c r="BJ9139" s="73">
        <f t="shared" si="4837"/>
        <v>280.13</v>
      </c>
      <c r="BK9139" s="73">
        <f t="shared" si="4837"/>
        <v>280.13</v>
      </c>
      <c r="BL9139" s="73">
        <f t="shared" si="4837"/>
        <v>280.13</v>
      </c>
      <c r="BM9139" s="73">
        <f t="shared" si="4837"/>
        <v>280.13</v>
      </c>
      <c r="BN9139" s="73">
        <f t="shared" si="4837"/>
        <v>280.13</v>
      </c>
      <c r="BO9139" s="73">
        <f t="shared" si="4837"/>
        <v>280.13</v>
      </c>
      <c r="BP9139" s="73">
        <f t="shared" si="4837"/>
        <v>280.13</v>
      </c>
      <c r="BQ9139" s="73">
        <f t="shared" si="4837"/>
        <v>280.13</v>
      </c>
      <c r="BR9139" s="73">
        <f t="shared" ref="BR9139:EC9139" si="4838">(BQ9139+$F$9100*$F$9102*($F$55/$F$9101*BQ9138+$F$55/$F$9101*BQ9140))/(1+$F$9100*$F$9102*($F$55/$F$9101+$F$55/$F$9101))</f>
        <v>280.13</v>
      </c>
      <c r="BS9139" s="73">
        <f t="shared" si="4838"/>
        <v>280.13</v>
      </c>
      <c r="BT9139" s="73">
        <f t="shared" si="4838"/>
        <v>280.13</v>
      </c>
      <c r="BU9139" s="73">
        <f t="shared" si="4838"/>
        <v>280.13</v>
      </c>
      <c r="BV9139" s="73">
        <f t="shared" si="4838"/>
        <v>280.13</v>
      </c>
      <c r="BW9139" s="73">
        <f t="shared" si="4838"/>
        <v>280.13</v>
      </c>
      <c r="BX9139" s="73">
        <f t="shared" si="4838"/>
        <v>280.13</v>
      </c>
      <c r="BY9139" s="73">
        <f t="shared" si="4838"/>
        <v>280.13</v>
      </c>
      <c r="BZ9139" s="73">
        <f t="shared" si="4838"/>
        <v>280.13</v>
      </c>
      <c r="CA9139" s="73">
        <f t="shared" si="4838"/>
        <v>280.13</v>
      </c>
      <c r="CB9139" s="73">
        <f t="shared" si="4838"/>
        <v>280.13</v>
      </c>
      <c r="CC9139" s="73">
        <f t="shared" si="4838"/>
        <v>280.13</v>
      </c>
      <c r="CD9139" s="73">
        <f t="shared" si="4838"/>
        <v>280.13</v>
      </c>
      <c r="CE9139" s="73">
        <f t="shared" si="4838"/>
        <v>280.13</v>
      </c>
      <c r="CF9139" s="73">
        <f t="shared" si="4838"/>
        <v>280.13</v>
      </c>
      <c r="CG9139" s="73">
        <f t="shared" si="4838"/>
        <v>280.13</v>
      </c>
      <c r="CH9139" s="73">
        <f t="shared" si="4838"/>
        <v>280.13</v>
      </c>
      <c r="CI9139" s="73">
        <f t="shared" si="4838"/>
        <v>280.13</v>
      </c>
      <c r="CJ9139" s="73">
        <f t="shared" si="4838"/>
        <v>280.13</v>
      </c>
      <c r="CK9139" s="73">
        <f t="shared" si="4838"/>
        <v>280.13</v>
      </c>
      <c r="CL9139" s="73">
        <f t="shared" si="4838"/>
        <v>280.13</v>
      </c>
      <c r="CM9139" s="73">
        <f t="shared" si="4838"/>
        <v>280.13</v>
      </c>
      <c r="CN9139" s="73">
        <f t="shared" si="4838"/>
        <v>280.13</v>
      </c>
      <c r="CO9139" s="73">
        <f t="shared" si="4838"/>
        <v>280.13</v>
      </c>
      <c r="CP9139" s="73">
        <f t="shared" si="4838"/>
        <v>280.13</v>
      </c>
      <c r="CQ9139" s="73">
        <f t="shared" si="4838"/>
        <v>280.13</v>
      </c>
      <c r="CR9139" s="73">
        <f t="shared" si="4838"/>
        <v>280.13</v>
      </c>
      <c r="CS9139" s="73">
        <f t="shared" si="4838"/>
        <v>280.13</v>
      </c>
      <c r="CT9139" s="73">
        <f t="shared" si="4838"/>
        <v>280.13</v>
      </c>
      <c r="CU9139" s="73">
        <f t="shared" si="4838"/>
        <v>280.13</v>
      </c>
      <c r="CV9139" s="73">
        <f t="shared" si="4838"/>
        <v>280.13</v>
      </c>
      <c r="CW9139" s="73">
        <f t="shared" si="4838"/>
        <v>280.13</v>
      </c>
      <c r="CX9139" s="73">
        <f t="shared" si="4838"/>
        <v>280.13</v>
      </c>
      <c r="CY9139" s="73">
        <f t="shared" si="4838"/>
        <v>280.13</v>
      </c>
      <c r="CZ9139" s="73">
        <f t="shared" si="4838"/>
        <v>280.13</v>
      </c>
      <c r="DA9139" s="73">
        <f t="shared" si="4838"/>
        <v>280.13</v>
      </c>
      <c r="DB9139" s="73">
        <f t="shared" si="4838"/>
        <v>280.13</v>
      </c>
      <c r="DC9139" s="73">
        <f t="shared" si="4838"/>
        <v>280.13</v>
      </c>
      <c r="DD9139" s="73">
        <f t="shared" si="4838"/>
        <v>280.13</v>
      </c>
      <c r="DE9139" s="73">
        <f t="shared" si="4838"/>
        <v>280.13</v>
      </c>
      <c r="DF9139" s="73">
        <f t="shared" si="4838"/>
        <v>280.13</v>
      </c>
      <c r="DG9139" s="73">
        <f t="shared" si="4838"/>
        <v>280.13</v>
      </c>
      <c r="DH9139" s="73">
        <f t="shared" si="4838"/>
        <v>280.13</v>
      </c>
      <c r="DI9139" s="73">
        <f t="shared" si="4838"/>
        <v>280.13</v>
      </c>
      <c r="DJ9139" s="73">
        <f t="shared" si="4838"/>
        <v>280.13</v>
      </c>
      <c r="DK9139" s="73">
        <f t="shared" si="4838"/>
        <v>280.13</v>
      </c>
      <c r="DL9139" s="73">
        <f t="shared" si="4838"/>
        <v>280.13</v>
      </c>
      <c r="DM9139" s="73">
        <f t="shared" si="4838"/>
        <v>280.13</v>
      </c>
      <c r="DN9139" s="73">
        <f t="shared" si="4838"/>
        <v>280.13</v>
      </c>
      <c r="DO9139" s="73">
        <f t="shared" si="4838"/>
        <v>280.13</v>
      </c>
      <c r="DP9139" s="73">
        <f t="shared" si="4838"/>
        <v>280.13</v>
      </c>
      <c r="DQ9139" s="73">
        <f t="shared" si="4838"/>
        <v>280.13</v>
      </c>
      <c r="DR9139" s="73">
        <f t="shared" si="4838"/>
        <v>280.13</v>
      </c>
      <c r="DS9139" s="73">
        <f t="shared" si="4838"/>
        <v>280.13</v>
      </c>
      <c r="DT9139" s="73">
        <f t="shared" si="4838"/>
        <v>280.13</v>
      </c>
      <c r="DU9139" s="73">
        <f t="shared" si="4838"/>
        <v>280.13</v>
      </c>
      <c r="DV9139" s="73">
        <f t="shared" si="4838"/>
        <v>280.13</v>
      </c>
      <c r="DW9139" s="73">
        <f t="shared" si="4838"/>
        <v>280.13</v>
      </c>
      <c r="DX9139" s="73">
        <f t="shared" si="4838"/>
        <v>280.13</v>
      </c>
      <c r="DY9139" s="73">
        <f t="shared" si="4838"/>
        <v>280.13</v>
      </c>
      <c r="DZ9139" s="73">
        <f t="shared" si="4838"/>
        <v>280.13</v>
      </c>
      <c r="EA9139" s="73">
        <f t="shared" si="4838"/>
        <v>280.13</v>
      </c>
      <c r="EB9139" s="73">
        <f t="shared" si="4838"/>
        <v>280.13</v>
      </c>
      <c r="EC9139" s="73">
        <f t="shared" si="4838"/>
        <v>280.13</v>
      </c>
      <c r="ED9139" s="73">
        <f t="shared" ref="ED9139:GO9139" si="4839">(EC9139+$F$9100*$F$9102*($F$55/$F$9101*EC9138+$F$55/$F$9101*EC9140))/(1+$F$9100*$F$9102*($F$55/$F$9101+$F$55/$F$9101))</f>
        <v>280.13</v>
      </c>
      <c r="EE9139" s="73">
        <f t="shared" si="4839"/>
        <v>280.13</v>
      </c>
      <c r="EF9139" s="73">
        <f t="shared" si="4839"/>
        <v>280.13</v>
      </c>
      <c r="EG9139" s="73">
        <f t="shared" si="4839"/>
        <v>280.13</v>
      </c>
      <c r="EH9139" s="73">
        <f t="shared" si="4839"/>
        <v>280.13</v>
      </c>
      <c r="EI9139" s="73">
        <f t="shared" si="4839"/>
        <v>280.13</v>
      </c>
      <c r="EJ9139" s="73">
        <f t="shared" si="4839"/>
        <v>280.13</v>
      </c>
      <c r="EK9139" s="73">
        <f t="shared" si="4839"/>
        <v>280.13</v>
      </c>
      <c r="EL9139" s="73">
        <f t="shared" si="4839"/>
        <v>280.13</v>
      </c>
      <c r="EM9139" s="73">
        <f t="shared" si="4839"/>
        <v>280.13</v>
      </c>
      <c r="EN9139" s="73">
        <f t="shared" si="4839"/>
        <v>280.13</v>
      </c>
      <c r="EO9139" s="73">
        <f t="shared" si="4839"/>
        <v>280.13</v>
      </c>
      <c r="EP9139" s="73">
        <f t="shared" si="4839"/>
        <v>280.13</v>
      </c>
      <c r="EQ9139" s="73">
        <f t="shared" si="4839"/>
        <v>280.13</v>
      </c>
      <c r="ER9139" s="73">
        <f t="shared" si="4839"/>
        <v>280.13</v>
      </c>
      <c r="ES9139" s="73">
        <f t="shared" si="4839"/>
        <v>280.13</v>
      </c>
      <c r="ET9139" s="73">
        <f t="shared" si="4839"/>
        <v>280.13</v>
      </c>
      <c r="EU9139" s="73">
        <f t="shared" si="4839"/>
        <v>280.13</v>
      </c>
      <c r="EV9139" s="73">
        <f t="shared" si="4839"/>
        <v>280.13</v>
      </c>
      <c r="EW9139" s="73">
        <f t="shared" si="4839"/>
        <v>280.13</v>
      </c>
      <c r="EX9139" s="73">
        <f t="shared" si="4839"/>
        <v>280.13</v>
      </c>
      <c r="EY9139" s="73">
        <f t="shared" si="4839"/>
        <v>280.13</v>
      </c>
      <c r="EZ9139" s="73">
        <f t="shared" si="4839"/>
        <v>280.13</v>
      </c>
      <c r="FA9139" s="73">
        <f t="shared" si="4839"/>
        <v>280.13</v>
      </c>
      <c r="FB9139" s="73">
        <f t="shared" si="4839"/>
        <v>280.13</v>
      </c>
      <c r="FC9139" s="73">
        <f t="shared" si="4839"/>
        <v>280.13</v>
      </c>
      <c r="FD9139" s="73">
        <f t="shared" si="4839"/>
        <v>280.13</v>
      </c>
      <c r="FE9139" s="73">
        <f t="shared" si="4839"/>
        <v>280.13</v>
      </c>
      <c r="FF9139" s="73">
        <f t="shared" si="4839"/>
        <v>280.13</v>
      </c>
      <c r="FG9139" s="73">
        <f t="shared" si="4839"/>
        <v>280.13</v>
      </c>
      <c r="FH9139" s="73">
        <f t="shared" si="4839"/>
        <v>280.13</v>
      </c>
      <c r="FI9139" s="73">
        <f t="shared" si="4839"/>
        <v>280.13</v>
      </c>
      <c r="FJ9139" s="73">
        <f t="shared" si="4839"/>
        <v>280.13</v>
      </c>
      <c r="FK9139" s="73">
        <f t="shared" si="4839"/>
        <v>280.13</v>
      </c>
      <c r="FL9139" s="73">
        <f t="shared" si="4839"/>
        <v>280.13</v>
      </c>
      <c r="FM9139" s="73">
        <f t="shared" si="4839"/>
        <v>280.13</v>
      </c>
      <c r="FN9139" s="73">
        <f t="shared" si="4839"/>
        <v>280.13</v>
      </c>
      <c r="FO9139" s="73">
        <f t="shared" si="4839"/>
        <v>280.13</v>
      </c>
      <c r="FP9139" s="73">
        <f t="shared" si="4839"/>
        <v>280.13</v>
      </c>
      <c r="FQ9139" s="73">
        <f t="shared" si="4839"/>
        <v>280.13</v>
      </c>
      <c r="FR9139" s="73">
        <f t="shared" si="4839"/>
        <v>280.13</v>
      </c>
      <c r="FS9139" s="73">
        <f t="shared" si="4839"/>
        <v>280.13</v>
      </c>
      <c r="FT9139" s="73">
        <f t="shared" si="4839"/>
        <v>280.13</v>
      </c>
      <c r="FU9139" s="73">
        <f t="shared" si="4839"/>
        <v>280.13</v>
      </c>
      <c r="FV9139" s="73">
        <f t="shared" si="4839"/>
        <v>280.13</v>
      </c>
      <c r="FW9139" s="73">
        <f t="shared" si="4839"/>
        <v>280.13</v>
      </c>
      <c r="FX9139" s="73">
        <f t="shared" si="4839"/>
        <v>280.13</v>
      </c>
      <c r="FY9139" s="73">
        <f t="shared" si="4839"/>
        <v>280.13</v>
      </c>
      <c r="FZ9139" s="73">
        <f t="shared" si="4839"/>
        <v>280.13</v>
      </c>
      <c r="GA9139" s="73">
        <f t="shared" si="4839"/>
        <v>280.13</v>
      </c>
      <c r="GB9139" s="73">
        <f t="shared" si="4839"/>
        <v>280.13</v>
      </c>
      <c r="GC9139" s="73">
        <f t="shared" si="4839"/>
        <v>280.13</v>
      </c>
      <c r="GD9139" s="73">
        <f t="shared" si="4839"/>
        <v>280.13</v>
      </c>
      <c r="GE9139" s="73">
        <f t="shared" si="4839"/>
        <v>280.13</v>
      </c>
      <c r="GF9139" s="73">
        <f t="shared" si="4839"/>
        <v>280.13</v>
      </c>
      <c r="GG9139" s="73">
        <f t="shared" si="4839"/>
        <v>280.13</v>
      </c>
      <c r="GH9139" s="73">
        <f t="shared" si="4839"/>
        <v>280.13</v>
      </c>
      <c r="GI9139" s="73">
        <f t="shared" si="4839"/>
        <v>280.13</v>
      </c>
      <c r="GJ9139" s="73">
        <f t="shared" si="4839"/>
        <v>280.13</v>
      </c>
      <c r="GK9139" s="73">
        <f t="shared" si="4839"/>
        <v>280.13</v>
      </c>
      <c r="GL9139" s="73">
        <f t="shared" si="4839"/>
        <v>280.13</v>
      </c>
      <c r="GM9139" s="73">
        <f t="shared" si="4839"/>
        <v>280.13</v>
      </c>
      <c r="GN9139" s="73">
        <f t="shared" si="4839"/>
        <v>280.13</v>
      </c>
      <c r="GO9139" s="73">
        <f t="shared" si="4839"/>
        <v>280.13</v>
      </c>
      <c r="GP9139" s="73">
        <f t="shared" ref="GP9139:JA9139" si="4840">(GO9139+$F$9100*$F$9102*($F$55/$F$9101*GO9138+$F$55/$F$9101*GO9140))/(1+$F$9100*$F$9102*($F$55/$F$9101+$F$55/$F$9101))</f>
        <v>280.13</v>
      </c>
      <c r="GQ9139" s="73">
        <f t="shared" si="4840"/>
        <v>280.13</v>
      </c>
      <c r="GR9139" s="73">
        <f t="shared" si="4840"/>
        <v>280.13</v>
      </c>
      <c r="GS9139" s="73">
        <f t="shared" si="4840"/>
        <v>280.13</v>
      </c>
      <c r="GT9139" s="73">
        <f t="shared" si="4840"/>
        <v>280.13</v>
      </c>
      <c r="GU9139" s="73">
        <f t="shared" si="4840"/>
        <v>280.13</v>
      </c>
      <c r="GV9139" s="73">
        <f t="shared" si="4840"/>
        <v>280.13</v>
      </c>
      <c r="GW9139" s="73">
        <f t="shared" si="4840"/>
        <v>280.13</v>
      </c>
      <c r="GX9139" s="73">
        <f t="shared" si="4840"/>
        <v>280.13</v>
      </c>
      <c r="GY9139" s="73">
        <f t="shared" si="4840"/>
        <v>280.13</v>
      </c>
      <c r="GZ9139" s="73">
        <f t="shared" si="4840"/>
        <v>280.13</v>
      </c>
      <c r="HA9139" s="73">
        <f t="shared" si="4840"/>
        <v>280.13</v>
      </c>
      <c r="HB9139" s="73">
        <f t="shared" si="4840"/>
        <v>280.13</v>
      </c>
      <c r="HC9139" s="73">
        <f t="shared" si="4840"/>
        <v>280.13</v>
      </c>
      <c r="HD9139" s="73">
        <f t="shared" si="4840"/>
        <v>280.13</v>
      </c>
      <c r="HE9139" s="73">
        <f t="shared" si="4840"/>
        <v>280.13</v>
      </c>
      <c r="HF9139" s="73">
        <f t="shared" si="4840"/>
        <v>280.13</v>
      </c>
      <c r="HG9139" s="73">
        <f t="shared" si="4840"/>
        <v>280.13</v>
      </c>
      <c r="HH9139" s="73">
        <f t="shared" si="4840"/>
        <v>280.13</v>
      </c>
      <c r="HI9139" s="73">
        <f t="shared" si="4840"/>
        <v>280.13</v>
      </c>
      <c r="HJ9139" s="73">
        <f t="shared" si="4840"/>
        <v>280.13</v>
      </c>
      <c r="HK9139" s="73">
        <f t="shared" si="4840"/>
        <v>280.13</v>
      </c>
      <c r="HL9139" s="73">
        <f t="shared" si="4840"/>
        <v>280.13</v>
      </c>
      <c r="HM9139" s="73">
        <f t="shared" si="4840"/>
        <v>280.13</v>
      </c>
      <c r="HN9139" s="73">
        <f t="shared" si="4840"/>
        <v>280.13</v>
      </c>
      <c r="HO9139" s="73">
        <f t="shared" si="4840"/>
        <v>280.13</v>
      </c>
      <c r="HP9139" s="73">
        <f t="shared" si="4840"/>
        <v>280.13</v>
      </c>
      <c r="HQ9139" s="73">
        <f t="shared" si="4840"/>
        <v>280.13</v>
      </c>
      <c r="HR9139" s="73">
        <f t="shared" si="4840"/>
        <v>280.13</v>
      </c>
      <c r="HS9139" s="73">
        <f t="shared" si="4840"/>
        <v>280.13</v>
      </c>
      <c r="HT9139" s="73">
        <f t="shared" si="4840"/>
        <v>280.13</v>
      </c>
      <c r="HU9139" s="73">
        <f t="shared" si="4840"/>
        <v>280.13</v>
      </c>
      <c r="HV9139" s="73">
        <f t="shared" si="4840"/>
        <v>280.13</v>
      </c>
      <c r="HW9139" s="73">
        <f t="shared" si="4840"/>
        <v>280.13</v>
      </c>
      <c r="HX9139" s="73">
        <f t="shared" si="4840"/>
        <v>280.13</v>
      </c>
      <c r="HY9139" s="73">
        <f t="shared" si="4840"/>
        <v>280.13</v>
      </c>
      <c r="HZ9139" s="73">
        <f t="shared" si="4840"/>
        <v>280.13</v>
      </c>
      <c r="IA9139" s="73">
        <f t="shared" si="4840"/>
        <v>280.13</v>
      </c>
      <c r="IB9139" s="73">
        <f t="shared" si="4840"/>
        <v>280.13</v>
      </c>
      <c r="IC9139" s="73">
        <f t="shared" si="4840"/>
        <v>280.13</v>
      </c>
      <c r="ID9139" s="73">
        <f t="shared" si="4840"/>
        <v>280.13</v>
      </c>
      <c r="IE9139" s="73">
        <f t="shared" si="4840"/>
        <v>280.13</v>
      </c>
      <c r="IF9139" s="73">
        <f t="shared" si="4840"/>
        <v>280.13</v>
      </c>
      <c r="IG9139" s="73">
        <f t="shared" si="4840"/>
        <v>280.13</v>
      </c>
      <c r="IH9139" s="73">
        <f t="shared" si="4840"/>
        <v>280.13</v>
      </c>
      <c r="II9139" s="73">
        <f t="shared" si="4840"/>
        <v>280.13</v>
      </c>
      <c r="IJ9139" s="73">
        <f t="shared" si="4840"/>
        <v>280.13</v>
      </c>
      <c r="IK9139" s="73">
        <f t="shared" si="4840"/>
        <v>280.13</v>
      </c>
      <c r="IL9139" s="73">
        <f t="shared" si="4840"/>
        <v>280.13</v>
      </c>
      <c r="IM9139" s="73">
        <f t="shared" si="4840"/>
        <v>280.13</v>
      </c>
      <c r="IN9139" s="73">
        <f t="shared" si="4840"/>
        <v>280.13</v>
      </c>
      <c r="IO9139" s="73">
        <f t="shared" si="4840"/>
        <v>280.13</v>
      </c>
      <c r="IP9139" s="73">
        <f t="shared" si="4840"/>
        <v>280.13</v>
      </c>
      <c r="IQ9139" s="73">
        <f t="shared" si="4840"/>
        <v>280.13</v>
      </c>
      <c r="IR9139" s="73">
        <f t="shared" si="4840"/>
        <v>280.13</v>
      </c>
      <c r="IS9139" s="73">
        <f t="shared" si="4840"/>
        <v>280.13</v>
      </c>
      <c r="IT9139" s="73">
        <f t="shared" si="4840"/>
        <v>280.13</v>
      </c>
      <c r="IU9139" s="73">
        <f t="shared" si="4840"/>
        <v>280.13</v>
      </c>
      <c r="IV9139" s="73">
        <f t="shared" si="4840"/>
        <v>280.13</v>
      </c>
      <c r="IW9139" s="73">
        <f t="shared" si="4840"/>
        <v>280.13</v>
      </c>
      <c r="IX9139" s="73">
        <f t="shared" si="4840"/>
        <v>280.13</v>
      </c>
      <c r="IY9139" s="73">
        <f t="shared" si="4840"/>
        <v>280.13</v>
      </c>
      <c r="IZ9139" s="73">
        <f t="shared" si="4840"/>
        <v>280.13</v>
      </c>
      <c r="JA9139" s="73">
        <f t="shared" si="4840"/>
        <v>280.13</v>
      </c>
      <c r="JB9139" s="73">
        <f t="shared" ref="JB9139:KG9139" si="4841">(JA9139+$F$9100*$F$9102*($F$55/$F$9101*JA9138+$F$55/$F$9101*JA9140))/(1+$F$9100*$F$9102*($F$55/$F$9101+$F$55/$F$9101))</f>
        <v>280.13</v>
      </c>
      <c r="JC9139" s="73">
        <f t="shared" si="4841"/>
        <v>280.13</v>
      </c>
      <c r="JD9139" s="73">
        <f t="shared" si="4841"/>
        <v>280.13</v>
      </c>
      <c r="JE9139" s="73">
        <f t="shared" si="4841"/>
        <v>280.13</v>
      </c>
      <c r="JF9139" s="73">
        <f t="shared" si="4841"/>
        <v>280.13</v>
      </c>
      <c r="JG9139" s="73">
        <f t="shared" si="4841"/>
        <v>280.13</v>
      </c>
      <c r="JH9139" s="73">
        <f t="shared" si="4841"/>
        <v>280.13</v>
      </c>
      <c r="JI9139" s="73">
        <f t="shared" si="4841"/>
        <v>280.13</v>
      </c>
      <c r="JJ9139" s="73">
        <f t="shared" si="4841"/>
        <v>280.13</v>
      </c>
      <c r="JK9139" s="73">
        <f t="shared" si="4841"/>
        <v>280.13</v>
      </c>
      <c r="JL9139" s="73">
        <f t="shared" si="4841"/>
        <v>280.13</v>
      </c>
      <c r="JM9139" s="73">
        <f t="shared" si="4841"/>
        <v>280.13</v>
      </c>
      <c r="JN9139" s="73">
        <f t="shared" si="4841"/>
        <v>280.13</v>
      </c>
      <c r="JO9139" s="73">
        <f t="shared" si="4841"/>
        <v>280.13</v>
      </c>
      <c r="JP9139" s="73">
        <f t="shared" si="4841"/>
        <v>280.13</v>
      </c>
      <c r="JQ9139" s="73">
        <f t="shared" si="4841"/>
        <v>280.13</v>
      </c>
      <c r="JR9139" s="73">
        <f t="shared" si="4841"/>
        <v>280.13</v>
      </c>
      <c r="JS9139" s="73">
        <f t="shared" si="4841"/>
        <v>280.13</v>
      </c>
      <c r="JT9139" s="73">
        <f t="shared" si="4841"/>
        <v>280.13</v>
      </c>
      <c r="JU9139" s="73">
        <f t="shared" si="4841"/>
        <v>280.13</v>
      </c>
      <c r="JV9139" s="73">
        <f t="shared" si="4841"/>
        <v>280.13</v>
      </c>
      <c r="JW9139" s="73">
        <f t="shared" si="4841"/>
        <v>280.13</v>
      </c>
      <c r="JX9139" s="73">
        <f t="shared" si="4841"/>
        <v>280.13</v>
      </c>
      <c r="JY9139" s="73">
        <f t="shared" si="4841"/>
        <v>280.13</v>
      </c>
      <c r="JZ9139" s="73">
        <f t="shared" si="4841"/>
        <v>280.13</v>
      </c>
      <c r="KA9139" s="73">
        <f t="shared" si="4841"/>
        <v>280.13</v>
      </c>
      <c r="KB9139" s="73">
        <f t="shared" si="4841"/>
        <v>280.13</v>
      </c>
      <c r="KC9139" s="73">
        <f t="shared" si="4841"/>
        <v>280.13</v>
      </c>
      <c r="KD9139" s="73">
        <f t="shared" si="4841"/>
        <v>280.13</v>
      </c>
      <c r="KE9139" s="73">
        <f t="shared" si="4841"/>
        <v>280.13</v>
      </c>
      <c r="KF9139" s="73">
        <f t="shared" si="4841"/>
        <v>280.13</v>
      </c>
      <c r="KG9139" s="73">
        <f t="shared" si="4841"/>
        <v>280.13</v>
      </c>
      <c r="KH9139">
        <v>280.13</v>
      </c>
      <c r="KL9139" s="84"/>
      <c r="KP9139" s="84"/>
      <c r="KS9139" s="74"/>
      <c r="KT9139" s="74"/>
      <c r="KU9139" s="16"/>
      <c r="KV9139" s="72"/>
      <c r="KW9139" s="72"/>
      <c r="KX9139" s="16"/>
      <c r="KZ9139" s="16"/>
      <c r="LA9139" s="16"/>
      <c r="LB9139" s="74"/>
      <c r="LC9139" s="74"/>
    </row>
    <row r="9140" spans="2:315" x14ac:dyDescent="0.35">
      <c r="B9140">
        <v>34</v>
      </c>
      <c r="C9140">
        <f t="shared" si="4826"/>
        <v>0.33500000000000002</v>
      </c>
      <c r="E9140" s="92">
        <v>280.02</v>
      </c>
      <c r="F9140" s="73">
        <f t="shared" ref="F9140:BQ9140" si="4842">(E9140+$F$9100*$F$9102*($F$55/$F$9101*E9139+$F$55/$F$9101*E9141))/(1+$F$9100*$F$9102*($F$55/$F$9101+$F$55/$F$9101))</f>
        <v>280.02</v>
      </c>
      <c r="G9140" s="73">
        <f t="shared" si="4842"/>
        <v>280.02</v>
      </c>
      <c r="H9140" s="73">
        <f t="shared" si="4842"/>
        <v>280.02</v>
      </c>
      <c r="I9140" s="73">
        <f t="shared" si="4842"/>
        <v>280.02</v>
      </c>
      <c r="J9140" s="73">
        <f t="shared" si="4842"/>
        <v>280.02</v>
      </c>
      <c r="K9140" s="73">
        <f t="shared" si="4842"/>
        <v>280.02</v>
      </c>
      <c r="L9140" s="73">
        <f t="shared" si="4842"/>
        <v>280.02</v>
      </c>
      <c r="M9140" s="73">
        <f t="shared" si="4842"/>
        <v>280.02</v>
      </c>
      <c r="N9140" s="73">
        <f t="shared" si="4842"/>
        <v>280.02</v>
      </c>
      <c r="O9140" s="73">
        <f t="shared" si="4842"/>
        <v>280.02</v>
      </c>
      <c r="P9140" s="73">
        <f t="shared" si="4842"/>
        <v>280.02</v>
      </c>
      <c r="Q9140" s="73">
        <f t="shared" si="4842"/>
        <v>280.02</v>
      </c>
      <c r="R9140" s="73">
        <f t="shared" si="4842"/>
        <v>280.02</v>
      </c>
      <c r="S9140" s="73">
        <f t="shared" si="4842"/>
        <v>280.02</v>
      </c>
      <c r="T9140" s="73">
        <f t="shared" si="4842"/>
        <v>280.02</v>
      </c>
      <c r="U9140" s="73">
        <f t="shared" si="4842"/>
        <v>280.02</v>
      </c>
      <c r="V9140" s="73">
        <f t="shared" si="4842"/>
        <v>280.02</v>
      </c>
      <c r="W9140" s="73">
        <f t="shared" si="4842"/>
        <v>280.02</v>
      </c>
      <c r="X9140" s="73">
        <f t="shared" si="4842"/>
        <v>280.02</v>
      </c>
      <c r="Y9140" s="73">
        <f t="shared" si="4842"/>
        <v>280.02</v>
      </c>
      <c r="Z9140" s="73">
        <f t="shared" si="4842"/>
        <v>280.02</v>
      </c>
      <c r="AA9140" s="73">
        <f t="shared" si="4842"/>
        <v>280.02</v>
      </c>
      <c r="AB9140" s="73">
        <f t="shared" si="4842"/>
        <v>280.02</v>
      </c>
      <c r="AC9140" s="73">
        <f t="shared" si="4842"/>
        <v>280.02</v>
      </c>
      <c r="AD9140" s="73">
        <f t="shared" si="4842"/>
        <v>280.02</v>
      </c>
      <c r="AE9140" s="73">
        <f t="shared" si="4842"/>
        <v>280.02</v>
      </c>
      <c r="AF9140" s="73">
        <f t="shared" si="4842"/>
        <v>280.02</v>
      </c>
      <c r="AG9140" s="73">
        <f t="shared" si="4842"/>
        <v>280.02</v>
      </c>
      <c r="AH9140" s="73">
        <f t="shared" si="4842"/>
        <v>280.02</v>
      </c>
      <c r="AI9140" s="73">
        <f t="shared" si="4842"/>
        <v>280.02</v>
      </c>
      <c r="AJ9140" s="73">
        <f t="shared" si="4842"/>
        <v>280.02</v>
      </c>
      <c r="AK9140" s="73">
        <f t="shared" si="4842"/>
        <v>280.02</v>
      </c>
      <c r="AL9140" s="73">
        <f t="shared" si="4842"/>
        <v>280.02</v>
      </c>
      <c r="AM9140" s="73">
        <f t="shared" si="4842"/>
        <v>280.02</v>
      </c>
      <c r="AN9140" s="73">
        <f t="shared" si="4842"/>
        <v>280.02</v>
      </c>
      <c r="AO9140" s="73">
        <f t="shared" si="4842"/>
        <v>280.02</v>
      </c>
      <c r="AP9140" s="73">
        <f t="shared" si="4842"/>
        <v>280.02</v>
      </c>
      <c r="AQ9140" s="73">
        <f t="shared" si="4842"/>
        <v>280.02</v>
      </c>
      <c r="AR9140" s="73">
        <f t="shared" si="4842"/>
        <v>280.02</v>
      </c>
      <c r="AS9140" s="73">
        <f t="shared" si="4842"/>
        <v>280.02</v>
      </c>
      <c r="AT9140" s="73">
        <f t="shared" si="4842"/>
        <v>280.02</v>
      </c>
      <c r="AU9140" s="73">
        <f t="shared" si="4842"/>
        <v>280.02</v>
      </c>
      <c r="AV9140" s="73">
        <f t="shared" si="4842"/>
        <v>280.02</v>
      </c>
      <c r="AW9140" s="73">
        <f t="shared" si="4842"/>
        <v>280.02</v>
      </c>
      <c r="AX9140" s="73">
        <f t="shared" si="4842"/>
        <v>280.02</v>
      </c>
      <c r="AY9140" s="73">
        <f t="shared" si="4842"/>
        <v>280.02</v>
      </c>
      <c r="AZ9140" s="73">
        <f t="shared" si="4842"/>
        <v>280.02</v>
      </c>
      <c r="BA9140" s="73">
        <f t="shared" si="4842"/>
        <v>280.02</v>
      </c>
      <c r="BB9140" s="73">
        <f t="shared" si="4842"/>
        <v>280.02</v>
      </c>
      <c r="BC9140" s="73">
        <f t="shared" si="4842"/>
        <v>280.02</v>
      </c>
      <c r="BD9140" s="73">
        <f t="shared" si="4842"/>
        <v>280.02</v>
      </c>
      <c r="BE9140" s="73">
        <f t="shared" si="4842"/>
        <v>280.02</v>
      </c>
      <c r="BF9140" s="73">
        <f t="shared" si="4842"/>
        <v>280.02</v>
      </c>
      <c r="BG9140" s="73">
        <f t="shared" si="4842"/>
        <v>280.02</v>
      </c>
      <c r="BH9140" s="73">
        <f t="shared" si="4842"/>
        <v>280.02</v>
      </c>
      <c r="BI9140" s="73">
        <f t="shared" si="4842"/>
        <v>280.02</v>
      </c>
      <c r="BJ9140" s="73">
        <f t="shared" si="4842"/>
        <v>280.02</v>
      </c>
      <c r="BK9140" s="73">
        <f t="shared" si="4842"/>
        <v>280.02</v>
      </c>
      <c r="BL9140" s="73">
        <f t="shared" si="4842"/>
        <v>280.02</v>
      </c>
      <c r="BM9140" s="73">
        <f t="shared" si="4842"/>
        <v>280.02</v>
      </c>
      <c r="BN9140" s="73">
        <f t="shared" si="4842"/>
        <v>280.02</v>
      </c>
      <c r="BO9140" s="73">
        <f t="shared" si="4842"/>
        <v>280.02</v>
      </c>
      <c r="BP9140" s="73">
        <f t="shared" si="4842"/>
        <v>280.02</v>
      </c>
      <c r="BQ9140" s="73">
        <f t="shared" si="4842"/>
        <v>280.02</v>
      </c>
      <c r="BR9140" s="73">
        <f t="shared" ref="BR9140:EC9140" si="4843">(BQ9140+$F$9100*$F$9102*($F$55/$F$9101*BQ9139+$F$55/$F$9101*BQ9141))/(1+$F$9100*$F$9102*($F$55/$F$9101+$F$55/$F$9101))</f>
        <v>280.02</v>
      </c>
      <c r="BS9140" s="73">
        <f t="shared" si="4843"/>
        <v>280.02</v>
      </c>
      <c r="BT9140" s="73">
        <f t="shared" si="4843"/>
        <v>280.02</v>
      </c>
      <c r="BU9140" s="73">
        <f t="shared" si="4843"/>
        <v>280.02</v>
      </c>
      <c r="BV9140" s="73">
        <f t="shared" si="4843"/>
        <v>280.02</v>
      </c>
      <c r="BW9140" s="73">
        <f t="shared" si="4843"/>
        <v>280.02</v>
      </c>
      <c r="BX9140" s="73">
        <f t="shared" si="4843"/>
        <v>280.02</v>
      </c>
      <c r="BY9140" s="73">
        <f t="shared" si="4843"/>
        <v>280.02</v>
      </c>
      <c r="BZ9140" s="73">
        <f t="shared" si="4843"/>
        <v>280.02</v>
      </c>
      <c r="CA9140" s="73">
        <f t="shared" si="4843"/>
        <v>280.02</v>
      </c>
      <c r="CB9140" s="73">
        <f t="shared" si="4843"/>
        <v>280.02</v>
      </c>
      <c r="CC9140" s="73">
        <f t="shared" si="4843"/>
        <v>280.02</v>
      </c>
      <c r="CD9140" s="73">
        <f t="shared" si="4843"/>
        <v>280.02</v>
      </c>
      <c r="CE9140" s="73">
        <f t="shared" si="4843"/>
        <v>280.02</v>
      </c>
      <c r="CF9140" s="73">
        <f t="shared" si="4843"/>
        <v>280.02</v>
      </c>
      <c r="CG9140" s="73">
        <f t="shared" si="4843"/>
        <v>280.02</v>
      </c>
      <c r="CH9140" s="73">
        <f t="shared" si="4843"/>
        <v>280.02</v>
      </c>
      <c r="CI9140" s="73">
        <f t="shared" si="4843"/>
        <v>280.02</v>
      </c>
      <c r="CJ9140" s="73">
        <f t="shared" si="4843"/>
        <v>280.02</v>
      </c>
      <c r="CK9140" s="73">
        <f t="shared" si="4843"/>
        <v>280.02</v>
      </c>
      <c r="CL9140" s="73">
        <f t="shared" si="4843"/>
        <v>280.02</v>
      </c>
      <c r="CM9140" s="73">
        <f t="shared" si="4843"/>
        <v>280.02</v>
      </c>
      <c r="CN9140" s="73">
        <f t="shared" si="4843"/>
        <v>280.02</v>
      </c>
      <c r="CO9140" s="73">
        <f t="shared" si="4843"/>
        <v>280.02</v>
      </c>
      <c r="CP9140" s="73">
        <f t="shared" si="4843"/>
        <v>280.02</v>
      </c>
      <c r="CQ9140" s="73">
        <f t="shared" si="4843"/>
        <v>280.02</v>
      </c>
      <c r="CR9140" s="73">
        <f t="shared" si="4843"/>
        <v>280.02</v>
      </c>
      <c r="CS9140" s="73">
        <f t="shared" si="4843"/>
        <v>280.02</v>
      </c>
      <c r="CT9140" s="73">
        <f t="shared" si="4843"/>
        <v>280.02</v>
      </c>
      <c r="CU9140" s="73">
        <f t="shared" si="4843"/>
        <v>280.02</v>
      </c>
      <c r="CV9140" s="73">
        <f t="shared" si="4843"/>
        <v>280.02</v>
      </c>
      <c r="CW9140" s="73">
        <f t="shared" si="4843"/>
        <v>280.02</v>
      </c>
      <c r="CX9140" s="73">
        <f t="shared" si="4843"/>
        <v>280.02</v>
      </c>
      <c r="CY9140" s="73">
        <f t="shared" si="4843"/>
        <v>280.02</v>
      </c>
      <c r="CZ9140" s="73">
        <f t="shared" si="4843"/>
        <v>280.02</v>
      </c>
      <c r="DA9140" s="73">
        <f t="shared" si="4843"/>
        <v>280.02</v>
      </c>
      <c r="DB9140" s="73">
        <f t="shared" si="4843"/>
        <v>280.02</v>
      </c>
      <c r="DC9140" s="73">
        <f t="shared" si="4843"/>
        <v>280.02</v>
      </c>
      <c r="DD9140" s="73">
        <f t="shared" si="4843"/>
        <v>280.02</v>
      </c>
      <c r="DE9140" s="73">
        <f t="shared" si="4843"/>
        <v>280.02</v>
      </c>
      <c r="DF9140" s="73">
        <f t="shared" si="4843"/>
        <v>280.02</v>
      </c>
      <c r="DG9140" s="73">
        <f t="shared" si="4843"/>
        <v>280.02</v>
      </c>
      <c r="DH9140" s="73">
        <f t="shared" si="4843"/>
        <v>280.02</v>
      </c>
      <c r="DI9140" s="73">
        <f t="shared" si="4843"/>
        <v>280.02</v>
      </c>
      <c r="DJ9140" s="73">
        <f t="shared" si="4843"/>
        <v>280.02</v>
      </c>
      <c r="DK9140" s="73">
        <f t="shared" si="4843"/>
        <v>280.02</v>
      </c>
      <c r="DL9140" s="73">
        <f t="shared" si="4843"/>
        <v>280.02</v>
      </c>
      <c r="DM9140" s="73">
        <f t="shared" si="4843"/>
        <v>280.02</v>
      </c>
      <c r="DN9140" s="73">
        <f t="shared" si="4843"/>
        <v>280.02</v>
      </c>
      <c r="DO9140" s="73">
        <f t="shared" si="4843"/>
        <v>280.02</v>
      </c>
      <c r="DP9140" s="73">
        <f t="shared" si="4843"/>
        <v>280.02</v>
      </c>
      <c r="DQ9140" s="73">
        <f t="shared" si="4843"/>
        <v>280.02</v>
      </c>
      <c r="DR9140" s="73">
        <f t="shared" si="4843"/>
        <v>280.02</v>
      </c>
      <c r="DS9140" s="73">
        <f t="shared" si="4843"/>
        <v>280.02</v>
      </c>
      <c r="DT9140" s="73">
        <f t="shared" si="4843"/>
        <v>280.02</v>
      </c>
      <c r="DU9140" s="73">
        <f t="shared" si="4843"/>
        <v>280.02</v>
      </c>
      <c r="DV9140" s="73">
        <f t="shared" si="4843"/>
        <v>280.02</v>
      </c>
      <c r="DW9140" s="73">
        <f t="shared" si="4843"/>
        <v>280.02</v>
      </c>
      <c r="DX9140" s="73">
        <f t="shared" si="4843"/>
        <v>280.02</v>
      </c>
      <c r="DY9140" s="73">
        <f t="shared" si="4843"/>
        <v>280.02</v>
      </c>
      <c r="DZ9140" s="73">
        <f t="shared" si="4843"/>
        <v>280.02</v>
      </c>
      <c r="EA9140" s="73">
        <f t="shared" si="4843"/>
        <v>280.02</v>
      </c>
      <c r="EB9140" s="73">
        <f t="shared" si="4843"/>
        <v>280.02</v>
      </c>
      <c r="EC9140" s="73">
        <f t="shared" si="4843"/>
        <v>280.02</v>
      </c>
      <c r="ED9140" s="73">
        <f t="shared" ref="ED9140:GO9140" si="4844">(EC9140+$F$9100*$F$9102*($F$55/$F$9101*EC9139+$F$55/$F$9101*EC9141))/(1+$F$9100*$F$9102*($F$55/$F$9101+$F$55/$F$9101))</f>
        <v>280.02</v>
      </c>
      <c r="EE9140" s="73">
        <f t="shared" si="4844"/>
        <v>280.02</v>
      </c>
      <c r="EF9140" s="73">
        <f t="shared" si="4844"/>
        <v>280.02</v>
      </c>
      <c r="EG9140" s="73">
        <f t="shared" si="4844"/>
        <v>280.02</v>
      </c>
      <c r="EH9140" s="73">
        <f t="shared" si="4844"/>
        <v>280.02</v>
      </c>
      <c r="EI9140" s="73">
        <f t="shared" si="4844"/>
        <v>280.02</v>
      </c>
      <c r="EJ9140" s="73">
        <f t="shared" si="4844"/>
        <v>280.02</v>
      </c>
      <c r="EK9140" s="73">
        <f t="shared" si="4844"/>
        <v>280.02</v>
      </c>
      <c r="EL9140" s="73">
        <f t="shared" si="4844"/>
        <v>280.02</v>
      </c>
      <c r="EM9140" s="73">
        <f t="shared" si="4844"/>
        <v>280.02</v>
      </c>
      <c r="EN9140" s="73">
        <f t="shared" si="4844"/>
        <v>280.02</v>
      </c>
      <c r="EO9140" s="73">
        <f t="shared" si="4844"/>
        <v>280.02</v>
      </c>
      <c r="EP9140" s="73">
        <f t="shared" si="4844"/>
        <v>280.02</v>
      </c>
      <c r="EQ9140" s="73">
        <f t="shared" si="4844"/>
        <v>280.02</v>
      </c>
      <c r="ER9140" s="73">
        <f t="shared" si="4844"/>
        <v>280.02</v>
      </c>
      <c r="ES9140" s="73">
        <f t="shared" si="4844"/>
        <v>280.02</v>
      </c>
      <c r="ET9140" s="73">
        <f t="shared" si="4844"/>
        <v>280.02</v>
      </c>
      <c r="EU9140" s="73">
        <f t="shared" si="4844"/>
        <v>280.02</v>
      </c>
      <c r="EV9140" s="73">
        <f t="shared" si="4844"/>
        <v>280.02</v>
      </c>
      <c r="EW9140" s="73">
        <f t="shared" si="4844"/>
        <v>280.02</v>
      </c>
      <c r="EX9140" s="73">
        <f t="shared" si="4844"/>
        <v>280.02</v>
      </c>
      <c r="EY9140" s="73">
        <f t="shared" si="4844"/>
        <v>280.02</v>
      </c>
      <c r="EZ9140" s="73">
        <f t="shared" si="4844"/>
        <v>280.02</v>
      </c>
      <c r="FA9140" s="73">
        <f t="shared" si="4844"/>
        <v>280.02</v>
      </c>
      <c r="FB9140" s="73">
        <f t="shared" si="4844"/>
        <v>280.02</v>
      </c>
      <c r="FC9140" s="73">
        <f t="shared" si="4844"/>
        <v>280.02</v>
      </c>
      <c r="FD9140" s="73">
        <f t="shared" si="4844"/>
        <v>280.02</v>
      </c>
      <c r="FE9140" s="73">
        <f t="shared" si="4844"/>
        <v>280.02</v>
      </c>
      <c r="FF9140" s="73">
        <f t="shared" si="4844"/>
        <v>280.02</v>
      </c>
      <c r="FG9140" s="73">
        <f t="shared" si="4844"/>
        <v>280.02</v>
      </c>
      <c r="FH9140" s="73">
        <f t="shared" si="4844"/>
        <v>280.02</v>
      </c>
      <c r="FI9140" s="73">
        <f t="shared" si="4844"/>
        <v>280.02</v>
      </c>
      <c r="FJ9140" s="73">
        <f t="shared" si="4844"/>
        <v>280.02</v>
      </c>
      <c r="FK9140" s="73">
        <f t="shared" si="4844"/>
        <v>280.02</v>
      </c>
      <c r="FL9140" s="73">
        <f t="shared" si="4844"/>
        <v>280.02</v>
      </c>
      <c r="FM9140" s="73">
        <f t="shared" si="4844"/>
        <v>280.02</v>
      </c>
      <c r="FN9140" s="73">
        <f t="shared" si="4844"/>
        <v>280.02</v>
      </c>
      <c r="FO9140" s="73">
        <f t="shared" si="4844"/>
        <v>280.02</v>
      </c>
      <c r="FP9140" s="73">
        <f t="shared" si="4844"/>
        <v>280.02</v>
      </c>
      <c r="FQ9140" s="73">
        <f t="shared" si="4844"/>
        <v>280.02</v>
      </c>
      <c r="FR9140" s="73">
        <f t="shared" si="4844"/>
        <v>280.02</v>
      </c>
      <c r="FS9140" s="73">
        <f t="shared" si="4844"/>
        <v>280.02</v>
      </c>
      <c r="FT9140" s="73">
        <f t="shared" si="4844"/>
        <v>280.02</v>
      </c>
      <c r="FU9140" s="73">
        <f t="shared" si="4844"/>
        <v>280.02</v>
      </c>
      <c r="FV9140" s="73">
        <f t="shared" si="4844"/>
        <v>280.02</v>
      </c>
      <c r="FW9140" s="73">
        <f t="shared" si="4844"/>
        <v>280.02</v>
      </c>
      <c r="FX9140" s="73">
        <f t="shared" si="4844"/>
        <v>280.02</v>
      </c>
      <c r="FY9140" s="73">
        <f t="shared" si="4844"/>
        <v>280.02</v>
      </c>
      <c r="FZ9140" s="73">
        <f t="shared" si="4844"/>
        <v>280.02</v>
      </c>
      <c r="GA9140" s="73">
        <f t="shared" si="4844"/>
        <v>280.02</v>
      </c>
      <c r="GB9140" s="73">
        <f t="shared" si="4844"/>
        <v>280.02</v>
      </c>
      <c r="GC9140" s="73">
        <f t="shared" si="4844"/>
        <v>280.02</v>
      </c>
      <c r="GD9140" s="73">
        <f t="shared" si="4844"/>
        <v>280.02</v>
      </c>
      <c r="GE9140" s="73">
        <f t="shared" si="4844"/>
        <v>280.02</v>
      </c>
      <c r="GF9140" s="73">
        <f t="shared" si="4844"/>
        <v>280.02</v>
      </c>
      <c r="GG9140" s="73">
        <f t="shared" si="4844"/>
        <v>280.02</v>
      </c>
      <c r="GH9140" s="73">
        <f t="shared" si="4844"/>
        <v>280.02</v>
      </c>
      <c r="GI9140" s="73">
        <f t="shared" si="4844"/>
        <v>280.02</v>
      </c>
      <c r="GJ9140" s="73">
        <f t="shared" si="4844"/>
        <v>280.02</v>
      </c>
      <c r="GK9140" s="73">
        <f t="shared" si="4844"/>
        <v>280.02</v>
      </c>
      <c r="GL9140" s="73">
        <f t="shared" si="4844"/>
        <v>280.02</v>
      </c>
      <c r="GM9140" s="73">
        <f t="shared" si="4844"/>
        <v>280.02</v>
      </c>
      <c r="GN9140" s="73">
        <f t="shared" si="4844"/>
        <v>280.02</v>
      </c>
      <c r="GO9140" s="73">
        <f t="shared" si="4844"/>
        <v>280.02</v>
      </c>
      <c r="GP9140" s="73">
        <f t="shared" ref="GP9140:JA9140" si="4845">(GO9140+$F$9100*$F$9102*($F$55/$F$9101*GO9139+$F$55/$F$9101*GO9141))/(1+$F$9100*$F$9102*($F$55/$F$9101+$F$55/$F$9101))</f>
        <v>280.02</v>
      </c>
      <c r="GQ9140" s="73">
        <f t="shared" si="4845"/>
        <v>280.02</v>
      </c>
      <c r="GR9140" s="73">
        <f t="shared" si="4845"/>
        <v>280.02</v>
      </c>
      <c r="GS9140" s="73">
        <f t="shared" si="4845"/>
        <v>280.02</v>
      </c>
      <c r="GT9140" s="73">
        <f t="shared" si="4845"/>
        <v>280.02</v>
      </c>
      <c r="GU9140" s="73">
        <f t="shared" si="4845"/>
        <v>280.02</v>
      </c>
      <c r="GV9140" s="73">
        <f t="shared" si="4845"/>
        <v>280.02</v>
      </c>
      <c r="GW9140" s="73">
        <f t="shared" si="4845"/>
        <v>280.02</v>
      </c>
      <c r="GX9140" s="73">
        <f t="shared" si="4845"/>
        <v>280.02</v>
      </c>
      <c r="GY9140" s="73">
        <f t="shared" si="4845"/>
        <v>280.02</v>
      </c>
      <c r="GZ9140" s="73">
        <f t="shared" si="4845"/>
        <v>280.02</v>
      </c>
      <c r="HA9140" s="73">
        <f t="shared" si="4845"/>
        <v>280.02</v>
      </c>
      <c r="HB9140" s="73">
        <f t="shared" si="4845"/>
        <v>280.02</v>
      </c>
      <c r="HC9140" s="73">
        <f t="shared" si="4845"/>
        <v>280.02</v>
      </c>
      <c r="HD9140" s="73">
        <f t="shared" si="4845"/>
        <v>280.02</v>
      </c>
      <c r="HE9140" s="73">
        <f t="shared" si="4845"/>
        <v>280.02</v>
      </c>
      <c r="HF9140" s="73">
        <f t="shared" si="4845"/>
        <v>280.02</v>
      </c>
      <c r="HG9140" s="73">
        <f t="shared" si="4845"/>
        <v>280.02</v>
      </c>
      <c r="HH9140" s="73">
        <f t="shared" si="4845"/>
        <v>280.02</v>
      </c>
      <c r="HI9140" s="73">
        <f t="shared" si="4845"/>
        <v>280.02</v>
      </c>
      <c r="HJ9140" s="73">
        <f t="shared" si="4845"/>
        <v>280.02</v>
      </c>
      <c r="HK9140" s="73">
        <f t="shared" si="4845"/>
        <v>280.02</v>
      </c>
      <c r="HL9140" s="73">
        <f t="shared" si="4845"/>
        <v>280.02</v>
      </c>
      <c r="HM9140" s="73">
        <f t="shared" si="4845"/>
        <v>280.02</v>
      </c>
      <c r="HN9140" s="73">
        <f t="shared" si="4845"/>
        <v>280.02</v>
      </c>
      <c r="HO9140" s="73">
        <f t="shared" si="4845"/>
        <v>280.02</v>
      </c>
      <c r="HP9140" s="73">
        <f t="shared" si="4845"/>
        <v>280.02</v>
      </c>
      <c r="HQ9140" s="73">
        <f t="shared" si="4845"/>
        <v>280.02</v>
      </c>
      <c r="HR9140" s="73">
        <f t="shared" si="4845"/>
        <v>280.02</v>
      </c>
      <c r="HS9140" s="73">
        <f t="shared" si="4845"/>
        <v>280.02</v>
      </c>
      <c r="HT9140" s="73">
        <f t="shared" si="4845"/>
        <v>280.02</v>
      </c>
      <c r="HU9140" s="73">
        <f t="shared" si="4845"/>
        <v>280.02</v>
      </c>
      <c r="HV9140" s="73">
        <f t="shared" si="4845"/>
        <v>280.02</v>
      </c>
      <c r="HW9140" s="73">
        <f t="shared" si="4845"/>
        <v>280.02</v>
      </c>
      <c r="HX9140" s="73">
        <f t="shared" si="4845"/>
        <v>280.02</v>
      </c>
      <c r="HY9140" s="73">
        <f t="shared" si="4845"/>
        <v>280.02</v>
      </c>
      <c r="HZ9140" s="73">
        <f t="shared" si="4845"/>
        <v>280.02</v>
      </c>
      <c r="IA9140" s="73">
        <f t="shared" si="4845"/>
        <v>280.02</v>
      </c>
      <c r="IB9140" s="73">
        <f t="shared" si="4845"/>
        <v>280.02</v>
      </c>
      <c r="IC9140" s="73">
        <f t="shared" si="4845"/>
        <v>280.02</v>
      </c>
      <c r="ID9140" s="73">
        <f t="shared" si="4845"/>
        <v>280.02</v>
      </c>
      <c r="IE9140" s="73">
        <f t="shared" si="4845"/>
        <v>280.02</v>
      </c>
      <c r="IF9140" s="73">
        <f t="shared" si="4845"/>
        <v>280.02</v>
      </c>
      <c r="IG9140" s="73">
        <f t="shared" si="4845"/>
        <v>280.02</v>
      </c>
      <c r="IH9140" s="73">
        <f t="shared" si="4845"/>
        <v>280.02</v>
      </c>
      <c r="II9140" s="73">
        <f t="shared" si="4845"/>
        <v>280.02</v>
      </c>
      <c r="IJ9140" s="73">
        <f t="shared" si="4845"/>
        <v>280.02</v>
      </c>
      <c r="IK9140" s="73">
        <f t="shared" si="4845"/>
        <v>280.02</v>
      </c>
      <c r="IL9140" s="73">
        <f t="shared" si="4845"/>
        <v>280.02</v>
      </c>
      <c r="IM9140" s="73">
        <f t="shared" si="4845"/>
        <v>280.02</v>
      </c>
      <c r="IN9140" s="73">
        <f t="shared" si="4845"/>
        <v>280.02</v>
      </c>
      <c r="IO9140" s="73">
        <f t="shared" si="4845"/>
        <v>280.02</v>
      </c>
      <c r="IP9140" s="73">
        <f t="shared" si="4845"/>
        <v>280.02</v>
      </c>
      <c r="IQ9140" s="73">
        <f t="shared" si="4845"/>
        <v>280.02</v>
      </c>
      <c r="IR9140" s="73">
        <f t="shared" si="4845"/>
        <v>280.02</v>
      </c>
      <c r="IS9140" s="73">
        <f t="shared" si="4845"/>
        <v>280.02</v>
      </c>
      <c r="IT9140" s="73">
        <f t="shared" si="4845"/>
        <v>280.02</v>
      </c>
      <c r="IU9140" s="73">
        <f t="shared" si="4845"/>
        <v>280.02</v>
      </c>
      <c r="IV9140" s="73">
        <f t="shared" si="4845"/>
        <v>280.02</v>
      </c>
      <c r="IW9140" s="73">
        <f t="shared" si="4845"/>
        <v>280.02</v>
      </c>
      <c r="IX9140" s="73">
        <f t="shared" si="4845"/>
        <v>280.02</v>
      </c>
      <c r="IY9140" s="73">
        <f t="shared" si="4845"/>
        <v>280.02</v>
      </c>
      <c r="IZ9140" s="73">
        <f t="shared" si="4845"/>
        <v>280.02</v>
      </c>
      <c r="JA9140" s="73">
        <f t="shared" si="4845"/>
        <v>280.02</v>
      </c>
      <c r="JB9140" s="73">
        <f t="shared" ref="JB9140:KG9140" si="4846">(JA9140+$F$9100*$F$9102*($F$55/$F$9101*JA9139+$F$55/$F$9101*JA9141))/(1+$F$9100*$F$9102*($F$55/$F$9101+$F$55/$F$9101))</f>
        <v>280.02</v>
      </c>
      <c r="JC9140" s="73">
        <f t="shared" si="4846"/>
        <v>280.02</v>
      </c>
      <c r="JD9140" s="73">
        <f t="shared" si="4846"/>
        <v>280.02</v>
      </c>
      <c r="JE9140" s="73">
        <f t="shared" si="4846"/>
        <v>280.02</v>
      </c>
      <c r="JF9140" s="73">
        <f t="shared" si="4846"/>
        <v>280.02</v>
      </c>
      <c r="JG9140" s="73">
        <f t="shared" si="4846"/>
        <v>280.02</v>
      </c>
      <c r="JH9140" s="73">
        <f t="shared" si="4846"/>
        <v>280.02</v>
      </c>
      <c r="JI9140" s="73">
        <f t="shared" si="4846"/>
        <v>280.02</v>
      </c>
      <c r="JJ9140" s="73">
        <f t="shared" si="4846"/>
        <v>280.02</v>
      </c>
      <c r="JK9140" s="73">
        <f t="shared" si="4846"/>
        <v>280.02</v>
      </c>
      <c r="JL9140" s="73">
        <f t="shared" si="4846"/>
        <v>280.02</v>
      </c>
      <c r="JM9140" s="73">
        <f t="shared" si="4846"/>
        <v>280.02</v>
      </c>
      <c r="JN9140" s="73">
        <f t="shared" si="4846"/>
        <v>280.02</v>
      </c>
      <c r="JO9140" s="73">
        <f t="shared" si="4846"/>
        <v>280.02</v>
      </c>
      <c r="JP9140" s="73">
        <f t="shared" si="4846"/>
        <v>280.02</v>
      </c>
      <c r="JQ9140" s="73">
        <f t="shared" si="4846"/>
        <v>280.02</v>
      </c>
      <c r="JR9140" s="73">
        <f t="shared" si="4846"/>
        <v>280.02</v>
      </c>
      <c r="JS9140" s="73">
        <f t="shared" si="4846"/>
        <v>280.02</v>
      </c>
      <c r="JT9140" s="73">
        <f t="shared" si="4846"/>
        <v>280.02</v>
      </c>
      <c r="JU9140" s="73">
        <f t="shared" si="4846"/>
        <v>280.02</v>
      </c>
      <c r="JV9140" s="73">
        <f t="shared" si="4846"/>
        <v>280.02</v>
      </c>
      <c r="JW9140" s="73">
        <f t="shared" si="4846"/>
        <v>280.02</v>
      </c>
      <c r="JX9140" s="73">
        <f t="shared" si="4846"/>
        <v>280.02</v>
      </c>
      <c r="JY9140" s="73">
        <f t="shared" si="4846"/>
        <v>280.02</v>
      </c>
      <c r="JZ9140" s="73">
        <f t="shared" si="4846"/>
        <v>280.02</v>
      </c>
      <c r="KA9140" s="73">
        <f t="shared" si="4846"/>
        <v>280.02</v>
      </c>
      <c r="KB9140" s="73">
        <f t="shared" si="4846"/>
        <v>280.02</v>
      </c>
      <c r="KC9140" s="73">
        <f t="shared" si="4846"/>
        <v>280.02</v>
      </c>
      <c r="KD9140" s="73">
        <f t="shared" si="4846"/>
        <v>280.02</v>
      </c>
      <c r="KE9140" s="73">
        <f t="shared" si="4846"/>
        <v>280.02</v>
      </c>
      <c r="KF9140" s="73">
        <f t="shared" si="4846"/>
        <v>280.02</v>
      </c>
      <c r="KG9140" s="73">
        <f t="shared" si="4846"/>
        <v>280.02</v>
      </c>
      <c r="KH9140">
        <v>280.02</v>
      </c>
      <c r="KL9140" s="84"/>
      <c r="KP9140" s="84"/>
      <c r="KS9140" s="74"/>
      <c r="KT9140" s="74"/>
      <c r="KU9140" s="16"/>
      <c r="KV9140" s="72"/>
      <c r="KW9140" s="72"/>
      <c r="KX9140" s="16"/>
      <c r="KZ9140" s="16"/>
      <c r="LA9140" s="16"/>
      <c r="LB9140" s="74"/>
      <c r="LC9140" s="74"/>
    </row>
    <row r="9141" spans="2:315" x14ac:dyDescent="0.35">
      <c r="B9141">
        <v>35</v>
      </c>
      <c r="C9141">
        <f t="shared" si="4826"/>
        <v>0.34499999999999997</v>
      </c>
      <c r="E9141" s="92">
        <v>279.92</v>
      </c>
      <c r="F9141" s="73">
        <f t="shared" ref="F9141:BQ9141" si="4847">(E9141+$F$9100*$F$9102*($F$55/$F$9101*E9140+$F$55/$F$9101*E9142))/(1+$F$9100*$F$9102*($F$55/$F$9101+$F$55/$F$9101))</f>
        <v>279.92</v>
      </c>
      <c r="G9141" s="73">
        <f t="shared" si="4847"/>
        <v>279.92</v>
      </c>
      <c r="H9141" s="73">
        <f t="shared" si="4847"/>
        <v>279.92</v>
      </c>
      <c r="I9141" s="73">
        <f t="shared" si="4847"/>
        <v>279.92</v>
      </c>
      <c r="J9141" s="73">
        <f t="shared" si="4847"/>
        <v>279.92</v>
      </c>
      <c r="K9141" s="73">
        <f t="shared" si="4847"/>
        <v>279.92</v>
      </c>
      <c r="L9141" s="73">
        <f t="shared" si="4847"/>
        <v>279.92</v>
      </c>
      <c r="M9141" s="73">
        <f t="shared" si="4847"/>
        <v>279.92</v>
      </c>
      <c r="N9141" s="73">
        <f t="shared" si="4847"/>
        <v>279.92</v>
      </c>
      <c r="O9141" s="73">
        <f t="shared" si="4847"/>
        <v>279.92</v>
      </c>
      <c r="P9141" s="73">
        <f t="shared" si="4847"/>
        <v>279.92</v>
      </c>
      <c r="Q9141" s="73">
        <f t="shared" si="4847"/>
        <v>279.92</v>
      </c>
      <c r="R9141" s="73">
        <f t="shared" si="4847"/>
        <v>279.92</v>
      </c>
      <c r="S9141" s="73">
        <f t="shared" si="4847"/>
        <v>279.92</v>
      </c>
      <c r="T9141" s="73">
        <f t="shared" si="4847"/>
        <v>279.92</v>
      </c>
      <c r="U9141" s="73">
        <f t="shared" si="4847"/>
        <v>279.92</v>
      </c>
      <c r="V9141" s="73">
        <f t="shared" si="4847"/>
        <v>279.92</v>
      </c>
      <c r="W9141" s="73">
        <f t="shared" si="4847"/>
        <v>279.92</v>
      </c>
      <c r="X9141" s="73">
        <f t="shared" si="4847"/>
        <v>279.92</v>
      </c>
      <c r="Y9141" s="73">
        <f t="shared" si="4847"/>
        <v>279.92</v>
      </c>
      <c r="Z9141" s="73">
        <f t="shared" si="4847"/>
        <v>279.92</v>
      </c>
      <c r="AA9141" s="73">
        <f t="shared" si="4847"/>
        <v>279.92</v>
      </c>
      <c r="AB9141" s="73">
        <f t="shared" si="4847"/>
        <v>279.92</v>
      </c>
      <c r="AC9141" s="73">
        <f t="shared" si="4847"/>
        <v>279.92</v>
      </c>
      <c r="AD9141" s="73">
        <f t="shared" si="4847"/>
        <v>279.92</v>
      </c>
      <c r="AE9141" s="73">
        <f t="shared" si="4847"/>
        <v>279.92</v>
      </c>
      <c r="AF9141" s="73">
        <f t="shared" si="4847"/>
        <v>279.92</v>
      </c>
      <c r="AG9141" s="73">
        <f t="shared" si="4847"/>
        <v>279.92</v>
      </c>
      <c r="AH9141" s="73">
        <f t="shared" si="4847"/>
        <v>279.92</v>
      </c>
      <c r="AI9141" s="73">
        <f t="shared" si="4847"/>
        <v>279.92</v>
      </c>
      <c r="AJ9141" s="73">
        <f t="shared" si="4847"/>
        <v>279.92</v>
      </c>
      <c r="AK9141" s="73">
        <f t="shared" si="4847"/>
        <v>279.92</v>
      </c>
      <c r="AL9141" s="73">
        <f t="shared" si="4847"/>
        <v>279.92</v>
      </c>
      <c r="AM9141" s="73">
        <f t="shared" si="4847"/>
        <v>279.92</v>
      </c>
      <c r="AN9141" s="73">
        <f t="shared" si="4847"/>
        <v>279.92</v>
      </c>
      <c r="AO9141" s="73">
        <f t="shared" si="4847"/>
        <v>279.92</v>
      </c>
      <c r="AP9141" s="73">
        <f t="shared" si="4847"/>
        <v>279.92</v>
      </c>
      <c r="AQ9141" s="73">
        <f t="shared" si="4847"/>
        <v>279.92</v>
      </c>
      <c r="AR9141" s="73">
        <f t="shared" si="4847"/>
        <v>279.92</v>
      </c>
      <c r="AS9141" s="73">
        <f t="shared" si="4847"/>
        <v>279.92</v>
      </c>
      <c r="AT9141" s="73">
        <f t="shared" si="4847"/>
        <v>279.92</v>
      </c>
      <c r="AU9141" s="73">
        <f t="shared" si="4847"/>
        <v>279.92</v>
      </c>
      <c r="AV9141" s="73">
        <f t="shared" si="4847"/>
        <v>279.92</v>
      </c>
      <c r="AW9141" s="73">
        <f t="shared" si="4847"/>
        <v>279.92</v>
      </c>
      <c r="AX9141" s="73">
        <f t="shared" si="4847"/>
        <v>279.92</v>
      </c>
      <c r="AY9141" s="73">
        <f t="shared" si="4847"/>
        <v>279.92</v>
      </c>
      <c r="AZ9141" s="73">
        <f t="shared" si="4847"/>
        <v>279.92</v>
      </c>
      <c r="BA9141" s="73">
        <f t="shared" si="4847"/>
        <v>279.92</v>
      </c>
      <c r="BB9141" s="73">
        <f t="shared" si="4847"/>
        <v>279.92</v>
      </c>
      <c r="BC9141" s="73">
        <f t="shared" si="4847"/>
        <v>279.92</v>
      </c>
      <c r="BD9141" s="73">
        <f t="shared" si="4847"/>
        <v>279.92</v>
      </c>
      <c r="BE9141" s="73">
        <f t="shared" si="4847"/>
        <v>279.92</v>
      </c>
      <c r="BF9141" s="73">
        <f t="shared" si="4847"/>
        <v>279.92</v>
      </c>
      <c r="BG9141" s="73">
        <f t="shared" si="4847"/>
        <v>279.92</v>
      </c>
      <c r="BH9141" s="73">
        <f t="shared" si="4847"/>
        <v>279.92</v>
      </c>
      <c r="BI9141" s="73">
        <f t="shared" si="4847"/>
        <v>279.92</v>
      </c>
      <c r="BJ9141" s="73">
        <f t="shared" si="4847"/>
        <v>279.92</v>
      </c>
      <c r="BK9141" s="73">
        <f t="shared" si="4847"/>
        <v>279.92</v>
      </c>
      <c r="BL9141" s="73">
        <f t="shared" si="4847"/>
        <v>279.92</v>
      </c>
      <c r="BM9141" s="73">
        <f t="shared" si="4847"/>
        <v>279.92</v>
      </c>
      <c r="BN9141" s="73">
        <f t="shared" si="4847"/>
        <v>279.92</v>
      </c>
      <c r="BO9141" s="73">
        <f t="shared" si="4847"/>
        <v>279.92</v>
      </c>
      <c r="BP9141" s="73">
        <f t="shared" si="4847"/>
        <v>279.92</v>
      </c>
      <c r="BQ9141" s="73">
        <f t="shared" si="4847"/>
        <v>279.92</v>
      </c>
      <c r="BR9141" s="73">
        <f t="shared" ref="BR9141:EC9141" si="4848">(BQ9141+$F$9100*$F$9102*($F$55/$F$9101*BQ9140+$F$55/$F$9101*BQ9142))/(1+$F$9100*$F$9102*($F$55/$F$9101+$F$55/$F$9101))</f>
        <v>279.92</v>
      </c>
      <c r="BS9141" s="73">
        <f t="shared" si="4848"/>
        <v>279.92</v>
      </c>
      <c r="BT9141" s="73">
        <f t="shared" si="4848"/>
        <v>279.92</v>
      </c>
      <c r="BU9141" s="73">
        <f t="shared" si="4848"/>
        <v>279.92</v>
      </c>
      <c r="BV9141" s="73">
        <f t="shared" si="4848"/>
        <v>279.92</v>
      </c>
      <c r="BW9141" s="73">
        <f t="shared" si="4848"/>
        <v>279.92</v>
      </c>
      <c r="BX9141" s="73">
        <f t="shared" si="4848"/>
        <v>279.92</v>
      </c>
      <c r="BY9141" s="73">
        <f t="shared" si="4848"/>
        <v>279.92</v>
      </c>
      <c r="BZ9141" s="73">
        <f t="shared" si="4848"/>
        <v>279.92</v>
      </c>
      <c r="CA9141" s="73">
        <f t="shared" si="4848"/>
        <v>279.92</v>
      </c>
      <c r="CB9141" s="73">
        <f t="shared" si="4848"/>
        <v>279.92</v>
      </c>
      <c r="CC9141" s="73">
        <f t="shared" si="4848"/>
        <v>279.92</v>
      </c>
      <c r="CD9141" s="73">
        <f t="shared" si="4848"/>
        <v>279.92</v>
      </c>
      <c r="CE9141" s="73">
        <f t="shared" si="4848"/>
        <v>279.92</v>
      </c>
      <c r="CF9141" s="73">
        <f t="shared" si="4848"/>
        <v>279.92</v>
      </c>
      <c r="CG9141" s="73">
        <f t="shared" si="4848"/>
        <v>279.92</v>
      </c>
      <c r="CH9141" s="73">
        <f t="shared" si="4848"/>
        <v>279.92</v>
      </c>
      <c r="CI9141" s="73">
        <f t="shared" si="4848"/>
        <v>279.92</v>
      </c>
      <c r="CJ9141" s="73">
        <f t="shared" si="4848"/>
        <v>279.92</v>
      </c>
      <c r="CK9141" s="73">
        <f t="shared" si="4848"/>
        <v>279.92</v>
      </c>
      <c r="CL9141" s="73">
        <f t="shared" si="4848"/>
        <v>279.92</v>
      </c>
      <c r="CM9141" s="73">
        <f t="shared" si="4848"/>
        <v>279.92</v>
      </c>
      <c r="CN9141" s="73">
        <f t="shared" si="4848"/>
        <v>279.92</v>
      </c>
      <c r="CO9141" s="73">
        <f t="shared" si="4848"/>
        <v>279.92</v>
      </c>
      <c r="CP9141" s="73">
        <f t="shared" si="4848"/>
        <v>279.92</v>
      </c>
      <c r="CQ9141" s="73">
        <f t="shared" si="4848"/>
        <v>279.92</v>
      </c>
      <c r="CR9141" s="73">
        <f t="shared" si="4848"/>
        <v>279.92</v>
      </c>
      <c r="CS9141" s="73">
        <f t="shared" si="4848"/>
        <v>279.92</v>
      </c>
      <c r="CT9141" s="73">
        <f t="shared" si="4848"/>
        <v>279.92</v>
      </c>
      <c r="CU9141" s="73">
        <f t="shared" si="4848"/>
        <v>279.92</v>
      </c>
      <c r="CV9141" s="73">
        <f t="shared" si="4848"/>
        <v>279.92</v>
      </c>
      <c r="CW9141" s="73">
        <f t="shared" si="4848"/>
        <v>279.92</v>
      </c>
      <c r="CX9141" s="73">
        <f t="shared" si="4848"/>
        <v>279.92</v>
      </c>
      <c r="CY9141" s="73">
        <f t="shared" si="4848"/>
        <v>279.92</v>
      </c>
      <c r="CZ9141" s="73">
        <f t="shared" si="4848"/>
        <v>279.92</v>
      </c>
      <c r="DA9141" s="73">
        <f t="shared" si="4848"/>
        <v>279.92</v>
      </c>
      <c r="DB9141" s="73">
        <f t="shared" si="4848"/>
        <v>279.92</v>
      </c>
      <c r="DC9141" s="73">
        <f t="shared" si="4848"/>
        <v>279.92</v>
      </c>
      <c r="DD9141" s="73">
        <f t="shared" si="4848"/>
        <v>279.92</v>
      </c>
      <c r="DE9141" s="73">
        <f t="shared" si="4848"/>
        <v>279.92</v>
      </c>
      <c r="DF9141" s="73">
        <f t="shared" si="4848"/>
        <v>279.92</v>
      </c>
      <c r="DG9141" s="73">
        <f t="shared" si="4848"/>
        <v>279.92</v>
      </c>
      <c r="DH9141" s="73">
        <f t="shared" si="4848"/>
        <v>279.92</v>
      </c>
      <c r="DI9141" s="73">
        <f t="shared" si="4848"/>
        <v>279.92</v>
      </c>
      <c r="DJ9141" s="73">
        <f t="shared" si="4848"/>
        <v>279.92</v>
      </c>
      <c r="DK9141" s="73">
        <f t="shared" si="4848"/>
        <v>279.92</v>
      </c>
      <c r="DL9141" s="73">
        <f t="shared" si="4848"/>
        <v>279.92</v>
      </c>
      <c r="DM9141" s="73">
        <f t="shared" si="4848"/>
        <v>279.92</v>
      </c>
      <c r="DN9141" s="73">
        <f t="shared" si="4848"/>
        <v>279.92</v>
      </c>
      <c r="DO9141" s="73">
        <f t="shared" si="4848"/>
        <v>279.92</v>
      </c>
      <c r="DP9141" s="73">
        <f t="shared" si="4848"/>
        <v>279.92</v>
      </c>
      <c r="DQ9141" s="73">
        <f t="shared" si="4848"/>
        <v>279.92</v>
      </c>
      <c r="DR9141" s="73">
        <f t="shared" si="4848"/>
        <v>279.92</v>
      </c>
      <c r="DS9141" s="73">
        <f t="shared" si="4848"/>
        <v>279.92</v>
      </c>
      <c r="DT9141" s="73">
        <f t="shared" si="4848"/>
        <v>279.92</v>
      </c>
      <c r="DU9141" s="73">
        <f t="shared" si="4848"/>
        <v>279.92</v>
      </c>
      <c r="DV9141" s="73">
        <f t="shared" si="4848"/>
        <v>279.92</v>
      </c>
      <c r="DW9141" s="73">
        <f t="shared" si="4848"/>
        <v>279.92</v>
      </c>
      <c r="DX9141" s="73">
        <f t="shared" si="4848"/>
        <v>279.92</v>
      </c>
      <c r="DY9141" s="73">
        <f t="shared" si="4848"/>
        <v>279.92</v>
      </c>
      <c r="DZ9141" s="73">
        <f t="shared" si="4848"/>
        <v>279.92</v>
      </c>
      <c r="EA9141" s="73">
        <f t="shared" si="4848"/>
        <v>279.92</v>
      </c>
      <c r="EB9141" s="73">
        <f t="shared" si="4848"/>
        <v>279.92</v>
      </c>
      <c r="EC9141" s="73">
        <f t="shared" si="4848"/>
        <v>279.92</v>
      </c>
      <c r="ED9141" s="73">
        <f t="shared" ref="ED9141:GO9141" si="4849">(EC9141+$F$9100*$F$9102*($F$55/$F$9101*EC9140+$F$55/$F$9101*EC9142))/(1+$F$9100*$F$9102*($F$55/$F$9101+$F$55/$F$9101))</f>
        <v>279.92</v>
      </c>
      <c r="EE9141" s="73">
        <f t="shared" si="4849"/>
        <v>279.92</v>
      </c>
      <c r="EF9141" s="73">
        <f t="shared" si="4849"/>
        <v>279.92</v>
      </c>
      <c r="EG9141" s="73">
        <f t="shared" si="4849"/>
        <v>279.92</v>
      </c>
      <c r="EH9141" s="73">
        <f t="shared" si="4849"/>
        <v>279.92</v>
      </c>
      <c r="EI9141" s="73">
        <f t="shared" si="4849"/>
        <v>279.92</v>
      </c>
      <c r="EJ9141" s="73">
        <f t="shared" si="4849"/>
        <v>279.92</v>
      </c>
      <c r="EK9141" s="73">
        <f t="shared" si="4849"/>
        <v>279.92</v>
      </c>
      <c r="EL9141" s="73">
        <f t="shared" si="4849"/>
        <v>279.92</v>
      </c>
      <c r="EM9141" s="73">
        <f t="shared" si="4849"/>
        <v>279.92</v>
      </c>
      <c r="EN9141" s="73">
        <f t="shared" si="4849"/>
        <v>279.92</v>
      </c>
      <c r="EO9141" s="73">
        <f t="shared" si="4849"/>
        <v>279.92</v>
      </c>
      <c r="EP9141" s="73">
        <f t="shared" si="4849"/>
        <v>279.92</v>
      </c>
      <c r="EQ9141" s="73">
        <f t="shared" si="4849"/>
        <v>279.92</v>
      </c>
      <c r="ER9141" s="73">
        <f t="shared" si="4849"/>
        <v>279.92</v>
      </c>
      <c r="ES9141" s="73">
        <f t="shared" si="4849"/>
        <v>279.92</v>
      </c>
      <c r="ET9141" s="73">
        <f t="shared" si="4849"/>
        <v>279.92</v>
      </c>
      <c r="EU9141" s="73">
        <f t="shared" si="4849"/>
        <v>279.92</v>
      </c>
      <c r="EV9141" s="73">
        <f t="shared" si="4849"/>
        <v>279.92</v>
      </c>
      <c r="EW9141" s="73">
        <f t="shared" si="4849"/>
        <v>279.92</v>
      </c>
      <c r="EX9141" s="73">
        <f t="shared" si="4849"/>
        <v>279.92</v>
      </c>
      <c r="EY9141" s="73">
        <f t="shared" si="4849"/>
        <v>279.92</v>
      </c>
      <c r="EZ9141" s="73">
        <f t="shared" si="4849"/>
        <v>279.92</v>
      </c>
      <c r="FA9141" s="73">
        <f t="shared" si="4849"/>
        <v>279.92</v>
      </c>
      <c r="FB9141" s="73">
        <f t="shared" si="4849"/>
        <v>279.92</v>
      </c>
      <c r="FC9141" s="73">
        <f t="shared" si="4849"/>
        <v>279.92</v>
      </c>
      <c r="FD9141" s="73">
        <f t="shared" si="4849"/>
        <v>279.92</v>
      </c>
      <c r="FE9141" s="73">
        <f t="shared" si="4849"/>
        <v>279.92</v>
      </c>
      <c r="FF9141" s="73">
        <f t="shared" si="4849"/>
        <v>279.92</v>
      </c>
      <c r="FG9141" s="73">
        <f t="shared" si="4849"/>
        <v>279.92</v>
      </c>
      <c r="FH9141" s="73">
        <f t="shared" si="4849"/>
        <v>279.92</v>
      </c>
      <c r="FI9141" s="73">
        <f t="shared" si="4849"/>
        <v>279.92</v>
      </c>
      <c r="FJ9141" s="73">
        <f t="shared" si="4849"/>
        <v>279.92</v>
      </c>
      <c r="FK9141" s="73">
        <f t="shared" si="4849"/>
        <v>279.92</v>
      </c>
      <c r="FL9141" s="73">
        <f t="shared" si="4849"/>
        <v>279.92</v>
      </c>
      <c r="FM9141" s="73">
        <f t="shared" si="4849"/>
        <v>279.92</v>
      </c>
      <c r="FN9141" s="73">
        <f t="shared" si="4849"/>
        <v>279.92</v>
      </c>
      <c r="FO9141" s="73">
        <f t="shared" si="4849"/>
        <v>279.92</v>
      </c>
      <c r="FP9141" s="73">
        <f t="shared" si="4849"/>
        <v>279.92</v>
      </c>
      <c r="FQ9141" s="73">
        <f t="shared" si="4849"/>
        <v>279.92</v>
      </c>
      <c r="FR9141" s="73">
        <f t="shared" si="4849"/>
        <v>279.92</v>
      </c>
      <c r="FS9141" s="73">
        <f t="shared" si="4849"/>
        <v>279.92</v>
      </c>
      <c r="FT9141" s="73">
        <f t="shared" si="4849"/>
        <v>279.92</v>
      </c>
      <c r="FU9141" s="73">
        <f t="shared" si="4849"/>
        <v>279.92</v>
      </c>
      <c r="FV9141" s="73">
        <f t="shared" si="4849"/>
        <v>279.92</v>
      </c>
      <c r="FW9141" s="73">
        <f t="shared" si="4849"/>
        <v>279.92</v>
      </c>
      <c r="FX9141" s="73">
        <f t="shared" si="4849"/>
        <v>279.92</v>
      </c>
      <c r="FY9141" s="73">
        <f t="shared" si="4849"/>
        <v>279.92</v>
      </c>
      <c r="FZ9141" s="73">
        <f t="shared" si="4849"/>
        <v>279.92</v>
      </c>
      <c r="GA9141" s="73">
        <f t="shared" si="4849"/>
        <v>279.92</v>
      </c>
      <c r="GB9141" s="73">
        <f t="shared" si="4849"/>
        <v>279.92</v>
      </c>
      <c r="GC9141" s="73">
        <f t="shared" si="4849"/>
        <v>279.92</v>
      </c>
      <c r="GD9141" s="73">
        <f t="shared" si="4849"/>
        <v>279.92</v>
      </c>
      <c r="GE9141" s="73">
        <f t="shared" si="4849"/>
        <v>279.92</v>
      </c>
      <c r="GF9141" s="73">
        <f t="shared" si="4849"/>
        <v>279.92</v>
      </c>
      <c r="GG9141" s="73">
        <f t="shared" si="4849"/>
        <v>279.92</v>
      </c>
      <c r="GH9141" s="73">
        <f t="shared" si="4849"/>
        <v>279.92</v>
      </c>
      <c r="GI9141" s="73">
        <f t="shared" si="4849"/>
        <v>279.92</v>
      </c>
      <c r="GJ9141" s="73">
        <f t="shared" si="4849"/>
        <v>279.92</v>
      </c>
      <c r="GK9141" s="73">
        <f t="shared" si="4849"/>
        <v>279.92</v>
      </c>
      <c r="GL9141" s="73">
        <f t="shared" si="4849"/>
        <v>279.92</v>
      </c>
      <c r="GM9141" s="73">
        <f t="shared" si="4849"/>
        <v>279.92</v>
      </c>
      <c r="GN9141" s="73">
        <f t="shared" si="4849"/>
        <v>279.92</v>
      </c>
      <c r="GO9141" s="73">
        <f t="shared" si="4849"/>
        <v>279.92</v>
      </c>
      <c r="GP9141" s="73">
        <f t="shared" ref="GP9141:JA9141" si="4850">(GO9141+$F$9100*$F$9102*($F$55/$F$9101*GO9140+$F$55/$F$9101*GO9142))/(1+$F$9100*$F$9102*($F$55/$F$9101+$F$55/$F$9101))</f>
        <v>279.92</v>
      </c>
      <c r="GQ9141" s="73">
        <f t="shared" si="4850"/>
        <v>279.92</v>
      </c>
      <c r="GR9141" s="73">
        <f t="shared" si="4850"/>
        <v>279.92</v>
      </c>
      <c r="GS9141" s="73">
        <f t="shared" si="4850"/>
        <v>279.92</v>
      </c>
      <c r="GT9141" s="73">
        <f t="shared" si="4850"/>
        <v>279.92</v>
      </c>
      <c r="GU9141" s="73">
        <f t="shared" si="4850"/>
        <v>279.92</v>
      </c>
      <c r="GV9141" s="73">
        <f t="shared" si="4850"/>
        <v>279.92</v>
      </c>
      <c r="GW9141" s="73">
        <f t="shared" si="4850"/>
        <v>279.92</v>
      </c>
      <c r="GX9141" s="73">
        <f t="shared" si="4850"/>
        <v>279.92</v>
      </c>
      <c r="GY9141" s="73">
        <f t="shared" si="4850"/>
        <v>279.92</v>
      </c>
      <c r="GZ9141" s="73">
        <f t="shared" si="4850"/>
        <v>279.92</v>
      </c>
      <c r="HA9141" s="73">
        <f t="shared" si="4850"/>
        <v>279.92</v>
      </c>
      <c r="HB9141" s="73">
        <f t="shared" si="4850"/>
        <v>279.92</v>
      </c>
      <c r="HC9141" s="73">
        <f t="shared" si="4850"/>
        <v>279.92</v>
      </c>
      <c r="HD9141" s="73">
        <f t="shared" si="4850"/>
        <v>279.92</v>
      </c>
      <c r="HE9141" s="73">
        <f t="shared" si="4850"/>
        <v>279.92</v>
      </c>
      <c r="HF9141" s="73">
        <f t="shared" si="4850"/>
        <v>279.92</v>
      </c>
      <c r="HG9141" s="73">
        <f t="shared" si="4850"/>
        <v>279.92</v>
      </c>
      <c r="HH9141" s="73">
        <f t="shared" si="4850"/>
        <v>279.92</v>
      </c>
      <c r="HI9141" s="73">
        <f t="shared" si="4850"/>
        <v>279.92</v>
      </c>
      <c r="HJ9141" s="73">
        <f t="shared" si="4850"/>
        <v>279.92</v>
      </c>
      <c r="HK9141" s="73">
        <f t="shared" si="4850"/>
        <v>279.92</v>
      </c>
      <c r="HL9141" s="73">
        <f t="shared" si="4850"/>
        <v>279.92</v>
      </c>
      <c r="HM9141" s="73">
        <f t="shared" si="4850"/>
        <v>279.92</v>
      </c>
      <c r="HN9141" s="73">
        <f t="shared" si="4850"/>
        <v>279.92</v>
      </c>
      <c r="HO9141" s="73">
        <f t="shared" si="4850"/>
        <v>279.92</v>
      </c>
      <c r="HP9141" s="73">
        <f t="shared" si="4850"/>
        <v>279.92</v>
      </c>
      <c r="HQ9141" s="73">
        <f t="shared" si="4850"/>
        <v>279.92</v>
      </c>
      <c r="HR9141" s="73">
        <f t="shared" si="4850"/>
        <v>279.92</v>
      </c>
      <c r="HS9141" s="73">
        <f t="shared" si="4850"/>
        <v>279.92</v>
      </c>
      <c r="HT9141" s="73">
        <f t="shared" si="4850"/>
        <v>279.92</v>
      </c>
      <c r="HU9141" s="73">
        <f t="shared" si="4850"/>
        <v>279.92</v>
      </c>
      <c r="HV9141" s="73">
        <f t="shared" si="4850"/>
        <v>279.92</v>
      </c>
      <c r="HW9141" s="73">
        <f t="shared" si="4850"/>
        <v>279.92</v>
      </c>
      <c r="HX9141" s="73">
        <f t="shared" si="4850"/>
        <v>279.92</v>
      </c>
      <c r="HY9141" s="73">
        <f t="shared" si="4850"/>
        <v>279.92</v>
      </c>
      <c r="HZ9141" s="73">
        <f t="shared" si="4850"/>
        <v>279.92</v>
      </c>
      <c r="IA9141" s="73">
        <f t="shared" si="4850"/>
        <v>279.92</v>
      </c>
      <c r="IB9141" s="73">
        <f t="shared" si="4850"/>
        <v>279.92</v>
      </c>
      <c r="IC9141" s="73">
        <f t="shared" si="4850"/>
        <v>279.92</v>
      </c>
      <c r="ID9141" s="73">
        <f t="shared" si="4850"/>
        <v>279.92</v>
      </c>
      <c r="IE9141" s="73">
        <f t="shared" si="4850"/>
        <v>279.92</v>
      </c>
      <c r="IF9141" s="73">
        <f t="shared" si="4850"/>
        <v>279.92</v>
      </c>
      <c r="IG9141" s="73">
        <f t="shared" si="4850"/>
        <v>279.92</v>
      </c>
      <c r="IH9141" s="73">
        <f t="shared" si="4850"/>
        <v>279.92</v>
      </c>
      <c r="II9141" s="73">
        <f t="shared" si="4850"/>
        <v>279.92</v>
      </c>
      <c r="IJ9141" s="73">
        <f t="shared" si="4850"/>
        <v>279.92</v>
      </c>
      <c r="IK9141" s="73">
        <f t="shared" si="4850"/>
        <v>279.92</v>
      </c>
      <c r="IL9141" s="73">
        <f t="shared" si="4850"/>
        <v>279.92</v>
      </c>
      <c r="IM9141" s="73">
        <f t="shared" si="4850"/>
        <v>279.92</v>
      </c>
      <c r="IN9141" s="73">
        <f t="shared" si="4850"/>
        <v>279.92</v>
      </c>
      <c r="IO9141" s="73">
        <f t="shared" si="4850"/>
        <v>279.92</v>
      </c>
      <c r="IP9141" s="73">
        <f t="shared" si="4850"/>
        <v>279.92</v>
      </c>
      <c r="IQ9141" s="73">
        <f t="shared" si="4850"/>
        <v>279.92</v>
      </c>
      <c r="IR9141" s="73">
        <f t="shared" si="4850"/>
        <v>279.92</v>
      </c>
      <c r="IS9141" s="73">
        <f t="shared" si="4850"/>
        <v>279.92</v>
      </c>
      <c r="IT9141" s="73">
        <f t="shared" si="4850"/>
        <v>279.92</v>
      </c>
      <c r="IU9141" s="73">
        <f t="shared" si="4850"/>
        <v>279.92</v>
      </c>
      <c r="IV9141" s="73">
        <f t="shared" si="4850"/>
        <v>279.92</v>
      </c>
      <c r="IW9141" s="73">
        <f t="shared" si="4850"/>
        <v>279.92</v>
      </c>
      <c r="IX9141" s="73">
        <f t="shared" si="4850"/>
        <v>279.92</v>
      </c>
      <c r="IY9141" s="73">
        <f t="shared" si="4850"/>
        <v>279.92</v>
      </c>
      <c r="IZ9141" s="73">
        <f t="shared" si="4850"/>
        <v>279.92</v>
      </c>
      <c r="JA9141" s="73">
        <f t="shared" si="4850"/>
        <v>279.92</v>
      </c>
      <c r="JB9141" s="73">
        <f t="shared" ref="JB9141:KG9141" si="4851">(JA9141+$F$9100*$F$9102*($F$55/$F$9101*JA9140+$F$55/$F$9101*JA9142))/(1+$F$9100*$F$9102*($F$55/$F$9101+$F$55/$F$9101))</f>
        <v>279.92</v>
      </c>
      <c r="JC9141" s="73">
        <f t="shared" si="4851"/>
        <v>279.92</v>
      </c>
      <c r="JD9141" s="73">
        <f t="shared" si="4851"/>
        <v>279.92</v>
      </c>
      <c r="JE9141" s="73">
        <f t="shared" si="4851"/>
        <v>279.92</v>
      </c>
      <c r="JF9141" s="73">
        <f t="shared" si="4851"/>
        <v>279.92</v>
      </c>
      <c r="JG9141" s="73">
        <f t="shared" si="4851"/>
        <v>279.92</v>
      </c>
      <c r="JH9141" s="73">
        <f t="shared" si="4851"/>
        <v>279.92</v>
      </c>
      <c r="JI9141" s="73">
        <f t="shared" si="4851"/>
        <v>279.92</v>
      </c>
      <c r="JJ9141" s="73">
        <f t="shared" si="4851"/>
        <v>279.92</v>
      </c>
      <c r="JK9141" s="73">
        <f t="shared" si="4851"/>
        <v>279.92</v>
      </c>
      <c r="JL9141" s="73">
        <f t="shared" si="4851"/>
        <v>279.92</v>
      </c>
      <c r="JM9141" s="73">
        <f t="shared" si="4851"/>
        <v>279.92</v>
      </c>
      <c r="JN9141" s="73">
        <f t="shared" si="4851"/>
        <v>279.92</v>
      </c>
      <c r="JO9141" s="73">
        <f t="shared" si="4851"/>
        <v>279.92</v>
      </c>
      <c r="JP9141" s="73">
        <f t="shared" si="4851"/>
        <v>279.92</v>
      </c>
      <c r="JQ9141" s="73">
        <f t="shared" si="4851"/>
        <v>279.92</v>
      </c>
      <c r="JR9141" s="73">
        <f t="shared" si="4851"/>
        <v>279.92</v>
      </c>
      <c r="JS9141" s="73">
        <f t="shared" si="4851"/>
        <v>279.92</v>
      </c>
      <c r="JT9141" s="73">
        <f t="shared" si="4851"/>
        <v>279.92</v>
      </c>
      <c r="JU9141" s="73">
        <f t="shared" si="4851"/>
        <v>279.92</v>
      </c>
      <c r="JV9141" s="73">
        <f t="shared" si="4851"/>
        <v>279.92</v>
      </c>
      <c r="JW9141" s="73">
        <f t="shared" si="4851"/>
        <v>279.92</v>
      </c>
      <c r="JX9141" s="73">
        <f t="shared" si="4851"/>
        <v>279.92</v>
      </c>
      <c r="JY9141" s="73">
        <f t="shared" si="4851"/>
        <v>279.92</v>
      </c>
      <c r="JZ9141" s="73">
        <f t="shared" si="4851"/>
        <v>279.92</v>
      </c>
      <c r="KA9141" s="73">
        <f t="shared" si="4851"/>
        <v>279.92</v>
      </c>
      <c r="KB9141" s="73">
        <f t="shared" si="4851"/>
        <v>279.92</v>
      </c>
      <c r="KC9141" s="73">
        <f t="shared" si="4851"/>
        <v>279.92</v>
      </c>
      <c r="KD9141" s="73">
        <f t="shared" si="4851"/>
        <v>279.92</v>
      </c>
      <c r="KE9141" s="73">
        <f t="shared" si="4851"/>
        <v>279.92</v>
      </c>
      <c r="KF9141" s="73">
        <f t="shared" si="4851"/>
        <v>279.92</v>
      </c>
      <c r="KG9141" s="73">
        <f t="shared" si="4851"/>
        <v>279.92</v>
      </c>
      <c r="KH9141">
        <v>279.92</v>
      </c>
      <c r="KL9141" s="84"/>
      <c r="KP9141" s="84"/>
      <c r="KS9141" s="74"/>
      <c r="KT9141" s="74"/>
      <c r="KU9141" s="16"/>
      <c r="KV9141" s="72"/>
      <c r="KW9141" s="72"/>
      <c r="KX9141" s="16"/>
      <c r="KZ9141" s="16"/>
      <c r="LA9141" s="16"/>
      <c r="LB9141" s="74"/>
      <c r="LC9141" s="74"/>
    </row>
    <row r="9142" spans="2:315" x14ac:dyDescent="0.35">
      <c r="B9142">
        <v>36</v>
      </c>
      <c r="C9142">
        <f t="shared" si="4826"/>
        <v>0.35499999999999998</v>
      </c>
      <c r="E9142" s="92">
        <v>279.83</v>
      </c>
      <c r="F9142" s="73">
        <f t="shared" ref="F9142:BQ9142" si="4852">(E9142+$F$9100*$F$9102*($F$55/$F$9101*E9141+$F$55/$F$9101*E9143))/(1+$F$9100*$F$9102*($F$55/$F$9101+$F$55/$F$9101))</f>
        <v>279.83</v>
      </c>
      <c r="G9142" s="73">
        <f t="shared" si="4852"/>
        <v>279.83</v>
      </c>
      <c r="H9142" s="73">
        <f t="shared" si="4852"/>
        <v>279.83</v>
      </c>
      <c r="I9142" s="73">
        <f t="shared" si="4852"/>
        <v>279.83</v>
      </c>
      <c r="J9142" s="73">
        <f t="shared" si="4852"/>
        <v>279.83</v>
      </c>
      <c r="K9142" s="73">
        <f t="shared" si="4852"/>
        <v>279.83</v>
      </c>
      <c r="L9142" s="73">
        <f t="shared" si="4852"/>
        <v>279.83</v>
      </c>
      <c r="M9142" s="73">
        <f t="shared" si="4852"/>
        <v>279.83</v>
      </c>
      <c r="N9142" s="73">
        <f t="shared" si="4852"/>
        <v>279.83</v>
      </c>
      <c r="O9142" s="73">
        <f t="shared" si="4852"/>
        <v>279.83</v>
      </c>
      <c r="P9142" s="73">
        <f t="shared" si="4852"/>
        <v>279.83</v>
      </c>
      <c r="Q9142" s="73">
        <f t="shared" si="4852"/>
        <v>279.83</v>
      </c>
      <c r="R9142" s="73">
        <f t="shared" si="4852"/>
        <v>279.83</v>
      </c>
      <c r="S9142" s="73">
        <f t="shared" si="4852"/>
        <v>279.83</v>
      </c>
      <c r="T9142" s="73">
        <f t="shared" si="4852"/>
        <v>279.83</v>
      </c>
      <c r="U9142" s="73">
        <f t="shared" si="4852"/>
        <v>279.83</v>
      </c>
      <c r="V9142" s="73">
        <f t="shared" si="4852"/>
        <v>279.83</v>
      </c>
      <c r="W9142" s="73">
        <f t="shared" si="4852"/>
        <v>279.83</v>
      </c>
      <c r="X9142" s="73">
        <f t="shared" si="4852"/>
        <v>279.83</v>
      </c>
      <c r="Y9142" s="73">
        <f t="shared" si="4852"/>
        <v>279.83</v>
      </c>
      <c r="Z9142" s="73">
        <f t="shared" si="4852"/>
        <v>279.83</v>
      </c>
      <c r="AA9142" s="73">
        <f t="shared" si="4852"/>
        <v>279.83</v>
      </c>
      <c r="AB9142" s="73">
        <f t="shared" si="4852"/>
        <v>279.83</v>
      </c>
      <c r="AC9142" s="73">
        <f t="shared" si="4852"/>
        <v>279.83</v>
      </c>
      <c r="AD9142" s="73">
        <f t="shared" si="4852"/>
        <v>279.83</v>
      </c>
      <c r="AE9142" s="73">
        <f t="shared" si="4852"/>
        <v>279.83</v>
      </c>
      <c r="AF9142" s="73">
        <f t="shared" si="4852"/>
        <v>279.83</v>
      </c>
      <c r="AG9142" s="73">
        <f t="shared" si="4852"/>
        <v>279.83</v>
      </c>
      <c r="AH9142" s="73">
        <f t="shared" si="4852"/>
        <v>279.83</v>
      </c>
      <c r="AI9142" s="73">
        <f t="shared" si="4852"/>
        <v>279.83</v>
      </c>
      <c r="AJ9142" s="73">
        <f t="shared" si="4852"/>
        <v>279.83</v>
      </c>
      <c r="AK9142" s="73">
        <f t="shared" si="4852"/>
        <v>279.83</v>
      </c>
      <c r="AL9142" s="73">
        <f t="shared" si="4852"/>
        <v>279.83</v>
      </c>
      <c r="AM9142" s="73">
        <f t="shared" si="4852"/>
        <v>279.83</v>
      </c>
      <c r="AN9142" s="73">
        <f t="shared" si="4852"/>
        <v>279.83</v>
      </c>
      <c r="AO9142" s="73">
        <f t="shared" si="4852"/>
        <v>279.83</v>
      </c>
      <c r="AP9142" s="73">
        <f t="shared" si="4852"/>
        <v>279.83</v>
      </c>
      <c r="AQ9142" s="73">
        <f t="shared" si="4852"/>
        <v>279.83</v>
      </c>
      <c r="AR9142" s="73">
        <f t="shared" si="4852"/>
        <v>279.83</v>
      </c>
      <c r="AS9142" s="73">
        <f t="shared" si="4852"/>
        <v>279.83</v>
      </c>
      <c r="AT9142" s="73">
        <f t="shared" si="4852"/>
        <v>279.83</v>
      </c>
      <c r="AU9142" s="73">
        <f t="shared" si="4852"/>
        <v>279.83</v>
      </c>
      <c r="AV9142" s="73">
        <f t="shared" si="4852"/>
        <v>279.83</v>
      </c>
      <c r="AW9142" s="73">
        <f t="shared" si="4852"/>
        <v>279.83</v>
      </c>
      <c r="AX9142" s="73">
        <f t="shared" si="4852"/>
        <v>279.83</v>
      </c>
      <c r="AY9142" s="73">
        <f t="shared" si="4852"/>
        <v>279.83</v>
      </c>
      <c r="AZ9142" s="73">
        <f t="shared" si="4852"/>
        <v>279.83</v>
      </c>
      <c r="BA9142" s="73">
        <f t="shared" si="4852"/>
        <v>279.83</v>
      </c>
      <c r="BB9142" s="73">
        <f t="shared" si="4852"/>
        <v>279.83</v>
      </c>
      <c r="BC9142" s="73">
        <f t="shared" si="4852"/>
        <v>279.83</v>
      </c>
      <c r="BD9142" s="73">
        <f t="shared" si="4852"/>
        <v>279.83</v>
      </c>
      <c r="BE9142" s="73">
        <f t="shared" si="4852"/>
        <v>279.83</v>
      </c>
      <c r="BF9142" s="73">
        <f t="shared" si="4852"/>
        <v>279.83</v>
      </c>
      <c r="BG9142" s="73">
        <f t="shared" si="4852"/>
        <v>279.83</v>
      </c>
      <c r="BH9142" s="73">
        <f t="shared" si="4852"/>
        <v>279.83</v>
      </c>
      <c r="BI9142" s="73">
        <f t="shared" si="4852"/>
        <v>279.83</v>
      </c>
      <c r="BJ9142" s="73">
        <f t="shared" si="4852"/>
        <v>279.83</v>
      </c>
      <c r="BK9142" s="73">
        <f t="shared" si="4852"/>
        <v>279.83</v>
      </c>
      <c r="BL9142" s="73">
        <f t="shared" si="4852"/>
        <v>279.83</v>
      </c>
      <c r="BM9142" s="73">
        <f t="shared" si="4852"/>
        <v>279.83</v>
      </c>
      <c r="BN9142" s="73">
        <f t="shared" si="4852"/>
        <v>279.83</v>
      </c>
      <c r="BO9142" s="73">
        <f t="shared" si="4852"/>
        <v>279.83</v>
      </c>
      <c r="BP9142" s="73">
        <f t="shared" si="4852"/>
        <v>279.83</v>
      </c>
      <c r="BQ9142" s="73">
        <f t="shared" si="4852"/>
        <v>279.83</v>
      </c>
      <c r="BR9142" s="73">
        <f t="shared" ref="BR9142:EC9142" si="4853">(BQ9142+$F$9100*$F$9102*($F$55/$F$9101*BQ9141+$F$55/$F$9101*BQ9143))/(1+$F$9100*$F$9102*($F$55/$F$9101+$F$55/$F$9101))</f>
        <v>279.83</v>
      </c>
      <c r="BS9142" s="73">
        <f t="shared" si="4853"/>
        <v>279.83</v>
      </c>
      <c r="BT9142" s="73">
        <f t="shared" si="4853"/>
        <v>279.83</v>
      </c>
      <c r="BU9142" s="73">
        <f t="shared" si="4853"/>
        <v>279.83</v>
      </c>
      <c r="BV9142" s="73">
        <f t="shared" si="4853"/>
        <v>279.83</v>
      </c>
      <c r="BW9142" s="73">
        <f t="shared" si="4853"/>
        <v>279.83</v>
      </c>
      <c r="BX9142" s="73">
        <f t="shared" si="4853"/>
        <v>279.83</v>
      </c>
      <c r="BY9142" s="73">
        <f t="shared" si="4853"/>
        <v>279.83</v>
      </c>
      <c r="BZ9142" s="73">
        <f t="shared" si="4853"/>
        <v>279.83</v>
      </c>
      <c r="CA9142" s="73">
        <f t="shared" si="4853"/>
        <v>279.83</v>
      </c>
      <c r="CB9142" s="73">
        <f t="shared" si="4853"/>
        <v>279.83</v>
      </c>
      <c r="CC9142" s="73">
        <f t="shared" si="4853"/>
        <v>279.83</v>
      </c>
      <c r="CD9142" s="73">
        <f t="shared" si="4853"/>
        <v>279.83</v>
      </c>
      <c r="CE9142" s="73">
        <f t="shared" si="4853"/>
        <v>279.83</v>
      </c>
      <c r="CF9142" s="73">
        <f t="shared" si="4853"/>
        <v>279.83</v>
      </c>
      <c r="CG9142" s="73">
        <f t="shared" si="4853"/>
        <v>279.83</v>
      </c>
      <c r="CH9142" s="73">
        <f t="shared" si="4853"/>
        <v>279.83</v>
      </c>
      <c r="CI9142" s="73">
        <f t="shared" si="4853"/>
        <v>279.83</v>
      </c>
      <c r="CJ9142" s="73">
        <f t="shared" si="4853"/>
        <v>279.83</v>
      </c>
      <c r="CK9142" s="73">
        <f t="shared" si="4853"/>
        <v>279.83</v>
      </c>
      <c r="CL9142" s="73">
        <f t="shared" si="4853"/>
        <v>279.83</v>
      </c>
      <c r="CM9142" s="73">
        <f t="shared" si="4853"/>
        <v>279.83</v>
      </c>
      <c r="CN9142" s="73">
        <f t="shared" si="4853"/>
        <v>279.83</v>
      </c>
      <c r="CO9142" s="73">
        <f t="shared" si="4853"/>
        <v>279.83</v>
      </c>
      <c r="CP9142" s="73">
        <f t="shared" si="4853"/>
        <v>279.83</v>
      </c>
      <c r="CQ9142" s="73">
        <f t="shared" si="4853"/>
        <v>279.83</v>
      </c>
      <c r="CR9142" s="73">
        <f t="shared" si="4853"/>
        <v>279.83</v>
      </c>
      <c r="CS9142" s="73">
        <f t="shared" si="4853"/>
        <v>279.83</v>
      </c>
      <c r="CT9142" s="73">
        <f t="shared" si="4853"/>
        <v>279.83</v>
      </c>
      <c r="CU9142" s="73">
        <f t="shared" si="4853"/>
        <v>279.83</v>
      </c>
      <c r="CV9142" s="73">
        <f t="shared" si="4853"/>
        <v>279.83</v>
      </c>
      <c r="CW9142" s="73">
        <f t="shared" si="4853"/>
        <v>279.83</v>
      </c>
      <c r="CX9142" s="73">
        <f t="shared" si="4853"/>
        <v>279.83</v>
      </c>
      <c r="CY9142" s="73">
        <f t="shared" si="4853"/>
        <v>279.83</v>
      </c>
      <c r="CZ9142" s="73">
        <f t="shared" si="4853"/>
        <v>279.83</v>
      </c>
      <c r="DA9142" s="73">
        <f t="shared" si="4853"/>
        <v>279.83</v>
      </c>
      <c r="DB9142" s="73">
        <f t="shared" si="4853"/>
        <v>279.83</v>
      </c>
      <c r="DC9142" s="73">
        <f t="shared" si="4853"/>
        <v>279.83</v>
      </c>
      <c r="DD9142" s="73">
        <f t="shared" si="4853"/>
        <v>279.83</v>
      </c>
      <c r="DE9142" s="73">
        <f t="shared" si="4853"/>
        <v>279.83</v>
      </c>
      <c r="DF9142" s="73">
        <f t="shared" si="4853"/>
        <v>279.83</v>
      </c>
      <c r="DG9142" s="73">
        <f t="shared" si="4853"/>
        <v>279.83</v>
      </c>
      <c r="DH9142" s="73">
        <f t="shared" si="4853"/>
        <v>279.83</v>
      </c>
      <c r="DI9142" s="73">
        <f t="shared" si="4853"/>
        <v>279.83</v>
      </c>
      <c r="DJ9142" s="73">
        <f t="shared" si="4853"/>
        <v>279.83</v>
      </c>
      <c r="DK9142" s="73">
        <f t="shared" si="4853"/>
        <v>279.83</v>
      </c>
      <c r="DL9142" s="73">
        <f t="shared" si="4853"/>
        <v>279.83</v>
      </c>
      <c r="DM9142" s="73">
        <f t="shared" si="4853"/>
        <v>279.83</v>
      </c>
      <c r="DN9142" s="73">
        <f t="shared" si="4853"/>
        <v>279.83</v>
      </c>
      <c r="DO9142" s="73">
        <f t="shared" si="4853"/>
        <v>279.83</v>
      </c>
      <c r="DP9142" s="73">
        <f t="shared" si="4853"/>
        <v>279.83</v>
      </c>
      <c r="DQ9142" s="73">
        <f t="shared" si="4853"/>
        <v>279.83</v>
      </c>
      <c r="DR9142" s="73">
        <f t="shared" si="4853"/>
        <v>279.83</v>
      </c>
      <c r="DS9142" s="73">
        <f t="shared" si="4853"/>
        <v>279.83</v>
      </c>
      <c r="DT9142" s="73">
        <f t="shared" si="4853"/>
        <v>279.83</v>
      </c>
      <c r="DU9142" s="73">
        <f t="shared" si="4853"/>
        <v>279.83</v>
      </c>
      <c r="DV9142" s="73">
        <f t="shared" si="4853"/>
        <v>279.83</v>
      </c>
      <c r="DW9142" s="73">
        <f t="shared" si="4853"/>
        <v>279.83</v>
      </c>
      <c r="DX9142" s="73">
        <f t="shared" si="4853"/>
        <v>279.83</v>
      </c>
      <c r="DY9142" s="73">
        <f t="shared" si="4853"/>
        <v>279.83</v>
      </c>
      <c r="DZ9142" s="73">
        <f t="shared" si="4853"/>
        <v>279.83</v>
      </c>
      <c r="EA9142" s="73">
        <f t="shared" si="4853"/>
        <v>279.83</v>
      </c>
      <c r="EB9142" s="73">
        <f t="shared" si="4853"/>
        <v>279.83</v>
      </c>
      <c r="EC9142" s="73">
        <f t="shared" si="4853"/>
        <v>279.83</v>
      </c>
      <c r="ED9142" s="73">
        <f t="shared" ref="ED9142:GO9142" si="4854">(EC9142+$F$9100*$F$9102*($F$55/$F$9101*EC9141+$F$55/$F$9101*EC9143))/(1+$F$9100*$F$9102*($F$55/$F$9101+$F$55/$F$9101))</f>
        <v>279.83</v>
      </c>
      <c r="EE9142" s="73">
        <f t="shared" si="4854"/>
        <v>279.83</v>
      </c>
      <c r="EF9142" s="73">
        <f t="shared" si="4854"/>
        <v>279.83</v>
      </c>
      <c r="EG9142" s="73">
        <f t="shared" si="4854"/>
        <v>279.83</v>
      </c>
      <c r="EH9142" s="73">
        <f t="shared" si="4854"/>
        <v>279.83</v>
      </c>
      <c r="EI9142" s="73">
        <f t="shared" si="4854"/>
        <v>279.83</v>
      </c>
      <c r="EJ9142" s="73">
        <f t="shared" si="4854"/>
        <v>279.83</v>
      </c>
      <c r="EK9142" s="73">
        <f t="shared" si="4854"/>
        <v>279.83</v>
      </c>
      <c r="EL9142" s="73">
        <f t="shared" si="4854"/>
        <v>279.83</v>
      </c>
      <c r="EM9142" s="73">
        <f t="shared" si="4854"/>
        <v>279.83</v>
      </c>
      <c r="EN9142" s="73">
        <f t="shared" si="4854"/>
        <v>279.83</v>
      </c>
      <c r="EO9142" s="73">
        <f t="shared" si="4854"/>
        <v>279.83</v>
      </c>
      <c r="EP9142" s="73">
        <f t="shared" si="4854"/>
        <v>279.83</v>
      </c>
      <c r="EQ9142" s="73">
        <f t="shared" si="4854"/>
        <v>279.83</v>
      </c>
      <c r="ER9142" s="73">
        <f t="shared" si="4854"/>
        <v>279.83</v>
      </c>
      <c r="ES9142" s="73">
        <f t="shared" si="4854"/>
        <v>279.83</v>
      </c>
      <c r="ET9142" s="73">
        <f t="shared" si="4854"/>
        <v>279.83</v>
      </c>
      <c r="EU9142" s="73">
        <f t="shared" si="4854"/>
        <v>279.83</v>
      </c>
      <c r="EV9142" s="73">
        <f t="shared" si="4854"/>
        <v>279.83</v>
      </c>
      <c r="EW9142" s="73">
        <f t="shared" si="4854"/>
        <v>279.83</v>
      </c>
      <c r="EX9142" s="73">
        <f t="shared" si="4854"/>
        <v>279.83</v>
      </c>
      <c r="EY9142" s="73">
        <f t="shared" si="4854"/>
        <v>279.83</v>
      </c>
      <c r="EZ9142" s="73">
        <f t="shared" si="4854"/>
        <v>279.83</v>
      </c>
      <c r="FA9142" s="73">
        <f t="shared" si="4854"/>
        <v>279.83</v>
      </c>
      <c r="FB9142" s="73">
        <f t="shared" si="4854"/>
        <v>279.83</v>
      </c>
      <c r="FC9142" s="73">
        <f t="shared" si="4854"/>
        <v>279.83</v>
      </c>
      <c r="FD9142" s="73">
        <f t="shared" si="4854"/>
        <v>279.83</v>
      </c>
      <c r="FE9142" s="73">
        <f t="shared" si="4854"/>
        <v>279.83</v>
      </c>
      <c r="FF9142" s="73">
        <f t="shared" si="4854"/>
        <v>279.83</v>
      </c>
      <c r="FG9142" s="73">
        <f t="shared" si="4854"/>
        <v>279.83</v>
      </c>
      <c r="FH9142" s="73">
        <f t="shared" si="4854"/>
        <v>279.83</v>
      </c>
      <c r="FI9142" s="73">
        <f t="shared" si="4854"/>
        <v>279.83</v>
      </c>
      <c r="FJ9142" s="73">
        <f t="shared" si="4854"/>
        <v>279.83</v>
      </c>
      <c r="FK9142" s="73">
        <f t="shared" si="4854"/>
        <v>279.83</v>
      </c>
      <c r="FL9142" s="73">
        <f t="shared" si="4854"/>
        <v>279.83</v>
      </c>
      <c r="FM9142" s="73">
        <f t="shared" si="4854"/>
        <v>279.83</v>
      </c>
      <c r="FN9142" s="73">
        <f t="shared" si="4854"/>
        <v>279.83</v>
      </c>
      <c r="FO9142" s="73">
        <f t="shared" si="4854"/>
        <v>279.83</v>
      </c>
      <c r="FP9142" s="73">
        <f t="shared" si="4854"/>
        <v>279.83</v>
      </c>
      <c r="FQ9142" s="73">
        <f t="shared" si="4854"/>
        <v>279.83</v>
      </c>
      <c r="FR9142" s="73">
        <f t="shared" si="4854"/>
        <v>279.83</v>
      </c>
      <c r="FS9142" s="73">
        <f t="shared" si="4854"/>
        <v>279.83</v>
      </c>
      <c r="FT9142" s="73">
        <f t="shared" si="4854"/>
        <v>279.83</v>
      </c>
      <c r="FU9142" s="73">
        <f t="shared" si="4854"/>
        <v>279.83</v>
      </c>
      <c r="FV9142" s="73">
        <f t="shared" si="4854"/>
        <v>279.83</v>
      </c>
      <c r="FW9142" s="73">
        <f t="shared" si="4854"/>
        <v>279.83</v>
      </c>
      <c r="FX9142" s="73">
        <f t="shared" si="4854"/>
        <v>279.83</v>
      </c>
      <c r="FY9142" s="73">
        <f t="shared" si="4854"/>
        <v>279.83</v>
      </c>
      <c r="FZ9142" s="73">
        <f t="shared" si="4854"/>
        <v>279.83</v>
      </c>
      <c r="GA9142" s="73">
        <f t="shared" si="4854"/>
        <v>279.83</v>
      </c>
      <c r="GB9142" s="73">
        <f t="shared" si="4854"/>
        <v>279.83</v>
      </c>
      <c r="GC9142" s="73">
        <f t="shared" si="4854"/>
        <v>279.83</v>
      </c>
      <c r="GD9142" s="73">
        <f t="shared" si="4854"/>
        <v>279.83</v>
      </c>
      <c r="GE9142" s="73">
        <f t="shared" si="4854"/>
        <v>279.83</v>
      </c>
      <c r="GF9142" s="73">
        <f t="shared" si="4854"/>
        <v>279.83</v>
      </c>
      <c r="GG9142" s="73">
        <f t="shared" si="4854"/>
        <v>279.83</v>
      </c>
      <c r="GH9142" s="73">
        <f t="shared" si="4854"/>
        <v>279.83</v>
      </c>
      <c r="GI9142" s="73">
        <f t="shared" si="4854"/>
        <v>279.83</v>
      </c>
      <c r="GJ9142" s="73">
        <f t="shared" si="4854"/>
        <v>279.83</v>
      </c>
      <c r="GK9142" s="73">
        <f t="shared" si="4854"/>
        <v>279.83</v>
      </c>
      <c r="GL9142" s="73">
        <f t="shared" si="4854"/>
        <v>279.83</v>
      </c>
      <c r="GM9142" s="73">
        <f t="shared" si="4854"/>
        <v>279.83</v>
      </c>
      <c r="GN9142" s="73">
        <f t="shared" si="4854"/>
        <v>279.83</v>
      </c>
      <c r="GO9142" s="73">
        <f t="shared" si="4854"/>
        <v>279.83</v>
      </c>
      <c r="GP9142" s="73">
        <f t="shared" ref="GP9142:JA9142" si="4855">(GO9142+$F$9100*$F$9102*($F$55/$F$9101*GO9141+$F$55/$F$9101*GO9143))/(1+$F$9100*$F$9102*($F$55/$F$9101+$F$55/$F$9101))</f>
        <v>279.83</v>
      </c>
      <c r="GQ9142" s="73">
        <f t="shared" si="4855"/>
        <v>279.83</v>
      </c>
      <c r="GR9142" s="73">
        <f t="shared" si="4855"/>
        <v>279.83</v>
      </c>
      <c r="GS9142" s="73">
        <f t="shared" si="4855"/>
        <v>279.83</v>
      </c>
      <c r="GT9142" s="73">
        <f t="shared" si="4855"/>
        <v>279.83</v>
      </c>
      <c r="GU9142" s="73">
        <f t="shared" si="4855"/>
        <v>279.83</v>
      </c>
      <c r="GV9142" s="73">
        <f t="shared" si="4855"/>
        <v>279.83</v>
      </c>
      <c r="GW9142" s="73">
        <f t="shared" si="4855"/>
        <v>279.83</v>
      </c>
      <c r="GX9142" s="73">
        <f t="shared" si="4855"/>
        <v>279.83</v>
      </c>
      <c r="GY9142" s="73">
        <f t="shared" si="4855"/>
        <v>279.83</v>
      </c>
      <c r="GZ9142" s="73">
        <f t="shared" si="4855"/>
        <v>279.83</v>
      </c>
      <c r="HA9142" s="73">
        <f t="shared" si="4855"/>
        <v>279.83</v>
      </c>
      <c r="HB9142" s="73">
        <f t="shared" si="4855"/>
        <v>279.83</v>
      </c>
      <c r="HC9142" s="73">
        <f t="shared" si="4855"/>
        <v>279.83</v>
      </c>
      <c r="HD9142" s="73">
        <f t="shared" si="4855"/>
        <v>279.83</v>
      </c>
      <c r="HE9142" s="73">
        <f t="shared" si="4855"/>
        <v>279.83</v>
      </c>
      <c r="HF9142" s="73">
        <f t="shared" si="4855"/>
        <v>279.83</v>
      </c>
      <c r="HG9142" s="73">
        <f t="shared" si="4855"/>
        <v>279.83</v>
      </c>
      <c r="HH9142" s="73">
        <f t="shared" si="4855"/>
        <v>279.83</v>
      </c>
      <c r="HI9142" s="73">
        <f t="shared" si="4855"/>
        <v>279.83</v>
      </c>
      <c r="HJ9142" s="73">
        <f t="shared" si="4855"/>
        <v>279.83</v>
      </c>
      <c r="HK9142" s="73">
        <f t="shared" si="4855"/>
        <v>279.83</v>
      </c>
      <c r="HL9142" s="73">
        <f t="shared" si="4855"/>
        <v>279.83</v>
      </c>
      <c r="HM9142" s="73">
        <f t="shared" si="4855"/>
        <v>279.83</v>
      </c>
      <c r="HN9142" s="73">
        <f t="shared" si="4855"/>
        <v>279.83</v>
      </c>
      <c r="HO9142" s="73">
        <f t="shared" si="4855"/>
        <v>279.83</v>
      </c>
      <c r="HP9142" s="73">
        <f t="shared" si="4855"/>
        <v>279.83</v>
      </c>
      <c r="HQ9142" s="73">
        <f t="shared" si="4855"/>
        <v>279.83</v>
      </c>
      <c r="HR9142" s="73">
        <f t="shared" si="4855"/>
        <v>279.83</v>
      </c>
      <c r="HS9142" s="73">
        <f t="shared" si="4855"/>
        <v>279.83</v>
      </c>
      <c r="HT9142" s="73">
        <f t="shared" si="4855"/>
        <v>279.83</v>
      </c>
      <c r="HU9142" s="73">
        <f t="shared" si="4855"/>
        <v>279.83</v>
      </c>
      <c r="HV9142" s="73">
        <f t="shared" si="4855"/>
        <v>279.83</v>
      </c>
      <c r="HW9142" s="73">
        <f t="shared" si="4855"/>
        <v>279.83</v>
      </c>
      <c r="HX9142" s="73">
        <f t="shared" si="4855"/>
        <v>279.83</v>
      </c>
      <c r="HY9142" s="73">
        <f t="shared" si="4855"/>
        <v>279.83</v>
      </c>
      <c r="HZ9142" s="73">
        <f t="shared" si="4855"/>
        <v>279.83</v>
      </c>
      <c r="IA9142" s="73">
        <f t="shared" si="4855"/>
        <v>279.83</v>
      </c>
      <c r="IB9142" s="73">
        <f t="shared" si="4855"/>
        <v>279.83</v>
      </c>
      <c r="IC9142" s="73">
        <f t="shared" si="4855"/>
        <v>279.83</v>
      </c>
      <c r="ID9142" s="73">
        <f t="shared" si="4855"/>
        <v>279.83</v>
      </c>
      <c r="IE9142" s="73">
        <f t="shared" si="4855"/>
        <v>279.83</v>
      </c>
      <c r="IF9142" s="73">
        <f t="shared" si="4855"/>
        <v>279.83</v>
      </c>
      <c r="IG9142" s="73">
        <f t="shared" si="4855"/>
        <v>279.83</v>
      </c>
      <c r="IH9142" s="73">
        <f t="shared" si="4855"/>
        <v>279.83</v>
      </c>
      <c r="II9142" s="73">
        <f t="shared" si="4855"/>
        <v>279.83</v>
      </c>
      <c r="IJ9142" s="73">
        <f t="shared" si="4855"/>
        <v>279.83</v>
      </c>
      <c r="IK9142" s="73">
        <f t="shared" si="4855"/>
        <v>279.83</v>
      </c>
      <c r="IL9142" s="73">
        <f t="shared" si="4855"/>
        <v>279.83</v>
      </c>
      <c r="IM9142" s="73">
        <f t="shared" si="4855"/>
        <v>279.83</v>
      </c>
      <c r="IN9142" s="73">
        <f t="shared" si="4855"/>
        <v>279.83</v>
      </c>
      <c r="IO9142" s="73">
        <f t="shared" si="4855"/>
        <v>279.83</v>
      </c>
      <c r="IP9142" s="73">
        <f t="shared" si="4855"/>
        <v>279.83</v>
      </c>
      <c r="IQ9142" s="73">
        <f t="shared" si="4855"/>
        <v>279.83</v>
      </c>
      <c r="IR9142" s="73">
        <f t="shared" si="4855"/>
        <v>279.83</v>
      </c>
      <c r="IS9142" s="73">
        <f t="shared" si="4855"/>
        <v>279.83</v>
      </c>
      <c r="IT9142" s="73">
        <f t="shared" si="4855"/>
        <v>279.83</v>
      </c>
      <c r="IU9142" s="73">
        <f t="shared" si="4855"/>
        <v>279.83</v>
      </c>
      <c r="IV9142" s="73">
        <f t="shared" si="4855"/>
        <v>279.83</v>
      </c>
      <c r="IW9142" s="73">
        <f t="shared" si="4855"/>
        <v>279.83</v>
      </c>
      <c r="IX9142" s="73">
        <f t="shared" si="4855"/>
        <v>279.83</v>
      </c>
      <c r="IY9142" s="73">
        <f t="shared" si="4855"/>
        <v>279.83</v>
      </c>
      <c r="IZ9142" s="73">
        <f t="shared" si="4855"/>
        <v>279.83</v>
      </c>
      <c r="JA9142" s="73">
        <f t="shared" si="4855"/>
        <v>279.83</v>
      </c>
      <c r="JB9142" s="73">
        <f t="shared" ref="JB9142:KG9142" si="4856">(JA9142+$F$9100*$F$9102*($F$55/$F$9101*JA9141+$F$55/$F$9101*JA9143))/(1+$F$9100*$F$9102*($F$55/$F$9101+$F$55/$F$9101))</f>
        <v>279.83</v>
      </c>
      <c r="JC9142" s="73">
        <f t="shared" si="4856"/>
        <v>279.83</v>
      </c>
      <c r="JD9142" s="73">
        <f t="shared" si="4856"/>
        <v>279.83</v>
      </c>
      <c r="JE9142" s="73">
        <f t="shared" si="4856"/>
        <v>279.83</v>
      </c>
      <c r="JF9142" s="73">
        <f t="shared" si="4856"/>
        <v>279.83</v>
      </c>
      <c r="JG9142" s="73">
        <f t="shared" si="4856"/>
        <v>279.83</v>
      </c>
      <c r="JH9142" s="73">
        <f t="shared" si="4856"/>
        <v>279.83</v>
      </c>
      <c r="JI9142" s="73">
        <f t="shared" si="4856"/>
        <v>279.83</v>
      </c>
      <c r="JJ9142" s="73">
        <f t="shared" si="4856"/>
        <v>279.83</v>
      </c>
      <c r="JK9142" s="73">
        <f t="shared" si="4856"/>
        <v>279.83</v>
      </c>
      <c r="JL9142" s="73">
        <f t="shared" si="4856"/>
        <v>279.83</v>
      </c>
      <c r="JM9142" s="73">
        <f t="shared" si="4856"/>
        <v>279.83</v>
      </c>
      <c r="JN9142" s="73">
        <f t="shared" si="4856"/>
        <v>279.83</v>
      </c>
      <c r="JO9142" s="73">
        <f t="shared" si="4856"/>
        <v>279.83</v>
      </c>
      <c r="JP9142" s="73">
        <f t="shared" si="4856"/>
        <v>279.83</v>
      </c>
      <c r="JQ9142" s="73">
        <f t="shared" si="4856"/>
        <v>279.83</v>
      </c>
      <c r="JR9142" s="73">
        <f t="shared" si="4856"/>
        <v>279.83</v>
      </c>
      <c r="JS9142" s="73">
        <f t="shared" si="4856"/>
        <v>279.83</v>
      </c>
      <c r="JT9142" s="73">
        <f t="shared" si="4856"/>
        <v>279.83</v>
      </c>
      <c r="JU9142" s="73">
        <f t="shared" si="4856"/>
        <v>279.83</v>
      </c>
      <c r="JV9142" s="73">
        <f t="shared" si="4856"/>
        <v>279.83</v>
      </c>
      <c r="JW9142" s="73">
        <f t="shared" si="4856"/>
        <v>279.83</v>
      </c>
      <c r="JX9142" s="73">
        <f t="shared" si="4856"/>
        <v>279.83</v>
      </c>
      <c r="JY9142" s="73">
        <f t="shared" si="4856"/>
        <v>279.83</v>
      </c>
      <c r="JZ9142" s="73">
        <f t="shared" si="4856"/>
        <v>279.83</v>
      </c>
      <c r="KA9142" s="73">
        <f t="shared" si="4856"/>
        <v>279.83</v>
      </c>
      <c r="KB9142" s="73">
        <f t="shared" si="4856"/>
        <v>279.83</v>
      </c>
      <c r="KC9142" s="73">
        <f t="shared" si="4856"/>
        <v>279.83</v>
      </c>
      <c r="KD9142" s="73">
        <f t="shared" si="4856"/>
        <v>279.83</v>
      </c>
      <c r="KE9142" s="73">
        <f t="shared" si="4856"/>
        <v>279.83</v>
      </c>
      <c r="KF9142" s="73">
        <f t="shared" si="4856"/>
        <v>279.83</v>
      </c>
      <c r="KG9142" s="73">
        <f t="shared" si="4856"/>
        <v>279.83</v>
      </c>
      <c r="KH9142">
        <v>279.83</v>
      </c>
      <c r="KL9142" s="84"/>
      <c r="KP9142" s="84"/>
      <c r="KS9142" s="74"/>
      <c r="KT9142" s="74"/>
      <c r="KU9142" s="16"/>
      <c r="KV9142" s="72"/>
      <c r="KW9142" s="72"/>
      <c r="KX9142" s="16"/>
      <c r="KZ9142" s="16"/>
      <c r="LA9142" s="16"/>
      <c r="LB9142" s="74"/>
      <c r="LC9142" s="74"/>
    </row>
    <row r="9143" spans="2:315" x14ac:dyDescent="0.35">
      <c r="B9143">
        <v>37</v>
      </c>
      <c r="C9143">
        <f t="shared" si="4826"/>
        <v>0.36499999999999999</v>
      </c>
      <c r="E9143" s="92">
        <v>279.75</v>
      </c>
      <c r="F9143" s="73">
        <f t="shared" ref="F9143:BQ9143" si="4857">(E9143+$F$9100*$F$9102*($F$55/$F$9101*E9142+$F$55/$F$9101*E9144))/(1+$F$9100*$F$9102*($F$55/$F$9101+$F$55/$F$9101))</f>
        <v>279.75</v>
      </c>
      <c r="G9143" s="73">
        <f t="shared" si="4857"/>
        <v>279.75</v>
      </c>
      <c r="H9143" s="73">
        <f t="shared" si="4857"/>
        <v>279.75</v>
      </c>
      <c r="I9143" s="73">
        <f t="shared" si="4857"/>
        <v>279.75</v>
      </c>
      <c r="J9143" s="73">
        <f t="shared" si="4857"/>
        <v>279.75</v>
      </c>
      <c r="K9143" s="73">
        <f t="shared" si="4857"/>
        <v>279.75</v>
      </c>
      <c r="L9143" s="73">
        <f t="shared" si="4857"/>
        <v>279.75</v>
      </c>
      <c r="M9143" s="73">
        <f t="shared" si="4857"/>
        <v>279.75</v>
      </c>
      <c r="N9143" s="73">
        <f t="shared" si="4857"/>
        <v>279.75</v>
      </c>
      <c r="O9143" s="73">
        <f t="shared" si="4857"/>
        <v>279.75</v>
      </c>
      <c r="P9143" s="73">
        <f t="shared" si="4857"/>
        <v>279.75</v>
      </c>
      <c r="Q9143" s="73">
        <f t="shared" si="4857"/>
        <v>279.75</v>
      </c>
      <c r="R9143" s="73">
        <f t="shared" si="4857"/>
        <v>279.75</v>
      </c>
      <c r="S9143" s="73">
        <f t="shared" si="4857"/>
        <v>279.75</v>
      </c>
      <c r="T9143" s="73">
        <f t="shared" si="4857"/>
        <v>279.75</v>
      </c>
      <c r="U9143" s="73">
        <f t="shared" si="4857"/>
        <v>279.75</v>
      </c>
      <c r="V9143" s="73">
        <f t="shared" si="4857"/>
        <v>279.75</v>
      </c>
      <c r="W9143" s="73">
        <f t="shared" si="4857"/>
        <v>279.75</v>
      </c>
      <c r="X9143" s="73">
        <f t="shared" si="4857"/>
        <v>279.75</v>
      </c>
      <c r="Y9143" s="73">
        <f t="shared" si="4857"/>
        <v>279.75</v>
      </c>
      <c r="Z9143" s="73">
        <f t="shared" si="4857"/>
        <v>279.75</v>
      </c>
      <c r="AA9143" s="73">
        <f t="shared" si="4857"/>
        <v>279.75</v>
      </c>
      <c r="AB9143" s="73">
        <f t="shared" si="4857"/>
        <v>279.75</v>
      </c>
      <c r="AC9143" s="73">
        <f t="shared" si="4857"/>
        <v>279.75</v>
      </c>
      <c r="AD9143" s="73">
        <f t="shared" si="4857"/>
        <v>279.75</v>
      </c>
      <c r="AE9143" s="73">
        <f t="shared" si="4857"/>
        <v>279.75</v>
      </c>
      <c r="AF9143" s="73">
        <f t="shared" si="4857"/>
        <v>279.75</v>
      </c>
      <c r="AG9143" s="73">
        <f t="shared" si="4857"/>
        <v>279.75</v>
      </c>
      <c r="AH9143" s="73">
        <f t="shared" si="4857"/>
        <v>279.75</v>
      </c>
      <c r="AI9143" s="73">
        <f t="shared" si="4857"/>
        <v>279.75</v>
      </c>
      <c r="AJ9143" s="73">
        <f t="shared" si="4857"/>
        <v>279.75</v>
      </c>
      <c r="AK9143" s="73">
        <f t="shared" si="4857"/>
        <v>279.75</v>
      </c>
      <c r="AL9143" s="73">
        <f t="shared" si="4857"/>
        <v>279.75</v>
      </c>
      <c r="AM9143" s="73">
        <f t="shared" si="4857"/>
        <v>279.75</v>
      </c>
      <c r="AN9143" s="73">
        <f t="shared" si="4857"/>
        <v>279.75</v>
      </c>
      <c r="AO9143" s="73">
        <f t="shared" si="4857"/>
        <v>279.75</v>
      </c>
      <c r="AP9143" s="73">
        <f t="shared" si="4857"/>
        <v>279.75</v>
      </c>
      <c r="AQ9143" s="73">
        <f t="shared" si="4857"/>
        <v>279.75</v>
      </c>
      <c r="AR9143" s="73">
        <f t="shared" si="4857"/>
        <v>279.75</v>
      </c>
      <c r="AS9143" s="73">
        <f t="shared" si="4857"/>
        <v>279.75</v>
      </c>
      <c r="AT9143" s="73">
        <f t="shared" si="4857"/>
        <v>279.75</v>
      </c>
      <c r="AU9143" s="73">
        <f t="shared" si="4857"/>
        <v>279.75</v>
      </c>
      <c r="AV9143" s="73">
        <f t="shared" si="4857"/>
        <v>279.75</v>
      </c>
      <c r="AW9143" s="73">
        <f t="shared" si="4857"/>
        <v>279.75</v>
      </c>
      <c r="AX9143" s="73">
        <f t="shared" si="4857"/>
        <v>279.75</v>
      </c>
      <c r="AY9143" s="73">
        <f t="shared" si="4857"/>
        <v>279.75</v>
      </c>
      <c r="AZ9143" s="73">
        <f t="shared" si="4857"/>
        <v>279.75</v>
      </c>
      <c r="BA9143" s="73">
        <f t="shared" si="4857"/>
        <v>279.75</v>
      </c>
      <c r="BB9143" s="73">
        <f t="shared" si="4857"/>
        <v>279.75</v>
      </c>
      <c r="BC9143" s="73">
        <f t="shared" si="4857"/>
        <v>279.75</v>
      </c>
      <c r="BD9143" s="73">
        <f t="shared" si="4857"/>
        <v>279.75</v>
      </c>
      <c r="BE9143" s="73">
        <f t="shared" si="4857"/>
        <v>279.75</v>
      </c>
      <c r="BF9143" s="73">
        <f t="shared" si="4857"/>
        <v>279.75</v>
      </c>
      <c r="BG9143" s="73">
        <f t="shared" si="4857"/>
        <v>279.75</v>
      </c>
      <c r="BH9143" s="73">
        <f t="shared" si="4857"/>
        <v>279.75</v>
      </c>
      <c r="BI9143" s="73">
        <f t="shared" si="4857"/>
        <v>279.75</v>
      </c>
      <c r="BJ9143" s="73">
        <f t="shared" si="4857"/>
        <v>279.75</v>
      </c>
      <c r="BK9143" s="73">
        <f t="shared" si="4857"/>
        <v>279.75</v>
      </c>
      <c r="BL9143" s="73">
        <f t="shared" si="4857"/>
        <v>279.75</v>
      </c>
      <c r="BM9143" s="73">
        <f t="shared" si="4857"/>
        <v>279.75</v>
      </c>
      <c r="BN9143" s="73">
        <f t="shared" si="4857"/>
        <v>279.75</v>
      </c>
      <c r="BO9143" s="73">
        <f t="shared" si="4857"/>
        <v>279.75</v>
      </c>
      <c r="BP9143" s="73">
        <f t="shared" si="4857"/>
        <v>279.75</v>
      </c>
      <c r="BQ9143" s="73">
        <f t="shared" si="4857"/>
        <v>279.75</v>
      </c>
      <c r="BR9143" s="73">
        <f t="shared" ref="BR9143:EC9143" si="4858">(BQ9143+$F$9100*$F$9102*($F$55/$F$9101*BQ9142+$F$55/$F$9101*BQ9144))/(1+$F$9100*$F$9102*($F$55/$F$9101+$F$55/$F$9101))</f>
        <v>279.75</v>
      </c>
      <c r="BS9143" s="73">
        <f t="shared" si="4858"/>
        <v>279.75</v>
      </c>
      <c r="BT9143" s="73">
        <f t="shared" si="4858"/>
        <v>279.75</v>
      </c>
      <c r="BU9143" s="73">
        <f t="shared" si="4858"/>
        <v>279.75</v>
      </c>
      <c r="BV9143" s="73">
        <f t="shared" si="4858"/>
        <v>279.75</v>
      </c>
      <c r="BW9143" s="73">
        <f t="shared" si="4858"/>
        <v>279.75</v>
      </c>
      <c r="BX9143" s="73">
        <f t="shared" si="4858"/>
        <v>279.75</v>
      </c>
      <c r="BY9143" s="73">
        <f t="shared" si="4858"/>
        <v>279.75</v>
      </c>
      <c r="BZ9143" s="73">
        <f t="shared" si="4858"/>
        <v>279.75</v>
      </c>
      <c r="CA9143" s="73">
        <f t="shared" si="4858"/>
        <v>279.75</v>
      </c>
      <c r="CB9143" s="73">
        <f t="shared" si="4858"/>
        <v>279.75</v>
      </c>
      <c r="CC9143" s="73">
        <f t="shared" si="4858"/>
        <v>279.75</v>
      </c>
      <c r="CD9143" s="73">
        <f t="shared" si="4858"/>
        <v>279.75</v>
      </c>
      <c r="CE9143" s="73">
        <f t="shared" si="4858"/>
        <v>279.75</v>
      </c>
      <c r="CF9143" s="73">
        <f t="shared" si="4858"/>
        <v>279.75</v>
      </c>
      <c r="CG9143" s="73">
        <f t="shared" si="4858"/>
        <v>279.75</v>
      </c>
      <c r="CH9143" s="73">
        <f t="shared" si="4858"/>
        <v>279.75</v>
      </c>
      <c r="CI9143" s="73">
        <f t="shared" si="4858"/>
        <v>279.75</v>
      </c>
      <c r="CJ9143" s="73">
        <f t="shared" si="4858"/>
        <v>279.75</v>
      </c>
      <c r="CK9143" s="73">
        <f t="shared" si="4858"/>
        <v>279.75</v>
      </c>
      <c r="CL9143" s="73">
        <f t="shared" si="4858"/>
        <v>279.75</v>
      </c>
      <c r="CM9143" s="73">
        <f t="shared" si="4858"/>
        <v>279.75</v>
      </c>
      <c r="CN9143" s="73">
        <f t="shared" si="4858"/>
        <v>279.75</v>
      </c>
      <c r="CO9143" s="73">
        <f t="shared" si="4858"/>
        <v>279.75</v>
      </c>
      <c r="CP9143" s="73">
        <f t="shared" si="4858"/>
        <v>279.75</v>
      </c>
      <c r="CQ9143" s="73">
        <f t="shared" si="4858"/>
        <v>279.75</v>
      </c>
      <c r="CR9143" s="73">
        <f t="shared" si="4858"/>
        <v>279.75</v>
      </c>
      <c r="CS9143" s="73">
        <f t="shared" si="4858"/>
        <v>279.75</v>
      </c>
      <c r="CT9143" s="73">
        <f t="shared" si="4858"/>
        <v>279.75</v>
      </c>
      <c r="CU9143" s="73">
        <f t="shared" si="4858"/>
        <v>279.75</v>
      </c>
      <c r="CV9143" s="73">
        <f t="shared" si="4858"/>
        <v>279.75</v>
      </c>
      <c r="CW9143" s="73">
        <f t="shared" si="4858"/>
        <v>279.75</v>
      </c>
      <c r="CX9143" s="73">
        <f t="shared" si="4858"/>
        <v>279.75</v>
      </c>
      <c r="CY9143" s="73">
        <f t="shared" si="4858"/>
        <v>279.75</v>
      </c>
      <c r="CZ9143" s="73">
        <f t="shared" si="4858"/>
        <v>279.75</v>
      </c>
      <c r="DA9143" s="73">
        <f t="shared" si="4858"/>
        <v>279.75</v>
      </c>
      <c r="DB9143" s="73">
        <f t="shared" si="4858"/>
        <v>279.75</v>
      </c>
      <c r="DC9143" s="73">
        <f t="shared" si="4858"/>
        <v>279.75</v>
      </c>
      <c r="DD9143" s="73">
        <f t="shared" si="4858"/>
        <v>279.75</v>
      </c>
      <c r="DE9143" s="73">
        <f t="shared" si="4858"/>
        <v>279.75</v>
      </c>
      <c r="DF9143" s="73">
        <f t="shared" si="4858"/>
        <v>279.75</v>
      </c>
      <c r="DG9143" s="73">
        <f t="shared" si="4858"/>
        <v>279.75</v>
      </c>
      <c r="DH9143" s="73">
        <f t="shared" si="4858"/>
        <v>279.75</v>
      </c>
      <c r="DI9143" s="73">
        <f t="shared" si="4858"/>
        <v>279.75</v>
      </c>
      <c r="DJ9143" s="73">
        <f t="shared" si="4858"/>
        <v>279.75</v>
      </c>
      <c r="DK9143" s="73">
        <f t="shared" si="4858"/>
        <v>279.75</v>
      </c>
      <c r="DL9143" s="73">
        <f t="shared" si="4858"/>
        <v>279.75</v>
      </c>
      <c r="DM9143" s="73">
        <f t="shared" si="4858"/>
        <v>279.75</v>
      </c>
      <c r="DN9143" s="73">
        <f t="shared" si="4858"/>
        <v>279.75</v>
      </c>
      <c r="DO9143" s="73">
        <f t="shared" si="4858"/>
        <v>279.75</v>
      </c>
      <c r="DP9143" s="73">
        <f t="shared" si="4858"/>
        <v>279.75</v>
      </c>
      <c r="DQ9143" s="73">
        <f t="shared" si="4858"/>
        <v>279.75</v>
      </c>
      <c r="DR9143" s="73">
        <f t="shared" si="4858"/>
        <v>279.75</v>
      </c>
      <c r="DS9143" s="73">
        <f t="shared" si="4858"/>
        <v>279.75</v>
      </c>
      <c r="DT9143" s="73">
        <f t="shared" si="4858"/>
        <v>279.75</v>
      </c>
      <c r="DU9143" s="73">
        <f t="shared" si="4858"/>
        <v>279.75</v>
      </c>
      <c r="DV9143" s="73">
        <f t="shared" si="4858"/>
        <v>279.75</v>
      </c>
      <c r="DW9143" s="73">
        <f t="shared" si="4858"/>
        <v>279.75</v>
      </c>
      <c r="DX9143" s="73">
        <f t="shared" si="4858"/>
        <v>279.75</v>
      </c>
      <c r="DY9143" s="73">
        <f t="shared" si="4858"/>
        <v>279.75</v>
      </c>
      <c r="DZ9143" s="73">
        <f t="shared" si="4858"/>
        <v>279.75</v>
      </c>
      <c r="EA9143" s="73">
        <f t="shared" si="4858"/>
        <v>279.75</v>
      </c>
      <c r="EB9143" s="73">
        <f t="shared" si="4858"/>
        <v>279.75</v>
      </c>
      <c r="EC9143" s="73">
        <f t="shared" si="4858"/>
        <v>279.75</v>
      </c>
      <c r="ED9143" s="73">
        <f t="shared" ref="ED9143:GO9143" si="4859">(EC9143+$F$9100*$F$9102*($F$55/$F$9101*EC9142+$F$55/$F$9101*EC9144))/(1+$F$9100*$F$9102*($F$55/$F$9101+$F$55/$F$9101))</f>
        <v>279.75</v>
      </c>
      <c r="EE9143" s="73">
        <f t="shared" si="4859"/>
        <v>279.75</v>
      </c>
      <c r="EF9143" s="73">
        <f t="shared" si="4859"/>
        <v>279.75</v>
      </c>
      <c r="EG9143" s="73">
        <f t="shared" si="4859"/>
        <v>279.75</v>
      </c>
      <c r="EH9143" s="73">
        <f t="shared" si="4859"/>
        <v>279.75</v>
      </c>
      <c r="EI9143" s="73">
        <f t="shared" si="4859"/>
        <v>279.75</v>
      </c>
      <c r="EJ9143" s="73">
        <f t="shared" si="4859"/>
        <v>279.75</v>
      </c>
      <c r="EK9143" s="73">
        <f t="shared" si="4859"/>
        <v>279.75</v>
      </c>
      <c r="EL9143" s="73">
        <f t="shared" si="4859"/>
        <v>279.75</v>
      </c>
      <c r="EM9143" s="73">
        <f t="shared" si="4859"/>
        <v>279.75</v>
      </c>
      <c r="EN9143" s="73">
        <f t="shared" si="4859"/>
        <v>279.75</v>
      </c>
      <c r="EO9143" s="73">
        <f t="shared" si="4859"/>
        <v>279.75</v>
      </c>
      <c r="EP9143" s="73">
        <f t="shared" si="4859"/>
        <v>279.75</v>
      </c>
      <c r="EQ9143" s="73">
        <f t="shared" si="4859"/>
        <v>279.75</v>
      </c>
      <c r="ER9143" s="73">
        <f t="shared" si="4859"/>
        <v>279.75</v>
      </c>
      <c r="ES9143" s="73">
        <f t="shared" si="4859"/>
        <v>279.75</v>
      </c>
      <c r="ET9143" s="73">
        <f t="shared" si="4859"/>
        <v>279.75</v>
      </c>
      <c r="EU9143" s="73">
        <f t="shared" si="4859"/>
        <v>279.75</v>
      </c>
      <c r="EV9143" s="73">
        <f t="shared" si="4859"/>
        <v>279.75</v>
      </c>
      <c r="EW9143" s="73">
        <f t="shared" si="4859"/>
        <v>279.75</v>
      </c>
      <c r="EX9143" s="73">
        <f t="shared" si="4859"/>
        <v>279.75</v>
      </c>
      <c r="EY9143" s="73">
        <f t="shared" si="4859"/>
        <v>279.75</v>
      </c>
      <c r="EZ9143" s="73">
        <f t="shared" si="4859"/>
        <v>279.75</v>
      </c>
      <c r="FA9143" s="73">
        <f t="shared" si="4859"/>
        <v>279.75</v>
      </c>
      <c r="FB9143" s="73">
        <f t="shared" si="4859"/>
        <v>279.75</v>
      </c>
      <c r="FC9143" s="73">
        <f t="shared" si="4859"/>
        <v>279.75</v>
      </c>
      <c r="FD9143" s="73">
        <f t="shared" si="4859"/>
        <v>279.75</v>
      </c>
      <c r="FE9143" s="73">
        <f t="shared" si="4859"/>
        <v>279.75</v>
      </c>
      <c r="FF9143" s="73">
        <f t="shared" si="4859"/>
        <v>279.75</v>
      </c>
      <c r="FG9143" s="73">
        <f t="shared" si="4859"/>
        <v>279.75</v>
      </c>
      <c r="FH9143" s="73">
        <f t="shared" si="4859"/>
        <v>279.75</v>
      </c>
      <c r="FI9143" s="73">
        <f t="shared" si="4859"/>
        <v>279.75</v>
      </c>
      <c r="FJ9143" s="73">
        <f t="shared" si="4859"/>
        <v>279.75</v>
      </c>
      <c r="FK9143" s="73">
        <f t="shared" si="4859"/>
        <v>279.75</v>
      </c>
      <c r="FL9143" s="73">
        <f t="shared" si="4859"/>
        <v>279.75</v>
      </c>
      <c r="FM9143" s="73">
        <f t="shared" si="4859"/>
        <v>279.75</v>
      </c>
      <c r="FN9143" s="73">
        <f t="shared" si="4859"/>
        <v>279.75</v>
      </c>
      <c r="FO9143" s="73">
        <f t="shared" si="4859"/>
        <v>279.75</v>
      </c>
      <c r="FP9143" s="73">
        <f t="shared" si="4859"/>
        <v>279.75</v>
      </c>
      <c r="FQ9143" s="73">
        <f t="shared" si="4859"/>
        <v>279.75</v>
      </c>
      <c r="FR9143" s="73">
        <f t="shared" si="4859"/>
        <v>279.75</v>
      </c>
      <c r="FS9143" s="73">
        <f t="shared" si="4859"/>
        <v>279.75</v>
      </c>
      <c r="FT9143" s="73">
        <f t="shared" si="4859"/>
        <v>279.75</v>
      </c>
      <c r="FU9143" s="73">
        <f t="shared" si="4859"/>
        <v>279.75</v>
      </c>
      <c r="FV9143" s="73">
        <f t="shared" si="4859"/>
        <v>279.75</v>
      </c>
      <c r="FW9143" s="73">
        <f t="shared" si="4859"/>
        <v>279.75</v>
      </c>
      <c r="FX9143" s="73">
        <f t="shared" si="4859"/>
        <v>279.75</v>
      </c>
      <c r="FY9143" s="73">
        <f t="shared" si="4859"/>
        <v>279.75</v>
      </c>
      <c r="FZ9143" s="73">
        <f t="shared" si="4859"/>
        <v>279.75</v>
      </c>
      <c r="GA9143" s="73">
        <f t="shared" si="4859"/>
        <v>279.75</v>
      </c>
      <c r="GB9143" s="73">
        <f t="shared" si="4859"/>
        <v>279.75</v>
      </c>
      <c r="GC9143" s="73">
        <f t="shared" si="4859"/>
        <v>279.75</v>
      </c>
      <c r="GD9143" s="73">
        <f t="shared" si="4859"/>
        <v>279.75</v>
      </c>
      <c r="GE9143" s="73">
        <f t="shared" si="4859"/>
        <v>279.75</v>
      </c>
      <c r="GF9143" s="73">
        <f t="shared" si="4859"/>
        <v>279.75</v>
      </c>
      <c r="GG9143" s="73">
        <f t="shared" si="4859"/>
        <v>279.75</v>
      </c>
      <c r="GH9143" s="73">
        <f t="shared" si="4859"/>
        <v>279.75</v>
      </c>
      <c r="GI9143" s="73">
        <f t="shared" si="4859"/>
        <v>279.75</v>
      </c>
      <c r="GJ9143" s="73">
        <f t="shared" si="4859"/>
        <v>279.75</v>
      </c>
      <c r="GK9143" s="73">
        <f t="shared" si="4859"/>
        <v>279.75</v>
      </c>
      <c r="GL9143" s="73">
        <f t="shared" si="4859"/>
        <v>279.75</v>
      </c>
      <c r="GM9143" s="73">
        <f t="shared" si="4859"/>
        <v>279.75</v>
      </c>
      <c r="GN9143" s="73">
        <f t="shared" si="4859"/>
        <v>279.75</v>
      </c>
      <c r="GO9143" s="73">
        <f t="shared" si="4859"/>
        <v>279.75</v>
      </c>
      <c r="GP9143" s="73">
        <f t="shared" ref="GP9143:JA9143" si="4860">(GO9143+$F$9100*$F$9102*($F$55/$F$9101*GO9142+$F$55/$F$9101*GO9144))/(1+$F$9100*$F$9102*($F$55/$F$9101+$F$55/$F$9101))</f>
        <v>279.75</v>
      </c>
      <c r="GQ9143" s="73">
        <f t="shared" si="4860"/>
        <v>279.75</v>
      </c>
      <c r="GR9143" s="73">
        <f t="shared" si="4860"/>
        <v>279.75</v>
      </c>
      <c r="GS9143" s="73">
        <f t="shared" si="4860"/>
        <v>279.75</v>
      </c>
      <c r="GT9143" s="73">
        <f t="shared" si="4860"/>
        <v>279.75</v>
      </c>
      <c r="GU9143" s="73">
        <f t="shared" si="4860"/>
        <v>279.75</v>
      </c>
      <c r="GV9143" s="73">
        <f t="shared" si="4860"/>
        <v>279.75</v>
      </c>
      <c r="GW9143" s="73">
        <f t="shared" si="4860"/>
        <v>279.75</v>
      </c>
      <c r="GX9143" s="73">
        <f t="shared" si="4860"/>
        <v>279.75</v>
      </c>
      <c r="GY9143" s="73">
        <f t="shared" si="4860"/>
        <v>279.75</v>
      </c>
      <c r="GZ9143" s="73">
        <f t="shared" si="4860"/>
        <v>279.75</v>
      </c>
      <c r="HA9143" s="73">
        <f t="shared" si="4860"/>
        <v>279.75</v>
      </c>
      <c r="HB9143" s="73">
        <f t="shared" si="4860"/>
        <v>279.75</v>
      </c>
      <c r="HC9143" s="73">
        <f t="shared" si="4860"/>
        <v>279.75</v>
      </c>
      <c r="HD9143" s="73">
        <f t="shared" si="4860"/>
        <v>279.75</v>
      </c>
      <c r="HE9143" s="73">
        <f t="shared" si="4860"/>
        <v>279.75</v>
      </c>
      <c r="HF9143" s="73">
        <f t="shared" si="4860"/>
        <v>279.75</v>
      </c>
      <c r="HG9143" s="73">
        <f t="shared" si="4860"/>
        <v>279.75</v>
      </c>
      <c r="HH9143" s="73">
        <f t="shared" si="4860"/>
        <v>279.75</v>
      </c>
      <c r="HI9143" s="73">
        <f t="shared" si="4860"/>
        <v>279.75</v>
      </c>
      <c r="HJ9143" s="73">
        <f t="shared" si="4860"/>
        <v>279.75</v>
      </c>
      <c r="HK9143" s="73">
        <f t="shared" si="4860"/>
        <v>279.75</v>
      </c>
      <c r="HL9143" s="73">
        <f t="shared" si="4860"/>
        <v>279.75</v>
      </c>
      <c r="HM9143" s="73">
        <f t="shared" si="4860"/>
        <v>279.75</v>
      </c>
      <c r="HN9143" s="73">
        <f t="shared" si="4860"/>
        <v>279.75</v>
      </c>
      <c r="HO9143" s="73">
        <f t="shared" si="4860"/>
        <v>279.75</v>
      </c>
      <c r="HP9143" s="73">
        <f t="shared" si="4860"/>
        <v>279.75</v>
      </c>
      <c r="HQ9143" s="73">
        <f t="shared" si="4860"/>
        <v>279.75</v>
      </c>
      <c r="HR9143" s="73">
        <f t="shared" si="4860"/>
        <v>279.75</v>
      </c>
      <c r="HS9143" s="73">
        <f t="shared" si="4860"/>
        <v>279.75</v>
      </c>
      <c r="HT9143" s="73">
        <f t="shared" si="4860"/>
        <v>279.75</v>
      </c>
      <c r="HU9143" s="73">
        <f t="shared" si="4860"/>
        <v>279.75</v>
      </c>
      <c r="HV9143" s="73">
        <f t="shared" si="4860"/>
        <v>279.75</v>
      </c>
      <c r="HW9143" s="73">
        <f t="shared" si="4860"/>
        <v>279.75</v>
      </c>
      <c r="HX9143" s="73">
        <f t="shared" si="4860"/>
        <v>279.75</v>
      </c>
      <c r="HY9143" s="73">
        <f t="shared" si="4860"/>
        <v>279.75</v>
      </c>
      <c r="HZ9143" s="73">
        <f t="shared" si="4860"/>
        <v>279.75</v>
      </c>
      <c r="IA9143" s="73">
        <f t="shared" si="4860"/>
        <v>279.75</v>
      </c>
      <c r="IB9143" s="73">
        <f t="shared" si="4860"/>
        <v>279.75</v>
      </c>
      <c r="IC9143" s="73">
        <f t="shared" si="4860"/>
        <v>279.75</v>
      </c>
      <c r="ID9143" s="73">
        <f t="shared" si="4860"/>
        <v>279.75</v>
      </c>
      <c r="IE9143" s="73">
        <f t="shared" si="4860"/>
        <v>279.75</v>
      </c>
      <c r="IF9143" s="73">
        <f t="shared" si="4860"/>
        <v>279.75</v>
      </c>
      <c r="IG9143" s="73">
        <f t="shared" si="4860"/>
        <v>279.75</v>
      </c>
      <c r="IH9143" s="73">
        <f t="shared" si="4860"/>
        <v>279.75</v>
      </c>
      <c r="II9143" s="73">
        <f t="shared" si="4860"/>
        <v>279.75</v>
      </c>
      <c r="IJ9143" s="73">
        <f t="shared" si="4860"/>
        <v>279.75</v>
      </c>
      <c r="IK9143" s="73">
        <f t="shared" si="4860"/>
        <v>279.75</v>
      </c>
      <c r="IL9143" s="73">
        <f t="shared" si="4860"/>
        <v>279.75</v>
      </c>
      <c r="IM9143" s="73">
        <f t="shared" si="4860"/>
        <v>279.75</v>
      </c>
      <c r="IN9143" s="73">
        <f t="shared" si="4860"/>
        <v>279.75</v>
      </c>
      <c r="IO9143" s="73">
        <f t="shared" si="4860"/>
        <v>279.75</v>
      </c>
      <c r="IP9143" s="73">
        <f t="shared" si="4860"/>
        <v>279.75</v>
      </c>
      <c r="IQ9143" s="73">
        <f t="shared" si="4860"/>
        <v>279.75</v>
      </c>
      <c r="IR9143" s="73">
        <f t="shared" si="4860"/>
        <v>279.75</v>
      </c>
      <c r="IS9143" s="73">
        <f t="shared" si="4860"/>
        <v>279.75</v>
      </c>
      <c r="IT9143" s="73">
        <f t="shared" si="4860"/>
        <v>279.75</v>
      </c>
      <c r="IU9143" s="73">
        <f t="shared" si="4860"/>
        <v>279.75</v>
      </c>
      <c r="IV9143" s="73">
        <f t="shared" si="4860"/>
        <v>279.75</v>
      </c>
      <c r="IW9143" s="73">
        <f t="shared" si="4860"/>
        <v>279.75</v>
      </c>
      <c r="IX9143" s="73">
        <f t="shared" si="4860"/>
        <v>279.75</v>
      </c>
      <c r="IY9143" s="73">
        <f t="shared" si="4860"/>
        <v>279.75</v>
      </c>
      <c r="IZ9143" s="73">
        <f t="shared" si="4860"/>
        <v>279.75</v>
      </c>
      <c r="JA9143" s="73">
        <f t="shared" si="4860"/>
        <v>279.75</v>
      </c>
      <c r="JB9143" s="73">
        <f t="shared" ref="JB9143:KG9143" si="4861">(JA9143+$F$9100*$F$9102*($F$55/$F$9101*JA9142+$F$55/$F$9101*JA9144))/(1+$F$9100*$F$9102*($F$55/$F$9101+$F$55/$F$9101))</f>
        <v>279.75</v>
      </c>
      <c r="JC9143" s="73">
        <f t="shared" si="4861"/>
        <v>279.75</v>
      </c>
      <c r="JD9143" s="73">
        <f t="shared" si="4861"/>
        <v>279.75</v>
      </c>
      <c r="JE9143" s="73">
        <f t="shared" si="4861"/>
        <v>279.75</v>
      </c>
      <c r="JF9143" s="73">
        <f t="shared" si="4861"/>
        <v>279.75</v>
      </c>
      <c r="JG9143" s="73">
        <f t="shared" si="4861"/>
        <v>279.75</v>
      </c>
      <c r="JH9143" s="73">
        <f t="shared" si="4861"/>
        <v>279.75</v>
      </c>
      <c r="JI9143" s="73">
        <f t="shared" si="4861"/>
        <v>279.75</v>
      </c>
      <c r="JJ9143" s="73">
        <f t="shared" si="4861"/>
        <v>279.75</v>
      </c>
      <c r="JK9143" s="73">
        <f t="shared" si="4861"/>
        <v>279.75</v>
      </c>
      <c r="JL9143" s="73">
        <f t="shared" si="4861"/>
        <v>279.75</v>
      </c>
      <c r="JM9143" s="73">
        <f t="shared" si="4861"/>
        <v>279.75</v>
      </c>
      <c r="JN9143" s="73">
        <f t="shared" si="4861"/>
        <v>279.75</v>
      </c>
      <c r="JO9143" s="73">
        <f t="shared" si="4861"/>
        <v>279.75</v>
      </c>
      <c r="JP9143" s="73">
        <f t="shared" si="4861"/>
        <v>279.75</v>
      </c>
      <c r="JQ9143" s="73">
        <f t="shared" si="4861"/>
        <v>279.75</v>
      </c>
      <c r="JR9143" s="73">
        <f t="shared" si="4861"/>
        <v>279.75</v>
      </c>
      <c r="JS9143" s="73">
        <f t="shared" si="4861"/>
        <v>279.75</v>
      </c>
      <c r="JT9143" s="73">
        <f t="shared" si="4861"/>
        <v>279.75</v>
      </c>
      <c r="JU9143" s="73">
        <f t="shared" si="4861"/>
        <v>279.75</v>
      </c>
      <c r="JV9143" s="73">
        <f t="shared" si="4861"/>
        <v>279.75</v>
      </c>
      <c r="JW9143" s="73">
        <f t="shared" si="4861"/>
        <v>279.75</v>
      </c>
      <c r="JX9143" s="73">
        <f t="shared" si="4861"/>
        <v>279.75</v>
      </c>
      <c r="JY9143" s="73">
        <f t="shared" si="4861"/>
        <v>279.75</v>
      </c>
      <c r="JZ9143" s="73">
        <f t="shared" si="4861"/>
        <v>279.75</v>
      </c>
      <c r="KA9143" s="73">
        <f t="shared" si="4861"/>
        <v>279.75</v>
      </c>
      <c r="KB9143" s="73">
        <f t="shared" si="4861"/>
        <v>279.75</v>
      </c>
      <c r="KC9143" s="73">
        <f t="shared" si="4861"/>
        <v>279.75</v>
      </c>
      <c r="KD9143" s="73">
        <f t="shared" si="4861"/>
        <v>279.75</v>
      </c>
      <c r="KE9143" s="73">
        <f t="shared" si="4861"/>
        <v>279.75</v>
      </c>
      <c r="KF9143" s="73">
        <f t="shared" si="4861"/>
        <v>279.75</v>
      </c>
      <c r="KG9143" s="73">
        <f t="shared" si="4861"/>
        <v>279.75</v>
      </c>
      <c r="KH9143">
        <v>279.75</v>
      </c>
      <c r="KL9143" s="84"/>
      <c r="KP9143" s="84"/>
      <c r="KS9143" s="74"/>
      <c r="KT9143" s="74"/>
      <c r="KU9143" s="16"/>
      <c r="KV9143" s="72"/>
      <c r="KW9143" s="72"/>
      <c r="KX9143" s="16"/>
      <c r="KZ9143" s="16"/>
      <c r="LA9143" s="16"/>
      <c r="LB9143" s="74"/>
      <c r="LC9143" s="74"/>
    </row>
    <row r="9144" spans="2:315" x14ac:dyDescent="0.35">
      <c r="B9144">
        <v>38</v>
      </c>
      <c r="C9144">
        <f t="shared" si="4826"/>
        <v>0.375</v>
      </c>
      <c r="E9144" s="92">
        <v>279.68</v>
      </c>
      <c r="F9144" s="73">
        <f t="shared" ref="F9144:BQ9144" si="4862">(E9144+$F$9100*$F$9102*($F$55/$F$9101*E9143+$F$55/$F$9101*E9145))/(1+$F$9100*$F$9102*($F$55/$F$9101+$F$55/$F$9101))</f>
        <v>279.68</v>
      </c>
      <c r="G9144" s="73">
        <f t="shared" si="4862"/>
        <v>279.68</v>
      </c>
      <c r="H9144" s="73">
        <f t="shared" si="4862"/>
        <v>279.68</v>
      </c>
      <c r="I9144" s="73">
        <f t="shared" si="4862"/>
        <v>279.68</v>
      </c>
      <c r="J9144" s="73">
        <f t="shared" si="4862"/>
        <v>279.68</v>
      </c>
      <c r="K9144" s="73">
        <f t="shared" si="4862"/>
        <v>279.68</v>
      </c>
      <c r="L9144" s="73">
        <f t="shared" si="4862"/>
        <v>279.68</v>
      </c>
      <c r="M9144" s="73">
        <f t="shared" si="4862"/>
        <v>279.68</v>
      </c>
      <c r="N9144" s="73">
        <f t="shared" si="4862"/>
        <v>279.68</v>
      </c>
      <c r="O9144" s="73">
        <f t="shared" si="4862"/>
        <v>279.68</v>
      </c>
      <c r="P9144" s="73">
        <f t="shared" si="4862"/>
        <v>279.68</v>
      </c>
      <c r="Q9144" s="73">
        <f t="shared" si="4862"/>
        <v>279.68</v>
      </c>
      <c r="R9144" s="73">
        <f t="shared" si="4862"/>
        <v>279.68</v>
      </c>
      <c r="S9144" s="73">
        <f t="shared" si="4862"/>
        <v>279.68</v>
      </c>
      <c r="T9144" s="73">
        <f t="shared" si="4862"/>
        <v>279.68</v>
      </c>
      <c r="U9144" s="73">
        <f t="shared" si="4862"/>
        <v>279.68</v>
      </c>
      <c r="V9144" s="73">
        <f t="shared" si="4862"/>
        <v>279.68</v>
      </c>
      <c r="W9144" s="73">
        <f t="shared" si="4862"/>
        <v>279.68</v>
      </c>
      <c r="X9144" s="73">
        <f t="shared" si="4862"/>
        <v>279.68</v>
      </c>
      <c r="Y9144" s="73">
        <f t="shared" si="4862"/>
        <v>279.68</v>
      </c>
      <c r="Z9144" s="73">
        <f t="shared" si="4862"/>
        <v>279.68</v>
      </c>
      <c r="AA9144" s="73">
        <f t="shared" si="4862"/>
        <v>279.68</v>
      </c>
      <c r="AB9144" s="73">
        <f t="shared" si="4862"/>
        <v>279.68</v>
      </c>
      <c r="AC9144" s="73">
        <f t="shared" si="4862"/>
        <v>279.68</v>
      </c>
      <c r="AD9144" s="73">
        <f t="shared" si="4862"/>
        <v>279.68</v>
      </c>
      <c r="AE9144" s="73">
        <f t="shared" si="4862"/>
        <v>279.68</v>
      </c>
      <c r="AF9144" s="73">
        <f t="shared" si="4862"/>
        <v>279.68</v>
      </c>
      <c r="AG9144" s="73">
        <f t="shared" si="4862"/>
        <v>279.68</v>
      </c>
      <c r="AH9144" s="73">
        <f t="shared" si="4862"/>
        <v>279.68</v>
      </c>
      <c r="AI9144" s="73">
        <f t="shared" si="4862"/>
        <v>279.68</v>
      </c>
      <c r="AJ9144" s="73">
        <f t="shared" si="4862"/>
        <v>279.68</v>
      </c>
      <c r="AK9144" s="73">
        <f t="shared" si="4862"/>
        <v>279.68</v>
      </c>
      <c r="AL9144" s="73">
        <f t="shared" si="4862"/>
        <v>279.68</v>
      </c>
      <c r="AM9144" s="73">
        <f t="shared" si="4862"/>
        <v>279.68</v>
      </c>
      <c r="AN9144" s="73">
        <f t="shared" si="4862"/>
        <v>279.68</v>
      </c>
      <c r="AO9144" s="73">
        <f t="shared" si="4862"/>
        <v>279.68</v>
      </c>
      <c r="AP9144" s="73">
        <f t="shared" si="4862"/>
        <v>279.68</v>
      </c>
      <c r="AQ9144" s="73">
        <f t="shared" si="4862"/>
        <v>279.68</v>
      </c>
      <c r="AR9144" s="73">
        <f t="shared" si="4862"/>
        <v>279.68</v>
      </c>
      <c r="AS9144" s="73">
        <f t="shared" si="4862"/>
        <v>279.68</v>
      </c>
      <c r="AT9144" s="73">
        <f t="shared" si="4862"/>
        <v>279.68</v>
      </c>
      <c r="AU9144" s="73">
        <f t="shared" si="4862"/>
        <v>279.68</v>
      </c>
      <c r="AV9144" s="73">
        <f t="shared" si="4862"/>
        <v>279.68</v>
      </c>
      <c r="AW9144" s="73">
        <f t="shared" si="4862"/>
        <v>279.68</v>
      </c>
      <c r="AX9144" s="73">
        <f t="shared" si="4862"/>
        <v>279.68</v>
      </c>
      <c r="AY9144" s="73">
        <f t="shared" si="4862"/>
        <v>279.68</v>
      </c>
      <c r="AZ9144" s="73">
        <f t="shared" si="4862"/>
        <v>279.68</v>
      </c>
      <c r="BA9144" s="73">
        <f t="shared" si="4862"/>
        <v>279.68</v>
      </c>
      <c r="BB9144" s="73">
        <f t="shared" si="4862"/>
        <v>279.68</v>
      </c>
      <c r="BC9144" s="73">
        <f t="shared" si="4862"/>
        <v>279.68</v>
      </c>
      <c r="BD9144" s="73">
        <f t="shared" si="4862"/>
        <v>279.68</v>
      </c>
      <c r="BE9144" s="73">
        <f t="shared" si="4862"/>
        <v>279.68</v>
      </c>
      <c r="BF9144" s="73">
        <f t="shared" si="4862"/>
        <v>279.68</v>
      </c>
      <c r="BG9144" s="73">
        <f t="shared" si="4862"/>
        <v>279.68</v>
      </c>
      <c r="BH9144" s="73">
        <f t="shared" si="4862"/>
        <v>279.68</v>
      </c>
      <c r="BI9144" s="73">
        <f t="shared" si="4862"/>
        <v>279.68</v>
      </c>
      <c r="BJ9144" s="73">
        <f t="shared" si="4862"/>
        <v>279.68</v>
      </c>
      <c r="BK9144" s="73">
        <f t="shared" si="4862"/>
        <v>279.68</v>
      </c>
      <c r="BL9144" s="73">
        <f t="shared" si="4862"/>
        <v>279.68</v>
      </c>
      <c r="BM9144" s="73">
        <f t="shared" si="4862"/>
        <v>279.68</v>
      </c>
      <c r="BN9144" s="73">
        <f t="shared" si="4862"/>
        <v>279.68</v>
      </c>
      <c r="BO9144" s="73">
        <f t="shared" si="4862"/>
        <v>279.68</v>
      </c>
      <c r="BP9144" s="73">
        <f t="shared" si="4862"/>
        <v>279.68</v>
      </c>
      <c r="BQ9144" s="73">
        <f t="shared" si="4862"/>
        <v>279.68</v>
      </c>
      <c r="BR9144" s="73">
        <f t="shared" ref="BR9144:EC9144" si="4863">(BQ9144+$F$9100*$F$9102*($F$55/$F$9101*BQ9143+$F$55/$F$9101*BQ9145))/(1+$F$9100*$F$9102*($F$55/$F$9101+$F$55/$F$9101))</f>
        <v>279.68</v>
      </c>
      <c r="BS9144" s="73">
        <f t="shared" si="4863"/>
        <v>279.68</v>
      </c>
      <c r="BT9144" s="73">
        <f t="shared" si="4863"/>
        <v>279.68</v>
      </c>
      <c r="BU9144" s="73">
        <f t="shared" si="4863"/>
        <v>279.68</v>
      </c>
      <c r="BV9144" s="73">
        <f t="shared" si="4863"/>
        <v>279.68</v>
      </c>
      <c r="BW9144" s="73">
        <f t="shared" si="4863"/>
        <v>279.68</v>
      </c>
      <c r="BX9144" s="73">
        <f t="shared" si="4863"/>
        <v>279.68</v>
      </c>
      <c r="BY9144" s="73">
        <f t="shared" si="4863"/>
        <v>279.68</v>
      </c>
      <c r="BZ9144" s="73">
        <f t="shared" si="4863"/>
        <v>279.68</v>
      </c>
      <c r="CA9144" s="73">
        <f t="shared" si="4863"/>
        <v>279.68</v>
      </c>
      <c r="CB9144" s="73">
        <f t="shared" si="4863"/>
        <v>279.68</v>
      </c>
      <c r="CC9144" s="73">
        <f t="shared" si="4863"/>
        <v>279.68</v>
      </c>
      <c r="CD9144" s="73">
        <f t="shared" si="4863"/>
        <v>279.68</v>
      </c>
      <c r="CE9144" s="73">
        <f t="shared" si="4863"/>
        <v>279.68</v>
      </c>
      <c r="CF9144" s="73">
        <f t="shared" si="4863"/>
        <v>279.68</v>
      </c>
      <c r="CG9144" s="73">
        <f t="shared" si="4863"/>
        <v>279.68</v>
      </c>
      <c r="CH9144" s="73">
        <f t="shared" si="4863"/>
        <v>279.68</v>
      </c>
      <c r="CI9144" s="73">
        <f t="shared" si="4863"/>
        <v>279.68</v>
      </c>
      <c r="CJ9144" s="73">
        <f t="shared" si="4863"/>
        <v>279.68</v>
      </c>
      <c r="CK9144" s="73">
        <f t="shared" si="4863"/>
        <v>279.68</v>
      </c>
      <c r="CL9144" s="73">
        <f t="shared" si="4863"/>
        <v>279.68</v>
      </c>
      <c r="CM9144" s="73">
        <f t="shared" si="4863"/>
        <v>279.68</v>
      </c>
      <c r="CN9144" s="73">
        <f t="shared" si="4863"/>
        <v>279.68</v>
      </c>
      <c r="CO9144" s="73">
        <f t="shared" si="4863"/>
        <v>279.68</v>
      </c>
      <c r="CP9144" s="73">
        <f t="shared" si="4863"/>
        <v>279.68</v>
      </c>
      <c r="CQ9144" s="73">
        <f t="shared" si="4863"/>
        <v>279.68</v>
      </c>
      <c r="CR9144" s="73">
        <f t="shared" si="4863"/>
        <v>279.68</v>
      </c>
      <c r="CS9144" s="73">
        <f t="shared" si="4863"/>
        <v>279.68</v>
      </c>
      <c r="CT9144" s="73">
        <f t="shared" si="4863"/>
        <v>279.68</v>
      </c>
      <c r="CU9144" s="73">
        <f t="shared" si="4863"/>
        <v>279.68</v>
      </c>
      <c r="CV9144" s="73">
        <f t="shared" si="4863"/>
        <v>279.68</v>
      </c>
      <c r="CW9144" s="73">
        <f t="shared" si="4863"/>
        <v>279.68</v>
      </c>
      <c r="CX9144" s="73">
        <f t="shared" si="4863"/>
        <v>279.68</v>
      </c>
      <c r="CY9144" s="73">
        <f t="shared" si="4863"/>
        <v>279.68</v>
      </c>
      <c r="CZ9144" s="73">
        <f t="shared" si="4863"/>
        <v>279.68</v>
      </c>
      <c r="DA9144" s="73">
        <f t="shared" si="4863"/>
        <v>279.68</v>
      </c>
      <c r="DB9144" s="73">
        <f t="shared" si="4863"/>
        <v>279.68</v>
      </c>
      <c r="DC9144" s="73">
        <f t="shared" si="4863"/>
        <v>279.68</v>
      </c>
      <c r="DD9144" s="73">
        <f t="shared" si="4863"/>
        <v>279.68</v>
      </c>
      <c r="DE9144" s="73">
        <f t="shared" si="4863"/>
        <v>279.68</v>
      </c>
      <c r="DF9144" s="73">
        <f t="shared" si="4863"/>
        <v>279.68</v>
      </c>
      <c r="DG9144" s="73">
        <f t="shared" si="4863"/>
        <v>279.68</v>
      </c>
      <c r="DH9144" s="73">
        <f t="shared" si="4863"/>
        <v>279.68</v>
      </c>
      <c r="DI9144" s="73">
        <f t="shared" si="4863"/>
        <v>279.68</v>
      </c>
      <c r="DJ9144" s="73">
        <f t="shared" si="4863"/>
        <v>279.68</v>
      </c>
      <c r="DK9144" s="73">
        <f t="shared" si="4863"/>
        <v>279.68</v>
      </c>
      <c r="DL9144" s="73">
        <f t="shared" si="4863"/>
        <v>279.68</v>
      </c>
      <c r="DM9144" s="73">
        <f t="shared" si="4863"/>
        <v>279.68</v>
      </c>
      <c r="DN9144" s="73">
        <f t="shared" si="4863"/>
        <v>279.68</v>
      </c>
      <c r="DO9144" s="73">
        <f t="shared" si="4863"/>
        <v>279.68</v>
      </c>
      <c r="DP9144" s="73">
        <f t="shared" si="4863"/>
        <v>279.68</v>
      </c>
      <c r="DQ9144" s="73">
        <f t="shared" si="4863"/>
        <v>279.68</v>
      </c>
      <c r="DR9144" s="73">
        <f t="shared" si="4863"/>
        <v>279.68</v>
      </c>
      <c r="DS9144" s="73">
        <f t="shared" si="4863"/>
        <v>279.68</v>
      </c>
      <c r="DT9144" s="73">
        <f t="shared" si="4863"/>
        <v>279.68</v>
      </c>
      <c r="DU9144" s="73">
        <f t="shared" si="4863"/>
        <v>279.68</v>
      </c>
      <c r="DV9144" s="73">
        <f t="shared" si="4863"/>
        <v>279.68</v>
      </c>
      <c r="DW9144" s="73">
        <f t="shared" si="4863"/>
        <v>279.68</v>
      </c>
      <c r="DX9144" s="73">
        <f t="shared" si="4863"/>
        <v>279.68</v>
      </c>
      <c r="DY9144" s="73">
        <f t="shared" si="4863"/>
        <v>279.68</v>
      </c>
      <c r="DZ9144" s="73">
        <f t="shared" si="4863"/>
        <v>279.68</v>
      </c>
      <c r="EA9144" s="73">
        <f t="shared" si="4863"/>
        <v>279.68</v>
      </c>
      <c r="EB9144" s="73">
        <f t="shared" si="4863"/>
        <v>279.68</v>
      </c>
      <c r="EC9144" s="73">
        <f t="shared" si="4863"/>
        <v>279.68</v>
      </c>
      <c r="ED9144" s="73">
        <f t="shared" ref="ED9144:GO9144" si="4864">(EC9144+$F$9100*$F$9102*($F$55/$F$9101*EC9143+$F$55/$F$9101*EC9145))/(1+$F$9100*$F$9102*($F$55/$F$9101+$F$55/$F$9101))</f>
        <v>279.68</v>
      </c>
      <c r="EE9144" s="73">
        <f t="shared" si="4864"/>
        <v>279.68</v>
      </c>
      <c r="EF9144" s="73">
        <f t="shared" si="4864"/>
        <v>279.68</v>
      </c>
      <c r="EG9144" s="73">
        <f t="shared" si="4864"/>
        <v>279.68</v>
      </c>
      <c r="EH9144" s="73">
        <f t="shared" si="4864"/>
        <v>279.68</v>
      </c>
      <c r="EI9144" s="73">
        <f t="shared" si="4864"/>
        <v>279.68</v>
      </c>
      <c r="EJ9144" s="73">
        <f t="shared" si="4864"/>
        <v>279.68</v>
      </c>
      <c r="EK9144" s="73">
        <f t="shared" si="4864"/>
        <v>279.68</v>
      </c>
      <c r="EL9144" s="73">
        <f t="shared" si="4864"/>
        <v>279.68</v>
      </c>
      <c r="EM9144" s="73">
        <f t="shared" si="4864"/>
        <v>279.68</v>
      </c>
      <c r="EN9144" s="73">
        <f t="shared" si="4864"/>
        <v>279.68</v>
      </c>
      <c r="EO9144" s="73">
        <f t="shared" si="4864"/>
        <v>279.68</v>
      </c>
      <c r="EP9144" s="73">
        <f t="shared" si="4864"/>
        <v>279.68</v>
      </c>
      <c r="EQ9144" s="73">
        <f t="shared" si="4864"/>
        <v>279.68</v>
      </c>
      <c r="ER9144" s="73">
        <f t="shared" si="4864"/>
        <v>279.68</v>
      </c>
      <c r="ES9144" s="73">
        <f t="shared" si="4864"/>
        <v>279.68</v>
      </c>
      <c r="ET9144" s="73">
        <f t="shared" si="4864"/>
        <v>279.68</v>
      </c>
      <c r="EU9144" s="73">
        <f t="shared" si="4864"/>
        <v>279.68</v>
      </c>
      <c r="EV9144" s="73">
        <f t="shared" si="4864"/>
        <v>279.68</v>
      </c>
      <c r="EW9144" s="73">
        <f t="shared" si="4864"/>
        <v>279.68</v>
      </c>
      <c r="EX9144" s="73">
        <f t="shared" si="4864"/>
        <v>279.68</v>
      </c>
      <c r="EY9144" s="73">
        <f t="shared" si="4864"/>
        <v>279.68</v>
      </c>
      <c r="EZ9144" s="73">
        <f t="shared" si="4864"/>
        <v>279.68</v>
      </c>
      <c r="FA9144" s="73">
        <f t="shared" si="4864"/>
        <v>279.68</v>
      </c>
      <c r="FB9144" s="73">
        <f t="shared" si="4864"/>
        <v>279.68</v>
      </c>
      <c r="FC9144" s="73">
        <f t="shared" si="4864"/>
        <v>279.68</v>
      </c>
      <c r="FD9144" s="73">
        <f t="shared" si="4864"/>
        <v>279.68</v>
      </c>
      <c r="FE9144" s="73">
        <f t="shared" si="4864"/>
        <v>279.68</v>
      </c>
      <c r="FF9144" s="73">
        <f t="shared" si="4864"/>
        <v>279.68</v>
      </c>
      <c r="FG9144" s="73">
        <f t="shared" si="4864"/>
        <v>279.68</v>
      </c>
      <c r="FH9144" s="73">
        <f t="shared" si="4864"/>
        <v>279.68</v>
      </c>
      <c r="FI9144" s="73">
        <f t="shared" si="4864"/>
        <v>279.68</v>
      </c>
      <c r="FJ9144" s="73">
        <f t="shared" si="4864"/>
        <v>279.68</v>
      </c>
      <c r="FK9144" s="73">
        <f t="shared" si="4864"/>
        <v>279.68</v>
      </c>
      <c r="FL9144" s="73">
        <f t="shared" si="4864"/>
        <v>279.68</v>
      </c>
      <c r="FM9144" s="73">
        <f t="shared" si="4864"/>
        <v>279.68</v>
      </c>
      <c r="FN9144" s="73">
        <f t="shared" si="4864"/>
        <v>279.68</v>
      </c>
      <c r="FO9144" s="73">
        <f t="shared" si="4864"/>
        <v>279.68</v>
      </c>
      <c r="FP9144" s="73">
        <f t="shared" si="4864"/>
        <v>279.68</v>
      </c>
      <c r="FQ9144" s="73">
        <f t="shared" si="4864"/>
        <v>279.68</v>
      </c>
      <c r="FR9144" s="73">
        <f t="shared" si="4864"/>
        <v>279.68</v>
      </c>
      <c r="FS9144" s="73">
        <f t="shared" si="4864"/>
        <v>279.68</v>
      </c>
      <c r="FT9144" s="73">
        <f t="shared" si="4864"/>
        <v>279.68</v>
      </c>
      <c r="FU9144" s="73">
        <f t="shared" si="4864"/>
        <v>279.68</v>
      </c>
      <c r="FV9144" s="73">
        <f t="shared" si="4864"/>
        <v>279.68</v>
      </c>
      <c r="FW9144" s="73">
        <f t="shared" si="4864"/>
        <v>279.68</v>
      </c>
      <c r="FX9144" s="73">
        <f t="shared" si="4864"/>
        <v>279.68</v>
      </c>
      <c r="FY9144" s="73">
        <f t="shared" si="4864"/>
        <v>279.68</v>
      </c>
      <c r="FZ9144" s="73">
        <f t="shared" si="4864"/>
        <v>279.68</v>
      </c>
      <c r="GA9144" s="73">
        <f t="shared" si="4864"/>
        <v>279.68</v>
      </c>
      <c r="GB9144" s="73">
        <f t="shared" si="4864"/>
        <v>279.68</v>
      </c>
      <c r="GC9144" s="73">
        <f t="shared" si="4864"/>
        <v>279.68</v>
      </c>
      <c r="GD9144" s="73">
        <f t="shared" si="4864"/>
        <v>279.68</v>
      </c>
      <c r="GE9144" s="73">
        <f t="shared" si="4864"/>
        <v>279.68</v>
      </c>
      <c r="GF9144" s="73">
        <f t="shared" si="4864"/>
        <v>279.68</v>
      </c>
      <c r="GG9144" s="73">
        <f t="shared" si="4864"/>
        <v>279.68</v>
      </c>
      <c r="GH9144" s="73">
        <f t="shared" si="4864"/>
        <v>279.68</v>
      </c>
      <c r="GI9144" s="73">
        <f t="shared" si="4864"/>
        <v>279.68</v>
      </c>
      <c r="GJ9144" s="73">
        <f t="shared" si="4864"/>
        <v>279.68</v>
      </c>
      <c r="GK9144" s="73">
        <f t="shared" si="4864"/>
        <v>279.68</v>
      </c>
      <c r="GL9144" s="73">
        <f t="shared" si="4864"/>
        <v>279.68</v>
      </c>
      <c r="GM9144" s="73">
        <f t="shared" si="4864"/>
        <v>279.68</v>
      </c>
      <c r="GN9144" s="73">
        <f t="shared" si="4864"/>
        <v>279.68</v>
      </c>
      <c r="GO9144" s="73">
        <f t="shared" si="4864"/>
        <v>279.68</v>
      </c>
      <c r="GP9144" s="73">
        <f t="shared" ref="GP9144:JA9144" si="4865">(GO9144+$F$9100*$F$9102*($F$55/$F$9101*GO9143+$F$55/$F$9101*GO9145))/(1+$F$9100*$F$9102*($F$55/$F$9101+$F$55/$F$9101))</f>
        <v>279.68</v>
      </c>
      <c r="GQ9144" s="73">
        <f t="shared" si="4865"/>
        <v>279.68</v>
      </c>
      <c r="GR9144" s="73">
        <f t="shared" si="4865"/>
        <v>279.68</v>
      </c>
      <c r="GS9144" s="73">
        <f t="shared" si="4865"/>
        <v>279.68</v>
      </c>
      <c r="GT9144" s="73">
        <f t="shared" si="4865"/>
        <v>279.68</v>
      </c>
      <c r="GU9144" s="73">
        <f t="shared" si="4865"/>
        <v>279.68</v>
      </c>
      <c r="GV9144" s="73">
        <f t="shared" si="4865"/>
        <v>279.68</v>
      </c>
      <c r="GW9144" s="73">
        <f t="shared" si="4865"/>
        <v>279.68</v>
      </c>
      <c r="GX9144" s="73">
        <f t="shared" si="4865"/>
        <v>279.68</v>
      </c>
      <c r="GY9144" s="73">
        <f t="shared" si="4865"/>
        <v>279.68</v>
      </c>
      <c r="GZ9144" s="73">
        <f t="shared" si="4865"/>
        <v>279.68</v>
      </c>
      <c r="HA9144" s="73">
        <f t="shared" si="4865"/>
        <v>279.68</v>
      </c>
      <c r="HB9144" s="73">
        <f t="shared" si="4865"/>
        <v>279.68</v>
      </c>
      <c r="HC9144" s="73">
        <f t="shared" si="4865"/>
        <v>279.68</v>
      </c>
      <c r="HD9144" s="73">
        <f t="shared" si="4865"/>
        <v>279.68</v>
      </c>
      <c r="HE9144" s="73">
        <f t="shared" si="4865"/>
        <v>279.68</v>
      </c>
      <c r="HF9144" s="73">
        <f t="shared" si="4865"/>
        <v>279.68</v>
      </c>
      <c r="HG9144" s="73">
        <f t="shared" si="4865"/>
        <v>279.68</v>
      </c>
      <c r="HH9144" s="73">
        <f t="shared" si="4865"/>
        <v>279.68</v>
      </c>
      <c r="HI9144" s="73">
        <f t="shared" si="4865"/>
        <v>279.68</v>
      </c>
      <c r="HJ9144" s="73">
        <f t="shared" si="4865"/>
        <v>279.68</v>
      </c>
      <c r="HK9144" s="73">
        <f t="shared" si="4865"/>
        <v>279.68</v>
      </c>
      <c r="HL9144" s="73">
        <f t="shared" si="4865"/>
        <v>279.68</v>
      </c>
      <c r="HM9144" s="73">
        <f t="shared" si="4865"/>
        <v>279.68</v>
      </c>
      <c r="HN9144" s="73">
        <f t="shared" si="4865"/>
        <v>279.68</v>
      </c>
      <c r="HO9144" s="73">
        <f t="shared" si="4865"/>
        <v>279.68</v>
      </c>
      <c r="HP9144" s="73">
        <f t="shared" si="4865"/>
        <v>279.68</v>
      </c>
      <c r="HQ9144" s="73">
        <f t="shared" si="4865"/>
        <v>279.68</v>
      </c>
      <c r="HR9144" s="73">
        <f t="shared" si="4865"/>
        <v>279.68</v>
      </c>
      <c r="HS9144" s="73">
        <f t="shared" si="4865"/>
        <v>279.68</v>
      </c>
      <c r="HT9144" s="73">
        <f t="shared" si="4865"/>
        <v>279.68</v>
      </c>
      <c r="HU9144" s="73">
        <f t="shared" si="4865"/>
        <v>279.68</v>
      </c>
      <c r="HV9144" s="73">
        <f t="shared" si="4865"/>
        <v>279.68</v>
      </c>
      <c r="HW9144" s="73">
        <f t="shared" si="4865"/>
        <v>279.68</v>
      </c>
      <c r="HX9144" s="73">
        <f t="shared" si="4865"/>
        <v>279.68</v>
      </c>
      <c r="HY9144" s="73">
        <f t="shared" si="4865"/>
        <v>279.68</v>
      </c>
      <c r="HZ9144" s="73">
        <f t="shared" si="4865"/>
        <v>279.68</v>
      </c>
      <c r="IA9144" s="73">
        <f t="shared" si="4865"/>
        <v>279.68</v>
      </c>
      <c r="IB9144" s="73">
        <f t="shared" si="4865"/>
        <v>279.68</v>
      </c>
      <c r="IC9144" s="73">
        <f t="shared" si="4865"/>
        <v>279.68</v>
      </c>
      <c r="ID9144" s="73">
        <f t="shared" si="4865"/>
        <v>279.68</v>
      </c>
      <c r="IE9144" s="73">
        <f t="shared" si="4865"/>
        <v>279.68</v>
      </c>
      <c r="IF9144" s="73">
        <f t="shared" si="4865"/>
        <v>279.68</v>
      </c>
      <c r="IG9144" s="73">
        <f t="shared" si="4865"/>
        <v>279.68</v>
      </c>
      <c r="IH9144" s="73">
        <f t="shared" si="4865"/>
        <v>279.68</v>
      </c>
      <c r="II9144" s="73">
        <f t="shared" si="4865"/>
        <v>279.68</v>
      </c>
      <c r="IJ9144" s="73">
        <f t="shared" si="4865"/>
        <v>279.68</v>
      </c>
      <c r="IK9144" s="73">
        <f t="shared" si="4865"/>
        <v>279.68</v>
      </c>
      <c r="IL9144" s="73">
        <f t="shared" si="4865"/>
        <v>279.68</v>
      </c>
      <c r="IM9144" s="73">
        <f t="shared" si="4865"/>
        <v>279.68</v>
      </c>
      <c r="IN9144" s="73">
        <f t="shared" si="4865"/>
        <v>279.68</v>
      </c>
      <c r="IO9144" s="73">
        <f t="shared" si="4865"/>
        <v>279.68</v>
      </c>
      <c r="IP9144" s="73">
        <f t="shared" si="4865"/>
        <v>279.68</v>
      </c>
      <c r="IQ9144" s="73">
        <f t="shared" si="4865"/>
        <v>279.68</v>
      </c>
      <c r="IR9144" s="73">
        <f t="shared" si="4865"/>
        <v>279.68</v>
      </c>
      <c r="IS9144" s="73">
        <f t="shared" si="4865"/>
        <v>279.68</v>
      </c>
      <c r="IT9144" s="73">
        <f t="shared" si="4865"/>
        <v>279.68</v>
      </c>
      <c r="IU9144" s="73">
        <f t="shared" si="4865"/>
        <v>279.68</v>
      </c>
      <c r="IV9144" s="73">
        <f t="shared" si="4865"/>
        <v>279.68</v>
      </c>
      <c r="IW9144" s="73">
        <f t="shared" si="4865"/>
        <v>279.68</v>
      </c>
      <c r="IX9144" s="73">
        <f t="shared" si="4865"/>
        <v>279.68</v>
      </c>
      <c r="IY9144" s="73">
        <f t="shared" si="4865"/>
        <v>279.68</v>
      </c>
      <c r="IZ9144" s="73">
        <f t="shared" si="4865"/>
        <v>279.68</v>
      </c>
      <c r="JA9144" s="73">
        <f t="shared" si="4865"/>
        <v>279.68</v>
      </c>
      <c r="JB9144" s="73">
        <f t="shared" ref="JB9144:KG9144" si="4866">(JA9144+$F$9100*$F$9102*($F$55/$F$9101*JA9143+$F$55/$F$9101*JA9145))/(1+$F$9100*$F$9102*($F$55/$F$9101+$F$55/$F$9101))</f>
        <v>279.68</v>
      </c>
      <c r="JC9144" s="73">
        <f t="shared" si="4866"/>
        <v>279.68</v>
      </c>
      <c r="JD9144" s="73">
        <f t="shared" si="4866"/>
        <v>279.68</v>
      </c>
      <c r="JE9144" s="73">
        <f t="shared" si="4866"/>
        <v>279.68</v>
      </c>
      <c r="JF9144" s="73">
        <f t="shared" si="4866"/>
        <v>279.68</v>
      </c>
      <c r="JG9144" s="73">
        <f t="shared" si="4866"/>
        <v>279.68</v>
      </c>
      <c r="JH9144" s="73">
        <f t="shared" si="4866"/>
        <v>279.68</v>
      </c>
      <c r="JI9144" s="73">
        <f t="shared" si="4866"/>
        <v>279.68</v>
      </c>
      <c r="JJ9144" s="73">
        <f t="shared" si="4866"/>
        <v>279.68</v>
      </c>
      <c r="JK9144" s="73">
        <f t="shared" si="4866"/>
        <v>279.68</v>
      </c>
      <c r="JL9144" s="73">
        <f t="shared" si="4866"/>
        <v>279.68</v>
      </c>
      <c r="JM9144" s="73">
        <f t="shared" si="4866"/>
        <v>279.68</v>
      </c>
      <c r="JN9144" s="73">
        <f t="shared" si="4866"/>
        <v>279.68</v>
      </c>
      <c r="JO9144" s="73">
        <f t="shared" si="4866"/>
        <v>279.68</v>
      </c>
      <c r="JP9144" s="73">
        <f t="shared" si="4866"/>
        <v>279.68</v>
      </c>
      <c r="JQ9144" s="73">
        <f t="shared" si="4866"/>
        <v>279.68</v>
      </c>
      <c r="JR9144" s="73">
        <f t="shared" si="4866"/>
        <v>279.68</v>
      </c>
      <c r="JS9144" s="73">
        <f t="shared" si="4866"/>
        <v>279.68</v>
      </c>
      <c r="JT9144" s="73">
        <f t="shared" si="4866"/>
        <v>279.68</v>
      </c>
      <c r="JU9144" s="73">
        <f t="shared" si="4866"/>
        <v>279.68</v>
      </c>
      <c r="JV9144" s="73">
        <f t="shared" si="4866"/>
        <v>279.68</v>
      </c>
      <c r="JW9144" s="73">
        <f t="shared" si="4866"/>
        <v>279.68</v>
      </c>
      <c r="JX9144" s="73">
        <f t="shared" si="4866"/>
        <v>279.68</v>
      </c>
      <c r="JY9144" s="73">
        <f t="shared" si="4866"/>
        <v>279.68</v>
      </c>
      <c r="JZ9144" s="73">
        <f t="shared" si="4866"/>
        <v>279.68</v>
      </c>
      <c r="KA9144" s="73">
        <f t="shared" si="4866"/>
        <v>279.68</v>
      </c>
      <c r="KB9144" s="73">
        <f t="shared" si="4866"/>
        <v>279.68</v>
      </c>
      <c r="KC9144" s="73">
        <f t="shared" si="4866"/>
        <v>279.68</v>
      </c>
      <c r="KD9144" s="73">
        <f t="shared" si="4866"/>
        <v>279.68</v>
      </c>
      <c r="KE9144" s="73">
        <f t="shared" si="4866"/>
        <v>279.68</v>
      </c>
      <c r="KF9144" s="73">
        <f t="shared" si="4866"/>
        <v>279.68</v>
      </c>
      <c r="KG9144" s="73">
        <f t="shared" si="4866"/>
        <v>279.68</v>
      </c>
      <c r="KH9144">
        <v>279.68</v>
      </c>
      <c r="KL9144" s="84"/>
      <c r="KP9144" s="84"/>
      <c r="KS9144" s="74"/>
      <c r="KT9144" s="74"/>
      <c r="KU9144" s="16"/>
      <c r="KV9144" s="72"/>
      <c r="KW9144" s="72"/>
      <c r="KX9144" s="16"/>
      <c r="KZ9144" s="16"/>
      <c r="LA9144" s="16"/>
      <c r="LB9144" s="74"/>
      <c r="LC9144" s="74"/>
    </row>
    <row r="9145" spans="2:315" x14ac:dyDescent="0.35">
      <c r="B9145">
        <v>39</v>
      </c>
      <c r="C9145">
        <f t="shared" si="4826"/>
        <v>0.38500000000000001</v>
      </c>
      <c r="E9145" s="92">
        <v>279.62</v>
      </c>
      <c r="F9145" s="73">
        <f t="shared" ref="F9145:BQ9145" si="4867">(E9145+$F$9100*$F$9102*($F$55/$F$9101*E9144+$F$55/$F$9101*E9146))/(1+$F$9100*$F$9102*($F$55/$F$9101+$F$55/$F$9101))</f>
        <v>279.62</v>
      </c>
      <c r="G9145" s="73">
        <f t="shared" si="4867"/>
        <v>279.62</v>
      </c>
      <c r="H9145" s="73">
        <f t="shared" si="4867"/>
        <v>279.62</v>
      </c>
      <c r="I9145" s="73">
        <f t="shared" si="4867"/>
        <v>279.62</v>
      </c>
      <c r="J9145" s="73">
        <f t="shared" si="4867"/>
        <v>279.62</v>
      </c>
      <c r="K9145" s="73">
        <f t="shared" si="4867"/>
        <v>279.62</v>
      </c>
      <c r="L9145" s="73">
        <f t="shared" si="4867"/>
        <v>279.62</v>
      </c>
      <c r="M9145" s="73">
        <f t="shared" si="4867"/>
        <v>279.62</v>
      </c>
      <c r="N9145" s="73">
        <f t="shared" si="4867"/>
        <v>279.62</v>
      </c>
      <c r="O9145" s="73">
        <f t="shared" si="4867"/>
        <v>279.62</v>
      </c>
      <c r="P9145" s="73">
        <f t="shared" si="4867"/>
        <v>279.62</v>
      </c>
      <c r="Q9145" s="73">
        <f t="shared" si="4867"/>
        <v>279.62</v>
      </c>
      <c r="R9145" s="73">
        <f t="shared" si="4867"/>
        <v>279.62</v>
      </c>
      <c r="S9145" s="73">
        <f t="shared" si="4867"/>
        <v>279.62</v>
      </c>
      <c r="T9145" s="73">
        <f t="shared" si="4867"/>
        <v>279.62</v>
      </c>
      <c r="U9145" s="73">
        <f t="shared" si="4867"/>
        <v>279.62</v>
      </c>
      <c r="V9145" s="73">
        <f t="shared" si="4867"/>
        <v>279.62</v>
      </c>
      <c r="W9145" s="73">
        <f t="shared" si="4867"/>
        <v>279.62</v>
      </c>
      <c r="X9145" s="73">
        <f t="shared" si="4867"/>
        <v>279.62</v>
      </c>
      <c r="Y9145" s="73">
        <f t="shared" si="4867"/>
        <v>279.62</v>
      </c>
      <c r="Z9145" s="73">
        <f t="shared" si="4867"/>
        <v>279.62</v>
      </c>
      <c r="AA9145" s="73">
        <f t="shared" si="4867"/>
        <v>279.62</v>
      </c>
      <c r="AB9145" s="73">
        <f t="shared" si="4867"/>
        <v>279.62</v>
      </c>
      <c r="AC9145" s="73">
        <f t="shared" si="4867"/>
        <v>279.62</v>
      </c>
      <c r="AD9145" s="73">
        <f t="shared" si="4867"/>
        <v>279.62</v>
      </c>
      <c r="AE9145" s="73">
        <f t="shared" si="4867"/>
        <v>279.62</v>
      </c>
      <c r="AF9145" s="73">
        <f t="shared" si="4867"/>
        <v>279.62</v>
      </c>
      <c r="AG9145" s="73">
        <f t="shared" si="4867"/>
        <v>279.62</v>
      </c>
      <c r="AH9145" s="73">
        <f t="shared" si="4867"/>
        <v>279.62</v>
      </c>
      <c r="AI9145" s="73">
        <f t="shared" si="4867"/>
        <v>279.62</v>
      </c>
      <c r="AJ9145" s="73">
        <f t="shared" si="4867"/>
        <v>279.62</v>
      </c>
      <c r="AK9145" s="73">
        <f t="shared" si="4867"/>
        <v>279.62</v>
      </c>
      <c r="AL9145" s="73">
        <f t="shared" si="4867"/>
        <v>279.62</v>
      </c>
      <c r="AM9145" s="73">
        <f t="shared" si="4867"/>
        <v>279.62</v>
      </c>
      <c r="AN9145" s="73">
        <f t="shared" si="4867"/>
        <v>279.62</v>
      </c>
      <c r="AO9145" s="73">
        <f t="shared" si="4867"/>
        <v>279.62</v>
      </c>
      <c r="AP9145" s="73">
        <f t="shared" si="4867"/>
        <v>279.62</v>
      </c>
      <c r="AQ9145" s="73">
        <f t="shared" si="4867"/>
        <v>279.62</v>
      </c>
      <c r="AR9145" s="73">
        <f t="shared" si="4867"/>
        <v>279.62</v>
      </c>
      <c r="AS9145" s="73">
        <f t="shared" si="4867"/>
        <v>279.62</v>
      </c>
      <c r="AT9145" s="73">
        <f t="shared" si="4867"/>
        <v>279.62</v>
      </c>
      <c r="AU9145" s="73">
        <f t="shared" si="4867"/>
        <v>279.62</v>
      </c>
      <c r="AV9145" s="73">
        <f t="shared" si="4867"/>
        <v>279.62</v>
      </c>
      <c r="AW9145" s="73">
        <f t="shared" si="4867"/>
        <v>279.62</v>
      </c>
      <c r="AX9145" s="73">
        <f t="shared" si="4867"/>
        <v>279.62</v>
      </c>
      <c r="AY9145" s="73">
        <f t="shared" si="4867"/>
        <v>279.62</v>
      </c>
      <c r="AZ9145" s="73">
        <f t="shared" si="4867"/>
        <v>279.62</v>
      </c>
      <c r="BA9145" s="73">
        <f t="shared" si="4867"/>
        <v>279.62</v>
      </c>
      <c r="BB9145" s="73">
        <f t="shared" si="4867"/>
        <v>279.62</v>
      </c>
      <c r="BC9145" s="73">
        <f t="shared" si="4867"/>
        <v>279.62</v>
      </c>
      <c r="BD9145" s="73">
        <f t="shared" si="4867"/>
        <v>279.62</v>
      </c>
      <c r="BE9145" s="73">
        <f t="shared" si="4867"/>
        <v>279.62</v>
      </c>
      <c r="BF9145" s="73">
        <f t="shared" si="4867"/>
        <v>279.62</v>
      </c>
      <c r="BG9145" s="73">
        <f t="shared" si="4867"/>
        <v>279.62</v>
      </c>
      <c r="BH9145" s="73">
        <f t="shared" si="4867"/>
        <v>279.62</v>
      </c>
      <c r="BI9145" s="73">
        <f t="shared" si="4867"/>
        <v>279.62</v>
      </c>
      <c r="BJ9145" s="73">
        <f t="shared" si="4867"/>
        <v>279.62</v>
      </c>
      <c r="BK9145" s="73">
        <f t="shared" si="4867"/>
        <v>279.62</v>
      </c>
      <c r="BL9145" s="73">
        <f t="shared" si="4867"/>
        <v>279.62</v>
      </c>
      <c r="BM9145" s="73">
        <f t="shared" si="4867"/>
        <v>279.62</v>
      </c>
      <c r="BN9145" s="73">
        <f t="shared" si="4867"/>
        <v>279.62</v>
      </c>
      <c r="BO9145" s="73">
        <f t="shared" si="4867"/>
        <v>279.62</v>
      </c>
      <c r="BP9145" s="73">
        <f t="shared" si="4867"/>
        <v>279.62</v>
      </c>
      <c r="BQ9145" s="73">
        <f t="shared" si="4867"/>
        <v>279.62</v>
      </c>
      <c r="BR9145" s="73">
        <f t="shared" ref="BR9145:EC9145" si="4868">(BQ9145+$F$9100*$F$9102*($F$55/$F$9101*BQ9144+$F$55/$F$9101*BQ9146))/(1+$F$9100*$F$9102*($F$55/$F$9101+$F$55/$F$9101))</f>
        <v>279.62</v>
      </c>
      <c r="BS9145" s="73">
        <f t="shared" si="4868"/>
        <v>279.62</v>
      </c>
      <c r="BT9145" s="73">
        <f t="shared" si="4868"/>
        <v>279.62</v>
      </c>
      <c r="BU9145" s="73">
        <f t="shared" si="4868"/>
        <v>279.62</v>
      </c>
      <c r="BV9145" s="73">
        <f t="shared" si="4868"/>
        <v>279.62</v>
      </c>
      <c r="BW9145" s="73">
        <f t="shared" si="4868"/>
        <v>279.62</v>
      </c>
      <c r="BX9145" s="73">
        <f t="shared" si="4868"/>
        <v>279.62</v>
      </c>
      <c r="BY9145" s="73">
        <f t="shared" si="4868"/>
        <v>279.62</v>
      </c>
      <c r="BZ9145" s="73">
        <f t="shared" si="4868"/>
        <v>279.62</v>
      </c>
      <c r="CA9145" s="73">
        <f t="shared" si="4868"/>
        <v>279.62</v>
      </c>
      <c r="CB9145" s="73">
        <f t="shared" si="4868"/>
        <v>279.62</v>
      </c>
      <c r="CC9145" s="73">
        <f t="shared" si="4868"/>
        <v>279.62</v>
      </c>
      <c r="CD9145" s="73">
        <f t="shared" si="4868"/>
        <v>279.62</v>
      </c>
      <c r="CE9145" s="73">
        <f t="shared" si="4868"/>
        <v>279.62</v>
      </c>
      <c r="CF9145" s="73">
        <f t="shared" si="4868"/>
        <v>279.62</v>
      </c>
      <c r="CG9145" s="73">
        <f t="shared" si="4868"/>
        <v>279.62</v>
      </c>
      <c r="CH9145" s="73">
        <f t="shared" si="4868"/>
        <v>279.62</v>
      </c>
      <c r="CI9145" s="73">
        <f t="shared" si="4868"/>
        <v>279.62</v>
      </c>
      <c r="CJ9145" s="73">
        <f t="shared" si="4868"/>
        <v>279.62</v>
      </c>
      <c r="CK9145" s="73">
        <f t="shared" si="4868"/>
        <v>279.62</v>
      </c>
      <c r="CL9145" s="73">
        <f t="shared" si="4868"/>
        <v>279.62</v>
      </c>
      <c r="CM9145" s="73">
        <f t="shared" si="4868"/>
        <v>279.62</v>
      </c>
      <c r="CN9145" s="73">
        <f t="shared" si="4868"/>
        <v>279.62</v>
      </c>
      <c r="CO9145" s="73">
        <f t="shared" si="4868"/>
        <v>279.62</v>
      </c>
      <c r="CP9145" s="73">
        <f t="shared" si="4868"/>
        <v>279.62</v>
      </c>
      <c r="CQ9145" s="73">
        <f t="shared" si="4868"/>
        <v>279.62</v>
      </c>
      <c r="CR9145" s="73">
        <f t="shared" si="4868"/>
        <v>279.62</v>
      </c>
      <c r="CS9145" s="73">
        <f t="shared" si="4868"/>
        <v>279.62</v>
      </c>
      <c r="CT9145" s="73">
        <f t="shared" si="4868"/>
        <v>279.62</v>
      </c>
      <c r="CU9145" s="73">
        <f t="shared" si="4868"/>
        <v>279.62</v>
      </c>
      <c r="CV9145" s="73">
        <f t="shared" si="4868"/>
        <v>279.62</v>
      </c>
      <c r="CW9145" s="73">
        <f t="shared" si="4868"/>
        <v>279.62</v>
      </c>
      <c r="CX9145" s="73">
        <f t="shared" si="4868"/>
        <v>279.62</v>
      </c>
      <c r="CY9145" s="73">
        <f t="shared" si="4868"/>
        <v>279.62</v>
      </c>
      <c r="CZ9145" s="73">
        <f t="shared" si="4868"/>
        <v>279.62</v>
      </c>
      <c r="DA9145" s="73">
        <f t="shared" si="4868"/>
        <v>279.62</v>
      </c>
      <c r="DB9145" s="73">
        <f t="shared" si="4868"/>
        <v>279.62</v>
      </c>
      <c r="DC9145" s="73">
        <f t="shared" si="4868"/>
        <v>279.62</v>
      </c>
      <c r="DD9145" s="73">
        <f t="shared" si="4868"/>
        <v>279.62</v>
      </c>
      <c r="DE9145" s="73">
        <f t="shared" si="4868"/>
        <v>279.62</v>
      </c>
      <c r="DF9145" s="73">
        <f t="shared" si="4868"/>
        <v>279.62</v>
      </c>
      <c r="DG9145" s="73">
        <f t="shared" si="4868"/>
        <v>279.62</v>
      </c>
      <c r="DH9145" s="73">
        <f t="shared" si="4868"/>
        <v>279.62</v>
      </c>
      <c r="DI9145" s="73">
        <f t="shared" si="4868"/>
        <v>279.62</v>
      </c>
      <c r="DJ9145" s="73">
        <f t="shared" si="4868"/>
        <v>279.62</v>
      </c>
      <c r="DK9145" s="73">
        <f t="shared" si="4868"/>
        <v>279.62</v>
      </c>
      <c r="DL9145" s="73">
        <f t="shared" si="4868"/>
        <v>279.62</v>
      </c>
      <c r="DM9145" s="73">
        <f t="shared" si="4868"/>
        <v>279.62</v>
      </c>
      <c r="DN9145" s="73">
        <f t="shared" si="4868"/>
        <v>279.62</v>
      </c>
      <c r="DO9145" s="73">
        <f t="shared" si="4868"/>
        <v>279.62</v>
      </c>
      <c r="DP9145" s="73">
        <f t="shared" si="4868"/>
        <v>279.62</v>
      </c>
      <c r="DQ9145" s="73">
        <f t="shared" si="4868"/>
        <v>279.62</v>
      </c>
      <c r="DR9145" s="73">
        <f t="shared" si="4868"/>
        <v>279.62</v>
      </c>
      <c r="DS9145" s="73">
        <f t="shared" si="4868"/>
        <v>279.62</v>
      </c>
      <c r="DT9145" s="73">
        <f t="shared" si="4868"/>
        <v>279.62</v>
      </c>
      <c r="DU9145" s="73">
        <f t="shared" si="4868"/>
        <v>279.62</v>
      </c>
      <c r="DV9145" s="73">
        <f t="shared" si="4868"/>
        <v>279.62</v>
      </c>
      <c r="DW9145" s="73">
        <f t="shared" si="4868"/>
        <v>279.62</v>
      </c>
      <c r="DX9145" s="73">
        <f t="shared" si="4868"/>
        <v>279.62</v>
      </c>
      <c r="DY9145" s="73">
        <f t="shared" si="4868"/>
        <v>279.62</v>
      </c>
      <c r="DZ9145" s="73">
        <f t="shared" si="4868"/>
        <v>279.62</v>
      </c>
      <c r="EA9145" s="73">
        <f t="shared" si="4868"/>
        <v>279.62</v>
      </c>
      <c r="EB9145" s="73">
        <f t="shared" si="4868"/>
        <v>279.62</v>
      </c>
      <c r="EC9145" s="73">
        <f t="shared" si="4868"/>
        <v>279.62</v>
      </c>
      <c r="ED9145" s="73">
        <f t="shared" ref="ED9145:GO9145" si="4869">(EC9145+$F$9100*$F$9102*($F$55/$F$9101*EC9144+$F$55/$F$9101*EC9146))/(1+$F$9100*$F$9102*($F$55/$F$9101+$F$55/$F$9101))</f>
        <v>279.62</v>
      </c>
      <c r="EE9145" s="73">
        <f t="shared" si="4869"/>
        <v>279.62</v>
      </c>
      <c r="EF9145" s="73">
        <f t="shared" si="4869"/>
        <v>279.62</v>
      </c>
      <c r="EG9145" s="73">
        <f t="shared" si="4869"/>
        <v>279.62</v>
      </c>
      <c r="EH9145" s="73">
        <f t="shared" si="4869"/>
        <v>279.62</v>
      </c>
      <c r="EI9145" s="73">
        <f t="shared" si="4869"/>
        <v>279.62</v>
      </c>
      <c r="EJ9145" s="73">
        <f t="shared" si="4869"/>
        <v>279.62</v>
      </c>
      <c r="EK9145" s="73">
        <f t="shared" si="4869"/>
        <v>279.62</v>
      </c>
      <c r="EL9145" s="73">
        <f t="shared" si="4869"/>
        <v>279.62</v>
      </c>
      <c r="EM9145" s="73">
        <f t="shared" si="4869"/>
        <v>279.62</v>
      </c>
      <c r="EN9145" s="73">
        <f t="shared" si="4869"/>
        <v>279.62</v>
      </c>
      <c r="EO9145" s="73">
        <f t="shared" si="4869"/>
        <v>279.62</v>
      </c>
      <c r="EP9145" s="73">
        <f t="shared" si="4869"/>
        <v>279.62</v>
      </c>
      <c r="EQ9145" s="73">
        <f t="shared" si="4869"/>
        <v>279.62</v>
      </c>
      <c r="ER9145" s="73">
        <f t="shared" si="4869"/>
        <v>279.62</v>
      </c>
      <c r="ES9145" s="73">
        <f t="shared" si="4869"/>
        <v>279.62</v>
      </c>
      <c r="ET9145" s="73">
        <f t="shared" si="4869"/>
        <v>279.62</v>
      </c>
      <c r="EU9145" s="73">
        <f t="shared" si="4869"/>
        <v>279.62</v>
      </c>
      <c r="EV9145" s="73">
        <f t="shared" si="4869"/>
        <v>279.62</v>
      </c>
      <c r="EW9145" s="73">
        <f t="shared" si="4869"/>
        <v>279.62</v>
      </c>
      <c r="EX9145" s="73">
        <f t="shared" si="4869"/>
        <v>279.62</v>
      </c>
      <c r="EY9145" s="73">
        <f t="shared" si="4869"/>
        <v>279.62</v>
      </c>
      <c r="EZ9145" s="73">
        <f t="shared" si="4869"/>
        <v>279.62</v>
      </c>
      <c r="FA9145" s="73">
        <f t="shared" si="4869"/>
        <v>279.62</v>
      </c>
      <c r="FB9145" s="73">
        <f t="shared" si="4869"/>
        <v>279.62</v>
      </c>
      <c r="FC9145" s="73">
        <f t="shared" si="4869"/>
        <v>279.62</v>
      </c>
      <c r="FD9145" s="73">
        <f t="shared" si="4869"/>
        <v>279.62</v>
      </c>
      <c r="FE9145" s="73">
        <f t="shared" si="4869"/>
        <v>279.62</v>
      </c>
      <c r="FF9145" s="73">
        <f t="shared" si="4869"/>
        <v>279.62</v>
      </c>
      <c r="FG9145" s="73">
        <f t="shared" si="4869"/>
        <v>279.62</v>
      </c>
      <c r="FH9145" s="73">
        <f t="shared" si="4869"/>
        <v>279.62</v>
      </c>
      <c r="FI9145" s="73">
        <f t="shared" si="4869"/>
        <v>279.62</v>
      </c>
      <c r="FJ9145" s="73">
        <f t="shared" si="4869"/>
        <v>279.62</v>
      </c>
      <c r="FK9145" s="73">
        <f t="shared" si="4869"/>
        <v>279.62</v>
      </c>
      <c r="FL9145" s="73">
        <f t="shared" si="4869"/>
        <v>279.62</v>
      </c>
      <c r="FM9145" s="73">
        <f t="shared" si="4869"/>
        <v>279.62</v>
      </c>
      <c r="FN9145" s="73">
        <f t="shared" si="4869"/>
        <v>279.62</v>
      </c>
      <c r="FO9145" s="73">
        <f t="shared" si="4869"/>
        <v>279.62</v>
      </c>
      <c r="FP9145" s="73">
        <f t="shared" si="4869"/>
        <v>279.62</v>
      </c>
      <c r="FQ9145" s="73">
        <f t="shared" si="4869"/>
        <v>279.62</v>
      </c>
      <c r="FR9145" s="73">
        <f t="shared" si="4869"/>
        <v>279.62</v>
      </c>
      <c r="FS9145" s="73">
        <f t="shared" si="4869"/>
        <v>279.62</v>
      </c>
      <c r="FT9145" s="73">
        <f t="shared" si="4869"/>
        <v>279.62</v>
      </c>
      <c r="FU9145" s="73">
        <f t="shared" si="4869"/>
        <v>279.62</v>
      </c>
      <c r="FV9145" s="73">
        <f t="shared" si="4869"/>
        <v>279.62</v>
      </c>
      <c r="FW9145" s="73">
        <f t="shared" si="4869"/>
        <v>279.62</v>
      </c>
      <c r="FX9145" s="73">
        <f t="shared" si="4869"/>
        <v>279.62</v>
      </c>
      <c r="FY9145" s="73">
        <f t="shared" si="4869"/>
        <v>279.62</v>
      </c>
      <c r="FZ9145" s="73">
        <f t="shared" si="4869"/>
        <v>279.62</v>
      </c>
      <c r="GA9145" s="73">
        <f t="shared" si="4869"/>
        <v>279.62</v>
      </c>
      <c r="GB9145" s="73">
        <f t="shared" si="4869"/>
        <v>279.62</v>
      </c>
      <c r="GC9145" s="73">
        <f t="shared" si="4869"/>
        <v>279.62</v>
      </c>
      <c r="GD9145" s="73">
        <f t="shared" si="4869"/>
        <v>279.62</v>
      </c>
      <c r="GE9145" s="73">
        <f t="shared" si="4869"/>
        <v>279.62</v>
      </c>
      <c r="GF9145" s="73">
        <f t="shared" si="4869"/>
        <v>279.62</v>
      </c>
      <c r="GG9145" s="73">
        <f t="shared" si="4869"/>
        <v>279.62</v>
      </c>
      <c r="GH9145" s="73">
        <f t="shared" si="4869"/>
        <v>279.62</v>
      </c>
      <c r="GI9145" s="73">
        <f t="shared" si="4869"/>
        <v>279.62</v>
      </c>
      <c r="GJ9145" s="73">
        <f t="shared" si="4869"/>
        <v>279.62</v>
      </c>
      <c r="GK9145" s="73">
        <f t="shared" si="4869"/>
        <v>279.62</v>
      </c>
      <c r="GL9145" s="73">
        <f t="shared" si="4869"/>
        <v>279.62</v>
      </c>
      <c r="GM9145" s="73">
        <f t="shared" si="4869"/>
        <v>279.62</v>
      </c>
      <c r="GN9145" s="73">
        <f t="shared" si="4869"/>
        <v>279.62</v>
      </c>
      <c r="GO9145" s="73">
        <f t="shared" si="4869"/>
        <v>279.62</v>
      </c>
      <c r="GP9145" s="73">
        <f t="shared" ref="GP9145:JA9145" si="4870">(GO9145+$F$9100*$F$9102*($F$55/$F$9101*GO9144+$F$55/$F$9101*GO9146))/(1+$F$9100*$F$9102*($F$55/$F$9101+$F$55/$F$9101))</f>
        <v>279.62</v>
      </c>
      <c r="GQ9145" s="73">
        <f t="shared" si="4870"/>
        <v>279.62</v>
      </c>
      <c r="GR9145" s="73">
        <f t="shared" si="4870"/>
        <v>279.62</v>
      </c>
      <c r="GS9145" s="73">
        <f t="shared" si="4870"/>
        <v>279.62</v>
      </c>
      <c r="GT9145" s="73">
        <f t="shared" si="4870"/>
        <v>279.62</v>
      </c>
      <c r="GU9145" s="73">
        <f t="shared" si="4870"/>
        <v>279.62</v>
      </c>
      <c r="GV9145" s="73">
        <f t="shared" si="4870"/>
        <v>279.62</v>
      </c>
      <c r="GW9145" s="73">
        <f t="shared" si="4870"/>
        <v>279.62</v>
      </c>
      <c r="GX9145" s="73">
        <f t="shared" si="4870"/>
        <v>279.62</v>
      </c>
      <c r="GY9145" s="73">
        <f t="shared" si="4870"/>
        <v>279.62</v>
      </c>
      <c r="GZ9145" s="73">
        <f t="shared" si="4870"/>
        <v>279.62</v>
      </c>
      <c r="HA9145" s="73">
        <f t="shared" si="4870"/>
        <v>279.62</v>
      </c>
      <c r="HB9145" s="73">
        <f t="shared" si="4870"/>
        <v>279.62</v>
      </c>
      <c r="HC9145" s="73">
        <f t="shared" si="4870"/>
        <v>279.62</v>
      </c>
      <c r="HD9145" s="73">
        <f t="shared" si="4870"/>
        <v>279.62</v>
      </c>
      <c r="HE9145" s="73">
        <f t="shared" si="4870"/>
        <v>279.62</v>
      </c>
      <c r="HF9145" s="73">
        <f t="shared" si="4870"/>
        <v>279.62</v>
      </c>
      <c r="HG9145" s="73">
        <f t="shared" si="4870"/>
        <v>279.62</v>
      </c>
      <c r="HH9145" s="73">
        <f t="shared" si="4870"/>
        <v>279.62</v>
      </c>
      <c r="HI9145" s="73">
        <f t="shared" si="4870"/>
        <v>279.62</v>
      </c>
      <c r="HJ9145" s="73">
        <f t="shared" si="4870"/>
        <v>279.62</v>
      </c>
      <c r="HK9145" s="73">
        <f t="shared" si="4870"/>
        <v>279.62</v>
      </c>
      <c r="HL9145" s="73">
        <f t="shared" si="4870"/>
        <v>279.62</v>
      </c>
      <c r="HM9145" s="73">
        <f t="shared" si="4870"/>
        <v>279.62</v>
      </c>
      <c r="HN9145" s="73">
        <f t="shared" si="4870"/>
        <v>279.62</v>
      </c>
      <c r="HO9145" s="73">
        <f t="shared" si="4870"/>
        <v>279.62</v>
      </c>
      <c r="HP9145" s="73">
        <f t="shared" si="4870"/>
        <v>279.62</v>
      </c>
      <c r="HQ9145" s="73">
        <f t="shared" si="4870"/>
        <v>279.62</v>
      </c>
      <c r="HR9145" s="73">
        <f t="shared" si="4870"/>
        <v>279.62</v>
      </c>
      <c r="HS9145" s="73">
        <f t="shared" si="4870"/>
        <v>279.62</v>
      </c>
      <c r="HT9145" s="73">
        <f t="shared" si="4870"/>
        <v>279.62</v>
      </c>
      <c r="HU9145" s="73">
        <f t="shared" si="4870"/>
        <v>279.62</v>
      </c>
      <c r="HV9145" s="73">
        <f t="shared" si="4870"/>
        <v>279.62</v>
      </c>
      <c r="HW9145" s="73">
        <f t="shared" si="4870"/>
        <v>279.62</v>
      </c>
      <c r="HX9145" s="73">
        <f t="shared" si="4870"/>
        <v>279.62</v>
      </c>
      <c r="HY9145" s="73">
        <f t="shared" si="4870"/>
        <v>279.62</v>
      </c>
      <c r="HZ9145" s="73">
        <f t="shared" si="4870"/>
        <v>279.62</v>
      </c>
      <c r="IA9145" s="73">
        <f t="shared" si="4870"/>
        <v>279.62</v>
      </c>
      <c r="IB9145" s="73">
        <f t="shared" si="4870"/>
        <v>279.62</v>
      </c>
      <c r="IC9145" s="73">
        <f t="shared" si="4870"/>
        <v>279.62</v>
      </c>
      <c r="ID9145" s="73">
        <f t="shared" si="4870"/>
        <v>279.62</v>
      </c>
      <c r="IE9145" s="73">
        <f t="shared" si="4870"/>
        <v>279.62</v>
      </c>
      <c r="IF9145" s="73">
        <f t="shared" si="4870"/>
        <v>279.62</v>
      </c>
      <c r="IG9145" s="73">
        <f t="shared" si="4870"/>
        <v>279.62</v>
      </c>
      <c r="IH9145" s="73">
        <f t="shared" si="4870"/>
        <v>279.62</v>
      </c>
      <c r="II9145" s="73">
        <f t="shared" si="4870"/>
        <v>279.62</v>
      </c>
      <c r="IJ9145" s="73">
        <f t="shared" si="4870"/>
        <v>279.62</v>
      </c>
      <c r="IK9145" s="73">
        <f t="shared" si="4870"/>
        <v>279.62</v>
      </c>
      <c r="IL9145" s="73">
        <f t="shared" si="4870"/>
        <v>279.62</v>
      </c>
      <c r="IM9145" s="73">
        <f t="shared" si="4870"/>
        <v>279.62</v>
      </c>
      <c r="IN9145" s="73">
        <f t="shared" si="4870"/>
        <v>279.62</v>
      </c>
      <c r="IO9145" s="73">
        <f t="shared" si="4870"/>
        <v>279.62</v>
      </c>
      <c r="IP9145" s="73">
        <f t="shared" si="4870"/>
        <v>279.62</v>
      </c>
      <c r="IQ9145" s="73">
        <f t="shared" si="4870"/>
        <v>279.62</v>
      </c>
      <c r="IR9145" s="73">
        <f t="shared" si="4870"/>
        <v>279.62</v>
      </c>
      <c r="IS9145" s="73">
        <f t="shared" si="4870"/>
        <v>279.62</v>
      </c>
      <c r="IT9145" s="73">
        <f t="shared" si="4870"/>
        <v>279.62</v>
      </c>
      <c r="IU9145" s="73">
        <f t="shared" si="4870"/>
        <v>279.62</v>
      </c>
      <c r="IV9145" s="73">
        <f t="shared" si="4870"/>
        <v>279.62</v>
      </c>
      <c r="IW9145" s="73">
        <f t="shared" si="4870"/>
        <v>279.62</v>
      </c>
      <c r="IX9145" s="73">
        <f t="shared" si="4870"/>
        <v>279.62</v>
      </c>
      <c r="IY9145" s="73">
        <f t="shared" si="4870"/>
        <v>279.62</v>
      </c>
      <c r="IZ9145" s="73">
        <f t="shared" si="4870"/>
        <v>279.62</v>
      </c>
      <c r="JA9145" s="73">
        <f t="shared" si="4870"/>
        <v>279.62</v>
      </c>
      <c r="JB9145" s="73">
        <f t="shared" ref="JB9145:KG9145" si="4871">(JA9145+$F$9100*$F$9102*($F$55/$F$9101*JA9144+$F$55/$F$9101*JA9146))/(1+$F$9100*$F$9102*($F$55/$F$9101+$F$55/$F$9101))</f>
        <v>279.62</v>
      </c>
      <c r="JC9145" s="73">
        <f t="shared" si="4871"/>
        <v>279.62</v>
      </c>
      <c r="JD9145" s="73">
        <f t="shared" si="4871"/>
        <v>279.62</v>
      </c>
      <c r="JE9145" s="73">
        <f t="shared" si="4871"/>
        <v>279.62</v>
      </c>
      <c r="JF9145" s="73">
        <f t="shared" si="4871"/>
        <v>279.62</v>
      </c>
      <c r="JG9145" s="73">
        <f t="shared" si="4871"/>
        <v>279.62</v>
      </c>
      <c r="JH9145" s="73">
        <f t="shared" si="4871"/>
        <v>279.62</v>
      </c>
      <c r="JI9145" s="73">
        <f t="shared" si="4871"/>
        <v>279.62</v>
      </c>
      <c r="JJ9145" s="73">
        <f t="shared" si="4871"/>
        <v>279.62</v>
      </c>
      <c r="JK9145" s="73">
        <f t="shared" si="4871"/>
        <v>279.62</v>
      </c>
      <c r="JL9145" s="73">
        <f t="shared" si="4871"/>
        <v>279.62</v>
      </c>
      <c r="JM9145" s="73">
        <f t="shared" si="4871"/>
        <v>279.62</v>
      </c>
      <c r="JN9145" s="73">
        <f t="shared" si="4871"/>
        <v>279.62</v>
      </c>
      <c r="JO9145" s="73">
        <f t="shared" si="4871"/>
        <v>279.62</v>
      </c>
      <c r="JP9145" s="73">
        <f t="shared" si="4871"/>
        <v>279.62</v>
      </c>
      <c r="JQ9145" s="73">
        <f t="shared" si="4871"/>
        <v>279.62</v>
      </c>
      <c r="JR9145" s="73">
        <f t="shared" si="4871"/>
        <v>279.62</v>
      </c>
      <c r="JS9145" s="73">
        <f t="shared" si="4871"/>
        <v>279.62</v>
      </c>
      <c r="JT9145" s="73">
        <f t="shared" si="4871"/>
        <v>279.62</v>
      </c>
      <c r="JU9145" s="73">
        <f t="shared" si="4871"/>
        <v>279.62</v>
      </c>
      <c r="JV9145" s="73">
        <f t="shared" si="4871"/>
        <v>279.62</v>
      </c>
      <c r="JW9145" s="73">
        <f t="shared" si="4871"/>
        <v>279.62</v>
      </c>
      <c r="JX9145" s="73">
        <f t="shared" si="4871"/>
        <v>279.62</v>
      </c>
      <c r="JY9145" s="73">
        <f t="shared" si="4871"/>
        <v>279.62</v>
      </c>
      <c r="JZ9145" s="73">
        <f t="shared" si="4871"/>
        <v>279.62</v>
      </c>
      <c r="KA9145" s="73">
        <f t="shared" si="4871"/>
        <v>279.62</v>
      </c>
      <c r="KB9145" s="73">
        <f t="shared" si="4871"/>
        <v>279.62</v>
      </c>
      <c r="KC9145" s="73">
        <f t="shared" si="4871"/>
        <v>279.62</v>
      </c>
      <c r="KD9145" s="73">
        <f t="shared" si="4871"/>
        <v>279.62</v>
      </c>
      <c r="KE9145" s="73">
        <f t="shared" si="4871"/>
        <v>279.62</v>
      </c>
      <c r="KF9145" s="73">
        <f t="shared" si="4871"/>
        <v>279.62</v>
      </c>
      <c r="KG9145" s="73">
        <f t="shared" si="4871"/>
        <v>279.62</v>
      </c>
      <c r="KH9145">
        <v>279.62</v>
      </c>
      <c r="KL9145" s="84"/>
      <c r="KP9145" s="84"/>
      <c r="KS9145" s="74"/>
      <c r="KT9145" s="74"/>
      <c r="KU9145" s="16"/>
      <c r="KV9145" s="72"/>
      <c r="KW9145" s="72"/>
      <c r="KX9145" s="16"/>
      <c r="KZ9145" s="16"/>
      <c r="LA9145" s="16"/>
      <c r="LB9145" s="74"/>
      <c r="LC9145" s="74"/>
    </row>
    <row r="9146" spans="2:315" x14ac:dyDescent="0.35">
      <c r="B9146">
        <v>40</v>
      </c>
      <c r="C9146">
        <f t="shared" si="4826"/>
        <v>0.39500000000000002</v>
      </c>
      <c r="E9146" s="92">
        <v>279.57</v>
      </c>
      <c r="F9146" s="73">
        <f t="shared" ref="F9146:BQ9146" si="4872">(E9146+$F$9100*$F$9102*($F$55/$F$9101*E9145+$F$55/$F$9101*E9147))/(1+$F$9100*$F$9102*($F$55/$F$9101+$F$55/$F$9101))</f>
        <v>279.57</v>
      </c>
      <c r="G9146" s="73">
        <f t="shared" si="4872"/>
        <v>279.57</v>
      </c>
      <c r="H9146" s="73">
        <f t="shared" si="4872"/>
        <v>279.57</v>
      </c>
      <c r="I9146" s="73">
        <f t="shared" si="4872"/>
        <v>279.57</v>
      </c>
      <c r="J9146" s="73">
        <f t="shared" si="4872"/>
        <v>279.57</v>
      </c>
      <c r="K9146" s="73">
        <f t="shared" si="4872"/>
        <v>279.57</v>
      </c>
      <c r="L9146" s="73">
        <f t="shared" si="4872"/>
        <v>279.57</v>
      </c>
      <c r="M9146" s="73">
        <f t="shared" si="4872"/>
        <v>279.57</v>
      </c>
      <c r="N9146" s="73">
        <f t="shared" si="4872"/>
        <v>279.57</v>
      </c>
      <c r="O9146" s="73">
        <f t="shared" si="4872"/>
        <v>279.57</v>
      </c>
      <c r="P9146" s="73">
        <f t="shared" si="4872"/>
        <v>279.57</v>
      </c>
      <c r="Q9146" s="73">
        <f t="shared" si="4872"/>
        <v>279.57</v>
      </c>
      <c r="R9146" s="73">
        <f t="shared" si="4872"/>
        <v>279.57</v>
      </c>
      <c r="S9146" s="73">
        <f t="shared" si="4872"/>
        <v>279.57</v>
      </c>
      <c r="T9146" s="73">
        <f t="shared" si="4872"/>
        <v>279.57</v>
      </c>
      <c r="U9146" s="73">
        <f t="shared" si="4872"/>
        <v>279.57</v>
      </c>
      <c r="V9146" s="73">
        <f t="shared" si="4872"/>
        <v>279.57</v>
      </c>
      <c r="W9146" s="73">
        <f t="shared" si="4872"/>
        <v>279.57</v>
      </c>
      <c r="X9146" s="73">
        <f t="shared" si="4872"/>
        <v>279.57</v>
      </c>
      <c r="Y9146" s="73">
        <f t="shared" si="4872"/>
        <v>279.57</v>
      </c>
      <c r="Z9146" s="73">
        <f t="shared" si="4872"/>
        <v>279.57</v>
      </c>
      <c r="AA9146" s="73">
        <f t="shared" si="4872"/>
        <v>279.57</v>
      </c>
      <c r="AB9146" s="73">
        <f t="shared" si="4872"/>
        <v>279.57</v>
      </c>
      <c r="AC9146" s="73">
        <f t="shared" si="4872"/>
        <v>279.57</v>
      </c>
      <c r="AD9146" s="73">
        <f t="shared" si="4872"/>
        <v>279.57</v>
      </c>
      <c r="AE9146" s="73">
        <f t="shared" si="4872"/>
        <v>279.57</v>
      </c>
      <c r="AF9146" s="73">
        <f t="shared" si="4872"/>
        <v>279.57</v>
      </c>
      <c r="AG9146" s="73">
        <f t="shared" si="4872"/>
        <v>279.57</v>
      </c>
      <c r="AH9146" s="73">
        <f t="shared" si="4872"/>
        <v>279.57</v>
      </c>
      <c r="AI9146" s="73">
        <f t="shared" si="4872"/>
        <v>279.57</v>
      </c>
      <c r="AJ9146" s="73">
        <f t="shared" si="4872"/>
        <v>279.57</v>
      </c>
      <c r="AK9146" s="73">
        <f t="shared" si="4872"/>
        <v>279.57</v>
      </c>
      <c r="AL9146" s="73">
        <f t="shared" si="4872"/>
        <v>279.57</v>
      </c>
      <c r="AM9146" s="73">
        <f t="shared" si="4872"/>
        <v>279.57</v>
      </c>
      <c r="AN9146" s="73">
        <f t="shared" si="4872"/>
        <v>279.57</v>
      </c>
      <c r="AO9146" s="73">
        <f t="shared" si="4872"/>
        <v>279.57</v>
      </c>
      <c r="AP9146" s="73">
        <f t="shared" si="4872"/>
        <v>279.57</v>
      </c>
      <c r="AQ9146" s="73">
        <f t="shared" si="4872"/>
        <v>279.57</v>
      </c>
      <c r="AR9146" s="73">
        <f t="shared" si="4872"/>
        <v>279.57</v>
      </c>
      <c r="AS9146" s="73">
        <f t="shared" si="4872"/>
        <v>279.57</v>
      </c>
      <c r="AT9146" s="73">
        <f t="shared" si="4872"/>
        <v>279.57</v>
      </c>
      <c r="AU9146" s="73">
        <f t="shared" si="4872"/>
        <v>279.57</v>
      </c>
      <c r="AV9146" s="73">
        <f t="shared" si="4872"/>
        <v>279.57</v>
      </c>
      <c r="AW9146" s="73">
        <f t="shared" si="4872"/>
        <v>279.57</v>
      </c>
      <c r="AX9146" s="73">
        <f t="shared" si="4872"/>
        <v>279.57</v>
      </c>
      <c r="AY9146" s="73">
        <f t="shared" si="4872"/>
        <v>279.57</v>
      </c>
      <c r="AZ9146" s="73">
        <f t="shared" si="4872"/>
        <v>279.57</v>
      </c>
      <c r="BA9146" s="73">
        <f t="shared" si="4872"/>
        <v>279.57</v>
      </c>
      <c r="BB9146" s="73">
        <f t="shared" si="4872"/>
        <v>279.57</v>
      </c>
      <c r="BC9146" s="73">
        <f t="shared" si="4872"/>
        <v>279.57</v>
      </c>
      <c r="BD9146" s="73">
        <f t="shared" si="4872"/>
        <v>279.57</v>
      </c>
      <c r="BE9146" s="73">
        <f t="shared" si="4872"/>
        <v>279.57</v>
      </c>
      <c r="BF9146" s="73">
        <f t="shared" si="4872"/>
        <v>279.57</v>
      </c>
      <c r="BG9146" s="73">
        <f t="shared" si="4872"/>
        <v>279.57</v>
      </c>
      <c r="BH9146" s="73">
        <f t="shared" si="4872"/>
        <v>279.57</v>
      </c>
      <c r="BI9146" s="73">
        <f t="shared" si="4872"/>
        <v>279.57</v>
      </c>
      <c r="BJ9146" s="73">
        <f t="shared" si="4872"/>
        <v>279.57</v>
      </c>
      <c r="BK9146" s="73">
        <f t="shared" si="4872"/>
        <v>279.57</v>
      </c>
      <c r="BL9146" s="73">
        <f t="shared" si="4872"/>
        <v>279.57</v>
      </c>
      <c r="BM9146" s="73">
        <f t="shared" si="4872"/>
        <v>279.57</v>
      </c>
      <c r="BN9146" s="73">
        <f t="shared" si="4872"/>
        <v>279.57</v>
      </c>
      <c r="BO9146" s="73">
        <f t="shared" si="4872"/>
        <v>279.57</v>
      </c>
      <c r="BP9146" s="73">
        <f t="shared" si="4872"/>
        <v>279.57</v>
      </c>
      <c r="BQ9146" s="73">
        <f t="shared" si="4872"/>
        <v>279.57</v>
      </c>
      <c r="BR9146" s="73">
        <f t="shared" ref="BR9146:EC9146" si="4873">(BQ9146+$F$9100*$F$9102*($F$55/$F$9101*BQ9145+$F$55/$F$9101*BQ9147))/(1+$F$9100*$F$9102*($F$55/$F$9101+$F$55/$F$9101))</f>
        <v>279.57</v>
      </c>
      <c r="BS9146" s="73">
        <f t="shared" si="4873"/>
        <v>279.57</v>
      </c>
      <c r="BT9146" s="73">
        <f t="shared" si="4873"/>
        <v>279.57</v>
      </c>
      <c r="BU9146" s="73">
        <f t="shared" si="4873"/>
        <v>279.57</v>
      </c>
      <c r="BV9146" s="73">
        <f t="shared" si="4873"/>
        <v>279.57</v>
      </c>
      <c r="BW9146" s="73">
        <f t="shared" si="4873"/>
        <v>279.57</v>
      </c>
      <c r="BX9146" s="73">
        <f t="shared" si="4873"/>
        <v>279.57</v>
      </c>
      <c r="BY9146" s="73">
        <f t="shared" si="4873"/>
        <v>279.57</v>
      </c>
      <c r="BZ9146" s="73">
        <f t="shared" si="4873"/>
        <v>279.57</v>
      </c>
      <c r="CA9146" s="73">
        <f t="shared" si="4873"/>
        <v>279.57</v>
      </c>
      <c r="CB9146" s="73">
        <f t="shared" si="4873"/>
        <v>279.57</v>
      </c>
      <c r="CC9146" s="73">
        <f t="shared" si="4873"/>
        <v>279.57</v>
      </c>
      <c r="CD9146" s="73">
        <f t="shared" si="4873"/>
        <v>279.57</v>
      </c>
      <c r="CE9146" s="73">
        <f t="shared" si="4873"/>
        <v>279.57</v>
      </c>
      <c r="CF9146" s="73">
        <f t="shared" si="4873"/>
        <v>279.57</v>
      </c>
      <c r="CG9146" s="73">
        <f t="shared" si="4873"/>
        <v>279.57</v>
      </c>
      <c r="CH9146" s="73">
        <f t="shared" si="4873"/>
        <v>279.57</v>
      </c>
      <c r="CI9146" s="73">
        <f t="shared" si="4873"/>
        <v>279.57</v>
      </c>
      <c r="CJ9146" s="73">
        <f t="shared" si="4873"/>
        <v>279.57</v>
      </c>
      <c r="CK9146" s="73">
        <f t="shared" si="4873"/>
        <v>279.57</v>
      </c>
      <c r="CL9146" s="73">
        <f t="shared" si="4873"/>
        <v>279.57</v>
      </c>
      <c r="CM9146" s="73">
        <f t="shared" si="4873"/>
        <v>279.57</v>
      </c>
      <c r="CN9146" s="73">
        <f t="shared" si="4873"/>
        <v>279.57</v>
      </c>
      <c r="CO9146" s="73">
        <f t="shared" si="4873"/>
        <v>279.57</v>
      </c>
      <c r="CP9146" s="73">
        <f t="shared" si="4873"/>
        <v>279.57</v>
      </c>
      <c r="CQ9146" s="73">
        <f t="shared" si="4873"/>
        <v>279.57</v>
      </c>
      <c r="CR9146" s="73">
        <f t="shared" si="4873"/>
        <v>279.57</v>
      </c>
      <c r="CS9146" s="73">
        <f t="shared" si="4873"/>
        <v>279.57</v>
      </c>
      <c r="CT9146" s="73">
        <f t="shared" si="4873"/>
        <v>279.57</v>
      </c>
      <c r="CU9146" s="73">
        <f t="shared" si="4873"/>
        <v>279.57</v>
      </c>
      <c r="CV9146" s="73">
        <f t="shared" si="4873"/>
        <v>279.57</v>
      </c>
      <c r="CW9146" s="73">
        <f t="shared" si="4873"/>
        <v>279.57</v>
      </c>
      <c r="CX9146" s="73">
        <f t="shared" si="4873"/>
        <v>279.57</v>
      </c>
      <c r="CY9146" s="73">
        <f t="shared" si="4873"/>
        <v>279.57</v>
      </c>
      <c r="CZ9146" s="73">
        <f t="shared" si="4873"/>
        <v>279.57</v>
      </c>
      <c r="DA9146" s="73">
        <f t="shared" si="4873"/>
        <v>279.57</v>
      </c>
      <c r="DB9146" s="73">
        <f t="shared" si="4873"/>
        <v>279.57</v>
      </c>
      <c r="DC9146" s="73">
        <f t="shared" si="4873"/>
        <v>279.57</v>
      </c>
      <c r="DD9146" s="73">
        <f t="shared" si="4873"/>
        <v>279.57</v>
      </c>
      <c r="DE9146" s="73">
        <f t="shared" si="4873"/>
        <v>279.57</v>
      </c>
      <c r="DF9146" s="73">
        <f t="shared" si="4873"/>
        <v>279.57</v>
      </c>
      <c r="DG9146" s="73">
        <f t="shared" si="4873"/>
        <v>279.57</v>
      </c>
      <c r="DH9146" s="73">
        <f t="shared" si="4873"/>
        <v>279.57</v>
      </c>
      <c r="DI9146" s="73">
        <f t="shared" si="4873"/>
        <v>279.57</v>
      </c>
      <c r="DJ9146" s="73">
        <f t="shared" si="4873"/>
        <v>279.57</v>
      </c>
      <c r="DK9146" s="73">
        <f t="shared" si="4873"/>
        <v>279.57</v>
      </c>
      <c r="DL9146" s="73">
        <f t="shared" si="4873"/>
        <v>279.57</v>
      </c>
      <c r="DM9146" s="73">
        <f t="shared" si="4873"/>
        <v>279.57</v>
      </c>
      <c r="DN9146" s="73">
        <f t="shared" si="4873"/>
        <v>279.57</v>
      </c>
      <c r="DO9146" s="73">
        <f t="shared" si="4873"/>
        <v>279.57</v>
      </c>
      <c r="DP9146" s="73">
        <f t="shared" si="4873"/>
        <v>279.57</v>
      </c>
      <c r="DQ9146" s="73">
        <f t="shared" si="4873"/>
        <v>279.57</v>
      </c>
      <c r="DR9146" s="73">
        <f t="shared" si="4873"/>
        <v>279.57</v>
      </c>
      <c r="DS9146" s="73">
        <f t="shared" si="4873"/>
        <v>279.57</v>
      </c>
      <c r="DT9146" s="73">
        <f t="shared" si="4873"/>
        <v>279.57</v>
      </c>
      <c r="DU9146" s="73">
        <f t="shared" si="4873"/>
        <v>279.57</v>
      </c>
      <c r="DV9146" s="73">
        <f t="shared" si="4873"/>
        <v>279.57</v>
      </c>
      <c r="DW9146" s="73">
        <f t="shared" si="4873"/>
        <v>279.57</v>
      </c>
      <c r="DX9146" s="73">
        <f t="shared" si="4873"/>
        <v>279.57</v>
      </c>
      <c r="DY9146" s="73">
        <f t="shared" si="4873"/>
        <v>279.57</v>
      </c>
      <c r="DZ9146" s="73">
        <f t="shared" si="4873"/>
        <v>279.57</v>
      </c>
      <c r="EA9146" s="73">
        <f t="shared" si="4873"/>
        <v>279.57</v>
      </c>
      <c r="EB9146" s="73">
        <f t="shared" si="4873"/>
        <v>279.57</v>
      </c>
      <c r="EC9146" s="73">
        <f t="shared" si="4873"/>
        <v>279.57</v>
      </c>
      <c r="ED9146" s="73">
        <f t="shared" ref="ED9146:GO9146" si="4874">(EC9146+$F$9100*$F$9102*($F$55/$F$9101*EC9145+$F$55/$F$9101*EC9147))/(1+$F$9100*$F$9102*($F$55/$F$9101+$F$55/$F$9101))</f>
        <v>279.57</v>
      </c>
      <c r="EE9146" s="73">
        <f t="shared" si="4874"/>
        <v>279.57</v>
      </c>
      <c r="EF9146" s="73">
        <f t="shared" si="4874"/>
        <v>279.57</v>
      </c>
      <c r="EG9146" s="73">
        <f t="shared" si="4874"/>
        <v>279.57</v>
      </c>
      <c r="EH9146" s="73">
        <f t="shared" si="4874"/>
        <v>279.57</v>
      </c>
      <c r="EI9146" s="73">
        <f t="shared" si="4874"/>
        <v>279.57</v>
      </c>
      <c r="EJ9146" s="73">
        <f t="shared" si="4874"/>
        <v>279.57</v>
      </c>
      <c r="EK9146" s="73">
        <f t="shared" si="4874"/>
        <v>279.57</v>
      </c>
      <c r="EL9146" s="73">
        <f t="shared" si="4874"/>
        <v>279.57</v>
      </c>
      <c r="EM9146" s="73">
        <f t="shared" si="4874"/>
        <v>279.57</v>
      </c>
      <c r="EN9146" s="73">
        <f t="shared" si="4874"/>
        <v>279.57</v>
      </c>
      <c r="EO9146" s="73">
        <f t="shared" si="4874"/>
        <v>279.57</v>
      </c>
      <c r="EP9146" s="73">
        <f t="shared" si="4874"/>
        <v>279.57</v>
      </c>
      <c r="EQ9146" s="73">
        <f t="shared" si="4874"/>
        <v>279.57</v>
      </c>
      <c r="ER9146" s="73">
        <f t="shared" si="4874"/>
        <v>279.57</v>
      </c>
      <c r="ES9146" s="73">
        <f t="shared" si="4874"/>
        <v>279.57</v>
      </c>
      <c r="ET9146" s="73">
        <f t="shared" si="4874"/>
        <v>279.57</v>
      </c>
      <c r="EU9146" s="73">
        <f t="shared" si="4874"/>
        <v>279.57</v>
      </c>
      <c r="EV9146" s="73">
        <f t="shared" si="4874"/>
        <v>279.57</v>
      </c>
      <c r="EW9146" s="73">
        <f t="shared" si="4874"/>
        <v>279.57</v>
      </c>
      <c r="EX9146" s="73">
        <f t="shared" si="4874"/>
        <v>279.57</v>
      </c>
      <c r="EY9146" s="73">
        <f t="shared" si="4874"/>
        <v>279.57</v>
      </c>
      <c r="EZ9146" s="73">
        <f t="shared" si="4874"/>
        <v>279.57</v>
      </c>
      <c r="FA9146" s="73">
        <f t="shared" si="4874"/>
        <v>279.57</v>
      </c>
      <c r="FB9146" s="73">
        <f t="shared" si="4874"/>
        <v>279.57</v>
      </c>
      <c r="FC9146" s="73">
        <f t="shared" si="4874"/>
        <v>279.57</v>
      </c>
      <c r="FD9146" s="73">
        <f t="shared" si="4874"/>
        <v>279.57</v>
      </c>
      <c r="FE9146" s="73">
        <f t="shared" si="4874"/>
        <v>279.57</v>
      </c>
      <c r="FF9146" s="73">
        <f t="shared" si="4874"/>
        <v>279.57</v>
      </c>
      <c r="FG9146" s="73">
        <f t="shared" si="4874"/>
        <v>279.57</v>
      </c>
      <c r="FH9146" s="73">
        <f t="shared" si="4874"/>
        <v>279.57</v>
      </c>
      <c r="FI9146" s="73">
        <f t="shared" si="4874"/>
        <v>279.57</v>
      </c>
      <c r="FJ9146" s="73">
        <f t="shared" si="4874"/>
        <v>279.57</v>
      </c>
      <c r="FK9146" s="73">
        <f t="shared" si="4874"/>
        <v>279.57</v>
      </c>
      <c r="FL9146" s="73">
        <f t="shared" si="4874"/>
        <v>279.57</v>
      </c>
      <c r="FM9146" s="73">
        <f t="shared" si="4874"/>
        <v>279.57</v>
      </c>
      <c r="FN9146" s="73">
        <f t="shared" si="4874"/>
        <v>279.57</v>
      </c>
      <c r="FO9146" s="73">
        <f t="shared" si="4874"/>
        <v>279.57</v>
      </c>
      <c r="FP9146" s="73">
        <f t="shared" si="4874"/>
        <v>279.57</v>
      </c>
      <c r="FQ9146" s="73">
        <f t="shared" si="4874"/>
        <v>279.57</v>
      </c>
      <c r="FR9146" s="73">
        <f t="shared" si="4874"/>
        <v>279.57</v>
      </c>
      <c r="FS9146" s="73">
        <f t="shared" si="4874"/>
        <v>279.57</v>
      </c>
      <c r="FT9146" s="73">
        <f t="shared" si="4874"/>
        <v>279.57</v>
      </c>
      <c r="FU9146" s="73">
        <f t="shared" si="4874"/>
        <v>279.57</v>
      </c>
      <c r="FV9146" s="73">
        <f t="shared" si="4874"/>
        <v>279.57</v>
      </c>
      <c r="FW9146" s="73">
        <f t="shared" si="4874"/>
        <v>279.57</v>
      </c>
      <c r="FX9146" s="73">
        <f t="shared" si="4874"/>
        <v>279.57</v>
      </c>
      <c r="FY9146" s="73">
        <f t="shared" si="4874"/>
        <v>279.57</v>
      </c>
      <c r="FZ9146" s="73">
        <f t="shared" si="4874"/>
        <v>279.57</v>
      </c>
      <c r="GA9146" s="73">
        <f t="shared" si="4874"/>
        <v>279.57</v>
      </c>
      <c r="GB9146" s="73">
        <f t="shared" si="4874"/>
        <v>279.57</v>
      </c>
      <c r="GC9146" s="73">
        <f t="shared" si="4874"/>
        <v>279.57</v>
      </c>
      <c r="GD9146" s="73">
        <f t="shared" si="4874"/>
        <v>279.57</v>
      </c>
      <c r="GE9146" s="73">
        <f t="shared" si="4874"/>
        <v>279.57</v>
      </c>
      <c r="GF9146" s="73">
        <f t="shared" si="4874"/>
        <v>279.57</v>
      </c>
      <c r="GG9146" s="73">
        <f t="shared" si="4874"/>
        <v>279.57</v>
      </c>
      <c r="GH9146" s="73">
        <f t="shared" si="4874"/>
        <v>279.57</v>
      </c>
      <c r="GI9146" s="73">
        <f t="shared" si="4874"/>
        <v>279.57</v>
      </c>
      <c r="GJ9146" s="73">
        <f t="shared" si="4874"/>
        <v>279.57</v>
      </c>
      <c r="GK9146" s="73">
        <f t="shared" si="4874"/>
        <v>279.57</v>
      </c>
      <c r="GL9146" s="73">
        <f t="shared" si="4874"/>
        <v>279.57</v>
      </c>
      <c r="GM9146" s="73">
        <f t="shared" si="4874"/>
        <v>279.57</v>
      </c>
      <c r="GN9146" s="73">
        <f t="shared" si="4874"/>
        <v>279.57</v>
      </c>
      <c r="GO9146" s="73">
        <f t="shared" si="4874"/>
        <v>279.57</v>
      </c>
      <c r="GP9146" s="73">
        <f t="shared" ref="GP9146:JA9146" si="4875">(GO9146+$F$9100*$F$9102*($F$55/$F$9101*GO9145+$F$55/$F$9101*GO9147))/(1+$F$9100*$F$9102*($F$55/$F$9101+$F$55/$F$9101))</f>
        <v>279.57</v>
      </c>
      <c r="GQ9146" s="73">
        <f t="shared" si="4875"/>
        <v>279.57</v>
      </c>
      <c r="GR9146" s="73">
        <f t="shared" si="4875"/>
        <v>279.57</v>
      </c>
      <c r="GS9146" s="73">
        <f t="shared" si="4875"/>
        <v>279.57</v>
      </c>
      <c r="GT9146" s="73">
        <f t="shared" si="4875"/>
        <v>279.57</v>
      </c>
      <c r="GU9146" s="73">
        <f t="shared" si="4875"/>
        <v>279.57</v>
      </c>
      <c r="GV9146" s="73">
        <f t="shared" si="4875"/>
        <v>279.57</v>
      </c>
      <c r="GW9146" s="73">
        <f t="shared" si="4875"/>
        <v>279.57</v>
      </c>
      <c r="GX9146" s="73">
        <f t="shared" si="4875"/>
        <v>279.57</v>
      </c>
      <c r="GY9146" s="73">
        <f t="shared" si="4875"/>
        <v>279.57</v>
      </c>
      <c r="GZ9146" s="73">
        <f t="shared" si="4875"/>
        <v>279.57</v>
      </c>
      <c r="HA9146" s="73">
        <f t="shared" si="4875"/>
        <v>279.57</v>
      </c>
      <c r="HB9146" s="73">
        <f t="shared" si="4875"/>
        <v>279.57</v>
      </c>
      <c r="HC9146" s="73">
        <f t="shared" si="4875"/>
        <v>279.57</v>
      </c>
      <c r="HD9146" s="73">
        <f t="shared" si="4875"/>
        <v>279.57</v>
      </c>
      <c r="HE9146" s="73">
        <f t="shared" si="4875"/>
        <v>279.57</v>
      </c>
      <c r="HF9146" s="73">
        <f t="shared" si="4875"/>
        <v>279.57</v>
      </c>
      <c r="HG9146" s="73">
        <f t="shared" si="4875"/>
        <v>279.57</v>
      </c>
      <c r="HH9146" s="73">
        <f t="shared" si="4875"/>
        <v>279.57</v>
      </c>
      <c r="HI9146" s="73">
        <f t="shared" si="4875"/>
        <v>279.57</v>
      </c>
      <c r="HJ9146" s="73">
        <f t="shared" si="4875"/>
        <v>279.57</v>
      </c>
      <c r="HK9146" s="73">
        <f t="shared" si="4875"/>
        <v>279.57</v>
      </c>
      <c r="HL9146" s="73">
        <f t="shared" si="4875"/>
        <v>279.57</v>
      </c>
      <c r="HM9146" s="73">
        <f t="shared" si="4875"/>
        <v>279.57</v>
      </c>
      <c r="HN9146" s="73">
        <f t="shared" si="4875"/>
        <v>279.57</v>
      </c>
      <c r="HO9146" s="73">
        <f t="shared" si="4875"/>
        <v>279.57</v>
      </c>
      <c r="HP9146" s="73">
        <f t="shared" si="4875"/>
        <v>279.57</v>
      </c>
      <c r="HQ9146" s="73">
        <f t="shared" si="4875"/>
        <v>279.57</v>
      </c>
      <c r="HR9146" s="73">
        <f t="shared" si="4875"/>
        <v>279.57</v>
      </c>
      <c r="HS9146" s="73">
        <f t="shared" si="4875"/>
        <v>279.57</v>
      </c>
      <c r="HT9146" s="73">
        <f t="shared" si="4875"/>
        <v>279.57</v>
      </c>
      <c r="HU9146" s="73">
        <f t="shared" si="4875"/>
        <v>279.57</v>
      </c>
      <c r="HV9146" s="73">
        <f t="shared" si="4875"/>
        <v>279.57</v>
      </c>
      <c r="HW9146" s="73">
        <f t="shared" si="4875"/>
        <v>279.57</v>
      </c>
      <c r="HX9146" s="73">
        <f t="shared" si="4875"/>
        <v>279.57</v>
      </c>
      <c r="HY9146" s="73">
        <f t="shared" si="4875"/>
        <v>279.57</v>
      </c>
      <c r="HZ9146" s="73">
        <f t="shared" si="4875"/>
        <v>279.57</v>
      </c>
      <c r="IA9146" s="73">
        <f t="shared" si="4875"/>
        <v>279.57</v>
      </c>
      <c r="IB9146" s="73">
        <f t="shared" si="4875"/>
        <v>279.57</v>
      </c>
      <c r="IC9146" s="73">
        <f t="shared" si="4875"/>
        <v>279.57</v>
      </c>
      <c r="ID9146" s="73">
        <f t="shared" si="4875"/>
        <v>279.57</v>
      </c>
      <c r="IE9146" s="73">
        <f t="shared" si="4875"/>
        <v>279.57</v>
      </c>
      <c r="IF9146" s="73">
        <f t="shared" si="4875"/>
        <v>279.57</v>
      </c>
      <c r="IG9146" s="73">
        <f t="shared" si="4875"/>
        <v>279.57</v>
      </c>
      <c r="IH9146" s="73">
        <f t="shared" si="4875"/>
        <v>279.57</v>
      </c>
      <c r="II9146" s="73">
        <f t="shared" si="4875"/>
        <v>279.57</v>
      </c>
      <c r="IJ9146" s="73">
        <f t="shared" si="4875"/>
        <v>279.57</v>
      </c>
      <c r="IK9146" s="73">
        <f t="shared" si="4875"/>
        <v>279.57</v>
      </c>
      <c r="IL9146" s="73">
        <f t="shared" si="4875"/>
        <v>279.57</v>
      </c>
      <c r="IM9146" s="73">
        <f t="shared" si="4875"/>
        <v>279.57</v>
      </c>
      <c r="IN9146" s="73">
        <f t="shared" si="4875"/>
        <v>279.57</v>
      </c>
      <c r="IO9146" s="73">
        <f t="shared" si="4875"/>
        <v>279.57</v>
      </c>
      <c r="IP9146" s="73">
        <f t="shared" si="4875"/>
        <v>279.57</v>
      </c>
      <c r="IQ9146" s="73">
        <f t="shared" si="4875"/>
        <v>279.57</v>
      </c>
      <c r="IR9146" s="73">
        <f t="shared" si="4875"/>
        <v>279.57</v>
      </c>
      <c r="IS9146" s="73">
        <f t="shared" si="4875"/>
        <v>279.57</v>
      </c>
      <c r="IT9146" s="73">
        <f t="shared" si="4875"/>
        <v>279.57</v>
      </c>
      <c r="IU9146" s="73">
        <f t="shared" si="4875"/>
        <v>279.57</v>
      </c>
      <c r="IV9146" s="73">
        <f t="shared" si="4875"/>
        <v>279.57</v>
      </c>
      <c r="IW9146" s="73">
        <f t="shared" si="4875"/>
        <v>279.57</v>
      </c>
      <c r="IX9146" s="73">
        <f t="shared" si="4875"/>
        <v>279.57</v>
      </c>
      <c r="IY9146" s="73">
        <f t="shared" si="4875"/>
        <v>279.57</v>
      </c>
      <c r="IZ9146" s="73">
        <f t="shared" si="4875"/>
        <v>279.57</v>
      </c>
      <c r="JA9146" s="73">
        <f t="shared" si="4875"/>
        <v>279.57</v>
      </c>
      <c r="JB9146" s="73">
        <f t="shared" ref="JB9146:KG9146" si="4876">(JA9146+$F$9100*$F$9102*($F$55/$F$9101*JA9145+$F$55/$F$9101*JA9147))/(1+$F$9100*$F$9102*($F$55/$F$9101+$F$55/$F$9101))</f>
        <v>279.57</v>
      </c>
      <c r="JC9146" s="73">
        <f t="shared" si="4876"/>
        <v>279.57</v>
      </c>
      <c r="JD9146" s="73">
        <f t="shared" si="4876"/>
        <v>279.57</v>
      </c>
      <c r="JE9146" s="73">
        <f t="shared" si="4876"/>
        <v>279.57</v>
      </c>
      <c r="JF9146" s="73">
        <f t="shared" si="4876"/>
        <v>279.57</v>
      </c>
      <c r="JG9146" s="73">
        <f t="shared" si="4876"/>
        <v>279.57</v>
      </c>
      <c r="JH9146" s="73">
        <f t="shared" si="4876"/>
        <v>279.57</v>
      </c>
      <c r="JI9146" s="73">
        <f t="shared" si="4876"/>
        <v>279.57</v>
      </c>
      <c r="JJ9146" s="73">
        <f t="shared" si="4876"/>
        <v>279.57</v>
      </c>
      <c r="JK9146" s="73">
        <f t="shared" si="4876"/>
        <v>279.57</v>
      </c>
      <c r="JL9146" s="73">
        <f t="shared" si="4876"/>
        <v>279.57</v>
      </c>
      <c r="JM9146" s="73">
        <f t="shared" si="4876"/>
        <v>279.57</v>
      </c>
      <c r="JN9146" s="73">
        <f t="shared" si="4876"/>
        <v>279.57</v>
      </c>
      <c r="JO9146" s="73">
        <f t="shared" si="4876"/>
        <v>279.57</v>
      </c>
      <c r="JP9146" s="73">
        <f t="shared" si="4876"/>
        <v>279.57</v>
      </c>
      <c r="JQ9146" s="73">
        <f t="shared" si="4876"/>
        <v>279.57</v>
      </c>
      <c r="JR9146" s="73">
        <f t="shared" si="4876"/>
        <v>279.57</v>
      </c>
      <c r="JS9146" s="73">
        <f t="shared" si="4876"/>
        <v>279.57</v>
      </c>
      <c r="JT9146" s="73">
        <f t="shared" si="4876"/>
        <v>279.57</v>
      </c>
      <c r="JU9146" s="73">
        <f t="shared" si="4876"/>
        <v>279.57</v>
      </c>
      <c r="JV9146" s="73">
        <f t="shared" si="4876"/>
        <v>279.57</v>
      </c>
      <c r="JW9146" s="73">
        <f t="shared" si="4876"/>
        <v>279.57</v>
      </c>
      <c r="JX9146" s="73">
        <f t="shared" si="4876"/>
        <v>279.57</v>
      </c>
      <c r="JY9146" s="73">
        <f t="shared" si="4876"/>
        <v>279.57</v>
      </c>
      <c r="JZ9146" s="73">
        <f t="shared" si="4876"/>
        <v>279.57</v>
      </c>
      <c r="KA9146" s="73">
        <f t="shared" si="4876"/>
        <v>279.57</v>
      </c>
      <c r="KB9146" s="73">
        <f t="shared" si="4876"/>
        <v>279.57</v>
      </c>
      <c r="KC9146" s="73">
        <f t="shared" si="4876"/>
        <v>279.57</v>
      </c>
      <c r="KD9146" s="73">
        <f t="shared" si="4876"/>
        <v>279.57</v>
      </c>
      <c r="KE9146" s="73">
        <f t="shared" si="4876"/>
        <v>279.57</v>
      </c>
      <c r="KF9146" s="73">
        <f t="shared" si="4876"/>
        <v>279.57</v>
      </c>
      <c r="KG9146" s="73">
        <f t="shared" si="4876"/>
        <v>279.57</v>
      </c>
      <c r="KH9146">
        <v>279.57</v>
      </c>
      <c r="KL9146" s="84"/>
      <c r="KP9146" s="84"/>
      <c r="KS9146" s="74"/>
      <c r="KT9146" s="74"/>
      <c r="KU9146" s="16"/>
      <c r="KV9146" s="72"/>
      <c r="KW9146" s="72"/>
      <c r="KX9146" s="16"/>
      <c r="KZ9146" s="16"/>
      <c r="LA9146" s="16"/>
      <c r="LB9146" s="74"/>
      <c r="LC9146" s="74"/>
    </row>
    <row r="9147" spans="2:315" x14ac:dyDescent="0.35">
      <c r="B9147">
        <v>41</v>
      </c>
      <c r="C9147">
        <f t="shared" si="4826"/>
        <v>0.40500000000000003</v>
      </c>
      <c r="E9147" s="92">
        <v>279.52999999999997</v>
      </c>
      <c r="F9147" s="73">
        <f t="shared" ref="F9147:BQ9147" si="4877">(E9147+$F$9100*$F$9102*($F$55/$F$9101*E9146+$F$55/$F$9101*E9148))/(1+$F$9100*$F$9102*($F$55/$F$9101+$F$55/$F$9101))</f>
        <v>279.52999999999997</v>
      </c>
      <c r="G9147" s="73">
        <f t="shared" si="4877"/>
        <v>279.52999999999997</v>
      </c>
      <c r="H9147" s="73">
        <f t="shared" si="4877"/>
        <v>279.52999999999997</v>
      </c>
      <c r="I9147" s="73">
        <f t="shared" si="4877"/>
        <v>279.52999999999997</v>
      </c>
      <c r="J9147" s="73">
        <f t="shared" si="4877"/>
        <v>279.52999999999997</v>
      </c>
      <c r="K9147" s="73">
        <f t="shared" si="4877"/>
        <v>279.52999999999997</v>
      </c>
      <c r="L9147" s="73">
        <f t="shared" si="4877"/>
        <v>279.52999999999997</v>
      </c>
      <c r="M9147" s="73">
        <f t="shared" si="4877"/>
        <v>279.52999999999997</v>
      </c>
      <c r="N9147" s="73">
        <f t="shared" si="4877"/>
        <v>279.52999999999997</v>
      </c>
      <c r="O9147" s="73">
        <f t="shared" si="4877"/>
        <v>279.52999999999997</v>
      </c>
      <c r="P9147" s="73">
        <f t="shared" si="4877"/>
        <v>279.52999999999997</v>
      </c>
      <c r="Q9147" s="73">
        <f t="shared" si="4877"/>
        <v>279.52999999999997</v>
      </c>
      <c r="R9147" s="73">
        <f t="shared" si="4877"/>
        <v>279.52999999999997</v>
      </c>
      <c r="S9147" s="73">
        <f t="shared" si="4877"/>
        <v>279.52999999999997</v>
      </c>
      <c r="T9147" s="73">
        <f t="shared" si="4877"/>
        <v>279.52999999999997</v>
      </c>
      <c r="U9147" s="73">
        <f t="shared" si="4877"/>
        <v>279.52999999999997</v>
      </c>
      <c r="V9147" s="73">
        <f t="shared" si="4877"/>
        <v>279.52999999999997</v>
      </c>
      <c r="W9147" s="73">
        <f t="shared" si="4877"/>
        <v>279.52999999999997</v>
      </c>
      <c r="X9147" s="73">
        <f t="shared" si="4877"/>
        <v>279.52999999999997</v>
      </c>
      <c r="Y9147" s="73">
        <f t="shared" si="4877"/>
        <v>279.52999999999997</v>
      </c>
      <c r="Z9147" s="73">
        <f t="shared" si="4877"/>
        <v>279.52999999999997</v>
      </c>
      <c r="AA9147" s="73">
        <f t="shared" si="4877"/>
        <v>279.52999999999997</v>
      </c>
      <c r="AB9147" s="73">
        <f t="shared" si="4877"/>
        <v>279.52999999999997</v>
      </c>
      <c r="AC9147" s="73">
        <f t="shared" si="4877"/>
        <v>279.52999999999997</v>
      </c>
      <c r="AD9147" s="73">
        <f t="shared" si="4877"/>
        <v>279.52999999999997</v>
      </c>
      <c r="AE9147" s="73">
        <f t="shared" si="4877"/>
        <v>279.52999999999997</v>
      </c>
      <c r="AF9147" s="73">
        <f t="shared" si="4877"/>
        <v>279.52999999999997</v>
      </c>
      <c r="AG9147" s="73">
        <f t="shared" si="4877"/>
        <v>279.52999999999997</v>
      </c>
      <c r="AH9147" s="73">
        <f t="shared" si="4877"/>
        <v>279.52999999999997</v>
      </c>
      <c r="AI9147" s="73">
        <f t="shared" si="4877"/>
        <v>279.52999999999997</v>
      </c>
      <c r="AJ9147" s="73">
        <f t="shared" si="4877"/>
        <v>279.52999999999997</v>
      </c>
      <c r="AK9147" s="73">
        <f t="shared" si="4877"/>
        <v>279.52999999999997</v>
      </c>
      <c r="AL9147" s="73">
        <f t="shared" si="4877"/>
        <v>279.52999999999997</v>
      </c>
      <c r="AM9147" s="73">
        <f t="shared" si="4877"/>
        <v>279.52999999999997</v>
      </c>
      <c r="AN9147" s="73">
        <f t="shared" si="4877"/>
        <v>279.52999999999997</v>
      </c>
      <c r="AO9147" s="73">
        <f t="shared" si="4877"/>
        <v>279.52999999999997</v>
      </c>
      <c r="AP9147" s="73">
        <f t="shared" si="4877"/>
        <v>279.52999999999997</v>
      </c>
      <c r="AQ9147" s="73">
        <f t="shared" si="4877"/>
        <v>279.52999999999997</v>
      </c>
      <c r="AR9147" s="73">
        <f t="shared" si="4877"/>
        <v>279.52999999999997</v>
      </c>
      <c r="AS9147" s="73">
        <f t="shared" si="4877"/>
        <v>279.52999999999997</v>
      </c>
      <c r="AT9147" s="73">
        <f t="shared" si="4877"/>
        <v>279.52999999999997</v>
      </c>
      <c r="AU9147" s="73">
        <f t="shared" si="4877"/>
        <v>279.52999999999997</v>
      </c>
      <c r="AV9147" s="73">
        <f t="shared" si="4877"/>
        <v>279.52999999999997</v>
      </c>
      <c r="AW9147" s="73">
        <f t="shared" si="4877"/>
        <v>279.52999999999997</v>
      </c>
      <c r="AX9147" s="73">
        <f t="shared" si="4877"/>
        <v>279.52999999999997</v>
      </c>
      <c r="AY9147" s="73">
        <f t="shared" si="4877"/>
        <v>279.52999999999997</v>
      </c>
      <c r="AZ9147" s="73">
        <f t="shared" si="4877"/>
        <v>279.52999999999997</v>
      </c>
      <c r="BA9147" s="73">
        <f t="shared" si="4877"/>
        <v>279.52999999999997</v>
      </c>
      <c r="BB9147" s="73">
        <f t="shared" si="4877"/>
        <v>279.52999999999997</v>
      </c>
      <c r="BC9147" s="73">
        <f t="shared" si="4877"/>
        <v>279.52999999999997</v>
      </c>
      <c r="BD9147" s="73">
        <f t="shared" si="4877"/>
        <v>279.52999999999997</v>
      </c>
      <c r="BE9147" s="73">
        <f t="shared" si="4877"/>
        <v>279.52999999999997</v>
      </c>
      <c r="BF9147" s="73">
        <f t="shared" si="4877"/>
        <v>279.52999999999997</v>
      </c>
      <c r="BG9147" s="73">
        <f t="shared" si="4877"/>
        <v>279.52999999999997</v>
      </c>
      <c r="BH9147" s="73">
        <f t="shared" si="4877"/>
        <v>279.52999999999997</v>
      </c>
      <c r="BI9147" s="73">
        <f t="shared" si="4877"/>
        <v>279.52999999999997</v>
      </c>
      <c r="BJ9147" s="73">
        <f t="shared" si="4877"/>
        <v>279.52999999999997</v>
      </c>
      <c r="BK9147" s="73">
        <f t="shared" si="4877"/>
        <v>279.52999999999997</v>
      </c>
      <c r="BL9147" s="73">
        <f t="shared" si="4877"/>
        <v>279.52999999999997</v>
      </c>
      <c r="BM9147" s="73">
        <f t="shared" si="4877"/>
        <v>279.52999999999997</v>
      </c>
      <c r="BN9147" s="73">
        <f t="shared" si="4877"/>
        <v>279.52999999999997</v>
      </c>
      <c r="BO9147" s="73">
        <f t="shared" si="4877"/>
        <v>279.52999999999997</v>
      </c>
      <c r="BP9147" s="73">
        <f t="shared" si="4877"/>
        <v>279.52999999999997</v>
      </c>
      <c r="BQ9147" s="73">
        <f t="shared" si="4877"/>
        <v>279.52999999999997</v>
      </c>
      <c r="BR9147" s="73">
        <f t="shared" ref="BR9147:EC9147" si="4878">(BQ9147+$F$9100*$F$9102*($F$55/$F$9101*BQ9146+$F$55/$F$9101*BQ9148))/(1+$F$9100*$F$9102*($F$55/$F$9101+$F$55/$F$9101))</f>
        <v>279.52999999999997</v>
      </c>
      <c r="BS9147" s="73">
        <f t="shared" si="4878"/>
        <v>279.52999999999997</v>
      </c>
      <c r="BT9147" s="73">
        <f t="shared" si="4878"/>
        <v>279.52999999999997</v>
      </c>
      <c r="BU9147" s="73">
        <f t="shared" si="4878"/>
        <v>279.52999999999997</v>
      </c>
      <c r="BV9147" s="73">
        <f t="shared" si="4878"/>
        <v>279.52999999999997</v>
      </c>
      <c r="BW9147" s="73">
        <f t="shared" si="4878"/>
        <v>279.52999999999997</v>
      </c>
      <c r="BX9147" s="73">
        <f t="shared" si="4878"/>
        <v>279.52999999999997</v>
      </c>
      <c r="BY9147" s="73">
        <f t="shared" si="4878"/>
        <v>279.52999999999997</v>
      </c>
      <c r="BZ9147" s="73">
        <f t="shared" si="4878"/>
        <v>279.52999999999997</v>
      </c>
      <c r="CA9147" s="73">
        <f t="shared" si="4878"/>
        <v>279.52999999999997</v>
      </c>
      <c r="CB9147" s="73">
        <f t="shared" si="4878"/>
        <v>279.52999999999997</v>
      </c>
      <c r="CC9147" s="73">
        <f t="shared" si="4878"/>
        <v>279.52999999999997</v>
      </c>
      <c r="CD9147" s="73">
        <f t="shared" si="4878"/>
        <v>279.52999999999997</v>
      </c>
      <c r="CE9147" s="73">
        <f t="shared" si="4878"/>
        <v>279.52999999999997</v>
      </c>
      <c r="CF9147" s="73">
        <f t="shared" si="4878"/>
        <v>279.52999999999997</v>
      </c>
      <c r="CG9147" s="73">
        <f t="shared" si="4878"/>
        <v>279.52999999999997</v>
      </c>
      <c r="CH9147" s="73">
        <f t="shared" si="4878"/>
        <v>279.52999999999997</v>
      </c>
      <c r="CI9147" s="73">
        <f t="shared" si="4878"/>
        <v>279.52999999999997</v>
      </c>
      <c r="CJ9147" s="73">
        <f t="shared" si="4878"/>
        <v>279.52999999999997</v>
      </c>
      <c r="CK9147" s="73">
        <f t="shared" si="4878"/>
        <v>279.52999999999997</v>
      </c>
      <c r="CL9147" s="73">
        <f t="shared" si="4878"/>
        <v>279.52999999999997</v>
      </c>
      <c r="CM9147" s="73">
        <f t="shared" si="4878"/>
        <v>279.52999999999997</v>
      </c>
      <c r="CN9147" s="73">
        <f t="shared" si="4878"/>
        <v>279.52999999999997</v>
      </c>
      <c r="CO9147" s="73">
        <f t="shared" si="4878"/>
        <v>279.52999999999997</v>
      </c>
      <c r="CP9147" s="73">
        <f t="shared" si="4878"/>
        <v>279.52999999999997</v>
      </c>
      <c r="CQ9147" s="73">
        <f t="shared" si="4878"/>
        <v>279.52999999999997</v>
      </c>
      <c r="CR9147" s="73">
        <f t="shared" si="4878"/>
        <v>279.52999999999997</v>
      </c>
      <c r="CS9147" s="73">
        <f t="shared" si="4878"/>
        <v>279.52999999999997</v>
      </c>
      <c r="CT9147" s="73">
        <f t="shared" si="4878"/>
        <v>279.52999999999997</v>
      </c>
      <c r="CU9147" s="73">
        <f t="shared" si="4878"/>
        <v>279.52999999999997</v>
      </c>
      <c r="CV9147" s="73">
        <f t="shared" si="4878"/>
        <v>279.52999999999997</v>
      </c>
      <c r="CW9147" s="73">
        <f t="shared" si="4878"/>
        <v>279.52999999999997</v>
      </c>
      <c r="CX9147" s="73">
        <f t="shared" si="4878"/>
        <v>279.52999999999997</v>
      </c>
      <c r="CY9147" s="73">
        <f t="shared" si="4878"/>
        <v>279.52999999999997</v>
      </c>
      <c r="CZ9147" s="73">
        <f t="shared" si="4878"/>
        <v>279.52999999999997</v>
      </c>
      <c r="DA9147" s="73">
        <f t="shared" si="4878"/>
        <v>279.52999999999997</v>
      </c>
      <c r="DB9147" s="73">
        <f t="shared" si="4878"/>
        <v>279.52999999999997</v>
      </c>
      <c r="DC9147" s="73">
        <f t="shared" si="4878"/>
        <v>279.52999999999997</v>
      </c>
      <c r="DD9147" s="73">
        <f t="shared" si="4878"/>
        <v>279.52999999999997</v>
      </c>
      <c r="DE9147" s="73">
        <f t="shared" si="4878"/>
        <v>279.52999999999997</v>
      </c>
      <c r="DF9147" s="73">
        <f t="shared" si="4878"/>
        <v>279.52999999999997</v>
      </c>
      <c r="DG9147" s="73">
        <f t="shared" si="4878"/>
        <v>279.52999999999997</v>
      </c>
      <c r="DH9147" s="73">
        <f t="shared" si="4878"/>
        <v>279.52999999999997</v>
      </c>
      <c r="DI9147" s="73">
        <f t="shared" si="4878"/>
        <v>279.52999999999997</v>
      </c>
      <c r="DJ9147" s="73">
        <f t="shared" si="4878"/>
        <v>279.52999999999997</v>
      </c>
      <c r="DK9147" s="73">
        <f t="shared" si="4878"/>
        <v>279.52999999999997</v>
      </c>
      <c r="DL9147" s="73">
        <f t="shared" si="4878"/>
        <v>279.52999999999997</v>
      </c>
      <c r="DM9147" s="73">
        <f t="shared" si="4878"/>
        <v>279.52999999999997</v>
      </c>
      <c r="DN9147" s="73">
        <f t="shared" si="4878"/>
        <v>279.52999999999997</v>
      </c>
      <c r="DO9147" s="73">
        <f t="shared" si="4878"/>
        <v>279.52999999999997</v>
      </c>
      <c r="DP9147" s="73">
        <f t="shared" si="4878"/>
        <v>279.52999999999997</v>
      </c>
      <c r="DQ9147" s="73">
        <f t="shared" si="4878"/>
        <v>279.52999999999997</v>
      </c>
      <c r="DR9147" s="73">
        <f t="shared" si="4878"/>
        <v>279.52999999999997</v>
      </c>
      <c r="DS9147" s="73">
        <f t="shared" si="4878"/>
        <v>279.52999999999997</v>
      </c>
      <c r="DT9147" s="73">
        <f t="shared" si="4878"/>
        <v>279.52999999999997</v>
      </c>
      <c r="DU9147" s="73">
        <f t="shared" si="4878"/>
        <v>279.52999999999997</v>
      </c>
      <c r="DV9147" s="73">
        <f t="shared" si="4878"/>
        <v>279.52999999999997</v>
      </c>
      <c r="DW9147" s="73">
        <f t="shared" si="4878"/>
        <v>279.52999999999997</v>
      </c>
      <c r="DX9147" s="73">
        <f t="shared" si="4878"/>
        <v>279.52999999999997</v>
      </c>
      <c r="DY9147" s="73">
        <f t="shared" si="4878"/>
        <v>279.52999999999997</v>
      </c>
      <c r="DZ9147" s="73">
        <f t="shared" si="4878"/>
        <v>279.52999999999997</v>
      </c>
      <c r="EA9147" s="73">
        <f t="shared" si="4878"/>
        <v>279.52999999999997</v>
      </c>
      <c r="EB9147" s="73">
        <f t="shared" si="4878"/>
        <v>279.52999999999997</v>
      </c>
      <c r="EC9147" s="73">
        <f t="shared" si="4878"/>
        <v>279.52999999999997</v>
      </c>
      <c r="ED9147" s="73">
        <f t="shared" ref="ED9147:GO9147" si="4879">(EC9147+$F$9100*$F$9102*($F$55/$F$9101*EC9146+$F$55/$F$9101*EC9148))/(1+$F$9100*$F$9102*($F$55/$F$9101+$F$55/$F$9101))</f>
        <v>279.52999999999997</v>
      </c>
      <c r="EE9147" s="73">
        <f t="shared" si="4879"/>
        <v>279.52999999999997</v>
      </c>
      <c r="EF9147" s="73">
        <f t="shared" si="4879"/>
        <v>279.52999999999997</v>
      </c>
      <c r="EG9147" s="73">
        <f t="shared" si="4879"/>
        <v>279.52999999999997</v>
      </c>
      <c r="EH9147" s="73">
        <f t="shared" si="4879"/>
        <v>279.52999999999997</v>
      </c>
      <c r="EI9147" s="73">
        <f t="shared" si="4879"/>
        <v>279.52999999999997</v>
      </c>
      <c r="EJ9147" s="73">
        <f t="shared" si="4879"/>
        <v>279.52999999999997</v>
      </c>
      <c r="EK9147" s="73">
        <f t="shared" si="4879"/>
        <v>279.52999999999997</v>
      </c>
      <c r="EL9147" s="73">
        <f t="shared" si="4879"/>
        <v>279.52999999999997</v>
      </c>
      <c r="EM9147" s="73">
        <f t="shared" si="4879"/>
        <v>279.52999999999997</v>
      </c>
      <c r="EN9147" s="73">
        <f t="shared" si="4879"/>
        <v>279.52999999999997</v>
      </c>
      <c r="EO9147" s="73">
        <f t="shared" si="4879"/>
        <v>279.52999999999997</v>
      </c>
      <c r="EP9147" s="73">
        <f t="shared" si="4879"/>
        <v>279.52999999999997</v>
      </c>
      <c r="EQ9147" s="73">
        <f t="shared" si="4879"/>
        <v>279.52999999999997</v>
      </c>
      <c r="ER9147" s="73">
        <f t="shared" si="4879"/>
        <v>279.52999999999997</v>
      </c>
      <c r="ES9147" s="73">
        <f t="shared" si="4879"/>
        <v>279.52999999999997</v>
      </c>
      <c r="ET9147" s="73">
        <f t="shared" si="4879"/>
        <v>279.52999999999997</v>
      </c>
      <c r="EU9147" s="73">
        <f t="shared" si="4879"/>
        <v>279.52999999999997</v>
      </c>
      <c r="EV9147" s="73">
        <f t="shared" si="4879"/>
        <v>279.52999999999997</v>
      </c>
      <c r="EW9147" s="73">
        <f t="shared" si="4879"/>
        <v>279.52999999999997</v>
      </c>
      <c r="EX9147" s="73">
        <f t="shared" si="4879"/>
        <v>279.52999999999997</v>
      </c>
      <c r="EY9147" s="73">
        <f t="shared" si="4879"/>
        <v>279.52999999999997</v>
      </c>
      <c r="EZ9147" s="73">
        <f t="shared" si="4879"/>
        <v>279.52999999999997</v>
      </c>
      <c r="FA9147" s="73">
        <f t="shared" si="4879"/>
        <v>279.52999999999997</v>
      </c>
      <c r="FB9147" s="73">
        <f t="shared" si="4879"/>
        <v>279.52999999999997</v>
      </c>
      <c r="FC9147" s="73">
        <f t="shared" si="4879"/>
        <v>279.52999999999997</v>
      </c>
      <c r="FD9147" s="73">
        <f t="shared" si="4879"/>
        <v>279.52999999999997</v>
      </c>
      <c r="FE9147" s="73">
        <f t="shared" si="4879"/>
        <v>279.52999999999997</v>
      </c>
      <c r="FF9147" s="73">
        <f t="shared" si="4879"/>
        <v>279.52999999999997</v>
      </c>
      <c r="FG9147" s="73">
        <f t="shared" si="4879"/>
        <v>279.52999999999997</v>
      </c>
      <c r="FH9147" s="73">
        <f t="shared" si="4879"/>
        <v>279.52999999999997</v>
      </c>
      <c r="FI9147" s="73">
        <f t="shared" si="4879"/>
        <v>279.52999999999997</v>
      </c>
      <c r="FJ9147" s="73">
        <f t="shared" si="4879"/>
        <v>279.52999999999997</v>
      </c>
      <c r="FK9147" s="73">
        <f t="shared" si="4879"/>
        <v>279.52999999999997</v>
      </c>
      <c r="FL9147" s="73">
        <f t="shared" si="4879"/>
        <v>279.52999999999997</v>
      </c>
      <c r="FM9147" s="73">
        <f t="shared" si="4879"/>
        <v>279.52999999999997</v>
      </c>
      <c r="FN9147" s="73">
        <f t="shared" si="4879"/>
        <v>279.52999999999997</v>
      </c>
      <c r="FO9147" s="73">
        <f t="shared" si="4879"/>
        <v>279.52999999999997</v>
      </c>
      <c r="FP9147" s="73">
        <f t="shared" si="4879"/>
        <v>279.52999999999997</v>
      </c>
      <c r="FQ9147" s="73">
        <f t="shared" si="4879"/>
        <v>279.52999999999997</v>
      </c>
      <c r="FR9147" s="73">
        <f t="shared" si="4879"/>
        <v>279.52999999999997</v>
      </c>
      <c r="FS9147" s="73">
        <f t="shared" si="4879"/>
        <v>279.52999999999997</v>
      </c>
      <c r="FT9147" s="73">
        <f t="shared" si="4879"/>
        <v>279.52999999999997</v>
      </c>
      <c r="FU9147" s="73">
        <f t="shared" si="4879"/>
        <v>279.52999999999997</v>
      </c>
      <c r="FV9147" s="73">
        <f t="shared" si="4879"/>
        <v>279.52999999999997</v>
      </c>
      <c r="FW9147" s="73">
        <f t="shared" si="4879"/>
        <v>279.52999999999997</v>
      </c>
      <c r="FX9147" s="73">
        <f t="shared" si="4879"/>
        <v>279.52999999999997</v>
      </c>
      <c r="FY9147" s="73">
        <f t="shared" si="4879"/>
        <v>279.52999999999997</v>
      </c>
      <c r="FZ9147" s="73">
        <f t="shared" si="4879"/>
        <v>279.52999999999997</v>
      </c>
      <c r="GA9147" s="73">
        <f t="shared" si="4879"/>
        <v>279.52999999999997</v>
      </c>
      <c r="GB9147" s="73">
        <f t="shared" si="4879"/>
        <v>279.52999999999997</v>
      </c>
      <c r="GC9147" s="73">
        <f t="shared" si="4879"/>
        <v>279.52999999999997</v>
      </c>
      <c r="GD9147" s="73">
        <f t="shared" si="4879"/>
        <v>279.52999999999997</v>
      </c>
      <c r="GE9147" s="73">
        <f t="shared" si="4879"/>
        <v>279.52999999999997</v>
      </c>
      <c r="GF9147" s="73">
        <f t="shared" si="4879"/>
        <v>279.52999999999997</v>
      </c>
      <c r="GG9147" s="73">
        <f t="shared" si="4879"/>
        <v>279.52999999999997</v>
      </c>
      <c r="GH9147" s="73">
        <f t="shared" si="4879"/>
        <v>279.52999999999997</v>
      </c>
      <c r="GI9147" s="73">
        <f t="shared" si="4879"/>
        <v>279.52999999999997</v>
      </c>
      <c r="GJ9147" s="73">
        <f t="shared" si="4879"/>
        <v>279.52999999999997</v>
      </c>
      <c r="GK9147" s="73">
        <f t="shared" si="4879"/>
        <v>279.52999999999997</v>
      </c>
      <c r="GL9147" s="73">
        <f t="shared" si="4879"/>
        <v>279.52999999999997</v>
      </c>
      <c r="GM9147" s="73">
        <f t="shared" si="4879"/>
        <v>279.52999999999997</v>
      </c>
      <c r="GN9147" s="73">
        <f t="shared" si="4879"/>
        <v>279.52999999999997</v>
      </c>
      <c r="GO9147" s="73">
        <f t="shared" si="4879"/>
        <v>279.52999999999997</v>
      </c>
      <c r="GP9147" s="73">
        <f t="shared" ref="GP9147:JA9147" si="4880">(GO9147+$F$9100*$F$9102*($F$55/$F$9101*GO9146+$F$55/$F$9101*GO9148))/(1+$F$9100*$F$9102*($F$55/$F$9101+$F$55/$F$9101))</f>
        <v>279.52999999999997</v>
      </c>
      <c r="GQ9147" s="73">
        <f t="shared" si="4880"/>
        <v>279.52999999999997</v>
      </c>
      <c r="GR9147" s="73">
        <f t="shared" si="4880"/>
        <v>279.52999999999997</v>
      </c>
      <c r="GS9147" s="73">
        <f t="shared" si="4880"/>
        <v>279.52999999999997</v>
      </c>
      <c r="GT9147" s="73">
        <f t="shared" si="4880"/>
        <v>279.52999999999997</v>
      </c>
      <c r="GU9147" s="73">
        <f t="shared" si="4880"/>
        <v>279.52999999999997</v>
      </c>
      <c r="GV9147" s="73">
        <f t="shared" si="4880"/>
        <v>279.52999999999997</v>
      </c>
      <c r="GW9147" s="73">
        <f t="shared" si="4880"/>
        <v>279.52999999999997</v>
      </c>
      <c r="GX9147" s="73">
        <f t="shared" si="4880"/>
        <v>279.52999999999997</v>
      </c>
      <c r="GY9147" s="73">
        <f t="shared" si="4880"/>
        <v>279.52999999999997</v>
      </c>
      <c r="GZ9147" s="73">
        <f t="shared" si="4880"/>
        <v>279.52999999999997</v>
      </c>
      <c r="HA9147" s="73">
        <f t="shared" si="4880"/>
        <v>279.52999999999997</v>
      </c>
      <c r="HB9147" s="73">
        <f t="shared" si="4880"/>
        <v>279.52999999999997</v>
      </c>
      <c r="HC9147" s="73">
        <f t="shared" si="4880"/>
        <v>279.52999999999997</v>
      </c>
      <c r="HD9147" s="73">
        <f t="shared" si="4880"/>
        <v>279.52999999999997</v>
      </c>
      <c r="HE9147" s="73">
        <f t="shared" si="4880"/>
        <v>279.52999999999997</v>
      </c>
      <c r="HF9147" s="73">
        <f t="shared" si="4880"/>
        <v>279.52999999999997</v>
      </c>
      <c r="HG9147" s="73">
        <f t="shared" si="4880"/>
        <v>279.52999999999997</v>
      </c>
      <c r="HH9147" s="73">
        <f t="shared" si="4880"/>
        <v>279.52999999999997</v>
      </c>
      <c r="HI9147" s="73">
        <f t="shared" si="4880"/>
        <v>279.52999999999997</v>
      </c>
      <c r="HJ9147" s="73">
        <f t="shared" si="4880"/>
        <v>279.52999999999997</v>
      </c>
      <c r="HK9147" s="73">
        <f t="shared" si="4880"/>
        <v>279.52999999999997</v>
      </c>
      <c r="HL9147" s="73">
        <f t="shared" si="4880"/>
        <v>279.52999999999997</v>
      </c>
      <c r="HM9147" s="73">
        <f t="shared" si="4880"/>
        <v>279.52999999999997</v>
      </c>
      <c r="HN9147" s="73">
        <f t="shared" si="4880"/>
        <v>279.52999999999997</v>
      </c>
      <c r="HO9147" s="73">
        <f t="shared" si="4880"/>
        <v>279.52999999999997</v>
      </c>
      <c r="HP9147" s="73">
        <f t="shared" si="4880"/>
        <v>279.52999999999997</v>
      </c>
      <c r="HQ9147" s="73">
        <f t="shared" si="4880"/>
        <v>279.52999999999997</v>
      </c>
      <c r="HR9147" s="73">
        <f t="shared" si="4880"/>
        <v>279.52999999999997</v>
      </c>
      <c r="HS9147" s="73">
        <f t="shared" si="4880"/>
        <v>279.52999999999997</v>
      </c>
      <c r="HT9147" s="73">
        <f t="shared" si="4880"/>
        <v>279.52999999999997</v>
      </c>
      <c r="HU9147" s="73">
        <f t="shared" si="4880"/>
        <v>279.52999999999997</v>
      </c>
      <c r="HV9147" s="73">
        <f t="shared" si="4880"/>
        <v>279.52999999999997</v>
      </c>
      <c r="HW9147" s="73">
        <f t="shared" si="4880"/>
        <v>279.52999999999997</v>
      </c>
      <c r="HX9147" s="73">
        <f t="shared" si="4880"/>
        <v>279.52999999999997</v>
      </c>
      <c r="HY9147" s="73">
        <f t="shared" si="4880"/>
        <v>279.52999999999997</v>
      </c>
      <c r="HZ9147" s="73">
        <f t="shared" si="4880"/>
        <v>279.52999999999997</v>
      </c>
      <c r="IA9147" s="73">
        <f t="shared" si="4880"/>
        <v>279.52999999999997</v>
      </c>
      <c r="IB9147" s="73">
        <f t="shared" si="4880"/>
        <v>279.52999999999997</v>
      </c>
      <c r="IC9147" s="73">
        <f t="shared" si="4880"/>
        <v>279.52999999999997</v>
      </c>
      <c r="ID9147" s="73">
        <f t="shared" si="4880"/>
        <v>279.52999999999997</v>
      </c>
      <c r="IE9147" s="73">
        <f t="shared" si="4880"/>
        <v>279.52999999999997</v>
      </c>
      <c r="IF9147" s="73">
        <f t="shared" si="4880"/>
        <v>279.52999999999997</v>
      </c>
      <c r="IG9147" s="73">
        <f t="shared" si="4880"/>
        <v>279.52999999999997</v>
      </c>
      <c r="IH9147" s="73">
        <f t="shared" si="4880"/>
        <v>279.52999999999997</v>
      </c>
      <c r="II9147" s="73">
        <f t="shared" si="4880"/>
        <v>279.52999999999997</v>
      </c>
      <c r="IJ9147" s="73">
        <f t="shared" si="4880"/>
        <v>279.52999999999997</v>
      </c>
      <c r="IK9147" s="73">
        <f t="shared" si="4880"/>
        <v>279.52999999999997</v>
      </c>
      <c r="IL9147" s="73">
        <f t="shared" si="4880"/>
        <v>279.52999999999997</v>
      </c>
      <c r="IM9147" s="73">
        <f t="shared" si="4880"/>
        <v>279.52999999999997</v>
      </c>
      <c r="IN9147" s="73">
        <f t="shared" si="4880"/>
        <v>279.52999999999997</v>
      </c>
      <c r="IO9147" s="73">
        <f t="shared" si="4880"/>
        <v>279.52999999999997</v>
      </c>
      <c r="IP9147" s="73">
        <f t="shared" si="4880"/>
        <v>279.52999999999997</v>
      </c>
      <c r="IQ9147" s="73">
        <f t="shared" si="4880"/>
        <v>279.52999999999997</v>
      </c>
      <c r="IR9147" s="73">
        <f t="shared" si="4880"/>
        <v>279.52999999999997</v>
      </c>
      <c r="IS9147" s="73">
        <f t="shared" si="4880"/>
        <v>279.52999999999997</v>
      </c>
      <c r="IT9147" s="73">
        <f t="shared" si="4880"/>
        <v>279.52999999999997</v>
      </c>
      <c r="IU9147" s="73">
        <f t="shared" si="4880"/>
        <v>279.52999999999997</v>
      </c>
      <c r="IV9147" s="73">
        <f t="shared" si="4880"/>
        <v>279.52999999999997</v>
      </c>
      <c r="IW9147" s="73">
        <f t="shared" si="4880"/>
        <v>279.52999999999997</v>
      </c>
      <c r="IX9147" s="73">
        <f t="shared" si="4880"/>
        <v>279.52999999999997</v>
      </c>
      <c r="IY9147" s="73">
        <f t="shared" si="4880"/>
        <v>279.52999999999997</v>
      </c>
      <c r="IZ9147" s="73">
        <f t="shared" si="4880"/>
        <v>279.52999999999997</v>
      </c>
      <c r="JA9147" s="73">
        <f t="shared" si="4880"/>
        <v>279.52999999999997</v>
      </c>
      <c r="JB9147" s="73">
        <f t="shared" ref="JB9147:KG9147" si="4881">(JA9147+$F$9100*$F$9102*($F$55/$F$9101*JA9146+$F$55/$F$9101*JA9148))/(1+$F$9100*$F$9102*($F$55/$F$9101+$F$55/$F$9101))</f>
        <v>279.52999999999997</v>
      </c>
      <c r="JC9147" s="73">
        <f t="shared" si="4881"/>
        <v>279.52999999999997</v>
      </c>
      <c r="JD9147" s="73">
        <f t="shared" si="4881"/>
        <v>279.52999999999997</v>
      </c>
      <c r="JE9147" s="73">
        <f t="shared" si="4881"/>
        <v>279.52999999999997</v>
      </c>
      <c r="JF9147" s="73">
        <f t="shared" si="4881"/>
        <v>279.52999999999997</v>
      </c>
      <c r="JG9147" s="73">
        <f t="shared" si="4881"/>
        <v>279.52999999999997</v>
      </c>
      <c r="JH9147" s="73">
        <f t="shared" si="4881"/>
        <v>279.52999999999997</v>
      </c>
      <c r="JI9147" s="73">
        <f t="shared" si="4881"/>
        <v>279.52999999999997</v>
      </c>
      <c r="JJ9147" s="73">
        <f t="shared" si="4881"/>
        <v>279.52999999999997</v>
      </c>
      <c r="JK9147" s="73">
        <f t="shared" si="4881"/>
        <v>279.52999999999997</v>
      </c>
      <c r="JL9147" s="73">
        <f t="shared" si="4881"/>
        <v>279.52999999999997</v>
      </c>
      <c r="JM9147" s="73">
        <f t="shared" si="4881"/>
        <v>279.52999999999997</v>
      </c>
      <c r="JN9147" s="73">
        <f t="shared" si="4881"/>
        <v>279.52999999999997</v>
      </c>
      <c r="JO9147" s="73">
        <f t="shared" si="4881"/>
        <v>279.52999999999997</v>
      </c>
      <c r="JP9147" s="73">
        <f t="shared" si="4881"/>
        <v>279.52999999999997</v>
      </c>
      <c r="JQ9147" s="73">
        <f t="shared" si="4881"/>
        <v>279.52999999999997</v>
      </c>
      <c r="JR9147" s="73">
        <f t="shared" si="4881"/>
        <v>279.52999999999997</v>
      </c>
      <c r="JS9147" s="73">
        <f t="shared" si="4881"/>
        <v>279.52999999999997</v>
      </c>
      <c r="JT9147" s="73">
        <f t="shared" si="4881"/>
        <v>279.52999999999997</v>
      </c>
      <c r="JU9147" s="73">
        <f t="shared" si="4881"/>
        <v>279.52999999999997</v>
      </c>
      <c r="JV9147" s="73">
        <f t="shared" si="4881"/>
        <v>279.52999999999997</v>
      </c>
      <c r="JW9147" s="73">
        <f t="shared" si="4881"/>
        <v>279.52999999999997</v>
      </c>
      <c r="JX9147" s="73">
        <f t="shared" si="4881"/>
        <v>279.52999999999997</v>
      </c>
      <c r="JY9147" s="73">
        <f t="shared" si="4881"/>
        <v>279.52999999999997</v>
      </c>
      <c r="JZ9147" s="73">
        <f t="shared" si="4881"/>
        <v>279.52999999999997</v>
      </c>
      <c r="KA9147" s="73">
        <f t="shared" si="4881"/>
        <v>279.52999999999997</v>
      </c>
      <c r="KB9147" s="73">
        <f t="shared" si="4881"/>
        <v>279.52999999999997</v>
      </c>
      <c r="KC9147" s="73">
        <f t="shared" si="4881"/>
        <v>279.52999999999997</v>
      </c>
      <c r="KD9147" s="73">
        <f t="shared" si="4881"/>
        <v>279.52999999999997</v>
      </c>
      <c r="KE9147" s="73">
        <f t="shared" si="4881"/>
        <v>279.52999999999997</v>
      </c>
      <c r="KF9147" s="73">
        <f t="shared" si="4881"/>
        <v>279.52999999999997</v>
      </c>
      <c r="KG9147" s="73">
        <f t="shared" si="4881"/>
        <v>279.52999999999997</v>
      </c>
      <c r="KH9147">
        <v>279.52999999999997</v>
      </c>
      <c r="KL9147" s="84"/>
      <c r="KP9147" s="84"/>
      <c r="KS9147" s="74"/>
      <c r="KT9147" s="74"/>
      <c r="KU9147" s="16"/>
      <c r="KV9147" s="72"/>
      <c r="KW9147" s="72"/>
      <c r="KX9147" s="16"/>
      <c r="KZ9147" s="16"/>
      <c r="LA9147" s="16"/>
      <c r="LB9147" s="74"/>
      <c r="LC9147" s="74"/>
    </row>
    <row r="9148" spans="2:315" x14ac:dyDescent="0.35">
      <c r="B9148">
        <v>42</v>
      </c>
      <c r="C9148">
        <f t="shared" si="4826"/>
        <v>0.41499999999999998</v>
      </c>
      <c r="E9148" s="92">
        <v>279.5</v>
      </c>
      <c r="F9148" s="73">
        <f t="shared" ref="F9148:BQ9148" si="4882">(E9148+$F$9100*$F$9102*($F$55/$F$9101*E9147+$F$55/$F$9101*E9149))/(1+$F$9100*$F$9102*($F$55/$F$9101+$F$55/$F$9101))</f>
        <v>279.5</v>
      </c>
      <c r="G9148" s="73">
        <f t="shared" si="4882"/>
        <v>279.5</v>
      </c>
      <c r="H9148" s="73">
        <f t="shared" si="4882"/>
        <v>279.5</v>
      </c>
      <c r="I9148" s="73">
        <f t="shared" si="4882"/>
        <v>279.5</v>
      </c>
      <c r="J9148" s="73">
        <f t="shared" si="4882"/>
        <v>279.5</v>
      </c>
      <c r="K9148" s="73">
        <f t="shared" si="4882"/>
        <v>279.5</v>
      </c>
      <c r="L9148" s="73">
        <f t="shared" si="4882"/>
        <v>279.5</v>
      </c>
      <c r="M9148" s="73">
        <f t="shared" si="4882"/>
        <v>279.5</v>
      </c>
      <c r="N9148" s="73">
        <f t="shared" si="4882"/>
        <v>279.5</v>
      </c>
      <c r="O9148" s="73">
        <f t="shared" si="4882"/>
        <v>279.5</v>
      </c>
      <c r="P9148" s="73">
        <f t="shared" si="4882"/>
        <v>279.5</v>
      </c>
      <c r="Q9148" s="73">
        <f t="shared" si="4882"/>
        <v>279.5</v>
      </c>
      <c r="R9148" s="73">
        <f t="shared" si="4882"/>
        <v>279.5</v>
      </c>
      <c r="S9148" s="73">
        <f t="shared" si="4882"/>
        <v>279.5</v>
      </c>
      <c r="T9148" s="73">
        <f t="shared" si="4882"/>
        <v>279.5</v>
      </c>
      <c r="U9148" s="73">
        <f t="shared" si="4882"/>
        <v>279.5</v>
      </c>
      <c r="V9148" s="73">
        <f t="shared" si="4882"/>
        <v>279.5</v>
      </c>
      <c r="W9148" s="73">
        <f t="shared" si="4882"/>
        <v>279.5</v>
      </c>
      <c r="X9148" s="73">
        <f t="shared" si="4882"/>
        <v>279.5</v>
      </c>
      <c r="Y9148" s="73">
        <f t="shared" si="4882"/>
        <v>279.5</v>
      </c>
      <c r="Z9148" s="73">
        <f t="shared" si="4882"/>
        <v>279.5</v>
      </c>
      <c r="AA9148" s="73">
        <f t="shared" si="4882"/>
        <v>279.5</v>
      </c>
      <c r="AB9148" s="73">
        <f t="shared" si="4882"/>
        <v>279.5</v>
      </c>
      <c r="AC9148" s="73">
        <f t="shared" si="4882"/>
        <v>279.5</v>
      </c>
      <c r="AD9148" s="73">
        <f t="shared" si="4882"/>
        <v>279.5</v>
      </c>
      <c r="AE9148" s="73">
        <f t="shared" si="4882"/>
        <v>279.5</v>
      </c>
      <c r="AF9148" s="73">
        <f t="shared" si="4882"/>
        <v>279.5</v>
      </c>
      <c r="AG9148" s="73">
        <f t="shared" si="4882"/>
        <v>279.5</v>
      </c>
      <c r="AH9148" s="73">
        <f t="shared" si="4882"/>
        <v>279.5</v>
      </c>
      <c r="AI9148" s="73">
        <f t="shared" si="4882"/>
        <v>279.5</v>
      </c>
      <c r="AJ9148" s="73">
        <f t="shared" si="4882"/>
        <v>279.5</v>
      </c>
      <c r="AK9148" s="73">
        <f t="shared" si="4882"/>
        <v>279.5</v>
      </c>
      <c r="AL9148" s="73">
        <f t="shared" si="4882"/>
        <v>279.5</v>
      </c>
      <c r="AM9148" s="73">
        <f t="shared" si="4882"/>
        <v>279.5</v>
      </c>
      <c r="AN9148" s="73">
        <f t="shared" si="4882"/>
        <v>279.5</v>
      </c>
      <c r="AO9148" s="73">
        <f t="shared" si="4882"/>
        <v>279.5</v>
      </c>
      <c r="AP9148" s="73">
        <f t="shared" si="4882"/>
        <v>279.5</v>
      </c>
      <c r="AQ9148" s="73">
        <f t="shared" si="4882"/>
        <v>279.5</v>
      </c>
      <c r="AR9148" s="73">
        <f t="shared" si="4882"/>
        <v>279.5</v>
      </c>
      <c r="AS9148" s="73">
        <f t="shared" si="4882"/>
        <v>279.5</v>
      </c>
      <c r="AT9148" s="73">
        <f t="shared" si="4882"/>
        <v>279.5</v>
      </c>
      <c r="AU9148" s="73">
        <f t="shared" si="4882"/>
        <v>279.5</v>
      </c>
      <c r="AV9148" s="73">
        <f t="shared" si="4882"/>
        <v>279.5</v>
      </c>
      <c r="AW9148" s="73">
        <f t="shared" si="4882"/>
        <v>279.5</v>
      </c>
      <c r="AX9148" s="73">
        <f t="shared" si="4882"/>
        <v>279.5</v>
      </c>
      <c r="AY9148" s="73">
        <f t="shared" si="4882"/>
        <v>279.5</v>
      </c>
      <c r="AZ9148" s="73">
        <f t="shared" si="4882"/>
        <v>279.5</v>
      </c>
      <c r="BA9148" s="73">
        <f t="shared" si="4882"/>
        <v>279.5</v>
      </c>
      <c r="BB9148" s="73">
        <f t="shared" si="4882"/>
        <v>279.5</v>
      </c>
      <c r="BC9148" s="73">
        <f t="shared" si="4882"/>
        <v>279.5</v>
      </c>
      <c r="BD9148" s="73">
        <f t="shared" si="4882"/>
        <v>279.5</v>
      </c>
      <c r="BE9148" s="73">
        <f t="shared" si="4882"/>
        <v>279.5</v>
      </c>
      <c r="BF9148" s="73">
        <f t="shared" si="4882"/>
        <v>279.5</v>
      </c>
      <c r="BG9148" s="73">
        <f t="shared" si="4882"/>
        <v>279.5</v>
      </c>
      <c r="BH9148" s="73">
        <f t="shared" si="4882"/>
        <v>279.5</v>
      </c>
      <c r="BI9148" s="73">
        <f t="shared" si="4882"/>
        <v>279.5</v>
      </c>
      <c r="BJ9148" s="73">
        <f t="shared" si="4882"/>
        <v>279.5</v>
      </c>
      <c r="BK9148" s="73">
        <f t="shared" si="4882"/>
        <v>279.5</v>
      </c>
      <c r="BL9148" s="73">
        <f t="shared" si="4882"/>
        <v>279.5</v>
      </c>
      <c r="BM9148" s="73">
        <f t="shared" si="4882"/>
        <v>279.5</v>
      </c>
      <c r="BN9148" s="73">
        <f t="shared" si="4882"/>
        <v>279.5</v>
      </c>
      <c r="BO9148" s="73">
        <f t="shared" si="4882"/>
        <v>279.5</v>
      </c>
      <c r="BP9148" s="73">
        <f t="shared" si="4882"/>
        <v>279.5</v>
      </c>
      <c r="BQ9148" s="73">
        <f t="shared" si="4882"/>
        <v>279.5</v>
      </c>
      <c r="BR9148" s="73">
        <f t="shared" ref="BR9148:EC9148" si="4883">(BQ9148+$F$9100*$F$9102*($F$55/$F$9101*BQ9147+$F$55/$F$9101*BQ9149))/(1+$F$9100*$F$9102*($F$55/$F$9101+$F$55/$F$9101))</f>
        <v>279.5</v>
      </c>
      <c r="BS9148" s="73">
        <f t="shared" si="4883"/>
        <v>279.5</v>
      </c>
      <c r="BT9148" s="73">
        <f t="shared" si="4883"/>
        <v>279.5</v>
      </c>
      <c r="BU9148" s="73">
        <f t="shared" si="4883"/>
        <v>279.5</v>
      </c>
      <c r="BV9148" s="73">
        <f t="shared" si="4883"/>
        <v>279.5</v>
      </c>
      <c r="BW9148" s="73">
        <f t="shared" si="4883"/>
        <v>279.5</v>
      </c>
      <c r="BX9148" s="73">
        <f t="shared" si="4883"/>
        <v>279.5</v>
      </c>
      <c r="BY9148" s="73">
        <f t="shared" si="4883"/>
        <v>279.5</v>
      </c>
      <c r="BZ9148" s="73">
        <f t="shared" si="4883"/>
        <v>279.5</v>
      </c>
      <c r="CA9148" s="73">
        <f t="shared" si="4883"/>
        <v>279.5</v>
      </c>
      <c r="CB9148" s="73">
        <f t="shared" si="4883"/>
        <v>279.5</v>
      </c>
      <c r="CC9148" s="73">
        <f t="shared" si="4883"/>
        <v>279.5</v>
      </c>
      <c r="CD9148" s="73">
        <f t="shared" si="4883"/>
        <v>279.5</v>
      </c>
      <c r="CE9148" s="73">
        <f t="shared" si="4883"/>
        <v>279.5</v>
      </c>
      <c r="CF9148" s="73">
        <f t="shared" si="4883"/>
        <v>279.5</v>
      </c>
      <c r="CG9148" s="73">
        <f t="shared" si="4883"/>
        <v>279.5</v>
      </c>
      <c r="CH9148" s="73">
        <f t="shared" si="4883"/>
        <v>279.5</v>
      </c>
      <c r="CI9148" s="73">
        <f t="shared" si="4883"/>
        <v>279.5</v>
      </c>
      <c r="CJ9148" s="73">
        <f t="shared" si="4883"/>
        <v>279.5</v>
      </c>
      <c r="CK9148" s="73">
        <f t="shared" si="4883"/>
        <v>279.5</v>
      </c>
      <c r="CL9148" s="73">
        <f t="shared" si="4883"/>
        <v>279.5</v>
      </c>
      <c r="CM9148" s="73">
        <f t="shared" si="4883"/>
        <v>279.5</v>
      </c>
      <c r="CN9148" s="73">
        <f t="shared" si="4883"/>
        <v>279.5</v>
      </c>
      <c r="CO9148" s="73">
        <f t="shared" si="4883"/>
        <v>279.5</v>
      </c>
      <c r="CP9148" s="73">
        <f t="shared" si="4883"/>
        <v>279.5</v>
      </c>
      <c r="CQ9148" s="73">
        <f t="shared" si="4883"/>
        <v>279.5</v>
      </c>
      <c r="CR9148" s="73">
        <f t="shared" si="4883"/>
        <v>279.5</v>
      </c>
      <c r="CS9148" s="73">
        <f t="shared" si="4883"/>
        <v>279.5</v>
      </c>
      <c r="CT9148" s="73">
        <f t="shared" si="4883"/>
        <v>279.5</v>
      </c>
      <c r="CU9148" s="73">
        <f t="shared" si="4883"/>
        <v>279.5</v>
      </c>
      <c r="CV9148" s="73">
        <f t="shared" si="4883"/>
        <v>279.5</v>
      </c>
      <c r="CW9148" s="73">
        <f t="shared" si="4883"/>
        <v>279.5</v>
      </c>
      <c r="CX9148" s="73">
        <f t="shared" si="4883"/>
        <v>279.5</v>
      </c>
      <c r="CY9148" s="73">
        <f t="shared" si="4883"/>
        <v>279.5</v>
      </c>
      <c r="CZ9148" s="73">
        <f t="shared" si="4883"/>
        <v>279.5</v>
      </c>
      <c r="DA9148" s="73">
        <f t="shared" si="4883"/>
        <v>279.5</v>
      </c>
      <c r="DB9148" s="73">
        <f t="shared" si="4883"/>
        <v>279.5</v>
      </c>
      <c r="DC9148" s="73">
        <f t="shared" si="4883"/>
        <v>279.5</v>
      </c>
      <c r="DD9148" s="73">
        <f t="shared" si="4883"/>
        <v>279.5</v>
      </c>
      <c r="DE9148" s="73">
        <f t="shared" si="4883"/>
        <v>279.5</v>
      </c>
      <c r="DF9148" s="73">
        <f t="shared" si="4883"/>
        <v>279.5</v>
      </c>
      <c r="DG9148" s="73">
        <f t="shared" si="4883"/>
        <v>279.5</v>
      </c>
      <c r="DH9148" s="73">
        <f t="shared" si="4883"/>
        <v>279.5</v>
      </c>
      <c r="DI9148" s="73">
        <f t="shared" si="4883"/>
        <v>279.5</v>
      </c>
      <c r="DJ9148" s="73">
        <f t="shared" si="4883"/>
        <v>279.5</v>
      </c>
      <c r="DK9148" s="73">
        <f t="shared" si="4883"/>
        <v>279.5</v>
      </c>
      <c r="DL9148" s="73">
        <f t="shared" si="4883"/>
        <v>279.5</v>
      </c>
      <c r="DM9148" s="73">
        <f t="shared" si="4883"/>
        <v>279.5</v>
      </c>
      <c r="DN9148" s="73">
        <f t="shared" si="4883"/>
        <v>279.5</v>
      </c>
      <c r="DO9148" s="73">
        <f t="shared" si="4883"/>
        <v>279.5</v>
      </c>
      <c r="DP9148" s="73">
        <f t="shared" si="4883"/>
        <v>279.5</v>
      </c>
      <c r="DQ9148" s="73">
        <f t="shared" si="4883"/>
        <v>279.5</v>
      </c>
      <c r="DR9148" s="73">
        <f t="shared" si="4883"/>
        <v>279.5</v>
      </c>
      <c r="DS9148" s="73">
        <f t="shared" si="4883"/>
        <v>279.5</v>
      </c>
      <c r="DT9148" s="73">
        <f t="shared" si="4883"/>
        <v>279.5</v>
      </c>
      <c r="DU9148" s="73">
        <f t="shared" si="4883"/>
        <v>279.5</v>
      </c>
      <c r="DV9148" s="73">
        <f t="shared" si="4883"/>
        <v>279.5</v>
      </c>
      <c r="DW9148" s="73">
        <f t="shared" si="4883"/>
        <v>279.5</v>
      </c>
      <c r="DX9148" s="73">
        <f t="shared" si="4883"/>
        <v>279.5</v>
      </c>
      <c r="DY9148" s="73">
        <f t="shared" si="4883"/>
        <v>279.5</v>
      </c>
      <c r="DZ9148" s="73">
        <f t="shared" si="4883"/>
        <v>279.5</v>
      </c>
      <c r="EA9148" s="73">
        <f t="shared" si="4883"/>
        <v>279.5</v>
      </c>
      <c r="EB9148" s="73">
        <f t="shared" si="4883"/>
        <v>279.5</v>
      </c>
      <c r="EC9148" s="73">
        <f t="shared" si="4883"/>
        <v>279.5</v>
      </c>
      <c r="ED9148" s="73">
        <f t="shared" ref="ED9148:GO9148" si="4884">(EC9148+$F$9100*$F$9102*($F$55/$F$9101*EC9147+$F$55/$F$9101*EC9149))/(1+$F$9100*$F$9102*($F$55/$F$9101+$F$55/$F$9101))</f>
        <v>279.5</v>
      </c>
      <c r="EE9148" s="73">
        <f t="shared" si="4884"/>
        <v>279.5</v>
      </c>
      <c r="EF9148" s="73">
        <f t="shared" si="4884"/>
        <v>279.5</v>
      </c>
      <c r="EG9148" s="73">
        <f t="shared" si="4884"/>
        <v>279.5</v>
      </c>
      <c r="EH9148" s="73">
        <f t="shared" si="4884"/>
        <v>279.5</v>
      </c>
      <c r="EI9148" s="73">
        <f t="shared" si="4884"/>
        <v>279.5</v>
      </c>
      <c r="EJ9148" s="73">
        <f t="shared" si="4884"/>
        <v>279.5</v>
      </c>
      <c r="EK9148" s="73">
        <f t="shared" si="4884"/>
        <v>279.5</v>
      </c>
      <c r="EL9148" s="73">
        <f t="shared" si="4884"/>
        <v>279.5</v>
      </c>
      <c r="EM9148" s="73">
        <f t="shared" si="4884"/>
        <v>279.5</v>
      </c>
      <c r="EN9148" s="73">
        <f t="shared" si="4884"/>
        <v>279.5</v>
      </c>
      <c r="EO9148" s="73">
        <f t="shared" si="4884"/>
        <v>279.5</v>
      </c>
      <c r="EP9148" s="73">
        <f t="shared" si="4884"/>
        <v>279.5</v>
      </c>
      <c r="EQ9148" s="73">
        <f t="shared" si="4884"/>
        <v>279.5</v>
      </c>
      <c r="ER9148" s="73">
        <f t="shared" si="4884"/>
        <v>279.5</v>
      </c>
      <c r="ES9148" s="73">
        <f t="shared" si="4884"/>
        <v>279.5</v>
      </c>
      <c r="ET9148" s="73">
        <f t="shared" si="4884"/>
        <v>279.5</v>
      </c>
      <c r="EU9148" s="73">
        <f t="shared" si="4884"/>
        <v>279.5</v>
      </c>
      <c r="EV9148" s="73">
        <f t="shared" si="4884"/>
        <v>279.5</v>
      </c>
      <c r="EW9148" s="73">
        <f t="shared" si="4884"/>
        <v>279.5</v>
      </c>
      <c r="EX9148" s="73">
        <f t="shared" si="4884"/>
        <v>279.5</v>
      </c>
      <c r="EY9148" s="73">
        <f t="shared" si="4884"/>
        <v>279.5</v>
      </c>
      <c r="EZ9148" s="73">
        <f t="shared" si="4884"/>
        <v>279.5</v>
      </c>
      <c r="FA9148" s="73">
        <f t="shared" si="4884"/>
        <v>279.5</v>
      </c>
      <c r="FB9148" s="73">
        <f t="shared" si="4884"/>
        <v>279.5</v>
      </c>
      <c r="FC9148" s="73">
        <f t="shared" si="4884"/>
        <v>279.5</v>
      </c>
      <c r="FD9148" s="73">
        <f t="shared" si="4884"/>
        <v>279.5</v>
      </c>
      <c r="FE9148" s="73">
        <f t="shared" si="4884"/>
        <v>279.5</v>
      </c>
      <c r="FF9148" s="73">
        <f t="shared" si="4884"/>
        <v>279.5</v>
      </c>
      <c r="FG9148" s="73">
        <f t="shared" si="4884"/>
        <v>279.5</v>
      </c>
      <c r="FH9148" s="73">
        <f t="shared" si="4884"/>
        <v>279.5</v>
      </c>
      <c r="FI9148" s="73">
        <f t="shared" si="4884"/>
        <v>279.5</v>
      </c>
      <c r="FJ9148" s="73">
        <f t="shared" si="4884"/>
        <v>279.5</v>
      </c>
      <c r="FK9148" s="73">
        <f t="shared" si="4884"/>
        <v>279.5</v>
      </c>
      <c r="FL9148" s="73">
        <f t="shared" si="4884"/>
        <v>279.5</v>
      </c>
      <c r="FM9148" s="73">
        <f t="shared" si="4884"/>
        <v>279.5</v>
      </c>
      <c r="FN9148" s="73">
        <f t="shared" si="4884"/>
        <v>279.5</v>
      </c>
      <c r="FO9148" s="73">
        <f t="shared" si="4884"/>
        <v>279.5</v>
      </c>
      <c r="FP9148" s="73">
        <f t="shared" si="4884"/>
        <v>279.5</v>
      </c>
      <c r="FQ9148" s="73">
        <f t="shared" si="4884"/>
        <v>279.5</v>
      </c>
      <c r="FR9148" s="73">
        <f t="shared" si="4884"/>
        <v>279.5</v>
      </c>
      <c r="FS9148" s="73">
        <f t="shared" si="4884"/>
        <v>279.5</v>
      </c>
      <c r="FT9148" s="73">
        <f t="shared" si="4884"/>
        <v>279.5</v>
      </c>
      <c r="FU9148" s="73">
        <f t="shared" si="4884"/>
        <v>279.5</v>
      </c>
      <c r="FV9148" s="73">
        <f t="shared" si="4884"/>
        <v>279.5</v>
      </c>
      <c r="FW9148" s="73">
        <f t="shared" si="4884"/>
        <v>279.5</v>
      </c>
      <c r="FX9148" s="73">
        <f t="shared" si="4884"/>
        <v>279.5</v>
      </c>
      <c r="FY9148" s="73">
        <f t="shared" si="4884"/>
        <v>279.5</v>
      </c>
      <c r="FZ9148" s="73">
        <f t="shared" si="4884"/>
        <v>279.5</v>
      </c>
      <c r="GA9148" s="73">
        <f t="shared" si="4884"/>
        <v>279.5</v>
      </c>
      <c r="GB9148" s="73">
        <f t="shared" si="4884"/>
        <v>279.5</v>
      </c>
      <c r="GC9148" s="73">
        <f t="shared" si="4884"/>
        <v>279.5</v>
      </c>
      <c r="GD9148" s="73">
        <f t="shared" si="4884"/>
        <v>279.5</v>
      </c>
      <c r="GE9148" s="73">
        <f t="shared" si="4884"/>
        <v>279.5</v>
      </c>
      <c r="GF9148" s="73">
        <f t="shared" si="4884"/>
        <v>279.5</v>
      </c>
      <c r="GG9148" s="73">
        <f t="shared" si="4884"/>
        <v>279.5</v>
      </c>
      <c r="GH9148" s="73">
        <f t="shared" si="4884"/>
        <v>279.5</v>
      </c>
      <c r="GI9148" s="73">
        <f t="shared" si="4884"/>
        <v>279.5</v>
      </c>
      <c r="GJ9148" s="73">
        <f t="shared" si="4884"/>
        <v>279.5</v>
      </c>
      <c r="GK9148" s="73">
        <f t="shared" si="4884"/>
        <v>279.5</v>
      </c>
      <c r="GL9148" s="73">
        <f t="shared" si="4884"/>
        <v>279.5</v>
      </c>
      <c r="GM9148" s="73">
        <f t="shared" si="4884"/>
        <v>279.5</v>
      </c>
      <c r="GN9148" s="73">
        <f t="shared" si="4884"/>
        <v>279.5</v>
      </c>
      <c r="GO9148" s="73">
        <f t="shared" si="4884"/>
        <v>279.5</v>
      </c>
      <c r="GP9148" s="73">
        <f t="shared" ref="GP9148:JA9148" si="4885">(GO9148+$F$9100*$F$9102*($F$55/$F$9101*GO9147+$F$55/$F$9101*GO9149))/(1+$F$9100*$F$9102*($F$55/$F$9101+$F$55/$F$9101))</f>
        <v>279.5</v>
      </c>
      <c r="GQ9148" s="73">
        <f t="shared" si="4885"/>
        <v>279.5</v>
      </c>
      <c r="GR9148" s="73">
        <f t="shared" si="4885"/>
        <v>279.5</v>
      </c>
      <c r="GS9148" s="73">
        <f t="shared" si="4885"/>
        <v>279.5</v>
      </c>
      <c r="GT9148" s="73">
        <f t="shared" si="4885"/>
        <v>279.5</v>
      </c>
      <c r="GU9148" s="73">
        <f t="shared" si="4885"/>
        <v>279.5</v>
      </c>
      <c r="GV9148" s="73">
        <f t="shared" si="4885"/>
        <v>279.5</v>
      </c>
      <c r="GW9148" s="73">
        <f t="shared" si="4885"/>
        <v>279.5</v>
      </c>
      <c r="GX9148" s="73">
        <f t="shared" si="4885"/>
        <v>279.5</v>
      </c>
      <c r="GY9148" s="73">
        <f t="shared" si="4885"/>
        <v>279.5</v>
      </c>
      <c r="GZ9148" s="73">
        <f t="shared" si="4885"/>
        <v>279.5</v>
      </c>
      <c r="HA9148" s="73">
        <f t="shared" si="4885"/>
        <v>279.5</v>
      </c>
      <c r="HB9148" s="73">
        <f t="shared" si="4885"/>
        <v>279.5</v>
      </c>
      <c r="HC9148" s="73">
        <f t="shared" si="4885"/>
        <v>279.5</v>
      </c>
      <c r="HD9148" s="73">
        <f t="shared" si="4885"/>
        <v>279.5</v>
      </c>
      <c r="HE9148" s="73">
        <f t="shared" si="4885"/>
        <v>279.5</v>
      </c>
      <c r="HF9148" s="73">
        <f t="shared" si="4885"/>
        <v>279.5</v>
      </c>
      <c r="HG9148" s="73">
        <f t="shared" si="4885"/>
        <v>279.5</v>
      </c>
      <c r="HH9148" s="73">
        <f t="shared" si="4885"/>
        <v>279.5</v>
      </c>
      <c r="HI9148" s="73">
        <f t="shared" si="4885"/>
        <v>279.5</v>
      </c>
      <c r="HJ9148" s="73">
        <f t="shared" si="4885"/>
        <v>279.5</v>
      </c>
      <c r="HK9148" s="73">
        <f t="shared" si="4885"/>
        <v>279.5</v>
      </c>
      <c r="HL9148" s="73">
        <f t="shared" si="4885"/>
        <v>279.5</v>
      </c>
      <c r="HM9148" s="73">
        <f t="shared" si="4885"/>
        <v>279.5</v>
      </c>
      <c r="HN9148" s="73">
        <f t="shared" si="4885"/>
        <v>279.5</v>
      </c>
      <c r="HO9148" s="73">
        <f t="shared" si="4885"/>
        <v>279.5</v>
      </c>
      <c r="HP9148" s="73">
        <f t="shared" si="4885"/>
        <v>279.5</v>
      </c>
      <c r="HQ9148" s="73">
        <f t="shared" si="4885"/>
        <v>279.5</v>
      </c>
      <c r="HR9148" s="73">
        <f t="shared" si="4885"/>
        <v>279.5</v>
      </c>
      <c r="HS9148" s="73">
        <f t="shared" si="4885"/>
        <v>279.5</v>
      </c>
      <c r="HT9148" s="73">
        <f t="shared" si="4885"/>
        <v>279.5</v>
      </c>
      <c r="HU9148" s="73">
        <f t="shared" si="4885"/>
        <v>279.5</v>
      </c>
      <c r="HV9148" s="73">
        <f t="shared" si="4885"/>
        <v>279.5</v>
      </c>
      <c r="HW9148" s="73">
        <f t="shared" si="4885"/>
        <v>279.5</v>
      </c>
      <c r="HX9148" s="73">
        <f t="shared" si="4885"/>
        <v>279.5</v>
      </c>
      <c r="HY9148" s="73">
        <f t="shared" si="4885"/>
        <v>279.5</v>
      </c>
      <c r="HZ9148" s="73">
        <f t="shared" si="4885"/>
        <v>279.5</v>
      </c>
      <c r="IA9148" s="73">
        <f t="shared" si="4885"/>
        <v>279.5</v>
      </c>
      <c r="IB9148" s="73">
        <f t="shared" si="4885"/>
        <v>279.5</v>
      </c>
      <c r="IC9148" s="73">
        <f t="shared" si="4885"/>
        <v>279.5</v>
      </c>
      <c r="ID9148" s="73">
        <f t="shared" si="4885"/>
        <v>279.5</v>
      </c>
      <c r="IE9148" s="73">
        <f t="shared" si="4885"/>
        <v>279.5</v>
      </c>
      <c r="IF9148" s="73">
        <f t="shared" si="4885"/>
        <v>279.5</v>
      </c>
      <c r="IG9148" s="73">
        <f t="shared" si="4885"/>
        <v>279.5</v>
      </c>
      <c r="IH9148" s="73">
        <f t="shared" si="4885"/>
        <v>279.5</v>
      </c>
      <c r="II9148" s="73">
        <f t="shared" si="4885"/>
        <v>279.5</v>
      </c>
      <c r="IJ9148" s="73">
        <f t="shared" si="4885"/>
        <v>279.5</v>
      </c>
      <c r="IK9148" s="73">
        <f t="shared" si="4885"/>
        <v>279.5</v>
      </c>
      <c r="IL9148" s="73">
        <f t="shared" si="4885"/>
        <v>279.5</v>
      </c>
      <c r="IM9148" s="73">
        <f t="shared" si="4885"/>
        <v>279.5</v>
      </c>
      <c r="IN9148" s="73">
        <f t="shared" si="4885"/>
        <v>279.5</v>
      </c>
      <c r="IO9148" s="73">
        <f t="shared" si="4885"/>
        <v>279.5</v>
      </c>
      <c r="IP9148" s="73">
        <f t="shared" si="4885"/>
        <v>279.5</v>
      </c>
      <c r="IQ9148" s="73">
        <f t="shared" si="4885"/>
        <v>279.5</v>
      </c>
      <c r="IR9148" s="73">
        <f t="shared" si="4885"/>
        <v>279.5</v>
      </c>
      <c r="IS9148" s="73">
        <f t="shared" si="4885"/>
        <v>279.5</v>
      </c>
      <c r="IT9148" s="73">
        <f t="shared" si="4885"/>
        <v>279.5</v>
      </c>
      <c r="IU9148" s="73">
        <f t="shared" si="4885"/>
        <v>279.5</v>
      </c>
      <c r="IV9148" s="73">
        <f t="shared" si="4885"/>
        <v>279.5</v>
      </c>
      <c r="IW9148" s="73">
        <f t="shared" si="4885"/>
        <v>279.5</v>
      </c>
      <c r="IX9148" s="73">
        <f t="shared" si="4885"/>
        <v>279.5</v>
      </c>
      <c r="IY9148" s="73">
        <f t="shared" si="4885"/>
        <v>279.5</v>
      </c>
      <c r="IZ9148" s="73">
        <f t="shared" si="4885"/>
        <v>279.5</v>
      </c>
      <c r="JA9148" s="73">
        <f t="shared" si="4885"/>
        <v>279.5</v>
      </c>
      <c r="JB9148" s="73">
        <f t="shared" ref="JB9148:KG9148" si="4886">(JA9148+$F$9100*$F$9102*($F$55/$F$9101*JA9147+$F$55/$F$9101*JA9149))/(1+$F$9100*$F$9102*($F$55/$F$9101+$F$55/$F$9101))</f>
        <v>279.5</v>
      </c>
      <c r="JC9148" s="73">
        <f t="shared" si="4886"/>
        <v>279.5</v>
      </c>
      <c r="JD9148" s="73">
        <f t="shared" si="4886"/>
        <v>279.5</v>
      </c>
      <c r="JE9148" s="73">
        <f t="shared" si="4886"/>
        <v>279.5</v>
      </c>
      <c r="JF9148" s="73">
        <f t="shared" si="4886"/>
        <v>279.5</v>
      </c>
      <c r="JG9148" s="73">
        <f t="shared" si="4886"/>
        <v>279.5</v>
      </c>
      <c r="JH9148" s="73">
        <f t="shared" si="4886"/>
        <v>279.5</v>
      </c>
      <c r="JI9148" s="73">
        <f t="shared" si="4886"/>
        <v>279.5</v>
      </c>
      <c r="JJ9148" s="73">
        <f t="shared" si="4886"/>
        <v>279.5</v>
      </c>
      <c r="JK9148" s="73">
        <f t="shared" si="4886"/>
        <v>279.5</v>
      </c>
      <c r="JL9148" s="73">
        <f t="shared" si="4886"/>
        <v>279.5</v>
      </c>
      <c r="JM9148" s="73">
        <f t="shared" si="4886"/>
        <v>279.5</v>
      </c>
      <c r="JN9148" s="73">
        <f t="shared" si="4886"/>
        <v>279.5</v>
      </c>
      <c r="JO9148" s="73">
        <f t="shared" si="4886"/>
        <v>279.5</v>
      </c>
      <c r="JP9148" s="73">
        <f t="shared" si="4886"/>
        <v>279.5</v>
      </c>
      <c r="JQ9148" s="73">
        <f t="shared" si="4886"/>
        <v>279.5</v>
      </c>
      <c r="JR9148" s="73">
        <f t="shared" si="4886"/>
        <v>279.5</v>
      </c>
      <c r="JS9148" s="73">
        <f t="shared" si="4886"/>
        <v>279.5</v>
      </c>
      <c r="JT9148" s="73">
        <f t="shared" si="4886"/>
        <v>279.5</v>
      </c>
      <c r="JU9148" s="73">
        <f t="shared" si="4886"/>
        <v>279.5</v>
      </c>
      <c r="JV9148" s="73">
        <f t="shared" si="4886"/>
        <v>279.5</v>
      </c>
      <c r="JW9148" s="73">
        <f t="shared" si="4886"/>
        <v>279.5</v>
      </c>
      <c r="JX9148" s="73">
        <f t="shared" si="4886"/>
        <v>279.5</v>
      </c>
      <c r="JY9148" s="73">
        <f t="shared" si="4886"/>
        <v>279.5</v>
      </c>
      <c r="JZ9148" s="73">
        <f t="shared" si="4886"/>
        <v>279.5</v>
      </c>
      <c r="KA9148" s="73">
        <f t="shared" si="4886"/>
        <v>279.5</v>
      </c>
      <c r="KB9148" s="73">
        <f t="shared" si="4886"/>
        <v>279.5</v>
      </c>
      <c r="KC9148" s="73">
        <f t="shared" si="4886"/>
        <v>279.5</v>
      </c>
      <c r="KD9148" s="73">
        <f t="shared" si="4886"/>
        <v>279.5</v>
      </c>
      <c r="KE9148" s="73">
        <f t="shared" si="4886"/>
        <v>279.5</v>
      </c>
      <c r="KF9148" s="73">
        <f t="shared" si="4886"/>
        <v>279.5</v>
      </c>
      <c r="KG9148" s="73">
        <f t="shared" si="4886"/>
        <v>279.5</v>
      </c>
      <c r="KH9148">
        <v>279.5</v>
      </c>
      <c r="KL9148" s="84"/>
      <c r="KP9148" s="84"/>
      <c r="KS9148" s="74"/>
      <c r="KT9148" s="74"/>
      <c r="KU9148" s="16"/>
      <c r="KV9148" s="72"/>
      <c r="KW9148" s="72"/>
      <c r="KX9148" s="16"/>
      <c r="KZ9148" s="16"/>
      <c r="LA9148" s="16"/>
      <c r="LB9148" s="74"/>
      <c r="LC9148" s="74"/>
    </row>
    <row r="9149" spans="2:315" x14ac:dyDescent="0.35">
      <c r="B9149">
        <v>43</v>
      </c>
      <c r="C9149">
        <f t="shared" si="4826"/>
        <v>0.42499999999999999</v>
      </c>
      <c r="E9149" s="92">
        <v>279.48</v>
      </c>
      <c r="F9149" s="73">
        <f t="shared" ref="F9149:BQ9149" si="4887">(E9149+$F$9100*$F$9102*($F$55/$F$9101*E9148+$F$55/$F$9101*E9150))/(1+$F$9100*$F$9102*($F$55/$F$9101+$F$55/$F$9101))</f>
        <v>279.48</v>
      </c>
      <c r="G9149" s="73">
        <f t="shared" si="4887"/>
        <v>279.48</v>
      </c>
      <c r="H9149" s="73">
        <f t="shared" si="4887"/>
        <v>279.48</v>
      </c>
      <c r="I9149" s="73">
        <f t="shared" si="4887"/>
        <v>279.48</v>
      </c>
      <c r="J9149" s="73">
        <f t="shared" si="4887"/>
        <v>279.48</v>
      </c>
      <c r="K9149" s="73">
        <f t="shared" si="4887"/>
        <v>279.48</v>
      </c>
      <c r="L9149" s="73">
        <f t="shared" si="4887"/>
        <v>279.48</v>
      </c>
      <c r="M9149" s="73">
        <f t="shared" si="4887"/>
        <v>279.48</v>
      </c>
      <c r="N9149" s="73">
        <f t="shared" si="4887"/>
        <v>279.48</v>
      </c>
      <c r="O9149" s="73">
        <f t="shared" si="4887"/>
        <v>279.48</v>
      </c>
      <c r="P9149" s="73">
        <f t="shared" si="4887"/>
        <v>279.48</v>
      </c>
      <c r="Q9149" s="73">
        <f t="shared" si="4887"/>
        <v>279.48</v>
      </c>
      <c r="R9149" s="73">
        <f t="shared" si="4887"/>
        <v>279.48</v>
      </c>
      <c r="S9149" s="73">
        <f t="shared" si="4887"/>
        <v>279.48</v>
      </c>
      <c r="T9149" s="73">
        <f t="shared" si="4887"/>
        <v>279.48</v>
      </c>
      <c r="U9149" s="73">
        <f t="shared" si="4887"/>
        <v>279.48</v>
      </c>
      <c r="V9149" s="73">
        <f t="shared" si="4887"/>
        <v>279.48</v>
      </c>
      <c r="W9149" s="73">
        <f t="shared" si="4887"/>
        <v>279.48</v>
      </c>
      <c r="X9149" s="73">
        <f t="shared" si="4887"/>
        <v>279.48</v>
      </c>
      <c r="Y9149" s="73">
        <f t="shared" si="4887"/>
        <v>279.48</v>
      </c>
      <c r="Z9149" s="73">
        <f t="shared" si="4887"/>
        <v>279.48</v>
      </c>
      <c r="AA9149" s="73">
        <f t="shared" si="4887"/>
        <v>279.48</v>
      </c>
      <c r="AB9149" s="73">
        <f t="shared" si="4887"/>
        <v>279.48</v>
      </c>
      <c r="AC9149" s="73">
        <f t="shared" si="4887"/>
        <v>279.48</v>
      </c>
      <c r="AD9149" s="73">
        <f t="shared" si="4887"/>
        <v>279.48</v>
      </c>
      <c r="AE9149" s="73">
        <f t="shared" si="4887"/>
        <v>279.48</v>
      </c>
      <c r="AF9149" s="73">
        <f t="shared" si="4887"/>
        <v>279.48</v>
      </c>
      <c r="AG9149" s="73">
        <f t="shared" si="4887"/>
        <v>279.48</v>
      </c>
      <c r="AH9149" s="73">
        <f t="shared" si="4887"/>
        <v>279.48</v>
      </c>
      <c r="AI9149" s="73">
        <f t="shared" si="4887"/>
        <v>279.48</v>
      </c>
      <c r="AJ9149" s="73">
        <f t="shared" si="4887"/>
        <v>279.48</v>
      </c>
      <c r="AK9149" s="73">
        <f t="shared" si="4887"/>
        <v>279.48</v>
      </c>
      <c r="AL9149" s="73">
        <f t="shared" si="4887"/>
        <v>279.48</v>
      </c>
      <c r="AM9149" s="73">
        <f t="shared" si="4887"/>
        <v>279.48</v>
      </c>
      <c r="AN9149" s="73">
        <f t="shared" si="4887"/>
        <v>279.48</v>
      </c>
      <c r="AO9149" s="73">
        <f t="shared" si="4887"/>
        <v>279.48</v>
      </c>
      <c r="AP9149" s="73">
        <f t="shared" si="4887"/>
        <v>279.48</v>
      </c>
      <c r="AQ9149" s="73">
        <f t="shared" si="4887"/>
        <v>279.48</v>
      </c>
      <c r="AR9149" s="73">
        <f t="shared" si="4887"/>
        <v>279.48</v>
      </c>
      <c r="AS9149" s="73">
        <f t="shared" si="4887"/>
        <v>279.48</v>
      </c>
      <c r="AT9149" s="73">
        <f t="shared" si="4887"/>
        <v>279.48</v>
      </c>
      <c r="AU9149" s="73">
        <f t="shared" si="4887"/>
        <v>279.48</v>
      </c>
      <c r="AV9149" s="73">
        <f t="shared" si="4887"/>
        <v>279.48</v>
      </c>
      <c r="AW9149" s="73">
        <f t="shared" si="4887"/>
        <v>279.48</v>
      </c>
      <c r="AX9149" s="73">
        <f t="shared" si="4887"/>
        <v>279.48</v>
      </c>
      <c r="AY9149" s="73">
        <f t="shared" si="4887"/>
        <v>279.48</v>
      </c>
      <c r="AZ9149" s="73">
        <f t="shared" si="4887"/>
        <v>279.48</v>
      </c>
      <c r="BA9149" s="73">
        <f t="shared" si="4887"/>
        <v>279.48</v>
      </c>
      <c r="BB9149" s="73">
        <f t="shared" si="4887"/>
        <v>279.48</v>
      </c>
      <c r="BC9149" s="73">
        <f t="shared" si="4887"/>
        <v>279.48</v>
      </c>
      <c r="BD9149" s="73">
        <f t="shared" si="4887"/>
        <v>279.48</v>
      </c>
      <c r="BE9149" s="73">
        <f t="shared" si="4887"/>
        <v>279.48</v>
      </c>
      <c r="BF9149" s="73">
        <f t="shared" si="4887"/>
        <v>279.48</v>
      </c>
      <c r="BG9149" s="73">
        <f t="shared" si="4887"/>
        <v>279.48</v>
      </c>
      <c r="BH9149" s="73">
        <f t="shared" si="4887"/>
        <v>279.48</v>
      </c>
      <c r="BI9149" s="73">
        <f t="shared" si="4887"/>
        <v>279.48</v>
      </c>
      <c r="BJ9149" s="73">
        <f t="shared" si="4887"/>
        <v>279.48</v>
      </c>
      <c r="BK9149" s="73">
        <f t="shared" si="4887"/>
        <v>279.48</v>
      </c>
      <c r="BL9149" s="73">
        <f t="shared" si="4887"/>
        <v>279.48</v>
      </c>
      <c r="BM9149" s="73">
        <f t="shared" si="4887"/>
        <v>279.48</v>
      </c>
      <c r="BN9149" s="73">
        <f t="shared" si="4887"/>
        <v>279.48</v>
      </c>
      <c r="BO9149" s="73">
        <f t="shared" si="4887"/>
        <v>279.48</v>
      </c>
      <c r="BP9149" s="73">
        <f t="shared" si="4887"/>
        <v>279.48</v>
      </c>
      <c r="BQ9149" s="73">
        <f t="shared" si="4887"/>
        <v>279.48</v>
      </c>
      <c r="BR9149" s="73">
        <f t="shared" ref="BR9149:EC9149" si="4888">(BQ9149+$F$9100*$F$9102*($F$55/$F$9101*BQ9148+$F$55/$F$9101*BQ9150))/(1+$F$9100*$F$9102*($F$55/$F$9101+$F$55/$F$9101))</f>
        <v>279.48</v>
      </c>
      <c r="BS9149" s="73">
        <f t="shared" si="4888"/>
        <v>279.48</v>
      </c>
      <c r="BT9149" s="73">
        <f t="shared" si="4888"/>
        <v>279.48</v>
      </c>
      <c r="BU9149" s="73">
        <f t="shared" si="4888"/>
        <v>279.48</v>
      </c>
      <c r="BV9149" s="73">
        <f t="shared" si="4888"/>
        <v>279.48</v>
      </c>
      <c r="BW9149" s="73">
        <f t="shared" si="4888"/>
        <v>279.48</v>
      </c>
      <c r="BX9149" s="73">
        <f t="shared" si="4888"/>
        <v>279.48</v>
      </c>
      <c r="BY9149" s="73">
        <f t="shared" si="4888"/>
        <v>279.48</v>
      </c>
      <c r="BZ9149" s="73">
        <f t="shared" si="4888"/>
        <v>279.48</v>
      </c>
      <c r="CA9149" s="73">
        <f t="shared" si="4888"/>
        <v>279.48</v>
      </c>
      <c r="CB9149" s="73">
        <f t="shared" si="4888"/>
        <v>279.48</v>
      </c>
      <c r="CC9149" s="73">
        <f t="shared" si="4888"/>
        <v>279.48</v>
      </c>
      <c r="CD9149" s="73">
        <f t="shared" si="4888"/>
        <v>279.48</v>
      </c>
      <c r="CE9149" s="73">
        <f t="shared" si="4888"/>
        <v>279.48</v>
      </c>
      <c r="CF9149" s="73">
        <f t="shared" si="4888"/>
        <v>279.48</v>
      </c>
      <c r="CG9149" s="73">
        <f t="shared" si="4888"/>
        <v>279.48</v>
      </c>
      <c r="CH9149" s="73">
        <f t="shared" si="4888"/>
        <v>279.48</v>
      </c>
      <c r="CI9149" s="73">
        <f t="shared" si="4888"/>
        <v>279.48</v>
      </c>
      <c r="CJ9149" s="73">
        <f t="shared" si="4888"/>
        <v>279.48</v>
      </c>
      <c r="CK9149" s="73">
        <f t="shared" si="4888"/>
        <v>279.48</v>
      </c>
      <c r="CL9149" s="73">
        <f t="shared" si="4888"/>
        <v>279.48</v>
      </c>
      <c r="CM9149" s="73">
        <f t="shared" si="4888"/>
        <v>279.48</v>
      </c>
      <c r="CN9149" s="73">
        <f t="shared" si="4888"/>
        <v>279.48</v>
      </c>
      <c r="CO9149" s="73">
        <f t="shared" si="4888"/>
        <v>279.48</v>
      </c>
      <c r="CP9149" s="73">
        <f t="shared" si="4888"/>
        <v>279.48</v>
      </c>
      <c r="CQ9149" s="73">
        <f t="shared" si="4888"/>
        <v>279.48</v>
      </c>
      <c r="CR9149" s="73">
        <f t="shared" si="4888"/>
        <v>279.48</v>
      </c>
      <c r="CS9149" s="73">
        <f t="shared" si="4888"/>
        <v>279.48</v>
      </c>
      <c r="CT9149" s="73">
        <f t="shared" si="4888"/>
        <v>279.48</v>
      </c>
      <c r="CU9149" s="73">
        <f t="shared" si="4888"/>
        <v>279.48</v>
      </c>
      <c r="CV9149" s="73">
        <f t="shared" si="4888"/>
        <v>279.48</v>
      </c>
      <c r="CW9149" s="73">
        <f t="shared" si="4888"/>
        <v>279.48</v>
      </c>
      <c r="CX9149" s="73">
        <f t="shared" si="4888"/>
        <v>279.48</v>
      </c>
      <c r="CY9149" s="73">
        <f t="shared" si="4888"/>
        <v>279.48</v>
      </c>
      <c r="CZ9149" s="73">
        <f t="shared" si="4888"/>
        <v>279.48</v>
      </c>
      <c r="DA9149" s="73">
        <f t="shared" si="4888"/>
        <v>279.48</v>
      </c>
      <c r="DB9149" s="73">
        <f t="shared" si="4888"/>
        <v>279.48</v>
      </c>
      <c r="DC9149" s="73">
        <f t="shared" si="4888"/>
        <v>279.48</v>
      </c>
      <c r="DD9149" s="73">
        <f t="shared" si="4888"/>
        <v>279.48</v>
      </c>
      <c r="DE9149" s="73">
        <f t="shared" si="4888"/>
        <v>279.48</v>
      </c>
      <c r="DF9149" s="73">
        <f t="shared" si="4888"/>
        <v>279.48</v>
      </c>
      <c r="DG9149" s="73">
        <f t="shared" si="4888"/>
        <v>279.48</v>
      </c>
      <c r="DH9149" s="73">
        <f t="shared" si="4888"/>
        <v>279.48</v>
      </c>
      <c r="DI9149" s="73">
        <f t="shared" si="4888"/>
        <v>279.48</v>
      </c>
      <c r="DJ9149" s="73">
        <f t="shared" si="4888"/>
        <v>279.48</v>
      </c>
      <c r="DK9149" s="73">
        <f t="shared" si="4888"/>
        <v>279.48</v>
      </c>
      <c r="DL9149" s="73">
        <f t="shared" si="4888"/>
        <v>279.48</v>
      </c>
      <c r="DM9149" s="73">
        <f t="shared" si="4888"/>
        <v>279.48</v>
      </c>
      <c r="DN9149" s="73">
        <f t="shared" si="4888"/>
        <v>279.48</v>
      </c>
      <c r="DO9149" s="73">
        <f t="shared" si="4888"/>
        <v>279.48</v>
      </c>
      <c r="DP9149" s="73">
        <f t="shared" si="4888"/>
        <v>279.48</v>
      </c>
      <c r="DQ9149" s="73">
        <f t="shared" si="4888"/>
        <v>279.48</v>
      </c>
      <c r="DR9149" s="73">
        <f t="shared" si="4888"/>
        <v>279.48</v>
      </c>
      <c r="DS9149" s="73">
        <f t="shared" si="4888"/>
        <v>279.48</v>
      </c>
      <c r="DT9149" s="73">
        <f t="shared" si="4888"/>
        <v>279.48</v>
      </c>
      <c r="DU9149" s="73">
        <f t="shared" si="4888"/>
        <v>279.48</v>
      </c>
      <c r="DV9149" s="73">
        <f t="shared" si="4888"/>
        <v>279.48</v>
      </c>
      <c r="DW9149" s="73">
        <f t="shared" si="4888"/>
        <v>279.48</v>
      </c>
      <c r="DX9149" s="73">
        <f t="shared" si="4888"/>
        <v>279.48</v>
      </c>
      <c r="DY9149" s="73">
        <f t="shared" si="4888"/>
        <v>279.48</v>
      </c>
      <c r="DZ9149" s="73">
        <f t="shared" si="4888"/>
        <v>279.48</v>
      </c>
      <c r="EA9149" s="73">
        <f t="shared" si="4888"/>
        <v>279.48</v>
      </c>
      <c r="EB9149" s="73">
        <f t="shared" si="4888"/>
        <v>279.48</v>
      </c>
      <c r="EC9149" s="73">
        <f t="shared" si="4888"/>
        <v>279.48</v>
      </c>
      <c r="ED9149" s="73">
        <f t="shared" ref="ED9149:GO9149" si="4889">(EC9149+$F$9100*$F$9102*($F$55/$F$9101*EC9148+$F$55/$F$9101*EC9150))/(1+$F$9100*$F$9102*($F$55/$F$9101+$F$55/$F$9101))</f>
        <v>279.48</v>
      </c>
      <c r="EE9149" s="73">
        <f t="shared" si="4889"/>
        <v>279.48</v>
      </c>
      <c r="EF9149" s="73">
        <f t="shared" si="4889"/>
        <v>279.48</v>
      </c>
      <c r="EG9149" s="73">
        <f t="shared" si="4889"/>
        <v>279.48</v>
      </c>
      <c r="EH9149" s="73">
        <f t="shared" si="4889"/>
        <v>279.48</v>
      </c>
      <c r="EI9149" s="73">
        <f t="shared" si="4889"/>
        <v>279.48</v>
      </c>
      <c r="EJ9149" s="73">
        <f t="shared" si="4889"/>
        <v>279.48</v>
      </c>
      <c r="EK9149" s="73">
        <f t="shared" si="4889"/>
        <v>279.48</v>
      </c>
      <c r="EL9149" s="73">
        <f t="shared" si="4889"/>
        <v>279.48</v>
      </c>
      <c r="EM9149" s="73">
        <f t="shared" si="4889"/>
        <v>279.48</v>
      </c>
      <c r="EN9149" s="73">
        <f t="shared" si="4889"/>
        <v>279.48</v>
      </c>
      <c r="EO9149" s="73">
        <f t="shared" si="4889"/>
        <v>279.48</v>
      </c>
      <c r="EP9149" s="73">
        <f t="shared" si="4889"/>
        <v>279.48</v>
      </c>
      <c r="EQ9149" s="73">
        <f t="shared" si="4889"/>
        <v>279.48</v>
      </c>
      <c r="ER9149" s="73">
        <f t="shared" si="4889"/>
        <v>279.48</v>
      </c>
      <c r="ES9149" s="73">
        <f t="shared" si="4889"/>
        <v>279.48</v>
      </c>
      <c r="ET9149" s="73">
        <f t="shared" si="4889"/>
        <v>279.48</v>
      </c>
      <c r="EU9149" s="73">
        <f t="shared" si="4889"/>
        <v>279.48</v>
      </c>
      <c r="EV9149" s="73">
        <f t="shared" si="4889"/>
        <v>279.48</v>
      </c>
      <c r="EW9149" s="73">
        <f t="shared" si="4889"/>
        <v>279.48</v>
      </c>
      <c r="EX9149" s="73">
        <f t="shared" si="4889"/>
        <v>279.48</v>
      </c>
      <c r="EY9149" s="73">
        <f t="shared" si="4889"/>
        <v>279.48</v>
      </c>
      <c r="EZ9149" s="73">
        <f t="shared" si="4889"/>
        <v>279.48</v>
      </c>
      <c r="FA9149" s="73">
        <f t="shared" si="4889"/>
        <v>279.48</v>
      </c>
      <c r="FB9149" s="73">
        <f t="shared" si="4889"/>
        <v>279.48</v>
      </c>
      <c r="FC9149" s="73">
        <f t="shared" si="4889"/>
        <v>279.48</v>
      </c>
      <c r="FD9149" s="73">
        <f t="shared" si="4889"/>
        <v>279.48</v>
      </c>
      <c r="FE9149" s="73">
        <f t="shared" si="4889"/>
        <v>279.48</v>
      </c>
      <c r="FF9149" s="73">
        <f t="shared" si="4889"/>
        <v>279.48</v>
      </c>
      <c r="FG9149" s="73">
        <f t="shared" si="4889"/>
        <v>279.48</v>
      </c>
      <c r="FH9149" s="73">
        <f t="shared" si="4889"/>
        <v>279.48</v>
      </c>
      <c r="FI9149" s="73">
        <f t="shared" si="4889"/>
        <v>279.48</v>
      </c>
      <c r="FJ9149" s="73">
        <f t="shared" si="4889"/>
        <v>279.48</v>
      </c>
      <c r="FK9149" s="73">
        <f t="shared" si="4889"/>
        <v>279.48</v>
      </c>
      <c r="FL9149" s="73">
        <f t="shared" si="4889"/>
        <v>279.48</v>
      </c>
      <c r="FM9149" s="73">
        <f t="shared" si="4889"/>
        <v>279.48</v>
      </c>
      <c r="FN9149" s="73">
        <f t="shared" si="4889"/>
        <v>279.48</v>
      </c>
      <c r="FO9149" s="73">
        <f t="shared" si="4889"/>
        <v>279.48</v>
      </c>
      <c r="FP9149" s="73">
        <f t="shared" si="4889"/>
        <v>279.48</v>
      </c>
      <c r="FQ9149" s="73">
        <f t="shared" si="4889"/>
        <v>279.48</v>
      </c>
      <c r="FR9149" s="73">
        <f t="shared" si="4889"/>
        <v>279.48</v>
      </c>
      <c r="FS9149" s="73">
        <f t="shared" si="4889"/>
        <v>279.48</v>
      </c>
      <c r="FT9149" s="73">
        <f t="shared" si="4889"/>
        <v>279.48</v>
      </c>
      <c r="FU9149" s="73">
        <f t="shared" si="4889"/>
        <v>279.48</v>
      </c>
      <c r="FV9149" s="73">
        <f t="shared" si="4889"/>
        <v>279.48</v>
      </c>
      <c r="FW9149" s="73">
        <f t="shared" si="4889"/>
        <v>279.48</v>
      </c>
      <c r="FX9149" s="73">
        <f t="shared" si="4889"/>
        <v>279.48</v>
      </c>
      <c r="FY9149" s="73">
        <f t="shared" si="4889"/>
        <v>279.48</v>
      </c>
      <c r="FZ9149" s="73">
        <f t="shared" si="4889"/>
        <v>279.48</v>
      </c>
      <c r="GA9149" s="73">
        <f t="shared" si="4889"/>
        <v>279.48</v>
      </c>
      <c r="GB9149" s="73">
        <f t="shared" si="4889"/>
        <v>279.48</v>
      </c>
      <c r="GC9149" s="73">
        <f t="shared" si="4889"/>
        <v>279.48</v>
      </c>
      <c r="GD9149" s="73">
        <f t="shared" si="4889"/>
        <v>279.48</v>
      </c>
      <c r="GE9149" s="73">
        <f t="shared" si="4889"/>
        <v>279.48</v>
      </c>
      <c r="GF9149" s="73">
        <f t="shared" si="4889"/>
        <v>279.48</v>
      </c>
      <c r="GG9149" s="73">
        <f t="shared" si="4889"/>
        <v>279.48</v>
      </c>
      <c r="GH9149" s="73">
        <f t="shared" si="4889"/>
        <v>279.48</v>
      </c>
      <c r="GI9149" s="73">
        <f t="shared" si="4889"/>
        <v>279.48</v>
      </c>
      <c r="GJ9149" s="73">
        <f t="shared" si="4889"/>
        <v>279.48</v>
      </c>
      <c r="GK9149" s="73">
        <f t="shared" si="4889"/>
        <v>279.48</v>
      </c>
      <c r="GL9149" s="73">
        <f t="shared" si="4889"/>
        <v>279.48</v>
      </c>
      <c r="GM9149" s="73">
        <f t="shared" si="4889"/>
        <v>279.48</v>
      </c>
      <c r="GN9149" s="73">
        <f t="shared" si="4889"/>
        <v>279.48</v>
      </c>
      <c r="GO9149" s="73">
        <f t="shared" si="4889"/>
        <v>279.48</v>
      </c>
      <c r="GP9149" s="73">
        <f t="shared" ref="GP9149:JA9149" si="4890">(GO9149+$F$9100*$F$9102*($F$55/$F$9101*GO9148+$F$55/$F$9101*GO9150))/(1+$F$9100*$F$9102*($F$55/$F$9101+$F$55/$F$9101))</f>
        <v>279.48</v>
      </c>
      <c r="GQ9149" s="73">
        <f t="shared" si="4890"/>
        <v>279.48</v>
      </c>
      <c r="GR9149" s="73">
        <f t="shared" si="4890"/>
        <v>279.48</v>
      </c>
      <c r="GS9149" s="73">
        <f t="shared" si="4890"/>
        <v>279.48</v>
      </c>
      <c r="GT9149" s="73">
        <f t="shared" si="4890"/>
        <v>279.48</v>
      </c>
      <c r="GU9149" s="73">
        <f t="shared" si="4890"/>
        <v>279.48</v>
      </c>
      <c r="GV9149" s="73">
        <f t="shared" si="4890"/>
        <v>279.48</v>
      </c>
      <c r="GW9149" s="73">
        <f t="shared" si="4890"/>
        <v>279.48</v>
      </c>
      <c r="GX9149" s="73">
        <f t="shared" si="4890"/>
        <v>279.48</v>
      </c>
      <c r="GY9149" s="73">
        <f t="shared" si="4890"/>
        <v>279.48</v>
      </c>
      <c r="GZ9149" s="73">
        <f t="shared" si="4890"/>
        <v>279.48</v>
      </c>
      <c r="HA9149" s="73">
        <f t="shared" si="4890"/>
        <v>279.48</v>
      </c>
      <c r="HB9149" s="73">
        <f t="shared" si="4890"/>
        <v>279.48</v>
      </c>
      <c r="HC9149" s="73">
        <f t="shared" si="4890"/>
        <v>279.48</v>
      </c>
      <c r="HD9149" s="73">
        <f t="shared" si="4890"/>
        <v>279.48</v>
      </c>
      <c r="HE9149" s="73">
        <f t="shared" si="4890"/>
        <v>279.48</v>
      </c>
      <c r="HF9149" s="73">
        <f t="shared" si="4890"/>
        <v>279.48</v>
      </c>
      <c r="HG9149" s="73">
        <f t="shared" si="4890"/>
        <v>279.48</v>
      </c>
      <c r="HH9149" s="73">
        <f t="shared" si="4890"/>
        <v>279.48</v>
      </c>
      <c r="HI9149" s="73">
        <f t="shared" si="4890"/>
        <v>279.48</v>
      </c>
      <c r="HJ9149" s="73">
        <f t="shared" si="4890"/>
        <v>279.48</v>
      </c>
      <c r="HK9149" s="73">
        <f t="shared" si="4890"/>
        <v>279.48</v>
      </c>
      <c r="HL9149" s="73">
        <f t="shared" si="4890"/>
        <v>279.48</v>
      </c>
      <c r="HM9149" s="73">
        <f t="shared" si="4890"/>
        <v>279.48</v>
      </c>
      <c r="HN9149" s="73">
        <f t="shared" si="4890"/>
        <v>279.48</v>
      </c>
      <c r="HO9149" s="73">
        <f t="shared" si="4890"/>
        <v>279.48</v>
      </c>
      <c r="HP9149" s="73">
        <f t="shared" si="4890"/>
        <v>279.48</v>
      </c>
      <c r="HQ9149" s="73">
        <f t="shared" si="4890"/>
        <v>279.48</v>
      </c>
      <c r="HR9149" s="73">
        <f t="shared" si="4890"/>
        <v>279.48</v>
      </c>
      <c r="HS9149" s="73">
        <f t="shared" si="4890"/>
        <v>279.48</v>
      </c>
      <c r="HT9149" s="73">
        <f t="shared" si="4890"/>
        <v>279.48</v>
      </c>
      <c r="HU9149" s="73">
        <f t="shared" si="4890"/>
        <v>279.48</v>
      </c>
      <c r="HV9149" s="73">
        <f t="shared" si="4890"/>
        <v>279.48</v>
      </c>
      <c r="HW9149" s="73">
        <f t="shared" si="4890"/>
        <v>279.48</v>
      </c>
      <c r="HX9149" s="73">
        <f t="shared" si="4890"/>
        <v>279.48</v>
      </c>
      <c r="HY9149" s="73">
        <f t="shared" si="4890"/>
        <v>279.48</v>
      </c>
      <c r="HZ9149" s="73">
        <f t="shared" si="4890"/>
        <v>279.48</v>
      </c>
      <c r="IA9149" s="73">
        <f t="shared" si="4890"/>
        <v>279.48</v>
      </c>
      <c r="IB9149" s="73">
        <f t="shared" si="4890"/>
        <v>279.48</v>
      </c>
      <c r="IC9149" s="73">
        <f t="shared" si="4890"/>
        <v>279.48</v>
      </c>
      <c r="ID9149" s="73">
        <f t="shared" si="4890"/>
        <v>279.48</v>
      </c>
      <c r="IE9149" s="73">
        <f t="shared" si="4890"/>
        <v>279.48</v>
      </c>
      <c r="IF9149" s="73">
        <f t="shared" si="4890"/>
        <v>279.48</v>
      </c>
      <c r="IG9149" s="73">
        <f t="shared" si="4890"/>
        <v>279.48</v>
      </c>
      <c r="IH9149" s="73">
        <f t="shared" si="4890"/>
        <v>279.48</v>
      </c>
      <c r="II9149" s="73">
        <f t="shared" si="4890"/>
        <v>279.48</v>
      </c>
      <c r="IJ9149" s="73">
        <f t="shared" si="4890"/>
        <v>279.48</v>
      </c>
      <c r="IK9149" s="73">
        <f t="shared" si="4890"/>
        <v>279.48</v>
      </c>
      <c r="IL9149" s="73">
        <f t="shared" si="4890"/>
        <v>279.48</v>
      </c>
      <c r="IM9149" s="73">
        <f t="shared" si="4890"/>
        <v>279.48</v>
      </c>
      <c r="IN9149" s="73">
        <f t="shared" si="4890"/>
        <v>279.48</v>
      </c>
      <c r="IO9149" s="73">
        <f t="shared" si="4890"/>
        <v>279.48</v>
      </c>
      <c r="IP9149" s="73">
        <f t="shared" si="4890"/>
        <v>279.48</v>
      </c>
      <c r="IQ9149" s="73">
        <f t="shared" si="4890"/>
        <v>279.48</v>
      </c>
      <c r="IR9149" s="73">
        <f t="shared" si="4890"/>
        <v>279.48</v>
      </c>
      <c r="IS9149" s="73">
        <f t="shared" si="4890"/>
        <v>279.48</v>
      </c>
      <c r="IT9149" s="73">
        <f t="shared" si="4890"/>
        <v>279.48</v>
      </c>
      <c r="IU9149" s="73">
        <f t="shared" si="4890"/>
        <v>279.48</v>
      </c>
      <c r="IV9149" s="73">
        <f t="shared" si="4890"/>
        <v>279.48</v>
      </c>
      <c r="IW9149" s="73">
        <f t="shared" si="4890"/>
        <v>279.48</v>
      </c>
      <c r="IX9149" s="73">
        <f t="shared" si="4890"/>
        <v>279.48</v>
      </c>
      <c r="IY9149" s="73">
        <f t="shared" si="4890"/>
        <v>279.48</v>
      </c>
      <c r="IZ9149" s="73">
        <f t="shared" si="4890"/>
        <v>279.48</v>
      </c>
      <c r="JA9149" s="73">
        <f t="shared" si="4890"/>
        <v>279.48</v>
      </c>
      <c r="JB9149" s="73">
        <f t="shared" ref="JB9149:KG9149" si="4891">(JA9149+$F$9100*$F$9102*($F$55/$F$9101*JA9148+$F$55/$F$9101*JA9150))/(1+$F$9100*$F$9102*($F$55/$F$9101+$F$55/$F$9101))</f>
        <v>279.48</v>
      </c>
      <c r="JC9149" s="73">
        <f t="shared" si="4891"/>
        <v>279.48</v>
      </c>
      <c r="JD9149" s="73">
        <f t="shared" si="4891"/>
        <v>279.48</v>
      </c>
      <c r="JE9149" s="73">
        <f t="shared" si="4891"/>
        <v>279.48</v>
      </c>
      <c r="JF9149" s="73">
        <f t="shared" si="4891"/>
        <v>279.48</v>
      </c>
      <c r="JG9149" s="73">
        <f t="shared" si="4891"/>
        <v>279.48</v>
      </c>
      <c r="JH9149" s="73">
        <f t="shared" si="4891"/>
        <v>279.48</v>
      </c>
      <c r="JI9149" s="73">
        <f t="shared" si="4891"/>
        <v>279.48</v>
      </c>
      <c r="JJ9149" s="73">
        <f t="shared" si="4891"/>
        <v>279.48</v>
      </c>
      <c r="JK9149" s="73">
        <f t="shared" si="4891"/>
        <v>279.48</v>
      </c>
      <c r="JL9149" s="73">
        <f t="shared" si="4891"/>
        <v>279.48</v>
      </c>
      <c r="JM9149" s="73">
        <f t="shared" si="4891"/>
        <v>279.48</v>
      </c>
      <c r="JN9149" s="73">
        <f t="shared" si="4891"/>
        <v>279.48</v>
      </c>
      <c r="JO9149" s="73">
        <f t="shared" si="4891"/>
        <v>279.48</v>
      </c>
      <c r="JP9149" s="73">
        <f t="shared" si="4891"/>
        <v>279.48</v>
      </c>
      <c r="JQ9149" s="73">
        <f t="shared" si="4891"/>
        <v>279.48</v>
      </c>
      <c r="JR9149" s="73">
        <f t="shared" si="4891"/>
        <v>279.48</v>
      </c>
      <c r="JS9149" s="73">
        <f t="shared" si="4891"/>
        <v>279.48</v>
      </c>
      <c r="JT9149" s="73">
        <f t="shared" si="4891"/>
        <v>279.48</v>
      </c>
      <c r="JU9149" s="73">
        <f t="shared" si="4891"/>
        <v>279.48</v>
      </c>
      <c r="JV9149" s="73">
        <f t="shared" si="4891"/>
        <v>279.48</v>
      </c>
      <c r="JW9149" s="73">
        <f t="shared" si="4891"/>
        <v>279.48</v>
      </c>
      <c r="JX9149" s="73">
        <f t="shared" si="4891"/>
        <v>279.48</v>
      </c>
      <c r="JY9149" s="73">
        <f t="shared" si="4891"/>
        <v>279.48</v>
      </c>
      <c r="JZ9149" s="73">
        <f t="shared" si="4891"/>
        <v>279.48</v>
      </c>
      <c r="KA9149" s="73">
        <f t="shared" si="4891"/>
        <v>279.48</v>
      </c>
      <c r="KB9149" s="73">
        <f t="shared" si="4891"/>
        <v>279.48</v>
      </c>
      <c r="KC9149" s="73">
        <f t="shared" si="4891"/>
        <v>279.48</v>
      </c>
      <c r="KD9149" s="73">
        <f t="shared" si="4891"/>
        <v>279.48</v>
      </c>
      <c r="KE9149" s="73">
        <f t="shared" si="4891"/>
        <v>279.48</v>
      </c>
      <c r="KF9149" s="73">
        <f t="shared" si="4891"/>
        <v>279.48</v>
      </c>
      <c r="KG9149" s="73">
        <f t="shared" si="4891"/>
        <v>279.48</v>
      </c>
      <c r="KH9149">
        <v>279.48</v>
      </c>
      <c r="KL9149" s="84"/>
      <c r="KP9149" s="84"/>
      <c r="KS9149" s="74"/>
      <c r="KT9149" s="74"/>
      <c r="KU9149" s="16"/>
      <c r="KV9149" s="72"/>
      <c r="KW9149" s="72"/>
      <c r="KX9149" s="16"/>
      <c r="KZ9149" s="16"/>
      <c r="LA9149" s="16"/>
      <c r="LB9149" s="74"/>
      <c r="LC9149" s="74"/>
    </row>
    <row r="9150" spans="2:315" x14ac:dyDescent="0.35">
      <c r="B9150">
        <v>44</v>
      </c>
      <c r="C9150">
        <f t="shared" si="4826"/>
        <v>0.435</v>
      </c>
      <c r="E9150" s="92">
        <v>279.47000000000003</v>
      </c>
      <c r="F9150" s="73">
        <f t="shared" ref="F9150:BQ9150" si="4892">(E9150+$F$9100*$F$9102*($F$55/$F$9101*E9149+$F$55/$F$9101*E9151))/(1+$F$9100*$F$9102*($F$55/$F$9101+$F$55/$F$9101))</f>
        <v>279.47000000000003</v>
      </c>
      <c r="G9150" s="73">
        <f t="shared" si="4892"/>
        <v>279.47000000000003</v>
      </c>
      <c r="H9150" s="73">
        <f t="shared" si="4892"/>
        <v>279.47000000000003</v>
      </c>
      <c r="I9150" s="73">
        <f t="shared" si="4892"/>
        <v>279.47000000000003</v>
      </c>
      <c r="J9150" s="73">
        <f t="shared" si="4892"/>
        <v>279.47000000000003</v>
      </c>
      <c r="K9150" s="73">
        <f t="shared" si="4892"/>
        <v>279.47000000000003</v>
      </c>
      <c r="L9150" s="73">
        <f t="shared" si="4892"/>
        <v>279.47000000000003</v>
      </c>
      <c r="M9150" s="73">
        <f t="shared" si="4892"/>
        <v>279.47000000000003</v>
      </c>
      <c r="N9150" s="73">
        <f t="shared" si="4892"/>
        <v>279.47000000000003</v>
      </c>
      <c r="O9150" s="73">
        <f t="shared" si="4892"/>
        <v>279.47000000000003</v>
      </c>
      <c r="P9150" s="73">
        <f t="shared" si="4892"/>
        <v>279.47000000000003</v>
      </c>
      <c r="Q9150" s="73">
        <f t="shared" si="4892"/>
        <v>279.47000000000003</v>
      </c>
      <c r="R9150" s="73">
        <f t="shared" si="4892"/>
        <v>279.47000000000003</v>
      </c>
      <c r="S9150" s="73">
        <f t="shared" si="4892"/>
        <v>279.47000000000003</v>
      </c>
      <c r="T9150" s="73">
        <f t="shared" si="4892"/>
        <v>279.47000000000003</v>
      </c>
      <c r="U9150" s="73">
        <f t="shared" si="4892"/>
        <v>279.47000000000003</v>
      </c>
      <c r="V9150" s="73">
        <f t="shared" si="4892"/>
        <v>279.47000000000003</v>
      </c>
      <c r="W9150" s="73">
        <f t="shared" si="4892"/>
        <v>279.47000000000003</v>
      </c>
      <c r="X9150" s="73">
        <f t="shared" si="4892"/>
        <v>279.47000000000003</v>
      </c>
      <c r="Y9150" s="73">
        <f t="shared" si="4892"/>
        <v>279.47000000000003</v>
      </c>
      <c r="Z9150" s="73">
        <f t="shared" si="4892"/>
        <v>279.47000000000003</v>
      </c>
      <c r="AA9150" s="73">
        <f t="shared" si="4892"/>
        <v>279.47000000000003</v>
      </c>
      <c r="AB9150" s="73">
        <f t="shared" si="4892"/>
        <v>279.47000000000003</v>
      </c>
      <c r="AC9150" s="73">
        <f t="shared" si="4892"/>
        <v>279.47000000000003</v>
      </c>
      <c r="AD9150" s="73">
        <f t="shared" si="4892"/>
        <v>279.47000000000003</v>
      </c>
      <c r="AE9150" s="73">
        <f t="shared" si="4892"/>
        <v>279.47000000000003</v>
      </c>
      <c r="AF9150" s="73">
        <f t="shared" si="4892"/>
        <v>279.47000000000003</v>
      </c>
      <c r="AG9150" s="73">
        <f t="shared" si="4892"/>
        <v>279.47000000000003</v>
      </c>
      <c r="AH9150" s="73">
        <f t="shared" si="4892"/>
        <v>279.47000000000003</v>
      </c>
      <c r="AI9150" s="73">
        <f t="shared" si="4892"/>
        <v>279.47000000000003</v>
      </c>
      <c r="AJ9150" s="73">
        <f t="shared" si="4892"/>
        <v>279.47000000000003</v>
      </c>
      <c r="AK9150" s="73">
        <f t="shared" si="4892"/>
        <v>279.47000000000003</v>
      </c>
      <c r="AL9150" s="73">
        <f t="shared" si="4892"/>
        <v>279.47000000000003</v>
      </c>
      <c r="AM9150" s="73">
        <f t="shared" si="4892"/>
        <v>279.47000000000003</v>
      </c>
      <c r="AN9150" s="73">
        <f t="shared" si="4892"/>
        <v>279.47000000000003</v>
      </c>
      <c r="AO9150" s="73">
        <f t="shared" si="4892"/>
        <v>279.47000000000003</v>
      </c>
      <c r="AP9150" s="73">
        <f t="shared" si="4892"/>
        <v>279.47000000000003</v>
      </c>
      <c r="AQ9150" s="73">
        <f t="shared" si="4892"/>
        <v>279.47000000000003</v>
      </c>
      <c r="AR9150" s="73">
        <f t="shared" si="4892"/>
        <v>279.47000000000003</v>
      </c>
      <c r="AS9150" s="73">
        <f t="shared" si="4892"/>
        <v>279.47000000000003</v>
      </c>
      <c r="AT9150" s="73">
        <f t="shared" si="4892"/>
        <v>279.47000000000003</v>
      </c>
      <c r="AU9150" s="73">
        <f t="shared" si="4892"/>
        <v>279.47000000000003</v>
      </c>
      <c r="AV9150" s="73">
        <f t="shared" si="4892"/>
        <v>279.47000000000003</v>
      </c>
      <c r="AW9150" s="73">
        <f t="shared" si="4892"/>
        <v>279.47000000000003</v>
      </c>
      <c r="AX9150" s="73">
        <f t="shared" si="4892"/>
        <v>279.47000000000003</v>
      </c>
      <c r="AY9150" s="73">
        <f t="shared" si="4892"/>
        <v>279.47000000000003</v>
      </c>
      <c r="AZ9150" s="73">
        <f t="shared" si="4892"/>
        <v>279.47000000000003</v>
      </c>
      <c r="BA9150" s="73">
        <f t="shared" si="4892"/>
        <v>279.47000000000003</v>
      </c>
      <c r="BB9150" s="73">
        <f t="shared" si="4892"/>
        <v>279.47000000000003</v>
      </c>
      <c r="BC9150" s="73">
        <f t="shared" si="4892"/>
        <v>279.47000000000003</v>
      </c>
      <c r="BD9150" s="73">
        <f t="shared" si="4892"/>
        <v>279.47000000000003</v>
      </c>
      <c r="BE9150" s="73">
        <f t="shared" si="4892"/>
        <v>279.47000000000003</v>
      </c>
      <c r="BF9150" s="73">
        <f t="shared" si="4892"/>
        <v>279.47000000000003</v>
      </c>
      <c r="BG9150" s="73">
        <f t="shared" si="4892"/>
        <v>279.47000000000003</v>
      </c>
      <c r="BH9150" s="73">
        <f t="shared" si="4892"/>
        <v>279.47000000000003</v>
      </c>
      <c r="BI9150" s="73">
        <f t="shared" si="4892"/>
        <v>279.47000000000003</v>
      </c>
      <c r="BJ9150" s="73">
        <f t="shared" si="4892"/>
        <v>279.47000000000003</v>
      </c>
      <c r="BK9150" s="73">
        <f t="shared" si="4892"/>
        <v>279.47000000000003</v>
      </c>
      <c r="BL9150" s="73">
        <f t="shared" si="4892"/>
        <v>279.47000000000003</v>
      </c>
      <c r="BM9150" s="73">
        <f t="shared" si="4892"/>
        <v>279.47000000000003</v>
      </c>
      <c r="BN9150" s="73">
        <f t="shared" si="4892"/>
        <v>279.47000000000003</v>
      </c>
      <c r="BO9150" s="73">
        <f t="shared" si="4892"/>
        <v>279.47000000000003</v>
      </c>
      <c r="BP9150" s="73">
        <f t="shared" si="4892"/>
        <v>279.47000000000003</v>
      </c>
      <c r="BQ9150" s="73">
        <f t="shared" si="4892"/>
        <v>279.47000000000003</v>
      </c>
      <c r="BR9150" s="73">
        <f t="shared" ref="BR9150:EC9150" si="4893">(BQ9150+$F$9100*$F$9102*($F$55/$F$9101*BQ9149+$F$55/$F$9101*BQ9151))/(1+$F$9100*$F$9102*($F$55/$F$9101+$F$55/$F$9101))</f>
        <v>279.47000000000003</v>
      </c>
      <c r="BS9150" s="73">
        <f t="shared" si="4893"/>
        <v>279.47000000000003</v>
      </c>
      <c r="BT9150" s="73">
        <f t="shared" si="4893"/>
        <v>279.47000000000003</v>
      </c>
      <c r="BU9150" s="73">
        <f t="shared" si="4893"/>
        <v>279.47000000000003</v>
      </c>
      <c r="BV9150" s="73">
        <f t="shared" si="4893"/>
        <v>279.47000000000003</v>
      </c>
      <c r="BW9150" s="73">
        <f t="shared" si="4893"/>
        <v>279.47000000000003</v>
      </c>
      <c r="BX9150" s="73">
        <f t="shared" si="4893"/>
        <v>279.47000000000003</v>
      </c>
      <c r="BY9150" s="73">
        <f t="shared" si="4893"/>
        <v>279.47000000000003</v>
      </c>
      <c r="BZ9150" s="73">
        <f t="shared" si="4893"/>
        <v>279.47000000000003</v>
      </c>
      <c r="CA9150" s="73">
        <f t="shared" si="4893"/>
        <v>279.47000000000003</v>
      </c>
      <c r="CB9150" s="73">
        <f t="shared" si="4893"/>
        <v>279.47000000000003</v>
      </c>
      <c r="CC9150" s="73">
        <f t="shared" si="4893"/>
        <v>279.47000000000003</v>
      </c>
      <c r="CD9150" s="73">
        <f t="shared" si="4893"/>
        <v>279.47000000000003</v>
      </c>
      <c r="CE9150" s="73">
        <f t="shared" si="4893"/>
        <v>279.47000000000003</v>
      </c>
      <c r="CF9150" s="73">
        <f t="shared" si="4893"/>
        <v>279.47000000000003</v>
      </c>
      <c r="CG9150" s="73">
        <f t="shared" si="4893"/>
        <v>279.47000000000003</v>
      </c>
      <c r="CH9150" s="73">
        <f t="shared" si="4893"/>
        <v>279.47000000000003</v>
      </c>
      <c r="CI9150" s="73">
        <f t="shared" si="4893"/>
        <v>279.47000000000003</v>
      </c>
      <c r="CJ9150" s="73">
        <f t="shared" si="4893"/>
        <v>279.47000000000003</v>
      </c>
      <c r="CK9150" s="73">
        <f t="shared" si="4893"/>
        <v>279.47000000000003</v>
      </c>
      <c r="CL9150" s="73">
        <f t="shared" si="4893"/>
        <v>279.47000000000003</v>
      </c>
      <c r="CM9150" s="73">
        <f t="shared" si="4893"/>
        <v>279.47000000000003</v>
      </c>
      <c r="CN9150" s="73">
        <f t="shared" si="4893"/>
        <v>279.47000000000003</v>
      </c>
      <c r="CO9150" s="73">
        <f t="shared" si="4893"/>
        <v>279.47000000000003</v>
      </c>
      <c r="CP9150" s="73">
        <f t="shared" si="4893"/>
        <v>279.47000000000003</v>
      </c>
      <c r="CQ9150" s="73">
        <f t="shared" si="4893"/>
        <v>279.47000000000003</v>
      </c>
      <c r="CR9150" s="73">
        <f t="shared" si="4893"/>
        <v>279.47000000000003</v>
      </c>
      <c r="CS9150" s="73">
        <f t="shared" si="4893"/>
        <v>279.47000000000003</v>
      </c>
      <c r="CT9150" s="73">
        <f t="shared" si="4893"/>
        <v>279.47000000000003</v>
      </c>
      <c r="CU9150" s="73">
        <f t="shared" si="4893"/>
        <v>279.47000000000003</v>
      </c>
      <c r="CV9150" s="73">
        <f t="shared" si="4893"/>
        <v>279.47000000000003</v>
      </c>
      <c r="CW9150" s="73">
        <f t="shared" si="4893"/>
        <v>279.47000000000003</v>
      </c>
      <c r="CX9150" s="73">
        <f t="shared" si="4893"/>
        <v>279.47000000000003</v>
      </c>
      <c r="CY9150" s="73">
        <f t="shared" si="4893"/>
        <v>279.47000000000003</v>
      </c>
      <c r="CZ9150" s="73">
        <f t="shared" si="4893"/>
        <v>279.47000000000003</v>
      </c>
      <c r="DA9150" s="73">
        <f t="shared" si="4893"/>
        <v>279.47000000000003</v>
      </c>
      <c r="DB9150" s="73">
        <f t="shared" si="4893"/>
        <v>279.47000000000003</v>
      </c>
      <c r="DC9150" s="73">
        <f t="shared" si="4893"/>
        <v>279.47000000000003</v>
      </c>
      <c r="DD9150" s="73">
        <f t="shared" si="4893"/>
        <v>279.47000000000003</v>
      </c>
      <c r="DE9150" s="73">
        <f t="shared" si="4893"/>
        <v>279.47000000000003</v>
      </c>
      <c r="DF9150" s="73">
        <f t="shared" si="4893"/>
        <v>279.47000000000003</v>
      </c>
      <c r="DG9150" s="73">
        <f t="shared" si="4893"/>
        <v>279.47000000000003</v>
      </c>
      <c r="DH9150" s="73">
        <f t="shared" si="4893"/>
        <v>279.47000000000003</v>
      </c>
      <c r="DI9150" s="73">
        <f t="shared" si="4893"/>
        <v>279.47000000000003</v>
      </c>
      <c r="DJ9150" s="73">
        <f t="shared" si="4893"/>
        <v>279.47000000000003</v>
      </c>
      <c r="DK9150" s="73">
        <f t="shared" si="4893"/>
        <v>279.47000000000003</v>
      </c>
      <c r="DL9150" s="73">
        <f t="shared" si="4893"/>
        <v>279.47000000000003</v>
      </c>
      <c r="DM9150" s="73">
        <f t="shared" si="4893"/>
        <v>279.47000000000003</v>
      </c>
      <c r="DN9150" s="73">
        <f t="shared" si="4893"/>
        <v>279.47000000000003</v>
      </c>
      <c r="DO9150" s="73">
        <f t="shared" si="4893"/>
        <v>279.47000000000003</v>
      </c>
      <c r="DP9150" s="73">
        <f t="shared" si="4893"/>
        <v>279.47000000000003</v>
      </c>
      <c r="DQ9150" s="73">
        <f t="shared" si="4893"/>
        <v>279.47000000000003</v>
      </c>
      <c r="DR9150" s="73">
        <f t="shared" si="4893"/>
        <v>279.47000000000003</v>
      </c>
      <c r="DS9150" s="73">
        <f t="shared" si="4893"/>
        <v>279.47000000000003</v>
      </c>
      <c r="DT9150" s="73">
        <f t="shared" si="4893"/>
        <v>279.47000000000003</v>
      </c>
      <c r="DU9150" s="73">
        <f t="shared" si="4893"/>
        <v>279.47000000000003</v>
      </c>
      <c r="DV9150" s="73">
        <f t="shared" si="4893"/>
        <v>279.47000000000003</v>
      </c>
      <c r="DW9150" s="73">
        <f t="shared" si="4893"/>
        <v>279.47000000000003</v>
      </c>
      <c r="DX9150" s="73">
        <f t="shared" si="4893"/>
        <v>279.47000000000003</v>
      </c>
      <c r="DY9150" s="73">
        <f t="shared" si="4893"/>
        <v>279.47000000000003</v>
      </c>
      <c r="DZ9150" s="73">
        <f t="shared" si="4893"/>
        <v>279.47000000000003</v>
      </c>
      <c r="EA9150" s="73">
        <f t="shared" si="4893"/>
        <v>279.47000000000003</v>
      </c>
      <c r="EB9150" s="73">
        <f t="shared" si="4893"/>
        <v>279.47000000000003</v>
      </c>
      <c r="EC9150" s="73">
        <f t="shared" si="4893"/>
        <v>279.47000000000003</v>
      </c>
      <c r="ED9150" s="73">
        <f t="shared" ref="ED9150:GO9150" si="4894">(EC9150+$F$9100*$F$9102*($F$55/$F$9101*EC9149+$F$55/$F$9101*EC9151))/(1+$F$9100*$F$9102*($F$55/$F$9101+$F$55/$F$9101))</f>
        <v>279.47000000000003</v>
      </c>
      <c r="EE9150" s="73">
        <f t="shared" si="4894"/>
        <v>279.47000000000003</v>
      </c>
      <c r="EF9150" s="73">
        <f t="shared" si="4894"/>
        <v>279.47000000000003</v>
      </c>
      <c r="EG9150" s="73">
        <f t="shared" si="4894"/>
        <v>279.47000000000003</v>
      </c>
      <c r="EH9150" s="73">
        <f t="shared" si="4894"/>
        <v>279.47000000000003</v>
      </c>
      <c r="EI9150" s="73">
        <f t="shared" si="4894"/>
        <v>279.47000000000003</v>
      </c>
      <c r="EJ9150" s="73">
        <f t="shared" si="4894"/>
        <v>279.47000000000003</v>
      </c>
      <c r="EK9150" s="73">
        <f t="shared" si="4894"/>
        <v>279.47000000000003</v>
      </c>
      <c r="EL9150" s="73">
        <f t="shared" si="4894"/>
        <v>279.47000000000003</v>
      </c>
      <c r="EM9150" s="73">
        <f t="shared" si="4894"/>
        <v>279.47000000000003</v>
      </c>
      <c r="EN9150" s="73">
        <f t="shared" si="4894"/>
        <v>279.47000000000003</v>
      </c>
      <c r="EO9150" s="73">
        <f t="shared" si="4894"/>
        <v>279.47000000000003</v>
      </c>
      <c r="EP9150" s="73">
        <f t="shared" si="4894"/>
        <v>279.47000000000003</v>
      </c>
      <c r="EQ9150" s="73">
        <f t="shared" si="4894"/>
        <v>279.47000000000003</v>
      </c>
      <c r="ER9150" s="73">
        <f t="shared" si="4894"/>
        <v>279.47000000000003</v>
      </c>
      <c r="ES9150" s="73">
        <f t="shared" si="4894"/>
        <v>279.47000000000003</v>
      </c>
      <c r="ET9150" s="73">
        <f t="shared" si="4894"/>
        <v>279.47000000000003</v>
      </c>
      <c r="EU9150" s="73">
        <f t="shared" si="4894"/>
        <v>279.47000000000003</v>
      </c>
      <c r="EV9150" s="73">
        <f t="shared" si="4894"/>
        <v>279.47000000000003</v>
      </c>
      <c r="EW9150" s="73">
        <f t="shared" si="4894"/>
        <v>279.47000000000003</v>
      </c>
      <c r="EX9150" s="73">
        <f t="shared" si="4894"/>
        <v>279.47000000000003</v>
      </c>
      <c r="EY9150" s="73">
        <f t="shared" si="4894"/>
        <v>279.47000000000003</v>
      </c>
      <c r="EZ9150" s="73">
        <f t="shared" si="4894"/>
        <v>279.47000000000003</v>
      </c>
      <c r="FA9150" s="73">
        <f t="shared" si="4894"/>
        <v>279.47000000000003</v>
      </c>
      <c r="FB9150" s="73">
        <f t="shared" si="4894"/>
        <v>279.47000000000003</v>
      </c>
      <c r="FC9150" s="73">
        <f t="shared" si="4894"/>
        <v>279.47000000000003</v>
      </c>
      <c r="FD9150" s="73">
        <f t="shared" si="4894"/>
        <v>279.47000000000003</v>
      </c>
      <c r="FE9150" s="73">
        <f t="shared" si="4894"/>
        <v>279.47000000000003</v>
      </c>
      <c r="FF9150" s="73">
        <f t="shared" si="4894"/>
        <v>279.47000000000003</v>
      </c>
      <c r="FG9150" s="73">
        <f t="shared" si="4894"/>
        <v>279.47000000000003</v>
      </c>
      <c r="FH9150" s="73">
        <f t="shared" si="4894"/>
        <v>279.47000000000003</v>
      </c>
      <c r="FI9150" s="73">
        <f t="shared" si="4894"/>
        <v>279.47000000000003</v>
      </c>
      <c r="FJ9150" s="73">
        <f t="shared" si="4894"/>
        <v>279.47000000000003</v>
      </c>
      <c r="FK9150" s="73">
        <f t="shared" si="4894"/>
        <v>279.47000000000003</v>
      </c>
      <c r="FL9150" s="73">
        <f t="shared" si="4894"/>
        <v>279.47000000000003</v>
      </c>
      <c r="FM9150" s="73">
        <f t="shared" si="4894"/>
        <v>279.47000000000003</v>
      </c>
      <c r="FN9150" s="73">
        <f t="shared" si="4894"/>
        <v>279.47000000000003</v>
      </c>
      <c r="FO9150" s="73">
        <f t="shared" si="4894"/>
        <v>279.47000000000003</v>
      </c>
      <c r="FP9150" s="73">
        <f t="shared" si="4894"/>
        <v>279.47000000000003</v>
      </c>
      <c r="FQ9150" s="73">
        <f t="shared" si="4894"/>
        <v>279.47000000000003</v>
      </c>
      <c r="FR9150" s="73">
        <f t="shared" si="4894"/>
        <v>279.47000000000003</v>
      </c>
      <c r="FS9150" s="73">
        <f t="shared" si="4894"/>
        <v>279.47000000000003</v>
      </c>
      <c r="FT9150" s="73">
        <f t="shared" si="4894"/>
        <v>279.47000000000003</v>
      </c>
      <c r="FU9150" s="73">
        <f t="shared" si="4894"/>
        <v>279.47000000000003</v>
      </c>
      <c r="FV9150" s="73">
        <f t="shared" si="4894"/>
        <v>279.47000000000003</v>
      </c>
      <c r="FW9150" s="73">
        <f t="shared" si="4894"/>
        <v>279.47000000000003</v>
      </c>
      <c r="FX9150" s="73">
        <f t="shared" si="4894"/>
        <v>279.47000000000003</v>
      </c>
      <c r="FY9150" s="73">
        <f t="shared" si="4894"/>
        <v>279.47000000000003</v>
      </c>
      <c r="FZ9150" s="73">
        <f t="shared" si="4894"/>
        <v>279.47000000000003</v>
      </c>
      <c r="GA9150" s="73">
        <f t="shared" si="4894"/>
        <v>279.47000000000003</v>
      </c>
      <c r="GB9150" s="73">
        <f t="shared" si="4894"/>
        <v>279.47000000000003</v>
      </c>
      <c r="GC9150" s="73">
        <f t="shared" si="4894"/>
        <v>279.47000000000003</v>
      </c>
      <c r="GD9150" s="73">
        <f t="shared" si="4894"/>
        <v>279.47000000000003</v>
      </c>
      <c r="GE9150" s="73">
        <f t="shared" si="4894"/>
        <v>279.47000000000003</v>
      </c>
      <c r="GF9150" s="73">
        <f t="shared" si="4894"/>
        <v>279.47000000000003</v>
      </c>
      <c r="GG9150" s="73">
        <f t="shared" si="4894"/>
        <v>279.47000000000003</v>
      </c>
      <c r="GH9150" s="73">
        <f t="shared" si="4894"/>
        <v>279.47000000000003</v>
      </c>
      <c r="GI9150" s="73">
        <f t="shared" si="4894"/>
        <v>279.47000000000003</v>
      </c>
      <c r="GJ9150" s="73">
        <f t="shared" si="4894"/>
        <v>279.47000000000003</v>
      </c>
      <c r="GK9150" s="73">
        <f t="shared" si="4894"/>
        <v>279.47000000000003</v>
      </c>
      <c r="GL9150" s="73">
        <f t="shared" si="4894"/>
        <v>279.47000000000003</v>
      </c>
      <c r="GM9150" s="73">
        <f t="shared" si="4894"/>
        <v>279.47000000000003</v>
      </c>
      <c r="GN9150" s="73">
        <f t="shared" si="4894"/>
        <v>279.47000000000003</v>
      </c>
      <c r="GO9150" s="73">
        <f t="shared" si="4894"/>
        <v>279.47000000000003</v>
      </c>
      <c r="GP9150" s="73">
        <f t="shared" ref="GP9150:JA9150" si="4895">(GO9150+$F$9100*$F$9102*($F$55/$F$9101*GO9149+$F$55/$F$9101*GO9151))/(1+$F$9100*$F$9102*($F$55/$F$9101+$F$55/$F$9101))</f>
        <v>279.47000000000003</v>
      </c>
      <c r="GQ9150" s="73">
        <f t="shared" si="4895"/>
        <v>279.47000000000003</v>
      </c>
      <c r="GR9150" s="73">
        <f t="shared" si="4895"/>
        <v>279.47000000000003</v>
      </c>
      <c r="GS9150" s="73">
        <f t="shared" si="4895"/>
        <v>279.47000000000003</v>
      </c>
      <c r="GT9150" s="73">
        <f t="shared" si="4895"/>
        <v>279.47000000000003</v>
      </c>
      <c r="GU9150" s="73">
        <f t="shared" si="4895"/>
        <v>279.47000000000003</v>
      </c>
      <c r="GV9150" s="73">
        <f t="shared" si="4895"/>
        <v>279.47000000000003</v>
      </c>
      <c r="GW9150" s="73">
        <f t="shared" si="4895"/>
        <v>279.47000000000003</v>
      </c>
      <c r="GX9150" s="73">
        <f t="shared" si="4895"/>
        <v>279.47000000000003</v>
      </c>
      <c r="GY9150" s="73">
        <f t="shared" si="4895"/>
        <v>279.47000000000003</v>
      </c>
      <c r="GZ9150" s="73">
        <f t="shared" si="4895"/>
        <v>279.47000000000003</v>
      </c>
      <c r="HA9150" s="73">
        <f t="shared" si="4895"/>
        <v>279.47000000000003</v>
      </c>
      <c r="HB9150" s="73">
        <f t="shared" si="4895"/>
        <v>279.47000000000003</v>
      </c>
      <c r="HC9150" s="73">
        <f t="shared" si="4895"/>
        <v>279.47000000000003</v>
      </c>
      <c r="HD9150" s="73">
        <f t="shared" si="4895"/>
        <v>279.47000000000003</v>
      </c>
      <c r="HE9150" s="73">
        <f t="shared" si="4895"/>
        <v>279.47000000000003</v>
      </c>
      <c r="HF9150" s="73">
        <f t="shared" si="4895"/>
        <v>279.47000000000003</v>
      </c>
      <c r="HG9150" s="73">
        <f t="shared" si="4895"/>
        <v>279.47000000000003</v>
      </c>
      <c r="HH9150" s="73">
        <f t="shared" si="4895"/>
        <v>279.47000000000003</v>
      </c>
      <c r="HI9150" s="73">
        <f t="shared" si="4895"/>
        <v>279.47000000000003</v>
      </c>
      <c r="HJ9150" s="73">
        <f t="shared" si="4895"/>
        <v>279.47000000000003</v>
      </c>
      <c r="HK9150" s="73">
        <f t="shared" si="4895"/>
        <v>279.47000000000003</v>
      </c>
      <c r="HL9150" s="73">
        <f t="shared" si="4895"/>
        <v>279.47000000000003</v>
      </c>
      <c r="HM9150" s="73">
        <f t="shared" si="4895"/>
        <v>279.47000000000003</v>
      </c>
      <c r="HN9150" s="73">
        <f t="shared" si="4895"/>
        <v>279.47000000000003</v>
      </c>
      <c r="HO9150" s="73">
        <f t="shared" si="4895"/>
        <v>279.47000000000003</v>
      </c>
      <c r="HP9150" s="73">
        <f t="shared" si="4895"/>
        <v>279.47000000000003</v>
      </c>
      <c r="HQ9150" s="73">
        <f t="shared" si="4895"/>
        <v>279.47000000000003</v>
      </c>
      <c r="HR9150" s="73">
        <f t="shared" si="4895"/>
        <v>279.47000000000003</v>
      </c>
      <c r="HS9150" s="73">
        <f t="shared" si="4895"/>
        <v>279.47000000000003</v>
      </c>
      <c r="HT9150" s="73">
        <f t="shared" si="4895"/>
        <v>279.47000000000003</v>
      </c>
      <c r="HU9150" s="73">
        <f t="shared" si="4895"/>
        <v>279.47000000000003</v>
      </c>
      <c r="HV9150" s="73">
        <f t="shared" si="4895"/>
        <v>279.47000000000003</v>
      </c>
      <c r="HW9150" s="73">
        <f t="shared" si="4895"/>
        <v>279.47000000000003</v>
      </c>
      <c r="HX9150" s="73">
        <f t="shared" si="4895"/>
        <v>279.47000000000003</v>
      </c>
      <c r="HY9150" s="73">
        <f t="shared" si="4895"/>
        <v>279.47000000000003</v>
      </c>
      <c r="HZ9150" s="73">
        <f t="shared" si="4895"/>
        <v>279.47000000000003</v>
      </c>
      <c r="IA9150" s="73">
        <f t="shared" si="4895"/>
        <v>279.47000000000003</v>
      </c>
      <c r="IB9150" s="73">
        <f t="shared" si="4895"/>
        <v>279.47000000000003</v>
      </c>
      <c r="IC9150" s="73">
        <f t="shared" si="4895"/>
        <v>279.47000000000003</v>
      </c>
      <c r="ID9150" s="73">
        <f t="shared" si="4895"/>
        <v>279.47000000000003</v>
      </c>
      <c r="IE9150" s="73">
        <f t="shared" si="4895"/>
        <v>279.47000000000003</v>
      </c>
      <c r="IF9150" s="73">
        <f t="shared" si="4895"/>
        <v>279.47000000000003</v>
      </c>
      <c r="IG9150" s="73">
        <f t="shared" si="4895"/>
        <v>279.47000000000003</v>
      </c>
      <c r="IH9150" s="73">
        <f t="shared" si="4895"/>
        <v>279.47000000000003</v>
      </c>
      <c r="II9150" s="73">
        <f t="shared" si="4895"/>
        <v>279.47000000000003</v>
      </c>
      <c r="IJ9150" s="73">
        <f t="shared" si="4895"/>
        <v>279.47000000000003</v>
      </c>
      <c r="IK9150" s="73">
        <f t="shared" si="4895"/>
        <v>279.47000000000003</v>
      </c>
      <c r="IL9150" s="73">
        <f t="shared" si="4895"/>
        <v>279.47000000000003</v>
      </c>
      <c r="IM9150" s="73">
        <f t="shared" si="4895"/>
        <v>279.47000000000003</v>
      </c>
      <c r="IN9150" s="73">
        <f t="shared" si="4895"/>
        <v>279.47000000000003</v>
      </c>
      <c r="IO9150" s="73">
        <f t="shared" si="4895"/>
        <v>279.47000000000003</v>
      </c>
      <c r="IP9150" s="73">
        <f t="shared" si="4895"/>
        <v>279.47000000000003</v>
      </c>
      <c r="IQ9150" s="73">
        <f t="shared" si="4895"/>
        <v>279.47000000000003</v>
      </c>
      <c r="IR9150" s="73">
        <f t="shared" si="4895"/>
        <v>279.47000000000003</v>
      </c>
      <c r="IS9150" s="73">
        <f t="shared" si="4895"/>
        <v>279.47000000000003</v>
      </c>
      <c r="IT9150" s="73">
        <f t="shared" si="4895"/>
        <v>279.47000000000003</v>
      </c>
      <c r="IU9150" s="73">
        <f t="shared" si="4895"/>
        <v>279.47000000000003</v>
      </c>
      <c r="IV9150" s="73">
        <f t="shared" si="4895"/>
        <v>279.47000000000003</v>
      </c>
      <c r="IW9150" s="73">
        <f t="shared" si="4895"/>
        <v>279.47000000000003</v>
      </c>
      <c r="IX9150" s="73">
        <f t="shared" si="4895"/>
        <v>279.47000000000003</v>
      </c>
      <c r="IY9150" s="73">
        <f t="shared" si="4895"/>
        <v>279.47000000000003</v>
      </c>
      <c r="IZ9150" s="73">
        <f t="shared" si="4895"/>
        <v>279.47000000000003</v>
      </c>
      <c r="JA9150" s="73">
        <f t="shared" si="4895"/>
        <v>279.47000000000003</v>
      </c>
      <c r="JB9150" s="73">
        <f t="shared" ref="JB9150:KG9150" si="4896">(JA9150+$F$9100*$F$9102*($F$55/$F$9101*JA9149+$F$55/$F$9101*JA9151))/(1+$F$9100*$F$9102*($F$55/$F$9101+$F$55/$F$9101))</f>
        <v>279.47000000000003</v>
      </c>
      <c r="JC9150" s="73">
        <f t="shared" si="4896"/>
        <v>279.47000000000003</v>
      </c>
      <c r="JD9150" s="73">
        <f t="shared" si="4896"/>
        <v>279.47000000000003</v>
      </c>
      <c r="JE9150" s="73">
        <f t="shared" si="4896"/>
        <v>279.47000000000003</v>
      </c>
      <c r="JF9150" s="73">
        <f t="shared" si="4896"/>
        <v>279.47000000000003</v>
      </c>
      <c r="JG9150" s="73">
        <f t="shared" si="4896"/>
        <v>279.47000000000003</v>
      </c>
      <c r="JH9150" s="73">
        <f t="shared" si="4896"/>
        <v>279.47000000000003</v>
      </c>
      <c r="JI9150" s="73">
        <f t="shared" si="4896"/>
        <v>279.47000000000003</v>
      </c>
      <c r="JJ9150" s="73">
        <f t="shared" si="4896"/>
        <v>279.47000000000003</v>
      </c>
      <c r="JK9150" s="73">
        <f t="shared" si="4896"/>
        <v>279.47000000000003</v>
      </c>
      <c r="JL9150" s="73">
        <f t="shared" si="4896"/>
        <v>279.47000000000003</v>
      </c>
      <c r="JM9150" s="73">
        <f t="shared" si="4896"/>
        <v>279.47000000000003</v>
      </c>
      <c r="JN9150" s="73">
        <f t="shared" si="4896"/>
        <v>279.47000000000003</v>
      </c>
      <c r="JO9150" s="73">
        <f t="shared" si="4896"/>
        <v>279.47000000000003</v>
      </c>
      <c r="JP9150" s="73">
        <f t="shared" si="4896"/>
        <v>279.47000000000003</v>
      </c>
      <c r="JQ9150" s="73">
        <f t="shared" si="4896"/>
        <v>279.47000000000003</v>
      </c>
      <c r="JR9150" s="73">
        <f t="shared" si="4896"/>
        <v>279.47000000000003</v>
      </c>
      <c r="JS9150" s="73">
        <f t="shared" si="4896"/>
        <v>279.47000000000003</v>
      </c>
      <c r="JT9150" s="73">
        <f t="shared" si="4896"/>
        <v>279.47000000000003</v>
      </c>
      <c r="JU9150" s="73">
        <f t="shared" si="4896"/>
        <v>279.47000000000003</v>
      </c>
      <c r="JV9150" s="73">
        <f t="shared" si="4896"/>
        <v>279.47000000000003</v>
      </c>
      <c r="JW9150" s="73">
        <f t="shared" si="4896"/>
        <v>279.47000000000003</v>
      </c>
      <c r="JX9150" s="73">
        <f t="shared" si="4896"/>
        <v>279.47000000000003</v>
      </c>
      <c r="JY9150" s="73">
        <f t="shared" si="4896"/>
        <v>279.47000000000003</v>
      </c>
      <c r="JZ9150" s="73">
        <f t="shared" si="4896"/>
        <v>279.47000000000003</v>
      </c>
      <c r="KA9150" s="73">
        <f t="shared" si="4896"/>
        <v>279.47000000000003</v>
      </c>
      <c r="KB9150" s="73">
        <f t="shared" si="4896"/>
        <v>279.47000000000003</v>
      </c>
      <c r="KC9150" s="73">
        <f t="shared" si="4896"/>
        <v>279.47000000000003</v>
      </c>
      <c r="KD9150" s="73">
        <f t="shared" si="4896"/>
        <v>279.47000000000003</v>
      </c>
      <c r="KE9150" s="73">
        <f t="shared" si="4896"/>
        <v>279.47000000000003</v>
      </c>
      <c r="KF9150" s="73">
        <f t="shared" si="4896"/>
        <v>279.47000000000003</v>
      </c>
      <c r="KG9150" s="73">
        <f t="shared" si="4896"/>
        <v>279.47000000000003</v>
      </c>
      <c r="KH9150">
        <v>279.47000000000003</v>
      </c>
      <c r="KL9150" s="84"/>
      <c r="KP9150" s="84"/>
      <c r="KS9150" s="74"/>
      <c r="KT9150" s="74"/>
      <c r="KU9150" s="16"/>
      <c r="KV9150" s="72"/>
      <c r="KW9150" s="72"/>
      <c r="KX9150" s="16"/>
      <c r="KZ9150" s="16"/>
      <c r="LA9150" s="16"/>
      <c r="LB9150" s="74"/>
      <c r="LC9150" s="74"/>
    </row>
    <row r="9151" spans="2:315" x14ac:dyDescent="0.35">
      <c r="B9151">
        <v>45</v>
      </c>
      <c r="C9151">
        <f t="shared" si="4826"/>
        <v>0.44500000000000001</v>
      </c>
      <c r="E9151" s="92">
        <v>279.47000000000003</v>
      </c>
      <c r="F9151" s="73">
        <f t="shared" ref="F9151:BQ9151" si="4897">(E9151+$F$9100*$F$9102*($F$55/$F$9101*E9150+$F$55/$F$9101*E9152))/(1+$F$9100*$F$9102*($F$55/$F$9101+$F$55/$F$9101))</f>
        <v>279.47000000000003</v>
      </c>
      <c r="G9151" s="73">
        <f t="shared" si="4897"/>
        <v>279.47000000000003</v>
      </c>
      <c r="H9151" s="73">
        <f t="shared" si="4897"/>
        <v>279.47000000000003</v>
      </c>
      <c r="I9151" s="73">
        <f t="shared" si="4897"/>
        <v>279.47000000000003</v>
      </c>
      <c r="J9151" s="73">
        <f t="shared" si="4897"/>
        <v>279.47000000000003</v>
      </c>
      <c r="K9151" s="73">
        <f t="shared" si="4897"/>
        <v>279.47000000000003</v>
      </c>
      <c r="L9151" s="73">
        <f t="shared" si="4897"/>
        <v>279.47000000000003</v>
      </c>
      <c r="M9151" s="73">
        <f t="shared" si="4897"/>
        <v>279.47000000000003</v>
      </c>
      <c r="N9151" s="73">
        <f t="shared" si="4897"/>
        <v>279.47000000000003</v>
      </c>
      <c r="O9151" s="73">
        <f t="shared" si="4897"/>
        <v>279.47000000000003</v>
      </c>
      <c r="P9151" s="73">
        <f t="shared" si="4897"/>
        <v>279.47000000000003</v>
      </c>
      <c r="Q9151" s="73">
        <f t="shared" si="4897"/>
        <v>279.47000000000003</v>
      </c>
      <c r="R9151" s="73">
        <f t="shared" si="4897"/>
        <v>279.47000000000003</v>
      </c>
      <c r="S9151" s="73">
        <f t="shared" si="4897"/>
        <v>279.47000000000003</v>
      </c>
      <c r="T9151" s="73">
        <f t="shared" si="4897"/>
        <v>279.47000000000003</v>
      </c>
      <c r="U9151" s="73">
        <f t="shared" si="4897"/>
        <v>279.47000000000003</v>
      </c>
      <c r="V9151" s="73">
        <f t="shared" si="4897"/>
        <v>279.47000000000003</v>
      </c>
      <c r="W9151" s="73">
        <f t="shared" si="4897"/>
        <v>279.47000000000003</v>
      </c>
      <c r="X9151" s="73">
        <f t="shared" si="4897"/>
        <v>279.47000000000003</v>
      </c>
      <c r="Y9151" s="73">
        <f t="shared" si="4897"/>
        <v>279.47000000000003</v>
      </c>
      <c r="Z9151" s="73">
        <f t="shared" si="4897"/>
        <v>279.47000000000003</v>
      </c>
      <c r="AA9151" s="73">
        <f t="shared" si="4897"/>
        <v>279.47000000000003</v>
      </c>
      <c r="AB9151" s="73">
        <f t="shared" si="4897"/>
        <v>279.47000000000003</v>
      </c>
      <c r="AC9151" s="73">
        <f t="shared" si="4897"/>
        <v>279.47000000000003</v>
      </c>
      <c r="AD9151" s="73">
        <f t="shared" si="4897"/>
        <v>279.47000000000003</v>
      </c>
      <c r="AE9151" s="73">
        <f t="shared" si="4897"/>
        <v>279.47000000000003</v>
      </c>
      <c r="AF9151" s="73">
        <f t="shared" si="4897"/>
        <v>279.47000000000003</v>
      </c>
      <c r="AG9151" s="73">
        <f t="shared" si="4897"/>
        <v>279.47000000000003</v>
      </c>
      <c r="AH9151" s="73">
        <f t="shared" si="4897"/>
        <v>279.47000000000003</v>
      </c>
      <c r="AI9151" s="73">
        <f t="shared" si="4897"/>
        <v>279.47000000000003</v>
      </c>
      <c r="AJ9151" s="73">
        <f t="shared" si="4897"/>
        <v>279.47000000000003</v>
      </c>
      <c r="AK9151" s="73">
        <f t="shared" si="4897"/>
        <v>279.47000000000003</v>
      </c>
      <c r="AL9151" s="73">
        <f t="shared" si="4897"/>
        <v>279.47000000000003</v>
      </c>
      <c r="AM9151" s="73">
        <f t="shared" si="4897"/>
        <v>279.47000000000003</v>
      </c>
      <c r="AN9151" s="73">
        <f t="shared" si="4897"/>
        <v>279.47000000000003</v>
      </c>
      <c r="AO9151" s="73">
        <f t="shared" si="4897"/>
        <v>279.47000000000003</v>
      </c>
      <c r="AP9151" s="73">
        <f t="shared" si="4897"/>
        <v>279.47000000000003</v>
      </c>
      <c r="AQ9151" s="73">
        <f t="shared" si="4897"/>
        <v>279.47000000000003</v>
      </c>
      <c r="AR9151" s="73">
        <f t="shared" si="4897"/>
        <v>279.47000000000003</v>
      </c>
      <c r="AS9151" s="73">
        <f t="shared" si="4897"/>
        <v>279.47000000000003</v>
      </c>
      <c r="AT9151" s="73">
        <f t="shared" si="4897"/>
        <v>279.47000000000003</v>
      </c>
      <c r="AU9151" s="73">
        <f t="shared" si="4897"/>
        <v>279.47000000000003</v>
      </c>
      <c r="AV9151" s="73">
        <f t="shared" si="4897"/>
        <v>279.47000000000003</v>
      </c>
      <c r="AW9151" s="73">
        <f t="shared" si="4897"/>
        <v>279.47000000000003</v>
      </c>
      <c r="AX9151" s="73">
        <f t="shared" si="4897"/>
        <v>279.47000000000003</v>
      </c>
      <c r="AY9151" s="73">
        <f t="shared" si="4897"/>
        <v>279.47000000000003</v>
      </c>
      <c r="AZ9151" s="73">
        <f t="shared" si="4897"/>
        <v>279.47000000000003</v>
      </c>
      <c r="BA9151" s="73">
        <f t="shared" si="4897"/>
        <v>279.47000000000003</v>
      </c>
      <c r="BB9151" s="73">
        <f t="shared" si="4897"/>
        <v>279.47000000000003</v>
      </c>
      <c r="BC9151" s="73">
        <f t="shared" si="4897"/>
        <v>279.47000000000003</v>
      </c>
      <c r="BD9151" s="73">
        <f t="shared" si="4897"/>
        <v>279.47000000000003</v>
      </c>
      <c r="BE9151" s="73">
        <f t="shared" si="4897"/>
        <v>279.47000000000003</v>
      </c>
      <c r="BF9151" s="73">
        <f t="shared" si="4897"/>
        <v>279.47000000000003</v>
      </c>
      <c r="BG9151" s="73">
        <f t="shared" si="4897"/>
        <v>279.47000000000003</v>
      </c>
      <c r="BH9151" s="73">
        <f t="shared" si="4897"/>
        <v>279.47000000000003</v>
      </c>
      <c r="BI9151" s="73">
        <f t="shared" si="4897"/>
        <v>279.47000000000003</v>
      </c>
      <c r="BJ9151" s="73">
        <f t="shared" si="4897"/>
        <v>279.47000000000003</v>
      </c>
      <c r="BK9151" s="73">
        <f t="shared" si="4897"/>
        <v>279.47000000000003</v>
      </c>
      <c r="BL9151" s="73">
        <f t="shared" si="4897"/>
        <v>279.47000000000003</v>
      </c>
      <c r="BM9151" s="73">
        <f t="shared" si="4897"/>
        <v>279.47000000000003</v>
      </c>
      <c r="BN9151" s="73">
        <f t="shared" si="4897"/>
        <v>279.47000000000003</v>
      </c>
      <c r="BO9151" s="73">
        <f t="shared" si="4897"/>
        <v>279.47000000000003</v>
      </c>
      <c r="BP9151" s="73">
        <f t="shared" si="4897"/>
        <v>279.47000000000003</v>
      </c>
      <c r="BQ9151" s="73">
        <f t="shared" si="4897"/>
        <v>279.47000000000003</v>
      </c>
      <c r="BR9151" s="73">
        <f t="shared" ref="BR9151:EC9151" si="4898">(BQ9151+$F$9100*$F$9102*($F$55/$F$9101*BQ9150+$F$55/$F$9101*BQ9152))/(1+$F$9100*$F$9102*($F$55/$F$9101+$F$55/$F$9101))</f>
        <v>279.47000000000003</v>
      </c>
      <c r="BS9151" s="73">
        <f t="shared" si="4898"/>
        <v>279.47000000000003</v>
      </c>
      <c r="BT9151" s="73">
        <f t="shared" si="4898"/>
        <v>279.47000000000003</v>
      </c>
      <c r="BU9151" s="73">
        <f t="shared" si="4898"/>
        <v>279.47000000000003</v>
      </c>
      <c r="BV9151" s="73">
        <f t="shared" si="4898"/>
        <v>279.47000000000003</v>
      </c>
      <c r="BW9151" s="73">
        <f t="shared" si="4898"/>
        <v>279.47000000000003</v>
      </c>
      <c r="BX9151" s="73">
        <f t="shared" si="4898"/>
        <v>279.47000000000003</v>
      </c>
      <c r="BY9151" s="73">
        <f t="shared" si="4898"/>
        <v>279.47000000000003</v>
      </c>
      <c r="BZ9151" s="73">
        <f t="shared" si="4898"/>
        <v>279.47000000000003</v>
      </c>
      <c r="CA9151" s="73">
        <f t="shared" si="4898"/>
        <v>279.47000000000003</v>
      </c>
      <c r="CB9151" s="73">
        <f t="shared" si="4898"/>
        <v>279.47000000000003</v>
      </c>
      <c r="CC9151" s="73">
        <f t="shared" si="4898"/>
        <v>279.47000000000003</v>
      </c>
      <c r="CD9151" s="73">
        <f t="shared" si="4898"/>
        <v>279.47000000000003</v>
      </c>
      <c r="CE9151" s="73">
        <f t="shared" si="4898"/>
        <v>279.47000000000003</v>
      </c>
      <c r="CF9151" s="73">
        <f t="shared" si="4898"/>
        <v>279.47000000000003</v>
      </c>
      <c r="CG9151" s="73">
        <f t="shared" si="4898"/>
        <v>279.47000000000003</v>
      </c>
      <c r="CH9151" s="73">
        <f t="shared" si="4898"/>
        <v>279.47000000000003</v>
      </c>
      <c r="CI9151" s="73">
        <f t="shared" si="4898"/>
        <v>279.47000000000003</v>
      </c>
      <c r="CJ9151" s="73">
        <f t="shared" si="4898"/>
        <v>279.47000000000003</v>
      </c>
      <c r="CK9151" s="73">
        <f t="shared" si="4898"/>
        <v>279.47000000000003</v>
      </c>
      <c r="CL9151" s="73">
        <f t="shared" si="4898"/>
        <v>279.47000000000003</v>
      </c>
      <c r="CM9151" s="73">
        <f t="shared" si="4898"/>
        <v>279.47000000000003</v>
      </c>
      <c r="CN9151" s="73">
        <f t="shared" si="4898"/>
        <v>279.47000000000003</v>
      </c>
      <c r="CO9151" s="73">
        <f t="shared" si="4898"/>
        <v>279.47000000000003</v>
      </c>
      <c r="CP9151" s="73">
        <f t="shared" si="4898"/>
        <v>279.47000000000003</v>
      </c>
      <c r="CQ9151" s="73">
        <f t="shared" si="4898"/>
        <v>279.47000000000003</v>
      </c>
      <c r="CR9151" s="73">
        <f t="shared" si="4898"/>
        <v>279.47000000000003</v>
      </c>
      <c r="CS9151" s="73">
        <f t="shared" si="4898"/>
        <v>279.47000000000003</v>
      </c>
      <c r="CT9151" s="73">
        <f t="shared" si="4898"/>
        <v>279.47000000000003</v>
      </c>
      <c r="CU9151" s="73">
        <f t="shared" si="4898"/>
        <v>279.47000000000003</v>
      </c>
      <c r="CV9151" s="73">
        <f t="shared" si="4898"/>
        <v>279.47000000000003</v>
      </c>
      <c r="CW9151" s="73">
        <f t="shared" si="4898"/>
        <v>279.47000000000003</v>
      </c>
      <c r="CX9151" s="73">
        <f t="shared" si="4898"/>
        <v>279.47000000000003</v>
      </c>
      <c r="CY9151" s="73">
        <f t="shared" si="4898"/>
        <v>279.47000000000003</v>
      </c>
      <c r="CZ9151" s="73">
        <f t="shared" si="4898"/>
        <v>279.47000000000003</v>
      </c>
      <c r="DA9151" s="73">
        <f t="shared" si="4898"/>
        <v>279.47000000000003</v>
      </c>
      <c r="DB9151" s="73">
        <f t="shared" si="4898"/>
        <v>279.47000000000003</v>
      </c>
      <c r="DC9151" s="73">
        <f t="shared" si="4898"/>
        <v>279.47000000000003</v>
      </c>
      <c r="DD9151" s="73">
        <f t="shared" si="4898"/>
        <v>279.47000000000003</v>
      </c>
      <c r="DE9151" s="73">
        <f t="shared" si="4898"/>
        <v>279.47000000000003</v>
      </c>
      <c r="DF9151" s="73">
        <f t="shared" si="4898"/>
        <v>279.47000000000003</v>
      </c>
      <c r="DG9151" s="73">
        <f t="shared" si="4898"/>
        <v>279.47000000000003</v>
      </c>
      <c r="DH9151" s="73">
        <f t="shared" si="4898"/>
        <v>279.47000000000003</v>
      </c>
      <c r="DI9151" s="73">
        <f t="shared" si="4898"/>
        <v>279.47000000000003</v>
      </c>
      <c r="DJ9151" s="73">
        <f t="shared" si="4898"/>
        <v>279.47000000000003</v>
      </c>
      <c r="DK9151" s="73">
        <f t="shared" si="4898"/>
        <v>279.47000000000003</v>
      </c>
      <c r="DL9151" s="73">
        <f t="shared" si="4898"/>
        <v>279.47000000000003</v>
      </c>
      <c r="DM9151" s="73">
        <f t="shared" si="4898"/>
        <v>279.47000000000003</v>
      </c>
      <c r="DN9151" s="73">
        <f t="shared" si="4898"/>
        <v>279.47000000000003</v>
      </c>
      <c r="DO9151" s="73">
        <f t="shared" si="4898"/>
        <v>279.47000000000003</v>
      </c>
      <c r="DP9151" s="73">
        <f t="shared" si="4898"/>
        <v>279.47000000000003</v>
      </c>
      <c r="DQ9151" s="73">
        <f t="shared" si="4898"/>
        <v>279.47000000000003</v>
      </c>
      <c r="DR9151" s="73">
        <f t="shared" si="4898"/>
        <v>279.47000000000003</v>
      </c>
      <c r="DS9151" s="73">
        <f t="shared" si="4898"/>
        <v>279.47000000000003</v>
      </c>
      <c r="DT9151" s="73">
        <f t="shared" si="4898"/>
        <v>279.47000000000003</v>
      </c>
      <c r="DU9151" s="73">
        <f t="shared" si="4898"/>
        <v>279.47000000000003</v>
      </c>
      <c r="DV9151" s="73">
        <f t="shared" si="4898"/>
        <v>279.47000000000003</v>
      </c>
      <c r="DW9151" s="73">
        <f t="shared" si="4898"/>
        <v>279.47000000000003</v>
      </c>
      <c r="DX9151" s="73">
        <f t="shared" si="4898"/>
        <v>279.47000000000003</v>
      </c>
      <c r="DY9151" s="73">
        <f t="shared" si="4898"/>
        <v>279.47000000000003</v>
      </c>
      <c r="DZ9151" s="73">
        <f t="shared" si="4898"/>
        <v>279.47000000000003</v>
      </c>
      <c r="EA9151" s="73">
        <f t="shared" si="4898"/>
        <v>279.47000000000003</v>
      </c>
      <c r="EB9151" s="73">
        <f t="shared" si="4898"/>
        <v>279.47000000000003</v>
      </c>
      <c r="EC9151" s="73">
        <f t="shared" si="4898"/>
        <v>279.47000000000003</v>
      </c>
      <c r="ED9151" s="73">
        <f t="shared" ref="ED9151:GO9151" si="4899">(EC9151+$F$9100*$F$9102*($F$55/$F$9101*EC9150+$F$55/$F$9101*EC9152))/(1+$F$9100*$F$9102*($F$55/$F$9101+$F$55/$F$9101))</f>
        <v>279.47000000000003</v>
      </c>
      <c r="EE9151" s="73">
        <f t="shared" si="4899"/>
        <v>279.47000000000003</v>
      </c>
      <c r="EF9151" s="73">
        <f t="shared" si="4899"/>
        <v>279.47000000000003</v>
      </c>
      <c r="EG9151" s="73">
        <f t="shared" si="4899"/>
        <v>279.47000000000003</v>
      </c>
      <c r="EH9151" s="73">
        <f t="shared" si="4899"/>
        <v>279.47000000000003</v>
      </c>
      <c r="EI9151" s="73">
        <f t="shared" si="4899"/>
        <v>279.47000000000003</v>
      </c>
      <c r="EJ9151" s="73">
        <f t="shared" si="4899"/>
        <v>279.47000000000003</v>
      </c>
      <c r="EK9151" s="73">
        <f t="shared" si="4899"/>
        <v>279.47000000000003</v>
      </c>
      <c r="EL9151" s="73">
        <f t="shared" si="4899"/>
        <v>279.47000000000003</v>
      </c>
      <c r="EM9151" s="73">
        <f t="shared" si="4899"/>
        <v>279.47000000000003</v>
      </c>
      <c r="EN9151" s="73">
        <f t="shared" si="4899"/>
        <v>279.47000000000003</v>
      </c>
      <c r="EO9151" s="73">
        <f t="shared" si="4899"/>
        <v>279.47000000000003</v>
      </c>
      <c r="EP9151" s="73">
        <f t="shared" si="4899"/>
        <v>279.47000000000003</v>
      </c>
      <c r="EQ9151" s="73">
        <f t="shared" si="4899"/>
        <v>279.47000000000003</v>
      </c>
      <c r="ER9151" s="73">
        <f t="shared" si="4899"/>
        <v>279.47000000000003</v>
      </c>
      <c r="ES9151" s="73">
        <f t="shared" si="4899"/>
        <v>279.47000000000003</v>
      </c>
      <c r="ET9151" s="73">
        <f t="shared" si="4899"/>
        <v>279.47000000000003</v>
      </c>
      <c r="EU9151" s="73">
        <f t="shared" si="4899"/>
        <v>279.47000000000003</v>
      </c>
      <c r="EV9151" s="73">
        <f t="shared" si="4899"/>
        <v>279.47000000000003</v>
      </c>
      <c r="EW9151" s="73">
        <f t="shared" si="4899"/>
        <v>279.47000000000003</v>
      </c>
      <c r="EX9151" s="73">
        <f t="shared" si="4899"/>
        <v>279.47000000000003</v>
      </c>
      <c r="EY9151" s="73">
        <f t="shared" si="4899"/>
        <v>279.47000000000003</v>
      </c>
      <c r="EZ9151" s="73">
        <f t="shared" si="4899"/>
        <v>279.47000000000003</v>
      </c>
      <c r="FA9151" s="73">
        <f t="shared" si="4899"/>
        <v>279.47000000000003</v>
      </c>
      <c r="FB9151" s="73">
        <f t="shared" si="4899"/>
        <v>279.47000000000003</v>
      </c>
      <c r="FC9151" s="73">
        <f t="shared" si="4899"/>
        <v>279.47000000000003</v>
      </c>
      <c r="FD9151" s="73">
        <f t="shared" si="4899"/>
        <v>279.47000000000003</v>
      </c>
      <c r="FE9151" s="73">
        <f t="shared" si="4899"/>
        <v>279.47000000000003</v>
      </c>
      <c r="FF9151" s="73">
        <f t="shared" si="4899"/>
        <v>279.47000000000003</v>
      </c>
      <c r="FG9151" s="73">
        <f t="shared" si="4899"/>
        <v>279.47000000000003</v>
      </c>
      <c r="FH9151" s="73">
        <f t="shared" si="4899"/>
        <v>279.47000000000003</v>
      </c>
      <c r="FI9151" s="73">
        <f t="shared" si="4899"/>
        <v>279.47000000000003</v>
      </c>
      <c r="FJ9151" s="73">
        <f t="shared" si="4899"/>
        <v>279.47000000000003</v>
      </c>
      <c r="FK9151" s="73">
        <f t="shared" si="4899"/>
        <v>279.47000000000003</v>
      </c>
      <c r="FL9151" s="73">
        <f t="shared" si="4899"/>
        <v>279.47000000000003</v>
      </c>
      <c r="FM9151" s="73">
        <f t="shared" si="4899"/>
        <v>279.47000000000003</v>
      </c>
      <c r="FN9151" s="73">
        <f t="shared" si="4899"/>
        <v>279.47000000000003</v>
      </c>
      <c r="FO9151" s="73">
        <f t="shared" si="4899"/>
        <v>279.47000000000003</v>
      </c>
      <c r="FP9151" s="73">
        <f t="shared" si="4899"/>
        <v>279.47000000000003</v>
      </c>
      <c r="FQ9151" s="73">
        <f t="shared" si="4899"/>
        <v>279.47000000000003</v>
      </c>
      <c r="FR9151" s="73">
        <f t="shared" si="4899"/>
        <v>279.47000000000003</v>
      </c>
      <c r="FS9151" s="73">
        <f t="shared" si="4899"/>
        <v>279.47000000000003</v>
      </c>
      <c r="FT9151" s="73">
        <f t="shared" si="4899"/>
        <v>279.47000000000003</v>
      </c>
      <c r="FU9151" s="73">
        <f t="shared" si="4899"/>
        <v>279.47000000000003</v>
      </c>
      <c r="FV9151" s="73">
        <f t="shared" si="4899"/>
        <v>279.47000000000003</v>
      </c>
      <c r="FW9151" s="73">
        <f t="shared" si="4899"/>
        <v>279.47000000000003</v>
      </c>
      <c r="FX9151" s="73">
        <f t="shared" si="4899"/>
        <v>279.47000000000003</v>
      </c>
      <c r="FY9151" s="73">
        <f t="shared" si="4899"/>
        <v>279.47000000000003</v>
      </c>
      <c r="FZ9151" s="73">
        <f t="shared" si="4899"/>
        <v>279.47000000000003</v>
      </c>
      <c r="GA9151" s="73">
        <f t="shared" si="4899"/>
        <v>279.47000000000003</v>
      </c>
      <c r="GB9151" s="73">
        <f t="shared" si="4899"/>
        <v>279.47000000000003</v>
      </c>
      <c r="GC9151" s="73">
        <f t="shared" si="4899"/>
        <v>279.47000000000003</v>
      </c>
      <c r="GD9151" s="73">
        <f t="shared" si="4899"/>
        <v>279.47000000000003</v>
      </c>
      <c r="GE9151" s="73">
        <f t="shared" si="4899"/>
        <v>279.47000000000003</v>
      </c>
      <c r="GF9151" s="73">
        <f t="shared" si="4899"/>
        <v>279.47000000000003</v>
      </c>
      <c r="GG9151" s="73">
        <f t="shared" si="4899"/>
        <v>279.47000000000003</v>
      </c>
      <c r="GH9151" s="73">
        <f t="shared" si="4899"/>
        <v>279.47000000000003</v>
      </c>
      <c r="GI9151" s="73">
        <f t="shared" si="4899"/>
        <v>279.47000000000003</v>
      </c>
      <c r="GJ9151" s="73">
        <f t="shared" si="4899"/>
        <v>279.47000000000003</v>
      </c>
      <c r="GK9151" s="73">
        <f t="shared" si="4899"/>
        <v>279.47000000000003</v>
      </c>
      <c r="GL9151" s="73">
        <f t="shared" si="4899"/>
        <v>279.47000000000003</v>
      </c>
      <c r="GM9151" s="73">
        <f t="shared" si="4899"/>
        <v>279.47000000000003</v>
      </c>
      <c r="GN9151" s="73">
        <f t="shared" si="4899"/>
        <v>279.47000000000003</v>
      </c>
      <c r="GO9151" s="73">
        <f t="shared" si="4899"/>
        <v>279.47000000000003</v>
      </c>
      <c r="GP9151" s="73">
        <f t="shared" ref="GP9151:JA9151" si="4900">(GO9151+$F$9100*$F$9102*($F$55/$F$9101*GO9150+$F$55/$F$9101*GO9152))/(1+$F$9100*$F$9102*($F$55/$F$9101+$F$55/$F$9101))</f>
        <v>279.47000000000003</v>
      </c>
      <c r="GQ9151" s="73">
        <f t="shared" si="4900"/>
        <v>279.47000000000003</v>
      </c>
      <c r="GR9151" s="73">
        <f t="shared" si="4900"/>
        <v>279.47000000000003</v>
      </c>
      <c r="GS9151" s="73">
        <f t="shared" si="4900"/>
        <v>279.47000000000003</v>
      </c>
      <c r="GT9151" s="73">
        <f t="shared" si="4900"/>
        <v>279.47000000000003</v>
      </c>
      <c r="GU9151" s="73">
        <f t="shared" si="4900"/>
        <v>279.47000000000003</v>
      </c>
      <c r="GV9151" s="73">
        <f t="shared" si="4900"/>
        <v>279.47000000000003</v>
      </c>
      <c r="GW9151" s="73">
        <f t="shared" si="4900"/>
        <v>279.47000000000003</v>
      </c>
      <c r="GX9151" s="73">
        <f t="shared" si="4900"/>
        <v>279.47000000000003</v>
      </c>
      <c r="GY9151" s="73">
        <f t="shared" si="4900"/>
        <v>279.47000000000003</v>
      </c>
      <c r="GZ9151" s="73">
        <f t="shared" si="4900"/>
        <v>279.47000000000003</v>
      </c>
      <c r="HA9151" s="73">
        <f t="shared" si="4900"/>
        <v>279.47000000000003</v>
      </c>
      <c r="HB9151" s="73">
        <f t="shared" si="4900"/>
        <v>279.47000000000003</v>
      </c>
      <c r="HC9151" s="73">
        <f t="shared" si="4900"/>
        <v>279.47000000000003</v>
      </c>
      <c r="HD9151" s="73">
        <f t="shared" si="4900"/>
        <v>279.47000000000003</v>
      </c>
      <c r="HE9151" s="73">
        <f t="shared" si="4900"/>
        <v>279.47000000000003</v>
      </c>
      <c r="HF9151" s="73">
        <f t="shared" si="4900"/>
        <v>279.47000000000003</v>
      </c>
      <c r="HG9151" s="73">
        <f t="shared" si="4900"/>
        <v>279.47000000000003</v>
      </c>
      <c r="HH9151" s="73">
        <f t="shared" si="4900"/>
        <v>279.47000000000003</v>
      </c>
      <c r="HI9151" s="73">
        <f t="shared" si="4900"/>
        <v>279.47000000000003</v>
      </c>
      <c r="HJ9151" s="73">
        <f t="shared" si="4900"/>
        <v>279.47000000000003</v>
      </c>
      <c r="HK9151" s="73">
        <f t="shared" si="4900"/>
        <v>279.47000000000003</v>
      </c>
      <c r="HL9151" s="73">
        <f t="shared" si="4900"/>
        <v>279.47000000000003</v>
      </c>
      <c r="HM9151" s="73">
        <f t="shared" si="4900"/>
        <v>279.47000000000003</v>
      </c>
      <c r="HN9151" s="73">
        <f t="shared" si="4900"/>
        <v>279.47000000000003</v>
      </c>
      <c r="HO9151" s="73">
        <f t="shared" si="4900"/>
        <v>279.47000000000003</v>
      </c>
      <c r="HP9151" s="73">
        <f t="shared" si="4900"/>
        <v>279.47000000000003</v>
      </c>
      <c r="HQ9151" s="73">
        <f t="shared" si="4900"/>
        <v>279.47000000000003</v>
      </c>
      <c r="HR9151" s="73">
        <f t="shared" si="4900"/>
        <v>279.47000000000003</v>
      </c>
      <c r="HS9151" s="73">
        <f t="shared" si="4900"/>
        <v>279.47000000000003</v>
      </c>
      <c r="HT9151" s="73">
        <f t="shared" si="4900"/>
        <v>279.47000000000003</v>
      </c>
      <c r="HU9151" s="73">
        <f t="shared" si="4900"/>
        <v>279.47000000000003</v>
      </c>
      <c r="HV9151" s="73">
        <f t="shared" si="4900"/>
        <v>279.47000000000003</v>
      </c>
      <c r="HW9151" s="73">
        <f t="shared" si="4900"/>
        <v>279.47000000000003</v>
      </c>
      <c r="HX9151" s="73">
        <f t="shared" si="4900"/>
        <v>279.47000000000003</v>
      </c>
      <c r="HY9151" s="73">
        <f t="shared" si="4900"/>
        <v>279.47000000000003</v>
      </c>
      <c r="HZ9151" s="73">
        <f t="shared" si="4900"/>
        <v>279.47000000000003</v>
      </c>
      <c r="IA9151" s="73">
        <f t="shared" si="4900"/>
        <v>279.47000000000003</v>
      </c>
      <c r="IB9151" s="73">
        <f t="shared" si="4900"/>
        <v>279.47000000000003</v>
      </c>
      <c r="IC9151" s="73">
        <f t="shared" si="4900"/>
        <v>279.47000000000003</v>
      </c>
      <c r="ID9151" s="73">
        <f t="shared" si="4900"/>
        <v>279.47000000000003</v>
      </c>
      <c r="IE9151" s="73">
        <f t="shared" si="4900"/>
        <v>279.47000000000003</v>
      </c>
      <c r="IF9151" s="73">
        <f t="shared" si="4900"/>
        <v>279.47000000000003</v>
      </c>
      <c r="IG9151" s="73">
        <f t="shared" si="4900"/>
        <v>279.47000000000003</v>
      </c>
      <c r="IH9151" s="73">
        <f t="shared" si="4900"/>
        <v>279.47000000000003</v>
      </c>
      <c r="II9151" s="73">
        <f t="shared" si="4900"/>
        <v>279.47000000000003</v>
      </c>
      <c r="IJ9151" s="73">
        <f t="shared" si="4900"/>
        <v>279.47000000000003</v>
      </c>
      <c r="IK9151" s="73">
        <f t="shared" si="4900"/>
        <v>279.47000000000003</v>
      </c>
      <c r="IL9151" s="73">
        <f t="shared" si="4900"/>
        <v>279.47000000000003</v>
      </c>
      <c r="IM9151" s="73">
        <f t="shared" si="4900"/>
        <v>279.47000000000003</v>
      </c>
      <c r="IN9151" s="73">
        <f t="shared" si="4900"/>
        <v>279.47000000000003</v>
      </c>
      <c r="IO9151" s="73">
        <f t="shared" si="4900"/>
        <v>279.47000000000003</v>
      </c>
      <c r="IP9151" s="73">
        <f t="shared" si="4900"/>
        <v>279.47000000000003</v>
      </c>
      <c r="IQ9151" s="73">
        <f t="shared" si="4900"/>
        <v>279.47000000000003</v>
      </c>
      <c r="IR9151" s="73">
        <f t="shared" si="4900"/>
        <v>279.47000000000003</v>
      </c>
      <c r="IS9151" s="73">
        <f t="shared" si="4900"/>
        <v>279.47000000000003</v>
      </c>
      <c r="IT9151" s="73">
        <f t="shared" si="4900"/>
        <v>279.47000000000003</v>
      </c>
      <c r="IU9151" s="73">
        <f t="shared" si="4900"/>
        <v>279.47000000000003</v>
      </c>
      <c r="IV9151" s="73">
        <f t="shared" si="4900"/>
        <v>279.47000000000003</v>
      </c>
      <c r="IW9151" s="73">
        <f t="shared" si="4900"/>
        <v>279.47000000000003</v>
      </c>
      <c r="IX9151" s="73">
        <f t="shared" si="4900"/>
        <v>279.47000000000003</v>
      </c>
      <c r="IY9151" s="73">
        <f t="shared" si="4900"/>
        <v>279.47000000000003</v>
      </c>
      <c r="IZ9151" s="73">
        <f t="shared" si="4900"/>
        <v>279.47000000000003</v>
      </c>
      <c r="JA9151" s="73">
        <f t="shared" si="4900"/>
        <v>279.47000000000003</v>
      </c>
      <c r="JB9151" s="73">
        <f t="shared" ref="JB9151:KG9151" si="4901">(JA9151+$F$9100*$F$9102*($F$55/$F$9101*JA9150+$F$55/$F$9101*JA9152))/(1+$F$9100*$F$9102*($F$55/$F$9101+$F$55/$F$9101))</f>
        <v>279.47000000000003</v>
      </c>
      <c r="JC9151" s="73">
        <f t="shared" si="4901"/>
        <v>279.47000000000003</v>
      </c>
      <c r="JD9151" s="73">
        <f t="shared" si="4901"/>
        <v>279.47000000000003</v>
      </c>
      <c r="JE9151" s="73">
        <f t="shared" si="4901"/>
        <v>279.47000000000003</v>
      </c>
      <c r="JF9151" s="73">
        <f t="shared" si="4901"/>
        <v>279.47000000000003</v>
      </c>
      <c r="JG9151" s="73">
        <f t="shared" si="4901"/>
        <v>279.47000000000003</v>
      </c>
      <c r="JH9151" s="73">
        <f t="shared" si="4901"/>
        <v>279.47000000000003</v>
      </c>
      <c r="JI9151" s="73">
        <f t="shared" si="4901"/>
        <v>279.47000000000003</v>
      </c>
      <c r="JJ9151" s="73">
        <f t="shared" si="4901"/>
        <v>279.47000000000003</v>
      </c>
      <c r="JK9151" s="73">
        <f t="shared" si="4901"/>
        <v>279.47000000000003</v>
      </c>
      <c r="JL9151" s="73">
        <f t="shared" si="4901"/>
        <v>279.47000000000003</v>
      </c>
      <c r="JM9151" s="73">
        <f t="shared" si="4901"/>
        <v>279.47000000000003</v>
      </c>
      <c r="JN9151" s="73">
        <f t="shared" si="4901"/>
        <v>279.47000000000003</v>
      </c>
      <c r="JO9151" s="73">
        <f t="shared" si="4901"/>
        <v>279.47000000000003</v>
      </c>
      <c r="JP9151" s="73">
        <f t="shared" si="4901"/>
        <v>279.47000000000003</v>
      </c>
      <c r="JQ9151" s="73">
        <f t="shared" si="4901"/>
        <v>279.47000000000003</v>
      </c>
      <c r="JR9151" s="73">
        <f t="shared" si="4901"/>
        <v>279.47000000000003</v>
      </c>
      <c r="JS9151" s="73">
        <f t="shared" si="4901"/>
        <v>279.47000000000003</v>
      </c>
      <c r="JT9151" s="73">
        <f t="shared" si="4901"/>
        <v>279.47000000000003</v>
      </c>
      <c r="JU9151" s="73">
        <f t="shared" si="4901"/>
        <v>279.47000000000003</v>
      </c>
      <c r="JV9151" s="73">
        <f t="shared" si="4901"/>
        <v>279.47000000000003</v>
      </c>
      <c r="JW9151" s="73">
        <f t="shared" si="4901"/>
        <v>279.47000000000003</v>
      </c>
      <c r="JX9151" s="73">
        <f t="shared" si="4901"/>
        <v>279.47000000000003</v>
      </c>
      <c r="JY9151" s="73">
        <f t="shared" si="4901"/>
        <v>279.47000000000003</v>
      </c>
      <c r="JZ9151" s="73">
        <f t="shared" si="4901"/>
        <v>279.47000000000003</v>
      </c>
      <c r="KA9151" s="73">
        <f t="shared" si="4901"/>
        <v>279.47000000000003</v>
      </c>
      <c r="KB9151" s="73">
        <f t="shared" si="4901"/>
        <v>279.47000000000003</v>
      </c>
      <c r="KC9151" s="73">
        <f t="shared" si="4901"/>
        <v>279.47000000000003</v>
      </c>
      <c r="KD9151" s="73">
        <f t="shared" si="4901"/>
        <v>279.47000000000003</v>
      </c>
      <c r="KE9151" s="73">
        <f t="shared" si="4901"/>
        <v>279.47000000000003</v>
      </c>
      <c r="KF9151" s="73">
        <f t="shared" si="4901"/>
        <v>279.47000000000003</v>
      </c>
      <c r="KG9151" s="73">
        <f t="shared" si="4901"/>
        <v>279.47000000000003</v>
      </c>
      <c r="KH9151">
        <v>279.47000000000003</v>
      </c>
      <c r="KL9151" s="84"/>
      <c r="KP9151" s="84"/>
      <c r="KS9151" s="74"/>
      <c r="KT9151" s="74"/>
      <c r="KU9151" s="16"/>
      <c r="KV9151" s="72"/>
      <c r="KW9151" s="72"/>
      <c r="KX9151" s="16"/>
      <c r="KZ9151" s="16"/>
      <c r="LA9151" s="16"/>
      <c r="LB9151" s="74"/>
      <c r="LC9151" s="74"/>
    </row>
    <row r="9152" spans="2:315" x14ac:dyDescent="0.35">
      <c r="B9152">
        <v>46</v>
      </c>
      <c r="C9152">
        <f t="shared" si="4826"/>
        <v>0.45500000000000002</v>
      </c>
      <c r="E9152" s="92">
        <v>279.47000000000003</v>
      </c>
      <c r="F9152" s="73">
        <f t="shared" ref="F9152:BQ9152" si="4902">(E9152+$F$9100*$F$9102*($F$55/$F$9101*E9151+$F$55/$F$9101*E9153))/(1+$F$9100*$F$9102*($F$55/$F$9101+$F$55/$F$9101))</f>
        <v>279.47000000000003</v>
      </c>
      <c r="G9152" s="73">
        <f t="shared" si="4902"/>
        <v>279.47000000000003</v>
      </c>
      <c r="H9152" s="73">
        <f t="shared" si="4902"/>
        <v>279.47000000000003</v>
      </c>
      <c r="I9152" s="73">
        <f t="shared" si="4902"/>
        <v>279.47000000000003</v>
      </c>
      <c r="J9152" s="73">
        <f t="shared" si="4902"/>
        <v>279.47000000000003</v>
      </c>
      <c r="K9152" s="73">
        <f t="shared" si="4902"/>
        <v>279.47000000000003</v>
      </c>
      <c r="L9152" s="73">
        <f t="shared" si="4902"/>
        <v>279.47000000000003</v>
      </c>
      <c r="M9152" s="73">
        <f t="shared" si="4902"/>
        <v>279.47000000000003</v>
      </c>
      <c r="N9152" s="73">
        <f t="shared" si="4902"/>
        <v>279.47000000000003</v>
      </c>
      <c r="O9152" s="73">
        <f t="shared" si="4902"/>
        <v>279.47000000000003</v>
      </c>
      <c r="P9152" s="73">
        <f t="shared" si="4902"/>
        <v>279.47000000000003</v>
      </c>
      <c r="Q9152" s="73">
        <f t="shared" si="4902"/>
        <v>279.47000000000003</v>
      </c>
      <c r="R9152" s="73">
        <f t="shared" si="4902"/>
        <v>279.47000000000003</v>
      </c>
      <c r="S9152" s="73">
        <f t="shared" si="4902"/>
        <v>279.47000000000003</v>
      </c>
      <c r="T9152" s="73">
        <f t="shared" si="4902"/>
        <v>279.47000000000003</v>
      </c>
      <c r="U9152" s="73">
        <f t="shared" si="4902"/>
        <v>279.47000000000003</v>
      </c>
      <c r="V9152" s="73">
        <f t="shared" si="4902"/>
        <v>279.47000000000003</v>
      </c>
      <c r="W9152" s="73">
        <f t="shared" si="4902"/>
        <v>279.47000000000003</v>
      </c>
      <c r="X9152" s="73">
        <f t="shared" si="4902"/>
        <v>279.47000000000003</v>
      </c>
      <c r="Y9152" s="73">
        <f t="shared" si="4902"/>
        <v>279.47000000000003</v>
      </c>
      <c r="Z9152" s="73">
        <f t="shared" si="4902"/>
        <v>279.47000000000003</v>
      </c>
      <c r="AA9152" s="73">
        <f t="shared" si="4902"/>
        <v>279.47000000000003</v>
      </c>
      <c r="AB9152" s="73">
        <f t="shared" si="4902"/>
        <v>279.47000000000003</v>
      </c>
      <c r="AC9152" s="73">
        <f t="shared" si="4902"/>
        <v>279.47000000000003</v>
      </c>
      <c r="AD9152" s="73">
        <f t="shared" si="4902"/>
        <v>279.47000000000003</v>
      </c>
      <c r="AE9152" s="73">
        <f t="shared" si="4902"/>
        <v>279.47000000000003</v>
      </c>
      <c r="AF9152" s="73">
        <f t="shared" si="4902"/>
        <v>279.47000000000003</v>
      </c>
      <c r="AG9152" s="73">
        <f t="shared" si="4902"/>
        <v>279.47000000000003</v>
      </c>
      <c r="AH9152" s="73">
        <f t="shared" si="4902"/>
        <v>279.47000000000003</v>
      </c>
      <c r="AI9152" s="73">
        <f t="shared" si="4902"/>
        <v>279.47000000000003</v>
      </c>
      <c r="AJ9152" s="73">
        <f t="shared" si="4902"/>
        <v>279.47000000000003</v>
      </c>
      <c r="AK9152" s="73">
        <f t="shared" si="4902"/>
        <v>279.47000000000003</v>
      </c>
      <c r="AL9152" s="73">
        <f t="shared" si="4902"/>
        <v>279.47000000000003</v>
      </c>
      <c r="AM9152" s="73">
        <f t="shared" si="4902"/>
        <v>279.47000000000003</v>
      </c>
      <c r="AN9152" s="73">
        <f t="shared" si="4902"/>
        <v>279.47000000000003</v>
      </c>
      <c r="AO9152" s="73">
        <f t="shared" si="4902"/>
        <v>279.47000000000003</v>
      </c>
      <c r="AP9152" s="73">
        <f t="shared" si="4902"/>
        <v>279.47000000000003</v>
      </c>
      <c r="AQ9152" s="73">
        <f t="shared" si="4902"/>
        <v>279.47000000000003</v>
      </c>
      <c r="AR9152" s="73">
        <f t="shared" si="4902"/>
        <v>279.47000000000003</v>
      </c>
      <c r="AS9152" s="73">
        <f t="shared" si="4902"/>
        <v>279.47000000000003</v>
      </c>
      <c r="AT9152" s="73">
        <f t="shared" si="4902"/>
        <v>279.47000000000003</v>
      </c>
      <c r="AU9152" s="73">
        <f t="shared" si="4902"/>
        <v>279.47000000000003</v>
      </c>
      <c r="AV9152" s="73">
        <f t="shared" si="4902"/>
        <v>279.47000000000003</v>
      </c>
      <c r="AW9152" s="73">
        <f t="shared" si="4902"/>
        <v>279.47000000000003</v>
      </c>
      <c r="AX9152" s="73">
        <f t="shared" si="4902"/>
        <v>279.47000000000003</v>
      </c>
      <c r="AY9152" s="73">
        <f t="shared" si="4902"/>
        <v>279.47000000000003</v>
      </c>
      <c r="AZ9152" s="73">
        <f t="shared" si="4902"/>
        <v>279.47000000000003</v>
      </c>
      <c r="BA9152" s="73">
        <f t="shared" si="4902"/>
        <v>279.47000000000003</v>
      </c>
      <c r="BB9152" s="73">
        <f t="shared" si="4902"/>
        <v>279.47000000000003</v>
      </c>
      <c r="BC9152" s="73">
        <f t="shared" si="4902"/>
        <v>279.47000000000003</v>
      </c>
      <c r="BD9152" s="73">
        <f t="shared" si="4902"/>
        <v>279.47000000000003</v>
      </c>
      <c r="BE9152" s="73">
        <f t="shared" si="4902"/>
        <v>279.47000000000003</v>
      </c>
      <c r="BF9152" s="73">
        <f t="shared" si="4902"/>
        <v>279.47000000000003</v>
      </c>
      <c r="BG9152" s="73">
        <f t="shared" si="4902"/>
        <v>279.47000000000003</v>
      </c>
      <c r="BH9152" s="73">
        <f t="shared" si="4902"/>
        <v>279.47000000000003</v>
      </c>
      <c r="BI9152" s="73">
        <f t="shared" si="4902"/>
        <v>279.47000000000003</v>
      </c>
      <c r="BJ9152" s="73">
        <f t="shared" si="4902"/>
        <v>279.47000000000003</v>
      </c>
      <c r="BK9152" s="73">
        <f t="shared" si="4902"/>
        <v>279.47000000000003</v>
      </c>
      <c r="BL9152" s="73">
        <f t="shared" si="4902"/>
        <v>279.47000000000003</v>
      </c>
      <c r="BM9152" s="73">
        <f t="shared" si="4902"/>
        <v>279.47000000000003</v>
      </c>
      <c r="BN9152" s="73">
        <f t="shared" si="4902"/>
        <v>279.47000000000003</v>
      </c>
      <c r="BO9152" s="73">
        <f t="shared" si="4902"/>
        <v>279.47000000000003</v>
      </c>
      <c r="BP9152" s="73">
        <f t="shared" si="4902"/>
        <v>279.47000000000003</v>
      </c>
      <c r="BQ9152" s="73">
        <f t="shared" si="4902"/>
        <v>279.47000000000003</v>
      </c>
      <c r="BR9152" s="73">
        <f t="shared" ref="BR9152:EC9152" si="4903">(BQ9152+$F$9100*$F$9102*($F$55/$F$9101*BQ9151+$F$55/$F$9101*BQ9153))/(1+$F$9100*$F$9102*($F$55/$F$9101+$F$55/$F$9101))</f>
        <v>279.47000000000003</v>
      </c>
      <c r="BS9152" s="73">
        <f t="shared" si="4903"/>
        <v>279.47000000000003</v>
      </c>
      <c r="BT9152" s="73">
        <f t="shared" si="4903"/>
        <v>279.47000000000003</v>
      </c>
      <c r="BU9152" s="73">
        <f t="shared" si="4903"/>
        <v>279.47000000000003</v>
      </c>
      <c r="BV9152" s="73">
        <f t="shared" si="4903"/>
        <v>279.47000000000003</v>
      </c>
      <c r="BW9152" s="73">
        <f t="shared" si="4903"/>
        <v>279.47000000000003</v>
      </c>
      <c r="BX9152" s="73">
        <f t="shared" si="4903"/>
        <v>279.47000000000003</v>
      </c>
      <c r="BY9152" s="73">
        <f t="shared" si="4903"/>
        <v>279.47000000000003</v>
      </c>
      <c r="BZ9152" s="73">
        <f t="shared" si="4903"/>
        <v>279.47000000000003</v>
      </c>
      <c r="CA9152" s="73">
        <f t="shared" si="4903"/>
        <v>279.47000000000003</v>
      </c>
      <c r="CB9152" s="73">
        <f t="shared" si="4903"/>
        <v>279.47000000000003</v>
      </c>
      <c r="CC9152" s="73">
        <f t="shared" si="4903"/>
        <v>279.47000000000003</v>
      </c>
      <c r="CD9152" s="73">
        <f t="shared" si="4903"/>
        <v>279.47000000000003</v>
      </c>
      <c r="CE9152" s="73">
        <f t="shared" si="4903"/>
        <v>279.47000000000003</v>
      </c>
      <c r="CF9152" s="73">
        <f t="shared" si="4903"/>
        <v>279.47000000000003</v>
      </c>
      <c r="CG9152" s="73">
        <f t="shared" si="4903"/>
        <v>279.47000000000003</v>
      </c>
      <c r="CH9152" s="73">
        <f t="shared" si="4903"/>
        <v>279.47000000000003</v>
      </c>
      <c r="CI9152" s="73">
        <f t="shared" si="4903"/>
        <v>279.47000000000003</v>
      </c>
      <c r="CJ9152" s="73">
        <f t="shared" si="4903"/>
        <v>279.47000000000003</v>
      </c>
      <c r="CK9152" s="73">
        <f t="shared" si="4903"/>
        <v>279.47000000000003</v>
      </c>
      <c r="CL9152" s="73">
        <f t="shared" si="4903"/>
        <v>279.47000000000003</v>
      </c>
      <c r="CM9152" s="73">
        <f t="shared" si="4903"/>
        <v>279.47000000000003</v>
      </c>
      <c r="CN9152" s="73">
        <f t="shared" si="4903"/>
        <v>279.47000000000003</v>
      </c>
      <c r="CO9152" s="73">
        <f t="shared" si="4903"/>
        <v>279.47000000000003</v>
      </c>
      <c r="CP9152" s="73">
        <f t="shared" si="4903"/>
        <v>279.47000000000003</v>
      </c>
      <c r="CQ9152" s="73">
        <f t="shared" si="4903"/>
        <v>279.47000000000003</v>
      </c>
      <c r="CR9152" s="73">
        <f t="shared" si="4903"/>
        <v>279.47000000000003</v>
      </c>
      <c r="CS9152" s="73">
        <f t="shared" si="4903"/>
        <v>279.47000000000003</v>
      </c>
      <c r="CT9152" s="73">
        <f t="shared" si="4903"/>
        <v>279.47000000000003</v>
      </c>
      <c r="CU9152" s="73">
        <f t="shared" si="4903"/>
        <v>279.47000000000003</v>
      </c>
      <c r="CV9152" s="73">
        <f t="shared" si="4903"/>
        <v>279.47000000000003</v>
      </c>
      <c r="CW9152" s="73">
        <f t="shared" si="4903"/>
        <v>279.47000000000003</v>
      </c>
      <c r="CX9152" s="73">
        <f t="shared" si="4903"/>
        <v>279.47000000000003</v>
      </c>
      <c r="CY9152" s="73">
        <f t="shared" si="4903"/>
        <v>279.47000000000003</v>
      </c>
      <c r="CZ9152" s="73">
        <f t="shared" si="4903"/>
        <v>279.47000000000003</v>
      </c>
      <c r="DA9152" s="73">
        <f t="shared" si="4903"/>
        <v>279.47000000000003</v>
      </c>
      <c r="DB9152" s="73">
        <f t="shared" si="4903"/>
        <v>279.47000000000003</v>
      </c>
      <c r="DC9152" s="73">
        <f t="shared" si="4903"/>
        <v>279.47000000000003</v>
      </c>
      <c r="DD9152" s="73">
        <f t="shared" si="4903"/>
        <v>279.47000000000003</v>
      </c>
      <c r="DE9152" s="73">
        <f t="shared" si="4903"/>
        <v>279.47000000000003</v>
      </c>
      <c r="DF9152" s="73">
        <f t="shared" si="4903"/>
        <v>279.47000000000003</v>
      </c>
      <c r="DG9152" s="73">
        <f t="shared" si="4903"/>
        <v>279.47000000000003</v>
      </c>
      <c r="DH9152" s="73">
        <f t="shared" si="4903"/>
        <v>279.47000000000003</v>
      </c>
      <c r="DI9152" s="73">
        <f t="shared" si="4903"/>
        <v>279.47000000000003</v>
      </c>
      <c r="DJ9152" s="73">
        <f t="shared" si="4903"/>
        <v>279.47000000000003</v>
      </c>
      <c r="DK9152" s="73">
        <f t="shared" si="4903"/>
        <v>279.47000000000003</v>
      </c>
      <c r="DL9152" s="73">
        <f t="shared" si="4903"/>
        <v>279.47000000000003</v>
      </c>
      <c r="DM9152" s="73">
        <f t="shared" si="4903"/>
        <v>279.47000000000003</v>
      </c>
      <c r="DN9152" s="73">
        <f t="shared" si="4903"/>
        <v>279.47000000000003</v>
      </c>
      <c r="DO9152" s="73">
        <f t="shared" si="4903"/>
        <v>279.47000000000003</v>
      </c>
      <c r="DP9152" s="73">
        <f t="shared" si="4903"/>
        <v>279.47000000000003</v>
      </c>
      <c r="DQ9152" s="73">
        <f t="shared" si="4903"/>
        <v>279.47000000000003</v>
      </c>
      <c r="DR9152" s="73">
        <f t="shared" si="4903"/>
        <v>279.47000000000003</v>
      </c>
      <c r="DS9152" s="73">
        <f t="shared" si="4903"/>
        <v>279.47000000000003</v>
      </c>
      <c r="DT9152" s="73">
        <f t="shared" si="4903"/>
        <v>279.47000000000003</v>
      </c>
      <c r="DU9152" s="73">
        <f t="shared" si="4903"/>
        <v>279.47000000000003</v>
      </c>
      <c r="DV9152" s="73">
        <f t="shared" si="4903"/>
        <v>279.47000000000003</v>
      </c>
      <c r="DW9152" s="73">
        <f t="shared" si="4903"/>
        <v>279.47000000000003</v>
      </c>
      <c r="DX9152" s="73">
        <f t="shared" si="4903"/>
        <v>279.47000000000003</v>
      </c>
      <c r="DY9152" s="73">
        <f t="shared" si="4903"/>
        <v>279.47000000000003</v>
      </c>
      <c r="DZ9152" s="73">
        <f t="shared" si="4903"/>
        <v>279.47000000000003</v>
      </c>
      <c r="EA9152" s="73">
        <f t="shared" si="4903"/>
        <v>279.47000000000003</v>
      </c>
      <c r="EB9152" s="73">
        <f t="shared" si="4903"/>
        <v>279.47000000000003</v>
      </c>
      <c r="EC9152" s="73">
        <f t="shared" si="4903"/>
        <v>279.47000000000003</v>
      </c>
      <c r="ED9152" s="73">
        <f t="shared" ref="ED9152:GO9152" si="4904">(EC9152+$F$9100*$F$9102*($F$55/$F$9101*EC9151+$F$55/$F$9101*EC9153))/(1+$F$9100*$F$9102*($F$55/$F$9101+$F$55/$F$9101))</f>
        <v>279.47000000000003</v>
      </c>
      <c r="EE9152" s="73">
        <f t="shared" si="4904"/>
        <v>279.47000000000003</v>
      </c>
      <c r="EF9152" s="73">
        <f t="shared" si="4904"/>
        <v>279.47000000000003</v>
      </c>
      <c r="EG9152" s="73">
        <f t="shared" si="4904"/>
        <v>279.47000000000003</v>
      </c>
      <c r="EH9152" s="73">
        <f t="shared" si="4904"/>
        <v>279.47000000000003</v>
      </c>
      <c r="EI9152" s="73">
        <f t="shared" si="4904"/>
        <v>279.47000000000003</v>
      </c>
      <c r="EJ9152" s="73">
        <f t="shared" si="4904"/>
        <v>279.47000000000003</v>
      </c>
      <c r="EK9152" s="73">
        <f t="shared" si="4904"/>
        <v>279.47000000000003</v>
      </c>
      <c r="EL9152" s="73">
        <f t="shared" si="4904"/>
        <v>279.47000000000003</v>
      </c>
      <c r="EM9152" s="73">
        <f t="shared" si="4904"/>
        <v>279.47000000000003</v>
      </c>
      <c r="EN9152" s="73">
        <f t="shared" si="4904"/>
        <v>279.47000000000003</v>
      </c>
      <c r="EO9152" s="73">
        <f t="shared" si="4904"/>
        <v>279.47000000000003</v>
      </c>
      <c r="EP9152" s="73">
        <f t="shared" si="4904"/>
        <v>279.47000000000003</v>
      </c>
      <c r="EQ9152" s="73">
        <f t="shared" si="4904"/>
        <v>279.47000000000003</v>
      </c>
      <c r="ER9152" s="73">
        <f t="shared" si="4904"/>
        <v>279.47000000000003</v>
      </c>
      <c r="ES9152" s="73">
        <f t="shared" si="4904"/>
        <v>279.47000000000003</v>
      </c>
      <c r="ET9152" s="73">
        <f t="shared" si="4904"/>
        <v>279.47000000000003</v>
      </c>
      <c r="EU9152" s="73">
        <f t="shared" si="4904"/>
        <v>279.47000000000003</v>
      </c>
      <c r="EV9152" s="73">
        <f t="shared" si="4904"/>
        <v>279.47000000000003</v>
      </c>
      <c r="EW9152" s="73">
        <f t="shared" si="4904"/>
        <v>279.47000000000003</v>
      </c>
      <c r="EX9152" s="73">
        <f t="shared" si="4904"/>
        <v>279.47000000000003</v>
      </c>
      <c r="EY9152" s="73">
        <f t="shared" si="4904"/>
        <v>279.47000000000003</v>
      </c>
      <c r="EZ9152" s="73">
        <f t="shared" si="4904"/>
        <v>279.47000000000003</v>
      </c>
      <c r="FA9152" s="73">
        <f t="shared" si="4904"/>
        <v>279.47000000000003</v>
      </c>
      <c r="FB9152" s="73">
        <f t="shared" si="4904"/>
        <v>279.47000000000003</v>
      </c>
      <c r="FC9152" s="73">
        <f t="shared" si="4904"/>
        <v>279.47000000000003</v>
      </c>
      <c r="FD9152" s="73">
        <f t="shared" si="4904"/>
        <v>279.47000000000003</v>
      </c>
      <c r="FE9152" s="73">
        <f t="shared" si="4904"/>
        <v>279.47000000000003</v>
      </c>
      <c r="FF9152" s="73">
        <f t="shared" si="4904"/>
        <v>279.47000000000003</v>
      </c>
      <c r="FG9152" s="73">
        <f t="shared" si="4904"/>
        <v>279.47000000000003</v>
      </c>
      <c r="FH9152" s="73">
        <f t="shared" si="4904"/>
        <v>279.47000000000003</v>
      </c>
      <c r="FI9152" s="73">
        <f t="shared" si="4904"/>
        <v>279.47000000000003</v>
      </c>
      <c r="FJ9152" s="73">
        <f t="shared" si="4904"/>
        <v>279.47000000000003</v>
      </c>
      <c r="FK9152" s="73">
        <f t="shared" si="4904"/>
        <v>279.47000000000003</v>
      </c>
      <c r="FL9152" s="73">
        <f t="shared" si="4904"/>
        <v>279.47000000000003</v>
      </c>
      <c r="FM9152" s="73">
        <f t="shared" si="4904"/>
        <v>279.47000000000003</v>
      </c>
      <c r="FN9152" s="73">
        <f t="shared" si="4904"/>
        <v>279.47000000000003</v>
      </c>
      <c r="FO9152" s="73">
        <f t="shared" si="4904"/>
        <v>279.47000000000003</v>
      </c>
      <c r="FP9152" s="73">
        <f t="shared" si="4904"/>
        <v>279.47000000000003</v>
      </c>
      <c r="FQ9152" s="73">
        <f t="shared" si="4904"/>
        <v>279.47000000000003</v>
      </c>
      <c r="FR9152" s="73">
        <f t="shared" si="4904"/>
        <v>279.47000000000003</v>
      </c>
      <c r="FS9152" s="73">
        <f t="shared" si="4904"/>
        <v>279.47000000000003</v>
      </c>
      <c r="FT9152" s="73">
        <f t="shared" si="4904"/>
        <v>279.47000000000003</v>
      </c>
      <c r="FU9152" s="73">
        <f t="shared" si="4904"/>
        <v>279.47000000000003</v>
      </c>
      <c r="FV9152" s="73">
        <f t="shared" si="4904"/>
        <v>279.47000000000003</v>
      </c>
      <c r="FW9152" s="73">
        <f t="shared" si="4904"/>
        <v>279.47000000000003</v>
      </c>
      <c r="FX9152" s="73">
        <f t="shared" si="4904"/>
        <v>279.47000000000003</v>
      </c>
      <c r="FY9152" s="73">
        <f t="shared" si="4904"/>
        <v>279.47000000000003</v>
      </c>
      <c r="FZ9152" s="73">
        <f t="shared" si="4904"/>
        <v>279.47000000000003</v>
      </c>
      <c r="GA9152" s="73">
        <f t="shared" si="4904"/>
        <v>279.47000000000003</v>
      </c>
      <c r="GB9152" s="73">
        <f t="shared" si="4904"/>
        <v>279.47000000000003</v>
      </c>
      <c r="GC9152" s="73">
        <f t="shared" si="4904"/>
        <v>279.47000000000003</v>
      </c>
      <c r="GD9152" s="73">
        <f t="shared" si="4904"/>
        <v>279.47000000000003</v>
      </c>
      <c r="GE9152" s="73">
        <f t="shared" si="4904"/>
        <v>279.47000000000003</v>
      </c>
      <c r="GF9152" s="73">
        <f t="shared" si="4904"/>
        <v>279.47000000000003</v>
      </c>
      <c r="GG9152" s="73">
        <f t="shared" si="4904"/>
        <v>279.47000000000003</v>
      </c>
      <c r="GH9152" s="73">
        <f t="shared" si="4904"/>
        <v>279.47000000000003</v>
      </c>
      <c r="GI9152" s="73">
        <f t="shared" si="4904"/>
        <v>279.47000000000003</v>
      </c>
      <c r="GJ9152" s="73">
        <f t="shared" si="4904"/>
        <v>279.47000000000003</v>
      </c>
      <c r="GK9152" s="73">
        <f t="shared" si="4904"/>
        <v>279.47000000000003</v>
      </c>
      <c r="GL9152" s="73">
        <f t="shared" si="4904"/>
        <v>279.47000000000003</v>
      </c>
      <c r="GM9152" s="73">
        <f t="shared" si="4904"/>
        <v>279.47000000000003</v>
      </c>
      <c r="GN9152" s="73">
        <f t="shared" si="4904"/>
        <v>279.47000000000003</v>
      </c>
      <c r="GO9152" s="73">
        <f t="shared" si="4904"/>
        <v>279.47000000000003</v>
      </c>
      <c r="GP9152" s="73">
        <f t="shared" ref="GP9152:JA9152" si="4905">(GO9152+$F$9100*$F$9102*($F$55/$F$9101*GO9151+$F$55/$F$9101*GO9153))/(1+$F$9100*$F$9102*($F$55/$F$9101+$F$55/$F$9101))</f>
        <v>279.47000000000003</v>
      </c>
      <c r="GQ9152" s="73">
        <f t="shared" si="4905"/>
        <v>279.47000000000003</v>
      </c>
      <c r="GR9152" s="73">
        <f t="shared" si="4905"/>
        <v>279.47000000000003</v>
      </c>
      <c r="GS9152" s="73">
        <f t="shared" si="4905"/>
        <v>279.47000000000003</v>
      </c>
      <c r="GT9152" s="73">
        <f t="shared" si="4905"/>
        <v>279.47000000000003</v>
      </c>
      <c r="GU9152" s="73">
        <f t="shared" si="4905"/>
        <v>279.47000000000003</v>
      </c>
      <c r="GV9152" s="73">
        <f t="shared" si="4905"/>
        <v>279.47000000000003</v>
      </c>
      <c r="GW9152" s="73">
        <f t="shared" si="4905"/>
        <v>279.47000000000003</v>
      </c>
      <c r="GX9152" s="73">
        <f t="shared" si="4905"/>
        <v>279.47000000000003</v>
      </c>
      <c r="GY9152" s="73">
        <f t="shared" si="4905"/>
        <v>279.47000000000003</v>
      </c>
      <c r="GZ9152" s="73">
        <f t="shared" si="4905"/>
        <v>279.47000000000003</v>
      </c>
      <c r="HA9152" s="73">
        <f t="shared" si="4905"/>
        <v>279.47000000000003</v>
      </c>
      <c r="HB9152" s="73">
        <f t="shared" si="4905"/>
        <v>279.47000000000003</v>
      </c>
      <c r="HC9152" s="73">
        <f t="shared" si="4905"/>
        <v>279.47000000000003</v>
      </c>
      <c r="HD9152" s="73">
        <f t="shared" si="4905"/>
        <v>279.47000000000003</v>
      </c>
      <c r="HE9152" s="73">
        <f t="shared" si="4905"/>
        <v>279.47000000000003</v>
      </c>
      <c r="HF9152" s="73">
        <f t="shared" si="4905"/>
        <v>279.47000000000003</v>
      </c>
      <c r="HG9152" s="73">
        <f t="shared" si="4905"/>
        <v>279.47000000000003</v>
      </c>
      <c r="HH9152" s="73">
        <f t="shared" si="4905"/>
        <v>279.47000000000003</v>
      </c>
      <c r="HI9152" s="73">
        <f t="shared" si="4905"/>
        <v>279.47000000000003</v>
      </c>
      <c r="HJ9152" s="73">
        <f t="shared" si="4905"/>
        <v>279.47000000000003</v>
      </c>
      <c r="HK9152" s="73">
        <f t="shared" si="4905"/>
        <v>279.47000000000003</v>
      </c>
      <c r="HL9152" s="73">
        <f t="shared" si="4905"/>
        <v>279.47000000000003</v>
      </c>
      <c r="HM9152" s="73">
        <f t="shared" si="4905"/>
        <v>279.47000000000003</v>
      </c>
      <c r="HN9152" s="73">
        <f t="shared" si="4905"/>
        <v>279.47000000000003</v>
      </c>
      <c r="HO9152" s="73">
        <f t="shared" si="4905"/>
        <v>279.47000000000003</v>
      </c>
      <c r="HP9152" s="73">
        <f t="shared" si="4905"/>
        <v>279.47000000000003</v>
      </c>
      <c r="HQ9152" s="73">
        <f t="shared" si="4905"/>
        <v>279.47000000000003</v>
      </c>
      <c r="HR9152" s="73">
        <f t="shared" si="4905"/>
        <v>279.47000000000003</v>
      </c>
      <c r="HS9152" s="73">
        <f t="shared" si="4905"/>
        <v>279.47000000000003</v>
      </c>
      <c r="HT9152" s="73">
        <f t="shared" si="4905"/>
        <v>279.47000000000003</v>
      </c>
      <c r="HU9152" s="73">
        <f t="shared" si="4905"/>
        <v>279.47000000000003</v>
      </c>
      <c r="HV9152" s="73">
        <f t="shared" si="4905"/>
        <v>279.47000000000003</v>
      </c>
      <c r="HW9152" s="73">
        <f t="shared" si="4905"/>
        <v>279.47000000000003</v>
      </c>
      <c r="HX9152" s="73">
        <f t="shared" si="4905"/>
        <v>279.47000000000003</v>
      </c>
      <c r="HY9152" s="73">
        <f t="shared" si="4905"/>
        <v>279.47000000000003</v>
      </c>
      <c r="HZ9152" s="73">
        <f t="shared" si="4905"/>
        <v>279.47000000000003</v>
      </c>
      <c r="IA9152" s="73">
        <f t="shared" si="4905"/>
        <v>279.47000000000003</v>
      </c>
      <c r="IB9152" s="73">
        <f t="shared" si="4905"/>
        <v>279.47000000000003</v>
      </c>
      <c r="IC9152" s="73">
        <f t="shared" si="4905"/>
        <v>279.47000000000003</v>
      </c>
      <c r="ID9152" s="73">
        <f t="shared" si="4905"/>
        <v>279.47000000000003</v>
      </c>
      <c r="IE9152" s="73">
        <f t="shared" si="4905"/>
        <v>279.47000000000003</v>
      </c>
      <c r="IF9152" s="73">
        <f t="shared" si="4905"/>
        <v>279.47000000000003</v>
      </c>
      <c r="IG9152" s="73">
        <f t="shared" si="4905"/>
        <v>279.47000000000003</v>
      </c>
      <c r="IH9152" s="73">
        <f t="shared" si="4905"/>
        <v>279.47000000000003</v>
      </c>
      <c r="II9152" s="73">
        <f t="shared" si="4905"/>
        <v>279.47000000000003</v>
      </c>
      <c r="IJ9152" s="73">
        <f t="shared" si="4905"/>
        <v>279.47000000000003</v>
      </c>
      <c r="IK9152" s="73">
        <f t="shared" si="4905"/>
        <v>279.47000000000003</v>
      </c>
      <c r="IL9152" s="73">
        <f t="shared" si="4905"/>
        <v>279.47000000000003</v>
      </c>
      <c r="IM9152" s="73">
        <f t="shared" si="4905"/>
        <v>279.47000000000003</v>
      </c>
      <c r="IN9152" s="73">
        <f t="shared" si="4905"/>
        <v>279.47000000000003</v>
      </c>
      <c r="IO9152" s="73">
        <f t="shared" si="4905"/>
        <v>279.47000000000003</v>
      </c>
      <c r="IP9152" s="73">
        <f t="shared" si="4905"/>
        <v>279.47000000000003</v>
      </c>
      <c r="IQ9152" s="73">
        <f t="shared" si="4905"/>
        <v>279.47000000000003</v>
      </c>
      <c r="IR9152" s="73">
        <f t="shared" si="4905"/>
        <v>279.47000000000003</v>
      </c>
      <c r="IS9152" s="73">
        <f t="shared" si="4905"/>
        <v>279.47000000000003</v>
      </c>
      <c r="IT9152" s="73">
        <f t="shared" si="4905"/>
        <v>279.47000000000003</v>
      </c>
      <c r="IU9152" s="73">
        <f t="shared" si="4905"/>
        <v>279.47000000000003</v>
      </c>
      <c r="IV9152" s="73">
        <f t="shared" si="4905"/>
        <v>279.47000000000003</v>
      </c>
      <c r="IW9152" s="73">
        <f t="shared" si="4905"/>
        <v>279.47000000000003</v>
      </c>
      <c r="IX9152" s="73">
        <f t="shared" si="4905"/>
        <v>279.47000000000003</v>
      </c>
      <c r="IY9152" s="73">
        <f t="shared" si="4905"/>
        <v>279.47000000000003</v>
      </c>
      <c r="IZ9152" s="73">
        <f t="shared" si="4905"/>
        <v>279.47000000000003</v>
      </c>
      <c r="JA9152" s="73">
        <f t="shared" si="4905"/>
        <v>279.47000000000003</v>
      </c>
      <c r="JB9152" s="73">
        <f t="shared" ref="JB9152:KG9152" si="4906">(JA9152+$F$9100*$F$9102*($F$55/$F$9101*JA9151+$F$55/$F$9101*JA9153))/(1+$F$9100*$F$9102*($F$55/$F$9101+$F$55/$F$9101))</f>
        <v>279.47000000000003</v>
      </c>
      <c r="JC9152" s="73">
        <f t="shared" si="4906"/>
        <v>279.47000000000003</v>
      </c>
      <c r="JD9152" s="73">
        <f t="shared" si="4906"/>
        <v>279.47000000000003</v>
      </c>
      <c r="JE9152" s="73">
        <f t="shared" si="4906"/>
        <v>279.47000000000003</v>
      </c>
      <c r="JF9152" s="73">
        <f t="shared" si="4906"/>
        <v>279.47000000000003</v>
      </c>
      <c r="JG9152" s="73">
        <f t="shared" si="4906"/>
        <v>279.47000000000003</v>
      </c>
      <c r="JH9152" s="73">
        <f t="shared" si="4906"/>
        <v>279.47000000000003</v>
      </c>
      <c r="JI9152" s="73">
        <f t="shared" si="4906"/>
        <v>279.47000000000003</v>
      </c>
      <c r="JJ9152" s="73">
        <f t="shared" si="4906"/>
        <v>279.47000000000003</v>
      </c>
      <c r="JK9152" s="73">
        <f t="shared" si="4906"/>
        <v>279.47000000000003</v>
      </c>
      <c r="JL9152" s="73">
        <f t="shared" si="4906"/>
        <v>279.47000000000003</v>
      </c>
      <c r="JM9152" s="73">
        <f t="shared" si="4906"/>
        <v>279.47000000000003</v>
      </c>
      <c r="JN9152" s="73">
        <f t="shared" si="4906"/>
        <v>279.47000000000003</v>
      </c>
      <c r="JO9152" s="73">
        <f t="shared" si="4906"/>
        <v>279.47000000000003</v>
      </c>
      <c r="JP9152" s="73">
        <f t="shared" si="4906"/>
        <v>279.47000000000003</v>
      </c>
      <c r="JQ9152" s="73">
        <f t="shared" si="4906"/>
        <v>279.47000000000003</v>
      </c>
      <c r="JR9152" s="73">
        <f t="shared" si="4906"/>
        <v>279.47000000000003</v>
      </c>
      <c r="JS9152" s="73">
        <f t="shared" si="4906"/>
        <v>279.47000000000003</v>
      </c>
      <c r="JT9152" s="73">
        <f t="shared" si="4906"/>
        <v>279.47000000000003</v>
      </c>
      <c r="JU9152" s="73">
        <f t="shared" si="4906"/>
        <v>279.47000000000003</v>
      </c>
      <c r="JV9152" s="73">
        <f t="shared" si="4906"/>
        <v>279.47000000000003</v>
      </c>
      <c r="JW9152" s="73">
        <f t="shared" si="4906"/>
        <v>279.47000000000003</v>
      </c>
      <c r="JX9152" s="73">
        <f t="shared" si="4906"/>
        <v>279.47000000000003</v>
      </c>
      <c r="JY9152" s="73">
        <f t="shared" si="4906"/>
        <v>279.47000000000003</v>
      </c>
      <c r="JZ9152" s="73">
        <f t="shared" si="4906"/>
        <v>279.47000000000003</v>
      </c>
      <c r="KA9152" s="73">
        <f t="shared" si="4906"/>
        <v>279.47000000000003</v>
      </c>
      <c r="KB9152" s="73">
        <f t="shared" si="4906"/>
        <v>279.47000000000003</v>
      </c>
      <c r="KC9152" s="73">
        <f t="shared" si="4906"/>
        <v>279.47000000000003</v>
      </c>
      <c r="KD9152" s="73">
        <f t="shared" si="4906"/>
        <v>279.47000000000003</v>
      </c>
      <c r="KE9152" s="73">
        <f t="shared" si="4906"/>
        <v>279.47000000000003</v>
      </c>
      <c r="KF9152" s="73">
        <f t="shared" si="4906"/>
        <v>279.47000000000003</v>
      </c>
      <c r="KG9152" s="73">
        <f t="shared" si="4906"/>
        <v>279.47000000000003</v>
      </c>
      <c r="KH9152">
        <v>279.47000000000003</v>
      </c>
      <c r="KL9152" s="84"/>
      <c r="KP9152" s="84"/>
      <c r="KS9152" s="74"/>
      <c r="KT9152" s="74"/>
      <c r="KU9152" s="16"/>
      <c r="KV9152" s="72"/>
      <c r="KW9152" s="72"/>
      <c r="KX9152" s="16"/>
      <c r="KZ9152" s="16"/>
      <c r="LA9152" s="16"/>
      <c r="LB9152" s="74"/>
      <c r="LC9152" s="74"/>
    </row>
    <row r="9153" spans="2:315" x14ac:dyDescent="0.35">
      <c r="B9153">
        <v>47</v>
      </c>
      <c r="C9153">
        <f t="shared" si="4826"/>
        <v>0.46500000000000002</v>
      </c>
      <c r="E9153" s="92">
        <v>279.47000000000003</v>
      </c>
      <c r="F9153" s="73">
        <f t="shared" ref="F9153:BQ9153" si="4907">(E9153+$F$9100*$F$9102*($F$55/$F$9101*E9152+$F$55/$F$9101*E9154))/(1+$F$9100*$F$9102*($F$55/$F$9101+$F$55/$F$9101))</f>
        <v>279.47000000000003</v>
      </c>
      <c r="G9153" s="73">
        <f t="shared" si="4907"/>
        <v>279.47000000000003</v>
      </c>
      <c r="H9153" s="73">
        <f t="shared" si="4907"/>
        <v>279.47000000000003</v>
      </c>
      <c r="I9153" s="73">
        <f t="shared" si="4907"/>
        <v>279.47000000000003</v>
      </c>
      <c r="J9153" s="73">
        <f t="shared" si="4907"/>
        <v>279.47000000000003</v>
      </c>
      <c r="K9153" s="73">
        <f t="shared" si="4907"/>
        <v>279.47000000000003</v>
      </c>
      <c r="L9153" s="73">
        <f t="shared" si="4907"/>
        <v>279.47000000000003</v>
      </c>
      <c r="M9153" s="73">
        <f t="shared" si="4907"/>
        <v>279.47000000000003</v>
      </c>
      <c r="N9153" s="73">
        <f t="shared" si="4907"/>
        <v>279.47000000000003</v>
      </c>
      <c r="O9153" s="73">
        <f t="shared" si="4907"/>
        <v>279.47000000000003</v>
      </c>
      <c r="P9153" s="73">
        <f t="shared" si="4907"/>
        <v>279.47000000000003</v>
      </c>
      <c r="Q9153" s="73">
        <f t="shared" si="4907"/>
        <v>279.47000000000003</v>
      </c>
      <c r="R9153" s="73">
        <f t="shared" si="4907"/>
        <v>279.47000000000003</v>
      </c>
      <c r="S9153" s="73">
        <f t="shared" si="4907"/>
        <v>279.47000000000003</v>
      </c>
      <c r="T9153" s="73">
        <f t="shared" si="4907"/>
        <v>279.47000000000003</v>
      </c>
      <c r="U9153" s="73">
        <f t="shared" si="4907"/>
        <v>279.47000000000003</v>
      </c>
      <c r="V9153" s="73">
        <f t="shared" si="4907"/>
        <v>279.47000000000003</v>
      </c>
      <c r="W9153" s="73">
        <f t="shared" si="4907"/>
        <v>279.47000000000003</v>
      </c>
      <c r="X9153" s="73">
        <f t="shared" si="4907"/>
        <v>279.47000000000003</v>
      </c>
      <c r="Y9153" s="73">
        <f t="shared" si="4907"/>
        <v>279.47000000000003</v>
      </c>
      <c r="Z9153" s="73">
        <f t="shared" si="4907"/>
        <v>279.47000000000003</v>
      </c>
      <c r="AA9153" s="73">
        <f t="shared" si="4907"/>
        <v>279.47000000000003</v>
      </c>
      <c r="AB9153" s="73">
        <f t="shared" si="4907"/>
        <v>279.47000000000003</v>
      </c>
      <c r="AC9153" s="73">
        <f t="shared" si="4907"/>
        <v>279.47000000000003</v>
      </c>
      <c r="AD9153" s="73">
        <f t="shared" si="4907"/>
        <v>279.47000000000003</v>
      </c>
      <c r="AE9153" s="73">
        <f t="shared" si="4907"/>
        <v>279.47000000000003</v>
      </c>
      <c r="AF9153" s="73">
        <f t="shared" si="4907"/>
        <v>279.47000000000003</v>
      </c>
      <c r="AG9153" s="73">
        <f t="shared" si="4907"/>
        <v>279.47000000000003</v>
      </c>
      <c r="AH9153" s="73">
        <f t="shared" si="4907"/>
        <v>279.47000000000003</v>
      </c>
      <c r="AI9153" s="73">
        <f t="shared" si="4907"/>
        <v>279.47000000000003</v>
      </c>
      <c r="AJ9153" s="73">
        <f t="shared" si="4907"/>
        <v>279.47000000000003</v>
      </c>
      <c r="AK9153" s="73">
        <f t="shared" si="4907"/>
        <v>279.47000000000003</v>
      </c>
      <c r="AL9153" s="73">
        <f t="shared" si="4907"/>
        <v>279.47000000000003</v>
      </c>
      <c r="AM9153" s="73">
        <f t="shared" si="4907"/>
        <v>279.47000000000003</v>
      </c>
      <c r="AN9153" s="73">
        <f t="shared" si="4907"/>
        <v>279.47000000000003</v>
      </c>
      <c r="AO9153" s="73">
        <f t="shared" si="4907"/>
        <v>279.47000000000003</v>
      </c>
      <c r="AP9153" s="73">
        <f t="shared" si="4907"/>
        <v>279.47000000000003</v>
      </c>
      <c r="AQ9153" s="73">
        <f t="shared" si="4907"/>
        <v>279.47000000000003</v>
      </c>
      <c r="AR9153" s="73">
        <f t="shared" si="4907"/>
        <v>279.47000000000003</v>
      </c>
      <c r="AS9153" s="73">
        <f t="shared" si="4907"/>
        <v>279.47000000000003</v>
      </c>
      <c r="AT9153" s="73">
        <f t="shared" si="4907"/>
        <v>279.47000000000003</v>
      </c>
      <c r="AU9153" s="73">
        <f t="shared" si="4907"/>
        <v>279.47000000000003</v>
      </c>
      <c r="AV9153" s="73">
        <f t="shared" si="4907"/>
        <v>279.47000000000003</v>
      </c>
      <c r="AW9153" s="73">
        <f t="shared" si="4907"/>
        <v>279.47000000000003</v>
      </c>
      <c r="AX9153" s="73">
        <f t="shared" si="4907"/>
        <v>279.47000000000003</v>
      </c>
      <c r="AY9153" s="73">
        <f t="shared" si="4907"/>
        <v>279.47000000000003</v>
      </c>
      <c r="AZ9153" s="73">
        <f t="shared" si="4907"/>
        <v>279.47000000000003</v>
      </c>
      <c r="BA9153" s="73">
        <f t="shared" si="4907"/>
        <v>279.47000000000003</v>
      </c>
      <c r="BB9153" s="73">
        <f t="shared" si="4907"/>
        <v>279.47000000000003</v>
      </c>
      <c r="BC9153" s="73">
        <f t="shared" si="4907"/>
        <v>279.47000000000003</v>
      </c>
      <c r="BD9153" s="73">
        <f t="shared" si="4907"/>
        <v>279.47000000000003</v>
      </c>
      <c r="BE9153" s="73">
        <f t="shared" si="4907"/>
        <v>279.47000000000003</v>
      </c>
      <c r="BF9153" s="73">
        <f t="shared" si="4907"/>
        <v>279.47000000000003</v>
      </c>
      <c r="BG9153" s="73">
        <f t="shared" si="4907"/>
        <v>279.47000000000003</v>
      </c>
      <c r="BH9153" s="73">
        <f t="shared" si="4907"/>
        <v>279.47000000000003</v>
      </c>
      <c r="BI9153" s="73">
        <f t="shared" si="4907"/>
        <v>279.47000000000003</v>
      </c>
      <c r="BJ9153" s="73">
        <f t="shared" si="4907"/>
        <v>279.47000000000003</v>
      </c>
      <c r="BK9153" s="73">
        <f t="shared" si="4907"/>
        <v>279.47000000000003</v>
      </c>
      <c r="BL9153" s="73">
        <f t="shared" si="4907"/>
        <v>279.47000000000003</v>
      </c>
      <c r="BM9153" s="73">
        <f t="shared" si="4907"/>
        <v>279.47000000000003</v>
      </c>
      <c r="BN9153" s="73">
        <f t="shared" si="4907"/>
        <v>279.47000000000003</v>
      </c>
      <c r="BO9153" s="73">
        <f t="shared" si="4907"/>
        <v>279.47000000000003</v>
      </c>
      <c r="BP9153" s="73">
        <f t="shared" si="4907"/>
        <v>279.47000000000003</v>
      </c>
      <c r="BQ9153" s="73">
        <f t="shared" si="4907"/>
        <v>279.47000000000003</v>
      </c>
      <c r="BR9153" s="73">
        <f t="shared" ref="BR9153:EC9153" si="4908">(BQ9153+$F$9100*$F$9102*($F$55/$F$9101*BQ9152+$F$55/$F$9101*BQ9154))/(1+$F$9100*$F$9102*($F$55/$F$9101+$F$55/$F$9101))</f>
        <v>279.47000000000003</v>
      </c>
      <c r="BS9153" s="73">
        <f t="shared" si="4908"/>
        <v>279.47000000000003</v>
      </c>
      <c r="BT9153" s="73">
        <f t="shared" si="4908"/>
        <v>279.47000000000003</v>
      </c>
      <c r="BU9153" s="73">
        <f t="shared" si="4908"/>
        <v>279.47000000000003</v>
      </c>
      <c r="BV9153" s="73">
        <f t="shared" si="4908"/>
        <v>279.47000000000003</v>
      </c>
      <c r="BW9153" s="73">
        <f t="shared" si="4908"/>
        <v>279.47000000000003</v>
      </c>
      <c r="BX9153" s="73">
        <f t="shared" si="4908"/>
        <v>279.47000000000003</v>
      </c>
      <c r="BY9153" s="73">
        <f t="shared" si="4908"/>
        <v>279.47000000000003</v>
      </c>
      <c r="BZ9153" s="73">
        <f t="shared" si="4908"/>
        <v>279.47000000000003</v>
      </c>
      <c r="CA9153" s="73">
        <f t="shared" si="4908"/>
        <v>279.47000000000003</v>
      </c>
      <c r="CB9153" s="73">
        <f t="shared" si="4908"/>
        <v>279.47000000000003</v>
      </c>
      <c r="CC9153" s="73">
        <f t="shared" si="4908"/>
        <v>279.47000000000003</v>
      </c>
      <c r="CD9153" s="73">
        <f t="shared" si="4908"/>
        <v>279.47000000000003</v>
      </c>
      <c r="CE9153" s="73">
        <f t="shared" si="4908"/>
        <v>279.47000000000003</v>
      </c>
      <c r="CF9153" s="73">
        <f t="shared" si="4908"/>
        <v>279.47000000000003</v>
      </c>
      <c r="CG9153" s="73">
        <f t="shared" si="4908"/>
        <v>279.47000000000003</v>
      </c>
      <c r="CH9153" s="73">
        <f t="shared" si="4908"/>
        <v>279.47000000000003</v>
      </c>
      <c r="CI9153" s="73">
        <f t="shared" si="4908"/>
        <v>279.47000000000003</v>
      </c>
      <c r="CJ9153" s="73">
        <f t="shared" si="4908"/>
        <v>279.47000000000003</v>
      </c>
      <c r="CK9153" s="73">
        <f t="shared" si="4908"/>
        <v>279.47000000000003</v>
      </c>
      <c r="CL9153" s="73">
        <f t="shared" si="4908"/>
        <v>279.47000000000003</v>
      </c>
      <c r="CM9153" s="73">
        <f t="shared" si="4908"/>
        <v>279.47000000000003</v>
      </c>
      <c r="CN9153" s="73">
        <f t="shared" si="4908"/>
        <v>279.47000000000003</v>
      </c>
      <c r="CO9153" s="73">
        <f t="shared" si="4908"/>
        <v>279.47000000000003</v>
      </c>
      <c r="CP9153" s="73">
        <f t="shared" si="4908"/>
        <v>279.47000000000003</v>
      </c>
      <c r="CQ9153" s="73">
        <f t="shared" si="4908"/>
        <v>279.47000000000003</v>
      </c>
      <c r="CR9153" s="73">
        <f t="shared" si="4908"/>
        <v>279.47000000000003</v>
      </c>
      <c r="CS9153" s="73">
        <f t="shared" si="4908"/>
        <v>279.47000000000003</v>
      </c>
      <c r="CT9153" s="73">
        <f t="shared" si="4908"/>
        <v>279.47000000000003</v>
      </c>
      <c r="CU9153" s="73">
        <f t="shared" si="4908"/>
        <v>279.47000000000003</v>
      </c>
      <c r="CV9153" s="73">
        <f t="shared" si="4908"/>
        <v>279.47000000000003</v>
      </c>
      <c r="CW9153" s="73">
        <f t="shared" si="4908"/>
        <v>279.47000000000003</v>
      </c>
      <c r="CX9153" s="73">
        <f t="shared" si="4908"/>
        <v>279.47000000000003</v>
      </c>
      <c r="CY9153" s="73">
        <f t="shared" si="4908"/>
        <v>279.47000000000003</v>
      </c>
      <c r="CZ9153" s="73">
        <f t="shared" si="4908"/>
        <v>279.47000000000003</v>
      </c>
      <c r="DA9153" s="73">
        <f t="shared" si="4908"/>
        <v>279.47000000000003</v>
      </c>
      <c r="DB9153" s="73">
        <f t="shared" si="4908"/>
        <v>279.47000000000003</v>
      </c>
      <c r="DC9153" s="73">
        <f t="shared" si="4908"/>
        <v>279.47000000000003</v>
      </c>
      <c r="DD9153" s="73">
        <f t="shared" si="4908"/>
        <v>279.47000000000003</v>
      </c>
      <c r="DE9153" s="73">
        <f t="shared" si="4908"/>
        <v>279.47000000000003</v>
      </c>
      <c r="DF9153" s="73">
        <f t="shared" si="4908"/>
        <v>279.47000000000003</v>
      </c>
      <c r="DG9153" s="73">
        <f t="shared" si="4908"/>
        <v>279.47000000000003</v>
      </c>
      <c r="DH9153" s="73">
        <f t="shared" si="4908"/>
        <v>279.47000000000003</v>
      </c>
      <c r="DI9153" s="73">
        <f t="shared" si="4908"/>
        <v>279.47000000000003</v>
      </c>
      <c r="DJ9153" s="73">
        <f t="shared" si="4908"/>
        <v>279.47000000000003</v>
      </c>
      <c r="DK9153" s="73">
        <f t="shared" si="4908"/>
        <v>279.47000000000003</v>
      </c>
      <c r="DL9153" s="73">
        <f t="shared" si="4908"/>
        <v>279.47000000000003</v>
      </c>
      <c r="DM9153" s="73">
        <f t="shared" si="4908"/>
        <v>279.47000000000003</v>
      </c>
      <c r="DN9153" s="73">
        <f t="shared" si="4908"/>
        <v>279.47000000000003</v>
      </c>
      <c r="DO9153" s="73">
        <f t="shared" si="4908"/>
        <v>279.47000000000003</v>
      </c>
      <c r="DP9153" s="73">
        <f t="shared" si="4908"/>
        <v>279.47000000000003</v>
      </c>
      <c r="DQ9153" s="73">
        <f t="shared" si="4908"/>
        <v>279.47000000000003</v>
      </c>
      <c r="DR9153" s="73">
        <f t="shared" si="4908"/>
        <v>279.47000000000003</v>
      </c>
      <c r="DS9153" s="73">
        <f t="shared" si="4908"/>
        <v>279.47000000000003</v>
      </c>
      <c r="DT9153" s="73">
        <f t="shared" si="4908"/>
        <v>279.47000000000003</v>
      </c>
      <c r="DU9153" s="73">
        <f t="shared" si="4908"/>
        <v>279.47000000000003</v>
      </c>
      <c r="DV9153" s="73">
        <f t="shared" si="4908"/>
        <v>279.47000000000003</v>
      </c>
      <c r="DW9153" s="73">
        <f t="shared" si="4908"/>
        <v>279.47000000000003</v>
      </c>
      <c r="DX9153" s="73">
        <f t="shared" si="4908"/>
        <v>279.47000000000003</v>
      </c>
      <c r="DY9153" s="73">
        <f t="shared" si="4908"/>
        <v>279.47000000000003</v>
      </c>
      <c r="DZ9153" s="73">
        <f t="shared" si="4908"/>
        <v>279.47000000000003</v>
      </c>
      <c r="EA9153" s="73">
        <f t="shared" si="4908"/>
        <v>279.47000000000003</v>
      </c>
      <c r="EB9153" s="73">
        <f t="shared" si="4908"/>
        <v>279.47000000000003</v>
      </c>
      <c r="EC9153" s="73">
        <f t="shared" si="4908"/>
        <v>279.47000000000003</v>
      </c>
      <c r="ED9153" s="73">
        <f t="shared" ref="ED9153:GO9153" si="4909">(EC9153+$F$9100*$F$9102*($F$55/$F$9101*EC9152+$F$55/$F$9101*EC9154))/(1+$F$9100*$F$9102*($F$55/$F$9101+$F$55/$F$9101))</f>
        <v>279.47000000000003</v>
      </c>
      <c r="EE9153" s="73">
        <f t="shared" si="4909"/>
        <v>279.47000000000003</v>
      </c>
      <c r="EF9153" s="73">
        <f t="shared" si="4909"/>
        <v>279.47000000000003</v>
      </c>
      <c r="EG9153" s="73">
        <f t="shared" si="4909"/>
        <v>279.47000000000003</v>
      </c>
      <c r="EH9153" s="73">
        <f t="shared" si="4909"/>
        <v>279.47000000000003</v>
      </c>
      <c r="EI9153" s="73">
        <f t="shared" si="4909"/>
        <v>279.47000000000003</v>
      </c>
      <c r="EJ9153" s="73">
        <f t="shared" si="4909"/>
        <v>279.47000000000003</v>
      </c>
      <c r="EK9153" s="73">
        <f t="shared" si="4909"/>
        <v>279.47000000000003</v>
      </c>
      <c r="EL9153" s="73">
        <f t="shared" si="4909"/>
        <v>279.47000000000003</v>
      </c>
      <c r="EM9153" s="73">
        <f t="shared" si="4909"/>
        <v>279.47000000000003</v>
      </c>
      <c r="EN9153" s="73">
        <f t="shared" si="4909"/>
        <v>279.47000000000003</v>
      </c>
      <c r="EO9153" s="73">
        <f t="shared" si="4909"/>
        <v>279.47000000000003</v>
      </c>
      <c r="EP9153" s="73">
        <f t="shared" si="4909"/>
        <v>279.47000000000003</v>
      </c>
      <c r="EQ9153" s="73">
        <f t="shared" si="4909"/>
        <v>279.47000000000003</v>
      </c>
      <c r="ER9153" s="73">
        <f t="shared" si="4909"/>
        <v>279.47000000000003</v>
      </c>
      <c r="ES9153" s="73">
        <f t="shared" si="4909"/>
        <v>279.47000000000003</v>
      </c>
      <c r="ET9153" s="73">
        <f t="shared" si="4909"/>
        <v>279.47000000000003</v>
      </c>
      <c r="EU9153" s="73">
        <f t="shared" si="4909"/>
        <v>279.47000000000003</v>
      </c>
      <c r="EV9153" s="73">
        <f t="shared" si="4909"/>
        <v>279.47000000000003</v>
      </c>
      <c r="EW9153" s="73">
        <f t="shared" si="4909"/>
        <v>279.47000000000003</v>
      </c>
      <c r="EX9153" s="73">
        <f t="shared" si="4909"/>
        <v>279.47000000000003</v>
      </c>
      <c r="EY9153" s="73">
        <f t="shared" si="4909"/>
        <v>279.47000000000003</v>
      </c>
      <c r="EZ9153" s="73">
        <f t="shared" si="4909"/>
        <v>279.47000000000003</v>
      </c>
      <c r="FA9153" s="73">
        <f t="shared" si="4909"/>
        <v>279.47000000000003</v>
      </c>
      <c r="FB9153" s="73">
        <f t="shared" si="4909"/>
        <v>279.47000000000003</v>
      </c>
      <c r="FC9153" s="73">
        <f t="shared" si="4909"/>
        <v>279.47000000000003</v>
      </c>
      <c r="FD9153" s="73">
        <f t="shared" si="4909"/>
        <v>279.47000000000003</v>
      </c>
      <c r="FE9153" s="73">
        <f t="shared" si="4909"/>
        <v>279.47000000000003</v>
      </c>
      <c r="FF9153" s="73">
        <f t="shared" si="4909"/>
        <v>279.47000000000003</v>
      </c>
      <c r="FG9153" s="73">
        <f t="shared" si="4909"/>
        <v>279.47000000000003</v>
      </c>
      <c r="FH9153" s="73">
        <f t="shared" si="4909"/>
        <v>279.47000000000003</v>
      </c>
      <c r="FI9153" s="73">
        <f t="shared" si="4909"/>
        <v>279.47000000000003</v>
      </c>
      <c r="FJ9153" s="73">
        <f t="shared" si="4909"/>
        <v>279.47000000000003</v>
      </c>
      <c r="FK9153" s="73">
        <f t="shared" si="4909"/>
        <v>279.47000000000003</v>
      </c>
      <c r="FL9153" s="73">
        <f t="shared" si="4909"/>
        <v>279.47000000000003</v>
      </c>
      <c r="FM9153" s="73">
        <f t="shared" si="4909"/>
        <v>279.47000000000003</v>
      </c>
      <c r="FN9153" s="73">
        <f t="shared" si="4909"/>
        <v>279.47000000000003</v>
      </c>
      <c r="FO9153" s="73">
        <f t="shared" si="4909"/>
        <v>279.47000000000003</v>
      </c>
      <c r="FP9153" s="73">
        <f t="shared" si="4909"/>
        <v>279.47000000000003</v>
      </c>
      <c r="FQ9153" s="73">
        <f t="shared" si="4909"/>
        <v>279.47000000000003</v>
      </c>
      <c r="FR9153" s="73">
        <f t="shared" si="4909"/>
        <v>279.47000000000003</v>
      </c>
      <c r="FS9153" s="73">
        <f t="shared" si="4909"/>
        <v>279.47000000000003</v>
      </c>
      <c r="FT9153" s="73">
        <f t="shared" si="4909"/>
        <v>279.47000000000003</v>
      </c>
      <c r="FU9153" s="73">
        <f t="shared" si="4909"/>
        <v>279.47000000000003</v>
      </c>
      <c r="FV9153" s="73">
        <f t="shared" si="4909"/>
        <v>279.47000000000003</v>
      </c>
      <c r="FW9153" s="73">
        <f t="shared" si="4909"/>
        <v>279.47000000000003</v>
      </c>
      <c r="FX9153" s="73">
        <f t="shared" si="4909"/>
        <v>279.47000000000003</v>
      </c>
      <c r="FY9153" s="73">
        <f t="shared" si="4909"/>
        <v>279.47000000000003</v>
      </c>
      <c r="FZ9153" s="73">
        <f t="shared" si="4909"/>
        <v>279.47000000000003</v>
      </c>
      <c r="GA9153" s="73">
        <f t="shared" si="4909"/>
        <v>279.47000000000003</v>
      </c>
      <c r="GB9153" s="73">
        <f t="shared" si="4909"/>
        <v>279.47000000000003</v>
      </c>
      <c r="GC9153" s="73">
        <f t="shared" si="4909"/>
        <v>279.47000000000003</v>
      </c>
      <c r="GD9153" s="73">
        <f t="shared" si="4909"/>
        <v>279.47000000000003</v>
      </c>
      <c r="GE9153" s="73">
        <f t="shared" si="4909"/>
        <v>279.47000000000003</v>
      </c>
      <c r="GF9153" s="73">
        <f t="shared" si="4909"/>
        <v>279.47000000000003</v>
      </c>
      <c r="GG9153" s="73">
        <f t="shared" si="4909"/>
        <v>279.47000000000003</v>
      </c>
      <c r="GH9153" s="73">
        <f t="shared" si="4909"/>
        <v>279.47000000000003</v>
      </c>
      <c r="GI9153" s="73">
        <f t="shared" si="4909"/>
        <v>279.47000000000003</v>
      </c>
      <c r="GJ9153" s="73">
        <f t="shared" si="4909"/>
        <v>279.47000000000003</v>
      </c>
      <c r="GK9153" s="73">
        <f t="shared" si="4909"/>
        <v>279.47000000000003</v>
      </c>
      <c r="GL9153" s="73">
        <f t="shared" si="4909"/>
        <v>279.47000000000003</v>
      </c>
      <c r="GM9153" s="73">
        <f t="shared" si="4909"/>
        <v>279.47000000000003</v>
      </c>
      <c r="GN9153" s="73">
        <f t="shared" si="4909"/>
        <v>279.47000000000003</v>
      </c>
      <c r="GO9153" s="73">
        <f t="shared" si="4909"/>
        <v>279.47000000000003</v>
      </c>
      <c r="GP9153" s="73">
        <f t="shared" ref="GP9153:JA9153" si="4910">(GO9153+$F$9100*$F$9102*($F$55/$F$9101*GO9152+$F$55/$F$9101*GO9154))/(1+$F$9100*$F$9102*($F$55/$F$9101+$F$55/$F$9101))</f>
        <v>279.47000000000003</v>
      </c>
      <c r="GQ9153" s="73">
        <f t="shared" si="4910"/>
        <v>279.47000000000003</v>
      </c>
      <c r="GR9153" s="73">
        <f t="shared" si="4910"/>
        <v>279.47000000000003</v>
      </c>
      <c r="GS9153" s="73">
        <f t="shared" si="4910"/>
        <v>279.47000000000003</v>
      </c>
      <c r="GT9153" s="73">
        <f t="shared" si="4910"/>
        <v>279.47000000000003</v>
      </c>
      <c r="GU9153" s="73">
        <f t="shared" si="4910"/>
        <v>279.47000000000003</v>
      </c>
      <c r="GV9153" s="73">
        <f t="shared" si="4910"/>
        <v>279.47000000000003</v>
      </c>
      <c r="GW9153" s="73">
        <f t="shared" si="4910"/>
        <v>279.47000000000003</v>
      </c>
      <c r="GX9153" s="73">
        <f t="shared" si="4910"/>
        <v>279.47000000000003</v>
      </c>
      <c r="GY9153" s="73">
        <f t="shared" si="4910"/>
        <v>279.47000000000003</v>
      </c>
      <c r="GZ9153" s="73">
        <f t="shared" si="4910"/>
        <v>279.47000000000003</v>
      </c>
      <c r="HA9153" s="73">
        <f t="shared" si="4910"/>
        <v>279.47000000000003</v>
      </c>
      <c r="HB9153" s="73">
        <f t="shared" si="4910"/>
        <v>279.47000000000003</v>
      </c>
      <c r="HC9153" s="73">
        <f t="shared" si="4910"/>
        <v>279.47000000000003</v>
      </c>
      <c r="HD9153" s="73">
        <f t="shared" si="4910"/>
        <v>279.47000000000003</v>
      </c>
      <c r="HE9153" s="73">
        <f t="shared" si="4910"/>
        <v>279.47000000000003</v>
      </c>
      <c r="HF9153" s="73">
        <f t="shared" si="4910"/>
        <v>279.47000000000003</v>
      </c>
      <c r="HG9153" s="73">
        <f t="shared" si="4910"/>
        <v>279.47000000000003</v>
      </c>
      <c r="HH9153" s="73">
        <f t="shared" si="4910"/>
        <v>279.47000000000003</v>
      </c>
      <c r="HI9153" s="73">
        <f t="shared" si="4910"/>
        <v>279.47000000000003</v>
      </c>
      <c r="HJ9153" s="73">
        <f t="shared" si="4910"/>
        <v>279.47000000000003</v>
      </c>
      <c r="HK9153" s="73">
        <f t="shared" si="4910"/>
        <v>279.47000000000003</v>
      </c>
      <c r="HL9153" s="73">
        <f t="shared" si="4910"/>
        <v>279.47000000000003</v>
      </c>
      <c r="HM9153" s="73">
        <f t="shared" si="4910"/>
        <v>279.47000000000003</v>
      </c>
      <c r="HN9153" s="73">
        <f t="shared" si="4910"/>
        <v>279.47000000000003</v>
      </c>
      <c r="HO9153" s="73">
        <f t="shared" si="4910"/>
        <v>279.47000000000003</v>
      </c>
      <c r="HP9153" s="73">
        <f t="shared" si="4910"/>
        <v>279.47000000000003</v>
      </c>
      <c r="HQ9153" s="73">
        <f t="shared" si="4910"/>
        <v>279.47000000000003</v>
      </c>
      <c r="HR9153" s="73">
        <f t="shared" si="4910"/>
        <v>279.47000000000003</v>
      </c>
      <c r="HS9153" s="73">
        <f t="shared" si="4910"/>
        <v>279.47000000000003</v>
      </c>
      <c r="HT9153" s="73">
        <f t="shared" si="4910"/>
        <v>279.47000000000003</v>
      </c>
      <c r="HU9153" s="73">
        <f t="shared" si="4910"/>
        <v>279.47000000000003</v>
      </c>
      <c r="HV9153" s="73">
        <f t="shared" si="4910"/>
        <v>279.47000000000003</v>
      </c>
      <c r="HW9153" s="73">
        <f t="shared" si="4910"/>
        <v>279.47000000000003</v>
      </c>
      <c r="HX9153" s="73">
        <f t="shared" si="4910"/>
        <v>279.47000000000003</v>
      </c>
      <c r="HY9153" s="73">
        <f t="shared" si="4910"/>
        <v>279.47000000000003</v>
      </c>
      <c r="HZ9153" s="73">
        <f t="shared" si="4910"/>
        <v>279.47000000000003</v>
      </c>
      <c r="IA9153" s="73">
        <f t="shared" si="4910"/>
        <v>279.47000000000003</v>
      </c>
      <c r="IB9153" s="73">
        <f t="shared" si="4910"/>
        <v>279.47000000000003</v>
      </c>
      <c r="IC9153" s="73">
        <f t="shared" si="4910"/>
        <v>279.47000000000003</v>
      </c>
      <c r="ID9153" s="73">
        <f t="shared" si="4910"/>
        <v>279.47000000000003</v>
      </c>
      <c r="IE9153" s="73">
        <f t="shared" si="4910"/>
        <v>279.47000000000003</v>
      </c>
      <c r="IF9153" s="73">
        <f t="shared" si="4910"/>
        <v>279.47000000000003</v>
      </c>
      <c r="IG9153" s="73">
        <f t="shared" si="4910"/>
        <v>279.47000000000003</v>
      </c>
      <c r="IH9153" s="73">
        <f t="shared" si="4910"/>
        <v>279.47000000000003</v>
      </c>
      <c r="II9153" s="73">
        <f t="shared" si="4910"/>
        <v>279.47000000000003</v>
      </c>
      <c r="IJ9153" s="73">
        <f t="shared" si="4910"/>
        <v>279.47000000000003</v>
      </c>
      <c r="IK9153" s="73">
        <f t="shared" si="4910"/>
        <v>279.47000000000003</v>
      </c>
      <c r="IL9153" s="73">
        <f t="shared" si="4910"/>
        <v>279.47000000000003</v>
      </c>
      <c r="IM9153" s="73">
        <f t="shared" si="4910"/>
        <v>279.47000000000003</v>
      </c>
      <c r="IN9153" s="73">
        <f t="shared" si="4910"/>
        <v>279.47000000000003</v>
      </c>
      <c r="IO9153" s="73">
        <f t="shared" si="4910"/>
        <v>279.47000000000003</v>
      </c>
      <c r="IP9153" s="73">
        <f t="shared" si="4910"/>
        <v>279.47000000000003</v>
      </c>
      <c r="IQ9153" s="73">
        <f t="shared" si="4910"/>
        <v>279.47000000000003</v>
      </c>
      <c r="IR9153" s="73">
        <f t="shared" si="4910"/>
        <v>279.47000000000003</v>
      </c>
      <c r="IS9153" s="73">
        <f t="shared" si="4910"/>
        <v>279.47000000000003</v>
      </c>
      <c r="IT9153" s="73">
        <f t="shared" si="4910"/>
        <v>279.47000000000003</v>
      </c>
      <c r="IU9153" s="73">
        <f t="shared" si="4910"/>
        <v>279.47000000000003</v>
      </c>
      <c r="IV9153" s="73">
        <f t="shared" si="4910"/>
        <v>279.47000000000003</v>
      </c>
      <c r="IW9153" s="73">
        <f t="shared" si="4910"/>
        <v>279.47000000000003</v>
      </c>
      <c r="IX9153" s="73">
        <f t="shared" si="4910"/>
        <v>279.47000000000003</v>
      </c>
      <c r="IY9153" s="73">
        <f t="shared" si="4910"/>
        <v>279.47000000000003</v>
      </c>
      <c r="IZ9153" s="73">
        <f t="shared" si="4910"/>
        <v>279.47000000000003</v>
      </c>
      <c r="JA9153" s="73">
        <f t="shared" si="4910"/>
        <v>279.47000000000003</v>
      </c>
      <c r="JB9153" s="73">
        <f t="shared" ref="JB9153:KG9153" si="4911">(JA9153+$F$9100*$F$9102*($F$55/$F$9101*JA9152+$F$55/$F$9101*JA9154))/(1+$F$9100*$F$9102*($F$55/$F$9101+$F$55/$F$9101))</f>
        <v>279.47000000000003</v>
      </c>
      <c r="JC9153" s="73">
        <f t="shared" si="4911"/>
        <v>279.47000000000003</v>
      </c>
      <c r="JD9153" s="73">
        <f t="shared" si="4911"/>
        <v>279.47000000000003</v>
      </c>
      <c r="JE9153" s="73">
        <f t="shared" si="4911"/>
        <v>279.47000000000003</v>
      </c>
      <c r="JF9153" s="73">
        <f t="shared" si="4911"/>
        <v>279.47000000000003</v>
      </c>
      <c r="JG9153" s="73">
        <f t="shared" si="4911"/>
        <v>279.47000000000003</v>
      </c>
      <c r="JH9153" s="73">
        <f t="shared" si="4911"/>
        <v>279.47000000000003</v>
      </c>
      <c r="JI9153" s="73">
        <f t="shared" si="4911"/>
        <v>279.47000000000003</v>
      </c>
      <c r="JJ9153" s="73">
        <f t="shared" si="4911"/>
        <v>279.47000000000003</v>
      </c>
      <c r="JK9153" s="73">
        <f t="shared" si="4911"/>
        <v>279.47000000000003</v>
      </c>
      <c r="JL9153" s="73">
        <f t="shared" si="4911"/>
        <v>279.47000000000003</v>
      </c>
      <c r="JM9153" s="73">
        <f t="shared" si="4911"/>
        <v>279.47000000000003</v>
      </c>
      <c r="JN9153" s="73">
        <f t="shared" si="4911"/>
        <v>279.47000000000003</v>
      </c>
      <c r="JO9153" s="73">
        <f t="shared" si="4911"/>
        <v>279.47000000000003</v>
      </c>
      <c r="JP9153" s="73">
        <f t="shared" si="4911"/>
        <v>279.47000000000003</v>
      </c>
      <c r="JQ9153" s="73">
        <f t="shared" si="4911"/>
        <v>279.47000000000003</v>
      </c>
      <c r="JR9153" s="73">
        <f t="shared" si="4911"/>
        <v>279.47000000000003</v>
      </c>
      <c r="JS9153" s="73">
        <f t="shared" si="4911"/>
        <v>279.47000000000003</v>
      </c>
      <c r="JT9153" s="73">
        <f t="shared" si="4911"/>
        <v>279.47000000000003</v>
      </c>
      <c r="JU9153" s="73">
        <f t="shared" si="4911"/>
        <v>279.47000000000003</v>
      </c>
      <c r="JV9153" s="73">
        <f t="shared" si="4911"/>
        <v>279.47000000000003</v>
      </c>
      <c r="JW9153" s="73">
        <f t="shared" si="4911"/>
        <v>279.47000000000003</v>
      </c>
      <c r="JX9153" s="73">
        <f t="shared" si="4911"/>
        <v>279.47000000000003</v>
      </c>
      <c r="JY9153" s="73">
        <f t="shared" si="4911"/>
        <v>279.47000000000003</v>
      </c>
      <c r="JZ9153" s="73">
        <f t="shared" si="4911"/>
        <v>279.47000000000003</v>
      </c>
      <c r="KA9153" s="73">
        <f t="shared" si="4911"/>
        <v>279.47000000000003</v>
      </c>
      <c r="KB9153" s="73">
        <f t="shared" si="4911"/>
        <v>279.47000000000003</v>
      </c>
      <c r="KC9153" s="73">
        <f t="shared" si="4911"/>
        <v>279.47000000000003</v>
      </c>
      <c r="KD9153" s="73">
        <f t="shared" si="4911"/>
        <v>279.47000000000003</v>
      </c>
      <c r="KE9153" s="73">
        <f t="shared" si="4911"/>
        <v>279.47000000000003</v>
      </c>
      <c r="KF9153" s="73">
        <f t="shared" si="4911"/>
        <v>279.47000000000003</v>
      </c>
      <c r="KG9153" s="73">
        <f t="shared" si="4911"/>
        <v>279.47000000000003</v>
      </c>
      <c r="KH9153">
        <v>279.47000000000003</v>
      </c>
      <c r="KL9153" s="84"/>
      <c r="KP9153" s="84"/>
      <c r="KS9153" s="74"/>
      <c r="KT9153" s="74"/>
      <c r="KU9153" s="16"/>
      <c r="KV9153" s="72"/>
      <c r="KW9153" s="72"/>
      <c r="KX9153" s="16"/>
      <c r="KZ9153" s="16"/>
      <c r="LA9153" s="16"/>
      <c r="LB9153" s="74"/>
      <c r="LC9153" s="74"/>
    </row>
    <row r="9154" spans="2:315" x14ac:dyDescent="0.35">
      <c r="B9154">
        <v>48</v>
      </c>
      <c r="C9154">
        <f t="shared" si="4826"/>
        <v>0.47499999999999998</v>
      </c>
      <c r="E9154" s="92">
        <v>279.47000000000003</v>
      </c>
      <c r="F9154" s="73">
        <f t="shared" ref="F9154:BQ9154" si="4912">(E9154+$F$9100*$F$9102*($F$55/$F$9101*E9153+$F$55/$F$9101*E9155))/(1+$F$9100*$F$9102*($F$55/$F$9101+$F$55/$F$9101))</f>
        <v>279.47000000000003</v>
      </c>
      <c r="G9154" s="73">
        <f t="shared" si="4912"/>
        <v>279.47000000000003</v>
      </c>
      <c r="H9154" s="73">
        <f t="shared" si="4912"/>
        <v>279.47000000000003</v>
      </c>
      <c r="I9154" s="73">
        <f t="shared" si="4912"/>
        <v>279.47000000000003</v>
      </c>
      <c r="J9154" s="73">
        <f t="shared" si="4912"/>
        <v>279.47000000000003</v>
      </c>
      <c r="K9154" s="73">
        <f t="shared" si="4912"/>
        <v>279.47000000000003</v>
      </c>
      <c r="L9154" s="73">
        <f t="shared" si="4912"/>
        <v>279.47000000000003</v>
      </c>
      <c r="M9154" s="73">
        <f t="shared" si="4912"/>
        <v>279.47000000000003</v>
      </c>
      <c r="N9154" s="73">
        <f t="shared" si="4912"/>
        <v>279.47000000000003</v>
      </c>
      <c r="O9154" s="73">
        <f t="shared" si="4912"/>
        <v>279.47000000000003</v>
      </c>
      <c r="P9154" s="73">
        <f t="shared" si="4912"/>
        <v>279.47000000000003</v>
      </c>
      <c r="Q9154" s="73">
        <f t="shared" si="4912"/>
        <v>279.47000000000003</v>
      </c>
      <c r="R9154" s="73">
        <f t="shared" si="4912"/>
        <v>279.47000000000003</v>
      </c>
      <c r="S9154" s="73">
        <f t="shared" si="4912"/>
        <v>279.47000000000003</v>
      </c>
      <c r="T9154" s="73">
        <f t="shared" si="4912"/>
        <v>279.47000000000003</v>
      </c>
      <c r="U9154" s="73">
        <f t="shared" si="4912"/>
        <v>279.47000000000003</v>
      </c>
      <c r="V9154" s="73">
        <f t="shared" si="4912"/>
        <v>279.47000000000003</v>
      </c>
      <c r="W9154" s="73">
        <f t="shared" si="4912"/>
        <v>279.47000000000003</v>
      </c>
      <c r="X9154" s="73">
        <f t="shared" si="4912"/>
        <v>279.47000000000003</v>
      </c>
      <c r="Y9154" s="73">
        <f t="shared" si="4912"/>
        <v>279.47000000000003</v>
      </c>
      <c r="Z9154" s="73">
        <f t="shared" si="4912"/>
        <v>279.47000000000003</v>
      </c>
      <c r="AA9154" s="73">
        <f t="shared" si="4912"/>
        <v>279.47000000000003</v>
      </c>
      <c r="AB9154" s="73">
        <f t="shared" si="4912"/>
        <v>279.47000000000003</v>
      </c>
      <c r="AC9154" s="73">
        <f t="shared" si="4912"/>
        <v>279.47000000000003</v>
      </c>
      <c r="AD9154" s="73">
        <f t="shared" si="4912"/>
        <v>279.47000000000003</v>
      </c>
      <c r="AE9154" s="73">
        <f t="shared" si="4912"/>
        <v>279.47000000000003</v>
      </c>
      <c r="AF9154" s="73">
        <f t="shared" si="4912"/>
        <v>279.47000000000003</v>
      </c>
      <c r="AG9154" s="73">
        <f t="shared" si="4912"/>
        <v>279.47000000000003</v>
      </c>
      <c r="AH9154" s="73">
        <f t="shared" si="4912"/>
        <v>279.47000000000003</v>
      </c>
      <c r="AI9154" s="73">
        <f t="shared" si="4912"/>
        <v>279.47000000000003</v>
      </c>
      <c r="AJ9154" s="73">
        <f t="shared" si="4912"/>
        <v>279.47000000000003</v>
      </c>
      <c r="AK9154" s="73">
        <f t="shared" si="4912"/>
        <v>279.47000000000003</v>
      </c>
      <c r="AL9154" s="73">
        <f t="shared" si="4912"/>
        <v>279.47000000000003</v>
      </c>
      <c r="AM9154" s="73">
        <f t="shared" si="4912"/>
        <v>279.47000000000003</v>
      </c>
      <c r="AN9154" s="73">
        <f t="shared" si="4912"/>
        <v>279.47000000000003</v>
      </c>
      <c r="AO9154" s="73">
        <f t="shared" si="4912"/>
        <v>279.47000000000003</v>
      </c>
      <c r="AP9154" s="73">
        <f t="shared" si="4912"/>
        <v>279.47000000000003</v>
      </c>
      <c r="AQ9154" s="73">
        <f t="shared" si="4912"/>
        <v>279.47000000000003</v>
      </c>
      <c r="AR9154" s="73">
        <f t="shared" si="4912"/>
        <v>279.47000000000003</v>
      </c>
      <c r="AS9154" s="73">
        <f t="shared" si="4912"/>
        <v>279.47000000000003</v>
      </c>
      <c r="AT9154" s="73">
        <f t="shared" si="4912"/>
        <v>279.47000000000003</v>
      </c>
      <c r="AU9154" s="73">
        <f t="shared" si="4912"/>
        <v>279.47000000000003</v>
      </c>
      <c r="AV9154" s="73">
        <f t="shared" si="4912"/>
        <v>279.47000000000003</v>
      </c>
      <c r="AW9154" s="73">
        <f t="shared" si="4912"/>
        <v>279.47000000000003</v>
      </c>
      <c r="AX9154" s="73">
        <f t="shared" si="4912"/>
        <v>279.47000000000003</v>
      </c>
      <c r="AY9154" s="73">
        <f t="shared" si="4912"/>
        <v>279.47000000000003</v>
      </c>
      <c r="AZ9154" s="73">
        <f t="shared" si="4912"/>
        <v>279.47000000000003</v>
      </c>
      <c r="BA9154" s="73">
        <f t="shared" si="4912"/>
        <v>279.47000000000003</v>
      </c>
      <c r="BB9154" s="73">
        <f t="shared" si="4912"/>
        <v>279.47000000000003</v>
      </c>
      <c r="BC9154" s="73">
        <f t="shared" si="4912"/>
        <v>279.47000000000003</v>
      </c>
      <c r="BD9154" s="73">
        <f t="shared" si="4912"/>
        <v>279.47000000000003</v>
      </c>
      <c r="BE9154" s="73">
        <f t="shared" si="4912"/>
        <v>279.47000000000003</v>
      </c>
      <c r="BF9154" s="73">
        <f t="shared" si="4912"/>
        <v>279.47000000000003</v>
      </c>
      <c r="BG9154" s="73">
        <f t="shared" si="4912"/>
        <v>279.47000000000003</v>
      </c>
      <c r="BH9154" s="73">
        <f t="shared" si="4912"/>
        <v>279.47000000000003</v>
      </c>
      <c r="BI9154" s="73">
        <f t="shared" si="4912"/>
        <v>279.47000000000003</v>
      </c>
      <c r="BJ9154" s="73">
        <f t="shared" si="4912"/>
        <v>279.47000000000003</v>
      </c>
      <c r="BK9154" s="73">
        <f t="shared" si="4912"/>
        <v>279.47000000000003</v>
      </c>
      <c r="BL9154" s="73">
        <f t="shared" si="4912"/>
        <v>279.47000000000003</v>
      </c>
      <c r="BM9154" s="73">
        <f t="shared" si="4912"/>
        <v>279.47000000000003</v>
      </c>
      <c r="BN9154" s="73">
        <f t="shared" si="4912"/>
        <v>279.47000000000003</v>
      </c>
      <c r="BO9154" s="73">
        <f t="shared" si="4912"/>
        <v>279.47000000000003</v>
      </c>
      <c r="BP9154" s="73">
        <f t="shared" si="4912"/>
        <v>279.47000000000003</v>
      </c>
      <c r="BQ9154" s="73">
        <f t="shared" si="4912"/>
        <v>279.47000000000003</v>
      </c>
      <c r="BR9154" s="73">
        <f t="shared" ref="BR9154:EC9154" si="4913">(BQ9154+$F$9100*$F$9102*($F$55/$F$9101*BQ9153+$F$55/$F$9101*BQ9155))/(1+$F$9100*$F$9102*($F$55/$F$9101+$F$55/$F$9101))</f>
        <v>279.47000000000003</v>
      </c>
      <c r="BS9154" s="73">
        <f t="shared" si="4913"/>
        <v>279.47000000000003</v>
      </c>
      <c r="BT9154" s="73">
        <f t="shared" si="4913"/>
        <v>279.47000000000003</v>
      </c>
      <c r="BU9154" s="73">
        <f t="shared" si="4913"/>
        <v>279.47000000000003</v>
      </c>
      <c r="BV9154" s="73">
        <f t="shared" si="4913"/>
        <v>279.47000000000003</v>
      </c>
      <c r="BW9154" s="73">
        <f t="shared" si="4913"/>
        <v>279.47000000000003</v>
      </c>
      <c r="BX9154" s="73">
        <f t="shared" si="4913"/>
        <v>279.47000000000003</v>
      </c>
      <c r="BY9154" s="73">
        <f t="shared" si="4913"/>
        <v>279.47000000000003</v>
      </c>
      <c r="BZ9154" s="73">
        <f t="shared" si="4913"/>
        <v>279.47000000000003</v>
      </c>
      <c r="CA9154" s="73">
        <f t="shared" si="4913"/>
        <v>279.47000000000003</v>
      </c>
      <c r="CB9154" s="73">
        <f t="shared" si="4913"/>
        <v>279.47000000000003</v>
      </c>
      <c r="CC9154" s="73">
        <f t="shared" si="4913"/>
        <v>279.47000000000003</v>
      </c>
      <c r="CD9154" s="73">
        <f t="shared" si="4913"/>
        <v>279.47000000000003</v>
      </c>
      <c r="CE9154" s="73">
        <f t="shared" si="4913"/>
        <v>279.47000000000003</v>
      </c>
      <c r="CF9154" s="73">
        <f t="shared" si="4913"/>
        <v>279.47000000000003</v>
      </c>
      <c r="CG9154" s="73">
        <f t="shared" si="4913"/>
        <v>279.47000000000003</v>
      </c>
      <c r="CH9154" s="73">
        <f t="shared" si="4913"/>
        <v>279.47000000000003</v>
      </c>
      <c r="CI9154" s="73">
        <f t="shared" si="4913"/>
        <v>279.47000000000003</v>
      </c>
      <c r="CJ9154" s="73">
        <f t="shared" si="4913"/>
        <v>279.47000000000003</v>
      </c>
      <c r="CK9154" s="73">
        <f t="shared" si="4913"/>
        <v>279.47000000000003</v>
      </c>
      <c r="CL9154" s="73">
        <f t="shared" si="4913"/>
        <v>279.47000000000003</v>
      </c>
      <c r="CM9154" s="73">
        <f t="shared" si="4913"/>
        <v>279.47000000000003</v>
      </c>
      <c r="CN9154" s="73">
        <f t="shared" si="4913"/>
        <v>279.47000000000003</v>
      </c>
      <c r="CO9154" s="73">
        <f t="shared" si="4913"/>
        <v>279.47000000000003</v>
      </c>
      <c r="CP9154" s="73">
        <f t="shared" si="4913"/>
        <v>279.47000000000003</v>
      </c>
      <c r="CQ9154" s="73">
        <f t="shared" si="4913"/>
        <v>279.47000000000003</v>
      </c>
      <c r="CR9154" s="73">
        <f t="shared" si="4913"/>
        <v>279.47000000000003</v>
      </c>
      <c r="CS9154" s="73">
        <f t="shared" si="4913"/>
        <v>279.47000000000003</v>
      </c>
      <c r="CT9154" s="73">
        <f t="shared" si="4913"/>
        <v>279.47000000000003</v>
      </c>
      <c r="CU9154" s="73">
        <f t="shared" si="4913"/>
        <v>279.47000000000003</v>
      </c>
      <c r="CV9154" s="73">
        <f t="shared" si="4913"/>
        <v>279.47000000000003</v>
      </c>
      <c r="CW9154" s="73">
        <f t="shared" si="4913"/>
        <v>279.47000000000003</v>
      </c>
      <c r="CX9154" s="73">
        <f t="shared" si="4913"/>
        <v>279.47000000000003</v>
      </c>
      <c r="CY9154" s="73">
        <f t="shared" si="4913"/>
        <v>279.47000000000003</v>
      </c>
      <c r="CZ9154" s="73">
        <f t="shared" si="4913"/>
        <v>279.47000000000003</v>
      </c>
      <c r="DA9154" s="73">
        <f t="shared" si="4913"/>
        <v>279.47000000000003</v>
      </c>
      <c r="DB9154" s="73">
        <f t="shared" si="4913"/>
        <v>279.47000000000003</v>
      </c>
      <c r="DC9154" s="73">
        <f t="shared" si="4913"/>
        <v>279.47000000000003</v>
      </c>
      <c r="DD9154" s="73">
        <f t="shared" si="4913"/>
        <v>279.47000000000003</v>
      </c>
      <c r="DE9154" s="73">
        <f t="shared" si="4913"/>
        <v>279.47000000000003</v>
      </c>
      <c r="DF9154" s="73">
        <f t="shared" si="4913"/>
        <v>279.47000000000003</v>
      </c>
      <c r="DG9154" s="73">
        <f t="shared" si="4913"/>
        <v>279.47000000000003</v>
      </c>
      <c r="DH9154" s="73">
        <f t="shared" si="4913"/>
        <v>279.47000000000003</v>
      </c>
      <c r="DI9154" s="73">
        <f t="shared" si="4913"/>
        <v>279.47000000000003</v>
      </c>
      <c r="DJ9154" s="73">
        <f t="shared" si="4913"/>
        <v>279.47000000000003</v>
      </c>
      <c r="DK9154" s="73">
        <f t="shared" si="4913"/>
        <v>279.47000000000003</v>
      </c>
      <c r="DL9154" s="73">
        <f t="shared" si="4913"/>
        <v>279.47000000000003</v>
      </c>
      <c r="DM9154" s="73">
        <f t="shared" si="4913"/>
        <v>279.47000000000003</v>
      </c>
      <c r="DN9154" s="73">
        <f t="shared" si="4913"/>
        <v>279.47000000000003</v>
      </c>
      <c r="DO9154" s="73">
        <f t="shared" si="4913"/>
        <v>279.47000000000003</v>
      </c>
      <c r="DP9154" s="73">
        <f t="shared" si="4913"/>
        <v>279.47000000000003</v>
      </c>
      <c r="DQ9154" s="73">
        <f t="shared" si="4913"/>
        <v>279.47000000000003</v>
      </c>
      <c r="DR9154" s="73">
        <f t="shared" si="4913"/>
        <v>279.47000000000003</v>
      </c>
      <c r="DS9154" s="73">
        <f t="shared" si="4913"/>
        <v>279.47000000000003</v>
      </c>
      <c r="DT9154" s="73">
        <f t="shared" si="4913"/>
        <v>279.47000000000003</v>
      </c>
      <c r="DU9154" s="73">
        <f t="shared" si="4913"/>
        <v>279.47000000000003</v>
      </c>
      <c r="DV9154" s="73">
        <f t="shared" si="4913"/>
        <v>279.47000000000003</v>
      </c>
      <c r="DW9154" s="73">
        <f t="shared" si="4913"/>
        <v>279.47000000000003</v>
      </c>
      <c r="DX9154" s="73">
        <f t="shared" si="4913"/>
        <v>279.47000000000003</v>
      </c>
      <c r="DY9154" s="73">
        <f t="shared" si="4913"/>
        <v>279.47000000000003</v>
      </c>
      <c r="DZ9154" s="73">
        <f t="shared" si="4913"/>
        <v>279.47000000000003</v>
      </c>
      <c r="EA9154" s="73">
        <f t="shared" si="4913"/>
        <v>279.47000000000003</v>
      </c>
      <c r="EB9154" s="73">
        <f t="shared" si="4913"/>
        <v>279.47000000000003</v>
      </c>
      <c r="EC9154" s="73">
        <f t="shared" si="4913"/>
        <v>279.47000000000003</v>
      </c>
      <c r="ED9154" s="73">
        <f t="shared" ref="ED9154:GO9154" si="4914">(EC9154+$F$9100*$F$9102*($F$55/$F$9101*EC9153+$F$55/$F$9101*EC9155))/(1+$F$9100*$F$9102*($F$55/$F$9101+$F$55/$F$9101))</f>
        <v>279.47000000000003</v>
      </c>
      <c r="EE9154" s="73">
        <f t="shared" si="4914"/>
        <v>279.47000000000003</v>
      </c>
      <c r="EF9154" s="73">
        <f t="shared" si="4914"/>
        <v>279.47000000000003</v>
      </c>
      <c r="EG9154" s="73">
        <f t="shared" si="4914"/>
        <v>279.47000000000003</v>
      </c>
      <c r="EH9154" s="73">
        <f t="shared" si="4914"/>
        <v>279.47000000000003</v>
      </c>
      <c r="EI9154" s="73">
        <f t="shared" si="4914"/>
        <v>279.47000000000003</v>
      </c>
      <c r="EJ9154" s="73">
        <f t="shared" si="4914"/>
        <v>279.47000000000003</v>
      </c>
      <c r="EK9154" s="73">
        <f t="shared" si="4914"/>
        <v>279.47000000000003</v>
      </c>
      <c r="EL9154" s="73">
        <f t="shared" si="4914"/>
        <v>279.47000000000003</v>
      </c>
      <c r="EM9154" s="73">
        <f t="shared" si="4914"/>
        <v>279.47000000000003</v>
      </c>
      <c r="EN9154" s="73">
        <f t="shared" si="4914"/>
        <v>279.47000000000003</v>
      </c>
      <c r="EO9154" s="73">
        <f t="shared" si="4914"/>
        <v>279.47000000000003</v>
      </c>
      <c r="EP9154" s="73">
        <f t="shared" si="4914"/>
        <v>279.47000000000003</v>
      </c>
      <c r="EQ9154" s="73">
        <f t="shared" si="4914"/>
        <v>279.47000000000003</v>
      </c>
      <c r="ER9154" s="73">
        <f t="shared" si="4914"/>
        <v>279.47000000000003</v>
      </c>
      <c r="ES9154" s="73">
        <f t="shared" si="4914"/>
        <v>279.47000000000003</v>
      </c>
      <c r="ET9154" s="73">
        <f t="shared" si="4914"/>
        <v>279.47000000000003</v>
      </c>
      <c r="EU9154" s="73">
        <f t="shared" si="4914"/>
        <v>279.47000000000003</v>
      </c>
      <c r="EV9154" s="73">
        <f t="shared" si="4914"/>
        <v>279.47000000000003</v>
      </c>
      <c r="EW9154" s="73">
        <f t="shared" si="4914"/>
        <v>279.47000000000003</v>
      </c>
      <c r="EX9154" s="73">
        <f t="shared" si="4914"/>
        <v>279.47000000000003</v>
      </c>
      <c r="EY9154" s="73">
        <f t="shared" si="4914"/>
        <v>279.47000000000003</v>
      </c>
      <c r="EZ9154" s="73">
        <f t="shared" si="4914"/>
        <v>279.47000000000003</v>
      </c>
      <c r="FA9154" s="73">
        <f t="shared" si="4914"/>
        <v>279.47000000000003</v>
      </c>
      <c r="FB9154" s="73">
        <f t="shared" si="4914"/>
        <v>279.47000000000003</v>
      </c>
      <c r="FC9154" s="73">
        <f t="shared" si="4914"/>
        <v>279.47000000000003</v>
      </c>
      <c r="FD9154" s="73">
        <f t="shared" si="4914"/>
        <v>279.47000000000003</v>
      </c>
      <c r="FE9154" s="73">
        <f t="shared" si="4914"/>
        <v>279.47000000000003</v>
      </c>
      <c r="FF9154" s="73">
        <f t="shared" si="4914"/>
        <v>279.47000000000003</v>
      </c>
      <c r="FG9154" s="73">
        <f t="shared" si="4914"/>
        <v>279.47000000000003</v>
      </c>
      <c r="FH9154" s="73">
        <f t="shared" si="4914"/>
        <v>279.47000000000003</v>
      </c>
      <c r="FI9154" s="73">
        <f t="shared" si="4914"/>
        <v>279.47000000000003</v>
      </c>
      <c r="FJ9154" s="73">
        <f t="shared" si="4914"/>
        <v>279.47000000000003</v>
      </c>
      <c r="FK9154" s="73">
        <f t="shared" si="4914"/>
        <v>279.47000000000003</v>
      </c>
      <c r="FL9154" s="73">
        <f t="shared" si="4914"/>
        <v>279.47000000000003</v>
      </c>
      <c r="FM9154" s="73">
        <f t="shared" si="4914"/>
        <v>279.47000000000003</v>
      </c>
      <c r="FN9154" s="73">
        <f t="shared" si="4914"/>
        <v>279.47000000000003</v>
      </c>
      <c r="FO9154" s="73">
        <f t="shared" si="4914"/>
        <v>279.47000000000003</v>
      </c>
      <c r="FP9154" s="73">
        <f t="shared" si="4914"/>
        <v>279.47000000000003</v>
      </c>
      <c r="FQ9154" s="73">
        <f t="shared" si="4914"/>
        <v>279.47000000000003</v>
      </c>
      <c r="FR9154" s="73">
        <f t="shared" si="4914"/>
        <v>279.47000000000003</v>
      </c>
      <c r="FS9154" s="73">
        <f t="shared" si="4914"/>
        <v>279.47000000000003</v>
      </c>
      <c r="FT9154" s="73">
        <f t="shared" si="4914"/>
        <v>279.47000000000003</v>
      </c>
      <c r="FU9154" s="73">
        <f t="shared" si="4914"/>
        <v>279.47000000000003</v>
      </c>
      <c r="FV9154" s="73">
        <f t="shared" si="4914"/>
        <v>279.47000000000003</v>
      </c>
      <c r="FW9154" s="73">
        <f t="shared" si="4914"/>
        <v>279.47000000000003</v>
      </c>
      <c r="FX9154" s="73">
        <f t="shared" si="4914"/>
        <v>279.47000000000003</v>
      </c>
      <c r="FY9154" s="73">
        <f t="shared" si="4914"/>
        <v>279.47000000000003</v>
      </c>
      <c r="FZ9154" s="73">
        <f t="shared" si="4914"/>
        <v>279.47000000000003</v>
      </c>
      <c r="GA9154" s="73">
        <f t="shared" si="4914"/>
        <v>279.47000000000003</v>
      </c>
      <c r="GB9154" s="73">
        <f t="shared" si="4914"/>
        <v>279.47000000000003</v>
      </c>
      <c r="GC9154" s="73">
        <f t="shared" si="4914"/>
        <v>279.47000000000003</v>
      </c>
      <c r="GD9154" s="73">
        <f t="shared" si="4914"/>
        <v>279.47000000000003</v>
      </c>
      <c r="GE9154" s="73">
        <f t="shared" si="4914"/>
        <v>279.47000000000003</v>
      </c>
      <c r="GF9154" s="73">
        <f t="shared" si="4914"/>
        <v>279.47000000000003</v>
      </c>
      <c r="GG9154" s="73">
        <f t="shared" si="4914"/>
        <v>279.47000000000003</v>
      </c>
      <c r="GH9154" s="73">
        <f t="shared" si="4914"/>
        <v>279.47000000000003</v>
      </c>
      <c r="GI9154" s="73">
        <f t="shared" si="4914"/>
        <v>279.47000000000003</v>
      </c>
      <c r="GJ9154" s="73">
        <f t="shared" si="4914"/>
        <v>279.47000000000003</v>
      </c>
      <c r="GK9154" s="73">
        <f t="shared" si="4914"/>
        <v>279.47000000000003</v>
      </c>
      <c r="GL9154" s="73">
        <f t="shared" si="4914"/>
        <v>279.47000000000003</v>
      </c>
      <c r="GM9154" s="73">
        <f t="shared" si="4914"/>
        <v>279.47000000000003</v>
      </c>
      <c r="GN9154" s="73">
        <f t="shared" si="4914"/>
        <v>279.47000000000003</v>
      </c>
      <c r="GO9154" s="73">
        <f t="shared" si="4914"/>
        <v>279.47000000000003</v>
      </c>
      <c r="GP9154" s="73">
        <f t="shared" ref="GP9154:JA9154" si="4915">(GO9154+$F$9100*$F$9102*($F$55/$F$9101*GO9153+$F$55/$F$9101*GO9155))/(1+$F$9100*$F$9102*($F$55/$F$9101+$F$55/$F$9101))</f>
        <v>279.47000000000003</v>
      </c>
      <c r="GQ9154" s="73">
        <f t="shared" si="4915"/>
        <v>279.47000000000003</v>
      </c>
      <c r="GR9154" s="73">
        <f t="shared" si="4915"/>
        <v>279.47000000000003</v>
      </c>
      <c r="GS9154" s="73">
        <f t="shared" si="4915"/>
        <v>279.47000000000003</v>
      </c>
      <c r="GT9154" s="73">
        <f t="shared" si="4915"/>
        <v>279.47000000000003</v>
      </c>
      <c r="GU9154" s="73">
        <f t="shared" si="4915"/>
        <v>279.47000000000003</v>
      </c>
      <c r="GV9154" s="73">
        <f t="shared" si="4915"/>
        <v>279.47000000000003</v>
      </c>
      <c r="GW9154" s="73">
        <f t="shared" si="4915"/>
        <v>279.47000000000003</v>
      </c>
      <c r="GX9154" s="73">
        <f t="shared" si="4915"/>
        <v>279.47000000000003</v>
      </c>
      <c r="GY9154" s="73">
        <f t="shared" si="4915"/>
        <v>279.47000000000003</v>
      </c>
      <c r="GZ9154" s="73">
        <f t="shared" si="4915"/>
        <v>279.47000000000003</v>
      </c>
      <c r="HA9154" s="73">
        <f t="shared" si="4915"/>
        <v>279.47000000000003</v>
      </c>
      <c r="HB9154" s="73">
        <f t="shared" si="4915"/>
        <v>279.47000000000003</v>
      </c>
      <c r="HC9154" s="73">
        <f t="shared" si="4915"/>
        <v>279.47000000000003</v>
      </c>
      <c r="HD9154" s="73">
        <f t="shared" si="4915"/>
        <v>279.47000000000003</v>
      </c>
      <c r="HE9154" s="73">
        <f t="shared" si="4915"/>
        <v>279.47000000000003</v>
      </c>
      <c r="HF9154" s="73">
        <f t="shared" si="4915"/>
        <v>279.47000000000003</v>
      </c>
      <c r="HG9154" s="73">
        <f t="shared" si="4915"/>
        <v>279.47000000000003</v>
      </c>
      <c r="HH9154" s="73">
        <f t="shared" si="4915"/>
        <v>279.47000000000003</v>
      </c>
      <c r="HI9154" s="73">
        <f t="shared" si="4915"/>
        <v>279.47000000000003</v>
      </c>
      <c r="HJ9154" s="73">
        <f t="shared" si="4915"/>
        <v>279.47000000000003</v>
      </c>
      <c r="HK9154" s="73">
        <f t="shared" si="4915"/>
        <v>279.47000000000003</v>
      </c>
      <c r="HL9154" s="73">
        <f t="shared" si="4915"/>
        <v>279.47000000000003</v>
      </c>
      <c r="HM9154" s="73">
        <f t="shared" si="4915"/>
        <v>279.47000000000003</v>
      </c>
      <c r="HN9154" s="73">
        <f t="shared" si="4915"/>
        <v>279.47000000000003</v>
      </c>
      <c r="HO9154" s="73">
        <f t="shared" si="4915"/>
        <v>279.47000000000003</v>
      </c>
      <c r="HP9154" s="73">
        <f t="shared" si="4915"/>
        <v>279.47000000000003</v>
      </c>
      <c r="HQ9154" s="73">
        <f t="shared" si="4915"/>
        <v>279.47000000000003</v>
      </c>
      <c r="HR9154" s="73">
        <f t="shared" si="4915"/>
        <v>279.47000000000003</v>
      </c>
      <c r="HS9154" s="73">
        <f t="shared" si="4915"/>
        <v>279.47000000000003</v>
      </c>
      <c r="HT9154" s="73">
        <f t="shared" si="4915"/>
        <v>279.47000000000003</v>
      </c>
      <c r="HU9154" s="73">
        <f t="shared" si="4915"/>
        <v>279.47000000000003</v>
      </c>
      <c r="HV9154" s="73">
        <f t="shared" si="4915"/>
        <v>279.47000000000003</v>
      </c>
      <c r="HW9154" s="73">
        <f t="shared" si="4915"/>
        <v>279.47000000000003</v>
      </c>
      <c r="HX9154" s="73">
        <f t="shared" si="4915"/>
        <v>279.47000000000003</v>
      </c>
      <c r="HY9154" s="73">
        <f t="shared" si="4915"/>
        <v>279.47000000000003</v>
      </c>
      <c r="HZ9154" s="73">
        <f t="shared" si="4915"/>
        <v>279.47000000000003</v>
      </c>
      <c r="IA9154" s="73">
        <f t="shared" si="4915"/>
        <v>279.47000000000003</v>
      </c>
      <c r="IB9154" s="73">
        <f t="shared" si="4915"/>
        <v>279.47000000000003</v>
      </c>
      <c r="IC9154" s="73">
        <f t="shared" si="4915"/>
        <v>279.47000000000003</v>
      </c>
      <c r="ID9154" s="73">
        <f t="shared" si="4915"/>
        <v>279.47000000000003</v>
      </c>
      <c r="IE9154" s="73">
        <f t="shared" si="4915"/>
        <v>279.47000000000003</v>
      </c>
      <c r="IF9154" s="73">
        <f t="shared" si="4915"/>
        <v>279.47000000000003</v>
      </c>
      <c r="IG9154" s="73">
        <f t="shared" si="4915"/>
        <v>279.47000000000003</v>
      </c>
      <c r="IH9154" s="73">
        <f t="shared" si="4915"/>
        <v>279.47000000000003</v>
      </c>
      <c r="II9154" s="73">
        <f t="shared" si="4915"/>
        <v>279.47000000000003</v>
      </c>
      <c r="IJ9154" s="73">
        <f t="shared" si="4915"/>
        <v>279.47000000000003</v>
      </c>
      <c r="IK9154" s="73">
        <f t="shared" si="4915"/>
        <v>279.47000000000003</v>
      </c>
      <c r="IL9154" s="73">
        <f t="shared" si="4915"/>
        <v>279.47000000000003</v>
      </c>
      <c r="IM9154" s="73">
        <f t="shared" si="4915"/>
        <v>279.47000000000003</v>
      </c>
      <c r="IN9154" s="73">
        <f t="shared" si="4915"/>
        <v>279.47000000000003</v>
      </c>
      <c r="IO9154" s="73">
        <f t="shared" si="4915"/>
        <v>279.47000000000003</v>
      </c>
      <c r="IP9154" s="73">
        <f t="shared" si="4915"/>
        <v>279.47000000000003</v>
      </c>
      <c r="IQ9154" s="73">
        <f t="shared" si="4915"/>
        <v>279.47000000000003</v>
      </c>
      <c r="IR9154" s="73">
        <f t="shared" si="4915"/>
        <v>279.47000000000003</v>
      </c>
      <c r="IS9154" s="73">
        <f t="shared" si="4915"/>
        <v>279.47000000000003</v>
      </c>
      <c r="IT9154" s="73">
        <f t="shared" si="4915"/>
        <v>279.47000000000003</v>
      </c>
      <c r="IU9154" s="73">
        <f t="shared" si="4915"/>
        <v>279.47000000000003</v>
      </c>
      <c r="IV9154" s="73">
        <f t="shared" si="4915"/>
        <v>279.47000000000003</v>
      </c>
      <c r="IW9154" s="73">
        <f t="shared" si="4915"/>
        <v>279.47000000000003</v>
      </c>
      <c r="IX9154" s="73">
        <f t="shared" si="4915"/>
        <v>279.47000000000003</v>
      </c>
      <c r="IY9154" s="73">
        <f t="shared" si="4915"/>
        <v>279.47000000000003</v>
      </c>
      <c r="IZ9154" s="73">
        <f t="shared" si="4915"/>
        <v>279.47000000000003</v>
      </c>
      <c r="JA9154" s="73">
        <f t="shared" si="4915"/>
        <v>279.47000000000003</v>
      </c>
      <c r="JB9154" s="73">
        <f t="shared" ref="JB9154:KG9154" si="4916">(JA9154+$F$9100*$F$9102*($F$55/$F$9101*JA9153+$F$55/$F$9101*JA9155))/(1+$F$9100*$F$9102*($F$55/$F$9101+$F$55/$F$9101))</f>
        <v>279.47000000000003</v>
      </c>
      <c r="JC9154" s="73">
        <f t="shared" si="4916"/>
        <v>279.47000000000003</v>
      </c>
      <c r="JD9154" s="73">
        <f t="shared" si="4916"/>
        <v>279.47000000000003</v>
      </c>
      <c r="JE9154" s="73">
        <f t="shared" si="4916"/>
        <v>279.47000000000003</v>
      </c>
      <c r="JF9154" s="73">
        <f t="shared" si="4916"/>
        <v>279.47000000000003</v>
      </c>
      <c r="JG9154" s="73">
        <f t="shared" si="4916"/>
        <v>279.47000000000003</v>
      </c>
      <c r="JH9154" s="73">
        <f t="shared" si="4916"/>
        <v>279.47000000000003</v>
      </c>
      <c r="JI9154" s="73">
        <f t="shared" si="4916"/>
        <v>279.47000000000003</v>
      </c>
      <c r="JJ9154" s="73">
        <f t="shared" si="4916"/>
        <v>279.47000000000003</v>
      </c>
      <c r="JK9154" s="73">
        <f t="shared" si="4916"/>
        <v>279.47000000000003</v>
      </c>
      <c r="JL9154" s="73">
        <f t="shared" si="4916"/>
        <v>279.47000000000003</v>
      </c>
      <c r="JM9154" s="73">
        <f t="shared" si="4916"/>
        <v>279.47000000000003</v>
      </c>
      <c r="JN9154" s="73">
        <f t="shared" si="4916"/>
        <v>279.47000000000003</v>
      </c>
      <c r="JO9154" s="73">
        <f t="shared" si="4916"/>
        <v>279.47000000000003</v>
      </c>
      <c r="JP9154" s="73">
        <f t="shared" si="4916"/>
        <v>279.47000000000003</v>
      </c>
      <c r="JQ9154" s="73">
        <f t="shared" si="4916"/>
        <v>279.47000000000003</v>
      </c>
      <c r="JR9154" s="73">
        <f t="shared" si="4916"/>
        <v>279.47000000000003</v>
      </c>
      <c r="JS9154" s="73">
        <f t="shared" si="4916"/>
        <v>279.47000000000003</v>
      </c>
      <c r="JT9154" s="73">
        <f t="shared" si="4916"/>
        <v>279.47000000000003</v>
      </c>
      <c r="JU9154" s="73">
        <f t="shared" si="4916"/>
        <v>279.47000000000003</v>
      </c>
      <c r="JV9154" s="73">
        <f t="shared" si="4916"/>
        <v>279.47000000000003</v>
      </c>
      <c r="JW9154" s="73">
        <f t="shared" si="4916"/>
        <v>279.47000000000003</v>
      </c>
      <c r="JX9154" s="73">
        <f t="shared" si="4916"/>
        <v>279.47000000000003</v>
      </c>
      <c r="JY9154" s="73">
        <f t="shared" si="4916"/>
        <v>279.47000000000003</v>
      </c>
      <c r="JZ9154" s="73">
        <f t="shared" si="4916"/>
        <v>279.47000000000003</v>
      </c>
      <c r="KA9154" s="73">
        <f t="shared" si="4916"/>
        <v>279.47000000000003</v>
      </c>
      <c r="KB9154" s="73">
        <f t="shared" si="4916"/>
        <v>279.47000000000003</v>
      </c>
      <c r="KC9154" s="73">
        <f t="shared" si="4916"/>
        <v>279.47000000000003</v>
      </c>
      <c r="KD9154" s="73">
        <f t="shared" si="4916"/>
        <v>279.47000000000003</v>
      </c>
      <c r="KE9154" s="73">
        <f t="shared" si="4916"/>
        <v>279.47000000000003</v>
      </c>
      <c r="KF9154" s="73">
        <f t="shared" si="4916"/>
        <v>279.47000000000003</v>
      </c>
      <c r="KG9154" s="73">
        <f t="shared" si="4916"/>
        <v>279.47000000000003</v>
      </c>
      <c r="KH9154">
        <v>279.47000000000003</v>
      </c>
      <c r="KL9154" s="84"/>
      <c r="KP9154" s="84"/>
      <c r="KS9154" s="74"/>
      <c r="KT9154" s="74"/>
      <c r="KU9154" s="16"/>
      <c r="KV9154" s="72"/>
      <c r="KW9154" s="72"/>
      <c r="KX9154" s="16"/>
      <c r="KZ9154" s="16"/>
      <c r="LA9154" s="16"/>
      <c r="LB9154" s="74"/>
      <c r="LC9154" s="74"/>
    </row>
    <row r="9155" spans="2:315" x14ac:dyDescent="0.35">
      <c r="B9155">
        <v>49</v>
      </c>
      <c r="C9155">
        <f t="shared" si="4826"/>
        <v>0.48499999999999999</v>
      </c>
      <c r="E9155" s="92">
        <v>279.47000000000003</v>
      </c>
      <c r="F9155" s="73">
        <f t="shared" ref="F9155:BQ9155" si="4917">(E9155+$F$9100*$F$9102*($F$55/$F$9101*E9154+$F$55/$F$9101*E9156))/(1+$F$9100*$F$9102*($F$55/$F$9101+$F$55/$F$9101))</f>
        <v>279.47000000000003</v>
      </c>
      <c r="G9155" s="73">
        <f t="shared" si="4917"/>
        <v>279.47000000000003</v>
      </c>
      <c r="H9155" s="73">
        <f t="shared" si="4917"/>
        <v>279.47000000000003</v>
      </c>
      <c r="I9155" s="73">
        <f t="shared" si="4917"/>
        <v>279.47000000000003</v>
      </c>
      <c r="J9155" s="73">
        <f t="shared" si="4917"/>
        <v>279.47000000000003</v>
      </c>
      <c r="K9155" s="73">
        <f t="shared" si="4917"/>
        <v>279.47000000000003</v>
      </c>
      <c r="L9155" s="73">
        <f t="shared" si="4917"/>
        <v>279.47000000000003</v>
      </c>
      <c r="M9155" s="73">
        <f t="shared" si="4917"/>
        <v>279.47000000000003</v>
      </c>
      <c r="N9155" s="73">
        <f t="shared" si="4917"/>
        <v>279.47000000000003</v>
      </c>
      <c r="O9155" s="73">
        <f t="shared" si="4917"/>
        <v>279.47000000000003</v>
      </c>
      <c r="P9155" s="73">
        <f t="shared" si="4917"/>
        <v>279.47000000000003</v>
      </c>
      <c r="Q9155" s="73">
        <f t="shared" si="4917"/>
        <v>279.47000000000003</v>
      </c>
      <c r="R9155" s="73">
        <f t="shared" si="4917"/>
        <v>279.47000000000003</v>
      </c>
      <c r="S9155" s="73">
        <f t="shared" si="4917"/>
        <v>279.47000000000003</v>
      </c>
      <c r="T9155" s="73">
        <f t="shared" si="4917"/>
        <v>279.47000000000003</v>
      </c>
      <c r="U9155" s="73">
        <f t="shared" si="4917"/>
        <v>279.47000000000003</v>
      </c>
      <c r="V9155" s="73">
        <f t="shared" si="4917"/>
        <v>279.47000000000003</v>
      </c>
      <c r="W9155" s="73">
        <f t="shared" si="4917"/>
        <v>279.47000000000003</v>
      </c>
      <c r="X9155" s="73">
        <f t="shared" si="4917"/>
        <v>279.47000000000003</v>
      </c>
      <c r="Y9155" s="73">
        <f t="shared" si="4917"/>
        <v>279.47000000000003</v>
      </c>
      <c r="Z9155" s="73">
        <f t="shared" si="4917"/>
        <v>279.47000000000003</v>
      </c>
      <c r="AA9155" s="73">
        <f t="shared" si="4917"/>
        <v>279.47000000000003</v>
      </c>
      <c r="AB9155" s="73">
        <f t="shared" si="4917"/>
        <v>279.47000000000003</v>
      </c>
      <c r="AC9155" s="73">
        <f t="shared" si="4917"/>
        <v>279.47000000000003</v>
      </c>
      <c r="AD9155" s="73">
        <f t="shared" si="4917"/>
        <v>279.47000000000003</v>
      </c>
      <c r="AE9155" s="73">
        <f t="shared" si="4917"/>
        <v>279.47000000000003</v>
      </c>
      <c r="AF9155" s="73">
        <f t="shared" si="4917"/>
        <v>279.47000000000003</v>
      </c>
      <c r="AG9155" s="73">
        <f t="shared" si="4917"/>
        <v>279.47000000000003</v>
      </c>
      <c r="AH9155" s="73">
        <f t="shared" si="4917"/>
        <v>279.47000000000003</v>
      </c>
      <c r="AI9155" s="73">
        <f t="shared" si="4917"/>
        <v>279.47000000000003</v>
      </c>
      <c r="AJ9155" s="73">
        <f t="shared" si="4917"/>
        <v>279.47000000000003</v>
      </c>
      <c r="AK9155" s="73">
        <f t="shared" si="4917"/>
        <v>279.47000000000003</v>
      </c>
      <c r="AL9155" s="73">
        <f t="shared" si="4917"/>
        <v>279.47000000000003</v>
      </c>
      <c r="AM9155" s="73">
        <f t="shared" si="4917"/>
        <v>279.47000000000003</v>
      </c>
      <c r="AN9155" s="73">
        <f t="shared" si="4917"/>
        <v>279.47000000000003</v>
      </c>
      <c r="AO9155" s="73">
        <f t="shared" si="4917"/>
        <v>279.47000000000003</v>
      </c>
      <c r="AP9155" s="73">
        <f t="shared" si="4917"/>
        <v>279.47000000000003</v>
      </c>
      <c r="AQ9155" s="73">
        <f t="shared" si="4917"/>
        <v>279.47000000000003</v>
      </c>
      <c r="AR9155" s="73">
        <f t="shared" si="4917"/>
        <v>279.47000000000003</v>
      </c>
      <c r="AS9155" s="73">
        <f t="shared" si="4917"/>
        <v>279.47000000000003</v>
      </c>
      <c r="AT9155" s="73">
        <f t="shared" si="4917"/>
        <v>279.47000000000003</v>
      </c>
      <c r="AU9155" s="73">
        <f t="shared" si="4917"/>
        <v>279.47000000000003</v>
      </c>
      <c r="AV9155" s="73">
        <f t="shared" si="4917"/>
        <v>279.47000000000003</v>
      </c>
      <c r="AW9155" s="73">
        <f t="shared" si="4917"/>
        <v>279.47000000000003</v>
      </c>
      <c r="AX9155" s="73">
        <f t="shared" si="4917"/>
        <v>279.47000000000003</v>
      </c>
      <c r="AY9155" s="73">
        <f t="shared" si="4917"/>
        <v>279.47000000000003</v>
      </c>
      <c r="AZ9155" s="73">
        <f t="shared" si="4917"/>
        <v>279.47000000000003</v>
      </c>
      <c r="BA9155" s="73">
        <f t="shared" si="4917"/>
        <v>279.47000000000003</v>
      </c>
      <c r="BB9155" s="73">
        <f t="shared" si="4917"/>
        <v>279.47000000000003</v>
      </c>
      <c r="BC9155" s="73">
        <f t="shared" si="4917"/>
        <v>279.47000000000003</v>
      </c>
      <c r="BD9155" s="73">
        <f t="shared" si="4917"/>
        <v>279.47000000000003</v>
      </c>
      <c r="BE9155" s="73">
        <f t="shared" si="4917"/>
        <v>279.47000000000003</v>
      </c>
      <c r="BF9155" s="73">
        <f t="shared" si="4917"/>
        <v>279.47000000000003</v>
      </c>
      <c r="BG9155" s="73">
        <f t="shared" si="4917"/>
        <v>279.47000000000003</v>
      </c>
      <c r="BH9155" s="73">
        <f t="shared" si="4917"/>
        <v>279.47000000000003</v>
      </c>
      <c r="BI9155" s="73">
        <f t="shared" si="4917"/>
        <v>279.47000000000003</v>
      </c>
      <c r="BJ9155" s="73">
        <f t="shared" si="4917"/>
        <v>279.47000000000003</v>
      </c>
      <c r="BK9155" s="73">
        <f t="shared" si="4917"/>
        <v>279.47000000000003</v>
      </c>
      <c r="BL9155" s="73">
        <f t="shared" si="4917"/>
        <v>279.47000000000003</v>
      </c>
      <c r="BM9155" s="73">
        <f t="shared" si="4917"/>
        <v>279.47000000000003</v>
      </c>
      <c r="BN9155" s="73">
        <f t="shared" si="4917"/>
        <v>279.47000000000003</v>
      </c>
      <c r="BO9155" s="73">
        <f t="shared" si="4917"/>
        <v>279.47000000000003</v>
      </c>
      <c r="BP9155" s="73">
        <f t="shared" si="4917"/>
        <v>279.47000000000003</v>
      </c>
      <c r="BQ9155" s="73">
        <f t="shared" si="4917"/>
        <v>279.47000000000003</v>
      </c>
      <c r="BR9155" s="73">
        <f t="shared" ref="BR9155:EC9155" si="4918">(BQ9155+$F$9100*$F$9102*($F$55/$F$9101*BQ9154+$F$55/$F$9101*BQ9156))/(1+$F$9100*$F$9102*($F$55/$F$9101+$F$55/$F$9101))</f>
        <v>279.47000000000003</v>
      </c>
      <c r="BS9155" s="73">
        <f t="shared" si="4918"/>
        <v>279.47000000000003</v>
      </c>
      <c r="BT9155" s="73">
        <f t="shared" si="4918"/>
        <v>279.47000000000003</v>
      </c>
      <c r="BU9155" s="73">
        <f t="shared" si="4918"/>
        <v>279.47000000000003</v>
      </c>
      <c r="BV9155" s="73">
        <f t="shared" si="4918"/>
        <v>279.47000000000003</v>
      </c>
      <c r="BW9155" s="73">
        <f t="shared" si="4918"/>
        <v>279.47000000000003</v>
      </c>
      <c r="BX9155" s="73">
        <f t="shared" si="4918"/>
        <v>279.47000000000003</v>
      </c>
      <c r="BY9155" s="73">
        <f t="shared" si="4918"/>
        <v>279.47000000000003</v>
      </c>
      <c r="BZ9155" s="73">
        <f t="shared" si="4918"/>
        <v>279.47000000000003</v>
      </c>
      <c r="CA9155" s="73">
        <f t="shared" si="4918"/>
        <v>279.47000000000003</v>
      </c>
      <c r="CB9155" s="73">
        <f t="shared" si="4918"/>
        <v>279.47000000000003</v>
      </c>
      <c r="CC9155" s="73">
        <f t="shared" si="4918"/>
        <v>279.47000000000003</v>
      </c>
      <c r="CD9155" s="73">
        <f t="shared" si="4918"/>
        <v>279.47000000000003</v>
      </c>
      <c r="CE9155" s="73">
        <f t="shared" si="4918"/>
        <v>279.47000000000003</v>
      </c>
      <c r="CF9155" s="73">
        <f t="shared" si="4918"/>
        <v>279.47000000000003</v>
      </c>
      <c r="CG9155" s="73">
        <f t="shared" si="4918"/>
        <v>279.47000000000003</v>
      </c>
      <c r="CH9155" s="73">
        <f t="shared" si="4918"/>
        <v>279.47000000000003</v>
      </c>
      <c r="CI9155" s="73">
        <f t="shared" si="4918"/>
        <v>279.47000000000003</v>
      </c>
      <c r="CJ9155" s="73">
        <f t="shared" si="4918"/>
        <v>279.47000000000003</v>
      </c>
      <c r="CK9155" s="73">
        <f t="shared" si="4918"/>
        <v>279.47000000000003</v>
      </c>
      <c r="CL9155" s="73">
        <f t="shared" si="4918"/>
        <v>279.47000000000003</v>
      </c>
      <c r="CM9155" s="73">
        <f t="shared" si="4918"/>
        <v>279.47000000000003</v>
      </c>
      <c r="CN9155" s="73">
        <f t="shared" si="4918"/>
        <v>279.47000000000003</v>
      </c>
      <c r="CO9155" s="73">
        <f t="shared" si="4918"/>
        <v>279.47000000000003</v>
      </c>
      <c r="CP9155" s="73">
        <f t="shared" si="4918"/>
        <v>279.47000000000003</v>
      </c>
      <c r="CQ9155" s="73">
        <f t="shared" si="4918"/>
        <v>279.47000000000003</v>
      </c>
      <c r="CR9155" s="73">
        <f t="shared" si="4918"/>
        <v>279.47000000000003</v>
      </c>
      <c r="CS9155" s="73">
        <f t="shared" si="4918"/>
        <v>279.47000000000003</v>
      </c>
      <c r="CT9155" s="73">
        <f t="shared" si="4918"/>
        <v>279.47000000000003</v>
      </c>
      <c r="CU9155" s="73">
        <f t="shared" si="4918"/>
        <v>279.47000000000003</v>
      </c>
      <c r="CV9155" s="73">
        <f t="shared" si="4918"/>
        <v>279.47000000000003</v>
      </c>
      <c r="CW9155" s="73">
        <f t="shared" si="4918"/>
        <v>279.47000000000003</v>
      </c>
      <c r="CX9155" s="73">
        <f t="shared" si="4918"/>
        <v>279.47000000000003</v>
      </c>
      <c r="CY9155" s="73">
        <f t="shared" si="4918"/>
        <v>279.47000000000003</v>
      </c>
      <c r="CZ9155" s="73">
        <f t="shared" si="4918"/>
        <v>279.47000000000003</v>
      </c>
      <c r="DA9155" s="73">
        <f t="shared" si="4918"/>
        <v>279.47000000000003</v>
      </c>
      <c r="DB9155" s="73">
        <f t="shared" si="4918"/>
        <v>279.47000000000003</v>
      </c>
      <c r="DC9155" s="73">
        <f t="shared" si="4918"/>
        <v>279.47000000000003</v>
      </c>
      <c r="DD9155" s="73">
        <f t="shared" si="4918"/>
        <v>279.47000000000003</v>
      </c>
      <c r="DE9155" s="73">
        <f t="shared" si="4918"/>
        <v>279.47000000000003</v>
      </c>
      <c r="DF9155" s="73">
        <f t="shared" si="4918"/>
        <v>279.47000000000003</v>
      </c>
      <c r="DG9155" s="73">
        <f t="shared" si="4918"/>
        <v>279.47000000000003</v>
      </c>
      <c r="DH9155" s="73">
        <f t="shared" si="4918"/>
        <v>279.47000000000003</v>
      </c>
      <c r="DI9155" s="73">
        <f t="shared" si="4918"/>
        <v>279.47000000000003</v>
      </c>
      <c r="DJ9155" s="73">
        <f t="shared" si="4918"/>
        <v>279.47000000000003</v>
      </c>
      <c r="DK9155" s="73">
        <f t="shared" si="4918"/>
        <v>279.47000000000003</v>
      </c>
      <c r="DL9155" s="73">
        <f t="shared" si="4918"/>
        <v>279.47000000000003</v>
      </c>
      <c r="DM9155" s="73">
        <f t="shared" si="4918"/>
        <v>279.47000000000003</v>
      </c>
      <c r="DN9155" s="73">
        <f t="shared" si="4918"/>
        <v>279.47000000000003</v>
      </c>
      <c r="DO9155" s="73">
        <f t="shared" si="4918"/>
        <v>279.47000000000003</v>
      </c>
      <c r="DP9155" s="73">
        <f t="shared" si="4918"/>
        <v>279.47000000000003</v>
      </c>
      <c r="DQ9155" s="73">
        <f t="shared" si="4918"/>
        <v>279.47000000000003</v>
      </c>
      <c r="DR9155" s="73">
        <f t="shared" si="4918"/>
        <v>279.47000000000003</v>
      </c>
      <c r="DS9155" s="73">
        <f t="shared" si="4918"/>
        <v>279.47000000000003</v>
      </c>
      <c r="DT9155" s="73">
        <f t="shared" si="4918"/>
        <v>279.47000000000003</v>
      </c>
      <c r="DU9155" s="73">
        <f t="shared" si="4918"/>
        <v>279.47000000000003</v>
      </c>
      <c r="DV9155" s="73">
        <f t="shared" si="4918"/>
        <v>279.47000000000003</v>
      </c>
      <c r="DW9155" s="73">
        <f t="shared" si="4918"/>
        <v>279.47000000000003</v>
      </c>
      <c r="DX9155" s="73">
        <f t="shared" si="4918"/>
        <v>279.47000000000003</v>
      </c>
      <c r="DY9155" s="73">
        <f t="shared" si="4918"/>
        <v>279.47000000000003</v>
      </c>
      <c r="DZ9155" s="73">
        <f t="shared" si="4918"/>
        <v>279.47000000000003</v>
      </c>
      <c r="EA9155" s="73">
        <f t="shared" si="4918"/>
        <v>279.47000000000003</v>
      </c>
      <c r="EB9155" s="73">
        <f t="shared" si="4918"/>
        <v>279.47000000000003</v>
      </c>
      <c r="EC9155" s="73">
        <f t="shared" si="4918"/>
        <v>279.47000000000003</v>
      </c>
      <c r="ED9155" s="73">
        <f t="shared" ref="ED9155:GO9155" si="4919">(EC9155+$F$9100*$F$9102*($F$55/$F$9101*EC9154+$F$55/$F$9101*EC9156))/(1+$F$9100*$F$9102*($F$55/$F$9101+$F$55/$F$9101))</f>
        <v>279.47000000000003</v>
      </c>
      <c r="EE9155" s="73">
        <f t="shared" si="4919"/>
        <v>279.47000000000003</v>
      </c>
      <c r="EF9155" s="73">
        <f t="shared" si="4919"/>
        <v>279.47000000000003</v>
      </c>
      <c r="EG9155" s="73">
        <f t="shared" si="4919"/>
        <v>279.47000000000003</v>
      </c>
      <c r="EH9155" s="73">
        <f t="shared" si="4919"/>
        <v>279.47000000000003</v>
      </c>
      <c r="EI9155" s="73">
        <f t="shared" si="4919"/>
        <v>279.47000000000003</v>
      </c>
      <c r="EJ9155" s="73">
        <f t="shared" si="4919"/>
        <v>279.47000000000003</v>
      </c>
      <c r="EK9155" s="73">
        <f t="shared" si="4919"/>
        <v>279.47000000000003</v>
      </c>
      <c r="EL9155" s="73">
        <f t="shared" si="4919"/>
        <v>279.47000000000003</v>
      </c>
      <c r="EM9155" s="73">
        <f t="shared" si="4919"/>
        <v>279.47000000000003</v>
      </c>
      <c r="EN9155" s="73">
        <f t="shared" si="4919"/>
        <v>279.47000000000003</v>
      </c>
      <c r="EO9155" s="73">
        <f t="shared" si="4919"/>
        <v>279.47000000000003</v>
      </c>
      <c r="EP9155" s="73">
        <f t="shared" si="4919"/>
        <v>279.47000000000003</v>
      </c>
      <c r="EQ9155" s="73">
        <f t="shared" si="4919"/>
        <v>279.47000000000003</v>
      </c>
      <c r="ER9155" s="73">
        <f t="shared" si="4919"/>
        <v>279.47000000000003</v>
      </c>
      <c r="ES9155" s="73">
        <f t="shared" si="4919"/>
        <v>279.47000000000003</v>
      </c>
      <c r="ET9155" s="73">
        <f t="shared" si="4919"/>
        <v>279.47000000000003</v>
      </c>
      <c r="EU9155" s="73">
        <f t="shared" si="4919"/>
        <v>279.47000000000003</v>
      </c>
      <c r="EV9155" s="73">
        <f t="shared" si="4919"/>
        <v>279.47000000000003</v>
      </c>
      <c r="EW9155" s="73">
        <f t="shared" si="4919"/>
        <v>279.47000000000003</v>
      </c>
      <c r="EX9155" s="73">
        <f t="shared" si="4919"/>
        <v>279.47000000000003</v>
      </c>
      <c r="EY9155" s="73">
        <f t="shared" si="4919"/>
        <v>279.47000000000003</v>
      </c>
      <c r="EZ9155" s="73">
        <f t="shared" si="4919"/>
        <v>279.47000000000003</v>
      </c>
      <c r="FA9155" s="73">
        <f t="shared" si="4919"/>
        <v>279.47000000000003</v>
      </c>
      <c r="FB9155" s="73">
        <f t="shared" si="4919"/>
        <v>279.47000000000003</v>
      </c>
      <c r="FC9155" s="73">
        <f t="shared" si="4919"/>
        <v>279.47000000000003</v>
      </c>
      <c r="FD9155" s="73">
        <f t="shared" si="4919"/>
        <v>279.47000000000003</v>
      </c>
      <c r="FE9155" s="73">
        <f t="shared" si="4919"/>
        <v>279.47000000000003</v>
      </c>
      <c r="FF9155" s="73">
        <f t="shared" si="4919"/>
        <v>279.47000000000003</v>
      </c>
      <c r="FG9155" s="73">
        <f t="shared" si="4919"/>
        <v>279.47000000000003</v>
      </c>
      <c r="FH9155" s="73">
        <f t="shared" si="4919"/>
        <v>279.47000000000003</v>
      </c>
      <c r="FI9155" s="73">
        <f t="shared" si="4919"/>
        <v>279.47000000000003</v>
      </c>
      <c r="FJ9155" s="73">
        <f t="shared" si="4919"/>
        <v>279.47000000000003</v>
      </c>
      <c r="FK9155" s="73">
        <f t="shared" si="4919"/>
        <v>279.47000000000003</v>
      </c>
      <c r="FL9155" s="73">
        <f t="shared" si="4919"/>
        <v>279.47000000000003</v>
      </c>
      <c r="FM9155" s="73">
        <f t="shared" si="4919"/>
        <v>279.47000000000003</v>
      </c>
      <c r="FN9155" s="73">
        <f t="shared" si="4919"/>
        <v>279.47000000000003</v>
      </c>
      <c r="FO9155" s="73">
        <f t="shared" si="4919"/>
        <v>279.47000000000003</v>
      </c>
      <c r="FP9155" s="73">
        <f t="shared" si="4919"/>
        <v>279.47000000000003</v>
      </c>
      <c r="FQ9155" s="73">
        <f t="shared" si="4919"/>
        <v>279.47000000000003</v>
      </c>
      <c r="FR9155" s="73">
        <f t="shared" si="4919"/>
        <v>279.47000000000003</v>
      </c>
      <c r="FS9155" s="73">
        <f t="shared" si="4919"/>
        <v>279.47000000000003</v>
      </c>
      <c r="FT9155" s="73">
        <f t="shared" si="4919"/>
        <v>279.47000000000003</v>
      </c>
      <c r="FU9155" s="73">
        <f t="shared" si="4919"/>
        <v>279.47000000000003</v>
      </c>
      <c r="FV9155" s="73">
        <f t="shared" si="4919"/>
        <v>279.47000000000003</v>
      </c>
      <c r="FW9155" s="73">
        <f t="shared" si="4919"/>
        <v>279.47000000000003</v>
      </c>
      <c r="FX9155" s="73">
        <f t="shared" si="4919"/>
        <v>279.47000000000003</v>
      </c>
      <c r="FY9155" s="73">
        <f t="shared" si="4919"/>
        <v>279.47000000000003</v>
      </c>
      <c r="FZ9155" s="73">
        <f t="shared" si="4919"/>
        <v>279.47000000000003</v>
      </c>
      <c r="GA9155" s="73">
        <f t="shared" si="4919"/>
        <v>279.47000000000003</v>
      </c>
      <c r="GB9155" s="73">
        <f t="shared" si="4919"/>
        <v>279.47000000000003</v>
      </c>
      <c r="GC9155" s="73">
        <f t="shared" si="4919"/>
        <v>279.47000000000003</v>
      </c>
      <c r="GD9155" s="73">
        <f t="shared" si="4919"/>
        <v>279.47000000000003</v>
      </c>
      <c r="GE9155" s="73">
        <f t="shared" si="4919"/>
        <v>279.47000000000003</v>
      </c>
      <c r="GF9155" s="73">
        <f t="shared" si="4919"/>
        <v>279.47000000000003</v>
      </c>
      <c r="GG9155" s="73">
        <f t="shared" si="4919"/>
        <v>279.47000000000003</v>
      </c>
      <c r="GH9155" s="73">
        <f t="shared" si="4919"/>
        <v>279.47000000000003</v>
      </c>
      <c r="GI9155" s="73">
        <f t="shared" si="4919"/>
        <v>279.47000000000003</v>
      </c>
      <c r="GJ9155" s="73">
        <f t="shared" si="4919"/>
        <v>279.47000000000003</v>
      </c>
      <c r="GK9155" s="73">
        <f t="shared" si="4919"/>
        <v>279.47000000000003</v>
      </c>
      <c r="GL9155" s="73">
        <f t="shared" si="4919"/>
        <v>279.47000000000003</v>
      </c>
      <c r="GM9155" s="73">
        <f t="shared" si="4919"/>
        <v>279.47000000000003</v>
      </c>
      <c r="GN9155" s="73">
        <f t="shared" si="4919"/>
        <v>279.47000000000003</v>
      </c>
      <c r="GO9155" s="73">
        <f t="shared" si="4919"/>
        <v>279.47000000000003</v>
      </c>
      <c r="GP9155" s="73">
        <f t="shared" ref="GP9155:JA9155" si="4920">(GO9155+$F$9100*$F$9102*($F$55/$F$9101*GO9154+$F$55/$F$9101*GO9156))/(1+$F$9100*$F$9102*($F$55/$F$9101+$F$55/$F$9101))</f>
        <v>279.47000000000003</v>
      </c>
      <c r="GQ9155" s="73">
        <f t="shared" si="4920"/>
        <v>279.47000000000003</v>
      </c>
      <c r="GR9155" s="73">
        <f t="shared" si="4920"/>
        <v>279.47000000000003</v>
      </c>
      <c r="GS9155" s="73">
        <f t="shared" si="4920"/>
        <v>279.47000000000003</v>
      </c>
      <c r="GT9155" s="73">
        <f t="shared" si="4920"/>
        <v>279.47000000000003</v>
      </c>
      <c r="GU9155" s="73">
        <f t="shared" si="4920"/>
        <v>279.47000000000003</v>
      </c>
      <c r="GV9155" s="73">
        <f t="shared" si="4920"/>
        <v>279.47000000000003</v>
      </c>
      <c r="GW9155" s="73">
        <f t="shared" si="4920"/>
        <v>279.47000000000003</v>
      </c>
      <c r="GX9155" s="73">
        <f t="shared" si="4920"/>
        <v>279.47000000000003</v>
      </c>
      <c r="GY9155" s="73">
        <f t="shared" si="4920"/>
        <v>279.47000000000003</v>
      </c>
      <c r="GZ9155" s="73">
        <f t="shared" si="4920"/>
        <v>279.47000000000003</v>
      </c>
      <c r="HA9155" s="73">
        <f t="shared" si="4920"/>
        <v>279.47000000000003</v>
      </c>
      <c r="HB9155" s="73">
        <f t="shared" si="4920"/>
        <v>279.47000000000003</v>
      </c>
      <c r="HC9155" s="73">
        <f t="shared" si="4920"/>
        <v>279.47000000000003</v>
      </c>
      <c r="HD9155" s="73">
        <f t="shared" si="4920"/>
        <v>279.47000000000003</v>
      </c>
      <c r="HE9155" s="73">
        <f t="shared" si="4920"/>
        <v>279.47000000000003</v>
      </c>
      <c r="HF9155" s="73">
        <f t="shared" si="4920"/>
        <v>279.47000000000003</v>
      </c>
      <c r="HG9155" s="73">
        <f t="shared" si="4920"/>
        <v>279.47000000000003</v>
      </c>
      <c r="HH9155" s="73">
        <f t="shared" si="4920"/>
        <v>279.47000000000003</v>
      </c>
      <c r="HI9155" s="73">
        <f t="shared" si="4920"/>
        <v>279.47000000000003</v>
      </c>
      <c r="HJ9155" s="73">
        <f t="shared" si="4920"/>
        <v>279.47000000000003</v>
      </c>
      <c r="HK9155" s="73">
        <f t="shared" si="4920"/>
        <v>279.47000000000003</v>
      </c>
      <c r="HL9155" s="73">
        <f t="shared" si="4920"/>
        <v>279.47000000000003</v>
      </c>
      <c r="HM9155" s="73">
        <f t="shared" si="4920"/>
        <v>279.47000000000003</v>
      </c>
      <c r="HN9155" s="73">
        <f t="shared" si="4920"/>
        <v>279.47000000000003</v>
      </c>
      <c r="HO9155" s="73">
        <f t="shared" si="4920"/>
        <v>279.47000000000003</v>
      </c>
      <c r="HP9155" s="73">
        <f t="shared" si="4920"/>
        <v>279.47000000000003</v>
      </c>
      <c r="HQ9155" s="73">
        <f t="shared" si="4920"/>
        <v>279.47000000000003</v>
      </c>
      <c r="HR9155" s="73">
        <f t="shared" si="4920"/>
        <v>279.47000000000003</v>
      </c>
      <c r="HS9155" s="73">
        <f t="shared" si="4920"/>
        <v>279.47000000000003</v>
      </c>
      <c r="HT9155" s="73">
        <f t="shared" si="4920"/>
        <v>279.47000000000003</v>
      </c>
      <c r="HU9155" s="73">
        <f t="shared" si="4920"/>
        <v>279.47000000000003</v>
      </c>
      <c r="HV9155" s="73">
        <f t="shared" si="4920"/>
        <v>279.47000000000003</v>
      </c>
      <c r="HW9155" s="73">
        <f t="shared" si="4920"/>
        <v>279.47000000000003</v>
      </c>
      <c r="HX9155" s="73">
        <f t="shared" si="4920"/>
        <v>279.47000000000003</v>
      </c>
      <c r="HY9155" s="73">
        <f t="shared" si="4920"/>
        <v>279.47000000000003</v>
      </c>
      <c r="HZ9155" s="73">
        <f t="shared" si="4920"/>
        <v>279.47000000000003</v>
      </c>
      <c r="IA9155" s="73">
        <f t="shared" si="4920"/>
        <v>279.47000000000003</v>
      </c>
      <c r="IB9155" s="73">
        <f t="shared" si="4920"/>
        <v>279.47000000000003</v>
      </c>
      <c r="IC9155" s="73">
        <f t="shared" si="4920"/>
        <v>279.47000000000003</v>
      </c>
      <c r="ID9155" s="73">
        <f t="shared" si="4920"/>
        <v>279.47000000000003</v>
      </c>
      <c r="IE9155" s="73">
        <f t="shared" si="4920"/>
        <v>279.47000000000003</v>
      </c>
      <c r="IF9155" s="73">
        <f t="shared" si="4920"/>
        <v>279.47000000000003</v>
      </c>
      <c r="IG9155" s="73">
        <f t="shared" si="4920"/>
        <v>279.47000000000003</v>
      </c>
      <c r="IH9155" s="73">
        <f t="shared" si="4920"/>
        <v>279.47000000000003</v>
      </c>
      <c r="II9155" s="73">
        <f t="shared" si="4920"/>
        <v>279.47000000000003</v>
      </c>
      <c r="IJ9155" s="73">
        <f t="shared" si="4920"/>
        <v>279.47000000000003</v>
      </c>
      <c r="IK9155" s="73">
        <f t="shared" si="4920"/>
        <v>279.47000000000003</v>
      </c>
      <c r="IL9155" s="73">
        <f t="shared" si="4920"/>
        <v>279.47000000000003</v>
      </c>
      <c r="IM9155" s="73">
        <f t="shared" si="4920"/>
        <v>279.47000000000003</v>
      </c>
      <c r="IN9155" s="73">
        <f t="shared" si="4920"/>
        <v>279.47000000000003</v>
      </c>
      <c r="IO9155" s="73">
        <f t="shared" si="4920"/>
        <v>279.47000000000003</v>
      </c>
      <c r="IP9155" s="73">
        <f t="shared" si="4920"/>
        <v>279.47000000000003</v>
      </c>
      <c r="IQ9155" s="73">
        <f t="shared" si="4920"/>
        <v>279.47000000000003</v>
      </c>
      <c r="IR9155" s="73">
        <f t="shared" si="4920"/>
        <v>279.47000000000003</v>
      </c>
      <c r="IS9155" s="73">
        <f t="shared" si="4920"/>
        <v>279.47000000000003</v>
      </c>
      <c r="IT9155" s="73">
        <f t="shared" si="4920"/>
        <v>279.47000000000003</v>
      </c>
      <c r="IU9155" s="73">
        <f t="shared" si="4920"/>
        <v>279.47000000000003</v>
      </c>
      <c r="IV9155" s="73">
        <f t="shared" si="4920"/>
        <v>279.47000000000003</v>
      </c>
      <c r="IW9155" s="73">
        <f t="shared" si="4920"/>
        <v>279.47000000000003</v>
      </c>
      <c r="IX9155" s="73">
        <f t="shared" si="4920"/>
        <v>279.47000000000003</v>
      </c>
      <c r="IY9155" s="73">
        <f t="shared" si="4920"/>
        <v>279.47000000000003</v>
      </c>
      <c r="IZ9155" s="73">
        <f t="shared" si="4920"/>
        <v>279.47000000000003</v>
      </c>
      <c r="JA9155" s="73">
        <f t="shared" si="4920"/>
        <v>279.47000000000003</v>
      </c>
      <c r="JB9155" s="73">
        <f t="shared" ref="JB9155:KG9155" si="4921">(JA9155+$F$9100*$F$9102*($F$55/$F$9101*JA9154+$F$55/$F$9101*JA9156))/(1+$F$9100*$F$9102*($F$55/$F$9101+$F$55/$F$9101))</f>
        <v>279.47000000000003</v>
      </c>
      <c r="JC9155" s="73">
        <f t="shared" si="4921"/>
        <v>279.47000000000003</v>
      </c>
      <c r="JD9155" s="73">
        <f t="shared" si="4921"/>
        <v>279.47000000000003</v>
      </c>
      <c r="JE9155" s="73">
        <f t="shared" si="4921"/>
        <v>279.47000000000003</v>
      </c>
      <c r="JF9155" s="73">
        <f t="shared" si="4921"/>
        <v>279.47000000000003</v>
      </c>
      <c r="JG9155" s="73">
        <f t="shared" si="4921"/>
        <v>279.47000000000003</v>
      </c>
      <c r="JH9155" s="73">
        <f t="shared" si="4921"/>
        <v>279.47000000000003</v>
      </c>
      <c r="JI9155" s="73">
        <f t="shared" si="4921"/>
        <v>279.47000000000003</v>
      </c>
      <c r="JJ9155" s="73">
        <f t="shared" si="4921"/>
        <v>279.47000000000003</v>
      </c>
      <c r="JK9155" s="73">
        <f t="shared" si="4921"/>
        <v>279.47000000000003</v>
      </c>
      <c r="JL9155" s="73">
        <f t="shared" si="4921"/>
        <v>279.47000000000003</v>
      </c>
      <c r="JM9155" s="73">
        <f t="shared" si="4921"/>
        <v>279.47000000000003</v>
      </c>
      <c r="JN9155" s="73">
        <f t="shared" si="4921"/>
        <v>279.47000000000003</v>
      </c>
      <c r="JO9155" s="73">
        <f t="shared" si="4921"/>
        <v>279.47000000000003</v>
      </c>
      <c r="JP9155" s="73">
        <f t="shared" si="4921"/>
        <v>279.47000000000003</v>
      </c>
      <c r="JQ9155" s="73">
        <f t="shared" si="4921"/>
        <v>279.47000000000003</v>
      </c>
      <c r="JR9155" s="73">
        <f t="shared" si="4921"/>
        <v>279.47000000000003</v>
      </c>
      <c r="JS9155" s="73">
        <f t="shared" si="4921"/>
        <v>279.47000000000003</v>
      </c>
      <c r="JT9155" s="73">
        <f t="shared" si="4921"/>
        <v>279.47000000000003</v>
      </c>
      <c r="JU9155" s="73">
        <f t="shared" si="4921"/>
        <v>279.47000000000003</v>
      </c>
      <c r="JV9155" s="73">
        <f t="shared" si="4921"/>
        <v>279.47000000000003</v>
      </c>
      <c r="JW9155" s="73">
        <f t="shared" si="4921"/>
        <v>279.47000000000003</v>
      </c>
      <c r="JX9155" s="73">
        <f t="shared" si="4921"/>
        <v>279.47000000000003</v>
      </c>
      <c r="JY9155" s="73">
        <f t="shared" si="4921"/>
        <v>279.47000000000003</v>
      </c>
      <c r="JZ9155" s="73">
        <f t="shared" si="4921"/>
        <v>279.47000000000003</v>
      </c>
      <c r="KA9155" s="73">
        <f t="shared" si="4921"/>
        <v>279.47000000000003</v>
      </c>
      <c r="KB9155" s="73">
        <f t="shared" si="4921"/>
        <v>279.47000000000003</v>
      </c>
      <c r="KC9155" s="73">
        <f t="shared" si="4921"/>
        <v>279.47000000000003</v>
      </c>
      <c r="KD9155" s="73">
        <f t="shared" si="4921"/>
        <v>279.47000000000003</v>
      </c>
      <c r="KE9155" s="73">
        <f t="shared" si="4921"/>
        <v>279.47000000000003</v>
      </c>
      <c r="KF9155" s="73">
        <f t="shared" si="4921"/>
        <v>279.47000000000003</v>
      </c>
      <c r="KG9155" s="73">
        <f t="shared" si="4921"/>
        <v>279.47000000000003</v>
      </c>
      <c r="KH9155">
        <v>279.47000000000003</v>
      </c>
      <c r="KL9155" s="84"/>
      <c r="KP9155" s="84"/>
      <c r="KS9155" s="74"/>
      <c r="KT9155" s="74"/>
      <c r="KU9155" s="16"/>
      <c r="KV9155" s="72"/>
      <c r="KW9155" s="72"/>
      <c r="KX9155" s="16"/>
      <c r="KZ9155" s="16"/>
      <c r="LA9155" s="16"/>
      <c r="LB9155" s="74"/>
      <c r="LC9155" s="74"/>
    </row>
    <row r="9156" spans="2:315" x14ac:dyDescent="0.35">
      <c r="B9156">
        <v>50</v>
      </c>
      <c r="C9156">
        <f t="shared" si="4826"/>
        <v>0.495</v>
      </c>
      <c r="E9156" s="92">
        <v>279.47000000000003</v>
      </c>
      <c r="F9156" s="73">
        <f t="shared" ref="F9156:BQ9156" si="4922">(E9156+$F$9100*$F$9102*($F$55/$F$9101*E9155+$F$55/$F$9101*E9157))/(1+$F$9100*$F$9102*($F$55/$F$9101+$F$55/$F$9101))</f>
        <v>279.47000000000003</v>
      </c>
      <c r="G9156" s="73">
        <f t="shared" si="4922"/>
        <v>279.47000000000003</v>
      </c>
      <c r="H9156" s="73">
        <f t="shared" si="4922"/>
        <v>279.47000000000003</v>
      </c>
      <c r="I9156" s="73">
        <f t="shared" si="4922"/>
        <v>279.47000000000003</v>
      </c>
      <c r="J9156" s="73">
        <f t="shared" si="4922"/>
        <v>279.47000000000003</v>
      </c>
      <c r="K9156" s="73">
        <f t="shared" si="4922"/>
        <v>279.47000000000003</v>
      </c>
      <c r="L9156" s="73">
        <f t="shared" si="4922"/>
        <v>279.47000000000003</v>
      </c>
      <c r="M9156" s="73">
        <f t="shared" si="4922"/>
        <v>279.47000000000003</v>
      </c>
      <c r="N9156" s="73">
        <f t="shared" si="4922"/>
        <v>279.47000000000003</v>
      </c>
      <c r="O9156" s="73">
        <f t="shared" si="4922"/>
        <v>279.47000000000003</v>
      </c>
      <c r="P9156" s="73">
        <f t="shared" si="4922"/>
        <v>279.47000000000003</v>
      </c>
      <c r="Q9156" s="73">
        <f t="shared" si="4922"/>
        <v>279.47000000000003</v>
      </c>
      <c r="R9156" s="73">
        <f t="shared" si="4922"/>
        <v>279.47000000000003</v>
      </c>
      <c r="S9156" s="73">
        <f t="shared" si="4922"/>
        <v>279.47000000000003</v>
      </c>
      <c r="T9156" s="73">
        <f t="shared" si="4922"/>
        <v>279.47000000000003</v>
      </c>
      <c r="U9156" s="73">
        <f t="shared" si="4922"/>
        <v>279.47000000000003</v>
      </c>
      <c r="V9156" s="73">
        <f t="shared" si="4922"/>
        <v>279.47000000000003</v>
      </c>
      <c r="W9156" s="73">
        <f t="shared" si="4922"/>
        <v>279.47000000000003</v>
      </c>
      <c r="X9156" s="73">
        <f t="shared" si="4922"/>
        <v>279.47000000000003</v>
      </c>
      <c r="Y9156" s="73">
        <f t="shared" si="4922"/>
        <v>279.47000000000003</v>
      </c>
      <c r="Z9156" s="73">
        <f t="shared" si="4922"/>
        <v>279.47000000000003</v>
      </c>
      <c r="AA9156" s="73">
        <f t="shared" si="4922"/>
        <v>279.47000000000003</v>
      </c>
      <c r="AB9156" s="73">
        <f t="shared" si="4922"/>
        <v>279.47000000000003</v>
      </c>
      <c r="AC9156" s="73">
        <f t="shared" si="4922"/>
        <v>279.47000000000003</v>
      </c>
      <c r="AD9156" s="73">
        <f t="shared" si="4922"/>
        <v>279.47000000000003</v>
      </c>
      <c r="AE9156" s="73">
        <f t="shared" si="4922"/>
        <v>279.47000000000003</v>
      </c>
      <c r="AF9156" s="73">
        <f t="shared" si="4922"/>
        <v>279.47000000000003</v>
      </c>
      <c r="AG9156" s="73">
        <f t="shared" si="4922"/>
        <v>279.47000000000003</v>
      </c>
      <c r="AH9156" s="73">
        <f t="shared" si="4922"/>
        <v>279.47000000000003</v>
      </c>
      <c r="AI9156" s="73">
        <f t="shared" si="4922"/>
        <v>279.47000000000003</v>
      </c>
      <c r="AJ9156" s="73">
        <f t="shared" si="4922"/>
        <v>279.47000000000003</v>
      </c>
      <c r="AK9156" s="73">
        <f t="shared" si="4922"/>
        <v>279.47000000000003</v>
      </c>
      <c r="AL9156" s="73">
        <f t="shared" si="4922"/>
        <v>279.47000000000003</v>
      </c>
      <c r="AM9156" s="73">
        <f t="shared" si="4922"/>
        <v>279.47000000000003</v>
      </c>
      <c r="AN9156" s="73">
        <f t="shared" si="4922"/>
        <v>279.47000000000003</v>
      </c>
      <c r="AO9156" s="73">
        <f t="shared" si="4922"/>
        <v>279.47000000000003</v>
      </c>
      <c r="AP9156" s="73">
        <f t="shared" si="4922"/>
        <v>279.47000000000003</v>
      </c>
      <c r="AQ9156" s="73">
        <f t="shared" si="4922"/>
        <v>279.47000000000003</v>
      </c>
      <c r="AR9156" s="73">
        <f t="shared" si="4922"/>
        <v>279.47000000000003</v>
      </c>
      <c r="AS9156" s="73">
        <f t="shared" si="4922"/>
        <v>279.47000000000003</v>
      </c>
      <c r="AT9156" s="73">
        <f t="shared" si="4922"/>
        <v>279.47000000000003</v>
      </c>
      <c r="AU9156" s="73">
        <f t="shared" si="4922"/>
        <v>279.47000000000003</v>
      </c>
      <c r="AV9156" s="73">
        <f t="shared" si="4922"/>
        <v>279.47000000000003</v>
      </c>
      <c r="AW9156" s="73">
        <f t="shared" si="4922"/>
        <v>279.47000000000003</v>
      </c>
      <c r="AX9156" s="73">
        <f t="shared" si="4922"/>
        <v>279.47000000000003</v>
      </c>
      <c r="AY9156" s="73">
        <f t="shared" si="4922"/>
        <v>279.47000000000003</v>
      </c>
      <c r="AZ9156" s="73">
        <f t="shared" si="4922"/>
        <v>279.47000000000003</v>
      </c>
      <c r="BA9156" s="73">
        <f t="shared" si="4922"/>
        <v>279.47000000000003</v>
      </c>
      <c r="BB9156" s="73">
        <f t="shared" si="4922"/>
        <v>279.47000000000003</v>
      </c>
      <c r="BC9156" s="73">
        <f t="shared" si="4922"/>
        <v>279.47000000000003</v>
      </c>
      <c r="BD9156" s="73">
        <f t="shared" si="4922"/>
        <v>279.47000000000003</v>
      </c>
      <c r="BE9156" s="73">
        <f t="shared" si="4922"/>
        <v>279.47000000000003</v>
      </c>
      <c r="BF9156" s="73">
        <f t="shared" si="4922"/>
        <v>279.47000000000003</v>
      </c>
      <c r="BG9156" s="73">
        <f t="shared" si="4922"/>
        <v>279.47000000000003</v>
      </c>
      <c r="BH9156" s="73">
        <f t="shared" si="4922"/>
        <v>279.47000000000003</v>
      </c>
      <c r="BI9156" s="73">
        <f t="shared" si="4922"/>
        <v>279.47000000000003</v>
      </c>
      <c r="BJ9156" s="73">
        <f t="shared" si="4922"/>
        <v>279.47000000000003</v>
      </c>
      <c r="BK9156" s="73">
        <f t="shared" si="4922"/>
        <v>279.47000000000003</v>
      </c>
      <c r="BL9156" s="73">
        <f t="shared" si="4922"/>
        <v>279.47000000000003</v>
      </c>
      <c r="BM9156" s="73">
        <f t="shared" si="4922"/>
        <v>279.47000000000003</v>
      </c>
      <c r="BN9156" s="73">
        <f t="shared" si="4922"/>
        <v>279.47000000000003</v>
      </c>
      <c r="BO9156" s="73">
        <f t="shared" si="4922"/>
        <v>279.47000000000003</v>
      </c>
      <c r="BP9156" s="73">
        <f t="shared" si="4922"/>
        <v>279.47000000000003</v>
      </c>
      <c r="BQ9156" s="73">
        <f t="shared" si="4922"/>
        <v>279.47000000000003</v>
      </c>
      <c r="BR9156" s="73">
        <f t="shared" ref="BR9156:EC9156" si="4923">(BQ9156+$F$9100*$F$9102*($F$55/$F$9101*BQ9155+$F$55/$F$9101*BQ9157))/(1+$F$9100*$F$9102*($F$55/$F$9101+$F$55/$F$9101))</f>
        <v>279.47000000000003</v>
      </c>
      <c r="BS9156" s="73">
        <f t="shared" si="4923"/>
        <v>279.47000000000003</v>
      </c>
      <c r="BT9156" s="73">
        <f t="shared" si="4923"/>
        <v>279.47000000000003</v>
      </c>
      <c r="BU9156" s="73">
        <f t="shared" si="4923"/>
        <v>279.47000000000003</v>
      </c>
      <c r="BV9156" s="73">
        <f t="shared" si="4923"/>
        <v>279.47000000000003</v>
      </c>
      <c r="BW9156" s="73">
        <f t="shared" si="4923"/>
        <v>279.47000000000003</v>
      </c>
      <c r="BX9156" s="73">
        <f t="shared" si="4923"/>
        <v>279.47000000000003</v>
      </c>
      <c r="BY9156" s="73">
        <f t="shared" si="4923"/>
        <v>279.47000000000003</v>
      </c>
      <c r="BZ9156" s="73">
        <f t="shared" si="4923"/>
        <v>279.47000000000003</v>
      </c>
      <c r="CA9156" s="73">
        <f t="shared" si="4923"/>
        <v>279.47000000000003</v>
      </c>
      <c r="CB9156" s="73">
        <f t="shared" si="4923"/>
        <v>279.47000000000003</v>
      </c>
      <c r="CC9156" s="73">
        <f t="shared" si="4923"/>
        <v>279.47000000000003</v>
      </c>
      <c r="CD9156" s="73">
        <f t="shared" si="4923"/>
        <v>279.47000000000003</v>
      </c>
      <c r="CE9156" s="73">
        <f t="shared" si="4923"/>
        <v>279.47000000000003</v>
      </c>
      <c r="CF9156" s="73">
        <f t="shared" si="4923"/>
        <v>279.47000000000003</v>
      </c>
      <c r="CG9156" s="73">
        <f t="shared" si="4923"/>
        <v>279.47000000000003</v>
      </c>
      <c r="CH9156" s="73">
        <f t="shared" si="4923"/>
        <v>279.47000000000003</v>
      </c>
      <c r="CI9156" s="73">
        <f t="shared" si="4923"/>
        <v>279.47000000000003</v>
      </c>
      <c r="CJ9156" s="73">
        <f t="shared" si="4923"/>
        <v>279.47000000000003</v>
      </c>
      <c r="CK9156" s="73">
        <f t="shared" si="4923"/>
        <v>279.47000000000003</v>
      </c>
      <c r="CL9156" s="73">
        <f t="shared" si="4923"/>
        <v>279.47000000000003</v>
      </c>
      <c r="CM9156" s="73">
        <f t="shared" si="4923"/>
        <v>279.47000000000003</v>
      </c>
      <c r="CN9156" s="73">
        <f t="shared" si="4923"/>
        <v>279.47000000000003</v>
      </c>
      <c r="CO9156" s="73">
        <f t="shared" si="4923"/>
        <v>279.47000000000003</v>
      </c>
      <c r="CP9156" s="73">
        <f t="shared" si="4923"/>
        <v>279.47000000000003</v>
      </c>
      <c r="CQ9156" s="73">
        <f t="shared" si="4923"/>
        <v>279.47000000000003</v>
      </c>
      <c r="CR9156" s="73">
        <f t="shared" si="4923"/>
        <v>279.47000000000003</v>
      </c>
      <c r="CS9156" s="73">
        <f t="shared" si="4923"/>
        <v>279.47000000000003</v>
      </c>
      <c r="CT9156" s="73">
        <f t="shared" si="4923"/>
        <v>279.47000000000003</v>
      </c>
      <c r="CU9156" s="73">
        <f t="shared" si="4923"/>
        <v>279.47000000000003</v>
      </c>
      <c r="CV9156" s="73">
        <f t="shared" si="4923"/>
        <v>279.47000000000003</v>
      </c>
      <c r="CW9156" s="73">
        <f t="shared" si="4923"/>
        <v>279.47000000000003</v>
      </c>
      <c r="CX9156" s="73">
        <f t="shared" si="4923"/>
        <v>279.47000000000003</v>
      </c>
      <c r="CY9156" s="73">
        <f t="shared" si="4923"/>
        <v>279.47000000000003</v>
      </c>
      <c r="CZ9156" s="73">
        <f t="shared" si="4923"/>
        <v>279.47000000000003</v>
      </c>
      <c r="DA9156" s="73">
        <f t="shared" si="4923"/>
        <v>279.47000000000003</v>
      </c>
      <c r="DB9156" s="73">
        <f t="shared" si="4923"/>
        <v>279.47000000000003</v>
      </c>
      <c r="DC9156" s="73">
        <f t="shared" si="4923"/>
        <v>279.47000000000003</v>
      </c>
      <c r="DD9156" s="73">
        <f t="shared" si="4923"/>
        <v>279.47000000000003</v>
      </c>
      <c r="DE9156" s="73">
        <f t="shared" si="4923"/>
        <v>279.47000000000003</v>
      </c>
      <c r="DF9156" s="73">
        <f t="shared" si="4923"/>
        <v>279.47000000000003</v>
      </c>
      <c r="DG9156" s="73">
        <f t="shared" si="4923"/>
        <v>279.47000000000003</v>
      </c>
      <c r="DH9156" s="73">
        <f t="shared" si="4923"/>
        <v>279.47000000000003</v>
      </c>
      <c r="DI9156" s="73">
        <f t="shared" si="4923"/>
        <v>279.47000000000003</v>
      </c>
      <c r="DJ9156" s="73">
        <f t="shared" si="4923"/>
        <v>279.47000000000003</v>
      </c>
      <c r="DK9156" s="73">
        <f t="shared" si="4923"/>
        <v>279.47000000000003</v>
      </c>
      <c r="DL9156" s="73">
        <f t="shared" si="4923"/>
        <v>279.47000000000003</v>
      </c>
      <c r="DM9156" s="73">
        <f t="shared" si="4923"/>
        <v>279.47000000000003</v>
      </c>
      <c r="DN9156" s="73">
        <f t="shared" si="4923"/>
        <v>279.47000000000003</v>
      </c>
      <c r="DO9156" s="73">
        <f t="shared" si="4923"/>
        <v>279.47000000000003</v>
      </c>
      <c r="DP9156" s="73">
        <f t="shared" si="4923"/>
        <v>279.47000000000003</v>
      </c>
      <c r="DQ9156" s="73">
        <f t="shared" si="4923"/>
        <v>279.47000000000003</v>
      </c>
      <c r="DR9156" s="73">
        <f t="shared" si="4923"/>
        <v>279.47000000000003</v>
      </c>
      <c r="DS9156" s="73">
        <f t="shared" si="4923"/>
        <v>279.47000000000003</v>
      </c>
      <c r="DT9156" s="73">
        <f t="shared" si="4923"/>
        <v>279.47000000000003</v>
      </c>
      <c r="DU9156" s="73">
        <f t="shared" si="4923"/>
        <v>279.47000000000003</v>
      </c>
      <c r="DV9156" s="73">
        <f t="shared" si="4923"/>
        <v>279.47000000000003</v>
      </c>
      <c r="DW9156" s="73">
        <f t="shared" si="4923"/>
        <v>279.47000000000003</v>
      </c>
      <c r="DX9156" s="73">
        <f t="shared" si="4923"/>
        <v>279.47000000000003</v>
      </c>
      <c r="DY9156" s="73">
        <f t="shared" si="4923"/>
        <v>279.47000000000003</v>
      </c>
      <c r="DZ9156" s="73">
        <f t="shared" si="4923"/>
        <v>279.47000000000003</v>
      </c>
      <c r="EA9156" s="73">
        <f t="shared" si="4923"/>
        <v>279.47000000000003</v>
      </c>
      <c r="EB9156" s="73">
        <f t="shared" si="4923"/>
        <v>279.47000000000003</v>
      </c>
      <c r="EC9156" s="73">
        <f t="shared" si="4923"/>
        <v>279.47000000000003</v>
      </c>
      <c r="ED9156" s="73">
        <f t="shared" ref="ED9156:GO9156" si="4924">(EC9156+$F$9100*$F$9102*($F$55/$F$9101*EC9155+$F$55/$F$9101*EC9157))/(1+$F$9100*$F$9102*($F$55/$F$9101+$F$55/$F$9101))</f>
        <v>279.47000000000003</v>
      </c>
      <c r="EE9156" s="73">
        <f t="shared" si="4924"/>
        <v>279.47000000000003</v>
      </c>
      <c r="EF9156" s="73">
        <f t="shared" si="4924"/>
        <v>279.47000000000003</v>
      </c>
      <c r="EG9156" s="73">
        <f t="shared" si="4924"/>
        <v>279.47000000000003</v>
      </c>
      <c r="EH9156" s="73">
        <f t="shared" si="4924"/>
        <v>279.47000000000003</v>
      </c>
      <c r="EI9156" s="73">
        <f t="shared" si="4924"/>
        <v>279.47000000000003</v>
      </c>
      <c r="EJ9156" s="73">
        <f t="shared" si="4924"/>
        <v>279.47000000000003</v>
      </c>
      <c r="EK9156" s="73">
        <f t="shared" si="4924"/>
        <v>279.47000000000003</v>
      </c>
      <c r="EL9156" s="73">
        <f t="shared" si="4924"/>
        <v>279.47000000000003</v>
      </c>
      <c r="EM9156" s="73">
        <f t="shared" si="4924"/>
        <v>279.47000000000003</v>
      </c>
      <c r="EN9156" s="73">
        <f t="shared" si="4924"/>
        <v>279.47000000000003</v>
      </c>
      <c r="EO9156" s="73">
        <f t="shared" si="4924"/>
        <v>279.47000000000003</v>
      </c>
      <c r="EP9156" s="73">
        <f t="shared" si="4924"/>
        <v>279.47000000000003</v>
      </c>
      <c r="EQ9156" s="73">
        <f t="shared" si="4924"/>
        <v>279.47000000000003</v>
      </c>
      <c r="ER9156" s="73">
        <f t="shared" si="4924"/>
        <v>279.47000000000003</v>
      </c>
      <c r="ES9156" s="73">
        <f t="shared" si="4924"/>
        <v>279.47000000000003</v>
      </c>
      <c r="ET9156" s="73">
        <f t="shared" si="4924"/>
        <v>279.47000000000003</v>
      </c>
      <c r="EU9156" s="73">
        <f t="shared" si="4924"/>
        <v>279.47000000000003</v>
      </c>
      <c r="EV9156" s="73">
        <f t="shared" si="4924"/>
        <v>279.47000000000003</v>
      </c>
      <c r="EW9156" s="73">
        <f t="shared" si="4924"/>
        <v>279.47000000000003</v>
      </c>
      <c r="EX9156" s="73">
        <f t="shared" si="4924"/>
        <v>279.47000000000003</v>
      </c>
      <c r="EY9156" s="73">
        <f t="shared" si="4924"/>
        <v>279.47000000000003</v>
      </c>
      <c r="EZ9156" s="73">
        <f t="shared" si="4924"/>
        <v>279.47000000000003</v>
      </c>
      <c r="FA9156" s="73">
        <f t="shared" si="4924"/>
        <v>279.47000000000003</v>
      </c>
      <c r="FB9156" s="73">
        <f t="shared" si="4924"/>
        <v>279.47000000000003</v>
      </c>
      <c r="FC9156" s="73">
        <f t="shared" si="4924"/>
        <v>279.47000000000003</v>
      </c>
      <c r="FD9156" s="73">
        <f t="shared" si="4924"/>
        <v>279.47000000000003</v>
      </c>
      <c r="FE9156" s="73">
        <f t="shared" si="4924"/>
        <v>279.47000000000003</v>
      </c>
      <c r="FF9156" s="73">
        <f t="shared" si="4924"/>
        <v>279.47000000000003</v>
      </c>
      <c r="FG9156" s="73">
        <f t="shared" si="4924"/>
        <v>279.47000000000003</v>
      </c>
      <c r="FH9156" s="73">
        <f t="shared" si="4924"/>
        <v>279.47000000000003</v>
      </c>
      <c r="FI9156" s="73">
        <f t="shared" si="4924"/>
        <v>279.47000000000003</v>
      </c>
      <c r="FJ9156" s="73">
        <f t="shared" si="4924"/>
        <v>279.47000000000003</v>
      </c>
      <c r="FK9156" s="73">
        <f t="shared" si="4924"/>
        <v>279.47000000000003</v>
      </c>
      <c r="FL9156" s="73">
        <f t="shared" si="4924"/>
        <v>279.47000000000003</v>
      </c>
      <c r="FM9156" s="73">
        <f t="shared" si="4924"/>
        <v>279.47000000000003</v>
      </c>
      <c r="FN9156" s="73">
        <f t="shared" si="4924"/>
        <v>279.47000000000003</v>
      </c>
      <c r="FO9156" s="73">
        <f t="shared" si="4924"/>
        <v>279.47000000000003</v>
      </c>
      <c r="FP9156" s="73">
        <f t="shared" si="4924"/>
        <v>279.47000000000003</v>
      </c>
      <c r="FQ9156" s="73">
        <f t="shared" si="4924"/>
        <v>279.47000000000003</v>
      </c>
      <c r="FR9156" s="73">
        <f t="shared" si="4924"/>
        <v>279.47000000000003</v>
      </c>
      <c r="FS9156" s="73">
        <f t="shared" si="4924"/>
        <v>279.47000000000003</v>
      </c>
      <c r="FT9156" s="73">
        <f t="shared" si="4924"/>
        <v>279.47000000000003</v>
      </c>
      <c r="FU9156" s="73">
        <f t="shared" si="4924"/>
        <v>279.47000000000003</v>
      </c>
      <c r="FV9156" s="73">
        <f t="shared" si="4924"/>
        <v>279.47000000000003</v>
      </c>
      <c r="FW9156" s="73">
        <f t="shared" si="4924"/>
        <v>279.47000000000003</v>
      </c>
      <c r="FX9156" s="73">
        <f t="shared" si="4924"/>
        <v>279.47000000000003</v>
      </c>
      <c r="FY9156" s="73">
        <f t="shared" si="4924"/>
        <v>279.47000000000003</v>
      </c>
      <c r="FZ9156" s="73">
        <f t="shared" si="4924"/>
        <v>279.47000000000003</v>
      </c>
      <c r="GA9156" s="73">
        <f t="shared" si="4924"/>
        <v>279.47000000000003</v>
      </c>
      <c r="GB9156" s="73">
        <f t="shared" si="4924"/>
        <v>279.47000000000003</v>
      </c>
      <c r="GC9156" s="73">
        <f t="shared" si="4924"/>
        <v>279.47000000000003</v>
      </c>
      <c r="GD9156" s="73">
        <f t="shared" si="4924"/>
        <v>279.47000000000003</v>
      </c>
      <c r="GE9156" s="73">
        <f t="shared" si="4924"/>
        <v>279.47000000000003</v>
      </c>
      <c r="GF9156" s="73">
        <f t="shared" si="4924"/>
        <v>279.47000000000003</v>
      </c>
      <c r="GG9156" s="73">
        <f t="shared" si="4924"/>
        <v>279.47000000000003</v>
      </c>
      <c r="GH9156" s="73">
        <f t="shared" si="4924"/>
        <v>279.47000000000003</v>
      </c>
      <c r="GI9156" s="73">
        <f t="shared" si="4924"/>
        <v>279.47000000000003</v>
      </c>
      <c r="GJ9156" s="73">
        <f t="shared" si="4924"/>
        <v>279.47000000000003</v>
      </c>
      <c r="GK9156" s="73">
        <f t="shared" si="4924"/>
        <v>279.47000000000003</v>
      </c>
      <c r="GL9156" s="73">
        <f t="shared" si="4924"/>
        <v>279.47000000000003</v>
      </c>
      <c r="GM9156" s="73">
        <f t="shared" si="4924"/>
        <v>279.47000000000003</v>
      </c>
      <c r="GN9156" s="73">
        <f t="shared" si="4924"/>
        <v>279.47000000000003</v>
      </c>
      <c r="GO9156" s="73">
        <f t="shared" si="4924"/>
        <v>279.47000000000003</v>
      </c>
      <c r="GP9156" s="73">
        <f t="shared" ref="GP9156:JA9156" si="4925">(GO9156+$F$9100*$F$9102*($F$55/$F$9101*GO9155+$F$55/$F$9101*GO9157))/(1+$F$9100*$F$9102*($F$55/$F$9101+$F$55/$F$9101))</f>
        <v>279.47000000000003</v>
      </c>
      <c r="GQ9156" s="73">
        <f t="shared" si="4925"/>
        <v>279.47000000000003</v>
      </c>
      <c r="GR9156" s="73">
        <f t="shared" si="4925"/>
        <v>279.47000000000003</v>
      </c>
      <c r="GS9156" s="73">
        <f t="shared" si="4925"/>
        <v>279.47000000000003</v>
      </c>
      <c r="GT9156" s="73">
        <f t="shared" si="4925"/>
        <v>279.47000000000003</v>
      </c>
      <c r="GU9156" s="73">
        <f t="shared" si="4925"/>
        <v>279.47000000000003</v>
      </c>
      <c r="GV9156" s="73">
        <f t="shared" si="4925"/>
        <v>279.47000000000003</v>
      </c>
      <c r="GW9156" s="73">
        <f t="shared" si="4925"/>
        <v>279.47000000000003</v>
      </c>
      <c r="GX9156" s="73">
        <f t="shared" si="4925"/>
        <v>279.47000000000003</v>
      </c>
      <c r="GY9156" s="73">
        <f t="shared" si="4925"/>
        <v>279.47000000000003</v>
      </c>
      <c r="GZ9156" s="73">
        <f t="shared" si="4925"/>
        <v>279.47000000000003</v>
      </c>
      <c r="HA9156" s="73">
        <f t="shared" si="4925"/>
        <v>279.47000000000003</v>
      </c>
      <c r="HB9156" s="73">
        <f t="shared" si="4925"/>
        <v>279.47000000000003</v>
      </c>
      <c r="HC9156" s="73">
        <f t="shared" si="4925"/>
        <v>279.47000000000003</v>
      </c>
      <c r="HD9156" s="73">
        <f t="shared" si="4925"/>
        <v>279.47000000000003</v>
      </c>
      <c r="HE9156" s="73">
        <f t="shared" si="4925"/>
        <v>279.47000000000003</v>
      </c>
      <c r="HF9156" s="73">
        <f t="shared" si="4925"/>
        <v>279.47000000000003</v>
      </c>
      <c r="HG9156" s="73">
        <f t="shared" si="4925"/>
        <v>279.47000000000003</v>
      </c>
      <c r="HH9156" s="73">
        <f t="shared" si="4925"/>
        <v>279.47000000000003</v>
      </c>
      <c r="HI9156" s="73">
        <f t="shared" si="4925"/>
        <v>279.47000000000003</v>
      </c>
      <c r="HJ9156" s="73">
        <f t="shared" si="4925"/>
        <v>279.47000000000003</v>
      </c>
      <c r="HK9156" s="73">
        <f t="shared" si="4925"/>
        <v>279.47000000000003</v>
      </c>
      <c r="HL9156" s="73">
        <f t="shared" si="4925"/>
        <v>279.47000000000003</v>
      </c>
      <c r="HM9156" s="73">
        <f t="shared" si="4925"/>
        <v>279.47000000000003</v>
      </c>
      <c r="HN9156" s="73">
        <f t="shared" si="4925"/>
        <v>279.47000000000003</v>
      </c>
      <c r="HO9156" s="73">
        <f t="shared" si="4925"/>
        <v>279.47000000000003</v>
      </c>
      <c r="HP9156" s="73">
        <f t="shared" si="4925"/>
        <v>279.47000000000003</v>
      </c>
      <c r="HQ9156" s="73">
        <f t="shared" si="4925"/>
        <v>279.47000000000003</v>
      </c>
      <c r="HR9156" s="73">
        <f t="shared" si="4925"/>
        <v>279.47000000000003</v>
      </c>
      <c r="HS9156" s="73">
        <f t="shared" si="4925"/>
        <v>279.47000000000003</v>
      </c>
      <c r="HT9156" s="73">
        <f t="shared" si="4925"/>
        <v>279.47000000000003</v>
      </c>
      <c r="HU9156" s="73">
        <f t="shared" si="4925"/>
        <v>279.47000000000003</v>
      </c>
      <c r="HV9156" s="73">
        <f t="shared" si="4925"/>
        <v>279.47000000000003</v>
      </c>
      <c r="HW9156" s="73">
        <f t="shared" si="4925"/>
        <v>279.47000000000003</v>
      </c>
      <c r="HX9156" s="73">
        <f t="shared" si="4925"/>
        <v>279.47000000000003</v>
      </c>
      <c r="HY9156" s="73">
        <f t="shared" si="4925"/>
        <v>279.47000000000003</v>
      </c>
      <c r="HZ9156" s="73">
        <f t="shared" si="4925"/>
        <v>279.47000000000003</v>
      </c>
      <c r="IA9156" s="73">
        <f t="shared" si="4925"/>
        <v>279.47000000000003</v>
      </c>
      <c r="IB9156" s="73">
        <f t="shared" si="4925"/>
        <v>279.47000000000003</v>
      </c>
      <c r="IC9156" s="73">
        <f t="shared" si="4925"/>
        <v>279.47000000000003</v>
      </c>
      <c r="ID9156" s="73">
        <f t="shared" si="4925"/>
        <v>279.47000000000003</v>
      </c>
      <c r="IE9156" s="73">
        <f t="shared" si="4925"/>
        <v>279.47000000000003</v>
      </c>
      <c r="IF9156" s="73">
        <f t="shared" si="4925"/>
        <v>279.47000000000003</v>
      </c>
      <c r="IG9156" s="73">
        <f t="shared" si="4925"/>
        <v>279.47000000000003</v>
      </c>
      <c r="IH9156" s="73">
        <f t="shared" si="4925"/>
        <v>279.47000000000003</v>
      </c>
      <c r="II9156" s="73">
        <f t="shared" si="4925"/>
        <v>279.47000000000003</v>
      </c>
      <c r="IJ9156" s="73">
        <f t="shared" si="4925"/>
        <v>279.47000000000003</v>
      </c>
      <c r="IK9156" s="73">
        <f t="shared" si="4925"/>
        <v>279.47000000000003</v>
      </c>
      <c r="IL9156" s="73">
        <f t="shared" si="4925"/>
        <v>279.47000000000003</v>
      </c>
      <c r="IM9156" s="73">
        <f t="shared" si="4925"/>
        <v>279.47000000000003</v>
      </c>
      <c r="IN9156" s="73">
        <f t="shared" si="4925"/>
        <v>279.47000000000003</v>
      </c>
      <c r="IO9156" s="73">
        <f t="shared" si="4925"/>
        <v>279.47000000000003</v>
      </c>
      <c r="IP9156" s="73">
        <f t="shared" si="4925"/>
        <v>279.47000000000003</v>
      </c>
      <c r="IQ9156" s="73">
        <f t="shared" si="4925"/>
        <v>279.47000000000003</v>
      </c>
      <c r="IR9156" s="73">
        <f t="shared" si="4925"/>
        <v>279.47000000000003</v>
      </c>
      <c r="IS9156" s="73">
        <f t="shared" si="4925"/>
        <v>279.47000000000003</v>
      </c>
      <c r="IT9156" s="73">
        <f t="shared" si="4925"/>
        <v>279.47000000000003</v>
      </c>
      <c r="IU9156" s="73">
        <f t="shared" si="4925"/>
        <v>279.47000000000003</v>
      </c>
      <c r="IV9156" s="73">
        <f t="shared" si="4925"/>
        <v>279.47000000000003</v>
      </c>
      <c r="IW9156" s="73">
        <f t="shared" si="4925"/>
        <v>279.47000000000003</v>
      </c>
      <c r="IX9156" s="73">
        <f t="shared" si="4925"/>
        <v>279.47000000000003</v>
      </c>
      <c r="IY9156" s="73">
        <f t="shared" si="4925"/>
        <v>279.47000000000003</v>
      </c>
      <c r="IZ9156" s="73">
        <f t="shared" si="4925"/>
        <v>279.47000000000003</v>
      </c>
      <c r="JA9156" s="73">
        <f t="shared" si="4925"/>
        <v>279.47000000000003</v>
      </c>
      <c r="JB9156" s="73">
        <f t="shared" ref="JB9156:KG9156" si="4926">(JA9156+$F$9100*$F$9102*($F$55/$F$9101*JA9155+$F$55/$F$9101*JA9157))/(1+$F$9100*$F$9102*($F$55/$F$9101+$F$55/$F$9101))</f>
        <v>279.47000000000003</v>
      </c>
      <c r="JC9156" s="73">
        <f t="shared" si="4926"/>
        <v>279.47000000000003</v>
      </c>
      <c r="JD9156" s="73">
        <f t="shared" si="4926"/>
        <v>279.47000000000003</v>
      </c>
      <c r="JE9156" s="73">
        <f t="shared" si="4926"/>
        <v>279.47000000000003</v>
      </c>
      <c r="JF9156" s="73">
        <f t="shared" si="4926"/>
        <v>279.47000000000003</v>
      </c>
      <c r="JG9156" s="73">
        <f t="shared" si="4926"/>
        <v>279.47000000000003</v>
      </c>
      <c r="JH9156" s="73">
        <f t="shared" si="4926"/>
        <v>279.47000000000003</v>
      </c>
      <c r="JI9156" s="73">
        <f t="shared" si="4926"/>
        <v>279.47000000000003</v>
      </c>
      <c r="JJ9156" s="73">
        <f t="shared" si="4926"/>
        <v>279.47000000000003</v>
      </c>
      <c r="JK9156" s="73">
        <f t="shared" si="4926"/>
        <v>279.47000000000003</v>
      </c>
      <c r="JL9156" s="73">
        <f t="shared" si="4926"/>
        <v>279.47000000000003</v>
      </c>
      <c r="JM9156" s="73">
        <f t="shared" si="4926"/>
        <v>279.47000000000003</v>
      </c>
      <c r="JN9156" s="73">
        <f t="shared" si="4926"/>
        <v>279.47000000000003</v>
      </c>
      <c r="JO9156" s="73">
        <f t="shared" si="4926"/>
        <v>279.47000000000003</v>
      </c>
      <c r="JP9156" s="73">
        <f t="shared" si="4926"/>
        <v>279.47000000000003</v>
      </c>
      <c r="JQ9156" s="73">
        <f t="shared" si="4926"/>
        <v>279.47000000000003</v>
      </c>
      <c r="JR9156" s="73">
        <f t="shared" si="4926"/>
        <v>279.47000000000003</v>
      </c>
      <c r="JS9156" s="73">
        <f t="shared" si="4926"/>
        <v>279.47000000000003</v>
      </c>
      <c r="JT9156" s="73">
        <f t="shared" si="4926"/>
        <v>279.47000000000003</v>
      </c>
      <c r="JU9156" s="73">
        <f t="shared" si="4926"/>
        <v>279.47000000000003</v>
      </c>
      <c r="JV9156" s="73">
        <f t="shared" si="4926"/>
        <v>279.47000000000003</v>
      </c>
      <c r="JW9156" s="73">
        <f t="shared" si="4926"/>
        <v>279.47000000000003</v>
      </c>
      <c r="JX9156" s="73">
        <f t="shared" si="4926"/>
        <v>279.47000000000003</v>
      </c>
      <c r="JY9156" s="73">
        <f t="shared" si="4926"/>
        <v>279.47000000000003</v>
      </c>
      <c r="JZ9156" s="73">
        <f t="shared" si="4926"/>
        <v>279.47000000000003</v>
      </c>
      <c r="KA9156" s="73">
        <f t="shared" si="4926"/>
        <v>279.47000000000003</v>
      </c>
      <c r="KB9156" s="73">
        <f t="shared" si="4926"/>
        <v>279.47000000000003</v>
      </c>
      <c r="KC9156" s="73">
        <f t="shared" si="4926"/>
        <v>279.47000000000003</v>
      </c>
      <c r="KD9156" s="73">
        <f t="shared" si="4926"/>
        <v>279.47000000000003</v>
      </c>
      <c r="KE9156" s="73">
        <f t="shared" si="4926"/>
        <v>279.47000000000003</v>
      </c>
      <c r="KF9156" s="73">
        <f t="shared" si="4926"/>
        <v>279.47000000000003</v>
      </c>
      <c r="KG9156" s="73">
        <f t="shared" si="4926"/>
        <v>279.47000000000003</v>
      </c>
      <c r="KH9156">
        <v>279.47000000000003</v>
      </c>
      <c r="KL9156" s="84"/>
      <c r="KP9156" s="84"/>
      <c r="KS9156" s="74"/>
      <c r="KT9156" s="74"/>
      <c r="KU9156" s="16"/>
      <c r="KV9156" s="72"/>
      <c r="KW9156" s="72"/>
      <c r="KX9156" s="16"/>
      <c r="KZ9156" s="16"/>
      <c r="LA9156" s="16"/>
      <c r="LB9156" s="74"/>
      <c r="LC9156" s="74"/>
    </row>
    <row r="9157" spans="2:315" x14ac:dyDescent="0.35">
      <c r="B9157">
        <v>51</v>
      </c>
      <c r="C9157">
        <f t="shared" si="4826"/>
        <v>0.505</v>
      </c>
      <c r="E9157" s="92">
        <v>279.47000000000003</v>
      </c>
      <c r="F9157" s="73">
        <f t="shared" ref="F9157:BQ9157" si="4927">(E9157+$F$9100*$F$9102*($F$55/$F$9101*E9156+$F$55/$F$9101*E9158))/(1+$F$9100*$F$9102*($F$55/$F$9101+$F$55/$F$9101))</f>
        <v>279.47000000000003</v>
      </c>
      <c r="G9157" s="73">
        <f t="shared" si="4927"/>
        <v>279.47000000000003</v>
      </c>
      <c r="H9157" s="73">
        <f t="shared" si="4927"/>
        <v>279.47000000000003</v>
      </c>
      <c r="I9157" s="73">
        <f t="shared" si="4927"/>
        <v>279.47000000000003</v>
      </c>
      <c r="J9157" s="73">
        <f t="shared" si="4927"/>
        <v>279.47000000000003</v>
      </c>
      <c r="K9157" s="73">
        <f t="shared" si="4927"/>
        <v>279.47000000000003</v>
      </c>
      <c r="L9157" s="73">
        <f t="shared" si="4927"/>
        <v>279.47000000000003</v>
      </c>
      <c r="M9157" s="73">
        <f t="shared" si="4927"/>
        <v>279.47000000000003</v>
      </c>
      <c r="N9157" s="73">
        <f t="shared" si="4927"/>
        <v>279.47000000000003</v>
      </c>
      <c r="O9157" s="73">
        <f t="shared" si="4927"/>
        <v>279.47000000000003</v>
      </c>
      <c r="P9157" s="73">
        <f t="shared" si="4927"/>
        <v>279.47000000000003</v>
      </c>
      <c r="Q9157" s="73">
        <f t="shared" si="4927"/>
        <v>279.47000000000003</v>
      </c>
      <c r="R9157" s="73">
        <f t="shared" si="4927"/>
        <v>279.47000000000003</v>
      </c>
      <c r="S9157" s="73">
        <f t="shared" si="4927"/>
        <v>279.47000000000003</v>
      </c>
      <c r="T9157" s="73">
        <f t="shared" si="4927"/>
        <v>279.47000000000003</v>
      </c>
      <c r="U9157" s="73">
        <f t="shared" si="4927"/>
        <v>279.47000000000003</v>
      </c>
      <c r="V9157" s="73">
        <f t="shared" si="4927"/>
        <v>279.47000000000003</v>
      </c>
      <c r="W9157" s="73">
        <f t="shared" si="4927"/>
        <v>279.47000000000003</v>
      </c>
      <c r="X9157" s="73">
        <f t="shared" si="4927"/>
        <v>279.47000000000003</v>
      </c>
      <c r="Y9157" s="73">
        <f t="shared" si="4927"/>
        <v>279.47000000000003</v>
      </c>
      <c r="Z9157" s="73">
        <f t="shared" si="4927"/>
        <v>279.47000000000003</v>
      </c>
      <c r="AA9157" s="73">
        <f t="shared" si="4927"/>
        <v>279.47000000000003</v>
      </c>
      <c r="AB9157" s="73">
        <f t="shared" si="4927"/>
        <v>279.47000000000003</v>
      </c>
      <c r="AC9157" s="73">
        <f t="shared" si="4927"/>
        <v>279.47000000000003</v>
      </c>
      <c r="AD9157" s="73">
        <f t="shared" si="4927"/>
        <v>279.47000000000003</v>
      </c>
      <c r="AE9157" s="73">
        <f t="shared" si="4927"/>
        <v>279.47000000000003</v>
      </c>
      <c r="AF9157" s="73">
        <f t="shared" si="4927"/>
        <v>279.47000000000003</v>
      </c>
      <c r="AG9157" s="73">
        <f t="shared" si="4927"/>
        <v>279.47000000000003</v>
      </c>
      <c r="AH9157" s="73">
        <f t="shared" si="4927"/>
        <v>279.47000000000003</v>
      </c>
      <c r="AI9157" s="73">
        <f t="shared" si="4927"/>
        <v>279.47000000000003</v>
      </c>
      <c r="AJ9157" s="73">
        <f t="shared" si="4927"/>
        <v>279.47000000000003</v>
      </c>
      <c r="AK9157" s="73">
        <f t="shared" si="4927"/>
        <v>279.47000000000003</v>
      </c>
      <c r="AL9157" s="73">
        <f t="shared" si="4927"/>
        <v>279.47000000000003</v>
      </c>
      <c r="AM9157" s="73">
        <f t="shared" si="4927"/>
        <v>279.47000000000003</v>
      </c>
      <c r="AN9157" s="73">
        <f t="shared" si="4927"/>
        <v>279.47000000000003</v>
      </c>
      <c r="AO9157" s="73">
        <f t="shared" si="4927"/>
        <v>279.47000000000003</v>
      </c>
      <c r="AP9157" s="73">
        <f t="shared" si="4927"/>
        <v>279.47000000000003</v>
      </c>
      <c r="AQ9157" s="73">
        <f t="shared" si="4927"/>
        <v>279.47000000000003</v>
      </c>
      <c r="AR9157" s="73">
        <f t="shared" si="4927"/>
        <v>279.47000000000003</v>
      </c>
      <c r="AS9157" s="73">
        <f t="shared" si="4927"/>
        <v>279.47000000000003</v>
      </c>
      <c r="AT9157" s="73">
        <f t="shared" si="4927"/>
        <v>279.47000000000003</v>
      </c>
      <c r="AU9157" s="73">
        <f t="shared" si="4927"/>
        <v>279.47000000000003</v>
      </c>
      <c r="AV9157" s="73">
        <f t="shared" si="4927"/>
        <v>279.47000000000003</v>
      </c>
      <c r="AW9157" s="73">
        <f t="shared" si="4927"/>
        <v>279.47000000000003</v>
      </c>
      <c r="AX9157" s="73">
        <f t="shared" si="4927"/>
        <v>279.47000000000003</v>
      </c>
      <c r="AY9157" s="73">
        <f t="shared" si="4927"/>
        <v>279.47000000000003</v>
      </c>
      <c r="AZ9157" s="73">
        <f t="shared" si="4927"/>
        <v>279.47000000000003</v>
      </c>
      <c r="BA9157" s="73">
        <f t="shared" si="4927"/>
        <v>279.47000000000003</v>
      </c>
      <c r="BB9157" s="73">
        <f t="shared" si="4927"/>
        <v>279.47000000000003</v>
      </c>
      <c r="BC9157" s="73">
        <f t="shared" si="4927"/>
        <v>279.47000000000003</v>
      </c>
      <c r="BD9157" s="73">
        <f t="shared" si="4927"/>
        <v>279.47000000000003</v>
      </c>
      <c r="BE9157" s="73">
        <f t="shared" si="4927"/>
        <v>279.47000000000003</v>
      </c>
      <c r="BF9157" s="73">
        <f t="shared" si="4927"/>
        <v>279.47000000000003</v>
      </c>
      <c r="BG9157" s="73">
        <f t="shared" si="4927"/>
        <v>279.47000000000003</v>
      </c>
      <c r="BH9157" s="73">
        <f t="shared" si="4927"/>
        <v>279.47000000000003</v>
      </c>
      <c r="BI9157" s="73">
        <f t="shared" si="4927"/>
        <v>279.47000000000003</v>
      </c>
      <c r="BJ9157" s="73">
        <f t="shared" si="4927"/>
        <v>279.47000000000003</v>
      </c>
      <c r="BK9157" s="73">
        <f t="shared" si="4927"/>
        <v>279.47000000000003</v>
      </c>
      <c r="BL9157" s="73">
        <f t="shared" si="4927"/>
        <v>279.47000000000003</v>
      </c>
      <c r="BM9157" s="73">
        <f t="shared" si="4927"/>
        <v>279.47000000000003</v>
      </c>
      <c r="BN9157" s="73">
        <f t="shared" si="4927"/>
        <v>279.47000000000003</v>
      </c>
      <c r="BO9157" s="73">
        <f t="shared" si="4927"/>
        <v>279.47000000000003</v>
      </c>
      <c r="BP9157" s="73">
        <f t="shared" si="4927"/>
        <v>279.47000000000003</v>
      </c>
      <c r="BQ9157" s="73">
        <f t="shared" si="4927"/>
        <v>279.47000000000003</v>
      </c>
      <c r="BR9157" s="73">
        <f t="shared" ref="BR9157:EC9157" si="4928">(BQ9157+$F$9100*$F$9102*($F$55/$F$9101*BQ9156+$F$55/$F$9101*BQ9158))/(1+$F$9100*$F$9102*($F$55/$F$9101+$F$55/$F$9101))</f>
        <v>279.47000000000003</v>
      </c>
      <c r="BS9157" s="73">
        <f t="shared" si="4928"/>
        <v>279.47000000000003</v>
      </c>
      <c r="BT9157" s="73">
        <f t="shared" si="4928"/>
        <v>279.47000000000003</v>
      </c>
      <c r="BU9157" s="73">
        <f t="shared" si="4928"/>
        <v>279.47000000000003</v>
      </c>
      <c r="BV9157" s="73">
        <f t="shared" si="4928"/>
        <v>279.47000000000003</v>
      </c>
      <c r="BW9157" s="73">
        <f t="shared" si="4928"/>
        <v>279.47000000000003</v>
      </c>
      <c r="BX9157" s="73">
        <f t="shared" si="4928"/>
        <v>279.47000000000003</v>
      </c>
      <c r="BY9157" s="73">
        <f t="shared" si="4928"/>
        <v>279.47000000000003</v>
      </c>
      <c r="BZ9157" s="73">
        <f t="shared" si="4928"/>
        <v>279.47000000000003</v>
      </c>
      <c r="CA9157" s="73">
        <f t="shared" si="4928"/>
        <v>279.47000000000003</v>
      </c>
      <c r="CB9157" s="73">
        <f t="shared" si="4928"/>
        <v>279.47000000000003</v>
      </c>
      <c r="CC9157" s="73">
        <f t="shared" si="4928"/>
        <v>279.47000000000003</v>
      </c>
      <c r="CD9157" s="73">
        <f t="shared" si="4928"/>
        <v>279.47000000000003</v>
      </c>
      <c r="CE9157" s="73">
        <f t="shared" si="4928"/>
        <v>279.47000000000003</v>
      </c>
      <c r="CF9157" s="73">
        <f t="shared" si="4928"/>
        <v>279.47000000000003</v>
      </c>
      <c r="CG9157" s="73">
        <f t="shared" si="4928"/>
        <v>279.47000000000003</v>
      </c>
      <c r="CH9157" s="73">
        <f t="shared" si="4928"/>
        <v>279.47000000000003</v>
      </c>
      <c r="CI9157" s="73">
        <f t="shared" si="4928"/>
        <v>279.47000000000003</v>
      </c>
      <c r="CJ9157" s="73">
        <f t="shared" si="4928"/>
        <v>279.47000000000003</v>
      </c>
      <c r="CK9157" s="73">
        <f t="shared" si="4928"/>
        <v>279.47000000000003</v>
      </c>
      <c r="CL9157" s="73">
        <f t="shared" si="4928"/>
        <v>279.47000000000003</v>
      </c>
      <c r="CM9157" s="73">
        <f t="shared" si="4928"/>
        <v>279.47000000000003</v>
      </c>
      <c r="CN9157" s="73">
        <f t="shared" si="4928"/>
        <v>279.47000000000003</v>
      </c>
      <c r="CO9157" s="73">
        <f t="shared" si="4928"/>
        <v>279.47000000000003</v>
      </c>
      <c r="CP9157" s="73">
        <f t="shared" si="4928"/>
        <v>279.47000000000003</v>
      </c>
      <c r="CQ9157" s="73">
        <f t="shared" si="4928"/>
        <v>279.47000000000003</v>
      </c>
      <c r="CR9157" s="73">
        <f t="shared" si="4928"/>
        <v>279.47000000000003</v>
      </c>
      <c r="CS9157" s="73">
        <f t="shared" si="4928"/>
        <v>279.47000000000003</v>
      </c>
      <c r="CT9157" s="73">
        <f t="shared" si="4928"/>
        <v>279.47000000000003</v>
      </c>
      <c r="CU9157" s="73">
        <f t="shared" si="4928"/>
        <v>279.47000000000003</v>
      </c>
      <c r="CV9157" s="73">
        <f t="shared" si="4928"/>
        <v>279.47000000000003</v>
      </c>
      <c r="CW9157" s="73">
        <f t="shared" si="4928"/>
        <v>279.47000000000003</v>
      </c>
      <c r="CX9157" s="73">
        <f t="shared" si="4928"/>
        <v>279.47000000000003</v>
      </c>
      <c r="CY9157" s="73">
        <f t="shared" si="4928"/>
        <v>279.47000000000003</v>
      </c>
      <c r="CZ9157" s="73">
        <f t="shared" si="4928"/>
        <v>279.47000000000003</v>
      </c>
      <c r="DA9157" s="73">
        <f t="shared" si="4928"/>
        <v>279.47000000000003</v>
      </c>
      <c r="DB9157" s="73">
        <f t="shared" si="4928"/>
        <v>279.47000000000003</v>
      </c>
      <c r="DC9157" s="73">
        <f t="shared" si="4928"/>
        <v>279.47000000000003</v>
      </c>
      <c r="DD9157" s="73">
        <f t="shared" si="4928"/>
        <v>279.47000000000003</v>
      </c>
      <c r="DE9157" s="73">
        <f t="shared" si="4928"/>
        <v>279.47000000000003</v>
      </c>
      <c r="DF9157" s="73">
        <f t="shared" si="4928"/>
        <v>279.47000000000003</v>
      </c>
      <c r="DG9157" s="73">
        <f t="shared" si="4928"/>
        <v>279.47000000000003</v>
      </c>
      <c r="DH9157" s="73">
        <f t="shared" si="4928"/>
        <v>279.47000000000003</v>
      </c>
      <c r="DI9157" s="73">
        <f t="shared" si="4928"/>
        <v>279.47000000000003</v>
      </c>
      <c r="DJ9157" s="73">
        <f t="shared" si="4928"/>
        <v>279.47000000000003</v>
      </c>
      <c r="DK9157" s="73">
        <f t="shared" si="4928"/>
        <v>279.47000000000003</v>
      </c>
      <c r="DL9157" s="73">
        <f t="shared" si="4928"/>
        <v>279.47000000000003</v>
      </c>
      <c r="DM9157" s="73">
        <f t="shared" si="4928"/>
        <v>279.47000000000003</v>
      </c>
      <c r="DN9157" s="73">
        <f t="shared" si="4928"/>
        <v>279.47000000000003</v>
      </c>
      <c r="DO9157" s="73">
        <f t="shared" si="4928"/>
        <v>279.47000000000003</v>
      </c>
      <c r="DP9157" s="73">
        <f t="shared" si="4928"/>
        <v>279.47000000000003</v>
      </c>
      <c r="DQ9157" s="73">
        <f t="shared" si="4928"/>
        <v>279.47000000000003</v>
      </c>
      <c r="DR9157" s="73">
        <f t="shared" si="4928"/>
        <v>279.47000000000003</v>
      </c>
      <c r="DS9157" s="73">
        <f t="shared" si="4928"/>
        <v>279.47000000000003</v>
      </c>
      <c r="DT9157" s="73">
        <f t="shared" si="4928"/>
        <v>279.47000000000003</v>
      </c>
      <c r="DU9157" s="73">
        <f t="shared" si="4928"/>
        <v>279.47000000000003</v>
      </c>
      <c r="DV9157" s="73">
        <f t="shared" si="4928"/>
        <v>279.47000000000003</v>
      </c>
      <c r="DW9157" s="73">
        <f t="shared" si="4928"/>
        <v>279.47000000000003</v>
      </c>
      <c r="DX9157" s="73">
        <f t="shared" si="4928"/>
        <v>279.47000000000003</v>
      </c>
      <c r="DY9157" s="73">
        <f t="shared" si="4928"/>
        <v>279.47000000000003</v>
      </c>
      <c r="DZ9157" s="73">
        <f t="shared" si="4928"/>
        <v>279.47000000000003</v>
      </c>
      <c r="EA9157" s="73">
        <f t="shared" si="4928"/>
        <v>279.47000000000003</v>
      </c>
      <c r="EB9157" s="73">
        <f t="shared" si="4928"/>
        <v>279.47000000000003</v>
      </c>
      <c r="EC9157" s="73">
        <f t="shared" si="4928"/>
        <v>279.47000000000003</v>
      </c>
      <c r="ED9157" s="73">
        <f t="shared" ref="ED9157:GO9157" si="4929">(EC9157+$F$9100*$F$9102*($F$55/$F$9101*EC9156+$F$55/$F$9101*EC9158))/(1+$F$9100*$F$9102*($F$55/$F$9101+$F$55/$F$9101))</f>
        <v>279.47000000000003</v>
      </c>
      <c r="EE9157" s="73">
        <f t="shared" si="4929"/>
        <v>279.47000000000003</v>
      </c>
      <c r="EF9157" s="73">
        <f t="shared" si="4929"/>
        <v>279.47000000000003</v>
      </c>
      <c r="EG9157" s="73">
        <f t="shared" si="4929"/>
        <v>279.47000000000003</v>
      </c>
      <c r="EH9157" s="73">
        <f t="shared" si="4929"/>
        <v>279.47000000000003</v>
      </c>
      <c r="EI9157" s="73">
        <f t="shared" si="4929"/>
        <v>279.47000000000003</v>
      </c>
      <c r="EJ9157" s="73">
        <f t="shared" si="4929"/>
        <v>279.47000000000003</v>
      </c>
      <c r="EK9157" s="73">
        <f t="shared" si="4929"/>
        <v>279.47000000000003</v>
      </c>
      <c r="EL9157" s="73">
        <f t="shared" si="4929"/>
        <v>279.47000000000003</v>
      </c>
      <c r="EM9157" s="73">
        <f t="shared" si="4929"/>
        <v>279.47000000000003</v>
      </c>
      <c r="EN9157" s="73">
        <f t="shared" si="4929"/>
        <v>279.47000000000003</v>
      </c>
      <c r="EO9157" s="73">
        <f t="shared" si="4929"/>
        <v>279.47000000000003</v>
      </c>
      <c r="EP9157" s="73">
        <f t="shared" si="4929"/>
        <v>279.47000000000003</v>
      </c>
      <c r="EQ9157" s="73">
        <f t="shared" si="4929"/>
        <v>279.47000000000003</v>
      </c>
      <c r="ER9157" s="73">
        <f t="shared" si="4929"/>
        <v>279.47000000000003</v>
      </c>
      <c r="ES9157" s="73">
        <f t="shared" si="4929"/>
        <v>279.47000000000003</v>
      </c>
      <c r="ET9157" s="73">
        <f t="shared" si="4929"/>
        <v>279.47000000000003</v>
      </c>
      <c r="EU9157" s="73">
        <f t="shared" si="4929"/>
        <v>279.47000000000003</v>
      </c>
      <c r="EV9157" s="73">
        <f t="shared" si="4929"/>
        <v>279.47000000000003</v>
      </c>
      <c r="EW9157" s="73">
        <f t="shared" si="4929"/>
        <v>279.47000000000003</v>
      </c>
      <c r="EX9157" s="73">
        <f t="shared" si="4929"/>
        <v>279.47000000000003</v>
      </c>
      <c r="EY9157" s="73">
        <f t="shared" si="4929"/>
        <v>279.47000000000003</v>
      </c>
      <c r="EZ9157" s="73">
        <f t="shared" si="4929"/>
        <v>279.47000000000003</v>
      </c>
      <c r="FA9157" s="73">
        <f t="shared" si="4929"/>
        <v>279.47000000000003</v>
      </c>
      <c r="FB9157" s="73">
        <f t="shared" si="4929"/>
        <v>279.47000000000003</v>
      </c>
      <c r="FC9157" s="73">
        <f t="shared" si="4929"/>
        <v>279.47000000000003</v>
      </c>
      <c r="FD9157" s="73">
        <f t="shared" si="4929"/>
        <v>279.47000000000003</v>
      </c>
      <c r="FE9157" s="73">
        <f t="shared" si="4929"/>
        <v>279.47000000000003</v>
      </c>
      <c r="FF9157" s="73">
        <f t="shared" si="4929"/>
        <v>279.47000000000003</v>
      </c>
      <c r="FG9157" s="73">
        <f t="shared" si="4929"/>
        <v>279.47000000000003</v>
      </c>
      <c r="FH9157" s="73">
        <f t="shared" si="4929"/>
        <v>279.47000000000003</v>
      </c>
      <c r="FI9157" s="73">
        <f t="shared" si="4929"/>
        <v>279.47000000000003</v>
      </c>
      <c r="FJ9157" s="73">
        <f t="shared" si="4929"/>
        <v>279.47000000000003</v>
      </c>
      <c r="FK9157" s="73">
        <f t="shared" si="4929"/>
        <v>279.47000000000003</v>
      </c>
      <c r="FL9157" s="73">
        <f t="shared" si="4929"/>
        <v>279.47000000000003</v>
      </c>
      <c r="FM9157" s="73">
        <f t="shared" si="4929"/>
        <v>279.47000000000003</v>
      </c>
      <c r="FN9157" s="73">
        <f t="shared" si="4929"/>
        <v>279.47000000000003</v>
      </c>
      <c r="FO9157" s="73">
        <f t="shared" si="4929"/>
        <v>279.47000000000003</v>
      </c>
      <c r="FP9157" s="73">
        <f t="shared" si="4929"/>
        <v>279.47000000000003</v>
      </c>
      <c r="FQ9157" s="73">
        <f t="shared" si="4929"/>
        <v>279.47000000000003</v>
      </c>
      <c r="FR9157" s="73">
        <f t="shared" si="4929"/>
        <v>279.47000000000003</v>
      </c>
      <c r="FS9157" s="73">
        <f t="shared" si="4929"/>
        <v>279.47000000000003</v>
      </c>
      <c r="FT9157" s="73">
        <f t="shared" si="4929"/>
        <v>279.47000000000003</v>
      </c>
      <c r="FU9157" s="73">
        <f t="shared" si="4929"/>
        <v>279.47000000000003</v>
      </c>
      <c r="FV9157" s="73">
        <f t="shared" si="4929"/>
        <v>279.47000000000003</v>
      </c>
      <c r="FW9157" s="73">
        <f t="shared" si="4929"/>
        <v>279.47000000000003</v>
      </c>
      <c r="FX9157" s="73">
        <f t="shared" si="4929"/>
        <v>279.47000000000003</v>
      </c>
      <c r="FY9157" s="73">
        <f t="shared" si="4929"/>
        <v>279.47000000000003</v>
      </c>
      <c r="FZ9157" s="73">
        <f t="shared" si="4929"/>
        <v>279.47000000000003</v>
      </c>
      <c r="GA9157" s="73">
        <f t="shared" si="4929"/>
        <v>279.47000000000003</v>
      </c>
      <c r="GB9157" s="73">
        <f t="shared" si="4929"/>
        <v>279.47000000000003</v>
      </c>
      <c r="GC9157" s="73">
        <f t="shared" si="4929"/>
        <v>279.47000000000003</v>
      </c>
      <c r="GD9157" s="73">
        <f t="shared" si="4929"/>
        <v>279.47000000000003</v>
      </c>
      <c r="GE9157" s="73">
        <f t="shared" si="4929"/>
        <v>279.47000000000003</v>
      </c>
      <c r="GF9157" s="73">
        <f t="shared" si="4929"/>
        <v>279.47000000000003</v>
      </c>
      <c r="GG9157" s="73">
        <f t="shared" si="4929"/>
        <v>279.47000000000003</v>
      </c>
      <c r="GH9157" s="73">
        <f t="shared" si="4929"/>
        <v>279.47000000000003</v>
      </c>
      <c r="GI9157" s="73">
        <f t="shared" si="4929"/>
        <v>279.47000000000003</v>
      </c>
      <c r="GJ9157" s="73">
        <f t="shared" si="4929"/>
        <v>279.47000000000003</v>
      </c>
      <c r="GK9157" s="73">
        <f t="shared" si="4929"/>
        <v>279.47000000000003</v>
      </c>
      <c r="GL9157" s="73">
        <f t="shared" si="4929"/>
        <v>279.47000000000003</v>
      </c>
      <c r="GM9157" s="73">
        <f t="shared" si="4929"/>
        <v>279.47000000000003</v>
      </c>
      <c r="GN9157" s="73">
        <f t="shared" si="4929"/>
        <v>279.47000000000003</v>
      </c>
      <c r="GO9157" s="73">
        <f t="shared" si="4929"/>
        <v>279.47000000000003</v>
      </c>
      <c r="GP9157" s="73">
        <f t="shared" ref="GP9157:JA9157" si="4930">(GO9157+$F$9100*$F$9102*($F$55/$F$9101*GO9156+$F$55/$F$9101*GO9158))/(1+$F$9100*$F$9102*($F$55/$F$9101+$F$55/$F$9101))</f>
        <v>279.47000000000003</v>
      </c>
      <c r="GQ9157" s="73">
        <f t="shared" si="4930"/>
        <v>279.47000000000003</v>
      </c>
      <c r="GR9157" s="73">
        <f t="shared" si="4930"/>
        <v>279.47000000000003</v>
      </c>
      <c r="GS9157" s="73">
        <f t="shared" si="4930"/>
        <v>279.47000000000003</v>
      </c>
      <c r="GT9157" s="73">
        <f t="shared" si="4930"/>
        <v>279.47000000000003</v>
      </c>
      <c r="GU9157" s="73">
        <f t="shared" si="4930"/>
        <v>279.47000000000003</v>
      </c>
      <c r="GV9157" s="73">
        <f t="shared" si="4930"/>
        <v>279.47000000000003</v>
      </c>
      <c r="GW9157" s="73">
        <f t="shared" si="4930"/>
        <v>279.47000000000003</v>
      </c>
      <c r="GX9157" s="73">
        <f t="shared" si="4930"/>
        <v>279.47000000000003</v>
      </c>
      <c r="GY9157" s="73">
        <f t="shared" si="4930"/>
        <v>279.47000000000003</v>
      </c>
      <c r="GZ9157" s="73">
        <f t="shared" si="4930"/>
        <v>279.47000000000003</v>
      </c>
      <c r="HA9157" s="73">
        <f t="shared" si="4930"/>
        <v>279.47000000000003</v>
      </c>
      <c r="HB9157" s="73">
        <f t="shared" si="4930"/>
        <v>279.47000000000003</v>
      </c>
      <c r="HC9157" s="73">
        <f t="shared" si="4930"/>
        <v>279.47000000000003</v>
      </c>
      <c r="HD9157" s="73">
        <f t="shared" si="4930"/>
        <v>279.47000000000003</v>
      </c>
      <c r="HE9157" s="73">
        <f t="shared" si="4930"/>
        <v>279.47000000000003</v>
      </c>
      <c r="HF9157" s="73">
        <f t="shared" si="4930"/>
        <v>279.47000000000003</v>
      </c>
      <c r="HG9157" s="73">
        <f t="shared" si="4930"/>
        <v>279.47000000000003</v>
      </c>
      <c r="HH9157" s="73">
        <f t="shared" si="4930"/>
        <v>279.47000000000003</v>
      </c>
      <c r="HI9157" s="73">
        <f t="shared" si="4930"/>
        <v>279.47000000000003</v>
      </c>
      <c r="HJ9157" s="73">
        <f t="shared" si="4930"/>
        <v>279.47000000000003</v>
      </c>
      <c r="HK9157" s="73">
        <f t="shared" si="4930"/>
        <v>279.47000000000003</v>
      </c>
      <c r="HL9157" s="73">
        <f t="shared" si="4930"/>
        <v>279.47000000000003</v>
      </c>
      <c r="HM9157" s="73">
        <f t="shared" si="4930"/>
        <v>279.47000000000003</v>
      </c>
      <c r="HN9157" s="73">
        <f t="shared" si="4930"/>
        <v>279.47000000000003</v>
      </c>
      <c r="HO9157" s="73">
        <f t="shared" si="4930"/>
        <v>279.47000000000003</v>
      </c>
      <c r="HP9157" s="73">
        <f t="shared" si="4930"/>
        <v>279.47000000000003</v>
      </c>
      <c r="HQ9157" s="73">
        <f t="shared" si="4930"/>
        <v>279.47000000000003</v>
      </c>
      <c r="HR9157" s="73">
        <f t="shared" si="4930"/>
        <v>279.47000000000003</v>
      </c>
      <c r="HS9157" s="73">
        <f t="shared" si="4930"/>
        <v>279.47000000000003</v>
      </c>
      <c r="HT9157" s="73">
        <f t="shared" si="4930"/>
        <v>279.47000000000003</v>
      </c>
      <c r="HU9157" s="73">
        <f t="shared" si="4930"/>
        <v>279.47000000000003</v>
      </c>
      <c r="HV9157" s="73">
        <f t="shared" si="4930"/>
        <v>279.47000000000003</v>
      </c>
      <c r="HW9157" s="73">
        <f t="shared" si="4930"/>
        <v>279.47000000000003</v>
      </c>
      <c r="HX9157" s="73">
        <f t="shared" si="4930"/>
        <v>279.47000000000003</v>
      </c>
      <c r="HY9157" s="73">
        <f t="shared" si="4930"/>
        <v>279.47000000000003</v>
      </c>
      <c r="HZ9157" s="73">
        <f t="shared" si="4930"/>
        <v>279.47000000000003</v>
      </c>
      <c r="IA9157" s="73">
        <f t="shared" si="4930"/>
        <v>279.47000000000003</v>
      </c>
      <c r="IB9157" s="73">
        <f t="shared" si="4930"/>
        <v>279.47000000000003</v>
      </c>
      <c r="IC9157" s="73">
        <f t="shared" si="4930"/>
        <v>279.47000000000003</v>
      </c>
      <c r="ID9157" s="73">
        <f t="shared" si="4930"/>
        <v>279.47000000000003</v>
      </c>
      <c r="IE9157" s="73">
        <f t="shared" si="4930"/>
        <v>279.47000000000003</v>
      </c>
      <c r="IF9157" s="73">
        <f t="shared" si="4930"/>
        <v>279.47000000000003</v>
      </c>
      <c r="IG9157" s="73">
        <f t="shared" si="4930"/>
        <v>279.47000000000003</v>
      </c>
      <c r="IH9157" s="73">
        <f t="shared" si="4930"/>
        <v>279.47000000000003</v>
      </c>
      <c r="II9157" s="73">
        <f t="shared" si="4930"/>
        <v>279.47000000000003</v>
      </c>
      <c r="IJ9157" s="73">
        <f t="shared" si="4930"/>
        <v>279.47000000000003</v>
      </c>
      <c r="IK9157" s="73">
        <f t="shared" si="4930"/>
        <v>279.47000000000003</v>
      </c>
      <c r="IL9157" s="73">
        <f t="shared" si="4930"/>
        <v>279.47000000000003</v>
      </c>
      <c r="IM9157" s="73">
        <f t="shared" si="4930"/>
        <v>279.47000000000003</v>
      </c>
      <c r="IN9157" s="73">
        <f t="shared" si="4930"/>
        <v>279.47000000000003</v>
      </c>
      <c r="IO9157" s="73">
        <f t="shared" si="4930"/>
        <v>279.47000000000003</v>
      </c>
      <c r="IP9157" s="73">
        <f t="shared" si="4930"/>
        <v>279.47000000000003</v>
      </c>
      <c r="IQ9157" s="73">
        <f t="shared" si="4930"/>
        <v>279.47000000000003</v>
      </c>
      <c r="IR9157" s="73">
        <f t="shared" si="4930"/>
        <v>279.47000000000003</v>
      </c>
      <c r="IS9157" s="73">
        <f t="shared" si="4930"/>
        <v>279.47000000000003</v>
      </c>
      <c r="IT9157" s="73">
        <f t="shared" si="4930"/>
        <v>279.47000000000003</v>
      </c>
      <c r="IU9157" s="73">
        <f t="shared" si="4930"/>
        <v>279.47000000000003</v>
      </c>
      <c r="IV9157" s="73">
        <f t="shared" si="4930"/>
        <v>279.47000000000003</v>
      </c>
      <c r="IW9157" s="73">
        <f t="shared" si="4930"/>
        <v>279.47000000000003</v>
      </c>
      <c r="IX9157" s="73">
        <f t="shared" si="4930"/>
        <v>279.47000000000003</v>
      </c>
      <c r="IY9157" s="73">
        <f t="shared" si="4930"/>
        <v>279.47000000000003</v>
      </c>
      <c r="IZ9157" s="73">
        <f t="shared" si="4930"/>
        <v>279.47000000000003</v>
      </c>
      <c r="JA9157" s="73">
        <f t="shared" si="4930"/>
        <v>279.47000000000003</v>
      </c>
      <c r="JB9157" s="73">
        <f t="shared" ref="JB9157:KG9157" si="4931">(JA9157+$F$9100*$F$9102*($F$55/$F$9101*JA9156+$F$55/$F$9101*JA9158))/(1+$F$9100*$F$9102*($F$55/$F$9101+$F$55/$F$9101))</f>
        <v>279.47000000000003</v>
      </c>
      <c r="JC9157" s="73">
        <f t="shared" si="4931"/>
        <v>279.47000000000003</v>
      </c>
      <c r="JD9157" s="73">
        <f t="shared" si="4931"/>
        <v>279.47000000000003</v>
      </c>
      <c r="JE9157" s="73">
        <f t="shared" si="4931"/>
        <v>279.47000000000003</v>
      </c>
      <c r="JF9157" s="73">
        <f t="shared" si="4931"/>
        <v>279.47000000000003</v>
      </c>
      <c r="JG9157" s="73">
        <f t="shared" si="4931"/>
        <v>279.47000000000003</v>
      </c>
      <c r="JH9157" s="73">
        <f t="shared" si="4931"/>
        <v>279.47000000000003</v>
      </c>
      <c r="JI9157" s="73">
        <f t="shared" si="4931"/>
        <v>279.47000000000003</v>
      </c>
      <c r="JJ9157" s="73">
        <f t="shared" si="4931"/>
        <v>279.47000000000003</v>
      </c>
      <c r="JK9157" s="73">
        <f t="shared" si="4931"/>
        <v>279.47000000000003</v>
      </c>
      <c r="JL9157" s="73">
        <f t="shared" si="4931"/>
        <v>279.47000000000003</v>
      </c>
      <c r="JM9157" s="73">
        <f t="shared" si="4931"/>
        <v>279.47000000000003</v>
      </c>
      <c r="JN9157" s="73">
        <f t="shared" si="4931"/>
        <v>279.47000000000003</v>
      </c>
      <c r="JO9157" s="73">
        <f t="shared" si="4931"/>
        <v>279.47000000000003</v>
      </c>
      <c r="JP9157" s="73">
        <f t="shared" si="4931"/>
        <v>279.47000000000003</v>
      </c>
      <c r="JQ9157" s="73">
        <f t="shared" si="4931"/>
        <v>279.47000000000003</v>
      </c>
      <c r="JR9157" s="73">
        <f t="shared" si="4931"/>
        <v>279.47000000000003</v>
      </c>
      <c r="JS9157" s="73">
        <f t="shared" si="4931"/>
        <v>279.47000000000003</v>
      </c>
      <c r="JT9157" s="73">
        <f t="shared" si="4931"/>
        <v>279.47000000000003</v>
      </c>
      <c r="JU9157" s="73">
        <f t="shared" si="4931"/>
        <v>279.47000000000003</v>
      </c>
      <c r="JV9157" s="73">
        <f t="shared" si="4931"/>
        <v>279.47000000000003</v>
      </c>
      <c r="JW9157" s="73">
        <f t="shared" si="4931"/>
        <v>279.47000000000003</v>
      </c>
      <c r="JX9157" s="73">
        <f t="shared" si="4931"/>
        <v>279.47000000000003</v>
      </c>
      <c r="JY9157" s="73">
        <f t="shared" si="4931"/>
        <v>279.47000000000003</v>
      </c>
      <c r="JZ9157" s="73">
        <f t="shared" si="4931"/>
        <v>279.47000000000003</v>
      </c>
      <c r="KA9157" s="73">
        <f t="shared" si="4931"/>
        <v>279.47000000000003</v>
      </c>
      <c r="KB9157" s="73">
        <f t="shared" si="4931"/>
        <v>279.47000000000003</v>
      </c>
      <c r="KC9157" s="73">
        <f t="shared" si="4931"/>
        <v>279.47000000000003</v>
      </c>
      <c r="KD9157" s="73">
        <f t="shared" si="4931"/>
        <v>279.47000000000003</v>
      </c>
      <c r="KE9157" s="73">
        <f t="shared" si="4931"/>
        <v>279.47000000000003</v>
      </c>
      <c r="KF9157" s="73">
        <f t="shared" si="4931"/>
        <v>279.47000000000003</v>
      </c>
      <c r="KG9157" s="73">
        <f t="shared" si="4931"/>
        <v>279.47000000000003</v>
      </c>
      <c r="KH9157">
        <v>279.47000000000003</v>
      </c>
      <c r="KL9157" s="84"/>
      <c r="KP9157" s="84"/>
      <c r="KS9157" s="74"/>
      <c r="KT9157" s="74"/>
      <c r="KU9157" s="16"/>
      <c r="KV9157" s="72"/>
      <c r="KW9157" s="72"/>
      <c r="KX9157" s="16"/>
      <c r="KZ9157" s="16"/>
      <c r="LA9157" s="16"/>
      <c r="LB9157" s="74"/>
      <c r="LC9157" s="74"/>
    </row>
    <row r="9158" spans="2:315" x14ac:dyDescent="0.35">
      <c r="B9158">
        <v>52</v>
      </c>
      <c r="C9158">
        <f t="shared" si="4826"/>
        <v>0.51500000000000001</v>
      </c>
      <c r="E9158" s="92">
        <v>279.47000000000003</v>
      </c>
      <c r="F9158" s="73">
        <f t="shared" ref="F9158:BQ9158" si="4932">(E9158+$F$9100*$F$9102*($F$55/$F$9101*E9157+$F$55/$F$9101*E9159))/(1+$F$9100*$F$9102*($F$55/$F$9101+$F$55/$F$9101))</f>
        <v>279.47000000000003</v>
      </c>
      <c r="G9158" s="73">
        <f t="shared" si="4932"/>
        <v>279.47000000000003</v>
      </c>
      <c r="H9158" s="73">
        <f t="shared" si="4932"/>
        <v>279.47000000000003</v>
      </c>
      <c r="I9158" s="73">
        <f t="shared" si="4932"/>
        <v>279.47000000000003</v>
      </c>
      <c r="J9158" s="73">
        <f t="shared" si="4932"/>
        <v>279.47000000000003</v>
      </c>
      <c r="K9158" s="73">
        <f t="shared" si="4932"/>
        <v>279.47000000000003</v>
      </c>
      <c r="L9158" s="73">
        <f t="shared" si="4932"/>
        <v>279.47000000000003</v>
      </c>
      <c r="M9158" s="73">
        <f t="shared" si="4932"/>
        <v>279.47000000000003</v>
      </c>
      <c r="N9158" s="73">
        <f t="shared" si="4932"/>
        <v>279.47000000000003</v>
      </c>
      <c r="O9158" s="73">
        <f t="shared" si="4932"/>
        <v>279.47000000000003</v>
      </c>
      <c r="P9158" s="73">
        <f t="shared" si="4932"/>
        <v>279.47000000000003</v>
      </c>
      <c r="Q9158" s="73">
        <f t="shared" si="4932"/>
        <v>279.47000000000003</v>
      </c>
      <c r="R9158" s="73">
        <f t="shared" si="4932"/>
        <v>279.47000000000003</v>
      </c>
      <c r="S9158" s="73">
        <f t="shared" si="4932"/>
        <v>279.47000000000003</v>
      </c>
      <c r="T9158" s="73">
        <f t="shared" si="4932"/>
        <v>279.47000000000003</v>
      </c>
      <c r="U9158" s="73">
        <f t="shared" si="4932"/>
        <v>279.47000000000003</v>
      </c>
      <c r="V9158" s="73">
        <f t="shared" si="4932"/>
        <v>279.47000000000003</v>
      </c>
      <c r="W9158" s="73">
        <f t="shared" si="4932"/>
        <v>279.47000000000003</v>
      </c>
      <c r="X9158" s="73">
        <f t="shared" si="4932"/>
        <v>279.47000000000003</v>
      </c>
      <c r="Y9158" s="73">
        <f t="shared" si="4932"/>
        <v>279.47000000000003</v>
      </c>
      <c r="Z9158" s="73">
        <f t="shared" si="4932"/>
        <v>279.47000000000003</v>
      </c>
      <c r="AA9158" s="73">
        <f t="shared" si="4932"/>
        <v>279.47000000000003</v>
      </c>
      <c r="AB9158" s="73">
        <f t="shared" si="4932"/>
        <v>279.47000000000003</v>
      </c>
      <c r="AC9158" s="73">
        <f t="shared" si="4932"/>
        <v>279.47000000000003</v>
      </c>
      <c r="AD9158" s="73">
        <f t="shared" si="4932"/>
        <v>279.47000000000003</v>
      </c>
      <c r="AE9158" s="73">
        <f t="shared" si="4932"/>
        <v>279.47000000000003</v>
      </c>
      <c r="AF9158" s="73">
        <f t="shared" si="4932"/>
        <v>279.47000000000003</v>
      </c>
      <c r="AG9158" s="73">
        <f t="shared" si="4932"/>
        <v>279.47000000000003</v>
      </c>
      <c r="AH9158" s="73">
        <f t="shared" si="4932"/>
        <v>279.47000000000003</v>
      </c>
      <c r="AI9158" s="73">
        <f t="shared" si="4932"/>
        <v>279.47000000000003</v>
      </c>
      <c r="AJ9158" s="73">
        <f t="shared" si="4932"/>
        <v>279.47000000000003</v>
      </c>
      <c r="AK9158" s="73">
        <f t="shared" si="4932"/>
        <v>279.47000000000003</v>
      </c>
      <c r="AL9158" s="73">
        <f t="shared" si="4932"/>
        <v>279.47000000000003</v>
      </c>
      <c r="AM9158" s="73">
        <f t="shared" si="4932"/>
        <v>279.47000000000003</v>
      </c>
      <c r="AN9158" s="73">
        <f t="shared" si="4932"/>
        <v>279.47000000000003</v>
      </c>
      <c r="AO9158" s="73">
        <f t="shared" si="4932"/>
        <v>279.47000000000003</v>
      </c>
      <c r="AP9158" s="73">
        <f t="shared" si="4932"/>
        <v>279.47000000000003</v>
      </c>
      <c r="AQ9158" s="73">
        <f t="shared" si="4932"/>
        <v>279.47000000000003</v>
      </c>
      <c r="AR9158" s="73">
        <f t="shared" si="4932"/>
        <v>279.47000000000003</v>
      </c>
      <c r="AS9158" s="73">
        <f t="shared" si="4932"/>
        <v>279.47000000000003</v>
      </c>
      <c r="AT9158" s="73">
        <f t="shared" si="4932"/>
        <v>279.47000000000003</v>
      </c>
      <c r="AU9158" s="73">
        <f t="shared" si="4932"/>
        <v>279.47000000000003</v>
      </c>
      <c r="AV9158" s="73">
        <f t="shared" si="4932"/>
        <v>279.47000000000003</v>
      </c>
      <c r="AW9158" s="73">
        <f t="shared" si="4932"/>
        <v>279.47000000000003</v>
      </c>
      <c r="AX9158" s="73">
        <f t="shared" si="4932"/>
        <v>279.47000000000003</v>
      </c>
      <c r="AY9158" s="73">
        <f t="shared" si="4932"/>
        <v>279.47000000000003</v>
      </c>
      <c r="AZ9158" s="73">
        <f t="shared" si="4932"/>
        <v>279.47000000000003</v>
      </c>
      <c r="BA9158" s="73">
        <f t="shared" si="4932"/>
        <v>279.47000000000003</v>
      </c>
      <c r="BB9158" s="73">
        <f t="shared" si="4932"/>
        <v>279.47000000000003</v>
      </c>
      <c r="BC9158" s="73">
        <f t="shared" si="4932"/>
        <v>279.47000000000003</v>
      </c>
      <c r="BD9158" s="73">
        <f t="shared" si="4932"/>
        <v>279.47000000000003</v>
      </c>
      <c r="BE9158" s="73">
        <f t="shared" si="4932"/>
        <v>279.47000000000003</v>
      </c>
      <c r="BF9158" s="73">
        <f t="shared" si="4932"/>
        <v>279.47000000000003</v>
      </c>
      <c r="BG9158" s="73">
        <f t="shared" si="4932"/>
        <v>279.47000000000003</v>
      </c>
      <c r="BH9158" s="73">
        <f t="shared" si="4932"/>
        <v>279.47000000000003</v>
      </c>
      <c r="BI9158" s="73">
        <f t="shared" si="4932"/>
        <v>279.47000000000003</v>
      </c>
      <c r="BJ9158" s="73">
        <f t="shared" si="4932"/>
        <v>279.47000000000003</v>
      </c>
      <c r="BK9158" s="73">
        <f t="shared" si="4932"/>
        <v>279.47000000000003</v>
      </c>
      <c r="BL9158" s="73">
        <f t="shared" si="4932"/>
        <v>279.47000000000003</v>
      </c>
      <c r="BM9158" s="73">
        <f t="shared" si="4932"/>
        <v>279.47000000000003</v>
      </c>
      <c r="BN9158" s="73">
        <f t="shared" si="4932"/>
        <v>279.47000000000003</v>
      </c>
      <c r="BO9158" s="73">
        <f t="shared" si="4932"/>
        <v>279.47000000000003</v>
      </c>
      <c r="BP9158" s="73">
        <f t="shared" si="4932"/>
        <v>279.47000000000003</v>
      </c>
      <c r="BQ9158" s="73">
        <f t="shared" si="4932"/>
        <v>279.47000000000003</v>
      </c>
      <c r="BR9158" s="73">
        <f t="shared" ref="BR9158:EC9158" si="4933">(BQ9158+$F$9100*$F$9102*($F$55/$F$9101*BQ9157+$F$55/$F$9101*BQ9159))/(1+$F$9100*$F$9102*($F$55/$F$9101+$F$55/$F$9101))</f>
        <v>279.47000000000003</v>
      </c>
      <c r="BS9158" s="73">
        <f t="shared" si="4933"/>
        <v>279.47000000000003</v>
      </c>
      <c r="BT9158" s="73">
        <f t="shared" si="4933"/>
        <v>279.47000000000003</v>
      </c>
      <c r="BU9158" s="73">
        <f t="shared" si="4933"/>
        <v>279.47000000000003</v>
      </c>
      <c r="BV9158" s="73">
        <f t="shared" si="4933"/>
        <v>279.47000000000003</v>
      </c>
      <c r="BW9158" s="73">
        <f t="shared" si="4933"/>
        <v>279.47000000000003</v>
      </c>
      <c r="BX9158" s="73">
        <f t="shared" si="4933"/>
        <v>279.47000000000003</v>
      </c>
      <c r="BY9158" s="73">
        <f t="shared" si="4933"/>
        <v>279.47000000000003</v>
      </c>
      <c r="BZ9158" s="73">
        <f t="shared" si="4933"/>
        <v>279.47000000000003</v>
      </c>
      <c r="CA9158" s="73">
        <f t="shared" si="4933"/>
        <v>279.47000000000003</v>
      </c>
      <c r="CB9158" s="73">
        <f t="shared" si="4933"/>
        <v>279.47000000000003</v>
      </c>
      <c r="CC9158" s="73">
        <f t="shared" si="4933"/>
        <v>279.47000000000003</v>
      </c>
      <c r="CD9158" s="73">
        <f t="shared" si="4933"/>
        <v>279.47000000000003</v>
      </c>
      <c r="CE9158" s="73">
        <f t="shared" si="4933"/>
        <v>279.47000000000003</v>
      </c>
      <c r="CF9158" s="73">
        <f t="shared" si="4933"/>
        <v>279.47000000000003</v>
      </c>
      <c r="CG9158" s="73">
        <f t="shared" si="4933"/>
        <v>279.47000000000003</v>
      </c>
      <c r="CH9158" s="73">
        <f t="shared" si="4933"/>
        <v>279.47000000000003</v>
      </c>
      <c r="CI9158" s="73">
        <f t="shared" si="4933"/>
        <v>279.47000000000003</v>
      </c>
      <c r="CJ9158" s="73">
        <f t="shared" si="4933"/>
        <v>279.47000000000003</v>
      </c>
      <c r="CK9158" s="73">
        <f t="shared" si="4933"/>
        <v>279.47000000000003</v>
      </c>
      <c r="CL9158" s="73">
        <f t="shared" si="4933"/>
        <v>279.47000000000003</v>
      </c>
      <c r="CM9158" s="73">
        <f t="shared" si="4933"/>
        <v>279.47000000000003</v>
      </c>
      <c r="CN9158" s="73">
        <f t="shared" si="4933"/>
        <v>279.47000000000003</v>
      </c>
      <c r="CO9158" s="73">
        <f t="shared" si="4933"/>
        <v>279.47000000000003</v>
      </c>
      <c r="CP9158" s="73">
        <f t="shared" si="4933"/>
        <v>279.47000000000003</v>
      </c>
      <c r="CQ9158" s="73">
        <f t="shared" si="4933"/>
        <v>279.47000000000003</v>
      </c>
      <c r="CR9158" s="73">
        <f t="shared" si="4933"/>
        <v>279.47000000000003</v>
      </c>
      <c r="CS9158" s="73">
        <f t="shared" si="4933"/>
        <v>279.47000000000003</v>
      </c>
      <c r="CT9158" s="73">
        <f t="shared" si="4933"/>
        <v>279.47000000000003</v>
      </c>
      <c r="CU9158" s="73">
        <f t="shared" si="4933"/>
        <v>279.47000000000003</v>
      </c>
      <c r="CV9158" s="73">
        <f t="shared" si="4933"/>
        <v>279.47000000000003</v>
      </c>
      <c r="CW9158" s="73">
        <f t="shared" si="4933"/>
        <v>279.47000000000003</v>
      </c>
      <c r="CX9158" s="73">
        <f t="shared" si="4933"/>
        <v>279.47000000000003</v>
      </c>
      <c r="CY9158" s="73">
        <f t="shared" si="4933"/>
        <v>279.47000000000003</v>
      </c>
      <c r="CZ9158" s="73">
        <f t="shared" si="4933"/>
        <v>279.47000000000003</v>
      </c>
      <c r="DA9158" s="73">
        <f t="shared" si="4933"/>
        <v>279.47000000000003</v>
      </c>
      <c r="DB9158" s="73">
        <f t="shared" si="4933"/>
        <v>279.47000000000003</v>
      </c>
      <c r="DC9158" s="73">
        <f t="shared" si="4933"/>
        <v>279.47000000000003</v>
      </c>
      <c r="DD9158" s="73">
        <f t="shared" si="4933"/>
        <v>279.47000000000003</v>
      </c>
      <c r="DE9158" s="73">
        <f t="shared" si="4933"/>
        <v>279.47000000000003</v>
      </c>
      <c r="DF9158" s="73">
        <f t="shared" si="4933"/>
        <v>279.47000000000003</v>
      </c>
      <c r="DG9158" s="73">
        <f t="shared" si="4933"/>
        <v>279.47000000000003</v>
      </c>
      <c r="DH9158" s="73">
        <f t="shared" si="4933"/>
        <v>279.47000000000003</v>
      </c>
      <c r="DI9158" s="73">
        <f t="shared" si="4933"/>
        <v>279.47000000000003</v>
      </c>
      <c r="DJ9158" s="73">
        <f t="shared" si="4933"/>
        <v>279.47000000000003</v>
      </c>
      <c r="DK9158" s="73">
        <f t="shared" si="4933"/>
        <v>279.47000000000003</v>
      </c>
      <c r="DL9158" s="73">
        <f t="shared" si="4933"/>
        <v>279.47000000000003</v>
      </c>
      <c r="DM9158" s="73">
        <f t="shared" si="4933"/>
        <v>279.47000000000003</v>
      </c>
      <c r="DN9158" s="73">
        <f t="shared" si="4933"/>
        <v>279.47000000000003</v>
      </c>
      <c r="DO9158" s="73">
        <f t="shared" si="4933"/>
        <v>279.47000000000003</v>
      </c>
      <c r="DP9158" s="73">
        <f t="shared" si="4933"/>
        <v>279.47000000000003</v>
      </c>
      <c r="DQ9158" s="73">
        <f t="shared" si="4933"/>
        <v>279.47000000000003</v>
      </c>
      <c r="DR9158" s="73">
        <f t="shared" si="4933"/>
        <v>279.47000000000003</v>
      </c>
      <c r="DS9158" s="73">
        <f t="shared" si="4933"/>
        <v>279.47000000000003</v>
      </c>
      <c r="DT9158" s="73">
        <f t="shared" si="4933"/>
        <v>279.47000000000003</v>
      </c>
      <c r="DU9158" s="73">
        <f t="shared" si="4933"/>
        <v>279.47000000000003</v>
      </c>
      <c r="DV9158" s="73">
        <f t="shared" si="4933"/>
        <v>279.47000000000003</v>
      </c>
      <c r="DW9158" s="73">
        <f t="shared" si="4933"/>
        <v>279.47000000000003</v>
      </c>
      <c r="DX9158" s="73">
        <f t="shared" si="4933"/>
        <v>279.47000000000003</v>
      </c>
      <c r="DY9158" s="73">
        <f t="shared" si="4933"/>
        <v>279.47000000000003</v>
      </c>
      <c r="DZ9158" s="73">
        <f t="shared" si="4933"/>
        <v>279.47000000000003</v>
      </c>
      <c r="EA9158" s="73">
        <f t="shared" si="4933"/>
        <v>279.47000000000003</v>
      </c>
      <c r="EB9158" s="73">
        <f t="shared" si="4933"/>
        <v>279.47000000000003</v>
      </c>
      <c r="EC9158" s="73">
        <f t="shared" si="4933"/>
        <v>279.47000000000003</v>
      </c>
      <c r="ED9158" s="73">
        <f t="shared" ref="ED9158:GO9158" si="4934">(EC9158+$F$9100*$F$9102*($F$55/$F$9101*EC9157+$F$55/$F$9101*EC9159))/(1+$F$9100*$F$9102*($F$55/$F$9101+$F$55/$F$9101))</f>
        <v>279.47000000000003</v>
      </c>
      <c r="EE9158" s="73">
        <f t="shared" si="4934"/>
        <v>279.47000000000003</v>
      </c>
      <c r="EF9158" s="73">
        <f t="shared" si="4934"/>
        <v>279.47000000000003</v>
      </c>
      <c r="EG9158" s="73">
        <f t="shared" si="4934"/>
        <v>279.47000000000003</v>
      </c>
      <c r="EH9158" s="73">
        <f t="shared" si="4934"/>
        <v>279.47000000000003</v>
      </c>
      <c r="EI9158" s="73">
        <f t="shared" si="4934"/>
        <v>279.47000000000003</v>
      </c>
      <c r="EJ9158" s="73">
        <f t="shared" si="4934"/>
        <v>279.47000000000003</v>
      </c>
      <c r="EK9158" s="73">
        <f t="shared" si="4934"/>
        <v>279.47000000000003</v>
      </c>
      <c r="EL9158" s="73">
        <f t="shared" si="4934"/>
        <v>279.47000000000003</v>
      </c>
      <c r="EM9158" s="73">
        <f t="shared" si="4934"/>
        <v>279.47000000000003</v>
      </c>
      <c r="EN9158" s="73">
        <f t="shared" si="4934"/>
        <v>279.47000000000003</v>
      </c>
      <c r="EO9158" s="73">
        <f t="shared" si="4934"/>
        <v>279.47000000000003</v>
      </c>
      <c r="EP9158" s="73">
        <f t="shared" si="4934"/>
        <v>279.47000000000003</v>
      </c>
      <c r="EQ9158" s="73">
        <f t="shared" si="4934"/>
        <v>279.47000000000003</v>
      </c>
      <c r="ER9158" s="73">
        <f t="shared" si="4934"/>
        <v>279.47000000000003</v>
      </c>
      <c r="ES9158" s="73">
        <f t="shared" si="4934"/>
        <v>279.47000000000003</v>
      </c>
      <c r="ET9158" s="73">
        <f t="shared" si="4934"/>
        <v>279.47000000000003</v>
      </c>
      <c r="EU9158" s="73">
        <f t="shared" si="4934"/>
        <v>279.47000000000003</v>
      </c>
      <c r="EV9158" s="73">
        <f t="shared" si="4934"/>
        <v>279.47000000000003</v>
      </c>
      <c r="EW9158" s="73">
        <f t="shared" si="4934"/>
        <v>279.47000000000003</v>
      </c>
      <c r="EX9158" s="73">
        <f t="shared" si="4934"/>
        <v>279.47000000000003</v>
      </c>
      <c r="EY9158" s="73">
        <f t="shared" si="4934"/>
        <v>279.47000000000003</v>
      </c>
      <c r="EZ9158" s="73">
        <f t="shared" si="4934"/>
        <v>279.47000000000003</v>
      </c>
      <c r="FA9158" s="73">
        <f t="shared" si="4934"/>
        <v>279.47000000000003</v>
      </c>
      <c r="FB9158" s="73">
        <f t="shared" si="4934"/>
        <v>279.47000000000003</v>
      </c>
      <c r="FC9158" s="73">
        <f t="shared" si="4934"/>
        <v>279.47000000000003</v>
      </c>
      <c r="FD9158" s="73">
        <f t="shared" si="4934"/>
        <v>279.47000000000003</v>
      </c>
      <c r="FE9158" s="73">
        <f t="shared" si="4934"/>
        <v>279.47000000000003</v>
      </c>
      <c r="FF9158" s="73">
        <f t="shared" si="4934"/>
        <v>279.47000000000003</v>
      </c>
      <c r="FG9158" s="73">
        <f t="shared" si="4934"/>
        <v>279.47000000000003</v>
      </c>
      <c r="FH9158" s="73">
        <f t="shared" si="4934"/>
        <v>279.47000000000003</v>
      </c>
      <c r="FI9158" s="73">
        <f t="shared" si="4934"/>
        <v>279.47000000000003</v>
      </c>
      <c r="FJ9158" s="73">
        <f t="shared" si="4934"/>
        <v>279.47000000000003</v>
      </c>
      <c r="FK9158" s="73">
        <f t="shared" si="4934"/>
        <v>279.47000000000003</v>
      </c>
      <c r="FL9158" s="73">
        <f t="shared" si="4934"/>
        <v>279.47000000000003</v>
      </c>
      <c r="FM9158" s="73">
        <f t="shared" si="4934"/>
        <v>279.47000000000003</v>
      </c>
      <c r="FN9158" s="73">
        <f t="shared" si="4934"/>
        <v>279.47000000000003</v>
      </c>
      <c r="FO9158" s="73">
        <f t="shared" si="4934"/>
        <v>279.47000000000003</v>
      </c>
      <c r="FP9158" s="73">
        <f t="shared" si="4934"/>
        <v>279.47000000000003</v>
      </c>
      <c r="FQ9158" s="73">
        <f t="shared" si="4934"/>
        <v>279.47000000000003</v>
      </c>
      <c r="FR9158" s="73">
        <f t="shared" si="4934"/>
        <v>279.47000000000003</v>
      </c>
      <c r="FS9158" s="73">
        <f t="shared" si="4934"/>
        <v>279.47000000000003</v>
      </c>
      <c r="FT9158" s="73">
        <f t="shared" si="4934"/>
        <v>279.47000000000003</v>
      </c>
      <c r="FU9158" s="73">
        <f t="shared" si="4934"/>
        <v>279.47000000000003</v>
      </c>
      <c r="FV9158" s="73">
        <f t="shared" si="4934"/>
        <v>279.47000000000003</v>
      </c>
      <c r="FW9158" s="73">
        <f t="shared" si="4934"/>
        <v>279.47000000000003</v>
      </c>
      <c r="FX9158" s="73">
        <f t="shared" si="4934"/>
        <v>279.47000000000003</v>
      </c>
      <c r="FY9158" s="73">
        <f t="shared" si="4934"/>
        <v>279.47000000000003</v>
      </c>
      <c r="FZ9158" s="73">
        <f t="shared" si="4934"/>
        <v>279.47000000000003</v>
      </c>
      <c r="GA9158" s="73">
        <f t="shared" si="4934"/>
        <v>279.47000000000003</v>
      </c>
      <c r="GB9158" s="73">
        <f t="shared" si="4934"/>
        <v>279.47000000000003</v>
      </c>
      <c r="GC9158" s="73">
        <f t="shared" si="4934"/>
        <v>279.47000000000003</v>
      </c>
      <c r="GD9158" s="73">
        <f t="shared" si="4934"/>
        <v>279.47000000000003</v>
      </c>
      <c r="GE9158" s="73">
        <f t="shared" si="4934"/>
        <v>279.47000000000003</v>
      </c>
      <c r="GF9158" s="73">
        <f t="shared" si="4934"/>
        <v>279.47000000000003</v>
      </c>
      <c r="GG9158" s="73">
        <f t="shared" si="4934"/>
        <v>279.47000000000003</v>
      </c>
      <c r="GH9158" s="73">
        <f t="shared" si="4934"/>
        <v>279.47000000000003</v>
      </c>
      <c r="GI9158" s="73">
        <f t="shared" si="4934"/>
        <v>279.47000000000003</v>
      </c>
      <c r="GJ9158" s="73">
        <f t="shared" si="4934"/>
        <v>279.47000000000003</v>
      </c>
      <c r="GK9158" s="73">
        <f t="shared" si="4934"/>
        <v>279.47000000000003</v>
      </c>
      <c r="GL9158" s="73">
        <f t="shared" si="4934"/>
        <v>279.47000000000003</v>
      </c>
      <c r="GM9158" s="73">
        <f t="shared" si="4934"/>
        <v>279.47000000000003</v>
      </c>
      <c r="GN9158" s="73">
        <f t="shared" si="4934"/>
        <v>279.47000000000003</v>
      </c>
      <c r="GO9158" s="73">
        <f t="shared" si="4934"/>
        <v>279.47000000000003</v>
      </c>
      <c r="GP9158" s="73">
        <f t="shared" ref="GP9158:JA9158" si="4935">(GO9158+$F$9100*$F$9102*($F$55/$F$9101*GO9157+$F$55/$F$9101*GO9159))/(1+$F$9100*$F$9102*($F$55/$F$9101+$F$55/$F$9101))</f>
        <v>279.47000000000003</v>
      </c>
      <c r="GQ9158" s="73">
        <f t="shared" si="4935"/>
        <v>279.47000000000003</v>
      </c>
      <c r="GR9158" s="73">
        <f t="shared" si="4935"/>
        <v>279.47000000000003</v>
      </c>
      <c r="GS9158" s="73">
        <f t="shared" si="4935"/>
        <v>279.47000000000003</v>
      </c>
      <c r="GT9158" s="73">
        <f t="shared" si="4935"/>
        <v>279.47000000000003</v>
      </c>
      <c r="GU9158" s="73">
        <f t="shared" si="4935"/>
        <v>279.47000000000003</v>
      </c>
      <c r="GV9158" s="73">
        <f t="shared" si="4935"/>
        <v>279.47000000000003</v>
      </c>
      <c r="GW9158" s="73">
        <f t="shared" si="4935"/>
        <v>279.47000000000003</v>
      </c>
      <c r="GX9158" s="73">
        <f t="shared" si="4935"/>
        <v>279.47000000000003</v>
      </c>
      <c r="GY9158" s="73">
        <f t="shared" si="4935"/>
        <v>279.47000000000003</v>
      </c>
      <c r="GZ9158" s="73">
        <f t="shared" si="4935"/>
        <v>279.47000000000003</v>
      </c>
      <c r="HA9158" s="73">
        <f t="shared" si="4935"/>
        <v>279.47000000000003</v>
      </c>
      <c r="HB9158" s="73">
        <f t="shared" si="4935"/>
        <v>279.47000000000003</v>
      </c>
      <c r="HC9158" s="73">
        <f t="shared" si="4935"/>
        <v>279.47000000000003</v>
      </c>
      <c r="HD9158" s="73">
        <f t="shared" si="4935"/>
        <v>279.47000000000003</v>
      </c>
      <c r="HE9158" s="73">
        <f t="shared" si="4935"/>
        <v>279.47000000000003</v>
      </c>
      <c r="HF9158" s="73">
        <f t="shared" si="4935"/>
        <v>279.47000000000003</v>
      </c>
      <c r="HG9158" s="73">
        <f t="shared" si="4935"/>
        <v>279.47000000000003</v>
      </c>
      <c r="HH9158" s="73">
        <f t="shared" si="4935"/>
        <v>279.47000000000003</v>
      </c>
      <c r="HI9158" s="73">
        <f t="shared" si="4935"/>
        <v>279.47000000000003</v>
      </c>
      <c r="HJ9158" s="73">
        <f t="shared" si="4935"/>
        <v>279.47000000000003</v>
      </c>
      <c r="HK9158" s="73">
        <f t="shared" si="4935"/>
        <v>279.47000000000003</v>
      </c>
      <c r="HL9158" s="73">
        <f t="shared" si="4935"/>
        <v>279.47000000000003</v>
      </c>
      <c r="HM9158" s="73">
        <f t="shared" si="4935"/>
        <v>279.47000000000003</v>
      </c>
      <c r="HN9158" s="73">
        <f t="shared" si="4935"/>
        <v>279.47000000000003</v>
      </c>
      <c r="HO9158" s="73">
        <f t="shared" si="4935"/>
        <v>279.47000000000003</v>
      </c>
      <c r="HP9158" s="73">
        <f t="shared" si="4935"/>
        <v>279.47000000000003</v>
      </c>
      <c r="HQ9158" s="73">
        <f t="shared" si="4935"/>
        <v>279.47000000000003</v>
      </c>
      <c r="HR9158" s="73">
        <f t="shared" si="4935"/>
        <v>279.47000000000003</v>
      </c>
      <c r="HS9158" s="73">
        <f t="shared" si="4935"/>
        <v>279.47000000000003</v>
      </c>
      <c r="HT9158" s="73">
        <f t="shared" si="4935"/>
        <v>279.47000000000003</v>
      </c>
      <c r="HU9158" s="73">
        <f t="shared" si="4935"/>
        <v>279.47000000000003</v>
      </c>
      <c r="HV9158" s="73">
        <f t="shared" si="4935"/>
        <v>279.47000000000003</v>
      </c>
      <c r="HW9158" s="73">
        <f t="shared" si="4935"/>
        <v>279.47000000000003</v>
      </c>
      <c r="HX9158" s="73">
        <f t="shared" si="4935"/>
        <v>279.47000000000003</v>
      </c>
      <c r="HY9158" s="73">
        <f t="shared" si="4935"/>
        <v>279.47000000000003</v>
      </c>
      <c r="HZ9158" s="73">
        <f t="shared" si="4935"/>
        <v>279.47000000000003</v>
      </c>
      <c r="IA9158" s="73">
        <f t="shared" si="4935"/>
        <v>279.47000000000003</v>
      </c>
      <c r="IB9158" s="73">
        <f t="shared" si="4935"/>
        <v>279.47000000000003</v>
      </c>
      <c r="IC9158" s="73">
        <f t="shared" si="4935"/>
        <v>279.47000000000003</v>
      </c>
      <c r="ID9158" s="73">
        <f t="shared" si="4935"/>
        <v>279.47000000000003</v>
      </c>
      <c r="IE9158" s="73">
        <f t="shared" si="4935"/>
        <v>279.47000000000003</v>
      </c>
      <c r="IF9158" s="73">
        <f t="shared" si="4935"/>
        <v>279.47000000000003</v>
      </c>
      <c r="IG9158" s="73">
        <f t="shared" si="4935"/>
        <v>279.47000000000003</v>
      </c>
      <c r="IH9158" s="73">
        <f t="shared" si="4935"/>
        <v>279.47000000000003</v>
      </c>
      <c r="II9158" s="73">
        <f t="shared" si="4935"/>
        <v>279.47000000000003</v>
      </c>
      <c r="IJ9158" s="73">
        <f t="shared" si="4935"/>
        <v>279.47000000000003</v>
      </c>
      <c r="IK9158" s="73">
        <f t="shared" si="4935"/>
        <v>279.47000000000003</v>
      </c>
      <c r="IL9158" s="73">
        <f t="shared" si="4935"/>
        <v>279.47000000000003</v>
      </c>
      <c r="IM9158" s="73">
        <f t="shared" si="4935"/>
        <v>279.47000000000003</v>
      </c>
      <c r="IN9158" s="73">
        <f t="shared" si="4935"/>
        <v>279.47000000000003</v>
      </c>
      <c r="IO9158" s="73">
        <f t="shared" si="4935"/>
        <v>279.47000000000003</v>
      </c>
      <c r="IP9158" s="73">
        <f t="shared" si="4935"/>
        <v>279.47000000000003</v>
      </c>
      <c r="IQ9158" s="73">
        <f t="shared" si="4935"/>
        <v>279.47000000000003</v>
      </c>
      <c r="IR9158" s="73">
        <f t="shared" si="4935"/>
        <v>279.47000000000003</v>
      </c>
      <c r="IS9158" s="73">
        <f t="shared" si="4935"/>
        <v>279.47000000000003</v>
      </c>
      <c r="IT9158" s="73">
        <f t="shared" si="4935"/>
        <v>279.47000000000003</v>
      </c>
      <c r="IU9158" s="73">
        <f t="shared" si="4935"/>
        <v>279.47000000000003</v>
      </c>
      <c r="IV9158" s="73">
        <f t="shared" si="4935"/>
        <v>279.47000000000003</v>
      </c>
      <c r="IW9158" s="73">
        <f t="shared" si="4935"/>
        <v>279.47000000000003</v>
      </c>
      <c r="IX9158" s="73">
        <f t="shared" si="4935"/>
        <v>279.47000000000003</v>
      </c>
      <c r="IY9158" s="73">
        <f t="shared" si="4935"/>
        <v>279.47000000000003</v>
      </c>
      <c r="IZ9158" s="73">
        <f t="shared" si="4935"/>
        <v>279.47000000000003</v>
      </c>
      <c r="JA9158" s="73">
        <f t="shared" si="4935"/>
        <v>279.47000000000003</v>
      </c>
      <c r="JB9158" s="73">
        <f t="shared" ref="JB9158:KG9158" si="4936">(JA9158+$F$9100*$F$9102*($F$55/$F$9101*JA9157+$F$55/$F$9101*JA9159))/(1+$F$9100*$F$9102*($F$55/$F$9101+$F$55/$F$9101))</f>
        <v>279.47000000000003</v>
      </c>
      <c r="JC9158" s="73">
        <f t="shared" si="4936"/>
        <v>279.47000000000003</v>
      </c>
      <c r="JD9158" s="73">
        <f t="shared" si="4936"/>
        <v>279.47000000000003</v>
      </c>
      <c r="JE9158" s="73">
        <f t="shared" si="4936"/>
        <v>279.47000000000003</v>
      </c>
      <c r="JF9158" s="73">
        <f t="shared" si="4936"/>
        <v>279.47000000000003</v>
      </c>
      <c r="JG9158" s="73">
        <f t="shared" si="4936"/>
        <v>279.47000000000003</v>
      </c>
      <c r="JH9158" s="73">
        <f t="shared" si="4936"/>
        <v>279.47000000000003</v>
      </c>
      <c r="JI9158" s="73">
        <f t="shared" si="4936"/>
        <v>279.47000000000003</v>
      </c>
      <c r="JJ9158" s="73">
        <f t="shared" si="4936"/>
        <v>279.47000000000003</v>
      </c>
      <c r="JK9158" s="73">
        <f t="shared" si="4936"/>
        <v>279.47000000000003</v>
      </c>
      <c r="JL9158" s="73">
        <f t="shared" si="4936"/>
        <v>279.47000000000003</v>
      </c>
      <c r="JM9158" s="73">
        <f t="shared" si="4936"/>
        <v>279.47000000000003</v>
      </c>
      <c r="JN9158" s="73">
        <f t="shared" si="4936"/>
        <v>279.47000000000003</v>
      </c>
      <c r="JO9158" s="73">
        <f t="shared" si="4936"/>
        <v>279.47000000000003</v>
      </c>
      <c r="JP9158" s="73">
        <f t="shared" si="4936"/>
        <v>279.47000000000003</v>
      </c>
      <c r="JQ9158" s="73">
        <f t="shared" si="4936"/>
        <v>279.47000000000003</v>
      </c>
      <c r="JR9158" s="73">
        <f t="shared" si="4936"/>
        <v>279.47000000000003</v>
      </c>
      <c r="JS9158" s="73">
        <f t="shared" si="4936"/>
        <v>279.47000000000003</v>
      </c>
      <c r="JT9158" s="73">
        <f t="shared" si="4936"/>
        <v>279.47000000000003</v>
      </c>
      <c r="JU9158" s="73">
        <f t="shared" si="4936"/>
        <v>279.47000000000003</v>
      </c>
      <c r="JV9158" s="73">
        <f t="shared" si="4936"/>
        <v>279.47000000000003</v>
      </c>
      <c r="JW9158" s="73">
        <f t="shared" si="4936"/>
        <v>279.47000000000003</v>
      </c>
      <c r="JX9158" s="73">
        <f t="shared" si="4936"/>
        <v>279.47000000000003</v>
      </c>
      <c r="JY9158" s="73">
        <f t="shared" si="4936"/>
        <v>279.47000000000003</v>
      </c>
      <c r="JZ9158" s="73">
        <f t="shared" si="4936"/>
        <v>279.47000000000003</v>
      </c>
      <c r="KA9158" s="73">
        <f t="shared" si="4936"/>
        <v>279.47000000000003</v>
      </c>
      <c r="KB9158" s="73">
        <f t="shared" si="4936"/>
        <v>279.47000000000003</v>
      </c>
      <c r="KC9158" s="73">
        <f t="shared" si="4936"/>
        <v>279.47000000000003</v>
      </c>
      <c r="KD9158" s="73">
        <f t="shared" si="4936"/>
        <v>279.47000000000003</v>
      </c>
      <c r="KE9158" s="73">
        <f t="shared" si="4936"/>
        <v>279.47000000000003</v>
      </c>
      <c r="KF9158" s="73">
        <f t="shared" si="4936"/>
        <v>279.47000000000003</v>
      </c>
      <c r="KG9158" s="73">
        <f t="shared" si="4936"/>
        <v>279.47000000000003</v>
      </c>
      <c r="KH9158">
        <v>279.47000000000003</v>
      </c>
      <c r="KL9158" s="84"/>
      <c r="KP9158" s="84"/>
      <c r="KS9158" s="74"/>
      <c r="KT9158" s="74"/>
      <c r="KU9158" s="16"/>
      <c r="KV9158" s="72"/>
      <c r="KW9158" s="72"/>
      <c r="KX9158" s="16"/>
      <c r="KZ9158" s="16"/>
      <c r="LA9158" s="16"/>
      <c r="LB9158" s="74"/>
      <c r="LC9158" s="74"/>
    </row>
    <row r="9159" spans="2:315" x14ac:dyDescent="0.35">
      <c r="B9159">
        <v>53</v>
      </c>
      <c r="C9159">
        <f t="shared" si="4826"/>
        <v>0.52500000000000002</v>
      </c>
      <c r="E9159" s="92">
        <v>279.47000000000003</v>
      </c>
      <c r="F9159" s="73">
        <f t="shared" ref="F9159:BQ9159" si="4937">(E9159+$F$9100*$F$9102*($F$55/$F$9101*E9158+$F$55/$F$9101*E9160))/(1+$F$9100*$F$9102*($F$55/$F$9101+$F$55/$F$9101))</f>
        <v>279.47000000000003</v>
      </c>
      <c r="G9159" s="73">
        <f t="shared" si="4937"/>
        <v>279.47000000000003</v>
      </c>
      <c r="H9159" s="73">
        <f t="shared" si="4937"/>
        <v>279.47000000000003</v>
      </c>
      <c r="I9159" s="73">
        <f t="shared" si="4937"/>
        <v>279.47000000000003</v>
      </c>
      <c r="J9159" s="73">
        <f t="shared" si="4937"/>
        <v>279.47000000000003</v>
      </c>
      <c r="K9159" s="73">
        <f t="shared" si="4937"/>
        <v>279.47000000000003</v>
      </c>
      <c r="L9159" s="73">
        <f t="shared" si="4937"/>
        <v>279.47000000000003</v>
      </c>
      <c r="M9159" s="73">
        <f t="shared" si="4937"/>
        <v>279.47000000000003</v>
      </c>
      <c r="N9159" s="73">
        <f t="shared" si="4937"/>
        <v>279.47000000000003</v>
      </c>
      <c r="O9159" s="73">
        <f t="shared" si="4937"/>
        <v>279.47000000000003</v>
      </c>
      <c r="P9159" s="73">
        <f t="shared" si="4937"/>
        <v>279.47000000000003</v>
      </c>
      <c r="Q9159" s="73">
        <f t="shared" si="4937"/>
        <v>279.47000000000003</v>
      </c>
      <c r="R9159" s="73">
        <f t="shared" si="4937"/>
        <v>279.47000000000003</v>
      </c>
      <c r="S9159" s="73">
        <f t="shared" si="4937"/>
        <v>279.47000000000003</v>
      </c>
      <c r="T9159" s="73">
        <f t="shared" si="4937"/>
        <v>279.47000000000003</v>
      </c>
      <c r="U9159" s="73">
        <f t="shared" si="4937"/>
        <v>279.47000000000003</v>
      </c>
      <c r="V9159" s="73">
        <f t="shared" si="4937"/>
        <v>279.47000000000003</v>
      </c>
      <c r="W9159" s="73">
        <f t="shared" si="4937"/>
        <v>279.47000000000003</v>
      </c>
      <c r="X9159" s="73">
        <f t="shared" si="4937"/>
        <v>279.47000000000003</v>
      </c>
      <c r="Y9159" s="73">
        <f t="shared" si="4937"/>
        <v>279.47000000000003</v>
      </c>
      <c r="Z9159" s="73">
        <f t="shared" si="4937"/>
        <v>279.47000000000003</v>
      </c>
      <c r="AA9159" s="73">
        <f t="shared" si="4937"/>
        <v>279.47000000000003</v>
      </c>
      <c r="AB9159" s="73">
        <f t="shared" si="4937"/>
        <v>279.47000000000003</v>
      </c>
      <c r="AC9159" s="73">
        <f t="shared" si="4937"/>
        <v>279.47000000000003</v>
      </c>
      <c r="AD9159" s="73">
        <f t="shared" si="4937"/>
        <v>279.47000000000003</v>
      </c>
      <c r="AE9159" s="73">
        <f t="shared" si="4937"/>
        <v>279.47000000000003</v>
      </c>
      <c r="AF9159" s="73">
        <f t="shared" si="4937"/>
        <v>279.47000000000003</v>
      </c>
      <c r="AG9159" s="73">
        <f t="shared" si="4937"/>
        <v>279.47000000000003</v>
      </c>
      <c r="AH9159" s="73">
        <f t="shared" si="4937"/>
        <v>279.47000000000003</v>
      </c>
      <c r="AI9159" s="73">
        <f t="shared" si="4937"/>
        <v>279.47000000000003</v>
      </c>
      <c r="AJ9159" s="73">
        <f t="shared" si="4937"/>
        <v>279.47000000000003</v>
      </c>
      <c r="AK9159" s="73">
        <f t="shared" si="4937"/>
        <v>279.47000000000003</v>
      </c>
      <c r="AL9159" s="73">
        <f t="shared" si="4937"/>
        <v>279.47000000000003</v>
      </c>
      <c r="AM9159" s="73">
        <f t="shared" si="4937"/>
        <v>279.47000000000003</v>
      </c>
      <c r="AN9159" s="73">
        <f t="shared" si="4937"/>
        <v>279.47000000000003</v>
      </c>
      <c r="AO9159" s="73">
        <f t="shared" si="4937"/>
        <v>279.47000000000003</v>
      </c>
      <c r="AP9159" s="73">
        <f t="shared" si="4937"/>
        <v>279.47000000000003</v>
      </c>
      <c r="AQ9159" s="73">
        <f t="shared" si="4937"/>
        <v>279.47000000000003</v>
      </c>
      <c r="AR9159" s="73">
        <f t="shared" si="4937"/>
        <v>279.47000000000003</v>
      </c>
      <c r="AS9159" s="73">
        <f t="shared" si="4937"/>
        <v>279.47000000000003</v>
      </c>
      <c r="AT9159" s="73">
        <f t="shared" si="4937"/>
        <v>279.47000000000003</v>
      </c>
      <c r="AU9159" s="73">
        <f t="shared" si="4937"/>
        <v>279.47000000000003</v>
      </c>
      <c r="AV9159" s="73">
        <f t="shared" si="4937"/>
        <v>279.47000000000003</v>
      </c>
      <c r="AW9159" s="73">
        <f t="shared" si="4937"/>
        <v>279.47000000000003</v>
      </c>
      <c r="AX9159" s="73">
        <f t="shared" si="4937"/>
        <v>279.47000000000003</v>
      </c>
      <c r="AY9159" s="73">
        <f t="shared" si="4937"/>
        <v>279.47000000000003</v>
      </c>
      <c r="AZ9159" s="73">
        <f t="shared" si="4937"/>
        <v>279.47000000000003</v>
      </c>
      <c r="BA9159" s="73">
        <f t="shared" si="4937"/>
        <v>279.47000000000003</v>
      </c>
      <c r="BB9159" s="73">
        <f t="shared" si="4937"/>
        <v>279.47000000000003</v>
      </c>
      <c r="BC9159" s="73">
        <f t="shared" si="4937"/>
        <v>279.47000000000003</v>
      </c>
      <c r="BD9159" s="73">
        <f t="shared" si="4937"/>
        <v>279.47000000000003</v>
      </c>
      <c r="BE9159" s="73">
        <f t="shared" si="4937"/>
        <v>279.47000000000003</v>
      </c>
      <c r="BF9159" s="73">
        <f t="shared" si="4937"/>
        <v>279.47000000000003</v>
      </c>
      <c r="BG9159" s="73">
        <f t="shared" si="4937"/>
        <v>279.47000000000003</v>
      </c>
      <c r="BH9159" s="73">
        <f t="shared" si="4937"/>
        <v>279.47000000000003</v>
      </c>
      <c r="BI9159" s="73">
        <f t="shared" si="4937"/>
        <v>279.47000000000003</v>
      </c>
      <c r="BJ9159" s="73">
        <f t="shared" si="4937"/>
        <v>279.47000000000003</v>
      </c>
      <c r="BK9159" s="73">
        <f t="shared" si="4937"/>
        <v>279.47000000000003</v>
      </c>
      <c r="BL9159" s="73">
        <f t="shared" si="4937"/>
        <v>279.47000000000003</v>
      </c>
      <c r="BM9159" s="73">
        <f t="shared" si="4937"/>
        <v>279.47000000000003</v>
      </c>
      <c r="BN9159" s="73">
        <f t="shared" si="4937"/>
        <v>279.47000000000003</v>
      </c>
      <c r="BO9159" s="73">
        <f t="shared" si="4937"/>
        <v>279.47000000000003</v>
      </c>
      <c r="BP9159" s="73">
        <f t="shared" si="4937"/>
        <v>279.47000000000003</v>
      </c>
      <c r="BQ9159" s="73">
        <f t="shared" si="4937"/>
        <v>279.47000000000003</v>
      </c>
      <c r="BR9159" s="73">
        <f t="shared" ref="BR9159:EC9159" si="4938">(BQ9159+$F$9100*$F$9102*($F$55/$F$9101*BQ9158+$F$55/$F$9101*BQ9160))/(1+$F$9100*$F$9102*($F$55/$F$9101+$F$55/$F$9101))</f>
        <v>279.47000000000003</v>
      </c>
      <c r="BS9159" s="73">
        <f t="shared" si="4938"/>
        <v>279.47000000000003</v>
      </c>
      <c r="BT9159" s="73">
        <f t="shared" si="4938"/>
        <v>279.47000000000003</v>
      </c>
      <c r="BU9159" s="73">
        <f t="shared" si="4938"/>
        <v>279.47000000000003</v>
      </c>
      <c r="BV9159" s="73">
        <f t="shared" si="4938"/>
        <v>279.47000000000003</v>
      </c>
      <c r="BW9159" s="73">
        <f t="shared" si="4938"/>
        <v>279.47000000000003</v>
      </c>
      <c r="BX9159" s="73">
        <f t="shared" si="4938"/>
        <v>279.47000000000003</v>
      </c>
      <c r="BY9159" s="73">
        <f t="shared" si="4938"/>
        <v>279.47000000000003</v>
      </c>
      <c r="BZ9159" s="73">
        <f t="shared" si="4938"/>
        <v>279.47000000000003</v>
      </c>
      <c r="CA9159" s="73">
        <f t="shared" si="4938"/>
        <v>279.47000000000003</v>
      </c>
      <c r="CB9159" s="73">
        <f t="shared" si="4938"/>
        <v>279.47000000000003</v>
      </c>
      <c r="CC9159" s="73">
        <f t="shared" si="4938"/>
        <v>279.47000000000003</v>
      </c>
      <c r="CD9159" s="73">
        <f t="shared" si="4938"/>
        <v>279.47000000000003</v>
      </c>
      <c r="CE9159" s="73">
        <f t="shared" si="4938"/>
        <v>279.47000000000003</v>
      </c>
      <c r="CF9159" s="73">
        <f t="shared" si="4938"/>
        <v>279.47000000000003</v>
      </c>
      <c r="CG9159" s="73">
        <f t="shared" si="4938"/>
        <v>279.47000000000003</v>
      </c>
      <c r="CH9159" s="73">
        <f t="shared" si="4938"/>
        <v>279.47000000000003</v>
      </c>
      <c r="CI9159" s="73">
        <f t="shared" si="4938"/>
        <v>279.47000000000003</v>
      </c>
      <c r="CJ9159" s="73">
        <f t="shared" si="4938"/>
        <v>279.47000000000003</v>
      </c>
      <c r="CK9159" s="73">
        <f t="shared" si="4938"/>
        <v>279.47000000000003</v>
      </c>
      <c r="CL9159" s="73">
        <f t="shared" si="4938"/>
        <v>279.47000000000003</v>
      </c>
      <c r="CM9159" s="73">
        <f t="shared" si="4938"/>
        <v>279.47000000000003</v>
      </c>
      <c r="CN9159" s="73">
        <f t="shared" si="4938"/>
        <v>279.47000000000003</v>
      </c>
      <c r="CO9159" s="73">
        <f t="shared" si="4938"/>
        <v>279.47000000000003</v>
      </c>
      <c r="CP9159" s="73">
        <f t="shared" si="4938"/>
        <v>279.47000000000003</v>
      </c>
      <c r="CQ9159" s="73">
        <f t="shared" si="4938"/>
        <v>279.47000000000003</v>
      </c>
      <c r="CR9159" s="73">
        <f t="shared" si="4938"/>
        <v>279.47000000000003</v>
      </c>
      <c r="CS9159" s="73">
        <f t="shared" si="4938"/>
        <v>279.47000000000003</v>
      </c>
      <c r="CT9159" s="73">
        <f t="shared" si="4938"/>
        <v>279.47000000000003</v>
      </c>
      <c r="CU9159" s="73">
        <f t="shared" si="4938"/>
        <v>279.47000000000003</v>
      </c>
      <c r="CV9159" s="73">
        <f t="shared" si="4938"/>
        <v>279.47000000000003</v>
      </c>
      <c r="CW9159" s="73">
        <f t="shared" si="4938"/>
        <v>279.47000000000003</v>
      </c>
      <c r="CX9159" s="73">
        <f t="shared" si="4938"/>
        <v>279.47000000000003</v>
      </c>
      <c r="CY9159" s="73">
        <f t="shared" si="4938"/>
        <v>279.47000000000003</v>
      </c>
      <c r="CZ9159" s="73">
        <f t="shared" si="4938"/>
        <v>279.47000000000003</v>
      </c>
      <c r="DA9159" s="73">
        <f t="shared" si="4938"/>
        <v>279.47000000000003</v>
      </c>
      <c r="DB9159" s="73">
        <f t="shared" si="4938"/>
        <v>279.47000000000003</v>
      </c>
      <c r="DC9159" s="73">
        <f t="shared" si="4938"/>
        <v>279.47000000000003</v>
      </c>
      <c r="DD9159" s="73">
        <f t="shared" si="4938"/>
        <v>279.47000000000003</v>
      </c>
      <c r="DE9159" s="73">
        <f t="shared" si="4938"/>
        <v>279.47000000000003</v>
      </c>
      <c r="DF9159" s="73">
        <f t="shared" si="4938"/>
        <v>279.47000000000003</v>
      </c>
      <c r="DG9159" s="73">
        <f t="shared" si="4938"/>
        <v>279.47000000000003</v>
      </c>
      <c r="DH9159" s="73">
        <f t="shared" si="4938"/>
        <v>279.47000000000003</v>
      </c>
      <c r="DI9159" s="73">
        <f t="shared" si="4938"/>
        <v>279.47000000000003</v>
      </c>
      <c r="DJ9159" s="73">
        <f t="shared" si="4938"/>
        <v>279.47000000000003</v>
      </c>
      <c r="DK9159" s="73">
        <f t="shared" si="4938"/>
        <v>279.47000000000003</v>
      </c>
      <c r="DL9159" s="73">
        <f t="shared" si="4938"/>
        <v>279.47000000000003</v>
      </c>
      <c r="DM9159" s="73">
        <f t="shared" si="4938"/>
        <v>279.47000000000003</v>
      </c>
      <c r="DN9159" s="73">
        <f t="shared" si="4938"/>
        <v>279.47000000000003</v>
      </c>
      <c r="DO9159" s="73">
        <f t="shared" si="4938"/>
        <v>279.47000000000003</v>
      </c>
      <c r="DP9159" s="73">
        <f t="shared" si="4938"/>
        <v>279.47000000000003</v>
      </c>
      <c r="DQ9159" s="73">
        <f t="shared" si="4938"/>
        <v>279.47000000000003</v>
      </c>
      <c r="DR9159" s="73">
        <f t="shared" si="4938"/>
        <v>279.47000000000003</v>
      </c>
      <c r="DS9159" s="73">
        <f t="shared" si="4938"/>
        <v>279.47000000000003</v>
      </c>
      <c r="DT9159" s="73">
        <f t="shared" si="4938"/>
        <v>279.47000000000003</v>
      </c>
      <c r="DU9159" s="73">
        <f t="shared" si="4938"/>
        <v>279.47000000000003</v>
      </c>
      <c r="DV9159" s="73">
        <f t="shared" si="4938"/>
        <v>279.47000000000003</v>
      </c>
      <c r="DW9159" s="73">
        <f t="shared" si="4938"/>
        <v>279.47000000000003</v>
      </c>
      <c r="DX9159" s="73">
        <f t="shared" si="4938"/>
        <v>279.47000000000003</v>
      </c>
      <c r="DY9159" s="73">
        <f t="shared" si="4938"/>
        <v>279.47000000000003</v>
      </c>
      <c r="DZ9159" s="73">
        <f t="shared" si="4938"/>
        <v>279.47000000000003</v>
      </c>
      <c r="EA9159" s="73">
        <f t="shared" si="4938"/>
        <v>279.47000000000003</v>
      </c>
      <c r="EB9159" s="73">
        <f t="shared" si="4938"/>
        <v>279.47000000000003</v>
      </c>
      <c r="EC9159" s="73">
        <f t="shared" si="4938"/>
        <v>279.47000000000003</v>
      </c>
      <c r="ED9159" s="73">
        <f t="shared" ref="ED9159:GO9159" si="4939">(EC9159+$F$9100*$F$9102*($F$55/$F$9101*EC9158+$F$55/$F$9101*EC9160))/(1+$F$9100*$F$9102*($F$55/$F$9101+$F$55/$F$9101))</f>
        <v>279.47000000000003</v>
      </c>
      <c r="EE9159" s="73">
        <f t="shared" si="4939"/>
        <v>279.47000000000003</v>
      </c>
      <c r="EF9159" s="73">
        <f t="shared" si="4939"/>
        <v>279.47000000000003</v>
      </c>
      <c r="EG9159" s="73">
        <f t="shared" si="4939"/>
        <v>279.47000000000003</v>
      </c>
      <c r="EH9159" s="73">
        <f t="shared" si="4939"/>
        <v>279.47000000000003</v>
      </c>
      <c r="EI9159" s="73">
        <f t="shared" si="4939"/>
        <v>279.47000000000003</v>
      </c>
      <c r="EJ9159" s="73">
        <f t="shared" si="4939"/>
        <v>279.47000000000003</v>
      </c>
      <c r="EK9159" s="73">
        <f t="shared" si="4939"/>
        <v>279.47000000000003</v>
      </c>
      <c r="EL9159" s="73">
        <f t="shared" si="4939"/>
        <v>279.47000000000003</v>
      </c>
      <c r="EM9159" s="73">
        <f t="shared" si="4939"/>
        <v>279.47000000000003</v>
      </c>
      <c r="EN9159" s="73">
        <f t="shared" si="4939"/>
        <v>279.47000000000003</v>
      </c>
      <c r="EO9159" s="73">
        <f t="shared" si="4939"/>
        <v>279.47000000000003</v>
      </c>
      <c r="EP9159" s="73">
        <f t="shared" si="4939"/>
        <v>279.47000000000003</v>
      </c>
      <c r="EQ9159" s="73">
        <f t="shared" si="4939"/>
        <v>279.47000000000003</v>
      </c>
      <c r="ER9159" s="73">
        <f t="shared" si="4939"/>
        <v>279.47000000000003</v>
      </c>
      <c r="ES9159" s="73">
        <f t="shared" si="4939"/>
        <v>279.47000000000003</v>
      </c>
      <c r="ET9159" s="73">
        <f t="shared" si="4939"/>
        <v>279.47000000000003</v>
      </c>
      <c r="EU9159" s="73">
        <f t="shared" si="4939"/>
        <v>279.47000000000003</v>
      </c>
      <c r="EV9159" s="73">
        <f t="shared" si="4939"/>
        <v>279.47000000000003</v>
      </c>
      <c r="EW9159" s="73">
        <f t="shared" si="4939"/>
        <v>279.47000000000003</v>
      </c>
      <c r="EX9159" s="73">
        <f t="shared" si="4939"/>
        <v>279.47000000000003</v>
      </c>
      <c r="EY9159" s="73">
        <f t="shared" si="4939"/>
        <v>279.47000000000003</v>
      </c>
      <c r="EZ9159" s="73">
        <f t="shared" si="4939"/>
        <v>279.47000000000003</v>
      </c>
      <c r="FA9159" s="73">
        <f t="shared" si="4939"/>
        <v>279.47000000000003</v>
      </c>
      <c r="FB9159" s="73">
        <f t="shared" si="4939"/>
        <v>279.47000000000003</v>
      </c>
      <c r="FC9159" s="73">
        <f t="shared" si="4939"/>
        <v>279.47000000000003</v>
      </c>
      <c r="FD9159" s="73">
        <f t="shared" si="4939"/>
        <v>279.47000000000003</v>
      </c>
      <c r="FE9159" s="73">
        <f t="shared" si="4939"/>
        <v>279.47000000000003</v>
      </c>
      <c r="FF9159" s="73">
        <f t="shared" si="4939"/>
        <v>279.47000000000003</v>
      </c>
      <c r="FG9159" s="73">
        <f t="shared" si="4939"/>
        <v>279.47000000000003</v>
      </c>
      <c r="FH9159" s="73">
        <f t="shared" si="4939"/>
        <v>279.47000000000003</v>
      </c>
      <c r="FI9159" s="73">
        <f t="shared" si="4939"/>
        <v>279.47000000000003</v>
      </c>
      <c r="FJ9159" s="73">
        <f t="shared" si="4939"/>
        <v>279.47000000000003</v>
      </c>
      <c r="FK9159" s="73">
        <f t="shared" si="4939"/>
        <v>279.47000000000003</v>
      </c>
      <c r="FL9159" s="73">
        <f t="shared" si="4939"/>
        <v>279.47000000000003</v>
      </c>
      <c r="FM9159" s="73">
        <f t="shared" si="4939"/>
        <v>279.47000000000003</v>
      </c>
      <c r="FN9159" s="73">
        <f t="shared" si="4939"/>
        <v>279.47000000000003</v>
      </c>
      <c r="FO9159" s="73">
        <f t="shared" si="4939"/>
        <v>279.47000000000003</v>
      </c>
      <c r="FP9159" s="73">
        <f t="shared" si="4939"/>
        <v>279.47000000000003</v>
      </c>
      <c r="FQ9159" s="73">
        <f t="shared" si="4939"/>
        <v>279.47000000000003</v>
      </c>
      <c r="FR9159" s="73">
        <f t="shared" si="4939"/>
        <v>279.47000000000003</v>
      </c>
      <c r="FS9159" s="73">
        <f t="shared" si="4939"/>
        <v>279.47000000000003</v>
      </c>
      <c r="FT9159" s="73">
        <f t="shared" si="4939"/>
        <v>279.47000000000003</v>
      </c>
      <c r="FU9159" s="73">
        <f t="shared" si="4939"/>
        <v>279.47000000000003</v>
      </c>
      <c r="FV9159" s="73">
        <f t="shared" si="4939"/>
        <v>279.47000000000003</v>
      </c>
      <c r="FW9159" s="73">
        <f t="shared" si="4939"/>
        <v>279.47000000000003</v>
      </c>
      <c r="FX9159" s="73">
        <f t="shared" si="4939"/>
        <v>279.47000000000003</v>
      </c>
      <c r="FY9159" s="73">
        <f t="shared" si="4939"/>
        <v>279.47000000000003</v>
      </c>
      <c r="FZ9159" s="73">
        <f t="shared" si="4939"/>
        <v>279.47000000000003</v>
      </c>
      <c r="GA9159" s="73">
        <f t="shared" si="4939"/>
        <v>279.47000000000003</v>
      </c>
      <c r="GB9159" s="73">
        <f t="shared" si="4939"/>
        <v>279.47000000000003</v>
      </c>
      <c r="GC9159" s="73">
        <f t="shared" si="4939"/>
        <v>279.47000000000003</v>
      </c>
      <c r="GD9159" s="73">
        <f t="shared" si="4939"/>
        <v>279.47000000000003</v>
      </c>
      <c r="GE9159" s="73">
        <f t="shared" si="4939"/>
        <v>279.47000000000003</v>
      </c>
      <c r="GF9159" s="73">
        <f t="shared" si="4939"/>
        <v>279.47000000000003</v>
      </c>
      <c r="GG9159" s="73">
        <f t="shared" si="4939"/>
        <v>279.47000000000003</v>
      </c>
      <c r="GH9159" s="73">
        <f t="shared" si="4939"/>
        <v>279.47000000000003</v>
      </c>
      <c r="GI9159" s="73">
        <f t="shared" si="4939"/>
        <v>279.47000000000003</v>
      </c>
      <c r="GJ9159" s="73">
        <f t="shared" si="4939"/>
        <v>279.47000000000003</v>
      </c>
      <c r="GK9159" s="73">
        <f t="shared" si="4939"/>
        <v>279.47000000000003</v>
      </c>
      <c r="GL9159" s="73">
        <f t="shared" si="4939"/>
        <v>279.47000000000003</v>
      </c>
      <c r="GM9159" s="73">
        <f t="shared" si="4939"/>
        <v>279.47000000000003</v>
      </c>
      <c r="GN9159" s="73">
        <f t="shared" si="4939"/>
        <v>279.47000000000003</v>
      </c>
      <c r="GO9159" s="73">
        <f t="shared" si="4939"/>
        <v>279.47000000000003</v>
      </c>
      <c r="GP9159" s="73">
        <f t="shared" ref="GP9159:JA9159" si="4940">(GO9159+$F$9100*$F$9102*($F$55/$F$9101*GO9158+$F$55/$F$9101*GO9160))/(1+$F$9100*$F$9102*($F$55/$F$9101+$F$55/$F$9101))</f>
        <v>279.47000000000003</v>
      </c>
      <c r="GQ9159" s="73">
        <f t="shared" si="4940"/>
        <v>279.47000000000003</v>
      </c>
      <c r="GR9159" s="73">
        <f t="shared" si="4940"/>
        <v>279.47000000000003</v>
      </c>
      <c r="GS9159" s="73">
        <f t="shared" si="4940"/>
        <v>279.47000000000003</v>
      </c>
      <c r="GT9159" s="73">
        <f t="shared" si="4940"/>
        <v>279.47000000000003</v>
      </c>
      <c r="GU9159" s="73">
        <f t="shared" si="4940"/>
        <v>279.47000000000003</v>
      </c>
      <c r="GV9159" s="73">
        <f t="shared" si="4940"/>
        <v>279.47000000000003</v>
      </c>
      <c r="GW9159" s="73">
        <f t="shared" si="4940"/>
        <v>279.47000000000003</v>
      </c>
      <c r="GX9159" s="73">
        <f t="shared" si="4940"/>
        <v>279.47000000000003</v>
      </c>
      <c r="GY9159" s="73">
        <f t="shared" si="4940"/>
        <v>279.47000000000003</v>
      </c>
      <c r="GZ9159" s="73">
        <f t="shared" si="4940"/>
        <v>279.47000000000003</v>
      </c>
      <c r="HA9159" s="73">
        <f t="shared" si="4940"/>
        <v>279.47000000000003</v>
      </c>
      <c r="HB9159" s="73">
        <f t="shared" si="4940"/>
        <v>279.47000000000003</v>
      </c>
      <c r="HC9159" s="73">
        <f t="shared" si="4940"/>
        <v>279.47000000000003</v>
      </c>
      <c r="HD9159" s="73">
        <f t="shared" si="4940"/>
        <v>279.47000000000003</v>
      </c>
      <c r="HE9159" s="73">
        <f t="shared" si="4940"/>
        <v>279.47000000000003</v>
      </c>
      <c r="HF9159" s="73">
        <f t="shared" si="4940"/>
        <v>279.47000000000003</v>
      </c>
      <c r="HG9159" s="73">
        <f t="shared" si="4940"/>
        <v>279.47000000000003</v>
      </c>
      <c r="HH9159" s="73">
        <f t="shared" si="4940"/>
        <v>279.47000000000003</v>
      </c>
      <c r="HI9159" s="73">
        <f t="shared" si="4940"/>
        <v>279.47000000000003</v>
      </c>
      <c r="HJ9159" s="73">
        <f t="shared" si="4940"/>
        <v>279.47000000000003</v>
      </c>
      <c r="HK9159" s="73">
        <f t="shared" si="4940"/>
        <v>279.47000000000003</v>
      </c>
      <c r="HL9159" s="73">
        <f t="shared" si="4940"/>
        <v>279.47000000000003</v>
      </c>
      <c r="HM9159" s="73">
        <f t="shared" si="4940"/>
        <v>279.47000000000003</v>
      </c>
      <c r="HN9159" s="73">
        <f t="shared" si="4940"/>
        <v>279.47000000000003</v>
      </c>
      <c r="HO9159" s="73">
        <f t="shared" si="4940"/>
        <v>279.47000000000003</v>
      </c>
      <c r="HP9159" s="73">
        <f t="shared" si="4940"/>
        <v>279.47000000000003</v>
      </c>
      <c r="HQ9159" s="73">
        <f t="shared" si="4940"/>
        <v>279.47000000000003</v>
      </c>
      <c r="HR9159" s="73">
        <f t="shared" si="4940"/>
        <v>279.47000000000003</v>
      </c>
      <c r="HS9159" s="73">
        <f t="shared" si="4940"/>
        <v>279.47000000000003</v>
      </c>
      <c r="HT9159" s="73">
        <f t="shared" si="4940"/>
        <v>279.47000000000003</v>
      </c>
      <c r="HU9159" s="73">
        <f t="shared" si="4940"/>
        <v>279.47000000000003</v>
      </c>
      <c r="HV9159" s="73">
        <f t="shared" si="4940"/>
        <v>279.47000000000003</v>
      </c>
      <c r="HW9159" s="73">
        <f t="shared" si="4940"/>
        <v>279.47000000000003</v>
      </c>
      <c r="HX9159" s="73">
        <f t="shared" si="4940"/>
        <v>279.47000000000003</v>
      </c>
      <c r="HY9159" s="73">
        <f t="shared" si="4940"/>
        <v>279.47000000000003</v>
      </c>
      <c r="HZ9159" s="73">
        <f t="shared" si="4940"/>
        <v>279.47000000000003</v>
      </c>
      <c r="IA9159" s="73">
        <f t="shared" si="4940"/>
        <v>279.47000000000003</v>
      </c>
      <c r="IB9159" s="73">
        <f t="shared" si="4940"/>
        <v>279.47000000000003</v>
      </c>
      <c r="IC9159" s="73">
        <f t="shared" si="4940"/>
        <v>279.47000000000003</v>
      </c>
      <c r="ID9159" s="73">
        <f t="shared" si="4940"/>
        <v>279.47000000000003</v>
      </c>
      <c r="IE9159" s="73">
        <f t="shared" si="4940"/>
        <v>279.47000000000003</v>
      </c>
      <c r="IF9159" s="73">
        <f t="shared" si="4940"/>
        <v>279.47000000000003</v>
      </c>
      <c r="IG9159" s="73">
        <f t="shared" si="4940"/>
        <v>279.47000000000003</v>
      </c>
      <c r="IH9159" s="73">
        <f t="shared" si="4940"/>
        <v>279.47000000000003</v>
      </c>
      <c r="II9159" s="73">
        <f t="shared" si="4940"/>
        <v>279.47000000000003</v>
      </c>
      <c r="IJ9159" s="73">
        <f t="shared" si="4940"/>
        <v>279.47000000000003</v>
      </c>
      <c r="IK9159" s="73">
        <f t="shared" si="4940"/>
        <v>279.47000000000003</v>
      </c>
      <c r="IL9159" s="73">
        <f t="shared" si="4940"/>
        <v>279.47000000000003</v>
      </c>
      <c r="IM9159" s="73">
        <f t="shared" si="4940"/>
        <v>279.47000000000003</v>
      </c>
      <c r="IN9159" s="73">
        <f t="shared" si="4940"/>
        <v>279.47000000000003</v>
      </c>
      <c r="IO9159" s="73">
        <f t="shared" si="4940"/>
        <v>279.47000000000003</v>
      </c>
      <c r="IP9159" s="73">
        <f t="shared" si="4940"/>
        <v>279.47000000000003</v>
      </c>
      <c r="IQ9159" s="73">
        <f t="shared" si="4940"/>
        <v>279.47000000000003</v>
      </c>
      <c r="IR9159" s="73">
        <f t="shared" si="4940"/>
        <v>279.47000000000003</v>
      </c>
      <c r="IS9159" s="73">
        <f t="shared" si="4940"/>
        <v>279.47000000000003</v>
      </c>
      <c r="IT9159" s="73">
        <f t="shared" si="4940"/>
        <v>279.47000000000003</v>
      </c>
      <c r="IU9159" s="73">
        <f t="shared" si="4940"/>
        <v>279.47000000000003</v>
      </c>
      <c r="IV9159" s="73">
        <f t="shared" si="4940"/>
        <v>279.47000000000003</v>
      </c>
      <c r="IW9159" s="73">
        <f t="shared" si="4940"/>
        <v>279.47000000000003</v>
      </c>
      <c r="IX9159" s="73">
        <f t="shared" si="4940"/>
        <v>279.47000000000003</v>
      </c>
      <c r="IY9159" s="73">
        <f t="shared" si="4940"/>
        <v>279.47000000000003</v>
      </c>
      <c r="IZ9159" s="73">
        <f t="shared" si="4940"/>
        <v>279.47000000000003</v>
      </c>
      <c r="JA9159" s="73">
        <f t="shared" si="4940"/>
        <v>279.47000000000003</v>
      </c>
      <c r="JB9159" s="73">
        <f t="shared" ref="JB9159:KG9159" si="4941">(JA9159+$F$9100*$F$9102*($F$55/$F$9101*JA9158+$F$55/$F$9101*JA9160))/(1+$F$9100*$F$9102*($F$55/$F$9101+$F$55/$F$9101))</f>
        <v>279.47000000000003</v>
      </c>
      <c r="JC9159" s="73">
        <f t="shared" si="4941"/>
        <v>279.47000000000003</v>
      </c>
      <c r="JD9159" s="73">
        <f t="shared" si="4941"/>
        <v>279.47000000000003</v>
      </c>
      <c r="JE9159" s="73">
        <f t="shared" si="4941"/>
        <v>279.47000000000003</v>
      </c>
      <c r="JF9159" s="73">
        <f t="shared" si="4941"/>
        <v>279.47000000000003</v>
      </c>
      <c r="JG9159" s="73">
        <f t="shared" si="4941"/>
        <v>279.47000000000003</v>
      </c>
      <c r="JH9159" s="73">
        <f t="shared" si="4941"/>
        <v>279.47000000000003</v>
      </c>
      <c r="JI9159" s="73">
        <f t="shared" si="4941"/>
        <v>279.47000000000003</v>
      </c>
      <c r="JJ9159" s="73">
        <f t="shared" si="4941"/>
        <v>279.47000000000003</v>
      </c>
      <c r="JK9159" s="73">
        <f t="shared" si="4941"/>
        <v>279.47000000000003</v>
      </c>
      <c r="JL9159" s="73">
        <f t="shared" si="4941"/>
        <v>279.47000000000003</v>
      </c>
      <c r="JM9159" s="73">
        <f t="shared" si="4941"/>
        <v>279.47000000000003</v>
      </c>
      <c r="JN9159" s="73">
        <f t="shared" si="4941"/>
        <v>279.47000000000003</v>
      </c>
      <c r="JO9159" s="73">
        <f t="shared" si="4941"/>
        <v>279.47000000000003</v>
      </c>
      <c r="JP9159" s="73">
        <f t="shared" si="4941"/>
        <v>279.47000000000003</v>
      </c>
      <c r="JQ9159" s="73">
        <f t="shared" si="4941"/>
        <v>279.47000000000003</v>
      </c>
      <c r="JR9159" s="73">
        <f t="shared" si="4941"/>
        <v>279.47000000000003</v>
      </c>
      <c r="JS9159" s="73">
        <f t="shared" si="4941"/>
        <v>279.47000000000003</v>
      </c>
      <c r="JT9159" s="73">
        <f t="shared" si="4941"/>
        <v>279.47000000000003</v>
      </c>
      <c r="JU9159" s="73">
        <f t="shared" si="4941"/>
        <v>279.47000000000003</v>
      </c>
      <c r="JV9159" s="73">
        <f t="shared" si="4941"/>
        <v>279.47000000000003</v>
      </c>
      <c r="JW9159" s="73">
        <f t="shared" si="4941"/>
        <v>279.47000000000003</v>
      </c>
      <c r="JX9159" s="73">
        <f t="shared" si="4941"/>
        <v>279.47000000000003</v>
      </c>
      <c r="JY9159" s="73">
        <f t="shared" si="4941"/>
        <v>279.47000000000003</v>
      </c>
      <c r="JZ9159" s="73">
        <f t="shared" si="4941"/>
        <v>279.47000000000003</v>
      </c>
      <c r="KA9159" s="73">
        <f t="shared" si="4941"/>
        <v>279.47000000000003</v>
      </c>
      <c r="KB9159" s="73">
        <f t="shared" si="4941"/>
        <v>279.47000000000003</v>
      </c>
      <c r="KC9159" s="73">
        <f t="shared" si="4941"/>
        <v>279.47000000000003</v>
      </c>
      <c r="KD9159" s="73">
        <f t="shared" si="4941"/>
        <v>279.47000000000003</v>
      </c>
      <c r="KE9159" s="73">
        <f t="shared" si="4941"/>
        <v>279.47000000000003</v>
      </c>
      <c r="KF9159" s="73">
        <f t="shared" si="4941"/>
        <v>279.47000000000003</v>
      </c>
      <c r="KG9159" s="73">
        <f t="shared" si="4941"/>
        <v>279.47000000000003</v>
      </c>
      <c r="KH9159">
        <v>279.47000000000003</v>
      </c>
      <c r="KL9159" s="84"/>
      <c r="KP9159" s="84"/>
      <c r="KS9159" s="74"/>
      <c r="KT9159" s="74"/>
      <c r="KU9159" s="16"/>
      <c r="KV9159" s="72"/>
      <c r="KW9159" s="72"/>
      <c r="KX9159" s="16"/>
      <c r="KZ9159" s="16"/>
      <c r="LA9159" s="16"/>
      <c r="LB9159" s="74"/>
      <c r="LC9159" s="74"/>
    </row>
    <row r="9160" spans="2:315" x14ac:dyDescent="0.35">
      <c r="B9160">
        <v>54</v>
      </c>
      <c r="C9160">
        <f t="shared" si="4826"/>
        <v>0.53500000000000003</v>
      </c>
      <c r="E9160" s="92">
        <v>279.47000000000003</v>
      </c>
      <c r="F9160" s="73">
        <f t="shared" ref="F9160:BQ9160" si="4942">(E9160+$F$9100*$F$9102*($F$55/$F$9101*E9159+$F$55/$F$9101*E9161))/(1+$F$9100*$F$9102*($F$55/$F$9101+$F$55/$F$9101))</f>
        <v>279.47000000000003</v>
      </c>
      <c r="G9160" s="73">
        <f t="shared" si="4942"/>
        <v>279.47000000000003</v>
      </c>
      <c r="H9160" s="73">
        <f t="shared" si="4942"/>
        <v>279.47000000000003</v>
      </c>
      <c r="I9160" s="73">
        <f t="shared" si="4942"/>
        <v>279.47000000000003</v>
      </c>
      <c r="J9160" s="73">
        <f t="shared" si="4942"/>
        <v>279.47000000000003</v>
      </c>
      <c r="K9160" s="73">
        <f t="shared" si="4942"/>
        <v>279.47000000000003</v>
      </c>
      <c r="L9160" s="73">
        <f t="shared" si="4942"/>
        <v>279.47000000000003</v>
      </c>
      <c r="M9160" s="73">
        <f t="shared" si="4942"/>
        <v>279.47000000000003</v>
      </c>
      <c r="N9160" s="73">
        <f t="shared" si="4942"/>
        <v>279.47000000000003</v>
      </c>
      <c r="O9160" s="73">
        <f t="shared" si="4942"/>
        <v>279.47000000000003</v>
      </c>
      <c r="P9160" s="73">
        <f t="shared" si="4942"/>
        <v>279.47000000000003</v>
      </c>
      <c r="Q9160" s="73">
        <f t="shared" si="4942"/>
        <v>279.47000000000003</v>
      </c>
      <c r="R9160" s="73">
        <f t="shared" si="4942"/>
        <v>279.47000000000003</v>
      </c>
      <c r="S9160" s="73">
        <f t="shared" si="4942"/>
        <v>279.47000000000003</v>
      </c>
      <c r="T9160" s="73">
        <f t="shared" si="4942"/>
        <v>279.47000000000003</v>
      </c>
      <c r="U9160" s="73">
        <f t="shared" si="4942"/>
        <v>279.47000000000003</v>
      </c>
      <c r="V9160" s="73">
        <f t="shared" si="4942"/>
        <v>279.47000000000003</v>
      </c>
      <c r="W9160" s="73">
        <f t="shared" si="4942"/>
        <v>279.47000000000003</v>
      </c>
      <c r="X9160" s="73">
        <f t="shared" si="4942"/>
        <v>279.47000000000003</v>
      </c>
      <c r="Y9160" s="73">
        <f t="shared" si="4942"/>
        <v>279.47000000000003</v>
      </c>
      <c r="Z9160" s="73">
        <f t="shared" si="4942"/>
        <v>279.47000000000003</v>
      </c>
      <c r="AA9160" s="73">
        <f t="shared" si="4942"/>
        <v>279.47000000000003</v>
      </c>
      <c r="AB9160" s="73">
        <f t="shared" si="4942"/>
        <v>279.47000000000003</v>
      </c>
      <c r="AC9160" s="73">
        <f t="shared" si="4942"/>
        <v>279.47000000000003</v>
      </c>
      <c r="AD9160" s="73">
        <f t="shared" si="4942"/>
        <v>279.47000000000003</v>
      </c>
      <c r="AE9160" s="73">
        <f t="shared" si="4942"/>
        <v>279.47000000000003</v>
      </c>
      <c r="AF9160" s="73">
        <f t="shared" si="4942"/>
        <v>279.47000000000003</v>
      </c>
      <c r="AG9160" s="73">
        <f t="shared" si="4942"/>
        <v>279.47000000000003</v>
      </c>
      <c r="AH9160" s="73">
        <f t="shared" si="4942"/>
        <v>279.47000000000003</v>
      </c>
      <c r="AI9160" s="73">
        <f t="shared" si="4942"/>
        <v>279.47000000000003</v>
      </c>
      <c r="AJ9160" s="73">
        <f t="shared" si="4942"/>
        <v>279.47000000000003</v>
      </c>
      <c r="AK9160" s="73">
        <f t="shared" si="4942"/>
        <v>279.47000000000003</v>
      </c>
      <c r="AL9160" s="73">
        <f t="shared" si="4942"/>
        <v>279.47000000000003</v>
      </c>
      <c r="AM9160" s="73">
        <f t="shared" si="4942"/>
        <v>279.47000000000003</v>
      </c>
      <c r="AN9160" s="73">
        <f t="shared" si="4942"/>
        <v>279.47000000000003</v>
      </c>
      <c r="AO9160" s="73">
        <f t="shared" si="4942"/>
        <v>279.47000000000003</v>
      </c>
      <c r="AP9160" s="73">
        <f t="shared" si="4942"/>
        <v>279.47000000000003</v>
      </c>
      <c r="AQ9160" s="73">
        <f t="shared" si="4942"/>
        <v>279.47000000000003</v>
      </c>
      <c r="AR9160" s="73">
        <f t="shared" si="4942"/>
        <v>279.47000000000003</v>
      </c>
      <c r="AS9160" s="73">
        <f t="shared" si="4942"/>
        <v>279.47000000000003</v>
      </c>
      <c r="AT9160" s="73">
        <f t="shared" si="4942"/>
        <v>279.47000000000003</v>
      </c>
      <c r="AU9160" s="73">
        <f t="shared" si="4942"/>
        <v>279.47000000000003</v>
      </c>
      <c r="AV9160" s="73">
        <f t="shared" si="4942"/>
        <v>279.47000000000003</v>
      </c>
      <c r="AW9160" s="73">
        <f t="shared" si="4942"/>
        <v>279.47000000000003</v>
      </c>
      <c r="AX9160" s="73">
        <f t="shared" si="4942"/>
        <v>279.47000000000003</v>
      </c>
      <c r="AY9160" s="73">
        <f t="shared" si="4942"/>
        <v>279.47000000000003</v>
      </c>
      <c r="AZ9160" s="73">
        <f t="shared" si="4942"/>
        <v>279.47000000000003</v>
      </c>
      <c r="BA9160" s="73">
        <f t="shared" si="4942"/>
        <v>279.47000000000003</v>
      </c>
      <c r="BB9160" s="73">
        <f t="shared" si="4942"/>
        <v>279.47000000000003</v>
      </c>
      <c r="BC9160" s="73">
        <f t="shared" si="4942"/>
        <v>279.47000000000003</v>
      </c>
      <c r="BD9160" s="73">
        <f t="shared" si="4942"/>
        <v>279.47000000000003</v>
      </c>
      <c r="BE9160" s="73">
        <f t="shared" si="4942"/>
        <v>279.47000000000003</v>
      </c>
      <c r="BF9160" s="73">
        <f t="shared" si="4942"/>
        <v>279.47000000000003</v>
      </c>
      <c r="BG9160" s="73">
        <f t="shared" si="4942"/>
        <v>279.47000000000003</v>
      </c>
      <c r="BH9160" s="73">
        <f t="shared" si="4942"/>
        <v>279.47000000000003</v>
      </c>
      <c r="BI9160" s="73">
        <f t="shared" si="4942"/>
        <v>279.47000000000003</v>
      </c>
      <c r="BJ9160" s="73">
        <f t="shared" si="4942"/>
        <v>279.47000000000003</v>
      </c>
      <c r="BK9160" s="73">
        <f t="shared" si="4942"/>
        <v>279.47000000000003</v>
      </c>
      <c r="BL9160" s="73">
        <f t="shared" si="4942"/>
        <v>279.47000000000003</v>
      </c>
      <c r="BM9160" s="73">
        <f t="shared" si="4942"/>
        <v>279.47000000000003</v>
      </c>
      <c r="BN9160" s="73">
        <f t="shared" si="4942"/>
        <v>279.47000000000003</v>
      </c>
      <c r="BO9160" s="73">
        <f t="shared" si="4942"/>
        <v>279.47000000000003</v>
      </c>
      <c r="BP9160" s="73">
        <f t="shared" si="4942"/>
        <v>279.47000000000003</v>
      </c>
      <c r="BQ9160" s="73">
        <f t="shared" si="4942"/>
        <v>279.47000000000003</v>
      </c>
      <c r="BR9160" s="73">
        <f t="shared" ref="BR9160:EC9160" si="4943">(BQ9160+$F$9100*$F$9102*($F$55/$F$9101*BQ9159+$F$55/$F$9101*BQ9161))/(1+$F$9100*$F$9102*($F$55/$F$9101+$F$55/$F$9101))</f>
        <v>279.47000000000003</v>
      </c>
      <c r="BS9160" s="73">
        <f t="shared" si="4943"/>
        <v>279.47000000000003</v>
      </c>
      <c r="BT9160" s="73">
        <f t="shared" si="4943"/>
        <v>279.47000000000003</v>
      </c>
      <c r="BU9160" s="73">
        <f t="shared" si="4943"/>
        <v>279.47000000000003</v>
      </c>
      <c r="BV9160" s="73">
        <f t="shared" si="4943"/>
        <v>279.47000000000003</v>
      </c>
      <c r="BW9160" s="73">
        <f t="shared" si="4943"/>
        <v>279.47000000000003</v>
      </c>
      <c r="BX9160" s="73">
        <f t="shared" si="4943"/>
        <v>279.47000000000003</v>
      </c>
      <c r="BY9160" s="73">
        <f t="shared" si="4943"/>
        <v>279.47000000000003</v>
      </c>
      <c r="BZ9160" s="73">
        <f t="shared" si="4943"/>
        <v>279.47000000000003</v>
      </c>
      <c r="CA9160" s="73">
        <f t="shared" si="4943"/>
        <v>279.47000000000003</v>
      </c>
      <c r="CB9160" s="73">
        <f t="shared" si="4943"/>
        <v>279.47000000000003</v>
      </c>
      <c r="CC9160" s="73">
        <f t="shared" si="4943"/>
        <v>279.47000000000003</v>
      </c>
      <c r="CD9160" s="73">
        <f t="shared" si="4943"/>
        <v>279.47000000000003</v>
      </c>
      <c r="CE9160" s="73">
        <f t="shared" si="4943"/>
        <v>279.47000000000003</v>
      </c>
      <c r="CF9160" s="73">
        <f t="shared" si="4943"/>
        <v>279.47000000000003</v>
      </c>
      <c r="CG9160" s="73">
        <f t="shared" si="4943"/>
        <v>279.47000000000003</v>
      </c>
      <c r="CH9160" s="73">
        <f t="shared" si="4943"/>
        <v>279.47000000000003</v>
      </c>
      <c r="CI9160" s="73">
        <f t="shared" si="4943"/>
        <v>279.47000000000003</v>
      </c>
      <c r="CJ9160" s="73">
        <f t="shared" si="4943"/>
        <v>279.47000000000003</v>
      </c>
      <c r="CK9160" s="73">
        <f t="shared" si="4943"/>
        <v>279.47000000000003</v>
      </c>
      <c r="CL9160" s="73">
        <f t="shared" si="4943"/>
        <v>279.47000000000003</v>
      </c>
      <c r="CM9160" s="73">
        <f t="shared" si="4943"/>
        <v>279.47000000000003</v>
      </c>
      <c r="CN9160" s="73">
        <f t="shared" si="4943"/>
        <v>279.47000000000003</v>
      </c>
      <c r="CO9160" s="73">
        <f t="shared" si="4943"/>
        <v>279.47000000000003</v>
      </c>
      <c r="CP9160" s="73">
        <f t="shared" si="4943"/>
        <v>279.47000000000003</v>
      </c>
      <c r="CQ9160" s="73">
        <f t="shared" si="4943"/>
        <v>279.47000000000003</v>
      </c>
      <c r="CR9160" s="73">
        <f t="shared" si="4943"/>
        <v>279.47000000000003</v>
      </c>
      <c r="CS9160" s="73">
        <f t="shared" si="4943"/>
        <v>279.47000000000003</v>
      </c>
      <c r="CT9160" s="73">
        <f t="shared" si="4943"/>
        <v>279.47000000000003</v>
      </c>
      <c r="CU9160" s="73">
        <f t="shared" si="4943"/>
        <v>279.47000000000003</v>
      </c>
      <c r="CV9160" s="73">
        <f t="shared" si="4943"/>
        <v>279.47000000000003</v>
      </c>
      <c r="CW9160" s="73">
        <f t="shared" si="4943"/>
        <v>279.47000000000003</v>
      </c>
      <c r="CX9160" s="73">
        <f t="shared" si="4943"/>
        <v>279.47000000000003</v>
      </c>
      <c r="CY9160" s="73">
        <f t="shared" si="4943"/>
        <v>279.47000000000003</v>
      </c>
      <c r="CZ9160" s="73">
        <f t="shared" si="4943"/>
        <v>279.47000000000003</v>
      </c>
      <c r="DA9160" s="73">
        <f t="shared" si="4943"/>
        <v>279.47000000000003</v>
      </c>
      <c r="DB9160" s="73">
        <f t="shared" si="4943"/>
        <v>279.47000000000003</v>
      </c>
      <c r="DC9160" s="73">
        <f t="shared" si="4943"/>
        <v>279.47000000000003</v>
      </c>
      <c r="DD9160" s="73">
        <f t="shared" si="4943"/>
        <v>279.47000000000003</v>
      </c>
      <c r="DE9160" s="73">
        <f t="shared" si="4943"/>
        <v>279.47000000000003</v>
      </c>
      <c r="DF9160" s="73">
        <f t="shared" si="4943"/>
        <v>279.47000000000003</v>
      </c>
      <c r="DG9160" s="73">
        <f t="shared" si="4943"/>
        <v>279.47000000000003</v>
      </c>
      <c r="DH9160" s="73">
        <f t="shared" si="4943"/>
        <v>279.47000000000003</v>
      </c>
      <c r="DI9160" s="73">
        <f t="shared" si="4943"/>
        <v>279.47000000000003</v>
      </c>
      <c r="DJ9160" s="73">
        <f t="shared" si="4943"/>
        <v>279.47000000000003</v>
      </c>
      <c r="DK9160" s="73">
        <f t="shared" si="4943"/>
        <v>279.47000000000003</v>
      </c>
      <c r="DL9160" s="73">
        <f t="shared" si="4943"/>
        <v>279.47000000000003</v>
      </c>
      <c r="DM9160" s="73">
        <f t="shared" si="4943"/>
        <v>279.47000000000003</v>
      </c>
      <c r="DN9160" s="73">
        <f t="shared" si="4943"/>
        <v>279.47000000000003</v>
      </c>
      <c r="DO9160" s="73">
        <f t="shared" si="4943"/>
        <v>279.47000000000003</v>
      </c>
      <c r="DP9160" s="73">
        <f t="shared" si="4943"/>
        <v>279.47000000000003</v>
      </c>
      <c r="DQ9160" s="73">
        <f t="shared" si="4943"/>
        <v>279.47000000000003</v>
      </c>
      <c r="DR9160" s="73">
        <f t="shared" si="4943"/>
        <v>279.47000000000003</v>
      </c>
      <c r="DS9160" s="73">
        <f t="shared" si="4943"/>
        <v>279.47000000000003</v>
      </c>
      <c r="DT9160" s="73">
        <f t="shared" si="4943"/>
        <v>279.47000000000003</v>
      </c>
      <c r="DU9160" s="73">
        <f t="shared" si="4943"/>
        <v>279.47000000000003</v>
      </c>
      <c r="DV9160" s="73">
        <f t="shared" si="4943"/>
        <v>279.47000000000003</v>
      </c>
      <c r="DW9160" s="73">
        <f t="shared" si="4943"/>
        <v>279.47000000000003</v>
      </c>
      <c r="DX9160" s="73">
        <f t="shared" si="4943"/>
        <v>279.47000000000003</v>
      </c>
      <c r="DY9160" s="73">
        <f t="shared" si="4943"/>
        <v>279.47000000000003</v>
      </c>
      <c r="DZ9160" s="73">
        <f t="shared" si="4943"/>
        <v>279.47000000000003</v>
      </c>
      <c r="EA9160" s="73">
        <f t="shared" si="4943"/>
        <v>279.47000000000003</v>
      </c>
      <c r="EB9160" s="73">
        <f t="shared" si="4943"/>
        <v>279.47000000000003</v>
      </c>
      <c r="EC9160" s="73">
        <f t="shared" si="4943"/>
        <v>279.47000000000003</v>
      </c>
      <c r="ED9160" s="73">
        <f t="shared" ref="ED9160:GO9160" si="4944">(EC9160+$F$9100*$F$9102*($F$55/$F$9101*EC9159+$F$55/$F$9101*EC9161))/(1+$F$9100*$F$9102*($F$55/$F$9101+$F$55/$F$9101))</f>
        <v>279.47000000000003</v>
      </c>
      <c r="EE9160" s="73">
        <f t="shared" si="4944"/>
        <v>279.47000000000003</v>
      </c>
      <c r="EF9160" s="73">
        <f t="shared" si="4944"/>
        <v>279.47000000000003</v>
      </c>
      <c r="EG9160" s="73">
        <f t="shared" si="4944"/>
        <v>279.47000000000003</v>
      </c>
      <c r="EH9160" s="73">
        <f t="shared" si="4944"/>
        <v>279.47000000000003</v>
      </c>
      <c r="EI9160" s="73">
        <f t="shared" si="4944"/>
        <v>279.47000000000003</v>
      </c>
      <c r="EJ9160" s="73">
        <f t="shared" si="4944"/>
        <v>279.47000000000003</v>
      </c>
      <c r="EK9160" s="73">
        <f t="shared" si="4944"/>
        <v>279.47000000000003</v>
      </c>
      <c r="EL9160" s="73">
        <f t="shared" si="4944"/>
        <v>279.47000000000003</v>
      </c>
      <c r="EM9160" s="73">
        <f t="shared" si="4944"/>
        <v>279.47000000000003</v>
      </c>
      <c r="EN9160" s="73">
        <f t="shared" si="4944"/>
        <v>279.47000000000003</v>
      </c>
      <c r="EO9160" s="73">
        <f t="shared" si="4944"/>
        <v>279.47000000000003</v>
      </c>
      <c r="EP9160" s="73">
        <f t="shared" si="4944"/>
        <v>279.47000000000003</v>
      </c>
      <c r="EQ9160" s="73">
        <f t="shared" si="4944"/>
        <v>279.47000000000003</v>
      </c>
      <c r="ER9160" s="73">
        <f t="shared" si="4944"/>
        <v>279.47000000000003</v>
      </c>
      <c r="ES9160" s="73">
        <f t="shared" si="4944"/>
        <v>279.47000000000003</v>
      </c>
      <c r="ET9160" s="73">
        <f t="shared" si="4944"/>
        <v>279.47000000000003</v>
      </c>
      <c r="EU9160" s="73">
        <f t="shared" si="4944"/>
        <v>279.47000000000003</v>
      </c>
      <c r="EV9160" s="73">
        <f t="shared" si="4944"/>
        <v>279.47000000000003</v>
      </c>
      <c r="EW9160" s="73">
        <f t="shared" si="4944"/>
        <v>279.47000000000003</v>
      </c>
      <c r="EX9160" s="73">
        <f t="shared" si="4944"/>
        <v>279.47000000000003</v>
      </c>
      <c r="EY9160" s="73">
        <f t="shared" si="4944"/>
        <v>279.47000000000003</v>
      </c>
      <c r="EZ9160" s="73">
        <f t="shared" si="4944"/>
        <v>279.47000000000003</v>
      </c>
      <c r="FA9160" s="73">
        <f t="shared" si="4944"/>
        <v>279.47000000000003</v>
      </c>
      <c r="FB9160" s="73">
        <f t="shared" si="4944"/>
        <v>279.47000000000003</v>
      </c>
      <c r="FC9160" s="73">
        <f t="shared" si="4944"/>
        <v>279.47000000000003</v>
      </c>
      <c r="FD9160" s="73">
        <f t="shared" si="4944"/>
        <v>279.47000000000003</v>
      </c>
      <c r="FE9160" s="73">
        <f t="shared" si="4944"/>
        <v>279.47000000000003</v>
      </c>
      <c r="FF9160" s="73">
        <f t="shared" si="4944"/>
        <v>279.47000000000003</v>
      </c>
      <c r="FG9160" s="73">
        <f t="shared" si="4944"/>
        <v>279.47000000000003</v>
      </c>
      <c r="FH9160" s="73">
        <f t="shared" si="4944"/>
        <v>279.47000000000003</v>
      </c>
      <c r="FI9160" s="73">
        <f t="shared" si="4944"/>
        <v>279.47000000000003</v>
      </c>
      <c r="FJ9160" s="73">
        <f t="shared" si="4944"/>
        <v>279.47000000000003</v>
      </c>
      <c r="FK9160" s="73">
        <f t="shared" si="4944"/>
        <v>279.47000000000003</v>
      </c>
      <c r="FL9160" s="73">
        <f t="shared" si="4944"/>
        <v>279.47000000000003</v>
      </c>
      <c r="FM9160" s="73">
        <f t="shared" si="4944"/>
        <v>279.47000000000003</v>
      </c>
      <c r="FN9160" s="73">
        <f t="shared" si="4944"/>
        <v>279.47000000000003</v>
      </c>
      <c r="FO9160" s="73">
        <f t="shared" si="4944"/>
        <v>279.47000000000003</v>
      </c>
      <c r="FP9160" s="73">
        <f t="shared" si="4944"/>
        <v>279.47000000000003</v>
      </c>
      <c r="FQ9160" s="73">
        <f t="shared" si="4944"/>
        <v>279.47000000000003</v>
      </c>
      <c r="FR9160" s="73">
        <f t="shared" si="4944"/>
        <v>279.47000000000003</v>
      </c>
      <c r="FS9160" s="73">
        <f t="shared" si="4944"/>
        <v>279.47000000000003</v>
      </c>
      <c r="FT9160" s="73">
        <f t="shared" si="4944"/>
        <v>279.47000000000003</v>
      </c>
      <c r="FU9160" s="73">
        <f t="shared" si="4944"/>
        <v>279.47000000000003</v>
      </c>
      <c r="FV9160" s="73">
        <f t="shared" si="4944"/>
        <v>279.47000000000003</v>
      </c>
      <c r="FW9160" s="73">
        <f t="shared" si="4944"/>
        <v>279.47000000000003</v>
      </c>
      <c r="FX9160" s="73">
        <f t="shared" si="4944"/>
        <v>279.47000000000003</v>
      </c>
      <c r="FY9160" s="73">
        <f t="shared" si="4944"/>
        <v>279.47000000000003</v>
      </c>
      <c r="FZ9160" s="73">
        <f t="shared" si="4944"/>
        <v>279.47000000000003</v>
      </c>
      <c r="GA9160" s="73">
        <f t="shared" si="4944"/>
        <v>279.47000000000003</v>
      </c>
      <c r="GB9160" s="73">
        <f t="shared" si="4944"/>
        <v>279.47000000000003</v>
      </c>
      <c r="GC9160" s="73">
        <f t="shared" si="4944"/>
        <v>279.47000000000003</v>
      </c>
      <c r="GD9160" s="73">
        <f t="shared" si="4944"/>
        <v>279.47000000000003</v>
      </c>
      <c r="GE9160" s="73">
        <f t="shared" si="4944"/>
        <v>279.47000000000003</v>
      </c>
      <c r="GF9160" s="73">
        <f t="shared" si="4944"/>
        <v>279.47000000000003</v>
      </c>
      <c r="GG9160" s="73">
        <f t="shared" si="4944"/>
        <v>279.47000000000003</v>
      </c>
      <c r="GH9160" s="73">
        <f t="shared" si="4944"/>
        <v>279.47000000000003</v>
      </c>
      <c r="GI9160" s="73">
        <f t="shared" si="4944"/>
        <v>279.47000000000003</v>
      </c>
      <c r="GJ9160" s="73">
        <f t="shared" si="4944"/>
        <v>279.47000000000003</v>
      </c>
      <c r="GK9160" s="73">
        <f t="shared" si="4944"/>
        <v>279.47000000000003</v>
      </c>
      <c r="GL9160" s="73">
        <f t="shared" si="4944"/>
        <v>279.47000000000003</v>
      </c>
      <c r="GM9160" s="73">
        <f t="shared" si="4944"/>
        <v>279.47000000000003</v>
      </c>
      <c r="GN9160" s="73">
        <f t="shared" si="4944"/>
        <v>279.47000000000003</v>
      </c>
      <c r="GO9160" s="73">
        <f t="shared" si="4944"/>
        <v>279.47000000000003</v>
      </c>
      <c r="GP9160" s="73">
        <f t="shared" ref="GP9160:JA9160" si="4945">(GO9160+$F$9100*$F$9102*($F$55/$F$9101*GO9159+$F$55/$F$9101*GO9161))/(1+$F$9100*$F$9102*($F$55/$F$9101+$F$55/$F$9101))</f>
        <v>279.47000000000003</v>
      </c>
      <c r="GQ9160" s="73">
        <f t="shared" si="4945"/>
        <v>279.47000000000003</v>
      </c>
      <c r="GR9160" s="73">
        <f t="shared" si="4945"/>
        <v>279.47000000000003</v>
      </c>
      <c r="GS9160" s="73">
        <f t="shared" si="4945"/>
        <v>279.47000000000003</v>
      </c>
      <c r="GT9160" s="73">
        <f t="shared" si="4945"/>
        <v>279.47000000000003</v>
      </c>
      <c r="GU9160" s="73">
        <f t="shared" si="4945"/>
        <v>279.47000000000003</v>
      </c>
      <c r="GV9160" s="73">
        <f t="shared" si="4945"/>
        <v>279.47000000000003</v>
      </c>
      <c r="GW9160" s="73">
        <f t="shared" si="4945"/>
        <v>279.47000000000003</v>
      </c>
      <c r="GX9160" s="73">
        <f t="shared" si="4945"/>
        <v>279.47000000000003</v>
      </c>
      <c r="GY9160" s="73">
        <f t="shared" si="4945"/>
        <v>279.47000000000003</v>
      </c>
      <c r="GZ9160" s="73">
        <f t="shared" si="4945"/>
        <v>279.47000000000003</v>
      </c>
      <c r="HA9160" s="73">
        <f t="shared" si="4945"/>
        <v>279.47000000000003</v>
      </c>
      <c r="HB9160" s="73">
        <f t="shared" si="4945"/>
        <v>279.47000000000003</v>
      </c>
      <c r="HC9160" s="73">
        <f t="shared" si="4945"/>
        <v>279.47000000000003</v>
      </c>
      <c r="HD9160" s="73">
        <f t="shared" si="4945"/>
        <v>279.47000000000003</v>
      </c>
      <c r="HE9160" s="73">
        <f t="shared" si="4945"/>
        <v>279.47000000000003</v>
      </c>
      <c r="HF9160" s="73">
        <f t="shared" si="4945"/>
        <v>279.47000000000003</v>
      </c>
      <c r="HG9160" s="73">
        <f t="shared" si="4945"/>
        <v>279.47000000000003</v>
      </c>
      <c r="HH9160" s="73">
        <f t="shared" si="4945"/>
        <v>279.47000000000003</v>
      </c>
      <c r="HI9160" s="73">
        <f t="shared" si="4945"/>
        <v>279.47000000000003</v>
      </c>
      <c r="HJ9160" s="73">
        <f t="shared" si="4945"/>
        <v>279.47000000000003</v>
      </c>
      <c r="HK9160" s="73">
        <f t="shared" si="4945"/>
        <v>279.47000000000003</v>
      </c>
      <c r="HL9160" s="73">
        <f t="shared" si="4945"/>
        <v>279.47000000000003</v>
      </c>
      <c r="HM9160" s="73">
        <f t="shared" si="4945"/>
        <v>279.47000000000003</v>
      </c>
      <c r="HN9160" s="73">
        <f t="shared" si="4945"/>
        <v>279.47000000000003</v>
      </c>
      <c r="HO9160" s="73">
        <f t="shared" si="4945"/>
        <v>279.47000000000003</v>
      </c>
      <c r="HP9160" s="73">
        <f t="shared" si="4945"/>
        <v>279.47000000000003</v>
      </c>
      <c r="HQ9160" s="73">
        <f t="shared" si="4945"/>
        <v>279.47000000000003</v>
      </c>
      <c r="HR9160" s="73">
        <f t="shared" si="4945"/>
        <v>279.47000000000003</v>
      </c>
      <c r="HS9160" s="73">
        <f t="shared" si="4945"/>
        <v>279.47000000000003</v>
      </c>
      <c r="HT9160" s="73">
        <f t="shared" si="4945"/>
        <v>279.47000000000003</v>
      </c>
      <c r="HU9160" s="73">
        <f t="shared" si="4945"/>
        <v>279.47000000000003</v>
      </c>
      <c r="HV9160" s="73">
        <f t="shared" si="4945"/>
        <v>279.47000000000003</v>
      </c>
      <c r="HW9160" s="73">
        <f t="shared" si="4945"/>
        <v>279.47000000000003</v>
      </c>
      <c r="HX9160" s="73">
        <f t="shared" si="4945"/>
        <v>279.47000000000003</v>
      </c>
      <c r="HY9160" s="73">
        <f t="shared" si="4945"/>
        <v>279.47000000000003</v>
      </c>
      <c r="HZ9160" s="73">
        <f t="shared" si="4945"/>
        <v>279.47000000000003</v>
      </c>
      <c r="IA9160" s="73">
        <f t="shared" si="4945"/>
        <v>279.47000000000003</v>
      </c>
      <c r="IB9160" s="73">
        <f t="shared" si="4945"/>
        <v>279.47000000000003</v>
      </c>
      <c r="IC9160" s="73">
        <f t="shared" si="4945"/>
        <v>279.47000000000003</v>
      </c>
      <c r="ID9160" s="73">
        <f t="shared" si="4945"/>
        <v>279.47000000000003</v>
      </c>
      <c r="IE9160" s="73">
        <f t="shared" si="4945"/>
        <v>279.47000000000003</v>
      </c>
      <c r="IF9160" s="73">
        <f t="shared" si="4945"/>
        <v>279.47000000000003</v>
      </c>
      <c r="IG9160" s="73">
        <f t="shared" si="4945"/>
        <v>279.47000000000003</v>
      </c>
      <c r="IH9160" s="73">
        <f t="shared" si="4945"/>
        <v>279.47000000000003</v>
      </c>
      <c r="II9160" s="73">
        <f t="shared" si="4945"/>
        <v>279.47000000000003</v>
      </c>
      <c r="IJ9160" s="73">
        <f t="shared" si="4945"/>
        <v>279.47000000000003</v>
      </c>
      <c r="IK9160" s="73">
        <f t="shared" si="4945"/>
        <v>279.47000000000003</v>
      </c>
      <c r="IL9160" s="73">
        <f t="shared" si="4945"/>
        <v>279.47000000000003</v>
      </c>
      <c r="IM9160" s="73">
        <f t="shared" si="4945"/>
        <v>279.47000000000003</v>
      </c>
      <c r="IN9160" s="73">
        <f t="shared" si="4945"/>
        <v>279.47000000000003</v>
      </c>
      <c r="IO9160" s="73">
        <f t="shared" si="4945"/>
        <v>279.47000000000003</v>
      </c>
      <c r="IP9160" s="73">
        <f t="shared" si="4945"/>
        <v>279.47000000000003</v>
      </c>
      <c r="IQ9160" s="73">
        <f t="shared" si="4945"/>
        <v>279.47000000000003</v>
      </c>
      <c r="IR9160" s="73">
        <f t="shared" si="4945"/>
        <v>279.47000000000003</v>
      </c>
      <c r="IS9160" s="73">
        <f t="shared" si="4945"/>
        <v>279.47000000000003</v>
      </c>
      <c r="IT9160" s="73">
        <f t="shared" si="4945"/>
        <v>279.47000000000003</v>
      </c>
      <c r="IU9160" s="73">
        <f t="shared" si="4945"/>
        <v>279.47000000000003</v>
      </c>
      <c r="IV9160" s="73">
        <f t="shared" si="4945"/>
        <v>279.47000000000003</v>
      </c>
      <c r="IW9160" s="73">
        <f t="shared" si="4945"/>
        <v>279.47000000000003</v>
      </c>
      <c r="IX9160" s="73">
        <f t="shared" si="4945"/>
        <v>279.47000000000003</v>
      </c>
      <c r="IY9160" s="73">
        <f t="shared" si="4945"/>
        <v>279.47000000000003</v>
      </c>
      <c r="IZ9160" s="73">
        <f t="shared" si="4945"/>
        <v>279.47000000000003</v>
      </c>
      <c r="JA9160" s="73">
        <f t="shared" si="4945"/>
        <v>279.47000000000003</v>
      </c>
      <c r="JB9160" s="73">
        <f t="shared" ref="JB9160:KG9160" si="4946">(JA9160+$F$9100*$F$9102*($F$55/$F$9101*JA9159+$F$55/$F$9101*JA9161))/(1+$F$9100*$F$9102*($F$55/$F$9101+$F$55/$F$9101))</f>
        <v>279.47000000000003</v>
      </c>
      <c r="JC9160" s="73">
        <f t="shared" si="4946"/>
        <v>279.47000000000003</v>
      </c>
      <c r="JD9160" s="73">
        <f t="shared" si="4946"/>
        <v>279.47000000000003</v>
      </c>
      <c r="JE9160" s="73">
        <f t="shared" si="4946"/>
        <v>279.47000000000003</v>
      </c>
      <c r="JF9160" s="73">
        <f t="shared" si="4946"/>
        <v>279.47000000000003</v>
      </c>
      <c r="JG9160" s="73">
        <f t="shared" si="4946"/>
        <v>279.47000000000003</v>
      </c>
      <c r="JH9160" s="73">
        <f t="shared" si="4946"/>
        <v>279.47000000000003</v>
      </c>
      <c r="JI9160" s="73">
        <f t="shared" si="4946"/>
        <v>279.47000000000003</v>
      </c>
      <c r="JJ9160" s="73">
        <f t="shared" si="4946"/>
        <v>279.47000000000003</v>
      </c>
      <c r="JK9160" s="73">
        <f t="shared" si="4946"/>
        <v>279.47000000000003</v>
      </c>
      <c r="JL9160" s="73">
        <f t="shared" si="4946"/>
        <v>279.47000000000003</v>
      </c>
      <c r="JM9160" s="73">
        <f t="shared" si="4946"/>
        <v>279.47000000000003</v>
      </c>
      <c r="JN9160" s="73">
        <f t="shared" si="4946"/>
        <v>279.47000000000003</v>
      </c>
      <c r="JO9160" s="73">
        <f t="shared" si="4946"/>
        <v>279.47000000000003</v>
      </c>
      <c r="JP9160" s="73">
        <f t="shared" si="4946"/>
        <v>279.47000000000003</v>
      </c>
      <c r="JQ9160" s="73">
        <f t="shared" si="4946"/>
        <v>279.47000000000003</v>
      </c>
      <c r="JR9160" s="73">
        <f t="shared" si="4946"/>
        <v>279.47000000000003</v>
      </c>
      <c r="JS9160" s="73">
        <f t="shared" si="4946"/>
        <v>279.47000000000003</v>
      </c>
      <c r="JT9160" s="73">
        <f t="shared" si="4946"/>
        <v>279.47000000000003</v>
      </c>
      <c r="JU9160" s="73">
        <f t="shared" si="4946"/>
        <v>279.47000000000003</v>
      </c>
      <c r="JV9160" s="73">
        <f t="shared" si="4946"/>
        <v>279.47000000000003</v>
      </c>
      <c r="JW9160" s="73">
        <f t="shared" si="4946"/>
        <v>279.47000000000003</v>
      </c>
      <c r="JX9160" s="73">
        <f t="shared" si="4946"/>
        <v>279.47000000000003</v>
      </c>
      <c r="JY9160" s="73">
        <f t="shared" si="4946"/>
        <v>279.47000000000003</v>
      </c>
      <c r="JZ9160" s="73">
        <f t="shared" si="4946"/>
        <v>279.47000000000003</v>
      </c>
      <c r="KA9160" s="73">
        <f t="shared" si="4946"/>
        <v>279.47000000000003</v>
      </c>
      <c r="KB9160" s="73">
        <f t="shared" si="4946"/>
        <v>279.47000000000003</v>
      </c>
      <c r="KC9160" s="73">
        <f t="shared" si="4946"/>
        <v>279.47000000000003</v>
      </c>
      <c r="KD9160" s="73">
        <f t="shared" si="4946"/>
        <v>279.47000000000003</v>
      </c>
      <c r="KE9160" s="73">
        <f t="shared" si="4946"/>
        <v>279.47000000000003</v>
      </c>
      <c r="KF9160" s="73">
        <f t="shared" si="4946"/>
        <v>279.47000000000003</v>
      </c>
      <c r="KG9160" s="73">
        <f t="shared" si="4946"/>
        <v>279.47000000000003</v>
      </c>
      <c r="KH9160">
        <v>279.47000000000003</v>
      </c>
      <c r="KL9160" s="84"/>
      <c r="KP9160" s="84"/>
      <c r="KS9160" s="74"/>
      <c r="KT9160" s="74"/>
      <c r="KU9160" s="16"/>
      <c r="KV9160" s="72"/>
      <c r="KW9160" s="72"/>
      <c r="KX9160" s="16"/>
      <c r="KZ9160" s="16"/>
      <c r="LA9160" s="16"/>
      <c r="LB9160" s="74"/>
      <c r="LC9160" s="74"/>
    </row>
    <row r="9161" spans="2:315" x14ac:dyDescent="0.35">
      <c r="B9161">
        <v>55</v>
      </c>
      <c r="C9161">
        <f t="shared" si="4826"/>
        <v>0.54500000000000004</v>
      </c>
      <c r="E9161" s="92">
        <v>279.47000000000003</v>
      </c>
      <c r="F9161" s="73">
        <f t="shared" ref="F9161:BQ9161" si="4947">(E9161+$F$9100*$F$9102*($F$55/$F$9101*E9160+$F$55/$F$9101*E9162))/(1+$F$9100*$F$9102*($F$55/$F$9101+$F$55/$F$9101))</f>
        <v>279.47000000000003</v>
      </c>
      <c r="G9161" s="73">
        <f t="shared" si="4947"/>
        <v>279.47000000000003</v>
      </c>
      <c r="H9161" s="73">
        <f t="shared" si="4947"/>
        <v>279.47000000000003</v>
      </c>
      <c r="I9161" s="73">
        <f t="shared" si="4947"/>
        <v>279.47000000000003</v>
      </c>
      <c r="J9161" s="73">
        <f t="shared" si="4947"/>
        <v>279.47000000000003</v>
      </c>
      <c r="K9161" s="73">
        <f t="shared" si="4947"/>
        <v>279.47000000000003</v>
      </c>
      <c r="L9161" s="73">
        <f t="shared" si="4947"/>
        <v>279.47000000000003</v>
      </c>
      <c r="M9161" s="73">
        <f t="shared" si="4947"/>
        <v>279.47000000000003</v>
      </c>
      <c r="N9161" s="73">
        <f t="shared" si="4947"/>
        <v>279.47000000000003</v>
      </c>
      <c r="O9161" s="73">
        <f t="shared" si="4947"/>
        <v>279.47000000000003</v>
      </c>
      <c r="P9161" s="73">
        <f t="shared" si="4947"/>
        <v>279.47000000000003</v>
      </c>
      <c r="Q9161" s="73">
        <f t="shared" si="4947"/>
        <v>279.47000000000003</v>
      </c>
      <c r="R9161" s="73">
        <f t="shared" si="4947"/>
        <v>279.47000000000003</v>
      </c>
      <c r="S9161" s="73">
        <f t="shared" si="4947"/>
        <v>279.47000000000003</v>
      </c>
      <c r="T9161" s="73">
        <f t="shared" si="4947"/>
        <v>279.47000000000003</v>
      </c>
      <c r="U9161" s="73">
        <f t="shared" si="4947"/>
        <v>279.47000000000003</v>
      </c>
      <c r="V9161" s="73">
        <f t="shared" si="4947"/>
        <v>279.47000000000003</v>
      </c>
      <c r="W9161" s="73">
        <f t="shared" si="4947"/>
        <v>279.47000000000003</v>
      </c>
      <c r="X9161" s="73">
        <f t="shared" si="4947"/>
        <v>279.47000000000003</v>
      </c>
      <c r="Y9161" s="73">
        <f t="shared" si="4947"/>
        <v>279.47000000000003</v>
      </c>
      <c r="Z9161" s="73">
        <f t="shared" si="4947"/>
        <v>279.47000000000003</v>
      </c>
      <c r="AA9161" s="73">
        <f t="shared" si="4947"/>
        <v>279.47000000000003</v>
      </c>
      <c r="AB9161" s="73">
        <f t="shared" si="4947"/>
        <v>279.47000000000003</v>
      </c>
      <c r="AC9161" s="73">
        <f t="shared" si="4947"/>
        <v>279.47000000000003</v>
      </c>
      <c r="AD9161" s="73">
        <f t="shared" si="4947"/>
        <v>279.47000000000003</v>
      </c>
      <c r="AE9161" s="73">
        <f t="shared" si="4947"/>
        <v>279.47000000000003</v>
      </c>
      <c r="AF9161" s="73">
        <f t="shared" si="4947"/>
        <v>279.47000000000003</v>
      </c>
      <c r="AG9161" s="73">
        <f t="shared" si="4947"/>
        <v>279.47000000000003</v>
      </c>
      <c r="AH9161" s="73">
        <f t="shared" si="4947"/>
        <v>279.47000000000003</v>
      </c>
      <c r="AI9161" s="73">
        <f t="shared" si="4947"/>
        <v>279.47000000000003</v>
      </c>
      <c r="AJ9161" s="73">
        <f t="shared" si="4947"/>
        <v>279.47000000000003</v>
      </c>
      <c r="AK9161" s="73">
        <f t="shared" si="4947"/>
        <v>279.47000000000003</v>
      </c>
      <c r="AL9161" s="73">
        <f t="shared" si="4947"/>
        <v>279.47000000000003</v>
      </c>
      <c r="AM9161" s="73">
        <f t="shared" si="4947"/>
        <v>279.47000000000003</v>
      </c>
      <c r="AN9161" s="73">
        <f t="shared" si="4947"/>
        <v>279.47000000000003</v>
      </c>
      <c r="AO9161" s="73">
        <f t="shared" si="4947"/>
        <v>279.47000000000003</v>
      </c>
      <c r="AP9161" s="73">
        <f t="shared" si="4947"/>
        <v>279.47000000000003</v>
      </c>
      <c r="AQ9161" s="73">
        <f t="shared" si="4947"/>
        <v>279.47000000000003</v>
      </c>
      <c r="AR9161" s="73">
        <f t="shared" si="4947"/>
        <v>279.47000000000003</v>
      </c>
      <c r="AS9161" s="73">
        <f t="shared" si="4947"/>
        <v>279.47000000000003</v>
      </c>
      <c r="AT9161" s="73">
        <f t="shared" si="4947"/>
        <v>279.47000000000003</v>
      </c>
      <c r="AU9161" s="73">
        <f t="shared" si="4947"/>
        <v>279.47000000000003</v>
      </c>
      <c r="AV9161" s="73">
        <f t="shared" si="4947"/>
        <v>279.47000000000003</v>
      </c>
      <c r="AW9161" s="73">
        <f t="shared" si="4947"/>
        <v>279.47000000000003</v>
      </c>
      <c r="AX9161" s="73">
        <f t="shared" si="4947"/>
        <v>279.47000000000003</v>
      </c>
      <c r="AY9161" s="73">
        <f t="shared" si="4947"/>
        <v>279.47000000000003</v>
      </c>
      <c r="AZ9161" s="73">
        <f t="shared" si="4947"/>
        <v>279.47000000000003</v>
      </c>
      <c r="BA9161" s="73">
        <f t="shared" si="4947"/>
        <v>279.47000000000003</v>
      </c>
      <c r="BB9161" s="73">
        <f t="shared" si="4947"/>
        <v>279.47000000000003</v>
      </c>
      <c r="BC9161" s="73">
        <f t="shared" si="4947"/>
        <v>279.47000000000003</v>
      </c>
      <c r="BD9161" s="73">
        <f t="shared" si="4947"/>
        <v>279.47000000000003</v>
      </c>
      <c r="BE9161" s="73">
        <f t="shared" si="4947"/>
        <v>279.47000000000003</v>
      </c>
      <c r="BF9161" s="73">
        <f t="shared" si="4947"/>
        <v>279.47000000000003</v>
      </c>
      <c r="BG9161" s="73">
        <f t="shared" si="4947"/>
        <v>279.47000000000003</v>
      </c>
      <c r="BH9161" s="73">
        <f t="shared" si="4947"/>
        <v>279.47000000000003</v>
      </c>
      <c r="BI9161" s="73">
        <f t="shared" si="4947"/>
        <v>279.47000000000003</v>
      </c>
      <c r="BJ9161" s="73">
        <f t="shared" si="4947"/>
        <v>279.47000000000003</v>
      </c>
      <c r="BK9161" s="73">
        <f t="shared" si="4947"/>
        <v>279.47000000000003</v>
      </c>
      <c r="BL9161" s="73">
        <f t="shared" si="4947"/>
        <v>279.47000000000003</v>
      </c>
      <c r="BM9161" s="73">
        <f t="shared" si="4947"/>
        <v>279.47000000000003</v>
      </c>
      <c r="BN9161" s="73">
        <f t="shared" si="4947"/>
        <v>279.47000000000003</v>
      </c>
      <c r="BO9161" s="73">
        <f t="shared" si="4947"/>
        <v>279.47000000000003</v>
      </c>
      <c r="BP9161" s="73">
        <f t="shared" si="4947"/>
        <v>279.47000000000003</v>
      </c>
      <c r="BQ9161" s="73">
        <f t="shared" si="4947"/>
        <v>279.47000000000003</v>
      </c>
      <c r="BR9161" s="73">
        <f t="shared" ref="BR9161:EC9161" si="4948">(BQ9161+$F$9100*$F$9102*($F$55/$F$9101*BQ9160+$F$55/$F$9101*BQ9162))/(1+$F$9100*$F$9102*($F$55/$F$9101+$F$55/$F$9101))</f>
        <v>279.47000000000003</v>
      </c>
      <c r="BS9161" s="73">
        <f t="shared" si="4948"/>
        <v>279.47000000000003</v>
      </c>
      <c r="BT9161" s="73">
        <f t="shared" si="4948"/>
        <v>279.47000000000003</v>
      </c>
      <c r="BU9161" s="73">
        <f t="shared" si="4948"/>
        <v>279.47000000000003</v>
      </c>
      <c r="BV9161" s="73">
        <f t="shared" si="4948"/>
        <v>279.47000000000003</v>
      </c>
      <c r="BW9161" s="73">
        <f t="shared" si="4948"/>
        <v>279.47000000000003</v>
      </c>
      <c r="BX9161" s="73">
        <f t="shared" si="4948"/>
        <v>279.47000000000003</v>
      </c>
      <c r="BY9161" s="73">
        <f t="shared" si="4948"/>
        <v>279.47000000000003</v>
      </c>
      <c r="BZ9161" s="73">
        <f t="shared" si="4948"/>
        <v>279.47000000000003</v>
      </c>
      <c r="CA9161" s="73">
        <f t="shared" si="4948"/>
        <v>279.47000000000003</v>
      </c>
      <c r="CB9161" s="73">
        <f t="shared" si="4948"/>
        <v>279.47000000000003</v>
      </c>
      <c r="CC9161" s="73">
        <f t="shared" si="4948"/>
        <v>279.47000000000003</v>
      </c>
      <c r="CD9161" s="73">
        <f t="shared" si="4948"/>
        <v>279.47000000000003</v>
      </c>
      <c r="CE9161" s="73">
        <f t="shared" si="4948"/>
        <v>279.47000000000003</v>
      </c>
      <c r="CF9161" s="73">
        <f t="shared" si="4948"/>
        <v>279.47000000000003</v>
      </c>
      <c r="CG9161" s="73">
        <f t="shared" si="4948"/>
        <v>279.47000000000003</v>
      </c>
      <c r="CH9161" s="73">
        <f t="shared" si="4948"/>
        <v>279.47000000000003</v>
      </c>
      <c r="CI9161" s="73">
        <f t="shared" si="4948"/>
        <v>279.47000000000003</v>
      </c>
      <c r="CJ9161" s="73">
        <f t="shared" si="4948"/>
        <v>279.47000000000003</v>
      </c>
      <c r="CK9161" s="73">
        <f t="shared" si="4948"/>
        <v>279.47000000000003</v>
      </c>
      <c r="CL9161" s="73">
        <f t="shared" si="4948"/>
        <v>279.47000000000003</v>
      </c>
      <c r="CM9161" s="73">
        <f t="shared" si="4948"/>
        <v>279.47000000000003</v>
      </c>
      <c r="CN9161" s="73">
        <f t="shared" si="4948"/>
        <v>279.47000000000003</v>
      </c>
      <c r="CO9161" s="73">
        <f t="shared" si="4948"/>
        <v>279.47000000000003</v>
      </c>
      <c r="CP9161" s="73">
        <f t="shared" si="4948"/>
        <v>279.47000000000003</v>
      </c>
      <c r="CQ9161" s="73">
        <f t="shared" si="4948"/>
        <v>279.47000000000003</v>
      </c>
      <c r="CR9161" s="73">
        <f t="shared" si="4948"/>
        <v>279.47000000000003</v>
      </c>
      <c r="CS9161" s="73">
        <f t="shared" si="4948"/>
        <v>279.47000000000003</v>
      </c>
      <c r="CT9161" s="73">
        <f t="shared" si="4948"/>
        <v>279.47000000000003</v>
      </c>
      <c r="CU9161" s="73">
        <f t="shared" si="4948"/>
        <v>279.47000000000003</v>
      </c>
      <c r="CV9161" s="73">
        <f t="shared" si="4948"/>
        <v>279.47000000000003</v>
      </c>
      <c r="CW9161" s="73">
        <f t="shared" si="4948"/>
        <v>279.47000000000003</v>
      </c>
      <c r="CX9161" s="73">
        <f t="shared" si="4948"/>
        <v>279.47000000000003</v>
      </c>
      <c r="CY9161" s="73">
        <f t="shared" si="4948"/>
        <v>279.47000000000003</v>
      </c>
      <c r="CZ9161" s="73">
        <f t="shared" si="4948"/>
        <v>279.47000000000003</v>
      </c>
      <c r="DA9161" s="73">
        <f t="shared" si="4948"/>
        <v>279.47000000000003</v>
      </c>
      <c r="DB9161" s="73">
        <f t="shared" si="4948"/>
        <v>279.47000000000003</v>
      </c>
      <c r="DC9161" s="73">
        <f t="shared" si="4948"/>
        <v>279.47000000000003</v>
      </c>
      <c r="DD9161" s="73">
        <f t="shared" si="4948"/>
        <v>279.47000000000003</v>
      </c>
      <c r="DE9161" s="73">
        <f t="shared" si="4948"/>
        <v>279.47000000000003</v>
      </c>
      <c r="DF9161" s="73">
        <f t="shared" si="4948"/>
        <v>279.47000000000003</v>
      </c>
      <c r="DG9161" s="73">
        <f t="shared" si="4948"/>
        <v>279.47000000000003</v>
      </c>
      <c r="DH9161" s="73">
        <f t="shared" si="4948"/>
        <v>279.47000000000003</v>
      </c>
      <c r="DI9161" s="73">
        <f t="shared" si="4948"/>
        <v>279.47000000000003</v>
      </c>
      <c r="DJ9161" s="73">
        <f t="shared" si="4948"/>
        <v>279.47000000000003</v>
      </c>
      <c r="DK9161" s="73">
        <f t="shared" si="4948"/>
        <v>279.47000000000003</v>
      </c>
      <c r="DL9161" s="73">
        <f t="shared" si="4948"/>
        <v>279.47000000000003</v>
      </c>
      <c r="DM9161" s="73">
        <f t="shared" si="4948"/>
        <v>279.47000000000003</v>
      </c>
      <c r="DN9161" s="73">
        <f t="shared" si="4948"/>
        <v>279.47000000000003</v>
      </c>
      <c r="DO9161" s="73">
        <f t="shared" si="4948"/>
        <v>279.47000000000003</v>
      </c>
      <c r="DP9161" s="73">
        <f t="shared" si="4948"/>
        <v>279.47000000000003</v>
      </c>
      <c r="DQ9161" s="73">
        <f t="shared" si="4948"/>
        <v>279.47000000000003</v>
      </c>
      <c r="DR9161" s="73">
        <f t="shared" si="4948"/>
        <v>279.47000000000003</v>
      </c>
      <c r="DS9161" s="73">
        <f t="shared" si="4948"/>
        <v>279.47000000000003</v>
      </c>
      <c r="DT9161" s="73">
        <f t="shared" si="4948"/>
        <v>279.47000000000003</v>
      </c>
      <c r="DU9161" s="73">
        <f t="shared" si="4948"/>
        <v>279.47000000000003</v>
      </c>
      <c r="DV9161" s="73">
        <f t="shared" si="4948"/>
        <v>279.47000000000003</v>
      </c>
      <c r="DW9161" s="73">
        <f t="shared" si="4948"/>
        <v>279.47000000000003</v>
      </c>
      <c r="DX9161" s="73">
        <f t="shared" si="4948"/>
        <v>279.47000000000003</v>
      </c>
      <c r="DY9161" s="73">
        <f t="shared" si="4948"/>
        <v>279.47000000000003</v>
      </c>
      <c r="DZ9161" s="73">
        <f t="shared" si="4948"/>
        <v>279.47000000000003</v>
      </c>
      <c r="EA9161" s="73">
        <f t="shared" si="4948"/>
        <v>279.47000000000003</v>
      </c>
      <c r="EB9161" s="73">
        <f t="shared" si="4948"/>
        <v>279.47000000000003</v>
      </c>
      <c r="EC9161" s="73">
        <f t="shared" si="4948"/>
        <v>279.47000000000003</v>
      </c>
      <c r="ED9161" s="73">
        <f t="shared" ref="ED9161:GO9161" si="4949">(EC9161+$F$9100*$F$9102*($F$55/$F$9101*EC9160+$F$55/$F$9101*EC9162))/(1+$F$9100*$F$9102*($F$55/$F$9101+$F$55/$F$9101))</f>
        <v>279.47000000000003</v>
      </c>
      <c r="EE9161" s="73">
        <f t="shared" si="4949"/>
        <v>279.47000000000003</v>
      </c>
      <c r="EF9161" s="73">
        <f t="shared" si="4949"/>
        <v>279.47000000000003</v>
      </c>
      <c r="EG9161" s="73">
        <f t="shared" si="4949"/>
        <v>279.47000000000003</v>
      </c>
      <c r="EH9161" s="73">
        <f t="shared" si="4949"/>
        <v>279.47000000000003</v>
      </c>
      <c r="EI9161" s="73">
        <f t="shared" si="4949"/>
        <v>279.47000000000003</v>
      </c>
      <c r="EJ9161" s="73">
        <f t="shared" si="4949"/>
        <v>279.47000000000003</v>
      </c>
      <c r="EK9161" s="73">
        <f t="shared" si="4949"/>
        <v>279.47000000000003</v>
      </c>
      <c r="EL9161" s="73">
        <f t="shared" si="4949"/>
        <v>279.47000000000003</v>
      </c>
      <c r="EM9161" s="73">
        <f t="shared" si="4949"/>
        <v>279.47000000000003</v>
      </c>
      <c r="EN9161" s="73">
        <f t="shared" si="4949"/>
        <v>279.47000000000003</v>
      </c>
      <c r="EO9161" s="73">
        <f t="shared" si="4949"/>
        <v>279.47000000000003</v>
      </c>
      <c r="EP9161" s="73">
        <f t="shared" si="4949"/>
        <v>279.47000000000003</v>
      </c>
      <c r="EQ9161" s="73">
        <f t="shared" si="4949"/>
        <v>279.47000000000003</v>
      </c>
      <c r="ER9161" s="73">
        <f t="shared" si="4949"/>
        <v>279.47000000000003</v>
      </c>
      <c r="ES9161" s="73">
        <f t="shared" si="4949"/>
        <v>279.47000000000003</v>
      </c>
      <c r="ET9161" s="73">
        <f t="shared" si="4949"/>
        <v>279.47000000000003</v>
      </c>
      <c r="EU9161" s="73">
        <f t="shared" si="4949"/>
        <v>279.47000000000003</v>
      </c>
      <c r="EV9161" s="73">
        <f t="shared" si="4949"/>
        <v>279.47000000000003</v>
      </c>
      <c r="EW9161" s="73">
        <f t="shared" si="4949"/>
        <v>279.47000000000003</v>
      </c>
      <c r="EX9161" s="73">
        <f t="shared" si="4949"/>
        <v>279.47000000000003</v>
      </c>
      <c r="EY9161" s="73">
        <f t="shared" si="4949"/>
        <v>279.47000000000003</v>
      </c>
      <c r="EZ9161" s="73">
        <f t="shared" si="4949"/>
        <v>279.47000000000003</v>
      </c>
      <c r="FA9161" s="73">
        <f t="shared" si="4949"/>
        <v>279.47000000000003</v>
      </c>
      <c r="FB9161" s="73">
        <f t="shared" si="4949"/>
        <v>279.47000000000003</v>
      </c>
      <c r="FC9161" s="73">
        <f t="shared" si="4949"/>
        <v>279.47000000000003</v>
      </c>
      <c r="FD9161" s="73">
        <f t="shared" si="4949"/>
        <v>279.47000000000003</v>
      </c>
      <c r="FE9161" s="73">
        <f t="shared" si="4949"/>
        <v>279.47000000000003</v>
      </c>
      <c r="FF9161" s="73">
        <f t="shared" si="4949"/>
        <v>279.47000000000003</v>
      </c>
      <c r="FG9161" s="73">
        <f t="shared" si="4949"/>
        <v>279.47000000000003</v>
      </c>
      <c r="FH9161" s="73">
        <f t="shared" si="4949"/>
        <v>279.47000000000003</v>
      </c>
      <c r="FI9161" s="73">
        <f t="shared" si="4949"/>
        <v>279.47000000000003</v>
      </c>
      <c r="FJ9161" s="73">
        <f t="shared" si="4949"/>
        <v>279.47000000000003</v>
      </c>
      <c r="FK9161" s="73">
        <f t="shared" si="4949"/>
        <v>279.47000000000003</v>
      </c>
      <c r="FL9161" s="73">
        <f t="shared" si="4949"/>
        <v>279.47000000000003</v>
      </c>
      <c r="FM9161" s="73">
        <f t="shared" si="4949"/>
        <v>279.47000000000003</v>
      </c>
      <c r="FN9161" s="73">
        <f t="shared" si="4949"/>
        <v>279.47000000000003</v>
      </c>
      <c r="FO9161" s="73">
        <f t="shared" si="4949"/>
        <v>279.47000000000003</v>
      </c>
      <c r="FP9161" s="73">
        <f t="shared" si="4949"/>
        <v>279.47000000000003</v>
      </c>
      <c r="FQ9161" s="73">
        <f t="shared" si="4949"/>
        <v>279.47000000000003</v>
      </c>
      <c r="FR9161" s="73">
        <f t="shared" si="4949"/>
        <v>279.47000000000003</v>
      </c>
      <c r="FS9161" s="73">
        <f t="shared" si="4949"/>
        <v>279.47000000000003</v>
      </c>
      <c r="FT9161" s="73">
        <f t="shared" si="4949"/>
        <v>279.47000000000003</v>
      </c>
      <c r="FU9161" s="73">
        <f t="shared" si="4949"/>
        <v>279.47000000000003</v>
      </c>
      <c r="FV9161" s="73">
        <f t="shared" si="4949"/>
        <v>279.47000000000003</v>
      </c>
      <c r="FW9161" s="73">
        <f t="shared" si="4949"/>
        <v>279.47000000000003</v>
      </c>
      <c r="FX9161" s="73">
        <f t="shared" si="4949"/>
        <v>279.47000000000003</v>
      </c>
      <c r="FY9161" s="73">
        <f t="shared" si="4949"/>
        <v>279.47000000000003</v>
      </c>
      <c r="FZ9161" s="73">
        <f t="shared" si="4949"/>
        <v>279.47000000000003</v>
      </c>
      <c r="GA9161" s="73">
        <f t="shared" si="4949"/>
        <v>279.47000000000003</v>
      </c>
      <c r="GB9161" s="73">
        <f t="shared" si="4949"/>
        <v>279.47000000000003</v>
      </c>
      <c r="GC9161" s="73">
        <f t="shared" si="4949"/>
        <v>279.47000000000003</v>
      </c>
      <c r="GD9161" s="73">
        <f t="shared" si="4949"/>
        <v>279.47000000000003</v>
      </c>
      <c r="GE9161" s="73">
        <f t="shared" si="4949"/>
        <v>279.47000000000003</v>
      </c>
      <c r="GF9161" s="73">
        <f t="shared" si="4949"/>
        <v>279.47000000000003</v>
      </c>
      <c r="GG9161" s="73">
        <f t="shared" si="4949"/>
        <v>279.47000000000003</v>
      </c>
      <c r="GH9161" s="73">
        <f t="shared" si="4949"/>
        <v>279.47000000000003</v>
      </c>
      <c r="GI9161" s="73">
        <f t="shared" si="4949"/>
        <v>279.47000000000003</v>
      </c>
      <c r="GJ9161" s="73">
        <f t="shared" si="4949"/>
        <v>279.47000000000003</v>
      </c>
      <c r="GK9161" s="73">
        <f t="shared" si="4949"/>
        <v>279.47000000000003</v>
      </c>
      <c r="GL9161" s="73">
        <f t="shared" si="4949"/>
        <v>279.47000000000003</v>
      </c>
      <c r="GM9161" s="73">
        <f t="shared" si="4949"/>
        <v>279.47000000000003</v>
      </c>
      <c r="GN9161" s="73">
        <f t="shared" si="4949"/>
        <v>279.47000000000003</v>
      </c>
      <c r="GO9161" s="73">
        <f t="shared" si="4949"/>
        <v>279.47000000000003</v>
      </c>
      <c r="GP9161" s="73">
        <f t="shared" ref="GP9161:JA9161" si="4950">(GO9161+$F$9100*$F$9102*($F$55/$F$9101*GO9160+$F$55/$F$9101*GO9162))/(1+$F$9100*$F$9102*($F$55/$F$9101+$F$55/$F$9101))</f>
        <v>279.47000000000003</v>
      </c>
      <c r="GQ9161" s="73">
        <f t="shared" si="4950"/>
        <v>279.47000000000003</v>
      </c>
      <c r="GR9161" s="73">
        <f t="shared" si="4950"/>
        <v>279.47000000000003</v>
      </c>
      <c r="GS9161" s="73">
        <f t="shared" si="4950"/>
        <v>279.47000000000003</v>
      </c>
      <c r="GT9161" s="73">
        <f t="shared" si="4950"/>
        <v>279.47000000000003</v>
      </c>
      <c r="GU9161" s="73">
        <f t="shared" si="4950"/>
        <v>279.47000000000003</v>
      </c>
      <c r="GV9161" s="73">
        <f t="shared" si="4950"/>
        <v>279.47000000000003</v>
      </c>
      <c r="GW9161" s="73">
        <f t="shared" si="4950"/>
        <v>279.47000000000003</v>
      </c>
      <c r="GX9161" s="73">
        <f t="shared" si="4950"/>
        <v>279.47000000000003</v>
      </c>
      <c r="GY9161" s="73">
        <f t="shared" si="4950"/>
        <v>279.47000000000003</v>
      </c>
      <c r="GZ9161" s="73">
        <f t="shared" si="4950"/>
        <v>279.47000000000003</v>
      </c>
      <c r="HA9161" s="73">
        <f t="shared" si="4950"/>
        <v>279.47000000000003</v>
      </c>
      <c r="HB9161" s="73">
        <f t="shared" si="4950"/>
        <v>279.47000000000003</v>
      </c>
      <c r="HC9161" s="73">
        <f t="shared" si="4950"/>
        <v>279.47000000000003</v>
      </c>
      <c r="HD9161" s="73">
        <f t="shared" si="4950"/>
        <v>279.47000000000003</v>
      </c>
      <c r="HE9161" s="73">
        <f t="shared" si="4950"/>
        <v>279.47000000000003</v>
      </c>
      <c r="HF9161" s="73">
        <f t="shared" si="4950"/>
        <v>279.47000000000003</v>
      </c>
      <c r="HG9161" s="73">
        <f t="shared" si="4950"/>
        <v>279.47000000000003</v>
      </c>
      <c r="HH9161" s="73">
        <f t="shared" si="4950"/>
        <v>279.47000000000003</v>
      </c>
      <c r="HI9161" s="73">
        <f t="shared" si="4950"/>
        <v>279.47000000000003</v>
      </c>
      <c r="HJ9161" s="73">
        <f t="shared" si="4950"/>
        <v>279.47000000000003</v>
      </c>
      <c r="HK9161" s="73">
        <f t="shared" si="4950"/>
        <v>279.47000000000003</v>
      </c>
      <c r="HL9161" s="73">
        <f t="shared" si="4950"/>
        <v>279.47000000000003</v>
      </c>
      <c r="HM9161" s="73">
        <f t="shared" si="4950"/>
        <v>279.47000000000003</v>
      </c>
      <c r="HN9161" s="73">
        <f t="shared" si="4950"/>
        <v>279.47000000000003</v>
      </c>
      <c r="HO9161" s="73">
        <f t="shared" si="4950"/>
        <v>279.47000000000003</v>
      </c>
      <c r="HP9161" s="73">
        <f t="shared" si="4950"/>
        <v>279.47000000000003</v>
      </c>
      <c r="HQ9161" s="73">
        <f t="shared" si="4950"/>
        <v>279.47000000000003</v>
      </c>
      <c r="HR9161" s="73">
        <f t="shared" si="4950"/>
        <v>279.47000000000003</v>
      </c>
      <c r="HS9161" s="73">
        <f t="shared" si="4950"/>
        <v>279.47000000000003</v>
      </c>
      <c r="HT9161" s="73">
        <f t="shared" si="4950"/>
        <v>279.47000000000003</v>
      </c>
      <c r="HU9161" s="73">
        <f t="shared" si="4950"/>
        <v>279.47000000000003</v>
      </c>
      <c r="HV9161" s="73">
        <f t="shared" si="4950"/>
        <v>279.47000000000003</v>
      </c>
      <c r="HW9161" s="73">
        <f t="shared" si="4950"/>
        <v>279.47000000000003</v>
      </c>
      <c r="HX9161" s="73">
        <f t="shared" si="4950"/>
        <v>279.47000000000003</v>
      </c>
      <c r="HY9161" s="73">
        <f t="shared" si="4950"/>
        <v>279.47000000000003</v>
      </c>
      <c r="HZ9161" s="73">
        <f t="shared" si="4950"/>
        <v>279.47000000000003</v>
      </c>
      <c r="IA9161" s="73">
        <f t="shared" si="4950"/>
        <v>279.47000000000003</v>
      </c>
      <c r="IB9161" s="73">
        <f t="shared" si="4950"/>
        <v>279.47000000000003</v>
      </c>
      <c r="IC9161" s="73">
        <f t="shared" si="4950"/>
        <v>279.47000000000003</v>
      </c>
      <c r="ID9161" s="73">
        <f t="shared" si="4950"/>
        <v>279.47000000000003</v>
      </c>
      <c r="IE9161" s="73">
        <f t="shared" si="4950"/>
        <v>279.47000000000003</v>
      </c>
      <c r="IF9161" s="73">
        <f t="shared" si="4950"/>
        <v>279.47000000000003</v>
      </c>
      <c r="IG9161" s="73">
        <f t="shared" si="4950"/>
        <v>279.47000000000003</v>
      </c>
      <c r="IH9161" s="73">
        <f t="shared" si="4950"/>
        <v>279.47000000000003</v>
      </c>
      <c r="II9161" s="73">
        <f t="shared" si="4950"/>
        <v>279.47000000000003</v>
      </c>
      <c r="IJ9161" s="73">
        <f t="shared" si="4950"/>
        <v>279.47000000000003</v>
      </c>
      <c r="IK9161" s="73">
        <f t="shared" si="4950"/>
        <v>279.47000000000003</v>
      </c>
      <c r="IL9161" s="73">
        <f t="shared" si="4950"/>
        <v>279.47000000000003</v>
      </c>
      <c r="IM9161" s="73">
        <f t="shared" si="4950"/>
        <v>279.47000000000003</v>
      </c>
      <c r="IN9161" s="73">
        <f t="shared" si="4950"/>
        <v>279.47000000000003</v>
      </c>
      <c r="IO9161" s="73">
        <f t="shared" si="4950"/>
        <v>279.47000000000003</v>
      </c>
      <c r="IP9161" s="73">
        <f t="shared" si="4950"/>
        <v>279.47000000000003</v>
      </c>
      <c r="IQ9161" s="73">
        <f t="shared" si="4950"/>
        <v>279.47000000000003</v>
      </c>
      <c r="IR9161" s="73">
        <f t="shared" si="4950"/>
        <v>279.47000000000003</v>
      </c>
      <c r="IS9161" s="73">
        <f t="shared" si="4950"/>
        <v>279.47000000000003</v>
      </c>
      <c r="IT9161" s="73">
        <f t="shared" si="4950"/>
        <v>279.47000000000003</v>
      </c>
      <c r="IU9161" s="73">
        <f t="shared" si="4950"/>
        <v>279.47000000000003</v>
      </c>
      <c r="IV9161" s="73">
        <f t="shared" si="4950"/>
        <v>279.47000000000003</v>
      </c>
      <c r="IW9161" s="73">
        <f t="shared" si="4950"/>
        <v>279.47000000000003</v>
      </c>
      <c r="IX9161" s="73">
        <f t="shared" si="4950"/>
        <v>279.47000000000003</v>
      </c>
      <c r="IY9161" s="73">
        <f t="shared" si="4950"/>
        <v>279.47000000000003</v>
      </c>
      <c r="IZ9161" s="73">
        <f t="shared" si="4950"/>
        <v>279.47000000000003</v>
      </c>
      <c r="JA9161" s="73">
        <f t="shared" si="4950"/>
        <v>279.47000000000003</v>
      </c>
      <c r="JB9161" s="73">
        <f t="shared" ref="JB9161:KG9161" si="4951">(JA9161+$F$9100*$F$9102*($F$55/$F$9101*JA9160+$F$55/$F$9101*JA9162))/(1+$F$9100*$F$9102*($F$55/$F$9101+$F$55/$F$9101))</f>
        <v>279.47000000000003</v>
      </c>
      <c r="JC9161" s="73">
        <f t="shared" si="4951"/>
        <v>279.47000000000003</v>
      </c>
      <c r="JD9161" s="73">
        <f t="shared" si="4951"/>
        <v>279.47000000000003</v>
      </c>
      <c r="JE9161" s="73">
        <f t="shared" si="4951"/>
        <v>279.47000000000003</v>
      </c>
      <c r="JF9161" s="73">
        <f t="shared" si="4951"/>
        <v>279.47000000000003</v>
      </c>
      <c r="JG9161" s="73">
        <f t="shared" si="4951"/>
        <v>279.47000000000003</v>
      </c>
      <c r="JH9161" s="73">
        <f t="shared" si="4951"/>
        <v>279.47000000000003</v>
      </c>
      <c r="JI9161" s="73">
        <f t="shared" si="4951"/>
        <v>279.47000000000003</v>
      </c>
      <c r="JJ9161" s="73">
        <f t="shared" si="4951"/>
        <v>279.47000000000003</v>
      </c>
      <c r="JK9161" s="73">
        <f t="shared" si="4951"/>
        <v>279.47000000000003</v>
      </c>
      <c r="JL9161" s="73">
        <f t="shared" si="4951"/>
        <v>279.47000000000003</v>
      </c>
      <c r="JM9161" s="73">
        <f t="shared" si="4951"/>
        <v>279.47000000000003</v>
      </c>
      <c r="JN9161" s="73">
        <f t="shared" si="4951"/>
        <v>279.47000000000003</v>
      </c>
      <c r="JO9161" s="73">
        <f t="shared" si="4951"/>
        <v>279.47000000000003</v>
      </c>
      <c r="JP9161" s="73">
        <f t="shared" si="4951"/>
        <v>279.47000000000003</v>
      </c>
      <c r="JQ9161" s="73">
        <f t="shared" si="4951"/>
        <v>279.47000000000003</v>
      </c>
      <c r="JR9161" s="73">
        <f t="shared" si="4951"/>
        <v>279.47000000000003</v>
      </c>
      <c r="JS9161" s="73">
        <f t="shared" si="4951"/>
        <v>279.47000000000003</v>
      </c>
      <c r="JT9161" s="73">
        <f t="shared" si="4951"/>
        <v>279.47000000000003</v>
      </c>
      <c r="JU9161" s="73">
        <f t="shared" si="4951"/>
        <v>279.47000000000003</v>
      </c>
      <c r="JV9161" s="73">
        <f t="shared" si="4951"/>
        <v>279.47000000000003</v>
      </c>
      <c r="JW9161" s="73">
        <f t="shared" si="4951"/>
        <v>279.47000000000003</v>
      </c>
      <c r="JX9161" s="73">
        <f t="shared" si="4951"/>
        <v>279.47000000000003</v>
      </c>
      <c r="JY9161" s="73">
        <f t="shared" si="4951"/>
        <v>279.47000000000003</v>
      </c>
      <c r="JZ9161" s="73">
        <f t="shared" si="4951"/>
        <v>279.47000000000003</v>
      </c>
      <c r="KA9161" s="73">
        <f t="shared" si="4951"/>
        <v>279.47000000000003</v>
      </c>
      <c r="KB9161" s="73">
        <f t="shared" si="4951"/>
        <v>279.47000000000003</v>
      </c>
      <c r="KC9161" s="73">
        <f t="shared" si="4951"/>
        <v>279.47000000000003</v>
      </c>
      <c r="KD9161" s="73">
        <f t="shared" si="4951"/>
        <v>279.47000000000003</v>
      </c>
      <c r="KE9161" s="73">
        <f t="shared" si="4951"/>
        <v>279.47000000000003</v>
      </c>
      <c r="KF9161" s="73">
        <f t="shared" si="4951"/>
        <v>279.47000000000003</v>
      </c>
      <c r="KG9161" s="73">
        <f t="shared" si="4951"/>
        <v>279.47000000000003</v>
      </c>
      <c r="KH9161">
        <v>279.47000000000003</v>
      </c>
      <c r="KL9161" s="84"/>
      <c r="KP9161" s="84"/>
      <c r="KS9161" s="74"/>
      <c r="KT9161" s="74"/>
      <c r="KU9161" s="16"/>
      <c r="KV9161" s="72"/>
      <c r="KW9161" s="72"/>
      <c r="KX9161" s="16"/>
      <c r="KZ9161" s="16"/>
      <c r="LA9161" s="16"/>
      <c r="LB9161" s="74"/>
      <c r="LC9161" s="74"/>
    </row>
    <row r="9162" spans="2:315" x14ac:dyDescent="0.35">
      <c r="B9162">
        <v>56</v>
      </c>
      <c r="C9162">
        <f t="shared" si="4826"/>
        <v>0.55500000000000005</v>
      </c>
      <c r="E9162" s="92">
        <v>279.47000000000003</v>
      </c>
      <c r="F9162" s="73">
        <f t="shared" ref="F9162:BQ9162" si="4952">(E9162+$F$9100*$F$9102*($F$55/$F$9101*E9161+$F$55/$F$9101*E9163))/(1+$F$9100*$F$9102*($F$55/$F$9101+$F$55/$F$9101))</f>
        <v>279.47000000000003</v>
      </c>
      <c r="G9162" s="73">
        <f t="shared" si="4952"/>
        <v>279.47000000000003</v>
      </c>
      <c r="H9162" s="73">
        <f t="shared" si="4952"/>
        <v>279.47000000000003</v>
      </c>
      <c r="I9162" s="73">
        <f t="shared" si="4952"/>
        <v>279.47000000000003</v>
      </c>
      <c r="J9162" s="73">
        <f t="shared" si="4952"/>
        <v>279.47000000000003</v>
      </c>
      <c r="K9162" s="73">
        <f t="shared" si="4952"/>
        <v>279.47000000000003</v>
      </c>
      <c r="L9162" s="73">
        <f t="shared" si="4952"/>
        <v>279.47000000000003</v>
      </c>
      <c r="M9162" s="73">
        <f t="shared" si="4952"/>
        <v>279.47000000000003</v>
      </c>
      <c r="N9162" s="73">
        <f t="shared" si="4952"/>
        <v>279.47000000000003</v>
      </c>
      <c r="O9162" s="73">
        <f t="shared" si="4952"/>
        <v>279.47000000000003</v>
      </c>
      <c r="P9162" s="73">
        <f t="shared" si="4952"/>
        <v>279.47000000000003</v>
      </c>
      <c r="Q9162" s="73">
        <f t="shared" si="4952"/>
        <v>279.47000000000003</v>
      </c>
      <c r="R9162" s="73">
        <f t="shared" si="4952"/>
        <v>279.47000000000003</v>
      </c>
      <c r="S9162" s="73">
        <f t="shared" si="4952"/>
        <v>279.47000000000003</v>
      </c>
      <c r="T9162" s="73">
        <f t="shared" si="4952"/>
        <v>279.47000000000003</v>
      </c>
      <c r="U9162" s="73">
        <f t="shared" si="4952"/>
        <v>279.47000000000003</v>
      </c>
      <c r="V9162" s="73">
        <f t="shared" si="4952"/>
        <v>279.47000000000003</v>
      </c>
      <c r="W9162" s="73">
        <f t="shared" si="4952"/>
        <v>279.47000000000003</v>
      </c>
      <c r="X9162" s="73">
        <f t="shared" si="4952"/>
        <v>279.47000000000003</v>
      </c>
      <c r="Y9162" s="73">
        <f t="shared" si="4952"/>
        <v>279.47000000000003</v>
      </c>
      <c r="Z9162" s="73">
        <f t="shared" si="4952"/>
        <v>279.47000000000003</v>
      </c>
      <c r="AA9162" s="73">
        <f t="shared" si="4952"/>
        <v>279.47000000000003</v>
      </c>
      <c r="AB9162" s="73">
        <f t="shared" si="4952"/>
        <v>279.47000000000003</v>
      </c>
      <c r="AC9162" s="73">
        <f t="shared" si="4952"/>
        <v>279.47000000000003</v>
      </c>
      <c r="AD9162" s="73">
        <f t="shared" si="4952"/>
        <v>279.47000000000003</v>
      </c>
      <c r="AE9162" s="73">
        <f t="shared" si="4952"/>
        <v>279.47000000000003</v>
      </c>
      <c r="AF9162" s="73">
        <f t="shared" si="4952"/>
        <v>279.47000000000003</v>
      </c>
      <c r="AG9162" s="73">
        <f t="shared" si="4952"/>
        <v>279.47000000000003</v>
      </c>
      <c r="AH9162" s="73">
        <f t="shared" si="4952"/>
        <v>279.47000000000003</v>
      </c>
      <c r="AI9162" s="73">
        <f t="shared" si="4952"/>
        <v>279.47000000000003</v>
      </c>
      <c r="AJ9162" s="73">
        <f t="shared" si="4952"/>
        <v>279.47000000000003</v>
      </c>
      <c r="AK9162" s="73">
        <f t="shared" si="4952"/>
        <v>279.47000000000003</v>
      </c>
      <c r="AL9162" s="73">
        <f t="shared" si="4952"/>
        <v>279.47000000000003</v>
      </c>
      <c r="AM9162" s="73">
        <f t="shared" si="4952"/>
        <v>279.47000000000003</v>
      </c>
      <c r="AN9162" s="73">
        <f t="shared" si="4952"/>
        <v>279.47000000000003</v>
      </c>
      <c r="AO9162" s="73">
        <f t="shared" si="4952"/>
        <v>279.47000000000003</v>
      </c>
      <c r="AP9162" s="73">
        <f t="shared" si="4952"/>
        <v>279.47000000000003</v>
      </c>
      <c r="AQ9162" s="73">
        <f t="shared" si="4952"/>
        <v>279.47000000000003</v>
      </c>
      <c r="AR9162" s="73">
        <f t="shared" si="4952"/>
        <v>279.47000000000003</v>
      </c>
      <c r="AS9162" s="73">
        <f t="shared" si="4952"/>
        <v>279.47000000000003</v>
      </c>
      <c r="AT9162" s="73">
        <f t="shared" si="4952"/>
        <v>279.47000000000003</v>
      </c>
      <c r="AU9162" s="73">
        <f t="shared" si="4952"/>
        <v>279.47000000000003</v>
      </c>
      <c r="AV9162" s="73">
        <f t="shared" si="4952"/>
        <v>279.47000000000003</v>
      </c>
      <c r="AW9162" s="73">
        <f t="shared" si="4952"/>
        <v>279.47000000000003</v>
      </c>
      <c r="AX9162" s="73">
        <f t="shared" si="4952"/>
        <v>279.47000000000003</v>
      </c>
      <c r="AY9162" s="73">
        <f t="shared" si="4952"/>
        <v>279.47000000000003</v>
      </c>
      <c r="AZ9162" s="73">
        <f t="shared" si="4952"/>
        <v>279.47000000000003</v>
      </c>
      <c r="BA9162" s="73">
        <f t="shared" si="4952"/>
        <v>279.47000000000003</v>
      </c>
      <c r="BB9162" s="73">
        <f t="shared" si="4952"/>
        <v>279.47000000000003</v>
      </c>
      <c r="BC9162" s="73">
        <f t="shared" si="4952"/>
        <v>279.47000000000003</v>
      </c>
      <c r="BD9162" s="73">
        <f t="shared" si="4952"/>
        <v>279.47000000000003</v>
      </c>
      <c r="BE9162" s="73">
        <f t="shared" si="4952"/>
        <v>279.47000000000003</v>
      </c>
      <c r="BF9162" s="73">
        <f t="shared" si="4952"/>
        <v>279.47000000000003</v>
      </c>
      <c r="BG9162" s="73">
        <f t="shared" si="4952"/>
        <v>279.47000000000003</v>
      </c>
      <c r="BH9162" s="73">
        <f t="shared" si="4952"/>
        <v>279.47000000000003</v>
      </c>
      <c r="BI9162" s="73">
        <f t="shared" si="4952"/>
        <v>279.47000000000003</v>
      </c>
      <c r="BJ9162" s="73">
        <f t="shared" si="4952"/>
        <v>279.47000000000003</v>
      </c>
      <c r="BK9162" s="73">
        <f t="shared" si="4952"/>
        <v>279.47000000000003</v>
      </c>
      <c r="BL9162" s="73">
        <f t="shared" si="4952"/>
        <v>279.47000000000003</v>
      </c>
      <c r="BM9162" s="73">
        <f t="shared" si="4952"/>
        <v>279.47000000000003</v>
      </c>
      <c r="BN9162" s="73">
        <f t="shared" si="4952"/>
        <v>279.47000000000003</v>
      </c>
      <c r="BO9162" s="73">
        <f t="shared" si="4952"/>
        <v>279.47000000000003</v>
      </c>
      <c r="BP9162" s="73">
        <f t="shared" si="4952"/>
        <v>279.47000000000003</v>
      </c>
      <c r="BQ9162" s="73">
        <f t="shared" si="4952"/>
        <v>279.47000000000003</v>
      </c>
      <c r="BR9162" s="73">
        <f t="shared" ref="BR9162:EC9162" si="4953">(BQ9162+$F$9100*$F$9102*($F$55/$F$9101*BQ9161+$F$55/$F$9101*BQ9163))/(1+$F$9100*$F$9102*($F$55/$F$9101+$F$55/$F$9101))</f>
        <v>279.47000000000003</v>
      </c>
      <c r="BS9162" s="73">
        <f t="shared" si="4953"/>
        <v>279.47000000000003</v>
      </c>
      <c r="BT9162" s="73">
        <f t="shared" si="4953"/>
        <v>279.47000000000003</v>
      </c>
      <c r="BU9162" s="73">
        <f t="shared" si="4953"/>
        <v>279.47000000000003</v>
      </c>
      <c r="BV9162" s="73">
        <f t="shared" si="4953"/>
        <v>279.47000000000003</v>
      </c>
      <c r="BW9162" s="73">
        <f t="shared" si="4953"/>
        <v>279.47000000000003</v>
      </c>
      <c r="BX9162" s="73">
        <f t="shared" si="4953"/>
        <v>279.47000000000003</v>
      </c>
      <c r="BY9162" s="73">
        <f t="shared" si="4953"/>
        <v>279.47000000000003</v>
      </c>
      <c r="BZ9162" s="73">
        <f t="shared" si="4953"/>
        <v>279.47000000000003</v>
      </c>
      <c r="CA9162" s="73">
        <f t="shared" si="4953"/>
        <v>279.47000000000003</v>
      </c>
      <c r="CB9162" s="73">
        <f t="shared" si="4953"/>
        <v>279.47000000000003</v>
      </c>
      <c r="CC9162" s="73">
        <f t="shared" si="4953"/>
        <v>279.47000000000003</v>
      </c>
      <c r="CD9162" s="73">
        <f t="shared" si="4953"/>
        <v>279.47000000000003</v>
      </c>
      <c r="CE9162" s="73">
        <f t="shared" si="4953"/>
        <v>279.47000000000003</v>
      </c>
      <c r="CF9162" s="73">
        <f t="shared" si="4953"/>
        <v>279.47000000000003</v>
      </c>
      <c r="CG9162" s="73">
        <f t="shared" si="4953"/>
        <v>279.47000000000003</v>
      </c>
      <c r="CH9162" s="73">
        <f t="shared" si="4953"/>
        <v>279.47000000000003</v>
      </c>
      <c r="CI9162" s="73">
        <f t="shared" si="4953"/>
        <v>279.47000000000003</v>
      </c>
      <c r="CJ9162" s="73">
        <f t="shared" si="4953"/>
        <v>279.47000000000003</v>
      </c>
      <c r="CK9162" s="73">
        <f t="shared" si="4953"/>
        <v>279.47000000000003</v>
      </c>
      <c r="CL9162" s="73">
        <f t="shared" si="4953"/>
        <v>279.47000000000003</v>
      </c>
      <c r="CM9162" s="73">
        <f t="shared" si="4953"/>
        <v>279.47000000000003</v>
      </c>
      <c r="CN9162" s="73">
        <f t="shared" si="4953"/>
        <v>279.47000000000003</v>
      </c>
      <c r="CO9162" s="73">
        <f t="shared" si="4953"/>
        <v>279.47000000000003</v>
      </c>
      <c r="CP9162" s="73">
        <f t="shared" si="4953"/>
        <v>279.47000000000003</v>
      </c>
      <c r="CQ9162" s="73">
        <f t="shared" si="4953"/>
        <v>279.47000000000003</v>
      </c>
      <c r="CR9162" s="73">
        <f t="shared" si="4953"/>
        <v>279.47000000000003</v>
      </c>
      <c r="CS9162" s="73">
        <f t="shared" si="4953"/>
        <v>279.47000000000003</v>
      </c>
      <c r="CT9162" s="73">
        <f t="shared" si="4953"/>
        <v>279.47000000000003</v>
      </c>
      <c r="CU9162" s="73">
        <f t="shared" si="4953"/>
        <v>279.47000000000003</v>
      </c>
      <c r="CV9162" s="73">
        <f t="shared" si="4953"/>
        <v>279.47000000000003</v>
      </c>
      <c r="CW9162" s="73">
        <f t="shared" si="4953"/>
        <v>279.47000000000003</v>
      </c>
      <c r="CX9162" s="73">
        <f t="shared" si="4953"/>
        <v>279.47000000000003</v>
      </c>
      <c r="CY9162" s="73">
        <f t="shared" si="4953"/>
        <v>279.47000000000003</v>
      </c>
      <c r="CZ9162" s="73">
        <f t="shared" si="4953"/>
        <v>279.47000000000003</v>
      </c>
      <c r="DA9162" s="73">
        <f t="shared" si="4953"/>
        <v>279.47000000000003</v>
      </c>
      <c r="DB9162" s="73">
        <f t="shared" si="4953"/>
        <v>279.47000000000003</v>
      </c>
      <c r="DC9162" s="73">
        <f t="shared" si="4953"/>
        <v>279.47000000000003</v>
      </c>
      <c r="DD9162" s="73">
        <f t="shared" si="4953"/>
        <v>279.47000000000003</v>
      </c>
      <c r="DE9162" s="73">
        <f t="shared" si="4953"/>
        <v>279.47000000000003</v>
      </c>
      <c r="DF9162" s="73">
        <f t="shared" si="4953"/>
        <v>279.47000000000003</v>
      </c>
      <c r="DG9162" s="73">
        <f t="shared" si="4953"/>
        <v>279.47000000000003</v>
      </c>
      <c r="DH9162" s="73">
        <f t="shared" si="4953"/>
        <v>279.47000000000003</v>
      </c>
      <c r="DI9162" s="73">
        <f t="shared" si="4953"/>
        <v>279.47000000000003</v>
      </c>
      <c r="DJ9162" s="73">
        <f t="shared" si="4953"/>
        <v>279.47000000000003</v>
      </c>
      <c r="DK9162" s="73">
        <f t="shared" si="4953"/>
        <v>279.47000000000003</v>
      </c>
      <c r="DL9162" s="73">
        <f t="shared" si="4953"/>
        <v>279.47000000000003</v>
      </c>
      <c r="DM9162" s="73">
        <f t="shared" si="4953"/>
        <v>279.47000000000003</v>
      </c>
      <c r="DN9162" s="73">
        <f t="shared" si="4953"/>
        <v>279.47000000000003</v>
      </c>
      <c r="DO9162" s="73">
        <f t="shared" si="4953"/>
        <v>279.47000000000003</v>
      </c>
      <c r="DP9162" s="73">
        <f t="shared" si="4953"/>
        <v>279.47000000000003</v>
      </c>
      <c r="DQ9162" s="73">
        <f t="shared" si="4953"/>
        <v>279.47000000000003</v>
      </c>
      <c r="DR9162" s="73">
        <f t="shared" si="4953"/>
        <v>279.47000000000003</v>
      </c>
      <c r="DS9162" s="73">
        <f t="shared" si="4953"/>
        <v>279.47000000000003</v>
      </c>
      <c r="DT9162" s="73">
        <f t="shared" si="4953"/>
        <v>279.47000000000003</v>
      </c>
      <c r="DU9162" s="73">
        <f t="shared" si="4953"/>
        <v>279.47000000000003</v>
      </c>
      <c r="DV9162" s="73">
        <f t="shared" si="4953"/>
        <v>279.47000000000003</v>
      </c>
      <c r="DW9162" s="73">
        <f t="shared" si="4953"/>
        <v>279.47000000000003</v>
      </c>
      <c r="DX9162" s="73">
        <f t="shared" si="4953"/>
        <v>279.47000000000003</v>
      </c>
      <c r="DY9162" s="73">
        <f t="shared" si="4953"/>
        <v>279.47000000000003</v>
      </c>
      <c r="DZ9162" s="73">
        <f t="shared" si="4953"/>
        <v>279.47000000000003</v>
      </c>
      <c r="EA9162" s="73">
        <f t="shared" si="4953"/>
        <v>279.47000000000003</v>
      </c>
      <c r="EB9162" s="73">
        <f t="shared" si="4953"/>
        <v>279.47000000000003</v>
      </c>
      <c r="EC9162" s="73">
        <f t="shared" si="4953"/>
        <v>279.47000000000003</v>
      </c>
      <c r="ED9162" s="73">
        <f t="shared" ref="ED9162:GO9162" si="4954">(EC9162+$F$9100*$F$9102*($F$55/$F$9101*EC9161+$F$55/$F$9101*EC9163))/(1+$F$9100*$F$9102*($F$55/$F$9101+$F$55/$F$9101))</f>
        <v>279.47000000000003</v>
      </c>
      <c r="EE9162" s="73">
        <f t="shared" si="4954"/>
        <v>279.47000000000003</v>
      </c>
      <c r="EF9162" s="73">
        <f t="shared" si="4954"/>
        <v>279.47000000000003</v>
      </c>
      <c r="EG9162" s="73">
        <f t="shared" si="4954"/>
        <v>279.47000000000003</v>
      </c>
      <c r="EH9162" s="73">
        <f t="shared" si="4954"/>
        <v>279.47000000000003</v>
      </c>
      <c r="EI9162" s="73">
        <f t="shared" si="4954"/>
        <v>279.47000000000003</v>
      </c>
      <c r="EJ9162" s="73">
        <f t="shared" si="4954"/>
        <v>279.47000000000003</v>
      </c>
      <c r="EK9162" s="73">
        <f t="shared" si="4954"/>
        <v>279.47000000000003</v>
      </c>
      <c r="EL9162" s="73">
        <f t="shared" si="4954"/>
        <v>279.47000000000003</v>
      </c>
      <c r="EM9162" s="73">
        <f t="shared" si="4954"/>
        <v>279.47000000000003</v>
      </c>
      <c r="EN9162" s="73">
        <f t="shared" si="4954"/>
        <v>279.47000000000003</v>
      </c>
      <c r="EO9162" s="73">
        <f t="shared" si="4954"/>
        <v>279.47000000000003</v>
      </c>
      <c r="EP9162" s="73">
        <f t="shared" si="4954"/>
        <v>279.47000000000003</v>
      </c>
      <c r="EQ9162" s="73">
        <f t="shared" si="4954"/>
        <v>279.47000000000003</v>
      </c>
      <c r="ER9162" s="73">
        <f t="shared" si="4954"/>
        <v>279.47000000000003</v>
      </c>
      <c r="ES9162" s="73">
        <f t="shared" si="4954"/>
        <v>279.47000000000003</v>
      </c>
      <c r="ET9162" s="73">
        <f t="shared" si="4954"/>
        <v>279.47000000000003</v>
      </c>
      <c r="EU9162" s="73">
        <f t="shared" si="4954"/>
        <v>279.47000000000003</v>
      </c>
      <c r="EV9162" s="73">
        <f t="shared" si="4954"/>
        <v>279.47000000000003</v>
      </c>
      <c r="EW9162" s="73">
        <f t="shared" si="4954"/>
        <v>279.47000000000003</v>
      </c>
      <c r="EX9162" s="73">
        <f t="shared" si="4954"/>
        <v>279.47000000000003</v>
      </c>
      <c r="EY9162" s="73">
        <f t="shared" si="4954"/>
        <v>279.47000000000003</v>
      </c>
      <c r="EZ9162" s="73">
        <f t="shared" si="4954"/>
        <v>279.47000000000003</v>
      </c>
      <c r="FA9162" s="73">
        <f t="shared" si="4954"/>
        <v>279.47000000000003</v>
      </c>
      <c r="FB9162" s="73">
        <f t="shared" si="4954"/>
        <v>279.47000000000003</v>
      </c>
      <c r="FC9162" s="73">
        <f t="shared" si="4954"/>
        <v>279.47000000000003</v>
      </c>
      <c r="FD9162" s="73">
        <f t="shared" si="4954"/>
        <v>279.47000000000003</v>
      </c>
      <c r="FE9162" s="73">
        <f t="shared" si="4954"/>
        <v>279.47000000000003</v>
      </c>
      <c r="FF9162" s="73">
        <f t="shared" si="4954"/>
        <v>279.47000000000003</v>
      </c>
      <c r="FG9162" s="73">
        <f t="shared" si="4954"/>
        <v>279.47000000000003</v>
      </c>
      <c r="FH9162" s="73">
        <f t="shared" si="4954"/>
        <v>279.47000000000003</v>
      </c>
      <c r="FI9162" s="73">
        <f t="shared" si="4954"/>
        <v>279.47000000000003</v>
      </c>
      <c r="FJ9162" s="73">
        <f t="shared" si="4954"/>
        <v>279.47000000000003</v>
      </c>
      <c r="FK9162" s="73">
        <f t="shared" si="4954"/>
        <v>279.47000000000003</v>
      </c>
      <c r="FL9162" s="73">
        <f t="shared" si="4954"/>
        <v>279.47000000000003</v>
      </c>
      <c r="FM9162" s="73">
        <f t="shared" si="4954"/>
        <v>279.47000000000003</v>
      </c>
      <c r="FN9162" s="73">
        <f t="shared" si="4954"/>
        <v>279.47000000000003</v>
      </c>
      <c r="FO9162" s="73">
        <f t="shared" si="4954"/>
        <v>279.47000000000003</v>
      </c>
      <c r="FP9162" s="73">
        <f t="shared" si="4954"/>
        <v>279.47000000000003</v>
      </c>
      <c r="FQ9162" s="73">
        <f t="shared" si="4954"/>
        <v>279.47000000000003</v>
      </c>
      <c r="FR9162" s="73">
        <f t="shared" si="4954"/>
        <v>279.47000000000003</v>
      </c>
      <c r="FS9162" s="73">
        <f t="shared" si="4954"/>
        <v>279.47000000000003</v>
      </c>
      <c r="FT9162" s="73">
        <f t="shared" si="4954"/>
        <v>279.47000000000003</v>
      </c>
      <c r="FU9162" s="73">
        <f t="shared" si="4954"/>
        <v>279.47000000000003</v>
      </c>
      <c r="FV9162" s="73">
        <f t="shared" si="4954"/>
        <v>279.47000000000003</v>
      </c>
      <c r="FW9162" s="73">
        <f t="shared" si="4954"/>
        <v>279.47000000000003</v>
      </c>
      <c r="FX9162" s="73">
        <f t="shared" si="4954"/>
        <v>279.47000000000003</v>
      </c>
      <c r="FY9162" s="73">
        <f t="shared" si="4954"/>
        <v>279.47000000000003</v>
      </c>
      <c r="FZ9162" s="73">
        <f t="shared" si="4954"/>
        <v>279.47000000000003</v>
      </c>
      <c r="GA9162" s="73">
        <f t="shared" si="4954"/>
        <v>279.47000000000003</v>
      </c>
      <c r="GB9162" s="73">
        <f t="shared" si="4954"/>
        <v>279.47000000000003</v>
      </c>
      <c r="GC9162" s="73">
        <f t="shared" si="4954"/>
        <v>279.47000000000003</v>
      </c>
      <c r="GD9162" s="73">
        <f t="shared" si="4954"/>
        <v>279.47000000000003</v>
      </c>
      <c r="GE9162" s="73">
        <f t="shared" si="4954"/>
        <v>279.47000000000003</v>
      </c>
      <c r="GF9162" s="73">
        <f t="shared" si="4954"/>
        <v>279.47000000000003</v>
      </c>
      <c r="GG9162" s="73">
        <f t="shared" si="4954"/>
        <v>279.47000000000003</v>
      </c>
      <c r="GH9162" s="73">
        <f t="shared" si="4954"/>
        <v>279.47000000000003</v>
      </c>
      <c r="GI9162" s="73">
        <f t="shared" si="4954"/>
        <v>279.47000000000003</v>
      </c>
      <c r="GJ9162" s="73">
        <f t="shared" si="4954"/>
        <v>279.47000000000003</v>
      </c>
      <c r="GK9162" s="73">
        <f t="shared" si="4954"/>
        <v>279.47000000000003</v>
      </c>
      <c r="GL9162" s="73">
        <f t="shared" si="4954"/>
        <v>279.47000000000003</v>
      </c>
      <c r="GM9162" s="73">
        <f t="shared" si="4954"/>
        <v>279.47000000000003</v>
      </c>
      <c r="GN9162" s="73">
        <f t="shared" si="4954"/>
        <v>279.47000000000003</v>
      </c>
      <c r="GO9162" s="73">
        <f t="shared" si="4954"/>
        <v>279.47000000000003</v>
      </c>
      <c r="GP9162" s="73">
        <f t="shared" ref="GP9162:JA9162" si="4955">(GO9162+$F$9100*$F$9102*($F$55/$F$9101*GO9161+$F$55/$F$9101*GO9163))/(1+$F$9100*$F$9102*($F$55/$F$9101+$F$55/$F$9101))</f>
        <v>279.47000000000003</v>
      </c>
      <c r="GQ9162" s="73">
        <f t="shared" si="4955"/>
        <v>279.47000000000003</v>
      </c>
      <c r="GR9162" s="73">
        <f t="shared" si="4955"/>
        <v>279.47000000000003</v>
      </c>
      <c r="GS9162" s="73">
        <f t="shared" si="4955"/>
        <v>279.47000000000003</v>
      </c>
      <c r="GT9162" s="73">
        <f t="shared" si="4955"/>
        <v>279.47000000000003</v>
      </c>
      <c r="GU9162" s="73">
        <f t="shared" si="4955"/>
        <v>279.47000000000003</v>
      </c>
      <c r="GV9162" s="73">
        <f t="shared" si="4955"/>
        <v>279.47000000000003</v>
      </c>
      <c r="GW9162" s="73">
        <f t="shared" si="4955"/>
        <v>279.47000000000003</v>
      </c>
      <c r="GX9162" s="73">
        <f t="shared" si="4955"/>
        <v>279.47000000000003</v>
      </c>
      <c r="GY9162" s="73">
        <f t="shared" si="4955"/>
        <v>279.47000000000003</v>
      </c>
      <c r="GZ9162" s="73">
        <f t="shared" si="4955"/>
        <v>279.47000000000003</v>
      </c>
      <c r="HA9162" s="73">
        <f t="shared" si="4955"/>
        <v>279.47000000000003</v>
      </c>
      <c r="HB9162" s="73">
        <f t="shared" si="4955"/>
        <v>279.47000000000003</v>
      </c>
      <c r="HC9162" s="73">
        <f t="shared" si="4955"/>
        <v>279.47000000000003</v>
      </c>
      <c r="HD9162" s="73">
        <f t="shared" si="4955"/>
        <v>279.47000000000003</v>
      </c>
      <c r="HE9162" s="73">
        <f t="shared" si="4955"/>
        <v>279.47000000000003</v>
      </c>
      <c r="HF9162" s="73">
        <f t="shared" si="4955"/>
        <v>279.47000000000003</v>
      </c>
      <c r="HG9162" s="73">
        <f t="shared" si="4955"/>
        <v>279.47000000000003</v>
      </c>
      <c r="HH9162" s="73">
        <f t="shared" si="4955"/>
        <v>279.47000000000003</v>
      </c>
      <c r="HI9162" s="73">
        <f t="shared" si="4955"/>
        <v>279.47000000000003</v>
      </c>
      <c r="HJ9162" s="73">
        <f t="shared" si="4955"/>
        <v>279.47000000000003</v>
      </c>
      <c r="HK9162" s="73">
        <f t="shared" si="4955"/>
        <v>279.47000000000003</v>
      </c>
      <c r="HL9162" s="73">
        <f t="shared" si="4955"/>
        <v>279.47000000000003</v>
      </c>
      <c r="HM9162" s="73">
        <f t="shared" si="4955"/>
        <v>279.47000000000003</v>
      </c>
      <c r="HN9162" s="73">
        <f t="shared" si="4955"/>
        <v>279.47000000000003</v>
      </c>
      <c r="HO9162" s="73">
        <f t="shared" si="4955"/>
        <v>279.47000000000003</v>
      </c>
      <c r="HP9162" s="73">
        <f t="shared" si="4955"/>
        <v>279.47000000000003</v>
      </c>
      <c r="HQ9162" s="73">
        <f t="shared" si="4955"/>
        <v>279.47000000000003</v>
      </c>
      <c r="HR9162" s="73">
        <f t="shared" si="4955"/>
        <v>279.47000000000003</v>
      </c>
      <c r="HS9162" s="73">
        <f t="shared" si="4955"/>
        <v>279.47000000000003</v>
      </c>
      <c r="HT9162" s="73">
        <f t="shared" si="4955"/>
        <v>279.47000000000003</v>
      </c>
      <c r="HU9162" s="73">
        <f t="shared" si="4955"/>
        <v>279.47000000000003</v>
      </c>
      <c r="HV9162" s="73">
        <f t="shared" si="4955"/>
        <v>279.47000000000003</v>
      </c>
      <c r="HW9162" s="73">
        <f t="shared" si="4955"/>
        <v>279.47000000000003</v>
      </c>
      <c r="HX9162" s="73">
        <f t="shared" si="4955"/>
        <v>279.47000000000003</v>
      </c>
      <c r="HY9162" s="73">
        <f t="shared" si="4955"/>
        <v>279.47000000000003</v>
      </c>
      <c r="HZ9162" s="73">
        <f t="shared" si="4955"/>
        <v>279.47000000000003</v>
      </c>
      <c r="IA9162" s="73">
        <f t="shared" si="4955"/>
        <v>279.47000000000003</v>
      </c>
      <c r="IB9162" s="73">
        <f t="shared" si="4955"/>
        <v>279.47000000000003</v>
      </c>
      <c r="IC9162" s="73">
        <f t="shared" si="4955"/>
        <v>279.47000000000003</v>
      </c>
      <c r="ID9162" s="73">
        <f t="shared" si="4955"/>
        <v>279.47000000000003</v>
      </c>
      <c r="IE9162" s="73">
        <f t="shared" si="4955"/>
        <v>279.47000000000003</v>
      </c>
      <c r="IF9162" s="73">
        <f t="shared" si="4955"/>
        <v>279.47000000000003</v>
      </c>
      <c r="IG9162" s="73">
        <f t="shared" si="4955"/>
        <v>279.47000000000003</v>
      </c>
      <c r="IH9162" s="73">
        <f t="shared" si="4955"/>
        <v>279.47000000000003</v>
      </c>
      <c r="II9162" s="73">
        <f t="shared" si="4955"/>
        <v>279.47000000000003</v>
      </c>
      <c r="IJ9162" s="73">
        <f t="shared" si="4955"/>
        <v>279.47000000000003</v>
      </c>
      <c r="IK9162" s="73">
        <f t="shared" si="4955"/>
        <v>279.47000000000003</v>
      </c>
      <c r="IL9162" s="73">
        <f t="shared" si="4955"/>
        <v>279.47000000000003</v>
      </c>
      <c r="IM9162" s="73">
        <f t="shared" si="4955"/>
        <v>279.47000000000003</v>
      </c>
      <c r="IN9162" s="73">
        <f t="shared" si="4955"/>
        <v>279.47000000000003</v>
      </c>
      <c r="IO9162" s="73">
        <f t="shared" si="4955"/>
        <v>279.47000000000003</v>
      </c>
      <c r="IP9162" s="73">
        <f t="shared" si="4955"/>
        <v>279.47000000000003</v>
      </c>
      <c r="IQ9162" s="73">
        <f t="shared" si="4955"/>
        <v>279.47000000000003</v>
      </c>
      <c r="IR9162" s="73">
        <f t="shared" si="4955"/>
        <v>279.47000000000003</v>
      </c>
      <c r="IS9162" s="73">
        <f t="shared" si="4955"/>
        <v>279.47000000000003</v>
      </c>
      <c r="IT9162" s="73">
        <f t="shared" si="4955"/>
        <v>279.47000000000003</v>
      </c>
      <c r="IU9162" s="73">
        <f t="shared" si="4955"/>
        <v>279.47000000000003</v>
      </c>
      <c r="IV9162" s="73">
        <f t="shared" si="4955"/>
        <v>279.47000000000003</v>
      </c>
      <c r="IW9162" s="73">
        <f t="shared" si="4955"/>
        <v>279.47000000000003</v>
      </c>
      <c r="IX9162" s="73">
        <f t="shared" si="4955"/>
        <v>279.47000000000003</v>
      </c>
      <c r="IY9162" s="73">
        <f t="shared" si="4955"/>
        <v>279.47000000000003</v>
      </c>
      <c r="IZ9162" s="73">
        <f t="shared" si="4955"/>
        <v>279.47000000000003</v>
      </c>
      <c r="JA9162" s="73">
        <f t="shared" si="4955"/>
        <v>279.47000000000003</v>
      </c>
      <c r="JB9162" s="73">
        <f t="shared" ref="JB9162:KG9162" si="4956">(JA9162+$F$9100*$F$9102*($F$55/$F$9101*JA9161+$F$55/$F$9101*JA9163))/(1+$F$9100*$F$9102*($F$55/$F$9101+$F$55/$F$9101))</f>
        <v>279.47000000000003</v>
      </c>
      <c r="JC9162" s="73">
        <f t="shared" si="4956"/>
        <v>279.47000000000003</v>
      </c>
      <c r="JD9162" s="73">
        <f t="shared" si="4956"/>
        <v>279.47000000000003</v>
      </c>
      <c r="JE9162" s="73">
        <f t="shared" si="4956"/>
        <v>279.47000000000003</v>
      </c>
      <c r="JF9162" s="73">
        <f t="shared" si="4956"/>
        <v>279.47000000000003</v>
      </c>
      <c r="JG9162" s="73">
        <f t="shared" si="4956"/>
        <v>279.47000000000003</v>
      </c>
      <c r="JH9162" s="73">
        <f t="shared" si="4956"/>
        <v>279.47000000000003</v>
      </c>
      <c r="JI9162" s="73">
        <f t="shared" si="4956"/>
        <v>279.47000000000003</v>
      </c>
      <c r="JJ9162" s="73">
        <f t="shared" si="4956"/>
        <v>279.47000000000003</v>
      </c>
      <c r="JK9162" s="73">
        <f t="shared" si="4956"/>
        <v>279.47000000000003</v>
      </c>
      <c r="JL9162" s="73">
        <f t="shared" si="4956"/>
        <v>279.47000000000003</v>
      </c>
      <c r="JM9162" s="73">
        <f t="shared" si="4956"/>
        <v>279.47000000000003</v>
      </c>
      <c r="JN9162" s="73">
        <f t="shared" si="4956"/>
        <v>279.47000000000003</v>
      </c>
      <c r="JO9162" s="73">
        <f t="shared" si="4956"/>
        <v>279.47000000000003</v>
      </c>
      <c r="JP9162" s="73">
        <f t="shared" si="4956"/>
        <v>279.47000000000003</v>
      </c>
      <c r="JQ9162" s="73">
        <f t="shared" si="4956"/>
        <v>279.47000000000003</v>
      </c>
      <c r="JR9162" s="73">
        <f t="shared" si="4956"/>
        <v>279.47000000000003</v>
      </c>
      <c r="JS9162" s="73">
        <f t="shared" si="4956"/>
        <v>279.47000000000003</v>
      </c>
      <c r="JT9162" s="73">
        <f t="shared" si="4956"/>
        <v>279.47000000000003</v>
      </c>
      <c r="JU9162" s="73">
        <f t="shared" si="4956"/>
        <v>279.47000000000003</v>
      </c>
      <c r="JV9162" s="73">
        <f t="shared" si="4956"/>
        <v>279.47000000000003</v>
      </c>
      <c r="JW9162" s="73">
        <f t="shared" si="4956"/>
        <v>279.47000000000003</v>
      </c>
      <c r="JX9162" s="73">
        <f t="shared" si="4956"/>
        <v>279.47000000000003</v>
      </c>
      <c r="JY9162" s="73">
        <f t="shared" si="4956"/>
        <v>279.47000000000003</v>
      </c>
      <c r="JZ9162" s="73">
        <f t="shared" si="4956"/>
        <v>279.47000000000003</v>
      </c>
      <c r="KA9162" s="73">
        <f t="shared" si="4956"/>
        <v>279.47000000000003</v>
      </c>
      <c r="KB9162" s="73">
        <f t="shared" si="4956"/>
        <v>279.47000000000003</v>
      </c>
      <c r="KC9162" s="73">
        <f t="shared" si="4956"/>
        <v>279.47000000000003</v>
      </c>
      <c r="KD9162" s="73">
        <f t="shared" si="4956"/>
        <v>279.47000000000003</v>
      </c>
      <c r="KE9162" s="73">
        <f t="shared" si="4956"/>
        <v>279.47000000000003</v>
      </c>
      <c r="KF9162" s="73">
        <f t="shared" si="4956"/>
        <v>279.47000000000003</v>
      </c>
      <c r="KG9162" s="73">
        <f t="shared" si="4956"/>
        <v>279.47000000000003</v>
      </c>
      <c r="KH9162">
        <v>279.47000000000003</v>
      </c>
      <c r="KL9162" s="84"/>
      <c r="KP9162" s="84"/>
      <c r="KS9162" s="74"/>
      <c r="KT9162" s="74"/>
      <c r="KU9162" s="16"/>
      <c r="KV9162" s="72"/>
      <c r="KW9162" s="72"/>
      <c r="KX9162" s="16"/>
      <c r="KZ9162" s="16"/>
      <c r="LA9162" s="16"/>
      <c r="LB9162" s="74"/>
      <c r="LC9162" s="74"/>
    </row>
    <row r="9163" spans="2:315" x14ac:dyDescent="0.35">
      <c r="B9163">
        <v>57</v>
      </c>
      <c r="C9163">
        <f t="shared" si="4826"/>
        <v>0.56499999999999995</v>
      </c>
      <c r="E9163" s="92">
        <v>279.47000000000003</v>
      </c>
      <c r="F9163" s="73">
        <f t="shared" ref="F9163:BQ9163" si="4957">(E9163+$F$9100*$F$9102*($F$55/$F$9101*E9162+$F$55/$F$9101*E9164))/(1+$F$9100*$F$9102*($F$55/$F$9101+$F$55/$F$9101))</f>
        <v>279.47000000000003</v>
      </c>
      <c r="G9163" s="73">
        <f t="shared" si="4957"/>
        <v>279.47000000000003</v>
      </c>
      <c r="H9163" s="73">
        <f t="shared" si="4957"/>
        <v>279.47000000000003</v>
      </c>
      <c r="I9163" s="73">
        <f t="shared" si="4957"/>
        <v>279.47000000000003</v>
      </c>
      <c r="J9163" s="73">
        <f t="shared" si="4957"/>
        <v>279.47000000000003</v>
      </c>
      <c r="K9163" s="73">
        <f t="shared" si="4957"/>
        <v>279.47000000000003</v>
      </c>
      <c r="L9163" s="73">
        <f t="shared" si="4957"/>
        <v>279.47000000000003</v>
      </c>
      <c r="M9163" s="73">
        <f t="shared" si="4957"/>
        <v>279.47000000000003</v>
      </c>
      <c r="N9163" s="73">
        <f t="shared" si="4957"/>
        <v>279.47000000000003</v>
      </c>
      <c r="O9163" s="73">
        <f t="shared" si="4957"/>
        <v>279.47000000000003</v>
      </c>
      <c r="P9163" s="73">
        <f t="shared" si="4957"/>
        <v>279.47000000000003</v>
      </c>
      <c r="Q9163" s="73">
        <f t="shared" si="4957"/>
        <v>279.47000000000003</v>
      </c>
      <c r="R9163" s="73">
        <f t="shared" si="4957"/>
        <v>279.47000000000003</v>
      </c>
      <c r="S9163" s="73">
        <f t="shared" si="4957"/>
        <v>279.47000000000003</v>
      </c>
      <c r="T9163" s="73">
        <f t="shared" si="4957"/>
        <v>279.47000000000003</v>
      </c>
      <c r="U9163" s="73">
        <f t="shared" si="4957"/>
        <v>279.47000000000003</v>
      </c>
      <c r="V9163" s="73">
        <f t="shared" si="4957"/>
        <v>279.47000000000003</v>
      </c>
      <c r="W9163" s="73">
        <f t="shared" si="4957"/>
        <v>279.47000000000003</v>
      </c>
      <c r="X9163" s="73">
        <f t="shared" si="4957"/>
        <v>279.47000000000003</v>
      </c>
      <c r="Y9163" s="73">
        <f t="shared" si="4957"/>
        <v>279.47000000000003</v>
      </c>
      <c r="Z9163" s="73">
        <f t="shared" si="4957"/>
        <v>279.47000000000003</v>
      </c>
      <c r="AA9163" s="73">
        <f t="shared" si="4957"/>
        <v>279.47000000000003</v>
      </c>
      <c r="AB9163" s="73">
        <f t="shared" si="4957"/>
        <v>279.47000000000003</v>
      </c>
      <c r="AC9163" s="73">
        <f t="shared" si="4957"/>
        <v>279.47000000000003</v>
      </c>
      <c r="AD9163" s="73">
        <f t="shared" si="4957"/>
        <v>279.47000000000003</v>
      </c>
      <c r="AE9163" s="73">
        <f t="shared" si="4957"/>
        <v>279.47000000000003</v>
      </c>
      <c r="AF9163" s="73">
        <f t="shared" si="4957"/>
        <v>279.47000000000003</v>
      </c>
      <c r="AG9163" s="73">
        <f t="shared" si="4957"/>
        <v>279.47000000000003</v>
      </c>
      <c r="AH9163" s="73">
        <f t="shared" si="4957"/>
        <v>279.47000000000003</v>
      </c>
      <c r="AI9163" s="73">
        <f t="shared" si="4957"/>
        <v>279.47000000000003</v>
      </c>
      <c r="AJ9163" s="73">
        <f t="shared" si="4957"/>
        <v>279.47000000000003</v>
      </c>
      <c r="AK9163" s="73">
        <f t="shared" si="4957"/>
        <v>279.47000000000003</v>
      </c>
      <c r="AL9163" s="73">
        <f t="shared" si="4957"/>
        <v>279.47000000000003</v>
      </c>
      <c r="AM9163" s="73">
        <f t="shared" si="4957"/>
        <v>279.47000000000003</v>
      </c>
      <c r="AN9163" s="73">
        <f t="shared" si="4957"/>
        <v>279.47000000000003</v>
      </c>
      <c r="AO9163" s="73">
        <f t="shared" si="4957"/>
        <v>279.47000000000003</v>
      </c>
      <c r="AP9163" s="73">
        <f t="shared" si="4957"/>
        <v>279.47000000000003</v>
      </c>
      <c r="AQ9163" s="73">
        <f t="shared" si="4957"/>
        <v>279.47000000000003</v>
      </c>
      <c r="AR9163" s="73">
        <f t="shared" si="4957"/>
        <v>279.47000000000003</v>
      </c>
      <c r="AS9163" s="73">
        <f t="shared" si="4957"/>
        <v>279.47000000000003</v>
      </c>
      <c r="AT9163" s="73">
        <f t="shared" si="4957"/>
        <v>279.47000000000003</v>
      </c>
      <c r="AU9163" s="73">
        <f t="shared" si="4957"/>
        <v>279.47000000000003</v>
      </c>
      <c r="AV9163" s="73">
        <f t="shared" si="4957"/>
        <v>279.47000000000003</v>
      </c>
      <c r="AW9163" s="73">
        <f t="shared" si="4957"/>
        <v>279.47000000000003</v>
      </c>
      <c r="AX9163" s="73">
        <f t="shared" si="4957"/>
        <v>279.47000000000003</v>
      </c>
      <c r="AY9163" s="73">
        <f t="shared" si="4957"/>
        <v>279.47000000000003</v>
      </c>
      <c r="AZ9163" s="73">
        <f t="shared" si="4957"/>
        <v>279.47000000000003</v>
      </c>
      <c r="BA9163" s="73">
        <f t="shared" si="4957"/>
        <v>279.47000000000003</v>
      </c>
      <c r="BB9163" s="73">
        <f t="shared" si="4957"/>
        <v>279.47000000000003</v>
      </c>
      <c r="BC9163" s="73">
        <f t="shared" si="4957"/>
        <v>279.47000000000003</v>
      </c>
      <c r="BD9163" s="73">
        <f t="shared" si="4957"/>
        <v>279.47000000000003</v>
      </c>
      <c r="BE9163" s="73">
        <f t="shared" si="4957"/>
        <v>279.47000000000003</v>
      </c>
      <c r="BF9163" s="73">
        <f t="shared" si="4957"/>
        <v>279.47000000000003</v>
      </c>
      <c r="BG9163" s="73">
        <f t="shared" si="4957"/>
        <v>279.47000000000003</v>
      </c>
      <c r="BH9163" s="73">
        <f t="shared" si="4957"/>
        <v>279.47000000000003</v>
      </c>
      <c r="BI9163" s="73">
        <f t="shared" si="4957"/>
        <v>279.47000000000003</v>
      </c>
      <c r="BJ9163" s="73">
        <f t="shared" si="4957"/>
        <v>279.47000000000003</v>
      </c>
      <c r="BK9163" s="73">
        <f t="shared" si="4957"/>
        <v>279.47000000000003</v>
      </c>
      <c r="BL9163" s="73">
        <f t="shared" si="4957"/>
        <v>279.47000000000003</v>
      </c>
      <c r="BM9163" s="73">
        <f t="shared" si="4957"/>
        <v>279.47000000000003</v>
      </c>
      <c r="BN9163" s="73">
        <f t="shared" si="4957"/>
        <v>279.47000000000003</v>
      </c>
      <c r="BO9163" s="73">
        <f t="shared" si="4957"/>
        <v>279.47000000000003</v>
      </c>
      <c r="BP9163" s="73">
        <f t="shared" si="4957"/>
        <v>279.47000000000003</v>
      </c>
      <c r="BQ9163" s="73">
        <f t="shared" si="4957"/>
        <v>279.47000000000003</v>
      </c>
      <c r="BR9163" s="73">
        <f t="shared" ref="BR9163:EC9163" si="4958">(BQ9163+$F$9100*$F$9102*($F$55/$F$9101*BQ9162+$F$55/$F$9101*BQ9164))/(1+$F$9100*$F$9102*($F$55/$F$9101+$F$55/$F$9101))</f>
        <v>279.47000000000003</v>
      </c>
      <c r="BS9163" s="73">
        <f t="shared" si="4958"/>
        <v>279.47000000000003</v>
      </c>
      <c r="BT9163" s="73">
        <f t="shared" si="4958"/>
        <v>279.47000000000003</v>
      </c>
      <c r="BU9163" s="73">
        <f t="shared" si="4958"/>
        <v>279.47000000000003</v>
      </c>
      <c r="BV9163" s="73">
        <f t="shared" si="4958"/>
        <v>279.47000000000003</v>
      </c>
      <c r="BW9163" s="73">
        <f t="shared" si="4958"/>
        <v>279.47000000000003</v>
      </c>
      <c r="BX9163" s="73">
        <f t="shared" si="4958"/>
        <v>279.47000000000003</v>
      </c>
      <c r="BY9163" s="73">
        <f t="shared" si="4958"/>
        <v>279.47000000000003</v>
      </c>
      <c r="BZ9163" s="73">
        <f t="shared" si="4958"/>
        <v>279.47000000000003</v>
      </c>
      <c r="CA9163" s="73">
        <f t="shared" si="4958"/>
        <v>279.47000000000003</v>
      </c>
      <c r="CB9163" s="73">
        <f t="shared" si="4958"/>
        <v>279.47000000000003</v>
      </c>
      <c r="CC9163" s="73">
        <f t="shared" si="4958"/>
        <v>279.47000000000003</v>
      </c>
      <c r="CD9163" s="73">
        <f t="shared" si="4958"/>
        <v>279.47000000000003</v>
      </c>
      <c r="CE9163" s="73">
        <f t="shared" si="4958"/>
        <v>279.47000000000003</v>
      </c>
      <c r="CF9163" s="73">
        <f t="shared" si="4958"/>
        <v>279.47000000000003</v>
      </c>
      <c r="CG9163" s="73">
        <f t="shared" si="4958"/>
        <v>279.47000000000003</v>
      </c>
      <c r="CH9163" s="73">
        <f t="shared" si="4958"/>
        <v>279.47000000000003</v>
      </c>
      <c r="CI9163" s="73">
        <f t="shared" si="4958"/>
        <v>279.47000000000003</v>
      </c>
      <c r="CJ9163" s="73">
        <f t="shared" si="4958"/>
        <v>279.47000000000003</v>
      </c>
      <c r="CK9163" s="73">
        <f t="shared" si="4958"/>
        <v>279.47000000000003</v>
      </c>
      <c r="CL9163" s="73">
        <f t="shared" si="4958"/>
        <v>279.47000000000003</v>
      </c>
      <c r="CM9163" s="73">
        <f t="shared" si="4958"/>
        <v>279.47000000000003</v>
      </c>
      <c r="CN9163" s="73">
        <f t="shared" si="4958"/>
        <v>279.47000000000003</v>
      </c>
      <c r="CO9163" s="73">
        <f t="shared" si="4958"/>
        <v>279.47000000000003</v>
      </c>
      <c r="CP9163" s="73">
        <f t="shared" si="4958"/>
        <v>279.47000000000003</v>
      </c>
      <c r="CQ9163" s="73">
        <f t="shared" si="4958"/>
        <v>279.47000000000003</v>
      </c>
      <c r="CR9163" s="73">
        <f t="shared" si="4958"/>
        <v>279.47000000000003</v>
      </c>
      <c r="CS9163" s="73">
        <f t="shared" si="4958"/>
        <v>279.47000000000003</v>
      </c>
      <c r="CT9163" s="73">
        <f t="shared" si="4958"/>
        <v>279.47000000000003</v>
      </c>
      <c r="CU9163" s="73">
        <f t="shared" si="4958"/>
        <v>279.47000000000003</v>
      </c>
      <c r="CV9163" s="73">
        <f t="shared" si="4958"/>
        <v>279.47000000000003</v>
      </c>
      <c r="CW9163" s="73">
        <f t="shared" si="4958"/>
        <v>279.47000000000003</v>
      </c>
      <c r="CX9163" s="73">
        <f t="shared" si="4958"/>
        <v>279.47000000000003</v>
      </c>
      <c r="CY9163" s="73">
        <f t="shared" si="4958"/>
        <v>279.47000000000003</v>
      </c>
      <c r="CZ9163" s="73">
        <f t="shared" si="4958"/>
        <v>279.47000000000003</v>
      </c>
      <c r="DA9163" s="73">
        <f t="shared" si="4958"/>
        <v>279.47000000000003</v>
      </c>
      <c r="DB9163" s="73">
        <f t="shared" si="4958"/>
        <v>279.47000000000003</v>
      </c>
      <c r="DC9163" s="73">
        <f t="shared" si="4958"/>
        <v>279.47000000000003</v>
      </c>
      <c r="DD9163" s="73">
        <f t="shared" si="4958"/>
        <v>279.47000000000003</v>
      </c>
      <c r="DE9163" s="73">
        <f t="shared" si="4958"/>
        <v>279.47000000000003</v>
      </c>
      <c r="DF9163" s="73">
        <f t="shared" si="4958"/>
        <v>279.47000000000003</v>
      </c>
      <c r="DG9163" s="73">
        <f t="shared" si="4958"/>
        <v>279.47000000000003</v>
      </c>
      <c r="DH9163" s="73">
        <f t="shared" si="4958"/>
        <v>279.47000000000003</v>
      </c>
      <c r="DI9163" s="73">
        <f t="shared" si="4958"/>
        <v>279.47000000000003</v>
      </c>
      <c r="DJ9163" s="73">
        <f t="shared" si="4958"/>
        <v>279.47000000000003</v>
      </c>
      <c r="DK9163" s="73">
        <f t="shared" si="4958"/>
        <v>279.47000000000003</v>
      </c>
      <c r="DL9163" s="73">
        <f t="shared" si="4958"/>
        <v>279.47000000000003</v>
      </c>
      <c r="DM9163" s="73">
        <f t="shared" si="4958"/>
        <v>279.47000000000003</v>
      </c>
      <c r="DN9163" s="73">
        <f t="shared" si="4958"/>
        <v>279.47000000000003</v>
      </c>
      <c r="DO9163" s="73">
        <f t="shared" si="4958"/>
        <v>279.47000000000003</v>
      </c>
      <c r="DP9163" s="73">
        <f t="shared" si="4958"/>
        <v>279.47000000000003</v>
      </c>
      <c r="DQ9163" s="73">
        <f t="shared" si="4958"/>
        <v>279.47000000000003</v>
      </c>
      <c r="DR9163" s="73">
        <f t="shared" si="4958"/>
        <v>279.47000000000003</v>
      </c>
      <c r="DS9163" s="73">
        <f t="shared" si="4958"/>
        <v>279.47000000000003</v>
      </c>
      <c r="DT9163" s="73">
        <f t="shared" si="4958"/>
        <v>279.47000000000003</v>
      </c>
      <c r="DU9163" s="73">
        <f t="shared" si="4958"/>
        <v>279.47000000000003</v>
      </c>
      <c r="DV9163" s="73">
        <f t="shared" si="4958"/>
        <v>279.47000000000003</v>
      </c>
      <c r="DW9163" s="73">
        <f t="shared" si="4958"/>
        <v>279.47000000000003</v>
      </c>
      <c r="DX9163" s="73">
        <f t="shared" si="4958"/>
        <v>279.47000000000003</v>
      </c>
      <c r="DY9163" s="73">
        <f t="shared" si="4958"/>
        <v>279.47000000000003</v>
      </c>
      <c r="DZ9163" s="73">
        <f t="shared" si="4958"/>
        <v>279.47000000000003</v>
      </c>
      <c r="EA9163" s="73">
        <f t="shared" si="4958"/>
        <v>279.47000000000003</v>
      </c>
      <c r="EB9163" s="73">
        <f t="shared" si="4958"/>
        <v>279.47000000000003</v>
      </c>
      <c r="EC9163" s="73">
        <f t="shared" si="4958"/>
        <v>279.47000000000003</v>
      </c>
      <c r="ED9163" s="73">
        <f t="shared" ref="ED9163:GO9163" si="4959">(EC9163+$F$9100*$F$9102*($F$55/$F$9101*EC9162+$F$55/$F$9101*EC9164))/(1+$F$9100*$F$9102*($F$55/$F$9101+$F$55/$F$9101))</f>
        <v>279.47000000000003</v>
      </c>
      <c r="EE9163" s="73">
        <f t="shared" si="4959"/>
        <v>279.47000000000003</v>
      </c>
      <c r="EF9163" s="73">
        <f t="shared" si="4959"/>
        <v>279.47000000000003</v>
      </c>
      <c r="EG9163" s="73">
        <f t="shared" si="4959"/>
        <v>279.47000000000003</v>
      </c>
      <c r="EH9163" s="73">
        <f t="shared" si="4959"/>
        <v>279.47000000000003</v>
      </c>
      <c r="EI9163" s="73">
        <f t="shared" si="4959"/>
        <v>279.47000000000003</v>
      </c>
      <c r="EJ9163" s="73">
        <f t="shared" si="4959"/>
        <v>279.47000000000003</v>
      </c>
      <c r="EK9163" s="73">
        <f t="shared" si="4959"/>
        <v>279.47000000000003</v>
      </c>
      <c r="EL9163" s="73">
        <f t="shared" si="4959"/>
        <v>279.47000000000003</v>
      </c>
      <c r="EM9163" s="73">
        <f t="shared" si="4959"/>
        <v>279.47000000000003</v>
      </c>
      <c r="EN9163" s="73">
        <f t="shared" si="4959"/>
        <v>279.47000000000003</v>
      </c>
      <c r="EO9163" s="73">
        <f t="shared" si="4959"/>
        <v>279.47000000000003</v>
      </c>
      <c r="EP9163" s="73">
        <f t="shared" si="4959"/>
        <v>279.47000000000003</v>
      </c>
      <c r="EQ9163" s="73">
        <f t="shared" si="4959"/>
        <v>279.47000000000003</v>
      </c>
      <c r="ER9163" s="73">
        <f t="shared" si="4959"/>
        <v>279.47000000000003</v>
      </c>
      <c r="ES9163" s="73">
        <f t="shared" si="4959"/>
        <v>279.47000000000003</v>
      </c>
      <c r="ET9163" s="73">
        <f t="shared" si="4959"/>
        <v>279.47000000000003</v>
      </c>
      <c r="EU9163" s="73">
        <f t="shared" si="4959"/>
        <v>279.47000000000003</v>
      </c>
      <c r="EV9163" s="73">
        <f t="shared" si="4959"/>
        <v>279.47000000000003</v>
      </c>
      <c r="EW9163" s="73">
        <f t="shared" si="4959"/>
        <v>279.47000000000003</v>
      </c>
      <c r="EX9163" s="73">
        <f t="shared" si="4959"/>
        <v>279.47000000000003</v>
      </c>
      <c r="EY9163" s="73">
        <f t="shared" si="4959"/>
        <v>279.47000000000003</v>
      </c>
      <c r="EZ9163" s="73">
        <f t="shared" si="4959"/>
        <v>279.47000000000003</v>
      </c>
      <c r="FA9163" s="73">
        <f t="shared" si="4959"/>
        <v>279.47000000000003</v>
      </c>
      <c r="FB9163" s="73">
        <f t="shared" si="4959"/>
        <v>279.47000000000003</v>
      </c>
      <c r="FC9163" s="73">
        <f t="shared" si="4959"/>
        <v>279.47000000000003</v>
      </c>
      <c r="FD9163" s="73">
        <f t="shared" si="4959"/>
        <v>279.47000000000003</v>
      </c>
      <c r="FE9163" s="73">
        <f t="shared" si="4959"/>
        <v>279.47000000000003</v>
      </c>
      <c r="FF9163" s="73">
        <f t="shared" si="4959"/>
        <v>279.47000000000003</v>
      </c>
      <c r="FG9163" s="73">
        <f t="shared" si="4959"/>
        <v>279.47000000000003</v>
      </c>
      <c r="FH9163" s="73">
        <f t="shared" si="4959"/>
        <v>279.47000000000003</v>
      </c>
      <c r="FI9163" s="73">
        <f t="shared" si="4959"/>
        <v>279.47000000000003</v>
      </c>
      <c r="FJ9163" s="73">
        <f t="shared" si="4959"/>
        <v>279.47000000000003</v>
      </c>
      <c r="FK9163" s="73">
        <f t="shared" si="4959"/>
        <v>279.47000000000003</v>
      </c>
      <c r="FL9163" s="73">
        <f t="shared" si="4959"/>
        <v>279.47000000000003</v>
      </c>
      <c r="FM9163" s="73">
        <f t="shared" si="4959"/>
        <v>279.47000000000003</v>
      </c>
      <c r="FN9163" s="73">
        <f t="shared" si="4959"/>
        <v>279.47000000000003</v>
      </c>
      <c r="FO9163" s="73">
        <f t="shared" si="4959"/>
        <v>279.47000000000003</v>
      </c>
      <c r="FP9163" s="73">
        <f t="shared" si="4959"/>
        <v>279.47000000000003</v>
      </c>
      <c r="FQ9163" s="73">
        <f t="shared" si="4959"/>
        <v>279.47000000000003</v>
      </c>
      <c r="FR9163" s="73">
        <f t="shared" si="4959"/>
        <v>279.47000000000003</v>
      </c>
      <c r="FS9163" s="73">
        <f t="shared" si="4959"/>
        <v>279.47000000000003</v>
      </c>
      <c r="FT9163" s="73">
        <f t="shared" si="4959"/>
        <v>279.47000000000003</v>
      </c>
      <c r="FU9163" s="73">
        <f t="shared" si="4959"/>
        <v>279.47000000000003</v>
      </c>
      <c r="FV9163" s="73">
        <f t="shared" si="4959"/>
        <v>279.47000000000003</v>
      </c>
      <c r="FW9163" s="73">
        <f t="shared" si="4959"/>
        <v>279.47000000000003</v>
      </c>
      <c r="FX9163" s="73">
        <f t="shared" si="4959"/>
        <v>279.47000000000003</v>
      </c>
      <c r="FY9163" s="73">
        <f t="shared" si="4959"/>
        <v>279.47000000000003</v>
      </c>
      <c r="FZ9163" s="73">
        <f t="shared" si="4959"/>
        <v>279.47000000000003</v>
      </c>
      <c r="GA9163" s="73">
        <f t="shared" si="4959"/>
        <v>279.47000000000003</v>
      </c>
      <c r="GB9163" s="73">
        <f t="shared" si="4959"/>
        <v>279.47000000000003</v>
      </c>
      <c r="GC9163" s="73">
        <f t="shared" si="4959"/>
        <v>279.47000000000003</v>
      </c>
      <c r="GD9163" s="73">
        <f t="shared" si="4959"/>
        <v>279.47000000000003</v>
      </c>
      <c r="GE9163" s="73">
        <f t="shared" si="4959"/>
        <v>279.47000000000003</v>
      </c>
      <c r="GF9163" s="73">
        <f t="shared" si="4959"/>
        <v>279.47000000000003</v>
      </c>
      <c r="GG9163" s="73">
        <f t="shared" si="4959"/>
        <v>279.47000000000003</v>
      </c>
      <c r="GH9163" s="73">
        <f t="shared" si="4959"/>
        <v>279.47000000000003</v>
      </c>
      <c r="GI9163" s="73">
        <f t="shared" si="4959"/>
        <v>279.47000000000003</v>
      </c>
      <c r="GJ9163" s="73">
        <f t="shared" si="4959"/>
        <v>279.47000000000003</v>
      </c>
      <c r="GK9163" s="73">
        <f t="shared" si="4959"/>
        <v>279.47000000000003</v>
      </c>
      <c r="GL9163" s="73">
        <f t="shared" si="4959"/>
        <v>279.47000000000003</v>
      </c>
      <c r="GM9163" s="73">
        <f t="shared" si="4959"/>
        <v>279.47000000000003</v>
      </c>
      <c r="GN9163" s="73">
        <f t="shared" si="4959"/>
        <v>279.47000000000003</v>
      </c>
      <c r="GO9163" s="73">
        <f t="shared" si="4959"/>
        <v>279.47000000000003</v>
      </c>
      <c r="GP9163" s="73">
        <f t="shared" ref="GP9163:JA9163" si="4960">(GO9163+$F$9100*$F$9102*($F$55/$F$9101*GO9162+$F$55/$F$9101*GO9164))/(1+$F$9100*$F$9102*($F$55/$F$9101+$F$55/$F$9101))</f>
        <v>279.47000000000003</v>
      </c>
      <c r="GQ9163" s="73">
        <f t="shared" si="4960"/>
        <v>279.47000000000003</v>
      </c>
      <c r="GR9163" s="73">
        <f t="shared" si="4960"/>
        <v>279.47000000000003</v>
      </c>
      <c r="GS9163" s="73">
        <f t="shared" si="4960"/>
        <v>279.47000000000003</v>
      </c>
      <c r="GT9163" s="73">
        <f t="shared" si="4960"/>
        <v>279.47000000000003</v>
      </c>
      <c r="GU9163" s="73">
        <f t="shared" si="4960"/>
        <v>279.47000000000003</v>
      </c>
      <c r="GV9163" s="73">
        <f t="shared" si="4960"/>
        <v>279.47000000000003</v>
      </c>
      <c r="GW9163" s="73">
        <f t="shared" si="4960"/>
        <v>279.47000000000003</v>
      </c>
      <c r="GX9163" s="73">
        <f t="shared" si="4960"/>
        <v>279.47000000000003</v>
      </c>
      <c r="GY9163" s="73">
        <f t="shared" si="4960"/>
        <v>279.47000000000003</v>
      </c>
      <c r="GZ9163" s="73">
        <f t="shared" si="4960"/>
        <v>279.47000000000003</v>
      </c>
      <c r="HA9163" s="73">
        <f t="shared" si="4960"/>
        <v>279.47000000000003</v>
      </c>
      <c r="HB9163" s="73">
        <f t="shared" si="4960"/>
        <v>279.47000000000003</v>
      </c>
      <c r="HC9163" s="73">
        <f t="shared" si="4960"/>
        <v>279.47000000000003</v>
      </c>
      <c r="HD9163" s="73">
        <f t="shared" si="4960"/>
        <v>279.47000000000003</v>
      </c>
      <c r="HE9163" s="73">
        <f t="shared" si="4960"/>
        <v>279.47000000000003</v>
      </c>
      <c r="HF9163" s="73">
        <f t="shared" si="4960"/>
        <v>279.47000000000003</v>
      </c>
      <c r="HG9163" s="73">
        <f t="shared" si="4960"/>
        <v>279.47000000000003</v>
      </c>
      <c r="HH9163" s="73">
        <f t="shared" si="4960"/>
        <v>279.47000000000003</v>
      </c>
      <c r="HI9163" s="73">
        <f t="shared" si="4960"/>
        <v>279.47000000000003</v>
      </c>
      <c r="HJ9163" s="73">
        <f t="shared" si="4960"/>
        <v>279.47000000000003</v>
      </c>
      <c r="HK9163" s="73">
        <f t="shared" si="4960"/>
        <v>279.47000000000003</v>
      </c>
      <c r="HL9163" s="73">
        <f t="shared" si="4960"/>
        <v>279.47000000000003</v>
      </c>
      <c r="HM9163" s="73">
        <f t="shared" si="4960"/>
        <v>279.47000000000003</v>
      </c>
      <c r="HN9163" s="73">
        <f t="shared" si="4960"/>
        <v>279.47000000000003</v>
      </c>
      <c r="HO9163" s="73">
        <f t="shared" si="4960"/>
        <v>279.47000000000003</v>
      </c>
      <c r="HP9163" s="73">
        <f t="shared" si="4960"/>
        <v>279.47000000000003</v>
      </c>
      <c r="HQ9163" s="73">
        <f t="shared" si="4960"/>
        <v>279.47000000000003</v>
      </c>
      <c r="HR9163" s="73">
        <f t="shared" si="4960"/>
        <v>279.47000000000003</v>
      </c>
      <c r="HS9163" s="73">
        <f t="shared" si="4960"/>
        <v>279.47000000000003</v>
      </c>
      <c r="HT9163" s="73">
        <f t="shared" si="4960"/>
        <v>279.47000000000003</v>
      </c>
      <c r="HU9163" s="73">
        <f t="shared" si="4960"/>
        <v>279.47000000000003</v>
      </c>
      <c r="HV9163" s="73">
        <f t="shared" si="4960"/>
        <v>279.47000000000003</v>
      </c>
      <c r="HW9163" s="73">
        <f t="shared" si="4960"/>
        <v>279.47000000000003</v>
      </c>
      <c r="HX9163" s="73">
        <f t="shared" si="4960"/>
        <v>279.47000000000003</v>
      </c>
      <c r="HY9163" s="73">
        <f t="shared" si="4960"/>
        <v>279.47000000000003</v>
      </c>
      <c r="HZ9163" s="73">
        <f t="shared" si="4960"/>
        <v>279.47000000000003</v>
      </c>
      <c r="IA9163" s="73">
        <f t="shared" si="4960"/>
        <v>279.47000000000003</v>
      </c>
      <c r="IB9163" s="73">
        <f t="shared" si="4960"/>
        <v>279.47000000000003</v>
      </c>
      <c r="IC9163" s="73">
        <f t="shared" si="4960"/>
        <v>279.47000000000003</v>
      </c>
      <c r="ID9163" s="73">
        <f t="shared" si="4960"/>
        <v>279.47000000000003</v>
      </c>
      <c r="IE9163" s="73">
        <f t="shared" si="4960"/>
        <v>279.47000000000003</v>
      </c>
      <c r="IF9163" s="73">
        <f t="shared" si="4960"/>
        <v>279.47000000000003</v>
      </c>
      <c r="IG9163" s="73">
        <f t="shared" si="4960"/>
        <v>279.47000000000003</v>
      </c>
      <c r="IH9163" s="73">
        <f t="shared" si="4960"/>
        <v>279.47000000000003</v>
      </c>
      <c r="II9163" s="73">
        <f t="shared" si="4960"/>
        <v>279.47000000000003</v>
      </c>
      <c r="IJ9163" s="73">
        <f t="shared" si="4960"/>
        <v>279.47000000000003</v>
      </c>
      <c r="IK9163" s="73">
        <f t="shared" si="4960"/>
        <v>279.47000000000003</v>
      </c>
      <c r="IL9163" s="73">
        <f t="shared" si="4960"/>
        <v>279.47000000000003</v>
      </c>
      <c r="IM9163" s="73">
        <f t="shared" si="4960"/>
        <v>279.47000000000003</v>
      </c>
      <c r="IN9163" s="73">
        <f t="shared" si="4960"/>
        <v>279.47000000000003</v>
      </c>
      <c r="IO9163" s="73">
        <f t="shared" si="4960"/>
        <v>279.47000000000003</v>
      </c>
      <c r="IP9163" s="73">
        <f t="shared" si="4960"/>
        <v>279.47000000000003</v>
      </c>
      <c r="IQ9163" s="73">
        <f t="shared" si="4960"/>
        <v>279.47000000000003</v>
      </c>
      <c r="IR9163" s="73">
        <f t="shared" si="4960"/>
        <v>279.47000000000003</v>
      </c>
      <c r="IS9163" s="73">
        <f t="shared" si="4960"/>
        <v>279.47000000000003</v>
      </c>
      <c r="IT9163" s="73">
        <f t="shared" si="4960"/>
        <v>279.47000000000003</v>
      </c>
      <c r="IU9163" s="73">
        <f t="shared" si="4960"/>
        <v>279.47000000000003</v>
      </c>
      <c r="IV9163" s="73">
        <f t="shared" si="4960"/>
        <v>279.47000000000003</v>
      </c>
      <c r="IW9163" s="73">
        <f t="shared" si="4960"/>
        <v>279.47000000000003</v>
      </c>
      <c r="IX9163" s="73">
        <f t="shared" si="4960"/>
        <v>279.47000000000003</v>
      </c>
      <c r="IY9163" s="73">
        <f t="shared" si="4960"/>
        <v>279.47000000000003</v>
      </c>
      <c r="IZ9163" s="73">
        <f t="shared" si="4960"/>
        <v>279.47000000000003</v>
      </c>
      <c r="JA9163" s="73">
        <f t="shared" si="4960"/>
        <v>279.47000000000003</v>
      </c>
      <c r="JB9163" s="73">
        <f t="shared" ref="JB9163:KG9163" si="4961">(JA9163+$F$9100*$F$9102*($F$55/$F$9101*JA9162+$F$55/$F$9101*JA9164))/(1+$F$9100*$F$9102*($F$55/$F$9101+$F$55/$F$9101))</f>
        <v>279.47000000000003</v>
      </c>
      <c r="JC9163" s="73">
        <f t="shared" si="4961"/>
        <v>279.47000000000003</v>
      </c>
      <c r="JD9163" s="73">
        <f t="shared" si="4961"/>
        <v>279.47000000000003</v>
      </c>
      <c r="JE9163" s="73">
        <f t="shared" si="4961"/>
        <v>279.47000000000003</v>
      </c>
      <c r="JF9163" s="73">
        <f t="shared" si="4961"/>
        <v>279.47000000000003</v>
      </c>
      <c r="JG9163" s="73">
        <f t="shared" si="4961"/>
        <v>279.47000000000003</v>
      </c>
      <c r="JH9163" s="73">
        <f t="shared" si="4961"/>
        <v>279.47000000000003</v>
      </c>
      <c r="JI9163" s="73">
        <f t="shared" si="4961"/>
        <v>279.47000000000003</v>
      </c>
      <c r="JJ9163" s="73">
        <f t="shared" si="4961"/>
        <v>279.47000000000003</v>
      </c>
      <c r="JK9163" s="73">
        <f t="shared" si="4961"/>
        <v>279.47000000000003</v>
      </c>
      <c r="JL9163" s="73">
        <f t="shared" si="4961"/>
        <v>279.47000000000003</v>
      </c>
      <c r="JM9163" s="73">
        <f t="shared" si="4961"/>
        <v>279.47000000000003</v>
      </c>
      <c r="JN9163" s="73">
        <f t="shared" si="4961"/>
        <v>279.47000000000003</v>
      </c>
      <c r="JO9163" s="73">
        <f t="shared" si="4961"/>
        <v>279.47000000000003</v>
      </c>
      <c r="JP9163" s="73">
        <f t="shared" si="4961"/>
        <v>279.47000000000003</v>
      </c>
      <c r="JQ9163" s="73">
        <f t="shared" si="4961"/>
        <v>279.47000000000003</v>
      </c>
      <c r="JR9163" s="73">
        <f t="shared" si="4961"/>
        <v>279.47000000000003</v>
      </c>
      <c r="JS9163" s="73">
        <f t="shared" si="4961"/>
        <v>279.47000000000003</v>
      </c>
      <c r="JT9163" s="73">
        <f t="shared" si="4961"/>
        <v>279.47000000000003</v>
      </c>
      <c r="JU9163" s="73">
        <f t="shared" si="4961"/>
        <v>279.47000000000003</v>
      </c>
      <c r="JV9163" s="73">
        <f t="shared" si="4961"/>
        <v>279.47000000000003</v>
      </c>
      <c r="JW9163" s="73">
        <f t="shared" si="4961"/>
        <v>279.47000000000003</v>
      </c>
      <c r="JX9163" s="73">
        <f t="shared" si="4961"/>
        <v>279.47000000000003</v>
      </c>
      <c r="JY9163" s="73">
        <f t="shared" si="4961"/>
        <v>279.47000000000003</v>
      </c>
      <c r="JZ9163" s="73">
        <f t="shared" si="4961"/>
        <v>279.47000000000003</v>
      </c>
      <c r="KA9163" s="73">
        <f t="shared" si="4961"/>
        <v>279.47000000000003</v>
      </c>
      <c r="KB9163" s="73">
        <f t="shared" si="4961"/>
        <v>279.47000000000003</v>
      </c>
      <c r="KC9163" s="73">
        <f t="shared" si="4961"/>
        <v>279.47000000000003</v>
      </c>
      <c r="KD9163" s="73">
        <f t="shared" si="4961"/>
        <v>279.47000000000003</v>
      </c>
      <c r="KE9163" s="73">
        <f t="shared" si="4961"/>
        <v>279.47000000000003</v>
      </c>
      <c r="KF9163" s="73">
        <f t="shared" si="4961"/>
        <v>279.47000000000003</v>
      </c>
      <c r="KG9163" s="73">
        <f t="shared" si="4961"/>
        <v>279.47000000000003</v>
      </c>
      <c r="KH9163">
        <v>279.47000000000003</v>
      </c>
      <c r="KL9163" s="84"/>
      <c r="KP9163" s="84"/>
      <c r="KS9163" s="74"/>
      <c r="KT9163" s="74"/>
      <c r="KU9163" s="16"/>
      <c r="KV9163" s="72"/>
      <c r="KW9163" s="72"/>
      <c r="KX9163" s="16"/>
      <c r="KZ9163" s="16"/>
      <c r="LA9163" s="16"/>
      <c r="LB9163" s="74"/>
      <c r="LC9163" s="74"/>
    </row>
    <row r="9164" spans="2:315" x14ac:dyDescent="0.35">
      <c r="B9164">
        <v>58</v>
      </c>
      <c r="C9164">
        <f t="shared" si="4826"/>
        <v>0.57499999999999996</v>
      </c>
      <c r="E9164" s="92">
        <v>279.47000000000003</v>
      </c>
      <c r="F9164" s="73">
        <f t="shared" ref="F9164:BQ9164" si="4962">(E9164+$F$9100*$F$9102*($F$55/$F$9101*E9163+$F$55/$F$9101*E9165))/(1+$F$9100*$F$9102*($F$55/$F$9101+$F$55/$F$9101))</f>
        <v>279.47000000000003</v>
      </c>
      <c r="G9164" s="73">
        <f t="shared" si="4962"/>
        <v>279.47000000000003</v>
      </c>
      <c r="H9164" s="73">
        <f t="shared" si="4962"/>
        <v>279.47000000000003</v>
      </c>
      <c r="I9164" s="73">
        <f t="shared" si="4962"/>
        <v>279.47000000000003</v>
      </c>
      <c r="J9164" s="73">
        <f t="shared" si="4962"/>
        <v>279.47000000000003</v>
      </c>
      <c r="K9164" s="73">
        <f t="shared" si="4962"/>
        <v>279.47000000000003</v>
      </c>
      <c r="L9164" s="73">
        <f t="shared" si="4962"/>
        <v>279.47000000000003</v>
      </c>
      <c r="M9164" s="73">
        <f t="shared" si="4962"/>
        <v>279.47000000000003</v>
      </c>
      <c r="N9164" s="73">
        <f t="shared" si="4962"/>
        <v>279.47000000000003</v>
      </c>
      <c r="O9164" s="73">
        <f t="shared" si="4962"/>
        <v>279.47000000000003</v>
      </c>
      <c r="P9164" s="73">
        <f t="shared" si="4962"/>
        <v>279.47000000000003</v>
      </c>
      <c r="Q9164" s="73">
        <f t="shared" si="4962"/>
        <v>279.47000000000003</v>
      </c>
      <c r="R9164" s="73">
        <f t="shared" si="4962"/>
        <v>279.47000000000003</v>
      </c>
      <c r="S9164" s="73">
        <f t="shared" si="4962"/>
        <v>279.47000000000003</v>
      </c>
      <c r="T9164" s="73">
        <f t="shared" si="4962"/>
        <v>279.47000000000003</v>
      </c>
      <c r="U9164" s="73">
        <f t="shared" si="4962"/>
        <v>279.47000000000003</v>
      </c>
      <c r="V9164" s="73">
        <f t="shared" si="4962"/>
        <v>279.47000000000003</v>
      </c>
      <c r="W9164" s="73">
        <f t="shared" si="4962"/>
        <v>279.47000000000003</v>
      </c>
      <c r="X9164" s="73">
        <f t="shared" si="4962"/>
        <v>279.47000000000003</v>
      </c>
      <c r="Y9164" s="73">
        <f t="shared" si="4962"/>
        <v>279.47000000000003</v>
      </c>
      <c r="Z9164" s="73">
        <f t="shared" si="4962"/>
        <v>279.47000000000003</v>
      </c>
      <c r="AA9164" s="73">
        <f t="shared" si="4962"/>
        <v>279.47000000000003</v>
      </c>
      <c r="AB9164" s="73">
        <f t="shared" si="4962"/>
        <v>279.47000000000003</v>
      </c>
      <c r="AC9164" s="73">
        <f t="shared" si="4962"/>
        <v>279.47000000000003</v>
      </c>
      <c r="AD9164" s="73">
        <f t="shared" si="4962"/>
        <v>279.47000000000003</v>
      </c>
      <c r="AE9164" s="73">
        <f t="shared" si="4962"/>
        <v>279.47000000000003</v>
      </c>
      <c r="AF9164" s="73">
        <f t="shared" si="4962"/>
        <v>279.47000000000003</v>
      </c>
      <c r="AG9164" s="73">
        <f t="shared" si="4962"/>
        <v>279.47000000000003</v>
      </c>
      <c r="AH9164" s="73">
        <f t="shared" si="4962"/>
        <v>279.47000000000003</v>
      </c>
      <c r="AI9164" s="73">
        <f t="shared" si="4962"/>
        <v>279.47000000000003</v>
      </c>
      <c r="AJ9164" s="73">
        <f t="shared" si="4962"/>
        <v>279.47000000000003</v>
      </c>
      <c r="AK9164" s="73">
        <f t="shared" si="4962"/>
        <v>279.47000000000003</v>
      </c>
      <c r="AL9164" s="73">
        <f t="shared" si="4962"/>
        <v>279.47000000000003</v>
      </c>
      <c r="AM9164" s="73">
        <f t="shared" si="4962"/>
        <v>279.47000000000003</v>
      </c>
      <c r="AN9164" s="73">
        <f t="shared" si="4962"/>
        <v>279.47000000000003</v>
      </c>
      <c r="AO9164" s="73">
        <f t="shared" si="4962"/>
        <v>279.47000000000003</v>
      </c>
      <c r="AP9164" s="73">
        <f t="shared" si="4962"/>
        <v>279.47000000000003</v>
      </c>
      <c r="AQ9164" s="73">
        <f t="shared" si="4962"/>
        <v>279.47000000000003</v>
      </c>
      <c r="AR9164" s="73">
        <f t="shared" si="4962"/>
        <v>279.47000000000003</v>
      </c>
      <c r="AS9164" s="73">
        <f t="shared" si="4962"/>
        <v>279.47000000000003</v>
      </c>
      <c r="AT9164" s="73">
        <f t="shared" si="4962"/>
        <v>279.47000000000003</v>
      </c>
      <c r="AU9164" s="73">
        <f t="shared" si="4962"/>
        <v>279.47000000000003</v>
      </c>
      <c r="AV9164" s="73">
        <f t="shared" si="4962"/>
        <v>279.47000000000003</v>
      </c>
      <c r="AW9164" s="73">
        <f t="shared" si="4962"/>
        <v>279.47000000000003</v>
      </c>
      <c r="AX9164" s="73">
        <f t="shared" si="4962"/>
        <v>279.47000000000003</v>
      </c>
      <c r="AY9164" s="73">
        <f t="shared" si="4962"/>
        <v>279.47000000000003</v>
      </c>
      <c r="AZ9164" s="73">
        <f t="shared" si="4962"/>
        <v>279.47000000000003</v>
      </c>
      <c r="BA9164" s="73">
        <f t="shared" si="4962"/>
        <v>279.47000000000003</v>
      </c>
      <c r="BB9164" s="73">
        <f t="shared" si="4962"/>
        <v>279.47000000000003</v>
      </c>
      <c r="BC9164" s="73">
        <f t="shared" si="4962"/>
        <v>279.47000000000003</v>
      </c>
      <c r="BD9164" s="73">
        <f t="shared" si="4962"/>
        <v>279.47000000000003</v>
      </c>
      <c r="BE9164" s="73">
        <f t="shared" si="4962"/>
        <v>279.47000000000003</v>
      </c>
      <c r="BF9164" s="73">
        <f t="shared" si="4962"/>
        <v>279.47000000000003</v>
      </c>
      <c r="BG9164" s="73">
        <f t="shared" si="4962"/>
        <v>279.47000000000003</v>
      </c>
      <c r="BH9164" s="73">
        <f t="shared" si="4962"/>
        <v>279.47000000000003</v>
      </c>
      <c r="BI9164" s="73">
        <f t="shared" si="4962"/>
        <v>279.47000000000003</v>
      </c>
      <c r="BJ9164" s="73">
        <f t="shared" si="4962"/>
        <v>279.47000000000003</v>
      </c>
      <c r="BK9164" s="73">
        <f t="shared" si="4962"/>
        <v>279.47000000000003</v>
      </c>
      <c r="BL9164" s="73">
        <f t="shared" si="4962"/>
        <v>279.47000000000003</v>
      </c>
      <c r="BM9164" s="73">
        <f t="shared" si="4962"/>
        <v>279.47000000000003</v>
      </c>
      <c r="BN9164" s="73">
        <f t="shared" si="4962"/>
        <v>279.47000000000003</v>
      </c>
      <c r="BO9164" s="73">
        <f t="shared" si="4962"/>
        <v>279.47000000000003</v>
      </c>
      <c r="BP9164" s="73">
        <f t="shared" si="4962"/>
        <v>279.47000000000003</v>
      </c>
      <c r="BQ9164" s="73">
        <f t="shared" si="4962"/>
        <v>279.47000000000003</v>
      </c>
      <c r="BR9164" s="73">
        <f t="shared" ref="BR9164:EC9164" si="4963">(BQ9164+$F$9100*$F$9102*($F$55/$F$9101*BQ9163+$F$55/$F$9101*BQ9165))/(1+$F$9100*$F$9102*($F$55/$F$9101+$F$55/$F$9101))</f>
        <v>279.47000000000003</v>
      </c>
      <c r="BS9164" s="73">
        <f t="shared" si="4963"/>
        <v>279.47000000000003</v>
      </c>
      <c r="BT9164" s="73">
        <f t="shared" si="4963"/>
        <v>279.47000000000003</v>
      </c>
      <c r="BU9164" s="73">
        <f t="shared" si="4963"/>
        <v>279.47000000000003</v>
      </c>
      <c r="BV9164" s="73">
        <f t="shared" si="4963"/>
        <v>279.47000000000003</v>
      </c>
      <c r="BW9164" s="73">
        <f t="shared" si="4963"/>
        <v>279.47000000000003</v>
      </c>
      <c r="BX9164" s="73">
        <f t="shared" si="4963"/>
        <v>279.47000000000003</v>
      </c>
      <c r="BY9164" s="73">
        <f t="shared" si="4963"/>
        <v>279.47000000000003</v>
      </c>
      <c r="BZ9164" s="73">
        <f t="shared" si="4963"/>
        <v>279.47000000000003</v>
      </c>
      <c r="CA9164" s="73">
        <f t="shared" si="4963"/>
        <v>279.47000000000003</v>
      </c>
      <c r="CB9164" s="73">
        <f t="shared" si="4963"/>
        <v>279.47000000000003</v>
      </c>
      <c r="CC9164" s="73">
        <f t="shared" si="4963"/>
        <v>279.47000000000003</v>
      </c>
      <c r="CD9164" s="73">
        <f t="shared" si="4963"/>
        <v>279.47000000000003</v>
      </c>
      <c r="CE9164" s="73">
        <f t="shared" si="4963"/>
        <v>279.47000000000003</v>
      </c>
      <c r="CF9164" s="73">
        <f t="shared" si="4963"/>
        <v>279.47000000000003</v>
      </c>
      <c r="CG9164" s="73">
        <f t="shared" si="4963"/>
        <v>279.47000000000003</v>
      </c>
      <c r="CH9164" s="73">
        <f t="shared" si="4963"/>
        <v>279.47000000000003</v>
      </c>
      <c r="CI9164" s="73">
        <f t="shared" si="4963"/>
        <v>279.47000000000003</v>
      </c>
      <c r="CJ9164" s="73">
        <f t="shared" si="4963"/>
        <v>279.47000000000003</v>
      </c>
      <c r="CK9164" s="73">
        <f t="shared" si="4963"/>
        <v>279.47000000000003</v>
      </c>
      <c r="CL9164" s="73">
        <f t="shared" si="4963"/>
        <v>279.47000000000003</v>
      </c>
      <c r="CM9164" s="73">
        <f t="shared" si="4963"/>
        <v>279.47000000000003</v>
      </c>
      <c r="CN9164" s="73">
        <f t="shared" si="4963"/>
        <v>279.47000000000003</v>
      </c>
      <c r="CO9164" s="73">
        <f t="shared" si="4963"/>
        <v>279.47000000000003</v>
      </c>
      <c r="CP9164" s="73">
        <f t="shared" si="4963"/>
        <v>279.47000000000003</v>
      </c>
      <c r="CQ9164" s="73">
        <f t="shared" si="4963"/>
        <v>279.47000000000003</v>
      </c>
      <c r="CR9164" s="73">
        <f t="shared" si="4963"/>
        <v>279.47000000000003</v>
      </c>
      <c r="CS9164" s="73">
        <f t="shared" si="4963"/>
        <v>279.47000000000003</v>
      </c>
      <c r="CT9164" s="73">
        <f t="shared" si="4963"/>
        <v>279.47000000000003</v>
      </c>
      <c r="CU9164" s="73">
        <f t="shared" si="4963"/>
        <v>279.47000000000003</v>
      </c>
      <c r="CV9164" s="73">
        <f t="shared" si="4963"/>
        <v>279.47000000000003</v>
      </c>
      <c r="CW9164" s="73">
        <f t="shared" si="4963"/>
        <v>279.47000000000003</v>
      </c>
      <c r="CX9164" s="73">
        <f t="shared" si="4963"/>
        <v>279.47000000000003</v>
      </c>
      <c r="CY9164" s="73">
        <f t="shared" si="4963"/>
        <v>279.47000000000003</v>
      </c>
      <c r="CZ9164" s="73">
        <f t="shared" si="4963"/>
        <v>279.47000000000003</v>
      </c>
      <c r="DA9164" s="73">
        <f t="shared" si="4963"/>
        <v>279.47000000000003</v>
      </c>
      <c r="DB9164" s="73">
        <f t="shared" si="4963"/>
        <v>279.47000000000003</v>
      </c>
      <c r="DC9164" s="73">
        <f t="shared" si="4963"/>
        <v>279.47000000000003</v>
      </c>
      <c r="DD9164" s="73">
        <f t="shared" si="4963"/>
        <v>279.47000000000003</v>
      </c>
      <c r="DE9164" s="73">
        <f t="shared" si="4963"/>
        <v>279.47000000000003</v>
      </c>
      <c r="DF9164" s="73">
        <f t="shared" si="4963"/>
        <v>279.47000000000003</v>
      </c>
      <c r="DG9164" s="73">
        <f t="shared" si="4963"/>
        <v>279.47000000000003</v>
      </c>
      <c r="DH9164" s="73">
        <f t="shared" si="4963"/>
        <v>279.47000000000003</v>
      </c>
      <c r="DI9164" s="73">
        <f t="shared" si="4963"/>
        <v>279.47000000000003</v>
      </c>
      <c r="DJ9164" s="73">
        <f t="shared" si="4963"/>
        <v>279.47000000000003</v>
      </c>
      <c r="DK9164" s="73">
        <f t="shared" si="4963"/>
        <v>279.47000000000003</v>
      </c>
      <c r="DL9164" s="73">
        <f t="shared" si="4963"/>
        <v>279.47000000000003</v>
      </c>
      <c r="DM9164" s="73">
        <f t="shared" si="4963"/>
        <v>279.47000000000003</v>
      </c>
      <c r="DN9164" s="73">
        <f t="shared" si="4963"/>
        <v>279.47000000000003</v>
      </c>
      <c r="DO9164" s="73">
        <f t="shared" si="4963"/>
        <v>279.47000000000003</v>
      </c>
      <c r="DP9164" s="73">
        <f t="shared" si="4963"/>
        <v>279.47000000000003</v>
      </c>
      <c r="DQ9164" s="73">
        <f t="shared" si="4963"/>
        <v>279.47000000000003</v>
      </c>
      <c r="DR9164" s="73">
        <f t="shared" si="4963"/>
        <v>279.47000000000003</v>
      </c>
      <c r="DS9164" s="73">
        <f t="shared" si="4963"/>
        <v>279.47000000000003</v>
      </c>
      <c r="DT9164" s="73">
        <f t="shared" si="4963"/>
        <v>279.47000000000003</v>
      </c>
      <c r="DU9164" s="73">
        <f t="shared" si="4963"/>
        <v>279.47000000000003</v>
      </c>
      <c r="DV9164" s="73">
        <f t="shared" si="4963"/>
        <v>279.47000000000003</v>
      </c>
      <c r="DW9164" s="73">
        <f t="shared" si="4963"/>
        <v>279.47000000000003</v>
      </c>
      <c r="DX9164" s="73">
        <f t="shared" si="4963"/>
        <v>279.47000000000003</v>
      </c>
      <c r="DY9164" s="73">
        <f t="shared" si="4963"/>
        <v>279.47000000000003</v>
      </c>
      <c r="DZ9164" s="73">
        <f t="shared" si="4963"/>
        <v>279.47000000000003</v>
      </c>
      <c r="EA9164" s="73">
        <f t="shared" si="4963"/>
        <v>279.47000000000003</v>
      </c>
      <c r="EB9164" s="73">
        <f t="shared" si="4963"/>
        <v>279.47000000000003</v>
      </c>
      <c r="EC9164" s="73">
        <f t="shared" si="4963"/>
        <v>279.47000000000003</v>
      </c>
      <c r="ED9164" s="73">
        <f t="shared" ref="ED9164:GO9164" si="4964">(EC9164+$F$9100*$F$9102*($F$55/$F$9101*EC9163+$F$55/$F$9101*EC9165))/(1+$F$9100*$F$9102*($F$55/$F$9101+$F$55/$F$9101))</f>
        <v>279.47000000000003</v>
      </c>
      <c r="EE9164" s="73">
        <f t="shared" si="4964"/>
        <v>279.47000000000003</v>
      </c>
      <c r="EF9164" s="73">
        <f t="shared" si="4964"/>
        <v>279.47000000000003</v>
      </c>
      <c r="EG9164" s="73">
        <f t="shared" si="4964"/>
        <v>279.47000000000003</v>
      </c>
      <c r="EH9164" s="73">
        <f t="shared" si="4964"/>
        <v>279.47000000000003</v>
      </c>
      <c r="EI9164" s="73">
        <f t="shared" si="4964"/>
        <v>279.47000000000003</v>
      </c>
      <c r="EJ9164" s="73">
        <f t="shared" si="4964"/>
        <v>279.47000000000003</v>
      </c>
      <c r="EK9164" s="73">
        <f t="shared" si="4964"/>
        <v>279.47000000000003</v>
      </c>
      <c r="EL9164" s="73">
        <f t="shared" si="4964"/>
        <v>279.47000000000003</v>
      </c>
      <c r="EM9164" s="73">
        <f t="shared" si="4964"/>
        <v>279.47000000000003</v>
      </c>
      <c r="EN9164" s="73">
        <f t="shared" si="4964"/>
        <v>279.47000000000003</v>
      </c>
      <c r="EO9164" s="73">
        <f t="shared" si="4964"/>
        <v>279.47000000000003</v>
      </c>
      <c r="EP9164" s="73">
        <f t="shared" si="4964"/>
        <v>279.47000000000003</v>
      </c>
      <c r="EQ9164" s="73">
        <f t="shared" si="4964"/>
        <v>279.47000000000003</v>
      </c>
      <c r="ER9164" s="73">
        <f t="shared" si="4964"/>
        <v>279.47000000000003</v>
      </c>
      <c r="ES9164" s="73">
        <f t="shared" si="4964"/>
        <v>279.47000000000003</v>
      </c>
      <c r="ET9164" s="73">
        <f t="shared" si="4964"/>
        <v>279.47000000000003</v>
      </c>
      <c r="EU9164" s="73">
        <f t="shared" si="4964"/>
        <v>279.47000000000003</v>
      </c>
      <c r="EV9164" s="73">
        <f t="shared" si="4964"/>
        <v>279.47000000000003</v>
      </c>
      <c r="EW9164" s="73">
        <f t="shared" si="4964"/>
        <v>279.47000000000003</v>
      </c>
      <c r="EX9164" s="73">
        <f t="shared" si="4964"/>
        <v>279.47000000000003</v>
      </c>
      <c r="EY9164" s="73">
        <f t="shared" si="4964"/>
        <v>279.47000000000003</v>
      </c>
      <c r="EZ9164" s="73">
        <f t="shared" si="4964"/>
        <v>279.47000000000003</v>
      </c>
      <c r="FA9164" s="73">
        <f t="shared" si="4964"/>
        <v>279.47000000000003</v>
      </c>
      <c r="FB9164" s="73">
        <f t="shared" si="4964"/>
        <v>279.47000000000003</v>
      </c>
      <c r="FC9164" s="73">
        <f t="shared" si="4964"/>
        <v>279.47000000000003</v>
      </c>
      <c r="FD9164" s="73">
        <f t="shared" si="4964"/>
        <v>279.47000000000003</v>
      </c>
      <c r="FE9164" s="73">
        <f t="shared" si="4964"/>
        <v>279.47000000000003</v>
      </c>
      <c r="FF9164" s="73">
        <f t="shared" si="4964"/>
        <v>279.47000000000003</v>
      </c>
      <c r="FG9164" s="73">
        <f t="shared" si="4964"/>
        <v>279.47000000000003</v>
      </c>
      <c r="FH9164" s="73">
        <f t="shared" si="4964"/>
        <v>279.47000000000003</v>
      </c>
      <c r="FI9164" s="73">
        <f t="shared" si="4964"/>
        <v>279.47000000000003</v>
      </c>
      <c r="FJ9164" s="73">
        <f t="shared" si="4964"/>
        <v>279.47000000000003</v>
      </c>
      <c r="FK9164" s="73">
        <f t="shared" si="4964"/>
        <v>279.47000000000003</v>
      </c>
      <c r="FL9164" s="73">
        <f t="shared" si="4964"/>
        <v>279.47000000000003</v>
      </c>
      <c r="FM9164" s="73">
        <f t="shared" si="4964"/>
        <v>279.47000000000003</v>
      </c>
      <c r="FN9164" s="73">
        <f t="shared" si="4964"/>
        <v>279.47000000000003</v>
      </c>
      <c r="FO9164" s="73">
        <f t="shared" si="4964"/>
        <v>279.47000000000003</v>
      </c>
      <c r="FP9164" s="73">
        <f t="shared" si="4964"/>
        <v>279.47000000000003</v>
      </c>
      <c r="FQ9164" s="73">
        <f t="shared" si="4964"/>
        <v>279.47000000000003</v>
      </c>
      <c r="FR9164" s="73">
        <f t="shared" si="4964"/>
        <v>279.47000000000003</v>
      </c>
      <c r="FS9164" s="73">
        <f t="shared" si="4964"/>
        <v>279.47000000000003</v>
      </c>
      <c r="FT9164" s="73">
        <f t="shared" si="4964"/>
        <v>279.47000000000003</v>
      </c>
      <c r="FU9164" s="73">
        <f t="shared" si="4964"/>
        <v>279.47000000000003</v>
      </c>
      <c r="FV9164" s="73">
        <f t="shared" si="4964"/>
        <v>279.47000000000003</v>
      </c>
      <c r="FW9164" s="73">
        <f t="shared" si="4964"/>
        <v>279.47000000000003</v>
      </c>
      <c r="FX9164" s="73">
        <f t="shared" si="4964"/>
        <v>279.47000000000003</v>
      </c>
      <c r="FY9164" s="73">
        <f t="shared" si="4964"/>
        <v>279.47000000000003</v>
      </c>
      <c r="FZ9164" s="73">
        <f t="shared" si="4964"/>
        <v>279.47000000000003</v>
      </c>
      <c r="GA9164" s="73">
        <f t="shared" si="4964"/>
        <v>279.47000000000003</v>
      </c>
      <c r="GB9164" s="73">
        <f t="shared" si="4964"/>
        <v>279.47000000000003</v>
      </c>
      <c r="GC9164" s="73">
        <f t="shared" si="4964"/>
        <v>279.47000000000003</v>
      </c>
      <c r="GD9164" s="73">
        <f t="shared" si="4964"/>
        <v>279.47000000000003</v>
      </c>
      <c r="GE9164" s="73">
        <f t="shared" si="4964"/>
        <v>279.47000000000003</v>
      </c>
      <c r="GF9164" s="73">
        <f t="shared" si="4964"/>
        <v>279.47000000000003</v>
      </c>
      <c r="GG9164" s="73">
        <f t="shared" si="4964"/>
        <v>279.47000000000003</v>
      </c>
      <c r="GH9164" s="73">
        <f t="shared" si="4964"/>
        <v>279.47000000000003</v>
      </c>
      <c r="GI9164" s="73">
        <f t="shared" si="4964"/>
        <v>279.47000000000003</v>
      </c>
      <c r="GJ9164" s="73">
        <f t="shared" si="4964"/>
        <v>279.47000000000003</v>
      </c>
      <c r="GK9164" s="73">
        <f t="shared" si="4964"/>
        <v>279.47000000000003</v>
      </c>
      <c r="GL9164" s="73">
        <f t="shared" si="4964"/>
        <v>279.47000000000003</v>
      </c>
      <c r="GM9164" s="73">
        <f t="shared" si="4964"/>
        <v>279.47000000000003</v>
      </c>
      <c r="GN9164" s="73">
        <f t="shared" si="4964"/>
        <v>279.47000000000003</v>
      </c>
      <c r="GO9164" s="73">
        <f t="shared" si="4964"/>
        <v>279.47000000000003</v>
      </c>
      <c r="GP9164" s="73">
        <f t="shared" ref="GP9164:JA9164" si="4965">(GO9164+$F$9100*$F$9102*($F$55/$F$9101*GO9163+$F$55/$F$9101*GO9165))/(1+$F$9100*$F$9102*($F$55/$F$9101+$F$55/$F$9101))</f>
        <v>279.47000000000003</v>
      </c>
      <c r="GQ9164" s="73">
        <f t="shared" si="4965"/>
        <v>279.47000000000003</v>
      </c>
      <c r="GR9164" s="73">
        <f t="shared" si="4965"/>
        <v>279.47000000000003</v>
      </c>
      <c r="GS9164" s="73">
        <f t="shared" si="4965"/>
        <v>279.47000000000003</v>
      </c>
      <c r="GT9164" s="73">
        <f t="shared" si="4965"/>
        <v>279.47000000000003</v>
      </c>
      <c r="GU9164" s="73">
        <f t="shared" si="4965"/>
        <v>279.47000000000003</v>
      </c>
      <c r="GV9164" s="73">
        <f t="shared" si="4965"/>
        <v>279.47000000000003</v>
      </c>
      <c r="GW9164" s="73">
        <f t="shared" si="4965"/>
        <v>279.47000000000003</v>
      </c>
      <c r="GX9164" s="73">
        <f t="shared" si="4965"/>
        <v>279.47000000000003</v>
      </c>
      <c r="GY9164" s="73">
        <f t="shared" si="4965"/>
        <v>279.47000000000003</v>
      </c>
      <c r="GZ9164" s="73">
        <f t="shared" si="4965"/>
        <v>279.47000000000003</v>
      </c>
      <c r="HA9164" s="73">
        <f t="shared" si="4965"/>
        <v>279.47000000000003</v>
      </c>
      <c r="HB9164" s="73">
        <f t="shared" si="4965"/>
        <v>279.47000000000003</v>
      </c>
      <c r="HC9164" s="73">
        <f t="shared" si="4965"/>
        <v>279.47000000000003</v>
      </c>
      <c r="HD9164" s="73">
        <f t="shared" si="4965"/>
        <v>279.47000000000003</v>
      </c>
      <c r="HE9164" s="73">
        <f t="shared" si="4965"/>
        <v>279.47000000000003</v>
      </c>
      <c r="HF9164" s="73">
        <f t="shared" si="4965"/>
        <v>279.47000000000003</v>
      </c>
      <c r="HG9164" s="73">
        <f t="shared" si="4965"/>
        <v>279.47000000000003</v>
      </c>
      <c r="HH9164" s="73">
        <f t="shared" si="4965"/>
        <v>279.47000000000003</v>
      </c>
      <c r="HI9164" s="73">
        <f t="shared" si="4965"/>
        <v>279.47000000000003</v>
      </c>
      <c r="HJ9164" s="73">
        <f t="shared" si="4965"/>
        <v>279.47000000000003</v>
      </c>
      <c r="HK9164" s="73">
        <f t="shared" si="4965"/>
        <v>279.47000000000003</v>
      </c>
      <c r="HL9164" s="73">
        <f t="shared" si="4965"/>
        <v>279.47000000000003</v>
      </c>
      <c r="HM9164" s="73">
        <f t="shared" si="4965"/>
        <v>279.47000000000003</v>
      </c>
      <c r="HN9164" s="73">
        <f t="shared" si="4965"/>
        <v>279.47000000000003</v>
      </c>
      <c r="HO9164" s="73">
        <f t="shared" si="4965"/>
        <v>279.47000000000003</v>
      </c>
      <c r="HP9164" s="73">
        <f t="shared" si="4965"/>
        <v>279.47000000000003</v>
      </c>
      <c r="HQ9164" s="73">
        <f t="shared" si="4965"/>
        <v>279.47000000000003</v>
      </c>
      <c r="HR9164" s="73">
        <f t="shared" si="4965"/>
        <v>279.47000000000003</v>
      </c>
      <c r="HS9164" s="73">
        <f t="shared" si="4965"/>
        <v>279.47000000000003</v>
      </c>
      <c r="HT9164" s="73">
        <f t="shared" si="4965"/>
        <v>279.47000000000003</v>
      </c>
      <c r="HU9164" s="73">
        <f t="shared" si="4965"/>
        <v>279.47000000000003</v>
      </c>
      <c r="HV9164" s="73">
        <f t="shared" si="4965"/>
        <v>279.47000000000003</v>
      </c>
      <c r="HW9164" s="73">
        <f t="shared" si="4965"/>
        <v>279.47000000000003</v>
      </c>
      <c r="HX9164" s="73">
        <f t="shared" si="4965"/>
        <v>279.47000000000003</v>
      </c>
      <c r="HY9164" s="73">
        <f t="shared" si="4965"/>
        <v>279.47000000000003</v>
      </c>
      <c r="HZ9164" s="73">
        <f t="shared" si="4965"/>
        <v>279.47000000000003</v>
      </c>
      <c r="IA9164" s="73">
        <f t="shared" si="4965"/>
        <v>279.47000000000003</v>
      </c>
      <c r="IB9164" s="73">
        <f t="shared" si="4965"/>
        <v>279.47000000000003</v>
      </c>
      <c r="IC9164" s="73">
        <f t="shared" si="4965"/>
        <v>279.47000000000003</v>
      </c>
      <c r="ID9164" s="73">
        <f t="shared" si="4965"/>
        <v>279.47000000000003</v>
      </c>
      <c r="IE9164" s="73">
        <f t="shared" si="4965"/>
        <v>279.47000000000003</v>
      </c>
      <c r="IF9164" s="73">
        <f t="shared" si="4965"/>
        <v>279.47000000000003</v>
      </c>
      <c r="IG9164" s="73">
        <f t="shared" si="4965"/>
        <v>279.47000000000003</v>
      </c>
      <c r="IH9164" s="73">
        <f t="shared" si="4965"/>
        <v>279.47000000000003</v>
      </c>
      <c r="II9164" s="73">
        <f t="shared" si="4965"/>
        <v>279.47000000000003</v>
      </c>
      <c r="IJ9164" s="73">
        <f t="shared" si="4965"/>
        <v>279.47000000000003</v>
      </c>
      <c r="IK9164" s="73">
        <f t="shared" si="4965"/>
        <v>279.47000000000003</v>
      </c>
      <c r="IL9164" s="73">
        <f t="shared" si="4965"/>
        <v>279.47000000000003</v>
      </c>
      <c r="IM9164" s="73">
        <f t="shared" si="4965"/>
        <v>279.47000000000003</v>
      </c>
      <c r="IN9164" s="73">
        <f t="shared" si="4965"/>
        <v>279.47000000000003</v>
      </c>
      <c r="IO9164" s="73">
        <f t="shared" si="4965"/>
        <v>279.47000000000003</v>
      </c>
      <c r="IP9164" s="73">
        <f t="shared" si="4965"/>
        <v>279.47000000000003</v>
      </c>
      <c r="IQ9164" s="73">
        <f t="shared" si="4965"/>
        <v>279.47000000000003</v>
      </c>
      <c r="IR9164" s="73">
        <f t="shared" si="4965"/>
        <v>279.47000000000003</v>
      </c>
      <c r="IS9164" s="73">
        <f t="shared" si="4965"/>
        <v>279.47000000000003</v>
      </c>
      <c r="IT9164" s="73">
        <f t="shared" si="4965"/>
        <v>279.47000000000003</v>
      </c>
      <c r="IU9164" s="73">
        <f t="shared" si="4965"/>
        <v>279.47000000000003</v>
      </c>
      <c r="IV9164" s="73">
        <f t="shared" si="4965"/>
        <v>279.47000000000003</v>
      </c>
      <c r="IW9164" s="73">
        <f t="shared" si="4965"/>
        <v>279.47000000000003</v>
      </c>
      <c r="IX9164" s="73">
        <f t="shared" si="4965"/>
        <v>279.47000000000003</v>
      </c>
      <c r="IY9164" s="73">
        <f t="shared" si="4965"/>
        <v>279.47000000000003</v>
      </c>
      <c r="IZ9164" s="73">
        <f t="shared" si="4965"/>
        <v>279.47000000000003</v>
      </c>
      <c r="JA9164" s="73">
        <f t="shared" si="4965"/>
        <v>279.47000000000003</v>
      </c>
      <c r="JB9164" s="73">
        <f t="shared" ref="JB9164:KG9164" si="4966">(JA9164+$F$9100*$F$9102*($F$55/$F$9101*JA9163+$F$55/$F$9101*JA9165))/(1+$F$9100*$F$9102*($F$55/$F$9101+$F$55/$F$9101))</f>
        <v>279.47000000000003</v>
      </c>
      <c r="JC9164" s="73">
        <f t="shared" si="4966"/>
        <v>279.47000000000003</v>
      </c>
      <c r="JD9164" s="73">
        <f t="shared" si="4966"/>
        <v>279.47000000000003</v>
      </c>
      <c r="JE9164" s="73">
        <f t="shared" si="4966"/>
        <v>279.47000000000003</v>
      </c>
      <c r="JF9164" s="73">
        <f t="shared" si="4966"/>
        <v>279.47000000000003</v>
      </c>
      <c r="JG9164" s="73">
        <f t="shared" si="4966"/>
        <v>279.47000000000003</v>
      </c>
      <c r="JH9164" s="73">
        <f t="shared" si="4966"/>
        <v>279.47000000000003</v>
      </c>
      <c r="JI9164" s="73">
        <f t="shared" si="4966"/>
        <v>279.47000000000003</v>
      </c>
      <c r="JJ9164" s="73">
        <f t="shared" si="4966"/>
        <v>279.47000000000003</v>
      </c>
      <c r="JK9164" s="73">
        <f t="shared" si="4966"/>
        <v>279.47000000000003</v>
      </c>
      <c r="JL9164" s="73">
        <f t="shared" si="4966"/>
        <v>279.47000000000003</v>
      </c>
      <c r="JM9164" s="73">
        <f t="shared" si="4966"/>
        <v>279.47000000000003</v>
      </c>
      <c r="JN9164" s="73">
        <f t="shared" si="4966"/>
        <v>279.47000000000003</v>
      </c>
      <c r="JO9164" s="73">
        <f t="shared" si="4966"/>
        <v>279.47000000000003</v>
      </c>
      <c r="JP9164" s="73">
        <f t="shared" si="4966"/>
        <v>279.47000000000003</v>
      </c>
      <c r="JQ9164" s="73">
        <f t="shared" si="4966"/>
        <v>279.47000000000003</v>
      </c>
      <c r="JR9164" s="73">
        <f t="shared" si="4966"/>
        <v>279.47000000000003</v>
      </c>
      <c r="JS9164" s="73">
        <f t="shared" si="4966"/>
        <v>279.47000000000003</v>
      </c>
      <c r="JT9164" s="73">
        <f t="shared" si="4966"/>
        <v>279.47000000000003</v>
      </c>
      <c r="JU9164" s="73">
        <f t="shared" si="4966"/>
        <v>279.47000000000003</v>
      </c>
      <c r="JV9164" s="73">
        <f t="shared" si="4966"/>
        <v>279.47000000000003</v>
      </c>
      <c r="JW9164" s="73">
        <f t="shared" si="4966"/>
        <v>279.47000000000003</v>
      </c>
      <c r="JX9164" s="73">
        <f t="shared" si="4966"/>
        <v>279.47000000000003</v>
      </c>
      <c r="JY9164" s="73">
        <f t="shared" si="4966"/>
        <v>279.47000000000003</v>
      </c>
      <c r="JZ9164" s="73">
        <f t="shared" si="4966"/>
        <v>279.47000000000003</v>
      </c>
      <c r="KA9164" s="73">
        <f t="shared" si="4966"/>
        <v>279.47000000000003</v>
      </c>
      <c r="KB9164" s="73">
        <f t="shared" si="4966"/>
        <v>279.47000000000003</v>
      </c>
      <c r="KC9164" s="73">
        <f t="shared" si="4966"/>
        <v>279.47000000000003</v>
      </c>
      <c r="KD9164" s="73">
        <f t="shared" si="4966"/>
        <v>279.47000000000003</v>
      </c>
      <c r="KE9164" s="73">
        <f t="shared" si="4966"/>
        <v>279.47000000000003</v>
      </c>
      <c r="KF9164" s="73">
        <f t="shared" si="4966"/>
        <v>279.47000000000003</v>
      </c>
      <c r="KG9164" s="73">
        <f t="shared" si="4966"/>
        <v>279.47000000000003</v>
      </c>
      <c r="KH9164">
        <v>279.47000000000003</v>
      </c>
      <c r="KL9164" s="84"/>
      <c r="KP9164" s="84"/>
      <c r="KS9164" s="74"/>
      <c r="KT9164" s="74"/>
      <c r="KU9164" s="16"/>
      <c r="KV9164" s="72"/>
      <c r="KW9164" s="72"/>
      <c r="KX9164" s="16"/>
      <c r="KZ9164" s="16"/>
      <c r="LA9164" s="16"/>
      <c r="LB9164" s="74"/>
      <c r="LC9164" s="74"/>
    </row>
    <row r="9165" spans="2:315" x14ac:dyDescent="0.35">
      <c r="B9165">
        <v>59</v>
      </c>
      <c r="C9165">
        <f t="shared" si="4826"/>
        <v>0.58499999999999996</v>
      </c>
      <c r="E9165" s="92">
        <v>279.47000000000003</v>
      </c>
      <c r="F9165" s="73">
        <f t="shared" ref="F9165:BQ9165" si="4967">(E9165+$F$9100*$F$9102*($F$55/$F$9101*E9164+$F$55/$F$9101*E9166))/(1+$F$9100*$F$9102*($F$55/$F$9101+$F$55/$F$9101))</f>
        <v>279.47000000000003</v>
      </c>
      <c r="G9165" s="73">
        <f t="shared" si="4967"/>
        <v>279.47000000000003</v>
      </c>
      <c r="H9165" s="73">
        <f t="shared" si="4967"/>
        <v>279.47000000000003</v>
      </c>
      <c r="I9165" s="73">
        <f t="shared" si="4967"/>
        <v>279.47000000000003</v>
      </c>
      <c r="J9165" s="73">
        <f t="shared" si="4967"/>
        <v>279.47000000000003</v>
      </c>
      <c r="K9165" s="73">
        <f t="shared" si="4967"/>
        <v>279.47000000000003</v>
      </c>
      <c r="L9165" s="73">
        <f t="shared" si="4967"/>
        <v>279.47000000000003</v>
      </c>
      <c r="M9165" s="73">
        <f t="shared" si="4967"/>
        <v>279.47000000000003</v>
      </c>
      <c r="N9165" s="73">
        <f t="shared" si="4967"/>
        <v>279.47000000000003</v>
      </c>
      <c r="O9165" s="73">
        <f t="shared" si="4967"/>
        <v>279.47000000000003</v>
      </c>
      <c r="P9165" s="73">
        <f t="shared" si="4967"/>
        <v>279.47000000000003</v>
      </c>
      <c r="Q9165" s="73">
        <f t="shared" si="4967"/>
        <v>279.47000000000003</v>
      </c>
      <c r="R9165" s="73">
        <f t="shared" si="4967"/>
        <v>279.47000000000003</v>
      </c>
      <c r="S9165" s="73">
        <f t="shared" si="4967"/>
        <v>279.47000000000003</v>
      </c>
      <c r="T9165" s="73">
        <f t="shared" si="4967"/>
        <v>279.47000000000003</v>
      </c>
      <c r="U9165" s="73">
        <f t="shared" si="4967"/>
        <v>279.47000000000003</v>
      </c>
      <c r="V9165" s="73">
        <f t="shared" si="4967"/>
        <v>279.47000000000003</v>
      </c>
      <c r="W9165" s="73">
        <f t="shared" si="4967"/>
        <v>279.47000000000003</v>
      </c>
      <c r="X9165" s="73">
        <f t="shared" si="4967"/>
        <v>279.47000000000003</v>
      </c>
      <c r="Y9165" s="73">
        <f t="shared" si="4967"/>
        <v>279.47000000000003</v>
      </c>
      <c r="Z9165" s="73">
        <f t="shared" si="4967"/>
        <v>279.47000000000003</v>
      </c>
      <c r="AA9165" s="73">
        <f t="shared" si="4967"/>
        <v>279.47000000000003</v>
      </c>
      <c r="AB9165" s="73">
        <f t="shared" si="4967"/>
        <v>279.47000000000003</v>
      </c>
      <c r="AC9165" s="73">
        <f t="shared" si="4967"/>
        <v>279.47000000000003</v>
      </c>
      <c r="AD9165" s="73">
        <f t="shared" si="4967"/>
        <v>279.47000000000003</v>
      </c>
      <c r="AE9165" s="73">
        <f t="shared" si="4967"/>
        <v>279.47000000000003</v>
      </c>
      <c r="AF9165" s="73">
        <f t="shared" si="4967"/>
        <v>279.47000000000003</v>
      </c>
      <c r="AG9165" s="73">
        <f t="shared" si="4967"/>
        <v>279.47000000000003</v>
      </c>
      <c r="AH9165" s="73">
        <f t="shared" si="4967"/>
        <v>279.47000000000003</v>
      </c>
      <c r="AI9165" s="73">
        <f t="shared" si="4967"/>
        <v>279.47000000000003</v>
      </c>
      <c r="AJ9165" s="73">
        <f t="shared" si="4967"/>
        <v>279.47000000000003</v>
      </c>
      <c r="AK9165" s="73">
        <f t="shared" si="4967"/>
        <v>279.47000000000003</v>
      </c>
      <c r="AL9165" s="73">
        <f t="shared" si="4967"/>
        <v>279.47000000000003</v>
      </c>
      <c r="AM9165" s="73">
        <f t="shared" si="4967"/>
        <v>279.47000000000003</v>
      </c>
      <c r="AN9165" s="73">
        <f t="shared" si="4967"/>
        <v>279.47000000000003</v>
      </c>
      <c r="AO9165" s="73">
        <f t="shared" si="4967"/>
        <v>279.47000000000003</v>
      </c>
      <c r="AP9165" s="73">
        <f t="shared" si="4967"/>
        <v>279.47000000000003</v>
      </c>
      <c r="AQ9165" s="73">
        <f t="shared" si="4967"/>
        <v>279.47000000000003</v>
      </c>
      <c r="AR9165" s="73">
        <f t="shared" si="4967"/>
        <v>279.47000000000003</v>
      </c>
      <c r="AS9165" s="73">
        <f t="shared" si="4967"/>
        <v>279.47000000000003</v>
      </c>
      <c r="AT9165" s="73">
        <f t="shared" si="4967"/>
        <v>279.47000000000003</v>
      </c>
      <c r="AU9165" s="73">
        <f t="shared" si="4967"/>
        <v>279.47000000000003</v>
      </c>
      <c r="AV9165" s="73">
        <f t="shared" si="4967"/>
        <v>279.47000000000003</v>
      </c>
      <c r="AW9165" s="73">
        <f t="shared" si="4967"/>
        <v>279.47000000000003</v>
      </c>
      <c r="AX9165" s="73">
        <f t="shared" si="4967"/>
        <v>279.47000000000003</v>
      </c>
      <c r="AY9165" s="73">
        <f t="shared" si="4967"/>
        <v>279.47000000000003</v>
      </c>
      <c r="AZ9165" s="73">
        <f t="shared" si="4967"/>
        <v>279.47000000000003</v>
      </c>
      <c r="BA9165" s="73">
        <f t="shared" si="4967"/>
        <v>279.47000000000003</v>
      </c>
      <c r="BB9165" s="73">
        <f t="shared" si="4967"/>
        <v>279.47000000000003</v>
      </c>
      <c r="BC9165" s="73">
        <f t="shared" si="4967"/>
        <v>279.47000000000003</v>
      </c>
      <c r="BD9165" s="73">
        <f t="shared" si="4967"/>
        <v>279.47000000000003</v>
      </c>
      <c r="BE9165" s="73">
        <f t="shared" si="4967"/>
        <v>279.47000000000003</v>
      </c>
      <c r="BF9165" s="73">
        <f t="shared" si="4967"/>
        <v>279.47000000000003</v>
      </c>
      <c r="BG9165" s="73">
        <f t="shared" si="4967"/>
        <v>279.47000000000003</v>
      </c>
      <c r="BH9165" s="73">
        <f t="shared" si="4967"/>
        <v>279.47000000000003</v>
      </c>
      <c r="BI9165" s="73">
        <f t="shared" si="4967"/>
        <v>279.47000000000003</v>
      </c>
      <c r="BJ9165" s="73">
        <f t="shared" si="4967"/>
        <v>279.47000000000003</v>
      </c>
      <c r="BK9165" s="73">
        <f t="shared" si="4967"/>
        <v>279.47000000000003</v>
      </c>
      <c r="BL9165" s="73">
        <f t="shared" si="4967"/>
        <v>279.47000000000003</v>
      </c>
      <c r="BM9165" s="73">
        <f t="shared" si="4967"/>
        <v>279.47000000000003</v>
      </c>
      <c r="BN9165" s="73">
        <f t="shared" si="4967"/>
        <v>279.47000000000003</v>
      </c>
      <c r="BO9165" s="73">
        <f t="shared" si="4967"/>
        <v>279.47000000000003</v>
      </c>
      <c r="BP9165" s="73">
        <f t="shared" si="4967"/>
        <v>279.47000000000003</v>
      </c>
      <c r="BQ9165" s="73">
        <f t="shared" si="4967"/>
        <v>279.47000000000003</v>
      </c>
      <c r="BR9165" s="73">
        <f t="shared" ref="BR9165:EC9165" si="4968">(BQ9165+$F$9100*$F$9102*($F$55/$F$9101*BQ9164+$F$55/$F$9101*BQ9166))/(1+$F$9100*$F$9102*($F$55/$F$9101+$F$55/$F$9101))</f>
        <v>279.47000000000003</v>
      </c>
      <c r="BS9165" s="73">
        <f t="shared" si="4968"/>
        <v>279.47000000000003</v>
      </c>
      <c r="BT9165" s="73">
        <f t="shared" si="4968"/>
        <v>279.47000000000003</v>
      </c>
      <c r="BU9165" s="73">
        <f t="shared" si="4968"/>
        <v>279.47000000000003</v>
      </c>
      <c r="BV9165" s="73">
        <f t="shared" si="4968"/>
        <v>279.47000000000003</v>
      </c>
      <c r="BW9165" s="73">
        <f t="shared" si="4968"/>
        <v>279.47000000000003</v>
      </c>
      <c r="BX9165" s="73">
        <f t="shared" si="4968"/>
        <v>279.47000000000003</v>
      </c>
      <c r="BY9165" s="73">
        <f t="shared" si="4968"/>
        <v>279.47000000000003</v>
      </c>
      <c r="BZ9165" s="73">
        <f t="shared" si="4968"/>
        <v>279.47000000000003</v>
      </c>
      <c r="CA9165" s="73">
        <f t="shared" si="4968"/>
        <v>279.47000000000003</v>
      </c>
      <c r="CB9165" s="73">
        <f t="shared" si="4968"/>
        <v>279.47000000000003</v>
      </c>
      <c r="CC9165" s="73">
        <f t="shared" si="4968"/>
        <v>279.47000000000003</v>
      </c>
      <c r="CD9165" s="73">
        <f t="shared" si="4968"/>
        <v>279.47000000000003</v>
      </c>
      <c r="CE9165" s="73">
        <f t="shared" si="4968"/>
        <v>279.47000000000003</v>
      </c>
      <c r="CF9165" s="73">
        <f t="shared" si="4968"/>
        <v>279.47000000000003</v>
      </c>
      <c r="CG9165" s="73">
        <f t="shared" si="4968"/>
        <v>279.47000000000003</v>
      </c>
      <c r="CH9165" s="73">
        <f t="shared" si="4968"/>
        <v>279.47000000000003</v>
      </c>
      <c r="CI9165" s="73">
        <f t="shared" si="4968"/>
        <v>279.47000000000003</v>
      </c>
      <c r="CJ9165" s="73">
        <f t="shared" si="4968"/>
        <v>279.47000000000003</v>
      </c>
      <c r="CK9165" s="73">
        <f t="shared" si="4968"/>
        <v>279.47000000000003</v>
      </c>
      <c r="CL9165" s="73">
        <f t="shared" si="4968"/>
        <v>279.47000000000003</v>
      </c>
      <c r="CM9165" s="73">
        <f t="shared" si="4968"/>
        <v>279.47000000000003</v>
      </c>
      <c r="CN9165" s="73">
        <f t="shared" si="4968"/>
        <v>279.47000000000003</v>
      </c>
      <c r="CO9165" s="73">
        <f t="shared" si="4968"/>
        <v>279.47000000000003</v>
      </c>
      <c r="CP9165" s="73">
        <f t="shared" si="4968"/>
        <v>279.47000000000003</v>
      </c>
      <c r="CQ9165" s="73">
        <f t="shared" si="4968"/>
        <v>279.47000000000003</v>
      </c>
      <c r="CR9165" s="73">
        <f t="shared" si="4968"/>
        <v>279.47000000000003</v>
      </c>
      <c r="CS9165" s="73">
        <f t="shared" si="4968"/>
        <v>279.47000000000003</v>
      </c>
      <c r="CT9165" s="73">
        <f t="shared" si="4968"/>
        <v>279.47000000000003</v>
      </c>
      <c r="CU9165" s="73">
        <f t="shared" si="4968"/>
        <v>279.47000000000003</v>
      </c>
      <c r="CV9165" s="73">
        <f t="shared" si="4968"/>
        <v>279.47000000000003</v>
      </c>
      <c r="CW9165" s="73">
        <f t="shared" si="4968"/>
        <v>279.47000000000003</v>
      </c>
      <c r="CX9165" s="73">
        <f t="shared" si="4968"/>
        <v>279.47000000000003</v>
      </c>
      <c r="CY9165" s="73">
        <f t="shared" si="4968"/>
        <v>279.47000000000003</v>
      </c>
      <c r="CZ9165" s="73">
        <f t="shared" si="4968"/>
        <v>279.47000000000003</v>
      </c>
      <c r="DA9165" s="73">
        <f t="shared" si="4968"/>
        <v>279.47000000000003</v>
      </c>
      <c r="DB9165" s="73">
        <f t="shared" si="4968"/>
        <v>279.47000000000003</v>
      </c>
      <c r="DC9165" s="73">
        <f t="shared" si="4968"/>
        <v>279.47000000000003</v>
      </c>
      <c r="DD9165" s="73">
        <f t="shared" si="4968"/>
        <v>279.47000000000003</v>
      </c>
      <c r="DE9165" s="73">
        <f t="shared" si="4968"/>
        <v>279.47000000000003</v>
      </c>
      <c r="DF9165" s="73">
        <f t="shared" si="4968"/>
        <v>279.47000000000003</v>
      </c>
      <c r="DG9165" s="73">
        <f t="shared" si="4968"/>
        <v>279.47000000000003</v>
      </c>
      <c r="DH9165" s="73">
        <f t="shared" si="4968"/>
        <v>279.47000000000003</v>
      </c>
      <c r="DI9165" s="73">
        <f t="shared" si="4968"/>
        <v>279.47000000000003</v>
      </c>
      <c r="DJ9165" s="73">
        <f t="shared" si="4968"/>
        <v>279.47000000000003</v>
      </c>
      <c r="DK9165" s="73">
        <f t="shared" si="4968"/>
        <v>279.47000000000003</v>
      </c>
      <c r="DL9165" s="73">
        <f t="shared" si="4968"/>
        <v>279.47000000000003</v>
      </c>
      <c r="DM9165" s="73">
        <f t="shared" si="4968"/>
        <v>279.47000000000003</v>
      </c>
      <c r="DN9165" s="73">
        <f t="shared" si="4968"/>
        <v>279.47000000000003</v>
      </c>
      <c r="DO9165" s="73">
        <f t="shared" si="4968"/>
        <v>279.47000000000003</v>
      </c>
      <c r="DP9165" s="73">
        <f t="shared" si="4968"/>
        <v>279.47000000000003</v>
      </c>
      <c r="DQ9165" s="73">
        <f t="shared" si="4968"/>
        <v>279.47000000000003</v>
      </c>
      <c r="DR9165" s="73">
        <f t="shared" si="4968"/>
        <v>279.47000000000003</v>
      </c>
      <c r="DS9165" s="73">
        <f t="shared" si="4968"/>
        <v>279.47000000000003</v>
      </c>
      <c r="DT9165" s="73">
        <f t="shared" si="4968"/>
        <v>279.47000000000003</v>
      </c>
      <c r="DU9165" s="73">
        <f t="shared" si="4968"/>
        <v>279.47000000000003</v>
      </c>
      <c r="DV9165" s="73">
        <f t="shared" si="4968"/>
        <v>279.47000000000003</v>
      </c>
      <c r="DW9165" s="73">
        <f t="shared" si="4968"/>
        <v>279.47000000000003</v>
      </c>
      <c r="DX9165" s="73">
        <f t="shared" si="4968"/>
        <v>279.47000000000003</v>
      </c>
      <c r="DY9165" s="73">
        <f t="shared" si="4968"/>
        <v>279.47000000000003</v>
      </c>
      <c r="DZ9165" s="73">
        <f t="shared" si="4968"/>
        <v>279.47000000000003</v>
      </c>
      <c r="EA9165" s="73">
        <f t="shared" si="4968"/>
        <v>279.47000000000003</v>
      </c>
      <c r="EB9165" s="73">
        <f t="shared" si="4968"/>
        <v>279.47000000000003</v>
      </c>
      <c r="EC9165" s="73">
        <f t="shared" si="4968"/>
        <v>279.47000000000003</v>
      </c>
      <c r="ED9165" s="73">
        <f t="shared" ref="ED9165:GO9165" si="4969">(EC9165+$F$9100*$F$9102*($F$55/$F$9101*EC9164+$F$55/$F$9101*EC9166))/(1+$F$9100*$F$9102*($F$55/$F$9101+$F$55/$F$9101))</f>
        <v>279.47000000000003</v>
      </c>
      <c r="EE9165" s="73">
        <f t="shared" si="4969"/>
        <v>279.47000000000003</v>
      </c>
      <c r="EF9165" s="73">
        <f t="shared" si="4969"/>
        <v>279.47000000000003</v>
      </c>
      <c r="EG9165" s="73">
        <f t="shared" si="4969"/>
        <v>279.47000000000003</v>
      </c>
      <c r="EH9165" s="73">
        <f t="shared" si="4969"/>
        <v>279.47000000000003</v>
      </c>
      <c r="EI9165" s="73">
        <f t="shared" si="4969"/>
        <v>279.47000000000003</v>
      </c>
      <c r="EJ9165" s="73">
        <f t="shared" si="4969"/>
        <v>279.47000000000003</v>
      </c>
      <c r="EK9165" s="73">
        <f t="shared" si="4969"/>
        <v>279.47000000000003</v>
      </c>
      <c r="EL9165" s="73">
        <f t="shared" si="4969"/>
        <v>279.47000000000003</v>
      </c>
      <c r="EM9165" s="73">
        <f t="shared" si="4969"/>
        <v>279.47000000000003</v>
      </c>
      <c r="EN9165" s="73">
        <f t="shared" si="4969"/>
        <v>279.47000000000003</v>
      </c>
      <c r="EO9165" s="73">
        <f t="shared" si="4969"/>
        <v>279.47000000000003</v>
      </c>
      <c r="EP9165" s="73">
        <f t="shared" si="4969"/>
        <v>279.47000000000003</v>
      </c>
      <c r="EQ9165" s="73">
        <f t="shared" si="4969"/>
        <v>279.47000000000003</v>
      </c>
      <c r="ER9165" s="73">
        <f t="shared" si="4969"/>
        <v>279.47000000000003</v>
      </c>
      <c r="ES9165" s="73">
        <f t="shared" si="4969"/>
        <v>279.47000000000003</v>
      </c>
      <c r="ET9165" s="73">
        <f t="shared" si="4969"/>
        <v>279.47000000000003</v>
      </c>
      <c r="EU9165" s="73">
        <f t="shared" si="4969"/>
        <v>279.47000000000003</v>
      </c>
      <c r="EV9165" s="73">
        <f t="shared" si="4969"/>
        <v>279.47000000000003</v>
      </c>
      <c r="EW9165" s="73">
        <f t="shared" si="4969"/>
        <v>279.47000000000003</v>
      </c>
      <c r="EX9165" s="73">
        <f t="shared" si="4969"/>
        <v>279.47000000000003</v>
      </c>
      <c r="EY9165" s="73">
        <f t="shared" si="4969"/>
        <v>279.47000000000003</v>
      </c>
      <c r="EZ9165" s="73">
        <f t="shared" si="4969"/>
        <v>279.47000000000003</v>
      </c>
      <c r="FA9165" s="73">
        <f t="shared" si="4969"/>
        <v>279.47000000000003</v>
      </c>
      <c r="FB9165" s="73">
        <f t="shared" si="4969"/>
        <v>279.47000000000003</v>
      </c>
      <c r="FC9165" s="73">
        <f t="shared" si="4969"/>
        <v>279.47000000000003</v>
      </c>
      <c r="FD9165" s="73">
        <f t="shared" si="4969"/>
        <v>279.47000000000003</v>
      </c>
      <c r="FE9165" s="73">
        <f t="shared" si="4969"/>
        <v>279.47000000000003</v>
      </c>
      <c r="FF9165" s="73">
        <f t="shared" si="4969"/>
        <v>279.47000000000003</v>
      </c>
      <c r="FG9165" s="73">
        <f t="shared" si="4969"/>
        <v>279.47000000000003</v>
      </c>
      <c r="FH9165" s="73">
        <f t="shared" si="4969"/>
        <v>279.47000000000003</v>
      </c>
      <c r="FI9165" s="73">
        <f t="shared" si="4969"/>
        <v>279.47000000000003</v>
      </c>
      <c r="FJ9165" s="73">
        <f t="shared" si="4969"/>
        <v>279.47000000000003</v>
      </c>
      <c r="FK9165" s="73">
        <f t="shared" si="4969"/>
        <v>279.47000000000003</v>
      </c>
      <c r="FL9165" s="73">
        <f t="shared" si="4969"/>
        <v>279.47000000000003</v>
      </c>
      <c r="FM9165" s="73">
        <f t="shared" si="4969"/>
        <v>279.47000000000003</v>
      </c>
      <c r="FN9165" s="73">
        <f t="shared" si="4969"/>
        <v>279.47000000000003</v>
      </c>
      <c r="FO9165" s="73">
        <f t="shared" si="4969"/>
        <v>279.47000000000003</v>
      </c>
      <c r="FP9165" s="73">
        <f t="shared" si="4969"/>
        <v>279.47000000000003</v>
      </c>
      <c r="FQ9165" s="73">
        <f t="shared" si="4969"/>
        <v>279.47000000000003</v>
      </c>
      <c r="FR9165" s="73">
        <f t="shared" si="4969"/>
        <v>279.47000000000003</v>
      </c>
      <c r="FS9165" s="73">
        <f t="shared" si="4969"/>
        <v>279.47000000000003</v>
      </c>
      <c r="FT9165" s="73">
        <f t="shared" si="4969"/>
        <v>279.47000000000003</v>
      </c>
      <c r="FU9165" s="73">
        <f t="shared" si="4969"/>
        <v>279.47000000000003</v>
      </c>
      <c r="FV9165" s="73">
        <f t="shared" si="4969"/>
        <v>279.47000000000003</v>
      </c>
      <c r="FW9165" s="73">
        <f t="shared" si="4969"/>
        <v>279.47000000000003</v>
      </c>
      <c r="FX9165" s="73">
        <f t="shared" si="4969"/>
        <v>279.47000000000003</v>
      </c>
      <c r="FY9165" s="73">
        <f t="shared" si="4969"/>
        <v>279.47000000000003</v>
      </c>
      <c r="FZ9165" s="73">
        <f t="shared" si="4969"/>
        <v>279.47000000000003</v>
      </c>
      <c r="GA9165" s="73">
        <f t="shared" si="4969"/>
        <v>279.47000000000003</v>
      </c>
      <c r="GB9165" s="73">
        <f t="shared" si="4969"/>
        <v>279.47000000000003</v>
      </c>
      <c r="GC9165" s="73">
        <f t="shared" si="4969"/>
        <v>279.47000000000003</v>
      </c>
      <c r="GD9165" s="73">
        <f t="shared" si="4969"/>
        <v>279.47000000000003</v>
      </c>
      <c r="GE9165" s="73">
        <f t="shared" si="4969"/>
        <v>279.47000000000003</v>
      </c>
      <c r="GF9165" s="73">
        <f t="shared" si="4969"/>
        <v>279.47000000000003</v>
      </c>
      <c r="GG9165" s="73">
        <f t="shared" si="4969"/>
        <v>279.47000000000003</v>
      </c>
      <c r="GH9165" s="73">
        <f t="shared" si="4969"/>
        <v>279.47000000000003</v>
      </c>
      <c r="GI9165" s="73">
        <f t="shared" si="4969"/>
        <v>279.47000000000003</v>
      </c>
      <c r="GJ9165" s="73">
        <f t="shared" si="4969"/>
        <v>279.47000000000003</v>
      </c>
      <c r="GK9165" s="73">
        <f t="shared" si="4969"/>
        <v>279.47000000000003</v>
      </c>
      <c r="GL9165" s="73">
        <f t="shared" si="4969"/>
        <v>279.47000000000003</v>
      </c>
      <c r="GM9165" s="73">
        <f t="shared" si="4969"/>
        <v>279.47000000000003</v>
      </c>
      <c r="GN9165" s="73">
        <f t="shared" si="4969"/>
        <v>279.47000000000003</v>
      </c>
      <c r="GO9165" s="73">
        <f t="shared" si="4969"/>
        <v>279.47000000000003</v>
      </c>
      <c r="GP9165" s="73">
        <f t="shared" ref="GP9165:JA9165" si="4970">(GO9165+$F$9100*$F$9102*($F$55/$F$9101*GO9164+$F$55/$F$9101*GO9166))/(1+$F$9100*$F$9102*($F$55/$F$9101+$F$55/$F$9101))</f>
        <v>279.47000000000003</v>
      </c>
      <c r="GQ9165" s="73">
        <f t="shared" si="4970"/>
        <v>279.47000000000003</v>
      </c>
      <c r="GR9165" s="73">
        <f t="shared" si="4970"/>
        <v>279.47000000000003</v>
      </c>
      <c r="GS9165" s="73">
        <f t="shared" si="4970"/>
        <v>279.47000000000003</v>
      </c>
      <c r="GT9165" s="73">
        <f t="shared" si="4970"/>
        <v>279.47000000000003</v>
      </c>
      <c r="GU9165" s="73">
        <f t="shared" si="4970"/>
        <v>279.47000000000003</v>
      </c>
      <c r="GV9165" s="73">
        <f t="shared" si="4970"/>
        <v>279.47000000000003</v>
      </c>
      <c r="GW9165" s="73">
        <f t="shared" si="4970"/>
        <v>279.47000000000003</v>
      </c>
      <c r="GX9165" s="73">
        <f t="shared" si="4970"/>
        <v>279.47000000000003</v>
      </c>
      <c r="GY9165" s="73">
        <f t="shared" si="4970"/>
        <v>279.47000000000003</v>
      </c>
      <c r="GZ9165" s="73">
        <f t="shared" si="4970"/>
        <v>279.47000000000003</v>
      </c>
      <c r="HA9165" s="73">
        <f t="shared" si="4970"/>
        <v>279.47000000000003</v>
      </c>
      <c r="HB9165" s="73">
        <f t="shared" si="4970"/>
        <v>279.47000000000003</v>
      </c>
      <c r="HC9165" s="73">
        <f t="shared" si="4970"/>
        <v>279.47000000000003</v>
      </c>
      <c r="HD9165" s="73">
        <f t="shared" si="4970"/>
        <v>279.47000000000003</v>
      </c>
      <c r="HE9165" s="73">
        <f t="shared" si="4970"/>
        <v>279.47000000000003</v>
      </c>
      <c r="HF9165" s="73">
        <f t="shared" si="4970"/>
        <v>279.47000000000003</v>
      </c>
      <c r="HG9165" s="73">
        <f t="shared" si="4970"/>
        <v>279.47000000000003</v>
      </c>
      <c r="HH9165" s="73">
        <f t="shared" si="4970"/>
        <v>279.47000000000003</v>
      </c>
      <c r="HI9165" s="73">
        <f t="shared" si="4970"/>
        <v>279.47000000000003</v>
      </c>
      <c r="HJ9165" s="73">
        <f t="shared" si="4970"/>
        <v>279.47000000000003</v>
      </c>
      <c r="HK9165" s="73">
        <f t="shared" si="4970"/>
        <v>279.47000000000003</v>
      </c>
      <c r="HL9165" s="73">
        <f t="shared" si="4970"/>
        <v>279.47000000000003</v>
      </c>
      <c r="HM9165" s="73">
        <f t="shared" si="4970"/>
        <v>279.47000000000003</v>
      </c>
      <c r="HN9165" s="73">
        <f t="shared" si="4970"/>
        <v>279.47000000000003</v>
      </c>
      <c r="HO9165" s="73">
        <f t="shared" si="4970"/>
        <v>279.47000000000003</v>
      </c>
      <c r="HP9165" s="73">
        <f t="shared" si="4970"/>
        <v>279.47000000000003</v>
      </c>
      <c r="HQ9165" s="73">
        <f t="shared" si="4970"/>
        <v>279.47000000000003</v>
      </c>
      <c r="HR9165" s="73">
        <f t="shared" si="4970"/>
        <v>279.47000000000003</v>
      </c>
      <c r="HS9165" s="73">
        <f t="shared" si="4970"/>
        <v>279.47000000000003</v>
      </c>
      <c r="HT9165" s="73">
        <f t="shared" si="4970"/>
        <v>279.47000000000003</v>
      </c>
      <c r="HU9165" s="73">
        <f t="shared" si="4970"/>
        <v>279.47000000000003</v>
      </c>
      <c r="HV9165" s="73">
        <f t="shared" si="4970"/>
        <v>279.47000000000003</v>
      </c>
      <c r="HW9165" s="73">
        <f t="shared" si="4970"/>
        <v>279.47000000000003</v>
      </c>
      <c r="HX9165" s="73">
        <f t="shared" si="4970"/>
        <v>279.47000000000003</v>
      </c>
      <c r="HY9165" s="73">
        <f t="shared" si="4970"/>
        <v>279.47000000000003</v>
      </c>
      <c r="HZ9165" s="73">
        <f t="shared" si="4970"/>
        <v>279.47000000000003</v>
      </c>
      <c r="IA9165" s="73">
        <f t="shared" si="4970"/>
        <v>279.47000000000003</v>
      </c>
      <c r="IB9165" s="73">
        <f t="shared" si="4970"/>
        <v>279.47000000000003</v>
      </c>
      <c r="IC9165" s="73">
        <f t="shared" si="4970"/>
        <v>279.47000000000003</v>
      </c>
      <c r="ID9165" s="73">
        <f t="shared" si="4970"/>
        <v>279.47000000000003</v>
      </c>
      <c r="IE9165" s="73">
        <f t="shared" si="4970"/>
        <v>279.47000000000003</v>
      </c>
      <c r="IF9165" s="73">
        <f t="shared" si="4970"/>
        <v>279.47000000000003</v>
      </c>
      <c r="IG9165" s="73">
        <f t="shared" si="4970"/>
        <v>279.47000000000003</v>
      </c>
      <c r="IH9165" s="73">
        <f t="shared" si="4970"/>
        <v>279.47000000000003</v>
      </c>
      <c r="II9165" s="73">
        <f t="shared" si="4970"/>
        <v>279.47000000000003</v>
      </c>
      <c r="IJ9165" s="73">
        <f t="shared" si="4970"/>
        <v>279.47000000000003</v>
      </c>
      <c r="IK9165" s="73">
        <f t="shared" si="4970"/>
        <v>279.47000000000003</v>
      </c>
      <c r="IL9165" s="73">
        <f t="shared" si="4970"/>
        <v>279.47000000000003</v>
      </c>
      <c r="IM9165" s="73">
        <f t="shared" si="4970"/>
        <v>279.47000000000003</v>
      </c>
      <c r="IN9165" s="73">
        <f t="shared" si="4970"/>
        <v>279.47000000000003</v>
      </c>
      <c r="IO9165" s="73">
        <f t="shared" si="4970"/>
        <v>279.47000000000003</v>
      </c>
      <c r="IP9165" s="73">
        <f t="shared" si="4970"/>
        <v>279.47000000000003</v>
      </c>
      <c r="IQ9165" s="73">
        <f t="shared" si="4970"/>
        <v>279.47000000000003</v>
      </c>
      <c r="IR9165" s="73">
        <f t="shared" si="4970"/>
        <v>279.47000000000003</v>
      </c>
      <c r="IS9165" s="73">
        <f t="shared" si="4970"/>
        <v>279.47000000000003</v>
      </c>
      <c r="IT9165" s="73">
        <f t="shared" si="4970"/>
        <v>279.47000000000003</v>
      </c>
      <c r="IU9165" s="73">
        <f t="shared" si="4970"/>
        <v>279.47000000000003</v>
      </c>
      <c r="IV9165" s="73">
        <f t="shared" si="4970"/>
        <v>279.47000000000003</v>
      </c>
      <c r="IW9165" s="73">
        <f t="shared" si="4970"/>
        <v>279.47000000000003</v>
      </c>
      <c r="IX9165" s="73">
        <f t="shared" si="4970"/>
        <v>279.47000000000003</v>
      </c>
      <c r="IY9165" s="73">
        <f t="shared" si="4970"/>
        <v>279.47000000000003</v>
      </c>
      <c r="IZ9165" s="73">
        <f t="shared" si="4970"/>
        <v>279.47000000000003</v>
      </c>
      <c r="JA9165" s="73">
        <f t="shared" si="4970"/>
        <v>279.47000000000003</v>
      </c>
      <c r="JB9165" s="73">
        <f t="shared" ref="JB9165:KG9165" si="4971">(JA9165+$F$9100*$F$9102*($F$55/$F$9101*JA9164+$F$55/$F$9101*JA9166))/(1+$F$9100*$F$9102*($F$55/$F$9101+$F$55/$F$9101))</f>
        <v>279.47000000000003</v>
      </c>
      <c r="JC9165" s="73">
        <f t="shared" si="4971"/>
        <v>279.47000000000003</v>
      </c>
      <c r="JD9165" s="73">
        <f t="shared" si="4971"/>
        <v>279.47000000000003</v>
      </c>
      <c r="JE9165" s="73">
        <f t="shared" si="4971"/>
        <v>279.47000000000003</v>
      </c>
      <c r="JF9165" s="73">
        <f t="shared" si="4971"/>
        <v>279.47000000000003</v>
      </c>
      <c r="JG9165" s="73">
        <f t="shared" si="4971"/>
        <v>279.47000000000003</v>
      </c>
      <c r="JH9165" s="73">
        <f t="shared" si="4971"/>
        <v>279.47000000000003</v>
      </c>
      <c r="JI9165" s="73">
        <f t="shared" si="4971"/>
        <v>279.47000000000003</v>
      </c>
      <c r="JJ9165" s="73">
        <f t="shared" si="4971"/>
        <v>279.47000000000003</v>
      </c>
      <c r="JK9165" s="73">
        <f t="shared" si="4971"/>
        <v>279.47000000000003</v>
      </c>
      <c r="JL9165" s="73">
        <f t="shared" si="4971"/>
        <v>279.47000000000003</v>
      </c>
      <c r="JM9165" s="73">
        <f t="shared" si="4971"/>
        <v>279.47000000000003</v>
      </c>
      <c r="JN9165" s="73">
        <f t="shared" si="4971"/>
        <v>279.47000000000003</v>
      </c>
      <c r="JO9165" s="73">
        <f t="shared" si="4971"/>
        <v>279.47000000000003</v>
      </c>
      <c r="JP9165" s="73">
        <f t="shared" si="4971"/>
        <v>279.47000000000003</v>
      </c>
      <c r="JQ9165" s="73">
        <f t="shared" si="4971"/>
        <v>279.47000000000003</v>
      </c>
      <c r="JR9165" s="73">
        <f t="shared" si="4971"/>
        <v>279.47000000000003</v>
      </c>
      <c r="JS9165" s="73">
        <f t="shared" si="4971"/>
        <v>279.47000000000003</v>
      </c>
      <c r="JT9165" s="73">
        <f t="shared" si="4971"/>
        <v>279.47000000000003</v>
      </c>
      <c r="JU9165" s="73">
        <f t="shared" si="4971"/>
        <v>279.47000000000003</v>
      </c>
      <c r="JV9165" s="73">
        <f t="shared" si="4971"/>
        <v>279.47000000000003</v>
      </c>
      <c r="JW9165" s="73">
        <f t="shared" si="4971"/>
        <v>279.47000000000003</v>
      </c>
      <c r="JX9165" s="73">
        <f t="shared" si="4971"/>
        <v>279.47000000000003</v>
      </c>
      <c r="JY9165" s="73">
        <f t="shared" si="4971"/>
        <v>279.47000000000003</v>
      </c>
      <c r="JZ9165" s="73">
        <f t="shared" si="4971"/>
        <v>279.47000000000003</v>
      </c>
      <c r="KA9165" s="73">
        <f t="shared" si="4971"/>
        <v>279.47000000000003</v>
      </c>
      <c r="KB9165" s="73">
        <f t="shared" si="4971"/>
        <v>279.47000000000003</v>
      </c>
      <c r="KC9165" s="73">
        <f t="shared" si="4971"/>
        <v>279.47000000000003</v>
      </c>
      <c r="KD9165" s="73">
        <f t="shared" si="4971"/>
        <v>279.47000000000003</v>
      </c>
      <c r="KE9165" s="73">
        <f t="shared" si="4971"/>
        <v>279.47000000000003</v>
      </c>
      <c r="KF9165" s="73">
        <f t="shared" si="4971"/>
        <v>279.47000000000003</v>
      </c>
      <c r="KG9165" s="73">
        <f t="shared" si="4971"/>
        <v>279.47000000000003</v>
      </c>
      <c r="KH9165">
        <v>279.47000000000003</v>
      </c>
      <c r="KL9165" s="84"/>
      <c r="KP9165" s="84"/>
      <c r="KS9165" s="74"/>
      <c r="KT9165" s="74"/>
      <c r="KU9165" s="16"/>
      <c r="KV9165" s="72"/>
      <c r="KW9165" s="72"/>
      <c r="KX9165" s="16"/>
      <c r="KZ9165" s="16"/>
      <c r="LA9165" s="16"/>
      <c r="LB9165" s="74"/>
      <c r="LC9165" s="74"/>
    </row>
    <row r="9166" spans="2:315" x14ac:dyDescent="0.35">
      <c r="B9166">
        <v>60</v>
      </c>
      <c r="C9166">
        <f t="shared" si="4826"/>
        <v>0.59499999999999997</v>
      </c>
      <c r="E9166" s="92">
        <v>279.47000000000003</v>
      </c>
      <c r="F9166" s="73">
        <f t="shared" ref="F9166:BQ9166" si="4972">(E9166+$F$9100*$F$9102*($F$55/$F$9101*E9165+$F$55/$F$9101*E9167))/(1+$F$9100*$F$9102*($F$55/$F$9101+$F$55/$F$9101))</f>
        <v>279.47000000000003</v>
      </c>
      <c r="G9166" s="73">
        <f t="shared" si="4972"/>
        <v>279.47000000000003</v>
      </c>
      <c r="H9166" s="73">
        <f t="shared" si="4972"/>
        <v>279.47000000000003</v>
      </c>
      <c r="I9166" s="73">
        <f t="shared" si="4972"/>
        <v>279.47000000000003</v>
      </c>
      <c r="J9166" s="73">
        <f t="shared" si="4972"/>
        <v>279.47000000000003</v>
      </c>
      <c r="K9166" s="73">
        <f t="shared" si="4972"/>
        <v>279.47000000000003</v>
      </c>
      <c r="L9166" s="73">
        <f t="shared" si="4972"/>
        <v>279.47000000000003</v>
      </c>
      <c r="M9166" s="73">
        <f t="shared" si="4972"/>
        <v>279.47000000000003</v>
      </c>
      <c r="N9166" s="73">
        <f t="shared" si="4972"/>
        <v>279.47000000000003</v>
      </c>
      <c r="O9166" s="73">
        <f t="shared" si="4972"/>
        <v>279.47000000000003</v>
      </c>
      <c r="P9166" s="73">
        <f t="shared" si="4972"/>
        <v>279.47000000000003</v>
      </c>
      <c r="Q9166" s="73">
        <f t="shared" si="4972"/>
        <v>279.47000000000003</v>
      </c>
      <c r="R9166" s="73">
        <f t="shared" si="4972"/>
        <v>279.47000000000003</v>
      </c>
      <c r="S9166" s="73">
        <f t="shared" si="4972"/>
        <v>279.47000000000003</v>
      </c>
      <c r="T9166" s="73">
        <f t="shared" si="4972"/>
        <v>279.47000000000003</v>
      </c>
      <c r="U9166" s="73">
        <f t="shared" si="4972"/>
        <v>279.47000000000003</v>
      </c>
      <c r="V9166" s="73">
        <f t="shared" si="4972"/>
        <v>279.47000000000003</v>
      </c>
      <c r="W9166" s="73">
        <f t="shared" si="4972"/>
        <v>279.47000000000003</v>
      </c>
      <c r="X9166" s="73">
        <f t="shared" si="4972"/>
        <v>279.47000000000003</v>
      </c>
      <c r="Y9166" s="73">
        <f t="shared" si="4972"/>
        <v>279.47000000000003</v>
      </c>
      <c r="Z9166" s="73">
        <f t="shared" si="4972"/>
        <v>279.47000000000003</v>
      </c>
      <c r="AA9166" s="73">
        <f t="shared" si="4972"/>
        <v>279.47000000000003</v>
      </c>
      <c r="AB9166" s="73">
        <f t="shared" si="4972"/>
        <v>279.47000000000003</v>
      </c>
      <c r="AC9166" s="73">
        <f t="shared" si="4972"/>
        <v>279.47000000000003</v>
      </c>
      <c r="AD9166" s="73">
        <f t="shared" si="4972"/>
        <v>279.47000000000003</v>
      </c>
      <c r="AE9166" s="73">
        <f t="shared" si="4972"/>
        <v>279.47000000000003</v>
      </c>
      <c r="AF9166" s="73">
        <f t="shared" si="4972"/>
        <v>279.47000000000003</v>
      </c>
      <c r="AG9166" s="73">
        <f t="shared" si="4972"/>
        <v>279.47000000000003</v>
      </c>
      <c r="AH9166" s="73">
        <f t="shared" si="4972"/>
        <v>279.47000000000003</v>
      </c>
      <c r="AI9166" s="73">
        <f t="shared" si="4972"/>
        <v>279.47000000000003</v>
      </c>
      <c r="AJ9166" s="73">
        <f t="shared" si="4972"/>
        <v>279.47000000000003</v>
      </c>
      <c r="AK9166" s="73">
        <f t="shared" si="4972"/>
        <v>279.47000000000003</v>
      </c>
      <c r="AL9166" s="73">
        <f t="shared" si="4972"/>
        <v>279.47000000000003</v>
      </c>
      <c r="AM9166" s="73">
        <f t="shared" si="4972"/>
        <v>279.47000000000003</v>
      </c>
      <c r="AN9166" s="73">
        <f t="shared" si="4972"/>
        <v>279.47000000000003</v>
      </c>
      <c r="AO9166" s="73">
        <f t="shared" si="4972"/>
        <v>279.47000000000003</v>
      </c>
      <c r="AP9166" s="73">
        <f t="shared" si="4972"/>
        <v>279.47000000000003</v>
      </c>
      <c r="AQ9166" s="73">
        <f t="shared" si="4972"/>
        <v>279.47000000000003</v>
      </c>
      <c r="AR9166" s="73">
        <f t="shared" si="4972"/>
        <v>279.47000000000003</v>
      </c>
      <c r="AS9166" s="73">
        <f t="shared" si="4972"/>
        <v>279.47000000000003</v>
      </c>
      <c r="AT9166" s="73">
        <f t="shared" si="4972"/>
        <v>279.47000000000003</v>
      </c>
      <c r="AU9166" s="73">
        <f t="shared" si="4972"/>
        <v>279.47000000000003</v>
      </c>
      <c r="AV9166" s="73">
        <f t="shared" si="4972"/>
        <v>279.47000000000003</v>
      </c>
      <c r="AW9166" s="73">
        <f t="shared" si="4972"/>
        <v>279.47000000000003</v>
      </c>
      <c r="AX9166" s="73">
        <f t="shared" si="4972"/>
        <v>279.47000000000003</v>
      </c>
      <c r="AY9166" s="73">
        <f t="shared" si="4972"/>
        <v>279.47000000000003</v>
      </c>
      <c r="AZ9166" s="73">
        <f t="shared" si="4972"/>
        <v>279.47000000000003</v>
      </c>
      <c r="BA9166" s="73">
        <f t="shared" si="4972"/>
        <v>279.47000000000003</v>
      </c>
      <c r="BB9166" s="73">
        <f t="shared" si="4972"/>
        <v>279.47000000000003</v>
      </c>
      <c r="BC9166" s="73">
        <f t="shared" si="4972"/>
        <v>279.47000000000003</v>
      </c>
      <c r="BD9166" s="73">
        <f t="shared" si="4972"/>
        <v>279.47000000000003</v>
      </c>
      <c r="BE9166" s="73">
        <f t="shared" si="4972"/>
        <v>279.47000000000003</v>
      </c>
      <c r="BF9166" s="73">
        <f t="shared" si="4972"/>
        <v>279.47000000000003</v>
      </c>
      <c r="BG9166" s="73">
        <f t="shared" si="4972"/>
        <v>279.47000000000003</v>
      </c>
      <c r="BH9166" s="73">
        <f t="shared" si="4972"/>
        <v>279.47000000000003</v>
      </c>
      <c r="BI9166" s="73">
        <f t="shared" si="4972"/>
        <v>279.47000000000003</v>
      </c>
      <c r="BJ9166" s="73">
        <f t="shared" si="4972"/>
        <v>279.47000000000003</v>
      </c>
      <c r="BK9166" s="73">
        <f t="shared" si="4972"/>
        <v>279.47000000000003</v>
      </c>
      <c r="BL9166" s="73">
        <f t="shared" si="4972"/>
        <v>279.47000000000003</v>
      </c>
      <c r="BM9166" s="73">
        <f t="shared" si="4972"/>
        <v>279.47000000000003</v>
      </c>
      <c r="BN9166" s="73">
        <f t="shared" si="4972"/>
        <v>279.47000000000003</v>
      </c>
      <c r="BO9166" s="73">
        <f t="shared" si="4972"/>
        <v>279.47000000000003</v>
      </c>
      <c r="BP9166" s="73">
        <f t="shared" si="4972"/>
        <v>279.47000000000003</v>
      </c>
      <c r="BQ9166" s="73">
        <f t="shared" si="4972"/>
        <v>279.47000000000003</v>
      </c>
      <c r="BR9166" s="73">
        <f t="shared" ref="BR9166:EC9166" si="4973">(BQ9166+$F$9100*$F$9102*($F$55/$F$9101*BQ9165+$F$55/$F$9101*BQ9167))/(1+$F$9100*$F$9102*($F$55/$F$9101+$F$55/$F$9101))</f>
        <v>279.47000000000003</v>
      </c>
      <c r="BS9166" s="73">
        <f t="shared" si="4973"/>
        <v>279.47000000000003</v>
      </c>
      <c r="BT9166" s="73">
        <f t="shared" si="4973"/>
        <v>279.47000000000003</v>
      </c>
      <c r="BU9166" s="73">
        <f t="shared" si="4973"/>
        <v>279.47000000000003</v>
      </c>
      <c r="BV9166" s="73">
        <f t="shared" si="4973"/>
        <v>279.47000000000003</v>
      </c>
      <c r="BW9166" s="73">
        <f t="shared" si="4973"/>
        <v>279.47000000000003</v>
      </c>
      <c r="BX9166" s="73">
        <f t="shared" si="4973"/>
        <v>279.47000000000003</v>
      </c>
      <c r="BY9166" s="73">
        <f t="shared" si="4973"/>
        <v>279.47000000000003</v>
      </c>
      <c r="BZ9166" s="73">
        <f t="shared" si="4973"/>
        <v>279.47000000000003</v>
      </c>
      <c r="CA9166" s="73">
        <f t="shared" si="4973"/>
        <v>279.47000000000003</v>
      </c>
      <c r="CB9166" s="73">
        <f t="shared" si="4973"/>
        <v>279.47000000000003</v>
      </c>
      <c r="CC9166" s="73">
        <f t="shared" si="4973"/>
        <v>279.47000000000003</v>
      </c>
      <c r="CD9166" s="73">
        <f t="shared" si="4973"/>
        <v>279.47000000000003</v>
      </c>
      <c r="CE9166" s="73">
        <f t="shared" si="4973"/>
        <v>279.47000000000003</v>
      </c>
      <c r="CF9166" s="73">
        <f t="shared" si="4973"/>
        <v>279.47000000000003</v>
      </c>
      <c r="CG9166" s="73">
        <f t="shared" si="4973"/>
        <v>279.47000000000003</v>
      </c>
      <c r="CH9166" s="73">
        <f t="shared" si="4973"/>
        <v>279.47000000000003</v>
      </c>
      <c r="CI9166" s="73">
        <f t="shared" si="4973"/>
        <v>279.47000000000003</v>
      </c>
      <c r="CJ9166" s="73">
        <f t="shared" si="4973"/>
        <v>279.47000000000003</v>
      </c>
      <c r="CK9166" s="73">
        <f t="shared" si="4973"/>
        <v>279.47000000000003</v>
      </c>
      <c r="CL9166" s="73">
        <f t="shared" si="4973"/>
        <v>279.47000000000003</v>
      </c>
      <c r="CM9166" s="73">
        <f t="shared" si="4973"/>
        <v>279.47000000000003</v>
      </c>
      <c r="CN9166" s="73">
        <f t="shared" si="4973"/>
        <v>279.47000000000003</v>
      </c>
      <c r="CO9166" s="73">
        <f t="shared" si="4973"/>
        <v>279.47000000000003</v>
      </c>
      <c r="CP9166" s="73">
        <f t="shared" si="4973"/>
        <v>279.47000000000003</v>
      </c>
      <c r="CQ9166" s="73">
        <f t="shared" si="4973"/>
        <v>279.47000000000003</v>
      </c>
      <c r="CR9166" s="73">
        <f t="shared" si="4973"/>
        <v>279.47000000000003</v>
      </c>
      <c r="CS9166" s="73">
        <f t="shared" si="4973"/>
        <v>279.47000000000003</v>
      </c>
      <c r="CT9166" s="73">
        <f t="shared" si="4973"/>
        <v>279.47000000000003</v>
      </c>
      <c r="CU9166" s="73">
        <f t="shared" si="4973"/>
        <v>279.47000000000003</v>
      </c>
      <c r="CV9166" s="73">
        <f t="shared" si="4973"/>
        <v>279.47000000000003</v>
      </c>
      <c r="CW9166" s="73">
        <f t="shared" si="4973"/>
        <v>279.47000000000003</v>
      </c>
      <c r="CX9166" s="73">
        <f t="shared" si="4973"/>
        <v>279.47000000000003</v>
      </c>
      <c r="CY9166" s="73">
        <f t="shared" si="4973"/>
        <v>279.47000000000003</v>
      </c>
      <c r="CZ9166" s="73">
        <f t="shared" si="4973"/>
        <v>279.47000000000003</v>
      </c>
      <c r="DA9166" s="73">
        <f t="shared" si="4973"/>
        <v>279.47000000000003</v>
      </c>
      <c r="DB9166" s="73">
        <f t="shared" si="4973"/>
        <v>279.47000000000003</v>
      </c>
      <c r="DC9166" s="73">
        <f t="shared" si="4973"/>
        <v>279.47000000000003</v>
      </c>
      <c r="DD9166" s="73">
        <f t="shared" si="4973"/>
        <v>279.47000000000003</v>
      </c>
      <c r="DE9166" s="73">
        <f t="shared" si="4973"/>
        <v>279.47000000000003</v>
      </c>
      <c r="DF9166" s="73">
        <f t="shared" si="4973"/>
        <v>279.47000000000003</v>
      </c>
      <c r="DG9166" s="73">
        <f t="shared" si="4973"/>
        <v>279.47000000000003</v>
      </c>
      <c r="DH9166" s="73">
        <f t="shared" si="4973"/>
        <v>279.47000000000003</v>
      </c>
      <c r="DI9166" s="73">
        <f t="shared" si="4973"/>
        <v>279.47000000000003</v>
      </c>
      <c r="DJ9166" s="73">
        <f t="shared" si="4973"/>
        <v>279.47000000000003</v>
      </c>
      <c r="DK9166" s="73">
        <f t="shared" si="4973"/>
        <v>279.47000000000003</v>
      </c>
      <c r="DL9166" s="73">
        <f t="shared" si="4973"/>
        <v>279.47000000000003</v>
      </c>
      <c r="DM9166" s="73">
        <f t="shared" si="4973"/>
        <v>279.47000000000003</v>
      </c>
      <c r="DN9166" s="73">
        <f t="shared" si="4973"/>
        <v>279.47000000000003</v>
      </c>
      <c r="DO9166" s="73">
        <f t="shared" si="4973"/>
        <v>279.47000000000003</v>
      </c>
      <c r="DP9166" s="73">
        <f t="shared" si="4973"/>
        <v>279.47000000000003</v>
      </c>
      <c r="DQ9166" s="73">
        <f t="shared" si="4973"/>
        <v>279.47000000000003</v>
      </c>
      <c r="DR9166" s="73">
        <f t="shared" si="4973"/>
        <v>279.47000000000003</v>
      </c>
      <c r="DS9166" s="73">
        <f t="shared" si="4973"/>
        <v>279.47000000000003</v>
      </c>
      <c r="DT9166" s="73">
        <f t="shared" si="4973"/>
        <v>279.47000000000003</v>
      </c>
      <c r="DU9166" s="73">
        <f t="shared" si="4973"/>
        <v>279.47000000000003</v>
      </c>
      <c r="DV9166" s="73">
        <f t="shared" si="4973"/>
        <v>279.47000000000003</v>
      </c>
      <c r="DW9166" s="73">
        <f t="shared" si="4973"/>
        <v>279.47000000000003</v>
      </c>
      <c r="DX9166" s="73">
        <f t="shared" si="4973"/>
        <v>279.47000000000003</v>
      </c>
      <c r="DY9166" s="73">
        <f t="shared" si="4973"/>
        <v>279.47000000000003</v>
      </c>
      <c r="DZ9166" s="73">
        <f t="shared" si="4973"/>
        <v>279.47000000000003</v>
      </c>
      <c r="EA9166" s="73">
        <f t="shared" si="4973"/>
        <v>279.47000000000003</v>
      </c>
      <c r="EB9166" s="73">
        <f t="shared" si="4973"/>
        <v>279.47000000000003</v>
      </c>
      <c r="EC9166" s="73">
        <f t="shared" si="4973"/>
        <v>279.47000000000003</v>
      </c>
      <c r="ED9166" s="73">
        <f t="shared" ref="ED9166:GO9166" si="4974">(EC9166+$F$9100*$F$9102*($F$55/$F$9101*EC9165+$F$55/$F$9101*EC9167))/(1+$F$9100*$F$9102*($F$55/$F$9101+$F$55/$F$9101))</f>
        <v>279.47000000000003</v>
      </c>
      <c r="EE9166" s="73">
        <f t="shared" si="4974"/>
        <v>279.47000000000003</v>
      </c>
      <c r="EF9166" s="73">
        <f t="shared" si="4974"/>
        <v>279.47000000000003</v>
      </c>
      <c r="EG9166" s="73">
        <f t="shared" si="4974"/>
        <v>279.47000000000003</v>
      </c>
      <c r="EH9166" s="73">
        <f t="shared" si="4974"/>
        <v>279.47000000000003</v>
      </c>
      <c r="EI9166" s="73">
        <f t="shared" si="4974"/>
        <v>279.47000000000003</v>
      </c>
      <c r="EJ9166" s="73">
        <f t="shared" si="4974"/>
        <v>279.47000000000003</v>
      </c>
      <c r="EK9166" s="73">
        <f t="shared" si="4974"/>
        <v>279.47000000000003</v>
      </c>
      <c r="EL9166" s="73">
        <f t="shared" si="4974"/>
        <v>279.47000000000003</v>
      </c>
      <c r="EM9166" s="73">
        <f t="shared" si="4974"/>
        <v>279.47000000000003</v>
      </c>
      <c r="EN9166" s="73">
        <f t="shared" si="4974"/>
        <v>279.47000000000003</v>
      </c>
      <c r="EO9166" s="73">
        <f t="shared" si="4974"/>
        <v>279.47000000000003</v>
      </c>
      <c r="EP9166" s="73">
        <f t="shared" si="4974"/>
        <v>279.47000000000003</v>
      </c>
      <c r="EQ9166" s="73">
        <f t="shared" si="4974"/>
        <v>279.47000000000003</v>
      </c>
      <c r="ER9166" s="73">
        <f t="shared" si="4974"/>
        <v>279.47000000000003</v>
      </c>
      <c r="ES9166" s="73">
        <f t="shared" si="4974"/>
        <v>279.47000000000003</v>
      </c>
      <c r="ET9166" s="73">
        <f t="shared" si="4974"/>
        <v>279.47000000000003</v>
      </c>
      <c r="EU9166" s="73">
        <f t="shared" si="4974"/>
        <v>279.47000000000003</v>
      </c>
      <c r="EV9166" s="73">
        <f t="shared" si="4974"/>
        <v>279.47000000000003</v>
      </c>
      <c r="EW9166" s="73">
        <f t="shared" si="4974"/>
        <v>279.47000000000003</v>
      </c>
      <c r="EX9166" s="73">
        <f t="shared" si="4974"/>
        <v>279.47000000000003</v>
      </c>
      <c r="EY9166" s="73">
        <f t="shared" si="4974"/>
        <v>279.47000000000003</v>
      </c>
      <c r="EZ9166" s="73">
        <f t="shared" si="4974"/>
        <v>279.47000000000003</v>
      </c>
      <c r="FA9166" s="73">
        <f t="shared" si="4974"/>
        <v>279.47000000000003</v>
      </c>
      <c r="FB9166" s="73">
        <f t="shared" si="4974"/>
        <v>279.47000000000003</v>
      </c>
      <c r="FC9166" s="73">
        <f t="shared" si="4974"/>
        <v>279.47000000000003</v>
      </c>
      <c r="FD9166" s="73">
        <f t="shared" si="4974"/>
        <v>279.47000000000003</v>
      </c>
      <c r="FE9166" s="73">
        <f t="shared" si="4974"/>
        <v>279.47000000000003</v>
      </c>
      <c r="FF9166" s="73">
        <f t="shared" si="4974"/>
        <v>279.47000000000003</v>
      </c>
      <c r="FG9166" s="73">
        <f t="shared" si="4974"/>
        <v>279.47000000000003</v>
      </c>
      <c r="FH9166" s="73">
        <f t="shared" si="4974"/>
        <v>279.47000000000003</v>
      </c>
      <c r="FI9166" s="73">
        <f t="shared" si="4974"/>
        <v>279.47000000000003</v>
      </c>
      <c r="FJ9166" s="73">
        <f t="shared" si="4974"/>
        <v>279.47000000000003</v>
      </c>
      <c r="FK9166" s="73">
        <f t="shared" si="4974"/>
        <v>279.47000000000003</v>
      </c>
      <c r="FL9166" s="73">
        <f t="shared" si="4974"/>
        <v>279.47000000000003</v>
      </c>
      <c r="FM9166" s="73">
        <f t="shared" si="4974"/>
        <v>279.47000000000003</v>
      </c>
      <c r="FN9166" s="73">
        <f t="shared" si="4974"/>
        <v>279.47000000000003</v>
      </c>
      <c r="FO9166" s="73">
        <f t="shared" si="4974"/>
        <v>279.47000000000003</v>
      </c>
      <c r="FP9166" s="73">
        <f t="shared" si="4974"/>
        <v>279.47000000000003</v>
      </c>
      <c r="FQ9166" s="73">
        <f t="shared" si="4974"/>
        <v>279.47000000000003</v>
      </c>
      <c r="FR9166" s="73">
        <f t="shared" si="4974"/>
        <v>279.47000000000003</v>
      </c>
      <c r="FS9166" s="73">
        <f t="shared" si="4974"/>
        <v>279.47000000000003</v>
      </c>
      <c r="FT9166" s="73">
        <f t="shared" si="4974"/>
        <v>279.47000000000003</v>
      </c>
      <c r="FU9166" s="73">
        <f t="shared" si="4974"/>
        <v>279.47000000000003</v>
      </c>
      <c r="FV9166" s="73">
        <f t="shared" si="4974"/>
        <v>279.47000000000003</v>
      </c>
      <c r="FW9166" s="73">
        <f t="shared" si="4974"/>
        <v>279.47000000000003</v>
      </c>
      <c r="FX9166" s="73">
        <f t="shared" si="4974"/>
        <v>279.47000000000003</v>
      </c>
      <c r="FY9166" s="73">
        <f t="shared" si="4974"/>
        <v>279.47000000000003</v>
      </c>
      <c r="FZ9166" s="73">
        <f t="shared" si="4974"/>
        <v>279.47000000000003</v>
      </c>
      <c r="GA9166" s="73">
        <f t="shared" si="4974"/>
        <v>279.47000000000003</v>
      </c>
      <c r="GB9166" s="73">
        <f t="shared" si="4974"/>
        <v>279.47000000000003</v>
      </c>
      <c r="GC9166" s="73">
        <f t="shared" si="4974"/>
        <v>279.47000000000003</v>
      </c>
      <c r="GD9166" s="73">
        <f t="shared" si="4974"/>
        <v>279.47000000000003</v>
      </c>
      <c r="GE9166" s="73">
        <f t="shared" si="4974"/>
        <v>279.47000000000003</v>
      </c>
      <c r="GF9166" s="73">
        <f t="shared" si="4974"/>
        <v>279.47000000000003</v>
      </c>
      <c r="GG9166" s="73">
        <f t="shared" si="4974"/>
        <v>279.47000000000003</v>
      </c>
      <c r="GH9166" s="73">
        <f t="shared" si="4974"/>
        <v>279.47000000000003</v>
      </c>
      <c r="GI9166" s="73">
        <f t="shared" si="4974"/>
        <v>279.47000000000003</v>
      </c>
      <c r="GJ9166" s="73">
        <f t="shared" si="4974"/>
        <v>279.47000000000003</v>
      </c>
      <c r="GK9166" s="73">
        <f t="shared" si="4974"/>
        <v>279.47000000000003</v>
      </c>
      <c r="GL9166" s="73">
        <f t="shared" si="4974"/>
        <v>279.47000000000003</v>
      </c>
      <c r="GM9166" s="73">
        <f t="shared" si="4974"/>
        <v>279.47000000000003</v>
      </c>
      <c r="GN9166" s="73">
        <f t="shared" si="4974"/>
        <v>279.47000000000003</v>
      </c>
      <c r="GO9166" s="73">
        <f t="shared" si="4974"/>
        <v>279.47000000000003</v>
      </c>
      <c r="GP9166" s="73">
        <f t="shared" ref="GP9166:JA9166" si="4975">(GO9166+$F$9100*$F$9102*($F$55/$F$9101*GO9165+$F$55/$F$9101*GO9167))/(1+$F$9100*$F$9102*($F$55/$F$9101+$F$55/$F$9101))</f>
        <v>279.47000000000003</v>
      </c>
      <c r="GQ9166" s="73">
        <f t="shared" si="4975"/>
        <v>279.47000000000003</v>
      </c>
      <c r="GR9166" s="73">
        <f t="shared" si="4975"/>
        <v>279.47000000000003</v>
      </c>
      <c r="GS9166" s="73">
        <f t="shared" si="4975"/>
        <v>279.47000000000003</v>
      </c>
      <c r="GT9166" s="73">
        <f t="shared" si="4975"/>
        <v>279.47000000000003</v>
      </c>
      <c r="GU9166" s="73">
        <f t="shared" si="4975"/>
        <v>279.47000000000003</v>
      </c>
      <c r="GV9166" s="73">
        <f t="shared" si="4975"/>
        <v>279.47000000000003</v>
      </c>
      <c r="GW9166" s="73">
        <f t="shared" si="4975"/>
        <v>279.47000000000003</v>
      </c>
      <c r="GX9166" s="73">
        <f t="shared" si="4975"/>
        <v>279.47000000000003</v>
      </c>
      <c r="GY9166" s="73">
        <f t="shared" si="4975"/>
        <v>279.47000000000003</v>
      </c>
      <c r="GZ9166" s="73">
        <f t="shared" si="4975"/>
        <v>279.47000000000003</v>
      </c>
      <c r="HA9166" s="73">
        <f t="shared" si="4975"/>
        <v>279.47000000000003</v>
      </c>
      <c r="HB9166" s="73">
        <f t="shared" si="4975"/>
        <v>279.47000000000003</v>
      </c>
      <c r="HC9166" s="73">
        <f t="shared" si="4975"/>
        <v>279.47000000000003</v>
      </c>
      <c r="HD9166" s="73">
        <f t="shared" si="4975"/>
        <v>279.47000000000003</v>
      </c>
      <c r="HE9166" s="73">
        <f t="shared" si="4975"/>
        <v>279.47000000000003</v>
      </c>
      <c r="HF9166" s="73">
        <f t="shared" si="4975"/>
        <v>279.47000000000003</v>
      </c>
      <c r="HG9166" s="73">
        <f t="shared" si="4975"/>
        <v>279.47000000000003</v>
      </c>
      <c r="HH9166" s="73">
        <f t="shared" si="4975"/>
        <v>279.47000000000003</v>
      </c>
      <c r="HI9166" s="73">
        <f t="shared" si="4975"/>
        <v>279.47000000000003</v>
      </c>
      <c r="HJ9166" s="73">
        <f t="shared" si="4975"/>
        <v>279.47000000000003</v>
      </c>
      <c r="HK9166" s="73">
        <f t="shared" si="4975"/>
        <v>279.47000000000003</v>
      </c>
      <c r="HL9166" s="73">
        <f t="shared" si="4975"/>
        <v>279.47000000000003</v>
      </c>
      <c r="HM9166" s="73">
        <f t="shared" si="4975"/>
        <v>279.47000000000003</v>
      </c>
      <c r="HN9166" s="73">
        <f t="shared" si="4975"/>
        <v>279.47000000000003</v>
      </c>
      <c r="HO9166" s="73">
        <f t="shared" si="4975"/>
        <v>279.47000000000003</v>
      </c>
      <c r="HP9166" s="73">
        <f t="shared" si="4975"/>
        <v>279.47000000000003</v>
      </c>
      <c r="HQ9166" s="73">
        <f t="shared" si="4975"/>
        <v>279.47000000000003</v>
      </c>
      <c r="HR9166" s="73">
        <f t="shared" si="4975"/>
        <v>279.47000000000003</v>
      </c>
      <c r="HS9166" s="73">
        <f t="shared" si="4975"/>
        <v>279.47000000000003</v>
      </c>
      <c r="HT9166" s="73">
        <f t="shared" si="4975"/>
        <v>279.47000000000003</v>
      </c>
      <c r="HU9166" s="73">
        <f t="shared" si="4975"/>
        <v>279.47000000000003</v>
      </c>
      <c r="HV9166" s="73">
        <f t="shared" si="4975"/>
        <v>279.47000000000003</v>
      </c>
      <c r="HW9166" s="73">
        <f t="shared" si="4975"/>
        <v>279.47000000000003</v>
      </c>
      <c r="HX9166" s="73">
        <f t="shared" si="4975"/>
        <v>279.47000000000003</v>
      </c>
      <c r="HY9166" s="73">
        <f t="shared" si="4975"/>
        <v>279.47000000000003</v>
      </c>
      <c r="HZ9166" s="73">
        <f t="shared" si="4975"/>
        <v>279.47000000000003</v>
      </c>
      <c r="IA9166" s="73">
        <f t="shared" si="4975"/>
        <v>279.47000000000003</v>
      </c>
      <c r="IB9166" s="73">
        <f t="shared" si="4975"/>
        <v>279.47000000000003</v>
      </c>
      <c r="IC9166" s="73">
        <f t="shared" si="4975"/>
        <v>279.47000000000003</v>
      </c>
      <c r="ID9166" s="73">
        <f t="shared" si="4975"/>
        <v>279.47000000000003</v>
      </c>
      <c r="IE9166" s="73">
        <f t="shared" si="4975"/>
        <v>279.47000000000003</v>
      </c>
      <c r="IF9166" s="73">
        <f t="shared" si="4975"/>
        <v>279.47000000000003</v>
      </c>
      <c r="IG9166" s="73">
        <f t="shared" si="4975"/>
        <v>279.47000000000003</v>
      </c>
      <c r="IH9166" s="73">
        <f t="shared" si="4975"/>
        <v>279.47000000000003</v>
      </c>
      <c r="II9166" s="73">
        <f t="shared" si="4975"/>
        <v>279.47000000000003</v>
      </c>
      <c r="IJ9166" s="73">
        <f t="shared" si="4975"/>
        <v>279.47000000000003</v>
      </c>
      <c r="IK9166" s="73">
        <f t="shared" si="4975"/>
        <v>279.47000000000003</v>
      </c>
      <c r="IL9166" s="73">
        <f t="shared" si="4975"/>
        <v>279.47000000000003</v>
      </c>
      <c r="IM9166" s="73">
        <f t="shared" si="4975"/>
        <v>279.47000000000003</v>
      </c>
      <c r="IN9166" s="73">
        <f t="shared" si="4975"/>
        <v>279.47000000000003</v>
      </c>
      <c r="IO9166" s="73">
        <f t="shared" si="4975"/>
        <v>279.47000000000003</v>
      </c>
      <c r="IP9166" s="73">
        <f t="shared" si="4975"/>
        <v>279.47000000000003</v>
      </c>
      <c r="IQ9166" s="73">
        <f t="shared" si="4975"/>
        <v>279.47000000000003</v>
      </c>
      <c r="IR9166" s="73">
        <f t="shared" si="4975"/>
        <v>279.47000000000003</v>
      </c>
      <c r="IS9166" s="73">
        <f t="shared" si="4975"/>
        <v>279.47000000000003</v>
      </c>
      <c r="IT9166" s="73">
        <f t="shared" si="4975"/>
        <v>279.47000000000003</v>
      </c>
      <c r="IU9166" s="73">
        <f t="shared" si="4975"/>
        <v>279.47000000000003</v>
      </c>
      <c r="IV9166" s="73">
        <f t="shared" si="4975"/>
        <v>279.47000000000003</v>
      </c>
      <c r="IW9166" s="73">
        <f t="shared" si="4975"/>
        <v>279.47000000000003</v>
      </c>
      <c r="IX9166" s="73">
        <f t="shared" si="4975"/>
        <v>279.47000000000003</v>
      </c>
      <c r="IY9166" s="73">
        <f t="shared" si="4975"/>
        <v>279.47000000000003</v>
      </c>
      <c r="IZ9166" s="73">
        <f t="shared" si="4975"/>
        <v>279.47000000000003</v>
      </c>
      <c r="JA9166" s="73">
        <f t="shared" si="4975"/>
        <v>279.47000000000003</v>
      </c>
      <c r="JB9166" s="73">
        <f t="shared" ref="JB9166:KG9166" si="4976">(JA9166+$F$9100*$F$9102*($F$55/$F$9101*JA9165+$F$55/$F$9101*JA9167))/(1+$F$9100*$F$9102*($F$55/$F$9101+$F$55/$F$9101))</f>
        <v>279.47000000000003</v>
      </c>
      <c r="JC9166" s="73">
        <f t="shared" si="4976"/>
        <v>279.47000000000003</v>
      </c>
      <c r="JD9166" s="73">
        <f t="shared" si="4976"/>
        <v>279.47000000000003</v>
      </c>
      <c r="JE9166" s="73">
        <f t="shared" si="4976"/>
        <v>279.47000000000003</v>
      </c>
      <c r="JF9166" s="73">
        <f t="shared" si="4976"/>
        <v>279.47000000000003</v>
      </c>
      <c r="JG9166" s="73">
        <f t="shared" si="4976"/>
        <v>279.47000000000003</v>
      </c>
      <c r="JH9166" s="73">
        <f t="shared" si="4976"/>
        <v>279.47000000000003</v>
      </c>
      <c r="JI9166" s="73">
        <f t="shared" si="4976"/>
        <v>279.47000000000003</v>
      </c>
      <c r="JJ9166" s="73">
        <f t="shared" si="4976"/>
        <v>279.47000000000003</v>
      </c>
      <c r="JK9166" s="73">
        <f t="shared" si="4976"/>
        <v>279.47000000000003</v>
      </c>
      <c r="JL9166" s="73">
        <f t="shared" si="4976"/>
        <v>279.47000000000003</v>
      </c>
      <c r="JM9166" s="73">
        <f t="shared" si="4976"/>
        <v>279.47000000000003</v>
      </c>
      <c r="JN9166" s="73">
        <f t="shared" si="4976"/>
        <v>279.47000000000003</v>
      </c>
      <c r="JO9166" s="73">
        <f t="shared" si="4976"/>
        <v>279.47000000000003</v>
      </c>
      <c r="JP9166" s="73">
        <f t="shared" si="4976"/>
        <v>279.47000000000003</v>
      </c>
      <c r="JQ9166" s="73">
        <f t="shared" si="4976"/>
        <v>279.47000000000003</v>
      </c>
      <c r="JR9166" s="73">
        <f t="shared" si="4976"/>
        <v>279.47000000000003</v>
      </c>
      <c r="JS9166" s="73">
        <f t="shared" si="4976"/>
        <v>279.47000000000003</v>
      </c>
      <c r="JT9166" s="73">
        <f t="shared" si="4976"/>
        <v>279.47000000000003</v>
      </c>
      <c r="JU9166" s="73">
        <f t="shared" si="4976"/>
        <v>279.47000000000003</v>
      </c>
      <c r="JV9166" s="73">
        <f t="shared" si="4976"/>
        <v>279.47000000000003</v>
      </c>
      <c r="JW9166" s="73">
        <f t="shared" si="4976"/>
        <v>279.47000000000003</v>
      </c>
      <c r="JX9166" s="73">
        <f t="shared" si="4976"/>
        <v>279.47000000000003</v>
      </c>
      <c r="JY9166" s="73">
        <f t="shared" si="4976"/>
        <v>279.47000000000003</v>
      </c>
      <c r="JZ9166" s="73">
        <f t="shared" si="4976"/>
        <v>279.47000000000003</v>
      </c>
      <c r="KA9166" s="73">
        <f t="shared" si="4976"/>
        <v>279.47000000000003</v>
      </c>
      <c r="KB9166" s="73">
        <f t="shared" si="4976"/>
        <v>279.47000000000003</v>
      </c>
      <c r="KC9166" s="73">
        <f t="shared" si="4976"/>
        <v>279.47000000000003</v>
      </c>
      <c r="KD9166" s="73">
        <f t="shared" si="4976"/>
        <v>279.47000000000003</v>
      </c>
      <c r="KE9166" s="73">
        <f t="shared" si="4976"/>
        <v>279.47000000000003</v>
      </c>
      <c r="KF9166" s="73">
        <f t="shared" si="4976"/>
        <v>279.47000000000003</v>
      </c>
      <c r="KG9166" s="73">
        <f t="shared" si="4976"/>
        <v>279.47000000000003</v>
      </c>
      <c r="KH9166">
        <v>279.47000000000003</v>
      </c>
      <c r="KL9166" s="84"/>
      <c r="KP9166" s="84"/>
      <c r="KS9166" s="74"/>
      <c r="KT9166" s="74"/>
      <c r="KU9166" s="16"/>
      <c r="KV9166" s="72"/>
      <c r="KW9166" s="72"/>
      <c r="KX9166" s="16"/>
      <c r="KZ9166" s="16"/>
      <c r="LA9166" s="16"/>
      <c r="LB9166" s="74"/>
      <c r="LC9166" s="74"/>
    </row>
    <row r="9167" spans="2:315" x14ac:dyDescent="0.35">
      <c r="B9167">
        <v>61</v>
      </c>
      <c r="C9167">
        <f t="shared" si="4826"/>
        <v>0.60499999999999998</v>
      </c>
      <c r="E9167" s="92">
        <v>279.47000000000003</v>
      </c>
      <c r="F9167" s="73">
        <f t="shared" ref="F9167:BQ9167" si="4977">(E9167+$F$9100*$F$9102*($F$55/$F$9101*E9166+$F$55/$F$9101*E9168))/(1+$F$9100*$F$9102*($F$55/$F$9101+$F$55/$F$9101))</f>
        <v>279.47000000000003</v>
      </c>
      <c r="G9167" s="73">
        <f t="shared" si="4977"/>
        <v>279.47000000000003</v>
      </c>
      <c r="H9167" s="73">
        <f t="shared" si="4977"/>
        <v>279.47000000000003</v>
      </c>
      <c r="I9167" s="73">
        <f t="shared" si="4977"/>
        <v>279.47000000000003</v>
      </c>
      <c r="J9167" s="73">
        <f t="shared" si="4977"/>
        <v>279.47000000000003</v>
      </c>
      <c r="K9167" s="73">
        <f t="shared" si="4977"/>
        <v>279.47000000000003</v>
      </c>
      <c r="L9167" s="73">
        <f t="shared" si="4977"/>
        <v>279.47000000000003</v>
      </c>
      <c r="M9167" s="73">
        <f t="shared" si="4977"/>
        <v>279.47000000000003</v>
      </c>
      <c r="N9167" s="73">
        <f t="shared" si="4977"/>
        <v>279.47000000000003</v>
      </c>
      <c r="O9167" s="73">
        <f t="shared" si="4977"/>
        <v>279.47000000000003</v>
      </c>
      <c r="P9167" s="73">
        <f t="shared" si="4977"/>
        <v>279.47000000000003</v>
      </c>
      <c r="Q9167" s="73">
        <f t="shared" si="4977"/>
        <v>279.47000000000003</v>
      </c>
      <c r="R9167" s="73">
        <f t="shared" si="4977"/>
        <v>279.47000000000003</v>
      </c>
      <c r="S9167" s="73">
        <f t="shared" si="4977"/>
        <v>279.47000000000003</v>
      </c>
      <c r="T9167" s="73">
        <f t="shared" si="4977"/>
        <v>279.47000000000003</v>
      </c>
      <c r="U9167" s="73">
        <f t="shared" si="4977"/>
        <v>279.47000000000003</v>
      </c>
      <c r="V9167" s="73">
        <f t="shared" si="4977"/>
        <v>279.47000000000003</v>
      </c>
      <c r="W9167" s="73">
        <f t="shared" si="4977"/>
        <v>279.47000000000003</v>
      </c>
      <c r="X9167" s="73">
        <f t="shared" si="4977"/>
        <v>279.47000000000003</v>
      </c>
      <c r="Y9167" s="73">
        <f t="shared" si="4977"/>
        <v>279.47000000000003</v>
      </c>
      <c r="Z9167" s="73">
        <f t="shared" si="4977"/>
        <v>279.47000000000003</v>
      </c>
      <c r="AA9167" s="73">
        <f t="shared" si="4977"/>
        <v>279.47000000000003</v>
      </c>
      <c r="AB9167" s="73">
        <f t="shared" si="4977"/>
        <v>279.47000000000003</v>
      </c>
      <c r="AC9167" s="73">
        <f t="shared" si="4977"/>
        <v>279.47000000000003</v>
      </c>
      <c r="AD9167" s="73">
        <f t="shared" si="4977"/>
        <v>279.47000000000003</v>
      </c>
      <c r="AE9167" s="73">
        <f t="shared" si="4977"/>
        <v>279.47000000000003</v>
      </c>
      <c r="AF9167" s="73">
        <f t="shared" si="4977"/>
        <v>279.47000000000003</v>
      </c>
      <c r="AG9167" s="73">
        <f t="shared" si="4977"/>
        <v>279.47000000000003</v>
      </c>
      <c r="AH9167" s="73">
        <f t="shared" si="4977"/>
        <v>279.47000000000003</v>
      </c>
      <c r="AI9167" s="73">
        <f t="shared" si="4977"/>
        <v>279.47000000000003</v>
      </c>
      <c r="AJ9167" s="73">
        <f t="shared" si="4977"/>
        <v>279.47000000000003</v>
      </c>
      <c r="AK9167" s="73">
        <f t="shared" si="4977"/>
        <v>279.47000000000003</v>
      </c>
      <c r="AL9167" s="73">
        <f t="shared" si="4977"/>
        <v>279.47000000000003</v>
      </c>
      <c r="AM9167" s="73">
        <f t="shared" si="4977"/>
        <v>279.47000000000003</v>
      </c>
      <c r="AN9167" s="73">
        <f t="shared" si="4977"/>
        <v>279.47000000000003</v>
      </c>
      <c r="AO9167" s="73">
        <f t="shared" si="4977"/>
        <v>279.47000000000003</v>
      </c>
      <c r="AP9167" s="73">
        <f t="shared" si="4977"/>
        <v>279.47000000000003</v>
      </c>
      <c r="AQ9167" s="73">
        <f t="shared" si="4977"/>
        <v>279.47000000000003</v>
      </c>
      <c r="AR9167" s="73">
        <f t="shared" si="4977"/>
        <v>279.47000000000003</v>
      </c>
      <c r="AS9167" s="73">
        <f t="shared" si="4977"/>
        <v>279.47000000000003</v>
      </c>
      <c r="AT9167" s="73">
        <f t="shared" si="4977"/>
        <v>279.47000000000003</v>
      </c>
      <c r="AU9167" s="73">
        <f t="shared" si="4977"/>
        <v>279.47000000000003</v>
      </c>
      <c r="AV9167" s="73">
        <f t="shared" si="4977"/>
        <v>279.47000000000003</v>
      </c>
      <c r="AW9167" s="73">
        <f t="shared" si="4977"/>
        <v>279.47000000000003</v>
      </c>
      <c r="AX9167" s="73">
        <f t="shared" si="4977"/>
        <v>279.47000000000003</v>
      </c>
      <c r="AY9167" s="73">
        <f t="shared" si="4977"/>
        <v>279.47000000000003</v>
      </c>
      <c r="AZ9167" s="73">
        <f t="shared" si="4977"/>
        <v>279.47000000000003</v>
      </c>
      <c r="BA9167" s="73">
        <f t="shared" si="4977"/>
        <v>279.47000000000003</v>
      </c>
      <c r="BB9167" s="73">
        <f t="shared" si="4977"/>
        <v>279.47000000000003</v>
      </c>
      <c r="BC9167" s="73">
        <f t="shared" si="4977"/>
        <v>279.47000000000003</v>
      </c>
      <c r="BD9167" s="73">
        <f t="shared" si="4977"/>
        <v>279.47000000000003</v>
      </c>
      <c r="BE9167" s="73">
        <f t="shared" si="4977"/>
        <v>279.47000000000003</v>
      </c>
      <c r="BF9167" s="73">
        <f t="shared" si="4977"/>
        <v>279.47000000000003</v>
      </c>
      <c r="BG9167" s="73">
        <f t="shared" si="4977"/>
        <v>279.47000000000003</v>
      </c>
      <c r="BH9167" s="73">
        <f t="shared" si="4977"/>
        <v>279.47000000000003</v>
      </c>
      <c r="BI9167" s="73">
        <f t="shared" si="4977"/>
        <v>279.47000000000003</v>
      </c>
      <c r="BJ9167" s="73">
        <f t="shared" si="4977"/>
        <v>279.47000000000003</v>
      </c>
      <c r="BK9167" s="73">
        <f t="shared" si="4977"/>
        <v>279.47000000000003</v>
      </c>
      <c r="BL9167" s="73">
        <f t="shared" si="4977"/>
        <v>279.47000000000003</v>
      </c>
      <c r="BM9167" s="73">
        <f t="shared" si="4977"/>
        <v>279.47000000000003</v>
      </c>
      <c r="BN9167" s="73">
        <f t="shared" si="4977"/>
        <v>279.47000000000003</v>
      </c>
      <c r="BO9167" s="73">
        <f t="shared" si="4977"/>
        <v>279.47000000000003</v>
      </c>
      <c r="BP9167" s="73">
        <f t="shared" si="4977"/>
        <v>279.47000000000003</v>
      </c>
      <c r="BQ9167" s="73">
        <f t="shared" si="4977"/>
        <v>279.47000000000003</v>
      </c>
      <c r="BR9167" s="73">
        <f t="shared" ref="BR9167:EC9167" si="4978">(BQ9167+$F$9100*$F$9102*($F$55/$F$9101*BQ9166+$F$55/$F$9101*BQ9168))/(1+$F$9100*$F$9102*($F$55/$F$9101+$F$55/$F$9101))</f>
        <v>279.47000000000003</v>
      </c>
      <c r="BS9167" s="73">
        <f t="shared" si="4978"/>
        <v>279.47000000000003</v>
      </c>
      <c r="BT9167" s="73">
        <f t="shared" si="4978"/>
        <v>279.47000000000003</v>
      </c>
      <c r="BU9167" s="73">
        <f t="shared" si="4978"/>
        <v>279.47000000000003</v>
      </c>
      <c r="BV9167" s="73">
        <f t="shared" si="4978"/>
        <v>279.47000000000003</v>
      </c>
      <c r="BW9167" s="73">
        <f t="shared" si="4978"/>
        <v>279.47000000000003</v>
      </c>
      <c r="BX9167" s="73">
        <f t="shared" si="4978"/>
        <v>279.47000000000003</v>
      </c>
      <c r="BY9167" s="73">
        <f t="shared" si="4978"/>
        <v>279.47000000000003</v>
      </c>
      <c r="BZ9167" s="73">
        <f t="shared" si="4978"/>
        <v>279.47000000000003</v>
      </c>
      <c r="CA9167" s="73">
        <f t="shared" si="4978"/>
        <v>279.47000000000003</v>
      </c>
      <c r="CB9167" s="73">
        <f t="shared" si="4978"/>
        <v>279.47000000000003</v>
      </c>
      <c r="CC9167" s="73">
        <f t="shared" si="4978"/>
        <v>279.47000000000003</v>
      </c>
      <c r="CD9167" s="73">
        <f t="shared" si="4978"/>
        <v>279.47000000000003</v>
      </c>
      <c r="CE9167" s="73">
        <f t="shared" si="4978"/>
        <v>279.47000000000003</v>
      </c>
      <c r="CF9167" s="73">
        <f t="shared" si="4978"/>
        <v>279.47000000000003</v>
      </c>
      <c r="CG9167" s="73">
        <f t="shared" si="4978"/>
        <v>279.47000000000003</v>
      </c>
      <c r="CH9167" s="73">
        <f t="shared" si="4978"/>
        <v>279.47000000000003</v>
      </c>
      <c r="CI9167" s="73">
        <f t="shared" si="4978"/>
        <v>279.47000000000003</v>
      </c>
      <c r="CJ9167" s="73">
        <f t="shared" si="4978"/>
        <v>279.47000000000003</v>
      </c>
      <c r="CK9167" s="73">
        <f t="shared" si="4978"/>
        <v>279.47000000000003</v>
      </c>
      <c r="CL9167" s="73">
        <f t="shared" si="4978"/>
        <v>279.47000000000003</v>
      </c>
      <c r="CM9167" s="73">
        <f t="shared" si="4978"/>
        <v>279.47000000000003</v>
      </c>
      <c r="CN9167" s="73">
        <f t="shared" si="4978"/>
        <v>279.47000000000003</v>
      </c>
      <c r="CO9167" s="73">
        <f t="shared" si="4978"/>
        <v>279.47000000000003</v>
      </c>
      <c r="CP9167" s="73">
        <f t="shared" si="4978"/>
        <v>279.47000000000003</v>
      </c>
      <c r="CQ9167" s="73">
        <f t="shared" si="4978"/>
        <v>279.47000000000003</v>
      </c>
      <c r="CR9167" s="73">
        <f t="shared" si="4978"/>
        <v>279.47000000000003</v>
      </c>
      <c r="CS9167" s="73">
        <f t="shared" si="4978"/>
        <v>279.47000000000003</v>
      </c>
      <c r="CT9167" s="73">
        <f t="shared" si="4978"/>
        <v>279.47000000000003</v>
      </c>
      <c r="CU9167" s="73">
        <f t="shared" si="4978"/>
        <v>279.47000000000003</v>
      </c>
      <c r="CV9167" s="73">
        <f t="shared" si="4978"/>
        <v>279.47000000000003</v>
      </c>
      <c r="CW9167" s="73">
        <f t="shared" si="4978"/>
        <v>279.47000000000003</v>
      </c>
      <c r="CX9167" s="73">
        <f t="shared" si="4978"/>
        <v>279.47000000000003</v>
      </c>
      <c r="CY9167" s="73">
        <f t="shared" si="4978"/>
        <v>279.47000000000003</v>
      </c>
      <c r="CZ9167" s="73">
        <f t="shared" si="4978"/>
        <v>279.47000000000003</v>
      </c>
      <c r="DA9167" s="73">
        <f t="shared" si="4978"/>
        <v>279.47000000000003</v>
      </c>
      <c r="DB9167" s="73">
        <f t="shared" si="4978"/>
        <v>279.47000000000003</v>
      </c>
      <c r="DC9167" s="73">
        <f t="shared" si="4978"/>
        <v>279.47000000000003</v>
      </c>
      <c r="DD9167" s="73">
        <f t="shared" si="4978"/>
        <v>279.47000000000003</v>
      </c>
      <c r="DE9167" s="73">
        <f t="shared" si="4978"/>
        <v>279.47000000000003</v>
      </c>
      <c r="DF9167" s="73">
        <f t="shared" si="4978"/>
        <v>279.47000000000003</v>
      </c>
      <c r="DG9167" s="73">
        <f t="shared" si="4978"/>
        <v>279.47000000000003</v>
      </c>
      <c r="DH9167" s="73">
        <f t="shared" si="4978"/>
        <v>279.47000000000003</v>
      </c>
      <c r="DI9167" s="73">
        <f t="shared" si="4978"/>
        <v>279.47000000000003</v>
      </c>
      <c r="DJ9167" s="73">
        <f t="shared" si="4978"/>
        <v>279.47000000000003</v>
      </c>
      <c r="DK9167" s="73">
        <f t="shared" si="4978"/>
        <v>279.47000000000003</v>
      </c>
      <c r="DL9167" s="73">
        <f t="shared" si="4978"/>
        <v>279.47000000000003</v>
      </c>
      <c r="DM9167" s="73">
        <f t="shared" si="4978"/>
        <v>279.47000000000003</v>
      </c>
      <c r="DN9167" s="73">
        <f t="shared" si="4978"/>
        <v>279.47000000000003</v>
      </c>
      <c r="DO9167" s="73">
        <f t="shared" si="4978"/>
        <v>279.47000000000003</v>
      </c>
      <c r="DP9167" s="73">
        <f t="shared" si="4978"/>
        <v>279.47000000000003</v>
      </c>
      <c r="DQ9167" s="73">
        <f t="shared" si="4978"/>
        <v>279.47000000000003</v>
      </c>
      <c r="DR9167" s="73">
        <f t="shared" si="4978"/>
        <v>279.47000000000003</v>
      </c>
      <c r="DS9167" s="73">
        <f t="shared" si="4978"/>
        <v>279.47000000000003</v>
      </c>
      <c r="DT9167" s="73">
        <f t="shared" si="4978"/>
        <v>279.47000000000003</v>
      </c>
      <c r="DU9167" s="73">
        <f t="shared" si="4978"/>
        <v>279.47000000000003</v>
      </c>
      <c r="DV9167" s="73">
        <f t="shared" si="4978"/>
        <v>279.47000000000003</v>
      </c>
      <c r="DW9167" s="73">
        <f t="shared" si="4978"/>
        <v>279.47000000000003</v>
      </c>
      <c r="DX9167" s="73">
        <f t="shared" si="4978"/>
        <v>279.47000000000003</v>
      </c>
      <c r="DY9167" s="73">
        <f t="shared" si="4978"/>
        <v>279.47000000000003</v>
      </c>
      <c r="DZ9167" s="73">
        <f t="shared" si="4978"/>
        <v>279.47000000000003</v>
      </c>
      <c r="EA9167" s="73">
        <f t="shared" si="4978"/>
        <v>279.47000000000003</v>
      </c>
      <c r="EB9167" s="73">
        <f t="shared" si="4978"/>
        <v>279.47000000000003</v>
      </c>
      <c r="EC9167" s="73">
        <f t="shared" si="4978"/>
        <v>279.47000000000003</v>
      </c>
      <c r="ED9167" s="73">
        <f t="shared" ref="ED9167:GO9167" si="4979">(EC9167+$F$9100*$F$9102*($F$55/$F$9101*EC9166+$F$55/$F$9101*EC9168))/(1+$F$9100*$F$9102*($F$55/$F$9101+$F$55/$F$9101))</f>
        <v>279.47000000000003</v>
      </c>
      <c r="EE9167" s="73">
        <f t="shared" si="4979"/>
        <v>279.47000000000003</v>
      </c>
      <c r="EF9167" s="73">
        <f t="shared" si="4979"/>
        <v>279.47000000000003</v>
      </c>
      <c r="EG9167" s="73">
        <f t="shared" si="4979"/>
        <v>279.47000000000003</v>
      </c>
      <c r="EH9167" s="73">
        <f t="shared" si="4979"/>
        <v>279.47000000000003</v>
      </c>
      <c r="EI9167" s="73">
        <f t="shared" si="4979"/>
        <v>279.47000000000003</v>
      </c>
      <c r="EJ9167" s="73">
        <f t="shared" si="4979"/>
        <v>279.47000000000003</v>
      </c>
      <c r="EK9167" s="73">
        <f t="shared" si="4979"/>
        <v>279.47000000000003</v>
      </c>
      <c r="EL9167" s="73">
        <f t="shared" si="4979"/>
        <v>279.47000000000003</v>
      </c>
      <c r="EM9167" s="73">
        <f t="shared" si="4979"/>
        <v>279.47000000000003</v>
      </c>
      <c r="EN9167" s="73">
        <f t="shared" si="4979"/>
        <v>279.47000000000003</v>
      </c>
      <c r="EO9167" s="73">
        <f t="shared" si="4979"/>
        <v>279.47000000000003</v>
      </c>
      <c r="EP9167" s="73">
        <f t="shared" si="4979"/>
        <v>279.47000000000003</v>
      </c>
      <c r="EQ9167" s="73">
        <f t="shared" si="4979"/>
        <v>279.47000000000003</v>
      </c>
      <c r="ER9167" s="73">
        <f t="shared" si="4979"/>
        <v>279.47000000000003</v>
      </c>
      <c r="ES9167" s="73">
        <f t="shared" si="4979"/>
        <v>279.47000000000003</v>
      </c>
      <c r="ET9167" s="73">
        <f t="shared" si="4979"/>
        <v>279.47000000000003</v>
      </c>
      <c r="EU9167" s="73">
        <f t="shared" si="4979"/>
        <v>279.47000000000003</v>
      </c>
      <c r="EV9167" s="73">
        <f t="shared" si="4979"/>
        <v>279.47000000000003</v>
      </c>
      <c r="EW9167" s="73">
        <f t="shared" si="4979"/>
        <v>279.47000000000003</v>
      </c>
      <c r="EX9167" s="73">
        <f t="shared" si="4979"/>
        <v>279.47000000000003</v>
      </c>
      <c r="EY9167" s="73">
        <f t="shared" si="4979"/>
        <v>279.47000000000003</v>
      </c>
      <c r="EZ9167" s="73">
        <f t="shared" si="4979"/>
        <v>279.47000000000003</v>
      </c>
      <c r="FA9167" s="73">
        <f t="shared" si="4979"/>
        <v>279.47000000000003</v>
      </c>
      <c r="FB9167" s="73">
        <f t="shared" si="4979"/>
        <v>279.47000000000003</v>
      </c>
      <c r="FC9167" s="73">
        <f t="shared" si="4979"/>
        <v>279.47000000000003</v>
      </c>
      <c r="FD9167" s="73">
        <f t="shared" si="4979"/>
        <v>279.47000000000003</v>
      </c>
      <c r="FE9167" s="73">
        <f t="shared" si="4979"/>
        <v>279.47000000000003</v>
      </c>
      <c r="FF9167" s="73">
        <f t="shared" si="4979"/>
        <v>279.47000000000003</v>
      </c>
      <c r="FG9167" s="73">
        <f t="shared" si="4979"/>
        <v>279.47000000000003</v>
      </c>
      <c r="FH9167" s="73">
        <f t="shared" si="4979"/>
        <v>279.47000000000003</v>
      </c>
      <c r="FI9167" s="73">
        <f t="shared" si="4979"/>
        <v>279.47000000000003</v>
      </c>
      <c r="FJ9167" s="73">
        <f t="shared" si="4979"/>
        <v>279.47000000000003</v>
      </c>
      <c r="FK9167" s="73">
        <f t="shared" si="4979"/>
        <v>279.47000000000003</v>
      </c>
      <c r="FL9167" s="73">
        <f t="shared" si="4979"/>
        <v>279.47000000000003</v>
      </c>
      <c r="FM9167" s="73">
        <f t="shared" si="4979"/>
        <v>279.47000000000003</v>
      </c>
      <c r="FN9167" s="73">
        <f t="shared" si="4979"/>
        <v>279.47000000000003</v>
      </c>
      <c r="FO9167" s="73">
        <f t="shared" si="4979"/>
        <v>279.47000000000003</v>
      </c>
      <c r="FP9167" s="73">
        <f t="shared" si="4979"/>
        <v>279.47000000000003</v>
      </c>
      <c r="FQ9167" s="73">
        <f t="shared" si="4979"/>
        <v>279.47000000000003</v>
      </c>
      <c r="FR9167" s="73">
        <f t="shared" si="4979"/>
        <v>279.47000000000003</v>
      </c>
      <c r="FS9167" s="73">
        <f t="shared" si="4979"/>
        <v>279.47000000000003</v>
      </c>
      <c r="FT9167" s="73">
        <f t="shared" si="4979"/>
        <v>279.47000000000003</v>
      </c>
      <c r="FU9167" s="73">
        <f t="shared" si="4979"/>
        <v>279.47000000000003</v>
      </c>
      <c r="FV9167" s="73">
        <f t="shared" si="4979"/>
        <v>279.47000000000003</v>
      </c>
      <c r="FW9167" s="73">
        <f t="shared" si="4979"/>
        <v>279.47000000000003</v>
      </c>
      <c r="FX9167" s="73">
        <f t="shared" si="4979"/>
        <v>279.47000000000003</v>
      </c>
      <c r="FY9167" s="73">
        <f t="shared" si="4979"/>
        <v>279.47000000000003</v>
      </c>
      <c r="FZ9167" s="73">
        <f t="shared" si="4979"/>
        <v>279.47000000000003</v>
      </c>
      <c r="GA9167" s="73">
        <f t="shared" si="4979"/>
        <v>279.47000000000003</v>
      </c>
      <c r="GB9167" s="73">
        <f t="shared" si="4979"/>
        <v>279.47000000000003</v>
      </c>
      <c r="GC9167" s="73">
        <f t="shared" si="4979"/>
        <v>279.47000000000003</v>
      </c>
      <c r="GD9167" s="73">
        <f t="shared" si="4979"/>
        <v>279.47000000000003</v>
      </c>
      <c r="GE9167" s="73">
        <f t="shared" si="4979"/>
        <v>279.47000000000003</v>
      </c>
      <c r="GF9167" s="73">
        <f t="shared" si="4979"/>
        <v>279.47000000000003</v>
      </c>
      <c r="GG9167" s="73">
        <f t="shared" si="4979"/>
        <v>279.47000000000003</v>
      </c>
      <c r="GH9167" s="73">
        <f t="shared" si="4979"/>
        <v>279.47000000000003</v>
      </c>
      <c r="GI9167" s="73">
        <f t="shared" si="4979"/>
        <v>279.47000000000003</v>
      </c>
      <c r="GJ9167" s="73">
        <f t="shared" si="4979"/>
        <v>279.47000000000003</v>
      </c>
      <c r="GK9167" s="73">
        <f t="shared" si="4979"/>
        <v>279.47000000000003</v>
      </c>
      <c r="GL9167" s="73">
        <f t="shared" si="4979"/>
        <v>279.47000000000003</v>
      </c>
      <c r="GM9167" s="73">
        <f t="shared" si="4979"/>
        <v>279.47000000000003</v>
      </c>
      <c r="GN9167" s="73">
        <f t="shared" si="4979"/>
        <v>279.47000000000003</v>
      </c>
      <c r="GO9167" s="73">
        <f t="shared" si="4979"/>
        <v>279.47000000000003</v>
      </c>
      <c r="GP9167" s="73">
        <f t="shared" ref="GP9167:JA9167" si="4980">(GO9167+$F$9100*$F$9102*($F$55/$F$9101*GO9166+$F$55/$F$9101*GO9168))/(1+$F$9100*$F$9102*($F$55/$F$9101+$F$55/$F$9101))</f>
        <v>279.47000000000003</v>
      </c>
      <c r="GQ9167" s="73">
        <f t="shared" si="4980"/>
        <v>279.47000000000003</v>
      </c>
      <c r="GR9167" s="73">
        <f t="shared" si="4980"/>
        <v>279.47000000000003</v>
      </c>
      <c r="GS9167" s="73">
        <f t="shared" si="4980"/>
        <v>279.47000000000003</v>
      </c>
      <c r="GT9167" s="73">
        <f t="shared" si="4980"/>
        <v>279.47000000000003</v>
      </c>
      <c r="GU9167" s="73">
        <f t="shared" si="4980"/>
        <v>279.47000000000003</v>
      </c>
      <c r="GV9167" s="73">
        <f t="shared" si="4980"/>
        <v>279.47000000000003</v>
      </c>
      <c r="GW9167" s="73">
        <f t="shared" si="4980"/>
        <v>279.47000000000003</v>
      </c>
      <c r="GX9167" s="73">
        <f t="shared" si="4980"/>
        <v>279.47000000000003</v>
      </c>
      <c r="GY9167" s="73">
        <f t="shared" si="4980"/>
        <v>279.47000000000003</v>
      </c>
      <c r="GZ9167" s="73">
        <f t="shared" si="4980"/>
        <v>279.47000000000003</v>
      </c>
      <c r="HA9167" s="73">
        <f t="shared" si="4980"/>
        <v>279.47000000000003</v>
      </c>
      <c r="HB9167" s="73">
        <f t="shared" si="4980"/>
        <v>279.47000000000003</v>
      </c>
      <c r="HC9167" s="73">
        <f t="shared" si="4980"/>
        <v>279.47000000000003</v>
      </c>
      <c r="HD9167" s="73">
        <f t="shared" si="4980"/>
        <v>279.47000000000003</v>
      </c>
      <c r="HE9167" s="73">
        <f t="shared" si="4980"/>
        <v>279.47000000000003</v>
      </c>
      <c r="HF9167" s="73">
        <f t="shared" si="4980"/>
        <v>279.47000000000003</v>
      </c>
      <c r="HG9167" s="73">
        <f t="shared" si="4980"/>
        <v>279.47000000000003</v>
      </c>
      <c r="HH9167" s="73">
        <f t="shared" si="4980"/>
        <v>279.47000000000003</v>
      </c>
      <c r="HI9167" s="73">
        <f t="shared" si="4980"/>
        <v>279.47000000000003</v>
      </c>
      <c r="HJ9167" s="73">
        <f t="shared" si="4980"/>
        <v>279.47000000000003</v>
      </c>
      <c r="HK9167" s="73">
        <f t="shared" si="4980"/>
        <v>279.47000000000003</v>
      </c>
      <c r="HL9167" s="73">
        <f t="shared" si="4980"/>
        <v>279.47000000000003</v>
      </c>
      <c r="HM9167" s="73">
        <f t="shared" si="4980"/>
        <v>279.47000000000003</v>
      </c>
      <c r="HN9167" s="73">
        <f t="shared" si="4980"/>
        <v>279.47000000000003</v>
      </c>
      <c r="HO9167" s="73">
        <f t="shared" si="4980"/>
        <v>279.47000000000003</v>
      </c>
      <c r="HP9167" s="73">
        <f t="shared" si="4980"/>
        <v>279.47000000000003</v>
      </c>
      <c r="HQ9167" s="73">
        <f t="shared" si="4980"/>
        <v>279.47000000000003</v>
      </c>
      <c r="HR9167" s="73">
        <f t="shared" si="4980"/>
        <v>279.47000000000003</v>
      </c>
      <c r="HS9167" s="73">
        <f t="shared" si="4980"/>
        <v>279.47000000000003</v>
      </c>
      <c r="HT9167" s="73">
        <f t="shared" si="4980"/>
        <v>279.47000000000003</v>
      </c>
      <c r="HU9167" s="73">
        <f t="shared" si="4980"/>
        <v>279.47000000000003</v>
      </c>
      <c r="HV9167" s="73">
        <f t="shared" si="4980"/>
        <v>279.47000000000003</v>
      </c>
      <c r="HW9167" s="73">
        <f t="shared" si="4980"/>
        <v>279.47000000000003</v>
      </c>
      <c r="HX9167" s="73">
        <f t="shared" si="4980"/>
        <v>279.47000000000003</v>
      </c>
      <c r="HY9167" s="73">
        <f t="shared" si="4980"/>
        <v>279.47000000000003</v>
      </c>
      <c r="HZ9167" s="73">
        <f t="shared" si="4980"/>
        <v>279.47000000000003</v>
      </c>
      <c r="IA9167" s="73">
        <f t="shared" si="4980"/>
        <v>279.47000000000003</v>
      </c>
      <c r="IB9167" s="73">
        <f t="shared" si="4980"/>
        <v>279.47000000000003</v>
      </c>
      <c r="IC9167" s="73">
        <f t="shared" si="4980"/>
        <v>279.47000000000003</v>
      </c>
      <c r="ID9167" s="73">
        <f t="shared" si="4980"/>
        <v>279.47000000000003</v>
      </c>
      <c r="IE9167" s="73">
        <f t="shared" si="4980"/>
        <v>279.47000000000003</v>
      </c>
      <c r="IF9167" s="73">
        <f t="shared" si="4980"/>
        <v>279.47000000000003</v>
      </c>
      <c r="IG9167" s="73">
        <f t="shared" si="4980"/>
        <v>279.47000000000003</v>
      </c>
      <c r="IH9167" s="73">
        <f t="shared" si="4980"/>
        <v>279.47000000000003</v>
      </c>
      <c r="II9167" s="73">
        <f t="shared" si="4980"/>
        <v>279.47000000000003</v>
      </c>
      <c r="IJ9167" s="73">
        <f t="shared" si="4980"/>
        <v>279.47000000000003</v>
      </c>
      <c r="IK9167" s="73">
        <f t="shared" si="4980"/>
        <v>279.47000000000003</v>
      </c>
      <c r="IL9167" s="73">
        <f t="shared" si="4980"/>
        <v>279.47000000000003</v>
      </c>
      <c r="IM9167" s="73">
        <f t="shared" si="4980"/>
        <v>279.47000000000003</v>
      </c>
      <c r="IN9167" s="73">
        <f t="shared" si="4980"/>
        <v>279.47000000000003</v>
      </c>
      <c r="IO9167" s="73">
        <f t="shared" si="4980"/>
        <v>279.47000000000003</v>
      </c>
      <c r="IP9167" s="73">
        <f t="shared" si="4980"/>
        <v>279.47000000000003</v>
      </c>
      <c r="IQ9167" s="73">
        <f t="shared" si="4980"/>
        <v>279.47000000000003</v>
      </c>
      <c r="IR9167" s="73">
        <f t="shared" si="4980"/>
        <v>279.47000000000003</v>
      </c>
      <c r="IS9167" s="73">
        <f t="shared" si="4980"/>
        <v>279.47000000000003</v>
      </c>
      <c r="IT9167" s="73">
        <f t="shared" si="4980"/>
        <v>279.47000000000003</v>
      </c>
      <c r="IU9167" s="73">
        <f t="shared" si="4980"/>
        <v>279.47000000000003</v>
      </c>
      <c r="IV9167" s="73">
        <f t="shared" si="4980"/>
        <v>279.47000000000003</v>
      </c>
      <c r="IW9167" s="73">
        <f t="shared" si="4980"/>
        <v>279.47000000000003</v>
      </c>
      <c r="IX9167" s="73">
        <f t="shared" si="4980"/>
        <v>279.47000000000003</v>
      </c>
      <c r="IY9167" s="73">
        <f t="shared" si="4980"/>
        <v>279.47000000000003</v>
      </c>
      <c r="IZ9167" s="73">
        <f t="shared" si="4980"/>
        <v>279.47000000000003</v>
      </c>
      <c r="JA9167" s="73">
        <f t="shared" si="4980"/>
        <v>279.47000000000003</v>
      </c>
      <c r="JB9167" s="73">
        <f t="shared" ref="JB9167:KG9167" si="4981">(JA9167+$F$9100*$F$9102*($F$55/$F$9101*JA9166+$F$55/$F$9101*JA9168))/(1+$F$9100*$F$9102*($F$55/$F$9101+$F$55/$F$9101))</f>
        <v>279.47000000000003</v>
      </c>
      <c r="JC9167" s="73">
        <f t="shared" si="4981"/>
        <v>279.47000000000003</v>
      </c>
      <c r="JD9167" s="73">
        <f t="shared" si="4981"/>
        <v>279.47000000000003</v>
      </c>
      <c r="JE9167" s="73">
        <f t="shared" si="4981"/>
        <v>279.47000000000003</v>
      </c>
      <c r="JF9167" s="73">
        <f t="shared" si="4981"/>
        <v>279.47000000000003</v>
      </c>
      <c r="JG9167" s="73">
        <f t="shared" si="4981"/>
        <v>279.47000000000003</v>
      </c>
      <c r="JH9167" s="73">
        <f t="shared" si="4981"/>
        <v>279.47000000000003</v>
      </c>
      <c r="JI9167" s="73">
        <f t="shared" si="4981"/>
        <v>279.47000000000003</v>
      </c>
      <c r="JJ9167" s="73">
        <f t="shared" si="4981"/>
        <v>279.47000000000003</v>
      </c>
      <c r="JK9167" s="73">
        <f t="shared" si="4981"/>
        <v>279.47000000000003</v>
      </c>
      <c r="JL9167" s="73">
        <f t="shared" si="4981"/>
        <v>279.47000000000003</v>
      </c>
      <c r="JM9167" s="73">
        <f t="shared" si="4981"/>
        <v>279.47000000000003</v>
      </c>
      <c r="JN9167" s="73">
        <f t="shared" si="4981"/>
        <v>279.47000000000003</v>
      </c>
      <c r="JO9167" s="73">
        <f t="shared" si="4981"/>
        <v>279.47000000000003</v>
      </c>
      <c r="JP9167" s="73">
        <f t="shared" si="4981"/>
        <v>279.47000000000003</v>
      </c>
      <c r="JQ9167" s="73">
        <f t="shared" si="4981"/>
        <v>279.47000000000003</v>
      </c>
      <c r="JR9167" s="73">
        <f t="shared" si="4981"/>
        <v>279.47000000000003</v>
      </c>
      <c r="JS9167" s="73">
        <f t="shared" si="4981"/>
        <v>279.47000000000003</v>
      </c>
      <c r="JT9167" s="73">
        <f t="shared" si="4981"/>
        <v>279.47000000000003</v>
      </c>
      <c r="JU9167" s="73">
        <f t="shared" si="4981"/>
        <v>279.47000000000003</v>
      </c>
      <c r="JV9167" s="73">
        <f t="shared" si="4981"/>
        <v>279.47000000000003</v>
      </c>
      <c r="JW9167" s="73">
        <f t="shared" si="4981"/>
        <v>279.47000000000003</v>
      </c>
      <c r="JX9167" s="73">
        <f t="shared" si="4981"/>
        <v>279.47000000000003</v>
      </c>
      <c r="JY9167" s="73">
        <f t="shared" si="4981"/>
        <v>279.47000000000003</v>
      </c>
      <c r="JZ9167" s="73">
        <f t="shared" si="4981"/>
        <v>279.47000000000003</v>
      </c>
      <c r="KA9167" s="73">
        <f t="shared" si="4981"/>
        <v>279.47000000000003</v>
      </c>
      <c r="KB9167" s="73">
        <f t="shared" si="4981"/>
        <v>279.47000000000003</v>
      </c>
      <c r="KC9167" s="73">
        <f t="shared" si="4981"/>
        <v>279.47000000000003</v>
      </c>
      <c r="KD9167" s="73">
        <f t="shared" si="4981"/>
        <v>279.47000000000003</v>
      </c>
      <c r="KE9167" s="73">
        <f t="shared" si="4981"/>
        <v>279.47000000000003</v>
      </c>
      <c r="KF9167" s="73">
        <f t="shared" si="4981"/>
        <v>279.47000000000003</v>
      </c>
      <c r="KG9167" s="73">
        <f t="shared" si="4981"/>
        <v>279.47000000000003</v>
      </c>
      <c r="KH9167">
        <v>279.47000000000003</v>
      </c>
      <c r="KL9167" s="84"/>
      <c r="KP9167" s="84"/>
      <c r="KS9167" s="74"/>
      <c r="KT9167" s="74"/>
      <c r="KU9167" s="16"/>
      <c r="KV9167" s="72"/>
      <c r="KW9167" s="72"/>
      <c r="KX9167" s="16"/>
      <c r="KZ9167" s="16"/>
      <c r="LA9167" s="16"/>
      <c r="LB9167" s="74"/>
      <c r="LC9167" s="74"/>
    </row>
    <row r="9168" spans="2:315" x14ac:dyDescent="0.35">
      <c r="B9168">
        <v>62</v>
      </c>
      <c r="C9168">
        <f t="shared" si="4826"/>
        <v>0.61499999999999999</v>
      </c>
      <c r="E9168" s="92">
        <v>279.47000000000003</v>
      </c>
      <c r="F9168" s="73">
        <f t="shared" ref="F9168:BQ9168" si="4982">(E9168+$F$9100*$F$9102*($F$55/$F$9101*E9167+$F$55/$F$9101*E9169))/(1+$F$9100*$F$9102*($F$55/$F$9101+$F$55/$F$9101))</f>
        <v>279.47000000000003</v>
      </c>
      <c r="G9168" s="73">
        <f t="shared" si="4982"/>
        <v>279.47000000000003</v>
      </c>
      <c r="H9168" s="73">
        <f t="shared" si="4982"/>
        <v>279.47000000000003</v>
      </c>
      <c r="I9168" s="73">
        <f t="shared" si="4982"/>
        <v>279.47000000000003</v>
      </c>
      <c r="J9168" s="73">
        <f t="shared" si="4982"/>
        <v>279.47000000000003</v>
      </c>
      <c r="K9168" s="73">
        <f t="shared" si="4982"/>
        <v>279.47000000000003</v>
      </c>
      <c r="L9168" s="73">
        <f t="shared" si="4982"/>
        <v>279.47000000000003</v>
      </c>
      <c r="M9168" s="73">
        <f t="shared" si="4982"/>
        <v>279.47000000000003</v>
      </c>
      <c r="N9168" s="73">
        <f t="shared" si="4982"/>
        <v>279.47000000000003</v>
      </c>
      <c r="O9168" s="73">
        <f t="shared" si="4982"/>
        <v>279.47000000000003</v>
      </c>
      <c r="P9168" s="73">
        <f t="shared" si="4982"/>
        <v>279.47000000000003</v>
      </c>
      <c r="Q9168" s="73">
        <f t="shared" si="4982"/>
        <v>279.47000000000003</v>
      </c>
      <c r="R9168" s="73">
        <f t="shared" si="4982"/>
        <v>279.47000000000003</v>
      </c>
      <c r="S9168" s="73">
        <f t="shared" si="4982"/>
        <v>279.47000000000003</v>
      </c>
      <c r="T9168" s="73">
        <f t="shared" si="4982"/>
        <v>279.47000000000003</v>
      </c>
      <c r="U9168" s="73">
        <f t="shared" si="4982"/>
        <v>279.47000000000003</v>
      </c>
      <c r="V9168" s="73">
        <f t="shared" si="4982"/>
        <v>279.47000000000003</v>
      </c>
      <c r="W9168" s="73">
        <f t="shared" si="4982"/>
        <v>279.47000000000003</v>
      </c>
      <c r="X9168" s="73">
        <f t="shared" si="4982"/>
        <v>279.47000000000003</v>
      </c>
      <c r="Y9168" s="73">
        <f t="shared" si="4982"/>
        <v>279.47000000000003</v>
      </c>
      <c r="Z9168" s="73">
        <f t="shared" si="4982"/>
        <v>279.47000000000003</v>
      </c>
      <c r="AA9168" s="73">
        <f t="shared" si="4982"/>
        <v>279.47000000000003</v>
      </c>
      <c r="AB9168" s="73">
        <f t="shared" si="4982"/>
        <v>279.47000000000003</v>
      </c>
      <c r="AC9168" s="73">
        <f t="shared" si="4982"/>
        <v>279.47000000000003</v>
      </c>
      <c r="AD9168" s="73">
        <f t="shared" si="4982"/>
        <v>279.47000000000003</v>
      </c>
      <c r="AE9168" s="73">
        <f t="shared" si="4982"/>
        <v>279.47000000000003</v>
      </c>
      <c r="AF9168" s="73">
        <f t="shared" si="4982"/>
        <v>279.47000000000003</v>
      </c>
      <c r="AG9168" s="73">
        <f t="shared" si="4982"/>
        <v>279.47000000000003</v>
      </c>
      <c r="AH9168" s="73">
        <f t="shared" si="4982"/>
        <v>279.47000000000003</v>
      </c>
      <c r="AI9168" s="73">
        <f t="shared" si="4982"/>
        <v>279.47000000000003</v>
      </c>
      <c r="AJ9168" s="73">
        <f t="shared" si="4982"/>
        <v>279.47000000000003</v>
      </c>
      <c r="AK9168" s="73">
        <f t="shared" si="4982"/>
        <v>279.47000000000003</v>
      </c>
      <c r="AL9168" s="73">
        <f t="shared" si="4982"/>
        <v>279.47000000000003</v>
      </c>
      <c r="AM9168" s="73">
        <f t="shared" si="4982"/>
        <v>279.47000000000003</v>
      </c>
      <c r="AN9168" s="73">
        <f t="shared" si="4982"/>
        <v>279.47000000000003</v>
      </c>
      <c r="AO9168" s="73">
        <f t="shared" si="4982"/>
        <v>279.47000000000003</v>
      </c>
      <c r="AP9168" s="73">
        <f t="shared" si="4982"/>
        <v>279.47000000000003</v>
      </c>
      <c r="AQ9168" s="73">
        <f t="shared" si="4982"/>
        <v>279.47000000000003</v>
      </c>
      <c r="AR9168" s="73">
        <f t="shared" si="4982"/>
        <v>279.47000000000003</v>
      </c>
      <c r="AS9168" s="73">
        <f t="shared" si="4982"/>
        <v>279.47000000000003</v>
      </c>
      <c r="AT9168" s="73">
        <f t="shared" si="4982"/>
        <v>279.47000000000003</v>
      </c>
      <c r="AU9168" s="73">
        <f t="shared" si="4982"/>
        <v>279.47000000000003</v>
      </c>
      <c r="AV9168" s="73">
        <f t="shared" si="4982"/>
        <v>279.47000000000003</v>
      </c>
      <c r="AW9168" s="73">
        <f t="shared" si="4982"/>
        <v>279.47000000000003</v>
      </c>
      <c r="AX9168" s="73">
        <f t="shared" si="4982"/>
        <v>279.47000000000003</v>
      </c>
      <c r="AY9168" s="73">
        <f t="shared" si="4982"/>
        <v>279.47000000000003</v>
      </c>
      <c r="AZ9168" s="73">
        <f t="shared" si="4982"/>
        <v>279.47000000000003</v>
      </c>
      <c r="BA9168" s="73">
        <f t="shared" si="4982"/>
        <v>279.47000000000003</v>
      </c>
      <c r="BB9168" s="73">
        <f t="shared" si="4982"/>
        <v>279.47000000000003</v>
      </c>
      <c r="BC9168" s="73">
        <f t="shared" si="4982"/>
        <v>279.47000000000003</v>
      </c>
      <c r="BD9168" s="73">
        <f t="shared" si="4982"/>
        <v>279.47000000000003</v>
      </c>
      <c r="BE9168" s="73">
        <f t="shared" si="4982"/>
        <v>279.47000000000003</v>
      </c>
      <c r="BF9168" s="73">
        <f t="shared" si="4982"/>
        <v>279.47000000000003</v>
      </c>
      <c r="BG9168" s="73">
        <f t="shared" si="4982"/>
        <v>279.47000000000003</v>
      </c>
      <c r="BH9168" s="73">
        <f t="shared" si="4982"/>
        <v>279.47000000000003</v>
      </c>
      <c r="BI9168" s="73">
        <f t="shared" si="4982"/>
        <v>279.47000000000003</v>
      </c>
      <c r="BJ9168" s="73">
        <f t="shared" si="4982"/>
        <v>279.47000000000003</v>
      </c>
      <c r="BK9168" s="73">
        <f t="shared" si="4982"/>
        <v>279.47000000000003</v>
      </c>
      <c r="BL9168" s="73">
        <f t="shared" si="4982"/>
        <v>279.47000000000003</v>
      </c>
      <c r="BM9168" s="73">
        <f t="shared" si="4982"/>
        <v>279.47000000000003</v>
      </c>
      <c r="BN9168" s="73">
        <f t="shared" si="4982"/>
        <v>279.47000000000003</v>
      </c>
      <c r="BO9168" s="73">
        <f t="shared" si="4982"/>
        <v>279.47000000000003</v>
      </c>
      <c r="BP9168" s="73">
        <f t="shared" si="4982"/>
        <v>279.47000000000003</v>
      </c>
      <c r="BQ9168" s="73">
        <f t="shared" si="4982"/>
        <v>279.47000000000003</v>
      </c>
      <c r="BR9168" s="73">
        <f t="shared" ref="BR9168:EC9168" si="4983">(BQ9168+$F$9100*$F$9102*($F$55/$F$9101*BQ9167+$F$55/$F$9101*BQ9169))/(1+$F$9100*$F$9102*($F$55/$F$9101+$F$55/$F$9101))</f>
        <v>279.47000000000003</v>
      </c>
      <c r="BS9168" s="73">
        <f t="shared" si="4983"/>
        <v>279.47000000000003</v>
      </c>
      <c r="BT9168" s="73">
        <f t="shared" si="4983"/>
        <v>279.47000000000003</v>
      </c>
      <c r="BU9168" s="73">
        <f t="shared" si="4983"/>
        <v>279.47000000000003</v>
      </c>
      <c r="BV9168" s="73">
        <f t="shared" si="4983"/>
        <v>279.47000000000003</v>
      </c>
      <c r="BW9168" s="73">
        <f t="shared" si="4983"/>
        <v>279.47000000000003</v>
      </c>
      <c r="BX9168" s="73">
        <f t="shared" si="4983"/>
        <v>279.47000000000003</v>
      </c>
      <c r="BY9168" s="73">
        <f t="shared" si="4983"/>
        <v>279.47000000000003</v>
      </c>
      <c r="BZ9168" s="73">
        <f t="shared" si="4983"/>
        <v>279.47000000000003</v>
      </c>
      <c r="CA9168" s="73">
        <f t="shared" si="4983"/>
        <v>279.47000000000003</v>
      </c>
      <c r="CB9168" s="73">
        <f t="shared" si="4983"/>
        <v>279.47000000000003</v>
      </c>
      <c r="CC9168" s="73">
        <f t="shared" si="4983"/>
        <v>279.47000000000003</v>
      </c>
      <c r="CD9168" s="73">
        <f t="shared" si="4983"/>
        <v>279.47000000000003</v>
      </c>
      <c r="CE9168" s="73">
        <f t="shared" si="4983"/>
        <v>279.47000000000003</v>
      </c>
      <c r="CF9168" s="73">
        <f t="shared" si="4983"/>
        <v>279.47000000000003</v>
      </c>
      <c r="CG9168" s="73">
        <f t="shared" si="4983"/>
        <v>279.47000000000003</v>
      </c>
      <c r="CH9168" s="73">
        <f t="shared" si="4983"/>
        <v>279.47000000000003</v>
      </c>
      <c r="CI9168" s="73">
        <f t="shared" si="4983"/>
        <v>279.47000000000003</v>
      </c>
      <c r="CJ9168" s="73">
        <f t="shared" si="4983"/>
        <v>279.47000000000003</v>
      </c>
      <c r="CK9168" s="73">
        <f t="shared" si="4983"/>
        <v>279.47000000000003</v>
      </c>
      <c r="CL9168" s="73">
        <f t="shared" si="4983"/>
        <v>279.47000000000003</v>
      </c>
      <c r="CM9168" s="73">
        <f t="shared" si="4983"/>
        <v>279.47000000000003</v>
      </c>
      <c r="CN9168" s="73">
        <f t="shared" si="4983"/>
        <v>279.47000000000003</v>
      </c>
      <c r="CO9168" s="73">
        <f t="shared" si="4983"/>
        <v>279.47000000000003</v>
      </c>
      <c r="CP9168" s="73">
        <f t="shared" si="4983"/>
        <v>279.47000000000003</v>
      </c>
      <c r="CQ9168" s="73">
        <f t="shared" si="4983"/>
        <v>279.47000000000003</v>
      </c>
      <c r="CR9168" s="73">
        <f t="shared" si="4983"/>
        <v>279.47000000000003</v>
      </c>
      <c r="CS9168" s="73">
        <f t="shared" si="4983"/>
        <v>279.47000000000003</v>
      </c>
      <c r="CT9168" s="73">
        <f t="shared" si="4983"/>
        <v>279.47000000000003</v>
      </c>
      <c r="CU9168" s="73">
        <f t="shared" si="4983"/>
        <v>279.47000000000003</v>
      </c>
      <c r="CV9168" s="73">
        <f t="shared" si="4983"/>
        <v>279.47000000000003</v>
      </c>
      <c r="CW9168" s="73">
        <f t="shared" si="4983"/>
        <v>279.47000000000003</v>
      </c>
      <c r="CX9168" s="73">
        <f t="shared" si="4983"/>
        <v>279.47000000000003</v>
      </c>
      <c r="CY9168" s="73">
        <f t="shared" si="4983"/>
        <v>279.47000000000003</v>
      </c>
      <c r="CZ9168" s="73">
        <f t="shared" si="4983"/>
        <v>279.47000000000003</v>
      </c>
      <c r="DA9168" s="73">
        <f t="shared" si="4983"/>
        <v>279.47000000000003</v>
      </c>
      <c r="DB9168" s="73">
        <f t="shared" si="4983"/>
        <v>279.47000000000003</v>
      </c>
      <c r="DC9168" s="73">
        <f t="shared" si="4983"/>
        <v>279.47000000000003</v>
      </c>
      <c r="DD9168" s="73">
        <f t="shared" si="4983"/>
        <v>279.47000000000003</v>
      </c>
      <c r="DE9168" s="73">
        <f t="shared" si="4983"/>
        <v>279.47000000000003</v>
      </c>
      <c r="DF9168" s="73">
        <f t="shared" si="4983"/>
        <v>279.47000000000003</v>
      </c>
      <c r="DG9168" s="73">
        <f t="shared" si="4983"/>
        <v>279.47000000000003</v>
      </c>
      <c r="DH9168" s="73">
        <f t="shared" si="4983"/>
        <v>279.47000000000003</v>
      </c>
      <c r="DI9168" s="73">
        <f t="shared" si="4983"/>
        <v>279.47000000000003</v>
      </c>
      <c r="DJ9168" s="73">
        <f t="shared" si="4983"/>
        <v>279.47000000000003</v>
      </c>
      <c r="DK9168" s="73">
        <f t="shared" si="4983"/>
        <v>279.47000000000003</v>
      </c>
      <c r="DL9168" s="73">
        <f t="shared" si="4983"/>
        <v>279.47000000000003</v>
      </c>
      <c r="DM9168" s="73">
        <f t="shared" si="4983"/>
        <v>279.47000000000003</v>
      </c>
      <c r="DN9168" s="73">
        <f t="shared" si="4983"/>
        <v>279.47000000000003</v>
      </c>
      <c r="DO9168" s="73">
        <f t="shared" si="4983"/>
        <v>279.47000000000003</v>
      </c>
      <c r="DP9168" s="73">
        <f t="shared" si="4983"/>
        <v>279.47000000000003</v>
      </c>
      <c r="DQ9168" s="73">
        <f t="shared" si="4983"/>
        <v>279.47000000000003</v>
      </c>
      <c r="DR9168" s="73">
        <f t="shared" si="4983"/>
        <v>279.47000000000003</v>
      </c>
      <c r="DS9168" s="73">
        <f t="shared" si="4983"/>
        <v>279.47000000000003</v>
      </c>
      <c r="DT9168" s="73">
        <f t="shared" si="4983"/>
        <v>279.47000000000003</v>
      </c>
      <c r="DU9168" s="73">
        <f t="shared" si="4983"/>
        <v>279.47000000000003</v>
      </c>
      <c r="DV9168" s="73">
        <f t="shared" si="4983"/>
        <v>279.47000000000003</v>
      </c>
      <c r="DW9168" s="73">
        <f t="shared" si="4983"/>
        <v>279.47000000000003</v>
      </c>
      <c r="DX9168" s="73">
        <f t="shared" si="4983"/>
        <v>279.47000000000003</v>
      </c>
      <c r="DY9168" s="73">
        <f t="shared" si="4983"/>
        <v>279.47000000000003</v>
      </c>
      <c r="DZ9168" s="73">
        <f t="shared" si="4983"/>
        <v>279.47000000000003</v>
      </c>
      <c r="EA9168" s="73">
        <f t="shared" si="4983"/>
        <v>279.47000000000003</v>
      </c>
      <c r="EB9168" s="73">
        <f t="shared" si="4983"/>
        <v>279.47000000000003</v>
      </c>
      <c r="EC9168" s="73">
        <f t="shared" si="4983"/>
        <v>279.47000000000003</v>
      </c>
      <c r="ED9168" s="73">
        <f t="shared" ref="ED9168:GO9168" si="4984">(EC9168+$F$9100*$F$9102*($F$55/$F$9101*EC9167+$F$55/$F$9101*EC9169))/(1+$F$9100*$F$9102*($F$55/$F$9101+$F$55/$F$9101))</f>
        <v>279.47000000000003</v>
      </c>
      <c r="EE9168" s="73">
        <f t="shared" si="4984"/>
        <v>279.47000000000003</v>
      </c>
      <c r="EF9168" s="73">
        <f t="shared" si="4984"/>
        <v>279.47000000000003</v>
      </c>
      <c r="EG9168" s="73">
        <f t="shared" si="4984"/>
        <v>279.47000000000003</v>
      </c>
      <c r="EH9168" s="73">
        <f t="shared" si="4984"/>
        <v>279.47000000000003</v>
      </c>
      <c r="EI9168" s="73">
        <f t="shared" si="4984"/>
        <v>279.47000000000003</v>
      </c>
      <c r="EJ9168" s="73">
        <f t="shared" si="4984"/>
        <v>279.47000000000003</v>
      </c>
      <c r="EK9168" s="73">
        <f t="shared" si="4984"/>
        <v>279.47000000000003</v>
      </c>
      <c r="EL9168" s="73">
        <f t="shared" si="4984"/>
        <v>279.47000000000003</v>
      </c>
      <c r="EM9168" s="73">
        <f t="shared" si="4984"/>
        <v>279.47000000000003</v>
      </c>
      <c r="EN9168" s="73">
        <f t="shared" si="4984"/>
        <v>279.47000000000003</v>
      </c>
      <c r="EO9168" s="73">
        <f t="shared" si="4984"/>
        <v>279.47000000000003</v>
      </c>
      <c r="EP9168" s="73">
        <f t="shared" si="4984"/>
        <v>279.47000000000003</v>
      </c>
      <c r="EQ9168" s="73">
        <f t="shared" si="4984"/>
        <v>279.47000000000003</v>
      </c>
      <c r="ER9168" s="73">
        <f t="shared" si="4984"/>
        <v>279.47000000000003</v>
      </c>
      <c r="ES9168" s="73">
        <f t="shared" si="4984"/>
        <v>279.47000000000003</v>
      </c>
      <c r="ET9168" s="73">
        <f t="shared" si="4984"/>
        <v>279.47000000000003</v>
      </c>
      <c r="EU9168" s="73">
        <f t="shared" si="4984"/>
        <v>279.47000000000003</v>
      </c>
      <c r="EV9168" s="73">
        <f t="shared" si="4984"/>
        <v>279.47000000000003</v>
      </c>
      <c r="EW9168" s="73">
        <f t="shared" si="4984"/>
        <v>279.47000000000003</v>
      </c>
      <c r="EX9168" s="73">
        <f t="shared" si="4984"/>
        <v>279.47000000000003</v>
      </c>
      <c r="EY9168" s="73">
        <f t="shared" si="4984"/>
        <v>279.47000000000003</v>
      </c>
      <c r="EZ9168" s="73">
        <f t="shared" si="4984"/>
        <v>279.47000000000003</v>
      </c>
      <c r="FA9168" s="73">
        <f t="shared" si="4984"/>
        <v>279.47000000000003</v>
      </c>
      <c r="FB9168" s="73">
        <f t="shared" si="4984"/>
        <v>279.47000000000003</v>
      </c>
      <c r="FC9168" s="73">
        <f t="shared" si="4984"/>
        <v>279.47000000000003</v>
      </c>
      <c r="FD9168" s="73">
        <f t="shared" si="4984"/>
        <v>279.47000000000003</v>
      </c>
      <c r="FE9168" s="73">
        <f t="shared" si="4984"/>
        <v>279.47000000000003</v>
      </c>
      <c r="FF9168" s="73">
        <f t="shared" si="4984"/>
        <v>279.47000000000003</v>
      </c>
      <c r="FG9168" s="73">
        <f t="shared" si="4984"/>
        <v>279.47000000000003</v>
      </c>
      <c r="FH9168" s="73">
        <f t="shared" si="4984"/>
        <v>279.47000000000003</v>
      </c>
      <c r="FI9168" s="73">
        <f t="shared" si="4984"/>
        <v>279.47000000000003</v>
      </c>
      <c r="FJ9168" s="73">
        <f t="shared" si="4984"/>
        <v>279.47000000000003</v>
      </c>
      <c r="FK9168" s="73">
        <f t="shared" si="4984"/>
        <v>279.47000000000003</v>
      </c>
      <c r="FL9168" s="73">
        <f t="shared" si="4984"/>
        <v>279.47000000000003</v>
      </c>
      <c r="FM9168" s="73">
        <f t="shared" si="4984"/>
        <v>279.47000000000003</v>
      </c>
      <c r="FN9168" s="73">
        <f t="shared" si="4984"/>
        <v>279.47000000000003</v>
      </c>
      <c r="FO9168" s="73">
        <f t="shared" si="4984"/>
        <v>279.47000000000003</v>
      </c>
      <c r="FP9168" s="73">
        <f t="shared" si="4984"/>
        <v>279.47000000000003</v>
      </c>
      <c r="FQ9168" s="73">
        <f t="shared" si="4984"/>
        <v>279.47000000000003</v>
      </c>
      <c r="FR9168" s="73">
        <f t="shared" si="4984"/>
        <v>279.47000000000003</v>
      </c>
      <c r="FS9168" s="73">
        <f t="shared" si="4984"/>
        <v>279.47000000000003</v>
      </c>
      <c r="FT9168" s="73">
        <f t="shared" si="4984"/>
        <v>279.47000000000003</v>
      </c>
      <c r="FU9168" s="73">
        <f t="shared" si="4984"/>
        <v>279.47000000000003</v>
      </c>
      <c r="FV9168" s="73">
        <f t="shared" si="4984"/>
        <v>279.47000000000003</v>
      </c>
      <c r="FW9168" s="73">
        <f t="shared" si="4984"/>
        <v>279.47000000000003</v>
      </c>
      <c r="FX9168" s="73">
        <f t="shared" si="4984"/>
        <v>279.47000000000003</v>
      </c>
      <c r="FY9168" s="73">
        <f t="shared" si="4984"/>
        <v>279.47000000000003</v>
      </c>
      <c r="FZ9168" s="73">
        <f t="shared" si="4984"/>
        <v>279.47000000000003</v>
      </c>
      <c r="GA9168" s="73">
        <f t="shared" si="4984"/>
        <v>279.47000000000003</v>
      </c>
      <c r="GB9168" s="73">
        <f t="shared" si="4984"/>
        <v>279.47000000000003</v>
      </c>
      <c r="GC9168" s="73">
        <f t="shared" si="4984"/>
        <v>279.47000000000003</v>
      </c>
      <c r="GD9168" s="73">
        <f t="shared" si="4984"/>
        <v>279.47000000000003</v>
      </c>
      <c r="GE9168" s="73">
        <f t="shared" si="4984"/>
        <v>279.47000000000003</v>
      </c>
      <c r="GF9168" s="73">
        <f t="shared" si="4984"/>
        <v>279.47000000000003</v>
      </c>
      <c r="GG9168" s="73">
        <f t="shared" si="4984"/>
        <v>279.47000000000003</v>
      </c>
      <c r="GH9168" s="73">
        <f t="shared" si="4984"/>
        <v>279.47000000000003</v>
      </c>
      <c r="GI9168" s="73">
        <f t="shared" si="4984"/>
        <v>279.47000000000003</v>
      </c>
      <c r="GJ9168" s="73">
        <f t="shared" si="4984"/>
        <v>279.47000000000003</v>
      </c>
      <c r="GK9168" s="73">
        <f t="shared" si="4984"/>
        <v>279.47000000000003</v>
      </c>
      <c r="GL9168" s="73">
        <f t="shared" si="4984"/>
        <v>279.47000000000003</v>
      </c>
      <c r="GM9168" s="73">
        <f t="shared" si="4984"/>
        <v>279.47000000000003</v>
      </c>
      <c r="GN9168" s="73">
        <f t="shared" si="4984"/>
        <v>279.47000000000003</v>
      </c>
      <c r="GO9168" s="73">
        <f t="shared" si="4984"/>
        <v>279.47000000000003</v>
      </c>
      <c r="GP9168" s="73">
        <f t="shared" ref="GP9168:JA9168" si="4985">(GO9168+$F$9100*$F$9102*($F$55/$F$9101*GO9167+$F$55/$F$9101*GO9169))/(1+$F$9100*$F$9102*($F$55/$F$9101+$F$55/$F$9101))</f>
        <v>279.47000000000003</v>
      </c>
      <c r="GQ9168" s="73">
        <f t="shared" si="4985"/>
        <v>279.47000000000003</v>
      </c>
      <c r="GR9168" s="73">
        <f t="shared" si="4985"/>
        <v>279.47000000000003</v>
      </c>
      <c r="GS9168" s="73">
        <f t="shared" si="4985"/>
        <v>279.47000000000003</v>
      </c>
      <c r="GT9168" s="73">
        <f t="shared" si="4985"/>
        <v>279.47000000000003</v>
      </c>
      <c r="GU9168" s="73">
        <f t="shared" si="4985"/>
        <v>279.47000000000003</v>
      </c>
      <c r="GV9168" s="73">
        <f t="shared" si="4985"/>
        <v>279.47000000000003</v>
      </c>
      <c r="GW9168" s="73">
        <f t="shared" si="4985"/>
        <v>279.47000000000003</v>
      </c>
      <c r="GX9168" s="73">
        <f t="shared" si="4985"/>
        <v>279.47000000000003</v>
      </c>
      <c r="GY9168" s="73">
        <f t="shared" si="4985"/>
        <v>279.47000000000003</v>
      </c>
      <c r="GZ9168" s="73">
        <f t="shared" si="4985"/>
        <v>279.47000000000003</v>
      </c>
      <c r="HA9168" s="73">
        <f t="shared" si="4985"/>
        <v>279.47000000000003</v>
      </c>
      <c r="HB9168" s="73">
        <f t="shared" si="4985"/>
        <v>279.47000000000003</v>
      </c>
      <c r="HC9168" s="73">
        <f t="shared" si="4985"/>
        <v>279.47000000000003</v>
      </c>
      <c r="HD9168" s="73">
        <f t="shared" si="4985"/>
        <v>279.47000000000003</v>
      </c>
      <c r="HE9168" s="73">
        <f t="shared" si="4985"/>
        <v>279.47000000000003</v>
      </c>
      <c r="HF9168" s="73">
        <f t="shared" si="4985"/>
        <v>279.47000000000003</v>
      </c>
      <c r="HG9168" s="73">
        <f t="shared" si="4985"/>
        <v>279.47000000000003</v>
      </c>
      <c r="HH9168" s="73">
        <f t="shared" si="4985"/>
        <v>279.47000000000003</v>
      </c>
      <c r="HI9168" s="73">
        <f t="shared" si="4985"/>
        <v>279.47000000000003</v>
      </c>
      <c r="HJ9168" s="73">
        <f t="shared" si="4985"/>
        <v>279.47000000000003</v>
      </c>
      <c r="HK9168" s="73">
        <f t="shared" si="4985"/>
        <v>279.47000000000003</v>
      </c>
      <c r="HL9168" s="73">
        <f t="shared" si="4985"/>
        <v>279.47000000000003</v>
      </c>
      <c r="HM9168" s="73">
        <f t="shared" si="4985"/>
        <v>279.47000000000003</v>
      </c>
      <c r="HN9168" s="73">
        <f t="shared" si="4985"/>
        <v>279.47000000000003</v>
      </c>
      <c r="HO9168" s="73">
        <f t="shared" si="4985"/>
        <v>279.47000000000003</v>
      </c>
      <c r="HP9168" s="73">
        <f t="shared" si="4985"/>
        <v>279.47000000000003</v>
      </c>
      <c r="HQ9168" s="73">
        <f t="shared" si="4985"/>
        <v>279.47000000000003</v>
      </c>
      <c r="HR9168" s="73">
        <f t="shared" si="4985"/>
        <v>279.47000000000003</v>
      </c>
      <c r="HS9168" s="73">
        <f t="shared" si="4985"/>
        <v>279.47000000000003</v>
      </c>
      <c r="HT9168" s="73">
        <f t="shared" si="4985"/>
        <v>279.47000000000003</v>
      </c>
      <c r="HU9168" s="73">
        <f t="shared" si="4985"/>
        <v>279.47000000000003</v>
      </c>
      <c r="HV9168" s="73">
        <f t="shared" si="4985"/>
        <v>279.47000000000003</v>
      </c>
      <c r="HW9168" s="73">
        <f t="shared" si="4985"/>
        <v>279.47000000000003</v>
      </c>
      <c r="HX9168" s="73">
        <f t="shared" si="4985"/>
        <v>279.47000000000003</v>
      </c>
      <c r="HY9168" s="73">
        <f t="shared" si="4985"/>
        <v>279.47000000000003</v>
      </c>
      <c r="HZ9168" s="73">
        <f t="shared" si="4985"/>
        <v>279.47000000000003</v>
      </c>
      <c r="IA9168" s="73">
        <f t="shared" si="4985"/>
        <v>279.47000000000003</v>
      </c>
      <c r="IB9168" s="73">
        <f t="shared" si="4985"/>
        <v>279.47000000000003</v>
      </c>
      <c r="IC9168" s="73">
        <f t="shared" si="4985"/>
        <v>279.47000000000003</v>
      </c>
      <c r="ID9168" s="73">
        <f t="shared" si="4985"/>
        <v>279.47000000000003</v>
      </c>
      <c r="IE9168" s="73">
        <f t="shared" si="4985"/>
        <v>279.47000000000003</v>
      </c>
      <c r="IF9168" s="73">
        <f t="shared" si="4985"/>
        <v>279.47000000000003</v>
      </c>
      <c r="IG9168" s="73">
        <f t="shared" si="4985"/>
        <v>279.47000000000003</v>
      </c>
      <c r="IH9168" s="73">
        <f t="shared" si="4985"/>
        <v>279.47000000000003</v>
      </c>
      <c r="II9168" s="73">
        <f t="shared" si="4985"/>
        <v>279.47000000000003</v>
      </c>
      <c r="IJ9168" s="73">
        <f t="shared" si="4985"/>
        <v>279.47000000000003</v>
      </c>
      <c r="IK9168" s="73">
        <f t="shared" si="4985"/>
        <v>279.47000000000003</v>
      </c>
      <c r="IL9168" s="73">
        <f t="shared" si="4985"/>
        <v>279.47000000000003</v>
      </c>
      <c r="IM9168" s="73">
        <f t="shared" si="4985"/>
        <v>279.47000000000003</v>
      </c>
      <c r="IN9168" s="73">
        <f t="shared" si="4985"/>
        <v>279.47000000000003</v>
      </c>
      <c r="IO9168" s="73">
        <f t="shared" si="4985"/>
        <v>279.47000000000003</v>
      </c>
      <c r="IP9168" s="73">
        <f t="shared" si="4985"/>
        <v>279.47000000000003</v>
      </c>
      <c r="IQ9168" s="73">
        <f t="shared" si="4985"/>
        <v>279.47000000000003</v>
      </c>
      <c r="IR9168" s="73">
        <f t="shared" si="4985"/>
        <v>279.47000000000003</v>
      </c>
      <c r="IS9168" s="73">
        <f t="shared" si="4985"/>
        <v>279.47000000000003</v>
      </c>
      <c r="IT9168" s="73">
        <f t="shared" si="4985"/>
        <v>279.47000000000003</v>
      </c>
      <c r="IU9168" s="73">
        <f t="shared" si="4985"/>
        <v>279.47000000000003</v>
      </c>
      <c r="IV9168" s="73">
        <f t="shared" si="4985"/>
        <v>279.47000000000003</v>
      </c>
      <c r="IW9168" s="73">
        <f t="shared" si="4985"/>
        <v>279.47000000000003</v>
      </c>
      <c r="IX9168" s="73">
        <f t="shared" si="4985"/>
        <v>279.47000000000003</v>
      </c>
      <c r="IY9168" s="73">
        <f t="shared" si="4985"/>
        <v>279.47000000000003</v>
      </c>
      <c r="IZ9168" s="73">
        <f t="shared" si="4985"/>
        <v>279.47000000000003</v>
      </c>
      <c r="JA9168" s="73">
        <f t="shared" si="4985"/>
        <v>279.47000000000003</v>
      </c>
      <c r="JB9168" s="73">
        <f t="shared" ref="JB9168:KG9168" si="4986">(JA9168+$F$9100*$F$9102*($F$55/$F$9101*JA9167+$F$55/$F$9101*JA9169))/(1+$F$9100*$F$9102*($F$55/$F$9101+$F$55/$F$9101))</f>
        <v>279.47000000000003</v>
      </c>
      <c r="JC9168" s="73">
        <f t="shared" si="4986"/>
        <v>279.47000000000003</v>
      </c>
      <c r="JD9168" s="73">
        <f t="shared" si="4986"/>
        <v>279.47000000000003</v>
      </c>
      <c r="JE9168" s="73">
        <f t="shared" si="4986"/>
        <v>279.47000000000003</v>
      </c>
      <c r="JF9168" s="73">
        <f t="shared" si="4986"/>
        <v>279.47000000000003</v>
      </c>
      <c r="JG9168" s="73">
        <f t="shared" si="4986"/>
        <v>279.47000000000003</v>
      </c>
      <c r="JH9168" s="73">
        <f t="shared" si="4986"/>
        <v>279.47000000000003</v>
      </c>
      <c r="JI9168" s="73">
        <f t="shared" si="4986"/>
        <v>279.47000000000003</v>
      </c>
      <c r="JJ9168" s="73">
        <f t="shared" si="4986"/>
        <v>279.47000000000003</v>
      </c>
      <c r="JK9168" s="73">
        <f t="shared" si="4986"/>
        <v>279.47000000000003</v>
      </c>
      <c r="JL9168" s="73">
        <f t="shared" si="4986"/>
        <v>279.47000000000003</v>
      </c>
      <c r="JM9168" s="73">
        <f t="shared" si="4986"/>
        <v>279.47000000000003</v>
      </c>
      <c r="JN9168" s="73">
        <f t="shared" si="4986"/>
        <v>279.47000000000003</v>
      </c>
      <c r="JO9168" s="73">
        <f t="shared" si="4986"/>
        <v>279.47000000000003</v>
      </c>
      <c r="JP9168" s="73">
        <f t="shared" si="4986"/>
        <v>279.47000000000003</v>
      </c>
      <c r="JQ9168" s="73">
        <f t="shared" si="4986"/>
        <v>279.47000000000003</v>
      </c>
      <c r="JR9168" s="73">
        <f t="shared" si="4986"/>
        <v>279.47000000000003</v>
      </c>
      <c r="JS9168" s="73">
        <f t="shared" si="4986"/>
        <v>279.47000000000003</v>
      </c>
      <c r="JT9168" s="73">
        <f t="shared" si="4986"/>
        <v>279.47000000000003</v>
      </c>
      <c r="JU9168" s="73">
        <f t="shared" si="4986"/>
        <v>279.47000000000003</v>
      </c>
      <c r="JV9168" s="73">
        <f t="shared" si="4986"/>
        <v>279.47000000000003</v>
      </c>
      <c r="JW9168" s="73">
        <f t="shared" si="4986"/>
        <v>279.47000000000003</v>
      </c>
      <c r="JX9168" s="73">
        <f t="shared" si="4986"/>
        <v>279.47000000000003</v>
      </c>
      <c r="JY9168" s="73">
        <f t="shared" si="4986"/>
        <v>279.47000000000003</v>
      </c>
      <c r="JZ9168" s="73">
        <f t="shared" si="4986"/>
        <v>279.47000000000003</v>
      </c>
      <c r="KA9168" s="73">
        <f t="shared" si="4986"/>
        <v>279.47000000000003</v>
      </c>
      <c r="KB9168" s="73">
        <f t="shared" si="4986"/>
        <v>279.47000000000003</v>
      </c>
      <c r="KC9168" s="73">
        <f t="shared" si="4986"/>
        <v>279.47000000000003</v>
      </c>
      <c r="KD9168" s="73">
        <f t="shared" si="4986"/>
        <v>279.47000000000003</v>
      </c>
      <c r="KE9168" s="73">
        <f t="shared" si="4986"/>
        <v>279.47000000000003</v>
      </c>
      <c r="KF9168" s="73">
        <f t="shared" si="4986"/>
        <v>279.47000000000003</v>
      </c>
      <c r="KG9168" s="73">
        <f t="shared" si="4986"/>
        <v>279.47000000000003</v>
      </c>
      <c r="KH9168">
        <v>279.47000000000003</v>
      </c>
      <c r="KL9168" s="84"/>
      <c r="KP9168" s="84"/>
      <c r="KS9168" s="74"/>
      <c r="KT9168" s="74"/>
      <c r="KU9168" s="16"/>
      <c r="KV9168" s="72"/>
      <c r="KW9168" s="72"/>
      <c r="KX9168" s="16"/>
      <c r="KZ9168" s="16"/>
      <c r="LA9168" s="16"/>
      <c r="LB9168" s="74"/>
      <c r="LC9168" s="74"/>
    </row>
    <row r="9169" spans="2:315" x14ac:dyDescent="0.35">
      <c r="B9169">
        <v>63</v>
      </c>
      <c r="C9169">
        <f t="shared" si="4826"/>
        <v>0.625</v>
      </c>
      <c r="E9169" s="92">
        <v>279.47000000000003</v>
      </c>
      <c r="F9169" s="73">
        <f t="shared" ref="F9169:BQ9169" si="4987">(E9169+$F$9100*$F$9102*($F$55/$F$9101*E9168+$F$55/$F$9101*E9170))/(1+$F$9100*$F$9102*($F$55/$F$9101+$F$55/$F$9101))</f>
        <v>279.47000000000003</v>
      </c>
      <c r="G9169" s="73">
        <f t="shared" si="4987"/>
        <v>279.47000000000003</v>
      </c>
      <c r="H9169" s="73">
        <f t="shared" si="4987"/>
        <v>279.47000000000003</v>
      </c>
      <c r="I9169" s="73">
        <f t="shared" si="4987"/>
        <v>279.47000000000003</v>
      </c>
      <c r="J9169" s="73">
        <f t="shared" si="4987"/>
        <v>279.47000000000003</v>
      </c>
      <c r="K9169" s="73">
        <f t="shared" si="4987"/>
        <v>279.47000000000003</v>
      </c>
      <c r="L9169" s="73">
        <f t="shared" si="4987"/>
        <v>279.47000000000003</v>
      </c>
      <c r="M9169" s="73">
        <f t="shared" si="4987"/>
        <v>279.47000000000003</v>
      </c>
      <c r="N9169" s="73">
        <f t="shared" si="4987"/>
        <v>279.47000000000003</v>
      </c>
      <c r="O9169" s="73">
        <f t="shared" si="4987"/>
        <v>279.47000000000003</v>
      </c>
      <c r="P9169" s="73">
        <f t="shared" si="4987"/>
        <v>279.47000000000003</v>
      </c>
      <c r="Q9169" s="73">
        <f t="shared" si="4987"/>
        <v>279.47000000000003</v>
      </c>
      <c r="R9169" s="73">
        <f t="shared" si="4987"/>
        <v>279.47000000000003</v>
      </c>
      <c r="S9169" s="73">
        <f t="shared" si="4987"/>
        <v>279.47000000000003</v>
      </c>
      <c r="T9169" s="73">
        <f t="shared" si="4987"/>
        <v>279.47000000000003</v>
      </c>
      <c r="U9169" s="73">
        <f t="shared" si="4987"/>
        <v>279.47000000000003</v>
      </c>
      <c r="V9169" s="73">
        <f t="shared" si="4987"/>
        <v>279.47000000000003</v>
      </c>
      <c r="W9169" s="73">
        <f t="shared" si="4987"/>
        <v>279.47000000000003</v>
      </c>
      <c r="X9169" s="73">
        <f t="shared" si="4987"/>
        <v>279.47000000000003</v>
      </c>
      <c r="Y9169" s="73">
        <f t="shared" si="4987"/>
        <v>279.47000000000003</v>
      </c>
      <c r="Z9169" s="73">
        <f t="shared" si="4987"/>
        <v>279.47000000000003</v>
      </c>
      <c r="AA9169" s="73">
        <f t="shared" si="4987"/>
        <v>279.47000000000003</v>
      </c>
      <c r="AB9169" s="73">
        <f t="shared" si="4987"/>
        <v>279.47000000000003</v>
      </c>
      <c r="AC9169" s="73">
        <f t="shared" si="4987"/>
        <v>279.47000000000003</v>
      </c>
      <c r="AD9169" s="73">
        <f t="shared" si="4987"/>
        <v>279.47000000000003</v>
      </c>
      <c r="AE9169" s="73">
        <f t="shared" si="4987"/>
        <v>279.47000000000003</v>
      </c>
      <c r="AF9169" s="73">
        <f t="shared" si="4987"/>
        <v>279.47000000000003</v>
      </c>
      <c r="AG9169" s="73">
        <f t="shared" si="4987"/>
        <v>279.47000000000003</v>
      </c>
      <c r="AH9169" s="73">
        <f t="shared" si="4987"/>
        <v>279.47000000000003</v>
      </c>
      <c r="AI9169" s="73">
        <f t="shared" si="4987"/>
        <v>279.47000000000003</v>
      </c>
      <c r="AJ9169" s="73">
        <f t="shared" si="4987"/>
        <v>279.47000000000003</v>
      </c>
      <c r="AK9169" s="73">
        <f t="shared" si="4987"/>
        <v>279.47000000000003</v>
      </c>
      <c r="AL9169" s="73">
        <f t="shared" si="4987"/>
        <v>279.47000000000003</v>
      </c>
      <c r="AM9169" s="73">
        <f t="shared" si="4987"/>
        <v>279.47000000000003</v>
      </c>
      <c r="AN9169" s="73">
        <f t="shared" si="4987"/>
        <v>279.47000000000003</v>
      </c>
      <c r="AO9169" s="73">
        <f t="shared" si="4987"/>
        <v>279.47000000000003</v>
      </c>
      <c r="AP9169" s="73">
        <f t="shared" si="4987"/>
        <v>279.47000000000003</v>
      </c>
      <c r="AQ9169" s="73">
        <f t="shared" si="4987"/>
        <v>279.47000000000003</v>
      </c>
      <c r="AR9169" s="73">
        <f t="shared" si="4987"/>
        <v>279.47000000000003</v>
      </c>
      <c r="AS9169" s="73">
        <f t="shared" si="4987"/>
        <v>279.47000000000003</v>
      </c>
      <c r="AT9169" s="73">
        <f t="shared" si="4987"/>
        <v>279.47000000000003</v>
      </c>
      <c r="AU9169" s="73">
        <f t="shared" si="4987"/>
        <v>279.47000000000003</v>
      </c>
      <c r="AV9169" s="73">
        <f t="shared" si="4987"/>
        <v>279.47000000000003</v>
      </c>
      <c r="AW9169" s="73">
        <f t="shared" si="4987"/>
        <v>279.47000000000003</v>
      </c>
      <c r="AX9169" s="73">
        <f t="shared" si="4987"/>
        <v>279.47000000000003</v>
      </c>
      <c r="AY9169" s="73">
        <f t="shared" si="4987"/>
        <v>279.47000000000003</v>
      </c>
      <c r="AZ9169" s="73">
        <f t="shared" si="4987"/>
        <v>279.47000000000003</v>
      </c>
      <c r="BA9169" s="73">
        <f t="shared" si="4987"/>
        <v>279.47000000000003</v>
      </c>
      <c r="BB9169" s="73">
        <f t="shared" si="4987"/>
        <v>279.47000000000003</v>
      </c>
      <c r="BC9169" s="73">
        <f t="shared" si="4987"/>
        <v>279.47000000000003</v>
      </c>
      <c r="BD9169" s="73">
        <f t="shared" si="4987"/>
        <v>279.47000000000003</v>
      </c>
      <c r="BE9169" s="73">
        <f t="shared" si="4987"/>
        <v>279.47000000000003</v>
      </c>
      <c r="BF9169" s="73">
        <f t="shared" si="4987"/>
        <v>279.47000000000003</v>
      </c>
      <c r="BG9169" s="73">
        <f t="shared" si="4987"/>
        <v>279.47000000000003</v>
      </c>
      <c r="BH9169" s="73">
        <f t="shared" si="4987"/>
        <v>279.47000000000003</v>
      </c>
      <c r="BI9169" s="73">
        <f t="shared" si="4987"/>
        <v>279.47000000000003</v>
      </c>
      <c r="BJ9169" s="73">
        <f t="shared" si="4987"/>
        <v>279.47000000000003</v>
      </c>
      <c r="BK9169" s="73">
        <f t="shared" si="4987"/>
        <v>279.47000000000003</v>
      </c>
      <c r="BL9169" s="73">
        <f t="shared" si="4987"/>
        <v>279.47000000000003</v>
      </c>
      <c r="BM9169" s="73">
        <f t="shared" si="4987"/>
        <v>279.47000000000003</v>
      </c>
      <c r="BN9169" s="73">
        <f t="shared" si="4987"/>
        <v>279.47000000000003</v>
      </c>
      <c r="BO9169" s="73">
        <f t="shared" si="4987"/>
        <v>279.47000000000003</v>
      </c>
      <c r="BP9169" s="73">
        <f t="shared" si="4987"/>
        <v>279.47000000000003</v>
      </c>
      <c r="BQ9169" s="73">
        <f t="shared" si="4987"/>
        <v>279.47000000000003</v>
      </c>
      <c r="BR9169" s="73">
        <f t="shared" ref="BR9169:EC9169" si="4988">(BQ9169+$F$9100*$F$9102*($F$55/$F$9101*BQ9168+$F$55/$F$9101*BQ9170))/(1+$F$9100*$F$9102*($F$55/$F$9101+$F$55/$F$9101))</f>
        <v>279.47000000000003</v>
      </c>
      <c r="BS9169" s="73">
        <f t="shared" si="4988"/>
        <v>279.47000000000003</v>
      </c>
      <c r="BT9169" s="73">
        <f t="shared" si="4988"/>
        <v>279.47000000000003</v>
      </c>
      <c r="BU9169" s="73">
        <f t="shared" si="4988"/>
        <v>279.47000000000003</v>
      </c>
      <c r="BV9169" s="73">
        <f t="shared" si="4988"/>
        <v>279.47000000000003</v>
      </c>
      <c r="BW9169" s="73">
        <f t="shared" si="4988"/>
        <v>279.47000000000003</v>
      </c>
      <c r="BX9169" s="73">
        <f t="shared" si="4988"/>
        <v>279.47000000000003</v>
      </c>
      <c r="BY9169" s="73">
        <f t="shared" si="4988"/>
        <v>279.47000000000003</v>
      </c>
      <c r="BZ9169" s="73">
        <f t="shared" si="4988"/>
        <v>279.47000000000003</v>
      </c>
      <c r="CA9169" s="73">
        <f t="shared" si="4988"/>
        <v>279.47000000000003</v>
      </c>
      <c r="CB9169" s="73">
        <f t="shared" si="4988"/>
        <v>279.47000000000003</v>
      </c>
      <c r="CC9169" s="73">
        <f t="shared" si="4988"/>
        <v>279.47000000000003</v>
      </c>
      <c r="CD9169" s="73">
        <f t="shared" si="4988"/>
        <v>279.47000000000003</v>
      </c>
      <c r="CE9169" s="73">
        <f t="shared" si="4988"/>
        <v>279.47000000000003</v>
      </c>
      <c r="CF9169" s="73">
        <f t="shared" si="4988"/>
        <v>279.47000000000003</v>
      </c>
      <c r="CG9169" s="73">
        <f t="shared" si="4988"/>
        <v>279.47000000000003</v>
      </c>
      <c r="CH9169" s="73">
        <f t="shared" si="4988"/>
        <v>279.47000000000003</v>
      </c>
      <c r="CI9169" s="73">
        <f t="shared" si="4988"/>
        <v>279.47000000000003</v>
      </c>
      <c r="CJ9169" s="73">
        <f t="shared" si="4988"/>
        <v>279.47000000000003</v>
      </c>
      <c r="CK9169" s="73">
        <f t="shared" si="4988"/>
        <v>279.47000000000003</v>
      </c>
      <c r="CL9169" s="73">
        <f t="shared" si="4988"/>
        <v>279.47000000000003</v>
      </c>
      <c r="CM9169" s="73">
        <f t="shared" si="4988"/>
        <v>279.47000000000003</v>
      </c>
      <c r="CN9169" s="73">
        <f t="shared" si="4988"/>
        <v>279.47000000000003</v>
      </c>
      <c r="CO9169" s="73">
        <f t="shared" si="4988"/>
        <v>279.47000000000003</v>
      </c>
      <c r="CP9169" s="73">
        <f t="shared" si="4988"/>
        <v>279.47000000000003</v>
      </c>
      <c r="CQ9169" s="73">
        <f t="shared" si="4988"/>
        <v>279.47000000000003</v>
      </c>
      <c r="CR9169" s="73">
        <f t="shared" si="4988"/>
        <v>279.47000000000003</v>
      </c>
      <c r="CS9169" s="73">
        <f t="shared" si="4988"/>
        <v>279.47000000000003</v>
      </c>
      <c r="CT9169" s="73">
        <f t="shared" si="4988"/>
        <v>279.47000000000003</v>
      </c>
      <c r="CU9169" s="73">
        <f t="shared" si="4988"/>
        <v>279.47000000000003</v>
      </c>
      <c r="CV9169" s="73">
        <f t="shared" si="4988"/>
        <v>279.47000000000003</v>
      </c>
      <c r="CW9169" s="73">
        <f t="shared" si="4988"/>
        <v>279.47000000000003</v>
      </c>
      <c r="CX9169" s="73">
        <f t="shared" si="4988"/>
        <v>279.47000000000003</v>
      </c>
      <c r="CY9169" s="73">
        <f t="shared" si="4988"/>
        <v>279.47000000000003</v>
      </c>
      <c r="CZ9169" s="73">
        <f t="shared" si="4988"/>
        <v>279.47000000000003</v>
      </c>
      <c r="DA9169" s="73">
        <f t="shared" si="4988"/>
        <v>279.47000000000003</v>
      </c>
      <c r="DB9169" s="73">
        <f t="shared" si="4988"/>
        <v>279.47000000000003</v>
      </c>
      <c r="DC9169" s="73">
        <f t="shared" si="4988"/>
        <v>279.47000000000003</v>
      </c>
      <c r="DD9169" s="73">
        <f t="shared" si="4988"/>
        <v>279.47000000000003</v>
      </c>
      <c r="DE9169" s="73">
        <f t="shared" si="4988"/>
        <v>279.47000000000003</v>
      </c>
      <c r="DF9169" s="73">
        <f t="shared" si="4988"/>
        <v>279.47000000000003</v>
      </c>
      <c r="DG9169" s="73">
        <f t="shared" si="4988"/>
        <v>279.47000000000003</v>
      </c>
      <c r="DH9169" s="73">
        <f t="shared" si="4988"/>
        <v>279.47000000000003</v>
      </c>
      <c r="DI9169" s="73">
        <f t="shared" si="4988"/>
        <v>279.47000000000003</v>
      </c>
      <c r="DJ9169" s="73">
        <f t="shared" si="4988"/>
        <v>279.47000000000003</v>
      </c>
      <c r="DK9169" s="73">
        <f t="shared" si="4988"/>
        <v>279.47000000000003</v>
      </c>
      <c r="DL9169" s="73">
        <f t="shared" si="4988"/>
        <v>279.47000000000003</v>
      </c>
      <c r="DM9169" s="73">
        <f t="shared" si="4988"/>
        <v>279.47000000000003</v>
      </c>
      <c r="DN9169" s="73">
        <f t="shared" si="4988"/>
        <v>279.47000000000003</v>
      </c>
      <c r="DO9169" s="73">
        <f t="shared" si="4988"/>
        <v>279.47000000000003</v>
      </c>
      <c r="DP9169" s="73">
        <f t="shared" si="4988"/>
        <v>279.47000000000003</v>
      </c>
      <c r="DQ9169" s="73">
        <f t="shared" si="4988"/>
        <v>279.47000000000003</v>
      </c>
      <c r="DR9169" s="73">
        <f t="shared" si="4988"/>
        <v>279.47000000000003</v>
      </c>
      <c r="DS9169" s="73">
        <f t="shared" si="4988"/>
        <v>279.47000000000003</v>
      </c>
      <c r="DT9169" s="73">
        <f t="shared" si="4988"/>
        <v>279.47000000000003</v>
      </c>
      <c r="DU9169" s="73">
        <f t="shared" si="4988"/>
        <v>279.47000000000003</v>
      </c>
      <c r="DV9169" s="73">
        <f t="shared" si="4988"/>
        <v>279.47000000000003</v>
      </c>
      <c r="DW9169" s="73">
        <f t="shared" si="4988"/>
        <v>279.47000000000003</v>
      </c>
      <c r="DX9169" s="73">
        <f t="shared" si="4988"/>
        <v>279.47000000000003</v>
      </c>
      <c r="DY9169" s="73">
        <f t="shared" si="4988"/>
        <v>279.47000000000003</v>
      </c>
      <c r="DZ9169" s="73">
        <f t="shared" si="4988"/>
        <v>279.47000000000003</v>
      </c>
      <c r="EA9169" s="73">
        <f t="shared" si="4988"/>
        <v>279.47000000000003</v>
      </c>
      <c r="EB9169" s="73">
        <f t="shared" si="4988"/>
        <v>279.47000000000003</v>
      </c>
      <c r="EC9169" s="73">
        <f t="shared" si="4988"/>
        <v>279.47000000000003</v>
      </c>
      <c r="ED9169" s="73">
        <f t="shared" ref="ED9169:GO9169" si="4989">(EC9169+$F$9100*$F$9102*($F$55/$F$9101*EC9168+$F$55/$F$9101*EC9170))/(1+$F$9100*$F$9102*($F$55/$F$9101+$F$55/$F$9101))</f>
        <v>279.47000000000003</v>
      </c>
      <c r="EE9169" s="73">
        <f t="shared" si="4989"/>
        <v>279.47000000000003</v>
      </c>
      <c r="EF9169" s="73">
        <f t="shared" si="4989"/>
        <v>279.47000000000003</v>
      </c>
      <c r="EG9169" s="73">
        <f t="shared" si="4989"/>
        <v>279.47000000000003</v>
      </c>
      <c r="EH9169" s="73">
        <f t="shared" si="4989"/>
        <v>279.47000000000003</v>
      </c>
      <c r="EI9169" s="73">
        <f t="shared" si="4989"/>
        <v>279.47000000000003</v>
      </c>
      <c r="EJ9169" s="73">
        <f t="shared" si="4989"/>
        <v>279.47000000000003</v>
      </c>
      <c r="EK9169" s="73">
        <f t="shared" si="4989"/>
        <v>279.47000000000003</v>
      </c>
      <c r="EL9169" s="73">
        <f t="shared" si="4989"/>
        <v>279.47000000000003</v>
      </c>
      <c r="EM9169" s="73">
        <f t="shared" si="4989"/>
        <v>279.47000000000003</v>
      </c>
      <c r="EN9169" s="73">
        <f t="shared" si="4989"/>
        <v>279.47000000000003</v>
      </c>
      <c r="EO9169" s="73">
        <f t="shared" si="4989"/>
        <v>279.47000000000003</v>
      </c>
      <c r="EP9169" s="73">
        <f t="shared" si="4989"/>
        <v>279.47000000000003</v>
      </c>
      <c r="EQ9169" s="73">
        <f t="shared" si="4989"/>
        <v>279.47000000000003</v>
      </c>
      <c r="ER9169" s="73">
        <f t="shared" si="4989"/>
        <v>279.47000000000003</v>
      </c>
      <c r="ES9169" s="73">
        <f t="shared" si="4989"/>
        <v>279.47000000000003</v>
      </c>
      <c r="ET9169" s="73">
        <f t="shared" si="4989"/>
        <v>279.47000000000003</v>
      </c>
      <c r="EU9169" s="73">
        <f t="shared" si="4989"/>
        <v>279.47000000000003</v>
      </c>
      <c r="EV9169" s="73">
        <f t="shared" si="4989"/>
        <v>279.47000000000003</v>
      </c>
      <c r="EW9169" s="73">
        <f t="shared" si="4989"/>
        <v>279.47000000000003</v>
      </c>
      <c r="EX9169" s="73">
        <f t="shared" si="4989"/>
        <v>279.47000000000003</v>
      </c>
      <c r="EY9169" s="73">
        <f t="shared" si="4989"/>
        <v>279.47000000000003</v>
      </c>
      <c r="EZ9169" s="73">
        <f t="shared" si="4989"/>
        <v>279.47000000000003</v>
      </c>
      <c r="FA9169" s="73">
        <f t="shared" si="4989"/>
        <v>279.47000000000003</v>
      </c>
      <c r="FB9169" s="73">
        <f t="shared" si="4989"/>
        <v>279.47000000000003</v>
      </c>
      <c r="FC9169" s="73">
        <f t="shared" si="4989"/>
        <v>279.47000000000003</v>
      </c>
      <c r="FD9169" s="73">
        <f t="shared" si="4989"/>
        <v>279.47000000000003</v>
      </c>
      <c r="FE9169" s="73">
        <f t="shared" si="4989"/>
        <v>279.47000000000003</v>
      </c>
      <c r="FF9169" s="73">
        <f t="shared" si="4989"/>
        <v>279.47000000000003</v>
      </c>
      <c r="FG9169" s="73">
        <f t="shared" si="4989"/>
        <v>279.47000000000003</v>
      </c>
      <c r="FH9169" s="73">
        <f t="shared" si="4989"/>
        <v>279.47000000000003</v>
      </c>
      <c r="FI9169" s="73">
        <f t="shared" si="4989"/>
        <v>279.47000000000003</v>
      </c>
      <c r="FJ9169" s="73">
        <f t="shared" si="4989"/>
        <v>279.47000000000003</v>
      </c>
      <c r="FK9169" s="73">
        <f t="shared" si="4989"/>
        <v>279.47000000000003</v>
      </c>
      <c r="FL9169" s="73">
        <f t="shared" si="4989"/>
        <v>279.47000000000003</v>
      </c>
      <c r="FM9169" s="73">
        <f t="shared" si="4989"/>
        <v>279.47000000000003</v>
      </c>
      <c r="FN9169" s="73">
        <f t="shared" si="4989"/>
        <v>279.47000000000003</v>
      </c>
      <c r="FO9169" s="73">
        <f t="shared" si="4989"/>
        <v>279.47000000000003</v>
      </c>
      <c r="FP9169" s="73">
        <f t="shared" si="4989"/>
        <v>279.47000000000003</v>
      </c>
      <c r="FQ9169" s="73">
        <f t="shared" si="4989"/>
        <v>279.47000000000003</v>
      </c>
      <c r="FR9169" s="73">
        <f t="shared" si="4989"/>
        <v>279.47000000000003</v>
      </c>
      <c r="FS9169" s="73">
        <f t="shared" si="4989"/>
        <v>279.47000000000003</v>
      </c>
      <c r="FT9169" s="73">
        <f t="shared" si="4989"/>
        <v>279.47000000000003</v>
      </c>
      <c r="FU9169" s="73">
        <f t="shared" si="4989"/>
        <v>279.47000000000003</v>
      </c>
      <c r="FV9169" s="73">
        <f t="shared" si="4989"/>
        <v>279.47000000000003</v>
      </c>
      <c r="FW9169" s="73">
        <f t="shared" si="4989"/>
        <v>279.47000000000003</v>
      </c>
      <c r="FX9169" s="73">
        <f t="shared" si="4989"/>
        <v>279.47000000000003</v>
      </c>
      <c r="FY9169" s="73">
        <f t="shared" si="4989"/>
        <v>279.47000000000003</v>
      </c>
      <c r="FZ9169" s="73">
        <f t="shared" si="4989"/>
        <v>279.47000000000003</v>
      </c>
      <c r="GA9169" s="73">
        <f t="shared" si="4989"/>
        <v>279.47000000000003</v>
      </c>
      <c r="GB9169" s="73">
        <f t="shared" si="4989"/>
        <v>279.47000000000003</v>
      </c>
      <c r="GC9169" s="73">
        <f t="shared" si="4989"/>
        <v>279.47000000000003</v>
      </c>
      <c r="GD9169" s="73">
        <f t="shared" si="4989"/>
        <v>279.47000000000003</v>
      </c>
      <c r="GE9169" s="73">
        <f t="shared" si="4989"/>
        <v>279.47000000000003</v>
      </c>
      <c r="GF9169" s="73">
        <f t="shared" si="4989"/>
        <v>279.47000000000003</v>
      </c>
      <c r="GG9169" s="73">
        <f t="shared" si="4989"/>
        <v>279.47000000000003</v>
      </c>
      <c r="GH9169" s="73">
        <f t="shared" si="4989"/>
        <v>279.47000000000003</v>
      </c>
      <c r="GI9169" s="73">
        <f t="shared" si="4989"/>
        <v>279.47000000000003</v>
      </c>
      <c r="GJ9169" s="73">
        <f t="shared" si="4989"/>
        <v>279.47000000000003</v>
      </c>
      <c r="GK9169" s="73">
        <f t="shared" si="4989"/>
        <v>279.47000000000003</v>
      </c>
      <c r="GL9169" s="73">
        <f t="shared" si="4989"/>
        <v>279.47000000000003</v>
      </c>
      <c r="GM9169" s="73">
        <f t="shared" si="4989"/>
        <v>279.47000000000003</v>
      </c>
      <c r="GN9169" s="73">
        <f t="shared" si="4989"/>
        <v>279.47000000000003</v>
      </c>
      <c r="GO9169" s="73">
        <f t="shared" si="4989"/>
        <v>279.47000000000003</v>
      </c>
      <c r="GP9169" s="73">
        <f t="shared" ref="GP9169:JA9169" si="4990">(GO9169+$F$9100*$F$9102*($F$55/$F$9101*GO9168+$F$55/$F$9101*GO9170))/(1+$F$9100*$F$9102*($F$55/$F$9101+$F$55/$F$9101))</f>
        <v>279.47000000000003</v>
      </c>
      <c r="GQ9169" s="73">
        <f t="shared" si="4990"/>
        <v>279.47000000000003</v>
      </c>
      <c r="GR9169" s="73">
        <f t="shared" si="4990"/>
        <v>279.47000000000003</v>
      </c>
      <c r="GS9169" s="73">
        <f t="shared" si="4990"/>
        <v>279.47000000000003</v>
      </c>
      <c r="GT9169" s="73">
        <f t="shared" si="4990"/>
        <v>279.47000000000003</v>
      </c>
      <c r="GU9169" s="73">
        <f t="shared" si="4990"/>
        <v>279.47000000000003</v>
      </c>
      <c r="GV9169" s="73">
        <f t="shared" si="4990"/>
        <v>279.47000000000003</v>
      </c>
      <c r="GW9169" s="73">
        <f t="shared" si="4990"/>
        <v>279.47000000000003</v>
      </c>
      <c r="GX9169" s="73">
        <f t="shared" si="4990"/>
        <v>279.47000000000003</v>
      </c>
      <c r="GY9169" s="73">
        <f t="shared" si="4990"/>
        <v>279.47000000000003</v>
      </c>
      <c r="GZ9169" s="73">
        <f t="shared" si="4990"/>
        <v>279.47000000000003</v>
      </c>
      <c r="HA9169" s="73">
        <f t="shared" si="4990"/>
        <v>279.47000000000003</v>
      </c>
      <c r="HB9169" s="73">
        <f t="shared" si="4990"/>
        <v>279.47000000000003</v>
      </c>
      <c r="HC9169" s="73">
        <f t="shared" si="4990"/>
        <v>279.47000000000003</v>
      </c>
      <c r="HD9169" s="73">
        <f t="shared" si="4990"/>
        <v>279.47000000000003</v>
      </c>
      <c r="HE9169" s="73">
        <f t="shared" si="4990"/>
        <v>279.47000000000003</v>
      </c>
      <c r="HF9169" s="73">
        <f t="shared" si="4990"/>
        <v>279.47000000000003</v>
      </c>
      <c r="HG9169" s="73">
        <f t="shared" si="4990"/>
        <v>279.47000000000003</v>
      </c>
      <c r="HH9169" s="73">
        <f t="shared" si="4990"/>
        <v>279.47000000000003</v>
      </c>
      <c r="HI9169" s="73">
        <f t="shared" si="4990"/>
        <v>279.47000000000003</v>
      </c>
      <c r="HJ9169" s="73">
        <f t="shared" si="4990"/>
        <v>279.47000000000003</v>
      </c>
      <c r="HK9169" s="73">
        <f t="shared" si="4990"/>
        <v>279.47000000000003</v>
      </c>
      <c r="HL9169" s="73">
        <f t="shared" si="4990"/>
        <v>279.47000000000003</v>
      </c>
      <c r="HM9169" s="73">
        <f t="shared" si="4990"/>
        <v>279.47000000000003</v>
      </c>
      <c r="HN9169" s="73">
        <f t="shared" si="4990"/>
        <v>279.47000000000003</v>
      </c>
      <c r="HO9169" s="73">
        <f t="shared" si="4990"/>
        <v>279.47000000000003</v>
      </c>
      <c r="HP9169" s="73">
        <f t="shared" si="4990"/>
        <v>279.47000000000003</v>
      </c>
      <c r="HQ9169" s="73">
        <f t="shared" si="4990"/>
        <v>279.47000000000003</v>
      </c>
      <c r="HR9169" s="73">
        <f t="shared" si="4990"/>
        <v>279.47000000000003</v>
      </c>
      <c r="HS9169" s="73">
        <f t="shared" si="4990"/>
        <v>279.47000000000003</v>
      </c>
      <c r="HT9169" s="73">
        <f t="shared" si="4990"/>
        <v>279.47000000000003</v>
      </c>
      <c r="HU9169" s="73">
        <f t="shared" si="4990"/>
        <v>279.47000000000003</v>
      </c>
      <c r="HV9169" s="73">
        <f t="shared" si="4990"/>
        <v>279.47000000000003</v>
      </c>
      <c r="HW9169" s="73">
        <f t="shared" si="4990"/>
        <v>279.47000000000003</v>
      </c>
      <c r="HX9169" s="73">
        <f t="shared" si="4990"/>
        <v>279.47000000000003</v>
      </c>
      <c r="HY9169" s="73">
        <f t="shared" si="4990"/>
        <v>279.47000000000003</v>
      </c>
      <c r="HZ9169" s="73">
        <f t="shared" si="4990"/>
        <v>279.47000000000003</v>
      </c>
      <c r="IA9169" s="73">
        <f t="shared" si="4990"/>
        <v>279.47000000000003</v>
      </c>
      <c r="IB9169" s="73">
        <f t="shared" si="4990"/>
        <v>279.47000000000003</v>
      </c>
      <c r="IC9169" s="73">
        <f t="shared" si="4990"/>
        <v>279.47000000000003</v>
      </c>
      <c r="ID9169" s="73">
        <f t="shared" si="4990"/>
        <v>279.47000000000003</v>
      </c>
      <c r="IE9169" s="73">
        <f t="shared" si="4990"/>
        <v>279.47000000000003</v>
      </c>
      <c r="IF9169" s="73">
        <f t="shared" si="4990"/>
        <v>279.47000000000003</v>
      </c>
      <c r="IG9169" s="73">
        <f t="shared" si="4990"/>
        <v>279.47000000000003</v>
      </c>
      <c r="IH9169" s="73">
        <f t="shared" si="4990"/>
        <v>279.47000000000003</v>
      </c>
      <c r="II9169" s="73">
        <f t="shared" si="4990"/>
        <v>279.47000000000003</v>
      </c>
      <c r="IJ9169" s="73">
        <f t="shared" si="4990"/>
        <v>279.47000000000003</v>
      </c>
      <c r="IK9169" s="73">
        <f t="shared" si="4990"/>
        <v>279.47000000000003</v>
      </c>
      <c r="IL9169" s="73">
        <f t="shared" si="4990"/>
        <v>279.47000000000003</v>
      </c>
      <c r="IM9169" s="73">
        <f t="shared" si="4990"/>
        <v>279.47000000000003</v>
      </c>
      <c r="IN9169" s="73">
        <f t="shared" si="4990"/>
        <v>279.47000000000003</v>
      </c>
      <c r="IO9169" s="73">
        <f t="shared" si="4990"/>
        <v>279.47000000000003</v>
      </c>
      <c r="IP9169" s="73">
        <f t="shared" si="4990"/>
        <v>279.47000000000003</v>
      </c>
      <c r="IQ9169" s="73">
        <f t="shared" si="4990"/>
        <v>279.47000000000003</v>
      </c>
      <c r="IR9169" s="73">
        <f t="shared" si="4990"/>
        <v>279.47000000000003</v>
      </c>
      <c r="IS9169" s="73">
        <f t="shared" si="4990"/>
        <v>279.47000000000003</v>
      </c>
      <c r="IT9169" s="73">
        <f t="shared" si="4990"/>
        <v>279.47000000000003</v>
      </c>
      <c r="IU9169" s="73">
        <f t="shared" si="4990"/>
        <v>279.47000000000003</v>
      </c>
      <c r="IV9169" s="73">
        <f t="shared" si="4990"/>
        <v>279.47000000000003</v>
      </c>
      <c r="IW9169" s="73">
        <f t="shared" si="4990"/>
        <v>279.47000000000003</v>
      </c>
      <c r="IX9169" s="73">
        <f t="shared" si="4990"/>
        <v>279.47000000000003</v>
      </c>
      <c r="IY9169" s="73">
        <f t="shared" si="4990"/>
        <v>279.47000000000003</v>
      </c>
      <c r="IZ9169" s="73">
        <f t="shared" si="4990"/>
        <v>279.47000000000003</v>
      </c>
      <c r="JA9169" s="73">
        <f t="shared" si="4990"/>
        <v>279.47000000000003</v>
      </c>
      <c r="JB9169" s="73">
        <f t="shared" ref="JB9169:KG9169" si="4991">(JA9169+$F$9100*$F$9102*($F$55/$F$9101*JA9168+$F$55/$F$9101*JA9170))/(1+$F$9100*$F$9102*($F$55/$F$9101+$F$55/$F$9101))</f>
        <v>279.47000000000003</v>
      </c>
      <c r="JC9169" s="73">
        <f t="shared" si="4991"/>
        <v>279.47000000000003</v>
      </c>
      <c r="JD9169" s="73">
        <f t="shared" si="4991"/>
        <v>279.47000000000003</v>
      </c>
      <c r="JE9169" s="73">
        <f t="shared" si="4991"/>
        <v>279.47000000000003</v>
      </c>
      <c r="JF9169" s="73">
        <f t="shared" si="4991"/>
        <v>279.47000000000003</v>
      </c>
      <c r="JG9169" s="73">
        <f t="shared" si="4991"/>
        <v>279.47000000000003</v>
      </c>
      <c r="JH9169" s="73">
        <f t="shared" si="4991"/>
        <v>279.47000000000003</v>
      </c>
      <c r="JI9169" s="73">
        <f t="shared" si="4991"/>
        <v>279.47000000000003</v>
      </c>
      <c r="JJ9169" s="73">
        <f t="shared" si="4991"/>
        <v>279.47000000000003</v>
      </c>
      <c r="JK9169" s="73">
        <f t="shared" si="4991"/>
        <v>279.47000000000003</v>
      </c>
      <c r="JL9169" s="73">
        <f t="shared" si="4991"/>
        <v>279.47000000000003</v>
      </c>
      <c r="JM9169" s="73">
        <f t="shared" si="4991"/>
        <v>279.47000000000003</v>
      </c>
      <c r="JN9169" s="73">
        <f t="shared" si="4991"/>
        <v>279.47000000000003</v>
      </c>
      <c r="JO9169" s="73">
        <f t="shared" si="4991"/>
        <v>279.47000000000003</v>
      </c>
      <c r="JP9169" s="73">
        <f t="shared" si="4991"/>
        <v>279.47000000000003</v>
      </c>
      <c r="JQ9169" s="73">
        <f t="shared" si="4991"/>
        <v>279.47000000000003</v>
      </c>
      <c r="JR9169" s="73">
        <f t="shared" si="4991"/>
        <v>279.47000000000003</v>
      </c>
      <c r="JS9169" s="73">
        <f t="shared" si="4991"/>
        <v>279.47000000000003</v>
      </c>
      <c r="JT9169" s="73">
        <f t="shared" si="4991"/>
        <v>279.47000000000003</v>
      </c>
      <c r="JU9169" s="73">
        <f t="shared" si="4991"/>
        <v>279.47000000000003</v>
      </c>
      <c r="JV9169" s="73">
        <f t="shared" si="4991"/>
        <v>279.47000000000003</v>
      </c>
      <c r="JW9169" s="73">
        <f t="shared" si="4991"/>
        <v>279.47000000000003</v>
      </c>
      <c r="JX9169" s="73">
        <f t="shared" si="4991"/>
        <v>279.47000000000003</v>
      </c>
      <c r="JY9169" s="73">
        <f t="shared" si="4991"/>
        <v>279.47000000000003</v>
      </c>
      <c r="JZ9169" s="73">
        <f t="shared" si="4991"/>
        <v>279.47000000000003</v>
      </c>
      <c r="KA9169" s="73">
        <f t="shared" si="4991"/>
        <v>279.47000000000003</v>
      </c>
      <c r="KB9169" s="73">
        <f t="shared" si="4991"/>
        <v>279.47000000000003</v>
      </c>
      <c r="KC9169" s="73">
        <f t="shared" si="4991"/>
        <v>279.47000000000003</v>
      </c>
      <c r="KD9169" s="73">
        <f t="shared" si="4991"/>
        <v>279.47000000000003</v>
      </c>
      <c r="KE9169" s="73">
        <f t="shared" si="4991"/>
        <v>279.47000000000003</v>
      </c>
      <c r="KF9169" s="73">
        <f t="shared" si="4991"/>
        <v>279.47000000000003</v>
      </c>
      <c r="KG9169" s="73">
        <f t="shared" si="4991"/>
        <v>279.47000000000003</v>
      </c>
      <c r="KH9169">
        <v>279.47000000000003</v>
      </c>
      <c r="KL9169" s="84"/>
      <c r="KP9169" s="84"/>
      <c r="KS9169" s="74"/>
      <c r="KT9169" s="74"/>
      <c r="KU9169" s="16"/>
      <c r="KV9169" s="72"/>
      <c r="KW9169" s="72"/>
      <c r="KX9169" s="16"/>
      <c r="KZ9169" s="16"/>
      <c r="LA9169" s="16"/>
      <c r="LB9169" s="74"/>
      <c r="LC9169" s="74"/>
    </row>
    <row r="9170" spans="2:315" x14ac:dyDescent="0.35">
      <c r="B9170">
        <v>64</v>
      </c>
      <c r="C9170">
        <f t="shared" si="4826"/>
        <v>0.63500000000000001</v>
      </c>
      <c r="E9170" s="92">
        <v>279.47000000000003</v>
      </c>
      <c r="F9170" s="73">
        <f t="shared" ref="F9170:BQ9170" si="4992">(E9170+$F$9100*$F$9102*($F$55/$F$9101*E9169+$F$55/$F$9101*E9171))/(1+$F$9100*$F$9102*($F$55/$F$9101+$F$55/$F$9101))</f>
        <v>279.47000000000003</v>
      </c>
      <c r="G9170" s="73">
        <f t="shared" si="4992"/>
        <v>279.47000000000003</v>
      </c>
      <c r="H9170" s="73">
        <f t="shared" si="4992"/>
        <v>279.47000000000003</v>
      </c>
      <c r="I9170" s="73">
        <f t="shared" si="4992"/>
        <v>279.47000000000003</v>
      </c>
      <c r="J9170" s="73">
        <f t="shared" si="4992"/>
        <v>279.47000000000003</v>
      </c>
      <c r="K9170" s="73">
        <f t="shared" si="4992"/>
        <v>279.47000000000003</v>
      </c>
      <c r="L9170" s="73">
        <f t="shared" si="4992"/>
        <v>279.47000000000003</v>
      </c>
      <c r="M9170" s="73">
        <f t="shared" si="4992"/>
        <v>279.47000000000003</v>
      </c>
      <c r="N9170" s="73">
        <f t="shared" si="4992"/>
        <v>279.47000000000003</v>
      </c>
      <c r="O9170" s="73">
        <f t="shared" si="4992"/>
        <v>279.47000000000003</v>
      </c>
      <c r="P9170" s="73">
        <f t="shared" si="4992"/>
        <v>279.47000000000003</v>
      </c>
      <c r="Q9170" s="73">
        <f t="shared" si="4992"/>
        <v>279.47000000000003</v>
      </c>
      <c r="R9170" s="73">
        <f t="shared" si="4992"/>
        <v>279.47000000000003</v>
      </c>
      <c r="S9170" s="73">
        <f t="shared" si="4992"/>
        <v>279.47000000000003</v>
      </c>
      <c r="T9170" s="73">
        <f t="shared" si="4992"/>
        <v>279.47000000000003</v>
      </c>
      <c r="U9170" s="73">
        <f t="shared" si="4992"/>
        <v>279.47000000000003</v>
      </c>
      <c r="V9170" s="73">
        <f t="shared" si="4992"/>
        <v>279.47000000000003</v>
      </c>
      <c r="W9170" s="73">
        <f t="shared" si="4992"/>
        <v>279.47000000000003</v>
      </c>
      <c r="X9170" s="73">
        <f t="shared" si="4992"/>
        <v>279.47000000000003</v>
      </c>
      <c r="Y9170" s="73">
        <f t="shared" si="4992"/>
        <v>279.47000000000003</v>
      </c>
      <c r="Z9170" s="73">
        <f t="shared" si="4992"/>
        <v>279.47000000000003</v>
      </c>
      <c r="AA9170" s="73">
        <f t="shared" si="4992"/>
        <v>279.47000000000003</v>
      </c>
      <c r="AB9170" s="73">
        <f t="shared" si="4992"/>
        <v>279.47000000000003</v>
      </c>
      <c r="AC9170" s="73">
        <f t="shared" si="4992"/>
        <v>279.47000000000003</v>
      </c>
      <c r="AD9170" s="73">
        <f t="shared" si="4992"/>
        <v>279.47000000000003</v>
      </c>
      <c r="AE9170" s="73">
        <f t="shared" si="4992"/>
        <v>279.47000000000003</v>
      </c>
      <c r="AF9170" s="73">
        <f t="shared" si="4992"/>
        <v>279.47000000000003</v>
      </c>
      <c r="AG9170" s="73">
        <f t="shared" si="4992"/>
        <v>279.47000000000003</v>
      </c>
      <c r="AH9170" s="73">
        <f t="shared" si="4992"/>
        <v>279.47000000000003</v>
      </c>
      <c r="AI9170" s="73">
        <f t="shared" si="4992"/>
        <v>279.47000000000003</v>
      </c>
      <c r="AJ9170" s="73">
        <f t="shared" si="4992"/>
        <v>279.47000000000003</v>
      </c>
      <c r="AK9170" s="73">
        <f t="shared" si="4992"/>
        <v>279.47000000000003</v>
      </c>
      <c r="AL9170" s="73">
        <f t="shared" si="4992"/>
        <v>279.47000000000003</v>
      </c>
      <c r="AM9170" s="73">
        <f t="shared" si="4992"/>
        <v>279.47000000000003</v>
      </c>
      <c r="AN9170" s="73">
        <f t="shared" si="4992"/>
        <v>279.47000000000003</v>
      </c>
      <c r="AO9170" s="73">
        <f t="shared" si="4992"/>
        <v>279.47000000000003</v>
      </c>
      <c r="AP9170" s="73">
        <f t="shared" si="4992"/>
        <v>279.47000000000003</v>
      </c>
      <c r="AQ9170" s="73">
        <f t="shared" si="4992"/>
        <v>279.47000000000003</v>
      </c>
      <c r="AR9170" s="73">
        <f t="shared" si="4992"/>
        <v>279.47000000000003</v>
      </c>
      <c r="AS9170" s="73">
        <f t="shared" si="4992"/>
        <v>279.47000000000003</v>
      </c>
      <c r="AT9170" s="73">
        <f t="shared" si="4992"/>
        <v>279.47000000000003</v>
      </c>
      <c r="AU9170" s="73">
        <f t="shared" si="4992"/>
        <v>279.47000000000003</v>
      </c>
      <c r="AV9170" s="73">
        <f t="shared" si="4992"/>
        <v>279.47000000000003</v>
      </c>
      <c r="AW9170" s="73">
        <f t="shared" si="4992"/>
        <v>279.47000000000003</v>
      </c>
      <c r="AX9170" s="73">
        <f t="shared" si="4992"/>
        <v>279.47000000000003</v>
      </c>
      <c r="AY9170" s="73">
        <f t="shared" si="4992"/>
        <v>279.47000000000003</v>
      </c>
      <c r="AZ9170" s="73">
        <f t="shared" si="4992"/>
        <v>279.47000000000003</v>
      </c>
      <c r="BA9170" s="73">
        <f t="shared" si="4992"/>
        <v>279.47000000000003</v>
      </c>
      <c r="BB9170" s="73">
        <f t="shared" si="4992"/>
        <v>279.47000000000003</v>
      </c>
      <c r="BC9170" s="73">
        <f t="shared" si="4992"/>
        <v>279.47000000000003</v>
      </c>
      <c r="BD9170" s="73">
        <f t="shared" si="4992"/>
        <v>279.47000000000003</v>
      </c>
      <c r="BE9170" s="73">
        <f t="shared" si="4992"/>
        <v>279.47000000000003</v>
      </c>
      <c r="BF9170" s="73">
        <f t="shared" si="4992"/>
        <v>279.47000000000003</v>
      </c>
      <c r="BG9170" s="73">
        <f t="shared" si="4992"/>
        <v>279.47000000000003</v>
      </c>
      <c r="BH9170" s="73">
        <f t="shared" si="4992"/>
        <v>279.47000000000003</v>
      </c>
      <c r="BI9170" s="73">
        <f t="shared" si="4992"/>
        <v>279.47000000000003</v>
      </c>
      <c r="BJ9170" s="73">
        <f t="shared" si="4992"/>
        <v>279.47000000000003</v>
      </c>
      <c r="BK9170" s="73">
        <f t="shared" si="4992"/>
        <v>279.47000000000003</v>
      </c>
      <c r="BL9170" s="73">
        <f t="shared" si="4992"/>
        <v>279.47000000000003</v>
      </c>
      <c r="BM9170" s="73">
        <f t="shared" si="4992"/>
        <v>279.47000000000003</v>
      </c>
      <c r="BN9170" s="73">
        <f t="shared" si="4992"/>
        <v>279.47000000000003</v>
      </c>
      <c r="BO9170" s="73">
        <f t="shared" si="4992"/>
        <v>279.47000000000003</v>
      </c>
      <c r="BP9170" s="73">
        <f t="shared" si="4992"/>
        <v>279.47000000000003</v>
      </c>
      <c r="BQ9170" s="73">
        <f t="shared" si="4992"/>
        <v>279.47000000000003</v>
      </c>
      <c r="BR9170" s="73">
        <f t="shared" ref="BR9170:EC9170" si="4993">(BQ9170+$F$9100*$F$9102*($F$55/$F$9101*BQ9169+$F$55/$F$9101*BQ9171))/(1+$F$9100*$F$9102*($F$55/$F$9101+$F$55/$F$9101))</f>
        <v>279.47000000000003</v>
      </c>
      <c r="BS9170" s="73">
        <f t="shared" si="4993"/>
        <v>279.47000000000003</v>
      </c>
      <c r="BT9170" s="73">
        <f t="shared" si="4993"/>
        <v>279.47000000000003</v>
      </c>
      <c r="BU9170" s="73">
        <f t="shared" si="4993"/>
        <v>279.47000000000003</v>
      </c>
      <c r="BV9170" s="73">
        <f t="shared" si="4993"/>
        <v>279.47000000000003</v>
      </c>
      <c r="BW9170" s="73">
        <f t="shared" si="4993"/>
        <v>279.47000000000003</v>
      </c>
      <c r="BX9170" s="73">
        <f t="shared" si="4993"/>
        <v>279.47000000000003</v>
      </c>
      <c r="BY9170" s="73">
        <f t="shared" si="4993"/>
        <v>279.47000000000003</v>
      </c>
      <c r="BZ9170" s="73">
        <f t="shared" si="4993"/>
        <v>279.47000000000003</v>
      </c>
      <c r="CA9170" s="73">
        <f t="shared" si="4993"/>
        <v>279.47000000000003</v>
      </c>
      <c r="CB9170" s="73">
        <f t="shared" si="4993"/>
        <v>279.47000000000003</v>
      </c>
      <c r="CC9170" s="73">
        <f t="shared" si="4993"/>
        <v>279.47000000000003</v>
      </c>
      <c r="CD9170" s="73">
        <f t="shared" si="4993"/>
        <v>279.47000000000003</v>
      </c>
      <c r="CE9170" s="73">
        <f t="shared" si="4993"/>
        <v>279.47000000000003</v>
      </c>
      <c r="CF9170" s="73">
        <f t="shared" si="4993"/>
        <v>279.47000000000003</v>
      </c>
      <c r="CG9170" s="73">
        <f t="shared" si="4993"/>
        <v>279.47000000000003</v>
      </c>
      <c r="CH9170" s="73">
        <f t="shared" si="4993"/>
        <v>279.47000000000003</v>
      </c>
      <c r="CI9170" s="73">
        <f t="shared" si="4993"/>
        <v>279.47000000000003</v>
      </c>
      <c r="CJ9170" s="73">
        <f t="shared" si="4993"/>
        <v>279.47000000000003</v>
      </c>
      <c r="CK9170" s="73">
        <f t="shared" si="4993"/>
        <v>279.47000000000003</v>
      </c>
      <c r="CL9170" s="73">
        <f t="shared" si="4993"/>
        <v>279.47000000000003</v>
      </c>
      <c r="CM9170" s="73">
        <f t="shared" si="4993"/>
        <v>279.47000000000003</v>
      </c>
      <c r="CN9170" s="73">
        <f t="shared" si="4993"/>
        <v>279.47000000000003</v>
      </c>
      <c r="CO9170" s="73">
        <f t="shared" si="4993"/>
        <v>279.47000000000003</v>
      </c>
      <c r="CP9170" s="73">
        <f t="shared" si="4993"/>
        <v>279.47000000000003</v>
      </c>
      <c r="CQ9170" s="73">
        <f t="shared" si="4993"/>
        <v>279.47000000000003</v>
      </c>
      <c r="CR9170" s="73">
        <f t="shared" si="4993"/>
        <v>279.47000000000003</v>
      </c>
      <c r="CS9170" s="73">
        <f t="shared" si="4993"/>
        <v>279.47000000000003</v>
      </c>
      <c r="CT9170" s="73">
        <f t="shared" si="4993"/>
        <v>279.47000000000003</v>
      </c>
      <c r="CU9170" s="73">
        <f t="shared" si="4993"/>
        <v>279.47000000000003</v>
      </c>
      <c r="CV9170" s="73">
        <f t="shared" si="4993"/>
        <v>279.47000000000003</v>
      </c>
      <c r="CW9170" s="73">
        <f t="shared" si="4993"/>
        <v>279.47000000000003</v>
      </c>
      <c r="CX9170" s="73">
        <f t="shared" si="4993"/>
        <v>279.47000000000003</v>
      </c>
      <c r="CY9170" s="73">
        <f t="shared" si="4993"/>
        <v>279.47000000000003</v>
      </c>
      <c r="CZ9170" s="73">
        <f t="shared" si="4993"/>
        <v>279.47000000000003</v>
      </c>
      <c r="DA9170" s="73">
        <f t="shared" si="4993"/>
        <v>279.47000000000003</v>
      </c>
      <c r="DB9170" s="73">
        <f t="shared" si="4993"/>
        <v>279.47000000000003</v>
      </c>
      <c r="DC9170" s="73">
        <f t="shared" si="4993"/>
        <v>279.47000000000003</v>
      </c>
      <c r="DD9170" s="73">
        <f t="shared" si="4993"/>
        <v>279.47000000000003</v>
      </c>
      <c r="DE9170" s="73">
        <f t="shared" si="4993"/>
        <v>279.47000000000003</v>
      </c>
      <c r="DF9170" s="73">
        <f t="shared" si="4993"/>
        <v>279.47000000000003</v>
      </c>
      <c r="DG9170" s="73">
        <f t="shared" si="4993"/>
        <v>279.47000000000003</v>
      </c>
      <c r="DH9170" s="73">
        <f t="shared" si="4993"/>
        <v>279.47000000000003</v>
      </c>
      <c r="DI9170" s="73">
        <f t="shared" si="4993"/>
        <v>279.47000000000003</v>
      </c>
      <c r="DJ9170" s="73">
        <f t="shared" si="4993"/>
        <v>279.47000000000003</v>
      </c>
      <c r="DK9170" s="73">
        <f t="shared" si="4993"/>
        <v>279.47000000000003</v>
      </c>
      <c r="DL9170" s="73">
        <f t="shared" si="4993"/>
        <v>279.47000000000003</v>
      </c>
      <c r="DM9170" s="73">
        <f t="shared" si="4993"/>
        <v>279.47000000000003</v>
      </c>
      <c r="DN9170" s="73">
        <f t="shared" si="4993"/>
        <v>279.47000000000003</v>
      </c>
      <c r="DO9170" s="73">
        <f t="shared" si="4993"/>
        <v>279.47000000000003</v>
      </c>
      <c r="DP9170" s="73">
        <f t="shared" si="4993"/>
        <v>279.47000000000003</v>
      </c>
      <c r="DQ9170" s="73">
        <f t="shared" si="4993"/>
        <v>279.47000000000003</v>
      </c>
      <c r="DR9170" s="73">
        <f t="shared" si="4993"/>
        <v>279.47000000000003</v>
      </c>
      <c r="DS9170" s="73">
        <f t="shared" si="4993"/>
        <v>279.47000000000003</v>
      </c>
      <c r="DT9170" s="73">
        <f t="shared" si="4993"/>
        <v>279.47000000000003</v>
      </c>
      <c r="DU9170" s="73">
        <f t="shared" si="4993"/>
        <v>279.47000000000003</v>
      </c>
      <c r="DV9170" s="73">
        <f t="shared" si="4993"/>
        <v>279.47000000000003</v>
      </c>
      <c r="DW9170" s="73">
        <f t="shared" si="4993"/>
        <v>279.47000000000003</v>
      </c>
      <c r="DX9170" s="73">
        <f t="shared" si="4993"/>
        <v>279.47000000000003</v>
      </c>
      <c r="DY9170" s="73">
        <f t="shared" si="4993"/>
        <v>279.47000000000003</v>
      </c>
      <c r="DZ9170" s="73">
        <f t="shared" si="4993"/>
        <v>279.47000000000003</v>
      </c>
      <c r="EA9170" s="73">
        <f t="shared" si="4993"/>
        <v>279.47000000000003</v>
      </c>
      <c r="EB9170" s="73">
        <f t="shared" si="4993"/>
        <v>279.47000000000003</v>
      </c>
      <c r="EC9170" s="73">
        <f t="shared" si="4993"/>
        <v>279.47000000000003</v>
      </c>
      <c r="ED9170" s="73">
        <f t="shared" ref="ED9170:GO9170" si="4994">(EC9170+$F$9100*$F$9102*($F$55/$F$9101*EC9169+$F$55/$F$9101*EC9171))/(1+$F$9100*$F$9102*($F$55/$F$9101+$F$55/$F$9101))</f>
        <v>279.47000000000003</v>
      </c>
      <c r="EE9170" s="73">
        <f t="shared" si="4994"/>
        <v>279.47000000000003</v>
      </c>
      <c r="EF9170" s="73">
        <f t="shared" si="4994"/>
        <v>279.47000000000003</v>
      </c>
      <c r="EG9170" s="73">
        <f t="shared" si="4994"/>
        <v>279.47000000000003</v>
      </c>
      <c r="EH9170" s="73">
        <f t="shared" si="4994"/>
        <v>279.47000000000003</v>
      </c>
      <c r="EI9170" s="73">
        <f t="shared" si="4994"/>
        <v>279.47000000000003</v>
      </c>
      <c r="EJ9170" s="73">
        <f t="shared" si="4994"/>
        <v>279.47000000000003</v>
      </c>
      <c r="EK9170" s="73">
        <f t="shared" si="4994"/>
        <v>279.47000000000003</v>
      </c>
      <c r="EL9170" s="73">
        <f t="shared" si="4994"/>
        <v>279.47000000000003</v>
      </c>
      <c r="EM9170" s="73">
        <f t="shared" si="4994"/>
        <v>279.47000000000003</v>
      </c>
      <c r="EN9170" s="73">
        <f t="shared" si="4994"/>
        <v>279.47000000000003</v>
      </c>
      <c r="EO9170" s="73">
        <f t="shared" si="4994"/>
        <v>279.47000000000003</v>
      </c>
      <c r="EP9170" s="73">
        <f t="shared" si="4994"/>
        <v>279.47000000000003</v>
      </c>
      <c r="EQ9170" s="73">
        <f t="shared" si="4994"/>
        <v>279.47000000000003</v>
      </c>
      <c r="ER9170" s="73">
        <f t="shared" si="4994"/>
        <v>279.47000000000003</v>
      </c>
      <c r="ES9170" s="73">
        <f t="shared" si="4994"/>
        <v>279.47000000000003</v>
      </c>
      <c r="ET9170" s="73">
        <f t="shared" si="4994"/>
        <v>279.47000000000003</v>
      </c>
      <c r="EU9170" s="73">
        <f t="shared" si="4994"/>
        <v>279.47000000000003</v>
      </c>
      <c r="EV9170" s="73">
        <f t="shared" si="4994"/>
        <v>279.47000000000003</v>
      </c>
      <c r="EW9170" s="73">
        <f t="shared" si="4994"/>
        <v>279.47000000000003</v>
      </c>
      <c r="EX9170" s="73">
        <f t="shared" si="4994"/>
        <v>279.47000000000003</v>
      </c>
      <c r="EY9170" s="73">
        <f t="shared" si="4994"/>
        <v>279.47000000000003</v>
      </c>
      <c r="EZ9170" s="73">
        <f t="shared" si="4994"/>
        <v>279.47000000000003</v>
      </c>
      <c r="FA9170" s="73">
        <f t="shared" si="4994"/>
        <v>279.47000000000003</v>
      </c>
      <c r="FB9170" s="73">
        <f t="shared" si="4994"/>
        <v>279.47000000000003</v>
      </c>
      <c r="FC9170" s="73">
        <f t="shared" si="4994"/>
        <v>279.47000000000003</v>
      </c>
      <c r="FD9170" s="73">
        <f t="shared" si="4994"/>
        <v>279.47000000000003</v>
      </c>
      <c r="FE9170" s="73">
        <f t="shared" si="4994"/>
        <v>279.47000000000003</v>
      </c>
      <c r="FF9170" s="73">
        <f t="shared" si="4994"/>
        <v>279.47000000000003</v>
      </c>
      <c r="FG9170" s="73">
        <f t="shared" si="4994"/>
        <v>279.47000000000003</v>
      </c>
      <c r="FH9170" s="73">
        <f t="shared" si="4994"/>
        <v>279.47000000000003</v>
      </c>
      <c r="FI9170" s="73">
        <f t="shared" si="4994"/>
        <v>279.47000000000003</v>
      </c>
      <c r="FJ9170" s="73">
        <f t="shared" si="4994"/>
        <v>279.47000000000003</v>
      </c>
      <c r="FK9170" s="73">
        <f t="shared" si="4994"/>
        <v>279.47000000000003</v>
      </c>
      <c r="FL9170" s="73">
        <f t="shared" si="4994"/>
        <v>279.47000000000003</v>
      </c>
      <c r="FM9170" s="73">
        <f t="shared" si="4994"/>
        <v>279.47000000000003</v>
      </c>
      <c r="FN9170" s="73">
        <f t="shared" si="4994"/>
        <v>279.47000000000003</v>
      </c>
      <c r="FO9170" s="73">
        <f t="shared" si="4994"/>
        <v>279.47000000000003</v>
      </c>
      <c r="FP9170" s="73">
        <f t="shared" si="4994"/>
        <v>279.47000000000003</v>
      </c>
      <c r="FQ9170" s="73">
        <f t="shared" si="4994"/>
        <v>279.47000000000003</v>
      </c>
      <c r="FR9170" s="73">
        <f t="shared" si="4994"/>
        <v>279.47000000000003</v>
      </c>
      <c r="FS9170" s="73">
        <f t="shared" si="4994"/>
        <v>279.47000000000003</v>
      </c>
      <c r="FT9170" s="73">
        <f t="shared" si="4994"/>
        <v>279.47000000000003</v>
      </c>
      <c r="FU9170" s="73">
        <f t="shared" si="4994"/>
        <v>279.47000000000003</v>
      </c>
      <c r="FV9170" s="73">
        <f t="shared" si="4994"/>
        <v>279.47000000000003</v>
      </c>
      <c r="FW9170" s="73">
        <f t="shared" si="4994"/>
        <v>279.47000000000003</v>
      </c>
      <c r="FX9170" s="73">
        <f t="shared" si="4994"/>
        <v>279.47000000000003</v>
      </c>
      <c r="FY9170" s="73">
        <f t="shared" si="4994"/>
        <v>279.47000000000003</v>
      </c>
      <c r="FZ9170" s="73">
        <f t="shared" si="4994"/>
        <v>279.47000000000003</v>
      </c>
      <c r="GA9170" s="73">
        <f t="shared" si="4994"/>
        <v>279.47000000000003</v>
      </c>
      <c r="GB9170" s="73">
        <f t="shared" si="4994"/>
        <v>279.47000000000003</v>
      </c>
      <c r="GC9170" s="73">
        <f t="shared" si="4994"/>
        <v>279.47000000000003</v>
      </c>
      <c r="GD9170" s="73">
        <f t="shared" si="4994"/>
        <v>279.47000000000003</v>
      </c>
      <c r="GE9170" s="73">
        <f t="shared" si="4994"/>
        <v>279.47000000000003</v>
      </c>
      <c r="GF9170" s="73">
        <f t="shared" si="4994"/>
        <v>279.47000000000003</v>
      </c>
      <c r="GG9170" s="73">
        <f t="shared" si="4994"/>
        <v>279.47000000000003</v>
      </c>
      <c r="GH9170" s="73">
        <f t="shared" si="4994"/>
        <v>279.47000000000003</v>
      </c>
      <c r="GI9170" s="73">
        <f t="shared" si="4994"/>
        <v>279.47000000000003</v>
      </c>
      <c r="GJ9170" s="73">
        <f t="shared" si="4994"/>
        <v>279.47000000000003</v>
      </c>
      <c r="GK9170" s="73">
        <f t="shared" si="4994"/>
        <v>279.47000000000003</v>
      </c>
      <c r="GL9170" s="73">
        <f t="shared" si="4994"/>
        <v>279.47000000000003</v>
      </c>
      <c r="GM9170" s="73">
        <f t="shared" si="4994"/>
        <v>279.47000000000003</v>
      </c>
      <c r="GN9170" s="73">
        <f t="shared" si="4994"/>
        <v>279.47000000000003</v>
      </c>
      <c r="GO9170" s="73">
        <f t="shared" si="4994"/>
        <v>279.47000000000003</v>
      </c>
      <c r="GP9170" s="73">
        <f t="shared" ref="GP9170:JA9170" si="4995">(GO9170+$F$9100*$F$9102*($F$55/$F$9101*GO9169+$F$55/$F$9101*GO9171))/(1+$F$9100*$F$9102*($F$55/$F$9101+$F$55/$F$9101))</f>
        <v>279.47000000000003</v>
      </c>
      <c r="GQ9170" s="73">
        <f t="shared" si="4995"/>
        <v>279.47000000000003</v>
      </c>
      <c r="GR9170" s="73">
        <f t="shared" si="4995"/>
        <v>279.47000000000003</v>
      </c>
      <c r="GS9170" s="73">
        <f t="shared" si="4995"/>
        <v>279.47000000000003</v>
      </c>
      <c r="GT9170" s="73">
        <f t="shared" si="4995"/>
        <v>279.47000000000003</v>
      </c>
      <c r="GU9170" s="73">
        <f t="shared" si="4995"/>
        <v>279.47000000000003</v>
      </c>
      <c r="GV9170" s="73">
        <f t="shared" si="4995"/>
        <v>279.47000000000003</v>
      </c>
      <c r="GW9170" s="73">
        <f t="shared" si="4995"/>
        <v>279.47000000000003</v>
      </c>
      <c r="GX9170" s="73">
        <f t="shared" si="4995"/>
        <v>279.47000000000003</v>
      </c>
      <c r="GY9170" s="73">
        <f t="shared" si="4995"/>
        <v>279.47000000000003</v>
      </c>
      <c r="GZ9170" s="73">
        <f t="shared" si="4995"/>
        <v>279.47000000000003</v>
      </c>
      <c r="HA9170" s="73">
        <f t="shared" si="4995"/>
        <v>279.47000000000003</v>
      </c>
      <c r="HB9170" s="73">
        <f t="shared" si="4995"/>
        <v>279.47000000000003</v>
      </c>
      <c r="HC9170" s="73">
        <f t="shared" si="4995"/>
        <v>279.47000000000003</v>
      </c>
      <c r="HD9170" s="73">
        <f t="shared" si="4995"/>
        <v>279.47000000000003</v>
      </c>
      <c r="HE9170" s="73">
        <f t="shared" si="4995"/>
        <v>279.47000000000003</v>
      </c>
      <c r="HF9170" s="73">
        <f t="shared" si="4995"/>
        <v>279.47000000000003</v>
      </c>
      <c r="HG9170" s="73">
        <f t="shared" si="4995"/>
        <v>279.47000000000003</v>
      </c>
      <c r="HH9170" s="73">
        <f t="shared" si="4995"/>
        <v>279.47000000000003</v>
      </c>
      <c r="HI9170" s="73">
        <f t="shared" si="4995"/>
        <v>279.47000000000003</v>
      </c>
      <c r="HJ9170" s="73">
        <f t="shared" si="4995"/>
        <v>279.47000000000003</v>
      </c>
      <c r="HK9170" s="73">
        <f t="shared" si="4995"/>
        <v>279.47000000000003</v>
      </c>
      <c r="HL9170" s="73">
        <f t="shared" si="4995"/>
        <v>279.47000000000003</v>
      </c>
      <c r="HM9170" s="73">
        <f t="shared" si="4995"/>
        <v>279.47000000000003</v>
      </c>
      <c r="HN9170" s="73">
        <f t="shared" si="4995"/>
        <v>279.47000000000003</v>
      </c>
      <c r="HO9170" s="73">
        <f t="shared" si="4995"/>
        <v>279.47000000000003</v>
      </c>
      <c r="HP9170" s="73">
        <f t="shared" si="4995"/>
        <v>279.47000000000003</v>
      </c>
      <c r="HQ9170" s="73">
        <f t="shared" si="4995"/>
        <v>279.47000000000003</v>
      </c>
      <c r="HR9170" s="73">
        <f t="shared" si="4995"/>
        <v>279.47000000000003</v>
      </c>
      <c r="HS9170" s="73">
        <f t="shared" si="4995"/>
        <v>279.47000000000003</v>
      </c>
      <c r="HT9170" s="73">
        <f t="shared" si="4995"/>
        <v>279.47000000000003</v>
      </c>
      <c r="HU9170" s="73">
        <f t="shared" si="4995"/>
        <v>279.47000000000003</v>
      </c>
      <c r="HV9170" s="73">
        <f t="shared" si="4995"/>
        <v>279.47000000000003</v>
      </c>
      <c r="HW9170" s="73">
        <f t="shared" si="4995"/>
        <v>279.47000000000003</v>
      </c>
      <c r="HX9170" s="73">
        <f t="shared" si="4995"/>
        <v>279.47000000000003</v>
      </c>
      <c r="HY9170" s="73">
        <f t="shared" si="4995"/>
        <v>279.47000000000003</v>
      </c>
      <c r="HZ9170" s="73">
        <f t="shared" si="4995"/>
        <v>279.47000000000003</v>
      </c>
      <c r="IA9170" s="73">
        <f t="shared" si="4995"/>
        <v>279.47000000000003</v>
      </c>
      <c r="IB9170" s="73">
        <f t="shared" si="4995"/>
        <v>279.47000000000003</v>
      </c>
      <c r="IC9170" s="73">
        <f t="shared" si="4995"/>
        <v>279.47000000000003</v>
      </c>
      <c r="ID9170" s="73">
        <f t="shared" si="4995"/>
        <v>279.47000000000003</v>
      </c>
      <c r="IE9170" s="73">
        <f t="shared" si="4995"/>
        <v>279.47000000000003</v>
      </c>
      <c r="IF9170" s="73">
        <f t="shared" si="4995"/>
        <v>279.47000000000003</v>
      </c>
      <c r="IG9170" s="73">
        <f t="shared" si="4995"/>
        <v>279.47000000000003</v>
      </c>
      <c r="IH9170" s="73">
        <f t="shared" si="4995"/>
        <v>279.47000000000003</v>
      </c>
      <c r="II9170" s="73">
        <f t="shared" si="4995"/>
        <v>279.47000000000003</v>
      </c>
      <c r="IJ9170" s="73">
        <f t="shared" si="4995"/>
        <v>279.47000000000003</v>
      </c>
      <c r="IK9170" s="73">
        <f t="shared" si="4995"/>
        <v>279.47000000000003</v>
      </c>
      <c r="IL9170" s="73">
        <f t="shared" si="4995"/>
        <v>279.47000000000003</v>
      </c>
      <c r="IM9170" s="73">
        <f t="shared" si="4995"/>
        <v>279.47000000000003</v>
      </c>
      <c r="IN9170" s="73">
        <f t="shared" si="4995"/>
        <v>279.47000000000003</v>
      </c>
      <c r="IO9170" s="73">
        <f t="shared" si="4995"/>
        <v>279.47000000000003</v>
      </c>
      <c r="IP9170" s="73">
        <f t="shared" si="4995"/>
        <v>279.47000000000003</v>
      </c>
      <c r="IQ9170" s="73">
        <f t="shared" si="4995"/>
        <v>279.47000000000003</v>
      </c>
      <c r="IR9170" s="73">
        <f t="shared" si="4995"/>
        <v>279.47000000000003</v>
      </c>
      <c r="IS9170" s="73">
        <f t="shared" si="4995"/>
        <v>279.47000000000003</v>
      </c>
      <c r="IT9170" s="73">
        <f t="shared" si="4995"/>
        <v>279.47000000000003</v>
      </c>
      <c r="IU9170" s="73">
        <f t="shared" si="4995"/>
        <v>279.47000000000003</v>
      </c>
      <c r="IV9170" s="73">
        <f t="shared" si="4995"/>
        <v>279.47000000000003</v>
      </c>
      <c r="IW9170" s="73">
        <f t="shared" si="4995"/>
        <v>279.47000000000003</v>
      </c>
      <c r="IX9170" s="73">
        <f t="shared" si="4995"/>
        <v>279.47000000000003</v>
      </c>
      <c r="IY9170" s="73">
        <f t="shared" si="4995"/>
        <v>279.47000000000003</v>
      </c>
      <c r="IZ9170" s="73">
        <f t="shared" si="4995"/>
        <v>279.47000000000003</v>
      </c>
      <c r="JA9170" s="73">
        <f t="shared" si="4995"/>
        <v>279.47000000000003</v>
      </c>
      <c r="JB9170" s="73">
        <f t="shared" ref="JB9170:KG9170" si="4996">(JA9170+$F$9100*$F$9102*($F$55/$F$9101*JA9169+$F$55/$F$9101*JA9171))/(1+$F$9100*$F$9102*($F$55/$F$9101+$F$55/$F$9101))</f>
        <v>279.47000000000003</v>
      </c>
      <c r="JC9170" s="73">
        <f t="shared" si="4996"/>
        <v>279.47000000000003</v>
      </c>
      <c r="JD9170" s="73">
        <f t="shared" si="4996"/>
        <v>279.47000000000003</v>
      </c>
      <c r="JE9170" s="73">
        <f t="shared" si="4996"/>
        <v>279.47000000000003</v>
      </c>
      <c r="JF9170" s="73">
        <f t="shared" si="4996"/>
        <v>279.47000000000003</v>
      </c>
      <c r="JG9170" s="73">
        <f t="shared" si="4996"/>
        <v>279.47000000000003</v>
      </c>
      <c r="JH9170" s="73">
        <f t="shared" si="4996"/>
        <v>279.47000000000003</v>
      </c>
      <c r="JI9170" s="73">
        <f t="shared" si="4996"/>
        <v>279.47000000000003</v>
      </c>
      <c r="JJ9170" s="73">
        <f t="shared" si="4996"/>
        <v>279.47000000000003</v>
      </c>
      <c r="JK9170" s="73">
        <f t="shared" si="4996"/>
        <v>279.47000000000003</v>
      </c>
      <c r="JL9170" s="73">
        <f t="shared" si="4996"/>
        <v>279.47000000000003</v>
      </c>
      <c r="JM9170" s="73">
        <f t="shared" si="4996"/>
        <v>279.47000000000003</v>
      </c>
      <c r="JN9170" s="73">
        <f t="shared" si="4996"/>
        <v>279.47000000000003</v>
      </c>
      <c r="JO9170" s="73">
        <f t="shared" si="4996"/>
        <v>279.47000000000003</v>
      </c>
      <c r="JP9170" s="73">
        <f t="shared" si="4996"/>
        <v>279.47000000000003</v>
      </c>
      <c r="JQ9170" s="73">
        <f t="shared" si="4996"/>
        <v>279.47000000000003</v>
      </c>
      <c r="JR9170" s="73">
        <f t="shared" si="4996"/>
        <v>279.47000000000003</v>
      </c>
      <c r="JS9170" s="73">
        <f t="shared" si="4996"/>
        <v>279.47000000000003</v>
      </c>
      <c r="JT9170" s="73">
        <f t="shared" si="4996"/>
        <v>279.47000000000003</v>
      </c>
      <c r="JU9170" s="73">
        <f t="shared" si="4996"/>
        <v>279.47000000000003</v>
      </c>
      <c r="JV9170" s="73">
        <f t="shared" si="4996"/>
        <v>279.47000000000003</v>
      </c>
      <c r="JW9170" s="73">
        <f t="shared" si="4996"/>
        <v>279.47000000000003</v>
      </c>
      <c r="JX9170" s="73">
        <f t="shared" si="4996"/>
        <v>279.47000000000003</v>
      </c>
      <c r="JY9170" s="73">
        <f t="shared" si="4996"/>
        <v>279.47000000000003</v>
      </c>
      <c r="JZ9170" s="73">
        <f t="shared" si="4996"/>
        <v>279.47000000000003</v>
      </c>
      <c r="KA9170" s="73">
        <f t="shared" si="4996"/>
        <v>279.47000000000003</v>
      </c>
      <c r="KB9170" s="73">
        <f t="shared" si="4996"/>
        <v>279.47000000000003</v>
      </c>
      <c r="KC9170" s="73">
        <f t="shared" si="4996"/>
        <v>279.47000000000003</v>
      </c>
      <c r="KD9170" s="73">
        <f t="shared" si="4996"/>
        <v>279.47000000000003</v>
      </c>
      <c r="KE9170" s="73">
        <f t="shared" si="4996"/>
        <v>279.47000000000003</v>
      </c>
      <c r="KF9170" s="73">
        <f t="shared" si="4996"/>
        <v>279.47000000000003</v>
      </c>
      <c r="KG9170" s="73">
        <f t="shared" si="4996"/>
        <v>279.47000000000003</v>
      </c>
      <c r="KH9170">
        <v>279.47000000000003</v>
      </c>
      <c r="KL9170" s="84"/>
      <c r="KP9170" s="84"/>
      <c r="KS9170" s="74"/>
      <c r="KT9170" s="74"/>
      <c r="KU9170" s="16"/>
      <c r="KV9170" s="72"/>
      <c r="KW9170" s="72"/>
      <c r="KX9170" s="16"/>
      <c r="KZ9170" s="16"/>
      <c r="LA9170" s="16"/>
      <c r="LB9170" s="74"/>
      <c r="LC9170" s="74"/>
    </row>
    <row r="9171" spans="2:315" x14ac:dyDescent="0.35">
      <c r="B9171">
        <v>65</v>
      </c>
      <c r="C9171">
        <f t="shared" si="4826"/>
        <v>0.64500000000000002</v>
      </c>
      <c r="E9171" s="92">
        <v>279.47000000000003</v>
      </c>
      <c r="F9171" s="73">
        <f t="shared" ref="F9171:BQ9171" si="4997">(E9171+$F$9100*$F$9102*($F$55/$F$9101*E9170+$F$55/$F$9101*E9172))/(1+$F$9100*$F$9102*($F$55/$F$9101+$F$55/$F$9101))</f>
        <v>279.47000000000003</v>
      </c>
      <c r="G9171" s="73">
        <f t="shared" si="4997"/>
        <v>279.47000000000003</v>
      </c>
      <c r="H9171" s="73">
        <f t="shared" si="4997"/>
        <v>279.47000000000003</v>
      </c>
      <c r="I9171" s="73">
        <f t="shared" si="4997"/>
        <v>279.47000000000003</v>
      </c>
      <c r="J9171" s="73">
        <f t="shared" si="4997"/>
        <v>279.47000000000003</v>
      </c>
      <c r="K9171" s="73">
        <f t="shared" si="4997"/>
        <v>279.47000000000003</v>
      </c>
      <c r="L9171" s="73">
        <f t="shared" si="4997"/>
        <v>279.47000000000003</v>
      </c>
      <c r="M9171" s="73">
        <f t="shared" si="4997"/>
        <v>279.47000000000003</v>
      </c>
      <c r="N9171" s="73">
        <f t="shared" si="4997"/>
        <v>279.47000000000003</v>
      </c>
      <c r="O9171" s="73">
        <f t="shared" si="4997"/>
        <v>279.47000000000003</v>
      </c>
      <c r="P9171" s="73">
        <f t="shared" si="4997"/>
        <v>279.47000000000003</v>
      </c>
      <c r="Q9171" s="73">
        <f t="shared" si="4997"/>
        <v>279.47000000000003</v>
      </c>
      <c r="R9171" s="73">
        <f t="shared" si="4997"/>
        <v>279.47000000000003</v>
      </c>
      <c r="S9171" s="73">
        <f t="shared" si="4997"/>
        <v>279.47000000000003</v>
      </c>
      <c r="T9171" s="73">
        <f t="shared" si="4997"/>
        <v>279.47000000000003</v>
      </c>
      <c r="U9171" s="73">
        <f t="shared" si="4997"/>
        <v>279.47000000000003</v>
      </c>
      <c r="V9171" s="73">
        <f t="shared" si="4997"/>
        <v>279.47000000000003</v>
      </c>
      <c r="W9171" s="73">
        <f t="shared" si="4997"/>
        <v>279.47000000000003</v>
      </c>
      <c r="X9171" s="73">
        <f t="shared" si="4997"/>
        <v>279.47000000000003</v>
      </c>
      <c r="Y9171" s="73">
        <f t="shared" si="4997"/>
        <v>279.47000000000003</v>
      </c>
      <c r="Z9171" s="73">
        <f t="shared" si="4997"/>
        <v>279.47000000000003</v>
      </c>
      <c r="AA9171" s="73">
        <f t="shared" si="4997"/>
        <v>279.47000000000003</v>
      </c>
      <c r="AB9171" s="73">
        <f t="shared" si="4997"/>
        <v>279.47000000000003</v>
      </c>
      <c r="AC9171" s="73">
        <f t="shared" si="4997"/>
        <v>279.47000000000003</v>
      </c>
      <c r="AD9171" s="73">
        <f t="shared" si="4997"/>
        <v>279.47000000000003</v>
      </c>
      <c r="AE9171" s="73">
        <f t="shared" si="4997"/>
        <v>279.47000000000003</v>
      </c>
      <c r="AF9171" s="73">
        <f t="shared" si="4997"/>
        <v>279.47000000000003</v>
      </c>
      <c r="AG9171" s="73">
        <f t="shared" si="4997"/>
        <v>279.47000000000003</v>
      </c>
      <c r="AH9171" s="73">
        <f t="shared" si="4997"/>
        <v>279.47000000000003</v>
      </c>
      <c r="AI9171" s="73">
        <f t="shared" si="4997"/>
        <v>279.47000000000003</v>
      </c>
      <c r="AJ9171" s="73">
        <f t="shared" si="4997"/>
        <v>279.47000000000003</v>
      </c>
      <c r="AK9171" s="73">
        <f t="shared" si="4997"/>
        <v>279.47000000000003</v>
      </c>
      <c r="AL9171" s="73">
        <f t="shared" si="4997"/>
        <v>279.47000000000003</v>
      </c>
      <c r="AM9171" s="73">
        <f t="shared" si="4997"/>
        <v>279.47000000000003</v>
      </c>
      <c r="AN9171" s="73">
        <f t="shared" si="4997"/>
        <v>279.47000000000003</v>
      </c>
      <c r="AO9171" s="73">
        <f t="shared" si="4997"/>
        <v>279.47000000000003</v>
      </c>
      <c r="AP9171" s="73">
        <f t="shared" si="4997"/>
        <v>279.47000000000003</v>
      </c>
      <c r="AQ9171" s="73">
        <f t="shared" si="4997"/>
        <v>279.47000000000003</v>
      </c>
      <c r="AR9171" s="73">
        <f t="shared" si="4997"/>
        <v>279.47000000000003</v>
      </c>
      <c r="AS9171" s="73">
        <f t="shared" si="4997"/>
        <v>279.47000000000003</v>
      </c>
      <c r="AT9171" s="73">
        <f t="shared" si="4997"/>
        <v>279.47000000000003</v>
      </c>
      <c r="AU9171" s="73">
        <f t="shared" si="4997"/>
        <v>279.47000000000003</v>
      </c>
      <c r="AV9171" s="73">
        <f t="shared" si="4997"/>
        <v>279.47000000000003</v>
      </c>
      <c r="AW9171" s="73">
        <f t="shared" si="4997"/>
        <v>279.47000000000003</v>
      </c>
      <c r="AX9171" s="73">
        <f t="shared" si="4997"/>
        <v>279.47000000000003</v>
      </c>
      <c r="AY9171" s="73">
        <f t="shared" si="4997"/>
        <v>279.47000000000003</v>
      </c>
      <c r="AZ9171" s="73">
        <f t="shared" si="4997"/>
        <v>279.47000000000003</v>
      </c>
      <c r="BA9171" s="73">
        <f t="shared" si="4997"/>
        <v>279.47000000000003</v>
      </c>
      <c r="BB9171" s="73">
        <f t="shared" si="4997"/>
        <v>279.47000000000003</v>
      </c>
      <c r="BC9171" s="73">
        <f t="shared" si="4997"/>
        <v>279.47000000000003</v>
      </c>
      <c r="BD9171" s="73">
        <f t="shared" si="4997"/>
        <v>279.47000000000003</v>
      </c>
      <c r="BE9171" s="73">
        <f t="shared" si="4997"/>
        <v>279.47000000000003</v>
      </c>
      <c r="BF9171" s="73">
        <f t="shared" si="4997"/>
        <v>279.47000000000003</v>
      </c>
      <c r="BG9171" s="73">
        <f t="shared" si="4997"/>
        <v>279.47000000000003</v>
      </c>
      <c r="BH9171" s="73">
        <f t="shared" si="4997"/>
        <v>279.47000000000003</v>
      </c>
      <c r="BI9171" s="73">
        <f t="shared" si="4997"/>
        <v>279.47000000000003</v>
      </c>
      <c r="BJ9171" s="73">
        <f t="shared" si="4997"/>
        <v>279.47000000000003</v>
      </c>
      <c r="BK9171" s="73">
        <f t="shared" si="4997"/>
        <v>279.47000000000003</v>
      </c>
      <c r="BL9171" s="73">
        <f t="shared" si="4997"/>
        <v>279.47000000000003</v>
      </c>
      <c r="BM9171" s="73">
        <f t="shared" si="4997"/>
        <v>279.47000000000003</v>
      </c>
      <c r="BN9171" s="73">
        <f t="shared" si="4997"/>
        <v>279.47000000000003</v>
      </c>
      <c r="BO9171" s="73">
        <f t="shared" si="4997"/>
        <v>279.47000000000003</v>
      </c>
      <c r="BP9171" s="73">
        <f t="shared" si="4997"/>
        <v>279.47000000000003</v>
      </c>
      <c r="BQ9171" s="73">
        <f t="shared" si="4997"/>
        <v>279.47000000000003</v>
      </c>
      <c r="BR9171" s="73">
        <f t="shared" ref="BR9171:EC9171" si="4998">(BQ9171+$F$9100*$F$9102*($F$55/$F$9101*BQ9170+$F$55/$F$9101*BQ9172))/(1+$F$9100*$F$9102*($F$55/$F$9101+$F$55/$F$9101))</f>
        <v>279.47000000000003</v>
      </c>
      <c r="BS9171" s="73">
        <f t="shared" si="4998"/>
        <v>279.47000000000003</v>
      </c>
      <c r="BT9171" s="73">
        <f t="shared" si="4998"/>
        <v>279.47000000000003</v>
      </c>
      <c r="BU9171" s="73">
        <f t="shared" si="4998"/>
        <v>279.47000000000003</v>
      </c>
      <c r="BV9171" s="73">
        <f t="shared" si="4998"/>
        <v>279.47000000000003</v>
      </c>
      <c r="BW9171" s="73">
        <f t="shared" si="4998"/>
        <v>279.47000000000003</v>
      </c>
      <c r="BX9171" s="73">
        <f t="shared" si="4998"/>
        <v>279.47000000000003</v>
      </c>
      <c r="BY9171" s="73">
        <f t="shared" si="4998"/>
        <v>279.47000000000003</v>
      </c>
      <c r="BZ9171" s="73">
        <f t="shared" si="4998"/>
        <v>279.47000000000003</v>
      </c>
      <c r="CA9171" s="73">
        <f t="shared" si="4998"/>
        <v>279.47000000000003</v>
      </c>
      <c r="CB9171" s="73">
        <f t="shared" si="4998"/>
        <v>279.47000000000003</v>
      </c>
      <c r="CC9171" s="73">
        <f t="shared" si="4998"/>
        <v>279.47000000000003</v>
      </c>
      <c r="CD9171" s="73">
        <f t="shared" si="4998"/>
        <v>279.47000000000003</v>
      </c>
      <c r="CE9171" s="73">
        <f t="shared" si="4998"/>
        <v>279.47000000000003</v>
      </c>
      <c r="CF9171" s="73">
        <f t="shared" si="4998"/>
        <v>279.47000000000003</v>
      </c>
      <c r="CG9171" s="73">
        <f t="shared" si="4998"/>
        <v>279.47000000000003</v>
      </c>
      <c r="CH9171" s="73">
        <f t="shared" si="4998"/>
        <v>279.47000000000003</v>
      </c>
      <c r="CI9171" s="73">
        <f t="shared" si="4998"/>
        <v>279.47000000000003</v>
      </c>
      <c r="CJ9171" s="73">
        <f t="shared" si="4998"/>
        <v>279.47000000000003</v>
      </c>
      <c r="CK9171" s="73">
        <f t="shared" si="4998"/>
        <v>279.47000000000003</v>
      </c>
      <c r="CL9171" s="73">
        <f t="shared" si="4998"/>
        <v>279.47000000000003</v>
      </c>
      <c r="CM9171" s="73">
        <f t="shared" si="4998"/>
        <v>279.47000000000003</v>
      </c>
      <c r="CN9171" s="73">
        <f t="shared" si="4998"/>
        <v>279.47000000000003</v>
      </c>
      <c r="CO9171" s="73">
        <f t="shared" si="4998"/>
        <v>279.47000000000003</v>
      </c>
      <c r="CP9171" s="73">
        <f t="shared" si="4998"/>
        <v>279.47000000000003</v>
      </c>
      <c r="CQ9171" s="73">
        <f t="shared" si="4998"/>
        <v>279.47000000000003</v>
      </c>
      <c r="CR9171" s="73">
        <f t="shared" si="4998"/>
        <v>279.47000000000003</v>
      </c>
      <c r="CS9171" s="73">
        <f t="shared" si="4998"/>
        <v>279.47000000000003</v>
      </c>
      <c r="CT9171" s="73">
        <f t="shared" si="4998"/>
        <v>279.47000000000003</v>
      </c>
      <c r="CU9171" s="73">
        <f t="shared" si="4998"/>
        <v>279.47000000000003</v>
      </c>
      <c r="CV9171" s="73">
        <f t="shared" si="4998"/>
        <v>279.47000000000003</v>
      </c>
      <c r="CW9171" s="73">
        <f t="shared" si="4998"/>
        <v>279.47000000000003</v>
      </c>
      <c r="CX9171" s="73">
        <f t="shared" si="4998"/>
        <v>279.47000000000003</v>
      </c>
      <c r="CY9171" s="73">
        <f t="shared" si="4998"/>
        <v>279.47000000000003</v>
      </c>
      <c r="CZ9171" s="73">
        <f t="shared" si="4998"/>
        <v>279.47000000000003</v>
      </c>
      <c r="DA9171" s="73">
        <f t="shared" si="4998"/>
        <v>279.47000000000003</v>
      </c>
      <c r="DB9171" s="73">
        <f t="shared" si="4998"/>
        <v>279.47000000000003</v>
      </c>
      <c r="DC9171" s="73">
        <f t="shared" si="4998"/>
        <v>279.47000000000003</v>
      </c>
      <c r="DD9171" s="73">
        <f t="shared" si="4998"/>
        <v>279.47000000000003</v>
      </c>
      <c r="DE9171" s="73">
        <f t="shared" si="4998"/>
        <v>279.47000000000003</v>
      </c>
      <c r="DF9171" s="73">
        <f t="shared" si="4998"/>
        <v>279.47000000000003</v>
      </c>
      <c r="DG9171" s="73">
        <f t="shared" si="4998"/>
        <v>279.47000000000003</v>
      </c>
      <c r="DH9171" s="73">
        <f t="shared" si="4998"/>
        <v>279.47000000000003</v>
      </c>
      <c r="DI9171" s="73">
        <f t="shared" si="4998"/>
        <v>279.47000000000003</v>
      </c>
      <c r="DJ9171" s="73">
        <f t="shared" si="4998"/>
        <v>279.47000000000003</v>
      </c>
      <c r="DK9171" s="73">
        <f t="shared" si="4998"/>
        <v>279.47000000000003</v>
      </c>
      <c r="DL9171" s="73">
        <f t="shared" si="4998"/>
        <v>279.47000000000003</v>
      </c>
      <c r="DM9171" s="73">
        <f t="shared" si="4998"/>
        <v>279.47000000000003</v>
      </c>
      <c r="DN9171" s="73">
        <f t="shared" si="4998"/>
        <v>279.47000000000003</v>
      </c>
      <c r="DO9171" s="73">
        <f t="shared" si="4998"/>
        <v>279.47000000000003</v>
      </c>
      <c r="DP9171" s="73">
        <f t="shared" si="4998"/>
        <v>279.47000000000003</v>
      </c>
      <c r="DQ9171" s="73">
        <f t="shared" si="4998"/>
        <v>279.47000000000003</v>
      </c>
      <c r="DR9171" s="73">
        <f t="shared" si="4998"/>
        <v>279.47000000000003</v>
      </c>
      <c r="DS9171" s="73">
        <f t="shared" si="4998"/>
        <v>279.47000000000003</v>
      </c>
      <c r="DT9171" s="73">
        <f t="shared" si="4998"/>
        <v>279.47000000000003</v>
      </c>
      <c r="DU9171" s="73">
        <f t="shared" si="4998"/>
        <v>279.47000000000003</v>
      </c>
      <c r="DV9171" s="73">
        <f t="shared" si="4998"/>
        <v>279.47000000000003</v>
      </c>
      <c r="DW9171" s="73">
        <f t="shared" si="4998"/>
        <v>279.47000000000003</v>
      </c>
      <c r="DX9171" s="73">
        <f t="shared" si="4998"/>
        <v>279.47000000000003</v>
      </c>
      <c r="DY9171" s="73">
        <f t="shared" si="4998"/>
        <v>279.47000000000003</v>
      </c>
      <c r="DZ9171" s="73">
        <f t="shared" si="4998"/>
        <v>279.47000000000003</v>
      </c>
      <c r="EA9171" s="73">
        <f t="shared" si="4998"/>
        <v>279.47000000000003</v>
      </c>
      <c r="EB9171" s="73">
        <f t="shared" si="4998"/>
        <v>279.47000000000003</v>
      </c>
      <c r="EC9171" s="73">
        <f t="shared" si="4998"/>
        <v>279.47000000000003</v>
      </c>
      <c r="ED9171" s="73">
        <f t="shared" ref="ED9171:GO9171" si="4999">(EC9171+$F$9100*$F$9102*($F$55/$F$9101*EC9170+$F$55/$F$9101*EC9172))/(1+$F$9100*$F$9102*($F$55/$F$9101+$F$55/$F$9101))</f>
        <v>279.47000000000003</v>
      </c>
      <c r="EE9171" s="73">
        <f t="shared" si="4999"/>
        <v>279.47000000000003</v>
      </c>
      <c r="EF9171" s="73">
        <f t="shared" si="4999"/>
        <v>279.47000000000003</v>
      </c>
      <c r="EG9171" s="73">
        <f t="shared" si="4999"/>
        <v>279.47000000000003</v>
      </c>
      <c r="EH9171" s="73">
        <f t="shared" si="4999"/>
        <v>279.47000000000003</v>
      </c>
      <c r="EI9171" s="73">
        <f t="shared" si="4999"/>
        <v>279.47000000000003</v>
      </c>
      <c r="EJ9171" s="73">
        <f t="shared" si="4999"/>
        <v>279.47000000000003</v>
      </c>
      <c r="EK9171" s="73">
        <f t="shared" si="4999"/>
        <v>279.47000000000003</v>
      </c>
      <c r="EL9171" s="73">
        <f t="shared" si="4999"/>
        <v>279.47000000000003</v>
      </c>
      <c r="EM9171" s="73">
        <f t="shared" si="4999"/>
        <v>279.47000000000003</v>
      </c>
      <c r="EN9171" s="73">
        <f t="shared" si="4999"/>
        <v>279.47000000000003</v>
      </c>
      <c r="EO9171" s="73">
        <f t="shared" si="4999"/>
        <v>279.47000000000003</v>
      </c>
      <c r="EP9171" s="73">
        <f t="shared" si="4999"/>
        <v>279.47000000000003</v>
      </c>
      <c r="EQ9171" s="73">
        <f t="shared" si="4999"/>
        <v>279.47000000000003</v>
      </c>
      <c r="ER9171" s="73">
        <f t="shared" si="4999"/>
        <v>279.47000000000003</v>
      </c>
      <c r="ES9171" s="73">
        <f t="shared" si="4999"/>
        <v>279.47000000000003</v>
      </c>
      <c r="ET9171" s="73">
        <f t="shared" si="4999"/>
        <v>279.47000000000003</v>
      </c>
      <c r="EU9171" s="73">
        <f t="shared" si="4999"/>
        <v>279.47000000000003</v>
      </c>
      <c r="EV9171" s="73">
        <f t="shared" si="4999"/>
        <v>279.47000000000003</v>
      </c>
      <c r="EW9171" s="73">
        <f t="shared" si="4999"/>
        <v>279.47000000000003</v>
      </c>
      <c r="EX9171" s="73">
        <f t="shared" si="4999"/>
        <v>279.47000000000003</v>
      </c>
      <c r="EY9171" s="73">
        <f t="shared" si="4999"/>
        <v>279.47000000000003</v>
      </c>
      <c r="EZ9171" s="73">
        <f t="shared" si="4999"/>
        <v>279.47000000000003</v>
      </c>
      <c r="FA9171" s="73">
        <f t="shared" si="4999"/>
        <v>279.47000000000003</v>
      </c>
      <c r="FB9171" s="73">
        <f t="shared" si="4999"/>
        <v>279.47000000000003</v>
      </c>
      <c r="FC9171" s="73">
        <f t="shared" si="4999"/>
        <v>279.47000000000003</v>
      </c>
      <c r="FD9171" s="73">
        <f t="shared" si="4999"/>
        <v>279.47000000000003</v>
      </c>
      <c r="FE9171" s="73">
        <f t="shared" si="4999"/>
        <v>279.47000000000003</v>
      </c>
      <c r="FF9171" s="73">
        <f t="shared" si="4999"/>
        <v>279.47000000000003</v>
      </c>
      <c r="FG9171" s="73">
        <f t="shared" si="4999"/>
        <v>279.47000000000003</v>
      </c>
      <c r="FH9171" s="73">
        <f t="shared" si="4999"/>
        <v>279.47000000000003</v>
      </c>
      <c r="FI9171" s="73">
        <f t="shared" si="4999"/>
        <v>279.47000000000003</v>
      </c>
      <c r="FJ9171" s="73">
        <f t="shared" si="4999"/>
        <v>279.47000000000003</v>
      </c>
      <c r="FK9171" s="73">
        <f t="shared" si="4999"/>
        <v>279.47000000000003</v>
      </c>
      <c r="FL9171" s="73">
        <f t="shared" si="4999"/>
        <v>279.47000000000003</v>
      </c>
      <c r="FM9171" s="73">
        <f t="shared" si="4999"/>
        <v>279.47000000000003</v>
      </c>
      <c r="FN9171" s="73">
        <f t="shared" si="4999"/>
        <v>279.47000000000003</v>
      </c>
      <c r="FO9171" s="73">
        <f t="shared" si="4999"/>
        <v>279.47000000000003</v>
      </c>
      <c r="FP9171" s="73">
        <f t="shared" si="4999"/>
        <v>279.47000000000003</v>
      </c>
      <c r="FQ9171" s="73">
        <f t="shared" si="4999"/>
        <v>279.47000000000003</v>
      </c>
      <c r="FR9171" s="73">
        <f t="shared" si="4999"/>
        <v>279.47000000000003</v>
      </c>
      <c r="FS9171" s="73">
        <f t="shared" si="4999"/>
        <v>279.47000000000003</v>
      </c>
      <c r="FT9171" s="73">
        <f t="shared" si="4999"/>
        <v>279.47000000000003</v>
      </c>
      <c r="FU9171" s="73">
        <f t="shared" si="4999"/>
        <v>279.47000000000003</v>
      </c>
      <c r="FV9171" s="73">
        <f t="shared" si="4999"/>
        <v>279.47000000000003</v>
      </c>
      <c r="FW9171" s="73">
        <f t="shared" si="4999"/>
        <v>279.47000000000003</v>
      </c>
      <c r="FX9171" s="73">
        <f t="shared" si="4999"/>
        <v>279.47000000000003</v>
      </c>
      <c r="FY9171" s="73">
        <f t="shared" si="4999"/>
        <v>279.47000000000003</v>
      </c>
      <c r="FZ9171" s="73">
        <f t="shared" si="4999"/>
        <v>279.47000000000003</v>
      </c>
      <c r="GA9171" s="73">
        <f t="shared" si="4999"/>
        <v>279.47000000000003</v>
      </c>
      <c r="GB9171" s="73">
        <f t="shared" si="4999"/>
        <v>279.47000000000003</v>
      </c>
      <c r="GC9171" s="73">
        <f t="shared" si="4999"/>
        <v>279.47000000000003</v>
      </c>
      <c r="GD9171" s="73">
        <f t="shared" si="4999"/>
        <v>279.47000000000003</v>
      </c>
      <c r="GE9171" s="73">
        <f t="shared" si="4999"/>
        <v>279.47000000000003</v>
      </c>
      <c r="GF9171" s="73">
        <f t="shared" si="4999"/>
        <v>279.47000000000003</v>
      </c>
      <c r="GG9171" s="73">
        <f t="shared" si="4999"/>
        <v>279.47000000000003</v>
      </c>
      <c r="GH9171" s="73">
        <f t="shared" si="4999"/>
        <v>279.47000000000003</v>
      </c>
      <c r="GI9171" s="73">
        <f t="shared" si="4999"/>
        <v>279.47000000000003</v>
      </c>
      <c r="GJ9171" s="73">
        <f t="shared" si="4999"/>
        <v>279.47000000000003</v>
      </c>
      <c r="GK9171" s="73">
        <f t="shared" si="4999"/>
        <v>279.47000000000003</v>
      </c>
      <c r="GL9171" s="73">
        <f t="shared" si="4999"/>
        <v>279.47000000000003</v>
      </c>
      <c r="GM9171" s="73">
        <f t="shared" si="4999"/>
        <v>279.47000000000003</v>
      </c>
      <c r="GN9171" s="73">
        <f t="shared" si="4999"/>
        <v>279.47000000000003</v>
      </c>
      <c r="GO9171" s="73">
        <f t="shared" si="4999"/>
        <v>279.47000000000003</v>
      </c>
      <c r="GP9171" s="73">
        <f t="shared" ref="GP9171:JA9171" si="5000">(GO9171+$F$9100*$F$9102*($F$55/$F$9101*GO9170+$F$55/$F$9101*GO9172))/(1+$F$9100*$F$9102*($F$55/$F$9101+$F$55/$F$9101))</f>
        <v>279.47000000000003</v>
      </c>
      <c r="GQ9171" s="73">
        <f t="shared" si="5000"/>
        <v>279.47000000000003</v>
      </c>
      <c r="GR9171" s="73">
        <f t="shared" si="5000"/>
        <v>279.47000000000003</v>
      </c>
      <c r="GS9171" s="73">
        <f t="shared" si="5000"/>
        <v>279.47000000000003</v>
      </c>
      <c r="GT9171" s="73">
        <f t="shared" si="5000"/>
        <v>279.47000000000003</v>
      </c>
      <c r="GU9171" s="73">
        <f t="shared" si="5000"/>
        <v>279.47000000000003</v>
      </c>
      <c r="GV9171" s="73">
        <f t="shared" si="5000"/>
        <v>279.47000000000003</v>
      </c>
      <c r="GW9171" s="73">
        <f t="shared" si="5000"/>
        <v>279.47000000000003</v>
      </c>
      <c r="GX9171" s="73">
        <f t="shared" si="5000"/>
        <v>279.47000000000003</v>
      </c>
      <c r="GY9171" s="73">
        <f t="shared" si="5000"/>
        <v>279.47000000000003</v>
      </c>
      <c r="GZ9171" s="73">
        <f t="shared" si="5000"/>
        <v>279.47000000000003</v>
      </c>
      <c r="HA9171" s="73">
        <f t="shared" si="5000"/>
        <v>279.47000000000003</v>
      </c>
      <c r="HB9171" s="73">
        <f t="shared" si="5000"/>
        <v>279.47000000000003</v>
      </c>
      <c r="HC9171" s="73">
        <f t="shared" si="5000"/>
        <v>279.47000000000003</v>
      </c>
      <c r="HD9171" s="73">
        <f t="shared" si="5000"/>
        <v>279.47000000000003</v>
      </c>
      <c r="HE9171" s="73">
        <f t="shared" si="5000"/>
        <v>279.47000000000003</v>
      </c>
      <c r="HF9171" s="73">
        <f t="shared" si="5000"/>
        <v>279.47000000000003</v>
      </c>
      <c r="HG9171" s="73">
        <f t="shared" si="5000"/>
        <v>279.47000000000003</v>
      </c>
      <c r="HH9171" s="73">
        <f t="shared" si="5000"/>
        <v>279.47000000000003</v>
      </c>
      <c r="HI9171" s="73">
        <f t="shared" si="5000"/>
        <v>279.47000000000003</v>
      </c>
      <c r="HJ9171" s="73">
        <f t="shared" si="5000"/>
        <v>279.47000000000003</v>
      </c>
      <c r="HK9171" s="73">
        <f t="shared" si="5000"/>
        <v>279.47000000000003</v>
      </c>
      <c r="HL9171" s="73">
        <f t="shared" si="5000"/>
        <v>279.47000000000003</v>
      </c>
      <c r="HM9171" s="73">
        <f t="shared" si="5000"/>
        <v>279.47000000000003</v>
      </c>
      <c r="HN9171" s="73">
        <f t="shared" si="5000"/>
        <v>279.47000000000003</v>
      </c>
      <c r="HO9171" s="73">
        <f t="shared" si="5000"/>
        <v>279.47000000000003</v>
      </c>
      <c r="HP9171" s="73">
        <f t="shared" si="5000"/>
        <v>279.47000000000003</v>
      </c>
      <c r="HQ9171" s="73">
        <f t="shared" si="5000"/>
        <v>279.47000000000003</v>
      </c>
      <c r="HR9171" s="73">
        <f t="shared" si="5000"/>
        <v>279.47000000000003</v>
      </c>
      <c r="HS9171" s="73">
        <f t="shared" si="5000"/>
        <v>279.47000000000003</v>
      </c>
      <c r="HT9171" s="73">
        <f t="shared" si="5000"/>
        <v>279.47000000000003</v>
      </c>
      <c r="HU9171" s="73">
        <f t="shared" si="5000"/>
        <v>279.47000000000003</v>
      </c>
      <c r="HV9171" s="73">
        <f t="shared" si="5000"/>
        <v>279.47000000000003</v>
      </c>
      <c r="HW9171" s="73">
        <f t="shared" si="5000"/>
        <v>279.47000000000003</v>
      </c>
      <c r="HX9171" s="73">
        <f t="shared" si="5000"/>
        <v>279.47000000000003</v>
      </c>
      <c r="HY9171" s="73">
        <f t="shared" si="5000"/>
        <v>279.47000000000003</v>
      </c>
      <c r="HZ9171" s="73">
        <f t="shared" si="5000"/>
        <v>279.47000000000003</v>
      </c>
      <c r="IA9171" s="73">
        <f t="shared" si="5000"/>
        <v>279.47000000000003</v>
      </c>
      <c r="IB9171" s="73">
        <f t="shared" si="5000"/>
        <v>279.47000000000003</v>
      </c>
      <c r="IC9171" s="73">
        <f t="shared" si="5000"/>
        <v>279.47000000000003</v>
      </c>
      <c r="ID9171" s="73">
        <f t="shared" si="5000"/>
        <v>279.47000000000003</v>
      </c>
      <c r="IE9171" s="73">
        <f t="shared" si="5000"/>
        <v>279.47000000000003</v>
      </c>
      <c r="IF9171" s="73">
        <f t="shared" si="5000"/>
        <v>279.47000000000003</v>
      </c>
      <c r="IG9171" s="73">
        <f t="shared" si="5000"/>
        <v>279.47000000000003</v>
      </c>
      <c r="IH9171" s="73">
        <f t="shared" si="5000"/>
        <v>279.47000000000003</v>
      </c>
      <c r="II9171" s="73">
        <f t="shared" si="5000"/>
        <v>279.47000000000003</v>
      </c>
      <c r="IJ9171" s="73">
        <f t="shared" si="5000"/>
        <v>279.47000000000003</v>
      </c>
      <c r="IK9171" s="73">
        <f t="shared" si="5000"/>
        <v>279.47000000000003</v>
      </c>
      <c r="IL9171" s="73">
        <f t="shared" si="5000"/>
        <v>279.47000000000003</v>
      </c>
      <c r="IM9171" s="73">
        <f t="shared" si="5000"/>
        <v>279.47000000000003</v>
      </c>
      <c r="IN9171" s="73">
        <f t="shared" si="5000"/>
        <v>279.47000000000003</v>
      </c>
      <c r="IO9171" s="73">
        <f t="shared" si="5000"/>
        <v>279.47000000000003</v>
      </c>
      <c r="IP9171" s="73">
        <f t="shared" si="5000"/>
        <v>279.47000000000003</v>
      </c>
      <c r="IQ9171" s="73">
        <f t="shared" si="5000"/>
        <v>279.47000000000003</v>
      </c>
      <c r="IR9171" s="73">
        <f t="shared" si="5000"/>
        <v>279.47000000000003</v>
      </c>
      <c r="IS9171" s="73">
        <f t="shared" si="5000"/>
        <v>279.47000000000003</v>
      </c>
      <c r="IT9171" s="73">
        <f t="shared" si="5000"/>
        <v>279.47000000000003</v>
      </c>
      <c r="IU9171" s="73">
        <f t="shared" si="5000"/>
        <v>279.47000000000003</v>
      </c>
      <c r="IV9171" s="73">
        <f t="shared" si="5000"/>
        <v>279.47000000000003</v>
      </c>
      <c r="IW9171" s="73">
        <f t="shared" si="5000"/>
        <v>279.47000000000003</v>
      </c>
      <c r="IX9171" s="73">
        <f t="shared" si="5000"/>
        <v>279.47000000000003</v>
      </c>
      <c r="IY9171" s="73">
        <f t="shared" si="5000"/>
        <v>279.47000000000003</v>
      </c>
      <c r="IZ9171" s="73">
        <f t="shared" si="5000"/>
        <v>279.47000000000003</v>
      </c>
      <c r="JA9171" s="73">
        <f t="shared" si="5000"/>
        <v>279.47000000000003</v>
      </c>
      <c r="JB9171" s="73">
        <f t="shared" ref="JB9171:KG9171" si="5001">(JA9171+$F$9100*$F$9102*($F$55/$F$9101*JA9170+$F$55/$F$9101*JA9172))/(1+$F$9100*$F$9102*($F$55/$F$9101+$F$55/$F$9101))</f>
        <v>279.47000000000003</v>
      </c>
      <c r="JC9171" s="73">
        <f t="shared" si="5001"/>
        <v>279.47000000000003</v>
      </c>
      <c r="JD9171" s="73">
        <f t="shared" si="5001"/>
        <v>279.47000000000003</v>
      </c>
      <c r="JE9171" s="73">
        <f t="shared" si="5001"/>
        <v>279.47000000000003</v>
      </c>
      <c r="JF9171" s="73">
        <f t="shared" si="5001"/>
        <v>279.47000000000003</v>
      </c>
      <c r="JG9171" s="73">
        <f t="shared" si="5001"/>
        <v>279.47000000000003</v>
      </c>
      <c r="JH9171" s="73">
        <f t="shared" si="5001"/>
        <v>279.47000000000003</v>
      </c>
      <c r="JI9171" s="73">
        <f t="shared" si="5001"/>
        <v>279.47000000000003</v>
      </c>
      <c r="JJ9171" s="73">
        <f t="shared" si="5001"/>
        <v>279.47000000000003</v>
      </c>
      <c r="JK9171" s="73">
        <f t="shared" si="5001"/>
        <v>279.47000000000003</v>
      </c>
      <c r="JL9171" s="73">
        <f t="shared" si="5001"/>
        <v>279.47000000000003</v>
      </c>
      <c r="JM9171" s="73">
        <f t="shared" si="5001"/>
        <v>279.47000000000003</v>
      </c>
      <c r="JN9171" s="73">
        <f t="shared" si="5001"/>
        <v>279.47000000000003</v>
      </c>
      <c r="JO9171" s="73">
        <f t="shared" si="5001"/>
        <v>279.47000000000003</v>
      </c>
      <c r="JP9171" s="73">
        <f t="shared" si="5001"/>
        <v>279.47000000000003</v>
      </c>
      <c r="JQ9171" s="73">
        <f t="shared" si="5001"/>
        <v>279.47000000000003</v>
      </c>
      <c r="JR9171" s="73">
        <f t="shared" si="5001"/>
        <v>279.47000000000003</v>
      </c>
      <c r="JS9171" s="73">
        <f t="shared" si="5001"/>
        <v>279.47000000000003</v>
      </c>
      <c r="JT9171" s="73">
        <f t="shared" si="5001"/>
        <v>279.47000000000003</v>
      </c>
      <c r="JU9171" s="73">
        <f t="shared" si="5001"/>
        <v>279.47000000000003</v>
      </c>
      <c r="JV9171" s="73">
        <f t="shared" si="5001"/>
        <v>279.47000000000003</v>
      </c>
      <c r="JW9171" s="73">
        <f t="shared" si="5001"/>
        <v>279.47000000000003</v>
      </c>
      <c r="JX9171" s="73">
        <f t="shared" si="5001"/>
        <v>279.47000000000003</v>
      </c>
      <c r="JY9171" s="73">
        <f t="shared" si="5001"/>
        <v>279.47000000000003</v>
      </c>
      <c r="JZ9171" s="73">
        <f t="shared" si="5001"/>
        <v>279.47000000000003</v>
      </c>
      <c r="KA9171" s="73">
        <f t="shared" si="5001"/>
        <v>279.47000000000003</v>
      </c>
      <c r="KB9171" s="73">
        <f t="shared" si="5001"/>
        <v>279.47000000000003</v>
      </c>
      <c r="KC9171" s="73">
        <f t="shared" si="5001"/>
        <v>279.47000000000003</v>
      </c>
      <c r="KD9171" s="73">
        <f t="shared" si="5001"/>
        <v>279.47000000000003</v>
      </c>
      <c r="KE9171" s="73">
        <f t="shared" si="5001"/>
        <v>279.47000000000003</v>
      </c>
      <c r="KF9171" s="73">
        <f t="shared" si="5001"/>
        <v>279.47000000000003</v>
      </c>
      <c r="KG9171" s="73">
        <f t="shared" si="5001"/>
        <v>279.47000000000003</v>
      </c>
      <c r="KH9171">
        <v>279.47000000000003</v>
      </c>
      <c r="KL9171" s="84"/>
      <c r="KP9171" s="84"/>
      <c r="KS9171" s="74"/>
      <c r="KT9171" s="74"/>
      <c r="KU9171" s="16"/>
      <c r="KV9171" s="72"/>
      <c r="KW9171" s="72"/>
      <c r="KX9171" s="16"/>
      <c r="KZ9171" s="16"/>
      <c r="LA9171" s="16"/>
      <c r="LB9171" s="74"/>
      <c r="LC9171" s="74"/>
    </row>
    <row r="9172" spans="2:315" x14ac:dyDescent="0.35">
      <c r="B9172">
        <v>66</v>
      </c>
      <c r="C9172">
        <f t="shared" si="4826"/>
        <v>0.65500000000000003</v>
      </c>
      <c r="E9172" s="92">
        <v>279.47000000000003</v>
      </c>
      <c r="F9172" s="73">
        <f t="shared" ref="F9172:BQ9172" si="5002">(E9172+$F$9100*$F$9102*($F$55/$F$9101*E9171+$F$55/$F$9101*E9173))/(1+$F$9100*$F$9102*($F$55/$F$9101+$F$55/$F$9101))</f>
        <v>279.47000000000003</v>
      </c>
      <c r="G9172" s="73">
        <f t="shared" si="5002"/>
        <v>279.47000000000003</v>
      </c>
      <c r="H9172" s="73">
        <f t="shared" si="5002"/>
        <v>279.47000000000003</v>
      </c>
      <c r="I9172" s="73">
        <f t="shared" si="5002"/>
        <v>279.47000000000003</v>
      </c>
      <c r="J9172" s="73">
        <f t="shared" si="5002"/>
        <v>279.47000000000003</v>
      </c>
      <c r="K9172" s="73">
        <f t="shared" si="5002"/>
        <v>279.47000000000003</v>
      </c>
      <c r="L9172" s="73">
        <f t="shared" si="5002"/>
        <v>279.47000000000003</v>
      </c>
      <c r="M9172" s="73">
        <f t="shared" si="5002"/>
        <v>279.47000000000003</v>
      </c>
      <c r="N9172" s="73">
        <f t="shared" si="5002"/>
        <v>279.47000000000003</v>
      </c>
      <c r="O9172" s="73">
        <f t="shared" si="5002"/>
        <v>279.47000000000003</v>
      </c>
      <c r="P9172" s="73">
        <f t="shared" si="5002"/>
        <v>279.47000000000003</v>
      </c>
      <c r="Q9172" s="73">
        <f t="shared" si="5002"/>
        <v>279.47000000000003</v>
      </c>
      <c r="R9172" s="73">
        <f t="shared" si="5002"/>
        <v>279.47000000000003</v>
      </c>
      <c r="S9172" s="73">
        <f t="shared" si="5002"/>
        <v>279.47000000000003</v>
      </c>
      <c r="T9172" s="73">
        <f t="shared" si="5002"/>
        <v>279.47000000000003</v>
      </c>
      <c r="U9172" s="73">
        <f t="shared" si="5002"/>
        <v>279.47000000000003</v>
      </c>
      <c r="V9172" s="73">
        <f t="shared" si="5002"/>
        <v>279.47000000000003</v>
      </c>
      <c r="W9172" s="73">
        <f t="shared" si="5002"/>
        <v>279.47000000000003</v>
      </c>
      <c r="X9172" s="73">
        <f t="shared" si="5002"/>
        <v>279.47000000000003</v>
      </c>
      <c r="Y9172" s="73">
        <f t="shared" si="5002"/>
        <v>279.47000000000003</v>
      </c>
      <c r="Z9172" s="73">
        <f t="shared" si="5002"/>
        <v>279.47000000000003</v>
      </c>
      <c r="AA9172" s="73">
        <f t="shared" si="5002"/>
        <v>279.47000000000003</v>
      </c>
      <c r="AB9172" s="73">
        <f t="shared" si="5002"/>
        <v>279.47000000000003</v>
      </c>
      <c r="AC9172" s="73">
        <f t="shared" si="5002"/>
        <v>279.47000000000003</v>
      </c>
      <c r="AD9172" s="73">
        <f t="shared" si="5002"/>
        <v>279.47000000000003</v>
      </c>
      <c r="AE9172" s="73">
        <f t="shared" si="5002"/>
        <v>279.47000000000003</v>
      </c>
      <c r="AF9172" s="73">
        <f t="shared" si="5002"/>
        <v>279.47000000000003</v>
      </c>
      <c r="AG9172" s="73">
        <f t="shared" si="5002"/>
        <v>279.47000000000003</v>
      </c>
      <c r="AH9172" s="73">
        <f t="shared" si="5002"/>
        <v>279.47000000000003</v>
      </c>
      <c r="AI9172" s="73">
        <f t="shared" si="5002"/>
        <v>279.47000000000003</v>
      </c>
      <c r="AJ9172" s="73">
        <f t="shared" si="5002"/>
        <v>279.47000000000003</v>
      </c>
      <c r="AK9172" s="73">
        <f t="shared" si="5002"/>
        <v>279.47000000000003</v>
      </c>
      <c r="AL9172" s="73">
        <f t="shared" si="5002"/>
        <v>279.47000000000003</v>
      </c>
      <c r="AM9172" s="73">
        <f t="shared" si="5002"/>
        <v>279.47000000000003</v>
      </c>
      <c r="AN9172" s="73">
        <f t="shared" si="5002"/>
        <v>279.47000000000003</v>
      </c>
      <c r="AO9172" s="73">
        <f t="shared" si="5002"/>
        <v>279.47000000000003</v>
      </c>
      <c r="AP9172" s="73">
        <f t="shared" si="5002"/>
        <v>279.47000000000003</v>
      </c>
      <c r="AQ9172" s="73">
        <f t="shared" si="5002"/>
        <v>279.47000000000003</v>
      </c>
      <c r="AR9172" s="73">
        <f t="shared" si="5002"/>
        <v>279.47000000000003</v>
      </c>
      <c r="AS9172" s="73">
        <f t="shared" si="5002"/>
        <v>279.47000000000003</v>
      </c>
      <c r="AT9172" s="73">
        <f t="shared" si="5002"/>
        <v>279.47000000000003</v>
      </c>
      <c r="AU9172" s="73">
        <f t="shared" si="5002"/>
        <v>279.47000000000003</v>
      </c>
      <c r="AV9172" s="73">
        <f t="shared" si="5002"/>
        <v>279.47000000000003</v>
      </c>
      <c r="AW9172" s="73">
        <f t="shared" si="5002"/>
        <v>279.47000000000003</v>
      </c>
      <c r="AX9172" s="73">
        <f t="shared" si="5002"/>
        <v>279.47000000000003</v>
      </c>
      <c r="AY9172" s="73">
        <f t="shared" si="5002"/>
        <v>279.47000000000003</v>
      </c>
      <c r="AZ9172" s="73">
        <f t="shared" si="5002"/>
        <v>279.47000000000003</v>
      </c>
      <c r="BA9172" s="73">
        <f t="shared" si="5002"/>
        <v>279.47000000000003</v>
      </c>
      <c r="BB9172" s="73">
        <f t="shared" si="5002"/>
        <v>279.47000000000003</v>
      </c>
      <c r="BC9172" s="73">
        <f t="shared" si="5002"/>
        <v>279.47000000000003</v>
      </c>
      <c r="BD9172" s="73">
        <f t="shared" si="5002"/>
        <v>279.47000000000003</v>
      </c>
      <c r="BE9172" s="73">
        <f t="shared" si="5002"/>
        <v>279.47000000000003</v>
      </c>
      <c r="BF9172" s="73">
        <f t="shared" si="5002"/>
        <v>279.47000000000003</v>
      </c>
      <c r="BG9172" s="73">
        <f t="shared" si="5002"/>
        <v>279.47000000000003</v>
      </c>
      <c r="BH9172" s="73">
        <f t="shared" si="5002"/>
        <v>279.47000000000003</v>
      </c>
      <c r="BI9172" s="73">
        <f t="shared" si="5002"/>
        <v>279.47000000000003</v>
      </c>
      <c r="BJ9172" s="73">
        <f t="shared" si="5002"/>
        <v>279.47000000000003</v>
      </c>
      <c r="BK9172" s="73">
        <f t="shared" si="5002"/>
        <v>279.47000000000003</v>
      </c>
      <c r="BL9172" s="73">
        <f t="shared" si="5002"/>
        <v>279.47000000000003</v>
      </c>
      <c r="BM9172" s="73">
        <f t="shared" si="5002"/>
        <v>279.47000000000003</v>
      </c>
      <c r="BN9172" s="73">
        <f t="shared" si="5002"/>
        <v>279.47000000000003</v>
      </c>
      <c r="BO9172" s="73">
        <f t="shared" si="5002"/>
        <v>279.47000000000003</v>
      </c>
      <c r="BP9172" s="73">
        <f t="shared" si="5002"/>
        <v>279.47000000000003</v>
      </c>
      <c r="BQ9172" s="73">
        <f t="shared" si="5002"/>
        <v>279.47000000000003</v>
      </c>
      <c r="BR9172" s="73">
        <f t="shared" ref="BR9172:EC9172" si="5003">(BQ9172+$F$9100*$F$9102*($F$55/$F$9101*BQ9171+$F$55/$F$9101*BQ9173))/(1+$F$9100*$F$9102*($F$55/$F$9101+$F$55/$F$9101))</f>
        <v>279.47000000000003</v>
      </c>
      <c r="BS9172" s="73">
        <f t="shared" si="5003"/>
        <v>279.47000000000003</v>
      </c>
      <c r="BT9172" s="73">
        <f t="shared" si="5003"/>
        <v>279.47000000000003</v>
      </c>
      <c r="BU9172" s="73">
        <f t="shared" si="5003"/>
        <v>279.47000000000003</v>
      </c>
      <c r="BV9172" s="73">
        <f t="shared" si="5003"/>
        <v>279.47000000000003</v>
      </c>
      <c r="BW9172" s="73">
        <f t="shared" si="5003"/>
        <v>279.47000000000003</v>
      </c>
      <c r="BX9172" s="73">
        <f t="shared" si="5003"/>
        <v>279.47000000000003</v>
      </c>
      <c r="BY9172" s="73">
        <f t="shared" si="5003"/>
        <v>279.47000000000003</v>
      </c>
      <c r="BZ9172" s="73">
        <f t="shared" si="5003"/>
        <v>279.47000000000003</v>
      </c>
      <c r="CA9172" s="73">
        <f t="shared" si="5003"/>
        <v>279.47000000000003</v>
      </c>
      <c r="CB9172" s="73">
        <f t="shared" si="5003"/>
        <v>279.47000000000003</v>
      </c>
      <c r="CC9172" s="73">
        <f t="shared" si="5003"/>
        <v>279.47000000000003</v>
      </c>
      <c r="CD9172" s="73">
        <f t="shared" si="5003"/>
        <v>279.47000000000003</v>
      </c>
      <c r="CE9172" s="73">
        <f t="shared" si="5003"/>
        <v>279.47000000000003</v>
      </c>
      <c r="CF9172" s="73">
        <f t="shared" si="5003"/>
        <v>279.47000000000003</v>
      </c>
      <c r="CG9172" s="73">
        <f t="shared" si="5003"/>
        <v>279.47000000000003</v>
      </c>
      <c r="CH9172" s="73">
        <f t="shared" si="5003"/>
        <v>279.47000000000003</v>
      </c>
      <c r="CI9172" s="73">
        <f t="shared" si="5003"/>
        <v>279.47000000000003</v>
      </c>
      <c r="CJ9172" s="73">
        <f t="shared" si="5003"/>
        <v>279.47000000000003</v>
      </c>
      <c r="CK9172" s="73">
        <f t="shared" si="5003"/>
        <v>279.47000000000003</v>
      </c>
      <c r="CL9172" s="73">
        <f t="shared" si="5003"/>
        <v>279.47000000000003</v>
      </c>
      <c r="CM9172" s="73">
        <f t="shared" si="5003"/>
        <v>279.47000000000003</v>
      </c>
      <c r="CN9172" s="73">
        <f t="shared" si="5003"/>
        <v>279.47000000000003</v>
      </c>
      <c r="CO9172" s="73">
        <f t="shared" si="5003"/>
        <v>279.47000000000003</v>
      </c>
      <c r="CP9172" s="73">
        <f t="shared" si="5003"/>
        <v>279.47000000000003</v>
      </c>
      <c r="CQ9172" s="73">
        <f t="shared" si="5003"/>
        <v>279.47000000000003</v>
      </c>
      <c r="CR9172" s="73">
        <f t="shared" si="5003"/>
        <v>279.47000000000003</v>
      </c>
      <c r="CS9172" s="73">
        <f t="shared" si="5003"/>
        <v>279.47000000000003</v>
      </c>
      <c r="CT9172" s="73">
        <f t="shared" si="5003"/>
        <v>279.47000000000003</v>
      </c>
      <c r="CU9172" s="73">
        <f t="shared" si="5003"/>
        <v>279.47000000000003</v>
      </c>
      <c r="CV9172" s="73">
        <f t="shared" si="5003"/>
        <v>279.47000000000003</v>
      </c>
      <c r="CW9172" s="73">
        <f t="shared" si="5003"/>
        <v>279.47000000000003</v>
      </c>
      <c r="CX9172" s="73">
        <f t="shared" si="5003"/>
        <v>279.47000000000003</v>
      </c>
      <c r="CY9172" s="73">
        <f t="shared" si="5003"/>
        <v>279.47000000000003</v>
      </c>
      <c r="CZ9172" s="73">
        <f t="shared" si="5003"/>
        <v>279.47000000000003</v>
      </c>
      <c r="DA9172" s="73">
        <f t="shared" si="5003"/>
        <v>279.47000000000003</v>
      </c>
      <c r="DB9172" s="73">
        <f t="shared" si="5003"/>
        <v>279.47000000000003</v>
      </c>
      <c r="DC9172" s="73">
        <f t="shared" si="5003"/>
        <v>279.47000000000003</v>
      </c>
      <c r="DD9172" s="73">
        <f t="shared" si="5003"/>
        <v>279.47000000000003</v>
      </c>
      <c r="DE9172" s="73">
        <f t="shared" si="5003"/>
        <v>279.47000000000003</v>
      </c>
      <c r="DF9172" s="73">
        <f t="shared" si="5003"/>
        <v>279.47000000000003</v>
      </c>
      <c r="DG9172" s="73">
        <f t="shared" si="5003"/>
        <v>279.47000000000003</v>
      </c>
      <c r="DH9172" s="73">
        <f t="shared" si="5003"/>
        <v>279.47000000000003</v>
      </c>
      <c r="DI9172" s="73">
        <f t="shared" si="5003"/>
        <v>279.47000000000003</v>
      </c>
      <c r="DJ9172" s="73">
        <f t="shared" si="5003"/>
        <v>279.47000000000003</v>
      </c>
      <c r="DK9172" s="73">
        <f t="shared" si="5003"/>
        <v>279.47000000000003</v>
      </c>
      <c r="DL9172" s="73">
        <f t="shared" si="5003"/>
        <v>279.47000000000003</v>
      </c>
      <c r="DM9172" s="73">
        <f t="shared" si="5003"/>
        <v>279.47000000000003</v>
      </c>
      <c r="DN9172" s="73">
        <f t="shared" si="5003"/>
        <v>279.47000000000003</v>
      </c>
      <c r="DO9172" s="73">
        <f t="shared" si="5003"/>
        <v>279.47000000000003</v>
      </c>
      <c r="DP9172" s="73">
        <f t="shared" si="5003"/>
        <v>279.47000000000003</v>
      </c>
      <c r="DQ9172" s="73">
        <f t="shared" si="5003"/>
        <v>279.47000000000003</v>
      </c>
      <c r="DR9172" s="73">
        <f t="shared" si="5003"/>
        <v>279.47000000000003</v>
      </c>
      <c r="DS9172" s="73">
        <f t="shared" si="5003"/>
        <v>279.47000000000003</v>
      </c>
      <c r="DT9172" s="73">
        <f t="shared" si="5003"/>
        <v>279.47000000000003</v>
      </c>
      <c r="DU9172" s="73">
        <f t="shared" si="5003"/>
        <v>279.47000000000003</v>
      </c>
      <c r="DV9172" s="73">
        <f t="shared" si="5003"/>
        <v>279.47000000000003</v>
      </c>
      <c r="DW9172" s="73">
        <f t="shared" si="5003"/>
        <v>279.47000000000003</v>
      </c>
      <c r="DX9172" s="73">
        <f t="shared" si="5003"/>
        <v>279.47000000000003</v>
      </c>
      <c r="DY9172" s="73">
        <f t="shared" si="5003"/>
        <v>279.47000000000003</v>
      </c>
      <c r="DZ9172" s="73">
        <f t="shared" si="5003"/>
        <v>279.47000000000003</v>
      </c>
      <c r="EA9172" s="73">
        <f t="shared" si="5003"/>
        <v>279.47000000000003</v>
      </c>
      <c r="EB9172" s="73">
        <f t="shared" si="5003"/>
        <v>279.47000000000003</v>
      </c>
      <c r="EC9172" s="73">
        <f t="shared" si="5003"/>
        <v>279.47000000000003</v>
      </c>
      <c r="ED9172" s="73">
        <f t="shared" ref="ED9172:GO9172" si="5004">(EC9172+$F$9100*$F$9102*($F$55/$F$9101*EC9171+$F$55/$F$9101*EC9173))/(1+$F$9100*$F$9102*($F$55/$F$9101+$F$55/$F$9101))</f>
        <v>279.47000000000003</v>
      </c>
      <c r="EE9172" s="73">
        <f t="shared" si="5004"/>
        <v>279.47000000000003</v>
      </c>
      <c r="EF9172" s="73">
        <f t="shared" si="5004"/>
        <v>279.47000000000003</v>
      </c>
      <c r="EG9172" s="73">
        <f t="shared" si="5004"/>
        <v>279.47000000000003</v>
      </c>
      <c r="EH9172" s="73">
        <f t="shared" si="5004"/>
        <v>279.47000000000003</v>
      </c>
      <c r="EI9172" s="73">
        <f t="shared" si="5004"/>
        <v>279.47000000000003</v>
      </c>
      <c r="EJ9172" s="73">
        <f t="shared" si="5004"/>
        <v>279.47000000000003</v>
      </c>
      <c r="EK9172" s="73">
        <f t="shared" si="5004"/>
        <v>279.47000000000003</v>
      </c>
      <c r="EL9172" s="73">
        <f t="shared" si="5004"/>
        <v>279.47000000000003</v>
      </c>
      <c r="EM9172" s="73">
        <f t="shared" si="5004"/>
        <v>279.47000000000003</v>
      </c>
      <c r="EN9172" s="73">
        <f t="shared" si="5004"/>
        <v>279.47000000000003</v>
      </c>
      <c r="EO9172" s="73">
        <f t="shared" si="5004"/>
        <v>279.47000000000003</v>
      </c>
      <c r="EP9172" s="73">
        <f t="shared" si="5004"/>
        <v>279.47000000000003</v>
      </c>
      <c r="EQ9172" s="73">
        <f t="shared" si="5004"/>
        <v>279.47000000000003</v>
      </c>
      <c r="ER9172" s="73">
        <f t="shared" si="5004"/>
        <v>279.47000000000003</v>
      </c>
      <c r="ES9172" s="73">
        <f t="shared" si="5004"/>
        <v>279.47000000000003</v>
      </c>
      <c r="ET9172" s="73">
        <f t="shared" si="5004"/>
        <v>279.47000000000003</v>
      </c>
      <c r="EU9172" s="73">
        <f t="shared" si="5004"/>
        <v>279.47000000000003</v>
      </c>
      <c r="EV9172" s="73">
        <f t="shared" si="5004"/>
        <v>279.47000000000003</v>
      </c>
      <c r="EW9172" s="73">
        <f t="shared" si="5004"/>
        <v>279.47000000000003</v>
      </c>
      <c r="EX9172" s="73">
        <f t="shared" si="5004"/>
        <v>279.47000000000003</v>
      </c>
      <c r="EY9172" s="73">
        <f t="shared" si="5004"/>
        <v>279.47000000000003</v>
      </c>
      <c r="EZ9172" s="73">
        <f t="shared" si="5004"/>
        <v>279.47000000000003</v>
      </c>
      <c r="FA9172" s="73">
        <f t="shared" si="5004"/>
        <v>279.47000000000003</v>
      </c>
      <c r="FB9172" s="73">
        <f t="shared" si="5004"/>
        <v>279.47000000000003</v>
      </c>
      <c r="FC9172" s="73">
        <f t="shared" si="5004"/>
        <v>279.47000000000003</v>
      </c>
      <c r="FD9172" s="73">
        <f t="shared" si="5004"/>
        <v>279.47000000000003</v>
      </c>
      <c r="FE9172" s="73">
        <f t="shared" si="5004"/>
        <v>279.47000000000003</v>
      </c>
      <c r="FF9172" s="73">
        <f t="shared" si="5004"/>
        <v>279.47000000000003</v>
      </c>
      <c r="FG9172" s="73">
        <f t="shared" si="5004"/>
        <v>279.47000000000003</v>
      </c>
      <c r="FH9172" s="73">
        <f t="shared" si="5004"/>
        <v>279.47000000000003</v>
      </c>
      <c r="FI9172" s="73">
        <f t="shared" si="5004"/>
        <v>279.47000000000003</v>
      </c>
      <c r="FJ9172" s="73">
        <f t="shared" si="5004"/>
        <v>279.47000000000003</v>
      </c>
      <c r="FK9172" s="73">
        <f t="shared" si="5004"/>
        <v>279.47000000000003</v>
      </c>
      <c r="FL9172" s="73">
        <f t="shared" si="5004"/>
        <v>279.47000000000003</v>
      </c>
      <c r="FM9172" s="73">
        <f t="shared" si="5004"/>
        <v>279.47000000000003</v>
      </c>
      <c r="FN9172" s="73">
        <f t="shared" si="5004"/>
        <v>279.47000000000003</v>
      </c>
      <c r="FO9172" s="73">
        <f t="shared" si="5004"/>
        <v>279.47000000000003</v>
      </c>
      <c r="FP9172" s="73">
        <f t="shared" si="5004"/>
        <v>279.47000000000003</v>
      </c>
      <c r="FQ9172" s="73">
        <f t="shared" si="5004"/>
        <v>279.47000000000003</v>
      </c>
      <c r="FR9172" s="73">
        <f t="shared" si="5004"/>
        <v>279.47000000000003</v>
      </c>
      <c r="FS9172" s="73">
        <f t="shared" si="5004"/>
        <v>279.47000000000003</v>
      </c>
      <c r="FT9172" s="73">
        <f t="shared" si="5004"/>
        <v>279.47000000000003</v>
      </c>
      <c r="FU9172" s="73">
        <f t="shared" si="5004"/>
        <v>279.47000000000003</v>
      </c>
      <c r="FV9172" s="73">
        <f t="shared" si="5004"/>
        <v>279.47000000000003</v>
      </c>
      <c r="FW9172" s="73">
        <f t="shared" si="5004"/>
        <v>279.47000000000003</v>
      </c>
      <c r="FX9172" s="73">
        <f t="shared" si="5004"/>
        <v>279.47000000000003</v>
      </c>
      <c r="FY9172" s="73">
        <f t="shared" si="5004"/>
        <v>279.47000000000003</v>
      </c>
      <c r="FZ9172" s="73">
        <f t="shared" si="5004"/>
        <v>279.47000000000003</v>
      </c>
      <c r="GA9172" s="73">
        <f t="shared" si="5004"/>
        <v>279.47000000000003</v>
      </c>
      <c r="GB9172" s="73">
        <f t="shared" si="5004"/>
        <v>279.47000000000003</v>
      </c>
      <c r="GC9172" s="73">
        <f t="shared" si="5004"/>
        <v>279.47000000000003</v>
      </c>
      <c r="GD9172" s="73">
        <f t="shared" si="5004"/>
        <v>279.47000000000003</v>
      </c>
      <c r="GE9172" s="73">
        <f t="shared" si="5004"/>
        <v>279.47000000000003</v>
      </c>
      <c r="GF9172" s="73">
        <f t="shared" si="5004"/>
        <v>279.47000000000003</v>
      </c>
      <c r="GG9172" s="73">
        <f t="shared" si="5004"/>
        <v>279.47000000000003</v>
      </c>
      <c r="GH9172" s="73">
        <f t="shared" si="5004"/>
        <v>279.47000000000003</v>
      </c>
      <c r="GI9172" s="73">
        <f t="shared" si="5004"/>
        <v>279.47000000000003</v>
      </c>
      <c r="GJ9172" s="73">
        <f t="shared" si="5004"/>
        <v>279.47000000000003</v>
      </c>
      <c r="GK9172" s="73">
        <f t="shared" si="5004"/>
        <v>279.47000000000003</v>
      </c>
      <c r="GL9172" s="73">
        <f t="shared" si="5004"/>
        <v>279.47000000000003</v>
      </c>
      <c r="GM9172" s="73">
        <f t="shared" si="5004"/>
        <v>279.47000000000003</v>
      </c>
      <c r="GN9172" s="73">
        <f t="shared" si="5004"/>
        <v>279.47000000000003</v>
      </c>
      <c r="GO9172" s="73">
        <f t="shared" si="5004"/>
        <v>279.47000000000003</v>
      </c>
      <c r="GP9172" s="73">
        <f t="shared" ref="GP9172:JA9172" si="5005">(GO9172+$F$9100*$F$9102*($F$55/$F$9101*GO9171+$F$55/$F$9101*GO9173))/(1+$F$9100*$F$9102*($F$55/$F$9101+$F$55/$F$9101))</f>
        <v>279.47000000000003</v>
      </c>
      <c r="GQ9172" s="73">
        <f t="shared" si="5005"/>
        <v>279.47000000000003</v>
      </c>
      <c r="GR9172" s="73">
        <f t="shared" si="5005"/>
        <v>279.47000000000003</v>
      </c>
      <c r="GS9172" s="73">
        <f t="shared" si="5005"/>
        <v>279.47000000000003</v>
      </c>
      <c r="GT9172" s="73">
        <f t="shared" si="5005"/>
        <v>279.47000000000003</v>
      </c>
      <c r="GU9172" s="73">
        <f t="shared" si="5005"/>
        <v>279.47000000000003</v>
      </c>
      <c r="GV9172" s="73">
        <f t="shared" si="5005"/>
        <v>279.47000000000003</v>
      </c>
      <c r="GW9172" s="73">
        <f t="shared" si="5005"/>
        <v>279.47000000000003</v>
      </c>
      <c r="GX9172" s="73">
        <f t="shared" si="5005"/>
        <v>279.47000000000003</v>
      </c>
      <c r="GY9172" s="73">
        <f t="shared" si="5005"/>
        <v>279.47000000000003</v>
      </c>
      <c r="GZ9172" s="73">
        <f t="shared" si="5005"/>
        <v>279.47000000000003</v>
      </c>
      <c r="HA9172" s="73">
        <f t="shared" si="5005"/>
        <v>279.47000000000003</v>
      </c>
      <c r="HB9172" s="73">
        <f t="shared" si="5005"/>
        <v>279.47000000000003</v>
      </c>
      <c r="HC9172" s="73">
        <f t="shared" si="5005"/>
        <v>279.47000000000003</v>
      </c>
      <c r="HD9172" s="73">
        <f t="shared" si="5005"/>
        <v>279.47000000000003</v>
      </c>
      <c r="HE9172" s="73">
        <f t="shared" si="5005"/>
        <v>279.47000000000003</v>
      </c>
      <c r="HF9172" s="73">
        <f t="shared" si="5005"/>
        <v>279.47000000000003</v>
      </c>
      <c r="HG9172" s="73">
        <f t="shared" si="5005"/>
        <v>279.47000000000003</v>
      </c>
      <c r="HH9172" s="73">
        <f t="shared" si="5005"/>
        <v>279.47000000000003</v>
      </c>
      <c r="HI9172" s="73">
        <f t="shared" si="5005"/>
        <v>279.47000000000003</v>
      </c>
      <c r="HJ9172" s="73">
        <f t="shared" si="5005"/>
        <v>279.47000000000003</v>
      </c>
      <c r="HK9172" s="73">
        <f t="shared" si="5005"/>
        <v>279.47000000000003</v>
      </c>
      <c r="HL9172" s="73">
        <f t="shared" si="5005"/>
        <v>279.47000000000003</v>
      </c>
      <c r="HM9172" s="73">
        <f t="shared" si="5005"/>
        <v>279.47000000000003</v>
      </c>
      <c r="HN9172" s="73">
        <f t="shared" si="5005"/>
        <v>279.47000000000003</v>
      </c>
      <c r="HO9172" s="73">
        <f t="shared" si="5005"/>
        <v>279.47000000000003</v>
      </c>
      <c r="HP9172" s="73">
        <f t="shared" si="5005"/>
        <v>279.47000000000003</v>
      </c>
      <c r="HQ9172" s="73">
        <f t="shared" si="5005"/>
        <v>279.47000000000003</v>
      </c>
      <c r="HR9172" s="73">
        <f t="shared" si="5005"/>
        <v>279.47000000000003</v>
      </c>
      <c r="HS9172" s="73">
        <f t="shared" si="5005"/>
        <v>279.47000000000003</v>
      </c>
      <c r="HT9172" s="73">
        <f t="shared" si="5005"/>
        <v>279.47000000000003</v>
      </c>
      <c r="HU9172" s="73">
        <f t="shared" si="5005"/>
        <v>279.47000000000003</v>
      </c>
      <c r="HV9172" s="73">
        <f t="shared" si="5005"/>
        <v>279.47000000000003</v>
      </c>
      <c r="HW9172" s="73">
        <f t="shared" si="5005"/>
        <v>279.47000000000003</v>
      </c>
      <c r="HX9172" s="73">
        <f t="shared" si="5005"/>
        <v>279.47000000000003</v>
      </c>
      <c r="HY9172" s="73">
        <f t="shared" si="5005"/>
        <v>279.47000000000003</v>
      </c>
      <c r="HZ9172" s="73">
        <f t="shared" si="5005"/>
        <v>279.47000000000003</v>
      </c>
      <c r="IA9172" s="73">
        <f t="shared" si="5005"/>
        <v>279.47000000000003</v>
      </c>
      <c r="IB9172" s="73">
        <f t="shared" si="5005"/>
        <v>279.47000000000003</v>
      </c>
      <c r="IC9172" s="73">
        <f t="shared" si="5005"/>
        <v>279.47000000000003</v>
      </c>
      <c r="ID9172" s="73">
        <f t="shared" si="5005"/>
        <v>279.47000000000003</v>
      </c>
      <c r="IE9172" s="73">
        <f t="shared" si="5005"/>
        <v>279.47000000000003</v>
      </c>
      <c r="IF9172" s="73">
        <f t="shared" si="5005"/>
        <v>279.47000000000003</v>
      </c>
      <c r="IG9172" s="73">
        <f t="shared" si="5005"/>
        <v>279.47000000000003</v>
      </c>
      <c r="IH9172" s="73">
        <f t="shared" si="5005"/>
        <v>279.47000000000003</v>
      </c>
      <c r="II9172" s="73">
        <f t="shared" si="5005"/>
        <v>279.47000000000003</v>
      </c>
      <c r="IJ9172" s="73">
        <f t="shared" si="5005"/>
        <v>279.47000000000003</v>
      </c>
      <c r="IK9172" s="73">
        <f t="shared" si="5005"/>
        <v>279.47000000000003</v>
      </c>
      <c r="IL9172" s="73">
        <f t="shared" si="5005"/>
        <v>279.47000000000003</v>
      </c>
      <c r="IM9172" s="73">
        <f t="shared" si="5005"/>
        <v>279.47000000000003</v>
      </c>
      <c r="IN9172" s="73">
        <f t="shared" si="5005"/>
        <v>279.47000000000003</v>
      </c>
      <c r="IO9172" s="73">
        <f t="shared" si="5005"/>
        <v>279.47000000000003</v>
      </c>
      <c r="IP9172" s="73">
        <f t="shared" si="5005"/>
        <v>279.47000000000003</v>
      </c>
      <c r="IQ9172" s="73">
        <f t="shared" si="5005"/>
        <v>279.47000000000003</v>
      </c>
      <c r="IR9172" s="73">
        <f t="shared" si="5005"/>
        <v>279.47000000000003</v>
      </c>
      <c r="IS9172" s="73">
        <f t="shared" si="5005"/>
        <v>279.47000000000003</v>
      </c>
      <c r="IT9172" s="73">
        <f t="shared" si="5005"/>
        <v>279.47000000000003</v>
      </c>
      <c r="IU9172" s="73">
        <f t="shared" si="5005"/>
        <v>279.47000000000003</v>
      </c>
      <c r="IV9172" s="73">
        <f t="shared" si="5005"/>
        <v>279.47000000000003</v>
      </c>
      <c r="IW9172" s="73">
        <f t="shared" si="5005"/>
        <v>279.47000000000003</v>
      </c>
      <c r="IX9172" s="73">
        <f t="shared" si="5005"/>
        <v>279.47000000000003</v>
      </c>
      <c r="IY9172" s="73">
        <f t="shared" si="5005"/>
        <v>279.47000000000003</v>
      </c>
      <c r="IZ9172" s="73">
        <f t="shared" si="5005"/>
        <v>279.47000000000003</v>
      </c>
      <c r="JA9172" s="73">
        <f t="shared" si="5005"/>
        <v>279.47000000000003</v>
      </c>
      <c r="JB9172" s="73">
        <f t="shared" ref="JB9172:KG9172" si="5006">(JA9172+$F$9100*$F$9102*($F$55/$F$9101*JA9171+$F$55/$F$9101*JA9173))/(1+$F$9100*$F$9102*($F$55/$F$9101+$F$55/$F$9101))</f>
        <v>279.47000000000003</v>
      </c>
      <c r="JC9172" s="73">
        <f t="shared" si="5006"/>
        <v>279.47000000000003</v>
      </c>
      <c r="JD9172" s="73">
        <f t="shared" si="5006"/>
        <v>279.47000000000003</v>
      </c>
      <c r="JE9172" s="73">
        <f t="shared" si="5006"/>
        <v>279.47000000000003</v>
      </c>
      <c r="JF9172" s="73">
        <f t="shared" si="5006"/>
        <v>279.47000000000003</v>
      </c>
      <c r="JG9172" s="73">
        <f t="shared" si="5006"/>
        <v>279.47000000000003</v>
      </c>
      <c r="JH9172" s="73">
        <f t="shared" si="5006"/>
        <v>279.47000000000003</v>
      </c>
      <c r="JI9172" s="73">
        <f t="shared" si="5006"/>
        <v>279.47000000000003</v>
      </c>
      <c r="JJ9172" s="73">
        <f t="shared" si="5006"/>
        <v>279.47000000000003</v>
      </c>
      <c r="JK9172" s="73">
        <f t="shared" si="5006"/>
        <v>279.47000000000003</v>
      </c>
      <c r="JL9172" s="73">
        <f t="shared" si="5006"/>
        <v>279.47000000000003</v>
      </c>
      <c r="JM9172" s="73">
        <f t="shared" si="5006"/>
        <v>279.47000000000003</v>
      </c>
      <c r="JN9172" s="73">
        <f t="shared" si="5006"/>
        <v>279.47000000000003</v>
      </c>
      <c r="JO9172" s="73">
        <f t="shared" si="5006"/>
        <v>279.47000000000003</v>
      </c>
      <c r="JP9172" s="73">
        <f t="shared" si="5006"/>
        <v>279.47000000000003</v>
      </c>
      <c r="JQ9172" s="73">
        <f t="shared" si="5006"/>
        <v>279.47000000000003</v>
      </c>
      <c r="JR9172" s="73">
        <f t="shared" si="5006"/>
        <v>279.47000000000003</v>
      </c>
      <c r="JS9172" s="73">
        <f t="shared" si="5006"/>
        <v>279.47000000000003</v>
      </c>
      <c r="JT9172" s="73">
        <f t="shared" si="5006"/>
        <v>279.47000000000003</v>
      </c>
      <c r="JU9172" s="73">
        <f t="shared" si="5006"/>
        <v>279.47000000000003</v>
      </c>
      <c r="JV9172" s="73">
        <f t="shared" si="5006"/>
        <v>279.47000000000003</v>
      </c>
      <c r="JW9172" s="73">
        <f t="shared" si="5006"/>
        <v>279.47000000000003</v>
      </c>
      <c r="JX9172" s="73">
        <f t="shared" si="5006"/>
        <v>279.47000000000003</v>
      </c>
      <c r="JY9172" s="73">
        <f t="shared" si="5006"/>
        <v>279.47000000000003</v>
      </c>
      <c r="JZ9172" s="73">
        <f t="shared" si="5006"/>
        <v>279.47000000000003</v>
      </c>
      <c r="KA9172" s="73">
        <f t="shared" si="5006"/>
        <v>279.47000000000003</v>
      </c>
      <c r="KB9172" s="73">
        <f t="shared" si="5006"/>
        <v>279.47000000000003</v>
      </c>
      <c r="KC9172" s="73">
        <f t="shared" si="5006"/>
        <v>279.47000000000003</v>
      </c>
      <c r="KD9172" s="73">
        <f t="shared" si="5006"/>
        <v>279.47000000000003</v>
      </c>
      <c r="KE9172" s="73">
        <f t="shared" si="5006"/>
        <v>279.47000000000003</v>
      </c>
      <c r="KF9172" s="73">
        <f t="shared" si="5006"/>
        <v>279.47000000000003</v>
      </c>
      <c r="KG9172" s="73">
        <f t="shared" si="5006"/>
        <v>279.47000000000003</v>
      </c>
      <c r="KH9172">
        <v>279.47000000000003</v>
      </c>
      <c r="KL9172" s="84"/>
      <c r="KP9172" s="84"/>
      <c r="KS9172" s="74"/>
      <c r="KT9172" s="74"/>
      <c r="KU9172" s="16"/>
      <c r="KV9172" s="72"/>
      <c r="KW9172" s="72"/>
      <c r="KX9172" s="16"/>
      <c r="KZ9172" s="16"/>
      <c r="LA9172" s="16"/>
      <c r="LB9172" s="74"/>
      <c r="LC9172" s="74"/>
    </row>
    <row r="9173" spans="2:315" x14ac:dyDescent="0.35">
      <c r="B9173">
        <v>67</v>
      </c>
      <c r="C9173">
        <f t="shared" si="4826"/>
        <v>0.66500000000000004</v>
      </c>
      <c r="E9173" s="92">
        <v>279.47000000000003</v>
      </c>
      <c r="F9173" s="73">
        <f t="shared" ref="F9173:BQ9173" si="5007">(E9173+$F$9100*$F$9102*($F$55/$F$9101*E9172+$F$55/$F$9101*E9174))/(1+$F$9100*$F$9102*($F$55/$F$9101+$F$55/$F$9101))</f>
        <v>279.47000000000003</v>
      </c>
      <c r="G9173" s="73">
        <f t="shared" si="5007"/>
        <v>279.47000000000003</v>
      </c>
      <c r="H9173" s="73">
        <f t="shared" si="5007"/>
        <v>279.47000000000003</v>
      </c>
      <c r="I9173" s="73">
        <f t="shared" si="5007"/>
        <v>279.47000000000003</v>
      </c>
      <c r="J9173" s="73">
        <f t="shared" si="5007"/>
        <v>279.47000000000003</v>
      </c>
      <c r="K9173" s="73">
        <f t="shared" si="5007"/>
        <v>279.47000000000003</v>
      </c>
      <c r="L9173" s="73">
        <f t="shared" si="5007"/>
        <v>279.47000000000003</v>
      </c>
      <c r="M9173" s="73">
        <f t="shared" si="5007"/>
        <v>279.47000000000003</v>
      </c>
      <c r="N9173" s="73">
        <f t="shared" si="5007"/>
        <v>279.47000000000003</v>
      </c>
      <c r="O9173" s="73">
        <f t="shared" si="5007"/>
        <v>279.47000000000003</v>
      </c>
      <c r="P9173" s="73">
        <f t="shared" si="5007"/>
        <v>279.47000000000003</v>
      </c>
      <c r="Q9173" s="73">
        <f t="shared" si="5007"/>
        <v>279.47000000000003</v>
      </c>
      <c r="R9173" s="73">
        <f t="shared" si="5007"/>
        <v>279.47000000000003</v>
      </c>
      <c r="S9173" s="73">
        <f t="shared" si="5007"/>
        <v>279.47000000000003</v>
      </c>
      <c r="T9173" s="73">
        <f t="shared" si="5007"/>
        <v>279.47000000000003</v>
      </c>
      <c r="U9173" s="73">
        <f t="shared" si="5007"/>
        <v>279.47000000000003</v>
      </c>
      <c r="V9173" s="73">
        <f t="shared" si="5007"/>
        <v>279.47000000000003</v>
      </c>
      <c r="W9173" s="73">
        <f t="shared" si="5007"/>
        <v>279.47000000000003</v>
      </c>
      <c r="X9173" s="73">
        <f t="shared" si="5007"/>
        <v>279.47000000000003</v>
      </c>
      <c r="Y9173" s="73">
        <f t="shared" si="5007"/>
        <v>279.47000000000003</v>
      </c>
      <c r="Z9173" s="73">
        <f t="shared" si="5007"/>
        <v>279.47000000000003</v>
      </c>
      <c r="AA9173" s="73">
        <f t="shared" si="5007"/>
        <v>279.47000000000003</v>
      </c>
      <c r="AB9173" s="73">
        <f t="shared" si="5007"/>
        <v>279.47000000000003</v>
      </c>
      <c r="AC9173" s="73">
        <f t="shared" si="5007"/>
        <v>279.47000000000003</v>
      </c>
      <c r="AD9173" s="73">
        <f t="shared" si="5007"/>
        <v>279.47000000000003</v>
      </c>
      <c r="AE9173" s="73">
        <f t="shared" si="5007"/>
        <v>279.47000000000003</v>
      </c>
      <c r="AF9173" s="73">
        <f t="shared" si="5007"/>
        <v>279.47000000000003</v>
      </c>
      <c r="AG9173" s="73">
        <f t="shared" si="5007"/>
        <v>279.47000000000003</v>
      </c>
      <c r="AH9173" s="73">
        <f t="shared" si="5007"/>
        <v>279.47000000000003</v>
      </c>
      <c r="AI9173" s="73">
        <f t="shared" si="5007"/>
        <v>279.47000000000003</v>
      </c>
      <c r="AJ9173" s="73">
        <f t="shared" si="5007"/>
        <v>279.47000000000003</v>
      </c>
      <c r="AK9173" s="73">
        <f t="shared" si="5007"/>
        <v>279.47000000000003</v>
      </c>
      <c r="AL9173" s="73">
        <f t="shared" si="5007"/>
        <v>279.47000000000003</v>
      </c>
      <c r="AM9173" s="73">
        <f t="shared" si="5007"/>
        <v>279.47000000000003</v>
      </c>
      <c r="AN9173" s="73">
        <f t="shared" si="5007"/>
        <v>279.47000000000003</v>
      </c>
      <c r="AO9173" s="73">
        <f t="shared" si="5007"/>
        <v>279.47000000000003</v>
      </c>
      <c r="AP9173" s="73">
        <f t="shared" si="5007"/>
        <v>279.47000000000003</v>
      </c>
      <c r="AQ9173" s="73">
        <f t="shared" si="5007"/>
        <v>279.47000000000003</v>
      </c>
      <c r="AR9173" s="73">
        <f t="shared" si="5007"/>
        <v>279.47000000000003</v>
      </c>
      <c r="AS9173" s="73">
        <f t="shared" si="5007"/>
        <v>279.47000000000003</v>
      </c>
      <c r="AT9173" s="73">
        <f t="shared" si="5007"/>
        <v>279.47000000000003</v>
      </c>
      <c r="AU9173" s="73">
        <f t="shared" si="5007"/>
        <v>279.47000000000003</v>
      </c>
      <c r="AV9173" s="73">
        <f t="shared" si="5007"/>
        <v>279.47000000000003</v>
      </c>
      <c r="AW9173" s="73">
        <f t="shared" si="5007"/>
        <v>279.47000000000003</v>
      </c>
      <c r="AX9173" s="73">
        <f t="shared" si="5007"/>
        <v>279.47000000000003</v>
      </c>
      <c r="AY9173" s="73">
        <f t="shared" si="5007"/>
        <v>279.47000000000003</v>
      </c>
      <c r="AZ9173" s="73">
        <f t="shared" si="5007"/>
        <v>279.47000000000003</v>
      </c>
      <c r="BA9173" s="73">
        <f t="shared" si="5007"/>
        <v>279.47000000000003</v>
      </c>
      <c r="BB9173" s="73">
        <f t="shared" si="5007"/>
        <v>279.47000000000003</v>
      </c>
      <c r="BC9173" s="73">
        <f t="shared" si="5007"/>
        <v>279.47000000000003</v>
      </c>
      <c r="BD9173" s="73">
        <f t="shared" si="5007"/>
        <v>279.47000000000003</v>
      </c>
      <c r="BE9173" s="73">
        <f t="shared" si="5007"/>
        <v>279.47000000000003</v>
      </c>
      <c r="BF9173" s="73">
        <f t="shared" si="5007"/>
        <v>279.47000000000003</v>
      </c>
      <c r="BG9173" s="73">
        <f t="shared" si="5007"/>
        <v>279.47000000000003</v>
      </c>
      <c r="BH9173" s="73">
        <f t="shared" si="5007"/>
        <v>279.47000000000003</v>
      </c>
      <c r="BI9173" s="73">
        <f t="shared" si="5007"/>
        <v>279.47000000000003</v>
      </c>
      <c r="BJ9173" s="73">
        <f t="shared" si="5007"/>
        <v>279.47000000000003</v>
      </c>
      <c r="BK9173" s="73">
        <f t="shared" si="5007"/>
        <v>279.47000000000003</v>
      </c>
      <c r="BL9173" s="73">
        <f t="shared" si="5007"/>
        <v>279.47000000000003</v>
      </c>
      <c r="BM9173" s="73">
        <f t="shared" si="5007"/>
        <v>279.47000000000003</v>
      </c>
      <c r="BN9173" s="73">
        <f t="shared" si="5007"/>
        <v>279.47000000000003</v>
      </c>
      <c r="BO9173" s="73">
        <f t="shared" si="5007"/>
        <v>279.47000000000003</v>
      </c>
      <c r="BP9173" s="73">
        <f t="shared" si="5007"/>
        <v>279.47000000000003</v>
      </c>
      <c r="BQ9173" s="73">
        <f t="shared" si="5007"/>
        <v>279.47000000000003</v>
      </c>
      <c r="BR9173" s="73">
        <f t="shared" ref="BR9173:EC9173" si="5008">(BQ9173+$F$9100*$F$9102*($F$55/$F$9101*BQ9172+$F$55/$F$9101*BQ9174))/(1+$F$9100*$F$9102*($F$55/$F$9101+$F$55/$F$9101))</f>
        <v>279.47000000000003</v>
      </c>
      <c r="BS9173" s="73">
        <f t="shared" si="5008"/>
        <v>279.47000000000003</v>
      </c>
      <c r="BT9173" s="73">
        <f t="shared" si="5008"/>
        <v>279.47000000000003</v>
      </c>
      <c r="BU9173" s="73">
        <f t="shared" si="5008"/>
        <v>279.47000000000003</v>
      </c>
      <c r="BV9173" s="73">
        <f t="shared" si="5008"/>
        <v>279.47000000000003</v>
      </c>
      <c r="BW9173" s="73">
        <f t="shared" si="5008"/>
        <v>279.47000000000003</v>
      </c>
      <c r="BX9173" s="73">
        <f t="shared" si="5008"/>
        <v>279.47000000000003</v>
      </c>
      <c r="BY9173" s="73">
        <f t="shared" si="5008"/>
        <v>279.47000000000003</v>
      </c>
      <c r="BZ9173" s="73">
        <f t="shared" si="5008"/>
        <v>279.47000000000003</v>
      </c>
      <c r="CA9173" s="73">
        <f t="shared" si="5008"/>
        <v>279.47000000000003</v>
      </c>
      <c r="CB9173" s="73">
        <f t="shared" si="5008"/>
        <v>279.47000000000003</v>
      </c>
      <c r="CC9173" s="73">
        <f t="shared" si="5008"/>
        <v>279.47000000000003</v>
      </c>
      <c r="CD9173" s="73">
        <f t="shared" si="5008"/>
        <v>279.47000000000003</v>
      </c>
      <c r="CE9173" s="73">
        <f t="shared" si="5008"/>
        <v>279.47000000000003</v>
      </c>
      <c r="CF9173" s="73">
        <f t="shared" si="5008"/>
        <v>279.47000000000003</v>
      </c>
      <c r="CG9173" s="73">
        <f t="shared" si="5008"/>
        <v>279.47000000000003</v>
      </c>
      <c r="CH9173" s="73">
        <f t="shared" si="5008"/>
        <v>279.47000000000003</v>
      </c>
      <c r="CI9173" s="73">
        <f t="shared" si="5008"/>
        <v>279.47000000000003</v>
      </c>
      <c r="CJ9173" s="73">
        <f t="shared" si="5008"/>
        <v>279.47000000000003</v>
      </c>
      <c r="CK9173" s="73">
        <f t="shared" si="5008"/>
        <v>279.47000000000003</v>
      </c>
      <c r="CL9173" s="73">
        <f t="shared" si="5008"/>
        <v>279.47000000000003</v>
      </c>
      <c r="CM9173" s="73">
        <f t="shared" si="5008"/>
        <v>279.47000000000003</v>
      </c>
      <c r="CN9173" s="73">
        <f t="shared" si="5008"/>
        <v>279.47000000000003</v>
      </c>
      <c r="CO9173" s="73">
        <f t="shared" si="5008"/>
        <v>279.47000000000003</v>
      </c>
      <c r="CP9173" s="73">
        <f t="shared" si="5008"/>
        <v>279.47000000000003</v>
      </c>
      <c r="CQ9173" s="73">
        <f t="shared" si="5008"/>
        <v>279.47000000000003</v>
      </c>
      <c r="CR9173" s="73">
        <f t="shared" si="5008"/>
        <v>279.47000000000003</v>
      </c>
      <c r="CS9173" s="73">
        <f t="shared" si="5008"/>
        <v>279.47000000000003</v>
      </c>
      <c r="CT9173" s="73">
        <f t="shared" si="5008"/>
        <v>279.47000000000003</v>
      </c>
      <c r="CU9173" s="73">
        <f t="shared" si="5008"/>
        <v>279.47000000000003</v>
      </c>
      <c r="CV9173" s="73">
        <f t="shared" si="5008"/>
        <v>279.47000000000003</v>
      </c>
      <c r="CW9173" s="73">
        <f t="shared" si="5008"/>
        <v>279.47000000000003</v>
      </c>
      <c r="CX9173" s="73">
        <f t="shared" si="5008"/>
        <v>279.47000000000003</v>
      </c>
      <c r="CY9173" s="73">
        <f t="shared" si="5008"/>
        <v>279.47000000000003</v>
      </c>
      <c r="CZ9173" s="73">
        <f t="shared" si="5008"/>
        <v>279.47000000000003</v>
      </c>
      <c r="DA9173" s="73">
        <f t="shared" si="5008"/>
        <v>279.47000000000003</v>
      </c>
      <c r="DB9173" s="73">
        <f t="shared" si="5008"/>
        <v>279.47000000000003</v>
      </c>
      <c r="DC9173" s="73">
        <f t="shared" si="5008"/>
        <v>279.47000000000003</v>
      </c>
      <c r="DD9173" s="73">
        <f t="shared" si="5008"/>
        <v>279.47000000000003</v>
      </c>
      <c r="DE9173" s="73">
        <f t="shared" si="5008"/>
        <v>279.47000000000003</v>
      </c>
      <c r="DF9173" s="73">
        <f t="shared" si="5008"/>
        <v>279.47000000000003</v>
      </c>
      <c r="DG9173" s="73">
        <f t="shared" si="5008"/>
        <v>279.47000000000003</v>
      </c>
      <c r="DH9173" s="73">
        <f t="shared" si="5008"/>
        <v>279.47000000000003</v>
      </c>
      <c r="DI9173" s="73">
        <f t="shared" si="5008"/>
        <v>279.47000000000003</v>
      </c>
      <c r="DJ9173" s="73">
        <f t="shared" si="5008"/>
        <v>279.47000000000003</v>
      </c>
      <c r="DK9173" s="73">
        <f t="shared" si="5008"/>
        <v>279.47000000000003</v>
      </c>
      <c r="DL9173" s="73">
        <f t="shared" si="5008"/>
        <v>279.47000000000003</v>
      </c>
      <c r="DM9173" s="73">
        <f t="shared" si="5008"/>
        <v>279.47000000000003</v>
      </c>
      <c r="DN9173" s="73">
        <f t="shared" si="5008"/>
        <v>279.47000000000003</v>
      </c>
      <c r="DO9173" s="73">
        <f t="shared" si="5008"/>
        <v>279.47000000000003</v>
      </c>
      <c r="DP9173" s="73">
        <f t="shared" si="5008"/>
        <v>279.47000000000003</v>
      </c>
      <c r="DQ9173" s="73">
        <f t="shared" si="5008"/>
        <v>279.47000000000003</v>
      </c>
      <c r="DR9173" s="73">
        <f t="shared" si="5008"/>
        <v>279.47000000000003</v>
      </c>
      <c r="DS9173" s="73">
        <f t="shared" si="5008"/>
        <v>279.47000000000003</v>
      </c>
      <c r="DT9173" s="73">
        <f t="shared" si="5008"/>
        <v>279.47000000000003</v>
      </c>
      <c r="DU9173" s="73">
        <f t="shared" si="5008"/>
        <v>279.47000000000003</v>
      </c>
      <c r="DV9173" s="73">
        <f t="shared" si="5008"/>
        <v>279.47000000000003</v>
      </c>
      <c r="DW9173" s="73">
        <f t="shared" si="5008"/>
        <v>279.47000000000003</v>
      </c>
      <c r="DX9173" s="73">
        <f t="shared" si="5008"/>
        <v>279.47000000000003</v>
      </c>
      <c r="DY9173" s="73">
        <f t="shared" si="5008"/>
        <v>279.47000000000003</v>
      </c>
      <c r="DZ9173" s="73">
        <f t="shared" si="5008"/>
        <v>279.47000000000003</v>
      </c>
      <c r="EA9173" s="73">
        <f t="shared" si="5008"/>
        <v>279.47000000000003</v>
      </c>
      <c r="EB9173" s="73">
        <f t="shared" si="5008"/>
        <v>279.47000000000003</v>
      </c>
      <c r="EC9173" s="73">
        <f t="shared" si="5008"/>
        <v>279.47000000000003</v>
      </c>
      <c r="ED9173" s="73">
        <f t="shared" ref="ED9173:GO9173" si="5009">(EC9173+$F$9100*$F$9102*($F$55/$F$9101*EC9172+$F$55/$F$9101*EC9174))/(1+$F$9100*$F$9102*($F$55/$F$9101+$F$55/$F$9101))</f>
        <v>279.47000000000003</v>
      </c>
      <c r="EE9173" s="73">
        <f t="shared" si="5009"/>
        <v>279.47000000000003</v>
      </c>
      <c r="EF9173" s="73">
        <f t="shared" si="5009"/>
        <v>279.47000000000003</v>
      </c>
      <c r="EG9173" s="73">
        <f t="shared" si="5009"/>
        <v>279.47000000000003</v>
      </c>
      <c r="EH9173" s="73">
        <f t="shared" si="5009"/>
        <v>279.47000000000003</v>
      </c>
      <c r="EI9173" s="73">
        <f t="shared" si="5009"/>
        <v>279.47000000000003</v>
      </c>
      <c r="EJ9173" s="73">
        <f t="shared" si="5009"/>
        <v>279.47000000000003</v>
      </c>
      <c r="EK9173" s="73">
        <f t="shared" si="5009"/>
        <v>279.47000000000003</v>
      </c>
      <c r="EL9173" s="73">
        <f t="shared" si="5009"/>
        <v>279.47000000000003</v>
      </c>
      <c r="EM9173" s="73">
        <f t="shared" si="5009"/>
        <v>279.47000000000003</v>
      </c>
      <c r="EN9173" s="73">
        <f t="shared" si="5009"/>
        <v>279.47000000000003</v>
      </c>
      <c r="EO9173" s="73">
        <f t="shared" si="5009"/>
        <v>279.47000000000003</v>
      </c>
      <c r="EP9173" s="73">
        <f t="shared" si="5009"/>
        <v>279.47000000000003</v>
      </c>
      <c r="EQ9173" s="73">
        <f t="shared" si="5009"/>
        <v>279.47000000000003</v>
      </c>
      <c r="ER9173" s="73">
        <f t="shared" si="5009"/>
        <v>279.47000000000003</v>
      </c>
      <c r="ES9173" s="73">
        <f t="shared" si="5009"/>
        <v>279.47000000000003</v>
      </c>
      <c r="ET9173" s="73">
        <f t="shared" si="5009"/>
        <v>279.47000000000003</v>
      </c>
      <c r="EU9173" s="73">
        <f t="shared" si="5009"/>
        <v>279.47000000000003</v>
      </c>
      <c r="EV9173" s="73">
        <f t="shared" si="5009"/>
        <v>279.47000000000003</v>
      </c>
      <c r="EW9173" s="73">
        <f t="shared" si="5009"/>
        <v>279.47000000000003</v>
      </c>
      <c r="EX9173" s="73">
        <f t="shared" si="5009"/>
        <v>279.47000000000003</v>
      </c>
      <c r="EY9173" s="73">
        <f t="shared" si="5009"/>
        <v>279.47000000000003</v>
      </c>
      <c r="EZ9173" s="73">
        <f t="shared" si="5009"/>
        <v>279.47000000000003</v>
      </c>
      <c r="FA9173" s="73">
        <f t="shared" si="5009"/>
        <v>279.47000000000003</v>
      </c>
      <c r="FB9173" s="73">
        <f t="shared" si="5009"/>
        <v>279.47000000000003</v>
      </c>
      <c r="FC9173" s="73">
        <f t="shared" si="5009"/>
        <v>279.47000000000003</v>
      </c>
      <c r="FD9173" s="73">
        <f t="shared" si="5009"/>
        <v>279.47000000000003</v>
      </c>
      <c r="FE9173" s="73">
        <f t="shared" si="5009"/>
        <v>279.47000000000003</v>
      </c>
      <c r="FF9173" s="73">
        <f t="shared" si="5009"/>
        <v>279.47000000000003</v>
      </c>
      <c r="FG9173" s="73">
        <f t="shared" si="5009"/>
        <v>279.47000000000003</v>
      </c>
      <c r="FH9173" s="73">
        <f t="shared" si="5009"/>
        <v>279.47000000000003</v>
      </c>
      <c r="FI9173" s="73">
        <f t="shared" si="5009"/>
        <v>279.47000000000003</v>
      </c>
      <c r="FJ9173" s="73">
        <f t="shared" si="5009"/>
        <v>279.47000000000003</v>
      </c>
      <c r="FK9173" s="73">
        <f t="shared" si="5009"/>
        <v>279.47000000000003</v>
      </c>
      <c r="FL9173" s="73">
        <f t="shared" si="5009"/>
        <v>279.47000000000003</v>
      </c>
      <c r="FM9173" s="73">
        <f t="shared" si="5009"/>
        <v>279.47000000000003</v>
      </c>
      <c r="FN9173" s="73">
        <f t="shared" si="5009"/>
        <v>279.47000000000003</v>
      </c>
      <c r="FO9173" s="73">
        <f t="shared" si="5009"/>
        <v>279.47000000000003</v>
      </c>
      <c r="FP9173" s="73">
        <f t="shared" si="5009"/>
        <v>279.47000000000003</v>
      </c>
      <c r="FQ9173" s="73">
        <f t="shared" si="5009"/>
        <v>279.47000000000003</v>
      </c>
      <c r="FR9173" s="73">
        <f t="shared" si="5009"/>
        <v>279.47000000000003</v>
      </c>
      <c r="FS9173" s="73">
        <f t="shared" si="5009"/>
        <v>279.47000000000003</v>
      </c>
      <c r="FT9173" s="73">
        <f t="shared" si="5009"/>
        <v>279.47000000000003</v>
      </c>
      <c r="FU9173" s="73">
        <f t="shared" si="5009"/>
        <v>279.47000000000003</v>
      </c>
      <c r="FV9173" s="73">
        <f t="shared" si="5009"/>
        <v>279.47000000000003</v>
      </c>
      <c r="FW9173" s="73">
        <f t="shared" si="5009"/>
        <v>279.47000000000003</v>
      </c>
      <c r="FX9173" s="73">
        <f t="shared" si="5009"/>
        <v>279.47000000000003</v>
      </c>
      <c r="FY9173" s="73">
        <f t="shared" si="5009"/>
        <v>279.47000000000003</v>
      </c>
      <c r="FZ9173" s="73">
        <f t="shared" si="5009"/>
        <v>279.47000000000003</v>
      </c>
      <c r="GA9173" s="73">
        <f t="shared" si="5009"/>
        <v>279.47000000000003</v>
      </c>
      <c r="GB9173" s="73">
        <f t="shared" si="5009"/>
        <v>279.47000000000003</v>
      </c>
      <c r="GC9173" s="73">
        <f t="shared" si="5009"/>
        <v>279.47000000000003</v>
      </c>
      <c r="GD9173" s="73">
        <f t="shared" si="5009"/>
        <v>279.47000000000003</v>
      </c>
      <c r="GE9173" s="73">
        <f t="shared" si="5009"/>
        <v>279.47000000000003</v>
      </c>
      <c r="GF9173" s="73">
        <f t="shared" si="5009"/>
        <v>279.47000000000003</v>
      </c>
      <c r="GG9173" s="73">
        <f t="shared" si="5009"/>
        <v>279.47000000000003</v>
      </c>
      <c r="GH9173" s="73">
        <f t="shared" si="5009"/>
        <v>279.47000000000003</v>
      </c>
      <c r="GI9173" s="73">
        <f t="shared" si="5009"/>
        <v>279.47000000000003</v>
      </c>
      <c r="GJ9173" s="73">
        <f t="shared" si="5009"/>
        <v>279.47000000000003</v>
      </c>
      <c r="GK9173" s="73">
        <f t="shared" si="5009"/>
        <v>279.47000000000003</v>
      </c>
      <c r="GL9173" s="73">
        <f t="shared" si="5009"/>
        <v>279.47000000000003</v>
      </c>
      <c r="GM9173" s="73">
        <f t="shared" si="5009"/>
        <v>279.47000000000003</v>
      </c>
      <c r="GN9173" s="73">
        <f t="shared" si="5009"/>
        <v>279.47000000000003</v>
      </c>
      <c r="GO9173" s="73">
        <f t="shared" si="5009"/>
        <v>279.47000000000003</v>
      </c>
      <c r="GP9173" s="73">
        <f t="shared" ref="GP9173:JA9173" si="5010">(GO9173+$F$9100*$F$9102*($F$55/$F$9101*GO9172+$F$55/$F$9101*GO9174))/(1+$F$9100*$F$9102*($F$55/$F$9101+$F$55/$F$9101))</f>
        <v>279.47000000000003</v>
      </c>
      <c r="GQ9173" s="73">
        <f t="shared" si="5010"/>
        <v>279.47000000000003</v>
      </c>
      <c r="GR9173" s="73">
        <f t="shared" si="5010"/>
        <v>279.47000000000003</v>
      </c>
      <c r="GS9173" s="73">
        <f t="shared" si="5010"/>
        <v>279.47000000000003</v>
      </c>
      <c r="GT9173" s="73">
        <f t="shared" si="5010"/>
        <v>279.47000000000003</v>
      </c>
      <c r="GU9173" s="73">
        <f t="shared" si="5010"/>
        <v>279.47000000000003</v>
      </c>
      <c r="GV9173" s="73">
        <f t="shared" si="5010"/>
        <v>279.47000000000003</v>
      </c>
      <c r="GW9173" s="73">
        <f t="shared" si="5010"/>
        <v>279.47000000000003</v>
      </c>
      <c r="GX9173" s="73">
        <f t="shared" si="5010"/>
        <v>279.47000000000003</v>
      </c>
      <c r="GY9173" s="73">
        <f t="shared" si="5010"/>
        <v>279.47000000000003</v>
      </c>
      <c r="GZ9173" s="73">
        <f t="shared" si="5010"/>
        <v>279.47000000000003</v>
      </c>
      <c r="HA9173" s="73">
        <f t="shared" si="5010"/>
        <v>279.47000000000003</v>
      </c>
      <c r="HB9173" s="73">
        <f t="shared" si="5010"/>
        <v>279.47000000000003</v>
      </c>
      <c r="HC9173" s="73">
        <f t="shared" si="5010"/>
        <v>279.47000000000003</v>
      </c>
      <c r="HD9173" s="73">
        <f t="shared" si="5010"/>
        <v>279.47000000000003</v>
      </c>
      <c r="HE9173" s="73">
        <f t="shared" si="5010"/>
        <v>279.47000000000003</v>
      </c>
      <c r="HF9173" s="73">
        <f t="shared" si="5010"/>
        <v>279.47000000000003</v>
      </c>
      <c r="HG9173" s="73">
        <f t="shared" si="5010"/>
        <v>279.47000000000003</v>
      </c>
      <c r="HH9173" s="73">
        <f t="shared" si="5010"/>
        <v>279.47000000000003</v>
      </c>
      <c r="HI9173" s="73">
        <f t="shared" si="5010"/>
        <v>279.47000000000003</v>
      </c>
      <c r="HJ9173" s="73">
        <f t="shared" si="5010"/>
        <v>279.47000000000003</v>
      </c>
      <c r="HK9173" s="73">
        <f t="shared" si="5010"/>
        <v>279.47000000000003</v>
      </c>
      <c r="HL9173" s="73">
        <f t="shared" si="5010"/>
        <v>279.47000000000003</v>
      </c>
      <c r="HM9173" s="73">
        <f t="shared" si="5010"/>
        <v>279.47000000000003</v>
      </c>
      <c r="HN9173" s="73">
        <f t="shared" si="5010"/>
        <v>279.47000000000003</v>
      </c>
      <c r="HO9173" s="73">
        <f t="shared" si="5010"/>
        <v>279.47000000000003</v>
      </c>
      <c r="HP9173" s="73">
        <f t="shared" si="5010"/>
        <v>279.47000000000003</v>
      </c>
      <c r="HQ9173" s="73">
        <f t="shared" si="5010"/>
        <v>279.47000000000003</v>
      </c>
      <c r="HR9173" s="73">
        <f t="shared" si="5010"/>
        <v>279.47000000000003</v>
      </c>
      <c r="HS9173" s="73">
        <f t="shared" si="5010"/>
        <v>279.47000000000003</v>
      </c>
      <c r="HT9173" s="73">
        <f t="shared" si="5010"/>
        <v>279.47000000000003</v>
      </c>
      <c r="HU9173" s="73">
        <f t="shared" si="5010"/>
        <v>279.47000000000003</v>
      </c>
      <c r="HV9173" s="73">
        <f t="shared" si="5010"/>
        <v>279.47000000000003</v>
      </c>
      <c r="HW9173" s="73">
        <f t="shared" si="5010"/>
        <v>279.47000000000003</v>
      </c>
      <c r="HX9173" s="73">
        <f t="shared" si="5010"/>
        <v>279.47000000000003</v>
      </c>
      <c r="HY9173" s="73">
        <f t="shared" si="5010"/>
        <v>279.47000000000003</v>
      </c>
      <c r="HZ9173" s="73">
        <f t="shared" si="5010"/>
        <v>279.47000000000003</v>
      </c>
      <c r="IA9173" s="73">
        <f t="shared" si="5010"/>
        <v>279.47000000000003</v>
      </c>
      <c r="IB9173" s="73">
        <f t="shared" si="5010"/>
        <v>279.47000000000003</v>
      </c>
      <c r="IC9173" s="73">
        <f t="shared" si="5010"/>
        <v>279.47000000000003</v>
      </c>
      <c r="ID9173" s="73">
        <f t="shared" si="5010"/>
        <v>279.47000000000003</v>
      </c>
      <c r="IE9173" s="73">
        <f t="shared" si="5010"/>
        <v>279.47000000000003</v>
      </c>
      <c r="IF9173" s="73">
        <f t="shared" si="5010"/>
        <v>279.47000000000003</v>
      </c>
      <c r="IG9173" s="73">
        <f t="shared" si="5010"/>
        <v>279.47000000000003</v>
      </c>
      <c r="IH9173" s="73">
        <f t="shared" si="5010"/>
        <v>279.47000000000003</v>
      </c>
      <c r="II9173" s="73">
        <f t="shared" si="5010"/>
        <v>279.47000000000003</v>
      </c>
      <c r="IJ9173" s="73">
        <f t="shared" si="5010"/>
        <v>279.47000000000003</v>
      </c>
      <c r="IK9173" s="73">
        <f t="shared" si="5010"/>
        <v>279.47000000000003</v>
      </c>
      <c r="IL9173" s="73">
        <f t="shared" si="5010"/>
        <v>279.47000000000003</v>
      </c>
      <c r="IM9173" s="73">
        <f t="shared" si="5010"/>
        <v>279.47000000000003</v>
      </c>
      <c r="IN9173" s="73">
        <f t="shared" si="5010"/>
        <v>279.47000000000003</v>
      </c>
      <c r="IO9173" s="73">
        <f t="shared" si="5010"/>
        <v>279.47000000000003</v>
      </c>
      <c r="IP9173" s="73">
        <f t="shared" si="5010"/>
        <v>279.47000000000003</v>
      </c>
      <c r="IQ9173" s="73">
        <f t="shared" si="5010"/>
        <v>279.47000000000003</v>
      </c>
      <c r="IR9173" s="73">
        <f t="shared" si="5010"/>
        <v>279.47000000000003</v>
      </c>
      <c r="IS9173" s="73">
        <f t="shared" si="5010"/>
        <v>279.47000000000003</v>
      </c>
      <c r="IT9173" s="73">
        <f t="shared" si="5010"/>
        <v>279.47000000000003</v>
      </c>
      <c r="IU9173" s="73">
        <f t="shared" si="5010"/>
        <v>279.47000000000003</v>
      </c>
      <c r="IV9173" s="73">
        <f t="shared" si="5010"/>
        <v>279.47000000000003</v>
      </c>
      <c r="IW9173" s="73">
        <f t="shared" si="5010"/>
        <v>279.47000000000003</v>
      </c>
      <c r="IX9173" s="73">
        <f t="shared" si="5010"/>
        <v>279.47000000000003</v>
      </c>
      <c r="IY9173" s="73">
        <f t="shared" si="5010"/>
        <v>279.47000000000003</v>
      </c>
      <c r="IZ9173" s="73">
        <f t="shared" si="5010"/>
        <v>279.47000000000003</v>
      </c>
      <c r="JA9173" s="73">
        <f t="shared" si="5010"/>
        <v>279.47000000000003</v>
      </c>
      <c r="JB9173" s="73">
        <f t="shared" ref="JB9173:KG9173" si="5011">(JA9173+$F$9100*$F$9102*($F$55/$F$9101*JA9172+$F$55/$F$9101*JA9174))/(1+$F$9100*$F$9102*($F$55/$F$9101+$F$55/$F$9101))</f>
        <v>279.47000000000003</v>
      </c>
      <c r="JC9173" s="73">
        <f t="shared" si="5011"/>
        <v>279.47000000000003</v>
      </c>
      <c r="JD9173" s="73">
        <f t="shared" si="5011"/>
        <v>279.47000000000003</v>
      </c>
      <c r="JE9173" s="73">
        <f t="shared" si="5011"/>
        <v>279.47000000000003</v>
      </c>
      <c r="JF9173" s="73">
        <f t="shared" si="5011"/>
        <v>279.47000000000003</v>
      </c>
      <c r="JG9173" s="73">
        <f t="shared" si="5011"/>
        <v>279.47000000000003</v>
      </c>
      <c r="JH9173" s="73">
        <f t="shared" si="5011"/>
        <v>279.47000000000003</v>
      </c>
      <c r="JI9173" s="73">
        <f t="shared" si="5011"/>
        <v>279.47000000000003</v>
      </c>
      <c r="JJ9173" s="73">
        <f t="shared" si="5011"/>
        <v>279.47000000000003</v>
      </c>
      <c r="JK9173" s="73">
        <f t="shared" si="5011"/>
        <v>279.47000000000003</v>
      </c>
      <c r="JL9173" s="73">
        <f t="shared" si="5011"/>
        <v>279.47000000000003</v>
      </c>
      <c r="JM9173" s="73">
        <f t="shared" si="5011"/>
        <v>279.47000000000003</v>
      </c>
      <c r="JN9173" s="73">
        <f t="shared" si="5011"/>
        <v>279.47000000000003</v>
      </c>
      <c r="JO9173" s="73">
        <f t="shared" si="5011"/>
        <v>279.47000000000003</v>
      </c>
      <c r="JP9173" s="73">
        <f t="shared" si="5011"/>
        <v>279.47000000000003</v>
      </c>
      <c r="JQ9173" s="73">
        <f t="shared" si="5011"/>
        <v>279.47000000000003</v>
      </c>
      <c r="JR9173" s="73">
        <f t="shared" si="5011"/>
        <v>279.47000000000003</v>
      </c>
      <c r="JS9173" s="73">
        <f t="shared" si="5011"/>
        <v>279.47000000000003</v>
      </c>
      <c r="JT9173" s="73">
        <f t="shared" si="5011"/>
        <v>279.47000000000003</v>
      </c>
      <c r="JU9173" s="73">
        <f t="shared" si="5011"/>
        <v>279.47000000000003</v>
      </c>
      <c r="JV9173" s="73">
        <f t="shared" si="5011"/>
        <v>279.47000000000003</v>
      </c>
      <c r="JW9173" s="73">
        <f t="shared" si="5011"/>
        <v>279.47000000000003</v>
      </c>
      <c r="JX9173" s="73">
        <f t="shared" si="5011"/>
        <v>279.47000000000003</v>
      </c>
      <c r="JY9173" s="73">
        <f t="shared" si="5011"/>
        <v>279.47000000000003</v>
      </c>
      <c r="JZ9173" s="73">
        <f t="shared" si="5011"/>
        <v>279.47000000000003</v>
      </c>
      <c r="KA9173" s="73">
        <f t="shared" si="5011"/>
        <v>279.47000000000003</v>
      </c>
      <c r="KB9173" s="73">
        <f t="shared" si="5011"/>
        <v>279.47000000000003</v>
      </c>
      <c r="KC9173" s="73">
        <f t="shared" si="5011"/>
        <v>279.47000000000003</v>
      </c>
      <c r="KD9173" s="73">
        <f t="shared" si="5011"/>
        <v>279.47000000000003</v>
      </c>
      <c r="KE9173" s="73">
        <f t="shared" si="5011"/>
        <v>279.47000000000003</v>
      </c>
      <c r="KF9173" s="73">
        <f t="shared" si="5011"/>
        <v>279.47000000000003</v>
      </c>
      <c r="KG9173" s="73">
        <f t="shared" si="5011"/>
        <v>279.47000000000003</v>
      </c>
      <c r="KH9173">
        <v>279.47000000000003</v>
      </c>
      <c r="KL9173" s="84"/>
      <c r="KP9173" s="84"/>
      <c r="KS9173" s="74"/>
      <c r="KT9173" s="74"/>
      <c r="KU9173" s="16"/>
      <c r="KV9173" s="72"/>
      <c r="KW9173" s="72"/>
      <c r="KX9173" s="16"/>
      <c r="KZ9173" s="16"/>
      <c r="LA9173" s="16"/>
      <c r="LB9173" s="74"/>
      <c r="LC9173" s="74"/>
    </row>
    <row r="9174" spans="2:315" x14ac:dyDescent="0.35">
      <c r="B9174">
        <v>68</v>
      </c>
      <c r="C9174">
        <f t="shared" si="4826"/>
        <v>0.67500000000000004</v>
      </c>
      <c r="E9174" s="92">
        <v>279.47000000000003</v>
      </c>
      <c r="F9174" s="73">
        <f t="shared" ref="F9174:BQ9174" si="5012">(E9174+$F$9100*$F$9102*($F$55/$F$9101*E9173+$F$55/$F$9101*E9175))/(1+$F$9100*$F$9102*($F$55/$F$9101+$F$55/$F$9101))</f>
        <v>279.47000000000003</v>
      </c>
      <c r="G9174" s="73">
        <f t="shared" si="5012"/>
        <v>279.47000000000003</v>
      </c>
      <c r="H9174" s="73">
        <f t="shared" si="5012"/>
        <v>279.47000000000003</v>
      </c>
      <c r="I9174" s="73">
        <f t="shared" si="5012"/>
        <v>279.47000000000003</v>
      </c>
      <c r="J9174" s="73">
        <f t="shared" si="5012"/>
        <v>279.47000000000003</v>
      </c>
      <c r="K9174" s="73">
        <f t="shared" si="5012"/>
        <v>279.47000000000003</v>
      </c>
      <c r="L9174" s="73">
        <f t="shared" si="5012"/>
        <v>279.47000000000003</v>
      </c>
      <c r="M9174" s="73">
        <f t="shared" si="5012"/>
        <v>279.47000000000003</v>
      </c>
      <c r="N9174" s="73">
        <f t="shared" si="5012"/>
        <v>279.47000000000003</v>
      </c>
      <c r="O9174" s="73">
        <f t="shared" si="5012"/>
        <v>279.47000000000003</v>
      </c>
      <c r="P9174" s="73">
        <f t="shared" si="5012"/>
        <v>279.47000000000003</v>
      </c>
      <c r="Q9174" s="73">
        <f t="shared" si="5012"/>
        <v>279.47000000000003</v>
      </c>
      <c r="R9174" s="73">
        <f t="shared" si="5012"/>
        <v>279.47000000000003</v>
      </c>
      <c r="S9174" s="73">
        <f t="shared" si="5012"/>
        <v>279.47000000000003</v>
      </c>
      <c r="T9174" s="73">
        <f t="shared" si="5012"/>
        <v>279.47000000000003</v>
      </c>
      <c r="U9174" s="73">
        <f t="shared" si="5012"/>
        <v>279.47000000000003</v>
      </c>
      <c r="V9174" s="73">
        <f t="shared" si="5012"/>
        <v>279.47000000000003</v>
      </c>
      <c r="W9174" s="73">
        <f t="shared" si="5012"/>
        <v>279.47000000000003</v>
      </c>
      <c r="X9174" s="73">
        <f t="shared" si="5012"/>
        <v>279.47000000000003</v>
      </c>
      <c r="Y9174" s="73">
        <f t="shared" si="5012"/>
        <v>279.47000000000003</v>
      </c>
      <c r="Z9174" s="73">
        <f t="shared" si="5012"/>
        <v>279.47000000000003</v>
      </c>
      <c r="AA9174" s="73">
        <f t="shared" si="5012"/>
        <v>279.47000000000003</v>
      </c>
      <c r="AB9174" s="73">
        <f t="shared" si="5012"/>
        <v>279.47000000000003</v>
      </c>
      <c r="AC9174" s="73">
        <f t="shared" si="5012"/>
        <v>279.47000000000003</v>
      </c>
      <c r="AD9174" s="73">
        <f t="shared" si="5012"/>
        <v>279.47000000000003</v>
      </c>
      <c r="AE9174" s="73">
        <f t="shared" si="5012"/>
        <v>279.47000000000003</v>
      </c>
      <c r="AF9174" s="73">
        <f t="shared" si="5012"/>
        <v>279.47000000000003</v>
      </c>
      <c r="AG9174" s="73">
        <f t="shared" si="5012"/>
        <v>279.47000000000003</v>
      </c>
      <c r="AH9174" s="73">
        <f t="shared" si="5012"/>
        <v>279.47000000000003</v>
      </c>
      <c r="AI9174" s="73">
        <f t="shared" si="5012"/>
        <v>279.47000000000003</v>
      </c>
      <c r="AJ9174" s="73">
        <f t="shared" si="5012"/>
        <v>279.47000000000003</v>
      </c>
      <c r="AK9174" s="73">
        <f t="shared" si="5012"/>
        <v>279.47000000000003</v>
      </c>
      <c r="AL9174" s="73">
        <f t="shared" si="5012"/>
        <v>279.47000000000003</v>
      </c>
      <c r="AM9174" s="73">
        <f t="shared" si="5012"/>
        <v>279.47000000000003</v>
      </c>
      <c r="AN9174" s="73">
        <f t="shared" si="5012"/>
        <v>279.47000000000003</v>
      </c>
      <c r="AO9174" s="73">
        <f t="shared" si="5012"/>
        <v>279.47000000000003</v>
      </c>
      <c r="AP9174" s="73">
        <f t="shared" si="5012"/>
        <v>279.47000000000003</v>
      </c>
      <c r="AQ9174" s="73">
        <f t="shared" si="5012"/>
        <v>279.47000000000003</v>
      </c>
      <c r="AR9174" s="73">
        <f t="shared" si="5012"/>
        <v>279.47000000000003</v>
      </c>
      <c r="AS9174" s="73">
        <f t="shared" si="5012"/>
        <v>279.47000000000003</v>
      </c>
      <c r="AT9174" s="73">
        <f t="shared" si="5012"/>
        <v>279.47000000000003</v>
      </c>
      <c r="AU9174" s="73">
        <f t="shared" si="5012"/>
        <v>279.47000000000003</v>
      </c>
      <c r="AV9174" s="73">
        <f t="shared" si="5012"/>
        <v>279.47000000000003</v>
      </c>
      <c r="AW9174" s="73">
        <f t="shared" si="5012"/>
        <v>279.47000000000003</v>
      </c>
      <c r="AX9174" s="73">
        <f t="shared" si="5012"/>
        <v>279.47000000000003</v>
      </c>
      <c r="AY9174" s="73">
        <f t="shared" si="5012"/>
        <v>279.47000000000003</v>
      </c>
      <c r="AZ9174" s="73">
        <f t="shared" si="5012"/>
        <v>279.47000000000003</v>
      </c>
      <c r="BA9174" s="73">
        <f t="shared" si="5012"/>
        <v>279.47000000000003</v>
      </c>
      <c r="BB9174" s="73">
        <f t="shared" si="5012"/>
        <v>279.47000000000003</v>
      </c>
      <c r="BC9174" s="73">
        <f t="shared" si="5012"/>
        <v>279.47000000000003</v>
      </c>
      <c r="BD9174" s="73">
        <f t="shared" si="5012"/>
        <v>279.47000000000003</v>
      </c>
      <c r="BE9174" s="73">
        <f t="shared" si="5012"/>
        <v>279.47000000000003</v>
      </c>
      <c r="BF9174" s="73">
        <f t="shared" si="5012"/>
        <v>279.47000000000003</v>
      </c>
      <c r="BG9174" s="73">
        <f t="shared" si="5012"/>
        <v>279.47000000000003</v>
      </c>
      <c r="BH9174" s="73">
        <f t="shared" si="5012"/>
        <v>279.47000000000003</v>
      </c>
      <c r="BI9174" s="73">
        <f t="shared" si="5012"/>
        <v>279.47000000000003</v>
      </c>
      <c r="BJ9174" s="73">
        <f t="shared" si="5012"/>
        <v>279.47000000000003</v>
      </c>
      <c r="BK9174" s="73">
        <f t="shared" si="5012"/>
        <v>279.47000000000003</v>
      </c>
      <c r="BL9174" s="73">
        <f t="shared" si="5012"/>
        <v>279.47000000000003</v>
      </c>
      <c r="BM9174" s="73">
        <f t="shared" si="5012"/>
        <v>279.47000000000003</v>
      </c>
      <c r="BN9174" s="73">
        <f t="shared" si="5012"/>
        <v>279.47000000000003</v>
      </c>
      <c r="BO9174" s="73">
        <f t="shared" si="5012"/>
        <v>279.47000000000003</v>
      </c>
      <c r="BP9174" s="73">
        <f t="shared" si="5012"/>
        <v>279.47000000000003</v>
      </c>
      <c r="BQ9174" s="73">
        <f t="shared" si="5012"/>
        <v>279.47000000000003</v>
      </c>
      <c r="BR9174" s="73">
        <f t="shared" ref="BR9174:EC9174" si="5013">(BQ9174+$F$9100*$F$9102*($F$55/$F$9101*BQ9173+$F$55/$F$9101*BQ9175))/(1+$F$9100*$F$9102*($F$55/$F$9101+$F$55/$F$9101))</f>
        <v>279.47000000000003</v>
      </c>
      <c r="BS9174" s="73">
        <f t="shared" si="5013"/>
        <v>279.47000000000003</v>
      </c>
      <c r="BT9174" s="73">
        <f t="shared" si="5013"/>
        <v>279.47000000000003</v>
      </c>
      <c r="BU9174" s="73">
        <f t="shared" si="5013"/>
        <v>279.47000000000003</v>
      </c>
      <c r="BV9174" s="73">
        <f t="shared" si="5013"/>
        <v>279.47000000000003</v>
      </c>
      <c r="BW9174" s="73">
        <f t="shared" si="5013"/>
        <v>279.47000000000003</v>
      </c>
      <c r="BX9174" s="73">
        <f t="shared" si="5013"/>
        <v>279.47000000000003</v>
      </c>
      <c r="BY9174" s="73">
        <f t="shared" si="5013"/>
        <v>279.47000000000003</v>
      </c>
      <c r="BZ9174" s="73">
        <f t="shared" si="5013"/>
        <v>279.47000000000003</v>
      </c>
      <c r="CA9174" s="73">
        <f t="shared" si="5013"/>
        <v>279.47000000000003</v>
      </c>
      <c r="CB9174" s="73">
        <f t="shared" si="5013"/>
        <v>279.47000000000003</v>
      </c>
      <c r="CC9174" s="73">
        <f t="shared" si="5013"/>
        <v>279.47000000000003</v>
      </c>
      <c r="CD9174" s="73">
        <f t="shared" si="5013"/>
        <v>279.47000000000003</v>
      </c>
      <c r="CE9174" s="73">
        <f t="shared" si="5013"/>
        <v>279.47000000000003</v>
      </c>
      <c r="CF9174" s="73">
        <f t="shared" si="5013"/>
        <v>279.47000000000003</v>
      </c>
      <c r="CG9174" s="73">
        <f t="shared" si="5013"/>
        <v>279.47000000000003</v>
      </c>
      <c r="CH9174" s="73">
        <f t="shared" si="5013"/>
        <v>279.47000000000003</v>
      </c>
      <c r="CI9174" s="73">
        <f t="shared" si="5013"/>
        <v>279.47000000000003</v>
      </c>
      <c r="CJ9174" s="73">
        <f t="shared" si="5013"/>
        <v>279.47000000000003</v>
      </c>
      <c r="CK9174" s="73">
        <f t="shared" si="5013"/>
        <v>279.47000000000003</v>
      </c>
      <c r="CL9174" s="73">
        <f t="shared" si="5013"/>
        <v>279.47000000000003</v>
      </c>
      <c r="CM9174" s="73">
        <f t="shared" si="5013"/>
        <v>279.47000000000003</v>
      </c>
      <c r="CN9174" s="73">
        <f t="shared" si="5013"/>
        <v>279.47000000000003</v>
      </c>
      <c r="CO9174" s="73">
        <f t="shared" si="5013"/>
        <v>279.47000000000003</v>
      </c>
      <c r="CP9174" s="73">
        <f t="shared" si="5013"/>
        <v>279.47000000000003</v>
      </c>
      <c r="CQ9174" s="73">
        <f t="shared" si="5013"/>
        <v>279.47000000000003</v>
      </c>
      <c r="CR9174" s="73">
        <f t="shared" si="5013"/>
        <v>279.47000000000003</v>
      </c>
      <c r="CS9174" s="73">
        <f t="shared" si="5013"/>
        <v>279.47000000000003</v>
      </c>
      <c r="CT9174" s="73">
        <f t="shared" si="5013"/>
        <v>279.47000000000003</v>
      </c>
      <c r="CU9174" s="73">
        <f t="shared" si="5013"/>
        <v>279.47000000000003</v>
      </c>
      <c r="CV9174" s="73">
        <f t="shared" si="5013"/>
        <v>279.47000000000003</v>
      </c>
      <c r="CW9174" s="73">
        <f t="shared" si="5013"/>
        <v>279.47000000000003</v>
      </c>
      <c r="CX9174" s="73">
        <f t="shared" si="5013"/>
        <v>279.47000000000003</v>
      </c>
      <c r="CY9174" s="73">
        <f t="shared" si="5013"/>
        <v>279.47000000000003</v>
      </c>
      <c r="CZ9174" s="73">
        <f t="shared" si="5013"/>
        <v>279.47000000000003</v>
      </c>
      <c r="DA9174" s="73">
        <f t="shared" si="5013"/>
        <v>279.47000000000003</v>
      </c>
      <c r="DB9174" s="73">
        <f t="shared" si="5013"/>
        <v>279.47000000000003</v>
      </c>
      <c r="DC9174" s="73">
        <f t="shared" si="5013"/>
        <v>279.47000000000003</v>
      </c>
      <c r="DD9174" s="73">
        <f t="shared" si="5013"/>
        <v>279.47000000000003</v>
      </c>
      <c r="DE9174" s="73">
        <f t="shared" si="5013"/>
        <v>279.47000000000003</v>
      </c>
      <c r="DF9174" s="73">
        <f t="shared" si="5013"/>
        <v>279.47000000000003</v>
      </c>
      <c r="DG9174" s="73">
        <f t="shared" si="5013"/>
        <v>279.47000000000003</v>
      </c>
      <c r="DH9174" s="73">
        <f t="shared" si="5013"/>
        <v>279.47000000000003</v>
      </c>
      <c r="DI9174" s="73">
        <f t="shared" si="5013"/>
        <v>279.47000000000003</v>
      </c>
      <c r="DJ9174" s="73">
        <f t="shared" si="5013"/>
        <v>279.47000000000003</v>
      </c>
      <c r="DK9174" s="73">
        <f t="shared" si="5013"/>
        <v>279.47000000000003</v>
      </c>
      <c r="DL9174" s="73">
        <f t="shared" si="5013"/>
        <v>279.47000000000003</v>
      </c>
      <c r="DM9174" s="73">
        <f t="shared" si="5013"/>
        <v>279.47000000000003</v>
      </c>
      <c r="DN9174" s="73">
        <f t="shared" si="5013"/>
        <v>279.47000000000003</v>
      </c>
      <c r="DO9174" s="73">
        <f t="shared" si="5013"/>
        <v>279.47000000000003</v>
      </c>
      <c r="DP9174" s="73">
        <f t="shared" si="5013"/>
        <v>279.47000000000003</v>
      </c>
      <c r="DQ9174" s="73">
        <f t="shared" si="5013"/>
        <v>279.47000000000003</v>
      </c>
      <c r="DR9174" s="73">
        <f t="shared" si="5013"/>
        <v>279.47000000000003</v>
      </c>
      <c r="DS9174" s="73">
        <f t="shared" si="5013"/>
        <v>279.47000000000003</v>
      </c>
      <c r="DT9174" s="73">
        <f t="shared" si="5013"/>
        <v>279.47000000000003</v>
      </c>
      <c r="DU9174" s="73">
        <f t="shared" si="5013"/>
        <v>279.47000000000003</v>
      </c>
      <c r="DV9174" s="73">
        <f t="shared" si="5013"/>
        <v>279.47000000000003</v>
      </c>
      <c r="DW9174" s="73">
        <f t="shared" si="5013"/>
        <v>279.47000000000003</v>
      </c>
      <c r="DX9174" s="73">
        <f t="shared" si="5013"/>
        <v>279.47000000000003</v>
      </c>
      <c r="DY9174" s="73">
        <f t="shared" si="5013"/>
        <v>279.47000000000003</v>
      </c>
      <c r="DZ9174" s="73">
        <f t="shared" si="5013"/>
        <v>279.47000000000003</v>
      </c>
      <c r="EA9174" s="73">
        <f t="shared" si="5013"/>
        <v>279.47000000000003</v>
      </c>
      <c r="EB9174" s="73">
        <f t="shared" si="5013"/>
        <v>279.47000000000003</v>
      </c>
      <c r="EC9174" s="73">
        <f t="shared" si="5013"/>
        <v>279.47000000000003</v>
      </c>
      <c r="ED9174" s="73">
        <f t="shared" ref="ED9174:GO9174" si="5014">(EC9174+$F$9100*$F$9102*($F$55/$F$9101*EC9173+$F$55/$F$9101*EC9175))/(1+$F$9100*$F$9102*($F$55/$F$9101+$F$55/$F$9101))</f>
        <v>279.47000000000003</v>
      </c>
      <c r="EE9174" s="73">
        <f t="shared" si="5014"/>
        <v>279.47000000000003</v>
      </c>
      <c r="EF9174" s="73">
        <f t="shared" si="5014"/>
        <v>279.47000000000003</v>
      </c>
      <c r="EG9174" s="73">
        <f t="shared" si="5014"/>
        <v>279.47000000000003</v>
      </c>
      <c r="EH9174" s="73">
        <f t="shared" si="5014"/>
        <v>279.47000000000003</v>
      </c>
      <c r="EI9174" s="73">
        <f t="shared" si="5014"/>
        <v>279.47000000000003</v>
      </c>
      <c r="EJ9174" s="73">
        <f t="shared" si="5014"/>
        <v>279.47000000000003</v>
      </c>
      <c r="EK9174" s="73">
        <f t="shared" si="5014"/>
        <v>279.47000000000003</v>
      </c>
      <c r="EL9174" s="73">
        <f t="shared" si="5014"/>
        <v>279.47000000000003</v>
      </c>
      <c r="EM9174" s="73">
        <f t="shared" si="5014"/>
        <v>279.47000000000003</v>
      </c>
      <c r="EN9174" s="73">
        <f t="shared" si="5014"/>
        <v>279.47000000000003</v>
      </c>
      <c r="EO9174" s="73">
        <f t="shared" si="5014"/>
        <v>279.47000000000003</v>
      </c>
      <c r="EP9174" s="73">
        <f t="shared" si="5014"/>
        <v>279.47000000000003</v>
      </c>
      <c r="EQ9174" s="73">
        <f t="shared" si="5014"/>
        <v>279.47000000000003</v>
      </c>
      <c r="ER9174" s="73">
        <f t="shared" si="5014"/>
        <v>279.47000000000003</v>
      </c>
      <c r="ES9174" s="73">
        <f t="shared" si="5014"/>
        <v>279.47000000000003</v>
      </c>
      <c r="ET9174" s="73">
        <f t="shared" si="5014"/>
        <v>279.47000000000003</v>
      </c>
      <c r="EU9174" s="73">
        <f t="shared" si="5014"/>
        <v>279.47000000000003</v>
      </c>
      <c r="EV9174" s="73">
        <f t="shared" si="5014"/>
        <v>279.47000000000003</v>
      </c>
      <c r="EW9174" s="73">
        <f t="shared" si="5014"/>
        <v>279.47000000000003</v>
      </c>
      <c r="EX9174" s="73">
        <f t="shared" si="5014"/>
        <v>279.47000000000003</v>
      </c>
      <c r="EY9174" s="73">
        <f t="shared" si="5014"/>
        <v>279.47000000000003</v>
      </c>
      <c r="EZ9174" s="73">
        <f t="shared" si="5014"/>
        <v>279.47000000000003</v>
      </c>
      <c r="FA9174" s="73">
        <f t="shared" si="5014"/>
        <v>279.47000000000003</v>
      </c>
      <c r="FB9174" s="73">
        <f t="shared" si="5014"/>
        <v>279.47000000000003</v>
      </c>
      <c r="FC9174" s="73">
        <f t="shared" si="5014"/>
        <v>279.47000000000003</v>
      </c>
      <c r="FD9174" s="73">
        <f t="shared" si="5014"/>
        <v>279.47000000000003</v>
      </c>
      <c r="FE9174" s="73">
        <f t="shared" si="5014"/>
        <v>279.47000000000003</v>
      </c>
      <c r="FF9174" s="73">
        <f t="shared" si="5014"/>
        <v>279.47000000000003</v>
      </c>
      <c r="FG9174" s="73">
        <f t="shared" si="5014"/>
        <v>279.47000000000003</v>
      </c>
      <c r="FH9174" s="73">
        <f t="shared" si="5014"/>
        <v>279.47000000000003</v>
      </c>
      <c r="FI9174" s="73">
        <f t="shared" si="5014"/>
        <v>279.47000000000003</v>
      </c>
      <c r="FJ9174" s="73">
        <f t="shared" si="5014"/>
        <v>279.47000000000003</v>
      </c>
      <c r="FK9174" s="73">
        <f t="shared" si="5014"/>
        <v>279.47000000000003</v>
      </c>
      <c r="FL9174" s="73">
        <f t="shared" si="5014"/>
        <v>279.47000000000003</v>
      </c>
      <c r="FM9174" s="73">
        <f t="shared" si="5014"/>
        <v>279.47000000000003</v>
      </c>
      <c r="FN9174" s="73">
        <f t="shared" si="5014"/>
        <v>279.47000000000003</v>
      </c>
      <c r="FO9174" s="73">
        <f t="shared" si="5014"/>
        <v>279.47000000000003</v>
      </c>
      <c r="FP9174" s="73">
        <f t="shared" si="5014"/>
        <v>279.47000000000003</v>
      </c>
      <c r="FQ9174" s="73">
        <f t="shared" si="5014"/>
        <v>279.47000000000003</v>
      </c>
      <c r="FR9174" s="73">
        <f t="shared" si="5014"/>
        <v>279.47000000000003</v>
      </c>
      <c r="FS9174" s="73">
        <f t="shared" si="5014"/>
        <v>279.47000000000003</v>
      </c>
      <c r="FT9174" s="73">
        <f t="shared" si="5014"/>
        <v>279.47000000000003</v>
      </c>
      <c r="FU9174" s="73">
        <f t="shared" si="5014"/>
        <v>279.47000000000003</v>
      </c>
      <c r="FV9174" s="73">
        <f t="shared" si="5014"/>
        <v>279.47000000000003</v>
      </c>
      <c r="FW9174" s="73">
        <f t="shared" si="5014"/>
        <v>279.47000000000003</v>
      </c>
      <c r="FX9174" s="73">
        <f t="shared" si="5014"/>
        <v>279.47000000000003</v>
      </c>
      <c r="FY9174" s="73">
        <f t="shared" si="5014"/>
        <v>279.47000000000003</v>
      </c>
      <c r="FZ9174" s="73">
        <f t="shared" si="5014"/>
        <v>279.47000000000003</v>
      </c>
      <c r="GA9174" s="73">
        <f t="shared" si="5014"/>
        <v>279.47000000000003</v>
      </c>
      <c r="GB9174" s="73">
        <f t="shared" si="5014"/>
        <v>279.47000000000003</v>
      </c>
      <c r="GC9174" s="73">
        <f t="shared" si="5014"/>
        <v>279.47000000000003</v>
      </c>
      <c r="GD9174" s="73">
        <f t="shared" si="5014"/>
        <v>279.47000000000003</v>
      </c>
      <c r="GE9174" s="73">
        <f t="shared" si="5014"/>
        <v>279.47000000000003</v>
      </c>
      <c r="GF9174" s="73">
        <f t="shared" si="5014"/>
        <v>279.47000000000003</v>
      </c>
      <c r="GG9174" s="73">
        <f t="shared" si="5014"/>
        <v>279.47000000000003</v>
      </c>
      <c r="GH9174" s="73">
        <f t="shared" si="5014"/>
        <v>279.47000000000003</v>
      </c>
      <c r="GI9174" s="73">
        <f t="shared" si="5014"/>
        <v>279.47000000000003</v>
      </c>
      <c r="GJ9174" s="73">
        <f t="shared" si="5014"/>
        <v>279.47000000000003</v>
      </c>
      <c r="GK9174" s="73">
        <f t="shared" si="5014"/>
        <v>279.47000000000003</v>
      </c>
      <c r="GL9174" s="73">
        <f t="shared" si="5014"/>
        <v>279.47000000000003</v>
      </c>
      <c r="GM9174" s="73">
        <f t="shared" si="5014"/>
        <v>279.47000000000003</v>
      </c>
      <c r="GN9174" s="73">
        <f t="shared" si="5014"/>
        <v>279.47000000000003</v>
      </c>
      <c r="GO9174" s="73">
        <f t="shared" si="5014"/>
        <v>279.47000000000003</v>
      </c>
      <c r="GP9174" s="73">
        <f t="shared" ref="GP9174:JA9174" si="5015">(GO9174+$F$9100*$F$9102*($F$55/$F$9101*GO9173+$F$55/$F$9101*GO9175))/(1+$F$9100*$F$9102*($F$55/$F$9101+$F$55/$F$9101))</f>
        <v>279.47000000000003</v>
      </c>
      <c r="GQ9174" s="73">
        <f t="shared" si="5015"/>
        <v>279.47000000000003</v>
      </c>
      <c r="GR9174" s="73">
        <f t="shared" si="5015"/>
        <v>279.47000000000003</v>
      </c>
      <c r="GS9174" s="73">
        <f t="shared" si="5015"/>
        <v>279.47000000000003</v>
      </c>
      <c r="GT9174" s="73">
        <f t="shared" si="5015"/>
        <v>279.47000000000003</v>
      </c>
      <c r="GU9174" s="73">
        <f t="shared" si="5015"/>
        <v>279.47000000000003</v>
      </c>
      <c r="GV9174" s="73">
        <f t="shared" si="5015"/>
        <v>279.47000000000003</v>
      </c>
      <c r="GW9174" s="73">
        <f t="shared" si="5015"/>
        <v>279.47000000000003</v>
      </c>
      <c r="GX9174" s="73">
        <f t="shared" si="5015"/>
        <v>279.47000000000003</v>
      </c>
      <c r="GY9174" s="73">
        <f t="shared" si="5015"/>
        <v>279.47000000000003</v>
      </c>
      <c r="GZ9174" s="73">
        <f t="shared" si="5015"/>
        <v>279.47000000000003</v>
      </c>
      <c r="HA9174" s="73">
        <f t="shared" si="5015"/>
        <v>279.47000000000003</v>
      </c>
      <c r="HB9174" s="73">
        <f t="shared" si="5015"/>
        <v>279.47000000000003</v>
      </c>
      <c r="HC9174" s="73">
        <f t="shared" si="5015"/>
        <v>279.47000000000003</v>
      </c>
      <c r="HD9174" s="73">
        <f t="shared" si="5015"/>
        <v>279.47000000000003</v>
      </c>
      <c r="HE9174" s="73">
        <f t="shared" si="5015"/>
        <v>279.47000000000003</v>
      </c>
      <c r="HF9174" s="73">
        <f t="shared" si="5015"/>
        <v>279.47000000000003</v>
      </c>
      <c r="HG9174" s="73">
        <f t="shared" si="5015"/>
        <v>279.47000000000003</v>
      </c>
      <c r="HH9174" s="73">
        <f t="shared" si="5015"/>
        <v>279.47000000000003</v>
      </c>
      <c r="HI9174" s="73">
        <f t="shared" si="5015"/>
        <v>279.47000000000003</v>
      </c>
      <c r="HJ9174" s="73">
        <f t="shared" si="5015"/>
        <v>279.47000000000003</v>
      </c>
      <c r="HK9174" s="73">
        <f t="shared" si="5015"/>
        <v>279.47000000000003</v>
      </c>
      <c r="HL9174" s="73">
        <f t="shared" si="5015"/>
        <v>279.47000000000003</v>
      </c>
      <c r="HM9174" s="73">
        <f t="shared" si="5015"/>
        <v>279.47000000000003</v>
      </c>
      <c r="HN9174" s="73">
        <f t="shared" si="5015"/>
        <v>279.47000000000003</v>
      </c>
      <c r="HO9174" s="73">
        <f t="shared" si="5015"/>
        <v>279.47000000000003</v>
      </c>
      <c r="HP9174" s="73">
        <f t="shared" si="5015"/>
        <v>279.47000000000003</v>
      </c>
      <c r="HQ9174" s="73">
        <f t="shared" si="5015"/>
        <v>279.47000000000003</v>
      </c>
      <c r="HR9174" s="73">
        <f t="shared" si="5015"/>
        <v>279.47000000000003</v>
      </c>
      <c r="HS9174" s="73">
        <f t="shared" si="5015"/>
        <v>279.47000000000003</v>
      </c>
      <c r="HT9174" s="73">
        <f t="shared" si="5015"/>
        <v>279.47000000000003</v>
      </c>
      <c r="HU9174" s="73">
        <f t="shared" si="5015"/>
        <v>279.47000000000003</v>
      </c>
      <c r="HV9174" s="73">
        <f t="shared" si="5015"/>
        <v>279.47000000000003</v>
      </c>
      <c r="HW9174" s="73">
        <f t="shared" si="5015"/>
        <v>279.47000000000003</v>
      </c>
      <c r="HX9174" s="73">
        <f t="shared" si="5015"/>
        <v>279.47000000000003</v>
      </c>
      <c r="HY9174" s="73">
        <f t="shared" si="5015"/>
        <v>279.47000000000003</v>
      </c>
      <c r="HZ9174" s="73">
        <f t="shared" si="5015"/>
        <v>279.47000000000003</v>
      </c>
      <c r="IA9174" s="73">
        <f t="shared" si="5015"/>
        <v>279.47000000000003</v>
      </c>
      <c r="IB9174" s="73">
        <f t="shared" si="5015"/>
        <v>279.47000000000003</v>
      </c>
      <c r="IC9174" s="73">
        <f t="shared" si="5015"/>
        <v>279.47000000000003</v>
      </c>
      <c r="ID9174" s="73">
        <f t="shared" si="5015"/>
        <v>279.47000000000003</v>
      </c>
      <c r="IE9174" s="73">
        <f t="shared" si="5015"/>
        <v>279.47000000000003</v>
      </c>
      <c r="IF9174" s="73">
        <f t="shared" si="5015"/>
        <v>279.47000000000003</v>
      </c>
      <c r="IG9174" s="73">
        <f t="shared" si="5015"/>
        <v>279.47000000000003</v>
      </c>
      <c r="IH9174" s="73">
        <f t="shared" si="5015"/>
        <v>279.47000000000003</v>
      </c>
      <c r="II9174" s="73">
        <f t="shared" si="5015"/>
        <v>279.47000000000003</v>
      </c>
      <c r="IJ9174" s="73">
        <f t="shared" si="5015"/>
        <v>279.47000000000003</v>
      </c>
      <c r="IK9174" s="73">
        <f t="shared" si="5015"/>
        <v>279.47000000000003</v>
      </c>
      <c r="IL9174" s="73">
        <f t="shared" si="5015"/>
        <v>279.47000000000003</v>
      </c>
      <c r="IM9174" s="73">
        <f t="shared" si="5015"/>
        <v>279.47000000000003</v>
      </c>
      <c r="IN9174" s="73">
        <f t="shared" si="5015"/>
        <v>279.47000000000003</v>
      </c>
      <c r="IO9174" s="73">
        <f t="shared" si="5015"/>
        <v>279.47000000000003</v>
      </c>
      <c r="IP9174" s="73">
        <f t="shared" si="5015"/>
        <v>279.47000000000003</v>
      </c>
      <c r="IQ9174" s="73">
        <f t="shared" si="5015"/>
        <v>279.47000000000003</v>
      </c>
      <c r="IR9174" s="73">
        <f t="shared" si="5015"/>
        <v>279.47000000000003</v>
      </c>
      <c r="IS9174" s="73">
        <f t="shared" si="5015"/>
        <v>279.47000000000003</v>
      </c>
      <c r="IT9174" s="73">
        <f t="shared" si="5015"/>
        <v>279.47000000000003</v>
      </c>
      <c r="IU9174" s="73">
        <f t="shared" si="5015"/>
        <v>279.47000000000003</v>
      </c>
      <c r="IV9174" s="73">
        <f t="shared" si="5015"/>
        <v>279.47000000000003</v>
      </c>
      <c r="IW9174" s="73">
        <f t="shared" si="5015"/>
        <v>279.47000000000003</v>
      </c>
      <c r="IX9174" s="73">
        <f t="shared" si="5015"/>
        <v>279.47000000000003</v>
      </c>
      <c r="IY9174" s="73">
        <f t="shared" si="5015"/>
        <v>279.47000000000003</v>
      </c>
      <c r="IZ9174" s="73">
        <f t="shared" si="5015"/>
        <v>279.47000000000003</v>
      </c>
      <c r="JA9174" s="73">
        <f t="shared" si="5015"/>
        <v>279.47000000000003</v>
      </c>
      <c r="JB9174" s="73">
        <f t="shared" ref="JB9174:KG9174" si="5016">(JA9174+$F$9100*$F$9102*($F$55/$F$9101*JA9173+$F$55/$F$9101*JA9175))/(1+$F$9100*$F$9102*($F$55/$F$9101+$F$55/$F$9101))</f>
        <v>279.47000000000003</v>
      </c>
      <c r="JC9174" s="73">
        <f t="shared" si="5016"/>
        <v>279.47000000000003</v>
      </c>
      <c r="JD9174" s="73">
        <f t="shared" si="5016"/>
        <v>279.47000000000003</v>
      </c>
      <c r="JE9174" s="73">
        <f t="shared" si="5016"/>
        <v>279.47000000000003</v>
      </c>
      <c r="JF9174" s="73">
        <f t="shared" si="5016"/>
        <v>279.47000000000003</v>
      </c>
      <c r="JG9174" s="73">
        <f t="shared" si="5016"/>
        <v>279.47000000000003</v>
      </c>
      <c r="JH9174" s="73">
        <f t="shared" si="5016"/>
        <v>279.47000000000003</v>
      </c>
      <c r="JI9174" s="73">
        <f t="shared" si="5016"/>
        <v>279.47000000000003</v>
      </c>
      <c r="JJ9174" s="73">
        <f t="shared" si="5016"/>
        <v>279.47000000000003</v>
      </c>
      <c r="JK9174" s="73">
        <f t="shared" si="5016"/>
        <v>279.47000000000003</v>
      </c>
      <c r="JL9174" s="73">
        <f t="shared" si="5016"/>
        <v>279.47000000000003</v>
      </c>
      <c r="JM9174" s="73">
        <f t="shared" si="5016"/>
        <v>279.47000000000003</v>
      </c>
      <c r="JN9174" s="73">
        <f t="shared" si="5016"/>
        <v>279.47000000000003</v>
      </c>
      <c r="JO9174" s="73">
        <f t="shared" si="5016"/>
        <v>279.47000000000003</v>
      </c>
      <c r="JP9174" s="73">
        <f t="shared" si="5016"/>
        <v>279.47000000000003</v>
      </c>
      <c r="JQ9174" s="73">
        <f t="shared" si="5016"/>
        <v>279.47000000000003</v>
      </c>
      <c r="JR9174" s="73">
        <f t="shared" si="5016"/>
        <v>279.47000000000003</v>
      </c>
      <c r="JS9174" s="73">
        <f t="shared" si="5016"/>
        <v>279.47000000000003</v>
      </c>
      <c r="JT9174" s="73">
        <f t="shared" si="5016"/>
        <v>279.47000000000003</v>
      </c>
      <c r="JU9174" s="73">
        <f t="shared" si="5016"/>
        <v>279.47000000000003</v>
      </c>
      <c r="JV9174" s="73">
        <f t="shared" si="5016"/>
        <v>279.47000000000003</v>
      </c>
      <c r="JW9174" s="73">
        <f t="shared" si="5016"/>
        <v>279.47000000000003</v>
      </c>
      <c r="JX9174" s="73">
        <f t="shared" si="5016"/>
        <v>279.47000000000003</v>
      </c>
      <c r="JY9174" s="73">
        <f t="shared" si="5016"/>
        <v>279.47000000000003</v>
      </c>
      <c r="JZ9174" s="73">
        <f t="shared" si="5016"/>
        <v>279.47000000000003</v>
      </c>
      <c r="KA9174" s="73">
        <f t="shared" si="5016"/>
        <v>279.47000000000003</v>
      </c>
      <c r="KB9174" s="73">
        <f t="shared" si="5016"/>
        <v>279.47000000000003</v>
      </c>
      <c r="KC9174" s="73">
        <f t="shared" si="5016"/>
        <v>279.47000000000003</v>
      </c>
      <c r="KD9174" s="73">
        <f t="shared" si="5016"/>
        <v>279.47000000000003</v>
      </c>
      <c r="KE9174" s="73">
        <f t="shared" si="5016"/>
        <v>279.47000000000003</v>
      </c>
      <c r="KF9174" s="73">
        <f t="shared" si="5016"/>
        <v>279.47000000000003</v>
      </c>
      <c r="KG9174" s="73">
        <f t="shared" si="5016"/>
        <v>279.47000000000003</v>
      </c>
      <c r="KH9174">
        <v>279.47000000000003</v>
      </c>
      <c r="KL9174" s="84"/>
      <c r="KP9174" s="84"/>
      <c r="KS9174" s="74"/>
      <c r="KT9174" s="74"/>
      <c r="KU9174" s="16"/>
      <c r="KV9174" s="72"/>
      <c r="KW9174" s="72"/>
      <c r="KX9174" s="16"/>
      <c r="KZ9174" s="16"/>
      <c r="LA9174" s="16"/>
      <c r="LB9174" s="74"/>
      <c r="LC9174" s="74"/>
    </row>
    <row r="9175" spans="2:315" x14ac:dyDescent="0.35">
      <c r="B9175">
        <v>69</v>
      </c>
      <c r="C9175">
        <f t="shared" si="4826"/>
        <v>0.68500000000000005</v>
      </c>
      <c r="E9175" s="92">
        <v>279.47000000000003</v>
      </c>
      <c r="F9175" s="73">
        <f t="shared" ref="F9175:BQ9175" si="5017">(E9175+$F$9100*$F$9102*($F$55/$F$9101*E9174+$F$55/$F$9101*E9176))/(1+$F$9100*$F$9102*($F$55/$F$9101+$F$55/$F$9101))</f>
        <v>279.47000000000003</v>
      </c>
      <c r="G9175" s="73">
        <f t="shared" si="5017"/>
        <v>279.47000000000003</v>
      </c>
      <c r="H9175" s="73">
        <f t="shared" si="5017"/>
        <v>279.47000000000003</v>
      </c>
      <c r="I9175" s="73">
        <f t="shared" si="5017"/>
        <v>279.47000000000003</v>
      </c>
      <c r="J9175" s="73">
        <f t="shared" si="5017"/>
        <v>279.47000000000003</v>
      </c>
      <c r="K9175" s="73">
        <f t="shared" si="5017"/>
        <v>279.47000000000003</v>
      </c>
      <c r="L9175" s="73">
        <f t="shared" si="5017"/>
        <v>279.47000000000003</v>
      </c>
      <c r="M9175" s="73">
        <f t="shared" si="5017"/>
        <v>279.47000000000003</v>
      </c>
      <c r="N9175" s="73">
        <f t="shared" si="5017"/>
        <v>279.47000000000003</v>
      </c>
      <c r="O9175" s="73">
        <f t="shared" si="5017"/>
        <v>279.47000000000003</v>
      </c>
      <c r="P9175" s="73">
        <f t="shared" si="5017"/>
        <v>279.47000000000003</v>
      </c>
      <c r="Q9175" s="73">
        <f t="shared" si="5017"/>
        <v>279.47000000000003</v>
      </c>
      <c r="R9175" s="73">
        <f t="shared" si="5017"/>
        <v>279.47000000000003</v>
      </c>
      <c r="S9175" s="73">
        <f t="shared" si="5017"/>
        <v>279.47000000000003</v>
      </c>
      <c r="T9175" s="73">
        <f t="shared" si="5017"/>
        <v>279.47000000000003</v>
      </c>
      <c r="U9175" s="73">
        <f t="shared" si="5017"/>
        <v>279.47000000000003</v>
      </c>
      <c r="V9175" s="73">
        <f t="shared" si="5017"/>
        <v>279.47000000000003</v>
      </c>
      <c r="W9175" s="73">
        <f t="shared" si="5017"/>
        <v>279.47000000000003</v>
      </c>
      <c r="X9175" s="73">
        <f t="shared" si="5017"/>
        <v>279.47000000000003</v>
      </c>
      <c r="Y9175" s="73">
        <f t="shared" si="5017"/>
        <v>279.47000000000003</v>
      </c>
      <c r="Z9175" s="73">
        <f t="shared" si="5017"/>
        <v>279.47000000000003</v>
      </c>
      <c r="AA9175" s="73">
        <f t="shared" si="5017"/>
        <v>279.47000000000003</v>
      </c>
      <c r="AB9175" s="73">
        <f t="shared" si="5017"/>
        <v>279.47000000000003</v>
      </c>
      <c r="AC9175" s="73">
        <f t="shared" si="5017"/>
        <v>279.47000000000003</v>
      </c>
      <c r="AD9175" s="73">
        <f t="shared" si="5017"/>
        <v>279.47000000000003</v>
      </c>
      <c r="AE9175" s="73">
        <f t="shared" si="5017"/>
        <v>279.47000000000003</v>
      </c>
      <c r="AF9175" s="73">
        <f t="shared" si="5017"/>
        <v>279.47000000000003</v>
      </c>
      <c r="AG9175" s="73">
        <f t="shared" si="5017"/>
        <v>279.47000000000003</v>
      </c>
      <c r="AH9175" s="73">
        <f t="shared" si="5017"/>
        <v>279.47000000000003</v>
      </c>
      <c r="AI9175" s="73">
        <f t="shared" si="5017"/>
        <v>279.47000000000003</v>
      </c>
      <c r="AJ9175" s="73">
        <f t="shared" si="5017"/>
        <v>279.47000000000003</v>
      </c>
      <c r="AK9175" s="73">
        <f t="shared" si="5017"/>
        <v>279.47000000000003</v>
      </c>
      <c r="AL9175" s="73">
        <f t="shared" si="5017"/>
        <v>279.47000000000003</v>
      </c>
      <c r="AM9175" s="73">
        <f t="shared" si="5017"/>
        <v>279.47000000000003</v>
      </c>
      <c r="AN9175" s="73">
        <f t="shared" si="5017"/>
        <v>279.47000000000003</v>
      </c>
      <c r="AO9175" s="73">
        <f t="shared" si="5017"/>
        <v>279.47000000000003</v>
      </c>
      <c r="AP9175" s="73">
        <f t="shared" si="5017"/>
        <v>279.47000000000003</v>
      </c>
      <c r="AQ9175" s="73">
        <f t="shared" si="5017"/>
        <v>279.47000000000003</v>
      </c>
      <c r="AR9175" s="73">
        <f t="shared" si="5017"/>
        <v>279.47000000000003</v>
      </c>
      <c r="AS9175" s="73">
        <f t="shared" si="5017"/>
        <v>279.47000000000003</v>
      </c>
      <c r="AT9175" s="73">
        <f t="shared" si="5017"/>
        <v>279.47000000000003</v>
      </c>
      <c r="AU9175" s="73">
        <f t="shared" si="5017"/>
        <v>279.47000000000003</v>
      </c>
      <c r="AV9175" s="73">
        <f t="shared" si="5017"/>
        <v>279.47000000000003</v>
      </c>
      <c r="AW9175" s="73">
        <f t="shared" si="5017"/>
        <v>279.47000000000003</v>
      </c>
      <c r="AX9175" s="73">
        <f t="shared" si="5017"/>
        <v>279.47000000000003</v>
      </c>
      <c r="AY9175" s="73">
        <f t="shared" si="5017"/>
        <v>279.47000000000003</v>
      </c>
      <c r="AZ9175" s="73">
        <f t="shared" si="5017"/>
        <v>279.47000000000003</v>
      </c>
      <c r="BA9175" s="73">
        <f t="shared" si="5017"/>
        <v>279.47000000000003</v>
      </c>
      <c r="BB9175" s="73">
        <f t="shared" si="5017"/>
        <v>279.47000000000003</v>
      </c>
      <c r="BC9175" s="73">
        <f t="shared" si="5017"/>
        <v>279.47000000000003</v>
      </c>
      <c r="BD9175" s="73">
        <f t="shared" si="5017"/>
        <v>279.47000000000003</v>
      </c>
      <c r="BE9175" s="73">
        <f t="shared" si="5017"/>
        <v>279.47000000000003</v>
      </c>
      <c r="BF9175" s="73">
        <f t="shared" si="5017"/>
        <v>279.47000000000003</v>
      </c>
      <c r="BG9175" s="73">
        <f t="shared" si="5017"/>
        <v>279.47000000000003</v>
      </c>
      <c r="BH9175" s="73">
        <f t="shared" si="5017"/>
        <v>279.47000000000003</v>
      </c>
      <c r="BI9175" s="73">
        <f t="shared" si="5017"/>
        <v>279.47000000000003</v>
      </c>
      <c r="BJ9175" s="73">
        <f t="shared" si="5017"/>
        <v>279.47000000000003</v>
      </c>
      <c r="BK9175" s="73">
        <f t="shared" si="5017"/>
        <v>279.47000000000003</v>
      </c>
      <c r="BL9175" s="73">
        <f t="shared" si="5017"/>
        <v>279.47000000000003</v>
      </c>
      <c r="BM9175" s="73">
        <f t="shared" si="5017"/>
        <v>279.47000000000003</v>
      </c>
      <c r="BN9175" s="73">
        <f t="shared" si="5017"/>
        <v>279.47000000000003</v>
      </c>
      <c r="BO9175" s="73">
        <f t="shared" si="5017"/>
        <v>279.47000000000003</v>
      </c>
      <c r="BP9175" s="73">
        <f t="shared" si="5017"/>
        <v>279.47000000000003</v>
      </c>
      <c r="BQ9175" s="73">
        <f t="shared" si="5017"/>
        <v>279.47000000000003</v>
      </c>
      <c r="BR9175" s="73">
        <f t="shared" ref="BR9175:EC9175" si="5018">(BQ9175+$F$9100*$F$9102*($F$55/$F$9101*BQ9174+$F$55/$F$9101*BQ9176))/(1+$F$9100*$F$9102*($F$55/$F$9101+$F$55/$F$9101))</f>
        <v>279.47000000000003</v>
      </c>
      <c r="BS9175" s="73">
        <f t="shared" si="5018"/>
        <v>279.47000000000003</v>
      </c>
      <c r="BT9175" s="73">
        <f t="shared" si="5018"/>
        <v>279.47000000000003</v>
      </c>
      <c r="BU9175" s="73">
        <f t="shared" si="5018"/>
        <v>279.47000000000003</v>
      </c>
      <c r="BV9175" s="73">
        <f t="shared" si="5018"/>
        <v>279.47000000000003</v>
      </c>
      <c r="BW9175" s="73">
        <f t="shared" si="5018"/>
        <v>279.47000000000003</v>
      </c>
      <c r="BX9175" s="73">
        <f t="shared" si="5018"/>
        <v>279.47000000000003</v>
      </c>
      <c r="BY9175" s="73">
        <f t="shared" si="5018"/>
        <v>279.47000000000003</v>
      </c>
      <c r="BZ9175" s="73">
        <f t="shared" si="5018"/>
        <v>279.47000000000003</v>
      </c>
      <c r="CA9175" s="73">
        <f t="shared" si="5018"/>
        <v>279.47000000000003</v>
      </c>
      <c r="CB9175" s="73">
        <f t="shared" si="5018"/>
        <v>279.47000000000003</v>
      </c>
      <c r="CC9175" s="73">
        <f t="shared" si="5018"/>
        <v>279.47000000000003</v>
      </c>
      <c r="CD9175" s="73">
        <f t="shared" si="5018"/>
        <v>279.47000000000003</v>
      </c>
      <c r="CE9175" s="73">
        <f t="shared" si="5018"/>
        <v>279.47000000000003</v>
      </c>
      <c r="CF9175" s="73">
        <f t="shared" si="5018"/>
        <v>279.47000000000003</v>
      </c>
      <c r="CG9175" s="73">
        <f t="shared" si="5018"/>
        <v>279.47000000000003</v>
      </c>
      <c r="CH9175" s="73">
        <f t="shared" si="5018"/>
        <v>279.47000000000003</v>
      </c>
      <c r="CI9175" s="73">
        <f t="shared" si="5018"/>
        <v>279.47000000000003</v>
      </c>
      <c r="CJ9175" s="73">
        <f t="shared" si="5018"/>
        <v>279.47000000000003</v>
      </c>
      <c r="CK9175" s="73">
        <f t="shared" si="5018"/>
        <v>279.47000000000003</v>
      </c>
      <c r="CL9175" s="73">
        <f t="shared" si="5018"/>
        <v>279.47000000000003</v>
      </c>
      <c r="CM9175" s="73">
        <f t="shared" si="5018"/>
        <v>279.47000000000003</v>
      </c>
      <c r="CN9175" s="73">
        <f t="shared" si="5018"/>
        <v>279.47000000000003</v>
      </c>
      <c r="CO9175" s="73">
        <f t="shared" si="5018"/>
        <v>279.47000000000003</v>
      </c>
      <c r="CP9175" s="73">
        <f t="shared" si="5018"/>
        <v>279.47000000000003</v>
      </c>
      <c r="CQ9175" s="73">
        <f t="shared" si="5018"/>
        <v>279.47000000000003</v>
      </c>
      <c r="CR9175" s="73">
        <f t="shared" si="5018"/>
        <v>279.47000000000003</v>
      </c>
      <c r="CS9175" s="73">
        <f t="shared" si="5018"/>
        <v>279.47000000000003</v>
      </c>
      <c r="CT9175" s="73">
        <f t="shared" si="5018"/>
        <v>279.47000000000003</v>
      </c>
      <c r="CU9175" s="73">
        <f t="shared" si="5018"/>
        <v>279.47000000000003</v>
      </c>
      <c r="CV9175" s="73">
        <f t="shared" si="5018"/>
        <v>279.47000000000003</v>
      </c>
      <c r="CW9175" s="73">
        <f t="shared" si="5018"/>
        <v>279.47000000000003</v>
      </c>
      <c r="CX9175" s="73">
        <f t="shared" si="5018"/>
        <v>279.47000000000003</v>
      </c>
      <c r="CY9175" s="73">
        <f t="shared" si="5018"/>
        <v>279.47000000000003</v>
      </c>
      <c r="CZ9175" s="73">
        <f t="shared" si="5018"/>
        <v>279.47000000000003</v>
      </c>
      <c r="DA9175" s="73">
        <f t="shared" si="5018"/>
        <v>279.47000000000003</v>
      </c>
      <c r="DB9175" s="73">
        <f t="shared" si="5018"/>
        <v>279.47000000000003</v>
      </c>
      <c r="DC9175" s="73">
        <f t="shared" si="5018"/>
        <v>279.47000000000003</v>
      </c>
      <c r="DD9175" s="73">
        <f t="shared" si="5018"/>
        <v>279.47000000000003</v>
      </c>
      <c r="DE9175" s="73">
        <f t="shared" si="5018"/>
        <v>279.47000000000003</v>
      </c>
      <c r="DF9175" s="73">
        <f t="shared" si="5018"/>
        <v>279.47000000000003</v>
      </c>
      <c r="DG9175" s="73">
        <f t="shared" si="5018"/>
        <v>279.47000000000003</v>
      </c>
      <c r="DH9175" s="73">
        <f t="shared" si="5018"/>
        <v>279.47000000000003</v>
      </c>
      <c r="DI9175" s="73">
        <f t="shared" si="5018"/>
        <v>279.47000000000003</v>
      </c>
      <c r="DJ9175" s="73">
        <f t="shared" si="5018"/>
        <v>279.47000000000003</v>
      </c>
      <c r="DK9175" s="73">
        <f t="shared" si="5018"/>
        <v>279.47000000000003</v>
      </c>
      <c r="DL9175" s="73">
        <f t="shared" si="5018"/>
        <v>279.47000000000003</v>
      </c>
      <c r="DM9175" s="73">
        <f t="shared" si="5018"/>
        <v>279.47000000000003</v>
      </c>
      <c r="DN9175" s="73">
        <f t="shared" si="5018"/>
        <v>279.47000000000003</v>
      </c>
      <c r="DO9175" s="73">
        <f t="shared" si="5018"/>
        <v>279.47000000000003</v>
      </c>
      <c r="DP9175" s="73">
        <f t="shared" si="5018"/>
        <v>279.47000000000003</v>
      </c>
      <c r="DQ9175" s="73">
        <f t="shared" si="5018"/>
        <v>279.47000000000003</v>
      </c>
      <c r="DR9175" s="73">
        <f t="shared" si="5018"/>
        <v>279.47000000000003</v>
      </c>
      <c r="DS9175" s="73">
        <f t="shared" si="5018"/>
        <v>279.47000000000003</v>
      </c>
      <c r="DT9175" s="73">
        <f t="shared" si="5018"/>
        <v>279.47000000000003</v>
      </c>
      <c r="DU9175" s="73">
        <f t="shared" si="5018"/>
        <v>279.47000000000003</v>
      </c>
      <c r="DV9175" s="73">
        <f t="shared" si="5018"/>
        <v>279.47000000000003</v>
      </c>
      <c r="DW9175" s="73">
        <f t="shared" si="5018"/>
        <v>279.47000000000003</v>
      </c>
      <c r="DX9175" s="73">
        <f t="shared" si="5018"/>
        <v>279.47000000000003</v>
      </c>
      <c r="DY9175" s="73">
        <f t="shared" si="5018"/>
        <v>279.47000000000003</v>
      </c>
      <c r="DZ9175" s="73">
        <f t="shared" si="5018"/>
        <v>279.47000000000003</v>
      </c>
      <c r="EA9175" s="73">
        <f t="shared" si="5018"/>
        <v>279.47000000000003</v>
      </c>
      <c r="EB9175" s="73">
        <f t="shared" si="5018"/>
        <v>279.47000000000003</v>
      </c>
      <c r="EC9175" s="73">
        <f t="shared" si="5018"/>
        <v>279.47000000000003</v>
      </c>
      <c r="ED9175" s="73">
        <f t="shared" ref="ED9175:GO9175" si="5019">(EC9175+$F$9100*$F$9102*($F$55/$F$9101*EC9174+$F$55/$F$9101*EC9176))/(1+$F$9100*$F$9102*($F$55/$F$9101+$F$55/$F$9101))</f>
        <v>279.47000000000003</v>
      </c>
      <c r="EE9175" s="73">
        <f t="shared" si="5019"/>
        <v>279.47000000000003</v>
      </c>
      <c r="EF9175" s="73">
        <f t="shared" si="5019"/>
        <v>279.47000000000003</v>
      </c>
      <c r="EG9175" s="73">
        <f t="shared" si="5019"/>
        <v>279.47000000000003</v>
      </c>
      <c r="EH9175" s="73">
        <f t="shared" si="5019"/>
        <v>279.47000000000003</v>
      </c>
      <c r="EI9175" s="73">
        <f t="shared" si="5019"/>
        <v>279.47000000000003</v>
      </c>
      <c r="EJ9175" s="73">
        <f t="shared" si="5019"/>
        <v>279.47000000000003</v>
      </c>
      <c r="EK9175" s="73">
        <f t="shared" si="5019"/>
        <v>279.47000000000003</v>
      </c>
      <c r="EL9175" s="73">
        <f t="shared" si="5019"/>
        <v>279.47000000000003</v>
      </c>
      <c r="EM9175" s="73">
        <f t="shared" si="5019"/>
        <v>279.47000000000003</v>
      </c>
      <c r="EN9175" s="73">
        <f t="shared" si="5019"/>
        <v>279.47000000000003</v>
      </c>
      <c r="EO9175" s="73">
        <f t="shared" si="5019"/>
        <v>279.47000000000003</v>
      </c>
      <c r="EP9175" s="73">
        <f t="shared" si="5019"/>
        <v>279.47000000000003</v>
      </c>
      <c r="EQ9175" s="73">
        <f t="shared" si="5019"/>
        <v>279.47000000000003</v>
      </c>
      <c r="ER9175" s="73">
        <f t="shared" si="5019"/>
        <v>279.47000000000003</v>
      </c>
      <c r="ES9175" s="73">
        <f t="shared" si="5019"/>
        <v>279.47000000000003</v>
      </c>
      <c r="ET9175" s="73">
        <f t="shared" si="5019"/>
        <v>279.47000000000003</v>
      </c>
      <c r="EU9175" s="73">
        <f t="shared" si="5019"/>
        <v>279.47000000000003</v>
      </c>
      <c r="EV9175" s="73">
        <f t="shared" si="5019"/>
        <v>279.47000000000003</v>
      </c>
      <c r="EW9175" s="73">
        <f t="shared" si="5019"/>
        <v>279.47000000000003</v>
      </c>
      <c r="EX9175" s="73">
        <f t="shared" si="5019"/>
        <v>279.47000000000003</v>
      </c>
      <c r="EY9175" s="73">
        <f t="shared" si="5019"/>
        <v>279.47000000000003</v>
      </c>
      <c r="EZ9175" s="73">
        <f t="shared" si="5019"/>
        <v>279.47000000000003</v>
      </c>
      <c r="FA9175" s="73">
        <f t="shared" si="5019"/>
        <v>279.47000000000003</v>
      </c>
      <c r="FB9175" s="73">
        <f t="shared" si="5019"/>
        <v>279.47000000000003</v>
      </c>
      <c r="FC9175" s="73">
        <f t="shared" si="5019"/>
        <v>279.47000000000003</v>
      </c>
      <c r="FD9175" s="73">
        <f t="shared" si="5019"/>
        <v>279.47000000000003</v>
      </c>
      <c r="FE9175" s="73">
        <f t="shared" si="5019"/>
        <v>279.47000000000003</v>
      </c>
      <c r="FF9175" s="73">
        <f t="shared" si="5019"/>
        <v>279.47000000000003</v>
      </c>
      <c r="FG9175" s="73">
        <f t="shared" si="5019"/>
        <v>279.47000000000003</v>
      </c>
      <c r="FH9175" s="73">
        <f t="shared" si="5019"/>
        <v>279.47000000000003</v>
      </c>
      <c r="FI9175" s="73">
        <f t="shared" si="5019"/>
        <v>279.47000000000003</v>
      </c>
      <c r="FJ9175" s="73">
        <f t="shared" si="5019"/>
        <v>279.47000000000003</v>
      </c>
      <c r="FK9175" s="73">
        <f t="shared" si="5019"/>
        <v>279.47000000000003</v>
      </c>
      <c r="FL9175" s="73">
        <f t="shared" si="5019"/>
        <v>279.47000000000003</v>
      </c>
      <c r="FM9175" s="73">
        <f t="shared" si="5019"/>
        <v>279.47000000000003</v>
      </c>
      <c r="FN9175" s="73">
        <f t="shared" si="5019"/>
        <v>279.47000000000003</v>
      </c>
      <c r="FO9175" s="73">
        <f t="shared" si="5019"/>
        <v>279.47000000000003</v>
      </c>
      <c r="FP9175" s="73">
        <f t="shared" si="5019"/>
        <v>279.47000000000003</v>
      </c>
      <c r="FQ9175" s="73">
        <f t="shared" si="5019"/>
        <v>279.47000000000003</v>
      </c>
      <c r="FR9175" s="73">
        <f t="shared" si="5019"/>
        <v>279.47000000000003</v>
      </c>
      <c r="FS9175" s="73">
        <f t="shared" si="5019"/>
        <v>279.47000000000003</v>
      </c>
      <c r="FT9175" s="73">
        <f t="shared" si="5019"/>
        <v>279.47000000000003</v>
      </c>
      <c r="FU9175" s="73">
        <f t="shared" si="5019"/>
        <v>279.47000000000003</v>
      </c>
      <c r="FV9175" s="73">
        <f t="shared" si="5019"/>
        <v>279.47000000000003</v>
      </c>
      <c r="FW9175" s="73">
        <f t="shared" si="5019"/>
        <v>279.47000000000003</v>
      </c>
      <c r="FX9175" s="73">
        <f t="shared" si="5019"/>
        <v>279.47000000000003</v>
      </c>
      <c r="FY9175" s="73">
        <f t="shared" si="5019"/>
        <v>279.47000000000003</v>
      </c>
      <c r="FZ9175" s="73">
        <f t="shared" si="5019"/>
        <v>279.47000000000003</v>
      </c>
      <c r="GA9175" s="73">
        <f t="shared" si="5019"/>
        <v>279.47000000000003</v>
      </c>
      <c r="GB9175" s="73">
        <f t="shared" si="5019"/>
        <v>279.47000000000003</v>
      </c>
      <c r="GC9175" s="73">
        <f t="shared" si="5019"/>
        <v>279.47000000000003</v>
      </c>
      <c r="GD9175" s="73">
        <f t="shared" si="5019"/>
        <v>279.47000000000003</v>
      </c>
      <c r="GE9175" s="73">
        <f t="shared" si="5019"/>
        <v>279.47000000000003</v>
      </c>
      <c r="GF9175" s="73">
        <f t="shared" si="5019"/>
        <v>279.47000000000003</v>
      </c>
      <c r="GG9175" s="73">
        <f t="shared" si="5019"/>
        <v>279.47000000000003</v>
      </c>
      <c r="GH9175" s="73">
        <f t="shared" si="5019"/>
        <v>279.47000000000003</v>
      </c>
      <c r="GI9175" s="73">
        <f t="shared" si="5019"/>
        <v>279.47000000000003</v>
      </c>
      <c r="GJ9175" s="73">
        <f t="shared" si="5019"/>
        <v>279.47000000000003</v>
      </c>
      <c r="GK9175" s="73">
        <f t="shared" si="5019"/>
        <v>279.47000000000003</v>
      </c>
      <c r="GL9175" s="73">
        <f t="shared" si="5019"/>
        <v>279.47000000000003</v>
      </c>
      <c r="GM9175" s="73">
        <f t="shared" si="5019"/>
        <v>279.47000000000003</v>
      </c>
      <c r="GN9175" s="73">
        <f t="shared" si="5019"/>
        <v>279.47000000000003</v>
      </c>
      <c r="GO9175" s="73">
        <f t="shared" si="5019"/>
        <v>279.47000000000003</v>
      </c>
      <c r="GP9175" s="73">
        <f t="shared" ref="GP9175:JA9175" si="5020">(GO9175+$F$9100*$F$9102*($F$55/$F$9101*GO9174+$F$55/$F$9101*GO9176))/(1+$F$9100*$F$9102*($F$55/$F$9101+$F$55/$F$9101))</f>
        <v>279.47000000000003</v>
      </c>
      <c r="GQ9175" s="73">
        <f t="shared" si="5020"/>
        <v>279.47000000000003</v>
      </c>
      <c r="GR9175" s="73">
        <f t="shared" si="5020"/>
        <v>279.47000000000003</v>
      </c>
      <c r="GS9175" s="73">
        <f t="shared" si="5020"/>
        <v>279.47000000000003</v>
      </c>
      <c r="GT9175" s="73">
        <f t="shared" si="5020"/>
        <v>279.47000000000003</v>
      </c>
      <c r="GU9175" s="73">
        <f t="shared" si="5020"/>
        <v>279.47000000000003</v>
      </c>
      <c r="GV9175" s="73">
        <f t="shared" si="5020"/>
        <v>279.47000000000003</v>
      </c>
      <c r="GW9175" s="73">
        <f t="shared" si="5020"/>
        <v>279.47000000000003</v>
      </c>
      <c r="GX9175" s="73">
        <f t="shared" si="5020"/>
        <v>279.47000000000003</v>
      </c>
      <c r="GY9175" s="73">
        <f t="shared" si="5020"/>
        <v>279.47000000000003</v>
      </c>
      <c r="GZ9175" s="73">
        <f t="shared" si="5020"/>
        <v>279.47000000000003</v>
      </c>
      <c r="HA9175" s="73">
        <f t="shared" si="5020"/>
        <v>279.47000000000003</v>
      </c>
      <c r="HB9175" s="73">
        <f t="shared" si="5020"/>
        <v>279.47000000000003</v>
      </c>
      <c r="HC9175" s="73">
        <f t="shared" si="5020"/>
        <v>279.47000000000003</v>
      </c>
      <c r="HD9175" s="73">
        <f t="shared" si="5020"/>
        <v>279.47000000000003</v>
      </c>
      <c r="HE9175" s="73">
        <f t="shared" si="5020"/>
        <v>279.47000000000003</v>
      </c>
      <c r="HF9175" s="73">
        <f t="shared" si="5020"/>
        <v>279.47000000000003</v>
      </c>
      <c r="HG9175" s="73">
        <f t="shared" si="5020"/>
        <v>279.47000000000003</v>
      </c>
      <c r="HH9175" s="73">
        <f t="shared" si="5020"/>
        <v>279.47000000000003</v>
      </c>
      <c r="HI9175" s="73">
        <f t="shared" si="5020"/>
        <v>279.47000000000003</v>
      </c>
      <c r="HJ9175" s="73">
        <f t="shared" si="5020"/>
        <v>279.47000000000003</v>
      </c>
      <c r="HK9175" s="73">
        <f t="shared" si="5020"/>
        <v>279.47000000000003</v>
      </c>
      <c r="HL9175" s="73">
        <f t="shared" si="5020"/>
        <v>279.47000000000003</v>
      </c>
      <c r="HM9175" s="73">
        <f t="shared" si="5020"/>
        <v>279.47000000000003</v>
      </c>
      <c r="HN9175" s="73">
        <f t="shared" si="5020"/>
        <v>279.47000000000003</v>
      </c>
      <c r="HO9175" s="73">
        <f t="shared" si="5020"/>
        <v>279.47000000000003</v>
      </c>
      <c r="HP9175" s="73">
        <f t="shared" si="5020"/>
        <v>279.47000000000003</v>
      </c>
      <c r="HQ9175" s="73">
        <f t="shared" si="5020"/>
        <v>279.47000000000003</v>
      </c>
      <c r="HR9175" s="73">
        <f t="shared" si="5020"/>
        <v>279.47000000000003</v>
      </c>
      <c r="HS9175" s="73">
        <f t="shared" si="5020"/>
        <v>279.47000000000003</v>
      </c>
      <c r="HT9175" s="73">
        <f t="shared" si="5020"/>
        <v>279.47000000000003</v>
      </c>
      <c r="HU9175" s="73">
        <f t="shared" si="5020"/>
        <v>279.47000000000003</v>
      </c>
      <c r="HV9175" s="73">
        <f t="shared" si="5020"/>
        <v>279.47000000000003</v>
      </c>
      <c r="HW9175" s="73">
        <f t="shared" si="5020"/>
        <v>279.47000000000003</v>
      </c>
      <c r="HX9175" s="73">
        <f t="shared" si="5020"/>
        <v>279.47000000000003</v>
      </c>
      <c r="HY9175" s="73">
        <f t="shared" si="5020"/>
        <v>279.47000000000003</v>
      </c>
      <c r="HZ9175" s="73">
        <f t="shared" si="5020"/>
        <v>279.47000000000003</v>
      </c>
      <c r="IA9175" s="73">
        <f t="shared" si="5020"/>
        <v>279.47000000000003</v>
      </c>
      <c r="IB9175" s="73">
        <f t="shared" si="5020"/>
        <v>279.47000000000003</v>
      </c>
      <c r="IC9175" s="73">
        <f t="shared" si="5020"/>
        <v>279.47000000000003</v>
      </c>
      <c r="ID9175" s="73">
        <f t="shared" si="5020"/>
        <v>279.47000000000003</v>
      </c>
      <c r="IE9175" s="73">
        <f t="shared" si="5020"/>
        <v>279.47000000000003</v>
      </c>
      <c r="IF9175" s="73">
        <f t="shared" si="5020"/>
        <v>279.47000000000003</v>
      </c>
      <c r="IG9175" s="73">
        <f t="shared" si="5020"/>
        <v>279.47000000000003</v>
      </c>
      <c r="IH9175" s="73">
        <f t="shared" si="5020"/>
        <v>279.47000000000003</v>
      </c>
      <c r="II9175" s="73">
        <f t="shared" si="5020"/>
        <v>279.47000000000003</v>
      </c>
      <c r="IJ9175" s="73">
        <f t="shared" si="5020"/>
        <v>279.47000000000003</v>
      </c>
      <c r="IK9175" s="73">
        <f t="shared" si="5020"/>
        <v>279.47000000000003</v>
      </c>
      <c r="IL9175" s="73">
        <f t="shared" si="5020"/>
        <v>279.47000000000003</v>
      </c>
      <c r="IM9175" s="73">
        <f t="shared" si="5020"/>
        <v>279.47000000000003</v>
      </c>
      <c r="IN9175" s="73">
        <f t="shared" si="5020"/>
        <v>279.47000000000003</v>
      </c>
      <c r="IO9175" s="73">
        <f t="shared" si="5020"/>
        <v>279.47000000000003</v>
      </c>
      <c r="IP9175" s="73">
        <f t="shared" si="5020"/>
        <v>279.47000000000003</v>
      </c>
      <c r="IQ9175" s="73">
        <f t="shared" si="5020"/>
        <v>279.47000000000003</v>
      </c>
      <c r="IR9175" s="73">
        <f t="shared" si="5020"/>
        <v>279.47000000000003</v>
      </c>
      <c r="IS9175" s="73">
        <f t="shared" si="5020"/>
        <v>279.47000000000003</v>
      </c>
      <c r="IT9175" s="73">
        <f t="shared" si="5020"/>
        <v>279.47000000000003</v>
      </c>
      <c r="IU9175" s="73">
        <f t="shared" si="5020"/>
        <v>279.47000000000003</v>
      </c>
      <c r="IV9175" s="73">
        <f t="shared" si="5020"/>
        <v>279.47000000000003</v>
      </c>
      <c r="IW9175" s="73">
        <f t="shared" si="5020"/>
        <v>279.47000000000003</v>
      </c>
      <c r="IX9175" s="73">
        <f t="shared" si="5020"/>
        <v>279.47000000000003</v>
      </c>
      <c r="IY9175" s="73">
        <f t="shared" si="5020"/>
        <v>279.47000000000003</v>
      </c>
      <c r="IZ9175" s="73">
        <f t="shared" si="5020"/>
        <v>279.47000000000003</v>
      </c>
      <c r="JA9175" s="73">
        <f t="shared" si="5020"/>
        <v>279.47000000000003</v>
      </c>
      <c r="JB9175" s="73">
        <f t="shared" ref="JB9175:KG9175" si="5021">(JA9175+$F$9100*$F$9102*($F$55/$F$9101*JA9174+$F$55/$F$9101*JA9176))/(1+$F$9100*$F$9102*($F$55/$F$9101+$F$55/$F$9101))</f>
        <v>279.47000000000003</v>
      </c>
      <c r="JC9175" s="73">
        <f t="shared" si="5021"/>
        <v>279.47000000000003</v>
      </c>
      <c r="JD9175" s="73">
        <f t="shared" si="5021"/>
        <v>279.47000000000003</v>
      </c>
      <c r="JE9175" s="73">
        <f t="shared" si="5021"/>
        <v>279.47000000000003</v>
      </c>
      <c r="JF9175" s="73">
        <f t="shared" si="5021"/>
        <v>279.47000000000003</v>
      </c>
      <c r="JG9175" s="73">
        <f t="shared" si="5021"/>
        <v>279.47000000000003</v>
      </c>
      <c r="JH9175" s="73">
        <f t="shared" si="5021"/>
        <v>279.47000000000003</v>
      </c>
      <c r="JI9175" s="73">
        <f t="shared" si="5021"/>
        <v>279.47000000000003</v>
      </c>
      <c r="JJ9175" s="73">
        <f t="shared" si="5021"/>
        <v>279.47000000000003</v>
      </c>
      <c r="JK9175" s="73">
        <f t="shared" si="5021"/>
        <v>279.47000000000003</v>
      </c>
      <c r="JL9175" s="73">
        <f t="shared" si="5021"/>
        <v>279.47000000000003</v>
      </c>
      <c r="JM9175" s="73">
        <f t="shared" si="5021"/>
        <v>279.47000000000003</v>
      </c>
      <c r="JN9175" s="73">
        <f t="shared" si="5021"/>
        <v>279.47000000000003</v>
      </c>
      <c r="JO9175" s="73">
        <f t="shared" si="5021"/>
        <v>279.47000000000003</v>
      </c>
      <c r="JP9175" s="73">
        <f t="shared" si="5021"/>
        <v>279.47000000000003</v>
      </c>
      <c r="JQ9175" s="73">
        <f t="shared" si="5021"/>
        <v>279.47000000000003</v>
      </c>
      <c r="JR9175" s="73">
        <f t="shared" si="5021"/>
        <v>279.47000000000003</v>
      </c>
      <c r="JS9175" s="73">
        <f t="shared" si="5021"/>
        <v>279.47000000000003</v>
      </c>
      <c r="JT9175" s="73">
        <f t="shared" si="5021"/>
        <v>279.47000000000003</v>
      </c>
      <c r="JU9175" s="73">
        <f t="shared" si="5021"/>
        <v>279.47000000000003</v>
      </c>
      <c r="JV9175" s="73">
        <f t="shared" si="5021"/>
        <v>279.47000000000003</v>
      </c>
      <c r="JW9175" s="73">
        <f t="shared" si="5021"/>
        <v>279.47000000000003</v>
      </c>
      <c r="JX9175" s="73">
        <f t="shared" si="5021"/>
        <v>279.47000000000003</v>
      </c>
      <c r="JY9175" s="73">
        <f t="shared" si="5021"/>
        <v>279.47000000000003</v>
      </c>
      <c r="JZ9175" s="73">
        <f t="shared" si="5021"/>
        <v>279.47000000000003</v>
      </c>
      <c r="KA9175" s="73">
        <f t="shared" si="5021"/>
        <v>279.47000000000003</v>
      </c>
      <c r="KB9175" s="73">
        <f t="shared" si="5021"/>
        <v>279.47000000000003</v>
      </c>
      <c r="KC9175" s="73">
        <f t="shared" si="5021"/>
        <v>279.47000000000003</v>
      </c>
      <c r="KD9175" s="73">
        <f t="shared" si="5021"/>
        <v>279.47000000000003</v>
      </c>
      <c r="KE9175" s="73">
        <f t="shared" si="5021"/>
        <v>279.47000000000003</v>
      </c>
      <c r="KF9175" s="73">
        <f t="shared" si="5021"/>
        <v>279.47000000000003</v>
      </c>
      <c r="KG9175" s="73">
        <f t="shared" si="5021"/>
        <v>279.47000000000003</v>
      </c>
      <c r="KH9175">
        <v>279.47000000000003</v>
      </c>
      <c r="KL9175" s="84"/>
      <c r="KP9175" s="84"/>
      <c r="KS9175" s="74"/>
      <c r="KT9175" s="74"/>
      <c r="KU9175" s="16"/>
      <c r="KV9175" s="72"/>
      <c r="KW9175" s="72"/>
      <c r="KX9175" s="16"/>
      <c r="KZ9175" s="16"/>
      <c r="LA9175" s="16"/>
      <c r="LB9175" s="74"/>
      <c r="LC9175" s="74"/>
    </row>
    <row r="9176" spans="2:315" x14ac:dyDescent="0.35">
      <c r="B9176">
        <v>70</v>
      </c>
      <c r="C9176">
        <f t="shared" si="4826"/>
        <v>0.69499999999999995</v>
      </c>
      <c r="E9176" s="92">
        <v>279.47000000000003</v>
      </c>
      <c r="F9176" s="73">
        <f t="shared" ref="F9176:BQ9176" si="5022">(E9176+$F$9100*$F$9102*($F$55/$F$9101*E9175+$F$55/$F$9101*E9177))/(1+$F$9100*$F$9102*($F$55/$F$9101+$F$55/$F$9101))</f>
        <v>279.47000000000003</v>
      </c>
      <c r="G9176" s="73">
        <f t="shared" si="5022"/>
        <v>279.47000000000003</v>
      </c>
      <c r="H9176" s="73">
        <f t="shared" si="5022"/>
        <v>279.47000000000003</v>
      </c>
      <c r="I9176" s="73">
        <f t="shared" si="5022"/>
        <v>279.47000000000003</v>
      </c>
      <c r="J9176" s="73">
        <f t="shared" si="5022"/>
        <v>279.47000000000003</v>
      </c>
      <c r="K9176" s="73">
        <f t="shared" si="5022"/>
        <v>279.47000000000003</v>
      </c>
      <c r="L9176" s="73">
        <f t="shared" si="5022"/>
        <v>279.47000000000003</v>
      </c>
      <c r="M9176" s="73">
        <f t="shared" si="5022"/>
        <v>279.47000000000003</v>
      </c>
      <c r="N9176" s="73">
        <f t="shared" si="5022"/>
        <v>279.47000000000003</v>
      </c>
      <c r="O9176" s="73">
        <f t="shared" si="5022"/>
        <v>279.47000000000003</v>
      </c>
      <c r="P9176" s="73">
        <f t="shared" si="5022"/>
        <v>279.47000000000003</v>
      </c>
      <c r="Q9176" s="73">
        <f t="shared" si="5022"/>
        <v>279.47000000000003</v>
      </c>
      <c r="R9176" s="73">
        <f t="shared" si="5022"/>
        <v>279.47000000000003</v>
      </c>
      <c r="S9176" s="73">
        <f t="shared" si="5022"/>
        <v>279.47000000000003</v>
      </c>
      <c r="T9176" s="73">
        <f t="shared" si="5022"/>
        <v>279.47000000000003</v>
      </c>
      <c r="U9176" s="73">
        <f t="shared" si="5022"/>
        <v>279.47000000000003</v>
      </c>
      <c r="V9176" s="73">
        <f t="shared" si="5022"/>
        <v>279.47000000000003</v>
      </c>
      <c r="W9176" s="73">
        <f t="shared" si="5022"/>
        <v>279.47000000000003</v>
      </c>
      <c r="X9176" s="73">
        <f t="shared" si="5022"/>
        <v>279.47000000000003</v>
      </c>
      <c r="Y9176" s="73">
        <f t="shared" si="5022"/>
        <v>279.47000000000003</v>
      </c>
      <c r="Z9176" s="73">
        <f t="shared" si="5022"/>
        <v>279.47000000000003</v>
      </c>
      <c r="AA9176" s="73">
        <f t="shared" si="5022"/>
        <v>279.47000000000003</v>
      </c>
      <c r="AB9176" s="73">
        <f t="shared" si="5022"/>
        <v>279.47000000000003</v>
      </c>
      <c r="AC9176" s="73">
        <f t="shared" si="5022"/>
        <v>279.47000000000003</v>
      </c>
      <c r="AD9176" s="73">
        <f t="shared" si="5022"/>
        <v>279.47000000000003</v>
      </c>
      <c r="AE9176" s="73">
        <f t="shared" si="5022"/>
        <v>279.47000000000003</v>
      </c>
      <c r="AF9176" s="73">
        <f t="shared" si="5022"/>
        <v>279.47000000000003</v>
      </c>
      <c r="AG9176" s="73">
        <f t="shared" si="5022"/>
        <v>279.47000000000003</v>
      </c>
      <c r="AH9176" s="73">
        <f t="shared" si="5022"/>
        <v>279.47000000000003</v>
      </c>
      <c r="AI9176" s="73">
        <f t="shared" si="5022"/>
        <v>279.47000000000003</v>
      </c>
      <c r="AJ9176" s="73">
        <f t="shared" si="5022"/>
        <v>279.47000000000003</v>
      </c>
      <c r="AK9176" s="73">
        <f t="shared" si="5022"/>
        <v>279.47000000000003</v>
      </c>
      <c r="AL9176" s="73">
        <f t="shared" si="5022"/>
        <v>279.47000000000003</v>
      </c>
      <c r="AM9176" s="73">
        <f t="shared" si="5022"/>
        <v>279.47000000000003</v>
      </c>
      <c r="AN9176" s="73">
        <f t="shared" si="5022"/>
        <v>279.47000000000003</v>
      </c>
      <c r="AO9176" s="73">
        <f t="shared" si="5022"/>
        <v>279.47000000000003</v>
      </c>
      <c r="AP9176" s="73">
        <f t="shared" si="5022"/>
        <v>279.47000000000003</v>
      </c>
      <c r="AQ9176" s="73">
        <f t="shared" si="5022"/>
        <v>279.47000000000003</v>
      </c>
      <c r="AR9176" s="73">
        <f t="shared" si="5022"/>
        <v>279.47000000000003</v>
      </c>
      <c r="AS9176" s="73">
        <f t="shared" si="5022"/>
        <v>279.47000000000003</v>
      </c>
      <c r="AT9176" s="73">
        <f t="shared" si="5022"/>
        <v>279.47000000000003</v>
      </c>
      <c r="AU9176" s="73">
        <f t="shared" si="5022"/>
        <v>279.47000000000003</v>
      </c>
      <c r="AV9176" s="73">
        <f t="shared" si="5022"/>
        <v>279.47000000000003</v>
      </c>
      <c r="AW9176" s="73">
        <f t="shared" si="5022"/>
        <v>279.47000000000003</v>
      </c>
      <c r="AX9176" s="73">
        <f t="shared" si="5022"/>
        <v>279.47000000000003</v>
      </c>
      <c r="AY9176" s="73">
        <f t="shared" si="5022"/>
        <v>279.47000000000003</v>
      </c>
      <c r="AZ9176" s="73">
        <f t="shared" si="5022"/>
        <v>279.47000000000003</v>
      </c>
      <c r="BA9176" s="73">
        <f t="shared" si="5022"/>
        <v>279.47000000000003</v>
      </c>
      <c r="BB9176" s="73">
        <f t="shared" si="5022"/>
        <v>279.47000000000003</v>
      </c>
      <c r="BC9176" s="73">
        <f t="shared" si="5022"/>
        <v>279.47000000000003</v>
      </c>
      <c r="BD9176" s="73">
        <f t="shared" si="5022"/>
        <v>279.47000000000003</v>
      </c>
      <c r="BE9176" s="73">
        <f t="shared" si="5022"/>
        <v>279.47000000000003</v>
      </c>
      <c r="BF9176" s="73">
        <f t="shared" si="5022"/>
        <v>279.47000000000003</v>
      </c>
      <c r="BG9176" s="73">
        <f t="shared" si="5022"/>
        <v>279.47000000000003</v>
      </c>
      <c r="BH9176" s="73">
        <f t="shared" si="5022"/>
        <v>279.47000000000003</v>
      </c>
      <c r="BI9176" s="73">
        <f t="shared" si="5022"/>
        <v>279.47000000000003</v>
      </c>
      <c r="BJ9176" s="73">
        <f t="shared" si="5022"/>
        <v>279.47000000000003</v>
      </c>
      <c r="BK9176" s="73">
        <f t="shared" si="5022"/>
        <v>279.47000000000003</v>
      </c>
      <c r="BL9176" s="73">
        <f t="shared" si="5022"/>
        <v>279.47000000000003</v>
      </c>
      <c r="BM9176" s="73">
        <f t="shared" si="5022"/>
        <v>279.47000000000003</v>
      </c>
      <c r="BN9176" s="73">
        <f t="shared" si="5022"/>
        <v>279.47000000000003</v>
      </c>
      <c r="BO9176" s="73">
        <f t="shared" si="5022"/>
        <v>279.47000000000003</v>
      </c>
      <c r="BP9176" s="73">
        <f t="shared" si="5022"/>
        <v>279.47000000000003</v>
      </c>
      <c r="BQ9176" s="73">
        <f t="shared" si="5022"/>
        <v>279.47000000000003</v>
      </c>
      <c r="BR9176" s="73">
        <f t="shared" ref="BR9176:EC9176" si="5023">(BQ9176+$F$9100*$F$9102*($F$55/$F$9101*BQ9175+$F$55/$F$9101*BQ9177))/(1+$F$9100*$F$9102*($F$55/$F$9101+$F$55/$F$9101))</f>
        <v>279.47000000000003</v>
      </c>
      <c r="BS9176" s="73">
        <f t="shared" si="5023"/>
        <v>279.47000000000003</v>
      </c>
      <c r="BT9176" s="73">
        <f t="shared" si="5023"/>
        <v>279.47000000000003</v>
      </c>
      <c r="BU9176" s="73">
        <f t="shared" si="5023"/>
        <v>279.47000000000003</v>
      </c>
      <c r="BV9176" s="73">
        <f t="shared" si="5023"/>
        <v>279.47000000000003</v>
      </c>
      <c r="BW9176" s="73">
        <f t="shared" si="5023"/>
        <v>279.47000000000003</v>
      </c>
      <c r="BX9176" s="73">
        <f t="shared" si="5023"/>
        <v>279.47000000000003</v>
      </c>
      <c r="BY9176" s="73">
        <f t="shared" si="5023"/>
        <v>279.47000000000003</v>
      </c>
      <c r="BZ9176" s="73">
        <f t="shared" si="5023"/>
        <v>279.47000000000003</v>
      </c>
      <c r="CA9176" s="73">
        <f t="shared" si="5023"/>
        <v>279.47000000000003</v>
      </c>
      <c r="CB9176" s="73">
        <f t="shared" si="5023"/>
        <v>279.47000000000003</v>
      </c>
      <c r="CC9176" s="73">
        <f t="shared" si="5023"/>
        <v>279.47000000000003</v>
      </c>
      <c r="CD9176" s="73">
        <f t="shared" si="5023"/>
        <v>279.47000000000003</v>
      </c>
      <c r="CE9176" s="73">
        <f t="shared" si="5023"/>
        <v>279.47000000000003</v>
      </c>
      <c r="CF9176" s="73">
        <f t="shared" si="5023"/>
        <v>279.47000000000003</v>
      </c>
      <c r="CG9176" s="73">
        <f t="shared" si="5023"/>
        <v>279.47000000000003</v>
      </c>
      <c r="CH9176" s="73">
        <f t="shared" si="5023"/>
        <v>279.47000000000003</v>
      </c>
      <c r="CI9176" s="73">
        <f t="shared" si="5023"/>
        <v>279.47000000000003</v>
      </c>
      <c r="CJ9176" s="73">
        <f t="shared" si="5023"/>
        <v>279.47000000000003</v>
      </c>
      <c r="CK9176" s="73">
        <f t="shared" si="5023"/>
        <v>279.47000000000003</v>
      </c>
      <c r="CL9176" s="73">
        <f t="shared" si="5023"/>
        <v>279.47000000000003</v>
      </c>
      <c r="CM9176" s="73">
        <f t="shared" si="5023"/>
        <v>279.47000000000003</v>
      </c>
      <c r="CN9176" s="73">
        <f t="shared" si="5023"/>
        <v>279.47000000000003</v>
      </c>
      <c r="CO9176" s="73">
        <f t="shared" si="5023"/>
        <v>279.47000000000003</v>
      </c>
      <c r="CP9176" s="73">
        <f t="shared" si="5023"/>
        <v>279.47000000000003</v>
      </c>
      <c r="CQ9176" s="73">
        <f t="shared" si="5023"/>
        <v>279.47000000000003</v>
      </c>
      <c r="CR9176" s="73">
        <f t="shared" si="5023"/>
        <v>279.47000000000003</v>
      </c>
      <c r="CS9176" s="73">
        <f t="shared" si="5023"/>
        <v>279.47000000000003</v>
      </c>
      <c r="CT9176" s="73">
        <f t="shared" si="5023"/>
        <v>279.47000000000003</v>
      </c>
      <c r="CU9176" s="73">
        <f t="shared" si="5023"/>
        <v>279.47000000000003</v>
      </c>
      <c r="CV9176" s="73">
        <f t="shared" si="5023"/>
        <v>279.47000000000003</v>
      </c>
      <c r="CW9176" s="73">
        <f t="shared" si="5023"/>
        <v>279.47000000000003</v>
      </c>
      <c r="CX9176" s="73">
        <f t="shared" si="5023"/>
        <v>279.47000000000003</v>
      </c>
      <c r="CY9176" s="73">
        <f t="shared" si="5023"/>
        <v>279.47000000000003</v>
      </c>
      <c r="CZ9176" s="73">
        <f t="shared" si="5023"/>
        <v>279.47000000000003</v>
      </c>
      <c r="DA9176" s="73">
        <f t="shared" si="5023"/>
        <v>279.47000000000003</v>
      </c>
      <c r="DB9176" s="73">
        <f t="shared" si="5023"/>
        <v>279.47000000000003</v>
      </c>
      <c r="DC9176" s="73">
        <f t="shared" si="5023"/>
        <v>279.47000000000003</v>
      </c>
      <c r="DD9176" s="73">
        <f t="shared" si="5023"/>
        <v>279.47000000000003</v>
      </c>
      <c r="DE9176" s="73">
        <f t="shared" si="5023"/>
        <v>279.47000000000003</v>
      </c>
      <c r="DF9176" s="73">
        <f t="shared" si="5023"/>
        <v>279.47000000000003</v>
      </c>
      <c r="DG9176" s="73">
        <f t="shared" si="5023"/>
        <v>279.47000000000003</v>
      </c>
      <c r="DH9176" s="73">
        <f t="shared" si="5023"/>
        <v>279.47000000000003</v>
      </c>
      <c r="DI9176" s="73">
        <f t="shared" si="5023"/>
        <v>279.47000000000003</v>
      </c>
      <c r="DJ9176" s="73">
        <f t="shared" si="5023"/>
        <v>279.47000000000003</v>
      </c>
      <c r="DK9176" s="73">
        <f t="shared" si="5023"/>
        <v>279.47000000000003</v>
      </c>
      <c r="DL9176" s="73">
        <f t="shared" si="5023"/>
        <v>279.47000000000003</v>
      </c>
      <c r="DM9176" s="73">
        <f t="shared" si="5023"/>
        <v>279.47000000000003</v>
      </c>
      <c r="DN9176" s="73">
        <f t="shared" si="5023"/>
        <v>279.47000000000003</v>
      </c>
      <c r="DO9176" s="73">
        <f t="shared" si="5023"/>
        <v>279.47000000000003</v>
      </c>
      <c r="DP9176" s="73">
        <f t="shared" si="5023"/>
        <v>279.47000000000003</v>
      </c>
      <c r="DQ9176" s="73">
        <f t="shared" si="5023"/>
        <v>279.47000000000003</v>
      </c>
      <c r="DR9176" s="73">
        <f t="shared" si="5023"/>
        <v>279.47000000000003</v>
      </c>
      <c r="DS9176" s="73">
        <f t="shared" si="5023"/>
        <v>279.47000000000003</v>
      </c>
      <c r="DT9176" s="73">
        <f t="shared" si="5023"/>
        <v>279.47000000000003</v>
      </c>
      <c r="DU9176" s="73">
        <f t="shared" si="5023"/>
        <v>279.47000000000003</v>
      </c>
      <c r="DV9176" s="73">
        <f t="shared" si="5023"/>
        <v>279.47000000000003</v>
      </c>
      <c r="DW9176" s="73">
        <f t="shared" si="5023"/>
        <v>279.47000000000003</v>
      </c>
      <c r="DX9176" s="73">
        <f t="shared" si="5023"/>
        <v>279.47000000000003</v>
      </c>
      <c r="DY9176" s="73">
        <f t="shared" si="5023"/>
        <v>279.47000000000003</v>
      </c>
      <c r="DZ9176" s="73">
        <f t="shared" si="5023"/>
        <v>279.47000000000003</v>
      </c>
      <c r="EA9176" s="73">
        <f t="shared" si="5023"/>
        <v>279.47000000000003</v>
      </c>
      <c r="EB9176" s="73">
        <f t="shared" si="5023"/>
        <v>279.47000000000003</v>
      </c>
      <c r="EC9176" s="73">
        <f t="shared" si="5023"/>
        <v>279.47000000000003</v>
      </c>
      <c r="ED9176" s="73">
        <f t="shared" ref="ED9176:GO9176" si="5024">(EC9176+$F$9100*$F$9102*($F$55/$F$9101*EC9175+$F$55/$F$9101*EC9177))/(1+$F$9100*$F$9102*($F$55/$F$9101+$F$55/$F$9101))</f>
        <v>279.47000000000003</v>
      </c>
      <c r="EE9176" s="73">
        <f t="shared" si="5024"/>
        <v>279.47000000000003</v>
      </c>
      <c r="EF9176" s="73">
        <f t="shared" si="5024"/>
        <v>279.47000000000003</v>
      </c>
      <c r="EG9176" s="73">
        <f t="shared" si="5024"/>
        <v>279.47000000000003</v>
      </c>
      <c r="EH9176" s="73">
        <f t="shared" si="5024"/>
        <v>279.47000000000003</v>
      </c>
      <c r="EI9176" s="73">
        <f t="shared" si="5024"/>
        <v>279.47000000000003</v>
      </c>
      <c r="EJ9176" s="73">
        <f t="shared" si="5024"/>
        <v>279.47000000000003</v>
      </c>
      <c r="EK9176" s="73">
        <f t="shared" si="5024"/>
        <v>279.47000000000003</v>
      </c>
      <c r="EL9176" s="73">
        <f t="shared" si="5024"/>
        <v>279.47000000000003</v>
      </c>
      <c r="EM9176" s="73">
        <f t="shared" si="5024"/>
        <v>279.47000000000003</v>
      </c>
      <c r="EN9176" s="73">
        <f t="shared" si="5024"/>
        <v>279.47000000000003</v>
      </c>
      <c r="EO9176" s="73">
        <f t="shared" si="5024"/>
        <v>279.47000000000003</v>
      </c>
      <c r="EP9176" s="73">
        <f t="shared" si="5024"/>
        <v>279.47000000000003</v>
      </c>
      <c r="EQ9176" s="73">
        <f t="shared" si="5024"/>
        <v>279.47000000000003</v>
      </c>
      <c r="ER9176" s="73">
        <f t="shared" si="5024"/>
        <v>279.47000000000003</v>
      </c>
      <c r="ES9176" s="73">
        <f t="shared" si="5024"/>
        <v>279.47000000000003</v>
      </c>
      <c r="ET9176" s="73">
        <f t="shared" si="5024"/>
        <v>279.47000000000003</v>
      </c>
      <c r="EU9176" s="73">
        <f t="shared" si="5024"/>
        <v>279.47000000000003</v>
      </c>
      <c r="EV9176" s="73">
        <f t="shared" si="5024"/>
        <v>279.47000000000003</v>
      </c>
      <c r="EW9176" s="73">
        <f t="shared" si="5024"/>
        <v>279.47000000000003</v>
      </c>
      <c r="EX9176" s="73">
        <f t="shared" si="5024"/>
        <v>279.47000000000003</v>
      </c>
      <c r="EY9176" s="73">
        <f t="shared" si="5024"/>
        <v>279.47000000000003</v>
      </c>
      <c r="EZ9176" s="73">
        <f t="shared" si="5024"/>
        <v>279.47000000000003</v>
      </c>
      <c r="FA9176" s="73">
        <f t="shared" si="5024"/>
        <v>279.47000000000003</v>
      </c>
      <c r="FB9176" s="73">
        <f t="shared" si="5024"/>
        <v>279.47000000000003</v>
      </c>
      <c r="FC9176" s="73">
        <f t="shared" si="5024"/>
        <v>279.47000000000003</v>
      </c>
      <c r="FD9176" s="73">
        <f t="shared" si="5024"/>
        <v>279.47000000000003</v>
      </c>
      <c r="FE9176" s="73">
        <f t="shared" si="5024"/>
        <v>279.47000000000003</v>
      </c>
      <c r="FF9176" s="73">
        <f t="shared" si="5024"/>
        <v>279.47000000000003</v>
      </c>
      <c r="FG9176" s="73">
        <f t="shared" si="5024"/>
        <v>279.47000000000003</v>
      </c>
      <c r="FH9176" s="73">
        <f t="shared" si="5024"/>
        <v>279.47000000000003</v>
      </c>
      <c r="FI9176" s="73">
        <f t="shared" si="5024"/>
        <v>279.47000000000003</v>
      </c>
      <c r="FJ9176" s="73">
        <f t="shared" si="5024"/>
        <v>279.47000000000003</v>
      </c>
      <c r="FK9176" s="73">
        <f t="shared" si="5024"/>
        <v>279.47000000000003</v>
      </c>
      <c r="FL9176" s="73">
        <f t="shared" si="5024"/>
        <v>279.47000000000003</v>
      </c>
      <c r="FM9176" s="73">
        <f t="shared" si="5024"/>
        <v>279.47000000000003</v>
      </c>
      <c r="FN9176" s="73">
        <f t="shared" si="5024"/>
        <v>279.47000000000003</v>
      </c>
      <c r="FO9176" s="73">
        <f t="shared" si="5024"/>
        <v>279.47000000000003</v>
      </c>
      <c r="FP9176" s="73">
        <f t="shared" si="5024"/>
        <v>279.47000000000003</v>
      </c>
      <c r="FQ9176" s="73">
        <f t="shared" si="5024"/>
        <v>279.47000000000003</v>
      </c>
      <c r="FR9176" s="73">
        <f t="shared" si="5024"/>
        <v>279.47000000000003</v>
      </c>
      <c r="FS9176" s="73">
        <f t="shared" si="5024"/>
        <v>279.47000000000003</v>
      </c>
      <c r="FT9176" s="73">
        <f t="shared" si="5024"/>
        <v>279.47000000000003</v>
      </c>
      <c r="FU9176" s="73">
        <f t="shared" si="5024"/>
        <v>279.47000000000003</v>
      </c>
      <c r="FV9176" s="73">
        <f t="shared" si="5024"/>
        <v>279.47000000000003</v>
      </c>
      <c r="FW9176" s="73">
        <f t="shared" si="5024"/>
        <v>279.47000000000003</v>
      </c>
      <c r="FX9176" s="73">
        <f t="shared" si="5024"/>
        <v>279.47000000000003</v>
      </c>
      <c r="FY9176" s="73">
        <f t="shared" si="5024"/>
        <v>279.47000000000003</v>
      </c>
      <c r="FZ9176" s="73">
        <f t="shared" si="5024"/>
        <v>279.47000000000003</v>
      </c>
      <c r="GA9176" s="73">
        <f t="shared" si="5024"/>
        <v>279.47000000000003</v>
      </c>
      <c r="GB9176" s="73">
        <f t="shared" si="5024"/>
        <v>279.47000000000003</v>
      </c>
      <c r="GC9176" s="73">
        <f t="shared" si="5024"/>
        <v>279.47000000000003</v>
      </c>
      <c r="GD9176" s="73">
        <f t="shared" si="5024"/>
        <v>279.47000000000003</v>
      </c>
      <c r="GE9176" s="73">
        <f t="shared" si="5024"/>
        <v>279.47000000000003</v>
      </c>
      <c r="GF9176" s="73">
        <f t="shared" si="5024"/>
        <v>279.47000000000003</v>
      </c>
      <c r="GG9176" s="73">
        <f t="shared" si="5024"/>
        <v>279.47000000000003</v>
      </c>
      <c r="GH9176" s="73">
        <f t="shared" si="5024"/>
        <v>279.47000000000003</v>
      </c>
      <c r="GI9176" s="73">
        <f t="shared" si="5024"/>
        <v>279.47000000000003</v>
      </c>
      <c r="GJ9176" s="73">
        <f t="shared" si="5024"/>
        <v>279.47000000000003</v>
      </c>
      <c r="GK9176" s="73">
        <f t="shared" si="5024"/>
        <v>279.47000000000003</v>
      </c>
      <c r="GL9176" s="73">
        <f t="shared" si="5024"/>
        <v>279.47000000000003</v>
      </c>
      <c r="GM9176" s="73">
        <f t="shared" si="5024"/>
        <v>279.47000000000003</v>
      </c>
      <c r="GN9176" s="73">
        <f t="shared" si="5024"/>
        <v>279.47000000000003</v>
      </c>
      <c r="GO9176" s="73">
        <f t="shared" si="5024"/>
        <v>279.47000000000003</v>
      </c>
      <c r="GP9176" s="73">
        <f t="shared" ref="GP9176:JA9176" si="5025">(GO9176+$F$9100*$F$9102*($F$55/$F$9101*GO9175+$F$55/$F$9101*GO9177))/(1+$F$9100*$F$9102*($F$55/$F$9101+$F$55/$F$9101))</f>
        <v>279.47000000000003</v>
      </c>
      <c r="GQ9176" s="73">
        <f t="shared" si="5025"/>
        <v>279.47000000000003</v>
      </c>
      <c r="GR9176" s="73">
        <f t="shared" si="5025"/>
        <v>279.47000000000003</v>
      </c>
      <c r="GS9176" s="73">
        <f t="shared" si="5025"/>
        <v>279.47000000000003</v>
      </c>
      <c r="GT9176" s="73">
        <f t="shared" si="5025"/>
        <v>279.47000000000003</v>
      </c>
      <c r="GU9176" s="73">
        <f t="shared" si="5025"/>
        <v>279.47000000000003</v>
      </c>
      <c r="GV9176" s="73">
        <f t="shared" si="5025"/>
        <v>279.47000000000003</v>
      </c>
      <c r="GW9176" s="73">
        <f t="shared" si="5025"/>
        <v>279.47000000000003</v>
      </c>
      <c r="GX9176" s="73">
        <f t="shared" si="5025"/>
        <v>279.47000000000003</v>
      </c>
      <c r="GY9176" s="73">
        <f t="shared" si="5025"/>
        <v>279.47000000000003</v>
      </c>
      <c r="GZ9176" s="73">
        <f t="shared" si="5025"/>
        <v>279.47000000000003</v>
      </c>
      <c r="HA9176" s="73">
        <f t="shared" si="5025"/>
        <v>279.47000000000003</v>
      </c>
      <c r="HB9176" s="73">
        <f t="shared" si="5025"/>
        <v>279.47000000000003</v>
      </c>
      <c r="HC9176" s="73">
        <f t="shared" si="5025"/>
        <v>279.47000000000003</v>
      </c>
      <c r="HD9176" s="73">
        <f t="shared" si="5025"/>
        <v>279.47000000000003</v>
      </c>
      <c r="HE9176" s="73">
        <f t="shared" si="5025"/>
        <v>279.47000000000003</v>
      </c>
      <c r="HF9176" s="73">
        <f t="shared" si="5025"/>
        <v>279.47000000000003</v>
      </c>
      <c r="HG9176" s="73">
        <f t="shared" si="5025"/>
        <v>279.47000000000003</v>
      </c>
      <c r="HH9176" s="73">
        <f t="shared" si="5025"/>
        <v>279.47000000000003</v>
      </c>
      <c r="HI9176" s="73">
        <f t="shared" si="5025"/>
        <v>279.47000000000003</v>
      </c>
      <c r="HJ9176" s="73">
        <f t="shared" si="5025"/>
        <v>279.47000000000003</v>
      </c>
      <c r="HK9176" s="73">
        <f t="shared" si="5025"/>
        <v>279.47000000000003</v>
      </c>
      <c r="HL9176" s="73">
        <f t="shared" si="5025"/>
        <v>279.47000000000003</v>
      </c>
      <c r="HM9176" s="73">
        <f t="shared" si="5025"/>
        <v>279.47000000000003</v>
      </c>
      <c r="HN9176" s="73">
        <f t="shared" si="5025"/>
        <v>279.47000000000003</v>
      </c>
      <c r="HO9176" s="73">
        <f t="shared" si="5025"/>
        <v>279.47000000000003</v>
      </c>
      <c r="HP9176" s="73">
        <f t="shared" si="5025"/>
        <v>279.47000000000003</v>
      </c>
      <c r="HQ9176" s="73">
        <f t="shared" si="5025"/>
        <v>279.47000000000003</v>
      </c>
      <c r="HR9176" s="73">
        <f t="shared" si="5025"/>
        <v>279.47000000000003</v>
      </c>
      <c r="HS9176" s="73">
        <f t="shared" si="5025"/>
        <v>279.47000000000003</v>
      </c>
      <c r="HT9176" s="73">
        <f t="shared" si="5025"/>
        <v>279.47000000000003</v>
      </c>
      <c r="HU9176" s="73">
        <f t="shared" si="5025"/>
        <v>279.47000000000003</v>
      </c>
      <c r="HV9176" s="73">
        <f t="shared" si="5025"/>
        <v>279.47000000000003</v>
      </c>
      <c r="HW9176" s="73">
        <f t="shared" si="5025"/>
        <v>279.47000000000003</v>
      </c>
      <c r="HX9176" s="73">
        <f t="shared" si="5025"/>
        <v>279.47000000000003</v>
      </c>
      <c r="HY9176" s="73">
        <f t="shared" si="5025"/>
        <v>279.47000000000003</v>
      </c>
      <c r="HZ9176" s="73">
        <f t="shared" si="5025"/>
        <v>279.47000000000003</v>
      </c>
      <c r="IA9176" s="73">
        <f t="shared" si="5025"/>
        <v>279.47000000000003</v>
      </c>
      <c r="IB9176" s="73">
        <f t="shared" si="5025"/>
        <v>279.47000000000003</v>
      </c>
      <c r="IC9176" s="73">
        <f t="shared" si="5025"/>
        <v>279.47000000000003</v>
      </c>
      <c r="ID9176" s="73">
        <f t="shared" si="5025"/>
        <v>279.47000000000003</v>
      </c>
      <c r="IE9176" s="73">
        <f t="shared" si="5025"/>
        <v>279.47000000000003</v>
      </c>
      <c r="IF9176" s="73">
        <f t="shared" si="5025"/>
        <v>279.47000000000003</v>
      </c>
      <c r="IG9176" s="73">
        <f t="shared" si="5025"/>
        <v>279.47000000000003</v>
      </c>
      <c r="IH9176" s="73">
        <f t="shared" si="5025"/>
        <v>279.47000000000003</v>
      </c>
      <c r="II9176" s="73">
        <f t="shared" si="5025"/>
        <v>279.47000000000003</v>
      </c>
      <c r="IJ9176" s="73">
        <f t="shared" si="5025"/>
        <v>279.47000000000003</v>
      </c>
      <c r="IK9176" s="73">
        <f t="shared" si="5025"/>
        <v>279.47000000000003</v>
      </c>
      <c r="IL9176" s="73">
        <f t="shared" si="5025"/>
        <v>279.47000000000003</v>
      </c>
      <c r="IM9176" s="73">
        <f t="shared" si="5025"/>
        <v>279.47000000000003</v>
      </c>
      <c r="IN9176" s="73">
        <f t="shared" si="5025"/>
        <v>279.47000000000003</v>
      </c>
      <c r="IO9176" s="73">
        <f t="shared" si="5025"/>
        <v>279.47000000000003</v>
      </c>
      <c r="IP9176" s="73">
        <f t="shared" si="5025"/>
        <v>279.47000000000003</v>
      </c>
      <c r="IQ9176" s="73">
        <f t="shared" si="5025"/>
        <v>279.47000000000003</v>
      </c>
      <c r="IR9176" s="73">
        <f t="shared" si="5025"/>
        <v>279.47000000000003</v>
      </c>
      <c r="IS9176" s="73">
        <f t="shared" si="5025"/>
        <v>279.47000000000003</v>
      </c>
      <c r="IT9176" s="73">
        <f t="shared" si="5025"/>
        <v>279.47000000000003</v>
      </c>
      <c r="IU9176" s="73">
        <f t="shared" si="5025"/>
        <v>279.47000000000003</v>
      </c>
      <c r="IV9176" s="73">
        <f t="shared" si="5025"/>
        <v>279.47000000000003</v>
      </c>
      <c r="IW9176" s="73">
        <f t="shared" si="5025"/>
        <v>279.47000000000003</v>
      </c>
      <c r="IX9176" s="73">
        <f t="shared" si="5025"/>
        <v>279.47000000000003</v>
      </c>
      <c r="IY9176" s="73">
        <f t="shared" si="5025"/>
        <v>279.47000000000003</v>
      </c>
      <c r="IZ9176" s="73">
        <f t="shared" si="5025"/>
        <v>279.47000000000003</v>
      </c>
      <c r="JA9176" s="73">
        <f t="shared" si="5025"/>
        <v>279.47000000000003</v>
      </c>
      <c r="JB9176" s="73">
        <f t="shared" ref="JB9176:KG9176" si="5026">(JA9176+$F$9100*$F$9102*($F$55/$F$9101*JA9175+$F$55/$F$9101*JA9177))/(1+$F$9100*$F$9102*($F$55/$F$9101+$F$55/$F$9101))</f>
        <v>279.47000000000003</v>
      </c>
      <c r="JC9176" s="73">
        <f t="shared" si="5026"/>
        <v>279.47000000000003</v>
      </c>
      <c r="JD9176" s="73">
        <f t="shared" si="5026"/>
        <v>279.47000000000003</v>
      </c>
      <c r="JE9176" s="73">
        <f t="shared" si="5026"/>
        <v>279.47000000000003</v>
      </c>
      <c r="JF9176" s="73">
        <f t="shared" si="5026"/>
        <v>279.47000000000003</v>
      </c>
      <c r="JG9176" s="73">
        <f t="shared" si="5026"/>
        <v>279.47000000000003</v>
      </c>
      <c r="JH9176" s="73">
        <f t="shared" si="5026"/>
        <v>279.47000000000003</v>
      </c>
      <c r="JI9176" s="73">
        <f t="shared" si="5026"/>
        <v>279.47000000000003</v>
      </c>
      <c r="JJ9176" s="73">
        <f t="shared" si="5026"/>
        <v>279.47000000000003</v>
      </c>
      <c r="JK9176" s="73">
        <f t="shared" si="5026"/>
        <v>279.47000000000003</v>
      </c>
      <c r="JL9176" s="73">
        <f t="shared" si="5026"/>
        <v>279.47000000000003</v>
      </c>
      <c r="JM9176" s="73">
        <f t="shared" si="5026"/>
        <v>279.47000000000003</v>
      </c>
      <c r="JN9176" s="73">
        <f t="shared" si="5026"/>
        <v>279.47000000000003</v>
      </c>
      <c r="JO9176" s="73">
        <f t="shared" si="5026"/>
        <v>279.47000000000003</v>
      </c>
      <c r="JP9176" s="73">
        <f t="shared" si="5026"/>
        <v>279.47000000000003</v>
      </c>
      <c r="JQ9176" s="73">
        <f t="shared" si="5026"/>
        <v>279.47000000000003</v>
      </c>
      <c r="JR9176" s="73">
        <f t="shared" si="5026"/>
        <v>279.47000000000003</v>
      </c>
      <c r="JS9176" s="73">
        <f t="shared" si="5026"/>
        <v>279.47000000000003</v>
      </c>
      <c r="JT9176" s="73">
        <f t="shared" si="5026"/>
        <v>279.47000000000003</v>
      </c>
      <c r="JU9176" s="73">
        <f t="shared" si="5026"/>
        <v>279.47000000000003</v>
      </c>
      <c r="JV9176" s="73">
        <f t="shared" si="5026"/>
        <v>279.47000000000003</v>
      </c>
      <c r="JW9176" s="73">
        <f t="shared" si="5026"/>
        <v>279.47000000000003</v>
      </c>
      <c r="JX9176" s="73">
        <f t="shared" si="5026"/>
        <v>279.47000000000003</v>
      </c>
      <c r="JY9176" s="73">
        <f t="shared" si="5026"/>
        <v>279.47000000000003</v>
      </c>
      <c r="JZ9176" s="73">
        <f t="shared" si="5026"/>
        <v>279.47000000000003</v>
      </c>
      <c r="KA9176" s="73">
        <f t="shared" si="5026"/>
        <v>279.47000000000003</v>
      </c>
      <c r="KB9176" s="73">
        <f t="shared" si="5026"/>
        <v>279.47000000000003</v>
      </c>
      <c r="KC9176" s="73">
        <f t="shared" si="5026"/>
        <v>279.47000000000003</v>
      </c>
      <c r="KD9176" s="73">
        <f t="shared" si="5026"/>
        <v>279.47000000000003</v>
      </c>
      <c r="KE9176" s="73">
        <f t="shared" si="5026"/>
        <v>279.47000000000003</v>
      </c>
      <c r="KF9176" s="73">
        <f t="shared" si="5026"/>
        <v>279.47000000000003</v>
      </c>
      <c r="KG9176" s="73">
        <f t="shared" si="5026"/>
        <v>279.47000000000003</v>
      </c>
      <c r="KH9176">
        <v>279.47000000000003</v>
      </c>
      <c r="KL9176" s="84"/>
      <c r="KP9176" s="84"/>
      <c r="KS9176" s="74"/>
      <c r="KT9176" s="74"/>
      <c r="KU9176" s="16"/>
      <c r="KV9176" s="72"/>
      <c r="KW9176" s="72"/>
      <c r="KX9176" s="16"/>
      <c r="KZ9176" s="16"/>
      <c r="LA9176" s="16"/>
      <c r="LB9176" s="74"/>
      <c r="LC9176" s="74"/>
    </row>
    <row r="9177" spans="2:315" x14ac:dyDescent="0.35">
      <c r="B9177">
        <v>71</v>
      </c>
      <c r="C9177">
        <f t="shared" si="4826"/>
        <v>0.70499999999999996</v>
      </c>
      <c r="E9177" s="92">
        <v>279.47000000000003</v>
      </c>
      <c r="F9177" s="73">
        <f t="shared" ref="F9177:BQ9177" si="5027">(E9177+$F$9100*$F$9102*($F$55/$F$9101*E9176+$F$55/$F$9101*E9178))/(1+$F$9100*$F$9102*($F$55/$F$9101+$F$55/$F$9101))</f>
        <v>279.47000000000003</v>
      </c>
      <c r="G9177" s="73">
        <f t="shared" si="5027"/>
        <v>279.47000000000003</v>
      </c>
      <c r="H9177" s="73">
        <f t="shared" si="5027"/>
        <v>279.47000000000003</v>
      </c>
      <c r="I9177" s="73">
        <f t="shared" si="5027"/>
        <v>279.47000000000003</v>
      </c>
      <c r="J9177" s="73">
        <f t="shared" si="5027"/>
        <v>279.47000000000003</v>
      </c>
      <c r="K9177" s="73">
        <f t="shared" si="5027"/>
        <v>279.47000000000003</v>
      </c>
      <c r="L9177" s="73">
        <f t="shared" si="5027"/>
        <v>279.47000000000003</v>
      </c>
      <c r="M9177" s="73">
        <f t="shared" si="5027"/>
        <v>279.47000000000003</v>
      </c>
      <c r="N9177" s="73">
        <f t="shared" si="5027"/>
        <v>279.47000000000003</v>
      </c>
      <c r="O9177" s="73">
        <f t="shared" si="5027"/>
        <v>279.47000000000003</v>
      </c>
      <c r="P9177" s="73">
        <f t="shared" si="5027"/>
        <v>279.47000000000003</v>
      </c>
      <c r="Q9177" s="73">
        <f t="shared" si="5027"/>
        <v>279.47000000000003</v>
      </c>
      <c r="R9177" s="73">
        <f t="shared" si="5027"/>
        <v>279.47000000000003</v>
      </c>
      <c r="S9177" s="73">
        <f t="shared" si="5027"/>
        <v>279.47000000000003</v>
      </c>
      <c r="T9177" s="73">
        <f t="shared" si="5027"/>
        <v>279.47000000000003</v>
      </c>
      <c r="U9177" s="73">
        <f t="shared" si="5027"/>
        <v>279.47000000000003</v>
      </c>
      <c r="V9177" s="73">
        <f t="shared" si="5027"/>
        <v>279.47000000000003</v>
      </c>
      <c r="W9177" s="73">
        <f t="shared" si="5027"/>
        <v>279.47000000000003</v>
      </c>
      <c r="X9177" s="73">
        <f t="shared" si="5027"/>
        <v>279.47000000000003</v>
      </c>
      <c r="Y9177" s="73">
        <f t="shared" si="5027"/>
        <v>279.47000000000003</v>
      </c>
      <c r="Z9177" s="73">
        <f t="shared" si="5027"/>
        <v>279.47000000000003</v>
      </c>
      <c r="AA9177" s="73">
        <f t="shared" si="5027"/>
        <v>279.47000000000003</v>
      </c>
      <c r="AB9177" s="73">
        <f t="shared" si="5027"/>
        <v>279.47000000000003</v>
      </c>
      <c r="AC9177" s="73">
        <f t="shared" si="5027"/>
        <v>279.47000000000003</v>
      </c>
      <c r="AD9177" s="73">
        <f t="shared" si="5027"/>
        <v>279.47000000000003</v>
      </c>
      <c r="AE9177" s="73">
        <f t="shared" si="5027"/>
        <v>279.47000000000003</v>
      </c>
      <c r="AF9177" s="73">
        <f t="shared" si="5027"/>
        <v>279.47000000000003</v>
      </c>
      <c r="AG9177" s="73">
        <f t="shared" si="5027"/>
        <v>279.47000000000003</v>
      </c>
      <c r="AH9177" s="73">
        <f t="shared" si="5027"/>
        <v>279.47000000000003</v>
      </c>
      <c r="AI9177" s="73">
        <f t="shared" si="5027"/>
        <v>279.47000000000003</v>
      </c>
      <c r="AJ9177" s="73">
        <f t="shared" si="5027"/>
        <v>279.47000000000003</v>
      </c>
      <c r="AK9177" s="73">
        <f t="shared" si="5027"/>
        <v>279.47000000000003</v>
      </c>
      <c r="AL9177" s="73">
        <f t="shared" si="5027"/>
        <v>279.47000000000003</v>
      </c>
      <c r="AM9177" s="73">
        <f t="shared" si="5027"/>
        <v>279.47000000000003</v>
      </c>
      <c r="AN9177" s="73">
        <f t="shared" si="5027"/>
        <v>279.47000000000003</v>
      </c>
      <c r="AO9177" s="73">
        <f t="shared" si="5027"/>
        <v>279.47000000000003</v>
      </c>
      <c r="AP9177" s="73">
        <f t="shared" si="5027"/>
        <v>279.47000000000003</v>
      </c>
      <c r="AQ9177" s="73">
        <f t="shared" si="5027"/>
        <v>279.47000000000003</v>
      </c>
      <c r="AR9177" s="73">
        <f t="shared" si="5027"/>
        <v>279.47000000000003</v>
      </c>
      <c r="AS9177" s="73">
        <f t="shared" si="5027"/>
        <v>279.47000000000003</v>
      </c>
      <c r="AT9177" s="73">
        <f t="shared" si="5027"/>
        <v>279.47000000000003</v>
      </c>
      <c r="AU9177" s="73">
        <f t="shared" si="5027"/>
        <v>279.47000000000003</v>
      </c>
      <c r="AV9177" s="73">
        <f t="shared" si="5027"/>
        <v>279.47000000000003</v>
      </c>
      <c r="AW9177" s="73">
        <f t="shared" si="5027"/>
        <v>279.47000000000003</v>
      </c>
      <c r="AX9177" s="73">
        <f t="shared" si="5027"/>
        <v>279.47000000000003</v>
      </c>
      <c r="AY9177" s="73">
        <f t="shared" si="5027"/>
        <v>279.47000000000003</v>
      </c>
      <c r="AZ9177" s="73">
        <f t="shared" si="5027"/>
        <v>279.47000000000003</v>
      </c>
      <c r="BA9177" s="73">
        <f t="shared" si="5027"/>
        <v>279.47000000000003</v>
      </c>
      <c r="BB9177" s="73">
        <f t="shared" si="5027"/>
        <v>279.47000000000003</v>
      </c>
      <c r="BC9177" s="73">
        <f t="shared" si="5027"/>
        <v>279.47000000000003</v>
      </c>
      <c r="BD9177" s="73">
        <f t="shared" si="5027"/>
        <v>279.47000000000003</v>
      </c>
      <c r="BE9177" s="73">
        <f t="shared" si="5027"/>
        <v>279.47000000000003</v>
      </c>
      <c r="BF9177" s="73">
        <f t="shared" si="5027"/>
        <v>279.47000000000003</v>
      </c>
      <c r="BG9177" s="73">
        <f t="shared" si="5027"/>
        <v>279.47000000000003</v>
      </c>
      <c r="BH9177" s="73">
        <f t="shared" si="5027"/>
        <v>279.47000000000003</v>
      </c>
      <c r="BI9177" s="73">
        <f t="shared" si="5027"/>
        <v>279.47000000000003</v>
      </c>
      <c r="BJ9177" s="73">
        <f t="shared" si="5027"/>
        <v>279.47000000000003</v>
      </c>
      <c r="BK9177" s="73">
        <f t="shared" si="5027"/>
        <v>279.47000000000003</v>
      </c>
      <c r="BL9177" s="73">
        <f t="shared" si="5027"/>
        <v>279.47000000000003</v>
      </c>
      <c r="BM9177" s="73">
        <f t="shared" si="5027"/>
        <v>279.47000000000003</v>
      </c>
      <c r="BN9177" s="73">
        <f t="shared" si="5027"/>
        <v>279.47000000000003</v>
      </c>
      <c r="BO9177" s="73">
        <f t="shared" si="5027"/>
        <v>279.47000000000003</v>
      </c>
      <c r="BP9177" s="73">
        <f t="shared" si="5027"/>
        <v>279.47000000000003</v>
      </c>
      <c r="BQ9177" s="73">
        <f t="shared" si="5027"/>
        <v>279.47000000000003</v>
      </c>
      <c r="BR9177" s="73">
        <f t="shared" ref="BR9177:EC9177" si="5028">(BQ9177+$F$9100*$F$9102*($F$55/$F$9101*BQ9176+$F$55/$F$9101*BQ9178))/(1+$F$9100*$F$9102*($F$55/$F$9101+$F$55/$F$9101))</f>
        <v>279.47000000000003</v>
      </c>
      <c r="BS9177" s="73">
        <f t="shared" si="5028"/>
        <v>279.47000000000003</v>
      </c>
      <c r="BT9177" s="73">
        <f t="shared" si="5028"/>
        <v>279.47000000000003</v>
      </c>
      <c r="BU9177" s="73">
        <f t="shared" si="5028"/>
        <v>279.47000000000003</v>
      </c>
      <c r="BV9177" s="73">
        <f t="shared" si="5028"/>
        <v>279.47000000000003</v>
      </c>
      <c r="BW9177" s="73">
        <f t="shared" si="5028"/>
        <v>279.47000000000003</v>
      </c>
      <c r="BX9177" s="73">
        <f t="shared" si="5028"/>
        <v>279.47000000000003</v>
      </c>
      <c r="BY9177" s="73">
        <f t="shared" si="5028"/>
        <v>279.47000000000003</v>
      </c>
      <c r="BZ9177" s="73">
        <f t="shared" si="5028"/>
        <v>279.47000000000003</v>
      </c>
      <c r="CA9177" s="73">
        <f t="shared" si="5028"/>
        <v>279.47000000000003</v>
      </c>
      <c r="CB9177" s="73">
        <f t="shared" si="5028"/>
        <v>279.47000000000003</v>
      </c>
      <c r="CC9177" s="73">
        <f t="shared" si="5028"/>
        <v>279.47000000000003</v>
      </c>
      <c r="CD9177" s="73">
        <f t="shared" si="5028"/>
        <v>279.47000000000003</v>
      </c>
      <c r="CE9177" s="73">
        <f t="shared" si="5028"/>
        <v>279.47000000000003</v>
      </c>
      <c r="CF9177" s="73">
        <f t="shared" si="5028"/>
        <v>279.47000000000003</v>
      </c>
      <c r="CG9177" s="73">
        <f t="shared" si="5028"/>
        <v>279.47000000000003</v>
      </c>
      <c r="CH9177" s="73">
        <f t="shared" si="5028"/>
        <v>279.47000000000003</v>
      </c>
      <c r="CI9177" s="73">
        <f t="shared" si="5028"/>
        <v>279.47000000000003</v>
      </c>
      <c r="CJ9177" s="73">
        <f t="shared" si="5028"/>
        <v>279.47000000000003</v>
      </c>
      <c r="CK9177" s="73">
        <f t="shared" si="5028"/>
        <v>279.47000000000003</v>
      </c>
      <c r="CL9177" s="73">
        <f t="shared" si="5028"/>
        <v>279.47000000000003</v>
      </c>
      <c r="CM9177" s="73">
        <f t="shared" si="5028"/>
        <v>279.47000000000003</v>
      </c>
      <c r="CN9177" s="73">
        <f t="shared" si="5028"/>
        <v>279.47000000000003</v>
      </c>
      <c r="CO9177" s="73">
        <f t="shared" si="5028"/>
        <v>279.47000000000003</v>
      </c>
      <c r="CP9177" s="73">
        <f t="shared" si="5028"/>
        <v>279.47000000000003</v>
      </c>
      <c r="CQ9177" s="73">
        <f t="shared" si="5028"/>
        <v>279.47000000000003</v>
      </c>
      <c r="CR9177" s="73">
        <f t="shared" si="5028"/>
        <v>279.47000000000003</v>
      </c>
      <c r="CS9177" s="73">
        <f t="shared" si="5028"/>
        <v>279.47000000000003</v>
      </c>
      <c r="CT9177" s="73">
        <f t="shared" si="5028"/>
        <v>279.47000000000003</v>
      </c>
      <c r="CU9177" s="73">
        <f t="shared" si="5028"/>
        <v>279.47000000000003</v>
      </c>
      <c r="CV9177" s="73">
        <f t="shared" si="5028"/>
        <v>279.47000000000003</v>
      </c>
      <c r="CW9177" s="73">
        <f t="shared" si="5028"/>
        <v>279.47000000000003</v>
      </c>
      <c r="CX9177" s="73">
        <f t="shared" si="5028"/>
        <v>279.47000000000003</v>
      </c>
      <c r="CY9177" s="73">
        <f t="shared" si="5028"/>
        <v>279.47000000000003</v>
      </c>
      <c r="CZ9177" s="73">
        <f t="shared" si="5028"/>
        <v>279.47000000000003</v>
      </c>
      <c r="DA9177" s="73">
        <f t="shared" si="5028"/>
        <v>279.47000000000003</v>
      </c>
      <c r="DB9177" s="73">
        <f t="shared" si="5028"/>
        <v>279.47000000000003</v>
      </c>
      <c r="DC9177" s="73">
        <f t="shared" si="5028"/>
        <v>279.47000000000003</v>
      </c>
      <c r="DD9177" s="73">
        <f t="shared" si="5028"/>
        <v>279.47000000000003</v>
      </c>
      <c r="DE9177" s="73">
        <f t="shared" si="5028"/>
        <v>279.47000000000003</v>
      </c>
      <c r="DF9177" s="73">
        <f t="shared" si="5028"/>
        <v>279.47000000000003</v>
      </c>
      <c r="DG9177" s="73">
        <f t="shared" si="5028"/>
        <v>279.47000000000003</v>
      </c>
      <c r="DH9177" s="73">
        <f t="shared" si="5028"/>
        <v>279.47000000000003</v>
      </c>
      <c r="DI9177" s="73">
        <f t="shared" si="5028"/>
        <v>279.47000000000003</v>
      </c>
      <c r="DJ9177" s="73">
        <f t="shared" si="5028"/>
        <v>279.47000000000003</v>
      </c>
      <c r="DK9177" s="73">
        <f t="shared" si="5028"/>
        <v>279.47000000000003</v>
      </c>
      <c r="DL9177" s="73">
        <f t="shared" si="5028"/>
        <v>279.47000000000003</v>
      </c>
      <c r="DM9177" s="73">
        <f t="shared" si="5028"/>
        <v>279.47000000000003</v>
      </c>
      <c r="DN9177" s="73">
        <f t="shared" si="5028"/>
        <v>279.47000000000003</v>
      </c>
      <c r="DO9177" s="73">
        <f t="shared" si="5028"/>
        <v>279.47000000000003</v>
      </c>
      <c r="DP9177" s="73">
        <f t="shared" si="5028"/>
        <v>279.47000000000003</v>
      </c>
      <c r="DQ9177" s="73">
        <f t="shared" si="5028"/>
        <v>279.47000000000003</v>
      </c>
      <c r="DR9177" s="73">
        <f t="shared" si="5028"/>
        <v>279.47000000000003</v>
      </c>
      <c r="DS9177" s="73">
        <f t="shared" si="5028"/>
        <v>279.47000000000003</v>
      </c>
      <c r="DT9177" s="73">
        <f t="shared" si="5028"/>
        <v>279.47000000000003</v>
      </c>
      <c r="DU9177" s="73">
        <f t="shared" si="5028"/>
        <v>279.47000000000003</v>
      </c>
      <c r="DV9177" s="73">
        <f t="shared" si="5028"/>
        <v>279.47000000000003</v>
      </c>
      <c r="DW9177" s="73">
        <f t="shared" si="5028"/>
        <v>279.47000000000003</v>
      </c>
      <c r="DX9177" s="73">
        <f t="shared" si="5028"/>
        <v>279.47000000000003</v>
      </c>
      <c r="DY9177" s="73">
        <f t="shared" si="5028"/>
        <v>279.47000000000003</v>
      </c>
      <c r="DZ9177" s="73">
        <f t="shared" si="5028"/>
        <v>279.47000000000003</v>
      </c>
      <c r="EA9177" s="73">
        <f t="shared" si="5028"/>
        <v>279.47000000000003</v>
      </c>
      <c r="EB9177" s="73">
        <f t="shared" si="5028"/>
        <v>279.47000000000003</v>
      </c>
      <c r="EC9177" s="73">
        <f t="shared" si="5028"/>
        <v>279.47000000000003</v>
      </c>
      <c r="ED9177" s="73">
        <f t="shared" ref="ED9177:GO9177" si="5029">(EC9177+$F$9100*$F$9102*($F$55/$F$9101*EC9176+$F$55/$F$9101*EC9178))/(1+$F$9100*$F$9102*($F$55/$F$9101+$F$55/$F$9101))</f>
        <v>279.47000000000003</v>
      </c>
      <c r="EE9177" s="73">
        <f t="shared" si="5029"/>
        <v>279.47000000000003</v>
      </c>
      <c r="EF9177" s="73">
        <f t="shared" si="5029"/>
        <v>279.47000000000003</v>
      </c>
      <c r="EG9177" s="73">
        <f t="shared" si="5029"/>
        <v>279.47000000000003</v>
      </c>
      <c r="EH9177" s="73">
        <f t="shared" si="5029"/>
        <v>279.47000000000003</v>
      </c>
      <c r="EI9177" s="73">
        <f t="shared" si="5029"/>
        <v>279.47000000000003</v>
      </c>
      <c r="EJ9177" s="73">
        <f t="shared" si="5029"/>
        <v>279.47000000000003</v>
      </c>
      <c r="EK9177" s="73">
        <f t="shared" si="5029"/>
        <v>279.47000000000003</v>
      </c>
      <c r="EL9177" s="73">
        <f t="shared" si="5029"/>
        <v>279.47000000000003</v>
      </c>
      <c r="EM9177" s="73">
        <f t="shared" si="5029"/>
        <v>279.47000000000003</v>
      </c>
      <c r="EN9177" s="73">
        <f t="shared" si="5029"/>
        <v>279.47000000000003</v>
      </c>
      <c r="EO9177" s="73">
        <f t="shared" si="5029"/>
        <v>279.47000000000003</v>
      </c>
      <c r="EP9177" s="73">
        <f t="shared" si="5029"/>
        <v>279.47000000000003</v>
      </c>
      <c r="EQ9177" s="73">
        <f t="shared" si="5029"/>
        <v>279.47000000000003</v>
      </c>
      <c r="ER9177" s="73">
        <f t="shared" si="5029"/>
        <v>279.47000000000003</v>
      </c>
      <c r="ES9177" s="73">
        <f t="shared" si="5029"/>
        <v>279.47000000000003</v>
      </c>
      <c r="ET9177" s="73">
        <f t="shared" si="5029"/>
        <v>279.47000000000003</v>
      </c>
      <c r="EU9177" s="73">
        <f t="shared" si="5029"/>
        <v>279.47000000000003</v>
      </c>
      <c r="EV9177" s="73">
        <f t="shared" si="5029"/>
        <v>279.47000000000003</v>
      </c>
      <c r="EW9177" s="73">
        <f t="shared" si="5029"/>
        <v>279.47000000000003</v>
      </c>
      <c r="EX9177" s="73">
        <f t="shared" si="5029"/>
        <v>279.47000000000003</v>
      </c>
      <c r="EY9177" s="73">
        <f t="shared" si="5029"/>
        <v>279.47000000000003</v>
      </c>
      <c r="EZ9177" s="73">
        <f t="shared" si="5029"/>
        <v>279.47000000000003</v>
      </c>
      <c r="FA9177" s="73">
        <f t="shared" si="5029"/>
        <v>279.47000000000003</v>
      </c>
      <c r="FB9177" s="73">
        <f t="shared" si="5029"/>
        <v>279.47000000000003</v>
      </c>
      <c r="FC9177" s="73">
        <f t="shared" si="5029"/>
        <v>279.47000000000003</v>
      </c>
      <c r="FD9177" s="73">
        <f t="shared" si="5029"/>
        <v>279.47000000000003</v>
      </c>
      <c r="FE9177" s="73">
        <f t="shared" si="5029"/>
        <v>279.47000000000003</v>
      </c>
      <c r="FF9177" s="73">
        <f t="shared" si="5029"/>
        <v>279.47000000000003</v>
      </c>
      <c r="FG9177" s="73">
        <f t="shared" si="5029"/>
        <v>279.47000000000003</v>
      </c>
      <c r="FH9177" s="73">
        <f t="shared" si="5029"/>
        <v>279.47000000000003</v>
      </c>
      <c r="FI9177" s="73">
        <f t="shared" si="5029"/>
        <v>279.47000000000003</v>
      </c>
      <c r="FJ9177" s="73">
        <f t="shared" si="5029"/>
        <v>279.47000000000003</v>
      </c>
      <c r="FK9177" s="73">
        <f t="shared" si="5029"/>
        <v>279.47000000000003</v>
      </c>
      <c r="FL9177" s="73">
        <f t="shared" si="5029"/>
        <v>279.47000000000003</v>
      </c>
      <c r="FM9177" s="73">
        <f t="shared" si="5029"/>
        <v>279.47000000000003</v>
      </c>
      <c r="FN9177" s="73">
        <f t="shared" si="5029"/>
        <v>279.47000000000003</v>
      </c>
      <c r="FO9177" s="73">
        <f t="shared" si="5029"/>
        <v>279.47000000000003</v>
      </c>
      <c r="FP9177" s="73">
        <f t="shared" si="5029"/>
        <v>279.47000000000003</v>
      </c>
      <c r="FQ9177" s="73">
        <f t="shared" si="5029"/>
        <v>279.47000000000003</v>
      </c>
      <c r="FR9177" s="73">
        <f t="shared" si="5029"/>
        <v>279.47000000000003</v>
      </c>
      <c r="FS9177" s="73">
        <f t="shared" si="5029"/>
        <v>279.47000000000003</v>
      </c>
      <c r="FT9177" s="73">
        <f t="shared" si="5029"/>
        <v>279.47000000000003</v>
      </c>
      <c r="FU9177" s="73">
        <f t="shared" si="5029"/>
        <v>279.47000000000003</v>
      </c>
      <c r="FV9177" s="73">
        <f t="shared" si="5029"/>
        <v>279.47000000000003</v>
      </c>
      <c r="FW9177" s="73">
        <f t="shared" si="5029"/>
        <v>279.47000000000003</v>
      </c>
      <c r="FX9177" s="73">
        <f t="shared" si="5029"/>
        <v>279.47000000000003</v>
      </c>
      <c r="FY9177" s="73">
        <f t="shared" si="5029"/>
        <v>279.47000000000003</v>
      </c>
      <c r="FZ9177" s="73">
        <f t="shared" si="5029"/>
        <v>279.47000000000003</v>
      </c>
      <c r="GA9177" s="73">
        <f t="shared" si="5029"/>
        <v>279.47000000000003</v>
      </c>
      <c r="GB9177" s="73">
        <f t="shared" si="5029"/>
        <v>279.47000000000003</v>
      </c>
      <c r="GC9177" s="73">
        <f t="shared" si="5029"/>
        <v>279.47000000000003</v>
      </c>
      <c r="GD9177" s="73">
        <f t="shared" si="5029"/>
        <v>279.47000000000003</v>
      </c>
      <c r="GE9177" s="73">
        <f t="shared" si="5029"/>
        <v>279.47000000000003</v>
      </c>
      <c r="GF9177" s="73">
        <f t="shared" si="5029"/>
        <v>279.47000000000003</v>
      </c>
      <c r="GG9177" s="73">
        <f t="shared" si="5029"/>
        <v>279.47000000000003</v>
      </c>
      <c r="GH9177" s="73">
        <f t="shared" si="5029"/>
        <v>279.47000000000003</v>
      </c>
      <c r="GI9177" s="73">
        <f t="shared" si="5029"/>
        <v>279.47000000000003</v>
      </c>
      <c r="GJ9177" s="73">
        <f t="shared" si="5029"/>
        <v>279.47000000000003</v>
      </c>
      <c r="GK9177" s="73">
        <f t="shared" si="5029"/>
        <v>279.47000000000003</v>
      </c>
      <c r="GL9177" s="73">
        <f t="shared" si="5029"/>
        <v>279.47000000000003</v>
      </c>
      <c r="GM9177" s="73">
        <f t="shared" si="5029"/>
        <v>279.47000000000003</v>
      </c>
      <c r="GN9177" s="73">
        <f t="shared" si="5029"/>
        <v>279.47000000000003</v>
      </c>
      <c r="GO9177" s="73">
        <f t="shared" si="5029"/>
        <v>279.47000000000003</v>
      </c>
      <c r="GP9177" s="73">
        <f t="shared" ref="GP9177:JA9177" si="5030">(GO9177+$F$9100*$F$9102*($F$55/$F$9101*GO9176+$F$55/$F$9101*GO9178))/(1+$F$9100*$F$9102*($F$55/$F$9101+$F$55/$F$9101))</f>
        <v>279.47000000000003</v>
      </c>
      <c r="GQ9177" s="73">
        <f t="shared" si="5030"/>
        <v>279.47000000000003</v>
      </c>
      <c r="GR9177" s="73">
        <f t="shared" si="5030"/>
        <v>279.47000000000003</v>
      </c>
      <c r="GS9177" s="73">
        <f t="shared" si="5030"/>
        <v>279.47000000000003</v>
      </c>
      <c r="GT9177" s="73">
        <f t="shared" si="5030"/>
        <v>279.47000000000003</v>
      </c>
      <c r="GU9177" s="73">
        <f t="shared" si="5030"/>
        <v>279.47000000000003</v>
      </c>
      <c r="GV9177" s="73">
        <f t="shared" si="5030"/>
        <v>279.47000000000003</v>
      </c>
      <c r="GW9177" s="73">
        <f t="shared" si="5030"/>
        <v>279.47000000000003</v>
      </c>
      <c r="GX9177" s="73">
        <f t="shared" si="5030"/>
        <v>279.47000000000003</v>
      </c>
      <c r="GY9177" s="73">
        <f t="shared" si="5030"/>
        <v>279.47000000000003</v>
      </c>
      <c r="GZ9177" s="73">
        <f t="shared" si="5030"/>
        <v>279.47000000000003</v>
      </c>
      <c r="HA9177" s="73">
        <f t="shared" si="5030"/>
        <v>279.47000000000003</v>
      </c>
      <c r="HB9177" s="73">
        <f t="shared" si="5030"/>
        <v>279.47000000000003</v>
      </c>
      <c r="HC9177" s="73">
        <f t="shared" si="5030"/>
        <v>279.47000000000003</v>
      </c>
      <c r="HD9177" s="73">
        <f t="shared" si="5030"/>
        <v>279.47000000000003</v>
      </c>
      <c r="HE9177" s="73">
        <f t="shared" si="5030"/>
        <v>279.47000000000003</v>
      </c>
      <c r="HF9177" s="73">
        <f t="shared" si="5030"/>
        <v>279.47000000000003</v>
      </c>
      <c r="HG9177" s="73">
        <f t="shared" si="5030"/>
        <v>279.47000000000003</v>
      </c>
      <c r="HH9177" s="73">
        <f t="shared" si="5030"/>
        <v>279.47000000000003</v>
      </c>
      <c r="HI9177" s="73">
        <f t="shared" si="5030"/>
        <v>279.47000000000003</v>
      </c>
      <c r="HJ9177" s="73">
        <f t="shared" si="5030"/>
        <v>279.47000000000003</v>
      </c>
      <c r="HK9177" s="73">
        <f t="shared" si="5030"/>
        <v>279.47000000000003</v>
      </c>
      <c r="HL9177" s="73">
        <f t="shared" si="5030"/>
        <v>279.47000000000003</v>
      </c>
      <c r="HM9177" s="73">
        <f t="shared" si="5030"/>
        <v>279.47000000000003</v>
      </c>
      <c r="HN9177" s="73">
        <f t="shared" si="5030"/>
        <v>279.47000000000003</v>
      </c>
      <c r="HO9177" s="73">
        <f t="shared" si="5030"/>
        <v>279.47000000000003</v>
      </c>
      <c r="HP9177" s="73">
        <f t="shared" si="5030"/>
        <v>279.47000000000003</v>
      </c>
      <c r="HQ9177" s="73">
        <f t="shared" si="5030"/>
        <v>279.47000000000003</v>
      </c>
      <c r="HR9177" s="73">
        <f t="shared" si="5030"/>
        <v>279.47000000000003</v>
      </c>
      <c r="HS9177" s="73">
        <f t="shared" si="5030"/>
        <v>279.47000000000003</v>
      </c>
      <c r="HT9177" s="73">
        <f t="shared" si="5030"/>
        <v>279.47000000000003</v>
      </c>
      <c r="HU9177" s="73">
        <f t="shared" si="5030"/>
        <v>279.47000000000003</v>
      </c>
      <c r="HV9177" s="73">
        <f t="shared" si="5030"/>
        <v>279.47000000000003</v>
      </c>
      <c r="HW9177" s="73">
        <f t="shared" si="5030"/>
        <v>279.47000000000003</v>
      </c>
      <c r="HX9177" s="73">
        <f t="shared" si="5030"/>
        <v>279.47000000000003</v>
      </c>
      <c r="HY9177" s="73">
        <f t="shared" si="5030"/>
        <v>279.47000000000003</v>
      </c>
      <c r="HZ9177" s="73">
        <f t="shared" si="5030"/>
        <v>279.47000000000003</v>
      </c>
      <c r="IA9177" s="73">
        <f t="shared" si="5030"/>
        <v>279.47000000000003</v>
      </c>
      <c r="IB9177" s="73">
        <f t="shared" si="5030"/>
        <v>279.47000000000003</v>
      </c>
      <c r="IC9177" s="73">
        <f t="shared" si="5030"/>
        <v>279.47000000000003</v>
      </c>
      <c r="ID9177" s="73">
        <f t="shared" si="5030"/>
        <v>279.47000000000003</v>
      </c>
      <c r="IE9177" s="73">
        <f t="shared" si="5030"/>
        <v>279.47000000000003</v>
      </c>
      <c r="IF9177" s="73">
        <f t="shared" si="5030"/>
        <v>279.47000000000003</v>
      </c>
      <c r="IG9177" s="73">
        <f t="shared" si="5030"/>
        <v>279.47000000000003</v>
      </c>
      <c r="IH9177" s="73">
        <f t="shared" si="5030"/>
        <v>279.47000000000003</v>
      </c>
      <c r="II9177" s="73">
        <f t="shared" si="5030"/>
        <v>279.47000000000003</v>
      </c>
      <c r="IJ9177" s="73">
        <f t="shared" si="5030"/>
        <v>279.47000000000003</v>
      </c>
      <c r="IK9177" s="73">
        <f t="shared" si="5030"/>
        <v>279.47000000000003</v>
      </c>
      <c r="IL9177" s="73">
        <f t="shared" si="5030"/>
        <v>279.47000000000003</v>
      </c>
      <c r="IM9177" s="73">
        <f t="shared" si="5030"/>
        <v>279.47000000000003</v>
      </c>
      <c r="IN9177" s="73">
        <f t="shared" si="5030"/>
        <v>279.47000000000003</v>
      </c>
      <c r="IO9177" s="73">
        <f t="shared" si="5030"/>
        <v>279.47000000000003</v>
      </c>
      <c r="IP9177" s="73">
        <f t="shared" si="5030"/>
        <v>279.47000000000003</v>
      </c>
      <c r="IQ9177" s="73">
        <f t="shared" si="5030"/>
        <v>279.47000000000003</v>
      </c>
      <c r="IR9177" s="73">
        <f t="shared" si="5030"/>
        <v>279.47000000000003</v>
      </c>
      <c r="IS9177" s="73">
        <f t="shared" si="5030"/>
        <v>279.47000000000003</v>
      </c>
      <c r="IT9177" s="73">
        <f t="shared" si="5030"/>
        <v>279.47000000000003</v>
      </c>
      <c r="IU9177" s="73">
        <f t="shared" si="5030"/>
        <v>279.47000000000003</v>
      </c>
      <c r="IV9177" s="73">
        <f t="shared" si="5030"/>
        <v>279.47000000000003</v>
      </c>
      <c r="IW9177" s="73">
        <f t="shared" si="5030"/>
        <v>279.47000000000003</v>
      </c>
      <c r="IX9177" s="73">
        <f t="shared" si="5030"/>
        <v>279.47000000000003</v>
      </c>
      <c r="IY9177" s="73">
        <f t="shared" si="5030"/>
        <v>279.47000000000003</v>
      </c>
      <c r="IZ9177" s="73">
        <f t="shared" si="5030"/>
        <v>279.47000000000003</v>
      </c>
      <c r="JA9177" s="73">
        <f t="shared" si="5030"/>
        <v>279.47000000000003</v>
      </c>
      <c r="JB9177" s="73">
        <f t="shared" ref="JB9177:KG9177" si="5031">(JA9177+$F$9100*$F$9102*($F$55/$F$9101*JA9176+$F$55/$F$9101*JA9178))/(1+$F$9100*$F$9102*($F$55/$F$9101+$F$55/$F$9101))</f>
        <v>279.47000000000003</v>
      </c>
      <c r="JC9177" s="73">
        <f t="shared" si="5031"/>
        <v>279.47000000000003</v>
      </c>
      <c r="JD9177" s="73">
        <f t="shared" si="5031"/>
        <v>279.47000000000003</v>
      </c>
      <c r="JE9177" s="73">
        <f t="shared" si="5031"/>
        <v>279.47000000000003</v>
      </c>
      <c r="JF9177" s="73">
        <f t="shared" si="5031"/>
        <v>279.47000000000003</v>
      </c>
      <c r="JG9177" s="73">
        <f t="shared" si="5031"/>
        <v>279.47000000000003</v>
      </c>
      <c r="JH9177" s="73">
        <f t="shared" si="5031"/>
        <v>279.47000000000003</v>
      </c>
      <c r="JI9177" s="73">
        <f t="shared" si="5031"/>
        <v>279.47000000000003</v>
      </c>
      <c r="JJ9177" s="73">
        <f t="shared" si="5031"/>
        <v>279.47000000000003</v>
      </c>
      <c r="JK9177" s="73">
        <f t="shared" si="5031"/>
        <v>279.47000000000003</v>
      </c>
      <c r="JL9177" s="73">
        <f t="shared" si="5031"/>
        <v>279.47000000000003</v>
      </c>
      <c r="JM9177" s="73">
        <f t="shared" si="5031"/>
        <v>279.47000000000003</v>
      </c>
      <c r="JN9177" s="73">
        <f t="shared" si="5031"/>
        <v>279.47000000000003</v>
      </c>
      <c r="JO9177" s="73">
        <f t="shared" si="5031"/>
        <v>279.47000000000003</v>
      </c>
      <c r="JP9177" s="73">
        <f t="shared" si="5031"/>
        <v>279.47000000000003</v>
      </c>
      <c r="JQ9177" s="73">
        <f t="shared" si="5031"/>
        <v>279.47000000000003</v>
      </c>
      <c r="JR9177" s="73">
        <f t="shared" si="5031"/>
        <v>279.47000000000003</v>
      </c>
      <c r="JS9177" s="73">
        <f t="shared" si="5031"/>
        <v>279.47000000000003</v>
      </c>
      <c r="JT9177" s="73">
        <f t="shared" si="5031"/>
        <v>279.47000000000003</v>
      </c>
      <c r="JU9177" s="73">
        <f t="shared" si="5031"/>
        <v>279.47000000000003</v>
      </c>
      <c r="JV9177" s="73">
        <f t="shared" si="5031"/>
        <v>279.47000000000003</v>
      </c>
      <c r="JW9177" s="73">
        <f t="shared" si="5031"/>
        <v>279.47000000000003</v>
      </c>
      <c r="JX9177" s="73">
        <f t="shared" si="5031"/>
        <v>279.47000000000003</v>
      </c>
      <c r="JY9177" s="73">
        <f t="shared" si="5031"/>
        <v>279.47000000000003</v>
      </c>
      <c r="JZ9177" s="73">
        <f t="shared" si="5031"/>
        <v>279.47000000000003</v>
      </c>
      <c r="KA9177" s="73">
        <f t="shared" si="5031"/>
        <v>279.47000000000003</v>
      </c>
      <c r="KB9177" s="73">
        <f t="shared" si="5031"/>
        <v>279.47000000000003</v>
      </c>
      <c r="KC9177" s="73">
        <f t="shared" si="5031"/>
        <v>279.47000000000003</v>
      </c>
      <c r="KD9177" s="73">
        <f t="shared" si="5031"/>
        <v>279.47000000000003</v>
      </c>
      <c r="KE9177" s="73">
        <f t="shared" si="5031"/>
        <v>279.47000000000003</v>
      </c>
      <c r="KF9177" s="73">
        <f t="shared" si="5031"/>
        <v>279.47000000000003</v>
      </c>
      <c r="KG9177" s="73">
        <f t="shared" si="5031"/>
        <v>279.47000000000003</v>
      </c>
      <c r="KH9177">
        <v>279.47000000000003</v>
      </c>
      <c r="KL9177" s="84"/>
      <c r="KP9177" s="84"/>
      <c r="KS9177" s="74"/>
      <c r="KT9177" s="74"/>
      <c r="KU9177" s="16"/>
      <c r="KV9177" s="72"/>
      <c r="KW9177" s="72"/>
      <c r="KX9177" s="16"/>
      <c r="KZ9177" s="16"/>
      <c r="LA9177" s="16"/>
      <c r="LB9177" s="74"/>
      <c r="LC9177" s="74"/>
    </row>
    <row r="9178" spans="2:315" x14ac:dyDescent="0.35">
      <c r="B9178">
        <v>72</v>
      </c>
      <c r="C9178">
        <f t="shared" si="4826"/>
        <v>0.71499999999999997</v>
      </c>
      <c r="E9178" s="92">
        <v>279.47000000000003</v>
      </c>
      <c r="F9178" s="73">
        <f t="shared" ref="F9178:BQ9178" si="5032">(E9178+$F$9100*$F$9102*($F$55/$F$9101*E9177+$F$55/$F$9101*E9179))/(1+$F$9100*$F$9102*($F$55/$F$9101+$F$55/$F$9101))</f>
        <v>279.47000000000003</v>
      </c>
      <c r="G9178" s="73">
        <f t="shared" si="5032"/>
        <v>279.47000000000003</v>
      </c>
      <c r="H9178" s="73">
        <f t="shared" si="5032"/>
        <v>279.47000000000003</v>
      </c>
      <c r="I9178" s="73">
        <f t="shared" si="5032"/>
        <v>279.47000000000003</v>
      </c>
      <c r="J9178" s="73">
        <f t="shared" si="5032"/>
        <v>279.47000000000003</v>
      </c>
      <c r="K9178" s="73">
        <f t="shared" si="5032"/>
        <v>279.47000000000003</v>
      </c>
      <c r="L9178" s="73">
        <f t="shared" si="5032"/>
        <v>279.47000000000003</v>
      </c>
      <c r="M9178" s="73">
        <f t="shared" si="5032"/>
        <v>279.47000000000003</v>
      </c>
      <c r="N9178" s="73">
        <f t="shared" si="5032"/>
        <v>279.47000000000003</v>
      </c>
      <c r="O9178" s="73">
        <f t="shared" si="5032"/>
        <v>279.47000000000003</v>
      </c>
      <c r="P9178" s="73">
        <f t="shared" si="5032"/>
        <v>279.47000000000003</v>
      </c>
      <c r="Q9178" s="73">
        <f t="shared" si="5032"/>
        <v>279.47000000000003</v>
      </c>
      <c r="R9178" s="73">
        <f t="shared" si="5032"/>
        <v>279.47000000000003</v>
      </c>
      <c r="S9178" s="73">
        <f t="shared" si="5032"/>
        <v>279.47000000000003</v>
      </c>
      <c r="T9178" s="73">
        <f t="shared" si="5032"/>
        <v>279.47000000000003</v>
      </c>
      <c r="U9178" s="73">
        <f t="shared" si="5032"/>
        <v>279.47000000000003</v>
      </c>
      <c r="V9178" s="73">
        <f t="shared" si="5032"/>
        <v>279.47000000000003</v>
      </c>
      <c r="W9178" s="73">
        <f t="shared" si="5032"/>
        <v>279.47000000000003</v>
      </c>
      <c r="X9178" s="73">
        <f t="shared" si="5032"/>
        <v>279.47000000000003</v>
      </c>
      <c r="Y9178" s="73">
        <f t="shared" si="5032"/>
        <v>279.47000000000003</v>
      </c>
      <c r="Z9178" s="73">
        <f t="shared" si="5032"/>
        <v>279.47000000000003</v>
      </c>
      <c r="AA9178" s="73">
        <f t="shared" si="5032"/>
        <v>279.47000000000003</v>
      </c>
      <c r="AB9178" s="73">
        <f t="shared" si="5032"/>
        <v>279.47000000000003</v>
      </c>
      <c r="AC9178" s="73">
        <f t="shared" si="5032"/>
        <v>279.47000000000003</v>
      </c>
      <c r="AD9178" s="73">
        <f t="shared" si="5032"/>
        <v>279.47000000000003</v>
      </c>
      <c r="AE9178" s="73">
        <f t="shared" si="5032"/>
        <v>279.47000000000003</v>
      </c>
      <c r="AF9178" s="73">
        <f t="shared" si="5032"/>
        <v>279.47000000000003</v>
      </c>
      <c r="AG9178" s="73">
        <f t="shared" si="5032"/>
        <v>279.47000000000003</v>
      </c>
      <c r="AH9178" s="73">
        <f t="shared" si="5032"/>
        <v>279.47000000000003</v>
      </c>
      <c r="AI9178" s="73">
        <f t="shared" si="5032"/>
        <v>279.47000000000003</v>
      </c>
      <c r="AJ9178" s="73">
        <f t="shared" si="5032"/>
        <v>279.47000000000003</v>
      </c>
      <c r="AK9178" s="73">
        <f t="shared" si="5032"/>
        <v>279.47000000000003</v>
      </c>
      <c r="AL9178" s="73">
        <f t="shared" si="5032"/>
        <v>279.47000000000003</v>
      </c>
      <c r="AM9178" s="73">
        <f t="shared" si="5032"/>
        <v>279.47000000000003</v>
      </c>
      <c r="AN9178" s="73">
        <f t="shared" si="5032"/>
        <v>279.47000000000003</v>
      </c>
      <c r="AO9178" s="73">
        <f t="shared" si="5032"/>
        <v>279.47000000000003</v>
      </c>
      <c r="AP9178" s="73">
        <f t="shared" si="5032"/>
        <v>279.47000000000003</v>
      </c>
      <c r="AQ9178" s="73">
        <f t="shared" si="5032"/>
        <v>279.47000000000003</v>
      </c>
      <c r="AR9178" s="73">
        <f t="shared" si="5032"/>
        <v>279.47000000000003</v>
      </c>
      <c r="AS9178" s="73">
        <f t="shared" si="5032"/>
        <v>279.47000000000003</v>
      </c>
      <c r="AT9178" s="73">
        <f t="shared" si="5032"/>
        <v>279.47000000000003</v>
      </c>
      <c r="AU9178" s="73">
        <f t="shared" si="5032"/>
        <v>279.47000000000003</v>
      </c>
      <c r="AV9178" s="73">
        <f t="shared" si="5032"/>
        <v>279.47000000000003</v>
      </c>
      <c r="AW9178" s="73">
        <f t="shared" si="5032"/>
        <v>279.47000000000003</v>
      </c>
      <c r="AX9178" s="73">
        <f t="shared" si="5032"/>
        <v>279.47000000000003</v>
      </c>
      <c r="AY9178" s="73">
        <f t="shared" si="5032"/>
        <v>279.47000000000003</v>
      </c>
      <c r="AZ9178" s="73">
        <f t="shared" si="5032"/>
        <v>279.47000000000003</v>
      </c>
      <c r="BA9178" s="73">
        <f t="shared" si="5032"/>
        <v>279.47000000000003</v>
      </c>
      <c r="BB9178" s="73">
        <f t="shared" si="5032"/>
        <v>279.47000000000003</v>
      </c>
      <c r="BC9178" s="73">
        <f t="shared" si="5032"/>
        <v>279.47000000000003</v>
      </c>
      <c r="BD9178" s="73">
        <f t="shared" si="5032"/>
        <v>279.47000000000003</v>
      </c>
      <c r="BE9178" s="73">
        <f t="shared" si="5032"/>
        <v>279.47000000000003</v>
      </c>
      <c r="BF9178" s="73">
        <f t="shared" si="5032"/>
        <v>279.47000000000003</v>
      </c>
      <c r="BG9178" s="73">
        <f t="shared" si="5032"/>
        <v>279.47000000000003</v>
      </c>
      <c r="BH9178" s="73">
        <f t="shared" si="5032"/>
        <v>279.47000000000003</v>
      </c>
      <c r="BI9178" s="73">
        <f t="shared" si="5032"/>
        <v>279.47000000000003</v>
      </c>
      <c r="BJ9178" s="73">
        <f t="shared" si="5032"/>
        <v>279.47000000000003</v>
      </c>
      <c r="BK9178" s="73">
        <f t="shared" si="5032"/>
        <v>279.47000000000003</v>
      </c>
      <c r="BL9178" s="73">
        <f t="shared" si="5032"/>
        <v>279.47000000000003</v>
      </c>
      <c r="BM9178" s="73">
        <f t="shared" si="5032"/>
        <v>279.47000000000003</v>
      </c>
      <c r="BN9178" s="73">
        <f t="shared" si="5032"/>
        <v>279.47000000000003</v>
      </c>
      <c r="BO9178" s="73">
        <f t="shared" si="5032"/>
        <v>279.47000000000003</v>
      </c>
      <c r="BP9178" s="73">
        <f t="shared" si="5032"/>
        <v>279.47000000000003</v>
      </c>
      <c r="BQ9178" s="73">
        <f t="shared" si="5032"/>
        <v>279.47000000000003</v>
      </c>
      <c r="BR9178" s="73">
        <f t="shared" ref="BR9178:EC9178" si="5033">(BQ9178+$F$9100*$F$9102*($F$55/$F$9101*BQ9177+$F$55/$F$9101*BQ9179))/(1+$F$9100*$F$9102*($F$55/$F$9101+$F$55/$F$9101))</f>
        <v>279.47000000000003</v>
      </c>
      <c r="BS9178" s="73">
        <f t="shared" si="5033"/>
        <v>279.47000000000003</v>
      </c>
      <c r="BT9178" s="73">
        <f t="shared" si="5033"/>
        <v>279.47000000000003</v>
      </c>
      <c r="BU9178" s="73">
        <f t="shared" si="5033"/>
        <v>279.47000000000003</v>
      </c>
      <c r="BV9178" s="73">
        <f t="shared" si="5033"/>
        <v>279.47000000000003</v>
      </c>
      <c r="BW9178" s="73">
        <f t="shared" si="5033"/>
        <v>279.47000000000003</v>
      </c>
      <c r="BX9178" s="73">
        <f t="shared" si="5033"/>
        <v>279.47000000000003</v>
      </c>
      <c r="BY9178" s="73">
        <f t="shared" si="5033"/>
        <v>279.47000000000003</v>
      </c>
      <c r="BZ9178" s="73">
        <f t="shared" si="5033"/>
        <v>279.47000000000003</v>
      </c>
      <c r="CA9178" s="73">
        <f t="shared" si="5033"/>
        <v>279.47000000000003</v>
      </c>
      <c r="CB9178" s="73">
        <f t="shared" si="5033"/>
        <v>279.47000000000003</v>
      </c>
      <c r="CC9178" s="73">
        <f t="shared" si="5033"/>
        <v>279.47000000000003</v>
      </c>
      <c r="CD9178" s="73">
        <f t="shared" si="5033"/>
        <v>279.47000000000003</v>
      </c>
      <c r="CE9178" s="73">
        <f t="shared" si="5033"/>
        <v>279.47000000000003</v>
      </c>
      <c r="CF9178" s="73">
        <f t="shared" si="5033"/>
        <v>279.47000000000003</v>
      </c>
      <c r="CG9178" s="73">
        <f t="shared" si="5033"/>
        <v>279.47000000000003</v>
      </c>
      <c r="CH9178" s="73">
        <f t="shared" si="5033"/>
        <v>279.47000000000003</v>
      </c>
      <c r="CI9178" s="73">
        <f t="shared" si="5033"/>
        <v>279.47000000000003</v>
      </c>
      <c r="CJ9178" s="73">
        <f t="shared" si="5033"/>
        <v>279.47000000000003</v>
      </c>
      <c r="CK9178" s="73">
        <f t="shared" si="5033"/>
        <v>279.47000000000003</v>
      </c>
      <c r="CL9178" s="73">
        <f t="shared" si="5033"/>
        <v>279.47000000000003</v>
      </c>
      <c r="CM9178" s="73">
        <f t="shared" si="5033"/>
        <v>279.47000000000003</v>
      </c>
      <c r="CN9178" s="73">
        <f t="shared" si="5033"/>
        <v>279.47000000000003</v>
      </c>
      <c r="CO9178" s="73">
        <f t="shared" si="5033"/>
        <v>279.47000000000003</v>
      </c>
      <c r="CP9178" s="73">
        <f t="shared" si="5033"/>
        <v>279.47000000000003</v>
      </c>
      <c r="CQ9178" s="73">
        <f t="shared" si="5033"/>
        <v>279.47000000000003</v>
      </c>
      <c r="CR9178" s="73">
        <f t="shared" si="5033"/>
        <v>279.47000000000003</v>
      </c>
      <c r="CS9178" s="73">
        <f t="shared" si="5033"/>
        <v>279.47000000000003</v>
      </c>
      <c r="CT9178" s="73">
        <f t="shared" si="5033"/>
        <v>279.47000000000003</v>
      </c>
      <c r="CU9178" s="73">
        <f t="shared" si="5033"/>
        <v>279.47000000000003</v>
      </c>
      <c r="CV9178" s="73">
        <f t="shared" si="5033"/>
        <v>279.47000000000003</v>
      </c>
      <c r="CW9178" s="73">
        <f t="shared" si="5033"/>
        <v>279.47000000000003</v>
      </c>
      <c r="CX9178" s="73">
        <f t="shared" si="5033"/>
        <v>279.47000000000003</v>
      </c>
      <c r="CY9178" s="73">
        <f t="shared" si="5033"/>
        <v>279.47000000000003</v>
      </c>
      <c r="CZ9178" s="73">
        <f t="shared" si="5033"/>
        <v>279.47000000000003</v>
      </c>
      <c r="DA9178" s="73">
        <f t="shared" si="5033"/>
        <v>279.47000000000003</v>
      </c>
      <c r="DB9178" s="73">
        <f t="shared" si="5033"/>
        <v>279.47000000000003</v>
      </c>
      <c r="DC9178" s="73">
        <f t="shared" si="5033"/>
        <v>279.47000000000003</v>
      </c>
      <c r="DD9178" s="73">
        <f t="shared" si="5033"/>
        <v>279.47000000000003</v>
      </c>
      <c r="DE9178" s="73">
        <f t="shared" si="5033"/>
        <v>279.47000000000003</v>
      </c>
      <c r="DF9178" s="73">
        <f t="shared" si="5033"/>
        <v>279.47000000000003</v>
      </c>
      <c r="DG9178" s="73">
        <f t="shared" si="5033"/>
        <v>279.47000000000003</v>
      </c>
      <c r="DH9178" s="73">
        <f t="shared" si="5033"/>
        <v>279.47000000000003</v>
      </c>
      <c r="DI9178" s="73">
        <f t="shared" si="5033"/>
        <v>279.47000000000003</v>
      </c>
      <c r="DJ9178" s="73">
        <f t="shared" si="5033"/>
        <v>279.47000000000003</v>
      </c>
      <c r="DK9178" s="73">
        <f t="shared" si="5033"/>
        <v>279.47000000000003</v>
      </c>
      <c r="DL9178" s="73">
        <f t="shared" si="5033"/>
        <v>279.47000000000003</v>
      </c>
      <c r="DM9178" s="73">
        <f t="shared" si="5033"/>
        <v>279.47000000000003</v>
      </c>
      <c r="DN9178" s="73">
        <f t="shared" si="5033"/>
        <v>279.47000000000003</v>
      </c>
      <c r="DO9178" s="73">
        <f t="shared" si="5033"/>
        <v>279.47000000000003</v>
      </c>
      <c r="DP9178" s="73">
        <f t="shared" si="5033"/>
        <v>279.47000000000003</v>
      </c>
      <c r="DQ9178" s="73">
        <f t="shared" si="5033"/>
        <v>279.47000000000003</v>
      </c>
      <c r="DR9178" s="73">
        <f t="shared" si="5033"/>
        <v>279.47000000000003</v>
      </c>
      <c r="DS9178" s="73">
        <f t="shared" si="5033"/>
        <v>279.47000000000003</v>
      </c>
      <c r="DT9178" s="73">
        <f t="shared" si="5033"/>
        <v>279.47000000000003</v>
      </c>
      <c r="DU9178" s="73">
        <f t="shared" si="5033"/>
        <v>279.47000000000003</v>
      </c>
      <c r="DV9178" s="73">
        <f t="shared" si="5033"/>
        <v>279.47000000000003</v>
      </c>
      <c r="DW9178" s="73">
        <f t="shared" si="5033"/>
        <v>279.47000000000003</v>
      </c>
      <c r="DX9178" s="73">
        <f t="shared" si="5033"/>
        <v>279.47000000000003</v>
      </c>
      <c r="DY9178" s="73">
        <f t="shared" si="5033"/>
        <v>279.47000000000003</v>
      </c>
      <c r="DZ9178" s="73">
        <f t="shared" si="5033"/>
        <v>279.47000000000003</v>
      </c>
      <c r="EA9178" s="73">
        <f t="shared" si="5033"/>
        <v>279.47000000000003</v>
      </c>
      <c r="EB9178" s="73">
        <f t="shared" si="5033"/>
        <v>279.47000000000003</v>
      </c>
      <c r="EC9178" s="73">
        <f t="shared" si="5033"/>
        <v>279.47000000000003</v>
      </c>
      <c r="ED9178" s="73">
        <f t="shared" ref="ED9178:GO9178" si="5034">(EC9178+$F$9100*$F$9102*($F$55/$F$9101*EC9177+$F$55/$F$9101*EC9179))/(1+$F$9100*$F$9102*($F$55/$F$9101+$F$55/$F$9101))</f>
        <v>279.47000000000003</v>
      </c>
      <c r="EE9178" s="73">
        <f t="shared" si="5034"/>
        <v>279.47000000000003</v>
      </c>
      <c r="EF9178" s="73">
        <f t="shared" si="5034"/>
        <v>279.47000000000003</v>
      </c>
      <c r="EG9178" s="73">
        <f t="shared" si="5034"/>
        <v>279.47000000000003</v>
      </c>
      <c r="EH9178" s="73">
        <f t="shared" si="5034"/>
        <v>279.47000000000003</v>
      </c>
      <c r="EI9178" s="73">
        <f t="shared" si="5034"/>
        <v>279.47000000000003</v>
      </c>
      <c r="EJ9178" s="73">
        <f t="shared" si="5034"/>
        <v>279.47000000000003</v>
      </c>
      <c r="EK9178" s="73">
        <f t="shared" si="5034"/>
        <v>279.47000000000003</v>
      </c>
      <c r="EL9178" s="73">
        <f t="shared" si="5034"/>
        <v>279.47000000000003</v>
      </c>
      <c r="EM9178" s="73">
        <f t="shared" si="5034"/>
        <v>279.47000000000003</v>
      </c>
      <c r="EN9178" s="73">
        <f t="shared" si="5034"/>
        <v>279.47000000000003</v>
      </c>
      <c r="EO9178" s="73">
        <f t="shared" si="5034"/>
        <v>279.47000000000003</v>
      </c>
      <c r="EP9178" s="73">
        <f t="shared" si="5034"/>
        <v>279.47000000000003</v>
      </c>
      <c r="EQ9178" s="73">
        <f t="shared" si="5034"/>
        <v>279.47000000000003</v>
      </c>
      <c r="ER9178" s="73">
        <f t="shared" si="5034"/>
        <v>279.47000000000003</v>
      </c>
      <c r="ES9178" s="73">
        <f t="shared" si="5034"/>
        <v>279.47000000000003</v>
      </c>
      <c r="ET9178" s="73">
        <f t="shared" si="5034"/>
        <v>279.47000000000003</v>
      </c>
      <c r="EU9178" s="73">
        <f t="shared" si="5034"/>
        <v>279.47000000000003</v>
      </c>
      <c r="EV9178" s="73">
        <f t="shared" si="5034"/>
        <v>279.47000000000003</v>
      </c>
      <c r="EW9178" s="73">
        <f t="shared" si="5034"/>
        <v>279.47000000000003</v>
      </c>
      <c r="EX9178" s="73">
        <f t="shared" si="5034"/>
        <v>279.47000000000003</v>
      </c>
      <c r="EY9178" s="73">
        <f t="shared" si="5034"/>
        <v>279.47000000000003</v>
      </c>
      <c r="EZ9178" s="73">
        <f t="shared" si="5034"/>
        <v>279.47000000000003</v>
      </c>
      <c r="FA9178" s="73">
        <f t="shared" si="5034"/>
        <v>279.47000000000003</v>
      </c>
      <c r="FB9178" s="73">
        <f t="shared" si="5034"/>
        <v>279.47000000000003</v>
      </c>
      <c r="FC9178" s="73">
        <f t="shared" si="5034"/>
        <v>279.47000000000003</v>
      </c>
      <c r="FD9178" s="73">
        <f t="shared" si="5034"/>
        <v>279.47000000000003</v>
      </c>
      <c r="FE9178" s="73">
        <f t="shared" si="5034"/>
        <v>279.47000000000003</v>
      </c>
      <c r="FF9178" s="73">
        <f t="shared" si="5034"/>
        <v>279.47000000000003</v>
      </c>
      <c r="FG9178" s="73">
        <f t="shared" si="5034"/>
        <v>279.47000000000003</v>
      </c>
      <c r="FH9178" s="73">
        <f t="shared" si="5034"/>
        <v>279.47000000000003</v>
      </c>
      <c r="FI9178" s="73">
        <f t="shared" si="5034"/>
        <v>279.47000000000003</v>
      </c>
      <c r="FJ9178" s="73">
        <f t="shared" si="5034"/>
        <v>279.47000000000003</v>
      </c>
      <c r="FK9178" s="73">
        <f t="shared" si="5034"/>
        <v>279.47000000000003</v>
      </c>
      <c r="FL9178" s="73">
        <f t="shared" si="5034"/>
        <v>279.47000000000003</v>
      </c>
      <c r="FM9178" s="73">
        <f t="shared" si="5034"/>
        <v>279.47000000000003</v>
      </c>
      <c r="FN9178" s="73">
        <f t="shared" si="5034"/>
        <v>279.47000000000003</v>
      </c>
      <c r="FO9178" s="73">
        <f t="shared" si="5034"/>
        <v>279.47000000000003</v>
      </c>
      <c r="FP9178" s="73">
        <f t="shared" si="5034"/>
        <v>279.47000000000003</v>
      </c>
      <c r="FQ9178" s="73">
        <f t="shared" si="5034"/>
        <v>279.47000000000003</v>
      </c>
      <c r="FR9178" s="73">
        <f t="shared" si="5034"/>
        <v>279.47000000000003</v>
      </c>
      <c r="FS9178" s="73">
        <f t="shared" si="5034"/>
        <v>279.47000000000003</v>
      </c>
      <c r="FT9178" s="73">
        <f t="shared" si="5034"/>
        <v>279.47000000000003</v>
      </c>
      <c r="FU9178" s="73">
        <f t="shared" si="5034"/>
        <v>279.47000000000003</v>
      </c>
      <c r="FV9178" s="73">
        <f t="shared" si="5034"/>
        <v>279.47000000000003</v>
      </c>
      <c r="FW9178" s="73">
        <f t="shared" si="5034"/>
        <v>279.47000000000003</v>
      </c>
      <c r="FX9178" s="73">
        <f t="shared" si="5034"/>
        <v>279.47000000000003</v>
      </c>
      <c r="FY9178" s="73">
        <f t="shared" si="5034"/>
        <v>279.47000000000003</v>
      </c>
      <c r="FZ9178" s="73">
        <f t="shared" si="5034"/>
        <v>279.47000000000003</v>
      </c>
      <c r="GA9178" s="73">
        <f t="shared" si="5034"/>
        <v>279.47000000000003</v>
      </c>
      <c r="GB9178" s="73">
        <f t="shared" si="5034"/>
        <v>279.47000000000003</v>
      </c>
      <c r="GC9178" s="73">
        <f t="shared" si="5034"/>
        <v>279.47000000000003</v>
      </c>
      <c r="GD9178" s="73">
        <f t="shared" si="5034"/>
        <v>279.47000000000003</v>
      </c>
      <c r="GE9178" s="73">
        <f t="shared" si="5034"/>
        <v>279.47000000000003</v>
      </c>
      <c r="GF9178" s="73">
        <f t="shared" si="5034"/>
        <v>279.47000000000003</v>
      </c>
      <c r="GG9178" s="73">
        <f t="shared" si="5034"/>
        <v>279.47000000000003</v>
      </c>
      <c r="GH9178" s="73">
        <f t="shared" si="5034"/>
        <v>279.47000000000003</v>
      </c>
      <c r="GI9178" s="73">
        <f t="shared" si="5034"/>
        <v>279.47000000000003</v>
      </c>
      <c r="GJ9178" s="73">
        <f t="shared" si="5034"/>
        <v>279.47000000000003</v>
      </c>
      <c r="GK9178" s="73">
        <f t="shared" si="5034"/>
        <v>279.47000000000003</v>
      </c>
      <c r="GL9178" s="73">
        <f t="shared" si="5034"/>
        <v>279.47000000000003</v>
      </c>
      <c r="GM9178" s="73">
        <f t="shared" si="5034"/>
        <v>279.47000000000003</v>
      </c>
      <c r="GN9178" s="73">
        <f t="shared" si="5034"/>
        <v>279.47000000000003</v>
      </c>
      <c r="GO9178" s="73">
        <f t="shared" si="5034"/>
        <v>279.47000000000003</v>
      </c>
      <c r="GP9178" s="73">
        <f t="shared" ref="GP9178:JA9178" si="5035">(GO9178+$F$9100*$F$9102*($F$55/$F$9101*GO9177+$F$55/$F$9101*GO9179))/(1+$F$9100*$F$9102*($F$55/$F$9101+$F$55/$F$9101))</f>
        <v>279.47000000000003</v>
      </c>
      <c r="GQ9178" s="73">
        <f t="shared" si="5035"/>
        <v>279.47000000000003</v>
      </c>
      <c r="GR9178" s="73">
        <f t="shared" si="5035"/>
        <v>279.47000000000003</v>
      </c>
      <c r="GS9178" s="73">
        <f t="shared" si="5035"/>
        <v>279.47000000000003</v>
      </c>
      <c r="GT9178" s="73">
        <f t="shared" si="5035"/>
        <v>279.47000000000003</v>
      </c>
      <c r="GU9178" s="73">
        <f t="shared" si="5035"/>
        <v>279.47000000000003</v>
      </c>
      <c r="GV9178" s="73">
        <f t="shared" si="5035"/>
        <v>279.47000000000003</v>
      </c>
      <c r="GW9178" s="73">
        <f t="shared" si="5035"/>
        <v>279.47000000000003</v>
      </c>
      <c r="GX9178" s="73">
        <f t="shared" si="5035"/>
        <v>279.47000000000003</v>
      </c>
      <c r="GY9178" s="73">
        <f t="shared" si="5035"/>
        <v>279.47000000000003</v>
      </c>
      <c r="GZ9178" s="73">
        <f t="shared" si="5035"/>
        <v>279.47000000000003</v>
      </c>
      <c r="HA9178" s="73">
        <f t="shared" si="5035"/>
        <v>279.47000000000003</v>
      </c>
      <c r="HB9178" s="73">
        <f t="shared" si="5035"/>
        <v>279.47000000000003</v>
      </c>
      <c r="HC9178" s="73">
        <f t="shared" si="5035"/>
        <v>279.47000000000003</v>
      </c>
      <c r="HD9178" s="73">
        <f t="shared" si="5035"/>
        <v>279.47000000000003</v>
      </c>
      <c r="HE9178" s="73">
        <f t="shared" si="5035"/>
        <v>279.47000000000003</v>
      </c>
      <c r="HF9178" s="73">
        <f t="shared" si="5035"/>
        <v>279.47000000000003</v>
      </c>
      <c r="HG9178" s="73">
        <f t="shared" si="5035"/>
        <v>279.47000000000003</v>
      </c>
      <c r="HH9178" s="73">
        <f t="shared" si="5035"/>
        <v>279.47000000000003</v>
      </c>
      <c r="HI9178" s="73">
        <f t="shared" si="5035"/>
        <v>279.47000000000003</v>
      </c>
      <c r="HJ9178" s="73">
        <f t="shared" si="5035"/>
        <v>279.47000000000003</v>
      </c>
      <c r="HK9178" s="73">
        <f t="shared" si="5035"/>
        <v>279.47000000000003</v>
      </c>
      <c r="HL9178" s="73">
        <f t="shared" si="5035"/>
        <v>279.47000000000003</v>
      </c>
      <c r="HM9178" s="73">
        <f t="shared" si="5035"/>
        <v>279.47000000000003</v>
      </c>
      <c r="HN9178" s="73">
        <f t="shared" si="5035"/>
        <v>279.47000000000003</v>
      </c>
      <c r="HO9178" s="73">
        <f t="shared" si="5035"/>
        <v>279.47000000000003</v>
      </c>
      <c r="HP9178" s="73">
        <f t="shared" si="5035"/>
        <v>279.47000000000003</v>
      </c>
      <c r="HQ9178" s="73">
        <f t="shared" si="5035"/>
        <v>279.47000000000003</v>
      </c>
      <c r="HR9178" s="73">
        <f t="shared" si="5035"/>
        <v>279.47000000000003</v>
      </c>
      <c r="HS9178" s="73">
        <f t="shared" si="5035"/>
        <v>279.47000000000003</v>
      </c>
      <c r="HT9178" s="73">
        <f t="shared" si="5035"/>
        <v>279.47000000000003</v>
      </c>
      <c r="HU9178" s="73">
        <f t="shared" si="5035"/>
        <v>279.47000000000003</v>
      </c>
      <c r="HV9178" s="73">
        <f t="shared" si="5035"/>
        <v>279.47000000000003</v>
      </c>
      <c r="HW9178" s="73">
        <f t="shared" si="5035"/>
        <v>279.47000000000003</v>
      </c>
      <c r="HX9178" s="73">
        <f t="shared" si="5035"/>
        <v>279.47000000000003</v>
      </c>
      <c r="HY9178" s="73">
        <f t="shared" si="5035"/>
        <v>279.47000000000003</v>
      </c>
      <c r="HZ9178" s="73">
        <f t="shared" si="5035"/>
        <v>279.47000000000003</v>
      </c>
      <c r="IA9178" s="73">
        <f t="shared" si="5035"/>
        <v>279.47000000000003</v>
      </c>
      <c r="IB9178" s="73">
        <f t="shared" si="5035"/>
        <v>279.47000000000003</v>
      </c>
      <c r="IC9178" s="73">
        <f t="shared" si="5035"/>
        <v>279.47000000000003</v>
      </c>
      <c r="ID9178" s="73">
        <f t="shared" si="5035"/>
        <v>279.47000000000003</v>
      </c>
      <c r="IE9178" s="73">
        <f t="shared" si="5035"/>
        <v>279.47000000000003</v>
      </c>
      <c r="IF9178" s="73">
        <f t="shared" si="5035"/>
        <v>279.47000000000003</v>
      </c>
      <c r="IG9178" s="73">
        <f t="shared" si="5035"/>
        <v>279.47000000000003</v>
      </c>
      <c r="IH9178" s="73">
        <f t="shared" si="5035"/>
        <v>279.47000000000003</v>
      </c>
      <c r="II9178" s="73">
        <f t="shared" si="5035"/>
        <v>279.47000000000003</v>
      </c>
      <c r="IJ9178" s="73">
        <f t="shared" si="5035"/>
        <v>279.47000000000003</v>
      </c>
      <c r="IK9178" s="73">
        <f t="shared" si="5035"/>
        <v>279.47000000000003</v>
      </c>
      <c r="IL9178" s="73">
        <f t="shared" si="5035"/>
        <v>279.47000000000003</v>
      </c>
      <c r="IM9178" s="73">
        <f t="shared" si="5035"/>
        <v>279.47000000000003</v>
      </c>
      <c r="IN9178" s="73">
        <f t="shared" si="5035"/>
        <v>279.47000000000003</v>
      </c>
      <c r="IO9178" s="73">
        <f t="shared" si="5035"/>
        <v>279.47000000000003</v>
      </c>
      <c r="IP9178" s="73">
        <f t="shared" si="5035"/>
        <v>279.47000000000003</v>
      </c>
      <c r="IQ9178" s="73">
        <f t="shared" si="5035"/>
        <v>279.47000000000003</v>
      </c>
      <c r="IR9178" s="73">
        <f t="shared" si="5035"/>
        <v>279.47000000000003</v>
      </c>
      <c r="IS9178" s="73">
        <f t="shared" si="5035"/>
        <v>279.47000000000003</v>
      </c>
      <c r="IT9178" s="73">
        <f t="shared" si="5035"/>
        <v>279.47000000000003</v>
      </c>
      <c r="IU9178" s="73">
        <f t="shared" si="5035"/>
        <v>279.47000000000003</v>
      </c>
      <c r="IV9178" s="73">
        <f t="shared" si="5035"/>
        <v>279.47000000000003</v>
      </c>
      <c r="IW9178" s="73">
        <f t="shared" si="5035"/>
        <v>279.47000000000003</v>
      </c>
      <c r="IX9178" s="73">
        <f t="shared" si="5035"/>
        <v>279.47000000000003</v>
      </c>
      <c r="IY9178" s="73">
        <f t="shared" si="5035"/>
        <v>279.47000000000003</v>
      </c>
      <c r="IZ9178" s="73">
        <f t="shared" si="5035"/>
        <v>279.47000000000003</v>
      </c>
      <c r="JA9178" s="73">
        <f t="shared" si="5035"/>
        <v>279.47000000000003</v>
      </c>
      <c r="JB9178" s="73">
        <f t="shared" ref="JB9178:KG9178" si="5036">(JA9178+$F$9100*$F$9102*($F$55/$F$9101*JA9177+$F$55/$F$9101*JA9179))/(1+$F$9100*$F$9102*($F$55/$F$9101+$F$55/$F$9101))</f>
        <v>279.47000000000003</v>
      </c>
      <c r="JC9178" s="73">
        <f t="shared" si="5036"/>
        <v>279.47000000000003</v>
      </c>
      <c r="JD9178" s="73">
        <f t="shared" si="5036"/>
        <v>279.47000000000003</v>
      </c>
      <c r="JE9178" s="73">
        <f t="shared" si="5036"/>
        <v>279.47000000000003</v>
      </c>
      <c r="JF9178" s="73">
        <f t="shared" si="5036"/>
        <v>279.47000000000003</v>
      </c>
      <c r="JG9178" s="73">
        <f t="shared" si="5036"/>
        <v>279.47000000000003</v>
      </c>
      <c r="JH9178" s="73">
        <f t="shared" si="5036"/>
        <v>279.47000000000003</v>
      </c>
      <c r="JI9178" s="73">
        <f t="shared" si="5036"/>
        <v>279.47000000000003</v>
      </c>
      <c r="JJ9178" s="73">
        <f t="shared" si="5036"/>
        <v>279.47000000000003</v>
      </c>
      <c r="JK9178" s="73">
        <f t="shared" si="5036"/>
        <v>279.47000000000003</v>
      </c>
      <c r="JL9178" s="73">
        <f t="shared" si="5036"/>
        <v>279.47000000000003</v>
      </c>
      <c r="JM9178" s="73">
        <f t="shared" si="5036"/>
        <v>279.47000000000003</v>
      </c>
      <c r="JN9178" s="73">
        <f t="shared" si="5036"/>
        <v>279.47000000000003</v>
      </c>
      <c r="JO9178" s="73">
        <f t="shared" si="5036"/>
        <v>279.47000000000003</v>
      </c>
      <c r="JP9178" s="73">
        <f t="shared" si="5036"/>
        <v>279.47000000000003</v>
      </c>
      <c r="JQ9178" s="73">
        <f t="shared" si="5036"/>
        <v>279.47000000000003</v>
      </c>
      <c r="JR9178" s="73">
        <f t="shared" si="5036"/>
        <v>279.47000000000003</v>
      </c>
      <c r="JS9178" s="73">
        <f t="shared" si="5036"/>
        <v>279.47000000000003</v>
      </c>
      <c r="JT9178" s="73">
        <f t="shared" si="5036"/>
        <v>279.47000000000003</v>
      </c>
      <c r="JU9178" s="73">
        <f t="shared" si="5036"/>
        <v>279.47000000000003</v>
      </c>
      <c r="JV9178" s="73">
        <f t="shared" si="5036"/>
        <v>279.47000000000003</v>
      </c>
      <c r="JW9178" s="73">
        <f t="shared" si="5036"/>
        <v>279.47000000000003</v>
      </c>
      <c r="JX9178" s="73">
        <f t="shared" si="5036"/>
        <v>279.47000000000003</v>
      </c>
      <c r="JY9178" s="73">
        <f t="shared" si="5036"/>
        <v>279.47000000000003</v>
      </c>
      <c r="JZ9178" s="73">
        <f t="shared" si="5036"/>
        <v>279.47000000000003</v>
      </c>
      <c r="KA9178" s="73">
        <f t="shared" si="5036"/>
        <v>279.47000000000003</v>
      </c>
      <c r="KB9178" s="73">
        <f t="shared" si="5036"/>
        <v>279.47000000000003</v>
      </c>
      <c r="KC9178" s="73">
        <f t="shared" si="5036"/>
        <v>279.47000000000003</v>
      </c>
      <c r="KD9178" s="73">
        <f t="shared" si="5036"/>
        <v>279.47000000000003</v>
      </c>
      <c r="KE9178" s="73">
        <f t="shared" si="5036"/>
        <v>279.47000000000003</v>
      </c>
      <c r="KF9178" s="73">
        <f t="shared" si="5036"/>
        <v>279.47000000000003</v>
      </c>
      <c r="KG9178" s="73">
        <f t="shared" si="5036"/>
        <v>279.47000000000003</v>
      </c>
      <c r="KH9178">
        <v>279.47000000000003</v>
      </c>
      <c r="KL9178" s="84"/>
      <c r="KP9178" s="84"/>
      <c r="KS9178" s="74"/>
      <c r="KT9178" s="74"/>
      <c r="KU9178" s="16"/>
      <c r="KV9178" s="72"/>
      <c r="KW9178" s="72"/>
      <c r="KX9178" s="16"/>
      <c r="KZ9178" s="16"/>
      <c r="LA9178" s="16"/>
      <c r="LB9178" s="74"/>
      <c r="LC9178" s="74"/>
    </row>
    <row r="9179" spans="2:315" x14ac:dyDescent="0.35">
      <c r="B9179">
        <v>73</v>
      </c>
      <c r="C9179">
        <f t="shared" si="4826"/>
        <v>0.72499999999999998</v>
      </c>
      <c r="E9179" s="92">
        <v>279.47000000000003</v>
      </c>
      <c r="F9179" s="73">
        <f t="shared" ref="F9179:BQ9179" si="5037">(E9179+$F$9100*$F$9102*($F$55/$F$9101*E9178+$F$55/$F$9101*E9180))/(1+$F$9100*$F$9102*($F$55/$F$9101+$F$55/$F$9101))</f>
        <v>279.47000000000003</v>
      </c>
      <c r="G9179" s="73">
        <f t="shared" si="5037"/>
        <v>279.47000000000003</v>
      </c>
      <c r="H9179" s="73">
        <f t="shared" si="5037"/>
        <v>279.47000000000003</v>
      </c>
      <c r="I9179" s="73">
        <f t="shared" si="5037"/>
        <v>279.47000000000003</v>
      </c>
      <c r="J9179" s="73">
        <f t="shared" si="5037"/>
        <v>279.47000000000003</v>
      </c>
      <c r="K9179" s="73">
        <f t="shared" si="5037"/>
        <v>279.47000000000003</v>
      </c>
      <c r="L9179" s="73">
        <f t="shared" si="5037"/>
        <v>279.47000000000003</v>
      </c>
      <c r="M9179" s="73">
        <f t="shared" si="5037"/>
        <v>279.47000000000003</v>
      </c>
      <c r="N9179" s="73">
        <f t="shared" si="5037"/>
        <v>279.47000000000003</v>
      </c>
      <c r="O9179" s="73">
        <f t="shared" si="5037"/>
        <v>279.47000000000003</v>
      </c>
      <c r="P9179" s="73">
        <f t="shared" si="5037"/>
        <v>279.47000000000003</v>
      </c>
      <c r="Q9179" s="73">
        <f t="shared" si="5037"/>
        <v>279.47000000000003</v>
      </c>
      <c r="R9179" s="73">
        <f t="shared" si="5037"/>
        <v>279.47000000000003</v>
      </c>
      <c r="S9179" s="73">
        <f t="shared" si="5037"/>
        <v>279.47000000000003</v>
      </c>
      <c r="T9179" s="73">
        <f t="shared" si="5037"/>
        <v>279.47000000000003</v>
      </c>
      <c r="U9179" s="73">
        <f t="shared" si="5037"/>
        <v>279.47000000000003</v>
      </c>
      <c r="V9179" s="73">
        <f t="shared" si="5037"/>
        <v>279.47000000000003</v>
      </c>
      <c r="W9179" s="73">
        <f t="shared" si="5037"/>
        <v>279.47000000000003</v>
      </c>
      <c r="X9179" s="73">
        <f t="shared" si="5037"/>
        <v>279.47000000000003</v>
      </c>
      <c r="Y9179" s="73">
        <f t="shared" si="5037"/>
        <v>279.47000000000003</v>
      </c>
      <c r="Z9179" s="73">
        <f t="shared" si="5037"/>
        <v>279.47000000000003</v>
      </c>
      <c r="AA9179" s="73">
        <f t="shared" si="5037"/>
        <v>279.47000000000003</v>
      </c>
      <c r="AB9179" s="73">
        <f t="shared" si="5037"/>
        <v>279.47000000000003</v>
      </c>
      <c r="AC9179" s="73">
        <f t="shared" si="5037"/>
        <v>279.47000000000003</v>
      </c>
      <c r="AD9179" s="73">
        <f t="shared" si="5037"/>
        <v>279.47000000000003</v>
      </c>
      <c r="AE9179" s="73">
        <f t="shared" si="5037"/>
        <v>279.47000000000003</v>
      </c>
      <c r="AF9179" s="73">
        <f t="shared" si="5037"/>
        <v>279.47000000000003</v>
      </c>
      <c r="AG9179" s="73">
        <f t="shared" si="5037"/>
        <v>279.47000000000003</v>
      </c>
      <c r="AH9179" s="73">
        <f t="shared" si="5037"/>
        <v>279.47000000000003</v>
      </c>
      <c r="AI9179" s="73">
        <f t="shared" si="5037"/>
        <v>279.47000000000003</v>
      </c>
      <c r="AJ9179" s="73">
        <f t="shared" si="5037"/>
        <v>279.47000000000003</v>
      </c>
      <c r="AK9179" s="73">
        <f t="shared" si="5037"/>
        <v>279.47000000000003</v>
      </c>
      <c r="AL9179" s="73">
        <f t="shared" si="5037"/>
        <v>279.47000000000003</v>
      </c>
      <c r="AM9179" s="73">
        <f t="shared" si="5037"/>
        <v>279.47000000000003</v>
      </c>
      <c r="AN9179" s="73">
        <f t="shared" si="5037"/>
        <v>279.47000000000003</v>
      </c>
      <c r="AO9179" s="73">
        <f t="shared" si="5037"/>
        <v>279.47000000000003</v>
      </c>
      <c r="AP9179" s="73">
        <f t="shared" si="5037"/>
        <v>279.47000000000003</v>
      </c>
      <c r="AQ9179" s="73">
        <f t="shared" si="5037"/>
        <v>279.47000000000003</v>
      </c>
      <c r="AR9179" s="73">
        <f t="shared" si="5037"/>
        <v>279.47000000000003</v>
      </c>
      <c r="AS9179" s="73">
        <f t="shared" si="5037"/>
        <v>279.47000000000003</v>
      </c>
      <c r="AT9179" s="73">
        <f t="shared" si="5037"/>
        <v>279.47000000000003</v>
      </c>
      <c r="AU9179" s="73">
        <f t="shared" si="5037"/>
        <v>279.47000000000003</v>
      </c>
      <c r="AV9179" s="73">
        <f t="shared" si="5037"/>
        <v>279.47000000000003</v>
      </c>
      <c r="AW9179" s="73">
        <f t="shared" si="5037"/>
        <v>279.47000000000003</v>
      </c>
      <c r="AX9179" s="73">
        <f t="shared" si="5037"/>
        <v>279.47000000000003</v>
      </c>
      <c r="AY9179" s="73">
        <f t="shared" si="5037"/>
        <v>279.47000000000003</v>
      </c>
      <c r="AZ9179" s="73">
        <f t="shared" si="5037"/>
        <v>279.47000000000003</v>
      </c>
      <c r="BA9179" s="73">
        <f t="shared" si="5037"/>
        <v>279.47000000000003</v>
      </c>
      <c r="BB9179" s="73">
        <f t="shared" si="5037"/>
        <v>279.47000000000003</v>
      </c>
      <c r="BC9179" s="73">
        <f t="shared" si="5037"/>
        <v>279.47000000000003</v>
      </c>
      <c r="BD9179" s="73">
        <f t="shared" si="5037"/>
        <v>279.47000000000003</v>
      </c>
      <c r="BE9179" s="73">
        <f t="shared" si="5037"/>
        <v>279.47000000000003</v>
      </c>
      <c r="BF9179" s="73">
        <f t="shared" si="5037"/>
        <v>279.47000000000003</v>
      </c>
      <c r="BG9179" s="73">
        <f t="shared" si="5037"/>
        <v>279.47000000000003</v>
      </c>
      <c r="BH9179" s="73">
        <f t="shared" si="5037"/>
        <v>279.47000000000003</v>
      </c>
      <c r="BI9179" s="73">
        <f t="shared" si="5037"/>
        <v>279.47000000000003</v>
      </c>
      <c r="BJ9179" s="73">
        <f t="shared" si="5037"/>
        <v>279.47000000000003</v>
      </c>
      <c r="BK9179" s="73">
        <f t="shared" si="5037"/>
        <v>279.47000000000003</v>
      </c>
      <c r="BL9179" s="73">
        <f t="shared" si="5037"/>
        <v>279.47000000000003</v>
      </c>
      <c r="BM9179" s="73">
        <f t="shared" si="5037"/>
        <v>279.47000000000003</v>
      </c>
      <c r="BN9179" s="73">
        <f t="shared" si="5037"/>
        <v>279.47000000000003</v>
      </c>
      <c r="BO9179" s="73">
        <f t="shared" si="5037"/>
        <v>279.47000000000003</v>
      </c>
      <c r="BP9179" s="73">
        <f t="shared" si="5037"/>
        <v>279.47000000000003</v>
      </c>
      <c r="BQ9179" s="73">
        <f t="shared" si="5037"/>
        <v>279.47000000000003</v>
      </c>
      <c r="BR9179" s="73">
        <f t="shared" ref="BR9179:EC9179" si="5038">(BQ9179+$F$9100*$F$9102*($F$55/$F$9101*BQ9178+$F$55/$F$9101*BQ9180))/(1+$F$9100*$F$9102*($F$55/$F$9101+$F$55/$F$9101))</f>
        <v>279.47000000000003</v>
      </c>
      <c r="BS9179" s="73">
        <f t="shared" si="5038"/>
        <v>279.47000000000003</v>
      </c>
      <c r="BT9179" s="73">
        <f t="shared" si="5038"/>
        <v>279.47000000000003</v>
      </c>
      <c r="BU9179" s="73">
        <f t="shared" si="5038"/>
        <v>279.47000000000003</v>
      </c>
      <c r="BV9179" s="73">
        <f t="shared" si="5038"/>
        <v>279.47000000000003</v>
      </c>
      <c r="BW9179" s="73">
        <f t="shared" si="5038"/>
        <v>279.47000000000003</v>
      </c>
      <c r="BX9179" s="73">
        <f t="shared" si="5038"/>
        <v>279.47000000000003</v>
      </c>
      <c r="BY9179" s="73">
        <f t="shared" si="5038"/>
        <v>279.47000000000003</v>
      </c>
      <c r="BZ9179" s="73">
        <f t="shared" si="5038"/>
        <v>279.47000000000003</v>
      </c>
      <c r="CA9179" s="73">
        <f t="shared" si="5038"/>
        <v>279.47000000000003</v>
      </c>
      <c r="CB9179" s="73">
        <f t="shared" si="5038"/>
        <v>279.47000000000003</v>
      </c>
      <c r="CC9179" s="73">
        <f t="shared" si="5038"/>
        <v>279.47000000000003</v>
      </c>
      <c r="CD9179" s="73">
        <f t="shared" si="5038"/>
        <v>279.47000000000003</v>
      </c>
      <c r="CE9179" s="73">
        <f t="shared" si="5038"/>
        <v>279.47000000000003</v>
      </c>
      <c r="CF9179" s="73">
        <f t="shared" si="5038"/>
        <v>279.47000000000003</v>
      </c>
      <c r="CG9179" s="73">
        <f t="shared" si="5038"/>
        <v>279.47000000000003</v>
      </c>
      <c r="CH9179" s="73">
        <f t="shared" si="5038"/>
        <v>279.47000000000003</v>
      </c>
      <c r="CI9179" s="73">
        <f t="shared" si="5038"/>
        <v>279.47000000000003</v>
      </c>
      <c r="CJ9179" s="73">
        <f t="shared" si="5038"/>
        <v>279.47000000000003</v>
      </c>
      <c r="CK9179" s="73">
        <f t="shared" si="5038"/>
        <v>279.47000000000003</v>
      </c>
      <c r="CL9179" s="73">
        <f t="shared" si="5038"/>
        <v>279.47000000000003</v>
      </c>
      <c r="CM9179" s="73">
        <f t="shared" si="5038"/>
        <v>279.47000000000003</v>
      </c>
      <c r="CN9179" s="73">
        <f t="shared" si="5038"/>
        <v>279.47000000000003</v>
      </c>
      <c r="CO9179" s="73">
        <f t="shared" si="5038"/>
        <v>279.47000000000003</v>
      </c>
      <c r="CP9179" s="73">
        <f t="shared" si="5038"/>
        <v>279.47000000000003</v>
      </c>
      <c r="CQ9179" s="73">
        <f t="shared" si="5038"/>
        <v>279.47000000000003</v>
      </c>
      <c r="CR9179" s="73">
        <f t="shared" si="5038"/>
        <v>279.47000000000003</v>
      </c>
      <c r="CS9179" s="73">
        <f t="shared" si="5038"/>
        <v>279.47000000000003</v>
      </c>
      <c r="CT9179" s="73">
        <f t="shared" si="5038"/>
        <v>279.47000000000003</v>
      </c>
      <c r="CU9179" s="73">
        <f t="shared" si="5038"/>
        <v>279.47000000000003</v>
      </c>
      <c r="CV9179" s="73">
        <f t="shared" si="5038"/>
        <v>279.47000000000003</v>
      </c>
      <c r="CW9179" s="73">
        <f t="shared" si="5038"/>
        <v>279.47000000000003</v>
      </c>
      <c r="CX9179" s="73">
        <f t="shared" si="5038"/>
        <v>279.47000000000003</v>
      </c>
      <c r="CY9179" s="73">
        <f t="shared" si="5038"/>
        <v>279.47000000000003</v>
      </c>
      <c r="CZ9179" s="73">
        <f t="shared" si="5038"/>
        <v>279.47000000000003</v>
      </c>
      <c r="DA9179" s="73">
        <f t="shared" si="5038"/>
        <v>279.47000000000003</v>
      </c>
      <c r="DB9179" s="73">
        <f t="shared" si="5038"/>
        <v>279.47000000000003</v>
      </c>
      <c r="DC9179" s="73">
        <f t="shared" si="5038"/>
        <v>279.47000000000003</v>
      </c>
      <c r="DD9179" s="73">
        <f t="shared" si="5038"/>
        <v>279.47000000000003</v>
      </c>
      <c r="DE9179" s="73">
        <f t="shared" si="5038"/>
        <v>279.47000000000003</v>
      </c>
      <c r="DF9179" s="73">
        <f t="shared" si="5038"/>
        <v>279.47000000000003</v>
      </c>
      <c r="DG9179" s="73">
        <f t="shared" si="5038"/>
        <v>279.47000000000003</v>
      </c>
      <c r="DH9179" s="73">
        <f t="shared" si="5038"/>
        <v>279.47000000000003</v>
      </c>
      <c r="DI9179" s="73">
        <f t="shared" si="5038"/>
        <v>279.47000000000003</v>
      </c>
      <c r="DJ9179" s="73">
        <f t="shared" si="5038"/>
        <v>279.47000000000003</v>
      </c>
      <c r="DK9179" s="73">
        <f t="shared" si="5038"/>
        <v>279.47000000000003</v>
      </c>
      <c r="DL9179" s="73">
        <f t="shared" si="5038"/>
        <v>279.47000000000003</v>
      </c>
      <c r="DM9179" s="73">
        <f t="shared" si="5038"/>
        <v>279.47000000000003</v>
      </c>
      <c r="DN9179" s="73">
        <f t="shared" si="5038"/>
        <v>279.47000000000003</v>
      </c>
      <c r="DO9179" s="73">
        <f t="shared" si="5038"/>
        <v>279.47000000000003</v>
      </c>
      <c r="DP9179" s="73">
        <f t="shared" si="5038"/>
        <v>279.47000000000003</v>
      </c>
      <c r="DQ9179" s="73">
        <f t="shared" si="5038"/>
        <v>279.47000000000003</v>
      </c>
      <c r="DR9179" s="73">
        <f t="shared" si="5038"/>
        <v>279.47000000000003</v>
      </c>
      <c r="DS9179" s="73">
        <f t="shared" si="5038"/>
        <v>279.47000000000003</v>
      </c>
      <c r="DT9179" s="73">
        <f t="shared" si="5038"/>
        <v>279.47000000000003</v>
      </c>
      <c r="DU9179" s="73">
        <f t="shared" si="5038"/>
        <v>279.47000000000003</v>
      </c>
      <c r="DV9179" s="73">
        <f t="shared" si="5038"/>
        <v>279.47000000000003</v>
      </c>
      <c r="DW9179" s="73">
        <f t="shared" si="5038"/>
        <v>279.47000000000003</v>
      </c>
      <c r="DX9179" s="73">
        <f t="shared" si="5038"/>
        <v>279.47000000000003</v>
      </c>
      <c r="DY9179" s="73">
        <f t="shared" si="5038"/>
        <v>279.47000000000003</v>
      </c>
      <c r="DZ9179" s="73">
        <f t="shared" si="5038"/>
        <v>279.47000000000003</v>
      </c>
      <c r="EA9179" s="73">
        <f t="shared" si="5038"/>
        <v>279.47000000000003</v>
      </c>
      <c r="EB9179" s="73">
        <f t="shared" si="5038"/>
        <v>279.47000000000003</v>
      </c>
      <c r="EC9179" s="73">
        <f t="shared" si="5038"/>
        <v>279.47000000000003</v>
      </c>
      <c r="ED9179" s="73">
        <f t="shared" ref="ED9179:GO9179" si="5039">(EC9179+$F$9100*$F$9102*($F$55/$F$9101*EC9178+$F$55/$F$9101*EC9180))/(1+$F$9100*$F$9102*($F$55/$F$9101+$F$55/$F$9101))</f>
        <v>279.47000000000003</v>
      </c>
      <c r="EE9179" s="73">
        <f t="shared" si="5039"/>
        <v>279.47000000000003</v>
      </c>
      <c r="EF9179" s="73">
        <f t="shared" si="5039"/>
        <v>279.47000000000003</v>
      </c>
      <c r="EG9179" s="73">
        <f t="shared" si="5039"/>
        <v>279.47000000000003</v>
      </c>
      <c r="EH9179" s="73">
        <f t="shared" si="5039"/>
        <v>279.47000000000003</v>
      </c>
      <c r="EI9179" s="73">
        <f t="shared" si="5039"/>
        <v>279.47000000000003</v>
      </c>
      <c r="EJ9179" s="73">
        <f t="shared" si="5039"/>
        <v>279.47000000000003</v>
      </c>
      <c r="EK9179" s="73">
        <f t="shared" si="5039"/>
        <v>279.47000000000003</v>
      </c>
      <c r="EL9179" s="73">
        <f t="shared" si="5039"/>
        <v>279.47000000000003</v>
      </c>
      <c r="EM9179" s="73">
        <f t="shared" si="5039"/>
        <v>279.47000000000003</v>
      </c>
      <c r="EN9179" s="73">
        <f t="shared" si="5039"/>
        <v>279.47000000000003</v>
      </c>
      <c r="EO9179" s="73">
        <f t="shared" si="5039"/>
        <v>279.47000000000003</v>
      </c>
      <c r="EP9179" s="73">
        <f t="shared" si="5039"/>
        <v>279.47000000000003</v>
      </c>
      <c r="EQ9179" s="73">
        <f t="shared" si="5039"/>
        <v>279.47000000000003</v>
      </c>
      <c r="ER9179" s="73">
        <f t="shared" si="5039"/>
        <v>279.47000000000003</v>
      </c>
      <c r="ES9179" s="73">
        <f t="shared" si="5039"/>
        <v>279.47000000000003</v>
      </c>
      <c r="ET9179" s="73">
        <f t="shared" si="5039"/>
        <v>279.47000000000003</v>
      </c>
      <c r="EU9179" s="73">
        <f t="shared" si="5039"/>
        <v>279.47000000000003</v>
      </c>
      <c r="EV9179" s="73">
        <f t="shared" si="5039"/>
        <v>279.47000000000003</v>
      </c>
      <c r="EW9179" s="73">
        <f t="shared" si="5039"/>
        <v>279.47000000000003</v>
      </c>
      <c r="EX9179" s="73">
        <f t="shared" si="5039"/>
        <v>279.47000000000003</v>
      </c>
      <c r="EY9179" s="73">
        <f t="shared" si="5039"/>
        <v>279.47000000000003</v>
      </c>
      <c r="EZ9179" s="73">
        <f t="shared" si="5039"/>
        <v>279.47000000000003</v>
      </c>
      <c r="FA9179" s="73">
        <f t="shared" si="5039"/>
        <v>279.47000000000003</v>
      </c>
      <c r="FB9179" s="73">
        <f t="shared" si="5039"/>
        <v>279.47000000000003</v>
      </c>
      <c r="FC9179" s="73">
        <f t="shared" si="5039"/>
        <v>279.47000000000003</v>
      </c>
      <c r="FD9179" s="73">
        <f t="shared" si="5039"/>
        <v>279.47000000000003</v>
      </c>
      <c r="FE9179" s="73">
        <f t="shared" si="5039"/>
        <v>279.47000000000003</v>
      </c>
      <c r="FF9179" s="73">
        <f t="shared" si="5039"/>
        <v>279.47000000000003</v>
      </c>
      <c r="FG9179" s="73">
        <f t="shared" si="5039"/>
        <v>279.47000000000003</v>
      </c>
      <c r="FH9179" s="73">
        <f t="shared" si="5039"/>
        <v>279.47000000000003</v>
      </c>
      <c r="FI9179" s="73">
        <f t="shared" si="5039"/>
        <v>279.47000000000003</v>
      </c>
      <c r="FJ9179" s="73">
        <f t="shared" si="5039"/>
        <v>279.47000000000003</v>
      </c>
      <c r="FK9179" s="73">
        <f t="shared" si="5039"/>
        <v>279.47000000000003</v>
      </c>
      <c r="FL9179" s="73">
        <f t="shared" si="5039"/>
        <v>279.47000000000003</v>
      </c>
      <c r="FM9179" s="73">
        <f t="shared" si="5039"/>
        <v>279.47000000000003</v>
      </c>
      <c r="FN9179" s="73">
        <f t="shared" si="5039"/>
        <v>279.47000000000003</v>
      </c>
      <c r="FO9179" s="73">
        <f t="shared" si="5039"/>
        <v>279.47000000000003</v>
      </c>
      <c r="FP9179" s="73">
        <f t="shared" si="5039"/>
        <v>279.47000000000003</v>
      </c>
      <c r="FQ9179" s="73">
        <f t="shared" si="5039"/>
        <v>279.47000000000003</v>
      </c>
      <c r="FR9179" s="73">
        <f t="shared" si="5039"/>
        <v>279.47000000000003</v>
      </c>
      <c r="FS9179" s="73">
        <f t="shared" si="5039"/>
        <v>279.47000000000003</v>
      </c>
      <c r="FT9179" s="73">
        <f t="shared" si="5039"/>
        <v>279.47000000000003</v>
      </c>
      <c r="FU9179" s="73">
        <f t="shared" si="5039"/>
        <v>279.47000000000003</v>
      </c>
      <c r="FV9179" s="73">
        <f t="shared" si="5039"/>
        <v>279.47000000000003</v>
      </c>
      <c r="FW9179" s="73">
        <f t="shared" si="5039"/>
        <v>279.47000000000003</v>
      </c>
      <c r="FX9179" s="73">
        <f t="shared" si="5039"/>
        <v>279.47000000000003</v>
      </c>
      <c r="FY9179" s="73">
        <f t="shared" si="5039"/>
        <v>279.47000000000003</v>
      </c>
      <c r="FZ9179" s="73">
        <f t="shared" si="5039"/>
        <v>279.47000000000003</v>
      </c>
      <c r="GA9179" s="73">
        <f t="shared" si="5039"/>
        <v>279.47000000000003</v>
      </c>
      <c r="GB9179" s="73">
        <f t="shared" si="5039"/>
        <v>279.47000000000003</v>
      </c>
      <c r="GC9179" s="73">
        <f t="shared" si="5039"/>
        <v>279.47000000000003</v>
      </c>
      <c r="GD9179" s="73">
        <f t="shared" si="5039"/>
        <v>279.47000000000003</v>
      </c>
      <c r="GE9179" s="73">
        <f t="shared" si="5039"/>
        <v>279.47000000000003</v>
      </c>
      <c r="GF9179" s="73">
        <f t="shared" si="5039"/>
        <v>279.47000000000003</v>
      </c>
      <c r="GG9179" s="73">
        <f t="shared" si="5039"/>
        <v>279.47000000000003</v>
      </c>
      <c r="GH9179" s="73">
        <f t="shared" si="5039"/>
        <v>279.47000000000003</v>
      </c>
      <c r="GI9179" s="73">
        <f t="shared" si="5039"/>
        <v>279.47000000000003</v>
      </c>
      <c r="GJ9179" s="73">
        <f t="shared" si="5039"/>
        <v>279.47000000000003</v>
      </c>
      <c r="GK9179" s="73">
        <f t="shared" si="5039"/>
        <v>279.47000000000003</v>
      </c>
      <c r="GL9179" s="73">
        <f t="shared" si="5039"/>
        <v>279.47000000000003</v>
      </c>
      <c r="GM9179" s="73">
        <f t="shared" si="5039"/>
        <v>279.47000000000003</v>
      </c>
      <c r="GN9179" s="73">
        <f t="shared" si="5039"/>
        <v>279.47000000000003</v>
      </c>
      <c r="GO9179" s="73">
        <f t="shared" si="5039"/>
        <v>279.47000000000003</v>
      </c>
      <c r="GP9179" s="73">
        <f t="shared" ref="GP9179:JA9179" si="5040">(GO9179+$F$9100*$F$9102*($F$55/$F$9101*GO9178+$F$55/$F$9101*GO9180))/(1+$F$9100*$F$9102*($F$55/$F$9101+$F$55/$F$9101))</f>
        <v>279.47000000000003</v>
      </c>
      <c r="GQ9179" s="73">
        <f t="shared" si="5040"/>
        <v>279.47000000000003</v>
      </c>
      <c r="GR9179" s="73">
        <f t="shared" si="5040"/>
        <v>279.47000000000003</v>
      </c>
      <c r="GS9179" s="73">
        <f t="shared" si="5040"/>
        <v>279.47000000000003</v>
      </c>
      <c r="GT9179" s="73">
        <f t="shared" si="5040"/>
        <v>279.47000000000003</v>
      </c>
      <c r="GU9179" s="73">
        <f t="shared" si="5040"/>
        <v>279.47000000000003</v>
      </c>
      <c r="GV9179" s="73">
        <f t="shared" si="5040"/>
        <v>279.47000000000003</v>
      </c>
      <c r="GW9179" s="73">
        <f t="shared" si="5040"/>
        <v>279.47000000000003</v>
      </c>
      <c r="GX9179" s="73">
        <f t="shared" si="5040"/>
        <v>279.47000000000003</v>
      </c>
      <c r="GY9179" s="73">
        <f t="shared" si="5040"/>
        <v>279.47000000000003</v>
      </c>
      <c r="GZ9179" s="73">
        <f t="shared" si="5040"/>
        <v>279.47000000000003</v>
      </c>
      <c r="HA9179" s="73">
        <f t="shared" si="5040"/>
        <v>279.47000000000003</v>
      </c>
      <c r="HB9179" s="73">
        <f t="shared" si="5040"/>
        <v>279.47000000000003</v>
      </c>
      <c r="HC9179" s="73">
        <f t="shared" si="5040"/>
        <v>279.47000000000003</v>
      </c>
      <c r="HD9179" s="73">
        <f t="shared" si="5040"/>
        <v>279.47000000000003</v>
      </c>
      <c r="HE9179" s="73">
        <f t="shared" si="5040"/>
        <v>279.47000000000003</v>
      </c>
      <c r="HF9179" s="73">
        <f t="shared" si="5040"/>
        <v>279.47000000000003</v>
      </c>
      <c r="HG9179" s="73">
        <f t="shared" si="5040"/>
        <v>279.47000000000003</v>
      </c>
      <c r="HH9179" s="73">
        <f t="shared" si="5040"/>
        <v>279.47000000000003</v>
      </c>
      <c r="HI9179" s="73">
        <f t="shared" si="5040"/>
        <v>279.47000000000003</v>
      </c>
      <c r="HJ9179" s="73">
        <f t="shared" si="5040"/>
        <v>279.47000000000003</v>
      </c>
      <c r="HK9179" s="73">
        <f t="shared" si="5040"/>
        <v>279.47000000000003</v>
      </c>
      <c r="HL9179" s="73">
        <f t="shared" si="5040"/>
        <v>279.47000000000003</v>
      </c>
      <c r="HM9179" s="73">
        <f t="shared" si="5040"/>
        <v>279.47000000000003</v>
      </c>
      <c r="HN9179" s="73">
        <f t="shared" si="5040"/>
        <v>279.47000000000003</v>
      </c>
      <c r="HO9179" s="73">
        <f t="shared" si="5040"/>
        <v>279.47000000000003</v>
      </c>
      <c r="HP9179" s="73">
        <f t="shared" si="5040"/>
        <v>279.47000000000003</v>
      </c>
      <c r="HQ9179" s="73">
        <f t="shared" si="5040"/>
        <v>279.47000000000003</v>
      </c>
      <c r="HR9179" s="73">
        <f t="shared" si="5040"/>
        <v>279.47000000000003</v>
      </c>
      <c r="HS9179" s="73">
        <f t="shared" si="5040"/>
        <v>279.47000000000003</v>
      </c>
      <c r="HT9179" s="73">
        <f t="shared" si="5040"/>
        <v>279.47000000000003</v>
      </c>
      <c r="HU9179" s="73">
        <f t="shared" si="5040"/>
        <v>279.47000000000003</v>
      </c>
      <c r="HV9179" s="73">
        <f t="shared" si="5040"/>
        <v>279.47000000000003</v>
      </c>
      <c r="HW9179" s="73">
        <f t="shared" si="5040"/>
        <v>279.47000000000003</v>
      </c>
      <c r="HX9179" s="73">
        <f t="shared" si="5040"/>
        <v>279.47000000000003</v>
      </c>
      <c r="HY9179" s="73">
        <f t="shared" si="5040"/>
        <v>279.47000000000003</v>
      </c>
      <c r="HZ9179" s="73">
        <f t="shared" si="5040"/>
        <v>279.47000000000003</v>
      </c>
      <c r="IA9179" s="73">
        <f t="shared" si="5040"/>
        <v>279.47000000000003</v>
      </c>
      <c r="IB9179" s="73">
        <f t="shared" si="5040"/>
        <v>279.47000000000003</v>
      </c>
      <c r="IC9179" s="73">
        <f t="shared" si="5040"/>
        <v>279.47000000000003</v>
      </c>
      <c r="ID9179" s="73">
        <f t="shared" si="5040"/>
        <v>279.47000000000003</v>
      </c>
      <c r="IE9179" s="73">
        <f t="shared" si="5040"/>
        <v>279.47000000000003</v>
      </c>
      <c r="IF9179" s="73">
        <f t="shared" si="5040"/>
        <v>279.47000000000003</v>
      </c>
      <c r="IG9179" s="73">
        <f t="shared" si="5040"/>
        <v>279.47000000000003</v>
      </c>
      <c r="IH9179" s="73">
        <f t="shared" si="5040"/>
        <v>279.47000000000003</v>
      </c>
      <c r="II9179" s="73">
        <f t="shared" si="5040"/>
        <v>279.47000000000003</v>
      </c>
      <c r="IJ9179" s="73">
        <f t="shared" si="5040"/>
        <v>279.47000000000003</v>
      </c>
      <c r="IK9179" s="73">
        <f t="shared" si="5040"/>
        <v>279.47000000000003</v>
      </c>
      <c r="IL9179" s="73">
        <f t="shared" si="5040"/>
        <v>279.47000000000003</v>
      </c>
      <c r="IM9179" s="73">
        <f t="shared" si="5040"/>
        <v>279.47000000000003</v>
      </c>
      <c r="IN9179" s="73">
        <f t="shared" si="5040"/>
        <v>279.47000000000003</v>
      </c>
      <c r="IO9179" s="73">
        <f t="shared" si="5040"/>
        <v>279.47000000000003</v>
      </c>
      <c r="IP9179" s="73">
        <f t="shared" si="5040"/>
        <v>279.47000000000003</v>
      </c>
      <c r="IQ9179" s="73">
        <f t="shared" si="5040"/>
        <v>279.47000000000003</v>
      </c>
      <c r="IR9179" s="73">
        <f t="shared" si="5040"/>
        <v>279.47000000000003</v>
      </c>
      <c r="IS9179" s="73">
        <f t="shared" si="5040"/>
        <v>279.47000000000003</v>
      </c>
      <c r="IT9179" s="73">
        <f t="shared" si="5040"/>
        <v>279.47000000000003</v>
      </c>
      <c r="IU9179" s="73">
        <f t="shared" si="5040"/>
        <v>279.47000000000003</v>
      </c>
      <c r="IV9179" s="73">
        <f t="shared" si="5040"/>
        <v>279.47000000000003</v>
      </c>
      <c r="IW9179" s="73">
        <f t="shared" si="5040"/>
        <v>279.47000000000003</v>
      </c>
      <c r="IX9179" s="73">
        <f t="shared" si="5040"/>
        <v>279.47000000000003</v>
      </c>
      <c r="IY9179" s="73">
        <f t="shared" si="5040"/>
        <v>279.47000000000003</v>
      </c>
      <c r="IZ9179" s="73">
        <f t="shared" si="5040"/>
        <v>279.47000000000003</v>
      </c>
      <c r="JA9179" s="73">
        <f t="shared" si="5040"/>
        <v>279.47000000000003</v>
      </c>
      <c r="JB9179" s="73">
        <f t="shared" ref="JB9179:KG9179" si="5041">(JA9179+$F$9100*$F$9102*($F$55/$F$9101*JA9178+$F$55/$F$9101*JA9180))/(1+$F$9100*$F$9102*($F$55/$F$9101+$F$55/$F$9101))</f>
        <v>279.47000000000003</v>
      </c>
      <c r="JC9179" s="73">
        <f t="shared" si="5041"/>
        <v>279.47000000000003</v>
      </c>
      <c r="JD9179" s="73">
        <f t="shared" si="5041"/>
        <v>279.47000000000003</v>
      </c>
      <c r="JE9179" s="73">
        <f t="shared" si="5041"/>
        <v>279.47000000000003</v>
      </c>
      <c r="JF9179" s="73">
        <f t="shared" si="5041"/>
        <v>279.47000000000003</v>
      </c>
      <c r="JG9179" s="73">
        <f t="shared" si="5041"/>
        <v>279.47000000000003</v>
      </c>
      <c r="JH9179" s="73">
        <f t="shared" si="5041"/>
        <v>279.47000000000003</v>
      </c>
      <c r="JI9179" s="73">
        <f t="shared" si="5041"/>
        <v>279.47000000000003</v>
      </c>
      <c r="JJ9179" s="73">
        <f t="shared" si="5041"/>
        <v>279.47000000000003</v>
      </c>
      <c r="JK9179" s="73">
        <f t="shared" si="5041"/>
        <v>279.47000000000003</v>
      </c>
      <c r="JL9179" s="73">
        <f t="shared" si="5041"/>
        <v>279.47000000000003</v>
      </c>
      <c r="JM9179" s="73">
        <f t="shared" si="5041"/>
        <v>279.47000000000003</v>
      </c>
      <c r="JN9179" s="73">
        <f t="shared" si="5041"/>
        <v>279.47000000000003</v>
      </c>
      <c r="JO9179" s="73">
        <f t="shared" si="5041"/>
        <v>279.47000000000003</v>
      </c>
      <c r="JP9179" s="73">
        <f t="shared" si="5041"/>
        <v>279.47000000000003</v>
      </c>
      <c r="JQ9179" s="73">
        <f t="shared" si="5041"/>
        <v>279.47000000000003</v>
      </c>
      <c r="JR9179" s="73">
        <f t="shared" si="5041"/>
        <v>279.47000000000003</v>
      </c>
      <c r="JS9179" s="73">
        <f t="shared" si="5041"/>
        <v>279.47000000000003</v>
      </c>
      <c r="JT9179" s="73">
        <f t="shared" si="5041"/>
        <v>279.47000000000003</v>
      </c>
      <c r="JU9179" s="73">
        <f t="shared" si="5041"/>
        <v>279.47000000000003</v>
      </c>
      <c r="JV9179" s="73">
        <f t="shared" si="5041"/>
        <v>279.47000000000003</v>
      </c>
      <c r="JW9179" s="73">
        <f t="shared" si="5041"/>
        <v>279.47000000000003</v>
      </c>
      <c r="JX9179" s="73">
        <f t="shared" si="5041"/>
        <v>279.47000000000003</v>
      </c>
      <c r="JY9179" s="73">
        <f t="shared" si="5041"/>
        <v>279.47000000000003</v>
      </c>
      <c r="JZ9179" s="73">
        <f t="shared" si="5041"/>
        <v>279.47000000000003</v>
      </c>
      <c r="KA9179" s="73">
        <f t="shared" si="5041"/>
        <v>279.47000000000003</v>
      </c>
      <c r="KB9179" s="73">
        <f t="shared" si="5041"/>
        <v>279.47000000000003</v>
      </c>
      <c r="KC9179" s="73">
        <f t="shared" si="5041"/>
        <v>279.47000000000003</v>
      </c>
      <c r="KD9179" s="73">
        <f t="shared" si="5041"/>
        <v>279.47000000000003</v>
      </c>
      <c r="KE9179" s="73">
        <f t="shared" si="5041"/>
        <v>279.47000000000003</v>
      </c>
      <c r="KF9179" s="73">
        <f t="shared" si="5041"/>
        <v>279.47000000000003</v>
      </c>
      <c r="KG9179" s="73">
        <f t="shared" si="5041"/>
        <v>279.47000000000003</v>
      </c>
      <c r="KH9179">
        <v>279.47000000000003</v>
      </c>
      <c r="KL9179" s="84"/>
      <c r="KP9179" s="84"/>
      <c r="KS9179" s="74"/>
      <c r="KT9179" s="74"/>
      <c r="KU9179" s="16"/>
      <c r="KV9179" s="72"/>
      <c r="KW9179" s="72"/>
      <c r="KX9179" s="16"/>
      <c r="KZ9179" s="16"/>
      <c r="LA9179" s="16"/>
      <c r="LB9179" s="74"/>
      <c r="LC9179" s="74"/>
    </row>
    <row r="9180" spans="2:315" x14ac:dyDescent="0.35">
      <c r="B9180">
        <v>74</v>
      </c>
      <c r="C9180">
        <f t="shared" si="4826"/>
        <v>0.73499999999999999</v>
      </c>
      <c r="E9180" s="92">
        <v>279.47000000000003</v>
      </c>
      <c r="F9180" s="73">
        <f t="shared" ref="F9180:BQ9180" si="5042">(E9180+$F$9100*$F$9102*($F$55/$F$9101*E9179+$F$55/$F$9101*E9181))/(1+$F$9100*$F$9102*($F$55/$F$9101+$F$55/$F$9101))</f>
        <v>279.47000000000003</v>
      </c>
      <c r="G9180" s="73">
        <f t="shared" si="5042"/>
        <v>279.47000000000003</v>
      </c>
      <c r="H9180" s="73">
        <f t="shared" si="5042"/>
        <v>279.47000000000003</v>
      </c>
      <c r="I9180" s="73">
        <f t="shared" si="5042"/>
        <v>279.47000000000003</v>
      </c>
      <c r="J9180" s="73">
        <f t="shared" si="5042"/>
        <v>279.47000000000003</v>
      </c>
      <c r="K9180" s="73">
        <f t="shared" si="5042"/>
        <v>279.47000000000003</v>
      </c>
      <c r="L9180" s="73">
        <f t="shared" si="5042"/>
        <v>279.47000000000003</v>
      </c>
      <c r="M9180" s="73">
        <f t="shared" si="5042"/>
        <v>279.47000000000003</v>
      </c>
      <c r="N9180" s="73">
        <f t="shared" si="5042"/>
        <v>279.47000000000003</v>
      </c>
      <c r="O9180" s="73">
        <f t="shared" si="5042"/>
        <v>279.47000000000003</v>
      </c>
      <c r="P9180" s="73">
        <f t="shared" si="5042"/>
        <v>279.47000000000003</v>
      </c>
      <c r="Q9180" s="73">
        <f t="shared" si="5042"/>
        <v>279.47000000000003</v>
      </c>
      <c r="R9180" s="73">
        <f t="shared" si="5042"/>
        <v>279.47000000000003</v>
      </c>
      <c r="S9180" s="73">
        <f t="shared" si="5042"/>
        <v>279.47000000000003</v>
      </c>
      <c r="T9180" s="73">
        <f t="shared" si="5042"/>
        <v>279.47000000000003</v>
      </c>
      <c r="U9180" s="73">
        <f t="shared" si="5042"/>
        <v>279.47000000000003</v>
      </c>
      <c r="V9180" s="73">
        <f t="shared" si="5042"/>
        <v>279.47000000000003</v>
      </c>
      <c r="W9180" s="73">
        <f t="shared" si="5042"/>
        <v>279.47000000000003</v>
      </c>
      <c r="X9180" s="73">
        <f t="shared" si="5042"/>
        <v>279.47000000000003</v>
      </c>
      <c r="Y9180" s="73">
        <f t="shared" si="5042"/>
        <v>279.47000000000003</v>
      </c>
      <c r="Z9180" s="73">
        <f t="shared" si="5042"/>
        <v>279.47000000000003</v>
      </c>
      <c r="AA9180" s="73">
        <f t="shared" si="5042"/>
        <v>279.47000000000003</v>
      </c>
      <c r="AB9180" s="73">
        <f t="shared" si="5042"/>
        <v>279.47000000000003</v>
      </c>
      <c r="AC9180" s="73">
        <f t="shared" si="5042"/>
        <v>279.47000000000003</v>
      </c>
      <c r="AD9180" s="73">
        <f t="shared" si="5042"/>
        <v>279.47000000000003</v>
      </c>
      <c r="AE9180" s="73">
        <f t="shared" si="5042"/>
        <v>279.47000000000003</v>
      </c>
      <c r="AF9180" s="73">
        <f t="shared" si="5042"/>
        <v>279.47000000000003</v>
      </c>
      <c r="AG9180" s="73">
        <f t="shared" si="5042"/>
        <v>279.47000000000003</v>
      </c>
      <c r="AH9180" s="73">
        <f t="shared" si="5042"/>
        <v>279.47000000000003</v>
      </c>
      <c r="AI9180" s="73">
        <f t="shared" si="5042"/>
        <v>279.47000000000003</v>
      </c>
      <c r="AJ9180" s="73">
        <f t="shared" si="5042"/>
        <v>279.47000000000003</v>
      </c>
      <c r="AK9180" s="73">
        <f t="shared" si="5042"/>
        <v>279.47000000000003</v>
      </c>
      <c r="AL9180" s="73">
        <f t="shared" si="5042"/>
        <v>279.47000000000003</v>
      </c>
      <c r="AM9180" s="73">
        <f t="shared" si="5042"/>
        <v>279.47000000000003</v>
      </c>
      <c r="AN9180" s="73">
        <f t="shared" si="5042"/>
        <v>279.47000000000003</v>
      </c>
      <c r="AO9180" s="73">
        <f t="shared" si="5042"/>
        <v>279.47000000000003</v>
      </c>
      <c r="AP9180" s="73">
        <f t="shared" si="5042"/>
        <v>279.47000000000003</v>
      </c>
      <c r="AQ9180" s="73">
        <f t="shared" si="5042"/>
        <v>279.47000000000003</v>
      </c>
      <c r="AR9180" s="73">
        <f t="shared" si="5042"/>
        <v>279.47000000000003</v>
      </c>
      <c r="AS9180" s="73">
        <f t="shared" si="5042"/>
        <v>279.47000000000003</v>
      </c>
      <c r="AT9180" s="73">
        <f t="shared" si="5042"/>
        <v>279.47000000000003</v>
      </c>
      <c r="AU9180" s="73">
        <f t="shared" si="5042"/>
        <v>279.47000000000003</v>
      </c>
      <c r="AV9180" s="73">
        <f t="shared" si="5042"/>
        <v>279.47000000000003</v>
      </c>
      <c r="AW9180" s="73">
        <f t="shared" si="5042"/>
        <v>279.47000000000003</v>
      </c>
      <c r="AX9180" s="73">
        <f t="shared" si="5042"/>
        <v>279.47000000000003</v>
      </c>
      <c r="AY9180" s="73">
        <f t="shared" si="5042"/>
        <v>279.47000000000003</v>
      </c>
      <c r="AZ9180" s="73">
        <f t="shared" si="5042"/>
        <v>279.47000000000003</v>
      </c>
      <c r="BA9180" s="73">
        <f t="shared" si="5042"/>
        <v>279.47000000000003</v>
      </c>
      <c r="BB9180" s="73">
        <f t="shared" si="5042"/>
        <v>279.47000000000003</v>
      </c>
      <c r="BC9180" s="73">
        <f t="shared" si="5042"/>
        <v>279.47000000000003</v>
      </c>
      <c r="BD9180" s="73">
        <f t="shared" si="5042"/>
        <v>279.47000000000003</v>
      </c>
      <c r="BE9180" s="73">
        <f t="shared" si="5042"/>
        <v>279.47000000000003</v>
      </c>
      <c r="BF9180" s="73">
        <f t="shared" si="5042"/>
        <v>279.47000000000003</v>
      </c>
      <c r="BG9180" s="73">
        <f t="shared" si="5042"/>
        <v>279.47000000000003</v>
      </c>
      <c r="BH9180" s="73">
        <f t="shared" si="5042"/>
        <v>279.47000000000003</v>
      </c>
      <c r="BI9180" s="73">
        <f t="shared" si="5042"/>
        <v>279.47000000000003</v>
      </c>
      <c r="BJ9180" s="73">
        <f t="shared" si="5042"/>
        <v>279.47000000000003</v>
      </c>
      <c r="BK9180" s="73">
        <f t="shared" si="5042"/>
        <v>279.47000000000003</v>
      </c>
      <c r="BL9180" s="73">
        <f t="shared" si="5042"/>
        <v>279.47000000000003</v>
      </c>
      <c r="BM9180" s="73">
        <f t="shared" si="5042"/>
        <v>279.47000000000003</v>
      </c>
      <c r="BN9180" s="73">
        <f t="shared" si="5042"/>
        <v>279.47000000000003</v>
      </c>
      <c r="BO9180" s="73">
        <f t="shared" si="5042"/>
        <v>279.47000000000003</v>
      </c>
      <c r="BP9180" s="73">
        <f t="shared" si="5042"/>
        <v>279.47000000000003</v>
      </c>
      <c r="BQ9180" s="73">
        <f t="shared" si="5042"/>
        <v>279.47000000000003</v>
      </c>
      <c r="BR9180" s="73">
        <f t="shared" ref="BR9180:EC9180" si="5043">(BQ9180+$F$9100*$F$9102*($F$55/$F$9101*BQ9179+$F$55/$F$9101*BQ9181))/(1+$F$9100*$F$9102*($F$55/$F$9101+$F$55/$F$9101))</f>
        <v>279.47000000000003</v>
      </c>
      <c r="BS9180" s="73">
        <f t="shared" si="5043"/>
        <v>279.47000000000003</v>
      </c>
      <c r="BT9180" s="73">
        <f t="shared" si="5043"/>
        <v>279.47000000000003</v>
      </c>
      <c r="BU9180" s="73">
        <f t="shared" si="5043"/>
        <v>279.47000000000003</v>
      </c>
      <c r="BV9180" s="73">
        <f t="shared" si="5043"/>
        <v>279.47000000000003</v>
      </c>
      <c r="BW9180" s="73">
        <f t="shared" si="5043"/>
        <v>279.47000000000003</v>
      </c>
      <c r="BX9180" s="73">
        <f t="shared" si="5043"/>
        <v>279.47000000000003</v>
      </c>
      <c r="BY9180" s="73">
        <f t="shared" si="5043"/>
        <v>279.47000000000003</v>
      </c>
      <c r="BZ9180" s="73">
        <f t="shared" si="5043"/>
        <v>279.47000000000003</v>
      </c>
      <c r="CA9180" s="73">
        <f t="shared" si="5043"/>
        <v>279.47000000000003</v>
      </c>
      <c r="CB9180" s="73">
        <f t="shared" si="5043"/>
        <v>279.47000000000003</v>
      </c>
      <c r="CC9180" s="73">
        <f t="shared" si="5043"/>
        <v>279.47000000000003</v>
      </c>
      <c r="CD9180" s="73">
        <f t="shared" si="5043"/>
        <v>279.47000000000003</v>
      </c>
      <c r="CE9180" s="73">
        <f t="shared" si="5043"/>
        <v>279.47000000000003</v>
      </c>
      <c r="CF9180" s="73">
        <f t="shared" si="5043"/>
        <v>279.47000000000003</v>
      </c>
      <c r="CG9180" s="73">
        <f t="shared" si="5043"/>
        <v>279.47000000000003</v>
      </c>
      <c r="CH9180" s="73">
        <f t="shared" si="5043"/>
        <v>279.47000000000003</v>
      </c>
      <c r="CI9180" s="73">
        <f t="shared" si="5043"/>
        <v>279.47000000000003</v>
      </c>
      <c r="CJ9180" s="73">
        <f t="shared" si="5043"/>
        <v>279.47000000000003</v>
      </c>
      <c r="CK9180" s="73">
        <f t="shared" si="5043"/>
        <v>279.47000000000003</v>
      </c>
      <c r="CL9180" s="73">
        <f t="shared" si="5043"/>
        <v>279.47000000000003</v>
      </c>
      <c r="CM9180" s="73">
        <f t="shared" si="5043"/>
        <v>279.47000000000003</v>
      </c>
      <c r="CN9180" s="73">
        <f t="shared" si="5043"/>
        <v>279.47000000000003</v>
      </c>
      <c r="CO9180" s="73">
        <f t="shared" si="5043"/>
        <v>279.47000000000003</v>
      </c>
      <c r="CP9180" s="73">
        <f t="shared" si="5043"/>
        <v>279.47000000000003</v>
      </c>
      <c r="CQ9180" s="73">
        <f t="shared" si="5043"/>
        <v>279.47000000000003</v>
      </c>
      <c r="CR9180" s="73">
        <f t="shared" si="5043"/>
        <v>279.47000000000003</v>
      </c>
      <c r="CS9180" s="73">
        <f t="shared" si="5043"/>
        <v>279.47000000000003</v>
      </c>
      <c r="CT9180" s="73">
        <f t="shared" si="5043"/>
        <v>279.47000000000003</v>
      </c>
      <c r="CU9180" s="73">
        <f t="shared" si="5043"/>
        <v>279.47000000000003</v>
      </c>
      <c r="CV9180" s="73">
        <f t="shared" si="5043"/>
        <v>279.47000000000003</v>
      </c>
      <c r="CW9180" s="73">
        <f t="shared" si="5043"/>
        <v>279.47000000000003</v>
      </c>
      <c r="CX9180" s="73">
        <f t="shared" si="5043"/>
        <v>279.47000000000003</v>
      </c>
      <c r="CY9180" s="73">
        <f t="shared" si="5043"/>
        <v>279.47000000000003</v>
      </c>
      <c r="CZ9180" s="73">
        <f t="shared" si="5043"/>
        <v>279.47000000000003</v>
      </c>
      <c r="DA9180" s="73">
        <f t="shared" si="5043"/>
        <v>279.47000000000003</v>
      </c>
      <c r="DB9180" s="73">
        <f t="shared" si="5043"/>
        <v>279.47000000000003</v>
      </c>
      <c r="DC9180" s="73">
        <f t="shared" si="5043"/>
        <v>279.47000000000003</v>
      </c>
      <c r="DD9180" s="73">
        <f t="shared" si="5043"/>
        <v>279.47000000000003</v>
      </c>
      <c r="DE9180" s="73">
        <f t="shared" si="5043"/>
        <v>279.47000000000003</v>
      </c>
      <c r="DF9180" s="73">
        <f t="shared" si="5043"/>
        <v>279.47000000000003</v>
      </c>
      <c r="DG9180" s="73">
        <f t="shared" si="5043"/>
        <v>279.47000000000003</v>
      </c>
      <c r="DH9180" s="73">
        <f t="shared" si="5043"/>
        <v>279.47000000000003</v>
      </c>
      <c r="DI9180" s="73">
        <f t="shared" si="5043"/>
        <v>279.47000000000003</v>
      </c>
      <c r="DJ9180" s="73">
        <f t="shared" si="5043"/>
        <v>279.47000000000003</v>
      </c>
      <c r="DK9180" s="73">
        <f t="shared" si="5043"/>
        <v>279.47000000000003</v>
      </c>
      <c r="DL9180" s="73">
        <f t="shared" si="5043"/>
        <v>279.47000000000003</v>
      </c>
      <c r="DM9180" s="73">
        <f t="shared" si="5043"/>
        <v>279.47000000000003</v>
      </c>
      <c r="DN9180" s="73">
        <f t="shared" si="5043"/>
        <v>279.47000000000003</v>
      </c>
      <c r="DO9180" s="73">
        <f t="shared" si="5043"/>
        <v>279.47000000000003</v>
      </c>
      <c r="DP9180" s="73">
        <f t="shared" si="5043"/>
        <v>279.47000000000003</v>
      </c>
      <c r="DQ9180" s="73">
        <f t="shared" si="5043"/>
        <v>279.47000000000003</v>
      </c>
      <c r="DR9180" s="73">
        <f t="shared" si="5043"/>
        <v>279.47000000000003</v>
      </c>
      <c r="DS9180" s="73">
        <f t="shared" si="5043"/>
        <v>279.47000000000003</v>
      </c>
      <c r="DT9180" s="73">
        <f t="shared" si="5043"/>
        <v>279.47000000000003</v>
      </c>
      <c r="DU9180" s="73">
        <f t="shared" si="5043"/>
        <v>279.47000000000003</v>
      </c>
      <c r="DV9180" s="73">
        <f t="shared" si="5043"/>
        <v>279.47000000000003</v>
      </c>
      <c r="DW9180" s="73">
        <f t="shared" si="5043"/>
        <v>279.47000000000003</v>
      </c>
      <c r="DX9180" s="73">
        <f t="shared" si="5043"/>
        <v>279.47000000000003</v>
      </c>
      <c r="DY9180" s="73">
        <f t="shared" si="5043"/>
        <v>279.47000000000003</v>
      </c>
      <c r="DZ9180" s="73">
        <f t="shared" si="5043"/>
        <v>279.47000000000003</v>
      </c>
      <c r="EA9180" s="73">
        <f t="shared" si="5043"/>
        <v>279.47000000000003</v>
      </c>
      <c r="EB9180" s="73">
        <f t="shared" si="5043"/>
        <v>279.47000000000003</v>
      </c>
      <c r="EC9180" s="73">
        <f t="shared" si="5043"/>
        <v>279.47000000000003</v>
      </c>
      <c r="ED9180" s="73">
        <f t="shared" ref="ED9180:GO9180" si="5044">(EC9180+$F$9100*$F$9102*($F$55/$F$9101*EC9179+$F$55/$F$9101*EC9181))/(1+$F$9100*$F$9102*($F$55/$F$9101+$F$55/$F$9101))</f>
        <v>279.47000000000003</v>
      </c>
      <c r="EE9180" s="73">
        <f t="shared" si="5044"/>
        <v>279.47000000000003</v>
      </c>
      <c r="EF9180" s="73">
        <f t="shared" si="5044"/>
        <v>279.47000000000003</v>
      </c>
      <c r="EG9180" s="73">
        <f t="shared" si="5044"/>
        <v>279.47000000000003</v>
      </c>
      <c r="EH9180" s="73">
        <f t="shared" si="5044"/>
        <v>279.47000000000003</v>
      </c>
      <c r="EI9180" s="73">
        <f t="shared" si="5044"/>
        <v>279.47000000000003</v>
      </c>
      <c r="EJ9180" s="73">
        <f t="shared" si="5044"/>
        <v>279.47000000000003</v>
      </c>
      <c r="EK9180" s="73">
        <f t="shared" si="5044"/>
        <v>279.47000000000003</v>
      </c>
      <c r="EL9180" s="73">
        <f t="shared" si="5044"/>
        <v>279.47000000000003</v>
      </c>
      <c r="EM9180" s="73">
        <f t="shared" si="5044"/>
        <v>279.47000000000003</v>
      </c>
      <c r="EN9180" s="73">
        <f t="shared" si="5044"/>
        <v>279.47000000000003</v>
      </c>
      <c r="EO9180" s="73">
        <f t="shared" si="5044"/>
        <v>279.47000000000003</v>
      </c>
      <c r="EP9180" s="73">
        <f t="shared" si="5044"/>
        <v>279.47000000000003</v>
      </c>
      <c r="EQ9180" s="73">
        <f t="shared" si="5044"/>
        <v>279.47000000000003</v>
      </c>
      <c r="ER9180" s="73">
        <f t="shared" si="5044"/>
        <v>279.47000000000003</v>
      </c>
      <c r="ES9180" s="73">
        <f t="shared" si="5044"/>
        <v>279.47000000000003</v>
      </c>
      <c r="ET9180" s="73">
        <f t="shared" si="5044"/>
        <v>279.47000000000003</v>
      </c>
      <c r="EU9180" s="73">
        <f t="shared" si="5044"/>
        <v>279.47000000000003</v>
      </c>
      <c r="EV9180" s="73">
        <f t="shared" si="5044"/>
        <v>279.47000000000003</v>
      </c>
      <c r="EW9180" s="73">
        <f t="shared" si="5044"/>
        <v>279.47000000000003</v>
      </c>
      <c r="EX9180" s="73">
        <f t="shared" si="5044"/>
        <v>279.47000000000003</v>
      </c>
      <c r="EY9180" s="73">
        <f t="shared" si="5044"/>
        <v>279.47000000000003</v>
      </c>
      <c r="EZ9180" s="73">
        <f t="shared" si="5044"/>
        <v>279.47000000000003</v>
      </c>
      <c r="FA9180" s="73">
        <f t="shared" si="5044"/>
        <v>279.47000000000003</v>
      </c>
      <c r="FB9180" s="73">
        <f t="shared" si="5044"/>
        <v>279.47000000000003</v>
      </c>
      <c r="FC9180" s="73">
        <f t="shared" si="5044"/>
        <v>279.47000000000003</v>
      </c>
      <c r="FD9180" s="73">
        <f t="shared" si="5044"/>
        <v>279.47000000000003</v>
      </c>
      <c r="FE9180" s="73">
        <f t="shared" si="5044"/>
        <v>279.47000000000003</v>
      </c>
      <c r="FF9180" s="73">
        <f t="shared" si="5044"/>
        <v>279.47000000000003</v>
      </c>
      <c r="FG9180" s="73">
        <f t="shared" si="5044"/>
        <v>279.47000000000003</v>
      </c>
      <c r="FH9180" s="73">
        <f t="shared" si="5044"/>
        <v>279.47000000000003</v>
      </c>
      <c r="FI9180" s="73">
        <f t="shared" si="5044"/>
        <v>279.47000000000003</v>
      </c>
      <c r="FJ9180" s="73">
        <f t="shared" si="5044"/>
        <v>279.47000000000003</v>
      </c>
      <c r="FK9180" s="73">
        <f t="shared" si="5044"/>
        <v>279.47000000000003</v>
      </c>
      <c r="FL9180" s="73">
        <f t="shared" si="5044"/>
        <v>279.47000000000003</v>
      </c>
      <c r="FM9180" s="73">
        <f t="shared" si="5044"/>
        <v>279.47000000000003</v>
      </c>
      <c r="FN9180" s="73">
        <f t="shared" si="5044"/>
        <v>279.47000000000003</v>
      </c>
      <c r="FO9180" s="73">
        <f t="shared" si="5044"/>
        <v>279.47000000000003</v>
      </c>
      <c r="FP9180" s="73">
        <f t="shared" si="5044"/>
        <v>279.47000000000003</v>
      </c>
      <c r="FQ9180" s="73">
        <f t="shared" si="5044"/>
        <v>279.47000000000003</v>
      </c>
      <c r="FR9180" s="73">
        <f t="shared" si="5044"/>
        <v>279.47000000000003</v>
      </c>
      <c r="FS9180" s="73">
        <f t="shared" si="5044"/>
        <v>279.47000000000003</v>
      </c>
      <c r="FT9180" s="73">
        <f t="shared" si="5044"/>
        <v>279.47000000000003</v>
      </c>
      <c r="FU9180" s="73">
        <f t="shared" si="5044"/>
        <v>279.47000000000003</v>
      </c>
      <c r="FV9180" s="73">
        <f t="shared" si="5044"/>
        <v>279.47000000000003</v>
      </c>
      <c r="FW9180" s="73">
        <f t="shared" si="5044"/>
        <v>279.47000000000003</v>
      </c>
      <c r="FX9180" s="73">
        <f t="shared" si="5044"/>
        <v>279.47000000000003</v>
      </c>
      <c r="FY9180" s="73">
        <f t="shared" si="5044"/>
        <v>279.47000000000003</v>
      </c>
      <c r="FZ9180" s="73">
        <f t="shared" si="5044"/>
        <v>279.47000000000003</v>
      </c>
      <c r="GA9180" s="73">
        <f t="shared" si="5044"/>
        <v>279.47000000000003</v>
      </c>
      <c r="GB9180" s="73">
        <f t="shared" si="5044"/>
        <v>279.47000000000003</v>
      </c>
      <c r="GC9180" s="73">
        <f t="shared" si="5044"/>
        <v>279.47000000000003</v>
      </c>
      <c r="GD9180" s="73">
        <f t="shared" si="5044"/>
        <v>279.47000000000003</v>
      </c>
      <c r="GE9180" s="73">
        <f t="shared" si="5044"/>
        <v>279.47000000000003</v>
      </c>
      <c r="GF9180" s="73">
        <f t="shared" si="5044"/>
        <v>279.47000000000003</v>
      </c>
      <c r="GG9180" s="73">
        <f t="shared" si="5044"/>
        <v>279.47000000000003</v>
      </c>
      <c r="GH9180" s="73">
        <f t="shared" si="5044"/>
        <v>279.47000000000003</v>
      </c>
      <c r="GI9180" s="73">
        <f t="shared" si="5044"/>
        <v>279.47000000000003</v>
      </c>
      <c r="GJ9180" s="73">
        <f t="shared" si="5044"/>
        <v>279.47000000000003</v>
      </c>
      <c r="GK9180" s="73">
        <f t="shared" si="5044"/>
        <v>279.47000000000003</v>
      </c>
      <c r="GL9180" s="73">
        <f t="shared" si="5044"/>
        <v>279.47000000000003</v>
      </c>
      <c r="GM9180" s="73">
        <f t="shared" si="5044"/>
        <v>279.47000000000003</v>
      </c>
      <c r="GN9180" s="73">
        <f t="shared" si="5044"/>
        <v>279.47000000000003</v>
      </c>
      <c r="GO9180" s="73">
        <f t="shared" si="5044"/>
        <v>279.47000000000003</v>
      </c>
      <c r="GP9180" s="73">
        <f t="shared" ref="GP9180:JA9180" si="5045">(GO9180+$F$9100*$F$9102*($F$55/$F$9101*GO9179+$F$55/$F$9101*GO9181))/(1+$F$9100*$F$9102*($F$55/$F$9101+$F$55/$F$9101))</f>
        <v>279.47000000000003</v>
      </c>
      <c r="GQ9180" s="73">
        <f t="shared" si="5045"/>
        <v>279.47000000000003</v>
      </c>
      <c r="GR9180" s="73">
        <f t="shared" si="5045"/>
        <v>279.47000000000003</v>
      </c>
      <c r="GS9180" s="73">
        <f t="shared" si="5045"/>
        <v>279.47000000000003</v>
      </c>
      <c r="GT9180" s="73">
        <f t="shared" si="5045"/>
        <v>279.47000000000003</v>
      </c>
      <c r="GU9180" s="73">
        <f t="shared" si="5045"/>
        <v>279.47000000000003</v>
      </c>
      <c r="GV9180" s="73">
        <f t="shared" si="5045"/>
        <v>279.47000000000003</v>
      </c>
      <c r="GW9180" s="73">
        <f t="shared" si="5045"/>
        <v>279.47000000000003</v>
      </c>
      <c r="GX9180" s="73">
        <f t="shared" si="5045"/>
        <v>279.47000000000003</v>
      </c>
      <c r="GY9180" s="73">
        <f t="shared" si="5045"/>
        <v>279.47000000000003</v>
      </c>
      <c r="GZ9180" s="73">
        <f t="shared" si="5045"/>
        <v>279.47000000000003</v>
      </c>
      <c r="HA9180" s="73">
        <f t="shared" si="5045"/>
        <v>279.47000000000003</v>
      </c>
      <c r="HB9180" s="73">
        <f t="shared" si="5045"/>
        <v>279.47000000000003</v>
      </c>
      <c r="HC9180" s="73">
        <f t="shared" si="5045"/>
        <v>279.47000000000003</v>
      </c>
      <c r="HD9180" s="73">
        <f t="shared" si="5045"/>
        <v>279.47000000000003</v>
      </c>
      <c r="HE9180" s="73">
        <f t="shared" si="5045"/>
        <v>279.47000000000003</v>
      </c>
      <c r="HF9180" s="73">
        <f t="shared" si="5045"/>
        <v>279.47000000000003</v>
      </c>
      <c r="HG9180" s="73">
        <f t="shared" si="5045"/>
        <v>279.47000000000003</v>
      </c>
      <c r="HH9180" s="73">
        <f t="shared" si="5045"/>
        <v>279.47000000000003</v>
      </c>
      <c r="HI9180" s="73">
        <f t="shared" si="5045"/>
        <v>279.47000000000003</v>
      </c>
      <c r="HJ9180" s="73">
        <f t="shared" si="5045"/>
        <v>279.47000000000003</v>
      </c>
      <c r="HK9180" s="73">
        <f t="shared" si="5045"/>
        <v>279.47000000000003</v>
      </c>
      <c r="HL9180" s="73">
        <f t="shared" si="5045"/>
        <v>279.47000000000003</v>
      </c>
      <c r="HM9180" s="73">
        <f t="shared" si="5045"/>
        <v>279.47000000000003</v>
      </c>
      <c r="HN9180" s="73">
        <f t="shared" si="5045"/>
        <v>279.47000000000003</v>
      </c>
      <c r="HO9180" s="73">
        <f t="shared" si="5045"/>
        <v>279.47000000000003</v>
      </c>
      <c r="HP9180" s="73">
        <f t="shared" si="5045"/>
        <v>279.47000000000003</v>
      </c>
      <c r="HQ9180" s="73">
        <f t="shared" si="5045"/>
        <v>279.47000000000003</v>
      </c>
      <c r="HR9180" s="73">
        <f t="shared" si="5045"/>
        <v>279.47000000000003</v>
      </c>
      <c r="HS9180" s="73">
        <f t="shared" si="5045"/>
        <v>279.47000000000003</v>
      </c>
      <c r="HT9180" s="73">
        <f t="shared" si="5045"/>
        <v>279.47000000000003</v>
      </c>
      <c r="HU9180" s="73">
        <f t="shared" si="5045"/>
        <v>279.47000000000003</v>
      </c>
      <c r="HV9180" s="73">
        <f t="shared" si="5045"/>
        <v>279.47000000000003</v>
      </c>
      <c r="HW9180" s="73">
        <f t="shared" si="5045"/>
        <v>279.47000000000003</v>
      </c>
      <c r="HX9180" s="73">
        <f t="shared" si="5045"/>
        <v>279.47000000000003</v>
      </c>
      <c r="HY9180" s="73">
        <f t="shared" si="5045"/>
        <v>279.47000000000003</v>
      </c>
      <c r="HZ9180" s="73">
        <f t="shared" si="5045"/>
        <v>279.47000000000003</v>
      </c>
      <c r="IA9180" s="73">
        <f t="shared" si="5045"/>
        <v>279.47000000000003</v>
      </c>
      <c r="IB9180" s="73">
        <f t="shared" si="5045"/>
        <v>279.47000000000003</v>
      </c>
      <c r="IC9180" s="73">
        <f t="shared" si="5045"/>
        <v>279.47000000000003</v>
      </c>
      <c r="ID9180" s="73">
        <f t="shared" si="5045"/>
        <v>279.47000000000003</v>
      </c>
      <c r="IE9180" s="73">
        <f t="shared" si="5045"/>
        <v>279.47000000000003</v>
      </c>
      <c r="IF9180" s="73">
        <f t="shared" si="5045"/>
        <v>279.47000000000003</v>
      </c>
      <c r="IG9180" s="73">
        <f t="shared" si="5045"/>
        <v>279.47000000000003</v>
      </c>
      <c r="IH9180" s="73">
        <f t="shared" si="5045"/>
        <v>279.47000000000003</v>
      </c>
      <c r="II9180" s="73">
        <f t="shared" si="5045"/>
        <v>279.47000000000003</v>
      </c>
      <c r="IJ9180" s="73">
        <f t="shared" si="5045"/>
        <v>279.47000000000003</v>
      </c>
      <c r="IK9180" s="73">
        <f t="shared" si="5045"/>
        <v>279.47000000000003</v>
      </c>
      <c r="IL9180" s="73">
        <f t="shared" si="5045"/>
        <v>279.47000000000003</v>
      </c>
      <c r="IM9180" s="73">
        <f t="shared" si="5045"/>
        <v>279.47000000000003</v>
      </c>
      <c r="IN9180" s="73">
        <f t="shared" si="5045"/>
        <v>279.47000000000003</v>
      </c>
      <c r="IO9180" s="73">
        <f t="shared" si="5045"/>
        <v>279.47000000000003</v>
      </c>
      <c r="IP9180" s="73">
        <f t="shared" si="5045"/>
        <v>279.47000000000003</v>
      </c>
      <c r="IQ9180" s="73">
        <f t="shared" si="5045"/>
        <v>279.47000000000003</v>
      </c>
      <c r="IR9180" s="73">
        <f t="shared" si="5045"/>
        <v>279.47000000000003</v>
      </c>
      <c r="IS9180" s="73">
        <f t="shared" si="5045"/>
        <v>279.47000000000003</v>
      </c>
      <c r="IT9180" s="73">
        <f t="shared" si="5045"/>
        <v>279.47000000000003</v>
      </c>
      <c r="IU9180" s="73">
        <f t="shared" si="5045"/>
        <v>279.47000000000003</v>
      </c>
      <c r="IV9180" s="73">
        <f t="shared" si="5045"/>
        <v>279.47000000000003</v>
      </c>
      <c r="IW9180" s="73">
        <f t="shared" si="5045"/>
        <v>279.47000000000003</v>
      </c>
      <c r="IX9180" s="73">
        <f t="shared" si="5045"/>
        <v>279.47000000000003</v>
      </c>
      <c r="IY9180" s="73">
        <f t="shared" si="5045"/>
        <v>279.47000000000003</v>
      </c>
      <c r="IZ9180" s="73">
        <f t="shared" si="5045"/>
        <v>279.47000000000003</v>
      </c>
      <c r="JA9180" s="73">
        <f t="shared" si="5045"/>
        <v>279.47000000000003</v>
      </c>
      <c r="JB9180" s="73">
        <f t="shared" ref="JB9180:KG9180" si="5046">(JA9180+$F$9100*$F$9102*($F$55/$F$9101*JA9179+$F$55/$F$9101*JA9181))/(1+$F$9100*$F$9102*($F$55/$F$9101+$F$55/$F$9101))</f>
        <v>279.47000000000003</v>
      </c>
      <c r="JC9180" s="73">
        <f t="shared" si="5046"/>
        <v>279.47000000000003</v>
      </c>
      <c r="JD9180" s="73">
        <f t="shared" si="5046"/>
        <v>279.47000000000003</v>
      </c>
      <c r="JE9180" s="73">
        <f t="shared" si="5046"/>
        <v>279.47000000000003</v>
      </c>
      <c r="JF9180" s="73">
        <f t="shared" si="5046"/>
        <v>279.47000000000003</v>
      </c>
      <c r="JG9180" s="73">
        <f t="shared" si="5046"/>
        <v>279.47000000000003</v>
      </c>
      <c r="JH9180" s="73">
        <f t="shared" si="5046"/>
        <v>279.47000000000003</v>
      </c>
      <c r="JI9180" s="73">
        <f t="shared" si="5046"/>
        <v>279.47000000000003</v>
      </c>
      <c r="JJ9180" s="73">
        <f t="shared" si="5046"/>
        <v>279.47000000000003</v>
      </c>
      <c r="JK9180" s="73">
        <f t="shared" si="5046"/>
        <v>279.47000000000003</v>
      </c>
      <c r="JL9180" s="73">
        <f t="shared" si="5046"/>
        <v>279.47000000000003</v>
      </c>
      <c r="JM9180" s="73">
        <f t="shared" si="5046"/>
        <v>279.47000000000003</v>
      </c>
      <c r="JN9180" s="73">
        <f t="shared" si="5046"/>
        <v>279.47000000000003</v>
      </c>
      <c r="JO9180" s="73">
        <f t="shared" si="5046"/>
        <v>279.47000000000003</v>
      </c>
      <c r="JP9180" s="73">
        <f t="shared" si="5046"/>
        <v>279.47000000000003</v>
      </c>
      <c r="JQ9180" s="73">
        <f t="shared" si="5046"/>
        <v>279.47000000000003</v>
      </c>
      <c r="JR9180" s="73">
        <f t="shared" si="5046"/>
        <v>279.47000000000003</v>
      </c>
      <c r="JS9180" s="73">
        <f t="shared" si="5046"/>
        <v>279.47000000000003</v>
      </c>
      <c r="JT9180" s="73">
        <f t="shared" si="5046"/>
        <v>279.47000000000003</v>
      </c>
      <c r="JU9180" s="73">
        <f t="shared" si="5046"/>
        <v>279.47000000000003</v>
      </c>
      <c r="JV9180" s="73">
        <f t="shared" si="5046"/>
        <v>279.47000000000003</v>
      </c>
      <c r="JW9180" s="73">
        <f t="shared" si="5046"/>
        <v>279.47000000000003</v>
      </c>
      <c r="JX9180" s="73">
        <f t="shared" si="5046"/>
        <v>279.47000000000003</v>
      </c>
      <c r="JY9180" s="73">
        <f t="shared" si="5046"/>
        <v>279.47000000000003</v>
      </c>
      <c r="JZ9180" s="73">
        <f t="shared" si="5046"/>
        <v>279.47000000000003</v>
      </c>
      <c r="KA9180" s="73">
        <f t="shared" si="5046"/>
        <v>279.47000000000003</v>
      </c>
      <c r="KB9180" s="73">
        <f t="shared" si="5046"/>
        <v>279.47000000000003</v>
      </c>
      <c r="KC9180" s="73">
        <f t="shared" si="5046"/>
        <v>279.47000000000003</v>
      </c>
      <c r="KD9180" s="73">
        <f t="shared" si="5046"/>
        <v>279.47000000000003</v>
      </c>
      <c r="KE9180" s="73">
        <f t="shared" si="5046"/>
        <v>279.47000000000003</v>
      </c>
      <c r="KF9180" s="73">
        <f t="shared" si="5046"/>
        <v>279.47000000000003</v>
      </c>
      <c r="KG9180" s="73">
        <f t="shared" si="5046"/>
        <v>279.47000000000003</v>
      </c>
      <c r="KH9180">
        <v>279.47000000000003</v>
      </c>
      <c r="KL9180" s="84"/>
      <c r="KP9180" s="84"/>
      <c r="KS9180" s="74"/>
      <c r="KT9180" s="74"/>
      <c r="KU9180" s="16"/>
      <c r="KV9180" s="72"/>
      <c r="KW9180" s="72"/>
      <c r="KX9180" s="16"/>
      <c r="KZ9180" s="16"/>
      <c r="LA9180" s="16"/>
      <c r="LB9180" s="74"/>
      <c r="LC9180" s="74"/>
    </row>
    <row r="9181" spans="2:315" x14ac:dyDescent="0.35">
      <c r="B9181">
        <v>75</v>
      </c>
      <c r="C9181">
        <f t="shared" si="4826"/>
        <v>0.745</v>
      </c>
      <c r="E9181" s="92">
        <v>279.47000000000003</v>
      </c>
      <c r="F9181" s="73">
        <f t="shared" ref="F9181:BQ9181" si="5047">(E9181+$F$9100*$F$9102*($F$55/$F$9101*E9180+$F$55/$F$9101*E9182))/(1+$F$9100*$F$9102*($F$55/$F$9101+$F$55/$F$9101))</f>
        <v>279.47000000000003</v>
      </c>
      <c r="G9181" s="73">
        <f t="shared" si="5047"/>
        <v>279.47000000000003</v>
      </c>
      <c r="H9181" s="73">
        <f t="shared" si="5047"/>
        <v>279.47000000000003</v>
      </c>
      <c r="I9181" s="73">
        <f t="shared" si="5047"/>
        <v>279.47000000000003</v>
      </c>
      <c r="J9181" s="73">
        <f t="shared" si="5047"/>
        <v>279.47000000000003</v>
      </c>
      <c r="K9181" s="73">
        <f t="shared" si="5047"/>
        <v>279.47000000000003</v>
      </c>
      <c r="L9181" s="73">
        <f t="shared" si="5047"/>
        <v>279.47000000000003</v>
      </c>
      <c r="M9181" s="73">
        <f t="shared" si="5047"/>
        <v>279.47000000000003</v>
      </c>
      <c r="N9181" s="73">
        <f t="shared" si="5047"/>
        <v>279.47000000000003</v>
      </c>
      <c r="O9181" s="73">
        <f t="shared" si="5047"/>
        <v>279.47000000000003</v>
      </c>
      <c r="P9181" s="73">
        <f t="shared" si="5047"/>
        <v>279.47000000000003</v>
      </c>
      <c r="Q9181" s="73">
        <f t="shared" si="5047"/>
        <v>279.47000000000003</v>
      </c>
      <c r="R9181" s="73">
        <f t="shared" si="5047"/>
        <v>279.47000000000003</v>
      </c>
      <c r="S9181" s="73">
        <f t="shared" si="5047"/>
        <v>279.47000000000003</v>
      </c>
      <c r="T9181" s="73">
        <f t="shared" si="5047"/>
        <v>279.47000000000003</v>
      </c>
      <c r="U9181" s="73">
        <f t="shared" si="5047"/>
        <v>279.47000000000003</v>
      </c>
      <c r="V9181" s="73">
        <f t="shared" si="5047"/>
        <v>279.47000000000003</v>
      </c>
      <c r="W9181" s="73">
        <f t="shared" si="5047"/>
        <v>279.47000000000003</v>
      </c>
      <c r="X9181" s="73">
        <f t="shared" si="5047"/>
        <v>279.47000000000003</v>
      </c>
      <c r="Y9181" s="73">
        <f t="shared" si="5047"/>
        <v>279.47000000000003</v>
      </c>
      <c r="Z9181" s="73">
        <f t="shared" si="5047"/>
        <v>279.47000000000003</v>
      </c>
      <c r="AA9181" s="73">
        <f t="shared" si="5047"/>
        <v>279.47000000000003</v>
      </c>
      <c r="AB9181" s="73">
        <f t="shared" si="5047"/>
        <v>279.47000000000003</v>
      </c>
      <c r="AC9181" s="73">
        <f t="shared" si="5047"/>
        <v>279.47000000000003</v>
      </c>
      <c r="AD9181" s="73">
        <f t="shared" si="5047"/>
        <v>279.47000000000003</v>
      </c>
      <c r="AE9181" s="73">
        <f t="shared" si="5047"/>
        <v>279.47000000000003</v>
      </c>
      <c r="AF9181" s="73">
        <f t="shared" si="5047"/>
        <v>279.47000000000003</v>
      </c>
      <c r="AG9181" s="73">
        <f t="shared" si="5047"/>
        <v>279.47000000000003</v>
      </c>
      <c r="AH9181" s="73">
        <f t="shared" si="5047"/>
        <v>279.47000000000003</v>
      </c>
      <c r="AI9181" s="73">
        <f t="shared" si="5047"/>
        <v>279.47000000000003</v>
      </c>
      <c r="AJ9181" s="73">
        <f t="shared" si="5047"/>
        <v>279.47000000000003</v>
      </c>
      <c r="AK9181" s="73">
        <f t="shared" si="5047"/>
        <v>279.47000000000003</v>
      </c>
      <c r="AL9181" s="73">
        <f t="shared" si="5047"/>
        <v>279.47000000000003</v>
      </c>
      <c r="AM9181" s="73">
        <f t="shared" si="5047"/>
        <v>279.47000000000003</v>
      </c>
      <c r="AN9181" s="73">
        <f t="shared" si="5047"/>
        <v>279.47000000000003</v>
      </c>
      <c r="AO9181" s="73">
        <f t="shared" si="5047"/>
        <v>279.47000000000003</v>
      </c>
      <c r="AP9181" s="73">
        <f t="shared" si="5047"/>
        <v>279.47000000000003</v>
      </c>
      <c r="AQ9181" s="73">
        <f t="shared" si="5047"/>
        <v>279.47000000000003</v>
      </c>
      <c r="AR9181" s="73">
        <f t="shared" si="5047"/>
        <v>279.47000000000003</v>
      </c>
      <c r="AS9181" s="73">
        <f t="shared" si="5047"/>
        <v>279.47000000000003</v>
      </c>
      <c r="AT9181" s="73">
        <f t="shared" si="5047"/>
        <v>279.47000000000003</v>
      </c>
      <c r="AU9181" s="73">
        <f t="shared" si="5047"/>
        <v>279.47000000000003</v>
      </c>
      <c r="AV9181" s="73">
        <f t="shared" si="5047"/>
        <v>279.47000000000003</v>
      </c>
      <c r="AW9181" s="73">
        <f t="shared" si="5047"/>
        <v>279.47000000000003</v>
      </c>
      <c r="AX9181" s="73">
        <f t="shared" si="5047"/>
        <v>279.47000000000003</v>
      </c>
      <c r="AY9181" s="73">
        <f t="shared" si="5047"/>
        <v>279.47000000000003</v>
      </c>
      <c r="AZ9181" s="73">
        <f t="shared" si="5047"/>
        <v>279.47000000000003</v>
      </c>
      <c r="BA9181" s="73">
        <f t="shared" si="5047"/>
        <v>279.47000000000003</v>
      </c>
      <c r="BB9181" s="73">
        <f t="shared" si="5047"/>
        <v>279.47000000000003</v>
      </c>
      <c r="BC9181" s="73">
        <f t="shared" si="5047"/>
        <v>279.47000000000003</v>
      </c>
      <c r="BD9181" s="73">
        <f t="shared" si="5047"/>
        <v>279.47000000000003</v>
      </c>
      <c r="BE9181" s="73">
        <f t="shared" si="5047"/>
        <v>279.47000000000003</v>
      </c>
      <c r="BF9181" s="73">
        <f t="shared" si="5047"/>
        <v>279.47000000000003</v>
      </c>
      <c r="BG9181" s="73">
        <f t="shared" si="5047"/>
        <v>279.47000000000003</v>
      </c>
      <c r="BH9181" s="73">
        <f t="shared" si="5047"/>
        <v>279.47000000000003</v>
      </c>
      <c r="BI9181" s="73">
        <f t="shared" si="5047"/>
        <v>279.47000000000003</v>
      </c>
      <c r="BJ9181" s="73">
        <f t="shared" si="5047"/>
        <v>279.47000000000003</v>
      </c>
      <c r="BK9181" s="73">
        <f t="shared" si="5047"/>
        <v>279.47000000000003</v>
      </c>
      <c r="BL9181" s="73">
        <f t="shared" si="5047"/>
        <v>279.47000000000003</v>
      </c>
      <c r="BM9181" s="73">
        <f t="shared" si="5047"/>
        <v>279.47000000000003</v>
      </c>
      <c r="BN9181" s="73">
        <f t="shared" si="5047"/>
        <v>279.47000000000003</v>
      </c>
      <c r="BO9181" s="73">
        <f t="shared" si="5047"/>
        <v>279.47000000000003</v>
      </c>
      <c r="BP9181" s="73">
        <f t="shared" si="5047"/>
        <v>279.47000000000003</v>
      </c>
      <c r="BQ9181" s="73">
        <f t="shared" si="5047"/>
        <v>279.47000000000003</v>
      </c>
      <c r="BR9181" s="73">
        <f t="shared" ref="BR9181:EC9181" si="5048">(BQ9181+$F$9100*$F$9102*($F$55/$F$9101*BQ9180+$F$55/$F$9101*BQ9182))/(1+$F$9100*$F$9102*($F$55/$F$9101+$F$55/$F$9101))</f>
        <v>279.47000000000003</v>
      </c>
      <c r="BS9181" s="73">
        <f t="shared" si="5048"/>
        <v>279.47000000000003</v>
      </c>
      <c r="BT9181" s="73">
        <f t="shared" si="5048"/>
        <v>279.47000000000003</v>
      </c>
      <c r="BU9181" s="73">
        <f t="shared" si="5048"/>
        <v>279.47000000000003</v>
      </c>
      <c r="BV9181" s="73">
        <f t="shared" si="5048"/>
        <v>279.47000000000003</v>
      </c>
      <c r="BW9181" s="73">
        <f t="shared" si="5048"/>
        <v>279.47000000000003</v>
      </c>
      <c r="BX9181" s="73">
        <f t="shared" si="5048"/>
        <v>279.47000000000003</v>
      </c>
      <c r="BY9181" s="73">
        <f t="shared" si="5048"/>
        <v>279.47000000000003</v>
      </c>
      <c r="BZ9181" s="73">
        <f t="shared" si="5048"/>
        <v>279.47000000000003</v>
      </c>
      <c r="CA9181" s="73">
        <f t="shared" si="5048"/>
        <v>279.47000000000003</v>
      </c>
      <c r="CB9181" s="73">
        <f t="shared" si="5048"/>
        <v>279.47000000000003</v>
      </c>
      <c r="CC9181" s="73">
        <f t="shared" si="5048"/>
        <v>279.47000000000003</v>
      </c>
      <c r="CD9181" s="73">
        <f t="shared" si="5048"/>
        <v>279.47000000000003</v>
      </c>
      <c r="CE9181" s="73">
        <f t="shared" si="5048"/>
        <v>279.47000000000003</v>
      </c>
      <c r="CF9181" s="73">
        <f t="shared" si="5048"/>
        <v>279.47000000000003</v>
      </c>
      <c r="CG9181" s="73">
        <f t="shared" si="5048"/>
        <v>279.47000000000003</v>
      </c>
      <c r="CH9181" s="73">
        <f t="shared" si="5048"/>
        <v>279.47000000000003</v>
      </c>
      <c r="CI9181" s="73">
        <f t="shared" si="5048"/>
        <v>279.47000000000003</v>
      </c>
      <c r="CJ9181" s="73">
        <f t="shared" si="5048"/>
        <v>279.47000000000003</v>
      </c>
      <c r="CK9181" s="73">
        <f t="shared" si="5048"/>
        <v>279.47000000000003</v>
      </c>
      <c r="CL9181" s="73">
        <f t="shared" si="5048"/>
        <v>279.47000000000003</v>
      </c>
      <c r="CM9181" s="73">
        <f t="shared" si="5048"/>
        <v>279.47000000000003</v>
      </c>
      <c r="CN9181" s="73">
        <f t="shared" si="5048"/>
        <v>279.47000000000003</v>
      </c>
      <c r="CO9181" s="73">
        <f t="shared" si="5048"/>
        <v>279.47000000000003</v>
      </c>
      <c r="CP9181" s="73">
        <f t="shared" si="5048"/>
        <v>279.47000000000003</v>
      </c>
      <c r="CQ9181" s="73">
        <f t="shared" si="5048"/>
        <v>279.47000000000003</v>
      </c>
      <c r="CR9181" s="73">
        <f t="shared" si="5048"/>
        <v>279.47000000000003</v>
      </c>
      <c r="CS9181" s="73">
        <f t="shared" si="5048"/>
        <v>279.47000000000003</v>
      </c>
      <c r="CT9181" s="73">
        <f t="shared" si="5048"/>
        <v>279.47000000000003</v>
      </c>
      <c r="CU9181" s="73">
        <f t="shared" si="5048"/>
        <v>279.47000000000003</v>
      </c>
      <c r="CV9181" s="73">
        <f t="shared" si="5048"/>
        <v>279.47000000000003</v>
      </c>
      <c r="CW9181" s="73">
        <f t="shared" si="5048"/>
        <v>279.47000000000003</v>
      </c>
      <c r="CX9181" s="73">
        <f t="shared" si="5048"/>
        <v>279.47000000000003</v>
      </c>
      <c r="CY9181" s="73">
        <f t="shared" si="5048"/>
        <v>279.47000000000003</v>
      </c>
      <c r="CZ9181" s="73">
        <f t="shared" si="5048"/>
        <v>279.47000000000003</v>
      </c>
      <c r="DA9181" s="73">
        <f t="shared" si="5048"/>
        <v>279.47000000000003</v>
      </c>
      <c r="DB9181" s="73">
        <f t="shared" si="5048"/>
        <v>279.47000000000003</v>
      </c>
      <c r="DC9181" s="73">
        <f t="shared" si="5048"/>
        <v>279.47000000000003</v>
      </c>
      <c r="DD9181" s="73">
        <f t="shared" si="5048"/>
        <v>279.47000000000003</v>
      </c>
      <c r="DE9181" s="73">
        <f t="shared" si="5048"/>
        <v>279.47000000000003</v>
      </c>
      <c r="DF9181" s="73">
        <f t="shared" si="5048"/>
        <v>279.47000000000003</v>
      </c>
      <c r="DG9181" s="73">
        <f t="shared" si="5048"/>
        <v>279.47000000000003</v>
      </c>
      <c r="DH9181" s="73">
        <f t="shared" si="5048"/>
        <v>279.47000000000003</v>
      </c>
      <c r="DI9181" s="73">
        <f t="shared" si="5048"/>
        <v>279.47000000000003</v>
      </c>
      <c r="DJ9181" s="73">
        <f t="shared" si="5048"/>
        <v>279.47000000000003</v>
      </c>
      <c r="DK9181" s="73">
        <f t="shared" si="5048"/>
        <v>279.47000000000003</v>
      </c>
      <c r="DL9181" s="73">
        <f t="shared" si="5048"/>
        <v>279.47000000000003</v>
      </c>
      <c r="DM9181" s="73">
        <f t="shared" si="5048"/>
        <v>279.47000000000003</v>
      </c>
      <c r="DN9181" s="73">
        <f t="shared" si="5048"/>
        <v>279.47000000000003</v>
      </c>
      <c r="DO9181" s="73">
        <f t="shared" si="5048"/>
        <v>279.47000000000003</v>
      </c>
      <c r="DP9181" s="73">
        <f t="shared" si="5048"/>
        <v>279.47000000000003</v>
      </c>
      <c r="DQ9181" s="73">
        <f t="shared" si="5048"/>
        <v>279.47000000000003</v>
      </c>
      <c r="DR9181" s="73">
        <f t="shared" si="5048"/>
        <v>279.47000000000003</v>
      </c>
      <c r="DS9181" s="73">
        <f t="shared" si="5048"/>
        <v>279.47000000000003</v>
      </c>
      <c r="DT9181" s="73">
        <f t="shared" si="5048"/>
        <v>279.47000000000003</v>
      </c>
      <c r="DU9181" s="73">
        <f t="shared" si="5048"/>
        <v>279.47000000000003</v>
      </c>
      <c r="DV9181" s="73">
        <f t="shared" si="5048"/>
        <v>279.47000000000003</v>
      </c>
      <c r="DW9181" s="73">
        <f t="shared" si="5048"/>
        <v>279.47000000000003</v>
      </c>
      <c r="DX9181" s="73">
        <f t="shared" si="5048"/>
        <v>279.47000000000003</v>
      </c>
      <c r="DY9181" s="73">
        <f t="shared" si="5048"/>
        <v>279.47000000000003</v>
      </c>
      <c r="DZ9181" s="73">
        <f t="shared" si="5048"/>
        <v>279.47000000000003</v>
      </c>
      <c r="EA9181" s="73">
        <f t="shared" si="5048"/>
        <v>279.47000000000003</v>
      </c>
      <c r="EB9181" s="73">
        <f t="shared" si="5048"/>
        <v>279.47000000000003</v>
      </c>
      <c r="EC9181" s="73">
        <f t="shared" si="5048"/>
        <v>279.47000000000003</v>
      </c>
      <c r="ED9181" s="73">
        <f t="shared" ref="ED9181:GO9181" si="5049">(EC9181+$F$9100*$F$9102*($F$55/$F$9101*EC9180+$F$55/$F$9101*EC9182))/(1+$F$9100*$F$9102*($F$55/$F$9101+$F$55/$F$9101))</f>
        <v>279.47000000000003</v>
      </c>
      <c r="EE9181" s="73">
        <f t="shared" si="5049"/>
        <v>279.47000000000003</v>
      </c>
      <c r="EF9181" s="73">
        <f t="shared" si="5049"/>
        <v>279.47000000000003</v>
      </c>
      <c r="EG9181" s="73">
        <f t="shared" si="5049"/>
        <v>279.47000000000003</v>
      </c>
      <c r="EH9181" s="73">
        <f t="shared" si="5049"/>
        <v>279.47000000000003</v>
      </c>
      <c r="EI9181" s="73">
        <f t="shared" si="5049"/>
        <v>279.47000000000003</v>
      </c>
      <c r="EJ9181" s="73">
        <f t="shared" si="5049"/>
        <v>279.47000000000003</v>
      </c>
      <c r="EK9181" s="73">
        <f t="shared" si="5049"/>
        <v>279.47000000000003</v>
      </c>
      <c r="EL9181" s="73">
        <f t="shared" si="5049"/>
        <v>279.47000000000003</v>
      </c>
      <c r="EM9181" s="73">
        <f t="shared" si="5049"/>
        <v>279.47000000000003</v>
      </c>
      <c r="EN9181" s="73">
        <f t="shared" si="5049"/>
        <v>279.47000000000003</v>
      </c>
      <c r="EO9181" s="73">
        <f t="shared" si="5049"/>
        <v>279.47000000000003</v>
      </c>
      <c r="EP9181" s="73">
        <f t="shared" si="5049"/>
        <v>279.47000000000003</v>
      </c>
      <c r="EQ9181" s="73">
        <f t="shared" si="5049"/>
        <v>279.47000000000003</v>
      </c>
      <c r="ER9181" s="73">
        <f t="shared" si="5049"/>
        <v>279.47000000000003</v>
      </c>
      <c r="ES9181" s="73">
        <f t="shared" si="5049"/>
        <v>279.47000000000003</v>
      </c>
      <c r="ET9181" s="73">
        <f t="shared" si="5049"/>
        <v>279.47000000000003</v>
      </c>
      <c r="EU9181" s="73">
        <f t="shared" si="5049"/>
        <v>279.47000000000003</v>
      </c>
      <c r="EV9181" s="73">
        <f t="shared" si="5049"/>
        <v>279.47000000000003</v>
      </c>
      <c r="EW9181" s="73">
        <f t="shared" si="5049"/>
        <v>279.47000000000003</v>
      </c>
      <c r="EX9181" s="73">
        <f t="shared" si="5049"/>
        <v>279.47000000000003</v>
      </c>
      <c r="EY9181" s="73">
        <f t="shared" si="5049"/>
        <v>279.47000000000003</v>
      </c>
      <c r="EZ9181" s="73">
        <f t="shared" si="5049"/>
        <v>279.47000000000003</v>
      </c>
      <c r="FA9181" s="73">
        <f t="shared" si="5049"/>
        <v>279.47000000000003</v>
      </c>
      <c r="FB9181" s="73">
        <f t="shared" si="5049"/>
        <v>279.47000000000003</v>
      </c>
      <c r="FC9181" s="73">
        <f t="shared" si="5049"/>
        <v>279.47000000000003</v>
      </c>
      <c r="FD9181" s="73">
        <f t="shared" si="5049"/>
        <v>279.47000000000003</v>
      </c>
      <c r="FE9181" s="73">
        <f t="shared" si="5049"/>
        <v>279.47000000000003</v>
      </c>
      <c r="FF9181" s="73">
        <f t="shared" si="5049"/>
        <v>279.47000000000003</v>
      </c>
      <c r="FG9181" s="73">
        <f t="shared" si="5049"/>
        <v>279.47000000000003</v>
      </c>
      <c r="FH9181" s="73">
        <f t="shared" si="5049"/>
        <v>279.47000000000003</v>
      </c>
      <c r="FI9181" s="73">
        <f t="shared" si="5049"/>
        <v>279.47000000000003</v>
      </c>
      <c r="FJ9181" s="73">
        <f t="shared" si="5049"/>
        <v>279.47000000000003</v>
      </c>
      <c r="FK9181" s="73">
        <f t="shared" si="5049"/>
        <v>279.47000000000003</v>
      </c>
      <c r="FL9181" s="73">
        <f t="shared" si="5049"/>
        <v>279.47000000000003</v>
      </c>
      <c r="FM9181" s="73">
        <f t="shared" si="5049"/>
        <v>279.47000000000003</v>
      </c>
      <c r="FN9181" s="73">
        <f t="shared" si="5049"/>
        <v>279.47000000000003</v>
      </c>
      <c r="FO9181" s="73">
        <f t="shared" si="5049"/>
        <v>279.47000000000003</v>
      </c>
      <c r="FP9181" s="73">
        <f t="shared" si="5049"/>
        <v>279.47000000000003</v>
      </c>
      <c r="FQ9181" s="73">
        <f t="shared" si="5049"/>
        <v>279.47000000000003</v>
      </c>
      <c r="FR9181" s="73">
        <f t="shared" si="5049"/>
        <v>279.47000000000003</v>
      </c>
      <c r="FS9181" s="73">
        <f t="shared" si="5049"/>
        <v>279.47000000000003</v>
      </c>
      <c r="FT9181" s="73">
        <f t="shared" si="5049"/>
        <v>279.47000000000003</v>
      </c>
      <c r="FU9181" s="73">
        <f t="shared" si="5049"/>
        <v>279.47000000000003</v>
      </c>
      <c r="FV9181" s="73">
        <f t="shared" si="5049"/>
        <v>279.47000000000003</v>
      </c>
      <c r="FW9181" s="73">
        <f t="shared" si="5049"/>
        <v>279.47000000000003</v>
      </c>
      <c r="FX9181" s="73">
        <f t="shared" si="5049"/>
        <v>279.47000000000003</v>
      </c>
      <c r="FY9181" s="73">
        <f t="shared" si="5049"/>
        <v>279.47000000000003</v>
      </c>
      <c r="FZ9181" s="73">
        <f t="shared" si="5049"/>
        <v>279.47000000000003</v>
      </c>
      <c r="GA9181" s="73">
        <f t="shared" si="5049"/>
        <v>279.47000000000003</v>
      </c>
      <c r="GB9181" s="73">
        <f t="shared" si="5049"/>
        <v>279.47000000000003</v>
      </c>
      <c r="GC9181" s="73">
        <f t="shared" si="5049"/>
        <v>279.47000000000003</v>
      </c>
      <c r="GD9181" s="73">
        <f t="shared" si="5049"/>
        <v>279.47000000000003</v>
      </c>
      <c r="GE9181" s="73">
        <f t="shared" si="5049"/>
        <v>279.47000000000003</v>
      </c>
      <c r="GF9181" s="73">
        <f t="shared" si="5049"/>
        <v>279.47000000000003</v>
      </c>
      <c r="GG9181" s="73">
        <f t="shared" si="5049"/>
        <v>279.47000000000003</v>
      </c>
      <c r="GH9181" s="73">
        <f t="shared" si="5049"/>
        <v>279.47000000000003</v>
      </c>
      <c r="GI9181" s="73">
        <f t="shared" si="5049"/>
        <v>279.47000000000003</v>
      </c>
      <c r="GJ9181" s="73">
        <f t="shared" si="5049"/>
        <v>279.47000000000003</v>
      </c>
      <c r="GK9181" s="73">
        <f t="shared" si="5049"/>
        <v>279.47000000000003</v>
      </c>
      <c r="GL9181" s="73">
        <f t="shared" si="5049"/>
        <v>279.47000000000003</v>
      </c>
      <c r="GM9181" s="73">
        <f t="shared" si="5049"/>
        <v>279.47000000000003</v>
      </c>
      <c r="GN9181" s="73">
        <f t="shared" si="5049"/>
        <v>279.47000000000003</v>
      </c>
      <c r="GO9181" s="73">
        <f t="shared" si="5049"/>
        <v>279.47000000000003</v>
      </c>
      <c r="GP9181" s="73">
        <f t="shared" ref="GP9181:JA9181" si="5050">(GO9181+$F$9100*$F$9102*($F$55/$F$9101*GO9180+$F$55/$F$9101*GO9182))/(1+$F$9100*$F$9102*($F$55/$F$9101+$F$55/$F$9101))</f>
        <v>279.47000000000003</v>
      </c>
      <c r="GQ9181" s="73">
        <f t="shared" si="5050"/>
        <v>279.47000000000003</v>
      </c>
      <c r="GR9181" s="73">
        <f t="shared" si="5050"/>
        <v>279.47000000000003</v>
      </c>
      <c r="GS9181" s="73">
        <f t="shared" si="5050"/>
        <v>279.47000000000003</v>
      </c>
      <c r="GT9181" s="73">
        <f t="shared" si="5050"/>
        <v>279.47000000000003</v>
      </c>
      <c r="GU9181" s="73">
        <f t="shared" si="5050"/>
        <v>279.47000000000003</v>
      </c>
      <c r="GV9181" s="73">
        <f t="shared" si="5050"/>
        <v>279.47000000000003</v>
      </c>
      <c r="GW9181" s="73">
        <f t="shared" si="5050"/>
        <v>279.47000000000003</v>
      </c>
      <c r="GX9181" s="73">
        <f t="shared" si="5050"/>
        <v>279.47000000000003</v>
      </c>
      <c r="GY9181" s="73">
        <f t="shared" si="5050"/>
        <v>279.47000000000003</v>
      </c>
      <c r="GZ9181" s="73">
        <f t="shared" si="5050"/>
        <v>279.47000000000003</v>
      </c>
      <c r="HA9181" s="73">
        <f t="shared" si="5050"/>
        <v>279.47000000000003</v>
      </c>
      <c r="HB9181" s="73">
        <f t="shared" si="5050"/>
        <v>279.47000000000003</v>
      </c>
      <c r="HC9181" s="73">
        <f t="shared" si="5050"/>
        <v>279.47000000000003</v>
      </c>
      <c r="HD9181" s="73">
        <f t="shared" si="5050"/>
        <v>279.47000000000003</v>
      </c>
      <c r="HE9181" s="73">
        <f t="shared" si="5050"/>
        <v>279.47000000000003</v>
      </c>
      <c r="HF9181" s="73">
        <f t="shared" si="5050"/>
        <v>279.47000000000003</v>
      </c>
      <c r="HG9181" s="73">
        <f t="shared" si="5050"/>
        <v>279.47000000000003</v>
      </c>
      <c r="HH9181" s="73">
        <f t="shared" si="5050"/>
        <v>279.47000000000003</v>
      </c>
      <c r="HI9181" s="73">
        <f t="shared" si="5050"/>
        <v>279.47000000000003</v>
      </c>
      <c r="HJ9181" s="73">
        <f t="shared" si="5050"/>
        <v>279.47000000000003</v>
      </c>
      <c r="HK9181" s="73">
        <f t="shared" si="5050"/>
        <v>279.47000000000003</v>
      </c>
      <c r="HL9181" s="73">
        <f t="shared" si="5050"/>
        <v>279.47000000000003</v>
      </c>
      <c r="HM9181" s="73">
        <f t="shared" si="5050"/>
        <v>279.47000000000003</v>
      </c>
      <c r="HN9181" s="73">
        <f t="shared" si="5050"/>
        <v>279.47000000000003</v>
      </c>
      <c r="HO9181" s="73">
        <f t="shared" si="5050"/>
        <v>279.47000000000003</v>
      </c>
      <c r="HP9181" s="73">
        <f t="shared" si="5050"/>
        <v>279.47000000000003</v>
      </c>
      <c r="HQ9181" s="73">
        <f t="shared" si="5050"/>
        <v>279.47000000000003</v>
      </c>
      <c r="HR9181" s="73">
        <f t="shared" si="5050"/>
        <v>279.47000000000003</v>
      </c>
      <c r="HS9181" s="73">
        <f t="shared" si="5050"/>
        <v>279.47000000000003</v>
      </c>
      <c r="HT9181" s="73">
        <f t="shared" si="5050"/>
        <v>279.47000000000003</v>
      </c>
      <c r="HU9181" s="73">
        <f t="shared" si="5050"/>
        <v>279.47000000000003</v>
      </c>
      <c r="HV9181" s="73">
        <f t="shared" si="5050"/>
        <v>279.47000000000003</v>
      </c>
      <c r="HW9181" s="73">
        <f t="shared" si="5050"/>
        <v>279.47000000000003</v>
      </c>
      <c r="HX9181" s="73">
        <f t="shared" si="5050"/>
        <v>279.47000000000003</v>
      </c>
      <c r="HY9181" s="73">
        <f t="shared" si="5050"/>
        <v>279.47000000000003</v>
      </c>
      <c r="HZ9181" s="73">
        <f t="shared" si="5050"/>
        <v>279.47000000000003</v>
      </c>
      <c r="IA9181" s="73">
        <f t="shared" si="5050"/>
        <v>279.47000000000003</v>
      </c>
      <c r="IB9181" s="73">
        <f t="shared" si="5050"/>
        <v>279.47000000000003</v>
      </c>
      <c r="IC9181" s="73">
        <f t="shared" si="5050"/>
        <v>279.47000000000003</v>
      </c>
      <c r="ID9181" s="73">
        <f t="shared" si="5050"/>
        <v>279.47000000000003</v>
      </c>
      <c r="IE9181" s="73">
        <f t="shared" si="5050"/>
        <v>279.47000000000003</v>
      </c>
      <c r="IF9181" s="73">
        <f t="shared" si="5050"/>
        <v>279.47000000000003</v>
      </c>
      <c r="IG9181" s="73">
        <f t="shared" si="5050"/>
        <v>279.47000000000003</v>
      </c>
      <c r="IH9181" s="73">
        <f t="shared" si="5050"/>
        <v>279.47000000000003</v>
      </c>
      <c r="II9181" s="73">
        <f t="shared" si="5050"/>
        <v>279.47000000000003</v>
      </c>
      <c r="IJ9181" s="73">
        <f t="shared" si="5050"/>
        <v>279.47000000000003</v>
      </c>
      <c r="IK9181" s="73">
        <f t="shared" si="5050"/>
        <v>279.47000000000003</v>
      </c>
      <c r="IL9181" s="73">
        <f t="shared" si="5050"/>
        <v>279.47000000000003</v>
      </c>
      <c r="IM9181" s="73">
        <f t="shared" si="5050"/>
        <v>279.47000000000003</v>
      </c>
      <c r="IN9181" s="73">
        <f t="shared" si="5050"/>
        <v>279.47000000000003</v>
      </c>
      <c r="IO9181" s="73">
        <f t="shared" si="5050"/>
        <v>279.47000000000003</v>
      </c>
      <c r="IP9181" s="73">
        <f t="shared" si="5050"/>
        <v>279.47000000000003</v>
      </c>
      <c r="IQ9181" s="73">
        <f t="shared" si="5050"/>
        <v>279.47000000000003</v>
      </c>
      <c r="IR9181" s="73">
        <f t="shared" si="5050"/>
        <v>279.47000000000003</v>
      </c>
      <c r="IS9181" s="73">
        <f t="shared" si="5050"/>
        <v>279.47000000000003</v>
      </c>
      <c r="IT9181" s="73">
        <f t="shared" si="5050"/>
        <v>279.47000000000003</v>
      </c>
      <c r="IU9181" s="73">
        <f t="shared" si="5050"/>
        <v>279.47000000000003</v>
      </c>
      <c r="IV9181" s="73">
        <f t="shared" si="5050"/>
        <v>279.47000000000003</v>
      </c>
      <c r="IW9181" s="73">
        <f t="shared" si="5050"/>
        <v>279.47000000000003</v>
      </c>
      <c r="IX9181" s="73">
        <f t="shared" si="5050"/>
        <v>279.47000000000003</v>
      </c>
      <c r="IY9181" s="73">
        <f t="shared" si="5050"/>
        <v>279.47000000000003</v>
      </c>
      <c r="IZ9181" s="73">
        <f t="shared" si="5050"/>
        <v>279.47000000000003</v>
      </c>
      <c r="JA9181" s="73">
        <f t="shared" si="5050"/>
        <v>279.47000000000003</v>
      </c>
      <c r="JB9181" s="73">
        <f t="shared" ref="JB9181:KG9181" si="5051">(JA9181+$F$9100*$F$9102*($F$55/$F$9101*JA9180+$F$55/$F$9101*JA9182))/(1+$F$9100*$F$9102*($F$55/$F$9101+$F$55/$F$9101))</f>
        <v>279.47000000000003</v>
      </c>
      <c r="JC9181" s="73">
        <f t="shared" si="5051"/>
        <v>279.47000000000003</v>
      </c>
      <c r="JD9181" s="73">
        <f t="shared" si="5051"/>
        <v>279.47000000000003</v>
      </c>
      <c r="JE9181" s="73">
        <f t="shared" si="5051"/>
        <v>279.47000000000003</v>
      </c>
      <c r="JF9181" s="73">
        <f t="shared" si="5051"/>
        <v>279.47000000000003</v>
      </c>
      <c r="JG9181" s="73">
        <f t="shared" si="5051"/>
        <v>279.47000000000003</v>
      </c>
      <c r="JH9181" s="73">
        <f t="shared" si="5051"/>
        <v>279.47000000000003</v>
      </c>
      <c r="JI9181" s="73">
        <f t="shared" si="5051"/>
        <v>279.47000000000003</v>
      </c>
      <c r="JJ9181" s="73">
        <f t="shared" si="5051"/>
        <v>279.47000000000003</v>
      </c>
      <c r="JK9181" s="73">
        <f t="shared" si="5051"/>
        <v>279.47000000000003</v>
      </c>
      <c r="JL9181" s="73">
        <f t="shared" si="5051"/>
        <v>279.47000000000003</v>
      </c>
      <c r="JM9181" s="73">
        <f t="shared" si="5051"/>
        <v>279.47000000000003</v>
      </c>
      <c r="JN9181" s="73">
        <f t="shared" si="5051"/>
        <v>279.47000000000003</v>
      </c>
      <c r="JO9181" s="73">
        <f t="shared" si="5051"/>
        <v>279.47000000000003</v>
      </c>
      <c r="JP9181" s="73">
        <f t="shared" si="5051"/>
        <v>279.47000000000003</v>
      </c>
      <c r="JQ9181" s="73">
        <f t="shared" si="5051"/>
        <v>279.47000000000003</v>
      </c>
      <c r="JR9181" s="73">
        <f t="shared" si="5051"/>
        <v>279.47000000000003</v>
      </c>
      <c r="JS9181" s="73">
        <f t="shared" si="5051"/>
        <v>279.47000000000003</v>
      </c>
      <c r="JT9181" s="73">
        <f t="shared" si="5051"/>
        <v>279.47000000000003</v>
      </c>
      <c r="JU9181" s="73">
        <f t="shared" si="5051"/>
        <v>279.47000000000003</v>
      </c>
      <c r="JV9181" s="73">
        <f t="shared" si="5051"/>
        <v>279.47000000000003</v>
      </c>
      <c r="JW9181" s="73">
        <f t="shared" si="5051"/>
        <v>279.47000000000003</v>
      </c>
      <c r="JX9181" s="73">
        <f t="shared" si="5051"/>
        <v>279.47000000000003</v>
      </c>
      <c r="JY9181" s="73">
        <f t="shared" si="5051"/>
        <v>279.47000000000003</v>
      </c>
      <c r="JZ9181" s="73">
        <f t="shared" si="5051"/>
        <v>279.47000000000003</v>
      </c>
      <c r="KA9181" s="73">
        <f t="shared" si="5051"/>
        <v>279.47000000000003</v>
      </c>
      <c r="KB9181" s="73">
        <f t="shared" si="5051"/>
        <v>279.47000000000003</v>
      </c>
      <c r="KC9181" s="73">
        <f t="shared" si="5051"/>
        <v>279.47000000000003</v>
      </c>
      <c r="KD9181" s="73">
        <f t="shared" si="5051"/>
        <v>279.47000000000003</v>
      </c>
      <c r="KE9181" s="73">
        <f t="shared" si="5051"/>
        <v>279.47000000000003</v>
      </c>
      <c r="KF9181" s="73">
        <f t="shared" si="5051"/>
        <v>279.47000000000003</v>
      </c>
      <c r="KG9181" s="73">
        <f t="shared" si="5051"/>
        <v>279.47000000000003</v>
      </c>
      <c r="KH9181">
        <v>279.47000000000003</v>
      </c>
      <c r="KL9181" s="84"/>
      <c r="KP9181" s="84"/>
      <c r="KS9181" s="74"/>
      <c r="KT9181" s="74"/>
      <c r="KU9181" s="16"/>
      <c r="KV9181" s="72"/>
      <c r="KW9181" s="72"/>
      <c r="KX9181" s="16"/>
      <c r="KZ9181" s="16"/>
      <c r="LA9181" s="16"/>
      <c r="LB9181" s="74"/>
      <c r="LC9181" s="74"/>
    </row>
    <row r="9182" spans="2:315" x14ac:dyDescent="0.35">
      <c r="B9182">
        <v>76</v>
      </c>
      <c r="C9182">
        <f t="shared" si="4826"/>
        <v>0.755</v>
      </c>
      <c r="E9182" s="92">
        <v>279.47000000000003</v>
      </c>
      <c r="F9182" s="73">
        <f t="shared" ref="F9182:BQ9182" si="5052">(E9182+$F$9100*$F$9102*($F$55/$F$9101*E9181+$F$55/$F$9101*E9183))/(1+$F$9100*$F$9102*($F$55/$F$9101+$F$55/$F$9101))</f>
        <v>279.47000000000003</v>
      </c>
      <c r="G9182" s="73">
        <f t="shared" si="5052"/>
        <v>279.47000000000003</v>
      </c>
      <c r="H9182" s="73">
        <f t="shared" si="5052"/>
        <v>279.47000000000003</v>
      </c>
      <c r="I9182" s="73">
        <f t="shared" si="5052"/>
        <v>279.47000000000003</v>
      </c>
      <c r="J9182" s="73">
        <f t="shared" si="5052"/>
        <v>279.47000000000003</v>
      </c>
      <c r="K9182" s="73">
        <f t="shared" si="5052"/>
        <v>279.47000000000003</v>
      </c>
      <c r="L9182" s="73">
        <f t="shared" si="5052"/>
        <v>279.47000000000003</v>
      </c>
      <c r="M9182" s="73">
        <f t="shared" si="5052"/>
        <v>279.47000000000003</v>
      </c>
      <c r="N9182" s="73">
        <f t="shared" si="5052"/>
        <v>279.47000000000003</v>
      </c>
      <c r="O9182" s="73">
        <f t="shared" si="5052"/>
        <v>279.47000000000003</v>
      </c>
      <c r="P9182" s="73">
        <f t="shared" si="5052"/>
        <v>279.47000000000003</v>
      </c>
      <c r="Q9182" s="73">
        <f t="shared" si="5052"/>
        <v>279.47000000000003</v>
      </c>
      <c r="R9182" s="73">
        <f t="shared" si="5052"/>
        <v>279.47000000000003</v>
      </c>
      <c r="S9182" s="73">
        <f t="shared" si="5052"/>
        <v>279.47000000000003</v>
      </c>
      <c r="T9182" s="73">
        <f t="shared" si="5052"/>
        <v>279.47000000000003</v>
      </c>
      <c r="U9182" s="73">
        <f t="shared" si="5052"/>
        <v>279.47000000000003</v>
      </c>
      <c r="V9182" s="73">
        <f t="shared" si="5052"/>
        <v>279.47000000000003</v>
      </c>
      <c r="W9182" s="73">
        <f t="shared" si="5052"/>
        <v>279.47000000000003</v>
      </c>
      <c r="X9182" s="73">
        <f t="shared" si="5052"/>
        <v>279.47000000000003</v>
      </c>
      <c r="Y9182" s="73">
        <f t="shared" si="5052"/>
        <v>279.47000000000003</v>
      </c>
      <c r="Z9182" s="73">
        <f t="shared" si="5052"/>
        <v>279.47000000000003</v>
      </c>
      <c r="AA9182" s="73">
        <f t="shared" si="5052"/>
        <v>279.47000000000003</v>
      </c>
      <c r="AB9182" s="73">
        <f t="shared" si="5052"/>
        <v>279.47000000000003</v>
      </c>
      <c r="AC9182" s="73">
        <f t="shared" si="5052"/>
        <v>279.47000000000003</v>
      </c>
      <c r="AD9182" s="73">
        <f t="shared" si="5052"/>
        <v>279.47000000000003</v>
      </c>
      <c r="AE9182" s="73">
        <f t="shared" si="5052"/>
        <v>279.47000000000003</v>
      </c>
      <c r="AF9182" s="73">
        <f t="shared" si="5052"/>
        <v>279.47000000000003</v>
      </c>
      <c r="AG9182" s="73">
        <f t="shared" si="5052"/>
        <v>279.47000000000003</v>
      </c>
      <c r="AH9182" s="73">
        <f t="shared" si="5052"/>
        <v>279.47000000000003</v>
      </c>
      <c r="AI9182" s="73">
        <f t="shared" si="5052"/>
        <v>279.47000000000003</v>
      </c>
      <c r="AJ9182" s="73">
        <f t="shared" si="5052"/>
        <v>279.47000000000003</v>
      </c>
      <c r="AK9182" s="73">
        <f t="shared" si="5052"/>
        <v>279.47000000000003</v>
      </c>
      <c r="AL9182" s="73">
        <f t="shared" si="5052"/>
        <v>279.47000000000003</v>
      </c>
      <c r="AM9182" s="73">
        <f t="shared" si="5052"/>
        <v>279.47000000000003</v>
      </c>
      <c r="AN9182" s="73">
        <f t="shared" si="5052"/>
        <v>279.47000000000003</v>
      </c>
      <c r="AO9182" s="73">
        <f t="shared" si="5052"/>
        <v>279.47000000000003</v>
      </c>
      <c r="AP9182" s="73">
        <f t="shared" si="5052"/>
        <v>279.47000000000003</v>
      </c>
      <c r="AQ9182" s="73">
        <f t="shared" si="5052"/>
        <v>279.47000000000003</v>
      </c>
      <c r="AR9182" s="73">
        <f t="shared" si="5052"/>
        <v>279.47000000000003</v>
      </c>
      <c r="AS9182" s="73">
        <f t="shared" si="5052"/>
        <v>279.47000000000003</v>
      </c>
      <c r="AT9182" s="73">
        <f t="shared" si="5052"/>
        <v>279.47000000000003</v>
      </c>
      <c r="AU9182" s="73">
        <f t="shared" si="5052"/>
        <v>279.47000000000003</v>
      </c>
      <c r="AV9182" s="73">
        <f t="shared" si="5052"/>
        <v>279.47000000000003</v>
      </c>
      <c r="AW9182" s="73">
        <f t="shared" si="5052"/>
        <v>279.47000000000003</v>
      </c>
      <c r="AX9182" s="73">
        <f t="shared" si="5052"/>
        <v>279.47000000000003</v>
      </c>
      <c r="AY9182" s="73">
        <f t="shared" si="5052"/>
        <v>279.47000000000003</v>
      </c>
      <c r="AZ9182" s="73">
        <f t="shared" si="5052"/>
        <v>279.47000000000003</v>
      </c>
      <c r="BA9182" s="73">
        <f t="shared" si="5052"/>
        <v>279.47000000000003</v>
      </c>
      <c r="BB9182" s="73">
        <f t="shared" si="5052"/>
        <v>279.47000000000003</v>
      </c>
      <c r="BC9182" s="73">
        <f t="shared" si="5052"/>
        <v>279.47000000000003</v>
      </c>
      <c r="BD9182" s="73">
        <f t="shared" si="5052"/>
        <v>279.47000000000003</v>
      </c>
      <c r="BE9182" s="73">
        <f t="shared" si="5052"/>
        <v>279.47000000000003</v>
      </c>
      <c r="BF9182" s="73">
        <f t="shared" si="5052"/>
        <v>279.47000000000003</v>
      </c>
      <c r="BG9182" s="73">
        <f t="shared" si="5052"/>
        <v>279.47000000000003</v>
      </c>
      <c r="BH9182" s="73">
        <f t="shared" si="5052"/>
        <v>279.47000000000003</v>
      </c>
      <c r="BI9182" s="73">
        <f t="shared" si="5052"/>
        <v>279.47000000000003</v>
      </c>
      <c r="BJ9182" s="73">
        <f t="shared" si="5052"/>
        <v>279.47000000000003</v>
      </c>
      <c r="BK9182" s="73">
        <f t="shared" si="5052"/>
        <v>279.47000000000003</v>
      </c>
      <c r="BL9182" s="73">
        <f t="shared" si="5052"/>
        <v>279.47000000000003</v>
      </c>
      <c r="BM9182" s="73">
        <f t="shared" si="5052"/>
        <v>279.47000000000003</v>
      </c>
      <c r="BN9182" s="73">
        <f t="shared" si="5052"/>
        <v>279.47000000000003</v>
      </c>
      <c r="BO9182" s="73">
        <f t="shared" si="5052"/>
        <v>279.47000000000003</v>
      </c>
      <c r="BP9182" s="73">
        <f t="shared" si="5052"/>
        <v>279.47000000000003</v>
      </c>
      <c r="BQ9182" s="73">
        <f t="shared" si="5052"/>
        <v>279.47000000000003</v>
      </c>
      <c r="BR9182" s="73">
        <f t="shared" ref="BR9182:EC9182" si="5053">(BQ9182+$F$9100*$F$9102*($F$55/$F$9101*BQ9181+$F$55/$F$9101*BQ9183))/(1+$F$9100*$F$9102*($F$55/$F$9101+$F$55/$F$9101))</f>
        <v>279.47000000000003</v>
      </c>
      <c r="BS9182" s="73">
        <f t="shared" si="5053"/>
        <v>279.47000000000003</v>
      </c>
      <c r="BT9182" s="73">
        <f t="shared" si="5053"/>
        <v>279.47000000000003</v>
      </c>
      <c r="BU9182" s="73">
        <f t="shared" si="5053"/>
        <v>279.47000000000003</v>
      </c>
      <c r="BV9182" s="73">
        <f t="shared" si="5053"/>
        <v>279.47000000000003</v>
      </c>
      <c r="BW9182" s="73">
        <f t="shared" si="5053"/>
        <v>279.47000000000003</v>
      </c>
      <c r="BX9182" s="73">
        <f t="shared" si="5053"/>
        <v>279.47000000000003</v>
      </c>
      <c r="BY9182" s="73">
        <f t="shared" si="5053"/>
        <v>279.47000000000003</v>
      </c>
      <c r="BZ9182" s="73">
        <f t="shared" si="5053"/>
        <v>279.47000000000003</v>
      </c>
      <c r="CA9182" s="73">
        <f t="shared" si="5053"/>
        <v>279.47000000000003</v>
      </c>
      <c r="CB9182" s="73">
        <f t="shared" si="5053"/>
        <v>279.47000000000003</v>
      </c>
      <c r="CC9182" s="73">
        <f t="shared" si="5053"/>
        <v>279.47000000000003</v>
      </c>
      <c r="CD9182" s="73">
        <f t="shared" si="5053"/>
        <v>279.47000000000003</v>
      </c>
      <c r="CE9182" s="73">
        <f t="shared" si="5053"/>
        <v>279.47000000000003</v>
      </c>
      <c r="CF9182" s="73">
        <f t="shared" si="5053"/>
        <v>279.47000000000003</v>
      </c>
      <c r="CG9182" s="73">
        <f t="shared" si="5053"/>
        <v>279.47000000000003</v>
      </c>
      <c r="CH9182" s="73">
        <f t="shared" si="5053"/>
        <v>279.47000000000003</v>
      </c>
      <c r="CI9182" s="73">
        <f t="shared" si="5053"/>
        <v>279.47000000000003</v>
      </c>
      <c r="CJ9182" s="73">
        <f t="shared" si="5053"/>
        <v>279.47000000000003</v>
      </c>
      <c r="CK9182" s="73">
        <f t="shared" si="5053"/>
        <v>279.47000000000003</v>
      </c>
      <c r="CL9182" s="73">
        <f t="shared" si="5053"/>
        <v>279.47000000000003</v>
      </c>
      <c r="CM9182" s="73">
        <f t="shared" si="5053"/>
        <v>279.47000000000003</v>
      </c>
      <c r="CN9182" s="73">
        <f t="shared" si="5053"/>
        <v>279.47000000000003</v>
      </c>
      <c r="CO9182" s="73">
        <f t="shared" si="5053"/>
        <v>279.47000000000003</v>
      </c>
      <c r="CP9182" s="73">
        <f t="shared" si="5053"/>
        <v>279.47000000000003</v>
      </c>
      <c r="CQ9182" s="73">
        <f t="shared" si="5053"/>
        <v>279.47000000000003</v>
      </c>
      <c r="CR9182" s="73">
        <f t="shared" si="5053"/>
        <v>279.47000000000003</v>
      </c>
      <c r="CS9182" s="73">
        <f t="shared" si="5053"/>
        <v>279.47000000000003</v>
      </c>
      <c r="CT9182" s="73">
        <f t="shared" si="5053"/>
        <v>279.47000000000003</v>
      </c>
      <c r="CU9182" s="73">
        <f t="shared" si="5053"/>
        <v>279.47000000000003</v>
      </c>
      <c r="CV9182" s="73">
        <f t="shared" si="5053"/>
        <v>279.47000000000003</v>
      </c>
      <c r="CW9182" s="73">
        <f t="shared" si="5053"/>
        <v>279.47000000000003</v>
      </c>
      <c r="CX9182" s="73">
        <f t="shared" si="5053"/>
        <v>279.47000000000003</v>
      </c>
      <c r="CY9182" s="73">
        <f t="shared" si="5053"/>
        <v>279.47000000000003</v>
      </c>
      <c r="CZ9182" s="73">
        <f t="shared" si="5053"/>
        <v>279.47000000000003</v>
      </c>
      <c r="DA9182" s="73">
        <f t="shared" si="5053"/>
        <v>279.47000000000003</v>
      </c>
      <c r="DB9182" s="73">
        <f t="shared" si="5053"/>
        <v>279.47000000000003</v>
      </c>
      <c r="DC9182" s="73">
        <f t="shared" si="5053"/>
        <v>279.47000000000003</v>
      </c>
      <c r="DD9182" s="73">
        <f t="shared" si="5053"/>
        <v>279.47000000000003</v>
      </c>
      <c r="DE9182" s="73">
        <f t="shared" si="5053"/>
        <v>279.47000000000003</v>
      </c>
      <c r="DF9182" s="73">
        <f t="shared" si="5053"/>
        <v>279.47000000000003</v>
      </c>
      <c r="DG9182" s="73">
        <f t="shared" si="5053"/>
        <v>279.47000000000003</v>
      </c>
      <c r="DH9182" s="73">
        <f t="shared" si="5053"/>
        <v>279.47000000000003</v>
      </c>
      <c r="DI9182" s="73">
        <f t="shared" si="5053"/>
        <v>279.47000000000003</v>
      </c>
      <c r="DJ9182" s="73">
        <f t="shared" si="5053"/>
        <v>279.47000000000003</v>
      </c>
      <c r="DK9182" s="73">
        <f t="shared" si="5053"/>
        <v>279.47000000000003</v>
      </c>
      <c r="DL9182" s="73">
        <f t="shared" si="5053"/>
        <v>279.47000000000003</v>
      </c>
      <c r="DM9182" s="73">
        <f t="shared" si="5053"/>
        <v>279.47000000000003</v>
      </c>
      <c r="DN9182" s="73">
        <f t="shared" si="5053"/>
        <v>279.47000000000003</v>
      </c>
      <c r="DO9182" s="73">
        <f t="shared" si="5053"/>
        <v>279.47000000000003</v>
      </c>
      <c r="DP9182" s="73">
        <f t="shared" si="5053"/>
        <v>279.47000000000003</v>
      </c>
      <c r="DQ9182" s="73">
        <f t="shared" si="5053"/>
        <v>279.47000000000003</v>
      </c>
      <c r="DR9182" s="73">
        <f t="shared" si="5053"/>
        <v>279.47000000000003</v>
      </c>
      <c r="DS9182" s="73">
        <f t="shared" si="5053"/>
        <v>279.47000000000003</v>
      </c>
      <c r="DT9182" s="73">
        <f t="shared" si="5053"/>
        <v>279.47000000000003</v>
      </c>
      <c r="DU9182" s="73">
        <f t="shared" si="5053"/>
        <v>279.47000000000003</v>
      </c>
      <c r="DV9182" s="73">
        <f t="shared" si="5053"/>
        <v>279.47000000000003</v>
      </c>
      <c r="DW9182" s="73">
        <f t="shared" si="5053"/>
        <v>279.47000000000003</v>
      </c>
      <c r="DX9182" s="73">
        <f t="shared" si="5053"/>
        <v>279.47000000000003</v>
      </c>
      <c r="DY9182" s="73">
        <f t="shared" si="5053"/>
        <v>279.47000000000003</v>
      </c>
      <c r="DZ9182" s="73">
        <f t="shared" si="5053"/>
        <v>279.47000000000003</v>
      </c>
      <c r="EA9182" s="73">
        <f t="shared" si="5053"/>
        <v>279.47000000000003</v>
      </c>
      <c r="EB9182" s="73">
        <f t="shared" si="5053"/>
        <v>279.47000000000003</v>
      </c>
      <c r="EC9182" s="73">
        <f t="shared" si="5053"/>
        <v>279.47000000000003</v>
      </c>
      <c r="ED9182" s="73">
        <f t="shared" ref="ED9182:GO9182" si="5054">(EC9182+$F$9100*$F$9102*($F$55/$F$9101*EC9181+$F$55/$F$9101*EC9183))/(1+$F$9100*$F$9102*($F$55/$F$9101+$F$55/$F$9101))</f>
        <v>279.47000000000003</v>
      </c>
      <c r="EE9182" s="73">
        <f t="shared" si="5054"/>
        <v>279.47000000000003</v>
      </c>
      <c r="EF9182" s="73">
        <f t="shared" si="5054"/>
        <v>279.47000000000003</v>
      </c>
      <c r="EG9182" s="73">
        <f t="shared" si="5054"/>
        <v>279.47000000000003</v>
      </c>
      <c r="EH9182" s="73">
        <f t="shared" si="5054"/>
        <v>279.47000000000003</v>
      </c>
      <c r="EI9182" s="73">
        <f t="shared" si="5054"/>
        <v>279.47000000000003</v>
      </c>
      <c r="EJ9182" s="73">
        <f t="shared" si="5054"/>
        <v>279.47000000000003</v>
      </c>
      <c r="EK9182" s="73">
        <f t="shared" si="5054"/>
        <v>279.47000000000003</v>
      </c>
      <c r="EL9182" s="73">
        <f t="shared" si="5054"/>
        <v>279.47000000000003</v>
      </c>
      <c r="EM9182" s="73">
        <f t="shared" si="5054"/>
        <v>279.47000000000003</v>
      </c>
      <c r="EN9182" s="73">
        <f t="shared" si="5054"/>
        <v>279.47000000000003</v>
      </c>
      <c r="EO9182" s="73">
        <f t="shared" si="5054"/>
        <v>279.47000000000003</v>
      </c>
      <c r="EP9182" s="73">
        <f t="shared" si="5054"/>
        <v>279.47000000000003</v>
      </c>
      <c r="EQ9182" s="73">
        <f t="shared" si="5054"/>
        <v>279.47000000000003</v>
      </c>
      <c r="ER9182" s="73">
        <f t="shared" si="5054"/>
        <v>279.47000000000003</v>
      </c>
      <c r="ES9182" s="73">
        <f t="shared" si="5054"/>
        <v>279.47000000000003</v>
      </c>
      <c r="ET9182" s="73">
        <f t="shared" si="5054"/>
        <v>279.47000000000003</v>
      </c>
      <c r="EU9182" s="73">
        <f t="shared" si="5054"/>
        <v>279.47000000000003</v>
      </c>
      <c r="EV9182" s="73">
        <f t="shared" si="5054"/>
        <v>279.47000000000003</v>
      </c>
      <c r="EW9182" s="73">
        <f t="shared" si="5054"/>
        <v>279.47000000000003</v>
      </c>
      <c r="EX9182" s="73">
        <f t="shared" si="5054"/>
        <v>279.47000000000003</v>
      </c>
      <c r="EY9182" s="73">
        <f t="shared" si="5054"/>
        <v>279.47000000000003</v>
      </c>
      <c r="EZ9182" s="73">
        <f t="shared" si="5054"/>
        <v>279.47000000000003</v>
      </c>
      <c r="FA9182" s="73">
        <f t="shared" si="5054"/>
        <v>279.47000000000003</v>
      </c>
      <c r="FB9182" s="73">
        <f t="shared" si="5054"/>
        <v>279.47000000000003</v>
      </c>
      <c r="FC9182" s="73">
        <f t="shared" si="5054"/>
        <v>279.47000000000003</v>
      </c>
      <c r="FD9182" s="73">
        <f t="shared" si="5054"/>
        <v>279.47000000000003</v>
      </c>
      <c r="FE9182" s="73">
        <f t="shared" si="5054"/>
        <v>279.47000000000003</v>
      </c>
      <c r="FF9182" s="73">
        <f t="shared" si="5054"/>
        <v>279.47000000000003</v>
      </c>
      <c r="FG9182" s="73">
        <f t="shared" si="5054"/>
        <v>279.47000000000003</v>
      </c>
      <c r="FH9182" s="73">
        <f t="shared" si="5054"/>
        <v>279.47000000000003</v>
      </c>
      <c r="FI9182" s="73">
        <f t="shared" si="5054"/>
        <v>279.47000000000003</v>
      </c>
      <c r="FJ9182" s="73">
        <f t="shared" si="5054"/>
        <v>279.47000000000003</v>
      </c>
      <c r="FK9182" s="73">
        <f t="shared" si="5054"/>
        <v>279.47000000000003</v>
      </c>
      <c r="FL9182" s="73">
        <f t="shared" si="5054"/>
        <v>279.47000000000003</v>
      </c>
      <c r="FM9182" s="73">
        <f t="shared" si="5054"/>
        <v>279.47000000000003</v>
      </c>
      <c r="FN9182" s="73">
        <f t="shared" si="5054"/>
        <v>279.47000000000003</v>
      </c>
      <c r="FO9182" s="73">
        <f t="shared" si="5054"/>
        <v>279.47000000000003</v>
      </c>
      <c r="FP9182" s="73">
        <f t="shared" si="5054"/>
        <v>279.47000000000003</v>
      </c>
      <c r="FQ9182" s="73">
        <f t="shared" si="5054"/>
        <v>279.47000000000003</v>
      </c>
      <c r="FR9182" s="73">
        <f t="shared" si="5054"/>
        <v>279.47000000000003</v>
      </c>
      <c r="FS9182" s="73">
        <f t="shared" si="5054"/>
        <v>279.47000000000003</v>
      </c>
      <c r="FT9182" s="73">
        <f t="shared" si="5054"/>
        <v>279.47000000000003</v>
      </c>
      <c r="FU9182" s="73">
        <f t="shared" si="5054"/>
        <v>279.47000000000003</v>
      </c>
      <c r="FV9182" s="73">
        <f t="shared" si="5054"/>
        <v>279.47000000000003</v>
      </c>
      <c r="FW9182" s="73">
        <f t="shared" si="5054"/>
        <v>279.47000000000003</v>
      </c>
      <c r="FX9182" s="73">
        <f t="shared" si="5054"/>
        <v>279.47000000000003</v>
      </c>
      <c r="FY9182" s="73">
        <f t="shared" si="5054"/>
        <v>279.47000000000003</v>
      </c>
      <c r="FZ9182" s="73">
        <f t="shared" si="5054"/>
        <v>279.47000000000003</v>
      </c>
      <c r="GA9182" s="73">
        <f t="shared" si="5054"/>
        <v>279.47000000000003</v>
      </c>
      <c r="GB9182" s="73">
        <f t="shared" si="5054"/>
        <v>279.47000000000003</v>
      </c>
      <c r="GC9182" s="73">
        <f t="shared" si="5054"/>
        <v>279.47000000000003</v>
      </c>
      <c r="GD9182" s="73">
        <f t="shared" si="5054"/>
        <v>279.47000000000003</v>
      </c>
      <c r="GE9182" s="73">
        <f t="shared" si="5054"/>
        <v>279.47000000000003</v>
      </c>
      <c r="GF9182" s="73">
        <f t="shared" si="5054"/>
        <v>279.47000000000003</v>
      </c>
      <c r="GG9182" s="73">
        <f t="shared" si="5054"/>
        <v>279.47000000000003</v>
      </c>
      <c r="GH9182" s="73">
        <f t="shared" si="5054"/>
        <v>279.47000000000003</v>
      </c>
      <c r="GI9182" s="73">
        <f t="shared" si="5054"/>
        <v>279.47000000000003</v>
      </c>
      <c r="GJ9182" s="73">
        <f t="shared" si="5054"/>
        <v>279.47000000000003</v>
      </c>
      <c r="GK9182" s="73">
        <f t="shared" si="5054"/>
        <v>279.47000000000003</v>
      </c>
      <c r="GL9182" s="73">
        <f t="shared" si="5054"/>
        <v>279.47000000000003</v>
      </c>
      <c r="GM9182" s="73">
        <f t="shared" si="5054"/>
        <v>279.47000000000003</v>
      </c>
      <c r="GN9182" s="73">
        <f t="shared" si="5054"/>
        <v>279.47000000000003</v>
      </c>
      <c r="GO9182" s="73">
        <f t="shared" si="5054"/>
        <v>279.47000000000003</v>
      </c>
      <c r="GP9182" s="73">
        <f t="shared" ref="GP9182:JA9182" si="5055">(GO9182+$F$9100*$F$9102*($F$55/$F$9101*GO9181+$F$55/$F$9101*GO9183))/(1+$F$9100*$F$9102*($F$55/$F$9101+$F$55/$F$9101))</f>
        <v>279.47000000000003</v>
      </c>
      <c r="GQ9182" s="73">
        <f t="shared" si="5055"/>
        <v>279.47000000000003</v>
      </c>
      <c r="GR9182" s="73">
        <f t="shared" si="5055"/>
        <v>279.47000000000003</v>
      </c>
      <c r="GS9182" s="73">
        <f t="shared" si="5055"/>
        <v>279.47000000000003</v>
      </c>
      <c r="GT9182" s="73">
        <f t="shared" si="5055"/>
        <v>279.47000000000003</v>
      </c>
      <c r="GU9182" s="73">
        <f t="shared" si="5055"/>
        <v>279.47000000000003</v>
      </c>
      <c r="GV9182" s="73">
        <f t="shared" si="5055"/>
        <v>279.47000000000003</v>
      </c>
      <c r="GW9182" s="73">
        <f t="shared" si="5055"/>
        <v>279.47000000000003</v>
      </c>
      <c r="GX9182" s="73">
        <f t="shared" si="5055"/>
        <v>279.47000000000003</v>
      </c>
      <c r="GY9182" s="73">
        <f t="shared" si="5055"/>
        <v>279.47000000000003</v>
      </c>
      <c r="GZ9182" s="73">
        <f t="shared" si="5055"/>
        <v>279.47000000000003</v>
      </c>
      <c r="HA9182" s="73">
        <f t="shared" si="5055"/>
        <v>279.47000000000003</v>
      </c>
      <c r="HB9182" s="73">
        <f t="shared" si="5055"/>
        <v>279.47000000000003</v>
      </c>
      <c r="HC9182" s="73">
        <f t="shared" si="5055"/>
        <v>279.47000000000003</v>
      </c>
      <c r="HD9182" s="73">
        <f t="shared" si="5055"/>
        <v>279.47000000000003</v>
      </c>
      <c r="HE9182" s="73">
        <f t="shared" si="5055"/>
        <v>279.47000000000003</v>
      </c>
      <c r="HF9182" s="73">
        <f t="shared" si="5055"/>
        <v>279.47000000000003</v>
      </c>
      <c r="HG9182" s="73">
        <f t="shared" si="5055"/>
        <v>279.47000000000003</v>
      </c>
      <c r="HH9182" s="73">
        <f t="shared" si="5055"/>
        <v>279.47000000000003</v>
      </c>
      <c r="HI9182" s="73">
        <f t="shared" si="5055"/>
        <v>279.47000000000003</v>
      </c>
      <c r="HJ9182" s="73">
        <f t="shared" si="5055"/>
        <v>279.47000000000003</v>
      </c>
      <c r="HK9182" s="73">
        <f t="shared" si="5055"/>
        <v>279.47000000000003</v>
      </c>
      <c r="HL9182" s="73">
        <f t="shared" si="5055"/>
        <v>279.47000000000003</v>
      </c>
      <c r="HM9182" s="73">
        <f t="shared" si="5055"/>
        <v>279.47000000000003</v>
      </c>
      <c r="HN9182" s="73">
        <f t="shared" si="5055"/>
        <v>279.47000000000003</v>
      </c>
      <c r="HO9182" s="73">
        <f t="shared" si="5055"/>
        <v>279.47000000000003</v>
      </c>
      <c r="HP9182" s="73">
        <f t="shared" si="5055"/>
        <v>279.47000000000003</v>
      </c>
      <c r="HQ9182" s="73">
        <f t="shared" si="5055"/>
        <v>279.47000000000003</v>
      </c>
      <c r="HR9182" s="73">
        <f t="shared" si="5055"/>
        <v>279.47000000000003</v>
      </c>
      <c r="HS9182" s="73">
        <f t="shared" si="5055"/>
        <v>279.47000000000003</v>
      </c>
      <c r="HT9182" s="73">
        <f t="shared" si="5055"/>
        <v>279.47000000000003</v>
      </c>
      <c r="HU9182" s="73">
        <f t="shared" si="5055"/>
        <v>279.47000000000003</v>
      </c>
      <c r="HV9182" s="73">
        <f t="shared" si="5055"/>
        <v>279.47000000000003</v>
      </c>
      <c r="HW9182" s="73">
        <f t="shared" si="5055"/>
        <v>279.47000000000003</v>
      </c>
      <c r="HX9182" s="73">
        <f t="shared" si="5055"/>
        <v>279.47000000000003</v>
      </c>
      <c r="HY9182" s="73">
        <f t="shared" si="5055"/>
        <v>279.47000000000003</v>
      </c>
      <c r="HZ9182" s="73">
        <f t="shared" si="5055"/>
        <v>279.47000000000003</v>
      </c>
      <c r="IA9182" s="73">
        <f t="shared" si="5055"/>
        <v>279.47000000000003</v>
      </c>
      <c r="IB9182" s="73">
        <f t="shared" si="5055"/>
        <v>279.47000000000003</v>
      </c>
      <c r="IC9182" s="73">
        <f t="shared" si="5055"/>
        <v>279.47000000000003</v>
      </c>
      <c r="ID9182" s="73">
        <f t="shared" si="5055"/>
        <v>279.47000000000003</v>
      </c>
      <c r="IE9182" s="73">
        <f t="shared" si="5055"/>
        <v>279.47000000000003</v>
      </c>
      <c r="IF9182" s="73">
        <f t="shared" si="5055"/>
        <v>279.47000000000003</v>
      </c>
      <c r="IG9182" s="73">
        <f t="shared" si="5055"/>
        <v>279.47000000000003</v>
      </c>
      <c r="IH9182" s="73">
        <f t="shared" si="5055"/>
        <v>279.47000000000003</v>
      </c>
      <c r="II9182" s="73">
        <f t="shared" si="5055"/>
        <v>279.47000000000003</v>
      </c>
      <c r="IJ9182" s="73">
        <f t="shared" si="5055"/>
        <v>279.47000000000003</v>
      </c>
      <c r="IK9182" s="73">
        <f t="shared" si="5055"/>
        <v>279.47000000000003</v>
      </c>
      <c r="IL9182" s="73">
        <f t="shared" si="5055"/>
        <v>279.47000000000003</v>
      </c>
      <c r="IM9182" s="73">
        <f t="shared" si="5055"/>
        <v>279.47000000000003</v>
      </c>
      <c r="IN9182" s="73">
        <f t="shared" si="5055"/>
        <v>279.47000000000003</v>
      </c>
      <c r="IO9182" s="73">
        <f t="shared" si="5055"/>
        <v>279.47000000000003</v>
      </c>
      <c r="IP9182" s="73">
        <f t="shared" si="5055"/>
        <v>279.47000000000003</v>
      </c>
      <c r="IQ9182" s="73">
        <f t="shared" si="5055"/>
        <v>279.47000000000003</v>
      </c>
      <c r="IR9182" s="73">
        <f t="shared" si="5055"/>
        <v>279.47000000000003</v>
      </c>
      <c r="IS9182" s="73">
        <f t="shared" si="5055"/>
        <v>279.47000000000003</v>
      </c>
      <c r="IT9182" s="73">
        <f t="shared" si="5055"/>
        <v>279.47000000000003</v>
      </c>
      <c r="IU9182" s="73">
        <f t="shared" si="5055"/>
        <v>279.47000000000003</v>
      </c>
      <c r="IV9182" s="73">
        <f t="shared" si="5055"/>
        <v>279.47000000000003</v>
      </c>
      <c r="IW9182" s="73">
        <f t="shared" si="5055"/>
        <v>279.47000000000003</v>
      </c>
      <c r="IX9182" s="73">
        <f t="shared" si="5055"/>
        <v>279.47000000000003</v>
      </c>
      <c r="IY9182" s="73">
        <f t="shared" si="5055"/>
        <v>279.47000000000003</v>
      </c>
      <c r="IZ9182" s="73">
        <f t="shared" si="5055"/>
        <v>279.47000000000003</v>
      </c>
      <c r="JA9182" s="73">
        <f t="shared" si="5055"/>
        <v>279.47000000000003</v>
      </c>
      <c r="JB9182" s="73">
        <f t="shared" ref="JB9182:KG9182" si="5056">(JA9182+$F$9100*$F$9102*($F$55/$F$9101*JA9181+$F$55/$F$9101*JA9183))/(1+$F$9100*$F$9102*($F$55/$F$9101+$F$55/$F$9101))</f>
        <v>279.47000000000003</v>
      </c>
      <c r="JC9182" s="73">
        <f t="shared" si="5056"/>
        <v>279.47000000000003</v>
      </c>
      <c r="JD9182" s="73">
        <f t="shared" si="5056"/>
        <v>279.47000000000003</v>
      </c>
      <c r="JE9182" s="73">
        <f t="shared" si="5056"/>
        <v>279.47000000000003</v>
      </c>
      <c r="JF9182" s="73">
        <f t="shared" si="5056"/>
        <v>279.47000000000003</v>
      </c>
      <c r="JG9182" s="73">
        <f t="shared" si="5056"/>
        <v>279.47000000000003</v>
      </c>
      <c r="JH9182" s="73">
        <f t="shared" si="5056"/>
        <v>279.47000000000003</v>
      </c>
      <c r="JI9182" s="73">
        <f t="shared" si="5056"/>
        <v>279.47000000000003</v>
      </c>
      <c r="JJ9182" s="73">
        <f t="shared" si="5056"/>
        <v>279.47000000000003</v>
      </c>
      <c r="JK9182" s="73">
        <f t="shared" si="5056"/>
        <v>279.47000000000003</v>
      </c>
      <c r="JL9182" s="73">
        <f t="shared" si="5056"/>
        <v>279.47000000000003</v>
      </c>
      <c r="JM9182" s="73">
        <f t="shared" si="5056"/>
        <v>279.47000000000003</v>
      </c>
      <c r="JN9182" s="73">
        <f t="shared" si="5056"/>
        <v>279.47000000000003</v>
      </c>
      <c r="JO9182" s="73">
        <f t="shared" si="5056"/>
        <v>279.47000000000003</v>
      </c>
      <c r="JP9182" s="73">
        <f t="shared" si="5056"/>
        <v>279.47000000000003</v>
      </c>
      <c r="JQ9182" s="73">
        <f t="shared" si="5056"/>
        <v>279.47000000000003</v>
      </c>
      <c r="JR9182" s="73">
        <f t="shared" si="5056"/>
        <v>279.47000000000003</v>
      </c>
      <c r="JS9182" s="73">
        <f t="shared" si="5056"/>
        <v>279.47000000000003</v>
      </c>
      <c r="JT9182" s="73">
        <f t="shared" si="5056"/>
        <v>279.47000000000003</v>
      </c>
      <c r="JU9182" s="73">
        <f t="shared" si="5056"/>
        <v>279.47000000000003</v>
      </c>
      <c r="JV9182" s="73">
        <f t="shared" si="5056"/>
        <v>279.47000000000003</v>
      </c>
      <c r="JW9182" s="73">
        <f t="shared" si="5056"/>
        <v>279.47000000000003</v>
      </c>
      <c r="JX9182" s="73">
        <f t="shared" si="5056"/>
        <v>279.47000000000003</v>
      </c>
      <c r="JY9182" s="73">
        <f t="shared" si="5056"/>
        <v>279.47000000000003</v>
      </c>
      <c r="JZ9182" s="73">
        <f t="shared" si="5056"/>
        <v>279.47000000000003</v>
      </c>
      <c r="KA9182" s="73">
        <f t="shared" si="5056"/>
        <v>279.47000000000003</v>
      </c>
      <c r="KB9182" s="73">
        <f t="shared" si="5056"/>
        <v>279.47000000000003</v>
      </c>
      <c r="KC9182" s="73">
        <f t="shared" si="5056"/>
        <v>279.47000000000003</v>
      </c>
      <c r="KD9182" s="73">
        <f t="shared" si="5056"/>
        <v>279.47000000000003</v>
      </c>
      <c r="KE9182" s="73">
        <f t="shared" si="5056"/>
        <v>279.47000000000003</v>
      </c>
      <c r="KF9182" s="73">
        <f t="shared" si="5056"/>
        <v>279.47000000000003</v>
      </c>
      <c r="KG9182" s="73">
        <f t="shared" si="5056"/>
        <v>279.47000000000003</v>
      </c>
      <c r="KH9182">
        <v>279.47000000000003</v>
      </c>
      <c r="KL9182" s="84"/>
      <c r="KP9182" s="84"/>
      <c r="KS9182" s="74"/>
      <c r="KT9182" s="74"/>
      <c r="KU9182" s="16"/>
      <c r="KV9182" s="72"/>
      <c r="KW9182" s="72"/>
      <c r="KX9182" s="16"/>
      <c r="KZ9182" s="16"/>
      <c r="LA9182" s="16"/>
      <c r="LB9182" s="74"/>
      <c r="LC9182" s="74"/>
    </row>
    <row r="9183" spans="2:315" x14ac:dyDescent="0.35">
      <c r="B9183">
        <v>77</v>
      </c>
      <c r="C9183">
        <f t="shared" si="4826"/>
        <v>0.76500000000000001</v>
      </c>
      <c r="E9183" s="92">
        <v>279.47000000000003</v>
      </c>
      <c r="F9183" s="73">
        <f t="shared" ref="F9183:BQ9183" si="5057">(E9183+$F$9100*$F$9102*($F$55/$F$9101*E9182+$F$55/$F$9101*E9184))/(1+$F$9100*$F$9102*($F$55/$F$9101+$F$55/$F$9101))</f>
        <v>279.47000000000003</v>
      </c>
      <c r="G9183" s="73">
        <f t="shared" si="5057"/>
        <v>279.47000000000003</v>
      </c>
      <c r="H9183" s="73">
        <f t="shared" si="5057"/>
        <v>279.47000000000003</v>
      </c>
      <c r="I9183" s="73">
        <f t="shared" si="5057"/>
        <v>279.47000000000003</v>
      </c>
      <c r="J9183" s="73">
        <f t="shared" si="5057"/>
        <v>279.47000000000003</v>
      </c>
      <c r="K9183" s="73">
        <f t="shared" si="5057"/>
        <v>279.47000000000003</v>
      </c>
      <c r="L9183" s="73">
        <f t="shared" si="5057"/>
        <v>279.47000000000003</v>
      </c>
      <c r="M9183" s="73">
        <f t="shared" si="5057"/>
        <v>279.47000000000003</v>
      </c>
      <c r="N9183" s="73">
        <f t="shared" si="5057"/>
        <v>279.47000000000003</v>
      </c>
      <c r="O9183" s="73">
        <f t="shared" si="5057"/>
        <v>279.47000000000003</v>
      </c>
      <c r="P9183" s="73">
        <f t="shared" si="5057"/>
        <v>279.47000000000003</v>
      </c>
      <c r="Q9183" s="73">
        <f t="shared" si="5057"/>
        <v>279.47000000000003</v>
      </c>
      <c r="R9183" s="73">
        <f t="shared" si="5057"/>
        <v>279.47000000000003</v>
      </c>
      <c r="S9183" s="73">
        <f t="shared" si="5057"/>
        <v>279.47000000000003</v>
      </c>
      <c r="T9183" s="73">
        <f t="shared" si="5057"/>
        <v>279.47000000000003</v>
      </c>
      <c r="U9183" s="73">
        <f t="shared" si="5057"/>
        <v>279.47000000000003</v>
      </c>
      <c r="V9183" s="73">
        <f t="shared" si="5057"/>
        <v>279.47000000000003</v>
      </c>
      <c r="W9183" s="73">
        <f t="shared" si="5057"/>
        <v>279.47000000000003</v>
      </c>
      <c r="X9183" s="73">
        <f t="shared" si="5057"/>
        <v>279.47000000000003</v>
      </c>
      <c r="Y9183" s="73">
        <f t="shared" si="5057"/>
        <v>279.47000000000003</v>
      </c>
      <c r="Z9183" s="73">
        <f t="shared" si="5057"/>
        <v>279.47000000000003</v>
      </c>
      <c r="AA9183" s="73">
        <f t="shared" si="5057"/>
        <v>279.47000000000003</v>
      </c>
      <c r="AB9183" s="73">
        <f t="shared" si="5057"/>
        <v>279.47000000000003</v>
      </c>
      <c r="AC9183" s="73">
        <f t="shared" si="5057"/>
        <v>279.47000000000003</v>
      </c>
      <c r="AD9183" s="73">
        <f t="shared" si="5057"/>
        <v>279.47000000000003</v>
      </c>
      <c r="AE9183" s="73">
        <f t="shared" si="5057"/>
        <v>279.47000000000003</v>
      </c>
      <c r="AF9183" s="73">
        <f t="shared" si="5057"/>
        <v>279.47000000000003</v>
      </c>
      <c r="AG9183" s="73">
        <f t="shared" si="5057"/>
        <v>279.47000000000003</v>
      </c>
      <c r="AH9183" s="73">
        <f t="shared" si="5057"/>
        <v>279.47000000000003</v>
      </c>
      <c r="AI9183" s="73">
        <f t="shared" si="5057"/>
        <v>279.47000000000003</v>
      </c>
      <c r="AJ9183" s="73">
        <f t="shared" si="5057"/>
        <v>279.47000000000003</v>
      </c>
      <c r="AK9183" s="73">
        <f t="shared" si="5057"/>
        <v>279.47000000000003</v>
      </c>
      <c r="AL9183" s="73">
        <f t="shared" si="5057"/>
        <v>279.47000000000003</v>
      </c>
      <c r="AM9183" s="73">
        <f t="shared" si="5057"/>
        <v>279.47000000000003</v>
      </c>
      <c r="AN9183" s="73">
        <f t="shared" si="5057"/>
        <v>279.47000000000003</v>
      </c>
      <c r="AO9183" s="73">
        <f t="shared" si="5057"/>
        <v>279.47000000000003</v>
      </c>
      <c r="AP9183" s="73">
        <f t="shared" si="5057"/>
        <v>279.47000000000003</v>
      </c>
      <c r="AQ9183" s="73">
        <f t="shared" si="5057"/>
        <v>279.47000000000003</v>
      </c>
      <c r="AR9183" s="73">
        <f t="shared" si="5057"/>
        <v>279.47000000000003</v>
      </c>
      <c r="AS9183" s="73">
        <f t="shared" si="5057"/>
        <v>279.47000000000003</v>
      </c>
      <c r="AT9183" s="73">
        <f t="shared" si="5057"/>
        <v>279.47000000000003</v>
      </c>
      <c r="AU9183" s="73">
        <f t="shared" si="5057"/>
        <v>279.47000000000003</v>
      </c>
      <c r="AV9183" s="73">
        <f t="shared" si="5057"/>
        <v>279.47000000000003</v>
      </c>
      <c r="AW9183" s="73">
        <f t="shared" si="5057"/>
        <v>279.47000000000003</v>
      </c>
      <c r="AX9183" s="73">
        <f t="shared" si="5057"/>
        <v>279.47000000000003</v>
      </c>
      <c r="AY9183" s="73">
        <f t="shared" si="5057"/>
        <v>279.47000000000003</v>
      </c>
      <c r="AZ9183" s="73">
        <f t="shared" si="5057"/>
        <v>279.47000000000003</v>
      </c>
      <c r="BA9183" s="73">
        <f t="shared" si="5057"/>
        <v>279.47000000000003</v>
      </c>
      <c r="BB9183" s="73">
        <f t="shared" si="5057"/>
        <v>279.47000000000003</v>
      </c>
      <c r="BC9183" s="73">
        <f t="shared" si="5057"/>
        <v>279.47000000000003</v>
      </c>
      <c r="BD9183" s="73">
        <f t="shared" si="5057"/>
        <v>279.47000000000003</v>
      </c>
      <c r="BE9183" s="73">
        <f t="shared" si="5057"/>
        <v>279.47000000000003</v>
      </c>
      <c r="BF9183" s="73">
        <f t="shared" si="5057"/>
        <v>279.47000000000003</v>
      </c>
      <c r="BG9183" s="73">
        <f t="shared" si="5057"/>
        <v>279.47000000000003</v>
      </c>
      <c r="BH9183" s="73">
        <f t="shared" si="5057"/>
        <v>279.47000000000003</v>
      </c>
      <c r="BI9183" s="73">
        <f t="shared" si="5057"/>
        <v>279.47000000000003</v>
      </c>
      <c r="BJ9183" s="73">
        <f t="shared" si="5057"/>
        <v>279.47000000000003</v>
      </c>
      <c r="BK9183" s="73">
        <f t="shared" si="5057"/>
        <v>279.47000000000003</v>
      </c>
      <c r="BL9183" s="73">
        <f t="shared" si="5057"/>
        <v>279.47000000000003</v>
      </c>
      <c r="BM9183" s="73">
        <f t="shared" si="5057"/>
        <v>279.47000000000003</v>
      </c>
      <c r="BN9183" s="73">
        <f t="shared" si="5057"/>
        <v>279.47000000000003</v>
      </c>
      <c r="BO9183" s="73">
        <f t="shared" si="5057"/>
        <v>279.47000000000003</v>
      </c>
      <c r="BP9183" s="73">
        <f t="shared" si="5057"/>
        <v>279.47000000000003</v>
      </c>
      <c r="BQ9183" s="73">
        <f t="shared" si="5057"/>
        <v>279.47000000000003</v>
      </c>
      <c r="BR9183" s="73">
        <f t="shared" ref="BR9183:EC9183" si="5058">(BQ9183+$F$9100*$F$9102*($F$55/$F$9101*BQ9182+$F$55/$F$9101*BQ9184))/(1+$F$9100*$F$9102*($F$55/$F$9101+$F$55/$F$9101))</f>
        <v>279.47000000000003</v>
      </c>
      <c r="BS9183" s="73">
        <f t="shared" si="5058"/>
        <v>279.47000000000003</v>
      </c>
      <c r="BT9183" s="73">
        <f t="shared" si="5058"/>
        <v>279.47000000000003</v>
      </c>
      <c r="BU9183" s="73">
        <f t="shared" si="5058"/>
        <v>279.47000000000003</v>
      </c>
      <c r="BV9183" s="73">
        <f t="shared" si="5058"/>
        <v>279.47000000000003</v>
      </c>
      <c r="BW9183" s="73">
        <f t="shared" si="5058"/>
        <v>279.47000000000003</v>
      </c>
      <c r="BX9183" s="73">
        <f t="shared" si="5058"/>
        <v>279.47000000000003</v>
      </c>
      <c r="BY9183" s="73">
        <f t="shared" si="5058"/>
        <v>279.47000000000003</v>
      </c>
      <c r="BZ9183" s="73">
        <f t="shared" si="5058"/>
        <v>279.47000000000003</v>
      </c>
      <c r="CA9183" s="73">
        <f t="shared" si="5058"/>
        <v>279.47000000000003</v>
      </c>
      <c r="CB9183" s="73">
        <f t="shared" si="5058"/>
        <v>279.47000000000003</v>
      </c>
      <c r="CC9183" s="73">
        <f t="shared" si="5058"/>
        <v>279.47000000000003</v>
      </c>
      <c r="CD9183" s="73">
        <f t="shared" si="5058"/>
        <v>279.47000000000003</v>
      </c>
      <c r="CE9183" s="73">
        <f t="shared" si="5058"/>
        <v>279.47000000000003</v>
      </c>
      <c r="CF9183" s="73">
        <f t="shared" si="5058"/>
        <v>279.47000000000003</v>
      </c>
      <c r="CG9183" s="73">
        <f t="shared" si="5058"/>
        <v>279.47000000000003</v>
      </c>
      <c r="CH9183" s="73">
        <f t="shared" si="5058"/>
        <v>279.47000000000003</v>
      </c>
      <c r="CI9183" s="73">
        <f t="shared" si="5058"/>
        <v>279.47000000000003</v>
      </c>
      <c r="CJ9183" s="73">
        <f t="shared" si="5058"/>
        <v>279.47000000000003</v>
      </c>
      <c r="CK9183" s="73">
        <f t="shared" si="5058"/>
        <v>279.47000000000003</v>
      </c>
      <c r="CL9183" s="73">
        <f t="shared" si="5058"/>
        <v>279.47000000000003</v>
      </c>
      <c r="CM9183" s="73">
        <f t="shared" si="5058"/>
        <v>279.47000000000003</v>
      </c>
      <c r="CN9183" s="73">
        <f t="shared" si="5058"/>
        <v>279.47000000000003</v>
      </c>
      <c r="CO9183" s="73">
        <f t="shared" si="5058"/>
        <v>279.47000000000003</v>
      </c>
      <c r="CP9183" s="73">
        <f t="shared" si="5058"/>
        <v>279.47000000000003</v>
      </c>
      <c r="CQ9183" s="73">
        <f t="shared" si="5058"/>
        <v>279.47000000000003</v>
      </c>
      <c r="CR9183" s="73">
        <f t="shared" si="5058"/>
        <v>279.47000000000003</v>
      </c>
      <c r="CS9183" s="73">
        <f t="shared" si="5058"/>
        <v>279.47000000000003</v>
      </c>
      <c r="CT9183" s="73">
        <f t="shared" si="5058"/>
        <v>279.47000000000003</v>
      </c>
      <c r="CU9183" s="73">
        <f t="shared" si="5058"/>
        <v>279.47000000000003</v>
      </c>
      <c r="CV9183" s="73">
        <f t="shared" si="5058"/>
        <v>279.47000000000003</v>
      </c>
      <c r="CW9183" s="73">
        <f t="shared" si="5058"/>
        <v>279.47000000000003</v>
      </c>
      <c r="CX9183" s="73">
        <f t="shared" si="5058"/>
        <v>279.47000000000003</v>
      </c>
      <c r="CY9183" s="73">
        <f t="shared" si="5058"/>
        <v>279.47000000000003</v>
      </c>
      <c r="CZ9183" s="73">
        <f t="shared" si="5058"/>
        <v>279.47000000000003</v>
      </c>
      <c r="DA9183" s="73">
        <f t="shared" si="5058"/>
        <v>279.47000000000003</v>
      </c>
      <c r="DB9183" s="73">
        <f t="shared" si="5058"/>
        <v>279.47000000000003</v>
      </c>
      <c r="DC9183" s="73">
        <f t="shared" si="5058"/>
        <v>279.47000000000003</v>
      </c>
      <c r="DD9183" s="73">
        <f t="shared" si="5058"/>
        <v>279.47000000000003</v>
      </c>
      <c r="DE9183" s="73">
        <f t="shared" si="5058"/>
        <v>279.47000000000003</v>
      </c>
      <c r="DF9183" s="73">
        <f t="shared" si="5058"/>
        <v>279.47000000000003</v>
      </c>
      <c r="DG9183" s="73">
        <f t="shared" si="5058"/>
        <v>279.47000000000003</v>
      </c>
      <c r="DH9183" s="73">
        <f t="shared" si="5058"/>
        <v>279.47000000000003</v>
      </c>
      <c r="DI9183" s="73">
        <f t="shared" si="5058"/>
        <v>279.47000000000003</v>
      </c>
      <c r="DJ9183" s="73">
        <f t="shared" si="5058"/>
        <v>279.47000000000003</v>
      </c>
      <c r="DK9183" s="73">
        <f t="shared" si="5058"/>
        <v>279.47000000000003</v>
      </c>
      <c r="DL9183" s="73">
        <f t="shared" si="5058"/>
        <v>279.47000000000003</v>
      </c>
      <c r="DM9183" s="73">
        <f t="shared" si="5058"/>
        <v>279.47000000000003</v>
      </c>
      <c r="DN9183" s="73">
        <f t="shared" si="5058"/>
        <v>279.47000000000003</v>
      </c>
      <c r="DO9183" s="73">
        <f t="shared" si="5058"/>
        <v>279.47000000000003</v>
      </c>
      <c r="DP9183" s="73">
        <f t="shared" si="5058"/>
        <v>279.47000000000003</v>
      </c>
      <c r="DQ9183" s="73">
        <f t="shared" si="5058"/>
        <v>279.47000000000003</v>
      </c>
      <c r="DR9183" s="73">
        <f t="shared" si="5058"/>
        <v>279.47000000000003</v>
      </c>
      <c r="DS9183" s="73">
        <f t="shared" si="5058"/>
        <v>279.47000000000003</v>
      </c>
      <c r="DT9183" s="73">
        <f t="shared" si="5058"/>
        <v>279.47000000000003</v>
      </c>
      <c r="DU9183" s="73">
        <f t="shared" si="5058"/>
        <v>279.47000000000003</v>
      </c>
      <c r="DV9183" s="73">
        <f t="shared" si="5058"/>
        <v>279.47000000000003</v>
      </c>
      <c r="DW9183" s="73">
        <f t="shared" si="5058"/>
        <v>279.47000000000003</v>
      </c>
      <c r="DX9183" s="73">
        <f t="shared" si="5058"/>
        <v>279.47000000000003</v>
      </c>
      <c r="DY9183" s="73">
        <f t="shared" si="5058"/>
        <v>279.47000000000003</v>
      </c>
      <c r="DZ9183" s="73">
        <f t="shared" si="5058"/>
        <v>279.47000000000003</v>
      </c>
      <c r="EA9183" s="73">
        <f t="shared" si="5058"/>
        <v>279.47000000000003</v>
      </c>
      <c r="EB9183" s="73">
        <f t="shared" si="5058"/>
        <v>279.47000000000003</v>
      </c>
      <c r="EC9183" s="73">
        <f t="shared" si="5058"/>
        <v>279.47000000000003</v>
      </c>
      <c r="ED9183" s="73">
        <f t="shared" ref="ED9183:GO9183" si="5059">(EC9183+$F$9100*$F$9102*($F$55/$F$9101*EC9182+$F$55/$F$9101*EC9184))/(1+$F$9100*$F$9102*($F$55/$F$9101+$F$55/$F$9101))</f>
        <v>279.47000000000003</v>
      </c>
      <c r="EE9183" s="73">
        <f t="shared" si="5059"/>
        <v>279.47000000000003</v>
      </c>
      <c r="EF9183" s="73">
        <f t="shared" si="5059"/>
        <v>279.47000000000003</v>
      </c>
      <c r="EG9183" s="73">
        <f t="shared" si="5059"/>
        <v>279.47000000000003</v>
      </c>
      <c r="EH9183" s="73">
        <f t="shared" si="5059"/>
        <v>279.47000000000003</v>
      </c>
      <c r="EI9183" s="73">
        <f t="shared" si="5059"/>
        <v>279.47000000000003</v>
      </c>
      <c r="EJ9183" s="73">
        <f t="shared" si="5059"/>
        <v>279.47000000000003</v>
      </c>
      <c r="EK9183" s="73">
        <f t="shared" si="5059"/>
        <v>279.47000000000003</v>
      </c>
      <c r="EL9183" s="73">
        <f t="shared" si="5059"/>
        <v>279.47000000000003</v>
      </c>
      <c r="EM9183" s="73">
        <f t="shared" si="5059"/>
        <v>279.47000000000003</v>
      </c>
      <c r="EN9183" s="73">
        <f t="shared" si="5059"/>
        <v>279.47000000000003</v>
      </c>
      <c r="EO9183" s="73">
        <f t="shared" si="5059"/>
        <v>279.47000000000003</v>
      </c>
      <c r="EP9183" s="73">
        <f t="shared" si="5059"/>
        <v>279.47000000000003</v>
      </c>
      <c r="EQ9183" s="73">
        <f t="shared" si="5059"/>
        <v>279.47000000000003</v>
      </c>
      <c r="ER9183" s="73">
        <f t="shared" si="5059"/>
        <v>279.47000000000003</v>
      </c>
      <c r="ES9183" s="73">
        <f t="shared" si="5059"/>
        <v>279.47000000000003</v>
      </c>
      <c r="ET9183" s="73">
        <f t="shared" si="5059"/>
        <v>279.47000000000003</v>
      </c>
      <c r="EU9183" s="73">
        <f t="shared" si="5059"/>
        <v>279.47000000000003</v>
      </c>
      <c r="EV9183" s="73">
        <f t="shared" si="5059"/>
        <v>279.47000000000003</v>
      </c>
      <c r="EW9183" s="73">
        <f t="shared" si="5059"/>
        <v>279.47000000000003</v>
      </c>
      <c r="EX9183" s="73">
        <f t="shared" si="5059"/>
        <v>279.47000000000003</v>
      </c>
      <c r="EY9183" s="73">
        <f t="shared" si="5059"/>
        <v>279.47000000000003</v>
      </c>
      <c r="EZ9183" s="73">
        <f t="shared" si="5059"/>
        <v>279.47000000000003</v>
      </c>
      <c r="FA9183" s="73">
        <f t="shared" si="5059"/>
        <v>279.47000000000003</v>
      </c>
      <c r="FB9183" s="73">
        <f t="shared" si="5059"/>
        <v>279.47000000000003</v>
      </c>
      <c r="FC9183" s="73">
        <f t="shared" si="5059"/>
        <v>279.47000000000003</v>
      </c>
      <c r="FD9183" s="73">
        <f t="shared" si="5059"/>
        <v>279.47000000000003</v>
      </c>
      <c r="FE9183" s="73">
        <f t="shared" si="5059"/>
        <v>279.47000000000003</v>
      </c>
      <c r="FF9183" s="73">
        <f t="shared" si="5059"/>
        <v>279.47000000000003</v>
      </c>
      <c r="FG9183" s="73">
        <f t="shared" si="5059"/>
        <v>279.47000000000003</v>
      </c>
      <c r="FH9183" s="73">
        <f t="shared" si="5059"/>
        <v>279.47000000000003</v>
      </c>
      <c r="FI9183" s="73">
        <f t="shared" si="5059"/>
        <v>279.47000000000003</v>
      </c>
      <c r="FJ9183" s="73">
        <f t="shared" si="5059"/>
        <v>279.47000000000003</v>
      </c>
      <c r="FK9183" s="73">
        <f t="shared" si="5059"/>
        <v>279.47000000000003</v>
      </c>
      <c r="FL9183" s="73">
        <f t="shared" si="5059"/>
        <v>279.47000000000003</v>
      </c>
      <c r="FM9183" s="73">
        <f t="shared" si="5059"/>
        <v>279.47000000000003</v>
      </c>
      <c r="FN9183" s="73">
        <f t="shared" si="5059"/>
        <v>279.47000000000003</v>
      </c>
      <c r="FO9183" s="73">
        <f t="shared" si="5059"/>
        <v>279.47000000000003</v>
      </c>
      <c r="FP9183" s="73">
        <f t="shared" si="5059"/>
        <v>279.47000000000003</v>
      </c>
      <c r="FQ9183" s="73">
        <f t="shared" si="5059"/>
        <v>279.47000000000003</v>
      </c>
      <c r="FR9183" s="73">
        <f t="shared" si="5059"/>
        <v>279.47000000000003</v>
      </c>
      <c r="FS9183" s="73">
        <f t="shared" si="5059"/>
        <v>279.47000000000003</v>
      </c>
      <c r="FT9183" s="73">
        <f t="shared" si="5059"/>
        <v>279.47000000000003</v>
      </c>
      <c r="FU9183" s="73">
        <f t="shared" si="5059"/>
        <v>279.47000000000003</v>
      </c>
      <c r="FV9183" s="73">
        <f t="shared" si="5059"/>
        <v>279.47000000000003</v>
      </c>
      <c r="FW9183" s="73">
        <f t="shared" si="5059"/>
        <v>279.47000000000003</v>
      </c>
      <c r="FX9183" s="73">
        <f t="shared" si="5059"/>
        <v>279.47000000000003</v>
      </c>
      <c r="FY9183" s="73">
        <f t="shared" si="5059"/>
        <v>279.47000000000003</v>
      </c>
      <c r="FZ9183" s="73">
        <f t="shared" si="5059"/>
        <v>279.47000000000003</v>
      </c>
      <c r="GA9183" s="73">
        <f t="shared" si="5059"/>
        <v>279.47000000000003</v>
      </c>
      <c r="GB9183" s="73">
        <f t="shared" si="5059"/>
        <v>279.47000000000003</v>
      </c>
      <c r="GC9183" s="73">
        <f t="shared" si="5059"/>
        <v>279.47000000000003</v>
      </c>
      <c r="GD9183" s="73">
        <f t="shared" si="5059"/>
        <v>279.47000000000003</v>
      </c>
      <c r="GE9183" s="73">
        <f t="shared" si="5059"/>
        <v>279.47000000000003</v>
      </c>
      <c r="GF9183" s="73">
        <f t="shared" si="5059"/>
        <v>279.47000000000003</v>
      </c>
      <c r="GG9183" s="73">
        <f t="shared" si="5059"/>
        <v>279.47000000000003</v>
      </c>
      <c r="GH9183" s="73">
        <f t="shared" si="5059"/>
        <v>279.47000000000003</v>
      </c>
      <c r="GI9183" s="73">
        <f t="shared" si="5059"/>
        <v>279.47000000000003</v>
      </c>
      <c r="GJ9183" s="73">
        <f t="shared" si="5059"/>
        <v>279.47000000000003</v>
      </c>
      <c r="GK9183" s="73">
        <f t="shared" si="5059"/>
        <v>279.47000000000003</v>
      </c>
      <c r="GL9183" s="73">
        <f t="shared" si="5059"/>
        <v>279.47000000000003</v>
      </c>
      <c r="GM9183" s="73">
        <f t="shared" si="5059"/>
        <v>279.47000000000003</v>
      </c>
      <c r="GN9183" s="73">
        <f t="shared" si="5059"/>
        <v>279.47000000000003</v>
      </c>
      <c r="GO9183" s="73">
        <f t="shared" si="5059"/>
        <v>279.47000000000003</v>
      </c>
      <c r="GP9183" s="73">
        <f t="shared" ref="GP9183:JA9183" si="5060">(GO9183+$F$9100*$F$9102*($F$55/$F$9101*GO9182+$F$55/$F$9101*GO9184))/(1+$F$9100*$F$9102*($F$55/$F$9101+$F$55/$F$9101))</f>
        <v>279.47000000000003</v>
      </c>
      <c r="GQ9183" s="73">
        <f t="shared" si="5060"/>
        <v>279.47000000000003</v>
      </c>
      <c r="GR9183" s="73">
        <f t="shared" si="5060"/>
        <v>279.47000000000003</v>
      </c>
      <c r="GS9183" s="73">
        <f t="shared" si="5060"/>
        <v>279.47000000000003</v>
      </c>
      <c r="GT9183" s="73">
        <f t="shared" si="5060"/>
        <v>279.47000000000003</v>
      </c>
      <c r="GU9183" s="73">
        <f t="shared" si="5060"/>
        <v>279.47000000000003</v>
      </c>
      <c r="GV9183" s="73">
        <f t="shared" si="5060"/>
        <v>279.47000000000003</v>
      </c>
      <c r="GW9183" s="73">
        <f t="shared" si="5060"/>
        <v>279.47000000000003</v>
      </c>
      <c r="GX9183" s="73">
        <f t="shared" si="5060"/>
        <v>279.47000000000003</v>
      </c>
      <c r="GY9183" s="73">
        <f t="shared" si="5060"/>
        <v>279.47000000000003</v>
      </c>
      <c r="GZ9183" s="73">
        <f t="shared" si="5060"/>
        <v>279.47000000000003</v>
      </c>
      <c r="HA9183" s="73">
        <f t="shared" si="5060"/>
        <v>279.47000000000003</v>
      </c>
      <c r="HB9183" s="73">
        <f t="shared" si="5060"/>
        <v>279.47000000000003</v>
      </c>
      <c r="HC9183" s="73">
        <f t="shared" si="5060"/>
        <v>279.47000000000003</v>
      </c>
      <c r="HD9183" s="73">
        <f t="shared" si="5060"/>
        <v>279.47000000000003</v>
      </c>
      <c r="HE9183" s="73">
        <f t="shared" si="5060"/>
        <v>279.47000000000003</v>
      </c>
      <c r="HF9183" s="73">
        <f t="shared" si="5060"/>
        <v>279.47000000000003</v>
      </c>
      <c r="HG9183" s="73">
        <f t="shared" si="5060"/>
        <v>279.47000000000003</v>
      </c>
      <c r="HH9183" s="73">
        <f t="shared" si="5060"/>
        <v>279.47000000000003</v>
      </c>
      <c r="HI9183" s="73">
        <f t="shared" si="5060"/>
        <v>279.47000000000003</v>
      </c>
      <c r="HJ9183" s="73">
        <f t="shared" si="5060"/>
        <v>279.47000000000003</v>
      </c>
      <c r="HK9183" s="73">
        <f t="shared" si="5060"/>
        <v>279.47000000000003</v>
      </c>
      <c r="HL9183" s="73">
        <f t="shared" si="5060"/>
        <v>279.47000000000003</v>
      </c>
      <c r="HM9183" s="73">
        <f t="shared" si="5060"/>
        <v>279.47000000000003</v>
      </c>
      <c r="HN9183" s="73">
        <f t="shared" si="5060"/>
        <v>279.47000000000003</v>
      </c>
      <c r="HO9183" s="73">
        <f t="shared" si="5060"/>
        <v>279.47000000000003</v>
      </c>
      <c r="HP9183" s="73">
        <f t="shared" si="5060"/>
        <v>279.47000000000003</v>
      </c>
      <c r="HQ9183" s="73">
        <f t="shared" si="5060"/>
        <v>279.47000000000003</v>
      </c>
      <c r="HR9183" s="73">
        <f t="shared" si="5060"/>
        <v>279.47000000000003</v>
      </c>
      <c r="HS9183" s="73">
        <f t="shared" si="5060"/>
        <v>279.47000000000003</v>
      </c>
      <c r="HT9183" s="73">
        <f t="shared" si="5060"/>
        <v>279.47000000000003</v>
      </c>
      <c r="HU9183" s="73">
        <f t="shared" si="5060"/>
        <v>279.47000000000003</v>
      </c>
      <c r="HV9183" s="73">
        <f t="shared" si="5060"/>
        <v>279.47000000000003</v>
      </c>
      <c r="HW9183" s="73">
        <f t="shared" si="5060"/>
        <v>279.47000000000003</v>
      </c>
      <c r="HX9183" s="73">
        <f t="shared" si="5060"/>
        <v>279.47000000000003</v>
      </c>
      <c r="HY9183" s="73">
        <f t="shared" si="5060"/>
        <v>279.47000000000003</v>
      </c>
      <c r="HZ9183" s="73">
        <f t="shared" si="5060"/>
        <v>279.47000000000003</v>
      </c>
      <c r="IA9183" s="73">
        <f t="shared" si="5060"/>
        <v>279.47000000000003</v>
      </c>
      <c r="IB9183" s="73">
        <f t="shared" si="5060"/>
        <v>279.47000000000003</v>
      </c>
      <c r="IC9183" s="73">
        <f t="shared" si="5060"/>
        <v>279.47000000000003</v>
      </c>
      <c r="ID9183" s="73">
        <f t="shared" si="5060"/>
        <v>279.47000000000003</v>
      </c>
      <c r="IE9183" s="73">
        <f t="shared" si="5060"/>
        <v>279.47000000000003</v>
      </c>
      <c r="IF9183" s="73">
        <f t="shared" si="5060"/>
        <v>279.47000000000003</v>
      </c>
      <c r="IG9183" s="73">
        <f t="shared" si="5060"/>
        <v>279.47000000000003</v>
      </c>
      <c r="IH9183" s="73">
        <f t="shared" si="5060"/>
        <v>279.47000000000003</v>
      </c>
      <c r="II9183" s="73">
        <f t="shared" si="5060"/>
        <v>279.47000000000003</v>
      </c>
      <c r="IJ9183" s="73">
        <f t="shared" si="5060"/>
        <v>279.47000000000003</v>
      </c>
      <c r="IK9183" s="73">
        <f t="shared" si="5060"/>
        <v>279.47000000000003</v>
      </c>
      <c r="IL9183" s="73">
        <f t="shared" si="5060"/>
        <v>279.47000000000003</v>
      </c>
      <c r="IM9183" s="73">
        <f t="shared" si="5060"/>
        <v>279.47000000000003</v>
      </c>
      <c r="IN9183" s="73">
        <f t="shared" si="5060"/>
        <v>279.47000000000003</v>
      </c>
      <c r="IO9183" s="73">
        <f t="shared" si="5060"/>
        <v>279.47000000000003</v>
      </c>
      <c r="IP9183" s="73">
        <f t="shared" si="5060"/>
        <v>279.47000000000003</v>
      </c>
      <c r="IQ9183" s="73">
        <f t="shared" si="5060"/>
        <v>279.47000000000003</v>
      </c>
      <c r="IR9183" s="73">
        <f t="shared" si="5060"/>
        <v>279.47000000000003</v>
      </c>
      <c r="IS9183" s="73">
        <f t="shared" si="5060"/>
        <v>279.47000000000003</v>
      </c>
      <c r="IT9183" s="73">
        <f t="shared" si="5060"/>
        <v>279.47000000000003</v>
      </c>
      <c r="IU9183" s="73">
        <f t="shared" si="5060"/>
        <v>279.47000000000003</v>
      </c>
      <c r="IV9183" s="73">
        <f t="shared" si="5060"/>
        <v>279.47000000000003</v>
      </c>
      <c r="IW9183" s="73">
        <f t="shared" si="5060"/>
        <v>279.47000000000003</v>
      </c>
      <c r="IX9183" s="73">
        <f t="shared" si="5060"/>
        <v>279.47000000000003</v>
      </c>
      <c r="IY9183" s="73">
        <f t="shared" si="5060"/>
        <v>279.47000000000003</v>
      </c>
      <c r="IZ9183" s="73">
        <f t="shared" si="5060"/>
        <v>279.47000000000003</v>
      </c>
      <c r="JA9183" s="73">
        <f t="shared" si="5060"/>
        <v>279.47000000000003</v>
      </c>
      <c r="JB9183" s="73">
        <f t="shared" ref="JB9183:KG9183" si="5061">(JA9183+$F$9100*$F$9102*($F$55/$F$9101*JA9182+$F$55/$F$9101*JA9184))/(1+$F$9100*$F$9102*($F$55/$F$9101+$F$55/$F$9101))</f>
        <v>279.47000000000003</v>
      </c>
      <c r="JC9183" s="73">
        <f t="shared" si="5061"/>
        <v>279.47000000000003</v>
      </c>
      <c r="JD9183" s="73">
        <f t="shared" si="5061"/>
        <v>279.47000000000003</v>
      </c>
      <c r="JE9183" s="73">
        <f t="shared" si="5061"/>
        <v>279.47000000000003</v>
      </c>
      <c r="JF9183" s="73">
        <f t="shared" si="5061"/>
        <v>279.47000000000003</v>
      </c>
      <c r="JG9183" s="73">
        <f t="shared" si="5061"/>
        <v>279.47000000000003</v>
      </c>
      <c r="JH9183" s="73">
        <f t="shared" si="5061"/>
        <v>279.47000000000003</v>
      </c>
      <c r="JI9183" s="73">
        <f t="shared" si="5061"/>
        <v>279.47000000000003</v>
      </c>
      <c r="JJ9183" s="73">
        <f t="shared" si="5061"/>
        <v>279.47000000000003</v>
      </c>
      <c r="JK9183" s="73">
        <f t="shared" si="5061"/>
        <v>279.47000000000003</v>
      </c>
      <c r="JL9183" s="73">
        <f t="shared" si="5061"/>
        <v>279.47000000000003</v>
      </c>
      <c r="JM9183" s="73">
        <f t="shared" si="5061"/>
        <v>279.47000000000003</v>
      </c>
      <c r="JN9183" s="73">
        <f t="shared" si="5061"/>
        <v>279.47000000000003</v>
      </c>
      <c r="JO9183" s="73">
        <f t="shared" si="5061"/>
        <v>279.47000000000003</v>
      </c>
      <c r="JP9183" s="73">
        <f t="shared" si="5061"/>
        <v>279.47000000000003</v>
      </c>
      <c r="JQ9183" s="73">
        <f t="shared" si="5061"/>
        <v>279.47000000000003</v>
      </c>
      <c r="JR9183" s="73">
        <f t="shared" si="5061"/>
        <v>279.47000000000003</v>
      </c>
      <c r="JS9183" s="73">
        <f t="shared" si="5061"/>
        <v>279.47000000000003</v>
      </c>
      <c r="JT9183" s="73">
        <f t="shared" si="5061"/>
        <v>279.47000000000003</v>
      </c>
      <c r="JU9183" s="73">
        <f t="shared" si="5061"/>
        <v>279.47000000000003</v>
      </c>
      <c r="JV9183" s="73">
        <f t="shared" si="5061"/>
        <v>279.47000000000003</v>
      </c>
      <c r="JW9183" s="73">
        <f t="shared" si="5061"/>
        <v>279.47000000000003</v>
      </c>
      <c r="JX9183" s="73">
        <f t="shared" si="5061"/>
        <v>279.47000000000003</v>
      </c>
      <c r="JY9183" s="73">
        <f t="shared" si="5061"/>
        <v>279.47000000000003</v>
      </c>
      <c r="JZ9183" s="73">
        <f t="shared" si="5061"/>
        <v>279.47000000000003</v>
      </c>
      <c r="KA9183" s="73">
        <f t="shared" si="5061"/>
        <v>279.47000000000003</v>
      </c>
      <c r="KB9183" s="73">
        <f t="shared" si="5061"/>
        <v>279.47000000000003</v>
      </c>
      <c r="KC9183" s="73">
        <f t="shared" si="5061"/>
        <v>279.47000000000003</v>
      </c>
      <c r="KD9183" s="73">
        <f t="shared" si="5061"/>
        <v>279.47000000000003</v>
      </c>
      <c r="KE9183" s="73">
        <f t="shared" si="5061"/>
        <v>279.47000000000003</v>
      </c>
      <c r="KF9183" s="73">
        <f t="shared" si="5061"/>
        <v>279.47000000000003</v>
      </c>
      <c r="KG9183" s="73">
        <f t="shared" si="5061"/>
        <v>279.47000000000003</v>
      </c>
      <c r="KH9183">
        <v>279.47000000000003</v>
      </c>
      <c r="KL9183" s="84"/>
      <c r="KP9183" s="84"/>
      <c r="KS9183" s="74"/>
      <c r="KT9183" s="74"/>
      <c r="KU9183" s="16"/>
      <c r="KV9183" s="72"/>
      <c r="KW9183" s="72"/>
      <c r="KX9183" s="16"/>
      <c r="KZ9183" s="16"/>
      <c r="LA9183" s="16"/>
      <c r="LB9183" s="74"/>
      <c r="LC9183" s="74"/>
    </row>
    <row r="9184" spans="2:315" x14ac:dyDescent="0.35">
      <c r="B9184">
        <v>78</v>
      </c>
      <c r="C9184">
        <f t="shared" si="4826"/>
        <v>0.77500000000000002</v>
      </c>
      <c r="E9184" s="92">
        <v>279.47000000000003</v>
      </c>
      <c r="F9184" s="73">
        <f t="shared" ref="F9184:BQ9184" si="5062">(E9184+$F$9100*$F$9102*($F$55/$F$9101*E9183+$F$55/$F$9101*E9185))/(1+$F$9100*$F$9102*($F$55/$F$9101+$F$55/$F$9101))</f>
        <v>279.47000000000003</v>
      </c>
      <c r="G9184" s="73">
        <f t="shared" si="5062"/>
        <v>279.47000000000003</v>
      </c>
      <c r="H9184" s="73">
        <f t="shared" si="5062"/>
        <v>279.47000000000003</v>
      </c>
      <c r="I9184" s="73">
        <f t="shared" si="5062"/>
        <v>279.47000000000003</v>
      </c>
      <c r="J9184" s="73">
        <f t="shared" si="5062"/>
        <v>279.47000000000003</v>
      </c>
      <c r="K9184" s="73">
        <f t="shared" si="5062"/>
        <v>279.47000000000003</v>
      </c>
      <c r="L9184" s="73">
        <f t="shared" si="5062"/>
        <v>279.47000000000003</v>
      </c>
      <c r="M9184" s="73">
        <f t="shared" si="5062"/>
        <v>279.47000000000003</v>
      </c>
      <c r="N9184" s="73">
        <f t="shared" si="5062"/>
        <v>279.47000000000003</v>
      </c>
      <c r="O9184" s="73">
        <f t="shared" si="5062"/>
        <v>279.47000000000003</v>
      </c>
      <c r="P9184" s="73">
        <f t="shared" si="5062"/>
        <v>279.47000000000003</v>
      </c>
      <c r="Q9184" s="73">
        <f t="shared" si="5062"/>
        <v>279.47000000000003</v>
      </c>
      <c r="R9184" s="73">
        <f t="shared" si="5062"/>
        <v>279.47000000000003</v>
      </c>
      <c r="S9184" s="73">
        <f t="shared" si="5062"/>
        <v>279.47000000000003</v>
      </c>
      <c r="T9184" s="73">
        <f t="shared" si="5062"/>
        <v>279.47000000000003</v>
      </c>
      <c r="U9184" s="73">
        <f t="shared" si="5062"/>
        <v>279.47000000000003</v>
      </c>
      <c r="V9184" s="73">
        <f t="shared" si="5062"/>
        <v>279.47000000000003</v>
      </c>
      <c r="W9184" s="73">
        <f t="shared" si="5062"/>
        <v>279.47000000000003</v>
      </c>
      <c r="X9184" s="73">
        <f t="shared" si="5062"/>
        <v>279.47000000000003</v>
      </c>
      <c r="Y9184" s="73">
        <f t="shared" si="5062"/>
        <v>279.47000000000003</v>
      </c>
      <c r="Z9184" s="73">
        <f t="shared" si="5062"/>
        <v>279.47000000000003</v>
      </c>
      <c r="AA9184" s="73">
        <f t="shared" si="5062"/>
        <v>279.47000000000003</v>
      </c>
      <c r="AB9184" s="73">
        <f t="shared" si="5062"/>
        <v>279.47000000000003</v>
      </c>
      <c r="AC9184" s="73">
        <f t="shared" si="5062"/>
        <v>279.47000000000003</v>
      </c>
      <c r="AD9184" s="73">
        <f t="shared" si="5062"/>
        <v>279.47000000000003</v>
      </c>
      <c r="AE9184" s="73">
        <f t="shared" si="5062"/>
        <v>279.47000000000003</v>
      </c>
      <c r="AF9184" s="73">
        <f t="shared" si="5062"/>
        <v>279.47000000000003</v>
      </c>
      <c r="AG9184" s="73">
        <f t="shared" si="5062"/>
        <v>279.47000000000003</v>
      </c>
      <c r="AH9184" s="73">
        <f t="shared" si="5062"/>
        <v>279.47000000000003</v>
      </c>
      <c r="AI9184" s="73">
        <f t="shared" si="5062"/>
        <v>279.47000000000003</v>
      </c>
      <c r="AJ9184" s="73">
        <f t="shared" si="5062"/>
        <v>279.47000000000003</v>
      </c>
      <c r="AK9184" s="73">
        <f t="shared" si="5062"/>
        <v>279.47000000000003</v>
      </c>
      <c r="AL9184" s="73">
        <f t="shared" si="5062"/>
        <v>279.47000000000003</v>
      </c>
      <c r="AM9184" s="73">
        <f t="shared" si="5062"/>
        <v>279.47000000000003</v>
      </c>
      <c r="AN9184" s="73">
        <f t="shared" si="5062"/>
        <v>279.47000000000003</v>
      </c>
      <c r="AO9184" s="73">
        <f t="shared" si="5062"/>
        <v>279.47000000000003</v>
      </c>
      <c r="AP9184" s="73">
        <f t="shared" si="5062"/>
        <v>279.47000000000003</v>
      </c>
      <c r="AQ9184" s="73">
        <f t="shared" si="5062"/>
        <v>279.47000000000003</v>
      </c>
      <c r="AR9184" s="73">
        <f t="shared" si="5062"/>
        <v>279.47000000000003</v>
      </c>
      <c r="AS9184" s="73">
        <f t="shared" si="5062"/>
        <v>279.47000000000003</v>
      </c>
      <c r="AT9184" s="73">
        <f t="shared" si="5062"/>
        <v>279.47000000000003</v>
      </c>
      <c r="AU9184" s="73">
        <f t="shared" si="5062"/>
        <v>279.47000000000003</v>
      </c>
      <c r="AV9184" s="73">
        <f t="shared" si="5062"/>
        <v>279.47000000000003</v>
      </c>
      <c r="AW9184" s="73">
        <f t="shared" si="5062"/>
        <v>279.47000000000003</v>
      </c>
      <c r="AX9184" s="73">
        <f t="shared" si="5062"/>
        <v>279.47000000000003</v>
      </c>
      <c r="AY9184" s="73">
        <f t="shared" si="5062"/>
        <v>279.47000000000003</v>
      </c>
      <c r="AZ9184" s="73">
        <f t="shared" si="5062"/>
        <v>279.47000000000003</v>
      </c>
      <c r="BA9184" s="73">
        <f t="shared" si="5062"/>
        <v>279.47000000000003</v>
      </c>
      <c r="BB9184" s="73">
        <f t="shared" si="5062"/>
        <v>279.47000000000003</v>
      </c>
      <c r="BC9184" s="73">
        <f t="shared" si="5062"/>
        <v>279.47000000000003</v>
      </c>
      <c r="BD9184" s="73">
        <f t="shared" si="5062"/>
        <v>279.47000000000003</v>
      </c>
      <c r="BE9184" s="73">
        <f t="shared" si="5062"/>
        <v>279.47000000000003</v>
      </c>
      <c r="BF9184" s="73">
        <f t="shared" si="5062"/>
        <v>279.47000000000003</v>
      </c>
      <c r="BG9184" s="73">
        <f t="shared" si="5062"/>
        <v>279.47000000000003</v>
      </c>
      <c r="BH9184" s="73">
        <f t="shared" si="5062"/>
        <v>279.47000000000003</v>
      </c>
      <c r="BI9184" s="73">
        <f t="shared" si="5062"/>
        <v>279.47000000000003</v>
      </c>
      <c r="BJ9184" s="73">
        <f t="shared" si="5062"/>
        <v>279.47000000000003</v>
      </c>
      <c r="BK9184" s="73">
        <f t="shared" si="5062"/>
        <v>279.47000000000003</v>
      </c>
      <c r="BL9184" s="73">
        <f t="shared" si="5062"/>
        <v>279.47000000000003</v>
      </c>
      <c r="BM9184" s="73">
        <f t="shared" si="5062"/>
        <v>279.47000000000003</v>
      </c>
      <c r="BN9184" s="73">
        <f t="shared" si="5062"/>
        <v>279.47000000000003</v>
      </c>
      <c r="BO9184" s="73">
        <f t="shared" si="5062"/>
        <v>279.47000000000003</v>
      </c>
      <c r="BP9184" s="73">
        <f t="shared" si="5062"/>
        <v>279.47000000000003</v>
      </c>
      <c r="BQ9184" s="73">
        <f t="shared" si="5062"/>
        <v>279.47000000000003</v>
      </c>
      <c r="BR9184" s="73">
        <f t="shared" ref="BR9184:EC9184" si="5063">(BQ9184+$F$9100*$F$9102*($F$55/$F$9101*BQ9183+$F$55/$F$9101*BQ9185))/(1+$F$9100*$F$9102*($F$55/$F$9101+$F$55/$F$9101))</f>
        <v>279.47000000000003</v>
      </c>
      <c r="BS9184" s="73">
        <f t="shared" si="5063"/>
        <v>279.47000000000003</v>
      </c>
      <c r="BT9184" s="73">
        <f t="shared" si="5063"/>
        <v>279.47000000000003</v>
      </c>
      <c r="BU9184" s="73">
        <f t="shared" si="5063"/>
        <v>279.47000000000003</v>
      </c>
      <c r="BV9184" s="73">
        <f t="shared" si="5063"/>
        <v>279.47000000000003</v>
      </c>
      <c r="BW9184" s="73">
        <f t="shared" si="5063"/>
        <v>279.47000000000003</v>
      </c>
      <c r="BX9184" s="73">
        <f t="shared" si="5063"/>
        <v>279.47000000000003</v>
      </c>
      <c r="BY9184" s="73">
        <f t="shared" si="5063"/>
        <v>279.47000000000003</v>
      </c>
      <c r="BZ9184" s="73">
        <f t="shared" si="5063"/>
        <v>279.47000000000003</v>
      </c>
      <c r="CA9184" s="73">
        <f t="shared" si="5063"/>
        <v>279.47000000000003</v>
      </c>
      <c r="CB9184" s="73">
        <f t="shared" si="5063"/>
        <v>279.47000000000003</v>
      </c>
      <c r="CC9184" s="73">
        <f t="shared" si="5063"/>
        <v>279.47000000000003</v>
      </c>
      <c r="CD9184" s="73">
        <f t="shared" si="5063"/>
        <v>279.47000000000003</v>
      </c>
      <c r="CE9184" s="73">
        <f t="shared" si="5063"/>
        <v>279.47000000000003</v>
      </c>
      <c r="CF9184" s="73">
        <f t="shared" si="5063"/>
        <v>279.47000000000003</v>
      </c>
      <c r="CG9184" s="73">
        <f t="shared" si="5063"/>
        <v>279.47000000000003</v>
      </c>
      <c r="CH9184" s="73">
        <f t="shared" si="5063"/>
        <v>279.47000000000003</v>
      </c>
      <c r="CI9184" s="73">
        <f t="shared" si="5063"/>
        <v>279.47000000000003</v>
      </c>
      <c r="CJ9184" s="73">
        <f t="shared" si="5063"/>
        <v>279.47000000000003</v>
      </c>
      <c r="CK9184" s="73">
        <f t="shared" si="5063"/>
        <v>279.47000000000003</v>
      </c>
      <c r="CL9184" s="73">
        <f t="shared" si="5063"/>
        <v>279.47000000000003</v>
      </c>
      <c r="CM9184" s="73">
        <f t="shared" si="5063"/>
        <v>279.47000000000003</v>
      </c>
      <c r="CN9184" s="73">
        <f t="shared" si="5063"/>
        <v>279.47000000000003</v>
      </c>
      <c r="CO9184" s="73">
        <f t="shared" si="5063"/>
        <v>279.47000000000003</v>
      </c>
      <c r="CP9184" s="73">
        <f t="shared" si="5063"/>
        <v>279.47000000000003</v>
      </c>
      <c r="CQ9184" s="73">
        <f t="shared" si="5063"/>
        <v>279.47000000000003</v>
      </c>
      <c r="CR9184" s="73">
        <f t="shared" si="5063"/>
        <v>279.47000000000003</v>
      </c>
      <c r="CS9184" s="73">
        <f t="shared" si="5063"/>
        <v>279.47000000000003</v>
      </c>
      <c r="CT9184" s="73">
        <f t="shared" si="5063"/>
        <v>279.47000000000003</v>
      </c>
      <c r="CU9184" s="73">
        <f t="shared" si="5063"/>
        <v>279.47000000000003</v>
      </c>
      <c r="CV9184" s="73">
        <f t="shared" si="5063"/>
        <v>279.47000000000003</v>
      </c>
      <c r="CW9184" s="73">
        <f t="shared" si="5063"/>
        <v>279.47000000000003</v>
      </c>
      <c r="CX9184" s="73">
        <f t="shared" si="5063"/>
        <v>279.47000000000003</v>
      </c>
      <c r="CY9184" s="73">
        <f t="shared" si="5063"/>
        <v>279.47000000000003</v>
      </c>
      <c r="CZ9184" s="73">
        <f t="shared" si="5063"/>
        <v>279.47000000000003</v>
      </c>
      <c r="DA9184" s="73">
        <f t="shared" si="5063"/>
        <v>279.47000000000003</v>
      </c>
      <c r="DB9184" s="73">
        <f t="shared" si="5063"/>
        <v>279.47000000000003</v>
      </c>
      <c r="DC9184" s="73">
        <f t="shared" si="5063"/>
        <v>279.47000000000003</v>
      </c>
      <c r="DD9184" s="73">
        <f t="shared" si="5063"/>
        <v>279.47000000000003</v>
      </c>
      <c r="DE9184" s="73">
        <f t="shared" si="5063"/>
        <v>279.47000000000003</v>
      </c>
      <c r="DF9184" s="73">
        <f t="shared" si="5063"/>
        <v>279.47000000000003</v>
      </c>
      <c r="DG9184" s="73">
        <f t="shared" si="5063"/>
        <v>279.47000000000003</v>
      </c>
      <c r="DH9184" s="73">
        <f t="shared" si="5063"/>
        <v>279.47000000000003</v>
      </c>
      <c r="DI9184" s="73">
        <f t="shared" si="5063"/>
        <v>279.47000000000003</v>
      </c>
      <c r="DJ9184" s="73">
        <f t="shared" si="5063"/>
        <v>279.47000000000003</v>
      </c>
      <c r="DK9184" s="73">
        <f t="shared" si="5063"/>
        <v>279.47000000000003</v>
      </c>
      <c r="DL9184" s="73">
        <f t="shared" si="5063"/>
        <v>279.47000000000003</v>
      </c>
      <c r="DM9184" s="73">
        <f t="shared" si="5063"/>
        <v>279.47000000000003</v>
      </c>
      <c r="DN9184" s="73">
        <f t="shared" si="5063"/>
        <v>279.47000000000003</v>
      </c>
      <c r="DO9184" s="73">
        <f t="shared" si="5063"/>
        <v>279.47000000000003</v>
      </c>
      <c r="DP9184" s="73">
        <f t="shared" si="5063"/>
        <v>279.47000000000003</v>
      </c>
      <c r="DQ9184" s="73">
        <f t="shared" si="5063"/>
        <v>279.47000000000003</v>
      </c>
      <c r="DR9184" s="73">
        <f t="shared" si="5063"/>
        <v>279.47000000000003</v>
      </c>
      <c r="DS9184" s="73">
        <f t="shared" si="5063"/>
        <v>279.47000000000003</v>
      </c>
      <c r="DT9184" s="73">
        <f t="shared" si="5063"/>
        <v>279.47000000000003</v>
      </c>
      <c r="DU9184" s="73">
        <f t="shared" si="5063"/>
        <v>279.47000000000003</v>
      </c>
      <c r="DV9184" s="73">
        <f t="shared" si="5063"/>
        <v>279.47000000000003</v>
      </c>
      <c r="DW9184" s="73">
        <f t="shared" si="5063"/>
        <v>279.47000000000003</v>
      </c>
      <c r="DX9184" s="73">
        <f t="shared" si="5063"/>
        <v>279.47000000000003</v>
      </c>
      <c r="DY9184" s="73">
        <f t="shared" si="5063"/>
        <v>279.47000000000003</v>
      </c>
      <c r="DZ9184" s="73">
        <f t="shared" si="5063"/>
        <v>279.47000000000003</v>
      </c>
      <c r="EA9184" s="73">
        <f t="shared" si="5063"/>
        <v>279.47000000000003</v>
      </c>
      <c r="EB9184" s="73">
        <f t="shared" si="5063"/>
        <v>279.47000000000003</v>
      </c>
      <c r="EC9184" s="73">
        <f t="shared" si="5063"/>
        <v>279.47000000000003</v>
      </c>
      <c r="ED9184" s="73">
        <f t="shared" ref="ED9184:GO9184" si="5064">(EC9184+$F$9100*$F$9102*($F$55/$F$9101*EC9183+$F$55/$F$9101*EC9185))/(1+$F$9100*$F$9102*($F$55/$F$9101+$F$55/$F$9101))</f>
        <v>279.47000000000003</v>
      </c>
      <c r="EE9184" s="73">
        <f t="shared" si="5064"/>
        <v>279.47000000000003</v>
      </c>
      <c r="EF9184" s="73">
        <f t="shared" si="5064"/>
        <v>279.47000000000003</v>
      </c>
      <c r="EG9184" s="73">
        <f t="shared" si="5064"/>
        <v>279.47000000000003</v>
      </c>
      <c r="EH9184" s="73">
        <f t="shared" si="5064"/>
        <v>279.47000000000003</v>
      </c>
      <c r="EI9184" s="73">
        <f t="shared" si="5064"/>
        <v>279.47000000000003</v>
      </c>
      <c r="EJ9184" s="73">
        <f t="shared" si="5064"/>
        <v>279.47000000000003</v>
      </c>
      <c r="EK9184" s="73">
        <f t="shared" si="5064"/>
        <v>279.47000000000003</v>
      </c>
      <c r="EL9184" s="73">
        <f t="shared" si="5064"/>
        <v>279.47000000000003</v>
      </c>
      <c r="EM9184" s="73">
        <f t="shared" si="5064"/>
        <v>279.47000000000003</v>
      </c>
      <c r="EN9184" s="73">
        <f t="shared" si="5064"/>
        <v>279.47000000000003</v>
      </c>
      <c r="EO9184" s="73">
        <f t="shared" si="5064"/>
        <v>279.47000000000003</v>
      </c>
      <c r="EP9184" s="73">
        <f t="shared" si="5064"/>
        <v>279.47000000000003</v>
      </c>
      <c r="EQ9184" s="73">
        <f t="shared" si="5064"/>
        <v>279.47000000000003</v>
      </c>
      <c r="ER9184" s="73">
        <f t="shared" si="5064"/>
        <v>279.47000000000003</v>
      </c>
      <c r="ES9184" s="73">
        <f t="shared" si="5064"/>
        <v>279.47000000000003</v>
      </c>
      <c r="ET9184" s="73">
        <f t="shared" si="5064"/>
        <v>279.47000000000003</v>
      </c>
      <c r="EU9184" s="73">
        <f t="shared" si="5064"/>
        <v>279.47000000000003</v>
      </c>
      <c r="EV9184" s="73">
        <f t="shared" si="5064"/>
        <v>279.47000000000003</v>
      </c>
      <c r="EW9184" s="73">
        <f t="shared" si="5064"/>
        <v>279.47000000000003</v>
      </c>
      <c r="EX9184" s="73">
        <f t="shared" si="5064"/>
        <v>279.47000000000003</v>
      </c>
      <c r="EY9184" s="73">
        <f t="shared" si="5064"/>
        <v>279.47000000000003</v>
      </c>
      <c r="EZ9184" s="73">
        <f t="shared" si="5064"/>
        <v>279.47000000000003</v>
      </c>
      <c r="FA9184" s="73">
        <f t="shared" si="5064"/>
        <v>279.47000000000003</v>
      </c>
      <c r="FB9184" s="73">
        <f t="shared" si="5064"/>
        <v>279.47000000000003</v>
      </c>
      <c r="FC9184" s="73">
        <f t="shared" si="5064"/>
        <v>279.47000000000003</v>
      </c>
      <c r="FD9184" s="73">
        <f t="shared" si="5064"/>
        <v>279.47000000000003</v>
      </c>
      <c r="FE9184" s="73">
        <f t="shared" si="5064"/>
        <v>279.47000000000003</v>
      </c>
      <c r="FF9184" s="73">
        <f t="shared" si="5064"/>
        <v>279.47000000000003</v>
      </c>
      <c r="FG9184" s="73">
        <f t="shared" si="5064"/>
        <v>279.47000000000003</v>
      </c>
      <c r="FH9184" s="73">
        <f t="shared" si="5064"/>
        <v>279.47000000000003</v>
      </c>
      <c r="FI9184" s="73">
        <f t="shared" si="5064"/>
        <v>279.47000000000003</v>
      </c>
      <c r="FJ9184" s="73">
        <f t="shared" si="5064"/>
        <v>279.47000000000003</v>
      </c>
      <c r="FK9184" s="73">
        <f t="shared" si="5064"/>
        <v>279.47000000000003</v>
      </c>
      <c r="FL9184" s="73">
        <f t="shared" si="5064"/>
        <v>279.47000000000003</v>
      </c>
      <c r="FM9184" s="73">
        <f t="shared" si="5064"/>
        <v>279.47000000000003</v>
      </c>
      <c r="FN9184" s="73">
        <f t="shared" si="5064"/>
        <v>279.47000000000003</v>
      </c>
      <c r="FO9184" s="73">
        <f t="shared" si="5064"/>
        <v>279.47000000000003</v>
      </c>
      <c r="FP9184" s="73">
        <f t="shared" si="5064"/>
        <v>279.47000000000003</v>
      </c>
      <c r="FQ9184" s="73">
        <f t="shared" si="5064"/>
        <v>279.47000000000003</v>
      </c>
      <c r="FR9184" s="73">
        <f t="shared" si="5064"/>
        <v>279.47000000000003</v>
      </c>
      <c r="FS9184" s="73">
        <f t="shared" si="5064"/>
        <v>279.47000000000003</v>
      </c>
      <c r="FT9184" s="73">
        <f t="shared" si="5064"/>
        <v>279.47000000000003</v>
      </c>
      <c r="FU9184" s="73">
        <f t="shared" si="5064"/>
        <v>279.47000000000003</v>
      </c>
      <c r="FV9184" s="73">
        <f t="shared" si="5064"/>
        <v>279.47000000000003</v>
      </c>
      <c r="FW9184" s="73">
        <f t="shared" si="5064"/>
        <v>279.47000000000003</v>
      </c>
      <c r="FX9184" s="73">
        <f t="shared" si="5064"/>
        <v>279.47000000000003</v>
      </c>
      <c r="FY9184" s="73">
        <f t="shared" si="5064"/>
        <v>279.47000000000003</v>
      </c>
      <c r="FZ9184" s="73">
        <f t="shared" si="5064"/>
        <v>279.47000000000003</v>
      </c>
      <c r="GA9184" s="73">
        <f t="shared" si="5064"/>
        <v>279.47000000000003</v>
      </c>
      <c r="GB9184" s="73">
        <f t="shared" si="5064"/>
        <v>279.47000000000003</v>
      </c>
      <c r="GC9184" s="73">
        <f t="shared" si="5064"/>
        <v>279.47000000000003</v>
      </c>
      <c r="GD9184" s="73">
        <f t="shared" si="5064"/>
        <v>279.47000000000003</v>
      </c>
      <c r="GE9184" s="73">
        <f t="shared" si="5064"/>
        <v>279.47000000000003</v>
      </c>
      <c r="GF9184" s="73">
        <f t="shared" si="5064"/>
        <v>279.47000000000003</v>
      </c>
      <c r="GG9184" s="73">
        <f t="shared" si="5064"/>
        <v>279.47000000000003</v>
      </c>
      <c r="GH9184" s="73">
        <f t="shared" si="5064"/>
        <v>279.47000000000003</v>
      </c>
      <c r="GI9184" s="73">
        <f t="shared" si="5064"/>
        <v>279.47000000000003</v>
      </c>
      <c r="GJ9184" s="73">
        <f t="shared" si="5064"/>
        <v>279.47000000000003</v>
      </c>
      <c r="GK9184" s="73">
        <f t="shared" si="5064"/>
        <v>279.47000000000003</v>
      </c>
      <c r="GL9184" s="73">
        <f t="shared" si="5064"/>
        <v>279.47000000000003</v>
      </c>
      <c r="GM9184" s="73">
        <f t="shared" si="5064"/>
        <v>279.47000000000003</v>
      </c>
      <c r="GN9184" s="73">
        <f t="shared" si="5064"/>
        <v>279.47000000000003</v>
      </c>
      <c r="GO9184" s="73">
        <f t="shared" si="5064"/>
        <v>279.47000000000003</v>
      </c>
      <c r="GP9184" s="73">
        <f t="shared" ref="GP9184:JA9184" si="5065">(GO9184+$F$9100*$F$9102*($F$55/$F$9101*GO9183+$F$55/$F$9101*GO9185))/(1+$F$9100*$F$9102*($F$55/$F$9101+$F$55/$F$9101))</f>
        <v>279.47000000000003</v>
      </c>
      <c r="GQ9184" s="73">
        <f t="shared" si="5065"/>
        <v>279.47000000000003</v>
      </c>
      <c r="GR9184" s="73">
        <f t="shared" si="5065"/>
        <v>279.47000000000003</v>
      </c>
      <c r="GS9184" s="73">
        <f t="shared" si="5065"/>
        <v>279.47000000000003</v>
      </c>
      <c r="GT9184" s="73">
        <f t="shared" si="5065"/>
        <v>279.47000000000003</v>
      </c>
      <c r="GU9184" s="73">
        <f t="shared" si="5065"/>
        <v>279.47000000000003</v>
      </c>
      <c r="GV9184" s="73">
        <f t="shared" si="5065"/>
        <v>279.47000000000003</v>
      </c>
      <c r="GW9184" s="73">
        <f t="shared" si="5065"/>
        <v>279.47000000000003</v>
      </c>
      <c r="GX9184" s="73">
        <f t="shared" si="5065"/>
        <v>279.47000000000003</v>
      </c>
      <c r="GY9184" s="73">
        <f t="shared" si="5065"/>
        <v>279.47000000000003</v>
      </c>
      <c r="GZ9184" s="73">
        <f t="shared" si="5065"/>
        <v>279.47000000000003</v>
      </c>
      <c r="HA9184" s="73">
        <f t="shared" si="5065"/>
        <v>279.47000000000003</v>
      </c>
      <c r="HB9184" s="73">
        <f t="shared" si="5065"/>
        <v>279.47000000000003</v>
      </c>
      <c r="HC9184" s="73">
        <f t="shared" si="5065"/>
        <v>279.47000000000003</v>
      </c>
      <c r="HD9184" s="73">
        <f t="shared" si="5065"/>
        <v>279.47000000000003</v>
      </c>
      <c r="HE9184" s="73">
        <f t="shared" si="5065"/>
        <v>279.47000000000003</v>
      </c>
      <c r="HF9184" s="73">
        <f t="shared" si="5065"/>
        <v>279.47000000000003</v>
      </c>
      <c r="HG9184" s="73">
        <f t="shared" si="5065"/>
        <v>279.47000000000003</v>
      </c>
      <c r="HH9184" s="73">
        <f t="shared" si="5065"/>
        <v>279.47000000000003</v>
      </c>
      <c r="HI9184" s="73">
        <f t="shared" si="5065"/>
        <v>279.47000000000003</v>
      </c>
      <c r="HJ9184" s="73">
        <f t="shared" si="5065"/>
        <v>279.47000000000003</v>
      </c>
      <c r="HK9184" s="73">
        <f t="shared" si="5065"/>
        <v>279.47000000000003</v>
      </c>
      <c r="HL9184" s="73">
        <f t="shared" si="5065"/>
        <v>279.47000000000003</v>
      </c>
      <c r="HM9184" s="73">
        <f t="shared" si="5065"/>
        <v>279.47000000000003</v>
      </c>
      <c r="HN9184" s="73">
        <f t="shared" si="5065"/>
        <v>279.47000000000003</v>
      </c>
      <c r="HO9184" s="73">
        <f t="shared" si="5065"/>
        <v>279.47000000000003</v>
      </c>
      <c r="HP9184" s="73">
        <f t="shared" si="5065"/>
        <v>279.47000000000003</v>
      </c>
      <c r="HQ9184" s="73">
        <f t="shared" si="5065"/>
        <v>279.47000000000003</v>
      </c>
      <c r="HR9184" s="73">
        <f t="shared" si="5065"/>
        <v>279.47000000000003</v>
      </c>
      <c r="HS9184" s="73">
        <f t="shared" si="5065"/>
        <v>279.47000000000003</v>
      </c>
      <c r="HT9184" s="73">
        <f t="shared" si="5065"/>
        <v>279.47000000000003</v>
      </c>
      <c r="HU9184" s="73">
        <f t="shared" si="5065"/>
        <v>279.47000000000003</v>
      </c>
      <c r="HV9184" s="73">
        <f t="shared" si="5065"/>
        <v>279.47000000000003</v>
      </c>
      <c r="HW9184" s="73">
        <f t="shared" si="5065"/>
        <v>279.47000000000003</v>
      </c>
      <c r="HX9184" s="73">
        <f t="shared" si="5065"/>
        <v>279.47000000000003</v>
      </c>
      <c r="HY9184" s="73">
        <f t="shared" si="5065"/>
        <v>279.47000000000003</v>
      </c>
      <c r="HZ9184" s="73">
        <f t="shared" si="5065"/>
        <v>279.47000000000003</v>
      </c>
      <c r="IA9184" s="73">
        <f t="shared" si="5065"/>
        <v>279.47000000000003</v>
      </c>
      <c r="IB9184" s="73">
        <f t="shared" si="5065"/>
        <v>279.47000000000003</v>
      </c>
      <c r="IC9184" s="73">
        <f t="shared" si="5065"/>
        <v>279.47000000000003</v>
      </c>
      <c r="ID9184" s="73">
        <f t="shared" si="5065"/>
        <v>279.47000000000003</v>
      </c>
      <c r="IE9184" s="73">
        <f t="shared" si="5065"/>
        <v>279.47000000000003</v>
      </c>
      <c r="IF9184" s="73">
        <f t="shared" si="5065"/>
        <v>279.47000000000003</v>
      </c>
      <c r="IG9184" s="73">
        <f t="shared" si="5065"/>
        <v>279.47000000000003</v>
      </c>
      <c r="IH9184" s="73">
        <f t="shared" si="5065"/>
        <v>279.47000000000003</v>
      </c>
      <c r="II9184" s="73">
        <f t="shared" si="5065"/>
        <v>279.47000000000003</v>
      </c>
      <c r="IJ9184" s="73">
        <f t="shared" si="5065"/>
        <v>279.47000000000003</v>
      </c>
      <c r="IK9184" s="73">
        <f t="shared" si="5065"/>
        <v>279.47000000000003</v>
      </c>
      <c r="IL9184" s="73">
        <f t="shared" si="5065"/>
        <v>279.47000000000003</v>
      </c>
      <c r="IM9184" s="73">
        <f t="shared" si="5065"/>
        <v>279.47000000000003</v>
      </c>
      <c r="IN9184" s="73">
        <f t="shared" si="5065"/>
        <v>279.47000000000003</v>
      </c>
      <c r="IO9184" s="73">
        <f t="shared" si="5065"/>
        <v>279.47000000000003</v>
      </c>
      <c r="IP9184" s="73">
        <f t="shared" si="5065"/>
        <v>279.47000000000003</v>
      </c>
      <c r="IQ9184" s="73">
        <f t="shared" si="5065"/>
        <v>279.47000000000003</v>
      </c>
      <c r="IR9184" s="73">
        <f t="shared" si="5065"/>
        <v>279.47000000000003</v>
      </c>
      <c r="IS9184" s="73">
        <f t="shared" si="5065"/>
        <v>279.47000000000003</v>
      </c>
      <c r="IT9184" s="73">
        <f t="shared" si="5065"/>
        <v>279.47000000000003</v>
      </c>
      <c r="IU9184" s="73">
        <f t="shared" si="5065"/>
        <v>279.47000000000003</v>
      </c>
      <c r="IV9184" s="73">
        <f t="shared" si="5065"/>
        <v>279.47000000000003</v>
      </c>
      <c r="IW9184" s="73">
        <f t="shared" si="5065"/>
        <v>279.47000000000003</v>
      </c>
      <c r="IX9184" s="73">
        <f t="shared" si="5065"/>
        <v>279.47000000000003</v>
      </c>
      <c r="IY9184" s="73">
        <f t="shared" si="5065"/>
        <v>279.47000000000003</v>
      </c>
      <c r="IZ9184" s="73">
        <f t="shared" si="5065"/>
        <v>279.47000000000003</v>
      </c>
      <c r="JA9184" s="73">
        <f t="shared" si="5065"/>
        <v>279.47000000000003</v>
      </c>
      <c r="JB9184" s="73">
        <f t="shared" ref="JB9184:KG9184" si="5066">(JA9184+$F$9100*$F$9102*($F$55/$F$9101*JA9183+$F$55/$F$9101*JA9185))/(1+$F$9100*$F$9102*($F$55/$F$9101+$F$55/$F$9101))</f>
        <v>279.47000000000003</v>
      </c>
      <c r="JC9184" s="73">
        <f t="shared" si="5066"/>
        <v>279.47000000000003</v>
      </c>
      <c r="JD9184" s="73">
        <f t="shared" si="5066"/>
        <v>279.47000000000003</v>
      </c>
      <c r="JE9184" s="73">
        <f t="shared" si="5066"/>
        <v>279.47000000000003</v>
      </c>
      <c r="JF9184" s="73">
        <f t="shared" si="5066"/>
        <v>279.47000000000003</v>
      </c>
      <c r="JG9184" s="73">
        <f t="shared" si="5066"/>
        <v>279.47000000000003</v>
      </c>
      <c r="JH9184" s="73">
        <f t="shared" si="5066"/>
        <v>279.47000000000003</v>
      </c>
      <c r="JI9184" s="73">
        <f t="shared" si="5066"/>
        <v>279.47000000000003</v>
      </c>
      <c r="JJ9184" s="73">
        <f t="shared" si="5066"/>
        <v>279.47000000000003</v>
      </c>
      <c r="JK9184" s="73">
        <f t="shared" si="5066"/>
        <v>279.47000000000003</v>
      </c>
      <c r="JL9184" s="73">
        <f t="shared" si="5066"/>
        <v>279.47000000000003</v>
      </c>
      <c r="JM9184" s="73">
        <f t="shared" si="5066"/>
        <v>279.47000000000003</v>
      </c>
      <c r="JN9184" s="73">
        <f t="shared" si="5066"/>
        <v>279.47000000000003</v>
      </c>
      <c r="JO9184" s="73">
        <f t="shared" si="5066"/>
        <v>279.47000000000003</v>
      </c>
      <c r="JP9184" s="73">
        <f t="shared" si="5066"/>
        <v>279.47000000000003</v>
      </c>
      <c r="JQ9184" s="73">
        <f t="shared" si="5066"/>
        <v>279.47000000000003</v>
      </c>
      <c r="JR9184" s="73">
        <f t="shared" si="5066"/>
        <v>279.47000000000003</v>
      </c>
      <c r="JS9184" s="73">
        <f t="shared" si="5066"/>
        <v>279.47000000000003</v>
      </c>
      <c r="JT9184" s="73">
        <f t="shared" si="5066"/>
        <v>279.47000000000003</v>
      </c>
      <c r="JU9184" s="73">
        <f t="shared" si="5066"/>
        <v>279.47000000000003</v>
      </c>
      <c r="JV9184" s="73">
        <f t="shared" si="5066"/>
        <v>279.47000000000003</v>
      </c>
      <c r="JW9184" s="73">
        <f t="shared" si="5066"/>
        <v>279.47000000000003</v>
      </c>
      <c r="JX9184" s="73">
        <f t="shared" si="5066"/>
        <v>279.47000000000003</v>
      </c>
      <c r="JY9184" s="73">
        <f t="shared" si="5066"/>
        <v>279.47000000000003</v>
      </c>
      <c r="JZ9184" s="73">
        <f t="shared" si="5066"/>
        <v>279.47000000000003</v>
      </c>
      <c r="KA9184" s="73">
        <f t="shared" si="5066"/>
        <v>279.47000000000003</v>
      </c>
      <c r="KB9184" s="73">
        <f t="shared" si="5066"/>
        <v>279.47000000000003</v>
      </c>
      <c r="KC9184" s="73">
        <f t="shared" si="5066"/>
        <v>279.47000000000003</v>
      </c>
      <c r="KD9184" s="73">
        <f t="shared" si="5066"/>
        <v>279.47000000000003</v>
      </c>
      <c r="KE9184" s="73">
        <f t="shared" si="5066"/>
        <v>279.47000000000003</v>
      </c>
      <c r="KF9184" s="73">
        <f t="shared" si="5066"/>
        <v>279.47000000000003</v>
      </c>
      <c r="KG9184" s="73">
        <f t="shared" si="5066"/>
        <v>279.47000000000003</v>
      </c>
      <c r="KH9184">
        <v>279.47000000000003</v>
      </c>
      <c r="KL9184" s="84"/>
      <c r="KP9184" s="84"/>
      <c r="KS9184" s="74"/>
      <c r="KT9184" s="74"/>
      <c r="KU9184" s="16"/>
      <c r="KV9184" s="72"/>
      <c r="KW9184" s="72"/>
      <c r="KX9184" s="16"/>
      <c r="KZ9184" s="16"/>
      <c r="LA9184" s="16"/>
      <c r="LB9184" s="74"/>
      <c r="LC9184" s="74"/>
    </row>
    <row r="9185" spans="2:315" x14ac:dyDescent="0.35">
      <c r="B9185">
        <v>79</v>
      </c>
      <c r="C9185">
        <f t="shared" si="4826"/>
        <v>0.78500000000000003</v>
      </c>
      <c r="E9185" s="92">
        <v>279.47000000000003</v>
      </c>
      <c r="F9185" s="73">
        <f t="shared" ref="F9185:BQ9185" si="5067">(E9185+$F$9100*$F$9102*($F$55/$F$9101*E9184+$F$55/$F$9101*E9186))/(1+$F$9100*$F$9102*($F$55/$F$9101+$F$55/$F$9101))</f>
        <v>279.47000000000003</v>
      </c>
      <c r="G9185" s="73">
        <f t="shared" si="5067"/>
        <v>279.47000000000003</v>
      </c>
      <c r="H9185" s="73">
        <f t="shared" si="5067"/>
        <v>279.47000000000003</v>
      </c>
      <c r="I9185" s="73">
        <f t="shared" si="5067"/>
        <v>279.47000000000003</v>
      </c>
      <c r="J9185" s="73">
        <f t="shared" si="5067"/>
        <v>279.47000000000003</v>
      </c>
      <c r="K9185" s="73">
        <f t="shared" si="5067"/>
        <v>279.47000000000003</v>
      </c>
      <c r="L9185" s="73">
        <f t="shared" si="5067"/>
        <v>279.47000000000003</v>
      </c>
      <c r="M9185" s="73">
        <f t="shared" si="5067"/>
        <v>279.47000000000003</v>
      </c>
      <c r="N9185" s="73">
        <f t="shared" si="5067"/>
        <v>279.47000000000003</v>
      </c>
      <c r="O9185" s="73">
        <f t="shared" si="5067"/>
        <v>279.47000000000003</v>
      </c>
      <c r="P9185" s="73">
        <f t="shared" si="5067"/>
        <v>279.47000000000003</v>
      </c>
      <c r="Q9185" s="73">
        <f t="shared" si="5067"/>
        <v>279.47000000000003</v>
      </c>
      <c r="R9185" s="73">
        <f t="shared" si="5067"/>
        <v>279.47000000000003</v>
      </c>
      <c r="S9185" s="73">
        <f t="shared" si="5067"/>
        <v>279.47000000000003</v>
      </c>
      <c r="T9185" s="73">
        <f t="shared" si="5067"/>
        <v>279.47000000000003</v>
      </c>
      <c r="U9185" s="73">
        <f t="shared" si="5067"/>
        <v>279.47000000000003</v>
      </c>
      <c r="V9185" s="73">
        <f t="shared" si="5067"/>
        <v>279.47000000000003</v>
      </c>
      <c r="W9185" s="73">
        <f t="shared" si="5067"/>
        <v>279.47000000000003</v>
      </c>
      <c r="X9185" s="73">
        <f t="shared" si="5067"/>
        <v>279.47000000000003</v>
      </c>
      <c r="Y9185" s="73">
        <f t="shared" si="5067"/>
        <v>279.47000000000003</v>
      </c>
      <c r="Z9185" s="73">
        <f t="shared" si="5067"/>
        <v>279.47000000000003</v>
      </c>
      <c r="AA9185" s="73">
        <f t="shared" si="5067"/>
        <v>279.47000000000003</v>
      </c>
      <c r="AB9185" s="73">
        <f t="shared" si="5067"/>
        <v>279.47000000000003</v>
      </c>
      <c r="AC9185" s="73">
        <f t="shared" si="5067"/>
        <v>279.47000000000003</v>
      </c>
      <c r="AD9185" s="73">
        <f t="shared" si="5067"/>
        <v>279.47000000000003</v>
      </c>
      <c r="AE9185" s="73">
        <f t="shared" si="5067"/>
        <v>279.47000000000003</v>
      </c>
      <c r="AF9185" s="73">
        <f t="shared" si="5067"/>
        <v>279.47000000000003</v>
      </c>
      <c r="AG9185" s="73">
        <f t="shared" si="5067"/>
        <v>279.47000000000003</v>
      </c>
      <c r="AH9185" s="73">
        <f t="shared" si="5067"/>
        <v>279.47000000000003</v>
      </c>
      <c r="AI9185" s="73">
        <f t="shared" si="5067"/>
        <v>279.47000000000003</v>
      </c>
      <c r="AJ9185" s="73">
        <f t="shared" si="5067"/>
        <v>279.47000000000003</v>
      </c>
      <c r="AK9185" s="73">
        <f t="shared" si="5067"/>
        <v>279.47000000000003</v>
      </c>
      <c r="AL9185" s="73">
        <f t="shared" si="5067"/>
        <v>279.47000000000003</v>
      </c>
      <c r="AM9185" s="73">
        <f t="shared" si="5067"/>
        <v>279.47000000000003</v>
      </c>
      <c r="AN9185" s="73">
        <f t="shared" si="5067"/>
        <v>279.47000000000003</v>
      </c>
      <c r="AO9185" s="73">
        <f t="shared" si="5067"/>
        <v>279.47000000000003</v>
      </c>
      <c r="AP9185" s="73">
        <f t="shared" si="5067"/>
        <v>279.47000000000003</v>
      </c>
      <c r="AQ9185" s="73">
        <f t="shared" si="5067"/>
        <v>279.47000000000003</v>
      </c>
      <c r="AR9185" s="73">
        <f t="shared" si="5067"/>
        <v>279.47000000000003</v>
      </c>
      <c r="AS9185" s="73">
        <f t="shared" si="5067"/>
        <v>279.47000000000003</v>
      </c>
      <c r="AT9185" s="73">
        <f t="shared" si="5067"/>
        <v>279.47000000000003</v>
      </c>
      <c r="AU9185" s="73">
        <f t="shared" si="5067"/>
        <v>279.47000000000003</v>
      </c>
      <c r="AV9185" s="73">
        <f t="shared" si="5067"/>
        <v>279.47000000000003</v>
      </c>
      <c r="AW9185" s="73">
        <f t="shared" si="5067"/>
        <v>279.47000000000003</v>
      </c>
      <c r="AX9185" s="73">
        <f t="shared" si="5067"/>
        <v>279.47000000000003</v>
      </c>
      <c r="AY9185" s="73">
        <f t="shared" si="5067"/>
        <v>279.47000000000003</v>
      </c>
      <c r="AZ9185" s="73">
        <f t="shared" si="5067"/>
        <v>279.47000000000003</v>
      </c>
      <c r="BA9185" s="73">
        <f t="shared" si="5067"/>
        <v>279.47000000000003</v>
      </c>
      <c r="BB9185" s="73">
        <f t="shared" si="5067"/>
        <v>279.47000000000003</v>
      </c>
      <c r="BC9185" s="73">
        <f t="shared" si="5067"/>
        <v>279.47000000000003</v>
      </c>
      <c r="BD9185" s="73">
        <f t="shared" si="5067"/>
        <v>279.47000000000003</v>
      </c>
      <c r="BE9185" s="73">
        <f t="shared" si="5067"/>
        <v>279.47000000000003</v>
      </c>
      <c r="BF9185" s="73">
        <f t="shared" si="5067"/>
        <v>279.47000000000003</v>
      </c>
      <c r="BG9185" s="73">
        <f t="shared" si="5067"/>
        <v>279.47000000000003</v>
      </c>
      <c r="BH9185" s="73">
        <f t="shared" si="5067"/>
        <v>279.47000000000003</v>
      </c>
      <c r="BI9185" s="73">
        <f t="shared" si="5067"/>
        <v>279.47000000000003</v>
      </c>
      <c r="BJ9185" s="73">
        <f t="shared" si="5067"/>
        <v>279.47000000000003</v>
      </c>
      <c r="BK9185" s="73">
        <f t="shared" si="5067"/>
        <v>279.47000000000003</v>
      </c>
      <c r="BL9185" s="73">
        <f t="shared" si="5067"/>
        <v>279.47000000000003</v>
      </c>
      <c r="BM9185" s="73">
        <f t="shared" si="5067"/>
        <v>279.47000000000003</v>
      </c>
      <c r="BN9185" s="73">
        <f t="shared" si="5067"/>
        <v>279.47000000000003</v>
      </c>
      <c r="BO9185" s="73">
        <f t="shared" si="5067"/>
        <v>279.47000000000003</v>
      </c>
      <c r="BP9185" s="73">
        <f t="shared" si="5067"/>
        <v>279.47000000000003</v>
      </c>
      <c r="BQ9185" s="73">
        <f t="shared" si="5067"/>
        <v>279.47000000000003</v>
      </c>
      <c r="BR9185" s="73">
        <f t="shared" ref="BR9185:EC9185" si="5068">(BQ9185+$F$9100*$F$9102*($F$55/$F$9101*BQ9184+$F$55/$F$9101*BQ9186))/(1+$F$9100*$F$9102*($F$55/$F$9101+$F$55/$F$9101))</f>
        <v>279.47000000000003</v>
      </c>
      <c r="BS9185" s="73">
        <f t="shared" si="5068"/>
        <v>279.47000000000003</v>
      </c>
      <c r="BT9185" s="73">
        <f t="shared" si="5068"/>
        <v>279.47000000000003</v>
      </c>
      <c r="BU9185" s="73">
        <f t="shared" si="5068"/>
        <v>279.47000000000003</v>
      </c>
      <c r="BV9185" s="73">
        <f t="shared" si="5068"/>
        <v>279.47000000000003</v>
      </c>
      <c r="BW9185" s="73">
        <f t="shared" si="5068"/>
        <v>279.47000000000003</v>
      </c>
      <c r="BX9185" s="73">
        <f t="shared" si="5068"/>
        <v>279.47000000000003</v>
      </c>
      <c r="BY9185" s="73">
        <f t="shared" si="5068"/>
        <v>279.47000000000003</v>
      </c>
      <c r="BZ9185" s="73">
        <f t="shared" si="5068"/>
        <v>279.47000000000003</v>
      </c>
      <c r="CA9185" s="73">
        <f t="shared" si="5068"/>
        <v>279.47000000000003</v>
      </c>
      <c r="CB9185" s="73">
        <f t="shared" si="5068"/>
        <v>279.47000000000003</v>
      </c>
      <c r="CC9185" s="73">
        <f t="shared" si="5068"/>
        <v>279.47000000000003</v>
      </c>
      <c r="CD9185" s="73">
        <f t="shared" si="5068"/>
        <v>279.47000000000003</v>
      </c>
      <c r="CE9185" s="73">
        <f t="shared" si="5068"/>
        <v>279.47000000000003</v>
      </c>
      <c r="CF9185" s="73">
        <f t="shared" si="5068"/>
        <v>279.47000000000003</v>
      </c>
      <c r="CG9185" s="73">
        <f t="shared" si="5068"/>
        <v>279.47000000000003</v>
      </c>
      <c r="CH9185" s="73">
        <f t="shared" si="5068"/>
        <v>279.47000000000003</v>
      </c>
      <c r="CI9185" s="73">
        <f t="shared" si="5068"/>
        <v>279.47000000000003</v>
      </c>
      <c r="CJ9185" s="73">
        <f t="shared" si="5068"/>
        <v>279.47000000000003</v>
      </c>
      <c r="CK9185" s="73">
        <f t="shared" si="5068"/>
        <v>279.47000000000003</v>
      </c>
      <c r="CL9185" s="73">
        <f t="shared" si="5068"/>
        <v>279.47000000000003</v>
      </c>
      <c r="CM9185" s="73">
        <f t="shared" si="5068"/>
        <v>279.47000000000003</v>
      </c>
      <c r="CN9185" s="73">
        <f t="shared" si="5068"/>
        <v>279.47000000000003</v>
      </c>
      <c r="CO9185" s="73">
        <f t="shared" si="5068"/>
        <v>279.47000000000003</v>
      </c>
      <c r="CP9185" s="73">
        <f t="shared" si="5068"/>
        <v>279.47000000000003</v>
      </c>
      <c r="CQ9185" s="73">
        <f t="shared" si="5068"/>
        <v>279.47000000000003</v>
      </c>
      <c r="CR9185" s="73">
        <f t="shared" si="5068"/>
        <v>279.47000000000003</v>
      </c>
      <c r="CS9185" s="73">
        <f t="shared" si="5068"/>
        <v>279.47000000000003</v>
      </c>
      <c r="CT9185" s="73">
        <f t="shared" si="5068"/>
        <v>279.47000000000003</v>
      </c>
      <c r="CU9185" s="73">
        <f t="shared" si="5068"/>
        <v>279.47000000000003</v>
      </c>
      <c r="CV9185" s="73">
        <f t="shared" si="5068"/>
        <v>279.47000000000003</v>
      </c>
      <c r="CW9185" s="73">
        <f t="shared" si="5068"/>
        <v>279.47000000000003</v>
      </c>
      <c r="CX9185" s="73">
        <f t="shared" si="5068"/>
        <v>279.47000000000003</v>
      </c>
      <c r="CY9185" s="73">
        <f t="shared" si="5068"/>
        <v>279.47000000000003</v>
      </c>
      <c r="CZ9185" s="73">
        <f t="shared" si="5068"/>
        <v>279.47000000000003</v>
      </c>
      <c r="DA9185" s="73">
        <f t="shared" si="5068"/>
        <v>279.47000000000003</v>
      </c>
      <c r="DB9185" s="73">
        <f t="shared" si="5068"/>
        <v>279.47000000000003</v>
      </c>
      <c r="DC9185" s="73">
        <f t="shared" si="5068"/>
        <v>279.47000000000003</v>
      </c>
      <c r="DD9185" s="73">
        <f t="shared" si="5068"/>
        <v>279.47000000000003</v>
      </c>
      <c r="DE9185" s="73">
        <f t="shared" si="5068"/>
        <v>279.47000000000003</v>
      </c>
      <c r="DF9185" s="73">
        <f t="shared" si="5068"/>
        <v>279.47000000000003</v>
      </c>
      <c r="DG9185" s="73">
        <f t="shared" si="5068"/>
        <v>279.47000000000003</v>
      </c>
      <c r="DH9185" s="73">
        <f t="shared" si="5068"/>
        <v>279.47000000000003</v>
      </c>
      <c r="DI9185" s="73">
        <f t="shared" si="5068"/>
        <v>279.47000000000003</v>
      </c>
      <c r="DJ9185" s="73">
        <f t="shared" si="5068"/>
        <v>279.47000000000003</v>
      </c>
      <c r="DK9185" s="73">
        <f t="shared" si="5068"/>
        <v>279.47000000000003</v>
      </c>
      <c r="DL9185" s="73">
        <f t="shared" si="5068"/>
        <v>279.47000000000003</v>
      </c>
      <c r="DM9185" s="73">
        <f t="shared" si="5068"/>
        <v>279.47000000000003</v>
      </c>
      <c r="DN9185" s="73">
        <f t="shared" si="5068"/>
        <v>279.47000000000003</v>
      </c>
      <c r="DO9185" s="73">
        <f t="shared" si="5068"/>
        <v>279.47000000000003</v>
      </c>
      <c r="DP9185" s="73">
        <f t="shared" si="5068"/>
        <v>279.47000000000003</v>
      </c>
      <c r="DQ9185" s="73">
        <f t="shared" si="5068"/>
        <v>279.47000000000003</v>
      </c>
      <c r="DR9185" s="73">
        <f t="shared" si="5068"/>
        <v>279.47000000000003</v>
      </c>
      <c r="DS9185" s="73">
        <f t="shared" si="5068"/>
        <v>279.47000000000003</v>
      </c>
      <c r="DT9185" s="73">
        <f t="shared" si="5068"/>
        <v>279.47000000000003</v>
      </c>
      <c r="DU9185" s="73">
        <f t="shared" si="5068"/>
        <v>279.47000000000003</v>
      </c>
      <c r="DV9185" s="73">
        <f t="shared" si="5068"/>
        <v>279.47000000000003</v>
      </c>
      <c r="DW9185" s="73">
        <f t="shared" si="5068"/>
        <v>279.47000000000003</v>
      </c>
      <c r="DX9185" s="73">
        <f t="shared" si="5068"/>
        <v>279.47000000000003</v>
      </c>
      <c r="DY9185" s="73">
        <f t="shared" si="5068"/>
        <v>279.47000000000003</v>
      </c>
      <c r="DZ9185" s="73">
        <f t="shared" si="5068"/>
        <v>279.47000000000003</v>
      </c>
      <c r="EA9185" s="73">
        <f t="shared" si="5068"/>
        <v>279.47000000000003</v>
      </c>
      <c r="EB9185" s="73">
        <f t="shared" si="5068"/>
        <v>279.47000000000003</v>
      </c>
      <c r="EC9185" s="73">
        <f t="shared" si="5068"/>
        <v>279.47000000000003</v>
      </c>
      <c r="ED9185" s="73">
        <f t="shared" ref="ED9185:GO9185" si="5069">(EC9185+$F$9100*$F$9102*($F$55/$F$9101*EC9184+$F$55/$F$9101*EC9186))/(1+$F$9100*$F$9102*($F$55/$F$9101+$F$55/$F$9101))</f>
        <v>279.47000000000003</v>
      </c>
      <c r="EE9185" s="73">
        <f t="shared" si="5069"/>
        <v>279.47000000000003</v>
      </c>
      <c r="EF9185" s="73">
        <f t="shared" si="5069"/>
        <v>279.47000000000003</v>
      </c>
      <c r="EG9185" s="73">
        <f t="shared" si="5069"/>
        <v>279.47000000000003</v>
      </c>
      <c r="EH9185" s="73">
        <f t="shared" si="5069"/>
        <v>279.47000000000003</v>
      </c>
      <c r="EI9185" s="73">
        <f t="shared" si="5069"/>
        <v>279.47000000000003</v>
      </c>
      <c r="EJ9185" s="73">
        <f t="shared" si="5069"/>
        <v>279.47000000000003</v>
      </c>
      <c r="EK9185" s="73">
        <f t="shared" si="5069"/>
        <v>279.47000000000003</v>
      </c>
      <c r="EL9185" s="73">
        <f t="shared" si="5069"/>
        <v>279.47000000000003</v>
      </c>
      <c r="EM9185" s="73">
        <f t="shared" si="5069"/>
        <v>279.47000000000003</v>
      </c>
      <c r="EN9185" s="73">
        <f t="shared" si="5069"/>
        <v>279.47000000000003</v>
      </c>
      <c r="EO9185" s="73">
        <f t="shared" si="5069"/>
        <v>279.47000000000003</v>
      </c>
      <c r="EP9185" s="73">
        <f t="shared" si="5069"/>
        <v>279.47000000000003</v>
      </c>
      <c r="EQ9185" s="73">
        <f t="shared" si="5069"/>
        <v>279.47000000000003</v>
      </c>
      <c r="ER9185" s="73">
        <f t="shared" si="5069"/>
        <v>279.47000000000003</v>
      </c>
      <c r="ES9185" s="73">
        <f t="shared" si="5069"/>
        <v>279.47000000000003</v>
      </c>
      <c r="ET9185" s="73">
        <f t="shared" si="5069"/>
        <v>279.47000000000003</v>
      </c>
      <c r="EU9185" s="73">
        <f t="shared" si="5069"/>
        <v>279.47000000000003</v>
      </c>
      <c r="EV9185" s="73">
        <f t="shared" si="5069"/>
        <v>279.47000000000003</v>
      </c>
      <c r="EW9185" s="73">
        <f t="shared" si="5069"/>
        <v>279.47000000000003</v>
      </c>
      <c r="EX9185" s="73">
        <f t="shared" si="5069"/>
        <v>279.47000000000003</v>
      </c>
      <c r="EY9185" s="73">
        <f t="shared" si="5069"/>
        <v>279.47000000000003</v>
      </c>
      <c r="EZ9185" s="73">
        <f t="shared" si="5069"/>
        <v>279.47000000000003</v>
      </c>
      <c r="FA9185" s="73">
        <f t="shared" si="5069"/>
        <v>279.47000000000003</v>
      </c>
      <c r="FB9185" s="73">
        <f t="shared" si="5069"/>
        <v>279.47000000000003</v>
      </c>
      <c r="FC9185" s="73">
        <f t="shared" si="5069"/>
        <v>279.47000000000003</v>
      </c>
      <c r="FD9185" s="73">
        <f t="shared" si="5069"/>
        <v>279.47000000000003</v>
      </c>
      <c r="FE9185" s="73">
        <f t="shared" si="5069"/>
        <v>279.47000000000003</v>
      </c>
      <c r="FF9185" s="73">
        <f t="shared" si="5069"/>
        <v>279.47000000000003</v>
      </c>
      <c r="FG9185" s="73">
        <f t="shared" si="5069"/>
        <v>279.47000000000003</v>
      </c>
      <c r="FH9185" s="73">
        <f t="shared" si="5069"/>
        <v>279.47000000000003</v>
      </c>
      <c r="FI9185" s="73">
        <f t="shared" si="5069"/>
        <v>279.47000000000003</v>
      </c>
      <c r="FJ9185" s="73">
        <f t="shared" si="5069"/>
        <v>279.47000000000003</v>
      </c>
      <c r="FK9185" s="73">
        <f t="shared" si="5069"/>
        <v>279.47000000000003</v>
      </c>
      <c r="FL9185" s="73">
        <f t="shared" si="5069"/>
        <v>279.47000000000003</v>
      </c>
      <c r="FM9185" s="73">
        <f t="shared" si="5069"/>
        <v>279.47000000000003</v>
      </c>
      <c r="FN9185" s="73">
        <f t="shared" si="5069"/>
        <v>279.47000000000003</v>
      </c>
      <c r="FO9185" s="73">
        <f t="shared" si="5069"/>
        <v>279.47000000000003</v>
      </c>
      <c r="FP9185" s="73">
        <f t="shared" si="5069"/>
        <v>279.47000000000003</v>
      </c>
      <c r="FQ9185" s="73">
        <f t="shared" si="5069"/>
        <v>279.47000000000003</v>
      </c>
      <c r="FR9185" s="73">
        <f t="shared" si="5069"/>
        <v>279.47000000000003</v>
      </c>
      <c r="FS9185" s="73">
        <f t="shared" si="5069"/>
        <v>279.47000000000003</v>
      </c>
      <c r="FT9185" s="73">
        <f t="shared" si="5069"/>
        <v>279.47000000000003</v>
      </c>
      <c r="FU9185" s="73">
        <f t="shared" si="5069"/>
        <v>279.47000000000003</v>
      </c>
      <c r="FV9185" s="73">
        <f t="shared" si="5069"/>
        <v>279.47000000000003</v>
      </c>
      <c r="FW9185" s="73">
        <f t="shared" si="5069"/>
        <v>279.47000000000003</v>
      </c>
      <c r="FX9185" s="73">
        <f t="shared" si="5069"/>
        <v>279.47000000000003</v>
      </c>
      <c r="FY9185" s="73">
        <f t="shared" si="5069"/>
        <v>279.47000000000003</v>
      </c>
      <c r="FZ9185" s="73">
        <f t="shared" si="5069"/>
        <v>279.47000000000003</v>
      </c>
      <c r="GA9185" s="73">
        <f t="shared" si="5069"/>
        <v>279.47000000000003</v>
      </c>
      <c r="GB9185" s="73">
        <f t="shared" si="5069"/>
        <v>279.47000000000003</v>
      </c>
      <c r="GC9185" s="73">
        <f t="shared" si="5069"/>
        <v>279.47000000000003</v>
      </c>
      <c r="GD9185" s="73">
        <f t="shared" si="5069"/>
        <v>279.47000000000003</v>
      </c>
      <c r="GE9185" s="73">
        <f t="shared" si="5069"/>
        <v>279.47000000000003</v>
      </c>
      <c r="GF9185" s="73">
        <f t="shared" si="5069"/>
        <v>279.47000000000003</v>
      </c>
      <c r="GG9185" s="73">
        <f t="shared" si="5069"/>
        <v>279.47000000000003</v>
      </c>
      <c r="GH9185" s="73">
        <f t="shared" si="5069"/>
        <v>279.47000000000003</v>
      </c>
      <c r="GI9185" s="73">
        <f t="shared" si="5069"/>
        <v>279.47000000000003</v>
      </c>
      <c r="GJ9185" s="73">
        <f t="shared" si="5069"/>
        <v>279.47000000000003</v>
      </c>
      <c r="GK9185" s="73">
        <f t="shared" si="5069"/>
        <v>279.47000000000003</v>
      </c>
      <c r="GL9185" s="73">
        <f t="shared" si="5069"/>
        <v>279.47000000000003</v>
      </c>
      <c r="GM9185" s="73">
        <f t="shared" si="5069"/>
        <v>279.47000000000003</v>
      </c>
      <c r="GN9185" s="73">
        <f t="shared" si="5069"/>
        <v>279.47000000000003</v>
      </c>
      <c r="GO9185" s="73">
        <f t="shared" si="5069"/>
        <v>279.47000000000003</v>
      </c>
      <c r="GP9185" s="73">
        <f t="shared" ref="GP9185:JA9185" si="5070">(GO9185+$F$9100*$F$9102*($F$55/$F$9101*GO9184+$F$55/$F$9101*GO9186))/(1+$F$9100*$F$9102*($F$55/$F$9101+$F$55/$F$9101))</f>
        <v>279.47000000000003</v>
      </c>
      <c r="GQ9185" s="73">
        <f t="shared" si="5070"/>
        <v>279.47000000000003</v>
      </c>
      <c r="GR9185" s="73">
        <f t="shared" si="5070"/>
        <v>279.47000000000003</v>
      </c>
      <c r="GS9185" s="73">
        <f t="shared" si="5070"/>
        <v>279.47000000000003</v>
      </c>
      <c r="GT9185" s="73">
        <f t="shared" si="5070"/>
        <v>279.47000000000003</v>
      </c>
      <c r="GU9185" s="73">
        <f t="shared" si="5070"/>
        <v>279.47000000000003</v>
      </c>
      <c r="GV9185" s="73">
        <f t="shared" si="5070"/>
        <v>279.47000000000003</v>
      </c>
      <c r="GW9185" s="73">
        <f t="shared" si="5070"/>
        <v>279.47000000000003</v>
      </c>
      <c r="GX9185" s="73">
        <f t="shared" si="5070"/>
        <v>279.47000000000003</v>
      </c>
      <c r="GY9185" s="73">
        <f t="shared" si="5070"/>
        <v>279.47000000000003</v>
      </c>
      <c r="GZ9185" s="73">
        <f t="shared" si="5070"/>
        <v>279.47000000000003</v>
      </c>
      <c r="HA9185" s="73">
        <f t="shared" si="5070"/>
        <v>279.47000000000003</v>
      </c>
      <c r="HB9185" s="73">
        <f t="shared" si="5070"/>
        <v>279.47000000000003</v>
      </c>
      <c r="HC9185" s="73">
        <f t="shared" si="5070"/>
        <v>279.47000000000003</v>
      </c>
      <c r="HD9185" s="73">
        <f t="shared" si="5070"/>
        <v>279.47000000000003</v>
      </c>
      <c r="HE9185" s="73">
        <f t="shared" si="5070"/>
        <v>279.47000000000003</v>
      </c>
      <c r="HF9185" s="73">
        <f t="shared" si="5070"/>
        <v>279.47000000000003</v>
      </c>
      <c r="HG9185" s="73">
        <f t="shared" si="5070"/>
        <v>279.47000000000003</v>
      </c>
      <c r="HH9185" s="73">
        <f t="shared" si="5070"/>
        <v>279.47000000000003</v>
      </c>
      <c r="HI9185" s="73">
        <f t="shared" si="5070"/>
        <v>279.47000000000003</v>
      </c>
      <c r="HJ9185" s="73">
        <f t="shared" si="5070"/>
        <v>279.47000000000003</v>
      </c>
      <c r="HK9185" s="73">
        <f t="shared" si="5070"/>
        <v>279.47000000000003</v>
      </c>
      <c r="HL9185" s="73">
        <f t="shared" si="5070"/>
        <v>279.47000000000003</v>
      </c>
      <c r="HM9185" s="73">
        <f t="shared" si="5070"/>
        <v>279.47000000000003</v>
      </c>
      <c r="HN9185" s="73">
        <f t="shared" si="5070"/>
        <v>279.47000000000003</v>
      </c>
      <c r="HO9185" s="73">
        <f t="shared" si="5070"/>
        <v>279.47000000000003</v>
      </c>
      <c r="HP9185" s="73">
        <f t="shared" si="5070"/>
        <v>279.47000000000003</v>
      </c>
      <c r="HQ9185" s="73">
        <f t="shared" si="5070"/>
        <v>279.47000000000003</v>
      </c>
      <c r="HR9185" s="73">
        <f t="shared" si="5070"/>
        <v>279.47000000000003</v>
      </c>
      <c r="HS9185" s="73">
        <f t="shared" si="5070"/>
        <v>279.47000000000003</v>
      </c>
      <c r="HT9185" s="73">
        <f t="shared" si="5070"/>
        <v>279.47000000000003</v>
      </c>
      <c r="HU9185" s="73">
        <f t="shared" si="5070"/>
        <v>279.47000000000003</v>
      </c>
      <c r="HV9185" s="73">
        <f t="shared" si="5070"/>
        <v>279.47000000000003</v>
      </c>
      <c r="HW9185" s="73">
        <f t="shared" si="5070"/>
        <v>279.47000000000003</v>
      </c>
      <c r="HX9185" s="73">
        <f t="shared" si="5070"/>
        <v>279.47000000000003</v>
      </c>
      <c r="HY9185" s="73">
        <f t="shared" si="5070"/>
        <v>279.47000000000003</v>
      </c>
      <c r="HZ9185" s="73">
        <f t="shared" si="5070"/>
        <v>279.47000000000003</v>
      </c>
      <c r="IA9185" s="73">
        <f t="shared" si="5070"/>
        <v>279.47000000000003</v>
      </c>
      <c r="IB9185" s="73">
        <f t="shared" si="5070"/>
        <v>279.47000000000003</v>
      </c>
      <c r="IC9185" s="73">
        <f t="shared" si="5070"/>
        <v>279.47000000000003</v>
      </c>
      <c r="ID9185" s="73">
        <f t="shared" si="5070"/>
        <v>279.47000000000003</v>
      </c>
      <c r="IE9185" s="73">
        <f t="shared" si="5070"/>
        <v>279.47000000000003</v>
      </c>
      <c r="IF9185" s="73">
        <f t="shared" si="5070"/>
        <v>279.47000000000003</v>
      </c>
      <c r="IG9185" s="73">
        <f t="shared" si="5070"/>
        <v>279.47000000000003</v>
      </c>
      <c r="IH9185" s="73">
        <f t="shared" si="5070"/>
        <v>279.47000000000003</v>
      </c>
      <c r="II9185" s="73">
        <f t="shared" si="5070"/>
        <v>279.47000000000003</v>
      </c>
      <c r="IJ9185" s="73">
        <f t="shared" si="5070"/>
        <v>279.47000000000003</v>
      </c>
      <c r="IK9185" s="73">
        <f t="shared" si="5070"/>
        <v>279.47000000000003</v>
      </c>
      <c r="IL9185" s="73">
        <f t="shared" si="5070"/>
        <v>279.47000000000003</v>
      </c>
      <c r="IM9185" s="73">
        <f t="shared" si="5070"/>
        <v>279.47000000000003</v>
      </c>
      <c r="IN9185" s="73">
        <f t="shared" si="5070"/>
        <v>279.47000000000003</v>
      </c>
      <c r="IO9185" s="73">
        <f t="shared" si="5070"/>
        <v>279.47000000000003</v>
      </c>
      <c r="IP9185" s="73">
        <f t="shared" si="5070"/>
        <v>279.47000000000003</v>
      </c>
      <c r="IQ9185" s="73">
        <f t="shared" si="5070"/>
        <v>279.47000000000003</v>
      </c>
      <c r="IR9185" s="73">
        <f t="shared" si="5070"/>
        <v>279.47000000000003</v>
      </c>
      <c r="IS9185" s="73">
        <f t="shared" si="5070"/>
        <v>279.47000000000003</v>
      </c>
      <c r="IT9185" s="73">
        <f t="shared" si="5070"/>
        <v>279.47000000000003</v>
      </c>
      <c r="IU9185" s="73">
        <f t="shared" si="5070"/>
        <v>279.47000000000003</v>
      </c>
      <c r="IV9185" s="73">
        <f t="shared" si="5070"/>
        <v>279.47000000000003</v>
      </c>
      <c r="IW9185" s="73">
        <f t="shared" si="5070"/>
        <v>279.47000000000003</v>
      </c>
      <c r="IX9185" s="73">
        <f t="shared" si="5070"/>
        <v>279.47000000000003</v>
      </c>
      <c r="IY9185" s="73">
        <f t="shared" si="5070"/>
        <v>279.47000000000003</v>
      </c>
      <c r="IZ9185" s="73">
        <f t="shared" si="5070"/>
        <v>279.47000000000003</v>
      </c>
      <c r="JA9185" s="73">
        <f t="shared" si="5070"/>
        <v>279.47000000000003</v>
      </c>
      <c r="JB9185" s="73">
        <f t="shared" ref="JB9185:KG9185" si="5071">(JA9185+$F$9100*$F$9102*($F$55/$F$9101*JA9184+$F$55/$F$9101*JA9186))/(1+$F$9100*$F$9102*($F$55/$F$9101+$F$55/$F$9101))</f>
        <v>279.47000000000003</v>
      </c>
      <c r="JC9185" s="73">
        <f t="shared" si="5071"/>
        <v>279.47000000000003</v>
      </c>
      <c r="JD9185" s="73">
        <f t="shared" si="5071"/>
        <v>279.47000000000003</v>
      </c>
      <c r="JE9185" s="73">
        <f t="shared" si="5071"/>
        <v>279.47000000000003</v>
      </c>
      <c r="JF9185" s="73">
        <f t="shared" si="5071"/>
        <v>279.47000000000003</v>
      </c>
      <c r="JG9185" s="73">
        <f t="shared" si="5071"/>
        <v>279.47000000000003</v>
      </c>
      <c r="JH9185" s="73">
        <f t="shared" si="5071"/>
        <v>279.47000000000003</v>
      </c>
      <c r="JI9185" s="73">
        <f t="shared" si="5071"/>
        <v>279.47000000000003</v>
      </c>
      <c r="JJ9185" s="73">
        <f t="shared" si="5071"/>
        <v>279.47000000000003</v>
      </c>
      <c r="JK9185" s="73">
        <f t="shared" si="5071"/>
        <v>279.47000000000003</v>
      </c>
      <c r="JL9185" s="73">
        <f t="shared" si="5071"/>
        <v>279.47000000000003</v>
      </c>
      <c r="JM9185" s="73">
        <f t="shared" si="5071"/>
        <v>279.47000000000003</v>
      </c>
      <c r="JN9185" s="73">
        <f t="shared" si="5071"/>
        <v>279.47000000000003</v>
      </c>
      <c r="JO9185" s="73">
        <f t="shared" si="5071"/>
        <v>279.47000000000003</v>
      </c>
      <c r="JP9185" s="73">
        <f t="shared" si="5071"/>
        <v>279.47000000000003</v>
      </c>
      <c r="JQ9185" s="73">
        <f t="shared" si="5071"/>
        <v>279.47000000000003</v>
      </c>
      <c r="JR9185" s="73">
        <f t="shared" si="5071"/>
        <v>279.47000000000003</v>
      </c>
      <c r="JS9185" s="73">
        <f t="shared" si="5071"/>
        <v>279.47000000000003</v>
      </c>
      <c r="JT9185" s="73">
        <f t="shared" si="5071"/>
        <v>279.47000000000003</v>
      </c>
      <c r="JU9185" s="73">
        <f t="shared" si="5071"/>
        <v>279.47000000000003</v>
      </c>
      <c r="JV9185" s="73">
        <f t="shared" si="5071"/>
        <v>279.47000000000003</v>
      </c>
      <c r="JW9185" s="73">
        <f t="shared" si="5071"/>
        <v>279.47000000000003</v>
      </c>
      <c r="JX9185" s="73">
        <f t="shared" si="5071"/>
        <v>279.47000000000003</v>
      </c>
      <c r="JY9185" s="73">
        <f t="shared" si="5071"/>
        <v>279.47000000000003</v>
      </c>
      <c r="JZ9185" s="73">
        <f t="shared" si="5071"/>
        <v>279.47000000000003</v>
      </c>
      <c r="KA9185" s="73">
        <f t="shared" si="5071"/>
        <v>279.47000000000003</v>
      </c>
      <c r="KB9185" s="73">
        <f t="shared" si="5071"/>
        <v>279.47000000000003</v>
      </c>
      <c r="KC9185" s="73">
        <f t="shared" si="5071"/>
        <v>279.47000000000003</v>
      </c>
      <c r="KD9185" s="73">
        <f t="shared" si="5071"/>
        <v>279.47000000000003</v>
      </c>
      <c r="KE9185" s="73">
        <f t="shared" si="5071"/>
        <v>279.47000000000003</v>
      </c>
      <c r="KF9185" s="73">
        <f t="shared" si="5071"/>
        <v>279.47000000000003</v>
      </c>
      <c r="KG9185" s="73">
        <f t="shared" si="5071"/>
        <v>279.47000000000003</v>
      </c>
      <c r="KH9185">
        <v>279.47000000000003</v>
      </c>
      <c r="KL9185" s="84"/>
      <c r="KP9185" s="84"/>
      <c r="KS9185" s="74"/>
      <c r="KT9185" s="74"/>
      <c r="KU9185" s="16"/>
      <c r="KV9185" s="72"/>
      <c r="KW9185" s="72"/>
      <c r="KX9185" s="16"/>
      <c r="KZ9185" s="16"/>
      <c r="LA9185" s="16"/>
      <c r="LB9185" s="74"/>
      <c r="LC9185" s="74"/>
    </row>
    <row r="9186" spans="2:315" x14ac:dyDescent="0.35">
      <c r="B9186">
        <v>80</v>
      </c>
      <c r="C9186">
        <f t="shared" si="4826"/>
        <v>0.79500000000000004</v>
      </c>
      <c r="E9186" s="92">
        <v>279.47000000000003</v>
      </c>
      <c r="F9186" s="73">
        <f t="shared" ref="F9186:BQ9186" si="5072">(E9186+$F$9100*$F$9102*($F$55/$F$9101*E9185+$F$55/$F$9101*E9187))/(1+$F$9100*$F$9102*($F$55/$F$9101+$F$55/$F$9101))</f>
        <v>279.47000000000003</v>
      </c>
      <c r="G9186" s="73">
        <f t="shared" si="5072"/>
        <v>279.47000000000003</v>
      </c>
      <c r="H9186" s="73">
        <f t="shared" si="5072"/>
        <v>279.47000000000003</v>
      </c>
      <c r="I9186" s="73">
        <f t="shared" si="5072"/>
        <v>279.47000000000003</v>
      </c>
      <c r="J9186" s="73">
        <f t="shared" si="5072"/>
        <v>279.47000000000003</v>
      </c>
      <c r="K9186" s="73">
        <f t="shared" si="5072"/>
        <v>279.47000000000003</v>
      </c>
      <c r="L9186" s="73">
        <f t="shared" si="5072"/>
        <v>279.47000000000003</v>
      </c>
      <c r="M9186" s="73">
        <f t="shared" si="5072"/>
        <v>279.47000000000003</v>
      </c>
      <c r="N9186" s="73">
        <f t="shared" si="5072"/>
        <v>279.47000000000003</v>
      </c>
      <c r="O9186" s="73">
        <f t="shared" si="5072"/>
        <v>279.47000000000003</v>
      </c>
      <c r="P9186" s="73">
        <f t="shared" si="5072"/>
        <v>279.47000000000003</v>
      </c>
      <c r="Q9186" s="73">
        <f t="shared" si="5072"/>
        <v>279.47000000000003</v>
      </c>
      <c r="R9186" s="73">
        <f t="shared" si="5072"/>
        <v>279.47000000000003</v>
      </c>
      <c r="S9186" s="73">
        <f t="shared" si="5072"/>
        <v>279.47000000000003</v>
      </c>
      <c r="T9186" s="73">
        <f t="shared" si="5072"/>
        <v>279.47000000000003</v>
      </c>
      <c r="U9186" s="73">
        <f t="shared" si="5072"/>
        <v>279.47000000000003</v>
      </c>
      <c r="V9186" s="73">
        <f t="shared" si="5072"/>
        <v>279.47000000000003</v>
      </c>
      <c r="W9186" s="73">
        <f t="shared" si="5072"/>
        <v>279.47000000000003</v>
      </c>
      <c r="X9186" s="73">
        <f t="shared" si="5072"/>
        <v>279.47000000000003</v>
      </c>
      <c r="Y9186" s="73">
        <f t="shared" si="5072"/>
        <v>279.47000000000003</v>
      </c>
      <c r="Z9186" s="73">
        <f t="shared" si="5072"/>
        <v>279.47000000000003</v>
      </c>
      <c r="AA9186" s="73">
        <f t="shared" si="5072"/>
        <v>279.47000000000003</v>
      </c>
      <c r="AB9186" s="73">
        <f t="shared" si="5072"/>
        <v>279.47000000000003</v>
      </c>
      <c r="AC9186" s="73">
        <f t="shared" si="5072"/>
        <v>279.47000000000003</v>
      </c>
      <c r="AD9186" s="73">
        <f t="shared" si="5072"/>
        <v>279.47000000000003</v>
      </c>
      <c r="AE9186" s="73">
        <f t="shared" si="5072"/>
        <v>279.47000000000003</v>
      </c>
      <c r="AF9186" s="73">
        <f t="shared" si="5072"/>
        <v>279.47000000000003</v>
      </c>
      <c r="AG9186" s="73">
        <f t="shared" si="5072"/>
        <v>279.47000000000003</v>
      </c>
      <c r="AH9186" s="73">
        <f t="shared" si="5072"/>
        <v>279.47000000000003</v>
      </c>
      <c r="AI9186" s="73">
        <f t="shared" si="5072"/>
        <v>279.47000000000003</v>
      </c>
      <c r="AJ9186" s="73">
        <f t="shared" si="5072"/>
        <v>279.47000000000003</v>
      </c>
      <c r="AK9186" s="73">
        <f t="shared" si="5072"/>
        <v>279.47000000000003</v>
      </c>
      <c r="AL9186" s="73">
        <f t="shared" si="5072"/>
        <v>279.47000000000003</v>
      </c>
      <c r="AM9186" s="73">
        <f t="shared" si="5072"/>
        <v>279.47000000000003</v>
      </c>
      <c r="AN9186" s="73">
        <f t="shared" si="5072"/>
        <v>279.47000000000003</v>
      </c>
      <c r="AO9186" s="73">
        <f t="shared" si="5072"/>
        <v>279.47000000000003</v>
      </c>
      <c r="AP9186" s="73">
        <f t="shared" si="5072"/>
        <v>279.47000000000003</v>
      </c>
      <c r="AQ9186" s="73">
        <f t="shared" si="5072"/>
        <v>279.47000000000003</v>
      </c>
      <c r="AR9186" s="73">
        <f t="shared" si="5072"/>
        <v>279.47000000000003</v>
      </c>
      <c r="AS9186" s="73">
        <f t="shared" si="5072"/>
        <v>279.47000000000003</v>
      </c>
      <c r="AT9186" s="73">
        <f t="shared" si="5072"/>
        <v>279.47000000000003</v>
      </c>
      <c r="AU9186" s="73">
        <f t="shared" si="5072"/>
        <v>279.47000000000003</v>
      </c>
      <c r="AV9186" s="73">
        <f t="shared" si="5072"/>
        <v>279.47000000000003</v>
      </c>
      <c r="AW9186" s="73">
        <f t="shared" si="5072"/>
        <v>279.47000000000003</v>
      </c>
      <c r="AX9186" s="73">
        <f t="shared" si="5072"/>
        <v>279.47000000000003</v>
      </c>
      <c r="AY9186" s="73">
        <f t="shared" si="5072"/>
        <v>279.47000000000003</v>
      </c>
      <c r="AZ9186" s="73">
        <f t="shared" si="5072"/>
        <v>279.47000000000003</v>
      </c>
      <c r="BA9186" s="73">
        <f t="shared" si="5072"/>
        <v>279.47000000000003</v>
      </c>
      <c r="BB9186" s="73">
        <f t="shared" si="5072"/>
        <v>279.47000000000003</v>
      </c>
      <c r="BC9186" s="73">
        <f t="shared" si="5072"/>
        <v>279.47000000000003</v>
      </c>
      <c r="BD9186" s="73">
        <f t="shared" si="5072"/>
        <v>279.47000000000003</v>
      </c>
      <c r="BE9186" s="73">
        <f t="shared" si="5072"/>
        <v>279.47000000000003</v>
      </c>
      <c r="BF9186" s="73">
        <f t="shared" si="5072"/>
        <v>279.47000000000003</v>
      </c>
      <c r="BG9186" s="73">
        <f t="shared" si="5072"/>
        <v>279.47000000000003</v>
      </c>
      <c r="BH9186" s="73">
        <f t="shared" si="5072"/>
        <v>279.47000000000003</v>
      </c>
      <c r="BI9186" s="73">
        <f t="shared" si="5072"/>
        <v>279.47000000000003</v>
      </c>
      <c r="BJ9186" s="73">
        <f t="shared" si="5072"/>
        <v>279.47000000000003</v>
      </c>
      <c r="BK9186" s="73">
        <f t="shared" si="5072"/>
        <v>279.47000000000003</v>
      </c>
      <c r="BL9186" s="73">
        <f t="shared" si="5072"/>
        <v>279.47000000000003</v>
      </c>
      <c r="BM9186" s="73">
        <f t="shared" si="5072"/>
        <v>279.47000000000003</v>
      </c>
      <c r="BN9186" s="73">
        <f t="shared" si="5072"/>
        <v>279.47000000000003</v>
      </c>
      <c r="BO9186" s="73">
        <f t="shared" si="5072"/>
        <v>279.47000000000003</v>
      </c>
      <c r="BP9186" s="73">
        <f t="shared" si="5072"/>
        <v>279.47000000000003</v>
      </c>
      <c r="BQ9186" s="73">
        <f t="shared" si="5072"/>
        <v>279.47000000000003</v>
      </c>
      <c r="BR9186" s="73">
        <f t="shared" ref="BR9186:EC9186" si="5073">(BQ9186+$F$9100*$F$9102*($F$55/$F$9101*BQ9185+$F$55/$F$9101*BQ9187))/(1+$F$9100*$F$9102*($F$55/$F$9101+$F$55/$F$9101))</f>
        <v>279.47000000000003</v>
      </c>
      <c r="BS9186" s="73">
        <f t="shared" si="5073"/>
        <v>279.47000000000003</v>
      </c>
      <c r="BT9186" s="73">
        <f t="shared" si="5073"/>
        <v>279.47000000000003</v>
      </c>
      <c r="BU9186" s="73">
        <f t="shared" si="5073"/>
        <v>279.47000000000003</v>
      </c>
      <c r="BV9186" s="73">
        <f t="shared" si="5073"/>
        <v>279.47000000000003</v>
      </c>
      <c r="BW9186" s="73">
        <f t="shared" si="5073"/>
        <v>279.47000000000003</v>
      </c>
      <c r="BX9186" s="73">
        <f t="shared" si="5073"/>
        <v>279.47000000000003</v>
      </c>
      <c r="BY9186" s="73">
        <f t="shared" si="5073"/>
        <v>279.47000000000003</v>
      </c>
      <c r="BZ9186" s="73">
        <f t="shared" si="5073"/>
        <v>279.47000000000003</v>
      </c>
      <c r="CA9186" s="73">
        <f t="shared" si="5073"/>
        <v>279.47000000000003</v>
      </c>
      <c r="CB9186" s="73">
        <f t="shared" si="5073"/>
        <v>279.47000000000003</v>
      </c>
      <c r="CC9186" s="73">
        <f t="shared" si="5073"/>
        <v>279.47000000000003</v>
      </c>
      <c r="CD9186" s="73">
        <f t="shared" si="5073"/>
        <v>279.47000000000003</v>
      </c>
      <c r="CE9186" s="73">
        <f t="shared" si="5073"/>
        <v>279.47000000000003</v>
      </c>
      <c r="CF9186" s="73">
        <f t="shared" si="5073"/>
        <v>279.47000000000003</v>
      </c>
      <c r="CG9186" s="73">
        <f t="shared" si="5073"/>
        <v>279.47000000000003</v>
      </c>
      <c r="CH9186" s="73">
        <f t="shared" si="5073"/>
        <v>279.47000000000003</v>
      </c>
      <c r="CI9186" s="73">
        <f t="shared" si="5073"/>
        <v>279.47000000000003</v>
      </c>
      <c r="CJ9186" s="73">
        <f t="shared" si="5073"/>
        <v>279.47000000000003</v>
      </c>
      <c r="CK9186" s="73">
        <f t="shared" si="5073"/>
        <v>279.47000000000003</v>
      </c>
      <c r="CL9186" s="73">
        <f t="shared" si="5073"/>
        <v>279.47000000000003</v>
      </c>
      <c r="CM9186" s="73">
        <f t="shared" si="5073"/>
        <v>279.47000000000003</v>
      </c>
      <c r="CN9186" s="73">
        <f t="shared" si="5073"/>
        <v>279.47000000000003</v>
      </c>
      <c r="CO9186" s="73">
        <f t="shared" si="5073"/>
        <v>279.47000000000003</v>
      </c>
      <c r="CP9186" s="73">
        <f t="shared" si="5073"/>
        <v>279.47000000000003</v>
      </c>
      <c r="CQ9186" s="73">
        <f t="shared" si="5073"/>
        <v>279.47000000000003</v>
      </c>
      <c r="CR9186" s="73">
        <f t="shared" si="5073"/>
        <v>279.47000000000003</v>
      </c>
      <c r="CS9186" s="73">
        <f t="shared" si="5073"/>
        <v>279.47000000000003</v>
      </c>
      <c r="CT9186" s="73">
        <f t="shared" si="5073"/>
        <v>279.47000000000003</v>
      </c>
      <c r="CU9186" s="73">
        <f t="shared" si="5073"/>
        <v>279.47000000000003</v>
      </c>
      <c r="CV9186" s="73">
        <f t="shared" si="5073"/>
        <v>279.47000000000003</v>
      </c>
      <c r="CW9186" s="73">
        <f t="shared" si="5073"/>
        <v>279.47000000000003</v>
      </c>
      <c r="CX9186" s="73">
        <f t="shared" si="5073"/>
        <v>279.47000000000003</v>
      </c>
      <c r="CY9186" s="73">
        <f t="shared" si="5073"/>
        <v>279.47000000000003</v>
      </c>
      <c r="CZ9186" s="73">
        <f t="shared" si="5073"/>
        <v>279.47000000000003</v>
      </c>
      <c r="DA9186" s="73">
        <f t="shared" si="5073"/>
        <v>279.47000000000003</v>
      </c>
      <c r="DB9186" s="73">
        <f t="shared" si="5073"/>
        <v>279.47000000000003</v>
      </c>
      <c r="DC9186" s="73">
        <f t="shared" si="5073"/>
        <v>279.47000000000003</v>
      </c>
      <c r="DD9186" s="73">
        <f t="shared" si="5073"/>
        <v>279.47000000000003</v>
      </c>
      <c r="DE9186" s="73">
        <f t="shared" si="5073"/>
        <v>279.47000000000003</v>
      </c>
      <c r="DF9186" s="73">
        <f t="shared" si="5073"/>
        <v>279.47000000000003</v>
      </c>
      <c r="DG9186" s="73">
        <f t="shared" si="5073"/>
        <v>279.47000000000003</v>
      </c>
      <c r="DH9186" s="73">
        <f t="shared" si="5073"/>
        <v>279.47000000000003</v>
      </c>
      <c r="DI9186" s="73">
        <f t="shared" si="5073"/>
        <v>279.47000000000003</v>
      </c>
      <c r="DJ9186" s="73">
        <f t="shared" si="5073"/>
        <v>279.47000000000003</v>
      </c>
      <c r="DK9186" s="73">
        <f t="shared" si="5073"/>
        <v>279.47000000000003</v>
      </c>
      <c r="DL9186" s="73">
        <f t="shared" si="5073"/>
        <v>279.47000000000003</v>
      </c>
      <c r="DM9186" s="73">
        <f t="shared" si="5073"/>
        <v>279.47000000000003</v>
      </c>
      <c r="DN9186" s="73">
        <f t="shared" si="5073"/>
        <v>279.47000000000003</v>
      </c>
      <c r="DO9186" s="73">
        <f t="shared" si="5073"/>
        <v>279.47000000000003</v>
      </c>
      <c r="DP9186" s="73">
        <f t="shared" si="5073"/>
        <v>279.47000000000003</v>
      </c>
      <c r="DQ9186" s="73">
        <f t="shared" si="5073"/>
        <v>279.47000000000003</v>
      </c>
      <c r="DR9186" s="73">
        <f t="shared" si="5073"/>
        <v>279.47000000000003</v>
      </c>
      <c r="DS9186" s="73">
        <f t="shared" si="5073"/>
        <v>279.47000000000003</v>
      </c>
      <c r="DT9186" s="73">
        <f t="shared" si="5073"/>
        <v>279.47000000000003</v>
      </c>
      <c r="DU9186" s="73">
        <f t="shared" si="5073"/>
        <v>279.47000000000003</v>
      </c>
      <c r="DV9186" s="73">
        <f t="shared" si="5073"/>
        <v>279.47000000000003</v>
      </c>
      <c r="DW9186" s="73">
        <f t="shared" si="5073"/>
        <v>279.47000000000003</v>
      </c>
      <c r="DX9186" s="73">
        <f t="shared" si="5073"/>
        <v>279.47000000000003</v>
      </c>
      <c r="DY9186" s="73">
        <f t="shared" si="5073"/>
        <v>279.47000000000003</v>
      </c>
      <c r="DZ9186" s="73">
        <f t="shared" si="5073"/>
        <v>279.47000000000003</v>
      </c>
      <c r="EA9186" s="73">
        <f t="shared" si="5073"/>
        <v>279.47000000000003</v>
      </c>
      <c r="EB9186" s="73">
        <f t="shared" si="5073"/>
        <v>279.47000000000003</v>
      </c>
      <c r="EC9186" s="73">
        <f t="shared" si="5073"/>
        <v>279.47000000000003</v>
      </c>
      <c r="ED9186" s="73">
        <f t="shared" ref="ED9186:GO9186" si="5074">(EC9186+$F$9100*$F$9102*($F$55/$F$9101*EC9185+$F$55/$F$9101*EC9187))/(1+$F$9100*$F$9102*($F$55/$F$9101+$F$55/$F$9101))</f>
        <v>279.47000000000003</v>
      </c>
      <c r="EE9186" s="73">
        <f t="shared" si="5074"/>
        <v>279.47000000000003</v>
      </c>
      <c r="EF9186" s="73">
        <f t="shared" si="5074"/>
        <v>279.47000000000003</v>
      </c>
      <c r="EG9186" s="73">
        <f t="shared" si="5074"/>
        <v>279.47000000000003</v>
      </c>
      <c r="EH9186" s="73">
        <f t="shared" si="5074"/>
        <v>279.47000000000003</v>
      </c>
      <c r="EI9186" s="73">
        <f t="shared" si="5074"/>
        <v>279.47000000000003</v>
      </c>
      <c r="EJ9186" s="73">
        <f t="shared" si="5074"/>
        <v>279.47000000000003</v>
      </c>
      <c r="EK9186" s="73">
        <f t="shared" si="5074"/>
        <v>279.47000000000003</v>
      </c>
      <c r="EL9186" s="73">
        <f t="shared" si="5074"/>
        <v>279.47000000000003</v>
      </c>
      <c r="EM9186" s="73">
        <f t="shared" si="5074"/>
        <v>279.47000000000003</v>
      </c>
      <c r="EN9186" s="73">
        <f t="shared" si="5074"/>
        <v>279.47000000000003</v>
      </c>
      <c r="EO9186" s="73">
        <f t="shared" si="5074"/>
        <v>279.47000000000003</v>
      </c>
      <c r="EP9186" s="73">
        <f t="shared" si="5074"/>
        <v>279.47000000000003</v>
      </c>
      <c r="EQ9186" s="73">
        <f t="shared" si="5074"/>
        <v>279.47000000000003</v>
      </c>
      <c r="ER9186" s="73">
        <f t="shared" si="5074"/>
        <v>279.47000000000003</v>
      </c>
      <c r="ES9186" s="73">
        <f t="shared" si="5074"/>
        <v>279.47000000000003</v>
      </c>
      <c r="ET9186" s="73">
        <f t="shared" si="5074"/>
        <v>279.47000000000003</v>
      </c>
      <c r="EU9186" s="73">
        <f t="shared" si="5074"/>
        <v>279.47000000000003</v>
      </c>
      <c r="EV9186" s="73">
        <f t="shared" si="5074"/>
        <v>279.47000000000003</v>
      </c>
      <c r="EW9186" s="73">
        <f t="shared" si="5074"/>
        <v>279.47000000000003</v>
      </c>
      <c r="EX9186" s="73">
        <f t="shared" si="5074"/>
        <v>279.47000000000003</v>
      </c>
      <c r="EY9186" s="73">
        <f t="shared" si="5074"/>
        <v>279.47000000000003</v>
      </c>
      <c r="EZ9186" s="73">
        <f t="shared" si="5074"/>
        <v>279.47000000000003</v>
      </c>
      <c r="FA9186" s="73">
        <f t="shared" si="5074"/>
        <v>279.47000000000003</v>
      </c>
      <c r="FB9186" s="73">
        <f t="shared" si="5074"/>
        <v>279.47000000000003</v>
      </c>
      <c r="FC9186" s="73">
        <f t="shared" si="5074"/>
        <v>279.47000000000003</v>
      </c>
      <c r="FD9186" s="73">
        <f t="shared" si="5074"/>
        <v>279.47000000000003</v>
      </c>
      <c r="FE9186" s="73">
        <f t="shared" si="5074"/>
        <v>279.47000000000003</v>
      </c>
      <c r="FF9186" s="73">
        <f t="shared" si="5074"/>
        <v>279.47000000000003</v>
      </c>
      <c r="FG9186" s="73">
        <f t="shared" si="5074"/>
        <v>279.47000000000003</v>
      </c>
      <c r="FH9186" s="73">
        <f t="shared" si="5074"/>
        <v>279.47000000000003</v>
      </c>
      <c r="FI9186" s="73">
        <f t="shared" si="5074"/>
        <v>279.47000000000003</v>
      </c>
      <c r="FJ9186" s="73">
        <f t="shared" si="5074"/>
        <v>279.47000000000003</v>
      </c>
      <c r="FK9186" s="73">
        <f t="shared" si="5074"/>
        <v>279.47000000000003</v>
      </c>
      <c r="FL9186" s="73">
        <f t="shared" si="5074"/>
        <v>279.47000000000003</v>
      </c>
      <c r="FM9186" s="73">
        <f t="shared" si="5074"/>
        <v>279.47000000000003</v>
      </c>
      <c r="FN9186" s="73">
        <f t="shared" si="5074"/>
        <v>279.47000000000003</v>
      </c>
      <c r="FO9186" s="73">
        <f t="shared" si="5074"/>
        <v>279.47000000000003</v>
      </c>
      <c r="FP9186" s="73">
        <f t="shared" si="5074"/>
        <v>279.47000000000003</v>
      </c>
      <c r="FQ9186" s="73">
        <f t="shared" si="5074"/>
        <v>279.47000000000003</v>
      </c>
      <c r="FR9186" s="73">
        <f t="shared" si="5074"/>
        <v>279.47000000000003</v>
      </c>
      <c r="FS9186" s="73">
        <f t="shared" si="5074"/>
        <v>279.47000000000003</v>
      </c>
      <c r="FT9186" s="73">
        <f t="shared" si="5074"/>
        <v>279.47000000000003</v>
      </c>
      <c r="FU9186" s="73">
        <f t="shared" si="5074"/>
        <v>279.47000000000003</v>
      </c>
      <c r="FV9186" s="73">
        <f t="shared" si="5074"/>
        <v>279.47000000000003</v>
      </c>
      <c r="FW9186" s="73">
        <f t="shared" si="5074"/>
        <v>279.47000000000003</v>
      </c>
      <c r="FX9186" s="73">
        <f t="shared" si="5074"/>
        <v>279.47000000000003</v>
      </c>
      <c r="FY9186" s="73">
        <f t="shared" si="5074"/>
        <v>279.47000000000003</v>
      </c>
      <c r="FZ9186" s="73">
        <f t="shared" si="5074"/>
        <v>279.47000000000003</v>
      </c>
      <c r="GA9186" s="73">
        <f t="shared" si="5074"/>
        <v>279.47000000000003</v>
      </c>
      <c r="GB9186" s="73">
        <f t="shared" si="5074"/>
        <v>279.47000000000003</v>
      </c>
      <c r="GC9186" s="73">
        <f t="shared" si="5074"/>
        <v>279.47000000000003</v>
      </c>
      <c r="GD9186" s="73">
        <f t="shared" si="5074"/>
        <v>279.47000000000003</v>
      </c>
      <c r="GE9186" s="73">
        <f t="shared" si="5074"/>
        <v>279.47000000000003</v>
      </c>
      <c r="GF9186" s="73">
        <f t="shared" si="5074"/>
        <v>279.47000000000003</v>
      </c>
      <c r="GG9186" s="73">
        <f t="shared" si="5074"/>
        <v>279.47000000000003</v>
      </c>
      <c r="GH9186" s="73">
        <f t="shared" si="5074"/>
        <v>279.47000000000003</v>
      </c>
      <c r="GI9186" s="73">
        <f t="shared" si="5074"/>
        <v>279.47000000000003</v>
      </c>
      <c r="GJ9186" s="73">
        <f t="shared" si="5074"/>
        <v>279.47000000000003</v>
      </c>
      <c r="GK9186" s="73">
        <f t="shared" si="5074"/>
        <v>279.47000000000003</v>
      </c>
      <c r="GL9186" s="73">
        <f t="shared" si="5074"/>
        <v>279.47000000000003</v>
      </c>
      <c r="GM9186" s="73">
        <f t="shared" si="5074"/>
        <v>279.47000000000003</v>
      </c>
      <c r="GN9186" s="73">
        <f t="shared" si="5074"/>
        <v>279.47000000000003</v>
      </c>
      <c r="GO9186" s="73">
        <f t="shared" si="5074"/>
        <v>279.47000000000003</v>
      </c>
      <c r="GP9186" s="73">
        <f t="shared" ref="GP9186:JA9186" si="5075">(GO9186+$F$9100*$F$9102*($F$55/$F$9101*GO9185+$F$55/$F$9101*GO9187))/(1+$F$9100*$F$9102*($F$55/$F$9101+$F$55/$F$9101))</f>
        <v>279.47000000000003</v>
      </c>
      <c r="GQ9186" s="73">
        <f t="shared" si="5075"/>
        <v>279.47000000000003</v>
      </c>
      <c r="GR9186" s="73">
        <f t="shared" si="5075"/>
        <v>279.47000000000003</v>
      </c>
      <c r="GS9186" s="73">
        <f t="shared" si="5075"/>
        <v>279.47000000000003</v>
      </c>
      <c r="GT9186" s="73">
        <f t="shared" si="5075"/>
        <v>279.47000000000003</v>
      </c>
      <c r="GU9186" s="73">
        <f t="shared" si="5075"/>
        <v>279.47000000000003</v>
      </c>
      <c r="GV9186" s="73">
        <f t="shared" si="5075"/>
        <v>279.47000000000003</v>
      </c>
      <c r="GW9186" s="73">
        <f t="shared" si="5075"/>
        <v>279.47000000000003</v>
      </c>
      <c r="GX9186" s="73">
        <f t="shared" si="5075"/>
        <v>279.47000000000003</v>
      </c>
      <c r="GY9186" s="73">
        <f t="shared" si="5075"/>
        <v>279.47000000000003</v>
      </c>
      <c r="GZ9186" s="73">
        <f t="shared" si="5075"/>
        <v>279.47000000000003</v>
      </c>
      <c r="HA9186" s="73">
        <f t="shared" si="5075"/>
        <v>279.47000000000003</v>
      </c>
      <c r="HB9186" s="73">
        <f t="shared" si="5075"/>
        <v>279.47000000000003</v>
      </c>
      <c r="HC9186" s="73">
        <f t="shared" si="5075"/>
        <v>279.47000000000003</v>
      </c>
      <c r="HD9186" s="73">
        <f t="shared" si="5075"/>
        <v>279.47000000000003</v>
      </c>
      <c r="HE9186" s="73">
        <f t="shared" si="5075"/>
        <v>279.47000000000003</v>
      </c>
      <c r="HF9186" s="73">
        <f t="shared" si="5075"/>
        <v>279.47000000000003</v>
      </c>
      <c r="HG9186" s="73">
        <f t="shared" si="5075"/>
        <v>279.47000000000003</v>
      </c>
      <c r="HH9186" s="73">
        <f t="shared" si="5075"/>
        <v>279.47000000000003</v>
      </c>
      <c r="HI9186" s="73">
        <f t="shared" si="5075"/>
        <v>279.47000000000003</v>
      </c>
      <c r="HJ9186" s="73">
        <f t="shared" si="5075"/>
        <v>279.47000000000003</v>
      </c>
      <c r="HK9186" s="73">
        <f t="shared" si="5075"/>
        <v>279.47000000000003</v>
      </c>
      <c r="HL9186" s="73">
        <f t="shared" si="5075"/>
        <v>279.47000000000003</v>
      </c>
      <c r="HM9186" s="73">
        <f t="shared" si="5075"/>
        <v>279.47000000000003</v>
      </c>
      <c r="HN9186" s="73">
        <f t="shared" si="5075"/>
        <v>279.47000000000003</v>
      </c>
      <c r="HO9186" s="73">
        <f t="shared" si="5075"/>
        <v>279.47000000000003</v>
      </c>
      <c r="HP9186" s="73">
        <f t="shared" si="5075"/>
        <v>279.47000000000003</v>
      </c>
      <c r="HQ9186" s="73">
        <f t="shared" si="5075"/>
        <v>279.47000000000003</v>
      </c>
      <c r="HR9186" s="73">
        <f t="shared" si="5075"/>
        <v>279.47000000000003</v>
      </c>
      <c r="HS9186" s="73">
        <f t="shared" si="5075"/>
        <v>279.47000000000003</v>
      </c>
      <c r="HT9186" s="73">
        <f t="shared" si="5075"/>
        <v>279.47000000000003</v>
      </c>
      <c r="HU9186" s="73">
        <f t="shared" si="5075"/>
        <v>279.47000000000003</v>
      </c>
      <c r="HV9186" s="73">
        <f t="shared" si="5075"/>
        <v>279.47000000000003</v>
      </c>
      <c r="HW9186" s="73">
        <f t="shared" si="5075"/>
        <v>279.47000000000003</v>
      </c>
      <c r="HX9186" s="73">
        <f t="shared" si="5075"/>
        <v>279.47000000000003</v>
      </c>
      <c r="HY9186" s="73">
        <f t="shared" si="5075"/>
        <v>279.47000000000003</v>
      </c>
      <c r="HZ9186" s="73">
        <f t="shared" si="5075"/>
        <v>279.47000000000003</v>
      </c>
      <c r="IA9186" s="73">
        <f t="shared" si="5075"/>
        <v>279.47000000000003</v>
      </c>
      <c r="IB9186" s="73">
        <f t="shared" si="5075"/>
        <v>279.47000000000003</v>
      </c>
      <c r="IC9186" s="73">
        <f t="shared" si="5075"/>
        <v>279.47000000000003</v>
      </c>
      <c r="ID9186" s="73">
        <f t="shared" si="5075"/>
        <v>279.47000000000003</v>
      </c>
      <c r="IE9186" s="73">
        <f t="shared" si="5075"/>
        <v>279.47000000000003</v>
      </c>
      <c r="IF9186" s="73">
        <f t="shared" si="5075"/>
        <v>279.47000000000003</v>
      </c>
      <c r="IG9186" s="73">
        <f t="shared" si="5075"/>
        <v>279.47000000000003</v>
      </c>
      <c r="IH9186" s="73">
        <f t="shared" si="5075"/>
        <v>279.47000000000003</v>
      </c>
      <c r="II9186" s="73">
        <f t="shared" si="5075"/>
        <v>279.47000000000003</v>
      </c>
      <c r="IJ9186" s="73">
        <f t="shared" si="5075"/>
        <v>279.47000000000003</v>
      </c>
      <c r="IK9186" s="73">
        <f t="shared" si="5075"/>
        <v>279.47000000000003</v>
      </c>
      <c r="IL9186" s="73">
        <f t="shared" si="5075"/>
        <v>279.47000000000003</v>
      </c>
      <c r="IM9186" s="73">
        <f t="shared" si="5075"/>
        <v>279.47000000000003</v>
      </c>
      <c r="IN9186" s="73">
        <f t="shared" si="5075"/>
        <v>279.47000000000003</v>
      </c>
      <c r="IO9186" s="73">
        <f t="shared" si="5075"/>
        <v>279.47000000000003</v>
      </c>
      <c r="IP9186" s="73">
        <f t="shared" si="5075"/>
        <v>279.47000000000003</v>
      </c>
      <c r="IQ9186" s="73">
        <f t="shared" si="5075"/>
        <v>279.47000000000003</v>
      </c>
      <c r="IR9186" s="73">
        <f t="shared" si="5075"/>
        <v>279.47000000000003</v>
      </c>
      <c r="IS9186" s="73">
        <f t="shared" si="5075"/>
        <v>279.47000000000003</v>
      </c>
      <c r="IT9186" s="73">
        <f t="shared" si="5075"/>
        <v>279.47000000000003</v>
      </c>
      <c r="IU9186" s="73">
        <f t="shared" si="5075"/>
        <v>279.47000000000003</v>
      </c>
      <c r="IV9186" s="73">
        <f t="shared" si="5075"/>
        <v>279.47000000000003</v>
      </c>
      <c r="IW9186" s="73">
        <f t="shared" si="5075"/>
        <v>279.47000000000003</v>
      </c>
      <c r="IX9186" s="73">
        <f t="shared" si="5075"/>
        <v>279.47000000000003</v>
      </c>
      <c r="IY9186" s="73">
        <f t="shared" si="5075"/>
        <v>279.47000000000003</v>
      </c>
      <c r="IZ9186" s="73">
        <f t="shared" si="5075"/>
        <v>279.47000000000003</v>
      </c>
      <c r="JA9186" s="73">
        <f t="shared" si="5075"/>
        <v>279.47000000000003</v>
      </c>
      <c r="JB9186" s="73">
        <f t="shared" ref="JB9186:KG9186" si="5076">(JA9186+$F$9100*$F$9102*($F$55/$F$9101*JA9185+$F$55/$F$9101*JA9187))/(1+$F$9100*$F$9102*($F$55/$F$9101+$F$55/$F$9101))</f>
        <v>279.47000000000003</v>
      </c>
      <c r="JC9186" s="73">
        <f t="shared" si="5076"/>
        <v>279.47000000000003</v>
      </c>
      <c r="JD9186" s="73">
        <f t="shared" si="5076"/>
        <v>279.47000000000003</v>
      </c>
      <c r="JE9186" s="73">
        <f t="shared" si="5076"/>
        <v>279.47000000000003</v>
      </c>
      <c r="JF9186" s="73">
        <f t="shared" si="5076"/>
        <v>279.47000000000003</v>
      </c>
      <c r="JG9186" s="73">
        <f t="shared" si="5076"/>
        <v>279.47000000000003</v>
      </c>
      <c r="JH9186" s="73">
        <f t="shared" si="5076"/>
        <v>279.47000000000003</v>
      </c>
      <c r="JI9186" s="73">
        <f t="shared" si="5076"/>
        <v>279.47000000000003</v>
      </c>
      <c r="JJ9186" s="73">
        <f t="shared" si="5076"/>
        <v>279.47000000000003</v>
      </c>
      <c r="JK9186" s="73">
        <f t="shared" si="5076"/>
        <v>279.47000000000003</v>
      </c>
      <c r="JL9186" s="73">
        <f t="shared" si="5076"/>
        <v>279.47000000000003</v>
      </c>
      <c r="JM9186" s="73">
        <f t="shared" si="5076"/>
        <v>279.47000000000003</v>
      </c>
      <c r="JN9186" s="73">
        <f t="shared" si="5076"/>
        <v>279.47000000000003</v>
      </c>
      <c r="JO9186" s="73">
        <f t="shared" si="5076"/>
        <v>279.47000000000003</v>
      </c>
      <c r="JP9186" s="73">
        <f t="shared" si="5076"/>
        <v>279.47000000000003</v>
      </c>
      <c r="JQ9186" s="73">
        <f t="shared" si="5076"/>
        <v>279.47000000000003</v>
      </c>
      <c r="JR9186" s="73">
        <f t="shared" si="5076"/>
        <v>279.47000000000003</v>
      </c>
      <c r="JS9186" s="73">
        <f t="shared" si="5076"/>
        <v>279.47000000000003</v>
      </c>
      <c r="JT9186" s="73">
        <f t="shared" si="5076"/>
        <v>279.47000000000003</v>
      </c>
      <c r="JU9186" s="73">
        <f t="shared" si="5076"/>
        <v>279.47000000000003</v>
      </c>
      <c r="JV9186" s="73">
        <f t="shared" si="5076"/>
        <v>279.47000000000003</v>
      </c>
      <c r="JW9186" s="73">
        <f t="shared" si="5076"/>
        <v>279.47000000000003</v>
      </c>
      <c r="JX9186" s="73">
        <f t="shared" si="5076"/>
        <v>279.47000000000003</v>
      </c>
      <c r="JY9186" s="73">
        <f t="shared" si="5076"/>
        <v>279.47000000000003</v>
      </c>
      <c r="JZ9186" s="73">
        <f t="shared" si="5076"/>
        <v>279.47000000000003</v>
      </c>
      <c r="KA9186" s="73">
        <f t="shared" si="5076"/>
        <v>279.47000000000003</v>
      </c>
      <c r="KB9186" s="73">
        <f t="shared" si="5076"/>
        <v>279.47000000000003</v>
      </c>
      <c r="KC9186" s="73">
        <f t="shared" si="5076"/>
        <v>279.47000000000003</v>
      </c>
      <c r="KD9186" s="73">
        <f t="shared" si="5076"/>
        <v>279.47000000000003</v>
      </c>
      <c r="KE9186" s="73">
        <f t="shared" si="5076"/>
        <v>279.47000000000003</v>
      </c>
      <c r="KF9186" s="73">
        <f t="shared" si="5076"/>
        <v>279.47000000000003</v>
      </c>
      <c r="KG9186" s="73">
        <f t="shared" si="5076"/>
        <v>279.47000000000003</v>
      </c>
      <c r="KH9186">
        <v>279.47000000000003</v>
      </c>
      <c r="KL9186" s="84"/>
      <c r="KP9186" s="84"/>
      <c r="KS9186" s="74"/>
      <c r="KT9186" s="74"/>
      <c r="KU9186" s="16"/>
      <c r="KV9186" s="72"/>
      <c r="KW9186" s="72"/>
      <c r="KX9186" s="16"/>
      <c r="KZ9186" s="16"/>
      <c r="LA9186" s="16"/>
      <c r="LB9186" s="74"/>
      <c r="LC9186" s="74"/>
    </row>
    <row r="9187" spans="2:315" x14ac:dyDescent="0.35">
      <c r="B9187">
        <v>81</v>
      </c>
      <c r="C9187">
        <f t="shared" si="4826"/>
        <v>0.80500000000000005</v>
      </c>
      <c r="E9187" s="92">
        <v>279.47000000000003</v>
      </c>
      <c r="F9187" s="73">
        <f t="shared" ref="F9187:BQ9187" si="5077">(E9187+$F$9100*$F$9102*($F$55/$F$9101*E9186+$F$55/$F$9101*E9188))/(1+$F$9100*$F$9102*($F$55/$F$9101+$F$55/$F$9101))</f>
        <v>279.47000000000003</v>
      </c>
      <c r="G9187" s="73">
        <f t="shared" si="5077"/>
        <v>279.47000000000003</v>
      </c>
      <c r="H9187" s="73">
        <f t="shared" si="5077"/>
        <v>279.47000000000003</v>
      </c>
      <c r="I9187" s="73">
        <f t="shared" si="5077"/>
        <v>279.47000000000003</v>
      </c>
      <c r="J9187" s="73">
        <f t="shared" si="5077"/>
        <v>279.47000000000003</v>
      </c>
      <c r="K9187" s="73">
        <f t="shared" si="5077"/>
        <v>279.47000000000003</v>
      </c>
      <c r="L9187" s="73">
        <f t="shared" si="5077"/>
        <v>279.47000000000003</v>
      </c>
      <c r="M9187" s="73">
        <f t="shared" si="5077"/>
        <v>279.47000000000003</v>
      </c>
      <c r="N9187" s="73">
        <f t="shared" si="5077"/>
        <v>279.47000000000003</v>
      </c>
      <c r="O9187" s="73">
        <f t="shared" si="5077"/>
        <v>279.47000000000003</v>
      </c>
      <c r="P9187" s="73">
        <f t="shared" si="5077"/>
        <v>279.47000000000003</v>
      </c>
      <c r="Q9187" s="73">
        <f t="shared" si="5077"/>
        <v>279.47000000000003</v>
      </c>
      <c r="R9187" s="73">
        <f t="shared" si="5077"/>
        <v>279.47000000000003</v>
      </c>
      <c r="S9187" s="73">
        <f t="shared" si="5077"/>
        <v>279.47000000000003</v>
      </c>
      <c r="T9187" s="73">
        <f t="shared" si="5077"/>
        <v>279.47000000000003</v>
      </c>
      <c r="U9187" s="73">
        <f t="shared" si="5077"/>
        <v>279.47000000000003</v>
      </c>
      <c r="V9187" s="73">
        <f t="shared" si="5077"/>
        <v>279.47000000000003</v>
      </c>
      <c r="W9187" s="73">
        <f t="shared" si="5077"/>
        <v>279.47000000000003</v>
      </c>
      <c r="X9187" s="73">
        <f t="shared" si="5077"/>
        <v>279.47000000000003</v>
      </c>
      <c r="Y9187" s="73">
        <f t="shared" si="5077"/>
        <v>279.47000000000003</v>
      </c>
      <c r="Z9187" s="73">
        <f t="shared" si="5077"/>
        <v>279.47000000000003</v>
      </c>
      <c r="AA9187" s="73">
        <f t="shared" si="5077"/>
        <v>279.47000000000003</v>
      </c>
      <c r="AB9187" s="73">
        <f t="shared" si="5077"/>
        <v>279.47000000000003</v>
      </c>
      <c r="AC9187" s="73">
        <f t="shared" si="5077"/>
        <v>279.47000000000003</v>
      </c>
      <c r="AD9187" s="73">
        <f t="shared" si="5077"/>
        <v>279.47000000000003</v>
      </c>
      <c r="AE9187" s="73">
        <f t="shared" si="5077"/>
        <v>279.47000000000003</v>
      </c>
      <c r="AF9187" s="73">
        <f t="shared" si="5077"/>
        <v>279.47000000000003</v>
      </c>
      <c r="AG9187" s="73">
        <f t="shared" si="5077"/>
        <v>279.47000000000003</v>
      </c>
      <c r="AH9187" s="73">
        <f t="shared" si="5077"/>
        <v>279.47000000000003</v>
      </c>
      <c r="AI9187" s="73">
        <f t="shared" si="5077"/>
        <v>279.47000000000003</v>
      </c>
      <c r="AJ9187" s="73">
        <f t="shared" si="5077"/>
        <v>279.47000000000003</v>
      </c>
      <c r="AK9187" s="73">
        <f t="shared" si="5077"/>
        <v>279.47000000000003</v>
      </c>
      <c r="AL9187" s="73">
        <f t="shared" si="5077"/>
        <v>279.47000000000003</v>
      </c>
      <c r="AM9187" s="73">
        <f t="shared" si="5077"/>
        <v>279.47000000000003</v>
      </c>
      <c r="AN9187" s="73">
        <f t="shared" si="5077"/>
        <v>279.47000000000003</v>
      </c>
      <c r="AO9187" s="73">
        <f t="shared" si="5077"/>
        <v>279.47000000000003</v>
      </c>
      <c r="AP9187" s="73">
        <f t="shared" si="5077"/>
        <v>279.47000000000003</v>
      </c>
      <c r="AQ9187" s="73">
        <f t="shared" si="5077"/>
        <v>279.47000000000003</v>
      </c>
      <c r="AR9187" s="73">
        <f t="shared" si="5077"/>
        <v>279.47000000000003</v>
      </c>
      <c r="AS9187" s="73">
        <f t="shared" si="5077"/>
        <v>279.47000000000003</v>
      </c>
      <c r="AT9187" s="73">
        <f t="shared" si="5077"/>
        <v>279.47000000000003</v>
      </c>
      <c r="AU9187" s="73">
        <f t="shared" si="5077"/>
        <v>279.47000000000003</v>
      </c>
      <c r="AV9187" s="73">
        <f t="shared" si="5077"/>
        <v>279.47000000000003</v>
      </c>
      <c r="AW9187" s="73">
        <f t="shared" si="5077"/>
        <v>279.47000000000003</v>
      </c>
      <c r="AX9187" s="73">
        <f t="shared" si="5077"/>
        <v>279.47000000000003</v>
      </c>
      <c r="AY9187" s="73">
        <f t="shared" si="5077"/>
        <v>279.47000000000003</v>
      </c>
      <c r="AZ9187" s="73">
        <f t="shared" si="5077"/>
        <v>279.47000000000003</v>
      </c>
      <c r="BA9187" s="73">
        <f t="shared" si="5077"/>
        <v>279.47000000000003</v>
      </c>
      <c r="BB9187" s="73">
        <f t="shared" si="5077"/>
        <v>279.47000000000003</v>
      </c>
      <c r="BC9187" s="73">
        <f t="shared" si="5077"/>
        <v>279.47000000000003</v>
      </c>
      <c r="BD9187" s="73">
        <f t="shared" si="5077"/>
        <v>279.47000000000003</v>
      </c>
      <c r="BE9187" s="73">
        <f t="shared" si="5077"/>
        <v>279.47000000000003</v>
      </c>
      <c r="BF9187" s="73">
        <f t="shared" si="5077"/>
        <v>279.47000000000003</v>
      </c>
      <c r="BG9187" s="73">
        <f t="shared" si="5077"/>
        <v>279.47000000000003</v>
      </c>
      <c r="BH9187" s="73">
        <f t="shared" si="5077"/>
        <v>279.47000000000003</v>
      </c>
      <c r="BI9187" s="73">
        <f t="shared" si="5077"/>
        <v>279.47000000000003</v>
      </c>
      <c r="BJ9187" s="73">
        <f t="shared" si="5077"/>
        <v>279.47000000000003</v>
      </c>
      <c r="BK9187" s="73">
        <f t="shared" si="5077"/>
        <v>279.47000000000003</v>
      </c>
      <c r="BL9187" s="73">
        <f t="shared" si="5077"/>
        <v>279.47000000000003</v>
      </c>
      <c r="BM9187" s="73">
        <f t="shared" si="5077"/>
        <v>279.47000000000003</v>
      </c>
      <c r="BN9187" s="73">
        <f t="shared" si="5077"/>
        <v>279.47000000000003</v>
      </c>
      <c r="BO9187" s="73">
        <f t="shared" si="5077"/>
        <v>279.47000000000003</v>
      </c>
      <c r="BP9187" s="73">
        <f t="shared" si="5077"/>
        <v>279.47000000000003</v>
      </c>
      <c r="BQ9187" s="73">
        <f t="shared" si="5077"/>
        <v>279.47000000000003</v>
      </c>
      <c r="BR9187" s="73">
        <f t="shared" ref="BR9187:EC9187" si="5078">(BQ9187+$F$9100*$F$9102*($F$55/$F$9101*BQ9186+$F$55/$F$9101*BQ9188))/(1+$F$9100*$F$9102*($F$55/$F$9101+$F$55/$F$9101))</f>
        <v>279.47000000000003</v>
      </c>
      <c r="BS9187" s="73">
        <f t="shared" si="5078"/>
        <v>279.47000000000003</v>
      </c>
      <c r="BT9187" s="73">
        <f t="shared" si="5078"/>
        <v>279.47000000000003</v>
      </c>
      <c r="BU9187" s="73">
        <f t="shared" si="5078"/>
        <v>279.47000000000003</v>
      </c>
      <c r="BV9187" s="73">
        <f t="shared" si="5078"/>
        <v>279.47000000000003</v>
      </c>
      <c r="BW9187" s="73">
        <f t="shared" si="5078"/>
        <v>279.47000000000003</v>
      </c>
      <c r="BX9187" s="73">
        <f t="shared" si="5078"/>
        <v>279.47000000000003</v>
      </c>
      <c r="BY9187" s="73">
        <f t="shared" si="5078"/>
        <v>279.47000000000003</v>
      </c>
      <c r="BZ9187" s="73">
        <f t="shared" si="5078"/>
        <v>279.47000000000003</v>
      </c>
      <c r="CA9187" s="73">
        <f t="shared" si="5078"/>
        <v>279.47000000000003</v>
      </c>
      <c r="CB9187" s="73">
        <f t="shared" si="5078"/>
        <v>279.47000000000003</v>
      </c>
      <c r="CC9187" s="73">
        <f t="shared" si="5078"/>
        <v>279.47000000000003</v>
      </c>
      <c r="CD9187" s="73">
        <f t="shared" si="5078"/>
        <v>279.47000000000003</v>
      </c>
      <c r="CE9187" s="73">
        <f t="shared" si="5078"/>
        <v>279.47000000000003</v>
      </c>
      <c r="CF9187" s="73">
        <f t="shared" si="5078"/>
        <v>279.47000000000003</v>
      </c>
      <c r="CG9187" s="73">
        <f t="shared" si="5078"/>
        <v>279.47000000000003</v>
      </c>
      <c r="CH9187" s="73">
        <f t="shared" si="5078"/>
        <v>279.47000000000003</v>
      </c>
      <c r="CI9187" s="73">
        <f t="shared" si="5078"/>
        <v>279.47000000000003</v>
      </c>
      <c r="CJ9187" s="73">
        <f t="shared" si="5078"/>
        <v>279.47000000000003</v>
      </c>
      <c r="CK9187" s="73">
        <f t="shared" si="5078"/>
        <v>279.47000000000003</v>
      </c>
      <c r="CL9187" s="73">
        <f t="shared" si="5078"/>
        <v>279.47000000000003</v>
      </c>
      <c r="CM9187" s="73">
        <f t="shared" si="5078"/>
        <v>279.47000000000003</v>
      </c>
      <c r="CN9187" s="73">
        <f t="shared" si="5078"/>
        <v>279.47000000000003</v>
      </c>
      <c r="CO9187" s="73">
        <f t="shared" si="5078"/>
        <v>279.47000000000003</v>
      </c>
      <c r="CP9187" s="73">
        <f t="shared" si="5078"/>
        <v>279.47000000000003</v>
      </c>
      <c r="CQ9187" s="73">
        <f t="shared" si="5078"/>
        <v>279.47000000000003</v>
      </c>
      <c r="CR9187" s="73">
        <f t="shared" si="5078"/>
        <v>279.47000000000003</v>
      </c>
      <c r="CS9187" s="73">
        <f t="shared" si="5078"/>
        <v>279.47000000000003</v>
      </c>
      <c r="CT9187" s="73">
        <f t="shared" si="5078"/>
        <v>279.47000000000003</v>
      </c>
      <c r="CU9187" s="73">
        <f t="shared" si="5078"/>
        <v>279.47000000000003</v>
      </c>
      <c r="CV9187" s="73">
        <f t="shared" si="5078"/>
        <v>279.47000000000003</v>
      </c>
      <c r="CW9187" s="73">
        <f t="shared" si="5078"/>
        <v>279.47000000000003</v>
      </c>
      <c r="CX9187" s="73">
        <f t="shared" si="5078"/>
        <v>279.47000000000003</v>
      </c>
      <c r="CY9187" s="73">
        <f t="shared" si="5078"/>
        <v>279.47000000000003</v>
      </c>
      <c r="CZ9187" s="73">
        <f t="shared" si="5078"/>
        <v>279.47000000000003</v>
      </c>
      <c r="DA9187" s="73">
        <f t="shared" si="5078"/>
        <v>279.47000000000003</v>
      </c>
      <c r="DB9187" s="73">
        <f t="shared" si="5078"/>
        <v>279.47000000000003</v>
      </c>
      <c r="DC9187" s="73">
        <f t="shared" si="5078"/>
        <v>279.47000000000003</v>
      </c>
      <c r="DD9187" s="73">
        <f t="shared" si="5078"/>
        <v>279.47000000000003</v>
      </c>
      <c r="DE9187" s="73">
        <f t="shared" si="5078"/>
        <v>279.47000000000003</v>
      </c>
      <c r="DF9187" s="73">
        <f t="shared" si="5078"/>
        <v>279.47000000000003</v>
      </c>
      <c r="DG9187" s="73">
        <f t="shared" si="5078"/>
        <v>279.47000000000003</v>
      </c>
      <c r="DH9187" s="73">
        <f t="shared" si="5078"/>
        <v>279.47000000000003</v>
      </c>
      <c r="DI9187" s="73">
        <f t="shared" si="5078"/>
        <v>279.47000000000003</v>
      </c>
      <c r="DJ9187" s="73">
        <f t="shared" si="5078"/>
        <v>279.47000000000003</v>
      </c>
      <c r="DK9187" s="73">
        <f t="shared" si="5078"/>
        <v>279.47000000000003</v>
      </c>
      <c r="DL9187" s="73">
        <f t="shared" si="5078"/>
        <v>279.47000000000003</v>
      </c>
      <c r="DM9187" s="73">
        <f t="shared" si="5078"/>
        <v>279.47000000000003</v>
      </c>
      <c r="DN9187" s="73">
        <f t="shared" si="5078"/>
        <v>279.47000000000003</v>
      </c>
      <c r="DO9187" s="73">
        <f t="shared" si="5078"/>
        <v>279.47000000000003</v>
      </c>
      <c r="DP9187" s="73">
        <f t="shared" si="5078"/>
        <v>279.47000000000003</v>
      </c>
      <c r="DQ9187" s="73">
        <f t="shared" si="5078"/>
        <v>279.47000000000003</v>
      </c>
      <c r="DR9187" s="73">
        <f t="shared" si="5078"/>
        <v>279.47000000000003</v>
      </c>
      <c r="DS9187" s="73">
        <f t="shared" si="5078"/>
        <v>279.47000000000003</v>
      </c>
      <c r="DT9187" s="73">
        <f t="shared" si="5078"/>
        <v>279.47000000000003</v>
      </c>
      <c r="DU9187" s="73">
        <f t="shared" si="5078"/>
        <v>279.47000000000003</v>
      </c>
      <c r="DV9187" s="73">
        <f t="shared" si="5078"/>
        <v>279.47000000000003</v>
      </c>
      <c r="DW9187" s="73">
        <f t="shared" si="5078"/>
        <v>279.47000000000003</v>
      </c>
      <c r="DX9187" s="73">
        <f t="shared" si="5078"/>
        <v>279.47000000000003</v>
      </c>
      <c r="DY9187" s="73">
        <f t="shared" si="5078"/>
        <v>279.47000000000003</v>
      </c>
      <c r="DZ9187" s="73">
        <f t="shared" si="5078"/>
        <v>279.47000000000003</v>
      </c>
      <c r="EA9187" s="73">
        <f t="shared" si="5078"/>
        <v>279.47000000000003</v>
      </c>
      <c r="EB9187" s="73">
        <f t="shared" si="5078"/>
        <v>279.47000000000003</v>
      </c>
      <c r="EC9187" s="73">
        <f t="shared" si="5078"/>
        <v>279.47000000000003</v>
      </c>
      <c r="ED9187" s="73">
        <f t="shared" ref="ED9187:GO9187" si="5079">(EC9187+$F$9100*$F$9102*($F$55/$F$9101*EC9186+$F$55/$F$9101*EC9188))/(1+$F$9100*$F$9102*($F$55/$F$9101+$F$55/$F$9101))</f>
        <v>279.47000000000003</v>
      </c>
      <c r="EE9187" s="73">
        <f t="shared" si="5079"/>
        <v>279.47000000000003</v>
      </c>
      <c r="EF9187" s="73">
        <f t="shared" si="5079"/>
        <v>279.47000000000003</v>
      </c>
      <c r="EG9187" s="73">
        <f t="shared" si="5079"/>
        <v>279.47000000000003</v>
      </c>
      <c r="EH9187" s="73">
        <f t="shared" si="5079"/>
        <v>279.47000000000003</v>
      </c>
      <c r="EI9187" s="73">
        <f t="shared" si="5079"/>
        <v>279.47000000000003</v>
      </c>
      <c r="EJ9187" s="73">
        <f t="shared" si="5079"/>
        <v>279.47000000000003</v>
      </c>
      <c r="EK9187" s="73">
        <f t="shared" si="5079"/>
        <v>279.47000000000003</v>
      </c>
      <c r="EL9187" s="73">
        <f t="shared" si="5079"/>
        <v>279.47000000000003</v>
      </c>
      <c r="EM9187" s="73">
        <f t="shared" si="5079"/>
        <v>279.47000000000003</v>
      </c>
      <c r="EN9187" s="73">
        <f t="shared" si="5079"/>
        <v>279.47000000000003</v>
      </c>
      <c r="EO9187" s="73">
        <f t="shared" si="5079"/>
        <v>279.47000000000003</v>
      </c>
      <c r="EP9187" s="73">
        <f t="shared" si="5079"/>
        <v>279.47000000000003</v>
      </c>
      <c r="EQ9187" s="73">
        <f t="shared" si="5079"/>
        <v>279.47000000000003</v>
      </c>
      <c r="ER9187" s="73">
        <f t="shared" si="5079"/>
        <v>279.47000000000003</v>
      </c>
      <c r="ES9187" s="73">
        <f t="shared" si="5079"/>
        <v>279.47000000000003</v>
      </c>
      <c r="ET9187" s="73">
        <f t="shared" si="5079"/>
        <v>279.47000000000003</v>
      </c>
      <c r="EU9187" s="73">
        <f t="shared" si="5079"/>
        <v>279.47000000000003</v>
      </c>
      <c r="EV9187" s="73">
        <f t="shared" si="5079"/>
        <v>279.47000000000003</v>
      </c>
      <c r="EW9187" s="73">
        <f t="shared" si="5079"/>
        <v>279.47000000000003</v>
      </c>
      <c r="EX9187" s="73">
        <f t="shared" si="5079"/>
        <v>279.47000000000003</v>
      </c>
      <c r="EY9187" s="73">
        <f t="shared" si="5079"/>
        <v>279.47000000000003</v>
      </c>
      <c r="EZ9187" s="73">
        <f t="shared" si="5079"/>
        <v>279.47000000000003</v>
      </c>
      <c r="FA9187" s="73">
        <f t="shared" si="5079"/>
        <v>279.47000000000003</v>
      </c>
      <c r="FB9187" s="73">
        <f t="shared" si="5079"/>
        <v>279.47000000000003</v>
      </c>
      <c r="FC9187" s="73">
        <f t="shared" si="5079"/>
        <v>279.47000000000003</v>
      </c>
      <c r="FD9187" s="73">
        <f t="shared" si="5079"/>
        <v>279.47000000000003</v>
      </c>
      <c r="FE9187" s="73">
        <f t="shared" si="5079"/>
        <v>279.47000000000003</v>
      </c>
      <c r="FF9187" s="73">
        <f t="shared" si="5079"/>
        <v>279.47000000000003</v>
      </c>
      <c r="FG9187" s="73">
        <f t="shared" si="5079"/>
        <v>279.47000000000003</v>
      </c>
      <c r="FH9187" s="73">
        <f t="shared" si="5079"/>
        <v>279.47000000000003</v>
      </c>
      <c r="FI9187" s="73">
        <f t="shared" si="5079"/>
        <v>279.47000000000003</v>
      </c>
      <c r="FJ9187" s="73">
        <f t="shared" si="5079"/>
        <v>279.47000000000003</v>
      </c>
      <c r="FK9187" s="73">
        <f t="shared" si="5079"/>
        <v>279.47000000000003</v>
      </c>
      <c r="FL9187" s="73">
        <f t="shared" si="5079"/>
        <v>279.47000000000003</v>
      </c>
      <c r="FM9187" s="73">
        <f t="shared" si="5079"/>
        <v>279.47000000000003</v>
      </c>
      <c r="FN9187" s="73">
        <f t="shared" si="5079"/>
        <v>279.47000000000003</v>
      </c>
      <c r="FO9187" s="73">
        <f t="shared" si="5079"/>
        <v>279.47000000000003</v>
      </c>
      <c r="FP9187" s="73">
        <f t="shared" si="5079"/>
        <v>279.47000000000003</v>
      </c>
      <c r="FQ9187" s="73">
        <f t="shared" si="5079"/>
        <v>279.47000000000003</v>
      </c>
      <c r="FR9187" s="73">
        <f t="shared" si="5079"/>
        <v>279.47000000000003</v>
      </c>
      <c r="FS9187" s="73">
        <f t="shared" si="5079"/>
        <v>279.47000000000003</v>
      </c>
      <c r="FT9187" s="73">
        <f t="shared" si="5079"/>
        <v>279.47000000000003</v>
      </c>
      <c r="FU9187" s="73">
        <f t="shared" si="5079"/>
        <v>279.47000000000003</v>
      </c>
      <c r="FV9187" s="73">
        <f t="shared" si="5079"/>
        <v>279.47000000000003</v>
      </c>
      <c r="FW9187" s="73">
        <f t="shared" si="5079"/>
        <v>279.47000000000003</v>
      </c>
      <c r="FX9187" s="73">
        <f t="shared" si="5079"/>
        <v>279.47000000000003</v>
      </c>
      <c r="FY9187" s="73">
        <f t="shared" si="5079"/>
        <v>279.47000000000003</v>
      </c>
      <c r="FZ9187" s="73">
        <f t="shared" si="5079"/>
        <v>279.47000000000003</v>
      </c>
      <c r="GA9187" s="73">
        <f t="shared" si="5079"/>
        <v>279.47000000000003</v>
      </c>
      <c r="GB9187" s="73">
        <f t="shared" si="5079"/>
        <v>279.47000000000003</v>
      </c>
      <c r="GC9187" s="73">
        <f t="shared" si="5079"/>
        <v>279.47000000000003</v>
      </c>
      <c r="GD9187" s="73">
        <f t="shared" si="5079"/>
        <v>279.47000000000003</v>
      </c>
      <c r="GE9187" s="73">
        <f t="shared" si="5079"/>
        <v>279.47000000000003</v>
      </c>
      <c r="GF9187" s="73">
        <f t="shared" si="5079"/>
        <v>279.47000000000003</v>
      </c>
      <c r="GG9187" s="73">
        <f t="shared" si="5079"/>
        <v>279.47000000000003</v>
      </c>
      <c r="GH9187" s="73">
        <f t="shared" si="5079"/>
        <v>279.47000000000003</v>
      </c>
      <c r="GI9187" s="73">
        <f t="shared" si="5079"/>
        <v>279.47000000000003</v>
      </c>
      <c r="GJ9187" s="73">
        <f t="shared" si="5079"/>
        <v>279.47000000000003</v>
      </c>
      <c r="GK9187" s="73">
        <f t="shared" si="5079"/>
        <v>279.47000000000003</v>
      </c>
      <c r="GL9187" s="73">
        <f t="shared" si="5079"/>
        <v>279.47000000000003</v>
      </c>
      <c r="GM9187" s="73">
        <f t="shared" si="5079"/>
        <v>279.47000000000003</v>
      </c>
      <c r="GN9187" s="73">
        <f t="shared" si="5079"/>
        <v>279.47000000000003</v>
      </c>
      <c r="GO9187" s="73">
        <f t="shared" si="5079"/>
        <v>279.47000000000003</v>
      </c>
      <c r="GP9187" s="73">
        <f t="shared" ref="GP9187:JA9187" si="5080">(GO9187+$F$9100*$F$9102*($F$55/$F$9101*GO9186+$F$55/$F$9101*GO9188))/(1+$F$9100*$F$9102*($F$55/$F$9101+$F$55/$F$9101))</f>
        <v>279.47000000000003</v>
      </c>
      <c r="GQ9187" s="73">
        <f t="shared" si="5080"/>
        <v>279.47000000000003</v>
      </c>
      <c r="GR9187" s="73">
        <f t="shared" si="5080"/>
        <v>279.47000000000003</v>
      </c>
      <c r="GS9187" s="73">
        <f t="shared" si="5080"/>
        <v>279.47000000000003</v>
      </c>
      <c r="GT9187" s="73">
        <f t="shared" si="5080"/>
        <v>279.47000000000003</v>
      </c>
      <c r="GU9187" s="73">
        <f t="shared" si="5080"/>
        <v>279.47000000000003</v>
      </c>
      <c r="GV9187" s="73">
        <f t="shared" si="5080"/>
        <v>279.47000000000003</v>
      </c>
      <c r="GW9187" s="73">
        <f t="shared" si="5080"/>
        <v>279.47000000000003</v>
      </c>
      <c r="GX9187" s="73">
        <f t="shared" si="5080"/>
        <v>279.47000000000003</v>
      </c>
      <c r="GY9187" s="73">
        <f t="shared" si="5080"/>
        <v>279.47000000000003</v>
      </c>
      <c r="GZ9187" s="73">
        <f t="shared" si="5080"/>
        <v>279.47000000000003</v>
      </c>
      <c r="HA9187" s="73">
        <f t="shared" si="5080"/>
        <v>279.47000000000003</v>
      </c>
      <c r="HB9187" s="73">
        <f t="shared" si="5080"/>
        <v>279.47000000000003</v>
      </c>
      <c r="HC9187" s="73">
        <f t="shared" si="5080"/>
        <v>279.47000000000003</v>
      </c>
      <c r="HD9187" s="73">
        <f t="shared" si="5080"/>
        <v>279.47000000000003</v>
      </c>
      <c r="HE9187" s="73">
        <f t="shared" si="5080"/>
        <v>279.47000000000003</v>
      </c>
      <c r="HF9187" s="73">
        <f t="shared" si="5080"/>
        <v>279.47000000000003</v>
      </c>
      <c r="HG9187" s="73">
        <f t="shared" si="5080"/>
        <v>279.47000000000003</v>
      </c>
      <c r="HH9187" s="73">
        <f t="shared" si="5080"/>
        <v>279.47000000000003</v>
      </c>
      <c r="HI9187" s="73">
        <f t="shared" si="5080"/>
        <v>279.47000000000003</v>
      </c>
      <c r="HJ9187" s="73">
        <f t="shared" si="5080"/>
        <v>279.47000000000003</v>
      </c>
      <c r="HK9187" s="73">
        <f t="shared" si="5080"/>
        <v>279.47000000000003</v>
      </c>
      <c r="HL9187" s="73">
        <f t="shared" si="5080"/>
        <v>279.47000000000003</v>
      </c>
      <c r="HM9187" s="73">
        <f t="shared" si="5080"/>
        <v>279.47000000000003</v>
      </c>
      <c r="HN9187" s="73">
        <f t="shared" si="5080"/>
        <v>279.47000000000003</v>
      </c>
      <c r="HO9187" s="73">
        <f t="shared" si="5080"/>
        <v>279.47000000000003</v>
      </c>
      <c r="HP9187" s="73">
        <f t="shared" si="5080"/>
        <v>279.47000000000003</v>
      </c>
      <c r="HQ9187" s="73">
        <f t="shared" si="5080"/>
        <v>279.47000000000003</v>
      </c>
      <c r="HR9187" s="73">
        <f t="shared" si="5080"/>
        <v>279.47000000000003</v>
      </c>
      <c r="HS9187" s="73">
        <f t="shared" si="5080"/>
        <v>279.47000000000003</v>
      </c>
      <c r="HT9187" s="73">
        <f t="shared" si="5080"/>
        <v>279.47000000000003</v>
      </c>
      <c r="HU9187" s="73">
        <f t="shared" si="5080"/>
        <v>279.47000000000003</v>
      </c>
      <c r="HV9187" s="73">
        <f t="shared" si="5080"/>
        <v>279.47000000000003</v>
      </c>
      <c r="HW9187" s="73">
        <f t="shared" si="5080"/>
        <v>279.47000000000003</v>
      </c>
      <c r="HX9187" s="73">
        <f t="shared" si="5080"/>
        <v>279.47000000000003</v>
      </c>
      <c r="HY9187" s="73">
        <f t="shared" si="5080"/>
        <v>279.47000000000003</v>
      </c>
      <c r="HZ9187" s="73">
        <f t="shared" si="5080"/>
        <v>279.47000000000003</v>
      </c>
      <c r="IA9187" s="73">
        <f t="shared" si="5080"/>
        <v>279.47000000000003</v>
      </c>
      <c r="IB9187" s="73">
        <f t="shared" si="5080"/>
        <v>279.47000000000003</v>
      </c>
      <c r="IC9187" s="73">
        <f t="shared" si="5080"/>
        <v>279.47000000000003</v>
      </c>
      <c r="ID9187" s="73">
        <f t="shared" si="5080"/>
        <v>279.47000000000003</v>
      </c>
      <c r="IE9187" s="73">
        <f t="shared" si="5080"/>
        <v>279.47000000000003</v>
      </c>
      <c r="IF9187" s="73">
        <f t="shared" si="5080"/>
        <v>279.47000000000003</v>
      </c>
      <c r="IG9187" s="73">
        <f t="shared" si="5080"/>
        <v>279.47000000000003</v>
      </c>
      <c r="IH9187" s="73">
        <f t="shared" si="5080"/>
        <v>279.47000000000003</v>
      </c>
      <c r="II9187" s="73">
        <f t="shared" si="5080"/>
        <v>279.47000000000003</v>
      </c>
      <c r="IJ9187" s="73">
        <f t="shared" si="5080"/>
        <v>279.47000000000003</v>
      </c>
      <c r="IK9187" s="73">
        <f t="shared" si="5080"/>
        <v>279.47000000000003</v>
      </c>
      <c r="IL9187" s="73">
        <f t="shared" si="5080"/>
        <v>279.47000000000003</v>
      </c>
      <c r="IM9187" s="73">
        <f t="shared" si="5080"/>
        <v>279.47000000000003</v>
      </c>
      <c r="IN9187" s="73">
        <f t="shared" si="5080"/>
        <v>279.47000000000003</v>
      </c>
      <c r="IO9187" s="73">
        <f t="shared" si="5080"/>
        <v>279.47000000000003</v>
      </c>
      <c r="IP9187" s="73">
        <f t="shared" si="5080"/>
        <v>279.47000000000003</v>
      </c>
      <c r="IQ9187" s="73">
        <f t="shared" si="5080"/>
        <v>279.47000000000003</v>
      </c>
      <c r="IR9187" s="73">
        <f t="shared" si="5080"/>
        <v>279.47000000000003</v>
      </c>
      <c r="IS9187" s="73">
        <f t="shared" si="5080"/>
        <v>279.47000000000003</v>
      </c>
      <c r="IT9187" s="73">
        <f t="shared" si="5080"/>
        <v>279.47000000000003</v>
      </c>
      <c r="IU9187" s="73">
        <f t="shared" si="5080"/>
        <v>279.47000000000003</v>
      </c>
      <c r="IV9187" s="73">
        <f t="shared" si="5080"/>
        <v>279.47000000000003</v>
      </c>
      <c r="IW9187" s="73">
        <f t="shared" si="5080"/>
        <v>279.47000000000003</v>
      </c>
      <c r="IX9187" s="73">
        <f t="shared" si="5080"/>
        <v>279.47000000000003</v>
      </c>
      <c r="IY9187" s="73">
        <f t="shared" si="5080"/>
        <v>279.47000000000003</v>
      </c>
      <c r="IZ9187" s="73">
        <f t="shared" si="5080"/>
        <v>279.47000000000003</v>
      </c>
      <c r="JA9187" s="73">
        <f t="shared" si="5080"/>
        <v>279.47000000000003</v>
      </c>
      <c r="JB9187" s="73">
        <f t="shared" ref="JB9187:KG9187" si="5081">(JA9187+$F$9100*$F$9102*($F$55/$F$9101*JA9186+$F$55/$F$9101*JA9188))/(1+$F$9100*$F$9102*($F$55/$F$9101+$F$55/$F$9101))</f>
        <v>279.47000000000003</v>
      </c>
      <c r="JC9187" s="73">
        <f t="shared" si="5081"/>
        <v>279.47000000000003</v>
      </c>
      <c r="JD9187" s="73">
        <f t="shared" si="5081"/>
        <v>279.47000000000003</v>
      </c>
      <c r="JE9187" s="73">
        <f t="shared" si="5081"/>
        <v>279.47000000000003</v>
      </c>
      <c r="JF9187" s="73">
        <f t="shared" si="5081"/>
        <v>279.47000000000003</v>
      </c>
      <c r="JG9187" s="73">
        <f t="shared" si="5081"/>
        <v>279.47000000000003</v>
      </c>
      <c r="JH9187" s="73">
        <f t="shared" si="5081"/>
        <v>279.47000000000003</v>
      </c>
      <c r="JI9187" s="73">
        <f t="shared" si="5081"/>
        <v>279.47000000000003</v>
      </c>
      <c r="JJ9187" s="73">
        <f t="shared" si="5081"/>
        <v>279.47000000000003</v>
      </c>
      <c r="JK9187" s="73">
        <f t="shared" si="5081"/>
        <v>279.47000000000003</v>
      </c>
      <c r="JL9187" s="73">
        <f t="shared" si="5081"/>
        <v>279.47000000000003</v>
      </c>
      <c r="JM9187" s="73">
        <f t="shared" si="5081"/>
        <v>279.47000000000003</v>
      </c>
      <c r="JN9187" s="73">
        <f t="shared" si="5081"/>
        <v>279.47000000000003</v>
      </c>
      <c r="JO9187" s="73">
        <f t="shared" si="5081"/>
        <v>279.47000000000003</v>
      </c>
      <c r="JP9187" s="73">
        <f t="shared" si="5081"/>
        <v>279.47000000000003</v>
      </c>
      <c r="JQ9187" s="73">
        <f t="shared" si="5081"/>
        <v>279.47000000000003</v>
      </c>
      <c r="JR9187" s="73">
        <f t="shared" si="5081"/>
        <v>279.47000000000003</v>
      </c>
      <c r="JS9187" s="73">
        <f t="shared" si="5081"/>
        <v>279.47000000000003</v>
      </c>
      <c r="JT9187" s="73">
        <f t="shared" si="5081"/>
        <v>279.47000000000003</v>
      </c>
      <c r="JU9187" s="73">
        <f t="shared" si="5081"/>
        <v>279.47000000000003</v>
      </c>
      <c r="JV9187" s="73">
        <f t="shared" si="5081"/>
        <v>279.47000000000003</v>
      </c>
      <c r="JW9187" s="73">
        <f t="shared" si="5081"/>
        <v>279.47000000000003</v>
      </c>
      <c r="JX9187" s="73">
        <f t="shared" si="5081"/>
        <v>279.47000000000003</v>
      </c>
      <c r="JY9187" s="73">
        <f t="shared" si="5081"/>
        <v>279.47000000000003</v>
      </c>
      <c r="JZ9187" s="73">
        <f t="shared" si="5081"/>
        <v>279.47000000000003</v>
      </c>
      <c r="KA9187" s="73">
        <f t="shared" si="5081"/>
        <v>279.47000000000003</v>
      </c>
      <c r="KB9187" s="73">
        <f t="shared" si="5081"/>
        <v>279.47000000000003</v>
      </c>
      <c r="KC9187" s="73">
        <f t="shared" si="5081"/>
        <v>279.47000000000003</v>
      </c>
      <c r="KD9187" s="73">
        <f t="shared" si="5081"/>
        <v>279.47000000000003</v>
      </c>
      <c r="KE9187" s="73">
        <f t="shared" si="5081"/>
        <v>279.47000000000003</v>
      </c>
      <c r="KF9187" s="73">
        <f t="shared" si="5081"/>
        <v>279.47000000000003</v>
      </c>
      <c r="KG9187" s="73">
        <f t="shared" si="5081"/>
        <v>279.47000000000003</v>
      </c>
      <c r="KH9187">
        <v>279.47000000000003</v>
      </c>
      <c r="KL9187" s="84"/>
      <c r="KP9187" s="84"/>
      <c r="KS9187" s="74"/>
      <c r="KT9187" s="74"/>
      <c r="KU9187" s="16"/>
      <c r="KV9187" s="72"/>
      <c r="KW9187" s="72"/>
      <c r="KX9187" s="16"/>
      <c r="KZ9187" s="16"/>
      <c r="LA9187" s="16"/>
      <c r="LB9187" s="74"/>
      <c r="LC9187" s="74"/>
    </row>
    <row r="9188" spans="2:315" x14ac:dyDescent="0.35">
      <c r="B9188">
        <v>82</v>
      </c>
      <c r="C9188">
        <f t="shared" si="4826"/>
        <v>0.81499999999999995</v>
      </c>
      <c r="E9188" s="92">
        <v>279.47000000000003</v>
      </c>
      <c r="F9188" s="73">
        <f t="shared" ref="F9188:BQ9188" si="5082">(E9188+$F$9100*$F$9102*($F$55/$F$9101*E9187+$F$55/$F$9101*E9189))/(1+$F$9100*$F$9102*($F$55/$F$9101+$F$55/$F$9101))</f>
        <v>279.47000000000003</v>
      </c>
      <c r="G9188" s="73">
        <f t="shared" si="5082"/>
        <v>279.47000000000003</v>
      </c>
      <c r="H9188" s="73">
        <f t="shared" si="5082"/>
        <v>279.47000000000003</v>
      </c>
      <c r="I9188" s="73">
        <f t="shared" si="5082"/>
        <v>279.47000000000003</v>
      </c>
      <c r="J9188" s="73">
        <f t="shared" si="5082"/>
        <v>279.47000000000003</v>
      </c>
      <c r="K9188" s="73">
        <f t="shared" si="5082"/>
        <v>279.47000000000003</v>
      </c>
      <c r="L9188" s="73">
        <f t="shared" si="5082"/>
        <v>279.47000000000003</v>
      </c>
      <c r="M9188" s="73">
        <f t="shared" si="5082"/>
        <v>279.47000000000003</v>
      </c>
      <c r="N9188" s="73">
        <f t="shared" si="5082"/>
        <v>279.47000000000003</v>
      </c>
      <c r="O9188" s="73">
        <f t="shared" si="5082"/>
        <v>279.47000000000003</v>
      </c>
      <c r="P9188" s="73">
        <f t="shared" si="5082"/>
        <v>279.47000000000003</v>
      </c>
      <c r="Q9188" s="73">
        <f t="shared" si="5082"/>
        <v>279.47000000000003</v>
      </c>
      <c r="R9188" s="73">
        <f t="shared" si="5082"/>
        <v>279.47000000000003</v>
      </c>
      <c r="S9188" s="73">
        <f t="shared" si="5082"/>
        <v>279.47000000000003</v>
      </c>
      <c r="T9188" s="73">
        <f t="shared" si="5082"/>
        <v>279.47000000000003</v>
      </c>
      <c r="U9188" s="73">
        <f t="shared" si="5082"/>
        <v>279.47000000000003</v>
      </c>
      <c r="V9188" s="73">
        <f t="shared" si="5082"/>
        <v>279.47000000000003</v>
      </c>
      <c r="W9188" s="73">
        <f t="shared" si="5082"/>
        <v>279.47000000000003</v>
      </c>
      <c r="X9188" s="73">
        <f t="shared" si="5082"/>
        <v>279.47000000000003</v>
      </c>
      <c r="Y9188" s="73">
        <f t="shared" si="5082"/>
        <v>279.47000000000003</v>
      </c>
      <c r="Z9188" s="73">
        <f t="shared" si="5082"/>
        <v>279.47000000000003</v>
      </c>
      <c r="AA9188" s="73">
        <f t="shared" si="5082"/>
        <v>279.47000000000003</v>
      </c>
      <c r="AB9188" s="73">
        <f t="shared" si="5082"/>
        <v>279.47000000000003</v>
      </c>
      <c r="AC9188" s="73">
        <f t="shared" si="5082"/>
        <v>279.47000000000003</v>
      </c>
      <c r="AD9188" s="73">
        <f t="shared" si="5082"/>
        <v>279.47000000000003</v>
      </c>
      <c r="AE9188" s="73">
        <f t="shared" si="5082"/>
        <v>279.47000000000003</v>
      </c>
      <c r="AF9188" s="73">
        <f t="shared" si="5082"/>
        <v>279.47000000000003</v>
      </c>
      <c r="AG9188" s="73">
        <f t="shared" si="5082"/>
        <v>279.47000000000003</v>
      </c>
      <c r="AH9188" s="73">
        <f t="shared" si="5082"/>
        <v>279.47000000000003</v>
      </c>
      <c r="AI9188" s="73">
        <f t="shared" si="5082"/>
        <v>279.47000000000003</v>
      </c>
      <c r="AJ9188" s="73">
        <f t="shared" si="5082"/>
        <v>279.47000000000003</v>
      </c>
      <c r="AK9188" s="73">
        <f t="shared" si="5082"/>
        <v>279.47000000000003</v>
      </c>
      <c r="AL9188" s="73">
        <f t="shared" si="5082"/>
        <v>279.47000000000003</v>
      </c>
      <c r="AM9188" s="73">
        <f t="shared" si="5082"/>
        <v>279.47000000000003</v>
      </c>
      <c r="AN9188" s="73">
        <f t="shared" si="5082"/>
        <v>279.47000000000003</v>
      </c>
      <c r="AO9188" s="73">
        <f t="shared" si="5082"/>
        <v>279.47000000000003</v>
      </c>
      <c r="AP9188" s="73">
        <f t="shared" si="5082"/>
        <v>279.47000000000003</v>
      </c>
      <c r="AQ9188" s="73">
        <f t="shared" si="5082"/>
        <v>279.47000000000003</v>
      </c>
      <c r="AR9188" s="73">
        <f t="shared" si="5082"/>
        <v>279.47000000000003</v>
      </c>
      <c r="AS9188" s="73">
        <f t="shared" si="5082"/>
        <v>279.47000000000003</v>
      </c>
      <c r="AT9188" s="73">
        <f t="shared" si="5082"/>
        <v>279.47000000000003</v>
      </c>
      <c r="AU9188" s="73">
        <f t="shared" si="5082"/>
        <v>279.47000000000003</v>
      </c>
      <c r="AV9188" s="73">
        <f t="shared" si="5082"/>
        <v>279.47000000000003</v>
      </c>
      <c r="AW9188" s="73">
        <f t="shared" si="5082"/>
        <v>279.47000000000003</v>
      </c>
      <c r="AX9188" s="73">
        <f t="shared" si="5082"/>
        <v>279.47000000000003</v>
      </c>
      <c r="AY9188" s="73">
        <f t="shared" si="5082"/>
        <v>279.47000000000003</v>
      </c>
      <c r="AZ9188" s="73">
        <f t="shared" si="5082"/>
        <v>279.47000000000003</v>
      </c>
      <c r="BA9188" s="73">
        <f t="shared" si="5082"/>
        <v>279.47000000000003</v>
      </c>
      <c r="BB9188" s="73">
        <f t="shared" si="5082"/>
        <v>279.47000000000003</v>
      </c>
      <c r="BC9188" s="73">
        <f t="shared" si="5082"/>
        <v>279.47000000000003</v>
      </c>
      <c r="BD9188" s="73">
        <f t="shared" si="5082"/>
        <v>279.47000000000003</v>
      </c>
      <c r="BE9188" s="73">
        <f t="shared" si="5082"/>
        <v>279.47000000000003</v>
      </c>
      <c r="BF9188" s="73">
        <f t="shared" si="5082"/>
        <v>279.47000000000003</v>
      </c>
      <c r="BG9188" s="73">
        <f t="shared" si="5082"/>
        <v>279.47000000000003</v>
      </c>
      <c r="BH9188" s="73">
        <f t="shared" si="5082"/>
        <v>279.47000000000003</v>
      </c>
      <c r="BI9188" s="73">
        <f t="shared" si="5082"/>
        <v>279.47000000000003</v>
      </c>
      <c r="BJ9188" s="73">
        <f t="shared" si="5082"/>
        <v>279.47000000000003</v>
      </c>
      <c r="BK9188" s="73">
        <f t="shared" si="5082"/>
        <v>279.47000000000003</v>
      </c>
      <c r="BL9188" s="73">
        <f t="shared" si="5082"/>
        <v>279.47000000000003</v>
      </c>
      <c r="BM9188" s="73">
        <f t="shared" si="5082"/>
        <v>279.47000000000003</v>
      </c>
      <c r="BN9188" s="73">
        <f t="shared" si="5082"/>
        <v>279.47000000000003</v>
      </c>
      <c r="BO9188" s="73">
        <f t="shared" si="5082"/>
        <v>279.47000000000003</v>
      </c>
      <c r="BP9188" s="73">
        <f t="shared" si="5082"/>
        <v>279.47000000000003</v>
      </c>
      <c r="BQ9188" s="73">
        <f t="shared" si="5082"/>
        <v>279.47000000000003</v>
      </c>
      <c r="BR9188" s="73">
        <f t="shared" ref="BR9188:EC9188" si="5083">(BQ9188+$F$9100*$F$9102*($F$55/$F$9101*BQ9187+$F$55/$F$9101*BQ9189))/(1+$F$9100*$F$9102*($F$55/$F$9101+$F$55/$F$9101))</f>
        <v>279.47000000000003</v>
      </c>
      <c r="BS9188" s="73">
        <f t="shared" si="5083"/>
        <v>279.47000000000003</v>
      </c>
      <c r="BT9188" s="73">
        <f t="shared" si="5083"/>
        <v>279.47000000000003</v>
      </c>
      <c r="BU9188" s="73">
        <f t="shared" si="5083"/>
        <v>279.47000000000003</v>
      </c>
      <c r="BV9188" s="73">
        <f t="shared" si="5083"/>
        <v>279.47000000000003</v>
      </c>
      <c r="BW9188" s="73">
        <f t="shared" si="5083"/>
        <v>279.47000000000003</v>
      </c>
      <c r="BX9188" s="73">
        <f t="shared" si="5083"/>
        <v>279.47000000000003</v>
      </c>
      <c r="BY9188" s="73">
        <f t="shared" si="5083"/>
        <v>279.47000000000003</v>
      </c>
      <c r="BZ9188" s="73">
        <f t="shared" si="5083"/>
        <v>279.47000000000003</v>
      </c>
      <c r="CA9188" s="73">
        <f t="shared" si="5083"/>
        <v>279.47000000000003</v>
      </c>
      <c r="CB9188" s="73">
        <f t="shared" si="5083"/>
        <v>279.47000000000003</v>
      </c>
      <c r="CC9188" s="73">
        <f t="shared" si="5083"/>
        <v>279.47000000000003</v>
      </c>
      <c r="CD9188" s="73">
        <f t="shared" si="5083"/>
        <v>279.47000000000003</v>
      </c>
      <c r="CE9188" s="73">
        <f t="shared" si="5083"/>
        <v>279.47000000000003</v>
      </c>
      <c r="CF9188" s="73">
        <f t="shared" si="5083"/>
        <v>279.47000000000003</v>
      </c>
      <c r="CG9188" s="73">
        <f t="shared" si="5083"/>
        <v>279.47000000000003</v>
      </c>
      <c r="CH9188" s="73">
        <f t="shared" si="5083"/>
        <v>279.47000000000003</v>
      </c>
      <c r="CI9188" s="73">
        <f t="shared" si="5083"/>
        <v>279.47000000000003</v>
      </c>
      <c r="CJ9188" s="73">
        <f t="shared" si="5083"/>
        <v>279.47000000000003</v>
      </c>
      <c r="CK9188" s="73">
        <f t="shared" si="5083"/>
        <v>279.47000000000003</v>
      </c>
      <c r="CL9188" s="73">
        <f t="shared" si="5083"/>
        <v>279.47000000000003</v>
      </c>
      <c r="CM9188" s="73">
        <f t="shared" si="5083"/>
        <v>279.47000000000003</v>
      </c>
      <c r="CN9188" s="73">
        <f t="shared" si="5083"/>
        <v>279.47000000000003</v>
      </c>
      <c r="CO9188" s="73">
        <f t="shared" si="5083"/>
        <v>279.47000000000003</v>
      </c>
      <c r="CP9188" s="73">
        <f t="shared" si="5083"/>
        <v>279.47000000000003</v>
      </c>
      <c r="CQ9188" s="73">
        <f t="shared" si="5083"/>
        <v>279.47000000000003</v>
      </c>
      <c r="CR9188" s="73">
        <f t="shared" si="5083"/>
        <v>279.47000000000003</v>
      </c>
      <c r="CS9188" s="73">
        <f t="shared" si="5083"/>
        <v>279.47000000000003</v>
      </c>
      <c r="CT9188" s="73">
        <f t="shared" si="5083"/>
        <v>279.47000000000003</v>
      </c>
      <c r="CU9188" s="73">
        <f t="shared" si="5083"/>
        <v>279.47000000000003</v>
      </c>
      <c r="CV9188" s="73">
        <f t="shared" si="5083"/>
        <v>279.47000000000003</v>
      </c>
      <c r="CW9188" s="73">
        <f t="shared" si="5083"/>
        <v>279.47000000000003</v>
      </c>
      <c r="CX9188" s="73">
        <f t="shared" si="5083"/>
        <v>279.47000000000003</v>
      </c>
      <c r="CY9188" s="73">
        <f t="shared" si="5083"/>
        <v>279.47000000000003</v>
      </c>
      <c r="CZ9188" s="73">
        <f t="shared" si="5083"/>
        <v>279.47000000000003</v>
      </c>
      <c r="DA9188" s="73">
        <f t="shared" si="5083"/>
        <v>279.47000000000003</v>
      </c>
      <c r="DB9188" s="73">
        <f t="shared" si="5083"/>
        <v>279.47000000000003</v>
      </c>
      <c r="DC9188" s="73">
        <f t="shared" si="5083"/>
        <v>279.47000000000003</v>
      </c>
      <c r="DD9188" s="73">
        <f t="shared" si="5083"/>
        <v>279.47000000000003</v>
      </c>
      <c r="DE9188" s="73">
        <f t="shared" si="5083"/>
        <v>279.47000000000003</v>
      </c>
      <c r="DF9188" s="73">
        <f t="shared" si="5083"/>
        <v>279.47000000000003</v>
      </c>
      <c r="DG9188" s="73">
        <f t="shared" si="5083"/>
        <v>279.47000000000003</v>
      </c>
      <c r="DH9188" s="73">
        <f t="shared" si="5083"/>
        <v>279.47000000000003</v>
      </c>
      <c r="DI9188" s="73">
        <f t="shared" si="5083"/>
        <v>279.47000000000003</v>
      </c>
      <c r="DJ9188" s="73">
        <f t="shared" si="5083"/>
        <v>279.47000000000003</v>
      </c>
      <c r="DK9188" s="73">
        <f t="shared" si="5083"/>
        <v>279.47000000000003</v>
      </c>
      <c r="DL9188" s="73">
        <f t="shared" si="5083"/>
        <v>279.47000000000003</v>
      </c>
      <c r="DM9188" s="73">
        <f t="shared" si="5083"/>
        <v>279.47000000000003</v>
      </c>
      <c r="DN9188" s="73">
        <f t="shared" si="5083"/>
        <v>279.47000000000003</v>
      </c>
      <c r="DO9188" s="73">
        <f t="shared" si="5083"/>
        <v>279.47000000000003</v>
      </c>
      <c r="DP9188" s="73">
        <f t="shared" si="5083"/>
        <v>279.47000000000003</v>
      </c>
      <c r="DQ9188" s="73">
        <f t="shared" si="5083"/>
        <v>279.47000000000003</v>
      </c>
      <c r="DR9188" s="73">
        <f t="shared" si="5083"/>
        <v>279.47000000000003</v>
      </c>
      <c r="DS9188" s="73">
        <f t="shared" si="5083"/>
        <v>279.47000000000003</v>
      </c>
      <c r="DT9188" s="73">
        <f t="shared" si="5083"/>
        <v>279.47000000000003</v>
      </c>
      <c r="DU9188" s="73">
        <f t="shared" si="5083"/>
        <v>279.47000000000003</v>
      </c>
      <c r="DV9188" s="73">
        <f t="shared" si="5083"/>
        <v>279.47000000000003</v>
      </c>
      <c r="DW9188" s="73">
        <f t="shared" si="5083"/>
        <v>279.47000000000003</v>
      </c>
      <c r="DX9188" s="73">
        <f t="shared" si="5083"/>
        <v>279.47000000000003</v>
      </c>
      <c r="DY9188" s="73">
        <f t="shared" si="5083"/>
        <v>279.47000000000003</v>
      </c>
      <c r="DZ9188" s="73">
        <f t="shared" si="5083"/>
        <v>279.47000000000003</v>
      </c>
      <c r="EA9188" s="73">
        <f t="shared" si="5083"/>
        <v>279.47000000000003</v>
      </c>
      <c r="EB9188" s="73">
        <f t="shared" si="5083"/>
        <v>279.47000000000003</v>
      </c>
      <c r="EC9188" s="73">
        <f t="shared" si="5083"/>
        <v>279.47000000000003</v>
      </c>
      <c r="ED9188" s="73">
        <f t="shared" ref="ED9188:GO9188" si="5084">(EC9188+$F$9100*$F$9102*($F$55/$F$9101*EC9187+$F$55/$F$9101*EC9189))/(1+$F$9100*$F$9102*($F$55/$F$9101+$F$55/$F$9101))</f>
        <v>279.47000000000003</v>
      </c>
      <c r="EE9188" s="73">
        <f t="shared" si="5084"/>
        <v>279.47000000000003</v>
      </c>
      <c r="EF9188" s="73">
        <f t="shared" si="5084"/>
        <v>279.47000000000003</v>
      </c>
      <c r="EG9188" s="73">
        <f t="shared" si="5084"/>
        <v>279.47000000000003</v>
      </c>
      <c r="EH9188" s="73">
        <f t="shared" si="5084"/>
        <v>279.47000000000003</v>
      </c>
      <c r="EI9188" s="73">
        <f t="shared" si="5084"/>
        <v>279.47000000000003</v>
      </c>
      <c r="EJ9188" s="73">
        <f t="shared" si="5084"/>
        <v>279.47000000000003</v>
      </c>
      <c r="EK9188" s="73">
        <f t="shared" si="5084"/>
        <v>279.47000000000003</v>
      </c>
      <c r="EL9188" s="73">
        <f t="shared" si="5084"/>
        <v>279.47000000000003</v>
      </c>
      <c r="EM9188" s="73">
        <f t="shared" si="5084"/>
        <v>279.47000000000003</v>
      </c>
      <c r="EN9188" s="73">
        <f t="shared" si="5084"/>
        <v>279.47000000000003</v>
      </c>
      <c r="EO9188" s="73">
        <f t="shared" si="5084"/>
        <v>279.47000000000003</v>
      </c>
      <c r="EP9188" s="73">
        <f t="shared" si="5084"/>
        <v>279.47000000000003</v>
      </c>
      <c r="EQ9188" s="73">
        <f t="shared" si="5084"/>
        <v>279.47000000000003</v>
      </c>
      <c r="ER9188" s="73">
        <f t="shared" si="5084"/>
        <v>279.47000000000003</v>
      </c>
      <c r="ES9188" s="73">
        <f t="shared" si="5084"/>
        <v>279.47000000000003</v>
      </c>
      <c r="ET9188" s="73">
        <f t="shared" si="5084"/>
        <v>279.47000000000003</v>
      </c>
      <c r="EU9188" s="73">
        <f t="shared" si="5084"/>
        <v>279.47000000000003</v>
      </c>
      <c r="EV9188" s="73">
        <f t="shared" si="5084"/>
        <v>279.47000000000003</v>
      </c>
      <c r="EW9188" s="73">
        <f t="shared" si="5084"/>
        <v>279.47000000000003</v>
      </c>
      <c r="EX9188" s="73">
        <f t="shared" si="5084"/>
        <v>279.47000000000003</v>
      </c>
      <c r="EY9188" s="73">
        <f t="shared" si="5084"/>
        <v>279.47000000000003</v>
      </c>
      <c r="EZ9188" s="73">
        <f t="shared" si="5084"/>
        <v>279.47000000000003</v>
      </c>
      <c r="FA9188" s="73">
        <f t="shared" si="5084"/>
        <v>279.47000000000003</v>
      </c>
      <c r="FB9188" s="73">
        <f t="shared" si="5084"/>
        <v>279.47000000000003</v>
      </c>
      <c r="FC9188" s="73">
        <f t="shared" si="5084"/>
        <v>279.47000000000003</v>
      </c>
      <c r="FD9188" s="73">
        <f t="shared" si="5084"/>
        <v>279.47000000000003</v>
      </c>
      <c r="FE9188" s="73">
        <f t="shared" si="5084"/>
        <v>279.47000000000003</v>
      </c>
      <c r="FF9188" s="73">
        <f t="shared" si="5084"/>
        <v>279.47000000000003</v>
      </c>
      <c r="FG9188" s="73">
        <f t="shared" si="5084"/>
        <v>279.47000000000003</v>
      </c>
      <c r="FH9188" s="73">
        <f t="shared" si="5084"/>
        <v>279.47000000000003</v>
      </c>
      <c r="FI9188" s="73">
        <f t="shared" si="5084"/>
        <v>279.47000000000003</v>
      </c>
      <c r="FJ9188" s="73">
        <f t="shared" si="5084"/>
        <v>279.47000000000003</v>
      </c>
      <c r="FK9188" s="73">
        <f t="shared" si="5084"/>
        <v>279.47000000000003</v>
      </c>
      <c r="FL9188" s="73">
        <f t="shared" si="5084"/>
        <v>279.47000000000003</v>
      </c>
      <c r="FM9188" s="73">
        <f t="shared" si="5084"/>
        <v>279.47000000000003</v>
      </c>
      <c r="FN9188" s="73">
        <f t="shared" si="5084"/>
        <v>279.47000000000003</v>
      </c>
      <c r="FO9188" s="73">
        <f t="shared" si="5084"/>
        <v>279.47000000000003</v>
      </c>
      <c r="FP9188" s="73">
        <f t="shared" si="5084"/>
        <v>279.47000000000003</v>
      </c>
      <c r="FQ9188" s="73">
        <f t="shared" si="5084"/>
        <v>279.47000000000003</v>
      </c>
      <c r="FR9188" s="73">
        <f t="shared" si="5084"/>
        <v>279.47000000000003</v>
      </c>
      <c r="FS9188" s="73">
        <f t="shared" si="5084"/>
        <v>279.47000000000003</v>
      </c>
      <c r="FT9188" s="73">
        <f t="shared" si="5084"/>
        <v>279.47000000000003</v>
      </c>
      <c r="FU9188" s="73">
        <f t="shared" si="5084"/>
        <v>279.47000000000003</v>
      </c>
      <c r="FV9188" s="73">
        <f t="shared" si="5084"/>
        <v>279.47000000000003</v>
      </c>
      <c r="FW9188" s="73">
        <f t="shared" si="5084"/>
        <v>279.47000000000003</v>
      </c>
      <c r="FX9188" s="73">
        <f t="shared" si="5084"/>
        <v>279.47000000000003</v>
      </c>
      <c r="FY9188" s="73">
        <f t="shared" si="5084"/>
        <v>279.47000000000003</v>
      </c>
      <c r="FZ9188" s="73">
        <f t="shared" si="5084"/>
        <v>279.47000000000003</v>
      </c>
      <c r="GA9188" s="73">
        <f t="shared" si="5084"/>
        <v>279.47000000000003</v>
      </c>
      <c r="GB9188" s="73">
        <f t="shared" si="5084"/>
        <v>279.47000000000003</v>
      </c>
      <c r="GC9188" s="73">
        <f t="shared" si="5084"/>
        <v>279.47000000000003</v>
      </c>
      <c r="GD9188" s="73">
        <f t="shared" si="5084"/>
        <v>279.47000000000003</v>
      </c>
      <c r="GE9188" s="73">
        <f t="shared" si="5084"/>
        <v>279.47000000000003</v>
      </c>
      <c r="GF9188" s="73">
        <f t="shared" si="5084"/>
        <v>279.47000000000003</v>
      </c>
      <c r="GG9188" s="73">
        <f t="shared" si="5084"/>
        <v>279.47000000000003</v>
      </c>
      <c r="GH9188" s="73">
        <f t="shared" si="5084"/>
        <v>279.47000000000003</v>
      </c>
      <c r="GI9188" s="73">
        <f t="shared" si="5084"/>
        <v>279.47000000000003</v>
      </c>
      <c r="GJ9188" s="73">
        <f t="shared" si="5084"/>
        <v>279.47000000000003</v>
      </c>
      <c r="GK9188" s="73">
        <f t="shared" si="5084"/>
        <v>279.47000000000003</v>
      </c>
      <c r="GL9188" s="73">
        <f t="shared" si="5084"/>
        <v>279.47000000000003</v>
      </c>
      <c r="GM9188" s="73">
        <f t="shared" si="5084"/>
        <v>279.47000000000003</v>
      </c>
      <c r="GN9188" s="73">
        <f t="shared" si="5084"/>
        <v>279.47000000000003</v>
      </c>
      <c r="GO9188" s="73">
        <f t="shared" si="5084"/>
        <v>279.47000000000003</v>
      </c>
      <c r="GP9188" s="73">
        <f t="shared" ref="GP9188:JA9188" si="5085">(GO9188+$F$9100*$F$9102*($F$55/$F$9101*GO9187+$F$55/$F$9101*GO9189))/(1+$F$9100*$F$9102*($F$55/$F$9101+$F$55/$F$9101))</f>
        <v>279.47000000000003</v>
      </c>
      <c r="GQ9188" s="73">
        <f t="shared" si="5085"/>
        <v>279.47000000000003</v>
      </c>
      <c r="GR9188" s="73">
        <f t="shared" si="5085"/>
        <v>279.47000000000003</v>
      </c>
      <c r="GS9188" s="73">
        <f t="shared" si="5085"/>
        <v>279.47000000000003</v>
      </c>
      <c r="GT9188" s="73">
        <f t="shared" si="5085"/>
        <v>279.47000000000003</v>
      </c>
      <c r="GU9188" s="73">
        <f t="shared" si="5085"/>
        <v>279.47000000000003</v>
      </c>
      <c r="GV9188" s="73">
        <f t="shared" si="5085"/>
        <v>279.47000000000003</v>
      </c>
      <c r="GW9188" s="73">
        <f t="shared" si="5085"/>
        <v>279.47000000000003</v>
      </c>
      <c r="GX9188" s="73">
        <f t="shared" si="5085"/>
        <v>279.47000000000003</v>
      </c>
      <c r="GY9188" s="73">
        <f t="shared" si="5085"/>
        <v>279.47000000000003</v>
      </c>
      <c r="GZ9188" s="73">
        <f t="shared" si="5085"/>
        <v>279.47000000000003</v>
      </c>
      <c r="HA9188" s="73">
        <f t="shared" si="5085"/>
        <v>279.47000000000003</v>
      </c>
      <c r="HB9188" s="73">
        <f t="shared" si="5085"/>
        <v>279.47000000000003</v>
      </c>
      <c r="HC9188" s="73">
        <f t="shared" si="5085"/>
        <v>279.47000000000003</v>
      </c>
      <c r="HD9188" s="73">
        <f t="shared" si="5085"/>
        <v>279.47000000000003</v>
      </c>
      <c r="HE9188" s="73">
        <f t="shared" si="5085"/>
        <v>279.47000000000003</v>
      </c>
      <c r="HF9188" s="73">
        <f t="shared" si="5085"/>
        <v>279.47000000000003</v>
      </c>
      <c r="HG9188" s="73">
        <f t="shared" si="5085"/>
        <v>279.47000000000003</v>
      </c>
      <c r="HH9188" s="73">
        <f t="shared" si="5085"/>
        <v>279.47000000000003</v>
      </c>
      <c r="HI9188" s="73">
        <f t="shared" si="5085"/>
        <v>279.47000000000003</v>
      </c>
      <c r="HJ9188" s="73">
        <f t="shared" si="5085"/>
        <v>279.47000000000003</v>
      </c>
      <c r="HK9188" s="73">
        <f t="shared" si="5085"/>
        <v>279.47000000000003</v>
      </c>
      <c r="HL9188" s="73">
        <f t="shared" si="5085"/>
        <v>279.47000000000003</v>
      </c>
      <c r="HM9188" s="73">
        <f t="shared" si="5085"/>
        <v>279.47000000000003</v>
      </c>
      <c r="HN9188" s="73">
        <f t="shared" si="5085"/>
        <v>279.47000000000003</v>
      </c>
      <c r="HO9188" s="73">
        <f t="shared" si="5085"/>
        <v>279.47000000000003</v>
      </c>
      <c r="HP9188" s="73">
        <f t="shared" si="5085"/>
        <v>279.47000000000003</v>
      </c>
      <c r="HQ9188" s="73">
        <f t="shared" si="5085"/>
        <v>279.47000000000003</v>
      </c>
      <c r="HR9188" s="73">
        <f t="shared" si="5085"/>
        <v>279.47000000000003</v>
      </c>
      <c r="HS9188" s="73">
        <f t="shared" si="5085"/>
        <v>279.47000000000003</v>
      </c>
      <c r="HT9188" s="73">
        <f t="shared" si="5085"/>
        <v>279.47000000000003</v>
      </c>
      <c r="HU9188" s="73">
        <f t="shared" si="5085"/>
        <v>279.47000000000003</v>
      </c>
      <c r="HV9188" s="73">
        <f t="shared" si="5085"/>
        <v>279.47000000000003</v>
      </c>
      <c r="HW9188" s="73">
        <f t="shared" si="5085"/>
        <v>279.47000000000003</v>
      </c>
      <c r="HX9188" s="73">
        <f t="shared" si="5085"/>
        <v>279.47000000000003</v>
      </c>
      <c r="HY9188" s="73">
        <f t="shared" si="5085"/>
        <v>279.47000000000003</v>
      </c>
      <c r="HZ9188" s="73">
        <f t="shared" si="5085"/>
        <v>279.47000000000003</v>
      </c>
      <c r="IA9188" s="73">
        <f t="shared" si="5085"/>
        <v>279.47000000000003</v>
      </c>
      <c r="IB9188" s="73">
        <f t="shared" si="5085"/>
        <v>279.47000000000003</v>
      </c>
      <c r="IC9188" s="73">
        <f t="shared" si="5085"/>
        <v>279.47000000000003</v>
      </c>
      <c r="ID9188" s="73">
        <f t="shared" si="5085"/>
        <v>279.47000000000003</v>
      </c>
      <c r="IE9188" s="73">
        <f t="shared" si="5085"/>
        <v>279.47000000000003</v>
      </c>
      <c r="IF9188" s="73">
        <f t="shared" si="5085"/>
        <v>279.47000000000003</v>
      </c>
      <c r="IG9188" s="73">
        <f t="shared" si="5085"/>
        <v>279.47000000000003</v>
      </c>
      <c r="IH9188" s="73">
        <f t="shared" si="5085"/>
        <v>279.47000000000003</v>
      </c>
      <c r="II9188" s="73">
        <f t="shared" si="5085"/>
        <v>279.47000000000003</v>
      </c>
      <c r="IJ9188" s="73">
        <f t="shared" si="5085"/>
        <v>279.47000000000003</v>
      </c>
      <c r="IK9188" s="73">
        <f t="shared" si="5085"/>
        <v>279.47000000000003</v>
      </c>
      <c r="IL9188" s="73">
        <f t="shared" si="5085"/>
        <v>279.47000000000003</v>
      </c>
      <c r="IM9188" s="73">
        <f t="shared" si="5085"/>
        <v>279.47000000000003</v>
      </c>
      <c r="IN9188" s="73">
        <f t="shared" si="5085"/>
        <v>279.47000000000003</v>
      </c>
      <c r="IO9188" s="73">
        <f t="shared" si="5085"/>
        <v>279.47000000000003</v>
      </c>
      <c r="IP9188" s="73">
        <f t="shared" si="5085"/>
        <v>279.47000000000003</v>
      </c>
      <c r="IQ9188" s="73">
        <f t="shared" si="5085"/>
        <v>279.47000000000003</v>
      </c>
      <c r="IR9188" s="73">
        <f t="shared" si="5085"/>
        <v>279.47000000000003</v>
      </c>
      <c r="IS9188" s="73">
        <f t="shared" si="5085"/>
        <v>279.47000000000003</v>
      </c>
      <c r="IT9188" s="73">
        <f t="shared" si="5085"/>
        <v>279.47000000000003</v>
      </c>
      <c r="IU9188" s="73">
        <f t="shared" si="5085"/>
        <v>279.47000000000003</v>
      </c>
      <c r="IV9188" s="73">
        <f t="shared" si="5085"/>
        <v>279.47000000000003</v>
      </c>
      <c r="IW9188" s="73">
        <f t="shared" si="5085"/>
        <v>279.47000000000003</v>
      </c>
      <c r="IX9188" s="73">
        <f t="shared" si="5085"/>
        <v>279.47000000000003</v>
      </c>
      <c r="IY9188" s="73">
        <f t="shared" si="5085"/>
        <v>279.47000000000003</v>
      </c>
      <c r="IZ9188" s="73">
        <f t="shared" si="5085"/>
        <v>279.47000000000003</v>
      </c>
      <c r="JA9188" s="73">
        <f t="shared" si="5085"/>
        <v>279.47000000000003</v>
      </c>
      <c r="JB9188" s="73">
        <f t="shared" ref="JB9188:KG9188" si="5086">(JA9188+$F$9100*$F$9102*($F$55/$F$9101*JA9187+$F$55/$F$9101*JA9189))/(1+$F$9100*$F$9102*($F$55/$F$9101+$F$55/$F$9101))</f>
        <v>279.47000000000003</v>
      </c>
      <c r="JC9188" s="73">
        <f t="shared" si="5086"/>
        <v>279.47000000000003</v>
      </c>
      <c r="JD9188" s="73">
        <f t="shared" si="5086"/>
        <v>279.47000000000003</v>
      </c>
      <c r="JE9188" s="73">
        <f t="shared" si="5086"/>
        <v>279.47000000000003</v>
      </c>
      <c r="JF9188" s="73">
        <f t="shared" si="5086"/>
        <v>279.47000000000003</v>
      </c>
      <c r="JG9188" s="73">
        <f t="shared" si="5086"/>
        <v>279.47000000000003</v>
      </c>
      <c r="JH9188" s="73">
        <f t="shared" si="5086"/>
        <v>279.47000000000003</v>
      </c>
      <c r="JI9188" s="73">
        <f t="shared" si="5086"/>
        <v>279.47000000000003</v>
      </c>
      <c r="JJ9188" s="73">
        <f t="shared" si="5086"/>
        <v>279.47000000000003</v>
      </c>
      <c r="JK9188" s="73">
        <f t="shared" si="5086"/>
        <v>279.47000000000003</v>
      </c>
      <c r="JL9188" s="73">
        <f t="shared" si="5086"/>
        <v>279.47000000000003</v>
      </c>
      <c r="JM9188" s="73">
        <f t="shared" si="5086"/>
        <v>279.47000000000003</v>
      </c>
      <c r="JN9188" s="73">
        <f t="shared" si="5086"/>
        <v>279.47000000000003</v>
      </c>
      <c r="JO9188" s="73">
        <f t="shared" si="5086"/>
        <v>279.47000000000003</v>
      </c>
      <c r="JP9188" s="73">
        <f t="shared" si="5086"/>
        <v>279.47000000000003</v>
      </c>
      <c r="JQ9188" s="73">
        <f t="shared" si="5086"/>
        <v>279.47000000000003</v>
      </c>
      <c r="JR9188" s="73">
        <f t="shared" si="5086"/>
        <v>279.47000000000003</v>
      </c>
      <c r="JS9188" s="73">
        <f t="shared" si="5086"/>
        <v>279.47000000000003</v>
      </c>
      <c r="JT9188" s="73">
        <f t="shared" si="5086"/>
        <v>279.47000000000003</v>
      </c>
      <c r="JU9188" s="73">
        <f t="shared" si="5086"/>
        <v>279.47000000000003</v>
      </c>
      <c r="JV9188" s="73">
        <f t="shared" si="5086"/>
        <v>279.47000000000003</v>
      </c>
      <c r="JW9188" s="73">
        <f t="shared" si="5086"/>
        <v>279.47000000000003</v>
      </c>
      <c r="JX9188" s="73">
        <f t="shared" si="5086"/>
        <v>279.47000000000003</v>
      </c>
      <c r="JY9188" s="73">
        <f t="shared" si="5086"/>
        <v>279.47000000000003</v>
      </c>
      <c r="JZ9188" s="73">
        <f t="shared" si="5086"/>
        <v>279.47000000000003</v>
      </c>
      <c r="KA9188" s="73">
        <f t="shared" si="5086"/>
        <v>279.47000000000003</v>
      </c>
      <c r="KB9188" s="73">
        <f t="shared" si="5086"/>
        <v>279.47000000000003</v>
      </c>
      <c r="KC9188" s="73">
        <f t="shared" si="5086"/>
        <v>279.47000000000003</v>
      </c>
      <c r="KD9188" s="73">
        <f t="shared" si="5086"/>
        <v>279.47000000000003</v>
      </c>
      <c r="KE9188" s="73">
        <f t="shared" si="5086"/>
        <v>279.47000000000003</v>
      </c>
      <c r="KF9188" s="73">
        <f t="shared" si="5086"/>
        <v>279.47000000000003</v>
      </c>
      <c r="KG9188" s="73">
        <f t="shared" si="5086"/>
        <v>279.47000000000003</v>
      </c>
      <c r="KH9188">
        <v>279.47000000000003</v>
      </c>
      <c r="KL9188" s="84"/>
      <c r="KP9188" s="84"/>
      <c r="KS9188" s="74"/>
      <c r="KT9188" s="74"/>
      <c r="KU9188" s="16"/>
      <c r="KV9188" s="72"/>
      <c r="KW9188" s="72"/>
      <c r="KX9188" s="16"/>
      <c r="KZ9188" s="16"/>
      <c r="LA9188" s="16"/>
      <c r="LB9188" s="74"/>
      <c r="LC9188" s="74"/>
    </row>
    <row r="9189" spans="2:315" x14ac:dyDescent="0.35">
      <c r="B9189">
        <v>83</v>
      </c>
      <c r="C9189">
        <f t="shared" si="4826"/>
        <v>0.82499999999999996</v>
      </c>
      <c r="E9189" s="92">
        <v>279.47000000000003</v>
      </c>
      <c r="F9189" s="73">
        <f t="shared" ref="F9189:BQ9189" si="5087">(E9189+$F$9100*$F$9102*($F$55/$F$9101*E9188+$F$55/$F$9101*E9190))/(1+$F$9100*$F$9102*($F$55/$F$9101+$F$55/$F$9101))</f>
        <v>279.47000000000003</v>
      </c>
      <c r="G9189" s="73">
        <f t="shared" si="5087"/>
        <v>279.47000000000003</v>
      </c>
      <c r="H9189" s="73">
        <f t="shared" si="5087"/>
        <v>279.47000000000003</v>
      </c>
      <c r="I9189" s="73">
        <f t="shared" si="5087"/>
        <v>279.47000000000003</v>
      </c>
      <c r="J9189" s="73">
        <f t="shared" si="5087"/>
        <v>279.47000000000003</v>
      </c>
      <c r="K9189" s="73">
        <f t="shared" si="5087"/>
        <v>279.47000000000003</v>
      </c>
      <c r="L9189" s="73">
        <f t="shared" si="5087"/>
        <v>279.47000000000003</v>
      </c>
      <c r="M9189" s="73">
        <f t="shared" si="5087"/>
        <v>279.47000000000003</v>
      </c>
      <c r="N9189" s="73">
        <f t="shared" si="5087"/>
        <v>279.47000000000003</v>
      </c>
      <c r="O9189" s="73">
        <f t="shared" si="5087"/>
        <v>279.47000000000003</v>
      </c>
      <c r="P9189" s="73">
        <f t="shared" si="5087"/>
        <v>279.47000000000003</v>
      </c>
      <c r="Q9189" s="73">
        <f t="shared" si="5087"/>
        <v>279.47000000000003</v>
      </c>
      <c r="R9189" s="73">
        <f t="shared" si="5087"/>
        <v>279.47000000000003</v>
      </c>
      <c r="S9189" s="73">
        <f t="shared" si="5087"/>
        <v>279.47000000000003</v>
      </c>
      <c r="T9189" s="73">
        <f t="shared" si="5087"/>
        <v>279.47000000000003</v>
      </c>
      <c r="U9189" s="73">
        <f t="shared" si="5087"/>
        <v>279.47000000000003</v>
      </c>
      <c r="V9189" s="73">
        <f t="shared" si="5087"/>
        <v>279.47000000000003</v>
      </c>
      <c r="W9189" s="73">
        <f t="shared" si="5087"/>
        <v>279.47000000000003</v>
      </c>
      <c r="X9189" s="73">
        <f t="shared" si="5087"/>
        <v>279.47000000000003</v>
      </c>
      <c r="Y9189" s="73">
        <f t="shared" si="5087"/>
        <v>279.47000000000003</v>
      </c>
      <c r="Z9189" s="73">
        <f t="shared" si="5087"/>
        <v>279.47000000000003</v>
      </c>
      <c r="AA9189" s="73">
        <f t="shared" si="5087"/>
        <v>279.47000000000003</v>
      </c>
      <c r="AB9189" s="73">
        <f t="shared" si="5087"/>
        <v>279.47000000000003</v>
      </c>
      <c r="AC9189" s="73">
        <f t="shared" si="5087"/>
        <v>279.47000000000003</v>
      </c>
      <c r="AD9189" s="73">
        <f t="shared" si="5087"/>
        <v>279.47000000000003</v>
      </c>
      <c r="AE9189" s="73">
        <f t="shared" si="5087"/>
        <v>279.47000000000003</v>
      </c>
      <c r="AF9189" s="73">
        <f t="shared" si="5087"/>
        <v>279.47000000000003</v>
      </c>
      <c r="AG9189" s="73">
        <f t="shared" si="5087"/>
        <v>279.47000000000003</v>
      </c>
      <c r="AH9189" s="73">
        <f t="shared" si="5087"/>
        <v>279.47000000000003</v>
      </c>
      <c r="AI9189" s="73">
        <f t="shared" si="5087"/>
        <v>279.47000000000003</v>
      </c>
      <c r="AJ9189" s="73">
        <f t="shared" si="5087"/>
        <v>279.47000000000003</v>
      </c>
      <c r="AK9189" s="73">
        <f t="shared" si="5087"/>
        <v>279.47000000000003</v>
      </c>
      <c r="AL9189" s="73">
        <f t="shared" si="5087"/>
        <v>279.47000000000003</v>
      </c>
      <c r="AM9189" s="73">
        <f t="shared" si="5087"/>
        <v>279.47000000000003</v>
      </c>
      <c r="AN9189" s="73">
        <f t="shared" si="5087"/>
        <v>279.47000000000003</v>
      </c>
      <c r="AO9189" s="73">
        <f t="shared" si="5087"/>
        <v>279.47000000000003</v>
      </c>
      <c r="AP9189" s="73">
        <f t="shared" si="5087"/>
        <v>279.47000000000003</v>
      </c>
      <c r="AQ9189" s="73">
        <f t="shared" si="5087"/>
        <v>279.47000000000003</v>
      </c>
      <c r="AR9189" s="73">
        <f t="shared" si="5087"/>
        <v>279.47000000000003</v>
      </c>
      <c r="AS9189" s="73">
        <f t="shared" si="5087"/>
        <v>279.47000000000003</v>
      </c>
      <c r="AT9189" s="73">
        <f t="shared" si="5087"/>
        <v>279.47000000000003</v>
      </c>
      <c r="AU9189" s="73">
        <f t="shared" si="5087"/>
        <v>279.47000000000003</v>
      </c>
      <c r="AV9189" s="73">
        <f t="shared" si="5087"/>
        <v>279.47000000000003</v>
      </c>
      <c r="AW9189" s="73">
        <f t="shared" si="5087"/>
        <v>279.47000000000003</v>
      </c>
      <c r="AX9189" s="73">
        <f t="shared" si="5087"/>
        <v>279.47000000000003</v>
      </c>
      <c r="AY9189" s="73">
        <f t="shared" si="5087"/>
        <v>279.47000000000003</v>
      </c>
      <c r="AZ9189" s="73">
        <f t="shared" si="5087"/>
        <v>279.47000000000003</v>
      </c>
      <c r="BA9189" s="73">
        <f t="shared" si="5087"/>
        <v>279.47000000000003</v>
      </c>
      <c r="BB9189" s="73">
        <f t="shared" si="5087"/>
        <v>279.47000000000003</v>
      </c>
      <c r="BC9189" s="73">
        <f t="shared" si="5087"/>
        <v>279.47000000000003</v>
      </c>
      <c r="BD9189" s="73">
        <f t="shared" si="5087"/>
        <v>279.47000000000003</v>
      </c>
      <c r="BE9189" s="73">
        <f t="shared" si="5087"/>
        <v>279.47000000000003</v>
      </c>
      <c r="BF9189" s="73">
        <f t="shared" si="5087"/>
        <v>279.47000000000003</v>
      </c>
      <c r="BG9189" s="73">
        <f t="shared" si="5087"/>
        <v>279.47000000000003</v>
      </c>
      <c r="BH9189" s="73">
        <f t="shared" si="5087"/>
        <v>279.47000000000003</v>
      </c>
      <c r="BI9189" s="73">
        <f t="shared" si="5087"/>
        <v>279.47000000000003</v>
      </c>
      <c r="BJ9189" s="73">
        <f t="shared" si="5087"/>
        <v>279.47000000000003</v>
      </c>
      <c r="BK9189" s="73">
        <f t="shared" si="5087"/>
        <v>279.47000000000003</v>
      </c>
      <c r="BL9189" s="73">
        <f t="shared" si="5087"/>
        <v>279.47000000000003</v>
      </c>
      <c r="BM9189" s="73">
        <f t="shared" si="5087"/>
        <v>279.47000000000003</v>
      </c>
      <c r="BN9189" s="73">
        <f t="shared" si="5087"/>
        <v>279.47000000000003</v>
      </c>
      <c r="BO9189" s="73">
        <f t="shared" si="5087"/>
        <v>279.47000000000003</v>
      </c>
      <c r="BP9189" s="73">
        <f t="shared" si="5087"/>
        <v>279.47000000000003</v>
      </c>
      <c r="BQ9189" s="73">
        <f t="shared" si="5087"/>
        <v>279.47000000000003</v>
      </c>
      <c r="BR9189" s="73">
        <f t="shared" ref="BR9189:EC9189" si="5088">(BQ9189+$F$9100*$F$9102*($F$55/$F$9101*BQ9188+$F$55/$F$9101*BQ9190))/(1+$F$9100*$F$9102*($F$55/$F$9101+$F$55/$F$9101))</f>
        <v>279.47000000000003</v>
      </c>
      <c r="BS9189" s="73">
        <f t="shared" si="5088"/>
        <v>279.47000000000003</v>
      </c>
      <c r="BT9189" s="73">
        <f t="shared" si="5088"/>
        <v>279.47000000000003</v>
      </c>
      <c r="BU9189" s="73">
        <f t="shared" si="5088"/>
        <v>279.47000000000003</v>
      </c>
      <c r="BV9189" s="73">
        <f t="shared" si="5088"/>
        <v>279.47000000000003</v>
      </c>
      <c r="BW9189" s="73">
        <f t="shared" si="5088"/>
        <v>279.47000000000003</v>
      </c>
      <c r="BX9189" s="73">
        <f t="shared" si="5088"/>
        <v>279.47000000000003</v>
      </c>
      <c r="BY9189" s="73">
        <f t="shared" si="5088"/>
        <v>279.47000000000003</v>
      </c>
      <c r="BZ9189" s="73">
        <f t="shared" si="5088"/>
        <v>279.47000000000003</v>
      </c>
      <c r="CA9189" s="73">
        <f t="shared" si="5088"/>
        <v>279.47000000000003</v>
      </c>
      <c r="CB9189" s="73">
        <f t="shared" si="5088"/>
        <v>279.47000000000003</v>
      </c>
      <c r="CC9189" s="73">
        <f t="shared" si="5088"/>
        <v>279.47000000000003</v>
      </c>
      <c r="CD9189" s="73">
        <f t="shared" si="5088"/>
        <v>279.47000000000003</v>
      </c>
      <c r="CE9189" s="73">
        <f t="shared" si="5088"/>
        <v>279.47000000000003</v>
      </c>
      <c r="CF9189" s="73">
        <f t="shared" si="5088"/>
        <v>279.47000000000003</v>
      </c>
      <c r="CG9189" s="73">
        <f t="shared" si="5088"/>
        <v>279.47000000000003</v>
      </c>
      <c r="CH9189" s="73">
        <f t="shared" si="5088"/>
        <v>279.47000000000003</v>
      </c>
      <c r="CI9189" s="73">
        <f t="shared" si="5088"/>
        <v>279.47000000000003</v>
      </c>
      <c r="CJ9189" s="73">
        <f t="shared" si="5088"/>
        <v>279.47000000000003</v>
      </c>
      <c r="CK9189" s="73">
        <f t="shared" si="5088"/>
        <v>279.47000000000003</v>
      </c>
      <c r="CL9189" s="73">
        <f t="shared" si="5088"/>
        <v>279.47000000000003</v>
      </c>
      <c r="CM9189" s="73">
        <f t="shared" si="5088"/>
        <v>279.47000000000003</v>
      </c>
      <c r="CN9189" s="73">
        <f t="shared" si="5088"/>
        <v>279.47000000000003</v>
      </c>
      <c r="CO9189" s="73">
        <f t="shared" si="5088"/>
        <v>279.47000000000003</v>
      </c>
      <c r="CP9189" s="73">
        <f t="shared" si="5088"/>
        <v>279.47000000000003</v>
      </c>
      <c r="CQ9189" s="73">
        <f t="shared" si="5088"/>
        <v>279.47000000000003</v>
      </c>
      <c r="CR9189" s="73">
        <f t="shared" si="5088"/>
        <v>279.47000000000003</v>
      </c>
      <c r="CS9189" s="73">
        <f t="shared" si="5088"/>
        <v>279.47000000000003</v>
      </c>
      <c r="CT9189" s="73">
        <f t="shared" si="5088"/>
        <v>279.47000000000003</v>
      </c>
      <c r="CU9189" s="73">
        <f t="shared" si="5088"/>
        <v>279.47000000000003</v>
      </c>
      <c r="CV9189" s="73">
        <f t="shared" si="5088"/>
        <v>279.47000000000003</v>
      </c>
      <c r="CW9189" s="73">
        <f t="shared" si="5088"/>
        <v>279.47000000000003</v>
      </c>
      <c r="CX9189" s="73">
        <f t="shared" si="5088"/>
        <v>279.47000000000003</v>
      </c>
      <c r="CY9189" s="73">
        <f t="shared" si="5088"/>
        <v>279.47000000000003</v>
      </c>
      <c r="CZ9189" s="73">
        <f t="shared" si="5088"/>
        <v>279.47000000000003</v>
      </c>
      <c r="DA9189" s="73">
        <f t="shared" si="5088"/>
        <v>279.47000000000003</v>
      </c>
      <c r="DB9189" s="73">
        <f t="shared" si="5088"/>
        <v>279.47000000000003</v>
      </c>
      <c r="DC9189" s="73">
        <f t="shared" si="5088"/>
        <v>279.47000000000003</v>
      </c>
      <c r="DD9189" s="73">
        <f t="shared" si="5088"/>
        <v>279.47000000000003</v>
      </c>
      <c r="DE9189" s="73">
        <f t="shared" si="5088"/>
        <v>279.47000000000003</v>
      </c>
      <c r="DF9189" s="73">
        <f t="shared" si="5088"/>
        <v>279.47000000000003</v>
      </c>
      <c r="DG9189" s="73">
        <f t="shared" si="5088"/>
        <v>279.47000000000003</v>
      </c>
      <c r="DH9189" s="73">
        <f t="shared" si="5088"/>
        <v>279.47000000000003</v>
      </c>
      <c r="DI9189" s="73">
        <f t="shared" si="5088"/>
        <v>279.47000000000003</v>
      </c>
      <c r="DJ9189" s="73">
        <f t="shared" si="5088"/>
        <v>279.47000000000003</v>
      </c>
      <c r="DK9189" s="73">
        <f t="shared" si="5088"/>
        <v>279.47000000000003</v>
      </c>
      <c r="DL9189" s="73">
        <f t="shared" si="5088"/>
        <v>279.47000000000003</v>
      </c>
      <c r="DM9189" s="73">
        <f t="shared" si="5088"/>
        <v>279.47000000000003</v>
      </c>
      <c r="DN9189" s="73">
        <f t="shared" si="5088"/>
        <v>279.47000000000003</v>
      </c>
      <c r="DO9189" s="73">
        <f t="shared" si="5088"/>
        <v>279.47000000000003</v>
      </c>
      <c r="DP9189" s="73">
        <f t="shared" si="5088"/>
        <v>279.47000000000003</v>
      </c>
      <c r="DQ9189" s="73">
        <f t="shared" si="5088"/>
        <v>279.47000000000003</v>
      </c>
      <c r="DR9189" s="73">
        <f t="shared" si="5088"/>
        <v>279.47000000000003</v>
      </c>
      <c r="DS9189" s="73">
        <f t="shared" si="5088"/>
        <v>279.47000000000003</v>
      </c>
      <c r="DT9189" s="73">
        <f t="shared" si="5088"/>
        <v>279.47000000000003</v>
      </c>
      <c r="DU9189" s="73">
        <f t="shared" si="5088"/>
        <v>279.47000000000003</v>
      </c>
      <c r="DV9189" s="73">
        <f t="shared" si="5088"/>
        <v>279.47000000000003</v>
      </c>
      <c r="DW9189" s="73">
        <f t="shared" si="5088"/>
        <v>279.47000000000003</v>
      </c>
      <c r="DX9189" s="73">
        <f t="shared" si="5088"/>
        <v>279.47000000000003</v>
      </c>
      <c r="DY9189" s="73">
        <f t="shared" si="5088"/>
        <v>279.47000000000003</v>
      </c>
      <c r="DZ9189" s="73">
        <f t="shared" si="5088"/>
        <v>279.47000000000003</v>
      </c>
      <c r="EA9189" s="73">
        <f t="shared" si="5088"/>
        <v>279.47000000000003</v>
      </c>
      <c r="EB9189" s="73">
        <f t="shared" si="5088"/>
        <v>279.47000000000003</v>
      </c>
      <c r="EC9189" s="73">
        <f t="shared" si="5088"/>
        <v>279.47000000000003</v>
      </c>
      <c r="ED9189" s="73">
        <f t="shared" ref="ED9189:GO9189" si="5089">(EC9189+$F$9100*$F$9102*($F$55/$F$9101*EC9188+$F$55/$F$9101*EC9190))/(1+$F$9100*$F$9102*($F$55/$F$9101+$F$55/$F$9101))</f>
        <v>279.47000000000003</v>
      </c>
      <c r="EE9189" s="73">
        <f t="shared" si="5089"/>
        <v>279.47000000000003</v>
      </c>
      <c r="EF9189" s="73">
        <f t="shared" si="5089"/>
        <v>279.47000000000003</v>
      </c>
      <c r="EG9189" s="73">
        <f t="shared" si="5089"/>
        <v>279.47000000000003</v>
      </c>
      <c r="EH9189" s="73">
        <f t="shared" si="5089"/>
        <v>279.47000000000003</v>
      </c>
      <c r="EI9189" s="73">
        <f t="shared" si="5089"/>
        <v>279.47000000000003</v>
      </c>
      <c r="EJ9189" s="73">
        <f t="shared" si="5089"/>
        <v>279.47000000000003</v>
      </c>
      <c r="EK9189" s="73">
        <f t="shared" si="5089"/>
        <v>279.47000000000003</v>
      </c>
      <c r="EL9189" s="73">
        <f t="shared" si="5089"/>
        <v>279.47000000000003</v>
      </c>
      <c r="EM9189" s="73">
        <f t="shared" si="5089"/>
        <v>279.47000000000003</v>
      </c>
      <c r="EN9189" s="73">
        <f t="shared" si="5089"/>
        <v>279.47000000000003</v>
      </c>
      <c r="EO9189" s="73">
        <f t="shared" si="5089"/>
        <v>279.47000000000003</v>
      </c>
      <c r="EP9189" s="73">
        <f t="shared" si="5089"/>
        <v>279.47000000000003</v>
      </c>
      <c r="EQ9189" s="73">
        <f t="shared" si="5089"/>
        <v>279.47000000000003</v>
      </c>
      <c r="ER9189" s="73">
        <f t="shared" si="5089"/>
        <v>279.47000000000003</v>
      </c>
      <c r="ES9189" s="73">
        <f t="shared" si="5089"/>
        <v>279.47000000000003</v>
      </c>
      <c r="ET9189" s="73">
        <f t="shared" si="5089"/>
        <v>279.47000000000003</v>
      </c>
      <c r="EU9189" s="73">
        <f t="shared" si="5089"/>
        <v>279.47000000000003</v>
      </c>
      <c r="EV9189" s="73">
        <f t="shared" si="5089"/>
        <v>279.47000000000003</v>
      </c>
      <c r="EW9189" s="73">
        <f t="shared" si="5089"/>
        <v>279.47000000000003</v>
      </c>
      <c r="EX9189" s="73">
        <f t="shared" si="5089"/>
        <v>279.47000000000003</v>
      </c>
      <c r="EY9189" s="73">
        <f t="shared" si="5089"/>
        <v>279.47000000000003</v>
      </c>
      <c r="EZ9189" s="73">
        <f t="shared" si="5089"/>
        <v>279.47000000000003</v>
      </c>
      <c r="FA9189" s="73">
        <f t="shared" si="5089"/>
        <v>279.47000000000003</v>
      </c>
      <c r="FB9189" s="73">
        <f t="shared" si="5089"/>
        <v>279.47000000000003</v>
      </c>
      <c r="FC9189" s="73">
        <f t="shared" si="5089"/>
        <v>279.47000000000003</v>
      </c>
      <c r="FD9189" s="73">
        <f t="shared" si="5089"/>
        <v>279.47000000000003</v>
      </c>
      <c r="FE9189" s="73">
        <f t="shared" si="5089"/>
        <v>279.47000000000003</v>
      </c>
      <c r="FF9189" s="73">
        <f t="shared" si="5089"/>
        <v>279.47000000000003</v>
      </c>
      <c r="FG9189" s="73">
        <f t="shared" si="5089"/>
        <v>279.47000000000003</v>
      </c>
      <c r="FH9189" s="73">
        <f t="shared" si="5089"/>
        <v>279.47000000000003</v>
      </c>
      <c r="FI9189" s="73">
        <f t="shared" si="5089"/>
        <v>279.47000000000003</v>
      </c>
      <c r="FJ9189" s="73">
        <f t="shared" si="5089"/>
        <v>279.47000000000003</v>
      </c>
      <c r="FK9189" s="73">
        <f t="shared" si="5089"/>
        <v>279.47000000000003</v>
      </c>
      <c r="FL9189" s="73">
        <f t="shared" si="5089"/>
        <v>279.47000000000003</v>
      </c>
      <c r="FM9189" s="73">
        <f t="shared" si="5089"/>
        <v>279.47000000000003</v>
      </c>
      <c r="FN9189" s="73">
        <f t="shared" si="5089"/>
        <v>279.47000000000003</v>
      </c>
      <c r="FO9189" s="73">
        <f t="shared" si="5089"/>
        <v>279.47000000000003</v>
      </c>
      <c r="FP9189" s="73">
        <f t="shared" si="5089"/>
        <v>279.47000000000003</v>
      </c>
      <c r="FQ9189" s="73">
        <f t="shared" si="5089"/>
        <v>279.47000000000003</v>
      </c>
      <c r="FR9189" s="73">
        <f t="shared" si="5089"/>
        <v>279.47000000000003</v>
      </c>
      <c r="FS9189" s="73">
        <f t="shared" si="5089"/>
        <v>279.47000000000003</v>
      </c>
      <c r="FT9189" s="73">
        <f t="shared" si="5089"/>
        <v>279.47000000000003</v>
      </c>
      <c r="FU9189" s="73">
        <f t="shared" si="5089"/>
        <v>279.47000000000003</v>
      </c>
      <c r="FV9189" s="73">
        <f t="shared" si="5089"/>
        <v>279.47000000000003</v>
      </c>
      <c r="FW9189" s="73">
        <f t="shared" si="5089"/>
        <v>279.47000000000003</v>
      </c>
      <c r="FX9189" s="73">
        <f t="shared" si="5089"/>
        <v>279.47000000000003</v>
      </c>
      <c r="FY9189" s="73">
        <f t="shared" si="5089"/>
        <v>279.47000000000003</v>
      </c>
      <c r="FZ9189" s="73">
        <f t="shared" si="5089"/>
        <v>279.47000000000003</v>
      </c>
      <c r="GA9189" s="73">
        <f t="shared" si="5089"/>
        <v>279.47000000000003</v>
      </c>
      <c r="GB9189" s="73">
        <f t="shared" si="5089"/>
        <v>279.47000000000003</v>
      </c>
      <c r="GC9189" s="73">
        <f t="shared" si="5089"/>
        <v>279.47000000000003</v>
      </c>
      <c r="GD9189" s="73">
        <f t="shared" si="5089"/>
        <v>279.47000000000003</v>
      </c>
      <c r="GE9189" s="73">
        <f t="shared" si="5089"/>
        <v>279.47000000000003</v>
      </c>
      <c r="GF9189" s="73">
        <f t="shared" si="5089"/>
        <v>279.47000000000003</v>
      </c>
      <c r="GG9189" s="73">
        <f t="shared" si="5089"/>
        <v>279.47000000000003</v>
      </c>
      <c r="GH9189" s="73">
        <f t="shared" si="5089"/>
        <v>279.47000000000003</v>
      </c>
      <c r="GI9189" s="73">
        <f t="shared" si="5089"/>
        <v>279.47000000000003</v>
      </c>
      <c r="GJ9189" s="73">
        <f t="shared" si="5089"/>
        <v>279.47000000000003</v>
      </c>
      <c r="GK9189" s="73">
        <f t="shared" si="5089"/>
        <v>279.47000000000003</v>
      </c>
      <c r="GL9189" s="73">
        <f t="shared" si="5089"/>
        <v>279.47000000000003</v>
      </c>
      <c r="GM9189" s="73">
        <f t="shared" si="5089"/>
        <v>279.47000000000003</v>
      </c>
      <c r="GN9189" s="73">
        <f t="shared" si="5089"/>
        <v>279.47000000000003</v>
      </c>
      <c r="GO9189" s="73">
        <f t="shared" si="5089"/>
        <v>279.47000000000003</v>
      </c>
      <c r="GP9189" s="73">
        <f t="shared" ref="GP9189:JA9189" si="5090">(GO9189+$F$9100*$F$9102*($F$55/$F$9101*GO9188+$F$55/$F$9101*GO9190))/(1+$F$9100*$F$9102*($F$55/$F$9101+$F$55/$F$9101))</f>
        <v>279.47000000000003</v>
      </c>
      <c r="GQ9189" s="73">
        <f t="shared" si="5090"/>
        <v>279.47000000000003</v>
      </c>
      <c r="GR9189" s="73">
        <f t="shared" si="5090"/>
        <v>279.47000000000003</v>
      </c>
      <c r="GS9189" s="73">
        <f t="shared" si="5090"/>
        <v>279.47000000000003</v>
      </c>
      <c r="GT9189" s="73">
        <f t="shared" si="5090"/>
        <v>279.47000000000003</v>
      </c>
      <c r="GU9189" s="73">
        <f t="shared" si="5090"/>
        <v>279.47000000000003</v>
      </c>
      <c r="GV9189" s="73">
        <f t="shared" si="5090"/>
        <v>279.47000000000003</v>
      </c>
      <c r="GW9189" s="73">
        <f t="shared" si="5090"/>
        <v>279.47000000000003</v>
      </c>
      <c r="GX9189" s="73">
        <f t="shared" si="5090"/>
        <v>279.47000000000003</v>
      </c>
      <c r="GY9189" s="73">
        <f t="shared" si="5090"/>
        <v>279.47000000000003</v>
      </c>
      <c r="GZ9189" s="73">
        <f t="shared" si="5090"/>
        <v>279.47000000000003</v>
      </c>
      <c r="HA9189" s="73">
        <f t="shared" si="5090"/>
        <v>279.47000000000003</v>
      </c>
      <c r="HB9189" s="73">
        <f t="shared" si="5090"/>
        <v>279.47000000000003</v>
      </c>
      <c r="HC9189" s="73">
        <f t="shared" si="5090"/>
        <v>279.47000000000003</v>
      </c>
      <c r="HD9189" s="73">
        <f t="shared" si="5090"/>
        <v>279.47000000000003</v>
      </c>
      <c r="HE9189" s="73">
        <f t="shared" si="5090"/>
        <v>279.47000000000003</v>
      </c>
      <c r="HF9189" s="73">
        <f t="shared" si="5090"/>
        <v>279.47000000000003</v>
      </c>
      <c r="HG9189" s="73">
        <f t="shared" si="5090"/>
        <v>279.47000000000003</v>
      </c>
      <c r="HH9189" s="73">
        <f t="shared" si="5090"/>
        <v>279.47000000000003</v>
      </c>
      <c r="HI9189" s="73">
        <f t="shared" si="5090"/>
        <v>279.47000000000003</v>
      </c>
      <c r="HJ9189" s="73">
        <f t="shared" si="5090"/>
        <v>279.47000000000003</v>
      </c>
      <c r="HK9189" s="73">
        <f t="shared" si="5090"/>
        <v>279.47000000000003</v>
      </c>
      <c r="HL9189" s="73">
        <f t="shared" si="5090"/>
        <v>279.47000000000003</v>
      </c>
      <c r="HM9189" s="73">
        <f t="shared" si="5090"/>
        <v>279.47000000000003</v>
      </c>
      <c r="HN9189" s="73">
        <f t="shared" si="5090"/>
        <v>279.47000000000003</v>
      </c>
      <c r="HO9189" s="73">
        <f t="shared" si="5090"/>
        <v>279.47000000000003</v>
      </c>
      <c r="HP9189" s="73">
        <f t="shared" si="5090"/>
        <v>279.47000000000003</v>
      </c>
      <c r="HQ9189" s="73">
        <f t="shared" si="5090"/>
        <v>279.47000000000003</v>
      </c>
      <c r="HR9189" s="73">
        <f t="shared" si="5090"/>
        <v>279.47000000000003</v>
      </c>
      <c r="HS9189" s="73">
        <f t="shared" si="5090"/>
        <v>279.47000000000003</v>
      </c>
      <c r="HT9189" s="73">
        <f t="shared" si="5090"/>
        <v>279.47000000000003</v>
      </c>
      <c r="HU9189" s="73">
        <f t="shared" si="5090"/>
        <v>279.47000000000003</v>
      </c>
      <c r="HV9189" s="73">
        <f t="shared" si="5090"/>
        <v>279.47000000000003</v>
      </c>
      <c r="HW9189" s="73">
        <f t="shared" si="5090"/>
        <v>279.47000000000003</v>
      </c>
      <c r="HX9189" s="73">
        <f t="shared" si="5090"/>
        <v>279.47000000000003</v>
      </c>
      <c r="HY9189" s="73">
        <f t="shared" si="5090"/>
        <v>279.47000000000003</v>
      </c>
      <c r="HZ9189" s="73">
        <f t="shared" si="5090"/>
        <v>279.47000000000003</v>
      </c>
      <c r="IA9189" s="73">
        <f t="shared" si="5090"/>
        <v>279.47000000000003</v>
      </c>
      <c r="IB9189" s="73">
        <f t="shared" si="5090"/>
        <v>279.47000000000003</v>
      </c>
      <c r="IC9189" s="73">
        <f t="shared" si="5090"/>
        <v>279.47000000000003</v>
      </c>
      <c r="ID9189" s="73">
        <f t="shared" si="5090"/>
        <v>279.47000000000003</v>
      </c>
      <c r="IE9189" s="73">
        <f t="shared" si="5090"/>
        <v>279.47000000000003</v>
      </c>
      <c r="IF9189" s="73">
        <f t="shared" si="5090"/>
        <v>279.47000000000003</v>
      </c>
      <c r="IG9189" s="73">
        <f t="shared" si="5090"/>
        <v>279.47000000000003</v>
      </c>
      <c r="IH9189" s="73">
        <f t="shared" si="5090"/>
        <v>279.47000000000003</v>
      </c>
      <c r="II9189" s="73">
        <f t="shared" si="5090"/>
        <v>279.47000000000003</v>
      </c>
      <c r="IJ9189" s="73">
        <f t="shared" si="5090"/>
        <v>279.47000000000003</v>
      </c>
      <c r="IK9189" s="73">
        <f t="shared" si="5090"/>
        <v>279.47000000000003</v>
      </c>
      <c r="IL9189" s="73">
        <f t="shared" si="5090"/>
        <v>279.47000000000003</v>
      </c>
      <c r="IM9189" s="73">
        <f t="shared" si="5090"/>
        <v>279.47000000000003</v>
      </c>
      <c r="IN9189" s="73">
        <f t="shared" si="5090"/>
        <v>279.47000000000003</v>
      </c>
      <c r="IO9189" s="73">
        <f t="shared" si="5090"/>
        <v>279.47000000000003</v>
      </c>
      <c r="IP9189" s="73">
        <f t="shared" si="5090"/>
        <v>279.47000000000003</v>
      </c>
      <c r="IQ9189" s="73">
        <f t="shared" si="5090"/>
        <v>279.47000000000003</v>
      </c>
      <c r="IR9189" s="73">
        <f t="shared" si="5090"/>
        <v>279.47000000000003</v>
      </c>
      <c r="IS9189" s="73">
        <f t="shared" si="5090"/>
        <v>279.47000000000003</v>
      </c>
      <c r="IT9189" s="73">
        <f t="shared" si="5090"/>
        <v>279.47000000000003</v>
      </c>
      <c r="IU9189" s="73">
        <f t="shared" si="5090"/>
        <v>279.47000000000003</v>
      </c>
      <c r="IV9189" s="73">
        <f t="shared" si="5090"/>
        <v>279.47000000000003</v>
      </c>
      <c r="IW9189" s="73">
        <f t="shared" si="5090"/>
        <v>279.47000000000003</v>
      </c>
      <c r="IX9189" s="73">
        <f t="shared" si="5090"/>
        <v>279.47000000000003</v>
      </c>
      <c r="IY9189" s="73">
        <f t="shared" si="5090"/>
        <v>279.47000000000003</v>
      </c>
      <c r="IZ9189" s="73">
        <f t="shared" si="5090"/>
        <v>279.47000000000003</v>
      </c>
      <c r="JA9189" s="73">
        <f t="shared" si="5090"/>
        <v>279.47000000000003</v>
      </c>
      <c r="JB9189" s="73">
        <f t="shared" ref="JB9189:KG9189" si="5091">(JA9189+$F$9100*$F$9102*($F$55/$F$9101*JA9188+$F$55/$F$9101*JA9190))/(1+$F$9100*$F$9102*($F$55/$F$9101+$F$55/$F$9101))</f>
        <v>279.47000000000003</v>
      </c>
      <c r="JC9189" s="73">
        <f t="shared" si="5091"/>
        <v>279.47000000000003</v>
      </c>
      <c r="JD9189" s="73">
        <f t="shared" si="5091"/>
        <v>279.47000000000003</v>
      </c>
      <c r="JE9189" s="73">
        <f t="shared" si="5091"/>
        <v>279.47000000000003</v>
      </c>
      <c r="JF9189" s="73">
        <f t="shared" si="5091"/>
        <v>279.47000000000003</v>
      </c>
      <c r="JG9189" s="73">
        <f t="shared" si="5091"/>
        <v>279.47000000000003</v>
      </c>
      <c r="JH9189" s="73">
        <f t="shared" si="5091"/>
        <v>279.47000000000003</v>
      </c>
      <c r="JI9189" s="73">
        <f t="shared" si="5091"/>
        <v>279.47000000000003</v>
      </c>
      <c r="JJ9189" s="73">
        <f t="shared" si="5091"/>
        <v>279.47000000000003</v>
      </c>
      <c r="JK9189" s="73">
        <f t="shared" si="5091"/>
        <v>279.47000000000003</v>
      </c>
      <c r="JL9189" s="73">
        <f t="shared" si="5091"/>
        <v>279.47000000000003</v>
      </c>
      <c r="JM9189" s="73">
        <f t="shared" si="5091"/>
        <v>279.47000000000003</v>
      </c>
      <c r="JN9189" s="73">
        <f t="shared" si="5091"/>
        <v>279.47000000000003</v>
      </c>
      <c r="JO9189" s="73">
        <f t="shared" si="5091"/>
        <v>279.47000000000003</v>
      </c>
      <c r="JP9189" s="73">
        <f t="shared" si="5091"/>
        <v>279.47000000000003</v>
      </c>
      <c r="JQ9189" s="73">
        <f t="shared" si="5091"/>
        <v>279.47000000000003</v>
      </c>
      <c r="JR9189" s="73">
        <f t="shared" si="5091"/>
        <v>279.47000000000003</v>
      </c>
      <c r="JS9189" s="73">
        <f t="shared" si="5091"/>
        <v>279.47000000000003</v>
      </c>
      <c r="JT9189" s="73">
        <f t="shared" si="5091"/>
        <v>279.47000000000003</v>
      </c>
      <c r="JU9189" s="73">
        <f t="shared" si="5091"/>
        <v>279.47000000000003</v>
      </c>
      <c r="JV9189" s="73">
        <f t="shared" si="5091"/>
        <v>279.47000000000003</v>
      </c>
      <c r="JW9189" s="73">
        <f t="shared" si="5091"/>
        <v>279.47000000000003</v>
      </c>
      <c r="JX9189" s="73">
        <f t="shared" si="5091"/>
        <v>279.47000000000003</v>
      </c>
      <c r="JY9189" s="73">
        <f t="shared" si="5091"/>
        <v>279.47000000000003</v>
      </c>
      <c r="JZ9189" s="73">
        <f t="shared" si="5091"/>
        <v>279.47000000000003</v>
      </c>
      <c r="KA9189" s="73">
        <f t="shared" si="5091"/>
        <v>279.47000000000003</v>
      </c>
      <c r="KB9189" s="73">
        <f t="shared" si="5091"/>
        <v>279.47000000000003</v>
      </c>
      <c r="KC9189" s="73">
        <f t="shared" si="5091"/>
        <v>279.47000000000003</v>
      </c>
      <c r="KD9189" s="73">
        <f t="shared" si="5091"/>
        <v>279.47000000000003</v>
      </c>
      <c r="KE9189" s="73">
        <f t="shared" si="5091"/>
        <v>279.47000000000003</v>
      </c>
      <c r="KF9189" s="73">
        <f t="shared" si="5091"/>
        <v>279.47000000000003</v>
      </c>
      <c r="KG9189" s="73">
        <f t="shared" si="5091"/>
        <v>279.47000000000003</v>
      </c>
      <c r="KH9189">
        <v>279.47000000000003</v>
      </c>
      <c r="KL9189" s="84"/>
      <c r="KP9189" s="84"/>
      <c r="KS9189" s="74"/>
      <c r="KT9189" s="74"/>
      <c r="KU9189" s="16"/>
      <c r="KV9189" s="72"/>
      <c r="KW9189" s="72"/>
      <c r="KX9189" s="16"/>
      <c r="KZ9189" s="16"/>
      <c r="LA9189" s="16"/>
      <c r="LB9189" s="74"/>
      <c r="LC9189" s="74"/>
    </row>
    <row r="9190" spans="2:315" x14ac:dyDescent="0.35">
      <c r="B9190">
        <v>84</v>
      </c>
      <c r="C9190">
        <f t="shared" si="4826"/>
        <v>0.83499999999999996</v>
      </c>
      <c r="E9190" s="92">
        <v>279.47000000000003</v>
      </c>
      <c r="F9190" s="73">
        <f t="shared" ref="F9190:BQ9190" si="5092">(E9190+$F$9100*$F$9102*($F$55/$F$9101*E9189+$F$55/$F$9101*E9191))/(1+$F$9100*$F$9102*($F$55/$F$9101+$F$55/$F$9101))</f>
        <v>279.47000000000003</v>
      </c>
      <c r="G9190" s="73">
        <f t="shared" si="5092"/>
        <v>279.47000000000003</v>
      </c>
      <c r="H9190" s="73">
        <f t="shared" si="5092"/>
        <v>279.47000000000003</v>
      </c>
      <c r="I9190" s="73">
        <f t="shared" si="5092"/>
        <v>279.47000000000003</v>
      </c>
      <c r="J9190" s="73">
        <f t="shared" si="5092"/>
        <v>279.47000000000003</v>
      </c>
      <c r="K9190" s="73">
        <f t="shared" si="5092"/>
        <v>279.47000000000003</v>
      </c>
      <c r="L9190" s="73">
        <f t="shared" si="5092"/>
        <v>279.47000000000003</v>
      </c>
      <c r="M9190" s="73">
        <f t="shared" si="5092"/>
        <v>279.47000000000003</v>
      </c>
      <c r="N9190" s="73">
        <f t="shared" si="5092"/>
        <v>279.47000000000003</v>
      </c>
      <c r="O9190" s="73">
        <f t="shared" si="5092"/>
        <v>279.47000000000003</v>
      </c>
      <c r="P9190" s="73">
        <f t="shared" si="5092"/>
        <v>279.47000000000003</v>
      </c>
      <c r="Q9190" s="73">
        <f t="shared" si="5092"/>
        <v>279.47000000000003</v>
      </c>
      <c r="R9190" s="73">
        <f t="shared" si="5092"/>
        <v>279.47000000000003</v>
      </c>
      <c r="S9190" s="73">
        <f t="shared" si="5092"/>
        <v>279.47000000000003</v>
      </c>
      <c r="T9190" s="73">
        <f t="shared" si="5092"/>
        <v>279.47000000000003</v>
      </c>
      <c r="U9190" s="73">
        <f t="shared" si="5092"/>
        <v>279.47000000000003</v>
      </c>
      <c r="V9190" s="73">
        <f t="shared" si="5092"/>
        <v>279.47000000000003</v>
      </c>
      <c r="W9190" s="73">
        <f t="shared" si="5092"/>
        <v>279.47000000000003</v>
      </c>
      <c r="X9190" s="73">
        <f t="shared" si="5092"/>
        <v>279.47000000000003</v>
      </c>
      <c r="Y9190" s="73">
        <f t="shared" si="5092"/>
        <v>279.47000000000003</v>
      </c>
      <c r="Z9190" s="73">
        <f t="shared" si="5092"/>
        <v>279.47000000000003</v>
      </c>
      <c r="AA9190" s="73">
        <f t="shared" si="5092"/>
        <v>279.47000000000003</v>
      </c>
      <c r="AB9190" s="73">
        <f t="shared" si="5092"/>
        <v>279.47000000000003</v>
      </c>
      <c r="AC9190" s="73">
        <f t="shared" si="5092"/>
        <v>279.47000000000003</v>
      </c>
      <c r="AD9190" s="73">
        <f t="shared" si="5092"/>
        <v>279.47000000000003</v>
      </c>
      <c r="AE9190" s="73">
        <f t="shared" si="5092"/>
        <v>279.47000000000003</v>
      </c>
      <c r="AF9190" s="73">
        <f t="shared" si="5092"/>
        <v>279.47000000000003</v>
      </c>
      <c r="AG9190" s="73">
        <f t="shared" si="5092"/>
        <v>279.47000000000003</v>
      </c>
      <c r="AH9190" s="73">
        <f t="shared" si="5092"/>
        <v>279.47000000000003</v>
      </c>
      <c r="AI9190" s="73">
        <f t="shared" si="5092"/>
        <v>279.47000000000003</v>
      </c>
      <c r="AJ9190" s="73">
        <f t="shared" si="5092"/>
        <v>279.47000000000003</v>
      </c>
      <c r="AK9190" s="73">
        <f t="shared" si="5092"/>
        <v>279.47000000000003</v>
      </c>
      <c r="AL9190" s="73">
        <f t="shared" si="5092"/>
        <v>279.47000000000003</v>
      </c>
      <c r="AM9190" s="73">
        <f t="shared" si="5092"/>
        <v>279.47000000000003</v>
      </c>
      <c r="AN9190" s="73">
        <f t="shared" si="5092"/>
        <v>279.47000000000003</v>
      </c>
      <c r="AO9190" s="73">
        <f t="shared" si="5092"/>
        <v>279.47000000000003</v>
      </c>
      <c r="AP9190" s="73">
        <f t="shared" si="5092"/>
        <v>279.47000000000003</v>
      </c>
      <c r="AQ9190" s="73">
        <f t="shared" si="5092"/>
        <v>279.47000000000003</v>
      </c>
      <c r="AR9190" s="73">
        <f t="shared" si="5092"/>
        <v>279.47000000000003</v>
      </c>
      <c r="AS9190" s="73">
        <f t="shared" si="5092"/>
        <v>279.47000000000003</v>
      </c>
      <c r="AT9190" s="73">
        <f t="shared" si="5092"/>
        <v>279.47000000000003</v>
      </c>
      <c r="AU9190" s="73">
        <f t="shared" si="5092"/>
        <v>279.47000000000003</v>
      </c>
      <c r="AV9190" s="73">
        <f t="shared" si="5092"/>
        <v>279.47000000000003</v>
      </c>
      <c r="AW9190" s="73">
        <f t="shared" si="5092"/>
        <v>279.47000000000003</v>
      </c>
      <c r="AX9190" s="73">
        <f t="shared" si="5092"/>
        <v>279.47000000000003</v>
      </c>
      <c r="AY9190" s="73">
        <f t="shared" si="5092"/>
        <v>279.47000000000003</v>
      </c>
      <c r="AZ9190" s="73">
        <f t="shared" si="5092"/>
        <v>279.47000000000003</v>
      </c>
      <c r="BA9190" s="73">
        <f t="shared" si="5092"/>
        <v>279.47000000000003</v>
      </c>
      <c r="BB9190" s="73">
        <f t="shared" si="5092"/>
        <v>279.47000000000003</v>
      </c>
      <c r="BC9190" s="73">
        <f t="shared" si="5092"/>
        <v>279.47000000000003</v>
      </c>
      <c r="BD9190" s="73">
        <f t="shared" si="5092"/>
        <v>279.47000000000003</v>
      </c>
      <c r="BE9190" s="73">
        <f t="shared" si="5092"/>
        <v>279.47000000000003</v>
      </c>
      <c r="BF9190" s="73">
        <f t="shared" si="5092"/>
        <v>279.47000000000003</v>
      </c>
      <c r="BG9190" s="73">
        <f t="shared" si="5092"/>
        <v>279.47000000000003</v>
      </c>
      <c r="BH9190" s="73">
        <f t="shared" si="5092"/>
        <v>279.47000000000003</v>
      </c>
      <c r="BI9190" s="73">
        <f t="shared" si="5092"/>
        <v>279.47000000000003</v>
      </c>
      <c r="BJ9190" s="73">
        <f t="shared" si="5092"/>
        <v>279.47000000000003</v>
      </c>
      <c r="BK9190" s="73">
        <f t="shared" si="5092"/>
        <v>279.47000000000003</v>
      </c>
      <c r="BL9190" s="73">
        <f t="shared" si="5092"/>
        <v>279.47000000000003</v>
      </c>
      <c r="BM9190" s="73">
        <f t="shared" si="5092"/>
        <v>279.47000000000003</v>
      </c>
      <c r="BN9190" s="73">
        <f t="shared" si="5092"/>
        <v>279.47000000000003</v>
      </c>
      <c r="BO9190" s="73">
        <f t="shared" si="5092"/>
        <v>279.47000000000003</v>
      </c>
      <c r="BP9190" s="73">
        <f t="shared" si="5092"/>
        <v>279.47000000000003</v>
      </c>
      <c r="BQ9190" s="73">
        <f t="shared" si="5092"/>
        <v>279.47000000000003</v>
      </c>
      <c r="BR9190" s="73">
        <f t="shared" ref="BR9190:EC9190" si="5093">(BQ9190+$F$9100*$F$9102*($F$55/$F$9101*BQ9189+$F$55/$F$9101*BQ9191))/(1+$F$9100*$F$9102*($F$55/$F$9101+$F$55/$F$9101))</f>
        <v>279.47000000000003</v>
      </c>
      <c r="BS9190" s="73">
        <f t="shared" si="5093"/>
        <v>279.47000000000003</v>
      </c>
      <c r="BT9190" s="73">
        <f t="shared" si="5093"/>
        <v>279.47000000000003</v>
      </c>
      <c r="BU9190" s="73">
        <f t="shared" si="5093"/>
        <v>279.47000000000003</v>
      </c>
      <c r="BV9190" s="73">
        <f t="shared" si="5093"/>
        <v>279.47000000000003</v>
      </c>
      <c r="BW9190" s="73">
        <f t="shared" si="5093"/>
        <v>279.47000000000003</v>
      </c>
      <c r="BX9190" s="73">
        <f t="shared" si="5093"/>
        <v>279.47000000000003</v>
      </c>
      <c r="BY9190" s="73">
        <f t="shared" si="5093"/>
        <v>279.47000000000003</v>
      </c>
      <c r="BZ9190" s="73">
        <f t="shared" si="5093"/>
        <v>279.47000000000003</v>
      </c>
      <c r="CA9190" s="73">
        <f t="shared" si="5093"/>
        <v>279.47000000000003</v>
      </c>
      <c r="CB9190" s="73">
        <f t="shared" si="5093"/>
        <v>279.47000000000003</v>
      </c>
      <c r="CC9190" s="73">
        <f t="shared" si="5093"/>
        <v>279.47000000000003</v>
      </c>
      <c r="CD9190" s="73">
        <f t="shared" si="5093"/>
        <v>279.47000000000003</v>
      </c>
      <c r="CE9190" s="73">
        <f t="shared" si="5093"/>
        <v>279.47000000000003</v>
      </c>
      <c r="CF9190" s="73">
        <f t="shared" si="5093"/>
        <v>279.47000000000003</v>
      </c>
      <c r="CG9190" s="73">
        <f t="shared" si="5093"/>
        <v>279.47000000000003</v>
      </c>
      <c r="CH9190" s="73">
        <f t="shared" si="5093"/>
        <v>279.47000000000003</v>
      </c>
      <c r="CI9190" s="73">
        <f t="shared" si="5093"/>
        <v>279.47000000000003</v>
      </c>
      <c r="CJ9190" s="73">
        <f t="shared" si="5093"/>
        <v>279.47000000000003</v>
      </c>
      <c r="CK9190" s="73">
        <f t="shared" si="5093"/>
        <v>279.47000000000003</v>
      </c>
      <c r="CL9190" s="73">
        <f t="shared" si="5093"/>
        <v>279.47000000000003</v>
      </c>
      <c r="CM9190" s="73">
        <f t="shared" si="5093"/>
        <v>279.47000000000003</v>
      </c>
      <c r="CN9190" s="73">
        <f t="shared" si="5093"/>
        <v>279.47000000000003</v>
      </c>
      <c r="CO9190" s="73">
        <f t="shared" si="5093"/>
        <v>279.47000000000003</v>
      </c>
      <c r="CP9190" s="73">
        <f t="shared" si="5093"/>
        <v>279.47000000000003</v>
      </c>
      <c r="CQ9190" s="73">
        <f t="shared" si="5093"/>
        <v>279.47000000000003</v>
      </c>
      <c r="CR9190" s="73">
        <f t="shared" si="5093"/>
        <v>279.47000000000003</v>
      </c>
      <c r="CS9190" s="73">
        <f t="shared" si="5093"/>
        <v>279.47000000000003</v>
      </c>
      <c r="CT9190" s="73">
        <f t="shared" si="5093"/>
        <v>279.47000000000003</v>
      </c>
      <c r="CU9190" s="73">
        <f t="shared" si="5093"/>
        <v>279.47000000000003</v>
      </c>
      <c r="CV9190" s="73">
        <f t="shared" si="5093"/>
        <v>279.47000000000003</v>
      </c>
      <c r="CW9190" s="73">
        <f t="shared" si="5093"/>
        <v>279.47000000000003</v>
      </c>
      <c r="CX9190" s="73">
        <f t="shared" si="5093"/>
        <v>279.47000000000003</v>
      </c>
      <c r="CY9190" s="73">
        <f t="shared" si="5093"/>
        <v>279.47000000000003</v>
      </c>
      <c r="CZ9190" s="73">
        <f t="shared" si="5093"/>
        <v>279.47000000000003</v>
      </c>
      <c r="DA9190" s="73">
        <f t="shared" si="5093"/>
        <v>279.47000000000003</v>
      </c>
      <c r="DB9190" s="73">
        <f t="shared" si="5093"/>
        <v>279.47000000000003</v>
      </c>
      <c r="DC9190" s="73">
        <f t="shared" si="5093"/>
        <v>279.47000000000003</v>
      </c>
      <c r="DD9190" s="73">
        <f t="shared" si="5093"/>
        <v>279.47000000000003</v>
      </c>
      <c r="DE9190" s="73">
        <f t="shared" si="5093"/>
        <v>279.47000000000003</v>
      </c>
      <c r="DF9190" s="73">
        <f t="shared" si="5093"/>
        <v>279.47000000000003</v>
      </c>
      <c r="DG9190" s="73">
        <f t="shared" si="5093"/>
        <v>279.47000000000003</v>
      </c>
      <c r="DH9190" s="73">
        <f t="shared" si="5093"/>
        <v>279.47000000000003</v>
      </c>
      <c r="DI9190" s="73">
        <f t="shared" si="5093"/>
        <v>279.47000000000003</v>
      </c>
      <c r="DJ9190" s="73">
        <f t="shared" si="5093"/>
        <v>279.47000000000003</v>
      </c>
      <c r="DK9190" s="73">
        <f t="shared" si="5093"/>
        <v>279.47000000000003</v>
      </c>
      <c r="DL9190" s="73">
        <f t="shared" si="5093"/>
        <v>279.47000000000003</v>
      </c>
      <c r="DM9190" s="73">
        <f t="shared" si="5093"/>
        <v>279.47000000000003</v>
      </c>
      <c r="DN9190" s="73">
        <f t="shared" si="5093"/>
        <v>279.47000000000003</v>
      </c>
      <c r="DO9190" s="73">
        <f t="shared" si="5093"/>
        <v>279.47000000000003</v>
      </c>
      <c r="DP9190" s="73">
        <f t="shared" si="5093"/>
        <v>279.47000000000003</v>
      </c>
      <c r="DQ9190" s="73">
        <f t="shared" si="5093"/>
        <v>279.47000000000003</v>
      </c>
      <c r="DR9190" s="73">
        <f t="shared" si="5093"/>
        <v>279.47000000000003</v>
      </c>
      <c r="DS9190" s="73">
        <f t="shared" si="5093"/>
        <v>279.47000000000003</v>
      </c>
      <c r="DT9190" s="73">
        <f t="shared" si="5093"/>
        <v>279.47000000000003</v>
      </c>
      <c r="DU9190" s="73">
        <f t="shared" si="5093"/>
        <v>279.47000000000003</v>
      </c>
      <c r="DV9190" s="73">
        <f t="shared" si="5093"/>
        <v>279.47000000000003</v>
      </c>
      <c r="DW9190" s="73">
        <f t="shared" si="5093"/>
        <v>279.47000000000003</v>
      </c>
      <c r="DX9190" s="73">
        <f t="shared" si="5093"/>
        <v>279.47000000000003</v>
      </c>
      <c r="DY9190" s="73">
        <f t="shared" si="5093"/>
        <v>279.47000000000003</v>
      </c>
      <c r="DZ9190" s="73">
        <f t="shared" si="5093"/>
        <v>279.47000000000003</v>
      </c>
      <c r="EA9190" s="73">
        <f t="shared" si="5093"/>
        <v>279.47000000000003</v>
      </c>
      <c r="EB9190" s="73">
        <f t="shared" si="5093"/>
        <v>279.47000000000003</v>
      </c>
      <c r="EC9190" s="73">
        <f t="shared" si="5093"/>
        <v>279.47000000000003</v>
      </c>
      <c r="ED9190" s="73">
        <f t="shared" ref="ED9190:GO9190" si="5094">(EC9190+$F$9100*$F$9102*($F$55/$F$9101*EC9189+$F$55/$F$9101*EC9191))/(1+$F$9100*$F$9102*($F$55/$F$9101+$F$55/$F$9101))</f>
        <v>279.47000000000003</v>
      </c>
      <c r="EE9190" s="73">
        <f t="shared" si="5094"/>
        <v>279.47000000000003</v>
      </c>
      <c r="EF9190" s="73">
        <f t="shared" si="5094"/>
        <v>279.47000000000003</v>
      </c>
      <c r="EG9190" s="73">
        <f t="shared" si="5094"/>
        <v>279.47000000000003</v>
      </c>
      <c r="EH9190" s="73">
        <f t="shared" si="5094"/>
        <v>279.47000000000003</v>
      </c>
      <c r="EI9190" s="73">
        <f t="shared" si="5094"/>
        <v>279.47000000000003</v>
      </c>
      <c r="EJ9190" s="73">
        <f t="shared" si="5094"/>
        <v>279.47000000000003</v>
      </c>
      <c r="EK9190" s="73">
        <f t="shared" si="5094"/>
        <v>279.47000000000003</v>
      </c>
      <c r="EL9190" s="73">
        <f t="shared" si="5094"/>
        <v>279.47000000000003</v>
      </c>
      <c r="EM9190" s="73">
        <f t="shared" si="5094"/>
        <v>279.47000000000003</v>
      </c>
      <c r="EN9190" s="73">
        <f t="shared" si="5094"/>
        <v>279.47000000000003</v>
      </c>
      <c r="EO9190" s="73">
        <f t="shared" si="5094"/>
        <v>279.47000000000003</v>
      </c>
      <c r="EP9190" s="73">
        <f t="shared" si="5094"/>
        <v>279.47000000000003</v>
      </c>
      <c r="EQ9190" s="73">
        <f t="shared" si="5094"/>
        <v>279.47000000000003</v>
      </c>
      <c r="ER9190" s="73">
        <f t="shared" si="5094"/>
        <v>279.47000000000003</v>
      </c>
      <c r="ES9190" s="73">
        <f t="shared" si="5094"/>
        <v>279.47000000000003</v>
      </c>
      <c r="ET9190" s="73">
        <f t="shared" si="5094"/>
        <v>279.47000000000003</v>
      </c>
      <c r="EU9190" s="73">
        <f t="shared" si="5094"/>
        <v>279.47000000000003</v>
      </c>
      <c r="EV9190" s="73">
        <f t="shared" si="5094"/>
        <v>279.47000000000003</v>
      </c>
      <c r="EW9190" s="73">
        <f t="shared" si="5094"/>
        <v>279.47000000000003</v>
      </c>
      <c r="EX9190" s="73">
        <f t="shared" si="5094"/>
        <v>279.47000000000003</v>
      </c>
      <c r="EY9190" s="73">
        <f t="shared" si="5094"/>
        <v>279.47000000000003</v>
      </c>
      <c r="EZ9190" s="73">
        <f t="shared" si="5094"/>
        <v>279.47000000000003</v>
      </c>
      <c r="FA9190" s="73">
        <f t="shared" si="5094"/>
        <v>279.47000000000003</v>
      </c>
      <c r="FB9190" s="73">
        <f t="shared" si="5094"/>
        <v>279.47000000000003</v>
      </c>
      <c r="FC9190" s="73">
        <f t="shared" si="5094"/>
        <v>279.47000000000003</v>
      </c>
      <c r="FD9190" s="73">
        <f t="shared" si="5094"/>
        <v>279.47000000000003</v>
      </c>
      <c r="FE9190" s="73">
        <f t="shared" si="5094"/>
        <v>279.47000000000003</v>
      </c>
      <c r="FF9190" s="73">
        <f t="shared" si="5094"/>
        <v>279.47000000000003</v>
      </c>
      <c r="FG9190" s="73">
        <f t="shared" si="5094"/>
        <v>279.47000000000003</v>
      </c>
      <c r="FH9190" s="73">
        <f t="shared" si="5094"/>
        <v>279.47000000000003</v>
      </c>
      <c r="FI9190" s="73">
        <f t="shared" si="5094"/>
        <v>279.47000000000003</v>
      </c>
      <c r="FJ9190" s="73">
        <f t="shared" si="5094"/>
        <v>279.47000000000003</v>
      </c>
      <c r="FK9190" s="73">
        <f t="shared" si="5094"/>
        <v>279.47000000000003</v>
      </c>
      <c r="FL9190" s="73">
        <f t="shared" si="5094"/>
        <v>279.47000000000003</v>
      </c>
      <c r="FM9190" s="73">
        <f t="shared" si="5094"/>
        <v>279.47000000000003</v>
      </c>
      <c r="FN9190" s="73">
        <f t="shared" si="5094"/>
        <v>279.47000000000003</v>
      </c>
      <c r="FO9190" s="73">
        <f t="shared" si="5094"/>
        <v>279.47000000000003</v>
      </c>
      <c r="FP9190" s="73">
        <f t="shared" si="5094"/>
        <v>279.47000000000003</v>
      </c>
      <c r="FQ9190" s="73">
        <f t="shared" si="5094"/>
        <v>279.47000000000003</v>
      </c>
      <c r="FR9190" s="73">
        <f t="shared" si="5094"/>
        <v>279.47000000000003</v>
      </c>
      <c r="FS9190" s="73">
        <f t="shared" si="5094"/>
        <v>279.47000000000003</v>
      </c>
      <c r="FT9190" s="73">
        <f t="shared" si="5094"/>
        <v>279.47000000000003</v>
      </c>
      <c r="FU9190" s="73">
        <f t="shared" si="5094"/>
        <v>279.47000000000003</v>
      </c>
      <c r="FV9190" s="73">
        <f t="shared" si="5094"/>
        <v>279.47000000000003</v>
      </c>
      <c r="FW9190" s="73">
        <f t="shared" si="5094"/>
        <v>279.47000000000003</v>
      </c>
      <c r="FX9190" s="73">
        <f t="shared" si="5094"/>
        <v>279.47000000000003</v>
      </c>
      <c r="FY9190" s="73">
        <f t="shared" si="5094"/>
        <v>279.47000000000003</v>
      </c>
      <c r="FZ9190" s="73">
        <f t="shared" si="5094"/>
        <v>279.47000000000003</v>
      </c>
      <c r="GA9190" s="73">
        <f t="shared" si="5094"/>
        <v>279.47000000000003</v>
      </c>
      <c r="GB9190" s="73">
        <f t="shared" si="5094"/>
        <v>279.47000000000003</v>
      </c>
      <c r="GC9190" s="73">
        <f t="shared" si="5094"/>
        <v>279.47000000000003</v>
      </c>
      <c r="GD9190" s="73">
        <f t="shared" si="5094"/>
        <v>279.47000000000003</v>
      </c>
      <c r="GE9190" s="73">
        <f t="shared" si="5094"/>
        <v>279.47000000000003</v>
      </c>
      <c r="GF9190" s="73">
        <f t="shared" si="5094"/>
        <v>279.47000000000003</v>
      </c>
      <c r="GG9190" s="73">
        <f t="shared" si="5094"/>
        <v>279.47000000000003</v>
      </c>
      <c r="GH9190" s="73">
        <f t="shared" si="5094"/>
        <v>279.47000000000003</v>
      </c>
      <c r="GI9190" s="73">
        <f t="shared" si="5094"/>
        <v>279.47000000000003</v>
      </c>
      <c r="GJ9190" s="73">
        <f t="shared" si="5094"/>
        <v>279.47000000000003</v>
      </c>
      <c r="GK9190" s="73">
        <f t="shared" si="5094"/>
        <v>279.47000000000003</v>
      </c>
      <c r="GL9190" s="73">
        <f t="shared" si="5094"/>
        <v>279.47000000000003</v>
      </c>
      <c r="GM9190" s="73">
        <f t="shared" si="5094"/>
        <v>279.47000000000003</v>
      </c>
      <c r="GN9190" s="73">
        <f t="shared" si="5094"/>
        <v>279.47000000000003</v>
      </c>
      <c r="GO9190" s="73">
        <f t="shared" si="5094"/>
        <v>279.47000000000003</v>
      </c>
      <c r="GP9190" s="73">
        <f t="shared" ref="GP9190:JA9190" si="5095">(GO9190+$F$9100*$F$9102*($F$55/$F$9101*GO9189+$F$55/$F$9101*GO9191))/(1+$F$9100*$F$9102*($F$55/$F$9101+$F$55/$F$9101))</f>
        <v>279.47000000000003</v>
      </c>
      <c r="GQ9190" s="73">
        <f t="shared" si="5095"/>
        <v>279.47000000000003</v>
      </c>
      <c r="GR9190" s="73">
        <f t="shared" si="5095"/>
        <v>279.47000000000003</v>
      </c>
      <c r="GS9190" s="73">
        <f t="shared" si="5095"/>
        <v>279.47000000000003</v>
      </c>
      <c r="GT9190" s="73">
        <f t="shared" si="5095"/>
        <v>279.47000000000003</v>
      </c>
      <c r="GU9190" s="73">
        <f t="shared" si="5095"/>
        <v>279.47000000000003</v>
      </c>
      <c r="GV9190" s="73">
        <f t="shared" si="5095"/>
        <v>279.47000000000003</v>
      </c>
      <c r="GW9190" s="73">
        <f t="shared" si="5095"/>
        <v>279.47000000000003</v>
      </c>
      <c r="GX9190" s="73">
        <f t="shared" si="5095"/>
        <v>279.47000000000003</v>
      </c>
      <c r="GY9190" s="73">
        <f t="shared" si="5095"/>
        <v>279.47000000000003</v>
      </c>
      <c r="GZ9190" s="73">
        <f t="shared" si="5095"/>
        <v>279.47000000000003</v>
      </c>
      <c r="HA9190" s="73">
        <f t="shared" si="5095"/>
        <v>279.47000000000003</v>
      </c>
      <c r="HB9190" s="73">
        <f t="shared" si="5095"/>
        <v>279.47000000000003</v>
      </c>
      <c r="HC9190" s="73">
        <f t="shared" si="5095"/>
        <v>279.47000000000003</v>
      </c>
      <c r="HD9190" s="73">
        <f t="shared" si="5095"/>
        <v>279.47000000000003</v>
      </c>
      <c r="HE9190" s="73">
        <f t="shared" si="5095"/>
        <v>279.47000000000003</v>
      </c>
      <c r="HF9190" s="73">
        <f t="shared" si="5095"/>
        <v>279.47000000000003</v>
      </c>
      <c r="HG9190" s="73">
        <f t="shared" si="5095"/>
        <v>279.47000000000003</v>
      </c>
      <c r="HH9190" s="73">
        <f t="shared" si="5095"/>
        <v>279.47000000000003</v>
      </c>
      <c r="HI9190" s="73">
        <f t="shared" si="5095"/>
        <v>279.47000000000003</v>
      </c>
      <c r="HJ9190" s="73">
        <f t="shared" si="5095"/>
        <v>279.47000000000003</v>
      </c>
      <c r="HK9190" s="73">
        <f t="shared" si="5095"/>
        <v>279.47000000000003</v>
      </c>
      <c r="HL9190" s="73">
        <f t="shared" si="5095"/>
        <v>279.47000000000003</v>
      </c>
      <c r="HM9190" s="73">
        <f t="shared" si="5095"/>
        <v>279.47000000000003</v>
      </c>
      <c r="HN9190" s="73">
        <f t="shared" si="5095"/>
        <v>279.47000000000003</v>
      </c>
      <c r="HO9190" s="73">
        <f t="shared" si="5095"/>
        <v>279.47000000000003</v>
      </c>
      <c r="HP9190" s="73">
        <f t="shared" si="5095"/>
        <v>279.47000000000003</v>
      </c>
      <c r="HQ9190" s="73">
        <f t="shared" si="5095"/>
        <v>279.47000000000003</v>
      </c>
      <c r="HR9190" s="73">
        <f t="shared" si="5095"/>
        <v>279.47000000000003</v>
      </c>
      <c r="HS9190" s="73">
        <f t="shared" si="5095"/>
        <v>279.47000000000003</v>
      </c>
      <c r="HT9190" s="73">
        <f t="shared" si="5095"/>
        <v>279.47000000000003</v>
      </c>
      <c r="HU9190" s="73">
        <f t="shared" si="5095"/>
        <v>279.47000000000003</v>
      </c>
      <c r="HV9190" s="73">
        <f t="shared" si="5095"/>
        <v>279.47000000000003</v>
      </c>
      <c r="HW9190" s="73">
        <f t="shared" si="5095"/>
        <v>279.47000000000003</v>
      </c>
      <c r="HX9190" s="73">
        <f t="shared" si="5095"/>
        <v>279.47000000000003</v>
      </c>
      <c r="HY9190" s="73">
        <f t="shared" si="5095"/>
        <v>279.47000000000003</v>
      </c>
      <c r="HZ9190" s="73">
        <f t="shared" si="5095"/>
        <v>279.47000000000003</v>
      </c>
      <c r="IA9190" s="73">
        <f t="shared" si="5095"/>
        <v>279.47000000000003</v>
      </c>
      <c r="IB9190" s="73">
        <f t="shared" si="5095"/>
        <v>279.47000000000003</v>
      </c>
      <c r="IC9190" s="73">
        <f t="shared" si="5095"/>
        <v>279.47000000000003</v>
      </c>
      <c r="ID9190" s="73">
        <f t="shared" si="5095"/>
        <v>279.47000000000003</v>
      </c>
      <c r="IE9190" s="73">
        <f t="shared" si="5095"/>
        <v>279.47000000000003</v>
      </c>
      <c r="IF9190" s="73">
        <f t="shared" si="5095"/>
        <v>279.47000000000003</v>
      </c>
      <c r="IG9190" s="73">
        <f t="shared" si="5095"/>
        <v>279.47000000000003</v>
      </c>
      <c r="IH9190" s="73">
        <f t="shared" si="5095"/>
        <v>279.47000000000003</v>
      </c>
      <c r="II9190" s="73">
        <f t="shared" si="5095"/>
        <v>279.47000000000003</v>
      </c>
      <c r="IJ9190" s="73">
        <f t="shared" si="5095"/>
        <v>279.47000000000003</v>
      </c>
      <c r="IK9190" s="73">
        <f t="shared" si="5095"/>
        <v>279.47000000000003</v>
      </c>
      <c r="IL9190" s="73">
        <f t="shared" si="5095"/>
        <v>279.47000000000003</v>
      </c>
      <c r="IM9190" s="73">
        <f t="shared" si="5095"/>
        <v>279.47000000000003</v>
      </c>
      <c r="IN9190" s="73">
        <f t="shared" si="5095"/>
        <v>279.47000000000003</v>
      </c>
      <c r="IO9190" s="73">
        <f t="shared" si="5095"/>
        <v>279.47000000000003</v>
      </c>
      <c r="IP9190" s="73">
        <f t="shared" si="5095"/>
        <v>279.47000000000003</v>
      </c>
      <c r="IQ9190" s="73">
        <f t="shared" si="5095"/>
        <v>279.47000000000003</v>
      </c>
      <c r="IR9190" s="73">
        <f t="shared" si="5095"/>
        <v>279.47000000000003</v>
      </c>
      <c r="IS9190" s="73">
        <f t="shared" si="5095"/>
        <v>279.47000000000003</v>
      </c>
      <c r="IT9190" s="73">
        <f t="shared" si="5095"/>
        <v>279.47000000000003</v>
      </c>
      <c r="IU9190" s="73">
        <f t="shared" si="5095"/>
        <v>279.47000000000003</v>
      </c>
      <c r="IV9190" s="73">
        <f t="shared" si="5095"/>
        <v>279.47000000000003</v>
      </c>
      <c r="IW9190" s="73">
        <f t="shared" si="5095"/>
        <v>279.47000000000003</v>
      </c>
      <c r="IX9190" s="73">
        <f t="shared" si="5095"/>
        <v>279.47000000000003</v>
      </c>
      <c r="IY9190" s="73">
        <f t="shared" si="5095"/>
        <v>279.47000000000003</v>
      </c>
      <c r="IZ9190" s="73">
        <f t="shared" si="5095"/>
        <v>279.47000000000003</v>
      </c>
      <c r="JA9190" s="73">
        <f t="shared" si="5095"/>
        <v>279.47000000000003</v>
      </c>
      <c r="JB9190" s="73">
        <f t="shared" ref="JB9190:KG9190" si="5096">(JA9190+$F$9100*$F$9102*($F$55/$F$9101*JA9189+$F$55/$F$9101*JA9191))/(1+$F$9100*$F$9102*($F$55/$F$9101+$F$55/$F$9101))</f>
        <v>279.47000000000003</v>
      </c>
      <c r="JC9190" s="73">
        <f t="shared" si="5096"/>
        <v>279.47000000000003</v>
      </c>
      <c r="JD9190" s="73">
        <f t="shared" si="5096"/>
        <v>279.47000000000003</v>
      </c>
      <c r="JE9190" s="73">
        <f t="shared" si="5096"/>
        <v>279.47000000000003</v>
      </c>
      <c r="JF9190" s="73">
        <f t="shared" si="5096"/>
        <v>279.47000000000003</v>
      </c>
      <c r="JG9190" s="73">
        <f t="shared" si="5096"/>
        <v>279.47000000000003</v>
      </c>
      <c r="JH9190" s="73">
        <f t="shared" si="5096"/>
        <v>279.47000000000003</v>
      </c>
      <c r="JI9190" s="73">
        <f t="shared" si="5096"/>
        <v>279.47000000000003</v>
      </c>
      <c r="JJ9190" s="73">
        <f t="shared" si="5096"/>
        <v>279.47000000000003</v>
      </c>
      <c r="JK9190" s="73">
        <f t="shared" si="5096"/>
        <v>279.47000000000003</v>
      </c>
      <c r="JL9190" s="73">
        <f t="shared" si="5096"/>
        <v>279.47000000000003</v>
      </c>
      <c r="JM9190" s="73">
        <f t="shared" si="5096"/>
        <v>279.47000000000003</v>
      </c>
      <c r="JN9190" s="73">
        <f t="shared" si="5096"/>
        <v>279.47000000000003</v>
      </c>
      <c r="JO9190" s="73">
        <f t="shared" si="5096"/>
        <v>279.47000000000003</v>
      </c>
      <c r="JP9190" s="73">
        <f t="shared" si="5096"/>
        <v>279.47000000000003</v>
      </c>
      <c r="JQ9190" s="73">
        <f t="shared" si="5096"/>
        <v>279.47000000000003</v>
      </c>
      <c r="JR9190" s="73">
        <f t="shared" si="5096"/>
        <v>279.47000000000003</v>
      </c>
      <c r="JS9190" s="73">
        <f t="shared" si="5096"/>
        <v>279.47000000000003</v>
      </c>
      <c r="JT9190" s="73">
        <f t="shared" si="5096"/>
        <v>279.47000000000003</v>
      </c>
      <c r="JU9190" s="73">
        <f t="shared" si="5096"/>
        <v>279.47000000000003</v>
      </c>
      <c r="JV9190" s="73">
        <f t="shared" si="5096"/>
        <v>279.47000000000003</v>
      </c>
      <c r="JW9190" s="73">
        <f t="shared" si="5096"/>
        <v>279.47000000000003</v>
      </c>
      <c r="JX9190" s="73">
        <f t="shared" si="5096"/>
        <v>279.47000000000003</v>
      </c>
      <c r="JY9190" s="73">
        <f t="shared" si="5096"/>
        <v>279.47000000000003</v>
      </c>
      <c r="JZ9190" s="73">
        <f t="shared" si="5096"/>
        <v>279.47000000000003</v>
      </c>
      <c r="KA9190" s="73">
        <f t="shared" si="5096"/>
        <v>279.47000000000003</v>
      </c>
      <c r="KB9190" s="73">
        <f t="shared" si="5096"/>
        <v>279.47000000000003</v>
      </c>
      <c r="KC9190" s="73">
        <f t="shared" si="5096"/>
        <v>279.47000000000003</v>
      </c>
      <c r="KD9190" s="73">
        <f t="shared" si="5096"/>
        <v>279.47000000000003</v>
      </c>
      <c r="KE9190" s="73">
        <f t="shared" si="5096"/>
        <v>279.47000000000003</v>
      </c>
      <c r="KF9190" s="73">
        <f t="shared" si="5096"/>
        <v>279.47000000000003</v>
      </c>
      <c r="KG9190" s="73">
        <f t="shared" si="5096"/>
        <v>279.47000000000003</v>
      </c>
      <c r="KH9190">
        <v>279.47000000000003</v>
      </c>
      <c r="KL9190" s="84"/>
      <c r="KP9190" s="84"/>
      <c r="KS9190" s="74"/>
      <c r="KT9190" s="74"/>
      <c r="KU9190" s="16"/>
      <c r="KV9190" s="72"/>
      <c r="KW9190" s="72"/>
      <c r="KX9190" s="16"/>
      <c r="KZ9190" s="16"/>
      <c r="LA9190" s="16"/>
      <c r="LB9190" s="74"/>
      <c r="LC9190" s="74"/>
    </row>
    <row r="9191" spans="2:315" x14ac:dyDescent="0.35">
      <c r="B9191">
        <v>85</v>
      </c>
      <c r="C9191">
        <f t="shared" si="4826"/>
        <v>0.84499999999999997</v>
      </c>
      <c r="E9191" s="92">
        <v>279.47000000000003</v>
      </c>
      <c r="F9191" s="73">
        <f t="shared" ref="F9191:BQ9191" si="5097">(E9191+$F$9100*$F$9102*($F$55/$F$9101*E9190+$F$55/$F$9101*E9192))/(1+$F$9100*$F$9102*($F$55/$F$9101+$F$55/$F$9101))</f>
        <v>279.47000000000003</v>
      </c>
      <c r="G9191" s="73">
        <f t="shared" si="5097"/>
        <v>279.47000000000003</v>
      </c>
      <c r="H9191" s="73">
        <f t="shared" si="5097"/>
        <v>279.47000000000003</v>
      </c>
      <c r="I9191" s="73">
        <f t="shared" si="5097"/>
        <v>279.47000000000003</v>
      </c>
      <c r="J9191" s="73">
        <f t="shared" si="5097"/>
        <v>279.47000000000003</v>
      </c>
      <c r="K9191" s="73">
        <f t="shared" si="5097"/>
        <v>279.47000000000003</v>
      </c>
      <c r="L9191" s="73">
        <f t="shared" si="5097"/>
        <v>279.47000000000003</v>
      </c>
      <c r="M9191" s="73">
        <f t="shared" si="5097"/>
        <v>279.47000000000003</v>
      </c>
      <c r="N9191" s="73">
        <f t="shared" si="5097"/>
        <v>279.47000000000003</v>
      </c>
      <c r="O9191" s="73">
        <f t="shared" si="5097"/>
        <v>279.47000000000003</v>
      </c>
      <c r="P9191" s="73">
        <f t="shared" si="5097"/>
        <v>279.47000000000003</v>
      </c>
      <c r="Q9191" s="73">
        <f t="shared" si="5097"/>
        <v>279.47000000000003</v>
      </c>
      <c r="R9191" s="73">
        <f t="shared" si="5097"/>
        <v>279.47000000000003</v>
      </c>
      <c r="S9191" s="73">
        <f t="shared" si="5097"/>
        <v>279.47000000000003</v>
      </c>
      <c r="T9191" s="73">
        <f t="shared" si="5097"/>
        <v>279.47000000000003</v>
      </c>
      <c r="U9191" s="73">
        <f t="shared" si="5097"/>
        <v>279.47000000000003</v>
      </c>
      <c r="V9191" s="73">
        <f t="shared" si="5097"/>
        <v>279.47000000000003</v>
      </c>
      <c r="W9191" s="73">
        <f t="shared" si="5097"/>
        <v>279.47000000000003</v>
      </c>
      <c r="X9191" s="73">
        <f t="shared" si="5097"/>
        <v>279.47000000000003</v>
      </c>
      <c r="Y9191" s="73">
        <f t="shared" si="5097"/>
        <v>279.47000000000003</v>
      </c>
      <c r="Z9191" s="73">
        <f t="shared" si="5097"/>
        <v>279.47000000000003</v>
      </c>
      <c r="AA9191" s="73">
        <f t="shared" si="5097"/>
        <v>279.47000000000003</v>
      </c>
      <c r="AB9191" s="73">
        <f t="shared" si="5097"/>
        <v>279.47000000000003</v>
      </c>
      <c r="AC9191" s="73">
        <f t="shared" si="5097"/>
        <v>279.47000000000003</v>
      </c>
      <c r="AD9191" s="73">
        <f t="shared" si="5097"/>
        <v>279.47000000000003</v>
      </c>
      <c r="AE9191" s="73">
        <f t="shared" si="5097"/>
        <v>279.47000000000003</v>
      </c>
      <c r="AF9191" s="73">
        <f t="shared" si="5097"/>
        <v>279.47000000000003</v>
      </c>
      <c r="AG9191" s="73">
        <f t="shared" si="5097"/>
        <v>279.47000000000003</v>
      </c>
      <c r="AH9191" s="73">
        <f t="shared" si="5097"/>
        <v>279.47000000000003</v>
      </c>
      <c r="AI9191" s="73">
        <f t="shared" si="5097"/>
        <v>279.47000000000003</v>
      </c>
      <c r="AJ9191" s="73">
        <f t="shared" si="5097"/>
        <v>279.47000000000003</v>
      </c>
      <c r="AK9191" s="73">
        <f t="shared" si="5097"/>
        <v>279.47000000000003</v>
      </c>
      <c r="AL9191" s="73">
        <f t="shared" si="5097"/>
        <v>279.47000000000003</v>
      </c>
      <c r="AM9191" s="73">
        <f t="shared" si="5097"/>
        <v>279.47000000000003</v>
      </c>
      <c r="AN9191" s="73">
        <f t="shared" si="5097"/>
        <v>279.47000000000003</v>
      </c>
      <c r="AO9191" s="73">
        <f t="shared" si="5097"/>
        <v>279.47000000000003</v>
      </c>
      <c r="AP9191" s="73">
        <f t="shared" si="5097"/>
        <v>279.47000000000003</v>
      </c>
      <c r="AQ9191" s="73">
        <f t="shared" si="5097"/>
        <v>279.47000000000003</v>
      </c>
      <c r="AR9191" s="73">
        <f t="shared" si="5097"/>
        <v>279.47000000000003</v>
      </c>
      <c r="AS9191" s="73">
        <f t="shared" si="5097"/>
        <v>279.47000000000003</v>
      </c>
      <c r="AT9191" s="73">
        <f t="shared" si="5097"/>
        <v>279.47000000000003</v>
      </c>
      <c r="AU9191" s="73">
        <f t="shared" si="5097"/>
        <v>279.47000000000003</v>
      </c>
      <c r="AV9191" s="73">
        <f t="shared" si="5097"/>
        <v>279.47000000000003</v>
      </c>
      <c r="AW9191" s="73">
        <f t="shared" si="5097"/>
        <v>279.47000000000003</v>
      </c>
      <c r="AX9191" s="73">
        <f t="shared" si="5097"/>
        <v>279.47000000000003</v>
      </c>
      <c r="AY9191" s="73">
        <f t="shared" si="5097"/>
        <v>279.47000000000003</v>
      </c>
      <c r="AZ9191" s="73">
        <f t="shared" si="5097"/>
        <v>279.47000000000003</v>
      </c>
      <c r="BA9191" s="73">
        <f t="shared" si="5097"/>
        <v>279.47000000000003</v>
      </c>
      <c r="BB9191" s="73">
        <f t="shared" si="5097"/>
        <v>279.47000000000003</v>
      </c>
      <c r="BC9191" s="73">
        <f t="shared" si="5097"/>
        <v>279.47000000000003</v>
      </c>
      <c r="BD9191" s="73">
        <f t="shared" si="5097"/>
        <v>279.47000000000003</v>
      </c>
      <c r="BE9191" s="73">
        <f t="shared" si="5097"/>
        <v>279.47000000000003</v>
      </c>
      <c r="BF9191" s="73">
        <f t="shared" si="5097"/>
        <v>279.47000000000003</v>
      </c>
      <c r="BG9191" s="73">
        <f t="shared" si="5097"/>
        <v>279.47000000000003</v>
      </c>
      <c r="BH9191" s="73">
        <f t="shared" si="5097"/>
        <v>279.47000000000003</v>
      </c>
      <c r="BI9191" s="73">
        <f t="shared" si="5097"/>
        <v>279.47000000000003</v>
      </c>
      <c r="BJ9191" s="73">
        <f t="shared" si="5097"/>
        <v>279.47000000000003</v>
      </c>
      <c r="BK9191" s="73">
        <f t="shared" si="5097"/>
        <v>279.47000000000003</v>
      </c>
      <c r="BL9191" s="73">
        <f t="shared" si="5097"/>
        <v>279.47000000000003</v>
      </c>
      <c r="BM9191" s="73">
        <f t="shared" si="5097"/>
        <v>279.47000000000003</v>
      </c>
      <c r="BN9191" s="73">
        <f t="shared" si="5097"/>
        <v>279.47000000000003</v>
      </c>
      <c r="BO9191" s="73">
        <f t="shared" si="5097"/>
        <v>279.47000000000003</v>
      </c>
      <c r="BP9191" s="73">
        <f t="shared" si="5097"/>
        <v>279.47000000000003</v>
      </c>
      <c r="BQ9191" s="73">
        <f t="shared" si="5097"/>
        <v>279.47000000000003</v>
      </c>
      <c r="BR9191" s="73">
        <f t="shared" ref="BR9191:EC9191" si="5098">(BQ9191+$F$9100*$F$9102*($F$55/$F$9101*BQ9190+$F$55/$F$9101*BQ9192))/(1+$F$9100*$F$9102*($F$55/$F$9101+$F$55/$F$9101))</f>
        <v>279.47000000000003</v>
      </c>
      <c r="BS9191" s="73">
        <f t="shared" si="5098"/>
        <v>279.47000000000003</v>
      </c>
      <c r="BT9191" s="73">
        <f t="shared" si="5098"/>
        <v>279.47000000000003</v>
      </c>
      <c r="BU9191" s="73">
        <f t="shared" si="5098"/>
        <v>279.47000000000003</v>
      </c>
      <c r="BV9191" s="73">
        <f t="shared" si="5098"/>
        <v>279.47000000000003</v>
      </c>
      <c r="BW9191" s="73">
        <f t="shared" si="5098"/>
        <v>279.47000000000003</v>
      </c>
      <c r="BX9191" s="73">
        <f t="shared" si="5098"/>
        <v>279.47000000000003</v>
      </c>
      <c r="BY9191" s="73">
        <f t="shared" si="5098"/>
        <v>279.47000000000003</v>
      </c>
      <c r="BZ9191" s="73">
        <f t="shared" si="5098"/>
        <v>279.47000000000003</v>
      </c>
      <c r="CA9191" s="73">
        <f t="shared" si="5098"/>
        <v>279.47000000000003</v>
      </c>
      <c r="CB9191" s="73">
        <f t="shared" si="5098"/>
        <v>279.47000000000003</v>
      </c>
      <c r="CC9191" s="73">
        <f t="shared" si="5098"/>
        <v>279.47000000000003</v>
      </c>
      <c r="CD9191" s="73">
        <f t="shared" si="5098"/>
        <v>279.47000000000003</v>
      </c>
      <c r="CE9191" s="73">
        <f t="shared" si="5098"/>
        <v>279.47000000000003</v>
      </c>
      <c r="CF9191" s="73">
        <f t="shared" si="5098"/>
        <v>279.47000000000003</v>
      </c>
      <c r="CG9191" s="73">
        <f t="shared" si="5098"/>
        <v>279.47000000000003</v>
      </c>
      <c r="CH9191" s="73">
        <f t="shared" si="5098"/>
        <v>279.47000000000003</v>
      </c>
      <c r="CI9191" s="73">
        <f t="shared" si="5098"/>
        <v>279.47000000000003</v>
      </c>
      <c r="CJ9191" s="73">
        <f t="shared" si="5098"/>
        <v>279.47000000000003</v>
      </c>
      <c r="CK9191" s="73">
        <f t="shared" si="5098"/>
        <v>279.47000000000003</v>
      </c>
      <c r="CL9191" s="73">
        <f t="shared" si="5098"/>
        <v>279.47000000000003</v>
      </c>
      <c r="CM9191" s="73">
        <f t="shared" si="5098"/>
        <v>279.47000000000003</v>
      </c>
      <c r="CN9191" s="73">
        <f t="shared" si="5098"/>
        <v>279.47000000000003</v>
      </c>
      <c r="CO9191" s="73">
        <f t="shared" si="5098"/>
        <v>279.47000000000003</v>
      </c>
      <c r="CP9191" s="73">
        <f t="shared" si="5098"/>
        <v>279.47000000000003</v>
      </c>
      <c r="CQ9191" s="73">
        <f t="shared" si="5098"/>
        <v>279.47000000000003</v>
      </c>
      <c r="CR9191" s="73">
        <f t="shared" si="5098"/>
        <v>279.47000000000003</v>
      </c>
      <c r="CS9191" s="73">
        <f t="shared" si="5098"/>
        <v>279.47000000000003</v>
      </c>
      <c r="CT9191" s="73">
        <f t="shared" si="5098"/>
        <v>279.47000000000003</v>
      </c>
      <c r="CU9191" s="73">
        <f t="shared" si="5098"/>
        <v>279.47000000000003</v>
      </c>
      <c r="CV9191" s="73">
        <f t="shared" si="5098"/>
        <v>279.47000000000003</v>
      </c>
      <c r="CW9191" s="73">
        <f t="shared" si="5098"/>
        <v>279.47000000000003</v>
      </c>
      <c r="CX9191" s="73">
        <f t="shared" si="5098"/>
        <v>279.47000000000003</v>
      </c>
      <c r="CY9191" s="73">
        <f t="shared" si="5098"/>
        <v>279.47000000000003</v>
      </c>
      <c r="CZ9191" s="73">
        <f t="shared" si="5098"/>
        <v>279.47000000000003</v>
      </c>
      <c r="DA9191" s="73">
        <f t="shared" si="5098"/>
        <v>279.47000000000003</v>
      </c>
      <c r="DB9191" s="73">
        <f t="shared" si="5098"/>
        <v>279.47000000000003</v>
      </c>
      <c r="DC9191" s="73">
        <f t="shared" si="5098"/>
        <v>279.47000000000003</v>
      </c>
      <c r="DD9191" s="73">
        <f t="shared" si="5098"/>
        <v>279.47000000000003</v>
      </c>
      <c r="DE9191" s="73">
        <f t="shared" si="5098"/>
        <v>279.47000000000003</v>
      </c>
      <c r="DF9191" s="73">
        <f t="shared" si="5098"/>
        <v>279.47000000000003</v>
      </c>
      <c r="DG9191" s="73">
        <f t="shared" si="5098"/>
        <v>279.47000000000003</v>
      </c>
      <c r="DH9191" s="73">
        <f t="shared" si="5098"/>
        <v>279.47000000000003</v>
      </c>
      <c r="DI9191" s="73">
        <f t="shared" si="5098"/>
        <v>279.47000000000003</v>
      </c>
      <c r="DJ9191" s="73">
        <f t="shared" si="5098"/>
        <v>279.47000000000003</v>
      </c>
      <c r="DK9191" s="73">
        <f t="shared" si="5098"/>
        <v>279.47000000000003</v>
      </c>
      <c r="DL9191" s="73">
        <f t="shared" si="5098"/>
        <v>279.47000000000003</v>
      </c>
      <c r="DM9191" s="73">
        <f t="shared" si="5098"/>
        <v>279.47000000000003</v>
      </c>
      <c r="DN9191" s="73">
        <f t="shared" si="5098"/>
        <v>279.47000000000003</v>
      </c>
      <c r="DO9191" s="73">
        <f t="shared" si="5098"/>
        <v>279.47000000000003</v>
      </c>
      <c r="DP9191" s="73">
        <f t="shared" si="5098"/>
        <v>279.47000000000003</v>
      </c>
      <c r="DQ9191" s="73">
        <f t="shared" si="5098"/>
        <v>279.47000000000003</v>
      </c>
      <c r="DR9191" s="73">
        <f t="shared" si="5098"/>
        <v>279.47000000000003</v>
      </c>
      <c r="DS9191" s="73">
        <f t="shared" si="5098"/>
        <v>279.47000000000003</v>
      </c>
      <c r="DT9191" s="73">
        <f t="shared" si="5098"/>
        <v>279.47000000000003</v>
      </c>
      <c r="DU9191" s="73">
        <f t="shared" si="5098"/>
        <v>279.47000000000003</v>
      </c>
      <c r="DV9191" s="73">
        <f t="shared" si="5098"/>
        <v>279.47000000000003</v>
      </c>
      <c r="DW9191" s="73">
        <f t="shared" si="5098"/>
        <v>279.47000000000003</v>
      </c>
      <c r="DX9191" s="73">
        <f t="shared" si="5098"/>
        <v>279.47000000000003</v>
      </c>
      <c r="DY9191" s="73">
        <f t="shared" si="5098"/>
        <v>279.47000000000003</v>
      </c>
      <c r="DZ9191" s="73">
        <f t="shared" si="5098"/>
        <v>279.47000000000003</v>
      </c>
      <c r="EA9191" s="73">
        <f t="shared" si="5098"/>
        <v>279.47000000000003</v>
      </c>
      <c r="EB9191" s="73">
        <f t="shared" si="5098"/>
        <v>279.47000000000003</v>
      </c>
      <c r="EC9191" s="73">
        <f t="shared" si="5098"/>
        <v>279.47000000000003</v>
      </c>
      <c r="ED9191" s="73">
        <f t="shared" ref="ED9191:GO9191" si="5099">(EC9191+$F$9100*$F$9102*($F$55/$F$9101*EC9190+$F$55/$F$9101*EC9192))/(1+$F$9100*$F$9102*($F$55/$F$9101+$F$55/$F$9101))</f>
        <v>279.47000000000003</v>
      </c>
      <c r="EE9191" s="73">
        <f t="shared" si="5099"/>
        <v>279.47000000000003</v>
      </c>
      <c r="EF9191" s="73">
        <f t="shared" si="5099"/>
        <v>279.47000000000003</v>
      </c>
      <c r="EG9191" s="73">
        <f t="shared" si="5099"/>
        <v>279.47000000000003</v>
      </c>
      <c r="EH9191" s="73">
        <f t="shared" si="5099"/>
        <v>279.47000000000003</v>
      </c>
      <c r="EI9191" s="73">
        <f t="shared" si="5099"/>
        <v>279.47000000000003</v>
      </c>
      <c r="EJ9191" s="73">
        <f t="shared" si="5099"/>
        <v>279.47000000000003</v>
      </c>
      <c r="EK9191" s="73">
        <f t="shared" si="5099"/>
        <v>279.47000000000003</v>
      </c>
      <c r="EL9191" s="73">
        <f t="shared" si="5099"/>
        <v>279.47000000000003</v>
      </c>
      <c r="EM9191" s="73">
        <f t="shared" si="5099"/>
        <v>279.47000000000003</v>
      </c>
      <c r="EN9191" s="73">
        <f t="shared" si="5099"/>
        <v>279.47000000000003</v>
      </c>
      <c r="EO9191" s="73">
        <f t="shared" si="5099"/>
        <v>279.47000000000003</v>
      </c>
      <c r="EP9191" s="73">
        <f t="shared" si="5099"/>
        <v>279.47000000000003</v>
      </c>
      <c r="EQ9191" s="73">
        <f t="shared" si="5099"/>
        <v>279.47000000000003</v>
      </c>
      <c r="ER9191" s="73">
        <f t="shared" si="5099"/>
        <v>279.47000000000003</v>
      </c>
      <c r="ES9191" s="73">
        <f t="shared" si="5099"/>
        <v>279.47000000000003</v>
      </c>
      <c r="ET9191" s="73">
        <f t="shared" si="5099"/>
        <v>279.47000000000003</v>
      </c>
      <c r="EU9191" s="73">
        <f t="shared" si="5099"/>
        <v>279.47000000000003</v>
      </c>
      <c r="EV9191" s="73">
        <f t="shared" si="5099"/>
        <v>279.47000000000003</v>
      </c>
      <c r="EW9191" s="73">
        <f t="shared" si="5099"/>
        <v>279.47000000000003</v>
      </c>
      <c r="EX9191" s="73">
        <f t="shared" si="5099"/>
        <v>279.47000000000003</v>
      </c>
      <c r="EY9191" s="73">
        <f t="shared" si="5099"/>
        <v>279.47000000000003</v>
      </c>
      <c r="EZ9191" s="73">
        <f t="shared" si="5099"/>
        <v>279.47000000000003</v>
      </c>
      <c r="FA9191" s="73">
        <f t="shared" si="5099"/>
        <v>279.47000000000003</v>
      </c>
      <c r="FB9191" s="73">
        <f t="shared" si="5099"/>
        <v>279.47000000000003</v>
      </c>
      <c r="FC9191" s="73">
        <f t="shared" si="5099"/>
        <v>279.47000000000003</v>
      </c>
      <c r="FD9191" s="73">
        <f t="shared" si="5099"/>
        <v>279.47000000000003</v>
      </c>
      <c r="FE9191" s="73">
        <f t="shared" si="5099"/>
        <v>279.47000000000003</v>
      </c>
      <c r="FF9191" s="73">
        <f t="shared" si="5099"/>
        <v>279.47000000000003</v>
      </c>
      <c r="FG9191" s="73">
        <f t="shared" si="5099"/>
        <v>279.47000000000003</v>
      </c>
      <c r="FH9191" s="73">
        <f t="shared" si="5099"/>
        <v>279.47000000000003</v>
      </c>
      <c r="FI9191" s="73">
        <f t="shared" si="5099"/>
        <v>279.47000000000003</v>
      </c>
      <c r="FJ9191" s="73">
        <f t="shared" si="5099"/>
        <v>279.47000000000003</v>
      </c>
      <c r="FK9191" s="73">
        <f t="shared" si="5099"/>
        <v>279.47000000000003</v>
      </c>
      <c r="FL9191" s="73">
        <f t="shared" si="5099"/>
        <v>279.47000000000003</v>
      </c>
      <c r="FM9191" s="73">
        <f t="shared" si="5099"/>
        <v>279.47000000000003</v>
      </c>
      <c r="FN9191" s="73">
        <f t="shared" si="5099"/>
        <v>279.47000000000003</v>
      </c>
      <c r="FO9191" s="73">
        <f t="shared" si="5099"/>
        <v>279.47000000000003</v>
      </c>
      <c r="FP9191" s="73">
        <f t="shared" si="5099"/>
        <v>279.47000000000003</v>
      </c>
      <c r="FQ9191" s="73">
        <f t="shared" si="5099"/>
        <v>279.47000000000003</v>
      </c>
      <c r="FR9191" s="73">
        <f t="shared" si="5099"/>
        <v>279.47000000000003</v>
      </c>
      <c r="FS9191" s="73">
        <f t="shared" si="5099"/>
        <v>279.47000000000003</v>
      </c>
      <c r="FT9191" s="73">
        <f t="shared" si="5099"/>
        <v>279.47000000000003</v>
      </c>
      <c r="FU9191" s="73">
        <f t="shared" si="5099"/>
        <v>279.47000000000003</v>
      </c>
      <c r="FV9191" s="73">
        <f t="shared" si="5099"/>
        <v>279.47000000000003</v>
      </c>
      <c r="FW9191" s="73">
        <f t="shared" si="5099"/>
        <v>279.47000000000003</v>
      </c>
      <c r="FX9191" s="73">
        <f t="shared" si="5099"/>
        <v>279.47000000000003</v>
      </c>
      <c r="FY9191" s="73">
        <f t="shared" si="5099"/>
        <v>279.47000000000003</v>
      </c>
      <c r="FZ9191" s="73">
        <f t="shared" si="5099"/>
        <v>279.47000000000003</v>
      </c>
      <c r="GA9191" s="73">
        <f t="shared" si="5099"/>
        <v>279.47000000000003</v>
      </c>
      <c r="GB9191" s="73">
        <f t="shared" si="5099"/>
        <v>279.47000000000003</v>
      </c>
      <c r="GC9191" s="73">
        <f t="shared" si="5099"/>
        <v>279.47000000000003</v>
      </c>
      <c r="GD9191" s="73">
        <f t="shared" si="5099"/>
        <v>279.47000000000003</v>
      </c>
      <c r="GE9191" s="73">
        <f t="shared" si="5099"/>
        <v>279.47000000000003</v>
      </c>
      <c r="GF9191" s="73">
        <f t="shared" si="5099"/>
        <v>279.47000000000003</v>
      </c>
      <c r="GG9191" s="73">
        <f t="shared" si="5099"/>
        <v>279.47000000000003</v>
      </c>
      <c r="GH9191" s="73">
        <f t="shared" si="5099"/>
        <v>279.47000000000003</v>
      </c>
      <c r="GI9191" s="73">
        <f t="shared" si="5099"/>
        <v>279.47000000000003</v>
      </c>
      <c r="GJ9191" s="73">
        <f t="shared" si="5099"/>
        <v>279.47000000000003</v>
      </c>
      <c r="GK9191" s="73">
        <f t="shared" si="5099"/>
        <v>279.47000000000003</v>
      </c>
      <c r="GL9191" s="73">
        <f t="shared" si="5099"/>
        <v>279.47000000000003</v>
      </c>
      <c r="GM9191" s="73">
        <f t="shared" si="5099"/>
        <v>279.47000000000003</v>
      </c>
      <c r="GN9191" s="73">
        <f t="shared" si="5099"/>
        <v>279.47000000000003</v>
      </c>
      <c r="GO9191" s="73">
        <f t="shared" si="5099"/>
        <v>279.47000000000003</v>
      </c>
      <c r="GP9191" s="73">
        <f t="shared" ref="GP9191:JA9191" si="5100">(GO9191+$F$9100*$F$9102*($F$55/$F$9101*GO9190+$F$55/$F$9101*GO9192))/(1+$F$9100*$F$9102*($F$55/$F$9101+$F$55/$F$9101))</f>
        <v>279.47000000000003</v>
      </c>
      <c r="GQ9191" s="73">
        <f t="shared" si="5100"/>
        <v>279.47000000000003</v>
      </c>
      <c r="GR9191" s="73">
        <f t="shared" si="5100"/>
        <v>279.47000000000003</v>
      </c>
      <c r="GS9191" s="73">
        <f t="shared" si="5100"/>
        <v>279.47000000000003</v>
      </c>
      <c r="GT9191" s="73">
        <f t="shared" si="5100"/>
        <v>279.47000000000003</v>
      </c>
      <c r="GU9191" s="73">
        <f t="shared" si="5100"/>
        <v>279.47000000000003</v>
      </c>
      <c r="GV9191" s="73">
        <f t="shared" si="5100"/>
        <v>279.47000000000003</v>
      </c>
      <c r="GW9191" s="73">
        <f t="shared" si="5100"/>
        <v>279.47000000000003</v>
      </c>
      <c r="GX9191" s="73">
        <f t="shared" si="5100"/>
        <v>279.47000000000003</v>
      </c>
      <c r="GY9191" s="73">
        <f t="shared" si="5100"/>
        <v>279.47000000000003</v>
      </c>
      <c r="GZ9191" s="73">
        <f t="shared" si="5100"/>
        <v>279.47000000000003</v>
      </c>
      <c r="HA9191" s="73">
        <f t="shared" si="5100"/>
        <v>279.47000000000003</v>
      </c>
      <c r="HB9191" s="73">
        <f t="shared" si="5100"/>
        <v>279.47000000000003</v>
      </c>
      <c r="HC9191" s="73">
        <f t="shared" si="5100"/>
        <v>279.47000000000003</v>
      </c>
      <c r="HD9191" s="73">
        <f t="shared" si="5100"/>
        <v>279.47000000000003</v>
      </c>
      <c r="HE9191" s="73">
        <f t="shared" si="5100"/>
        <v>279.47000000000003</v>
      </c>
      <c r="HF9191" s="73">
        <f t="shared" si="5100"/>
        <v>279.47000000000003</v>
      </c>
      <c r="HG9191" s="73">
        <f t="shared" si="5100"/>
        <v>279.47000000000003</v>
      </c>
      <c r="HH9191" s="73">
        <f t="shared" si="5100"/>
        <v>279.47000000000003</v>
      </c>
      <c r="HI9191" s="73">
        <f t="shared" si="5100"/>
        <v>279.47000000000003</v>
      </c>
      <c r="HJ9191" s="73">
        <f t="shared" si="5100"/>
        <v>279.47000000000003</v>
      </c>
      <c r="HK9191" s="73">
        <f t="shared" si="5100"/>
        <v>279.47000000000003</v>
      </c>
      <c r="HL9191" s="73">
        <f t="shared" si="5100"/>
        <v>279.47000000000003</v>
      </c>
      <c r="HM9191" s="73">
        <f t="shared" si="5100"/>
        <v>279.47000000000003</v>
      </c>
      <c r="HN9191" s="73">
        <f t="shared" si="5100"/>
        <v>279.47000000000003</v>
      </c>
      <c r="HO9191" s="73">
        <f t="shared" si="5100"/>
        <v>279.47000000000003</v>
      </c>
      <c r="HP9191" s="73">
        <f t="shared" si="5100"/>
        <v>279.47000000000003</v>
      </c>
      <c r="HQ9191" s="73">
        <f t="shared" si="5100"/>
        <v>279.47000000000003</v>
      </c>
      <c r="HR9191" s="73">
        <f t="shared" si="5100"/>
        <v>279.47000000000003</v>
      </c>
      <c r="HS9191" s="73">
        <f t="shared" si="5100"/>
        <v>279.47000000000003</v>
      </c>
      <c r="HT9191" s="73">
        <f t="shared" si="5100"/>
        <v>279.47000000000003</v>
      </c>
      <c r="HU9191" s="73">
        <f t="shared" si="5100"/>
        <v>279.47000000000003</v>
      </c>
      <c r="HV9191" s="73">
        <f t="shared" si="5100"/>
        <v>279.47000000000003</v>
      </c>
      <c r="HW9191" s="73">
        <f t="shared" si="5100"/>
        <v>279.47000000000003</v>
      </c>
      <c r="HX9191" s="73">
        <f t="shared" si="5100"/>
        <v>279.47000000000003</v>
      </c>
      <c r="HY9191" s="73">
        <f t="shared" si="5100"/>
        <v>279.47000000000003</v>
      </c>
      <c r="HZ9191" s="73">
        <f t="shared" si="5100"/>
        <v>279.47000000000003</v>
      </c>
      <c r="IA9191" s="73">
        <f t="shared" si="5100"/>
        <v>279.47000000000003</v>
      </c>
      <c r="IB9191" s="73">
        <f t="shared" si="5100"/>
        <v>279.47000000000003</v>
      </c>
      <c r="IC9191" s="73">
        <f t="shared" si="5100"/>
        <v>279.47000000000003</v>
      </c>
      <c r="ID9191" s="73">
        <f t="shared" si="5100"/>
        <v>279.47000000000003</v>
      </c>
      <c r="IE9191" s="73">
        <f t="shared" si="5100"/>
        <v>279.47000000000003</v>
      </c>
      <c r="IF9191" s="73">
        <f t="shared" si="5100"/>
        <v>279.47000000000003</v>
      </c>
      <c r="IG9191" s="73">
        <f t="shared" si="5100"/>
        <v>279.47000000000003</v>
      </c>
      <c r="IH9191" s="73">
        <f t="shared" si="5100"/>
        <v>279.47000000000003</v>
      </c>
      <c r="II9191" s="73">
        <f t="shared" si="5100"/>
        <v>279.47000000000003</v>
      </c>
      <c r="IJ9191" s="73">
        <f t="shared" si="5100"/>
        <v>279.47000000000003</v>
      </c>
      <c r="IK9191" s="73">
        <f t="shared" si="5100"/>
        <v>279.47000000000003</v>
      </c>
      <c r="IL9191" s="73">
        <f t="shared" si="5100"/>
        <v>279.47000000000003</v>
      </c>
      <c r="IM9191" s="73">
        <f t="shared" si="5100"/>
        <v>279.47000000000003</v>
      </c>
      <c r="IN9191" s="73">
        <f t="shared" si="5100"/>
        <v>279.47000000000003</v>
      </c>
      <c r="IO9191" s="73">
        <f t="shared" si="5100"/>
        <v>279.47000000000003</v>
      </c>
      <c r="IP9191" s="73">
        <f t="shared" si="5100"/>
        <v>279.47000000000003</v>
      </c>
      <c r="IQ9191" s="73">
        <f t="shared" si="5100"/>
        <v>279.47000000000003</v>
      </c>
      <c r="IR9191" s="73">
        <f t="shared" si="5100"/>
        <v>279.47000000000003</v>
      </c>
      <c r="IS9191" s="73">
        <f t="shared" si="5100"/>
        <v>279.47000000000003</v>
      </c>
      <c r="IT9191" s="73">
        <f t="shared" si="5100"/>
        <v>279.47000000000003</v>
      </c>
      <c r="IU9191" s="73">
        <f t="shared" si="5100"/>
        <v>279.47000000000003</v>
      </c>
      <c r="IV9191" s="73">
        <f t="shared" si="5100"/>
        <v>279.47000000000003</v>
      </c>
      <c r="IW9191" s="73">
        <f t="shared" si="5100"/>
        <v>279.47000000000003</v>
      </c>
      <c r="IX9191" s="73">
        <f t="shared" si="5100"/>
        <v>279.47000000000003</v>
      </c>
      <c r="IY9191" s="73">
        <f t="shared" si="5100"/>
        <v>279.47000000000003</v>
      </c>
      <c r="IZ9191" s="73">
        <f t="shared" si="5100"/>
        <v>279.47000000000003</v>
      </c>
      <c r="JA9191" s="73">
        <f t="shared" si="5100"/>
        <v>279.47000000000003</v>
      </c>
      <c r="JB9191" s="73">
        <f t="shared" ref="JB9191:KG9191" si="5101">(JA9191+$F$9100*$F$9102*($F$55/$F$9101*JA9190+$F$55/$F$9101*JA9192))/(1+$F$9100*$F$9102*($F$55/$F$9101+$F$55/$F$9101))</f>
        <v>279.47000000000003</v>
      </c>
      <c r="JC9191" s="73">
        <f t="shared" si="5101"/>
        <v>279.47000000000003</v>
      </c>
      <c r="JD9191" s="73">
        <f t="shared" si="5101"/>
        <v>279.47000000000003</v>
      </c>
      <c r="JE9191" s="73">
        <f t="shared" si="5101"/>
        <v>279.47000000000003</v>
      </c>
      <c r="JF9191" s="73">
        <f t="shared" si="5101"/>
        <v>279.47000000000003</v>
      </c>
      <c r="JG9191" s="73">
        <f t="shared" si="5101"/>
        <v>279.47000000000003</v>
      </c>
      <c r="JH9191" s="73">
        <f t="shared" si="5101"/>
        <v>279.47000000000003</v>
      </c>
      <c r="JI9191" s="73">
        <f t="shared" si="5101"/>
        <v>279.47000000000003</v>
      </c>
      <c r="JJ9191" s="73">
        <f t="shared" si="5101"/>
        <v>279.47000000000003</v>
      </c>
      <c r="JK9191" s="73">
        <f t="shared" si="5101"/>
        <v>279.47000000000003</v>
      </c>
      <c r="JL9191" s="73">
        <f t="shared" si="5101"/>
        <v>279.47000000000003</v>
      </c>
      <c r="JM9191" s="73">
        <f t="shared" si="5101"/>
        <v>279.47000000000003</v>
      </c>
      <c r="JN9191" s="73">
        <f t="shared" si="5101"/>
        <v>279.47000000000003</v>
      </c>
      <c r="JO9191" s="73">
        <f t="shared" si="5101"/>
        <v>279.47000000000003</v>
      </c>
      <c r="JP9191" s="73">
        <f t="shared" si="5101"/>
        <v>279.47000000000003</v>
      </c>
      <c r="JQ9191" s="73">
        <f t="shared" si="5101"/>
        <v>279.47000000000003</v>
      </c>
      <c r="JR9191" s="73">
        <f t="shared" si="5101"/>
        <v>279.47000000000003</v>
      </c>
      <c r="JS9191" s="73">
        <f t="shared" si="5101"/>
        <v>279.47000000000003</v>
      </c>
      <c r="JT9191" s="73">
        <f t="shared" si="5101"/>
        <v>279.47000000000003</v>
      </c>
      <c r="JU9191" s="73">
        <f t="shared" si="5101"/>
        <v>279.47000000000003</v>
      </c>
      <c r="JV9191" s="73">
        <f t="shared" si="5101"/>
        <v>279.47000000000003</v>
      </c>
      <c r="JW9191" s="73">
        <f t="shared" si="5101"/>
        <v>279.47000000000003</v>
      </c>
      <c r="JX9191" s="73">
        <f t="shared" si="5101"/>
        <v>279.47000000000003</v>
      </c>
      <c r="JY9191" s="73">
        <f t="shared" si="5101"/>
        <v>279.47000000000003</v>
      </c>
      <c r="JZ9191" s="73">
        <f t="shared" si="5101"/>
        <v>279.47000000000003</v>
      </c>
      <c r="KA9191" s="73">
        <f t="shared" si="5101"/>
        <v>279.47000000000003</v>
      </c>
      <c r="KB9191" s="73">
        <f t="shared" si="5101"/>
        <v>279.47000000000003</v>
      </c>
      <c r="KC9191" s="73">
        <f t="shared" si="5101"/>
        <v>279.47000000000003</v>
      </c>
      <c r="KD9191" s="73">
        <f t="shared" si="5101"/>
        <v>279.47000000000003</v>
      </c>
      <c r="KE9191" s="73">
        <f t="shared" si="5101"/>
        <v>279.47000000000003</v>
      </c>
      <c r="KF9191" s="73">
        <f t="shared" si="5101"/>
        <v>279.47000000000003</v>
      </c>
      <c r="KG9191" s="73">
        <f t="shared" si="5101"/>
        <v>279.47000000000003</v>
      </c>
      <c r="KH9191">
        <v>279.47000000000003</v>
      </c>
      <c r="KL9191" s="84"/>
      <c r="KP9191" s="84"/>
      <c r="KS9191" s="74"/>
      <c r="KT9191" s="74"/>
      <c r="KU9191" s="16"/>
      <c r="KV9191" s="72"/>
      <c r="KW9191" s="72"/>
      <c r="KX9191" s="16"/>
      <c r="KZ9191" s="16"/>
      <c r="LA9191" s="16"/>
      <c r="LB9191" s="74"/>
      <c r="LC9191" s="74"/>
    </row>
    <row r="9192" spans="2:315" x14ac:dyDescent="0.35">
      <c r="B9192">
        <v>86</v>
      </c>
      <c r="C9192">
        <f t="shared" si="4826"/>
        <v>0.85499999999999998</v>
      </c>
      <c r="E9192" s="92">
        <v>279.47000000000003</v>
      </c>
      <c r="F9192" s="73">
        <f t="shared" ref="F9192:BQ9192" si="5102">(E9192+$F$9100*$F$9102*($F$55/$F$9101*E9191+$F$55/$F$9101*E9193))/(1+$F$9100*$F$9102*($F$55/$F$9101+$F$55/$F$9101))</f>
        <v>279.47000000000003</v>
      </c>
      <c r="G9192" s="73">
        <f t="shared" si="5102"/>
        <v>279.47000000000003</v>
      </c>
      <c r="H9192" s="73">
        <f t="shared" si="5102"/>
        <v>279.47000000000003</v>
      </c>
      <c r="I9192" s="73">
        <f t="shared" si="5102"/>
        <v>279.47000000000003</v>
      </c>
      <c r="J9192" s="73">
        <f t="shared" si="5102"/>
        <v>279.47000000000003</v>
      </c>
      <c r="K9192" s="73">
        <f t="shared" si="5102"/>
        <v>279.47000000000003</v>
      </c>
      <c r="L9192" s="73">
        <f t="shared" si="5102"/>
        <v>279.47000000000003</v>
      </c>
      <c r="M9192" s="73">
        <f t="shared" si="5102"/>
        <v>279.47000000000003</v>
      </c>
      <c r="N9192" s="73">
        <f t="shared" si="5102"/>
        <v>279.47000000000003</v>
      </c>
      <c r="O9192" s="73">
        <f t="shared" si="5102"/>
        <v>279.47000000000003</v>
      </c>
      <c r="P9192" s="73">
        <f t="shared" si="5102"/>
        <v>279.47000000000003</v>
      </c>
      <c r="Q9192" s="73">
        <f t="shared" si="5102"/>
        <v>279.47000000000003</v>
      </c>
      <c r="R9192" s="73">
        <f t="shared" si="5102"/>
        <v>279.47000000000003</v>
      </c>
      <c r="S9192" s="73">
        <f t="shared" si="5102"/>
        <v>279.47000000000003</v>
      </c>
      <c r="T9192" s="73">
        <f t="shared" si="5102"/>
        <v>279.47000000000003</v>
      </c>
      <c r="U9192" s="73">
        <f t="shared" si="5102"/>
        <v>279.47000000000003</v>
      </c>
      <c r="V9192" s="73">
        <f t="shared" si="5102"/>
        <v>279.47000000000003</v>
      </c>
      <c r="W9192" s="73">
        <f t="shared" si="5102"/>
        <v>279.47000000000003</v>
      </c>
      <c r="X9192" s="73">
        <f t="shared" si="5102"/>
        <v>279.47000000000003</v>
      </c>
      <c r="Y9192" s="73">
        <f t="shared" si="5102"/>
        <v>279.47000000000003</v>
      </c>
      <c r="Z9192" s="73">
        <f t="shared" si="5102"/>
        <v>279.47000000000003</v>
      </c>
      <c r="AA9192" s="73">
        <f t="shared" si="5102"/>
        <v>279.47000000000003</v>
      </c>
      <c r="AB9192" s="73">
        <f t="shared" si="5102"/>
        <v>279.47000000000003</v>
      </c>
      <c r="AC9192" s="73">
        <f t="shared" si="5102"/>
        <v>279.47000000000003</v>
      </c>
      <c r="AD9192" s="73">
        <f t="shared" si="5102"/>
        <v>279.47000000000003</v>
      </c>
      <c r="AE9192" s="73">
        <f t="shared" si="5102"/>
        <v>279.47000000000003</v>
      </c>
      <c r="AF9192" s="73">
        <f t="shared" si="5102"/>
        <v>279.47000000000003</v>
      </c>
      <c r="AG9192" s="73">
        <f t="shared" si="5102"/>
        <v>279.47000000000003</v>
      </c>
      <c r="AH9192" s="73">
        <f t="shared" si="5102"/>
        <v>279.47000000000003</v>
      </c>
      <c r="AI9192" s="73">
        <f t="shared" si="5102"/>
        <v>279.47000000000003</v>
      </c>
      <c r="AJ9192" s="73">
        <f t="shared" si="5102"/>
        <v>279.47000000000003</v>
      </c>
      <c r="AK9192" s="73">
        <f t="shared" si="5102"/>
        <v>279.47000000000003</v>
      </c>
      <c r="AL9192" s="73">
        <f t="shared" si="5102"/>
        <v>279.47000000000003</v>
      </c>
      <c r="AM9192" s="73">
        <f t="shared" si="5102"/>
        <v>279.47000000000003</v>
      </c>
      <c r="AN9192" s="73">
        <f t="shared" si="5102"/>
        <v>279.47000000000003</v>
      </c>
      <c r="AO9192" s="73">
        <f t="shared" si="5102"/>
        <v>279.47000000000003</v>
      </c>
      <c r="AP9192" s="73">
        <f t="shared" si="5102"/>
        <v>279.47000000000003</v>
      </c>
      <c r="AQ9192" s="73">
        <f t="shared" si="5102"/>
        <v>279.47000000000003</v>
      </c>
      <c r="AR9192" s="73">
        <f t="shared" si="5102"/>
        <v>279.47000000000003</v>
      </c>
      <c r="AS9192" s="73">
        <f t="shared" si="5102"/>
        <v>279.47000000000003</v>
      </c>
      <c r="AT9192" s="73">
        <f t="shared" si="5102"/>
        <v>279.47000000000003</v>
      </c>
      <c r="AU9192" s="73">
        <f t="shared" si="5102"/>
        <v>279.47000000000003</v>
      </c>
      <c r="AV9192" s="73">
        <f t="shared" si="5102"/>
        <v>279.47000000000003</v>
      </c>
      <c r="AW9192" s="73">
        <f t="shared" si="5102"/>
        <v>279.47000000000003</v>
      </c>
      <c r="AX9192" s="73">
        <f t="shared" si="5102"/>
        <v>279.47000000000003</v>
      </c>
      <c r="AY9192" s="73">
        <f t="shared" si="5102"/>
        <v>279.47000000000003</v>
      </c>
      <c r="AZ9192" s="73">
        <f t="shared" si="5102"/>
        <v>279.47000000000003</v>
      </c>
      <c r="BA9192" s="73">
        <f t="shared" si="5102"/>
        <v>279.47000000000003</v>
      </c>
      <c r="BB9192" s="73">
        <f t="shared" si="5102"/>
        <v>279.47000000000003</v>
      </c>
      <c r="BC9192" s="73">
        <f t="shared" si="5102"/>
        <v>279.47000000000003</v>
      </c>
      <c r="BD9192" s="73">
        <f t="shared" si="5102"/>
        <v>279.47000000000003</v>
      </c>
      <c r="BE9192" s="73">
        <f t="shared" si="5102"/>
        <v>279.47000000000003</v>
      </c>
      <c r="BF9192" s="73">
        <f t="shared" si="5102"/>
        <v>279.47000000000003</v>
      </c>
      <c r="BG9192" s="73">
        <f t="shared" si="5102"/>
        <v>279.47000000000003</v>
      </c>
      <c r="BH9192" s="73">
        <f t="shared" si="5102"/>
        <v>279.47000000000003</v>
      </c>
      <c r="BI9192" s="73">
        <f t="shared" si="5102"/>
        <v>279.47000000000003</v>
      </c>
      <c r="BJ9192" s="73">
        <f t="shared" si="5102"/>
        <v>279.47000000000003</v>
      </c>
      <c r="BK9192" s="73">
        <f t="shared" si="5102"/>
        <v>279.47000000000003</v>
      </c>
      <c r="BL9192" s="73">
        <f t="shared" si="5102"/>
        <v>279.47000000000003</v>
      </c>
      <c r="BM9192" s="73">
        <f t="shared" si="5102"/>
        <v>279.47000000000003</v>
      </c>
      <c r="BN9192" s="73">
        <f t="shared" si="5102"/>
        <v>279.47000000000003</v>
      </c>
      <c r="BO9192" s="73">
        <f t="shared" si="5102"/>
        <v>279.47000000000003</v>
      </c>
      <c r="BP9192" s="73">
        <f t="shared" si="5102"/>
        <v>279.47000000000003</v>
      </c>
      <c r="BQ9192" s="73">
        <f t="shared" si="5102"/>
        <v>279.47000000000003</v>
      </c>
      <c r="BR9192" s="73">
        <f t="shared" ref="BR9192:EC9192" si="5103">(BQ9192+$F$9100*$F$9102*($F$55/$F$9101*BQ9191+$F$55/$F$9101*BQ9193))/(1+$F$9100*$F$9102*($F$55/$F$9101+$F$55/$F$9101))</f>
        <v>279.47000000000003</v>
      </c>
      <c r="BS9192" s="73">
        <f t="shared" si="5103"/>
        <v>279.47000000000003</v>
      </c>
      <c r="BT9192" s="73">
        <f t="shared" si="5103"/>
        <v>279.47000000000003</v>
      </c>
      <c r="BU9192" s="73">
        <f t="shared" si="5103"/>
        <v>279.47000000000003</v>
      </c>
      <c r="BV9192" s="73">
        <f t="shared" si="5103"/>
        <v>279.47000000000003</v>
      </c>
      <c r="BW9192" s="73">
        <f t="shared" si="5103"/>
        <v>279.47000000000003</v>
      </c>
      <c r="BX9192" s="73">
        <f t="shared" si="5103"/>
        <v>279.47000000000003</v>
      </c>
      <c r="BY9192" s="73">
        <f t="shared" si="5103"/>
        <v>279.47000000000003</v>
      </c>
      <c r="BZ9192" s="73">
        <f t="shared" si="5103"/>
        <v>279.47000000000003</v>
      </c>
      <c r="CA9192" s="73">
        <f t="shared" si="5103"/>
        <v>279.47000000000003</v>
      </c>
      <c r="CB9192" s="73">
        <f t="shared" si="5103"/>
        <v>279.47000000000003</v>
      </c>
      <c r="CC9192" s="73">
        <f t="shared" si="5103"/>
        <v>279.47000000000003</v>
      </c>
      <c r="CD9192" s="73">
        <f t="shared" si="5103"/>
        <v>279.47000000000003</v>
      </c>
      <c r="CE9192" s="73">
        <f t="shared" si="5103"/>
        <v>279.47000000000003</v>
      </c>
      <c r="CF9192" s="73">
        <f t="shared" si="5103"/>
        <v>279.47000000000003</v>
      </c>
      <c r="CG9192" s="73">
        <f t="shared" si="5103"/>
        <v>279.47000000000003</v>
      </c>
      <c r="CH9192" s="73">
        <f t="shared" si="5103"/>
        <v>279.47000000000003</v>
      </c>
      <c r="CI9192" s="73">
        <f t="shared" si="5103"/>
        <v>279.47000000000003</v>
      </c>
      <c r="CJ9192" s="73">
        <f t="shared" si="5103"/>
        <v>279.47000000000003</v>
      </c>
      <c r="CK9192" s="73">
        <f t="shared" si="5103"/>
        <v>279.47000000000003</v>
      </c>
      <c r="CL9192" s="73">
        <f t="shared" si="5103"/>
        <v>279.47000000000003</v>
      </c>
      <c r="CM9192" s="73">
        <f t="shared" si="5103"/>
        <v>279.47000000000003</v>
      </c>
      <c r="CN9192" s="73">
        <f t="shared" si="5103"/>
        <v>279.47000000000003</v>
      </c>
      <c r="CO9192" s="73">
        <f t="shared" si="5103"/>
        <v>279.47000000000003</v>
      </c>
      <c r="CP9192" s="73">
        <f t="shared" si="5103"/>
        <v>279.47000000000003</v>
      </c>
      <c r="CQ9192" s="73">
        <f t="shared" si="5103"/>
        <v>279.47000000000003</v>
      </c>
      <c r="CR9192" s="73">
        <f t="shared" si="5103"/>
        <v>279.47000000000003</v>
      </c>
      <c r="CS9192" s="73">
        <f t="shared" si="5103"/>
        <v>279.47000000000003</v>
      </c>
      <c r="CT9192" s="73">
        <f t="shared" si="5103"/>
        <v>279.47000000000003</v>
      </c>
      <c r="CU9192" s="73">
        <f t="shared" si="5103"/>
        <v>279.47000000000003</v>
      </c>
      <c r="CV9192" s="73">
        <f t="shared" si="5103"/>
        <v>279.47000000000003</v>
      </c>
      <c r="CW9192" s="73">
        <f t="shared" si="5103"/>
        <v>279.47000000000003</v>
      </c>
      <c r="CX9192" s="73">
        <f t="shared" si="5103"/>
        <v>279.47000000000003</v>
      </c>
      <c r="CY9192" s="73">
        <f t="shared" si="5103"/>
        <v>279.47000000000003</v>
      </c>
      <c r="CZ9192" s="73">
        <f t="shared" si="5103"/>
        <v>279.47000000000003</v>
      </c>
      <c r="DA9192" s="73">
        <f t="shared" si="5103"/>
        <v>279.47000000000003</v>
      </c>
      <c r="DB9192" s="73">
        <f t="shared" si="5103"/>
        <v>279.47000000000003</v>
      </c>
      <c r="DC9192" s="73">
        <f t="shared" si="5103"/>
        <v>279.47000000000003</v>
      </c>
      <c r="DD9192" s="73">
        <f t="shared" si="5103"/>
        <v>279.47000000000003</v>
      </c>
      <c r="DE9192" s="73">
        <f t="shared" si="5103"/>
        <v>279.47000000000003</v>
      </c>
      <c r="DF9192" s="73">
        <f t="shared" si="5103"/>
        <v>279.47000000000003</v>
      </c>
      <c r="DG9192" s="73">
        <f t="shared" si="5103"/>
        <v>279.47000000000003</v>
      </c>
      <c r="DH9192" s="73">
        <f t="shared" si="5103"/>
        <v>279.47000000000003</v>
      </c>
      <c r="DI9192" s="73">
        <f t="shared" si="5103"/>
        <v>279.47000000000003</v>
      </c>
      <c r="DJ9192" s="73">
        <f t="shared" si="5103"/>
        <v>279.47000000000003</v>
      </c>
      <c r="DK9192" s="73">
        <f t="shared" si="5103"/>
        <v>279.47000000000003</v>
      </c>
      <c r="DL9192" s="73">
        <f t="shared" si="5103"/>
        <v>279.47000000000003</v>
      </c>
      <c r="DM9192" s="73">
        <f t="shared" si="5103"/>
        <v>279.47000000000003</v>
      </c>
      <c r="DN9192" s="73">
        <f t="shared" si="5103"/>
        <v>279.47000000000003</v>
      </c>
      <c r="DO9192" s="73">
        <f t="shared" si="5103"/>
        <v>279.47000000000003</v>
      </c>
      <c r="DP9192" s="73">
        <f t="shared" si="5103"/>
        <v>279.47000000000003</v>
      </c>
      <c r="DQ9192" s="73">
        <f t="shared" si="5103"/>
        <v>279.47000000000003</v>
      </c>
      <c r="DR9192" s="73">
        <f t="shared" si="5103"/>
        <v>279.47000000000003</v>
      </c>
      <c r="DS9192" s="73">
        <f t="shared" si="5103"/>
        <v>279.47000000000003</v>
      </c>
      <c r="DT9192" s="73">
        <f t="shared" si="5103"/>
        <v>279.47000000000003</v>
      </c>
      <c r="DU9192" s="73">
        <f t="shared" si="5103"/>
        <v>279.47000000000003</v>
      </c>
      <c r="DV9192" s="73">
        <f t="shared" si="5103"/>
        <v>279.47000000000003</v>
      </c>
      <c r="DW9192" s="73">
        <f t="shared" si="5103"/>
        <v>279.47000000000003</v>
      </c>
      <c r="DX9192" s="73">
        <f t="shared" si="5103"/>
        <v>279.47000000000003</v>
      </c>
      <c r="DY9192" s="73">
        <f t="shared" si="5103"/>
        <v>279.47000000000003</v>
      </c>
      <c r="DZ9192" s="73">
        <f t="shared" si="5103"/>
        <v>279.47000000000003</v>
      </c>
      <c r="EA9192" s="73">
        <f t="shared" si="5103"/>
        <v>279.47000000000003</v>
      </c>
      <c r="EB9192" s="73">
        <f t="shared" si="5103"/>
        <v>279.47000000000003</v>
      </c>
      <c r="EC9192" s="73">
        <f t="shared" si="5103"/>
        <v>279.47000000000003</v>
      </c>
      <c r="ED9192" s="73">
        <f t="shared" ref="ED9192:GO9192" si="5104">(EC9192+$F$9100*$F$9102*($F$55/$F$9101*EC9191+$F$55/$F$9101*EC9193))/(1+$F$9100*$F$9102*($F$55/$F$9101+$F$55/$F$9101))</f>
        <v>279.47000000000003</v>
      </c>
      <c r="EE9192" s="73">
        <f t="shared" si="5104"/>
        <v>279.47000000000003</v>
      </c>
      <c r="EF9192" s="73">
        <f t="shared" si="5104"/>
        <v>279.47000000000003</v>
      </c>
      <c r="EG9192" s="73">
        <f t="shared" si="5104"/>
        <v>279.47000000000003</v>
      </c>
      <c r="EH9192" s="73">
        <f t="shared" si="5104"/>
        <v>279.47000000000003</v>
      </c>
      <c r="EI9192" s="73">
        <f t="shared" si="5104"/>
        <v>279.47000000000003</v>
      </c>
      <c r="EJ9192" s="73">
        <f t="shared" si="5104"/>
        <v>279.47000000000003</v>
      </c>
      <c r="EK9192" s="73">
        <f t="shared" si="5104"/>
        <v>279.47000000000003</v>
      </c>
      <c r="EL9192" s="73">
        <f t="shared" si="5104"/>
        <v>279.47000000000003</v>
      </c>
      <c r="EM9192" s="73">
        <f t="shared" si="5104"/>
        <v>279.47000000000003</v>
      </c>
      <c r="EN9192" s="73">
        <f t="shared" si="5104"/>
        <v>279.47000000000003</v>
      </c>
      <c r="EO9192" s="73">
        <f t="shared" si="5104"/>
        <v>279.47000000000003</v>
      </c>
      <c r="EP9192" s="73">
        <f t="shared" si="5104"/>
        <v>279.47000000000003</v>
      </c>
      <c r="EQ9192" s="73">
        <f t="shared" si="5104"/>
        <v>279.47000000000003</v>
      </c>
      <c r="ER9192" s="73">
        <f t="shared" si="5104"/>
        <v>279.47000000000003</v>
      </c>
      <c r="ES9192" s="73">
        <f t="shared" si="5104"/>
        <v>279.47000000000003</v>
      </c>
      <c r="ET9192" s="73">
        <f t="shared" si="5104"/>
        <v>279.47000000000003</v>
      </c>
      <c r="EU9192" s="73">
        <f t="shared" si="5104"/>
        <v>279.47000000000003</v>
      </c>
      <c r="EV9192" s="73">
        <f t="shared" si="5104"/>
        <v>279.47000000000003</v>
      </c>
      <c r="EW9192" s="73">
        <f t="shared" si="5104"/>
        <v>279.47000000000003</v>
      </c>
      <c r="EX9192" s="73">
        <f t="shared" si="5104"/>
        <v>279.47000000000003</v>
      </c>
      <c r="EY9192" s="73">
        <f t="shared" si="5104"/>
        <v>279.47000000000003</v>
      </c>
      <c r="EZ9192" s="73">
        <f t="shared" si="5104"/>
        <v>279.47000000000003</v>
      </c>
      <c r="FA9192" s="73">
        <f t="shared" si="5104"/>
        <v>279.47000000000003</v>
      </c>
      <c r="FB9192" s="73">
        <f t="shared" si="5104"/>
        <v>279.47000000000003</v>
      </c>
      <c r="FC9192" s="73">
        <f t="shared" si="5104"/>
        <v>279.47000000000003</v>
      </c>
      <c r="FD9192" s="73">
        <f t="shared" si="5104"/>
        <v>279.47000000000003</v>
      </c>
      <c r="FE9192" s="73">
        <f t="shared" si="5104"/>
        <v>279.47000000000003</v>
      </c>
      <c r="FF9192" s="73">
        <f t="shared" si="5104"/>
        <v>279.47000000000003</v>
      </c>
      <c r="FG9192" s="73">
        <f t="shared" si="5104"/>
        <v>279.47000000000003</v>
      </c>
      <c r="FH9192" s="73">
        <f t="shared" si="5104"/>
        <v>279.47000000000003</v>
      </c>
      <c r="FI9192" s="73">
        <f t="shared" si="5104"/>
        <v>279.47000000000003</v>
      </c>
      <c r="FJ9192" s="73">
        <f t="shared" si="5104"/>
        <v>279.47000000000003</v>
      </c>
      <c r="FK9192" s="73">
        <f t="shared" si="5104"/>
        <v>279.47000000000003</v>
      </c>
      <c r="FL9192" s="73">
        <f t="shared" si="5104"/>
        <v>279.47000000000003</v>
      </c>
      <c r="FM9192" s="73">
        <f t="shared" si="5104"/>
        <v>279.47000000000003</v>
      </c>
      <c r="FN9192" s="73">
        <f t="shared" si="5104"/>
        <v>279.47000000000003</v>
      </c>
      <c r="FO9192" s="73">
        <f t="shared" si="5104"/>
        <v>279.47000000000003</v>
      </c>
      <c r="FP9192" s="73">
        <f t="shared" si="5104"/>
        <v>279.47000000000003</v>
      </c>
      <c r="FQ9192" s="73">
        <f t="shared" si="5104"/>
        <v>279.47000000000003</v>
      </c>
      <c r="FR9192" s="73">
        <f t="shared" si="5104"/>
        <v>279.47000000000003</v>
      </c>
      <c r="FS9192" s="73">
        <f t="shared" si="5104"/>
        <v>279.47000000000003</v>
      </c>
      <c r="FT9192" s="73">
        <f t="shared" si="5104"/>
        <v>279.47000000000003</v>
      </c>
      <c r="FU9192" s="73">
        <f t="shared" si="5104"/>
        <v>279.47000000000003</v>
      </c>
      <c r="FV9192" s="73">
        <f t="shared" si="5104"/>
        <v>279.47000000000003</v>
      </c>
      <c r="FW9192" s="73">
        <f t="shared" si="5104"/>
        <v>279.47000000000003</v>
      </c>
      <c r="FX9192" s="73">
        <f t="shared" si="5104"/>
        <v>279.47000000000003</v>
      </c>
      <c r="FY9192" s="73">
        <f t="shared" si="5104"/>
        <v>279.47000000000003</v>
      </c>
      <c r="FZ9192" s="73">
        <f t="shared" si="5104"/>
        <v>279.47000000000003</v>
      </c>
      <c r="GA9192" s="73">
        <f t="shared" si="5104"/>
        <v>279.47000000000003</v>
      </c>
      <c r="GB9192" s="73">
        <f t="shared" si="5104"/>
        <v>279.47000000000003</v>
      </c>
      <c r="GC9192" s="73">
        <f t="shared" si="5104"/>
        <v>279.47000000000003</v>
      </c>
      <c r="GD9192" s="73">
        <f t="shared" si="5104"/>
        <v>279.47000000000003</v>
      </c>
      <c r="GE9192" s="73">
        <f t="shared" si="5104"/>
        <v>279.47000000000003</v>
      </c>
      <c r="GF9192" s="73">
        <f t="shared" si="5104"/>
        <v>279.47000000000003</v>
      </c>
      <c r="GG9192" s="73">
        <f t="shared" si="5104"/>
        <v>279.47000000000003</v>
      </c>
      <c r="GH9192" s="73">
        <f t="shared" si="5104"/>
        <v>279.47000000000003</v>
      </c>
      <c r="GI9192" s="73">
        <f t="shared" si="5104"/>
        <v>279.47000000000003</v>
      </c>
      <c r="GJ9192" s="73">
        <f t="shared" si="5104"/>
        <v>279.47000000000003</v>
      </c>
      <c r="GK9192" s="73">
        <f t="shared" si="5104"/>
        <v>279.47000000000003</v>
      </c>
      <c r="GL9192" s="73">
        <f t="shared" si="5104"/>
        <v>279.47000000000003</v>
      </c>
      <c r="GM9192" s="73">
        <f t="shared" si="5104"/>
        <v>279.47000000000003</v>
      </c>
      <c r="GN9192" s="73">
        <f t="shared" si="5104"/>
        <v>279.47000000000003</v>
      </c>
      <c r="GO9192" s="73">
        <f t="shared" si="5104"/>
        <v>279.47000000000003</v>
      </c>
      <c r="GP9192" s="73">
        <f t="shared" ref="GP9192:JA9192" si="5105">(GO9192+$F$9100*$F$9102*($F$55/$F$9101*GO9191+$F$55/$F$9101*GO9193))/(1+$F$9100*$F$9102*($F$55/$F$9101+$F$55/$F$9101))</f>
        <v>279.47000000000003</v>
      </c>
      <c r="GQ9192" s="73">
        <f t="shared" si="5105"/>
        <v>279.47000000000003</v>
      </c>
      <c r="GR9192" s="73">
        <f t="shared" si="5105"/>
        <v>279.47000000000003</v>
      </c>
      <c r="GS9192" s="73">
        <f t="shared" si="5105"/>
        <v>279.47000000000003</v>
      </c>
      <c r="GT9192" s="73">
        <f t="shared" si="5105"/>
        <v>279.47000000000003</v>
      </c>
      <c r="GU9192" s="73">
        <f t="shared" si="5105"/>
        <v>279.47000000000003</v>
      </c>
      <c r="GV9192" s="73">
        <f t="shared" si="5105"/>
        <v>279.47000000000003</v>
      </c>
      <c r="GW9192" s="73">
        <f t="shared" si="5105"/>
        <v>279.47000000000003</v>
      </c>
      <c r="GX9192" s="73">
        <f t="shared" si="5105"/>
        <v>279.47000000000003</v>
      </c>
      <c r="GY9192" s="73">
        <f t="shared" si="5105"/>
        <v>279.47000000000003</v>
      </c>
      <c r="GZ9192" s="73">
        <f t="shared" si="5105"/>
        <v>279.47000000000003</v>
      </c>
      <c r="HA9192" s="73">
        <f t="shared" si="5105"/>
        <v>279.47000000000003</v>
      </c>
      <c r="HB9192" s="73">
        <f t="shared" si="5105"/>
        <v>279.47000000000003</v>
      </c>
      <c r="HC9192" s="73">
        <f t="shared" si="5105"/>
        <v>279.47000000000003</v>
      </c>
      <c r="HD9192" s="73">
        <f t="shared" si="5105"/>
        <v>279.47000000000003</v>
      </c>
      <c r="HE9192" s="73">
        <f t="shared" si="5105"/>
        <v>279.47000000000003</v>
      </c>
      <c r="HF9192" s="73">
        <f t="shared" si="5105"/>
        <v>279.47000000000003</v>
      </c>
      <c r="HG9192" s="73">
        <f t="shared" si="5105"/>
        <v>279.47000000000003</v>
      </c>
      <c r="HH9192" s="73">
        <f t="shared" si="5105"/>
        <v>279.47000000000003</v>
      </c>
      <c r="HI9192" s="73">
        <f t="shared" si="5105"/>
        <v>279.47000000000003</v>
      </c>
      <c r="HJ9192" s="73">
        <f t="shared" si="5105"/>
        <v>279.47000000000003</v>
      </c>
      <c r="HK9192" s="73">
        <f t="shared" si="5105"/>
        <v>279.47000000000003</v>
      </c>
      <c r="HL9192" s="73">
        <f t="shared" si="5105"/>
        <v>279.47000000000003</v>
      </c>
      <c r="HM9192" s="73">
        <f t="shared" si="5105"/>
        <v>279.47000000000003</v>
      </c>
      <c r="HN9192" s="73">
        <f t="shared" si="5105"/>
        <v>279.47000000000003</v>
      </c>
      <c r="HO9192" s="73">
        <f t="shared" si="5105"/>
        <v>279.47000000000003</v>
      </c>
      <c r="HP9192" s="73">
        <f t="shared" si="5105"/>
        <v>279.47000000000003</v>
      </c>
      <c r="HQ9192" s="73">
        <f t="shared" si="5105"/>
        <v>279.47000000000003</v>
      </c>
      <c r="HR9192" s="73">
        <f t="shared" si="5105"/>
        <v>279.47000000000003</v>
      </c>
      <c r="HS9192" s="73">
        <f t="shared" si="5105"/>
        <v>279.47000000000003</v>
      </c>
      <c r="HT9192" s="73">
        <f t="shared" si="5105"/>
        <v>279.47000000000003</v>
      </c>
      <c r="HU9192" s="73">
        <f t="shared" si="5105"/>
        <v>279.47000000000003</v>
      </c>
      <c r="HV9192" s="73">
        <f t="shared" si="5105"/>
        <v>279.47000000000003</v>
      </c>
      <c r="HW9192" s="73">
        <f t="shared" si="5105"/>
        <v>279.47000000000003</v>
      </c>
      <c r="HX9192" s="73">
        <f t="shared" si="5105"/>
        <v>279.47000000000003</v>
      </c>
      <c r="HY9192" s="73">
        <f t="shared" si="5105"/>
        <v>279.47000000000003</v>
      </c>
      <c r="HZ9192" s="73">
        <f t="shared" si="5105"/>
        <v>279.47000000000003</v>
      </c>
      <c r="IA9192" s="73">
        <f t="shared" si="5105"/>
        <v>279.47000000000003</v>
      </c>
      <c r="IB9192" s="73">
        <f t="shared" si="5105"/>
        <v>279.47000000000003</v>
      </c>
      <c r="IC9192" s="73">
        <f t="shared" si="5105"/>
        <v>279.47000000000003</v>
      </c>
      <c r="ID9192" s="73">
        <f t="shared" si="5105"/>
        <v>279.47000000000003</v>
      </c>
      <c r="IE9192" s="73">
        <f t="shared" si="5105"/>
        <v>279.47000000000003</v>
      </c>
      <c r="IF9192" s="73">
        <f t="shared" si="5105"/>
        <v>279.47000000000003</v>
      </c>
      <c r="IG9192" s="73">
        <f t="shared" si="5105"/>
        <v>279.47000000000003</v>
      </c>
      <c r="IH9192" s="73">
        <f t="shared" si="5105"/>
        <v>279.47000000000003</v>
      </c>
      <c r="II9192" s="73">
        <f t="shared" si="5105"/>
        <v>279.47000000000003</v>
      </c>
      <c r="IJ9192" s="73">
        <f t="shared" si="5105"/>
        <v>279.47000000000003</v>
      </c>
      <c r="IK9192" s="73">
        <f t="shared" si="5105"/>
        <v>279.47000000000003</v>
      </c>
      <c r="IL9192" s="73">
        <f t="shared" si="5105"/>
        <v>279.47000000000003</v>
      </c>
      <c r="IM9192" s="73">
        <f t="shared" si="5105"/>
        <v>279.47000000000003</v>
      </c>
      <c r="IN9192" s="73">
        <f t="shared" si="5105"/>
        <v>279.47000000000003</v>
      </c>
      <c r="IO9192" s="73">
        <f t="shared" si="5105"/>
        <v>279.47000000000003</v>
      </c>
      <c r="IP9192" s="73">
        <f t="shared" si="5105"/>
        <v>279.47000000000003</v>
      </c>
      <c r="IQ9192" s="73">
        <f t="shared" si="5105"/>
        <v>279.47000000000003</v>
      </c>
      <c r="IR9192" s="73">
        <f t="shared" si="5105"/>
        <v>279.47000000000003</v>
      </c>
      <c r="IS9192" s="73">
        <f t="shared" si="5105"/>
        <v>279.47000000000003</v>
      </c>
      <c r="IT9192" s="73">
        <f t="shared" si="5105"/>
        <v>279.47000000000003</v>
      </c>
      <c r="IU9192" s="73">
        <f t="shared" si="5105"/>
        <v>279.47000000000003</v>
      </c>
      <c r="IV9192" s="73">
        <f t="shared" si="5105"/>
        <v>279.47000000000003</v>
      </c>
      <c r="IW9192" s="73">
        <f t="shared" si="5105"/>
        <v>279.47000000000003</v>
      </c>
      <c r="IX9192" s="73">
        <f t="shared" si="5105"/>
        <v>279.47000000000003</v>
      </c>
      <c r="IY9192" s="73">
        <f t="shared" si="5105"/>
        <v>279.47000000000003</v>
      </c>
      <c r="IZ9192" s="73">
        <f t="shared" si="5105"/>
        <v>279.47000000000003</v>
      </c>
      <c r="JA9192" s="73">
        <f t="shared" si="5105"/>
        <v>279.47000000000003</v>
      </c>
      <c r="JB9192" s="73">
        <f t="shared" ref="JB9192:KG9192" si="5106">(JA9192+$F$9100*$F$9102*($F$55/$F$9101*JA9191+$F$55/$F$9101*JA9193))/(1+$F$9100*$F$9102*($F$55/$F$9101+$F$55/$F$9101))</f>
        <v>279.47000000000003</v>
      </c>
      <c r="JC9192" s="73">
        <f t="shared" si="5106"/>
        <v>279.47000000000003</v>
      </c>
      <c r="JD9192" s="73">
        <f t="shared" si="5106"/>
        <v>279.47000000000003</v>
      </c>
      <c r="JE9192" s="73">
        <f t="shared" si="5106"/>
        <v>279.47000000000003</v>
      </c>
      <c r="JF9192" s="73">
        <f t="shared" si="5106"/>
        <v>279.47000000000003</v>
      </c>
      <c r="JG9192" s="73">
        <f t="shared" si="5106"/>
        <v>279.47000000000003</v>
      </c>
      <c r="JH9192" s="73">
        <f t="shared" si="5106"/>
        <v>279.47000000000003</v>
      </c>
      <c r="JI9192" s="73">
        <f t="shared" si="5106"/>
        <v>279.47000000000003</v>
      </c>
      <c r="JJ9192" s="73">
        <f t="shared" si="5106"/>
        <v>279.47000000000003</v>
      </c>
      <c r="JK9192" s="73">
        <f t="shared" si="5106"/>
        <v>279.47000000000003</v>
      </c>
      <c r="JL9192" s="73">
        <f t="shared" si="5106"/>
        <v>279.47000000000003</v>
      </c>
      <c r="JM9192" s="73">
        <f t="shared" si="5106"/>
        <v>279.47000000000003</v>
      </c>
      <c r="JN9192" s="73">
        <f t="shared" si="5106"/>
        <v>279.47000000000003</v>
      </c>
      <c r="JO9192" s="73">
        <f t="shared" si="5106"/>
        <v>279.47000000000003</v>
      </c>
      <c r="JP9192" s="73">
        <f t="shared" si="5106"/>
        <v>279.47000000000003</v>
      </c>
      <c r="JQ9192" s="73">
        <f t="shared" si="5106"/>
        <v>279.47000000000003</v>
      </c>
      <c r="JR9192" s="73">
        <f t="shared" si="5106"/>
        <v>279.47000000000003</v>
      </c>
      <c r="JS9192" s="73">
        <f t="shared" si="5106"/>
        <v>279.47000000000003</v>
      </c>
      <c r="JT9192" s="73">
        <f t="shared" si="5106"/>
        <v>279.47000000000003</v>
      </c>
      <c r="JU9192" s="73">
        <f t="shared" si="5106"/>
        <v>279.47000000000003</v>
      </c>
      <c r="JV9192" s="73">
        <f t="shared" si="5106"/>
        <v>279.47000000000003</v>
      </c>
      <c r="JW9192" s="73">
        <f t="shared" si="5106"/>
        <v>279.47000000000003</v>
      </c>
      <c r="JX9192" s="73">
        <f t="shared" si="5106"/>
        <v>279.47000000000003</v>
      </c>
      <c r="JY9192" s="73">
        <f t="shared" si="5106"/>
        <v>279.47000000000003</v>
      </c>
      <c r="JZ9192" s="73">
        <f t="shared" si="5106"/>
        <v>279.47000000000003</v>
      </c>
      <c r="KA9192" s="73">
        <f t="shared" si="5106"/>
        <v>279.47000000000003</v>
      </c>
      <c r="KB9192" s="73">
        <f t="shared" si="5106"/>
        <v>279.47000000000003</v>
      </c>
      <c r="KC9192" s="73">
        <f t="shared" si="5106"/>
        <v>279.47000000000003</v>
      </c>
      <c r="KD9192" s="73">
        <f t="shared" si="5106"/>
        <v>279.47000000000003</v>
      </c>
      <c r="KE9192" s="73">
        <f t="shared" si="5106"/>
        <v>279.47000000000003</v>
      </c>
      <c r="KF9192" s="73">
        <f t="shared" si="5106"/>
        <v>279.47000000000003</v>
      </c>
      <c r="KG9192" s="73">
        <f t="shared" si="5106"/>
        <v>279.47000000000003</v>
      </c>
      <c r="KH9192">
        <v>279.47000000000003</v>
      </c>
      <c r="KL9192" s="84"/>
      <c r="KP9192" s="84"/>
      <c r="KS9192" s="74"/>
      <c r="KT9192" s="74"/>
      <c r="KU9192" s="16"/>
      <c r="KV9192" s="72"/>
      <c r="KW9192" s="72"/>
      <c r="KX9192" s="16"/>
      <c r="KZ9192" s="16"/>
      <c r="LA9192" s="16"/>
      <c r="LB9192" s="74"/>
      <c r="LC9192" s="74"/>
    </row>
    <row r="9193" spans="2:315" x14ac:dyDescent="0.35">
      <c r="B9193">
        <v>87</v>
      </c>
      <c r="C9193">
        <f t="shared" si="4826"/>
        <v>0.86499999999999999</v>
      </c>
      <c r="E9193" s="92">
        <v>279.47000000000003</v>
      </c>
      <c r="F9193" s="73">
        <f t="shared" ref="F9193:BQ9193" si="5107">(E9193+$F$9100*$F$9102*($F$55/$F$9101*E9192+$F$55/$F$9101*E9194))/(1+$F$9100*$F$9102*($F$55/$F$9101+$F$55/$F$9101))</f>
        <v>279.47000000000003</v>
      </c>
      <c r="G9193" s="73">
        <f t="shared" si="5107"/>
        <v>279.47000000000003</v>
      </c>
      <c r="H9193" s="73">
        <f t="shared" si="5107"/>
        <v>279.47000000000003</v>
      </c>
      <c r="I9193" s="73">
        <f t="shared" si="5107"/>
        <v>279.47000000000003</v>
      </c>
      <c r="J9193" s="73">
        <f t="shared" si="5107"/>
        <v>279.47000000000003</v>
      </c>
      <c r="K9193" s="73">
        <f t="shared" si="5107"/>
        <v>279.47000000000003</v>
      </c>
      <c r="L9193" s="73">
        <f t="shared" si="5107"/>
        <v>279.47000000000003</v>
      </c>
      <c r="M9193" s="73">
        <f t="shared" si="5107"/>
        <v>279.47000000000003</v>
      </c>
      <c r="N9193" s="73">
        <f t="shared" si="5107"/>
        <v>279.47000000000003</v>
      </c>
      <c r="O9193" s="73">
        <f t="shared" si="5107"/>
        <v>279.47000000000003</v>
      </c>
      <c r="P9193" s="73">
        <f t="shared" si="5107"/>
        <v>279.47000000000003</v>
      </c>
      <c r="Q9193" s="73">
        <f t="shared" si="5107"/>
        <v>279.47000000000003</v>
      </c>
      <c r="R9193" s="73">
        <f t="shared" si="5107"/>
        <v>279.47000000000003</v>
      </c>
      <c r="S9193" s="73">
        <f t="shared" si="5107"/>
        <v>279.47000000000003</v>
      </c>
      <c r="T9193" s="73">
        <f t="shared" si="5107"/>
        <v>279.47000000000003</v>
      </c>
      <c r="U9193" s="73">
        <f t="shared" si="5107"/>
        <v>279.47000000000003</v>
      </c>
      <c r="V9193" s="73">
        <f t="shared" si="5107"/>
        <v>279.47000000000003</v>
      </c>
      <c r="W9193" s="73">
        <f t="shared" si="5107"/>
        <v>279.47000000000003</v>
      </c>
      <c r="X9193" s="73">
        <f t="shared" si="5107"/>
        <v>279.47000000000003</v>
      </c>
      <c r="Y9193" s="73">
        <f t="shared" si="5107"/>
        <v>279.47000000000003</v>
      </c>
      <c r="Z9193" s="73">
        <f t="shared" si="5107"/>
        <v>279.47000000000003</v>
      </c>
      <c r="AA9193" s="73">
        <f t="shared" si="5107"/>
        <v>279.47000000000003</v>
      </c>
      <c r="AB9193" s="73">
        <f t="shared" si="5107"/>
        <v>279.47000000000003</v>
      </c>
      <c r="AC9193" s="73">
        <f t="shared" si="5107"/>
        <v>279.47000000000003</v>
      </c>
      <c r="AD9193" s="73">
        <f t="shared" si="5107"/>
        <v>279.47000000000003</v>
      </c>
      <c r="AE9193" s="73">
        <f t="shared" si="5107"/>
        <v>279.47000000000003</v>
      </c>
      <c r="AF9193" s="73">
        <f t="shared" si="5107"/>
        <v>279.47000000000003</v>
      </c>
      <c r="AG9193" s="73">
        <f t="shared" si="5107"/>
        <v>279.47000000000003</v>
      </c>
      <c r="AH9193" s="73">
        <f t="shared" si="5107"/>
        <v>279.47000000000003</v>
      </c>
      <c r="AI9193" s="73">
        <f t="shared" si="5107"/>
        <v>279.47000000000003</v>
      </c>
      <c r="AJ9193" s="73">
        <f t="shared" si="5107"/>
        <v>279.47000000000003</v>
      </c>
      <c r="AK9193" s="73">
        <f t="shared" si="5107"/>
        <v>279.47000000000003</v>
      </c>
      <c r="AL9193" s="73">
        <f t="shared" si="5107"/>
        <v>279.47000000000003</v>
      </c>
      <c r="AM9193" s="73">
        <f t="shared" si="5107"/>
        <v>279.47000000000003</v>
      </c>
      <c r="AN9193" s="73">
        <f t="shared" si="5107"/>
        <v>279.47000000000003</v>
      </c>
      <c r="AO9193" s="73">
        <f t="shared" si="5107"/>
        <v>279.47000000000003</v>
      </c>
      <c r="AP9193" s="73">
        <f t="shared" si="5107"/>
        <v>279.47000000000003</v>
      </c>
      <c r="AQ9193" s="73">
        <f t="shared" si="5107"/>
        <v>279.47000000000003</v>
      </c>
      <c r="AR9193" s="73">
        <f t="shared" si="5107"/>
        <v>279.47000000000003</v>
      </c>
      <c r="AS9193" s="73">
        <f t="shared" si="5107"/>
        <v>279.47000000000003</v>
      </c>
      <c r="AT9193" s="73">
        <f t="shared" si="5107"/>
        <v>279.47000000000003</v>
      </c>
      <c r="AU9193" s="73">
        <f t="shared" si="5107"/>
        <v>279.47000000000003</v>
      </c>
      <c r="AV9193" s="73">
        <f t="shared" si="5107"/>
        <v>279.47000000000003</v>
      </c>
      <c r="AW9193" s="73">
        <f t="shared" si="5107"/>
        <v>279.47000000000003</v>
      </c>
      <c r="AX9193" s="73">
        <f t="shared" si="5107"/>
        <v>279.47000000000003</v>
      </c>
      <c r="AY9193" s="73">
        <f t="shared" si="5107"/>
        <v>279.47000000000003</v>
      </c>
      <c r="AZ9193" s="73">
        <f t="shared" si="5107"/>
        <v>279.47000000000003</v>
      </c>
      <c r="BA9193" s="73">
        <f t="shared" si="5107"/>
        <v>279.47000000000003</v>
      </c>
      <c r="BB9193" s="73">
        <f t="shared" si="5107"/>
        <v>279.47000000000003</v>
      </c>
      <c r="BC9193" s="73">
        <f t="shared" si="5107"/>
        <v>279.47000000000003</v>
      </c>
      <c r="BD9193" s="73">
        <f t="shared" si="5107"/>
        <v>279.47000000000003</v>
      </c>
      <c r="BE9193" s="73">
        <f t="shared" si="5107"/>
        <v>279.47000000000003</v>
      </c>
      <c r="BF9193" s="73">
        <f t="shared" si="5107"/>
        <v>279.47000000000003</v>
      </c>
      <c r="BG9193" s="73">
        <f t="shared" si="5107"/>
        <v>279.47000000000003</v>
      </c>
      <c r="BH9193" s="73">
        <f t="shared" si="5107"/>
        <v>279.47000000000003</v>
      </c>
      <c r="BI9193" s="73">
        <f t="shared" si="5107"/>
        <v>279.47000000000003</v>
      </c>
      <c r="BJ9193" s="73">
        <f t="shared" si="5107"/>
        <v>279.47000000000003</v>
      </c>
      <c r="BK9193" s="73">
        <f t="shared" si="5107"/>
        <v>279.47000000000003</v>
      </c>
      <c r="BL9193" s="73">
        <f t="shared" si="5107"/>
        <v>279.47000000000003</v>
      </c>
      <c r="BM9193" s="73">
        <f t="shared" si="5107"/>
        <v>279.47000000000003</v>
      </c>
      <c r="BN9193" s="73">
        <f t="shared" si="5107"/>
        <v>279.47000000000003</v>
      </c>
      <c r="BO9193" s="73">
        <f t="shared" si="5107"/>
        <v>279.47000000000003</v>
      </c>
      <c r="BP9193" s="73">
        <f t="shared" si="5107"/>
        <v>279.47000000000003</v>
      </c>
      <c r="BQ9193" s="73">
        <f t="shared" si="5107"/>
        <v>279.47000000000003</v>
      </c>
      <c r="BR9193" s="73">
        <f t="shared" ref="BR9193:EC9193" si="5108">(BQ9193+$F$9100*$F$9102*($F$55/$F$9101*BQ9192+$F$55/$F$9101*BQ9194))/(1+$F$9100*$F$9102*($F$55/$F$9101+$F$55/$F$9101))</f>
        <v>279.47000000000003</v>
      </c>
      <c r="BS9193" s="73">
        <f t="shared" si="5108"/>
        <v>279.47000000000003</v>
      </c>
      <c r="BT9193" s="73">
        <f t="shared" si="5108"/>
        <v>279.47000000000003</v>
      </c>
      <c r="BU9193" s="73">
        <f t="shared" si="5108"/>
        <v>279.47000000000003</v>
      </c>
      <c r="BV9193" s="73">
        <f t="shared" si="5108"/>
        <v>279.47000000000003</v>
      </c>
      <c r="BW9193" s="73">
        <f t="shared" si="5108"/>
        <v>279.47000000000003</v>
      </c>
      <c r="BX9193" s="73">
        <f t="shared" si="5108"/>
        <v>279.47000000000003</v>
      </c>
      <c r="BY9193" s="73">
        <f t="shared" si="5108"/>
        <v>279.47000000000003</v>
      </c>
      <c r="BZ9193" s="73">
        <f t="shared" si="5108"/>
        <v>279.47000000000003</v>
      </c>
      <c r="CA9193" s="73">
        <f t="shared" si="5108"/>
        <v>279.47000000000003</v>
      </c>
      <c r="CB9193" s="73">
        <f t="shared" si="5108"/>
        <v>279.47000000000003</v>
      </c>
      <c r="CC9193" s="73">
        <f t="shared" si="5108"/>
        <v>279.47000000000003</v>
      </c>
      <c r="CD9193" s="73">
        <f t="shared" si="5108"/>
        <v>279.47000000000003</v>
      </c>
      <c r="CE9193" s="73">
        <f t="shared" si="5108"/>
        <v>279.47000000000003</v>
      </c>
      <c r="CF9193" s="73">
        <f t="shared" si="5108"/>
        <v>279.47000000000003</v>
      </c>
      <c r="CG9193" s="73">
        <f t="shared" si="5108"/>
        <v>279.47000000000003</v>
      </c>
      <c r="CH9193" s="73">
        <f t="shared" si="5108"/>
        <v>279.47000000000003</v>
      </c>
      <c r="CI9193" s="73">
        <f t="shared" si="5108"/>
        <v>279.47000000000003</v>
      </c>
      <c r="CJ9193" s="73">
        <f t="shared" si="5108"/>
        <v>279.47000000000003</v>
      </c>
      <c r="CK9193" s="73">
        <f t="shared" si="5108"/>
        <v>279.47000000000003</v>
      </c>
      <c r="CL9193" s="73">
        <f t="shared" si="5108"/>
        <v>279.47000000000003</v>
      </c>
      <c r="CM9193" s="73">
        <f t="shared" si="5108"/>
        <v>279.47000000000003</v>
      </c>
      <c r="CN9193" s="73">
        <f t="shared" si="5108"/>
        <v>279.47000000000003</v>
      </c>
      <c r="CO9193" s="73">
        <f t="shared" si="5108"/>
        <v>279.47000000000003</v>
      </c>
      <c r="CP9193" s="73">
        <f t="shared" si="5108"/>
        <v>279.47000000000003</v>
      </c>
      <c r="CQ9193" s="73">
        <f t="shared" si="5108"/>
        <v>279.47000000000003</v>
      </c>
      <c r="CR9193" s="73">
        <f t="shared" si="5108"/>
        <v>279.47000000000003</v>
      </c>
      <c r="CS9193" s="73">
        <f t="shared" si="5108"/>
        <v>279.47000000000003</v>
      </c>
      <c r="CT9193" s="73">
        <f t="shared" si="5108"/>
        <v>279.47000000000003</v>
      </c>
      <c r="CU9193" s="73">
        <f t="shared" si="5108"/>
        <v>279.47000000000003</v>
      </c>
      <c r="CV9193" s="73">
        <f t="shared" si="5108"/>
        <v>279.47000000000003</v>
      </c>
      <c r="CW9193" s="73">
        <f t="shared" si="5108"/>
        <v>279.47000000000003</v>
      </c>
      <c r="CX9193" s="73">
        <f t="shared" si="5108"/>
        <v>279.47000000000003</v>
      </c>
      <c r="CY9193" s="73">
        <f t="shared" si="5108"/>
        <v>279.47000000000003</v>
      </c>
      <c r="CZ9193" s="73">
        <f t="shared" si="5108"/>
        <v>279.47000000000003</v>
      </c>
      <c r="DA9193" s="73">
        <f t="shared" si="5108"/>
        <v>279.47000000000003</v>
      </c>
      <c r="DB9193" s="73">
        <f t="shared" si="5108"/>
        <v>279.47000000000003</v>
      </c>
      <c r="DC9193" s="73">
        <f t="shared" si="5108"/>
        <v>279.47000000000003</v>
      </c>
      <c r="DD9193" s="73">
        <f t="shared" si="5108"/>
        <v>279.47000000000003</v>
      </c>
      <c r="DE9193" s="73">
        <f t="shared" si="5108"/>
        <v>279.47000000000003</v>
      </c>
      <c r="DF9193" s="73">
        <f t="shared" si="5108"/>
        <v>279.47000000000003</v>
      </c>
      <c r="DG9193" s="73">
        <f t="shared" si="5108"/>
        <v>279.47000000000003</v>
      </c>
      <c r="DH9193" s="73">
        <f t="shared" si="5108"/>
        <v>279.47000000000003</v>
      </c>
      <c r="DI9193" s="73">
        <f t="shared" si="5108"/>
        <v>279.47000000000003</v>
      </c>
      <c r="DJ9193" s="73">
        <f t="shared" si="5108"/>
        <v>279.47000000000003</v>
      </c>
      <c r="DK9193" s="73">
        <f t="shared" si="5108"/>
        <v>279.47000000000003</v>
      </c>
      <c r="DL9193" s="73">
        <f t="shared" si="5108"/>
        <v>279.47000000000003</v>
      </c>
      <c r="DM9193" s="73">
        <f t="shared" si="5108"/>
        <v>279.47000000000003</v>
      </c>
      <c r="DN9193" s="73">
        <f t="shared" si="5108"/>
        <v>279.47000000000003</v>
      </c>
      <c r="DO9193" s="73">
        <f t="shared" si="5108"/>
        <v>279.47000000000003</v>
      </c>
      <c r="DP9193" s="73">
        <f t="shared" si="5108"/>
        <v>279.47000000000003</v>
      </c>
      <c r="DQ9193" s="73">
        <f t="shared" si="5108"/>
        <v>279.47000000000003</v>
      </c>
      <c r="DR9193" s="73">
        <f t="shared" si="5108"/>
        <v>279.47000000000003</v>
      </c>
      <c r="DS9193" s="73">
        <f t="shared" si="5108"/>
        <v>279.47000000000003</v>
      </c>
      <c r="DT9193" s="73">
        <f t="shared" si="5108"/>
        <v>279.47000000000003</v>
      </c>
      <c r="DU9193" s="73">
        <f t="shared" si="5108"/>
        <v>279.47000000000003</v>
      </c>
      <c r="DV9193" s="73">
        <f t="shared" si="5108"/>
        <v>279.47000000000003</v>
      </c>
      <c r="DW9193" s="73">
        <f t="shared" si="5108"/>
        <v>279.47000000000003</v>
      </c>
      <c r="DX9193" s="73">
        <f t="shared" si="5108"/>
        <v>279.47000000000003</v>
      </c>
      <c r="DY9193" s="73">
        <f t="shared" si="5108"/>
        <v>279.47000000000003</v>
      </c>
      <c r="DZ9193" s="73">
        <f t="shared" si="5108"/>
        <v>279.47000000000003</v>
      </c>
      <c r="EA9193" s="73">
        <f t="shared" si="5108"/>
        <v>279.47000000000003</v>
      </c>
      <c r="EB9193" s="73">
        <f t="shared" si="5108"/>
        <v>279.47000000000003</v>
      </c>
      <c r="EC9193" s="73">
        <f t="shared" si="5108"/>
        <v>279.47000000000003</v>
      </c>
      <c r="ED9193" s="73">
        <f t="shared" ref="ED9193:GO9193" si="5109">(EC9193+$F$9100*$F$9102*($F$55/$F$9101*EC9192+$F$55/$F$9101*EC9194))/(1+$F$9100*$F$9102*($F$55/$F$9101+$F$55/$F$9101))</f>
        <v>279.47000000000003</v>
      </c>
      <c r="EE9193" s="73">
        <f t="shared" si="5109"/>
        <v>279.47000000000003</v>
      </c>
      <c r="EF9193" s="73">
        <f t="shared" si="5109"/>
        <v>279.47000000000003</v>
      </c>
      <c r="EG9193" s="73">
        <f t="shared" si="5109"/>
        <v>279.47000000000003</v>
      </c>
      <c r="EH9193" s="73">
        <f t="shared" si="5109"/>
        <v>279.47000000000003</v>
      </c>
      <c r="EI9193" s="73">
        <f t="shared" si="5109"/>
        <v>279.47000000000003</v>
      </c>
      <c r="EJ9193" s="73">
        <f t="shared" si="5109"/>
        <v>279.47000000000003</v>
      </c>
      <c r="EK9193" s="73">
        <f t="shared" si="5109"/>
        <v>279.47000000000003</v>
      </c>
      <c r="EL9193" s="73">
        <f t="shared" si="5109"/>
        <v>279.47000000000003</v>
      </c>
      <c r="EM9193" s="73">
        <f t="shared" si="5109"/>
        <v>279.47000000000003</v>
      </c>
      <c r="EN9193" s="73">
        <f t="shared" si="5109"/>
        <v>279.47000000000003</v>
      </c>
      <c r="EO9193" s="73">
        <f t="shared" si="5109"/>
        <v>279.47000000000003</v>
      </c>
      <c r="EP9193" s="73">
        <f t="shared" si="5109"/>
        <v>279.47000000000003</v>
      </c>
      <c r="EQ9193" s="73">
        <f t="shared" si="5109"/>
        <v>279.47000000000003</v>
      </c>
      <c r="ER9193" s="73">
        <f t="shared" si="5109"/>
        <v>279.47000000000003</v>
      </c>
      <c r="ES9193" s="73">
        <f t="shared" si="5109"/>
        <v>279.47000000000003</v>
      </c>
      <c r="ET9193" s="73">
        <f t="shared" si="5109"/>
        <v>279.47000000000003</v>
      </c>
      <c r="EU9193" s="73">
        <f t="shared" si="5109"/>
        <v>279.47000000000003</v>
      </c>
      <c r="EV9193" s="73">
        <f t="shared" si="5109"/>
        <v>279.47000000000003</v>
      </c>
      <c r="EW9193" s="73">
        <f t="shared" si="5109"/>
        <v>279.47000000000003</v>
      </c>
      <c r="EX9193" s="73">
        <f t="shared" si="5109"/>
        <v>279.47000000000003</v>
      </c>
      <c r="EY9193" s="73">
        <f t="shared" si="5109"/>
        <v>279.47000000000003</v>
      </c>
      <c r="EZ9193" s="73">
        <f t="shared" si="5109"/>
        <v>279.47000000000003</v>
      </c>
      <c r="FA9193" s="73">
        <f t="shared" si="5109"/>
        <v>279.47000000000003</v>
      </c>
      <c r="FB9193" s="73">
        <f t="shared" si="5109"/>
        <v>279.47000000000003</v>
      </c>
      <c r="FC9193" s="73">
        <f t="shared" si="5109"/>
        <v>279.47000000000003</v>
      </c>
      <c r="FD9193" s="73">
        <f t="shared" si="5109"/>
        <v>279.47000000000003</v>
      </c>
      <c r="FE9193" s="73">
        <f t="shared" si="5109"/>
        <v>279.47000000000003</v>
      </c>
      <c r="FF9193" s="73">
        <f t="shared" si="5109"/>
        <v>279.47000000000003</v>
      </c>
      <c r="FG9193" s="73">
        <f t="shared" si="5109"/>
        <v>279.47000000000003</v>
      </c>
      <c r="FH9193" s="73">
        <f t="shared" si="5109"/>
        <v>279.47000000000003</v>
      </c>
      <c r="FI9193" s="73">
        <f t="shared" si="5109"/>
        <v>279.47000000000003</v>
      </c>
      <c r="FJ9193" s="73">
        <f t="shared" si="5109"/>
        <v>279.47000000000003</v>
      </c>
      <c r="FK9193" s="73">
        <f t="shared" si="5109"/>
        <v>279.47000000000003</v>
      </c>
      <c r="FL9193" s="73">
        <f t="shared" si="5109"/>
        <v>279.47000000000003</v>
      </c>
      <c r="FM9193" s="73">
        <f t="shared" si="5109"/>
        <v>279.47000000000003</v>
      </c>
      <c r="FN9193" s="73">
        <f t="shared" si="5109"/>
        <v>279.47000000000003</v>
      </c>
      <c r="FO9193" s="73">
        <f t="shared" si="5109"/>
        <v>279.47000000000003</v>
      </c>
      <c r="FP9193" s="73">
        <f t="shared" si="5109"/>
        <v>279.47000000000003</v>
      </c>
      <c r="FQ9193" s="73">
        <f t="shared" si="5109"/>
        <v>279.47000000000003</v>
      </c>
      <c r="FR9193" s="73">
        <f t="shared" si="5109"/>
        <v>279.47000000000003</v>
      </c>
      <c r="FS9193" s="73">
        <f t="shared" si="5109"/>
        <v>279.47000000000003</v>
      </c>
      <c r="FT9193" s="73">
        <f t="shared" si="5109"/>
        <v>279.47000000000003</v>
      </c>
      <c r="FU9193" s="73">
        <f t="shared" si="5109"/>
        <v>279.47000000000003</v>
      </c>
      <c r="FV9193" s="73">
        <f t="shared" si="5109"/>
        <v>279.47000000000003</v>
      </c>
      <c r="FW9193" s="73">
        <f t="shared" si="5109"/>
        <v>279.47000000000003</v>
      </c>
      <c r="FX9193" s="73">
        <f t="shared" si="5109"/>
        <v>279.47000000000003</v>
      </c>
      <c r="FY9193" s="73">
        <f t="shared" si="5109"/>
        <v>279.47000000000003</v>
      </c>
      <c r="FZ9193" s="73">
        <f t="shared" si="5109"/>
        <v>279.47000000000003</v>
      </c>
      <c r="GA9193" s="73">
        <f t="shared" si="5109"/>
        <v>279.47000000000003</v>
      </c>
      <c r="GB9193" s="73">
        <f t="shared" si="5109"/>
        <v>279.47000000000003</v>
      </c>
      <c r="GC9193" s="73">
        <f t="shared" si="5109"/>
        <v>279.47000000000003</v>
      </c>
      <c r="GD9193" s="73">
        <f t="shared" si="5109"/>
        <v>279.47000000000003</v>
      </c>
      <c r="GE9193" s="73">
        <f t="shared" si="5109"/>
        <v>279.47000000000003</v>
      </c>
      <c r="GF9193" s="73">
        <f t="shared" si="5109"/>
        <v>279.47000000000003</v>
      </c>
      <c r="GG9193" s="73">
        <f t="shared" si="5109"/>
        <v>279.47000000000003</v>
      </c>
      <c r="GH9193" s="73">
        <f t="shared" si="5109"/>
        <v>279.47000000000003</v>
      </c>
      <c r="GI9193" s="73">
        <f t="shared" si="5109"/>
        <v>279.47000000000003</v>
      </c>
      <c r="GJ9193" s="73">
        <f t="shared" si="5109"/>
        <v>279.47000000000003</v>
      </c>
      <c r="GK9193" s="73">
        <f t="shared" si="5109"/>
        <v>279.47000000000003</v>
      </c>
      <c r="GL9193" s="73">
        <f t="shared" si="5109"/>
        <v>279.47000000000003</v>
      </c>
      <c r="GM9193" s="73">
        <f t="shared" si="5109"/>
        <v>279.47000000000003</v>
      </c>
      <c r="GN9193" s="73">
        <f t="shared" si="5109"/>
        <v>279.47000000000003</v>
      </c>
      <c r="GO9193" s="73">
        <f t="shared" si="5109"/>
        <v>279.47000000000003</v>
      </c>
      <c r="GP9193" s="73">
        <f t="shared" ref="GP9193:JA9193" si="5110">(GO9193+$F$9100*$F$9102*($F$55/$F$9101*GO9192+$F$55/$F$9101*GO9194))/(1+$F$9100*$F$9102*($F$55/$F$9101+$F$55/$F$9101))</f>
        <v>279.47000000000003</v>
      </c>
      <c r="GQ9193" s="73">
        <f t="shared" si="5110"/>
        <v>279.47000000000003</v>
      </c>
      <c r="GR9193" s="73">
        <f t="shared" si="5110"/>
        <v>279.47000000000003</v>
      </c>
      <c r="GS9193" s="73">
        <f t="shared" si="5110"/>
        <v>279.47000000000003</v>
      </c>
      <c r="GT9193" s="73">
        <f t="shared" si="5110"/>
        <v>279.47000000000003</v>
      </c>
      <c r="GU9193" s="73">
        <f t="shared" si="5110"/>
        <v>279.47000000000003</v>
      </c>
      <c r="GV9193" s="73">
        <f t="shared" si="5110"/>
        <v>279.47000000000003</v>
      </c>
      <c r="GW9193" s="73">
        <f t="shared" si="5110"/>
        <v>279.47000000000003</v>
      </c>
      <c r="GX9193" s="73">
        <f t="shared" si="5110"/>
        <v>279.47000000000003</v>
      </c>
      <c r="GY9193" s="73">
        <f t="shared" si="5110"/>
        <v>279.47000000000003</v>
      </c>
      <c r="GZ9193" s="73">
        <f t="shared" si="5110"/>
        <v>279.47000000000003</v>
      </c>
      <c r="HA9193" s="73">
        <f t="shared" si="5110"/>
        <v>279.47000000000003</v>
      </c>
      <c r="HB9193" s="73">
        <f t="shared" si="5110"/>
        <v>279.47000000000003</v>
      </c>
      <c r="HC9193" s="73">
        <f t="shared" si="5110"/>
        <v>279.47000000000003</v>
      </c>
      <c r="HD9193" s="73">
        <f t="shared" si="5110"/>
        <v>279.47000000000003</v>
      </c>
      <c r="HE9193" s="73">
        <f t="shared" si="5110"/>
        <v>279.47000000000003</v>
      </c>
      <c r="HF9193" s="73">
        <f t="shared" si="5110"/>
        <v>279.47000000000003</v>
      </c>
      <c r="HG9193" s="73">
        <f t="shared" si="5110"/>
        <v>279.47000000000003</v>
      </c>
      <c r="HH9193" s="73">
        <f t="shared" si="5110"/>
        <v>279.47000000000003</v>
      </c>
      <c r="HI9193" s="73">
        <f t="shared" si="5110"/>
        <v>279.47000000000003</v>
      </c>
      <c r="HJ9193" s="73">
        <f t="shared" si="5110"/>
        <v>279.47000000000003</v>
      </c>
      <c r="HK9193" s="73">
        <f t="shared" si="5110"/>
        <v>279.47000000000003</v>
      </c>
      <c r="HL9193" s="73">
        <f t="shared" si="5110"/>
        <v>279.47000000000003</v>
      </c>
      <c r="HM9193" s="73">
        <f t="shared" si="5110"/>
        <v>279.47000000000003</v>
      </c>
      <c r="HN9193" s="73">
        <f t="shared" si="5110"/>
        <v>279.47000000000003</v>
      </c>
      <c r="HO9193" s="73">
        <f t="shared" si="5110"/>
        <v>279.47000000000003</v>
      </c>
      <c r="HP9193" s="73">
        <f t="shared" si="5110"/>
        <v>279.47000000000003</v>
      </c>
      <c r="HQ9193" s="73">
        <f t="shared" si="5110"/>
        <v>279.47000000000003</v>
      </c>
      <c r="HR9193" s="73">
        <f t="shared" si="5110"/>
        <v>279.47000000000003</v>
      </c>
      <c r="HS9193" s="73">
        <f t="shared" si="5110"/>
        <v>279.47000000000003</v>
      </c>
      <c r="HT9193" s="73">
        <f t="shared" si="5110"/>
        <v>279.47000000000003</v>
      </c>
      <c r="HU9193" s="73">
        <f t="shared" si="5110"/>
        <v>279.47000000000003</v>
      </c>
      <c r="HV9193" s="73">
        <f t="shared" si="5110"/>
        <v>279.47000000000003</v>
      </c>
      <c r="HW9193" s="73">
        <f t="shared" si="5110"/>
        <v>279.47000000000003</v>
      </c>
      <c r="HX9193" s="73">
        <f t="shared" si="5110"/>
        <v>279.47000000000003</v>
      </c>
      <c r="HY9193" s="73">
        <f t="shared" si="5110"/>
        <v>279.47000000000003</v>
      </c>
      <c r="HZ9193" s="73">
        <f t="shared" si="5110"/>
        <v>279.47000000000003</v>
      </c>
      <c r="IA9193" s="73">
        <f t="shared" si="5110"/>
        <v>279.47000000000003</v>
      </c>
      <c r="IB9193" s="73">
        <f t="shared" si="5110"/>
        <v>279.47000000000003</v>
      </c>
      <c r="IC9193" s="73">
        <f t="shared" si="5110"/>
        <v>279.47000000000003</v>
      </c>
      <c r="ID9193" s="73">
        <f t="shared" si="5110"/>
        <v>279.47000000000003</v>
      </c>
      <c r="IE9193" s="73">
        <f t="shared" si="5110"/>
        <v>279.47000000000003</v>
      </c>
      <c r="IF9193" s="73">
        <f t="shared" si="5110"/>
        <v>279.47000000000003</v>
      </c>
      <c r="IG9193" s="73">
        <f t="shared" si="5110"/>
        <v>279.47000000000003</v>
      </c>
      <c r="IH9193" s="73">
        <f t="shared" si="5110"/>
        <v>279.47000000000003</v>
      </c>
      <c r="II9193" s="73">
        <f t="shared" si="5110"/>
        <v>279.47000000000003</v>
      </c>
      <c r="IJ9193" s="73">
        <f t="shared" si="5110"/>
        <v>279.47000000000003</v>
      </c>
      <c r="IK9193" s="73">
        <f t="shared" si="5110"/>
        <v>279.47000000000003</v>
      </c>
      <c r="IL9193" s="73">
        <f t="shared" si="5110"/>
        <v>279.47000000000003</v>
      </c>
      <c r="IM9193" s="73">
        <f t="shared" si="5110"/>
        <v>279.47000000000003</v>
      </c>
      <c r="IN9193" s="73">
        <f t="shared" si="5110"/>
        <v>279.47000000000003</v>
      </c>
      <c r="IO9193" s="73">
        <f t="shared" si="5110"/>
        <v>279.47000000000003</v>
      </c>
      <c r="IP9193" s="73">
        <f t="shared" si="5110"/>
        <v>279.47000000000003</v>
      </c>
      <c r="IQ9193" s="73">
        <f t="shared" si="5110"/>
        <v>279.47000000000003</v>
      </c>
      <c r="IR9193" s="73">
        <f t="shared" si="5110"/>
        <v>279.47000000000003</v>
      </c>
      <c r="IS9193" s="73">
        <f t="shared" si="5110"/>
        <v>279.47000000000003</v>
      </c>
      <c r="IT9193" s="73">
        <f t="shared" si="5110"/>
        <v>279.47000000000003</v>
      </c>
      <c r="IU9193" s="73">
        <f t="shared" si="5110"/>
        <v>279.47000000000003</v>
      </c>
      <c r="IV9193" s="73">
        <f t="shared" si="5110"/>
        <v>279.47000000000003</v>
      </c>
      <c r="IW9193" s="73">
        <f t="shared" si="5110"/>
        <v>279.47000000000003</v>
      </c>
      <c r="IX9193" s="73">
        <f t="shared" si="5110"/>
        <v>279.47000000000003</v>
      </c>
      <c r="IY9193" s="73">
        <f t="shared" si="5110"/>
        <v>279.47000000000003</v>
      </c>
      <c r="IZ9193" s="73">
        <f t="shared" si="5110"/>
        <v>279.47000000000003</v>
      </c>
      <c r="JA9193" s="73">
        <f t="shared" si="5110"/>
        <v>279.47000000000003</v>
      </c>
      <c r="JB9193" s="73">
        <f t="shared" ref="JB9193:KG9193" si="5111">(JA9193+$F$9100*$F$9102*($F$55/$F$9101*JA9192+$F$55/$F$9101*JA9194))/(1+$F$9100*$F$9102*($F$55/$F$9101+$F$55/$F$9101))</f>
        <v>279.47000000000003</v>
      </c>
      <c r="JC9193" s="73">
        <f t="shared" si="5111"/>
        <v>279.47000000000003</v>
      </c>
      <c r="JD9193" s="73">
        <f t="shared" si="5111"/>
        <v>279.47000000000003</v>
      </c>
      <c r="JE9193" s="73">
        <f t="shared" si="5111"/>
        <v>279.47000000000003</v>
      </c>
      <c r="JF9193" s="73">
        <f t="shared" si="5111"/>
        <v>279.47000000000003</v>
      </c>
      <c r="JG9193" s="73">
        <f t="shared" si="5111"/>
        <v>279.47000000000003</v>
      </c>
      <c r="JH9193" s="73">
        <f t="shared" si="5111"/>
        <v>279.47000000000003</v>
      </c>
      <c r="JI9193" s="73">
        <f t="shared" si="5111"/>
        <v>279.47000000000003</v>
      </c>
      <c r="JJ9193" s="73">
        <f t="shared" si="5111"/>
        <v>279.47000000000003</v>
      </c>
      <c r="JK9193" s="73">
        <f t="shared" si="5111"/>
        <v>279.47000000000003</v>
      </c>
      <c r="JL9193" s="73">
        <f t="shared" si="5111"/>
        <v>279.47000000000003</v>
      </c>
      <c r="JM9193" s="73">
        <f t="shared" si="5111"/>
        <v>279.47000000000003</v>
      </c>
      <c r="JN9193" s="73">
        <f t="shared" si="5111"/>
        <v>279.47000000000003</v>
      </c>
      <c r="JO9193" s="73">
        <f t="shared" si="5111"/>
        <v>279.47000000000003</v>
      </c>
      <c r="JP9193" s="73">
        <f t="shared" si="5111"/>
        <v>279.47000000000003</v>
      </c>
      <c r="JQ9193" s="73">
        <f t="shared" si="5111"/>
        <v>279.47000000000003</v>
      </c>
      <c r="JR9193" s="73">
        <f t="shared" si="5111"/>
        <v>279.47000000000003</v>
      </c>
      <c r="JS9193" s="73">
        <f t="shared" si="5111"/>
        <v>279.47000000000003</v>
      </c>
      <c r="JT9193" s="73">
        <f t="shared" si="5111"/>
        <v>279.47000000000003</v>
      </c>
      <c r="JU9193" s="73">
        <f t="shared" si="5111"/>
        <v>279.47000000000003</v>
      </c>
      <c r="JV9193" s="73">
        <f t="shared" si="5111"/>
        <v>279.47000000000003</v>
      </c>
      <c r="JW9193" s="73">
        <f t="shared" si="5111"/>
        <v>279.47000000000003</v>
      </c>
      <c r="JX9193" s="73">
        <f t="shared" si="5111"/>
        <v>279.47000000000003</v>
      </c>
      <c r="JY9193" s="73">
        <f t="shared" si="5111"/>
        <v>279.47000000000003</v>
      </c>
      <c r="JZ9193" s="73">
        <f t="shared" si="5111"/>
        <v>279.47000000000003</v>
      </c>
      <c r="KA9193" s="73">
        <f t="shared" si="5111"/>
        <v>279.47000000000003</v>
      </c>
      <c r="KB9193" s="73">
        <f t="shared" si="5111"/>
        <v>279.47000000000003</v>
      </c>
      <c r="KC9193" s="73">
        <f t="shared" si="5111"/>
        <v>279.47000000000003</v>
      </c>
      <c r="KD9193" s="73">
        <f t="shared" si="5111"/>
        <v>279.47000000000003</v>
      </c>
      <c r="KE9193" s="73">
        <f t="shared" si="5111"/>
        <v>279.47000000000003</v>
      </c>
      <c r="KF9193" s="73">
        <f t="shared" si="5111"/>
        <v>279.47000000000003</v>
      </c>
      <c r="KG9193" s="73">
        <f t="shared" si="5111"/>
        <v>279.47000000000003</v>
      </c>
      <c r="KH9193">
        <v>279.47000000000003</v>
      </c>
      <c r="KL9193" s="84"/>
      <c r="KP9193" s="84"/>
      <c r="KS9193" s="74"/>
      <c r="KT9193" s="74"/>
      <c r="KU9193" s="16"/>
      <c r="KV9193" s="72"/>
      <c r="KW9193" s="72"/>
      <c r="KX9193" s="16"/>
      <c r="KZ9193" s="16"/>
      <c r="LA9193" s="16"/>
      <c r="LB9193" s="74"/>
      <c r="LC9193" s="74"/>
    </row>
    <row r="9194" spans="2:315" x14ac:dyDescent="0.35">
      <c r="B9194">
        <v>88</v>
      </c>
      <c r="C9194">
        <f t="shared" si="4826"/>
        <v>0.875</v>
      </c>
      <c r="E9194" s="92">
        <v>279.47000000000003</v>
      </c>
      <c r="F9194" s="73">
        <f t="shared" ref="F9194:BQ9194" si="5112">(E9194+$F$9100*$F$9102*($F$55/$F$9101*E9193+$F$55/$F$9101*E9195))/(1+$F$9100*$F$9102*($F$55/$F$9101+$F$55/$F$9101))</f>
        <v>279.47000000000003</v>
      </c>
      <c r="G9194" s="73">
        <f t="shared" si="5112"/>
        <v>279.47000000000003</v>
      </c>
      <c r="H9194" s="73">
        <f t="shared" si="5112"/>
        <v>279.47000000000003</v>
      </c>
      <c r="I9194" s="73">
        <f t="shared" si="5112"/>
        <v>279.47000000000003</v>
      </c>
      <c r="J9194" s="73">
        <f t="shared" si="5112"/>
        <v>279.47000000000003</v>
      </c>
      <c r="K9194" s="73">
        <f t="shared" si="5112"/>
        <v>279.47000000000003</v>
      </c>
      <c r="L9194" s="73">
        <f t="shared" si="5112"/>
        <v>279.47000000000003</v>
      </c>
      <c r="M9194" s="73">
        <f t="shared" si="5112"/>
        <v>279.47000000000003</v>
      </c>
      <c r="N9194" s="73">
        <f t="shared" si="5112"/>
        <v>279.47000000000003</v>
      </c>
      <c r="O9194" s="73">
        <f t="shared" si="5112"/>
        <v>279.47000000000003</v>
      </c>
      <c r="P9194" s="73">
        <f t="shared" si="5112"/>
        <v>279.47000000000003</v>
      </c>
      <c r="Q9194" s="73">
        <f t="shared" si="5112"/>
        <v>279.47000000000003</v>
      </c>
      <c r="R9194" s="73">
        <f t="shared" si="5112"/>
        <v>279.47000000000003</v>
      </c>
      <c r="S9194" s="73">
        <f t="shared" si="5112"/>
        <v>279.47000000000003</v>
      </c>
      <c r="T9194" s="73">
        <f t="shared" si="5112"/>
        <v>279.47000000000003</v>
      </c>
      <c r="U9194" s="73">
        <f t="shared" si="5112"/>
        <v>279.47000000000003</v>
      </c>
      <c r="V9194" s="73">
        <f t="shared" si="5112"/>
        <v>279.47000000000003</v>
      </c>
      <c r="W9194" s="73">
        <f t="shared" si="5112"/>
        <v>279.47000000000003</v>
      </c>
      <c r="X9194" s="73">
        <f t="shared" si="5112"/>
        <v>279.47000000000003</v>
      </c>
      <c r="Y9194" s="73">
        <f t="shared" si="5112"/>
        <v>279.47000000000003</v>
      </c>
      <c r="Z9194" s="73">
        <f t="shared" si="5112"/>
        <v>279.47000000000003</v>
      </c>
      <c r="AA9194" s="73">
        <f t="shared" si="5112"/>
        <v>279.47000000000003</v>
      </c>
      <c r="AB9194" s="73">
        <f t="shared" si="5112"/>
        <v>279.47000000000003</v>
      </c>
      <c r="AC9194" s="73">
        <f t="shared" si="5112"/>
        <v>279.47000000000003</v>
      </c>
      <c r="AD9194" s="73">
        <f t="shared" si="5112"/>
        <v>279.47000000000003</v>
      </c>
      <c r="AE9194" s="73">
        <f t="shared" si="5112"/>
        <v>279.47000000000003</v>
      </c>
      <c r="AF9194" s="73">
        <f t="shared" si="5112"/>
        <v>279.47000000000003</v>
      </c>
      <c r="AG9194" s="73">
        <f t="shared" si="5112"/>
        <v>279.47000000000003</v>
      </c>
      <c r="AH9194" s="73">
        <f t="shared" si="5112"/>
        <v>279.47000000000003</v>
      </c>
      <c r="AI9194" s="73">
        <f t="shared" si="5112"/>
        <v>279.47000000000003</v>
      </c>
      <c r="AJ9194" s="73">
        <f t="shared" si="5112"/>
        <v>279.47000000000003</v>
      </c>
      <c r="AK9194" s="73">
        <f t="shared" si="5112"/>
        <v>279.47000000000003</v>
      </c>
      <c r="AL9194" s="73">
        <f t="shared" si="5112"/>
        <v>279.47000000000003</v>
      </c>
      <c r="AM9194" s="73">
        <f t="shared" si="5112"/>
        <v>279.47000000000003</v>
      </c>
      <c r="AN9194" s="73">
        <f t="shared" si="5112"/>
        <v>279.47000000000003</v>
      </c>
      <c r="AO9194" s="73">
        <f t="shared" si="5112"/>
        <v>279.47000000000003</v>
      </c>
      <c r="AP9194" s="73">
        <f t="shared" si="5112"/>
        <v>279.47000000000003</v>
      </c>
      <c r="AQ9194" s="73">
        <f t="shared" si="5112"/>
        <v>279.47000000000003</v>
      </c>
      <c r="AR9194" s="73">
        <f t="shared" si="5112"/>
        <v>279.47000000000003</v>
      </c>
      <c r="AS9194" s="73">
        <f t="shared" si="5112"/>
        <v>279.47000000000003</v>
      </c>
      <c r="AT9194" s="73">
        <f t="shared" si="5112"/>
        <v>279.47000000000003</v>
      </c>
      <c r="AU9194" s="73">
        <f t="shared" si="5112"/>
        <v>279.47000000000003</v>
      </c>
      <c r="AV9194" s="73">
        <f t="shared" si="5112"/>
        <v>279.47000000000003</v>
      </c>
      <c r="AW9194" s="73">
        <f t="shared" si="5112"/>
        <v>279.47000000000003</v>
      </c>
      <c r="AX9194" s="73">
        <f t="shared" si="5112"/>
        <v>279.47000000000003</v>
      </c>
      <c r="AY9194" s="73">
        <f t="shared" si="5112"/>
        <v>279.47000000000003</v>
      </c>
      <c r="AZ9194" s="73">
        <f t="shared" si="5112"/>
        <v>279.47000000000003</v>
      </c>
      <c r="BA9194" s="73">
        <f t="shared" si="5112"/>
        <v>279.47000000000003</v>
      </c>
      <c r="BB9194" s="73">
        <f t="shared" si="5112"/>
        <v>279.47000000000003</v>
      </c>
      <c r="BC9194" s="73">
        <f t="shared" si="5112"/>
        <v>279.47000000000003</v>
      </c>
      <c r="BD9194" s="73">
        <f t="shared" si="5112"/>
        <v>279.47000000000003</v>
      </c>
      <c r="BE9194" s="73">
        <f t="shared" si="5112"/>
        <v>279.47000000000003</v>
      </c>
      <c r="BF9194" s="73">
        <f t="shared" si="5112"/>
        <v>279.47000000000003</v>
      </c>
      <c r="BG9194" s="73">
        <f t="shared" si="5112"/>
        <v>279.47000000000003</v>
      </c>
      <c r="BH9194" s="73">
        <f t="shared" si="5112"/>
        <v>279.47000000000003</v>
      </c>
      <c r="BI9194" s="73">
        <f t="shared" si="5112"/>
        <v>279.47000000000003</v>
      </c>
      <c r="BJ9194" s="73">
        <f t="shared" si="5112"/>
        <v>279.47000000000003</v>
      </c>
      <c r="BK9194" s="73">
        <f t="shared" si="5112"/>
        <v>279.47000000000003</v>
      </c>
      <c r="BL9194" s="73">
        <f t="shared" si="5112"/>
        <v>279.47000000000003</v>
      </c>
      <c r="BM9194" s="73">
        <f t="shared" si="5112"/>
        <v>279.47000000000003</v>
      </c>
      <c r="BN9194" s="73">
        <f t="shared" si="5112"/>
        <v>279.47000000000003</v>
      </c>
      <c r="BO9194" s="73">
        <f t="shared" si="5112"/>
        <v>279.47000000000003</v>
      </c>
      <c r="BP9194" s="73">
        <f t="shared" si="5112"/>
        <v>279.47000000000003</v>
      </c>
      <c r="BQ9194" s="73">
        <f t="shared" si="5112"/>
        <v>279.47000000000003</v>
      </c>
      <c r="BR9194" s="73">
        <f t="shared" ref="BR9194:EC9194" si="5113">(BQ9194+$F$9100*$F$9102*($F$55/$F$9101*BQ9193+$F$55/$F$9101*BQ9195))/(1+$F$9100*$F$9102*($F$55/$F$9101+$F$55/$F$9101))</f>
        <v>279.47000000000003</v>
      </c>
      <c r="BS9194" s="73">
        <f t="shared" si="5113"/>
        <v>279.47000000000003</v>
      </c>
      <c r="BT9194" s="73">
        <f t="shared" si="5113"/>
        <v>279.47000000000003</v>
      </c>
      <c r="BU9194" s="73">
        <f t="shared" si="5113"/>
        <v>279.47000000000003</v>
      </c>
      <c r="BV9194" s="73">
        <f t="shared" si="5113"/>
        <v>279.47000000000003</v>
      </c>
      <c r="BW9194" s="73">
        <f t="shared" si="5113"/>
        <v>279.47000000000003</v>
      </c>
      <c r="BX9194" s="73">
        <f t="shared" si="5113"/>
        <v>279.47000000000003</v>
      </c>
      <c r="BY9194" s="73">
        <f t="shared" si="5113"/>
        <v>279.47000000000003</v>
      </c>
      <c r="BZ9194" s="73">
        <f t="shared" si="5113"/>
        <v>279.47000000000003</v>
      </c>
      <c r="CA9194" s="73">
        <f t="shared" si="5113"/>
        <v>279.47000000000003</v>
      </c>
      <c r="CB9194" s="73">
        <f t="shared" si="5113"/>
        <v>279.47000000000003</v>
      </c>
      <c r="CC9194" s="73">
        <f t="shared" si="5113"/>
        <v>279.47000000000003</v>
      </c>
      <c r="CD9194" s="73">
        <f t="shared" si="5113"/>
        <v>279.47000000000003</v>
      </c>
      <c r="CE9194" s="73">
        <f t="shared" si="5113"/>
        <v>279.47000000000003</v>
      </c>
      <c r="CF9194" s="73">
        <f t="shared" si="5113"/>
        <v>279.47000000000003</v>
      </c>
      <c r="CG9194" s="73">
        <f t="shared" si="5113"/>
        <v>279.47000000000003</v>
      </c>
      <c r="CH9194" s="73">
        <f t="shared" si="5113"/>
        <v>279.47000000000003</v>
      </c>
      <c r="CI9194" s="73">
        <f t="shared" si="5113"/>
        <v>279.47000000000003</v>
      </c>
      <c r="CJ9194" s="73">
        <f t="shared" si="5113"/>
        <v>279.47000000000003</v>
      </c>
      <c r="CK9194" s="73">
        <f t="shared" si="5113"/>
        <v>279.47000000000003</v>
      </c>
      <c r="CL9194" s="73">
        <f t="shared" si="5113"/>
        <v>279.47000000000003</v>
      </c>
      <c r="CM9194" s="73">
        <f t="shared" si="5113"/>
        <v>279.47000000000003</v>
      </c>
      <c r="CN9194" s="73">
        <f t="shared" si="5113"/>
        <v>279.47000000000003</v>
      </c>
      <c r="CO9194" s="73">
        <f t="shared" si="5113"/>
        <v>279.47000000000003</v>
      </c>
      <c r="CP9194" s="73">
        <f t="shared" si="5113"/>
        <v>279.47000000000003</v>
      </c>
      <c r="CQ9194" s="73">
        <f t="shared" si="5113"/>
        <v>279.47000000000003</v>
      </c>
      <c r="CR9194" s="73">
        <f t="shared" si="5113"/>
        <v>279.47000000000003</v>
      </c>
      <c r="CS9194" s="73">
        <f t="shared" si="5113"/>
        <v>279.47000000000003</v>
      </c>
      <c r="CT9194" s="73">
        <f t="shared" si="5113"/>
        <v>279.47000000000003</v>
      </c>
      <c r="CU9194" s="73">
        <f t="shared" si="5113"/>
        <v>279.47000000000003</v>
      </c>
      <c r="CV9194" s="73">
        <f t="shared" si="5113"/>
        <v>279.47000000000003</v>
      </c>
      <c r="CW9194" s="73">
        <f t="shared" si="5113"/>
        <v>279.47000000000003</v>
      </c>
      <c r="CX9194" s="73">
        <f t="shared" si="5113"/>
        <v>279.47000000000003</v>
      </c>
      <c r="CY9194" s="73">
        <f t="shared" si="5113"/>
        <v>279.47000000000003</v>
      </c>
      <c r="CZ9194" s="73">
        <f t="shared" si="5113"/>
        <v>279.47000000000003</v>
      </c>
      <c r="DA9194" s="73">
        <f t="shared" si="5113"/>
        <v>279.47000000000003</v>
      </c>
      <c r="DB9194" s="73">
        <f t="shared" si="5113"/>
        <v>279.47000000000003</v>
      </c>
      <c r="DC9194" s="73">
        <f t="shared" si="5113"/>
        <v>279.47000000000003</v>
      </c>
      <c r="DD9194" s="73">
        <f t="shared" si="5113"/>
        <v>279.47000000000003</v>
      </c>
      <c r="DE9194" s="73">
        <f t="shared" si="5113"/>
        <v>279.47000000000003</v>
      </c>
      <c r="DF9194" s="73">
        <f t="shared" si="5113"/>
        <v>279.47000000000003</v>
      </c>
      <c r="DG9194" s="73">
        <f t="shared" si="5113"/>
        <v>279.47000000000003</v>
      </c>
      <c r="DH9194" s="73">
        <f t="shared" si="5113"/>
        <v>279.47000000000003</v>
      </c>
      <c r="DI9194" s="73">
        <f t="shared" si="5113"/>
        <v>279.47000000000003</v>
      </c>
      <c r="DJ9194" s="73">
        <f t="shared" si="5113"/>
        <v>279.47000000000003</v>
      </c>
      <c r="DK9194" s="73">
        <f t="shared" si="5113"/>
        <v>279.47000000000003</v>
      </c>
      <c r="DL9194" s="73">
        <f t="shared" si="5113"/>
        <v>279.47000000000003</v>
      </c>
      <c r="DM9194" s="73">
        <f t="shared" si="5113"/>
        <v>279.47000000000003</v>
      </c>
      <c r="DN9194" s="73">
        <f t="shared" si="5113"/>
        <v>279.47000000000003</v>
      </c>
      <c r="DO9194" s="73">
        <f t="shared" si="5113"/>
        <v>279.47000000000003</v>
      </c>
      <c r="DP9194" s="73">
        <f t="shared" si="5113"/>
        <v>279.47000000000003</v>
      </c>
      <c r="DQ9194" s="73">
        <f t="shared" si="5113"/>
        <v>279.47000000000003</v>
      </c>
      <c r="DR9194" s="73">
        <f t="shared" si="5113"/>
        <v>279.47000000000003</v>
      </c>
      <c r="DS9194" s="73">
        <f t="shared" si="5113"/>
        <v>279.47000000000003</v>
      </c>
      <c r="DT9194" s="73">
        <f t="shared" si="5113"/>
        <v>279.47000000000003</v>
      </c>
      <c r="DU9194" s="73">
        <f t="shared" si="5113"/>
        <v>279.47000000000003</v>
      </c>
      <c r="DV9194" s="73">
        <f t="shared" si="5113"/>
        <v>279.47000000000003</v>
      </c>
      <c r="DW9194" s="73">
        <f t="shared" si="5113"/>
        <v>279.47000000000003</v>
      </c>
      <c r="DX9194" s="73">
        <f t="shared" si="5113"/>
        <v>279.47000000000003</v>
      </c>
      <c r="DY9194" s="73">
        <f t="shared" si="5113"/>
        <v>279.47000000000003</v>
      </c>
      <c r="DZ9194" s="73">
        <f t="shared" si="5113"/>
        <v>279.47000000000003</v>
      </c>
      <c r="EA9194" s="73">
        <f t="shared" si="5113"/>
        <v>279.47000000000003</v>
      </c>
      <c r="EB9194" s="73">
        <f t="shared" si="5113"/>
        <v>279.47000000000003</v>
      </c>
      <c r="EC9194" s="73">
        <f t="shared" si="5113"/>
        <v>279.47000000000003</v>
      </c>
      <c r="ED9194" s="73">
        <f t="shared" ref="ED9194:GO9194" si="5114">(EC9194+$F$9100*$F$9102*($F$55/$F$9101*EC9193+$F$55/$F$9101*EC9195))/(1+$F$9100*$F$9102*($F$55/$F$9101+$F$55/$F$9101))</f>
        <v>279.47000000000003</v>
      </c>
      <c r="EE9194" s="73">
        <f t="shared" si="5114"/>
        <v>279.47000000000003</v>
      </c>
      <c r="EF9194" s="73">
        <f t="shared" si="5114"/>
        <v>279.47000000000003</v>
      </c>
      <c r="EG9194" s="73">
        <f t="shared" si="5114"/>
        <v>279.47000000000003</v>
      </c>
      <c r="EH9194" s="73">
        <f t="shared" si="5114"/>
        <v>279.47000000000003</v>
      </c>
      <c r="EI9194" s="73">
        <f t="shared" si="5114"/>
        <v>279.47000000000003</v>
      </c>
      <c r="EJ9194" s="73">
        <f t="shared" si="5114"/>
        <v>279.47000000000003</v>
      </c>
      <c r="EK9194" s="73">
        <f t="shared" si="5114"/>
        <v>279.47000000000003</v>
      </c>
      <c r="EL9194" s="73">
        <f t="shared" si="5114"/>
        <v>279.47000000000003</v>
      </c>
      <c r="EM9194" s="73">
        <f t="shared" si="5114"/>
        <v>279.47000000000003</v>
      </c>
      <c r="EN9194" s="73">
        <f t="shared" si="5114"/>
        <v>279.47000000000003</v>
      </c>
      <c r="EO9194" s="73">
        <f t="shared" si="5114"/>
        <v>279.47000000000003</v>
      </c>
      <c r="EP9194" s="73">
        <f t="shared" si="5114"/>
        <v>279.47000000000003</v>
      </c>
      <c r="EQ9194" s="73">
        <f t="shared" si="5114"/>
        <v>279.47000000000003</v>
      </c>
      <c r="ER9194" s="73">
        <f t="shared" si="5114"/>
        <v>279.47000000000003</v>
      </c>
      <c r="ES9194" s="73">
        <f t="shared" si="5114"/>
        <v>279.47000000000003</v>
      </c>
      <c r="ET9194" s="73">
        <f t="shared" si="5114"/>
        <v>279.47000000000003</v>
      </c>
      <c r="EU9194" s="73">
        <f t="shared" si="5114"/>
        <v>279.47000000000003</v>
      </c>
      <c r="EV9194" s="73">
        <f t="shared" si="5114"/>
        <v>279.47000000000003</v>
      </c>
      <c r="EW9194" s="73">
        <f t="shared" si="5114"/>
        <v>279.47000000000003</v>
      </c>
      <c r="EX9194" s="73">
        <f t="shared" si="5114"/>
        <v>279.47000000000003</v>
      </c>
      <c r="EY9194" s="73">
        <f t="shared" si="5114"/>
        <v>279.47000000000003</v>
      </c>
      <c r="EZ9194" s="73">
        <f t="shared" si="5114"/>
        <v>279.47000000000003</v>
      </c>
      <c r="FA9194" s="73">
        <f t="shared" si="5114"/>
        <v>279.47000000000003</v>
      </c>
      <c r="FB9194" s="73">
        <f t="shared" si="5114"/>
        <v>279.47000000000003</v>
      </c>
      <c r="FC9194" s="73">
        <f t="shared" si="5114"/>
        <v>279.47000000000003</v>
      </c>
      <c r="FD9194" s="73">
        <f t="shared" si="5114"/>
        <v>279.47000000000003</v>
      </c>
      <c r="FE9194" s="73">
        <f t="shared" si="5114"/>
        <v>279.47000000000003</v>
      </c>
      <c r="FF9194" s="73">
        <f t="shared" si="5114"/>
        <v>279.47000000000003</v>
      </c>
      <c r="FG9194" s="73">
        <f t="shared" si="5114"/>
        <v>279.47000000000003</v>
      </c>
      <c r="FH9194" s="73">
        <f t="shared" si="5114"/>
        <v>279.47000000000003</v>
      </c>
      <c r="FI9194" s="73">
        <f t="shared" si="5114"/>
        <v>279.47000000000003</v>
      </c>
      <c r="FJ9194" s="73">
        <f t="shared" si="5114"/>
        <v>279.47000000000003</v>
      </c>
      <c r="FK9194" s="73">
        <f t="shared" si="5114"/>
        <v>279.47000000000003</v>
      </c>
      <c r="FL9194" s="73">
        <f t="shared" si="5114"/>
        <v>279.47000000000003</v>
      </c>
      <c r="FM9194" s="73">
        <f t="shared" si="5114"/>
        <v>279.47000000000003</v>
      </c>
      <c r="FN9194" s="73">
        <f t="shared" si="5114"/>
        <v>279.47000000000003</v>
      </c>
      <c r="FO9194" s="73">
        <f t="shared" si="5114"/>
        <v>279.47000000000003</v>
      </c>
      <c r="FP9194" s="73">
        <f t="shared" si="5114"/>
        <v>279.47000000000003</v>
      </c>
      <c r="FQ9194" s="73">
        <f t="shared" si="5114"/>
        <v>279.47000000000003</v>
      </c>
      <c r="FR9194" s="73">
        <f t="shared" si="5114"/>
        <v>279.47000000000003</v>
      </c>
      <c r="FS9194" s="73">
        <f t="shared" si="5114"/>
        <v>279.47000000000003</v>
      </c>
      <c r="FT9194" s="73">
        <f t="shared" si="5114"/>
        <v>279.47000000000003</v>
      </c>
      <c r="FU9194" s="73">
        <f t="shared" si="5114"/>
        <v>279.47000000000003</v>
      </c>
      <c r="FV9194" s="73">
        <f t="shared" si="5114"/>
        <v>279.47000000000003</v>
      </c>
      <c r="FW9194" s="73">
        <f t="shared" si="5114"/>
        <v>279.47000000000003</v>
      </c>
      <c r="FX9194" s="73">
        <f t="shared" si="5114"/>
        <v>279.47000000000003</v>
      </c>
      <c r="FY9194" s="73">
        <f t="shared" si="5114"/>
        <v>279.47000000000003</v>
      </c>
      <c r="FZ9194" s="73">
        <f t="shared" si="5114"/>
        <v>279.47000000000003</v>
      </c>
      <c r="GA9194" s="73">
        <f t="shared" si="5114"/>
        <v>279.47000000000003</v>
      </c>
      <c r="GB9194" s="73">
        <f t="shared" si="5114"/>
        <v>279.47000000000003</v>
      </c>
      <c r="GC9194" s="73">
        <f t="shared" si="5114"/>
        <v>279.47000000000003</v>
      </c>
      <c r="GD9194" s="73">
        <f t="shared" si="5114"/>
        <v>279.47000000000003</v>
      </c>
      <c r="GE9194" s="73">
        <f t="shared" si="5114"/>
        <v>279.47000000000003</v>
      </c>
      <c r="GF9194" s="73">
        <f t="shared" si="5114"/>
        <v>279.47000000000003</v>
      </c>
      <c r="GG9194" s="73">
        <f t="shared" si="5114"/>
        <v>279.47000000000003</v>
      </c>
      <c r="GH9194" s="73">
        <f t="shared" si="5114"/>
        <v>279.47000000000003</v>
      </c>
      <c r="GI9194" s="73">
        <f t="shared" si="5114"/>
        <v>279.47000000000003</v>
      </c>
      <c r="GJ9194" s="73">
        <f t="shared" si="5114"/>
        <v>279.47000000000003</v>
      </c>
      <c r="GK9194" s="73">
        <f t="shared" si="5114"/>
        <v>279.47000000000003</v>
      </c>
      <c r="GL9194" s="73">
        <f t="shared" si="5114"/>
        <v>279.47000000000003</v>
      </c>
      <c r="GM9194" s="73">
        <f t="shared" si="5114"/>
        <v>279.47000000000003</v>
      </c>
      <c r="GN9194" s="73">
        <f t="shared" si="5114"/>
        <v>279.47000000000003</v>
      </c>
      <c r="GO9194" s="73">
        <f t="shared" si="5114"/>
        <v>279.47000000000003</v>
      </c>
      <c r="GP9194" s="73">
        <f t="shared" ref="GP9194:JA9194" si="5115">(GO9194+$F$9100*$F$9102*($F$55/$F$9101*GO9193+$F$55/$F$9101*GO9195))/(1+$F$9100*$F$9102*($F$55/$F$9101+$F$55/$F$9101))</f>
        <v>279.47000000000003</v>
      </c>
      <c r="GQ9194" s="73">
        <f t="shared" si="5115"/>
        <v>279.47000000000003</v>
      </c>
      <c r="GR9194" s="73">
        <f t="shared" si="5115"/>
        <v>279.47000000000003</v>
      </c>
      <c r="GS9194" s="73">
        <f t="shared" si="5115"/>
        <v>279.47000000000003</v>
      </c>
      <c r="GT9194" s="73">
        <f t="shared" si="5115"/>
        <v>279.47000000000003</v>
      </c>
      <c r="GU9194" s="73">
        <f t="shared" si="5115"/>
        <v>279.47000000000003</v>
      </c>
      <c r="GV9194" s="73">
        <f t="shared" si="5115"/>
        <v>279.47000000000003</v>
      </c>
      <c r="GW9194" s="73">
        <f t="shared" si="5115"/>
        <v>279.47000000000003</v>
      </c>
      <c r="GX9194" s="73">
        <f t="shared" si="5115"/>
        <v>279.47000000000003</v>
      </c>
      <c r="GY9194" s="73">
        <f t="shared" si="5115"/>
        <v>279.47000000000003</v>
      </c>
      <c r="GZ9194" s="73">
        <f t="shared" si="5115"/>
        <v>279.47000000000003</v>
      </c>
      <c r="HA9194" s="73">
        <f t="shared" si="5115"/>
        <v>279.47000000000003</v>
      </c>
      <c r="HB9194" s="73">
        <f t="shared" si="5115"/>
        <v>279.47000000000003</v>
      </c>
      <c r="HC9194" s="73">
        <f t="shared" si="5115"/>
        <v>279.47000000000003</v>
      </c>
      <c r="HD9194" s="73">
        <f t="shared" si="5115"/>
        <v>279.47000000000003</v>
      </c>
      <c r="HE9194" s="73">
        <f t="shared" si="5115"/>
        <v>279.47000000000003</v>
      </c>
      <c r="HF9194" s="73">
        <f t="shared" si="5115"/>
        <v>279.47000000000003</v>
      </c>
      <c r="HG9194" s="73">
        <f t="shared" si="5115"/>
        <v>279.47000000000003</v>
      </c>
      <c r="HH9194" s="73">
        <f t="shared" si="5115"/>
        <v>279.47000000000003</v>
      </c>
      <c r="HI9194" s="73">
        <f t="shared" si="5115"/>
        <v>279.47000000000003</v>
      </c>
      <c r="HJ9194" s="73">
        <f t="shared" si="5115"/>
        <v>279.47000000000003</v>
      </c>
      <c r="HK9194" s="73">
        <f t="shared" si="5115"/>
        <v>279.47000000000003</v>
      </c>
      <c r="HL9194" s="73">
        <f t="shared" si="5115"/>
        <v>279.47000000000003</v>
      </c>
      <c r="HM9194" s="73">
        <f t="shared" si="5115"/>
        <v>279.47000000000003</v>
      </c>
      <c r="HN9194" s="73">
        <f t="shared" si="5115"/>
        <v>279.47000000000003</v>
      </c>
      <c r="HO9194" s="73">
        <f t="shared" si="5115"/>
        <v>279.47000000000003</v>
      </c>
      <c r="HP9194" s="73">
        <f t="shared" si="5115"/>
        <v>279.47000000000003</v>
      </c>
      <c r="HQ9194" s="73">
        <f t="shared" si="5115"/>
        <v>279.47000000000003</v>
      </c>
      <c r="HR9194" s="73">
        <f t="shared" si="5115"/>
        <v>279.47000000000003</v>
      </c>
      <c r="HS9194" s="73">
        <f t="shared" si="5115"/>
        <v>279.47000000000003</v>
      </c>
      <c r="HT9194" s="73">
        <f t="shared" si="5115"/>
        <v>279.47000000000003</v>
      </c>
      <c r="HU9194" s="73">
        <f t="shared" si="5115"/>
        <v>279.47000000000003</v>
      </c>
      <c r="HV9194" s="73">
        <f t="shared" si="5115"/>
        <v>279.47000000000003</v>
      </c>
      <c r="HW9194" s="73">
        <f t="shared" si="5115"/>
        <v>279.47000000000003</v>
      </c>
      <c r="HX9194" s="73">
        <f t="shared" si="5115"/>
        <v>279.47000000000003</v>
      </c>
      <c r="HY9194" s="73">
        <f t="shared" si="5115"/>
        <v>279.47000000000003</v>
      </c>
      <c r="HZ9194" s="73">
        <f t="shared" si="5115"/>
        <v>279.47000000000003</v>
      </c>
      <c r="IA9194" s="73">
        <f t="shared" si="5115"/>
        <v>279.47000000000003</v>
      </c>
      <c r="IB9194" s="73">
        <f t="shared" si="5115"/>
        <v>279.47000000000003</v>
      </c>
      <c r="IC9194" s="73">
        <f t="shared" si="5115"/>
        <v>279.47000000000003</v>
      </c>
      <c r="ID9194" s="73">
        <f t="shared" si="5115"/>
        <v>279.47000000000003</v>
      </c>
      <c r="IE9194" s="73">
        <f t="shared" si="5115"/>
        <v>279.47000000000003</v>
      </c>
      <c r="IF9194" s="73">
        <f t="shared" si="5115"/>
        <v>279.47000000000003</v>
      </c>
      <c r="IG9194" s="73">
        <f t="shared" si="5115"/>
        <v>279.47000000000003</v>
      </c>
      <c r="IH9194" s="73">
        <f t="shared" si="5115"/>
        <v>279.47000000000003</v>
      </c>
      <c r="II9194" s="73">
        <f t="shared" si="5115"/>
        <v>279.47000000000003</v>
      </c>
      <c r="IJ9194" s="73">
        <f t="shared" si="5115"/>
        <v>279.47000000000003</v>
      </c>
      <c r="IK9194" s="73">
        <f t="shared" si="5115"/>
        <v>279.47000000000003</v>
      </c>
      <c r="IL9194" s="73">
        <f t="shared" si="5115"/>
        <v>279.47000000000003</v>
      </c>
      <c r="IM9194" s="73">
        <f t="shared" si="5115"/>
        <v>279.47000000000003</v>
      </c>
      <c r="IN9194" s="73">
        <f t="shared" si="5115"/>
        <v>279.47000000000003</v>
      </c>
      <c r="IO9194" s="73">
        <f t="shared" si="5115"/>
        <v>279.47000000000003</v>
      </c>
      <c r="IP9194" s="73">
        <f t="shared" si="5115"/>
        <v>279.47000000000003</v>
      </c>
      <c r="IQ9194" s="73">
        <f t="shared" si="5115"/>
        <v>279.47000000000003</v>
      </c>
      <c r="IR9194" s="73">
        <f t="shared" si="5115"/>
        <v>279.47000000000003</v>
      </c>
      <c r="IS9194" s="73">
        <f t="shared" si="5115"/>
        <v>279.47000000000003</v>
      </c>
      <c r="IT9194" s="73">
        <f t="shared" si="5115"/>
        <v>279.47000000000003</v>
      </c>
      <c r="IU9194" s="73">
        <f t="shared" si="5115"/>
        <v>279.47000000000003</v>
      </c>
      <c r="IV9194" s="73">
        <f t="shared" si="5115"/>
        <v>279.47000000000003</v>
      </c>
      <c r="IW9194" s="73">
        <f t="shared" si="5115"/>
        <v>279.47000000000003</v>
      </c>
      <c r="IX9194" s="73">
        <f t="shared" si="5115"/>
        <v>279.47000000000003</v>
      </c>
      <c r="IY9194" s="73">
        <f t="shared" si="5115"/>
        <v>279.47000000000003</v>
      </c>
      <c r="IZ9194" s="73">
        <f t="shared" si="5115"/>
        <v>279.47000000000003</v>
      </c>
      <c r="JA9194" s="73">
        <f t="shared" si="5115"/>
        <v>279.47000000000003</v>
      </c>
      <c r="JB9194" s="73">
        <f t="shared" ref="JB9194:KG9194" si="5116">(JA9194+$F$9100*$F$9102*($F$55/$F$9101*JA9193+$F$55/$F$9101*JA9195))/(1+$F$9100*$F$9102*($F$55/$F$9101+$F$55/$F$9101))</f>
        <v>279.47000000000003</v>
      </c>
      <c r="JC9194" s="73">
        <f t="shared" si="5116"/>
        <v>279.47000000000003</v>
      </c>
      <c r="JD9194" s="73">
        <f t="shared" si="5116"/>
        <v>279.47000000000003</v>
      </c>
      <c r="JE9194" s="73">
        <f t="shared" si="5116"/>
        <v>279.47000000000003</v>
      </c>
      <c r="JF9194" s="73">
        <f t="shared" si="5116"/>
        <v>279.47000000000003</v>
      </c>
      <c r="JG9194" s="73">
        <f t="shared" si="5116"/>
        <v>279.47000000000003</v>
      </c>
      <c r="JH9194" s="73">
        <f t="shared" si="5116"/>
        <v>279.47000000000003</v>
      </c>
      <c r="JI9194" s="73">
        <f t="shared" si="5116"/>
        <v>279.47000000000003</v>
      </c>
      <c r="JJ9194" s="73">
        <f t="shared" si="5116"/>
        <v>279.47000000000003</v>
      </c>
      <c r="JK9194" s="73">
        <f t="shared" si="5116"/>
        <v>279.47000000000003</v>
      </c>
      <c r="JL9194" s="73">
        <f t="shared" si="5116"/>
        <v>279.47000000000003</v>
      </c>
      <c r="JM9194" s="73">
        <f t="shared" si="5116"/>
        <v>279.47000000000003</v>
      </c>
      <c r="JN9194" s="73">
        <f t="shared" si="5116"/>
        <v>279.47000000000003</v>
      </c>
      <c r="JO9194" s="73">
        <f t="shared" si="5116"/>
        <v>279.47000000000003</v>
      </c>
      <c r="JP9194" s="73">
        <f t="shared" si="5116"/>
        <v>279.47000000000003</v>
      </c>
      <c r="JQ9194" s="73">
        <f t="shared" si="5116"/>
        <v>279.47000000000003</v>
      </c>
      <c r="JR9194" s="73">
        <f t="shared" si="5116"/>
        <v>279.47000000000003</v>
      </c>
      <c r="JS9194" s="73">
        <f t="shared" si="5116"/>
        <v>279.47000000000003</v>
      </c>
      <c r="JT9194" s="73">
        <f t="shared" si="5116"/>
        <v>279.47000000000003</v>
      </c>
      <c r="JU9194" s="73">
        <f t="shared" si="5116"/>
        <v>279.47000000000003</v>
      </c>
      <c r="JV9194" s="73">
        <f t="shared" si="5116"/>
        <v>279.47000000000003</v>
      </c>
      <c r="JW9194" s="73">
        <f t="shared" si="5116"/>
        <v>279.47000000000003</v>
      </c>
      <c r="JX9194" s="73">
        <f t="shared" si="5116"/>
        <v>279.47000000000003</v>
      </c>
      <c r="JY9194" s="73">
        <f t="shared" si="5116"/>
        <v>279.47000000000003</v>
      </c>
      <c r="JZ9194" s="73">
        <f t="shared" si="5116"/>
        <v>279.47000000000003</v>
      </c>
      <c r="KA9194" s="73">
        <f t="shared" si="5116"/>
        <v>279.47000000000003</v>
      </c>
      <c r="KB9194" s="73">
        <f t="shared" si="5116"/>
        <v>279.47000000000003</v>
      </c>
      <c r="KC9194" s="73">
        <f t="shared" si="5116"/>
        <v>279.47000000000003</v>
      </c>
      <c r="KD9194" s="73">
        <f t="shared" si="5116"/>
        <v>279.47000000000003</v>
      </c>
      <c r="KE9194" s="73">
        <f t="shared" si="5116"/>
        <v>279.47000000000003</v>
      </c>
      <c r="KF9194" s="73">
        <f t="shared" si="5116"/>
        <v>279.47000000000003</v>
      </c>
      <c r="KG9194" s="73">
        <f t="shared" si="5116"/>
        <v>279.47000000000003</v>
      </c>
      <c r="KH9194">
        <v>279.47000000000003</v>
      </c>
      <c r="KL9194" s="84"/>
      <c r="KP9194" s="84"/>
      <c r="KS9194" s="74"/>
      <c r="KT9194" s="74"/>
      <c r="KU9194" s="16"/>
      <c r="KV9194" s="72"/>
      <c r="KW9194" s="72"/>
      <c r="KX9194" s="16"/>
      <c r="KZ9194" s="16"/>
      <c r="LA9194" s="16"/>
      <c r="LB9194" s="74"/>
      <c r="LC9194" s="74"/>
    </row>
    <row r="9195" spans="2:315" x14ac:dyDescent="0.35">
      <c r="B9195">
        <v>89</v>
      </c>
      <c r="C9195">
        <f t="shared" si="4826"/>
        <v>0.88500000000000001</v>
      </c>
      <c r="E9195" s="92">
        <v>279.47000000000003</v>
      </c>
      <c r="F9195" s="73">
        <f t="shared" ref="F9195:BQ9195" si="5117">(E9195+$F$9100*$F$9102*($F$55/$F$9101*E9194+$F$55/$F$9101*E9196))/(1+$F$9100*$F$9102*($F$55/$F$9101+$F$55/$F$9101))</f>
        <v>279.47000000000003</v>
      </c>
      <c r="G9195" s="73">
        <f t="shared" si="5117"/>
        <v>279.47000000000003</v>
      </c>
      <c r="H9195" s="73">
        <f t="shared" si="5117"/>
        <v>279.47000000000003</v>
      </c>
      <c r="I9195" s="73">
        <f t="shared" si="5117"/>
        <v>279.47000000000003</v>
      </c>
      <c r="J9195" s="73">
        <f t="shared" si="5117"/>
        <v>279.47000000000003</v>
      </c>
      <c r="K9195" s="73">
        <f t="shared" si="5117"/>
        <v>279.47000000000003</v>
      </c>
      <c r="L9195" s="73">
        <f t="shared" si="5117"/>
        <v>279.47000000000003</v>
      </c>
      <c r="M9195" s="73">
        <f t="shared" si="5117"/>
        <v>279.47000000000003</v>
      </c>
      <c r="N9195" s="73">
        <f t="shared" si="5117"/>
        <v>279.47000000000003</v>
      </c>
      <c r="O9195" s="73">
        <f t="shared" si="5117"/>
        <v>279.47000000000003</v>
      </c>
      <c r="P9195" s="73">
        <f t="shared" si="5117"/>
        <v>279.47000000000003</v>
      </c>
      <c r="Q9195" s="73">
        <f t="shared" si="5117"/>
        <v>279.47000000000003</v>
      </c>
      <c r="R9195" s="73">
        <f t="shared" si="5117"/>
        <v>279.47000000000003</v>
      </c>
      <c r="S9195" s="73">
        <f t="shared" si="5117"/>
        <v>279.47000000000003</v>
      </c>
      <c r="T9195" s="73">
        <f t="shared" si="5117"/>
        <v>279.47000000000003</v>
      </c>
      <c r="U9195" s="73">
        <f t="shared" si="5117"/>
        <v>279.47000000000003</v>
      </c>
      <c r="V9195" s="73">
        <f t="shared" si="5117"/>
        <v>279.47000000000003</v>
      </c>
      <c r="W9195" s="73">
        <f t="shared" si="5117"/>
        <v>279.47000000000003</v>
      </c>
      <c r="X9195" s="73">
        <f t="shared" si="5117"/>
        <v>279.47000000000003</v>
      </c>
      <c r="Y9195" s="73">
        <f t="shared" si="5117"/>
        <v>279.47000000000003</v>
      </c>
      <c r="Z9195" s="73">
        <f t="shared" si="5117"/>
        <v>279.47000000000003</v>
      </c>
      <c r="AA9195" s="73">
        <f t="shared" si="5117"/>
        <v>279.47000000000003</v>
      </c>
      <c r="AB9195" s="73">
        <f t="shared" si="5117"/>
        <v>279.47000000000003</v>
      </c>
      <c r="AC9195" s="73">
        <f t="shared" si="5117"/>
        <v>279.47000000000003</v>
      </c>
      <c r="AD9195" s="73">
        <f t="shared" si="5117"/>
        <v>279.47000000000003</v>
      </c>
      <c r="AE9195" s="73">
        <f t="shared" si="5117"/>
        <v>279.47000000000003</v>
      </c>
      <c r="AF9195" s="73">
        <f t="shared" si="5117"/>
        <v>279.47000000000003</v>
      </c>
      <c r="AG9195" s="73">
        <f t="shared" si="5117"/>
        <v>279.47000000000003</v>
      </c>
      <c r="AH9195" s="73">
        <f t="shared" si="5117"/>
        <v>279.47000000000003</v>
      </c>
      <c r="AI9195" s="73">
        <f t="shared" si="5117"/>
        <v>279.47000000000003</v>
      </c>
      <c r="AJ9195" s="73">
        <f t="shared" si="5117"/>
        <v>279.47000000000003</v>
      </c>
      <c r="AK9195" s="73">
        <f t="shared" si="5117"/>
        <v>279.47000000000003</v>
      </c>
      <c r="AL9195" s="73">
        <f t="shared" si="5117"/>
        <v>279.47000000000003</v>
      </c>
      <c r="AM9195" s="73">
        <f t="shared" si="5117"/>
        <v>279.47000000000003</v>
      </c>
      <c r="AN9195" s="73">
        <f t="shared" si="5117"/>
        <v>279.47000000000003</v>
      </c>
      <c r="AO9195" s="73">
        <f t="shared" si="5117"/>
        <v>279.47000000000003</v>
      </c>
      <c r="AP9195" s="73">
        <f t="shared" si="5117"/>
        <v>279.47000000000003</v>
      </c>
      <c r="AQ9195" s="73">
        <f t="shared" si="5117"/>
        <v>279.47000000000003</v>
      </c>
      <c r="AR9195" s="73">
        <f t="shared" si="5117"/>
        <v>279.47000000000003</v>
      </c>
      <c r="AS9195" s="73">
        <f t="shared" si="5117"/>
        <v>279.47000000000003</v>
      </c>
      <c r="AT9195" s="73">
        <f t="shared" si="5117"/>
        <v>279.47000000000003</v>
      </c>
      <c r="AU9195" s="73">
        <f t="shared" si="5117"/>
        <v>279.47000000000003</v>
      </c>
      <c r="AV9195" s="73">
        <f t="shared" si="5117"/>
        <v>279.47000000000003</v>
      </c>
      <c r="AW9195" s="73">
        <f t="shared" si="5117"/>
        <v>279.47000000000003</v>
      </c>
      <c r="AX9195" s="73">
        <f t="shared" si="5117"/>
        <v>279.47000000000003</v>
      </c>
      <c r="AY9195" s="73">
        <f t="shared" si="5117"/>
        <v>279.47000000000003</v>
      </c>
      <c r="AZ9195" s="73">
        <f t="shared" si="5117"/>
        <v>279.47000000000003</v>
      </c>
      <c r="BA9195" s="73">
        <f t="shared" si="5117"/>
        <v>279.47000000000003</v>
      </c>
      <c r="BB9195" s="73">
        <f t="shared" si="5117"/>
        <v>279.47000000000003</v>
      </c>
      <c r="BC9195" s="73">
        <f t="shared" si="5117"/>
        <v>279.47000000000003</v>
      </c>
      <c r="BD9195" s="73">
        <f t="shared" si="5117"/>
        <v>279.47000000000003</v>
      </c>
      <c r="BE9195" s="73">
        <f t="shared" si="5117"/>
        <v>279.47000000000003</v>
      </c>
      <c r="BF9195" s="73">
        <f t="shared" si="5117"/>
        <v>279.47000000000003</v>
      </c>
      <c r="BG9195" s="73">
        <f t="shared" si="5117"/>
        <v>279.47000000000003</v>
      </c>
      <c r="BH9195" s="73">
        <f t="shared" si="5117"/>
        <v>279.47000000000003</v>
      </c>
      <c r="BI9195" s="73">
        <f t="shared" si="5117"/>
        <v>279.47000000000003</v>
      </c>
      <c r="BJ9195" s="73">
        <f t="shared" si="5117"/>
        <v>279.47000000000003</v>
      </c>
      <c r="BK9195" s="73">
        <f t="shared" si="5117"/>
        <v>279.47000000000003</v>
      </c>
      <c r="BL9195" s="73">
        <f t="shared" si="5117"/>
        <v>279.47000000000003</v>
      </c>
      <c r="BM9195" s="73">
        <f t="shared" si="5117"/>
        <v>279.47000000000003</v>
      </c>
      <c r="BN9195" s="73">
        <f t="shared" si="5117"/>
        <v>279.47000000000003</v>
      </c>
      <c r="BO9195" s="73">
        <f t="shared" si="5117"/>
        <v>279.47000000000003</v>
      </c>
      <c r="BP9195" s="73">
        <f t="shared" si="5117"/>
        <v>279.47000000000003</v>
      </c>
      <c r="BQ9195" s="73">
        <f t="shared" si="5117"/>
        <v>279.47000000000003</v>
      </c>
      <c r="BR9195" s="73">
        <f t="shared" ref="BR9195:EC9195" si="5118">(BQ9195+$F$9100*$F$9102*($F$55/$F$9101*BQ9194+$F$55/$F$9101*BQ9196))/(1+$F$9100*$F$9102*($F$55/$F$9101+$F$55/$F$9101))</f>
        <v>279.47000000000003</v>
      </c>
      <c r="BS9195" s="73">
        <f t="shared" si="5118"/>
        <v>279.47000000000003</v>
      </c>
      <c r="BT9195" s="73">
        <f t="shared" si="5118"/>
        <v>279.47000000000003</v>
      </c>
      <c r="BU9195" s="73">
        <f t="shared" si="5118"/>
        <v>279.47000000000003</v>
      </c>
      <c r="BV9195" s="73">
        <f t="shared" si="5118"/>
        <v>279.47000000000003</v>
      </c>
      <c r="BW9195" s="73">
        <f t="shared" si="5118"/>
        <v>279.47000000000003</v>
      </c>
      <c r="BX9195" s="73">
        <f t="shared" si="5118"/>
        <v>279.47000000000003</v>
      </c>
      <c r="BY9195" s="73">
        <f t="shared" si="5118"/>
        <v>279.47000000000003</v>
      </c>
      <c r="BZ9195" s="73">
        <f t="shared" si="5118"/>
        <v>279.47000000000003</v>
      </c>
      <c r="CA9195" s="73">
        <f t="shared" si="5118"/>
        <v>279.47000000000003</v>
      </c>
      <c r="CB9195" s="73">
        <f t="shared" si="5118"/>
        <v>279.47000000000003</v>
      </c>
      <c r="CC9195" s="73">
        <f t="shared" si="5118"/>
        <v>279.47000000000003</v>
      </c>
      <c r="CD9195" s="73">
        <f t="shared" si="5118"/>
        <v>279.47000000000003</v>
      </c>
      <c r="CE9195" s="73">
        <f t="shared" si="5118"/>
        <v>279.47000000000003</v>
      </c>
      <c r="CF9195" s="73">
        <f t="shared" si="5118"/>
        <v>279.47000000000003</v>
      </c>
      <c r="CG9195" s="73">
        <f t="shared" si="5118"/>
        <v>279.47000000000003</v>
      </c>
      <c r="CH9195" s="73">
        <f t="shared" si="5118"/>
        <v>279.47000000000003</v>
      </c>
      <c r="CI9195" s="73">
        <f t="shared" si="5118"/>
        <v>279.47000000000003</v>
      </c>
      <c r="CJ9195" s="73">
        <f t="shared" si="5118"/>
        <v>279.47000000000003</v>
      </c>
      <c r="CK9195" s="73">
        <f t="shared" si="5118"/>
        <v>279.47000000000003</v>
      </c>
      <c r="CL9195" s="73">
        <f t="shared" si="5118"/>
        <v>279.47000000000003</v>
      </c>
      <c r="CM9195" s="73">
        <f t="shared" si="5118"/>
        <v>279.47000000000003</v>
      </c>
      <c r="CN9195" s="73">
        <f t="shared" si="5118"/>
        <v>279.47000000000003</v>
      </c>
      <c r="CO9195" s="73">
        <f t="shared" si="5118"/>
        <v>279.47000000000003</v>
      </c>
      <c r="CP9195" s="73">
        <f t="shared" si="5118"/>
        <v>279.47000000000003</v>
      </c>
      <c r="CQ9195" s="73">
        <f t="shared" si="5118"/>
        <v>279.47000000000003</v>
      </c>
      <c r="CR9195" s="73">
        <f t="shared" si="5118"/>
        <v>279.47000000000003</v>
      </c>
      <c r="CS9195" s="73">
        <f t="shared" si="5118"/>
        <v>279.47000000000003</v>
      </c>
      <c r="CT9195" s="73">
        <f t="shared" si="5118"/>
        <v>279.47000000000003</v>
      </c>
      <c r="CU9195" s="73">
        <f t="shared" si="5118"/>
        <v>279.47000000000003</v>
      </c>
      <c r="CV9195" s="73">
        <f t="shared" si="5118"/>
        <v>279.47000000000003</v>
      </c>
      <c r="CW9195" s="73">
        <f t="shared" si="5118"/>
        <v>279.47000000000003</v>
      </c>
      <c r="CX9195" s="73">
        <f t="shared" si="5118"/>
        <v>279.47000000000003</v>
      </c>
      <c r="CY9195" s="73">
        <f t="shared" si="5118"/>
        <v>279.47000000000003</v>
      </c>
      <c r="CZ9195" s="73">
        <f t="shared" si="5118"/>
        <v>279.47000000000003</v>
      </c>
      <c r="DA9195" s="73">
        <f t="shared" si="5118"/>
        <v>279.47000000000003</v>
      </c>
      <c r="DB9195" s="73">
        <f t="shared" si="5118"/>
        <v>279.47000000000003</v>
      </c>
      <c r="DC9195" s="73">
        <f t="shared" si="5118"/>
        <v>279.47000000000003</v>
      </c>
      <c r="DD9195" s="73">
        <f t="shared" si="5118"/>
        <v>279.47000000000003</v>
      </c>
      <c r="DE9195" s="73">
        <f t="shared" si="5118"/>
        <v>279.47000000000003</v>
      </c>
      <c r="DF9195" s="73">
        <f t="shared" si="5118"/>
        <v>279.47000000000003</v>
      </c>
      <c r="DG9195" s="73">
        <f t="shared" si="5118"/>
        <v>279.47000000000003</v>
      </c>
      <c r="DH9195" s="73">
        <f t="shared" si="5118"/>
        <v>279.47000000000003</v>
      </c>
      <c r="DI9195" s="73">
        <f t="shared" si="5118"/>
        <v>279.47000000000003</v>
      </c>
      <c r="DJ9195" s="73">
        <f t="shared" si="5118"/>
        <v>279.47000000000003</v>
      </c>
      <c r="DK9195" s="73">
        <f t="shared" si="5118"/>
        <v>279.47000000000003</v>
      </c>
      <c r="DL9195" s="73">
        <f t="shared" si="5118"/>
        <v>279.47000000000003</v>
      </c>
      <c r="DM9195" s="73">
        <f t="shared" si="5118"/>
        <v>279.47000000000003</v>
      </c>
      <c r="DN9195" s="73">
        <f t="shared" si="5118"/>
        <v>279.47000000000003</v>
      </c>
      <c r="DO9195" s="73">
        <f t="shared" si="5118"/>
        <v>279.47000000000003</v>
      </c>
      <c r="DP9195" s="73">
        <f t="shared" si="5118"/>
        <v>279.47000000000003</v>
      </c>
      <c r="DQ9195" s="73">
        <f t="shared" si="5118"/>
        <v>279.47000000000003</v>
      </c>
      <c r="DR9195" s="73">
        <f t="shared" si="5118"/>
        <v>279.47000000000003</v>
      </c>
      <c r="DS9195" s="73">
        <f t="shared" si="5118"/>
        <v>279.47000000000003</v>
      </c>
      <c r="DT9195" s="73">
        <f t="shared" si="5118"/>
        <v>279.47000000000003</v>
      </c>
      <c r="DU9195" s="73">
        <f t="shared" si="5118"/>
        <v>279.47000000000003</v>
      </c>
      <c r="DV9195" s="73">
        <f t="shared" si="5118"/>
        <v>279.47000000000003</v>
      </c>
      <c r="DW9195" s="73">
        <f t="shared" si="5118"/>
        <v>279.47000000000003</v>
      </c>
      <c r="DX9195" s="73">
        <f t="shared" si="5118"/>
        <v>279.47000000000003</v>
      </c>
      <c r="DY9195" s="73">
        <f t="shared" si="5118"/>
        <v>279.47000000000003</v>
      </c>
      <c r="DZ9195" s="73">
        <f t="shared" si="5118"/>
        <v>279.47000000000003</v>
      </c>
      <c r="EA9195" s="73">
        <f t="shared" si="5118"/>
        <v>279.47000000000003</v>
      </c>
      <c r="EB9195" s="73">
        <f t="shared" si="5118"/>
        <v>279.47000000000003</v>
      </c>
      <c r="EC9195" s="73">
        <f t="shared" si="5118"/>
        <v>279.47000000000003</v>
      </c>
      <c r="ED9195" s="73">
        <f t="shared" ref="ED9195:GO9195" si="5119">(EC9195+$F$9100*$F$9102*($F$55/$F$9101*EC9194+$F$55/$F$9101*EC9196))/(1+$F$9100*$F$9102*($F$55/$F$9101+$F$55/$F$9101))</f>
        <v>279.47000000000003</v>
      </c>
      <c r="EE9195" s="73">
        <f t="shared" si="5119"/>
        <v>279.47000000000003</v>
      </c>
      <c r="EF9195" s="73">
        <f t="shared" si="5119"/>
        <v>279.47000000000003</v>
      </c>
      <c r="EG9195" s="73">
        <f t="shared" si="5119"/>
        <v>279.47000000000003</v>
      </c>
      <c r="EH9195" s="73">
        <f t="shared" si="5119"/>
        <v>279.47000000000003</v>
      </c>
      <c r="EI9195" s="73">
        <f t="shared" si="5119"/>
        <v>279.47000000000003</v>
      </c>
      <c r="EJ9195" s="73">
        <f t="shared" si="5119"/>
        <v>279.47000000000003</v>
      </c>
      <c r="EK9195" s="73">
        <f t="shared" si="5119"/>
        <v>279.47000000000003</v>
      </c>
      <c r="EL9195" s="73">
        <f t="shared" si="5119"/>
        <v>279.47000000000003</v>
      </c>
      <c r="EM9195" s="73">
        <f t="shared" si="5119"/>
        <v>279.47000000000003</v>
      </c>
      <c r="EN9195" s="73">
        <f t="shared" si="5119"/>
        <v>279.47000000000003</v>
      </c>
      <c r="EO9195" s="73">
        <f t="shared" si="5119"/>
        <v>279.47000000000003</v>
      </c>
      <c r="EP9195" s="73">
        <f t="shared" si="5119"/>
        <v>279.47000000000003</v>
      </c>
      <c r="EQ9195" s="73">
        <f t="shared" si="5119"/>
        <v>279.47000000000003</v>
      </c>
      <c r="ER9195" s="73">
        <f t="shared" si="5119"/>
        <v>279.47000000000003</v>
      </c>
      <c r="ES9195" s="73">
        <f t="shared" si="5119"/>
        <v>279.47000000000003</v>
      </c>
      <c r="ET9195" s="73">
        <f t="shared" si="5119"/>
        <v>279.47000000000003</v>
      </c>
      <c r="EU9195" s="73">
        <f t="shared" si="5119"/>
        <v>279.47000000000003</v>
      </c>
      <c r="EV9195" s="73">
        <f t="shared" si="5119"/>
        <v>279.47000000000003</v>
      </c>
      <c r="EW9195" s="73">
        <f t="shared" si="5119"/>
        <v>279.47000000000003</v>
      </c>
      <c r="EX9195" s="73">
        <f t="shared" si="5119"/>
        <v>279.47000000000003</v>
      </c>
      <c r="EY9195" s="73">
        <f t="shared" si="5119"/>
        <v>279.47000000000003</v>
      </c>
      <c r="EZ9195" s="73">
        <f t="shared" si="5119"/>
        <v>279.47000000000003</v>
      </c>
      <c r="FA9195" s="73">
        <f t="shared" si="5119"/>
        <v>279.47000000000003</v>
      </c>
      <c r="FB9195" s="73">
        <f t="shared" si="5119"/>
        <v>279.47000000000003</v>
      </c>
      <c r="FC9195" s="73">
        <f t="shared" si="5119"/>
        <v>279.47000000000003</v>
      </c>
      <c r="FD9195" s="73">
        <f t="shared" si="5119"/>
        <v>279.47000000000003</v>
      </c>
      <c r="FE9195" s="73">
        <f t="shared" si="5119"/>
        <v>279.47000000000003</v>
      </c>
      <c r="FF9195" s="73">
        <f t="shared" si="5119"/>
        <v>279.47000000000003</v>
      </c>
      <c r="FG9195" s="73">
        <f t="shared" si="5119"/>
        <v>279.47000000000003</v>
      </c>
      <c r="FH9195" s="73">
        <f t="shared" si="5119"/>
        <v>279.47000000000003</v>
      </c>
      <c r="FI9195" s="73">
        <f t="shared" si="5119"/>
        <v>279.47000000000003</v>
      </c>
      <c r="FJ9195" s="73">
        <f t="shared" si="5119"/>
        <v>279.47000000000003</v>
      </c>
      <c r="FK9195" s="73">
        <f t="shared" si="5119"/>
        <v>279.47000000000003</v>
      </c>
      <c r="FL9195" s="73">
        <f t="shared" si="5119"/>
        <v>279.47000000000003</v>
      </c>
      <c r="FM9195" s="73">
        <f t="shared" si="5119"/>
        <v>279.47000000000003</v>
      </c>
      <c r="FN9195" s="73">
        <f t="shared" si="5119"/>
        <v>279.47000000000003</v>
      </c>
      <c r="FO9195" s="73">
        <f t="shared" si="5119"/>
        <v>279.47000000000003</v>
      </c>
      <c r="FP9195" s="73">
        <f t="shared" si="5119"/>
        <v>279.47000000000003</v>
      </c>
      <c r="FQ9195" s="73">
        <f t="shared" si="5119"/>
        <v>279.47000000000003</v>
      </c>
      <c r="FR9195" s="73">
        <f t="shared" si="5119"/>
        <v>279.47000000000003</v>
      </c>
      <c r="FS9195" s="73">
        <f t="shared" si="5119"/>
        <v>279.47000000000003</v>
      </c>
      <c r="FT9195" s="73">
        <f t="shared" si="5119"/>
        <v>279.47000000000003</v>
      </c>
      <c r="FU9195" s="73">
        <f t="shared" si="5119"/>
        <v>279.47000000000003</v>
      </c>
      <c r="FV9195" s="73">
        <f t="shared" si="5119"/>
        <v>279.47000000000003</v>
      </c>
      <c r="FW9195" s="73">
        <f t="shared" si="5119"/>
        <v>279.47000000000003</v>
      </c>
      <c r="FX9195" s="73">
        <f t="shared" si="5119"/>
        <v>279.47000000000003</v>
      </c>
      <c r="FY9195" s="73">
        <f t="shared" si="5119"/>
        <v>279.47000000000003</v>
      </c>
      <c r="FZ9195" s="73">
        <f t="shared" si="5119"/>
        <v>279.47000000000003</v>
      </c>
      <c r="GA9195" s="73">
        <f t="shared" si="5119"/>
        <v>279.47000000000003</v>
      </c>
      <c r="GB9195" s="73">
        <f t="shared" si="5119"/>
        <v>279.47000000000003</v>
      </c>
      <c r="GC9195" s="73">
        <f t="shared" si="5119"/>
        <v>279.47000000000003</v>
      </c>
      <c r="GD9195" s="73">
        <f t="shared" si="5119"/>
        <v>279.47000000000003</v>
      </c>
      <c r="GE9195" s="73">
        <f t="shared" si="5119"/>
        <v>279.47000000000003</v>
      </c>
      <c r="GF9195" s="73">
        <f t="shared" si="5119"/>
        <v>279.47000000000003</v>
      </c>
      <c r="GG9195" s="73">
        <f t="shared" si="5119"/>
        <v>279.47000000000003</v>
      </c>
      <c r="GH9195" s="73">
        <f t="shared" si="5119"/>
        <v>279.47000000000003</v>
      </c>
      <c r="GI9195" s="73">
        <f t="shared" si="5119"/>
        <v>279.47000000000003</v>
      </c>
      <c r="GJ9195" s="73">
        <f t="shared" si="5119"/>
        <v>279.47000000000003</v>
      </c>
      <c r="GK9195" s="73">
        <f t="shared" si="5119"/>
        <v>279.47000000000003</v>
      </c>
      <c r="GL9195" s="73">
        <f t="shared" si="5119"/>
        <v>279.47000000000003</v>
      </c>
      <c r="GM9195" s="73">
        <f t="shared" si="5119"/>
        <v>279.47000000000003</v>
      </c>
      <c r="GN9195" s="73">
        <f t="shared" si="5119"/>
        <v>279.47000000000003</v>
      </c>
      <c r="GO9195" s="73">
        <f t="shared" si="5119"/>
        <v>279.47000000000003</v>
      </c>
      <c r="GP9195" s="73">
        <f t="shared" ref="GP9195:JA9195" si="5120">(GO9195+$F$9100*$F$9102*($F$55/$F$9101*GO9194+$F$55/$F$9101*GO9196))/(1+$F$9100*$F$9102*($F$55/$F$9101+$F$55/$F$9101))</f>
        <v>279.47000000000003</v>
      </c>
      <c r="GQ9195" s="73">
        <f t="shared" si="5120"/>
        <v>279.47000000000003</v>
      </c>
      <c r="GR9195" s="73">
        <f t="shared" si="5120"/>
        <v>279.47000000000003</v>
      </c>
      <c r="GS9195" s="73">
        <f t="shared" si="5120"/>
        <v>279.47000000000003</v>
      </c>
      <c r="GT9195" s="73">
        <f t="shared" si="5120"/>
        <v>279.47000000000003</v>
      </c>
      <c r="GU9195" s="73">
        <f t="shared" si="5120"/>
        <v>279.47000000000003</v>
      </c>
      <c r="GV9195" s="73">
        <f t="shared" si="5120"/>
        <v>279.47000000000003</v>
      </c>
      <c r="GW9195" s="73">
        <f t="shared" si="5120"/>
        <v>279.47000000000003</v>
      </c>
      <c r="GX9195" s="73">
        <f t="shared" si="5120"/>
        <v>279.47000000000003</v>
      </c>
      <c r="GY9195" s="73">
        <f t="shared" si="5120"/>
        <v>279.47000000000003</v>
      </c>
      <c r="GZ9195" s="73">
        <f t="shared" si="5120"/>
        <v>279.47000000000003</v>
      </c>
      <c r="HA9195" s="73">
        <f t="shared" si="5120"/>
        <v>279.47000000000003</v>
      </c>
      <c r="HB9195" s="73">
        <f t="shared" si="5120"/>
        <v>279.47000000000003</v>
      </c>
      <c r="HC9195" s="73">
        <f t="shared" si="5120"/>
        <v>279.47000000000003</v>
      </c>
      <c r="HD9195" s="73">
        <f t="shared" si="5120"/>
        <v>279.47000000000003</v>
      </c>
      <c r="HE9195" s="73">
        <f t="shared" si="5120"/>
        <v>279.47000000000003</v>
      </c>
      <c r="HF9195" s="73">
        <f t="shared" si="5120"/>
        <v>279.47000000000003</v>
      </c>
      <c r="HG9195" s="73">
        <f t="shared" si="5120"/>
        <v>279.47000000000003</v>
      </c>
      <c r="HH9195" s="73">
        <f t="shared" si="5120"/>
        <v>279.47000000000003</v>
      </c>
      <c r="HI9195" s="73">
        <f t="shared" si="5120"/>
        <v>279.47000000000003</v>
      </c>
      <c r="HJ9195" s="73">
        <f t="shared" si="5120"/>
        <v>279.47000000000003</v>
      </c>
      <c r="HK9195" s="73">
        <f t="shared" si="5120"/>
        <v>279.47000000000003</v>
      </c>
      <c r="HL9195" s="73">
        <f t="shared" si="5120"/>
        <v>279.47000000000003</v>
      </c>
      <c r="HM9195" s="73">
        <f t="shared" si="5120"/>
        <v>279.47000000000003</v>
      </c>
      <c r="HN9195" s="73">
        <f t="shared" si="5120"/>
        <v>279.47000000000003</v>
      </c>
      <c r="HO9195" s="73">
        <f t="shared" si="5120"/>
        <v>279.47000000000003</v>
      </c>
      <c r="HP9195" s="73">
        <f t="shared" si="5120"/>
        <v>279.47000000000003</v>
      </c>
      <c r="HQ9195" s="73">
        <f t="shared" si="5120"/>
        <v>279.47000000000003</v>
      </c>
      <c r="HR9195" s="73">
        <f t="shared" si="5120"/>
        <v>279.47000000000003</v>
      </c>
      <c r="HS9195" s="73">
        <f t="shared" si="5120"/>
        <v>279.47000000000003</v>
      </c>
      <c r="HT9195" s="73">
        <f t="shared" si="5120"/>
        <v>279.47000000000003</v>
      </c>
      <c r="HU9195" s="73">
        <f t="shared" si="5120"/>
        <v>279.47000000000003</v>
      </c>
      <c r="HV9195" s="73">
        <f t="shared" si="5120"/>
        <v>279.47000000000003</v>
      </c>
      <c r="HW9195" s="73">
        <f t="shared" si="5120"/>
        <v>279.47000000000003</v>
      </c>
      <c r="HX9195" s="73">
        <f t="shared" si="5120"/>
        <v>279.47000000000003</v>
      </c>
      <c r="HY9195" s="73">
        <f t="shared" si="5120"/>
        <v>279.47000000000003</v>
      </c>
      <c r="HZ9195" s="73">
        <f t="shared" si="5120"/>
        <v>279.47000000000003</v>
      </c>
      <c r="IA9195" s="73">
        <f t="shared" si="5120"/>
        <v>279.47000000000003</v>
      </c>
      <c r="IB9195" s="73">
        <f t="shared" si="5120"/>
        <v>279.47000000000003</v>
      </c>
      <c r="IC9195" s="73">
        <f t="shared" si="5120"/>
        <v>279.47000000000003</v>
      </c>
      <c r="ID9195" s="73">
        <f t="shared" si="5120"/>
        <v>279.47000000000003</v>
      </c>
      <c r="IE9195" s="73">
        <f t="shared" si="5120"/>
        <v>279.47000000000003</v>
      </c>
      <c r="IF9195" s="73">
        <f t="shared" si="5120"/>
        <v>279.47000000000003</v>
      </c>
      <c r="IG9195" s="73">
        <f t="shared" si="5120"/>
        <v>279.47000000000003</v>
      </c>
      <c r="IH9195" s="73">
        <f t="shared" si="5120"/>
        <v>279.47000000000003</v>
      </c>
      <c r="II9195" s="73">
        <f t="shared" si="5120"/>
        <v>279.47000000000003</v>
      </c>
      <c r="IJ9195" s="73">
        <f t="shared" si="5120"/>
        <v>279.47000000000003</v>
      </c>
      <c r="IK9195" s="73">
        <f t="shared" si="5120"/>
        <v>279.47000000000003</v>
      </c>
      <c r="IL9195" s="73">
        <f t="shared" si="5120"/>
        <v>279.47000000000003</v>
      </c>
      <c r="IM9195" s="73">
        <f t="shared" si="5120"/>
        <v>279.47000000000003</v>
      </c>
      <c r="IN9195" s="73">
        <f t="shared" si="5120"/>
        <v>279.47000000000003</v>
      </c>
      <c r="IO9195" s="73">
        <f t="shared" si="5120"/>
        <v>279.47000000000003</v>
      </c>
      <c r="IP9195" s="73">
        <f t="shared" si="5120"/>
        <v>279.47000000000003</v>
      </c>
      <c r="IQ9195" s="73">
        <f t="shared" si="5120"/>
        <v>279.47000000000003</v>
      </c>
      <c r="IR9195" s="73">
        <f t="shared" si="5120"/>
        <v>279.47000000000003</v>
      </c>
      <c r="IS9195" s="73">
        <f t="shared" si="5120"/>
        <v>279.47000000000003</v>
      </c>
      <c r="IT9195" s="73">
        <f t="shared" si="5120"/>
        <v>279.47000000000003</v>
      </c>
      <c r="IU9195" s="73">
        <f t="shared" si="5120"/>
        <v>279.47000000000003</v>
      </c>
      <c r="IV9195" s="73">
        <f t="shared" si="5120"/>
        <v>279.47000000000003</v>
      </c>
      <c r="IW9195" s="73">
        <f t="shared" si="5120"/>
        <v>279.47000000000003</v>
      </c>
      <c r="IX9195" s="73">
        <f t="shared" si="5120"/>
        <v>279.47000000000003</v>
      </c>
      <c r="IY9195" s="73">
        <f t="shared" si="5120"/>
        <v>279.47000000000003</v>
      </c>
      <c r="IZ9195" s="73">
        <f t="shared" si="5120"/>
        <v>279.47000000000003</v>
      </c>
      <c r="JA9195" s="73">
        <f t="shared" si="5120"/>
        <v>279.47000000000003</v>
      </c>
      <c r="JB9195" s="73">
        <f t="shared" ref="JB9195:KG9195" si="5121">(JA9195+$F$9100*$F$9102*($F$55/$F$9101*JA9194+$F$55/$F$9101*JA9196))/(1+$F$9100*$F$9102*($F$55/$F$9101+$F$55/$F$9101))</f>
        <v>279.47000000000003</v>
      </c>
      <c r="JC9195" s="73">
        <f t="shared" si="5121"/>
        <v>279.47000000000003</v>
      </c>
      <c r="JD9195" s="73">
        <f t="shared" si="5121"/>
        <v>279.47000000000003</v>
      </c>
      <c r="JE9195" s="73">
        <f t="shared" si="5121"/>
        <v>279.47000000000003</v>
      </c>
      <c r="JF9195" s="73">
        <f t="shared" si="5121"/>
        <v>279.47000000000003</v>
      </c>
      <c r="JG9195" s="73">
        <f t="shared" si="5121"/>
        <v>279.47000000000003</v>
      </c>
      <c r="JH9195" s="73">
        <f t="shared" si="5121"/>
        <v>279.47000000000003</v>
      </c>
      <c r="JI9195" s="73">
        <f t="shared" si="5121"/>
        <v>279.47000000000003</v>
      </c>
      <c r="JJ9195" s="73">
        <f t="shared" si="5121"/>
        <v>279.47000000000003</v>
      </c>
      <c r="JK9195" s="73">
        <f t="shared" si="5121"/>
        <v>279.47000000000003</v>
      </c>
      <c r="JL9195" s="73">
        <f t="shared" si="5121"/>
        <v>279.47000000000003</v>
      </c>
      <c r="JM9195" s="73">
        <f t="shared" si="5121"/>
        <v>279.47000000000003</v>
      </c>
      <c r="JN9195" s="73">
        <f t="shared" si="5121"/>
        <v>279.47000000000003</v>
      </c>
      <c r="JO9195" s="73">
        <f t="shared" si="5121"/>
        <v>279.47000000000003</v>
      </c>
      <c r="JP9195" s="73">
        <f t="shared" si="5121"/>
        <v>279.47000000000003</v>
      </c>
      <c r="JQ9195" s="73">
        <f t="shared" si="5121"/>
        <v>279.47000000000003</v>
      </c>
      <c r="JR9195" s="73">
        <f t="shared" si="5121"/>
        <v>279.47000000000003</v>
      </c>
      <c r="JS9195" s="73">
        <f t="shared" si="5121"/>
        <v>279.47000000000003</v>
      </c>
      <c r="JT9195" s="73">
        <f t="shared" si="5121"/>
        <v>279.47000000000003</v>
      </c>
      <c r="JU9195" s="73">
        <f t="shared" si="5121"/>
        <v>279.47000000000003</v>
      </c>
      <c r="JV9195" s="73">
        <f t="shared" si="5121"/>
        <v>279.47000000000003</v>
      </c>
      <c r="JW9195" s="73">
        <f t="shared" si="5121"/>
        <v>279.47000000000003</v>
      </c>
      <c r="JX9195" s="73">
        <f t="shared" si="5121"/>
        <v>279.47000000000003</v>
      </c>
      <c r="JY9195" s="73">
        <f t="shared" si="5121"/>
        <v>279.47000000000003</v>
      </c>
      <c r="JZ9195" s="73">
        <f t="shared" si="5121"/>
        <v>279.47000000000003</v>
      </c>
      <c r="KA9195" s="73">
        <f t="shared" si="5121"/>
        <v>279.47000000000003</v>
      </c>
      <c r="KB9195" s="73">
        <f t="shared" si="5121"/>
        <v>279.47000000000003</v>
      </c>
      <c r="KC9195" s="73">
        <f t="shared" si="5121"/>
        <v>279.47000000000003</v>
      </c>
      <c r="KD9195" s="73">
        <f t="shared" si="5121"/>
        <v>279.47000000000003</v>
      </c>
      <c r="KE9195" s="73">
        <f t="shared" si="5121"/>
        <v>279.47000000000003</v>
      </c>
      <c r="KF9195" s="73">
        <f t="shared" si="5121"/>
        <v>279.47000000000003</v>
      </c>
      <c r="KG9195" s="73">
        <f t="shared" si="5121"/>
        <v>279.47000000000003</v>
      </c>
      <c r="KH9195">
        <v>279.47000000000003</v>
      </c>
      <c r="KL9195" s="84"/>
      <c r="KP9195" s="84"/>
      <c r="KS9195" s="74"/>
      <c r="KT9195" s="74"/>
      <c r="KU9195" s="16"/>
      <c r="KV9195" s="72"/>
      <c r="KW9195" s="72"/>
      <c r="KX9195" s="16"/>
      <c r="KZ9195" s="16"/>
      <c r="LA9195" s="16"/>
      <c r="LB9195" s="74"/>
      <c r="LC9195" s="74"/>
    </row>
    <row r="9196" spans="2:315" x14ac:dyDescent="0.35">
      <c r="B9196">
        <v>90</v>
      </c>
      <c r="C9196">
        <f t="shared" si="4826"/>
        <v>0.89500000000000002</v>
      </c>
      <c r="E9196" s="92">
        <v>279.47000000000003</v>
      </c>
      <c r="F9196" s="73">
        <f t="shared" ref="F9196:BQ9196" si="5122">(E9196+$F$9100*$F$9102*($F$55/$F$9101*E9195+$F$55/$F$9101*E9197))/(1+$F$9100*$F$9102*($F$55/$F$9101+$F$55/$F$9101))</f>
        <v>279.47000000000003</v>
      </c>
      <c r="G9196" s="73">
        <f t="shared" si="5122"/>
        <v>279.47000000000003</v>
      </c>
      <c r="H9196" s="73">
        <f t="shared" si="5122"/>
        <v>279.47000000000003</v>
      </c>
      <c r="I9196" s="73">
        <f t="shared" si="5122"/>
        <v>279.47000000000003</v>
      </c>
      <c r="J9196" s="73">
        <f t="shared" si="5122"/>
        <v>279.47000000000003</v>
      </c>
      <c r="K9196" s="73">
        <f t="shared" si="5122"/>
        <v>279.47000000000003</v>
      </c>
      <c r="L9196" s="73">
        <f t="shared" si="5122"/>
        <v>279.47000000000003</v>
      </c>
      <c r="M9196" s="73">
        <f t="shared" si="5122"/>
        <v>279.47000000000003</v>
      </c>
      <c r="N9196" s="73">
        <f t="shared" si="5122"/>
        <v>279.47000000000003</v>
      </c>
      <c r="O9196" s="73">
        <f t="shared" si="5122"/>
        <v>279.47000000000003</v>
      </c>
      <c r="P9196" s="73">
        <f t="shared" si="5122"/>
        <v>279.47000000000003</v>
      </c>
      <c r="Q9196" s="73">
        <f t="shared" si="5122"/>
        <v>279.47000000000003</v>
      </c>
      <c r="R9196" s="73">
        <f t="shared" si="5122"/>
        <v>279.47000000000003</v>
      </c>
      <c r="S9196" s="73">
        <f t="shared" si="5122"/>
        <v>279.47000000000003</v>
      </c>
      <c r="T9196" s="73">
        <f t="shared" si="5122"/>
        <v>279.47000000000003</v>
      </c>
      <c r="U9196" s="73">
        <f t="shared" si="5122"/>
        <v>279.47000000000003</v>
      </c>
      <c r="V9196" s="73">
        <f t="shared" si="5122"/>
        <v>279.47000000000003</v>
      </c>
      <c r="W9196" s="73">
        <f t="shared" si="5122"/>
        <v>279.47000000000003</v>
      </c>
      <c r="X9196" s="73">
        <f t="shared" si="5122"/>
        <v>279.47000000000003</v>
      </c>
      <c r="Y9196" s="73">
        <f t="shared" si="5122"/>
        <v>279.47000000000003</v>
      </c>
      <c r="Z9196" s="73">
        <f t="shared" si="5122"/>
        <v>279.47000000000003</v>
      </c>
      <c r="AA9196" s="73">
        <f t="shared" si="5122"/>
        <v>279.47000000000003</v>
      </c>
      <c r="AB9196" s="73">
        <f t="shared" si="5122"/>
        <v>279.47000000000003</v>
      </c>
      <c r="AC9196" s="73">
        <f t="shared" si="5122"/>
        <v>279.47000000000003</v>
      </c>
      <c r="AD9196" s="73">
        <f t="shared" si="5122"/>
        <v>279.47000000000003</v>
      </c>
      <c r="AE9196" s="73">
        <f t="shared" si="5122"/>
        <v>279.47000000000003</v>
      </c>
      <c r="AF9196" s="73">
        <f t="shared" si="5122"/>
        <v>279.47000000000003</v>
      </c>
      <c r="AG9196" s="73">
        <f t="shared" si="5122"/>
        <v>279.47000000000003</v>
      </c>
      <c r="AH9196" s="73">
        <f t="shared" si="5122"/>
        <v>279.47000000000003</v>
      </c>
      <c r="AI9196" s="73">
        <f t="shared" si="5122"/>
        <v>279.47000000000003</v>
      </c>
      <c r="AJ9196" s="73">
        <f t="shared" si="5122"/>
        <v>279.47000000000003</v>
      </c>
      <c r="AK9196" s="73">
        <f t="shared" si="5122"/>
        <v>279.47000000000003</v>
      </c>
      <c r="AL9196" s="73">
        <f t="shared" si="5122"/>
        <v>279.47000000000003</v>
      </c>
      <c r="AM9196" s="73">
        <f t="shared" si="5122"/>
        <v>279.47000000000003</v>
      </c>
      <c r="AN9196" s="73">
        <f t="shared" si="5122"/>
        <v>279.47000000000003</v>
      </c>
      <c r="AO9196" s="73">
        <f t="shared" si="5122"/>
        <v>279.47000000000003</v>
      </c>
      <c r="AP9196" s="73">
        <f t="shared" si="5122"/>
        <v>279.47000000000003</v>
      </c>
      <c r="AQ9196" s="73">
        <f t="shared" si="5122"/>
        <v>279.47000000000003</v>
      </c>
      <c r="AR9196" s="73">
        <f t="shared" si="5122"/>
        <v>279.47000000000003</v>
      </c>
      <c r="AS9196" s="73">
        <f t="shared" si="5122"/>
        <v>279.47000000000003</v>
      </c>
      <c r="AT9196" s="73">
        <f t="shared" si="5122"/>
        <v>279.47000000000003</v>
      </c>
      <c r="AU9196" s="73">
        <f t="shared" si="5122"/>
        <v>279.47000000000003</v>
      </c>
      <c r="AV9196" s="73">
        <f t="shared" si="5122"/>
        <v>279.47000000000003</v>
      </c>
      <c r="AW9196" s="73">
        <f t="shared" si="5122"/>
        <v>279.47000000000003</v>
      </c>
      <c r="AX9196" s="73">
        <f t="shared" si="5122"/>
        <v>279.47000000000003</v>
      </c>
      <c r="AY9196" s="73">
        <f t="shared" si="5122"/>
        <v>279.47000000000003</v>
      </c>
      <c r="AZ9196" s="73">
        <f t="shared" si="5122"/>
        <v>279.47000000000003</v>
      </c>
      <c r="BA9196" s="73">
        <f t="shared" si="5122"/>
        <v>279.47000000000003</v>
      </c>
      <c r="BB9196" s="73">
        <f t="shared" si="5122"/>
        <v>279.47000000000003</v>
      </c>
      <c r="BC9196" s="73">
        <f t="shared" si="5122"/>
        <v>279.47000000000003</v>
      </c>
      <c r="BD9196" s="73">
        <f t="shared" si="5122"/>
        <v>279.47000000000003</v>
      </c>
      <c r="BE9196" s="73">
        <f t="shared" si="5122"/>
        <v>279.47000000000003</v>
      </c>
      <c r="BF9196" s="73">
        <f t="shared" si="5122"/>
        <v>279.47000000000003</v>
      </c>
      <c r="BG9196" s="73">
        <f t="shared" si="5122"/>
        <v>279.47000000000003</v>
      </c>
      <c r="BH9196" s="73">
        <f t="shared" si="5122"/>
        <v>279.47000000000003</v>
      </c>
      <c r="BI9196" s="73">
        <f t="shared" si="5122"/>
        <v>279.47000000000003</v>
      </c>
      <c r="BJ9196" s="73">
        <f t="shared" si="5122"/>
        <v>279.47000000000003</v>
      </c>
      <c r="BK9196" s="73">
        <f t="shared" si="5122"/>
        <v>279.47000000000003</v>
      </c>
      <c r="BL9196" s="73">
        <f t="shared" si="5122"/>
        <v>279.47000000000003</v>
      </c>
      <c r="BM9196" s="73">
        <f t="shared" si="5122"/>
        <v>279.47000000000003</v>
      </c>
      <c r="BN9196" s="73">
        <f t="shared" si="5122"/>
        <v>279.47000000000003</v>
      </c>
      <c r="BO9196" s="73">
        <f t="shared" si="5122"/>
        <v>279.47000000000003</v>
      </c>
      <c r="BP9196" s="73">
        <f t="shared" si="5122"/>
        <v>279.47000000000003</v>
      </c>
      <c r="BQ9196" s="73">
        <f t="shared" si="5122"/>
        <v>279.47000000000003</v>
      </c>
      <c r="BR9196" s="73">
        <f t="shared" ref="BR9196:EC9196" si="5123">(BQ9196+$F$9100*$F$9102*($F$55/$F$9101*BQ9195+$F$55/$F$9101*BQ9197))/(1+$F$9100*$F$9102*($F$55/$F$9101+$F$55/$F$9101))</f>
        <v>279.47000000000003</v>
      </c>
      <c r="BS9196" s="73">
        <f t="shared" si="5123"/>
        <v>279.47000000000003</v>
      </c>
      <c r="BT9196" s="73">
        <f t="shared" si="5123"/>
        <v>279.47000000000003</v>
      </c>
      <c r="BU9196" s="73">
        <f t="shared" si="5123"/>
        <v>279.47000000000003</v>
      </c>
      <c r="BV9196" s="73">
        <f t="shared" si="5123"/>
        <v>279.47000000000003</v>
      </c>
      <c r="BW9196" s="73">
        <f t="shared" si="5123"/>
        <v>279.47000000000003</v>
      </c>
      <c r="BX9196" s="73">
        <f t="shared" si="5123"/>
        <v>279.47000000000003</v>
      </c>
      <c r="BY9196" s="73">
        <f t="shared" si="5123"/>
        <v>279.47000000000003</v>
      </c>
      <c r="BZ9196" s="73">
        <f t="shared" si="5123"/>
        <v>279.47000000000003</v>
      </c>
      <c r="CA9196" s="73">
        <f t="shared" si="5123"/>
        <v>279.47000000000003</v>
      </c>
      <c r="CB9196" s="73">
        <f t="shared" si="5123"/>
        <v>279.47000000000003</v>
      </c>
      <c r="CC9196" s="73">
        <f t="shared" si="5123"/>
        <v>279.47000000000003</v>
      </c>
      <c r="CD9196" s="73">
        <f t="shared" si="5123"/>
        <v>279.47000000000003</v>
      </c>
      <c r="CE9196" s="73">
        <f t="shared" si="5123"/>
        <v>279.47000000000003</v>
      </c>
      <c r="CF9196" s="73">
        <f t="shared" si="5123"/>
        <v>279.47000000000003</v>
      </c>
      <c r="CG9196" s="73">
        <f t="shared" si="5123"/>
        <v>279.47000000000003</v>
      </c>
      <c r="CH9196" s="73">
        <f t="shared" si="5123"/>
        <v>279.47000000000003</v>
      </c>
      <c r="CI9196" s="73">
        <f t="shared" si="5123"/>
        <v>279.47000000000003</v>
      </c>
      <c r="CJ9196" s="73">
        <f t="shared" si="5123"/>
        <v>279.47000000000003</v>
      </c>
      <c r="CK9196" s="73">
        <f t="shared" si="5123"/>
        <v>279.47000000000003</v>
      </c>
      <c r="CL9196" s="73">
        <f t="shared" si="5123"/>
        <v>279.47000000000003</v>
      </c>
      <c r="CM9196" s="73">
        <f t="shared" si="5123"/>
        <v>279.47000000000003</v>
      </c>
      <c r="CN9196" s="73">
        <f t="shared" si="5123"/>
        <v>279.47000000000003</v>
      </c>
      <c r="CO9196" s="73">
        <f t="shared" si="5123"/>
        <v>279.47000000000003</v>
      </c>
      <c r="CP9196" s="73">
        <f t="shared" si="5123"/>
        <v>279.47000000000003</v>
      </c>
      <c r="CQ9196" s="73">
        <f t="shared" si="5123"/>
        <v>279.47000000000003</v>
      </c>
      <c r="CR9196" s="73">
        <f t="shared" si="5123"/>
        <v>279.47000000000003</v>
      </c>
      <c r="CS9196" s="73">
        <f t="shared" si="5123"/>
        <v>279.47000000000003</v>
      </c>
      <c r="CT9196" s="73">
        <f t="shared" si="5123"/>
        <v>279.47000000000003</v>
      </c>
      <c r="CU9196" s="73">
        <f t="shared" si="5123"/>
        <v>279.47000000000003</v>
      </c>
      <c r="CV9196" s="73">
        <f t="shared" si="5123"/>
        <v>279.47000000000003</v>
      </c>
      <c r="CW9196" s="73">
        <f t="shared" si="5123"/>
        <v>279.47000000000003</v>
      </c>
      <c r="CX9196" s="73">
        <f t="shared" si="5123"/>
        <v>279.47000000000003</v>
      </c>
      <c r="CY9196" s="73">
        <f t="shared" si="5123"/>
        <v>279.47000000000003</v>
      </c>
      <c r="CZ9196" s="73">
        <f t="shared" si="5123"/>
        <v>279.47000000000003</v>
      </c>
      <c r="DA9196" s="73">
        <f t="shared" si="5123"/>
        <v>279.47000000000003</v>
      </c>
      <c r="DB9196" s="73">
        <f t="shared" si="5123"/>
        <v>279.47000000000003</v>
      </c>
      <c r="DC9196" s="73">
        <f t="shared" si="5123"/>
        <v>279.47000000000003</v>
      </c>
      <c r="DD9196" s="73">
        <f t="shared" si="5123"/>
        <v>279.47000000000003</v>
      </c>
      <c r="DE9196" s="73">
        <f t="shared" si="5123"/>
        <v>279.47000000000003</v>
      </c>
      <c r="DF9196" s="73">
        <f t="shared" si="5123"/>
        <v>279.47000000000003</v>
      </c>
      <c r="DG9196" s="73">
        <f t="shared" si="5123"/>
        <v>279.47000000000003</v>
      </c>
      <c r="DH9196" s="73">
        <f t="shared" si="5123"/>
        <v>279.47000000000003</v>
      </c>
      <c r="DI9196" s="73">
        <f t="shared" si="5123"/>
        <v>279.47000000000003</v>
      </c>
      <c r="DJ9196" s="73">
        <f t="shared" si="5123"/>
        <v>279.47000000000003</v>
      </c>
      <c r="DK9196" s="73">
        <f t="shared" si="5123"/>
        <v>279.47000000000003</v>
      </c>
      <c r="DL9196" s="73">
        <f t="shared" si="5123"/>
        <v>279.47000000000003</v>
      </c>
      <c r="DM9196" s="73">
        <f t="shared" si="5123"/>
        <v>279.47000000000003</v>
      </c>
      <c r="DN9196" s="73">
        <f t="shared" si="5123"/>
        <v>279.47000000000003</v>
      </c>
      <c r="DO9196" s="73">
        <f t="shared" si="5123"/>
        <v>279.47000000000003</v>
      </c>
      <c r="DP9196" s="73">
        <f t="shared" si="5123"/>
        <v>279.47000000000003</v>
      </c>
      <c r="DQ9196" s="73">
        <f t="shared" si="5123"/>
        <v>279.47000000000003</v>
      </c>
      <c r="DR9196" s="73">
        <f t="shared" si="5123"/>
        <v>279.47000000000003</v>
      </c>
      <c r="DS9196" s="73">
        <f t="shared" si="5123"/>
        <v>279.47000000000003</v>
      </c>
      <c r="DT9196" s="73">
        <f t="shared" si="5123"/>
        <v>279.47000000000003</v>
      </c>
      <c r="DU9196" s="73">
        <f t="shared" si="5123"/>
        <v>279.47000000000003</v>
      </c>
      <c r="DV9196" s="73">
        <f t="shared" si="5123"/>
        <v>279.47000000000003</v>
      </c>
      <c r="DW9196" s="73">
        <f t="shared" si="5123"/>
        <v>279.47000000000003</v>
      </c>
      <c r="DX9196" s="73">
        <f t="shared" si="5123"/>
        <v>279.47000000000003</v>
      </c>
      <c r="DY9196" s="73">
        <f t="shared" si="5123"/>
        <v>279.47000000000003</v>
      </c>
      <c r="DZ9196" s="73">
        <f t="shared" si="5123"/>
        <v>279.47000000000003</v>
      </c>
      <c r="EA9196" s="73">
        <f t="shared" si="5123"/>
        <v>279.47000000000003</v>
      </c>
      <c r="EB9196" s="73">
        <f t="shared" si="5123"/>
        <v>279.47000000000003</v>
      </c>
      <c r="EC9196" s="73">
        <f t="shared" si="5123"/>
        <v>279.47000000000003</v>
      </c>
      <c r="ED9196" s="73">
        <f t="shared" ref="ED9196:GO9196" si="5124">(EC9196+$F$9100*$F$9102*($F$55/$F$9101*EC9195+$F$55/$F$9101*EC9197))/(1+$F$9100*$F$9102*($F$55/$F$9101+$F$55/$F$9101))</f>
        <v>279.47000000000003</v>
      </c>
      <c r="EE9196" s="73">
        <f t="shared" si="5124"/>
        <v>279.47000000000003</v>
      </c>
      <c r="EF9196" s="73">
        <f t="shared" si="5124"/>
        <v>279.47000000000003</v>
      </c>
      <c r="EG9196" s="73">
        <f t="shared" si="5124"/>
        <v>279.47000000000003</v>
      </c>
      <c r="EH9196" s="73">
        <f t="shared" si="5124"/>
        <v>279.47000000000003</v>
      </c>
      <c r="EI9196" s="73">
        <f t="shared" si="5124"/>
        <v>279.47000000000003</v>
      </c>
      <c r="EJ9196" s="73">
        <f t="shared" si="5124"/>
        <v>279.47000000000003</v>
      </c>
      <c r="EK9196" s="73">
        <f t="shared" si="5124"/>
        <v>279.47000000000003</v>
      </c>
      <c r="EL9196" s="73">
        <f t="shared" si="5124"/>
        <v>279.47000000000003</v>
      </c>
      <c r="EM9196" s="73">
        <f t="shared" si="5124"/>
        <v>279.47000000000003</v>
      </c>
      <c r="EN9196" s="73">
        <f t="shared" si="5124"/>
        <v>279.47000000000003</v>
      </c>
      <c r="EO9196" s="73">
        <f t="shared" si="5124"/>
        <v>279.47000000000003</v>
      </c>
      <c r="EP9196" s="73">
        <f t="shared" si="5124"/>
        <v>279.47000000000003</v>
      </c>
      <c r="EQ9196" s="73">
        <f t="shared" si="5124"/>
        <v>279.47000000000003</v>
      </c>
      <c r="ER9196" s="73">
        <f t="shared" si="5124"/>
        <v>279.47000000000003</v>
      </c>
      <c r="ES9196" s="73">
        <f t="shared" si="5124"/>
        <v>279.47000000000003</v>
      </c>
      <c r="ET9196" s="73">
        <f t="shared" si="5124"/>
        <v>279.47000000000003</v>
      </c>
      <c r="EU9196" s="73">
        <f t="shared" si="5124"/>
        <v>279.47000000000003</v>
      </c>
      <c r="EV9196" s="73">
        <f t="shared" si="5124"/>
        <v>279.47000000000003</v>
      </c>
      <c r="EW9196" s="73">
        <f t="shared" si="5124"/>
        <v>279.47000000000003</v>
      </c>
      <c r="EX9196" s="73">
        <f t="shared" si="5124"/>
        <v>279.47000000000003</v>
      </c>
      <c r="EY9196" s="73">
        <f t="shared" si="5124"/>
        <v>279.47000000000003</v>
      </c>
      <c r="EZ9196" s="73">
        <f t="shared" si="5124"/>
        <v>279.47000000000003</v>
      </c>
      <c r="FA9196" s="73">
        <f t="shared" si="5124"/>
        <v>279.47000000000003</v>
      </c>
      <c r="FB9196" s="73">
        <f t="shared" si="5124"/>
        <v>279.47000000000003</v>
      </c>
      <c r="FC9196" s="73">
        <f t="shared" si="5124"/>
        <v>279.47000000000003</v>
      </c>
      <c r="FD9196" s="73">
        <f t="shared" si="5124"/>
        <v>279.47000000000003</v>
      </c>
      <c r="FE9196" s="73">
        <f t="shared" si="5124"/>
        <v>279.47000000000003</v>
      </c>
      <c r="FF9196" s="73">
        <f t="shared" si="5124"/>
        <v>279.47000000000003</v>
      </c>
      <c r="FG9196" s="73">
        <f t="shared" si="5124"/>
        <v>279.47000000000003</v>
      </c>
      <c r="FH9196" s="73">
        <f t="shared" si="5124"/>
        <v>279.47000000000003</v>
      </c>
      <c r="FI9196" s="73">
        <f t="shared" si="5124"/>
        <v>279.47000000000003</v>
      </c>
      <c r="FJ9196" s="73">
        <f t="shared" si="5124"/>
        <v>279.47000000000003</v>
      </c>
      <c r="FK9196" s="73">
        <f t="shared" si="5124"/>
        <v>279.47000000000003</v>
      </c>
      <c r="FL9196" s="73">
        <f t="shared" si="5124"/>
        <v>279.47000000000003</v>
      </c>
      <c r="FM9196" s="73">
        <f t="shared" si="5124"/>
        <v>279.47000000000003</v>
      </c>
      <c r="FN9196" s="73">
        <f t="shared" si="5124"/>
        <v>279.47000000000003</v>
      </c>
      <c r="FO9196" s="73">
        <f t="shared" si="5124"/>
        <v>279.47000000000003</v>
      </c>
      <c r="FP9196" s="73">
        <f t="shared" si="5124"/>
        <v>279.47000000000003</v>
      </c>
      <c r="FQ9196" s="73">
        <f t="shared" si="5124"/>
        <v>279.47000000000003</v>
      </c>
      <c r="FR9196" s="73">
        <f t="shared" si="5124"/>
        <v>279.47000000000003</v>
      </c>
      <c r="FS9196" s="73">
        <f t="shared" si="5124"/>
        <v>279.47000000000003</v>
      </c>
      <c r="FT9196" s="73">
        <f t="shared" si="5124"/>
        <v>279.47000000000003</v>
      </c>
      <c r="FU9196" s="73">
        <f t="shared" si="5124"/>
        <v>279.47000000000003</v>
      </c>
      <c r="FV9196" s="73">
        <f t="shared" si="5124"/>
        <v>279.47000000000003</v>
      </c>
      <c r="FW9196" s="73">
        <f t="shared" si="5124"/>
        <v>279.47000000000003</v>
      </c>
      <c r="FX9196" s="73">
        <f t="shared" si="5124"/>
        <v>279.47000000000003</v>
      </c>
      <c r="FY9196" s="73">
        <f t="shared" si="5124"/>
        <v>279.47000000000003</v>
      </c>
      <c r="FZ9196" s="73">
        <f t="shared" si="5124"/>
        <v>279.47000000000003</v>
      </c>
      <c r="GA9196" s="73">
        <f t="shared" si="5124"/>
        <v>279.47000000000003</v>
      </c>
      <c r="GB9196" s="73">
        <f t="shared" si="5124"/>
        <v>279.47000000000003</v>
      </c>
      <c r="GC9196" s="73">
        <f t="shared" si="5124"/>
        <v>279.47000000000003</v>
      </c>
      <c r="GD9196" s="73">
        <f t="shared" si="5124"/>
        <v>279.47000000000003</v>
      </c>
      <c r="GE9196" s="73">
        <f t="shared" si="5124"/>
        <v>279.47000000000003</v>
      </c>
      <c r="GF9196" s="73">
        <f t="shared" si="5124"/>
        <v>279.47000000000003</v>
      </c>
      <c r="GG9196" s="73">
        <f t="shared" si="5124"/>
        <v>279.47000000000003</v>
      </c>
      <c r="GH9196" s="73">
        <f t="shared" si="5124"/>
        <v>279.47000000000003</v>
      </c>
      <c r="GI9196" s="73">
        <f t="shared" si="5124"/>
        <v>279.47000000000003</v>
      </c>
      <c r="GJ9196" s="73">
        <f t="shared" si="5124"/>
        <v>279.47000000000003</v>
      </c>
      <c r="GK9196" s="73">
        <f t="shared" si="5124"/>
        <v>279.47000000000003</v>
      </c>
      <c r="GL9196" s="73">
        <f t="shared" si="5124"/>
        <v>279.47000000000003</v>
      </c>
      <c r="GM9196" s="73">
        <f t="shared" si="5124"/>
        <v>279.47000000000003</v>
      </c>
      <c r="GN9196" s="73">
        <f t="shared" si="5124"/>
        <v>279.47000000000003</v>
      </c>
      <c r="GO9196" s="73">
        <f t="shared" si="5124"/>
        <v>279.47000000000003</v>
      </c>
      <c r="GP9196" s="73">
        <f t="shared" ref="GP9196:JA9196" si="5125">(GO9196+$F$9100*$F$9102*($F$55/$F$9101*GO9195+$F$55/$F$9101*GO9197))/(1+$F$9100*$F$9102*($F$55/$F$9101+$F$55/$F$9101))</f>
        <v>279.47000000000003</v>
      </c>
      <c r="GQ9196" s="73">
        <f t="shared" si="5125"/>
        <v>279.47000000000003</v>
      </c>
      <c r="GR9196" s="73">
        <f t="shared" si="5125"/>
        <v>279.47000000000003</v>
      </c>
      <c r="GS9196" s="73">
        <f t="shared" si="5125"/>
        <v>279.47000000000003</v>
      </c>
      <c r="GT9196" s="73">
        <f t="shared" si="5125"/>
        <v>279.47000000000003</v>
      </c>
      <c r="GU9196" s="73">
        <f t="shared" si="5125"/>
        <v>279.47000000000003</v>
      </c>
      <c r="GV9196" s="73">
        <f t="shared" si="5125"/>
        <v>279.47000000000003</v>
      </c>
      <c r="GW9196" s="73">
        <f t="shared" si="5125"/>
        <v>279.47000000000003</v>
      </c>
      <c r="GX9196" s="73">
        <f t="shared" si="5125"/>
        <v>279.47000000000003</v>
      </c>
      <c r="GY9196" s="73">
        <f t="shared" si="5125"/>
        <v>279.47000000000003</v>
      </c>
      <c r="GZ9196" s="73">
        <f t="shared" si="5125"/>
        <v>279.47000000000003</v>
      </c>
      <c r="HA9196" s="73">
        <f t="shared" si="5125"/>
        <v>279.47000000000003</v>
      </c>
      <c r="HB9196" s="73">
        <f t="shared" si="5125"/>
        <v>279.47000000000003</v>
      </c>
      <c r="HC9196" s="73">
        <f t="shared" si="5125"/>
        <v>279.47000000000003</v>
      </c>
      <c r="HD9196" s="73">
        <f t="shared" si="5125"/>
        <v>279.47000000000003</v>
      </c>
      <c r="HE9196" s="73">
        <f t="shared" si="5125"/>
        <v>279.47000000000003</v>
      </c>
      <c r="HF9196" s="73">
        <f t="shared" si="5125"/>
        <v>279.47000000000003</v>
      </c>
      <c r="HG9196" s="73">
        <f t="shared" si="5125"/>
        <v>279.47000000000003</v>
      </c>
      <c r="HH9196" s="73">
        <f t="shared" si="5125"/>
        <v>279.47000000000003</v>
      </c>
      <c r="HI9196" s="73">
        <f t="shared" si="5125"/>
        <v>279.47000000000003</v>
      </c>
      <c r="HJ9196" s="73">
        <f t="shared" si="5125"/>
        <v>279.47000000000003</v>
      </c>
      <c r="HK9196" s="73">
        <f t="shared" si="5125"/>
        <v>279.47000000000003</v>
      </c>
      <c r="HL9196" s="73">
        <f t="shared" si="5125"/>
        <v>279.47000000000003</v>
      </c>
      <c r="HM9196" s="73">
        <f t="shared" si="5125"/>
        <v>279.47000000000003</v>
      </c>
      <c r="HN9196" s="73">
        <f t="shared" si="5125"/>
        <v>279.47000000000003</v>
      </c>
      <c r="HO9196" s="73">
        <f t="shared" si="5125"/>
        <v>279.47000000000003</v>
      </c>
      <c r="HP9196" s="73">
        <f t="shared" si="5125"/>
        <v>279.47000000000003</v>
      </c>
      <c r="HQ9196" s="73">
        <f t="shared" si="5125"/>
        <v>279.47000000000003</v>
      </c>
      <c r="HR9196" s="73">
        <f t="shared" si="5125"/>
        <v>279.47000000000003</v>
      </c>
      <c r="HS9196" s="73">
        <f t="shared" si="5125"/>
        <v>279.47000000000003</v>
      </c>
      <c r="HT9196" s="73">
        <f t="shared" si="5125"/>
        <v>279.47000000000003</v>
      </c>
      <c r="HU9196" s="73">
        <f t="shared" si="5125"/>
        <v>279.47000000000003</v>
      </c>
      <c r="HV9196" s="73">
        <f t="shared" si="5125"/>
        <v>279.47000000000003</v>
      </c>
      <c r="HW9196" s="73">
        <f t="shared" si="5125"/>
        <v>279.47000000000003</v>
      </c>
      <c r="HX9196" s="73">
        <f t="shared" si="5125"/>
        <v>279.47000000000003</v>
      </c>
      <c r="HY9196" s="73">
        <f t="shared" si="5125"/>
        <v>279.47000000000003</v>
      </c>
      <c r="HZ9196" s="73">
        <f t="shared" si="5125"/>
        <v>279.47000000000003</v>
      </c>
      <c r="IA9196" s="73">
        <f t="shared" si="5125"/>
        <v>279.47000000000003</v>
      </c>
      <c r="IB9196" s="73">
        <f t="shared" si="5125"/>
        <v>279.47000000000003</v>
      </c>
      <c r="IC9196" s="73">
        <f t="shared" si="5125"/>
        <v>279.47000000000003</v>
      </c>
      <c r="ID9196" s="73">
        <f t="shared" si="5125"/>
        <v>279.47000000000003</v>
      </c>
      <c r="IE9196" s="73">
        <f t="shared" si="5125"/>
        <v>279.47000000000003</v>
      </c>
      <c r="IF9196" s="73">
        <f t="shared" si="5125"/>
        <v>279.47000000000003</v>
      </c>
      <c r="IG9196" s="73">
        <f t="shared" si="5125"/>
        <v>279.47000000000003</v>
      </c>
      <c r="IH9196" s="73">
        <f t="shared" si="5125"/>
        <v>279.47000000000003</v>
      </c>
      <c r="II9196" s="73">
        <f t="shared" si="5125"/>
        <v>279.47000000000003</v>
      </c>
      <c r="IJ9196" s="73">
        <f t="shared" si="5125"/>
        <v>279.47000000000003</v>
      </c>
      <c r="IK9196" s="73">
        <f t="shared" si="5125"/>
        <v>279.47000000000003</v>
      </c>
      <c r="IL9196" s="73">
        <f t="shared" si="5125"/>
        <v>279.47000000000003</v>
      </c>
      <c r="IM9196" s="73">
        <f t="shared" si="5125"/>
        <v>279.47000000000003</v>
      </c>
      <c r="IN9196" s="73">
        <f t="shared" si="5125"/>
        <v>279.47000000000003</v>
      </c>
      <c r="IO9196" s="73">
        <f t="shared" si="5125"/>
        <v>279.47000000000003</v>
      </c>
      <c r="IP9196" s="73">
        <f t="shared" si="5125"/>
        <v>279.47000000000003</v>
      </c>
      <c r="IQ9196" s="73">
        <f t="shared" si="5125"/>
        <v>279.47000000000003</v>
      </c>
      <c r="IR9196" s="73">
        <f t="shared" si="5125"/>
        <v>279.47000000000003</v>
      </c>
      <c r="IS9196" s="73">
        <f t="shared" si="5125"/>
        <v>279.47000000000003</v>
      </c>
      <c r="IT9196" s="73">
        <f t="shared" si="5125"/>
        <v>279.47000000000003</v>
      </c>
      <c r="IU9196" s="73">
        <f t="shared" si="5125"/>
        <v>279.47000000000003</v>
      </c>
      <c r="IV9196" s="73">
        <f t="shared" si="5125"/>
        <v>279.47000000000003</v>
      </c>
      <c r="IW9196" s="73">
        <f t="shared" si="5125"/>
        <v>279.47000000000003</v>
      </c>
      <c r="IX9196" s="73">
        <f t="shared" si="5125"/>
        <v>279.47000000000003</v>
      </c>
      <c r="IY9196" s="73">
        <f t="shared" si="5125"/>
        <v>279.47000000000003</v>
      </c>
      <c r="IZ9196" s="73">
        <f t="shared" si="5125"/>
        <v>279.47000000000003</v>
      </c>
      <c r="JA9196" s="73">
        <f t="shared" si="5125"/>
        <v>279.47000000000003</v>
      </c>
      <c r="JB9196" s="73">
        <f t="shared" ref="JB9196:KG9196" si="5126">(JA9196+$F$9100*$F$9102*($F$55/$F$9101*JA9195+$F$55/$F$9101*JA9197))/(1+$F$9100*$F$9102*($F$55/$F$9101+$F$55/$F$9101))</f>
        <v>279.47000000000003</v>
      </c>
      <c r="JC9196" s="73">
        <f t="shared" si="5126"/>
        <v>279.47000000000003</v>
      </c>
      <c r="JD9196" s="73">
        <f t="shared" si="5126"/>
        <v>279.47000000000003</v>
      </c>
      <c r="JE9196" s="73">
        <f t="shared" si="5126"/>
        <v>279.47000000000003</v>
      </c>
      <c r="JF9196" s="73">
        <f t="shared" si="5126"/>
        <v>279.47000000000003</v>
      </c>
      <c r="JG9196" s="73">
        <f t="shared" si="5126"/>
        <v>279.47000000000003</v>
      </c>
      <c r="JH9196" s="73">
        <f t="shared" si="5126"/>
        <v>279.47000000000003</v>
      </c>
      <c r="JI9196" s="73">
        <f t="shared" si="5126"/>
        <v>279.47000000000003</v>
      </c>
      <c r="JJ9196" s="73">
        <f t="shared" si="5126"/>
        <v>279.47000000000003</v>
      </c>
      <c r="JK9196" s="73">
        <f t="shared" si="5126"/>
        <v>279.47000000000003</v>
      </c>
      <c r="JL9196" s="73">
        <f t="shared" si="5126"/>
        <v>279.47000000000003</v>
      </c>
      <c r="JM9196" s="73">
        <f t="shared" si="5126"/>
        <v>279.47000000000003</v>
      </c>
      <c r="JN9196" s="73">
        <f t="shared" si="5126"/>
        <v>279.47000000000003</v>
      </c>
      <c r="JO9196" s="73">
        <f t="shared" si="5126"/>
        <v>279.47000000000003</v>
      </c>
      <c r="JP9196" s="73">
        <f t="shared" si="5126"/>
        <v>279.47000000000003</v>
      </c>
      <c r="JQ9196" s="73">
        <f t="shared" si="5126"/>
        <v>279.47000000000003</v>
      </c>
      <c r="JR9196" s="73">
        <f t="shared" si="5126"/>
        <v>279.47000000000003</v>
      </c>
      <c r="JS9196" s="73">
        <f t="shared" si="5126"/>
        <v>279.47000000000003</v>
      </c>
      <c r="JT9196" s="73">
        <f t="shared" si="5126"/>
        <v>279.47000000000003</v>
      </c>
      <c r="JU9196" s="73">
        <f t="shared" si="5126"/>
        <v>279.47000000000003</v>
      </c>
      <c r="JV9196" s="73">
        <f t="shared" si="5126"/>
        <v>279.47000000000003</v>
      </c>
      <c r="JW9196" s="73">
        <f t="shared" si="5126"/>
        <v>279.47000000000003</v>
      </c>
      <c r="JX9196" s="73">
        <f t="shared" si="5126"/>
        <v>279.47000000000003</v>
      </c>
      <c r="JY9196" s="73">
        <f t="shared" si="5126"/>
        <v>279.47000000000003</v>
      </c>
      <c r="JZ9196" s="73">
        <f t="shared" si="5126"/>
        <v>279.47000000000003</v>
      </c>
      <c r="KA9196" s="73">
        <f t="shared" si="5126"/>
        <v>279.47000000000003</v>
      </c>
      <c r="KB9196" s="73">
        <f t="shared" si="5126"/>
        <v>279.47000000000003</v>
      </c>
      <c r="KC9196" s="73">
        <f t="shared" si="5126"/>
        <v>279.47000000000003</v>
      </c>
      <c r="KD9196" s="73">
        <f t="shared" si="5126"/>
        <v>279.47000000000003</v>
      </c>
      <c r="KE9196" s="73">
        <f t="shared" si="5126"/>
        <v>279.47000000000003</v>
      </c>
      <c r="KF9196" s="73">
        <f t="shared" si="5126"/>
        <v>279.47000000000003</v>
      </c>
      <c r="KG9196" s="73">
        <f t="shared" si="5126"/>
        <v>279.47000000000003</v>
      </c>
      <c r="KH9196">
        <v>279.47000000000003</v>
      </c>
      <c r="KL9196" s="84"/>
      <c r="KP9196" s="84"/>
      <c r="KS9196" s="74"/>
      <c r="KT9196" s="74"/>
      <c r="KU9196" s="16"/>
      <c r="KV9196" s="72"/>
      <c r="KW9196" s="72"/>
      <c r="KX9196" s="16"/>
      <c r="KZ9196" s="16"/>
      <c r="LA9196" s="16"/>
      <c r="LB9196" s="74"/>
      <c r="LC9196" s="74"/>
    </row>
    <row r="9197" spans="2:315" x14ac:dyDescent="0.35">
      <c r="B9197">
        <v>91</v>
      </c>
      <c r="C9197">
        <f t="shared" si="4826"/>
        <v>0.90500000000000003</v>
      </c>
      <c r="E9197" s="92">
        <v>279.47000000000003</v>
      </c>
      <c r="F9197" s="73">
        <f t="shared" ref="F9197:BQ9197" si="5127">(E9197+$F$9100*$F$9102*($F$55/$F$9101*E9196+$F$55/$F$9101*E9198))/(1+$F$9100*$F$9102*($F$55/$F$9101+$F$55/$F$9101))</f>
        <v>279.47000000000003</v>
      </c>
      <c r="G9197" s="73">
        <f t="shared" si="5127"/>
        <v>279.47000000000003</v>
      </c>
      <c r="H9197" s="73">
        <f t="shared" si="5127"/>
        <v>279.47000000000003</v>
      </c>
      <c r="I9197" s="73">
        <f t="shared" si="5127"/>
        <v>279.47000000000003</v>
      </c>
      <c r="J9197" s="73">
        <f t="shared" si="5127"/>
        <v>279.47000000000003</v>
      </c>
      <c r="K9197" s="73">
        <f t="shared" si="5127"/>
        <v>279.47000000000003</v>
      </c>
      <c r="L9197" s="73">
        <f t="shared" si="5127"/>
        <v>279.47000000000003</v>
      </c>
      <c r="M9197" s="73">
        <f t="shared" si="5127"/>
        <v>279.47000000000003</v>
      </c>
      <c r="N9197" s="73">
        <f t="shared" si="5127"/>
        <v>279.47000000000003</v>
      </c>
      <c r="O9197" s="73">
        <f t="shared" si="5127"/>
        <v>279.47000000000003</v>
      </c>
      <c r="P9197" s="73">
        <f t="shared" si="5127"/>
        <v>279.47000000000003</v>
      </c>
      <c r="Q9197" s="73">
        <f t="shared" si="5127"/>
        <v>279.47000000000003</v>
      </c>
      <c r="R9197" s="73">
        <f t="shared" si="5127"/>
        <v>279.47000000000003</v>
      </c>
      <c r="S9197" s="73">
        <f t="shared" si="5127"/>
        <v>279.47000000000003</v>
      </c>
      <c r="T9197" s="73">
        <f t="shared" si="5127"/>
        <v>279.47000000000003</v>
      </c>
      <c r="U9197" s="73">
        <f t="shared" si="5127"/>
        <v>279.47000000000003</v>
      </c>
      <c r="V9197" s="73">
        <f t="shared" si="5127"/>
        <v>279.47000000000003</v>
      </c>
      <c r="W9197" s="73">
        <f t="shared" si="5127"/>
        <v>279.47000000000003</v>
      </c>
      <c r="X9197" s="73">
        <f t="shared" si="5127"/>
        <v>279.47000000000003</v>
      </c>
      <c r="Y9197" s="73">
        <f t="shared" si="5127"/>
        <v>279.47000000000003</v>
      </c>
      <c r="Z9197" s="73">
        <f t="shared" si="5127"/>
        <v>279.47000000000003</v>
      </c>
      <c r="AA9197" s="73">
        <f t="shared" si="5127"/>
        <v>279.47000000000003</v>
      </c>
      <c r="AB9197" s="73">
        <f t="shared" si="5127"/>
        <v>279.47000000000003</v>
      </c>
      <c r="AC9197" s="73">
        <f t="shared" si="5127"/>
        <v>279.47000000000003</v>
      </c>
      <c r="AD9197" s="73">
        <f t="shared" si="5127"/>
        <v>279.47000000000003</v>
      </c>
      <c r="AE9197" s="73">
        <f t="shared" si="5127"/>
        <v>279.47000000000003</v>
      </c>
      <c r="AF9197" s="73">
        <f t="shared" si="5127"/>
        <v>279.47000000000003</v>
      </c>
      <c r="AG9197" s="73">
        <f t="shared" si="5127"/>
        <v>279.47000000000003</v>
      </c>
      <c r="AH9197" s="73">
        <f t="shared" si="5127"/>
        <v>279.47000000000003</v>
      </c>
      <c r="AI9197" s="73">
        <f t="shared" si="5127"/>
        <v>279.47000000000003</v>
      </c>
      <c r="AJ9197" s="73">
        <f t="shared" si="5127"/>
        <v>279.47000000000003</v>
      </c>
      <c r="AK9197" s="73">
        <f t="shared" si="5127"/>
        <v>279.47000000000003</v>
      </c>
      <c r="AL9197" s="73">
        <f t="shared" si="5127"/>
        <v>279.47000000000003</v>
      </c>
      <c r="AM9197" s="73">
        <f t="shared" si="5127"/>
        <v>279.47000000000003</v>
      </c>
      <c r="AN9197" s="73">
        <f t="shared" si="5127"/>
        <v>279.47000000000003</v>
      </c>
      <c r="AO9197" s="73">
        <f t="shared" si="5127"/>
        <v>279.47000000000003</v>
      </c>
      <c r="AP9197" s="73">
        <f t="shared" si="5127"/>
        <v>279.47000000000003</v>
      </c>
      <c r="AQ9197" s="73">
        <f t="shared" si="5127"/>
        <v>279.47000000000003</v>
      </c>
      <c r="AR9197" s="73">
        <f t="shared" si="5127"/>
        <v>279.47000000000003</v>
      </c>
      <c r="AS9197" s="73">
        <f t="shared" si="5127"/>
        <v>279.47000000000003</v>
      </c>
      <c r="AT9197" s="73">
        <f t="shared" si="5127"/>
        <v>279.47000000000003</v>
      </c>
      <c r="AU9197" s="73">
        <f t="shared" si="5127"/>
        <v>279.47000000000003</v>
      </c>
      <c r="AV9197" s="73">
        <f t="shared" si="5127"/>
        <v>279.47000000000003</v>
      </c>
      <c r="AW9197" s="73">
        <f t="shared" si="5127"/>
        <v>279.47000000000003</v>
      </c>
      <c r="AX9197" s="73">
        <f t="shared" si="5127"/>
        <v>279.47000000000003</v>
      </c>
      <c r="AY9197" s="73">
        <f t="shared" si="5127"/>
        <v>279.47000000000003</v>
      </c>
      <c r="AZ9197" s="73">
        <f t="shared" si="5127"/>
        <v>279.47000000000003</v>
      </c>
      <c r="BA9197" s="73">
        <f t="shared" si="5127"/>
        <v>279.47000000000003</v>
      </c>
      <c r="BB9197" s="73">
        <f t="shared" si="5127"/>
        <v>279.47000000000003</v>
      </c>
      <c r="BC9197" s="73">
        <f t="shared" si="5127"/>
        <v>279.47000000000003</v>
      </c>
      <c r="BD9197" s="73">
        <f t="shared" si="5127"/>
        <v>279.47000000000003</v>
      </c>
      <c r="BE9197" s="73">
        <f t="shared" si="5127"/>
        <v>279.47000000000003</v>
      </c>
      <c r="BF9197" s="73">
        <f t="shared" si="5127"/>
        <v>279.47000000000003</v>
      </c>
      <c r="BG9197" s="73">
        <f t="shared" si="5127"/>
        <v>279.47000000000003</v>
      </c>
      <c r="BH9197" s="73">
        <f t="shared" si="5127"/>
        <v>279.47000000000003</v>
      </c>
      <c r="BI9197" s="73">
        <f t="shared" si="5127"/>
        <v>279.47000000000003</v>
      </c>
      <c r="BJ9197" s="73">
        <f t="shared" si="5127"/>
        <v>279.47000000000003</v>
      </c>
      <c r="BK9197" s="73">
        <f t="shared" si="5127"/>
        <v>279.47000000000003</v>
      </c>
      <c r="BL9197" s="73">
        <f t="shared" si="5127"/>
        <v>279.47000000000003</v>
      </c>
      <c r="BM9197" s="73">
        <f t="shared" si="5127"/>
        <v>279.47000000000003</v>
      </c>
      <c r="BN9197" s="73">
        <f t="shared" si="5127"/>
        <v>279.47000000000003</v>
      </c>
      <c r="BO9197" s="73">
        <f t="shared" si="5127"/>
        <v>279.47000000000003</v>
      </c>
      <c r="BP9197" s="73">
        <f t="shared" si="5127"/>
        <v>279.47000000000003</v>
      </c>
      <c r="BQ9197" s="73">
        <f t="shared" si="5127"/>
        <v>279.47000000000003</v>
      </c>
      <c r="BR9197" s="73">
        <f t="shared" ref="BR9197:EC9197" si="5128">(BQ9197+$F$9100*$F$9102*($F$55/$F$9101*BQ9196+$F$55/$F$9101*BQ9198))/(1+$F$9100*$F$9102*($F$55/$F$9101+$F$55/$F$9101))</f>
        <v>279.47000000000003</v>
      </c>
      <c r="BS9197" s="73">
        <f t="shared" si="5128"/>
        <v>279.47000000000003</v>
      </c>
      <c r="BT9197" s="73">
        <f t="shared" si="5128"/>
        <v>279.47000000000003</v>
      </c>
      <c r="BU9197" s="73">
        <f t="shared" si="5128"/>
        <v>279.47000000000003</v>
      </c>
      <c r="BV9197" s="73">
        <f t="shared" si="5128"/>
        <v>279.47000000000003</v>
      </c>
      <c r="BW9197" s="73">
        <f t="shared" si="5128"/>
        <v>279.47000000000003</v>
      </c>
      <c r="BX9197" s="73">
        <f t="shared" si="5128"/>
        <v>279.47000000000003</v>
      </c>
      <c r="BY9197" s="73">
        <f t="shared" si="5128"/>
        <v>279.47000000000003</v>
      </c>
      <c r="BZ9197" s="73">
        <f t="shared" si="5128"/>
        <v>279.47000000000003</v>
      </c>
      <c r="CA9197" s="73">
        <f t="shared" si="5128"/>
        <v>279.47000000000003</v>
      </c>
      <c r="CB9197" s="73">
        <f t="shared" si="5128"/>
        <v>279.47000000000003</v>
      </c>
      <c r="CC9197" s="73">
        <f t="shared" si="5128"/>
        <v>279.47000000000003</v>
      </c>
      <c r="CD9197" s="73">
        <f t="shared" si="5128"/>
        <v>279.47000000000003</v>
      </c>
      <c r="CE9197" s="73">
        <f t="shared" si="5128"/>
        <v>279.47000000000003</v>
      </c>
      <c r="CF9197" s="73">
        <f t="shared" si="5128"/>
        <v>279.47000000000003</v>
      </c>
      <c r="CG9197" s="73">
        <f t="shared" si="5128"/>
        <v>279.47000000000003</v>
      </c>
      <c r="CH9197" s="73">
        <f t="shared" si="5128"/>
        <v>279.47000000000003</v>
      </c>
      <c r="CI9197" s="73">
        <f t="shared" si="5128"/>
        <v>279.47000000000003</v>
      </c>
      <c r="CJ9197" s="73">
        <f t="shared" si="5128"/>
        <v>279.47000000000003</v>
      </c>
      <c r="CK9197" s="73">
        <f t="shared" si="5128"/>
        <v>279.47000000000003</v>
      </c>
      <c r="CL9197" s="73">
        <f t="shared" si="5128"/>
        <v>279.47000000000003</v>
      </c>
      <c r="CM9197" s="73">
        <f t="shared" si="5128"/>
        <v>279.47000000000003</v>
      </c>
      <c r="CN9197" s="73">
        <f t="shared" si="5128"/>
        <v>279.47000000000003</v>
      </c>
      <c r="CO9197" s="73">
        <f t="shared" si="5128"/>
        <v>279.47000000000003</v>
      </c>
      <c r="CP9197" s="73">
        <f t="shared" si="5128"/>
        <v>279.47000000000003</v>
      </c>
      <c r="CQ9197" s="73">
        <f t="shared" si="5128"/>
        <v>279.47000000000003</v>
      </c>
      <c r="CR9197" s="73">
        <f t="shared" si="5128"/>
        <v>279.47000000000003</v>
      </c>
      <c r="CS9197" s="73">
        <f t="shared" si="5128"/>
        <v>279.47000000000003</v>
      </c>
      <c r="CT9197" s="73">
        <f t="shared" si="5128"/>
        <v>279.47000000000003</v>
      </c>
      <c r="CU9197" s="73">
        <f t="shared" si="5128"/>
        <v>279.47000000000003</v>
      </c>
      <c r="CV9197" s="73">
        <f t="shared" si="5128"/>
        <v>279.47000000000003</v>
      </c>
      <c r="CW9197" s="73">
        <f t="shared" si="5128"/>
        <v>279.47000000000003</v>
      </c>
      <c r="CX9197" s="73">
        <f t="shared" si="5128"/>
        <v>279.47000000000003</v>
      </c>
      <c r="CY9197" s="73">
        <f t="shared" si="5128"/>
        <v>279.47000000000003</v>
      </c>
      <c r="CZ9197" s="73">
        <f t="shared" si="5128"/>
        <v>279.47000000000003</v>
      </c>
      <c r="DA9197" s="73">
        <f t="shared" si="5128"/>
        <v>279.47000000000003</v>
      </c>
      <c r="DB9197" s="73">
        <f t="shared" si="5128"/>
        <v>279.47000000000003</v>
      </c>
      <c r="DC9197" s="73">
        <f t="shared" si="5128"/>
        <v>279.47000000000003</v>
      </c>
      <c r="DD9197" s="73">
        <f t="shared" si="5128"/>
        <v>279.47000000000003</v>
      </c>
      <c r="DE9197" s="73">
        <f t="shared" si="5128"/>
        <v>279.47000000000003</v>
      </c>
      <c r="DF9197" s="73">
        <f t="shared" si="5128"/>
        <v>279.47000000000003</v>
      </c>
      <c r="DG9197" s="73">
        <f t="shared" si="5128"/>
        <v>279.47000000000003</v>
      </c>
      <c r="DH9197" s="73">
        <f t="shared" si="5128"/>
        <v>279.47000000000003</v>
      </c>
      <c r="DI9197" s="73">
        <f t="shared" si="5128"/>
        <v>279.47000000000003</v>
      </c>
      <c r="DJ9197" s="73">
        <f t="shared" si="5128"/>
        <v>279.47000000000003</v>
      </c>
      <c r="DK9197" s="73">
        <f t="shared" si="5128"/>
        <v>279.47000000000003</v>
      </c>
      <c r="DL9197" s="73">
        <f t="shared" si="5128"/>
        <v>279.47000000000003</v>
      </c>
      <c r="DM9197" s="73">
        <f t="shared" si="5128"/>
        <v>279.47000000000003</v>
      </c>
      <c r="DN9197" s="73">
        <f t="shared" si="5128"/>
        <v>279.47000000000003</v>
      </c>
      <c r="DO9197" s="73">
        <f t="shared" si="5128"/>
        <v>279.47000000000003</v>
      </c>
      <c r="DP9197" s="73">
        <f t="shared" si="5128"/>
        <v>279.47000000000003</v>
      </c>
      <c r="DQ9197" s="73">
        <f t="shared" si="5128"/>
        <v>279.47000000000003</v>
      </c>
      <c r="DR9197" s="73">
        <f t="shared" si="5128"/>
        <v>279.47000000000003</v>
      </c>
      <c r="DS9197" s="73">
        <f t="shared" si="5128"/>
        <v>279.47000000000003</v>
      </c>
      <c r="DT9197" s="73">
        <f t="shared" si="5128"/>
        <v>279.47000000000003</v>
      </c>
      <c r="DU9197" s="73">
        <f t="shared" si="5128"/>
        <v>279.47000000000003</v>
      </c>
      <c r="DV9197" s="73">
        <f t="shared" si="5128"/>
        <v>279.47000000000003</v>
      </c>
      <c r="DW9197" s="73">
        <f t="shared" si="5128"/>
        <v>279.47000000000003</v>
      </c>
      <c r="DX9197" s="73">
        <f t="shared" si="5128"/>
        <v>279.47000000000003</v>
      </c>
      <c r="DY9197" s="73">
        <f t="shared" si="5128"/>
        <v>279.47000000000003</v>
      </c>
      <c r="DZ9197" s="73">
        <f t="shared" si="5128"/>
        <v>279.47000000000003</v>
      </c>
      <c r="EA9197" s="73">
        <f t="shared" si="5128"/>
        <v>279.47000000000003</v>
      </c>
      <c r="EB9197" s="73">
        <f t="shared" si="5128"/>
        <v>279.47000000000003</v>
      </c>
      <c r="EC9197" s="73">
        <f t="shared" si="5128"/>
        <v>279.47000000000003</v>
      </c>
      <c r="ED9197" s="73">
        <f t="shared" ref="ED9197:GO9197" si="5129">(EC9197+$F$9100*$F$9102*($F$55/$F$9101*EC9196+$F$55/$F$9101*EC9198))/(1+$F$9100*$F$9102*($F$55/$F$9101+$F$55/$F$9101))</f>
        <v>279.47000000000003</v>
      </c>
      <c r="EE9197" s="73">
        <f t="shared" si="5129"/>
        <v>279.47000000000003</v>
      </c>
      <c r="EF9197" s="73">
        <f t="shared" si="5129"/>
        <v>279.47000000000003</v>
      </c>
      <c r="EG9197" s="73">
        <f t="shared" si="5129"/>
        <v>279.47000000000003</v>
      </c>
      <c r="EH9197" s="73">
        <f t="shared" si="5129"/>
        <v>279.47000000000003</v>
      </c>
      <c r="EI9197" s="73">
        <f t="shared" si="5129"/>
        <v>279.47000000000003</v>
      </c>
      <c r="EJ9197" s="73">
        <f t="shared" si="5129"/>
        <v>279.47000000000003</v>
      </c>
      <c r="EK9197" s="73">
        <f t="shared" si="5129"/>
        <v>279.47000000000003</v>
      </c>
      <c r="EL9197" s="73">
        <f t="shared" si="5129"/>
        <v>279.47000000000003</v>
      </c>
      <c r="EM9197" s="73">
        <f t="shared" si="5129"/>
        <v>279.47000000000003</v>
      </c>
      <c r="EN9197" s="73">
        <f t="shared" si="5129"/>
        <v>279.47000000000003</v>
      </c>
      <c r="EO9197" s="73">
        <f t="shared" si="5129"/>
        <v>279.47000000000003</v>
      </c>
      <c r="EP9197" s="73">
        <f t="shared" si="5129"/>
        <v>279.47000000000003</v>
      </c>
      <c r="EQ9197" s="73">
        <f t="shared" si="5129"/>
        <v>279.47000000000003</v>
      </c>
      <c r="ER9197" s="73">
        <f t="shared" si="5129"/>
        <v>279.47000000000003</v>
      </c>
      <c r="ES9197" s="73">
        <f t="shared" si="5129"/>
        <v>279.47000000000003</v>
      </c>
      <c r="ET9197" s="73">
        <f t="shared" si="5129"/>
        <v>279.47000000000003</v>
      </c>
      <c r="EU9197" s="73">
        <f t="shared" si="5129"/>
        <v>279.47000000000003</v>
      </c>
      <c r="EV9197" s="73">
        <f t="shared" si="5129"/>
        <v>279.47000000000003</v>
      </c>
      <c r="EW9197" s="73">
        <f t="shared" si="5129"/>
        <v>279.47000000000003</v>
      </c>
      <c r="EX9197" s="73">
        <f t="shared" si="5129"/>
        <v>279.47000000000003</v>
      </c>
      <c r="EY9197" s="73">
        <f t="shared" si="5129"/>
        <v>279.47000000000003</v>
      </c>
      <c r="EZ9197" s="73">
        <f t="shared" si="5129"/>
        <v>279.47000000000003</v>
      </c>
      <c r="FA9197" s="73">
        <f t="shared" si="5129"/>
        <v>279.47000000000003</v>
      </c>
      <c r="FB9197" s="73">
        <f t="shared" si="5129"/>
        <v>279.47000000000003</v>
      </c>
      <c r="FC9197" s="73">
        <f t="shared" si="5129"/>
        <v>279.47000000000003</v>
      </c>
      <c r="FD9197" s="73">
        <f t="shared" si="5129"/>
        <v>279.47000000000003</v>
      </c>
      <c r="FE9197" s="73">
        <f t="shared" si="5129"/>
        <v>279.47000000000003</v>
      </c>
      <c r="FF9197" s="73">
        <f t="shared" si="5129"/>
        <v>279.47000000000003</v>
      </c>
      <c r="FG9197" s="73">
        <f t="shared" si="5129"/>
        <v>279.47000000000003</v>
      </c>
      <c r="FH9197" s="73">
        <f t="shared" si="5129"/>
        <v>279.47000000000003</v>
      </c>
      <c r="FI9197" s="73">
        <f t="shared" si="5129"/>
        <v>279.47000000000003</v>
      </c>
      <c r="FJ9197" s="73">
        <f t="shared" si="5129"/>
        <v>279.47000000000003</v>
      </c>
      <c r="FK9197" s="73">
        <f t="shared" si="5129"/>
        <v>279.47000000000003</v>
      </c>
      <c r="FL9197" s="73">
        <f t="shared" si="5129"/>
        <v>279.47000000000003</v>
      </c>
      <c r="FM9197" s="73">
        <f t="shared" si="5129"/>
        <v>279.47000000000003</v>
      </c>
      <c r="FN9197" s="73">
        <f t="shared" si="5129"/>
        <v>279.47000000000003</v>
      </c>
      <c r="FO9197" s="73">
        <f t="shared" si="5129"/>
        <v>279.47000000000003</v>
      </c>
      <c r="FP9197" s="73">
        <f t="shared" si="5129"/>
        <v>279.47000000000003</v>
      </c>
      <c r="FQ9197" s="73">
        <f t="shared" si="5129"/>
        <v>279.47000000000003</v>
      </c>
      <c r="FR9197" s="73">
        <f t="shared" si="5129"/>
        <v>279.47000000000003</v>
      </c>
      <c r="FS9197" s="73">
        <f t="shared" si="5129"/>
        <v>279.47000000000003</v>
      </c>
      <c r="FT9197" s="73">
        <f t="shared" si="5129"/>
        <v>279.47000000000003</v>
      </c>
      <c r="FU9197" s="73">
        <f t="shared" si="5129"/>
        <v>279.47000000000003</v>
      </c>
      <c r="FV9197" s="73">
        <f t="shared" si="5129"/>
        <v>279.47000000000003</v>
      </c>
      <c r="FW9197" s="73">
        <f t="shared" si="5129"/>
        <v>279.47000000000003</v>
      </c>
      <c r="FX9197" s="73">
        <f t="shared" si="5129"/>
        <v>279.47000000000003</v>
      </c>
      <c r="FY9197" s="73">
        <f t="shared" si="5129"/>
        <v>279.47000000000003</v>
      </c>
      <c r="FZ9197" s="73">
        <f t="shared" si="5129"/>
        <v>279.47000000000003</v>
      </c>
      <c r="GA9197" s="73">
        <f t="shared" si="5129"/>
        <v>279.47000000000003</v>
      </c>
      <c r="GB9197" s="73">
        <f t="shared" si="5129"/>
        <v>279.47000000000003</v>
      </c>
      <c r="GC9197" s="73">
        <f t="shared" si="5129"/>
        <v>279.47000000000003</v>
      </c>
      <c r="GD9197" s="73">
        <f t="shared" si="5129"/>
        <v>279.47000000000003</v>
      </c>
      <c r="GE9197" s="73">
        <f t="shared" si="5129"/>
        <v>279.47000000000003</v>
      </c>
      <c r="GF9197" s="73">
        <f t="shared" si="5129"/>
        <v>279.47000000000003</v>
      </c>
      <c r="GG9197" s="73">
        <f t="shared" si="5129"/>
        <v>279.47000000000003</v>
      </c>
      <c r="GH9197" s="73">
        <f t="shared" si="5129"/>
        <v>279.47000000000003</v>
      </c>
      <c r="GI9197" s="73">
        <f t="shared" si="5129"/>
        <v>279.47000000000003</v>
      </c>
      <c r="GJ9197" s="73">
        <f t="shared" si="5129"/>
        <v>279.47000000000003</v>
      </c>
      <c r="GK9197" s="73">
        <f t="shared" si="5129"/>
        <v>279.47000000000003</v>
      </c>
      <c r="GL9197" s="73">
        <f t="shared" si="5129"/>
        <v>279.47000000000003</v>
      </c>
      <c r="GM9197" s="73">
        <f t="shared" si="5129"/>
        <v>279.47000000000003</v>
      </c>
      <c r="GN9197" s="73">
        <f t="shared" si="5129"/>
        <v>279.47000000000003</v>
      </c>
      <c r="GO9197" s="73">
        <f t="shared" si="5129"/>
        <v>279.47000000000003</v>
      </c>
      <c r="GP9197" s="73">
        <f t="shared" ref="GP9197:JA9197" si="5130">(GO9197+$F$9100*$F$9102*($F$55/$F$9101*GO9196+$F$55/$F$9101*GO9198))/(1+$F$9100*$F$9102*($F$55/$F$9101+$F$55/$F$9101))</f>
        <v>279.47000000000003</v>
      </c>
      <c r="GQ9197" s="73">
        <f t="shared" si="5130"/>
        <v>279.47000000000003</v>
      </c>
      <c r="GR9197" s="73">
        <f t="shared" si="5130"/>
        <v>279.47000000000003</v>
      </c>
      <c r="GS9197" s="73">
        <f t="shared" si="5130"/>
        <v>279.47000000000003</v>
      </c>
      <c r="GT9197" s="73">
        <f t="shared" si="5130"/>
        <v>279.47000000000003</v>
      </c>
      <c r="GU9197" s="73">
        <f t="shared" si="5130"/>
        <v>279.47000000000003</v>
      </c>
      <c r="GV9197" s="73">
        <f t="shared" si="5130"/>
        <v>279.47000000000003</v>
      </c>
      <c r="GW9197" s="73">
        <f t="shared" si="5130"/>
        <v>279.47000000000003</v>
      </c>
      <c r="GX9197" s="73">
        <f t="shared" si="5130"/>
        <v>279.47000000000003</v>
      </c>
      <c r="GY9197" s="73">
        <f t="shared" si="5130"/>
        <v>279.47000000000003</v>
      </c>
      <c r="GZ9197" s="73">
        <f t="shared" si="5130"/>
        <v>279.47000000000003</v>
      </c>
      <c r="HA9197" s="73">
        <f t="shared" si="5130"/>
        <v>279.47000000000003</v>
      </c>
      <c r="HB9197" s="73">
        <f t="shared" si="5130"/>
        <v>279.47000000000003</v>
      </c>
      <c r="HC9197" s="73">
        <f t="shared" si="5130"/>
        <v>279.47000000000003</v>
      </c>
      <c r="HD9197" s="73">
        <f t="shared" si="5130"/>
        <v>279.47000000000003</v>
      </c>
      <c r="HE9197" s="73">
        <f t="shared" si="5130"/>
        <v>279.47000000000003</v>
      </c>
      <c r="HF9197" s="73">
        <f t="shared" si="5130"/>
        <v>279.47000000000003</v>
      </c>
      <c r="HG9197" s="73">
        <f t="shared" si="5130"/>
        <v>279.47000000000003</v>
      </c>
      <c r="HH9197" s="73">
        <f t="shared" si="5130"/>
        <v>279.47000000000003</v>
      </c>
      <c r="HI9197" s="73">
        <f t="shared" si="5130"/>
        <v>279.47000000000003</v>
      </c>
      <c r="HJ9197" s="73">
        <f t="shared" si="5130"/>
        <v>279.47000000000003</v>
      </c>
      <c r="HK9197" s="73">
        <f t="shared" si="5130"/>
        <v>279.47000000000003</v>
      </c>
      <c r="HL9197" s="73">
        <f t="shared" si="5130"/>
        <v>279.47000000000003</v>
      </c>
      <c r="HM9197" s="73">
        <f t="shared" si="5130"/>
        <v>279.47000000000003</v>
      </c>
      <c r="HN9197" s="73">
        <f t="shared" si="5130"/>
        <v>279.47000000000003</v>
      </c>
      <c r="HO9197" s="73">
        <f t="shared" si="5130"/>
        <v>279.47000000000003</v>
      </c>
      <c r="HP9197" s="73">
        <f t="shared" si="5130"/>
        <v>279.47000000000003</v>
      </c>
      <c r="HQ9197" s="73">
        <f t="shared" si="5130"/>
        <v>279.47000000000003</v>
      </c>
      <c r="HR9197" s="73">
        <f t="shared" si="5130"/>
        <v>279.47000000000003</v>
      </c>
      <c r="HS9197" s="73">
        <f t="shared" si="5130"/>
        <v>279.47000000000003</v>
      </c>
      <c r="HT9197" s="73">
        <f t="shared" si="5130"/>
        <v>279.47000000000003</v>
      </c>
      <c r="HU9197" s="73">
        <f t="shared" si="5130"/>
        <v>279.47000000000003</v>
      </c>
      <c r="HV9197" s="73">
        <f t="shared" si="5130"/>
        <v>279.47000000000003</v>
      </c>
      <c r="HW9197" s="73">
        <f t="shared" si="5130"/>
        <v>279.47000000000003</v>
      </c>
      <c r="HX9197" s="73">
        <f t="shared" si="5130"/>
        <v>279.47000000000003</v>
      </c>
      <c r="HY9197" s="73">
        <f t="shared" si="5130"/>
        <v>279.47000000000003</v>
      </c>
      <c r="HZ9197" s="73">
        <f t="shared" si="5130"/>
        <v>279.47000000000003</v>
      </c>
      <c r="IA9197" s="73">
        <f t="shared" si="5130"/>
        <v>279.47000000000003</v>
      </c>
      <c r="IB9197" s="73">
        <f t="shared" si="5130"/>
        <v>279.47000000000003</v>
      </c>
      <c r="IC9197" s="73">
        <f t="shared" si="5130"/>
        <v>279.47000000000003</v>
      </c>
      <c r="ID9197" s="73">
        <f t="shared" si="5130"/>
        <v>279.47000000000003</v>
      </c>
      <c r="IE9197" s="73">
        <f t="shared" si="5130"/>
        <v>279.47000000000003</v>
      </c>
      <c r="IF9197" s="73">
        <f t="shared" si="5130"/>
        <v>279.47000000000003</v>
      </c>
      <c r="IG9197" s="73">
        <f t="shared" si="5130"/>
        <v>279.47000000000003</v>
      </c>
      <c r="IH9197" s="73">
        <f t="shared" si="5130"/>
        <v>279.47000000000003</v>
      </c>
      <c r="II9197" s="73">
        <f t="shared" si="5130"/>
        <v>279.47000000000003</v>
      </c>
      <c r="IJ9197" s="73">
        <f t="shared" si="5130"/>
        <v>279.47000000000003</v>
      </c>
      <c r="IK9197" s="73">
        <f t="shared" si="5130"/>
        <v>279.47000000000003</v>
      </c>
      <c r="IL9197" s="73">
        <f t="shared" si="5130"/>
        <v>279.47000000000003</v>
      </c>
      <c r="IM9197" s="73">
        <f t="shared" si="5130"/>
        <v>279.47000000000003</v>
      </c>
      <c r="IN9197" s="73">
        <f t="shared" si="5130"/>
        <v>279.47000000000003</v>
      </c>
      <c r="IO9197" s="73">
        <f t="shared" si="5130"/>
        <v>279.47000000000003</v>
      </c>
      <c r="IP9197" s="73">
        <f t="shared" si="5130"/>
        <v>279.47000000000003</v>
      </c>
      <c r="IQ9197" s="73">
        <f t="shared" si="5130"/>
        <v>279.47000000000003</v>
      </c>
      <c r="IR9197" s="73">
        <f t="shared" si="5130"/>
        <v>279.47000000000003</v>
      </c>
      <c r="IS9197" s="73">
        <f t="shared" si="5130"/>
        <v>279.47000000000003</v>
      </c>
      <c r="IT9197" s="73">
        <f t="shared" si="5130"/>
        <v>279.47000000000003</v>
      </c>
      <c r="IU9197" s="73">
        <f t="shared" si="5130"/>
        <v>279.47000000000003</v>
      </c>
      <c r="IV9197" s="73">
        <f t="shared" si="5130"/>
        <v>279.47000000000003</v>
      </c>
      <c r="IW9197" s="73">
        <f t="shared" si="5130"/>
        <v>279.47000000000003</v>
      </c>
      <c r="IX9197" s="73">
        <f t="shared" si="5130"/>
        <v>279.47000000000003</v>
      </c>
      <c r="IY9197" s="73">
        <f t="shared" si="5130"/>
        <v>279.47000000000003</v>
      </c>
      <c r="IZ9197" s="73">
        <f t="shared" si="5130"/>
        <v>279.47000000000003</v>
      </c>
      <c r="JA9197" s="73">
        <f t="shared" si="5130"/>
        <v>279.47000000000003</v>
      </c>
      <c r="JB9197" s="73">
        <f t="shared" ref="JB9197:KG9197" si="5131">(JA9197+$F$9100*$F$9102*($F$55/$F$9101*JA9196+$F$55/$F$9101*JA9198))/(1+$F$9100*$F$9102*($F$55/$F$9101+$F$55/$F$9101))</f>
        <v>279.47000000000003</v>
      </c>
      <c r="JC9197" s="73">
        <f t="shared" si="5131"/>
        <v>279.47000000000003</v>
      </c>
      <c r="JD9197" s="73">
        <f t="shared" si="5131"/>
        <v>279.47000000000003</v>
      </c>
      <c r="JE9197" s="73">
        <f t="shared" si="5131"/>
        <v>279.47000000000003</v>
      </c>
      <c r="JF9197" s="73">
        <f t="shared" si="5131"/>
        <v>279.47000000000003</v>
      </c>
      <c r="JG9197" s="73">
        <f t="shared" si="5131"/>
        <v>279.47000000000003</v>
      </c>
      <c r="JH9197" s="73">
        <f t="shared" si="5131"/>
        <v>279.47000000000003</v>
      </c>
      <c r="JI9197" s="73">
        <f t="shared" si="5131"/>
        <v>279.47000000000003</v>
      </c>
      <c r="JJ9197" s="73">
        <f t="shared" si="5131"/>
        <v>279.47000000000003</v>
      </c>
      <c r="JK9197" s="73">
        <f t="shared" si="5131"/>
        <v>279.47000000000003</v>
      </c>
      <c r="JL9197" s="73">
        <f t="shared" si="5131"/>
        <v>279.47000000000003</v>
      </c>
      <c r="JM9197" s="73">
        <f t="shared" si="5131"/>
        <v>279.47000000000003</v>
      </c>
      <c r="JN9197" s="73">
        <f t="shared" si="5131"/>
        <v>279.47000000000003</v>
      </c>
      <c r="JO9197" s="73">
        <f t="shared" si="5131"/>
        <v>279.47000000000003</v>
      </c>
      <c r="JP9197" s="73">
        <f t="shared" si="5131"/>
        <v>279.47000000000003</v>
      </c>
      <c r="JQ9197" s="73">
        <f t="shared" si="5131"/>
        <v>279.47000000000003</v>
      </c>
      <c r="JR9197" s="73">
        <f t="shared" si="5131"/>
        <v>279.47000000000003</v>
      </c>
      <c r="JS9197" s="73">
        <f t="shared" si="5131"/>
        <v>279.47000000000003</v>
      </c>
      <c r="JT9197" s="73">
        <f t="shared" si="5131"/>
        <v>279.47000000000003</v>
      </c>
      <c r="JU9197" s="73">
        <f t="shared" si="5131"/>
        <v>279.47000000000003</v>
      </c>
      <c r="JV9197" s="73">
        <f t="shared" si="5131"/>
        <v>279.47000000000003</v>
      </c>
      <c r="JW9197" s="73">
        <f t="shared" si="5131"/>
        <v>279.47000000000003</v>
      </c>
      <c r="JX9197" s="73">
        <f t="shared" si="5131"/>
        <v>279.47000000000003</v>
      </c>
      <c r="JY9197" s="73">
        <f t="shared" si="5131"/>
        <v>279.47000000000003</v>
      </c>
      <c r="JZ9197" s="73">
        <f t="shared" si="5131"/>
        <v>279.47000000000003</v>
      </c>
      <c r="KA9197" s="73">
        <f t="shared" si="5131"/>
        <v>279.47000000000003</v>
      </c>
      <c r="KB9197" s="73">
        <f t="shared" si="5131"/>
        <v>279.47000000000003</v>
      </c>
      <c r="KC9197" s="73">
        <f t="shared" si="5131"/>
        <v>279.47000000000003</v>
      </c>
      <c r="KD9197" s="73">
        <f t="shared" si="5131"/>
        <v>279.47000000000003</v>
      </c>
      <c r="KE9197" s="73">
        <f t="shared" si="5131"/>
        <v>279.47000000000003</v>
      </c>
      <c r="KF9197" s="73">
        <f t="shared" si="5131"/>
        <v>279.47000000000003</v>
      </c>
      <c r="KG9197" s="73">
        <f t="shared" si="5131"/>
        <v>279.47000000000003</v>
      </c>
      <c r="KH9197">
        <v>279.47000000000003</v>
      </c>
      <c r="KL9197" s="84"/>
      <c r="KP9197" s="84"/>
      <c r="KS9197" s="74"/>
      <c r="KT9197" s="74"/>
      <c r="KU9197" s="16"/>
      <c r="KV9197" s="72"/>
      <c r="KW9197" s="72"/>
      <c r="KX9197" s="16"/>
      <c r="KZ9197" s="16"/>
      <c r="LA9197" s="16"/>
      <c r="LB9197" s="74"/>
      <c r="LC9197" s="74"/>
    </row>
    <row r="9198" spans="2:315" x14ac:dyDescent="0.35">
      <c r="B9198">
        <v>92</v>
      </c>
      <c r="C9198">
        <f t="shared" si="4826"/>
        <v>0.91500000000000004</v>
      </c>
      <c r="E9198" s="92">
        <v>279.47000000000003</v>
      </c>
      <c r="F9198" s="73">
        <f t="shared" ref="F9198:BQ9198" si="5132">(E9198+$F$9100*$F$9102*($F$55/$F$9101*E9197+$F$55/$F$9101*E9199))/(1+$F$9100*$F$9102*($F$55/$F$9101+$F$55/$F$9101))</f>
        <v>279.47000000000003</v>
      </c>
      <c r="G9198" s="73">
        <f t="shared" si="5132"/>
        <v>279.47000000000003</v>
      </c>
      <c r="H9198" s="73">
        <f t="shared" si="5132"/>
        <v>279.47000000000003</v>
      </c>
      <c r="I9198" s="73">
        <f t="shared" si="5132"/>
        <v>279.47000000000003</v>
      </c>
      <c r="J9198" s="73">
        <f t="shared" si="5132"/>
        <v>279.47000000000003</v>
      </c>
      <c r="K9198" s="73">
        <f t="shared" si="5132"/>
        <v>279.47000000000003</v>
      </c>
      <c r="L9198" s="73">
        <f t="shared" si="5132"/>
        <v>279.47000000000003</v>
      </c>
      <c r="M9198" s="73">
        <f t="shared" si="5132"/>
        <v>279.47000000000003</v>
      </c>
      <c r="N9198" s="73">
        <f t="shared" si="5132"/>
        <v>279.47000000000003</v>
      </c>
      <c r="O9198" s="73">
        <f t="shared" si="5132"/>
        <v>279.47000000000003</v>
      </c>
      <c r="P9198" s="73">
        <f t="shared" si="5132"/>
        <v>279.47000000000003</v>
      </c>
      <c r="Q9198" s="73">
        <f t="shared" si="5132"/>
        <v>279.47000000000003</v>
      </c>
      <c r="R9198" s="73">
        <f t="shared" si="5132"/>
        <v>279.47000000000003</v>
      </c>
      <c r="S9198" s="73">
        <f t="shared" si="5132"/>
        <v>279.47000000000003</v>
      </c>
      <c r="T9198" s="73">
        <f t="shared" si="5132"/>
        <v>279.47000000000003</v>
      </c>
      <c r="U9198" s="73">
        <f t="shared" si="5132"/>
        <v>279.47000000000003</v>
      </c>
      <c r="V9198" s="73">
        <f t="shared" si="5132"/>
        <v>279.47000000000003</v>
      </c>
      <c r="W9198" s="73">
        <f t="shared" si="5132"/>
        <v>279.47000000000003</v>
      </c>
      <c r="X9198" s="73">
        <f t="shared" si="5132"/>
        <v>279.47000000000003</v>
      </c>
      <c r="Y9198" s="73">
        <f t="shared" si="5132"/>
        <v>279.47000000000003</v>
      </c>
      <c r="Z9198" s="73">
        <f t="shared" si="5132"/>
        <v>279.47000000000003</v>
      </c>
      <c r="AA9198" s="73">
        <f t="shared" si="5132"/>
        <v>279.47000000000003</v>
      </c>
      <c r="AB9198" s="73">
        <f t="shared" si="5132"/>
        <v>279.47000000000003</v>
      </c>
      <c r="AC9198" s="73">
        <f t="shared" si="5132"/>
        <v>279.47000000000003</v>
      </c>
      <c r="AD9198" s="73">
        <f t="shared" si="5132"/>
        <v>279.47000000000003</v>
      </c>
      <c r="AE9198" s="73">
        <f t="shared" si="5132"/>
        <v>279.47000000000003</v>
      </c>
      <c r="AF9198" s="73">
        <f t="shared" si="5132"/>
        <v>279.47000000000003</v>
      </c>
      <c r="AG9198" s="73">
        <f t="shared" si="5132"/>
        <v>279.47000000000003</v>
      </c>
      <c r="AH9198" s="73">
        <f t="shared" si="5132"/>
        <v>279.47000000000003</v>
      </c>
      <c r="AI9198" s="73">
        <f t="shared" si="5132"/>
        <v>279.47000000000003</v>
      </c>
      <c r="AJ9198" s="73">
        <f t="shared" si="5132"/>
        <v>279.47000000000003</v>
      </c>
      <c r="AK9198" s="73">
        <f t="shared" si="5132"/>
        <v>279.47000000000003</v>
      </c>
      <c r="AL9198" s="73">
        <f t="shared" si="5132"/>
        <v>279.47000000000003</v>
      </c>
      <c r="AM9198" s="73">
        <f t="shared" si="5132"/>
        <v>279.47000000000003</v>
      </c>
      <c r="AN9198" s="73">
        <f t="shared" si="5132"/>
        <v>279.47000000000003</v>
      </c>
      <c r="AO9198" s="73">
        <f t="shared" si="5132"/>
        <v>279.47000000000003</v>
      </c>
      <c r="AP9198" s="73">
        <f t="shared" si="5132"/>
        <v>279.47000000000003</v>
      </c>
      <c r="AQ9198" s="73">
        <f t="shared" si="5132"/>
        <v>279.47000000000003</v>
      </c>
      <c r="AR9198" s="73">
        <f t="shared" si="5132"/>
        <v>279.47000000000003</v>
      </c>
      <c r="AS9198" s="73">
        <f t="shared" si="5132"/>
        <v>279.47000000000003</v>
      </c>
      <c r="AT9198" s="73">
        <f t="shared" si="5132"/>
        <v>279.47000000000003</v>
      </c>
      <c r="AU9198" s="73">
        <f t="shared" si="5132"/>
        <v>279.47000000000003</v>
      </c>
      <c r="AV9198" s="73">
        <f t="shared" si="5132"/>
        <v>279.47000000000003</v>
      </c>
      <c r="AW9198" s="73">
        <f t="shared" si="5132"/>
        <v>279.47000000000003</v>
      </c>
      <c r="AX9198" s="73">
        <f t="shared" si="5132"/>
        <v>279.47000000000003</v>
      </c>
      <c r="AY9198" s="73">
        <f t="shared" si="5132"/>
        <v>279.47000000000003</v>
      </c>
      <c r="AZ9198" s="73">
        <f t="shared" si="5132"/>
        <v>279.47000000000003</v>
      </c>
      <c r="BA9198" s="73">
        <f t="shared" si="5132"/>
        <v>279.47000000000003</v>
      </c>
      <c r="BB9198" s="73">
        <f t="shared" si="5132"/>
        <v>279.47000000000003</v>
      </c>
      <c r="BC9198" s="73">
        <f t="shared" si="5132"/>
        <v>279.47000000000003</v>
      </c>
      <c r="BD9198" s="73">
        <f t="shared" si="5132"/>
        <v>279.47000000000003</v>
      </c>
      <c r="BE9198" s="73">
        <f t="shared" si="5132"/>
        <v>279.47000000000003</v>
      </c>
      <c r="BF9198" s="73">
        <f t="shared" si="5132"/>
        <v>279.47000000000003</v>
      </c>
      <c r="BG9198" s="73">
        <f t="shared" si="5132"/>
        <v>279.47000000000003</v>
      </c>
      <c r="BH9198" s="73">
        <f t="shared" si="5132"/>
        <v>279.47000000000003</v>
      </c>
      <c r="BI9198" s="73">
        <f t="shared" si="5132"/>
        <v>279.47000000000003</v>
      </c>
      <c r="BJ9198" s="73">
        <f t="shared" si="5132"/>
        <v>279.47000000000003</v>
      </c>
      <c r="BK9198" s="73">
        <f t="shared" si="5132"/>
        <v>279.47000000000003</v>
      </c>
      <c r="BL9198" s="73">
        <f t="shared" si="5132"/>
        <v>279.47000000000003</v>
      </c>
      <c r="BM9198" s="73">
        <f t="shared" si="5132"/>
        <v>279.47000000000003</v>
      </c>
      <c r="BN9198" s="73">
        <f t="shared" si="5132"/>
        <v>279.47000000000003</v>
      </c>
      <c r="BO9198" s="73">
        <f t="shared" si="5132"/>
        <v>279.47000000000003</v>
      </c>
      <c r="BP9198" s="73">
        <f t="shared" si="5132"/>
        <v>279.47000000000003</v>
      </c>
      <c r="BQ9198" s="73">
        <f t="shared" si="5132"/>
        <v>279.47000000000003</v>
      </c>
      <c r="BR9198" s="73">
        <f t="shared" ref="BR9198:EC9198" si="5133">(BQ9198+$F$9100*$F$9102*($F$55/$F$9101*BQ9197+$F$55/$F$9101*BQ9199))/(1+$F$9100*$F$9102*($F$55/$F$9101+$F$55/$F$9101))</f>
        <v>279.47000000000003</v>
      </c>
      <c r="BS9198" s="73">
        <f t="shared" si="5133"/>
        <v>279.47000000000003</v>
      </c>
      <c r="BT9198" s="73">
        <f t="shared" si="5133"/>
        <v>279.47000000000003</v>
      </c>
      <c r="BU9198" s="73">
        <f t="shared" si="5133"/>
        <v>279.47000000000003</v>
      </c>
      <c r="BV9198" s="73">
        <f t="shared" si="5133"/>
        <v>279.47000000000003</v>
      </c>
      <c r="BW9198" s="73">
        <f t="shared" si="5133"/>
        <v>279.47000000000003</v>
      </c>
      <c r="BX9198" s="73">
        <f t="shared" si="5133"/>
        <v>279.47000000000003</v>
      </c>
      <c r="BY9198" s="73">
        <f t="shared" si="5133"/>
        <v>279.47000000000003</v>
      </c>
      <c r="BZ9198" s="73">
        <f t="shared" si="5133"/>
        <v>279.47000000000003</v>
      </c>
      <c r="CA9198" s="73">
        <f t="shared" si="5133"/>
        <v>279.47000000000003</v>
      </c>
      <c r="CB9198" s="73">
        <f t="shared" si="5133"/>
        <v>279.47000000000003</v>
      </c>
      <c r="CC9198" s="73">
        <f t="shared" si="5133"/>
        <v>279.47000000000003</v>
      </c>
      <c r="CD9198" s="73">
        <f t="shared" si="5133"/>
        <v>279.47000000000003</v>
      </c>
      <c r="CE9198" s="73">
        <f t="shared" si="5133"/>
        <v>279.47000000000003</v>
      </c>
      <c r="CF9198" s="73">
        <f t="shared" si="5133"/>
        <v>279.47000000000003</v>
      </c>
      <c r="CG9198" s="73">
        <f t="shared" si="5133"/>
        <v>279.47000000000003</v>
      </c>
      <c r="CH9198" s="73">
        <f t="shared" si="5133"/>
        <v>279.47000000000003</v>
      </c>
      <c r="CI9198" s="73">
        <f t="shared" si="5133"/>
        <v>279.47000000000003</v>
      </c>
      <c r="CJ9198" s="73">
        <f t="shared" si="5133"/>
        <v>279.47000000000003</v>
      </c>
      <c r="CK9198" s="73">
        <f t="shared" si="5133"/>
        <v>279.47000000000003</v>
      </c>
      <c r="CL9198" s="73">
        <f t="shared" si="5133"/>
        <v>279.47000000000003</v>
      </c>
      <c r="CM9198" s="73">
        <f t="shared" si="5133"/>
        <v>279.47000000000003</v>
      </c>
      <c r="CN9198" s="73">
        <f t="shared" si="5133"/>
        <v>279.47000000000003</v>
      </c>
      <c r="CO9198" s="73">
        <f t="shared" si="5133"/>
        <v>279.47000000000003</v>
      </c>
      <c r="CP9198" s="73">
        <f t="shared" si="5133"/>
        <v>279.47000000000003</v>
      </c>
      <c r="CQ9198" s="73">
        <f t="shared" si="5133"/>
        <v>279.47000000000003</v>
      </c>
      <c r="CR9198" s="73">
        <f t="shared" si="5133"/>
        <v>279.47000000000003</v>
      </c>
      <c r="CS9198" s="73">
        <f t="shared" si="5133"/>
        <v>279.47000000000003</v>
      </c>
      <c r="CT9198" s="73">
        <f t="shared" si="5133"/>
        <v>279.47000000000003</v>
      </c>
      <c r="CU9198" s="73">
        <f t="shared" si="5133"/>
        <v>279.47000000000003</v>
      </c>
      <c r="CV9198" s="73">
        <f t="shared" si="5133"/>
        <v>279.47000000000003</v>
      </c>
      <c r="CW9198" s="73">
        <f t="shared" si="5133"/>
        <v>279.47000000000003</v>
      </c>
      <c r="CX9198" s="73">
        <f t="shared" si="5133"/>
        <v>279.47000000000003</v>
      </c>
      <c r="CY9198" s="73">
        <f t="shared" si="5133"/>
        <v>279.47000000000003</v>
      </c>
      <c r="CZ9198" s="73">
        <f t="shared" si="5133"/>
        <v>279.47000000000003</v>
      </c>
      <c r="DA9198" s="73">
        <f t="shared" si="5133"/>
        <v>279.47000000000003</v>
      </c>
      <c r="DB9198" s="73">
        <f t="shared" si="5133"/>
        <v>279.47000000000003</v>
      </c>
      <c r="DC9198" s="73">
        <f t="shared" si="5133"/>
        <v>279.47000000000003</v>
      </c>
      <c r="DD9198" s="73">
        <f t="shared" si="5133"/>
        <v>279.47000000000003</v>
      </c>
      <c r="DE9198" s="73">
        <f t="shared" si="5133"/>
        <v>279.47000000000003</v>
      </c>
      <c r="DF9198" s="73">
        <f t="shared" si="5133"/>
        <v>279.47000000000003</v>
      </c>
      <c r="DG9198" s="73">
        <f t="shared" si="5133"/>
        <v>279.47000000000003</v>
      </c>
      <c r="DH9198" s="73">
        <f t="shared" si="5133"/>
        <v>279.47000000000003</v>
      </c>
      <c r="DI9198" s="73">
        <f t="shared" si="5133"/>
        <v>279.47000000000003</v>
      </c>
      <c r="DJ9198" s="73">
        <f t="shared" si="5133"/>
        <v>279.47000000000003</v>
      </c>
      <c r="DK9198" s="73">
        <f t="shared" si="5133"/>
        <v>279.47000000000003</v>
      </c>
      <c r="DL9198" s="73">
        <f t="shared" si="5133"/>
        <v>279.47000000000003</v>
      </c>
      <c r="DM9198" s="73">
        <f t="shared" si="5133"/>
        <v>279.47000000000003</v>
      </c>
      <c r="DN9198" s="73">
        <f t="shared" si="5133"/>
        <v>279.47000000000003</v>
      </c>
      <c r="DO9198" s="73">
        <f t="shared" si="5133"/>
        <v>279.47000000000003</v>
      </c>
      <c r="DP9198" s="73">
        <f t="shared" si="5133"/>
        <v>279.47000000000003</v>
      </c>
      <c r="DQ9198" s="73">
        <f t="shared" si="5133"/>
        <v>279.47000000000003</v>
      </c>
      <c r="DR9198" s="73">
        <f t="shared" si="5133"/>
        <v>279.47000000000003</v>
      </c>
      <c r="DS9198" s="73">
        <f t="shared" si="5133"/>
        <v>279.47000000000003</v>
      </c>
      <c r="DT9198" s="73">
        <f t="shared" si="5133"/>
        <v>279.47000000000003</v>
      </c>
      <c r="DU9198" s="73">
        <f t="shared" si="5133"/>
        <v>279.47000000000003</v>
      </c>
      <c r="DV9198" s="73">
        <f t="shared" si="5133"/>
        <v>279.47000000000003</v>
      </c>
      <c r="DW9198" s="73">
        <f t="shared" si="5133"/>
        <v>279.47000000000003</v>
      </c>
      <c r="DX9198" s="73">
        <f t="shared" si="5133"/>
        <v>279.47000000000003</v>
      </c>
      <c r="DY9198" s="73">
        <f t="shared" si="5133"/>
        <v>279.47000000000003</v>
      </c>
      <c r="DZ9198" s="73">
        <f t="shared" si="5133"/>
        <v>279.47000000000003</v>
      </c>
      <c r="EA9198" s="73">
        <f t="shared" si="5133"/>
        <v>279.47000000000003</v>
      </c>
      <c r="EB9198" s="73">
        <f t="shared" si="5133"/>
        <v>279.47000000000003</v>
      </c>
      <c r="EC9198" s="73">
        <f t="shared" si="5133"/>
        <v>279.47000000000003</v>
      </c>
      <c r="ED9198" s="73">
        <f t="shared" ref="ED9198:GO9198" si="5134">(EC9198+$F$9100*$F$9102*($F$55/$F$9101*EC9197+$F$55/$F$9101*EC9199))/(1+$F$9100*$F$9102*($F$55/$F$9101+$F$55/$F$9101))</f>
        <v>279.47000000000003</v>
      </c>
      <c r="EE9198" s="73">
        <f t="shared" si="5134"/>
        <v>279.47000000000003</v>
      </c>
      <c r="EF9198" s="73">
        <f t="shared" si="5134"/>
        <v>279.47000000000003</v>
      </c>
      <c r="EG9198" s="73">
        <f t="shared" si="5134"/>
        <v>279.47000000000003</v>
      </c>
      <c r="EH9198" s="73">
        <f t="shared" si="5134"/>
        <v>279.47000000000003</v>
      </c>
      <c r="EI9198" s="73">
        <f t="shared" si="5134"/>
        <v>279.47000000000003</v>
      </c>
      <c r="EJ9198" s="73">
        <f t="shared" si="5134"/>
        <v>279.47000000000003</v>
      </c>
      <c r="EK9198" s="73">
        <f t="shared" si="5134"/>
        <v>279.47000000000003</v>
      </c>
      <c r="EL9198" s="73">
        <f t="shared" si="5134"/>
        <v>279.47000000000003</v>
      </c>
      <c r="EM9198" s="73">
        <f t="shared" si="5134"/>
        <v>279.47000000000003</v>
      </c>
      <c r="EN9198" s="73">
        <f t="shared" si="5134"/>
        <v>279.47000000000003</v>
      </c>
      <c r="EO9198" s="73">
        <f t="shared" si="5134"/>
        <v>279.47000000000003</v>
      </c>
      <c r="EP9198" s="73">
        <f t="shared" si="5134"/>
        <v>279.47000000000003</v>
      </c>
      <c r="EQ9198" s="73">
        <f t="shared" si="5134"/>
        <v>279.47000000000003</v>
      </c>
      <c r="ER9198" s="73">
        <f t="shared" si="5134"/>
        <v>279.47000000000003</v>
      </c>
      <c r="ES9198" s="73">
        <f t="shared" si="5134"/>
        <v>279.47000000000003</v>
      </c>
      <c r="ET9198" s="73">
        <f t="shared" si="5134"/>
        <v>279.47000000000003</v>
      </c>
      <c r="EU9198" s="73">
        <f t="shared" si="5134"/>
        <v>279.47000000000003</v>
      </c>
      <c r="EV9198" s="73">
        <f t="shared" si="5134"/>
        <v>279.47000000000003</v>
      </c>
      <c r="EW9198" s="73">
        <f t="shared" si="5134"/>
        <v>279.47000000000003</v>
      </c>
      <c r="EX9198" s="73">
        <f t="shared" si="5134"/>
        <v>279.47000000000003</v>
      </c>
      <c r="EY9198" s="73">
        <f t="shared" si="5134"/>
        <v>279.47000000000003</v>
      </c>
      <c r="EZ9198" s="73">
        <f t="shared" si="5134"/>
        <v>279.47000000000003</v>
      </c>
      <c r="FA9198" s="73">
        <f t="shared" si="5134"/>
        <v>279.47000000000003</v>
      </c>
      <c r="FB9198" s="73">
        <f t="shared" si="5134"/>
        <v>279.47000000000003</v>
      </c>
      <c r="FC9198" s="73">
        <f t="shared" si="5134"/>
        <v>279.47000000000003</v>
      </c>
      <c r="FD9198" s="73">
        <f t="shared" si="5134"/>
        <v>279.47000000000003</v>
      </c>
      <c r="FE9198" s="73">
        <f t="shared" si="5134"/>
        <v>279.47000000000003</v>
      </c>
      <c r="FF9198" s="73">
        <f t="shared" si="5134"/>
        <v>279.47000000000003</v>
      </c>
      <c r="FG9198" s="73">
        <f t="shared" si="5134"/>
        <v>279.47000000000003</v>
      </c>
      <c r="FH9198" s="73">
        <f t="shared" si="5134"/>
        <v>279.47000000000003</v>
      </c>
      <c r="FI9198" s="73">
        <f t="shared" si="5134"/>
        <v>279.47000000000003</v>
      </c>
      <c r="FJ9198" s="73">
        <f t="shared" si="5134"/>
        <v>279.47000000000003</v>
      </c>
      <c r="FK9198" s="73">
        <f t="shared" si="5134"/>
        <v>279.47000000000003</v>
      </c>
      <c r="FL9198" s="73">
        <f t="shared" si="5134"/>
        <v>279.47000000000003</v>
      </c>
      <c r="FM9198" s="73">
        <f t="shared" si="5134"/>
        <v>279.47000000000003</v>
      </c>
      <c r="FN9198" s="73">
        <f t="shared" si="5134"/>
        <v>279.47000000000003</v>
      </c>
      <c r="FO9198" s="73">
        <f t="shared" si="5134"/>
        <v>279.47000000000003</v>
      </c>
      <c r="FP9198" s="73">
        <f t="shared" si="5134"/>
        <v>279.47000000000003</v>
      </c>
      <c r="FQ9198" s="73">
        <f t="shared" si="5134"/>
        <v>279.47000000000003</v>
      </c>
      <c r="FR9198" s="73">
        <f t="shared" si="5134"/>
        <v>279.47000000000003</v>
      </c>
      <c r="FS9198" s="73">
        <f t="shared" si="5134"/>
        <v>279.47000000000003</v>
      </c>
      <c r="FT9198" s="73">
        <f t="shared" si="5134"/>
        <v>279.47000000000003</v>
      </c>
      <c r="FU9198" s="73">
        <f t="shared" si="5134"/>
        <v>279.47000000000003</v>
      </c>
      <c r="FV9198" s="73">
        <f t="shared" si="5134"/>
        <v>279.47000000000003</v>
      </c>
      <c r="FW9198" s="73">
        <f t="shared" si="5134"/>
        <v>279.47000000000003</v>
      </c>
      <c r="FX9198" s="73">
        <f t="shared" si="5134"/>
        <v>279.47000000000003</v>
      </c>
      <c r="FY9198" s="73">
        <f t="shared" si="5134"/>
        <v>279.47000000000003</v>
      </c>
      <c r="FZ9198" s="73">
        <f t="shared" si="5134"/>
        <v>279.47000000000003</v>
      </c>
      <c r="GA9198" s="73">
        <f t="shared" si="5134"/>
        <v>279.47000000000003</v>
      </c>
      <c r="GB9198" s="73">
        <f t="shared" si="5134"/>
        <v>279.47000000000003</v>
      </c>
      <c r="GC9198" s="73">
        <f t="shared" si="5134"/>
        <v>279.47000000000003</v>
      </c>
      <c r="GD9198" s="73">
        <f t="shared" si="5134"/>
        <v>279.47000000000003</v>
      </c>
      <c r="GE9198" s="73">
        <f t="shared" si="5134"/>
        <v>279.47000000000003</v>
      </c>
      <c r="GF9198" s="73">
        <f t="shared" si="5134"/>
        <v>279.47000000000003</v>
      </c>
      <c r="GG9198" s="73">
        <f t="shared" si="5134"/>
        <v>279.47000000000003</v>
      </c>
      <c r="GH9198" s="73">
        <f t="shared" si="5134"/>
        <v>279.47000000000003</v>
      </c>
      <c r="GI9198" s="73">
        <f t="shared" si="5134"/>
        <v>279.47000000000003</v>
      </c>
      <c r="GJ9198" s="73">
        <f t="shared" si="5134"/>
        <v>279.47000000000003</v>
      </c>
      <c r="GK9198" s="73">
        <f t="shared" si="5134"/>
        <v>279.47000000000003</v>
      </c>
      <c r="GL9198" s="73">
        <f t="shared" si="5134"/>
        <v>279.47000000000003</v>
      </c>
      <c r="GM9198" s="73">
        <f t="shared" si="5134"/>
        <v>279.47000000000003</v>
      </c>
      <c r="GN9198" s="73">
        <f t="shared" si="5134"/>
        <v>279.47000000000003</v>
      </c>
      <c r="GO9198" s="73">
        <f t="shared" si="5134"/>
        <v>279.47000000000003</v>
      </c>
      <c r="GP9198" s="73">
        <f t="shared" ref="GP9198:JA9198" si="5135">(GO9198+$F$9100*$F$9102*($F$55/$F$9101*GO9197+$F$55/$F$9101*GO9199))/(1+$F$9100*$F$9102*($F$55/$F$9101+$F$55/$F$9101))</f>
        <v>279.47000000000003</v>
      </c>
      <c r="GQ9198" s="73">
        <f t="shared" si="5135"/>
        <v>279.47000000000003</v>
      </c>
      <c r="GR9198" s="73">
        <f t="shared" si="5135"/>
        <v>279.47000000000003</v>
      </c>
      <c r="GS9198" s="73">
        <f t="shared" si="5135"/>
        <v>279.47000000000003</v>
      </c>
      <c r="GT9198" s="73">
        <f t="shared" si="5135"/>
        <v>279.47000000000003</v>
      </c>
      <c r="GU9198" s="73">
        <f t="shared" si="5135"/>
        <v>279.47000000000003</v>
      </c>
      <c r="GV9198" s="73">
        <f t="shared" si="5135"/>
        <v>279.47000000000003</v>
      </c>
      <c r="GW9198" s="73">
        <f t="shared" si="5135"/>
        <v>279.47000000000003</v>
      </c>
      <c r="GX9198" s="73">
        <f t="shared" si="5135"/>
        <v>279.47000000000003</v>
      </c>
      <c r="GY9198" s="73">
        <f t="shared" si="5135"/>
        <v>279.47000000000003</v>
      </c>
      <c r="GZ9198" s="73">
        <f t="shared" si="5135"/>
        <v>279.47000000000003</v>
      </c>
      <c r="HA9198" s="73">
        <f t="shared" si="5135"/>
        <v>279.47000000000003</v>
      </c>
      <c r="HB9198" s="73">
        <f t="shared" si="5135"/>
        <v>279.47000000000003</v>
      </c>
      <c r="HC9198" s="73">
        <f t="shared" si="5135"/>
        <v>279.47000000000003</v>
      </c>
      <c r="HD9198" s="73">
        <f t="shared" si="5135"/>
        <v>279.47000000000003</v>
      </c>
      <c r="HE9198" s="73">
        <f t="shared" si="5135"/>
        <v>279.47000000000003</v>
      </c>
      <c r="HF9198" s="73">
        <f t="shared" si="5135"/>
        <v>279.47000000000003</v>
      </c>
      <c r="HG9198" s="73">
        <f t="shared" si="5135"/>
        <v>279.47000000000003</v>
      </c>
      <c r="HH9198" s="73">
        <f t="shared" si="5135"/>
        <v>279.47000000000003</v>
      </c>
      <c r="HI9198" s="73">
        <f t="shared" si="5135"/>
        <v>279.47000000000003</v>
      </c>
      <c r="HJ9198" s="73">
        <f t="shared" si="5135"/>
        <v>279.47000000000003</v>
      </c>
      <c r="HK9198" s="73">
        <f t="shared" si="5135"/>
        <v>279.47000000000003</v>
      </c>
      <c r="HL9198" s="73">
        <f t="shared" si="5135"/>
        <v>279.47000000000003</v>
      </c>
      <c r="HM9198" s="73">
        <f t="shared" si="5135"/>
        <v>279.47000000000003</v>
      </c>
      <c r="HN9198" s="73">
        <f t="shared" si="5135"/>
        <v>279.47000000000003</v>
      </c>
      <c r="HO9198" s="73">
        <f t="shared" si="5135"/>
        <v>279.47000000000003</v>
      </c>
      <c r="HP9198" s="73">
        <f t="shared" si="5135"/>
        <v>279.47000000000003</v>
      </c>
      <c r="HQ9198" s="73">
        <f t="shared" si="5135"/>
        <v>279.47000000000003</v>
      </c>
      <c r="HR9198" s="73">
        <f t="shared" si="5135"/>
        <v>279.47000000000003</v>
      </c>
      <c r="HS9198" s="73">
        <f t="shared" si="5135"/>
        <v>279.47000000000003</v>
      </c>
      <c r="HT9198" s="73">
        <f t="shared" si="5135"/>
        <v>279.47000000000003</v>
      </c>
      <c r="HU9198" s="73">
        <f t="shared" si="5135"/>
        <v>279.47000000000003</v>
      </c>
      <c r="HV9198" s="73">
        <f t="shared" si="5135"/>
        <v>279.47000000000003</v>
      </c>
      <c r="HW9198" s="73">
        <f t="shared" si="5135"/>
        <v>279.47000000000003</v>
      </c>
      <c r="HX9198" s="73">
        <f t="shared" si="5135"/>
        <v>279.47000000000003</v>
      </c>
      <c r="HY9198" s="73">
        <f t="shared" si="5135"/>
        <v>279.47000000000003</v>
      </c>
      <c r="HZ9198" s="73">
        <f t="shared" si="5135"/>
        <v>279.47000000000003</v>
      </c>
      <c r="IA9198" s="73">
        <f t="shared" si="5135"/>
        <v>279.47000000000003</v>
      </c>
      <c r="IB9198" s="73">
        <f t="shared" si="5135"/>
        <v>279.47000000000003</v>
      </c>
      <c r="IC9198" s="73">
        <f t="shared" si="5135"/>
        <v>279.47000000000003</v>
      </c>
      <c r="ID9198" s="73">
        <f t="shared" si="5135"/>
        <v>279.47000000000003</v>
      </c>
      <c r="IE9198" s="73">
        <f t="shared" si="5135"/>
        <v>279.47000000000003</v>
      </c>
      <c r="IF9198" s="73">
        <f t="shared" si="5135"/>
        <v>279.47000000000003</v>
      </c>
      <c r="IG9198" s="73">
        <f t="shared" si="5135"/>
        <v>279.47000000000003</v>
      </c>
      <c r="IH9198" s="73">
        <f t="shared" si="5135"/>
        <v>279.47000000000003</v>
      </c>
      <c r="II9198" s="73">
        <f t="shared" si="5135"/>
        <v>279.47000000000003</v>
      </c>
      <c r="IJ9198" s="73">
        <f t="shared" si="5135"/>
        <v>279.47000000000003</v>
      </c>
      <c r="IK9198" s="73">
        <f t="shared" si="5135"/>
        <v>279.47000000000003</v>
      </c>
      <c r="IL9198" s="73">
        <f t="shared" si="5135"/>
        <v>279.47000000000003</v>
      </c>
      <c r="IM9198" s="73">
        <f t="shared" si="5135"/>
        <v>279.47000000000003</v>
      </c>
      <c r="IN9198" s="73">
        <f t="shared" si="5135"/>
        <v>279.47000000000003</v>
      </c>
      <c r="IO9198" s="73">
        <f t="shared" si="5135"/>
        <v>279.47000000000003</v>
      </c>
      <c r="IP9198" s="73">
        <f t="shared" si="5135"/>
        <v>279.47000000000003</v>
      </c>
      <c r="IQ9198" s="73">
        <f t="shared" si="5135"/>
        <v>279.47000000000003</v>
      </c>
      <c r="IR9198" s="73">
        <f t="shared" si="5135"/>
        <v>279.47000000000003</v>
      </c>
      <c r="IS9198" s="73">
        <f t="shared" si="5135"/>
        <v>279.47000000000003</v>
      </c>
      <c r="IT9198" s="73">
        <f t="shared" si="5135"/>
        <v>279.47000000000003</v>
      </c>
      <c r="IU9198" s="73">
        <f t="shared" si="5135"/>
        <v>279.47000000000003</v>
      </c>
      <c r="IV9198" s="73">
        <f t="shared" si="5135"/>
        <v>279.47000000000003</v>
      </c>
      <c r="IW9198" s="73">
        <f t="shared" si="5135"/>
        <v>279.47000000000003</v>
      </c>
      <c r="IX9198" s="73">
        <f t="shared" si="5135"/>
        <v>279.47000000000003</v>
      </c>
      <c r="IY9198" s="73">
        <f t="shared" si="5135"/>
        <v>279.47000000000003</v>
      </c>
      <c r="IZ9198" s="73">
        <f t="shared" si="5135"/>
        <v>279.47000000000003</v>
      </c>
      <c r="JA9198" s="73">
        <f t="shared" si="5135"/>
        <v>279.47000000000003</v>
      </c>
      <c r="JB9198" s="73">
        <f t="shared" ref="JB9198:KG9198" si="5136">(JA9198+$F$9100*$F$9102*($F$55/$F$9101*JA9197+$F$55/$F$9101*JA9199))/(1+$F$9100*$F$9102*($F$55/$F$9101+$F$55/$F$9101))</f>
        <v>279.47000000000003</v>
      </c>
      <c r="JC9198" s="73">
        <f t="shared" si="5136"/>
        <v>279.47000000000003</v>
      </c>
      <c r="JD9198" s="73">
        <f t="shared" si="5136"/>
        <v>279.47000000000003</v>
      </c>
      <c r="JE9198" s="73">
        <f t="shared" si="5136"/>
        <v>279.47000000000003</v>
      </c>
      <c r="JF9198" s="73">
        <f t="shared" si="5136"/>
        <v>279.47000000000003</v>
      </c>
      <c r="JG9198" s="73">
        <f t="shared" si="5136"/>
        <v>279.47000000000003</v>
      </c>
      <c r="JH9198" s="73">
        <f t="shared" si="5136"/>
        <v>279.47000000000003</v>
      </c>
      <c r="JI9198" s="73">
        <f t="shared" si="5136"/>
        <v>279.47000000000003</v>
      </c>
      <c r="JJ9198" s="73">
        <f t="shared" si="5136"/>
        <v>279.47000000000003</v>
      </c>
      <c r="JK9198" s="73">
        <f t="shared" si="5136"/>
        <v>279.47000000000003</v>
      </c>
      <c r="JL9198" s="73">
        <f t="shared" si="5136"/>
        <v>279.47000000000003</v>
      </c>
      <c r="JM9198" s="73">
        <f t="shared" si="5136"/>
        <v>279.47000000000003</v>
      </c>
      <c r="JN9198" s="73">
        <f t="shared" si="5136"/>
        <v>279.47000000000003</v>
      </c>
      <c r="JO9198" s="73">
        <f t="shared" si="5136"/>
        <v>279.47000000000003</v>
      </c>
      <c r="JP9198" s="73">
        <f t="shared" si="5136"/>
        <v>279.47000000000003</v>
      </c>
      <c r="JQ9198" s="73">
        <f t="shared" si="5136"/>
        <v>279.47000000000003</v>
      </c>
      <c r="JR9198" s="73">
        <f t="shared" si="5136"/>
        <v>279.47000000000003</v>
      </c>
      <c r="JS9198" s="73">
        <f t="shared" si="5136"/>
        <v>279.47000000000003</v>
      </c>
      <c r="JT9198" s="73">
        <f t="shared" si="5136"/>
        <v>279.47000000000003</v>
      </c>
      <c r="JU9198" s="73">
        <f t="shared" si="5136"/>
        <v>279.47000000000003</v>
      </c>
      <c r="JV9198" s="73">
        <f t="shared" si="5136"/>
        <v>279.47000000000003</v>
      </c>
      <c r="JW9198" s="73">
        <f t="shared" si="5136"/>
        <v>279.47000000000003</v>
      </c>
      <c r="JX9198" s="73">
        <f t="shared" si="5136"/>
        <v>279.47000000000003</v>
      </c>
      <c r="JY9198" s="73">
        <f t="shared" si="5136"/>
        <v>279.47000000000003</v>
      </c>
      <c r="JZ9198" s="73">
        <f t="shared" si="5136"/>
        <v>279.47000000000003</v>
      </c>
      <c r="KA9198" s="73">
        <f t="shared" si="5136"/>
        <v>279.47000000000003</v>
      </c>
      <c r="KB9198" s="73">
        <f t="shared" si="5136"/>
        <v>279.47000000000003</v>
      </c>
      <c r="KC9198" s="73">
        <f t="shared" si="5136"/>
        <v>279.47000000000003</v>
      </c>
      <c r="KD9198" s="73">
        <f t="shared" si="5136"/>
        <v>279.47000000000003</v>
      </c>
      <c r="KE9198" s="73">
        <f t="shared" si="5136"/>
        <v>279.47000000000003</v>
      </c>
      <c r="KF9198" s="73">
        <f t="shared" si="5136"/>
        <v>279.47000000000003</v>
      </c>
      <c r="KG9198" s="73">
        <f t="shared" si="5136"/>
        <v>279.47000000000003</v>
      </c>
      <c r="KH9198">
        <v>279.47000000000003</v>
      </c>
      <c r="KL9198" s="84"/>
      <c r="KP9198" s="84"/>
      <c r="KS9198" s="74"/>
      <c r="KT9198" s="74"/>
      <c r="KU9198" s="16"/>
      <c r="KV9198" s="72"/>
      <c r="KW9198" s="72"/>
      <c r="KX9198" s="16"/>
      <c r="KZ9198" s="16"/>
      <c r="LA9198" s="16"/>
      <c r="LB9198" s="74"/>
      <c r="LC9198" s="74"/>
    </row>
    <row r="9199" spans="2:315" x14ac:dyDescent="0.35">
      <c r="B9199">
        <v>93</v>
      </c>
      <c r="C9199">
        <f t="shared" si="4826"/>
        <v>0.92500000000000004</v>
      </c>
      <c r="E9199" s="92">
        <v>279.47000000000003</v>
      </c>
      <c r="F9199" s="73">
        <f t="shared" ref="F9199:BQ9199" si="5137">(E9199+$F$9100*$F$9102*($F$55/$F$9101*E9198+$F$55/$F$9101*E9200))/(1+$F$9100*$F$9102*($F$55/$F$9101+$F$55/$F$9101))</f>
        <v>279.47000000000003</v>
      </c>
      <c r="G9199" s="73">
        <f t="shared" si="5137"/>
        <v>279.47000000000003</v>
      </c>
      <c r="H9199" s="73">
        <f t="shared" si="5137"/>
        <v>279.47000000000003</v>
      </c>
      <c r="I9199" s="73">
        <f t="shared" si="5137"/>
        <v>279.47000000000003</v>
      </c>
      <c r="J9199" s="73">
        <f t="shared" si="5137"/>
        <v>279.47000000000003</v>
      </c>
      <c r="K9199" s="73">
        <f t="shared" si="5137"/>
        <v>279.47000000000003</v>
      </c>
      <c r="L9199" s="73">
        <f t="shared" si="5137"/>
        <v>279.47000000000003</v>
      </c>
      <c r="M9199" s="73">
        <f t="shared" si="5137"/>
        <v>279.47000000000003</v>
      </c>
      <c r="N9199" s="73">
        <f t="shared" si="5137"/>
        <v>279.47000000000003</v>
      </c>
      <c r="O9199" s="73">
        <f t="shared" si="5137"/>
        <v>279.47000000000003</v>
      </c>
      <c r="P9199" s="73">
        <f t="shared" si="5137"/>
        <v>279.47000000000003</v>
      </c>
      <c r="Q9199" s="73">
        <f t="shared" si="5137"/>
        <v>279.47000000000003</v>
      </c>
      <c r="R9199" s="73">
        <f t="shared" si="5137"/>
        <v>279.47000000000003</v>
      </c>
      <c r="S9199" s="73">
        <f t="shared" si="5137"/>
        <v>279.47000000000003</v>
      </c>
      <c r="T9199" s="73">
        <f t="shared" si="5137"/>
        <v>279.47000000000003</v>
      </c>
      <c r="U9199" s="73">
        <f t="shared" si="5137"/>
        <v>279.47000000000003</v>
      </c>
      <c r="V9199" s="73">
        <f t="shared" si="5137"/>
        <v>279.47000000000003</v>
      </c>
      <c r="W9199" s="73">
        <f t="shared" si="5137"/>
        <v>279.47000000000003</v>
      </c>
      <c r="X9199" s="73">
        <f t="shared" si="5137"/>
        <v>279.47000000000003</v>
      </c>
      <c r="Y9199" s="73">
        <f t="shared" si="5137"/>
        <v>279.47000000000003</v>
      </c>
      <c r="Z9199" s="73">
        <f t="shared" si="5137"/>
        <v>279.47000000000003</v>
      </c>
      <c r="AA9199" s="73">
        <f t="shared" si="5137"/>
        <v>279.47000000000003</v>
      </c>
      <c r="AB9199" s="73">
        <f t="shared" si="5137"/>
        <v>279.47000000000003</v>
      </c>
      <c r="AC9199" s="73">
        <f t="shared" si="5137"/>
        <v>279.47000000000003</v>
      </c>
      <c r="AD9199" s="73">
        <f t="shared" si="5137"/>
        <v>279.47000000000003</v>
      </c>
      <c r="AE9199" s="73">
        <f t="shared" si="5137"/>
        <v>279.47000000000003</v>
      </c>
      <c r="AF9199" s="73">
        <f t="shared" si="5137"/>
        <v>279.47000000000003</v>
      </c>
      <c r="AG9199" s="73">
        <f t="shared" si="5137"/>
        <v>279.47000000000003</v>
      </c>
      <c r="AH9199" s="73">
        <f t="shared" si="5137"/>
        <v>279.47000000000003</v>
      </c>
      <c r="AI9199" s="73">
        <f t="shared" si="5137"/>
        <v>279.47000000000003</v>
      </c>
      <c r="AJ9199" s="73">
        <f t="shared" si="5137"/>
        <v>279.47000000000003</v>
      </c>
      <c r="AK9199" s="73">
        <f t="shared" si="5137"/>
        <v>279.47000000000003</v>
      </c>
      <c r="AL9199" s="73">
        <f t="shared" si="5137"/>
        <v>279.47000000000003</v>
      </c>
      <c r="AM9199" s="73">
        <f t="shared" si="5137"/>
        <v>279.47000000000003</v>
      </c>
      <c r="AN9199" s="73">
        <f t="shared" si="5137"/>
        <v>279.47000000000003</v>
      </c>
      <c r="AO9199" s="73">
        <f t="shared" si="5137"/>
        <v>279.47000000000003</v>
      </c>
      <c r="AP9199" s="73">
        <f t="shared" si="5137"/>
        <v>279.47000000000003</v>
      </c>
      <c r="AQ9199" s="73">
        <f t="shared" si="5137"/>
        <v>279.47000000000003</v>
      </c>
      <c r="AR9199" s="73">
        <f t="shared" si="5137"/>
        <v>279.47000000000003</v>
      </c>
      <c r="AS9199" s="73">
        <f t="shared" si="5137"/>
        <v>279.47000000000003</v>
      </c>
      <c r="AT9199" s="73">
        <f t="shared" si="5137"/>
        <v>279.47000000000003</v>
      </c>
      <c r="AU9199" s="73">
        <f t="shared" si="5137"/>
        <v>279.47000000000003</v>
      </c>
      <c r="AV9199" s="73">
        <f t="shared" si="5137"/>
        <v>279.47000000000003</v>
      </c>
      <c r="AW9199" s="73">
        <f t="shared" si="5137"/>
        <v>279.47000000000003</v>
      </c>
      <c r="AX9199" s="73">
        <f t="shared" si="5137"/>
        <v>279.47000000000003</v>
      </c>
      <c r="AY9199" s="73">
        <f t="shared" si="5137"/>
        <v>279.47000000000003</v>
      </c>
      <c r="AZ9199" s="73">
        <f t="shared" si="5137"/>
        <v>279.47000000000003</v>
      </c>
      <c r="BA9199" s="73">
        <f t="shared" si="5137"/>
        <v>279.47000000000003</v>
      </c>
      <c r="BB9199" s="73">
        <f t="shared" si="5137"/>
        <v>279.47000000000003</v>
      </c>
      <c r="BC9199" s="73">
        <f t="shared" si="5137"/>
        <v>279.47000000000003</v>
      </c>
      <c r="BD9199" s="73">
        <f t="shared" si="5137"/>
        <v>279.47000000000003</v>
      </c>
      <c r="BE9199" s="73">
        <f t="shared" si="5137"/>
        <v>279.47000000000003</v>
      </c>
      <c r="BF9199" s="73">
        <f t="shared" si="5137"/>
        <v>279.47000000000003</v>
      </c>
      <c r="BG9199" s="73">
        <f t="shared" si="5137"/>
        <v>279.47000000000003</v>
      </c>
      <c r="BH9199" s="73">
        <f t="shared" si="5137"/>
        <v>279.47000000000003</v>
      </c>
      <c r="BI9199" s="73">
        <f t="shared" si="5137"/>
        <v>279.47000000000003</v>
      </c>
      <c r="BJ9199" s="73">
        <f t="shared" si="5137"/>
        <v>279.47000000000003</v>
      </c>
      <c r="BK9199" s="73">
        <f t="shared" si="5137"/>
        <v>279.47000000000003</v>
      </c>
      <c r="BL9199" s="73">
        <f t="shared" si="5137"/>
        <v>279.47000000000003</v>
      </c>
      <c r="BM9199" s="73">
        <f t="shared" si="5137"/>
        <v>279.47000000000003</v>
      </c>
      <c r="BN9199" s="73">
        <f t="shared" si="5137"/>
        <v>279.47000000000003</v>
      </c>
      <c r="BO9199" s="73">
        <f t="shared" si="5137"/>
        <v>279.47000000000003</v>
      </c>
      <c r="BP9199" s="73">
        <f t="shared" si="5137"/>
        <v>279.47000000000003</v>
      </c>
      <c r="BQ9199" s="73">
        <f t="shared" si="5137"/>
        <v>279.47000000000003</v>
      </c>
      <c r="BR9199" s="73">
        <f t="shared" ref="BR9199:EC9199" si="5138">(BQ9199+$F$9100*$F$9102*($F$55/$F$9101*BQ9198+$F$55/$F$9101*BQ9200))/(1+$F$9100*$F$9102*($F$55/$F$9101+$F$55/$F$9101))</f>
        <v>279.47000000000003</v>
      </c>
      <c r="BS9199" s="73">
        <f t="shared" si="5138"/>
        <v>279.47000000000003</v>
      </c>
      <c r="BT9199" s="73">
        <f t="shared" si="5138"/>
        <v>279.47000000000003</v>
      </c>
      <c r="BU9199" s="73">
        <f t="shared" si="5138"/>
        <v>279.47000000000003</v>
      </c>
      <c r="BV9199" s="73">
        <f t="shared" si="5138"/>
        <v>279.47000000000003</v>
      </c>
      <c r="BW9199" s="73">
        <f t="shared" si="5138"/>
        <v>279.47000000000003</v>
      </c>
      <c r="BX9199" s="73">
        <f t="shared" si="5138"/>
        <v>279.47000000000003</v>
      </c>
      <c r="BY9199" s="73">
        <f t="shared" si="5138"/>
        <v>279.47000000000003</v>
      </c>
      <c r="BZ9199" s="73">
        <f t="shared" si="5138"/>
        <v>279.47000000000003</v>
      </c>
      <c r="CA9199" s="73">
        <f t="shared" si="5138"/>
        <v>279.47000000000003</v>
      </c>
      <c r="CB9199" s="73">
        <f t="shared" si="5138"/>
        <v>279.47000000000003</v>
      </c>
      <c r="CC9199" s="73">
        <f t="shared" si="5138"/>
        <v>279.47000000000003</v>
      </c>
      <c r="CD9199" s="73">
        <f t="shared" si="5138"/>
        <v>279.47000000000003</v>
      </c>
      <c r="CE9199" s="73">
        <f t="shared" si="5138"/>
        <v>279.47000000000003</v>
      </c>
      <c r="CF9199" s="73">
        <f t="shared" si="5138"/>
        <v>279.47000000000003</v>
      </c>
      <c r="CG9199" s="73">
        <f t="shared" si="5138"/>
        <v>279.47000000000003</v>
      </c>
      <c r="CH9199" s="73">
        <f t="shared" si="5138"/>
        <v>279.47000000000003</v>
      </c>
      <c r="CI9199" s="73">
        <f t="shared" si="5138"/>
        <v>279.47000000000003</v>
      </c>
      <c r="CJ9199" s="73">
        <f t="shared" si="5138"/>
        <v>279.47000000000003</v>
      </c>
      <c r="CK9199" s="73">
        <f t="shared" si="5138"/>
        <v>279.47000000000003</v>
      </c>
      <c r="CL9199" s="73">
        <f t="shared" si="5138"/>
        <v>279.47000000000003</v>
      </c>
      <c r="CM9199" s="73">
        <f t="shared" si="5138"/>
        <v>279.47000000000003</v>
      </c>
      <c r="CN9199" s="73">
        <f t="shared" si="5138"/>
        <v>279.47000000000003</v>
      </c>
      <c r="CO9199" s="73">
        <f t="shared" si="5138"/>
        <v>279.47000000000003</v>
      </c>
      <c r="CP9199" s="73">
        <f t="shared" si="5138"/>
        <v>279.47000000000003</v>
      </c>
      <c r="CQ9199" s="73">
        <f t="shared" si="5138"/>
        <v>279.47000000000003</v>
      </c>
      <c r="CR9199" s="73">
        <f t="shared" si="5138"/>
        <v>279.47000000000003</v>
      </c>
      <c r="CS9199" s="73">
        <f t="shared" si="5138"/>
        <v>279.47000000000003</v>
      </c>
      <c r="CT9199" s="73">
        <f t="shared" si="5138"/>
        <v>279.47000000000003</v>
      </c>
      <c r="CU9199" s="73">
        <f t="shared" si="5138"/>
        <v>279.47000000000003</v>
      </c>
      <c r="CV9199" s="73">
        <f t="shared" si="5138"/>
        <v>279.47000000000003</v>
      </c>
      <c r="CW9199" s="73">
        <f t="shared" si="5138"/>
        <v>279.47000000000003</v>
      </c>
      <c r="CX9199" s="73">
        <f t="shared" si="5138"/>
        <v>279.47000000000003</v>
      </c>
      <c r="CY9199" s="73">
        <f t="shared" si="5138"/>
        <v>279.47000000000003</v>
      </c>
      <c r="CZ9199" s="73">
        <f t="shared" si="5138"/>
        <v>279.47000000000003</v>
      </c>
      <c r="DA9199" s="73">
        <f t="shared" si="5138"/>
        <v>279.47000000000003</v>
      </c>
      <c r="DB9199" s="73">
        <f t="shared" si="5138"/>
        <v>279.47000000000003</v>
      </c>
      <c r="DC9199" s="73">
        <f t="shared" si="5138"/>
        <v>279.47000000000003</v>
      </c>
      <c r="DD9199" s="73">
        <f t="shared" si="5138"/>
        <v>279.47000000000003</v>
      </c>
      <c r="DE9199" s="73">
        <f t="shared" si="5138"/>
        <v>279.47000000000003</v>
      </c>
      <c r="DF9199" s="73">
        <f t="shared" si="5138"/>
        <v>279.47000000000003</v>
      </c>
      <c r="DG9199" s="73">
        <f t="shared" si="5138"/>
        <v>279.47000000000003</v>
      </c>
      <c r="DH9199" s="73">
        <f t="shared" si="5138"/>
        <v>279.47000000000003</v>
      </c>
      <c r="DI9199" s="73">
        <f t="shared" si="5138"/>
        <v>279.47000000000003</v>
      </c>
      <c r="DJ9199" s="73">
        <f t="shared" si="5138"/>
        <v>279.47000000000003</v>
      </c>
      <c r="DK9199" s="73">
        <f t="shared" si="5138"/>
        <v>279.47000000000003</v>
      </c>
      <c r="DL9199" s="73">
        <f t="shared" si="5138"/>
        <v>279.47000000000003</v>
      </c>
      <c r="DM9199" s="73">
        <f t="shared" si="5138"/>
        <v>279.47000000000003</v>
      </c>
      <c r="DN9199" s="73">
        <f t="shared" si="5138"/>
        <v>279.47000000000003</v>
      </c>
      <c r="DO9199" s="73">
        <f t="shared" si="5138"/>
        <v>279.47000000000003</v>
      </c>
      <c r="DP9199" s="73">
        <f t="shared" si="5138"/>
        <v>279.47000000000003</v>
      </c>
      <c r="DQ9199" s="73">
        <f t="shared" si="5138"/>
        <v>279.47000000000003</v>
      </c>
      <c r="DR9199" s="73">
        <f t="shared" si="5138"/>
        <v>279.47000000000003</v>
      </c>
      <c r="DS9199" s="73">
        <f t="shared" si="5138"/>
        <v>279.47000000000003</v>
      </c>
      <c r="DT9199" s="73">
        <f t="shared" si="5138"/>
        <v>279.47000000000003</v>
      </c>
      <c r="DU9199" s="73">
        <f t="shared" si="5138"/>
        <v>279.47000000000003</v>
      </c>
      <c r="DV9199" s="73">
        <f t="shared" si="5138"/>
        <v>279.47000000000003</v>
      </c>
      <c r="DW9199" s="73">
        <f t="shared" si="5138"/>
        <v>279.47000000000003</v>
      </c>
      <c r="DX9199" s="73">
        <f t="shared" si="5138"/>
        <v>279.47000000000003</v>
      </c>
      <c r="DY9199" s="73">
        <f t="shared" si="5138"/>
        <v>279.47000000000003</v>
      </c>
      <c r="DZ9199" s="73">
        <f t="shared" si="5138"/>
        <v>279.47000000000003</v>
      </c>
      <c r="EA9199" s="73">
        <f t="shared" si="5138"/>
        <v>279.47000000000003</v>
      </c>
      <c r="EB9199" s="73">
        <f t="shared" si="5138"/>
        <v>279.47000000000003</v>
      </c>
      <c r="EC9199" s="73">
        <f t="shared" si="5138"/>
        <v>279.47000000000003</v>
      </c>
      <c r="ED9199" s="73">
        <f t="shared" ref="ED9199:GO9199" si="5139">(EC9199+$F$9100*$F$9102*($F$55/$F$9101*EC9198+$F$55/$F$9101*EC9200))/(1+$F$9100*$F$9102*($F$55/$F$9101+$F$55/$F$9101))</f>
        <v>279.47000000000003</v>
      </c>
      <c r="EE9199" s="73">
        <f t="shared" si="5139"/>
        <v>279.47000000000003</v>
      </c>
      <c r="EF9199" s="73">
        <f t="shared" si="5139"/>
        <v>279.47000000000003</v>
      </c>
      <c r="EG9199" s="73">
        <f t="shared" si="5139"/>
        <v>279.47000000000003</v>
      </c>
      <c r="EH9199" s="73">
        <f t="shared" si="5139"/>
        <v>279.47000000000003</v>
      </c>
      <c r="EI9199" s="73">
        <f t="shared" si="5139"/>
        <v>279.47000000000003</v>
      </c>
      <c r="EJ9199" s="73">
        <f t="shared" si="5139"/>
        <v>279.47000000000003</v>
      </c>
      <c r="EK9199" s="73">
        <f t="shared" si="5139"/>
        <v>279.47000000000003</v>
      </c>
      <c r="EL9199" s="73">
        <f t="shared" si="5139"/>
        <v>279.47000000000003</v>
      </c>
      <c r="EM9199" s="73">
        <f t="shared" si="5139"/>
        <v>279.47000000000003</v>
      </c>
      <c r="EN9199" s="73">
        <f t="shared" si="5139"/>
        <v>279.47000000000003</v>
      </c>
      <c r="EO9199" s="73">
        <f t="shared" si="5139"/>
        <v>279.47000000000003</v>
      </c>
      <c r="EP9199" s="73">
        <f t="shared" si="5139"/>
        <v>279.47000000000003</v>
      </c>
      <c r="EQ9199" s="73">
        <f t="shared" si="5139"/>
        <v>279.47000000000003</v>
      </c>
      <c r="ER9199" s="73">
        <f t="shared" si="5139"/>
        <v>279.47000000000003</v>
      </c>
      <c r="ES9199" s="73">
        <f t="shared" si="5139"/>
        <v>279.47000000000003</v>
      </c>
      <c r="ET9199" s="73">
        <f t="shared" si="5139"/>
        <v>279.47000000000003</v>
      </c>
      <c r="EU9199" s="73">
        <f t="shared" si="5139"/>
        <v>279.47000000000003</v>
      </c>
      <c r="EV9199" s="73">
        <f t="shared" si="5139"/>
        <v>279.47000000000003</v>
      </c>
      <c r="EW9199" s="73">
        <f t="shared" si="5139"/>
        <v>279.47000000000003</v>
      </c>
      <c r="EX9199" s="73">
        <f t="shared" si="5139"/>
        <v>279.47000000000003</v>
      </c>
      <c r="EY9199" s="73">
        <f t="shared" si="5139"/>
        <v>279.47000000000003</v>
      </c>
      <c r="EZ9199" s="73">
        <f t="shared" si="5139"/>
        <v>279.47000000000003</v>
      </c>
      <c r="FA9199" s="73">
        <f t="shared" si="5139"/>
        <v>279.47000000000003</v>
      </c>
      <c r="FB9199" s="73">
        <f t="shared" si="5139"/>
        <v>279.47000000000003</v>
      </c>
      <c r="FC9199" s="73">
        <f t="shared" si="5139"/>
        <v>279.47000000000003</v>
      </c>
      <c r="FD9199" s="73">
        <f t="shared" si="5139"/>
        <v>279.47000000000003</v>
      </c>
      <c r="FE9199" s="73">
        <f t="shared" si="5139"/>
        <v>279.47000000000003</v>
      </c>
      <c r="FF9199" s="73">
        <f t="shared" si="5139"/>
        <v>279.47000000000003</v>
      </c>
      <c r="FG9199" s="73">
        <f t="shared" si="5139"/>
        <v>279.47000000000003</v>
      </c>
      <c r="FH9199" s="73">
        <f t="shared" si="5139"/>
        <v>279.47000000000003</v>
      </c>
      <c r="FI9199" s="73">
        <f t="shared" si="5139"/>
        <v>279.47000000000003</v>
      </c>
      <c r="FJ9199" s="73">
        <f t="shared" si="5139"/>
        <v>279.47000000000003</v>
      </c>
      <c r="FK9199" s="73">
        <f t="shared" si="5139"/>
        <v>279.47000000000003</v>
      </c>
      <c r="FL9199" s="73">
        <f t="shared" si="5139"/>
        <v>279.47000000000003</v>
      </c>
      <c r="FM9199" s="73">
        <f t="shared" si="5139"/>
        <v>279.47000000000003</v>
      </c>
      <c r="FN9199" s="73">
        <f t="shared" si="5139"/>
        <v>279.47000000000003</v>
      </c>
      <c r="FO9199" s="73">
        <f t="shared" si="5139"/>
        <v>279.47000000000003</v>
      </c>
      <c r="FP9199" s="73">
        <f t="shared" si="5139"/>
        <v>279.47000000000003</v>
      </c>
      <c r="FQ9199" s="73">
        <f t="shared" si="5139"/>
        <v>279.47000000000003</v>
      </c>
      <c r="FR9199" s="73">
        <f t="shared" si="5139"/>
        <v>279.47000000000003</v>
      </c>
      <c r="FS9199" s="73">
        <f t="shared" si="5139"/>
        <v>279.47000000000003</v>
      </c>
      <c r="FT9199" s="73">
        <f t="shared" si="5139"/>
        <v>279.47000000000003</v>
      </c>
      <c r="FU9199" s="73">
        <f t="shared" si="5139"/>
        <v>279.47000000000003</v>
      </c>
      <c r="FV9199" s="73">
        <f t="shared" si="5139"/>
        <v>279.47000000000003</v>
      </c>
      <c r="FW9199" s="73">
        <f t="shared" si="5139"/>
        <v>279.47000000000003</v>
      </c>
      <c r="FX9199" s="73">
        <f t="shared" si="5139"/>
        <v>279.47000000000003</v>
      </c>
      <c r="FY9199" s="73">
        <f t="shared" si="5139"/>
        <v>279.47000000000003</v>
      </c>
      <c r="FZ9199" s="73">
        <f t="shared" si="5139"/>
        <v>279.47000000000003</v>
      </c>
      <c r="GA9199" s="73">
        <f t="shared" si="5139"/>
        <v>279.47000000000003</v>
      </c>
      <c r="GB9199" s="73">
        <f t="shared" si="5139"/>
        <v>279.47000000000003</v>
      </c>
      <c r="GC9199" s="73">
        <f t="shared" si="5139"/>
        <v>279.47000000000003</v>
      </c>
      <c r="GD9199" s="73">
        <f t="shared" si="5139"/>
        <v>279.47000000000003</v>
      </c>
      <c r="GE9199" s="73">
        <f t="shared" si="5139"/>
        <v>279.47000000000003</v>
      </c>
      <c r="GF9199" s="73">
        <f t="shared" si="5139"/>
        <v>279.47000000000003</v>
      </c>
      <c r="GG9199" s="73">
        <f t="shared" si="5139"/>
        <v>279.47000000000003</v>
      </c>
      <c r="GH9199" s="73">
        <f t="shared" si="5139"/>
        <v>279.47000000000003</v>
      </c>
      <c r="GI9199" s="73">
        <f t="shared" si="5139"/>
        <v>279.47000000000003</v>
      </c>
      <c r="GJ9199" s="73">
        <f t="shared" si="5139"/>
        <v>279.47000000000003</v>
      </c>
      <c r="GK9199" s="73">
        <f t="shared" si="5139"/>
        <v>279.47000000000003</v>
      </c>
      <c r="GL9199" s="73">
        <f t="shared" si="5139"/>
        <v>279.47000000000003</v>
      </c>
      <c r="GM9199" s="73">
        <f t="shared" si="5139"/>
        <v>279.47000000000003</v>
      </c>
      <c r="GN9199" s="73">
        <f t="shared" si="5139"/>
        <v>279.47000000000003</v>
      </c>
      <c r="GO9199" s="73">
        <f t="shared" si="5139"/>
        <v>279.47000000000003</v>
      </c>
      <c r="GP9199" s="73">
        <f t="shared" ref="GP9199:JA9199" si="5140">(GO9199+$F$9100*$F$9102*($F$55/$F$9101*GO9198+$F$55/$F$9101*GO9200))/(1+$F$9100*$F$9102*($F$55/$F$9101+$F$55/$F$9101))</f>
        <v>279.47000000000003</v>
      </c>
      <c r="GQ9199" s="73">
        <f t="shared" si="5140"/>
        <v>279.47000000000003</v>
      </c>
      <c r="GR9199" s="73">
        <f t="shared" si="5140"/>
        <v>279.47000000000003</v>
      </c>
      <c r="GS9199" s="73">
        <f t="shared" si="5140"/>
        <v>279.47000000000003</v>
      </c>
      <c r="GT9199" s="73">
        <f t="shared" si="5140"/>
        <v>279.47000000000003</v>
      </c>
      <c r="GU9199" s="73">
        <f t="shared" si="5140"/>
        <v>279.47000000000003</v>
      </c>
      <c r="GV9199" s="73">
        <f t="shared" si="5140"/>
        <v>279.47000000000003</v>
      </c>
      <c r="GW9199" s="73">
        <f t="shared" si="5140"/>
        <v>279.47000000000003</v>
      </c>
      <c r="GX9199" s="73">
        <f t="shared" si="5140"/>
        <v>279.47000000000003</v>
      </c>
      <c r="GY9199" s="73">
        <f t="shared" si="5140"/>
        <v>279.47000000000003</v>
      </c>
      <c r="GZ9199" s="73">
        <f t="shared" si="5140"/>
        <v>279.47000000000003</v>
      </c>
      <c r="HA9199" s="73">
        <f t="shared" si="5140"/>
        <v>279.47000000000003</v>
      </c>
      <c r="HB9199" s="73">
        <f t="shared" si="5140"/>
        <v>279.47000000000003</v>
      </c>
      <c r="HC9199" s="73">
        <f t="shared" si="5140"/>
        <v>279.47000000000003</v>
      </c>
      <c r="HD9199" s="73">
        <f t="shared" si="5140"/>
        <v>279.47000000000003</v>
      </c>
      <c r="HE9199" s="73">
        <f t="shared" si="5140"/>
        <v>279.47000000000003</v>
      </c>
      <c r="HF9199" s="73">
        <f t="shared" si="5140"/>
        <v>279.47000000000003</v>
      </c>
      <c r="HG9199" s="73">
        <f t="shared" si="5140"/>
        <v>279.47000000000003</v>
      </c>
      <c r="HH9199" s="73">
        <f t="shared" si="5140"/>
        <v>279.47000000000003</v>
      </c>
      <c r="HI9199" s="73">
        <f t="shared" si="5140"/>
        <v>279.47000000000003</v>
      </c>
      <c r="HJ9199" s="73">
        <f t="shared" si="5140"/>
        <v>279.47000000000003</v>
      </c>
      <c r="HK9199" s="73">
        <f t="shared" si="5140"/>
        <v>279.47000000000003</v>
      </c>
      <c r="HL9199" s="73">
        <f t="shared" si="5140"/>
        <v>279.47000000000003</v>
      </c>
      <c r="HM9199" s="73">
        <f t="shared" si="5140"/>
        <v>279.47000000000003</v>
      </c>
      <c r="HN9199" s="73">
        <f t="shared" si="5140"/>
        <v>279.47000000000003</v>
      </c>
      <c r="HO9199" s="73">
        <f t="shared" si="5140"/>
        <v>279.47000000000003</v>
      </c>
      <c r="HP9199" s="73">
        <f t="shared" si="5140"/>
        <v>279.47000000000003</v>
      </c>
      <c r="HQ9199" s="73">
        <f t="shared" si="5140"/>
        <v>279.47000000000003</v>
      </c>
      <c r="HR9199" s="73">
        <f t="shared" si="5140"/>
        <v>279.47000000000003</v>
      </c>
      <c r="HS9199" s="73">
        <f t="shared" si="5140"/>
        <v>279.47000000000003</v>
      </c>
      <c r="HT9199" s="73">
        <f t="shared" si="5140"/>
        <v>279.47000000000003</v>
      </c>
      <c r="HU9199" s="73">
        <f t="shared" si="5140"/>
        <v>279.47000000000003</v>
      </c>
      <c r="HV9199" s="73">
        <f t="shared" si="5140"/>
        <v>279.47000000000003</v>
      </c>
      <c r="HW9199" s="73">
        <f t="shared" si="5140"/>
        <v>279.47000000000003</v>
      </c>
      <c r="HX9199" s="73">
        <f t="shared" si="5140"/>
        <v>279.47000000000003</v>
      </c>
      <c r="HY9199" s="73">
        <f t="shared" si="5140"/>
        <v>279.47000000000003</v>
      </c>
      <c r="HZ9199" s="73">
        <f t="shared" si="5140"/>
        <v>279.47000000000003</v>
      </c>
      <c r="IA9199" s="73">
        <f t="shared" si="5140"/>
        <v>279.47000000000003</v>
      </c>
      <c r="IB9199" s="73">
        <f t="shared" si="5140"/>
        <v>279.47000000000003</v>
      </c>
      <c r="IC9199" s="73">
        <f t="shared" si="5140"/>
        <v>279.47000000000003</v>
      </c>
      <c r="ID9199" s="73">
        <f t="shared" si="5140"/>
        <v>279.47000000000003</v>
      </c>
      <c r="IE9199" s="73">
        <f t="shared" si="5140"/>
        <v>279.47000000000003</v>
      </c>
      <c r="IF9199" s="73">
        <f t="shared" si="5140"/>
        <v>279.47000000000003</v>
      </c>
      <c r="IG9199" s="73">
        <f t="shared" si="5140"/>
        <v>279.47000000000003</v>
      </c>
      <c r="IH9199" s="73">
        <f t="shared" si="5140"/>
        <v>279.47000000000003</v>
      </c>
      <c r="II9199" s="73">
        <f t="shared" si="5140"/>
        <v>279.47000000000003</v>
      </c>
      <c r="IJ9199" s="73">
        <f t="shared" si="5140"/>
        <v>279.47000000000003</v>
      </c>
      <c r="IK9199" s="73">
        <f t="shared" si="5140"/>
        <v>279.47000000000003</v>
      </c>
      <c r="IL9199" s="73">
        <f t="shared" si="5140"/>
        <v>279.47000000000003</v>
      </c>
      <c r="IM9199" s="73">
        <f t="shared" si="5140"/>
        <v>279.47000000000003</v>
      </c>
      <c r="IN9199" s="73">
        <f t="shared" si="5140"/>
        <v>279.47000000000003</v>
      </c>
      <c r="IO9199" s="73">
        <f t="shared" si="5140"/>
        <v>279.47000000000003</v>
      </c>
      <c r="IP9199" s="73">
        <f t="shared" si="5140"/>
        <v>279.47000000000003</v>
      </c>
      <c r="IQ9199" s="73">
        <f t="shared" si="5140"/>
        <v>279.47000000000003</v>
      </c>
      <c r="IR9199" s="73">
        <f t="shared" si="5140"/>
        <v>279.47000000000003</v>
      </c>
      <c r="IS9199" s="73">
        <f t="shared" si="5140"/>
        <v>279.47000000000003</v>
      </c>
      <c r="IT9199" s="73">
        <f t="shared" si="5140"/>
        <v>279.47000000000003</v>
      </c>
      <c r="IU9199" s="73">
        <f t="shared" si="5140"/>
        <v>279.47000000000003</v>
      </c>
      <c r="IV9199" s="73">
        <f t="shared" si="5140"/>
        <v>279.47000000000003</v>
      </c>
      <c r="IW9199" s="73">
        <f t="shared" si="5140"/>
        <v>279.47000000000003</v>
      </c>
      <c r="IX9199" s="73">
        <f t="shared" si="5140"/>
        <v>279.47000000000003</v>
      </c>
      <c r="IY9199" s="73">
        <f t="shared" si="5140"/>
        <v>279.47000000000003</v>
      </c>
      <c r="IZ9199" s="73">
        <f t="shared" si="5140"/>
        <v>279.47000000000003</v>
      </c>
      <c r="JA9199" s="73">
        <f t="shared" si="5140"/>
        <v>279.47000000000003</v>
      </c>
      <c r="JB9199" s="73">
        <f t="shared" ref="JB9199:KG9199" si="5141">(JA9199+$F$9100*$F$9102*($F$55/$F$9101*JA9198+$F$55/$F$9101*JA9200))/(1+$F$9100*$F$9102*($F$55/$F$9101+$F$55/$F$9101))</f>
        <v>279.47000000000003</v>
      </c>
      <c r="JC9199" s="73">
        <f t="shared" si="5141"/>
        <v>279.47000000000003</v>
      </c>
      <c r="JD9199" s="73">
        <f t="shared" si="5141"/>
        <v>279.47000000000003</v>
      </c>
      <c r="JE9199" s="73">
        <f t="shared" si="5141"/>
        <v>279.47000000000003</v>
      </c>
      <c r="JF9199" s="73">
        <f t="shared" si="5141"/>
        <v>279.47000000000003</v>
      </c>
      <c r="JG9199" s="73">
        <f t="shared" si="5141"/>
        <v>279.47000000000003</v>
      </c>
      <c r="JH9199" s="73">
        <f t="shared" si="5141"/>
        <v>279.47000000000003</v>
      </c>
      <c r="JI9199" s="73">
        <f t="shared" si="5141"/>
        <v>279.47000000000003</v>
      </c>
      <c r="JJ9199" s="73">
        <f t="shared" si="5141"/>
        <v>279.47000000000003</v>
      </c>
      <c r="JK9199" s="73">
        <f t="shared" si="5141"/>
        <v>279.47000000000003</v>
      </c>
      <c r="JL9199" s="73">
        <f t="shared" si="5141"/>
        <v>279.47000000000003</v>
      </c>
      <c r="JM9199" s="73">
        <f t="shared" si="5141"/>
        <v>279.47000000000003</v>
      </c>
      <c r="JN9199" s="73">
        <f t="shared" si="5141"/>
        <v>279.47000000000003</v>
      </c>
      <c r="JO9199" s="73">
        <f t="shared" si="5141"/>
        <v>279.47000000000003</v>
      </c>
      <c r="JP9199" s="73">
        <f t="shared" si="5141"/>
        <v>279.47000000000003</v>
      </c>
      <c r="JQ9199" s="73">
        <f t="shared" si="5141"/>
        <v>279.47000000000003</v>
      </c>
      <c r="JR9199" s="73">
        <f t="shared" si="5141"/>
        <v>279.47000000000003</v>
      </c>
      <c r="JS9199" s="73">
        <f t="shared" si="5141"/>
        <v>279.47000000000003</v>
      </c>
      <c r="JT9199" s="73">
        <f t="shared" si="5141"/>
        <v>279.47000000000003</v>
      </c>
      <c r="JU9199" s="73">
        <f t="shared" si="5141"/>
        <v>279.47000000000003</v>
      </c>
      <c r="JV9199" s="73">
        <f t="shared" si="5141"/>
        <v>279.47000000000003</v>
      </c>
      <c r="JW9199" s="73">
        <f t="shared" si="5141"/>
        <v>279.47000000000003</v>
      </c>
      <c r="JX9199" s="73">
        <f t="shared" si="5141"/>
        <v>279.47000000000003</v>
      </c>
      <c r="JY9199" s="73">
        <f t="shared" si="5141"/>
        <v>279.47000000000003</v>
      </c>
      <c r="JZ9199" s="73">
        <f t="shared" si="5141"/>
        <v>279.47000000000003</v>
      </c>
      <c r="KA9199" s="73">
        <f t="shared" si="5141"/>
        <v>279.47000000000003</v>
      </c>
      <c r="KB9199" s="73">
        <f t="shared" si="5141"/>
        <v>279.47000000000003</v>
      </c>
      <c r="KC9199" s="73">
        <f t="shared" si="5141"/>
        <v>279.47000000000003</v>
      </c>
      <c r="KD9199" s="73">
        <f t="shared" si="5141"/>
        <v>279.47000000000003</v>
      </c>
      <c r="KE9199" s="73">
        <f t="shared" si="5141"/>
        <v>279.47000000000003</v>
      </c>
      <c r="KF9199" s="73">
        <f t="shared" si="5141"/>
        <v>279.47000000000003</v>
      </c>
      <c r="KG9199" s="73">
        <f t="shared" si="5141"/>
        <v>279.47000000000003</v>
      </c>
      <c r="KH9199">
        <v>279.47000000000003</v>
      </c>
      <c r="KL9199" s="84"/>
      <c r="KP9199" s="84"/>
      <c r="KS9199" s="74"/>
      <c r="KT9199" s="74"/>
      <c r="KU9199" s="16"/>
      <c r="KV9199" s="72"/>
      <c r="KW9199" s="72"/>
      <c r="KX9199" s="16"/>
      <c r="KZ9199" s="16"/>
      <c r="LA9199" s="16"/>
      <c r="LB9199" s="74"/>
      <c r="LC9199" s="74"/>
    </row>
    <row r="9200" spans="2:315" x14ac:dyDescent="0.35">
      <c r="B9200">
        <v>94</v>
      </c>
      <c r="C9200">
        <f t="shared" si="4826"/>
        <v>0.93500000000000005</v>
      </c>
      <c r="E9200" s="92">
        <v>279.47000000000003</v>
      </c>
      <c r="F9200" s="73">
        <f t="shared" ref="F9200:BQ9200" si="5142">(E9200+$F$9100*$F$9102*($F$55/$F$9101*E9199+$F$55/$F$9101*E9201))/(1+$F$9100*$F$9102*($F$55/$F$9101+$F$55/$F$9101))</f>
        <v>279.47000000000003</v>
      </c>
      <c r="G9200" s="73">
        <f t="shared" si="5142"/>
        <v>279.47000000000003</v>
      </c>
      <c r="H9200" s="73">
        <f t="shared" si="5142"/>
        <v>279.47000000000003</v>
      </c>
      <c r="I9200" s="73">
        <f t="shared" si="5142"/>
        <v>279.47000000000003</v>
      </c>
      <c r="J9200" s="73">
        <f t="shared" si="5142"/>
        <v>279.47000000000003</v>
      </c>
      <c r="K9200" s="73">
        <f t="shared" si="5142"/>
        <v>279.47000000000003</v>
      </c>
      <c r="L9200" s="73">
        <f t="shared" si="5142"/>
        <v>279.47000000000003</v>
      </c>
      <c r="M9200" s="73">
        <f t="shared" si="5142"/>
        <v>279.47000000000003</v>
      </c>
      <c r="N9200" s="73">
        <f t="shared" si="5142"/>
        <v>279.47000000000003</v>
      </c>
      <c r="O9200" s="73">
        <f t="shared" si="5142"/>
        <v>279.47000000000003</v>
      </c>
      <c r="P9200" s="73">
        <f t="shared" si="5142"/>
        <v>279.47000000000003</v>
      </c>
      <c r="Q9200" s="73">
        <f t="shared" si="5142"/>
        <v>279.47000000000003</v>
      </c>
      <c r="R9200" s="73">
        <f t="shared" si="5142"/>
        <v>279.47000000000003</v>
      </c>
      <c r="S9200" s="73">
        <f t="shared" si="5142"/>
        <v>279.47000000000003</v>
      </c>
      <c r="T9200" s="73">
        <f t="shared" si="5142"/>
        <v>279.47000000000003</v>
      </c>
      <c r="U9200" s="73">
        <f t="shared" si="5142"/>
        <v>279.47000000000003</v>
      </c>
      <c r="V9200" s="73">
        <f t="shared" si="5142"/>
        <v>279.47000000000003</v>
      </c>
      <c r="W9200" s="73">
        <f t="shared" si="5142"/>
        <v>279.47000000000003</v>
      </c>
      <c r="X9200" s="73">
        <f t="shared" si="5142"/>
        <v>279.47000000000003</v>
      </c>
      <c r="Y9200" s="73">
        <f t="shared" si="5142"/>
        <v>279.47000000000003</v>
      </c>
      <c r="Z9200" s="73">
        <f t="shared" si="5142"/>
        <v>279.47000000000003</v>
      </c>
      <c r="AA9200" s="73">
        <f t="shared" si="5142"/>
        <v>279.47000000000003</v>
      </c>
      <c r="AB9200" s="73">
        <f t="shared" si="5142"/>
        <v>279.47000000000003</v>
      </c>
      <c r="AC9200" s="73">
        <f t="shared" si="5142"/>
        <v>279.47000000000003</v>
      </c>
      <c r="AD9200" s="73">
        <f t="shared" si="5142"/>
        <v>279.47000000000003</v>
      </c>
      <c r="AE9200" s="73">
        <f t="shared" si="5142"/>
        <v>279.47000000000003</v>
      </c>
      <c r="AF9200" s="73">
        <f t="shared" si="5142"/>
        <v>279.47000000000003</v>
      </c>
      <c r="AG9200" s="73">
        <f t="shared" si="5142"/>
        <v>279.47000000000003</v>
      </c>
      <c r="AH9200" s="73">
        <f t="shared" si="5142"/>
        <v>279.47000000000003</v>
      </c>
      <c r="AI9200" s="73">
        <f t="shared" si="5142"/>
        <v>279.47000000000003</v>
      </c>
      <c r="AJ9200" s="73">
        <f t="shared" si="5142"/>
        <v>279.47000000000003</v>
      </c>
      <c r="AK9200" s="73">
        <f t="shared" si="5142"/>
        <v>279.47000000000003</v>
      </c>
      <c r="AL9200" s="73">
        <f t="shared" si="5142"/>
        <v>279.47000000000003</v>
      </c>
      <c r="AM9200" s="73">
        <f t="shared" si="5142"/>
        <v>279.47000000000003</v>
      </c>
      <c r="AN9200" s="73">
        <f t="shared" si="5142"/>
        <v>279.47000000000003</v>
      </c>
      <c r="AO9200" s="73">
        <f t="shared" si="5142"/>
        <v>279.47000000000003</v>
      </c>
      <c r="AP9200" s="73">
        <f t="shared" si="5142"/>
        <v>279.47000000000003</v>
      </c>
      <c r="AQ9200" s="73">
        <f t="shared" si="5142"/>
        <v>279.47000000000003</v>
      </c>
      <c r="AR9200" s="73">
        <f t="shared" si="5142"/>
        <v>279.47000000000003</v>
      </c>
      <c r="AS9200" s="73">
        <f t="shared" si="5142"/>
        <v>279.47000000000003</v>
      </c>
      <c r="AT9200" s="73">
        <f t="shared" si="5142"/>
        <v>279.47000000000003</v>
      </c>
      <c r="AU9200" s="73">
        <f t="shared" si="5142"/>
        <v>279.47000000000003</v>
      </c>
      <c r="AV9200" s="73">
        <f t="shared" si="5142"/>
        <v>279.47000000000003</v>
      </c>
      <c r="AW9200" s="73">
        <f t="shared" si="5142"/>
        <v>279.47000000000003</v>
      </c>
      <c r="AX9200" s="73">
        <f t="shared" si="5142"/>
        <v>279.47000000000003</v>
      </c>
      <c r="AY9200" s="73">
        <f t="shared" si="5142"/>
        <v>279.47000000000003</v>
      </c>
      <c r="AZ9200" s="73">
        <f t="shared" si="5142"/>
        <v>279.47000000000003</v>
      </c>
      <c r="BA9200" s="73">
        <f t="shared" si="5142"/>
        <v>279.47000000000003</v>
      </c>
      <c r="BB9200" s="73">
        <f t="shared" si="5142"/>
        <v>279.47000000000003</v>
      </c>
      <c r="BC9200" s="73">
        <f t="shared" si="5142"/>
        <v>279.47000000000003</v>
      </c>
      <c r="BD9200" s="73">
        <f t="shared" si="5142"/>
        <v>279.47000000000003</v>
      </c>
      <c r="BE9200" s="73">
        <f t="shared" si="5142"/>
        <v>279.47000000000003</v>
      </c>
      <c r="BF9200" s="73">
        <f t="shared" si="5142"/>
        <v>279.47000000000003</v>
      </c>
      <c r="BG9200" s="73">
        <f t="shared" si="5142"/>
        <v>279.47000000000003</v>
      </c>
      <c r="BH9200" s="73">
        <f t="shared" si="5142"/>
        <v>279.47000000000003</v>
      </c>
      <c r="BI9200" s="73">
        <f t="shared" si="5142"/>
        <v>279.47000000000003</v>
      </c>
      <c r="BJ9200" s="73">
        <f t="shared" si="5142"/>
        <v>279.47000000000003</v>
      </c>
      <c r="BK9200" s="73">
        <f t="shared" si="5142"/>
        <v>279.47000000000003</v>
      </c>
      <c r="BL9200" s="73">
        <f t="shared" si="5142"/>
        <v>279.47000000000003</v>
      </c>
      <c r="BM9200" s="73">
        <f t="shared" si="5142"/>
        <v>279.47000000000003</v>
      </c>
      <c r="BN9200" s="73">
        <f t="shared" si="5142"/>
        <v>279.47000000000003</v>
      </c>
      <c r="BO9200" s="73">
        <f t="shared" si="5142"/>
        <v>279.47000000000003</v>
      </c>
      <c r="BP9200" s="73">
        <f t="shared" si="5142"/>
        <v>279.47000000000003</v>
      </c>
      <c r="BQ9200" s="73">
        <f t="shared" si="5142"/>
        <v>279.47000000000003</v>
      </c>
      <c r="BR9200" s="73">
        <f t="shared" ref="BR9200:EC9200" si="5143">(BQ9200+$F$9100*$F$9102*($F$55/$F$9101*BQ9199+$F$55/$F$9101*BQ9201))/(1+$F$9100*$F$9102*($F$55/$F$9101+$F$55/$F$9101))</f>
        <v>279.47000000000003</v>
      </c>
      <c r="BS9200" s="73">
        <f t="shared" si="5143"/>
        <v>279.47000000000003</v>
      </c>
      <c r="BT9200" s="73">
        <f t="shared" si="5143"/>
        <v>279.47000000000003</v>
      </c>
      <c r="BU9200" s="73">
        <f t="shared" si="5143"/>
        <v>279.47000000000003</v>
      </c>
      <c r="BV9200" s="73">
        <f t="shared" si="5143"/>
        <v>279.47000000000003</v>
      </c>
      <c r="BW9200" s="73">
        <f t="shared" si="5143"/>
        <v>279.47000000000003</v>
      </c>
      <c r="BX9200" s="73">
        <f t="shared" si="5143"/>
        <v>279.47000000000003</v>
      </c>
      <c r="BY9200" s="73">
        <f t="shared" si="5143"/>
        <v>279.47000000000003</v>
      </c>
      <c r="BZ9200" s="73">
        <f t="shared" si="5143"/>
        <v>279.47000000000003</v>
      </c>
      <c r="CA9200" s="73">
        <f t="shared" si="5143"/>
        <v>279.47000000000003</v>
      </c>
      <c r="CB9200" s="73">
        <f t="shared" si="5143"/>
        <v>279.47000000000003</v>
      </c>
      <c r="CC9200" s="73">
        <f t="shared" si="5143"/>
        <v>279.47000000000003</v>
      </c>
      <c r="CD9200" s="73">
        <f t="shared" si="5143"/>
        <v>279.47000000000003</v>
      </c>
      <c r="CE9200" s="73">
        <f t="shared" si="5143"/>
        <v>279.47000000000003</v>
      </c>
      <c r="CF9200" s="73">
        <f t="shared" si="5143"/>
        <v>279.47000000000003</v>
      </c>
      <c r="CG9200" s="73">
        <f t="shared" si="5143"/>
        <v>279.47000000000003</v>
      </c>
      <c r="CH9200" s="73">
        <f t="shared" si="5143"/>
        <v>279.47000000000003</v>
      </c>
      <c r="CI9200" s="73">
        <f t="shared" si="5143"/>
        <v>279.47000000000003</v>
      </c>
      <c r="CJ9200" s="73">
        <f t="shared" si="5143"/>
        <v>279.47000000000003</v>
      </c>
      <c r="CK9200" s="73">
        <f t="shared" si="5143"/>
        <v>279.47000000000003</v>
      </c>
      <c r="CL9200" s="73">
        <f t="shared" si="5143"/>
        <v>279.47000000000003</v>
      </c>
      <c r="CM9200" s="73">
        <f t="shared" si="5143"/>
        <v>279.47000000000003</v>
      </c>
      <c r="CN9200" s="73">
        <f t="shared" si="5143"/>
        <v>279.47000000000003</v>
      </c>
      <c r="CO9200" s="73">
        <f t="shared" si="5143"/>
        <v>279.47000000000003</v>
      </c>
      <c r="CP9200" s="73">
        <f t="shared" si="5143"/>
        <v>279.47000000000003</v>
      </c>
      <c r="CQ9200" s="73">
        <f t="shared" si="5143"/>
        <v>279.47000000000003</v>
      </c>
      <c r="CR9200" s="73">
        <f t="shared" si="5143"/>
        <v>279.47000000000003</v>
      </c>
      <c r="CS9200" s="73">
        <f t="shared" si="5143"/>
        <v>279.47000000000003</v>
      </c>
      <c r="CT9200" s="73">
        <f t="shared" si="5143"/>
        <v>279.47000000000003</v>
      </c>
      <c r="CU9200" s="73">
        <f t="shared" si="5143"/>
        <v>279.47000000000003</v>
      </c>
      <c r="CV9200" s="73">
        <f t="shared" si="5143"/>
        <v>279.47000000000003</v>
      </c>
      <c r="CW9200" s="73">
        <f t="shared" si="5143"/>
        <v>279.47000000000003</v>
      </c>
      <c r="CX9200" s="73">
        <f t="shared" si="5143"/>
        <v>279.47000000000003</v>
      </c>
      <c r="CY9200" s="73">
        <f t="shared" si="5143"/>
        <v>279.47000000000003</v>
      </c>
      <c r="CZ9200" s="73">
        <f t="shared" si="5143"/>
        <v>279.47000000000003</v>
      </c>
      <c r="DA9200" s="73">
        <f t="shared" si="5143"/>
        <v>279.47000000000003</v>
      </c>
      <c r="DB9200" s="73">
        <f t="shared" si="5143"/>
        <v>279.47000000000003</v>
      </c>
      <c r="DC9200" s="73">
        <f t="shared" si="5143"/>
        <v>279.47000000000003</v>
      </c>
      <c r="DD9200" s="73">
        <f t="shared" si="5143"/>
        <v>279.47000000000003</v>
      </c>
      <c r="DE9200" s="73">
        <f t="shared" si="5143"/>
        <v>279.47000000000003</v>
      </c>
      <c r="DF9200" s="73">
        <f t="shared" si="5143"/>
        <v>279.47000000000003</v>
      </c>
      <c r="DG9200" s="73">
        <f t="shared" si="5143"/>
        <v>279.47000000000003</v>
      </c>
      <c r="DH9200" s="73">
        <f t="shared" si="5143"/>
        <v>279.47000000000003</v>
      </c>
      <c r="DI9200" s="73">
        <f t="shared" si="5143"/>
        <v>279.47000000000003</v>
      </c>
      <c r="DJ9200" s="73">
        <f t="shared" si="5143"/>
        <v>279.47000000000003</v>
      </c>
      <c r="DK9200" s="73">
        <f t="shared" si="5143"/>
        <v>279.47000000000003</v>
      </c>
      <c r="DL9200" s="73">
        <f t="shared" si="5143"/>
        <v>279.47000000000003</v>
      </c>
      <c r="DM9200" s="73">
        <f t="shared" si="5143"/>
        <v>279.47000000000003</v>
      </c>
      <c r="DN9200" s="73">
        <f t="shared" si="5143"/>
        <v>279.47000000000003</v>
      </c>
      <c r="DO9200" s="73">
        <f t="shared" si="5143"/>
        <v>279.47000000000003</v>
      </c>
      <c r="DP9200" s="73">
        <f t="shared" si="5143"/>
        <v>279.47000000000003</v>
      </c>
      <c r="DQ9200" s="73">
        <f t="shared" si="5143"/>
        <v>279.47000000000003</v>
      </c>
      <c r="DR9200" s="73">
        <f t="shared" si="5143"/>
        <v>279.47000000000003</v>
      </c>
      <c r="DS9200" s="73">
        <f t="shared" si="5143"/>
        <v>279.47000000000003</v>
      </c>
      <c r="DT9200" s="73">
        <f t="shared" si="5143"/>
        <v>279.47000000000003</v>
      </c>
      <c r="DU9200" s="73">
        <f t="shared" si="5143"/>
        <v>279.47000000000003</v>
      </c>
      <c r="DV9200" s="73">
        <f t="shared" si="5143"/>
        <v>279.47000000000003</v>
      </c>
      <c r="DW9200" s="73">
        <f t="shared" si="5143"/>
        <v>279.47000000000003</v>
      </c>
      <c r="DX9200" s="73">
        <f t="shared" si="5143"/>
        <v>279.47000000000003</v>
      </c>
      <c r="DY9200" s="73">
        <f t="shared" si="5143"/>
        <v>279.47000000000003</v>
      </c>
      <c r="DZ9200" s="73">
        <f t="shared" si="5143"/>
        <v>279.47000000000003</v>
      </c>
      <c r="EA9200" s="73">
        <f t="shared" si="5143"/>
        <v>279.47000000000003</v>
      </c>
      <c r="EB9200" s="73">
        <f t="shared" si="5143"/>
        <v>279.47000000000003</v>
      </c>
      <c r="EC9200" s="73">
        <f t="shared" si="5143"/>
        <v>279.47000000000003</v>
      </c>
      <c r="ED9200" s="73">
        <f t="shared" ref="ED9200:GO9200" si="5144">(EC9200+$F$9100*$F$9102*($F$55/$F$9101*EC9199+$F$55/$F$9101*EC9201))/(1+$F$9100*$F$9102*($F$55/$F$9101+$F$55/$F$9101))</f>
        <v>279.47000000000003</v>
      </c>
      <c r="EE9200" s="73">
        <f t="shared" si="5144"/>
        <v>279.47000000000003</v>
      </c>
      <c r="EF9200" s="73">
        <f t="shared" si="5144"/>
        <v>279.47000000000003</v>
      </c>
      <c r="EG9200" s="73">
        <f t="shared" si="5144"/>
        <v>279.47000000000003</v>
      </c>
      <c r="EH9200" s="73">
        <f t="shared" si="5144"/>
        <v>279.47000000000003</v>
      </c>
      <c r="EI9200" s="73">
        <f t="shared" si="5144"/>
        <v>279.47000000000003</v>
      </c>
      <c r="EJ9200" s="73">
        <f t="shared" si="5144"/>
        <v>279.47000000000003</v>
      </c>
      <c r="EK9200" s="73">
        <f t="shared" si="5144"/>
        <v>279.47000000000003</v>
      </c>
      <c r="EL9200" s="73">
        <f t="shared" si="5144"/>
        <v>279.47000000000003</v>
      </c>
      <c r="EM9200" s="73">
        <f t="shared" si="5144"/>
        <v>279.47000000000003</v>
      </c>
      <c r="EN9200" s="73">
        <f t="shared" si="5144"/>
        <v>279.47000000000003</v>
      </c>
      <c r="EO9200" s="73">
        <f t="shared" si="5144"/>
        <v>279.47000000000003</v>
      </c>
      <c r="EP9200" s="73">
        <f t="shared" si="5144"/>
        <v>279.47000000000003</v>
      </c>
      <c r="EQ9200" s="73">
        <f t="shared" si="5144"/>
        <v>279.47000000000003</v>
      </c>
      <c r="ER9200" s="73">
        <f t="shared" si="5144"/>
        <v>279.47000000000003</v>
      </c>
      <c r="ES9200" s="73">
        <f t="shared" si="5144"/>
        <v>279.47000000000003</v>
      </c>
      <c r="ET9200" s="73">
        <f t="shared" si="5144"/>
        <v>279.47000000000003</v>
      </c>
      <c r="EU9200" s="73">
        <f t="shared" si="5144"/>
        <v>279.47000000000003</v>
      </c>
      <c r="EV9200" s="73">
        <f t="shared" si="5144"/>
        <v>279.47000000000003</v>
      </c>
      <c r="EW9200" s="73">
        <f t="shared" si="5144"/>
        <v>279.47000000000003</v>
      </c>
      <c r="EX9200" s="73">
        <f t="shared" si="5144"/>
        <v>279.47000000000003</v>
      </c>
      <c r="EY9200" s="73">
        <f t="shared" si="5144"/>
        <v>279.47000000000003</v>
      </c>
      <c r="EZ9200" s="73">
        <f t="shared" si="5144"/>
        <v>279.47000000000003</v>
      </c>
      <c r="FA9200" s="73">
        <f t="shared" si="5144"/>
        <v>279.47000000000003</v>
      </c>
      <c r="FB9200" s="73">
        <f t="shared" si="5144"/>
        <v>279.47000000000003</v>
      </c>
      <c r="FC9200" s="73">
        <f t="shared" si="5144"/>
        <v>279.47000000000003</v>
      </c>
      <c r="FD9200" s="73">
        <f t="shared" si="5144"/>
        <v>279.47000000000003</v>
      </c>
      <c r="FE9200" s="73">
        <f t="shared" si="5144"/>
        <v>279.47000000000003</v>
      </c>
      <c r="FF9200" s="73">
        <f t="shared" si="5144"/>
        <v>279.47000000000003</v>
      </c>
      <c r="FG9200" s="73">
        <f t="shared" si="5144"/>
        <v>279.47000000000003</v>
      </c>
      <c r="FH9200" s="73">
        <f t="shared" si="5144"/>
        <v>279.47000000000003</v>
      </c>
      <c r="FI9200" s="73">
        <f t="shared" si="5144"/>
        <v>279.47000000000003</v>
      </c>
      <c r="FJ9200" s="73">
        <f t="shared" si="5144"/>
        <v>279.47000000000003</v>
      </c>
      <c r="FK9200" s="73">
        <f t="shared" si="5144"/>
        <v>279.47000000000003</v>
      </c>
      <c r="FL9200" s="73">
        <f t="shared" si="5144"/>
        <v>279.47000000000003</v>
      </c>
      <c r="FM9200" s="73">
        <f t="shared" si="5144"/>
        <v>279.47000000000003</v>
      </c>
      <c r="FN9200" s="73">
        <f t="shared" si="5144"/>
        <v>279.47000000000003</v>
      </c>
      <c r="FO9200" s="73">
        <f t="shared" si="5144"/>
        <v>279.47000000000003</v>
      </c>
      <c r="FP9200" s="73">
        <f t="shared" si="5144"/>
        <v>279.47000000000003</v>
      </c>
      <c r="FQ9200" s="73">
        <f t="shared" si="5144"/>
        <v>279.47000000000003</v>
      </c>
      <c r="FR9200" s="73">
        <f t="shared" si="5144"/>
        <v>279.47000000000003</v>
      </c>
      <c r="FS9200" s="73">
        <f t="shared" si="5144"/>
        <v>279.47000000000003</v>
      </c>
      <c r="FT9200" s="73">
        <f t="shared" si="5144"/>
        <v>279.47000000000003</v>
      </c>
      <c r="FU9200" s="73">
        <f t="shared" si="5144"/>
        <v>279.47000000000003</v>
      </c>
      <c r="FV9200" s="73">
        <f t="shared" si="5144"/>
        <v>279.47000000000003</v>
      </c>
      <c r="FW9200" s="73">
        <f t="shared" si="5144"/>
        <v>279.47000000000003</v>
      </c>
      <c r="FX9200" s="73">
        <f t="shared" si="5144"/>
        <v>279.47000000000003</v>
      </c>
      <c r="FY9200" s="73">
        <f t="shared" si="5144"/>
        <v>279.47000000000003</v>
      </c>
      <c r="FZ9200" s="73">
        <f t="shared" si="5144"/>
        <v>279.47000000000003</v>
      </c>
      <c r="GA9200" s="73">
        <f t="shared" si="5144"/>
        <v>279.47000000000003</v>
      </c>
      <c r="GB9200" s="73">
        <f t="shared" si="5144"/>
        <v>279.47000000000003</v>
      </c>
      <c r="GC9200" s="73">
        <f t="shared" si="5144"/>
        <v>279.47000000000003</v>
      </c>
      <c r="GD9200" s="73">
        <f t="shared" si="5144"/>
        <v>279.47000000000003</v>
      </c>
      <c r="GE9200" s="73">
        <f t="shared" si="5144"/>
        <v>279.47000000000003</v>
      </c>
      <c r="GF9200" s="73">
        <f t="shared" si="5144"/>
        <v>279.47000000000003</v>
      </c>
      <c r="GG9200" s="73">
        <f t="shared" si="5144"/>
        <v>279.47000000000003</v>
      </c>
      <c r="GH9200" s="73">
        <f t="shared" si="5144"/>
        <v>279.47000000000003</v>
      </c>
      <c r="GI9200" s="73">
        <f t="shared" si="5144"/>
        <v>279.47000000000003</v>
      </c>
      <c r="GJ9200" s="73">
        <f t="shared" si="5144"/>
        <v>279.47000000000003</v>
      </c>
      <c r="GK9200" s="73">
        <f t="shared" si="5144"/>
        <v>279.47000000000003</v>
      </c>
      <c r="GL9200" s="73">
        <f t="shared" si="5144"/>
        <v>279.47000000000003</v>
      </c>
      <c r="GM9200" s="73">
        <f t="shared" si="5144"/>
        <v>279.47000000000003</v>
      </c>
      <c r="GN9200" s="73">
        <f t="shared" si="5144"/>
        <v>279.47000000000003</v>
      </c>
      <c r="GO9200" s="73">
        <f t="shared" si="5144"/>
        <v>279.47000000000003</v>
      </c>
      <c r="GP9200" s="73">
        <f t="shared" ref="GP9200:JA9200" si="5145">(GO9200+$F$9100*$F$9102*($F$55/$F$9101*GO9199+$F$55/$F$9101*GO9201))/(1+$F$9100*$F$9102*($F$55/$F$9101+$F$55/$F$9101))</f>
        <v>279.47000000000003</v>
      </c>
      <c r="GQ9200" s="73">
        <f t="shared" si="5145"/>
        <v>279.47000000000003</v>
      </c>
      <c r="GR9200" s="73">
        <f t="shared" si="5145"/>
        <v>279.47000000000003</v>
      </c>
      <c r="GS9200" s="73">
        <f t="shared" si="5145"/>
        <v>279.47000000000003</v>
      </c>
      <c r="GT9200" s="73">
        <f t="shared" si="5145"/>
        <v>279.47000000000003</v>
      </c>
      <c r="GU9200" s="73">
        <f t="shared" si="5145"/>
        <v>279.47000000000003</v>
      </c>
      <c r="GV9200" s="73">
        <f t="shared" si="5145"/>
        <v>279.47000000000003</v>
      </c>
      <c r="GW9200" s="73">
        <f t="shared" si="5145"/>
        <v>279.47000000000003</v>
      </c>
      <c r="GX9200" s="73">
        <f t="shared" si="5145"/>
        <v>279.47000000000003</v>
      </c>
      <c r="GY9200" s="73">
        <f t="shared" si="5145"/>
        <v>279.47000000000003</v>
      </c>
      <c r="GZ9200" s="73">
        <f t="shared" si="5145"/>
        <v>279.47000000000003</v>
      </c>
      <c r="HA9200" s="73">
        <f t="shared" si="5145"/>
        <v>279.47000000000003</v>
      </c>
      <c r="HB9200" s="73">
        <f t="shared" si="5145"/>
        <v>279.47000000000003</v>
      </c>
      <c r="HC9200" s="73">
        <f t="shared" si="5145"/>
        <v>279.47000000000003</v>
      </c>
      <c r="HD9200" s="73">
        <f t="shared" si="5145"/>
        <v>279.47000000000003</v>
      </c>
      <c r="HE9200" s="73">
        <f t="shared" si="5145"/>
        <v>279.47000000000003</v>
      </c>
      <c r="HF9200" s="73">
        <f t="shared" si="5145"/>
        <v>279.47000000000003</v>
      </c>
      <c r="HG9200" s="73">
        <f t="shared" si="5145"/>
        <v>279.47000000000003</v>
      </c>
      <c r="HH9200" s="73">
        <f t="shared" si="5145"/>
        <v>279.47000000000003</v>
      </c>
      <c r="HI9200" s="73">
        <f t="shared" si="5145"/>
        <v>279.47000000000003</v>
      </c>
      <c r="HJ9200" s="73">
        <f t="shared" si="5145"/>
        <v>279.47000000000003</v>
      </c>
      <c r="HK9200" s="73">
        <f t="shared" si="5145"/>
        <v>279.47000000000003</v>
      </c>
      <c r="HL9200" s="73">
        <f t="shared" si="5145"/>
        <v>279.47000000000003</v>
      </c>
      <c r="HM9200" s="73">
        <f t="shared" si="5145"/>
        <v>279.47000000000003</v>
      </c>
      <c r="HN9200" s="73">
        <f t="shared" si="5145"/>
        <v>279.47000000000003</v>
      </c>
      <c r="HO9200" s="73">
        <f t="shared" si="5145"/>
        <v>279.47000000000003</v>
      </c>
      <c r="HP9200" s="73">
        <f t="shared" si="5145"/>
        <v>279.47000000000003</v>
      </c>
      <c r="HQ9200" s="73">
        <f t="shared" si="5145"/>
        <v>279.47000000000003</v>
      </c>
      <c r="HR9200" s="73">
        <f t="shared" si="5145"/>
        <v>279.47000000000003</v>
      </c>
      <c r="HS9200" s="73">
        <f t="shared" si="5145"/>
        <v>279.47000000000003</v>
      </c>
      <c r="HT9200" s="73">
        <f t="shared" si="5145"/>
        <v>279.47000000000003</v>
      </c>
      <c r="HU9200" s="73">
        <f t="shared" si="5145"/>
        <v>279.47000000000003</v>
      </c>
      <c r="HV9200" s="73">
        <f t="shared" si="5145"/>
        <v>279.47000000000003</v>
      </c>
      <c r="HW9200" s="73">
        <f t="shared" si="5145"/>
        <v>279.47000000000003</v>
      </c>
      <c r="HX9200" s="73">
        <f t="shared" si="5145"/>
        <v>279.47000000000003</v>
      </c>
      <c r="HY9200" s="73">
        <f t="shared" si="5145"/>
        <v>279.47000000000003</v>
      </c>
      <c r="HZ9200" s="73">
        <f t="shared" si="5145"/>
        <v>279.47000000000003</v>
      </c>
      <c r="IA9200" s="73">
        <f t="shared" si="5145"/>
        <v>279.47000000000003</v>
      </c>
      <c r="IB9200" s="73">
        <f t="shared" si="5145"/>
        <v>279.47000000000003</v>
      </c>
      <c r="IC9200" s="73">
        <f t="shared" si="5145"/>
        <v>279.47000000000003</v>
      </c>
      <c r="ID9200" s="73">
        <f t="shared" si="5145"/>
        <v>279.47000000000003</v>
      </c>
      <c r="IE9200" s="73">
        <f t="shared" si="5145"/>
        <v>279.47000000000003</v>
      </c>
      <c r="IF9200" s="73">
        <f t="shared" si="5145"/>
        <v>279.47000000000003</v>
      </c>
      <c r="IG9200" s="73">
        <f t="shared" si="5145"/>
        <v>279.47000000000003</v>
      </c>
      <c r="IH9200" s="73">
        <f t="shared" si="5145"/>
        <v>279.47000000000003</v>
      </c>
      <c r="II9200" s="73">
        <f t="shared" si="5145"/>
        <v>279.47000000000003</v>
      </c>
      <c r="IJ9200" s="73">
        <f t="shared" si="5145"/>
        <v>279.47000000000003</v>
      </c>
      <c r="IK9200" s="73">
        <f t="shared" si="5145"/>
        <v>279.47000000000003</v>
      </c>
      <c r="IL9200" s="73">
        <f t="shared" si="5145"/>
        <v>279.47000000000003</v>
      </c>
      <c r="IM9200" s="73">
        <f t="shared" si="5145"/>
        <v>279.47000000000003</v>
      </c>
      <c r="IN9200" s="73">
        <f t="shared" si="5145"/>
        <v>279.47000000000003</v>
      </c>
      <c r="IO9200" s="73">
        <f t="shared" si="5145"/>
        <v>279.47000000000003</v>
      </c>
      <c r="IP9200" s="73">
        <f t="shared" si="5145"/>
        <v>279.47000000000003</v>
      </c>
      <c r="IQ9200" s="73">
        <f t="shared" si="5145"/>
        <v>279.47000000000003</v>
      </c>
      <c r="IR9200" s="73">
        <f t="shared" si="5145"/>
        <v>279.47000000000003</v>
      </c>
      <c r="IS9200" s="73">
        <f t="shared" si="5145"/>
        <v>279.47000000000003</v>
      </c>
      <c r="IT9200" s="73">
        <f t="shared" si="5145"/>
        <v>279.47000000000003</v>
      </c>
      <c r="IU9200" s="73">
        <f t="shared" si="5145"/>
        <v>279.47000000000003</v>
      </c>
      <c r="IV9200" s="73">
        <f t="shared" si="5145"/>
        <v>279.47000000000003</v>
      </c>
      <c r="IW9200" s="73">
        <f t="shared" si="5145"/>
        <v>279.47000000000003</v>
      </c>
      <c r="IX9200" s="73">
        <f t="shared" si="5145"/>
        <v>279.47000000000003</v>
      </c>
      <c r="IY9200" s="73">
        <f t="shared" si="5145"/>
        <v>279.47000000000003</v>
      </c>
      <c r="IZ9200" s="73">
        <f t="shared" si="5145"/>
        <v>279.47000000000003</v>
      </c>
      <c r="JA9200" s="73">
        <f t="shared" si="5145"/>
        <v>279.47000000000003</v>
      </c>
      <c r="JB9200" s="73">
        <f t="shared" ref="JB9200:KG9200" si="5146">(JA9200+$F$9100*$F$9102*($F$55/$F$9101*JA9199+$F$55/$F$9101*JA9201))/(1+$F$9100*$F$9102*($F$55/$F$9101+$F$55/$F$9101))</f>
        <v>279.47000000000003</v>
      </c>
      <c r="JC9200" s="73">
        <f t="shared" si="5146"/>
        <v>279.47000000000003</v>
      </c>
      <c r="JD9200" s="73">
        <f t="shared" si="5146"/>
        <v>279.47000000000003</v>
      </c>
      <c r="JE9200" s="73">
        <f t="shared" si="5146"/>
        <v>279.47000000000003</v>
      </c>
      <c r="JF9200" s="73">
        <f t="shared" si="5146"/>
        <v>279.47000000000003</v>
      </c>
      <c r="JG9200" s="73">
        <f t="shared" si="5146"/>
        <v>279.47000000000003</v>
      </c>
      <c r="JH9200" s="73">
        <f t="shared" si="5146"/>
        <v>279.47000000000003</v>
      </c>
      <c r="JI9200" s="73">
        <f t="shared" si="5146"/>
        <v>279.47000000000003</v>
      </c>
      <c r="JJ9200" s="73">
        <f t="shared" si="5146"/>
        <v>279.47000000000003</v>
      </c>
      <c r="JK9200" s="73">
        <f t="shared" si="5146"/>
        <v>279.47000000000003</v>
      </c>
      <c r="JL9200" s="73">
        <f t="shared" si="5146"/>
        <v>279.47000000000003</v>
      </c>
      <c r="JM9200" s="73">
        <f t="shared" si="5146"/>
        <v>279.47000000000003</v>
      </c>
      <c r="JN9200" s="73">
        <f t="shared" si="5146"/>
        <v>279.47000000000003</v>
      </c>
      <c r="JO9200" s="73">
        <f t="shared" si="5146"/>
        <v>279.47000000000003</v>
      </c>
      <c r="JP9200" s="73">
        <f t="shared" si="5146"/>
        <v>279.47000000000003</v>
      </c>
      <c r="JQ9200" s="73">
        <f t="shared" si="5146"/>
        <v>279.47000000000003</v>
      </c>
      <c r="JR9200" s="73">
        <f t="shared" si="5146"/>
        <v>279.47000000000003</v>
      </c>
      <c r="JS9200" s="73">
        <f t="shared" si="5146"/>
        <v>279.47000000000003</v>
      </c>
      <c r="JT9200" s="73">
        <f t="shared" si="5146"/>
        <v>279.47000000000003</v>
      </c>
      <c r="JU9200" s="73">
        <f t="shared" si="5146"/>
        <v>279.47000000000003</v>
      </c>
      <c r="JV9200" s="73">
        <f t="shared" si="5146"/>
        <v>279.47000000000003</v>
      </c>
      <c r="JW9200" s="73">
        <f t="shared" si="5146"/>
        <v>279.47000000000003</v>
      </c>
      <c r="JX9200" s="73">
        <f t="shared" si="5146"/>
        <v>279.47000000000003</v>
      </c>
      <c r="JY9200" s="73">
        <f t="shared" si="5146"/>
        <v>279.47000000000003</v>
      </c>
      <c r="JZ9200" s="73">
        <f t="shared" si="5146"/>
        <v>279.47000000000003</v>
      </c>
      <c r="KA9200" s="73">
        <f t="shared" si="5146"/>
        <v>279.47000000000003</v>
      </c>
      <c r="KB9200" s="73">
        <f t="shared" si="5146"/>
        <v>279.47000000000003</v>
      </c>
      <c r="KC9200" s="73">
        <f t="shared" si="5146"/>
        <v>279.47000000000003</v>
      </c>
      <c r="KD9200" s="73">
        <f t="shared" si="5146"/>
        <v>279.47000000000003</v>
      </c>
      <c r="KE9200" s="73">
        <f t="shared" si="5146"/>
        <v>279.47000000000003</v>
      </c>
      <c r="KF9200" s="73">
        <f t="shared" si="5146"/>
        <v>279.47000000000003</v>
      </c>
      <c r="KG9200" s="73">
        <f t="shared" si="5146"/>
        <v>279.47000000000003</v>
      </c>
      <c r="KH9200">
        <v>279.47000000000003</v>
      </c>
      <c r="KL9200" s="84"/>
      <c r="KP9200" s="84"/>
      <c r="KS9200" s="74"/>
      <c r="KT9200" s="74"/>
      <c r="KU9200" s="16"/>
      <c r="KV9200" s="72"/>
      <c r="KW9200" s="72"/>
      <c r="KX9200" s="16"/>
      <c r="KZ9200" s="16"/>
      <c r="LA9200" s="16"/>
      <c r="LB9200" s="74"/>
      <c r="LC9200" s="74"/>
    </row>
    <row r="9201" spans="2:315" x14ac:dyDescent="0.35">
      <c r="B9201">
        <v>95</v>
      </c>
      <c r="C9201">
        <f t="shared" ref="C9201:C9264" si="5147">C9200+0.01</f>
        <v>0.94499999999999995</v>
      </c>
      <c r="E9201" s="92">
        <v>279.47000000000003</v>
      </c>
      <c r="F9201" s="73">
        <f t="shared" ref="F9201:BQ9201" si="5148">(E9201+$F$9100*$F$9102*($F$55/$F$9101*E9200+$F$55/$F$9101*E9202))/(1+$F$9100*$F$9102*($F$55/$F$9101+$F$55/$F$9101))</f>
        <v>279.47000000000003</v>
      </c>
      <c r="G9201" s="73">
        <f t="shared" si="5148"/>
        <v>279.47000000000003</v>
      </c>
      <c r="H9201" s="73">
        <f t="shared" si="5148"/>
        <v>279.47000000000003</v>
      </c>
      <c r="I9201" s="73">
        <f t="shared" si="5148"/>
        <v>279.47000000000003</v>
      </c>
      <c r="J9201" s="73">
        <f t="shared" si="5148"/>
        <v>279.47000000000003</v>
      </c>
      <c r="K9201" s="73">
        <f t="shared" si="5148"/>
        <v>279.47000000000003</v>
      </c>
      <c r="L9201" s="73">
        <f t="shared" si="5148"/>
        <v>279.47000000000003</v>
      </c>
      <c r="M9201" s="73">
        <f t="shared" si="5148"/>
        <v>279.47000000000003</v>
      </c>
      <c r="N9201" s="73">
        <f t="shared" si="5148"/>
        <v>279.47000000000003</v>
      </c>
      <c r="O9201" s="73">
        <f t="shared" si="5148"/>
        <v>279.47000000000003</v>
      </c>
      <c r="P9201" s="73">
        <f t="shared" si="5148"/>
        <v>279.47000000000003</v>
      </c>
      <c r="Q9201" s="73">
        <f t="shared" si="5148"/>
        <v>279.47000000000003</v>
      </c>
      <c r="R9201" s="73">
        <f t="shared" si="5148"/>
        <v>279.47000000000003</v>
      </c>
      <c r="S9201" s="73">
        <f t="shared" si="5148"/>
        <v>279.47000000000003</v>
      </c>
      <c r="T9201" s="73">
        <f t="shared" si="5148"/>
        <v>279.47000000000003</v>
      </c>
      <c r="U9201" s="73">
        <f t="shared" si="5148"/>
        <v>279.47000000000003</v>
      </c>
      <c r="V9201" s="73">
        <f t="shared" si="5148"/>
        <v>279.47000000000003</v>
      </c>
      <c r="W9201" s="73">
        <f t="shared" si="5148"/>
        <v>279.47000000000003</v>
      </c>
      <c r="X9201" s="73">
        <f t="shared" si="5148"/>
        <v>279.47000000000003</v>
      </c>
      <c r="Y9201" s="73">
        <f t="shared" si="5148"/>
        <v>279.47000000000003</v>
      </c>
      <c r="Z9201" s="73">
        <f t="shared" si="5148"/>
        <v>279.47000000000003</v>
      </c>
      <c r="AA9201" s="73">
        <f t="shared" si="5148"/>
        <v>279.47000000000003</v>
      </c>
      <c r="AB9201" s="73">
        <f t="shared" si="5148"/>
        <v>279.47000000000003</v>
      </c>
      <c r="AC9201" s="73">
        <f t="shared" si="5148"/>
        <v>279.47000000000003</v>
      </c>
      <c r="AD9201" s="73">
        <f t="shared" si="5148"/>
        <v>279.47000000000003</v>
      </c>
      <c r="AE9201" s="73">
        <f t="shared" si="5148"/>
        <v>279.47000000000003</v>
      </c>
      <c r="AF9201" s="73">
        <f t="shared" si="5148"/>
        <v>279.47000000000003</v>
      </c>
      <c r="AG9201" s="73">
        <f t="shared" si="5148"/>
        <v>279.47000000000003</v>
      </c>
      <c r="AH9201" s="73">
        <f t="shared" si="5148"/>
        <v>279.47000000000003</v>
      </c>
      <c r="AI9201" s="73">
        <f t="shared" si="5148"/>
        <v>279.47000000000003</v>
      </c>
      <c r="AJ9201" s="73">
        <f t="shared" si="5148"/>
        <v>279.47000000000003</v>
      </c>
      <c r="AK9201" s="73">
        <f t="shared" si="5148"/>
        <v>279.47000000000003</v>
      </c>
      <c r="AL9201" s="73">
        <f t="shared" si="5148"/>
        <v>279.47000000000003</v>
      </c>
      <c r="AM9201" s="73">
        <f t="shared" si="5148"/>
        <v>279.47000000000003</v>
      </c>
      <c r="AN9201" s="73">
        <f t="shared" si="5148"/>
        <v>279.47000000000003</v>
      </c>
      <c r="AO9201" s="73">
        <f t="shared" si="5148"/>
        <v>279.47000000000003</v>
      </c>
      <c r="AP9201" s="73">
        <f t="shared" si="5148"/>
        <v>279.47000000000003</v>
      </c>
      <c r="AQ9201" s="73">
        <f t="shared" si="5148"/>
        <v>279.47000000000003</v>
      </c>
      <c r="AR9201" s="73">
        <f t="shared" si="5148"/>
        <v>279.47000000000003</v>
      </c>
      <c r="AS9201" s="73">
        <f t="shared" si="5148"/>
        <v>279.47000000000003</v>
      </c>
      <c r="AT9201" s="73">
        <f t="shared" si="5148"/>
        <v>279.47000000000003</v>
      </c>
      <c r="AU9201" s="73">
        <f t="shared" si="5148"/>
        <v>279.47000000000003</v>
      </c>
      <c r="AV9201" s="73">
        <f t="shared" si="5148"/>
        <v>279.47000000000003</v>
      </c>
      <c r="AW9201" s="73">
        <f t="shared" si="5148"/>
        <v>279.47000000000003</v>
      </c>
      <c r="AX9201" s="73">
        <f t="shared" si="5148"/>
        <v>279.47000000000003</v>
      </c>
      <c r="AY9201" s="73">
        <f t="shared" si="5148"/>
        <v>279.47000000000003</v>
      </c>
      <c r="AZ9201" s="73">
        <f t="shared" si="5148"/>
        <v>279.47000000000003</v>
      </c>
      <c r="BA9201" s="73">
        <f t="shared" si="5148"/>
        <v>279.47000000000003</v>
      </c>
      <c r="BB9201" s="73">
        <f t="shared" si="5148"/>
        <v>279.47000000000003</v>
      </c>
      <c r="BC9201" s="73">
        <f t="shared" si="5148"/>
        <v>279.47000000000003</v>
      </c>
      <c r="BD9201" s="73">
        <f t="shared" si="5148"/>
        <v>279.47000000000003</v>
      </c>
      <c r="BE9201" s="73">
        <f t="shared" si="5148"/>
        <v>279.47000000000003</v>
      </c>
      <c r="BF9201" s="73">
        <f t="shared" si="5148"/>
        <v>279.47000000000003</v>
      </c>
      <c r="BG9201" s="73">
        <f t="shared" si="5148"/>
        <v>279.47000000000003</v>
      </c>
      <c r="BH9201" s="73">
        <f t="shared" si="5148"/>
        <v>279.47000000000003</v>
      </c>
      <c r="BI9201" s="73">
        <f t="shared" si="5148"/>
        <v>279.47000000000003</v>
      </c>
      <c r="BJ9201" s="73">
        <f t="shared" si="5148"/>
        <v>279.47000000000003</v>
      </c>
      <c r="BK9201" s="73">
        <f t="shared" si="5148"/>
        <v>279.47000000000003</v>
      </c>
      <c r="BL9201" s="73">
        <f t="shared" si="5148"/>
        <v>279.47000000000003</v>
      </c>
      <c r="BM9201" s="73">
        <f t="shared" si="5148"/>
        <v>279.47000000000003</v>
      </c>
      <c r="BN9201" s="73">
        <f t="shared" si="5148"/>
        <v>279.47000000000003</v>
      </c>
      <c r="BO9201" s="73">
        <f t="shared" si="5148"/>
        <v>279.47000000000003</v>
      </c>
      <c r="BP9201" s="73">
        <f t="shared" si="5148"/>
        <v>279.47000000000003</v>
      </c>
      <c r="BQ9201" s="73">
        <f t="shared" si="5148"/>
        <v>279.47000000000003</v>
      </c>
      <c r="BR9201" s="73">
        <f t="shared" ref="BR9201:EC9201" si="5149">(BQ9201+$F$9100*$F$9102*($F$55/$F$9101*BQ9200+$F$55/$F$9101*BQ9202))/(1+$F$9100*$F$9102*($F$55/$F$9101+$F$55/$F$9101))</f>
        <v>279.47000000000003</v>
      </c>
      <c r="BS9201" s="73">
        <f t="shared" si="5149"/>
        <v>279.47000000000003</v>
      </c>
      <c r="BT9201" s="73">
        <f t="shared" si="5149"/>
        <v>279.47000000000003</v>
      </c>
      <c r="BU9201" s="73">
        <f t="shared" si="5149"/>
        <v>279.47000000000003</v>
      </c>
      <c r="BV9201" s="73">
        <f t="shared" si="5149"/>
        <v>279.47000000000003</v>
      </c>
      <c r="BW9201" s="73">
        <f t="shared" si="5149"/>
        <v>279.47000000000003</v>
      </c>
      <c r="BX9201" s="73">
        <f t="shared" si="5149"/>
        <v>279.47000000000003</v>
      </c>
      <c r="BY9201" s="73">
        <f t="shared" si="5149"/>
        <v>279.47000000000003</v>
      </c>
      <c r="BZ9201" s="73">
        <f t="shared" si="5149"/>
        <v>279.47000000000003</v>
      </c>
      <c r="CA9201" s="73">
        <f t="shared" si="5149"/>
        <v>279.47000000000003</v>
      </c>
      <c r="CB9201" s="73">
        <f t="shared" si="5149"/>
        <v>279.47000000000003</v>
      </c>
      <c r="CC9201" s="73">
        <f t="shared" si="5149"/>
        <v>279.47000000000003</v>
      </c>
      <c r="CD9201" s="73">
        <f t="shared" si="5149"/>
        <v>279.47000000000003</v>
      </c>
      <c r="CE9201" s="73">
        <f t="shared" si="5149"/>
        <v>279.47000000000003</v>
      </c>
      <c r="CF9201" s="73">
        <f t="shared" si="5149"/>
        <v>279.47000000000003</v>
      </c>
      <c r="CG9201" s="73">
        <f t="shared" si="5149"/>
        <v>279.47000000000003</v>
      </c>
      <c r="CH9201" s="73">
        <f t="shared" si="5149"/>
        <v>279.47000000000003</v>
      </c>
      <c r="CI9201" s="73">
        <f t="shared" si="5149"/>
        <v>279.47000000000003</v>
      </c>
      <c r="CJ9201" s="73">
        <f t="shared" si="5149"/>
        <v>279.47000000000003</v>
      </c>
      <c r="CK9201" s="73">
        <f t="shared" si="5149"/>
        <v>279.47000000000003</v>
      </c>
      <c r="CL9201" s="73">
        <f t="shared" si="5149"/>
        <v>279.47000000000003</v>
      </c>
      <c r="CM9201" s="73">
        <f t="shared" si="5149"/>
        <v>279.47000000000003</v>
      </c>
      <c r="CN9201" s="73">
        <f t="shared" si="5149"/>
        <v>279.47000000000003</v>
      </c>
      <c r="CO9201" s="73">
        <f t="shared" si="5149"/>
        <v>279.47000000000003</v>
      </c>
      <c r="CP9201" s="73">
        <f t="shared" si="5149"/>
        <v>279.47000000000003</v>
      </c>
      <c r="CQ9201" s="73">
        <f t="shared" si="5149"/>
        <v>279.47000000000003</v>
      </c>
      <c r="CR9201" s="73">
        <f t="shared" si="5149"/>
        <v>279.47000000000003</v>
      </c>
      <c r="CS9201" s="73">
        <f t="shared" si="5149"/>
        <v>279.47000000000003</v>
      </c>
      <c r="CT9201" s="73">
        <f t="shared" si="5149"/>
        <v>279.47000000000003</v>
      </c>
      <c r="CU9201" s="73">
        <f t="shared" si="5149"/>
        <v>279.47000000000003</v>
      </c>
      <c r="CV9201" s="73">
        <f t="shared" si="5149"/>
        <v>279.47000000000003</v>
      </c>
      <c r="CW9201" s="73">
        <f t="shared" si="5149"/>
        <v>279.47000000000003</v>
      </c>
      <c r="CX9201" s="73">
        <f t="shared" si="5149"/>
        <v>279.47000000000003</v>
      </c>
      <c r="CY9201" s="73">
        <f t="shared" si="5149"/>
        <v>279.47000000000003</v>
      </c>
      <c r="CZ9201" s="73">
        <f t="shared" si="5149"/>
        <v>279.47000000000003</v>
      </c>
      <c r="DA9201" s="73">
        <f t="shared" si="5149"/>
        <v>279.47000000000003</v>
      </c>
      <c r="DB9201" s="73">
        <f t="shared" si="5149"/>
        <v>279.47000000000003</v>
      </c>
      <c r="DC9201" s="73">
        <f t="shared" si="5149"/>
        <v>279.47000000000003</v>
      </c>
      <c r="DD9201" s="73">
        <f t="shared" si="5149"/>
        <v>279.47000000000003</v>
      </c>
      <c r="DE9201" s="73">
        <f t="shared" si="5149"/>
        <v>279.47000000000003</v>
      </c>
      <c r="DF9201" s="73">
        <f t="shared" si="5149"/>
        <v>279.47000000000003</v>
      </c>
      <c r="DG9201" s="73">
        <f t="shared" si="5149"/>
        <v>279.47000000000003</v>
      </c>
      <c r="DH9201" s="73">
        <f t="shared" si="5149"/>
        <v>279.47000000000003</v>
      </c>
      <c r="DI9201" s="73">
        <f t="shared" si="5149"/>
        <v>279.47000000000003</v>
      </c>
      <c r="DJ9201" s="73">
        <f t="shared" si="5149"/>
        <v>279.47000000000003</v>
      </c>
      <c r="DK9201" s="73">
        <f t="shared" si="5149"/>
        <v>279.47000000000003</v>
      </c>
      <c r="DL9201" s="73">
        <f t="shared" si="5149"/>
        <v>279.47000000000003</v>
      </c>
      <c r="DM9201" s="73">
        <f t="shared" si="5149"/>
        <v>279.47000000000003</v>
      </c>
      <c r="DN9201" s="73">
        <f t="shared" si="5149"/>
        <v>279.47000000000003</v>
      </c>
      <c r="DO9201" s="73">
        <f t="shared" si="5149"/>
        <v>279.47000000000003</v>
      </c>
      <c r="DP9201" s="73">
        <f t="shared" si="5149"/>
        <v>279.47000000000003</v>
      </c>
      <c r="DQ9201" s="73">
        <f t="shared" si="5149"/>
        <v>279.47000000000003</v>
      </c>
      <c r="DR9201" s="73">
        <f t="shared" si="5149"/>
        <v>279.47000000000003</v>
      </c>
      <c r="DS9201" s="73">
        <f t="shared" si="5149"/>
        <v>279.47000000000003</v>
      </c>
      <c r="DT9201" s="73">
        <f t="shared" si="5149"/>
        <v>279.47000000000003</v>
      </c>
      <c r="DU9201" s="73">
        <f t="shared" si="5149"/>
        <v>279.47000000000003</v>
      </c>
      <c r="DV9201" s="73">
        <f t="shared" si="5149"/>
        <v>279.47000000000003</v>
      </c>
      <c r="DW9201" s="73">
        <f t="shared" si="5149"/>
        <v>279.47000000000003</v>
      </c>
      <c r="DX9201" s="73">
        <f t="shared" si="5149"/>
        <v>279.47000000000003</v>
      </c>
      <c r="DY9201" s="73">
        <f t="shared" si="5149"/>
        <v>279.47000000000003</v>
      </c>
      <c r="DZ9201" s="73">
        <f t="shared" si="5149"/>
        <v>279.47000000000003</v>
      </c>
      <c r="EA9201" s="73">
        <f t="shared" si="5149"/>
        <v>279.47000000000003</v>
      </c>
      <c r="EB9201" s="73">
        <f t="shared" si="5149"/>
        <v>279.47000000000003</v>
      </c>
      <c r="EC9201" s="73">
        <f t="shared" si="5149"/>
        <v>279.47000000000003</v>
      </c>
      <c r="ED9201" s="73">
        <f t="shared" ref="ED9201:GO9201" si="5150">(EC9201+$F$9100*$F$9102*($F$55/$F$9101*EC9200+$F$55/$F$9101*EC9202))/(1+$F$9100*$F$9102*($F$55/$F$9101+$F$55/$F$9101))</f>
        <v>279.47000000000003</v>
      </c>
      <c r="EE9201" s="73">
        <f t="shared" si="5150"/>
        <v>279.47000000000003</v>
      </c>
      <c r="EF9201" s="73">
        <f t="shared" si="5150"/>
        <v>279.47000000000003</v>
      </c>
      <c r="EG9201" s="73">
        <f t="shared" si="5150"/>
        <v>279.47000000000003</v>
      </c>
      <c r="EH9201" s="73">
        <f t="shared" si="5150"/>
        <v>279.47000000000003</v>
      </c>
      <c r="EI9201" s="73">
        <f t="shared" si="5150"/>
        <v>279.47000000000003</v>
      </c>
      <c r="EJ9201" s="73">
        <f t="shared" si="5150"/>
        <v>279.47000000000003</v>
      </c>
      <c r="EK9201" s="73">
        <f t="shared" si="5150"/>
        <v>279.47000000000003</v>
      </c>
      <c r="EL9201" s="73">
        <f t="shared" si="5150"/>
        <v>279.47000000000003</v>
      </c>
      <c r="EM9201" s="73">
        <f t="shared" si="5150"/>
        <v>279.47000000000003</v>
      </c>
      <c r="EN9201" s="73">
        <f t="shared" si="5150"/>
        <v>279.47000000000003</v>
      </c>
      <c r="EO9201" s="73">
        <f t="shared" si="5150"/>
        <v>279.47000000000003</v>
      </c>
      <c r="EP9201" s="73">
        <f t="shared" si="5150"/>
        <v>279.47000000000003</v>
      </c>
      <c r="EQ9201" s="73">
        <f t="shared" si="5150"/>
        <v>279.47000000000003</v>
      </c>
      <c r="ER9201" s="73">
        <f t="shared" si="5150"/>
        <v>279.47000000000003</v>
      </c>
      <c r="ES9201" s="73">
        <f t="shared" si="5150"/>
        <v>279.47000000000003</v>
      </c>
      <c r="ET9201" s="73">
        <f t="shared" si="5150"/>
        <v>279.47000000000003</v>
      </c>
      <c r="EU9201" s="73">
        <f t="shared" si="5150"/>
        <v>279.47000000000003</v>
      </c>
      <c r="EV9201" s="73">
        <f t="shared" si="5150"/>
        <v>279.47000000000003</v>
      </c>
      <c r="EW9201" s="73">
        <f t="shared" si="5150"/>
        <v>279.47000000000003</v>
      </c>
      <c r="EX9201" s="73">
        <f t="shared" si="5150"/>
        <v>279.47000000000003</v>
      </c>
      <c r="EY9201" s="73">
        <f t="shared" si="5150"/>
        <v>279.47000000000003</v>
      </c>
      <c r="EZ9201" s="73">
        <f t="shared" si="5150"/>
        <v>279.47000000000003</v>
      </c>
      <c r="FA9201" s="73">
        <f t="shared" si="5150"/>
        <v>279.47000000000003</v>
      </c>
      <c r="FB9201" s="73">
        <f t="shared" si="5150"/>
        <v>279.47000000000003</v>
      </c>
      <c r="FC9201" s="73">
        <f t="shared" si="5150"/>
        <v>279.47000000000003</v>
      </c>
      <c r="FD9201" s="73">
        <f t="shared" si="5150"/>
        <v>279.47000000000003</v>
      </c>
      <c r="FE9201" s="73">
        <f t="shared" si="5150"/>
        <v>279.47000000000003</v>
      </c>
      <c r="FF9201" s="73">
        <f t="shared" si="5150"/>
        <v>279.47000000000003</v>
      </c>
      <c r="FG9201" s="73">
        <f t="shared" si="5150"/>
        <v>279.47000000000003</v>
      </c>
      <c r="FH9201" s="73">
        <f t="shared" si="5150"/>
        <v>279.47000000000003</v>
      </c>
      <c r="FI9201" s="73">
        <f t="shared" si="5150"/>
        <v>279.47000000000003</v>
      </c>
      <c r="FJ9201" s="73">
        <f t="shared" si="5150"/>
        <v>279.47000000000003</v>
      </c>
      <c r="FK9201" s="73">
        <f t="shared" si="5150"/>
        <v>279.47000000000003</v>
      </c>
      <c r="FL9201" s="73">
        <f t="shared" si="5150"/>
        <v>279.47000000000003</v>
      </c>
      <c r="FM9201" s="73">
        <f t="shared" si="5150"/>
        <v>279.47000000000003</v>
      </c>
      <c r="FN9201" s="73">
        <f t="shared" si="5150"/>
        <v>279.47000000000003</v>
      </c>
      <c r="FO9201" s="73">
        <f t="shared" si="5150"/>
        <v>279.47000000000003</v>
      </c>
      <c r="FP9201" s="73">
        <f t="shared" si="5150"/>
        <v>279.47000000000003</v>
      </c>
      <c r="FQ9201" s="73">
        <f t="shared" si="5150"/>
        <v>279.47000000000003</v>
      </c>
      <c r="FR9201" s="73">
        <f t="shared" si="5150"/>
        <v>279.47000000000003</v>
      </c>
      <c r="FS9201" s="73">
        <f t="shared" si="5150"/>
        <v>279.47000000000003</v>
      </c>
      <c r="FT9201" s="73">
        <f t="shared" si="5150"/>
        <v>279.47000000000003</v>
      </c>
      <c r="FU9201" s="73">
        <f t="shared" si="5150"/>
        <v>279.47000000000003</v>
      </c>
      <c r="FV9201" s="73">
        <f t="shared" si="5150"/>
        <v>279.47000000000003</v>
      </c>
      <c r="FW9201" s="73">
        <f t="shared" si="5150"/>
        <v>279.47000000000003</v>
      </c>
      <c r="FX9201" s="73">
        <f t="shared" si="5150"/>
        <v>279.47000000000003</v>
      </c>
      <c r="FY9201" s="73">
        <f t="shared" si="5150"/>
        <v>279.47000000000003</v>
      </c>
      <c r="FZ9201" s="73">
        <f t="shared" si="5150"/>
        <v>279.47000000000003</v>
      </c>
      <c r="GA9201" s="73">
        <f t="shared" si="5150"/>
        <v>279.47000000000003</v>
      </c>
      <c r="GB9201" s="73">
        <f t="shared" si="5150"/>
        <v>279.47000000000003</v>
      </c>
      <c r="GC9201" s="73">
        <f t="shared" si="5150"/>
        <v>279.47000000000003</v>
      </c>
      <c r="GD9201" s="73">
        <f t="shared" si="5150"/>
        <v>279.47000000000003</v>
      </c>
      <c r="GE9201" s="73">
        <f t="shared" si="5150"/>
        <v>279.47000000000003</v>
      </c>
      <c r="GF9201" s="73">
        <f t="shared" si="5150"/>
        <v>279.47000000000003</v>
      </c>
      <c r="GG9201" s="73">
        <f t="shared" si="5150"/>
        <v>279.47000000000003</v>
      </c>
      <c r="GH9201" s="73">
        <f t="shared" si="5150"/>
        <v>279.47000000000003</v>
      </c>
      <c r="GI9201" s="73">
        <f t="shared" si="5150"/>
        <v>279.47000000000003</v>
      </c>
      <c r="GJ9201" s="73">
        <f t="shared" si="5150"/>
        <v>279.47000000000003</v>
      </c>
      <c r="GK9201" s="73">
        <f t="shared" si="5150"/>
        <v>279.47000000000003</v>
      </c>
      <c r="GL9201" s="73">
        <f t="shared" si="5150"/>
        <v>279.47000000000003</v>
      </c>
      <c r="GM9201" s="73">
        <f t="shared" si="5150"/>
        <v>279.47000000000003</v>
      </c>
      <c r="GN9201" s="73">
        <f t="shared" si="5150"/>
        <v>279.47000000000003</v>
      </c>
      <c r="GO9201" s="73">
        <f t="shared" si="5150"/>
        <v>279.47000000000003</v>
      </c>
      <c r="GP9201" s="73">
        <f t="shared" ref="GP9201:JA9201" si="5151">(GO9201+$F$9100*$F$9102*($F$55/$F$9101*GO9200+$F$55/$F$9101*GO9202))/(1+$F$9100*$F$9102*($F$55/$F$9101+$F$55/$F$9101))</f>
        <v>279.47000000000003</v>
      </c>
      <c r="GQ9201" s="73">
        <f t="shared" si="5151"/>
        <v>279.47000000000003</v>
      </c>
      <c r="GR9201" s="73">
        <f t="shared" si="5151"/>
        <v>279.47000000000003</v>
      </c>
      <c r="GS9201" s="73">
        <f t="shared" si="5151"/>
        <v>279.47000000000003</v>
      </c>
      <c r="GT9201" s="73">
        <f t="shared" si="5151"/>
        <v>279.47000000000003</v>
      </c>
      <c r="GU9201" s="73">
        <f t="shared" si="5151"/>
        <v>279.47000000000003</v>
      </c>
      <c r="GV9201" s="73">
        <f t="shared" si="5151"/>
        <v>279.47000000000003</v>
      </c>
      <c r="GW9201" s="73">
        <f t="shared" si="5151"/>
        <v>279.47000000000003</v>
      </c>
      <c r="GX9201" s="73">
        <f t="shared" si="5151"/>
        <v>279.47000000000003</v>
      </c>
      <c r="GY9201" s="73">
        <f t="shared" si="5151"/>
        <v>279.47000000000003</v>
      </c>
      <c r="GZ9201" s="73">
        <f t="shared" si="5151"/>
        <v>279.47000000000003</v>
      </c>
      <c r="HA9201" s="73">
        <f t="shared" si="5151"/>
        <v>279.47000000000003</v>
      </c>
      <c r="HB9201" s="73">
        <f t="shared" si="5151"/>
        <v>279.47000000000003</v>
      </c>
      <c r="HC9201" s="73">
        <f t="shared" si="5151"/>
        <v>279.47000000000003</v>
      </c>
      <c r="HD9201" s="73">
        <f t="shared" si="5151"/>
        <v>279.47000000000003</v>
      </c>
      <c r="HE9201" s="73">
        <f t="shared" si="5151"/>
        <v>279.47000000000003</v>
      </c>
      <c r="HF9201" s="73">
        <f t="shared" si="5151"/>
        <v>279.47000000000003</v>
      </c>
      <c r="HG9201" s="73">
        <f t="shared" si="5151"/>
        <v>279.47000000000003</v>
      </c>
      <c r="HH9201" s="73">
        <f t="shared" si="5151"/>
        <v>279.47000000000003</v>
      </c>
      <c r="HI9201" s="73">
        <f t="shared" si="5151"/>
        <v>279.47000000000003</v>
      </c>
      <c r="HJ9201" s="73">
        <f t="shared" si="5151"/>
        <v>279.47000000000003</v>
      </c>
      <c r="HK9201" s="73">
        <f t="shared" si="5151"/>
        <v>279.47000000000003</v>
      </c>
      <c r="HL9201" s="73">
        <f t="shared" si="5151"/>
        <v>279.47000000000003</v>
      </c>
      <c r="HM9201" s="73">
        <f t="shared" si="5151"/>
        <v>279.47000000000003</v>
      </c>
      <c r="HN9201" s="73">
        <f t="shared" si="5151"/>
        <v>279.47000000000003</v>
      </c>
      <c r="HO9201" s="73">
        <f t="shared" si="5151"/>
        <v>279.47000000000003</v>
      </c>
      <c r="HP9201" s="73">
        <f t="shared" si="5151"/>
        <v>279.47000000000003</v>
      </c>
      <c r="HQ9201" s="73">
        <f t="shared" si="5151"/>
        <v>279.47000000000003</v>
      </c>
      <c r="HR9201" s="73">
        <f t="shared" si="5151"/>
        <v>279.47000000000003</v>
      </c>
      <c r="HS9201" s="73">
        <f t="shared" si="5151"/>
        <v>279.47000000000003</v>
      </c>
      <c r="HT9201" s="73">
        <f t="shared" si="5151"/>
        <v>279.47000000000003</v>
      </c>
      <c r="HU9201" s="73">
        <f t="shared" si="5151"/>
        <v>279.47000000000003</v>
      </c>
      <c r="HV9201" s="73">
        <f t="shared" si="5151"/>
        <v>279.47000000000003</v>
      </c>
      <c r="HW9201" s="73">
        <f t="shared" si="5151"/>
        <v>279.47000000000003</v>
      </c>
      <c r="HX9201" s="73">
        <f t="shared" si="5151"/>
        <v>279.47000000000003</v>
      </c>
      <c r="HY9201" s="73">
        <f t="shared" si="5151"/>
        <v>279.47000000000003</v>
      </c>
      <c r="HZ9201" s="73">
        <f t="shared" si="5151"/>
        <v>279.47000000000003</v>
      </c>
      <c r="IA9201" s="73">
        <f t="shared" si="5151"/>
        <v>279.47000000000003</v>
      </c>
      <c r="IB9201" s="73">
        <f t="shared" si="5151"/>
        <v>279.47000000000003</v>
      </c>
      <c r="IC9201" s="73">
        <f t="shared" si="5151"/>
        <v>279.47000000000003</v>
      </c>
      <c r="ID9201" s="73">
        <f t="shared" si="5151"/>
        <v>279.47000000000003</v>
      </c>
      <c r="IE9201" s="73">
        <f t="shared" si="5151"/>
        <v>279.47000000000003</v>
      </c>
      <c r="IF9201" s="73">
        <f t="shared" si="5151"/>
        <v>279.47000000000003</v>
      </c>
      <c r="IG9201" s="73">
        <f t="shared" si="5151"/>
        <v>279.47000000000003</v>
      </c>
      <c r="IH9201" s="73">
        <f t="shared" si="5151"/>
        <v>279.47000000000003</v>
      </c>
      <c r="II9201" s="73">
        <f t="shared" si="5151"/>
        <v>279.47000000000003</v>
      </c>
      <c r="IJ9201" s="73">
        <f t="shared" si="5151"/>
        <v>279.47000000000003</v>
      </c>
      <c r="IK9201" s="73">
        <f t="shared" si="5151"/>
        <v>279.47000000000003</v>
      </c>
      <c r="IL9201" s="73">
        <f t="shared" si="5151"/>
        <v>279.47000000000003</v>
      </c>
      <c r="IM9201" s="73">
        <f t="shared" si="5151"/>
        <v>279.47000000000003</v>
      </c>
      <c r="IN9201" s="73">
        <f t="shared" si="5151"/>
        <v>279.47000000000003</v>
      </c>
      <c r="IO9201" s="73">
        <f t="shared" si="5151"/>
        <v>279.47000000000003</v>
      </c>
      <c r="IP9201" s="73">
        <f t="shared" si="5151"/>
        <v>279.47000000000003</v>
      </c>
      <c r="IQ9201" s="73">
        <f t="shared" si="5151"/>
        <v>279.47000000000003</v>
      </c>
      <c r="IR9201" s="73">
        <f t="shared" si="5151"/>
        <v>279.47000000000003</v>
      </c>
      <c r="IS9201" s="73">
        <f t="shared" si="5151"/>
        <v>279.47000000000003</v>
      </c>
      <c r="IT9201" s="73">
        <f t="shared" si="5151"/>
        <v>279.47000000000003</v>
      </c>
      <c r="IU9201" s="73">
        <f t="shared" si="5151"/>
        <v>279.47000000000003</v>
      </c>
      <c r="IV9201" s="73">
        <f t="shared" si="5151"/>
        <v>279.47000000000003</v>
      </c>
      <c r="IW9201" s="73">
        <f t="shared" si="5151"/>
        <v>279.47000000000003</v>
      </c>
      <c r="IX9201" s="73">
        <f t="shared" si="5151"/>
        <v>279.47000000000003</v>
      </c>
      <c r="IY9201" s="73">
        <f t="shared" si="5151"/>
        <v>279.47000000000003</v>
      </c>
      <c r="IZ9201" s="73">
        <f t="shared" si="5151"/>
        <v>279.47000000000003</v>
      </c>
      <c r="JA9201" s="73">
        <f t="shared" si="5151"/>
        <v>279.47000000000003</v>
      </c>
      <c r="JB9201" s="73">
        <f t="shared" ref="JB9201:KG9201" si="5152">(JA9201+$F$9100*$F$9102*($F$55/$F$9101*JA9200+$F$55/$F$9101*JA9202))/(1+$F$9100*$F$9102*($F$55/$F$9101+$F$55/$F$9101))</f>
        <v>279.47000000000003</v>
      </c>
      <c r="JC9201" s="73">
        <f t="shared" si="5152"/>
        <v>279.47000000000003</v>
      </c>
      <c r="JD9201" s="73">
        <f t="shared" si="5152"/>
        <v>279.47000000000003</v>
      </c>
      <c r="JE9201" s="73">
        <f t="shared" si="5152"/>
        <v>279.47000000000003</v>
      </c>
      <c r="JF9201" s="73">
        <f t="shared" si="5152"/>
        <v>279.47000000000003</v>
      </c>
      <c r="JG9201" s="73">
        <f t="shared" si="5152"/>
        <v>279.47000000000003</v>
      </c>
      <c r="JH9201" s="73">
        <f t="shared" si="5152"/>
        <v>279.47000000000003</v>
      </c>
      <c r="JI9201" s="73">
        <f t="shared" si="5152"/>
        <v>279.47000000000003</v>
      </c>
      <c r="JJ9201" s="73">
        <f t="shared" si="5152"/>
        <v>279.47000000000003</v>
      </c>
      <c r="JK9201" s="73">
        <f t="shared" si="5152"/>
        <v>279.47000000000003</v>
      </c>
      <c r="JL9201" s="73">
        <f t="shared" si="5152"/>
        <v>279.47000000000003</v>
      </c>
      <c r="JM9201" s="73">
        <f t="shared" si="5152"/>
        <v>279.47000000000003</v>
      </c>
      <c r="JN9201" s="73">
        <f t="shared" si="5152"/>
        <v>279.47000000000003</v>
      </c>
      <c r="JO9201" s="73">
        <f t="shared" si="5152"/>
        <v>279.47000000000003</v>
      </c>
      <c r="JP9201" s="73">
        <f t="shared" si="5152"/>
        <v>279.47000000000003</v>
      </c>
      <c r="JQ9201" s="73">
        <f t="shared" si="5152"/>
        <v>279.47000000000003</v>
      </c>
      <c r="JR9201" s="73">
        <f t="shared" si="5152"/>
        <v>279.47000000000003</v>
      </c>
      <c r="JS9201" s="73">
        <f t="shared" si="5152"/>
        <v>279.47000000000003</v>
      </c>
      <c r="JT9201" s="73">
        <f t="shared" si="5152"/>
        <v>279.47000000000003</v>
      </c>
      <c r="JU9201" s="73">
        <f t="shared" si="5152"/>
        <v>279.47000000000003</v>
      </c>
      <c r="JV9201" s="73">
        <f t="shared" si="5152"/>
        <v>279.47000000000003</v>
      </c>
      <c r="JW9201" s="73">
        <f t="shared" si="5152"/>
        <v>279.47000000000003</v>
      </c>
      <c r="JX9201" s="73">
        <f t="shared" si="5152"/>
        <v>279.47000000000003</v>
      </c>
      <c r="JY9201" s="73">
        <f t="shared" si="5152"/>
        <v>279.47000000000003</v>
      </c>
      <c r="JZ9201" s="73">
        <f t="shared" si="5152"/>
        <v>279.47000000000003</v>
      </c>
      <c r="KA9201" s="73">
        <f t="shared" si="5152"/>
        <v>279.47000000000003</v>
      </c>
      <c r="KB9201" s="73">
        <f t="shared" si="5152"/>
        <v>279.47000000000003</v>
      </c>
      <c r="KC9201" s="73">
        <f t="shared" si="5152"/>
        <v>279.47000000000003</v>
      </c>
      <c r="KD9201" s="73">
        <f t="shared" si="5152"/>
        <v>279.47000000000003</v>
      </c>
      <c r="KE9201" s="73">
        <f t="shared" si="5152"/>
        <v>279.47000000000003</v>
      </c>
      <c r="KF9201" s="73">
        <f t="shared" si="5152"/>
        <v>279.47000000000003</v>
      </c>
      <c r="KG9201" s="73">
        <f t="shared" si="5152"/>
        <v>279.47000000000003</v>
      </c>
      <c r="KH9201">
        <v>279.47000000000003</v>
      </c>
      <c r="KL9201" s="84"/>
      <c r="KP9201" s="84"/>
      <c r="KS9201" s="74"/>
      <c r="KT9201" s="74"/>
      <c r="KU9201" s="16"/>
      <c r="KV9201" s="72"/>
      <c r="KW9201" s="72"/>
      <c r="KX9201" s="16"/>
      <c r="KZ9201" s="16"/>
      <c r="LA9201" s="16"/>
      <c r="LB9201" s="74"/>
      <c r="LC9201" s="74"/>
    </row>
    <row r="9202" spans="2:315" x14ac:dyDescent="0.35">
      <c r="B9202">
        <v>96</v>
      </c>
      <c r="C9202">
        <f t="shared" si="5147"/>
        <v>0.95499999999999996</v>
      </c>
      <c r="E9202" s="92">
        <v>279.47000000000003</v>
      </c>
      <c r="F9202" s="73">
        <f t="shared" ref="F9202:BQ9202" si="5153">(E9202+$F$9100*$F$9102*($F$55/$F$9101*E9201+$F$55/$F$9101*E9203))/(1+$F$9100*$F$9102*($F$55/$F$9101+$F$55/$F$9101))</f>
        <v>279.47000000000003</v>
      </c>
      <c r="G9202" s="73">
        <f t="shared" si="5153"/>
        <v>279.47000000000003</v>
      </c>
      <c r="H9202" s="73">
        <f t="shared" si="5153"/>
        <v>279.47000000000003</v>
      </c>
      <c r="I9202" s="73">
        <f t="shared" si="5153"/>
        <v>279.47000000000003</v>
      </c>
      <c r="J9202" s="73">
        <f t="shared" si="5153"/>
        <v>279.47000000000003</v>
      </c>
      <c r="K9202" s="73">
        <f t="shared" si="5153"/>
        <v>279.47000000000003</v>
      </c>
      <c r="L9202" s="73">
        <f t="shared" si="5153"/>
        <v>279.47000000000003</v>
      </c>
      <c r="M9202" s="73">
        <f t="shared" si="5153"/>
        <v>279.47000000000003</v>
      </c>
      <c r="N9202" s="73">
        <f t="shared" si="5153"/>
        <v>279.47000000000003</v>
      </c>
      <c r="O9202" s="73">
        <f t="shared" si="5153"/>
        <v>279.47000000000003</v>
      </c>
      <c r="P9202" s="73">
        <f t="shared" si="5153"/>
        <v>279.47000000000003</v>
      </c>
      <c r="Q9202" s="73">
        <f t="shared" si="5153"/>
        <v>279.47000000000003</v>
      </c>
      <c r="R9202" s="73">
        <f t="shared" si="5153"/>
        <v>279.47000000000003</v>
      </c>
      <c r="S9202" s="73">
        <f t="shared" si="5153"/>
        <v>279.47000000000003</v>
      </c>
      <c r="T9202" s="73">
        <f t="shared" si="5153"/>
        <v>279.47000000000003</v>
      </c>
      <c r="U9202" s="73">
        <f t="shared" si="5153"/>
        <v>279.47000000000003</v>
      </c>
      <c r="V9202" s="73">
        <f t="shared" si="5153"/>
        <v>279.47000000000003</v>
      </c>
      <c r="W9202" s="73">
        <f t="shared" si="5153"/>
        <v>279.47000000000003</v>
      </c>
      <c r="X9202" s="73">
        <f t="shared" si="5153"/>
        <v>279.47000000000003</v>
      </c>
      <c r="Y9202" s="73">
        <f t="shared" si="5153"/>
        <v>279.47000000000003</v>
      </c>
      <c r="Z9202" s="73">
        <f t="shared" si="5153"/>
        <v>279.47000000000003</v>
      </c>
      <c r="AA9202" s="73">
        <f t="shared" si="5153"/>
        <v>279.47000000000003</v>
      </c>
      <c r="AB9202" s="73">
        <f t="shared" si="5153"/>
        <v>279.47000000000003</v>
      </c>
      <c r="AC9202" s="73">
        <f t="shared" si="5153"/>
        <v>279.47000000000003</v>
      </c>
      <c r="AD9202" s="73">
        <f t="shared" si="5153"/>
        <v>279.47000000000003</v>
      </c>
      <c r="AE9202" s="73">
        <f t="shared" si="5153"/>
        <v>279.47000000000003</v>
      </c>
      <c r="AF9202" s="73">
        <f t="shared" si="5153"/>
        <v>279.47000000000003</v>
      </c>
      <c r="AG9202" s="73">
        <f t="shared" si="5153"/>
        <v>279.47000000000003</v>
      </c>
      <c r="AH9202" s="73">
        <f t="shared" si="5153"/>
        <v>279.47000000000003</v>
      </c>
      <c r="AI9202" s="73">
        <f t="shared" si="5153"/>
        <v>279.47000000000003</v>
      </c>
      <c r="AJ9202" s="73">
        <f t="shared" si="5153"/>
        <v>279.47000000000003</v>
      </c>
      <c r="AK9202" s="73">
        <f t="shared" si="5153"/>
        <v>279.47000000000003</v>
      </c>
      <c r="AL9202" s="73">
        <f t="shared" si="5153"/>
        <v>279.47000000000003</v>
      </c>
      <c r="AM9202" s="73">
        <f t="shared" si="5153"/>
        <v>279.47000000000003</v>
      </c>
      <c r="AN9202" s="73">
        <f t="shared" si="5153"/>
        <v>279.47000000000003</v>
      </c>
      <c r="AO9202" s="73">
        <f t="shared" si="5153"/>
        <v>279.47000000000003</v>
      </c>
      <c r="AP9202" s="73">
        <f t="shared" si="5153"/>
        <v>279.47000000000003</v>
      </c>
      <c r="AQ9202" s="73">
        <f t="shared" si="5153"/>
        <v>279.47000000000003</v>
      </c>
      <c r="AR9202" s="73">
        <f t="shared" si="5153"/>
        <v>279.47000000000003</v>
      </c>
      <c r="AS9202" s="73">
        <f t="shared" si="5153"/>
        <v>279.47000000000003</v>
      </c>
      <c r="AT9202" s="73">
        <f t="shared" si="5153"/>
        <v>279.47000000000003</v>
      </c>
      <c r="AU9202" s="73">
        <f t="shared" si="5153"/>
        <v>279.47000000000003</v>
      </c>
      <c r="AV9202" s="73">
        <f t="shared" si="5153"/>
        <v>279.47000000000003</v>
      </c>
      <c r="AW9202" s="73">
        <f t="shared" si="5153"/>
        <v>279.47000000000003</v>
      </c>
      <c r="AX9202" s="73">
        <f t="shared" si="5153"/>
        <v>279.47000000000003</v>
      </c>
      <c r="AY9202" s="73">
        <f t="shared" si="5153"/>
        <v>279.47000000000003</v>
      </c>
      <c r="AZ9202" s="73">
        <f t="shared" si="5153"/>
        <v>279.47000000000003</v>
      </c>
      <c r="BA9202" s="73">
        <f t="shared" si="5153"/>
        <v>279.47000000000003</v>
      </c>
      <c r="BB9202" s="73">
        <f t="shared" si="5153"/>
        <v>279.47000000000003</v>
      </c>
      <c r="BC9202" s="73">
        <f t="shared" si="5153"/>
        <v>279.47000000000003</v>
      </c>
      <c r="BD9202" s="73">
        <f t="shared" si="5153"/>
        <v>279.47000000000003</v>
      </c>
      <c r="BE9202" s="73">
        <f t="shared" si="5153"/>
        <v>279.47000000000003</v>
      </c>
      <c r="BF9202" s="73">
        <f t="shared" si="5153"/>
        <v>279.47000000000003</v>
      </c>
      <c r="BG9202" s="73">
        <f t="shared" si="5153"/>
        <v>279.47000000000003</v>
      </c>
      <c r="BH9202" s="73">
        <f t="shared" si="5153"/>
        <v>279.47000000000003</v>
      </c>
      <c r="BI9202" s="73">
        <f t="shared" si="5153"/>
        <v>279.47000000000003</v>
      </c>
      <c r="BJ9202" s="73">
        <f t="shared" si="5153"/>
        <v>279.47000000000003</v>
      </c>
      <c r="BK9202" s="73">
        <f t="shared" si="5153"/>
        <v>279.47000000000003</v>
      </c>
      <c r="BL9202" s="73">
        <f t="shared" si="5153"/>
        <v>279.47000000000003</v>
      </c>
      <c r="BM9202" s="73">
        <f t="shared" si="5153"/>
        <v>279.47000000000003</v>
      </c>
      <c r="BN9202" s="73">
        <f t="shared" si="5153"/>
        <v>279.47000000000003</v>
      </c>
      <c r="BO9202" s="73">
        <f t="shared" si="5153"/>
        <v>279.47000000000003</v>
      </c>
      <c r="BP9202" s="73">
        <f t="shared" si="5153"/>
        <v>279.47000000000003</v>
      </c>
      <c r="BQ9202" s="73">
        <f t="shared" si="5153"/>
        <v>279.47000000000003</v>
      </c>
      <c r="BR9202" s="73">
        <f t="shared" ref="BR9202:EC9202" si="5154">(BQ9202+$F$9100*$F$9102*($F$55/$F$9101*BQ9201+$F$55/$F$9101*BQ9203))/(1+$F$9100*$F$9102*($F$55/$F$9101+$F$55/$F$9101))</f>
        <v>279.47000000000003</v>
      </c>
      <c r="BS9202" s="73">
        <f t="shared" si="5154"/>
        <v>279.47000000000003</v>
      </c>
      <c r="BT9202" s="73">
        <f t="shared" si="5154"/>
        <v>279.47000000000003</v>
      </c>
      <c r="BU9202" s="73">
        <f t="shared" si="5154"/>
        <v>279.47000000000003</v>
      </c>
      <c r="BV9202" s="73">
        <f t="shared" si="5154"/>
        <v>279.47000000000003</v>
      </c>
      <c r="BW9202" s="73">
        <f t="shared" si="5154"/>
        <v>279.47000000000003</v>
      </c>
      <c r="BX9202" s="73">
        <f t="shared" si="5154"/>
        <v>279.47000000000003</v>
      </c>
      <c r="BY9202" s="73">
        <f t="shared" si="5154"/>
        <v>279.47000000000003</v>
      </c>
      <c r="BZ9202" s="73">
        <f t="shared" si="5154"/>
        <v>279.47000000000003</v>
      </c>
      <c r="CA9202" s="73">
        <f t="shared" si="5154"/>
        <v>279.47000000000003</v>
      </c>
      <c r="CB9202" s="73">
        <f t="shared" si="5154"/>
        <v>279.47000000000003</v>
      </c>
      <c r="CC9202" s="73">
        <f t="shared" si="5154"/>
        <v>279.47000000000003</v>
      </c>
      <c r="CD9202" s="73">
        <f t="shared" si="5154"/>
        <v>279.47000000000003</v>
      </c>
      <c r="CE9202" s="73">
        <f t="shared" si="5154"/>
        <v>279.47000000000003</v>
      </c>
      <c r="CF9202" s="73">
        <f t="shared" si="5154"/>
        <v>279.47000000000003</v>
      </c>
      <c r="CG9202" s="73">
        <f t="shared" si="5154"/>
        <v>279.47000000000003</v>
      </c>
      <c r="CH9202" s="73">
        <f t="shared" si="5154"/>
        <v>279.47000000000003</v>
      </c>
      <c r="CI9202" s="73">
        <f t="shared" si="5154"/>
        <v>279.47000000000003</v>
      </c>
      <c r="CJ9202" s="73">
        <f t="shared" si="5154"/>
        <v>279.47000000000003</v>
      </c>
      <c r="CK9202" s="73">
        <f t="shared" si="5154"/>
        <v>279.47000000000003</v>
      </c>
      <c r="CL9202" s="73">
        <f t="shared" si="5154"/>
        <v>279.47000000000003</v>
      </c>
      <c r="CM9202" s="73">
        <f t="shared" si="5154"/>
        <v>279.47000000000003</v>
      </c>
      <c r="CN9202" s="73">
        <f t="shared" si="5154"/>
        <v>279.47000000000003</v>
      </c>
      <c r="CO9202" s="73">
        <f t="shared" si="5154"/>
        <v>279.47000000000003</v>
      </c>
      <c r="CP9202" s="73">
        <f t="shared" si="5154"/>
        <v>279.47000000000003</v>
      </c>
      <c r="CQ9202" s="73">
        <f t="shared" si="5154"/>
        <v>279.47000000000003</v>
      </c>
      <c r="CR9202" s="73">
        <f t="shared" si="5154"/>
        <v>279.47000000000003</v>
      </c>
      <c r="CS9202" s="73">
        <f t="shared" si="5154"/>
        <v>279.47000000000003</v>
      </c>
      <c r="CT9202" s="73">
        <f t="shared" si="5154"/>
        <v>279.47000000000003</v>
      </c>
      <c r="CU9202" s="73">
        <f t="shared" si="5154"/>
        <v>279.47000000000003</v>
      </c>
      <c r="CV9202" s="73">
        <f t="shared" si="5154"/>
        <v>279.47000000000003</v>
      </c>
      <c r="CW9202" s="73">
        <f t="shared" si="5154"/>
        <v>279.47000000000003</v>
      </c>
      <c r="CX9202" s="73">
        <f t="shared" si="5154"/>
        <v>279.47000000000003</v>
      </c>
      <c r="CY9202" s="73">
        <f t="shared" si="5154"/>
        <v>279.47000000000003</v>
      </c>
      <c r="CZ9202" s="73">
        <f t="shared" si="5154"/>
        <v>279.47000000000003</v>
      </c>
      <c r="DA9202" s="73">
        <f t="shared" si="5154"/>
        <v>279.47000000000003</v>
      </c>
      <c r="DB9202" s="73">
        <f t="shared" si="5154"/>
        <v>279.47000000000003</v>
      </c>
      <c r="DC9202" s="73">
        <f t="shared" si="5154"/>
        <v>279.47000000000003</v>
      </c>
      <c r="DD9202" s="73">
        <f t="shared" si="5154"/>
        <v>279.47000000000003</v>
      </c>
      <c r="DE9202" s="73">
        <f t="shared" si="5154"/>
        <v>279.47000000000003</v>
      </c>
      <c r="DF9202" s="73">
        <f t="shared" si="5154"/>
        <v>279.47000000000003</v>
      </c>
      <c r="DG9202" s="73">
        <f t="shared" si="5154"/>
        <v>279.47000000000003</v>
      </c>
      <c r="DH9202" s="73">
        <f t="shared" si="5154"/>
        <v>279.47000000000003</v>
      </c>
      <c r="DI9202" s="73">
        <f t="shared" si="5154"/>
        <v>279.47000000000003</v>
      </c>
      <c r="DJ9202" s="73">
        <f t="shared" si="5154"/>
        <v>279.47000000000003</v>
      </c>
      <c r="DK9202" s="73">
        <f t="shared" si="5154"/>
        <v>279.47000000000003</v>
      </c>
      <c r="DL9202" s="73">
        <f t="shared" si="5154"/>
        <v>279.47000000000003</v>
      </c>
      <c r="DM9202" s="73">
        <f t="shared" si="5154"/>
        <v>279.47000000000003</v>
      </c>
      <c r="DN9202" s="73">
        <f t="shared" si="5154"/>
        <v>279.47000000000003</v>
      </c>
      <c r="DO9202" s="73">
        <f t="shared" si="5154"/>
        <v>279.47000000000003</v>
      </c>
      <c r="DP9202" s="73">
        <f t="shared" si="5154"/>
        <v>279.47000000000003</v>
      </c>
      <c r="DQ9202" s="73">
        <f t="shared" si="5154"/>
        <v>279.47000000000003</v>
      </c>
      <c r="DR9202" s="73">
        <f t="shared" si="5154"/>
        <v>279.47000000000003</v>
      </c>
      <c r="DS9202" s="73">
        <f t="shared" si="5154"/>
        <v>279.47000000000003</v>
      </c>
      <c r="DT9202" s="73">
        <f t="shared" si="5154"/>
        <v>279.47000000000003</v>
      </c>
      <c r="DU9202" s="73">
        <f t="shared" si="5154"/>
        <v>279.47000000000003</v>
      </c>
      <c r="DV9202" s="73">
        <f t="shared" si="5154"/>
        <v>279.47000000000003</v>
      </c>
      <c r="DW9202" s="73">
        <f t="shared" si="5154"/>
        <v>279.47000000000003</v>
      </c>
      <c r="DX9202" s="73">
        <f t="shared" si="5154"/>
        <v>279.47000000000003</v>
      </c>
      <c r="DY9202" s="73">
        <f t="shared" si="5154"/>
        <v>279.47000000000003</v>
      </c>
      <c r="DZ9202" s="73">
        <f t="shared" si="5154"/>
        <v>279.47000000000003</v>
      </c>
      <c r="EA9202" s="73">
        <f t="shared" si="5154"/>
        <v>279.47000000000003</v>
      </c>
      <c r="EB9202" s="73">
        <f t="shared" si="5154"/>
        <v>279.47000000000003</v>
      </c>
      <c r="EC9202" s="73">
        <f t="shared" si="5154"/>
        <v>279.47000000000003</v>
      </c>
      <c r="ED9202" s="73">
        <f t="shared" ref="ED9202:GO9202" si="5155">(EC9202+$F$9100*$F$9102*($F$55/$F$9101*EC9201+$F$55/$F$9101*EC9203))/(1+$F$9100*$F$9102*($F$55/$F$9101+$F$55/$F$9101))</f>
        <v>279.47000000000003</v>
      </c>
      <c r="EE9202" s="73">
        <f t="shared" si="5155"/>
        <v>279.47000000000003</v>
      </c>
      <c r="EF9202" s="73">
        <f t="shared" si="5155"/>
        <v>279.47000000000003</v>
      </c>
      <c r="EG9202" s="73">
        <f t="shared" si="5155"/>
        <v>279.47000000000003</v>
      </c>
      <c r="EH9202" s="73">
        <f t="shared" si="5155"/>
        <v>279.47000000000003</v>
      </c>
      <c r="EI9202" s="73">
        <f t="shared" si="5155"/>
        <v>279.47000000000003</v>
      </c>
      <c r="EJ9202" s="73">
        <f t="shared" si="5155"/>
        <v>279.47000000000003</v>
      </c>
      <c r="EK9202" s="73">
        <f t="shared" si="5155"/>
        <v>279.47000000000003</v>
      </c>
      <c r="EL9202" s="73">
        <f t="shared" si="5155"/>
        <v>279.47000000000003</v>
      </c>
      <c r="EM9202" s="73">
        <f t="shared" si="5155"/>
        <v>279.47000000000003</v>
      </c>
      <c r="EN9202" s="73">
        <f t="shared" si="5155"/>
        <v>279.47000000000003</v>
      </c>
      <c r="EO9202" s="73">
        <f t="shared" si="5155"/>
        <v>279.47000000000003</v>
      </c>
      <c r="EP9202" s="73">
        <f t="shared" si="5155"/>
        <v>279.47000000000003</v>
      </c>
      <c r="EQ9202" s="73">
        <f t="shared" si="5155"/>
        <v>279.47000000000003</v>
      </c>
      <c r="ER9202" s="73">
        <f t="shared" si="5155"/>
        <v>279.47000000000003</v>
      </c>
      <c r="ES9202" s="73">
        <f t="shared" si="5155"/>
        <v>279.47000000000003</v>
      </c>
      <c r="ET9202" s="73">
        <f t="shared" si="5155"/>
        <v>279.47000000000003</v>
      </c>
      <c r="EU9202" s="73">
        <f t="shared" si="5155"/>
        <v>279.47000000000003</v>
      </c>
      <c r="EV9202" s="73">
        <f t="shared" si="5155"/>
        <v>279.47000000000003</v>
      </c>
      <c r="EW9202" s="73">
        <f t="shared" si="5155"/>
        <v>279.47000000000003</v>
      </c>
      <c r="EX9202" s="73">
        <f t="shared" si="5155"/>
        <v>279.47000000000003</v>
      </c>
      <c r="EY9202" s="73">
        <f t="shared" si="5155"/>
        <v>279.47000000000003</v>
      </c>
      <c r="EZ9202" s="73">
        <f t="shared" si="5155"/>
        <v>279.47000000000003</v>
      </c>
      <c r="FA9202" s="73">
        <f t="shared" si="5155"/>
        <v>279.47000000000003</v>
      </c>
      <c r="FB9202" s="73">
        <f t="shared" si="5155"/>
        <v>279.47000000000003</v>
      </c>
      <c r="FC9202" s="73">
        <f t="shared" si="5155"/>
        <v>279.47000000000003</v>
      </c>
      <c r="FD9202" s="73">
        <f t="shared" si="5155"/>
        <v>279.47000000000003</v>
      </c>
      <c r="FE9202" s="73">
        <f t="shared" si="5155"/>
        <v>279.47000000000003</v>
      </c>
      <c r="FF9202" s="73">
        <f t="shared" si="5155"/>
        <v>279.47000000000003</v>
      </c>
      <c r="FG9202" s="73">
        <f t="shared" si="5155"/>
        <v>279.47000000000003</v>
      </c>
      <c r="FH9202" s="73">
        <f t="shared" si="5155"/>
        <v>279.47000000000003</v>
      </c>
      <c r="FI9202" s="73">
        <f t="shared" si="5155"/>
        <v>279.47000000000003</v>
      </c>
      <c r="FJ9202" s="73">
        <f t="shared" si="5155"/>
        <v>279.47000000000003</v>
      </c>
      <c r="FK9202" s="73">
        <f t="shared" si="5155"/>
        <v>279.47000000000003</v>
      </c>
      <c r="FL9202" s="73">
        <f t="shared" si="5155"/>
        <v>279.47000000000003</v>
      </c>
      <c r="FM9202" s="73">
        <f t="shared" si="5155"/>
        <v>279.47000000000003</v>
      </c>
      <c r="FN9202" s="73">
        <f t="shared" si="5155"/>
        <v>279.47000000000003</v>
      </c>
      <c r="FO9202" s="73">
        <f t="shared" si="5155"/>
        <v>279.47000000000003</v>
      </c>
      <c r="FP9202" s="73">
        <f t="shared" si="5155"/>
        <v>279.47000000000003</v>
      </c>
      <c r="FQ9202" s="73">
        <f t="shared" si="5155"/>
        <v>279.47000000000003</v>
      </c>
      <c r="FR9202" s="73">
        <f t="shared" si="5155"/>
        <v>279.47000000000003</v>
      </c>
      <c r="FS9202" s="73">
        <f t="shared" si="5155"/>
        <v>279.47000000000003</v>
      </c>
      <c r="FT9202" s="73">
        <f t="shared" si="5155"/>
        <v>279.47000000000003</v>
      </c>
      <c r="FU9202" s="73">
        <f t="shared" si="5155"/>
        <v>279.47000000000003</v>
      </c>
      <c r="FV9202" s="73">
        <f t="shared" si="5155"/>
        <v>279.47000000000003</v>
      </c>
      <c r="FW9202" s="73">
        <f t="shared" si="5155"/>
        <v>279.47000000000003</v>
      </c>
      <c r="FX9202" s="73">
        <f t="shared" si="5155"/>
        <v>279.47000000000003</v>
      </c>
      <c r="FY9202" s="73">
        <f t="shared" si="5155"/>
        <v>279.47000000000003</v>
      </c>
      <c r="FZ9202" s="73">
        <f t="shared" si="5155"/>
        <v>279.47000000000003</v>
      </c>
      <c r="GA9202" s="73">
        <f t="shared" si="5155"/>
        <v>279.47000000000003</v>
      </c>
      <c r="GB9202" s="73">
        <f t="shared" si="5155"/>
        <v>279.47000000000003</v>
      </c>
      <c r="GC9202" s="73">
        <f t="shared" si="5155"/>
        <v>279.47000000000003</v>
      </c>
      <c r="GD9202" s="73">
        <f t="shared" si="5155"/>
        <v>279.47000000000003</v>
      </c>
      <c r="GE9202" s="73">
        <f t="shared" si="5155"/>
        <v>279.47000000000003</v>
      </c>
      <c r="GF9202" s="73">
        <f t="shared" si="5155"/>
        <v>279.47000000000003</v>
      </c>
      <c r="GG9202" s="73">
        <f t="shared" si="5155"/>
        <v>279.47000000000003</v>
      </c>
      <c r="GH9202" s="73">
        <f t="shared" si="5155"/>
        <v>279.47000000000003</v>
      </c>
      <c r="GI9202" s="73">
        <f t="shared" si="5155"/>
        <v>279.47000000000003</v>
      </c>
      <c r="GJ9202" s="73">
        <f t="shared" si="5155"/>
        <v>279.47000000000003</v>
      </c>
      <c r="GK9202" s="73">
        <f t="shared" si="5155"/>
        <v>279.47000000000003</v>
      </c>
      <c r="GL9202" s="73">
        <f t="shared" si="5155"/>
        <v>279.47000000000003</v>
      </c>
      <c r="GM9202" s="73">
        <f t="shared" si="5155"/>
        <v>279.47000000000003</v>
      </c>
      <c r="GN9202" s="73">
        <f t="shared" si="5155"/>
        <v>279.47000000000003</v>
      </c>
      <c r="GO9202" s="73">
        <f t="shared" si="5155"/>
        <v>279.47000000000003</v>
      </c>
      <c r="GP9202" s="73">
        <f t="shared" ref="GP9202:JA9202" si="5156">(GO9202+$F$9100*$F$9102*($F$55/$F$9101*GO9201+$F$55/$F$9101*GO9203))/(1+$F$9100*$F$9102*($F$55/$F$9101+$F$55/$F$9101))</f>
        <v>279.47000000000003</v>
      </c>
      <c r="GQ9202" s="73">
        <f t="shared" si="5156"/>
        <v>279.47000000000003</v>
      </c>
      <c r="GR9202" s="73">
        <f t="shared" si="5156"/>
        <v>279.47000000000003</v>
      </c>
      <c r="GS9202" s="73">
        <f t="shared" si="5156"/>
        <v>279.47000000000003</v>
      </c>
      <c r="GT9202" s="73">
        <f t="shared" si="5156"/>
        <v>279.47000000000003</v>
      </c>
      <c r="GU9202" s="73">
        <f t="shared" si="5156"/>
        <v>279.47000000000003</v>
      </c>
      <c r="GV9202" s="73">
        <f t="shared" si="5156"/>
        <v>279.47000000000003</v>
      </c>
      <c r="GW9202" s="73">
        <f t="shared" si="5156"/>
        <v>279.47000000000003</v>
      </c>
      <c r="GX9202" s="73">
        <f t="shared" si="5156"/>
        <v>279.47000000000003</v>
      </c>
      <c r="GY9202" s="73">
        <f t="shared" si="5156"/>
        <v>279.47000000000003</v>
      </c>
      <c r="GZ9202" s="73">
        <f t="shared" si="5156"/>
        <v>279.47000000000003</v>
      </c>
      <c r="HA9202" s="73">
        <f t="shared" si="5156"/>
        <v>279.47000000000003</v>
      </c>
      <c r="HB9202" s="73">
        <f t="shared" si="5156"/>
        <v>279.47000000000003</v>
      </c>
      <c r="HC9202" s="73">
        <f t="shared" si="5156"/>
        <v>279.47000000000003</v>
      </c>
      <c r="HD9202" s="73">
        <f t="shared" si="5156"/>
        <v>279.47000000000003</v>
      </c>
      <c r="HE9202" s="73">
        <f t="shared" si="5156"/>
        <v>279.47000000000003</v>
      </c>
      <c r="HF9202" s="73">
        <f t="shared" si="5156"/>
        <v>279.47000000000003</v>
      </c>
      <c r="HG9202" s="73">
        <f t="shared" si="5156"/>
        <v>279.47000000000003</v>
      </c>
      <c r="HH9202" s="73">
        <f t="shared" si="5156"/>
        <v>279.47000000000003</v>
      </c>
      <c r="HI9202" s="73">
        <f t="shared" si="5156"/>
        <v>279.47000000000003</v>
      </c>
      <c r="HJ9202" s="73">
        <f t="shared" si="5156"/>
        <v>279.47000000000003</v>
      </c>
      <c r="HK9202" s="73">
        <f t="shared" si="5156"/>
        <v>279.47000000000003</v>
      </c>
      <c r="HL9202" s="73">
        <f t="shared" si="5156"/>
        <v>279.47000000000003</v>
      </c>
      <c r="HM9202" s="73">
        <f t="shared" si="5156"/>
        <v>279.47000000000003</v>
      </c>
      <c r="HN9202" s="73">
        <f t="shared" si="5156"/>
        <v>279.47000000000003</v>
      </c>
      <c r="HO9202" s="73">
        <f t="shared" si="5156"/>
        <v>279.47000000000003</v>
      </c>
      <c r="HP9202" s="73">
        <f t="shared" si="5156"/>
        <v>279.47000000000003</v>
      </c>
      <c r="HQ9202" s="73">
        <f t="shared" si="5156"/>
        <v>279.47000000000003</v>
      </c>
      <c r="HR9202" s="73">
        <f t="shared" si="5156"/>
        <v>279.47000000000003</v>
      </c>
      <c r="HS9202" s="73">
        <f t="shared" si="5156"/>
        <v>279.47000000000003</v>
      </c>
      <c r="HT9202" s="73">
        <f t="shared" si="5156"/>
        <v>279.47000000000003</v>
      </c>
      <c r="HU9202" s="73">
        <f t="shared" si="5156"/>
        <v>279.47000000000003</v>
      </c>
      <c r="HV9202" s="73">
        <f t="shared" si="5156"/>
        <v>279.47000000000003</v>
      </c>
      <c r="HW9202" s="73">
        <f t="shared" si="5156"/>
        <v>279.47000000000003</v>
      </c>
      <c r="HX9202" s="73">
        <f t="shared" si="5156"/>
        <v>279.47000000000003</v>
      </c>
      <c r="HY9202" s="73">
        <f t="shared" si="5156"/>
        <v>279.47000000000003</v>
      </c>
      <c r="HZ9202" s="73">
        <f t="shared" si="5156"/>
        <v>279.47000000000003</v>
      </c>
      <c r="IA9202" s="73">
        <f t="shared" si="5156"/>
        <v>279.47000000000003</v>
      </c>
      <c r="IB9202" s="73">
        <f t="shared" si="5156"/>
        <v>279.47000000000003</v>
      </c>
      <c r="IC9202" s="73">
        <f t="shared" si="5156"/>
        <v>279.47000000000003</v>
      </c>
      <c r="ID9202" s="73">
        <f t="shared" si="5156"/>
        <v>279.47000000000003</v>
      </c>
      <c r="IE9202" s="73">
        <f t="shared" si="5156"/>
        <v>279.47000000000003</v>
      </c>
      <c r="IF9202" s="73">
        <f t="shared" si="5156"/>
        <v>279.47000000000003</v>
      </c>
      <c r="IG9202" s="73">
        <f t="shared" si="5156"/>
        <v>279.47000000000003</v>
      </c>
      <c r="IH9202" s="73">
        <f t="shared" si="5156"/>
        <v>279.47000000000003</v>
      </c>
      <c r="II9202" s="73">
        <f t="shared" si="5156"/>
        <v>279.47000000000003</v>
      </c>
      <c r="IJ9202" s="73">
        <f t="shared" si="5156"/>
        <v>279.47000000000003</v>
      </c>
      <c r="IK9202" s="73">
        <f t="shared" si="5156"/>
        <v>279.47000000000003</v>
      </c>
      <c r="IL9202" s="73">
        <f t="shared" si="5156"/>
        <v>279.47000000000003</v>
      </c>
      <c r="IM9202" s="73">
        <f t="shared" si="5156"/>
        <v>279.47000000000003</v>
      </c>
      <c r="IN9202" s="73">
        <f t="shared" si="5156"/>
        <v>279.47000000000003</v>
      </c>
      <c r="IO9202" s="73">
        <f t="shared" si="5156"/>
        <v>279.47000000000003</v>
      </c>
      <c r="IP9202" s="73">
        <f t="shared" si="5156"/>
        <v>279.47000000000003</v>
      </c>
      <c r="IQ9202" s="73">
        <f t="shared" si="5156"/>
        <v>279.47000000000003</v>
      </c>
      <c r="IR9202" s="73">
        <f t="shared" si="5156"/>
        <v>279.47000000000003</v>
      </c>
      <c r="IS9202" s="73">
        <f t="shared" si="5156"/>
        <v>279.47000000000003</v>
      </c>
      <c r="IT9202" s="73">
        <f t="shared" si="5156"/>
        <v>279.47000000000003</v>
      </c>
      <c r="IU9202" s="73">
        <f t="shared" si="5156"/>
        <v>279.47000000000003</v>
      </c>
      <c r="IV9202" s="73">
        <f t="shared" si="5156"/>
        <v>279.47000000000003</v>
      </c>
      <c r="IW9202" s="73">
        <f t="shared" si="5156"/>
        <v>279.47000000000003</v>
      </c>
      <c r="IX9202" s="73">
        <f t="shared" si="5156"/>
        <v>279.47000000000003</v>
      </c>
      <c r="IY9202" s="73">
        <f t="shared" si="5156"/>
        <v>279.47000000000003</v>
      </c>
      <c r="IZ9202" s="73">
        <f t="shared" si="5156"/>
        <v>279.47000000000003</v>
      </c>
      <c r="JA9202" s="73">
        <f t="shared" si="5156"/>
        <v>279.47000000000003</v>
      </c>
      <c r="JB9202" s="73">
        <f t="shared" ref="JB9202:KG9202" si="5157">(JA9202+$F$9100*$F$9102*($F$55/$F$9101*JA9201+$F$55/$F$9101*JA9203))/(1+$F$9100*$F$9102*($F$55/$F$9101+$F$55/$F$9101))</f>
        <v>279.47000000000003</v>
      </c>
      <c r="JC9202" s="73">
        <f t="shared" si="5157"/>
        <v>279.47000000000003</v>
      </c>
      <c r="JD9202" s="73">
        <f t="shared" si="5157"/>
        <v>279.47000000000003</v>
      </c>
      <c r="JE9202" s="73">
        <f t="shared" si="5157"/>
        <v>279.47000000000003</v>
      </c>
      <c r="JF9202" s="73">
        <f t="shared" si="5157"/>
        <v>279.47000000000003</v>
      </c>
      <c r="JG9202" s="73">
        <f t="shared" si="5157"/>
        <v>279.47000000000003</v>
      </c>
      <c r="JH9202" s="73">
        <f t="shared" si="5157"/>
        <v>279.47000000000003</v>
      </c>
      <c r="JI9202" s="73">
        <f t="shared" si="5157"/>
        <v>279.47000000000003</v>
      </c>
      <c r="JJ9202" s="73">
        <f t="shared" si="5157"/>
        <v>279.47000000000003</v>
      </c>
      <c r="JK9202" s="73">
        <f t="shared" si="5157"/>
        <v>279.47000000000003</v>
      </c>
      <c r="JL9202" s="73">
        <f t="shared" si="5157"/>
        <v>279.47000000000003</v>
      </c>
      <c r="JM9202" s="73">
        <f t="shared" si="5157"/>
        <v>279.47000000000003</v>
      </c>
      <c r="JN9202" s="73">
        <f t="shared" si="5157"/>
        <v>279.47000000000003</v>
      </c>
      <c r="JO9202" s="73">
        <f t="shared" si="5157"/>
        <v>279.47000000000003</v>
      </c>
      <c r="JP9202" s="73">
        <f t="shared" si="5157"/>
        <v>279.47000000000003</v>
      </c>
      <c r="JQ9202" s="73">
        <f t="shared" si="5157"/>
        <v>279.47000000000003</v>
      </c>
      <c r="JR9202" s="73">
        <f t="shared" si="5157"/>
        <v>279.47000000000003</v>
      </c>
      <c r="JS9202" s="73">
        <f t="shared" si="5157"/>
        <v>279.47000000000003</v>
      </c>
      <c r="JT9202" s="73">
        <f t="shared" si="5157"/>
        <v>279.47000000000003</v>
      </c>
      <c r="JU9202" s="73">
        <f t="shared" si="5157"/>
        <v>279.47000000000003</v>
      </c>
      <c r="JV9202" s="73">
        <f t="shared" si="5157"/>
        <v>279.47000000000003</v>
      </c>
      <c r="JW9202" s="73">
        <f t="shared" si="5157"/>
        <v>279.47000000000003</v>
      </c>
      <c r="JX9202" s="73">
        <f t="shared" si="5157"/>
        <v>279.47000000000003</v>
      </c>
      <c r="JY9202" s="73">
        <f t="shared" si="5157"/>
        <v>279.47000000000003</v>
      </c>
      <c r="JZ9202" s="73">
        <f t="shared" si="5157"/>
        <v>279.47000000000003</v>
      </c>
      <c r="KA9202" s="73">
        <f t="shared" si="5157"/>
        <v>279.47000000000003</v>
      </c>
      <c r="KB9202" s="73">
        <f t="shared" si="5157"/>
        <v>279.47000000000003</v>
      </c>
      <c r="KC9202" s="73">
        <f t="shared" si="5157"/>
        <v>279.47000000000003</v>
      </c>
      <c r="KD9202" s="73">
        <f t="shared" si="5157"/>
        <v>279.47000000000003</v>
      </c>
      <c r="KE9202" s="73">
        <f t="shared" si="5157"/>
        <v>279.47000000000003</v>
      </c>
      <c r="KF9202" s="73">
        <f t="shared" si="5157"/>
        <v>279.47000000000003</v>
      </c>
      <c r="KG9202" s="73">
        <f t="shared" si="5157"/>
        <v>279.47000000000003</v>
      </c>
      <c r="KH9202">
        <v>279.47000000000003</v>
      </c>
      <c r="KL9202" s="84"/>
      <c r="KP9202" s="84"/>
      <c r="KS9202" s="74"/>
      <c r="KT9202" s="74"/>
      <c r="KU9202" s="16"/>
      <c r="KV9202" s="72"/>
      <c r="KW9202" s="72"/>
      <c r="KX9202" s="16"/>
      <c r="KZ9202" s="16"/>
      <c r="LA9202" s="16"/>
      <c r="LB9202" s="74"/>
      <c r="LC9202" s="74"/>
    </row>
    <row r="9203" spans="2:315" x14ac:dyDescent="0.35">
      <c r="B9203">
        <v>97</v>
      </c>
      <c r="C9203">
        <f t="shared" si="5147"/>
        <v>0.96499999999999997</v>
      </c>
      <c r="E9203" s="92">
        <v>279.47000000000003</v>
      </c>
      <c r="F9203" s="73">
        <f t="shared" ref="F9203:BQ9203" si="5158">(E9203+$F$9100*$F$9102*($F$55/$F$9101*E9202+$F$55/$F$9101*E9204))/(1+$F$9100*$F$9102*($F$55/$F$9101+$F$55/$F$9101))</f>
        <v>279.47000000000003</v>
      </c>
      <c r="G9203" s="73">
        <f t="shared" si="5158"/>
        <v>279.47000000000003</v>
      </c>
      <c r="H9203" s="73">
        <f t="shared" si="5158"/>
        <v>279.47000000000003</v>
      </c>
      <c r="I9203" s="73">
        <f t="shared" si="5158"/>
        <v>279.47000000000003</v>
      </c>
      <c r="J9203" s="73">
        <f t="shared" si="5158"/>
        <v>279.47000000000003</v>
      </c>
      <c r="K9203" s="73">
        <f t="shared" si="5158"/>
        <v>279.47000000000003</v>
      </c>
      <c r="L9203" s="73">
        <f t="shared" si="5158"/>
        <v>279.47000000000003</v>
      </c>
      <c r="M9203" s="73">
        <f t="shared" si="5158"/>
        <v>279.47000000000003</v>
      </c>
      <c r="N9203" s="73">
        <f t="shared" si="5158"/>
        <v>279.47000000000003</v>
      </c>
      <c r="O9203" s="73">
        <f t="shared" si="5158"/>
        <v>279.47000000000003</v>
      </c>
      <c r="P9203" s="73">
        <f t="shared" si="5158"/>
        <v>279.47000000000003</v>
      </c>
      <c r="Q9203" s="73">
        <f t="shared" si="5158"/>
        <v>279.47000000000003</v>
      </c>
      <c r="R9203" s="73">
        <f t="shared" si="5158"/>
        <v>279.47000000000003</v>
      </c>
      <c r="S9203" s="73">
        <f t="shared" si="5158"/>
        <v>279.47000000000003</v>
      </c>
      <c r="T9203" s="73">
        <f t="shared" si="5158"/>
        <v>279.47000000000003</v>
      </c>
      <c r="U9203" s="73">
        <f t="shared" si="5158"/>
        <v>279.47000000000003</v>
      </c>
      <c r="V9203" s="73">
        <f t="shared" si="5158"/>
        <v>279.47000000000003</v>
      </c>
      <c r="W9203" s="73">
        <f t="shared" si="5158"/>
        <v>279.47000000000003</v>
      </c>
      <c r="X9203" s="73">
        <f t="shared" si="5158"/>
        <v>279.47000000000003</v>
      </c>
      <c r="Y9203" s="73">
        <f t="shared" si="5158"/>
        <v>279.47000000000003</v>
      </c>
      <c r="Z9203" s="73">
        <f t="shared" si="5158"/>
        <v>279.47000000000003</v>
      </c>
      <c r="AA9203" s="73">
        <f t="shared" si="5158"/>
        <v>279.47000000000003</v>
      </c>
      <c r="AB9203" s="73">
        <f t="shared" si="5158"/>
        <v>279.47000000000003</v>
      </c>
      <c r="AC9203" s="73">
        <f t="shared" si="5158"/>
        <v>279.47000000000003</v>
      </c>
      <c r="AD9203" s="73">
        <f t="shared" si="5158"/>
        <v>279.47000000000003</v>
      </c>
      <c r="AE9203" s="73">
        <f t="shared" si="5158"/>
        <v>279.47000000000003</v>
      </c>
      <c r="AF9203" s="73">
        <f t="shared" si="5158"/>
        <v>279.47000000000003</v>
      </c>
      <c r="AG9203" s="73">
        <f t="shared" si="5158"/>
        <v>279.47000000000003</v>
      </c>
      <c r="AH9203" s="73">
        <f t="shared" si="5158"/>
        <v>279.47000000000003</v>
      </c>
      <c r="AI9203" s="73">
        <f t="shared" si="5158"/>
        <v>279.47000000000003</v>
      </c>
      <c r="AJ9203" s="73">
        <f t="shared" si="5158"/>
        <v>279.47000000000003</v>
      </c>
      <c r="AK9203" s="73">
        <f t="shared" si="5158"/>
        <v>279.47000000000003</v>
      </c>
      <c r="AL9203" s="73">
        <f t="shared" si="5158"/>
        <v>279.47000000000003</v>
      </c>
      <c r="AM9203" s="73">
        <f t="shared" si="5158"/>
        <v>279.47000000000003</v>
      </c>
      <c r="AN9203" s="73">
        <f t="shared" si="5158"/>
        <v>279.47000000000003</v>
      </c>
      <c r="AO9203" s="73">
        <f t="shared" si="5158"/>
        <v>279.47000000000003</v>
      </c>
      <c r="AP9203" s="73">
        <f t="shared" si="5158"/>
        <v>279.47000000000003</v>
      </c>
      <c r="AQ9203" s="73">
        <f t="shared" si="5158"/>
        <v>279.47000000000003</v>
      </c>
      <c r="AR9203" s="73">
        <f t="shared" si="5158"/>
        <v>279.47000000000003</v>
      </c>
      <c r="AS9203" s="73">
        <f t="shared" si="5158"/>
        <v>279.47000000000003</v>
      </c>
      <c r="AT9203" s="73">
        <f t="shared" si="5158"/>
        <v>279.47000000000003</v>
      </c>
      <c r="AU9203" s="73">
        <f t="shared" si="5158"/>
        <v>279.47000000000003</v>
      </c>
      <c r="AV9203" s="73">
        <f t="shared" si="5158"/>
        <v>279.47000000000003</v>
      </c>
      <c r="AW9203" s="73">
        <f t="shared" si="5158"/>
        <v>279.47000000000003</v>
      </c>
      <c r="AX9203" s="73">
        <f t="shared" si="5158"/>
        <v>279.47000000000003</v>
      </c>
      <c r="AY9203" s="73">
        <f t="shared" si="5158"/>
        <v>279.47000000000003</v>
      </c>
      <c r="AZ9203" s="73">
        <f t="shared" si="5158"/>
        <v>279.47000000000003</v>
      </c>
      <c r="BA9203" s="73">
        <f t="shared" si="5158"/>
        <v>279.47000000000003</v>
      </c>
      <c r="BB9203" s="73">
        <f t="shared" si="5158"/>
        <v>279.47000000000003</v>
      </c>
      <c r="BC9203" s="73">
        <f t="shared" si="5158"/>
        <v>279.47000000000003</v>
      </c>
      <c r="BD9203" s="73">
        <f t="shared" si="5158"/>
        <v>279.47000000000003</v>
      </c>
      <c r="BE9203" s="73">
        <f t="shared" si="5158"/>
        <v>279.47000000000003</v>
      </c>
      <c r="BF9203" s="73">
        <f t="shared" si="5158"/>
        <v>279.47000000000003</v>
      </c>
      <c r="BG9203" s="73">
        <f t="shared" si="5158"/>
        <v>279.47000000000003</v>
      </c>
      <c r="BH9203" s="73">
        <f t="shared" si="5158"/>
        <v>279.47000000000003</v>
      </c>
      <c r="BI9203" s="73">
        <f t="shared" si="5158"/>
        <v>279.47000000000003</v>
      </c>
      <c r="BJ9203" s="73">
        <f t="shared" si="5158"/>
        <v>279.47000000000003</v>
      </c>
      <c r="BK9203" s="73">
        <f t="shared" si="5158"/>
        <v>279.47000000000003</v>
      </c>
      <c r="BL9203" s="73">
        <f t="shared" si="5158"/>
        <v>279.47000000000003</v>
      </c>
      <c r="BM9203" s="73">
        <f t="shared" si="5158"/>
        <v>279.47000000000003</v>
      </c>
      <c r="BN9203" s="73">
        <f t="shared" si="5158"/>
        <v>279.47000000000003</v>
      </c>
      <c r="BO9203" s="73">
        <f t="shared" si="5158"/>
        <v>279.47000000000003</v>
      </c>
      <c r="BP9203" s="73">
        <f t="shared" si="5158"/>
        <v>279.47000000000003</v>
      </c>
      <c r="BQ9203" s="73">
        <f t="shared" si="5158"/>
        <v>279.47000000000003</v>
      </c>
      <c r="BR9203" s="73">
        <f t="shared" ref="BR9203:EC9203" si="5159">(BQ9203+$F$9100*$F$9102*($F$55/$F$9101*BQ9202+$F$55/$F$9101*BQ9204))/(1+$F$9100*$F$9102*($F$55/$F$9101+$F$55/$F$9101))</f>
        <v>279.47000000000003</v>
      </c>
      <c r="BS9203" s="73">
        <f t="shared" si="5159"/>
        <v>279.47000000000003</v>
      </c>
      <c r="BT9203" s="73">
        <f t="shared" si="5159"/>
        <v>279.47000000000003</v>
      </c>
      <c r="BU9203" s="73">
        <f t="shared" si="5159"/>
        <v>279.47000000000003</v>
      </c>
      <c r="BV9203" s="73">
        <f t="shared" si="5159"/>
        <v>279.47000000000003</v>
      </c>
      <c r="BW9203" s="73">
        <f t="shared" si="5159"/>
        <v>279.47000000000003</v>
      </c>
      <c r="BX9203" s="73">
        <f t="shared" si="5159"/>
        <v>279.47000000000003</v>
      </c>
      <c r="BY9203" s="73">
        <f t="shared" si="5159"/>
        <v>279.47000000000003</v>
      </c>
      <c r="BZ9203" s="73">
        <f t="shared" si="5159"/>
        <v>279.47000000000003</v>
      </c>
      <c r="CA9203" s="73">
        <f t="shared" si="5159"/>
        <v>279.47000000000003</v>
      </c>
      <c r="CB9203" s="73">
        <f t="shared" si="5159"/>
        <v>279.47000000000003</v>
      </c>
      <c r="CC9203" s="73">
        <f t="shared" si="5159"/>
        <v>279.47000000000003</v>
      </c>
      <c r="CD9203" s="73">
        <f t="shared" si="5159"/>
        <v>279.47000000000003</v>
      </c>
      <c r="CE9203" s="73">
        <f t="shared" si="5159"/>
        <v>279.47000000000003</v>
      </c>
      <c r="CF9203" s="73">
        <f t="shared" si="5159"/>
        <v>279.47000000000003</v>
      </c>
      <c r="CG9203" s="73">
        <f t="shared" si="5159"/>
        <v>279.47000000000003</v>
      </c>
      <c r="CH9203" s="73">
        <f t="shared" si="5159"/>
        <v>279.47000000000003</v>
      </c>
      <c r="CI9203" s="73">
        <f t="shared" si="5159"/>
        <v>279.47000000000003</v>
      </c>
      <c r="CJ9203" s="73">
        <f t="shared" si="5159"/>
        <v>279.47000000000003</v>
      </c>
      <c r="CK9203" s="73">
        <f t="shared" si="5159"/>
        <v>279.47000000000003</v>
      </c>
      <c r="CL9203" s="73">
        <f t="shared" si="5159"/>
        <v>279.47000000000003</v>
      </c>
      <c r="CM9203" s="73">
        <f t="shared" si="5159"/>
        <v>279.47000000000003</v>
      </c>
      <c r="CN9203" s="73">
        <f t="shared" si="5159"/>
        <v>279.47000000000003</v>
      </c>
      <c r="CO9203" s="73">
        <f t="shared" si="5159"/>
        <v>279.47000000000003</v>
      </c>
      <c r="CP9203" s="73">
        <f t="shared" si="5159"/>
        <v>279.47000000000003</v>
      </c>
      <c r="CQ9203" s="73">
        <f t="shared" si="5159"/>
        <v>279.47000000000003</v>
      </c>
      <c r="CR9203" s="73">
        <f t="shared" si="5159"/>
        <v>279.47000000000003</v>
      </c>
      <c r="CS9203" s="73">
        <f t="shared" si="5159"/>
        <v>279.47000000000003</v>
      </c>
      <c r="CT9203" s="73">
        <f t="shared" si="5159"/>
        <v>279.47000000000003</v>
      </c>
      <c r="CU9203" s="73">
        <f t="shared" si="5159"/>
        <v>279.47000000000003</v>
      </c>
      <c r="CV9203" s="73">
        <f t="shared" si="5159"/>
        <v>279.47000000000003</v>
      </c>
      <c r="CW9203" s="73">
        <f t="shared" si="5159"/>
        <v>279.47000000000003</v>
      </c>
      <c r="CX9203" s="73">
        <f t="shared" si="5159"/>
        <v>279.47000000000003</v>
      </c>
      <c r="CY9203" s="73">
        <f t="shared" si="5159"/>
        <v>279.47000000000003</v>
      </c>
      <c r="CZ9203" s="73">
        <f t="shared" si="5159"/>
        <v>279.47000000000003</v>
      </c>
      <c r="DA9203" s="73">
        <f t="shared" si="5159"/>
        <v>279.47000000000003</v>
      </c>
      <c r="DB9203" s="73">
        <f t="shared" si="5159"/>
        <v>279.47000000000003</v>
      </c>
      <c r="DC9203" s="73">
        <f t="shared" si="5159"/>
        <v>279.47000000000003</v>
      </c>
      <c r="DD9203" s="73">
        <f t="shared" si="5159"/>
        <v>279.47000000000003</v>
      </c>
      <c r="DE9203" s="73">
        <f t="shared" si="5159"/>
        <v>279.47000000000003</v>
      </c>
      <c r="DF9203" s="73">
        <f t="shared" si="5159"/>
        <v>279.47000000000003</v>
      </c>
      <c r="DG9203" s="73">
        <f t="shared" si="5159"/>
        <v>279.47000000000003</v>
      </c>
      <c r="DH9203" s="73">
        <f t="shared" si="5159"/>
        <v>279.47000000000003</v>
      </c>
      <c r="DI9203" s="73">
        <f t="shared" si="5159"/>
        <v>279.47000000000003</v>
      </c>
      <c r="DJ9203" s="73">
        <f t="shared" si="5159"/>
        <v>279.47000000000003</v>
      </c>
      <c r="DK9203" s="73">
        <f t="shared" si="5159"/>
        <v>279.47000000000003</v>
      </c>
      <c r="DL9203" s="73">
        <f t="shared" si="5159"/>
        <v>279.47000000000003</v>
      </c>
      <c r="DM9203" s="73">
        <f t="shared" si="5159"/>
        <v>279.47000000000003</v>
      </c>
      <c r="DN9203" s="73">
        <f t="shared" si="5159"/>
        <v>279.47000000000003</v>
      </c>
      <c r="DO9203" s="73">
        <f t="shared" si="5159"/>
        <v>279.47000000000003</v>
      </c>
      <c r="DP9203" s="73">
        <f t="shared" si="5159"/>
        <v>279.47000000000003</v>
      </c>
      <c r="DQ9203" s="73">
        <f t="shared" si="5159"/>
        <v>279.47000000000003</v>
      </c>
      <c r="DR9203" s="73">
        <f t="shared" si="5159"/>
        <v>279.47000000000003</v>
      </c>
      <c r="DS9203" s="73">
        <f t="shared" si="5159"/>
        <v>279.47000000000003</v>
      </c>
      <c r="DT9203" s="73">
        <f t="shared" si="5159"/>
        <v>279.47000000000003</v>
      </c>
      <c r="DU9203" s="73">
        <f t="shared" si="5159"/>
        <v>279.47000000000003</v>
      </c>
      <c r="DV9203" s="73">
        <f t="shared" si="5159"/>
        <v>279.47000000000003</v>
      </c>
      <c r="DW9203" s="73">
        <f t="shared" si="5159"/>
        <v>279.47000000000003</v>
      </c>
      <c r="DX9203" s="73">
        <f t="shared" si="5159"/>
        <v>279.47000000000003</v>
      </c>
      <c r="DY9203" s="73">
        <f t="shared" si="5159"/>
        <v>279.47000000000003</v>
      </c>
      <c r="DZ9203" s="73">
        <f t="shared" si="5159"/>
        <v>279.47000000000003</v>
      </c>
      <c r="EA9203" s="73">
        <f t="shared" si="5159"/>
        <v>279.47000000000003</v>
      </c>
      <c r="EB9203" s="73">
        <f t="shared" si="5159"/>
        <v>279.47000000000003</v>
      </c>
      <c r="EC9203" s="73">
        <f t="shared" si="5159"/>
        <v>279.47000000000003</v>
      </c>
      <c r="ED9203" s="73">
        <f t="shared" ref="ED9203:GO9203" si="5160">(EC9203+$F$9100*$F$9102*($F$55/$F$9101*EC9202+$F$55/$F$9101*EC9204))/(1+$F$9100*$F$9102*($F$55/$F$9101+$F$55/$F$9101))</f>
        <v>279.47000000000003</v>
      </c>
      <c r="EE9203" s="73">
        <f t="shared" si="5160"/>
        <v>279.47000000000003</v>
      </c>
      <c r="EF9203" s="73">
        <f t="shared" si="5160"/>
        <v>279.47000000000003</v>
      </c>
      <c r="EG9203" s="73">
        <f t="shared" si="5160"/>
        <v>279.47000000000003</v>
      </c>
      <c r="EH9203" s="73">
        <f t="shared" si="5160"/>
        <v>279.47000000000003</v>
      </c>
      <c r="EI9203" s="73">
        <f t="shared" si="5160"/>
        <v>279.47000000000003</v>
      </c>
      <c r="EJ9203" s="73">
        <f t="shared" si="5160"/>
        <v>279.47000000000003</v>
      </c>
      <c r="EK9203" s="73">
        <f t="shared" si="5160"/>
        <v>279.47000000000003</v>
      </c>
      <c r="EL9203" s="73">
        <f t="shared" si="5160"/>
        <v>279.47000000000003</v>
      </c>
      <c r="EM9203" s="73">
        <f t="shared" si="5160"/>
        <v>279.47000000000003</v>
      </c>
      <c r="EN9203" s="73">
        <f t="shared" si="5160"/>
        <v>279.47000000000003</v>
      </c>
      <c r="EO9203" s="73">
        <f t="shared" si="5160"/>
        <v>279.47000000000003</v>
      </c>
      <c r="EP9203" s="73">
        <f t="shared" si="5160"/>
        <v>279.47000000000003</v>
      </c>
      <c r="EQ9203" s="73">
        <f t="shared" si="5160"/>
        <v>279.47000000000003</v>
      </c>
      <c r="ER9203" s="73">
        <f t="shared" si="5160"/>
        <v>279.47000000000003</v>
      </c>
      <c r="ES9203" s="73">
        <f t="shared" si="5160"/>
        <v>279.47000000000003</v>
      </c>
      <c r="ET9203" s="73">
        <f t="shared" si="5160"/>
        <v>279.47000000000003</v>
      </c>
      <c r="EU9203" s="73">
        <f t="shared" si="5160"/>
        <v>279.47000000000003</v>
      </c>
      <c r="EV9203" s="73">
        <f t="shared" si="5160"/>
        <v>279.47000000000003</v>
      </c>
      <c r="EW9203" s="73">
        <f t="shared" si="5160"/>
        <v>279.47000000000003</v>
      </c>
      <c r="EX9203" s="73">
        <f t="shared" si="5160"/>
        <v>279.47000000000003</v>
      </c>
      <c r="EY9203" s="73">
        <f t="shared" si="5160"/>
        <v>279.47000000000003</v>
      </c>
      <c r="EZ9203" s="73">
        <f t="shared" si="5160"/>
        <v>279.47000000000003</v>
      </c>
      <c r="FA9203" s="73">
        <f t="shared" si="5160"/>
        <v>279.47000000000003</v>
      </c>
      <c r="FB9203" s="73">
        <f t="shared" si="5160"/>
        <v>279.47000000000003</v>
      </c>
      <c r="FC9203" s="73">
        <f t="shared" si="5160"/>
        <v>279.47000000000003</v>
      </c>
      <c r="FD9203" s="73">
        <f t="shared" si="5160"/>
        <v>279.47000000000003</v>
      </c>
      <c r="FE9203" s="73">
        <f t="shared" si="5160"/>
        <v>279.47000000000003</v>
      </c>
      <c r="FF9203" s="73">
        <f t="shared" si="5160"/>
        <v>279.47000000000003</v>
      </c>
      <c r="FG9203" s="73">
        <f t="shared" si="5160"/>
        <v>279.47000000000003</v>
      </c>
      <c r="FH9203" s="73">
        <f t="shared" si="5160"/>
        <v>279.47000000000003</v>
      </c>
      <c r="FI9203" s="73">
        <f t="shared" si="5160"/>
        <v>279.47000000000003</v>
      </c>
      <c r="FJ9203" s="73">
        <f t="shared" si="5160"/>
        <v>279.47000000000003</v>
      </c>
      <c r="FK9203" s="73">
        <f t="shared" si="5160"/>
        <v>279.47000000000003</v>
      </c>
      <c r="FL9203" s="73">
        <f t="shared" si="5160"/>
        <v>279.47000000000003</v>
      </c>
      <c r="FM9203" s="73">
        <f t="shared" si="5160"/>
        <v>279.47000000000003</v>
      </c>
      <c r="FN9203" s="73">
        <f t="shared" si="5160"/>
        <v>279.47000000000003</v>
      </c>
      <c r="FO9203" s="73">
        <f t="shared" si="5160"/>
        <v>279.47000000000003</v>
      </c>
      <c r="FP9203" s="73">
        <f t="shared" si="5160"/>
        <v>279.47000000000003</v>
      </c>
      <c r="FQ9203" s="73">
        <f t="shared" si="5160"/>
        <v>279.47000000000003</v>
      </c>
      <c r="FR9203" s="73">
        <f t="shared" si="5160"/>
        <v>279.47000000000003</v>
      </c>
      <c r="FS9203" s="73">
        <f t="shared" si="5160"/>
        <v>279.47000000000003</v>
      </c>
      <c r="FT9203" s="73">
        <f t="shared" si="5160"/>
        <v>279.47000000000003</v>
      </c>
      <c r="FU9203" s="73">
        <f t="shared" si="5160"/>
        <v>279.47000000000003</v>
      </c>
      <c r="FV9203" s="73">
        <f t="shared" si="5160"/>
        <v>279.47000000000003</v>
      </c>
      <c r="FW9203" s="73">
        <f t="shared" si="5160"/>
        <v>279.47000000000003</v>
      </c>
      <c r="FX9203" s="73">
        <f t="shared" si="5160"/>
        <v>279.47000000000003</v>
      </c>
      <c r="FY9203" s="73">
        <f t="shared" si="5160"/>
        <v>279.47000000000003</v>
      </c>
      <c r="FZ9203" s="73">
        <f t="shared" si="5160"/>
        <v>279.47000000000003</v>
      </c>
      <c r="GA9203" s="73">
        <f t="shared" si="5160"/>
        <v>279.47000000000003</v>
      </c>
      <c r="GB9203" s="73">
        <f t="shared" si="5160"/>
        <v>279.47000000000003</v>
      </c>
      <c r="GC9203" s="73">
        <f t="shared" si="5160"/>
        <v>279.47000000000003</v>
      </c>
      <c r="GD9203" s="73">
        <f t="shared" si="5160"/>
        <v>279.47000000000003</v>
      </c>
      <c r="GE9203" s="73">
        <f t="shared" si="5160"/>
        <v>279.47000000000003</v>
      </c>
      <c r="GF9203" s="73">
        <f t="shared" si="5160"/>
        <v>279.47000000000003</v>
      </c>
      <c r="GG9203" s="73">
        <f t="shared" si="5160"/>
        <v>279.47000000000003</v>
      </c>
      <c r="GH9203" s="73">
        <f t="shared" si="5160"/>
        <v>279.47000000000003</v>
      </c>
      <c r="GI9203" s="73">
        <f t="shared" si="5160"/>
        <v>279.47000000000003</v>
      </c>
      <c r="GJ9203" s="73">
        <f t="shared" si="5160"/>
        <v>279.47000000000003</v>
      </c>
      <c r="GK9203" s="73">
        <f t="shared" si="5160"/>
        <v>279.47000000000003</v>
      </c>
      <c r="GL9203" s="73">
        <f t="shared" si="5160"/>
        <v>279.47000000000003</v>
      </c>
      <c r="GM9203" s="73">
        <f t="shared" si="5160"/>
        <v>279.47000000000003</v>
      </c>
      <c r="GN9203" s="73">
        <f t="shared" si="5160"/>
        <v>279.47000000000003</v>
      </c>
      <c r="GO9203" s="73">
        <f t="shared" si="5160"/>
        <v>279.47000000000003</v>
      </c>
      <c r="GP9203" s="73">
        <f t="shared" ref="GP9203:JA9203" si="5161">(GO9203+$F$9100*$F$9102*($F$55/$F$9101*GO9202+$F$55/$F$9101*GO9204))/(1+$F$9100*$F$9102*($F$55/$F$9101+$F$55/$F$9101))</f>
        <v>279.47000000000003</v>
      </c>
      <c r="GQ9203" s="73">
        <f t="shared" si="5161"/>
        <v>279.47000000000003</v>
      </c>
      <c r="GR9203" s="73">
        <f t="shared" si="5161"/>
        <v>279.47000000000003</v>
      </c>
      <c r="GS9203" s="73">
        <f t="shared" si="5161"/>
        <v>279.47000000000003</v>
      </c>
      <c r="GT9203" s="73">
        <f t="shared" si="5161"/>
        <v>279.47000000000003</v>
      </c>
      <c r="GU9203" s="73">
        <f t="shared" si="5161"/>
        <v>279.47000000000003</v>
      </c>
      <c r="GV9203" s="73">
        <f t="shared" si="5161"/>
        <v>279.47000000000003</v>
      </c>
      <c r="GW9203" s="73">
        <f t="shared" si="5161"/>
        <v>279.47000000000003</v>
      </c>
      <c r="GX9203" s="73">
        <f t="shared" si="5161"/>
        <v>279.47000000000003</v>
      </c>
      <c r="GY9203" s="73">
        <f t="shared" si="5161"/>
        <v>279.47000000000003</v>
      </c>
      <c r="GZ9203" s="73">
        <f t="shared" si="5161"/>
        <v>279.47000000000003</v>
      </c>
      <c r="HA9203" s="73">
        <f t="shared" si="5161"/>
        <v>279.47000000000003</v>
      </c>
      <c r="HB9203" s="73">
        <f t="shared" si="5161"/>
        <v>279.47000000000003</v>
      </c>
      <c r="HC9203" s="73">
        <f t="shared" si="5161"/>
        <v>279.47000000000003</v>
      </c>
      <c r="HD9203" s="73">
        <f t="shared" si="5161"/>
        <v>279.47000000000003</v>
      </c>
      <c r="HE9203" s="73">
        <f t="shared" si="5161"/>
        <v>279.47000000000003</v>
      </c>
      <c r="HF9203" s="73">
        <f t="shared" si="5161"/>
        <v>279.47000000000003</v>
      </c>
      <c r="HG9203" s="73">
        <f t="shared" si="5161"/>
        <v>279.47000000000003</v>
      </c>
      <c r="HH9203" s="73">
        <f t="shared" si="5161"/>
        <v>279.47000000000003</v>
      </c>
      <c r="HI9203" s="73">
        <f t="shared" si="5161"/>
        <v>279.47000000000003</v>
      </c>
      <c r="HJ9203" s="73">
        <f t="shared" si="5161"/>
        <v>279.47000000000003</v>
      </c>
      <c r="HK9203" s="73">
        <f t="shared" si="5161"/>
        <v>279.47000000000003</v>
      </c>
      <c r="HL9203" s="73">
        <f t="shared" si="5161"/>
        <v>279.47000000000003</v>
      </c>
      <c r="HM9203" s="73">
        <f t="shared" si="5161"/>
        <v>279.47000000000003</v>
      </c>
      <c r="HN9203" s="73">
        <f t="shared" si="5161"/>
        <v>279.47000000000003</v>
      </c>
      <c r="HO9203" s="73">
        <f t="shared" si="5161"/>
        <v>279.47000000000003</v>
      </c>
      <c r="HP9203" s="73">
        <f t="shared" si="5161"/>
        <v>279.47000000000003</v>
      </c>
      <c r="HQ9203" s="73">
        <f t="shared" si="5161"/>
        <v>279.47000000000003</v>
      </c>
      <c r="HR9203" s="73">
        <f t="shared" si="5161"/>
        <v>279.47000000000003</v>
      </c>
      <c r="HS9203" s="73">
        <f t="shared" si="5161"/>
        <v>279.47000000000003</v>
      </c>
      <c r="HT9203" s="73">
        <f t="shared" si="5161"/>
        <v>279.47000000000003</v>
      </c>
      <c r="HU9203" s="73">
        <f t="shared" si="5161"/>
        <v>279.47000000000003</v>
      </c>
      <c r="HV9203" s="73">
        <f t="shared" si="5161"/>
        <v>279.47000000000003</v>
      </c>
      <c r="HW9203" s="73">
        <f t="shared" si="5161"/>
        <v>279.47000000000003</v>
      </c>
      <c r="HX9203" s="73">
        <f t="shared" si="5161"/>
        <v>279.47000000000003</v>
      </c>
      <c r="HY9203" s="73">
        <f t="shared" si="5161"/>
        <v>279.47000000000003</v>
      </c>
      <c r="HZ9203" s="73">
        <f t="shared" si="5161"/>
        <v>279.47000000000003</v>
      </c>
      <c r="IA9203" s="73">
        <f t="shared" si="5161"/>
        <v>279.47000000000003</v>
      </c>
      <c r="IB9203" s="73">
        <f t="shared" si="5161"/>
        <v>279.47000000000003</v>
      </c>
      <c r="IC9203" s="73">
        <f t="shared" si="5161"/>
        <v>279.47000000000003</v>
      </c>
      <c r="ID9203" s="73">
        <f t="shared" si="5161"/>
        <v>279.47000000000003</v>
      </c>
      <c r="IE9203" s="73">
        <f t="shared" si="5161"/>
        <v>279.47000000000003</v>
      </c>
      <c r="IF9203" s="73">
        <f t="shared" si="5161"/>
        <v>279.47000000000003</v>
      </c>
      <c r="IG9203" s="73">
        <f t="shared" si="5161"/>
        <v>279.47000000000003</v>
      </c>
      <c r="IH9203" s="73">
        <f t="shared" si="5161"/>
        <v>279.47000000000003</v>
      </c>
      <c r="II9203" s="73">
        <f t="shared" si="5161"/>
        <v>279.47000000000003</v>
      </c>
      <c r="IJ9203" s="73">
        <f t="shared" si="5161"/>
        <v>279.47000000000003</v>
      </c>
      <c r="IK9203" s="73">
        <f t="shared" si="5161"/>
        <v>279.47000000000003</v>
      </c>
      <c r="IL9203" s="73">
        <f t="shared" si="5161"/>
        <v>279.47000000000003</v>
      </c>
      <c r="IM9203" s="73">
        <f t="shared" si="5161"/>
        <v>279.47000000000003</v>
      </c>
      <c r="IN9203" s="73">
        <f t="shared" si="5161"/>
        <v>279.47000000000003</v>
      </c>
      <c r="IO9203" s="73">
        <f t="shared" si="5161"/>
        <v>279.47000000000003</v>
      </c>
      <c r="IP9203" s="73">
        <f t="shared" si="5161"/>
        <v>279.47000000000003</v>
      </c>
      <c r="IQ9203" s="73">
        <f t="shared" si="5161"/>
        <v>279.47000000000003</v>
      </c>
      <c r="IR9203" s="73">
        <f t="shared" si="5161"/>
        <v>279.47000000000003</v>
      </c>
      <c r="IS9203" s="73">
        <f t="shared" si="5161"/>
        <v>279.47000000000003</v>
      </c>
      <c r="IT9203" s="73">
        <f t="shared" si="5161"/>
        <v>279.47000000000003</v>
      </c>
      <c r="IU9203" s="73">
        <f t="shared" si="5161"/>
        <v>279.47000000000003</v>
      </c>
      <c r="IV9203" s="73">
        <f t="shared" si="5161"/>
        <v>279.47000000000003</v>
      </c>
      <c r="IW9203" s="73">
        <f t="shared" si="5161"/>
        <v>279.47000000000003</v>
      </c>
      <c r="IX9203" s="73">
        <f t="shared" si="5161"/>
        <v>279.47000000000003</v>
      </c>
      <c r="IY9203" s="73">
        <f t="shared" si="5161"/>
        <v>279.47000000000003</v>
      </c>
      <c r="IZ9203" s="73">
        <f t="shared" si="5161"/>
        <v>279.47000000000003</v>
      </c>
      <c r="JA9203" s="73">
        <f t="shared" si="5161"/>
        <v>279.47000000000003</v>
      </c>
      <c r="JB9203" s="73">
        <f t="shared" ref="JB9203:KG9203" si="5162">(JA9203+$F$9100*$F$9102*($F$55/$F$9101*JA9202+$F$55/$F$9101*JA9204))/(1+$F$9100*$F$9102*($F$55/$F$9101+$F$55/$F$9101))</f>
        <v>279.47000000000003</v>
      </c>
      <c r="JC9203" s="73">
        <f t="shared" si="5162"/>
        <v>279.47000000000003</v>
      </c>
      <c r="JD9203" s="73">
        <f t="shared" si="5162"/>
        <v>279.47000000000003</v>
      </c>
      <c r="JE9203" s="73">
        <f t="shared" si="5162"/>
        <v>279.47000000000003</v>
      </c>
      <c r="JF9203" s="73">
        <f t="shared" si="5162"/>
        <v>279.47000000000003</v>
      </c>
      <c r="JG9203" s="73">
        <f t="shared" si="5162"/>
        <v>279.47000000000003</v>
      </c>
      <c r="JH9203" s="73">
        <f t="shared" si="5162"/>
        <v>279.47000000000003</v>
      </c>
      <c r="JI9203" s="73">
        <f t="shared" si="5162"/>
        <v>279.47000000000003</v>
      </c>
      <c r="JJ9203" s="73">
        <f t="shared" si="5162"/>
        <v>279.47000000000003</v>
      </c>
      <c r="JK9203" s="73">
        <f t="shared" si="5162"/>
        <v>279.47000000000003</v>
      </c>
      <c r="JL9203" s="73">
        <f t="shared" si="5162"/>
        <v>279.47000000000003</v>
      </c>
      <c r="JM9203" s="73">
        <f t="shared" si="5162"/>
        <v>279.47000000000003</v>
      </c>
      <c r="JN9203" s="73">
        <f t="shared" si="5162"/>
        <v>279.47000000000003</v>
      </c>
      <c r="JO9203" s="73">
        <f t="shared" si="5162"/>
        <v>279.47000000000003</v>
      </c>
      <c r="JP9203" s="73">
        <f t="shared" si="5162"/>
        <v>279.47000000000003</v>
      </c>
      <c r="JQ9203" s="73">
        <f t="shared" si="5162"/>
        <v>279.47000000000003</v>
      </c>
      <c r="JR9203" s="73">
        <f t="shared" si="5162"/>
        <v>279.47000000000003</v>
      </c>
      <c r="JS9203" s="73">
        <f t="shared" si="5162"/>
        <v>279.47000000000003</v>
      </c>
      <c r="JT9203" s="73">
        <f t="shared" si="5162"/>
        <v>279.47000000000003</v>
      </c>
      <c r="JU9203" s="73">
        <f t="shared" si="5162"/>
        <v>279.47000000000003</v>
      </c>
      <c r="JV9203" s="73">
        <f t="shared" si="5162"/>
        <v>279.47000000000003</v>
      </c>
      <c r="JW9203" s="73">
        <f t="shared" si="5162"/>
        <v>279.47000000000003</v>
      </c>
      <c r="JX9203" s="73">
        <f t="shared" si="5162"/>
        <v>279.47000000000003</v>
      </c>
      <c r="JY9203" s="73">
        <f t="shared" si="5162"/>
        <v>279.47000000000003</v>
      </c>
      <c r="JZ9203" s="73">
        <f t="shared" si="5162"/>
        <v>279.47000000000003</v>
      </c>
      <c r="KA9203" s="73">
        <f t="shared" si="5162"/>
        <v>279.47000000000003</v>
      </c>
      <c r="KB9203" s="73">
        <f t="shared" si="5162"/>
        <v>279.47000000000003</v>
      </c>
      <c r="KC9203" s="73">
        <f t="shared" si="5162"/>
        <v>279.47000000000003</v>
      </c>
      <c r="KD9203" s="73">
        <f t="shared" si="5162"/>
        <v>279.47000000000003</v>
      </c>
      <c r="KE9203" s="73">
        <f t="shared" si="5162"/>
        <v>279.47000000000003</v>
      </c>
      <c r="KF9203" s="73">
        <f t="shared" si="5162"/>
        <v>279.47000000000003</v>
      </c>
      <c r="KG9203" s="73">
        <f t="shared" si="5162"/>
        <v>279.47000000000003</v>
      </c>
      <c r="KH9203">
        <v>279.47000000000003</v>
      </c>
      <c r="KL9203" s="84"/>
      <c r="KP9203" s="84"/>
      <c r="KS9203" s="74"/>
      <c r="KT9203" s="74"/>
      <c r="KU9203" s="16"/>
      <c r="KV9203" s="72"/>
      <c r="KW9203" s="72"/>
      <c r="KX9203" s="16"/>
      <c r="KZ9203" s="16"/>
      <c r="LA9203" s="16"/>
      <c r="LB9203" s="74"/>
      <c r="LC9203" s="74"/>
    </row>
    <row r="9204" spans="2:315" x14ac:dyDescent="0.35">
      <c r="B9204">
        <v>98</v>
      </c>
      <c r="C9204">
        <f t="shared" si="5147"/>
        <v>0.97499999999999998</v>
      </c>
      <c r="E9204" s="92">
        <v>279.47000000000003</v>
      </c>
      <c r="F9204" s="73">
        <f t="shared" ref="F9204:BQ9204" si="5163">(E9204+$F$9100*$F$9102*($F$55/$F$9101*E9203+$F$55/$F$9101*E9205))/(1+$F$9100*$F$9102*($F$55/$F$9101+$F$55/$F$9101))</f>
        <v>279.47000000000003</v>
      </c>
      <c r="G9204" s="73">
        <f t="shared" si="5163"/>
        <v>279.47000000000003</v>
      </c>
      <c r="H9204" s="73">
        <f t="shared" si="5163"/>
        <v>279.47000000000003</v>
      </c>
      <c r="I9204" s="73">
        <f t="shared" si="5163"/>
        <v>279.47000000000003</v>
      </c>
      <c r="J9204" s="73">
        <f t="shared" si="5163"/>
        <v>279.47000000000003</v>
      </c>
      <c r="K9204" s="73">
        <f t="shared" si="5163"/>
        <v>279.47000000000003</v>
      </c>
      <c r="L9204" s="73">
        <f t="shared" si="5163"/>
        <v>279.47000000000003</v>
      </c>
      <c r="M9204" s="73">
        <f t="shared" si="5163"/>
        <v>279.47000000000003</v>
      </c>
      <c r="N9204" s="73">
        <f t="shared" si="5163"/>
        <v>279.47000000000003</v>
      </c>
      <c r="O9204" s="73">
        <f t="shared" si="5163"/>
        <v>279.47000000000003</v>
      </c>
      <c r="P9204" s="73">
        <f t="shared" si="5163"/>
        <v>279.47000000000003</v>
      </c>
      <c r="Q9204" s="73">
        <f t="shared" si="5163"/>
        <v>279.47000000000003</v>
      </c>
      <c r="R9204" s="73">
        <f t="shared" si="5163"/>
        <v>279.47000000000003</v>
      </c>
      <c r="S9204" s="73">
        <f t="shared" si="5163"/>
        <v>279.47000000000003</v>
      </c>
      <c r="T9204" s="73">
        <f t="shared" si="5163"/>
        <v>279.47000000000003</v>
      </c>
      <c r="U9204" s="73">
        <f t="shared" si="5163"/>
        <v>279.47000000000003</v>
      </c>
      <c r="V9204" s="73">
        <f t="shared" si="5163"/>
        <v>279.47000000000003</v>
      </c>
      <c r="W9204" s="73">
        <f t="shared" si="5163"/>
        <v>279.47000000000003</v>
      </c>
      <c r="X9204" s="73">
        <f t="shared" si="5163"/>
        <v>279.47000000000003</v>
      </c>
      <c r="Y9204" s="73">
        <f t="shared" si="5163"/>
        <v>279.47000000000003</v>
      </c>
      <c r="Z9204" s="73">
        <f t="shared" si="5163"/>
        <v>279.47000000000003</v>
      </c>
      <c r="AA9204" s="73">
        <f t="shared" si="5163"/>
        <v>279.47000000000003</v>
      </c>
      <c r="AB9204" s="73">
        <f t="shared" si="5163"/>
        <v>279.47000000000003</v>
      </c>
      <c r="AC9204" s="73">
        <f t="shared" si="5163"/>
        <v>279.47000000000003</v>
      </c>
      <c r="AD9204" s="73">
        <f t="shared" si="5163"/>
        <v>279.47000000000003</v>
      </c>
      <c r="AE9204" s="73">
        <f t="shared" si="5163"/>
        <v>279.47000000000003</v>
      </c>
      <c r="AF9204" s="73">
        <f t="shared" si="5163"/>
        <v>279.47000000000003</v>
      </c>
      <c r="AG9204" s="73">
        <f t="shared" si="5163"/>
        <v>279.47000000000003</v>
      </c>
      <c r="AH9204" s="73">
        <f t="shared" si="5163"/>
        <v>279.47000000000003</v>
      </c>
      <c r="AI9204" s="73">
        <f t="shared" si="5163"/>
        <v>279.47000000000003</v>
      </c>
      <c r="AJ9204" s="73">
        <f t="shared" si="5163"/>
        <v>279.47000000000003</v>
      </c>
      <c r="AK9204" s="73">
        <f t="shared" si="5163"/>
        <v>279.47000000000003</v>
      </c>
      <c r="AL9204" s="73">
        <f t="shared" si="5163"/>
        <v>279.47000000000003</v>
      </c>
      <c r="AM9204" s="73">
        <f t="shared" si="5163"/>
        <v>279.47000000000003</v>
      </c>
      <c r="AN9204" s="73">
        <f t="shared" si="5163"/>
        <v>279.47000000000003</v>
      </c>
      <c r="AO9204" s="73">
        <f t="shared" si="5163"/>
        <v>279.47000000000003</v>
      </c>
      <c r="AP9204" s="73">
        <f t="shared" si="5163"/>
        <v>279.47000000000003</v>
      </c>
      <c r="AQ9204" s="73">
        <f t="shared" si="5163"/>
        <v>279.47000000000003</v>
      </c>
      <c r="AR9204" s="73">
        <f t="shared" si="5163"/>
        <v>279.47000000000003</v>
      </c>
      <c r="AS9204" s="73">
        <f t="shared" si="5163"/>
        <v>279.47000000000003</v>
      </c>
      <c r="AT9204" s="73">
        <f t="shared" si="5163"/>
        <v>279.47000000000003</v>
      </c>
      <c r="AU9204" s="73">
        <f t="shared" si="5163"/>
        <v>279.47000000000003</v>
      </c>
      <c r="AV9204" s="73">
        <f t="shared" si="5163"/>
        <v>279.47000000000003</v>
      </c>
      <c r="AW9204" s="73">
        <f t="shared" si="5163"/>
        <v>279.47000000000003</v>
      </c>
      <c r="AX9204" s="73">
        <f t="shared" si="5163"/>
        <v>279.47000000000003</v>
      </c>
      <c r="AY9204" s="73">
        <f t="shared" si="5163"/>
        <v>279.47000000000003</v>
      </c>
      <c r="AZ9204" s="73">
        <f t="shared" si="5163"/>
        <v>279.47000000000003</v>
      </c>
      <c r="BA9204" s="73">
        <f t="shared" si="5163"/>
        <v>279.47000000000003</v>
      </c>
      <c r="BB9204" s="73">
        <f t="shared" si="5163"/>
        <v>279.47000000000003</v>
      </c>
      <c r="BC9204" s="73">
        <f t="shared" si="5163"/>
        <v>279.47000000000003</v>
      </c>
      <c r="BD9204" s="73">
        <f t="shared" si="5163"/>
        <v>279.47000000000003</v>
      </c>
      <c r="BE9204" s="73">
        <f t="shared" si="5163"/>
        <v>279.47000000000003</v>
      </c>
      <c r="BF9204" s="73">
        <f t="shared" si="5163"/>
        <v>279.47000000000003</v>
      </c>
      <c r="BG9204" s="73">
        <f t="shared" si="5163"/>
        <v>279.47000000000003</v>
      </c>
      <c r="BH9204" s="73">
        <f t="shared" si="5163"/>
        <v>279.47000000000003</v>
      </c>
      <c r="BI9204" s="73">
        <f t="shared" si="5163"/>
        <v>279.47000000000003</v>
      </c>
      <c r="BJ9204" s="73">
        <f t="shared" si="5163"/>
        <v>279.47000000000003</v>
      </c>
      <c r="BK9204" s="73">
        <f t="shared" si="5163"/>
        <v>279.47000000000003</v>
      </c>
      <c r="BL9204" s="73">
        <f t="shared" si="5163"/>
        <v>279.47000000000003</v>
      </c>
      <c r="BM9204" s="73">
        <f t="shared" si="5163"/>
        <v>279.47000000000003</v>
      </c>
      <c r="BN9204" s="73">
        <f t="shared" si="5163"/>
        <v>279.47000000000003</v>
      </c>
      <c r="BO9204" s="73">
        <f t="shared" si="5163"/>
        <v>279.47000000000003</v>
      </c>
      <c r="BP9204" s="73">
        <f t="shared" si="5163"/>
        <v>279.47000000000003</v>
      </c>
      <c r="BQ9204" s="73">
        <f t="shared" si="5163"/>
        <v>279.47000000000003</v>
      </c>
      <c r="BR9204" s="73">
        <f t="shared" ref="BR9204:EC9204" si="5164">(BQ9204+$F$9100*$F$9102*($F$55/$F$9101*BQ9203+$F$55/$F$9101*BQ9205))/(1+$F$9100*$F$9102*($F$55/$F$9101+$F$55/$F$9101))</f>
        <v>279.47000000000003</v>
      </c>
      <c r="BS9204" s="73">
        <f t="shared" si="5164"/>
        <v>279.47000000000003</v>
      </c>
      <c r="BT9204" s="73">
        <f t="shared" si="5164"/>
        <v>279.47000000000003</v>
      </c>
      <c r="BU9204" s="73">
        <f t="shared" si="5164"/>
        <v>279.47000000000003</v>
      </c>
      <c r="BV9204" s="73">
        <f t="shared" si="5164"/>
        <v>279.47000000000003</v>
      </c>
      <c r="BW9204" s="73">
        <f t="shared" si="5164"/>
        <v>279.47000000000003</v>
      </c>
      <c r="BX9204" s="73">
        <f t="shared" si="5164"/>
        <v>279.47000000000003</v>
      </c>
      <c r="BY9204" s="73">
        <f t="shared" si="5164"/>
        <v>279.47000000000003</v>
      </c>
      <c r="BZ9204" s="73">
        <f t="shared" si="5164"/>
        <v>279.47000000000003</v>
      </c>
      <c r="CA9204" s="73">
        <f t="shared" si="5164"/>
        <v>279.47000000000003</v>
      </c>
      <c r="CB9204" s="73">
        <f t="shared" si="5164"/>
        <v>279.47000000000003</v>
      </c>
      <c r="CC9204" s="73">
        <f t="shared" si="5164"/>
        <v>279.47000000000003</v>
      </c>
      <c r="CD9204" s="73">
        <f t="shared" si="5164"/>
        <v>279.47000000000003</v>
      </c>
      <c r="CE9204" s="73">
        <f t="shared" si="5164"/>
        <v>279.47000000000003</v>
      </c>
      <c r="CF9204" s="73">
        <f t="shared" si="5164"/>
        <v>279.47000000000003</v>
      </c>
      <c r="CG9204" s="73">
        <f t="shared" si="5164"/>
        <v>279.47000000000003</v>
      </c>
      <c r="CH9204" s="73">
        <f t="shared" si="5164"/>
        <v>279.47000000000003</v>
      </c>
      <c r="CI9204" s="73">
        <f t="shared" si="5164"/>
        <v>279.47000000000003</v>
      </c>
      <c r="CJ9204" s="73">
        <f t="shared" si="5164"/>
        <v>279.47000000000003</v>
      </c>
      <c r="CK9204" s="73">
        <f t="shared" si="5164"/>
        <v>279.47000000000003</v>
      </c>
      <c r="CL9204" s="73">
        <f t="shared" si="5164"/>
        <v>279.47000000000003</v>
      </c>
      <c r="CM9204" s="73">
        <f t="shared" si="5164"/>
        <v>279.47000000000003</v>
      </c>
      <c r="CN9204" s="73">
        <f t="shared" si="5164"/>
        <v>279.47000000000003</v>
      </c>
      <c r="CO9204" s="73">
        <f t="shared" si="5164"/>
        <v>279.47000000000003</v>
      </c>
      <c r="CP9204" s="73">
        <f t="shared" si="5164"/>
        <v>279.47000000000003</v>
      </c>
      <c r="CQ9204" s="73">
        <f t="shared" si="5164"/>
        <v>279.47000000000003</v>
      </c>
      <c r="CR9204" s="73">
        <f t="shared" si="5164"/>
        <v>279.47000000000003</v>
      </c>
      <c r="CS9204" s="73">
        <f t="shared" si="5164"/>
        <v>279.47000000000003</v>
      </c>
      <c r="CT9204" s="73">
        <f t="shared" si="5164"/>
        <v>279.47000000000003</v>
      </c>
      <c r="CU9204" s="73">
        <f t="shared" si="5164"/>
        <v>279.47000000000003</v>
      </c>
      <c r="CV9204" s="73">
        <f t="shared" si="5164"/>
        <v>279.47000000000003</v>
      </c>
      <c r="CW9204" s="73">
        <f t="shared" si="5164"/>
        <v>279.47000000000003</v>
      </c>
      <c r="CX9204" s="73">
        <f t="shared" si="5164"/>
        <v>279.47000000000003</v>
      </c>
      <c r="CY9204" s="73">
        <f t="shared" si="5164"/>
        <v>279.47000000000003</v>
      </c>
      <c r="CZ9204" s="73">
        <f t="shared" si="5164"/>
        <v>279.47000000000003</v>
      </c>
      <c r="DA9204" s="73">
        <f t="shared" si="5164"/>
        <v>279.47000000000003</v>
      </c>
      <c r="DB9204" s="73">
        <f t="shared" si="5164"/>
        <v>279.47000000000003</v>
      </c>
      <c r="DC9204" s="73">
        <f t="shared" si="5164"/>
        <v>279.47000000000003</v>
      </c>
      <c r="DD9204" s="73">
        <f t="shared" si="5164"/>
        <v>279.47000000000003</v>
      </c>
      <c r="DE9204" s="73">
        <f t="shared" si="5164"/>
        <v>279.47000000000003</v>
      </c>
      <c r="DF9204" s="73">
        <f t="shared" si="5164"/>
        <v>279.47000000000003</v>
      </c>
      <c r="DG9204" s="73">
        <f t="shared" si="5164"/>
        <v>279.47000000000003</v>
      </c>
      <c r="DH9204" s="73">
        <f t="shared" si="5164"/>
        <v>279.47000000000003</v>
      </c>
      <c r="DI9204" s="73">
        <f t="shared" si="5164"/>
        <v>279.47000000000003</v>
      </c>
      <c r="DJ9204" s="73">
        <f t="shared" si="5164"/>
        <v>279.47000000000003</v>
      </c>
      <c r="DK9204" s="73">
        <f t="shared" si="5164"/>
        <v>279.47000000000003</v>
      </c>
      <c r="DL9204" s="73">
        <f t="shared" si="5164"/>
        <v>279.47000000000003</v>
      </c>
      <c r="DM9204" s="73">
        <f t="shared" si="5164"/>
        <v>279.47000000000003</v>
      </c>
      <c r="DN9204" s="73">
        <f t="shared" si="5164"/>
        <v>279.47000000000003</v>
      </c>
      <c r="DO9204" s="73">
        <f t="shared" si="5164"/>
        <v>279.47000000000003</v>
      </c>
      <c r="DP9204" s="73">
        <f t="shared" si="5164"/>
        <v>279.47000000000003</v>
      </c>
      <c r="DQ9204" s="73">
        <f t="shared" si="5164"/>
        <v>279.47000000000003</v>
      </c>
      <c r="DR9204" s="73">
        <f t="shared" si="5164"/>
        <v>279.47000000000003</v>
      </c>
      <c r="DS9204" s="73">
        <f t="shared" si="5164"/>
        <v>279.47000000000003</v>
      </c>
      <c r="DT9204" s="73">
        <f t="shared" si="5164"/>
        <v>279.47000000000003</v>
      </c>
      <c r="DU9204" s="73">
        <f t="shared" si="5164"/>
        <v>279.47000000000003</v>
      </c>
      <c r="DV9204" s="73">
        <f t="shared" si="5164"/>
        <v>279.47000000000003</v>
      </c>
      <c r="DW9204" s="73">
        <f t="shared" si="5164"/>
        <v>279.47000000000003</v>
      </c>
      <c r="DX9204" s="73">
        <f t="shared" si="5164"/>
        <v>279.47000000000003</v>
      </c>
      <c r="DY9204" s="73">
        <f t="shared" si="5164"/>
        <v>279.47000000000003</v>
      </c>
      <c r="DZ9204" s="73">
        <f t="shared" si="5164"/>
        <v>279.47000000000003</v>
      </c>
      <c r="EA9204" s="73">
        <f t="shared" si="5164"/>
        <v>279.47000000000003</v>
      </c>
      <c r="EB9204" s="73">
        <f t="shared" si="5164"/>
        <v>279.47000000000003</v>
      </c>
      <c r="EC9204" s="73">
        <f t="shared" si="5164"/>
        <v>279.47000000000003</v>
      </c>
      <c r="ED9204" s="73">
        <f t="shared" ref="ED9204:GO9204" si="5165">(EC9204+$F$9100*$F$9102*($F$55/$F$9101*EC9203+$F$55/$F$9101*EC9205))/(1+$F$9100*$F$9102*($F$55/$F$9101+$F$55/$F$9101))</f>
        <v>279.47000000000003</v>
      </c>
      <c r="EE9204" s="73">
        <f t="shared" si="5165"/>
        <v>279.47000000000003</v>
      </c>
      <c r="EF9204" s="73">
        <f t="shared" si="5165"/>
        <v>279.47000000000003</v>
      </c>
      <c r="EG9204" s="73">
        <f t="shared" si="5165"/>
        <v>279.47000000000003</v>
      </c>
      <c r="EH9204" s="73">
        <f t="shared" si="5165"/>
        <v>279.47000000000003</v>
      </c>
      <c r="EI9204" s="73">
        <f t="shared" si="5165"/>
        <v>279.47000000000003</v>
      </c>
      <c r="EJ9204" s="73">
        <f t="shared" si="5165"/>
        <v>279.47000000000003</v>
      </c>
      <c r="EK9204" s="73">
        <f t="shared" si="5165"/>
        <v>279.47000000000003</v>
      </c>
      <c r="EL9204" s="73">
        <f t="shared" si="5165"/>
        <v>279.47000000000003</v>
      </c>
      <c r="EM9204" s="73">
        <f t="shared" si="5165"/>
        <v>279.47000000000003</v>
      </c>
      <c r="EN9204" s="73">
        <f t="shared" si="5165"/>
        <v>279.47000000000003</v>
      </c>
      <c r="EO9204" s="73">
        <f t="shared" si="5165"/>
        <v>279.47000000000003</v>
      </c>
      <c r="EP9204" s="73">
        <f t="shared" si="5165"/>
        <v>279.47000000000003</v>
      </c>
      <c r="EQ9204" s="73">
        <f t="shared" si="5165"/>
        <v>279.47000000000003</v>
      </c>
      <c r="ER9204" s="73">
        <f t="shared" si="5165"/>
        <v>279.47000000000003</v>
      </c>
      <c r="ES9204" s="73">
        <f t="shared" si="5165"/>
        <v>279.47000000000003</v>
      </c>
      <c r="ET9204" s="73">
        <f t="shared" si="5165"/>
        <v>279.47000000000003</v>
      </c>
      <c r="EU9204" s="73">
        <f t="shared" si="5165"/>
        <v>279.47000000000003</v>
      </c>
      <c r="EV9204" s="73">
        <f t="shared" si="5165"/>
        <v>279.47000000000003</v>
      </c>
      <c r="EW9204" s="73">
        <f t="shared" si="5165"/>
        <v>279.47000000000003</v>
      </c>
      <c r="EX9204" s="73">
        <f t="shared" si="5165"/>
        <v>279.47000000000003</v>
      </c>
      <c r="EY9204" s="73">
        <f t="shared" si="5165"/>
        <v>279.47000000000003</v>
      </c>
      <c r="EZ9204" s="73">
        <f t="shared" si="5165"/>
        <v>279.47000000000003</v>
      </c>
      <c r="FA9204" s="73">
        <f t="shared" si="5165"/>
        <v>279.47000000000003</v>
      </c>
      <c r="FB9204" s="73">
        <f t="shared" si="5165"/>
        <v>279.47000000000003</v>
      </c>
      <c r="FC9204" s="73">
        <f t="shared" si="5165"/>
        <v>279.47000000000003</v>
      </c>
      <c r="FD9204" s="73">
        <f t="shared" si="5165"/>
        <v>279.47000000000003</v>
      </c>
      <c r="FE9204" s="73">
        <f t="shared" si="5165"/>
        <v>279.47000000000003</v>
      </c>
      <c r="FF9204" s="73">
        <f t="shared" si="5165"/>
        <v>279.47000000000003</v>
      </c>
      <c r="FG9204" s="73">
        <f t="shared" si="5165"/>
        <v>279.47000000000003</v>
      </c>
      <c r="FH9204" s="73">
        <f t="shared" si="5165"/>
        <v>279.47000000000003</v>
      </c>
      <c r="FI9204" s="73">
        <f t="shared" si="5165"/>
        <v>279.47000000000003</v>
      </c>
      <c r="FJ9204" s="73">
        <f t="shared" si="5165"/>
        <v>279.47000000000003</v>
      </c>
      <c r="FK9204" s="73">
        <f t="shared" si="5165"/>
        <v>279.47000000000003</v>
      </c>
      <c r="FL9204" s="73">
        <f t="shared" si="5165"/>
        <v>279.47000000000003</v>
      </c>
      <c r="FM9204" s="73">
        <f t="shared" si="5165"/>
        <v>279.47000000000003</v>
      </c>
      <c r="FN9204" s="73">
        <f t="shared" si="5165"/>
        <v>279.47000000000003</v>
      </c>
      <c r="FO9204" s="73">
        <f t="shared" si="5165"/>
        <v>279.47000000000003</v>
      </c>
      <c r="FP9204" s="73">
        <f t="shared" si="5165"/>
        <v>279.47000000000003</v>
      </c>
      <c r="FQ9204" s="73">
        <f t="shared" si="5165"/>
        <v>279.47000000000003</v>
      </c>
      <c r="FR9204" s="73">
        <f t="shared" si="5165"/>
        <v>279.47000000000003</v>
      </c>
      <c r="FS9204" s="73">
        <f t="shared" si="5165"/>
        <v>279.47000000000003</v>
      </c>
      <c r="FT9204" s="73">
        <f t="shared" si="5165"/>
        <v>279.47000000000003</v>
      </c>
      <c r="FU9204" s="73">
        <f t="shared" si="5165"/>
        <v>279.47000000000003</v>
      </c>
      <c r="FV9204" s="73">
        <f t="shared" si="5165"/>
        <v>279.47000000000003</v>
      </c>
      <c r="FW9204" s="73">
        <f t="shared" si="5165"/>
        <v>279.47000000000003</v>
      </c>
      <c r="FX9204" s="73">
        <f t="shared" si="5165"/>
        <v>279.47000000000003</v>
      </c>
      <c r="FY9204" s="73">
        <f t="shared" si="5165"/>
        <v>279.47000000000003</v>
      </c>
      <c r="FZ9204" s="73">
        <f t="shared" si="5165"/>
        <v>279.47000000000003</v>
      </c>
      <c r="GA9204" s="73">
        <f t="shared" si="5165"/>
        <v>279.47000000000003</v>
      </c>
      <c r="GB9204" s="73">
        <f t="shared" si="5165"/>
        <v>279.47000000000003</v>
      </c>
      <c r="GC9204" s="73">
        <f t="shared" si="5165"/>
        <v>279.47000000000003</v>
      </c>
      <c r="GD9204" s="73">
        <f t="shared" si="5165"/>
        <v>279.47000000000003</v>
      </c>
      <c r="GE9204" s="73">
        <f t="shared" si="5165"/>
        <v>279.47000000000003</v>
      </c>
      <c r="GF9204" s="73">
        <f t="shared" si="5165"/>
        <v>279.47000000000003</v>
      </c>
      <c r="GG9204" s="73">
        <f t="shared" si="5165"/>
        <v>279.47000000000003</v>
      </c>
      <c r="GH9204" s="73">
        <f t="shared" si="5165"/>
        <v>279.47000000000003</v>
      </c>
      <c r="GI9204" s="73">
        <f t="shared" si="5165"/>
        <v>279.47000000000003</v>
      </c>
      <c r="GJ9204" s="73">
        <f t="shared" si="5165"/>
        <v>279.47000000000003</v>
      </c>
      <c r="GK9204" s="73">
        <f t="shared" si="5165"/>
        <v>279.47000000000003</v>
      </c>
      <c r="GL9204" s="73">
        <f t="shared" si="5165"/>
        <v>279.47000000000003</v>
      </c>
      <c r="GM9204" s="73">
        <f t="shared" si="5165"/>
        <v>279.47000000000003</v>
      </c>
      <c r="GN9204" s="73">
        <f t="shared" si="5165"/>
        <v>279.47000000000003</v>
      </c>
      <c r="GO9204" s="73">
        <f t="shared" si="5165"/>
        <v>279.47000000000003</v>
      </c>
      <c r="GP9204" s="73">
        <f t="shared" ref="GP9204:JA9204" si="5166">(GO9204+$F$9100*$F$9102*($F$55/$F$9101*GO9203+$F$55/$F$9101*GO9205))/(1+$F$9100*$F$9102*($F$55/$F$9101+$F$55/$F$9101))</f>
        <v>279.47000000000003</v>
      </c>
      <c r="GQ9204" s="73">
        <f t="shared" si="5166"/>
        <v>279.47000000000003</v>
      </c>
      <c r="GR9204" s="73">
        <f t="shared" si="5166"/>
        <v>279.47000000000003</v>
      </c>
      <c r="GS9204" s="73">
        <f t="shared" si="5166"/>
        <v>279.47000000000003</v>
      </c>
      <c r="GT9204" s="73">
        <f t="shared" si="5166"/>
        <v>279.47000000000003</v>
      </c>
      <c r="GU9204" s="73">
        <f t="shared" si="5166"/>
        <v>279.47000000000003</v>
      </c>
      <c r="GV9204" s="73">
        <f t="shared" si="5166"/>
        <v>279.47000000000003</v>
      </c>
      <c r="GW9204" s="73">
        <f t="shared" si="5166"/>
        <v>279.47000000000003</v>
      </c>
      <c r="GX9204" s="73">
        <f t="shared" si="5166"/>
        <v>279.47000000000003</v>
      </c>
      <c r="GY9204" s="73">
        <f t="shared" si="5166"/>
        <v>279.47000000000003</v>
      </c>
      <c r="GZ9204" s="73">
        <f t="shared" si="5166"/>
        <v>279.47000000000003</v>
      </c>
      <c r="HA9204" s="73">
        <f t="shared" si="5166"/>
        <v>279.47000000000003</v>
      </c>
      <c r="HB9204" s="73">
        <f t="shared" si="5166"/>
        <v>279.47000000000003</v>
      </c>
      <c r="HC9204" s="73">
        <f t="shared" si="5166"/>
        <v>279.47000000000003</v>
      </c>
      <c r="HD9204" s="73">
        <f t="shared" si="5166"/>
        <v>279.47000000000003</v>
      </c>
      <c r="HE9204" s="73">
        <f t="shared" si="5166"/>
        <v>279.47000000000003</v>
      </c>
      <c r="HF9204" s="73">
        <f t="shared" si="5166"/>
        <v>279.47000000000003</v>
      </c>
      <c r="HG9204" s="73">
        <f t="shared" si="5166"/>
        <v>279.47000000000003</v>
      </c>
      <c r="HH9204" s="73">
        <f t="shared" si="5166"/>
        <v>279.47000000000003</v>
      </c>
      <c r="HI9204" s="73">
        <f t="shared" si="5166"/>
        <v>279.47000000000003</v>
      </c>
      <c r="HJ9204" s="73">
        <f t="shared" si="5166"/>
        <v>279.47000000000003</v>
      </c>
      <c r="HK9204" s="73">
        <f t="shared" si="5166"/>
        <v>279.47000000000003</v>
      </c>
      <c r="HL9204" s="73">
        <f t="shared" si="5166"/>
        <v>279.47000000000003</v>
      </c>
      <c r="HM9204" s="73">
        <f t="shared" si="5166"/>
        <v>279.47000000000003</v>
      </c>
      <c r="HN9204" s="73">
        <f t="shared" si="5166"/>
        <v>279.47000000000003</v>
      </c>
      <c r="HO9204" s="73">
        <f t="shared" si="5166"/>
        <v>279.47000000000003</v>
      </c>
      <c r="HP9204" s="73">
        <f t="shared" si="5166"/>
        <v>279.47000000000003</v>
      </c>
      <c r="HQ9204" s="73">
        <f t="shared" si="5166"/>
        <v>279.47000000000003</v>
      </c>
      <c r="HR9204" s="73">
        <f t="shared" si="5166"/>
        <v>279.47000000000003</v>
      </c>
      <c r="HS9204" s="73">
        <f t="shared" si="5166"/>
        <v>279.47000000000003</v>
      </c>
      <c r="HT9204" s="73">
        <f t="shared" si="5166"/>
        <v>279.47000000000003</v>
      </c>
      <c r="HU9204" s="73">
        <f t="shared" si="5166"/>
        <v>279.47000000000003</v>
      </c>
      <c r="HV9204" s="73">
        <f t="shared" si="5166"/>
        <v>279.47000000000003</v>
      </c>
      <c r="HW9204" s="73">
        <f t="shared" si="5166"/>
        <v>279.47000000000003</v>
      </c>
      <c r="HX9204" s="73">
        <f t="shared" si="5166"/>
        <v>279.47000000000003</v>
      </c>
      <c r="HY9204" s="73">
        <f t="shared" si="5166"/>
        <v>279.47000000000003</v>
      </c>
      <c r="HZ9204" s="73">
        <f t="shared" si="5166"/>
        <v>279.47000000000003</v>
      </c>
      <c r="IA9204" s="73">
        <f t="shared" si="5166"/>
        <v>279.47000000000003</v>
      </c>
      <c r="IB9204" s="73">
        <f t="shared" si="5166"/>
        <v>279.47000000000003</v>
      </c>
      <c r="IC9204" s="73">
        <f t="shared" si="5166"/>
        <v>279.47000000000003</v>
      </c>
      <c r="ID9204" s="73">
        <f t="shared" si="5166"/>
        <v>279.47000000000003</v>
      </c>
      <c r="IE9204" s="73">
        <f t="shared" si="5166"/>
        <v>279.47000000000003</v>
      </c>
      <c r="IF9204" s="73">
        <f t="shared" si="5166"/>
        <v>279.47000000000003</v>
      </c>
      <c r="IG9204" s="73">
        <f t="shared" si="5166"/>
        <v>279.47000000000003</v>
      </c>
      <c r="IH9204" s="73">
        <f t="shared" si="5166"/>
        <v>279.47000000000003</v>
      </c>
      <c r="II9204" s="73">
        <f t="shared" si="5166"/>
        <v>279.47000000000003</v>
      </c>
      <c r="IJ9204" s="73">
        <f t="shared" si="5166"/>
        <v>279.47000000000003</v>
      </c>
      <c r="IK9204" s="73">
        <f t="shared" si="5166"/>
        <v>279.47000000000003</v>
      </c>
      <c r="IL9204" s="73">
        <f t="shared" si="5166"/>
        <v>279.47000000000003</v>
      </c>
      <c r="IM9204" s="73">
        <f t="shared" si="5166"/>
        <v>279.47000000000003</v>
      </c>
      <c r="IN9204" s="73">
        <f t="shared" si="5166"/>
        <v>279.47000000000003</v>
      </c>
      <c r="IO9204" s="73">
        <f t="shared" si="5166"/>
        <v>279.47000000000003</v>
      </c>
      <c r="IP9204" s="73">
        <f t="shared" si="5166"/>
        <v>279.47000000000003</v>
      </c>
      <c r="IQ9204" s="73">
        <f t="shared" si="5166"/>
        <v>279.47000000000003</v>
      </c>
      <c r="IR9204" s="73">
        <f t="shared" si="5166"/>
        <v>279.47000000000003</v>
      </c>
      <c r="IS9204" s="73">
        <f t="shared" si="5166"/>
        <v>279.47000000000003</v>
      </c>
      <c r="IT9204" s="73">
        <f t="shared" si="5166"/>
        <v>279.47000000000003</v>
      </c>
      <c r="IU9204" s="73">
        <f t="shared" si="5166"/>
        <v>279.47000000000003</v>
      </c>
      <c r="IV9204" s="73">
        <f t="shared" si="5166"/>
        <v>279.47000000000003</v>
      </c>
      <c r="IW9204" s="73">
        <f t="shared" si="5166"/>
        <v>279.47000000000003</v>
      </c>
      <c r="IX9204" s="73">
        <f t="shared" si="5166"/>
        <v>279.47000000000003</v>
      </c>
      <c r="IY9204" s="73">
        <f t="shared" si="5166"/>
        <v>279.47000000000003</v>
      </c>
      <c r="IZ9204" s="73">
        <f t="shared" si="5166"/>
        <v>279.47000000000003</v>
      </c>
      <c r="JA9204" s="73">
        <f t="shared" si="5166"/>
        <v>279.47000000000003</v>
      </c>
      <c r="JB9204" s="73">
        <f t="shared" ref="JB9204:KG9204" si="5167">(JA9204+$F$9100*$F$9102*($F$55/$F$9101*JA9203+$F$55/$F$9101*JA9205))/(1+$F$9100*$F$9102*($F$55/$F$9101+$F$55/$F$9101))</f>
        <v>279.47000000000003</v>
      </c>
      <c r="JC9204" s="73">
        <f t="shared" si="5167"/>
        <v>279.47000000000003</v>
      </c>
      <c r="JD9204" s="73">
        <f t="shared" si="5167"/>
        <v>279.47000000000003</v>
      </c>
      <c r="JE9204" s="73">
        <f t="shared" si="5167"/>
        <v>279.47000000000003</v>
      </c>
      <c r="JF9204" s="73">
        <f t="shared" si="5167"/>
        <v>279.47000000000003</v>
      </c>
      <c r="JG9204" s="73">
        <f t="shared" si="5167"/>
        <v>279.47000000000003</v>
      </c>
      <c r="JH9204" s="73">
        <f t="shared" si="5167"/>
        <v>279.47000000000003</v>
      </c>
      <c r="JI9204" s="73">
        <f t="shared" si="5167"/>
        <v>279.47000000000003</v>
      </c>
      <c r="JJ9204" s="73">
        <f t="shared" si="5167"/>
        <v>279.47000000000003</v>
      </c>
      <c r="JK9204" s="73">
        <f t="shared" si="5167"/>
        <v>279.47000000000003</v>
      </c>
      <c r="JL9204" s="73">
        <f t="shared" si="5167"/>
        <v>279.47000000000003</v>
      </c>
      <c r="JM9204" s="73">
        <f t="shared" si="5167"/>
        <v>279.47000000000003</v>
      </c>
      <c r="JN9204" s="73">
        <f t="shared" si="5167"/>
        <v>279.47000000000003</v>
      </c>
      <c r="JO9204" s="73">
        <f t="shared" si="5167"/>
        <v>279.47000000000003</v>
      </c>
      <c r="JP9204" s="73">
        <f t="shared" si="5167"/>
        <v>279.47000000000003</v>
      </c>
      <c r="JQ9204" s="73">
        <f t="shared" si="5167"/>
        <v>279.47000000000003</v>
      </c>
      <c r="JR9204" s="73">
        <f t="shared" si="5167"/>
        <v>279.47000000000003</v>
      </c>
      <c r="JS9204" s="73">
        <f t="shared" si="5167"/>
        <v>279.47000000000003</v>
      </c>
      <c r="JT9204" s="73">
        <f t="shared" si="5167"/>
        <v>279.47000000000003</v>
      </c>
      <c r="JU9204" s="73">
        <f t="shared" si="5167"/>
        <v>279.47000000000003</v>
      </c>
      <c r="JV9204" s="73">
        <f t="shared" si="5167"/>
        <v>279.47000000000003</v>
      </c>
      <c r="JW9204" s="73">
        <f t="shared" si="5167"/>
        <v>279.47000000000003</v>
      </c>
      <c r="JX9204" s="73">
        <f t="shared" si="5167"/>
        <v>279.47000000000003</v>
      </c>
      <c r="JY9204" s="73">
        <f t="shared" si="5167"/>
        <v>279.47000000000003</v>
      </c>
      <c r="JZ9204" s="73">
        <f t="shared" si="5167"/>
        <v>279.47000000000003</v>
      </c>
      <c r="KA9204" s="73">
        <f t="shared" si="5167"/>
        <v>279.47000000000003</v>
      </c>
      <c r="KB9204" s="73">
        <f t="shared" si="5167"/>
        <v>279.47000000000003</v>
      </c>
      <c r="KC9204" s="73">
        <f t="shared" si="5167"/>
        <v>279.47000000000003</v>
      </c>
      <c r="KD9204" s="73">
        <f t="shared" si="5167"/>
        <v>279.47000000000003</v>
      </c>
      <c r="KE9204" s="73">
        <f t="shared" si="5167"/>
        <v>279.47000000000003</v>
      </c>
      <c r="KF9204" s="73">
        <f t="shared" si="5167"/>
        <v>279.47000000000003</v>
      </c>
      <c r="KG9204" s="73">
        <f t="shared" si="5167"/>
        <v>279.47000000000003</v>
      </c>
      <c r="KH9204">
        <v>279.47000000000003</v>
      </c>
      <c r="KL9204" s="84"/>
      <c r="KP9204" s="84"/>
      <c r="KS9204" s="74"/>
      <c r="KT9204" s="74"/>
      <c r="KU9204" s="16"/>
      <c r="KV9204" s="72"/>
      <c r="KW9204" s="72"/>
      <c r="KX9204" s="16"/>
      <c r="KZ9204" s="16"/>
      <c r="LA9204" s="16"/>
      <c r="LB9204" s="74"/>
      <c r="LC9204" s="74"/>
    </row>
    <row r="9205" spans="2:315" x14ac:dyDescent="0.35">
      <c r="B9205">
        <v>99</v>
      </c>
      <c r="C9205">
        <f t="shared" si="5147"/>
        <v>0.98499999999999999</v>
      </c>
      <c r="E9205" s="92">
        <v>279.47000000000003</v>
      </c>
      <c r="F9205" s="73">
        <f t="shared" ref="F9205:BQ9205" si="5168">(E9205+$F$9100*$F$9102*($F$55/$F$9101*E9204+$F$55/$F$9101*E9206))/(1+$F$9100*$F$9102*($F$55/$F$9101+$F$55/$F$9101))</f>
        <v>279.47000000000003</v>
      </c>
      <c r="G9205" s="73">
        <f t="shared" si="5168"/>
        <v>279.47000000000003</v>
      </c>
      <c r="H9205" s="73">
        <f t="shared" si="5168"/>
        <v>279.47000000000003</v>
      </c>
      <c r="I9205" s="73">
        <f t="shared" si="5168"/>
        <v>279.47000000000003</v>
      </c>
      <c r="J9205" s="73">
        <f t="shared" si="5168"/>
        <v>279.47000000000003</v>
      </c>
      <c r="K9205" s="73">
        <f t="shared" si="5168"/>
        <v>279.47000000000003</v>
      </c>
      <c r="L9205" s="73">
        <f t="shared" si="5168"/>
        <v>279.47000000000003</v>
      </c>
      <c r="M9205" s="73">
        <f t="shared" si="5168"/>
        <v>279.47000000000003</v>
      </c>
      <c r="N9205" s="73">
        <f t="shared" si="5168"/>
        <v>279.47000000000003</v>
      </c>
      <c r="O9205" s="73">
        <f t="shared" si="5168"/>
        <v>279.47000000000003</v>
      </c>
      <c r="P9205" s="73">
        <f t="shared" si="5168"/>
        <v>279.47000000000003</v>
      </c>
      <c r="Q9205" s="73">
        <f t="shared" si="5168"/>
        <v>279.47000000000003</v>
      </c>
      <c r="R9205" s="73">
        <f t="shared" si="5168"/>
        <v>279.47000000000003</v>
      </c>
      <c r="S9205" s="73">
        <f t="shared" si="5168"/>
        <v>279.47000000000003</v>
      </c>
      <c r="T9205" s="73">
        <f t="shared" si="5168"/>
        <v>279.47000000000003</v>
      </c>
      <c r="U9205" s="73">
        <f t="shared" si="5168"/>
        <v>279.47000000000003</v>
      </c>
      <c r="V9205" s="73">
        <f t="shared" si="5168"/>
        <v>279.47000000000003</v>
      </c>
      <c r="W9205" s="73">
        <f t="shared" si="5168"/>
        <v>279.47000000000003</v>
      </c>
      <c r="X9205" s="73">
        <f t="shared" si="5168"/>
        <v>279.47000000000003</v>
      </c>
      <c r="Y9205" s="73">
        <f t="shared" si="5168"/>
        <v>279.47000000000003</v>
      </c>
      <c r="Z9205" s="73">
        <f t="shared" si="5168"/>
        <v>279.47000000000003</v>
      </c>
      <c r="AA9205" s="73">
        <f t="shared" si="5168"/>
        <v>279.47000000000003</v>
      </c>
      <c r="AB9205" s="73">
        <f t="shared" si="5168"/>
        <v>279.47000000000003</v>
      </c>
      <c r="AC9205" s="73">
        <f t="shared" si="5168"/>
        <v>279.47000000000003</v>
      </c>
      <c r="AD9205" s="73">
        <f t="shared" si="5168"/>
        <v>279.47000000000003</v>
      </c>
      <c r="AE9205" s="73">
        <f t="shared" si="5168"/>
        <v>279.47000000000003</v>
      </c>
      <c r="AF9205" s="73">
        <f t="shared" si="5168"/>
        <v>279.47000000000003</v>
      </c>
      <c r="AG9205" s="73">
        <f t="shared" si="5168"/>
        <v>279.47000000000003</v>
      </c>
      <c r="AH9205" s="73">
        <f t="shared" si="5168"/>
        <v>279.47000000000003</v>
      </c>
      <c r="AI9205" s="73">
        <f t="shared" si="5168"/>
        <v>279.47000000000003</v>
      </c>
      <c r="AJ9205" s="73">
        <f t="shared" si="5168"/>
        <v>279.47000000000003</v>
      </c>
      <c r="AK9205" s="73">
        <f t="shared" si="5168"/>
        <v>279.47000000000003</v>
      </c>
      <c r="AL9205" s="73">
        <f t="shared" si="5168"/>
        <v>279.47000000000003</v>
      </c>
      <c r="AM9205" s="73">
        <f t="shared" si="5168"/>
        <v>279.47000000000003</v>
      </c>
      <c r="AN9205" s="73">
        <f t="shared" si="5168"/>
        <v>279.47000000000003</v>
      </c>
      <c r="AO9205" s="73">
        <f t="shared" si="5168"/>
        <v>279.47000000000003</v>
      </c>
      <c r="AP9205" s="73">
        <f t="shared" si="5168"/>
        <v>279.47000000000003</v>
      </c>
      <c r="AQ9205" s="73">
        <f t="shared" si="5168"/>
        <v>279.47000000000003</v>
      </c>
      <c r="AR9205" s="73">
        <f t="shared" si="5168"/>
        <v>279.47000000000003</v>
      </c>
      <c r="AS9205" s="73">
        <f t="shared" si="5168"/>
        <v>279.47000000000003</v>
      </c>
      <c r="AT9205" s="73">
        <f t="shared" si="5168"/>
        <v>279.47000000000003</v>
      </c>
      <c r="AU9205" s="73">
        <f t="shared" si="5168"/>
        <v>279.47000000000003</v>
      </c>
      <c r="AV9205" s="73">
        <f t="shared" si="5168"/>
        <v>279.47000000000003</v>
      </c>
      <c r="AW9205" s="73">
        <f t="shared" si="5168"/>
        <v>279.47000000000003</v>
      </c>
      <c r="AX9205" s="73">
        <f t="shared" si="5168"/>
        <v>279.47000000000003</v>
      </c>
      <c r="AY9205" s="73">
        <f t="shared" si="5168"/>
        <v>279.47000000000003</v>
      </c>
      <c r="AZ9205" s="73">
        <f t="shared" si="5168"/>
        <v>279.47000000000003</v>
      </c>
      <c r="BA9205" s="73">
        <f t="shared" si="5168"/>
        <v>279.47000000000003</v>
      </c>
      <c r="BB9205" s="73">
        <f t="shared" si="5168"/>
        <v>279.47000000000003</v>
      </c>
      <c r="BC9205" s="73">
        <f t="shared" si="5168"/>
        <v>279.47000000000003</v>
      </c>
      <c r="BD9205" s="73">
        <f t="shared" si="5168"/>
        <v>279.47000000000003</v>
      </c>
      <c r="BE9205" s="73">
        <f t="shared" si="5168"/>
        <v>279.47000000000003</v>
      </c>
      <c r="BF9205" s="73">
        <f t="shared" si="5168"/>
        <v>279.47000000000003</v>
      </c>
      <c r="BG9205" s="73">
        <f t="shared" si="5168"/>
        <v>279.47000000000003</v>
      </c>
      <c r="BH9205" s="73">
        <f t="shared" si="5168"/>
        <v>279.47000000000003</v>
      </c>
      <c r="BI9205" s="73">
        <f t="shared" si="5168"/>
        <v>279.47000000000003</v>
      </c>
      <c r="BJ9205" s="73">
        <f t="shared" si="5168"/>
        <v>279.47000000000003</v>
      </c>
      <c r="BK9205" s="73">
        <f t="shared" si="5168"/>
        <v>279.47000000000003</v>
      </c>
      <c r="BL9205" s="73">
        <f t="shared" si="5168"/>
        <v>279.47000000000003</v>
      </c>
      <c r="BM9205" s="73">
        <f t="shared" si="5168"/>
        <v>279.47000000000003</v>
      </c>
      <c r="BN9205" s="73">
        <f t="shared" si="5168"/>
        <v>279.47000000000003</v>
      </c>
      <c r="BO9205" s="73">
        <f t="shared" si="5168"/>
        <v>279.47000000000003</v>
      </c>
      <c r="BP9205" s="73">
        <f t="shared" si="5168"/>
        <v>279.47000000000003</v>
      </c>
      <c r="BQ9205" s="73">
        <f t="shared" si="5168"/>
        <v>279.47000000000003</v>
      </c>
      <c r="BR9205" s="73">
        <f t="shared" ref="BR9205:EC9205" si="5169">(BQ9205+$F$9100*$F$9102*($F$55/$F$9101*BQ9204+$F$55/$F$9101*BQ9206))/(1+$F$9100*$F$9102*($F$55/$F$9101+$F$55/$F$9101))</f>
        <v>279.47000000000003</v>
      </c>
      <c r="BS9205" s="73">
        <f t="shared" si="5169"/>
        <v>279.47000000000003</v>
      </c>
      <c r="BT9205" s="73">
        <f t="shared" si="5169"/>
        <v>279.47000000000003</v>
      </c>
      <c r="BU9205" s="73">
        <f t="shared" si="5169"/>
        <v>279.47000000000003</v>
      </c>
      <c r="BV9205" s="73">
        <f t="shared" si="5169"/>
        <v>279.47000000000003</v>
      </c>
      <c r="BW9205" s="73">
        <f t="shared" si="5169"/>
        <v>279.47000000000003</v>
      </c>
      <c r="BX9205" s="73">
        <f t="shared" si="5169"/>
        <v>279.47000000000003</v>
      </c>
      <c r="BY9205" s="73">
        <f t="shared" si="5169"/>
        <v>279.47000000000003</v>
      </c>
      <c r="BZ9205" s="73">
        <f t="shared" si="5169"/>
        <v>279.47000000000003</v>
      </c>
      <c r="CA9205" s="73">
        <f t="shared" si="5169"/>
        <v>279.47000000000003</v>
      </c>
      <c r="CB9205" s="73">
        <f t="shared" si="5169"/>
        <v>279.47000000000003</v>
      </c>
      <c r="CC9205" s="73">
        <f t="shared" si="5169"/>
        <v>279.47000000000003</v>
      </c>
      <c r="CD9205" s="73">
        <f t="shared" si="5169"/>
        <v>279.47000000000003</v>
      </c>
      <c r="CE9205" s="73">
        <f t="shared" si="5169"/>
        <v>279.47000000000003</v>
      </c>
      <c r="CF9205" s="73">
        <f t="shared" si="5169"/>
        <v>279.47000000000003</v>
      </c>
      <c r="CG9205" s="73">
        <f t="shared" si="5169"/>
        <v>279.47000000000003</v>
      </c>
      <c r="CH9205" s="73">
        <f t="shared" si="5169"/>
        <v>279.47000000000003</v>
      </c>
      <c r="CI9205" s="73">
        <f t="shared" si="5169"/>
        <v>279.47000000000003</v>
      </c>
      <c r="CJ9205" s="73">
        <f t="shared" si="5169"/>
        <v>279.47000000000003</v>
      </c>
      <c r="CK9205" s="73">
        <f t="shared" si="5169"/>
        <v>279.47000000000003</v>
      </c>
      <c r="CL9205" s="73">
        <f t="shared" si="5169"/>
        <v>279.47000000000003</v>
      </c>
      <c r="CM9205" s="73">
        <f t="shared" si="5169"/>
        <v>279.47000000000003</v>
      </c>
      <c r="CN9205" s="73">
        <f t="shared" si="5169"/>
        <v>279.47000000000003</v>
      </c>
      <c r="CO9205" s="73">
        <f t="shared" si="5169"/>
        <v>279.47000000000003</v>
      </c>
      <c r="CP9205" s="73">
        <f t="shared" si="5169"/>
        <v>279.47000000000003</v>
      </c>
      <c r="CQ9205" s="73">
        <f t="shared" si="5169"/>
        <v>279.47000000000003</v>
      </c>
      <c r="CR9205" s="73">
        <f t="shared" si="5169"/>
        <v>279.47000000000003</v>
      </c>
      <c r="CS9205" s="73">
        <f t="shared" si="5169"/>
        <v>279.47000000000003</v>
      </c>
      <c r="CT9205" s="73">
        <f t="shared" si="5169"/>
        <v>279.47000000000003</v>
      </c>
      <c r="CU9205" s="73">
        <f t="shared" si="5169"/>
        <v>279.47000000000003</v>
      </c>
      <c r="CV9205" s="73">
        <f t="shared" si="5169"/>
        <v>279.47000000000003</v>
      </c>
      <c r="CW9205" s="73">
        <f t="shared" si="5169"/>
        <v>279.47000000000003</v>
      </c>
      <c r="CX9205" s="73">
        <f t="shared" si="5169"/>
        <v>279.47000000000003</v>
      </c>
      <c r="CY9205" s="73">
        <f t="shared" si="5169"/>
        <v>279.47000000000003</v>
      </c>
      <c r="CZ9205" s="73">
        <f t="shared" si="5169"/>
        <v>279.47000000000003</v>
      </c>
      <c r="DA9205" s="73">
        <f t="shared" si="5169"/>
        <v>279.47000000000003</v>
      </c>
      <c r="DB9205" s="73">
        <f t="shared" si="5169"/>
        <v>279.47000000000003</v>
      </c>
      <c r="DC9205" s="73">
        <f t="shared" si="5169"/>
        <v>279.47000000000003</v>
      </c>
      <c r="DD9205" s="73">
        <f t="shared" si="5169"/>
        <v>279.47000000000003</v>
      </c>
      <c r="DE9205" s="73">
        <f t="shared" si="5169"/>
        <v>279.47000000000003</v>
      </c>
      <c r="DF9205" s="73">
        <f t="shared" si="5169"/>
        <v>279.47000000000003</v>
      </c>
      <c r="DG9205" s="73">
        <f t="shared" si="5169"/>
        <v>279.47000000000003</v>
      </c>
      <c r="DH9205" s="73">
        <f t="shared" si="5169"/>
        <v>279.47000000000003</v>
      </c>
      <c r="DI9205" s="73">
        <f t="shared" si="5169"/>
        <v>279.47000000000003</v>
      </c>
      <c r="DJ9205" s="73">
        <f t="shared" si="5169"/>
        <v>279.47000000000003</v>
      </c>
      <c r="DK9205" s="73">
        <f t="shared" si="5169"/>
        <v>279.47000000000003</v>
      </c>
      <c r="DL9205" s="73">
        <f t="shared" si="5169"/>
        <v>279.47000000000003</v>
      </c>
      <c r="DM9205" s="73">
        <f t="shared" si="5169"/>
        <v>279.47000000000003</v>
      </c>
      <c r="DN9205" s="73">
        <f t="shared" si="5169"/>
        <v>279.47000000000003</v>
      </c>
      <c r="DO9205" s="73">
        <f t="shared" si="5169"/>
        <v>279.47000000000003</v>
      </c>
      <c r="DP9205" s="73">
        <f t="shared" si="5169"/>
        <v>279.47000000000003</v>
      </c>
      <c r="DQ9205" s="73">
        <f t="shared" si="5169"/>
        <v>279.47000000000003</v>
      </c>
      <c r="DR9205" s="73">
        <f t="shared" si="5169"/>
        <v>279.47000000000003</v>
      </c>
      <c r="DS9205" s="73">
        <f t="shared" si="5169"/>
        <v>279.47000000000003</v>
      </c>
      <c r="DT9205" s="73">
        <f t="shared" si="5169"/>
        <v>279.47000000000003</v>
      </c>
      <c r="DU9205" s="73">
        <f t="shared" si="5169"/>
        <v>279.47000000000003</v>
      </c>
      <c r="DV9205" s="73">
        <f t="shared" si="5169"/>
        <v>279.47000000000003</v>
      </c>
      <c r="DW9205" s="73">
        <f t="shared" si="5169"/>
        <v>279.47000000000003</v>
      </c>
      <c r="DX9205" s="73">
        <f t="shared" si="5169"/>
        <v>279.47000000000003</v>
      </c>
      <c r="DY9205" s="73">
        <f t="shared" si="5169"/>
        <v>279.47000000000003</v>
      </c>
      <c r="DZ9205" s="73">
        <f t="shared" si="5169"/>
        <v>279.47000000000003</v>
      </c>
      <c r="EA9205" s="73">
        <f t="shared" si="5169"/>
        <v>279.47000000000003</v>
      </c>
      <c r="EB9205" s="73">
        <f t="shared" si="5169"/>
        <v>279.47000000000003</v>
      </c>
      <c r="EC9205" s="73">
        <f t="shared" si="5169"/>
        <v>279.47000000000003</v>
      </c>
      <c r="ED9205" s="73">
        <f t="shared" ref="ED9205:GO9205" si="5170">(EC9205+$F$9100*$F$9102*($F$55/$F$9101*EC9204+$F$55/$F$9101*EC9206))/(1+$F$9100*$F$9102*($F$55/$F$9101+$F$55/$F$9101))</f>
        <v>279.47000000000003</v>
      </c>
      <c r="EE9205" s="73">
        <f t="shared" si="5170"/>
        <v>279.47000000000003</v>
      </c>
      <c r="EF9205" s="73">
        <f t="shared" si="5170"/>
        <v>279.47000000000003</v>
      </c>
      <c r="EG9205" s="73">
        <f t="shared" si="5170"/>
        <v>279.47000000000003</v>
      </c>
      <c r="EH9205" s="73">
        <f t="shared" si="5170"/>
        <v>279.47000000000003</v>
      </c>
      <c r="EI9205" s="73">
        <f t="shared" si="5170"/>
        <v>279.47000000000003</v>
      </c>
      <c r="EJ9205" s="73">
        <f t="shared" si="5170"/>
        <v>279.47000000000003</v>
      </c>
      <c r="EK9205" s="73">
        <f t="shared" si="5170"/>
        <v>279.47000000000003</v>
      </c>
      <c r="EL9205" s="73">
        <f t="shared" si="5170"/>
        <v>279.47000000000003</v>
      </c>
      <c r="EM9205" s="73">
        <f t="shared" si="5170"/>
        <v>279.47000000000003</v>
      </c>
      <c r="EN9205" s="73">
        <f t="shared" si="5170"/>
        <v>279.47000000000003</v>
      </c>
      <c r="EO9205" s="73">
        <f t="shared" si="5170"/>
        <v>279.47000000000003</v>
      </c>
      <c r="EP9205" s="73">
        <f t="shared" si="5170"/>
        <v>279.47000000000003</v>
      </c>
      <c r="EQ9205" s="73">
        <f t="shared" si="5170"/>
        <v>279.47000000000003</v>
      </c>
      <c r="ER9205" s="73">
        <f t="shared" si="5170"/>
        <v>279.47000000000003</v>
      </c>
      <c r="ES9205" s="73">
        <f t="shared" si="5170"/>
        <v>279.47000000000003</v>
      </c>
      <c r="ET9205" s="73">
        <f t="shared" si="5170"/>
        <v>279.47000000000003</v>
      </c>
      <c r="EU9205" s="73">
        <f t="shared" si="5170"/>
        <v>279.47000000000003</v>
      </c>
      <c r="EV9205" s="73">
        <f t="shared" si="5170"/>
        <v>279.47000000000003</v>
      </c>
      <c r="EW9205" s="73">
        <f t="shared" si="5170"/>
        <v>279.47000000000003</v>
      </c>
      <c r="EX9205" s="73">
        <f t="shared" si="5170"/>
        <v>279.47000000000003</v>
      </c>
      <c r="EY9205" s="73">
        <f t="shared" si="5170"/>
        <v>279.47000000000003</v>
      </c>
      <c r="EZ9205" s="73">
        <f t="shared" si="5170"/>
        <v>279.47000000000003</v>
      </c>
      <c r="FA9205" s="73">
        <f t="shared" si="5170"/>
        <v>279.47000000000003</v>
      </c>
      <c r="FB9205" s="73">
        <f t="shared" si="5170"/>
        <v>279.47000000000003</v>
      </c>
      <c r="FC9205" s="73">
        <f t="shared" si="5170"/>
        <v>279.47000000000003</v>
      </c>
      <c r="FD9205" s="73">
        <f t="shared" si="5170"/>
        <v>279.47000000000003</v>
      </c>
      <c r="FE9205" s="73">
        <f t="shared" si="5170"/>
        <v>279.47000000000003</v>
      </c>
      <c r="FF9205" s="73">
        <f t="shared" si="5170"/>
        <v>279.47000000000003</v>
      </c>
      <c r="FG9205" s="73">
        <f t="shared" si="5170"/>
        <v>279.47000000000003</v>
      </c>
      <c r="FH9205" s="73">
        <f t="shared" si="5170"/>
        <v>279.47000000000003</v>
      </c>
      <c r="FI9205" s="73">
        <f t="shared" si="5170"/>
        <v>279.47000000000003</v>
      </c>
      <c r="FJ9205" s="73">
        <f t="shared" si="5170"/>
        <v>279.47000000000003</v>
      </c>
      <c r="FK9205" s="73">
        <f t="shared" si="5170"/>
        <v>279.47000000000003</v>
      </c>
      <c r="FL9205" s="73">
        <f t="shared" si="5170"/>
        <v>279.47000000000003</v>
      </c>
      <c r="FM9205" s="73">
        <f t="shared" si="5170"/>
        <v>279.47000000000003</v>
      </c>
      <c r="FN9205" s="73">
        <f t="shared" si="5170"/>
        <v>279.47000000000003</v>
      </c>
      <c r="FO9205" s="73">
        <f t="shared" si="5170"/>
        <v>279.47000000000003</v>
      </c>
      <c r="FP9205" s="73">
        <f t="shared" si="5170"/>
        <v>279.47000000000003</v>
      </c>
      <c r="FQ9205" s="73">
        <f t="shared" si="5170"/>
        <v>279.47000000000003</v>
      </c>
      <c r="FR9205" s="73">
        <f t="shared" si="5170"/>
        <v>279.47000000000003</v>
      </c>
      <c r="FS9205" s="73">
        <f t="shared" si="5170"/>
        <v>279.47000000000003</v>
      </c>
      <c r="FT9205" s="73">
        <f t="shared" si="5170"/>
        <v>279.47000000000003</v>
      </c>
      <c r="FU9205" s="73">
        <f t="shared" si="5170"/>
        <v>279.47000000000003</v>
      </c>
      <c r="FV9205" s="73">
        <f t="shared" si="5170"/>
        <v>279.47000000000003</v>
      </c>
      <c r="FW9205" s="73">
        <f t="shared" si="5170"/>
        <v>279.47000000000003</v>
      </c>
      <c r="FX9205" s="73">
        <f t="shared" si="5170"/>
        <v>279.47000000000003</v>
      </c>
      <c r="FY9205" s="73">
        <f t="shared" si="5170"/>
        <v>279.47000000000003</v>
      </c>
      <c r="FZ9205" s="73">
        <f t="shared" si="5170"/>
        <v>279.47000000000003</v>
      </c>
      <c r="GA9205" s="73">
        <f t="shared" si="5170"/>
        <v>279.47000000000003</v>
      </c>
      <c r="GB9205" s="73">
        <f t="shared" si="5170"/>
        <v>279.47000000000003</v>
      </c>
      <c r="GC9205" s="73">
        <f t="shared" si="5170"/>
        <v>279.47000000000003</v>
      </c>
      <c r="GD9205" s="73">
        <f t="shared" si="5170"/>
        <v>279.47000000000003</v>
      </c>
      <c r="GE9205" s="73">
        <f t="shared" si="5170"/>
        <v>279.47000000000003</v>
      </c>
      <c r="GF9205" s="73">
        <f t="shared" si="5170"/>
        <v>279.47000000000003</v>
      </c>
      <c r="GG9205" s="73">
        <f t="shared" si="5170"/>
        <v>279.47000000000003</v>
      </c>
      <c r="GH9205" s="73">
        <f t="shared" si="5170"/>
        <v>279.47000000000003</v>
      </c>
      <c r="GI9205" s="73">
        <f t="shared" si="5170"/>
        <v>279.47000000000003</v>
      </c>
      <c r="GJ9205" s="73">
        <f t="shared" si="5170"/>
        <v>279.47000000000003</v>
      </c>
      <c r="GK9205" s="73">
        <f t="shared" si="5170"/>
        <v>279.47000000000003</v>
      </c>
      <c r="GL9205" s="73">
        <f t="shared" si="5170"/>
        <v>279.47000000000003</v>
      </c>
      <c r="GM9205" s="73">
        <f t="shared" si="5170"/>
        <v>279.47000000000003</v>
      </c>
      <c r="GN9205" s="73">
        <f t="shared" si="5170"/>
        <v>279.47000000000003</v>
      </c>
      <c r="GO9205" s="73">
        <f t="shared" si="5170"/>
        <v>279.47000000000003</v>
      </c>
      <c r="GP9205" s="73">
        <f t="shared" ref="GP9205:JA9205" si="5171">(GO9205+$F$9100*$F$9102*($F$55/$F$9101*GO9204+$F$55/$F$9101*GO9206))/(1+$F$9100*$F$9102*($F$55/$F$9101+$F$55/$F$9101))</f>
        <v>279.47000000000003</v>
      </c>
      <c r="GQ9205" s="73">
        <f t="shared" si="5171"/>
        <v>279.47000000000003</v>
      </c>
      <c r="GR9205" s="73">
        <f t="shared" si="5171"/>
        <v>279.47000000000003</v>
      </c>
      <c r="GS9205" s="73">
        <f t="shared" si="5171"/>
        <v>279.47000000000003</v>
      </c>
      <c r="GT9205" s="73">
        <f t="shared" si="5171"/>
        <v>279.47000000000003</v>
      </c>
      <c r="GU9205" s="73">
        <f t="shared" si="5171"/>
        <v>279.47000000000003</v>
      </c>
      <c r="GV9205" s="73">
        <f t="shared" si="5171"/>
        <v>279.47000000000003</v>
      </c>
      <c r="GW9205" s="73">
        <f t="shared" si="5171"/>
        <v>279.47000000000003</v>
      </c>
      <c r="GX9205" s="73">
        <f t="shared" si="5171"/>
        <v>279.47000000000003</v>
      </c>
      <c r="GY9205" s="73">
        <f t="shared" si="5171"/>
        <v>279.47000000000003</v>
      </c>
      <c r="GZ9205" s="73">
        <f t="shared" si="5171"/>
        <v>279.47000000000003</v>
      </c>
      <c r="HA9205" s="73">
        <f t="shared" si="5171"/>
        <v>279.47000000000003</v>
      </c>
      <c r="HB9205" s="73">
        <f t="shared" si="5171"/>
        <v>279.47000000000003</v>
      </c>
      <c r="HC9205" s="73">
        <f t="shared" si="5171"/>
        <v>279.47000000000003</v>
      </c>
      <c r="HD9205" s="73">
        <f t="shared" si="5171"/>
        <v>279.47000000000003</v>
      </c>
      <c r="HE9205" s="73">
        <f t="shared" si="5171"/>
        <v>279.47000000000003</v>
      </c>
      <c r="HF9205" s="73">
        <f t="shared" si="5171"/>
        <v>279.47000000000003</v>
      </c>
      <c r="HG9205" s="73">
        <f t="shared" si="5171"/>
        <v>279.47000000000003</v>
      </c>
      <c r="HH9205" s="73">
        <f t="shared" si="5171"/>
        <v>279.47000000000003</v>
      </c>
      <c r="HI9205" s="73">
        <f t="shared" si="5171"/>
        <v>279.47000000000003</v>
      </c>
      <c r="HJ9205" s="73">
        <f t="shared" si="5171"/>
        <v>279.47000000000003</v>
      </c>
      <c r="HK9205" s="73">
        <f t="shared" si="5171"/>
        <v>279.47000000000003</v>
      </c>
      <c r="HL9205" s="73">
        <f t="shared" si="5171"/>
        <v>279.47000000000003</v>
      </c>
      <c r="HM9205" s="73">
        <f t="shared" si="5171"/>
        <v>279.47000000000003</v>
      </c>
      <c r="HN9205" s="73">
        <f t="shared" si="5171"/>
        <v>279.47000000000003</v>
      </c>
      <c r="HO9205" s="73">
        <f t="shared" si="5171"/>
        <v>279.47000000000003</v>
      </c>
      <c r="HP9205" s="73">
        <f t="shared" si="5171"/>
        <v>279.47000000000003</v>
      </c>
      <c r="HQ9205" s="73">
        <f t="shared" si="5171"/>
        <v>279.47000000000003</v>
      </c>
      <c r="HR9205" s="73">
        <f t="shared" si="5171"/>
        <v>279.47000000000003</v>
      </c>
      <c r="HS9205" s="73">
        <f t="shared" si="5171"/>
        <v>279.47000000000003</v>
      </c>
      <c r="HT9205" s="73">
        <f t="shared" si="5171"/>
        <v>279.47000000000003</v>
      </c>
      <c r="HU9205" s="73">
        <f t="shared" si="5171"/>
        <v>279.47000000000003</v>
      </c>
      <c r="HV9205" s="73">
        <f t="shared" si="5171"/>
        <v>279.47000000000003</v>
      </c>
      <c r="HW9205" s="73">
        <f t="shared" si="5171"/>
        <v>279.47000000000003</v>
      </c>
      <c r="HX9205" s="73">
        <f t="shared" si="5171"/>
        <v>279.47000000000003</v>
      </c>
      <c r="HY9205" s="73">
        <f t="shared" si="5171"/>
        <v>279.47000000000003</v>
      </c>
      <c r="HZ9205" s="73">
        <f t="shared" si="5171"/>
        <v>279.47000000000003</v>
      </c>
      <c r="IA9205" s="73">
        <f t="shared" si="5171"/>
        <v>279.47000000000003</v>
      </c>
      <c r="IB9205" s="73">
        <f t="shared" si="5171"/>
        <v>279.47000000000003</v>
      </c>
      <c r="IC9205" s="73">
        <f t="shared" si="5171"/>
        <v>279.47000000000003</v>
      </c>
      <c r="ID9205" s="73">
        <f t="shared" si="5171"/>
        <v>279.47000000000003</v>
      </c>
      <c r="IE9205" s="73">
        <f t="shared" si="5171"/>
        <v>279.47000000000003</v>
      </c>
      <c r="IF9205" s="73">
        <f t="shared" si="5171"/>
        <v>279.47000000000003</v>
      </c>
      <c r="IG9205" s="73">
        <f t="shared" si="5171"/>
        <v>279.47000000000003</v>
      </c>
      <c r="IH9205" s="73">
        <f t="shared" si="5171"/>
        <v>279.47000000000003</v>
      </c>
      <c r="II9205" s="73">
        <f t="shared" si="5171"/>
        <v>279.47000000000003</v>
      </c>
      <c r="IJ9205" s="73">
        <f t="shared" si="5171"/>
        <v>279.47000000000003</v>
      </c>
      <c r="IK9205" s="73">
        <f t="shared" si="5171"/>
        <v>279.47000000000003</v>
      </c>
      <c r="IL9205" s="73">
        <f t="shared" si="5171"/>
        <v>279.47000000000003</v>
      </c>
      <c r="IM9205" s="73">
        <f t="shared" si="5171"/>
        <v>279.47000000000003</v>
      </c>
      <c r="IN9205" s="73">
        <f t="shared" si="5171"/>
        <v>279.47000000000003</v>
      </c>
      <c r="IO9205" s="73">
        <f t="shared" si="5171"/>
        <v>279.47000000000003</v>
      </c>
      <c r="IP9205" s="73">
        <f t="shared" si="5171"/>
        <v>279.47000000000003</v>
      </c>
      <c r="IQ9205" s="73">
        <f t="shared" si="5171"/>
        <v>279.47000000000003</v>
      </c>
      <c r="IR9205" s="73">
        <f t="shared" si="5171"/>
        <v>279.47000000000003</v>
      </c>
      <c r="IS9205" s="73">
        <f t="shared" si="5171"/>
        <v>279.47000000000003</v>
      </c>
      <c r="IT9205" s="73">
        <f t="shared" si="5171"/>
        <v>279.47000000000003</v>
      </c>
      <c r="IU9205" s="73">
        <f t="shared" si="5171"/>
        <v>279.47000000000003</v>
      </c>
      <c r="IV9205" s="73">
        <f t="shared" si="5171"/>
        <v>279.47000000000003</v>
      </c>
      <c r="IW9205" s="73">
        <f t="shared" si="5171"/>
        <v>279.47000000000003</v>
      </c>
      <c r="IX9205" s="73">
        <f t="shared" si="5171"/>
        <v>279.47000000000003</v>
      </c>
      <c r="IY9205" s="73">
        <f t="shared" si="5171"/>
        <v>279.47000000000003</v>
      </c>
      <c r="IZ9205" s="73">
        <f t="shared" si="5171"/>
        <v>279.47000000000003</v>
      </c>
      <c r="JA9205" s="73">
        <f t="shared" si="5171"/>
        <v>279.47000000000003</v>
      </c>
      <c r="JB9205" s="73">
        <f t="shared" ref="JB9205:KG9205" si="5172">(JA9205+$F$9100*$F$9102*($F$55/$F$9101*JA9204+$F$55/$F$9101*JA9206))/(1+$F$9100*$F$9102*($F$55/$F$9101+$F$55/$F$9101))</f>
        <v>279.47000000000003</v>
      </c>
      <c r="JC9205" s="73">
        <f t="shared" si="5172"/>
        <v>279.47000000000003</v>
      </c>
      <c r="JD9205" s="73">
        <f t="shared" si="5172"/>
        <v>279.47000000000003</v>
      </c>
      <c r="JE9205" s="73">
        <f t="shared" si="5172"/>
        <v>279.47000000000003</v>
      </c>
      <c r="JF9205" s="73">
        <f t="shared" si="5172"/>
        <v>279.47000000000003</v>
      </c>
      <c r="JG9205" s="73">
        <f t="shared" si="5172"/>
        <v>279.47000000000003</v>
      </c>
      <c r="JH9205" s="73">
        <f t="shared" si="5172"/>
        <v>279.47000000000003</v>
      </c>
      <c r="JI9205" s="73">
        <f t="shared" si="5172"/>
        <v>279.47000000000003</v>
      </c>
      <c r="JJ9205" s="73">
        <f t="shared" si="5172"/>
        <v>279.47000000000003</v>
      </c>
      <c r="JK9205" s="73">
        <f t="shared" si="5172"/>
        <v>279.47000000000003</v>
      </c>
      <c r="JL9205" s="73">
        <f t="shared" si="5172"/>
        <v>279.47000000000003</v>
      </c>
      <c r="JM9205" s="73">
        <f t="shared" si="5172"/>
        <v>279.47000000000003</v>
      </c>
      <c r="JN9205" s="73">
        <f t="shared" si="5172"/>
        <v>279.47000000000003</v>
      </c>
      <c r="JO9205" s="73">
        <f t="shared" si="5172"/>
        <v>279.47000000000003</v>
      </c>
      <c r="JP9205" s="73">
        <f t="shared" si="5172"/>
        <v>279.47000000000003</v>
      </c>
      <c r="JQ9205" s="73">
        <f t="shared" si="5172"/>
        <v>279.47000000000003</v>
      </c>
      <c r="JR9205" s="73">
        <f t="shared" si="5172"/>
        <v>279.47000000000003</v>
      </c>
      <c r="JS9205" s="73">
        <f t="shared" si="5172"/>
        <v>279.47000000000003</v>
      </c>
      <c r="JT9205" s="73">
        <f t="shared" si="5172"/>
        <v>279.47000000000003</v>
      </c>
      <c r="JU9205" s="73">
        <f t="shared" si="5172"/>
        <v>279.47000000000003</v>
      </c>
      <c r="JV9205" s="73">
        <f t="shared" si="5172"/>
        <v>279.47000000000003</v>
      </c>
      <c r="JW9205" s="73">
        <f t="shared" si="5172"/>
        <v>279.47000000000003</v>
      </c>
      <c r="JX9205" s="73">
        <f t="shared" si="5172"/>
        <v>279.47000000000003</v>
      </c>
      <c r="JY9205" s="73">
        <f t="shared" si="5172"/>
        <v>279.47000000000003</v>
      </c>
      <c r="JZ9205" s="73">
        <f t="shared" si="5172"/>
        <v>279.47000000000003</v>
      </c>
      <c r="KA9205" s="73">
        <f t="shared" si="5172"/>
        <v>279.47000000000003</v>
      </c>
      <c r="KB9205" s="73">
        <f t="shared" si="5172"/>
        <v>279.47000000000003</v>
      </c>
      <c r="KC9205" s="73">
        <f t="shared" si="5172"/>
        <v>279.47000000000003</v>
      </c>
      <c r="KD9205" s="73">
        <f t="shared" si="5172"/>
        <v>279.47000000000003</v>
      </c>
      <c r="KE9205" s="73">
        <f t="shared" si="5172"/>
        <v>279.47000000000003</v>
      </c>
      <c r="KF9205" s="73">
        <f t="shared" si="5172"/>
        <v>279.47000000000003</v>
      </c>
      <c r="KG9205" s="73">
        <f t="shared" si="5172"/>
        <v>279.47000000000003</v>
      </c>
      <c r="KH9205">
        <v>279.47000000000003</v>
      </c>
      <c r="KL9205" s="84"/>
      <c r="KP9205" s="84"/>
      <c r="KS9205" s="74"/>
      <c r="KT9205" s="74"/>
      <c r="KU9205" s="16"/>
      <c r="KV9205" s="72"/>
      <c r="KW9205" s="72"/>
      <c r="KX9205" s="16"/>
      <c r="KZ9205" s="16"/>
      <c r="LA9205" s="16"/>
      <c r="LB9205" s="74"/>
      <c r="LC9205" s="74"/>
    </row>
    <row r="9206" spans="2:315" x14ac:dyDescent="0.35">
      <c r="B9206">
        <v>100</v>
      </c>
      <c r="C9206">
        <f t="shared" si="5147"/>
        <v>0.995</v>
      </c>
      <c r="E9206" s="92">
        <v>279.47000000000003</v>
      </c>
      <c r="F9206" s="73">
        <f t="shared" ref="F9206:BQ9206" si="5173">(E9206+$F$9100*$F$9102*($F$55/$F$9101*E9205+$F$55/$F$9101*E9207))/(1+$F$9100*$F$9102*($F$55/$F$9101+$F$55/$F$9101))</f>
        <v>279.47000000000003</v>
      </c>
      <c r="G9206" s="73">
        <f t="shared" si="5173"/>
        <v>279.47000000000003</v>
      </c>
      <c r="H9206" s="73">
        <f t="shared" si="5173"/>
        <v>279.47000000000003</v>
      </c>
      <c r="I9206" s="73">
        <f t="shared" si="5173"/>
        <v>279.47000000000003</v>
      </c>
      <c r="J9206" s="73">
        <f t="shared" si="5173"/>
        <v>279.47000000000003</v>
      </c>
      <c r="K9206" s="73">
        <f t="shared" si="5173"/>
        <v>279.47000000000003</v>
      </c>
      <c r="L9206" s="73">
        <f t="shared" si="5173"/>
        <v>279.47000000000003</v>
      </c>
      <c r="M9206" s="73">
        <f t="shared" si="5173"/>
        <v>279.47000000000003</v>
      </c>
      <c r="N9206" s="73">
        <f t="shared" si="5173"/>
        <v>279.47000000000003</v>
      </c>
      <c r="O9206" s="73">
        <f t="shared" si="5173"/>
        <v>279.47000000000003</v>
      </c>
      <c r="P9206" s="73">
        <f t="shared" si="5173"/>
        <v>279.47000000000003</v>
      </c>
      <c r="Q9206" s="73">
        <f t="shared" si="5173"/>
        <v>279.47000000000003</v>
      </c>
      <c r="R9206" s="73">
        <f t="shared" si="5173"/>
        <v>279.47000000000003</v>
      </c>
      <c r="S9206" s="73">
        <f t="shared" si="5173"/>
        <v>279.47000000000003</v>
      </c>
      <c r="T9206" s="73">
        <f t="shared" si="5173"/>
        <v>279.47000000000003</v>
      </c>
      <c r="U9206" s="73">
        <f t="shared" si="5173"/>
        <v>279.47000000000003</v>
      </c>
      <c r="V9206" s="73">
        <f t="shared" si="5173"/>
        <v>279.47000000000003</v>
      </c>
      <c r="W9206" s="73">
        <f t="shared" si="5173"/>
        <v>279.47000000000003</v>
      </c>
      <c r="X9206" s="73">
        <f t="shared" si="5173"/>
        <v>279.47000000000003</v>
      </c>
      <c r="Y9206" s="73">
        <f t="shared" si="5173"/>
        <v>279.47000000000003</v>
      </c>
      <c r="Z9206" s="73">
        <f t="shared" si="5173"/>
        <v>279.47000000000003</v>
      </c>
      <c r="AA9206" s="73">
        <f t="shared" si="5173"/>
        <v>279.47000000000003</v>
      </c>
      <c r="AB9206" s="73">
        <f t="shared" si="5173"/>
        <v>279.47000000000003</v>
      </c>
      <c r="AC9206" s="73">
        <f t="shared" si="5173"/>
        <v>279.47000000000003</v>
      </c>
      <c r="AD9206" s="73">
        <f t="shared" si="5173"/>
        <v>279.47000000000003</v>
      </c>
      <c r="AE9206" s="73">
        <f t="shared" si="5173"/>
        <v>279.47000000000003</v>
      </c>
      <c r="AF9206" s="73">
        <f t="shared" si="5173"/>
        <v>279.47000000000003</v>
      </c>
      <c r="AG9206" s="73">
        <f t="shared" si="5173"/>
        <v>279.47000000000003</v>
      </c>
      <c r="AH9206" s="73">
        <f t="shared" si="5173"/>
        <v>279.47000000000003</v>
      </c>
      <c r="AI9206" s="73">
        <f t="shared" si="5173"/>
        <v>279.47000000000003</v>
      </c>
      <c r="AJ9206" s="73">
        <f t="shared" si="5173"/>
        <v>279.47000000000003</v>
      </c>
      <c r="AK9206" s="73">
        <f t="shared" si="5173"/>
        <v>279.47000000000003</v>
      </c>
      <c r="AL9206" s="73">
        <f t="shared" si="5173"/>
        <v>279.47000000000003</v>
      </c>
      <c r="AM9206" s="73">
        <f t="shared" si="5173"/>
        <v>279.47000000000003</v>
      </c>
      <c r="AN9206" s="73">
        <f t="shared" si="5173"/>
        <v>279.47000000000003</v>
      </c>
      <c r="AO9206" s="73">
        <f t="shared" si="5173"/>
        <v>279.47000000000003</v>
      </c>
      <c r="AP9206" s="73">
        <f t="shared" si="5173"/>
        <v>279.47000000000003</v>
      </c>
      <c r="AQ9206" s="73">
        <f t="shared" si="5173"/>
        <v>279.47000000000003</v>
      </c>
      <c r="AR9206" s="73">
        <f t="shared" si="5173"/>
        <v>279.47000000000003</v>
      </c>
      <c r="AS9206" s="73">
        <f t="shared" si="5173"/>
        <v>279.47000000000003</v>
      </c>
      <c r="AT9206" s="73">
        <f t="shared" si="5173"/>
        <v>279.47000000000003</v>
      </c>
      <c r="AU9206" s="73">
        <f t="shared" si="5173"/>
        <v>279.47000000000003</v>
      </c>
      <c r="AV9206" s="73">
        <f t="shared" si="5173"/>
        <v>279.47000000000003</v>
      </c>
      <c r="AW9206" s="73">
        <f t="shared" si="5173"/>
        <v>279.47000000000003</v>
      </c>
      <c r="AX9206" s="73">
        <f t="shared" si="5173"/>
        <v>279.47000000000003</v>
      </c>
      <c r="AY9206" s="73">
        <f t="shared" si="5173"/>
        <v>279.47000000000003</v>
      </c>
      <c r="AZ9206" s="73">
        <f t="shared" si="5173"/>
        <v>279.47000000000003</v>
      </c>
      <c r="BA9206" s="73">
        <f t="shared" si="5173"/>
        <v>279.47000000000003</v>
      </c>
      <c r="BB9206" s="73">
        <f t="shared" si="5173"/>
        <v>279.47000000000003</v>
      </c>
      <c r="BC9206" s="73">
        <f t="shared" si="5173"/>
        <v>279.47000000000003</v>
      </c>
      <c r="BD9206" s="73">
        <f t="shared" si="5173"/>
        <v>279.47000000000003</v>
      </c>
      <c r="BE9206" s="73">
        <f t="shared" si="5173"/>
        <v>279.47000000000003</v>
      </c>
      <c r="BF9206" s="73">
        <f t="shared" si="5173"/>
        <v>279.47000000000003</v>
      </c>
      <c r="BG9206" s="73">
        <f t="shared" si="5173"/>
        <v>279.47000000000003</v>
      </c>
      <c r="BH9206" s="73">
        <f t="shared" si="5173"/>
        <v>279.47000000000003</v>
      </c>
      <c r="BI9206" s="73">
        <f t="shared" si="5173"/>
        <v>279.47000000000003</v>
      </c>
      <c r="BJ9206" s="73">
        <f t="shared" si="5173"/>
        <v>279.47000000000003</v>
      </c>
      <c r="BK9206" s="73">
        <f t="shared" si="5173"/>
        <v>279.47000000000003</v>
      </c>
      <c r="BL9206" s="73">
        <f t="shared" si="5173"/>
        <v>279.47000000000003</v>
      </c>
      <c r="BM9206" s="73">
        <f t="shared" si="5173"/>
        <v>279.47000000000003</v>
      </c>
      <c r="BN9206" s="73">
        <f t="shared" si="5173"/>
        <v>279.47000000000003</v>
      </c>
      <c r="BO9206" s="73">
        <f t="shared" si="5173"/>
        <v>279.47000000000003</v>
      </c>
      <c r="BP9206" s="73">
        <f t="shared" si="5173"/>
        <v>279.47000000000003</v>
      </c>
      <c r="BQ9206" s="73">
        <f t="shared" si="5173"/>
        <v>279.47000000000003</v>
      </c>
      <c r="BR9206" s="73">
        <f t="shared" ref="BR9206:EC9206" si="5174">(BQ9206+$F$9100*$F$9102*($F$55/$F$9101*BQ9205+$F$55/$F$9101*BQ9207))/(1+$F$9100*$F$9102*($F$55/$F$9101+$F$55/$F$9101))</f>
        <v>279.47000000000003</v>
      </c>
      <c r="BS9206" s="73">
        <f t="shared" si="5174"/>
        <v>279.47000000000003</v>
      </c>
      <c r="BT9206" s="73">
        <f t="shared" si="5174"/>
        <v>279.47000000000003</v>
      </c>
      <c r="BU9206" s="73">
        <f t="shared" si="5174"/>
        <v>279.47000000000003</v>
      </c>
      <c r="BV9206" s="73">
        <f t="shared" si="5174"/>
        <v>279.47000000000003</v>
      </c>
      <c r="BW9206" s="73">
        <f t="shared" si="5174"/>
        <v>279.47000000000003</v>
      </c>
      <c r="BX9206" s="73">
        <f t="shared" si="5174"/>
        <v>279.47000000000003</v>
      </c>
      <c r="BY9206" s="73">
        <f t="shared" si="5174"/>
        <v>279.47000000000003</v>
      </c>
      <c r="BZ9206" s="73">
        <f t="shared" si="5174"/>
        <v>279.47000000000003</v>
      </c>
      <c r="CA9206" s="73">
        <f t="shared" si="5174"/>
        <v>279.47000000000003</v>
      </c>
      <c r="CB9206" s="73">
        <f t="shared" si="5174"/>
        <v>279.47000000000003</v>
      </c>
      <c r="CC9206" s="73">
        <f t="shared" si="5174"/>
        <v>279.47000000000003</v>
      </c>
      <c r="CD9206" s="73">
        <f t="shared" si="5174"/>
        <v>279.47000000000003</v>
      </c>
      <c r="CE9206" s="73">
        <f t="shared" si="5174"/>
        <v>279.47000000000003</v>
      </c>
      <c r="CF9206" s="73">
        <f t="shared" si="5174"/>
        <v>279.47000000000003</v>
      </c>
      <c r="CG9206" s="73">
        <f t="shared" si="5174"/>
        <v>279.47000000000003</v>
      </c>
      <c r="CH9206" s="73">
        <f t="shared" si="5174"/>
        <v>279.47000000000003</v>
      </c>
      <c r="CI9206" s="73">
        <f t="shared" si="5174"/>
        <v>279.47000000000003</v>
      </c>
      <c r="CJ9206" s="73">
        <f t="shared" si="5174"/>
        <v>279.47000000000003</v>
      </c>
      <c r="CK9206" s="73">
        <f t="shared" si="5174"/>
        <v>279.47000000000003</v>
      </c>
      <c r="CL9206" s="73">
        <f t="shared" si="5174"/>
        <v>279.47000000000003</v>
      </c>
      <c r="CM9206" s="73">
        <f t="shared" si="5174"/>
        <v>279.47000000000003</v>
      </c>
      <c r="CN9206" s="73">
        <f t="shared" si="5174"/>
        <v>279.47000000000003</v>
      </c>
      <c r="CO9206" s="73">
        <f t="shared" si="5174"/>
        <v>279.47000000000003</v>
      </c>
      <c r="CP9206" s="73">
        <f t="shared" si="5174"/>
        <v>279.47000000000003</v>
      </c>
      <c r="CQ9206" s="73">
        <f t="shared" si="5174"/>
        <v>279.47000000000003</v>
      </c>
      <c r="CR9206" s="73">
        <f t="shared" si="5174"/>
        <v>279.47000000000003</v>
      </c>
      <c r="CS9206" s="73">
        <f t="shared" si="5174"/>
        <v>279.47000000000003</v>
      </c>
      <c r="CT9206" s="73">
        <f t="shared" si="5174"/>
        <v>279.47000000000003</v>
      </c>
      <c r="CU9206" s="73">
        <f t="shared" si="5174"/>
        <v>279.47000000000003</v>
      </c>
      <c r="CV9206" s="73">
        <f t="shared" si="5174"/>
        <v>279.47000000000003</v>
      </c>
      <c r="CW9206" s="73">
        <f t="shared" si="5174"/>
        <v>279.47000000000003</v>
      </c>
      <c r="CX9206" s="73">
        <f t="shared" si="5174"/>
        <v>279.47000000000003</v>
      </c>
      <c r="CY9206" s="73">
        <f t="shared" si="5174"/>
        <v>279.47000000000003</v>
      </c>
      <c r="CZ9206" s="73">
        <f t="shared" si="5174"/>
        <v>279.47000000000003</v>
      </c>
      <c r="DA9206" s="73">
        <f t="shared" si="5174"/>
        <v>279.47000000000003</v>
      </c>
      <c r="DB9206" s="73">
        <f t="shared" si="5174"/>
        <v>279.47000000000003</v>
      </c>
      <c r="DC9206" s="73">
        <f t="shared" si="5174"/>
        <v>279.47000000000003</v>
      </c>
      <c r="DD9206" s="73">
        <f t="shared" si="5174"/>
        <v>279.47000000000003</v>
      </c>
      <c r="DE9206" s="73">
        <f t="shared" si="5174"/>
        <v>279.47000000000003</v>
      </c>
      <c r="DF9206" s="73">
        <f t="shared" si="5174"/>
        <v>279.47000000000003</v>
      </c>
      <c r="DG9206" s="73">
        <f t="shared" si="5174"/>
        <v>279.47000000000003</v>
      </c>
      <c r="DH9206" s="73">
        <f t="shared" si="5174"/>
        <v>279.47000000000003</v>
      </c>
      <c r="DI9206" s="73">
        <f t="shared" si="5174"/>
        <v>279.47000000000003</v>
      </c>
      <c r="DJ9206" s="73">
        <f t="shared" si="5174"/>
        <v>279.47000000000003</v>
      </c>
      <c r="DK9206" s="73">
        <f t="shared" si="5174"/>
        <v>279.47000000000003</v>
      </c>
      <c r="DL9206" s="73">
        <f t="shared" si="5174"/>
        <v>279.47000000000003</v>
      </c>
      <c r="DM9206" s="73">
        <f t="shared" si="5174"/>
        <v>279.47000000000003</v>
      </c>
      <c r="DN9206" s="73">
        <f t="shared" si="5174"/>
        <v>279.47000000000003</v>
      </c>
      <c r="DO9206" s="73">
        <f t="shared" si="5174"/>
        <v>279.47000000000003</v>
      </c>
      <c r="DP9206" s="73">
        <f t="shared" si="5174"/>
        <v>279.47000000000003</v>
      </c>
      <c r="DQ9206" s="73">
        <f t="shared" si="5174"/>
        <v>279.47000000000003</v>
      </c>
      <c r="DR9206" s="73">
        <f t="shared" si="5174"/>
        <v>279.47000000000003</v>
      </c>
      <c r="DS9206" s="73">
        <f t="shared" si="5174"/>
        <v>279.47000000000003</v>
      </c>
      <c r="DT9206" s="73">
        <f t="shared" si="5174"/>
        <v>279.47000000000003</v>
      </c>
      <c r="DU9206" s="73">
        <f t="shared" si="5174"/>
        <v>279.47000000000003</v>
      </c>
      <c r="DV9206" s="73">
        <f t="shared" si="5174"/>
        <v>279.47000000000003</v>
      </c>
      <c r="DW9206" s="73">
        <f t="shared" si="5174"/>
        <v>279.47000000000003</v>
      </c>
      <c r="DX9206" s="73">
        <f t="shared" si="5174"/>
        <v>279.47000000000003</v>
      </c>
      <c r="DY9206" s="73">
        <f t="shared" si="5174"/>
        <v>279.47000000000003</v>
      </c>
      <c r="DZ9206" s="73">
        <f t="shared" si="5174"/>
        <v>279.47000000000003</v>
      </c>
      <c r="EA9206" s="73">
        <f t="shared" si="5174"/>
        <v>279.47000000000003</v>
      </c>
      <c r="EB9206" s="73">
        <f t="shared" si="5174"/>
        <v>279.47000000000003</v>
      </c>
      <c r="EC9206" s="73">
        <f t="shared" si="5174"/>
        <v>279.47000000000003</v>
      </c>
      <c r="ED9206" s="73">
        <f t="shared" ref="ED9206:GO9206" si="5175">(EC9206+$F$9100*$F$9102*($F$55/$F$9101*EC9205+$F$55/$F$9101*EC9207))/(1+$F$9100*$F$9102*($F$55/$F$9101+$F$55/$F$9101))</f>
        <v>279.47000000000003</v>
      </c>
      <c r="EE9206" s="73">
        <f t="shared" si="5175"/>
        <v>279.47000000000003</v>
      </c>
      <c r="EF9206" s="73">
        <f t="shared" si="5175"/>
        <v>279.47000000000003</v>
      </c>
      <c r="EG9206" s="73">
        <f t="shared" si="5175"/>
        <v>279.47000000000003</v>
      </c>
      <c r="EH9206" s="73">
        <f t="shared" si="5175"/>
        <v>279.47000000000003</v>
      </c>
      <c r="EI9206" s="73">
        <f t="shared" si="5175"/>
        <v>279.47000000000003</v>
      </c>
      <c r="EJ9206" s="73">
        <f t="shared" si="5175"/>
        <v>279.47000000000003</v>
      </c>
      <c r="EK9206" s="73">
        <f t="shared" si="5175"/>
        <v>279.47000000000003</v>
      </c>
      <c r="EL9206" s="73">
        <f t="shared" si="5175"/>
        <v>279.47000000000003</v>
      </c>
      <c r="EM9206" s="73">
        <f t="shared" si="5175"/>
        <v>279.47000000000003</v>
      </c>
      <c r="EN9206" s="73">
        <f t="shared" si="5175"/>
        <v>279.47000000000003</v>
      </c>
      <c r="EO9206" s="73">
        <f t="shared" si="5175"/>
        <v>279.47000000000003</v>
      </c>
      <c r="EP9206" s="73">
        <f t="shared" si="5175"/>
        <v>279.47000000000003</v>
      </c>
      <c r="EQ9206" s="73">
        <f t="shared" si="5175"/>
        <v>279.47000000000003</v>
      </c>
      <c r="ER9206" s="73">
        <f t="shared" si="5175"/>
        <v>279.47000000000003</v>
      </c>
      <c r="ES9206" s="73">
        <f t="shared" si="5175"/>
        <v>279.47000000000003</v>
      </c>
      <c r="ET9206" s="73">
        <f t="shared" si="5175"/>
        <v>279.47000000000003</v>
      </c>
      <c r="EU9206" s="73">
        <f t="shared" si="5175"/>
        <v>279.47000000000003</v>
      </c>
      <c r="EV9206" s="73">
        <f t="shared" si="5175"/>
        <v>279.47000000000003</v>
      </c>
      <c r="EW9206" s="73">
        <f t="shared" si="5175"/>
        <v>279.47000000000003</v>
      </c>
      <c r="EX9206" s="73">
        <f t="shared" si="5175"/>
        <v>279.47000000000003</v>
      </c>
      <c r="EY9206" s="73">
        <f t="shared" si="5175"/>
        <v>279.47000000000003</v>
      </c>
      <c r="EZ9206" s="73">
        <f t="shared" si="5175"/>
        <v>279.47000000000003</v>
      </c>
      <c r="FA9206" s="73">
        <f t="shared" si="5175"/>
        <v>279.47000000000003</v>
      </c>
      <c r="FB9206" s="73">
        <f t="shared" si="5175"/>
        <v>279.47000000000003</v>
      </c>
      <c r="FC9206" s="73">
        <f t="shared" si="5175"/>
        <v>279.47000000000003</v>
      </c>
      <c r="FD9206" s="73">
        <f t="shared" si="5175"/>
        <v>279.47000000000003</v>
      </c>
      <c r="FE9206" s="73">
        <f t="shared" si="5175"/>
        <v>279.47000000000003</v>
      </c>
      <c r="FF9206" s="73">
        <f t="shared" si="5175"/>
        <v>279.47000000000003</v>
      </c>
      <c r="FG9206" s="73">
        <f t="shared" si="5175"/>
        <v>279.47000000000003</v>
      </c>
      <c r="FH9206" s="73">
        <f t="shared" si="5175"/>
        <v>279.47000000000003</v>
      </c>
      <c r="FI9206" s="73">
        <f t="shared" si="5175"/>
        <v>279.47000000000003</v>
      </c>
      <c r="FJ9206" s="73">
        <f t="shared" si="5175"/>
        <v>279.47000000000003</v>
      </c>
      <c r="FK9206" s="73">
        <f t="shared" si="5175"/>
        <v>279.47000000000003</v>
      </c>
      <c r="FL9206" s="73">
        <f t="shared" si="5175"/>
        <v>279.47000000000003</v>
      </c>
      <c r="FM9206" s="73">
        <f t="shared" si="5175"/>
        <v>279.47000000000003</v>
      </c>
      <c r="FN9206" s="73">
        <f t="shared" si="5175"/>
        <v>279.47000000000003</v>
      </c>
      <c r="FO9206" s="73">
        <f t="shared" si="5175"/>
        <v>279.47000000000003</v>
      </c>
      <c r="FP9206" s="73">
        <f t="shared" si="5175"/>
        <v>279.47000000000003</v>
      </c>
      <c r="FQ9206" s="73">
        <f t="shared" si="5175"/>
        <v>279.47000000000003</v>
      </c>
      <c r="FR9206" s="73">
        <f t="shared" si="5175"/>
        <v>279.47000000000003</v>
      </c>
      <c r="FS9206" s="73">
        <f t="shared" si="5175"/>
        <v>279.47000000000003</v>
      </c>
      <c r="FT9206" s="73">
        <f t="shared" si="5175"/>
        <v>279.47000000000003</v>
      </c>
      <c r="FU9206" s="73">
        <f t="shared" si="5175"/>
        <v>279.47000000000003</v>
      </c>
      <c r="FV9206" s="73">
        <f t="shared" si="5175"/>
        <v>279.47000000000003</v>
      </c>
      <c r="FW9206" s="73">
        <f t="shared" si="5175"/>
        <v>279.47000000000003</v>
      </c>
      <c r="FX9206" s="73">
        <f t="shared" si="5175"/>
        <v>279.47000000000003</v>
      </c>
      <c r="FY9206" s="73">
        <f t="shared" si="5175"/>
        <v>279.47000000000003</v>
      </c>
      <c r="FZ9206" s="73">
        <f t="shared" si="5175"/>
        <v>279.47000000000003</v>
      </c>
      <c r="GA9206" s="73">
        <f t="shared" si="5175"/>
        <v>279.47000000000003</v>
      </c>
      <c r="GB9206" s="73">
        <f t="shared" si="5175"/>
        <v>279.47000000000003</v>
      </c>
      <c r="GC9206" s="73">
        <f t="shared" si="5175"/>
        <v>279.47000000000003</v>
      </c>
      <c r="GD9206" s="73">
        <f t="shared" si="5175"/>
        <v>279.47000000000003</v>
      </c>
      <c r="GE9206" s="73">
        <f t="shared" si="5175"/>
        <v>279.47000000000003</v>
      </c>
      <c r="GF9206" s="73">
        <f t="shared" si="5175"/>
        <v>279.47000000000003</v>
      </c>
      <c r="GG9206" s="73">
        <f t="shared" si="5175"/>
        <v>279.47000000000003</v>
      </c>
      <c r="GH9206" s="73">
        <f t="shared" si="5175"/>
        <v>279.47000000000003</v>
      </c>
      <c r="GI9206" s="73">
        <f t="shared" si="5175"/>
        <v>279.47000000000003</v>
      </c>
      <c r="GJ9206" s="73">
        <f t="shared" si="5175"/>
        <v>279.47000000000003</v>
      </c>
      <c r="GK9206" s="73">
        <f t="shared" si="5175"/>
        <v>279.47000000000003</v>
      </c>
      <c r="GL9206" s="73">
        <f t="shared" si="5175"/>
        <v>279.47000000000003</v>
      </c>
      <c r="GM9206" s="73">
        <f t="shared" si="5175"/>
        <v>279.47000000000003</v>
      </c>
      <c r="GN9206" s="73">
        <f t="shared" si="5175"/>
        <v>279.47000000000003</v>
      </c>
      <c r="GO9206" s="73">
        <f t="shared" si="5175"/>
        <v>279.47000000000003</v>
      </c>
      <c r="GP9206" s="73">
        <f t="shared" ref="GP9206:JA9206" si="5176">(GO9206+$F$9100*$F$9102*($F$55/$F$9101*GO9205+$F$55/$F$9101*GO9207))/(1+$F$9100*$F$9102*($F$55/$F$9101+$F$55/$F$9101))</f>
        <v>279.47000000000003</v>
      </c>
      <c r="GQ9206" s="73">
        <f t="shared" si="5176"/>
        <v>279.47000000000003</v>
      </c>
      <c r="GR9206" s="73">
        <f t="shared" si="5176"/>
        <v>279.47000000000003</v>
      </c>
      <c r="GS9206" s="73">
        <f t="shared" si="5176"/>
        <v>279.47000000000003</v>
      </c>
      <c r="GT9206" s="73">
        <f t="shared" si="5176"/>
        <v>279.47000000000003</v>
      </c>
      <c r="GU9206" s="73">
        <f t="shared" si="5176"/>
        <v>279.47000000000003</v>
      </c>
      <c r="GV9206" s="73">
        <f t="shared" si="5176"/>
        <v>279.47000000000003</v>
      </c>
      <c r="GW9206" s="73">
        <f t="shared" si="5176"/>
        <v>279.47000000000003</v>
      </c>
      <c r="GX9206" s="73">
        <f t="shared" si="5176"/>
        <v>279.47000000000003</v>
      </c>
      <c r="GY9206" s="73">
        <f t="shared" si="5176"/>
        <v>279.47000000000003</v>
      </c>
      <c r="GZ9206" s="73">
        <f t="shared" si="5176"/>
        <v>279.47000000000003</v>
      </c>
      <c r="HA9206" s="73">
        <f t="shared" si="5176"/>
        <v>279.47000000000003</v>
      </c>
      <c r="HB9206" s="73">
        <f t="shared" si="5176"/>
        <v>279.47000000000003</v>
      </c>
      <c r="HC9206" s="73">
        <f t="shared" si="5176"/>
        <v>279.47000000000003</v>
      </c>
      <c r="HD9206" s="73">
        <f t="shared" si="5176"/>
        <v>279.47000000000003</v>
      </c>
      <c r="HE9206" s="73">
        <f t="shared" si="5176"/>
        <v>279.47000000000003</v>
      </c>
      <c r="HF9206" s="73">
        <f t="shared" si="5176"/>
        <v>279.47000000000003</v>
      </c>
      <c r="HG9206" s="73">
        <f t="shared" si="5176"/>
        <v>279.47000000000003</v>
      </c>
      <c r="HH9206" s="73">
        <f t="shared" si="5176"/>
        <v>279.47000000000003</v>
      </c>
      <c r="HI9206" s="73">
        <f t="shared" si="5176"/>
        <v>279.47000000000003</v>
      </c>
      <c r="HJ9206" s="73">
        <f t="shared" si="5176"/>
        <v>279.47000000000003</v>
      </c>
      <c r="HK9206" s="73">
        <f t="shared" si="5176"/>
        <v>279.47000000000003</v>
      </c>
      <c r="HL9206" s="73">
        <f t="shared" si="5176"/>
        <v>279.47000000000003</v>
      </c>
      <c r="HM9206" s="73">
        <f t="shared" si="5176"/>
        <v>279.47000000000003</v>
      </c>
      <c r="HN9206" s="73">
        <f t="shared" si="5176"/>
        <v>279.47000000000003</v>
      </c>
      <c r="HO9206" s="73">
        <f t="shared" si="5176"/>
        <v>279.47000000000003</v>
      </c>
      <c r="HP9206" s="73">
        <f t="shared" si="5176"/>
        <v>279.47000000000003</v>
      </c>
      <c r="HQ9206" s="73">
        <f t="shared" si="5176"/>
        <v>279.47000000000003</v>
      </c>
      <c r="HR9206" s="73">
        <f t="shared" si="5176"/>
        <v>279.47000000000003</v>
      </c>
      <c r="HS9206" s="73">
        <f t="shared" si="5176"/>
        <v>279.47000000000003</v>
      </c>
      <c r="HT9206" s="73">
        <f t="shared" si="5176"/>
        <v>279.47000000000003</v>
      </c>
      <c r="HU9206" s="73">
        <f t="shared" si="5176"/>
        <v>279.47000000000003</v>
      </c>
      <c r="HV9206" s="73">
        <f t="shared" si="5176"/>
        <v>279.47000000000003</v>
      </c>
      <c r="HW9206" s="73">
        <f t="shared" si="5176"/>
        <v>279.47000000000003</v>
      </c>
      <c r="HX9206" s="73">
        <f t="shared" si="5176"/>
        <v>279.47000000000003</v>
      </c>
      <c r="HY9206" s="73">
        <f t="shared" si="5176"/>
        <v>279.47000000000003</v>
      </c>
      <c r="HZ9206" s="73">
        <f t="shared" si="5176"/>
        <v>279.47000000000003</v>
      </c>
      <c r="IA9206" s="73">
        <f t="shared" si="5176"/>
        <v>279.47000000000003</v>
      </c>
      <c r="IB9206" s="73">
        <f t="shared" si="5176"/>
        <v>279.47000000000003</v>
      </c>
      <c r="IC9206" s="73">
        <f t="shared" si="5176"/>
        <v>279.47000000000003</v>
      </c>
      <c r="ID9206" s="73">
        <f t="shared" si="5176"/>
        <v>279.47000000000003</v>
      </c>
      <c r="IE9206" s="73">
        <f t="shared" si="5176"/>
        <v>279.47000000000003</v>
      </c>
      <c r="IF9206" s="73">
        <f t="shared" si="5176"/>
        <v>279.47000000000003</v>
      </c>
      <c r="IG9206" s="73">
        <f t="shared" si="5176"/>
        <v>279.47000000000003</v>
      </c>
      <c r="IH9206" s="73">
        <f t="shared" si="5176"/>
        <v>279.47000000000003</v>
      </c>
      <c r="II9206" s="73">
        <f t="shared" si="5176"/>
        <v>279.47000000000003</v>
      </c>
      <c r="IJ9206" s="73">
        <f t="shared" si="5176"/>
        <v>279.47000000000003</v>
      </c>
      <c r="IK9206" s="73">
        <f t="shared" si="5176"/>
        <v>279.47000000000003</v>
      </c>
      <c r="IL9206" s="73">
        <f t="shared" si="5176"/>
        <v>279.47000000000003</v>
      </c>
      <c r="IM9206" s="73">
        <f t="shared" si="5176"/>
        <v>279.47000000000003</v>
      </c>
      <c r="IN9206" s="73">
        <f t="shared" si="5176"/>
        <v>279.47000000000003</v>
      </c>
      <c r="IO9206" s="73">
        <f t="shared" si="5176"/>
        <v>279.47000000000003</v>
      </c>
      <c r="IP9206" s="73">
        <f t="shared" si="5176"/>
        <v>279.47000000000003</v>
      </c>
      <c r="IQ9206" s="73">
        <f t="shared" si="5176"/>
        <v>279.47000000000003</v>
      </c>
      <c r="IR9206" s="73">
        <f t="shared" si="5176"/>
        <v>279.47000000000003</v>
      </c>
      <c r="IS9206" s="73">
        <f t="shared" si="5176"/>
        <v>279.47000000000003</v>
      </c>
      <c r="IT9206" s="73">
        <f t="shared" si="5176"/>
        <v>279.47000000000003</v>
      </c>
      <c r="IU9206" s="73">
        <f t="shared" si="5176"/>
        <v>279.47000000000003</v>
      </c>
      <c r="IV9206" s="73">
        <f t="shared" si="5176"/>
        <v>279.47000000000003</v>
      </c>
      <c r="IW9206" s="73">
        <f t="shared" si="5176"/>
        <v>279.47000000000003</v>
      </c>
      <c r="IX9206" s="73">
        <f t="shared" si="5176"/>
        <v>279.47000000000003</v>
      </c>
      <c r="IY9206" s="73">
        <f t="shared" si="5176"/>
        <v>279.47000000000003</v>
      </c>
      <c r="IZ9206" s="73">
        <f t="shared" si="5176"/>
        <v>279.47000000000003</v>
      </c>
      <c r="JA9206" s="73">
        <f t="shared" si="5176"/>
        <v>279.47000000000003</v>
      </c>
      <c r="JB9206" s="73">
        <f t="shared" ref="JB9206:KG9206" si="5177">(JA9206+$F$9100*$F$9102*($F$55/$F$9101*JA9205+$F$55/$F$9101*JA9207))/(1+$F$9100*$F$9102*($F$55/$F$9101+$F$55/$F$9101))</f>
        <v>279.47000000000003</v>
      </c>
      <c r="JC9206" s="73">
        <f t="shared" si="5177"/>
        <v>279.47000000000003</v>
      </c>
      <c r="JD9206" s="73">
        <f t="shared" si="5177"/>
        <v>279.47000000000003</v>
      </c>
      <c r="JE9206" s="73">
        <f t="shared" si="5177"/>
        <v>279.47000000000003</v>
      </c>
      <c r="JF9206" s="73">
        <f t="shared" si="5177"/>
        <v>279.47000000000003</v>
      </c>
      <c r="JG9206" s="73">
        <f t="shared" si="5177"/>
        <v>279.47000000000003</v>
      </c>
      <c r="JH9206" s="73">
        <f t="shared" si="5177"/>
        <v>279.47000000000003</v>
      </c>
      <c r="JI9206" s="73">
        <f t="shared" si="5177"/>
        <v>279.47000000000003</v>
      </c>
      <c r="JJ9206" s="73">
        <f t="shared" si="5177"/>
        <v>279.47000000000003</v>
      </c>
      <c r="JK9206" s="73">
        <f t="shared" si="5177"/>
        <v>279.47000000000003</v>
      </c>
      <c r="JL9206" s="73">
        <f t="shared" si="5177"/>
        <v>279.47000000000003</v>
      </c>
      <c r="JM9206" s="73">
        <f t="shared" si="5177"/>
        <v>279.47000000000003</v>
      </c>
      <c r="JN9206" s="73">
        <f t="shared" si="5177"/>
        <v>279.47000000000003</v>
      </c>
      <c r="JO9206" s="73">
        <f t="shared" si="5177"/>
        <v>279.47000000000003</v>
      </c>
      <c r="JP9206" s="73">
        <f t="shared" si="5177"/>
        <v>279.47000000000003</v>
      </c>
      <c r="JQ9206" s="73">
        <f t="shared" si="5177"/>
        <v>279.47000000000003</v>
      </c>
      <c r="JR9206" s="73">
        <f t="shared" si="5177"/>
        <v>279.47000000000003</v>
      </c>
      <c r="JS9206" s="73">
        <f t="shared" si="5177"/>
        <v>279.47000000000003</v>
      </c>
      <c r="JT9206" s="73">
        <f t="shared" si="5177"/>
        <v>279.47000000000003</v>
      </c>
      <c r="JU9206" s="73">
        <f t="shared" si="5177"/>
        <v>279.47000000000003</v>
      </c>
      <c r="JV9206" s="73">
        <f t="shared" si="5177"/>
        <v>279.47000000000003</v>
      </c>
      <c r="JW9206" s="73">
        <f t="shared" si="5177"/>
        <v>279.47000000000003</v>
      </c>
      <c r="JX9206" s="73">
        <f t="shared" si="5177"/>
        <v>279.47000000000003</v>
      </c>
      <c r="JY9206" s="73">
        <f t="shared" si="5177"/>
        <v>279.47000000000003</v>
      </c>
      <c r="JZ9206" s="73">
        <f t="shared" si="5177"/>
        <v>279.47000000000003</v>
      </c>
      <c r="KA9206" s="73">
        <f t="shared" si="5177"/>
        <v>279.47000000000003</v>
      </c>
      <c r="KB9206" s="73">
        <f t="shared" si="5177"/>
        <v>279.47000000000003</v>
      </c>
      <c r="KC9206" s="73">
        <f t="shared" si="5177"/>
        <v>279.47000000000003</v>
      </c>
      <c r="KD9206" s="73">
        <f t="shared" si="5177"/>
        <v>279.47000000000003</v>
      </c>
      <c r="KE9206" s="73">
        <f t="shared" si="5177"/>
        <v>279.47000000000003</v>
      </c>
      <c r="KF9206" s="73">
        <f t="shared" si="5177"/>
        <v>279.47000000000003</v>
      </c>
      <c r="KG9206" s="73">
        <f t="shared" si="5177"/>
        <v>279.47000000000003</v>
      </c>
      <c r="KH9206">
        <v>279.47000000000003</v>
      </c>
      <c r="KL9206" s="84"/>
      <c r="KP9206" s="84"/>
      <c r="KS9206" s="74"/>
      <c r="KT9206" s="74"/>
      <c r="KU9206" s="16"/>
      <c r="KV9206" s="72"/>
      <c r="KW9206" s="72"/>
      <c r="KX9206" s="16"/>
      <c r="KZ9206" s="16"/>
      <c r="LA9206" s="16"/>
      <c r="LB9206" s="74"/>
      <c r="LC9206" s="74"/>
    </row>
    <row r="9207" spans="2:315" x14ac:dyDescent="0.35">
      <c r="B9207">
        <v>101</v>
      </c>
      <c r="C9207">
        <f t="shared" si="5147"/>
        <v>1.0049999999999999</v>
      </c>
      <c r="E9207" s="92">
        <v>279.47000000000003</v>
      </c>
      <c r="F9207" s="73">
        <f t="shared" ref="F9207:BQ9207" si="5178">(E9207+$F$9100*$F$9102*($F$55/$F$9101*E9206+$F$55/$F$9101*E9208))/(1+$F$9100*$F$9102*($F$55/$F$9101+$F$55/$F$9101))</f>
        <v>279.47000000000003</v>
      </c>
      <c r="G9207" s="73">
        <f t="shared" si="5178"/>
        <v>279.47000000000003</v>
      </c>
      <c r="H9207" s="73">
        <f t="shared" si="5178"/>
        <v>279.47000000000003</v>
      </c>
      <c r="I9207" s="73">
        <f t="shared" si="5178"/>
        <v>279.47000000000003</v>
      </c>
      <c r="J9207" s="73">
        <f t="shared" si="5178"/>
        <v>279.47000000000003</v>
      </c>
      <c r="K9207" s="73">
        <f t="shared" si="5178"/>
        <v>279.47000000000003</v>
      </c>
      <c r="L9207" s="73">
        <f t="shared" si="5178"/>
        <v>279.47000000000003</v>
      </c>
      <c r="M9207" s="73">
        <f t="shared" si="5178"/>
        <v>279.47000000000003</v>
      </c>
      <c r="N9207" s="73">
        <f t="shared" si="5178"/>
        <v>279.47000000000003</v>
      </c>
      <c r="O9207" s="73">
        <f t="shared" si="5178"/>
        <v>279.47000000000003</v>
      </c>
      <c r="P9207" s="73">
        <f t="shared" si="5178"/>
        <v>279.47000000000003</v>
      </c>
      <c r="Q9207" s="73">
        <f t="shared" si="5178"/>
        <v>279.47000000000003</v>
      </c>
      <c r="R9207" s="73">
        <f t="shared" si="5178"/>
        <v>279.47000000000003</v>
      </c>
      <c r="S9207" s="73">
        <f t="shared" si="5178"/>
        <v>279.47000000000003</v>
      </c>
      <c r="T9207" s="73">
        <f t="shared" si="5178"/>
        <v>279.47000000000003</v>
      </c>
      <c r="U9207" s="73">
        <f t="shared" si="5178"/>
        <v>279.47000000000003</v>
      </c>
      <c r="V9207" s="73">
        <f t="shared" si="5178"/>
        <v>279.47000000000003</v>
      </c>
      <c r="W9207" s="73">
        <f t="shared" si="5178"/>
        <v>279.47000000000003</v>
      </c>
      <c r="X9207" s="73">
        <f t="shared" si="5178"/>
        <v>279.47000000000003</v>
      </c>
      <c r="Y9207" s="73">
        <f t="shared" si="5178"/>
        <v>279.47000000000003</v>
      </c>
      <c r="Z9207" s="73">
        <f t="shared" si="5178"/>
        <v>279.47000000000003</v>
      </c>
      <c r="AA9207" s="73">
        <f t="shared" si="5178"/>
        <v>279.47000000000003</v>
      </c>
      <c r="AB9207" s="73">
        <f t="shared" si="5178"/>
        <v>279.47000000000003</v>
      </c>
      <c r="AC9207" s="73">
        <f t="shared" si="5178"/>
        <v>279.47000000000003</v>
      </c>
      <c r="AD9207" s="73">
        <f t="shared" si="5178"/>
        <v>279.47000000000003</v>
      </c>
      <c r="AE9207" s="73">
        <f t="shared" si="5178"/>
        <v>279.47000000000003</v>
      </c>
      <c r="AF9207" s="73">
        <f t="shared" si="5178"/>
        <v>279.47000000000003</v>
      </c>
      <c r="AG9207" s="73">
        <f t="shared" si="5178"/>
        <v>279.47000000000003</v>
      </c>
      <c r="AH9207" s="73">
        <f t="shared" si="5178"/>
        <v>279.47000000000003</v>
      </c>
      <c r="AI9207" s="73">
        <f t="shared" si="5178"/>
        <v>279.47000000000003</v>
      </c>
      <c r="AJ9207" s="73">
        <f t="shared" si="5178"/>
        <v>279.47000000000003</v>
      </c>
      <c r="AK9207" s="73">
        <f t="shared" si="5178"/>
        <v>279.47000000000003</v>
      </c>
      <c r="AL9207" s="73">
        <f t="shared" si="5178"/>
        <v>279.47000000000003</v>
      </c>
      <c r="AM9207" s="73">
        <f t="shared" si="5178"/>
        <v>279.47000000000003</v>
      </c>
      <c r="AN9207" s="73">
        <f t="shared" si="5178"/>
        <v>279.47000000000003</v>
      </c>
      <c r="AO9207" s="73">
        <f t="shared" si="5178"/>
        <v>279.47000000000003</v>
      </c>
      <c r="AP9207" s="73">
        <f t="shared" si="5178"/>
        <v>279.47000000000003</v>
      </c>
      <c r="AQ9207" s="73">
        <f t="shared" si="5178"/>
        <v>279.47000000000003</v>
      </c>
      <c r="AR9207" s="73">
        <f t="shared" si="5178"/>
        <v>279.47000000000003</v>
      </c>
      <c r="AS9207" s="73">
        <f t="shared" si="5178"/>
        <v>279.47000000000003</v>
      </c>
      <c r="AT9207" s="73">
        <f t="shared" si="5178"/>
        <v>279.47000000000003</v>
      </c>
      <c r="AU9207" s="73">
        <f t="shared" si="5178"/>
        <v>279.47000000000003</v>
      </c>
      <c r="AV9207" s="73">
        <f t="shared" si="5178"/>
        <v>279.47000000000003</v>
      </c>
      <c r="AW9207" s="73">
        <f t="shared" si="5178"/>
        <v>279.47000000000003</v>
      </c>
      <c r="AX9207" s="73">
        <f t="shared" si="5178"/>
        <v>279.47000000000003</v>
      </c>
      <c r="AY9207" s="73">
        <f t="shared" si="5178"/>
        <v>279.47000000000003</v>
      </c>
      <c r="AZ9207" s="73">
        <f t="shared" si="5178"/>
        <v>279.47000000000003</v>
      </c>
      <c r="BA9207" s="73">
        <f t="shared" si="5178"/>
        <v>279.47000000000003</v>
      </c>
      <c r="BB9207" s="73">
        <f t="shared" si="5178"/>
        <v>279.47000000000003</v>
      </c>
      <c r="BC9207" s="73">
        <f t="shared" si="5178"/>
        <v>279.47000000000003</v>
      </c>
      <c r="BD9207" s="73">
        <f t="shared" si="5178"/>
        <v>279.47000000000003</v>
      </c>
      <c r="BE9207" s="73">
        <f t="shared" si="5178"/>
        <v>279.47000000000003</v>
      </c>
      <c r="BF9207" s="73">
        <f t="shared" si="5178"/>
        <v>279.47000000000003</v>
      </c>
      <c r="BG9207" s="73">
        <f t="shared" si="5178"/>
        <v>279.47000000000003</v>
      </c>
      <c r="BH9207" s="73">
        <f t="shared" si="5178"/>
        <v>279.47000000000003</v>
      </c>
      <c r="BI9207" s="73">
        <f t="shared" si="5178"/>
        <v>279.47000000000003</v>
      </c>
      <c r="BJ9207" s="73">
        <f t="shared" si="5178"/>
        <v>279.47000000000003</v>
      </c>
      <c r="BK9207" s="73">
        <f t="shared" si="5178"/>
        <v>279.47000000000003</v>
      </c>
      <c r="BL9207" s="73">
        <f t="shared" si="5178"/>
        <v>279.47000000000003</v>
      </c>
      <c r="BM9207" s="73">
        <f t="shared" si="5178"/>
        <v>279.47000000000003</v>
      </c>
      <c r="BN9207" s="73">
        <f t="shared" si="5178"/>
        <v>279.47000000000003</v>
      </c>
      <c r="BO9207" s="73">
        <f t="shared" si="5178"/>
        <v>279.47000000000003</v>
      </c>
      <c r="BP9207" s="73">
        <f t="shared" si="5178"/>
        <v>279.47000000000003</v>
      </c>
      <c r="BQ9207" s="73">
        <f t="shared" si="5178"/>
        <v>279.47000000000003</v>
      </c>
      <c r="BR9207" s="73">
        <f t="shared" ref="BR9207:EC9207" si="5179">(BQ9207+$F$9100*$F$9102*($F$55/$F$9101*BQ9206+$F$55/$F$9101*BQ9208))/(1+$F$9100*$F$9102*($F$55/$F$9101+$F$55/$F$9101))</f>
        <v>279.47000000000003</v>
      </c>
      <c r="BS9207" s="73">
        <f t="shared" si="5179"/>
        <v>279.47000000000003</v>
      </c>
      <c r="BT9207" s="73">
        <f t="shared" si="5179"/>
        <v>279.47000000000003</v>
      </c>
      <c r="BU9207" s="73">
        <f t="shared" si="5179"/>
        <v>279.47000000000003</v>
      </c>
      <c r="BV9207" s="73">
        <f t="shared" si="5179"/>
        <v>279.47000000000003</v>
      </c>
      <c r="BW9207" s="73">
        <f t="shared" si="5179"/>
        <v>279.47000000000003</v>
      </c>
      <c r="BX9207" s="73">
        <f t="shared" si="5179"/>
        <v>279.47000000000003</v>
      </c>
      <c r="BY9207" s="73">
        <f t="shared" si="5179"/>
        <v>279.47000000000003</v>
      </c>
      <c r="BZ9207" s="73">
        <f t="shared" si="5179"/>
        <v>279.47000000000003</v>
      </c>
      <c r="CA9207" s="73">
        <f t="shared" si="5179"/>
        <v>279.47000000000003</v>
      </c>
      <c r="CB9207" s="73">
        <f t="shared" si="5179"/>
        <v>279.47000000000003</v>
      </c>
      <c r="CC9207" s="73">
        <f t="shared" si="5179"/>
        <v>279.47000000000003</v>
      </c>
      <c r="CD9207" s="73">
        <f t="shared" si="5179"/>
        <v>279.47000000000003</v>
      </c>
      <c r="CE9207" s="73">
        <f t="shared" si="5179"/>
        <v>279.47000000000003</v>
      </c>
      <c r="CF9207" s="73">
        <f t="shared" si="5179"/>
        <v>279.47000000000003</v>
      </c>
      <c r="CG9207" s="73">
        <f t="shared" si="5179"/>
        <v>279.47000000000003</v>
      </c>
      <c r="CH9207" s="73">
        <f t="shared" si="5179"/>
        <v>279.47000000000003</v>
      </c>
      <c r="CI9207" s="73">
        <f t="shared" si="5179"/>
        <v>279.47000000000003</v>
      </c>
      <c r="CJ9207" s="73">
        <f t="shared" si="5179"/>
        <v>279.47000000000003</v>
      </c>
      <c r="CK9207" s="73">
        <f t="shared" si="5179"/>
        <v>279.47000000000003</v>
      </c>
      <c r="CL9207" s="73">
        <f t="shared" si="5179"/>
        <v>279.47000000000003</v>
      </c>
      <c r="CM9207" s="73">
        <f t="shared" si="5179"/>
        <v>279.47000000000003</v>
      </c>
      <c r="CN9207" s="73">
        <f t="shared" si="5179"/>
        <v>279.47000000000003</v>
      </c>
      <c r="CO9207" s="73">
        <f t="shared" si="5179"/>
        <v>279.47000000000003</v>
      </c>
      <c r="CP9207" s="73">
        <f t="shared" si="5179"/>
        <v>279.47000000000003</v>
      </c>
      <c r="CQ9207" s="73">
        <f t="shared" si="5179"/>
        <v>279.47000000000003</v>
      </c>
      <c r="CR9207" s="73">
        <f t="shared" si="5179"/>
        <v>279.47000000000003</v>
      </c>
      <c r="CS9207" s="73">
        <f t="shared" si="5179"/>
        <v>279.47000000000003</v>
      </c>
      <c r="CT9207" s="73">
        <f t="shared" si="5179"/>
        <v>279.47000000000003</v>
      </c>
      <c r="CU9207" s="73">
        <f t="shared" si="5179"/>
        <v>279.47000000000003</v>
      </c>
      <c r="CV9207" s="73">
        <f t="shared" si="5179"/>
        <v>279.47000000000003</v>
      </c>
      <c r="CW9207" s="73">
        <f t="shared" si="5179"/>
        <v>279.47000000000003</v>
      </c>
      <c r="CX9207" s="73">
        <f t="shared" si="5179"/>
        <v>279.47000000000003</v>
      </c>
      <c r="CY9207" s="73">
        <f t="shared" si="5179"/>
        <v>279.47000000000003</v>
      </c>
      <c r="CZ9207" s="73">
        <f t="shared" si="5179"/>
        <v>279.47000000000003</v>
      </c>
      <c r="DA9207" s="73">
        <f t="shared" si="5179"/>
        <v>279.47000000000003</v>
      </c>
      <c r="DB9207" s="73">
        <f t="shared" si="5179"/>
        <v>279.47000000000003</v>
      </c>
      <c r="DC9207" s="73">
        <f t="shared" si="5179"/>
        <v>279.47000000000003</v>
      </c>
      <c r="DD9207" s="73">
        <f t="shared" si="5179"/>
        <v>279.47000000000003</v>
      </c>
      <c r="DE9207" s="73">
        <f t="shared" si="5179"/>
        <v>279.47000000000003</v>
      </c>
      <c r="DF9207" s="73">
        <f t="shared" si="5179"/>
        <v>279.47000000000003</v>
      </c>
      <c r="DG9207" s="73">
        <f t="shared" si="5179"/>
        <v>279.47000000000003</v>
      </c>
      <c r="DH9207" s="73">
        <f t="shared" si="5179"/>
        <v>279.47000000000003</v>
      </c>
      <c r="DI9207" s="73">
        <f t="shared" si="5179"/>
        <v>279.47000000000003</v>
      </c>
      <c r="DJ9207" s="73">
        <f t="shared" si="5179"/>
        <v>279.47000000000003</v>
      </c>
      <c r="DK9207" s="73">
        <f t="shared" si="5179"/>
        <v>279.47000000000003</v>
      </c>
      <c r="DL9207" s="73">
        <f t="shared" si="5179"/>
        <v>279.47000000000003</v>
      </c>
      <c r="DM9207" s="73">
        <f t="shared" si="5179"/>
        <v>279.47000000000003</v>
      </c>
      <c r="DN9207" s="73">
        <f t="shared" si="5179"/>
        <v>279.47000000000003</v>
      </c>
      <c r="DO9207" s="73">
        <f t="shared" si="5179"/>
        <v>279.47000000000003</v>
      </c>
      <c r="DP9207" s="73">
        <f t="shared" si="5179"/>
        <v>279.47000000000003</v>
      </c>
      <c r="DQ9207" s="73">
        <f t="shared" si="5179"/>
        <v>279.47000000000003</v>
      </c>
      <c r="DR9207" s="73">
        <f t="shared" si="5179"/>
        <v>279.47000000000003</v>
      </c>
      <c r="DS9207" s="73">
        <f t="shared" si="5179"/>
        <v>279.47000000000003</v>
      </c>
      <c r="DT9207" s="73">
        <f t="shared" si="5179"/>
        <v>279.47000000000003</v>
      </c>
      <c r="DU9207" s="73">
        <f t="shared" si="5179"/>
        <v>279.47000000000003</v>
      </c>
      <c r="DV9207" s="73">
        <f t="shared" si="5179"/>
        <v>279.47000000000003</v>
      </c>
      <c r="DW9207" s="73">
        <f t="shared" si="5179"/>
        <v>279.47000000000003</v>
      </c>
      <c r="DX9207" s="73">
        <f t="shared" si="5179"/>
        <v>279.47000000000003</v>
      </c>
      <c r="DY9207" s="73">
        <f t="shared" si="5179"/>
        <v>279.47000000000003</v>
      </c>
      <c r="DZ9207" s="73">
        <f t="shared" si="5179"/>
        <v>279.47000000000003</v>
      </c>
      <c r="EA9207" s="73">
        <f t="shared" si="5179"/>
        <v>279.47000000000003</v>
      </c>
      <c r="EB9207" s="73">
        <f t="shared" si="5179"/>
        <v>279.47000000000003</v>
      </c>
      <c r="EC9207" s="73">
        <f t="shared" si="5179"/>
        <v>279.47000000000003</v>
      </c>
      <c r="ED9207" s="73">
        <f t="shared" ref="ED9207:GO9207" si="5180">(EC9207+$F$9100*$F$9102*($F$55/$F$9101*EC9206+$F$55/$F$9101*EC9208))/(1+$F$9100*$F$9102*($F$55/$F$9101+$F$55/$F$9101))</f>
        <v>279.47000000000003</v>
      </c>
      <c r="EE9207" s="73">
        <f t="shared" si="5180"/>
        <v>279.47000000000003</v>
      </c>
      <c r="EF9207" s="73">
        <f t="shared" si="5180"/>
        <v>279.47000000000003</v>
      </c>
      <c r="EG9207" s="73">
        <f t="shared" si="5180"/>
        <v>279.47000000000003</v>
      </c>
      <c r="EH9207" s="73">
        <f t="shared" si="5180"/>
        <v>279.47000000000003</v>
      </c>
      <c r="EI9207" s="73">
        <f t="shared" si="5180"/>
        <v>279.47000000000003</v>
      </c>
      <c r="EJ9207" s="73">
        <f t="shared" si="5180"/>
        <v>279.47000000000003</v>
      </c>
      <c r="EK9207" s="73">
        <f t="shared" si="5180"/>
        <v>279.47000000000003</v>
      </c>
      <c r="EL9207" s="73">
        <f t="shared" si="5180"/>
        <v>279.47000000000003</v>
      </c>
      <c r="EM9207" s="73">
        <f t="shared" si="5180"/>
        <v>279.47000000000003</v>
      </c>
      <c r="EN9207" s="73">
        <f t="shared" si="5180"/>
        <v>279.47000000000003</v>
      </c>
      <c r="EO9207" s="73">
        <f t="shared" si="5180"/>
        <v>279.47000000000003</v>
      </c>
      <c r="EP9207" s="73">
        <f t="shared" si="5180"/>
        <v>279.47000000000003</v>
      </c>
      <c r="EQ9207" s="73">
        <f t="shared" si="5180"/>
        <v>279.47000000000003</v>
      </c>
      <c r="ER9207" s="73">
        <f t="shared" si="5180"/>
        <v>279.47000000000003</v>
      </c>
      <c r="ES9207" s="73">
        <f t="shared" si="5180"/>
        <v>279.47000000000003</v>
      </c>
      <c r="ET9207" s="73">
        <f t="shared" si="5180"/>
        <v>279.47000000000003</v>
      </c>
      <c r="EU9207" s="73">
        <f t="shared" si="5180"/>
        <v>279.47000000000003</v>
      </c>
      <c r="EV9207" s="73">
        <f t="shared" si="5180"/>
        <v>279.47000000000003</v>
      </c>
      <c r="EW9207" s="73">
        <f t="shared" si="5180"/>
        <v>279.47000000000003</v>
      </c>
      <c r="EX9207" s="73">
        <f t="shared" si="5180"/>
        <v>279.47000000000003</v>
      </c>
      <c r="EY9207" s="73">
        <f t="shared" si="5180"/>
        <v>279.47000000000003</v>
      </c>
      <c r="EZ9207" s="73">
        <f t="shared" si="5180"/>
        <v>279.47000000000003</v>
      </c>
      <c r="FA9207" s="73">
        <f t="shared" si="5180"/>
        <v>279.47000000000003</v>
      </c>
      <c r="FB9207" s="73">
        <f t="shared" si="5180"/>
        <v>279.47000000000003</v>
      </c>
      <c r="FC9207" s="73">
        <f t="shared" si="5180"/>
        <v>279.47000000000003</v>
      </c>
      <c r="FD9207" s="73">
        <f t="shared" si="5180"/>
        <v>279.47000000000003</v>
      </c>
      <c r="FE9207" s="73">
        <f t="shared" si="5180"/>
        <v>279.47000000000003</v>
      </c>
      <c r="FF9207" s="73">
        <f t="shared" si="5180"/>
        <v>279.47000000000003</v>
      </c>
      <c r="FG9207" s="73">
        <f t="shared" si="5180"/>
        <v>279.47000000000003</v>
      </c>
      <c r="FH9207" s="73">
        <f t="shared" si="5180"/>
        <v>279.47000000000003</v>
      </c>
      <c r="FI9207" s="73">
        <f t="shared" si="5180"/>
        <v>279.47000000000003</v>
      </c>
      <c r="FJ9207" s="73">
        <f t="shared" si="5180"/>
        <v>279.47000000000003</v>
      </c>
      <c r="FK9207" s="73">
        <f t="shared" si="5180"/>
        <v>279.47000000000003</v>
      </c>
      <c r="FL9207" s="73">
        <f t="shared" si="5180"/>
        <v>279.47000000000003</v>
      </c>
      <c r="FM9207" s="73">
        <f t="shared" si="5180"/>
        <v>279.47000000000003</v>
      </c>
      <c r="FN9207" s="73">
        <f t="shared" si="5180"/>
        <v>279.47000000000003</v>
      </c>
      <c r="FO9207" s="73">
        <f t="shared" si="5180"/>
        <v>279.47000000000003</v>
      </c>
      <c r="FP9207" s="73">
        <f t="shared" si="5180"/>
        <v>279.47000000000003</v>
      </c>
      <c r="FQ9207" s="73">
        <f t="shared" si="5180"/>
        <v>279.47000000000003</v>
      </c>
      <c r="FR9207" s="73">
        <f t="shared" si="5180"/>
        <v>279.47000000000003</v>
      </c>
      <c r="FS9207" s="73">
        <f t="shared" si="5180"/>
        <v>279.47000000000003</v>
      </c>
      <c r="FT9207" s="73">
        <f t="shared" si="5180"/>
        <v>279.47000000000003</v>
      </c>
      <c r="FU9207" s="73">
        <f t="shared" si="5180"/>
        <v>279.47000000000003</v>
      </c>
      <c r="FV9207" s="73">
        <f t="shared" si="5180"/>
        <v>279.47000000000003</v>
      </c>
      <c r="FW9207" s="73">
        <f t="shared" si="5180"/>
        <v>279.47000000000003</v>
      </c>
      <c r="FX9207" s="73">
        <f t="shared" si="5180"/>
        <v>279.47000000000003</v>
      </c>
      <c r="FY9207" s="73">
        <f t="shared" si="5180"/>
        <v>279.47000000000003</v>
      </c>
      <c r="FZ9207" s="73">
        <f t="shared" si="5180"/>
        <v>279.47000000000003</v>
      </c>
      <c r="GA9207" s="73">
        <f t="shared" si="5180"/>
        <v>279.47000000000003</v>
      </c>
      <c r="GB9207" s="73">
        <f t="shared" si="5180"/>
        <v>279.47000000000003</v>
      </c>
      <c r="GC9207" s="73">
        <f t="shared" si="5180"/>
        <v>279.47000000000003</v>
      </c>
      <c r="GD9207" s="73">
        <f t="shared" si="5180"/>
        <v>279.47000000000003</v>
      </c>
      <c r="GE9207" s="73">
        <f t="shared" si="5180"/>
        <v>279.47000000000003</v>
      </c>
      <c r="GF9207" s="73">
        <f t="shared" si="5180"/>
        <v>279.47000000000003</v>
      </c>
      <c r="GG9207" s="73">
        <f t="shared" si="5180"/>
        <v>279.47000000000003</v>
      </c>
      <c r="GH9207" s="73">
        <f t="shared" si="5180"/>
        <v>279.47000000000003</v>
      </c>
      <c r="GI9207" s="73">
        <f t="shared" si="5180"/>
        <v>279.47000000000003</v>
      </c>
      <c r="GJ9207" s="73">
        <f t="shared" si="5180"/>
        <v>279.47000000000003</v>
      </c>
      <c r="GK9207" s="73">
        <f t="shared" si="5180"/>
        <v>279.47000000000003</v>
      </c>
      <c r="GL9207" s="73">
        <f t="shared" si="5180"/>
        <v>279.47000000000003</v>
      </c>
      <c r="GM9207" s="73">
        <f t="shared" si="5180"/>
        <v>279.47000000000003</v>
      </c>
      <c r="GN9207" s="73">
        <f t="shared" si="5180"/>
        <v>279.47000000000003</v>
      </c>
      <c r="GO9207" s="73">
        <f t="shared" si="5180"/>
        <v>279.47000000000003</v>
      </c>
      <c r="GP9207" s="73">
        <f t="shared" ref="GP9207:JA9207" si="5181">(GO9207+$F$9100*$F$9102*($F$55/$F$9101*GO9206+$F$55/$F$9101*GO9208))/(1+$F$9100*$F$9102*($F$55/$F$9101+$F$55/$F$9101))</f>
        <v>279.47000000000003</v>
      </c>
      <c r="GQ9207" s="73">
        <f t="shared" si="5181"/>
        <v>279.47000000000003</v>
      </c>
      <c r="GR9207" s="73">
        <f t="shared" si="5181"/>
        <v>279.47000000000003</v>
      </c>
      <c r="GS9207" s="73">
        <f t="shared" si="5181"/>
        <v>279.47000000000003</v>
      </c>
      <c r="GT9207" s="73">
        <f t="shared" si="5181"/>
        <v>279.47000000000003</v>
      </c>
      <c r="GU9207" s="73">
        <f t="shared" si="5181"/>
        <v>279.47000000000003</v>
      </c>
      <c r="GV9207" s="73">
        <f t="shared" si="5181"/>
        <v>279.47000000000003</v>
      </c>
      <c r="GW9207" s="73">
        <f t="shared" si="5181"/>
        <v>279.47000000000003</v>
      </c>
      <c r="GX9207" s="73">
        <f t="shared" si="5181"/>
        <v>279.47000000000003</v>
      </c>
      <c r="GY9207" s="73">
        <f t="shared" si="5181"/>
        <v>279.47000000000003</v>
      </c>
      <c r="GZ9207" s="73">
        <f t="shared" si="5181"/>
        <v>279.47000000000003</v>
      </c>
      <c r="HA9207" s="73">
        <f t="shared" si="5181"/>
        <v>279.47000000000003</v>
      </c>
      <c r="HB9207" s="73">
        <f t="shared" si="5181"/>
        <v>279.47000000000003</v>
      </c>
      <c r="HC9207" s="73">
        <f t="shared" si="5181"/>
        <v>279.47000000000003</v>
      </c>
      <c r="HD9207" s="73">
        <f t="shared" si="5181"/>
        <v>279.47000000000003</v>
      </c>
      <c r="HE9207" s="73">
        <f t="shared" si="5181"/>
        <v>279.47000000000003</v>
      </c>
      <c r="HF9207" s="73">
        <f t="shared" si="5181"/>
        <v>279.47000000000003</v>
      </c>
      <c r="HG9207" s="73">
        <f t="shared" si="5181"/>
        <v>279.47000000000003</v>
      </c>
      <c r="HH9207" s="73">
        <f t="shared" si="5181"/>
        <v>279.47000000000003</v>
      </c>
      <c r="HI9207" s="73">
        <f t="shared" si="5181"/>
        <v>279.47000000000003</v>
      </c>
      <c r="HJ9207" s="73">
        <f t="shared" si="5181"/>
        <v>279.47000000000003</v>
      </c>
      <c r="HK9207" s="73">
        <f t="shared" si="5181"/>
        <v>279.47000000000003</v>
      </c>
      <c r="HL9207" s="73">
        <f t="shared" si="5181"/>
        <v>279.47000000000003</v>
      </c>
      <c r="HM9207" s="73">
        <f t="shared" si="5181"/>
        <v>279.47000000000003</v>
      </c>
      <c r="HN9207" s="73">
        <f t="shared" si="5181"/>
        <v>279.47000000000003</v>
      </c>
      <c r="HO9207" s="73">
        <f t="shared" si="5181"/>
        <v>279.47000000000003</v>
      </c>
      <c r="HP9207" s="73">
        <f t="shared" si="5181"/>
        <v>279.47000000000003</v>
      </c>
      <c r="HQ9207" s="73">
        <f t="shared" si="5181"/>
        <v>279.47000000000003</v>
      </c>
      <c r="HR9207" s="73">
        <f t="shared" si="5181"/>
        <v>279.47000000000003</v>
      </c>
      <c r="HS9207" s="73">
        <f t="shared" si="5181"/>
        <v>279.47000000000003</v>
      </c>
      <c r="HT9207" s="73">
        <f t="shared" si="5181"/>
        <v>279.47000000000003</v>
      </c>
      <c r="HU9207" s="73">
        <f t="shared" si="5181"/>
        <v>279.47000000000003</v>
      </c>
      <c r="HV9207" s="73">
        <f t="shared" si="5181"/>
        <v>279.47000000000003</v>
      </c>
      <c r="HW9207" s="73">
        <f t="shared" si="5181"/>
        <v>279.47000000000003</v>
      </c>
      <c r="HX9207" s="73">
        <f t="shared" si="5181"/>
        <v>279.47000000000003</v>
      </c>
      <c r="HY9207" s="73">
        <f t="shared" si="5181"/>
        <v>279.47000000000003</v>
      </c>
      <c r="HZ9207" s="73">
        <f t="shared" si="5181"/>
        <v>279.47000000000003</v>
      </c>
      <c r="IA9207" s="73">
        <f t="shared" si="5181"/>
        <v>279.47000000000003</v>
      </c>
      <c r="IB9207" s="73">
        <f t="shared" si="5181"/>
        <v>279.47000000000003</v>
      </c>
      <c r="IC9207" s="73">
        <f t="shared" si="5181"/>
        <v>279.47000000000003</v>
      </c>
      <c r="ID9207" s="73">
        <f t="shared" si="5181"/>
        <v>279.47000000000003</v>
      </c>
      <c r="IE9207" s="73">
        <f t="shared" si="5181"/>
        <v>279.47000000000003</v>
      </c>
      <c r="IF9207" s="73">
        <f t="shared" si="5181"/>
        <v>279.47000000000003</v>
      </c>
      <c r="IG9207" s="73">
        <f t="shared" si="5181"/>
        <v>279.47000000000003</v>
      </c>
      <c r="IH9207" s="73">
        <f t="shared" si="5181"/>
        <v>279.47000000000003</v>
      </c>
      <c r="II9207" s="73">
        <f t="shared" si="5181"/>
        <v>279.47000000000003</v>
      </c>
      <c r="IJ9207" s="73">
        <f t="shared" si="5181"/>
        <v>279.47000000000003</v>
      </c>
      <c r="IK9207" s="73">
        <f t="shared" si="5181"/>
        <v>279.47000000000003</v>
      </c>
      <c r="IL9207" s="73">
        <f t="shared" si="5181"/>
        <v>279.47000000000003</v>
      </c>
      <c r="IM9207" s="73">
        <f t="shared" si="5181"/>
        <v>279.47000000000003</v>
      </c>
      <c r="IN9207" s="73">
        <f t="shared" si="5181"/>
        <v>279.47000000000003</v>
      </c>
      <c r="IO9207" s="73">
        <f t="shared" si="5181"/>
        <v>279.47000000000003</v>
      </c>
      <c r="IP9207" s="73">
        <f t="shared" si="5181"/>
        <v>279.47000000000003</v>
      </c>
      <c r="IQ9207" s="73">
        <f t="shared" si="5181"/>
        <v>279.47000000000003</v>
      </c>
      <c r="IR9207" s="73">
        <f t="shared" si="5181"/>
        <v>279.47000000000003</v>
      </c>
      <c r="IS9207" s="73">
        <f t="shared" si="5181"/>
        <v>279.47000000000003</v>
      </c>
      <c r="IT9207" s="73">
        <f t="shared" si="5181"/>
        <v>279.47000000000003</v>
      </c>
      <c r="IU9207" s="73">
        <f t="shared" si="5181"/>
        <v>279.47000000000003</v>
      </c>
      <c r="IV9207" s="73">
        <f t="shared" si="5181"/>
        <v>279.47000000000003</v>
      </c>
      <c r="IW9207" s="73">
        <f t="shared" si="5181"/>
        <v>279.47000000000003</v>
      </c>
      <c r="IX9207" s="73">
        <f t="shared" si="5181"/>
        <v>279.47000000000003</v>
      </c>
      <c r="IY9207" s="73">
        <f t="shared" si="5181"/>
        <v>279.47000000000003</v>
      </c>
      <c r="IZ9207" s="73">
        <f t="shared" si="5181"/>
        <v>279.47000000000003</v>
      </c>
      <c r="JA9207" s="73">
        <f t="shared" si="5181"/>
        <v>279.47000000000003</v>
      </c>
      <c r="JB9207" s="73">
        <f t="shared" ref="JB9207:KG9207" si="5182">(JA9207+$F$9100*$F$9102*($F$55/$F$9101*JA9206+$F$55/$F$9101*JA9208))/(1+$F$9100*$F$9102*($F$55/$F$9101+$F$55/$F$9101))</f>
        <v>279.47000000000003</v>
      </c>
      <c r="JC9207" s="73">
        <f t="shared" si="5182"/>
        <v>279.47000000000003</v>
      </c>
      <c r="JD9207" s="73">
        <f t="shared" si="5182"/>
        <v>279.47000000000003</v>
      </c>
      <c r="JE9207" s="73">
        <f t="shared" si="5182"/>
        <v>279.47000000000003</v>
      </c>
      <c r="JF9207" s="73">
        <f t="shared" si="5182"/>
        <v>279.47000000000003</v>
      </c>
      <c r="JG9207" s="73">
        <f t="shared" si="5182"/>
        <v>279.47000000000003</v>
      </c>
      <c r="JH9207" s="73">
        <f t="shared" si="5182"/>
        <v>279.47000000000003</v>
      </c>
      <c r="JI9207" s="73">
        <f t="shared" si="5182"/>
        <v>279.47000000000003</v>
      </c>
      <c r="JJ9207" s="73">
        <f t="shared" si="5182"/>
        <v>279.47000000000003</v>
      </c>
      <c r="JK9207" s="73">
        <f t="shared" si="5182"/>
        <v>279.47000000000003</v>
      </c>
      <c r="JL9207" s="73">
        <f t="shared" si="5182"/>
        <v>279.47000000000003</v>
      </c>
      <c r="JM9207" s="73">
        <f t="shared" si="5182"/>
        <v>279.47000000000003</v>
      </c>
      <c r="JN9207" s="73">
        <f t="shared" si="5182"/>
        <v>279.47000000000003</v>
      </c>
      <c r="JO9207" s="73">
        <f t="shared" si="5182"/>
        <v>279.47000000000003</v>
      </c>
      <c r="JP9207" s="73">
        <f t="shared" si="5182"/>
        <v>279.47000000000003</v>
      </c>
      <c r="JQ9207" s="73">
        <f t="shared" si="5182"/>
        <v>279.47000000000003</v>
      </c>
      <c r="JR9207" s="73">
        <f t="shared" si="5182"/>
        <v>279.47000000000003</v>
      </c>
      <c r="JS9207" s="73">
        <f t="shared" si="5182"/>
        <v>279.47000000000003</v>
      </c>
      <c r="JT9207" s="73">
        <f t="shared" si="5182"/>
        <v>279.47000000000003</v>
      </c>
      <c r="JU9207" s="73">
        <f t="shared" si="5182"/>
        <v>279.47000000000003</v>
      </c>
      <c r="JV9207" s="73">
        <f t="shared" si="5182"/>
        <v>279.47000000000003</v>
      </c>
      <c r="JW9207" s="73">
        <f t="shared" si="5182"/>
        <v>279.47000000000003</v>
      </c>
      <c r="JX9207" s="73">
        <f t="shared" si="5182"/>
        <v>279.47000000000003</v>
      </c>
      <c r="JY9207" s="73">
        <f t="shared" si="5182"/>
        <v>279.47000000000003</v>
      </c>
      <c r="JZ9207" s="73">
        <f t="shared" si="5182"/>
        <v>279.47000000000003</v>
      </c>
      <c r="KA9207" s="73">
        <f t="shared" si="5182"/>
        <v>279.47000000000003</v>
      </c>
      <c r="KB9207" s="73">
        <f t="shared" si="5182"/>
        <v>279.47000000000003</v>
      </c>
      <c r="KC9207" s="73">
        <f t="shared" si="5182"/>
        <v>279.47000000000003</v>
      </c>
      <c r="KD9207" s="73">
        <f t="shared" si="5182"/>
        <v>279.47000000000003</v>
      </c>
      <c r="KE9207" s="73">
        <f t="shared" si="5182"/>
        <v>279.47000000000003</v>
      </c>
      <c r="KF9207" s="73">
        <f t="shared" si="5182"/>
        <v>279.47000000000003</v>
      </c>
      <c r="KG9207" s="73">
        <f t="shared" si="5182"/>
        <v>279.47000000000003</v>
      </c>
      <c r="KH9207">
        <v>279.47000000000003</v>
      </c>
      <c r="KL9207" s="84"/>
      <c r="KP9207" s="84"/>
      <c r="KS9207" s="74"/>
      <c r="KT9207" s="74"/>
      <c r="KU9207" s="16"/>
      <c r="KV9207" s="72"/>
      <c r="KW9207" s="72"/>
      <c r="KX9207" s="16"/>
      <c r="KZ9207" s="16"/>
      <c r="LA9207" s="16"/>
      <c r="LB9207" s="74"/>
      <c r="LC9207" s="74"/>
    </row>
    <row r="9208" spans="2:315" x14ac:dyDescent="0.35">
      <c r="B9208">
        <v>102</v>
      </c>
      <c r="C9208">
        <f t="shared" si="5147"/>
        <v>1.0149999999999999</v>
      </c>
      <c r="E9208" s="92">
        <v>279.47000000000003</v>
      </c>
      <c r="F9208" s="73">
        <f t="shared" ref="F9208:BQ9208" si="5183">(E9208+$F$9100*$F$9102*($F$55/$F$9101*E9207+$F$55/$F$9101*E9209))/(1+$F$9100*$F$9102*($F$55/$F$9101+$F$55/$F$9101))</f>
        <v>279.47000000000003</v>
      </c>
      <c r="G9208" s="73">
        <f t="shared" si="5183"/>
        <v>279.47000000000003</v>
      </c>
      <c r="H9208" s="73">
        <f t="shared" si="5183"/>
        <v>279.47000000000003</v>
      </c>
      <c r="I9208" s="73">
        <f t="shared" si="5183"/>
        <v>279.47000000000003</v>
      </c>
      <c r="J9208" s="73">
        <f t="shared" si="5183"/>
        <v>279.47000000000003</v>
      </c>
      <c r="K9208" s="73">
        <f t="shared" si="5183"/>
        <v>279.47000000000003</v>
      </c>
      <c r="L9208" s="73">
        <f t="shared" si="5183"/>
        <v>279.47000000000003</v>
      </c>
      <c r="M9208" s="73">
        <f t="shared" si="5183"/>
        <v>279.47000000000003</v>
      </c>
      <c r="N9208" s="73">
        <f t="shared" si="5183"/>
        <v>279.47000000000003</v>
      </c>
      <c r="O9208" s="73">
        <f t="shared" si="5183"/>
        <v>279.47000000000003</v>
      </c>
      <c r="P9208" s="73">
        <f t="shared" si="5183"/>
        <v>279.47000000000003</v>
      </c>
      <c r="Q9208" s="73">
        <f t="shared" si="5183"/>
        <v>279.47000000000003</v>
      </c>
      <c r="R9208" s="73">
        <f t="shared" si="5183"/>
        <v>279.47000000000003</v>
      </c>
      <c r="S9208" s="73">
        <f t="shared" si="5183"/>
        <v>279.47000000000003</v>
      </c>
      <c r="T9208" s="73">
        <f t="shared" si="5183"/>
        <v>279.47000000000003</v>
      </c>
      <c r="U9208" s="73">
        <f t="shared" si="5183"/>
        <v>279.47000000000003</v>
      </c>
      <c r="V9208" s="73">
        <f t="shared" si="5183"/>
        <v>279.47000000000003</v>
      </c>
      <c r="W9208" s="73">
        <f t="shared" si="5183"/>
        <v>279.47000000000003</v>
      </c>
      <c r="X9208" s="73">
        <f t="shared" si="5183"/>
        <v>279.47000000000003</v>
      </c>
      <c r="Y9208" s="73">
        <f t="shared" si="5183"/>
        <v>279.47000000000003</v>
      </c>
      <c r="Z9208" s="73">
        <f t="shared" si="5183"/>
        <v>279.47000000000003</v>
      </c>
      <c r="AA9208" s="73">
        <f t="shared" si="5183"/>
        <v>279.47000000000003</v>
      </c>
      <c r="AB9208" s="73">
        <f t="shared" si="5183"/>
        <v>279.47000000000003</v>
      </c>
      <c r="AC9208" s="73">
        <f t="shared" si="5183"/>
        <v>279.47000000000003</v>
      </c>
      <c r="AD9208" s="73">
        <f t="shared" si="5183"/>
        <v>279.47000000000003</v>
      </c>
      <c r="AE9208" s="73">
        <f t="shared" si="5183"/>
        <v>279.47000000000003</v>
      </c>
      <c r="AF9208" s="73">
        <f t="shared" si="5183"/>
        <v>279.47000000000003</v>
      </c>
      <c r="AG9208" s="73">
        <f t="shared" si="5183"/>
        <v>279.47000000000003</v>
      </c>
      <c r="AH9208" s="73">
        <f t="shared" si="5183"/>
        <v>279.47000000000003</v>
      </c>
      <c r="AI9208" s="73">
        <f t="shared" si="5183"/>
        <v>279.47000000000003</v>
      </c>
      <c r="AJ9208" s="73">
        <f t="shared" si="5183"/>
        <v>279.47000000000003</v>
      </c>
      <c r="AK9208" s="73">
        <f t="shared" si="5183"/>
        <v>279.47000000000003</v>
      </c>
      <c r="AL9208" s="73">
        <f t="shared" si="5183"/>
        <v>279.47000000000003</v>
      </c>
      <c r="AM9208" s="73">
        <f t="shared" si="5183"/>
        <v>279.47000000000003</v>
      </c>
      <c r="AN9208" s="73">
        <f t="shared" si="5183"/>
        <v>279.47000000000003</v>
      </c>
      <c r="AO9208" s="73">
        <f t="shared" si="5183"/>
        <v>279.47000000000003</v>
      </c>
      <c r="AP9208" s="73">
        <f t="shared" si="5183"/>
        <v>279.47000000000003</v>
      </c>
      <c r="AQ9208" s="73">
        <f t="shared" si="5183"/>
        <v>279.47000000000003</v>
      </c>
      <c r="AR9208" s="73">
        <f t="shared" si="5183"/>
        <v>279.47000000000003</v>
      </c>
      <c r="AS9208" s="73">
        <f t="shared" si="5183"/>
        <v>279.47000000000003</v>
      </c>
      <c r="AT9208" s="73">
        <f t="shared" si="5183"/>
        <v>279.47000000000003</v>
      </c>
      <c r="AU9208" s="73">
        <f t="shared" si="5183"/>
        <v>279.47000000000003</v>
      </c>
      <c r="AV9208" s="73">
        <f t="shared" si="5183"/>
        <v>279.47000000000003</v>
      </c>
      <c r="AW9208" s="73">
        <f t="shared" si="5183"/>
        <v>279.47000000000003</v>
      </c>
      <c r="AX9208" s="73">
        <f t="shared" si="5183"/>
        <v>279.47000000000003</v>
      </c>
      <c r="AY9208" s="73">
        <f t="shared" si="5183"/>
        <v>279.47000000000003</v>
      </c>
      <c r="AZ9208" s="73">
        <f t="shared" si="5183"/>
        <v>279.47000000000003</v>
      </c>
      <c r="BA9208" s="73">
        <f t="shared" si="5183"/>
        <v>279.47000000000003</v>
      </c>
      <c r="BB9208" s="73">
        <f t="shared" si="5183"/>
        <v>279.47000000000003</v>
      </c>
      <c r="BC9208" s="73">
        <f t="shared" si="5183"/>
        <v>279.47000000000003</v>
      </c>
      <c r="BD9208" s="73">
        <f t="shared" si="5183"/>
        <v>279.47000000000003</v>
      </c>
      <c r="BE9208" s="73">
        <f t="shared" si="5183"/>
        <v>279.47000000000003</v>
      </c>
      <c r="BF9208" s="73">
        <f t="shared" si="5183"/>
        <v>279.47000000000003</v>
      </c>
      <c r="BG9208" s="73">
        <f t="shared" si="5183"/>
        <v>279.47000000000003</v>
      </c>
      <c r="BH9208" s="73">
        <f t="shared" si="5183"/>
        <v>279.47000000000003</v>
      </c>
      <c r="BI9208" s="73">
        <f t="shared" si="5183"/>
        <v>279.47000000000003</v>
      </c>
      <c r="BJ9208" s="73">
        <f t="shared" si="5183"/>
        <v>279.47000000000003</v>
      </c>
      <c r="BK9208" s="73">
        <f t="shared" si="5183"/>
        <v>279.47000000000003</v>
      </c>
      <c r="BL9208" s="73">
        <f t="shared" si="5183"/>
        <v>279.47000000000003</v>
      </c>
      <c r="BM9208" s="73">
        <f t="shared" si="5183"/>
        <v>279.47000000000003</v>
      </c>
      <c r="BN9208" s="73">
        <f t="shared" si="5183"/>
        <v>279.47000000000003</v>
      </c>
      <c r="BO9208" s="73">
        <f t="shared" si="5183"/>
        <v>279.47000000000003</v>
      </c>
      <c r="BP9208" s="73">
        <f t="shared" si="5183"/>
        <v>279.47000000000003</v>
      </c>
      <c r="BQ9208" s="73">
        <f t="shared" si="5183"/>
        <v>279.47000000000003</v>
      </c>
      <c r="BR9208" s="73">
        <f t="shared" ref="BR9208:EC9208" si="5184">(BQ9208+$F$9100*$F$9102*($F$55/$F$9101*BQ9207+$F$55/$F$9101*BQ9209))/(1+$F$9100*$F$9102*($F$55/$F$9101+$F$55/$F$9101))</f>
        <v>279.47000000000003</v>
      </c>
      <c r="BS9208" s="73">
        <f t="shared" si="5184"/>
        <v>279.47000000000003</v>
      </c>
      <c r="BT9208" s="73">
        <f t="shared" si="5184"/>
        <v>279.47000000000003</v>
      </c>
      <c r="BU9208" s="73">
        <f t="shared" si="5184"/>
        <v>279.47000000000003</v>
      </c>
      <c r="BV9208" s="73">
        <f t="shared" si="5184"/>
        <v>279.47000000000003</v>
      </c>
      <c r="BW9208" s="73">
        <f t="shared" si="5184"/>
        <v>279.47000000000003</v>
      </c>
      <c r="BX9208" s="73">
        <f t="shared" si="5184"/>
        <v>279.47000000000003</v>
      </c>
      <c r="BY9208" s="73">
        <f t="shared" si="5184"/>
        <v>279.47000000000003</v>
      </c>
      <c r="BZ9208" s="73">
        <f t="shared" si="5184"/>
        <v>279.47000000000003</v>
      </c>
      <c r="CA9208" s="73">
        <f t="shared" si="5184"/>
        <v>279.47000000000003</v>
      </c>
      <c r="CB9208" s="73">
        <f t="shared" si="5184"/>
        <v>279.47000000000003</v>
      </c>
      <c r="CC9208" s="73">
        <f t="shared" si="5184"/>
        <v>279.47000000000003</v>
      </c>
      <c r="CD9208" s="73">
        <f t="shared" si="5184"/>
        <v>279.47000000000003</v>
      </c>
      <c r="CE9208" s="73">
        <f t="shared" si="5184"/>
        <v>279.47000000000003</v>
      </c>
      <c r="CF9208" s="73">
        <f t="shared" si="5184"/>
        <v>279.47000000000003</v>
      </c>
      <c r="CG9208" s="73">
        <f t="shared" si="5184"/>
        <v>279.47000000000003</v>
      </c>
      <c r="CH9208" s="73">
        <f t="shared" si="5184"/>
        <v>279.47000000000003</v>
      </c>
      <c r="CI9208" s="73">
        <f t="shared" si="5184"/>
        <v>279.47000000000003</v>
      </c>
      <c r="CJ9208" s="73">
        <f t="shared" si="5184"/>
        <v>279.47000000000003</v>
      </c>
      <c r="CK9208" s="73">
        <f t="shared" si="5184"/>
        <v>279.47000000000003</v>
      </c>
      <c r="CL9208" s="73">
        <f t="shared" si="5184"/>
        <v>279.47000000000003</v>
      </c>
      <c r="CM9208" s="73">
        <f t="shared" si="5184"/>
        <v>279.47000000000003</v>
      </c>
      <c r="CN9208" s="73">
        <f t="shared" si="5184"/>
        <v>279.47000000000003</v>
      </c>
      <c r="CO9208" s="73">
        <f t="shared" si="5184"/>
        <v>279.47000000000003</v>
      </c>
      <c r="CP9208" s="73">
        <f t="shared" si="5184"/>
        <v>279.47000000000003</v>
      </c>
      <c r="CQ9208" s="73">
        <f t="shared" si="5184"/>
        <v>279.47000000000003</v>
      </c>
      <c r="CR9208" s="73">
        <f t="shared" si="5184"/>
        <v>279.47000000000003</v>
      </c>
      <c r="CS9208" s="73">
        <f t="shared" si="5184"/>
        <v>279.47000000000003</v>
      </c>
      <c r="CT9208" s="73">
        <f t="shared" si="5184"/>
        <v>279.47000000000003</v>
      </c>
      <c r="CU9208" s="73">
        <f t="shared" si="5184"/>
        <v>279.47000000000003</v>
      </c>
      <c r="CV9208" s="73">
        <f t="shared" si="5184"/>
        <v>279.47000000000003</v>
      </c>
      <c r="CW9208" s="73">
        <f t="shared" si="5184"/>
        <v>279.47000000000003</v>
      </c>
      <c r="CX9208" s="73">
        <f t="shared" si="5184"/>
        <v>279.47000000000003</v>
      </c>
      <c r="CY9208" s="73">
        <f t="shared" si="5184"/>
        <v>279.47000000000003</v>
      </c>
      <c r="CZ9208" s="73">
        <f t="shared" si="5184"/>
        <v>279.47000000000003</v>
      </c>
      <c r="DA9208" s="73">
        <f t="shared" si="5184"/>
        <v>279.47000000000003</v>
      </c>
      <c r="DB9208" s="73">
        <f t="shared" si="5184"/>
        <v>279.47000000000003</v>
      </c>
      <c r="DC9208" s="73">
        <f t="shared" si="5184"/>
        <v>279.47000000000003</v>
      </c>
      <c r="DD9208" s="73">
        <f t="shared" si="5184"/>
        <v>279.47000000000003</v>
      </c>
      <c r="DE9208" s="73">
        <f t="shared" si="5184"/>
        <v>279.47000000000003</v>
      </c>
      <c r="DF9208" s="73">
        <f t="shared" si="5184"/>
        <v>279.47000000000003</v>
      </c>
      <c r="DG9208" s="73">
        <f t="shared" si="5184"/>
        <v>279.47000000000003</v>
      </c>
      <c r="DH9208" s="73">
        <f t="shared" si="5184"/>
        <v>279.47000000000003</v>
      </c>
      <c r="DI9208" s="73">
        <f t="shared" si="5184"/>
        <v>279.47000000000003</v>
      </c>
      <c r="DJ9208" s="73">
        <f t="shared" si="5184"/>
        <v>279.47000000000003</v>
      </c>
      <c r="DK9208" s="73">
        <f t="shared" si="5184"/>
        <v>279.47000000000003</v>
      </c>
      <c r="DL9208" s="73">
        <f t="shared" si="5184"/>
        <v>279.47000000000003</v>
      </c>
      <c r="DM9208" s="73">
        <f t="shared" si="5184"/>
        <v>279.47000000000003</v>
      </c>
      <c r="DN9208" s="73">
        <f t="shared" si="5184"/>
        <v>279.47000000000003</v>
      </c>
      <c r="DO9208" s="73">
        <f t="shared" si="5184"/>
        <v>279.47000000000003</v>
      </c>
      <c r="DP9208" s="73">
        <f t="shared" si="5184"/>
        <v>279.47000000000003</v>
      </c>
      <c r="DQ9208" s="73">
        <f t="shared" si="5184"/>
        <v>279.47000000000003</v>
      </c>
      <c r="DR9208" s="73">
        <f t="shared" si="5184"/>
        <v>279.47000000000003</v>
      </c>
      <c r="DS9208" s="73">
        <f t="shared" si="5184"/>
        <v>279.47000000000003</v>
      </c>
      <c r="DT9208" s="73">
        <f t="shared" si="5184"/>
        <v>279.47000000000003</v>
      </c>
      <c r="DU9208" s="73">
        <f t="shared" si="5184"/>
        <v>279.47000000000003</v>
      </c>
      <c r="DV9208" s="73">
        <f t="shared" si="5184"/>
        <v>279.47000000000003</v>
      </c>
      <c r="DW9208" s="73">
        <f t="shared" si="5184"/>
        <v>279.47000000000003</v>
      </c>
      <c r="DX9208" s="73">
        <f t="shared" si="5184"/>
        <v>279.47000000000003</v>
      </c>
      <c r="DY9208" s="73">
        <f t="shared" si="5184"/>
        <v>279.47000000000003</v>
      </c>
      <c r="DZ9208" s="73">
        <f t="shared" si="5184"/>
        <v>279.47000000000003</v>
      </c>
      <c r="EA9208" s="73">
        <f t="shared" si="5184"/>
        <v>279.47000000000003</v>
      </c>
      <c r="EB9208" s="73">
        <f t="shared" si="5184"/>
        <v>279.47000000000003</v>
      </c>
      <c r="EC9208" s="73">
        <f t="shared" si="5184"/>
        <v>279.47000000000003</v>
      </c>
      <c r="ED9208" s="73">
        <f t="shared" ref="ED9208:GO9208" si="5185">(EC9208+$F$9100*$F$9102*($F$55/$F$9101*EC9207+$F$55/$F$9101*EC9209))/(1+$F$9100*$F$9102*($F$55/$F$9101+$F$55/$F$9101))</f>
        <v>279.47000000000003</v>
      </c>
      <c r="EE9208" s="73">
        <f t="shared" si="5185"/>
        <v>279.47000000000003</v>
      </c>
      <c r="EF9208" s="73">
        <f t="shared" si="5185"/>
        <v>279.47000000000003</v>
      </c>
      <c r="EG9208" s="73">
        <f t="shared" si="5185"/>
        <v>279.47000000000003</v>
      </c>
      <c r="EH9208" s="73">
        <f t="shared" si="5185"/>
        <v>279.47000000000003</v>
      </c>
      <c r="EI9208" s="73">
        <f t="shared" si="5185"/>
        <v>279.47000000000003</v>
      </c>
      <c r="EJ9208" s="73">
        <f t="shared" si="5185"/>
        <v>279.47000000000003</v>
      </c>
      <c r="EK9208" s="73">
        <f t="shared" si="5185"/>
        <v>279.47000000000003</v>
      </c>
      <c r="EL9208" s="73">
        <f t="shared" si="5185"/>
        <v>279.47000000000003</v>
      </c>
      <c r="EM9208" s="73">
        <f t="shared" si="5185"/>
        <v>279.47000000000003</v>
      </c>
      <c r="EN9208" s="73">
        <f t="shared" si="5185"/>
        <v>279.47000000000003</v>
      </c>
      <c r="EO9208" s="73">
        <f t="shared" si="5185"/>
        <v>279.47000000000003</v>
      </c>
      <c r="EP9208" s="73">
        <f t="shared" si="5185"/>
        <v>279.47000000000003</v>
      </c>
      <c r="EQ9208" s="73">
        <f t="shared" si="5185"/>
        <v>279.47000000000003</v>
      </c>
      <c r="ER9208" s="73">
        <f t="shared" si="5185"/>
        <v>279.47000000000003</v>
      </c>
      <c r="ES9208" s="73">
        <f t="shared" si="5185"/>
        <v>279.47000000000003</v>
      </c>
      <c r="ET9208" s="73">
        <f t="shared" si="5185"/>
        <v>279.47000000000003</v>
      </c>
      <c r="EU9208" s="73">
        <f t="shared" si="5185"/>
        <v>279.47000000000003</v>
      </c>
      <c r="EV9208" s="73">
        <f t="shared" si="5185"/>
        <v>279.47000000000003</v>
      </c>
      <c r="EW9208" s="73">
        <f t="shared" si="5185"/>
        <v>279.47000000000003</v>
      </c>
      <c r="EX9208" s="73">
        <f t="shared" si="5185"/>
        <v>279.47000000000003</v>
      </c>
      <c r="EY9208" s="73">
        <f t="shared" si="5185"/>
        <v>279.47000000000003</v>
      </c>
      <c r="EZ9208" s="73">
        <f t="shared" si="5185"/>
        <v>279.47000000000003</v>
      </c>
      <c r="FA9208" s="73">
        <f t="shared" si="5185"/>
        <v>279.47000000000003</v>
      </c>
      <c r="FB9208" s="73">
        <f t="shared" si="5185"/>
        <v>279.47000000000003</v>
      </c>
      <c r="FC9208" s="73">
        <f t="shared" si="5185"/>
        <v>279.47000000000003</v>
      </c>
      <c r="FD9208" s="73">
        <f t="shared" si="5185"/>
        <v>279.47000000000003</v>
      </c>
      <c r="FE9208" s="73">
        <f t="shared" si="5185"/>
        <v>279.47000000000003</v>
      </c>
      <c r="FF9208" s="73">
        <f t="shared" si="5185"/>
        <v>279.47000000000003</v>
      </c>
      <c r="FG9208" s="73">
        <f t="shared" si="5185"/>
        <v>279.47000000000003</v>
      </c>
      <c r="FH9208" s="73">
        <f t="shared" si="5185"/>
        <v>279.47000000000003</v>
      </c>
      <c r="FI9208" s="73">
        <f t="shared" si="5185"/>
        <v>279.47000000000003</v>
      </c>
      <c r="FJ9208" s="73">
        <f t="shared" si="5185"/>
        <v>279.47000000000003</v>
      </c>
      <c r="FK9208" s="73">
        <f t="shared" si="5185"/>
        <v>279.47000000000003</v>
      </c>
      <c r="FL9208" s="73">
        <f t="shared" si="5185"/>
        <v>279.47000000000003</v>
      </c>
      <c r="FM9208" s="73">
        <f t="shared" si="5185"/>
        <v>279.47000000000003</v>
      </c>
      <c r="FN9208" s="73">
        <f t="shared" si="5185"/>
        <v>279.47000000000003</v>
      </c>
      <c r="FO9208" s="73">
        <f t="shared" si="5185"/>
        <v>279.47000000000003</v>
      </c>
      <c r="FP9208" s="73">
        <f t="shared" si="5185"/>
        <v>279.47000000000003</v>
      </c>
      <c r="FQ9208" s="73">
        <f t="shared" si="5185"/>
        <v>279.47000000000003</v>
      </c>
      <c r="FR9208" s="73">
        <f t="shared" si="5185"/>
        <v>279.47000000000003</v>
      </c>
      <c r="FS9208" s="73">
        <f t="shared" si="5185"/>
        <v>279.47000000000003</v>
      </c>
      <c r="FT9208" s="73">
        <f t="shared" si="5185"/>
        <v>279.47000000000003</v>
      </c>
      <c r="FU9208" s="73">
        <f t="shared" si="5185"/>
        <v>279.47000000000003</v>
      </c>
      <c r="FV9208" s="73">
        <f t="shared" si="5185"/>
        <v>279.47000000000003</v>
      </c>
      <c r="FW9208" s="73">
        <f t="shared" si="5185"/>
        <v>279.47000000000003</v>
      </c>
      <c r="FX9208" s="73">
        <f t="shared" si="5185"/>
        <v>279.47000000000003</v>
      </c>
      <c r="FY9208" s="73">
        <f t="shared" si="5185"/>
        <v>279.47000000000003</v>
      </c>
      <c r="FZ9208" s="73">
        <f t="shared" si="5185"/>
        <v>279.47000000000003</v>
      </c>
      <c r="GA9208" s="73">
        <f t="shared" si="5185"/>
        <v>279.47000000000003</v>
      </c>
      <c r="GB9208" s="73">
        <f t="shared" si="5185"/>
        <v>279.47000000000003</v>
      </c>
      <c r="GC9208" s="73">
        <f t="shared" si="5185"/>
        <v>279.47000000000003</v>
      </c>
      <c r="GD9208" s="73">
        <f t="shared" si="5185"/>
        <v>279.47000000000003</v>
      </c>
      <c r="GE9208" s="73">
        <f t="shared" si="5185"/>
        <v>279.47000000000003</v>
      </c>
      <c r="GF9208" s="73">
        <f t="shared" si="5185"/>
        <v>279.47000000000003</v>
      </c>
      <c r="GG9208" s="73">
        <f t="shared" si="5185"/>
        <v>279.47000000000003</v>
      </c>
      <c r="GH9208" s="73">
        <f t="shared" si="5185"/>
        <v>279.47000000000003</v>
      </c>
      <c r="GI9208" s="73">
        <f t="shared" si="5185"/>
        <v>279.47000000000003</v>
      </c>
      <c r="GJ9208" s="73">
        <f t="shared" si="5185"/>
        <v>279.47000000000003</v>
      </c>
      <c r="GK9208" s="73">
        <f t="shared" si="5185"/>
        <v>279.47000000000003</v>
      </c>
      <c r="GL9208" s="73">
        <f t="shared" si="5185"/>
        <v>279.47000000000003</v>
      </c>
      <c r="GM9208" s="73">
        <f t="shared" si="5185"/>
        <v>279.47000000000003</v>
      </c>
      <c r="GN9208" s="73">
        <f t="shared" si="5185"/>
        <v>279.47000000000003</v>
      </c>
      <c r="GO9208" s="73">
        <f t="shared" si="5185"/>
        <v>279.47000000000003</v>
      </c>
      <c r="GP9208" s="73">
        <f t="shared" ref="GP9208:JA9208" si="5186">(GO9208+$F$9100*$F$9102*($F$55/$F$9101*GO9207+$F$55/$F$9101*GO9209))/(1+$F$9100*$F$9102*($F$55/$F$9101+$F$55/$F$9101))</f>
        <v>279.47000000000003</v>
      </c>
      <c r="GQ9208" s="73">
        <f t="shared" si="5186"/>
        <v>279.47000000000003</v>
      </c>
      <c r="GR9208" s="73">
        <f t="shared" si="5186"/>
        <v>279.47000000000003</v>
      </c>
      <c r="GS9208" s="73">
        <f t="shared" si="5186"/>
        <v>279.47000000000003</v>
      </c>
      <c r="GT9208" s="73">
        <f t="shared" si="5186"/>
        <v>279.47000000000003</v>
      </c>
      <c r="GU9208" s="73">
        <f t="shared" si="5186"/>
        <v>279.47000000000003</v>
      </c>
      <c r="GV9208" s="73">
        <f t="shared" si="5186"/>
        <v>279.47000000000003</v>
      </c>
      <c r="GW9208" s="73">
        <f t="shared" si="5186"/>
        <v>279.47000000000003</v>
      </c>
      <c r="GX9208" s="73">
        <f t="shared" si="5186"/>
        <v>279.47000000000003</v>
      </c>
      <c r="GY9208" s="73">
        <f t="shared" si="5186"/>
        <v>279.47000000000003</v>
      </c>
      <c r="GZ9208" s="73">
        <f t="shared" si="5186"/>
        <v>279.47000000000003</v>
      </c>
      <c r="HA9208" s="73">
        <f t="shared" si="5186"/>
        <v>279.47000000000003</v>
      </c>
      <c r="HB9208" s="73">
        <f t="shared" si="5186"/>
        <v>279.47000000000003</v>
      </c>
      <c r="HC9208" s="73">
        <f t="shared" si="5186"/>
        <v>279.47000000000003</v>
      </c>
      <c r="HD9208" s="73">
        <f t="shared" si="5186"/>
        <v>279.47000000000003</v>
      </c>
      <c r="HE9208" s="73">
        <f t="shared" si="5186"/>
        <v>279.47000000000003</v>
      </c>
      <c r="HF9208" s="73">
        <f t="shared" si="5186"/>
        <v>279.47000000000003</v>
      </c>
      <c r="HG9208" s="73">
        <f t="shared" si="5186"/>
        <v>279.47000000000003</v>
      </c>
      <c r="HH9208" s="73">
        <f t="shared" si="5186"/>
        <v>279.47000000000003</v>
      </c>
      <c r="HI9208" s="73">
        <f t="shared" si="5186"/>
        <v>279.47000000000003</v>
      </c>
      <c r="HJ9208" s="73">
        <f t="shared" si="5186"/>
        <v>279.47000000000003</v>
      </c>
      <c r="HK9208" s="73">
        <f t="shared" si="5186"/>
        <v>279.47000000000003</v>
      </c>
      <c r="HL9208" s="73">
        <f t="shared" si="5186"/>
        <v>279.47000000000003</v>
      </c>
      <c r="HM9208" s="73">
        <f t="shared" si="5186"/>
        <v>279.47000000000003</v>
      </c>
      <c r="HN9208" s="73">
        <f t="shared" si="5186"/>
        <v>279.47000000000003</v>
      </c>
      <c r="HO9208" s="73">
        <f t="shared" si="5186"/>
        <v>279.47000000000003</v>
      </c>
      <c r="HP9208" s="73">
        <f t="shared" si="5186"/>
        <v>279.47000000000003</v>
      </c>
      <c r="HQ9208" s="73">
        <f t="shared" si="5186"/>
        <v>279.47000000000003</v>
      </c>
      <c r="HR9208" s="73">
        <f t="shared" si="5186"/>
        <v>279.47000000000003</v>
      </c>
      <c r="HS9208" s="73">
        <f t="shared" si="5186"/>
        <v>279.47000000000003</v>
      </c>
      <c r="HT9208" s="73">
        <f t="shared" si="5186"/>
        <v>279.47000000000003</v>
      </c>
      <c r="HU9208" s="73">
        <f t="shared" si="5186"/>
        <v>279.47000000000003</v>
      </c>
      <c r="HV9208" s="73">
        <f t="shared" si="5186"/>
        <v>279.47000000000003</v>
      </c>
      <c r="HW9208" s="73">
        <f t="shared" si="5186"/>
        <v>279.47000000000003</v>
      </c>
      <c r="HX9208" s="73">
        <f t="shared" si="5186"/>
        <v>279.47000000000003</v>
      </c>
      <c r="HY9208" s="73">
        <f t="shared" si="5186"/>
        <v>279.47000000000003</v>
      </c>
      <c r="HZ9208" s="73">
        <f t="shared" si="5186"/>
        <v>279.47000000000003</v>
      </c>
      <c r="IA9208" s="73">
        <f t="shared" si="5186"/>
        <v>279.47000000000003</v>
      </c>
      <c r="IB9208" s="73">
        <f t="shared" si="5186"/>
        <v>279.47000000000003</v>
      </c>
      <c r="IC9208" s="73">
        <f t="shared" si="5186"/>
        <v>279.47000000000003</v>
      </c>
      <c r="ID9208" s="73">
        <f t="shared" si="5186"/>
        <v>279.47000000000003</v>
      </c>
      <c r="IE9208" s="73">
        <f t="shared" si="5186"/>
        <v>279.47000000000003</v>
      </c>
      <c r="IF9208" s="73">
        <f t="shared" si="5186"/>
        <v>279.47000000000003</v>
      </c>
      <c r="IG9208" s="73">
        <f t="shared" si="5186"/>
        <v>279.47000000000003</v>
      </c>
      <c r="IH9208" s="73">
        <f t="shared" si="5186"/>
        <v>279.47000000000003</v>
      </c>
      <c r="II9208" s="73">
        <f t="shared" si="5186"/>
        <v>279.47000000000003</v>
      </c>
      <c r="IJ9208" s="73">
        <f t="shared" si="5186"/>
        <v>279.47000000000003</v>
      </c>
      <c r="IK9208" s="73">
        <f t="shared" si="5186"/>
        <v>279.47000000000003</v>
      </c>
      <c r="IL9208" s="73">
        <f t="shared" si="5186"/>
        <v>279.47000000000003</v>
      </c>
      <c r="IM9208" s="73">
        <f t="shared" si="5186"/>
        <v>279.47000000000003</v>
      </c>
      <c r="IN9208" s="73">
        <f t="shared" si="5186"/>
        <v>279.47000000000003</v>
      </c>
      <c r="IO9208" s="73">
        <f t="shared" si="5186"/>
        <v>279.47000000000003</v>
      </c>
      <c r="IP9208" s="73">
        <f t="shared" si="5186"/>
        <v>279.47000000000003</v>
      </c>
      <c r="IQ9208" s="73">
        <f t="shared" si="5186"/>
        <v>279.47000000000003</v>
      </c>
      <c r="IR9208" s="73">
        <f t="shared" si="5186"/>
        <v>279.47000000000003</v>
      </c>
      <c r="IS9208" s="73">
        <f t="shared" si="5186"/>
        <v>279.47000000000003</v>
      </c>
      <c r="IT9208" s="73">
        <f t="shared" si="5186"/>
        <v>279.47000000000003</v>
      </c>
      <c r="IU9208" s="73">
        <f t="shared" si="5186"/>
        <v>279.47000000000003</v>
      </c>
      <c r="IV9208" s="73">
        <f t="shared" si="5186"/>
        <v>279.47000000000003</v>
      </c>
      <c r="IW9208" s="73">
        <f t="shared" si="5186"/>
        <v>279.47000000000003</v>
      </c>
      <c r="IX9208" s="73">
        <f t="shared" si="5186"/>
        <v>279.47000000000003</v>
      </c>
      <c r="IY9208" s="73">
        <f t="shared" si="5186"/>
        <v>279.47000000000003</v>
      </c>
      <c r="IZ9208" s="73">
        <f t="shared" si="5186"/>
        <v>279.47000000000003</v>
      </c>
      <c r="JA9208" s="73">
        <f t="shared" si="5186"/>
        <v>279.47000000000003</v>
      </c>
      <c r="JB9208" s="73">
        <f t="shared" ref="JB9208:KG9208" si="5187">(JA9208+$F$9100*$F$9102*($F$55/$F$9101*JA9207+$F$55/$F$9101*JA9209))/(1+$F$9100*$F$9102*($F$55/$F$9101+$F$55/$F$9101))</f>
        <v>279.47000000000003</v>
      </c>
      <c r="JC9208" s="73">
        <f t="shared" si="5187"/>
        <v>279.47000000000003</v>
      </c>
      <c r="JD9208" s="73">
        <f t="shared" si="5187"/>
        <v>279.47000000000003</v>
      </c>
      <c r="JE9208" s="73">
        <f t="shared" si="5187"/>
        <v>279.47000000000003</v>
      </c>
      <c r="JF9208" s="73">
        <f t="shared" si="5187"/>
        <v>279.47000000000003</v>
      </c>
      <c r="JG9208" s="73">
        <f t="shared" si="5187"/>
        <v>279.47000000000003</v>
      </c>
      <c r="JH9208" s="73">
        <f t="shared" si="5187"/>
        <v>279.47000000000003</v>
      </c>
      <c r="JI9208" s="73">
        <f t="shared" si="5187"/>
        <v>279.47000000000003</v>
      </c>
      <c r="JJ9208" s="73">
        <f t="shared" si="5187"/>
        <v>279.47000000000003</v>
      </c>
      <c r="JK9208" s="73">
        <f t="shared" si="5187"/>
        <v>279.47000000000003</v>
      </c>
      <c r="JL9208" s="73">
        <f t="shared" si="5187"/>
        <v>279.47000000000003</v>
      </c>
      <c r="JM9208" s="73">
        <f t="shared" si="5187"/>
        <v>279.47000000000003</v>
      </c>
      <c r="JN9208" s="73">
        <f t="shared" si="5187"/>
        <v>279.47000000000003</v>
      </c>
      <c r="JO9208" s="73">
        <f t="shared" si="5187"/>
        <v>279.47000000000003</v>
      </c>
      <c r="JP9208" s="73">
        <f t="shared" si="5187"/>
        <v>279.47000000000003</v>
      </c>
      <c r="JQ9208" s="73">
        <f t="shared" si="5187"/>
        <v>279.47000000000003</v>
      </c>
      <c r="JR9208" s="73">
        <f t="shared" si="5187"/>
        <v>279.47000000000003</v>
      </c>
      <c r="JS9208" s="73">
        <f t="shared" si="5187"/>
        <v>279.47000000000003</v>
      </c>
      <c r="JT9208" s="73">
        <f t="shared" si="5187"/>
        <v>279.47000000000003</v>
      </c>
      <c r="JU9208" s="73">
        <f t="shared" si="5187"/>
        <v>279.47000000000003</v>
      </c>
      <c r="JV9208" s="73">
        <f t="shared" si="5187"/>
        <v>279.47000000000003</v>
      </c>
      <c r="JW9208" s="73">
        <f t="shared" si="5187"/>
        <v>279.47000000000003</v>
      </c>
      <c r="JX9208" s="73">
        <f t="shared" si="5187"/>
        <v>279.47000000000003</v>
      </c>
      <c r="JY9208" s="73">
        <f t="shared" si="5187"/>
        <v>279.47000000000003</v>
      </c>
      <c r="JZ9208" s="73">
        <f t="shared" si="5187"/>
        <v>279.47000000000003</v>
      </c>
      <c r="KA9208" s="73">
        <f t="shared" si="5187"/>
        <v>279.47000000000003</v>
      </c>
      <c r="KB9208" s="73">
        <f t="shared" si="5187"/>
        <v>279.47000000000003</v>
      </c>
      <c r="KC9208" s="73">
        <f t="shared" si="5187"/>
        <v>279.47000000000003</v>
      </c>
      <c r="KD9208" s="73">
        <f t="shared" si="5187"/>
        <v>279.47000000000003</v>
      </c>
      <c r="KE9208" s="73">
        <f t="shared" si="5187"/>
        <v>279.47000000000003</v>
      </c>
      <c r="KF9208" s="73">
        <f t="shared" si="5187"/>
        <v>279.47000000000003</v>
      </c>
      <c r="KG9208" s="73">
        <f t="shared" si="5187"/>
        <v>279.47000000000003</v>
      </c>
      <c r="KH9208">
        <v>279.47000000000003</v>
      </c>
      <c r="KL9208" s="84"/>
      <c r="KP9208" s="84"/>
      <c r="KS9208" s="74"/>
      <c r="KT9208" s="74"/>
      <c r="KU9208" s="16"/>
      <c r="KV9208" s="72"/>
      <c r="KW9208" s="72"/>
      <c r="KX9208" s="16"/>
      <c r="KZ9208" s="16"/>
      <c r="LA9208" s="16"/>
      <c r="LB9208" s="74"/>
      <c r="LC9208" s="74"/>
    </row>
    <row r="9209" spans="2:315" x14ac:dyDescent="0.35">
      <c r="B9209">
        <v>103</v>
      </c>
      <c r="C9209">
        <f t="shared" si="5147"/>
        <v>1.0249999999999999</v>
      </c>
      <c r="E9209" s="92">
        <v>279.47000000000003</v>
      </c>
      <c r="F9209" s="73">
        <f t="shared" ref="F9209:BQ9209" si="5188">(E9209+$F$9100*$F$9102*($F$55/$F$9101*E9208+$F$55/$F$9101*E9210))/(1+$F$9100*$F$9102*($F$55/$F$9101+$F$55/$F$9101))</f>
        <v>279.47000000000003</v>
      </c>
      <c r="G9209" s="73">
        <f t="shared" si="5188"/>
        <v>279.47000000000003</v>
      </c>
      <c r="H9209" s="73">
        <f t="shared" si="5188"/>
        <v>279.47000000000003</v>
      </c>
      <c r="I9209" s="73">
        <f t="shared" si="5188"/>
        <v>279.47000000000003</v>
      </c>
      <c r="J9209" s="73">
        <f t="shared" si="5188"/>
        <v>279.47000000000003</v>
      </c>
      <c r="K9209" s="73">
        <f t="shared" si="5188"/>
        <v>279.47000000000003</v>
      </c>
      <c r="L9209" s="73">
        <f t="shared" si="5188"/>
        <v>279.47000000000003</v>
      </c>
      <c r="M9209" s="73">
        <f t="shared" si="5188"/>
        <v>279.47000000000003</v>
      </c>
      <c r="N9209" s="73">
        <f t="shared" si="5188"/>
        <v>279.47000000000003</v>
      </c>
      <c r="O9209" s="73">
        <f t="shared" si="5188"/>
        <v>279.47000000000003</v>
      </c>
      <c r="P9209" s="73">
        <f t="shared" si="5188"/>
        <v>279.47000000000003</v>
      </c>
      <c r="Q9209" s="73">
        <f t="shared" si="5188"/>
        <v>279.47000000000003</v>
      </c>
      <c r="R9209" s="73">
        <f t="shared" si="5188"/>
        <v>279.47000000000003</v>
      </c>
      <c r="S9209" s="73">
        <f t="shared" si="5188"/>
        <v>279.47000000000003</v>
      </c>
      <c r="T9209" s="73">
        <f t="shared" si="5188"/>
        <v>279.47000000000003</v>
      </c>
      <c r="U9209" s="73">
        <f t="shared" si="5188"/>
        <v>279.47000000000003</v>
      </c>
      <c r="V9209" s="73">
        <f t="shared" si="5188"/>
        <v>279.47000000000003</v>
      </c>
      <c r="W9209" s="73">
        <f t="shared" si="5188"/>
        <v>279.47000000000003</v>
      </c>
      <c r="X9209" s="73">
        <f t="shared" si="5188"/>
        <v>279.47000000000003</v>
      </c>
      <c r="Y9209" s="73">
        <f t="shared" si="5188"/>
        <v>279.47000000000003</v>
      </c>
      <c r="Z9209" s="73">
        <f t="shared" si="5188"/>
        <v>279.47000000000003</v>
      </c>
      <c r="AA9209" s="73">
        <f t="shared" si="5188"/>
        <v>279.47000000000003</v>
      </c>
      <c r="AB9209" s="73">
        <f t="shared" si="5188"/>
        <v>279.47000000000003</v>
      </c>
      <c r="AC9209" s="73">
        <f t="shared" si="5188"/>
        <v>279.47000000000003</v>
      </c>
      <c r="AD9209" s="73">
        <f t="shared" si="5188"/>
        <v>279.47000000000003</v>
      </c>
      <c r="AE9209" s="73">
        <f t="shared" si="5188"/>
        <v>279.47000000000003</v>
      </c>
      <c r="AF9209" s="73">
        <f t="shared" si="5188"/>
        <v>279.47000000000003</v>
      </c>
      <c r="AG9209" s="73">
        <f t="shared" si="5188"/>
        <v>279.47000000000003</v>
      </c>
      <c r="AH9209" s="73">
        <f t="shared" si="5188"/>
        <v>279.47000000000003</v>
      </c>
      <c r="AI9209" s="73">
        <f t="shared" si="5188"/>
        <v>279.47000000000003</v>
      </c>
      <c r="AJ9209" s="73">
        <f t="shared" si="5188"/>
        <v>279.47000000000003</v>
      </c>
      <c r="AK9209" s="73">
        <f t="shared" si="5188"/>
        <v>279.47000000000003</v>
      </c>
      <c r="AL9209" s="73">
        <f t="shared" si="5188"/>
        <v>279.47000000000003</v>
      </c>
      <c r="AM9209" s="73">
        <f t="shared" si="5188"/>
        <v>279.47000000000003</v>
      </c>
      <c r="AN9209" s="73">
        <f t="shared" si="5188"/>
        <v>279.47000000000003</v>
      </c>
      <c r="AO9209" s="73">
        <f t="shared" si="5188"/>
        <v>279.47000000000003</v>
      </c>
      <c r="AP9209" s="73">
        <f t="shared" si="5188"/>
        <v>279.47000000000003</v>
      </c>
      <c r="AQ9209" s="73">
        <f t="shared" si="5188"/>
        <v>279.47000000000003</v>
      </c>
      <c r="AR9209" s="73">
        <f t="shared" si="5188"/>
        <v>279.47000000000003</v>
      </c>
      <c r="AS9209" s="73">
        <f t="shared" si="5188"/>
        <v>279.47000000000003</v>
      </c>
      <c r="AT9209" s="73">
        <f t="shared" si="5188"/>
        <v>279.47000000000003</v>
      </c>
      <c r="AU9209" s="73">
        <f t="shared" si="5188"/>
        <v>279.47000000000003</v>
      </c>
      <c r="AV9209" s="73">
        <f t="shared" si="5188"/>
        <v>279.47000000000003</v>
      </c>
      <c r="AW9209" s="73">
        <f t="shared" si="5188"/>
        <v>279.47000000000003</v>
      </c>
      <c r="AX9209" s="73">
        <f t="shared" si="5188"/>
        <v>279.47000000000003</v>
      </c>
      <c r="AY9209" s="73">
        <f t="shared" si="5188"/>
        <v>279.47000000000003</v>
      </c>
      <c r="AZ9209" s="73">
        <f t="shared" si="5188"/>
        <v>279.47000000000003</v>
      </c>
      <c r="BA9209" s="73">
        <f t="shared" si="5188"/>
        <v>279.47000000000003</v>
      </c>
      <c r="BB9209" s="73">
        <f t="shared" si="5188"/>
        <v>279.47000000000003</v>
      </c>
      <c r="BC9209" s="73">
        <f t="shared" si="5188"/>
        <v>279.47000000000003</v>
      </c>
      <c r="BD9209" s="73">
        <f t="shared" si="5188"/>
        <v>279.47000000000003</v>
      </c>
      <c r="BE9209" s="73">
        <f t="shared" si="5188"/>
        <v>279.47000000000003</v>
      </c>
      <c r="BF9209" s="73">
        <f t="shared" si="5188"/>
        <v>279.47000000000003</v>
      </c>
      <c r="BG9209" s="73">
        <f t="shared" si="5188"/>
        <v>279.47000000000003</v>
      </c>
      <c r="BH9209" s="73">
        <f t="shared" si="5188"/>
        <v>279.47000000000003</v>
      </c>
      <c r="BI9209" s="73">
        <f t="shared" si="5188"/>
        <v>279.47000000000003</v>
      </c>
      <c r="BJ9209" s="73">
        <f t="shared" si="5188"/>
        <v>279.47000000000003</v>
      </c>
      <c r="BK9209" s="73">
        <f t="shared" si="5188"/>
        <v>279.47000000000003</v>
      </c>
      <c r="BL9209" s="73">
        <f t="shared" si="5188"/>
        <v>279.47000000000003</v>
      </c>
      <c r="BM9209" s="73">
        <f t="shared" si="5188"/>
        <v>279.47000000000003</v>
      </c>
      <c r="BN9209" s="73">
        <f t="shared" si="5188"/>
        <v>279.47000000000003</v>
      </c>
      <c r="BO9209" s="73">
        <f t="shared" si="5188"/>
        <v>279.47000000000003</v>
      </c>
      <c r="BP9209" s="73">
        <f t="shared" si="5188"/>
        <v>279.47000000000003</v>
      </c>
      <c r="BQ9209" s="73">
        <f t="shared" si="5188"/>
        <v>279.47000000000003</v>
      </c>
      <c r="BR9209" s="73">
        <f t="shared" ref="BR9209:EC9209" si="5189">(BQ9209+$F$9100*$F$9102*($F$55/$F$9101*BQ9208+$F$55/$F$9101*BQ9210))/(1+$F$9100*$F$9102*($F$55/$F$9101+$F$55/$F$9101))</f>
        <v>279.47000000000003</v>
      </c>
      <c r="BS9209" s="73">
        <f t="shared" si="5189"/>
        <v>279.47000000000003</v>
      </c>
      <c r="BT9209" s="73">
        <f t="shared" si="5189"/>
        <v>279.47000000000003</v>
      </c>
      <c r="BU9209" s="73">
        <f t="shared" si="5189"/>
        <v>279.47000000000003</v>
      </c>
      <c r="BV9209" s="73">
        <f t="shared" si="5189"/>
        <v>279.47000000000003</v>
      </c>
      <c r="BW9209" s="73">
        <f t="shared" si="5189"/>
        <v>279.47000000000003</v>
      </c>
      <c r="BX9209" s="73">
        <f t="shared" si="5189"/>
        <v>279.47000000000003</v>
      </c>
      <c r="BY9209" s="73">
        <f t="shared" si="5189"/>
        <v>279.47000000000003</v>
      </c>
      <c r="BZ9209" s="73">
        <f t="shared" si="5189"/>
        <v>279.47000000000003</v>
      </c>
      <c r="CA9209" s="73">
        <f t="shared" si="5189"/>
        <v>279.47000000000003</v>
      </c>
      <c r="CB9209" s="73">
        <f t="shared" si="5189"/>
        <v>279.47000000000003</v>
      </c>
      <c r="CC9209" s="73">
        <f t="shared" si="5189"/>
        <v>279.47000000000003</v>
      </c>
      <c r="CD9209" s="73">
        <f t="shared" si="5189"/>
        <v>279.47000000000003</v>
      </c>
      <c r="CE9209" s="73">
        <f t="shared" si="5189"/>
        <v>279.47000000000003</v>
      </c>
      <c r="CF9209" s="73">
        <f t="shared" si="5189"/>
        <v>279.47000000000003</v>
      </c>
      <c r="CG9209" s="73">
        <f t="shared" si="5189"/>
        <v>279.47000000000003</v>
      </c>
      <c r="CH9209" s="73">
        <f t="shared" si="5189"/>
        <v>279.47000000000003</v>
      </c>
      <c r="CI9209" s="73">
        <f t="shared" si="5189"/>
        <v>279.47000000000003</v>
      </c>
      <c r="CJ9209" s="73">
        <f t="shared" si="5189"/>
        <v>279.47000000000003</v>
      </c>
      <c r="CK9209" s="73">
        <f t="shared" si="5189"/>
        <v>279.47000000000003</v>
      </c>
      <c r="CL9209" s="73">
        <f t="shared" si="5189"/>
        <v>279.47000000000003</v>
      </c>
      <c r="CM9209" s="73">
        <f t="shared" si="5189"/>
        <v>279.47000000000003</v>
      </c>
      <c r="CN9209" s="73">
        <f t="shared" si="5189"/>
        <v>279.47000000000003</v>
      </c>
      <c r="CO9209" s="73">
        <f t="shared" si="5189"/>
        <v>279.47000000000003</v>
      </c>
      <c r="CP9209" s="73">
        <f t="shared" si="5189"/>
        <v>279.47000000000003</v>
      </c>
      <c r="CQ9209" s="73">
        <f t="shared" si="5189"/>
        <v>279.47000000000003</v>
      </c>
      <c r="CR9209" s="73">
        <f t="shared" si="5189"/>
        <v>279.47000000000003</v>
      </c>
      <c r="CS9209" s="73">
        <f t="shared" si="5189"/>
        <v>279.47000000000003</v>
      </c>
      <c r="CT9209" s="73">
        <f t="shared" si="5189"/>
        <v>279.47000000000003</v>
      </c>
      <c r="CU9209" s="73">
        <f t="shared" si="5189"/>
        <v>279.47000000000003</v>
      </c>
      <c r="CV9209" s="73">
        <f t="shared" si="5189"/>
        <v>279.47000000000003</v>
      </c>
      <c r="CW9209" s="73">
        <f t="shared" si="5189"/>
        <v>279.47000000000003</v>
      </c>
      <c r="CX9209" s="73">
        <f t="shared" si="5189"/>
        <v>279.47000000000003</v>
      </c>
      <c r="CY9209" s="73">
        <f t="shared" si="5189"/>
        <v>279.47000000000003</v>
      </c>
      <c r="CZ9209" s="73">
        <f t="shared" si="5189"/>
        <v>279.47000000000003</v>
      </c>
      <c r="DA9209" s="73">
        <f t="shared" si="5189"/>
        <v>279.47000000000003</v>
      </c>
      <c r="DB9209" s="73">
        <f t="shared" si="5189"/>
        <v>279.47000000000003</v>
      </c>
      <c r="DC9209" s="73">
        <f t="shared" si="5189"/>
        <v>279.47000000000003</v>
      </c>
      <c r="DD9209" s="73">
        <f t="shared" si="5189"/>
        <v>279.47000000000003</v>
      </c>
      <c r="DE9209" s="73">
        <f t="shared" si="5189"/>
        <v>279.47000000000003</v>
      </c>
      <c r="DF9209" s="73">
        <f t="shared" si="5189"/>
        <v>279.47000000000003</v>
      </c>
      <c r="DG9209" s="73">
        <f t="shared" si="5189"/>
        <v>279.47000000000003</v>
      </c>
      <c r="DH9209" s="73">
        <f t="shared" si="5189"/>
        <v>279.47000000000003</v>
      </c>
      <c r="DI9209" s="73">
        <f t="shared" si="5189"/>
        <v>279.47000000000003</v>
      </c>
      <c r="DJ9209" s="73">
        <f t="shared" si="5189"/>
        <v>279.47000000000003</v>
      </c>
      <c r="DK9209" s="73">
        <f t="shared" si="5189"/>
        <v>279.47000000000003</v>
      </c>
      <c r="DL9209" s="73">
        <f t="shared" si="5189"/>
        <v>279.47000000000003</v>
      </c>
      <c r="DM9209" s="73">
        <f t="shared" si="5189"/>
        <v>279.47000000000003</v>
      </c>
      <c r="DN9209" s="73">
        <f t="shared" si="5189"/>
        <v>279.47000000000003</v>
      </c>
      <c r="DO9209" s="73">
        <f t="shared" si="5189"/>
        <v>279.47000000000003</v>
      </c>
      <c r="DP9209" s="73">
        <f t="shared" si="5189"/>
        <v>279.47000000000003</v>
      </c>
      <c r="DQ9209" s="73">
        <f t="shared" si="5189"/>
        <v>279.47000000000003</v>
      </c>
      <c r="DR9209" s="73">
        <f t="shared" si="5189"/>
        <v>279.47000000000003</v>
      </c>
      <c r="DS9209" s="73">
        <f t="shared" si="5189"/>
        <v>279.47000000000003</v>
      </c>
      <c r="DT9209" s="73">
        <f t="shared" si="5189"/>
        <v>279.47000000000003</v>
      </c>
      <c r="DU9209" s="73">
        <f t="shared" si="5189"/>
        <v>279.47000000000003</v>
      </c>
      <c r="DV9209" s="73">
        <f t="shared" si="5189"/>
        <v>279.47000000000003</v>
      </c>
      <c r="DW9209" s="73">
        <f t="shared" si="5189"/>
        <v>279.47000000000003</v>
      </c>
      <c r="DX9209" s="73">
        <f t="shared" si="5189"/>
        <v>279.47000000000003</v>
      </c>
      <c r="DY9209" s="73">
        <f t="shared" si="5189"/>
        <v>279.47000000000003</v>
      </c>
      <c r="DZ9209" s="73">
        <f t="shared" si="5189"/>
        <v>279.47000000000003</v>
      </c>
      <c r="EA9209" s="73">
        <f t="shared" si="5189"/>
        <v>279.47000000000003</v>
      </c>
      <c r="EB9209" s="73">
        <f t="shared" si="5189"/>
        <v>279.47000000000003</v>
      </c>
      <c r="EC9209" s="73">
        <f t="shared" si="5189"/>
        <v>279.47000000000003</v>
      </c>
      <c r="ED9209" s="73">
        <f t="shared" ref="ED9209:GO9209" si="5190">(EC9209+$F$9100*$F$9102*($F$55/$F$9101*EC9208+$F$55/$F$9101*EC9210))/(1+$F$9100*$F$9102*($F$55/$F$9101+$F$55/$F$9101))</f>
        <v>279.47000000000003</v>
      </c>
      <c r="EE9209" s="73">
        <f t="shared" si="5190"/>
        <v>279.47000000000003</v>
      </c>
      <c r="EF9209" s="73">
        <f t="shared" si="5190"/>
        <v>279.47000000000003</v>
      </c>
      <c r="EG9209" s="73">
        <f t="shared" si="5190"/>
        <v>279.47000000000003</v>
      </c>
      <c r="EH9209" s="73">
        <f t="shared" si="5190"/>
        <v>279.47000000000003</v>
      </c>
      <c r="EI9209" s="73">
        <f t="shared" si="5190"/>
        <v>279.47000000000003</v>
      </c>
      <c r="EJ9209" s="73">
        <f t="shared" si="5190"/>
        <v>279.47000000000003</v>
      </c>
      <c r="EK9209" s="73">
        <f t="shared" si="5190"/>
        <v>279.47000000000003</v>
      </c>
      <c r="EL9209" s="73">
        <f t="shared" si="5190"/>
        <v>279.47000000000003</v>
      </c>
      <c r="EM9209" s="73">
        <f t="shared" si="5190"/>
        <v>279.47000000000003</v>
      </c>
      <c r="EN9209" s="73">
        <f t="shared" si="5190"/>
        <v>279.47000000000003</v>
      </c>
      <c r="EO9209" s="73">
        <f t="shared" si="5190"/>
        <v>279.47000000000003</v>
      </c>
      <c r="EP9209" s="73">
        <f t="shared" si="5190"/>
        <v>279.47000000000003</v>
      </c>
      <c r="EQ9209" s="73">
        <f t="shared" si="5190"/>
        <v>279.47000000000003</v>
      </c>
      <c r="ER9209" s="73">
        <f t="shared" si="5190"/>
        <v>279.47000000000003</v>
      </c>
      <c r="ES9209" s="73">
        <f t="shared" si="5190"/>
        <v>279.47000000000003</v>
      </c>
      <c r="ET9209" s="73">
        <f t="shared" si="5190"/>
        <v>279.47000000000003</v>
      </c>
      <c r="EU9209" s="73">
        <f t="shared" si="5190"/>
        <v>279.47000000000003</v>
      </c>
      <c r="EV9209" s="73">
        <f t="shared" si="5190"/>
        <v>279.47000000000003</v>
      </c>
      <c r="EW9209" s="73">
        <f t="shared" si="5190"/>
        <v>279.47000000000003</v>
      </c>
      <c r="EX9209" s="73">
        <f t="shared" si="5190"/>
        <v>279.47000000000003</v>
      </c>
      <c r="EY9209" s="73">
        <f t="shared" si="5190"/>
        <v>279.47000000000003</v>
      </c>
      <c r="EZ9209" s="73">
        <f t="shared" si="5190"/>
        <v>279.47000000000003</v>
      </c>
      <c r="FA9209" s="73">
        <f t="shared" si="5190"/>
        <v>279.47000000000003</v>
      </c>
      <c r="FB9209" s="73">
        <f t="shared" si="5190"/>
        <v>279.47000000000003</v>
      </c>
      <c r="FC9209" s="73">
        <f t="shared" si="5190"/>
        <v>279.47000000000003</v>
      </c>
      <c r="FD9209" s="73">
        <f t="shared" si="5190"/>
        <v>279.47000000000003</v>
      </c>
      <c r="FE9209" s="73">
        <f t="shared" si="5190"/>
        <v>279.47000000000003</v>
      </c>
      <c r="FF9209" s="73">
        <f t="shared" si="5190"/>
        <v>279.47000000000003</v>
      </c>
      <c r="FG9209" s="73">
        <f t="shared" si="5190"/>
        <v>279.47000000000003</v>
      </c>
      <c r="FH9209" s="73">
        <f t="shared" si="5190"/>
        <v>279.47000000000003</v>
      </c>
      <c r="FI9209" s="73">
        <f t="shared" si="5190"/>
        <v>279.47000000000003</v>
      </c>
      <c r="FJ9209" s="73">
        <f t="shared" si="5190"/>
        <v>279.47000000000003</v>
      </c>
      <c r="FK9209" s="73">
        <f t="shared" si="5190"/>
        <v>279.47000000000003</v>
      </c>
      <c r="FL9209" s="73">
        <f t="shared" si="5190"/>
        <v>279.47000000000003</v>
      </c>
      <c r="FM9209" s="73">
        <f t="shared" si="5190"/>
        <v>279.47000000000003</v>
      </c>
      <c r="FN9209" s="73">
        <f t="shared" si="5190"/>
        <v>279.47000000000003</v>
      </c>
      <c r="FO9209" s="73">
        <f t="shared" si="5190"/>
        <v>279.47000000000003</v>
      </c>
      <c r="FP9209" s="73">
        <f t="shared" si="5190"/>
        <v>279.47000000000003</v>
      </c>
      <c r="FQ9209" s="73">
        <f t="shared" si="5190"/>
        <v>279.47000000000003</v>
      </c>
      <c r="FR9209" s="73">
        <f t="shared" si="5190"/>
        <v>279.47000000000003</v>
      </c>
      <c r="FS9209" s="73">
        <f t="shared" si="5190"/>
        <v>279.47000000000003</v>
      </c>
      <c r="FT9209" s="73">
        <f t="shared" si="5190"/>
        <v>279.47000000000003</v>
      </c>
      <c r="FU9209" s="73">
        <f t="shared" si="5190"/>
        <v>279.47000000000003</v>
      </c>
      <c r="FV9209" s="73">
        <f t="shared" si="5190"/>
        <v>279.47000000000003</v>
      </c>
      <c r="FW9209" s="73">
        <f t="shared" si="5190"/>
        <v>279.47000000000003</v>
      </c>
      <c r="FX9209" s="73">
        <f t="shared" si="5190"/>
        <v>279.47000000000003</v>
      </c>
      <c r="FY9209" s="73">
        <f t="shared" si="5190"/>
        <v>279.47000000000003</v>
      </c>
      <c r="FZ9209" s="73">
        <f t="shared" si="5190"/>
        <v>279.47000000000003</v>
      </c>
      <c r="GA9209" s="73">
        <f t="shared" si="5190"/>
        <v>279.47000000000003</v>
      </c>
      <c r="GB9209" s="73">
        <f t="shared" si="5190"/>
        <v>279.47000000000003</v>
      </c>
      <c r="GC9209" s="73">
        <f t="shared" si="5190"/>
        <v>279.47000000000003</v>
      </c>
      <c r="GD9209" s="73">
        <f t="shared" si="5190"/>
        <v>279.47000000000003</v>
      </c>
      <c r="GE9209" s="73">
        <f t="shared" si="5190"/>
        <v>279.47000000000003</v>
      </c>
      <c r="GF9209" s="73">
        <f t="shared" si="5190"/>
        <v>279.47000000000003</v>
      </c>
      <c r="GG9209" s="73">
        <f t="shared" si="5190"/>
        <v>279.47000000000003</v>
      </c>
      <c r="GH9209" s="73">
        <f t="shared" si="5190"/>
        <v>279.47000000000003</v>
      </c>
      <c r="GI9209" s="73">
        <f t="shared" si="5190"/>
        <v>279.47000000000003</v>
      </c>
      <c r="GJ9209" s="73">
        <f t="shared" si="5190"/>
        <v>279.47000000000003</v>
      </c>
      <c r="GK9209" s="73">
        <f t="shared" si="5190"/>
        <v>279.47000000000003</v>
      </c>
      <c r="GL9209" s="73">
        <f t="shared" si="5190"/>
        <v>279.47000000000003</v>
      </c>
      <c r="GM9209" s="73">
        <f t="shared" si="5190"/>
        <v>279.47000000000003</v>
      </c>
      <c r="GN9209" s="73">
        <f t="shared" si="5190"/>
        <v>279.47000000000003</v>
      </c>
      <c r="GO9209" s="73">
        <f t="shared" si="5190"/>
        <v>279.47000000000003</v>
      </c>
      <c r="GP9209" s="73">
        <f t="shared" ref="GP9209:JA9209" si="5191">(GO9209+$F$9100*$F$9102*($F$55/$F$9101*GO9208+$F$55/$F$9101*GO9210))/(1+$F$9100*$F$9102*($F$55/$F$9101+$F$55/$F$9101))</f>
        <v>279.47000000000003</v>
      </c>
      <c r="GQ9209" s="73">
        <f t="shared" si="5191"/>
        <v>279.47000000000003</v>
      </c>
      <c r="GR9209" s="73">
        <f t="shared" si="5191"/>
        <v>279.47000000000003</v>
      </c>
      <c r="GS9209" s="73">
        <f t="shared" si="5191"/>
        <v>279.47000000000003</v>
      </c>
      <c r="GT9209" s="73">
        <f t="shared" si="5191"/>
        <v>279.47000000000003</v>
      </c>
      <c r="GU9209" s="73">
        <f t="shared" si="5191"/>
        <v>279.47000000000003</v>
      </c>
      <c r="GV9209" s="73">
        <f t="shared" si="5191"/>
        <v>279.47000000000003</v>
      </c>
      <c r="GW9209" s="73">
        <f t="shared" si="5191"/>
        <v>279.47000000000003</v>
      </c>
      <c r="GX9209" s="73">
        <f t="shared" si="5191"/>
        <v>279.47000000000003</v>
      </c>
      <c r="GY9209" s="73">
        <f t="shared" si="5191"/>
        <v>279.47000000000003</v>
      </c>
      <c r="GZ9209" s="73">
        <f t="shared" si="5191"/>
        <v>279.47000000000003</v>
      </c>
      <c r="HA9209" s="73">
        <f t="shared" si="5191"/>
        <v>279.47000000000003</v>
      </c>
      <c r="HB9209" s="73">
        <f t="shared" si="5191"/>
        <v>279.47000000000003</v>
      </c>
      <c r="HC9209" s="73">
        <f t="shared" si="5191"/>
        <v>279.47000000000003</v>
      </c>
      <c r="HD9209" s="73">
        <f t="shared" si="5191"/>
        <v>279.47000000000003</v>
      </c>
      <c r="HE9209" s="73">
        <f t="shared" si="5191"/>
        <v>279.47000000000003</v>
      </c>
      <c r="HF9209" s="73">
        <f t="shared" si="5191"/>
        <v>279.47000000000003</v>
      </c>
      <c r="HG9209" s="73">
        <f t="shared" si="5191"/>
        <v>279.47000000000003</v>
      </c>
      <c r="HH9209" s="73">
        <f t="shared" si="5191"/>
        <v>279.47000000000003</v>
      </c>
      <c r="HI9209" s="73">
        <f t="shared" si="5191"/>
        <v>279.47000000000003</v>
      </c>
      <c r="HJ9209" s="73">
        <f t="shared" si="5191"/>
        <v>279.47000000000003</v>
      </c>
      <c r="HK9209" s="73">
        <f t="shared" si="5191"/>
        <v>279.47000000000003</v>
      </c>
      <c r="HL9209" s="73">
        <f t="shared" si="5191"/>
        <v>279.47000000000003</v>
      </c>
      <c r="HM9209" s="73">
        <f t="shared" si="5191"/>
        <v>279.47000000000003</v>
      </c>
      <c r="HN9209" s="73">
        <f t="shared" si="5191"/>
        <v>279.47000000000003</v>
      </c>
      <c r="HO9209" s="73">
        <f t="shared" si="5191"/>
        <v>279.47000000000003</v>
      </c>
      <c r="HP9209" s="73">
        <f t="shared" si="5191"/>
        <v>279.47000000000003</v>
      </c>
      <c r="HQ9209" s="73">
        <f t="shared" si="5191"/>
        <v>279.47000000000003</v>
      </c>
      <c r="HR9209" s="73">
        <f t="shared" si="5191"/>
        <v>279.47000000000003</v>
      </c>
      <c r="HS9209" s="73">
        <f t="shared" si="5191"/>
        <v>279.47000000000003</v>
      </c>
      <c r="HT9209" s="73">
        <f t="shared" si="5191"/>
        <v>279.47000000000003</v>
      </c>
      <c r="HU9209" s="73">
        <f t="shared" si="5191"/>
        <v>279.47000000000003</v>
      </c>
      <c r="HV9209" s="73">
        <f t="shared" si="5191"/>
        <v>279.47000000000003</v>
      </c>
      <c r="HW9209" s="73">
        <f t="shared" si="5191"/>
        <v>279.47000000000003</v>
      </c>
      <c r="HX9209" s="73">
        <f t="shared" si="5191"/>
        <v>279.47000000000003</v>
      </c>
      <c r="HY9209" s="73">
        <f t="shared" si="5191"/>
        <v>279.47000000000003</v>
      </c>
      <c r="HZ9209" s="73">
        <f t="shared" si="5191"/>
        <v>279.47000000000003</v>
      </c>
      <c r="IA9209" s="73">
        <f t="shared" si="5191"/>
        <v>279.47000000000003</v>
      </c>
      <c r="IB9209" s="73">
        <f t="shared" si="5191"/>
        <v>279.47000000000003</v>
      </c>
      <c r="IC9209" s="73">
        <f t="shared" si="5191"/>
        <v>279.47000000000003</v>
      </c>
      <c r="ID9209" s="73">
        <f t="shared" si="5191"/>
        <v>279.47000000000003</v>
      </c>
      <c r="IE9209" s="73">
        <f t="shared" si="5191"/>
        <v>279.47000000000003</v>
      </c>
      <c r="IF9209" s="73">
        <f t="shared" si="5191"/>
        <v>279.47000000000003</v>
      </c>
      <c r="IG9209" s="73">
        <f t="shared" si="5191"/>
        <v>279.47000000000003</v>
      </c>
      <c r="IH9209" s="73">
        <f t="shared" si="5191"/>
        <v>279.47000000000003</v>
      </c>
      <c r="II9209" s="73">
        <f t="shared" si="5191"/>
        <v>279.47000000000003</v>
      </c>
      <c r="IJ9209" s="73">
        <f t="shared" si="5191"/>
        <v>279.47000000000003</v>
      </c>
      <c r="IK9209" s="73">
        <f t="shared" si="5191"/>
        <v>279.47000000000003</v>
      </c>
      <c r="IL9209" s="73">
        <f t="shared" si="5191"/>
        <v>279.47000000000003</v>
      </c>
      <c r="IM9209" s="73">
        <f t="shared" si="5191"/>
        <v>279.47000000000003</v>
      </c>
      <c r="IN9209" s="73">
        <f t="shared" si="5191"/>
        <v>279.47000000000003</v>
      </c>
      <c r="IO9209" s="73">
        <f t="shared" si="5191"/>
        <v>279.47000000000003</v>
      </c>
      <c r="IP9209" s="73">
        <f t="shared" si="5191"/>
        <v>279.47000000000003</v>
      </c>
      <c r="IQ9209" s="73">
        <f t="shared" si="5191"/>
        <v>279.47000000000003</v>
      </c>
      <c r="IR9209" s="73">
        <f t="shared" si="5191"/>
        <v>279.47000000000003</v>
      </c>
      <c r="IS9209" s="73">
        <f t="shared" si="5191"/>
        <v>279.47000000000003</v>
      </c>
      <c r="IT9209" s="73">
        <f t="shared" si="5191"/>
        <v>279.47000000000003</v>
      </c>
      <c r="IU9209" s="73">
        <f t="shared" si="5191"/>
        <v>279.47000000000003</v>
      </c>
      <c r="IV9209" s="73">
        <f t="shared" si="5191"/>
        <v>279.47000000000003</v>
      </c>
      <c r="IW9209" s="73">
        <f t="shared" si="5191"/>
        <v>279.47000000000003</v>
      </c>
      <c r="IX9209" s="73">
        <f t="shared" si="5191"/>
        <v>279.47000000000003</v>
      </c>
      <c r="IY9209" s="73">
        <f t="shared" si="5191"/>
        <v>279.47000000000003</v>
      </c>
      <c r="IZ9209" s="73">
        <f t="shared" si="5191"/>
        <v>279.47000000000003</v>
      </c>
      <c r="JA9209" s="73">
        <f t="shared" si="5191"/>
        <v>279.47000000000003</v>
      </c>
      <c r="JB9209" s="73">
        <f t="shared" ref="JB9209:KG9209" si="5192">(JA9209+$F$9100*$F$9102*($F$55/$F$9101*JA9208+$F$55/$F$9101*JA9210))/(1+$F$9100*$F$9102*($F$55/$F$9101+$F$55/$F$9101))</f>
        <v>279.47000000000003</v>
      </c>
      <c r="JC9209" s="73">
        <f t="shared" si="5192"/>
        <v>279.47000000000003</v>
      </c>
      <c r="JD9209" s="73">
        <f t="shared" si="5192"/>
        <v>279.47000000000003</v>
      </c>
      <c r="JE9209" s="73">
        <f t="shared" si="5192"/>
        <v>279.47000000000003</v>
      </c>
      <c r="JF9209" s="73">
        <f t="shared" si="5192"/>
        <v>279.47000000000003</v>
      </c>
      <c r="JG9209" s="73">
        <f t="shared" si="5192"/>
        <v>279.47000000000003</v>
      </c>
      <c r="JH9209" s="73">
        <f t="shared" si="5192"/>
        <v>279.47000000000003</v>
      </c>
      <c r="JI9209" s="73">
        <f t="shared" si="5192"/>
        <v>279.47000000000003</v>
      </c>
      <c r="JJ9209" s="73">
        <f t="shared" si="5192"/>
        <v>279.47000000000003</v>
      </c>
      <c r="JK9209" s="73">
        <f t="shared" si="5192"/>
        <v>279.47000000000003</v>
      </c>
      <c r="JL9209" s="73">
        <f t="shared" si="5192"/>
        <v>279.47000000000003</v>
      </c>
      <c r="JM9209" s="73">
        <f t="shared" si="5192"/>
        <v>279.47000000000003</v>
      </c>
      <c r="JN9209" s="73">
        <f t="shared" si="5192"/>
        <v>279.47000000000003</v>
      </c>
      <c r="JO9209" s="73">
        <f t="shared" si="5192"/>
        <v>279.47000000000003</v>
      </c>
      <c r="JP9209" s="73">
        <f t="shared" si="5192"/>
        <v>279.47000000000003</v>
      </c>
      <c r="JQ9209" s="73">
        <f t="shared" si="5192"/>
        <v>279.47000000000003</v>
      </c>
      <c r="JR9209" s="73">
        <f t="shared" si="5192"/>
        <v>279.47000000000003</v>
      </c>
      <c r="JS9209" s="73">
        <f t="shared" si="5192"/>
        <v>279.47000000000003</v>
      </c>
      <c r="JT9209" s="73">
        <f t="shared" si="5192"/>
        <v>279.47000000000003</v>
      </c>
      <c r="JU9209" s="73">
        <f t="shared" si="5192"/>
        <v>279.47000000000003</v>
      </c>
      <c r="JV9209" s="73">
        <f t="shared" si="5192"/>
        <v>279.47000000000003</v>
      </c>
      <c r="JW9209" s="73">
        <f t="shared" si="5192"/>
        <v>279.47000000000003</v>
      </c>
      <c r="JX9209" s="73">
        <f t="shared" si="5192"/>
        <v>279.47000000000003</v>
      </c>
      <c r="JY9209" s="73">
        <f t="shared" si="5192"/>
        <v>279.47000000000003</v>
      </c>
      <c r="JZ9209" s="73">
        <f t="shared" si="5192"/>
        <v>279.47000000000003</v>
      </c>
      <c r="KA9209" s="73">
        <f t="shared" si="5192"/>
        <v>279.47000000000003</v>
      </c>
      <c r="KB9209" s="73">
        <f t="shared" si="5192"/>
        <v>279.47000000000003</v>
      </c>
      <c r="KC9209" s="73">
        <f t="shared" si="5192"/>
        <v>279.47000000000003</v>
      </c>
      <c r="KD9209" s="73">
        <f t="shared" si="5192"/>
        <v>279.47000000000003</v>
      </c>
      <c r="KE9209" s="73">
        <f t="shared" si="5192"/>
        <v>279.47000000000003</v>
      </c>
      <c r="KF9209" s="73">
        <f t="shared" si="5192"/>
        <v>279.47000000000003</v>
      </c>
      <c r="KG9209" s="73">
        <f t="shared" si="5192"/>
        <v>279.47000000000003</v>
      </c>
      <c r="KH9209">
        <v>279.47000000000003</v>
      </c>
      <c r="KL9209" s="84"/>
      <c r="KP9209" s="84"/>
      <c r="KS9209" s="74"/>
      <c r="KT9209" s="74"/>
      <c r="KU9209" s="16"/>
      <c r="KV9209" s="72"/>
      <c r="KW9209" s="72"/>
      <c r="KX9209" s="16"/>
      <c r="KZ9209" s="16"/>
      <c r="LA9209" s="16"/>
      <c r="LB9209" s="74"/>
      <c r="LC9209" s="74"/>
    </row>
    <row r="9210" spans="2:315" x14ac:dyDescent="0.35">
      <c r="B9210">
        <v>104</v>
      </c>
      <c r="C9210">
        <f t="shared" si="5147"/>
        <v>1.0349999999999999</v>
      </c>
      <c r="E9210" s="92">
        <v>279.47000000000003</v>
      </c>
      <c r="F9210" s="73">
        <f t="shared" ref="F9210:BQ9210" si="5193">(E9210+$F$9100*$F$9102*($F$55/$F$9101*E9209+$F$55/$F$9101*E9211))/(1+$F$9100*$F$9102*($F$55/$F$9101+$F$55/$F$9101))</f>
        <v>279.47000000000003</v>
      </c>
      <c r="G9210" s="73">
        <f t="shared" si="5193"/>
        <v>279.47000000000003</v>
      </c>
      <c r="H9210" s="73">
        <f t="shared" si="5193"/>
        <v>279.47000000000003</v>
      </c>
      <c r="I9210" s="73">
        <f t="shared" si="5193"/>
        <v>279.47000000000003</v>
      </c>
      <c r="J9210" s="73">
        <f t="shared" si="5193"/>
        <v>279.47000000000003</v>
      </c>
      <c r="K9210" s="73">
        <f t="shared" si="5193"/>
        <v>279.47000000000003</v>
      </c>
      <c r="L9210" s="73">
        <f t="shared" si="5193"/>
        <v>279.47000000000003</v>
      </c>
      <c r="M9210" s="73">
        <f t="shared" si="5193"/>
        <v>279.47000000000003</v>
      </c>
      <c r="N9210" s="73">
        <f t="shared" si="5193"/>
        <v>279.47000000000003</v>
      </c>
      <c r="O9210" s="73">
        <f t="shared" si="5193"/>
        <v>279.47000000000003</v>
      </c>
      <c r="P9210" s="73">
        <f t="shared" si="5193"/>
        <v>279.47000000000003</v>
      </c>
      <c r="Q9210" s="73">
        <f t="shared" si="5193"/>
        <v>279.47000000000003</v>
      </c>
      <c r="R9210" s="73">
        <f t="shared" si="5193"/>
        <v>279.47000000000003</v>
      </c>
      <c r="S9210" s="73">
        <f t="shared" si="5193"/>
        <v>279.47000000000003</v>
      </c>
      <c r="T9210" s="73">
        <f t="shared" si="5193"/>
        <v>279.47000000000003</v>
      </c>
      <c r="U9210" s="73">
        <f t="shared" si="5193"/>
        <v>279.47000000000003</v>
      </c>
      <c r="V9210" s="73">
        <f t="shared" si="5193"/>
        <v>279.47000000000003</v>
      </c>
      <c r="W9210" s="73">
        <f t="shared" si="5193"/>
        <v>279.47000000000003</v>
      </c>
      <c r="X9210" s="73">
        <f t="shared" si="5193"/>
        <v>279.47000000000003</v>
      </c>
      <c r="Y9210" s="73">
        <f t="shared" si="5193"/>
        <v>279.47000000000003</v>
      </c>
      <c r="Z9210" s="73">
        <f t="shared" si="5193"/>
        <v>279.47000000000003</v>
      </c>
      <c r="AA9210" s="73">
        <f t="shared" si="5193"/>
        <v>279.47000000000003</v>
      </c>
      <c r="AB9210" s="73">
        <f t="shared" si="5193"/>
        <v>279.47000000000003</v>
      </c>
      <c r="AC9210" s="73">
        <f t="shared" si="5193"/>
        <v>279.47000000000003</v>
      </c>
      <c r="AD9210" s="73">
        <f t="shared" si="5193"/>
        <v>279.47000000000003</v>
      </c>
      <c r="AE9210" s="73">
        <f t="shared" si="5193"/>
        <v>279.47000000000003</v>
      </c>
      <c r="AF9210" s="73">
        <f t="shared" si="5193"/>
        <v>279.47000000000003</v>
      </c>
      <c r="AG9210" s="73">
        <f t="shared" si="5193"/>
        <v>279.47000000000003</v>
      </c>
      <c r="AH9210" s="73">
        <f t="shared" si="5193"/>
        <v>279.47000000000003</v>
      </c>
      <c r="AI9210" s="73">
        <f t="shared" si="5193"/>
        <v>279.47000000000003</v>
      </c>
      <c r="AJ9210" s="73">
        <f t="shared" si="5193"/>
        <v>279.47000000000003</v>
      </c>
      <c r="AK9210" s="73">
        <f t="shared" si="5193"/>
        <v>279.47000000000003</v>
      </c>
      <c r="AL9210" s="73">
        <f t="shared" si="5193"/>
        <v>279.47000000000003</v>
      </c>
      <c r="AM9210" s="73">
        <f t="shared" si="5193"/>
        <v>279.47000000000003</v>
      </c>
      <c r="AN9210" s="73">
        <f t="shared" si="5193"/>
        <v>279.47000000000003</v>
      </c>
      <c r="AO9210" s="73">
        <f t="shared" si="5193"/>
        <v>279.47000000000003</v>
      </c>
      <c r="AP9210" s="73">
        <f t="shared" si="5193"/>
        <v>279.47000000000003</v>
      </c>
      <c r="AQ9210" s="73">
        <f t="shared" si="5193"/>
        <v>279.47000000000003</v>
      </c>
      <c r="AR9210" s="73">
        <f t="shared" si="5193"/>
        <v>279.47000000000003</v>
      </c>
      <c r="AS9210" s="73">
        <f t="shared" si="5193"/>
        <v>279.47000000000003</v>
      </c>
      <c r="AT9210" s="73">
        <f t="shared" si="5193"/>
        <v>279.47000000000003</v>
      </c>
      <c r="AU9210" s="73">
        <f t="shared" si="5193"/>
        <v>279.47000000000003</v>
      </c>
      <c r="AV9210" s="73">
        <f t="shared" si="5193"/>
        <v>279.47000000000003</v>
      </c>
      <c r="AW9210" s="73">
        <f t="shared" si="5193"/>
        <v>279.47000000000003</v>
      </c>
      <c r="AX9210" s="73">
        <f t="shared" si="5193"/>
        <v>279.47000000000003</v>
      </c>
      <c r="AY9210" s="73">
        <f t="shared" si="5193"/>
        <v>279.47000000000003</v>
      </c>
      <c r="AZ9210" s="73">
        <f t="shared" si="5193"/>
        <v>279.47000000000003</v>
      </c>
      <c r="BA9210" s="73">
        <f t="shared" si="5193"/>
        <v>279.47000000000003</v>
      </c>
      <c r="BB9210" s="73">
        <f t="shared" si="5193"/>
        <v>279.47000000000003</v>
      </c>
      <c r="BC9210" s="73">
        <f t="shared" si="5193"/>
        <v>279.47000000000003</v>
      </c>
      <c r="BD9210" s="73">
        <f t="shared" si="5193"/>
        <v>279.47000000000003</v>
      </c>
      <c r="BE9210" s="73">
        <f t="shared" si="5193"/>
        <v>279.47000000000003</v>
      </c>
      <c r="BF9210" s="73">
        <f t="shared" si="5193"/>
        <v>279.47000000000003</v>
      </c>
      <c r="BG9210" s="73">
        <f t="shared" si="5193"/>
        <v>279.47000000000003</v>
      </c>
      <c r="BH9210" s="73">
        <f t="shared" si="5193"/>
        <v>279.47000000000003</v>
      </c>
      <c r="BI9210" s="73">
        <f t="shared" si="5193"/>
        <v>279.47000000000003</v>
      </c>
      <c r="BJ9210" s="73">
        <f t="shared" si="5193"/>
        <v>279.47000000000003</v>
      </c>
      <c r="BK9210" s="73">
        <f t="shared" si="5193"/>
        <v>279.47000000000003</v>
      </c>
      <c r="BL9210" s="73">
        <f t="shared" si="5193"/>
        <v>279.47000000000003</v>
      </c>
      <c r="BM9210" s="73">
        <f t="shared" si="5193"/>
        <v>279.47000000000003</v>
      </c>
      <c r="BN9210" s="73">
        <f t="shared" si="5193"/>
        <v>279.47000000000003</v>
      </c>
      <c r="BO9210" s="73">
        <f t="shared" si="5193"/>
        <v>279.47000000000003</v>
      </c>
      <c r="BP9210" s="73">
        <f t="shared" si="5193"/>
        <v>279.47000000000003</v>
      </c>
      <c r="BQ9210" s="73">
        <f t="shared" si="5193"/>
        <v>279.47000000000003</v>
      </c>
      <c r="BR9210" s="73">
        <f t="shared" ref="BR9210:EC9210" si="5194">(BQ9210+$F$9100*$F$9102*($F$55/$F$9101*BQ9209+$F$55/$F$9101*BQ9211))/(1+$F$9100*$F$9102*($F$55/$F$9101+$F$55/$F$9101))</f>
        <v>279.47000000000003</v>
      </c>
      <c r="BS9210" s="73">
        <f t="shared" si="5194"/>
        <v>279.47000000000003</v>
      </c>
      <c r="BT9210" s="73">
        <f t="shared" si="5194"/>
        <v>279.47000000000003</v>
      </c>
      <c r="BU9210" s="73">
        <f t="shared" si="5194"/>
        <v>279.47000000000003</v>
      </c>
      <c r="BV9210" s="73">
        <f t="shared" si="5194"/>
        <v>279.47000000000003</v>
      </c>
      <c r="BW9210" s="73">
        <f t="shared" si="5194"/>
        <v>279.47000000000003</v>
      </c>
      <c r="BX9210" s="73">
        <f t="shared" si="5194"/>
        <v>279.47000000000003</v>
      </c>
      <c r="BY9210" s="73">
        <f t="shared" si="5194"/>
        <v>279.47000000000003</v>
      </c>
      <c r="BZ9210" s="73">
        <f t="shared" si="5194"/>
        <v>279.47000000000003</v>
      </c>
      <c r="CA9210" s="73">
        <f t="shared" si="5194"/>
        <v>279.47000000000003</v>
      </c>
      <c r="CB9210" s="73">
        <f t="shared" si="5194"/>
        <v>279.47000000000003</v>
      </c>
      <c r="CC9210" s="73">
        <f t="shared" si="5194"/>
        <v>279.47000000000003</v>
      </c>
      <c r="CD9210" s="73">
        <f t="shared" si="5194"/>
        <v>279.47000000000003</v>
      </c>
      <c r="CE9210" s="73">
        <f t="shared" si="5194"/>
        <v>279.47000000000003</v>
      </c>
      <c r="CF9210" s="73">
        <f t="shared" si="5194"/>
        <v>279.47000000000003</v>
      </c>
      <c r="CG9210" s="73">
        <f t="shared" si="5194"/>
        <v>279.47000000000003</v>
      </c>
      <c r="CH9210" s="73">
        <f t="shared" si="5194"/>
        <v>279.47000000000003</v>
      </c>
      <c r="CI9210" s="73">
        <f t="shared" si="5194"/>
        <v>279.47000000000003</v>
      </c>
      <c r="CJ9210" s="73">
        <f t="shared" si="5194"/>
        <v>279.47000000000003</v>
      </c>
      <c r="CK9210" s="73">
        <f t="shared" si="5194"/>
        <v>279.47000000000003</v>
      </c>
      <c r="CL9210" s="73">
        <f t="shared" si="5194"/>
        <v>279.47000000000003</v>
      </c>
      <c r="CM9210" s="73">
        <f t="shared" si="5194"/>
        <v>279.47000000000003</v>
      </c>
      <c r="CN9210" s="73">
        <f t="shared" si="5194"/>
        <v>279.47000000000003</v>
      </c>
      <c r="CO9210" s="73">
        <f t="shared" si="5194"/>
        <v>279.47000000000003</v>
      </c>
      <c r="CP9210" s="73">
        <f t="shared" si="5194"/>
        <v>279.47000000000003</v>
      </c>
      <c r="CQ9210" s="73">
        <f t="shared" si="5194"/>
        <v>279.47000000000003</v>
      </c>
      <c r="CR9210" s="73">
        <f t="shared" si="5194"/>
        <v>279.47000000000003</v>
      </c>
      <c r="CS9210" s="73">
        <f t="shared" si="5194"/>
        <v>279.47000000000003</v>
      </c>
      <c r="CT9210" s="73">
        <f t="shared" si="5194"/>
        <v>279.47000000000003</v>
      </c>
      <c r="CU9210" s="73">
        <f t="shared" si="5194"/>
        <v>279.47000000000003</v>
      </c>
      <c r="CV9210" s="73">
        <f t="shared" si="5194"/>
        <v>279.47000000000003</v>
      </c>
      <c r="CW9210" s="73">
        <f t="shared" si="5194"/>
        <v>279.47000000000003</v>
      </c>
      <c r="CX9210" s="73">
        <f t="shared" si="5194"/>
        <v>279.47000000000003</v>
      </c>
      <c r="CY9210" s="73">
        <f t="shared" si="5194"/>
        <v>279.47000000000003</v>
      </c>
      <c r="CZ9210" s="73">
        <f t="shared" si="5194"/>
        <v>279.47000000000003</v>
      </c>
      <c r="DA9210" s="73">
        <f t="shared" si="5194"/>
        <v>279.47000000000003</v>
      </c>
      <c r="DB9210" s="73">
        <f t="shared" si="5194"/>
        <v>279.47000000000003</v>
      </c>
      <c r="DC9210" s="73">
        <f t="shared" si="5194"/>
        <v>279.47000000000003</v>
      </c>
      <c r="DD9210" s="73">
        <f t="shared" si="5194"/>
        <v>279.47000000000003</v>
      </c>
      <c r="DE9210" s="73">
        <f t="shared" si="5194"/>
        <v>279.47000000000003</v>
      </c>
      <c r="DF9210" s="73">
        <f t="shared" si="5194"/>
        <v>279.47000000000003</v>
      </c>
      <c r="DG9210" s="73">
        <f t="shared" si="5194"/>
        <v>279.47000000000003</v>
      </c>
      <c r="DH9210" s="73">
        <f t="shared" si="5194"/>
        <v>279.47000000000003</v>
      </c>
      <c r="DI9210" s="73">
        <f t="shared" si="5194"/>
        <v>279.47000000000003</v>
      </c>
      <c r="DJ9210" s="73">
        <f t="shared" si="5194"/>
        <v>279.47000000000003</v>
      </c>
      <c r="DK9210" s="73">
        <f t="shared" si="5194"/>
        <v>279.47000000000003</v>
      </c>
      <c r="DL9210" s="73">
        <f t="shared" si="5194"/>
        <v>279.47000000000003</v>
      </c>
      <c r="DM9210" s="73">
        <f t="shared" si="5194"/>
        <v>279.47000000000003</v>
      </c>
      <c r="DN9210" s="73">
        <f t="shared" si="5194"/>
        <v>279.47000000000003</v>
      </c>
      <c r="DO9210" s="73">
        <f t="shared" si="5194"/>
        <v>279.47000000000003</v>
      </c>
      <c r="DP9210" s="73">
        <f t="shared" si="5194"/>
        <v>279.47000000000003</v>
      </c>
      <c r="DQ9210" s="73">
        <f t="shared" si="5194"/>
        <v>279.47000000000003</v>
      </c>
      <c r="DR9210" s="73">
        <f t="shared" si="5194"/>
        <v>279.47000000000003</v>
      </c>
      <c r="DS9210" s="73">
        <f t="shared" si="5194"/>
        <v>279.47000000000003</v>
      </c>
      <c r="DT9210" s="73">
        <f t="shared" si="5194"/>
        <v>279.47000000000003</v>
      </c>
      <c r="DU9210" s="73">
        <f t="shared" si="5194"/>
        <v>279.47000000000003</v>
      </c>
      <c r="DV9210" s="73">
        <f t="shared" si="5194"/>
        <v>279.47000000000003</v>
      </c>
      <c r="DW9210" s="73">
        <f t="shared" si="5194"/>
        <v>279.47000000000003</v>
      </c>
      <c r="DX9210" s="73">
        <f t="shared" si="5194"/>
        <v>279.47000000000003</v>
      </c>
      <c r="DY9210" s="73">
        <f t="shared" si="5194"/>
        <v>279.47000000000003</v>
      </c>
      <c r="DZ9210" s="73">
        <f t="shared" si="5194"/>
        <v>279.47000000000003</v>
      </c>
      <c r="EA9210" s="73">
        <f t="shared" si="5194"/>
        <v>279.47000000000003</v>
      </c>
      <c r="EB9210" s="73">
        <f t="shared" si="5194"/>
        <v>279.47000000000003</v>
      </c>
      <c r="EC9210" s="73">
        <f t="shared" si="5194"/>
        <v>279.47000000000003</v>
      </c>
      <c r="ED9210" s="73">
        <f t="shared" ref="ED9210:GO9210" si="5195">(EC9210+$F$9100*$F$9102*($F$55/$F$9101*EC9209+$F$55/$F$9101*EC9211))/(1+$F$9100*$F$9102*($F$55/$F$9101+$F$55/$F$9101))</f>
        <v>279.47000000000003</v>
      </c>
      <c r="EE9210" s="73">
        <f t="shared" si="5195"/>
        <v>279.47000000000003</v>
      </c>
      <c r="EF9210" s="73">
        <f t="shared" si="5195"/>
        <v>279.47000000000003</v>
      </c>
      <c r="EG9210" s="73">
        <f t="shared" si="5195"/>
        <v>279.47000000000003</v>
      </c>
      <c r="EH9210" s="73">
        <f t="shared" si="5195"/>
        <v>279.47000000000003</v>
      </c>
      <c r="EI9210" s="73">
        <f t="shared" si="5195"/>
        <v>279.47000000000003</v>
      </c>
      <c r="EJ9210" s="73">
        <f t="shared" si="5195"/>
        <v>279.47000000000003</v>
      </c>
      <c r="EK9210" s="73">
        <f t="shared" si="5195"/>
        <v>279.47000000000003</v>
      </c>
      <c r="EL9210" s="73">
        <f t="shared" si="5195"/>
        <v>279.47000000000003</v>
      </c>
      <c r="EM9210" s="73">
        <f t="shared" si="5195"/>
        <v>279.47000000000003</v>
      </c>
      <c r="EN9210" s="73">
        <f t="shared" si="5195"/>
        <v>279.47000000000003</v>
      </c>
      <c r="EO9210" s="73">
        <f t="shared" si="5195"/>
        <v>279.47000000000003</v>
      </c>
      <c r="EP9210" s="73">
        <f t="shared" si="5195"/>
        <v>279.47000000000003</v>
      </c>
      <c r="EQ9210" s="73">
        <f t="shared" si="5195"/>
        <v>279.47000000000003</v>
      </c>
      <c r="ER9210" s="73">
        <f t="shared" si="5195"/>
        <v>279.47000000000003</v>
      </c>
      <c r="ES9210" s="73">
        <f t="shared" si="5195"/>
        <v>279.47000000000003</v>
      </c>
      <c r="ET9210" s="73">
        <f t="shared" si="5195"/>
        <v>279.47000000000003</v>
      </c>
      <c r="EU9210" s="73">
        <f t="shared" si="5195"/>
        <v>279.47000000000003</v>
      </c>
      <c r="EV9210" s="73">
        <f t="shared" si="5195"/>
        <v>279.47000000000003</v>
      </c>
      <c r="EW9210" s="73">
        <f t="shared" si="5195"/>
        <v>279.47000000000003</v>
      </c>
      <c r="EX9210" s="73">
        <f t="shared" si="5195"/>
        <v>279.47000000000003</v>
      </c>
      <c r="EY9210" s="73">
        <f t="shared" si="5195"/>
        <v>279.47000000000003</v>
      </c>
      <c r="EZ9210" s="73">
        <f t="shared" si="5195"/>
        <v>279.47000000000003</v>
      </c>
      <c r="FA9210" s="73">
        <f t="shared" si="5195"/>
        <v>279.47000000000003</v>
      </c>
      <c r="FB9210" s="73">
        <f t="shared" si="5195"/>
        <v>279.47000000000003</v>
      </c>
      <c r="FC9210" s="73">
        <f t="shared" si="5195"/>
        <v>279.47000000000003</v>
      </c>
      <c r="FD9210" s="73">
        <f t="shared" si="5195"/>
        <v>279.47000000000003</v>
      </c>
      <c r="FE9210" s="73">
        <f t="shared" si="5195"/>
        <v>279.47000000000003</v>
      </c>
      <c r="FF9210" s="73">
        <f t="shared" si="5195"/>
        <v>279.47000000000003</v>
      </c>
      <c r="FG9210" s="73">
        <f t="shared" si="5195"/>
        <v>279.47000000000003</v>
      </c>
      <c r="FH9210" s="73">
        <f t="shared" si="5195"/>
        <v>279.47000000000003</v>
      </c>
      <c r="FI9210" s="73">
        <f t="shared" si="5195"/>
        <v>279.47000000000003</v>
      </c>
      <c r="FJ9210" s="73">
        <f t="shared" si="5195"/>
        <v>279.47000000000003</v>
      </c>
      <c r="FK9210" s="73">
        <f t="shared" si="5195"/>
        <v>279.47000000000003</v>
      </c>
      <c r="FL9210" s="73">
        <f t="shared" si="5195"/>
        <v>279.47000000000003</v>
      </c>
      <c r="FM9210" s="73">
        <f t="shared" si="5195"/>
        <v>279.47000000000003</v>
      </c>
      <c r="FN9210" s="73">
        <f t="shared" si="5195"/>
        <v>279.47000000000003</v>
      </c>
      <c r="FO9210" s="73">
        <f t="shared" si="5195"/>
        <v>279.47000000000003</v>
      </c>
      <c r="FP9210" s="73">
        <f t="shared" si="5195"/>
        <v>279.47000000000003</v>
      </c>
      <c r="FQ9210" s="73">
        <f t="shared" si="5195"/>
        <v>279.47000000000003</v>
      </c>
      <c r="FR9210" s="73">
        <f t="shared" si="5195"/>
        <v>279.47000000000003</v>
      </c>
      <c r="FS9210" s="73">
        <f t="shared" si="5195"/>
        <v>279.47000000000003</v>
      </c>
      <c r="FT9210" s="73">
        <f t="shared" si="5195"/>
        <v>279.47000000000003</v>
      </c>
      <c r="FU9210" s="73">
        <f t="shared" si="5195"/>
        <v>279.47000000000003</v>
      </c>
      <c r="FV9210" s="73">
        <f t="shared" si="5195"/>
        <v>279.47000000000003</v>
      </c>
      <c r="FW9210" s="73">
        <f t="shared" si="5195"/>
        <v>279.47000000000003</v>
      </c>
      <c r="FX9210" s="73">
        <f t="shared" si="5195"/>
        <v>279.47000000000003</v>
      </c>
      <c r="FY9210" s="73">
        <f t="shared" si="5195"/>
        <v>279.47000000000003</v>
      </c>
      <c r="FZ9210" s="73">
        <f t="shared" si="5195"/>
        <v>279.47000000000003</v>
      </c>
      <c r="GA9210" s="73">
        <f t="shared" si="5195"/>
        <v>279.47000000000003</v>
      </c>
      <c r="GB9210" s="73">
        <f t="shared" si="5195"/>
        <v>279.47000000000003</v>
      </c>
      <c r="GC9210" s="73">
        <f t="shared" si="5195"/>
        <v>279.47000000000003</v>
      </c>
      <c r="GD9210" s="73">
        <f t="shared" si="5195"/>
        <v>279.47000000000003</v>
      </c>
      <c r="GE9210" s="73">
        <f t="shared" si="5195"/>
        <v>279.47000000000003</v>
      </c>
      <c r="GF9210" s="73">
        <f t="shared" si="5195"/>
        <v>279.47000000000003</v>
      </c>
      <c r="GG9210" s="73">
        <f t="shared" si="5195"/>
        <v>279.47000000000003</v>
      </c>
      <c r="GH9210" s="73">
        <f t="shared" si="5195"/>
        <v>279.47000000000003</v>
      </c>
      <c r="GI9210" s="73">
        <f t="shared" si="5195"/>
        <v>279.47000000000003</v>
      </c>
      <c r="GJ9210" s="73">
        <f t="shared" si="5195"/>
        <v>279.47000000000003</v>
      </c>
      <c r="GK9210" s="73">
        <f t="shared" si="5195"/>
        <v>279.47000000000003</v>
      </c>
      <c r="GL9210" s="73">
        <f t="shared" si="5195"/>
        <v>279.47000000000003</v>
      </c>
      <c r="GM9210" s="73">
        <f t="shared" si="5195"/>
        <v>279.47000000000003</v>
      </c>
      <c r="GN9210" s="73">
        <f t="shared" si="5195"/>
        <v>279.47000000000003</v>
      </c>
      <c r="GO9210" s="73">
        <f t="shared" si="5195"/>
        <v>279.47000000000003</v>
      </c>
      <c r="GP9210" s="73">
        <f t="shared" ref="GP9210:JA9210" si="5196">(GO9210+$F$9100*$F$9102*($F$55/$F$9101*GO9209+$F$55/$F$9101*GO9211))/(1+$F$9100*$F$9102*($F$55/$F$9101+$F$55/$F$9101))</f>
        <v>279.47000000000003</v>
      </c>
      <c r="GQ9210" s="73">
        <f t="shared" si="5196"/>
        <v>279.47000000000003</v>
      </c>
      <c r="GR9210" s="73">
        <f t="shared" si="5196"/>
        <v>279.47000000000003</v>
      </c>
      <c r="GS9210" s="73">
        <f t="shared" si="5196"/>
        <v>279.47000000000003</v>
      </c>
      <c r="GT9210" s="73">
        <f t="shared" si="5196"/>
        <v>279.47000000000003</v>
      </c>
      <c r="GU9210" s="73">
        <f t="shared" si="5196"/>
        <v>279.47000000000003</v>
      </c>
      <c r="GV9210" s="73">
        <f t="shared" si="5196"/>
        <v>279.47000000000003</v>
      </c>
      <c r="GW9210" s="73">
        <f t="shared" si="5196"/>
        <v>279.47000000000003</v>
      </c>
      <c r="GX9210" s="73">
        <f t="shared" si="5196"/>
        <v>279.47000000000003</v>
      </c>
      <c r="GY9210" s="73">
        <f t="shared" si="5196"/>
        <v>279.47000000000003</v>
      </c>
      <c r="GZ9210" s="73">
        <f t="shared" si="5196"/>
        <v>279.47000000000003</v>
      </c>
      <c r="HA9210" s="73">
        <f t="shared" si="5196"/>
        <v>279.47000000000003</v>
      </c>
      <c r="HB9210" s="73">
        <f t="shared" si="5196"/>
        <v>279.47000000000003</v>
      </c>
      <c r="HC9210" s="73">
        <f t="shared" si="5196"/>
        <v>279.47000000000003</v>
      </c>
      <c r="HD9210" s="73">
        <f t="shared" si="5196"/>
        <v>279.47000000000003</v>
      </c>
      <c r="HE9210" s="73">
        <f t="shared" si="5196"/>
        <v>279.47000000000003</v>
      </c>
      <c r="HF9210" s="73">
        <f t="shared" si="5196"/>
        <v>279.47000000000003</v>
      </c>
      <c r="HG9210" s="73">
        <f t="shared" si="5196"/>
        <v>279.47000000000003</v>
      </c>
      <c r="HH9210" s="73">
        <f t="shared" si="5196"/>
        <v>279.47000000000003</v>
      </c>
      <c r="HI9210" s="73">
        <f t="shared" si="5196"/>
        <v>279.47000000000003</v>
      </c>
      <c r="HJ9210" s="73">
        <f t="shared" si="5196"/>
        <v>279.47000000000003</v>
      </c>
      <c r="HK9210" s="73">
        <f t="shared" si="5196"/>
        <v>279.47000000000003</v>
      </c>
      <c r="HL9210" s="73">
        <f t="shared" si="5196"/>
        <v>279.47000000000003</v>
      </c>
      <c r="HM9210" s="73">
        <f t="shared" si="5196"/>
        <v>279.47000000000003</v>
      </c>
      <c r="HN9210" s="73">
        <f t="shared" si="5196"/>
        <v>279.47000000000003</v>
      </c>
      <c r="HO9210" s="73">
        <f t="shared" si="5196"/>
        <v>279.47000000000003</v>
      </c>
      <c r="HP9210" s="73">
        <f t="shared" si="5196"/>
        <v>279.47000000000003</v>
      </c>
      <c r="HQ9210" s="73">
        <f t="shared" si="5196"/>
        <v>279.47000000000003</v>
      </c>
      <c r="HR9210" s="73">
        <f t="shared" si="5196"/>
        <v>279.47000000000003</v>
      </c>
      <c r="HS9210" s="73">
        <f t="shared" si="5196"/>
        <v>279.47000000000003</v>
      </c>
      <c r="HT9210" s="73">
        <f t="shared" si="5196"/>
        <v>279.47000000000003</v>
      </c>
      <c r="HU9210" s="73">
        <f t="shared" si="5196"/>
        <v>279.47000000000003</v>
      </c>
      <c r="HV9210" s="73">
        <f t="shared" si="5196"/>
        <v>279.47000000000003</v>
      </c>
      <c r="HW9210" s="73">
        <f t="shared" si="5196"/>
        <v>279.47000000000003</v>
      </c>
      <c r="HX9210" s="73">
        <f t="shared" si="5196"/>
        <v>279.47000000000003</v>
      </c>
      <c r="HY9210" s="73">
        <f t="shared" si="5196"/>
        <v>279.47000000000003</v>
      </c>
      <c r="HZ9210" s="73">
        <f t="shared" si="5196"/>
        <v>279.47000000000003</v>
      </c>
      <c r="IA9210" s="73">
        <f t="shared" si="5196"/>
        <v>279.47000000000003</v>
      </c>
      <c r="IB9210" s="73">
        <f t="shared" si="5196"/>
        <v>279.47000000000003</v>
      </c>
      <c r="IC9210" s="73">
        <f t="shared" si="5196"/>
        <v>279.47000000000003</v>
      </c>
      <c r="ID9210" s="73">
        <f t="shared" si="5196"/>
        <v>279.47000000000003</v>
      </c>
      <c r="IE9210" s="73">
        <f t="shared" si="5196"/>
        <v>279.47000000000003</v>
      </c>
      <c r="IF9210" s="73">
        <f t="shared" si="5196"/>
        <v>279.47000000000003</v>
      </c>
      <c r="IG9210" s="73">
        <f t="shared" si="5196"/>
        <v>279.47000000000003</v>
      </c>
      <c r="IH9210" s="73">
        <f t="shared" si="5196"/>
        <v>279.47000000000003</v>
      </c>
      <c r="II9210" s="73">
        <f t="shared" si="5196"/>
        <v>279.47000000000003</v>
      </c>
      <c r="IJ9210" s="73">
        <f t="shared" si="5196"/>
        <v>279.47000000000003</v>
      </c>
      <c r="IK9210" s="73">
        <f t="shared" si="5196"/>
        <v>279.47000000000003</v>
      </c>
      <c r="IL9210" s="73">
        <f t="shared" si="5196"/>
        <v>279.47000000000003</v>
      </c>
      <c r="IM9210" s="73">
        <f t="shared" si="5196"/>
        <v>279.47000000000003</v>
      </c>
      <c r="IN9210" s="73">
        <f t="shared" si="5196"/>
        <v>279.47000000000003</v>
      </c>
      <c r="IO9210" s="73">
        <f t="shared" si="5196"/>
        <v>279.47000000000003</v>
      </c>
      <c r="IP9210" s="73">
        <f t="shared" si="5196"/>
        <v>279.47000000000003</v>
      </c>
      <c r="IQ9210" s="73">
        <f t="shared" si="5196"/>
        <v>279.47000000000003</v>
      </c>
      <c r="IR9210" s="73">
        <f t="shared" si="5196"/>
        <v>279.47000000000003</v>
      </c>
      <c r="IS9210" s="73">
        <f t="shared" si="5196"/>
        <v>279.47000000000003</v>
      </c>
      <c r="IT9210" s="73">
        <f t="shared" si="5196"/>
        <v>279.47000000000003</v>
      </c>
      <c r="IU9210" s="73">
        <f t="shared" si="5196"/>
        <v>279.47000000000003</v>
      </c>
      <c r="IV9210" s="73">
        <f t="shared" si="5196"/>
        <v>279.47000000000003</v>
      </c>
      <c r="IW9210" s="73">
        <f t="shared" si="5196"/>
        <v>279.47000000000003</v>
      </c>
      <c r="IX9210" s="73">
        <f t="shared" si="5196"/>
        <v>279.47000000000003</v>
      </c>
      <c r="IY9210" s="73">
        <f t="shared" si="5196"/>
        <v>279.47000000000003</v>
      </c>
      <c r="IZ9210" s="73">
        <f t="shared" si="5196"/>
        <v>279.47000000000003</v>
      </c>
      <c r="JA9210" s="73">
        <f t="shared" si="5196"/>
        <v>279.47000000000003</v>
      </c>
      <c r="JB9210" s="73">
        <f t="shared" ref="JB9210:KG9210" si="5197">(JA9210+$F$9100*$F$9102*($F$55/$F$9101*JA9209+$F$55/$F$9101*JA9211))/(1+$F$9100*$F$9102*($F$55/$F$9101+$F$55/$F$9101))</f>
        <v>279.47000000000003</v>
      </c>
      <c r="JC9210" s="73">
        <f t="shared" si="5197"/>
        <v>279.47000000000003</v>
      </c>
      <c r="JD9210" s="73">
        <f t="shared" si="5197"/>
        <v>279.47000000000003</v>
      </c>
      <c r="JE9210" s="73">
        <f t="shared" si="5197"/>
        <v>279.47000000000003</v>
      </c>
      <c r="JF9210" s="73">
        <f t="shared" si="5197"/>
        <v>279.47000000000003</v>
      </c>
      <c r="JG9210" s="73">
        <f t="shared" si="5197"/>
        <v>279.47000000000003</v>
      </c>
      <c r="JH9210" s="73">
        <f t="shared" si="5197"/>
        <v>279.47000000000003</v>
      </c>
      <c r="JI9210" s="73">
        <f t="shared" si="5197"/>
        <v>279.47000000000003</v>
      </c>
      <c r="JJ9210" s="73">
        <f t="shared" si="5197"/>
        <v>279.47000000000003</v>
      </c>
      <c r="JK9210" s="73">
        <f t="shared" si="5197"/>
        <v>279.47000000000003</v>
      </c>
      <c r="JL9210" s="73">
        <f t="shared" si="5197"/>
        <v>279.47000000000003</v>
      </c>
      <c r="JM9210" s="73">
        <f t="shared" si="5197"/>
        <v>279.47000000000003</v>
      </c>
      <c r="JN9210" s="73">
        <f t="shared" si="5197"/>
        <v>279.47000000000003</v>
      </c>
      <c r="JO9210" s="73">
        <f t="shared" si="5197"/>
        <v>279.47000000000003</v>
      </c>
      <c r="JP9210" s="73">
        <f t="shared" si="5197"/>
        <v>279.47000000000003</v>
      </c>
      <c r="JQ9210" s="73">
        <f t="shared" si="5197"/>
        <v>279.47000000000003</v>
      </c>
      <c r="JR9210" s="73">
        <f t="shared" si="5197"/>
        <v>279.47000000000003</v>
      </c>
      <c r="JS9210" s="73">
        <f t="shared" si="5197"/>
        <v>279.47000000000003</v>
      </c>
      <c r="JT9210" s="73">
        <f t="shared" si="5197"/>
        <v>279.47000000000003</v>
      </c>
      <c r="JU9210" s="73">
        <f t="shared" si="5197"/>
        <v>279.47000000000003</v>
      </c>
      <c r="JV9210" s="73">
        <f t="shared" si="5197"/>
        <v>279.47000000000003</v>
      </c>
      <c r="JW9210" s="73">
        <f t="shared" si="5197"/>
        <v>279.47000000000003</v>
      </c>
      <c r="JX9210" s="73">
        <f t="shared" si="5197"/>
        <v>279.47000000000003</v>
      </c>
      <c r="JY9210" s="73">
        <f t="shared" si="5197"/>
        <v>279.47000000000003</v>
      </c>
      <c r="JZ9210" s="73">
        <f t="shared" si="5197"/>
        <v>279.47000000000003</v>
      </c>
      <c r="KA9210" s="73">
        <f t="shared" si="5197"/>
        <v>279.47000000000003</v>
      </c>
      <c r="KB9210" s="73">
        <f t="shared" si="5197"/>
        <v>279.47000000000003</v>
      </c>
      <c r="KC9210" s="73">
        <f t="shared" si="5197"/>
        <v>279.47000000000003</v>
      </c>
      <c r="KD9210" s="73">
        <f t="shared" si="5197"/>
        <v>279.47000000000003</v>
      </c>
      <c r="KE9210" s="73">
        <f t="shared" si="5197"/>
        <v>279.47000000000003</v>
      </c>
      <c r="KF9210" s="73">
        <f t="shared" si="5197"/>
        <v>279.47000000000003</v>
      </c>
      <c r="KG9210" s="73">
        <f t="shared" si="5197"/>
        <v>279.47000000000003</v>
      </c>
      <c r="KH9210">
        <v>279.47000000000003</v>
      </c>
      <c r="KL9210" s="84"/>
      <c r="KP9210" s="84"/>
      <c r="KS9210" s="74"/>
      <c r="KT9210" s="74"/>
      <c r="KU9210" s="16"/>
      <c r="KV9210" s="72"/>
      <c r="KW9210" s="72"/>
      <c r="KX9210" s="16"/>
      <c r="KZ9210" s="16"/>
      <c r="LA9210" s="16"/>
      <c r="LB9210" s="74"/>
      <c r="LC9210" s="74"/>
    </row>
    <row r="9211" spans="2:315" x14ac:dyDescent="0.35">
      <c r="B9211">
        <v>105</v>
      </c>
      <c r="C9211">
        <f t="shared" si="5147"/>
        <v>1.0449999999999999</v>
      </c>
      <c r="E9211" s="92">
        <v>279.47000000000003</v>
      </c>
      <c r="F9211" s="73">
        <f t="shared" ref="F9211:BQ9211" si="5198">(E9211+$F$9100*$F$9102*($F$55/$F$9101*E9210+$F$55/$F$9101*E9212))/(1+$F$9100*$F$9102*($F$55/$F$9101+$F$55/$F$9101))</f>
        <v>279.47000000000003</v>
      </c>
      <c r="G9211" s="73">
        <f t="shared" si="5198"/>
        <v>279.47000000000003</v>
      </c>
      <c r="H9211" s="73">
        <f t="shared" si="5198"/>
        <v>279.47000000000003</v>
      </c>
      <c r="I9211" s="73">
        <f t="shared" si="5198"/>
        <v>279.47000000000003</v>
      </c>
      <c r="J9211" s="73">
        <f t="shared" si="5198"/>
        <v>279.47000000000003</v>
      </c>
      <c r="K9211" s="73">
        <f t="shared" si="5198"/>
        <v>279.47000000000003</v>
      </c>
      <c r="L9211" s="73">
        <f t="shared" si="5198"/>
        <v>279.47000000000003</v>
      </c>
      <c r="M9211" s="73">
        <f t="shared" si="5198"/>
        <v>279.47000000000003</v>
      </c>
      <c r="N9211" s="73">
        <f t="shared" si="5198"/>
        <v>279.47000000000003</v>
      </c>
      <c r="O9211" s="73">
        <f t="shared" si="5198"/>
        <v>279.47000000000003</v>
      </c>
      <c r="P9211" s="73">
        <f t="shared" si="5198"/>
        <v>279.47000000000003</v>
      </c>
      <c r="Q9211" s="73">
        <f t="shared" si="5198"/>
        <v>279.47000000000003</v>
      </c>
      <c r="R9211" s="73">
        <f t="shared" si="5198"/>
        <v>279.47000000000003</v>
      </c>
      <c r="S9211" s="73">
        <f t="shared" si="5198"/>
        <v>279.47000000000003</v>
      </c>
      <c r="T9211" s="73">
        <f t="shared" si="5198"/>
        <v>279.47000000000003</v>
      </c>
      <c r="U9211" s="73">
        <f t="shared" si="5198"/>
        <v>279.47000000000003</v>
      </c>
      <c r="V9211" s="73">
        <f t="shared" si="5198"/>
        <v>279.47000000000003</v>
      </c>
      <c r="W9211" s="73">
        <f t="shared" si="5198"/>
        <v>279.47000000000003</v>
      </c>
      <c r="X9211" s="73">
        <f t="shared" si="5198"/>
        <v>279.47000000000003</v>
      </c>
      <c r="Y9211" s="73">
        <f t="shared" si="5198"/>
        <v>279.47000000000003</v>
      </c>
      <c r="Z9211" s="73">
        <f t="shared" si="5198"/>
        <v>279.47000000000003</v>
      </c>
      <c r="AA9211" s="73">
        <f t="shared" si="5198"/>
        <v>279.47000000000003</v>
      </c>
      <c r="AB9211" s="73">
        <f t="shared" si="5198"/>
        <v>279.47000000000003</v>
      </c>
      <c r="AC9211" s="73">
        <f t="shared" si="5198"/>
        <v>279.47000000000003</v>
      </c>
      <c r="AD9211" s="73">
        <f t="shared" si="5198"/>
        <v>279.47000000000003</v>
      </c>
      <c r="AE9211" s="73">
        <f t="shared" si="5198"/>
        <v>279.47000000000003</v>
      </c>
      <c r="AF9211" s="73">
        <f t="shared" si="5198"/>
        <v>279.47000000000003</v>
      </c>
      <c r="AG9211" s="73">
        <f t="shared" si="5198"/>
        <v>279.47000000000003</v>
      </c>
      <c r="AH9211" s="73">
        <f t="shared" si="5198"/>
        <v>279.47000000000003</v>
      </c>
      <c r="AI9211" s="73">
        <f t="shared" si="5198"/>
        <v>279.47000000000003</v>
      </c>
      <c r="AJ9211" s="73">
        <f t="shared" si="5198"/>
        <v>279.47000000000003</v>
      </c>
      <c r="AK9211" s="73">
        <f t="shared" si="5198"/>
        <v>279.47000000000003</v>
      </c>
      <c r="AL9211" s="73">
        <f t="shared" si="5198"/>
        <v>279.47000000000003</v>
      </c>
      <c r="AM9211" s="73">
        <f t="shared" si="5198"/>
        <v>279.47000000000003</v>
      </c>
      <c r="AN9211" s="73">
        <f t="shared" si="5198"/>
        <v>279.47000000000003</v>
      </c>
      <c r="AO9211" s="73">
        <f t="shared" si="5198"/>
        <v>279.47000000000003</v>
      </c>
      <c r="AP9211" s="73">
        <f t="shared" si="5198"/>
        <v>279.47000000000003</v>
      </c>
      <c r="AQ9211" s="73">
        <f t="shared" si="5198"/>
        <v>279.47000000000003</v>
      </c>
      <c r="AR9211" s="73">
        <f t="shared" si="5198"/>
        <v>279.47000000000003</v>
      </c>
      <c r="AS9211" s="73">
        <f t="shared" si="5198"/>
        <v>279.47000000000003</v>
      </c>
      <c r="AT9211" s="73">
        <f t="shared" si="5198"/>
        <v>279.47000000000003</v>
      </c>
      <c r="AU9211" s="73">
        <f t="shared" si="5198"/>
        <v>279.47000000000003</v>
      </c>
      <c r="AV9211" s="73">
        <f t="shared" si="5198"/>
        <v>279.47000000000003</v>
      </c>
      <c r="AW9211" s="73">
        <f t="shared" si="5198"/>
        <v>279.47000000000003</v>
      </c>
      <c r="AX9211" s="73">
        <f t="shared" si="5198"/>
        <v>279.47000000000003</v>
      </c>
      <c r="AY9211" s="73">
        <f t="shared" si="5198"/>
        <v>279.47000000000003</v>
      </c>
      <c r="AZ9211" s="73">
        <f t="shared" si="5198"/>
        <v>279.47000000000003</v>
      </c>
      <c r="BA9211" s="73">
        <f t="shared" si="5198"/>
        <v>279.47000000000003</v>
      </c>
      <c r="BB9211" s="73">
        <f t="shared" si="5198"/>
        <v>279.47000000000003</v>
      </c>
      <c r="BC9211" s="73">
        <f t="shared" si="5198"/>
        <v>279.47000000000003</v>
      </c>
      <c r="BD9211" s="73">
        <f t="shared" si="5198"/>
        <v>279.47000000000003</v>
      </c>
      <c r="BE9211" s="73">
        <f t="shared" si="5198"/>
        <v>279.47000000000003</v>
      </c>
      <c r="BF9211" s="73">
        <f t="shared" si="5198"/>
        <v>279.47000000000003</v>
      </c>
      <c r="BG9211" s="73">
        <f t="shared" si="5198"/>
        <v>279.47000000000003</v>
      </c>
      <c r="BH9211" s="73">
        <f t="shared" si="5198"/>
        <v>279.47000000000003</v>
      </c>
      <c r="BI9211" s="73">
        <f t="shared" si="5198"/>
        <v>279.47000000000003</v>
      </c>
      <c r="BJ9211" s="73">
        <f t="shared" si="5198"/>
        <v>279.47000000000003</v>
      </c>
      <c r="BK9211" s="73">
        <f t="shared" si="5198"/>
        <v>279.47000000000003</v>
      </c>
      <c r="BL9211" s="73">
        <f t="shared" si="5198"/>
        <v>279.47000000000003</v>
      </c>
      <c r="BM9211" s="73">
        <f t="shared" si="5198"/>
        <v>279.47000000000003</v>
      </c>
      <c r="BN9211" s="73">
        <f t="shared" si="5198"/>
        <v>279.47000000000003</v>
      </c>
      <c r="BO9211" s="73">
        <f t="shared" si="5198"/>
        <v>279.47000000000003</v>
      </c>
      <c r="BP9211" s="73">
        <f t="shared" si="5198"/>
        <v>279.47000000000003</v>
      </c>
      <c r="BQ9211" s="73">
        <f t="shared" si="5198"/>
        <v>279.47000000000003</v>
      </c>
      <c r="BR9211" s="73">
        <f t="shared" ref="BR9211:EC9211" si="5199">(BQ9211+$F$9100*$F$9102*($F$55/$F$9101*BQ9210+$F$55/$F$9101*BQ9212))/(1+$F$9100*$F$9102*($F$55/$F$9101+$F$55/$F$9101))</f>
        <v>279.47000000000003</v>
      </c>
      <c r="BS9211" s="73">
        <f t="shared" si="5199"/>
        <v>279.47000000000003</v>
      </c>
      <c r="BT9211" s="73">
        <f t="shared" si="5199"/>
        <v>279.47000000000003</v>
      </c>
      <c r="BU9211" s="73">
        <f t="shared" si="5199"/>
        <v>279.47000000000003</v>
      </c>
      <c r="BV9211" s="73">
        <f t="shared" si="5199"/>
        <v>279.47000000000003</v>
      </c>
      <c r="BW9211" s="73">
        <f t="shared" si="5199"/>
        <v>279.47000000000003</v>
      </c>
      <c r="BX9211" s="73">
        <f t="shared" si="5199"/>
        <v>279.47000000000003</v>
      </c>
      <c r="BY9211" s="73">
        <f t="shared" si="5199"/>
        <v>279.47000000000003</v>
      </c>
      <c r="BZ9211" s="73">
        <f t="shared" si="5199"/>
        <v>279.47000000000003</v>
      </c>
      <c r="CA9211" s="73">
        <f t="shared" si="5199"/>
        <v>279.47000000000003</v>
      </c>
      <c r="CB9211" s="73">
        <f t="shared" si="5199"/>
        <v>279.47000000000003</v>
      </c>
      <c r="CC9211" s="73">
        <f t="shared" si="5199"/>
        <v>279.47000000000003</v>
      </c>
      <c r="CD9211" s="73">
        <f t="shared" si="5199"/>
        <v>279.47000000000003</v>
      </c>
      <c r="CE9211" s="73">
        <f t="shared" si="5199"/>
        <v>279.47000000000003</v>
      </c>
      <c r="CF9211" s="73">
        <f t="shared" si="5199"/>
        <v>279.47000000000003</v>
      </c>
      <c r="CG9211" s="73">
        <f t="shared" si="5199"/>
        <v>279.47000000000003</v>
      </c>
      <c r="CH9211" s="73">
        <f t="shared" si="5199"/>
        <v>279.47000000000003</v>
      </c>
      <c r="CI9211" s="73">
        <f t="shared" si="5199"/>
        <v>279.47000000000003</v>
      </c>
      <c r="CJ9211" s="73">
        <f t="shared" si="5199"/>
        <v>279.47000000000003</v>
      </c>
      <c r="CK9211" s="73">
        <f t="shared" si="5199"/>
        <v>279.47000000000003</v>
      </c>
      <c r="CL9211" s="73">
        <f t="shared" si="5199"/>
        <v>279.47000000000003</v>
      </c>
      <c r="CM9211" s="73">
        <f t="shared" si="5199"/>
        <v>279.47000000000003</v>
      </c>
      <c r="CN9211" s="73">
        <f t="shared" si="5199"/>
        <v>279.47000000000003</v>
      </c>
      <c r="CO9211" s="73">
        <f t="shared" si="5199"/>
        <v>279.47000000000003</v>
      </c>
      <c r="CP9211" s="73">
        <f t="shared" si="5199"/>
        <v>279.47000000000003</v>
      </c>
      <c r="CQ9211" s="73">
        <f t="shared" si="5199"/>
        <v>279.47000000000003</v>
      </c>
      <c r="CR9211" s="73">
        <f t="shared" si="5199"/>
        <v>279.47000000000003</v>
      </c>
      <c r="CS9211" s="73">
        <f t="shared" si="5199"/>
        <v>279.47000000000003</v>
      </c>
      <c r="CT9211" s="73">
        <f t="shared" si="5199"/>
        <v>279.47000000000003</v>
      </c>
      <c r="CU9211" s="73">
        <f t="shared" si="5199"/>
        <v>279.47000000000003</v>
      </c>
      <c r="CV9211" s="73">
        <f t="shared" si="5199"/>
        <v>279.47000000000003</v>
      </c>
      <c r="CW9211" s="73">
        <f t="shared" si="5199"/>
        <v>279.47000000000003</v>
      </c>
      <c r="CX9211" s="73">
        <f t="shared" si="5199"/>
        <v>279.47000000000003</v>
      </c>
      <c r="CY9211" s="73">
        <f t="shared" si="5199"/>
        <v>279.47000000000003</v>
      </c>
      <c r="CZ9211" s="73">
        <f t="shared" si="5199"/>
        <v>279.47000000000003</v>
      </c>
      <c r="DA9211" s="73">
        <f t="shared" si="5199"/>
        <v>279.47000000000003</v>
      </c>
      <c r="DB9211" s="73">
        <f t="shared" si="5199"/>
        <v>279.47000000000003</v>
      </c>
      <c r="DC9211" s="73">
        <f t="shared" si="5199"/>
        <v>279.47000000000003</v>
      </c>
      <c r="DD9211" s="73">
        <f t="shared" si="5199"/>
        <v>279.47000000000003</v>
      </c>
      <c r="DE9211" s="73">
        <f t="shared" si="5199"/>
        <v>279.47000000000003</v>
      </c>
      <c r="DF9211" s="73">
        <f t="shared" si="5199"/>
        <v>279.47000000000003</v>
      </c>
      <c r="DG9211" s="73">
        <f t="shared" si="5199"/>
        <v>279.47000000000003</v>
      </c>
      <c r="DH9211" s="73">
        <f t="shared" si="5199"/>
        <v>279.47000000000003</v>
      </c>
      <c r="DI9211" s="73">
        <f t="shared" si="5199"/>
        <v>279.47000000000003</v>
      </c>
      <c r="DJ9211" s="73">
        <f t="shared" si="5199"/>
        <v>279.47000000000003</v>
      </c>
      <c r="DK9211" s="73">
        <f t="shared" si="5199"/>
        <v>279.47000000000003</v>
      </c>
      <c r="DL9211" s="73">
        <f t="shared" si="5199"/>
        <v>279.47000000000003</v>
      </c>
      <c r="DM9211" s="73">
        <f t="shared" si="5199"/>
        <v>279.47000000000003</v>
      </c>
      <c r="DN9211" s="73">
        <f t="shared" si="5199"/>
        <v>279.47000000000003</v>
      </c>
      <c r="DO9211" s="73">
        <f t="shared" si="5199"/>
        <v>279.47000000000003</v>
      </c>
      <c r="DP9211" s="73">
        <f t="shared" si="5199"/>
        <v>279.47000000000003</v>
      </c>
      <c r="DQ9211" s="73">
        <f t="shared" si="5199"/>
        <v>279.47000000000003</v>
      </c>
      <c r="DR9211" s="73">
        <f t="shared" si="5199"/>
        <v>279.47000000000003</v>
      </c>
      <c r="DS9211" s="73">
        <f t="shared" si="5199"/>
        <v>279.47000000000003</v>
      </c>
      <c r="DT9211" s="73">
        <f t="shared" si="5199"/>
        <v>279.47000000000003</v>
      </c>
      <c r="DU9211" s="73">
        <f t="shared" si="5199"/>
        <v>279.47000000000003</v>
      </c>
      <c r="DV9211" s="73">
        <f t="shared" si="5199"/>
        <v>279.47000000000003</v>
      </c>
      <c r="DW9211" s="73">
        <f t="shared" si="5199"/>
        <v>279.47000000000003</v>
      </c>
      <c r="DX9211" s="73">
        <f t="shared" si="5199"/>
        <v>279.47000000000003</v>
      </c>
      <c r="DY9211" s="73">
        <f t="shared" si="5199"/>
        <v>279.47000000000003</v>
      </c>
      <c r="DZ9211" s="73">
        <f t="shared" si="5199"/>
        <v>279.47000000000003</v>
      </c>
      <c r="EA9211" s="73">
        <f t="shared" si="5199"/>
        <v>279.47000000000003</v>
      </c>
      <c r="EB9211" s="73">
        <f t="shared" si="5199"/>
        <v>279.47000000000003</v>
      </c>
      <c r="EC9211" s="73">
        <f t="shared" si="5199"/>
        <v>279.47000000000003</v>
      </c>
      <c r="ED9211" s="73">
        <f t="shared" ref="ED9211:GO9211" si="5200">(EC9211+$F$9100*$F$9102*($F$55/$F$9101*EC9210+$F$55/$F$9101*EC9212))/(1+$F$9100*$F$9102*($F$55/$F$9101+$F$55/$F$9101))</f>
        <v>279.47000000000003</v>
      </c>
      <c r="EE9211" s="73">
        <f t="shared" si="5200"/>
        <v>279.47000000000003</v>
      </c>
      <c r="EF9211" s="73">
        <f t="shared" si="5200"/>
        <v>279.47000000000003</v>
      </c>
      <c r="EG9211" s="73">
        <f t="shared" si="5200"/>
        <v>279.47000000000003</v>
      </c>
      <c r="EH9211" s="73">
        <f t="shared" si="5200"/>
        <v>279.47000000000003</v>
      </c>
      <c r="EI9211" s="73">
        <f t="shared" si="5200"/>
        <v>279.47000000000003</v>
      </c>
      <c r="EJ9211" s="73">
        <f t="shared" si="5200"/>
        <v>279.47000000000003</v>
      </c>
      <c r="EK9211" s="73">
        <f t="shared" si="5200"/>
        <v>279.47000000000003</v>
      </c>
      <c r="EL9211" s="73">
        <f t="shared" si="5200"/>
        <v>279.47000000000003</v>
      </c>
      <c r="EM9211" s="73">
        <f t="shared" si="5200"/>
        <v>279.47000000000003</v>
      </c>
      <c r="EN9211" s="73">
        <f t="shared" si="5200"/>
        <v>279.47000000000003</v>
      </c>
      <c r="EO9211" s="73">
        <f t="shared" si="5200"/>
        <v>279.47000000000003</v>
      </c>
      <c r="EP9211" s="73">
        <f t="shared" si="5200"/>
        <v>279.47000000000003</v>
      </c>
      <c r="EQ9211" s="73">
        <f t="shared" si="5200"/>
        <v>279.47000000000003</v>
      </c>
      <c r="ER9211" s="73">
        <f t="shared" si="5200"/>
        <v>279.47000000000003</v>
      </c>
      <c r="ES9211" s="73">
        <f t="shared" si="5200"/>
        <v>279.47000000000003</v>
      </c>
      <c r="ET9211" s="73">
        <f t="shared" si="5200"/>
        <v>279.47000000000003</v>
      </c>
      <c r="EU9211" s="73">
        <f t="shared" si="5200"/>
        <v>279.47000000000003</v>
      </c>
      <c r="EV9211" s="73">
        <f t="shared" si="5200"/>
        <v>279.47000000000003</v>
      </c>
      <c r="EW9211" s="73">
        <f t="shared" si="5200"/>
        <v>279.47000000000003</v>
      </c>
      <c r="EX9211" s="73">
        <f t="shared" si="5200"/>
        <v>279.47000000000003</v>
      </c>
      <c r="EY9211" s="73">
        <f t="shared" si="5200"/>
        <v>279.47000000000003</v>
      </c>
      <c r="EZ9211" s="73">
        <f t="shared" si="5200"/>
        <v>279.47000000000003</v>
      </c>
      <c r="FA9211" s="73">
        <f t="shared" si="5200"/>
        <v>279.47000000000003</v>
      </c>
      <c r="FB9211" s="73">
        <f t="shared" si="5200"/>
        <v>279.47000000000003</v>
      </c>
      <c r="FC9211" s="73">
        <f t="shared" si="5200"/>
        <v>279.47000000000003</v>
      </c>
      <c r="FD9211" s="73">
        <f t="shared" si="5200"/>
        <v>279.47000000000003</v>
      </c>
      <c r="FE9211" s="73">
        <f t="shared" si="5200"/>
        <v>279.47000000000003</v>
      </c>
      <c r="FF9211" s="73">
        <f t="shared" si="5200"/>
        <v>279.47000000000003</v>
      </c>
      <c r="FG9211" s="73">
        <f t="shared" si="5200"/>
        <v>279.47000000000003</v>
      </c>
      <c r="FH9211" s="73">
        <f t="shared" si="5200"/>
        <v>279.47000000000003</v>
      </c>
      <c r="FI9211" s="73">
        <f t="shared" si="5200"/>
        <v>279.47000000000003</v>
      </c>
      <c r="FJ9211" s="73">
        <f t="shared" si="5200"/>
        <v>279.47000000000003</v>
      </c>
      <c r="FK9211" s="73">
        <f t="shared" si="5200"/>
        <v>279.47000000000003</v>
      </c>
      <c r="FL9211" s="73">
        <f t="shared" si="5200"/>
        <v>279.47000000000003</v>
      </c>
      <c r="FM9211" s="73">
        <f t="shared" si="5200"/>
        <v>279.47000000000003</v>
      </c>
      <c r="FN9211" s="73">
        <f t="shared" si="5200"/>
        <v>279.47000000000003</v>
      </c>
      <c r="FO9211" s="73">
        <f t="shared" si="5200"/>
        <v>279.47000000000003</v>
      </c>
      <c r="FP9211" s="73">
        <f t="shared" si="5200"/>
        <v>279.47000000000003</v>
      </c>
      <c r="FQ9211" s="73">
        <f t="shared" si="5200"/>
        <v>279.47000000000003</v>
      </c>
      <c r="FR9211" s="73">
        <f t="shared" si="5200"/>
        <v>279.47000000000003</v>
      </c>
      <c r="FS9211" s="73">
        <f t="shared" si="5200"/>
        <v>279.47000000000003</v>
      </c>
      <c r="FT9211" s="73">
        <f t="shared" si="5200"/>
        <v>279.47000000000003</v>
      </c>
      <c r="FU9211" s="73">
        <f t="shared" si="5200"/>
        <v>279.47000000000003</v>
      </c>
      <c r="FV9211" s="73">
        <f t="shared" si="5200"/>
        <v>279.47000000000003</v>
      </c>
      <c r="FW9211" s="73">
        <f t="shared" si="5200"/>
        <v>279.47000000000003</v>
      </c>
      <c r="FX9211" s="73">
        <f t="shared" si="5200"/>
        <v>279.47000000000003</v>
      </c>
      <c r="FY9211" s="73">
        <f t="shared" si="5200"/>
        <v>279.47000000000003</v>
      </c>
      <c r="FZ9211" s="73">
        <f t="shared" si="5200"/>
        <v>279.47000000000003</v>
      </c>
      <c r="GA9211" s="73">
        <f t="shared" si="5200"/>
        <v>279.47000000000003</v>
      </c>
      <c r="GB9211" s="73">
        <f t="shared" si="5200"/>
        <v>279.47000000000003</v>
      </c>
      <c r="GC9211" s="73">
        <f t="shared" si="5200"/>
        <v>279.47000000000003</v>
      </c>
      <c r="GD9211" s="73">
        <f t="shared" si="5200"/>
        <v>279.47000000000003</v>
      </c>
      <c r="GE9211" s="73">
        <f t="shared" si="5200"/>
        <v>279.47000000000003</v>
      </c>
      <c r="GF9211" s="73">
        <f t="shared" si="5200"/>
        <v>279.47000000000003</v>
      </c>
      <c r="GG9211" s="73">
        <f t="shared" si="5200"/>
        <v>279.47000000000003</v>
      </c>
      <c r="GH9211" s="73">
        <f t="shared" si="5200"/>
        <v>279.47000000000003</v>
      </c>
      <c r="GI9211" s="73">
        <f t="shared" si="5200"/>
        <v>279.47000000000003</v>
      </c>
      <c r="GJ9211" s="73">
        <f t="shared" si="5200"/>
        <v>279.47000000000003</v>
      </c>
      <c r="GK9211" s="73">
        <f t="shared" si="5200"/>
        <v>279.47000000000003</v>
      </c>
      <c r="GL9211" s="73">
        <f t="shared" si="5200"/>
        <v>279.47000000000003</v>
      </c>
      <c r="GM9211" s="73">
        <f t="shared" si="5200"/>
        <v>279.47000000000003</v>
      </c>
      <c r="GN9211" s="73">
        <f t="shared" si="5200"/>
        <v>279.47000000000003</v>
      </c>
      <c r="GO9211" s="73">
        <f t="shared" si="5200"/>
        <v>279.47000000000003</v>
      </c>
      <c r="GP9211" s="73">
        <f t="shared" ref="GP9211:JA9211" si="5201">(GO9211+$F$9100*$F$9102*($F$55/$F$9101*GO9210+$F$55/$F$9101*GO9212))/(1+$F$9100*$F$9102*($F$55/$F$9101+$F$55/$F$9101))</f>
        <v>279.47000000000003</v>
      </c>
      <c r="GQ9211" s="73">
        <f t="shared" si="5201"/>
        <v>279.47000000000003</v>
      </c>
      <c r="GR9211" s="73">
        <f t="shared" si="5201"/>
        <v>279.47000000000003</v>
      </c>
      <c r="GS9211" s="73">
        <f t="shared" si="5201"/>
        <v>279.47000000000003</v>
      </c>
      <c r="GT9211" s="73">
        <f t="shared" si="5201"/>
        <v>279.47000000000003</v>
      </c>
      <c r="GU9211" s="73">
        <f t="shared" si="5201"/>
        <v>279.47000000000003</v>
      </c>
      <c r="GV9211" s="73">
        <f t="shared" si="5201"/>
        <v>279.47000000000003</v>
      </c>
      <c r="GW9211" s="73">
        <f t="shared" si="5201"/>
        <v>279.47000000000003</v>
      </c>
      <c r="GX9211" s="73">
        <f t="shared" si="5201"/>
        <v>279.47000000000003</v>
      </c>
      <c r="GY9211" s="73">
        <f t="shared" si="5201"/>
        <v>279.47000000000003</v>
      </c>
      <c r="GZ9211" s="73">
        <f t="shared" si="5201"/>
        <v>279.47000000000003</v>
      </c>
      <c r="HA9211" s="73">
        <f t="shared" si="5201"/>
        <v>279.47000000000003</v>
      </c>
      <c r="HB9211" s="73">
        <f t="shared" si="5201"/>
        <v>279.47000000000003</v>
      </c>
      <c r="HC9211" s="73">
        <f t="shared" si="5201"/>
        <v>279.47000000000003</v>
      </c>
      <c r="HD9211" s="73">
        <f t="shared" si="5201"/>
        <v>279.47000000000003</v>
      </c>
      <c r="HE9211" s="73">
        <f t="shared" si="5201"/>
        <v>279.47000000000003</v>
      </c>
      <c r="HF9211" s="73">
        <f t="shared" si="5201"/>
        <v>279.47000000000003</v>
      </c>
      <c r="HG9211" s="73">
        <f t="shared" si="5201"/>
        <v>279.47000000000003</v>
      </c>
      <c r="HH9211" s="73">
        <f t="shared" si="5201"/>
        <v>279.47000000000003</v>
      </c>
      <c r="HI9211" s="73">
        <f t="shared" si="5201"/>
        <v>279.47000000000003</v>
      </c>
      <c r="HJ9211" s="73">
        <f t="shared" si="5201"/>
        <v>279.47000000000003</v>
      </c>
      <c r="HK9211" s="73">
        <f t="shared" si="5201"/>
        <v>279.47000000000003</v>
      </c>
      <c r="HL9211" s="73">
        <f t="shared" si="5201"/>
        <v>279.47000000000003</v>
      </c>
      <c r="HM9211" s="73">
        <f t="shared" si="5201"/>
        <v>279.47000000000003</v>
      </c>
      <c r="HN9211" s="73">
        <f t="shared" si="5201"/>
        <v>279.47000000000003</v>
      </c>
      <c r="HO9211" s="73">
        <f t="shared" si="5201"/>
        <v>279.47000000000003</v>
      </c>
      <c r="HP9211" s="73">
        <f t="shared" si="5201"/>
        <v>279.47000000000003</v>
      </c>
      <c r="HQ9211" s="73">
        <f t="shared" si="5201"/>
        <v>279.47000000000003</v>
      </c>
      <c r="HR9211" s="73">
        <f t="shared" si="5201"/>
        <v>279.47000000000003</v>
      </c>
      <c r="HS9211" s="73">
        <f t="shared" si="5201"/>
        <v>279.47000000000003</v>
      </c>
      <c r="HT9211" s="73">
        <f t="shared" si="5201"/>
        <v>279.47000000000003</v>
      </c>
      <c r="HU9211" s="73">
        <f t="shared" si="5201"/>
        <v>279.47000000000003</v>
      </c>
      <c r="HV9211" s="73">
        <f t="shared" si="5201"/>
        <v>279.47000000000003</v>
      </c>
      <c r="HW9211" s="73">
        <f t="shared" si="5201"/>
        <v>279.47000000000003</v>
      </c>
      <c r="HX9211" s="73">
        <f t="shared" si="5201"/>
        <v>279.47000000000003</v>
      </c>
      <c r="HY9211" s="73">
        <f t="shared" si="5201"/>
        <v>279.47000000000003</v>
      </c>
      <c r="HZ9211" s="73">
        <f t="shared" si="5201"/>
        <v>279.47000000000003</v>
      </c>
      <c r="IA9211" s="73">
        <f t="shared" si="5201"/>
        <v>279.47000000000003</v>
      </c>
      <c r="IB9211" s="73">
        <f t="shared" si="5201"/>
        <v>279.47000000000003</v>
      </c>
      <c r="IC9211" s="73">
        <f t="shared" si="5201"/>
        <v>279.47000000000003</v>
      </c>
      <c r="ID9211" s="73">
        <f t="shared" si="5201"/>
        <v>279.47000000000003</v>
      </c>
      <c r="IE9211" s="73">
        <f t="shared" si="5201"/>
        <v>279.47000000000003</v>
      </c>
      <c r="IF9211" s="73">
        <f t="shared" si="5201"/>
        <v>279.47000000000003</v>
      </c>
      <c r="IG9211" s="73">
        <f t="shared" si="5201"/>
        <v>279.47000000000003</v>
      </c>
      <c r="IH9211" s="73">
        <f t="shared" si="5201"/>
        <v>279.47000000000003</v>
      </c>
      <c r="II9211" s="73">
        <f t="shared" si="5201"/>
        <v>279.47000000000003</v>
      </c>
      <c r="IJ9211" s="73">
        <f t="shared" si="5201"/>
        <v>279.47000000000003</v>
      </c>
      <c r="IK9211" s="73">
        <f t="shared" si="5201"/>
        <v>279.47000000000003</v>
      </c>
      <c r="IL9211" s="73">
        <f t="shared" si="5201"/>
        <v>279.47000000000003</v>
      </c>
      <c r="IM9211" s="73">
        <f t="shared" si="5201"/>
        <v>279.47000000000003</v>
      </c>
      <c r="IN9211" s="73">
        <f t="shared" si="5201"/>
        <v>279.47000000000003</v>
      </c>
      <c r="IO9211" s="73">
        <f t="shared" si="5201"/>
        <v>279.47000000000003</v>
      </c>
      <c r="IP9211" s="73">
        <f t="shared" si="5201"/>
        <v>279.47000000000003</v>
      </c>
      <c r="IQ9211" s="73">
        <f t="shared" si="5201"/>
        <v>279.47000000000003</v>
      </c>
      <c r="IR9211" s="73">
        <f t="shared" si="5201"/>
        <v>279.47000000000003</v>
      </c>
      <c r="IS9211" s="73">
        <f t="shared" si="5201"/>
        <v>279.47000000000003</v>
      </c>
      <c r="IT9211" s="73">
        <f t="shared" si="5201"/>
        <v>279.47000000000003</v>
      </c>
      <c r="IU9211" s="73">
        <f t="shared" si="5201"/>
        <v>279.47000000000003</v>
      </c>
      <c r="IV9211" s="73">
        <f t="shared" si="5201"/>
        <v>279.47000000000003</v>
      </c>
      <c r="IW9211" s="73">
        <f t="shared" si="5201"/>
        <v>279.47000000000003</v>
      </c>
      <c r="IX9211" s="73">
        <f t="shared" si="5201"/>
        <v>279.47000000000003</v>
      </c>
      <c r="IY9211" s="73">
        <f t="shared" si="5201"/>
        <v>279.47000000000003</v>
      </c>
      <c r="IZ9211" s="73">
        <f t="shared" si="5201"/>
        <v>279.47000000000003</v>
      </c>
      <c r="JA9211" s="73">
        <f t="shared" si="5201"/>
        <v>279.47000000000003</v>
      </c>
      <c r="JB9211" s="73">
        <f t="shared" ref="JB9211:KG9211" si="5202">(JA9211+$F$9100*$F$9102*($F$55/$F$9101*JA9210+$F$55/$F$9101*JA9212))/(1+$F$9100*$F$9102*($F$55/$F$9101+$F$55/$F$9101))</f>
        <v>279.47000000000003</v>
      </c>
      <c r="JC9211" s="73">
        <f t="shared" si="5202"/>
        <v>279.47000000000003</v>
      </c>
      <c r="JD9211" s="73">
        <f t="shared" si="5202"/>
        <v>279.47000000000003</v>
      </c>
      <c r="JE9211" s="73">
        <f t="shared" si="5202"/>
        <v>279.47000000000003</v>
      </c>
      <c r="JF9211" s="73">
        <f t="shared" si="5202"/>
        <v>279.47000000000003</v>
      </c>
      <c r="JG9211" s="73">
        <f t="shared" si="5202"/>
        <v>279.47000000000003</v>
      </c>
      <c r="JH9211" s="73">
        <f t="shared" si="5202"/>
        <v>279.47000000000003</v>
      </c>
      <c r="JI9211" s="73">
        <f t="shared" si="5202"/>
        <v>279.47000000000003</v>
      </c>
      <c r="JJ9211" s="73">
        <f t="shared" si="5202"/>
        <v>279.47000000000003</v>
      </c>
      <c r="JK9211" s="73">
        <f t="shared" si="5202"/>
        <v>279.47000000000003</v>
      </c>
      <c r="JL9211" s="73">
        <f t="shared" si="5202"/>
        <v>279.47000000000003</v>
      </c>
      <c r="JM9211" s="73">
        <f t="shared" si="5202"/>
        <v>279.47000000000003</v>
      </c>
      <c r="JN9211" s="73">
        <f t="shared" si="5202"/>
        <v>279.47000000000003</v>
      </c>
      <c r="JO9211" s="73">
        <f t="shared" si="5202"/>
        <v>279.47000000000003</v>
      </c>
      <c r="JP9211" s="73">
        <f t="shared" si="5202"/>
        <v>279.47000000000003</v>
      </c>
      <c r="JQ9211" s="73">
        <f t="shared" si="5202"/>
        <v>279.47000000000003</v>
      </c>
      <c r="JR9211" s="73">
        <f t="shared" si="5202"/>
        <v>279.47000000000003</v>
      </c>
      <c r="JS9211" s="73">
        <f t="shared" si="5202"/>
        <v>279.47000000000003</v>
      </c>
      <c r="JT9211" s="73">
        <f t="shared" si="5202"/>
        <v>279.47000000000003</v>
      </c>
      <c r="JU9211" s="73">
        <f t="shared" si="5202"/>
        <v>279.47000000000003</v>
      </c>
      <c r="JV9211" s="73">
        <f t="shared" si="5202"/>
        <v>279.47000000000003</v>
      </c>
      <c r="JW9211" s="73">
        <f t="shared" si="5202"/>
        <v>279.47000000000003</v>
      </c>
      <c r="JX9211" s="73">
        <f t="shared" si="5202"/>
        <v>279.47000000000003</v>
      </c>
      <c r="JY9211" s="73">
        <f t="shared" si="5202"/>
        <v>279.47000000000003</v>
      </c>
      <c r="JZ9211" s="73">
        <f t="shared" si="5202"/>
        <v>279.47000000000003</v>
      </c>
      <c r="KA9211" s="73">
        <f t="shared" si="5202"/>
        <v>279.47000000000003</v>
      </c>
      <c r="KB9211" s="73">
        <f t="shared" si="5202"/>
        <v>279.47000000000003</v>
      </c>
      <c r="KC9211" s="73">
        <f t="shared" si="5202"/>
        <v>279.47000000000003</v>
      </c>
      <c r="KD9211" s="73">
        <f t="shared" si="5202"/>
        <v>279.47000000000003</v>
      </c>
      <c r="KE9211" s="73">
        <f t="shared" si="5202"/>
        <v>279.47000000000003</v>
      </c>
      <c r="KF9211" s="73">
        <f t="shared" si="5202"/>
        <v>279.47000000000003</v>
      </c>
      <c r="KG9211" s="73">
        <f t="shared" si="5202"/>
        <v>279.47000000000003</v>
      </c>
      <c r="KH9211">
        <v>279.47000000000003</v>
      </c>
      <c r="KL9211" s="84"/>
      <c r="KP9211" s="84"/>
      <c r="KS9211" s="74"/>
      <c r="KT9211" s="74"/>
      <c r="KU9211" s="16"/>
      <c r="KV9211" s="72"/>
      <c r="KW9211" s="72"/>
      <c r="KX9211" s="16"/>
      <c r="KZ9211" s="16"/>
      <c r="LA9211" s="16"/>
      <c r="LB9211" s="74"/>
      <c r="LC9211" s="74"/>
    </row>
    <row r="9212" spans="2:315" x14ac:dyDescent="0.35">
      <c r="B9212">
        <v>106</v>
      </c>
      <c r="C9212">
        <f t="shared" si="5147"/>
        <v>1.0549999999999999</v>
      </c>
      <c r="E9212" s="92">
        <v>279.47000000000003</v>
      </c>
      <c r="F9212" s="73">
        <f t="shared" ref="F9212:BQ9212" si="5203">(E9212+$F$9100*$F$9102*($F$55/$F$9101*E9211+$F$55/$F$9101*E9213))/(1+$F$9100*$F$9102*($F$55/$F$9101+$F$55/$F$9101))</f>
        <v>279.47000000000003</v>
      </c>
      <c r="G9212" s="73">
        <f t="shared" si="5203"/>
        <v>279.47000000000003</v>
      </c>
      <c r="H9212" s="73">
        <f t="shared" si="5203"/>
        <v>279.47000000000003</v>
      </c>
      <c r="I9212" s="73">
        <f t="shared" si="5203"/>
        <v>279.47000000000003</v>
      </c>
      <c r="J9212" s="73">
        <f t="shared" si="5203"/>
        <v>279.47000000000003</v>
      </c>
      <c r="K9212" s="73">
        <f t="shared" si="5203"/>
        <v>279.47000000000003</v>
      </c>
      <c r="L9212" s="73">
        <f t="shared" si="5203"/>
        <v>279.47000000000003</v>
      </c>
      <c r="M9212" s="73">
        <f t="shared" si="5203"/>
        <v>279.47000000000003</v>
      </c>
      <c r="N9212" s="73">
        <f t="shared" si="5203"/>
        <v>279.47000000000003</v>
      </c>
      <c r="O9212" s="73">
        <f t="shared" si="5203"/>
        <v>279.47000000000003</v>
      </c>
      <c r="P9212" s="73">
        <f t="shared" si="5203"/>
        <v>279.47000000000003</v>
      </c>
      <c r="Q9212" s="73">
        <f t="shared" si="5203"/>
        <v>279.47000000000003</v>
      </c>
      <c r="R9212" s="73">
        <f t="shared" si="5203"/>
        <v>279.47000000000003</v>
      </c>
      <c r="S9212" s="73">
        <f t="shared" si="5203"/>
        <v>279.47000000000003</v>
      </c>
      <c r="T9212" s="73">
        <f t="shared" si="5203"/>
        <v>279.47000000000003</v>
      </c>
      <c r="U9212" s="73">
        <f t="shared" si="5203"/>
        <v>279.47000000000003</v>
      </c>
      <c r="V9212" s="73">
        <f t="shared" si="5203"/>
        <v>279.47000000000003</v>
      </c>
      <c r="W9212" s="73">
        <f t="shared" si="5203"/>
        <v>279.47000000000003</v>
      </c>
      <c r="X9212" s="73">
        <f t="shared" si="5203"/>
        <v>279.47000000000003</v>
      </c>
      <c r="Y9212" s="73">
        <f t="shared" si="5203"/>
        <v>279.47000000000003</v>
      </c>
      <c r="Z9212" s="73">
        <f t="shared" si="5203"/>
        <v>279.47000000000003</v>
      </c>
      <c r="AA9212" s="73">
        <f t="shared" si="5203"/>
        <v>279.47000000000003</v>
      </c>
      <c r="AB9212" s="73">
        <f t="shared" si="5203"/>
        <v>279.47000000000003</v>
      </c>
      <c r="AC9212" s="73">
        <f t="shared" si="5203"/>
        <v>279.47000000000003</v>
      </c>
      <c r="AD9212" s="73">
        <f t="shared" si="5203"/>
        <v>279.47000000000003</v>
      </c>
      <c r="AE9212" s="73">
        <f t="shared" si="5203"/>
        <v>279.47000000000003</v>
      </c>
      <c r="AF9212" s="73">
        <f t="shared" si="5203"/>
        <v>279.47000000000003</v>
      </c>
      <c r="AG9212" s="73">
        <f t="shared" si="5203"/>
        <v>279.47000000000003</v>
      </c>
      <c r="AH9212" s="73">
        <f t="shared" si="5203"/>
        <v>279.47000000000003</v>
      </c>
      <c r="AI9212" s="73">
        <f t="shared" si="5203"/>
        <v>279.47000000000003</v>
      </c>
      <c r="AJ9212" s="73">
        <f t="shared" si="5203"/>
        <v>279.47000000000003</v>
      </c>
      <c r="AK9212" s="73">
        <f t="shared" si="5203"/>
        <v>279.47000000000003</v>
      </c>
      <c r="AL9212" s="73">
        <f t="shared" si="5203"/>
        <v>279.47000000000003</v>
      </c>
      <c r="AM9212" s="73">
        <f t="shared" si="5203"/>
        <v>279.47000000000003</v>
      </c>
      <c r="AN9212" s="73">
        <f t="shared" si="5203"/>
        <v>279.47000000000003</v>
      </c>
      <c r="AO9212" s="73">
        <f t="shared" si="5203"/>
        <v>279.47000000000003</v>
      </c>
      <c r="AP9212" s="73">
        <f t="shared" si="5203"/>
        <v>279.47000000000003</v>
      </c>
      <c r="AQ9212" s="73">
        <f t="shared" si="5203"/>
        <v>279.47000000000003</v>
      </c>
      <c r="AR9212" s="73">
        <f t="shared" si="5203"/>
        <v>279.47000000000003</v>
      </c>
      <c r="AS9212" s="73">
        <f t="shared" si="5203"/>
        <v>279.47000000000003</v>
      </c>
      <c r="AT9212" s="73">
        <f t="shared" si="5203"/>
        <v>279.47000000000003</v>
      </c>
      <c r="AU9212" s="73">
        <f t="shared" si="5203"/>
        <v>279.47000000000003</v>
      </c>
      <c r="AV9212" s="73">
        <f t="shared" si="5203"/>
        <v>279.47000000000003</v>
      </c>
      <c r="AW9212" s="73">
        <f t="shared" si="5203"/>
        <v>279.47000000000003</v>
      </c>
      <c r="AX9212" s="73">
        <f t="shared" si="5203"/>
        <v>279.47000000000003</v>
      </c>
      <c r="AY9212" s="73">
        <f t="shared" si="5203"/>
        <v>279.47000000000003</v>
      </c>
      <c r="AZ9212" s="73">
        <f t="shared" si="5203"/>
        <v>279.47000000000003</v>
      </c>
      <c r="BA9212" s="73">
        <f t="shared" si="5203"/>
        <v>279.47000000000003</v>
      </c>
      <c r="BB9212" s="73">
        <f t="shared" si="5203"/>
        <v>279.47000000000003</v>
      </c>
      <c r="BC9212" s="73">
        <f t="shared" si="5203"/>
        <v>279.47000000000003</v>
      </c>
      <c r="BD9212" s="73">
        <f t="shared" si="5203"/>
        <v>279.47000000000003</v>
      </c>
      <c r="BE9212" s="73">
        <f t="shared" si="5203"/>
        <v>279.47000000000003</v>
      </c>
      <c r="BF9212" s="73">
        <f t="shared" si="5203"/>
        <v>279.47000000000003</v>
      </c>
      <c r="BG9212" s="73">
        <f t="shared" si="5203"/>
        <v>279.47000000000003</v>
      </c>
      <c r="BH9212" s="73">
        <f t="shared" si="5203"/>
        <v>279.47000000000003</v>
      </c>
      <c r="BI9212" s="73">
        <f t="shared" si="5203"/>
        <v>279.47000000000003</v>
      </c>
      <c r="BJ9212" s="73">
        <f t="shared" si="5203"/>
        <v>279.47000000000003</v>
      </c>
      <c r="BK9212" s="73">
        <f t="shared" si="5203"/>
        <v>279.47000000000003</v>
      </c>
      <c r="BL9212" s="73">
        <f t="shared" si="5203"/>
        <v>279.47000000000003</v>
      </c>
      <c r="BM9212" s="73">
        <f t="shared" si="5203"/>
        <v>279.47000000000003</v>
      </c>
      <c r="BN9212" s="73">
        <f t="shared" si="5203"/>
        <v>279.47000000000003</v>
      </c>
      <c r="BO9212" s="73">
        <f t="shared" si="5203"/>
        <v>279.47000000000003</v>
      </c>
      <c r="BP9212" s="73">
        <f t="shared" si="5203"/>
        <v>279.47000000000003</v>
      </c>
      <c r="BQ9212" s="73">
        <f t="shared" si="5203"/>
        <v>279.47000000000003</v>
      </c>
      <c r="BR9212" s="73">
        <f t="shared" ref="BR9212:EC9212" si="5204">(BQ9212+$F$9100*$F$9102*($F$55/$F$9101*BQ9211+$F$55/$F$9101*BQ9213))/(1+$F$9100*$F$9102*($F$55/$F$9101+$F$55/$F$9101))</f>
        <v>279.47000000000003</v>
      </c>
      <c r="BS9212" s="73">
        <f t="shared" si="5204"/>
        <v>279.47000000000003</v>
      </c>
      <c r="BT9212" s="73">
        <f t="shared" si="5204"/>
        <v>279.47000000000003</v>
      </c>
      <c r="BU9212" s="73">
        <f t="shared" si="5204"/>
        <v>279.47000000000003</v>
      </c>
      <c r="BV9212" s="73">
        <f t="shared" si="5204"/>
        <v>279.47000000000003</v>
      </c>
      <c r="BW9212" s="73">
        <f t="shared" si="5204"/>
        <v>279.47000000000003</v>
      </c>
      <c r="BX9212" s="73">
        <f t="shared" si="5204"/>
        <v>279.47000000000003</v>
      </c>
      <c r="BY9212" s="73">
        <f t="shared" si="5204"/>
        <v>279.47000000000003</v>
      </c>
      <c r="BZ9212" s="73">
        <f t="shared" si="5204"/>
        <v>279.47000000000003</v>
      </c>
      <c r="CA9212" s="73">
        <f t="shared" si="5204"/>
        <v>279.47000000000003</v>
      </c>
      <c r="CB9212" s="73">
        <f t="shared" si="5204"/>
        <v>279.47000000000003</v>
      </c>
      <c r="CC9212" s="73">
        <f t="shared" si="5204"/>
        <v>279.47000000000003</v>
      </c>
      <c r="CD9212" s="73">
        <f t="shared" si="5204"/>
        <v>279.47000000000003</v>
      </c>
      <c r="CE9212" s="73">
        <f t="shared" si="5204"/>
        <v>279.47000000000003</v>
      </c>
      <c r="CF9212" s="73">
        <f t="shared" si="5204"/>
        <v>279.47000000000003</v>
      </c>
      <c r="CG9212" s="73">
        <f t="shared" si="5204"/>
        <v>279.47000000000003</v>
      </c>
      <c r="CH9212" s="73">
        <f t="shared" si="5204"/>
        <v>279.47000000000003</v>
      </c>
      <c r="CI9212" s="73">
        <f t="shared" si="5204"/>
        <v>279.47000000000003</v>
      </c>
      <c r="CJ9212" s="73">
        <f t="shared" si="5204"/>
        <v>279.47000000000003</v>
      </c>
      <c r="CK9212" s="73">
        <f t="shared" si="5204"/>
        <v>279.47000000000003</v>
      </c>
      <c r="CL9212" s="73">
        <f t="shared" si="5204"/>
        <v>279.47000000000003</v>
      </c>
      <c r="CM9212" s="73">
        <f t="shared" si="5204"/>
        <v>279.47000000000003</v>
      </c>
      <c r="CN9212" s="73">
        <f t="shared" si="5204"/>
        <v>279.47000000000003</v>
      </c>
      <c r="CO9212" s="73">
        <f t="shared" si="5204"/>
        <v>279.47000000000003</v>
      </c>
      <c r="CP9212" s="73">
        <f t="shared" si="5204"/>
        <v>279.47000000000003</v>
      </c>
      <c r="CQ9212" s="73">
        <f t="shared" si="5204"/>
        <v>279.47000000000003</v>
      </c>
      <c r="CR9212" s="73">
        <f t="shared" si="5204"/>
        <v>279.47000000000003</v>
      </c>
      <c r="CS9212" s="73">
        <f t="shared" si="5204"/>
        <v>279.47000000000003</v>
      </c>
      <c r="CT9212" s="73">
        <f t="shared" si="5204"/>
        <v>279.47000000000003</v>
      </c>
      <c r="CU9212" s="73">
        <f t="shared" si="5204"/>
        <v>279.47000000000003</v>
      </c>
      <c r="CV9212" s="73">
        <f t="shared" si="5204"/>
        <v>279.47000000000003</v>
      </c>
      <c r="CW9212" s="73">
        <f t="shared" si="5204"/>
        <v>279.47000000000003</v>
      </c>
      <c r="CX9212" s="73">
        <f t="shared" si="5204"/>
        <v>279.47000000000003</v>
      </c>
      <c r="CY9212" s="73">
        <f t="shared" si="5204"/>
        <v>279.47000000000003</v>
      </c>
      <c r="CZ9212" s="73">
        <f t="shared" si="5204"/>
        <v>279.47000000000003</v>
      </c>
      <c r="DA9212" s="73">
        <f t="shared" si="5204"/>
        <v>279.47000000000003</v>
      </c>
      <c r="DB9212" s="73">
        <f t="shared" si="5204"/>
        <v>279.47000000000003</v>
      </c>
      <c r="DC9212" s="73">
        <f t="shared" si="5204"/>
        <v>279.47000000000003</v>
      </c>
      <c r="DD9212" s="73">
        <f t="shared" si="5204"/>
        <v>279.47000000000003</v>
      </c>
      <c r="DE9212" s="73">
        <f t="shared" si="5204"/>
        <v>279.47000000000003</v>
      </c>
      <c r="DF9212" s="73">
        <f t="shared" si="5204"/>
        <v>279.47000000000003</v>
      </c>
      <c r="DG9212" s="73">
        <f t="shared" si="5204"/>
        <v>279.47000000000003</v>
      </c>
      <c r="DH9212" s="73">
        <f t="shared" si="5204"/>
        <v>279.47000000000003</v>
      </c>
      <c r="DI9212" s="73">
        <f t="shared" si="5204"/>
        <v>279.47000000000003</v>
      </c>
      <c r="DJ9212" s="73">
        <f t="shared" si="5204"/>
        <v>279.47000000000003</v>
      </c>
      <c r="DK9212" s="73">
        <f t="shared" si="5204"/>
        <v>279.47000000000003</v>
      </c>
      <c r="DL9212" s="73">
        <f t="shared" si="5204"/>
        <v>279.47000000000003</v>
      </c>
      <c r="DM9212" s="73">
        <f t="shared" si="5204"/>
        <v>279.47000000000003</v>
      </c>
      <c r="DN9212" s="73">
        <f t="shared" si="5204"/>
        <v>279.47000000000003</v>
      </c>
      <c r="DO9212" s="73">
        <f t="shared" si="5204"/>
        <v>279.47000000000003</v>
      </c>
      <c r="DP9212" s="73">
        <f t="shared" si="5204"/>
        <v>279.47000000000003</v>
      </c>
      <c r="DQ9212" s="73">
        <f t="shared" si="5204"/>
        <v>279.47000000000003</v>
      </c>
      <c r="DR9212" s="73">
        <f t="shared" si="5204"/>
        <v>279.47000000000003</v>
      </c>
      <c r="DS9212" s="73">
        <f t="shared" si="5204"/>
        <v>279.47000000000003</v>
      </c>
      <c r="DT9212" s="73">
        <f t="shared" si="5204"/>
        <v>279.47000000000003</v>
      </c>
      <c r="DU9212" s="73">
        <f t="shared" si="5204"/>
        <v>279.47000000000003</v>
      </c>
      <c r="DV9212" s="73">
        <f t="shared" si="5204"/>
        <v>279.47000000000003</v>
      </c>
      <c r="DW9212" s="73">
        <f t="shared" si="5204"/>
        <v>279.47000000000003</v>
      </c>
      <c r="DX9212" s="73">
        <f t="shared" si="5204"/>
        <v>279.47000000000003</v>
      </c>
      <c r="DY9212" s="73">
        <f t="shared" si="5204"/>
        <v>279.47000000000003</v>
      </c>
      <c r="DZ9212" s="73">
        <f t="shared" si="5204"/>
        <v>279.47000000000003</v>
      </c>
      <c r="EA9212" s="73">
        <f t="shared" si="5204"/>
        <v>279.47000000000003</v>
      </c>
      <c r="EB9212" s="73">
        <f t="shared" si="5204"/>
        <v>279.47000000000003</v>
      </c>
      <c r="EC9212" s="73">
        <f t="shared" si="5204"/>
        <v>279.47000000000003</v>
      </c>
      <c r="ED9212" s="73">
        <f t="shared" ref="ED9212:GO9212" si="5205">(EC9212+$F$9100*$F$9102*($F$55/$F$9101*EC9211+$F$55/$F$9101*EC9213))/(1+$F$9100*$F$9102*($F$55/$F$9101+$F$55/$F$9101))</f>
        <v>279.47000000000003</v>
      </c>
      <c r="EE9212" s="73">
        <f t="shared" si="5205"/>
        <v>279.47000000000003</v>
      </c>
      <c r="EF9212" s="73">
        <f t="shared" si="5205"/>
        <v>279.47000000000003</v>
      </c>
      <c r="EG9212" s="73">
        <f t="shared" si="5205"/>
        <v>279.47000000000003</v>
      </c>
      <c r="EH9212" s="73">
        <f t="shared" si="5205"/>
        <v>279.47000000000003</v>
      </c>
      <c r="EI9212" s="73">
        <f t="shared" si="5205"/>
        <v>279.47000000000003</v>
      </c>
      <c r="EJ9212" s="73">
        <f t="shared" si="5205"/>
        <v>279.47000000000003</v>
      </c>
      <c r="EK9212" s="73">
        <f t="shared" si="5205"/>
        <v>279.47000000000003</v>
      </c>
      <c r="EL9212" s="73">
        <f t="shared" si="5205"/>
        <v>279.47000000000003</v>
      </c>
      <c r="EM9212" s="73">
        <f t="shared" si="5205"/>
        <v>279.47000000000003</v>
      </c>
      <c r="EN9212" s="73">
        <f t="shared" si="5205"/>
        <v>279.47000000000003</v>
      </c>
      <c r="EO9212" s="73">
        <f t="shared" si="5205"/>
        <v>279.47000000000003</v>
      </c>
      <c r="EP9212" s="73">
        <f t="shared" si="5205"/>
        <v>279.47000000000003</v>
      </c>
      <c r="EQ9212" s="73">
        <f t="shared" si="5205"/>
        <v>279.47000000000003</v>
      </c>
      <c r="ER9212" s="73">
        <f t="shared" si="5205"/>
        <v>279.47000000000003</v>
      </c>
      <c r="ES9212" s="73">
        <f t="shared" si="5205"/>
        <v>279.47000000000003</v>
      </c>
      <c r="ET9212" s="73">
        <f t="shared" si="5205"/>
        <v>279.47000000000003</v>
      </c>
      <c r="EU9212" s="73">
        <f t="shared" si="5205"/>
        <v>279.47000000000003</v>
      </c>
      <c r="EV9212" s="73">
        <f t="shared" si="5205"/>
        <v>279.47000000000003</v>
      </c>
      <c r="EW9212" s="73">
        <f t="shared" si="5205"/>
        <v>279.47000000000003</v>
      </c>
      <c r="EX9212" s="73">
        <f t="shared" si="5205"/>
        <v>279.47000000000003</v>
      </c>
      <c r="EY9212" s="73">
        <f t="shared" si="5205"/>
        <v>279.47000000000003</v>
      </c>
      <c r="EZ9212" s="73">
        <f t="shared" si="5205"/>
        <v>279.47000000000003</v>
      </c>
      <c r="FA9212" s="73">
        <f t="shared" si="5205"/>
        <v>279.47000000000003</v>
      </c>
      <c r="FB9212" s="73">
        <f t="shared" si="5205"/>
        <v>279.47000000000003</v>
      </c>
      <c r="FC9212" s="73">
        <f t="shared" si="5205"/>
        <v>279.47000000000003</v>
      </c>
      <c r="FD9212" s="73">
        <f t="shared" si="5205"/>
        <v>279.47000000000003</v>
      </c>
      <c r="FE9212" s="73">
        <f t="shared" si="5205"/>
        <v>279.47000000000003</v>
      </c>
      <c r="FF9212" s="73">
        <f t="shared" si="5205"/>
        <v>279.47000000000003</v>
      </c>
      <c r="FG9212" s="73">
        <f t="shared" si="5205"/>
        <v>279.47000000000003</v>
      </c>
      <c r="FH9212" s="73">
        <f t="shared" si="5205"/>
        <v>279.47000000000003</v>
      </c>
      <c r="FI9212" s="73">
        <f t="shared" si="5205"/>
        <v>279.47000000000003</v>
      </c>
      <c r="FJ9212" s="73">
        <f t="shared" si="5205"/>
        <v>279.47000000000003</v>
      </c>
      <c r="FK9212" s="73">
        <f t="shared" si="5205"/>
        <v>279.47000000000003</v>
      </c>
      <c r="FL9212" s="73">
        <f t="shared" si="5205"/>
        <v>279.47000000000003</v>
      </c>
      <c r="FM9212" s="73">
        <f t="shared" si="5205"/>
        <v>279.47000000000003</v>
      </c>
      <c r="FN9212" s="73">
        <f t="shared" si="5205"/>
        <v>279.47000000000003</v>
      </c>
      <c r="FO9212" s="73">
        <f t="shared" si="5205"/>
        <v>279.47000000000003</v>
      </c>
      <c r="FP9212" s="73">
        <f t="shared" si="5205"/>
        <v>279.47000000000003</v>
      </c>
      <c r="FQ9212" s="73">
        <f t="shared" si="5205"/>
        <v>279.47000000000003</v>
      </c>
      <c r="FR9212" s="73">
        <f t="shared" si="5205"/>
        <v>279.47000000000003</v>
      </c>
      <c r="FS9212" s="73">
        <f t="shared" si="5205"/>
        <v>279.47000000000003</v>
      </c>
      <c r="FT9212" s="73">
        <f t="shared" si="5205"/>
        <v>279.47000000000003</v>
      </c>
      <c r="FU9212" s="73">
        <f t="shared" si="5205"/>
        <v>279.47000000000003</v>
      </c>
      <c r="FV9212" s="73">
        <f t="shared" si="5205"/>
        <v>279.47000000000003</v>
      </c>
      <c r="FW9212" s="73">
        <f t="shared" si="5205"/>
        <v>279.47000000000003</v>
      </c>
      <c r="FX9212" s="73">
        <f t="shared" si="5205"/>
        <v>279.47000000000003</v>
      </c>
      <c r="FY9212" s="73">
        <f t="shared" si="5205"/>
        <v>279.47000000000003</v>
      </c>
      <c r="FZ9212" s="73">
        <f t="shared" si="5205"/>
        <v>279.47000000000003</v>
      </c>
      <c r="GA9212" s="73">
        <f t="shared" si="5205"/>
        <v>279.47000000000003</v>
      </c>
      <c r="GB9212" s="73">
        <f t="shared" si="5205"/>
        <v>279.47000000000003</v>
      </c>
      <c r="GC9212" s="73">
        <f t="shared" si="5205"/>
        <v>279.47000000000003</v>
      </c>
      <c r="GD9212" s="73">
        <f t="shared" si="5205"/>
        <v>279.47000000000003</v>
      </c>
      <c r="GE9212" s="73">
        <f t="shared" si="5205"/>
        <v>279.47000000000003</v>
      </c>
      <c r="GF9212" s="73">
        <f t="shared" si="5205"/>
        <v>279.47000000000003</v>
      </c>
      <c r="GG9212" s="73">
        <f t="shared" si="5205"/>
        <v>279.47000000000003</v>
      </c>
      <c r="GH9212" s="73">
        <f t="shared" si="5205"/>
        <v>279.47000000000003</v>
      </c>
      <c r="GI9212" s="73">
        <f t="shared" si="5205"/>
        <v>279.47000000000003</v>
      </c>
      <c r="GJ9212" s="73">
        <f t="shared" si="5205"/>
        <v>279.47000000000003</v>
      </c>
      <c r="GK9212" s="73">
        <f t="shared" si="5205"/>
        <v>279.47000000000003</v>
      </c>
      <c r="GL9212" s="73">
        <f t="shared" si="5205"/>
        <v>279.47000000000003</v>
      </c>
      <c r="GM9212" s="73">
        <f t="shared" si="5205"/>
        <v>279.47000000000003</v>
      </c>
      <c r="GN9212" s="73">
        <f t="shared" si="5205"/>
        <v>279.47000000000003</v>
      </c>
      <c r="GO9212" s="73">
        <f t="shared" si="5205"/>
        <v>279.47000000000003</v>
      </c>
      <c r="GP9212" s="73">
        <f t="shared" ref="GP9212:JA9212" si="5206">(GO9212+$F$9100*$F$9102*($F$55/$F$9101*GO9211+$F$55/$F$9101*GO9213))/(1+$F$9100*$F$9102*($F$55/$F$9101+$F$55/$F$9101))</f>
        <v>279.47000000000003</v>
      </c>
      <c r="GQ9212" s="73">
        <f t="shared" si="5206"/>
        <v>279.47000000000003</v>
      </c>
      <c r="GR9212" s="73">
        <f t="shared" si="5206"/>
        <v>279.47000000000003</v>
      </c>
      <c r="GS9212" s="73">
        <f t="shared" si="5206"/>
        <v>279.47000000000003</v>
      </c>
      <c r="GT9212" s="73">
        <f t="shared" si="5206"/>
        <v>279.47000000000003</v>
      </c>
      <c r="GU9212" s="73">
        <f t="shared" si="5206"/>
        <v>279.47000000000003</v>
      </c>
      <c r="GV9212" s="73">
        <f t="shared" si="5206"/>
        <v>279.47000000000003</v>
      </c>
      <c r="GW9212" s="73">
        <f t="shared" si="5206"/>
        <v>279.47000000000003</v>
      </c>
      <c r="GX9212" s="73">
        <f t="shared" si="5206"/>
        <v>279.47000000000003</v>
      </c>
      <c r="GY9212" s="73">
        <f t="shared" si="5206"/>
        <v>279.47000000000003</v>
      </c>
      <c r="GZ9212" s="73">
        <f t="shared" si="5206"/>
        <v>279.47000000000003</v>
      </c>
      <c r="HA9212" s="73">
        <f t="shared" si="5206"/>
        <v>279.47000000000003</v>
      </c>
      <c r="HB9212" s="73">
        <f t="shared" si="5206"/>
        <v>279.47000000000003</v>
      </c>
      <c r="HC9212" s="73">
        <f t="shared" si="5206"/>
        <v>279.47000000000003</v>
      </c>
      <c r="HD9212" s="73">
        <f t="shared" si="5206"/>
        <v>279.47000000000003</v>
      </c>
      <c r="HE9212" s="73">
        <f t="shared" si="5206"/>
        <v>279.47000000000003</v>
      </c>
      <c r="HF9212" s="73">
        <f t="shared" si="5206"/>
        <v>279.47000000000003</v>
      </c>
      <c r="HG9212" s="73">
        <f t="shared" si="5206"/>
        <v>279.47000000000003</v>
      </c>
      <c r="HH9212" s="73">
        <f t="shared" si="5206"/>
        <v>279.47000000000003</v>
      </c>
      <c r="HI9212" s="73">
        <f t="shared" si="5206"/>
        <v>279.47000000000003</v>
      </c>
      <c r="HJ9212" s="73">
        <f t="shared" si="5206"/>
        <v>279.47000000000003</v>
      </c>
      <c r="HK9212" s="73">
        <f t="shared" si="5206"/>
        <v>279.47000000000003</v>
      </c>
      <c r="HL9212" s="73">
        <f t="shared" si="5206"/>
        <v>279.47000000000003</v>
      </c>
      <c r="HM9212" s="73">
        <f t="shared" si="5206"/>
        <v>279.47000000000003</v>
      </c>
      <c r="HN9212" s="73">
        <f t="shared" si="5206"/>
        <v>279.47000000000003</v>
      </c>
      <c r="HO9212" s="73">
        <f t="shared" si="5206"/>
        <v>279.47000000000003</v>
      </c>
      <c r="HP9212" s="73">
        <f t="shared" si="5206"/>
        <v>279.47000000000003</v>
      </c>
      <c r="HQ9212" s="73">
        <f t="shared" si="5206"/>
        <v>279.47000000000003</v>
      </c>
      <c r="HR9212" s="73">
        <f t="shared" si="5206"/>
        <v>279.47000000000003</v>
      </c>
      <c r="HS9212" s="73">
        <f t="shared" si="5206"/>
        <v>279.47000000000003</v>
      </c>
      <c r="HT9212" s="73">
        <f t="shared" si="5206"/>
        <v>279.47000000000003</v>
      </c>
      <c r="HU9212" s="73">
        <f t="shared" si="5206"/>
        <v>279.47000000000003</v>
      </c>
      <c r="HV9212" s="73">
        <f t="shared" si="5206"/>
        <v>279.47000000000003</v>
      </c>
      <c r="HW9212" s="73">
        <f t="shared" si="5206"/>
        <v>279.47000000000003</v>
      </c>
      <c r="HX9212" s="73">
        <f t="shared" si="5206"/>
        <v>279.47000000000003</v>
      </c>
      <c r="HY9212" s="73">
        <f t="shared" si="5206"/>
        <v>279.47000000000003</v>
      </c>
      <c r="HZ9212" s="73">
        <f t="shared" si="5206"/>
        <v>279.47000000000003</v>
      </c>
      <c r="IA9212" s="73">
        <f t="shared" si="5206"/>
        <v>279.47000000000003</v>
      </c>
      <c r="IB9212" s="73">
        <f t="shared" si="5206"/>
        <v>279.47000000000003</v>
      </c>
      <c r="IC9212" s="73">
        <f t="shared" si="5206"/>
        <v>279.47000000000003</v>
      </c>
      <c r="ID9212" s="73">
        <f t="shared" si="5206"/>
        <v>279.47000000000003</v>
      </c>
      <c r="IE9212" s="73">
        <f t="shared" si="5206"/>
        <v>279.47000000000003</v>
      </c>
      <c r="IF9212" s="73">
        <f t="shared" si="5206"/>
        <v>279.47000000000003</v>
      </c>
      <c r="IG9212" s="73">
        <f t="shared" si="5206"/>
        <v>279.47000000000003</v>
      </c>
      <c r="IH9212" s="73">
        <f t="shared" si="5206"/>
        <v>279.47000000000003</v>
      </c>
      <c r="II9212" s="73">
        <f t="shared" si="5206"/>
        <v>279.47000000000003</v>
      </c>
      <c r="IJ9212" s="73">
        <f t="shared" si="5206"/>
        <v>279.47000000000003</v>
      </c>
      <c r="IK9212" s="73">
        <f t="shared" si="5206"/>
        <v>279.47000000000003</v>
      </c>
      <c r="IL9212" s="73">
        <f t="shared" si="5206"/>
        <v>279.47000000000003</v>
      </c>
      <c r="IM9212" s="73">
        <f t="shared" si="5206"/>
        <v>279.47000000000003</v>
      </c>
      <c r="IN9212" s="73">
        <f t="shared" si="5206"/>
        <v>279.47000000000003</v>
      </c>
      <c r="IO9212" s="73">
        <f t="shared" si="5206"/>
        <v>279.47000000000003</v>
      </c>
      <c r="IP9212" s="73">
        <f t="shared" si="5206"/>
        <v>279.47000000000003</v>
      </c>
      <c r="IQ9212" s="73">
        <f t="shared" si="5206"/>
        <v>279.47000000000003</v>
      </c>
      <c r="IR9212" s="73">
        <f t="shared" si="5206"/>
        <v>279.47000000000003</v>
      </c>
      <c r="IS9212" s="73">
        <f t="shared" si="5206"/>
        <v>279.47000000000003</v>
      </c>
      <c r="IT9212" s="73">
        <f t="shared" si="5206"/>
        <v>279.47000000000003</v>
      </c>
      <c r="IU9212" s="73">
        <f t="shared" si="5206"/>
        <v>279.47000000000003</v>
      </c>
      <c r="IV9212" s="73">
        <f t="shared" si="5206"/>
        <v>279.47000000000003</v>
      </c>
      <c r="IW9212" s="73">
        <f t="shared" si="5206"/>
        <v>279.47000000000003</v>
      </c>
      <c r="IX9212" s="73">
        <f t="shared" si="5206"/>
        <v>279.47000000000003</v>
      </c>
      <c r="IY9212" s="73">
        <f t="shared" si="5206"/>
        <v>279.47000000000003</v>
      </c>
      <c r="IZ9212" s="73">
        <f t="shared" si="5206"/>
        <v>279.47000000000003</v>
      </c>
      <c r="JA9212" s="73">
        <f t="shared" si="5206"/>
        <v>279.47000000000003</v>
      </c>
      <c r="JB9212" s="73">
        <f t="shared" ref="JB9212:KG9212" si="5207">(JA9212+$F$9100*$F$9102*($F$55/$F$9101*JA9211+$F$55/$F$9101*JA9213))/(1+$F$9100*$F$9102*($F$55/$F$9101+$F$55/$F$9101))</f>
        <v>279.47000000000003</v>
      </c>
      <c r="JC9212" s="73">
        <f t="shared" si="5207"/>
        <v>279.47000000000003</v>
      </c>
      <c r="JD9212" s="73">
        <f t="shared" si="5207"/>
        <v>279.47000000000003</v>
      </c>
      <c r="JE9212" s="73">
        <f t="shared" si="5207"/>
        <v>279.47000000000003</v>
      </c>
      <c r="JF9212" s="73">
        <f t="shared" si="5207"/>
        <v>279.47000000000003</v>
      </c>
      <c r="JG9212" s="73">
        <f t="shared" si="5207"/>
        <v>279.47000000000003</v>
      </c>
      <c r="JH9212" s="73">
        <f t="shared" si="5207"/>
        <v>279.47000000000003</v>
      </c>
      <c r="JI9212" s="73">
        <f t="shared" si="5207"/>
        <v>279.47000000000003</v>
      </c>
      <c r="JJ9212" s="73">
        <f t="shared" si="5207"/>
        <v>279.47000000000003</v>
      </c>
      <c r="JK9212" s="73">
        <f t="shared" si="5207"/>
        <v>279.47000000000003</v>
      </c>
      <c r="JL9212" s="73">
        <f t="shared" si="5207"/>
        <v>279.47000000000003</v>
      </c>
      <c r="JM9212" s="73">
        <f t="shared" si="5207"/>
        <v>279.47000000000003</v>
      </c>
      <c r="JN9212" s="73">
        <f t="shared" si="5207"/>
        <v>279.47000000000003</v>
      </c>
      <c r="JO9212" s="73">
        <f t="shared" si="5207"/>
        <v>279.47000000000003</v>
      </c>
      <c r="JP9212" s="73">
        <f t="shared" si="5207"/>
        <v>279.47000000000003</v>
      </c>
      <c r="JQ9212" s="73">
        <f t="shared" si="5207"/>
        <v>279.47000000000003</v>
      </c>
      <c r="JR9212" s="73">
        <f t="shared" si="5207"/>
        <v>279.47000000000003</v>
      </c>
      <c r="JS9212" s="73">
        <f t="shared" si="5207"/>
        <v>279.47000000000003</v>
      </c>
      <c r="JT9212" s="73">
        <f t="shared" si="5207"/>
        <v>279.47000000000003</v>
      </c>
      <c r="JU9212" s="73">
        <f t="shared" si="5207"/>
        <v>279.47000000000003</v>
      </c>
      <c r="JV9212" s="73">
        <f t="shared" si="5207"/>
        <v>279.47000000000003</v>
      </c>
      <c r="JW9212" s="73">
        <f t="shared" si="5207"/>
        <v>279.47000000000003</v>
      </c>
      <c r="JX9212" s="73">
        <f t="shared" si="5207"/>
        <v>279.47000000000003</v>
      </c>
      <c r="JY9212" s="73">
        <f t="shared" si="5207"/>
        <v>279.47000000000003</v>
      </c>
      <c r="JZ9212" s="73">
        <f t="shared" si="5207"/>
        <v>279.47000000000003</v>
      </c>
      <c r="KA9212" s="73">
        <f t="shared" si="5207"/>
        <v>279.47000000000003</v>
      </c>
      <c r="KB9212" s="73">
        <f t="shared" si="5207"/>
        <v>279.47000000000003</v>
      </c>
      <c r="KC9212" s="73">
        <f t="shared" si="5207"/>
        <v>279.47000000000003</v>
      </c>
      <c r="KD9212" s="73">
        <f t="shared" si="5207"/>
        <v>279.47000000000003</v>
      </c>
      <c r="KE9212" s="73">
        <f t="shared" si="5207"/>
        <v>279.47000000000003</v>
      </c>
      <c r="KF9212" s="73">
        <f t="shared" si="5207"/>
        <v>279.47000000000003</v>
      </c>
      <c r="KG9212" s="73">
        <f t="shared" si="5207"/>
        <v>279.47000000000003</v>
      </c>
      <c r="KH9212">
        <v>279.47000000000003</v>
      </c>
      <c r="KL9212" s="84"/>
      <c r="KP9212" s="84"/>
      <c r="KS9212" s="74"/>
      <c r="KT9212" s="74"/>
      <c r="KU9212" s="16"/>
      <c r="KV9212" s="72"/>
      <c r="KW9212" s="72"/>
      <c r="KX9212" s="16"/>
      <c r="KZ9212" s="16"/>
      <c r="LA9212" s="16"/>
      <c r="LB9212" s="74"/>
      <c r="LC9212" s="74"/>
    </row>
    <row r="9213" spans="2:315" x14ac:dyDescent="0.35">
      <c r="B9213">
        <v>107</v>
      </c>
      <c r="C9213">
        <f t="shared" si="5147"/>
        <v>1.0649999999999999</v>
      </c>
      <c r="E9213" s="92">
        <v>279.47000000000003</v>
      </c>
      <c r="F9213" s="73">
        <f t="shared" ref="F9213:BQ9213" si="5208">(E9213+$F$9100*$F$9102*($F$55/$F$9101*E9212+$F$55/$F$9101*E9214))/(1+$F$9100*$F$9102*($F$55/$F$9101+$F$55/$F$9101))</f>
        <v>279.47000000000003</v>
      </c>
      <c r="G9213" s="73">
        <f t="shared" si="5208"/>
        <v>279.47000000000003</v>
      </c>
      <c r="H9213" s="73">
        <f t="shared" si="5208"/>
        <v>279.47000000000003</v>
      </c>
      <c r="I9213" s="73">
        <f t="shared" si="5208"/>
        <v>279.47000000000003</v>
      </c>
      <c r="J9213" s="73">
        <f t="shared" si="5208"/>
        <v>279.47000000000003</v>
      </c>
      <c r="K9213" s="73">
        <f t="shared" si="5208"/>
        <v>279.47000000000003</v>
      </c>
      <c r="L9213" s="73">
        <f t="shared" si="5208"/>
        <v>279.47000000000003</v>
      </c>
      <c r="M9213" s="73">
        <f t="shared" si="5208"/>
        <v>279.47000000000003</v>
      </c>
      <c r="N9213" s="73">
        <f t="shared" si="5208"/>
        <v>279.47000000000003</v>
      </c>
      <c r="O9213" s="73">
        <f t="shared" si="5208"/>
        <v>279.47000000000003</v>
      </c>
      <c r="P9213" s="73">
        <f t="shared" si="5208"/>
        <v>279.47000000000003</v>
      </c>
      <c r="Q9213" s="73">
        <f t="shared" si="5208"/>
        <v>279.47000000000003</v>
      </c>
      <c r="R9213" s="73">
        <f t="shared" si="5208"/>
        <v>279.47000000000003</v>
      </c>
      <c r="S9213" s="73">
        <f t="shared" si="5208"/>
        <v>279.47000000000003</v>
      </c>
      <c r="T9213" s="73">
        <f t="shared" si="5208"/>
        <v>279.47000000000003</v>
      </c>
      <c r="U9213" s="73">
        <f t="shared" si="5208"/>
        <v>279.47000000000003</v>
      </c>
      <c r="V9213" s="73">
        <f t="shared" si="5208"/>
        <v>279.47000000000003</v>
      </c>
      <c r="W9213" s="73">
        <f t="shared" si="5208"/>
        <v>279.47000000000003</v>
      </c>
      <c r="X9213" s="73">
        <f t="shared" si="5208"/>
        <v>279.47000000000003</v>
      </c>
      <c r="Y9213" s="73">
        <f t="shared" si="5208"/>
        <v>279.47000000000003</v>
      </c>
      <c r="Z9213" s="73">
        <f t="shared" si="5208"/>
        <v>279.47000000000003</v>
      </c>
      <c r="AA9213" s="73">
        <f t="shared" si="5208"/>
        <v>279.47000000000003</v>
      </c>
      <c r="AB9213" s="73">
        <f t="shared" si="5208"/>
        <v>279.47000000000003</v>
      </c>
      <c r="AC9213" s="73">
        <f t="shared" si="5208"/>
        <v>279.47000000000003</v>
      </c>
      <c r="AD9213" s="73">
        <f t="shared" si="5208"/>
        <v>279.47000000000003</v>
      </c>
      <c r="AE9213" s="73">
        <f t="shared" si="5208"/>
        <v>279.47000000000003</v>
      </c>
      <c r="AF9213" s="73">
        <f t="shared" si="5208"/>
        <v>279.47000000000003</v>
      </c>
      <c r="AG9213" s="73">
        <f t="shared" si="5208"/>
        <v>279.47000000000003</v>
      </c>
      <c r="AH9213" s="73">
        <f t="shared" si="5208"/>
        <v>279.47000000000003</v>
      </c>
      <c r="AI9213" s="73">
        <f t="shared" si="5208"/>
        <v>279.47000000000003</v>
      </c>
      <c r="AJ9213" s="73">
        <f t="shared" si="5208"/>
        <v>279.47000000000003</v>
      </c>
      <c r="AK9213" s="73">
        <f t="shared" si="5208"/>
        <v>279.47000000000003</v>
      </c>
      <c r="AL9213" s="73">
        <f t="shared" si="5208"/>
        <v>279.47000000000003</v>
      </c>
      <c r="AM9213" s="73">
        <f t="shared" si="5208"/>
        <v>279.47000000000003</v>
      </c>
      <c r="AN9213" s="73">
        <f t="shared" si="5208"/>
        <v>279.47000000000003</v>
      </c>
      <c r="AO9213" s="73">
        <f t="shared" si="5208"/>
        <v>279.47000000000003</v>
      </c>
      <c r="AP9213" s="73">
        <f t="shared" si="5208"/>
        <v>279.47000000000003</v>
      </c>
      <c r="AQ9213" s="73">
        <f t="shared" si="5208"/>
        <v>279.47000000000003</v>
      </c>
      <c r="AR9213" s="73">
        <f t="shared" si="5208"/>
        <v>279.47000000000003</v>
      </c>
      <c r="AS9213" s="73">
        <f t="shared" si="5208"/>
        <v>279.47000000000003</v>
      </c>
      <c r="AT9213" s="73">
        <f t="shared" si="5208"/>
        <v>279.47000000000003</v>
      </c>
      <c r="AU9213" s="73">
        <f t="shared" si="5208"/>
        <v>279.47000000000003</v>
      </c>
      <c r="AV9213" s="73">
        <f t="shared" si="5208"/>
        <v>279.47000000000003</v>
      </c>
      <c r="AW9213" s="73">
        <f t="shared" si="5208"/>
        <v>279.47000000000003</v>
      </c>
      <c r="AX9213" s="73">
        <f t="shared" si="5208"/>
        <v>279.47000000000003</v>
      </c>
      <c r="AY9213" s="73">
        <f t="shared" si="5208"/>
        <v>279.47000000000003</v>
      </c>
      <c r="AZ9213" s="73">
        <f t="shared" si="5208"/>
        <v>279.47000000000003</v>
      </c>
      <c r="BA9213" s="73">
        <f t="shared" si="5208"/>
        <v>279.47000000000003</v>
      </c>
      <c r="BB9213" s="73">
        <f t="shared" si="5208"/>
        <v>279.47000000000003</v>
      </c>
      <c r="BC9213" s="73">
        <f t="shared" si="5208"/>
        <v>279.47000000000003</v>
      </c>
      <c r="BD9213" s="73">
        <f t="shared" si="5208"/>
        <v>279.47000000000003</v>
      </c>
      <c r="BE9213" s="73">
        <f t="shared" si="5208"/>
        <v>279.47000000000003</v>
      </c>
      <c r="BF9213" s="73">
        <f t="shared" si="5208"/>
        <v>279.47000000000003</v>
      </c>
      <c r="BG9213" s="73">
        <f t="shared" si="5208"/>
        <v>279.47000000000003</v>
      </c>
      <c r="BH9213" s="73">
        <f t="shared" si="5208"/>
        <v>279.47000000000003</v>
      </c>
      <c r="BI9213" s="73">
        <f t="shared" si="5208"/>
        <v>279.47000000000003</v>
      </c>
      <c r="BJ9213" s="73">
        <f t="shared" si="5208"/>
        <v>279.47000000000003</v>
      </c>
      <c r="BK9213" s="73">
        <f t="shared" si="5208"/>
        <v>279.47000000000003</v>
      </c>
      <c r="BL9213" s="73">
        <f t="shared" si="5208"/>
        <v>279.47000000000003</v>
      </c>
      <c r="BM9213" s="73">
        <f t="shared" si="5208"/>
        <v>279.47000000000003</v>
      </c>
      <c r="BN9213" s="73">
        <f t="shared" si="5208"/>
        <v>279.47000000000003</v>
      </c>
      <c r="BO9213" s="73">
        <f t="shared" si="5208"/>
        <v>279.47000000000003</v>
      </c>
      <c r="BP9213" s="73">
        <f t="shared" si="5208"/>
        <v>279.47000000000003</v>
      </c>
      <c r="BQ9213" s="73">
        <f t="shared" si="5208"/>
        <v>279.47000000000003</v>
      </c>
      <c r="BR9213" s="73">
        <f t="shared" ref="BR9213:EC9213" si="5209">(BQ9213+$F$9100*$F$9102*($F$55/$F$9101*BQ9212+$F$55/$F$9101*BQ9214))/(1+$F$9100*$F$9102*($F$55/$F$9101+$F$55/$F$9101))</f>
        <v>279.47000000000003</v>
      </c>
      <c r="BS9213" s="73">
        <f t="shared" si="5209"/>
        <v>279.47000000000003</v>
      </c>
      <c r="BT9213" s="73">
        <f t="shared" si="5209"/>
        <v>279.47000000000003</v>
      </c>
      <c r="BU9213" s="73">
        <f t="shared" si="5209"/>
        <v>279.47000000000003</v>
      </c>
      <c r="BV9213" s="73">
        <f t="shared" si="5209"/>
        <v>279.47000000000003</v>
      </c>
      <c r="BW9213" s="73">
        <f t="shared" si="5209"/>
        <v>279.47000000000003</v>
      </c>
      <c r="BX9213" s="73">
        <f t="shared" si="5209"/>
        <v>279.47000000000003</v>
      </c>
      <c r="BY9213" s="73">
        <f t="shared" si="5209"/>
        <v>279.47000000000003</v>
      </c>
      <c r="BZ9213" s="73">
        <f t="shared" si="5209"/>
        <v>279.47000000000003</v>
      </c>
      <c r="CA9213" s="73">
        <f t="shared" si="5209"/>
        <v>279.47000000000003</v>
      </c>
      <c r="CB9213" s="73">
        <f t="shared" si="5209"/>
        <v>279.47000000000003</v>
      </c>
      <c r="CC9213" s="73">
        <f t="shared" si="5209"/>
        <v>279.47000000000003</v>
      </c>
      <c r="CD9213" s="73">
        <f t="shared" si="5209"/>
        <v>279.47000000000003</v>
      </c>
      <c r="CE9213" s="73">
        <f t="shared" si="5209"/>
        <v>279.47000000000003</v>
      </c>
      <c r="CF9213" s="73">
        <f t="shared" si="5209"/>
        <v>279.47000000000003</v>
      </c>
      <c r="CG9213" s="73">
        <f t="shared" si="5209"/>
        <v>279.47000000000003</v>
      </c>
      <c r="CH9213" s="73">
        <f t="shared" si="5209"/>
        <v>279.47000000000003</v>
      </c>
      <c r="CI9213" s="73">
        <f t="shared" si="5209"/>
        <v>279.47000000000003</v>
      </c>
      <c r="CJ9213" s="73">
        <f t="shared" si="5209"/>
        <v>279.47000000000003</v>
      </c>
      <c r="CK9213" s="73">
        <f t="shared" si="5209"/>
        <v>279.47000000000003</v>
      </c>
      <c r="CL9213" s="73">
        <f t="shared" si="5209"/>
        <v>279.47000000000003</v>
      </c>
      <c r="CM9213" s="73">
        <f t="shared" si="5209"/>
        <v>279.47000000000003</v>
      </c>
      <c r="CN9213" s="73">
        <f t="shared" si="5209"/>
        <v>279.47000000000003</v>
      </c>
      <c r="CO9213" s="73">
        <f t="shared" si="5209"/>
        <v>279.47000000000003</v>
      </c>
      <c r="CP9213" s="73">
        <f t="shared" si="5209"/>
        <v>279.47000000000003</v>
      </c>
      <c r="CQ9213" s="73">
        <f t="shared" si="5209"/>
        <v>279.47000000000003</v>
      </c>
      <c r="CR9213" s="73">
        <f t="shared" si="5209"/>
        <v>279.47000000000003</v>
      </c>
      <c r="CS9213" s="73">
        <f t="shared" si="5209"/>
        <v>279.47000000000003</v>
      </c>
      <c r="CT9213" s="73">
        <f t="shared" si="5209"/>
        <v>279.47000000000003</v>
      </c>
      <c r="CU9213" s="73">
        <f t="shared" si="5209"/>
        <v>279.47000000000003</v>
      </c>
      <c r="CV9213" s="73">
        <f t="shared" si="5209"/>
        <v>279.47000000000003</v>
      </c>
      <c r="CW9213" s="73">
        <f t="shared" si="5209"/>
        <v>279.47000000000003</v>
      </c>
      <c r="CX9213" s="73">
        <f t="shared" si="5209"/>
        <v>279.47000000000003</v>
      </c>
      <c r="CY9213" s="73">
        <f t="shared" si="5209"/>
        <v>279.47000000000003</v>
      </c>
      <c r="CZ9213" s="73">
        <f t="shared" si="5209"/>
        <v>279.47000000000003</v>
      </c>
      <c r="DA9213" s="73">
        <f t="shared" si="5209"/>
        <v>279.47000000000003</v>
      </c>
      <c r="DB9213" s="73">
        <f t="shared" si="5209"/>
        <v>279.47000000000003</v>
      </c>
      <c r="DC9213" s="73">
        <f t="shared" si="5209"/>
        <v>279.47000000000003</v>
      </c>
      <c r="DD9213" s="73">
        <f t="shared" si="5209"/>
        <v>279.47000000000003</v>
      </c>
      <c r="DE9213" s="73">
        <f t="shared" si="5209"/>
        <v>279.47000000000003</v>
      </c>
      <c r="DF9213" s="73">
        <f t="shared" si="5209"/>
        <v>279.47000000000003</v>
      </c>
      <c r="DG9213" s="73">
        <f t="shared" si="5209"/>
        <v>279.47000000000003</v>
      </c>
      <c r="DH9213" s="73">
        <f t="shared" si="5209"/>
        <v>279.47000000000003</v>
      </c>
      <c r="DI9213" s="73">
        <f t="shared" si="5209"/>
        <v>279.47000000000003</v>
      </c>
      <c r="DJ9213" s="73">
        <f t="shared" si="5209"/>
        <v>279.47000000000003</v>
      </c>
      <c r="DK9213" s="73">
        <f t="shared" si="5209"/>
        <v>279.47000000000003</v>
      </c>
      <c r="DL9213" s="73">
        <f t="shared" si="5209"/>
        <v>279.47000000000003</v>
      </c>
      <c r="DM9213" s="73">
        <f t="shared" si="5209"/>
        <v>279.47000000000003</v>
      </c>
      <c r="DN9213" s="73">
        <f t="shared" si="5209"/>
        <v>279.47000000000003</v>
      </c>
      <c r="DO9213" s="73">
        <f t="shared" si="5209"/>
        <v>279.47000000000003</v>
      </c>
      <c r="DP9213" s="73">
        <f t="shared" si="5209"/>
        <v>279.47000000000003</v>
      </c>
      <c r="DQ9213" s="73">
        <f t="shared" si="5209"/>
        <v>279.47000000000003</v>
      </c>
      <c r="DR9213" s="73">
        <f t="shared" si="5209"/>
        <v>279.47000000000003</v>
      </c>
      <c r="DS9213" s="73">
        <f t="shared" si="5209"/>
        <v>279.47000000000003</v>
      </c>
      <c r="DT9213" s="73">
        <f t="shared" si="5209"/>
        <v>279.47000000000003</v>
      </c>
      <c r="DU9213" s="73">
        <f t="shared" si="5209"/>
        <v>279.47000000000003</v>
      </c>
      <c r="DV9213" s="73">
        <f t="shared" si="5209"/>
        <v>279.47000000000003</v>
      </c>
      <c r="DW9213" s="73">
        <f t="shared" si="5209"/>
        <v>279.47000000000003</v>
      </c>
      <c r="DX9213" s="73">
        <f t="shared" si="5209"/>
        <v>279.47000000000003</v>
      </c>
      <c r="DY9213" s="73">
        <f t="shared" si="5209"/>
        <v>279.47000000000003</v>
      </c>
      <c r="DZ9213" s="73">
        <f t="shared" si="5209"/>
        <v>279.47000000000003</v>
      </c>
      <c r="EA9213" s="73">
        <f t="shared" si="5209"/>
        <v>279.47000000000003</v>
      </c>
      <c r="EB9213" s="73">
        <f t="shared" si="5209"/>
        <v>279.47000000000003</v>
      </c>
      <c r="EC9213" s="73">
        <f t="shared" si="5209"/>
        <v>279.47000000000003</v>
      </c>
      <c r="ED9213" s="73">
        <f t="shared" ref="ED9213:GO9213" si="5210">(EC9213+$F$9100*$F$9102*($F$55/$F$9101*EC9212+$F$55/$F$9101*EC9214))/(1+$F$9100*$F$9102*($F$55/$F$9101+$F$55/$F$9101))</f>
        <v>279.47000000000003</v>
      </c>
      <c r="EE9213" s="73">
        <f t="shared" si="5210"/>
        <v>279.47000000000003</v>
      </c>
      <c r="EF9213" s="73">
        <f t="shared" si="5210"/>
        <v>279.47000000000003</v>
      </c>
      <c r="EG9213" s="73">
        <f t="shared" si="5210"/>
        <v>279.47000000000003</v>
      </c>
      <c r="EH9213" s="73">
        <f t="shared" si="5210"/>
        <v>279.47000000000003</v>
      </c>
      <c r="EI9213" s="73">
        <f t="shared" si="5210"/>
        <v>279.47000000000003</v>
      </c>
      <c r="EJ9213" s="73">
        <f t="shared" si="5210"/>
        <v>279.47000000000003</v>
      </c>
      <c r="EK9213" s="73">
        <f t="shared" si="5210"/>
        <v>279.47000000000003</v>
      </c>
      <c r="EL9213" s="73">
        <f t="shared" si="5210"/>
        <v>279.47000000000003</v>
      </c>
      <c r="EM9213" s="73">
        <f t="shared" si="5210"/>
        <v>279.47000000000003</v>
      </c>
      <c r="EN9213" s="73">
        <f t="shared" si="5210"/>
        <v>279.47000000000003</v>
      </c>
      <c r="EO9213" s="73">
        <f t="shared" si="5210"/>
        <v>279.47000000000003</v>
      </c>
      <c r="EP9213" s="73">
        <f t="shared" si="5210"/>
        <v>279.47000000000003</v>
      </c>
      <c r="EQ9213" s="73">
        <f t="shared" si="5210"/>
        <v>279.47000000000003</v>
      </c>
      <c r="ER9213" s="73">
        <f t="shared" si="5210"/>
        <v>279.47000000000003</v>
      </c>
      <c r="ES9213" s="73">
        <f t="shared" si="5210"/>
        <v>279.47000000000003</v>
      </c>
      <c r="ET9213" s="73">
        <f t="shared" si="5210"/>
        <v>279.47000000000003</v>
      </c>
      <c r="EU9213" s="73">
        <f t="shared" si="5210"/>
        <v>279.47000000000003</v>
      </c>
      <c r="EV9213" s="73">
        <f t="shared" si="5210"/>
        <v>279.47000000000003</v>
      </c>
      <c r="EW9213" s="73">
        <f t="shared" si="5210"/>
        <v>279.47000000000003</v>
      </c>
      <c r="EX9213" s="73">
        <f t="shared" si="5210"/>
        <v>279.47000000000003</v>
      </c>
      <c r="EY9213" s="73">
        <f t="shared" si="5210"/>
        <v>279.47000000000003</v>
      </c>
      <c r="EZ9213" s="73">
        <f t="shared" si="5210"/>
        <v>279.47000000000003</v>
      </c>
      <c r="FA9213" s="73">
        <f t="shared" si="5210"/>
        <v>279.47000000000003</v>
      </c>
      <c r="FB9213" s="73">
        <f t="shared" si="5210"/>
        <v>279.47000000000003</v>
      </c>
      <c r="FC9213" s="73">
        <f t="shared" si="5210"/>
        <v>279.47000000000003</v>
      </c>
      <c r="FD9213" s="73">
        <f t="shared" si="5210"/>
        <v>279.47000000000003</v>
      </c>
      <c r="FE9213" s="73">
        <f t="shared" si="5210"/>
        <v>279.47000000000003</v>
      </c>
      <c r="FF9213" s="73">
        <f t="shared" si="5210"/>
        <v>279.47000000000003</v>
      </c>
      <c r="FG9213" s="73">
        <f t="shared" si="5210"/>
        <v>279.47000000000003</v>
      </c>
      <c r="FH9213" s="73">
        <f t="shared" si="5210"/>
        <v>279.47000000000003</v>
      </c>
      <c r="FI9213" s="73">
        <f t="shared" si="5210"/>
        <v>279.47000000000003</v>
      </c>
      <c r="FJ9213" s="73">
        <f t="shared" si="5210"/>
        <v>279.47000000000003</v>
      </c>
      <c r="FK9213" s="73">
        <f t="shared" si="5210"/>
        <v>279.47000000000003</v>
      </c>
      <c r="FL9213" s="73">
        <f t="shared" si="5210"/>
        <v>279.47000000000003</v>
      </c>
      <c r="FM9213" s="73">
        <f t="shared" si="5210"/>
        <v>279.47000000000003</v>
      </c>
      <c r="FN9213" s="73">
        <f t="shared" si="5210"/>
        <v>279.47000000000003</v>
      </c>
      <c r="FO9213" s="73">
        <f t="shared" si="5210"/>
        <v>279.47000000000003</v>
      </c>
      <c r="FP9213" s="73">
        <f t="shared" si="5210"/>
        <v>279.47000000000003</v>
      </c>
      <c r="FQ9213" s="73">
        <f t="shared" si="5210"/>
        <v>279.47000000000003</v>
      </c>
      <c r="FR9213" s="73">
        <f t="shared" si="5210"/>
        <v>279.47000000000003</v>
      </c>
      <c r="FS9213" s="73">
        <f t="shared" si="5210"/>
        <v>279.47000000000003</v>
      </c>
      <c r="FT9213" s="73">
        <f t="shared" si="5210"/>
        <v>279.47000000000003</v>
      </c>
      <c r="FU9213" s="73">
        <f t="shared" si="5210"/>
        <v>279.47000000000003</v>
      </c>
      <c r="FV9213" s="73">
        <f t="shared" si="5210"/>
        <v>279.47000000000003</v>
      </c>
      <c r="FW9213" s="73">
        <f t="shared" si="5210"/>
        <v>279.47000000000003</v>
      </c>
      <c r="FX9213" s="73">
        <f t="shared" si="5210"/>
        <v>279.47000000000003</v>
      </c>
      <c r="FY9213" s="73">
        <f t="shared" si="5210"/>
        <v>279.47000000000003</v>
      </c>
      <c r="FZ9213" s="73">
        <f t="shared" si="5210"/>
        <v>279.47000000000003</v>
      </c>
      <c r="GA9213" s="73">
        <f t="shared" si="5210"/>
        <v>279.47000000000003</v>
      </c>
      <c r="GB9213" s="73">
        <f t="shared" si="5210"/>
        <v>279.47000000000003</v>
      </c>
      <c r="GC9213" s="73">
        <f t="shared" si="5210"/>
        <v>279.47000000000003</v>
      </c>
      <c r="GD9213" s="73">
        <f t="shared" si="5210"/>
        <v>279.47000000000003</v>
      </c>
      <c r="GE9213" s="73">
        <f t="shared" si="5210"/>
        <v>279.47000000000003</v>
      </c>
      <c r="GF9213" s="73">
        <f t="shared" si="5210"/>
        <v>279.47000000000003</v>
      </c>
      <c r="GG9213" s="73">
        <f t="shared" si="5210"/>
        <v>279.47000000000003</v>
      </c>
      <c r="GH9213" s="73">
        <f t="shared" si="5210"/>
        <v>279.47000000000003</v>
      </c>
      <c r="GI9213" s="73">
        <f t="shared" si="5210"/>
        <v>279.47000000000003</v>
      </c>
      <c r="GJ9213" s="73">
        <f t="shared" si="5210"/>
        <v>279.47000000000003</v>
      </c>
      <c r="GK9213" s="73">
        <f t="shared" si="5210"/>
        <v>279.47000000000003</v>
      </c>
      <c r="GL9213" s="73">
        <f t="shared" si="5210"/>
        <v>279.47000000000003</v>
      </c>
      <c r="GM9213" s="73">
        <f t="shared" si="5210"/>
        <v>279.47000000000003</v>
      </c>
      <c r="GN9213" s="73">
        <f t="shared" si="5210"/>
        <v>279.47000000000003</v>
      </c>
      <c r="GO9213" s="73">
        <f t="shared" si="5210"/>
        <v>279.47000000000003</v>
      </c>
      <c r="GP9213" s="73">
        <f t="shared" ref="GP9213:JA9213" si="5211">(GO9213+$F$9100*$F$9102*($F$55/$F$9101*GO9212+$F$55/$F$9101*GO9214))/(1+$F$9100*$F$9102*($F$55/$F$9101+$F$55/$F$9101))</f>
        <v>279.47000000000003</v>
      </c>
      <c r="GQ9213" s="73">
        <f t="shared" si="5211"/>
        <v>279.47000000000003</v>
      </c>
      <c r="GR9213" s="73">
        <f t="shared" si="5211"/>
        <v>279.47000000000003</v>
      </c>
      <c r="GS9213" s="73">
        <f t="shared" si="5211"/>
        <v>279.47000000000003</v>
      </c>
      <c r="GT9213" s="73">
        <f t="shared" si="5211"/>
        <v>279.47000000000003</v>
      </c>
      <c r="GU9213" s="73">
        <f t="shared" si="5211"/>
        <v>279.47000000000003</v>
      </c>
      <c r="GV9213" s="73">
        <f t="shared" si="5211"/>
        <v>279.47000000000003</v>
      </c>
      <c r="GW9213" s="73">
        <f t="shared" si="5211"/>
        <v>279.47000000000003</v>
      </c>
      <c r="GX9213" s="73">
        <f t="shared" si="5211"/>
        <v>279.47000000000003</v>
      </c>
      <c r="GY9213" s="73">
        <f t="shared" si="5211"/>
        <v>279.47000000000003</v>
      </c>
      <c r="GZ9213" s="73">
        <f t="shared" si="5211"/>
        <v>279.47000000000003</v>
      </c>
      <c r="HA9213" s="73">
        <f t="shared" si="5211"/>
        <v>279.47000000000003</v>
      </c>
      <c r="HB9213" s="73">
        <f t="shared" si="5211"/>
        <v>279.47000000000003</v>
      </c>
      <c r="HC9213" s="73">
        <f t="shared" si="5211"/>
        <v>279.47000000000003</v>
      </c>
      <c r="HD9213" s="73">
        <f t="shared" si="5211"/>
        <v>279.47000000000003</v>
      </c>
      <c r="HE9213" s="73">
        <f t="shared" si="5211"/>
        <v>279.47000000000003</v>
      </c>
      <c r="HF9213" s="73">
        <f t="shared" si="5211"/>
        <v>279.47000000000003</v>
      </c>
      <c r="HG9213" s="73">
        <f t="shared" si="5211"/>
        <v>279.47000000000003</v>
      </c>
      <c r="HH9213" s="73">
        <f t="shared" si="5211"/>
        <v>279.47000000000003</v>
      </c>
      <c r="HI9213" s="73">
        <f t="shared" si="5211"/>
        <v>279.47000000000003</v>
      </c>
      <c r="HJ9213" s="73">
        <f t="shared" si="5211"/>
        <v>279.47000000000003</v>
      </c>
      <c r="HK9213" s="73">
        <f t="shared" si="5211"/>
        <v>279.47000000000003</v>
      </c>
      <c r="HL9213" s="73">
        <f t="shared" si="5211"/>
        <v>279.47000000000003</v>
      </c>
      <c r="HM9213" s="73">
        <f t="shared" si="5211"/>
        <v>279.47000000000003</v>
      </c>
      <c r="HN9213" s="73">
        <f t="shared" si="5211"/>
        <v>279.47000000000003</v>
      </c>
      <c r="HO9213" s="73">
        <f t="shared" si="5211"/>
        <v>279.47000000000003</v>
      </c>
      <c r="HP9213" s="73">
        <f t="shared" si="5211"/>
        <v>279.47000000000003</v>
      </c>
      <c r="HQ9213" s="73">
        <f t="shared" si="5211"/>
        <v>279.47000000000003</v>
      </c>
      <c r="HR9213" s="73">
        <f t="shared" si="5211"/>
        <v>279.47000000000003</v>
      </c>
      <c r="HS9213" s="73">
        <f t="shared" si="5211"/>
        <v>279.47000000000003</v>
      </c>
      <c r="HT9213" s="73">
        <f t="shared" si="5211"/>
        <v>279.47000000000003</v>
      </c>
      <c r="HU9213" s="73">
        <f t="shared" si="5211"/>
        <v>279.47000000000003</v>
      </c>
      <c r="HV9213" s="73">
        <f t="shared" si="5211"/>
        <v>279.47000000000003</v>
      </c>
      <c r="HW9213" s="73">
        <f t="shared" si="5211"/>
        <v>279.47000000000003</v>
      </c>
      <c r="HX9213" s="73">
        <f t="shared" si="5211"/>
        <v>279.47000000000003</v>
      </c>
      <c r="HY9213" s="73">
        <f t="shared" si="5211"/>
        <v>279.47000000000003</v>
      </c>
      <c r="HZ9213" s="73">
        <f t="shared" si="5211"/>
        <v>279.47000000000003</v>
      </c>
      <c r="IA9213" s="73">
        <f t="shared" si="5211"/>
        <v>279.47000000000003</v>
      </c>
      <c r="IB9213" s="73">
        <f t="shared" si="5211"/>
        <v>279.47000000000003</v>
      </c>
      <c r="IC9213" s="73">
        <f t="shared" si="5211"/>
        <v>279.47000000000003</v>
      </c>
      <c r="ID9213" s="73">
        <f t="shared" si="5211"/>
        <v>279.47000000000003</v>
      </c>
      <c r="IE9213" s="73">
        <f t="shared" si="5211"/>
        <v>279.47000000000003</v>
      </c>
      <c r="IF9213" s="73">
        <f t="shared" si="5211"/>
        <v>279.47000000000003</v>
      </c>
      <c r="IG9213" s="73">
        <f t="shared" si="5211"/>
        <v>279.47000000000003</v>
      </c>
      <c r="IH9213" s="73">
        <f t="shared" si="5211"/>
        <v>279.47000000000003</v>
      </c>
      <c r="II9213" s="73">
        <f t="shared" si="5211"/>
        <v>279.47000000000003</v>
      </c>
      <c r="IJ9213" s="73">
        <f t="shared" si="5211"/>
        <v>279.47000000000003</v>
      </c>
      <c r="IK9213" s="73">
        <f t="shared" si="5211"/>
        <v>279.47000000000003</v>
      </c>
      <c r="IL9213" s="73">
        <f t="shared" si="5211"/>
        <v>279.47000000000003</v>
      </c>
      <c r="IM9213" s="73">
        <f t="shared" si="5211"/>
        <v>279.47000000000003</v>
      </c>
      <c r="IN9213" s="73">
        <f t="shared" si="5211"/>
        <v>279.47000000000003</v>
      </c>
      <c r="IO9213" s="73">
        <f t="shared" si="5211"/>
        <v>279.47000000000003</v>
      </c>
      <c r="IP9213" s="73">
        <f t="shared" si="5211"/>
        <v>279.47000000000003</v>
      </c>
      <c r="IQ9213" s="73">
        <f t="shared" si="5211"/>
        <v>279.47000000000003</v>
      </c>
      <c r="IR9213" s="73">
        <f t="shared" si="5211"/>
        <v>279.47000000000003</v>
      </c>
      <c r="IS9213" s="73">
        <f t="shared" si="5211"/>
        <v>279.47000000000003</v>
      </c>
      <c r="IT9213" s="73">
        <f t="shared" si="5211"/>
        <v>279.47000000000003</v>
      </c>
      <c r="IU9213" s="73">
        <f t="shared" si="5211"/>
        <v>279.47000000000003</v>
      </c>
      <c r="IV9213" s="73">
        <f t="shared" si="5211"/>
        <v>279.47000000000003</v>
      </c>
      <c r="IW9213" s="73">
        <f t="shared" si="5211"/>
        <v>279.47000000000003</v>
      </c>
      <c r="IX9213" s="73">
        <f t="shared" si="5211"/>
        <v>279.47000000000003</v>
      </c>
      <c r="IY9213" s="73">
        <f t="shared" si="5211"/>
        <v>279.47000000000003</v>
      </c>
      <c r="IZ9213" s="73">
        <f t="shared" si="5211"/>
        <v>279.47000000000003</v>
      </c>
      <c r="JA9213" s="73">
        <f t="shared" si="5211"/>
        <v>279.47000000000003</v>
      </c>
      <c r="JB9213" s="73">
        <f t="shared" ref="JB9213:KG9213" si="5212">(JA9213+$F$9100*$F$9102*($F$55/$F$9101*JA9212+$F$55/$F$9101*JA9214))/(1+$F$9100*$F$9102*($F$55/$F$9101+$F$55/$F$9101))</f>
        <v>279.47000000000003</v>
      </c>
      <c r="JC9213" s="73">
        <f t="shared" si="5212"/>
        <v>279.47000000000003</v>
      </c>
      <c r="JD9213" s="73">
        <f t="shared" si="5212"/>
        <v>279.47000000000003</v>
      </c>
      <c r="JE9213" s="73">
        <f t="shared" si="5212"/>
        <v>279.47000000000003</v>
      </c>
      <c r="JF9213" s="73">
        <f t="shared" si="5212"/>
        <v>279.47000000000003</v>
      </c>
      <c r="JG9213" s="73">
        <f t="shared" si="5212"/>
        <v>279.47000000000003</v>
      </c>
      <c r="JH9213" s="73">
        <f t="shared" si="5212"/>
        <v>279.47000000000003</v>
      </c>
      <c r="JI9213" s="73">
        <f t="shared" si="5212"/>
        <v>279.47000000000003</v>
      </c>
      <c r="JJ9213" s="73">
        <f t="shared" si="5212"/>
        <v>279.47000000000003</v>
      </c>
      <c r="JK9213" s="73">
        <f t="shared" si="5212"/>
        <v>279.47000000000003</v>
      </c>
      <c r="JL9213" s="73">
        <f t="shared" si="5212"/>
        <v>279.47000000000003</v>
      </c>
      <c r="JM9213" s="73">
        <f t="shared" si="5212"/>
        <v>279.47000000000003</v>
      </c>
      <c r="JN9213" s="73">
        <f t="shared" si="5212"/>
        <v>279.47000000000003</v>
      </c>
      <c r="JO9213" s="73">
        <f t="shared" si="5212"/>
        <v>279.47000000000003</v>
      </c>
      <c r="JP9213" s="73">
        <f t="shared" si="5212"/>
        <v>279.47000000000003</v>
      </c>
      <c r="JQ9213" s="73">
        <f t="shared" si="5212"/>
        <v>279.47000000000003</v>
      </c>
      <c r="JR9213" s="73">
        <f t="shared" si="5212"/>
        <v>279.47000000000003</v>
      </c>
      <c r="JS9213" s="73">
        <f t="shared" si="5212"/>
        <v>279.47000000000003</v>
      </c>
      <c r="JT9213" s="73">
        <f t="shared" si="5212"/>
        <v>279.47000000000003</v>
      </c>
      <c r="JU9213" s="73">
        <f t="shared" si="5212"/>
        <v>279.47000000000003</v>
      </c>
      <c r="JV9213" s="73">
        <f t="shared" si="5212"/>
        <v>279.47000000000003</v>
      </c>
      <c r="JW9213" s="73">
        <f t="shared" si="5212"/>
        <v>279.47000000000003</v>
      </c>
      <c r="JX9213" s="73">
        <f t="shared" si="5212"/>
        <v>279.47000000000003</v>
      </c>
      <c r="JY9213" s="73">
        <f t="shared" si="5212"/>
        <v>279.47000000000003</v>
      </c>
      <c r="JZ9213" s="73">
        <f t="shared" si="5212"/>
        <v>279.47000000000003</v>
      </c>
      <c r="KA9213" s="73">
        <f t="shared" si="5212"/>
        <v>279.47000000000003</v>
      </c>
      <c r="KB9213" s="73">
        <f t="shared" si="5212"/>
        <v>279.47000000000003</v>
      </c>
      <c r="KC9213" s="73">
        <f t="shared" si="5212"/>
        <v>279.47000000000003</v>
      </c>
      <c r="KD9213" s="73">
        <f t="shared" si="5212"/>
        <v>279.47000000000003</v>
      </c>
      <c r="KE9213" s="73">
        <f t="shared" si="5212"/>
        <v>279.47000000000003</v>
      </c>
      <c r="KF9213" s="73">
        <f t="shared" si="5212"/>
        <v>279.47000000000003</v>
      </c>
      <c r="KG9213" s="73">
        <f t="shared" si="5212"/>
        <v>279.47000000000003</v>
      </c>
      <c r="KH9213">
        <v>279.47000000000003</v>
      </c>
      <c r="KL9213" s="84"/>
      <c r="KP9213" s="84"/>
      <c r="KS9213" s="74"/>
      <c r="KT9213" s="74"/>
      <c r="KU9213" s="16"/>
      <c r="KV9213" s="72"/>
      <c r="KW9213" s="72"/>
      <c r="KX9213" s="16"/>
      <c r="KZ9213" s="16"/>
      <c r="LA9213" s="16"/>
      <c r="LB9213" s="74"/>
      <c r="LC9213" s="74"/>
    </row>
    <row r="9214" spans="2:315" x14ac:dyDescent="0.35">
      <c r="B9214">
        <v>108</v>
      </c>
      <c r="C9214">
        <f t="shared" si="5147"/>
        <v>1.075</v>
      </c>
      <c r="E9214" s="92">
        <v>279.47000000000003</v>
      </c>
      <c r="F9214" s="73">
        <f t="shared" ref="F9214:BQ9214" si="5213">(E9214+$F$9100*$F$9102*($F$55/$F$9101*E9213+$F$55/$F$9101*E9215))/(1+$F$9100*$F$9102*($F$55/$F$9101+$F$55/$F$9101))</f>
        <v>279.47000000000003</v>
      </c>
      <c r="G9214" s="73">
        <f t="shared" si="5213"/>
        <v>279.47000000000003</v>
      </c>
      <c r="H9214" s="73">
        <f t="shared" si="5213"/>
        <v>279.47000000000003</v>
      </c>
      <c r="I9214" s="73">
        <f t="shared" si="5213"/>
        <v>279.47000000000003</v>
      </c>
      <c r="J9214" s="73">
        <f t="shared" si="5213"/>
        <v>279.47000000000003</v>
      </c>
      <c r="K9214" s="73">
        <f t="shared" si="5213"/>
        <v>279.47000000000003</v>
      </c>
      <c r="L9214" s="73">
        <f t="shared" si="5213"/>
        <v>279.47000000000003</v>
      </c>
      <c r="M9214" s="73">
        <f t="shared" si="5213"/>
        <v>279.47000000000003</v>
      </c>
      <c r="N9214" s="73">
        <f t="shared" si="5213"/>
        <v>279.47000000000003</v>
      </c>
      <c r="O9214" s="73">
        <f t="shared" si="5213"/>
        <v>279.47000000000003</v>
      </c>
      <c r="P9214" s="73">
        <f t="shared" si="5213"/>
        <v>279.47000000000003</v>
      </c>
      <c r="Q9214" s="73">
        <f t="shared" si="5213"/>
        <v>279.47000000000003</v>
      </c>
      <c r="R9214" s="73">
        <f t="shared" si="5213"/>
        <v>279.47000000000003</v>
      </c>
      <c r="S9214" s="73">
        <f t="shared" si="5213"/>
        <v>279.47000000000003</v>
      </c>
      <c r="T9214" s="73">
        <f t="shared" si="5213"/>
        <v>279.47000000000003</v>
      </c>
      <c r="U9214" s="73">
        <f t="shared" si="5213"/>
        <v>279.47000000000003</v>
      </c>
      <c r="V9214" s="73">
        <f t="shared" si="5213"/>
        <v>279.47000000000003</v>
      </c>
      <c r="W9214" s="73">
        <f t="shared" si="5213"/>
        <v>279.47000000000003</v>
      </c>
      <c r="X9214" s="73">
        <f t="shared" si="5213"/>
        <v>279.47000000000003</v>
      </c>
      <c r="Y9214" s="73">
        <f t="shared" si="5213"/>
        <v>279.47000000000003</v>
      </c>
      <c r="Z9214" s="73">
        <f t="shared" si="5213"/>
        <v>279.47000000000003</v>
      </c>
      <c r="AA9214" s="73">
        <f t="shared" si="5213"/>
        <v>279.47000000000003</v>
      </c>
      <c r="AB9214" s="73">
        <f t="shared" si="5213"/>
        <v>279.47000000000003</v>
      </c>
      <c r="AC9214" s="73">
        <f t="shared" si="5213"/>
        <v>279.47000000000003</v>
      </c>
      <c r="AD9214" s="73">
        <f t="shared" si="5213"/>
        <v>279.47000000000003</v>
      </c>
      <c r="AE9214" s="73">
        <f t="shared" si="5213"/>
        <v>279.47000000000003</v>
      </c>
      <c r="AF9214" s="73">
        <f t="shared" si="5213"/>
        <v>279.47000000000003</v>
      </c>
      <c r="AG9214" s="73">
        <f t="shared" si="5213"/>
        <v>279.47000000000003</v>
      </c>
      <c r="AH9214" s="73">
        <f t="shared" si="5213"/>
        <v>279.47000000000003</v>
      </c>
      <c r="AI9214" s="73">
        <f t="shared" si="5213"/>
        <v>279.47000000000003</v>
      </c>
      <c r="AJ9214" s="73">
        <f t="shared" si="5213"/>
        <v>279.47000000000003</v>
      </c>
      <c r="AK9214" s="73">
        <f t="shared" si="5213"/>
        <v>279.47000000000003</v>
      </c>
      <c r="AL9214" s="73">
        <f t="shared" si="5213"/>
        <v>279.47000000000003</v>
      </c>
      <c r="AM9214" s="73">
        <f t="shared" si="5213"/>
        <v>279.47000000000003</v>
      </c>
      <c r="AN9214" s="73">
        <f t="shared" si="5213"/>
        <v>279.47000000000003</v>
      </c>
      <c r="AO9214" s="73">
        <f t="shared" si="5213"/>
        <v>279.47000000000003</v>
      </c>
      <c r="AP9214" s="73">
        <f t="shared" si="5213"/>
        <v>279.47000000000003</v>
      </c>
      <c r="AQ9214" s="73">
        <f t="shared" si="5213"/>
        <v>279.47000000000003</v>
      </c>
      <c r="AR9214" s="73">
        <f t="shared" si="5213"/>
        <v>279.47000000000003</v>
      </c>
      <c r="AS9214" s="73">
        <f t="shared" si="5213"/>
        <v>279.47000000000003</v>
      </c>
      <c r="AT9214" s="73">
        <f t="shared" si="5213"/>
        <v>279.47000000000003</v>
      </c>
      <c r="AU9214" s="73">
        <f t="shared" si="5213"/>
        <v>279.47000000000003</v>
      </c>
      <c r="AV9214" s="73">
        <f t="shared" si="5213"/>
        <v>279.47000000000003</v>
      </c>
      <c r="AW9214" s="73">
        <f t="shared" si="5213"/>
        <v>279.47000000000003</v>
      </c>
      <c r="AX9214" s="73">
        <f t="shared" si="5213"/>
        <v>279.47000000000003</v>
      </c>
      <c r="AY9214" s="73">
        <f t="shared" si="5213"/>
        <v>279.47000000000003</v>
      </c>
      <c r="AZ9214" s="73">
        <f t="shared" si="5213"/>
        <v>279.47000000000003</v>
      </c>
      <c r="BA9214" s="73">
        <f t="shared" si="5213"/>
        <v>279.47000000000003</v>
      </c>
      <c r="BB9214" s="73">
        <f t="shared" si="5213"/>
        <v>279.47000000000003</v>
      </c>
      <c r="BC9214" s="73">
        <f t="shared" si="5213"/>
        <v>279.47000000000003</v>
      </c>
      <c r="BD9214" s="73">
        <f t="shared" si="5213"/>
        <v>279.47000000000003</v>
      </c>
      <c r="BE9214" s="73">
        <f t="shared" si="5213"/>
        <v>279.47000000000003</v>
      </c>
      <c r="BF9214" s="73">
        <f t="shared" si="5213"/>
        <v>279.47000000000003</v>
      </c>
      <c r="BG9214" s="73">
        <f t="shared" si="5213"/>
        <v>279.47000000000003</v>
      </c>
      <c r="BH9214" s="73">
        <f t="shared" si="5213"/>
        <v>279.47000000000003</v>
      </c>
      <c r="BI9214" s="73">
        <f t="shared" si="5213"/>
        <v>279.47000000000003</v>
      </c>
      <c r="BJ9214" s="73">
        <f t="shared" si="5213"/>
        <v>279.47000000000003</v>
      </c>
      <c r="BK9214" s="73">
        <f t="shared" si="5213"/>
        <v>279.47000000000003</v>
      </c>
      <c r="BL9214" s="73">
        <f t="shared" si="5213"/>
        <v>279.47000000000003</v>
      </c>
      <c r="BM9214" s="73">
        <f t="shared" si="5213"/>
        <v>279.47000000000003</v>
      </c>
      <c r="BN9214" s="73">
        <f t="shared" si="5213"/>
        <v>279.47000000000003</v>
      </c>
      <c r="BO9214" s="73">
        <f t="shared" si="5213"/>
        <v>279.47000000000003</v>
      </c>
      <c r="BP9214" s="73">
        <f t="shared" si="5213"/>
        <v>279.47000000000003</v>
      </c>
      <c r="BQ9214" s="73">
        <f t="shared" si="5213"/>
        <v>279.47000000000003</v>
      </c>
      <c r="BR9214" s="73">
        <f t="shared" ref="BR9214:EC9214" si="5214">(BQ9214+$F$9100*$F$9102*($F$55/$F$9101*BQ9213+$F$55/$F$9101*BQ9215))/(1+$F$9100*$F$9102*($F$55/$F$9101+$F$55/$F$9101))</f>
        <v>279.47000000000003</v>
      </c>
      <c r="BS9214" s="73">
        <f t="shared" si="5214"/>
        <v>279.47000000000003</v>
      </c>
      <c r="BT9214" s="73">
        <f t="shared" si="5214"/>
        <v>279.47000000000003</v>
      </c>
      <c r="BU9214" s="73">
        <f t="shared" si="5214"/>
        <v>279.47000000000003</v>
      </c>
      <c r="BV9214" s="73">
        <f t="shared" si="5214"/>
        <v>279.47000000000003</v>
      </c>
      <c r="BW9214" s="73">
        <f t="shared" si="5214"/>
        <v>279.47000000000003</v>
      </c>
      <c r="BX9214" s="73">
        <f t="shared" si="5214"/>
        <v>279.47000000000003</v>
      </c>
      <c r="BY9214" s="73">
        <f t="shared" si="5214"/>
        <v>279.47000000000003</v>
      </c>
      <c r="BZ9214" s="73">
        <f t="shared" si="5214"/>
        <v>279.47000000000003</v>
      </c>
      <c r="CA9214" s="73">
        <f t="shared" si="5214"/>
        <v>279.47000000000003</v>
      </c>
      <c r="CB9214" s="73">
        <f t="shared" si="5214"/>
        <v>279.47000000000003</v>
      </c>
      <c r="CC9214" s="73">
        <f t="shared" si="5214"/>
        <v>279.47000000000003</v>
      </c>
      <c r="CD9214" s="73">
        <f t="shared" si="5214"/>
        <v>279.47000000000003</v>
      </c>
      <c r="CE9214" s="73">
        <f t="shared" si="5214"/>
        <v>279.47000000000003</v>
      </c>
      <c r="CF9214" s="73">
        <f t="shared" si="5214"/>
        <v>279.47000000000003</v>
      </c>
      <c r="CG9214" s="73">
        <f t="shared" si="5214"/>
        <v>279.47000000000003</v>
      </c>
      <c r="CH9214" s="73">
        <f t="shared" si="5214"/>
        <v>279.47000000000003</v>
      </c>
      <c r="CI9214" s="73">
        <f t="shared" si="5214"/>
        <v>279.47000000000003</v>
      </c>
      <c r="CJ9214" s="73">
        <f t="shared" si="5214"/>
        <v>279.47000000000003</v>
      </c>
      <c r="CK9214" s="73">
        <f t="shared" si="5214"/>
        <v>279.47000000000003</v>
      </c>
      <c r="CL9214" s="73">
        <f t="shared" si="5214"/>
        <v>279.47000000000003</v>
      </c>
      <c r="CM9214" s="73">
        <f t="shared" si="5214"/>
        <v>279.47000000000003</v>
      </c>
      <c r="CN9214" s="73">
        <f t="shared" si="5214"/>
        <v>279.47000000000003</v>
      </c>
      <c r="CO9214" s="73">
        <f t="shared" si="5214"/>
        <v>279.47000000000003</v>
      </c>
      <c r="CP9214" s="73">
        <f t="shared" si="5214"/>
        <v>279.47000000000003</v>
      </c>
      <c r="CQ9214" s="73">
        <f t="shared" si="5214"/>
        <v>279.47000000000003</v>
      </c>
      <c r="CR9214" s="73">
        <f t="shared" si="5214"/>
        <v>279.47000000000003</v>
      </c>
      <c r="CS9214" s="73">
        <f t="shared" si="5214"/>
        <v>279.47000000000003</v>
      </c>
      <c r="CT9214" s="73">
        <f t="shared" si="5214"/>
        <v>279.47000000000003</v>
      </c>
      <c r="CU9214" s="73">
        <f t="shared" si="5214"/>
        <v>279.47000000000003</v>
      </c>
      <c r="CV9214" s="73">
        <f t="shared" si="5214"/>
        <v>279.47000000000003</v>
      </c>
      <c r="CW9214" s="73">
        <f t="shared" si="5214"/>
        <v>279.47000000000003</v>
      </c>
      <c r="CX9214" s="73">
        <f t="shared" si="5214"/>
        <v>279.47000000000003</v>
      </c>
      <c r="CY9214" s="73">
        <f t="shared" si="5214"/>
        <v>279.47000000000003</v>
      </c>
      <c r="CZ9214" s="73">
        <f t="shared" si="5214"/>
        <v>279.47000000000003</v>
      </c>
      <c r="DA9214" s="73">
        <f t="shared" si="5214"/>
        <v>279.47000000000003</v>
      </c>
      <c r="DB9214" s="73">
        <f t="shared" si="5214"/>
        <v>279.47000000000003</v>
      </c>
      <c r="DC9214" s="73">
        <f t="shared" si="5214"/>
        <v>279.47000000000003</v>
      </c>
      <c r="DD9214" s="73">
        <f t="shared" si="5214"/>
        <v>279.47000000000003</v>
      </c>
      <c r="DE9214" s="73">
        <f t="shared" si="5214"/>
        <v>279.47000000000003</v>
      </c>
      <c r="DF9214" s="73">
        <f t="shared" si="5214"/>
        <v>279.47000000000003</v>
      </c>
      <c r="DG9214" s="73">
        <f t="shared" si="5214"/>
        <v>279.47000000000003</v>
      </c>
      <c r="DH9214" s="73">
        <f t="shared" si="5214"/>
        <v>279.47000000000003</v>
      </c>
      <c r="DI9214" s="73">
        <f t="shared" si="5214"/>
        <v>279.47000000000003</v>
      </c>
      <c r="DJ9214" s="73">
        <f t="shared" si="5214"/>
        <v>279.47000000000003</v>
      </c>
      <c r="DK9214" s="73">
        <f t="shared" si="5214"/>
        <v>279.47000000000003</v>
      </c>
      <c r="DL9214" s="73">
        <f t="shared" si="5214"/>
        <v>279.47000000000003</v>
      </c>
      <c r="DM9214" s="73">
        <f t="shared" si="5214"/>
        <v>279.47000000000003</v>
      </c>
      <c r="DN9214" s="73">
        <f t="shared" si="5214"/>
        <v>279.47000000000003</v>
      </c>
      <c r="DO9214" s="73">
        <f t="shared" si="5214"/>
        <v>279.47000000000003</v>
      </c>
      <c r="DP9214" s="73">
        <f t="shared" si="5214"/>
        <v>279.47000000000003</v>
      </c>
      <c r="DQ9214" s="73">
        <f t="shared" si="5214"/>
        <v>279.47000000000003</v>
      </c>
      <c r="DR9214" s="73">
        <f t="shared" si="5214"/>
        <v>279.47000000000003</v>
      </c>
      <c r="DS9214" s="73">
        <f t="shared" si="5214"/>
        <v>279.47000000000003</v>
      </c>
      <c r="DT9214" s="73">
        <f t="shared" si="5214"/>
        <v>279.47000000000003</v>
      </c>
      <c r="DU9214" s="73">
        <f t="shared" si="5214"/>
        <v>279.47000000000003</v>
      </c>
      <c r="DV9214" s="73">
        <f t="shared" si="5214"/>
        <v>279.47000000000003</v>
      </c>
      <c r="DW9214" s="73">
        <f t="shared" si="5214"/>
        <v>279.47000000000003</v>
      </c>
      <c r="DX9214" s="73">
        <f t="shared" si="5214"/>
        <v>279.47000000000003</v>
      </c>
      <c r="DY9214" s="73">
        <f t="shared" si="5214"/>
        <v>279.47000000000003</v>
      </c>
      <c r="DZ9214" s="73">
        <f t="shared" si="5214"/>
        <v>279.47000000000003</v>
      </c>
      <c r="EA9214" s="73">
        <f t="shared" si="5214"/>
        <v>279.47000000000003</v>
      </c>
      <c r="EB9214" s="73">
        <f t="shared" si="5214"/>
        <v>279.47000000000003</v>
      </c>
      <c r="EC9214" s="73">
        <f t="shared" si="5214"/>
        <v>279.47000000000003</v>
      </c>
      <c r="ED9214" s="73">
        <f t="shared" ref="ED9214:GO9214" si="5215">(EC9214+$F$9100*$F$9102*($F$55/$F$9101*EC9213+$F$55/$F$9101*EC9215))/(1+$F$9100*$F$9102*($F$55/$F$9101+$F$55/$F$9101))</f>
        <v>279.47000000000003</v>
      </c>
      <c r="EE9214" s="73">
        <f t="shared" si="5215"/>
        <v>279.47000000000003</v>
      </c>
      <c r="EF9214" s="73">
        <f t="shared" si="5215"/>
        <v>279.47000000000003</v>
      </c>
      <c r="EG9214" s="73">
        <f t="shared" si="5215"/>
        <v>279.47000000000003</v>
      </c>
      <c r="EH9214" s="73">
        <f t="shared" si="5215"/>
        <v>279.47000000000003</v>
      </c>
      <c r="EI9214" s="73">
        <f t="shared" si="5215"/>
        <v>279.47000000000003</v>
      </c>
      <c r="EJ9214" s="73">
        <f t="shared" si="5215"/>
        <v>279.47000000000003</v>
      </c>
      <c r="EK9214" s="73">
        <f t="shared" si="5215"/>
        <v>279.47000000000003</v>
      </c>
      <c r="EL9214" s="73">
        <f t="shared" si="5215"/>
        <v>279.47000000000003</v>
      </c>
      <c r="EM9214" s="73">
        <f t="shared" si="5215"/>
        <v>279.47000000000003</v>
      </c>
      <c r="EN9214" s="73">
        <f t="shared" si="5215"/>
        <v>279.47000000000003</v>
      </c>
      <c r="EO9214" s="73">
        <f t="shared" si="5215"/>
        <v>279.47000000000003</v>
      </c>
      <c r="EP9214" s="73">
        <f t="shared" si="5215"/>
        <v>279.47000000000003</v>
      </c>
      <c r="EQ9214" s="73">
        <f t="shared" si="5215"/>
        <v>279.47000000000003</v>
      </c>
      <c r="ER9214" s="73">
        <f t="shared" si="5215"/>
        <v>279.47000000000003</v>
      </c>
      <c r="ES9214" s="73">
        <f t="shared" si="5215"/>
        <v>279.47000000000003</v>
      </c>
      <c r="ET9214" s="73">
        <f t="shared" si="5215"/>
        <v>279.47000000000003</v>
      </c>
      <c r="EU9214" s="73">
        <f t="shared" si="5215"/>
        <v>279.47000000000003</v>
      </c>
      <c r="EV9214" s="73">
        <f t="shared" si="5215"/>
        <v>279.47000000000003</v>
      </c>
      <c r="EW9214" s="73">
        <f t="shared" si="5215"/>
        <v>279.47000000000003</v>
      </c>
      <c r="EX9214" s="73">
        <f t="shared" si="5215"/>
        <v>279.47000000000003</v>
      </c>
      <c r="EY9214" s="73">
        <f t="shared" si="5215"/>
        <v>279.47000000000003</v>
      </c>
      <c r="EZ9214" s="73">
        <f t="shared" si="5215"/>
        <v>279.47000000000003</v>
      </c>
      <c r="FA9214" s="73">
        <f t="shared" si="5215"/>
        <v>279.47000000000003</v>
      </c>
      <c r="FB9214" s="73">
        <f t="shared" si="5215"/>
        <v>279.47000000000003</v>
      </c>
      <c r="FC9214" s="73">
        <f t="shared" si="5215"/>
        <v>279.47000000000003</v>
      </c>
      <c r="FD9214" s="73">
        <f t="shared" si="5215"/>
        <v>279.47000000000003</v>
      </c>
      <c r="FE9214" s="73">
        <f t="shared" si="5215"/>
        <v>279.47000000000003</v>
      </c>
      <c r="FF9214" s="73">
        <f t="shared" si="5215"/>
        <v>279.47000000000003</v>
      </c>
      <c r="FG9214" s="73">
        <f t="shared" si="5215"/>
        <v>279.47000000000003</v>
      </c>
      <c r="FH9214" s="73">
        <f t="shared" si="5215"/>
        <v>279.47000000000003</v>
      </c>
      <c r="FI9214" s="73">
        <f t="shared" si="5215"/>
        <v>279.47000000000003</v>
      </c>
      <c r="FJ9214" s="73">
        <f t="shared" si="5215"/>
        <v>279.47000000000003</v>
      </c>
      <c r="FK9214" s="73">
        <f t="shared" si="5215"/>
        <v>279.47000000000003</v>
      </c>
      <c r="FL9214" s="73">
        <f t="shared" si="5215"/>
        <v>279.47000000000003</v>
      </c>
      <c r="FM9214" s="73">
        <f t="shared" si="5215"/>
        <v>279.47000000000003</v>
      </c>
      <c r="FN9214" s="73">
        <f t="shared" si="5215"/>
        <v>279.47000000000003</v>
      </c>
      <c r="FO9214" s="73">
        <f t="shared" si="5215"/>
        <v>279.47000000000003</v>
      </c>
      <c r="FP9214" s="73">
        <f t="shared" si="5215"/>
        <v>279.47000000000003</v>
      </c>
      <c r="FQ9214" s="73">
        <f t="shared" si="5215"/>
        <v>279.47000000000003</v>
      </c>
      <c r="FR9214" s="73">
        <f t="shared" si="5215"/>
        <v>279.47000000000003</v>
      </c>
      <c r="FS9214" s="73">
        <f t="shared" si="5215"/>
        <v>279.47000000000003</v>
      </c>
      <c r="FT9214" s="73">
        <f t="shared" si="5215"/>
        <v>279.47000000000003</v>
      </c>
      <c r="FU9214" s="73">
        <f t="shared" si="5215"/>
        <v>279.47000000000003</v>
      </c>
      <c r="FV9214" s="73">
        <f t="shared" si="5215"/>
        <v>279.47000000000003</v>
      </c>
      <c r="FW9214" s="73">
        <f t="shared" si="5215"/>
        <v>279.47000000000003</v>
      </c>
      <c r="FX9214" s="73">
        <f t="shared" si="5215"/>
        <v>279.47000000000003</v>
      </c>
      <c r="FY9214" s="73">
        <f t="shared" si="5215"/>
        <v>279.47000000000003</v>
      </c>
      <c r="FZ9214" s="73">
        <f t="shared" si="5215"/>
        <v>279.47000000000003</v>
      </c>
      <c r="GA9214" s="73">
        <f t="shared" si="5215"/>
        <v>279.47000000000003</v>
      </c>
      <c r="GB9214" s="73">
        <f t="shared" si="5215"/>
        <v>279.47000000000003</v>
      </c>
      <c r="GC9214" s="73">
        <f t="shared" si="5215"/>
        <v>279.47000000000003</v>
      </c>
      <c r="GD9214" s="73">
        <f t="shared" si="5215"/>
        <v>279.47000000000003</v>
      </c>
      <c r="GE9214" s="73">
        <f t="shared" si="5215"/>
        <v>279.47000000000003</v>
      </c>
      <c r="GF9214" s="73">
        <f t="shared" si="5215"/>
        <v>279.47000000000003</v>
      </c>
      <c r="GG9214" s="73">
        <f t="shared" si="5215"/>
        <v>279.47000000000003</v>
      </c>
      <c r="GH9214" s="73">
        <f t="shared" si="5215"/>
        <v>279.47000000000003</v>
      </c>
      <c r="GI9214" s="73">
        <f t="shared" si="5215"/>
        <v>279.47000000000003</v>
      </c>
      <c r="GJ9214" s="73">
        <f t="shared" si="5215"/>
        <v>279.47000000000003</v>
      </c>
      <c r="GK9214" s="73">
        <f t="shared" si="5215"/>
        <v>279.47000000000003</v>
      </c>
      <c r="GL9214" s="73">
        <f t="shared" si="5215"/>
        <v>279.47000000000003</v>
      </c>
      <c r="GM9214" s="73">
        <f t="shared" si="5215"/>
        <v>279.47000000000003</v>
      </c>
      <c r="GN9214" s="73">
        <f t="shared" si="5215"/>
        <v>279.47000000000003</v>
      </c>
      <c r="GO9214" s="73">
        <f t="shared" si="5215"/>
        <v>279.47000000000003</v>
      </c>
      <c r="GP9214" s="73">
        <f t="shared" ref="GP9214:JA9214" si="5216">(GO9214+$F$9100*$F$9102*($F$55/$F$9101*GO9213+$F$55/$F$9101*GO9215))/(1+$F$9100*$F$9102*($F$55/$F$9101+$F$55/$F$9101))</f>
        <v>279.47000000000003</v>
      </c>
      <c r="GQ9214" s="73">
        <f t="shared" si="5216"/>
        <v>279.47000000000003</v>
      </c>
      <c r="GR9214" s="73">
        <f t="shared" si="5216"/>
        <v>279.47000000000003</v>
      </c>
      <c r="GS9214" s="73">
        <f t="shared" si="5216"/>
        <v>279.47000000000003</v>
      </c>
      <c r="GT9214" s="73">
        <f t="shared" si="5216"/>
        <v>279.47000000000003</v>
      </c>
      <c r="GU9214" s="73">
        <f t="shared" si="5216"/>
        <v>279.47000000000003</v>
      </c>
      <c r="GV9214" s="73">
        <f t="shared" si="5216"/>
        <v>279.47000000000003</v>
      </c>
      <c r="GW9214" s="73">
        <f t="shared" si="5216"/>
        <v>279.47000000000003</v>
      </c>
      <c r="GX9214" s="73">
        <f t="shared" si="5216"/>
        <v>279.47000000000003</v>
      </c>
      <c r="GY9214" s="73">
        <f t="shared" si="5216"/>
        <v>279.47000000000003</v>
      </c>
      <c r="GZ9214" s="73">
        <f t="shared" si="5216"/>
        <v>279.47000000000003</v>
      </c>
      <c r="HA9214" s="73">
        <f t="shared" si="5216"/>
        <v>279.47000000000003</v>
      </c>
      <c r="HB9214" s="73">
        <f t="shared" si="5216"/>
        <v>279.47000000000003</v>
      </c>
      <c r="HC9214" s="73">
        <f t="shared" si="5216"/>
        <v>279.47000000000003</v>
      </c>
      <c r="HD9214" s="73">
        <f t="shared" si="5216"/>
        <v>279.47000000000003</v>
      </c>
      <c r="HE9214" s="73">
        <f t="shared" si="5216"/>
        <v>279.47000000000003</v>
      </c>
      <c r="HF9214" s="73">
        <f t="shared" si="5216"/>
        <v>279.47000000000003</v>
      </c>
      <c r="HG9214" s="73">
        <f t="shared" si="5216"/>
        <v>279.47000000000003</v>
      </c>
      <c r="HH9214" s="73">
        <f t="shared" si="5216"/>
        <v>279.47000000000003</v>
      </c>
      <c r="HI9214" s="73">
        <f t="shared" si="5216"/>
        <v>279.47000000000003</v>
      </c>
      <c r="HJ9214" s="73">
        <f t="shared" si="5216"/>
        <v>279.47000000000003</v>
      </c>
      <c r="HK9214" s="73">
        <f t="shared" si="5216"/>
        <v>279.47000000000003</v>
      </c>
      <c r="HL9214" s="73">
        <f t="shared" si="5216"/>
        <v>279.47000000000003</v>
      </c>
      <c r="HM9214" s="73">
        <f t="shared" si="5216"/>
        <v>279.47000000000003</v>
      </c>
      <c r="HN9214" s="73">
        <f t="shared" si="5216"/>
        <v>279.47000000000003</v>
      </c>
      <c r="HO9214" s="73">
        <f t="shared" si="5216"/>
        <v>279.47000000000003</v>
      </c>
      <c r="HP9214" s="73">
        <f t="shared" si="5216"/>
        <v>279.47000000000003</v>
      </c>
      <c r="HQ9214" s="73">
        <f t="shared" si="5216"/>
        <v>279.47000000000003</v>
      </c>
      <c r="HR9214" s="73">
        <f t="shared" si="5216"/>
        <v>279.47000000000003</v>
      </c>
      <c r="HS9214" s="73">
        <f t="shared" si="5216"/>
        <v>279.47000000000003</v>
      </c>
      <c r="HT9214" s="73">
        <f t="shared" si="5216"/>
        <v>279.47000000000003</v>
      </c>
      <c r="HU9214" s="73">
        <f t="shared" si="5216"/>
        <v>279.47000000000003</v>
      </c>
      <c r="HV9214" s="73">
        <f t="shared" si="5216"/>
        <v>279.47000000000003</v>
      </c>
      <c r="HW9214" s="73">
        <f t="shared" si="5216"/>
        <v>279.47000000000003</v>
      </c>
      <c r="HX9214" s="73">
        <f t="shared" si="5216"/>
        <v>279.47000000000003</v>
      </c>
      <c r="HY9214" s="73">
        <f t="shared" si="5216"/>
        <v>279.47000000000003</v>
      </c>
      <c r="HZ9214" s="73">
        <f t="shared" si="5216"/>
        <v>279.47000000000003</v>
      </c>
      <c r="IA9214" s="73">
        <f t="shared" si="5216"/>
        <v>279.47000000000003</v>
      </c>
      <c r="IB9214" s="73">
        <f t="shared" si="5216"/>
        <v>279.47000000000003</v>
      </c>
      <c r="IC9214" s="73">
        <f t="shared" si="5216"/>
        <v>279.47000000000003</v>
      </c>
      <c r="ID9214" s="73">
        <f t="shared" si="5216"/>
        <v>279.47000000000003</v>
      </c>
      <c r="IE9214" s="73">
        <f t="shared" si="5216"/>
        <v>279.47000000000003</v>
      </c>
      <c r="IF9214" s="73">
        <f t="shared" si="5216"/>
        <v>279.47000000000003</v>
      </c>
      <c r="IG9214" s="73">
        <f t="shared" si="5216"/>
        <v>279.47000000000003</v>
      </c>
      <c r="IH9214" s="73">
        <f t="shared" si="5216"/>
        <v>279.47000000000003</v>
      </c>
      <c r="II9214" s="73">
        <f t="shared" si="5216"/>
        <v>279.47000000000003</v>
      </c>
      <c r="IJ9214" s="73">
        <f t="shared" si="5216"/>
        <v>279.47000000000003</v>
      </c>
      <c r="IK9214" s="73">
        <f t="shared" si="5216"/>
        <v>279.47000000000003</v>
      </c>
      <c r="IL9214" s="73">
        <f t="shared" si="5216"/>
        <v>279.47000000000003</v>
      </c>
      <c r="IM9214" s="73">
        <f t="shared" si="5216"/>
        <v>279.47000000000003</v>
      </c>
      <c r="IN9214" s="73">
        <f t="shared" si="5216"/>
        <v>279.47000000000003</v>
      </c>
      <c r="IO9214" s="73">
        <f t="shared" si="5216"/>
        <v>279.47000000000003</v>
      </c>
      <c r="IP9214" s="73">
        <f t="shared" si="5216"/>
        <v>279.47000000000003</v>
      </c>
      <c r="IQ9214" s="73">
        <f t="shared" si="5216"/>
        <v>279.47000000000003</v>
      </c>
      <c r="IR9214" s="73">
        <f t="shared" si="5216"/>
        <v>279.47000000000003</v>
      </c>
      <c r="IS9214" s="73">
        <f t="shared" si="5216"/>
        <v>279.47000000000003</v>
      </c>
      <c r="IT9214" s="73">
        <f t="shared" si="5216"/>
        <v>279.47000000000003</v>
      </c>
      <c r="IU9214" s="73">
        <f t="shared" si="5216"/>
        <v>279.47000000000003</v>
      </c>
      <c r="IV9214" s="73">
        <f t="shared" si="5216"/>
        <v>279.47000000000003</v>
      </c>
      <c r="IW9214" s="73">
        <f t="shared" si="5216"/>
        <v>279.47000000000003</v>
      </c>
      <c r="IX9214" s="73">
        <f t="shared" si="5216"/>
        <v>279.47000000000003</v>
      </c>
      <c r="IY9214" s="73">
        <f t="shared" si="5216"/>
        <v>279.47000000000003</v>
      </c>
      <c r="IZ9214" s="73">
        <f t="shared" si="5216"/>
        <v>279.47000000000003</v>
      </c>
      <c r="JA9214" s="73">
        <f t="shared" si="5216"/>
        <v>279.47000000000003</v>
      </c>
      <c r="JB9214" s="73">
        <f t="shared" ref="JB9214:KG9214" si="5217">(JA9214+$F$9100*$F$9102*($F$55/$F$9101*JA9213+$F$55/$F$9101*JA9215))/(1+$F$9100*$F$9102*($F$55/$F$9101+$F$55/$F$9101))</f>
        <v>279.47000000000003</v>
      </c>
      <c r="JC9214" s="73">
        <f t="shared" si="5217"/>
        <v>279.47000000000003</v>
      </c>
      <c r="JD9214" s="73">
        <f t="shared" si="5217"/>
        <v>279.47000000000003</v>
      </c>
      <c r="JE9214" s="73">
        <f t="shared" si="5217"/>
        <v>279.47000000000003</v>
      </c>
      <c r="JF9214" s="73">
        <f t="shared" si="5217"/>
        <v>279.47000000000003</v>
      </c>
      <c r="JG9214" s="73">
        <f t="shared" si="5217"/>
        <v>279.47000000000003</v>
      </c>
      <c r="JH9214" s="73">
        <f t="shared" si="5217"/>
        <v>279.47000000000003</v>
      </c>
      <c r="JI9214" s="73">
        <f t="shared" si="5217"/>
        <v>279.47000000000003</v>
      </c>
      <c r="JJ9214" s="73">
        <f t="shared" si="5217"/>
        <v>279.47000000000003</v>
      </c>
      <c r="JK9214" s="73">
        <f t="shared" si="5217"/>
        <v>279.47000000000003</v>
      </c>
      <c r="JL9214" s="73">
        <f t="shared" si="5217"/>
        <v>279.47000000000003</v>
      </c>
      <c r="JM9214" s="73">
        <f t="shared" si="5217"/>
        <v>279.47000000000003</v>
      </c>
      <c r="JN9214" s="73">
        <f t="shared" si="5217"/>
        <v>279.47000000000003</v>
      </c>
      <c r="JO9214" s="73">
        <f t="shared" si="5217"/>
        <v>279.47000000000003</v>
      </c>
      <c r="JP9214" s="73">
        <f t="shared" si="5217"/>
        <v>279.47000000000003</v>
      </c>
      <c r="JQ9214" s="73">
        <f t="shared" si="5217"/>
        <v>279.47000000000003</v>
      </c>
      <c r="JR9214" s="73">
        <f t="shared" si="5217"/>
        <v>279.47000000000003</v>
      </c>
      <c r="JS9214" s="73">
        <f t="shared" si="5217"/>
        <v>279.47000000000003</v>
      </c>
      <c r="JT9214" s="73">
        <f t="shared" si="5217"/>
        <v>279.47000000000003</v>
      </c>
      <c r="JU9214" s="73">
        <f t="shared" si="5217"/>
        <v>279.47000000000003</v>
      </c>
      <c r="JV9214" s="73">
        <f t="shared" si="5217"/>
        <v>279.47000000000003</v>
      </c>
      <c r="JW9214" s="73">
        <f t="shared" si="5217"/>
        <v>279.47000000000003</v>
      </c>
      <c r="JX9214" s="73">
        <f t="shared" si="5217"/>
        <v>279.47000000000003</v>
      </c>
      <c r="JY9214" s="73">
        <f t="shared" si="5217"/>
        <v>279.47000000000003</v>
      </c>
      <c r="JZ9214" s="73">
        <f t="shared" si="5217"/>
        <v>279.47000000000003</v>
      </c>
      <c r="KA9214" s="73">
        <f t="shared" si="5217"/>
        <v>279.47000000000003</v>
      </c>
      <c r="KB9214" s="73">
        <f t="shared" si="5217"/>
        <v>279.47000000000003</v>
      </c>
      <c r="KC9214" s="73">
        <f t="shared" si="5217"/>
        <v>279.47000000000003</v>
      </c>
      <c r="KD9214" s="73">
        <f t="shared" si="5217"/>
        <v>279.47000000000003</v>
      </c>
      <c r="KE9214" s="73">
        <f t="shared" si="5217"/>
        <v>279.47000000000003</v>
      </c>
      <c r="KF9214" s="73">
        <f t="shared" si="5217"/>
        <v>279.47000000000003</v>
      </c>
      <c r="KG9214" s="73">
        <f t="shared" si="5217"/>
        <v>279.47000000000003</v>
      </c>
      <c r="KH9214">
        <v>279.47000000000003</v>
      </c>
      <c r="KL9214" s="84"/>
      <c r="KP9214" s="84"/>
      <c r="KS9214" s="74"/>
      <c r="KT9214" s="74"/>
      <c r="KU9214" s="16"/>
      <c r="KV9214" s="72"/>
      <c r="KW9214" s="72"/>
      <c r="KX9214" s="16"/>
      <c r="KZ9214" s="16"/>
      <c r="LA9214" s="16"/>
      <c r="LB9214" s="74"/>
      <c r="LC9214" s="74"/>
    </row>
    <row r="9215" spans="2:315" x14ac:dyDescent="0.35">
      <c r="B9215">
        <v>109</v>
      </c>
      <c r="C9215">
        <f t="shared" si="5147"/>
        <v>1.085</v>
      </c>
      <c r="E9215" s="92">
        <v>279.47000000000003</v>
      </c>
      <c r="F9215" s="73">
        <f t="shared" ref="F9215:BQ9215" si="5218">(E9215+$F$9100*$F$9102*($F$55/$F$9101*E9214+$F$55/$F$9101*E9216))/(1+$F$9100*$F$9102*($F$55/$F$9101+$F$55/$F$9101))</f>
        <v>279.47000000000003</v>
      </c>
      <c r="G9215" s="73">
        <f t="shared" si="5218"/>
        <v>279.47000000000003</v>
      </c>
      <c r="H9215" s="73">
        <f t="shared" si="5218"/>
        <v>279.47000000000003</v>
      </c>
      <c r="I9215" s="73">
        <f t="shared" si="5218"/>
        <v>279.47000000000003</v>
      </c>
      <c r="J9215" s="73">
        <f t="shared" si="5218"/>
        <v>279.47000000000003</v>
      </c>
      <c r="K9215" s="73">
        <f t="shared" si="5218"/>
        <v>279.47000000000003</v>
      </c>
      <c r="L9215" s="73">
        <f t="shared" si="5218"/>
        <v>279.47000000000003</v>
      </c>
      <c r="M9215" s="73">
        <f t="shared" si="5218"/>
        <v>279.47000000000003</v>
      </c>
      <c r="N9215" s="73">
        <f t="shared" si="5218"/>
        <v>279.47000000000003</v>
      </c>
      <c r="O9215" s="73">
        <f t="shared" si="5218"/>
        <v>279.47000000000003</v>
      </c>
      <c r="P9215" s="73">
        <f t="shared" si="5218"/>
        <v>279.47000000000003</v>
      </c>
      <c r="Q9215" s="73">
        <f t="shared" si="5218"/>
        <v>279.47000000000003</v>
      </c>
      <c r="R9215" s="73">
        <f t="shared" si="5218"/>
        <v>279.47000000000003</v>
      </c>
      <c r="S9215" s="73">
        <f t="shared" si="5218"/>
        <v>279.47000000000003</v>
      </c>
      <c r="T9215" s="73">
        <f t="shared" si="5218"/>
        <v>279.47000000000003</v>
      </c>
      <c r="U9215" s="73">
        <f t="shared" si="5218"/>
        <v>279.47000000000003</v>
      </c>
      <c r="V9215" s="73">
        <f t="shared" si="5218"/>
        <v>279.47000000000003</v>
      </c>
      <c r="W9215" s="73">
        <f t="shared" si="5218"/>
        <v>279.47000000000003</v>
      </c>
      <c r="X9215" s="73">
        <f t="shared" si="5218"/>
        <v>279.47000000000003</v>
      </c>
      <c r="Y9215" s="73">
        <f t="shared" si="5218"/>
        <v>279.47000000000003</v>
      </c>
      <c r="Z9215" s="73">
        <f t="shared" si="5218"/>
        <v>279.47000000000003</v>
      </c>
      <c r="AA9215" s="73">
        <f t="shared" si="5218"/>
        <v>279.47000000000003</v>
      </c>
      <c r="AB9215" s="73">
        <f t="shared" si="5218"/>
        <v>279.47000000000003</v>
      </c>
      <c r="AC9215" s="73">
        <f t="shared" si="5218"/>
        <v>279.47000000000003</v>
      </c>
      <c r="AD9215" s="73">
        <f t="shared" si="5218"/>
        <v>279.47000000000003</v>
      </c>
      <c r="AE9215" s="73">
        <f t="shared" si="5218"/>
        <v>279.47000000000003</v>
      </c>
      <c r="AF9215" s="73">
        <f t="shared" si="5218"/>
        <v>279.47000000000003</v>
      </c>
      <c r="AG9215" s="73">
        <f t="shared" si="5218"/>
        <v>279.47000000000003</v>
      </c>
      <c r="AH9215" s="73">
        <f t="shared" si="5218"/>
        <v>279.47000000000003</v>
      </c>
      <c r="AI9215" s="73">
        <f t="shared" si="5218"/>
        <v>279.47000000000003</v>
      </c>
      <c r="AJ9215" s="73">
        <f t="shared" si="5218"/>
        <v>279.47000000000003</v>
      </c>
      <c r="AK9215" s="73">
        <f t="shared" si="5218"/>
        <v>279.47000000000003</v>
      </c>
      <c r="AL9215" s="73">
        <f t="shared" si="5218"/>
        <v>279.47000000000003</v>
      </c>
      <c r="AM9215" s="73">
        <f t="shared" si="5218"/>
        <v>279.47000000000003</v>
      </c>
      <c r="AN9215" s="73">
        <f t="shared" si="5218"/>
        <v>279.47000000000003</v>
      </c>
      <c r="AO9215" s="73">
        <f t="shared" si="5218"/>
        <v>279.47000000000003</v>
      </c>
      <c r="AP9215" s="73">
        <f t="shared" si="5218"/>
        <v>279.47000000000003</v>
      </c>
      <c r="AQ9215" s="73">
        <f t="shared" si="5218"/>
        <v>279.47000000000003</v>
      </c>
      <c r="AR9215" s="73">
        <f t="shared" si="5218"/>
        <v>279.47000000000003</v>
      </c>
      <c r="AS9215" s="73">
        <f t="shared" si="5218"/>
        <v>279.47000000000003</v>
      </c>
      <c r="AT9215" s="73">
        <f t="shared" si="5218"/>
        <v>279.47000000000003</v>
      </c>
      <c r="AU9215" s="73">
        <f t="shared" si="5218"/>
        <v>279.47000000000003</v>
      </c>
      <c r="AV9215" s="73">
        <f t="shared" si="5218"/>
        <v>279.47000000000003</v>
      </c>
      <c r="AW9215" s="73">
        <f t="shared" si="5218"/>
        <v>279.47000000000003</v>
      </c>
      <c r="AX9215" s="73">
        <f t="shared" si="5218"/>
        <v>279.47000000000003</v>
      </c>
      <c r="AY9215" s="73">
        <f t="shared" si="5218"/>
        <v>279.47000000000003</v>
      </c>
      <c r="AZ9215" s="73">
        <f t="shared" si="5218"/>
        <v>279.47000000000003</v>
      </c>
      <c r="BA9215" s="73">
        <f t="shared" si="5218"/>
        <v>279.47000000000003</v>
      </c>
      <c r="BB9215" s="73">
        <f t="shared" si="5218"/>
        <v>279.47000000000003</v>
      </c>
      <c r="BC9215" s="73">
        <f t="shared" si="5218"/>
        <v>279.47000000000003</v>
      </c>
      <c r="BD9215" s="73">
        <f t="shared" si="5218"/>
        <v>279.47000000000003</v>
      </c>
      <c r="BE9215" s="73">
        <f t="shared" si="5218"/>
        <v>279.47000000000003</v>
      </c>
      <c r="BF9215" s="73">
        <f t="shared" si="5218"/>
        <v>279.47000000000003</v>
      </c>
      <c r="BG9215" s="73">
        <f t="shared" si="5218"/>
        <v>279.47000000000003</v>
      </c>
      <c r="BH9215" s="73">
        <f t="shared" si="5218"/>
        <v>279.47000000000003</v>
      </c>
      <c r="BI9215" s="73">
        <f t="shared" si="5218"/>
        <v>279.47000000000003</v>
      </c>
      <c r="BJ9215" s="73">
        <f t="shared" si="5218"/>
        <v>279.47000000000003</v>
      </c>
      <c r="BK9215" s="73">
        <f t="shared" si="5218"/>
        <v>279.47000000000003</v>
      </c>
      <c r="BL9215" s="73">
        <f t="shared" si="5218"/>
        <v>279.47000000000003</v>
      </c>
      <c r="BM9215" s="73">
        <f t="shared" si="5218"/>
        <v>279.47000000000003</v>
      </c>
      <c r="BN9215" s="73">
        <f t="shared" si="5218"/>
        <v>279.47000000000003</v>
      </c>
      <c r="BO9215" s="73">
        <f t="shared" si="5218"/>
        <v>279.47000000000003</v>
      </c>
      <c r="BP9215" s="73">
        <f t="shared" si="5218"/>
        <v>279.47000000000003</v>
      </c>
      <c r="BQ9215" s="73">
        <f t="shared" si="5218"/>
        <v>279.47000000000003</v>
      </c>
      <c r="BR9215" s="73">
        <f t="shared" ref="BR9215:EC9215" si="5219">(BQ9215+$F$9100*$F$9102*($F$55/$F$9101*BQ9214+$F$55/$F$9101*BQ9216))/(1+$F$9100*$F$9102*($F$55/$F$9101+$F$55/$F$9101))</f>
        <v>279.47000000000003</v>
      </c>
      <c r="BS9215" s="73">
        <f t="shared" si="5219"/>
        <v>279.47000000000003</v>
      </c>
      <c r="BT9215" s="73">
        <f t="shared" si="5219"/>
        <v>279.47000000000003</v>
      </c>
      <c r="BU9215" s="73">
        <f t="shared" si="5219"/>
        <v>279.47000000000003</v>
      </c>
      <c r="BV9215" s="73">
        <f t="shared" si="5219"/>
        <v>279.47000000000003</v>
      </c>
      <c r="BW9215" s="73">
        <f t="shared" si="5219"/>
        <v>279.47000000000003</v>
      </c>
      <c r="BX9215" s="73">
        <f t="shared" si="5219"/>
        <v>279.47000000000003</v>
      </c>
      <c r="BY9215" s="73">
        <f t="shared" si="5219"/>
        <v>279.47000000000003</v>
      </c>
      <c r="BZ9215" s="73">
        <f t="shared" si="5219"/>
        <v>279.47000000000003</v>
      </c>
      <c r="CA9215" s="73">
        <f t="shared" si="5219"/>
        <v>279.47000000000003</v>
      </c>
      <c r="CB9215" s="73">
        <f t="shared" si="5219"/>
        <v>279.47000000000003</v>
      </c>
      <c r="CC9215" s="73">
        <f t="shared" si="5219"/>
        <v>279.47000000000003</v>
      </c>
      <c r="CD9215" s="73">
        <f t="shared" si="5219"/>
        <v>279.47000000000003</v>
      </c>
      <c r="CE9215" s="73">
        <f t="shared" si="5219"/>
        <v>279.47000000000003</v>
      </c>
      <c r="CF9215" s="73">
        <f t="shared" si="5219"/>
        <v>279.47000000000003</v>
      </c>
      <c r="CG9215" s="73">
        <f t="shared" si="5219"/>
        <v>279.47000000000003</v>
      </c>
      <c r="CH9215" s="73">
        <f t="shared" si="5219"/>
        <v>279.47000000000003</v>
      </c>
      <c r="CI9215" s="73">
        <f t="shared" si="5219"/>
        <v>279.47000000000003</v>
      </c>
      <c r="CJ9215" s="73">
        <f t="shared" si="5219"/>
        <v>279.47000000000003</v>
      </c>
      <c r="CK9215" s="73">
        <f t="shared" si="5219"/>
        <v>279.47000000000003</v>
      </c>
      <c r="CL9215" s="73">
        <f t="shared" si="5219"/>
        <v>279.47000000000003</v>
      </c>
      <c r="CM9215" s="73">
        <f t="shared" si="5219"/>
        <v>279.47000000000003</v>
      </c>
      <c r="CN9215" s="73">
        <f t="shared" si="5219"/>
        <v>279.47000000000003</v>
      </c>
      <c r="CO9215" s="73">
        <f t="shared" si="5219"/>
        <v>279.47000000000003</v>
      </c>
      <c r="CP9215" s="73">
        <f t="shared" si="5219"/>
        <v>279.47000000000003</v>
      </c>
      <c r="CQ9215" s="73">
        <f t="shared" si="5219"/>
        <v>279.47000000000003</v>
      </c>
      <c r="CR9215" s="73">
        <f t="shared" si="5219"/>
        <v>279.47000000000003</v>
      </c>
      <c r="CS9215" s="73">
        <f t="shared" si="5219"/>
        <v>279.47000000000003</v>
      </c>
      <c r="CT9215" s="73">
        <f t="shared" si="5219"/>
        <v>279.47000000000003</v>
      </c>
      <c r="CU9215" s="73">
        <f t="shared" si="5219"/>
        <v>279.47000000000003</v>
      </c>
      <c r="CV9215" s="73">
        <f t="shared" si="5219"/>
        <v>279.47000000000003</v>
      </c>
      <c r="CW9215" s="73">
        <f t="shared" si="5219"/>
        <v>279.47000000000003</v>
      </c>
      <c r="CX9215" s="73">
        <f t="shared" si="5219"/>
        <v>279.47000000000003</v>
      </c>
      <c r="CY9215" s="73">
        <f t="shared" si="5219"/>
        <v>279.47000000000003</v>
      </c>
      <c r="CZ9215" s="73">
        <f t="shared" si="5219"/>
        <v>279.47000000000003</v>
      </c>
      <c r="DA9215" s="73">
        <f t="shared" si="5219"/>
        <v>279.47000000000003</v>
      </c>
      <c r="DB9215" s="73">
        <f t="shared" si="5219"/>
        <v>279.47000000000003</v>
      </c>
      <c r="DC9215" s="73">
        <f t="shared" si="5219"/>
        <v>279.47000000000003</v>
      </c>
      <c r="DD9215" s="73">
        <f t="shared" si="5219"/>
        <v>279.47000000000003</v>
      </c>
      <c r="DE9215" s="73">
        <f t="shared" si="5219"/>
        <v>279.47000000000003</v>
      </c>
      <c r="DF9215" s="73">
        <f t="shared" si="5219"/>
        <v>279.47000000000003</v>
      </c>
      <c r="DG9215" s="73">
        <f t="shared" si="5219"/>
        <v>279.47000000000003</v>
      </c>
      <c r="DH9215" s="73">
        <f t="shared" si="5219"/>
        <v>279.47000000000003</v>
      </c>
      <c r="DI9215" s="73">
        <f t="shared" si="5219"/>
        <v>279.47000000000003</v>
      </c>
      <c r="DJ9215" s="73">
        <f t="shared" si="5219"/>
        <v>279.47000000000003</v>
      </c>
      <c r="DK9215" s="73">
        <f t="shared" si="5219"/>
        <v>279.47000000000003</v>
      </c>
      <c r="DL9215" s="73">
        <f t="shared" si="5219"/>
        <v>279.47000000000003</v>
      </c>
      <c r="DM9215" s="73">
        <f t="shared" si="5219"/>
        <v>279.47000000000003</v>
      </c>
      <c r="DN9215" s="73">
        <f t="shared" si="5219"/>
        <v>279.47000000000003</v>
      </c>
      <c r="DO9215" s="73">
        <f t="shared" si="5219"/>
        <v>279.47000000000003</v>
      </c>
      <c r="DP9215" s="73">
        <f t="shared" si="5219"/>
        <v>279.47000000000003</v>
      </c>
      <c r="DQ9215" s="73">
        <f t="shared" si="5219"/>
        <v>279.47000000000003</v>
      </c>
      <c r="DR9215" s="73">
        <f t="shared" si="5219"/>
        <v>279.47000000000003</v>
      </c>
      <c r="DS9215" s="73">
        <f t="shared" si="5219"/>
        <v>279.47000000000003</v>
      </c>
      <c r="DT9215" s="73">
        <f t="shared" si="5219"/>
        <v>279.47000000000003</v>
      </c>
      <c r="DU9215" s="73">
        <f t="shared" si="5219"/>
        <v>279.47000000000003</v>
      </c>
      <c r="DV9215" s="73">
        <f t="shared" si="5219"/>
        <v>279.47000000000003</v>
      </c>
      <c r="DW9215" s="73">
        <f t="shared" si="5219"/>
        <v>279.47000000000003</v>
      </c>
      <c r="DX9215" s="73">
        <f t="shared" si="5219"/>
        <v>279.47000000000003</v>
      </c>
      <c r="DY9215" s="73">
        <f t="shared" si="5219"/>
        <v>279.47000000000003</v>
      </c>
      <c r="DZ9215" s="73">
        <f t="shared" si="5219"/>
        <v>279.47000000000003</v>
      </c>
      <c r="EA9215" s="73">
        <f t="shared" si="5219"/>
        <v>279.47000000000003</v>
      </c>
      <c r="EB9215" s="73">
        <f t="shared" si="5219"/>
        <v>279.47000000000003</v>
      </c>
      <c r="EC9215" s="73">
        <f t="shared" si="5219"/>
        <v>279.47000000000003</v>
      </c>
      <c r="ED9215" s="73">
        <f t="shared" ref="ED9215:GO9215" si="5220">(EC9215+$F$9100*$F$9102*($F$55/$F$9101*EC9214+$F$55/$F$9101*EC9216))/(1+$F$9100*$F$9102*($F$55/$F$9101+$F$55/$F$9101))</f>
        <v>279.47000000000003</v>
      </c>
      <c r="EE9215" s="73">
        <f t="shared" si="5220"/>
        <v>279.47000000000003</v>
      </c>
      <c r="EF9215" s="73">
        <f t="shared" si="5220"/>
        <v>279.47000000000003</v>
      </c>
      <c r="EG9215" s="73">
        <f t="shared" si="5220"/>
        <v>279.47000000000003</v>
      </c>
      <c r="EH9215" s="73">
        <f t="shared" si="5220"/>
        <v>279.47000000000003</v>
      </c>
      <c r="EI9215" s="73">
        <f t="shared" si="5220"/>
        <v>279.47000000000003</v>
      </c>
      <c r="EJ9215" s="73">
        <f t="shared" si="5220"/>
        <v>279.47000000000003</v>
      </c>
      <c r="EK9215" s="73">
        <f t="shared" si="5220"/>
        <v>279.47000000000003</v>
      </c>
      <c r="EL9215" s="73">
        <f t="shared" si="5220"/>
        <v>279.47000000000003</v>
      </c>
      <c r="EM9215" s="73">
        <f t="shared" si="5220"/>
        <v>279.47000000000003</v>
      </c>
      <c r="EN9215" s="73">
        <f t="shared" si="5220"/>
        <v>279.47000000000003</v>
      </c>
      <c r="EO9215" s="73">
        <f t="shared" si="5220"/>
        <v>279.47000000000003</v>
      </c>
      <c r="EP9215" s="73">
        <f t="shared" si="5220"/>
        <v>279.47000000000003</v>
      </c>
      <c r="EQ9215" s="73">
        <f t="shared" si="5220"/>
        <v>279.47000000000003</v>
      </c>
      <c r="ER9215" s="73">
        <f t="shared" si="5220"/>
        <v>279.47000000000003</v>
      </c>
      <c r="ES9215" s="73">
        <f t="shared" si="5220"/>
        <v>279.47000000000003</v>
      </c>
      <c r="ET9215" s="73">
        <f t="shared" si="5220"/>
        <v>279.47000000000003</v>
      </c>
      <c r="EU9215" s="73">
        <f t="shared" si="5220"/>
        <v>279.47000000000003</v>
      </c>
      <c r="EV9215" s="73">
        <f t="shared" si="5220"/>
        <v>279.47000000000003</v>
      </c>
      <c r="EW9215" s="73">
        <f t="shared" si="5220"/>
        <v>279.47000000000003</v>
      </c>
      <c r="EX9215" s="73">
        <f t="shared" si="5220"/>
        <v>279.47000000000003</v>
      </c>
      <c r="EY9215" s="73">
        <f t="shared" si="5220"/>
        <v>279.47000000000003</v>
      </c>
      <c r="EZ9215" s="73">
        <f t="shared" si="5220"/>
        <v>279.47000000000003</v>
      </c>
      <c r="FA9215" s="73">
        <f t="shared" si="5220"/>
        <v>279.47000000000003</v>
      </c>
      <c r="FB9215" s="73">
        <f t="shared" si="5220"/>
        <v>279.47000000000003</v>
      </c>
      <c r="FC9215" s="73">
        <f t="shared" si="5220"/>
        <v>279.47000000000003</v>
      </c>
      <c r="FD9215" s="73">
        <f t="shared" si="5220"/>
        <v>279.47000000000003</v>
      </c>
      <c r="FE9215" s="73">
        <f t="shared" si="5220"/>
        <v>279.47000000000003</v>
      </c>
      <c r="FF9215" s="73">
        <f t="shared" si="5220"/>
        <v>279.47000000000003</v>
      </c>
      <c r="FG9215" s="73">
        <f t="shared" si="5220"/>
        <v>279.47000000000003</v>
      </c>
      <c r="FH9215" s="73">
        <f t="shared" si="5220"/>
        <v>279.47000000000003</v>
      </c>
      <c r="FI9215" s="73">
        <f t="shared" si="5220"/>
        <v>279.47000000000003</v>
      </c>
      <c r="FJ9215" s="73">
        <f t="shared" si="5220"/>
        <v>279.47000000000003</v>
      </c>
      <c r="FK9215" s="73">
        <f t="shared" si="5220"/>
        <v>279.47000000000003</v>
      </c>
      <c r="FL9215" s="73">
        <f t="shared" si="5220"/>
        <v>279.47000000000003</v>
      </c>
      <c r="FM9215" s="73">
        <f t="shared" si="5220"/>
        <v>279.47000000000003</v>
      </c>
      <c r="FN9215" s="73">
        <f t="shared" si="5220"/>
        <v>279.47000000000003</v>
      </c>
      <c r="FO9215" s="73">
        <f t="shared" si="5220"/>
        <v>279.47000000000003</v>
      </c>
      <c r="FP9215" s="73">
        <f t="shared" si="5220"/>
        <v>279.47000000000003</v>
      </c>
      <c r="FQ9215" s="73">
        <f t="shared" si="5220"/>
        <v>279.47000000000003</v>
      </c>
      <c r="FR9215" s="73">
        <f t="shared" si="5220"/>
        <v>279.47000000000003</v>
      </c>
      <c r="FS9215" s="73">
        <f t="shared" si="5220"/>
        <v>279.47000000000003</v>
      </c>
      <c r="FT9215" s="73">
        <f t="shared" si="5220"/>
        <v>279.47000000000003</v>
      </c>
      <c r="FU9215" s="73">
        <f t="shared" si="5220"/>
        <v>279.47000000000003</v>
      </c>
      <c r="FV9215" s="73">
        <f t="shared" si="5220"/>
        <v>279.47000000000003</v>
      </c>
      <c r="FW9215" s="73">
        <f t="shared" si="5220"/>
        <v>279.47000000000003</v>
      </c>
      <c r="FX9215" s="73">
        <f t="shared" si="5220"/>
        <v>279.47000000000003</v>
      </c>
      <c r="FY9215" s="73">
        <f t="shared" si="5220"/>
        <v>279.47000000000003</v>
      </c>
      <c r="FZ9215" s="73">
        <f t="shared" si="5220"/>
        <v>279.47000000000003</v>
      </c>
      <c r="GA9215" s="73">
        <f t="shared" si="5220"/>
        <v>279.47000000000003</v>
      </c>
      <c r="GB9215" s="73">
        <f t="shared" si="5220"/>
        <v>279.47000000000003</v>
      </c>
      <c r="GC9215" s="73">
        <f t="shared" si="5220"/>
        <v>279.47000000000003</v>
      </c>
      <c r="GD9215" s="73">
        <f t="shared" si="5220"/>
        <v>279.47000000000003</v>
      </c>
      <c r="GE9215" s="73">
        <f t="shared" si="5220"/>
        <v>279.47000000000003</v>
      </c>
      <c r="GF9215" s="73">
        <f t="shared" si="5220"/>
        <v>279.47000000000003</v>
      </c>
      <c r="GG9215" s="73">
        <f t="shared" si="5220"/>
        <v>279.47000000000003</v>
      </c>
      <c r="GH9215" s="73">
        <f t="shared" si="5220"/>
        <v>279.47000000000003</v>
      </c>
      <c r="GI9215" s="73">
        <f t="shared" si="5220"/>
        <v>279.47000000000003</v>
      </c>
      <c r="GJ9215" s="73">
        <f t="shared" si="5220"/>
        <v>279.47000000000003</v>
      </c>
      <c r="GK9215" s="73">
        <f t="shared" si="5220"/>
        <v>279.47000000000003</v>
      </c>
      <c r="GL9215" s="73">
        <f t="shared" si="5220"/>
        <v>279.47000000000003</v>
      </c>
      <c r="GM9215" s="73">
        <f t="shared" si="5220"/>
        <v>279.47000000000003</v>
      </c>
      <c r="GN9215" s="73">
        <f t="shared" si="5220"/>
        <v>279.47000000000003</v>
      </c>
      <c r="GO9215" s="73">
        <f t="shared" si="5220"/>
        <v>279.47000000000003</v>
      </c>
      <c r="GP9215" s="73">
        <f t="shared" ref="GP9215:JA9215" si="5221">(GO9215+$F$9100*$F$9102*($F$55/$F$9101*GO9214+$F$55/$F$9101*GO9216))/(1+$F$9100*$F$9102*($F$55/$F$9101+$F$55/$F$9101))</f>
        <v>279.47000000000003</v>
      </c>
      <c r="GQ9215" s="73">
        <f t="shared" si="5221"/>
        <v>279.47000000000003</v>
      </c>
      <c r="GR9215" s="73">
        <f t="shared" si="5221"/>
        <v>279.47000000000003</v>
      </c>
      <c r="GS9215" s="73">
        <f t="shared" si="5221"/>
        <v>279.47000000000003</v>
      </c>
      <c r="GT9215" s="73">
        <f t="shared" si="5221"/>
        <v>279.47000000000003</v>
      </c>
      <c r="GU9215" s="73">
        <f t="shared" si="5221"/>
        <v>279.47000000000003</v>
      </c>
      <c r="GV9215" s="73">
        <f t="shared" si="5221"/>
        <v>279.47000000000003</v>
      </c>
      <c r="GW9215" s="73">
        <f t="shared" si="5221"/>
        <v>279.47000000000003</v>
      </c>
      <c r="GX9215" s="73">
        <f t="shared" si="5221"/>
        <v>279.47000000000003</v>
      </c>
      <c r="GY9215" s="73">
        <f t="shared" si="5221"/>
        <v>279.47000000000003</v>
      </c>
      <c r="GZ9215" s="73">
        <f t="shared" si="5221"/>
        <v>279.47000000000003</v>
      </c>
      <c r="HA9215" s="73">
        <f t="shared" si="5221"/>
        <v>279.47000000000003</v>
      </c>
      <c r="HB9215" s="73">
        <f t="shared" si="5221"/>
        <v>279.47000000000003</v>
      </c>
      <c r="HC9215" s="73">
        <f t="shared" si="5221"/>
        <v>279.47000000000003</v>
      </c>
      <c r="HD9215" s="73">
        <f t="shared" si="5221"/>
        <v>279.47000000000003</v>
      </c>
      <c r="HE9215" s="73">
        <f t="shared" si="5221"/>
        <v>279.47000000000003</v>
      </c>
      <c r="HF9215" s="73">
        <f t="shared" si="5221"/>
        <v>279.47000000000003</v>
      </c>
      <c r="HG9215" s="73">
        <f t="shared" si="5221"/>
        <v>279.47000000000003</v>
      </c>
      <c r="HH9215" s="73">
        <f t="shared" si="5221"/>
        <v>279.47000000000003</v>
      </c>
      <c r="HI9215" s="73">
        <f t="shared" si="5221"/>
        <v>279.47000000000003</v>
      </c>
      <c r="HJ9215" s="73">
        <f t="shared" si="5221"/>
        <v>279.47000000000003</v>
      </c>
      <c r="HK9215" s="73">
        <f t="shared" si="5221"/>
        <v>279.47000000000003</v>
      </c>
      <c r="HL9215" s="73">
        <f t="shared" si="5221"/>
        <v>279.47000000000003</v>
      </c>
      <c r="HM9215" s="73">
        <f t="shared" si="5221"/>
        <v>279.47000000000003</v>
      </c>
      <c r="HN9215" s="73">
        <f t="shared" si="5221"/>
        <v>279.47000000000003</v>
      </c>
      <c r="HO9215" s="73">
        <f t="shared" si="5221"/>
        <v>279.47000000000003</v>
      </c>
      <c r="HP9215" s="73">
        <f t="shared" si="5221"/>
        <v>279.47000000000003</v>
      </c>
      <c r="HQ9215" s="73">
        <f t="shared" si="5221"/>
        <v>279.47000000000003</v>
      </c>
      <c r="HR9215" s="73">
        <f t="shared" si="5221"/>
        <v>279.47000000000003</v>
      </c>
      <c r="HS9215" s="73">
        <f t="shared" si="5221"/>
        <v>279.47000000000003</v>
      </c>
      <c r="HT9215" s="73">
        <f t="shared" si="5221"/>
        <v>279.47000000000003</v>
      </c>
      <c r="HU9215" s="73">
        <f t="shared" si="5221"/>
        <v>279.47000000000003</v>
      </c>
      <c r="HV9215" s="73">
        <f t="shared" si="5221"/>
        <v>279.47000000000003</v>
      </c>
      <c r="HW9215" s="73">
        <f t="shared" si="5221"/>
        <v>279.47000000000003</v>
      </c>
      <c r="HX9215" s="73">
        <f t="shared" si="5221"/>
        <v>279.47000000000003</v>
      </c>
      <c r="HY9215" s="73">
        <f t="shared" si="5221"/>
        <v>279.47000000000003</v>
      </c>
      <c r="HZ9215" s="73">
        <f t="shared" si="5221"/>
        <v>279.47000000000003</v>
      </c>
      <c r="IA9215" s="73">
        <f t="shared" si="5221"/>
        <v>279.47000000000003</v>
      </c>
      <c r="IB9215" s="73">
        <f t="shared" si="5221"/>
        <v>279.47000000000003</v>
      </c>
      <c r="IC9215" s="73">
        <f t="shared" si="5221"/>
        <v>279.47000000000003</v>
      </c>
      <c r="ID9215" s="73">
        <f t="shared" si="5221"/>
        <v>279.47000000000003</v>
      </c>
      <c r="IE9215" s="73">
        <f t="shared" si="5221"/>
        <v>279.47000000000003</v>
      </c>
      <c r="IF9215" s="73">
        <f t="shared" si="5221"/>
        <v>279.47000000000003</v>
      </c>
      <c r="IG9215" s="73">
        <f t="shared" si="5221"/>
        <v>279.47000000000003</v>
      </c>
      <c r="IH9215" s="73">
        <f t="shared" si="5221"/>
        <v>279.47000000000003</v>
      </c>
      <c r="II9215" s="73">
        <f t="shared" si="5221"/>
        <v>279.47000000000003</v>
      </c>
      <c r="IJ9215" s="73">
        <f t="shared" si="5221"/>
        <v>279.47000000000003</v>
      </c>
      <c r="IK9215" s="73">
        <f t="shared" si="5221"/>
        <v>279.47000000000003</v>
      </c>
      <c r="IL9215" s="73">
        <f t="shared" si="5221"/>
        <v>279.47000000000003</v>
      </c>
      <c r="IM9215" s="73">
        <f t="shared" si="5221"/>
        <v>279.47000000000003</v>
      </c>
      <c r="IN9215" s="73">
        <f t="shared" si="5221"/>
        <v>279.47000000000003</v>
      </c>
      <c r="IO9215" s="73">
        <f t="shared" si="5221"/>
        <v>279.47000000000003</v>
      </c>
      <c r="IP9215" s="73">
        <f t="shared" si="5221"/>
        <v>279.47000000000003</v>
      </c>
      <c r="IQ9215" s="73">
        <f t="shared" si="5221"/>
        <v>279.47000000000003</v>
      </c>
      <c r="IR9215" s="73">
        <f t="shared" si="5221"/>
        <v>279.47000000000003</v>
      </c>
      <c r="IS9215" s="73">
        <f t="shared" si="5221"/>
        <v>279.47000000000003</v>
      </c>
      <c r="IT9215" s="73">
        <f t="shared" si="5221"/>
        <v>279.47000000000003</v>
      </c>
      <c r="IU9215" s="73">
        <f t="shared" si="5221"/>
        <v>279.47000000000003</v>
      </c>
      <c r="IV9215" s="73">
        <f t="shared" si="5221"/>
        <v>279.47000000000003</v>
      </c>
      <c r="IW9215" s="73">
        <f t="shared" si="5221"/>
        <v>279.47000000000003</v>
      </c>
      <c r="IX9215" s="73">
        <f t="shared" si="5221"/>
        <v>279.47000000000003</v>
      </c>
      <c r="IY9215" s="73">
        <f t="shared" si="5221"/>
        <v>279.47000000000003</v>
      </c>
      <c r="IZ9215" s="73">
        <f t="shared" si="5221"/>
        <v>279.47000000000003</v>
      </c>
      <c r="JA9215" s="73">
        <f t="shared" si="5221"/>
        <v>279.47000000000003</v>
      </c>
      <c r="JB9215" s="73">
        <f t="shared" ref="JB9215:KG9215" si="5222">(JA9215+$F$9100*$F$9102*($F$55/$F$9101*JA9214+$F$55/$F$9101*JA9216))/(1+$F$9100*$F$9102*($F$55/$F$9101+$F$55/$F$9101))</f>
        <v>279.47000000000003</v>
      </c>
      <c r="JC9215" s="73">
        <f t="shared" si="5222"/>
        <v>279.47000000000003</v>
      </c>
      <c r="JD9215" s="73">
        <f t="shared" si="5222"/>
        <v>279.47000000000003</v>
      </c>
      <c r="JE9215" s="73">
        <f t="shared" si="5222"/>
        <v>279.47000000000003</v>
      </c>
      <c r="JF9215" s="73">
        <f t="shared" si="5222"/>
        <v>279.47000000000003</v>
      </c>
      <c r="JG9215" s="73">
        <f t="shared" si="5222"/>
        <v>279.47000000000003</v>
      </c>
      <c r="JH9215" s="73">
        <f t="shared" si="5222"/>
        <v>279.47000000000003</v>
      </c>
      <c r="JI9215" s="73">
        <f t="shared" si="5222"/>
        <v>279.47000000000003</v>
      </c>
      <c r="JJ9215" s="73">
        <f t="shared" si="5222"/>
        <v>279.47000000000003</v>
      </c>
      <c r="JK9215" s="73">
        <f t="shared" si="5222"/>
        <v>279.47000000000003</v>
      </c>
      <c r="JL9215" s="73">
        <f t="shared" si="5222"/>
        <v>279.47000000000003</v>
      </c>
      <c r="JM9215" s="73">
        <f t="shared" si="5222"/>
        <v>279.47000000000003</v>
      </c>
      <c r="JN9215" s="73">
        <f t="shared" si="5222"/>
        <v>279.47000000000003</v>
      </c>
      <c r="JO9215" s="73">
        <f t="shared" si="5222"/>
        <v>279.47000000000003</v>
      </c>
      <c r="JP9215" s="73">
        <f t="shared" si="5222"/>
        <v>279.47000000000003</v>
      </c>
      <c r="JQ9215" s="73">
        <f t="shared" si="5222"/>
        <v>279.47000000000003</v>
      </c>
      <c r="JR9215" s="73">
        <f t="shared" si="5222"/>
        <v>279.47000000000003</v>
      </c>
      <c r="JS9215" s="73">
        <f t="shared" si="5222"/>
        <v>279.47000000000003</v>
      </c>
      <c r="JT9215" s="73">
        <f t="shared" si="5222"/>
        <v>279.47000000000003</v>
      </c>
      <c r="JU9215" s="73">
        <f t="shared" si="5222"/>
        <v>279.47000000000003</v>
      </c>
      <c r="JV9215" s="73">
        <f t="shared" si="5222"/>
        <v>279.47000000000003</v>
      </c>
      <c r="JW9215" s="73">
        <f t="shared" si="5222"/>
        <v>279.47000000000003</v>
      </c>
      <c r="JX9215" s="73">
        <f t="shared" si="5222"/>
        <v>279.47000000000003</v>
      </c>
      <c r="JY9215" s="73">
        <f t="shared" si="5222"/>
        <v>279.47000000000003</v>
      </c>
      <c r="JZ9215" s="73">
        <f t="shared" si="5222"/>
        <v>279.47000000000003</v>
      </c>
      <c r="KA9215" s="73">
        <f t="shared" si="5222"/>
        <v>279.47000000000003</v>
      </c>
      <c r="KB9215" s="73">
        <f t="shared" si="5222"/>
        <v>279.47000000000003</v>
      </c>
      <c r="KC9215" s="73">
        <f t="shared" si="5222"/>
        <v>279.47000000000003</v>
      </c>
      <c r="KD9215" s="73">
        <f t="shared" si="5222"/>
        <v>279.47000000000003</v>
      </c>
      <c r="KE9215" s="73">
        <f t="shared" si="5222"/>
        <v>279.47000000000003</v>
      </c>
      <c r="KF9215" s="73">
        <f t="shared" si="5222"/>
        <v>279.47000000000003</v>
      </c>
      <c r="KG9215" s="73">
        <f t="shared" si="5222"/>
        <v>279.47000000000003</v>
      </c>
      <c r="KH9215">
        <v>279.47000000000003</v>
      </c>
      <c r="KL9215" s="84"/>
      <c r="KP9215" s="84"/>
      <c r="KS9215" s="74"/>
      <c r="KT9215" s="74"/>
      <c r="KU9215" s="16"/>
      <c r="KV9215" s="72"/>
      <c r="KW9215" s="72"/>
      <c r="KX9215" s="16"/>
      <c r="KZ9215" s="16"/>
      <c r="LA9215" s="16"/>
      <c r="LB9215" s="74"/>
      <c r="LC9215" s="74"/>
    </row>
    <row r="9216" spans="2:315" x14ac:dyDescent="0.35">
      <c r="B9216">
        <v>110</v>
      </c>
      <c r="C9216">
        <f t="shared" si="5147"/>
        <v>1.095</v>
      </c>
      <c r="E9216" s="92">
        <v>279.47000000000003</v>
      </c>
      <c r="F9216" s="73">
        <f t="shared" ref="F9216:BQ9216" si="5223">(E9216+$F$9100*$F$9102*($F$55/$F$9101*E9215+$F$55/$F$9101*E9217))/(1+$F$9100*$F$9102*($F$55/$F$9101+$F$55/$F$9101))</f>
        <v>279.47000000000003</v>
      </c>
      <c r="G9216" s="73">
        <f t="shared" si="5223"/>
        <v>279.47000000000003</v>
      </c>
      <c r="H9216" s="73">
        <f t="shared" si="5223"/>
        <v>279.47000000000003</v>
      </c>
      <c r="I9216" s="73">
        <f t="shared" si="5223"/>
        <v>279.47000000000003</v>
      </c>
      <c r="J9216" s="73">
        <f t="shared" si="5223"/>
        <v>279.47000000000003</v>
      </c>
      <c r="K9216" s="73">
        <f t="shared" si="5223"/>
        <v>279.47000000000003</v>
      </c>
      <c r="L9216" s="73">
        <f t="shared" si="5223"/>
        <v>279.47000000000003</v>
      </c>
      <c r="M9216" s="73">
        <f t="shared" si="5223"/>
        <v>279.47000000000003</v>
      </c>
      <c r="N9216" s="73">
        <f t="shared" si="5223"/>
        <v>279.47000000000003</v>
      </c>
      <c r="O9216" s="73">
        <f t="shared" si="5223"/>
        <v>279.47000000000003</v>
      </c>
      <c r="P9216" s="73">
        <f t="shared" si="5223"/>
        <v>279.47000000000003</v>
      </c>
      <c r="Q9216" s="73">
        <f t="shared" si="5223"/>
        <v>279.47000000000003</v>
      </c>
      <c r="R9216" s="73">
        <f t="shared" si="5223"/>
        <v>279.47000000000003</v>
      </c>
      <c r="S9216" s="73">
        <f t="shared" si="5223"/>
        <v>279.47000000000003</v>
      </c>
      <c r="T9216" s="73">
        <f t="shared" si="5223"/>
        <v>279.47000000000003</v>
      </c>
      <c r="U9216" s="73">
        <f t="shared" si="5223"/>
        <v>279.47000000000003</v>
      </c>
      <c r="V9216" s="73">
        <f t="shared" si="5223"/>
        <v>279.47000000000003</v>
      </c>
      <c r="W9216" s="73">
        <f t="shared" si="5223"/>
        <v>279.47000000000003</v>
      </c>
      <c r="X9216" s="73">
        <f t="shared" si="5223"/>
        <v>279.47000000000003</v>
      </c>
      <c r="Y9216" s="73">
        <f t="shared" si="5223"/>
        <v>279.47000000000003</v>
      </c>
      <c r="Z9216" s="73">
        <f t="shared" si="5223"/>
        <v>279.47000000000003</v>
      </c>
      <c r="AA9216" s="73">
        <f t="shared" si="5223"/>
        <v>279.47000000000003</v>
      </c>
      <c r="AB9216" s="73">
        <f t="shared" si="5223"/>
        <v>279.47000000000003</v>
      </c>
      <c r="AC9216" s="73">
        <f t="shared" si="5223"/>
        <v>279.47000000000003</v>
      </c>
      <c r="AD9216" s="73">
        <f t="shared" si="5223"/>
        <v>279.47000000000003</v>
      </c>
      <c r="AE9216" s="73">
        <f t="shared" si="5223"/>
        <v>279.47000000000003</v>
      </c>
      <c r="AF9216" s="73">
        <f t="shared" si="5223"/>
        <v>279.47000000000003</v>
      </c>
      <c r="AG9216" s="73">
        <f t="shared" si="5223"/>
        <v>279.47000000000003</v>
      </c>
      <c r="AH9216" s="73">
        <f t="shared" si="5223"/>
        <v>279.47000000000003</v>
      </c>
      <c r="AI9216" s="73">
        <f t="shared" si="5223"/>
        <v>279.47000000000003</v>
      </c>
      <c r="AJ9216" s="73">
        <f t="shared" si="5223"/>
        <v>279.47000000000003</v>
      </c>
      <c r="AK9216" s="73">
        <f t="shared" si="5223"/>
        <v>279.47000000000003</v>
      </c>
      <c r="AL9216" s="73">
        <f t="shared" si="5223"/>
        <v>279.47000000000003</v>
      </c>
      <c r="AM9216" s="73">
        <f t="shared" si="5223"/>
        <v>279.47000000000003</v>
      </c>
      <c r="AN9216" s="73">
        <f t="shared" si="5223"/>
        <v>279.47000000000003</v>
      </c>
      <c r="AO9216" s="73">
        <f t="shared" si="5223"/>
        <v>279.47000000000003</v>
      </c>
      <c r="AP9216" s="73">
        <f t="shared" si="5223"/>
        <v>279.47000000000003</v>
      </c>
      <c r="AQ9216" s="73">
        <f t="shared" si="5223"/>
        <v>279.47000000000003</v>
      </c>
      <c r="AR9216" s="73">
        <f t="shared" si="5223"/>
        <v>279.47000000000003</v>
      </c>
      <c r="AS9216" s="73">
        <f t="shared" si="5223"/>
        <v>279.47000000000003</v>
      </c>
      <c r="AT9216" s="73">
        <f t="shared" si="5223"/>
        <v>279.47000000000003</v>
      </c>
      <c r="AU9216" s="73">
        <f t="shared" si="5223"/>
        <v>279.47000000000003</v>
      </c>
      <c r="AV9216" s="73">
        <f t="shared" si="5223"/>
        <v>279.47000000000003</v>
      </c>
      <c r="AW9216" s="73">
        <f t="shared" si="5223"/>
        <v>279.47000000000003</v>
      </c>
      <c r="AX9216" s="73">
        <f t="shared" si="5223"/>
        <v>279.47000000000003</v>
      </c>
      <c r="AY9216" s="73">
        <f t="shared" si="5223"/>
        <v>279.47000000000003</v>
      </c>
      <c r="AZ9216" s="73">
        <f t="shared" si="5223"/>
        <v>279.47000000000003</v>
      </c>
      <c r="BA9216" s="73">
        <f t="shared" si="5223"/>
        <v>279.47000000000003</v>
      </c>
      <c r="BB9216" s="73">
        <f t="shared" si="5223"/>
        <v>279.47000000000003</v>
      </c>
      <c r="BC9216" s="73">
        <f t="shared" si="5223"/>
        <v>279.47000000000003</v>
      </c>
      <c r="BD9216" s="73">
        <f t="shared" si="5223"/>
        <v>279.47000000000003</v>
      </c>
      <c r="BE9216" s="73">
        <f t="shared" si="5223"/>
        <v>279.47000000000003</v>
      </c>
      <c r="BF9216" s="73">
        <f t="shared" si="5223"/>
        <v>279.47000000000003</v>
      </c>
      <c r="BG9216" s="73">
        <f t="shared" si="5223"/>
        <v>279.47000000000003</v>
      </c>
      <c r="BH9216" s="73">
        <f t="shared" si="5223"/>
        <v>279.47000000000003</v>
      </c>
      <c r="BI9216" s="73">
        <f t="shared" si="5223"/>
        <v>279.47000000000003</v>
      </c>
      <c r="BJ9216" s="73">
        <f t="shared" si="5223"/>
        <v>279.47000000000003</v>
      </c>
      <c r="BK9216" s="73">
        <f t="shared" si="5223"/>
        <v>279.47000000000003</v>
      </c>
      <c r="BL9216" s="73">
        <f t="shared" si="5223"/>
        <v>279.47000000000003</v>
      </c>
      <c r="BM9216" s="73">
        <f t="shared" si="5223"/>
        <v>279.47000000000003</v>
      </c>
      <c r="BN9216" s="73">
        <f t="shared" si="5223"/>
        <v>279.47000000000003</v>
      </c>
      <c r="BO9216" s="73">
        <f t="shared" si="5223"/>
        <v>279.47000000000003</v>
      </c>
      <c r="BP9216" s="73">
        <f t="shared" si="5223"/>
        <v>279.47000000000003</v>
      </c>
      <c r="BQ9216" s="73">
        <f t="shared" si="5223"/>
        <v>279.47000000000003</v>
      </c>
      <c r="BR9216" s="73">
        <f t="shared" ref="BR9216:EC9216" si="5224">(BQ9216+$F$9100*$F$9102*($F$55/$F$9101*BQ9215+$F$55/$F$9101*BQ9217))/(1+$F$9100*$F$9102*($F$55/$F$9101+$F$55/$F$9101))</f>
        <v>279.47000000000003</v>
      </c>
      <c r="BS9216" s="73">
        <f t="shared" si="5224"/>
        <v>279.47000000000003</v>
      </c>
      <c r="BT9216" s="73">
        <f t="shared" si="5224"/>
        <v>279.47000000000003</v>
      </c>
      <c r="BU9216" s="73">
        <f t="shared" si="5224"/>
        <v>279.47000000000003</v>
      </c>
      <c r="BV9216" s="73">
        <f t="shared" si="5224"/>
        <v>279.47000000000003</v>
      </c>
      <c r="BW9216" s="73">
        <f t="shared" si="5224"/>
        <v>279.47000000000003</v>
      </c>
      <c r="BX9216" s="73">
        <f t="shared" si="5224"/>
        <v>279.47000000000003</v>
      </c>
      <c r="BY9216" s="73">
        <f t="shared" si="5224"/>
        <v>279.47000000000003</v>
      </c>
      <c r="BZ9216" s="73">
        <f t="shared" si="5224"/>
        <v>279.47000000000003</v>
      </c>
      <c r="CA9216" s="73">
        <f t="shared" si="5224"/>
        <v>279.47000000000003</v>
      </c>
      <c r="CB9216" s="73">
        <f t="shared" si="5224"/>
        <v>279.47000000000003</v>
      </c>
      <c r="CC9216" s="73">
        <f t="shared" si="5224"/>
        <v>279.47000000000003</v>
      </c>
      <c r="CD9216" s="73">
        <f t="shared" si="5224"/>
        <v>279.47000000000003</v>
      </c>
      <c r="CE9216" s="73">
        <f t="shared" si="5224"/>
        <v>279.47000000000003</v>
      </c>
      <c r="CF9216" s="73">
        <f t="shared" si="5224"/>
        <v>279.47000000000003</v>
      </c>
      <c r="CG9216" s="73">
        <f t="shared" si="5224"/>
        <v>279.47000000000003</v>
      </c>
      <c r="CH9216" s="73">
        <f t="shared" si="5224"/>
        <v>279.47000000000003</v>
      </c>
      <c r="CI9216" s="73">
        <f t="shared" si="5224"/>
        <v>279.47000000000003</v>
      </c>
      <c r="CJ9216" s="73">
        <f t="shared" si="5224"/>
        <v>279.47000000000003</v>
      </c>
      <c r="CK9216" s="73">
        <f t="shared" si="5224"/>
        <v>279.47000000000003</v>
      </c>
      <c r="CL9216" s="73">
        <f t="shared" si="5224"/>
        <v>279.47000000000003</v>
      </c>
      <c r="CM9216" s="73">
        <f t="shared" si="5224"/>
        <v>279.47000000000003</v>
      </c>
      <c r="CN9216" s="73">
        <f t="shared" si="5224"/>
        <v>279.47000000000003</v>
      </c>
      <c r="CO9216" s="73">
        <f t="shared" si="5224"/>
        <v>279.47000000000003</v>
      </c>
      <c r="CP9216" s="73">
        <f t="shared" si="5224"/>
        <v>279.47000000000003</v>
      </c>
      <c r="CQ9216" s="73">
        <f t="shared" si="5224"/>
        <v>279.47000000000003</v>
      </c>
      <c r="CR9216" s="73">
        <f t="shared" si="5224"/>
        <v>279.47000000000003</v>
      </c>
      <c r="CS9216" s="73">
        <f t="shared" si="5224"/>
        <v>279.47000000000003</v>
      </c>
      <c r="CT9216" s="73">
        <f t="shared" si="5224"/>
        <v>279.47000000000003</v>
      </c>
      <c r="CU9216" s="73">
        <f t="shared" si="5224"/>
        <v>279.47000000000003</v>
      </c>
      <c r="CV9216" s="73">
        <f t="shared" si="5224"/>
        <v>279.47000000000003</v>
      </c>
      <c r="CW9216" s="73">
        <f t="shared" si="5224"/>
        <v>279.47000000000003</v>
      </c>
      <c r="CX9216" s="73">
        <f t="shared" si="5224"/>
        <v>279.47000000000003</v>
      </c>
      <c r="CY9216" s="73">
        <f t="shared" si="5224"/>
        <v>279.47000000000003</v>
      </c>
      <c r="CZ9216" s="73">
        <f t="shared" si="5224"/>
        <v>279.47000000000003</v>
      </c>
      <c r="DA9216" s="73">
        <f t="shared" si="5224"/>
        <v>279.47000000000003</v>
      </c>
      <c r="DB9216" s="73">
        <f t="shared" si="5224"/>
        <v>279.47000000000003</v>
      </c>
      <c r="DC9216" s="73">
        <f t="shared" si="5224"/>
        <v>279.47000000000003</v>
      </c>
      <c r="DD9216" s="73">
        <f t="shared" si="5224"/>
        <v>279.47000000000003</v>
      </c>
      <c r="DE9216" s="73">
        <f t="shared" si="5224"/>
        <v>279.47000000000003</v>
      </c>
      <c r="DF9216" s="73">
        <f t="shared" si="5224"/>
        <v>279.47000000000003</v>
      </c>
      <c r="DG9216" s="73">
        <f t="shared" si="5224"/>
        <v>279.47000000000003</v>
      </c>
      <c r="DH9216" s="73">
        <f t="shared" si="5224"/>
        <v>279.47000000000003</v>
      </c>
      <c r="DI9216" s="73">
        <f t="shared" si="5224"/>
        <v>279.47000000000003</v>
      </c>
      <c r="DJ9216" s="73">
        <f t="shared" si="5224"/>
        <v>279.47000000000003</v>
      </c>
      <c r="DK9216" s="73">
        <f t="shared" si="5224"/>
        <v>279.47000000000003</v>
      </c>
      <c r="DL9216" s="73">
        <f t="shared" si="5224"/>
        <v>279.47000000000003</v>
      </c>
      <c r="DM9216" s="73">
        <f t="shared" si="5224"/>
        <v>279.47000000000003</v>
      </c>
      <c r="DN9216" s="73">
        <f t="shared" si="5224"/>
        <v>279.47000000000003</v>
      </c>
      <c r="DO9216" s="73">
        <f t="shared" si="5224"/>
        <v>279.47000000000003</v>
      </c>
      <c r="DP9216" s="73">
        <f t="shared" si="5224"/>
        <v>279.47000000000003</v>
      </c>
      <c r="DQ9216" s="73">
        <f t="shared" si="5224"/>
        <v>279.47000000000003</v>
      </c>
      <c r="DR9216" s="73">
        <f t="shared" si="5224"/>
        <v>279.47000000000003</v>
      </c>
      <c r="DS9216" s="73">
        <f t="shared" si="5224"/>
        <v>279.47000000000003</v>
      </c>
      <c r="DT9216" s="73">
        <f t="shared" si="5224"/>
        <v>279.47000000000003</v>
      </c>
      <c r="DU9216" s="73">
        <f t="shared" si="5224"/>
        <v>279.47000000000003</v>
      </c>
      <c r="DV9216" s="73">
        <f t="shared" si="5224"/>
        <v>279.47000000000003</v>
      </c>
      <c r="DW9216" s="73">
        <f t="shared" si="5224"/>
        <v>279.47000000000003</v>
      </c>
      <c r="DX9216" s="73">
        <f t="shared" si="5224"/>
        <v>279.47000000000003</v>
      </c>
      <c r="DY9216" s="73">
        <f t="shared" si="5224"/>
        <v>279.47000000000003</v>
      </c>
      <c r="DZ9216" s="73">
        <f t="shared" si="5224"/>
        <v>279.47000000000003</v>
      </c>
      <c r="EA9216" s="73">
        <f t="shared" si="5224"/>
        <v>279.47000000000003</v>
      </c>
      <c r="EB9216" s="73">
        <f t="shared" si="5224"/>
        <v>279.47000000000003</v>
      </c>
      <c r="EC9216" s="73">
        <f t="shared" si="5224"/>
        <v>279.47000000000003</v>
      </c>
      <c r="ED9216" s="73">
        <f t="shared" ref="ED9216:GO9216" si="5225">(EC9216+$F$9100*$F$9102*($F$55/$F$9101*EC9215+$F$55/$F$9101*EC9217))/(1+$F$9100*$F$9102*($F$55/$F$9101+$F$55/$F$9101))</f>
        <v>279.47000000000003</v>
      </c>
      <c r="EE9216" s="73">
        <f t="shared" si="5225"/>
        <v>279.47000000000003</v>
      </c>
      <c r="EF9216" s="73">
        <f t="shared" si="5225"/>
        <v>279.47000000000003</v>
      </c>
      <c r="EG9216" s="73">
        <f t="shared" si="5225"/>
        <v>279.47000000000003</v>
      </c>
      <c r="EH9216" s="73">
        <f t="shared" si="5225"/>
        <v>279.47000000000003</v>
      </c>
      <c r="EI9216" s="73">
        <f t="shared" si="5225"/>
        <v>279.47000000000003</v>
      </c>
      <c r="EJ9216" s="73">
        <f t="shared" si="5225"/>
        <v>279.47000000000003</v>
      </c>
      <c r="EK9216" s="73">
        <f t="shared" si="5225"/>
        <v>279.47000000000003</v>
      </c>
      <c r="EL9216" s="73">
        <f t="shared" si="5225"/>
        <v>279.47000000000003</v>
      </c>
      <c r="EM9216" s="73">
        <f t="shared" si="5225"/>
        <v>279.47000000000003</v>
      </c>
      <c r="EN9216" s="73">
        <f t="shared" si="5225"/>
        <v>279.47000000000003</v>
      </c>
      <c r="EO9216" s="73">
        <f t="shared" si="5225"/>
        <v>279.47000000000003</v>
      </c>
      <c r="EP9216" s="73">
        <f t="shared" si="5225"/>
        <v>279.47000000000003</v>
      </c>
      <c r="EQ9216" s="73">
        <f t="shared" si="5225"/>
        <v>279.47000000000003</v>
      </c>
      <c r="ER9216" s="73">
        <f t="shared" si="5225"/>
        <v>279.47000000000003</v>
      </c>
      <c r="ES9216" s="73">
        <f t="shared" si="5225"/>
        <v>279.47000000000003</v>
      </c>
      <c r="ET9216" s="73">
        <f t="shared" si="5225"/>
        <v>279.47000000000003</v>
      </c>
      <c r="EU9216" s="73">
        <f t="shared" si="5225"/>
        <v>279.47000000000003</v>
      </c>
      <c r="EV9216" s="73">
        <f t="shared" si="5225"/>
        <v>279.47000000000003</v>
      </c>
      <c r="EW9216" s="73">
        <f t="shared" si="5225"/>
        <v>279.47000000000003</v>
      </c>
      <c r="EX9216" s="73">
        <f t="shared" si="5225"/>
        <v>279.47000000000003</v>
      </c>
      <c r="EY9216" s="73">
        <f t="shared" si="5225"/>
        <v>279.47000000000003</v>
      </c>
      <c r="EZ9216" s="73">
        <f t="shared" si="5225"/>
        <v>279.47000000000003</v>
      </c>
      <c r="FA9216" s="73">
        <f t="shared" si="5225"/>
        <v>279.47000000000003</v>
      </c>
      <c r="FB9216" s="73">
        <f t="shared" si="5225"/>
        <v>279.47000000000003</v>
      </c>
      <c r="FC9216" s="73">
        <f t="shared" si="5225"/>
        <v>279.47000000000003</v>
      </c>
      <c r="FD9216" s="73">
        <f t="shared" si="5225"/>
        <v>279.47000000000003</v>
      </c>
      <c r="FE9216" s="73">
        <f t="shared" si="5225"/>
        <v>279.47000000000003</v>
      </c>
      <c r="FF9216" s="73">
        <f t="shared" si="5225"/>
        <v>279.47000000000003</v>
      </c>
      <c r="FG9216" s="73">
        <f t="shared" si="5225"/>
        <v>279.47000000000003</v>
      </c>
      <c r="FH9216" s="73">
        <f t="shared" si="5225"/>
        <v>279.47000000000003</v>
      </c>
      <c r="FI9216" s="73">
        <f t="shared" si="5225"/>
        <v>279.47000000000003</v>
      </c>
      <c r="FJ9216" s="73">
        <f t="shared" si="5225"/>
        <v>279.47000000000003</v>
      </c>
      <c r="FK9216" s="73">
        <f t="shared" si="5225"/>
        <v>279.47000000000003</v>
      </c>
      <c r="FL9216" s="73">
        <f t="shared" si="5225"/>
        <v>279.47000000000003</v>
      </c>
      <c r="FM9216" s="73">
        <f t="shared" si="5225"/>
        <v>279.47000000000003</v>
      </c>
      <c r="FN9216" s="73">
        <f t="shared" si="5225"/>
        <v>279.47000000000003</v>
      </c>
      <c r="FO9216" s="73">
        <f t="shared" si="5225"/>
        <v>279.47000000000003</v>
      </c>
      <c r="FP9216" s="73">
        <f t="shared" si="5225"/>
        <v>279.47000000000003</v>
      </c>
      <c r="FQ9216" s="73">
        <f t="shared" si="5225"/>
        <v>279.47000000000003</v>
      </c>
      <c r="FR9216" s="73">
        <f t="shared" si="5225"/>
        <v>279.47000000000003</v>
      </c>
      <c r="FS9216" s="73">
        <f t="shared" si="5225"/>
        <v>279.47000000000003</v>
      </c>
      <c r="FT9216" s="73">
        <f t="shared" si="5225"/>
        <v>279.47000000000003</v>
      </c>
      <c r="FU9216" s="73">
        <f t="shared" si="5225"/>
        <v>279.47000000000003</v>
      </c>
      <c r="FV9216" s="73">
        <f t="shared" si="5225"/>
        <v>279.47000000000003</v>
      </c>
      <c r="FW9216" s="73">
        <f t="shared" si="5225"/>
        <v>279.47000000000003</v>
      </c>
      <c r="FX9216" s="73">
        <f t="shared" si="5225"/>
        <v>279.47000000000003</v>
      </c>
      <c r="FY9216" s="73">
        <f t="shared" si="5225"/>
        <v>279.47000000000003</v>
      </c>
      <c r="FZ9216" s="73">
        <f t="shared" si="5225"/>
        <v>279.47000000000003</v>
      </c>
      <c r="GA9216" s="73">
        <f t="shared" si="5225"/>
        <v>279.47000000000003</v>
      </c>
      <c r="GB9216" s="73">
        <f t="shared" si="5225"/>
        <v>279.47000000000003</v>
      </c>
      <c r="GC9216" s="73">
        <f t="shared" si="5225"/>
        <v>279.47000000000003</v>
      </c>
      <c r="GD9216" s="73">
        <f t="shared" si="5225"/>
        <v>279.47000000000003</v>
      </c>
      <c r="GE9216" s="73">
        <f t="shared" si="5225"/>
        <v>279.47000000000003</v>
      </c>
      <c r="GF9216" s="73">
        <f t="shared" si="5225"/>
        <v>279.47000000000003</v>
      </c>
      <c r="GG9216" s="73">
        <f t="shared" si="5225"/>
        <v>279.47000000000003</v>
      </c>
      <c r="GH9216" s="73">
        <f t="shared" si="5225"/>
        <v>279.47000000000003</v>
      </c>
      <c r="GI9216" s="73">
        <f t="shared" si="5225"/>
        <v>279.47000000000003</v>
      </c>
      <c r="GJ9216" s="73">
        <f t="shared" si="5225"/>
        <v>279.47000000000003</v>
      </c>
      <c r="GK9216" s="73">
        <f t="shared" si="5225"/>
        <v>279.47000000000003</v>
      </c>
      <c r="GL9216" s="73">
        <f t="shared" si="5225"/>
        <v>279.47000000000003</v>
      </c>
      <c r="GM9216" s="73">
        <f t="shared" si="5225"/>
        <v>279.47000000000003</v>
      </c>
      <c r="GN9216" s="73">
        <f t="shared" si="5225"/>
        <v>279.47000000000003</v>
      </c>
      <c r="GO9216" s="73">
        <f t="shared" si="5225"/>
        <v>279.47000000000003</v>
      </c>
      <c r="GP9216" s="73">
        <f t="shared" ref="GP9216:JA9216" si="5226">(GO9216+$F$9100*$F$9102*($F$55/$F$9101*GO9215+$F$55/$F$9101*GO9217))/(1+$F$9100*$F$9102*($F$55/$F$9101+$F$55/$F$9101))</f>
        <v>279.47000000000003</v>
      </c>
      <c r="GQ9216" s="73">
        <f t="shared" si="5226"/>
        <v>279.47000000000003</v>
      </c>
      <c r="GR9216" s="73">
        <f t="shared" si="5226"/>
        <v>279.47000000000003</v>
      </c>
      <c r="GS9216" s="73">
        <f t="shared" si="5226"/>
        <v>279.47000000000003</v>
      </c>
      <c r="GT9216" s="73">
        <f t="shared" si="5226"/>
        <v>279.47000000000003</v>
      </c>
      <c r="GU9216" s="73">
        <f t="shared" si="5226"/>
        <v>279.47000000000003</v>
      </c>
      <c r="GV9216" s="73">
        <f t="shared" si="5226"/>
        <v>279.47000000000003</v>
      </c>
      <c r="GW9216" s="73">
        <f t="shared" si="5226"/>
        <v>279.47000000000003</v>
      </c>
      <c r="GX9216" s="73">
        <f t="shared" si="5226"/>
        <v>279.47000000000003</v>
      </c>
      <c r="GY9216" s="73">
        <f t="shared" si="5226"/>
        <v>279.47000000000003</v>
      </c>
      <c r="GZ9216" s="73">
        <f t="shared" si="5226"/>
        <v>279.47000000000003</v>
      </c>
      <c r="HA9216" s="73">
        <f t="shared" si="5226"/>
        <v>279.47000000000003</v>
      </c>
      <c r="HB9216" s="73">
        <f t="shared" si="5226"/>
        <v>279.47000000000003</v>
      </c>
      <c r="HC9216" s="73">
        <f t="shared" si="5226"/>
        <v>279.47000000000003</v>
      </c>
      <c r="HD9216" s="73">
        <f t="shared" si="5226"/>
        <v>279.47000000000003</v>
      </c>
      <c r="HE9216" s="73">
        <f t="shared" si="5226"/>
        <v>279.47000000000003</v>
      </c>
      <c r="HF9216" s="73">
        <f t="shared" si="5226"/>
        <v>279.47000000000003</v>
      </c>
      <c r="HG9216" s="73">
        <f t="shared" si="5226"/>
        <v>279.47000000000003</v>
      </c>
      <c r="HH9216" s="73">
        <f t="shared" si="5226"/>
        <v>279.47000000000003</v>
      </c>
      <c r="HI9216" s="73">
        <f t="shared" si="5226"/>
        <v>279.47000000000003</v>
      </c>
      <c r="HJ9216" s="73">
        <f t="shared" si="5226"/>
        <v>279.47000000000003</v>
      </c>
      <c r="HK9216" s="73">
        <f t="shared" si="5226"/>
        <v>279.47000000000003</v>
      </c>
      <c r="HL9216" s="73">
        <f t="shared" si="5226"/>
        <v>279.47000000000003</v>
      </c>
      <c r="HM9216" s="73">
        <f t="shared" si="5226"/>
        <v>279.47000000000003</v>
      </c>
      <c r="HN9216" s="73">
        <f t="shared" si="5226"/>
        <v>279.47000000000003</v>
      </c>
      <c r="HO9216" s="73">
        <f t="shared" si="5226"/>
        <v>279.47000000000003</v>
      </c>
      <c r="HP9216" s="73">
        <f t="shared" si="5226"/>
        <v>279.47000000000003</v>
      </c>
      <c r="HQ9216" s="73">
        <f t="shared" si="5226"/>
        <v>279.47000000000003</v>
      </c>
      <c r="HR9216" s="73">
        <f t="shared" si="5226"/>
        <v>279.47000000000003</v>
      </c>
      <c r="HS9216" s="73">
        <f t="shared" si="5226"/>
        <v>279.47000000000003</v>
      </c>
      <c r="HT9216" s="73">
        <f t="shared" si="5226"/>
        <v>279.47000000000003</v>
      </c>
      <c r="HU9216" s="73">
        <f t="shared" si="5226"/>
        <v>279.47000000000003</v>
      </c>
      <c r="HV9216" s="73">
        <f t="shared" si="5226"/>
        <v>279.47000000000003</v>
      </c>
      <c r="HW9216" s="73">
        <f t="shared" si="5226"/>
        <v>279.47000000000003</v>
      </c>
      <c r="HX9216" s="73">
        <f t="shared" si="5226"/>
        <v>279.47000000000003</v>
      </c>
      <c r="HY9216" s="73">
        <f t="shared" si="5226"/>
        <v>279.47000000000003</v>
      </c>
      <c r="HZ9216" s="73">
        <f t="shared" si="5226"/>
        <v>279.47000000000003</v>
      </c>
      <c r="IA9216" s="73">
        <f t="shared" si="5226"/>
        <v>279.47000000000003</v>
      </c>
      <c r="IB9216" s="73">
        <f t="shared" si="5226"/>
        <v>279.47000000000003</v>
      </c>
      <c r="IC9216" s="73">
        <f t="shared" si="5226"/>
        <v>279.47000000000003</v>
      </c>
      <c r="ID9216" s="73">
        <f t="shared" si="5226"/>
        <v>279.47000000000003</v>
      </c>
      <c r="IE9216" s="73">
        <f t="shared" si="5226"/>
        <v>279.47000000000003</v>
      </c>
      <c r="IF9216" s="73">
        <f t="shared" si="5226"/>
        <v>279.47000000000003</v>
      </c>
      <c r="IG9216" s="73">
        <f t="shared" si="5226"/>
        <v>279.47000000000003</v>
      </c>
      <c r="IH9216" s="73">
        <f t="shared" si="5226"/>
        <v>279.47000000000003</v>
      </c>
      <c r="II9216" s="73">
        <f t="shared" si="5226"/>
        <v>279.47000000000003</v>
      </c>
      <c r="IJ9216" s="73">
        <f t="shared" si="5226"/>
        <v>279.47000000000003</v>
      </c>
      <c r="IK9216" s="73">
        <f t="shared" si="5226"/>
        <v>279.47000000000003</v>
      </c>
      <c r="IL9216" s="73">
        <f t="shared" si="5226"/>
        <v>279.47000000000003</v>
      </c>
      <c r="IM9216" s="73">
        <f t="shared" si="5226"/>
        <v>279.47000000000003</v>
      </c>
      <c r="IN9216" s="73">
        <f t="shared" si="5226"/>
        <v>279.47000000000003</v>
      </c>
      <c r="IO9216" s="73">
        <f t="shared" si="5226"/>
        <v>279.47000000000003</v>
      </c>
      <c r="IP9216" s="73">
        <f t="shared" si="5226"/>
        <v>279.47000000000003</v>
      </c>
      <c r="IQ9216" s="73">
        <f t="shared" si="5226"/>
        <v>279.47000000000003</v>
      </c>
      <c r="IR9216" s="73">
        <f t="shared" si="5226"/>
        <v>279.47000000000003</v>
      </c>
      <c r="IS9216" s="73">
        <f t="shared" si="5226"/>
        <v>279.47000000000003</v>
      </c>
      <c r="IT9216" s="73">
        <f t="shared" si="5226"/>
        <v>279.47000000000003</v>
      </c>
      <c r="IU9216" s="73">
        <f t="shared" si="5226"/>
        <v>279.47000000000003</v>
      </c>
      <c r="IV9216" s="73">
        <f t="shared" si="5226"/>
        <v>279.47000000000003</v>
      </c>
      <c r="IW9216" s="73">
        <f t="shared" si="5226"/>
        <v>279.47000000000003</v>
      </c>
      <c r="IX9216" s="73">
        <f t="shared" si="5226"/>
        <v>279.47000000000003</v>
      </c>
      <c r="IY9216" s="73">
        <f t="shared" si="5226"/>
        <v>279.47000000000003</v>
      </c>
      <c r="IZ9216" s="73">
        <f t="shared" si="5226"/>
        <v>279.47000000000003</v>
      </c>
      <c r="JA9216" s="73">
        <f t="shared" si="5226"/>
        <v>279.47000000000003</v>
      </c>
      <c r="JB9216" s="73">
        <f t="shared" ref="JB9216:KG9216" si="5227">(JA9216+$F$9100*$F$9102*($F$55/$F$9101*JA9215+$F$55/$F$9101*JA9217))/(1+$F$9100*$F$9102*($F$55/$F$9101+$F$55/$F$9101))</f>
        <v>279.47000000000003</v>
      </c>
      <c r="JC9216" s="73">
        <f t="shared" si="5227"/>
        <v>279.47000000000003</v>
      </c>
      <c r="JD9216" s="73">
        <f t="shared" si="5227"/>
        <v>279.47000000000003</v>
      </c>
      <c r="JE9216" s="73">
        <f t="shared" si="5227"/>
        <v>279.47000000000003</v>
      </c>
      <c r="JF9216" s="73">
        <f t="shared" si="5227"/>
        <v>279.47000000000003</v>
      </c>
      <c r="JG9216" s="73">
        <f t="shared" si="5227"/>
        <v>279.47000000000003</v>
      </c>
      <c r="JH9216" s="73">
        <f t="shared" si="5227"/>
        <v>279.47000000000003</v>
      </c>
      <c r="JI9216" s="73">
        <f t="shared" si="5227"/>
        <v>279.47000000000003</v>
      </c>
      <c r="JJ9216" s="73">
        <f t="shared" si="5227"/>
        <v>279.47000000000003</v>
      </c>
      <c r="JK9216" s="73">
        <f t="shared" si="5227"/>
        <v>279.47000000000003</v>
      </c>
      <c r="JL9216" s="73">
        <f t="shared" si="5227"/>
        <v>279.47000000000003</v>
      </c>
      <c r="JM9216" s="73">
        <f t="shared" si="5227"/>
        <v>279.47000000000003</v>
      </c>
      <c r="JN9216" s="73">
        <f t="shared" si="5227"/>
        <v>279.47000000000003</v>
      </c>
      <c r="JO9216" s="73">
        <f t="shared" si="5227"/>
        <v>279.47000000000003</v>
      </c>
      <c r="JP9216" s="73">
        <f t="shared" si="5227"/>
        <v>279.47000000000003</v>
      </c>
      <c r="JQ9216" s="73">
        <f t="shared" si="5227"/>
        <v>279.47000000000003</v>
      </c>
      <c r="JR9216" s="73">
        <f t="shared" si="5227"/>
        <v>279.47000000000003</v>
      </c>
      <c r="JS9216" s="73">
        <f t="shared" si="5227"/>
        <v>279.47000000000003</v>
      </c>
      <c r="JT9216" s="73">
        <f t="shared" si="5227"/>
        <v>279.47000000000003</v>
      </c>
      <c r="JU9216" s="73">
        <f t="shared" si="5227"/>
        <v>279.47000000000003</v>
      </c>
      <c r="JV9216" s="73">
        <f t="shared" si="5227"/>
        <v>279.47000000000003</v>
      </c>
      <c r="JW9216" s="73">
        <f t="shared" si="5227"/>
        <v>279.47000000000003</v>
      </c>
      <c r="JX9216" s="73">
        <f t="shared" si="5227"/>
        <v>279.47000000000003</v>
      </c>
      <c r="JY9216" s="73">
        <f t="shared" si="5227"/>
        <v>279.47000000000003</v>
      </c>
      <c r="JZ9216" s="73">
        <f t="shared" si="5227"/>
        <v>279.47000000000003</v>
      </c>
      <c r="KA9216" s="73">
        <f t="shared" si="5227"/>
        <v>279.47000000000003</v>
      </c>
      <c r="KB9216" s="73">
        <f t="shared" si="5227"/>
        <v>279.47000000000003</v>
      </c>
      <c r="KC9216" s="73">
        <f t="shared" si="5227"/>
        <v>279.47000000000003</v>
      </c>
      <c r="KD9216" s="73">
        <f t="shared" si="5227"/>
        <v>279.47000000000003</v>
      </c>
      <c r="KE9216" s="73">
        <f t="shared" si="5227"/>
        <v>279.47000000000003</v>
      </c>
      <c r="KF9216" s="73">
        <f t="shared" si="5227"/>
        <v>279.47000000000003</v>
      </c>
      <c r="KG9216" s="73">
        <f t="shared" si="5227"/>
        <v>279.47000000000003</v>
      </c>
      <c r="KH9216">
        <v>279.47000000000003</v>
      </c>
      <c r="KL9216" s="84"/>
      <c r="KP9216" s="84"/>
      <c r="KS9216" s="74"/>
      <c r="KT9216" s="74"/>
      <c r="KU9216" s="16"/>
      <c r="KV9216" s="72"/>
      <c r="KW9216" s="72"/>
      <c r="KX9216" s="16"/>
      <c r="KZ9216" s="16"/>
      <c r="LA9216" s="16"/>
      <c r="LB9216" s="74"/>
      <c r="LC9216" s="74"/>
    </row>
    <row r="9217" spans="2:315" x14ac:dyDescent="0.35">
      <c r="B9217">
        <v>111</v>
      </c>
      <c r="C9217">
        <f t="shared" si="5147"/>
        <v>1.105</v>
      </c>
      <c r="E9217" s="92">
        <v>279.47000000000003</v>
      </c>
      <c r="F9217" s="73">
        <f t="shared" ref="F9217:BQ9217" si="5228">(E9217+$F$9100*$F$9102*($F$55/$F$9101*E9216+$F$55/$F$9101*E9218))/(1+$F$9100*$F$9102*($F$55/$F$9101+$F$55/$F$9101))</f>
        <v>279.47000000000003</v>
      </c>
      <c r="G9217" s="73">
        <f t="shared" si="5228"/>
        <v>279.47000000000003</v>
      </c>
      <c r="H9217" s="73">
        <f t="shared" si="5228"/>
        <v>279.47000000000003</v>
      </c>
      <c r="I9217" s="73">
        <f t="shared" si="5228"/>
        <v>279.47000000000003</v>
      </c>
      <c r="J9217" s="73">
        <f t="shared" si="5228"/>
        <v>279.47000000000003</v>
      </c>
      <c r="K9217" s="73">
        <f t="shared" si="5228"/>
        <v>279.47000000000003</v>
      </c>
      <c r="L9217" s="73">
        <f t="shared" si="5228"/>
        <v>279.47000000000003</v>
      </c>
      <c r="M9217" s="73">
        <f t="shared" si="5228"/>
        <v>279.47000000000003</v>
      </c>
      <c r="N9217" s="73">
        <f t="shared" si="5228"/>
        <v>279.47000000000003</v>
      </c>
      <c r="O9217" s="73">
        <f t="shared" si="5228"/>
        <v>279.47000000000003</v>
      </c>
      <c r="P9217" s="73">
        <f t="shared" si="5228"/>
        <v>279.47000000000003</v>
      </c>
      <c r="Q9217" s="73">
        <f t="shared" si="5228"/>
        <v>279.47000000000003</v>
      </c>
      <c r="R9217" s="73">
        <f t="shared" si="5228"/>
        <v>279.47000000000003</v>
      </c>
      <c r="S9217" s="73">
        <f t="shared" si="5228"/>
        <v>279.47000000000003</v>
      </c>
      <c r="T9217" s="73">
        <f t="shared" si="5228"/>
        <v>279.47000000000003</v>
      </c>
      <c r="U9217" s="73">
        <f t="shared" si="5228"/>
        <v>279.47000000000003</v>
      </c>
      <c r="V9217" s="73">
        <f t="shared" si="5228"/>
        <v>279.47000000000003</v>
      </c>
      <c r="W9217" s="73">
        <f t="shared" si="5228"/>
        <v>279.47000000000003</v>
      </c>
      <c r="X9217" s="73">
        <f t="shared" si="5228"/>
        <v>279.47000000000003</v>
      </c>
      <c r="Y9217" s="73">
        <f t="shared" si="5228"/>
        <v>279.47000000000003</v>
      </c>
      <c r="Z9217" s="73">
        <f t="shared" si="5228"/>
        <v>279.47000000000003</v>
      </c>
      <c r="AA9217" s="73">
        <f t="shared" si="5228"/>
        <v>279.47000000000003</v>
      </c>
      <c r="AB9217" s="73">
        <f t="shared" si="5228"/>
        <v>279.47000000000003</v>
      </c>
      <c r="AC9217" s="73">
        <f t="shared" si="5228"/>
        <v>279.47000000000003</v>
      </c>
      <c r="AD9217" s="73">
        <f t="shared" si="5228"/>
        <v>279.47000000000003</v>
      </c>
      <c r="AE9217" s="73">
        <f t="shared" si="5228"/>
        <v>279.47000000000003</v>
      </c>
      <c r="AF9217" s="73">
        <f t="shared" si="5228"/>
        <v>279.47000000000003</v>
      </c>
      <c r="AG9217" s="73">
        <f t="shared" si="5228"/>
        <v>279.47000000000003</v>
      </c>
      <c r="AH9217" s="73">
        <f t="shared" si="5228"/>
        <v>279.47000000000003</v>
      </c>
      <c r="AI9217" s="73">
        <f t="shared" si="5228"/>
        <v>279.47000000000003</v>
      </c>
      <c r="AJ9217" s="73">
        <f t="shared" si="5228"/>
        <v>279.47000000000003</v>
      </c>
      <c r="AK9217" s="73">
        <f t="shared" si="5228"/>
        <v>279.47000000000003</v>
      </c>
      <c r="AL9217" s="73">
        <f t="shared" si="5228"/>
        <v>279.47000000000003</v>
      </c>
      <c r="AM9217" s="73">
        <f t="shared" si="5228"/>
        <v>279.47000000000003</v>
      </c>
      <c r="AN9217" s="73">
        <f t="shared" si="5228"/>
        <v>279.47000000000003</v>
      </c>
      <c r="AO9217" s="73">
        <f t="shared" si="5228"/>
        <v>279.47000000000003</v>
      </c>
      <c r="AP9217" s="73">
        <f t="shared" si="5228"/>
        <v>279.47000000000003</v>
      </c>
      <c r="AQ9217" s="73">
        <f t="shared" si="5228"/>
        <v>279.47000000000003</v>
      </c>
      <c r="AR9217" s="73">
        <f t="shared" si="5228"/>
        <v>279.47000000000003</v>
      </c>
      <c r="AS9217" s="73">
        <f t="shared" si="5228"/>
        <v>279.47000000000003</v>
      </c>
      <c r="AT9217" s="73">
        <f t="shared" si="5228"/>
        <v>279.47000000000003</v>
      </c>
      <c r="AU9217" s="73">
        <f t="shared" si="5228"/>
        <v>279.47000000000003</v>
      </c>
      <c r="AV9217" s="73">
        <f t="shared" si="5228"/>
        <v>279.47000000000003</v>
      </c>
      <c r="AW9217" s="73">
        <f t="shared" si="5228"/>
        <v>279.47000000000003</v>
      </c>
      <c r="AX9217" s="73">
        <f t="shared" si="5228"/>
        <v>279.47000000000003</v>
      </c>
      <c r="AY9217" s="73">
        <f t="shared" si="5228"/>
        <v>279.47000000000003</v>
      </c>
      <c r="AZ9217" s="73">
        <f t="shared" si="5228"/>
        <v>279.47000000000003</v>
      </c>
      <c r="BA9217" s="73">
        <f t="shared" si="5228"/>
        <v>279.47000000000003</v>
      </c>
      <c r="BB9217" s="73">
        <f t="shared" si="5228"/>
        <v>279.47000000000003</v>
      </c>
      <c r="BC9217" s="73">
        <f t="shared" si="5228"/>
        <v>279.47000000000003</v>
      </c>
      <c r="BD9217" s="73">
        <f t="shared" si="5228"/>
        <v>279.47000000000003</v>
      </c>
      <c r="BE9217" s="73">
        <f t="shared" si="5228"/>
        <v>279.47000000000003</v>
      </c>
      <c r="BF9217" s="73">
        <f t="shared" si="5228"/>
        <v>279.47000000000003</v>
      </c>
      <c r="BG9217" s="73">
        <f t="shared" si="5228"/>
        <v>279.47000000000003</v>
      </c>
      <c r="BH9217" s="73">
        <f t="shared" si="5228"/>
        <v>279.47000000000003</v>
      </c>
      <c r="BI9217" s="73">
        <f t="shared" si="5228"/>
        <v>279.47000000000003</v>
      </c>
      <c r="BJ9217" s="73">
        <f t="shared" si="5228"/>
        <v>279.47000000000003</v>
      </c>
      <c r="BK9217" s="73">
        <f t="shared" si="5228"/>
        <v>279.47000000000003</v>
      </c>
      <c r="BL9217" s="73">
        <f t="shared" si="5228"/>
        <v>279.47000000000003</v>
      </c>
      <c r="BM9217" s="73">
        <f t="shared" si="5228"/>
        <v>279.47000000000003</v>
      </c>
      <c r="BN9217" s="73">
        <f t="shared" si="5228"/>
        <v>279.47000000000003</v>
      </c>
      <c r="BO9217" s="73">
        <f t="shared" si="5228"/>
        <v>279.47000000000003</v>
      </c>
      <c r="BP9217" s="73">
        <f t="shared" si="5228"/>
        <v>279.47000000000003</v>
      </c>
      <c r="BQ9217" s="73">
        <f t="shared" si="5228"/>
        <v>279.47000000000003</v>
      </c>
      <c r="BR9217" s="73">
        <f t="shared" ref="BR9217:EC9217" si="5229">(BQ9217+$F$9100*$F$9102*($F$55/$F$9101*BQ9216+$F$55/$F$9101*BQ9218))/(1+$F$9100*$F$9102*($F$55/$F$9101+$F$55/$F$9101))</f>
        <v>279.47000000000003</v>
      </c>
      <c r="BS9217" s="73">
        <f t="shared" si="5229"/>
        <v>279.47000000000003</v>
      </c>
      <c r="BT9217" s="73">
        <f t="shared" si="5229"/>
        <v>279.47000000000003</v>
      </c>
      <c r="BU9217" s="73">
        <f t="shared" si="5229"/>
        <v>279.47000000000003</v>
      </c>
      <c r="BV9217" s="73">
        <f t="shared" si="5229"/>
        <v>279.47000000000003</v>
      </c>
      <c r="BW9217" s="73">
        <f t="shared" si="5229"/>
        <v>279.47000000000003</v>
      </c>
      <c r="BX9217" s="73">
        <f t="shared" si="5229"/>
        <v>279.47000000000003</v>
      </c>
      <c r="BY9217" s="73">
        <f t="shared" si="5229"/>
        <v>279.47000000000003</v>
      </c>
      <c r="BZ9217" s="73">
        <f t="shared" si="5229"/>
        <v>279.47000000000003</v>
      </c>
      <c r="CA9217" s="73">
        <f t="shared" si="5229"/>
        <v>279.47000000000003</v>
      </c>
      <c r="CB9217" s="73">
        <f t="shared" si="5229"/>
        <v>279.47000000000003</v>
      </c>
      <c r="CC9217" s="73">
        <f t="shared" si="5229"/>
        <v>279.47000000000003</v>
      </c>
      <c r="CD9217" s="73">
        <f t="shared" si="5229"/>
        <v>279.47000000000003</v>
      </c>
      <c r="CE9217" s="73">
        <f t="shared" si="5229"/>
        <v>279.47000000000003</v>
      </c>
      <c r="CF9217" s="73">
        <f t="shared" si="5229"/>
        <v>279.47000000000003</v>
      </c>
      <c r="CG9217" s="73">
        <f t="shared" si="5229"/>
        <v>279.47000000000003</v>
      </c>
      <c r="CH9217" s="73">
        <f t="shared" si="5229"/>
        <v>279.47000000000003</v>
      </c>
      <c r="CI9217" s="73">
        <f t="shared" si="5229"/>
        <v>279.47000000000003</v>
      </c>
      <c r="CJ9217" s="73">
        <f t="shared" si="5229"/>
        <v>279.47000000000003</v>
      </c>
      <c r="CK9217" s="73">
        <f t="shared" si="5229"/>
        <v>279.47000000000003</v>
      </c>
      <c r="CL9217" s="73">
        <f t="shared" si="5229"/>
        <v>279.47000000000003</v>
      </c>
      <c r="CM9217" s="73">
        <f t="shared" si="5229"/>
        <v>279.47000000000003</v>
      </c>
      <c r="CN9217" s="73">
        <f t="shared" si="5229"/>
        <v>279.47000000000003</v>
      </c>
      <c r="CO9217" s="73">
        <f t="shared" si="5229"/>
        <v>279.47000000000003</v>
      </c>
      <c r="CP9217" s="73">
        <f t="shared" si="5229"/>
        <v>279.47000000000003</v>
      </c>
      <c r="CQ9217" s="73">
        <f t="shared" si="5229"/>
        <v>279.47000000000003</v>
      </c>
      <c r="CR9217" s="73">
        <f t="shared" si="5229"/>
        <v>279.47000000000003</v>
      </c>
      <c r="CS9217" s="73">
        <f t="shared" si="5229"/>
        <v>279.47000000000003</v>
      </c>
      <c r="CT9217" s="73">
        <f t="shared" si="5229"/>
        <v>279.47000000000003</v>
      </c>
      <c r="CU9217" s="73">
        <f t="shared" si="5229"/>
        <v>279.47000000000003</v>
      </c>
      <c r="CV9217" s="73">
        <f t="shared" si="5229"/>
        <v>279.47000000000003</v>
      </c>
      <c r="CW9217" s="73">
        <f t="shared" si="5229"/>
        <v>279.47000000000003</v>
      </c>
      <c r="CX9217" s="73">
        <f t="shared" si="5229"/>
        <v>279.47000000000003</v>
      </c>
      <c r="CY9217" s="73">
        <f t="shared" si="5229"/>
        <v>279.47000000000003</v>
      </c>
      <c r="CZ9217" s="73">
        <f t="shared" si="5229"/>
        <v>279.47000000000003</v>
      </c>
      <c r="DA9217" s="73">
        <f t="shared" si="5229"/>
        <v>279.47000000000003</v>
      </c>
      <c r="DB9217" s="73">
        <f t="shared" si="5229"/>
        <v>279.47000000000003</v>
      </c>
      <c r="DC9217" s="73">
        <f t="shared" si="5229"/>
        <v>279.47000000000003</v>
      </c>
      <c r="DD9217" s="73">
        <f t="shared" si="5229"/>
        <v>279.47000000000003</v>
      </c>
      <c r="DE9217" s="73">
        <f t="shared" si="5229"/>
        <v>279.47000000000003</v>
      </c>
      <c r="DF9217" s="73">
        <f t="shared" si="5229"/>
        <v>279.47000000000003</v>
      </c>
      <c r="DG9217" s="73">
        <f t="shared" si="5229"/>
        <v>279.47000000000003</v>
      </c>
      <c r="DH9217" s="73">
        <f t="shared" si="5229"/>
        <v>279.47000000000003</v>
      </c>
      <c r="DI9217" s="73">
        <f t="shared" si="5229"/>
        <v>279.47000000000003</v>
      </c>
      <c r="DJ9217" s="73">
        <f t="shared" si="5229"/>
        <v>279.47000000000003</v>
      </c>
      <c r="DK9217" s="73">
        <f t="shared" si="5229"/>
        <v>279.47000000000003</v>
      </c>
      <c r="DL9217" s="73">
        <f t="shared" si="5229"/>
        <v>279.47000000000003</v>
      </c>
      <c r="DM9217" s="73">
        <f t="shared" si="5229"/>
        <v>279.47000000000003</v>
      </c>
      <c r="DN9217" s="73">
        <f t="shared" si="5229"/>
        <v>279.47000000000003</v>
      </c>
      <c r="DO9217" s="73">
        <f t="shared" si="5229"/>
        <v>279.47000000000003</v>
      </c>
      <c r="DP9217" s="73">
        <f t="shared" si="5229"/>
        <v>279.47000000000003</v>
      </c>
      <c r="DQ9217" s="73">
        <f t="shared" si="5229"/>
        <v>279.47000000000003</v>
      </c>
      <c r="DR9217" s="73">
        <f t="shared" si="5229"/>
        <v>279.47000000000003</v>
      </c>
      <c r="DS9217" s="73">
        <f t="shared" si="5229"/>
        <v>279.47000000000003</v>
      </c>
      <c r="DT9217" s="73">
        <f t="shared" si="5229"/>
        <v>279.47000000000003</v>
      </c>
      <c r="DU9217" s="73">
        <f t="shared" si="5229"/>
        <v>279.47000000000003</v>
      </c>
      <c r="DV9217" s="73">
        <f t="shared" si="5229"/>
        <v>279.47000000000003</v>
      </c>
      <c r="DW9217" s="73">
        <f t="shared" si="5229"/>
        <v>279.47000000000003</v>
      </c>
      <c r="DX9217" s="73">
        <f t="shared" si="5229"/>
        <v>279.47000000000003</v>
      </c>
      <c r="DY9217" s="73">
        <f t="shared" si="5229"/>
        <v>279.47000000000003</v>
      </c>
      <c r="DZ9217" s="73">
        <f t="shared" si="5229"/>
        <v>279.47000000000003</v>
      </c>
      <c r="EA9217" s="73">
        <f t="shared" si="5229"/>
        <v>279.47000000000003</v>
      </c>
      <c r="EB9217" s="73">
        <f t="shared" si="5229"/>
        <v>279.47000000000003</v>
      </c>
      <c r="EC9217" s="73">
        <f t="shared" si="5229"/>
        <v>279.47000000000003</v>
      </c>
      <c r="ED9217" s="73">
        <f t="shared" ref="ED9217:GO9217" si="5230">(EC9217+$F$9100*$F$9102*($F$55/$F$9101*EC9216+$F$55/$F$9101*EC9218))/(1+$F$9100*$F$9102*($F$55/$F$9101+$F$55/$F$9101))</f>
        <v>279.47000000000003</v>
      </c>
      <c r="EE9217" s="73">
        <f t="shared" si="5230"/>
        <v>279.47000000000003</v>
      </c>
      <c r="EF9217" s="73">
        <f t="shared" si="5230"/>
        <v>279.47000000000003</v>
      </c>
      <c r="EG9217" s="73">
        <f t="shared" si="5230"/>
        <v>279.47000000000003</v>
      </c>
      <c r="EH9217" s="73">
        <f t="shared" si="5230"/>
        <v>279.47000000000003</v>
      </c>
      <c r="EI9217" s="73">
        <f t="shared" si="5230"/>
        <v>279.47000000000003</v>
      </c>
      <c r="EJ9217" s="73">
        <f t="shared" si="5230"/>
        <v>279.47000000000003</v>
      </c>
      <c r="EK9217" s="73">
        <f t="shared" si="5230"/>
        <v>279.47000000000003</v>
      </c>
      <c r="EL9217" s="73">
        <f t="shared" si="5230"/>
        <v>279.47000000000003</v>
      </c>
      <c r="EM9217" s="73">
        <f t="shared" si="5230"/>
        <v>279.47000000000003</v>
      </c>
      <c r="EN9217" s="73">
        <f t="shared" si="5230"/>
        <v>279.47000000000003</v>
      </c>
      <c r="EO9217" s="73">
        <f t="shared" si="5230"/>
        <v>279.47000000000003</v>
      </c>
      <c r="EP9217" s="73">
        <f t="shared" si="5230"/>
        <v>279.47000000000003</v>
      </c>
      <c r="EQ9217" s="73">
        <f t="shared" si="5230"/>
        <v>279.47000000000003</v>
      </c>
      <c r="ER9217" s="73">
        <f t="shared" si="5230"/>
        <v>279.47000000000003</v>
      </c>
      <c r="ES9217" s="73">
        <f t="shared" si="5230"/>
        <v>279.47000000000003</v>
      </c>
      <c r="ET9217" s="73">
        <f t="shared" si="5230"/>
        <v>279.47000000000003</v>
      </c>
      <c r="EU9217" s="73">
        <f t="shared" si="5230"/>
        <v>279.47000000000003</v>
      </c>
      <c r="EV9217" s="73">
        <f t="shared" si="5230"/>
        <v>279.47000000000003</v>
      </c>
      <c r="EW9217" s="73">
        <f t="shared" si="5230"/>
        <v>279.47000000000003</v>
      </c>
      <c r="EX9217" s="73">
        <f t="shared" si="5230"/>
        <v>279.47000000000003</v>
      </c>
      <c r="EY9217" s="73">
        <f t="shared" si="5230"/>
        <v>279.47000000000003</v>
      </c>
      <c r="EZ9217" s="73">
        <f t="shared" si="5230"/>
        <v>279.47000000000003</v>
      </c>
      <c r="FA9217" s="73">
        <f t="shared" si="5230"/>
        <v>279.47000000000003</v>
      </c>
      <c r="FB9217" s="73">
        <f t="shared" si="5230"/>
        <v>279.47000000000003</v>
      </c>
      <c r="FC9217" s="73">
        <f t="shared" si="5230"/>
        <v>279.47000000000003</v>
      </c>
      <c r="FD9217" s="73">
        <f t="shared" si="5230"/>
        <v>279.47000000000003</v>
      </c>
      <c r="FE9217" s="73">
        <f t="shared" si="5230"/>
        <v>279.47000000000003</v>
      </c>
      <c r="FF9217" s="73">
        <f t="shared" si="5230"/>
        <v>279.47000000000003</v>
      </c>
      <c r="FG9217" s="73">
        <f t="shared" si="5230"/>
        <v>279.47000000000003</v>
      </c>
      <c r="FH9217" s="73">
        <f t="shared" si="5230"/>
        <v>279.47000000000003</v>
      </c>
      <c r="FI9217" s="73">
        <f t="shared" si="5230"/>
        <v>279.47000000000003</v>
      </c>
      <c r="FJ9217" s="73">
        <f t="shared" si="5230"/>
        <v>279.47000000000003</v>
      </c>
      <c r="FK9217" s="73">
        <f t="shared" si="5230"/>
        <v>279.47000000000003</v>
      </c>
      <c r="FL9217" s="73">
        <f t="shared" si="5230"/>
        <v>279.47000000000003</v>
      </c>
      <c r="FM9217" s="73">
        <f t="shared" si="5230"/>
        <v>279.47000000000003</v>
      </c>
      <c r="FN9217" s="73">
        <f t="shared" si="5230"/>
        <v>279.47000000000003</v>
      </c>
      <c r="FO9217" s="73">
        <f t="shared" si="5230"/>
        <v>279.47000000000003</v>
      </c>
      <c r="FP9217" s="73">
        <f t="shared" si="5230"/>
        <v>279.47000000000003</v>
      </c>
      <c r="FQ9217" s="73">
        <f t="shared" si="5230"/>
        <v>279.47000000000003</v>
      </c>
      <c r="FR9217" s="73">
        <f t="shared" si="5230"/>
        <v>279.47000000000003</v>
      </c>
      <c r="FS9217" s="73">
        <f t="shared" si="5230"/>
        <v>279.47000000000003</v>
      </c>
      <c r="FT9217" s="73">
        <f t="shared" si="5230"/>
        <v>279.47000000000003</v>
      </c>
      <c r="FU9217" s="73">
        <f t="shared" si="5230"/>
        <v>279.47000000000003</v>
      </c>
      <c r="FV9217" s="73">
        <f t="shared" si="5230"/>
        <v>279.47000000000003</v>
      </c>
      <c r="FW9217" s="73">
        <f t="shared" si="5230"/>
        <v>279.47000000000003</v>
      </c>
      <c r="FX9217" s="73">
        <f t="shared" si="5230"/>
        <v>279.47000000000003</v>
      </c>
      <c r="FY9217" s="73">
        <f t="shared" si="5230"/>
        <v>279.47000000000003</v>
      </c>
      <c r="FZ9217" s="73">
        <f t="shared" si="5230"/>
        <v>279.47000000000003</v>
      </c>
      <c r="GA9217" s="73">
        <f t="shared" si="5230"/>
        <v>279.47000000000003</v>
      </c>
      <c r="GB9217" s="73">
        <f t="shared" si="5230"/>
        <v>279.47000000000003</v>
      </c>
      <c r="GC9217" s="73">
        <f t="shared" si="5230"/>
        <v>279.47000000000003</v>
      </c>
      <c r="GD9217" s="73">
        <f t="shared" si="5230"/>
        <v>279.47000000000003</v>
      </c>
      <c r="GE9217" s="73">
        <f t="shared" si="5230"/>
        <v>279.47000000000003</v>
      </c>
      <c r="GF9217" s="73">
        <f t="shared" si="5230"/>
        <v>279.47000000000003</v>
      </c>
      <c r="GG9217" s="73">
        <f t="shared" si="5230"/>
        <v>279.47000000000003</v>
      </c>
      <c r="GH9217" s="73">
        <f t="shared" si="5230"/>
        <v>279.47000000000003</v>
      </c>
      <c r="GI9217" s="73">
        <f t="shared" si="5230"/>
        <v>279.47000000000003</v>
      </c>
      <c r="GJ9217" s="73">
        <f t="shared" si="5230"/>
        <v>279.47000000000003</v>
      </c>
      <c r="GK9217" s="73">
        <f t="shared" si="5230"/>
        <v>279.47000000000003</v>
      </c>
      <c r="GL9217" s="73">
        <f t="shared" si="5230"/>
        <v>279.47000000000003</v>
      </c>
      <c r="GM9217" s="73">
        <f t="shared" si="5230"/>
        <v>279.47000000000003</v>
      </c>
      <c r="GN9217" s="73">
        <f t="shared" si="5230"/>
        <v>279.47000000000003</v>
      </c>
      <c r="GO9217" s="73">
        <f t="shared" si="5230"/>
        <v>279.47000000000003</v>
      </c>
      <c r="GP9217" s="73">
        <f t="shared" ref="GP9217:JA9217" si="5231">(GO9217+$F$9100*$F$9102*($F$55/$F$9101*GO9216+$F$55/$F$9101*GO9218))/(1+$F$9100*$F$9102*($F$55/$F$9101+$F$55/$F$9101))</f>
        <v>279.47000000000003</v>
      </c>
      <c r="GQ9217" s="73">
        <f t="shared" si="5231"/>
        <v>279.47000000000003</v>
      </c>
      <c r="GR9217" s="73">
        <f t="shared" si="5231"/>
        <v>279.47000000000003</v>
      </c>
      <c r="GS9217" s="73">
        <f t="shared" si="5231"/>
        <v>279.47000000000003</v>
      </c>
      <c r="GT9217" s="73">
        <f t="shared" si="5231"/>
        <v>279.47000000000003</v>
      </c>
      <c r="GU9217" s="73">
        <f t="shared" si="5231"/>
        <v>279.47000000000003</v>
      </c>
      <c r="GV9217" s="73">
        <f t="shared" si="5231"/>
        <v>279.47000000000003</v>
      </c>
      <c r="GW9217" s="73">
        <f t="shared" si="5231"/>
        <v>279.47000000000003</v>
      </c>
      <c r="GX9217" s="73">
        <f t="shared" si="5231"/>
        <v>279.47000000000003</v>
      </c>
      <c r="GY9217" s="73">
        <f t="shared" si="5231"/>
        <v>279.47000000000003</v>
      </c>
      <c r="GZ9217" s="73">
        <f t="shared" si="5231"/>
        <v>279.47000000000003</v>
      </c>
      <c r="HA9217" s="73">
        <f t="shared" si="5231"/>
        <v>279.47000000000003</v>
      </c>
      <c r="HB9217" s="73">
        <f t="shared" si="5231"/>
        <v>279.47000000000003</v>
      </c>
      <c r="HC9217" s="73">
        <f t="shared" si="5231"/>
        <v>279.47000000000003</v>
      </c>
      <c r="HD9217" s="73">
        <f t="shared" si="5231"/>
        <v>279.47000000000003</v>
      </c>
      <c r="HE9217" s="73">
        <f t="shared" si="5231"/>
        <v>279.47000000000003</v>
      </c>
      <c r="HF9217" s="73">
        <f t="shared" si="5231"/>
        <v>279.47000000000003</v>
      </c>
      <c r="HG9217" s="73">
        <f t="shared" si="5231"/>
        <v>279.47000000000003</v>
      </c>
      <c r="HH9217" s="73">
        <f t="shared" si="5231"/>
        <v>279.47000000000003</v>
      </c>
      <c r="HI9217" s="73">
        <f t="shared" si="5231"/>
        <v>279.47000000000003</v>
      </c>
      <c r="HJ9217" s="73">
        <f t="shared" si="5231"/>
        <v>279.47000000000003</v>
      </c>
      <c r="HK9217" s="73">
        <f t="shared" si="5231"/>
        <v>279.47000000000003</v>
      </c>
      <c r="HL9217" s="73">
        <f t="shared" si="5231"/>
        <v>279.47000000000003</v>
      </c>
      <c r="HM9217" s="73">
        <f t="shared" si="5231"/>
        <v>279.47000000000003</v>
      </c>
      <c r="HN9217" s="73">
        <f t="shared" si="5231"/>
        <v>279.47000000000003</v>
      </c>
      <c r="HO9217" s="73">
        <f t="shared" si="5231"/>
        <v>279.47000000000003</v>
      </c>
      <c r="HP9217" s="73">
        <f t="shared" si="5231"/>
        <v>279.47000000000003</v>
      </c>
      <c r="HQ9217" s="73">
        <f t="shared" si="5231"/>
        <v>279.47000000000003</v>
      </c>
      <c r="HR9217" s="73">
        <f t="shared" si="5231"/>
        <v>279.47000000000003</v>
      </c>
      <c r="HS9217" s="73">
        <f t="shared" si="5231"/>
        <v>279.47000000000003</v>
      </c>
      <c r="HT9217" s="73">
        <f t="shared" si="5231"/>
        <v>279.47000000000003</v>
      </c>
      <c r="HU9217" s="73">
        <f t="shared" si="5231"/>
        <v>279.47000000000003</v>
      </c>
      <c r="HV9217" s="73">
        <f t="shared" si="5231"/>
        <v>279.47000000000003</v>
      </c>
      <c r="HW9217" s="73">
        <f t="shared" si="5231"/>
        <v>279.47000000000003</v>
      </c>
      <c r="HX9217" s="73">
        <f t="shared" si="5231"/>
        <v>279.47000000000003</v>
      </c>
      <c r="HY9217" s="73">
        <f t="shared" si="5231"/>
        <v>279.47000000000003</v>
      </c>
      <c r="HZ9217" s="73">
        <f t="shared" si="5231"/>
        <v>279.47000000000003</v>
      </c>
      <c r="IA9217" s="73">
        <f t="shared" si="5231"/>
        <v>279.47000000000003</v>
      </c>
      <c r="IB9217" s="73">
        <f t="shared" si="5231"/>
        <v>279.47000000000003</v>
      </c>
      <c r="IC9217" s="73">
        <f t="shared" si="5231"/>
        <v>279.47000000000003</v>
      </c>
      <c r="ID9217" s="73">
        <f t="shared" si="5231"/>
        <v>279.47000000000003</v>
      </c>
      <c r="IE9217" s="73">
        <f t="shared" si="5231"/>
        <v>279.47000000000003</v>
      </c>
      <c r="IF9217" s="73">
        <f t="shared" si="5231"/>
        <v>279.47000000000003</v>
      </c>
      <c r="IG9217" s="73">
        <f t="shared" si="5231"/>
        <v>279.47000000000003</v>
      </c>
      <c r="IH9217" s="73">
        <f t="shared" si="5231"/>
        <v>279.47000000000003</v>
      </c>
      <c r="II9217" s="73">
        <f t="shared" si="5231"/>
        <v>279.47000000000003</v>
      </c>
      <c r="IJ9217" s="73">
        <f t="shared" si="5231"/>
        <v>279.47000000000003</v>
      </c>
      <c r="IK9217" s="73">
        <f t="shared" si="5231"/>
        <v>279.47000000000003</v>
      </c>
      <c r="IL9217" s="73">
        <f t="shared" si="5231"/>
        <v>279.47000000000003</v>
      </c>
      <c r="IM9217" s="73">
        <f t="shared" si="5231"/>
        <v>279.47000000000003</v>
      </c>
      <c r="IN9217" s="73">
        <f t="shared" si="5231"/>
        <v>279.47000000000003</v>
      </c>
      <c r="IO9217" s="73">
        <f t="shared" si="5231"/>
        <v>279.47000000000003</v>
      </c>
      <c r="IP9217" s="73">
        <f t="shared" si="5231"/>
        <v>279.47000000000003</v>
      </c>
      <c r="IQ9217" s="73">
        <f t="shared" si="5231"/>
        <v>279.47000000000003</v>
      </c>
      <c r="IR9217" s="73">
        <f t="shared" si="5231"/>
        <v>279.47000000000003</v>
      </c>
      <c r="IS9217" s="73">
        <f t="shared" si="5231"/>
        <v>279.47000000000003</v>
      </c>
      <c r="IT9217" s="73">
        <f t="shared" si="5231"/>
        <v>279.47000000000003</v>
      </c>
      <c r="IU9217" s="73">
        <f t="shared" si="5231"/>
        <v>279.47000000000003</v>
      </c>
      <c r="IV9217" s="73">
        <f t="shared" si="5231"/>
        <v>279.47000000000003</v>
      </c>
      <c r="IW9217" s="73">
        <f t="shared" si="5231"/>
        <v>279.47000000000003</v>
      </c>
      <c r="IX9217" s="73">
        <f t="shared" si="5231"/>
        <v>279.47000000000003</v>
      </c>
      <c r="IY9217" s="73">
        <f t="shared" si="5231"/>
        <v>279.47000000000003</v>
      </c>
      <c r="IZ9217" s="73">
        <f t="shared" si="5231"/>
        <v>279.47000000000003</v>
      </c>
      <c r="JA9217" s="73">
        <f t="shared" si="5231"/>
        <v>279.47000000000003</v>
      </c>
      <c r="JB9217" s="73">
        <f t="shared" ref="JB9217:KG9217" si="5232">(JA9217+$F$9100*$F$9102*($F$55/$F$9101*JA9216+$F$55/$F$9101*JA9218))/(1+$F$9100*$F$9102*($F$55/$F$9101+$F$55/$F$9101))</f>
        <v>279.47000000000003</v>
      </c>
      <c r="JC9217" s="73">
        <f t="shared" si="5232"/>
        <v>279.47000000000003</v>
      </c>
      <c r="JD9217" s="73">
        <f t="shared" si="5232"/>
        <v>279.47000000000003</v>
      </c>
      <c r="JE9217" s="73">
        <f t="shared" si="5232"/>
        <v>279.47000000000003</v>
      </c>
      <c r="JF9217" s="73">
        <f t="shared" si="5232"/>
        <v>279.47000000000003</v>
      </c>
      <c r="JG9217" s="73">
        <f t="shared" si="5232"/>
        <v>279.47000000000003</v>
      </c>
      <c r="JH9217" s="73">
        <f t="shared" si="5232"/>
        <v>279.47000000000003</v>
      </c>
      <c r="JI9217" s="73">
        <f t="shared" si="5232"/>
        <v>279.47000000000003</v>
      </c>
      <c r="JJ9217" s="73">
        <f t="shared" si="5232"/>
        <v>279.47000000000003</v>
      </c>
      <c r="JK9217" s="73">
        <f t="shared" si="5232"/>
        <v>279.47000000000003</v>
      </c>
      <c r="JL9217" s="73">
        <f t="shared" si="5232"/>
        <v>279.47000000000003</v>
      </c>
      <c r="JM9217" s="73">
        <f t="shared" si="5232"/>
        <v>279.47000000000003</v>
      </c>
      <c r="JN9217" s="73">
        <f t="shared" si="5232"/>
        <v>279.47000000000003</v>
      </c>
      <c r="JO9217" s="73">
        <f t="shared" si="5232"/>
        <v>279.47000000000003</v>
      </c>
      <c r="JP9217" s="73">
        <f t="shared" si="5232"/>
        <v>279.47000000000003</v>
      </c>
      <c r="JQ9217" s="73">
        <f t="shared" si="5232"/>
        <v>279.47000000000003</v>
      </c>
      <c r="JR9217" s="73">
        <f t="shared" si="5232"/>
        <v>279.47000000000003</v>
      </c>
      <c r="JS9217" s="73">
        <f t="shared" si="5232"/>
        <v>279.47000000000003</v>
      </c>
      <c r="JT9217" s="73">
        <f t="shared" si="5232"/>
        <v>279.47000000000003</v>
      </c>
      <c r="JU9217" s="73">
        <f t="shared" si="5232"/>
        <v>279.47000000000003</v>
      </c>
      <c r="JV9217" s="73">
        <f t="shared" si="5232"/>
        <v>279.47000000000003</v>
      </c>
      <c r="JW9217" s="73">
        <f t="shared" si="5232"/>
        <v>279.47000000000003</v>
      </c>
      <c r="JX9217" s="73">
        <f t="shared" si="5232"/>
        <v>279.47000000000003</v>
      </c>
      <c r="JY9217" s="73">
        <f t="shared" si="5232"/>
        <v>279.47000000000003</v>
      </c>
      <c r="JZ9217" s="73">
        <f t="shared" si="5232"/>
        <v>279.47000000000003</v>
      </c>
      <c r="KA9217" s="73">
        <f t="shared" si="5232"/>
        <v>279.47000000000003</v>
      </c>
      <c r="KB9217" s="73">
        <f t="shared" si="5232"/>
        <v>279.47000000000003</v>
      </c>
      <c r="KC9217" s="73">
        <f t="shared" si="5232"/>
        <v>279.47000000000003</v>
      </c>
      <c r="KD9217" s="73">
        <f t="shared" si="5232"/>
        <v>279.47000000000003</v>
      </c>
      <c r="KE9217" s="73">
        <f t="shared" si="5232"/>
        <v>279.47000000000003</v>
      </c>
      <c r="KF9217" s="73">
        <f t="shared" si="5232"/>
        <v>279.47000000000003</v>
      </c>
      <c r="KG9217" s="73">
        <f t="shared" si="5232"/>
        <v>279.47000000000003</v>
      </c>
      <c r="KH9217">
        <v>279.47000000000003</v>
      </c>
      <c r="KL9217" s="84"/>
      <c r="KP9217" s="84"/>
      <c r="KS9217" s="74"/>
      <c r="KT9217" s="74"/>
      <c r="KU9217" s="16"/>
      <c r="KV9217" s="72"/>
      <c r="KW9217" s="72"/>
      <c r="KX9217" s="16"/>
      <c r="KZ9217" s="16"/>
      <c r="LA9217" s="16"/>
      <c r="LB9217" s="74"/>
      <c r="LC9217" s="74"/>
    </row>
    <row r="9218" spans="2:315" x14ac:dyDescent="0.35">
      <c r="B9218">
        <v>112</v>
      </c>
      <c r="C9218">
        <f t="shared" si="5147"/>
        <v>1.115</v>
      </c>
      <c r="E9218" s="92">
        <v>279.47000000000003</v>
      </c>
      <c r="F9218" s="73">
        <f t="shared" ref="F9218:BQ9218" si="5233">(E9218+$F$9100*$F$9102*($F$55/$F$9101*E9217+$F$55/$F$9101*E9219))/(1+$F$9100*$F$9102*($F$55/$F$9101+$F$55/$F$9101))</f>
        <v>279.47000000000003</v>
      </c>
      <c r="G9218" s="73">
        <f t="shared" si="5233"/>
        <v>279.47000000000003</v>
      </c>
      <c r="H9218" s="73">
        <f t="shared" si="5233"/>
        <v>279.47000000000003</v>
      </c>
      <c r="I9218" s="73">
        <f t="shared" si="5233"/>
        <v>279.47000000000003</v>
      </c>
      <c r="J9218" s="73">
        <f t="shared" si="5233"/>
        <v>279.47000000000003</v>
      </c>
      <c r="K9218" s="73">
        <f t="shared" si="5233"/>
        <v>279.47000000000003</v>
      </c>
      <c r="L9218" s="73">
        <f t="shared" si="5233"/>
        <v>279.47000000000003</v>
      </c>
      <c r="M9218" s="73">
        <f t="shared" si="5233"/>
        <v>279.47000000000003</v>
      </c>
      <c r="N9218" s="73">
        <f t="shared" si="5233"/>
        <v>279.47000000000003</v>
      </c>
      <c r="O9218" s="73">
        <f t="shared" si="5233"/>
        <v>279.47000000000003</v>
      </c>
      <c r="P9218" s="73">
        <f t="shared" si="5233"/>
        <v>279.47000000000003</v>
      </c>
      <c r="Q9218" s="73">
        <f t="shared" si="5233"/>
        <v>279.47000000000003</v>
      </c>
      <c r="R9218" s="73">
        <f t="shared" si="5233"/>
        <v>279.47000000000003</v>
      </c>
      <c r="S9218" s="73">
        <f t="shared" si="5233"/>
        <v>279.47000000000003</v>
      </c>
      <c r="T9218" s="73">
        <f t="shared" si="5233"/>
        <v>279.47000000000003</v>
      </c>
      <c r="U9218" s="73">
        <f t="shared" si="5233"/>
        <v>279.47000000000003</v>
      </c>
      <c r="V9218" s="73">
        <f t="shared" si="5233"/>
        <v>279.47000000000003</v>
      </c>
      <c r="W9218" s="73">
        <f t="shared" si="5233"/>
        <v>279.47000000000003</v>
      </c>
      <c r="X9218" s="73">
        <f t="shared" si="5233"/>
        <v>279.47000000000003</v>
      </c>
      <c r="Y9218" s="73">
        <f t="shared" si="5233"/>
        <v>279.47000000000003</v>
      </c>
      <c r="Z9218" s="73">
        <f t="shared" si="5233"/>
        <v>279.47000000000003</v>
      </c>
      <c r="AA9218" s="73">
        <f t="shared" si="5233"/>
        <v>279.47000000000003</v>
      </c>
      <c r="AB9218" s="73">
        <f t="shared" si="5233"/>
        <v>279.47000000000003</v>
      </c>
      <c r="AC9218" s="73">
        <f t="shared" si="5233"/>
        <v>279.47000000000003</v>
      </c>
      <c r="AD9218" s="73">
        <f t="shared" si="5233"/>
        <v>279.47000000000003</v>
      </c>
      <c r="AE9218" s="73">
        <f t="shared" si="5233"/>
        <v>279.47000000000003</v>
      </c>
      <c r="AF9218" s="73">
        <f t="shared" si="5233"/>
        <v>279.47000000000003</v>
      </c>
      <c r="AG9218" s="73">
        <f t="shared" si="5233"/>
        <v>279.47000000000003</v>
      </c>
      <c r="AH9218" s="73">
        <f t="shared" si="5233"/>
        <v>279.47000000000003</v>
      </c>
      <c r="AI9218" s="73">
        <f t="shared" si="5233"/>
        <v>279.47000000000003</v>
      </c>
      <c r="AJ9218" s="73">
        <f t="shared" si="5233"/>
        <v>279.47000000000003</v>
      </c>
      <c r="AK9218" s="73">
        <f t="shared" si="5233"/>
        <v>279.47000000000003</v>
      </c>
      <c r="AL9218" s="73">
        <f t="shared" si="5233"/>
        <v>279.47000000000003</v>
      </c>
      <c r="AM9218" s="73">
        <f t="shared" si="5233"/>
        <v>279.47000000000003</v>
      </c>
      <c r="AN9218" s="73">
        <f t="shared" si="5233"/>
        <v>279.47000000000003</v>
      </c>
      <c r="AO9218" s="73">
        <f t="shared" si="5233"/>
        <v>279.47000000000003</v>
      </c>
      <c r="AP9218" s="73">
        <f t="shared" si="5233"/>
        <v>279.47000000000003</v>
      </c>
      <c r="AQ9218" s="73">
        <f t="shared" si="5233"/>
        <v>279.47000000000003</v>
      </c>
      <c r="AR9218" s="73">
        <f t="shared" si="5233"/>
        <v>279.47000000000003</v>
      </c>
      <c r="AS9218" s="73">
        <f t="shared" si="5233"/>
        <v>279.47000000000003</v>
      </c>
      <c r="AT9218" s="73">
        <f t="shared" si="5233"/>
        <v>279.47000000000003</v>
      </c>
      <c r="AU9218" s="73">
        <f t="shared" si="5233"/>
        <v>279.47000000000003</v>
      </c>
      <c r="AV9218" s="73">
        <f t="shared" si="5233"/>
        <v>279.47000000000003</v>
      </c>
      <c r="AW9218" s="73">
        <f t="shared" si="5233"/>
        <v>279.47000000000003</v>
      </c>
      <c r="AX9218" s="73">
        <f t="shared" si="5233"/>
        <v>279.47000000000003</v>
      </c>
      <c r="AY9218" s="73">
        <f t="shared" si="5233"/>
        <v>279.47000000000003</v>
      </c>
      <c r="AZ9218" s="73">
        <f t="shared" si="5233"/>
        <v>279.47000000000003</v>
      </c>
      <c r="BA9218" s="73">
        <f t="shared" si="5233"/>
        <v>279.47000000000003</v>
      </c>
      <c r="BB9218" s="73">
        <f t="shared" si="5233"/>
        <v>279.47000000000003</v>
      </c>
      <c r="BC9218" s="73">
        <f t="shared" si="5233"/>
        <v>279.47000000000003</v>
      </c>
      <c r="BD9218" s="73">
        <f t="shared" si="5233"/>
        <v>279.47000000000003</v>
      </c>
      <c r="BE9218" s="73">
        <f t="shared" si="5233"/>
        <v>279.47000000000003</v>
      </c>
      <c r="BF9218" s="73">
        <f t="shared" si="5233"/>
        <v>279.47000000000003</v>
      </c>
      <c r="BG9218" s="73">
        <f t="shared" si="5233"/>
        <v>279.47000000000003</v>
      </c>
      <c r="BH9218" s="73">
        <f t="shared" si="5233"/>
        <v>279.47000000000003</v>
      </c>
      <c r="BI9218" s="73">
        <f t="shared" si="5233"/>
        <v>279.47000000000003</v>
      </c>
      <c r="BJ9218" s="73">
        <f t="shared" si="5233"/>
        <v>279.47000000000003</v>
      </c>
      <c r="BK9218" s="73">
        <f t="shared" si="5233"/>
        <v>279.47000000000003</v>
      </c>
      <c r="BL9218" s="73">
        <f t="shared" si="5233"/>
        <v>279.47000000000003</v>
      </c>
      <c r="BM9218" s="73">
        <f t="shared" si="5233"/>
        <v>279.47000000000003</v>
      </c>
      <c r="BN9218" s="73">
        <f t="shared" si="5233"/>
        <v>279.47000000000003</v>
      </c>
      <c r="BO9218" s="73">
        <f t="shared" si="5233"/>
        <v>279.47000000000003</v>
      </c>
      <c r="BP9218" s="73">
        <f t="shared" si="5233"/>
        <v>279.47000000000003</v>
      </c>
      <c r="BQ9218" s="73">
        <f t="shared" si="5233"/>
        <v>279.47000000000003</v>
      </c>
      <c r="BR9218" s="73">
        <f t="shared" ref="BR9218:EC9218" si="5234">(BQ9218+$F$9100*$F$9102*($F$55/$F$9101*BQ9217+$F$55/$F$9101*BQ9219))/(1+$F$9100*$F$9102*($F$55/$F$9101+$F$55/$F$9101))</f>
        <v>279.47000000000003</v>
      </c>
      <c r="BS9218" s="73">
        <f t="shared" si="5234"/>
        <v>279.47000000000003</v>
      </c>
      <c r="BT9218" s="73">
        <f t="shared" si="5234"/>
        <v>279.47000000000003</v>
      </c>
      <c r="BU9218" s="73">
        <f t="shared" si="5234"/>
        <v>279.47000000000003</v>
      </c>
      <c r="BV9218" s="73">
        <f t="shared" si="5234"/>
        <v>279.47000000000003</v>
      </c>
      <c r="BW9218" s="73">
        <f t="shared" si="5234"/>
        <v>279.47000000000003</v>
      </c>
      <c r="BX9218" s="73">
        <f t="shared" si="5234"/>
        <v>279.47000000000003</v>
      </c>
      <c r="BY9218" s="73">
        <f t="shared" si="5234"/>
        <v>279.47000000000003</v>
      </c>
      <c r="BZ9218" s="73">
        <f t="shared" si="5234"/>
        <v>279.47000000000003</v>
      </c>
      <c r="CA9218" s="73">
        <f t="shared" si="5234"/>
        <v>279.47000000000003</v>
      </c>
      <c r="CB9218" s="73">
        <f t="shared" si="5234"/>
        <v>279.47000000000003</v>
      </c>
      <c r="CC9218" s="73">
        <f t="shared" si="5234"/>
        <v>279.47000000000003</v>
      </c>
      <c r="CD9218" s="73">
        <f t="shared" si="5234"/>
        <v>279.47000000000003</v>
      </c>
      <c r="CE9218" s="73">
        <f t="shared" si="5234"/>
        <v>279.47000000000003</v>
      </c>
      <c r="CF9218" s="73">
        <f t="shared" si="5234"/>
        <v>279.47000000000003</v>
      </c>
      <c r="CG9218" s="73">
        <f t="shared" si="5234"/>
        <v>279.47000000000003</v>
      </c>
      <c r="CH9218" s="73">
        <f t="shared" si="5234"/>
        <v>279.47000000000003</v>
      </c>
      <c r="CI9218" s="73">
        <f t="shared" si="5234"/>
        <v>279.47000000000003</v>
      </c>
      <c r="CJ9218" s="73">
        <f t="shared" si="5234"/>
        <v>279.47000000000003</v>
      </c>
      <c r="CK9218" s="73">
        <f t="shared" si="5234"/>
        <v>279.47000000000003</v>
      </c>
      <c r="CL9218" s="73">
        <f t="shared" si="5234"/>
        <v>279.47000000000003</v>
      </c>
      <c r="CM9218" s="73">
        <f t="shared" si="5234"/>
        <v>279.47000000000003</v>
      </c>
      <c r="CN9218" s="73">
        <f t="shared" si="5234"/>
        <v>279.47000000000003</v>
      </c>
      <c r="CO9218" s="73">
        <f t="shared" si="5234"/>
        <v>279.47000000000003</v>
      </c>
      <c r="CP9218" s="73">
        <f t="shared" si="5234"/>
        <v>279.47000000000003</v>
      </c>
      <c r="CQ9218" s="73">
        <f t="shared" si="5234"/>
        <v>279.47000000000003</v>
      </c>
      <c r="CR9218" s="73">
        <f t="shared" si="5234"/>
        <v>279.47000000000003</v>
      </c>
      <c r="CS9218" s="73">
        <f t="shared" si="5234"/>
        <v>279.47000000000003</v>
      </c>
      <c r="CT9218" s="73">
        <f t="shared" si="5234"/>
        <v>279.47000000000003</v>
      </c>
      <c r="CU9218" s="73">
        <f t="shared" si="5234"/>
        <v>279.47000000000003</v>
      </c>
      <c r="CV9218" s="73">
        <f t="shared" si="5234"/>
        <v>279.47000000000003</v>
      </c>
      <c r="CW9218" s="73">
        <f t="shared" si="5234"/>
        <v>279.47000000000003</v>
      </c>
      <c r="CX9218" s="73">
        <f t="shared" si="5234"/>
        <v>279.47000000000003</v>
      </c>
      <c r="CY9218" s="73">
        <f t="shared" si="5234"/>
        <v>279.47000000000003</v>
      </c>
      <c r="CZ9218" s="73">
        <f t="shared" si="5234"/>
        <v>279.47000000000003</v>
      </c>
      <c r="DA9218" s="73">
        <f t="shared" si="5234"/>
        <v>279.47000000000003</v>
      </c>
      <c r="DB9218" s="73">
        <f t="shared" si="5234"/>
        <v>279.47000000000003</v>
      </c>
      <c r="DC9218" s="73">
        <f t="shared" si="5234"/>
        <v>279.47000000000003</v>
      </c>
      <c r="DD9218" s="73">
        <f t="shared" si="5234"/>
        <v>279.47000000000003</v>
      </c>
      <c r="DE9218" s="73">
        <f t="shared" si="5234"/>
        <v>279.47000000000003</v>
      </c>
      <c r="DF9218" s="73">
        <f t="shared" si="5234"/>
        <v>279.47000000000003</v>
      </c>
      <c r="DG9218" s="73">
        <f t="shared" si="5234"/>
        <v>279.47000000000003</v>
      </c>
      <c r="DH9218" s="73">
        <f t="shared" si="5234"/>
        <v>279.47000000000003</v>
      </c>
      <c r="DI9218" s="73">
        <f t="shared" si="5234"/>
        <v>279.47000000000003</v>
      </c>
      <c r="DJ9218" s="73">
        <f t="shared" si="5234"/>
        <v>279.47000000000003</v>
      </c>
      <c r="DK9218" s="73">
        <f t="shared" si="5234"/>
        <v>279.47000000000003</v>
      </c>
      <c r="DL9218" s="73">
        <f t="shared" si="5234"/>
        <v>279.47000000000003</v>
      </c>
      <c r="DM9218" s="73">
        <f t="shared" si="5234"/>
        <v>279.47000000000003</v>
      </c>
      <c r="DN9218" s="73">
        <f t="shared" si="5234"/>
        <v>279.47000000000003</v>
      </c>
      <c r="DO9218" s="73">
        <f t="shared" si="5234"/>
        <v>279.47000000000003</v>
      </c>
      <c r="DP9218" s="73">
        <f t="shared" si="5234"/>
        <v>279.47000000000003</v>
      </c>
      <c r="DQ9218" s="73">
        <f t="shared" si="5234"/>
        <v>279.47000000000003</v>
      </c>
      <c r="DR9218" s="73">
        <f t="shared" si="5234"/>
        <v>279.47000000000003</v>
      </c>
      <c r="DS9218" s="73">
        <f t="shared" si="5234"/>
        <v>279.47000000000003</v>
      </c>
      <c r="DT9218" s="73">
        <f t="shared" si="5234"/>
        <v>279.47000000000003</v>
      </c>
      <c r="DU9218" s="73">
        <f t="shared" si="5234"/>
        <v>279.47000000000003</v>
      </c>
      <c r="DV9218" s="73">
        <f t="shared" si="5234"/>
        <v>279.47000000000003</v>
      </c>
      <c r="DW9218" s="73">
        <f t="shared" si="5234"/>
        <v>279.47000000000003</v>
      </c>
      <c r="DX9218" s="73">
        <f t="shared" si="5234"/>
        <v>279.47000000000003</v>
      </c>
      <c r="DY9218" s="73">
        <f t="shared" si="5234"/>
        <v>279.47000000000003</v>
      </c>
      <c r="DZ9218" s="73">
        <f t="shared" si="5234"/>
        <v>279.47000000000003</v>
      </c>
      <c r="EA9218" s="73">
        <f t="shared" si="5234"/>
        <v>279.47000000000003</v>
      </c>
      <c r="EB9218" s="73">
        <f t="shared" si="5234"/>
        <v>279.47000000000003</v>
      </c>
      <c r="EC9218" s="73">
        <f t="shared" si="5234"/>
        <v>279.47000000000003</v>
      </c>
      <c r="ED9218" s="73">
        <f t="shared" ref="ED9218:GO9218" si="5235">(EC9218+$F$9100*$F$9102*($F$55/$F$9101*EC9217+$F$55/$F$9101*EC9219))/(1+$F$9100*$F$9102*($F$55/$F$9101+$F$55/$F$9101))</f>
        <v>279.47000000000003</v>
      </c>
      <c r="EE9218" s="73">
        <f t="shared" si="5235"/>
        <v>279.47000000000003</v>
      </c>
      <c r="EF9218" s="73">
        <f t="shared" si="5235"/>
        <v>279.47000000000003</v>
      </c>
      <c r="EG9218" s="73">
        <f t="shared" si="5235"/>
        <v>279.47000000000003</v>
      </c>
      <c r="EH9218" s="73">
        <f t="shared" si="5235"/>
        <v>279.47000000000003</v>
      </c>
      <c r="EI9218" s="73">
        <f t="shared" si="5235"/>
        <v>279.47000000000003</v>
      </c>
      <c r="EJ9218" s="73">
        <f t="shared" si="5235"/>
        <v>279.47000000000003</v>
      </c>
      <c r="EK9218" s="73">
        <f t="shared" si="5235"/>
        <v>279.47000000000003</v>
      </c>
      <c r="EL9218" s="73">
        <f t="shared" si="5235"/>
        <v>279.47000000000003</v>
      </c>
      <c r="EM9218" s="73">
        <f t="shared" si="5235"/>
        <v>279.47000000000003</v>
      </c>
      <c r="EN9218" s="73">
        <f t="shared" si="5235"/>
        <v>279.47000000000003</v>
      </c>
      <c r="EO9218" s="73">
        <f t="shared" si="5235"/>
        <v>279.47000000000003</v>
      </c>
      <c r="EP9218" s="73">
        <f t="shared" si="5235"/>
        <v>279.47000000000003</v>
      </c>
      <c r="EQ9218" s="73">
        <f t="shared" si="5235"/>
        <v>279.47000000000003</v>
      </c>
      <c r="ER9218" s="73">
        <f t="shared" si="5235"/>
        <v>279.47000000000003</v>
      </c>
      <c r="ES9218" s="73">
        <f t="shared" si="5235"/>
        <v>279.47000000000003</v>
      </c>
      <c r="ET9218" s="73">
        <f t="shared" si="5235"/>
        <v>279.47000000000003</v>
      </c>
      <c r="EU9218" s="73">
        <f t="shared" si="5235"/>
        <v>279.47000000000003</v>
      </c>
      <c r="EV9218" s="73">
        <f t="shared" si="5235"/>
        <v>279.47000000000003</v>
      </c>
      <c r="EW9218" s="73">
        <f t="shared" si="5235"/>
        <v>279.47000000000003</v>
      </c>
      <c r="EX9218" s="73">
        <f t="shared" si="5235"/>
        <v>279.47000000000003</v>
      </c>
      <c r="EY9218" s="73">
        <f t="shared" si="5235"/>
        <v>279.47000000000003</v>
      </c>
      <c r="EZ9218" s="73">
        <f t="shared" si="5235"/>
        <v>279.47000000000003</v>
      </c>
      <c r="FA9218" s="73">
        <f t="shared" si="5235"/>
        <v>279.47000000000003</v>
      </c>
      <c r="FB9218" s="73">
        <f t="shared" si="5235"/>
        <v>279.47000000000003</v>
      </c>
      <c r="FC9218" s="73">
        <f t="shared" si="5235"/>
        <v>279.47000000000003</v>
      </c>
      <c r="FD9218" s="73">
        <f t="shared" si="5235"/>
        <v>279.47000000000003</v>
      </c>
      <c r="FE9218" s="73">
        <f t="shared" si="5235"/>
        <v>279.47000000000003</v>
      </c>
      <c r="FF9218" s="73">
        <f t="shared" si="5235"/>
        <v>279.47000000000003</v>
      </c>
      <c r="FG9218" s="73">
        <f t="shared" si="5235"/>
        <v>279.47000000000003</v>
      </c>
      <c r="FH9218" s="73">
        <f t="shared" si="5235"/>
        <v>279.47000000000003</v>
      </c>
      <c r="FI9218" s="73">
        <f t="shared" si="5235"/>
        <v>279.47000000000003</v>
      </c>
      <c r="FJ9218" s="73">
        <f t="shared" si="5235"/>
        <v>279.47000000000003</v>
      </c>
      <c r="FK9218" s="73">
        <f t="shared" si="5235"/>
        <v>279.47000000000003</v>
      </c>
      <c r="FL9218" s="73">
        <f t="shared" si="5235"/>
        <v>279.47000000000003</v>
      </c>
      <c r="FM9218" s="73">
        <f t="shared" si="5235"/>
        <v>279.47000000000003</v>
      </c>
      <c r="FN9218" s="73">
        <f t="shared" si="5235"/>
        <v>279.47000000000003</v>
      </c>
      <c r="FO9218" s="73">
        <f t="shared" si="5235"/>
        <v>279.47000000000003</v>
      </c>
      <c r="FP9218" s="73">
        <f t="shared" si="5235"/>
        <v>279.47000000000003</v>
      </c>
      <c r="FQ9218" s="73">
        <f t="shared" si="5235"/>
        <v>279.47000000000003</v>
      </c>
      <c r="FR9218" s="73">
        <f t="shared" si="5235"/>
        <v>279.47000000000003</v>
      </c>
      <c r="FS9218" s="73">
        <f t="shared" si="5235"/>
        <v>279.47000000000003</v>
      </c>
      <c r="FT9218" s="73">
        <f t="shared" si="5235"/>
        <v>279.47000000000003</v>
      </c>
      <c r="FU9218" s="73">
        <f t="shared" si="5235"/>
        <v>279.47000000000003</v>
      </c>
      <c r="FV9218" s="73">
        <f t="shared" si="5235"/>
        <v>279.47000000000003</v>
      </c>
      <c r="FW9218" s="73">
        <f t="shared" si="5235"/>
        <v>279.47000000000003</v>
      </c>
      <c r="FX9218" s="73">
        <f t="shared" si="5235"/>
        <v>279.47000000000003</v>
      </c>
      <c r="FY9218" s="73">
        <f t="shared" si="5235"/>
        <v>279.47000000000003</v>
      </c>
      <c r="FZ9218" s="73">
        <f t="shared" si="5235"/>
        <v>279.47000000000003</v>
      </c>
      <c r="GA9218" s="73">
        <f t="shared" si="5235"/>
        <v>279.47000000000003</v>
      </c>
      <c r="GB9218" s="73">
        <f t="shared" si="5235"/>
        <v>279.47000000000003</v>
      </c>
      <c r="GC9218" s="73">
        <f t="shared" si="5235"/>
        <v>279.47000000000003</v>
      </c>
      <c r="GD9218" s="73">
        <f t="shared" si="5235"/>
        <v>279.47000000000003</v>
      </c>
      <c r="GE9218" s="73">
        <f t="shared" si="5235"/>
        <v>279.47000000000003</v>
      </c>
      <c r="GF9218" s="73">
        <f t="shared" si="5235"/>
        <v>279.47000000000003</v>
      </c>
      <c r="GG9218" s="73">
        <f t="shared" si="5235"/>
        <v>279.47000000000003</v>
      </c>
      <c r="GH9218" s="73">
        <f t="shared" si="5235"/>
        <v>279.47000000000003</v>
      </c>
      <c r="GI9218" s="73">
        <f t="shared" si="5235"/>
        <v>279.47000000000003</v>
      </c>
      <c r="GJ9218" s="73">
        <f t="shared" si="5235"/>
        <v>279.47000000000003</v>
      </c>
      <c r="GK9218" s="73">
        <f t="shared" si="5235"/>
        <v>279.47000000000003</v>
      </c>
      <c r="GL9218" s="73">
        <f t="shared" si="5235"/>
        <v>279.47000000000003</v>
      </c>
      <c r="GM9218" s="73">
        <f t="shared" si="5235"/>
        <v>279.47000000000003</v>
      </c>
      <c r="GN9218" s="73">
        <f t="shared" si="5235"/>
        <v>279.47000000000003</v>
      </c>
      <c r="GO9218" s="73">
        <f t="shared" si="5235"/>
        <v>279.47000000000003</v>
      </c>
      <c r="GP9218" s="73">
        <f t="shared" ref="GP9218:JA9218" si="5236">(GO9218+$F$9100*$F$9102*($F$55/$F$9101*GO9217+$F$55/$F$9101*GO9219))/(1+$F$9100*$F$9102*($F$55/$F$9101+$F$55/$F$9101))</f>
        <v>279.47000000000003</v>
      </c>
      <c r="GQ9218" s="73">
        <f t="shared" si="5236"/>
        <v>279.47000000000003</v>
      </c>
      <c r="GR9218" s="73">
        <f t="shared" si="5236"/>
        <v>279.47000000000003</v>
      </c>
      <c r="GS9218" s="73">
        <f t="shared" si="5236"/>
        <v>279.47000000000003</v>
      </c>
      <c r="GT9218" s="73">
        <f t="shared" si="5236"/>
        <v>279.47000000000003</v>
      </c>
      <c r="GU9218" s="73">
        <f t="shared" si="5236"/>
        <v>279.47000000000003</v>
      </c>
      <c r="GV9218" s="73">
        <f t="shared" si="5236"/>
        <v>279.47000000000003</v>
      </c>
      <c r="GW9218" s="73">
        <f t="shared" si="5236"/>
        <v>279.47000000000003</v>
      </c>
      <c r="GX9218" s="73">
        <f t="shared" si="5236"/>
        <v>279.47000000000003</v>
      </c>
      <c r="GY9218" s="73">
        <f t="shared" si="5236"/>
        <v>279.47000000000003</v>
      </c>
      <c r="GZ9218" s="73">
        <f t="shared" si="5236"/>
        <v>279.47000000000003</v>
      </c>
      <c r="HA9218" s="73">
        <f t="shared" si="5236"/>
        <v>279.47000000000003</v>
      </c>
      <c r="HB9218" s="73">
        <f t="shared" si="5236"/>
        <v>279.47000000000003</v>
      </c>
      <c r="HC9218" s="73">
        <f t="shared" si="5236"/>
        <v>279.47000000000003</v>
      </c>
      <c r="HD9218" s="73">
        <f t="shared" si="5236"/>
        <v>279.47000000000003</v>
      </c>
      <c r="HE9218" s="73">
        <f t="shared" si="5236"/>
        <v>279.47000000000003</v>
      </c>
      <c r="HF9218" s="73">
        <f t="shared" si="5236"/>
        <v>279.47000000000003</v>
      </c>
      <c r="HG9218" s="73">
        <f t="shared" si="5236"/>
        <v>279.47000000000003</v>
      </c>
      <c r="HH9218" s="73">
        <f t="shared" si="5236"/>
        <v>279.47000000000003</v>
      </c>
      <c r="HI9218" s="73">
        <f t="shared" si="5236"/>
        <v>279.47000000000003</v>
      </c>
      <c r="HJ9218" s="73">
        <f t="shared" si="5236"/>
        <v>279.47000000000003</v>
      </c>
      <c r="HK9218" s="73">
        <f t="shared" si="5236"/>
        <v>279.47000000000003</v>
      </c>
      <c r="HL9218" s="73">
        <f t="shared" si="5236"/>
        <v>279.47000000000003</v>
      </c>
      <c r="HM9218" s="73">
        <f t="shared" si="5236"/>
        <v>279.47000000000003</v>
      </c>
      <c r="HN9218" s="73">
        <f t="shared" si="5236"/>
        <v>279.47000000000003</v>
      </c>
      <c r="HO9218" s="73">
        <f t="shared" si="5236"/>
        <v>279.47000000000003</v>
      </c>
      <c r="HP9218" s="73">
        <f t="shared" si="5236"/>
        <v>279.47000000000003</v>
      </c>
      <c r="HQ9218" s="73">
        <f t="shared" si="5236"/>
        <v>279.47000000000003</v>
      </c>
      <c r="HR9218" s="73">
        <f t="shared" si="5236"/>
        <v>279.47000000000003</v>
      </c>
      <c r="HS9218" s="73">
        <f t="shared" si="5236"/>
        <v>279.47000000000003</v>
      </c>
      <c r="HT9218" s="73">
        <f t="shared" si="5236"/>
        <v>279.47000000000003</v>
      </c>
      <c r="HU9218" s="73">
        <f t="shared" si="5236"/>
        <v>279.47000000000003</v>
      </c>
      <c r="HV9218" s="73">
        <f t="shared" si="5236"/>
        <v>279.47000000000003</v>
      </c>
      <c r="HW9218" s="73">
        <f t="shared" si="5236"/>
        <v>279.47000000000003</v>
      </c>
      <c r="HX9218" s="73">
        <f t="shared" si="5236"/>
        <v>279.47000000000003</v>
      </c>
      <c r="HY9218" s="73">
        <f t="shared" si="5236"/>
        <v>279.47000000000003</v>
      </c>
      <c r="HZ9218" s="73">
        <f t="shared" si="5236"/>
        <v>279.47000000000003</v>
      </c>
      <c r="IA9218" s="73">
        <f t="shared" si="5236"/>
        <v>279.47000000000003</v>
      </c>
      <c r="IB9218" s="73">
        <f t="shared" si="5236"/>
        <v>279.47000000000003</v>
      </c>
      <c r="IC9218" s="73">
        <f t="shared" si="5236"/>
        <v>279.47000000000003</v>
      </c>
      <c r="ID9218" s="73">
        <f t="shared" si="5236"/>
        <v>279.47000000000003</v>
      </c>
      <c r="IE9218" s="73">
        <f t="shared" si="5236"/>
        <v>279.47000000000003</v>
      </c>
      <c r="IF9218" s="73">
        <f t="shared" si="5236"/>
        <v>279.47000000000003</v>
      </c>
      <c r="IG9218" s="73">
        <f t="shared" si="5236"/>
        <v>279.47000000000003</v>
      </c>
      <c r="IH9218" s="73">
        <f t="shared" si="5236"/>
        <v>279.47000000000003</v>
      </c>
      <c r="II9218" s="73">
        <f t="shared" si="5236"/>
        <v>279.47000000000003</v>
      </c>
      <c r="IJ9218" s="73">
        <f t="shared" si="5236"/>
        <v>279.47000000000003</v>
      </c>
      <c r="IK9218" s="73">
        <f t="shared" si="5236"/>
        <v>279.47000000000003</v>
      </c>
      <c r="IL9218" s="73">
        <f t="shared" si="5236"/>
        <v>279.47000000000003</v>
      </c>
      <c r="IM9218" s="73">
        <f t="shared" si="5236"/>
        <v>279.47000000000003</v>
      </c>
      <c r="IN9218" s="73">
        <f t="shared" si="5236"/>
        <v>279.47000000000003</v>
      </c>
      <c r="IO9218" s="73">
        <f t="shared" si="5236"/>
        <v>279.47000000000003</v>
      </c>
      <c r="IP9218" s="73">
        <f t="shared" si="5236"/>
        <v>279.47000000000003</v>
      </c>
      <c r="IQ9218" s="73">
        <f t="shared" si="5236"/>
        <v>279.47000000000003</v>
      </c>
      <c r="IR9218" s="73">
        <f t="shared" si="5236"/>
        <v>279.47000000000003</v>
      </c>
      <c r="IS9218" s="73">
        <f t="shared" si="5236"/>
        <v>279.47000000000003</v>
      </c>
      <c r="IT9218" s="73">
        <f t="shared" si="5236"/>
        <v>279.47000000000003</v>
      </c>
      <c r="IU9218" s="73">
        <f t="shared" si="5236"/>
        <v>279.47000000000003</v>
      </c>
      <c r="IV9218" s="73">
        <f t="shared" si="5236"/>
        <v>279.47000000000003</v>
      </c>
      <c r="IW9218" s="73">
        <f t="shared" si="5236"/>
        <v>279.47000000000003</v>
      </c>
      <c r="IX9218" s="73">
        <f t="shared" si="5236"/>
        <v>279.47000000000003</v>
      </c>
      <c r="IY9218" s="73">
        <f t="shared" si="5236"/>
        <v>279.47000000000003</v>
      </c>
      <c r="IZ9218" s="73">
        <f t="shared" si="5236"/>
        <v>279.47000000000003</v>
      </c>
      <c r="JA9218" s="73">
        <f t="shared" si="5236"/>
        <v>279.47000000000003</v>
      </c>
      <c r="JB9218" s="73">
        <f t="shared" ref="JB9218:KG9218" si="5237">(JA9218+$F$9100*$F$9102*($F$55/$F$9101*JA9217+$F$55/$F$9101*JA9219))/(1+$F$9100*$F$9102*($F$55/$F$9101+$F$55/$F$9101))</f>
        <v>279.47000000000003</v>
      </c>
      <c r="JC9218" s="73">
        <f t="shared" si="5237"/>
        <v>279.47000000000003</v>
      </c>
      <c r="JD9218" s="73">
        <f t="shared" si="5237"/>
        <v>279.47000000000003</v>
      </c>
      <c r="JE9218" s="73">
        <f t="shared" si="5237"/>
        <v>279.47000000000003</v>
      </c>
      <c r="JF9218" s="73">
        <f t="shared" si="5237"/>
        <v>279.47000000000003</v>
      </c>
      <c r="JG9218" s="73">
        <f t="shared" si="5237"/>
        <v>279.47000000000003</v>
      </c>
      <c r="JH9218" s="73">
        <f t="shared" si="5237"/>
        <v>279.47000000000003</v>
      </c>
      <c r="JI9218" s="73">
        <f t="shared" si="5237"/>
        <v>279.47000000000003</v>
      </c>
      <c r="JJ9218" s="73">
        <f t="shared" si="5237"/>
        <v>279.47000000000003</v>
      </c>
      <c r="JK9218" s="73">
        <f t="shared" si="5237"/>
        <v>279.47000000000003</v>
      </c>
      <c r="JL9218" s="73">
        <f t="shared" si="5237"/>
        <v>279.47000000000003</v>
      </c>
      <c r="JM9218" s="73">
        <f t="shared" si="5237"/>
        <v>279.47000000000003</v>
      </c>
      <c r="JN9218" s="73">
        <f t="shared" si="5237"/>
        <v>279.47000000000003</v>
      </c>
      <c r="JO9218" s="73">
        <f t="shared" si="5237"/>
        <v>279.47000000000003</v>
      </c>
      <c r="JP9218" s="73">
        <f t="shared" si="5237"/>
        <v>279.47000000000003</v>
      </c>
      <c r="JQ9218" s="73">
        <f t="shared" si="5237"/>
        <v>279.47000000000003</v>
      </c>
      <c r="JR9218" s="73">
        <f t="shared" si="5237"/>
        <v>279.47000000000003</v>
      </c>
      <c r="JS9218" s="73">
        <f t="shared" si="5237"/>
        <v>279.47000000000003</v>
      </c>
      <c r="JT9218" s="73">
        <f t="shared" si="5237"/>
        <v>279.47000000000003</v>
      </c>
      <c r="JU9218" s="73">
        <f t="shared" si="5237"/>
        <v>279.47000000000003</v>
      </c>
      <c r="JV9218" s="73">
        <f t="shared" si="5237"/>
        <v>279.47000000000003</v>
      </c>
      <c r="JW9218" s="73">
        <f t="shared" si="5237"/>
        <v>279.47000000000003</v>
      </c>
      <c r="JX9218" s="73">
        <f t="shared" si="5237"/>
        <v>279.47000000000003</v>
      </c>
      <c r="JY9218" s="73">
        <f t="shared" si="5237"/>
        <v>279.47000000000003</v>
      </c>
      <c r="JZ9218" s="73">
        <f t="shared" si="5237"/>
        <v>279.47000000000003</v>
      </c>
      <c r="KA9218" s="73">
        <f t="shared" si="5237"/>
        <v>279.47000000000003</v>
      </c>
      <c r="KB9218" s="73">
        <f t="shared" si="5237"/>
        <v>279.47000000000003</v>
      </c>
      <c r="KC9218" s="73">
        <f t="shared" si="5237"/>
        <v>279.47000000000003</v>
      </c>
      <c r="KD9218" s="73">
        <f t="shared" si="5237"/>
        <v>279.47000000000003</v>
      </c>
      <c r="KE9218" s="73">
        <f t="shared" si="5237"/>
        <v>279.47000000000003</v>
      </c>
      <c r="KF9218" s="73">
        <f t="shared" si="5237"/>
        <v>279.47000000000003</v>
      </c>
      <c r="KG9218" s="73">
        <f t="shared" si="5237"/>
        <v>279.47000000000003</v>
      </c>
      <c r="KH9218">
        <v>279.47000000000003</v>
      </c>
      <c r="KL9218" s="84"/>
      <c r="KP9218" s="84"/>
      <c r="KS9218" s="74"/>
      <c r="KT9218" s="74"/>
      <c r="KU9218" s="16"/>
      <c r="KV9218" s="72"/>
      <c r="KW9218" s="72"/>
      <c r="KX9218" s="16"/>
      <c r="KZ9218" s="16"/>
      <c r="LA9218" s="16"/>
      <c r="LB9218" s="74"/>
      <c r="LC9218" s="74"/>
    </row>
    <row r="9219" spans="2:315" x14ac:dyDescent="0.35">
      <c r="B9219">
        <v>113</v>
      </c>
      <c r="C9219">
        <f t="shared" si="5147"/>
        <v>1.125</v>
      </c>
      <c r="E9219" s="92">
        <v>279.47000000000003</v>
      </c>
      <c r="F9219" s="73">
        <f t="shared" ref="F9219:BQ9219" si="5238">(E9219+$F$9100*$F$9102*($F$55/$F$9101*E9218+$F$55/$F$9101*E9220))/(1+$F$9100*$F$9102*($F$55/$F$9101+$F$55/$F$9101))</f>
        <v>279.47000000000003</v>
      </c>
      <c r="G9219" s="73">
        <f t="shared" si="5238"/>
        <v>279.47000000000003</v>
      </c>
      <c r="H9219" s="73">
        <f t="shared" si="5238"/>
        <v>279.47000000000003</v>
      </c>
      <c r="I9219" s="73">
        <f t="shared" si="5238"/>
        <v>279.47000000000003</v>
      </c>
      <c r="J9219" s="73">
        <f t="shared" si="5238"/>
        <v>279.47000000000003</v>
      </c>
      <c r="K9219" s="73">
        <f t="shared" si="5238"/>
        <v>279.47000000000003</v>
      </c>
      <c r="L9219" s="73">
        <f t="shared" si="5238"/>
        <v>279.47000000000003</v>
      </c>
      <c r="M9219" s="73">
        <f t="shared" si="5238"/>
        <v>279.47000000000003</v>
      </c>
      <c r="N9219" s="73">
        <f t="shared" si="5238"/>
        <v>279.47000000000003</v>
      </c>
      <c r="O9219" s="73">
        <f t="shared" si="5238"/>
        <v>279.47000000000003</v>
      </c>
      <c r="P9219" s="73">
        <f t="shared" si="5238"/>
        <v>279.47000000000003</v>
      </c>
      <c r="Q9219" s="73">
        <f t="shared" si="5238"/>
        <v>279.47000000000003</v>
      </c>
      <c r="R9219" s="73">
        <f t="shared" si="5238"/>
        <v>279.47000000000003</v>
      </c>
      <c r="S9219" s="73">
        <f t="shared" si="5238"/>
        <v>279.47000000000003</v>
      </c>
      <c r="T9219" s="73">
        <f t="shared" si="5238"/>
        <v>279.47000000000003</v>
      </c>
      <c r="U9219" s="73">
        <f t="shared" si="5238"/>
        <v>279.47000000000003</v>
      </c>
      <c r="V9219" s="73">
        <f t="shared" si="5238"/>
        <v>279.47000000000003</v>
      </c>
      <c r="W9219" s="73">
        <f t="shared" si="5238"/>
        <v>279.47000000000003</v>
      </c>
      <c r="X9219" s="73">
        <f t="shared" si="5238"/>
        <v>279.47000000000003</v>
      </c>
      <c r="Y9219" s="73">
        <f t="shared" si="5238"/>
        <v>279.47000000000003</v>
      </c>
      <c r="Z9219" s="73">
        <f t="shared" si="5238"/>
        <v>279.47000000000003</v>
      </c>
      <c r="AA9219" s="73">
        <f t="shared" si="5238"/>
        <v>279.47000000000003</v>
      </c>
      <c r="AB9219" s="73">
        <f t="shared" si="5238"/>
        <v>279.47000000000003</v>
      </c>
      <c r="AC9219" s="73">
        <f t="shared" si="5238"/>
        <v>279.47000000000003</v>
      </c>
      <c r="AD9219" s="73">
        <f t="shared" si="5238"/>
        <v>279.47000000000003</v>
      </c>
      <c r="AE9219" s="73">
        <f t="shared" si="5238"/>
        <v>279.47000000000003</v>
      </c>
      <c r="AF9219" s="73">
        <f t="shared" si="5238"/>
        <v>279.47000000000003</v>
      </c>
      <c r="AG9219" s="73">
        <f t="shared" si="5238"/>
        <v>279.47000000000003</v>
      </c>
      <c r="AH9219" s="73">
        <f t="shared" si="5238"/>
        <v>279.47000000000003</v>
      </c>
      <c r="AI9219" s="73">
        <f t="shared" si="5238"/>
        <v>279.47000000000003</v>
      </c>
      <c r="AJ9219" s="73">
        <f t="shared" si="5238"/>
        <v>279.47000000000003</v>
      </c>
      <c r="AK9219" s="73">
        <f t="shared" si="5238"/>
        <v>279.47000000000003</v>
      </c>
      <c r="AL9219" s="73">
        <f t="shared" si="5238"/>
        <v>279.47000000000003</v>
      </c>
      <c r="AM9219" s="73">
        <f t="shared" si="5238"/>
        <v>279.47000000000003</v>
      </c>
      <c r="AN9219" s="73">
        <f t="shared" si="5238"/>
        <v>279.47000000000003</v>
      </c>
      <c r="AO9219" s="73">
        <f t="shared" si="5238"/>
        <v>279.47000000000003</v>
      </c>
      <c r="AP9219" s="73">
        <f t="shared" si="5238"/>
        <v>279.47000000000003</v>
      </c>
      <c r="AQ9219" s="73">
        <f t="shared" si="5238"/>
        <v>279.47000000000003</v>
      </c>
      <c r="AR9219" s="73">
        <f t="shared" si="5238"/>
        <v>279.47000000000003</v>
      </c>
      <c r="AS9219" s="73">
        <f t="shared" si="5238"/>
        <v>279.47000000000003</v>
      </c>
      <c r="AT9219" s="73">
        <f t="shared" si="5238"/>
        <v>279.47000000000003</v>
      </c>
      <c r="AU9219" s="73">
        <f t="shared" si="5238"/>
        <v>279.47000000000003</v>
      </c>
      <c r="AV9219" s="73">
        <f t="shared" si="5238"/>
        <v>279.47000000000003</v>
      </c>
      <c r="AW9219" s="73">
        <f t="shared" si="5238"/>
        <v>279.47000000000003</v>
      </c>
      <c r="AX9219" s="73">
        <f t="shared" si="5238"/>
        <v>279.47000000000003</v>
      </c>
      <c r="AY9219" s="73">
        <f t="shared" si="5238"/>
        <v>279.47000000000003</v>
      </c>
      <c r="AZ9219" s="73">
        <f t="shared" si="5238"/>
        <v>279.47000000000003</v>
      </c>
      <c r="BA9219" s="73">
        <f t="shared" si="5238"/>
        <v>279.47000000000003</v>
      </c>
      <c r="BB9219" s="73">
        <f t="shared" si="5238"/>
        <v>279.47000000000003</v>
      </c>
      <c r="BC9219" s="73">
        <f t="shared" si="5238"/>
        <v>279.47000000000003</v>
      </c>
      <c r="BD9219" s="73">
        <f t="shared" si="5238"/>
        <v>279.47000000000003</v>
      </c>
      <c r="BE9219" s="73">
        <f t="shared" si="5238"/>
        <v>279.47000000000003</v>
      </c>
      <c r="BF9219" s="73">
        <f t="shared" si="5238"/>
        <v>279.47000000000003</v>
      </c>
      <c r="BG9219" s="73">
        <f t="shared" si="5238"/>
        <v>279.47000000000003</v>
      </c>
      <c r="BH9219" s="73">
        <f t="shared" si="5238"/>
        <v>279.47000000000003</v>
      </c>
      <c r="BI9219" s="73">
        <f t="shared" si="5238"/>
        <v>279.47000000000003</v>
      </c>
      <c r="BJ9219" s="73">
        <f t="shared" si="5238"/>
        <v>279.47000000000003</v>
      </c>
      <c r="BK9219" s="73">
        <f t="shared" si="5238"/>
        <v>279.47000000000003</v>
      </c>
      <c r="BL9219" s="73">
        <f t="shared" si="5238"/>
        <v>279.47000000000003</v>
      </c>
      <c r="BM9219" s="73">
        <f t="shared" si="5238"/>
        <v>279.47000000000003</v>
      </c>
      <c r="BN9219" s="73">
        <f t="shared" si="5238"/>
        <v>279.47000000000003</v>
      </c>
      <c r="BO9219" s="73">
        <f t="shared" si="5238"/>
        <v>279.47000000000003</v>
      </c>
      <c r="BP9219" s="73">
        <f t="shared" si="5238"/>
        <v>279.47000000000003</v>
      </c>
      <c r="BQ9219" s="73">
        <f t="shared" si="5238"/>
        <v>279.47000000000003</v>
      </c>
      <c r="BR9219" s="73">
        <f t="shared" ref="BR9219:EC9219" si="5239">(BQ9219+$F$9100*$F$9102*($F$55/$F$9101*BQ9218+$F$55/$F$9101*BQ9220))/(1+$F$9100*$F$9102*($F$55/$F$9101+$F$55/$F$9101))</f>
        <v>279.47000000000003</v>
      </c>
      <c r="BS9219" s="73">
        <f t="shared" si="5239"/>
        <v>279.47000000000003</v>
      </c>
      <c r="BT9219" s="73">
        <f t="shared" si="5239"/>
        <v>279.47000000000003</v>
      </c>
      <c r="BU9219" s="73">
        <f t="shared" si="5239"/>
        <v>279.47000000000003</v>
      </c>
      <c r="BV9219" s="73">
        <f t="shared" si="5239"/>
        <v>279.47000000000003</v>
      </c>
      <c r="BW9219" s="73">
        <f t="shared" si="5239"/>
        <v>279.47000000000003</v>
      </c>
      <c r="BX9219" s="73">
        <f t="shared" si="5239"/>
        <v>279.47000000000003</v>
      </c>
      <c r="BY9219" s="73">
        <f t="shared" si="5239"/>
        <v>279.47000000000003</v>
      </c>
      <c r="BZ9219" s="73">
        <f t="shared" si="5239"/>
        <v>279.47000000000003</v>
      </c>
      <c r="CA9219" s="73">
        <f t="shared" si="5239"/>
        <v>279.47000000000003</v>
      </c>
      <c r="CB9219" s="73">
        <f t="shared" si="5239"/>
        <v>279.47000000000003</v>
      </c>
      <c r="CC9219" s="73">
        <f t="shared" si="5239"/>
        <v>279.47000000000003</v>
      </c>
      <c r="CD9219" s="73">
        <f t="shared" si="5239"/>
        <v>279.47000000000003</v>
      </c>
      <c r="CE9219" s="73">
        <f t="shared" si="5239"/>
        <v>279.47000000000003</v>
      </c>
      <c r="CF9219" s="73">
        <f t="shared" si="5239"/>
        <v>279.47000000000003</v>
      </c>
      <c r="CG9219" s="73">
        <f t="shared" si="5239"/>
        <v>279.47000000000003</v>
      </c>
      <c r="CH9219" s="73">
        <f t="shared" si="5239"/>
        <v>279.47000000000003</v>
      </c>
      <c r="CI9219" s="73">
        <f t="shared" si="5239"/>
        <v>279.47000000000003</v>
      </c>
      <c r="CJ9219" s="73">
        <f t="shared" si="5239"/>
        <v>279.47000000000003</v>
      </c>
      <c r="CK9219" s="73">
        <f t="shared" si="5239"/>
        <v>279.47000000000003</v>
      </c>
      <c r="CL9219" s="73">
        <f t="shared" si="5239"/>
        <v>279.47000000000003</v>
      </c>
      <c r="CM9219" s="73">
        <f t="shared" si="5239"/>
        <v>279.47000000000003</v>
      </c>
      <c r="CN9219" s="73">
        <f t="shared" si="5239"/>
        <v>279.47000000000003</v>
      </c>
      <c r="CO9219" s="73">
        <f t="shared" si="5239"/>
        <v>279.47000000000003</v>
      </c>
      <c r="CP9219" s="73">
        <f t="shared" si="5239"/>
        <v>279.47000000000003</v>
      </c>
      <c r="CQ9219" s="73">
        <f t="shared" si="5239"/>
        <v>279.47000000000003</v>
      </c>
      <c r="CR9219" s="73">
        <f t="shared" si="5239"/>
        <v>279.47000000000003</v>
      </c>
      <c r="CS9219" s="73">
        <f t="shared" si="5239"/>
        <v>279.47000000000003</v>
      </c>
      <c r="CT9219" s="73">
        <f t="shared" si="5239"/>
        <v>279.47000000000003</v>
      </c>
      <c r="CU9219" s="73">
        <f t="shared" si="5239"/>
        <v>279.47000000000003</v>
      </c>
      <c r="CV9219" s="73">
        <f t="shared" si="5239"/>
        <v>279.47000000000003</v>
      </c>
      <c r="CW9219" s="73">
        <f t="shared" si="5239"/>
        <v>279.47000000000003</v>
      </c>
      <c r="CX9219" s="73">
        <f t="shared" si="5239"/>
        <v>279.47000000000003</v>
      </c>
      <c r="CY9219" s="73">
        <f t="shared" si="5239"/>
        <v>279.47000000000003</v>
      </c>
      <c r="CZ9219" s="73">
        <f t="shared" si="5239"/>
        <v>279.47000000000003</v>
      </c>
      <c r="DA9219" s="73">
        <f t="shared" si="5239"/>
        <v>279.47000000000003</v>
      </c>
      <c r="DB9219" s="73">
        <f t="shared" si="5239"/>
        <v>279.47000000000003</v>
      </c>
      <c r="DC9219" s="73">
        <f t="shared" si="5239"/>
        <v>279.47000000000003</v>
      </c>
      <c r="DD9219" s="73">
        <f t="shared" si="5239"/>
        <v>279.47000000000003</v>
      </c>
      <c r="DE9219" s="73">
        <f t="shared" si="5239"/>
        <v>279.47000000000003</v>
      </c>
      <c r="DF9219" s="73">
        <f t="shared" si="5239"/>
        <v>279.47000000000003</v>
      </c>
      <c r="DG9219" s="73">
        <f t="shared" si="5239"/>
        <v>279.47000000000003</v>
      </c>
      <c r="DH9219" s="73">
        <f t="shared" si="5239"/>
        <v>279.47000000000003</v>
      </c>
      <c r="DI9219" s="73">
        <f t="shared" si="5239"/>
        <v>279.47000000000003</v>
      </c>
      <c r="DJ9219" s="73">
        <f t="shared" si="5239"/>
        <v>279.47000000000003</v>
      </c>
      <c r="DK9219" s="73">
        <f t="shared" si="5239"/>
        <v>279.47000000000003</v>
      </c>
      <c r="DL9219" s="73">
        <f t="shared" si="5239"/>
        <v>279.47000000000003</v>
      </c>
      <c r="DM9219" s="73">
        <f t="shared" si="5239"/>
        <v>279.47000000000003</v>
      </c>
      <c r="DN9219" s="73">
        <f t="shared" si="5239"/>
        <v>279.47000000000003</v>
      </c>
      <c r="DO9219" s="73">
        <f t="shared" si="5239"/>
        <v>279.47000000000003</v>
      </c>
      <c r="DP9219" s="73">
        <f t="shared" si="5239"/>
        <v>279.47000000000003</v>
      </c>
      <c r="DQ9219" s="73">
        <f t="shared" si="5239"/>
        <v>279.47000000000003</v>
      </c>
      <c r="DR9219" s="73">
        <f t="shared" si="5239"/>
        <v>279.47000000000003</v>
      </c>
      <c r="DS9219" s="73">
        <f t="shared" si="5239"/>
        <v>279.47000000000003</v>
      </c>
      <c r="DT9219" s="73">
        <f t="shared" si="5239"/>
        <v>279.47000000000003</v>
      </c>
      <c r="DU9219" s="73">
        <f t="shared" si="5239"/>
        <v>279.47000000000003</v>
      </c>
      <c r="DV9219" s="73">
        <f t="shared" si="5239"/>
        <v>279.47000000000003</v>
      </c>
      <c r="DW9219" s="73">
        <f t="shared" si="5239"/>
        <v>279.47000000000003</v>
      </c>
      <c r="DX9219" s="73">
        <f t="shared" si="5239"/>
        <v>279.47000000000003</v>
      </c>
      <c r="DY9219" s="73">
        <f t="shared" si="5239"/>
        <v>279.47000000000003</v>
      </c>
      <c r="DZ9219" s="73">
        <f t="shared" si="5239"/>
        <v>279.47000000000003</v>
      </c>
      <c r="EA9219" s="73">
        <f t="shared" si="5239"/>
        <v>279.47000000000003</v>
      </c>
      <c r="EB9219" s="73">
        <f t="shared" si="5239"/>
        <v>279.47000000000003</v>
      </c>
      <c r="EC9219" s="73">
        <f t="shared" si="5239"/>
        <v>279.47000000000003</v>
      </c>
      <c r="ED9219" s="73">
        <f t="shared" ref="ED9219:GO9219" si="5240">(EC9219+$F$9100*$F$9102*($F$55/$F$9101*EC9218+$F$55/$F$9101*EC9220))/(1+$F$9100*$F$9102*($F$55/$F$9101+$F$55/$F$9101))</f>
        <v>279.47000000000003</v>
      </c>
      <c r="EE9219" s="73">
        <f t="shared" si="5240"/>
        <v>279.47000000000003</v>
      </c>
      <c r="EF9219" s="73">
        <f t="shared" si="5240"/>
        <v>279.47000000000003</v>
      </c>
      <c r="EG9219" s="73">
        <f t="shared" si="5240"/>
        <v>279.47000000000003</v>
      </c>
      <c r="EH9219" s="73">
        <f t="shared" si="5240"/>
        <v>279.47000000000003</v>
      </c>
      <c r="EI9219" s="73">
        <f t="shared" si="5240"/>
        <v>279.47000000000003</v>
      </c>
      <c r="EJ9219" s="73">
        <f t="shared" si="5240"/>
        <v>279.47000000000003</v>
      </c>
      <c r="EK9219" s="73">
        <f t="shared" si="5240"/>
        <v>279.47000000000003</v>
      </c>
      <c r="EL9219" s="73">
        <f t="shared" si="5240"/>
        <v>279.47000000000003</v>
      </c>
      <c r="EM9219" s="73">
        <f t="shared" si="5240"/>
        <v>279.47000000000003</v>
      </c>
      <c r="EN9219" s="73">
        <f t="shared" si="5240"/>
        <v>279.47000000000003</v>
      </c>
      <c r="EO9219" s="73">
        <f t="shared" si="5240"/>
        <v>279.47000000000003</v>
      </c>
      <c r="EP9219" s="73">
        <f t="shared" si="5240"/>
        <v>279.47000000000003</v>
      </c>
      <c r="EQ9219" s="73">
        <f t="shared" si="5240"/>
        <v>279.47000000000003</v>
      </c>
      <c r="ER9219" s="73">
        <f t="shared" si="5240"/>
        <v>279.47000000000003</v>
      </c>
      <c r="ES9219" s="73">
        <f t="shared" si="5240"/>
        <v>279.47000000000003</v>
      </c>
      <c r="ET9219" s="73">
        <f t="shared" si="5240"/>
        <v>279.47000000000003</v>
      </c>
      <c r="EU9219" s="73">
        <f t="shared" si="5240"/>
        <v>279.47000000000003</v>
      </c>
      <c r="EV9219" s="73">
        <f t="shared" si="5240"/>
        <v>279.47000000000003</v>
      </c>
      <c r="EW9219" s="73">
        <f t="shared" si="5240"/>
        <v>279.47000000000003</v>
      </c>
      <c r="EX9219" s="73">
        <f t="shared" si="5240"/>
        <v>279.47000000000003</v>
      </c>
      <c r="EY9219" s="73">
        <f t="shared" si="5240"/>
        <v>279.47000000000003</v>
      </c>
      <c r="EZ9219" s="73">
        <f t="shared" si="5240"/>
        <v>279.47000000000003</v>
      </c>
      <c r="FA9219" s="73">
        <f t="shared" si="5240"/>
        <v>279.47000000000003</v>
      </c>
      <c r="FB9219" s="73">
        <f t="shared" si="5240"/>
        <v>279.47000000000003</v>
      </c>
      <c r="FC9219" s="73">
        <f t="shared" si="5240"/>
        <v>279.47000000000003</v>
      </c>
      <c r="FD9219" s="73">
        <f t="shared" si="5240"/>
        <v>279.47000000000003</v>
      </c>
      <c r="FE9219" s="73">
        <f t="shared" si="5240"/>
        <v>279.47000000000003</v>
      </c>
      <c r="FF9219" s="73">
        <f t="shared" si="5240"/>
        <v>279.47000000000003</v>
      </c>
      <c r="FG9219" s="73">
        <f t="shared" si="5240"/>
        <v>279.47000000000003</v>
      </c>
      <c r="FH9219" s="73">
        <f t="shared" si="5240"/>
        <v>279.47000000000003</v>
      </c>
      <c r="FI9219" s="73">
        <f t="shared" si="5240"/>
        <v>279.47000000000003</v>
      </c>
      <c r="FJ9219" s="73">
        <f t="shared" si="5240"/>
        <v>279.47000000000003</v>
      </c>
      <c r="FK9219" s="73">
        <f t="shared" si="5240"/>
        <v>279.47000000000003</v>
      </c>
      <c r="FL9219" s="73">
        <f t="shared" si="5240"/>
        <v>279.47000000000003</v>
      </c>
      <c r="FM9219" s="73">
        <f t="shared" si="5240"/>
        <v>279.47000000000003</v>
      </c>
      <c r="FN9219" s="73">
        <f t="shared" si="5240"/>
        <v>279.47000000000003</v>
      </c>
      <c r="FO9219" s="73">
        <f t="shared" si="5240"/>
        <v>279.47000000000003</v>
      </c>
      <c r="FP9219" s="73">
        <f t="shared" si="5240"/>
        <v>279.47000000000003</v>
      </c>
      <c r="FQ9219" s="73">
        <f t="shared" si="5240"/>
        <v>279.47000000000003</v>
      </c>
      <c r="FR9219" s="73">
        <f t="shared" si="5240"/>
        <v>279.47000000000003</v>
      </c>
      <c r="FS9219" s="73">
        <f t="shared" si="5240"/>
        <v>279.47000000000003</v>
      </c>
      <c r="FT9219" s="73">
        <f t="shared" si="5240"/>
        <v>279.47000000000003</v>
      </c>
      <c r="FU9219" s="73">
        <f t="shared" si="5240"/>
        <v>279.47000000000003</v>
      </c>
      <c r="FV9219" s="73">
        <f t="shared" si="5240"/>
        <v>279.47000000000003</v>
      </c>
      <c r="FW9219" s="73">
        <f t="shared" si="5240"/>
        <v>279.47000000000003</v>
      </c>
      <c r="FX9219" s="73">
        <f t="shared" si="5240"/>
        <v>279.47000000000003</v>
      </c>
      <c r="FY9219" s="73">
        <f t="shared" si="5240"/>
        <v>279.47000000000003</v>
      </c>
      <c r="FZ9219" s="73">
        <f t="shared" si="5240"/>
        <v>279.47000000000003</v>
      </c>
      <c r="GA9219" s="73">
        <f t="shared" si="5240"/>
        <v>279.47000000000003</v>
      </c>
      <c r="GB9219" s="73">
        <f t="shared" si="5240"/>
        <v>279.47000000000003</v>
      </c>
      <c r="GC9219" s="73">
        <f t="shared" si="5240"/>
        <v>279.47000000000003</v>
      </c>
      <c r="GD9219" s="73">
        <f t="shared" si="5240"/>
        <v>279.47000000000003</v>
      </c>
      <c r="GE9219" s="73">
        <f t="shared" si="5240"/>
        <v>279.47000000000003</v>
      </c>
      <c r="GF9219" s="73">
        <f t="shared" si="5240"/>
        <v>279.47000000000003</v>
      </c>
      <c r="GG9219" s="73">
        <f t="shared" si="5240"/>
        <v>279.47000000000003</v>
      </c>
      <c r="GH9219" s="73">
        <f t="shared" si="5240"/>
        <v>279.47000000000003</v>
      </c>
      <c r="GI9219" s="73">
        <f t="shared" si="5240"/>
        <v>279.47000000000003</v>
      </c>
      <c r="GJ9219" s="73">
        <f t="shared" si="5240"/>
        <v>279.47000000000003</v>
      </c>
      <c r="GK9219" s="73">
        <f t="shared" si="5240"/>
        <v>279.47000000000003</v>
      </c>
      <c r="GL9219" s="73">
        <f t="shared" si="5240"/>
        <v>279.47000000000003</v>
      </c>
      <c r="GM9219" s="73">
        <f t="shared" si="5240"/>
        <v>279.47000000000003</v>
      </c>
      <c r="GN9219" s="73">
        <f t="shared" si="5240"/>
        <v>279.47000000000003</v>
      </c>
      <c r="GO9219" s="73">
        <f t="shared" si="5240"/>
        <v>279.47000000000003</v>
      </c>
      <c r="GP9219" s="73">
        <f t="shared" ref="GP9219:JA9219" si="5241">(GO9219+$F$9100*$F$9102*($F$55/$F$9101*GO9218+$F$55/$F$9101*GO9220))/(1+$F$9100*$F$9102*($F$55/$F$9101+$F$55/$F$9101))</f>
        <v>279.47000000000003</v>
      </c>
      <c r="GQ9219" s="73">
        <f t="shared" si="5241"/>
        <v>279.47000000000003</v>
      </c>
      <c r="GR9219" s="73">
        <f t="shared" si="5241"/>
        <v>279.47000000000003</v>
      </c>
      <c r="GS9219" s="73">
        <f t="shared" si="5241"/>
        <v>279.47000000000003</v>
      </c>
      <c r="GT9219" s="73">
        <f t="shared" si="5241"/>
        <v>279.47000000000003</v>
      </c>
      <c r="GU9219" s="73">
        <f t="shared" si="5241"/>
        <v>279.47000000000003</v>
      </c>
      <c r="GV9219" s="73">
        <f t="shared" si="5241"/>
        <v>279.47000000000003</v>
      </c>
      <c r="GW9219" s="73">
        <f t="shared" si="5241"/>
        <v>279.47000000000003</v>
      </c>
      <c r="GX9219" s="73">
        <f t="shared" si="5241"/>
        <v>279.47000000000003</v>
      </c>
      <c r="GY9219" s="73">
        <f t="shared" si="5241"/>
        <v>279.47000000000003</v>
      </c>
      <c r="GZ9219" s="73">
        <f t="shared" si="5241"/>
        <v>279.47000000000003</v>
      </c>
      <c r="HA9219" s="73">
        <f t="shared" si="5241"/>
        <v>279.47000000000003</v>
      </c>
      <c r="HB9219" s="73">
        <f t="shared" si="5241"/>
        <v>279.47000000000003</v>
      </c>
      <c r="HC9219" s="73">
        <f t="shared" si="5241"/>
        <v>279.47000000000003</v>
      </c>
      <c r="HD9219" s="73">
        <f t="shared" si="5241"/>
        <v>279.47000000000003</v>
      </c>
      <c r="HE9219" s="73">
        <f t="shared" si="5241"/>
        <v>279.47000000000003</v>
      </c>
      <c r="HF9219" s="73">
        <f t="shared" si="5241"/>
        <v>279.47000000000003</v>
      </c>
      <c r="HG9219" s="73">
        <f t="shared" si="5241"/>
        <v>279.47000000000003</v>
      </c>
      <c r="HH9219" s="73">
        <f t="shared" si="5241"/>
        <v>279.47000000000003</v>
      </c>
      <c r="HI9219" s="73">
        <f t="shared" si="5241"/>
        <v>279.47000000000003</v>
      </c>
      <c r="HJ9219" s="73">
        <f t="shared" si="5241"/>
        <v>279.47000000000003</v>
      </c>
      <c r="HK9219" s="73">
        <f t="shared" si="5241"/>
        <v>279.47000000000003</v>
      </c>
      <c r="HL9219" s="73">
        <f t="shared" si="5241"/>
        <v>279.47000000000003</v>
      </c>
      <c r="HM9219" s="73">
        <f t="shared" si="5241"/>
        <v>279.47000000000003</v>
      </c>
      <c r="HN9219" s="73">
        <f t="shared" si="5241"/>
        <v>279.47000000000003</v>
      </c>
      <c r="HO9219" s="73">
        <f t="shared" si="5241"/>
        <v>279.47000000000003</v>
      </c>
      <c r="HP9219" s="73">
        <f t="shared" si="5241"/>
        <v>279.47000000000003</v>
      </c>
      <c r="HQ9219" s="73">
        <f t="shared" si="5241"/>
        <v>279.47000000000003</v>
      </c>
      <c r="HR9219" s="73">
        <f t="shared" si="5241"/>
        <v>279.47000000000003</v>
      </c>
      <c r="HS9219" s="73">
        <f t="shared" si="5241"/>
        <v>279.47000000000003</v>
      </c>
      <c r="HT9219" s="73">
        <f t="shared" si="5241"/>
        <v>279.47000000000003</v>
      </c>
      <c r="HU9219" s="73">
        <f t="shared" si="5241"/>
        <v>279.47000000000003</v>
      </c>
      <c r="HV9219" s="73">
        <f t="shared" si="5241"/>
        <v>279.47000000000003</v>
      </c>
      <c r="HW9219" s="73">
        <f t="shared" si="5241"/>
        <v>279.47000000000003</v>
      </c>
      <c r="HX9219" s="73">
        <f t="shared" si="5241"/>
        <v>279.47000000000003</v>
      </c>
      <c r="HY9219" s="73">
        <f t="shared" si="5241"/>
        <v>279.47000000000003</v>
      </c>
      <c r="HZ9219" s="73">
        <f t="shared" si="5241"/>
        <v>279.47000000000003</v>
      </c>
      <c r="IA9219" s="73">
        <f t="shared" si="5241"/>
        <v>279.47000000000003</v>
      </c>
      <c r="IB9219" s="73">
        <f t="shared" si="5241"/>
        <v>279.47000000000003</v>
      </c>
      <c r="IC9219" s="73">
        <f t="shared" si="5241"/>
        <v>279.47000000000003</v>
      </c>
      <c r="ID9219" s="73">
        <f t="shared" si="5241"/>
        <v>279.47000000000003</v>
      </c>
      <c r="IE9219" s="73">
        <f t="shared" si="5241"/>
        <v>279.47000000000003</v>
      </c>
      <c r="IF9219" s="73">
        <f t="shared" si="5241"/>
        <v>279.47000000000003</v>
      </c>
      <c r="IG9219" s="73">
        <f t="shared" si="5241"/>
        <v>279.47000000000003</v>
      </c>
      <c r="IH9219" s="73">
        <f t="shared" si="5241"/>
        <v>279.47000000000003</v>
      </c>
      <c r="II9219" s="73">
        <f t="shared" si="5241"/>
        <v>279.47000000000003</v>
      </c>
      <c r="IJ9219" s="73">
        <f t="shared" si="5241"/>
        <v>279.47000000000003</v>
      </c>
      <c r="IK9219" s="73">
        <f t="shared" si="5241"/>
        <v>279.47000000000003</v>
      </c>
      <c r="IL9219" s="73">
        <f t="shared" si="5241"/>
        <v>279.47000000000003</v>
      </c>
      <c r="IM9219" s="73">
        <f t="shared" si="5241"/>
        <v>279.47000000000003</v>
      </c>
      <c r="IN9219" s="73">
        <f t="shared" si="5241"/>
        <v>279.47000000000003</v>
      </c>
      <c r="IO9219" s="73">
        <f t="shared" si="5241"/>
        <v>279.47000000000003</v>
      </c>
      <c r="IP9219" s="73">
        <f t="shared" si="5241"/>
        <v>279.47000000000003</v>
      </c>
      <c r="IQ9219" s="73">
        <f t="shared" si="5241"/>
        <v>279.47000000000003</v>
      </c>
      <c r="IR9219" s="73">
        <f t="shared" si="5241"/>
        <v>279.47000000000003</v>
      </c>
      <c r="IS9219" s="73">
        <f t="shared" si="5241"/>
        <v>279.47000000000003</v>
      </c>
      <c r="IT9219" s="73">
        <f t="shared" si="5241"/>
        <v>279.47000000000003</v>
      </c>
      <c r="IU9219" s="73">
        <f t="shared" si="5241"/>
        <v>279.47000000000003</v>
      </c>
      <c r="IV9219" s="73">
        <f t="shared" si="5241"/>
        <v>279.47000000000003</v>
      </c>
      <c r="IW9219" s="73">
        <f t="shared" si="5241"/>
        <v>279.47000000000003</v>
      </c>
      <c r="IX9219" s="73">
        <f t="shared" si="5241"/>
        <v>279.47000000000003</v>
      </c>
      <c r="IY9219" s="73">
        <f t="shared" si="5241"/>
        <v>279.47000000000003</v>
      </c>
      <c r="IZ9219" s="73">
        <f t="shared" si="5241"/>
        <v>279.47000000000003</v>
      </c>
      <c r="JA9219" s="73">
        <f t="shared" si="5241"/>
        <v>279.47000000000003</v>
      </c>
      <c r="JB9219" s="73">
        <f t="shared" ref="JB9219:KG9219" si="5242">(JA9219+$F$9100*$F$9102*($F$55/$F$9101*JA9218+$F$55/$F$9101*JA9220))/(1+$F$9100*$F$9102*($F$55/$F$9101+$F$55/$F$9101))</f>
        <v>279.47000000000003</v>
      </c>
      <c r="JC9219" s="73">
        <f t="shared" si="5242"/>
        <v>279.47000000000003</v>
      </c>
      <c r="JD9219" s="73">
        <f t="shared" si="5242"/>
        <v>279.47000000000003</v>
      </c>
      <c r="JE9219" s="73">
        <f t="shared" si="5242"/>
        <v>279.47000000000003</v>
      </c>
      <c r="JF9219" s="73">
        <f t="shared" si="5242"/>
        <v>279.47000000000003</v>
      </c>
      <c r="JG9219" s="73">
        <f t="shared" si="5242"/>
        <v>279.47000000000003</v>
      </c>
      <c r="JH9219" s="73">
        <f t="shared" si="5242"/>
        <v>279.47000000000003</v>
      </c>
      <c r="JI9219" s="73">
        <f t="shared" si="5242"/>
        <v>279.47000000000003</v>
      </c>
      <c r="JJ9219" s="73">
        <f t="shared" si="5242"/>
        <v>279.47000000000003</v>
      </c>
      <c r="JK9219" s="73">
        <f t="shared" si="5242"/>
        <v>279.47000000000003</v>
      </c>
      <c r="JL9219" s="73">
        <f t="shared" si="5242"/>
        <v>279.47000000000003</v>
      </c>
      <c r="JM9219" s="73">
        <f t="shared" si="5242"/>
        <v>279.47000000000003</v>
      </c>
      <c r="JN9219" s="73">
        <f t="shared" si="5242"/>
        <v>279.47000000000003</v>
      </c>
      <c r="JO9219" s="73">
        <f t="shared" si="5242"/>
        <v>279.47000000000003</v>
      </c>
      <c r="JP9219" s="73">
        <f t="shared" si="5242"/>
        <v>279.47000000000003</v>
      </c>
      <c r="JQ9219" s="73">
        <f t="shared" si="5242"/>
        <v>279.47000000000003</v>
      </c>
      <c r="JR9219" s="73">
        <f t="shared" si="5242"/>
        <v>279.47000000000003</v>
      </c>
      <c r="JS9219" s="73">
        <f t="shared" si="5242"/>
        <v>279.47000000000003</v>
      </c>
      <c r="JT9219" s="73">
        <f t="shared" si="5242"/>
        <v>279.47000000000003</v>
      </c>
      <c r="JU9219" s="73">
        <f t="shared" si="5242"/>
        <v>279.47000000000003</v>
      </c>
      <c r="JV9219" s="73">
        <f t="shared" si="5242"/>
        <v>279.47000000000003</v>
      </c>
      <c r="JW9219" s="73">
        <f t="shared" si="5242"/>
        <v>279.47000000000003</v>
      </c>
      <c r="JX9219" s="73">
        <f t="shared" si="5242"/>
        <v>279.47000000000003</v>
      </c>
      <c r="JY9219" s="73">
        <f t="shared" si="5242"/>
        <v>279.47000000000003</v>
      </c>
      <c r="JZ9219" s="73">
        <f t="shared" si="5242"/>
        <v>279.47000000000003</v>
      </c>
      <c r="KA9219" s="73">
        <f t="shared" si="5242"/>
        <v>279.47000000000003</v>
      </c>
      <c r="KB9219" s="73">
        <f t="shared" si="5242"/>
        <v>279.47000000000003</v>
      </c>
      <c r="KC9219" s="73">
        <f t="shared" si="5242"/>
        <v>279.47000000000003</v>
      </c>
      <c r="KD9219" s="73">
        <f t="shared" si="5242"/>
        <v>279.47000000000003</v>
      </c>
      <c r="KE9219" s="73">
        <f t="shared" si="5242"/>
        <v>279.47000000000003</v>
      </c>
      <c r="KF9219" s="73">
        <f t="shared" si="5242"/>
        <v>279.47000000000003</v>
      </c>
      <c r="KG9219" s="73">
        <f t="shared" si="5242"/>
        <v>279.47000000000003</v>
      </c>
      <c r="KH9219">
        <v>279.47000000000003</v>
      </c>
      <c r="KL9219" s="84"/>
      <c r="KP9219" s="84"/>
      <c r="KS9219" s="74"/>
      <c r="KT9219" s="74"/>
      <c r="KU9219" s="16"/>
      <c r="KV9219" s="72"/>
      <c r="KW9219" s="72"/>
      <c r="KX9219" s="16"/>
      <c r="KZ9219" s="16"/>
      <c r="LA9219" s="16"/>
      <c r="LB9219" s="74"/>
      <c r="LC9219" s="74"/>
    </row>
    <row r="9220" spans="2:315" x14ac:dyDescent="0.35">
      <c r="B9220">
        <v>114</v>
      </c>
      <c r="C9220">
        <f t="shared" si="5147"/>
        <v>1.135</v>
      </c>
      <c r="E9220" s="92">
        <v>279.47000000000003</v>
      </c>
      <c r="F9220" s="73">
        <f t="shared" ref="F9220:BQ9220" si="5243">(E9220+$F$9100*$F$9102*($F$55/$F$9101*E9219+$F$55/$F$9101*E9221))/(1+$F$9100*$F$9102*($F$55/$F$9101+$F$55/$F$9101))</f>
        <v>279.47000000000003</v>
      </c>
      <c r="G9220" s="73">
        <f t="shared" si="5243"/>
        <v>279.47000000000003</v>
      </c>
      <c r="H9220" s="73">
        <f t="shared" si="5243"/>
        <v>279.47000000000003</v>
      </c>
      <c r="I9220" s="73">
        <f t="shared" si="5243"/>
        <v>279.47000000000003</v>
      </c>
      <c r="J9220" s="73">
        <f t="shared" si="5243"/>
        <v>279.47000000000003</v>
      </c>
      <c r="K9220" s="73">
        <f t="shared" si="5243"/>
        <v>279.47000000000003</v>
      </c>
      <c r="L9220" s="73">
        <f t="shared" si="5243"/>
        <v>279.47000000000003</v>
      </c>
      <c r="M9220" s="73">
        <f t="shared" si="5243"/>
        <v>279.47000000000003</v>
      </c>
      <c r="N9220" s="73">
        <f t="shared" si="5243"/>
        <v>279.47000000000003</v>
      </c>
      <c r="O9220" s="73">
        <f t="shared" si="5243"/>
        <v>279.47000000000003</v>
      </c>
      <c r="P9220" s="73">
        <f t="shared" si="5243"/>
        <v>279.47000000000003</v>
      </c>
      <c r="Q9220" s="73">
        <f t="shared" si="5243"/>
        <v>279.47000000000003</v>
      </c>
      <c r="R9220" s="73">
        <f t="shared" si="5243"/>
        <v>279.47000000000003</v>
      </c>
      <c r="S9220" s="73">
        <f t="shared" si="5243"/>
        <v>279.47000000000003</v>
      </c>
      <c r="T9220" s="73">
        <f t="shared" si="5243"/>
        <v>279.47000000000003</v>
      </c>
      <c r="U9220" s="73">
        <f t="shared" si="5243"/>
        <v>279.47000000000003</v>
      </c>
      <c r="V9220" s="73">
        <f t="shared" si="5243"/>
        <v>279.47000000000003</v>
      </c>
      <c r="W9220" s="73">
        <f t="shared" si="5243"/>
        <v>279.47000000000003</v>
      </c>
      <c r="X9220" s="73">
        <f t="shared" si="5243"/>
        <v>279.47000000000003</v>
      </c>
      <c r="Y9220" s="73">
        <f t="shared" si="5243"/>
        <v>279.47000000000003</v>
      </c>
      <c r="Z9220" s="73">
        <f t="shared" si="5243"/>
        <v>279.47000000000003</v>
      </c>
      <c r="AA9220" s="73">
        <f t="shared" si="5243"/>
        <v>279.47000000000003</v>
      </c>
      <c r="AB9220" s="73">
        <f t="shared" si="5243"/>
        <v>279.47000000000003</v>
      </c>
      <c r="AC9220" s="73">
        <f t="shared" si="5243"/>
        <v>279.47000000000003</v>
      </c>
      <c r="AD9220" s="73">
        <f t="shared" si="5243"/>
        <v>279.47000000000003</v>
      </c>
      <c r="AE9220" s="73">
        <f t="shared" si="5243"/>
        <v>279.47000000000003</v>
      </c>
      <c r="AF9220" s="73">
        <f t="shared" si="5243"/>
        <v>279.47000000000003</v>
      </c>
      <c r="AG9220" s="73">
        <f t="shared" si="5243"/>
        <v>279.47000000000003</v>
      </c>
      <c r="AH9220" s="73">
        <f t="shared" si="5243"/>
        <v>279.47000000000003</v>
      </c>
      <c r="AI9220" s="73">
        <f t="shared" si="5243"/>
        <v>279.47000000000003</v>
      </c>
      <c r="AJ9220" s="73">
        <f t="shared" si="5243"/>
        <v>279.47000000000003</v>
      </c>
      <c r="AK9220" s="73">
        <f t="shared" si="5243"/>
        <v>279.47000000000003</v>
      </c>
      <c r="AL9220" s="73">
        <f t="shared" si="5243"/>
        <v>279.47000000000003</v>
      </c>
      <c r="AM9220" s="73">
        <f t="shared" si="5243"/>
        <v>279.47000000000003</v>
      </c>
      <c r="AN9220" s="73">
        <f t="shared" si="5243"/>
        <v>279.47000000000003</v>
      </c>
      <c r="AO9220" s="73">
        <f t="shared" si="5243"/>
        <v>279.47000000000003</v>
      </c>
      <c r="AP9220" s="73">
        <f t="shared" si="5243"/>
        <v>279.47000000000003</v>
      </c>
      <c r="AQ9220" s="73">
        <f t="shared" si="5243"/>
        <v>279.47000000000003</v>
      </c>
      <c r="AR9220" s="73">
        <f t="shared" si="5243"/>
        <v>279.47000000000003</v>
      </c>
      <c r="AS9220" s="73">
        <f t="shared" si="5243"/>
        <v>279.47000000000003</v>
      </c>
      <c r="AT9220" s="73">
        <f t="shared" si="5243"/>
        <v>279.47000000000003</v>
      </c>
      <c r="AU9220" s="73">
        <f t="shared" si="5243"/>
        <v>279.47000000000003</v>
      </c>
      <c r="AV9220" s="73">
        <f t="shared" si="5243"/>
        <v>279.47000000000003</v>
      </c>
      <c r="AW9220" s="73">
        <f t="shared" si="5243"/>
        <v>279.47000000000003</v>
      </c>
      <c r="AX9220" s="73">
        <f t="shared" si="5243"/>
        <v>279.47000000000003</v>
      </c>
      <c r="AY9220" s="73">
        <f t="shared" si="5243"/>
        <v>279.47000000000003</v>
      </c>
      <c r="AZ9220" s="73">
        <f t="shared" si="5243"/>
        <v>279.47000000000003</v>
      </c>
      <c r="BA9220" s="73">
        <f t="shared" si="5243"/>
        <v>279.47000000000003</v>
      </c>
      <c r="BB9220" s="73">
        <f t="shared" si="5243"/>
        <v>279.47000000000003</v>
      </c>
      <c r="BC9220" s="73">
        <f t="shared" si="5243"/>
        <v>279.47000000000003</v>
      </c>
      <c r="BD9220" s="73">
        <f t="shared" si="5243"/>
        <v>279.47000000000003</v>
      </c>
      <c r="BE9220" s="73">
        <f t="shared" si="5243"/>
        <v>279.47000000000003</v>
      </c>
      <c r="BF9220" s="73">
        <f t="shared" si="5243"/>
        <v>279.47000000000003</v>
      </c>
      <c r="BG9220" s="73">
        <f t="shared" si="5243"/>
        <v>279.47000000000003</v>
      </c>
      <c r="BH9220" s="73">
        <f t="shared" si="5243"/>
        <v>279.47000000000003</v>
      </c>
      <c r="BI9220" s="73">
        <f t="shared" si="5243"/>
        <v>279.47000000000003</v>
      </c>
      <c r="BJ9220" s="73">
        <f t="shared" si="5243"/>
        <v>279.47000000000003</v>
      </c>
      <c r="BK9220" s="73">
        <f t="shared" si="5243"/>
        <v>279.47000000000003</v>
      </c>
      <c r="BL9220" s="73">
        <f t="shared" si="5243"/>
        <v>279.47000000000003</v>
      </c>
      <c r="BM9220" s="73">
        <f t="shared" si="5243"/>
        <v>279.47000000000003</v>
      </c>
      <c r="BN9220" s="73">
        <f t="shared" si="5243"/>
        <v>279.47000000000003</v>
      </c>
      <c r="BO9220" s="73">
        <f t="shared" si="5243"/>
        <v>279.47000000000003</v>
      </c>
      <c r="BP9220" s="73">
        <f t="shared" si="5243"/>
        <v>279.47000000000003</v>
      </c>
      <c r="BQ9220" s="73">
        <f t="shared" si="5243"/>
        <v>279.47000000000003</v>
      </c>
      <c r="BR9220" s="73">
        <f t="shared" ref="BR9220:EC9220" si="5244">(BQ9220+$F$9100*$F$9102*($F$55/$F$9101*BQ9219+$F$55/$F$9101*BQ9221))/(1+$F$9100*$F$9102*($F$55/$F$9101+$F$55/$F$9101))</f>
        <v>279.47000000000003</v>
      </c>
      <c r="BS9220" s="73">
        <f t="shared" si="5244"/>
        <v>279.47000000000003</v>
      </c>
      <c r="BT9220" s="73">
        <f t="shared" si="5244"/>
        <v>279.47000000000003</v>
      </c>
      <c r="BU9220" s="73">
        <f t="shared" si="5244"/>
        <v>279.47000000000003</v>
      </c>
      <c r="BV9220" s="73">
        <f t="shared" si="5244"/>
        <v>279.47000000000003</v>
      </c>
      <c r="BW9220" s="73">
        <f t="shared" si="5244"/>
        <v>279.47000000000003</v>
      </c>
      <c r="BX9220" s="73">
        <f t="shared" si="5244"/>
        <v>279.47000000000003</v>
      </c>
      <c r="BY9220" s="73">
        <f t="shared" si="5244"/>
        <v>279.47000000000003</v>
      </c>
      <c r="BZ9220" s="73">
        <f t="shared" si="5244"/>
        <v>279.47000000000003</v>
      </c>
      <c r="CA9220" s="73">
        <f t="shared" si="5244"/>
        <v>279.47000000000003</v>
      </c>
      <c r="CB9220" s="73">
        <f t="shared" si="5244"/>
        <v>279.47000000000003</v>
      </c>
      <c r="CC9220" s="73">
        <f t="shared" si="5244"/>
        <v>279.47000000000003</v>
      </c>
      <c r="CD9220" s="73">
        <f t="shared" si="5244"/>
        <v>279.47000000000003</v>
      </c>
      <c r="CE9220" s="73">
        <f t="shared" si="5244"/>
        <v>279.47000000000003</v>
      </c>
      <c r="CF9220" s="73">
        <f t="shared" si="5244"/>
        <v>279.47000000000003</v>
      </c>
      <c r="CG9220" s="73">
        <f t="shared" si="5244"/>
        <v>279.47000000000003</v>
      </c>
      <c r="CH9220" s="73">
        <f t="shared" si="5244"/>
        <v>279.47000000000003</v>
      </c>
      <c r="CI9220" s="73">
        <f t="shared" si="5244"/>
        <v>279.47000000000003</v>
      </c>
      <c r="CJ9220" s="73">
        <f t="shared" si="5244"/>
        <v>279.47000000000003</v>
      </c>
      <c r="CK9220" s="73">
        <f t="shared" si="5244"/>
        <v>279.47000000000003</v>
      </c>
      <c r="CL9220" s="73">
        <f t="shared" si="5244"/>
        <v>279.47000000000003</v>
      </c>
      <c r="CM9220" s="73">
        <f t="shared" si="5244"/>
        <v>279.47000000000003</v>
      </c>
      <c r="CN9220" s="73">
        <f t="shared" si="5244"/>
        <v>279.47000000000003</v>
      </c>
      <c r="CO9220" s="73">
        <f t="shared" si="5244"/>
        <v>279.47000000000003</v>
      </c>
      <c r="CP9220" s="73">
        <f t="shared" si="5244"/>
        <v>279.47000000000003</v>
      </c>
      <c r="CQ9220" s="73">
        <f t="shared" si="5244"/>
        <v>279.47000000000003</v>
      </c>
      <c r="CR9220" s="73">
        <f t="shared" si="5244"/>
        <v>279.47000000000003</v>
      </c>
      <c r="CS9220" s="73">
        <f t="shared" si="5244"/>
        <v>279.47000000000003</v>
      </c>
      <c r="CT9220" s="73">
        <f t="shared" si="5244"/>
        <v>279.47000000000003</v>
      </c>
      <c r="CU9220" s="73">
        <f t="shared" si="5244"/>
        <v>279.47000000000003</v>
      </c>
      <c r="CV9220" s="73">
        <f t="shared" si="5244"/>
        <v>279.47000000000003</v>
      </c>
      <c r="CW9220" s="73">
        <f t="shared" si="5244"/>
        <v>279.47000000000003</v>
      </c>
      <c r="CX9220" s="73">
        <f t="shared" si="5244"/>
        <v>279.47000000000003</v>
      </c>
      <c r="CY9220" s="73">
        <f t="shared" si="5244"/>
        <v>279.47000000000003</v>
      </c>
      <c r="CZ9220" s="73">
        <f t="shared" si="5244"/>
        <v>279.47000000000003</v>
      </c>
      <c r="DA9220" s="73">
        <f t="shared" si="5244"/>
        <v>279.47000000000003</v>
      </c>
      <c r="DB9220" s="73">
        <f t="shared" si="5244"/>
        <v>279.47000000000003</v>
      </c>
      <c r="DC9220" s="73">
        <f t="shared" si="5244"/>
        <v>279.47000000000003</v>
      </c>
      <c r="DD9220" s="73">
        <f t="shared" si="5244"/>
        <v>279.47000000000003</v>
      </c>
      <c r="DE9220" s="73">
        <f t="shared" si="5244"/>
        <v>279.47000000000003</v>
      </c>
      <c r="DF9220" s="73">
        <f t="shared" si="5244"/>
        <v>279.47000000000003</v>
      </c>
      <c r="DG9220" s="73">
        <f t="shared" si="5244"/>
        <v>279.47000000000003</v>
      </c>
      <c r="DH9220" s="73">
        <f t="shared" si="5244"/>
        <v>279.47000000000003</v>
      </c>
      <c r="DI9220" s="73">
        <f t="shared" si="5244"/>
        <v>279.47000000000003</v>
      </c>
      <c r="DJ9220" s="73">
        <f t="shared" si="5244"/>
        <v>279.47000000000003</v>
      </c>
      <c r="DK9220" s="73">
        <f t="shared" si="5244"/>
        <v>279.47000000000003</v>
      </c>
      <c r="DL9220" s="73">
        <f t="shared" si="5244"/>
        <v>279.47000000000003</v>
      </c>
      <c r="DM9220" s="73">
        <f t="shared" si="5244"/>
        <v>279.47000000000003</v>
      </c>
      <c r="DN9220" s="73">
        <f t="shared" si="5244"/>
        <v>279.47000000000003</v>
      </c>
      <c r="DO9220" s="73">
        <f t="shared" si="5244"/>
        <v>279.47000000000003</v>
      </c>
      <c r="DP9220" s="73">
        <f t="shared" si="5244"/>
        <v>279.47000000000003</v>
      </c>
      <c r="DQ9220" s="73">
        <f t="shared" si="5244"/>
        <v>279.47000000000003</v>
      </c>
      <c r="DR9220" s="73">
        <f t="shared" si="5244"/>
        <v>279.47000000000003</v>
      </c>
      <c r="DS9220" s="73">
        <f t="shared" si="5244"/>
        <v>279.47000000000003</v>
      </c>
      <c r="DT9220" s="73">
        <f t="shared" si="5244"/>
        <v>279.47000000000003</v>
      </c>
      <c r="DU9220" s="73">
        <f t="shared" si="5244"/>
        <v>279.47000000000003</v>
      </c>
      <c r="DV9220" s="73">
        <f t="shared" si="5244"/>
        <v>279.47000000000003</v>
      </c>
      <c r="DW9220" s="73">
        <f t="shared" si="5244"/>
        <v>279.47000000000003</v>
      </c>
      <c r="DX9220" s="73">
        <f t="shared" si="5244"/>
        <v>279.47000000000003</v>
      </c>
      <c r="DY9220" s="73">
        <f t="shared" si="5244"/>
        <v>279.47000000000003</v>
      </c>
      <c r="DZ9220" s="73">
        <f t="shared" si="5244"/>
        <v>279.47000000000003</v>
      </c>
      <c r="EA9220" s="73">
        <f t="shared" si="5244"/>
        <v>279.47000000000003</v>
      </c>
      <c r="EB9220" s="73">
        <f t="shared" si="5244"/>
        <v>279.47000000000003</v>
      </c>
      <c r="EC9220" s="73">
        <f t="shared" si="5244"/>
        <v>279.47000000000003</v>
      </c>
      <c r="ED9220" s="73">
        <f t="shared" ref="ED9220:GO9220" si="5245">(EC9220+$F$9100*$F$9102*($F$55/$F$9101*EC9219+$F$55/$F$9101*EC9221))/(1+$F$9100*$F$9102*($F$55/$F$9101+$F$55/$F$9101))</f>
        <v>279.47000000000003</v>
      </c>
      <c r="EE9220" s="73">
        <f t="shared" si="5245"/>
        <v>279.47000000000003</v>
      </c>
      <c r="EF9220" s="73">
        <f t="shared" si="5245"/>
        <v>279.47000000000003</v>
      </c>
      <c r="EG9220" s="73">
        <f t="shared" si="5245"/>
        <v>279.47000000000003</v>
      </c>
      <c r="EH9220" s="73">
        <f t="shared" si="5245"/>
        <v>279.47000000000003</v>
      </c>
      <c r="EI9220" s="73">
        <f t="shared" si="5245"/>
        <v>279.47000000000003</v>
      </c>
      <c r="EJ9220" s="73">
        <f t="shared" si="5245"/>
        <v>279.47000000000003</v>
      </c>
      <c r="EK9220" s="73">
        <f t="shared" si="5245"/>
        <v>279.47000000000003</v>
      </c>
      <c r="EL9220" s="73">
        <f t="shared" si="5245"/>
        <v>279.47000000000003</v>
      </c>
      <c r="EM9220" s="73">
        <f t="shared" si="5245"/>
        <v>279.47000000000003</v>
      </c>
      <c r="EN9220" s="73">
        <f t="shared" si="5245"/>
        <v>279.47000000000003</v>
      </c>
      <c r="EO9220" s="73">
        <f t="shared" si="5245"/>
        <v>279.47000000000003</v>
      </c>
      <c r="EP9220" s="73">
        <f t="shared" si="5245"/>
        <v>279.47000000000003</v>
      </c>
      <c r="EQ9220" s="73">
        <f t="shared" si="5245"/>
        <v>279.47000000000003</v>
      </c>
      <c r="ER9220" s="73">
        <f t="shared" si="5245"/>
        <v>279.47000000000003</v>
      </c>
      <c r="ES9220" s="73">
        <f t="shared" si="5245"/>
        <v>279.47000000000003</v>
      </c>
      <c r="ET9220" s="73">
        <f t="shared" si="5245"/>
        <v>279.47000000000003</v>
      </c>
      <c r="EU9220" s="73">
        <f t="shared" si="5245"/>
        <v>279.47000000000003</v>
      </c>
      <c r="EV9220" s="73">
        <f t="shared" si="5245"/>
        <v>279.47000000000003</v>
      </c>
      <c r="EW9220" s="73">
        <f t="shared" si="5245"/>
        <v>279.47000000000003</v>
      </c>
      <c r="EX9220" s="73">
        <f t="shared" si="5245"/>
        <v>279.47000000000003</v>
      </c>
      <c r="EY9220" s="73">
        <f t="shared" si="5245"/>
        <v>279.47000000000003</v>
      </c>
      <c r="EZ9220" s="73">
        <f t="shared" si="5245"/>
        <v>279.47000000000003</v>
      </c>
      <c r="FA9220" s="73">
        <f t="shared" si="5245"/>
        <v>279.47000000000003</v>
      </c>
      <c r="FB9220" s="73">
        <f t="shared" si="5245"/>
        <v>279.47000000000003</v>
      </c>
      <c r="FC9220" s="73">
        <f t="shared" si="5245"/>
        <v>279.47000000000003</v>
      </c>
      <c r="FD9220" s="73">
        <f t="shared" si="5245"/>
        <v>279.47000000000003</v>
      </c>
      <c r="FE9220" s="73">
        <f t="shared" si="5245"/>
        <v>279.47000000000003</v>
      </c>
      <c r="FF9220" s="73">
        <f t="shared" si="5245"/>
        <v>279.47000000000003</v>
      </c>
      <c r="FG9220" s="73">
        <f t="shared" si="5245"/>
        <v>279.47000000000003</v>
      </c>
      <c r="FH9220" s="73">
        <f t="shared" si="5245"/>
        <v>279.47000000000003</v>
      </c>
      <c r="FI9220" s="73">
        <f t="shared" si="5245"/>
        <v>279.47000000000003</v>
      </c>
      <c r="FJ9220" s="73">
        <f t="shared" si="5245"/>
        <v>279.47000000000003</v>
      </c>
      <c r="FK9220" s="73">
        <f t="shared" si="5245"/>
        <v>279.47000000000003</v>
      </c>
      <c r="FL9220" s="73">
        <f t="shared" si="5245"/>
        <v>279.47000000000003</v>
      </c>
      <c r="FM9220" s="73">
        <f t="shared" si="5245"/>
        <v>279.47000000000003</v>
      </c>
      <c r="FN9220" s="73">
        <f t="shared" si="5245"/>
        <v>279.47000000000003</v>
      </c>
      <c r="FO9220" s="73">
        <f t="shared" si="5245"/>
        <v>279.47000000000003</v>
      </c>
      <c r="FP9220" s="73">
        <f t="shared" si="5245"/>
        <v>279.47000000000003</v>
      </c>
      <c r="FQ9220" s="73">
        <f t="shared" si="5245"/>
        <v>279.47000000000003</v>
      </c>
      <c r="FR9220" s="73">
        <f t="shared" si="5245"/>
        <v>279.47000000000003</v>
      </c>
      <c r="FS9220" s="73">
        <f t="shared" si="5245"/>
        <v>279.47000000000003</v>
      </c>
      <c r="FT9220" s="73">
        <f t="shared" si="5245"/>
        <v>279.47000000000003</v>
      </c>
      <c r="FU9220" s="73">
        <f t="shared" si="5245"/>
        <v>279.47000000000003</v>
      </c>
      <c r="FV9220" s="73">
        <f t="shared" si="5245"/>
        <v>279.47000000000003</v>
      </c>
      <c r="FW9220" s="73">
        <f t="shared" si="5245"/>
        <v>279.47000000000003</v>
      </c>
      <c r="FX9220" s="73">
        <f t="shared" si="5245"/>
        <v>279.47000000000003</v>
      </c>
      <c r="FY9220" s="73">
        <f t="shared" si="5245"/>
        <v>279.47000000000003</v>
      </c>
      <c r="FZ9220" s="73">
        <f t="shared" si="5245"/>
        <v>279.47000000000003</v>
      </c>
      <c r="GA9220" s="73">
        <f t="shared" si="5245"/>
        <v>279.47000000000003</v>
      </c>
      <c r="GB9220" s="73">
        <f t="shared" si="5245"/>
        <v>279.47000000000003</v>
      </c>
      <c r="GC9220" s="73">
        <f t="shared" si="5245"/>
        <v>279.47000000000003</v>
      </c>
      <c r="GD9220" s="73">
        <f t="shared" si="5245"/>
        <v>279.47000000000003</v>
      </c>
      <c r="GE9220" s="73">
        <f t="shared" si="5245"/>
        <v>279.47000000000003</v>
      </c>
      <c r="GF9220" s="73">
        <f t="shared" si="5245"/>
        <v>279.47000000000003</v>
      </c>
      <c r="GG9220" s="73">
        <f t="shared" si="5245"/>
        <v>279.47000000000003</v>
      </c>
      <c r="GH9220" s="73">
        <f t="shared" si="5245"/>
        <v>279.47000000000003</v>
      </c>
      <c r="GI9220" s="73">
        <f t="shared" si="5245"/>
        <v>279.47000000000003</v>
      </c>
      <c r="GJ9220" s="73">
        <f t="shared" si="5245"/>
        <v>279.47000000000003</v>
      </c>
      <c r="GK9220" s="73">
        <f t="shared" si="5245"/>
        <v>279.47000000000003</v>
      </c>
      <c r="GL9220" s="73">
        <f t="shared" si="5245"/>
        <v>279.47000000000003</v>
      </c>
      <c r="GM9220" s="73">
        <f t="shared" si="5245"/>
        <v>279.47000000000003</v>
      </c>
      <c r="GN9220" s="73">
        <f t="shared" si="5245"/>
        <v>279.47000000000003</v>
      </c>
      <c r="GO9220" s="73">
        <f t="shared" si="5245"/>
        <v>279.47000000000003</v>
      </c>
      <c r="GP9220" s="73">
        <f t="shared" ref="GP9220:JA9220" si="5246">(GO9220+$F$9100*$F$9102*($F$55/$F$9101*GO9219+$F$55/$F$9101*GO9221))/(1+$F$9100*$F$9102*($F$55/$F$9101+$F$55/$F$9101))</f>
        <v>279.47000000000003</v>
      </c>
      <c r="GQ9220" s="73">
        <f t="shared" si="5246"/>
        <v>279.47000000000003</v>
      </c>
      <c r="GR9220" s="73">
        <f t="shared" si="5246"/>
        <v>279.47000000000003</v>
      </c>
      <c r="GS9220" s="73">
        <f t="shared" si="5246"/>
        <v>279.47000000000003</v>
      </c>
      <c r="GT9220" s="73">
        <f t="shared" si="5246"/>
        <v>279.47000000000003</v>
      </c>
      <c r="GU9220" s="73">
        <f t="shared" si="5246"/>
        <v>279.47000000000003</v>
      </c>
      <c r="GV9220" s="73">
        <f t="shared" si="5246"/>
        <v>279.47000000000003</v>
      </c>
      <c r="GW9220" s="73">
        <f t="shared" si="5246"/>
        <v>279.47000000000003</v>
      </c>
      <c r="GX9220" s="73">
        <f t="shared" si="5246"/>
        <v>279.47000000000003</v>
      </c>
      <c r="GY9220" s="73">
        <f t="shared" si="5246"/>
        <v>279.47000000000003</v>
      </c>
      <c r="GZ9220" s="73">
        <f t="shared" si="5246"/>
        <v>279.47000000000003</v>
      </c>
      <c r="HA9220" s="73">
        <f t="shared" si="5246"/>
        <v>279.47000000000003</v>
      </c>
      <c r="HB9220" s="73">
        <f t="shared" si="5246"/>
        <v>279.47000000000003</v>
      </c>
      <c r="HC9220" s="73">
        <f t="shared" si="5246"/>
        <v>279.47000000000003</v>
      </c>
      <c r="HD9220" s="73">
        <f t="shared" si="5246"/>
        <v>279.47000000000003</v>
      </c>
      <c r="HE9220" s="73">
        <f t="shared" si="5246"/>
        <v>279.47000000000003</v>
      </c>
      <c r="HF9220" s="73">
        <f t="shared" si="5246"/>
        <v>279.47000000000003</v>
      </c>
      <c r="HG9220" s="73">
        <f t="shared" si="5246"/>
        <v>279.47000000000003</v>
      </c>
      <c r="HH9220" s="73">
        <f t="shared" si="5246"/>
        <v>279.47000000000003</v>
      </c>
      <c r="HI9220" s="73">
        <f t="shared" si="5246"/>
        <v>279.47000000000003</v>
      </c>
      <c r="HJ9220" s="73">
        <f t="shared" si="5246"/>
        <v>279.47000000000003</v>
      </c>
      <c r="HK9220" s="73">
        <f t="shared" si="5246"/>
        <v>279.47000000000003</v>
      </c>
      <c r="HL9220" s="73">
        <f t="shared" si="5246"/>
        <v>279.47000000000003</v>
      </c>
      <c r="HM9220" s="73">
        <f t="shared" si="5246"/>
        <v>279.47000000000003</v>
      </c>
      <c r="HN9220" s="73">
        <f t="shared" si="5246"/>
        <v>279.47000000000003</v>
      </c>
      <c r="HO9220" s="73">
        <f t="shared" si="5246"/>
        <v>279.47000000000003</v>
      </c>
      <c r="HP9220" s="73">
        <f t="shared" si="5246"/>
        <v>279.47000000000003</v>
      </c>
      <c r="HQ9220" s="73">
        <f t="shared" si="5246"/>
        <v>279.47000000000003</v>
      </c>
      <c r="HR9220" s="73">
        <f t="shared" si="5246"/>
        <v>279.47000000000003</v>
      </c>
      <c r="HS9220" s="73">
        <f t="shared" si="5246"/>
        <v>279.47000000000003</v>
      </c>
      <c r="HT9220" s="73">
        <f t="shared" si="5246"/>
        <v>279.47000000000003</v>
      </c>
      <c r="HU9220" s="73">
        <f t="shared" si="5246"/>
        <v>279.47000000000003</v>
      </c>
      <c r="HV9220" s="73">
        <f t="shared" si="5246"/>
        <v>279.47000000000003</v>
      </c>
      <c r="HW9220" s="73">
        <f t="shared" si="5246"/>
        <v>279.47000000000003</v>
      </c>
      <c r="HX9220" s="73">
        <f t="shared" si="5246"/>
        <v>279.47000000000003</v>
      </c>
      <c r="HY9220" s="73">
        <f t="shared" si="5246"/>
        <v>279.47000000000003</v>
      </c>
      <c r="HZ9220" s="73">
        <f t="shared" si="5246"/>
        <v>279.47000000000003</v>
      </c>
      <c r="IA9220" s="73">
        <f t="shared" si="5246"/>
        <v>279.47000000000003</v>
      </c>
      <c r="IB9220" s="73">
        <f t="shared" si="5246"/>
        <v>279.47000000000003</v>
      </c>
      <c r="IC9220" s="73">
        <f t="shared" si="5246"/>
        <v>279.47000000000003</v>
      </c>
      <c r="ID9220" s="73">
        <f t="shared" si="5246"/>
        <v>279.47000000000003</v>
      </c>
      <c r="IE9220" s="73">
        <f t="shared" si="5246"/>
        <v>279.47000000000003</v>
      </c>
      <c r="IF9220" s="73">
        <f t="shared" si="5246"/>
        <v>279.47000000000003</v>
      </c>
      <c r="IG9220" s="73">
        <f t="shared" si="5246"/>
        <v>279.47000000000003</v>
      </c>
      <c r="IH9220" s="73">
        <f t="shared" si="5246"/>
        <v>279.47000000000003</v>
      </c>
      <c r="II9220" s="73">
        <f t="shared" si="5246"/>
        <v>279.47000000000003</v>
      </c>
      <c r="IJ9220" s="73">
        <f t="shared" si="5246"/>
        <v>279.47000000000003</v>
      </c>
      <c r="IK9220" s="73">
        <f t="shared" si="5246"/>
        <v>279.47000000000003</v>
      </c>
      <c r="IL9220" s="73">
        <f t="shared" si="5246"/>
        <v>279.47000000000003</v>
      </c>
      <c r="IM9220" s="73">
        <f t="shared" si="5246"/>
        <v>279.47000000000003</v>
      </c>
      <c r="IN9220" s="73">
        <f t="shared" si="5246"/>
        <v>279.47000000000003</v>
      </c>
      <c r="IO9220" s="73">
        <f t="shared" si="5246"/>
        <v>279.47000000000003</v>
      </c>
      <c r="IP9220" s="73">
        <f t="shared" si="5246"/>
        <v>279.47000000000003</v>
      </c>
      <c r="IQ9220" s="73">
        <f t="shared" si="5246"/>
        <v>279.47000000000003</v>
      </c>
      <c r="IR9220" s="73">
        <f t="shared" si="5246"/>
        <v>279.47000000000003</v>
      </c>
      <c r="IS9220" s="73">
        <f t="shared" si="5246"/>
        <v>279.47000000000003</v>
      </c>
      <c r="IT9220" s="73">
        <f t="shared" si="5246"/>
        <v>279.47000000000003</v>
      </c>
      <c r="IU9220" s="73">
        <f t="shared" si="5246"/>
        <v>279.47000000000003</v>
      </c>
      <c r="IV9220" s="73">
        <f t="shared" si="5246"/>
        <v>279.47000000000003</v>
      </c>
      <c r="IW9220" s="73">
        <f t="shared" si="5246"/>
        <v>279.47000000000003</v>
      </c>
      <c r="IX9220" s="73">
        <f t="shared" si="5246"/>
        <v>279.47000000000003</v>
      </c>
      <c r="IY9220" s="73">
        <f t="shared" si="5246"/>
        <v>279.47000000000003</v>
      </c>
      <c r="IZ9220" s="73">
        <f t="shared" si="5246"/>
        <v>279.47000000000003</v>
      </c>
      <c r="JA9220" s="73">
        <f t="shared" si="5246"/>
        <v>279.47000000000003</v>
      </c>
      <c r="JB9220" s="73">
        <f t="shared" ref="JB9220:KG9220" si="5247">(JA9220+$F$9100*$F$9102*($F$55/$F$9101*JA9219+$F$55/$F$9101*JA9221))/(1+$F$9100*$F$9102*($F$55/$F$9101+$F$55/$F$9101))</f>
        <v>279.47000000000003</v>
      </c>
      <c r="JC9220" s="73">
        <f t="shared" si="5247"/>
        <v>279.47000000000003</v>
      </c>
      <c r="JD9220" s="73">
        <f t="shared" si="5247"/>
        <v>279.47000000000003</v>
      </c>
      <c r="JE9220" s="73">
        <f t="shared" si="5247"/>
        <v>279.47000000000003</v>
      </c>
      <c r="JF9220" s="73">
        <f t="shared" si="5247"/>
        <v>279.47000000000003</v>
      </c>
      <c r="JG9220" s="73">
        <f t="shared" si="5247"/>
        <v>279.47000000000003</v>
      </c>
      <c r="JH9220" s="73">
        <f t="shared" si="5247"/>
        <v>279.47000000000003</v>
      </c>
      <c r="JI9220" s="73">
        <f t="shared" si="5247"/>
        <v>279.47000000000003</v>
      </c>
      <c r="JJ9220" s="73">
        <f t="shared" si="5247"/>
        <v>279.47000000000003</v>
      </c>
      <c r="JK9220" s="73">
        <f t="shared" si="5247"/>
        <v>279.47000000000003</v>
      </c>
      <c r="JL9220" s="73">
        <f t="shared" si="5247"/>
        <v>279.47000000000003</v>
      </c>
      <c r="JM9220" s="73">
        <f t="shared" si="5247"/>
        <v>279.47000000000003</v>
      </c>
      <c r="JN9220" s="73">
        <f t="shared" si="5247"/>
        <v>279.47000000000003</v>
      </c>
      <c r="JO9220" s="73">
        <f t="shared" si="5247"/>
        <v>279.47000000000003</v>
      </c>
      <c r="JP9220" s="73">
        <f t="shared" si="5247"/>
        <v>279.47000000000003</v>
      </c>
      <c r="JQ9220" s="73">
        <f t="shared" si="5247"/>
        <v>279.47000000000003</v>
      </c>
      <c r="JR9220" s="73">
        <f t="shared" si="5247"/>
        <v>279.47000000000003</v>
      </c>
      <c r="JS9220" s="73">
        <f t="shared" si="5247"/>
        <v>279.47000000000003</v>
      </c>
      <c r="JT9220" s="73">
        <f t="shared" si="5247"/>
        <v>279.47000000000003</v>
      </c>
      <c r="JU9220" s="73">
        <f t="shared" si="5247"/>
        <v>279.47000000000003</v>
      </c>
      <c r="JV9220" s="73">
        <f t="shared" si="5247"/>
        <v>279.47000000000003</v>
      </c>
      <c r="JW9220" s="73">
        <f t="shared" si="5247"/>
        <v>279.47000000000003</v>
      </c>
      <c r="JX9220" s="73">
        <f t="shared" si="5247"/>
        <v>279.47000000000003</v>
      </c>
      <c r="JY9220" s="73">
        <f t="shared" si="5247"/>
        <v>279.47000000000003</v>
      </c>
      <c r="JZ9220" s="73">
        <f t="shared" si="5247"/>
        <v>279.47000000000003</v>
      </c>
      <c r="KA9220" s="73">
        <f t="shared" si="5247"/>
        <v>279.47000000000003</v>
      </c>
      <c r="KB9220" s="73">
        <f t="shared" si="5247"/>
        <v>279.47000000000003</v>
      </c>
      <c r="KC9220" s="73">
        <f t="shared" si="5247"/>
        <v>279.47000000000003</v>
      </c>
      <c r="KD9220" s="73">
        <f t="shared" si="5247"/>
        <v>279.47000000000003</v>
      </c>
      <c r="KE9220" s="73">
        <f t="shared" si="5247"/>
        <v>279.47000000000003</v>
      </c>
      <c r="KF9220" s="73">
        <f t="shared" si="5247"/>
        <v>279.47000000000003</v>
      </c>
      <c r="KG9220" s="73">
        <f t="shared" si="5247"/>
        <v>279.47000000000003</v>
      </c>
      <c r="KH9220">
        <v>279.47000000000003</v>
      </c>
      <c r="KL9220" s="84"/>
      <c r="KP9220" s="84"/>
      <c r="KS9220" s="74"/>
      <c r="KT9220" s="74"/>
      <c r="KU9220" s="16"/>
      <c r="KV9220" s="72"/>
      <c r="KW9220" s="72"/>
      <c r="KX9220" s="16"/>
      <c r="KZ9220" s="16"/>
      <c r="LA9220" s="16"/>
      <c r="LB9220" s="74"/>
      <c r="LC9220" s="74"/>
    </row>
    <row r="9221" spans="2:315" x14ac:dyDescent="0.35">
      <c r="B9221">
        <v>115</v>
      </c>
      <c r="C9221">
        <f t="shared" si="5147"/>
        <v>1.145</v>
      </c>
      <c r="E9221" s="92">
        <v>279.47000000000003</v>
      </c>
      <c r="F9221" s="73">
        <f t="shared" ref="F9221:BQ9221" si="5248">(E9221+$F$9100*$F$9102*($F$55/$F$9101*E9220+$F$55/$F$9101*E9222))/(1+$F$9100*$F$9102*($F$55/$F$9101+$F$55/$F$9101))</f>
        <v>279.47000000000003</v>
      </c>
      <c r="G9221" s="73">
        <f t="shared" si="5248"/>
        <v>279.47000000000003</v>
      </c>
      <c r="H9221" s="73">
        <f t="shared" si="5248"/>
        <v>279.47000000000003</v>
      </c>
      <c r="I9221" s="73">
        <f t="shared" si="5248"/>
        <v>279.47000000000003</v>
      </c>
      <c r="J9221" s="73">
        <f t="shared" si="5248"/>
        <v>279.47000000000003</v>
      </c>
      <c r="K9221" s="73">
        <f t="shared" si="5248"/>
        <v>279.47000000000003</v>
      </c>
      <c r="L9221" s="73">
        <f t="shared" si="5248"/>
        <v>279.47000000000003</v>
      </c>
      <c r="M9221" s="73">
        <f t="shared" si="5248"/>
        <v>279.47000000000003</v>
      </c>
      <c r="N9221" s="73">
        <f t="shared" si="5248"/>
        <v>279.47000000000003</v>
      </c>
      <c r="O9221" s="73">
        <f t="shared" si="5248"/>
        <v>279.47000000000003</v>
      </c>
      <c r="P9221" s="73">
        <f t="shared" si="5248"/>
        <v>279.47000000000003</v>
      </c>
      <c r="Q9221" s="73">
        <f t="shared" si="5248"/>
        <v>279.47000000000003</v>
      </c>
      <c r="R9221" s="73">
        <f t="shared" si="5248"/>
        <v>279.47000000000003</v>
      </c>
      <c r="S9221" s="73">
        <f t="shared" si="5248"/>
        <v>279.47000000000003</v>
      </c>
      <c r="T9221" s="73">
        <f t="shared" si="5248"/>
        <v>279.47000000000003</v>
      </c>
      <c r="U9221" s="73">
        <f t="shared" si="5248"/>
        <v>279.47000000000003</v>
      </c>
      <c r="V9221" s="73">
        <f t="shared" si="5248"/>
        <v>279.47000000000003</v>
      </c>
      <c r="W9221" s="73">
        <f t="shared" si="5248"/>
        <v>279.47000000000003</v>
      </c>
      <c r="X9221" s="73">
        <f t="shared" si="5248"/>
        <v>279.47000000000003</v>
      </c>
      <c r="Y9221" s="73">
        <f t="shared" si="5248"/>
        <v>279.47000000000003</v>
      </c>
      <c r="Z9221" s="73">
        <f t="shared" si="5248"/>
        <v>279.47000000000003</v>
      </c>
      <c r="AA9221" s="73">
        <f t="shared" si="5248"/>
        <v>279.47000000000003</v>
      </c>
      <c r="AB9221" s="73">
        <f t="shared" si="5248"/>
        <v>279.47000000000003</v>
      </c>
      <c r="AC9221" s="73">
        <f t="shared" si="5248"/>
        <v>279.47000000000003</v>
      </c>
      <c r="AD9221" s="73">
        <f t="shared" si="5248"/>
        <v>279.47000000000003</v>
      </c>
      <c r="AE9221" s="73">
        <f t="shared" si="5248"/>
        <v>279.47000000000003</v>
      </c>
      <c r="AF9221" s="73">
        <f t="shared" si="5248"/>
        <v>279.47000000000003</v>
      </c>
      <c r="AG9221" s="73">
        <f t="shared" si="5248"/>
        <v>279.47000000000003</v>
      </c>
      <c r="AH9221" s="73">
        <f t="shared" si="5248"/>
        <v>279.47000000000003</v>
      </c>
      <c r="AI9221" s="73">
        <f t="shared" si="5248"/>
        <v>279.47000000000003</v>
      </c>
      <c r="AJ9221" s="73">
        <f t="shared" si="5248"/>
        <v>279.47000000000003</v>
      </c>
      <c r="AK9221" s="73">
        <f t="shared" si="5248"/>
        <v>279.47000000000003</v>
      </c>
      <c r="AL9221" s="73">
        <f t="shared" si="5248"/>
        <v>279.47000000000003</v>
      </c>
      <c r="AM9221" s="73">
        <f t="shared" si="5248"/>
        <v>279.47000000000003</v>
      </c>
      <c r="AN9221" s="73">
        <f t="shared" si="5248"/>
        <v>279.47000000000003</v>
      </c>
      <c r="AO9221" s="73">
        <f t="shared" si="5248"/>
        <v>279.47000000000003</v>
      </c>
      <c r="AP9221" s="73">
        <f t="shared" si="5248"/>
        <v>279.47000000000003</v>
      </c>
      <c r="AQ9221" s="73">
        <f t="shared" si="5248"/>
        <v>279.47000000000003</v>
      </c>
      <c r="AR9221" s="73">
        <f t="shared" si="5248"/>
        <v>279.47000000000003</v>
      </c>
      <c r="AS9221" s="73">
        <f t="shared" si="5248"/>
        <v>279.47000000000003</v>
      </c>
      <c r="AT9221" s="73">
        <f t="shared" si="5248"/>
        <v>279.47000000000003</v>
      </c>
      <c r="AU9221" s="73">
        <f t="shared" si="5248"/>
        <v>279.47000000000003</v>
      </c>
      <c r="AV9221" s="73">
        <f t="shared" si="5248"/>
        <v>279.47000000000003</v>
      </c>
      <c r="AW9221" s="73">
        <f t="shared" si="5248"/>
        <v>279.47000000000003</v>
      </c>
      <c r="AX9221" s="73">
        <f t="shared" si="5248"/>
        <v>279.47000000000003</v>
      </c>
      <c r="AY9221" s="73">
        <f t="shared" si="5248"/>
        <v>279.47000000000003</v>
      </c>
      <c r="AZ9221" s="73">
        <f t="shared" si="5248"/>
        <v>279.47000000000003</v>
      </c>
      <c r="BA9221" s="73">
        <f t="shared" si="5248"/>
        <v>279.47000000000003</v>
      </c>
      <c r="BB9221" s="73">
        <f t="shared" si="5248"/>
        <v>279.47000000000003</v>
      </c>
      <c r="BC9221" s="73">
        <f t="shared" si="5248"/>
        <v>279.47000000000003</v>
      </c>
      <c r="BD9221" s="73">
        <f t="shared" si="5248"/>
        <v>279.47000000000003</v>
      </c>
      <c r="BE9221" s="73">
        <f t="shared" si="5248"/>
        <v>279.47000000000003</v>
      </c>
      <c r="BF9221" s="73">
        <f t="shared" si="5248"/>
        <v>279.47000000000003</v>
      </c>
      <c r="BG9221" s="73">
        <f t="shared" si="5248"/>
        <v>279.47000000000003</v>
      </c>
      <c r="BH9221" s="73">
        <f t="shared" si="5248"/>
        <v>279.47000000000003</v>
      </c>
      <c r="BI9221" s="73">
        <f t="shared" si="5248"/>
        <v>279.47000000000003</v>
      </c>
      <c r="BJ9221" s="73">
        <f t="shared" si="5248"/>
        <v>279.47000000000003</v>
      </c>
      <c r="BK9221" s="73">
        <f t="shared" si="5248"/>
        <v>279.47000000000003</v>
      </c>
      <c r="BL9221" s="73">
        <f t="shared" si="5248"/>
        <v>279.47000000000003</v>
      </c>
      <c r="BM9221" s="73">
        <f t="shared" si="5248"/>
        <v>279.47000000000003</v>
      </c>
      <c r="BN9221" s="73">
        <f t="shared" si="5248"/>
        <v>279.47000000000003</v>
      </c>
      <c r="BO9221" s="73">
        <f t="shared" si="5248"/>
        <v>279.47000000000003</v>
      </c>
      <c r="BP9221" s="73">
        <f t="shared" si="5248"/>
        <v>279.47000000000003</v>
      </c>
      <c r="BQ9221" s="73">
        <f t="shared" si="5248"/>
        <v>279.47000000000003</v>
      </c>
      <c r="BR9221" s="73">
        <f t="shared" ref="BR9221:EC9221" si="5249">(BQ9221+$F$9100*$F$9102*($F$55/$F$9101*BQ9220+$F$55/$F$9101*BQ9222))/(1+$F$9100*$F$9102*($F$55/$F$9101+$F$55/$F$9101))</f>
        <v>279.47000000000003</v>
      </c>
      <c r="BS9221" s="73">
        <f t="shared" si="5249"/>
        <v>279.47000000000003</v>
      </c>
      <c r="BT9221" s="73">
        <f t="shared" si="5249"/>
        <v>279.47000000000003</v>
      </c>
      <c r="BU9221" s="73">
        <f t="shared" si="5249"/>
        <v>279.47000000000003</v>
      </c>
      <c r="BV9221" s="73">
        <f t="shared" si="5249"/>
        <v>279.47000000000003</v>
      </c>
      <c r="BW9221" s="73">
        <f t="shared" si="5249"/>
        <v>279.47000000000003</v>
      </c>
      <c r="BX9221" s="73">
        <f t="shared" si="5249"/>
        <v>279.47000000000003</v>
      </c>
      <c r="BY9221" s="73">
        <f t="shared" si="5249"/>
        <v>279.47000000000003</v>
      </c>
      <c r="BZ9221" s="73">
        <f t="shared" si="5249"/>
        <v>279.47000000000003</v>
      </c>
      <c r="CA9221" s="73">
        <f t="shared" si="5249"/>
        <v>279.47000000000003</v>
      </c>
      <c r="CB9221" s="73">
        <f t="shared" si="5249"/>
        <v>279.47000000000003</v>
      </c>
      <c r="CC9221" s="73">
        <f t="shared" si="5249"/>
        <v>279.47000000000003</v>
      </c>
      <c r="CD9221" s="73">
        <f t="shared" si="5249"/>
        <v>279.47000000000003</v>
      </c>
      <c r="CE9221" s="73">
        <f t="shared" si="5249"/>
        <v>279.47000000000003</v>
      </c>
      <c r="CF9221" s="73">
        <f t="shared" si="5249"/>
        <v>279.47000000000003</v>
      </c>
      <c r="CG9221" s="73">
        <f t="shared" si="5249"/>
        <v>279.47000000000003</v>
      </c>
      <c r="CH9221" s="73">
        <f t="shared" si="5249"/>
        <v>279.47000000000003</v>
      </c>
      <c r="CI9221" s="73">
        <f t="shared" si="5249"/>
        <v>279.47000000000003</v>
      </c>
      <c r="CJ9221" s="73">
        <f t="shared" si="5249"/>
        <v>279.47000000000003</v>
      </c>
      <c r="CK9221" s="73">
        <f t="shared" si="5249"/>
        <v>279.47000000000003</v>
      </c>
      <c r="CL9221" s="73">
        <f t="shared" si="5249"/>
        <v>279.47000000000003</v>
      </c>
      <c r="CM9221" s="73">
        <f t="shared" si="5249"/>
        <v>279.47000000000003</v>
      </c>
      <c r="CN9221" s="73">
        <f t="shared" si="5249"/>
        <v>279.47000000000003</v>
      </c>
      <c r="CO9221" s="73">
        <f t="shared" si="5249"/>
        <v>279.47000000000003</v>
      </c>
      <c r="CP9221" s="73">
        <f t="shared" si="5249"/>
        <v>279.47000000000003</v>
      </c>
      <c r="CQ9221" s="73">
        <f t="shared" si="5249"/>
        <v>279.47000000000003</v>
      </c>
      <c r="CR9221" s="73">
        <f t="shared" si="5249"/>
        <v>279.47000000000003</v>
      </c>
      <c r="CS9221" s="73">
        <f t="shared" si="5249"/>
        <v>279.47000000000003</v>
      </c>
      <c r="CT9221" s="73">
        <f t="shared" si="5249"/>
        <v>279.47000000000003</v>
      </c>
      <c r="CU9221" s="73">
        <f t="shared" si="5249"/>
        <v>279.47000000000003</v>
      </c>
      <c r="CV9221" s="73">
        <f t="shared" si="5249"/>
        <v>279.47000000000003</v>
      </c>
      <c r="CW9221" s="73">
        <f t="shared" si="5249"/>
        <v>279.47000000000003</v>
      </c>
      <c r="CX9221" s="73">
        <f t="shared" si="5249"/>
        <v>279.47000000000003</v>
      </c>
      <c r="CY9221" s="73">
        <f t="shared" si="5249"/>
        <v>279.47000000000003</v>
      </c>
      <c r="CZ9221" s="73">
        <f t="shared" si="5249"/>
        <v>279.47000000000003</v>
      </c>
      <c r="DA9221" s="73">
        <f t="shared" si="5249"/>
        <v>279.47000000000003</v>
      </c>
      <c r="DB9221" s="73">
        <f t="shared" si="5249"/>
        <v>279.47000000000003</v>
      </c>
      <c r="DC9221" s="73">
        <f t="shared" si="5249"/>
        <v>279.47000000000003</v>
      </c>
      <c r="DD9221" s="73">
        <f t="shared" si="5249"/>
        <v>279.47000000000003</v>
      </c>
      <c r="DE9221" s="73">
        <f t="shared" si="5249"/>
        <v>279.47000000000003</v>
      </c>
      <c r="DF9221" s="73">
        <f t="shared" si="5249"/>
        <v>279.47000000000003</v>
      </c>
      <c r="DG9221" s="73">
        <f t="shared" si="5249"/>
        <v>279.47000000000003</v>
      </c>
      <c r="DH9221" s="73">
        <f t="shared" si="5249"/>
        <v>279.47000000000003</v>
      </c>
      <c r="DI9221" s="73">
        <f t="shared" si="5249"/>
        <v>279.47000000000003</v>
      </c>
      <c r="DJ9221" s="73">
        <f t="shared" si="5249"/>
        <v>279.47000000000003</v>
      </c>
      <c r="DK9221" s="73">
        <f t="shared" si="5249"/>
        <v>279.47000000000003</v>
      </c>
      <c r="DL9221" s="73">
        <f t="shared" si="5249"/>
        <v>279.47000000000003</v>
      </c>
      <c r="DM9221" s="73">
        <f t="shared" si="5249"/>
        <v>279.47000000000003</v>
      </c>
      <c r="DN9221" s="73">
        <f t="shared" si="5249"/>
        <v>279.47000000000003</v>
      </c>
      <c r="DO9221" s="73">
        <f t="shared" si="5249"/>
        <v>279.47000000000003</v>
      </c>
      <c r="DP9221" s="73">
        <f t="shared" si="5249"/>
        <v>279.47000000000003</v>
      </c>
      <c r="DQ9221" s="73">
        <f t="shared" si="5249"/>
        <v>279.47000000000003</v>
      </c>
      <c r="DR9221" s="73">
        <f t="shared" si="5249"/>
        <v>279.47000000000003</v>
      </c>
      <c r="DS9221" s="73">
        <f t="shared" si="5249"/>
        <v>279.47000000000003</v>
      </c>
      <c r="DT9221" s="73">
        <f t="shared" si="5249"/>
        <v>279.47000000000003</v>
      </c>
      <c r="DU9221" s="73">
        <f t="shared" si="5249"/>
        <v>279.47000000000003</v>
      </c>
      <c r="DV9221" s="73">
        <f t="shared" si="5249"/>
        <v>279.47000000000003</v>
      </c>
      <c r="DW9221" s="73">
        <f t="shared" si="5249"/>
        <v>279.47000000000003</v>
      </c>
      <c r="DX9221" s="73">
        <f t="shared" si="5249"/>
        <v>279.47000000000003</v>
      </c>
      <c r="DY9221" s="73">
        <f t="shared" si="5249"/>
        <v>279.47000000000003</v>
      </c>
      <c r="DZ9221" s="73">
        <f t="shared" si="5249"/>
        <v>279.47000000000003</v>
      </c>
      <c r="EA9221" s="73">
        <f t="shared" si="5249"/>
        <v>279.47000000000003</v>
      </c>
      <c r="EB9221" s="73">
        <f t="shared" si="5249"/>
        <v>279.47000000000003</v>
      </c>
      <c r="EC9221" s="73">
        <f t="shared" si="5249"/>
        <v>279.47000000000003</v>
      </c>
      <c r="ED9221" s="73">
        <f t="shared" ref="ED9221:GO9221" si="5250">(EC9221+$F$9100*$F$9102*($F$55/$F$9101*EC9220+$F$55/$F$9101*EC9222))/(1+$F$9100*$F$9102*($F$55/$F$9101+$F$55/$F$9101))</f>
        <v>279.47000000000003</v>
      </c>
      <c r="EE9221" s="73">
        <f t="shared" si="5250"/>
        <v>279.47000000000003</v>
      </c>
      <c r="EF9221" s="73">
        <f t="shared" si="5250"/>
        <v>279.47000000000003</v>
      </c>
      <c r="EG9221" s="73">
        <f t="shared" si="5250"/>
        <v>279.47000000000003</v>
      </c>
      <c r="EH9221" s="73">
        <f t="shared" si="5250"/>
        <v>279.47000000000003</v>
      </c>
      <c r="EI9221" s="73">
        <f t="shared" si="5250"/>
        <v>279.47000000000003</v>
      </c>
      <c r="EJ9221" s="73">
        <f t="shared" si="5250"/>
        <v>279.47000000000003</v>
      </c>
      <c r="EK9221" s="73">
        <f t="shared" si="5250"/>
        <v>279.47000000000003</v>
      </c>
      <c r="EL9221" s="73">
        <f t="shared" si="5250"/>
        <v>279.47000000000003</v>
      </c>
      <c r="EM9221" s="73">
        <f t="shared" si="5250"/>
        <v>279.47000000000003</v>
      </c>
      <c r="EN9221" s="73">
        <f t="shared" si="5250"/>
        <v>279.47000000000003</v>
      </c>
      <c r="EO9221" s="73">
        <f t="shared" si="5250"/>
        <v>279.47000000000003</v>
      </c>
      <c r="EP9221" s="73">
        <f t="shared" si="5250"/>
        <v>279.47000000000003</v>
      </c>
      <c r="EQ9221" s="73">
        <f t="shared" si="5250"/>
        <v>279.47000000000003</v>
      </c>
      <c r="ER9221" s="73">
        <f t="shared" si="5250"/>
        <v>279.47000000000003</v>
      </c>
      <c r="ES9221" s="73">
        <f t="shared" si="5250"/>
        <v>279.47000000000003</v>
      </c>
      <c r="ET9221" s="73">
        <f t="shared" si="5250"/>
        <v>279.47000000000003</v>
      </c>
      <c r="EU9221" s="73">
        <f t="shared" si="5250"/>
        <v>279.47000000000003</v>
      </c>
      <c r="EV9221" s="73">
        <f t="shared" si="5250"/>
        <v>279.47000000000003</v>
      </c>
      <c r="EW9221" s="73">
        <f t="shared" si="5250"/>
        <v>279.47000000000003</v>
      </c>
      <c r="EX9221" s="73">
        <f t="shared" si="5250"/>
        <v>279.47000000000003</v>
      </c>
      <c r="EY9221" s="73">
        <f t="shared" si="5250"/>
        <v>279.47000000000003</v>
      </c>
      <c r="EZ9221" s="73">
        <f t="shared" si="5250"/>
        <v>279.47000000000003</v>
      </c>
      <c r="FA9221" s="73">
        <f t="shared" si="5250"/>
        <v>279.47000000000003</v>
      </c>
      <c r="FB9221" s="73">
        <f t="shared" si="5250"/>
        <v>279.47000000000003</v>
      </c>
      <c r="FC9221" s="73">
        <f t="shared" si="5250"/>
        <v>279.47000000000003</v>
      </c>
      <c r="FD9221" s="73">
        <f t="shared" si="5250"/>
        <v>279.47000000000003</v>
      </c>
      <c r="FE9221" s="73">
        <f t="shared" si="5250"/>
        <v>279.47000000000003</v>
      </c>
      <c r="FF9221" s="73">
        <f t="shared" si="5250"/>
        <v>279.47000000000003</v>
      </c>
      <c r="FG9221" s="73">
        <f t="shared" si="5250"/>
        <v>279.47000000000003</v>
      </c>
      <c r="FH9221" s="73">
        <f t="shared" si="5250"/>
        <v>279.47000000000003</v>
      </c>
      <c r="FI9221" s="73">
        <f t="shared" si="5250"/>
        <v>279.47000000000003</v>
      </c>
      <c r="FJ9221" s="73">
        <f t="shared" si="5250"/>
        <v>279.47000000000003</v>
      </c>
      <c r="FK9221" s="73">
        <f t="shared" si="5250"/>
        <v>279.47000000000003</v>
      </c>
      <c r="FL9221" s="73">
        <f t="shared" si="5250"/>
        <v>279.47000000000003</v>
      </c>
      <c r="FM9221" s="73">
        <f t="shared" si="5250"/>
        <v>279.47000000000003</v>
      </c>
      <c r="FN9221" s="73">
        <f t="shared" si="5250"/>
        <v>279.47000000000003</v>
      </c>
      <c r="FO9221" s="73">
        <f t="shared" si="5250"/>
        <v>279.47000000000003</v>
      </c>
      <c r="FP9221" s="73">
        <f t="shared" si="5250"/>
        <v>279.47000000000003</v>
      </c>
      <c r="FQ9221" s="73">
        <f t="shared" si="5250"/>
        <v>279.47000000000003</v>
      </c>
      <c r="FR9221" s="73">
        <f t="shared" si="5250"/>
        <v>279.47000000000003</v>
      </c>
      <c r="FS9221" s="73">
        <f t="shared" si="5250"/>
        <v>279.47000000000003</v>
      </c>
      <c r="FT9221" s="73">
        <f t="shared" si="5250"/>
        <v>279.47000000000003</v>
      </c>
      <c r="FU9221" s="73">
        <f t="shared" si="5250"/>
        <v>279.47000000000003</v>
      </c>
      <c r="FV9221" s="73">
        <f t="shared" si="5250"/>
        <v>279.47000000000003</v>
      </c>
      <c r="FW9221" s="73">
        <f t="shared" si="5250"/>
        <v>279.47000000000003</v>
      </c>
      <c r="FX9221" s="73">
        <f t="shared" si="5250"/>
        <v>279.47000000000003</v>
      </c>
      <c r="FY9221" s="73">
        <f t="shared" si="5250"/>
        <v>279.47000000000003</v>
      </c>
      <c r="FZ9221" s="73">
        <f t="shared" si="5250"/>
        <v>279.47000000000003</v>
      </c>
      <c r="GA9221" s="73">
        <f t="shared" si="5250"/>
        <v>279.47000000000003</v>
      </c>
      <c r="GB9221" s="73">
        <f t="shared" si="5250"/>
        <v>279.47000000000003</v>
      </c>
      <c r="GC9221" s="73">
        <f t="shared" si="5250"/>
        <v>279.47000000000003</v>
      </c>
      <c r="GD9221" s="73">
        <f t="shared" si="5250"/>
        <v>279.47000000000003</v>
      </c>
      <c r="GE9221" s="73">
        <f t="shared" si="5250"/>
        <v>279.47000000000003</v>
      </c>
      <c r="GF9221" s="73">
        <f t="shared" si="5250"/>
        <v>279.47000000000003</v>
      </c>
      <c r="GG9221" s="73">
        <f t="shared" si="5250"/>
        <v>279.47000000000003</v>
      </c>
      <c r="GH9221" s="73">
        <f t="shared" si="5250"/>
        <v>279.47000000000003</v>
      </c>
      <c r="GI9221" s="73">
        <f t="shared" si="5250"/>
        <v>279.47000000000003</v>
      </c>
      <c r="GJ9221" s="73">
        <f t="shared" si="5250"/>
        <v>279.47000000000003</v>
      </c>
      <c r="GK9221" s="73">
        <f t="shared" si="5250"/>
        <v>279.47000000000003</v>
      </c>
      <c r="GL9221" s="73">
        <f t="shared" si="5250"/>
        <v>279.47000000000003</v>
      </c>
      <c r="GM9221" s="73">
        <f t="shared" si="5250"/>
        <v>279.47000000000003</v>
      </c>
      <c r="GN9221" s="73">
        <f t="shared" si="5250"/>
        <v>279.47000000000003</v>
      </c>
      <c r="GO9221" s="73">
        <f t="shared" si="5250"/>
        <v>279.47000000000003</v>
      </c>
      <c r="GP9221" s="73">
        <f t="shared" ref="GP9221:JA9221" si="5251">(GO9221+$F$9100*$F$9102*($F$55/$F$9101*GO9220+$F$55/$F$9101*GO9222))/(1+$F$9100*$F$9102*($F$55/$F$9101+$F$55/$F$9101))</f>
        <v>279.47000000000003</v>
      </c>
      <c r="GQ9221" s="73">
        <f t="shared" si="5251"/>
        <v>279.47000000000003</v>
      </c>
      <c r="GR9221" s="73">
        <f t="shared" si="5251"/>
        <v>279.47000000000003</v>
      </c>
      <c r="GS9221" s="73">
        <f t="shared" si="5251"/>
        <v>279.47000000000003</v>
      </c>
      <c r="GT9221" s="73">
        <f t="shared" si="5251"/>
        <v>279.47000000000003</v>
      </c>
      <c r="GU9221" s="73">
        <f t="shared" si="5251"/>
        <v>279.47000000000003</v>
      </c>
      <c r="GV9221" s="73">
        <f t="shared" si="5251"/>
        <v>279.47000000000003</v>
      </c>
      <c r="GW9221" s="73">
        <f t="shared" si="5251"/>
        <v>279.47000000000003</v>
      </c>
      <c r="GX9221" s="73">
        <f t="shared" si="5251"/>
        <v>279.47000000000003</v>
      </c>
      <c r="GY9221" s="73">
        <f t="shared" si="5251"/>
        <v>279.47000000000003</v>
      </c>
      <c r="GZ9221" s="73">
        <f t="shared" si="5251"/>
        <v>279.47000000000003</v>
      </c>
      <c r="HA9221" s="73">
        <f t="shared" si="5251"/>
        <v>279.47000000000003</v>
      </c>
      <c r="HB9221" s="73">
        <f t="shared" si="5251"/>
        <v>279.47000000000003</v>
      </c>
      <c r="HC9221" s="73">
        <f t="shared" si="5251"/>
        <v>279.47000000000003</v>
      </c>
      <c r="HD9221" s="73">
        <f t="shared" si="5251"/>
        <v>279.47000000000003</v>
      </c>
      <c r="HE9221" s="73">
        <f t="shared" si="5251"/>
        <v>279.47000000000003</v>
      </c>
      <c r="HF9221" s="73">
        <f t="shared" si="5251"/>
        <v>279.47000000000003</v>
      </c>
      <c r="HG9221" s="73">
        <f t="shared" si="5251"/>
        <v>279.47000000000003</v>
      </c>
      <c r="HH9221" s="73">
        <f t="shared" si="5251"/>
        <v>279.47000000000003</v>
      </c>
      <c r="HI9221" s="73">
        <f t="shared" si="5251"/>
        <v>279.47000000000003</v>
      </c>
      <c r="HJ9221" s="73">
        <f t="shared" si="5251"/>
        <v>279.47000000000003</v>
      </c>
      <c r="HK9221" s="73">
        <f t="shared" si="5251"/>
        <v>279.47000000000003</v>
      </c>
      <c r="HL9221" s="73">
        <f t="shared" si="5251"/>
        <v>279.47000000000003</v>
      </c>
      <c r="HM9221" s="73">
        <f t="shared" si="5251"/>
        <v>279.47000000000003</v>
      </c>
      <c r="HN9221" s="73">
        <f t="shared" si="5251"/>
        <v>279.47000000000003</v>
      </c>
      <c r="HO9221" s="73">
        <f t="shared" si="5251"/>
        <v>279.47000000000003</v>
      </c>
      <c r="HP9221" s="73">
        <f t="shared" si="5251"/>
        <v>279.47000000000003</v>
      </c>
      <c r="HQ9221" s="73">
        <f t="shared" si="5251"/>
        <v>279.47000000000003</v>
      </c>
      <c r="HR9221" s="73">
        <f t="shared" si="5251"/>
        <v>279.47000000000003</v>
      </c>
      <c r="HS9221" s="73">
        <f t="shared" si="5251"/>
        <v>279.47000000000003</v>
      </c>
      <c r="HT9221" s="73">
        <f t="shared" si="5251"/>
        <v>279.47000000000003</v>
      </c>
      <c r="HU9221" s="73">
        <f t="shared" si="5251"/>
        <v>279.47000000000003</v>
      </c>
      <c r="HV9221" s="73">
        <f t="shared" si="5251"/>
        <v>279.47000000000003</v>
      </c>
      <c r="HW9221" s="73">
        <f t="shared" si="5251"/>
        <v>279.47000000000003</v>
      </c>
      <c r="HX9221" s="73">
        <f t="shared" si="5251"/>
        <v>279.47000000000003</v>
      </c>
      <c r="HY9221" s="73">
        <f t="shared" si="5251"/>
        <v>279.47000000000003</v>
      </c>
      <c r="HZ9221" s="73">
        <f t="shared" si="5251"/>
        <v>279.47000000000003</v>
      </c>
      <c r="IA9221" s="73">
        <f t="shared" si="5251"/>
        <v>279.47000000000003</v>
      </c>
      <c r="IB9221" s="73">
        <f t="shared" si="5251"/>
        <v>279.47000000000003</v>
      </c>
      <c r="IC9221" s="73">
        <f t="shared" si="5251"/>
        <v>279.47000000000003</v>
      </c>
      <c r="ID9221" s="73">
        <f t="shared" si="5251"/>
        <v>279.47000000000003</v>
      </c>
      <c r="IE9221" s="73">
        <f t="shared" si="5251"/>
        <v>279.47000000000003</v>
      </c>
      <c r="IF9221" s="73">
        <f t="shared" si="5251"/>
        <v>279.47000000000003</v>
      </c>
      <c r="IG9221" s="73">
        <f t="shared" si="5251"/>
        <v>279.47000000000003</v>
      </c>
      <c r="IH9221" s="73">
        <f t="shared" si="5251"/>
        <v>279.47000000000003</v>
      </c>
      <c r="II9221" s="73">
        <f t="shared" si="5251"/>
        <v>279.47000000000003</v>
      </c>
      <c r="IJ9221" s="73">
        <f t="shared" si="5251"/>
        <v>279.47000000000003</v>
      </c>
      <c r="IK9221" s="73">
        <f t="shared" si="5251"/>
        <v>279.47000000000003</v>
      </c>
      <c r="IL9221" s="73">
        <f t="shared" si="5251"/>
        <v>279.47000000000003</v>
      </c>
      <c r="IM9221" s="73">
        <f t="shared" si="5251"/>
        <v>279.47000000000003</v>
      </c>
      <c r="IN9221" s="73">
        <f t="shared" si="5251"/>
        <v>279.47000000000003</v>
      </c>
      <c r="IO9221" s="73">
        <f t="shared" si="5251"/>
        <v>279.47000000000003</v>
      </c>
      <c r="IP9221" s="73">
        <f t="shared" si="5251"/>
        <v>279.47000000000003</v>
      </c>
      <c r="IQ9221" s="73">
        <f t="shared" si="5251"/>
        <v>279.47000000000003</v>
      </c>
      <c r="IR9221" s="73">
        <f t="shared" si="5251"/>
        <v>279.47000000000003</v>
      </c>
      <c r="IS9221" s="73">
        <f t="shared" si="5251"/>
        <v>279.47000000000003</v>
      </c>
      <c r="IT9221" s="73">
        <f t="shared" si="5251"/>
        <v>279.47000000000003</v>
      </c>
      <c r="IU9221" s="73">
        <f t="shared" si="5251"/>
        <v>279.47000000000003</v>
      </c>
      <c r="IV9221" s="73">
        <f t="shared" si="5251"/>
        <v>279.47000000000003</v>
      </c>
      <c r="IW9221" s="73">
        <f t="shared" si="5251"/>
        <v>279.47000000000003</v>
      </c>
      <c r="IX9221" s="73">
        <f t="shared" si="5251"/>
        <v>279.47000000000003</v>
      </c>
      <c r="IY9221" s="73">
        <f t="shared" si="5251"/>
        <v>279.47000000000003</v>
      </c>
      <c r="IZ9221" s="73">
        <f t="shared" si="5251"/>
        <v>279.47000000000003</v>
      </c>
      <c r="JA9221" s="73">
        <f t="shared" si="5251"/>
        <v>279.47000000000003</v>
      </c>
      <c r="JB9221" s="73">
        <f t="shared" ref="JB9221:KG9221" si="5252">(JA9221+$F$9100*$F$9102*($F$55/$F$9101*JA9220+$F$55/$F$9101*JA9222))/(1+$F$9100*$F$9102*($F$55/$F$9101+$F$55/$F$9101))</f>
        <v>279.47000000000003</v>
      </c>
      <c r="JC9221" s="73">
        <f t="shared" si="5252"/>
        <v>279.47000000000003</v>
      </c>
      <c r="JD9221" s="73">
        <f t="shared" si="5252"/>
        <v>279.47000000000003</v>
      </c>
      <c r="JE9221" s="73">
        <f t="shared" si="5252"/>
        <v>279.47000000000003</v>
      </c>
      <c r="JF9221" s="73">
        <f t="shared" si="5252"/>
        <v>279.47000000000003</v>
      </c>
      <c r="JG9221" s="73">
        <f t="shared" si="5252"/>
        <v>279.47000000000003</v>
      </c>
      <c r="JH9221" s="73">
        <f t="shared" si="5252"/>
        <v>279.47000000000003</v>
      </c>
      <c r="JI9221" s="73">
        <f t="shared" si="5252"/>
        <v>279.47000000000003</v>
      </c>
      <c r="JJ9221" s="73">
        <f t="shared" si="5252"/>
        <v>279.47000000000003</v>
      </c>
      <c r="JK9221" s="73">
        <f t="shared" si="5252"/>
        <v>279.47000000000003</v>
      </c>
      <c r="JL9221" s="73">
        <f t="shared" si="5252"/>
        <v>279.47000000000003</v>
      </c>
      <c r="JM9221" s="73">
        <f t="shared" si="5252"/>
        <v>279.47000000000003</v>
      </c>
      <c r="JN9221" s="73">
        <f t="shared" si="5252"/>
        <v>279.47000000000003</v>
      </c>
      <c r="JO9221" s="73">
        <f t="shared" si="5252"/>
        <v>279.47000000000003</v>
      </c>
      <c r="JP9221" s="73">
        <f t="shared" si="5252"/>
        <v>279.47000000000003</v>
      </c>
      <c r="JQ9221" s="73">
        <f t="shared" si="5252"/>
        <v>279.47000000000003</v>
      </c>
      <c r="JR9221" s="73">
        <f t="shared" si="5252"/>
        <v>279.47000000000003</v>
      </c>
      <c r="JS9221" s="73">
        <f t="shared" si="5252"/>
        <v>279.47000000000003</v>
      </c>
      <c r="JT9221" s="73">
        <f t="shared" si="5252"/>
        <v>279.47000000000003</v>
      </c>
      <c r="JU9221" s="73">
        <f t="shared" si="5252"/>
        <v>279.47000000000003</v>
      </c>
      <c r="JV9221" s="73">
        <f t="shared" si="5252"/>
        <v>279.47000000000003</v>
      </c>
      <c r="JW9221" s="73">
        <f t="shared" si="5252"/>
        <v>279.47000000000003</v>
      </c>
      <c r="JX9221" s="73">
        <f t="shared" si="5252"/>
        <v>279.47000000000003</v>
      </c>
      <c r="JY9221" s="73">
        <f t="shared" si="5252"/>
        <v>279.47000000000003</v>
      </c>
      <c r="JZ9221" s="73">
        <f t="shared" si="5252"/>
        <v>279.47000000000003</v>
      </c>
      <c r="KA9221" s="73">
        <f t="shared" si="5252"/>
        <v>279.47000000000003</v>
      </c>
      <c r="KB9221" s="73">
        <f t="shared" si="5252"/>
        <v>279.47000000000003</v>
      </c>
      <c r="KC9221" s="73">
        <f t="shared" si="5252"/>
        <v>279.47000000000003</v>
      </c>
      <c r="KD9221" s="73">
        <f t="shared" si="5252"/>
        <v>279.47000000000003</v>
      </c>
      <c r="KE9221" s="73">
        <f t="shared" si="5252"/>
        <v>279.47000000000003</v>
      </c>
      <c r="KF9221" s="73">
        <f t="shared" si="5252"/>
        <v>279.47000000000003</v>
      </c>
      <c r="KG9221" s="73">
        <f t="shared" si="5252"/>
        <v>279.47000000000003</v>
      </c>
      <c r="KH9221">
        <v>279.47000000000003</v>
      </c>
      <c r="KL9221" s="84"/>
      <c r="KP9221" s="84"/>
      <c r="KS9221" s="74"/>
      <c r="KT9221" s="74"/>
      <c r="KU9221" s="16"/>
      <c r="KV9221" s="72"/>
      <c r="KW9221" s="72"/>
      <c r="KX9221" s="16"/>
      <c r="KZ9221" s="16"/>
      <c r="LA9221" s="16"/>
      <c r="LB9221" s="74"/>
      <c r="LC9221" s="74"/>
    </row>
    <row r="9222" spans="2:315" x14ac:dyDescent="0.35">
      <c r="B9222">
        <v>116</v>
      </c>
      <c r="C9222">
        <f t="shared" si="5147"/>
        <v>1.155</v>
      </c>
      <c r="E9222" s="92">
        <v>279.47000000000003</v>
      </c>
      <c r="F9222" s="73">
        <f t="shared" ref="F9222:BQ9222" si="5253">(E9222+$F$9100*$F$9102*($F$55/$F$9101*E9221+$F$55/$F$9101*E9223))/(1+$F$9100*$F$9102*($F$55/$F$9101+$F$55/$F$9101))</f>
        <v>279.47000000000003</v>
      </c>
      <c r="G9222" s="73">
        <f t="shared" si="5253"/>
        <v>279.47000000000003</v>
      </c>
      <c r="H9222" s="73">
        <f t="shared" si="5253"/>
        <v>279.47000000000003</v>
      </c>
      <c r="I9222" s="73">
        <f t="shared" si="5253"/>
        <v>279.47000000000003</v>
      </c>
      <c r="J9222" s="73">
        <f t="shared" si="5253"/>
        <v>279.47000000000003</v>
      </c>
      <c r="K9222" s="73">
        <f t="shared" si="5253"/>
        <v>279.47000000000003</v>
      </c>
      <c r="L9222" s="73">
        <f t="shared" si="5253"/>
        <v>279.47000000000003</v>
      </c>
      <c r="M9222" s="73">
        <f t="shared" si="5253"/>
        <v>279.47000000000003</v>
      </c>
      <c r="N9222" s="73">
        <f t="shared" si="5253"/>
        <v>279.47000000000003</v>
      </c>
      <c r="O9222" s="73">
        <f t="shared" si="5253"/>
        <v>279.47000000000003</v>
      </c>
      <c r="P9222" s="73">
        <f t="shared" si="5253"/>
        <v>279.47000000000003</v>
      </c>
      <c r="Q9222" s="73">
        <f t="shared" si="5253"/>
        <v>279.47000000000003</v>
      </c>
      <c r="R9222" s="73">
        <f t="shared" si="5253"/>
        <v>279.47000000000003</v>
      </c>
      <c r="S9222" s="73">
        <f t="shared" si="5253"/>
        <v>279.47000000000003</v>
      </c>
      <c r="T9222" s="73">
        <f t="shared" si="5253"/>
        <v>279.47000000000003</v>
      </c>
      <c r="U9222" s="73">
        <f t="shared" si="5253"/>
        <v>279.47000000000003</v>
      </c>
      <c r="V9222" s="73">
        <f t="shared" si="5253"/>
        <v>279.47000000000003</v>
      </c>
      <c r="W9222" s="73">
        <f t="shared" si="5253"/>
        <v>279.47000000000003</v>
      </c>
      <c r="X9222" s="73">
        <f t="shared" si="5253"/>
        <v>279.47000000000003</v>
      </c>
      <c r="Y9222" s="73">
        <f t="shared" si="5253"/>
        <v>279.47000000000003</v>
      </c>
      <c r="Z9222" s="73">
        <f t="shared" si="5253"/>
        <v>279.47000000000003</v>
      </c>
      <c r="AA9222" s="73">
        <f t="shared" si="5253"/>
        <v>279.47000000000003</v>
      </c>
      <c r="AB9222" s="73">
        <f t="shared" si="5253"/>
        <v>279.47000000000003</v>
      </c>
      <c r="AC9222" s="73">
        <f t="shared" si="5253"/>
        <v>279.47000000000003</v>
      </c>
      <c r="AD9222" s="73">
        <f t="shared" si="5253"/>
        <v>279.47000000000003</v>
      </c>
      <c r="AE9222" s="73">
        <f t="shared" si="5253"/>
        <v>279.47000000000003</v>
      </c>
      <c r="AF9222" s="73">
        <f t="shared" si="5253"/>
        <v>279.47000000000003</v>
      </c>
      <c r="AG9222" s="73">
        <f t="shared" si="5253"/>
        <v>279.47000000000003</v>
      </c>
      <c r="AH9222" s="73">
        <f t="shared" si="5253"/>
        <v>279.47000000000003</v>
      </c>
      <c r="AI9222" s="73">
        <f t="shared" si="5253"/>
        <v>279.47000000000003</v>
      </c>
      <c r="AJ9222" s="73">
        <f t="shared" si="5253"/>
        <v>279.47000000000003</v>
      </c>
      <c r="AK9222" s="73">
        <f t="shared" si="5253"/>
        <v>279.47000000000003</v>
      </c>
      <c r="AL9222" s="73">
        <f t="shared" si="5253"/>
        <v>279.47000000000003</v>
      </c>
      <c r="AM9222" s="73">
        <f t="shared" si="5253"/>
        <v>279.47000000000003</v>
      </c>
      <c r="AN9222" s="73">
        <f t="shared" si="5253"/>
        <v>279.47000000000003</v>
      </c>
      <c r="AO9222" s="73">
        <f t="shared" si="5253"/>
        <v>279.47000000000003</v>
      </c>
      <c r="AP9222" s="73">
        <f t="shared" si="5253"/>
        <v>279.47000000000003</v>
      </c>
      <c r="AQ9222" s="73">
        <f t="shared" si="5253"/>
        <v>279.47000000000003</v>
      </c>
      <c r="AR9222" s="73">
        <f t="shared" si="5253"/>
        <v>279.47000000000003</v>
      </c>
      <c r="AS9222" s="73">
        <f t="shared" si="5253"/>
        <v>279.47000000000003</v>
      </c>
      <c r="AT9222" s="73">
        <f t="shared" si="5253"/>
        <v>279.47000000000003</v>
      </c>
      <c r="AU9222" s="73">
        <f t="shared" si="5253"/>
        <v>279.47000000000003</v>
      </c>
      <c r="AV9222" s="73">
        <f t="shared" si="5253"/>
        <v>279.47000000000003</v>
      </c>
      <c r="AW9222" s="73">
        <f t="shared" si="5253"/>
        <v>279.47000000000003</v>
      </c>
      <c r="AX9222" s="73">
        <f t="shared" si="5253"/>
        <v>279.47000000000003</v>
      </c>
      <c r="AY9222" s="73">
        <f t="shared" si="5253"/>
        <v>279.47000000000003</v>
      </c>
      <c r="AZ9222" s="73">
        <f t="shared" si="5253"/>
        <v>279.47000000000003</v>
      </c>
      <c r="BA9222" s="73">
        <f t="shared" si="5253"/>
        <v>279.47000000000003</v>
      </c>
      <c r="BB9222" s="73">
        <f t="shared" si="5253"/>
        <v>279.47000000000003</v>
      </c>
      <c r="BC9222" s="73">
        <f t="shared" si="5253"/>
        <v>279.47000000000003</v>
      </c>
      <c r="BD9222" s="73">
        <f t="shared" si="5253"/>
        <v>279.47000000000003</v>
      </c>
      <c r="BE9222" s="73">
        <f t="shared" si="5253"/>
        <v>279.47000000000003</v>
      </c>
      <c r="BF9222" s="73">
        <f t="shared" si="5253"/>
        <v>279.47000000000003</v>
      </c>
      <c r="BG9222" s="73">
        <f t="shared" si="5253"/>
        <v>279.47000000000003</v>
      </c>
      <c r="BH9222" s="73">
        <f t="shared" si="5253"/>
        <v>279.47000000000003</v>
      </c>
      <c r="BI9222" s="73">
        <f t="shared" si="5253"/>
        <v>279.47000000000003</v>
      </c>
      <c r="BJ9222" s="73">
        <f t="shared" si="5253"/>
        <v>279.47000000000003</v>
      </c>
      <c r="BK9222" s="73">
        <f t="shared" si="5253"/>
        <v>279.47000000000003</v>
      </c>
      <c r="BL9222" s="73">
        <f t="shared" si="5253"/>
        <v>279.47000000000003</v>
      </c>
      <c r="BM9222" s="73">
        <f t="shared" si="5253"/>
        <v>279.47000000000003</v>
      </c>
      <c r="BN9222" s="73">
        <f t="shared" si="5253"/>
        <v>279.47000000000003</v>
      </c>
      <c r="BO9222" s="73">
        <f t="shared" si="5253"/>
        <v>279.47000000000003</v>
      </c>
      <c r="BP9222" s="73">
        <f t="shared" si="5253"/>
        <v>279.47000000000003</v>
      </c>
      <c r="BQ9222" s="73">
        <f t="shared" si="5253"/>
        <v>279.47000000000003</v>
      </c>
      <c r="BR9222" s="73">
        <f t="shared" ref="BR9222:EC9222" si="5254">(BQ9222+$F$9100*$F$9102*($F$55/$F$9101*BQ9221+$F$55/$F$9101*BQ9223))/(1+$F$9100*$F$9102*($F$55/$F$9101+$F$55/$F$9101))</f>
        <v>279.47000000000003</v>
      </c>
      <c r="BS9222" s="73">
        <f t="shared" si="5254"/>
        <v>279.47000000000003</v>
      </c>
      <c r="BT9222" s="73">
        <f t="shared" si="5254"/>
        <v>279.47000000000003</v>
      </c>
      <c r="BU9222" s="73">
        <f t="shared" si="5254"/>
        <v>279.47000000000003</v>
      </c>
      <c r="BV9222" s="73">
        <f t="shared" si="5254"/>
        <v>279.47000000000003</v>
      </c>
      <c r="BW9222" s="73">
        <f t="shared" si="5254"/>
        <v>279.47000000000003</v>
      </c>
      <c r="BX9222" s="73">
        <f t="shared" si="5254"/>
        <v>279.47000000000003</v>
      </c>
      <c r="BY9222" s="73">
        <f t="shared" si="5254"/>
        <v>279.47000000000003</v>
      </c>
      <c r="BZ9222" s="73">
        <f t="shared" si="5254"/>
        <v>279.47000000000003</v>
      </c>
      <c r="CA9222" s="73">
        <f t="shared" si="5254"/>
        <v>279.47000000000003</v>
      </c>
      <c r="CB9222" s="73">
        <f t="shared" si="5254"/>
        <v>279.47000000000003</v>
      </c>
      <c r="CC9222" s="73">
        <f t="shared" si="5254"/>
        <v>279.47000000000003</v>
      </c>
      <c r="CD9222" s="73">
        <f t="shared" si="5254"/>
        <v>279.47000000000003</v>
      </c>
      <c r="CE9222" s="73">
        <f t="shared" si="5254"/>
        <v>279.47000000000003</v>
      </c>
      <c r="CF9222" s="73">
        <f t="shared" si="5254"/>
        <v>279.47000000000003</v>
      </c>
      <c r="CG9222" s="73">
        <f t="shared" si="5254"/>
        <v>279.47000000000003</v>
      </c>
      <c r="CH9222" s="73">
        <f t="shared" si="5254"/>
        <v>279.47000000000003</v>
      </c>
      <c r="CI9222" s="73">
        <f t="shared" si="5254"/>
        <v>279.47000000000003</v>
      </c>
      <c r="CJ9222" s="73">
        <f t="shared" si="5254"/>
        <v>279.47000000000003</v>
      </c>
      <c r="CK9222" s="73">
        <f t="shared" si="5254"/>
        <v>279.47000000000003</v>
      </c>
      <c r="CL9222" s="73">
        <f t="shared" si="5254"/>
        <v>279.47000000000003</v>
      </c>
      <c r="CM9222" s="73">
        <f t="shared" si="5254"/>
        <v>279.47000000000003</v>
      </c>
      <c r="CN9222" s="73">
        <f t="shared" si="5254"/>
        <v>279.47000000000003</v>
      </c>
      <c r="CO9222" s="73">
        <f t="shared" si="5254"/>
        <v>279.47000000000003</v>
      </c>
      <c r="CP9222" s="73">
        <f t="shared" si="5254"/>
        <v>279.47000000000003</v>
      </c>
      <c r="CQ9222" s="73">
        <f t="shared" si="5254"/>
        <v>279.47000000000003</v>
      </c>
      <c r="CR9222" s="73">
        <f t="shared" si="5254"/>
        <v>279.47000000000003</v>
      </c>
      <c r="CS9222" s="73">
        <f t="shared" si="5254"/>
        <v>279.47000000000003</v>
      </c>
      <c r="CT9222" s="73">
        <f t="shared" si="5254"/>
        <v>279.47000000000003</v>
      </c>
      <c r="CU9222" s="73">
        <f t="shared" si="5254"/>
        <v>279.47000000000003</v>
      </c>
      <c r="CV9222" s="73">
        <f t="shared" si="5254"/>
        <v>279.47000000000003</v>
      </c>
      <c r="CW9222" s="73">
        <f t="shared" si="5254"/>
        <v>279.47000000000003</v>
      </c>
      <c r="CX9222" s="73">
        <f t="shared" si="5254"/>
        <v>279.47000000000003</v>
      </c>
      <c r="CY9222" s="73">
        <f t="shared" si="5254"/>
        <v>279.47000000000003</v>
      </c>
      <c r="CZ9222" s="73">
        <f t="shared" si="5254"/>
        <v>279.47000000000003</v>
      </c>
      <c r="DA9222" s="73">
        <f t="shared" si="5254"/>
        <v>279.47000000000003</v>
      </c>
      <c r="DB9222" s="73">
        <f t="shared" si="5254"/>
        <v>279.47000000000003</v>
      </c>
      <c r="DC9222" s="73">
        <f t="shared" si="5254"/>
        <v>279.47000000000003</v>
      </c>
      <c r="DD9222" s="73">
        <f t="shared" si="5254"/>
        <v>279.47000000000003</v>
      </c>
      <c r="DE9222" s="73">
        <f t="shared" si="5254"/>
        <v>279.47000000000003</v>
      </c>
      <c r="DF9222" s="73">
        <f t="shared" si="5254"/>
        <v>279.47000000000003</v>
      </c>
      <c r="DG9222" s="73">
        <f t="shared" si="5254"/>
        <v>279.47000000000003</v>
      </c>
      <c r="DH9222" s="73">
        <f t="shared" si="5254"/>
        <v>279.47000000000003</v>
      </c>
      <c r="DI9222" s="73">
        <f t="shared" si="5254"/>
        <v>279.47000000000003</v>
      </c>
      <c r="DJ9222" s="73">
        <f t="shared" si="5254"/>
        <v>279.47000000000003</v>
      </c>
      <c r="DK9222" s="73">
        <f t="shared" si="5254"/>
        <v>279.47000000000003</v>
      </c>
      <c r="DL9222" s="73">
        <f t="shared" si="5254"/>
        <v>279.47000000000003</v>
      </c>
      <c r="DM9222" s="73">
        <f t="shared" si="5254"/>
        <v>279.47000000000003</v>
      </c>
      <c r="DN9222" s="73">
        <f t="shared" si="5254"/>
        <v>279.47000000000003</v>
      </c>
      <c r="DO9222" s="73">
        <f t="shared" si="5254"/>
        <v>279.47000000000003</v>
      </c>
      <c r="DP9222" s="73">
        <f t="shared" si="5254"/>
        <v>279.47000000000003</v>
      </c>
      <c r="DQ9222" s="73">
        <f t="shared" si="5254"/>
        <v>279.47000000000003</v>
      </c>
      <c r="DR9222" s="73">
        <f t="shared" si="5254"/>
        <v>279.47000000000003</v>
      </c>
      <c r="DS9222" s="73">
        <f t="shared" si="5254"/>
        <v>279.47000000000003</v>
      </c>
      <c r="DT9222" s="73">
        <f t="shared" si="5254"/>
        <v>279.47000000000003</v>
      </c>
      <c r="DU9222" s="73">
        <f t="shared" si="5254"/>
        <v>279.47000000000003</v>
      </c>
      <c r="DV9222" s="73">
        <f t="shared" si="5254"/>
        <v>279.47000000000003</v>
      </c>
      <c r="DW9222" s="73">
        <f t="shared" si="5254"/>
        <v>279.47000000000003</v>
      </c>
      <c r="DX9222" s="73">
        <f t="shared" si="5254"/>
        <v>279.47000000000003</v>
      </c>
      <c r="DY9222" s="73">
        <f t="shared" si="5254"/>
        <v>279.47000000000003</v>
      </c>
      <c r="DZ9222" s="73">
        <f t="shared" si="5254"/>
        <v>279.47000000000003</v>
      </c>
      <c r="EA9222" s="73">
        <f t="shared" si="5254"/>
        <v>279.47000000000003</v>
      </c>
      <c r="EB9222" s="73">
        <f t="shared" si="5254"/>
        <v>279.47000000000003</v>
      </c>
      <c r="EC9222" s="73">
        <f t="shared" si="5254"/>
        <v>279.47000000000003</v>
      </c>
      <c r="ED9222" s="73">
        <f t="shared" ref="ED9222:GO9222" si="5255">(EC9222+$F$9100*$F$9102*($F$55/$F$9101*EC9221+$F$55/$F$9101*EC9223))/(1+$F$9100*$F$9102*($F$55/$F$9101+$F$55/$F$9101))</f>
        <v>279.47000000000003</v>
      </c>
      <c r="EE9222" s="73">
        <f t="shared" si="5255"/>
        <v>279.47000000000003</v>
      </c>
      <c r="EF9222" s="73">
        <f t="shared" si="5255"/>
        <v>279.47000000000003</v>
      </c>
      <c r="EG9222" s="73">
        <f t="shared" si="5255"/>
        <v>279.47000000000003</v>
      </c>
      <c r="EH9222" s="73">
        <f t="shared" si="5255"/>
        <v>279.47000000000003</v>
      </c>
      <c r="EI9222" s="73">
        <f t="shared" si="5255"/>
        <v>279.47000000000003</v>
      </c>
      <c r="EJ9222" s="73">
        <f t="shared" si="5255"/>
        <v>279.47000000000003</v>
      </c>
      <c r="EK9222" s="73">
        <f t="shared" si="5255"/>
        <v>279.47000000000003</v>
      </c>
      <c r="EL9222" s="73">
        <f t="shared" si="5255"/>
        <v>279.47000000000003</v>
      </c>
      <c r="EM9222" s="73">
        <f t="shared" si="5255"/>
        <v>279.47000000000003</v>
      </c>
      <c r="EN9222" s="73">
        <f t="shared" si="5255"/>
        <v>279.47000000000003</v>
      </c>
      <c r="EO9222" s="73">
        <f t="shared" si="5255"/>
        <v>279.47000000000003</v>
      </c>
      <c r="EP9222" s="73">
        <f t="shared" si="5255"/>
        <v>279.47000000000003</v>
      </c>
      <c r="EQ9222" s="73">
        <f t="shared" si="5255"/>
        <v>279.47000000000003</v>
      </c>
      <c r="ER9222" s="73">
        <f t="shared" si="5255"/>
        <v>279.47000000000003</v>
      </c>
      <c r="ES9222" s="73">
        <f t="shared" si="5255"/>
        <v>279.47000000000003</v>
      </c>
      <c r="ET9222" s="73">
        <f t="shared" si="5255"/>
        <v>279.47000000000003</v>
      </c>
      <c r="EU9222" s="73">
        <f t="shared" si="5255"/>
        <v>279.47000000000003</v>
      </c>
      <c r="EV9222" s="73">
        <f t="shared" si="5255"/>
        <v>279.47000000000003</v>
      </c>
      <c r="EW9222" s="73">
        <f t="shared" si="5255"/>
        <v>279.47000000000003</v>
      </c>
      <c r="EX9222" s="73">
        <f t="shared" si="5255"/>
        <v>279.47000000000003</v>
      </c>
      <c r="EY9222" s="73">
        <f t="shared" si="5255"/>
        <v>279.47000000000003</v>
      </c>
      <c r="EZ9222" s="73">
        <f t="shared" si="5255"/>
        <v>279.47000000000003</v>
      </c>
      <c r="FA9222" s="73">
        <f t="shared" si="5255"/>
        <v>279.47000000000003</v>
      </c>
      <c r="FB9222" s="73">
        <f t="shared" si="5255"/>
        <v>279.47000000000003</v>
      </c>
      <c r="FC9222" s="73">
        <f t="shared" si="5255"/>
        <v>279.47000000000003</v>
      </c>
      <c r="FD9222" s="73">
        <f t="shared" si="5255"/>
        <v>279.47000000000003</v>
      </c>
      <c r="FE9222" s="73">
        <f t="shared" si="5255"/>
        <v>279.47000000000003</v>
      </c>
      <c r="FF9222" s="73">
        <f t="shared" si="5255"/>
        <v>279.47000000000003</v>
      </c>
      <c r="FG9222" s="73">
        <f t="shared" si="5255"/>
        <v>279.47000000000003</v>
      </c>
      <c r="FH9222" s="73">
        <f t="shared" si="5255"/>
        <v>279.47000000000003</v>
      </c>
      <c r="FI9222" s="73">
        <f t="shared" si="5255"/>
        <v>279.47000000000003</v>
      </c>
      <c r="FJ9222" s="73">
        <f t="shared" si="5255"/>
        <v>279.47000000000003</v>
      </c>
      <c r="FK9222" s="73">
        <f t="shared" si="5255"/>
        <v>279.47000000000003</v>
      </c>
      <c r="FL9222" s="73">
        <f t="shared" si="5255"/>
        <v>279.47000000000003</v>
      </c>
      <c r="FM9222" s="73">
        <f t="shared" si="5255"/>
        <v>279.47000000000003</v>
      </c>
      <c r="FN9222" s="73">
        <f t="shared" si="5255"/>
        <v>279.47000000000003</v>
      </c>
      <c r="FO9222" s="73">
        <f t="shared" si="5255"/>
        <v>279.47000000000003</v>
      </c>
      <c r="FP9222" s="73">
        <f t="shared" si="5255"/>
        <v>279.47000000000003</v>
      </c>
      <c r="FQ9222" s="73">
        <f t="shared" si="5255"/>
        <v>279.47000000000003</v>
      </c>
      <c r="FR9222" s="73">
        <f t="shared" si="5255"/>
        <v>279.47000000000003</v>
      </c>
      <c r="FS9222" s="73">
        <f t="shared" si="5255"/>
        <v>279.47000000000003</v>
      </c>
      <c r="FT9222" s="73">
        <f t="shared" si="5255"/>
        <v>279.47000000000003</v>
      </c>
      <c r="FU9222" s="73">
        <f t="shared" si="5255"/>
        <v>279.47000000000003</v>
      </c>
      <c r="FV9222" s="73">
        <f t="shared" si="5255"/>
        <v>279.47000000000003</v>
      </c>
      <c r="FW9222" s="73">
        <f t="shared" si="5255"/>
        <v>279.47000000000003</v>
      </c>
      <c r="FX9222" s="73">
        <f t="shared" si="5255"/>
        <v>279.47000000000003</v>
      </c>
      <c r="FY9222" s="73">
        <f t="shared" si="5255"/>
        <v>279.47000000000003</v>
      </c>
      <c r="FZ9222" s="73">
        <f t="shared" si="5255"/>
        <v>279.47000000000003</v>
      </c>
      <c r="GA9222" s="73">
        <f t="shared" si="5255"/>
        <v>279.47000000000003</v>
      </c>
      <c r="GB9222" s="73">
        <f t="shared" si="5255"/>
        <v>279.47000000000003</v>
      </c>
      <c r="GC9222" s="73">
        <f t="shared" si="5255"/>
        <v>279.47000000000003</v>
      </c>
      <c r="GD9222" s="73">
        <f t="shared" si="5255"/>
        <v>279.47000000000003</v>
      </c>
      <c r="GE9222" s="73">
        <f t="shared" si="5255"/>
        <v>279.47000000000003</v>
      </c>
      <c r="GF9222" s="73">
        <f t="shared" si="5255"/>
        <v>279.47000000000003</v>
      </c>
      <c r="GG9222" s="73">
        <f t="shared" si="5255"/>
        <v>279.47000000000003</v>
      </c>
      <c r="GH9222" s="73">
        <f t="shared" si="5255"/>
        <v>279.47000000000003</v>
      </c>
      <c r="GI9222" s="73">
        <f t="shared" si="5255"/>
        <v>279.47000000000003</v>
      </c>
      <c r="GJ9222" s="73">
        <f t="shared" si="5255"/>
        <v>279.47000000000003</v>
      </c>
      <c r="GK9222" s="73">
        <f t="shared" si="5255"/>
        <v>279.47000000000003</v>
      </c>
      <c r="GL9222" s="73">
        <f t="shared" si="5255"/>
        <v>279.47000000000003</v>
      </c>
      <c r="GM9222" s="73">
        <f t="shared" si="5255"/>
        <v>279.47000000000003</v>
      </c>
      <c r="GN9222" s="73">
        <f t="shared" si="5255"/>
        <v>279.47000000000003</v>
      </c>
      <c r="GO9222" s="73">
        <f t="shared" si="5255"/>
        <v>279.47000000000003</v>
      </c>
      <c r="GP9222" s="73">
        <f t="shared" ref="GP9222:JA9222" si="5256">(GO9222+$F$9100*$F$9102*($F$55/$F$9101*GO9221+$F$55/$F$9101*GO9223))/(1+$F$9100*$F$9102*($F$55/$F$9101+$F$55/$F$9101))</f>
        <v>279.47000000000003</v>
      </c>
      <c r="GQ9222" s="73">
        <f t="shared" si="5256"/>
        <v>279.47000000000003</v>
      </c>
      <c r="GR9222" s="73">
        <f t="shared" si="5256"/>
        <v>279.47000000000003</v>
      </c>
      <c r="GS9222" s="73">
        <f t="shared" si="5256"/>
        <v>279.47000000000003</v>
      </c>
      <c r="GT9222" s="73">
        <f t="shared" si="5256"/>
        <v>279.47000000000003</v>
      </c>
      <c r="GU9222" s="73">
        <f t="shared" si="5256"/>
        <v>279.47000000000003</v>
      </c>
      <c r="GV9222" s="73">
        <f t="shared" si="5256"/>
        <v>279.47000000000003</v>
      </c>
      <c r="GW9222" s="73">
        <f t="shared" si="5256"/>
        <v>279.47000000000003</v>
      </c>
      <c r="GX9222" s="73">
        <f t="shared" si="5256"/>
        <v>279.47000000000003</v>
      </c>
      <c r="GY9222" s="73">
        <f t="shared" si="5256"/>
        <v>279.47000000000003</v>
      </c>
      <c r="GZ9222" s="73">
        <f t="shared" si="5256"/>
        <v>279.47000000000003</v>
      </c>
      <c r="HA9222" s="73">
        <f t="shared" si="5256"/>
        <v>279.47000000000003</v>
      </c>
      <c r="HB9222" s="73">
        <f t="shared" si="5256"/>
        <v>279.47000000000003</v>
      </c>
      <c r="HC9222" s="73">
        <f t="shared" si="5256"/>
        <v>279.47000000000003</v>
      </c>
      <c r="HD9222" s="73">
        <f t="shared" si="5256"/>
        <v>279.47000000000003</v>
      </c>
      <c r="HE9222" s="73">
        <f t="shared" si="5256"/>
        <v>279.47000000000003</v>
      </c>
      <c r="HF9222" s="73">
        <f t="shared" si="5256"/>
        <v>279.47000000000003</v>
      </c>
      <c r="HG9222" s="73">
        <f t="shared" si="5256"/>
        <v>279.47000000000003</v>
      </c>
      <c r="HH9222" s="73">
        <f t="shared" si="5256"/>
        <v>279.47000000000003</v>
      </c>
      <c r="HI9222" s="73">
        <f t="shared" si="5256"/>
        <v>279.47000000000003</v>
      </c>
      <c r="HJ9222" s="73">
        <f t="shared" si="5256"/>
        <v>279.47000000000003</v>
      </c>
      <c r="HK9222" s="73">
        <f t="shared" si="5256"/>
        <v>279.47000000000003</v>
      </c>
      <c r="HL9222" s="73">
        <f t="shared" si="5256"/>
        <v>279.47000000000003</v>
      </c>
      <c r="HM9222" s="73">
        <f t="shared" si="5256"/>
        <v>279.47000000000003</v>
      </c>
      <c r="HN9222" s="73">
        <f t="shared" si="5256"/>
        <v>279.47000000000003</v>
      </c>
      <c r="HO9222" s="73">
        <f t="shared" si="5256"/>
        <v>279.47000000000003</v>
      </c>
      <c r="HP9222" s="73">
        <f t="shared" si="5256"/>
        <v>279.47000000000003</v>
      </c>
      <c r="HQ9222" s="73">
        <f t="shared" si="5256"/>
        <v>279.47000000000003</v>
      </c>
      <c r="HR9222" s="73">
        <f t="shared" si="5256"/>
        <v>279.47000000000003</v>
      </c>
      <c r="HS9222" s="73">
        <f t="shared" si="5256"/>
        <v>279.47000000000003</v>
      </c>
      <c r="HT9222" s="73">
        <f t="shared" si="5256"/>
        <v>279.47000000000003</v>
      </c>
      <c r="HU9222" s="73">
        <f t="shared" si="5256"/>
        <v>279.47000000000003</v>
      </c>
      <c r="HV9222" s="73">
        <f t="shared" si="5256"/>
        <v>279.47000000000003</v>
      </c>
      <c r="HW9222" s="73">
        <f t="shared" si="5256"/>
        <v>279.47000000000003</v>
      </c>
      <c r="HX9222" s="73">
        <f t="shared" si="5256"/>
        <v>279.47000000000003</v>
      </c>
      <c r="HY9222" s="73">
        <f t="shared" si="5256"/>
        <v>279.47000000000003</v>
      </c>
      <c r="HZ9222" s="73">
        <f t="shared" si="5256"/>
        <v>279.47000000000003</v>
      </c>
      <c r="IA9222" s="73">
        <f t="shared" si="5256"/>
        <v>279.47000000000003</v>
      </c>
      <c r="IB9222" s="73">
        <f t="shared" si="5256"/>
        <v>279.47000000000003</v>
      </c>
      <c r="IC9222" s="73">
        <f t="shared" si="5256"/>
        <v>279.47000000000003</v>
      </c>
      <c r="ID9222" s="73">
        <f t="shared" si="5256"/>
        <v>279.47000000000003</v>
      </c>
      <c r="IE9222" s="73">
        <f t="shared" si="5256"/>
        <v>279.47000000000003</v>
      </c>
      <c r="IF9222" s="73">
        <f t="shared" si="5256"/>
        <v>279.47000000000003</v>
      </c>
      <c r="IG9222" s="73">
        <f t="shared" si="5256"/>
        <v>279.47000000000003</v>
      </c>
      <c r="IH9222" s="73">
        <f t="shared" si="5256"/>
        <v>279.47000000000003</v>
      </c>
      <c r="II9222" s="73">
        <f t="shared" si="5256"/>
        <v>279.47000000000003</v>
      </c>
      <c r="IJ9222" s="73">
        <f t="shared" si="5256"/>
        <v>279.47000000000003</v>
      </c>
      <c r="IK9222" s="73">
        <f t="shared" si="5256"/>
        <v>279.47000000000003</v>
      </c>
      <c r="IL9222" s="73">
        <f t="shared" si="5256"/>
        <v>279.47000000000003</v>
      </c>
      <c r="IM9222" s="73">
        <f t="shared" si="5256"/>
        <v>279.47000000000003</v>
      </c>
      <c r="IN9222" s="73">
        <f t="shared" si="5256"/>
        <v>279.47000000000003</v>
      </c>
      <c r="IO9222" s="73">
        <f t="shared" si="5256"/>
        <v>279.47000000000003</v>
      </c>
      <c r="IP9222" s="73">
        <f t="shared" si="5256"/>
        <v>279.47000000000003</v>
      </c>
      <c r="IQ9222" s="73">
        <f t="shared" si="5256"/>
        <v>279.47000000000003</v>
      </c>
      <c r="IR9222" s="73">
        <f t="shared" si="5256"/>
        <v>279.47000000000003</v>
      </c>
      <c r="IS9222" s="73">
        <f t="shared" si="5256"/>
        <v>279.47000000000003</v>
      </c>
      <c r="IT9222" s="73">
        <f t="shared" si="5256"/>
        <v>279.47000000000003</v>
      </c>
      <c r="IU9222" s="73">
        <f t="shared" si="5256"/>
        <v>279.47000000000003</v>
      </c>
      <c r="IV9222" s="73">
        <f t="shared" si="5256"/>
        <v>279.47000000000003</v>
      </c>
      <c r="IW9222" s="73">
        <f t="shared" si="5256"/>
        <v>279.47000000000003</v>
      </c>
      <c r="IX9222" s="73">
        <f t="shared" si="5256"/>
        <v>279.47000000000003</v>
      </c>
      <c r="IY9222" s="73">
        <f t="shared" si="5256"/>
        <v>279.47000000000003</v>
      </c>
      <c r="IZ9222" s="73">
        <f t="shared" si="5256"/>
        <v>279.47000000000003</v>
      </c>
      <c r="JA9222" s="73">
        <f t="shared" si="5256"/>
        <v>279.47000000000003</v>
      </c>
      <c r="JB9222" s="73">
        <f t="shared" ref="JB9222:KG9222" si="5257">(JA9222+$F$9100*$F$9102*($F$55/$F$9101*JA9221+$F$55/$F$9101*JA9223))/(1+$F$9100*$F$9102*($F$55/$F$9101+$F$55/$F$9101))</f>
        <v>279.47000000000003</v>
      </c>
      <c r="JC9222" s="73">
        <f t="shared" si="5257"/>
        <v>279.47000000000003</v>
      </c>
      <c r="JD9222" s="73">
        <f t="shared" si="5257"/>
        <v>279.47000000000003</v>
      </c>
      <c r="JE9222" s="73">
        <f t="shared" si="5257"/>
        <v>279.47000000000003</v>
      </c>
      <c r="JF9222" s="73">
        <f t="shared" si="5257"/>
        <v>279.47000000000003</v>
      </c>
      <c r="JG9222" s="73">
        <f t="shared" si="5257"/>
        <v>279.47000000000003</v>
      </c>
      <c r="JH9222" s="73">
        <f t="shared" si="5257"/>
        <v>279.47000000000003</v>
      </c>
      <c r="JI9222" s="73">
        <f t="shared" si="5257"/>
        <v>279.47000000000003</v>
      </c>
      <c r="JJ9222" s="73">
        <f t="shared" si="5257"/>
        <v>279.47000000000003</v>
      </c>
      <c r="JK9222" s="73">
        <f t="shared" si="5257"/>
        <v>279.47000000000003</v>
      </c>
      <c r="JL9222" s="73">
        <f t="shared" si="5257"/>
        <v>279.47000000000003</v>
      </c>
      <c r="JM9222" s="73">
        <f t="shared" si="5257"/>
        <v>279.47000000000003</v>
      </c>
      <c r="JN9222" s="73">
        <f t="shared" si="5257"/>
        <v>279.47000000000003</v>
      </c>
      <c r="JO9222" s="73">
        <f t="shared" si="5257"/>
        <v>279.47000000000003</v>
      </c>
      <c r="JP9222" s="73">
        <f t="shared" si="5257"/>
        <v>279.47000000000003</v>
      </c>
      <c r="JQ9222" s="73">
        <f t="shared" si="5257"/>
        <v>279.47000000000003</v>
      </c>
      <c r="JR9222" s="73">
        <f t="shared" si="5257"/>
        <v>279.47000000000003</v>
      </c>
      <c r="JS9222" s="73">
        <f t="shared" si="5257"/>
        <v>279.47000000000003</v>
      </c>
      <c r="JT9222" s="73">
        <f t="shared" si="5257"/>
        <v>279.47000000000003</v>
      </c>
      <c r="JU9222" s="73">
        <f t="shared" si="5257"/>
        <v>279.47000000000003</v>
      </c>
      <c r="JV9222" s="73">
        <f t="shared" si="5257"/>
        <v>279.47000000000003</v>
      </c>
      <c r="JW9222" s="73">
        <f t="shared" si="5257"/>
        <v>279.47000000000003</v>
      </c>
      <c r="JX9222" s="73">
        <f t="shared" si="5257"/>
        <v>279.47000000000003</v>
      </c>
      <c r="JY9222" s="73">
        <f t="shared" si="5257"/>
        <v>279.47000000000003</v>
      </c>
      <c r="JZ9222" s="73">
        <f t="shared" si="5257"/>
        <v>279.47000000000003</v>
      </c>
      <c r="KA9222" s="73">
        <f t="shared" si="5257"/>
        <v>279.47000000000003</v>
      </c>
      <c r="KB9222" s="73">
        <f t="shared" si="5257"/>
        <v>279.47000000000003</v>
      </c>
      <c r="KC9222" s="73">
        <f t="shared" si="5257"/>
        <v>279.47000000000003</v>
      </c>
      <c r="KD9222" s="73">
        <f t="shared" si="5257"/>
        <v>279.47000000000003</v>
      </c>
      <c r="KE9222" s="73">
        <f t="shared" si="5257"/>
        <v>279.47000000000003</v>
      </c>
      <c r="KF9222" s="73">
        <f t="shared" si="5257"/>
        <v>279.47000000000003</v>
      </c>
      <c r="KG9222" s="73">
        <f t="shared" si="5257"/>
        <v>279.47000000000003</v>
      </c>
      <c r="KH9222">
        <v>279.47000000000003</v>
      </c>
      <c r="KL9222" s="84"/>
      <c r="KP9222" s="84"/>
      <c r="KS9222" s="74"/>
      <c r="KT9222" s="74"/>
      <c r="KU9222" s="16"/>
      <c r="KV9222" s="72"/>
      <c r="KW9222" s="72"/>
      <c r="KX9222" s="16"/>
      <c r="KZ9222" s="16"/>
      <c r="LA9222" s="16"/>
      <c r="LB9222" s="74"/>
      <c r="LC9222" s="74"/>
    </row>
    <row r="9223" spans="2:315" x14ac:dyDescent="0.35">
      <c r="B9223">
        <v>117</v>
      </c>
      <c r="C9223">
        <f t="shared" si="5147"/>
        <v>1.165</v>
      </c>
      <c r="E9223" s="92">
        <v>279.47000000000003</v>
      </c>
      <c r="F9223" s="73">
        <f t="shared" ref="F9223:BQ9223" si="5258">(E9223+$F$9100*$F$9102*($F$55/$F$9101*E9222+$F$55/$F$9101*E9224))/(1+$F$9100*$F$9102*($F$55/$F$9101+$F$55/$F$9101))</f>
        <v>279.47000000000003</v>
      </c>
      <c r="G9223" s="73">
        <f t="shared" si="5258"/>
        <v>279.47000000000003</v>
      </c>
      <c r="H9223" s="73">
        <f t="shared" si="5258"/>
        <v>279.47000000000003</v>
      </c>
      <c r="I9223" s="73">
        <f t="shared" si="5258"/>
        <v>279.47000000000003</v>
      </c>
      <c r="J9223" s="73">
        <f t="shared" si="5258"/>
        <v>279.47000000000003</v>
      </c>
      <c r="K9223" s="73">
        <f t="shared" si="5258"/>
        <v>279.47000000000003</v>
      </c>
      <c r="L9223" s="73">
        <f t="shared" si="5258"/>
        <v>279.47000000000003</v>
      </c>
      <c r="M9223" s="73">
        <f t="shared" si="5258"/>
        <v>279.47000000000003</v>
      </c>
      <c r="N9223" s="73">
        <f t="shared" si="5258"/>
        <v>279.47000000000003</v>
      </c>
      <c r="O9223" s="73">
        <f t="shared" si="5258"/>
        <v>279.47000000000003</v>
      </c>
      <c r="P9223" s="73">
        <f t="shared" si="5258"/>
        <v>279.47000000000003</v>
      </c>
      <c r="Q9223" s="73">
        <f t="shared" si="5258"/>
        <v>279.47000000000003</v>
      </c>
      <c r="R9223" s="73">
        <f t="shared" si="5258"/>
        <v>279.47000000000003</v>
      </c>
      <c r="S9223" s="73">
        <f t="shared" si="5258"/>
        <v>279.47000000000003</v>
      </c>
      <c r="T9223" s="73">
        <f t="shared" si="5258"/>
        <v>279.47000000000003</v>
      </c>
      <c r="U9223" s="73">
        <f t="shared" si="5258"/>
        <v>279.47000000000003</v>
      </c>
      <c r="V9223" s="73">
        <f t="shared" si="5258"/>
        <v>279.47000000000003</v>
      </c>
      <c r="W9223" s="73">
        <f t="shared" si="5258"/>
        <v>279.47000000000003</v>
      </c>
      <c r="X9223" s="73">
        <f t="shared" si="5258"/>
        <v>279.47000000000003</v>
      </c>
      <c r="Y9223" s="73">
        <f t="shared" si="5258"/>
        <v>279.47000000000003</v>
      </c>
      <c r="Z9223" s="73">
        <f t="shared" si="5258"/>
        <v>279.47000000000003</v>
      </c>
      <c r="AA9223" s="73">
        <f t="shared" si="5258"/>
        <v>279.47000000000003</v>
      </c>
      <c r="AB9223" s="73">
        <f t="shared" si="5258"/>
        <v>279.47000000000003</v>
      </c>
      <c r="AC9223" s="73">
        <f t="shared" si="5258"/>
        <v>279.47000000000003</v>
      </c>
      <c r="AD9223" s="73">
        <f t="shared" si="5258"/>
        <v>279.47000000000003</v>
      </c>
      <c r="AE9223" s="73">
        <f t="shared" si="5258"/>
        <v>279.47000000000003</v>
      </c>
      <c r="AF9223" s="73">
        <f t="shared" si="5258"/>
        <v>279.47000000000003</v>
      </c>
      <c r="AG9223" s="73">
        <f t="shared" si="5258"/>
        <v>279.47000000000003</v>
      </c>
      <c r="AH9223" s="73">
        <f t="shared" si="5258"/>
        <v>279.47000000000003</v>
      </c>
      <c r="AI9223" s="73">
        <f t="shared" si="5258"/>
        <v>279.47000000000003</v>
      </c>
      <c r="AJ9223" s="73">
        <f t="shared" si="5258"/>
        <v>279.47000000000003</v>
      </c>
      <c r="AK9223" s="73">
        <f t="shared" si="5258"/>
        <v>279.47000000000003</v>
      </c>
      <c r="AL9223" s="73">
        <f t="shared" si="5258"/>
        <v>279.47000000000003</v>
      </c>
      <c r="AM9223" s="73">
        <f t="shared" si="5258"/>
        <v>279.47000000000003</v>
      </c>
      <c r="AN9223" s="73">
        <f t="shared" si="5258"/>
        <v>279.47000000000003</v>
      </c>
      <c r="AO9223" s="73">
        <f t="shared" si="5258"/>
        <v>279.47000000000003</v>
      </c>
      <c r="AP9223" s="73">
        <f t="shared" si="5258"/>
        <v>279.47000000000003</v>
      </c>
      <c r="AQ9223" s="73">
        <f t="shared" si="5258"/>
        <v>279.47000000000003</v>
      </c>
      <c r="AR9223" s="73">
        <f t="shared" si="5258"/>
        <v>279.47000000000003</v>
      </c>
      <c r="AS9223" s="73">
        <f t="shared" si="5258"/>
        <v>279.47000000000003</v>
      </c>
      <c r="AT9223" s="73">
        <f t="shared" si="5258"/>
        <v>279.47000000000003</v>
      </c>
      <c r="AU9223" s="73">
        <f t="shared" si="5258"/>
        <v>279.47000000000003</v>
      </c>
      <c r="AV9223" s="73">
        <f t="shared" si="5258"/>
        <v>279.47000000000003</v>
      </c>
      <c r="AW9223" s="73">
        <f t="shared" si="5258"/>
        <v>279.47000000000003</v>
      </c>
      <c r="AX9223" s="73">
        <f t="shared" si="5258"/>
        <v>279.47000000000003</v>
      </c>
      <c r="AY9223" s="73">
        <f t="shared" si="5258"/>
        <v>279.47000000000003</v>
      </c>
      <c r="AZ9223" s="73">
        <f t="shared" si="5258"/>
        <v>279.47000000000003</v>
      </c>
      <c r="BA9223" s="73">
        <f t="shared" si="5258"/>
        <v>279.47000000000003</v>
      </c>
      <c r="BB9223" s="73">
        <f t="shared" si="5258"/>
        <v>279.47000000000003</v>
      </c>
      <c r="BC9223" s="73">
        <f t="shared" si="5258"/>
        <v>279.47000000000003</v>
      </c>
      <c r="BD9223" s="73">
        <f t="shared" si="5258"/>
        <v>279.47000000000003</v>
      </c>
      <c r="BE9223" s="73">
        <f t="shared" si="5258"/>
        <v>279.47000000000003</v>
      </c>
      <c r="BF9223" s="73">
        <f t="shared" si="5258"/>
        <v>279.47000000000003</v>
      </c>
      <c r="BG9223" s="73">
        <f t="shared" si="5258"/>
        <v>279.47000000000003</v>
      </c>
      <c r="BH9223" s="73">
        <f t="shared" si="5258"/>
        <v>279.47000000000003</v>
      </c>
      <c r="BI9223" s="73">
        <f t="shared" si="5258"/>
        <v>279.47000000000003</v>
      </c>
      <c r="BJ9223" s="73">
        <f t="shared" si="5258"/>
        <v>279.47000000000003</v>
      </c>
      <c r="BK9223" s="73">
        <f t="shared" si="5258"/>
        <v>279.47000000000003</v>
      </c>
      <c r="BL9223" s="73">
        <f t="shared" si="5258"/>
        <v>279.47000000000003</v>
      </c>
      <c r="BM9223" s="73">
        <f t="shared" si="5258"/>
        <v>279.47000000000003</v>
      </c>
      <c r="BN9223" s="73">
        <f t="shared" si="5258"/>
        <v>279.47000000000003</v>
      </c>
      <c r="BO9223" s="73">
        <f t="shared" si="5258"/>
        <v>279.47000000000003</v>
      </c>
      <c r="BP9223" s="73">
        <f t="shared" si="5258"/>
        <v>279.47000000000003</v>
      </c>
      <c r="BQ9223" s="73">
        <f t="shared" si="5258"/>
        <v>279.47000000000003</v>
      </c>
      <c r="BR9223" s="73">
        <f t="shared" ref="BR9223:EC9223" si="5259">(BQ9223+$F$9100*$F$9102*($F$55/$F$9101*BQ9222+$F$55/$F$9101*BQ9224))/(1+$F$9100*$F$9102*($F$55/$F$9101+$F$55/$F$9101))</f>
        <v>279.47000000000003</v>
      </c>
      <c r="BS9223" s="73">
        <f t="shared" si="5259"/>
        <v>279.47000000000003</v>
      </c>
      <c r="BT9223" s="73">
        <f t="shared" si="5259"/>
        <v>279.47000000000003</v>
      </c>
      <c r="BU9223" s="73">
        <f t="shared" si="5259"/>
        <v>279.47000000000003</v>
      </c>
      <c r="BV9223" s="73">
        <f t="shared" si="5259"/>
        <v>279.47000000000003</v>
      </c>
      <c r="BW9223" s="73">
        <f t="shared" si="5259"/>
        <v>279.47000000000003</v>
      </c>
      <c r="BX9223" s="73">
        <f t="shared" si="5259"/>
        <v>279.47000000000003</v>
      </c>
      <c r="BY9223" s="73">
        <f t="shared" si="5259"/>
        <v>279.47000000000003</v>
      </c>
      <c r="BZ9223" s="73">
        <f t="shared" si="5259"/>
        <v>279.47000000000003</v>
      </c>
      <c r="CA9223" s="73">
        <f t="shared" si="5259"/>
        <v>279.47000000000003</v>
      </c>
      <c r="CB9223" s="73">
        <f t="shared" si="5259"/>
        <v>279.47000000000003</v>
      </c>
      <c r="CC9223" s="73">
        <f t="shared" si="5259"/>
        <v>279.47000000000003</v>
      </c>
      <c r="CD9223" s="73">
        <f t="shared" si="5259"/>
        <v>279.47000000000003</v>
      </c>
      <c r="CE9223" s="73">
        <f t="shared" si="5259"/>
        <v>279.47000000000003</v>
      </c>
      <c r="CF9223" s="73">
        <f t="shared" si="5259"/>
        <v>279.47000000000003</v>
      </c>
      <c r="CG9223" s="73">
        <f t="shared" si="5259"/>
        <v>279.47000000000003</v>
      </c>
      <c r="CH9223" s="73">
        <f t="shared" si="5259"/>
        <v>279.47000000000003</v>
      </c>
      <c r="CI9223" s="73">
        <f t="shared" si="5259"/>
        <v>279.47000000000003</v>
      </c>
      <c r="CJ9223" s="73">
        <f t="shared" si="5259"/>
        <v>279.47000000000003</v>
      </c>
      <c r="CK9223" s="73">
        <f t="shared" si="5259"/>
        <v>279.47000000000003</v>
      </c>
      <c r="CL9223" s="73">
        <f t="shared" si="5259"/>
        <v>279.47000000000003</v>
      </c>
      <c r="CM9223" s="73">
        <f t="shared" si="5259"/>
        <v>279.47000000000003</v>
      </c>
      <c r="CN9223" s="73">
        <f t="shared" si="5259"/>
        <v>279.47000000000003</v>
      </c>
      <c r="CO9223" s="73">
        <f t="shared" si="5259"/>
        <v>279.47000000000003</v>
      </c>
      <c r="CP9223" s="73">
        <f t="shared" si="5259"/>
        <v>279.47000000000003</v>
      </c>
      <c r="CQ9223" s="73">
        <f t="shared" si="5259"/>
        <v>279.47000000000003</v>
      </c>
      <c r="CR9223" s="73">
        <f t="shared" si="5259"/>
        <v>279.47000000000003</v>
      </c>
      <c r="CS9223" s="73">
        <f t="shared" si="5259"/>
        <v>279.47000000000003</v>
      </c>
      <c r="CT9223" s="73">
        <f t="shared" si="5259"/>
        <v>279.47000000000003</v>
      </c>
      <c r="CU9223" s="73">
        <f t="shared" si="5259"/>
        <v>279.47000000000003</v>
      </c>
      <c r="CV9223" s="73">
        <f t="shared" si="5259"/>
        <v>279.47000000000003</v>
      </c>
      <c r="CW9223" s="73">
        <f t="shared" si="5259"/>
        <v>279.47000000000003</v>
      </c>
      <c r="CX9223" s="73">
        <f t="shared" si="5259"/>
        <v>279.47000000000003</v>
      </c>
      <c r="CY9223" s="73">
        <f t="shared" si="5259"/>
        <v>279.47000000000003</v>
      </c>
      <c r="CZ9223" s="73">
        <f t="shared" si="5259"/>
        <v>279.47000000000003</v>
      </c>
      <c r="DA9223" s="73">
        <f t="shared" si="5259"/>
        <v>279.47000000000003</v>
      </c>
      <c r="DB9223" s="73">
        <f t="shared" si="5259"/>
        <v>279.47000000000003</v>
      </c>
      <c r="DC9223" s="73">
        <f t="shared" si="5259"/>
        <v>279.47000000000003</v>
      </c>
      <c r="DD9223" s="73">
        <f t="shared" si="5259"/>
        <v>279.47000000000003</v>
      </c>
      <c r="DE9223" s="73">
        <f t="shared" si="5259"/>
        <v>279.47000000000003</v>
      </c>
      <c r="DF9223" s="73">
        <f t="shared" si="5259"/>
        <v>279.47000000000003</v>
      </c>
      <c r="DG9223" s="73">
        <f t="shared" si="5259"/>
        <v>279.47000000000003</v>
      </c>
      <c r="DH9223" s="73">
        <f t="shared" si="5259"/>
        <v>279.47000000000003</v>
      </c>
      <c r="DI9223" s="73">
        <f t="shared" si="5259"/>
        <v>279.47000000000003</v>
      </c>
      <c r="DJ9223" s="73">
        <f t="shared" si="5259"/>
        <v>279.47000000000003</v>
      </c>
      <c r="DK9223" s="73">
        <f t="shared" si="5259"/>
        <v>279.47000000000003</v>
      </c>
      <c r="DL9223" s="73">
        <f t="shared" si="5259"/>
        <v>279.47000000000003</v>
      </c>
      <c r="DM9223" s="73">
        <f t="shared" si="5259"/>
        <v>279.47000000000003</v>
      </c>
      <c r="DN9223" s="73">
        <f t="shared" si="5259"/>
        <v>279.47000000000003</v>
      </c>
      <c r="DO9223" s="73">
        <f t="shared" si="5259"/>
        <v>279.47000000000003</v>
      </c>
      <c r="DP9223" s="73">
        <f t="shared" si="5259"/>
        <v>279.47000000000003</v>
      </c>
      <c r="DQ9223" s="73">
        <f t="shared" si="5259"/>
        <v>279.47000000000003</v>
      </c>
      <c r="DR9223" s="73">
        <f t="shared" si="5259"/>
        <v>279.47000000000003</v>
      </c>
      <c r="DS9223" s="73">
        <f t="shared" si="5259"/>
        <v>279.47000000000003</v>
      </c>
      <c r="DT9223" s="73">
        <f t="shared" si="5259"/>
        <v>279.47000000000003</v>
      </c>
      <c r="DU9223" s="73">
        <f t="shared" si="5259"/>
        <v>279.47000000000003</v>
      </c>
      <c r="DV9223" s="73">
        <f t="shared" si="5259"/>
        <v>279.47000000000003</v>
      </c>
      <c r="DW9223" s="73">
        <f t="shared" si="5259"/>
        <v>279.47000000000003</v>
      </c>
      <c r="DX9223" s="73">
        <f t="shared" si="5259"/>
        <v>279.47000000000003</v>
      </c>
      <c r="DY9223" s="73">
        <f t="shared" si="5259"/>
        <v>279.47000000000003</v>
      </c>
      <c r="DZ9223" s="73">
        <f t="shared" si="5259"/>
        <v>279.47000000000003</v>
      </c>
      <c r="EA9223" s="73">
        <f t="shared" si="5259"/>
        <v>279.47000000000003</v>
      </c>
      <c r="EB9223" s="73">
        <f t="shared" si="5259"/>
        <v>279.47000000000003</v>
      </c>
      <c r="EC9223" s="73">
        <f t="shared" si="5259"/>
        <v>279.47000000000003</v>
      </c>
      <c r="ED9223" s="73">
        <f t="shared" ref="ED9223:GO9223" si="5260">(EC9223+$F$9100*$F$9102*($F$55/$F$9101*EC9222+$F$55/$F$9101*EC9224))/(1+$F$9100*$F$9102*($F$55/$F$9101+$F$55/$F$9101))</f>
        <v>279.47000000000003</v>
      </c>
      <c r="EE9223" s="73">
        <f t="shared" si="5260"/>
        <v>279.47000000000003</v>
      </c>
      <c r="EF9223" s="73">
        <f t="shared" si="5260"/>
        <v>279.47000000000003</v>
      </c>
      <c r="EG9223" s="73">
        <f t="shared" si="5260"/>
        <v>279.47000000000003</v>
      </c>
      <c r="EH9223" s="73">
        <f t="shared" si="5260"/>
        <v>279.47000000000003</v>
      </c>
      <c r="EI9223" s="73">
        <f t="shared" si="5260"/>
        <v>279.47000000000003</v>
      </c>
      <c r="EJ9223" s="73">
        <f t="shared" si="5260"/>
        <v>279.47000000000003</v>
      </c>
      <c r="EK9223" s="73">
        <f t="shared" si="5260"/>
        <v>279.47000000000003</v>
      </c>
      <c r="EL9223" s="73">
        <f t="shared" si="5260"/>
        <v>279.47000000000003</v>
      </c>
      <c r="EM9223" s="73">
        <f t="shared" si="5260"/>
        <v>279.47000000000003</v>
      </c>
      <c r="EN9223" s="73">
        <f t="shared" si="5260"/>
        <v>279.47000000000003</v>
      </c>
      <c r="EO9223" s="73">
        <f t="shared" si="5260"/>
        <v>279.47000000000003</v>
      </c>
      <c r="EP9223" s="73">
        <f t="shared" si="5260"/>
        <v>279.47000000000003</v>
      </c>
      <c r="EQ9223" s="73">
        <f t="shared" si="5260"/>
        <v>279.47000000000003</v>
      </c>
      <c r="ER9223" s="73">
        <f t="shared" si="5260"/>
        <v>279.47000000000003</v>
      </c>
      <c r="ES9223" s="73">
        <f t="shared" si="5260"/>
        <v>279.47000000000003</v>
      </c>
      <c r="ET9223" s="73">
        <f t="shared" si="5260"/>
        <v>279.47000000000003</v>
      </c>
      <c r="EU9223" s="73">
        <f t="shared" si="5260"/>
        <v>279.47000000000003</v>
      </c>
      <c r="EV9223" s="73">
        <f t="shared" si="5260"/>
        <v>279.47000000000003</v>
      </c>
      <c r="EW9223" s="73">
        <f t="shared" si="5260"/>
        <v>279.47000000000003</v>
      </c>
      <c r="EX9223" s="73">
        <f t="shared" si="5260"/>
        <v>279.47000000000003</v>
      </c>
      <c r="EY9223" s="73">
        <f t="shared" si="5260"/>
        <v>279.47000000000003</v>
      </c>
      <c r="EZ9223" s="73">
        <f t="shared" si="5260"/>
        <v>279.47000000000003</v>
      </c>
      <c r="FA9223" s="73">
        <f t="shared" si="5260"/>
        <v>279.47000000000003</v>
      </c>
      <c r="FB9223" s="73">
        <f t="shared" si="5260"/>
        <v>279.47000000000003</v>
      </c>
      <c r="FC9223" s="73">
        <f t="shared" si="5260"/>
        <v>279.47000000000003</v>
      </c>
      <c r="FD9223" s="73">
        <f t="shared" si="5260"/>
        <v>279.47000000000003</v>
      </c>
      <c r="FE9223" s="73">
        <f t="shared" si="5260"/>
        <v>279.47000000000003</v>
      </c>
      <c r="FF9223" s="73">
        <f t="shared" si="5260"/>
        <v>279.47000000000003</v>
      </c>
      <c r="FG9223" s="73">
        <f t="shared" si="5260"/>
        <v>279.47000000000003</v>
      </c>
      <c r="FH9223" s="73">
        <f t="shared" si="5260"/>
        <v>279.47000000000003</v>
      </c>
      <c r="FI9223" s="73">
        <f t="shared" si="5260"/>
        <v>279.47000000000003</v>
      </c>
      <c r="FJ9223" s="73">
        <f t="shared" si="5260"/>
        <v>279.47000000000003</v>
      </c>
      <c r="FK9223" s="73">
        <f t="shared" si="5260"/>
        <v>279.47000000000003</v>
      </c>
      <c r="FL9223" s="73">
        <f t="shared" si="5260"/>
        <v>279.47000000000003</v>
      </c>
      <c r="FM9223" s="73">
        <f t="shared" si="5260"/>
        <v>279.47000000000003</v>
      </c>
      <c r="FN9223" s="73">
        <f t="shared" si="5260"/>
        <v>279.47000000000003</v>
      </c>
      <c r="FO9223" s="73">
        <f t="shared" si="5260"/>
        <v>279.47000000000003</v>
      </c>
      <c r="FP9223" s="73">
        <f t="shared" si="5260"/>
        <v>279.47000000000003</v>
      </c>
      <c r="FQ9223" s="73">
        <f t="shared" si="5260"/>
        <v>279.47000000000003</v>
      </c>
      <c r="FR9223" s="73">
        <f t="shared" si="5260"/>
        <v>279.47000000000003</v>
      </c>
      <c r="FS9223" s="73">
        <f t="shared" si="5260"/>
        <v>279.47000000000003</v>
      </c>
      <c r="FT9223" s="73">
        <f t="shared" si="5260"/>
        <v>279.47000000000003</v>
      </c>
      <c r="FU9223" s="73">
        <f t="shared" si="5260"/>
        <v>279.47000000000003</v>
      </c>
      <c r="FV9223" s="73">
        <f t="shared" si="5260"/>
        <v>279.47000000000003</v>
      </c>
      <c r="FW9223" s="73">
        <f t="shared" si="5260"/>
        <v>279.47000000000003</v>
      </c>
      <c r="FX9223" s="73">
        <f t="shared" si="5260"/>
        <v>279.47000000000003</v>
      </c>
      <c r="FY9223" s="73">
        <f t="shared" si="5260"/>
        <v>279.47000000000003</v>
      </c>
      <c r="FZ9223" s="73">
        <f t="shared" si="5260"/>
        <v>279.47000000000003</v>
      </c>
      <c r="GA9223" s="73">
        <f t="shared" si="5260"/>
        <v>279.47000000000003</v>
      </c>
      <c r="GB9223" s="73">
        <f t="shared" si="5260"/>
        <v>279.47000000000003</v>
      </c>
      <c r="GC9223" s="73">
        <f t="shared" si="5260"/>
        <v>279.47000000000003</v>
      </c>
      <c r="GD9223" s="73">
        <f t="shared" si="5260"/>
        <v>279.47000000000003</v>
      </c>
      <c r="GE9223" s="73">
        <f t="shared" si="5260"/>
        <v>279.47000000000003</v>
      </c>
      <c r="GF9223" s="73">
        <f t="shared" si="5260"/>
        <v>279.47000000000003</v>
      </c>
      <c r="GG9223" s="73">
        <f t="shared" si="5260"/>
        <v>279.47000000000003</v>
      </c>
      <c r="GH9223" s="73">
        <f t="shared" si="5260"/>
        <v>279.47000000000003</v>
      </c>
      <c r="GI9223" s="73">
        <f t="shared" si="5260"/>
        <v>279.47000000000003</v>
      </c>
      <c r="GJ9223" s="73">
        <f t="shared" si="5260"/>
        <v>279.47000000000003</v>
      </c>
      <c r="GK9223" s="73">
        <f t="shared" si="5260"/>
        <v>279.47000000000003</v>
      </c>
      <c r="GL9223" s="73">
        <f t="shared" si="5260"/>
        <v>279.47000000000003</v>
      </c>
      <c r="GM9223" s="73">
        <f t="shared" si="5260"/>
        <v>279.47000000000003</v>
      </c>
      <c r="GN9223" s="73">
        <f t="shared" si="5260"/>
        <v>279.47000000000003</v>
      </c>
      <c r="GO9223" s="73">
        <f t="shared" si="5260"/>
        <v>279.47000000000003</v>
      </c>
      <c r="GP9223" s="73">
        <f t="shared" ref="GP9223:JA9223" si="5261">(GO9223+$F$9100*$F$9102*($F$55/$F$9101*GO9222+$F$55/$F$9101*GO9224))/(1+$F$9100*$F$9102*($F$55/$F$9101+$F$55/$F$9101))</f>
        <v>279.47000000000003</v>
      </c>
      <c r="GQ9223" s="73">
        <f t="shared" si="5261"/>
        <v>279.47000000000003</v>
      </c>
      <c r="GR9223" s="73">
        <f t="shared" si="5261"/>
        <v>279.47000000000003</v>
      </c>
      <c r="GS9223" s="73">
        <f t="shared" si="5261"/>
        <v>279.47000000000003</v>
      </c>
      <c r="GT9223" s="73">
        <f t="shared" si="5261"/>
        <v>279.47000000000003</v>
      </c>
      <c r="GU9223" s="73">
        <f t="shared" si="5261"/>
        <v>279.47000000000003</v>
      </c>
      <c r="GV9223" s="73">
        <f t="shared" si="5261"/>
        <v>279.47000000000003</v>
      </c>
      <c r="GW9223" s="73">
        <f t="shared" si="5261"/>
        <v>279.47000000000003</v>
      </c>
      <c r="GX9223" s="73">
        <f t="shared" si="5261"/>
        <v>279.47000000000003</v>
      </c>
      <c r="GY9223" s="73">
        <f t="shared" si="5261"/>
        <v>279.47000000000003</v>
      </c>
      <c r="GZ9223" s="73">
        <f t="shared" si="5261"/>
        <v>279.47000000000003</v>
      </c>
      <c r="HA9223" s="73">
        <f t="shared" si="5261"/>
        <v>279.47000000000003</v>
      </c>
      <c r="HB9223" s="73">
        <f t="shared" si="5261"/>
        <v>279.47000000000003</v>
      </c>
      <c r="HC9223" s="73">
        <f t="shared" si="5261"/>
        <v>279.47000000000003</v>
      </c>
      <c r="HD9223" s="73">
        <f t="shared" si="5261"/>
        <v>279.47000000000003</v>
      </c>
      <c r="HE9223" s="73">
        <f t="shared" si="5261"/>
        <v>279.47000000000003</v>
      </c>
      <c r="HF9223" s="73">
        <f t="shared" si="5261"/>
        <v>279.47000000000003</v>
      </c>
      <c r="HG9223" s="73">
        <f t="shared" si="5261"/>
        <v>279.47000000000003</v>
      </c>
      <c r="HH9223" s="73">
        <f t="shared" si="5261"/>
        <v>279.47000000000003</v>
      </c>
      <c r="HI9223" s="73">
        <f t="shared" si="5261"/>
        <v>279.47000000000003</v>
      </c>
      <c r="HJ9223" s="73">
        <f t="shared" si="5261"/>
        <v>279.47000000000003</v>
      </c>
      <c r="HK9223" s="73">
        <f t="shared" si="5261"/>
        <v>279.47000000000003</v>
      </c>
      <c r="HL9223" s="73">
        <f t="shared" si="5261"/>
        <v>279.47000000000003</v>
      </c>
      <c r="HM9223" s="73">
        <f t="shared" si="5261"/>
        <v>279.47000000000003</v>
      </c>
      <c r="HN9223" s="73">
        <f t="shared" si="5261"/>
        <v>279.47000000000003</v>
      </c>
      <c r="HO9223" s="73">
        <f t="shared" si="5261"/>
        <v>279.47000000000003</v>
      </c>
      <c r="HP9223" s="73">
        <f t="shared" si="5261"/>
        <v>279.47000000000003</v>
      </c>
      <c r="HQ9223" s="73">
        <f t="shared" si="5261"/>
        <v>279.47000000000003</v>
      </c>
      <c r="HR9223" s="73">
        <f t="shared" si="5261"/>
        <v>279.47000000000003</v>
      </c>
      <c r="HS9223" s="73">
        <f t="shared" si="5261"/>
        <v>279.47000000000003</v>
      </c>
      <c r="HT9223" s="73">
        <f t="shared" si="5261"/>
        <v>279.47000000000003</v>
      </c>
      <c r="HU9223" s="73">
        <f t="shared" si="5261"/>
        <v>279.47000000000003</v>
      </c>
      <c r="HV9223" s="73">
        <f t="shared" si="5261"/>
        <v>279.47000000000003</v>
      </c>
      <c r="HW9223" s="73">
        <f t="shared" si="5261"/>
        <v>279.47000000000003</v>
      </c>
      <c r="HX9223" s="73">
        <f t="shared" si="5261"/>
        <v>279.47000000000003</v>
      </c>
      <c r="HY9223" s="73">
        <f t="shared" si="5261"/>
        <v>279.47000000000003</v>
      </c>
      <c r="HZ9223" s="73">
        <f t="shared" si="5261"/>
        <v>279.47000000000003</v>
      </c>
      <c r="IA9223" s="73">
        <f t="shared" si="5261"/>
        <v>279.47000000000003</v>
      </c>
      <c r="IB9223" s="73">
        <f t="shared" si="5261"/>
        <v>279.47000000000003</v>
      </c>
      <c r="IC9223" s="73">
        <f t="shared" si="5261"/>
        <v>279.47000000000003</v>
      </c>
      <c r="ID9223" s="73">
        <f t="shared" si="5261"/>
        <v>279.47000000000003</v>
      </c>
      <c r="IE9223" s="73">
        <f t="shared" si="5261"/>
        <v>279.47000000000003</v>
      </c>
      <c r="IF9223" s="73">
        <f t="shared" si="5261"/>
        <v>279.47000000000003</v>
      </c>
      <c r="IG9223" s="73">
        <f t="shared" si="5261"/>
        <v>279.47000000000003</v>
      </c>
      <c r="IH9223" s="73">
        <f t="shared" si="5261"/>
        <v>279.47000000000003</v>
      </c>
      <c r="II9223" s="73">
        <f t="shared" si="5261"/>
        <v>279.47000000000003</v>
      </c>
      <c r="IJ9223" s="73">
        <f t="shared" si="5261"/>
        <v>279.47000000000003</v>
      </c>
      <c r="IK9223" s="73">
        <f t="shared" si="5261"/>
        <v>279.47000000000003</v>
      </c>
      <c r="IL9223" s="73">
        <f t="shared" si="5261"/>
        <v>279.47000000000003</v>
      </c>
      <c r="IM9223" s="73">
        <f t="shared" si="5261"/>
        <v>279.47000000000003</v>
      </c>
      <c r="IN9223" s="73">
        <f t="shared" si="5261"/>
        <v>279.47000000000003</v>
      </c>
      <c r="IO9223" s="73">
        <f t="shared" si="5261"/>
        <v>279.47000000000003</v>
      </c>
      <c r="IP9223" s="73">
        <f t="shared" si="5261"/>
        <v>279.47000000000003</v>
      </c>
      <c r="IQ9223" s="73">
        <f t="shared" si="5261"/>
        <v>279.47000000000003</v>
      </c>
      <c r="IR9223" s="73">
        <f t="shared" si="5261"/>
        <v>279.47000000000003</v>
      </c>
      <c r="IS9223" s="73">
        <f t="shared" si="5261"/>
        <v>279.47000000000003</v>
      </c>
      <c r="IT9223" s="73">
        <f t="shared" si="5261"/>
        <v>279.47000000000003</v>
      </c>
      <c r="IU9223" s="73">
        <f t="shared" si="5261"/>
        <v>279.47000000000003</v>
      </c>
      <c r="IV9223" s="73">
        <f t="shared" si="5261"/>
        <v>279.47000000000003</v>
      </c>
      <c r="IW9223" s="73">
        <f t="shared" si="5261"/>
        <v>279.47000000000003</v>
      </c>
      <c r="IX9223" s="73">
        <f t="shared" si="5261"/>
        <v>279.47000000000003</v>
      </c>
      <c r="IY9223" s="73">
        <f t="shared" si="5261"/>
        <v>279.47000000000003</v>
      </c>
      <c r="IZ9223" s="73">
        <f t="shared" si="5261"/>
        <v>279.47000000000003</v>
      </c>
      <c r="JA9223" s="73">
        <f t="shared" si="5261"/>
        <v>279.47000000000003</v>
      </c>
      <c r="JB9223" s="73">
        <f t="shared" ref="JB9223:KG9223" si="5262">(JA9223+$F$9100*$F$9102*($F$55/$F$9101*JA9222+$F$55/$F$9101*JA9224))/(1+$F$9100*$F$9102*($F$55/$F$9101+$F$55/$F$9101))</f>
        <v>279.47000000000003</v>
      </c>
      <c r="JC9223" s="73">
        <f t="shared" si="5262"/>
        <v>279.47000000000003</v>
      </c>
      <c r="JD9223" s="73">
        <f t="shared" si="5262"/>
        <v>279.47000000000003</v>
      </c>
      <c r="JE9223" s="73">
        <f t="shared" si="5262"/>
        <v>279.47000000000003</v>
      </c>
      <c r="JF9223" s="73">
        <f t="shared" si="5262"/>
        <v>279.47000000000003</v>
      </c>
      <c r="JG9223" s="73">
        <f t="shared" si="5262"/>
        <v>279.47000000000003</v>
      </c>
      <c r="JH9223" s="73">
        <f t="shared" si="5262"/>
        <v>279.47000000000003</v>
      </c>
      <c r="JI9223" s="73">
        <f t="shared" si="5262"/>
        <v>279.47000000000003</v>
      </c>
      <c r="JJ9223" s="73">
        <f t="shared" si="5262"/>
        <v>279.47000000000003</v>
      </c>
      <c r="JK9223" s="73">
        <f t="shared" si="5262"/>
        <v>279.47000000000003</v>
      </c>
      <c r="JL9223" s="73">
        <f t="shared" si="5262"/>
        <v>279.47000000000003</v>
      </c>
      <c r="JM9223" s="73">
        <f t="shared" si="5262"/>
        <v>279.47000000000003</v>
      </c>
      <c r="JN9223" s="73">
        <f t="shared" si="5262"/>
        <v>279.47000000000003</v>
      </c>
      <c r="JO9223" s="73">
        <f t="shared" si="5262"/>
        <v>279.47000000000003</v>
      </c>
      <c r="JP9223" s="73">
        <f t="shared" si="5262"/>
        <v>279.47000000000003</v>
      </c>
      <c r="JQ9223" s="73">
        <f t="shared" si="5262"/>
        <v>279.47000000000003</v>
      </c>
      <c r="JR9223" s="73">
        <f t="shared" si="5262"/>
        <v>279.47000000000003</v>
      </c>
      <c r="JS9223" s="73">
        <f t="shared" si="5262"/>
        <v>279.47000000000003</v>
      </c>
      <c r="JT9223" s="73">
        <f t="shared" si="5262"/>
        <v>279.47000000000003</v>
      </c>
      <c r="JU9223" s="73">
        <f t="shared" si="5262"/>
        <v>279.47000000000003</v>
      </c>
      <c r="JV9223" s="73">
        <f t="shared" si="5262"/>
        <v>279.47000000000003</v>
      </c>
      <c r="JW9223" s="73">
        <f t="shared" si="5262"/>
        <v>279.47000000000003</v>
      </c>
      <c r="JX9223" s="73">
        <f t="shared" si="5262"/>
        <v>279.47000000000003</v>
      </c>
      <c r="JY9223" s="73">
        <f t="shared" si="5262"/>
        <v>279.47000000000003</v>
      </c>
      <c r="JZ9223" s="73">
        <f t="shared" si="5262"/>
        <v>279.47000000000003</v>
      </c>
      <c r="KA9223" s="73">
        <f t="shared" si="5262"/>
        <v>279.47000000000003</v>
      </c>
      <c r="KB9223" s="73">
        <f t="shared" si="5262"/>
        <v>279.47000000000003</v>
      </c>
      <c r="KC9223" s="73">
        <f t="shared" si="5262"/>
        <v>279.47000000000003</v>
      </c>
      <c r="KD9223" s="73">
        <f t="shared" si="5262"/>
        <v>279.47000000000003</v>
      </c>
      <c r="KE9223" s="73">
        <f t="shared" si="5262"/>
        <v>279.47000000000003</v>
      </c>
      <c r="KF9223" s="73">
        <f t="shared" si="5262"/>
        <v>279.47000000000003</v>
      </c>
      <c r="KG9223" s="73">
        <f t="shared" si="5262"/>
        <v>279.47000000000003</v>
      </c>
      <c r="KH9223">
        <v>279.47000000000003</v>
      </c>
      <c r="KL9223" s="84"/>
      <c r="KP9223" s="84"/>
      <c r="KS9223" s="74"/>
      <c r="KT9223" s="74"/>
      <c r="KU9223" s="16"/>
      <c r="KV9223" s="72"/>
      <c r="KW9223" s="72"/>
      <c r="KX9223" s="16"/>
      <c r="KZ9223" s="16"/>
      <c r="LA9223" s="16"/>
      <c r="LB9223" s="74"/>
      <c r="LC9223" s="74"/>
    </row>
    <row r="9224" spans="2:315" x14ac:dyDescent="0.35">
      <c r="B9224">
        <v>118</v>
      </c>
      <c r="C9224">
        <f t="shared" si="5147"/>
        <v>1.175</v>
      </c>
      <c r="E9224" s="92">
        <v>279.47000000000003</v>
      </c>
      <c r="F9224" s="73">
        <f t="shared" ref="F9224:BQ9224" si="5263">(E9224+$F$9100*$F$9102*($F$55/$F$9101*E9223+$F$55/$F$9101*E9225))/(1+$F$9100*$F$9102*($F$55/$F$9101+$F$55/$F$9101))</f>
        <v>279.47000000000003</v>
      </c>
      <c r="G9224" s="73">
        <f t="shared" si="5263"/>
        <v>279.47000000000003</v>
      </c>
      <c r="H9224" s="73">
        <f t="shared" si="5263"/>
        <v>279.47000000000003</v>
      </c>
      <c r="I9224" s="73">
        <f t="shared" si="5263"/>
        <v>279.47000000000003</v>
      </c>
      <c r="J9224" s="73">
        <f t="shared" si="5263"/>
        <v>279.47000000000003</v>
      </c>
      <c r="K9224" s="73">
        <f t="shared" si="5263"/>
        <v>279.47000000000003</v>
      </c>
      <c r="L9224" s="73">
        <f t="shared" si="5263"/>
        <v>279.47000000000003</v>
      </c>
      <c r="M9224" s="73">
        <f t="shared" si="5263"/>
        <v>279.47000000000003</v>
      </c>
      <c r="N9224" s="73">
        <f t="shared" si="5263"/>
        <v>279.47000000000003</v>
      </c>
      <c r="O9224" s="73">
        <f t="shared" si="5263"/>
        <v>279.47000000000003</v>
      </c>
      <c r="P9224" s="73">
        <f t="shared" si="5263"/>
        <v>279.47000000000003</v>
      </c>
      <c r="Q9224" s="73">
        <f t="shared" si="5263"/>
        <v>279.47000000000003</v>
      </c>
      <c r="R9224" s="73">
        <f t="shared" si="5263"/>
        <v>279.47000000000003</v>
      </c>
      <c r="S9224" s="73">
        <f t="shared" si="5263"/>
        <v>279.47000000000003</v>
      </c>
      <c r="T9224" s="73">
        <f t="shared" si="5263"/>
        <v>279.47000000000003</v>
      </c>
      <c r="U9224" s="73">
        <f t="shared" si="5263"/>
        <v>279.47000000000003</v>
      </c>
      <c r="V9224" s="73">
        <f t="shared" si="5263"/>
        <v>279.47000000000003</v>
      </c>
      <c r="W9224" s="73">
        <f t="shared" si="5263"/>
        <v>279.47000000000003</v>
      </c>
      <c r="X9224" s="73">
        <f t="shared" si="5263"/>
        <v>279.47000000000003</v>
      </c>
      <c r="Y9224" s="73">
        <f t="shared" si="5263"/>
        <v>279.47000000000003</v>
      </c>
      <c r="Z9224" s="73">
        <f t="shared" si="5263"/>
        <v>279.47000000000003</v>
      </c>
      <c r="AA9224" s="73">
        <f t="shared" si="5263"/>
        <v>279.47000000000003</v>
      </c>
      <c r="AB9224" s="73">
        <f t="shared" si="5263"/>
        <v>279.47000000000003</v>
      </c>
      <c r="AC9224" s="73">
        <f t="shared" si="5263"/>
        <v>279.47000000000003</v>
      </c>
      <c r="AD9224" s="73">
        <f t="shared" si="5263"/>
        <v>279.47000000000003</v>
      </c>
      <c r="AE9224" s="73">
        <f t="shared" si="5263"/>
        <v>279.47000000000003</v>
      </c>
      <c r="AF9224" s="73">
        <f t="shared" si="5263"/>
        <v>279.47000000000003</v>
      </c>
      <c r="AG9224" s="73">
        <f t="shared" si="5263"/>
        <v>279.47000000000003</v>
      </c>
      <c r="AH9224" s="73">
        <f t="shared" si="5263"/>
        <v>279.47000000000003</v>
      </c>
      <c r="AI9224" s="73">
        <f t="shared" si="5263"/>
        <v>279.47000000000003</v>
      </c>
      <c r="AJ9224" s="73">
        <f t="shared" si="5263"/>
        <v>279.47000000000003</v>
      </c>
      <c r="AK9224" s="73">
        <f t="shared" si="5263"/>
        <v>279.47000000000003</v>
      </c>
      <c r="AL9224" s="73">
        <f t="shared" si="5263"/>
        <v>279.47000000000003</v>
      </c>
      <c r="AM9224" s="73">
        <f t="shared" si="5263"/>
        <v>279.47000000000003</v>
      </c>
      <c r="AN9224" s="73">
        <f t="shared" si="5263"/>
        <v>279.47000000000003</v>
      </c>
      <c r="AO9224" s="73">
        <f t="shared" si="5263"/>
        <v>279.47000000000003</v>
      </c>
      <c r="AP9224" s="73">
        <f t="shared" si="5263"/>
        <v>279.47000000000003</v>
      </c>
      <c r="AQ9224" s="73">
        <f t="shared" si="5263"/>
        <v>279.47000000000003</v>
      </c>
      <c r="AR9224" s="73">
        <f t="shared" si="5263"/>
        <v>279.47000000000003</v>
      </c>
      <c r="AS9224" s="73">
        <f t="shared" si="5263"/>
        <v>279.47000000000003</v>
      </c>
      <c r="AT9224" s="73">
        <f t="shared" si="5263"/>
        <v>279.47000000000003</v>
      </c>
      <c r="AU9224" s="73">
        <f t="shared" si="5263"/>
        <v>279.47000000000003</v>
      </c>
      <c r="AV9224" s="73">
        <f t="shared" si="5263"/>
        <v>279.47000000000003</v>
      </c>
      <c r="AW9224" s="73">
        <f t="shared" si="5263"/>
        <v>279.47000000000003</v>
      </c>
      <c r="AX9224" s="73">
        <f t="shared" si="5263"/>
        <v>279.47000000000003</v>
      </c>
      <c r="AY9224" s="73">
        <f t="shared" si="5263"/>
        <v>279.47000000000003</v>
      </c>
      <c r="AZ9224" s="73">
        <f t="shared" si="5263"/>
        <v>279.47000000000003</v>
      </c>
      <c r="BA9224" s="73">
        <f t="shared" si="5263"/>
        <v>279.47000000000003</v>
      </c>
      <c r="BB9224" s="73">
        <f t="shared" si="5263"/>
        <v>279.47000000000003</v>
      </c>
      <c r="BC9224" s="73">
        <f t="shared" si="5263"/>
        <v>279.47000000000003</v>
      </c>
      <c r="BD9224" s="73">
        <f t="shared" si="5263"/>
        <v>279.47000000000003</v>
      </c>
      <c r="BE9224" s="73">
        <f t="shared" si="5263"/>
        <v>279.47000000000003</v>
      </c>
      <c r="BF9224" s="73">
        <f t="shared" si="5263"/>
        <v>279.47000000000003</v>
      </c>
      <c r="BG9224" s="73">
        <f t="shared" si="5263"/>
        <v>279.47000000000003</v>
      </c>
      <c r="BH9224" s="73">
        <f t="shared" si="5263"/>
        <v>279.47000000000003</v>
      </c>
      <c r="BI9224" s="73">
        <f t="shared" si="5263"/>
        <v>279.47000000000003</v>
      </c>
      <c r="BJ9224" s="73">
        <f t="shared" si="5263"/>
        <v>279.47000000000003</v>
      </c>
      <c r="BK9224" s="73">
        <f t="shared" si="5263"/>
        <v>279.47000000000003</v>
      </c>
      <c r="BL9224" s="73">
        <f t="shared" si="5263"/>
        <v>279.47000000000003</v>
      </c>
      <c r="BM9224" s="73">
        <f t="shared" si="5263"/>
        <v>279.47000000000003</v>
      </c>
      <c r="BN9224" s="73">
        <f t="shared" si="5263"/>
        <v>279.47000000000003</v>
      </c>
      <c r="BO9224" s="73">
        <f t="shared" si="5263"/>
        <v>279.47000000000003</v>
      </c>
      <c r="BP9224" s="73">
        <f t="shared" si="5263"/>
        <v>279.47000000000003</v>
      </c>
      <c r="BQ9224" s="73">
        <f t="shared" si="5263"/>
        <v>279.47000000000003</v>
      </c>
      <c r="BR9224" s="73">
        <f t="shared" ref="BR9224:EC9224" si="5264">(BQ9224+$F$9100*$F$9102*($F$55/$F$9101*BQ9223+$F$55/$F$9101*BQ9225))/(1+$F$9100*$F$9102*($F$55/$F$9101+$F$55/$F$9101))</f>
        <v>279.47000000000003</v>
      </c>
      <c r="BS9224" s="73">
        <f t="shared" si="5264"/>
        <v>279.47000000000003</v>
      </c>
      <c r="BT9224" s="73">
        <f t="shared" si="5264"/>
        <v>279.47000000000003</v>
      </c>
      <c r="BU9224" s="73">
        <f t="shared" si="5264"/>
        <v>279.47000000000003</v>
      </c>
      <c r="BV9224" s="73">
        <f t="shared" si="5264"/>
        <v>279.47000000000003</v>
      </c>
      <c r="BW9224" s="73">
        <f t="shared" si="5264"/>
        <v>279.47000000000003</v>
      </c>
      <c r="BX9224" s="73">
        <f t="shared" si="5264"/>
        <v>279.47000000000003</v>
      </c>
      <c r="BY9224" s="73">
        <f t="shared" si="5264"/>
        <v>279.47000000000003</v>
      </c>
      <c r="BZ9224" s="73">
        <f t="shared" si="5264"/>
        <v>279.47000000000003</v>
      </c>
      <c r="CA9224" s="73">
        <f t="shared" si="5264"/>
        <v>279.47000000000003</v>
      </c>
      <c r="CB9224" s="73">
        <f t="shared" si="5264"/>
        <v>279.47000000000003</v>
      </c>
      <c r="CC9224" s="73">
        <f t="shared" si="5264"/>
        <v>279.47000000000003</v>
      </c>
      <c r="CD9224" s="73">
        <f t="shared" si="5264"/>
        <v>279.47000000000003</v>
      </c>
      <c r="CE9224" s="73">
        <f t="shared" si="5264"/>
        <v>279.47000000000003</v>
      </c>
      <c r="CF9224" s="73">
        <f t="shared" si="5264"/>
        <v>279.47000000000003</v>
      </c>
      <c r="CG9224" s="73">
        <f t="shared" si="5264"/>
        <v>279.47000000000003</v>
      </c>
      <c r="CH9224" s="73">
        <f t="shared" si="5264"/>
        <v>279.47000000000003</v>
      </c>
      <c r="CI9224" s="73">
        <f t="shared" si="5264"/>
        <v>279.47000000000003</v>
      </c>
      <c r="CJ9224" s="73">
        <f t="shared" si="5264"/>
        <v>279.47000000000003</v>
      </c>
      <c r="CK9224" s="73">
        <f t="shared" si="5264"/>
        <v>279.47000000000003</v>
      </c>
      <c r="CL9224" s="73">
        <f t="shared" si="5264"/>
        <v>279.47000000000003</v>
      </c>
      <c r="CM9224" s="73">
        <f t="shared" si="5264"/>
        <v>279.47000000000003</v>
      </c>
      <c r="CN9224" s="73">
        <f t="shared" si="5264"/>
        <v>279.47000000000003</v>
      </c>
      <c r="CO9224" s="73">
        <f t="shared" si="5264"/>
        <v>279.47000000000003</v>
      </c>
      <c r="CP9224" s="73">
        <f t="shared" si="5264"/>
        <v>279.47000000000003</v>
      </c>
      <c r="CQ9224" s="73">
        <f t="shared" si="5264"/>
        <v>279.47000000000003</v>
      </c>
      <c r="CR9224" s="73">
        <f t="shared" si="5264"/>
        <v>279.47000000000003</v>
      </c>
      <c r="CS9224" s="73">
        <f t="shared" si="5264"/>
        <v>279.47000000000003</v>
      </c>
      <c r="CT9224" s="73">
        <f t="shared" si="5264"/>
        <v>279.47000000000003</v>
      </c>
      <c r="CU9224" s="73">
        <f t="shared" si="5264"/>
        <v>279.47000000000003</v>
      </c>
      <c r="CV9224" s="73">
        <f t="shared" si="5264"/>
        <v>279.47000000000003</v>
      </c>
      <c r="CW9224" s="73">
        <f t="shared" si="5264"/>
        <v>279.47000000000003</v>
      </c>
      <c r="CX9224" s="73">
        <f t="shared" si="5264"/>
        <v>279.47000000000003</v>
      </c>
      <c r="CY9224" s="73">
        <f t="shared" si="5264"/>
        <v>279.47000000000003</v>
      </c>
      <c r="CZ9224" s="73">
        <f t="shared" si="5264"/>
        <v>279.47000000000003</v>
      </c>
      <c r="DA9224" s="73">
        <f t="shared" si="5264"/>
        <v>279.47000000000003</v>
      </c>
      <c r="DB9224" s="73">
        <f t="shared" si="5264"/>
        <v>279.47000000000003</v>
      </c>
      <c r="DC9224" s="73">
        <f t="shared" si="5264"/>
        <v>279.47000000000003</v>
      </c>
      <c r="DD9224" s="73">
        <f t="shared" si="5264"/>
        <v>279.47000000000003</v>
      </c>
      <c r="DE9224" s="73">
        <f t="shared" si="5264"/>
        <v>279.47000000000003</v>
      </c>
      <c r="DF9224" s="73">
        <f t="shared" si="5264"/>
        <v>279.47000000000003</v>
      </c>
      <c r="DG9224" s="73">
        <f t="shared" si="5264"/>
        <v>279.47000000000003</v>
      </c>
      <c r="DH9224" s="73">
        <f t="shared" si="5264"/>
        <v>279.47000000000003</v>
      </c>
      <c r="DI9224" s="73">
        <f t="shared" si="5264"/>
        <v>279.47000000000003</v>
      </c>
      <c r="DJ9224" s="73">
        <f t="shared" si="5264"/>
        <v>279.47000000000003</v>
      </c>
      <c r="DK9224" s="73">
        <f t="shared" si="5264"/>
        <v>279.47000000000003</v>
      </c>
      <c r="DL9224" s="73">
        <f t="shared" si="5264"/>
        <v>279.47000000000003</v>
      </c>
      <c r="DM9224" s="73">
        <f t="shared" si="5264"/>
        <v>279.47000000000003</v>
      </c>
      <c r="DN9224" s="73">
        <f t="shared" si="5264"/>
        <v>279.47000000000003</v>
      </c>
      <c r="DO9224" s="73">
        <f t="shared" si="5264"/>
        <v>279.47000000000003</v>
      </c>
      <c r="DP9224" s="73">
        <f t="shared" si="5264"/>
        <v>279.47000000000003</v>
      </c>
      <c r="DQ9224" s="73">
        <f t="shared" si="5264"/>
        <v>279.47000000000003</v>
      </c>
      <c r="DR9224" s="73">
        <f t="shared" si="5264"/>
        <v>279.47000000000003</v>
      </c>
      <c r="DS9224" s="73">
        <f t="shared" si="5264"/>
        <v>279.47000000000003</v>
      </c>
      <c r="DT9224" s="73">
        <f t="shared" si="5264"/>
        <v>279.47000000000003</v>
      </c>
      <c r="DU9224" s="73">
        <f t="shared" si="5264"/>
        <v>279.47000000000003</v>
      </c>
      <c r="DV9224" s="73">
        <f t="shared" si="5264"/>
        <v>279.47000000000003</v>
      </c>
      <c r="DW9224" s="73">
        <f t="shared" si="5264"/>
        <v>279.47000000000003</v>
      </c>
      <c r="DX9224" s="73">
        <f t="shared" si="5264"/>
        <v>279.47000000000003</v>
      </c>
      <c r="DY9224" s="73">
        <f t="shared" si="5264"/>
        <v>279.47000000000003</v>
      </c>
      <c r="DZ9224" s="73">
        <f t="shared" si="5264"/>
        <v>279.47000000000003</v>
      </c>
      <c r="EA9224" s="73">
        <f t="shared" si="5264"/>
        <v>279.47000000000003</v>
      </c>
      <c r="EB9224" s="73">
        <f t="shared" si="5264"/>
        <v>279.47000000000003</v>
      </c>
      <c r="EC9224" s="73">
        <f t="shared" si="5264"/>
        <v>279.47000000000003</v>
      </c>
      <c r="ED9224" s="73">
        <f t="shared" ref="ED9224:GO9224" si="5265">(EC9224+$F$9100*$F$9102*($F$55/$F$9101*EC9223+$F$55/$F$9101*EC9225))/(1+$F$9100*$F$9102*($F$55/$F$9101+$F$55/$F$9101))</f>
        <v>279.47000000000003</v>
      </c>
      <c r="EE9224" s="73">
        <f t="shared" si="5265"/>
        <v>279.47000000000003</v>
      </c>
      <c r="EF9224" s="73">
        <f t="shared" si="5265"/>
        <v>279.47000000000003</v>
      </c>
      <c r="EG9224" s="73">
        <f t="shared" si="5265"/>
        <v>279.47000000000003</v>
      </c>
      <c r="EH9224" s="73">
        <f t="shared" si="5265"/>
        <v>279.47000000000003</v>
      </c>
      <c r="EI9224" s="73">
        <f t="shared" si="5265"/>
        <v>279.47000000000003</v>
      </c>
      <c r="EJ9224" s="73">
        <f t="shared" si="5265"/>
        <v>279.47000000000003</v>
      </c>
      <c r="EK9224" s="73">
        <f t="shared" si="5265"/>
        <v>279.47000000000003</v>
      </c>
      <c r="EL9224" s="73">
        <f t="shared" si="5265"/>
        <v>279.47000000000003</v>
      </c>
      <c r="EM9224" s="73">
        <f t="shared" si="5265"/>
        <v>279.47000000000003</v>
      </c>
      <c r="EN9224" s="73">
        <f t="shared" si="5265"/>
        <v>279.47000000000003</v>
      </c>
      <c r="EO9224" s="73">
        <f t="shared" si="5265"/>
        <v>279.47000000000003</v>
      </c>
      <c r="EP9224" s="73">
        <f t="shared" si="5265"/>
        <v>279.47000000000003</v>
      </c>
      <c r="EQ9224" s="73">
        <f t="shared" si="5265"/>
        <v>279.47000000000003</v>
      </c>
      <c r="ER9224" s="73">
        <f t="shared" si="5265"/>
        <v>279.47000000000003</v>
      </c>
      <c r="ES9224" s="73">
        <f t="shared" si="5265"/>
        <v>279.47000000000003</v>
      </c>
      <c r="ET9224" s="73">
        <f t="shared" si="5265"/>
        <v>279.47000000000003</v>
      </c>
      <c r="EU9224" s="73">
        <f t="shared" si="5265"/>
        <v>279.47000000000003</v>
      </c>
      <c r="EV9224" s="73">
        <f t="shared" si="5265"/>
        <v>279.47000000000003</v>
      </c>
      <c r="EW9224" s="73">
        <f t="shared" si="5265"/>
        <v>279.47000000000003</v>
      </c>
      <c r="EX9224" s="73">
        <f t="shared" si="5265"/>
        <v>279.47000000000003</v>
      </c>
      <c r="EY9224" s="73">
        <f t="shared" si="5265"/>
        <v>279.47000000000003</v>
      </c>
      <c r="EZ9224" s="73">
        <f t="shared" si="5265"/>
        <v>279.47000000000003</v>
      </c>
      <c r="FA9224" s="73">
        <f t="shared" si="5265"/>
        <v>279.47000000000003</v>
      </c>
      <c r="FB9224" s="73">
        <f t="shared" si="5265"/>
        <v>279.47000000000003</v>
      </c>
      <c r="FC9224" s="73">
        <f t="shared" si="5265"/>
        <v>279.47000000000003</v>
      </c>
      <c r="FD9224" s="73">
        <f t="shared" si="5265"/>
        <v>279.47000000000003</v>
      </c>
      <c r="FE9224" s="73">
        <f t="shared" si="5265"/>
        <v>279.47000000000003</v>
      </c>
      <c r="FF9224" s="73">
        <f t="shared" si="5265"/>
        <v>279.47000000000003</v>
      </c>
      <c r="FG9224" s="73">
        <f t="shared" si="5265"/>
        <v>279.47000000000003</v>
      </c>
      <c r="FH9224" s="73">
        <f t="shared" si="5265"/>
        <v>279.47000000000003</v>
      </c>
      <c r="FI9224" s="73">
        <f t="shared" si="5265"/>
        <v>279.47000000000003</v>
      </c>
      <c r="FJ9224" s="73">
        <f t="shared" si="5265"/>
        <v>279.47000000000003</v>
      </c>
      <c r="FK9224" s="73">
        <f t="shared" si="5265"/>
        <v>279.47000000000003</v>
      </c>
      <c r="FL9224" s="73">
        <f t="shared" si="5265"/>
        <v>279.47000000000003</v>
      </c>
      <c r="FM9224" s="73">
        <f t="shared" si="5265"/>
        <v>279.47000000000003</v>
      </c>
      <c r="FN9224" s="73">
        <f t="shared" si="5265"/>
        <v>279.47000000000003</v>
      </c>
      <c r="FO9224" s="73">
        <f t="shared" si="5265"/>
        <v>279.47000000000003</v>
      </c>
      <c r="FP9224" s="73">
        <f t="shared" si="5265"/>
        <v>279.47000000000003</v>
      </c>
      <c r="FQ9224" s="73">
        <f t="shared" si="5265"/>
        <v>279.47000000000003</v>
      </c>
      <c r="FR9224" s="73">
        <f t="shared" si="5265"/>
        <v>279.47000000000003</v>
      </c>
      <c r="FS9224" s="73">
        <f t="shared" si="5265"/>
        <v>279.47000000000003</v>
      </c>
      <c r="FT9224" s="73">
        <f t="shared" si="5265"/>
        <v>279.47000000000003</v>
      </c>
      <c r="FU9224" s="73">
        <f t="shared" si="5265"/>
        <v>279.47000000000003</v>
      </c>
      <c r="FV9224" s="73">
        <f t="shared" si="5265"/>
        <v>279.47000000000003</v>
      </c>
      <c r="FW9224" s="73">
        <f t="shared" si="5265"/>
        <v>279.47000000000003</v>
      </c>
      <c r="FX9224" s="73">
        <f t="shared" si="5265"/>
        <v>279.47000000000003</v>
      </c>
      <c r="FY9224" s="73">
        <f t="shared" si="5265"/>
        <v>279.47000000000003</v>
      </c>
      <c r="FZ9224" s="73">
        <f t="shared" si="5265"/>
        <v>279.47000000000003</v>
      </c>
      <c r="GA9224" s="73">
        <f t="shared" si="5265"/>
        <v>279.47000000000003</v>
      </c>
      <c r="GB9224" s="73">
        <f t="shared" si="5265"/>
        <v>279.47000000000003</v>
      </c>
      <c r="GC9224" s="73">
        <f t="shared" si="5265"/>
        <v>279.47000000000003</v>
      </c>
      <c r="GD9224" s="73">
        <f t="shared" si="5265"/>
        <v>279.47000000000003</v>
      </c>
      <c r="GE9224" s="73">
        <f t="shared" si="5265"/>
        <v>279.47000000000003</v>
      </c>
      <c r="GF9224" s="73">
        <f t="shared" si="5265"/>
        <v>279.47000000000003</v>
      </c>
      <c r="GG9224" s="73">
        <f t="shared" si="5265"/>
        <v>279.47000000000003</v>
      </c>
      <c r="GH9224" s="73">
        <f t="shared" si="5265"/>
        <v>279.47000000000003</v>
      </c>
      <c r="GI9224" s="73">
        <f t="shared" si="5265"/>
        <v>279.47000000000003</v>
      </c>
      <c r="GJ9224" s="73">
        <f t="shared" si="5265"/>
        <v>279.47000000000003</v>
      </c>
      <c r="GK9224" s="73">
        <f t="shared" si="5265"/>
        <v>279.47000000000003</v>
      </c>
      <c r="GL9224" s="73">
        <f t="shared" si="5265"/>
        <v>279.47000000000003</v>
      </c>
      <c r="GM9224" s="73">
        <f t="shared" si="5265"/>
        <v>279.47000000000003</v>
      </c>
      <c r="GN9224" s="73">
        <f t="shared" si="5265"/>
        <v>279.47000000000003</v>
      </c>
      <c r="GO9224" s="73">
        <f t="shared" si="5265"/>
        <v>279.47000000000003</v>
      </c>
      <c r="GP9224" s="73">
        <f t="shared" ref="GP9224:JA9224" si="5266">(GO9224+$F$9100*$F$9102*($F$55/$F$9101*GO9223+$F$55/$F$9101*GO9225))/(1+$F$9100*$F$9102*($F$55/$F$9101+$F$55/$F$9101))</f>
        <v>279.47000000000003</v>
      </c>
      <c r="GQ9224" s="73">
        <f t="shared" si="5266"/>
        <v>279.47000000000003</v>
      </c>
      <c r="GR9224" s="73">
        <f t="shared" si="5266"/>
        <v>279.47000000000003</v>
      </c>
      <c r="GS9224" s="73">
        <f t="shared" si="5266"/>
        <v>279.47000000000003</v>
      </c>
      <c r="GT9224" s="73">
        <f t="shared" si="5266"/>
        <v>279.47000000000003</v>
      </c>
      <c r="GU9224" s="73">
        <f t="shared" si="5266"/>
        <v>279.47000000000003</v>
      </c>
      <c r="GV9224" s="73">
        <f t="shared" si="5266"/>
        <v>279.47000000000003</v>
      </c>
      <c r="GW9224" s="73">
        <f t="shared" si="5266"/>
        <v>279.47000000000003</v>
      </c>
      <c r="GX9224" s="73">
        <f t="shared" si="5266"/>
        <v>279.47000000000003</v>
      </c>
      <c r="GY9224" s="73">
        <f t="shared" si="5266"/>
        <v>279.47000000000003</v>
      </c>
      <c r="GZ9224" s="73">
        <f t="shared" si="5266"/>
        <v>279.47000000000003</v>
      </c>
      <c r="HA9224" s="73">
        <f t="shared" si="5266"/>
        <v>279.47000000000003</v>
      </c>
      <c r="HB9224" s="73">
        <f t="shared" si="5266"/>
        <v>279.47000000000003</v>
      </c>
      <c r="HC9224" s="73">
        <f t="shared" si="5266"/>
        <v>279.47000000000003</v>
      </c>
      <c r="HD9224" s="73">
        <f t="shared" si="5266"/>
        <v>279.47000000000003</v>
      </c>
      <c r="HE9224" s="73">
        <f t="shared" si="5266"/>
        <v>279.47000000000003</v>
      </c>
      <c r="HF9224" s="73">
        <f t="shared" si="5266"/>
        <v>279.47000000000003</v>
      </c>
      <c r="HG9224" s="73">
        <f t="shared" si="5266"/>
        <v>279.47000000000003</v>
      </c>
      <c r="HH9224" s="73">
        <f t="shared" si="5266"/>
        <v>279.47000000000003</v>
      </c>
      <c r="HI9224" s="73">
        <f t="shared" si="5266"/>
        <v>279.47000000000003</v>
      </c>
      <c r="HJ9224" s="73">
        <f t="shared" si="5266"/>
        <v>279.47000000000003</v>
      </c>
      <c r="HK9224" s="73">
        <f t="shared" si="5266"/>
        <v>279.47000000000003</v>
      </c>
      <c r="HL9224" s="73">
        <f t="shared" si="5266"/>
        <v>279.47000000000003</v>
      </c>
      <c r="HM9224" s="73">
        <f t="shared" si="5266"/>
        <v>279.47000000000003</v>
      </c>
      <c r="HN9224" s="73">
        <f t="shared" si="5266"/>
        <v>279.47000000000003</v>
      </c>
      <c r="HO9224" s="73">
        <f t="shared" si="5266"/>
        <v>279.47000000000003</v>
      </c>
      <c r="HP9224" s="73">
        <f t="shared" si="5266"/>
        <v>279.47000000000003</v>
      </c>
      <c r="HQ9224" s="73">
        <f t="shared" si="5266"/>
        <v>279.47000000000003</v>
      </c>
      <c r="HR9224" s="73">
        <f t="shared" si="5266"/>
        <v>279.47000000000003</v>
      </c>
      <c r="HS9224" s="73">
        <f t="shared" si="5266"/>
        <v>279.47000000000003</v>
      </c>
      <c r="HT9224" s="73">
        <f t="shared" si="5266"/>
        <v>279.47000000000003</v>
      </c>
      <c r="HU9224" s="73">
        <f t="shared" si="5266"/>
        <v>279.47000000000003</v>
      </c>
      <c r="HV9224" s="73">
        <f t="shared" si="5266"/>
        <v>279.47000000000003</v>
      </c>
      <c r="HW9224" s="73">
        <f t="shared" si="5266"/>
        <v>279.47000000000003</v>
      </c>
      <c r="HX9224" s="73">
        <f t="shared" si="5266"/>
        <v>279.47000000000003</v>
      </c>
      <c r="HY9224" s="73">
        <f t="shared" si="5266"/>
        <v>279.47000000000003</v>
      </c>
      <c r="HZ9224" s="73">
        <f t="shared" si="5266"/>
        <v>279.47000000000003</v>
      </c>
      <c r="IA9224" s="73">
        <f t="shared" si="5266"/>
        <v>279.47000000000003</v>
      </c>
      <c r="IB9224" s="73">
        <f t="shared" si="5266"/>
        <v>279.47000000000003</v>
      </c>
      <c r="IC9224" s="73">
        <f t="shared" si="5266"/>
        <v>279.47000000000003</v>
      </c>
      <c r="ID9224" s="73">
        <f t="shared" si="5266"/>
        <v>279.47000000000003</v>
      </c>
      <c r="IE9224" s="73">
        <f t="shared" si="5266"/>
        <v>279.47000000000003</v>
      </c>
      <c r="IF9224" s="73">
        <f t="shared" si="5266"/>
        <v>279.47000000000003</v>
      </c>
      <c r="IG9224" s="73">
        <f t="shared" si="5266"/>
        <v>279.47000000000003</v>
      </c>
      <c r="IH9224" s="73">
        <f t="shared" si="5266"/>
        <v>279.47000000000003</v>
      </c>
      <c r="II9224" s="73">
        <f t="shared" si="5266"/>
        <v>279.47000000000003</v>
      </c>
      <c r="IJ9224" s="73">
        <f t="shared" si="5266"/>
        <v>279.47000000000003</v>
      </c>
      <c r="IK9224" s="73">
        <f t="shared" si="5266"/>
        <v>279.47000000000003</v>
      </c>
      <c r="IL9224" s="73">
        <f t="shared" si="5266"/>
        <v>279.47000000000003</v>
      </c>
      <c r="IM9224" s="73">
        <f t="shared" si="5266"/>
        <v>279.47000000000003</v>
      </c>
      <c r="IN9224" s="73">
        <f t="shared" si="5266"/>
        <v>279.47000000000003</v>
      </c>
      <c r="IO9224" s="73">
        <f t="shared" si="5266"/>
        <v>279.47000000000003</v>
      </c>
      <c r="IP9224" s="73">
        <f t="shared" si="5266"/>
        <v>279.47000000000003</v>
      </c>
      <c r="IQ9224" s="73">
        <f t="shared" si="5266"/>
        <v>279.47000000000003</v>
      </c>
      <c r="IR9224" s="73">
        <f t="shared" si="5266"/>
        <v>279.47000000000003</v>
      </c>
      <c r="IS9224" s="73">
        <f t="shared" si="5266"/>
        <v>279.47000000000003</v>
      </c>
      <c r="IT9224" s="73">
        <f t="shared" si="5266"/>
        <v>279.47000000000003</v>
      </c>
      <c r="IU9224" s="73">
        <f t="shared" si="5266"/>
        <v>279.47000000000003</v>
      </c>
      <c r="IV9224" s="73">
        <f t="shared" si="5266"/>
        <v>279.47000000000003</v>
      </c>
      <c r="IW9224" s="73">
        <f t="shared" si="5266"/>
        <v>279.47000000000003</v>
      </c>
      <c r="IX9224" s="73">
        <f t="shared" si="5266"/>
        <v>279.47000000000003</v>
      </c>
      <c r="IY9224" s="73">
        <f t="shared" si="5266"/>
        <v>279.47000000000003</v>
      </c>
      <c r="IZ9224" s="73">
        <f t="shared" si="5266"/>
        <v>279.47000000000003</v>
      </c>
      <c r="JA9224" s="73">
        <f t="shared" si="5266"/>
        <v>279.47000000000003</v>
      </c>
      <c r="JB9224" s="73">
        <f t="shared" ref="JB9224:KG9224" si="5267">(JA9224+$F$9100*$F$9102*($F$55/$F$9101*JA9223+$F$55/$F$9101*JA9225))/(1+$F$9100*$F$9102*($F$55/$F$9101+$F$55/$F$9101))</f>
        <v>279.47000000000003</v>
      </c>
      <c r="JC9224" s="73">
        <f t="shared" si="5267"/>
        <v>279.47000000000003</v>
      </c>
      <c r="JD9224" s="73">
        <f t="shared" si="5267"/>
        <v>279.47000000000003</v>
      </c>
      <c r="JE9224" s="73">
        <f t="shared" si="5267"/>
        <v>279.47000000000003</v>
      </c>
      <c r="JF9224" s="73">
        <f t="shared" si="5267"/>
        <v>279.47000000000003</v>
      </c>
      <c r="JG9224" s="73">
        <f t="shared" si="5267"/>
        <v>279.47000000000003</v>
      </c>
      <c r="JH9224" s="73">
        <f t="shared" si="5267"/>
        <v>279.47000000000003</v>
      </c>
      <c r="JI9224" s="73">
        <f t="shared" si="5267"/>
        <v>279.47000000000003</v>
      </c>
      <c r="JJ9224" s="73">
        <f t="shared" si="5267"/>
        <v>279.47000000000003</v>
      </c>
      <c r="JK9224" s="73">
        <f t="shared" si="5267"/>
        <v>279.47000000000003</v>
      </c>
      <c r="JL9224" s="73">
        <f t="shared" si="5267"/>
        <v>279.47000000000003</v>
      </c>
      <c r="JM9224" s="73">
        <f t="shared" si="5267"/>
        <v>279.47000000000003</v>
      </c>
      <c r="JN9224" s="73">
        <f t="shared" si="5267"/>
        <v>279.47000000000003</v>
      </c>
      <c r="JO9224" s="73">
        <f t="shared" si="5267"/>
        <v>279.47000000000003</v>
      </c>
      <c r="JP9224" s="73">
        <f t="shared" si="5267"/>
        <v>279.47000000000003</v>
      </c>
      <c r="JQ9224" s="73">
        <f t="shared" si="5267"/>
        <v>279.47000000000003</v>
      </c>
      <c r="JR9224" s="73">
        <f t="shared" si="5267"/>
        <v>279.47000000000003</v>
      </c>
      <c r="JS9224" s="73">
        <f t="shared" si="5267"/>
        <v>279.47000000000003</v>
      </c>
      <c r="JT9224" s="73">
        <f t="shared" si="5267"/>
        <v>279.47000000000003</v>
      </c>
      <c r="JU9224" s="73">
        <f t="shared" si="5267"/>
        <v>279.47000000000003</v>
      </c>
      <c r="JV9224" s="73">
        <f t="shared" si="5267"/>
        <v>279.47000000000003</v>
      </c>
      <c r="JW9224" s="73">
        <f t="shared" si="5267"/>
        <v>279.47000000000003</v>
      </c>
      <c r="JX9224" s="73">
        <f t="shared" si="5267"/>
        <v>279.47000000000003</v>
      </c>
      <c r="JY9224" s="73">
        <f t="shared" si="5267"/>
        <v>279.47000000000003</v>
      </c>
      <c r="JZ9224" s="73">
        <f t="shared" si="5267"/>
        <v>279.47000000000003</v>
      </c>
      <c r="KA9224" s="73">
        <f t="shared" si="5267"/>
        <v>279.47000000000003</v>
      </c>
      <c r="KB9224" s="73">
        <f t="shared" si="5267"/>
        <v>279.47000000000003</v>
      </c>
      <c r="KC9224" s="73">
        <f t="shared" si="5267"/>
        <v>279.47000000000003</v>
      </c>
      <c r="KD9224" s="73">
        <f t="shared" si="5267"/>
        <v>279.47000000000003</v>
      </c>
      <c r="KE9224" s="73">
        <f t="shared" si="5267"/>
        <v>279.47000000000003</v>
      </c>
      <c r="KF9224" s="73">
        <f t="shared" si="5267"/>
        <v>279.47000000000003</v>
      </c>
      <c r="KG9224" s="73">
        <f t="shared" si="5267"/>
        <v>279.47000000000003</v>
      </c>
      <c r="KH9224">
        <v>279.47000000000003</v>
      </c>
      <c r="KL9224" s="84"/>
      <c r="KP9224" s="84"/>
      <c r="KS9224" s="74"/>
      <c r="KT9224" s="74"/>
      <c r="KU9224" s="16"/>
      <c r="KV9224" s="72"/>
      <c r="KW9224" s="72"/>
      <c r="KX9224" s="16"/>
      <c r="KZ9224" s="16"/>
      <c r="LA9224" s="16"/>
      <c r="LB9224" s="74"/>
      <c r="LC9224" s="74"/>
    </row>
    <row r="9225" spans="2:315" x14ac:dyDescent="0.35">
      <c r="B9225">
        <v>119</v>
      </c>
      <c r="C9225">
        <f t="shared" si="5147"/>
        <v>1.1850000000000001</v>
      </c>
      <c r="E9225" s="92">
        <v>279.47000000000003</v>
      </c>
      <c r="F9225" s="73">
        <f t="shared" ref="F9225:BQ9225" si="5268">(E9225+$F$9100*$F$9102*($F$55/$F$9101*E9224+$F$55/$F$9101*E9226))/(1+$F$9100*$F$9102*($F$55/$F$9101+$F$55/$F$9101))</f>
        <v>279.47000000000003</v>
      </c>
      <c r="G9225" s="73">
        <f t="shared" si="5268"/>
        <v>279.47000000000003</v>
      </c>
      <c r="H9225" s="73">
        <f t="shared" si="5268"/>
        <v>279.47000000000003</v>
      </c>
      <c r="I9225" s="73">
        <f t="shared" si="5268"/>
        <v>279.47000000000003</v>
      </c>
      <c r="J9225" s="73">
        <f t="shared" si="5268"/>
        <v>279.47000000000003</v>
      </c>
      <c r="K9225" s="73">
        <f t="shared" si="5268"/>
        <v>279.47000000000003</v>
      </c>
      <c r="L9225" s="73">
        <f t="shared" si="5268"/>
        <v>279.47000000000003</v>
      </c>
      <c r="M9225" s="73">
        <f t="shared" si="5268"/>
        <v>279.47000000000003</v>
      </c>
      <c r="N9225" s="73">
        <f t="shared" si="5268"/>
        <v>279.47000000000003</v>
      </c>
      <c r="O9225" s="73">
        <f t="shared" si="5268"/>
        <v>279.47000000000003</v>
      </c>
      <c r="P9225" s="73">
        <f t="shared" si="5268"/>
        <v>279.47000000000003</v>
      </c>
      <c r="Q9225" s="73">
        <f t="shared" si="5268"/>
        <v>279.47000000000003</v>
      </c>
      <c r="R9225" s="73">
        <f t="shared" si="5268"/>
        <v>279.47000000000003</v>
      </c>
      <c r="S9225" s="73">
        <f t="shared" si="5268"/>
        <v>279.47000000000003</v>
      </c>
      <c r="T9225" s="73">
        <f t="shared" si="5268"/>
        <v>279.47000000000003</v>
      </c>
      <c r="U9225" s="73">
        <f t="shared" si="5268"/>
        <v>279.47000000000003</v>
      </c>
      <c r="V9225" s="73">
        <f t="shared" si="5268"/>
        <v>279.47000000000003</v>
      </c>
      <c r="W9225" s="73">
        <f t="shared" si="5268"/>
        <v>279.47000000000003</v>
      </c>
      <c r="X9225" s="73">
        <f t="shared" si="5268"/>
        <v>279.47000000000003</v>
      </c>
      <c r="Y9225" s="73">
        <f t="shared" si="5268"/>
        <v>279.47000000000003</v>
      </c>
      <c r="Z9225" s="73">
        <f t="shared" si="5268"/>
        <v>279.47000000000003</v>
      </c>
      <c r="AA9225" s="73">
        <f t="shared" si="5268"/>
        <v>279.47000000000003</v>
      </c>
      <c r="AB9225" s="73">
        <f t="shared" si="5268"/>
        <v>279.47000000000003</v>
      </c>
      <c r="AC9225" s="73">
        <f t="shared" si="5268"/>
        <v>279.47000000000003</v>
      </c>
      <c r="AD9225" s="73">
        <f t="shared" si="5268"/>
        <v>279.47000000000003</v>
      </c>
      <c r="AE9225" s="73">
        <f t="shared" si="5268"/>
        <v>279.47000000000003</v>
      </c>
      <c r="AF9225" s="73">
        <f t="shared" si="5268"/>
        <v>279.47000000000003</v>
      </c>
      <c r="AG9225" s="73">
        <f t="shared" si="5268"/>
        <v>279.47000000000003</v>
      </c>
      <c r="AH9225" s="73">
        <f t="shared" si="5268"/>
        <v>279.47000000000003</v>
      </c>
      <c r="AI9225" s="73">
        <f t="shared" si="5268"/>
        <v>279.47000000000003</v>
      </c>
      <c r="AJ9225" s="73">
        <f t="shared" si="5268"/>
        <v>279.47000000000003</v>
      </c>
      <c r="AK9225" s="73">
        <f t="shared" si="5268"/>
        <v>279.47000000000003</v>
      </c>
      <c r="AL9225" s="73">
        <f t="shared" si="5268"/>
        <v>279.47000000000003</v>
      </c>
      <c r="AM9225" s="73">
        <f t="shared" si="5268"/>
        <v>279.47000000000003</v>
      </c>
      <c r="AN9225" s="73">
        <f t="shared" si="5268"/>
        <v>279.47000000000003</v>
      </c>
      <c r="AO9225" s="73">
        <f t="shared" si="5268"/>
        <v>279.47000000000003</v>
      </c>
      <c r="AP9225" s="73">
        <f t="shared" si="5268"/>
        <v>279.47000000000003</v>
      </c>
      <c r="AQ9225" s="73">
        <f t="shared" si="5268"/>
        <v>279.47000000000003</v>
      </c>
      <c r="AR9225" s="73">
        <f t="shared" si="5268"/>
        <v>279.47000000000003</v>
      </c>
      <c r="AS9225" s="73">
        <f t="shared" si="5268"/>
        <v>279.47000000000003</v>
      </c>
      <c r="AT9225" s="73">
        <f t="shared" si="5268"/>
        <v>279.47000000000003</v>
      </c>
      <c r="AU9225" s="73">
        <f t="shared" si="5268"/>
        <v>279.47000000000003</v>
      </c>
      <c r="AV9225" s="73">
        <f t="shared" si="5268"/>
        <v>279.47000000000003</v>
      </c>
      <c r="AW9225" s="73">
        <f t="shared" si="5268"/>
        <v>279.47000000000003</v>
      </c>
      <c r="AX9225" s="73">
        <f t="shared" si="5268"/>
        <v>279.47000000000003</v>
      </c>
      <c r="AY9225" s="73">
        <f t="shared" si="5268"/>
        <v>279.47000000000003</v>
      </c>
      <c r="AZ9225" s="73">
        <f t="shared" si="5268"/>
        <v>279.47000000000003</v>
      </c>
      <c r="BA9225" s="73">
        <f t="shared" si="5268"/>
        <v>279.47000000000003</v>
      </c>
      <c r="BB9225" s="73">
        <f t="shared" si="5268"/>
        <v>279.47000000000003</v>
      </c>
      <c r="BC9225" s="73">
        <f t="shared" si="5268"/>
        <v>279.47000000000003</v>
      </c>
      <c r="BD9225" s="73">
        <f t="shared" si="5268"/>
        <v>279.47000000000003</v>
      </c>
      <c r="BE9225" s="73">
        <f t="shared" si="5268"/>
        <v>279.47000000000003</v>
      </c>
      <c r="BF9225" s="73">
        <f t="shared" si="5268"/>
        <v>279.47000000000003</v>
      </c>
      <c r="BG9225" s="73">
        <f t="shared" si="5268"/>
        <v>279.47000000000003</v>
      </c>
      <c r="BH9225" s="73">
        <f t="shared" si="5268"/>
        <v>279.47000000000003</v>
      </c>
      <c r="BI9225" s="73">
        <f t="shared" si="5268"/>
        <v>279.47000000000003</v>
      </c>
      <c r="BJ9225" s="73">
        <f t="shared" si="5268"/>
        <v>279.47000000000003</v>
      </c>
      <c r="BK9225" s="73">
        <f t="shared" si="5268"/>
        <v>279.47000000000003</v>
      </c>
      <c r="BL9225" s="73">
        <f t="shared" si="5268"/>
        <v>279.47000000000003</v>
      </c>
      <c r="BM9225" s="73">
        <f t="shared" si="5268"/>
        <v>279.47000000000003</v>
      </c>
      <c r="BN9225" s="73">
        <f t="shared" si="5268"/>
        <v>279.47000000000003</v>
      </c>
      <c r="BO9225" s="73">
        <f t="shared" si="5268"/>
        <v>279.47000000000003</v>
      </c>
      <c r="BP9225" s="73">
        <f t="shared" si="5268"/>
        <v>279.47000000000003</v>
      </c>
      <c r="BQ9225" s="73">
        <f t="shared" si="5268"/>
        <v>279.47000000000003</v>
      </c>
      <c r="BR9225" s="73">
        <f t="shared" ref="BR9225:EC9225" si="5269">(BQ9225+$F$9100*$F$9102*($F$55/$F$9101*BQ9224+$F$55/$F$9101*BQ9226))/(1+$F$9100*$F$9102*($F$55/$F$9101+$F$55/$F$9101))</f>
        <v>279.47000000000003</v>
      </c>
      <c r="BS9225" s="73">
        <f t="shared" si="5269"/>
        <v>279.47000000000003</v>
      </c>
      <c r="BT9225" s="73">
        <f t="shared" si="5269"/>
        <v>279.47000000000003</v>
      </c>
      <c r="BU9225" s="73">
        <f t="shared" si="5269"/>
        <v>279.47000000000003</v>
      </c>
      <c r="BV9225" s="73">
        <f t="shared" si="5269"/>
        <v>279.47000000000003</v>
      </c>
      <c r="BW9225" s="73">
        <f t="shared" si="5269"/>
        <v>279.47000000000003</v>
      </c>
      <c r="BX9225" s="73">
        <f t="shared" si="5269"/>
        <v>279.47000000000003</v>
      </c>
      <c r="BY9225" s="73">
        <f t="shared" si="5269"/>
        <v>279.47000000000003</v>
      </c>
      <c r="BZ9225" s="73">
        <f t="shared" si="5269"/>
        <v>279.47000000000003</v>
      </c>
      <c r="CA9225" s="73">
        <f t="shared" si="5269"/>
        <v>279.47000000000003</v>
      </c>
      <c r="CB9225" s="73">
        <f t="shared" si="5269"/>
        <v>279.47000000000003</v>
      </c>
      <c r="CC9225" s="73">
        <f t="shared" si="5269"/>
        <v>279.47000000000003</v>
      </c>
      <c r="CD9225" s="73">
        <f t="shared" si="5269"/>
        <v>279.47000000000003</v>
      </c>
      <c r="CE9225" s="73">
        <f t="shared" si="5269"/>
        <v>279.47000000000003</v>
      </c>
      <c r="CF9225" s="73">
        <f t="shared" si="5269"/>
        <v>279.47000000000003</v>
      </c>
      <c r="CG9225" s="73">
        <f t="shared" si="5269"/>
        <v>279.47000000000003</v>
      </c>
      <c r="CH9225" s="73">
        <f t="shared" si="5269"/>
        <v>279.47000000000003</v>
      </c>
      <c r="CI9225" s="73">
        <f t="shared" si="5269"/>
        <v>279.47000000000003</v>
      </c>
      <c r="CJ9225" s="73">
        <f t="shared" si="5269"/>
        <v>279.47000000000003</v>
      </c>
      <c r="CK9225" s="73">
        <f t="shared" si="5269"/>
        <v>279.47000000000003</v>
      </c>
      <c r="CL9225" s="73">
        <f t="shared" si="5269"/>
        <v>279.47000000000003</v>
      </c>
      <c r="CM9225" s="73">
        <f t="shared" si="5269"/>
        <v>279.47000000000003</v>
      </c>
      <c r="CN9225" s="73">
        <f t="shared" si="5269"/>
        <v>279.47000000000003</v>
      </c>
      <c r="CO9225" s="73">
        <f t="shared" si="5269"/>
        <v>279.47000000000003</v>
      </c>
      <c r="CP9225" s="73">
        <f t="shared" si="5269"/>
        <v>279.47000000000003</v>
      </c>
      <c r="CQ9225" s="73">
        <f t="shared" si="5269"/>
        <v>279.47000000000003</v>
      </c>
      <c r="CR9225" s="73">
        <f t="shared" si="5269"/>
        <v>279.47000000000003</v>
      </c>
      <c r="CS9225" s="73">
        <f t="shared" si="5269"/>
        <v>279.47000000000003</v>
      </c>
      <c r="CT9225" s="73">
        <f t="shared" si="5269"/>
        <v>279.47000000000003</v>
      </c>
      <c r="CU9225" s="73">
        <f t="shared" si="5269"/>
        <v>279.47000000000003</v>
      </c>
      <c r="CV9225" s="73">
        <f t="shared" si="5269"/>
        <v>279.47000000000003</v>
      </c>
      <c r="CW9225" s="73">
        <f t="shared" si="5269"/>
        <v>279.47000000000003</v>
      </c>
      <c r="CX9225" s="73">
        <f t="shared" si="5269"/>
        <v>279.47000000000003</v>
      </c>
      <c r="CY9225" s="73">
        <f t="shared" si="5269"/>
        <v>279.47000000000003</v>
      </c>
      <c r="CZ9225" s="73">
        <f t="shared" si="5269"/>
        <v>279.47000000000003</v>
      </c>
      <c r="DA9225" s="73">
        <f t="shared" si="5269"/>
        <v>279.47000000000003</v>
      </c>
      <c r="DB9225" s="73">
        <f t="shared" si="5269"/>
        <v>279.47000000000003</v>
      </c>
      <c r="DC9225" s="73">
        <f t="shared" si="5269"/>
        <v>279.47000000000003</v>
      </c>
      <c r="DD9225" s="73">
        <f t="shared" si="5269"/>
        <v>279.47000000000003</v>
      </c>
      <c r="DE9225" s="73">
        <f t="shared" si="5269"/>
        <v>279.47000000000003</v>
      </c>
      <c r="DF9225" s="73">
        <f t="shared" si="5269"/>
        <v>279.47000000000003</v>
      </c>
      <c r="DG9225" s="73">
        <f t="shared" si="5269"/>
        <v>279.47000000000003</v>
      </c>
      <c r="DH9225" s="73">
        <f t="shared" si="5269"/>
        <v>279.47000000000003</v>
      </c>
      <c r="DI9225" s="73">
        <f t="shared" si="5269"/>
        <v>279.47000000000003</v>
      </c>
      <c r="DJ9225" s="73">
        <f t="shared" si="5269"/>
        <v>279.47000000000003</v>
      </c>
      <c r="DK9225" s="73">
        <f t="shared" si="5269"/>
        <v>279.47000000000003</v>
      </c>
      <c r="DL9225" s="73">
        <f t="shared" si="5269"/>
        <v>279.47000000000003</v>
      </c>
      <c r="DM9225" s="73">
        <f t="shared" si="5269"/>
        <v>279.47000000000003</v>
      </c>
      <c r="DN9225" s="73">
        <f t="shared" si="5269"/>
        <v>279.47000000000003</v>
      </c>
      <c r="DO9225" s="73">
        <f t="shared" si="5269"/>
        <v>279.47000000000003</v>
      </c>
      <c r="DP9225" s="73">
        <f t="shared" si="5269"/>
        <v>279.47000000000003</v>
      </c>
      <c r="DQ9225" s="73">
        <f t="shared" si="5269"/>
        <v>279.47000000000003</v>
      </c>
      <c r="DR9225" s="73">
        <f t="shared" si="5269"/>
        <v>279.47000000000003</v>
      </c>
      <c r="DS9225" s="73">
        <f t="shared" si="5269"/>
        <v>279.47000000000003</v>
      </c>
      <c r="DT9225" s="73">
        <f t="shared" si="5269"/>
        <v>279.47000000000003</v>
      </c>
      <c r="DU9225" s="73">
        <f t="shared" si="5269"/>
        <v>279.47000000000003</v>
      </c>
      <c r="DV9225" s="73">
        <f t="shared" si="5269"/>
        <v>279.47000000000003</v>
      </c>
      <c r="DW9225" s="73">
        <f t="shared" si="5269"/>
        <v>279.47000000000003</v>
      </c>
      <c r="DX9225" s="73">
        <f t="shared" si="5269"/>
        <v>279.47000000000003</v>
      </c>
      <c r="DY9225" s="73">
        <f t="shared" si="5269"/>
        <v>279.47000000000003</v>
      </c>
      <c r="DZ9225" s="73">
        <f t="shared" si="5269"/>
        <v>279.47000000000003</v>
      </c>
      <c r="EA9225" s="73">
        <f t="shared" si="5269"/>
        <v>279.47000000000003</v>
      </c>
      <c r="EB9225" s="73">
        <f t="shared" si="5269"/>
        <v>279.47000000000003</v>
      </c>
      <c r="EC9225" s="73">
        <f t="shared" si="5269"/>
        <v>279.47000000000003</v>
      </c>
      <c r="ED9225" s="73">
        <f t="shared" ref="ED9225:GO9225" si="5270">(EC9225+$F$9100*$F$9102*($F$55/$F$9101*EC9224+$F$55/$F$9101*EC9226))/(1+$F$9100*$F$9102*($F$55/$F$9101+$F$55/$F$9101))</f>
        <v>279.47000000000003</v>
      </c>
      <c r="EE9225" s="73">
        <f t="shared" si="5270"/>
        <v>279.47000000000003</v>
      </c>
      <c r="EF9225" s="73">
        <f t="shared" si="5270"/>
        <v>279.47000000000003</v>
      </c>
      <c r="EG9225" s="73">
        <f t="shared" si="5270"/>
        <v>279.47000000000003</v>
      </c>
      <c r="EH9225" s="73">
        <f t="shared" si="5270"/>
        <v>279.47000000000003</v>
      </c>
      <c r="EI9225" s="73">
        <f t="shared" si="5270"/>
        <v>279.47000000000003</v>
      </c>
      <c r="EJ9225" s="73">
        <f t="shared" si="5270"/>
        <v>279.47000000000003</v>
      </c>
      <c r="EK9225" s="73">
        <f t="shared" si="5270"/>
        <v>279.47000000000003</v>
      </c>
      <c r="EL9225" s="73">
        <f t="shared" si="5270"/>
        <v>279.47000000000003</v>
      </c>
      <c r="EM9225" s="73">
        <f t="shared" si="5270"/>
        <v>279.47000000000003</v>
      </c>
      <c r="EN9225" s="73">
        <f t="shared" si="5270"/>
        <v>279.47000000000003</v>
      </c>
      <c r="EO9225" s="73">
        <f t="shared" si="5270"/>
        <v>279.47000000000003</v>
      </c>
      <c r="EP9225" s="73">
        <f t="shared" si="5270"/>
        <v>279.47000000000003</v>
      </c>
      <c r="EQ9225" s="73">
        <f t="shared" si="5270"/>
        <v>279.47000000000003</v>
      </c>
      <c r="ER9225" s="73">
        <f t="shared" si="5270"/>
        <v>279.47000000000003</v>
      </c>
      <c r="ES9225" s="73">
        <f t="shared" si="5270"/>
        <v>279.47000000000003</v>
      </c>
      <c r="ET9225" s="73">
        <f t="shared" si="5270"/>
        <v>279.47000000000003</v>
      </c>
      <c r="EU9225" s="73">
        <f t="shared" si="5270"/>
        <v>279.47000000000003</v>
      </c>
      <c r="EV9225" s="73">
        <f t="shared" si="5270"/>
        <v>279.47000000000003</v>
      </c>
      <c r="EW9225" s="73">
        <f t="shared" si="5270"/>
        <v>279.47000000000003</v>
      </c>
      <c r="EX9225" s="73">
        <f t="shared" si="5270"/>
        <v>279.47000000000003</v>
      </c>
      <c r="EY9225" s="73">
        <f t="shared" si="5270"/>
        <v>279.47000000000003</v>
      </c>
      <c r="EZ9225" s="73">
        <f t="shared" si="5270"/>
        <v>279.47000000000003</v>
      </c>
      <c r="FA9225" s="73">
        <f t="shared" si="5270"/>
        <v>279.47000000000003</v>
      </c>
      <c r="FB9225" s="73">
        <f t="shared" si="5270"/>
        <v>279.47000000000003</v>
      </c>
      <c r="FC9225" s="73">
        <f t="shared" si="5270"/>
        <v>279.47000000000003</v>
      </c>
      <c r="FD9225" s="73">
        <f t="shared" si="5270"/>
        <v>279.47000000000003</v>
      </c>
      <c r="FE9225" s="73">
        <f t="shared" si="5270"/>
        <v>279.47000000000003</v>
      </c>
      <c r="FF9225" s="73">
        <f t="shared" si="5270"/>
        <v>279.47000000000003</v>
      </c>
      <c r="FG9225" s="73">
        <f t="shared" si="5270"/>
        <v>279.47000000000003</v>
      </c>
      <c r="FH9225" s="73">
        <f t="shared" si="5270"/>
        <v>279.47000000000003</v>
      </c>
      <c r="FI9225" s="73">
        <f t="shared" si="5270"/>
        <v>279.47000000000003</v>
      </c>
      <c r="FJ9225" s="73">
        <f t="shared" si="5270"/>
        <v>279.47000000000003</v>
      </c>
      <c r="FK9225" s="73">
        <f t="shared" si="5270"/>
        <v>279.47000000000003</v>
      </c>
      <c r="FL9225" s="73">
        <f t="shared" si="5270"/>
        <v>279.47000000000003</v>
      </c>
      <c r="FM9225" s="73">
        <f t="shared" si="5270"/>
        <v>279.47000000000003</v>
      </c>
      <c r="FN9225" s="73">
        <f t="shared" si="5270"/>
        <v>279.47000000000003</v>
      </c>
      <c r="FO9225" s="73">
        <f t="shared" si="5270"/>
        <v>279.47000000000003</v>
      </c>
      <c r="FP9225" s="73">
        <f t="shared" si="5270"/>
        <v>279.47000000000003</v>
      </c>
      <c r="FQ9225" s="73">
        <f t="shared" si="5270"/>
        <v>279.47000000000003</v>
      </c>
      <c r="FR9225" s="73">
        <f t="shared" si="5270"/>
        <v>279.47000000000003</v>
      </c>
      <c r="FS9225" s="73">
        <f t="shared" si="5270"/>
        <v>279.47000000000003</v>
      </c>
      <c r="FT9225" s="73">
        <f t="shared" si="5270"/>
        <v>279.47000000000003</v>
      </c>
      <c r="FU9225" s="73">
        <f t="shared" si="5270"/>
        <v>279.47000000000003</v>
      </c>
      <c r="FV9225" s="73">
        <f t="shared" si="5270"/>
        <v>279.47000000000003</v>
      </c>
      <c r="FW9225" s="73">
        <f t="shared" si="5270"/>
        <v>279.47000000000003</v>
      </c>
      <c r="FX9225" s="73">
        <f t="shared" si="5270"/>
        <v>279.47000000000003</v>
      </c>
      <c r="FY9225" s="73">
        <f t="shared" si="5270"/>
        <v>279.47000000000003</v>
      </c>
      <c r="FZ9225" s="73">
        <f t="shared" si="5270"/>
        <v>279.47000000000003</v>
      </c>
      <c r="GA9225" s="73">
        <f t="shared" si="5270"/>
        <v>279.47000000000003</v>
      </c>
      <c r="GB9225" s="73">
        <f t="shared" si="5270"/>
        <v>279.47000000000003</v>
      </c>
      <c r="GC9225" s="73">
        <f t="shared" si="5270"/>
        <v>279.47000000000003</v>
      </c>
      <c r="GD9225" s="73">
        <f t="shared" si="5270"/>
        <v>279.47000000000003</v>
      </c>
      <c r="GE9225" s="73">
        <f t="shared" si="5270"/>
        <v>279.47000000000003</v>
      </c>
      <c r="GF9225" s="73">
        <f t="shared" si="5270"/>
        <v>279.47000000000003</v>
      </c>
      <c r="GG9225" s="73">
        <f t="shared" si="5270"/>
        <v>279.47000000000003</v>
      </c>
      <c r="GH9225" s="73">
        <f t="shared" si="5270"/>
        <v>279.47000000000003</v>
      </c>
      <c r="GI9225" s="73">
        <f t="shared" si="5270"/>
        <v>279.47000000000003</v>
      </c>
      <c r="GJ9225" s="73">
        <f t="shared" si="5270"/>
        <v>279.47000000000003</v>
      </c>
      <c r="GK9225" s="73">
        <f t="shared" si="5270"/>
        <v>279.47000000000003</v>
      </c>
      <c r="GL9225" s="73">
        <f t="shared" si="5270"/>
        <v>279.47000000000003</v>
      </c>
      <c r="GM9225" s="73">
        <f t="shared" si="5270"/>
        <v>279.47000000000003</v>
      </c>
      <c r="GN9225" s="73">
        <f t="shared" si="5270"/>
        <v>279.47000000000003</v>
      </c>
      <c r="GO9225" s="73">
        <f t="shared" si="5270"/>
        <v>279.47000000000003</v>
      </c>
      <c r="GP9225" s="73">
        <f t="shared" ref="GP9225:JA9225" si="5271">(GO9225+$F$9100*$F$9102*($F$55/$F$9101*GO9224+$F$55/$F$9101*GO9226))/(1+$F$9100*$F$9102*($F$55/$F$9101+$F$55/$F$9101))</f>
        <v>279.47000000000003</v>
      </c>
      <c r="GQ9225" s="73">
        <f t="shared" si="5271"/>
        <v>279.47000000000003</v>
      </c>
      <c r="GR9225" s="73">
        <f t="shared" si="5271"/>
        <v>279.47000000000003</v>
      </c>
      <c r="GS9225" s="73">
        <f t="shared" si="5271"/>
        <v>279.47000000000003</v>
      </c>
      <c r="GT9225" s="73">
        <f t="shared" si="5271"/>
        <v>279.47000000000003</v>
      </c>
      <c r="GU9225" s="73">
        <f t="shared" si="5271"/>
        <v>279.47000000000003</v>
      </c>
      <c r="GV9225" s="73">
        <f t="shared" si="5271"/>
        <v>279.47000000000003</v>
      </c>
      <c r="GW9225" s="73">
        <f t="shared" si="5271"/>
        <v>279.47000000000003</v>
      </c>
      <c r="GX9225" s="73">
        <f t="shared" si="5271"/>
        <v>279.47000000000003</v>
      </c>
      <c r="GY9225" s="73">
        <f t="shared" si="5271"/>
        <v>279.47000000000003</v>
      </c>
      <c r="GZ9225" s="73">
        <f t="shared" si="5271"/>
        <v>279.47000000000003</v>
      </c>
      <c r="HA9225" s="73">
        <f t="shared" si="5271"/>
        <v>279.47000000000003</v>
      </c>
      <c r="HB9225" s="73">
        <f t="shared" si="5271"/>
        <v>279.47000000000003</v>
      </c>
      <c r="HC9225" s="73">
        <f t="shared" si="5271"/>
        <v>279.47000000000003</v>
      </c>
      <c r="HD9225" s="73">
        <f t="shared" si="5271"/>
        <v>279.47000000000003</v>
      </c>
      <c r="HE9225" s="73">
        <f t="shared" si="5271"/>
        <v>279.47000000000003</v>
      </c>
      <c r="HF9225" s="73">
        <f t="shared" si="5271"/>
        <v>279.47000000000003</v>
      </c>
      <c r="HG9225" s="73">
        <f t="shared" si="5271"/>
        <v>279.47000000000003</v>
      </c>
      <c r="HH9225" s="73">
        <f t="shared" si="5271"/>
        <v>279.47000000000003</v>
      </c>
      <c r="HI9225" s="73">
        <f t="shared" si="5271"/>
        <v>279.47000000000003</v>
      </c>
      <c r="HJ9225" s="73">
        <f t="shared" si="5271"/>
        <v>279.47000000000003</v>
      </c>
      <c r="HK9225" s="73">
        <f t="shared" si="5271"/>
        <v>279.47000000000003</v>
      </c>
      <c r="HL9225" s="73">
        <f t="shared" si="5271"/>
        <v>279.47000000000003</v>
      </c>
      <c r="HM9225" s="73">
        <f t="shared" si="5271"/>
        <v>279.47000000000003</v>
      </c>
      <c r="HN9225" s="73">
        <f t="shared" si="5271"/>
        <v>279.47000000000003</v>
      </c>
      <c r="HO9225" s="73">
        <f t="shared" si="5271"/>
        <v>279.47000000000003</v>
      </c>
      <c r="HP9225" s="73">
        <f t="shared" si="5271"/>
        <v>279.47000000000003</v>
      </c>
      <c r="HQ9225" s="73">
        <f t="shared" si="5271"/>
        <v>279.47000000000003</v>
      </c>
      <c r="HR9225" s="73">
        <f t="shared" si="5271"/>
        <v>279.47000000000003</v>
      </c>
      <c r="HS9225" s="73">
        <f t="shared" si="5271"/>
        <v>279.47000000000003</v>
      </c>
      <c r="HT9225" s="73">
        <f t="shared" si="5271"/>
        <v>279.47000000000003</v>
      </c>
      <c r="HU9225" s="73">
        <f t="shared" si="5271"/>
        <v>279.47000000000003</v>
      </c>
      <c r="HV9225" s="73">
        <f t="shared" si="5271"/>
        <v>279.47000000000003</v>
      </c>
      <c r="HW9225" s="73">
        <f t="shared" si="5271"/>
        <v>279.47000000000003</v>
      </c>
      <c r="HX9225" s="73">
        <f t="shared" si="5271"/>
        <v>279.47000000000003</v>
      </c>
      <c r="HY9225" s="73">
        <f t="shared" si="5271"/>
        <v>279.47000000000003</v>
      </c>
      <c r="HZ9225" s="73">
        <f t="shared" si="5271"/>
        <v>279.47000000000003</v>
      </c>
      <c r="IA9225" s="73">
        <f t="shared" si="5271"/>
        <v>279.47000000000003</v>
      </c>
      <c r="IB9225" s="73">
        <f t="shared" si="5271"/>
        <v>279.47000000000003</v>
      </c>
      <c r="IC9225" s="73">
        <f t="shared" si="5271"/>
        <v>279.47000000000003</v>
      </c>
      <c r="ID9225" s="73">
        <f t="shared" si="5271"/>
        <v>279.47000000000003</v>
      </c>
      <c r="IE9225" s="73">
        <f t="shared" si="5271"/>
        <v>279.47000000000003</v>
      </c>
      <c r="IF9225" s="73">
        <f t="shared" si="5271"/>
        <v>279.47000000000003</v>
      </c>
      <c r="IG9225" s="73">
        <f t="shared" si="5271"/>
        <v>279.47000000000003</v>
      </c>
      <c r="IH9225" s="73">
        <f t="shared" si="5271"/>
        <v>279.47000000000003</v>
      </c>
      <c r="II9225" s="73">
        <f t="shared" si="5271"/>
        <v>279.47000000000003</v>
      </c>
      <c r="IJ9225" s="73">
        <f t="shared" si="5271"/>
        <v>279.47000000000003</v>
      </c>
      <c r="IK9225" s="73">
        <f t="shared" si="5271"/>
        <v>279.47000000000003</v>
      </c>
      <c r="IL9225" s="73">
        <f t="shared" si="5271"/>
        <v>279.47000000000003</v>
      </c>
      <c r="IM9225" s="73">
        <f t="shared" si="5271"/>
        <v>279.47000000000003</v>
      </c>
      <c r="IN9225" s="73">
        <f t="shared" si="5271"/>
        <v>279.47000000000003</v>
      </c>
      <c r="IO9225" s="73">
        <f t="shared" si="5271"/>
        <v>279.47000000000003</v>
      </c>
      <c r="IP9225" s="73">
        <f t="shared" si="5271"/>
        <v>279.47000000000003</v>
      </c>
      <c r="IQ9225" s="73">
        <f t="shared" si="5271"/>
        <v>279.47000000000003</v>
      </c>
      <c r="IR9225" s="73">
        <f t="shared" si="5271"/>
        <v>279.47000000000003</v>
      </c>
      <c r="IS9225" s="73">
        <f t="shared" si="5271"/>
        <v>279.47000000000003</v>
      </c>
      <c r="IT9225" s="73">
        <f t="shared" si="5271"/>
        <v>279.47000000000003</v>
      </c>
      <c r="IU9225" s="73">
        <f t="shared" si="5271"/>
        <v>279.47000000000003</v>
      </c>
      <c r="IV9225" s="73">
        <f t="shared" si="5271"/>
        <v>279.47000000000003</v>
      </c>
      <c r="IW9225" s="73">
        <f t="shared" si="5271"/>
        <v>279.47000000000003</v>
      </c>
      <c r="IX9225" s="73">
        <f t="shared" si="5271"/>
        <v>279.47000000000003</v>
      </c>
      <c r="IY9225" s="73">
        <f t="shared" si="5271"/>
        <v>279.47000000000003</v>
      </c>
      <c r="IZ9225" s="73">
        <f t="shared" si="5271"/>
        <v>279.47000000000003</v>
      </c>
      <c r="JA9225" s="73">
        <f t="shared" si="5271"/>
        <v>279.47000000000003</v>
      </c>
      <c r="JB9225" s="73">
        <f t="shared" ref="JB9225:KG9225" si="5272">(JA9225+$F$9100*$F$9102*($F$55/$F$9101*JA9224+$F$55/$F$9101*JA9226))/(1+$F$9100*$F$9102*($F$55/$F$9101+$F$55/$F$9101))</f>
        <v>279.47000000000003</v>
      </c>
      <c r="JC9225" s="73">
        <f t="shared" si="5272"/>
        <v>279.47000000000003</v>
      </c>
      <c r="JD9225" s="73">
        <f t="shared" si="5272"/>
        <v>279.47000000000003</v>
      </c>
      <c r="JE9225" s="73">
        <f t="shared" si="5272"/>
        <v>279.47000000000003</v>
      </c>
      <c r="JF9225" s="73">
        <f t="shared" si="5272"/>
        <v>279.47000000000003</v>
      </c>
      <c r="JG9225" s="73">
        <f t="shared" si="5272"/>
        <v>279.47000000000003</v>
      </c>
      <c r="JH9225" s="73">
        <f t="shared" si="5272"/>
        <v>279.47000000000003</v>
      </c>
      <c r="JI9225" s="73">
        <f t="shared" si="5272"/>
        <v>279.47000000000003</v>
      </c>
      <c r="JJ9225" s="73">
        <f t="shared" si="5272"/>
        <v>279.47000000000003</v>
      </c>
      <c r="JK9225" s="73">
        <f t="shared" si="5272"/>
        <v>279.47000000000003</v>
      </c>
      <c r="JL9225" s="73">
        <f t="shared" si="5272"/>
        <v>279.47000000000003</v>
      </c>
      <c r="JM9225" s="73">
        <f t="shared" si="5272"/>
        <v>279.47000000000003</v>
      </c>
      <c r="JN9225" s="73">
        <f t="shared" si="5272"/>
        <v>279.47000000000003</v>
      </c>
      <c r="JO9225" s="73">
        <f t="shared" si="5272"/>
        <v>279.47000000000003</v>
      </c>
      <c r="JP9225" s="73">
        <f t="shared" si="5272"/>
        <v>279.47000000000003</v>
      </c>
      <c r="JQ9225" s="73">
        <f t="shared" si="5272"/>
        <v>279.47000000000003</v>
      </c>
      <c r="JR9225" s="73">
        <f t="shared" si="5272"/>
        <v>279.47000000000003</v>
      </c>
      <c r="JS9225" s="73">
        <f t="shared" si="5272"/>
        <v>279.47000000000003</v>
      </c>
      <c r="JT9225" s="73">
        <f t="shared" si="5272"/>
        <v>279.47000000000003</v>
      </c>
      <c r="JU9225" s="73">
        <f t="shared" si="5272"/>
        <v>279.47000000000003</v>
      </c>
      <c r="JV9225" s="73">
        <f t="shared" si="5272"/>
        <v>279.47000000000003</v>
      </c>
      <c r="JW9225" s="73">
        <f t="shared" si="5272"/>
        <v>279.47000000000003</v>
      </c>
      <c r="JX9225" s="73">
        <f t="shared" si="5272"/>
        <v>279.47000000000003</v>
      </c>
      <c r="JY9225" s="73">
        <f t="shared" si="5272"/>
        <v>279.47000000000003</v>
      </c>
      <c r="JZ9225" s="73">
        <f t="shared" si="5272"/>
        <v>279.47000000000003</v>
      </c>
      <c r="KA9225" s="73">
        <f t="shared" si="5272"/>
        <v>279.47000000000003</v>
      </c>
      <c r="KB9225" s="73">
        <f t="shared" si="5272"/>
        <v>279.47000000000003</v>
      </c>
      <c r="KC9225" s="73">
        <f t="shared" si="5272"/>
        <v>279.47000000000003</v>
      </c>
      <c r="KD9225" s="73">
        <f t="shared" si="5272"/>
        <v>279.47000000000003</v>
      </c>
      <c r="KE9225" s="73">
        <f t="shared" si="5272"/>
        <v>279.47000000000003</v>
      </c>
      <c r="KF9225" s="73">
        <f t="shared" si="5272"/>
        <v>279.47000000000003</v>
      </c>
      <c r="KG9225" s="73">
        <f t="shared" si="5272"/>
        <v>279.47000000000003</v>
      </c>
      <c r="KH9225">
        <v>279.47000000000003</v>
      </c>
      <c r="KL9225" s="84"/>
      <c r="KP9225" s="84"/>
      <c r="KS9225" s="74"/>
      <c r="KT9225" s="74"/>
      <c r="KU9225" s="16"/>
      <c r="KV9225" s="72"/>
      <c r="KW9225" s="72"/>
      <c r="KX9225" s="16"/>
      <c r="KZ9225" s="16"/>
      <c r="LA9225" s="16"/>
      <c r="LB9225" s="74"/>
      <c r="LC9225" s="74"/>
    </row>
    <row r="9226" spans="2:315" x14ac:dyDescent="0.35">
      <c r="B9226">
        <v>120</v>
      </c>
      <c r="C9226">
        <f t="shared" si="5147"/>
        <v>1.1950000000000001</v>
      </c>
      <c r="E9226" s="92">
        <v>279.47000000000003</v>
      </c>
      <c r="F9226" s="73">
        <f t="shared" ref="F9226:BQ9226" si="5273">(E9226+$F$9100*$F$9102*($F$55/$F$9101*E9225+$F$55/$F$9101*E9227))/(1+$F$9100*$F$9102*($F$55/$F$9101+$F$55/$F$9101))</f>
        <v>279.47000000000003</v>
      </c>
      <c r="G9226" s="73">
        <f t="shared" si="5273"/>
        <v>279.47000000000003</v>
      </c>
      <c r="H9226" s="73">
        <f t="shared" si="5273"/>
        <v>279.47000000000003</v>
      </c>
      <c r="I9226" s="73">
        <f t="shared" si="5273"/>
        <v>279.47000000000003</v>
      </c>
      <c r="J9226" s="73">
        <f t="shared" si="5273"/>
        <v>279.47000000000003</v>
      </c>
      <c r="K9226" s="73">
        <f t="shared" si="5273"/>
        <v>279.47000000000003</v>
      </c>
      <c r="L9226" s="73">
        <f t="shared" si="5273"/>
        <v>279.47000000000003</v>
      </c>
      <c r="M9226" s="73">
        <f t="shared" si="5273"/>
        <v>279.47000000000003</v>
      </c>
      <c r="N9226" s="73">
        <f t="shared" si="5273"/>
        <v>279.47000000000003</v>
      </c>
      <c r="O9226" s="73">
        <f t="shared" si="5273"/>
        <v>279.47000000000003</v>
      </c>
      <c r="P9226" s="73">
        <f t="shared" si="5273"/>
        <v>279.47000000000003</v>
      </c>
      <c r="Q9226" s="73">
        <f t="shared" si="5273"/>
        <v>279.47000000000003</v>
      </c>
      <c r="R9226" s="73">
        <f t="shared" si="5273"/>
        <v>279.47000000000003</v>
      </c>
      <c r="S9226" s="73">
        <f t="shared" si="5273"/>
        <v>279.47000000000003</v>
      </c>
      <c r="T9226" s="73">
        <f t="shared" si="5273"/>
        <v>279.47000000000003</v>
      </c>
      <c r="U9226" s="73">
        <f t="shared" si="5273"/>
        <v>279.47000000000003</v>
      </c>
      <c r="V9226" s="73">
        <f t="shared" si="5273"/>
        <v>279.47000000000003</v>
      </c>
      <c r="W9226" s="73">
        <f t="shared" si="5273"/>
        <v>279.47000000000003</v>
      </c>
      <c r="X9226" s="73">
        <f t="shared" si="5273"/>
        <v>279.47000000000003</v>
      </c>
      <c r="Y9226" s="73">
        <f t="shared" si="5273"/>
        <v>279.47000000000003</v>
      </c>
      <c r="Z9226" s="73">
        <f t="shared" si="5273"/>
        <v>279.47000000000003</v>
      </c>
      <c r="AA9226" s="73">
        <f t="shared" si="5273"/>
        <v>279.47000000000003</v>
      </c>
      <c r="AB9226" s="73">
        <f t="shared" si="5273"/>
        <v>279.47000000000003</v>
      </c>
      <c r="AC9226" s="73">
        <f t="shared" si="5273"/>
        <v>279.47000000000003</v>
      </c>
      <c r="AD9226" s="73">
        <f t="shared" si="5273"/>
        <v>279.47000000000003</v>
      </c>
      <c r="AE9226" s="73">
        <f t="shared" si="5273"/>
        <v>279.47000000000003</v>
      </c>
      <c r="AF9226" s="73">
        <f t="shared" si="5273"/>
        <v>279.47000000000003</v>
      </c>
      <c r="AG9226" s="73">
        <f t="shared" si="5273"/>
        <v>279.47000000000003</v>
      </c>
      <c r="AH9226" s="73">
        <f t="shared" si="5273"/>
        <v>279.47000000000003</v>
      </c>
      <c r="AI9226" s="73">
        <f t="shared" si="5273"/>
        <v>279.47000000000003</v>
      </c>
      <c r="AJ9226" s="73">
        <f t="shared" si="5273"/>
        <v>279.47000000000003</v>
      </c>
      <c r="AK9226" s="73">
        <f t="shared" si="5273"/>
        <v>279.47000000000003</v>
      </c>
      <c r="AL9226" s="73">
        <f t="shared" si="5273"/>
        <v>279.47000000000003</v>
      </c>
      <c r="AM9226" s="73">
        <f t="shared" si="5273"/>
        <v>279.47000000000003</v>
      </c>
      <c r="AN9226" s="73">
        <f t="shared" si="5273"/>
        <v>279.47000000000003</v>
      </c>
      <c r="AO9226" s="73">
        <f t="shared" si="5273"/>
        <v>279.47000000000003</v>
      </c>
      <c r="AP9226" s="73">
        <f t="shared" si="5273"/>
        <v>279.47000000000003</v>
      </c>
      <c r="AQ9226" s="73">
        <f t="shared" si="5273"/>
        <v>279.47000000000003</v>
      </c>
      <c r="AR9226" s="73">
        <f t="shared" si="5273"/>
        <v>279.47000000000003</v>
      </c>
      <c r="AS9226" s="73">
        <f t="shared" si="5273"/>
        <v>279.47000000000003</v>
      </c>
      <c r="AT9226" s="73">
        <f t="shared" si="5273"/>
        <v>279.47000000000003</v>
      </c>
      <c r="AU9226" s="73">
        <f t="shared" si="5273"/>
        <v>279.47000000000003</v>
      </c>
      <c r="AV9226" s="73">
        <f t="shared" si="5273"/>
        <v>279.47000000000003</v>
      </c>
      <c r="AW9226" s="73">
        <f t="shared" si="5273"/>
        <v>279.47000000000003</v>
      </c>
      <c r="AX9226" s="73">
        <f t="shared" si="5273"/>
        <v>279.47000000000003</v>
      </c>
      <c r="AY9226" s="73">
        <f t="shared" si="5273"/>
        <v>279.47000000000003</v>
      </c>
      <c r="AZ9226" s="73">
        <f t="shared" si="5273"/>
        <v>279.47000000000003</v>
      </c>
      <c r="BA9226" s="73">
        <f t="shared" si="5273"/>
        <v>279.47000000000003</v>
      </c>
      <c r="BB9226" s="73">
        <f t="shared" si="5273"/>
        <v>279.47000000000003</v>
      </c>
      <c r="BC9226" s="73">
        <f t="shared" si="5273"/>
        <v>279.47000000000003</v>
      </c>
      <c r="BD9226" s="73">
        <f t="shared" si="5273"/>
        <v>279.47000000000003</v>
      </c>
      <c r="BE9226" s="73">
        <f t="shared" si="5273"/>
        <v>279.47000000000003</v>
      </c>
      <c r="BF9226" s="73">
        <f t="shared" si="5273"/>
        <v>279.47000000000003</v>
      </c>
      <c r="BG9226" s="73">
        <f t="shared" si="5273"/>
        <v>279.47000000000003</v>
      </c>
      <c r="BH9226" s="73">
        <f t="shared" si="5273"/>
        <v>279.47000000000003</v>
      </c>
      <c r="BI9226" s="73">
        <f t="shared" si="5273"/>
        <v>279.47000000000003</v>
      </c>
      <c r="BJ9226" s="73">
        <f t="shared" si="5273"/>
        <v>279.47000000000003</v>
      </c>
      <c r="BK9226" s="73">
        <f t="shared" si="5273"/>
        <v>279.47000000000003</v>
      </c>
      <c r="BL9226" s="73">
        <f t="shared" si="5273"/>
        <v>279.47000000000003</v>
      </c>
      <c r="BM9226" s="73">
        <f t="shared" si="5273"/>
        <v>279.47000000000003</v>
      </c>
      <c r="BN9226" s="73">
        <f t="shared" si="5273"/>
        <v>279.47000000000003</v>
      </c>
      <c r="BO9226" s="73">
        <f t="shared" si="5273"/>
        <v>279.47000000000003</v>
      </c>
      <c r="BP9226" s="73">
        <f t="shared" si="5273"/>
        <v>279.47000000000003</v>
      </c>
      <c r="BQ9226" s="73">
        <f t="shared" si="5273"/>
        <v>279.47000000000003</v>
      </c>
      <c r="BR9226" s="73">
        <f t="shared" ref="BR9226:EC9226" si="5274">(BQ9226+$F$9100*$F$9102*($F$55/$F$9101*BQ9225+$F$55/$F$9101*BQ9227))/(1+$F$9100*$F$9102*($F$55/$F$9101+$F$55/$F$9101))</f>
        <v>279.47000000000003</v>
      </c>
      <c r="BS9226" s="73">
        <f t="shared" si="5274"/>
        <v>279.47000000000003</v>
      </c>
      <c r="BT9226" s="73">
        <f t="shared" si="5274"/>
        <v>279.47000000000003</v>
      </c>
      <c r="BU9226" s="73">
        <f t="shared" si="5274"/>
        <v>279.47000000000003</v>
      </c>
      <c r="BV9226" s="73">
        <f t="shared" si="5274"/>
        <v>279.47000000000003</v>
      </c>
      <c r="BW9226" s="73">
        <f t="shared" si="5274"/>
        <v>279.47000000000003</v>
      </c>
      <c r="BX9226" s="73">
        <f t="shared" si="5274"/>
        <v>279.47000000000003</v>
      </c>
      <c r="BY9226" s="73">
        <f t="shared" si="5274"/>
        <v>279.47000000000003</v>
      </c>
      <c r="BZ9226" s="73">
        <f t="shared" si="5274"/>
        <v>279.47000000000003</v>
      </c>
      <c r="CA9226" s="73">
        <f t="shared" si="5274"/>
        <v>279.47000000000003</v>
      </c>
      <c r="CB9226" s="73">
        <f t="shared" si="5274"/>
        <v>279.47000000000003</v>
      </c>
      <c r="CC9226" s="73">
        <f t="shared" si="5274"/>
        <v>279.47000000000003</v>
      </c>
      <c r="CD9226" s="73">
        <f t="shared" si="5274"/>
        <v>279.47000000000003</v>
      </c>
      <c r="CE9226" s="73">
        <f t="shared" si="5274"/>
        <v>279.47000000000003</v>
      </c>
      <c r="CF9226" s="73">
        <f t="shared" si="5274"/>
        <v>279.47000000000003</v>
      </c>
      <c r="CG9226" s="73">
        <f t="shared" si="5274"/>
        <v>279.47000000000003</v>
      </c>
      <c r="CH9226" s="73">
        <f t="shared" si="5274"/>
        <v>279.47000000000003</v>
      </c>
      <c r="CI9226" s="73">
        <f t="shared" si="5274"/>
        <v>279.47000000000003</v>
      </c>
      <c r="CJ9226" s="73">
        <f t="shared" si="5274"/>
        <v>279.47000000000003</v>
      </c>
      <c r="CK9226" s="73">
        <f t="shared" si="5274"/>
        <v>279.47000000000003</v>
      </c>
      <c r="CL9226" s="73">
        <f t="shared" si="5274"/>
        <v>279.47000000000003</v>
      </c>
      <c r="CM9226" s="73">
        <f t="shared" si="5274"/>
        <v>279.47000000000003</v>
      </c>
      <c r="CN9226" s="73">
        <f t="shared" si="5274"/>
        <v>279.47000000000003</v>
      </c>
      <c r="CO9226" s="73">
        <f t="shared" si="5274"/>
        <v>279.47000000000003</v>
      </c>
      <c r="CP9226" s="73">
        <f t="shared" si="5274"/>
        <v>279.47000000000003</v>
      </c>
      <c r="CQ9226" s="73">
        <f t="shared" si="5274"/>
        <v>279.47000000000003</v>
      </c>
      <c r="CR9226" s="73">
        <f t="shared" si="5274"/>
        <v>279.47000000000003</v>
      </c>
      <c r="CS9226" s="73">
        <f t="shared" si="5274"/>
        <v>279.47000000000003</v>
      </c>
      <c r="CT9226" s="73">
        <f t="shared" si="5274"/>
        <v>279.47000000000003</v>
      </c>
      <c r="CU9226" s="73">
        <f t="shared" si="5274"/>
        <v>279.47000000000003</v>
      </c>
      <c r="CV9226" s="73">
        <f t="shared" si="5274"/>
        <v>279.47000000000003</v>
      </c>
      <c r="CW9226" s="73">
        <f t="shared" si="5274"/>
        <v>279.47000000000003</v>
      </c>
      <c r="CX9226" s="73">
        <f t="shared" si="5274"/>
        <v>279.47000000000003</v>
      </c>
      <c r="CY9226" s="73">
        <f t="shared" si="5274"/>
        <v>279.47000000000003</v>
      </c>
      <c r="CZ9226" s="73">
        <f t="shared" si="5274"/>
        <v>279.47000000000003</v>
      </c>
      <c r="DA9226" s="73">
        <f t="shared" si="5274"/>
        <v>279.47000000000003</v>
      </c>
      <c r="DB9226" s="73">
        <f t="shared" si="5274"/>
        <v>279.47000000000003</v>
      </c>
      <c r="DC9226" s="73">
        <f t="shared" si="5274"/>
        <v>279.47000000000003</v>
      </c>
      <c r="DD9226" s="73">
        <f t="shared" si="5274"/>
        <v>279.47000000000003</v>
      </c>
      <c r="DE9226" s="73">
        <f t="shared" si="5274"/>
        <v>279.47000000000003</v>
      </c>
      <c r="DF9226" s="73">
        <f t="shared" si="5274"/>
        <v>279.47000000000003</v>
      </c>
      <c r="DG9226" s="73">
        <f t="shared" si="5274"/>
        <v>279.47000000000003</v>
      </c>
      <c r="DH9226" s="73">
        <f t="shared" si="5274"/>
        <v>279.47000000000003</v>
      </c>
      <c r="DI9226" s="73">
        <f t="shared" si="5274"/>
        <v>279.47000000000003</v>
      </c>
      <c r="DJ9226" s="73">
        <f t="shared" si="5274"/>
        <v>279.47000000000003</v>
      </c>
      <c r="DK9226" s="73">
        <f t="shared" si="5274"/>
        <v>279.47000000000003</v>
      </c>
      <c r="DL9226" s="73">
        <f t="shared" si="5274"/>
        <v>279.47000000000003</v>
      </c>
      <c r="DM9226" s="73">
        <f t="shared" si="5274"/>
        <v>279.47000000000003</v>
      </c>
      <c r="DN9226" s="73">
        <f t="shared" si="5274"/>
        <v>279.47000000000003</v>
      </c>
      <c r="DO9226" s="73">
        <f t="shared" si="5274"/>
        <v>279.47000000000003</v>
      </c>
      <c r="DP9226" s="73">
        <f t="shared" si="5274"/>
        <v>279.47000000000003</v>
      </c>
      <c r="DQ9226" s="73">
        <f t="shared" si="5274"/>
        <v>279.47000000000003</v>
      </c>
      <c r="DR9226" s="73">
        <f t="shared" si="5274"/>
        <v>279.47000000000003</v>
      </c>
      <c r="DS9226" s="73">
        <f t="shared" si="5274"/>
        <v>279.47000000000003</v>
      </c>
      <c r="DT9226" s="73">
        <f t="shared" si="5274"/>
        <v>279.47000000000003</v>
      </c>
      <c r="DU9226" s="73">
        <f t="shared" si="5274"/>
        <v>279.47000000000003</v>
      </c>
      <c r="DV9226" s="73">
        <f t="shared" si="5274"/>
        <v>279.47000000000003</v>
      </c>
      <c r="DW9226" s="73">
        <f t="shared" si="5274"/>
        <v>279.47000000000003</v>
      </c>
      <c r="DX9226" s="73">
        <f t="shared" si="5274"/>
        <v>279.47000000000003</v>
      </c>
      <c r="DY9226" s="73">
        <f t="shared" si="5274"/>
        <v>279.47000000000003</v>
      </c>
      <c r="DZ9226" s="73">
        <f t="shared" si="5274"/>
        <v>279.47000000000003</v>
      </c>
      <c r="EA9226" s="73">
        <f t="shared" si="5274"/>
        <v>279.47000000000003</v>
      </c>
      <c r="EB9226" s="73">
        <f t="shared" si="5274"/>
        <v>279.47000000000003</v>
      </c>
      <c r="EC9226" s="73">
        <f t="shared" si="5274"/>
        <v>279.47000000000003</v>
      </c>
      <c r="ED9226" s="73">
        <f t="shared" ref="ED9226:GO9226" si="5275">(EC9226+$F$9100*$F$9102*($F$55/$F$9101*EC9225+$F$55/$F$9101*EC9227))/(1+$F$9100*$F$9102*($F$55/$F$9101+$F$55/$F$9101))</f>
        <v>279.47000000000003</v>
      </c>
      <c r="EE9226" s="73">
        <f t="shared" si="5275"/>
        <v>279.47000000000003</v>
      </c>
      <c r="EF9226" s="73">
        <f t="shared" si="5275"/>
        <v>279.47000000000003</v>
      </c>
      <c r="EG9226" s="73">
        <f t="shared" si="5275"/>
        <v>279.47000000000003</v>
      </c>
      <c r="EH9226" s="73">
        <f t="shared" si="5275"/>
        <v>279.47000000000003</v>
      </c>
      <c r="EI9226" s="73">
        <f t="shared" si="5275"/>
        <v>279.47000000000003</v>
      </c>
      <c r="EJ9226" s="73">
        <f t="shared" si="5275"/>
        <v>279.47000000000003</v>
      </c>
      <c r="EK9226" s="73">
        <f t="shared" si="5275"/>
        <v>279.47000000000003</v>
      </c>
      <c r="EL9226" s="73">
        <f t="shared" si="5275"/>
        <v>279.47000000000003</v>
      </c>
      <c r="EM9226" s="73">
        <f t="shared" si="5275"/>
        <v>279.47000000000003</v>
      </c>
      <c r="EN9226" s="73">
        <f t="shared" si="5275"/>
        <v>279.47000000000003</v>
      </c>
      <c r="EO9226" s="73">
        <f t="shared" si="5275"/>
        <v>279.47000000000003</v>
      </c>
      <c r="EP9226" s="73">
        <f t="shared" si="5275"/>
        <v>279.47000000000003</v>
      </c>
      <c r="EQ9226" s="73">
        <f t="shared" si="5275"/>
        <v>279.47000000000003</v>
      </c>
      <c r="ER9226" s="73">
        <f t="shared" si="5275"/>
        <v>279.47000000000003</v>
      </c>
      <c r="ES9226" s="73">
        <f t="shared" si="5275"/>
        <v>279.47000000000003</v>
      </c>
      <c r="ET9226" s="73">
        <f t="shared" si="5275"/>
        <v>279.47000000000003</v>
      </c>
      <c r="EU9226" s="73">
        <f t="shared" si="5275"/>
        <v>279.47000000000003</v>
      </c>
      <c r="EV9226" s="73">
        <f t="shared" si="5275"/>
        <v>279.47000000000003</v>
      </c>
      <c r="EW9226" s="73">
        <f t="shared" si="5275"/>
        <v>279.47000000000003</v>
      </c>
      <c r="EX9226" s="73">
        <f t="shared" si="5275"/>
        <v>279.47000000000003</v>
      </c>
      <c r="EY9226" s="73">
        <f t="shared" si="5275"/>
        <v>279.47000000000003</v>
      </c>
      <c r="EZ9226" s="73">
        <f t="shared" si="5275"/>
        <v>279.47000000000003</v>
      </c>
      <c r="FA9226" s="73">
        <f t="shared" si="5275"/>
        <v>279.47000000000003</v>
      </c>
      <c r="FB9226" s="73">
        <f t="shared" si="5275"/>
        <v>279.47000000000003</v>
      </c>
      <c r="FC9226" s="73">
        <f t="shared" si="5275"/>
        <v>279.47000000000003</v>
      </c>
      <c r="FD9226" s="73">
        <f t="shared" si="5275"/>
        <v>279.47000000000003</v>
      </c>
      <c r="FE9226" s="73">
        <f t="shared" si="5275"/>
        <v>279.47000000000003</v>
      </c>
      <c r="FF9226" s="73">
        <f t="shared" si="5275"/>
        <v>279.47000000000003</v>
      </c>
      <c r="FG9226" s="73">
        <f t="shared" si="5275"/>
        <v>279.47000000000003</v>
      </c>
      <c r="FH9226" s="73">
        <f t="shared" si="5275"/>
        <v>279.47000000000003</v>
      </c>
      <c r="FI9226" s="73">
        <f t="shared" si="5275"/>
        <v>279.47000000000003</v>
      </c>
      <c r="FJ9226" s="73">
        <f t="shared" si="5275"/>
        <v>279.47000000000003</v>
      </c>
      <c r="FK9226" s="73">
        <f t="shared" si="5275"/>
        <v>279.47000000000003</v>
      </c>
      <c r="FL9226" s="73">
        <f t="shared" si="5275"/>
        <v>279.47000000000003</v>
      </c>
      <c r="FM9226" s="73">
        <f t="shared" si="5275"/>
        <v>279.47000000000003</v>
      </c>
      <c r="FN9226" s="73">
        <f t="shared" si="5275"/>
        <v>279.47000000000003</v>
      </c>
      <c r="FO9226" s="73">
        <f t="shared" si="5275"/>
        <v>279.47000000000003</v>
      </c>
      <c r="FP9226" s="73">
        <f t="shared" si="5275"/>
        <v>279.47000000000003</v>
      </c>
      <c r="FQ9226" s="73">
        <f t="shared" si="5275"/>
        <v>279.47000000000003</v>
      </c>
      <c r="FR9226" s="73">
        <f t="shared" si="5275"/>
        <v>279.47000000000003</v>
      </c>
      <c r="FS9226" s="73">
        <f t="shared" si="5275"/>
        <v>279.47000000000003</v>
      </c>
      <c r="FT9226" s="73">
        <f t="shared" si="5275"/>
        <v>279.47000000000003</v>
      </c>
      <c r="FU9226" s="73">
        <f t="shared" si="5275"/>
        <v>279.47000000000003</v>
      </c>
      <c r="FV9226" s="73">
        <f t="shared" si="5275"/>
        <v>279.47000000000003</v>
      </c>
      <c r="FW9226" s="73">
        <f t="shared" si="5275"/>
        <v>279.47000000000003</v>
      </c>
      <c r="FX9226" s="73">
        <f t="shared" si="5275"/>
        <v>279.47000000000003</v>
      </c>
      <c r="FY9226" s="73">
        <f t="shared" si="5275"/>
        <v>279.47000000000003</v>
      </c>
      <c r="FZ9226" s="73">
        <f t="shared" si="5275"/>
        <v>279.47000000000003</v>
      </c>
      <c r="GA9226" s="73">
        <f t="shared" si="5275"/>
        <v>279.47000000000003</v>
      </c>
      <c r="GB9226" s="73">
        <f t="shared" si="5275"/>
        <v>279.47000000000003</v>
      </c>
      <c r="GC9226" s="73">
        <f t="shared" si="5275"/>
        <v>279.47000000000003</v>
      </c>
      <c r="GD9226" s="73">
        <f t="shared" si="5275"/>
        <v>279.47000000000003</v>
      </c>
      <c r="GE9226" s="73">
        <f t="shared" si="5275"/>
        <v>279.47000000000003</v>
      </c>
      <c r="GF9226" s="73">
        <f t="shared" si="5275"/>
        <v>279.47000000000003</v>
      </c>
      <c r="GG9226" s="73">
        <f t="shared" si="5275"/>
        <v>279.47000000000003</v>
      </c>
      <c r="GH9226" s="73">
        <f t="shared" si="5275"/>
        <v>279.47000000000003</v>
      </c>
      <c r="GI9226" s="73">
        <f t="shared" si="5275"/>
        <v>279.47000000000003</v>
      </c>
      <c r="GJ9226" s="73">
        <f t="shared" si="5275"/>
        <v>279.47000000000003</v>
      </c>
      <c r="GK9226" s="73">
        <f t="shared" si="5275"/>
        <v>279.47000000000003</v>
      </c>
      <c r="GL9226" s="73">
        <f t="shared" si="5275"/>
        <v>279.47000000000003</v>
      </c>
      <c r="GM9226" s="73">
        <f t="shared" si="5275"/>
        <v>279.47000000000003</v>
      </c>
      <c r="GN9226" s="73">
        <f t="shared" si="5275"/>
        <v>279.47000000000003</v>
      </c>
      <c r="GO9226" s="73">
        <f t="shared" si="5275"/>
        <v>279.47000000000003</v>
      </c>
      <c r="GP9226" s="73">
        <f t="shared" ref="GP9226:JA9226" si="5276">(GO9226+$F$9100*$F$9102*($F$55/$F$9101*GO9225+$F$55/$F$9101*GO9227))/(1+$F$9100*$F$9102*($F$55/$F$9101+$F$55/$F$9101))</f>
        <v>279.47000000000003</v>
      </c>
      <c r="GQ9226" s="73">
        <f t="shared" si="5276"/>
        <v>279.47000000000003</v>
      </c>
      <c r="GR9226" s="73">
        <f t="shared" si="5276"/>
        <v>279.47000000000003</v>
      </c>
      <c r="GS9226" s="73">
        <f t="shared" si="5276"/>
        <v>279.47000000000003</v>
      </c>
      <c r="GT9226" s="73">
        <f t="shared" si="5276"/>
        <v>279.47000000000003</v>
      </c>
      <c r="GU9226" s="73">
        <f t="shared" si="5276"/>
        <v>279.47000000000003</v>
      </c>
      <c r="GV9226" s="73">
        <f t="shared" si="5276"/>
        <v>279.47000000000003</v>
      </c>
      <c r="GW9226" s="73">
        <f t="shared" si="5276"/>
        <v>279.47000000000003</v>
      </c>
      <c r="GX9226" s="73">
        <f t="shared" si="5276"/>
        <v>279.47000000000003</v>
      </c>
      <c r="GY9226" s="73">
        <f t="shared" si="5276"/>
        <v>279.47000000000003</v>
      </c>
      <c r="GZ9226" s="73">
        <f t="shared" si="5276"/>
        <v>279.47000000000003</v>
      </c>
      <c r="HA9226" s="73">
        <f t="shared" si="5276"/>
        <v>279.47000000000003</v>
      </c>
      <c r="HB9226" s="73">
        <f t="shared" si="5276"/>
        <v>279.47000000000003</v>
      </c>
      <c r="HC9226" s="73">
        <f t="shared" si="5276"/>
        <v>279.47000000000003</v>
      </c>
      <c r="HD9226" s="73">
        <f t="shared" si="5276"/>
        <v>279.47000000000003</v>
      </c>
      <c r="HE9226" s="73">
        <f t="shared" si="5276"/>
        <v>279.47000000000003</v>
      </c>
      <c r="HF9226" s="73">
        <f t="shared" si="5276"/>
        <v>279.47000000000003</v>
      </c>
      <c r="HG9226" s="73">
        <f t="shared" si="5276"/>
        <v>279.47000000000003</v>
      </c>
      <c r="HH9226" s="73">
        <f t="shared" si="5276"/>
        <v>279.47000000000003</v>
      </c>
      <c r="HI9226" s="73">
        <f t="shared" si="5276"/>
        <v>279.47000000000003</v>
      </c>
      <c r="HJ9226" s="73">
        <f t="shared" si="5276"/>
        <v>279.47000000000003</v>
      </c>
      <c r="HK9226" s="73">
        <f t="shared" si="5276"/>
        <v>279.47000000000003</v>
      </c>
      <c r="HL9226" s="73">
        <f t="shared" si="5276"/>
        <v>279.47000000000003</v>
      </c>
      <c r="HM9226" s="73">
        <f t="shared" si="5276"/>
        <v>279.47000000000003</v>
      </c>
      <c r="HN9226" s="73">
        <f t="shared" si="5276"/>
        <v>279.47000000000003</v>
      </c>
      <c r="HO9226" s="73">
        <f t="shared" si="5276"/>
        <v>279.47000000000003</v>
      </c>
      <c r="HP9226" s="73">
        <f t="shared" si="5276"/>
        <v>279.47000000000003</v>
      </c>
      <c r="HQ9226" s="73">
        <f t="shared" si="5276"/>
        <v>279.47000000000003</v>
      </c>
      <c r="HR9226" s="73">
        <f t="shared" si="5276"/>
        <v>279.47000000000003</v>
      </c>
      <c r="HS9226" s="73">
        <f t="shared" si="5276"/>
        <v>279.47000000000003</v>
      </c>
      <c r="HT9226" s="73">
        <f t="shared" si="5276"/>
        <v>279.47000000000003</v>
      </c>
      <c r="HU9226" s="73">
        <f t="shared" si="5276"/>
        <v>279.47000000000003</v>
      </c>
      <c r="HV9226" s="73">
        <f t="shared" si="5276"/>
        <v>279.47000000000003</v>
      </c>
      <c r="HW9226" s="73">
        <f t="shared" si="5276"/>
        <v>279.47000000000003</v>
      </c>
      <c r="HX9226" s="73">
        <f t="shared" si="5276"/>
        <v>279.47000000000003</v>
      </c>
      <c r="HY9226" s="73">
        <f t="shared" si="5276"/>
        <v>279.47000000000003</v>
      </c>
      <c r="HZ9226" s="73">
        <f t="shared" si="5276"/>
        <v>279.47000000000003</v>
      </c>
      <c r="IA9226" s="73">
        <f t="shared" si="5276"/>
        <v>279.47000000000003</v>
      </c>
      <c r="IB9226" s="73">
        <f t="shared" si="5276"/>
        <v>279.47000000000003</v>
      </c>
      <c r="IC9226" s="73">
        <f t="shared" si="5276"/>
        <v>279.47000000000003</v>
      </c>
      <c r="ID9226" s="73">
        <f t="shared" si="5276"/>
        <v>279.47000000000003</v>
      </c>
      <c r="IE9226" s="73">
        <f t="shared" si="5276"/>
        <v>279.47000000000003</v>
      </c>
      <c r="IF9226" s="73">
        <f t="shared" si="5276"/>
        <v>279.47000000000003</v>
      </c>
      <c r="IG9226" s="73">
        <f t="shared" si="5276"/>
        <v>279.47000000000003</v>
      </c>
      <c r="IH9226" s="73">
        <f t="shared" si="5276"/>
        <v>279.47000000000003</v>
      </c>
      <c r="II9226" s="73">
        <f t="shared" si="5276"/>
        <v>279.47000000000003</v>
      </c>
      <c r="IJ9226" s="73">
        <f t="shared" si="5276"/>
        <v>279.47000000000003</v>
      </c>
      <c r="IK9226" s="73">
        <f t="shared" si="5276"/>
        <v>279.47000000000003</v>
      </c>
      <c r="IL9226" s="73">
        <f t="shared" si="5276"/>
        <v>279.47000000000003</v>
      </c>
      <c r="IM9226" s="73">
        <f t="shared" si="5276"/>
        <v>279.47000000000003</v>
      </c>
      <c r="IN9226" s="73">
        <f t="shared" si="5276"/>
        <v>279.47000000000003</v>
      </c>
      <c r="IO9226" s="73">
        <f t="shared" si="5276"/>
        <v>279.47000000000003</v>
      </c>
      <c r="IP9226" s="73">
        <f t="shared" si="5276"/>
        <v>279.47000000000003</v>
      </c>
      <c r="IQ9226" s="73">
        <f t="shared" si="5276"/>
        <v>279.47000000000003</v>
      </c>
      <c r="IR9226" s="73">
        <f t="shared" si="5276"/>
        <v>279.47000000000003</v>
      </c>
      <c r="IS9226" s="73">
        <f t="shared" si="5276"/>
        <v>279.47000000000003</v>
      </c>
      <c r="IT9226" s="73">
        <f t="shared" si="5276"/>
        <v>279.47000000000003</v>
      </c>
      <c r="IU9226" s="73">
        <f t="shared" si="5276"/>
        <v>279.47000000000003</v>
      </c>
      <c r="IV9226" s="73">
        <f t="shared" si="5276"/>
        <v>279.47000000000003</v>
      </c>
      <c r="IW9226" s="73">
        <f t="shared" si="5276"/>
        <v>279.47000000000003</v>
      </c>
      <c r="IX9226" s="73">
        <f t="shared" si="5276"/>
        <v>279.47000000000003</v>
      </c>
      <c r="IY9226" s="73">
        <f t="shared" si="5276"/>
        <v>279.47000000000003</v>
      </c>
      <c r="IZ9226" s="73">
        <f t="shared" si="5276"/>
        <v>279.47000000000003</v>
      </c>
      <c r="JA9226" s="73">
        <f t="shared" si="5276"/>
        <v>279.47000000000003</v>
      </c>
      <c r="JB9226" s="73">
        <f t="shared" ref="JB9226:KG9226" si="5277">(JA9226+$F$9100*$F$9102*($F$55/$F$9101*JA9225+$F$55/$F$9101*JA9227))/(1+$F$9100*$F$9102*($F$55/$F$9101+$F$55/$F$9101))</f>
        <v>279.47000000000003</v>
      </c>
      <c r="JC9226" s="73">
        <f t="shared" si="5277"/>
        <v>279.47000000000003</v>
      </c>
      <c r="JD9226" s="73">
        <f t="shared" si="5277"/>
        <v>279.47000000000003</v>
      </c>
      <c r="JE9226" s="73">
        <f t="shared" si="5277"/>
        <v>279.47000000000003</v>
      </c>
      <c r="JF9226" s="73">
        <f t="shared" si="5277"/>
        <v>279.47000000000003</v>
      </c>
      <c r="JG9226" s="73">
        <f t="shared" si="5277"/>
        <v>279.47000000000003</v>
      </c>
      <c r="JH9226" s="73">
        <f t="shared" si="5277"/>
        <v>279.47000000000003</v>
      </c>
      <c r="JI9226" s="73">
        <f t="shared" si="5277"/>
        <v>279.47000000000003</v>
      </c>
      <c r="JJ9226" s="73">
        <f t="shared" si="5277"/>
        <v>279.47000000000003</v>
      </c>
      <c r="JK9226" s="73">
        <f t="shared" si="5277"/>
        <v>279.47000000000003</v>
      </c>
      <c r="JL9226" s="73">
        <f t="shared" si="5277"/>
        <v>279.47000000000003</v>
      </c>
      <c r="JM9226" s="73">
        <f t="shared" si="5277"/>
        <v>279.47000000000003</v>
      </c>
      <c r="JN9226" s="73">
        <f t="shared" si="5277"/>
        <v>279.47000000000003</v>
      </c>
      <c r="JO9226" s="73">
        <f t="shared" si="5277"/>
        <v>279.47000000000003</v>
      </c>
      <c r="JP9226" s="73">
        <f t="shared" si="5277"/>
        <v>279.47000000000003</v>
      </c>
      <c r="JQ9226" s="73">
        <f t="shared" si="5277"/>
        <v>279.47000000000003</v>
      </c>
      <c r="JR9226" s="73">
        <f t="shared" si="5277"/>
        <v>279.47000000000003</v>
      </c>
      <c r="JS9226" s="73">
        <f t="shared" si="5277"/>
        <v>279.47000000000003</v>
      </c>
      <c r="JT9226" s="73">
        <f t="shared" si="5277"/>
        <v>279.47000000000003</v>
      </c>
      <c r="JU9226" s="73">
        <f t="shared" si="5277"/>
        <v>279.47000000000003</v>
      </c>
      <c r="JV9226" s="73">
        <f t="shared" si="5277"/>
        <v>279.47000000000003</v>
      </c>
      <c r="JW9226" s="73">
        <f t="shared" si="5277"/>
        <v>279.47000000000003</v>
      </c>
      <c r="JX9226" s="73">
        <f t="shared" si="5277"/>
        <v>279.47000000000003</v>
      </c>
      <c r="JY9226" s="73">
        <f t="shared" si="5277"/>
        <v>279.47000000000003</v>
      </c>
      <c r="JZ9226" s="73">
        <f t="shared" si="5277"/>
        <v>279.47000000000003</v>
      </c>
      <c r="KA9226" s="73">
        <f t="shared" si="5277"/>
        <v>279.47000000000003</v>
      </c>
      <c r="KB9226" s="73">
        <f t="shared" si="5277"/>
        <v>279.47000000000003</v>
      </c>
      <c r="KC9226" s="73">
        <f t="shared" si="5277"/>
        <v>279.47000000000003</v>
      </c>
      <c r="KD9226" s="73">
        <f t="shared" si="5277"/>
        <v>279.47000000000003</v>
      </c>
      <c r="KE9226" s="73">
        <f t="shared" si="5277"/>
        <v>279.47000000000003</v>
      </c>
      <c r="KF9226" s="73">
        <f t="shared" si="5277"/>
        <v>279.47000000000003</v>
      </c>
      <c r="KG9226" s="73">
        <f t="shared" si="5277"/>
        <v>279.47000000000003</v>
      </c>
      <c r="KH9226">
        <v>279.47000000000003</v>
      </c>
      <c r="KL9226" s="84"/>
      <c r="KP9226" s="84"/>
      <c r="KS9226" s="74"/>
      <c r="KT9226" s="74"/>
      <c r="KU9226" s="16"/>
      <c r="KV9226" s="72"/>
      <c r="KW9226" s="72"/>
      <c r="KX9226" s="16"/>
      <c r="KZ9226" s="16"/>
      <c r="LA9226" s="16"/>
      <c r="LB9226" s="74"/>
      <c r="LC9226" s="74"/>
    </row>
    <row r="9227" spans="2:315" x14ac:dyDescent="0.35">
      <c r="B9227">
        <v>121</v>
      </c>
      <c r="C9227">
        <f t="shared" si="5147"/>
        <v>1.2050000000000001</v>
      </c>
      <c r="E9227" s="92">
        <v>279.47000000000003</v>
      </c>
      <c r="F9227" s="73">
        <f t="shared" ref="F9227:BQ9227" si="5278">(E9227+$F$9100*$F$9102*($F$55/$F$9101*E9226+$F$55/$F$9101*E9228))/(1+$F$9100*$F$9102*($F$55/$F$9101+$F$55/$F$9101))</f>
        <v>279.47000000000003</v>
      </c>
      <c r="G9227" s="73">
        <f t="shared" si="5278"/>
        <v>279.47000000000003</v>
      </c>
      <c r="H9227" s="73">
        <f t="shared" si="5278"/>
        <v>279.47000000000003</v>
      </c>
      <c r="I9227" s="73">
        <f t="shared" si="5278"/>
        <v>279.47000000000003</v>
      </c>
      <c r="J9227" s="73">
        <f t="shared" si="5278"/>
        <v>279.47000000000003</v>
      </c>
      <c r="K9227" s="73">
        <f t="shared" si="5278"/>
        <v>279.47000000000003</v>
      </c>
      <c r="L9227" s="73">
        <f t="shared" si="5278"/>
        <v>279.47000000000003</v>
      </c>
      <c r="M9227" s="73">
        <f t="shared" si="5278"/>
        <v>279.47000000000003</v>
      </c>
      <c r="N9227" s="73">
        <f t="shared" si="5278"/>
        <v>279.47000000000003</v>
      </c>
      <c r="O9227" s="73">
        <f t="shared" si="5278"/>
        <v>279.47000000000003</v>
      </c>
      <c r="P9227" s="73">
        <f t="shared" si="5278"/>
        <v>279.47000000000003</v>
      </c>
      <c r="Q9227" s="73">
        <f t="shared" si="5278"/>
        <v>279.47000000000003</v>
      </c>
      <c r="R9227" s="73">
        <f t="shared" si="5278"/>
        <v>279.47000000000003</v>
      </c>
      <c r="S9227" s="73">
        <f t="shared" si="5278"/>
        <v>279.47000000000003</v>
      </c>
      <c r="T9227" s="73">
        <f t="shared" si="5278"/>
        <v>279.47000000000003</v>
      </c>
      <c r="U9227" s="73">
        <f t="shared" si="5278"/>
        <v>279.47000000000003</v>
      </c>
      <c r="V9227" s="73">
        <f t="shared" si="5278"/>
        <v>279.47000000000003</v>
      </c>
      <c r="W9227" s="73">
        <f t="shared" si="5278"/>
        <v>279.47000000000003</v>
      </c>
      <c r="X9227" s="73">
        <f t="shared" si="5278"/>
        <v>279.47000000000003</v>
      </c>
      <c r="Y9227" s="73">
        <f t="shared" si="5278"/>
        <v>279.47000000000003</v>
      </c>
      <c r="Z9227" s="73">
        <f t="shared" si="5278"/>
        <v>279.47000000000003</v>
      </c>
      <c r="AA9227" s="73">
        <f t="shared" si="5278"/>
        <v>279.47000000000003</v>
      </c>
      <c r="AB9227" s="73">
        <f t="shared" si="5278"/>
        <v>279.47000000000003</v>
      </c>
      <c r="AC9227" s="73">
        <f t="shared" si="5278"/>
        <v>279.47000000000003</v>
      </c>
      <c r="AD9227" s="73">
        <f t="shared" si="5278"/>
        <v>279.47000000000003</v>
      </c>
      <c r="AE9227" s="73">
        <f t="shared" si="5278"/>
        <v>279.47000000000003</v>
      </c>
      <c r="AF9227" s="73">
        <f t="shared" si="5278"/>
        <v>279.47000000000003</v>
      </c>
      <c r="AG9227" s="73">
        <f t="shared" si="5278"/>
        <v>279.47000000000003</v>
      </c>
      <c r="AH9227" s="73">
        <f t="shared" si="5278"/>
        <v>279.47000000000003</v>
      </c>
      <c r="AI9227" s="73">
        <f t="shared" si="5278"/>
        <v>279.47000000000003</v>
      </c>
      <c r="AJ9227" s="73">
        <f t="shared" si="5278"/>
        <v>279.47000000000003</v>
      </c>
      <c r="AK9227" s="73">
        <f t="shared" si="5278"/>
        <v>279.47000000000003</v>
      </c>
      <c r="AL9227" s="73">
        <f t="shared" si="5278"/>
        <v>279.47000000000003</v>
      </c>
      <c r="AM9227" s="73">
        <f t="shared" si="5278"/>
        <v>279.47000000000003</v>
      </c>
      <c r="AN9227" s="73">
        <f t="shared" si="5278"/>
        <v>279.47000000000003</v>
      </c>
      <c r="AO9227" s="73">
        <f t="shared" si="5278"/>
        <v>279.47000000000003</v>
      </c>
      <c r="AP9227" s="73">
        <f t="shared" si="5278"/>
        <v>279.47000000000003</v>
      </c>
      <c r="AQ9227" s="73">
        <f t="shared" si="5278"/>
        <v>279.47000000000003</v>
      </c>
      <c r="AR9227" s="73">
        <f t="shared" si="5278"/>
        <v>279.47000000000003</v>
      </c>
      <c r="AS9227" s="73">
        <f t="shared" si="5278"/>
        <v>279.47000000000003</v>
      </c>
      <c r="AT9227" s="73">
        <f t="shared" si="5278"/>
        <v>279.47000000000003</v>
      </c>
      <c r="AU9227" s="73">
        <f t="shared" si="5278"/>
        <v>279.47000000000003</v>
      </c>
      <c r="AV9227" s="73">
        <f t="shared" si="5278"/>
        <v>279.47000000000003</v>
      </c>
      <c r="AW9227" s="73">
        <f t="shared" si="5278"/>
        <v>279.47000000000003</v>
      </c>
      <c r="AX9227" s="73">
        <f t="shared" si="5278"/>
        <v>279.47000000000003</v>
      </c>
      <c r="AY9227" s="73">
        <f t="shared" si="5278"/>
        <v>279.47000000000003</v>
      </c>
      <c r="AZ9227" s="73">
        <f t="shared" si="5278"/>
        <v>279.47000000000003</v>
      </c>
      <c r="BA9227" s="73">
        <f t="shared" si="5278"/>
        <v>279.47000000000003</v>
      </c>
      <c r="BB9227" s="73">
        <f t="shared" si="5278"/>
        <v>279.47000000000003</v>
      </c>
      <c r="BC9227" s="73">
        <f t="shared" si="5278"/>
        <v>279.47000000000003</v>
      </c>
      <c r="BD9227" s="73">
        <f t="shared" si="5278"/>
        <v>279.47000000000003</v>
      </c>
      <c r="BE9227" s="73">
        <f t="shared" si="5278"/>
        <v>279.47000000000003</v>
      </c>
      <c r="BF9227" s="73">
        <f t="shared" si="5278"/>
        <v>279.47000000000003</v>
      </c>
      <c r="BG9227" s="73">
        <f t="shared" si="5278"/>
        <v>279.47000000000003</v>
      </c>
      <c r="BH9227" s="73">
        <f t="shared" si="5278"/>
        <v>279.47000000000003</v>
      </c>
      <c r="BI9227" s="73">
        <f t="shared" si="5278"/>
        <v>279.47000000000003</v>
      </c>
      <c r="BJ9227" s="73">
        <f t="shared" si="5278"/>
        <v>279.47000000000003</v>
      </c>
      <c r="BK9227" s="73">
        <f t="shared" si="5278"/>
        <v>279.47000000000003</v>
      </c>
      <c r="BL9227" s="73">
        <f t="shared" si="5278"/>
        <v>279.47000000000003</v>
      </c>
      <c r="BM9227" s="73">
        <f t="shared" si="5278"/>
        <v>279.47000000000003</v>
      </c>
      <c r="BN9227" s="73">
        <f t="shared" si="5278"/>
        <v>279.47000000000003</v>
      </c>
      <c r="BO9227" s="73">
        <f t="shared" si="5278"/>
        <v>279.47000000000003</v>
      </c>
      <c r="BP9227" s="73">
        <f t="shared" si="5278"/>
        <v>279.47000000000003</v>
      </c>
      <c r="BQ9227" s="73">
        <f t="shared" si="5278"/>
        <v>279.47000000000003</v>
      </c>
      <c r="BR9227" s="73">
        <f t="shared" ref="BR9227:EC9227" si="5279">(BQ9227+$F$9100*$F$9102*($F$55/$F$9101*BQ9226+$F$55/$F$9101*BQ9228))/(1+$F$9100*$F$9102*($F$55/$F$9101+$F$55/$F$9101))</f>
        <v>279.47000000000003</v>
      </c>
      <c r="BS9227" s="73">
        <f t="shared" si="5279"/>
        <v>279.47000000000003</v>
      </c>
      <c r="BT9227" s="73">
        <f t="shared" si="5279"/>
        <v>279.47000000000003</v>
      </c>
      <c r="BU9227" s="73">
        <f t="shared" si="5279"/>
        <v>279.47000000000003</v>
      </c>
      <c r="BV9227" s="73">
        <f t="shared" si="5279"/>
        <v>279.47000000000003</v>
      </c>
      <c r="BW9227" s="73">
        <f t="shared" si="5279"/>
        <v>279.47000000000003</v>
      </c>
      <c r="BX9227" s="73">
        <f t="shared" si="5279"/>
        <v>279.47000000000003</v>
      </c>
      <c r="BY9227" s="73">
        <f t="shared" si="5279"/>
        <v>279.47000000000003</v>
      </c>
      <c r="BZ9227" s="73">
        <f t="shared" si="5279"/>
        <v>279.47000000000003</v>
      </c>
      <c r="CA9227" s="73">
        <f t="shared" si="5279"/>
        <v>279.47000000000003</v>
      </c>
      <c r="CB9227" s="73">
        <f t="shared" si="5279"/>
        <v>279.47000000000003</v>
      </c>
      <c r="CC9227" s="73">
        <f t="shared" si="5279"/>
        <v>279.47000000000003</v>
      </c>
      <c r="CD9227" s="73">
        <f t="shared" si="5279"/>
        <v>279.47000000000003</v>
      </c>
      <c r="CE9227" s="73">
        <f t="shared" si="5279"/>
        <v>279.47000000000003</v>
      </c>
      <c r="CF9227" s="73">
        <f t="shared" si="5279"/>
        <v>279.47000000000003</v>
      </c>
      <c r="CG9227" s="73">
        <f t="shared" si="5279"/>
        <v>279.47000000000003</v>
      </c>
      <c r="CH9227" s="73">
        <f t="shared" si="5279"/>
        <v>279.47000000000003</v>
      </c>
      <c r="CI9227" s="73">
        <f t="shared" si="5279"/>
        <v>279.47000000000003</v>
      </c>
      <c r="CJ9227" s="73">
        <f t="shared" si="5279"/>
        <v>279.47000000000003</v>
      </c>
      <c r="CK9227" s="73">
        <f t="shared" si="5279"/>
        <v>279.47000000000003</v>
      </c>
      <c r="CL9227" s="73">
        <f t="shared" si="5279"/>
        <v>279.47000000000003</v>
      </c>
      <c r="CM9227" s="73">
        <f t="shared" si="5279"/>
        <v>279.47000000000003</v>
      </c>
      <c r="CN9227" s="73">
        <f t="shared" si="5279"/>
        <v>279.47000000000003</v>
      </c>
      <c r="CO9227" s="73">
        <f t="shared" si="5279"/>
        <v>279.47000000000003</v>
      </c>
      <c r="CP9227" s="73">
        <f t="shared" si="5279"/>
        <v>279.47000000000003</v>
      </c>
      <c r="CQ9227" s="73">
        <f t="shared" si="5279"/>
        <v>279.47000000000003</v>
      </c>
      <c r="CR9227" s="73">
        <f t="shared" si="5279"/>
        <v>279.47000000000003</v>
      </c>
      <c r="CS9227" s="73">
        <f t="shared" si="5279"/>
        <v>279.47000000000003</v>
      </c>
      <c r="CT9227" s="73">
        <f t="shared" si="5279"/>
        <v>279.47000000000003</v>
      </c>
      <c r="CU9227" s="73">
        <f t="shared" si="5279"/>
        <v>279.47000000000003</v>
      </c>
      <c r="CV9227" s="73">
        <f t="shared" si="5279"/>
        <v>279.47000000000003</v>
      </c>
      <c r="CW9227" s="73">
        <f t="shared" si="5279"/>
        <v>279.47000000000003</v>
      </c>
      <c r="CX9227" s="73">
        <f t="shared" si="5279"/>
        <v>279.47000000000003</v>
      </c>
      <c r="CY9227" s="73">
        <f t="shared" si="5279"/>
        <v>279.47000000000003</v>
      </c>
      <c r="CZ9227" s="73">
        <f t="shared" si="5279"/>
        <v>279.47000000000003</v>
      </c>
      <c r="DA9227" s="73">
        <f t="shared" si="5279"/>
        <v>279.47000000000003</v>
      </c>
      <c r="DB9227" s="73">
        <f t="shared" si="5279"/>
        <v>279.47000000000003</v>
      </c>
      <c r="DC9227" s="73">
        <f t="shared" si="5279"/>
        <v>279.47000000000003</v>
      </c>
      <c r="DD9227" s="73">
        <f t="shared" si="5279"/>
        <v>279.47000000000003</v>
      </c>
      <c r="DE9227" s="73">
        <f t="shared" si="5279"/>
        <v>279.47000000000003</v>
      </c>
      <c r="DF9227" s="73">
        <f t="shared" si="5279"/>
        <v>279.47000000000003</v>
      </c>
      <c r="DG9227" s="73">
        <f t="shared" si="5279"/>
        <v>279.47000000000003</v>
      </c>
      <c r="DH9227" s="73">
        <f t="shared" si="5279"/>
        <v>279.47000000000003</v>
      </c>
      <c r="DI9227" s="73">
        <f t="shared" si="5279"/>
        <v>279.47000000000003</v>
      </c>
      <c r="DJ9227" s="73">
        <f t="shared" si="5279"/>
        <v>279.47000000000003</v>
      </c>
      <c r="DK9227" s="73">
        <f t="shared" si="5279"/>
        <v>279.47000000000003</v>
      </c>
      <c r="DL9227" s="73">
        <f t="shared" si="5279"/>
        <v>279.47000000000003</v>
      </c>
      <c r="DM9227" s="73">
        <f t="shared" si="5279"/>
        <v>279.47000000000003</v>
      </c>
      <c r="DN9227" s="73">
        <f t="shared" si="5279"/>
        <v>279.47000000000003</v>
      </c>
      <c r="DO9227" s="73">
        <f t="shared" si="5279"/>
        <v>279.47000000000003</v>
      </c>
      <c r="DP9227" s="73">
        <f t="shared" si="5279"/>
        <v>279.47000000000003</v>
      </c>
      <c r="DQ9227" s="73">
        <f t="shared" si="5279"/>
        <v>279.47000000000003</v>
      </c>
      <c r="DR9227" s="73">
        <f t="shared" si="5279"/>
        <v>279.47000000000003</v>
      </c>
      <c r="DS9227" s="73">
        <f t="shared" si="5279"/>
        <v>279.47000000000003</v>
      </c>
      <c r="DT9227" s="73">
        <f t="shared" si="5279"/>
        <v>279.47000000000003</v>
      </c>
      <c r="DU9227" s="73">
        <f t="shared" si="5279"/>
        <v>279.47000000000003</v>
      </c>
      <c r="DV9227" s="73">
        <f t="shared" si="5279"/>
        <v>279.47000000000003</v>
      </c>
      <c r="DW9227" s="73">
        <f t="shared" si="5279"/>
        <v>279.47000000000003</v>
      </c>
      <c r="DX9227" s="73">
        <f t="shared" si="5279"/>
        <v>279.47000000000003</v>
      </c>
      <c r="DY9227" s="73">
        <f t="shared" si="5279"/>
        <v>279.47000000000003</v>
      </c>
      <c r="DZ9227" s="73">
        <f t="shared" si="5279"/>
        <v>279.47000000000003</v>
      </c>
      <c r="EA9227" s="73">
        <f t="shared" si="5279"/>
        <v>279.47000000000003</v>
      </c>
      <c r="EB9227" s="73">
        <f t="shared" si="5279"/>
        <v>279.47000000000003</v>
      </c>
      <c r="EC9227" s="73">
        <f t="shared" si="5279"/>
        <v>279.47000000000003</v>
      </c>
      <c r="ED9227" s="73">
        <f t="shared" ref="ED9227:GO9227" si="5280">(EC9227+$F$9100*$F$9102*($F$55/$F$9101*EC9226+$F$55/$F$9101*EC9228))/(1+$F$9100*$F$9102*($F$55/$F$9101+$F$55/$F$9101))</f>
        <v>279.47000000000003</v>
      </c>
      <c r="EE9227" s="73">
        <f t="shared" si="5280"/>
        <v>279.47000000000003</v>
      </c>
      <c r="EF9227" s="73">
        <f t="shared" si="5280"/>
        <v>279.47000000000003</v>
      </c>
      <c r="EG9227" s="73">
        <f t="shared" si="5280"/>
        <v>279.47000000000003</v>
      </c>
      <c r="EH9227" s="73">
        <f t="shared" si="5280"/>
        <v>279.47000000000003</v>
      </c>
      <c r="EI9227" s="73">
        <f t="shared" si="5280"/>
        <v>279.47000000000003</v>
      </c>
      <c r="EJ9227" s="73">
        <f t="shared" si="5280"/>
        <v>279.47000000000003</v>
      </c>
      <c r="EK9227" s="73">
        <f t="shared" si="5280"/>
        <v>279.47000000000003</v>
      </c>
      <c r="EL9227" s="73">
        <f t="shared" si="5280"/>
        <v>279.47000000000003</v>
      </c>
      <c r="EM9227" s="73">
        <f t="shared" si="5280"/>
        <v>279.47000000000003</v>
      </c>
      <c r="EN9227" s="73">
        <f t="shared" si="5280"/>
        <v>279.47000000000003</v>
      </c>
      <c r="EO9227" s="73">
        <f t="shared" si="5280"/>
        <v>279.47000000000003</v>
      </c>
      <c r="EP9227" s="73">
        <f t="shared" si="5280"/>
        <v>279.47000000000003</v>
      </c>
      <c r="EQ9227" s="73">
        <f t="shared" si="5280"/>
        <v>279.47000000000003</v>
      </c>
      <c r="ER9227" s="73">
        <f t="shared" si="5280"/>
        <v>279.47000000000003</v>
      </c>
      <c r="ES9227" s="73">
        <f t="shared" si="5280"/>
        <v>279.47000000000003</v>
      </c>
      <c r="ET9227" s="73">
        <f t="shared" si="5280"/>
        <v>279.47000000000003</v>
      </c>
      <c r="EU9227" s="73">
        <f t="shared" si="5280"/>
        <v>279.47000000000003</v>
      </c>
      <c r="EV9227" s="73">
        <f t="shared" si="5280"/>
        <v>279.47000000000003</v>
      </c>
      <c r="EW9227" s="73">
        <f t="shared" si="5280"/>
        <v>279.47000000000003</v>
      </c>
      <c r="EX9227" s="73">
        <f t="shared" si="5280"/>
        <v>279.47000000000003</v>
      </c>
      <c r="EY9227" s="73">
        <f t="shared" si="5280"/>
        <v>279.47000000000003</v>
      </c>
      <c r="EZ9227" s="73">
        <f t="shared" si="5280"/>
        <v>279.47000000000003</v>
      </c>
      <c r="FA9227" s="73">
        <f t="shared" si="5280"/>
        <v>279.47000000000003</v>
      </c>
      <c r="FB9227" s="73">
        <f t="shared" si="5280"/>
        <v>279.47000000000003</v>
      </c>
      <c r="FC9227" s="73">
        <f t="shared" si="5280"/>
        <v>279.47000000000003</v>
      </c>
      <c r="FD9227" s="73">
        <f t="shared" si="5280"/>
        <v>279.47000000000003</v>
      </c>
      <c r="FE9227" s="73">
        <f t="shared" si="5280"/>
        <v>279.47000000000003</v>
      </c>
      <c r="FF9227" s="73">
        <f t="shared" si="5280"/>
        <v>279.47000000000003</v>
      </c>
      <c r="FG9227" s="73">
        <f t="shared" si="5280"/>
        <v>279.47000000000003</v>
      </c>
      <c r="FH9227" s="73">
        <f t="shared" si="5280"/>
        <v>279.47000000000003</v>
      </c>
      <c r="FI9227" s="73">
        <f t="shared" si="5280"/>
        <v>279.47000000000003</v>
      </c>
      <c r="FJ9227" s="73">
        <f t="shared" si="5280"/>
        <v>279.47000000000003</v>
      </c>
      <c r="FK9227" s="73">
        <f t="shared" si="5280"/>
        <v>279.47000000000003</v>
      </c>
      <c r="FL9227" s="73">
        <f t="shared" si="5280"/>
        <v>279.47000000000003</v>
      </c>
      <c r="FM9227" s="73">
        <f t="shared" si="5280"/>
        <v>279.47000000000003</v>
      </c>
      <c r="FN9227" s="73">
        <f t="shared" si="5280"/>
        <v>279.47000000000003</v>
      </c>
      <c r="FO9227" s="73">
        <f t="shared" si="5280"/>
        <v>279.47000000000003</v>
      </c>
      <c r="FP9227" s="73">
        <f t="shared" si="5280"/>
        <v>279.47000000000003</v>
      </c>
      <c r="FQ9227" s="73">
        <f t="shared" si="5280"/>
        <v>279.47000000000003</v>
      </c>
      <c r="FR9227" s="73">
        <f t="shared" si="5280"/>
        <v>279.47000000000003</v>
      </c>
      <c r="FS9227" s="73">
        <f t="shared" si="5280"/>
        <v>279.47000000000003</v>
      </c>
      <c r="FT9227" s="73">
        <f t="shared" si="5280"/>
        <v>279.47000000000003</v>
      </c>
      <c r="FU9227" s="73">
        <f t="shared" si="5280"/>
        <v>279.47000000000003</v>
      </c>
      <c r="FV9227" s="73">
        <f t="shared" si="5280"/>
        <v>279.47000000000003</v>
      </c>
      <c r="FW9227" s="73">
        <f t="shared" si="5280"/>
        <v>279.47000000000003</v>
      </c>
      <c r="FX9227" s="73">
        <f t="shared" si="5280"/>
        <v>279.47000000000003</v>
      </c>
      <c r="FY9227" s="73">
        <f t="shared" si="5280"/>
        <v>279.47000000000003</v>
      </c>
      <c r="FZ9227" s="73">
        <f t="shared" si="5280"/>
        <v>279.47000000000003</v>
      </c>
      <c r="GA9227" s="73">
        <f t="shared" si="5280"/>
        <v>279.47000000000003</v>
      </c>
      <c r="GB9227" s="73">
        <f t="shared" si="5280"/>
        <v>279.47000000000003</v>
      </c>
      <c r="GC9227" s="73">
        <f t="shared" si="5280"/>
        <v>279.47000000000003</v>
      </c>
      <c r="GD9227" s="73">
        <f t="shared" si="5280"/>
        <v>279.47000000000003</v>
      </c>
      <c r="GE9227" s="73">
        <f t="shared" si="5280"/>
        <v>279.47000000000003</v>
      </c>
      <c r="GF9227" s="73">
        <f t="shared" si="5280"/>
        <v>279.47000000000003</v>
      </c>
      <c r="GG9227" s="73">
        <f t="shared" si="5280"/>
        <v>279.47000000000003</v>
      </c>
      <c r="GH9227" s="73">
        <f t="shared" si="5280"/>
        <v>279.47000000000003</v>
      </c>
      <c r="GI9227" s="73">
        <f t="shared" si="5280"/>
        <v>279.47000000000003</v>
      </c>
      <c r="GJ9227" s="73">
        <f t="shared" si="5280"/>
        <v>279.47000000000003</v>
      </c>
      <c r="GK9227" s="73">
        <f t="shared" si="5280"/>
        <v>279.47000000000003</v>
      </c>
      <c r="GL9227" s="73">
        <f t="shared" si="5280"/>
        <v>279.47000000000003</v>
      </c>
      <c r="GM9227" s="73">
        <f t="shared" si="5280"/>
        <v>279.47000000000003</v>
      </c>
      <c r="GN9227" s="73">
        <f t="shared" si="5280"/>
        <v>279.47000000000003</v>
      </c>
      <c r="GO9227" s="73">
        <f t="shared" si="5280"/>
        <v>279.47000000000003</v>
      </c>
      <c r="GP9227" s="73">
        <f t="shared" ref="GP9227:JA9227" si="5281">(GO9227+$F$9100*$F$9102*($F$55/$F$9101*GO9226+$F$55/$F$9101*GO9228))/(1+$F$9100*$F$9102*($F$55/$F$9101+$F$55/$F$9101))</f>
        <v>279.47000000000003</v>
      </c>
      <c r="GQ9227" s="73">
        <f t="shared" si="5281"/>
        <v>279.47000000000003</v>
      </c>
      <c r="GR9227" s="73">
        <f t="shared" si="5281"/>
        <v>279.47000000000003</v>
      </c>
      <c r="GS9227" s="73">
        <f t="shared" si="5281"/>
        <v>279.47000000000003</v>
      </c>
      <c r="GT9227" s="73">
        <f t="shared" si="5281"/>
        <v>279.47000000000003</v>
      </c>
      <c r="GU9227" s="73">
        <f t="shared" si="5281"/>
        <v>279.47000000000003</v>
      </c>
      <c r="GV9227" s="73">
        <f t="shared" si="5281"/>
        <v>279.47000000000003</v>
      </c>
      <c r="GW9227" s="73">
        <f t="shared" si="5281"/>
        <v>279.47000000000003</v>
      </c>
      <c r="GX9227" s="73">
        <f t="shared" si="5281"/>
        <v>279.47000000000003</v>
      </c>
      <c r="GY9227" s="73">
        <f t="shared" si="5281"/>
        <v>279.47000000000003</v>
      </c>
      <c r="GZ9227" s="73">
        <f t="shared" si="5281"/>
        <v>279.47000000000003</v>
      </c>
      <c r="HA9227" s="73">
        <f t="shared" si="5281"/>
        <v>279.47000000000003</v>
      </c>
      <c r="HB9227" s="73">
        <f t="shared" si="5281"/>
        <v>279.47000000000003</v>
      </c>
      <c r="HC9227" s="73">
        <f t="shared" si="5281"/>
        <v>279.47000000000003</v>
      </c>
      <c r="HD9227" s="73">
        <f t="shared" si="5281"/>
        <v>279.47000000000003</v>
      </c>
      <c r="HE9227" s="73">
        <f t="shared" si="5281"/>
        <v>279.47000000000003</v>
      </c>
      <c r="HF9227" s="73">
        <f t="shared" si="5281"/>
        <v>279.47000000000003</v>
      </c>
      <c r="HG9227" s="73">
        <f t="shared" si="5281"/>
        <v>279.47000000000003</v>
      </c>
      <c r="HH9227" s="73">
        <f t="shared" si="5281"/>
        <v>279.47000000000003</v>
      </c>
      <c r="HI9227" s="73">
        <f t="shared" si="5281"/>
        <v>279.47000000000003</v>
      </c>
      <c r="HJ9227" s="73">
        <f t="shared" si="5281"/>
        <v>279.47000000000003</v>
      </c>
      <c r="HK9227" s="73">
        <f t="shared" si="5281"/>
        <v>279.47000000000003</v>
      </c>
      <c r="HL9227" s="73">
        <f t="shared" si="5281"/>
        <v>279.47000000000003</v>
      </c>
      <c r="HM9227" s="73">
        <f t="shared" si="5281"/>
        <v>279.47000000000003</v>
      </c>
      <c r="HN9227" s="73">
        <f t="shared" si="5281"/>
        <v>279.47000000000003</v>
      </c>
      <c r="HO9227" s="73">
        <f t="shared" si="5281"/>
        <v>279.47000000000003</v>
      </c>
      <c r="HP9227" s="73">
        <f t="shared" si="5281"/>
        <v>279.47000000000003</v>
      </c>
      <c r="HQ9227" s="73">
        <f t="shared" si="5281"/>
        <v>279.47000000000003</v>
      </c>
      <c r="HR9227" s="73">
        <f t="shared" si="5281"/>
        <v>279.47000000000003</v>
      </c>
      <c r="HS9227" s="73">
        <f t="shared" si="5281"/>
        <v>279.47000000000003</v>
      </c>
      <c r="HT9227" s="73">
        <f t="shared" si="5281"/>
        <v>279.47000000000003</v>
      </c>
      <c r="HU9227" s="73">
        <f t="shared" si="5281"/>
        <v>279.47000000000003</v>
      </c>
      <c r="HV9227" s="73">
        <f t="shared" si="5281"/>
        <v>279.47000000000003</v>
      </c>
      <c r="HW9227" s="73">
        <f t="shared" si="5281"/>
        <v>279.47000000000003</v>
      </c>
      <c r="HX9227" s="73">
        <f t="shared" si="5281"/>
        <v>279.47000000000003</v>
      </c>
      <c r="HY9227" s="73">
        <f t="shared" si="5281"/>
        <v>279.47000000000003</v>
      </c>
      <c r="HZ9227" s="73">
        <f t="shared" si="5281"/>
        <v>279.47000000000003</v>
      </c>
      <c r="IA9227" s="73">
        <f t="shared" si="5281"/>
        <v>279.47000000000003</v>
      </c>
      <c r="IB9227" s="73">
        <f t="shared" si="5281"/>
        <v>279.47000000000003</v>
      </c>
      <c r="IC9227" s="73">
        <f t="shared" si="5281"/>
        <v>279.47000000000003</v>
      </c>
      <c r="ID9227" s="73">
        <f t="shared" si="5281"/>
        <v>279.47000000000003</v>
      </c>
      <c r="IE9227" s="73">
        <f t="shared" si="5281"/>
        <v>279.47000000000003</v>
      </c>
      <c r="IF9227" s="73">
        <f t="shared" si="5281"/>
        <v>279.47000000000003</v>
      </c>
      <c r="IG9227" s="73">
        <f t="shared" si="5281"/>
        <v>279.47000000000003</v>
      </c>
      <c r="IH9227" s="73">
        <f t="shared" si="5281"/>
        <v>279.47000000000003</v>
      </c>
      <c r="II9227" s="73">
        <f t="shared" si="5281"/>
        <v>279.47000000000003</v>
      </c>
      <c r="IJ9227" s="73">
        <f t="shared" si="5281"/>
        <v>279.47000000000003</v>
      </c>
      <c r="IK9227" s="73">
        <f t="shared" si="5281"/>
        <v>279.47000000000003</v>
      </c>
      <c r="IL9227" s="73">
        <f t="shared" si="5281"/>
        <v>279.47000000000003</v>
      </c>
      <c r="IM9227" s="73">
        <f t="shared" si="5281"/>
        <v>279.47000000000003</v>
      </c>
      <c r="IN9227" s="73">
        <f t="shared" si="5281"/>
        <v>279.47000000000003</v>
      </c>
      <c r="IO9227" s="73">
        <f t="shared" si="5281"/>
        <v>279.47000000000003</v>
      </c>
      <c r="IP9227" s="73">
        <f t="shared" si="5281"/>
        <v>279.47000000000003</v>
      </c>
      <c r="IQ9227" s="73">
        <f t="shared" si="5281"/>
        <v>279.47000000000003</v>
      </c>
      <c r="IR9227" s="73">
        <f t="shared" si="5281"/>
        <v>279.47000000000003</v>
      </c>
      <c r="IS9227" s="73">
        <f t="shared" si="5281"/>
        <v>279.47000000000003</v>
      </c>
      <c r="IT9227" s="73">
        <f t="shared" si="5281"/>
        <v>279.47000000000003</v>
      </c>
      <c r="IU9227" s="73">
        <f t="shared" si="5281"/>
        <v>279.47000000000003</v>
      </c>
      <c r="IV9227" s="73">
        <f t="shared" si="5281"/>
        <v>279.47000000000003</v>
      </c>
      <c r="IW9227" s="73">
        <f t="shared" si="5281"/>
        <v>279.47000000000003</v>
      </c>
      <c r="IX9227" s="73">
        <f t="shared" si="5281"/>
        <v>279.47000000000003</v>
      </c>
      <c r="IY9227" s="73">
        <f t="shared" si="5281"/>
        <v>279.47000000000003</v>
      </c>
      <c r="IZ9227" s="73">
        <f t="shared" si="5281"/>
        <v>279.47000000000003</v>
      </c>
      <c r="JA9227" s="73">
        <f t="shared" si="5281"/>
        <v>279.47000000000003</v>
      </c>
      <c r="JB9227" s="73">
        <f t="shared" ref="JB9227:KG9227" si="5282">(JA9227+$F$9100*$F$9102*($F$55/$F$9101*JA9226+$F$55/$F$9101*JA9228))/(1+$F$9100*$F$9102*($F$55/$F$9101+$F$55/$F$9101))</f>
        <v>279.47000000000003</v>
      </c>
      <c r="JC9227" s="73">
        <f t="shared" si="5282"/>
        <v>279.47000000000003</v>
      </c>
      <c r="JD9227" s="73">
        <f t="shared" si="5282"/>
        <v>279.47000000000003</v>
      </c>
      <c r="JE9227" s="73">
        <f t="shared" si="5282"/>
        <v>279.47000000000003</v>
      </c>
      <c r="JF9227" s="73">
        <f t="shared" si="5282"/>
        <v>279.47000000000003</v>
      </c>
      <c r="JG9227" s="73">
        <f t="shared" si="5282"/>
        <v>279.47000000000003</v>
      </c>
      <c r="JH9227" s="73">
        <f t="shared" si="5282"/>
        <v>279.47000000000003</v>
      </c>
      <c r="JI9227" s="73">
        <f t="shared" si="5282"/>
        <v>279.47000000000003</v>
      </c>
      <c r="JJ9227" s="73">
        <f t="shared" si="5282"/>
        <v>279.47000000000003</v>
      </c>
      <c r="JK9227" s="73">
        <f t="shared" si="5282"/>
        <v>279.47000000000003</v>
      </c>
      <c r="JL9227" s="73">
        <f t="shared" si="5282"/>
        <v>279.47000000000003</v>
      </c>
      <c r="JM9227" s="73">
        <f t="shared" si="5282"/>
        <v>279.47000000000003</v>
      </c>
      <c r="JN9227" s="73">
        <f t="shared" si="5282"/>
        <v>279.47000000000003</v>
      </c>
      <c r="JO9227" s="73">
        <f t="shared" si="5282"/>
        <v>279.47000000000003</v>
      </c>
      <c r="JP9227" s="73">
        <f t="shared" si="5282"/>
        <v>279.47000000000003</v>
      </c>
      <c r="JQ9227" s="73">
        <f t="shared" si="5282"/>
        <v>279.47000000000003</v>
      </c>
      <c r="JR9227" s="73">
        <f t="shared" si="5282"/>
        <v>279.47000000000003</v>
      </c>
      <c r="JS9227" s="73">
        <f t="shared" si="5282"/>
        <v>279.47000000000003</v>
      </c>
      <c r="JT9227" s="73">
        <f t="shared" si="5282"/>
        <v>279.47000000000003</v>
      </c>
      <c r="JU9227" s="73">
        <f t="shared" si="5282"/>
        <v>279.47000000000003</v>
      </c>
      <c r="JV9227" s="73">
        <f t="shared" si="5282"/>
        <v>279.47000000000003</v>
      </c>
      <c r="JW9227" s="73">
        <f t="shared" si="5282"/>
        <v>279.47000000000003</v>
      </c>
      <c r="JX9227" s="73">
        <f t="shared" si="5282"/>
        <v>279.47000000000003</v>
      </c>
      <c r="JY9227" s="73">
        <f t="shared" si="5282"/>
        <v>279.47000000000003</v>
      </c>
      <c r="JZ9227" s="73">
        <f t="shared" si="5282"/>
        <v>279.47000000000003</v>
      </c>
      <c r="KA9227" s="73">
        <f t="shared" si="5282"/>
        <v>279.47000000000003</v>
      </c>
      <c r="KB9227" s="73">
        <f t="shared" si="5282"/>
        <v>279.47000000000003</v>
      </c>
      <c r="KC9227" s="73">
        <f t="shared" si="5282"/>
        <v>279.47000000000003</v>
      </c>
      <c r="KD9227" s="73">
        <f t="shared" si="5282"/>
        <v>279.47000000000003</v>
      </c>
      <c r="KE9227" s="73">
        <f t="shared" si="5282"/>
        <v>279.47000000000003</v>
      </c>
      <c r="KF9227" s="73">
        <f t="shared" si="5282"/>
        <v>279.47000000000003</v>
      </c>
      <c r="KG9227" s="73">
        <f t="shared" si="5282"/>
        <v>279.47000000000003</v>
      </c>
      <c r="KH9227">
        <v>279.47000000000003</v>
      </c>
      <c r="KL9227" s="84"/>
      <c r="KP9227" s="84"/>
      <c r="KS9227" s="74"/>
      <c r="KT9227" s="74"/>
      <c r="KU9227" s="16"/>
      <c r="KV9227" s="72"/>
      <c r="KW9227" s="72"/>
      <c r="KX9227" s="16"/>
      <c r="KZ9227" s="16"/>
      <c r="LA9227" s="16"/>
      <c r="LB9227" s="74"/>
      <c r="LC9227" s="74"/>
    </row>
    <row r="9228" spans="2:315" x14ac:dyDescent="0.35">
      <c r="B9228">
        <v>122</v>
      </c>
      <c r="C9228">
        <f t="shared" si="5147"/>
        <v>1.2150000000000001</v>
      </c>
      <c r="E9228" s="92">
        <v>279.47000000000003</v>
      </c>
      <c r="F9228" s="73">
        <f t="shared" ref="F9228:BQ9228" si="5283">(E9228+$F$9100*$F$9102*($F$55/$F$9101*E9227+$F$55/$F$9101*E9229))/(1+$F$9100*$F$9102*($F$55/$F$9101+$F$55/$F$9101))</f>
        <v>279.47000000000003</v>
      </c>
      <c r="G9228" s="73">
        <f t="shared" si="5283"/>
        <v>279.47000000000003</v>
      </c>
      <c r="H9228" s="73">
        <f t="shared" si="5283"/>
        <v>279.47000000000003</v>
      </c>
      <c r="I9228" s="73">
        <f t="shared" si="5283"/>
        <v>279.47000000000003</v>
      </c>
      <c r="J9228" s="73">
        <f t="shared" si="5283"/>
        <v>279.47000000000003</v>
      </c>
      <c r="K9228" s="73">
        <f t="shared" si="5283"/>
        <v>279.47000000000003</v>
      </c>
      <c r="L9228" s="73">
        <f t="shared" si="5283"/>
        <v>279.47000000000003</v>
      </c>
      <c r="M9228" s="73">
        <f t="shared" si="5283"/>
        <v>279.47000000000003</v>
      </c>
      <c r="N9228" s="73">
        <f t="shared" si="5283"/>
        <v>279.47000000000003</v>
      </c>
      <c r="O9228" s="73">
        <f t="shared" si="5283"/>
        <v>279.47000000000003</v>
      </c>
      <c r="P9228" s="73">
        <f t="shared" si="5283"/>
        <v>279.47000000000003</v>
      </c>
      <c r="Q9228" s="73">
        <f t="shared" si="5283"/>
        <v>279.47000000000003</v>
      </c>
      <c r="R9228" s="73">
        <f t="shared" si="5283"/>
        <v>279.47000000000003</v>
      </c>
      <c r="S9228" s="73">
        <f t="shared" si="5283"/>
        <v>279.47000000000003</v>
      </c>
      <c r="T9228" s="73">
        <f t="shared" si="5283"/>
        <v>279.47000000000003</v>
      </c>
      <c r="U9228" s="73">
        <f t="shared" si="5283"/>
        <v>279.47000000000003</v>
      </c>
      <c r="V9228" s="73">
        <f t="shared" si="5283"/>
        <v>279.47000000000003</v>
      </c>
      <c r="W9228" s="73">
        <f t="shared" si="5283"/>
        <v>279.47000000000003</v>
      </c>
      <c r="X9228" s="73">
        <f t="shared" si="5283"/>
        <v>279.47000000000003</v>
      </c>
      <c r="Y9228" s="73">
        <f t="shared" si="5283"/>
        <v>279.47000000000003</v>
      </c>
      <c r="Z9228" s="73">
        <f t="shared" si="5283"/>
        <v>279.47000000000003</v>
      </c>
      <c r="AA9228" s="73">
        <f t="shared" si="5283"/>
        <v>279.47000000000003</v>
      </c>
      <c r="AB9228" s="73">
        <f t="shared" si="5283"/>
        <v>279.47000000000003</v>
      </c>
      <c r="AC9228" s="73">
        <f t="shared" si="5283"/>
        <v>279.47000000000003</v>
      </c>
      <c r="AD9228" s="73">
        <f t="shared" si="5283"/>
        <v>279.47000000000003</v>
      </c>
      <c r="AE9228" s="73">
        <f t="shared" si="5283"/>
        <v>279.47000000000003</v>
      </c>
      <c r="AF9228" s="73">
        <f t="shared" si="5283"/>
        <v>279.47000000000003</v>
      </c>
      <c r="AG9228" s="73">
        <f t="shared" si="5283"/>
        <v>279.47000000000003</v>
      </c>
      <c r="AH9228" s="73">
        <f t="shared" si="5283"/>
        <v>279.47000000000003</v>
      </c>
      <c r="AI9228" s="73">
        <f t="shared" si="5283"/>
        <v>279.47000000000003</v>
      </c>
      <c r="AJ9228" s="73">
        <f t="shared" si="5283"/>
        <v>279.47000000000003</v>
      </c>
      <c r="AK9228" s="73">
        <f t="shared" si="5283"/>
        <v>279.47000000000003</v>
      </c>
      <c r="AL9228" s="73">
        <f t="shared" si="5283"/>
        <v>279.47000000000003</v>
      </c>
      <c r="AM9228" s="73">
        <f t="shared" si="5283"/>
        <v>279.47000000000003</v>
      </c>
      <c r="AN9228" s="73">
        <f t="shared" si="5283"/>
        <v>279.47000000000003</v>
      </c>
      <c r="AO9228" s="73">
        <f t="shared" si="5283"/>
        <v>279.47000000000003</v>
      </c>
      <c r="AP9228" s="73">
        <f t="shared" si="5283"/>
        <v>279.47000000000003</v>
      </c>
      <c r="AQ9228" s="73">
        <f t="shared" si="5283"/>
        <v>279.47000000000003</v>
      </c>
      <c r="AR9228" s="73">
        <f t="shared" si="5283"/>
        <v>279.47000000000003</v>
      </c>
      <c r="AS9228" s="73">
        <f t="shared" si="5283"/>
        <v>279.47000000000003</v>
      </c>
      <c r="AT9228" s="73">
        <f t="shared" si="5283"/>
        <v>279.47000000000003</v>
      </c>
      <c r="AU9228" s="73">
        <f t="shared" si="5283"/>
        <v>279.47000000000003</v>
      </c>
      <c r="AV9228" s="73">
        <f t="shared" si="5283"/>
        <v>279.47000000000003</v>
      </c>
      <c r="AW9228" s="73">
        <f t="shared" si="5283"/>
        <v>279.47000000000003</v>
      </c>
      <c r="AX9228" s="73">
        <f t="shared" si="5283"/>
        <v>279.47000000000003</v>
      </c>
      <c r="AY9228" s="73">
        <f t="shared" si="5283"/>
        <v>279.47000000000003</v>
      </c>
      <c r="AZ9228" s="73">
        <f t="shared" si="5283"/>
        <v>279.47000000000003</v>
      </c>
      <c r="BA9228" s="73">
        <f t="shared" si="5283"/>
        <v>279.47000000000003</v>
      </c>
      <c r="BB9228" s="73">
        <f t="shared" si="5283"/>
        <v>279.47000000000003</v>
      </c>
      <c r="BC9228" s="73">
        <f t="shared" si="5283"/>
        <v>279.47000000000003</v>
      </c>
      <c r="BD9228" s="73">
        <f t="shared" si="5283"/>
        <v>279.47000000000003</v>
      </c>
      <c r="BE9228" s="73">
        <f t="shared" si="5283"/>
        <v>279.47000000000003</v>
      </c>
      <c r="BF9228" s="73">
        <f t="shared" si="5283"/>
        <v>279.47000000000003</v>
      </c>
      <c r="BG9228" s="73">
        <f t="shared" si="5283"/>
        <v>279.47000000000003</v>
      </c>
      <c r="BH9228" s="73">
        <f t="shared" si="5283"/>
        <v>279.47000000000003</v>
      </c>
      <c r="BI9228" s="73">
        <f t="shared" si="5283"/>
        <v>279.47000000000003</v>
      </c>
      <c r="BJ9228" s="73">
        <f t="shared" si="5283"/>
        <v>279.47000000000003</v>
      </c>
      <c r="BK9228" s="73">
        <f t="shared" si="5283"/>
        <v>279.47000000000003</v>
      </c>
      <c r="BL9228" s="73">
        <f t="shared" si="5283"/>
        <v>279.47000000000003</v>
      </c>
      <c r="BM9228" s="73">
        <f t="shared" si="5283"/>
        <v>279.47000000000003</v>
      </c>
      <c r="BN9228" s="73">
        <f t="shared" si="5283"/>
        <v>279.47000000000003</v>
      </c>
      <c r="BO9228" s="73">
        <f t="shared" si="5283"/>
        <v>279.47000000000003</v>
      </c>
      <c r="BP9228" s="73">
        <f t="shared" si="5283"/>
        <v>279.47000000000003</v>
      </c>
      <c r="BQ9228" s="73">
        <f t="shared" si="5283"/>
        <v>279.47000000000003</v>
      </c>
      <c r="BR9228" s="73">
        <f t="shared" ref="BR9228:EC9228" si="5284">(BQ9228+$F$9100*$F$9102*($F$55/$F$9101*BQ9227+$F$55/$F$9101*BQ9229))/(1+$F$9100*$F$9102*($F$55/$F$9101+$F$55/$F$9101))</f>
        <v>279.47000000000003</v>
      </c>
      <c r="BS9228" s="73">
        <f t="shared" si="5284"/>
        <v>279.47000000000003</v>
      </c>
      <c r="BT9228" s="73">
        <f t="shared" si="5284"/>
        <v>279.47000000000003</v>
      </c>
      <c r="BU9228" s="73">
        <f t="shared" si="5284"/>
        <v>279.47000000000003</v>
      </c>
      <c r="BV9228" s="73">
        <f t="shared" si="5284"/>
        <v>279.47000000000003</v>
      </c>
      <c r="BW9228" s="73">
        <f t="shared" si="5284"/>
        <v>279.47000000000003</v>
      </c>
      <c r="BX9228" s="73">
        <f t="shared" si="5284"/>
        <v>279.47000000000003</v>
      </c>
      <c r="BY9228" s="73">
        <f t="shared" si="5284"/>
        <v>279.47000000000003</v>
      </c>
      <c r="BZ9228" s="73">
        <f t="shared" si="5284"/>
        <v>279.47000000000003</v>
      </c>
      <c r="CA9228" s="73">
        <f t="shared" si="5284"/>
        <v>279.47000000000003</v>
      </c>
      <c r="CB9228" s="73">
        <f t="shared" si="5284"/>
        <v>279.47000000000003</v>
      </c>
      <c r="CC9228" s="73">
        <f t="shared" si="5284"/>
        <v>279.47000000000003</v>
      </c>
      <c r="CD9228" s="73">
        <f t="shared" si="5284"/>
        <v>279.47000000000003</v>
      </c>
      <c r="CE9228" s="73">
        <f t="shared" si="5284"/>
        <v>279.47000000000003</v>
      </c>
      <c r="CF9228" s="73">
        <f t="shared" si="5284"/>
        <v>279.47000000000003</v>
      </c>
      <c r="CG9228" s="73">
        <f t="shared" si="5284"/>
        <v>279.47000000000003</v>
      </c>
      <c r="CH9228" s="73">
        <f t="shared" si="5284"/>
        <v>279.47000000000003</v>
      </c>
      <c r="CI9228" s="73">
        <f t="shared" si="5284"/>
        <v>279.47000000000003</v>
      </c>
      <c r="CJ9228" s="73">
        <f t="shared" si="5284"/>
        <v>279.47000000000003</v>
      </c>
      <c r="CK9228" s="73">
        <f t="shared" si="5284"/>
        <v>279.47000000000003</v>
      </c>
      <c r="CL9228" s="73">
        <f t="shared" si="5284"/>
        <v>279.47000000000003</v>
      </c>
      <c r="CM9228" s="73">
        <f t="shared" si="5284"/>
        <v>279.47000000000003</v>
      </c>
      <c r="CN9228" s="73">
        <f t="shared" si="5284"/>
        <v>279.47000000000003</v>
      </c>
      <c r="CO9228" s="73">
        <f t="shared" si="5284"/>
        <v>279.47000000000003</v>
      </c>
      <c r="CP9228" s="73">
        <f t="shared" si="5284"/>
        <v>279.47000000000003</v>
      </c>
      <c r="CQ9228" s="73">
        <f t="shared" si="5284"/>
        <v>279.47000000000003</v>
      </c>
      <c r="CR9228" s="73">
        <f t="shared" si="5284"/>
        <v>279.47000000000003</v>
      </c>
      <c r="CS9228" s="73">
        <f t="shared" si="5284"/>
        <v>279.47000000000003</v>
      </c>
      <c r="CT9228" s="73">
        <f t="shared" si="5284"/>
        <v>279.47000000000003</v>
      </c>
      <c r="CU9228" s="73">
        <f t="shared" si="5284"/>
        <v>279.47000000000003</v>
      </c>
      <c r="CV9228" s="73">
        <f t="shared" si="5284"/>
        <v>279.47000000000003</v>
      </c>
      <c r="CW9228" s="73">
        <f t="shared" si="5284"/>
        <v>279.47000000000003</v>
      </c>
      <c r="CX9228" s="73">
        <f t="shared" si="5284"/>
        <v>279.47000000000003</v>
      </c>
      <c r="CY9228" s="73">
        <f t="shared" si="5284"/>
        <v>279.47000000000003</v>
      </c>
      <c r="CZ9228" s="73">
        <f t="shared" si="5284"/>
        <v>279.47000000000003</v>
      </c>
      <c r="DA9228" s="73">
        <f t="shared" si="5284"/>
        <v>279.47000000000003</v>
      </c>
      <c r="DB9228" s="73">
        <f t="shared" si="5284"/>
        <v>279.47000000000003</v>
      </c>
      <c r="DC9228" s="73">
        <f t="shared" si="5284"/>
        <v>279.47000000000003</v>
      </c>
      <c r="DD9228" s="73">
        <f t="shared" si="5284"/>
        <v>279.47000000000003</v>
      </c>
      <c r="DE9228" s="73">
        <f t="shared" si="5284"/>
        <v>279.47000000000003</v>
      </c>
      <c r="DF9228" s="73">
        <f t="shared" si="5284"/>
        <v>279.47000000000003</v>
      </c>
      <c r="DG9228" s="73">
        <f t="shared" si="5284"/>
        <v>279.47000000000003</v>
      </c>
      <c r="DH9228" s="73">
        <f t="shared" si="5284"/>
        <v>279.47000000000003</v>
      </c>
      <c r="DI9228" s="73">
        <f t="shared" si="5284"/>
        <v>279.47000000000003</v>
      </c>
      <c r="DJ9228" s="73">
        <f t="shared" si="5284"/>
        <v>279.47000000000003</v>
      </c>
      <c r="DK9228" s="73">
        <f t="shared" si="5284"/>
        <v>279.47000000000003</v>
      </c>
      <c r="DL9228" s="73">
        <f t="shared" si="5284"/>
        <v>279.47000000000003</v>
      </c>
      <c r="DM9228" s="73">
        <f t="shared" si="5284"/>
        <v>279.47000000000003</v>
      </c>
      <c r="DN9228" s="73">
        <f t="shared" si="5284"/>
        <v>279.47000000000003</v>
      </c>
      <c r="DO9228" s="73">
        <f t="shared" si="5284"/>
        <v>279.47000000000003</v>
      </c>
      <c r="DP9228" s="73">
        <f t="shared" si="5284"/>
        <v>279.47000000000003</v>
      </c>
      <c r="DQ9228" s="73">
        <f t="shared" si="5284"/>
        <v>279.47000000000003</v>
      </c>
      <c r="DR9228" s="73">
        <f t="shared" si="5284"/>
        <v>279.47000000000003</v>
      </c>
      <c r="DS9228" s="73">
        <f t="shared" si="5284"/>
        <v>279.47000000000003</v>
      </c>
      <c r="DT9228" s="73">
        <f t="shared" si="5284"/>
        <v>279.47000000000003</v>
      </c>
      <c r="DU9228" s="73">
        <f t="shared" si="5284"/>
        <v>279.47000000000003</v>
      </c>
      <c r="DV9228" s="73">
        <f t="shared" si="5284"/>
        <v>279.47000000000003</v>
      </c>
      <c r="DW9228" s="73">
        <f t="shared" si="5284"/>
        <v>279.47000000000003</v>
      </c>
      <c r="DX9228" s="73">
        <f t="shared" si="5284"/>
        <v>279.47000000000003</v>
      </c>
      <c r="DY9228" s="73">
        <f t="shared" si="5284"/>
        <v>279.47000000000003</v>
      </c>
      <c r="DZ9228" s="73">
        <f t="shared" si="5284"/>
        <v>279.47000000000003</v>
      </c>
      <c r="EA9228" s="73">
        <f t="shared" si="5284"/>
        <v>279.47000000000003</v>
      </c>
      <c r="EB9228" s="73">
        <f t="shared" si="5284"/>
        <v>279.47000000000003</v>
      </c>
      <c r="EC9228" s="73">
        <f t="shared" si="5284"/>
        <v>279.47000000000003</v>
      </c>
      <c r="ED9228" s="73">
        <f t="shared" ref="ED9228:GO9228" si="5285">(EC9228+$F$9100*$F$9102*($F$55/$F$9101*EC9227+$F$55/$F$9101*EC9229))/(1+$F$9100*$F$9102*($F$55/$F$9101+$F$55/$F$9101))</f>
        <v>279.47000000000003</v>
      </c>
      <c r="EE9228" s="73">
        <f t="shared" si="5285"/>
        <v>279.47000000000003</v>
      </c>
      <c r="EF9228" s="73">
        <f t="shared" si="5285"/>
        <v>279.47000000000003</v>
      </c>
      <c r="EG9228" s="73">
        <f t="shared" si="5285"/>
        <v>279.47000000000003</v>
      </c>
      <c r="EH9228" s="73">
        <f t="shared" si="5285"/>
        <v>279.47000000000003</v>
      </c>
      <c r="EI9228" s="73">
        <f t="shared" si="5285"/>
        <v>279.47000000000003</v>
      </c>
      <c r="EJ9228" s="73">
        <f t="shared" si="5285"/>
        <v>279.47000000000003</v>
      </c>
      <c r="EK9228" s="73">
        <f t="shared" si="5285"/>
        <v>279.47000000000003</v>
      </c>
      <c r="EL9228" s="73">
        <f t="shared" si="5285"/>
        <v>279.47000000000003</v>
      </c>
      <c r="EM9228" s="73">
        <f t="shared" si="5285"/>
        <v>279.47000000000003</v>
      </c>
      <c r="EN9228" s="73">
        <f t="shared" si="5285"/>
        <v>279.47000000000003</v>
      </c>
      <c r="EO9228" s="73">
        <f t="shared" si="5285"/>
        <v>279.47000000000003</v>
      </c>
      <c r="EP9228" s="73">
        <f t="shared" si="5285"/>
        <v>279.47000000000003</v>
      </c>
      <c r="EQ9228" s="73">
        <f t="shared" si="5285"/>
        <v>279.47000000000003</v>
      </c>
      <c r="ER9228" s="73">
        <f t="shared" si="5285"/>
        <v>279.47000000000003</v>
      </c>
      <c r="ES9228" s="73">
        <f t="shared" si="5285"/>
        <v>279.47000000000003</v>
      </c>
      <c r="ET9228" s="73">
        <f t="shared" si="5285"/>
        <v>279.47000000000003</v>
      </c>
      <c r="EU9228" s="73">
        <f t="shared" si="5285"/>
        <v>279.47000000000003</v>
      </c>
      <c r="EV9228" s="73">
        <f t="shared" si="5285"/>
        <v>279.47000000000003</v>
      </c>
      <c r="EW9228" s="73">
        <f t="shared" si="5285"/>
        <v>279.47000000000003</v>
      </c>
      <c r="EX9228" s="73">
        <f t="shared" si="5285"/>
        <v>279.47000000000003</v>
      </c>
      <c r="EY9228" s="73">
        <f t="shared" si="5285"/>
        <v>279.47000000000003</v>
      </c>
      <c r="EZ9228" s="73">
        <f t="shared" si="5285"/>
        <v>279.47000000000003</v>
      </c>
      <c r="FA9228" s="73">
        <f t="shared" si="5285"/>
        <v>279.47000000000003</v>
      </c>
      <c r="FB9228" s="73">
        <f t="shared" si="5285"/>
        <v>279.47000000000003</v>
      </c>
      <c r="FC9228" s="73">
        <f t="shared" si="5285"/>
        <v>279.47000000000003</v>
      </c>
      <c r="FD9228" s="73">
        <f t="shared" si="5285"/>
        <v>279.47000000000003</v>
      </c>
      <c r="FE9228" s="73">
        <f t="shared" si="5285"/>
        <v>279.47000000000003</v>
      </c>
      <c r="FF9228" s="73">
        <f t="shared" si="5285"/>
        <v>279.47000000000003</v>
      </c>
      <c r="FG9228" s="73">
        <f t="shared" si="5285"/>
        <v>279.47000000000003</v>
      </c>
      <c r="FH9228" s="73">
        <f t="shared" si="5285"/>
        <v>279.47000000000003</v>
      </c>
      <c r="FI9228" s="73">
        <f t="shared" si="5285"/>
        <v>279.47000000000003</v>
      </c>
      <c r="FJ9228" s="73">
        <f t="shared" si="5285"/>
        <v>279.47000000000003</v>
      </c>
      <c r="FK9228" s="73">
        <f t="shared" si="5285"/>
        <v>279.47000000000003</v>
      </c>
      <c r="FL9228" s="73">
        <f t="shared" si="5285"/>
        <v>279.47000000000003</v>
      </c>
      <c r="FM9228" s="73">
        <f t="shared" si="5285"/>
        <v>279.47000000000003</v>
      </c>
      <c r="FN9228" s="73">
        <f t="shared" si="5285"/>
        <v>279.47000000000003</v>
      </c>
      <c r="FO9228" s="73">
        <f t="shared" si="5285"/>
        <v>279.47000000000003</v>
      </c>
      <c r="FP9228" s="73">
        <f t="shared" si="5285"/>
        <v>279.47000000000003</v>
      </c>
      <c r="FQ9228" s="73">
        <f t="shared" si="5285"/>
        <v>279.47000000000003</v>
      </c>
      <c r="FR9228" s="73">
        <f t="shared" si="5285"/>
        <v>279.47000000000003</v>
      </c>
      <c r="FS9228" s="73">
        <f t="shared" si="5285"/>
        <v>279.47000000000003</v>
      </c>
      <c r="FT9228" s="73">
        <f t="shared" si="5285"/>
        <v>279.47000000000003</v>
      </c>
      <c r="FU9228" s="73">
        <f t="shared" si="5285"/>
        <v>279.47000000000003</v>
      </c>
      <c r="FV9228" s="73">
        <f t="shared" si="5285"/>
        <v>279.47000000000003</v>
      </c>
      <c r="FW9228" s="73">
        <f t="shared" si="5285"/>
        <v>279.47000000000003</v>
      </c>
      <c r="FX9228" s="73">
        <f t="shared" si="5285"/>
        <v>279.47000000000003</v>
      </c>
      <c r="FY9228" s="73">
        <f t="shared" si="5285"/>
        <v>279.47000000000003</v>
      </c>
      <c r="FZ9228" s="73">
        <f t="shared" si="5285"/>
        <v>279.47000000000003</v>
      </c>
      <c r="GA9228" s="73">
        <f t="shared" si="5285"/>
        <v>279.47000000000003</v>
      </c>
      <c r="GB9228" s="73">
        <f t="shared" si="5285"/>
        <v>279.47000000000003</v>
      </c>
      <c r="GC9228" s="73">
        <f t="shared" si="5285"/>
        <v>279.47000000000003</v>
      </c>
      <c r="GD9228" s="73">
        <f t="shared" si="5285"/>
        <v>279.47000000000003</v>
      </c>
      <c r="GE9228" s="73">
        <f t="shared" si="5285"/>
        <v>279.47000000000003</v>
      </c>
      <c r="GF9228" s="73">
        <f t="shared" si="5285"/>
        <v>279.47000000000003</v>
      </c>
      <c r="GG9228" s="73">
        <f t="shared" si="5285"/>
        <v>279.47000000000003</v>
      </c>
      <c r="GH9228" s="73">
        <f t="shared" si="5285"/>
        <v>279.47000000000003</v>
      </c>
      <c r="GI9228" s="73">
        <f t="shared" si="5285"/>
        <v>279.47000000000003</v>
      </c>
      <c r="GJ9228" s="73">
        <f t="shared" si="5285"/>
        <v>279.47000000000003</v>
      </c>
      <c r="GK9228" s="73">
        <f t="shared" si="5285"/>
        <v>279.47000000000003</v>
      </c>
      <c r="GL9228" s="73">
        <f t="shared" si="5285"/>
        <v>279.47000000000003</v>
      </c>
      <c r="GM9228" s="73">
        <f t="shared" si="5285"/>
        <v>279.47000000000003</v>
      </c>
      <c r="GN9228" s="73">
        <f t="shared" si="5285"/>
        <v>279.47000000000003</v>
      </c>
      <c r="GO9228" s="73">
        <f t="shared" si="5285"/>
        <v>279.47000000000003</v>
      </c>
      <c r="GP9228" s="73">
        <f t="shared" ref="GP9228:JA9228" si="5286">(GO9228+$F$9100*$F$9102*($F$55/$F$9101*GO9227+$F$55/$F$9101*GO9229))/(1+$F$9100*$F$9102*($F$55/$F$9101+$F$55/$F$9101))</f>
        <v>279.47000000000003</v>
      </c>
      <c r="GQ9228" s="73">
        <f t="shared" si="5286"/>
        <v>279.47000000000003</v>
      </c>
      <c r="GR9228" s="73">
        <f t="shared" si="5286"/>
        <v>279.47000000000003</v>
      </c>
      <c r="GS9228" s="73">
        <f t="shared" si="5286"/>
        <v>279.47000000000003</v>
      </c>
      <c r="GT9228" s="73">
        <f t="shared" si="5286"/>
        <v>279.47000000000003</v>
      </c>
      <c r="GU9228" s="73">
        <f t="shared" si="5286"/>
        <v>279.47000000000003</v>
      </c>
      <c r="GV9228" s="73">
        <f t="shared" si="5286"/>
        <v>279.47000000000003</v>
      </c>
      <c r="GW9228" s="73">
        <f t="shared" si="5286"/>
        <v>279.47000000000003</v>
      </c>
      <c r="GX9228" s="73">
        <f t="shared" si="5286"/>
        <v>279.47000000000003</v>
      </c>
      <c r="GY9228" s="73">
        <f t="shared" si="5286"/>
        <v>279.47000000000003</v>
      </c>
      <c r="GZ9228" s="73">
        <f t="shared" si="5286"/>
        <v>279.47000000000003</v>
      </c>
      <c r="HA9228" s="73">
        <f t="shared" si="5286"/>
        <v>279.47000000000003</v>
      </c>
      <c r="HB9228" s="73">
        <f t="shared" si="5286"/>
        <v>279.47000000000003</v>
      </c>
      <c r="HC9228" s="73">
        <f t="shared" si="5286"/>
        <v>279.47000000000003</v>
      </c>
      <c r="HD9228" s="73">
        <f t="shared" si="5286"/>
        <v>279.47000000000003</v>
      </c>
      <c r="HE9228" s="73">
        <f t="shared" si="5286"/>
        <v>279.47000000000003</v>
      </c>
      <c r="HF9228" s="73">
        <f t="shared" si="5286"/>
        <v>279.47000000000003</v>
      </c>
      <c r="HG9228" s="73">
        <f t="shared" si="5286"/>
        <v>279.47000000000003</v>
      </c>
      <c r="HH9228" s="73">
        <f t="shared" si="5286"/>
        <v>279.47000000000003</v>
      </c>
      <c r="HI9228" s="73">
        <f t="shared" si="5286"/>
        <v>279.47000000000003</v>
      </c>
      <c r="HJ9228" s="73">
        <f t="shared" si="5286"/>
        <v>279.47000000000003</v>
      </c>
      <c r="HK9228" s="73">
        <f t="shared" si="5286"/>
        <v>279.47000000000003</v>
      </c>
      <c r="HL9228" s="73">
        <f t="shared" si="5286"/>
        <v>279.47000000000003</v>
      </c>
      <c r="HM9228" s="73">
        <f t="shared" si="5286"/>
        <v>279.47000000000003</v>
      </c>
      <c r="HN9228" s="73">
        <f t="shared" si="5286"/>
        <v>279.47000000000003</v>
      </c>
      <c r="HO9228" s="73">
        <f t="shared" si="5286"/>
        <v>279.47000000000003</v>
      </c>
      <c r="HP9228" s="73">
        <f t="shared" si="5286"/>
        <v>279.47000000000003</v>
      </c>
      <c r="HQ9228" s="73">
        <f t="shared" si="5286"/>
        <v>279.47000000000003</v>
      </c>
      <c r="HR9228" s="73">
        <f t="shared" si="5286"/>
        <v>279.47000000000003</v>
      </c>
      <c r="HS9228" s="73">
        <f t="shared" si="5286"/>
        <v>279.47000000000003</v>
      </c>
      <c r="HT9228" s="73">
        <f t="shared" si="5286"/>
        <v>279.47000000000003</v>
      </c>
      <c r="HU9228" s="73">
        <f t="shared" si="5286"/>
        <v>279.47000000000003</v>
      </c>
      <c r="HV9228" s="73">
        <f t="shared" si="5286"/>
        <v>279.47000000000003</v>
      </c>
      <c r="HW9228" s="73">
        <f t="shared" si="5286"/>
        <v>279.47000000000003</v>
      </c>
      <c r="HX9228" s="73">
        <f t="shared" si="5286"/>
        <v>279.47000000000003</v>
      </c>
      <c r="HY9228" s="73">
        <f t="shared" si="5286"/>
        <v>279.47000000000003</v>
      </c>
      <c r="HZ9228" s="73">
        <f t="shared" si="5286"/>
        <v>279.47000000000003</v>
      </c>
      <c r="IA9228" s="73">
        <f t="shared" si="5286"/>
        <v>279.47000000000003</v>
      </c>
      <c r="IB9228" s="73">
        <f t="shared" si="5286"/>
        <v>279.47000000000003</v>
      </c>
      <c r="IC9228" s="73">
        <f t="shared" si="5286"/>
        <v>279.47000000000003</v>
      </c>
      <c r="ID9228" s="73">
        <f t="shared" si="5286"/>
        <v>279.47000000000003</v>
      </c>
      <c r="IE9228" s="73">
        <f t="shared" si="5286"/>
        <v>279.47000000000003</v>
      </c>
      <c r="IF9228" s="73">
        <f t="shared" si="5286"/>
        <v>279.47000000000003</v>
      </c>
      <c r="IG9228" s="73">
        <f t="shared" si="5286"/>
        <v>279.47000000000003</v>
      </c>
      <c r="IH9228" s="73">
        <f t="shared" si="5286"/>
        <v>279.47000000000003</v>
      </c>
      <c r="II9228" s="73">
        <f t="shared" si="5286"/>
        <v>279.47000000000003</v>
      </c>
      <c r="IJ9228" s="73">
        <f t="shared" si="5286"/>
        <v>279.47000000000003</v>
      </c>
      <c r="IK9228" s="73">
        <f t="shared" si="5286"/>
        <v>279.47000000000003</v>
      </c>
      <c r="IL9228" s="73">
        <f t="shared" si="5286"/>
        <v>279.47000000000003</v>
      </c>
      <c r="IM9228" s="73">
        <f t="shared" si="5286"/>
        <v>279.47000000000003</v>
      </c>
      <c r="IN9228" s="73">
        <f t="shared" si="5286"/>
        <v>279.47000000000003</v>
      </c>
      <c r="IO9228" s="73">
        <f t="shared" si="5286"/>
        <v>279.47000000000003</v>
      </c>
      <c r="IP9228" s="73">
        <f t="shared" si="5286"/>
        <v>279.47000000000003</v>
      </c>
      <c r="IQ9228" s="73">
        <f t="shared" si="5286"/>
        <v>279.47000000000003</v>
      </c>
      <c r="IR9228" s="73">
        <f t="shared" si="5286"/>
        <v>279.47000000000003</v>
      </c>
      <c r="IS9228" s="73">
        <f t="shared" si="5286"/>
        <v>279.47000000000003</v>
      </c>
      <c r="IT9228" s="73">
        <f t="shared" si="5286"/>
        <v>279.47000000000003</v>
      </c>
      <c r="IU9228" s="73">
        <f t="shared" si="5286"/>
        <v>279.47000000000003</v>
      </c>
      <c r="IV9228" s="73">
        <f t="shared" si="5286"/>
        <v>279.47000000000003</v>
      </c>
      <c r="IW9228" s="73">
        <f t="shared" si="5286"/>
        <v>279.47000000000003</v>
      </c>
      <c r="IX9228" s="73">
        <f t="shared" si="5286"/>
        <v>279.47000000000003</v>
      </c>
      <c r="IY9228" s="73">
        <f t="shared" si="5286"/>
        <v>279.47000000000003</v>
      </c>
      <c r="IZ9228" s="73">
        <f t="shared" si="5286"/>
        <v>279.47000000000003</v>
      </c>
      <c r="JA9228" s="73">
        <f t="shared" si="5286"/>
        <v>279.47000000000003</v>
      </c>
      <c r="JB9228" s="73">
        <f t="shared" ref="JB9228:KG9228" si="5287">(JA9228+$F$9100*$F$9102*($F$55/$F$9101*JA9227+$F$55/$F$9101*JA9229))/(1+$F$9100*$F$9102*($F$55/$F$9101+$F$55/$F$9101))</f>
        <v>279.47000000000003</v>
      </c>
      <c r="JC9228" s="73">
        <f t="shared" si="5287"/>
        <v>279.47000000000003</v>
      </c>
      <c r="JD9228" s="73">
        <f t="shared" si="5287"/>
        <v>279.47000000000003</v>
      </c>
      <c r="JE9228" s="73">
        <f t="shared" si="5287"/>
        <v>279.47000000000003</v>
      </c>
      <c r="JF9228" s="73">
        <f t="shared" si="5287"/>
        <v>279.47000000000003</v>
      </c>
      <c r="JG9228" s="73">
        <f t="shared" si="5287"/>
        <v>279.47000000000003</v>
      </c>
      <c r="JH9228" s="73">
        <f t="shared" si="5287"/>
        <v>279.47000000000003</v>
      </c>
      <c r="JI9228" s="73">
        <f t="shared" si="5287"/>
        <v>279.47000000000003</v>
      </c>
      <c r="JJ9228" s="73">
        <f t="shared" si="5287"/>
        <v>279.47000000000003</v>
      </c>
      <c r="JK9228" s="73">
        <f t="shared" si="5287"/>
        <v>279.47000000000003</v>
      </c>
      <c r="JL9228" s="73">
        <f t="shared" si="5287"/>
        <v>279.47000000000003</v>
      </c>
      <c r="JM9228" s="73">
        <f t="shared" si="5287"/>
        <v>279.47000000000003</v>
      </c>
      <c r="JN9228" s="73">
        <f t="shared" si="5287"/>
        <v>279.47000000000003</v>
      </c>
      <c r="JO9228" s="73">
        <f t="shared" si="5287"/>
        <v>279.47000000000003</v>
      </c>
      <c r="JP9228" s="73">
        <f t="shared" si="5287"/>
        <v>279.47000000000003</v>
      </c>
      <c r="JQ9228" s="73">
        <f t="shared" si="5287"/>
        <v>279.47000000000003</v>
      </c>
      <c r="JR9228" s="73">
        <f t="shared" si="5287"/>
        <v>279.47000000000003</v>
      </c>
      <c r="JS9228" s="73">
        <f t="shared" si="5287"/>
        <v>279.47000000000003</v>
      </c>
      <c r="JT9228" s="73">
        <f t="shared" si="5287"/>
        <v>279.47000000000003</v>
      </c>
      <c r="JU9228" s="73">
        <f t="shared" si="5287"/>
        <v>279.47000000000003</v>
      </c>
      <c r="JV9228" s="73">
        <f t="shared" si="5287"/>
        <v>279.47000000000003</v>
      </c>
      <c r="JW9228" s="73">
        <f t="shared" si="5287"/>
        <v>279.47000000000003</v>
      </c>
      <c r="JX9228" s="73">
        <f t="shared" si="5287"/>
        <v>279.47000000000003</v>
      </c>
      <c r="JY9228" s="73">
        <f t="shared" si="5287"/>
        <v>279.47000000000003</v>
      </c>
      <c r="JZ9228" s="73">
        <f t="shared" si="5287"/>
        <v>279.47000000000003</v>
      </c>
      <c r="KA9228" s="73">
        <f t="shared" si="5287"/>
        <v>279.47000000000003</v>
      </c>
      <c r="KB9228" s="73">
        <f t="shared" si="5287"/>
        <v>279.47000000000003</v>
      </c>
      <c r="KC9228" s="73">
        <f t="shared" si="5287"/>
        <v>279.47000000000003</v>
      </c>
      <c r="KD9228" s="73">
        <f t="shared" si="5287"/>
        <v>279.47000000000003</v>
      </c>
      <c r="KE9228" s="73">
        <f t="shared" si="5287"/>
        <v>279.47000000000003</v>
      </c>
      <c r="KF9228" s="73">
        <f t="shared" si="5287"/>
        <v>279.47000000000003</v>
      </c>
      <c r="KG9228" s="73">
        <f t="shared" si="5287"/>
        <v>279.47000000000003</v>
      </c>
      <c r="KH9228">
        <v>279.47000000000003</v>
      </c>
      <c r="KL9228" s="84"/>
      <c r="KP9228" s="84"/>
      <c r="KS9228" s="74"/>
      <c r="KT9228" s="74"/>
      <c r="KU9228" s="16"/>
      <c r="KV9228" s="72"/>
      <c r="KW9228" s="72"/>
      <c r="KX9228" s="16"/>
      <c r="KZ9228" s="16"/>
      <c r="LA9228" s="16"/>
      <c r="LB9228" s="74"/>
      <c r="LC9228" s="74"/>
    </row>
    <row r="9229" spans="2:315" x14ac:dyDescent="0.35">
      <c r="B9229">
        <v>123</v>
      </c>
      <c r="C9229">
        <f t="shared" si="5147"/>
        <v>1.2250000000000001</v>
      </c>
      <c r="E9229" s="92">
        <v>279.47000000000003</v>
      </c>
      <c r="F9229" s="73">
        <f t="shared" ref="F9229:BQ9229" si="5288">(E9229+$F$9100*$F$9102*($F$55/$F$9101*E9228+$F$55/$F$9101*E9230))/(1+$F$9100*$F$9102*($F$55/$F$9101+$F$55/$F$9101))</f>
        <v>279.47000000000003</v>
      </c>
      <c r="G9229" s="73">
        <f t="shared" si="5288"/>
        <v>279.47000000000003</v>
      </c>
      <c r="H9229" s="73">
        <f t="shared" si="5288"/>
        <v>279.47000000000003</v>
      </c>
      <c r="I9229" s="73">
        <f t="shared" si="5288"/>
        <v>279.47000000000003</v>
      </c>
      <c r="J9229" s="73">
        <f t="shared" si="5288"/>
        <v>279.47000000000003</v>
      </c>
      <c r="K9229" s="73">
        <f t="shared" si="5288"/>
        <v>279.47000000000003</v>
      </c>
      <c r="L9229" s="73">
        <f t="shared" si="5288"/>
        <v>279.47000000000003</v>
      </c>
      <c r="M9229" s="73">
        <f t="shared" si="5288"/>
        <v>279.47000000000003</v>
      </c>
      <c r="N9229" s="73">
        <f t="shared" si="5288"/>
        <v>279.47000000000003</v>
      </c>
      <c r="O9229" s="73">
        <f t="shared" si="5288"/>
        <v>279.47000000000003</v>
      </c>
      <c r="P9229" s="73">
        <f t="shared" si="5288"/>
        <v>279.47000000000003</v>
      </c>
      <c r="Q9229" s="73">
        <f t="shared" si="5288"/>
        <v>279.47000000000003</v>
      </c>
      <c r="R9229" s="73">
        <f t="shared" si="5288"/>
        <v>279.47000000000003</v>
      </c>
      <c r="S9229" s="73">
        <f t="shared" si="5288"/>
        <v>279.47000000000003</v>
      </c>
      <c r="T9229" s="73">
        <f t="shared" si="5288"/>
        <v>279.47000000000003</v>
      </c>
      <c r="U9229" s="73">
        <f t="shared" si="5288"/>
        <v>279.47000000000003</v>
      </c>
      <c r="V9229" s="73">
        <f t="shared" si="5288"/>
        <v>279.47000000000003</v>
      </c>
      <c r="W9229" s="73">
        <f t="shared" si="5288"/>
        <v>279.47000000000003</v>
      </c>
      <c r="X9229" s="73">
        <f t="shared" si="5288"/>
        <v>279.47000000000003</v>
      </c>
      <c r="Y9229" s="73">
        <f t="shared" si="5288"/>
        <v>279.47000000000003</v>
      </c>
      <c r="Z9229" s="73">
        <f t="shared" si="5288"/>
        <v>279.47000000000003</v>
      </c>
      <c r="AA9229" s="73">
        <f t="shared" si="5288"/>
        <v>279.47000000000003</v>
      </c>
      <c r="AB9229" s="73">
        <f t="shared" si="5288"/>
        <v>279.47000000000003</v>
      </c>
      <c r="AC9229" s="73">
        <f t="shared" si="5288"/>
        <v>279.47000000000003</v>
      </c>
      <c r="AD9229" s="73">
        <f t="shared" si="5288"/>
        <v>279.47000000000003</v>
      </c>
      <c r="AE9229" s="73">
        <f t="shared" si="5288"/>
        <v>279.47000000000003</v>
      </c>
      <c r="AF9229" s="73">
        <f t="shared" si="5288"/>
        <v>279.47000000000003</v>
      </c>
      <c r="AG9229" s="73">
        <f t="shared" si="5288"/>
        <v>279.47000000000003</v>
      </c>
      <c r="AH9229" s="73">
        <f t="shared" si="5288"/>
        <v>279.47000000000003</v>
      </c>
      <c r="AI9229" s="73">
        <f t="shared" si="5288"/>
        <v>279.47000000000003</v>
      </c>
      <c r="AJ9229" s="73">
        <f t="shared" si="5288"/>
        <v>279.47000000000003</v>
      </c>
      <c r="AK9229" s="73">
        <f t="shared" si="5288"/>
        <v>279.47000000000003</v>
      </c>
      <c r="AL9229" s="73">
        <f t="shared" si="5288"/>
        <v>279.47000000000003</v>
      </c>
      <c r="AM9229" s="73">
        <f t="shared" si="5288"/>
        <v>279.47000000000003</v>
      </c>
      <c r="AN9229" s="73">
        <f t="shared" si="5288"/>
        <v>279.47000000000003</v>
      </c>
      <c r="AO9229" s="73">
        <f t="shared" si="5288"/>
        <v>279.47000000000003</v>
      </c>
      <c r="AP9229" s="73">
        <f t="shared" si="5288"/>
        <v>279.47000000000003</v>
      </c>
      <c r="AQ9229" s="73">
        <f t="shared" si="5288"/>
        <v>279.47000000000003</v>
      </c>
      <c r="AR9229" s="73">
        <f t="shared" si="5288"/>
        <v>279.47000000000003</v>
      </c>
      <c r="AS9229" s="73">
        <f t="shared" si="5288"/>
        <v>279.47000000000003</v>
      </c>
      <c r="AT9229" s="73">
        <f t="shared" si="5288"/>
        <v>279.47000000000003</v>
      </c>
      <c r="AU9229" s="73">
        <f t="shared" si="5288"/>
        <v>279.47000000000003</v>
      </c>
      <c r="AV9229" s="73">
        <f t="shared" si="5288"/>
        <v>279.47000000000003</v>
      </c>
      <c r="AW9229" s="73">
        <f t="shared" si="5288"/>
        <v>279.47000000000003</v>
      </c>
      <c r="AX9229" s="73">
        <f t="shared" si="5288"/>
        <v>279.47000000000003</v>
      </c>
      <c r="AY9229" s="73">
        <f t="shared" si="5288"/>
        <v>279.47000000000003</v>
      </c>
      <c r="AZ9229" s="73">
        <f t="shared" si="5288"/>
        <v>279.47000000000003</v>
      </c>
      <c r="BA9229" s="73">
        <f t="shared" si="5288"/>
        <v>279.47000000000003</v>
      </c>
      <c r="BB9229" s="73">
        <f t="shared" si="5288"/>
        <v>279.47000000000003</v>
      </c>
      <c r="BC9229" s="73">
        <f t="shared" si="5288"/>
        <v>279.47000000000003</v>
      </c>
      <c r="BD9229" s="73">
        <f t="shared" si="5288"/>
        <v>279.47000000000003</v>
      </c>
      <c r="BE9229" s="73">
        <f t="shared" si="5288"/>
        <v>279.47000000000003</v>
      </c>
      <c r="BF9229" s="73">
        <f t="shared" si="5288"/>
        <v>279.47000000000003</v>
      </c>
      <c r="BG9229" s="73">
        <f t="shared" si="5288"/>
        <v>279.47000000000003</v>
      </c>
      <c r="BH9229" s="73">
        <f t="shared" si="5288"/>
        <v>279.47000000000003</v>
      </c>
      <c r="BI9229" s="73">
        <f t="shared" si="5288"/>
        <v>279.47000000000003</v>
      </c>
      <c r="BJ9229" s="73">
        <f t="shared" si="5288"/>
        <v>279.47000000000003</v>
      </c>
      <c r="BK9229" s="73">
        <f t="shared" si="5288"/>
        <v>279.47000000000003</v>
      </c>
      <c r="BL9229" s="73">
        <f t="shared" si="5288"/>
        <v>279.47000000000003</v>
      </c>
      <c r="BM9229" s="73">
        <f t="shared" si="5288"/>
        <v>279.47000000000003</v>
      </c>
      <c r="BN9229" s="73">
        <f t="shared" si="5288"/>
        <v>279.47000000000003</v>
      </c>
      <c r="BO9229" s="73">
        <f t="shared" si="5288"/>
        <v>279.47000000000003</v>
      </c>
      <c r="BP9229" s="73">
        <f t="shared" si="5288"/>
        <v>279.47000000000003</v>
      </c>
      <c r="BQ9229" s="73">
        <f t="shared" si="5288"/>
        <v>279.47000000000003</v>
      </c>
      <c r="BR9229" s="73">
        <f t="shared" ref="BR9229:EC9229" si="5289">(BQ9229+$F$9100*$F$9102*($F$55/$F$9101*BQ9228+$F$55/$F$9101*BQ9230))/(1+$F$9100*$F$9102*($F$55/$F$9101+$F$55/$F$9101))</f>
        <v>279.47000000000003</v>
      </c>
      <c r="BS9229" s="73">
        <f t="shared" si="5289"/>
        <v>279.47000000000003</v>
      </c>
      <c r="BT9229" s="73">
        <f t="shared" si="5289"/>
        <v>279.47000000000003</v>
      </c>
      <c r="BU9229" s="73">
        <f t="shared" si="5289"/>
        <v>279.47000000000003</v>
      </c>
      <c r="BV9229" s="73">
        <f t="shared" si="5289"/>
        <v>279.47000000000003</v>
      </c>
      <c r="BW9229" s="73">
        <f t="shared" si="5289"/>
        <v>279.47000000000003</v>
      </c>
      <c r="BX9229" s="73">
        <f t="shared" si="5289"/>
        <v>279.47000000000003</v>
      </c>
      <c r="BY9229" s="73">
        <f t="shared" si="5289"/>
        <v>279.47000000000003</v>
      </c>
      <c r="BZ9229" s="73">
        <f t="shared" si="5289"/>
        <v>279.47000000000003</v>
      </c>
      <c r="CA9229" s="73">
        <f t="shared" si="5289"/>
        <v>279.47000000000003</v>
      </c>
      <c r="CB9229" s="73">
        <f t="shared" si="5289"/>
        <v>279.47000000000003</v>
      </c>
      <c r="CC9229" s="73">
        <f t="shared" si="5289"/>
        <v>279.47000000000003</v>
      </c>
      <c r="CD9229" s="73">
        <f t="shared" si="5289"/>
        <v>279.47000000000003</v>
      </c>
      <c r="CE9229" s="73">
        <f t="shared" si="5289"/>
        <v>279.47000000000003</v>
      </c>
      <c r="CF9229" s="73">
        <f t="shared" si="5289"/>
        <v>279.47000000000003</v>
      </c>
      <c r="CG9229" s="73">
        <f t="shared" si="5289"/>
        <v>279.47000000000003</v>
      </c>
      <c r="CH9229" s="73">
        <f t="shared" si="5289"/>
        <v>279.47000000000003</v>
      </c>
      <c r="CI9229" s="73">
        <f t="shared" si="5289"/>
        <v>279.47000000000003</v>
      </c>
      <c r="CJ9229" s="73">
        <f t="shared" si="5289"/>
        <v>279.47000000000003</v>
      </c>
      <c r="CK9229" s="73">
        <f t="shared" si="5289"/>
        <v>279.47000000000003</v>
      </c>
      <c r="CL9229" s="73">
        <f t="shared" si="5289"/>
        <v>279.47000000000003</v>
      </c>
      <c r="CM9229" s="73">
        <f t="shared" si="5289"/>
        <v>279.47000000000003</v>
      </c>
      <c r="CN9229" s="73">
        <f t="shared" si="5289"/>
        <v>279.47000000000003</v>
      </c>
      <c r="CO9229" s="73">
        <f t="shared" si="5289"/>
        <v>279.47000000000003</v>
      </c>
      <c r="CP9229" s="73">
        <f t="shared" si="5289"/>
        <v>279.47000000000003</v>
      </c>
      <c r="CQ9229" s="73">
        <f t="shared" si="5289"/>
        <v>279.47000000000003</v>
      </c>
      <c r="CR9229" s="73">
        <f t="shared" si="5289"/>
        <v>279.47000000000003</v>
      </c>
      <c r="CS9229" s="73">
        <f t="shared" si="5289"/>
        <v>279.47000000000003</v>
      </c>
      <c r="CT9229" s="73">
        <f t="shared" si="5289"/>
        <v>279.47000000000003</v>
      </c>
      <c r="CU9229" s="73">
        <f t="shared" si="5289"/>
        <v>279.47000000000003</v>
      </c>
      <c r="CV9229" s="73">
        <f t="shared" si="5289"/>
        <v>279.47000000000003</v>
      </c>
      <c r="CW9229" s="73">
        <f t="shared" si="5289"/>
        <v>279.47000000000003</v>
      </c>
      <c r="CX9229" s="73">
        <f t="shared" si="5289"/>
        <v>279.47000000000003</v>
      </c>
      <c r="CY9229" s="73">
        <f t="shared" si="5289"/>
        <v>279.47000000000003</v>
      </c>
      <c r="CZ9229" s="73">
        <f t="shared" si="5289"/>
        <v>279.47000000000003</v>
      </c>
      <c r="DA9229" s="73">
        <f t="shared" si="5289"/>
        <v>279.47000000000003</v>
      </c>
      <c r="DB9229" s="73">
        <f t="shared" si="5289"/>
        <v>279.47000000000003</v>
      </c>
      <c r="DC9229" s="73">
        <f t="shared" si="5289"/>
        <v>279.47000000000003</v>
      </c>
      <c r="DD9229" s="73">
        <f t="shared" si="5289"/>
        <v>279.47000000000003</v>
      </c>
      <c r="DE9229" s="73">
        <f t="shared" si="5289"/>
        <v>279.47000000000003</v>
      </c>
      <c r="DF9229" s="73">
        <f t="shared" si="5289"/>
        <v>279.47000000000003</v>
      </c>
      <c r="DG9229" s="73">
        <f t="shared" si="5289"/>
        <v>279.47000000000003</v>
      </c>
      <c r="DH9229" s="73">
        <f t="shared" si="5289"/>
        <v>279.47000000000003</v>
      </c>
      <c r="DI9229" s="73">
        <f t="shared" si="5289"/>
        <v>279.47000000000003</v>
      </c>
      <c r="DJ9229" s="73">
        <f t="shared" si="5289"/>
        <v>279.47000000000003</v>
      </c>
      <c r="DK9229" s="73">
        <f t="shared" si="5289"/>
        <v>279.47000000000003</v>
      </c>
      <c r="DL9229" s="73">
        <f t="shared" si="5289"/>
        <v>279.47000000000003</v>
      </c>
      <c r="DM9229" s="73">
        <f t="shared" si="5289"/>
        <v>279.47000000000003</v>
      </c>
      <c r="DN9229" s="73">
        <f t="shared" si="5289"/>
        <v>279.47000000000003</v>
      </c>
      <c r="DO9229" s="73">
        <f t="shared" si="5289"/>
        <v>279.47000000000003</v>
      </c>
      <c r="DP9229" s="73">
        <f t="shared" si="5289"/>
        <v>279.47000000000003</v>
      </c>
      <c r="DQ9229" s="73">
        <f t="shared" si="5289"/>
        <v>279.47000000000003</v>
      </c>
      <c r="DR9229" s="73">
        <f t="shared" si="5289"/>
        <v>279.47000000000003</v>
      </c>
      <c r="DS9229" s="73">
        <f t="shared" si="5289"/>
        <v>279.47000000000003</v>
      </c>
      <c r="DT9229" s="73">
        <f t="shared" si="5289"/>
        <v>279.47000000000003</v>
      </c>
      <c r="DU9229" s="73">
        <f t="shared" si="5289"/>
        <v>279.47000000000003</v>
      </c>
      <c r="DV9229" s="73">
        <f t="shared" si="5289"/>
        <v>279.47000000000003</v>
      </c>
      <c r="DW9229" s="73">
        <f t="shared" si="5289"/>
        <v>279.47000000000003</v>
      </c>
      <c r="DX9229" s="73">
        <f t="shared" si="5289"/>
        <v>279.47000000000003</v>
      </c>
      <c r="DY9229" s="73">
        <f t="shared" si="5289"/>
        <v>279.47000000000003</v>
      </c>
      <c r="DZ9229" s="73">
        <f t="shared" si="5289"/>
        <v>279.47000000000003</v>
      </c>
      <c r="EA9229" s="73">
        <f t="shared" si="5289"/>
        <v>279.47000000000003</v>
      </c>
      <c r="EB9229" s="73">
        <f t="shared" si="5289"/>
        <v>279.47000000000003</v>
      </c>
      <c r="EC9229" s="73">
        <f t="shared" si="5289"/>
        <v>279.47000000000003</v>
      </c>
      <c r="ED9229" s="73">
        <f t="shared" ref="ED9229:GO9229" si="5290">(EC9229+$F$9100*$F$9102*($F$55/$F$9101*EC9228+$F$55/$F$9101*EC9230))/(1+$F$9100*$F$9102*($F$55/$F$9101+$F$55/$F$9101))</f>
        <v>279.47000000000003</v>
      </c>
      <c r="EE9229" s="73">
        <f t="shared" si="5290"/>
        <v>279.47000000000003</v>
      </c>
      <c r="EF9229" s="73">
        <f t="shared" si="5290"/>
        <v>279.47000000000003</v>
      </c>
      <c r="EG9229" s="73">
        <f t="shared" si="5290"/>
        <v>279.47000000000003</v>
      </c>
      <c r="EH9229" s="73">
        <f t="shared" si="5290"/>
        <v>279.47000000000003</v>
      </c>
      <c r="EI9229" s="73">
        <f t="shared" si="5290"/>
        <v>279.47000000000003</v>
      </c>
      <c r="EJ9229" s="73">
        <f t="shared" si="5290"/>
        <v>279.47000000000003</v>
      </c>
      <c r="EK9229" s="73">
        <f t="shared" si="5290"/>
        <v>279.47000000000003</v>
      </c>
      <c r="EL9229" s="73">
        <f t="shared" si="5290"/>
        <v>279.47000000000003</v>
      </c>
      <c r="EM9229" s="73">
        <f t="shared" si="5290"/>
        <v>279.47000000000003</v>
      </c>
      <c r="EN9229" s="73">
        <f t="shared" si="5290"/>
        <v>279.47000000000003</v>
      </c>
      <c r="EO9229" s="73">
        <f t="shared" si="5290"/>
        <v>279.47000000000003</v>
      </c>
      <c r="EP9229" s="73">
        <f t="shared" si="5290"/>
        <v>279.47000000000003</v>
      </c>
      <c r="EQ9229" s="73">
        <f t="shared" si="5290"/>
        <v>279.47000000000003</v>
      </c>
      <c r="ER9229" s="73">
        <f t="shared" si="5290"/>
        <v>279.47000000000003</v>
      </c>
      <c r="ES9229" s="73">
        <f t="shared" si="5290"/>
        <v>279.47000000000003</v>
      </c>
      <c r="ET9229" s="73">
        <f t="shared" si="5290"/>
        <v>279.47000000000003</v>
      </c>
      <c r="EU9229" s="73">
        <f t="shared" si="5290"/>
        <v>279.47000000000003</v>
      </c>
      <c r="EV9229" s="73">
        <f t="shared" si="5290"/>
        <v>279.47000000000003</v>
      </c>
      <c r="EW9229" s="73">
        <f t="shared" si="5290"/>
        <v>279.47000000000003</v>
      </c>
      <c r="EX9229" s="73">
        <f t="shared" si="5290"/>
        <v>279.47000000000003</v>
      </c>
      <c r="EY9229" s="73">
        <f t="shared" si="5290"/>
        <v>279.47000000000003</v>
      </c>
      <c r="EZ9229" s="73">
        <f t="shared" si="5290"/>
        <v>279.47000000000003</v>
      </c>
      <c r="FA9229" s="73">
        <f t="shared" si="5290"/>
        <v>279.47000000000003</v>
      </c>
      <c r="FB9229" s="73">
        <f t="shared" si="5290"/>
        <v>279.47000000000003</v>
      </c>
      <c r="FC9229" s="73">
        <f t="shared" si="5290"/>
        <v>279.47000000000003</v>
      </c>
      <c r="FD9229" s="73">
        <f t="shared" si="5290"/>
        <v>279.47000000000003</v>
      </c>
      <c r="FE9229" s="73">
        <f t="shared" si="5290"/>
        <v>279.47000000000003</v>
      </c>
      <c r="FF9229" s="73">
        <f t="shared" si="5290"/>
        <v>279.47000000000003</v>
      </c>
      <c r="FG9229" s="73">
        <f t="shared" si="5290"/>
        <v>279.47000000000003</v>
      </c>
      <c r="FH9229" s="73">
        <f t="shared" si="5290"/>
        <v>279.47000000000003</v>
      </c>
      <c r="FI9229" s="73">
        <f t="shared" si="5290"/>
        <v>279.47000000000003</v>
      </c>
      <c r="FJ9229" s="73">
        <f t="shared" si="5290"/>
        <v>279.47000000000003</v>
      </c>
      <c r="FK9229" s="73">
        <f t="shared" si="5290"/>
        <v>279.47000000000003</v>
      </c>
      <c r="FL9229" s="73">
        <f t="shared" si="5290"/>
        <v>279.47000000000003</v>
      </c>
      <c r="FM9229" s="73">
        <f t="shared" si="5290"/>
        <v>279.47000000000003</v>
      </c>
      <c r="FN9229" s="73">
        <f t="shared" si="5290"/>
        <v>279.47000000000003</v>
      </c>
      <c r="FO9229" s="73">
        <f t="shared" si="5290"/>
        <v>279.47000000000003</v>
      </c>
      <c r="FP9229" s="73">
        <f t="shared" si="5290"/>
        <v>279.47000000000003</v>
      </c>
      <c r="FQ9229" s="73">
        <f t="shared" si="5290"/>
        <v>279.47000000000003</v>
      </c>
      <c r="FR9229" s="73">
        <f t="shared" si="5290"/>
        <v>279.47000000000003</v>
      </c>
      <c r="FS9229" s="73">
        <f t="shared" si="5290"/>
        <v>279.47000000000003</v>
      </c>
      <c r="FT9229" s="73">
        <f t="shared" si="5290"/>
        <v>279.47000000000003</v>
      </c>
      <c r="FU9229" s="73">
        <f t="shared" si="5290"/>
        <v>279.47000000000003</v>
      </c>
      <c r="FV9229" s="73">
        <f t="shared" si="5290"/>
        <v>279.47000000000003</v>
      </c>
      <c r="FW9229" s="73">
        <f t="shared" si="5290"/>
        <v>279.47000000000003</v>
      </c>
      <c r="FX9229" s="73">
        <f t="shared" si="5290"/>
        <v>279.47000000000003</v>
      </c>
      <c r="FY9229" s="73">
        <f t="shared" si="5290"/>
        <v>279.47000000000003</v>
      </c>
      <c r="FZ9229" s="73">
        <f t="shared" si="5290"/>
        <v>279.47000000000003</v>
      </c>
      <c r="GA9229" s="73">
        <f t="shared" si="5290"/>
        <v>279.47000000000003</v>
      </c>
      <c r="GB9229" s="73">
        <f t="shared" si="5290"/>
        <v>279.47000000000003</v>
      </c>
      <c r="GC9229" s="73">
        <f t="shared" si="5290"/>
        <v>279.47000000000003</v>
      </c>
      <c r="GD9229" s="73">
        <f t="shared" si="5290"/>
        <v>279.47000000000003</v>
      </c>
      <c r="GE9229" s="73">
        <f t="shared" si="5290"/>
        <v>279.47000000000003</v>
      </c>
      <c r="GF9229" s="73">
        <f t="shared" si="5290"/>
        <v>279.47000000000003</v>
      </c>
      <c r="GG9229" s="73">
        <f t="shared" si="5290"/>
        <v>279.47000000000003</v>
      </c>
      <c r="GH9229" s="73">
        <f t="shared" si="5290"/>
        <v>279.47000000000003</v>
      </c>
      <c r="GI9229" s="73">
        <f t="shared" si="5290"/>
        <v>279.47000000000003</v>
      </c>
      <c r="GJ9229" s="73">
        <f t="shared" si="5290"/>
        <v>279.47000000000003</v>
      </c>
      <c r="GK9229" s="73">
        <f t="shared" si="5290"/>
        <v>279.47000000000003</v>
      </c>
      <c r="GL9229" s="73">
        <f t="shared" si="5290"/>
        <v>279.47000000000003</v>
      </c>
      <c r="GM9229" s="73">
        <f t="shared" si="5290"/>
        <v>279.47000000000003</v>
      </c>
      <c r="GN9229" s="73">
        <f t="shared" si="5290"/>
        <v>279.47000000000003</v>
      </c>
      <c r="GO9229" s="73">
        <f t="shared" si="5290"/>
        <v>279.47000000000003</v>
      </c>
      <c r="GP9229" s="73">
        <f t="shared" ref="GP9229:JA9229" si="5291">(GO9229+$F$9100*$F$9102*($F$55/$F$9101*GO9228+$F$55/$F$9101*GO9230))/(1+$F$9100*$F$9102*($F$55/$F$9101+$F$55/$F$9101))</f>
        <v>279.47000000000003</v>
      </c>
      <c r="GQ9229" s="73">
        <f t="shared" si="5291"/>
        <v>279.47000000000003</v>
      </c>
      <c r="GR9229" s="73">
        <f t="shared" si="5291"/>
        <v>279.47000000000003</v>
      </c>
      <c r="GS9229" s="73">
        <f t="shared" si="5291"/>
        <v>279.47000000000003</v>
      </c>
      <c r="GT9229" s="73">
        <f t="shared" si="5291"/>
        <v>279.47000000000003</v>
      </c>
      <c r="GU9229" s="73">
        <f t="shared" si="5291"/>
        <v>279.47000000000003</v>
      </c>
      <c r="GV9229" s="73">
        <f t="shared" si="5291"/>
        <v>279.47000000000003</v>
      </c>
      <c r="GW9229" s="73">
        <f t="shared" si="5291"/>
        <v>279.47000000000003</v>
      </c>
      <c r="GX9229" s="73">
        <f t="shared" si="5291"/>
        <v>279.47000000000003</v>
      </c>
      <c r="GY9229" s="73">
        <f t="shared" si="5291"/>
        <v>279.47000000000003</v>
      </c>
      <c r="GZ9229" s="73">
        <f t="shared" si="5291"/>
        <v>279.47000000000003</v>
      </c>
      <c r="HA9229" s="73">
        <f t="shared" si="5291"/>
        <v>279.47000000000003</v>
      </c>
      <c r="HB9229" s="73">
        <f t="shared" si="5291"/>
        <v>279.47000000000003</v>
      </c>
      <c r="HC9229" s="73">
        <f t="shared" si="5291"/>
        <v>279.47000000000003</v>
      </c>
      <c r="HD9229" s="73">
        <f t="shared" si="5291"/>
        <v>279.47000000000003</v>
      </c>
      <c r="HE9229" s="73">
        <f t="shared" si="5291"/>
        <v>279.47000000000003</v>
      </c>
      <c r="HF9229" s="73">
        <f t="shared" si="5291"/>
        <v>279.47000000000003</v>
      </c>
      <c r="HG9229" s="73">
        <f t="shared" si="5291"/>
        <v>279.47000000000003</v>
      </c>
      <c r="HH9229" s="73">
        <f t="shared" si="5291"/>
        <v>279.47000000000003</v>
      </c>
      <c r="HI9229" s="73">
        <f t="shared" si="5291"/>
        <v>279.47000000000003</v>
      </c>
      <c r="HJ9229" s="73">
        <f t="shared" si="5291"/>
        <v>279.47000000000003</v>
      </c>
      <c r="HK9229" s="73">
        <f t="shared" si="5291"/>
        <v>279.47000000000003</v>
      </c>
      <c r="HL9229" s="73">
        <f t="shared" si="5291"/>
        <v>279.47000000000003</v>
      </c>
      <c r="HM9229" s="73">
        <f t="shared" si="5291"/>
        <v>279.47000000000003</v>
      </c>
      <c r="HN9229" s="73">
        <f t="shared" si="5291"/>
        <v>279.47000000000003</v>
      </c>
      <c r="HO9229" s="73">
        <f t="shared" si="5291"/>
        <v>279.47000000000003</v>
      </c>
      <c r="HP9229" s="73">
        <f t="shared" si="5291"/>
        <v>279.47000000000003</v>
      </c>
      <c r="HQ9229" s="73">
        <f t="shared" si="5291"/>
        <v>279.47000000000003</v>
      </c>
      <c r="HR9229" s="73">
        <f t="shared" si="5291"/>
        <v>279.47000000000003</v>
      </c>
      <c r="HS9229" s="73">
        <f t="shared" si="5291"/>
        <v>279.47000000000003</v>
      </c>
      <c r="HT9229" s="73">
        <f t="shared" si="5291"/>
        <v>279.47000000000003</v>
      </c>
      <c r="HU9229" s="73">
        <f t="shared" si="5291"/>
        <v>279.47000000000003</v>
      </c>
      <c r="HV9229" s="73">
        <f t="shared" si="5291"/>
        <v>279.47000000000003</v>
      </c>
      <c r="HW9229" s="73">
        <f t="shared" si="5291"/>
        <v>279.47000000000003</v>
      </c>
      <c r="HX9229" s="73">
        <f t="shared" si="5291"/>
        <v>279.47000000000003</v>
      </c>
      <c r="HY9229" s="73">
        <f t="shared" si="5291"/>
        <v>279.47000000000003</v>
      </c>
      <c r="HZ9229" s="73">
        <f t="shared" si="5291"/>
        <v>279.47000000000003</v>
      </c>
      <c r="IA9229" s="73">
        <f t="shared" si="5291"/>
        <v>279.47000000000003</v>
      </c>
      <c r="IB9229" s="73">
        <f t="shared" si="5291"/>
        <v>279.47000000000003</v>
      </c>
      <c r="IC9229" s="73">
        <f t="shared" si="5291"/>
        <v>279.47000000000003</v>
      </c>
      <c r="ID9229" s="73">
        <f t="shared" si="5291"/>
        <v>279.47000000000003</v>
      </c>
      <c r="IE9229" s="73">
        <f t="shared" si="5291"/>
        <v>279.47000000000003</v>
      </c>
      <c r="IF9229" s="73">
        <f t="shared" si="5291"/>
        <v>279.47000000000003</v>
      </c>
      <c r="IG9229" s="73">
        <f t="shared" si="5291"/>
        <v>279.47000000000003</v>
      </c>
      <c r="IH9229" s="73">
        <f t="shared" si="5291"/>
        <v>279.47000000000003</v>
      </c>
      <c r="II9229" s="73">
        <f t="shared" si="5291"/>
        <v>279.47000000000003</v>
      </c>
      <c r="IJ9229" s="73">
        <f t="shared" si="5291"/>
        <v>279.47000000000003</v>
      </c>
      <c r="IK9229" s="73">
        <f t="shared" si="5291"/>
        <v>279.47000000000003</v>
      </c>
      <c r="IL9229" s="73">
        <f t="shared" si="5291"/>
        <v>279.47000000000003</v>
      </c>
      <c r="IM9229" s="73">
        <f t="shared" si="5291"/>
        <v>279.47000000000003</v>
      </c>
      <c r="IN9229" s="73">
        <f t="shared" si="5291"/>
        <v>279.47000000000003</v>
      </c>
      <c r="IO9229" s="73">
        <f t="shared" si="5291"/>
        <v>279.47000000000003</v>
      </c>
      <c r="IP9229" s="73">
        <f t="shared" si="5291"/>
        <v>279.47000000000003</v>
      </c>
      <c r="IQ9229" s="73">
        <f t="shared" si="5291"/>
        <v>279.47000000000003</v>
      </c>
      <c r="IR9229" s="73">
        <f t="shared" si="5291"/>
        <v>279.47000000000003</v>
      </c>
      <c r="IS9229" s="73">
        <f t="shared" si="5291"/>
        <v>279.47000000000003</v>
      </c>
      <c r="IT9229" s="73">
        <f t="shared" si="5291"/>
        <v>279.47000000000003</v>
      </c>
      <c r="IU9229" s="73">
        <f t="shared" si="5291"/>
        <v>279.47000000000003</v>
      </c>
      <c r="IV9229" s="73">
        <f t="shared" si="5291"/>
        <v>279.47000000000003</v>
      </c>
      <c r="IW9229" s="73">
        <f t="shared" si="5291"/>
        <v>279.47000000000003</v>
      </c>
      <c r="IX9229" s="73">
        <f t="shared" si="5291"/>
        <v>279.47000000000003</v>
      </c>
      <c r="IY9229" s="73">
        <f t="shared" si="5291"/>
        <v>279.47000000000003</v>
      </c>
      <c r="IZ9229" s="73">
        <f t="shared" si="5291"/>
        <v>279.47000000000003</v>
      </c>
      <c r="JA9229" s="73">
        <f t="shared" si="5291"/>
        <v>279.47000000000003</v>
      </c>
      <c r="JB9229" s="73">
        <f t="shared" ref="JB9229:KG9229" si="5292">(JA9229+$F$9100*$F$9102*($F$55/$F$9101*JA9228+$F$55/$F$9101*JA9230))/(1+$F$9100*$F$9102*($F$55/$F$9101+$F$55/$F$9101))</f>
        <v>279.47000000000003</v>
      </c>
      <c r="JC9229" s="73">
        <f t="shared" si="5292"/>
        <v>279.47000000000003</v>
      </c>
      <c r="JD9229" s="73">
        <f t="shared" si="5292"/>
        <v>279.47000000000003</v>
      </c>
      <c r="JE9229" s="73">
        <f t="shared" si="5292"/>
        <v>279.47000000000003</v>
      </c>
      <c r="JF9229" s="73">
        <f t="shared" si="5292"/>
        <v>279.47000000000003</v>
      </c>
      <c r="JG9229" s="73">
        <f t="shared" si="5292"/>
        <v>279.47000000000003</v>
      </c>
      <c r="JH9229" s="73">
        <f t="shared" si="5292"/>
        <v>279.47000000000003</v>
      </c>
      <c r="JI9229" s="73">
        <f t="shared" si="5292"/>
        <v>279.47000000000003</v>
      </c>
      <c r="JJ9229" s="73">
        <f t="shared" si="5292"/>
        <v>279.47000000000003</v>
      </c>
      <c r="JK9229" s="73">
        <f t="shared" si="5292"/>
        <v>279.47000000000003</v>
      </c>
      <c r="JL9229" s="73">
        <f t="shared" si="5292"/>
        <v>279.47000000000003</v>
      </c>
      <c r="JM9229" s="73">
        <f t="shared" si="5292"/>
        <v>279.47000000000003</v>
      </c>
      <c r="JN9229" s="73">
        <f t="shared" si="5292"/>
        <v>279.47000000000003</v>
      </c>
      <c r="JO9229" s="73">
        <f t="shared" si="5292"/>
        <v>279.47000000000003</v>
      </c>
      <c r="JP9229" s="73">
        <f t="shared" si="5292"/>
        <v>279.47000000000003</v>
      </c>
      <c r="JQ9229" s="73">
        <f t="shared" si="5292"/>
        <v>279.47000000000003</v>
      </c>
      <c r="JR9229" s="73">
        <f t="shared" si="5292"/>
        <v>279.47000000000003</v>
      </c>
      <c r="JS9229" s="73">
        <f t="shared" si="5292"/>
        <v>279.47000000000003</v>
      </c>
      <c r="JT9229" s="73">
        <f t="shared" si="5292"/>
        <v>279.47000000000003</v>
      </c>
      <c r="JU9229" s="73">
        <f t="shared" si="5292"/>
        <v>279.47000000000003</v>
      </c>
      <c r="JV9229" s="73">
        <f t="shared" si="5292"/>
        <v>279.47000000000003</v>
      </c>
      <c r="JW9229" s="73">
        <f t="shared" si="5292"/>
        <v>279.47000000000003</v>
      </c>
      <c r="JX9229" s="73">
        <f t="shared" si="5292"/>
        <v>279.47000000000003</v>
      </c>
      <c r="JY9229" s="73">
        <f t="shared" si="5292"/>
        <v>279.47000000000003</v>
      </c>
      <c r="JZ9229" s="73">
        <f t="shared" si="5292"/>
        <v>279.47000000000003</v>
      </c>
      <c r="KA9229" s="73">
        <f t="shared" si="5292"/>
        <v>279.47000000000003</v>
      </c>
      <c r="KB9229" s="73">
        <f t="shared" si="5292"/>
        <v>279.47000000000003</v>
      </c>
      <c r="KC9229" s="73">
        <f t="shared" si="5292"/>
        <v>279.47000000000003</v>
      </c>
      <c r="KD9229" s="73">
        <f t="shared" si="5292"/>
        <v>279.47000000000003</v>
      </c>
      <c r="KE9229" s="73">
        <f t="shared" si="5292"/>
        <v>279.47000000000003</v>
      </c>
      <c r="KF9229" s="73">
        <f t="shared" si="5292"/>
        <v>279.47000000000003</v>
      </c>
      <c r="KG9229" s="73">
        <f t="shared" si="5292"/>
        <v>279.47000000000003</v>
      </c>
      <c r="KH9229">
        <v>279.47000000000003</v>
      </c>
      <c r="KL9229" s="84"/>
      <c r="KP9229" s="84"/>
      <c r="KS9229" s="74"/>
      <c r="KT9229" s="74"/>
      <c r="KU9229" s="16"/>
      <c r="KV9229" s="72"/>
      <c r="KW9229" s="72"/>
      <c r="KX9229" s="16"/>
      <c r="KZ9229" s="16"/>
      <c r="LA9229" s="16"/>
      <c r="LB9229" s="74"/>
      <c r="LC9229" s="74"/>
    </row>
    <row r="9230" spans="2:315" x14ac:dyDescent="0.35">
      <c r="B9230">
        <v>124</v>
      </c>
      <c r="C9230">
        <f t="shared" si="5147"/>
        <v>1.2350000000000001</v>
      </c>
      <c r="E9230" s="92">
        <v>279.47000000000003</v>
      </c>
      <c r="F9230" s="73">
        <f t="shared" ref="F9230:BQ9230" si="5293">(E9230+$F$9100*$F$9102*($F$55/$F$9101*E9229+$F$55/$F$9101*E9231))/(1+$F$9100*$F$9102*($F$55/$F$9101+$F$55/$F$9101))</f>
        <v>279.47000000000003</v>
      </c>
      <c r="G9230" s="73">
        <f t="shared" si="5293"/>
        <v>279.47000000000003</v>
      </c>
      <c r="H9230" s="73">
        <f t="shared" si="5293"/>
        <v>279.47000000000003</v>
      </c>
      <c r="I9230" s="73">
        <f t="shared" si="5293"/>
        <v>279.47000000000003</v>
      </c>
      <c r="J9230" s="73">
        <f t="shared" si="5293"/>
        <v>279.47000000000003</v>
      </c>
      <c r="K9230" s="73">
        <f t="shared" si="5293"/>
        <v>279.47000000000003</v>
      </c>
      <c r="L9230" s="73">
        <f t="shared" si="5293"/>
        <v>279.47000000000003</v>
      </c>
      <c r="M9230" s="73">
        <f t="shared" si="5293"/>
        <v>279.47000000000003</v>
      </c>
      <c r="N9230" s="73">
        <f t="shared" si="5293"/>
        <v>279.47000000000003</v>
      </c>
      <c r="O9230" s="73">
        <f t="shared" si="5293"/>
        <v>279.47000000000003</v>
      </c>
      <c r="P9230" s="73">
        <f t="shared" si="5293"/>
        <v>279.47000000000003</v>
      </c>
      <c r="Q9230" s="73">
        <f t="shared" si="5293"/>
        <v>279.47000000000003</v>
      </c>
      <c r="R9230" s="73">
        <f t="shared" si="5293"/>
        <v>279.47000000000003</v>
      </c>
      <c r="S9230" s="73">
        <f t="shared" si="5293"/>
        <v>279.47000000000003</v>
      </c>
      <c r="T9230" s="73">
        <f t="shared" si="5293"/>
        <v>279.47000000000003</v>
      </c>
      <c r="U9230" s="73">
        <f t="shared" si="5293"/>
        <v>279.47000000000003</v>
      </c>
      <c r="V9230" s="73">
        <f t="shared" si="5293"/>
        <v>279.47000000000003</v>
      </c>
      <c r="W9230" s="73">
        <f t="shared" si="5293"/>
        <v>279.47000000000003</v>
      </c>
      <c r="X9230" s="73">
        <f t="shared" si="5293"/>
        <v>279.47000000000003</v>
      </c>
      <c r="Y9230" s="73">
        <f t="shared" si="5293"/>
        <v>279.47000000000003</v>
      </c>
      <c r="Z9230" s="73">
        <f t="shared" si="5293"/>
        <v>279.47000000000003</v>
      </c>
      <c r="AA9230" s="73">
        <f t="shared" si="5293"/>
        <v>279.47000000000003</v>
      </c>
      <c r="AB9230" s="73">
        <f t="shared" si="5293"/>
        <v>279.47000000000003</v>
      </c>
      <c r="AC9230" s="73">
        <f t="shared" si="5293"/>
        <v>279.47000000000003</v>
      </c>
      <c r="AD9230" s="73">
        <f t="shared" si="5293"/>
        <v>279.47000000000003</v>
      </c>
      <c r="AE9230" s="73">
        <f t="shared" si="5293"/>
        <v>279.47000000000003</v>
      </c>
      <c r="AF9230" s="73">
        <f t="shared" si="5293"/>
        <v>279.47000000000003</v>
      </c>
      <c r="AG9230" s="73">
        <f t="shared" si="5293"/>
        <v>279.47000000000003</v>
      </c>
      <c r="AH9230" s="73">
        <f t="shared" si="5293"/>
        <v>279.47000000000003</v>
      </c>
      <c r="AI9230" s="73">
        <f t="shared" si="5293"/>
        <v>279.47000000000003</v>
      </c>
      <c r="AJ9230" s="73">
        <f t="shared" si="5293"/>
        <v>279.47000000000003</v>
      </c>
      <c r="AK9230" s="73">
        <f t="shared" si="5293"/>
        <v>279.47000000000003</v>
      </c>
      <c r="AL9230" s="73">
        <f t="shared" si="5293"/>
        <v>279.47000000000003</v>
      </c>
      <c r="AM9230" s="73">
        <f t="shared" si="5293"/>
        <v>279.47000000000003</v>
      </c>
      <c r="AN9230" s="73">
        <f t="shared" si="5293"/>
        <v>279.47000000000003</v>
      </c>
      <c r="AO9230" s="73">
        <f t="shared" si="5293"/>
        <v>279.47000000000003</v>
      </c>
      <c r="AP9230" s="73">
        <f t="shared" si="5293"/>
        <v>279.47000000000003</v>
      </c>
      <c r="AQ9230" s="73">
        <f t="shared" si="5293"/>
        <v>279.47000000000003</v>
      </c>
      <c r="AR9230" s="73">
        <f t="shared" si="5293"/>
        <v>279.47000000000003</v>
      </c>
      <c r="AS9230" s="73">
        <f t="shared" si="5293"/>
        <v>279.47000000000003</v>
      </c>
      <c r="AT9230" s="73">
        <f t="shared" si="5293"/>
        <v>279.47000000000003</v>
      </c>
      <c r="AU9230" s="73">
        <f t="shared" si="5293"/>
        <v>279.47000000000003</v>
      </c>
      <c r="AV9230" s="73">
        <f t="shared" si="5293"/>
        <v>279.47000000000003</v>
      </c>
      <c r="AW9230" s="73">
        <f t="shared" si="5293"/>
        <v>279.47000000000003</v>
      </c>
      <c r="AX9230" s="73">
        <f t="shared" si="5293"/>
        <v>279.47000000000003</v>
      </c>
      <c r="AY9230" s="73">
        <f t="shared" si="5293"/>
        <v>279.47000000000003</v>
      </c>
      <c r="AZ9230" s="73">
        <f t="shared" si="5293"/>
        <v>279.47000000000003</v>
      </c>
      <c r="BA9230" s="73">
        <f t="shared" si="5293"/>
        <v>279.47000000000003</v>
      </c>
      <c r="BB9230" s="73">
        <f t="shared" si="5293"/>
        <v>279.47000000000003</v>
      </c>
      <c r="BC9230" s="73">
        <f t="shared" si="5293"/>
        <v>279.47000000000003</v>
      </c>
      <c r="BD9230" s="73">
        <f t="shared" si="5293"/>
        <v>279.47000000000003</v>
      </c>
      <c r="BE9230" s="73">
        <f t="shared" si="5293"/>
        <v>279.47000000000003</v>
      </c>
      <c r="BF9230" s="73">
        <f t="shared" si="5293"/>
        <v>279.47000000000003</v>
      </c>
      <c r="BG9230" s="73">
        <f t="shared" si="5293"/>
        <v>279.47000000000003</v>
      </c>
      <c r="BH9230" s="73">
        <f t="shared" si="5293"/>
        <v>279.47000000000003</v>
      </c>
      <c r="BI9230" s="73">
        <f t="shared" si="5293"/>
        <v>279.47000000000003</v>
      </c>
      <c r="BJ9230" s="73">
        <f t="shared" si="5293"/>
        <v>279.47000000000003</v>
      </c>
      <c r="BK9230" s="73">
        <f t="shared" si="5293"/>
        <v>279.47000000000003</v>
      </c>
      <c r="BL9230" s="73">
        <f t="shared" si="5293"/>
        <v>279.47000000000003</v>
      </c>
      <c r="BM9230" s="73">
        <f t="shared" si="5293"/>
        <v>279.47000000000003</v>
      </c>
      <c r="BN9230" s="73">
        <f t="shared" si="5293"/>
        <v>279.47000000000003</v>
      </c>
      <c r="BO9230" s="73">
        <f t="shared" si="5293"/>
        <v>279.47000000000003</v>
      </c>
      <c r="BP9230" s="73">
        <f t="shared" si="5293"/>
        <v>279.47000000000003</v>
      </c>
      <c r="BQ9230" s="73">
        <f t="shared" si="5293"/>
        <v>279.47000000000003</v>
      </c>
      <c r="BR9230" s="73">
        <f t="shared" ref="BR9230:EC9230" si="5294">(BQ9230+$F$9100*$F$9102*($F$55/$F$9101*BQ9229+$F$55/$F$9101*BQ9231))/(1+$F$9100*$F$9102*($F$55/$F$9101+$F$55/$F$9101))</f>
        <v>279.47000000000003</v>
      </c>
      <c r="BS9230" s="73">
        <f t="shared" si="5294"/>
        <v>279.47000000000003</v>
      </c>
      <c r="BT9230" s="73">
        <f t="shared" si="5294"/>
        <v>279.47000000000003</v>
      </c>
      <c r="BU9230" s="73">
        <f t="shared" si="5294"/>
        <v>279.47000000000003</v>
      </c>
      <c r="BV9230" s="73">
        <f t="shared" si="5294"/>
        <v>279.47000000000003</v>
      </c>
      <c r="BW9230" s="73">
        <f t="shared" si="5294"/>
        <v>279.47000000000003</v>
      </c>
      <c r="BX9230" s="73">
        <f t="shared" si="5294"/>
        <v>279.47000000000003</v>
      </c>
      <c r="BY9230" s="73">
        <f t="shared" si="5294"/>
        <v>279.47000000000003</v>
      </c>
      <c r="BZ9230" s="73">
        <f t="shared" si="5294"/>
        <v>279.47000000000003</v>
      </c>
      <c r="CA9230" s="73">
        <f t="shared" si="5294"/>
        <v>279.47000000000003</v>
      </c>
      <c r="CB9230" s="73">
        <f t="shared" si="5294"/>
        <v>279.47000000000003</v>
      </c>
      <c r="CC9230" s="73">
        <f t="shared" si="5294"/>
        <v>279.47000000000003</v>
      </c>
      <c r="CD9230" s="73">
        <f t="shared" si="5294"/>
        <v>279.47000000000003</v>
      </c>
      <c r="CE9230" s="73">
        <f t="shared" si="5294"/>
        <v>279.47000000000003</v>
      </c>
      <c r="CF9230" s="73">
        <f t="shared" si="5294"/>
        <v>279.47000000000003</v>
      </c>
      <c r="CG9230" s="73">
        <f t="shared" si="5294"/>
        <v>279.47000000000003</v>
      </c>
      <c r="CH9230" s="73">
        <f t="shared" si="5294"/>
        <v>279.47000000000003</v>
      </c>
      <c r="CI9230" s="73">
        <f t="shared" si="5294"/>
        <v>279.47000000000003</v>
      </c>
      <c r="CJ9230" s="73">
        <f t="shared" si="5294"/>
        <v>279.47000000000003</v>
      </c>
      <c r="CK9230" s="73">
        <f t="shared" si="5294"/>
        <v>279.47000000000003</v>
      </c>
      <c r="CL9230" s="73">
        <f t="shared" si="5294"/>
        <v>279.47000000000003</v>
      </c>
      <c r="CM9230" s="73">
        <f t="shared" si="5294"/>
        <v>279.47000000000003</v>
      </c>
      <c r="CN9230" s="73">
        <f t="shared" si="5294"/>
        <v>279.47000000000003</v>
      </c>
      <c r="CO9230" s="73">
        <f t="shared" si="5294"/>
        <v>279.47000000000003</v>
      </c>
      <c r="CP9230" s="73">
        <f t="shared" si="5294"/>
        <v>279.47000000000003</v>
      </c>
      <c r="CQ9230" s="73">
        <f t="shared" si="5294"/>
        <v>279.47000000000003</v>
      </c>
      <c r="CR9230" s="73">
        <f t="shared" si="5294"/>
        <v>279.47000000000003</v>
      </c>
      <c r="CS9230" s="73">
        <f t="shared" si="5294"/>
        <v>279.47000000000003</v>
      </c>
      <c r="CT9230" s="73">
        <f t="shared" si="5294"/>
        <v>279.47000000000003</v>
      </c>
      <c r="CU9230" s="73">
        <f t="shared" si="5294"/>
        <v>279.47000000000003</v>
      </c>
      <c r="CV9230" s="73">
        <f t="shared" si="5294"/>
        <v>279.47000000000003</v>
      </c>
      <c r="CW9230" s="73">
        <f t="shared" si="5294"/>
        <v>279.47000000000003</v>
      </c>
      <c r="CX9230" s="73">
        <f t="shared" si="5294"/>
        <v>279.47000000000003</v>
      </c>
      <c r="CY9230" s="73">
        <f t="shared" si="5294"/>
        <v>279.47000000000003</v>
      </c>
      <c r="CZ9230" s="73">
        <f t="shared" si="5294"/>
        <v>279.47000000000003</v>
      </c>
      <c r="DA9230" s="73">
        <f t="shared" si="5294"/>
        <v>279.47000000000003</v>
      </c>
      <c r="DB9230" s="73">
        <f t="shared" si="5294"/>
        <v>279.47000000000003</v>
      </c>
      <c r="DC9230" s="73">
        <f t="shared" si="5294"/>
        <v>279.47000000000003</v>
      </c>
      <c r="DD9230" s="73">
        <f t="shared" si="5294"/>
        <v>279.47000000000003</v>
      </c>
      <c r="DE9230" s="73">
        <f t="shared" si="5294"/>
        <v>279.47000000000003</v>
      </c>
      <c r="DF9230" s="73">
        <f t="shared" si="5294"/>
        <v>279.47000000000003</v>
      </c>
      <c r="DG9230" s="73">
        <f t="shared" si="5294"/>
        <v>279.47000000000003</v>
      </c>
      <c r="DH9230" s="73">
        <f t="shared" si="5294"/>
        <v>279.47000000000003</v>
      </c>
      <c r="DI9230" s="73">
        <f t="shared" si="5294"/>
        <v>279.47000000000003</v>
      </c>
      <c r="DJ9230" s="73">
        <f t="shared" si="5294"/>
        <v>279.47000000000003</v>
      </c>
      <c r="DK9230" s="73">
        <f t="shared" si="5294"/>
        <v>279.47000000000003</v>
      </c>
      <c r="DL9230" s="73">
        <f t="shared" si="5294"/>
        <v>279.47000000000003</v>
      </c>
      <c r="DM9230" s="73">
        <f t="shared" si="5294"/>
        <v>279.47000000000003</v>
      </c>
      <c r="DN9230" s="73">
        <f t="shared" si="5294"/>
        <v>279.47000000000003</v>
      </c>
      <c r="DO9230" s="73">
        <f t="shared" si="5294"/>
        <v>279.47000000000003</v>
      </c>
      <c r="DP9230" s="73">
        <f t="shared" si="5294"/>
        <v>279.47000000000003</v>
      </c>
      <c r="DQ9230" s="73">
        <f t="shared" si="5294"/>
        <v>279.47000000000003</v>
      </c>
      <c r="DR9230" s="73">
        <f t="shared" si="5294"/>
        <v>279.47000000000003</v>
      </c>
      <c r="DS9230" s="73">
        <f t="shared" si="5294"/>
        <v>279.47000000000003</v>
      </c>
      <c r="DT9230" s="73">
        <f t="shared" si="5294"/>
        <v>279.47000000000003</v>
      </c>
      <c r="DU9230" s="73">
        <f t="shared" si="5294"/>
        <v>279.47000000000003</v>
      </c>
      <c r="DV9230" s="73">
        <f t="shared" si="5294"/>
        <v>279.47000000000003</v>
      </c>
      <c r="DW9230" s="73">
        <f t="shared" si="5294"/>
        <v>279.47000000000003</v>
      </c>
      <c r="DX9230" s="73">
        <f t="shared" si="5294"/>
        <v>279.47000000000003</v>
      </c>
      <c r="DY9230" s="73">
        <f t="shared" si="5294"/>
        <v>279.47000000000003</v>
      </c>
      <c r="DZ9230" s="73">
        <f t="shared" si="5294"/>
        <v>279.47000000000003</v>
      </c>
      <c r="EA9230" s="73">
        <f t="shared" si="5294"/>
        <v>279.47000000000003</v>
      </c>
      <c r="EB9230" s="73">
        <f t="shared" si="5294"/>
        <v>279.47000000000003</v>
      </c>
      <c r="EC9230" s="73">
        <f t="shared" si="5294"/>
        <v>279.47000000000003</v>
      </c>
      <c r="ED9230" s="73">
        <f t="shared" ref="ED9230:GO9230" si="5295">(EC9230+$F$9100*$F$9102*($F$55/$F$9101*EC9229+$F$55/$F$9101*EC9231))/(1+$F$9100*$F$9102*($F$55/$F$9101+$F$55/$F$9101))</f>
        <v>279.47000000000003</v>
      </c>
      <c r="EE9230" s="73">
        <f t="shared" si="5295"/>
        <v>279.47000000000003</v>
      </c>
      <c r="EF9230" s="73">
        <f t="shared" si="5295"/>
        <v>279.47000000000003</v>
      </c>
      <c r="EG9230" s="73">
        <f t="shared" si="5295"/>
        <v>279.47000000000003</v>
      </c>
      <c r="EH9230" s="73">
        <f t="shared" si="5295"/>
        <v>279.47000000000003</v>
      </c>
      <c r="EI9230" s="73">
        <f t="shared" si="5295"/>
        <v>279.47000000000003</v>
      </c>
      <c r="EJ9230" s="73">
        <f t="shared" si="5295"/>
        <v>279.47000000000003</v>
      </c>
      <c r="EK9230" s="73">
        <f t="shared" si="5295"/>
        <v>279.47000000000003</v>
      </c>
      <c r="EL9230" s="73">
        <f t="shared" si="5295"/>
        <v>279.47000000000003</v>
      </c>
      <c r="EM9230" s="73">
        <f t="shared" si="5295"/>
        <v>279.47000000000003</v>
      </c>
      <c r="EN9230" s="73">
        <f t="shared" si="5295"/>
        <v>279.47000000000003</v>
      </c>
      <c r="EO9230" s="73">
        <f t="shared" si="5295"/>
        <v>279.47000000000003</v>
      </c>
      <c r="EP9230" s="73">
        <f t="shared" si="5295"/>
        <v>279.47000000000003</v>
      </c>
      <c r="EQ9230" s="73">
        <f t="shared" si="5295"/>
        <v>279.47000000000003</v>
      </c>
      <c r="ER9230" s="73">
        <f t="shared" si="5295"/>
        <v>279.47000000000003</v>
      </c>
      <c r="ES9230" s="73">
        <f t="shared" si="5295"/>
        <v>279.47000000000003</v>
      </c>
      <c r="ET9230" s="73">
        <f t="shared" si="5295"/>
        <v>279.47000000000003</v>
      </c>
      <c r="EU9230" s="73">
        <f t="shared" si="5295"/>
        <v>279.47000000000003</v>
      </c>
      <c r="EV9230" s="73">
        <f t="shared" si="5295"/>
        <v>279.47000000000003</v>
      </c>
      <c r="EW9230" s="73">
        <f t="shared" si="5295"/>
        <v>279.47000000000003</v>
      </c>
      <c r="EX9230" s="73">
        <f t="shared" si="5295"/>
        <v>279.47000000000003</v>
      </c>
      <c r="EY9230" s="73">
        <f t="shared" si="5295"/>
        <v>279.47000000000003</v>
      </c>
      <c r="EZ9230" s="73">
        <f t="shared" si="5295"/>
        <v>279.47000000000003</v>
      </c>
      <c r="FA9230" s="73">
        <f t="shared" si="5295"/>
        <v>279.47000000000003</v>
      </c>
      <c r="FB9230" s="73">
        <f t="shared" si="5295"/>
        <v>279.47000000000003</v>
      </c>
      <c r="FC9230" s="73">
        <f t="shared" si="5295"/>
        <v>279.47000000000003</v>
      </c>
      <c r="FD9230" s="73">
        <f t="shared" si="5295"/>
        <v>279.47000000000003</v>
      </c>
      <c r="FE9230" s="73">
        <f t="shared" si="5295"/>
        <v>279.47000000000003</v>
      </c>
      <c r="FF9230" s="73">
        <f t="shared" si="5295"/>
        <v>279.47000000000003</v>
      </c>
      <c r="FG9230" s="73">
        <f t="shared" si="5295"/>
        <v>279.47000000000003</v>
      </c>
      <c r="FH9230" s="73">
        <f t="shared" si="5295"/>
        <v>279.47000000000003</v>
      </c>
      <c r="FI9230" s="73">
        <f t="shared" si="5295"/>
        <v>279.47000000000003</v>
      </c>
      <c r="FJ9230" s="73">
        <f t="shared" si="5295"/>
        <v>279.47000000000003</v>
      </c>
      <c r="FK9230" s="73">
        <f t="shared" si="5295"/>
        <v>279.47000000000003</v>
      </c>
      <c r="FL9230" s="73">
        <f t="shared" si="5295"/>
        <v>279.47000000000003</v>
      </c>
      <c r="FM9230" s="73">
        <f t="shared" si="5295"/>
        <v>279.47000000000003</v>
      </c>
      <c r="FN9230" s="73">
        <f t="shared" si="5295"/>
        <v>279.47000000000003</v>
      </c>
      <c r="FO9230" s="73">
        <f t="shared" si="5295"/>
        <v>279.47000000000003</v>
      </c>
      <c r="FP9230" s="73">
        <f t="shared" si="5295"/>
        <v>279.47000000000003</v>
      </c>
      <c r="FQ9230" s="73">
        <f t="shared" si="5295"/>
        <v>279.47000000000003</v>
      </c>
      <c r="FR9230" s="73">
        <f t="shared" si="5295"/>
        <v>279.47000000000003</v>
      </c>
      <c r="FS9230" s="73">
        <f t="shared" si="5295"/>
        <v>279.47000000000003</v>
      </c>
      <c r="FT9230" s="73">
        <f t="shared" si="5295"/>
        <v>279.47000000000003</v>
      </c>
      <c r="FU9230" s="73">
        <f t="shared" si="5295"/>
        <v>279.47000000000003</v>
      </c>
      <c r="FV9230" s="73">
        <f t="shared" si="5295"/>
        <v>279.47000000000003</v>
      </c>
      <c r="FW9230" s="73">
        <f t="shared" si="5295"/>
        <v>279.47000000000003</v>
      </c>
      <c r="FX9230" s="73">
        <f t="shared" si="5295"/>
        <v>279.47000000000003</v>
      </c>
      <c r="FY9230" s="73">
        <f t="shared" si="5295"/>
        <v>279.47000000000003</v>
      </c>
      <c r="FZ9230" s="73">
        <f t="shared" si="5295"/>
        <v>279.47000000000003</v>
      </c>
      <c r="GA9230" s="73">
        <f t="shared" si="5295"/>
        <v>279.47000000000003</v>
      </c>
      <c r="GB9230" s="73">
        <f t="shared" si="5295"/>
        <v>279.47000000000003</v>
      </c>
      <c r="GC9230" s="73">
        <f t="shared" si="5295"/>
        <v>279.47000000000003</v>
      </c>
      <c r="GD9230" s="73">
        <f t="shared" si="5295"/>
        <v>279.47000000000003</v>
      </c>
      <c r="GE9230" s="73">
        <f t="shared" si="5295"/>
        <v>279.47000000000003</v>
      </c>
      <c r="GF9230" s="73">
        <f t="shared" si="5295"/>
        <v>279.47000000000003</v>
      </c>
      <c r="GG9230" s="73">
        <f t="shared" si="5295"/>
        <v>279.47000000000003</v>
      </c>
      <c r="GH9230" s="73">
        <f t="shared" si="5295"/>
        <v>279.47000000000003</v>
      </c>
      <c r="GI9230" s="73">
        <f t="shared" si="5295"/>
        <v>279.47000000000003</v>
      </c>
      <c r="GJ9230" s="73">
        <f t="shared" si="5295"/>
        <v>279.47000000000003</v>
      </c>
      <c r="GK9230" s="73">
        <f t="shared" si="5295"/>
        <v>279.47000000000003</v>
      </c>
      <c r="GL9230" s="73">
        <f t="shared" si="5295"/>
        <v>279.47000000000003</v>
      </c>
      <c r="GM9230" s="73">
        <f t="shared" si="5295"/>
        <v>279.47000000000003</v>
      </c>
      <c r="GN9230" s="73">
        <f t="shared" si="5295"/>
        <v>279.47000000000003</v>
      </c>
      <c r="GO9230" s="73">
        <f t="shared" si="5295"/>
        <v>279.47000000000003</v>
      </c>
      <c r="GP9230" s="73">
        <f t="shared" ref="GP9230:JA9230" si="5296">(GO9230+$F$9100*$F$9102*($F$55/$F$9101*GO9229+$F$55/$F$9101*GO9231))/(1+$F$9100*$F$9102*($F$55/$F$9101+$F$55/$F$9101))</f>
        <v>279.47000000000003</v>
      </c>
      <c r="GQ9230" s="73">
        <f t="shared" si="5296"/>
        <v>279.47000000000003</v>
      </c>
      <c r="GR9230" s="73">
        <f t="shared" si="5296"/>
        <v>279.47000000000003</v>
      </c>
      <c r="GS9230" s="73">
        <f t="shared" si="5296"/>
        <v>279.47000000000003</v>
      </c>
      <c r="GT9230" s="73">
        <f t="shared" si="5296"/>
        <v>279.47000000000003</v>
      </c>
      <c r="GU9230" s="73">
        <f t="shared" si="5296"/>
        <v>279.47000000000003</v>
      </c>
      <c r="GV9230" s="73">
        <f t="shared" si="5296"/>
        <v>279.47000000000003</v>
      </c>
      <c r="GW9230" s="73">
        <f t="shared" si="5296"/>
        <v>279.47000000000003</v>
      </c>
      <c r="GX9230" s="73">
        <f t="shared" si="5296"/>
        <v>279.47000000000003</v>
      </c>
      <c r="GY9230" s="73">
        <f t="shared" si="5296"/>
        <v>279.47000000000003</v>
      </c>
      <c r="GZ9230" s="73">
        <f t="shared" si="5296"/>
        <v>279.47000000000003</v>
      </c>
      <c r="HA9230" s="73">
        <f t="shared" si="5296"/>
        <v>279.47000000000003</v>
      </c>
      <c r="HB9230" s="73">
        <f t="shared" si="5296"/>
        <v>279.47000000000003</v>
      </c>
      <c r="HC9230" s="73">
        <f t="shared" si="5296"/>
        <v>279.47000000000003</v>
      </c>
      <c r="HD9230" s="73">
        <f t="shared" si="5296"/>
        <v>279.47000000000003</v>
      </c>
      <c r="HE9230" s="73">
        <f t="shared" si="5296"/>
        <v>279.47000000000003</v>
      </c>
      <c r="HF9230" s="73">
        <f t="shared" si="5296"/>
        <v>279.47000000000003</v>
      </c>
      <c r="HG9230" s="73">
        <f t="shared" si="5296"/>
        <v>279.47000000000003</v>
      </c>
      <c r="HH9230" s="73">
        <f t="shared" si="5296"/>
        <v>279.47000000000003</v>
      </c>
      <c r="HI9230" s="73">
        <f t="shared" si="5296"/>
        <v>279.47000000000003</v>
      </c>
      <c r="HJ9230" s="73">
        <f t="shared" si="5296"/>
        <v>279.47000000000003</v>
      </c>
      <c r="HK9230" s="73">
        <f t="shared" si="5296"/>
        <v>279.47000000000003</v>
      </c>
      <c r="HL9230" s="73">
        <f t="shared" si="5296"/>
        <v>279.47000000000003</v>
      </c>
      <c r="HM9230" s="73">
        <f t="shared" si="5296"/>
        <v>279.47000000000003</v>
      </c>
      <c r="HN9230" s="73">
        <f t="shared" si="5296"/>
        <v>279.47000000000003</v>
      </c>
      <c r="HO9230" s="73">
        <f t="shared" si="5296"/>
        <v>279.47000000000003</v>
      </c>
      <c r="HP9230" s="73">
        <f t="shared" si="5296"/>
        <v>279.47000000000003</v>
      </c>
      <c r="HQ9230" s="73">
        <f t="shared" si="5296"/>
        <v>279.47000000000003</v>
      </c>
      <c r="HR9230" s="73">
        <f t="shared" si="5296"/>
        <v>279.47000000000003</v>
      </c>
      <c r="HS9230" s="73">
        <f t="shared" si="5296"/>
        <v>279.47000000000003</v>
      </c>
      <c r="HT9230" s="73">
        <f t="shared" si="5296"/>
        <v>279.47000000000003</v>
      </c>
      <c r="HU9230" s="73">
        <f t="shared" si="5296"/>
        <v>279.47000000000003</v>
      </c>
      <c r="HV9230" s="73">
        <f t="shared" si="5296"/>
        <v>279.47000000000003</v>
      </c>
      <c r="HW9230" s="73">
        <f t="shared" si="5296"/>
        <v>279.47000000000003</v>
      </c>
      <c r="HX9230" s="73">
        <f t="shared" si="5296"/>
        <v>279.47000000000003</v>
      </c>
      <c r="HY9230" s="73">
        <f t="shared" si="5296"/>
        <v>279.47000000000003</v>
      </c>
      <c r="HZ9230" s="73">
        <f t="shared" si="5296"/>
        <v>279.47000000000003</v>
      </c>
      <c r="IA9230" s="73">
        <f t="shared" si="5296"/>
        <v>279.47000000000003</v>
      </c>
      <c r="IB9230" s="73">
        <f t="shared" si="5296"/>
        <v>279.47000000000003</v>
      </c>
      <c r="IC9230" s="73">
        <f t="shared" si="5296"/>
        <v>279.47000000000003</v>
      </c>
      <c r="ID9230" s="73">
        <f t="shared" si="5296"/>
        <v>279.47000000000003</v>
      </c>
      <c r="IE9230" s="73">
        <f t="shared" si="5296"/>
        <v>279.47000000000003</v>
      </c>
      <c r="IF9230" s="73">
        <f t="shared" si="5296"/>
        <v>279.47000000000003</v>
      </c>
      <c r="IG9230" s="73">
        <f t="shared" si="5296"/>
        <v>279.47000000000003</v>
      </c>
      <c r="IH9230" s="73">
        <f t="shared" si="5296"/>
        <v>279.47000000000003</v>
      </c>
      <c r="II9230" s="73">
        <f t="shared" si="5296"/>
        <v>279.47000000000003</v>
      </c>
      <c r="IJ9230" s="73">
        <f t="shared" si="5296"/>
        <v>279.47000000000003</v>
      </c>
      <c r="IK9230" s="73">
        <f t="shared" si="5296"/>
        <v>279.47000000000003</v>
      </c>
      <c r="IL9230" s="73">
        <f t="shared" si="5296"/>
        <v>279.47000000000003</v>
      </c>
      <c r="IM9230" s="73">
        <f t="shared" si="5296"/>
        <v>279.47000000000003</v>
      </c>
      <c r="IN9230" s="73">
        <f t="shared" si="5296"/>
        <v>279.47000000000003</v>
      </c>
      <c r="IO9230" s="73">
        <f t="shared" si="5296"/>
        <v>279.47000000000003</v>
      </c>
      <c r="IP9230" s="73">
        <f t="shared" si="5296"/>
        <v>279.47000000000003</v>
      </c>
      <c r="IQ9230" s="73">
        <f t="shared" si="5296"/>
        <v>279.47000000000003</v>
      </c>
      <c r="IR9230" s="73">
        <f t="shared" si="5296"/>
        <v>279.47000000000003</v>
      </c>
      <c r="IS9230" s="73">
        <f t="shared" si="5296"/>
        <v>279.47000000000003</v>
      </c>
      <c r="IT9230" s="73">
        <f t="shared" si="5296"/>
        <v>279.47000000000003</v>
      </c>
      <c r="IU9230" s="73">
        <f t="shared" si="5296"/>
        <v>279.47000000000003</v>
      </c>
      <c r="IV9230" s="73">
        <f t="shared" si="5296"/>
        <v>279.47000000000003</v>
      </c>
      <c r="IW9230" s="73">
        <f t="shared" si="5296"/>
        <v>279.47000000000003</v>
      </c>
      <c r="IX9230" s="73">
        <f t="shared" si="5296"/>
        <v>279.47000000000003</v>
      </c>
      <c r="IY9230" s="73">
        <f t="shared" si="5296"/>
        <v>279.47000000000003</v>
      </c>
      <c r="IZ9230" s="73">
        <f t="shared" si="5296"/>
        <v>279.47000000000003</v>
      </c>
      <c r="JA9230" s="73">
        <f t="shared" si="5296"/>
        <v>279.47000000000003</v>
      </c>
      <c r="JB9230" s="73">
        <f t="shared" ref="JB9230:KG9230" si="5297">(JA9230+$F$9100*$F$9102*($F$55/$F$9101*JA9229+$F$55/$F$9101*JA9231))/(1+$F$9100*$F$9102*($F$55/$F$9101+$F$55/$F$9101))</f>
        <v>279.47000000000003</v>
      </c>
      <c r="JC9230" s="73">
        <f t="shared" si="5297"/>
        <v>279.47000000000003</v>
      </c>
      <c r="JD9230" s="73">
        <f t="shared" si="5297"/>
        <v>279.47000000000003</v>
      </c>
      <c r="JE9230" s="73">
        <f t="shared" si="5297"/>
        <v>279.47000000000003</v>
      </c>
      <c r="JF9230" s="73">
        <f t="shared" si="5297"/>
        <v>279.47000000000003</v>
      </c>
      <c r="JG9230" s="73">
        <f t="shared" si="5297"/>
        <v>279.47000000000003</v>
      </c>
      <c r="JH9230" s="73">
        <f t="shared" si="5297"/>
        <v>279.47000000000003</v>
      </c>
      <c r="JI9230" s="73">
        <f t="shared" si="5297"/>
        <v>279.47000000000003</v>
      </c>
      <c r="JJ9230" s="73">
        <f t="shared" si="5297"/>
        <v>279.47000000000003</v>
      </c>
      <c r="JK9230" s="73">
        <f t="shared" si="5297"/>
        <v>279.47000000000003</v>
      </c>
      <c r="JL9230" s="73">
        <f t="shared" si="5297"/>
        <v>279.47000000000003</v>
      </c>
      <c r="JM9230" s="73">
        <f t="shared" si="5297"/>
        <v>279.47000000000003</v>
      </c>
      <c r="JN9230" s="73">
        <f t="shared" si="5297"/>
        <v>279.47000000000003</v>
      </c>
      <c r="JO9230" s="73">
        <f t="shared" si="5297"/>
        <v>279.47000000000003</v>
      </c>
      <c r="JP9230" s="73">
        <f t="shared" si="5297"/>
        <v>279.47000000000003</v>
      </c>
      <c r="JQ9230" s="73">
        <f t="shared" si="5297"/>
        <v>279.47000000000003</v>
      </c>
      <c r="JR9230" s="73">
        <f t="shared" si="5297"/>
        <v>279.47000000000003</v>
      </c>
      <c r="JS9230" s="73">
        <f t="shared" si="5297"/>
        <v>279.47000000000003</v>
      </c>
      <c r="JT9230" s="73">
        <f t="shared" si="5297"/>
        <v>279.47000000000003</v>
      </c>
      <c r="JU9230" s="73">
        <f t="shared" si="5297"/>
        <v>279.47000000000003</v>
      </c>
      <c r="JV9230" s="73">
        <f t="shared" si="5297"/>
        <v>279.47000000000003</v>
      </c>
      <c r="JW9230" s="73">
        <f t="shared" si="5297"/>
        <v>279.47000000000003</v>
      </c>
      <c r="JX9230" s="73">
        <f t="shared" si="5297"/>
        <v>279.47000000000003</v>
      </c>
      <c r="JY9230" s="73">
        <f t="shared" si="5297"/>
        <v>279.47000000000003</v>
      </c>
      <c r="JZ9230" s="73">
        <f t="shared" si="5297"/>
        <v>279.47000000000003</v>
      </c>
      <c r="KA9230" s="73">
        <f t="shared" si="5297"/>
        <v>279.47000000000003</v>
      </c>
      <c r="KB9230" s="73">
        <f t="shared" si="5297"/>
        <v>279.47000000000003</v>
      </c>
      <c r="KC9230" s="73">
        <f t="shared" si="5297"/>
        <v>279.47000000000003</v>
      </c>
      <c r="KD9230" s="73">
        <f t="shared" si="5297"/>
        <v>279.47000000000003</v>
      </c>
      <c r="KE9230" s="73">
        <f t="shared" si="5297"/>
        <v>279.47000000000003</v>
      </c>
      <c r="KF9230" s="73">
        <f t="shared" si="5297"/>
        <v>279.47000000000003</v>
      </c>
      <c r="KG9230" s="73">
        <f t="shared" si="5297"/>
        <v>279.47000000000003</v>
      </c>
      <c r="KH9230">
        <v>279.47000000000003</v>
      </c>
      <c r="KL9230" s="84"/>
      <c r="KP9230" s="84"/>
      <c r="KS9230" s="74"/>
      <c r="KT9230" s="74"/>
      <c r="KU9230" s="16"/>
      <c r="KV9230" s="72"/>
      <c r="KW9230" s="72"/>
      <c r="KX9230" s="16"/>
      <c r="KZ9230" s="16"/>
      <c r="LA9230" s="16"/>
      <c r="LB9230" s="74"/>
      <c r="LC9230" s="74"/>
    </row>
    <row r="9231" spans="2:315" x14ac:dyDescent="0.35">
      <c r="B9231">
        <v>125</v>
      </c>
      <c r="C9231">
        <f t="shared" si="5147"/>
        <v>1.2450000000000001</v>
      </c>
      <c r="E9231" s="92">
        <v>279.47000000000003</v>
      </c>
      <c r="F9231" s="73">
        <f t="shared" ref="F9231:BQ9231" si="5298">(E9231+$F$9100*$F$9102*($F$55/$F$9101*E9230+$F$55/$F$9101*E9232))/(1+$F$9100*$F$9102*($F$55/$F$9101+$F$55/$F$9101))</f>
        <v>279.47000000000003</v>
      </c>
      <c r="G9231" s="73">
        <f t="shared" si="5298"/>
        <v>279.47000000000003</v>
      </c>
      <c r="H9231" s="73">
        <f t="shared" si="5298"/>
        <v>279.47000000000003</v>
      </c>
      <c r="I9231" s="73">
        <f t="shared" si="5298"/>
        <v>279.47000000000003</v>
      </c>
      <c r="J9231" s="73">
        <f t="shared" si="5298"/>
        <v>279.47000000000003</v>
      </c>
      <c r="K9231" s="73">
        <f t="shared" si="5298"/>
        <v>279.47000000000003</v>
      </c>
      <c r="L9231" s="73">
        <f t="shared" si="5298"/>
        <v>279.47000000000003</v>
      </c>
      <c r="M9231" s="73">
        <f t="shared" si="5298"/>
        <v>279.47000000000003</v>
      </c>
      <c r="N9231" s="73">
        <f t="shared" si="5298"/>
        <v>279.47000000000003</v>
      </c>
      <c r="O9231" s="73">
        <f t="shared" si="5298"/>
        <v>279.47000000000003</v>
      </c>
      <c r="P9231" s="73">
        <f t="shared" si="5298"/>
        <v>279.47000000000003</v>
      </c>
      <c r="Q9231" s="73">
        <f t="shared" si="5298"/>
        <v>279.47000000000003</v>
      </c>
      <c r="R9231" s="73">
        <f t="shared" si="5298"/>
        <v>279.47000000000003</v>
      </c>
      <c r="S9231" s="73">
        <f t="shared" si="5298"/>
        <v>279.47000000000003</v>
      </c>
      <c r="T9231" s="73">
        <f t="shared" si="5298"/>
        <v>279.47000000000003</v>
      </c>
      <c r="U9231" s="73">
        <f t="shared" si="5298"/>
        <v>279.47000000000003</v>
      </c>
      <c r="V9231" s="73">
        <f t="shared" si="5298"/>
        <v>279.47000000000003</v>
      </c>
      <c r="W9231" s="73">
        <f t="shared" si="5298"/>
        <v>279.47000000000003</v>
      </c>
      <c r="X9231" s="73">
        <f t="shared" si="5298"/>
        <v>279.47000000000003</v>
      </c>
      <c r="Y9231" s="73">
        <f t="shared" si="5298"/>
        <v>279.47000000000003</v>
      </c>
      <c r="Z9231" s="73">
        <f t="shared" si="5298"/>
        <v>279.47000000000003</v>
      </c>
      <c r="AA9231" s="73">
        <f t="shared" si="5298"/>
        <v>279.47000000000003</v>
      </c>
      <c r="AB9231" s="73">
        <f t="shared" si="5298"/>
        <v>279.47000000000003</v>
      </c>
      <c r="AC9231" s="73">
        <f t="shared" si="5298"/>
        <v>279.47000000000003</v>
      </c>
      <c r="AD9231" s="73">
        <f t="shared" si="5298"/>
        <v>279.47000000000003</v>
      </c>
      <c r="AE9231" s="73">
        <f t="shared" si="5298"/>
        <v>279.47000000000003</v>
      </c>
      <c r="AF9231" s="73">
        <f t="shared" si="5298"/>
        <v>279.47000000000003</v>
      </c>
      <c r="AG9231" s="73">
        <f t="shared" si="5298"/>
        <v>279.47000000000003</v>
      </c>
      <c r="AH9231" s="73">
        <f t="shared" si="5298"/>
        <v>279.47000000000003</v>
      </c>
      <c r="AI9231" s="73">
        <f t="shared" si="5298"/>
        <v>279.47000000000003</v>
      </c>
      <c r="AJ9231" s="73">
        <f t="shared" si="5298"/>
        <v>279.47000000000003</v>
      </c>
      <c r="AK9231" s="73">
        <f t="shared" si="5298"/>
        <v>279.47000000000003</v>
      </c>
      <c r="AL9231" s="73">
        <f t="shared" si="5298"/>
        <v>279.47000000000003</v>
      </c>
      <c r="AM9231" s="73">
        <f t="shared" si="5298"/>
        <v>279.47000000000003</v>
      </c>
      <c r="AN9231" s="73">
        <f t="shared" si="5298"/>
        <v>279.47000000000003</v>
      </c>
      <c r="AO9231" s="73">
        <f t="shared" si="5298"/>
        <v>279.47000000000003</v>
      </c>
      <c r="AP9231" s="73">
        <f t="shared" si="5298"/>
        <v>279.47000000000003</v>
      </c>
      <c r="AQ9231" s="73">
        <f t="shared" si="5298"/>
        <v>279.47000000000003</v>
      </c>
      <c r="AR9231" s="73">
        <f t="shared" si="5298"/>
        <v>279.47000000000003</v>
      </c>
      <c r="AS9231" s="73">
        <f t="shared" si="5298"/>
        <v>279.47000000000003</v>
      </c>
      <c r="AT9231" s="73">
        <f t="shared" si="5298"/>
        <v>279.47000000000003</v>
      </c>
      <c r="AU9231" s="73">
        <f t="shared" si="5298"/>
        <v>279.47000000000003</v>
      </c>
      <c r="AV9231" s="73">
        <f t="shared" si="5298"/>
        <v>279.47000000000003</v>
      </c>
      <c r="AW9231" s="73">
        <f t="shared" si="5298"/>
        <v>279.47000000000003</v>
      </c>
      <c r="AX9231" s="73">
        <f t="shared" si="5298"/>
        <v>279.47000000000003</v>
      </c>
      <c r="AY9231" s="73">
        <f t="shared" si="5298"/>
        <v>279.47000000000003</v>
      </c>
      <c r="AZ9231" s="73">
        <f t="shared" si="5298"/>
        <v>279.47000000000003</v>
      </c>
      <c r="BA9231" s="73">
        <f t="shared" si="5298"/>
        <v>279.47000000000003</v>
      </c>
      <c r="BB9231" s="73">
        <f t="shared" si="5298"/>
        <v>279.47000000000003</v>
      </c>
      <c r="BC9231" s="73">
        <f t="shared" si="5298"/>
        <v>279.47000000000003</v>
      </c>
      <c r="BD9231" s="73">
        <f t="shared" si="5298"/>
        <v>279.47000000000003</v>
      </c>
      <c r="BE9231" s="73">
        <f t="shared" si="5298"/>
        <v>279.47000000000003</v>
      </c>
      <c r="BF9231" s="73">
        <f t="shared" si="5298"/>
        <v>279.47000000000003</v>
      </c>
      <c r="BG9231" s="73">
        <f t="shared" si="5298"/>
        <v>279.47000000000003</v>
      </c>
      <c r="BH9231" s="73">
        <f t="shared" si="5298"/>
        <v>279.47000000000003</v>
      </c>
      <c r="BI9231" s="73">
        <f t="shared" si="5298"/>
        <v>279.47000000000003</v>
      </c>
      <c r="BJ9231" s="73">
        <f t="shared" si="5298"/>
        <v>279.47000000000003</v>
      </c>
      <c r="BK9231" s="73">
        <f t="shared" si="5298"/>
        <v>279.47000000000003</v>
      </c>
      <c r="BL9231" s="73">
        <f t="shared" si="5298"/>
        <v>279.47000000000003</v>
      </c>
      <c r="BM9231" s="73">
        <f t="shared" si="5298"/>
        <v>279.47000000000003</v>
      </c>
      <c r="BN9231" s="73">
        <f t="shared" si="5298"/>
        <v>279.47000000000003</v>
      </c>
      <c r="BO9231" s="73">
        <f t="shared" si="5298"/>
        <v>279.47000000000003</v>
      </c>
      <c r="BP9231" s="73">
        <f t="shared" si="5298"/>
        <v>279.47000000000003</v>
      </c>
      <c r="BQ9231" s="73">
        <f t="shared" si="5298"/>
        <v>279.47000000000003</v>
      </c>
      <c r="BR9231" s="73">
        <f t="shared" ref="BR9231:EC9231" si="5299">(BQ9231+$F$9100*$F$9102*($F$55/$F$9101*BQ9230+$F$55/$F$9101*BQ9232))/(1+$F$9100*$F$9102*($F$55/$F$9101+$F$55/$F$9101))</f>
        <v>279.47000000000003</v>
      </c>
      <c r="BS9231" s="73">
        <f t="shared" si="5299"/>
        <v>279.47000000000003</v>
      </c>
      <c r="BT9231" s="73">
        <f t="shared" si="5299"/>
        <v>279.47000000000003</v>
      </c>
      <c r="BU9231" s="73">
        <f t="shared" si="5299"/>
        <v>279.47000000000003</v>
      </c>
      <c r="BV9231" s="73">
        <f t="shared" si="5299"/>
        <v>279.47000000000003</v>
      </c>
      <c r="BW9231" s="73">
        <f t="shared" si="5299"/>
        <v>279.47000000000003</v>
      </c>
      <c r="BX9231" s="73">
        <f t="shared" si="5299"/>
        <v>279.47000000000003</v>
      </c>
      <c r="BY9231" s="73">
        <f t="shared" si="5299"/>
        <v>279.47000000000003</v>
      </c>
      <c r="BZ9231" s="73">
        <f t="shared" si="5299"/>
        <v>279.47000000000003</v>
      </c>
      <c r="CA9231" s="73">
        <f t="shared" si="5299"/>
        <v>279.47000000000003</v>
      </c>
      <c r="CB9231" s="73">
        <f t="shared" si="5299"/>
        <v>279.47000000000003</v>
      </c>
      <c r="CC9231" s="73">
        <f t="shared" si="5299"/>
        <v>279.47000000000003</v>
      </c>
      <c r="CD9231" s="73">
        <f t="shared" si="5299"/>
        <v>279.47000000000003</v>
      </c>
      <c r="CE9231" s="73">
        <f t="shared" si="5299"/>
        <v>279.47000000000003</v>
      </c>
      <c r="CF9231" s="73">
        <f t="shared" si="5299"/>
        <v>279.47000000000003</v>
      </c>
      <c r="CG9231" s="73">
        <f t="shared" si="5299"/>
        <v>279.47000000000003</v>
      </c>
      <c r="CH9231" s="73">
        <f t="shared" si="5299"/>
        <v>279.47000000000003</v>
      </c>
      <c r="CI9231" s="73">
        <f t="shared" si="5299"/>
        <v>279.47000000000003</v>
      </c>
      <c r="CJ9231" s="73">
        <f t="shared" si="5299"/>
        <v>279.47000000000003</v>
      </c>
      <c r="CK9231" s="73">
        <f t="shared" si="5299"/>
        <v>279.47000000000003</v>
      </c>
      <c r="CL9231" s="73">
        <f t="shared" si="5299"/>
        <v>279.47000000000003</v>
      </c>
      <c r="CM9231" s="73">
        <f t="shared" si="5299"/>
        <v>279.47000000000003</v>
      </c>
      <c r="CN9231" s="73">
        <f t="shared" si="5299"/>
        <v>279.47000000000003</v>
      </c>
      <c r="CO9231" s="73">
        <f t="shared" si="5299"/>
        <v>279.47000000000003</v>
      </c>
      <c r="CP9231" s="73">
        <f t="shared" si="5299"/>
        <v>279.47000000000003</v>
      </c>
      <c r="CQ9231" s="73">
        <f t="shared" si="5299"/>
        <v>279.47000000000003</v>
      </c>
      <c r="CR9231" s="73">
        <f t="shared" si="5299"/>
        <v>279.47000000000003</v>
      </c>
      <c r="CS9231" s="73">
        <f t="shared" si="5299"/>
        <v>279.47000000000003</v>
      </c>
      <c r="CT9231" s="73">
        <f t="shared" si="5299"/>
        <v>279.47000000000003</v>
      </c>
      <c r="CU9231" s="73">
        <f t="shared" si="5299"/>
        <v>279.47000000000003</v>
      </c>
      <c r="CV9231" s="73">
        <f t="shared" si="5299"/>
        <v>279.47000000000003</v>
      </c>
      <c r="CW9231" s="73">
        <f t="shared" si="5299"/>
        <v>279.47000000000003</v>
      </c>
      <c r="CX9231" s="73">
        <f t="shared" si="5299"/>
        <v>279.47000000000003</v>
      </c>
      <c r="CY9231" s="73">
        <f t="shared" si="5299"/>
        <v>279.47000000000003</v>
      </c>
      <c r="CZ9231" s="73">
        <f t="shared" si="5299"/>
        <v>279.47000000000003</v>
      </c>
      <c r="DA9231" s="73">
        <f t="shared" si="5299"/>
        <v>279.47000000000003</v>
      </c>
      <c r="DB9231" s="73">
        <f t="shared" si="5299"/>
        <v>279.47000000000003</v>
      </c>
      <c r="DC9231" s="73">
        <f t="shared" si="5299"/>
        <v>279.47000000000003</v>
      </c>
      <c r="DD9231" s="73">
        <f t="shared" si="5299"/>
        <v>279.47000000000003</v>
      </c>
      <c r="DE9231" s="73">
        <f t="shared" si="5299"/>
        <v>279.47000000000003</v>
      </c>
      <c r="DF9231" s="73">
        <f t="shared" si="5299"/>
        <v>279.47000000000003</v>
      </c>
      <c r="DG9231" s="73">
        <f t="shared" si="5299"/>
        <v>279.47000000000003</v>
      </c>
      <c r="DH9231" s="73">
        <f t="shared" si="5299"/>
        <v>279.47000000000003</v>
      </c>
      <c r="DI9231" s="73">
        <f t="shared" si="5299"/>
        <v>279.47000000000003</v>
      </c>
      <c r="DJ9231" s="73">
        <f t="shared" si="5299"/>
        <v>279.47000000000003</v>
      </c>
      <c r="DK9231" s="73">
        <f t="shared" si="5299"/>
        <v>279.47000000000003</v>
      </c>
      <c r="DL9231" s="73">
        <f t="shared" si="5299"/>
        <v>279.47000000000003</v>
      </c>
      <c r="DM9231" s="73">
        <f t="shared" si="5299"/>
        <v>279.47000000000003</v>
      </c>
      <c r="DN9231" s="73">
        <f t="shared" si="5299"/>
        <v>279.47000000000003</v>
      </c>
      <c r="DO9231" s="73">
        <f t="shared" si="5299"/>
        <v>279.47000000000003</v>
      </c>
      <c r="DP9231" s="73">
        <f t="shared" si="5299"/>
        <v>279.47000000000003</v>
      </c>
      <c r="DQ9231" s="73">
        <f t="shared" si="5299"/>
        <v>279.47000000000003</v>
      </c>
      <c r="DR9231" s="73">
        <f t="shared" si="5299"/>
        <v>279.47000000000003</v>
      </c>
      <c r="DS9231" s="73">
        <f t="shared" si="5299"/>
        <v>279.47000000000003</v>
      </c>
      <c r="DT9231" s="73">
        <f t="shared" si="5299"/>
        <v>279.47000000000003</v>
      </c>
      <c r="DU9231" s="73">
        <f t="shared" si="5299"/>
        <v>279.47000000000003</v>
      </c>
      <c r="DV9231" s="73">
        <f t="shared" si="5299"/>
        <v>279.47000000000003</v>
      </c>
      <c r="DW9231" s="73">
        <f t="shared" si="5299"/>
        <v>279.47000000000003</v>
      </c>
      <c r="DX9231" s="73">
        <f t="shared" si="5299"/>
        <v>279.47000000000003</v>
      </c>
      <c r="DY9231" s="73">
        <f t="shared" si="5299"/>
        <v>279.47000000000003</v>
      </c>
      <c r="DZ9231" s="73">
        <f t="shared" si="5299"/>
        <v>279.47000000000003</v>
      </c>
      <c r="EA9231" s="73">
        <f t="shared" si="5299"/>
        <v>279.47000000000003</v>
      </c>
      <c r="EB9231" s="73">
        <f t="shared" si="5299"/>
        <v>279.47000000000003</v>
      </c>
      <c r="EC9231" s="73">
        <f t="shared" si="5299"/>
        <v>279.47000000000003</v>
      </c>
      <c r="ED9231" s="73">
        <f t="shared" ref="ED9231:GO9231" si="5300">(EC9231+$F$9100*$F$9102*($F$55/$F$9101*EC9230+$F$55/$F$9101*EC9232))/(1+$F$9100*$F$9102*($F$55/$F$9101+$F$55/$F$9101))</f>
        <v>279.47000000000003</v>
      </c>
      <c r="EE9231" s="73">
        <f t="shared" si="5300"/>
        <v>279.47000000000003</v>
      </c>
      <c r="EF9231" s="73">
        <f t="shared" si="5300"/>
        <v>279.47000000000003</v>
      </c>
      <c r="EG9231" s="73">
        <f t="shared" si="5300"/>
        <v>279.47000000000003</v>
      </c>
      <c r="EH9231" s="73">
        <f t="shared" si="5300"/>
        <v>279.47000000000003</v>
      </c>
      <c r="EI9231" s="73">
        <f t="shared" si="5300"/>
        <v>279.47000000000003</v>
      </c>
      <c r="EJ9231" s="73">
        <f t="shared" si="5300"/>
        <v>279.47000000000003</v>
      </c>
      <c r="EK9231" s="73">
        <f t="shared" si="5300"/>
        <v>279.47000000000003</v>
      </c>
      <c r="EL9231" s="73">
        <f t="shared" si="5300"/>
        <v>279.47000000000003</v>
      </c>
      <c r="EM9231" s="73">
        <f t="shared" si="5300"/>
        <v>279.47000000000003</v>
      </c>
      <c r="EN9231" s="73">
        <f t="shared" si="5300"/>
        <v>279.47000000000003</v>
      </c>
      <c r="EO9231" s="73">
        <f t="shared" si="5300"/>
        <v>279.47000000000003</v>
      </c>
      <c r="EP9231" s="73">
        <f t="shared" si="5300"/>
        <v>279.47000000000003</v>
      </c>
      <c r="EQ9231" s="73">
        <f t="shared" si="5300"/>
        <v>279.47000000000003</v>
      </c>
      <c r="ER9231" s="73">
        <f t="shared" si="5300"/>
        <v>279.47000000000003</v>
      </c>
      <c r="ES9231" s="73">
        <f t="shared" si="5300"/>
        <v>279.47000000000003</v>
      </c>
      <c r="ET9231" s="73">
        <f t="shared" si="5300"/>
        <v>279.47000000000003</v>
      </c>
      <c r="EU9231" s="73">
        <f t="shared" si="5300"/>
        <v>279.47000000000003</v>
      </c>
      <c r="EV9231" s="73">
        <f t="shared" si="5300"/>
        <v>279.47000000000003</v>
      </c>
      <c r="EW9231" s="73">
        <f t="shared" si="5300"/>
        <v>279.47000000000003</v>
      </c>
      <c r="EX9231" s="73">
        <f t="shared" si="5300"/>
        <v>279.47000000000003</v>
      </c>
      <c r="EY9231" s="73">
        <f t="shared" si="5300"/>
        <v>279.47000000000003</v>
      </c>
      <c r="EZ9231" s="73">
        <f t="shared" si="5300"/>
        <v>279.47000000000003</v>
      </c>
      <c r="FA9231" s="73">
        <f t="shared" si="5300"/>
        <v>279.47000000000003</v>
      </c>
      <c r="FB9231" s="73">
        <f t="shared" si="5300"/>
        <v>279.47000000000003</v>
      </c>
      <c r="FC9231" s="73">
        <f t="shared" si="5300"/>
        <v>279.47000000000003</v>
      </c>
      <c r="FD9231" s="73">
        <f t="shared" si="5300"/>
        <v>279.47000000000003</v>
      </c>
      <c r="FE9231" s="73">
        <f t="shared" si="5300"/>
        <v>279.47000000000003</v>
      </c>
      <c r="FF9231" s="73">
        <f t="shared" si="5300"/>
        <v>279.47000000000003</v>
      </c>
      <c r="FG9231" s="73">
        <f t="shared" si="5300"/>
        <v>279.47000000000003</v>
      </c>
      <c r="FH9231" s="73">
        <f t="shared" si="5300"/>
        <v>279.47000000000003</v>
      </c>
      <c r="FI9231" s="73">
        <f t="shared" si="5300"/>
        <v>279.47000000000003</v>
      </c>
      <c r="FJ9231" s="73">
        <f t="shared" si="5300"/>
        <v>279.47000000000003</v>
      </c>
      <c r="FK9231" s="73">
        <f t="shared" si="5300"/>
        <v>279.47000000000003</v>
      </c>
      <c r="FL9231" s="73">
        <f t="shared" si="5300"/>
        <v>279.47000000000003</v>
      </c>
      <c r="FM9231" s="73">
        <f t="shared" si="5300"/>
        <v>279.47000000000003</v>
      </c>
      <c r="FN9231" s="73">
        <f t="shared" si="5300"/>
        <v>279.47000000000003</v>
      </c>
      <c r="FO9231" s="73">
        <f t="shared" si="5300"/>
        <v>279.47000000000003</v>
      </c>
      <c r="FP9231" s="73">
        <f t="shared" si="5300"/>
        <v>279.47000000000003</v>
      </c>
      <c r="FQ9231" s="73">
        <f t="shared" si="5300"/>
        <v>279.47000000000003</v>
      </c>
      <c r="FR9231" s="73">
        <f t="shared" si="5300"/>
        <v>279.47000000000003</v>
      </c>
      <c r="FS9231" s="73">
        <f t="shared" si="5300"/>
        <v>279.47000000000003</v>
      </c>
      <c r="FT9231" s="73">
        <f t="shared" si="5300"/>
        <v>279.47000000000003</v>
      </c>
      <c r="FU9231" s="73">
        <f t="shared" si="5300"/>
        <v>279.47000000000003</v>
      </c>
      <c r="FV9231" s="73">
        <f t="shared" si="5300"/>
        <v>279.47000000000003</v>
      </c>
      <c r="FW9231" s="73">
        <f t="shared" si="5300"/>
        <v>279.47000000000003</v>
      </c>
      <c r="FX9231" s="73">
        <f t="shared" si="5300"/>
        <v>279.47000000000003</v>
      </c>
      <c r="FY9231" s="73">
        <f t="shared" si="5300"/>
        <v>279.47000000000003</v>
      </c>
      <c r="FZ9231" s="73">
        <f t="shared" si="5300"/>
        <v>279.47000000000003</v>
      </c>
      <c r="GA9231" s="73">
        <f t="shared" si="5300"/>
        <v>279.47000000000003</v>
      </c>
      <c r="GB9231" s="73">
        <f t="shared" si="5300"/>
        <v>279.47000000000003</v>
      </c>
      <c r="GC9231" s="73">
        <f t="shared" si="5300"/>
        <v>279.47000000000003</v>
      </c>
      <c r="GD9231" s="73">
        <f t="shared" si="5300"/>
        <v>279.47000000000003</v>
      </c>
      <c r="GE9231" s="73">
        <f t="shared" si="5300"/>
        <v>279.47000000000003</v>
      </c>
      <c r="GF9231" s="73">
        <f t="shared" si="5300"/>
        <v>279.47000000000003</v>
      </c>
      <c r="GG9231" s="73">
        <f t="shared" si="5300"/>
        <v>279.47000000000003</v>
      </c>
      <c r="GH9231" s="73">
        <f t="shared" si="5300"/>
        <v>279.47000000000003</v>
      </c>
      <c r="GI9231" s="73">
        <f t="shared" si="5300"/>
        <v>279.47000000000003</v>
      </c>
      <c r="GJ9231" s="73">
        <f t="shared" si="5300"/>
        <v>279.47000000000003</v>
      </c>
      <c r="GK9231" s="73">
        <f t="shared" si="5300"/>
        <v>279.47000000000003</v>
      </c>
      <c r="GL9231" s="73">
        <f t="shared" si="5300"/>
        <v>279.47000000000003</v>
      </c>
      <c r="GM9231" s="73">
        <f t="shared" si="5300"/>
        <v>279.47000000000003</v>
      </c>
      <c r="GN9231" s="73">
        <f t="shared" si="5300"/>
        <v>279.47000000000003</v>
      </c>
      <c r="GO9231" s="73">
        <f t="shared" si="5300"/>
        <v>279.47000000000003</v>
      </c>
      <c r="GP9231" s="73">
        <f t="shared" ref="GP9231:JA9231" si="5301">(GO9231+$F$9100*$F$9102*($F$55/$F$9101*GO9230+$F$55/$F$9101*GO9232))/(1+$F$9100*$F$9102*($F$55/$F$9101+$F$55/$F$9101))</f>
        <v>279.47000000000003</v>
      </c>
      <c r="GQ9231" s="73">
        <f t="shared" si="5301"/>
        <v>279.47000000000003</v>
      </c>
      <c r="GR9231" s="73">
        <f t="shared" si="5301"/>
        <v>279.47000000000003</v>
      </c>
      <c r="GS9231" s="73">
        <f t="shared" si="5301"/>
        <v>279.47000000000003</v>
      </c>
      <c r="GT9231" s="73">
        <f t="shared" si="5301"/>
        <v>279.47000000000003</v>
      </c>
      <c r="GU9231" s="73">
        <f t="shared" si="5301"/>
        <v>279.47000000000003</v>
      </c>
      <c r="GV9231" s="73">
        <f t="shared" si="5301"/>
        <v>279.47000000000003</v>
      </c>
      <c r="GW9231" s="73">
        <f t="shared" si="5301"/>
        <v>279.47000000000003</v>
      </c>
      <c r="GX9231" s="73">
        <f t="shared" si="5301"/>
        <v>279.47000000000003</v>
      </c>
      <c r="GY9231" s="73">
        <f t="shared" si="5301"/>
        <v>279.47000000000003</v>
      </c>
      <c r="GZ9231" s="73">
        <f t="shared" si="5301"/>
        <v>279.47000000000003</v>
      </c>
      <c r="HA9231" s="73">
        <f t="shared" si="5301"/>
        <v>279.47000000000003</v>
      </c>
      <c r="HB9231" s="73">
        <f t="shared" si="5301"/>
        <v>279.47000000000003</v>
      </c>
      <c r="HC9231" s="73">
        <f t="shared" si="5301"/>
        <v>279.47000000000003</v>
      </c>
      <c r="HD9231" s="73">
        <f t="shared" si="5301"/>
        <v>279.47000000000003</v>
      </c>
      <c r="HE9231" s="73">
        <f t="shared" si="5301"/>
        <v>279.47000000000003</v>
      </c>
      <c r="HF9231" s="73">
        <f t="shared" si="5301"/>
        <v>279.47000000000003</v>
      </c>
      <c r="HG9231" s="73">
        <f t="shared" si="5301"/>
        <v>279.47000000000003</v>
      </c>
      <c r="HH9231" s="73">
        <f t="shared" si="5301"/>
        <v>279.47000000000003</v>
      </c>
      <c r="HI9231" s="73">
        <f t="shared" si="5301"/>
        <v>279.47000000000003</v>
      </c>
      <c r="HJ9231" s="73">
        <f t="shared" si="5301"/>
        <v>279.47000000000003</v>
      </c>
      <c r="HK9231" s="73">
        <f t="shared" si="5301"/>
        <v>279.47000000000003</v>
      </c>
      <c r="HL9231" s="73">
        <f t="shared" si="5301"/>
        <v>279.47000000000003</v>
      </c>
      <c r="HM9231" s="73">
        <f t="shared" si="5301"/>
        <v>279.47000000000003</v>
      </c>
      <c r="HN9231" s="73">
        <f t="shared" si="5301"/>
        <v>279.47000000000003</v>
      </c>
      <c r="HO9231" s="73">
        <f t="shared" si="5301"/>
        <v>279.47000000000003</v>
      </c>
      <c r="HP9231" s="73">
        <f t="shared" si="5301"/>
        <v>279.47000000000003</v>
      </c>
      <c r="HQ9231" s="73">
        <f t="shared" si="5301"/>
        <v>279.47000000000003</v>
      </c>
      <c r="HR9231" s="73">
        <f t="shared" si="5301"/>
        <v>279.47000000000003</v>
      </c>
      <c r="HS9231" s="73">
        <f t="shared" si="5301"/>
        <v>279.47000000000003</v>
      </c>
      <c r="HT9231" s="73">
        <f t="shared" si="5301"/>
        <v>279.47000000000003</v>
      </c>
      <c r="HU9231" s="73">
        <f t="shared" si="5301"/>
        <v>279.47000000000003</v>
      </c>
      <c r="HV9231" s="73">
        <f t="shared" si="5301"/>
        <v>279.47000000000003</v>
      </c>
      <c r="HW9231" s="73">
        <f t="shared" si="5301"/>
        <v>279.47000000000003</v>
      </c>
      <c r="HX9231" s="73">
        <f t="shared" si="5301"/>
        <v>279.47000000000003</v>
      </c>
      <c r="HY9231" s="73">
        <f t="shared" si="5301"/>
        <v>279.47000000000003</v>
      </c>
      <c r="HZ9231" s="73">
        <f t="shared" si="5301"/>
        <v>279.47000000000003</v>
      </c>
      <c r="IA9231" s="73">
        <f t="shared" si="5301"/>
        <v>279.47000000000003</v>
      </c>
      <c r="IB9231" s="73">
        <f t="shared" si="5301"/>
        <v>279.47000000000003</v>
      </c>
      <c r="IC9231" s="73">
        <f t="shared" si="5301"/>
        <v>279.47000000000003</v>
      </c>
      <c r="ID9231" s="73">
        <f t="shared" si="5301"/>
        <v>279.47000000000003</v>
      </c>
      <c r="IE9231" s="73">
        <f t="shared" si="5301"/>
        <v>279.47000000000003</v>
      </c>
      <c r="IF9231" s="73">
        <f t="shared" si="5301"/>
        <v>279.47000000000003</v>
      </c>
      <c r="IG9231" s="73">
        <f t="shared" si="5301"/>
        <v>279.47000000000003</v>
      </c>
      <c r="IH9231" s="73">
        <f t="shared" si="5301"/>
        <v>279.47000000000003</v>
      </c>
      <c r="II9231" s="73">
        <f t="shared" si="5301"/>
        <v>279.47000000000003</v>
      </c>
      <c r="IJ9231" s="73">
        <f t="shared" si="5301"/>
        <v>279.47000000000003</v>
      </c>
      <c r="IK9231" s="73">
        <f t="shared" si="5301"/>
        <v>279.47000000000003</v>
      </c>
      <c r="IL9231" s="73">
        <f t="shared" si="5301"/>
        <v>279.47000000000003</v>
      </c>
      <c r="IM9231" s="73">
        <f t="shared" si="5301"/>
        <v>279.47000000000003</v>
      </c>
      <c r="IN9231" s="73">
        <f t="shared" si="5301"/>
        <v>279.47000000000003</v>
      </c>
      <c r="IO9231" s="73">
        <f t="shared" si="5301"/>
        <v>279.47000000000003</v>
      </c>
      <c r="IP9231" s="73">
        <f t="shared" si="5301"/>
        <v>279.47000000000003</v>
      </c>
      <c r="IQ9231" s="73">
        <f t="shared" si="5301"/>
        <v>279.47000000000003</v>
      </c>
      <c r="IR9231" s="73">
        <f t="shared" si="5301"/>
        <v>279.47000000000003</v>
      </c>
      <c r="IS9231" s="73">
        <f t="shared" si="5301"/>
        <v>279.47000000000003</v>
      </c>
      <c r="IT9231" s="73">
        <f t="shared" si="5301"/>
        <v>279.47000000000003</v>
      </c>
      <c r="IU9231" s="73">
        <f t="shared" si="5301"/>
        <v>279.47000000000003</v>
      </c>
      <c r="IV9231" s="73">
        <f t="shared" si="5301"/>
        <v>279.47000000000003</v>
      </c>
      <c r="IW9231" s="73">
        <f t="shared" si="5301"/>
        <v>279.47000000000003</v>
      </c>
      <c r="IX9231" s="73">
        <f t="shared" si="5301"/>
        <v>279.47000000000003</v>
      </c>
      <c r="IY9231" s="73">
        <f t="shared" si="5301"/>
        <v>279.47000000000003</v>
      </c>
      <c r="IZ9231" s="73">
        <f t="shared" si="5301"/>
        <v>279.47000000000003</v>
      </c>
      <c r="JA9231" s="73">
        <f t="shared" si="5301"/>
        <v>279.47000000000003</v>
      </c>
      <c r="JB9231" s="73">
        <f t="shared" ref="JB9231:KG9231" si="5302">(JA9231+$F$9100*$F$9102*($F$55/$F$9101*JA9230+$F$55/$F$9101*JA9232))/(1+$F$9100*$F$9102*($F$55/$F$9101+$F$55/$F$9101))</f>
        <v>279.47000000000003</v>
      </c>
      <c r="JC9231" s="73">
        <f t="shared" si="5302"/>
        <v>279.47000000000003</v>
      </c>
      <c r="JD9231" s="73">
        <f t="shared" si="5302"/>
        <v>279.47000000000003</v>
      </c>
      <c r="JE9231" s="73">
        <f t="shared" si="5302"/>
        <v>279.47000000000003</v>
      </c>
      <c r="JF9231" s="73">
        <f t="shared" si="5302"/>
        <v>279.47000000000003</v>
      </c>
      <c r="JG9231" s="73">
        <f t="shared" si="5302"/>
        <v>279.47000000000003</v>
      </c>
      <c r="JH9231" s="73">
        <f t="shared" si="5302"/>
        <v>279.47000000000003</v>
      </c>
      <c r="JI9231" s="73">
        <f t="shared" si="5302"/>
        <v>279.47000000000003</v>
      </c>
      <c r="JJ9231" s="73">
        <f t="shared" si="5302"/>
        <v>279.47000000000003</v>
      </c>
      <c r="JK9231" s="73">
        <f t="shared" si="5302"/>
        <v>279.47000000000003</v>
      </c>
      <c r="JL9231" s="73">
        <f t="shared" si="5302"/>
        <v>279.47000000000003</v>
      </c>
      <c r="JM9231" s="73">
        <f t="shared" si="5302"/>
        <v>279.47000000000003</v>
      </c>
      <c r="JN9231" s="73">
        <f t="shared" si="5302"/>
        <v>279.47000000000003</v>
      </c>
      <c r="JO9231" s="73">
        <f t="shared" si="5302"/>
        <v>279.47000000000003</v>
      </c>
      <c r="JP9231" s="73">
        <f t="shared" si="5302"/>
        <v>279.47000000000003</v>
      </c>
      <c r="JQ9231" s="73">
        <f t="shared" si="5302"/>
        <v>279.47000000000003</v>
      </c>
      <c r="JR9231" s="73">
        <f t="shared" si="5302"/>
        <v>279.47000000000003</v>
      </c>
      <c r="JS9231" s="73">
        <f t="shared" si="5302"/>
        <v>279.47000000000003</v>
      </c>
      <c r="JT9231" s="73">
        <f t="shared" si="5302"/>
        <v>279.47000000000003</v>
      </c>
      <c r="JU9231" s="73">
        <f t="shared" si="5302"/>
        <v>279.47000000000003</v>
      </c>
      <c r="JV9231" s="73">
        <f t="shared" si="5302"/>
        <v>279.47000000000003</v>
      </c>
      <c r="JW9231" s="73">
        <f t="shared" si="5302"/>
        <v>279.47000000000003</v>
      </c>
      <c r="JX9231" s="73">
        <f t="shared" si="5302"/>
        <v>279.47000000000003</v>
      </c>
      <c r="JY9231" s="73">
        <f t="shared" si="5302"/>
        <v>279.47000000000003</v>
      </c>
      <c r="JZ9231" s="73">
        <f t="shared" si="5302"/>
        <v>279.47000000000003</v>
      </c>
      <c r="KA9231" s="73">
        <f t="shared" si="5302"/>
        <v>279.47000000000003</v>
      </c>
      <c r="KB9231" s="73">
        <f t="shared" si="5302"/>
        <v>279.47000000000003</v>
      </c>
      <c r="KC9231" s="73">
        <f t="shared" si="5302"/>
        <v>279.47000000000003</v>
      </c>
      <c r="KD9231" s="73">
        <f t="shared" si="5302"/>
        <v>279.47000000000003</v>
      </c>
      <c r="KE9231" s="73">
        <f t="shared" si="5302"/>
        <v>279.47000000000003</v>
      </c>
      <c r="KF9231" s="73">
        <f t="shared" si="5302"/>
        <v>279.47000000000003</v>
      </c>
      <c r="KG9231" s="73">
        <f t="shared" si="5302"/>
        <v>279.47000000000003</v>
      </c>
      <c r="KH9231">
        <v>279.47000000000003</v>
      </c>
      <c r="KL9231" s="84"/>
      <c r="KP9231" s="84"/>
      <c r="KS9231" s="74"/>
      <c r="KT9231" s="74"/>
      <c r="KU9231" s="16"/>
      <c r="KV9231" s="72"/>
      <c r="KW9231" s="72"/>
      <c r="KX9231" s="16"/>
      <c r="KZ9231" s="16"/>
      <c r="LA9231" s="16"/>
      <c r="LB9231" s="74"/>
      <c r="LC9231" s="74"/>
    </row>
    <row r="9232" spans="2:315" x14ac:dyDescent="0.35">
      <c r="B9232">
        <v>126</v>
      </c>
      <c r="C9232">
        <f t="shared" si="5147"/>
        <v>1.2549999999999999</v>
      </c>
      <c r="E9232" s="92">
        <v>279.47000000000003</v>
      </c>
      <c r="F9232" s="73">
        <f t="shared" ref="F9232:BQ9232" si="5303">(E9232+$F$9100*$F$9102*($F$55/$F$9101*E9231+$F$55/$F$9101*E9233))/(1+$F$9100*$F$9102*($F$55/$F$9101+$F$55/$F$9101))</f>
        <v>279.47000000000003</v>
      </c>
      <c r="G9232" s="73">
        <f t="shared" si="5303"/>
        <v>279.47000000000003</v>
      </c>
      <c r="H9232" s="73">
        <f t="shared" si="5303"/>
        <v>279.47000000000003</v>
      </c>
      <c r="I9232" s="73">
        <f t="shared" si="5303"/>
        <v>279.47000000000003</v>
      </c>
      <c r="J9232" s="73">
        <f t="shared" si="5303"/>
        <v>279.47000000000003</v>
      </c>
      <c r="K9232" s="73">
        <f t="shared" si="5303"/>
        <v>279.47000000000003</v>
      </c>
      <c r="L9232" s="73">
        <f t="shared" si="5303"/>
        <v>279.47000000000003</v>
      </c>
      <c r="M9232" s="73">
        <f t="shared" si="5303"/>
        <v>279.47000000000003</v>
      </c>
      <c r="N9232" s="73">
        <f t="shared" si="5303"/>
        <v>279.47000000000003</v>
      </c>
      <c r="O9232" s="73">
        <f t="shared" si="5303"/>
        <v>279.47000000000003</v>
      </c>
      <c r="P9232" s="73">
        <f t="shared" si="5303"/>
        <v>279.47000000000003</v>
      </c>
      <c r="Q9232" s="73">
        <f t="shared" si="5303"/>
        <v>279.47000000000003</v>
      </c>
      <c r="R9232" s="73">
        <f t="shared" si="5303"/>
        <v>279.47000000000003</v>
      </c>
      <c r="S9232" s="73">
        <f t="shared" si="5303"/>
        <v>279.47000000000003</v>
      </c>
      <c r="T9232" s="73">
        <f t="shared" si="5303"/>
        <v>279.47000000000003</v>
      </c>
      <c r="U9232" s="73">
        <f t="shared" si="5303"/>
        <v>279.47000000000003</v>
      </c>
      <c r="V9232" s="73">
        <f t="shared" si="5303"/>
        <v>279.47000000000003</v>
      </c>
      <c r="W9232" s="73">
        <f t="shared" si="5303"/>
        <v>279.47000000000003</v>
      </c>
      <c r="X9232" s="73">
        <f t="shared" si="5303"/>
        <v>279.47000000000003</v>
      </c>
      <c r="Y9232" s="73">
        <f t="shared" si="5303"/>
        <v>279.47000000000003</v>
      </c>
      <c r="Z9232" s="73">
        <f t="shared" si="5303"/>
        <v>279.47000000000003</v>
      </c>
      <c r="AA9232" s="73">
        <f t="shared" si="5303"/>
        <v>279.47000000000003</v>
      </c>
      <c r="AB9232" s="73">
        <f t="shared" si="5303"/>
        <v>279.47000000000003</v>
      </c>
      <c r="AC9232" s="73">
        <f t="shared" si="5303"/>
        <v>279.47000000000003</v>
      </c>
      <c r="AD9232" s="73">
        <f t="shared" si="5303"/>
        <v>279.47000000000003</v>
      </c>
      <c r="AE9232" s="73">
        <f t="shared" si="5303"/>
        <v>279.47000000000003</v>
      </c>
      <c r="AF9232" s="73">
        <f t="shared" si="5303"/>
        <v>279.47000000000003</v>
      </c>
      <c r="AG9232" s="73">
        <f t="shared" si="5303"/>
        <v>279.47000000000003</v>
      </c>
      <c r="AH9232" s="73">
        <f t="shared" si="5303"/>
        <v>279.47000000000003</v>
      </c>
      <c r="AI9232" s="73">
        <f t="shared" si="5303"/>
        <v>279.47000000000003</v>
      </c>
      <c r="AJ9232" s="73">
        <f t="shared" si="5303"/>
        <v>279.47000000000003</v>
      </c>
      <c r="AK9232" s="73">
        <f t="shared" si="5303"/>
        <v>279.47000000000003</v>
      </c>
      <c r="AL9232" s="73">
        <f t="shared" si="5303"/>
        <v>279.47000000000003</v>
      </c>
      <c r="AM9232" s="73">
        <f t="shared" si="5303"/>
        <v>279.47000000000003</v>
      </c>
      <c r="AN9232" s="73">
        <f t="shared" si="5303"/>
        <v>279.47000000000003</v>
      </c>
      <c r="AO9232" s="73">
        <f t="shared" si="5303"/>
        <v>279.47000000000003</v>
      </c>
      <c r="AP9232" s="73">
        <f t="shared" si="5303"/>
        <v>279.47000000000003</v>
      </c>
      <c r="AQ9232" s="73">
        <f t="shared" si="5303"/>
        <v>279.47000000000003</v>
      </c>
      <c r="AR9232" s="73">
        <f t="shared" si="5303"/>
        <v>279.47000000000003</v>
      </c>
      <c r="AS9232" s="73">
        <f t="shared" si="5303"/>
        <v>279.47000000000003</v>
      </c>
      <c r="AT9232" s="73">
        <f t="shared" si="5303"/>
        <v>279.47000000000003</v>
      </c>
      <c r="AU9232" s="73">
        <f t="shared" si="5303"/>
        <v>279.47000000000003</v>
      </c>
      <c r="AV9232" s="73">
        <f t="shared" si="5303"/>
        <v>279.47000000000003</v>
      </c>
      <c r="AW9232" s="73">
        <f t="shared" si="5303"/>
        <v>279.47000000000003</v>
      </c>
      <c r="AX9232" s="73">
        <f t="shared" si="5303"/>
        <v>279.47000000000003</v>
      </c>
      <c r="AY9232" s="73">
        <f t="shared" si="5303"/>
        <v>279.47000000000003</v>
      </c>
      <c r="AZ9232" s="73">
        <f t="shared" si="5303"/>
        <v>279.47000000000003</v>
      </c>
      <c r="BA9232" s="73">
        <f t="shared" si="5303"/>
        <v>279.47000000000003</v>
      </c>
      <c r="BB9232" s="73">
        <f t="shared" si="5303"/>
        <v>279.47000000000003</v>
      </c>
      <c r="BC9232" s="73">
        <f t="shared" si="5303"/>
        <v>279.47000000000003</v>
      </c>
      <c r="BD9232" s="73">
        <f t="shared" si="5303"/>
        <v>279.47000000000003</v>
      </c>
      <c r="BE9232" s="73">
        <f t="shared" si="5303"/>
        <v>279.47000000000003</v>
      </c>
      <c r="BF9232" s="73">
        <f t="shared" si="5303"/>
        <v>279.47000000000003</v>
      </c>
      <c r="BG9232" s="73">
        <f t="shared" si="5303"/>
        <v>279.47000000000003</v>
      </c>
      <c r="BH9232" s="73">
        <f t="shared" si="5303"/>
        <v>279.47000000000003</v>
      </c>
      <c r="BI9232" s="73">
        <f t="shared" si="5303"/>
        <v>279.47000000000003</v>
      </c>
      <c r="BJ9232" s="73">
        <f t="shared" si="5303"/>
        <v>279.47000000000003</v>
      </c>
      <c r="BK9232" s="73">
        <f t="shared" si="5303"/>
        <v>279.47000000000003</v>
      </c>
      <c r="BL9232" s="73">
        <f t="shared" si="5303"/>
        <v>279.47000000000003</v>
      </c>
      <c r="BM9232" s="73">
        <f t="shared" si="5303"/>
        <v>279.47000000000003</v>
      </c>
      <c r="BN9232" s="73">
        <f t="shared" si="5303"/>
        <v>279.47000000000003</v>
      </c>
      <c r="BO9232" s="73">
        <f t="shared" si="5303"/>
        <v>279.47000000000003</v>
      </c>
      <c r="BP9232" s="73">
        <f t="shared" si="5303"/>
        <v>279.47000000000003</v>
      </c>
      <c r="BQ9232" s="73">
        <f t="shared" si="5303"/>
        <v>279.47000000000003</v>
      </c>
      <c r="BR9232" s="73">
        <f t="shared" ref="BR9232:EC9232" si="5304">(BQ9232+$F$9100*$F$9102*($F$55/$F$9101*BQ9231+$F$55/$F$9101*BQ9233))/(1+$F$9100*$F$9102*($F$55/$F$9101+$F$55/$F$9101))</f>
        <v>279.47000000000003</v>
      </c>
      <c r="BS9232" s="73">
        <f t="shared" si="5304"/>
        <v>279.47000000000003</v>
      </c>
      <c r="BT9232" s="73">
        <f t="shared" si="5304"/>
        <v>279.47000000000003</v>
      </c>
      <c r="BU9232" s="73">
        <f t="shared" si="5304"/>
        <v>279.47000000000003</v>
      </c>
      <c r="BV9232" s="73">
        <f t="shared" si="5304"/>
        <v>279.47000000000003</v>
      </c>
      <c r="BW9232" s="73">
        <f t="shared" si="5304"/>
        <v>279.47000000000003</v>
      </c>
      <c r="BX9232" s="73">
        <f t="shared" si="5304"/>
        <v>279.47000000000003</v>
      </c>
      <c r="BY9232" s="73">
        <f t="shared" si="5304"/>
        <v>279.47000000000003</v>
      </c>
      <c r="BZ9232" s="73">
        <f t="shared" si="5304"/>
        <v>279.47000000000003</v>
      </c>
      <c r="CA9232" s="73">
        <f t="shared" si="5304"/>
        <v>279.47000000000003</v>
      </c>
      <c r="CB9232" s="73">
        <f t="shared" si="5304"/>
        <v>279.47000000000003</v>
      </c>
      <c r="CC9232" s="73">
        <f t="shared" si="5304"/>
        <v>279.47000000000003</v>
      </c>
      <c r="CD9232" s="73">
        <f t="shared" si="5304"/>
        <v>279.47000000000003</v>
      </c>
      <c r="CE9232" s="73">
        <f t="shared" si="5304"/>
        <v>279.47000000000003</v>
      </c>
      <c r="CF9232" s="73">
        <f t="shared" si="5304"/>
        <v>279.47000000000003</v>
      </c>
      <c r="CG9232" s="73">
        <f t="shared" si="5304"/>
        <v>279.47000000000003</v>
      </c>
      <c r="CH9232" s="73">
        <f t="shared" si="5304"/>
        <v>279.47000000000003</v>
      </c>
      <c r="CI9232" s="73">
        <f t="shared" si="5304"/>
        <v>279.47000000000003</v>
      </c>
      <c r="CJ9232" s="73">
        <f t="shared" si="5304"/>
        <v>279.47000000000003</v>
      </c>
      <c r="CK9232" s="73">
        <f t="shared" si="5304"/>
        <v>279.47000000000003</v>
      </c>
      <c r="CL9232" s="73">
        <f t="shared" si="5304"/>
        <v>279.47000000000003</v>
      </c>
      <c r="CM9232" s="73">
        <f t="shared" si="5304"/>
        <v>279.47000000000003</v>
      </c>
      <c r="CN9232" s="73">
        <f t="shared" si="5304"/>
        <v>279.47000000000003</v>
      </c>
      <c r="CO9232" s="73">
        <f t="shared" si="5304"/>
        <v>279.47000000000003</v>
      </c>
      <c r="CP9232" s="73">
        <f t="shared" si="5304"/>
        <v>279.47000000000003</v>
      </c>
      <c r="CQ9232" s="73">
        <f t="shared" si="5304"/>
        <v>279.47000000000003</v>
      </c>
      <c r="CR9232" s="73">
        <f t="shared" si="5304"/>
        <v>279.47000000000003</v>
      </c>
      <c r="CS9232" s="73">
        <f t="shared" si="5304"/>
        <v>279.47000000000003</v>
      </c>
      <c r="CT9232" s="73">
        <f t="shared" si="5304"/>
        <v>279.47000000000003</v>
      </c>
      <c r="CU9232" s="73">
        <f t="shared" si="5304"/>
        <v>279.47000000000003</v>
      </c>
      <c r="CV9232" s="73">
        <f t="shared" si="5304"/>
        <v>279.47000000000003</v>
      </c>
      <c r="CW9232" s="73">
        <f t="shared" si="5304"/>
        <v>279.47000000000003</v>
      </c>
      <c r="CX9232" s="73">
        <f t="shared" si="5304"/>
        <v>279.47000000000003</v>
      </c>
      <c r="CY9232" s="73">
        <f t="shared" si="5304"/>
        <v>279.47000000000003</v>
      </c>
      <c r="CZ9232" s="73">
        <f t="shared" si="5304"/>
        <v>279.47000000000003</v>
      </c>
      <c r="DA9232" s="73">
        <f t="shared" si="5304"/>
        <v>279.47000000000003</v>
      </c>
      <c r="DB9232" s="73">
        <f t="shared" si="5304"/>
        <v>279.47000000000003</v>
      </c>
      <c r="DC9232" s="73">
        <f t="shared" si="5304"/>
        <v>279.47000000000003</v>
      </c>
      <c r="DD9232" s="73">
        <f t="shared" si="5304"/>
        <v>279.47000000000003</v>
      </c>
      <c r="DE9232" s="73">
        <f t="shared" si="5304"/>
        <v>279.47000000000003</v>
      </c>
      <c r="DF9232" s="73">
        <f t="shared" si="5304"/>
        <v>279.47000000000003</v>
      </c>
      <c r="DG9232" s="73">
        <f t="shared" si="5304"/>
        <v>279.47000000000003</v>
      </c>
      <c r="DH9232" s="73">
        <f t="shared" si="5304"/>
        <v>279.47000000000003</v>
      </c>
      <c r="DI9232" s="73">
        <f t="shared" si="5304"/>
        <v>279.47000000000003</v>
      </c>
      <c r="DJ9232" s="73">
        <f t="shared" si="5304"/>
        <v>279.47000000000003</v>
      </c>
      <c r="DK9232" s="73">
        <f t="shared" si="5304"/>
        <v>279.47000000000003</v>
      </c>
      <c r="DL9232" s="73">
        <f t="shared" si="5304"/>
        <v>279.47000000000003</v>
      </c>
      <c r="DM9232" s="73">
        <f t="shared" si="5304"/>
        <v>279.47000000000003</v>
      </c>
      <c r="DN9232" s="73">
        <f t="shared" si="5304"/>
        <v>279.47000000000003</v>
      </c>
      <c r="DO9232" s="73">
        <f t="shared" si="5304"/>
        <v>279.47000000000003</v>
      </c>
      <c r="DP9232" s="73">
        <f t="shared" si="5304"/>
        <v>279.47000000000003</v>
      </c>
      <c r="DQ9232" s="73">
        <f t="shared" si="5304"/>
        <v>279.47000000000003</v>
      </c>
      <c r="DR9232" s="73">
        <f t="shared" si="5304"/>
        <v>279.47000000000003</v>
      </c>
      <c r="DS9232" s="73">
        <f t="shared" si="5304"/>
        <v>279.47000000000003</v>
      </c>
      <c r="DT9232" s="73">
        <f t="shared" si="5304"/>
        <v>279.47000000000003</v>
      </c>
      <c r="DU9232" s="73">
        <f t="shared" si="5304"/>
        <v>279.47000000000003</v>
      </c>
      <c r="DV9232" s="73">
        <f t="shared" si="5304"/>
        <v>279.47000000000003</v>
      </c>
      <c r="DW9232" s="73">
        <f t="shared" si="5304"/>
        <v>279.47000000000003</v>
      </c>
      <c r="DX9232" s="73">
        <f t="shared" si="5304"/>
        <v>279.47000000000003</v>
      </c>
      <c r="DY9232" s="73">
        <f t="shared" si="5304"/>
        <v>279.47000000000003</v>
      </c>
      <c r="DZ9232" s="73">
        <f t="shared" si="5304"/>
        <v>279.47000000000003</v>
      </c>
      <c r="EA9232" s="73">
        <f t="shared" si="5304"/>
        <v>279.47000000000003</v>
      </c>
      <c r="EB9232" s="73">
        <f t="shared" si="5304"/>
        <v>279.47000000000003</v>
      </c>
      <c r="EC9232" s="73">
        <f t="shared" si="5304"/>
        <v>279.47000000000003</v>
      </c>
      <c r="ED9232" s="73">
        <f t="shared" ref="ED9232:GO9232" si="5305">(EC9232+$F$9100*$F$9102*($F$55/$F$9101*EC9231+$F$55/$F$9101*EC9233))/(1+$F$9100*$F$9102*($F$55/$F$9101+$F$55/$F$9101))</f>
        <v>279.47000000000003</v>
      </c>
      <c r="EE9232" s="73">
        <f t="shared" si="5305"/>
        <v>279.47000000000003</v>
      </c>
      <c r="EF9232" s="73">
        <f t="shared" si="5305"/>
        <v>279.47000000000003</v>
      </c>
      <c r="EG9232" s="73">
        <f t="shared" si="5305"/>
        <v>279.47000000000003</v>
      </c>
      <c r="EH9232" s="73">
        <f t="shared" si="5305"/>
        <v>279.47000000000003</v>
      </c>
      <c r="EI9232" s="73">
        <f t="shared" si="5305"/>
        <v>279.47000000000003</v>
      </c>
      <c r="EJ9232" s="73">
        <f t="shared" si="5305"/>
        <v>279.47000000000003</v>
      </c>
      <c r="EK9232" s="73">
        <f t="shared" si="5305"/>
        <v>279.47000000000003</v>
      </c>
      <c r="EL9232" s="73">
        <f t="shared" si="5305"/>
        <v>279.47000000000003</v>
      </c>
      <c r="EM9232" s="73">
        <f t="shared" si="5305"/>
        <v>279.47000000000003</v>
      </c>
      <c r="EN9232" s="73">
        <f t="shared" si="5305"/>
        <v>279.47000000000003</v>
      </c>
      <c r="EO9232" s="73">
        <f t="shared" si="5305"/>
        <v>279.47000000000003</v>
      </c>
      <c r="EP9232" s="73">
        <f t="shared" si="5305"/>
        <v>279.47000000000003</v>
      </c>
      <c r="EQ9232" s="73">
        <f t="shared" si="5305"/>
        <v>279.47000000000003</v>
      </c>
      <c r="ER9232" s="73">
        <f t="shared" si="5305"/>
        <v>279.47000000000003</v>
      </c>
      <c r="ES9232" s="73">
        <f t="shared" si="5305"/>
        <v>279.47000000000003</v>
      </c>
      <c r="ET9232" s="73">
        <f t="shared" si="5305"/>
        <v>279.47000000000003</v>
      </c>
      <c r="EU9232" s="73">
        <f t="shared" si="5305"/>
        <v>279.47000000000003</v>
      </c>
      <c r="EV9232" s="73">
        <f t="shared" si="5305"/>
        <v>279.47000000000003</v>
      </c>
      <c r="EW9232" s="73">
        <f t="shared" si="5305"/>
        <v>279.47000000000003</v>
      </c>
      <c r="EX9232" s="73">
        <f t="shared" si="5305"/>
        <v>279.47000000000003</v>
      </c>
      <c r="EY9232" s="73">
        <f t="shared" si="5305"/>
        <v>279.47000000000003</v>
      </c>
      <c r="EZ9232" s="73">
        <f t="shared" si="5305"/>
        <v>279.47000000000003</v>
      </c>
      <c r="FA9232" s="73">
        <f t="shared" si="5305"/>
        <v>279.47000000000003</v>
      </c>
      <c r="FB9232" s="73">
        <f t="shared" si="5305"/>
        <v>279.47000000000003</v>
      </c>
      <c r="FC9232" s="73">
        <f t="shared" si="5305"/>
        <v>279.47000000000003</v>
      </c>
      <c r="FD9232" s="73">
        <f t="shared" si="5305"/>
        <v>279.47000000000003</v>
      </c>
      <c r="FE9232" s="73">
        <f t="shared" si="5305"/>
        <v>279.47000000000003</v>
      </c>
      <c r="FF9232" s="73">
        <f t="shared" si="5305"/>
        <v>279.47000000000003</v>
      </c>
      <c r="FG9232" s="73">
        <f t="shared" si="5305"/>
        <v>279.47000000000003</v>
      </c>
      <c r="FH9232" s="73">
        <f t="shared" si="5305"/>
        <v>279.47000000000003</v>
      </c>
      <c r="FI9232" s="73">
        <f t="shared" si="5305"/>
        <v>279.47000000000003</v>
      </c>
      <c r="FJ9232" s="73">
        <f t="shared" si="5305"/>
        <v>279.47000000000003</v>
      </c>
      <c r="FK9232" s="73">
        <f t="shared" si="5305"/>
        <v>279.47000000000003</v>
      </c>
      <c r="FL9232" s="73">
        <f t="shared" si="5305"/>
        <v>279.47000000000003</v>
      </c>
      <c r="FM9232" s="73">
        <f t="shared" si="5305"/>
        <v>279.47000000000003</v>
      </c>
      <c r="FN9232" s="73">
        <f t="shared" si="5305"/>
        <v>279.47000000000003</v>
      </c>
      <c r="FO9232" s="73">
        <f t="shared" si="5305"/>
        <v>279.47000000000003</v>
      </c>
      <c r="FP9232" s="73">
        <f t="shared" si="5305"/>
        <v>279.47000000000003</v>
      </c>
      <c r="FQ9232" s="73">
        <f t="shared" si="5305"/>
        <v>279.47000000000003</v>
      </c>
      <c r="FR9232" s="73">
        <f t="shared" si="5305"/>
        <v>279.47000000000003</v>
      </c>
      <c r="FS9232" s="73">
        <f t="shared" si="5305"/>
        <v>279.47000000000003</v>
      </c>
      <c r="FT9232" s="73">
        <f t="shared" si="5305"/>
        <v>279.47000000000003</v>
      </c>
      <c r="FU9232" s="73">
        <f t="shared" si="5305"/>
        <v>279.47000000000003</v>
      </c>
      <c r="FV9232" s="73">
        <f t="shared" si="5305"/>
        <v>279.47000000000003</v>
      </c>
      <c r="FW9232" s="73">
        <f t="shared" si="5305"/>
        <v>279.47000000000003</v>
      </c>
      <c r="FX9232" s="73">
        <f t="shared" si="5305"/>
        <v>279.47000000000003</v>
      </c>
      <c r="FY9232" s="73">
        <f t="shared" si="5305"/>
        <v>279.47000000000003</v>
      </c>
      <c r="FZ9232" s="73">
        <f t="shared" si="5305"/>
        <v>279.47000000000003</v>
      </c>
      <c r="GA9232" s="73">
        <f t="shared" si="5305"/>
        <v>279.47000000000003</v>
      </c>
      <c r="GB9232" s="73">
        <f t="shared" si="5305"/>
        <v>279.47000000000003</v>
      </c>
      <c r="GC9232" s="73">
        <f t="shared" si="5305"/>
        <v>279.47000000000003</v>
      </c>
      <c r="GD9232" s="73">
        <f t="shared" si="5305"/>
        <v>279.47000000000003</v>
      </c>
      <c r="GE9232" s="73">
        <f t="shared" si="5305"/>
        <v>279.47000000000003</v>
      </c>
      <c r="GF9232" s="73">
        <f t="shared" si="5305"/>
        <v>279.47000000000003</v>
      </c>
      <c r="GG9232" s="73">
        <f t="shared" si="5305"/>
        <v>279.47000000000003</v>
      </c>
      <c r="GH9232" s="73">
        <f t="shared" si="5305"/>
        <v>279.47000000000003</v>
      </c>
      <c r="GI9232" s="73">
        <f t="shared" si="5305"/>
        <v>279.47000000000003</v>
      </c>
      <c r="GJ9232" s="73">
        <f t="shared" si="5305"/>
        <v>279.47000000000003</v>
      </c>
      <c r="GK9232" s="73">
        <f t="shared" si="5305"/>
        <v>279.47000000000003</v>
      </c>
      <c r="GL9232" s="73">
        <f t="shared" si="5305"/>
        <v>279.47000000000003</v>
      </c>
      <c r="GM9232" s="73">
        <f t="shared" si="5305"/>
        <v>279.47000000000003</v>
      </c>
      <c r="GN9232" s="73">
        <f t="shared" si="5305"/>
        <v>279.47000000000003</v>
      </c>
      <c r="GO9232" s="73">
        <f t="shared" si="5305"/>
        <v>279.47000000000003</v>
      </c>
      <c r="GP9232" s="73">
        <f t="shared" ref="GP9232:JA9232" si="5306">(GO9232+$F$9100*$F$9102*($F$55/$F$9101*GO9231+$F$55/$F$9101*GO9233))/(1+$F$9100*$F$9102*($F$55/$F$9101+$F$55/$F$9101))</f>
        <v>279.47000000000003</v>
      </c>
      <c r="GQ9232" s="73">
        <f t="shared" si="5306"/>
        <v>279.47000000000003</v>
      </c>
      <c r="GR9232" s="73">
        <f t="shared" si="5306"/>
        <v>279.47000000000003</v>
      </c>
      <c r="GS9232" s="73">
        <f t="shared" si="5306"/>
        <v>279.47000000000003</v>
      </c>
      <c r="GT9232" s="73">
        <f t="shared" si="5306"/>
        <v>279.47000000000003</v>
      </c>
      <c r="GU9232" s="73">
        <f t="shared" si="5306"/>
        <v>279.47000000000003</v>
      </c>
      <c r="GV9232" s="73">
        <f t="shared" si="5306"/>
        <v>279.47000000000003</v>
      </c>
      <c r="GW9232" s="73">
        <f t="shared" si="5306"/>
        <v>279.47000000000003</v>
      </c>
      <c r="GX9232" s="73">
        <f t="shared" si="5306"/>
        <v>279.47000000000003</v>
      </c>
      <c r="GY9232" s="73">
        <f t="shared" si="5306"/>
        <v>279.47000000000003</v>
      </c>
      <c r="GZ9232" s="73">
        <f t="shared" si="5306"/>
        <v>279.47000000000003</v>
      </c>
      <c r="HA9232" s="73">
        <f t="shared" si="5306"/>
        <v>279.47000000000003</v>
      </c>
      <c r="HB9232" s="73">
        <f t="shared" si="5306"/>
        <v>279.47000000000003</v>
      </c>
      <c r="HC9232" s="73">
        <f t="shared" si="5306"/>
        <v>279.47000000000003</v>
      </c>
      <c r="HD9232" s="73">
        <f t="shared" si="5306"/>
        <v>279.47000000000003</v>
      </c>
      <c r="HE9232" s="73">
        <f t="shared" si="5306"/>
        <v>279.47000000000003</v>
      </c>
      <c r="HF9232" s="73">
        <f t="shared" si="5306"/>
        <v>279.47000000000003</v>
      </c>
      <c r="HG9232" s="73">
        <f t="shared" si="5306"/>
        <v>279.47000000000003</v>
      </c>
      <c r="HH9232" s="73">
        <f t="shared" si="5306"/>
        <v>279.47000000000003</v>
      </c>
      <c r="HI9232" s="73">
        <f t="shared" si="5306"/>
        <v>279.47000000000003</v>
      </c>
      <c r="HJ9232" s="73">
        <f t="shared" si="5306"/>
        <v>279.47000000000003</v>
      </c>
      <c r="HK9232" s="73">
        <f t="shared" si="5306"/>
        <v>279.47000000000003</v>
      </c>
      <c r="HL9232" s="73">
        <f t="shared" si="5306"/>
        <v>279.47000000000003</v>
      </c>
      <c r="HM9232" s="73">
        <f t="shared" si="5306"/>
        <v>279.47000000000003</v>
      </c>
      <c r="HN9232" s="73">
        <f t="shared" si="5306"/>
        <v>279.47000000000003</v>
      </c>
      <c r="HO9232" s="73">
        <f t="shared" si="5306"/>
        <v>279.47000000000003</v>
      </c>
      <c r="HP9232" s="73">
        <f t="shared" si="5306"/>
        <v>279.47000000000003</v>
      </c>
      <c r="HQ9232" s="73">
        <f t="shared" si="5306"/>
        <v>279.47000000000003</v>
      </c>
      <c r="HR9232" s="73">
        <f t="shared" si="5306"/>
        <v>279.47000000000003</v>
      </c>
      <c r="HS9232" s="73">
        <f t="shared" si="5306"/>
        <v>279.47000000000003</v>
      </c>
      <c r="HT9232" s="73">
        <f t="shared" si="5306"/>
        <v>279.47000000000003</v>
      </c>
      <c r="HU9232" s="73">
        <f t="shared" si="5306"/>
        <v>279.47000000000003</v>
      </c>
      <c r="HV9232" s="73">
        <f t="shared" si="5306"/>
        <v>279.47000000000003</v>
      </c>
      <c r="HW9232" s="73">
        <f t="shared" si="5306"/>
        <v>279.47000000000003</v>
      </c>
      <c r="HX9232" s="73">
        <f t="shared" si="5306"/>
        <v>279.47000000000003</v>
      </c>
      <c r="HY9232" s="73">
        <f t="shared" si="5306"/>
        <v>279.47000000000003</v>
      </c>
      <c r="HZ9232" s="73">
        <f t="shared" si="5306"/>
        <v>279.47000000000003</v>
      </c>
      <c r="IA9232" s="73">
        <f t="shared" si="5306"/>
        <v>279.47000000000003</v>
      </c>
      <c r="IB9232" s="73">
        <f t="shared" si="5306"/>
        <v>279.47000000000003</v>
      </c>
      <c r="IC9232" s="73">
        <f t="shared" si="5306"/>
        <v>279.47000000000003</v>
      </c>
      <c r="ID9232" s="73">
        <f t="shared" si="5306"/>
        <v>279.47000000000003</v>
      </c>
      <c r="IE9232" s="73">
        <f t="shared" si="5306"/>
        <v>279.47000000000003</v>
      </c>
      <c r="IF9232" s="73">
        <f t="shared" si="5306"/>
        <v>279.47000000000003</v>
      </c>
      <c r="IG9232" s="73">
        <f t="shared" si="5306"/>
        <v>279.47000000000003</v>
      </c>
      <c r="IH9232" s="73">
        <f t="shared" si="5306"/>
        <v>279.47000000000003</v>
      </c>
      <c r="II9232" s="73">
        <f t="shared" si="5306"/>
        <v>279.47000000000003</v>
      </c>
      <c r="IJ9232" s="73">
        <f t="shared" si="5306"/>
        <v>279.47000000000003</v>
      </c>
      <c r="IK9232" s="73">
        <f t="shared" si="5306"/>
        <v>279.47000000000003</v>
      </c>
      <c r="IL9232" s="73">
        <f t="shared" si="5306"/>
        <v>279.47000000000003</v>
      </c>
      <c r="IM9232" s="73">
        <f t="shared" si="5306"/>
        <v>279.47000000000003</v>
      </c>
      <c r="IN9232" s="73">
        <f t="shared" si="5306"/>
        <v>279.47000000000003</v>
      </c>
      <c r="IO9232" s="73">
        <f t="shared" si="5306"/>
        <v>279.47000000000003</v>
      </c>
      <c r="IP9232" s="73">
        <f t="shared" si="5306"/>
        <v>279.47000000000003</v>
      </c>
      <c r="IQ9232" s="73">
        <f t="shared" si="5306"/>
        <v>279.47000000000003</v>
      </c>
      <c r="IR9232" s="73">
        <f t="shared" si="5306"/>
        <v>279.47000000000003</v>
      </c>
      <c r="IS9232" s="73">
        <f t="shared" si="5306"/>
        <v>279.47000000000003</v>
      </c>
      <c r="IT9232" s="73">
        <f t="shared" si="5306"/>
        <v>279.47000000000003</v>
      </c>
      <c r="IU9232" s="73">
        <f t="shared" si="5306"/>
        <v>279.47000000000003</v>
      </c>
      <c r="IV9232" s="73">
        <f t="shared" si="5306"/>
        <v>279.47000000000003</v>
      </c>
      <c r="IW9232" s="73">
        <f t="shared" si="5306"/>
        <v>279.47000000000003</v>
      </c>
      <c r="IX9232" s="73">
        <f t="shared" si="5306"/>
        <v>279.47000000000003</v>
      </c>
      <c r="IY9232" s="73">
        <f t="shared" si="5306"/>
        <v>279.47000000000003</v>
      </c>
      <c r="IZ9232" s="73">
        <f t="shared" si="5306"/>
        <v>279.47000000000003</v>
      </c>
      <c r="JA9232" s="73">
        <f t="shared" si="5306"/>
        <v>279.47000000000003</v>
      </c>
      <c r="JB9232" s="73">
        <f t="shared" ref="JB9232:KG9232" si="5307">(JA9232+$F$9100*$F$9102*($F$55/$F$9101*JA9231+$F$55/$F$9101*JA9233))/(1+$F$9100*$F$9102*($F$55/$F$9101+$F$55/$F$9101))</f>
        <v>279.47000000000003</v>
      </c>
      <c r="JC9232" s="73">
        <f t="shared" si="5307"/>
        <v>279.47000000000003</v>
      </c>
      <c r="JD9232" s="73">
        <f t="shared" si="5307"/>
        <v>279.47000000000003</v>
      </c>
      <c r="JE9232" s="73">
        <f t="shared" si="5307"/>
        <v>279.47000000000003</v>
      </c>
      <c r="JF9232" s="73">
        <f t="shared" si="5307"/>
        <v>279.47000000000003</v>
      </c>
      <c r="JG9232" s="73">
        <f t="shared" si="5307"/>
        <v>279.47000000000003</v>
      </c>
      <c r="JH9232" s="73">
        <f t="shared" si="5307"/>
        <v>279.47000000000003</v>
      </c>
      <c r="JI9232" s="73">
        <f t="shared" si="5307"/>
        <v>279.47000000000003</v>
      </c>
      <c r="JJ9232" s="73">
        <f t="shared" si="5307"/>
        <v>279.47000000000003</v>
      </c>
      <c r="JK9232" s="73">
        <f t="shared" si="5307"/>
        <v>279.47000000000003</v>
      </c>
      <c r="JL9232" s="73">
        <f t="shared" si="5307"/>
        <v>279.47000000000003</v>
      </c>
      <c r="JM9232" s="73">
        <f t="shared" si="5307"/>
        <v>279.47000000000003</v>
      </c>
      <c r="JN9232" s="73">
        <f t="shared" si="5307"/>
        <v>279.47000000000003</v>
      </c>
      <c r="JO9232" s="73">
        <f t="shared" si="5307"/>
        <v>279.47000000000003</v>
      </c>
      <c r="JP9232" s="73">
        <f t="shared" si="5307"/>
        <v>279.47000000000003</v>
      </c>
      <c r="JQ9232" s="73">
        <f t="shared" si="5307"/>
        <v>279.47000000000003</v>
      </c>
      <c r="JR9232" s="73">
        <f t="shared" si="5307"/>
        <v>279.47000000000003</v>
      </c>
      <c r="JS9232" s="73">
        <f t="shared" si="5307"/>
        <v>279.47000000000003</v>
      </c>
      <c r="JT9232" s="73">
        <f t="shared" si="5307"/>
        <v>279.47000000000003</v>
      </c>
      <c r="JU9232" s="73">
        <f t="shared" si="5307"/>
        <v>279.47000000000003</v>
      </c>
      <c r="JV9232" s="73">
        <f t="shared" si="5307"/>
        <v>279.47000000000003</v>
      </c>
      <c r="JW9232" s="73">
        <f t="shared" si="5307"/>
        <v>279.47000000000003</v>
      </c>
      <c r="JX9232" s="73">
        <f t="shared" si="5307"/>
        <v>279.47000000000003</v>
      </c>
      <c r="JY9232" s="73">
        <f t="shared" si="5307"/>
        <v>279.47000000000003</v>
      </c>
      <c r="JZ9232" s="73">
        <f t="shared" si="5307"/>
        <v>279.47000000000003</v>
      </c>
      <c r="KA9232" s="73">
        <f t="shared" si="5307"/>
        <v>279.47000000000003</v>
      </c>
      <c r="KB9232" s="73">
        <f t="shared" si="5307"/>
        <v>279.47000000000003</v>
      </c>
      <c r="KC9232" s="73">
        <f t="shared" si="5307"/>
        <v>279.47000000000003</v>
      </c>
      <c r="KD9232" s="73">
        <f t="shared" si="5307"/>
        <v>279.47000000000003</v>
      </c>
      <c r="KE9232" s="73">
        <f t="shared" si="5307"/>
        <v>279.47000000000003</v>
      </c>
      <c r="KF9232" s="73">
        <f t="shared" si="5307"/>
        <v>279.47000000000003</v>
      </c>
      <c r="KG9232" s="73">
        <f t="shared" si="5307"/>
        <v>279.47000000000003</v>
      </c>
      <c r="KH9232">
        <v>279.47000000000003</v>
      </c>
      <c r="KL9232" s="84"/>
      <c r="KP9232" s="84"/>
      <c r="KS9232" s="74"/>
      <c r="KT9232" s="74"/>
      <c r="KU9232" s="16"/>
      <c r="KV9232" s="72"/>
      <c r="KW9232" s="72"/>
      <c r="KX9232" s="16"/>
      <c r="KZ9232" s="16"/>
      <c r="LA9232" s="16"/>
      <c r="LB9232" s="74"/>
      <c r="LC9232" s="74"/>
    </row>
    <row r="9233" spans="2:315" x14ac:dyDescent="0.35">
      <c r="B9233">
        <v>127</v>
      </c>
      <c r="C9233">
        <f t="shared" si="5147"/>
        <v>1.2649999999999999</v>
      </c>
      <c r="E9233" s="92">
        <v>279.47000000000003</v>
      </c>
      <c r="F9233" s="73">
        <f t="shared" ref="F9233:BQ9233" si="5308">(E9233+$F$9100*$F$9102*($F$55/$F$9101*E9232+$F$55/$F$9101*E9234))/(1+$F$9100*$F$9102*($F$55/$F$9101+$F$55/$F$9101))</f>
        <v>279.47000000000003</v>
      </c>
      <c r="G9233" s="73">
        <f t="shared" si="5308"/>
        <v>279.47000000000003</v>
      </c>
      <c r="H9233" s="73">
        <f t="shared" si="5308"/>
        <v>279.47000000000003</v>
      </c>
      <c r="I9233" s="73">
        <f t="shared" si="5308"/>
        <v>279.47000000000003</v>
      </c>
      <c r="J9233" s="73">
        <f t="shared" si="5308"/>
        <v>279.47000000000003</v>
      </c>
      <c r="K9233" s="73">
        <f t="shared" si="5308"/>
        <v>279.47000000000003</v>
      </c>
      <c r="L9233" s="73">
        <f t="shared" si="5308"/>
        <v>279.47000000000003</v>
      </c>
      <c r="M9233" s="73">
        <f t="shared" si="5308"/>
        <v>279.47000000000003</v>
      </c>
      <c r="N9233" s="73">
        <f t="shared" si="5308"/>
        <v>279.47000000000003</v>
      </c>
      <c r="O9233" s="73">
        <f t="shared" si="5308"/>
        <v>279.47000000000003</v>
      </c>
      <c r="P9233" s="73">
        <f t="shared" si="5308"/>
        <v>279.47000000000003</v>
      </c>
      <c r="Q9233" s="73">
        <f t="shared" si="5308"/>
        <v>279.47000000000003</v>
      </c>
      <c r="R9233" s="73">
        <f t="shared" si="5308"/>
        <v>279.47000000000003</v>
      </c>
      <c r="S9233" s="73">
        <f t="shared" si="5308"/>
        <v>279.47000000000003</v>
      </c>
      <c r="T9233" s="73">
        <f t="shared" si="5308"/>
        <v>279.47000000000003</v>
      </c>
      <c r="U9233" s="73">
        <f t="shared" si="5308"/>
        <v>279.47000000000003</v>
      </c>
      <c r="V9233" s="73">
        <f t="shared" si="5308"/>
        <v>279.47000000000003</v>
      </c>
      <c r="W9233" s="73">
        <f t="shared" si="5308"/>
        <v>279.47000000000003</v>
      </c>
      <c r="X9233" s="73">
        <f t="shared" si="5308"/>
        <v>279.47000000000003</v>
      </c>
      <c r="Y9233" s="73">
        <f t="shared" si="5308"/>
        <v>279.47000000000003</v>
      </c>
      <c r="Z9233" s="73">
        <f t="shared" si="5308"/>
        <v>279.47000000000003</v>
      </c>
      <c r="AA9233" s="73">
        <f t="shared" si="5308"/>
        <v>279.47000000000003</v>
      </c>
      <c r="AB9233" s="73">
        <f t="shared" si="5308"/>
        <v>279.47000000000003</v>
      </c>
      <c r="AC9233" s="73">
        <f t="shared" si="5308"/>
        <v>279.47000000000003</v>
      </c>
      <c r="AD9233" s="73">
        <f t="shared" si="5308"/>
        <v>279.47000000000003</v>
      </c>
      <c r="AE9233" s="73">
        <f t="shared" si="5308"/>
        <v>279.47000000000003</v>
      </c>
      <c r="AF9233" s="73">
        <f t="shared" si="5308"/>
        <v>279.47000000000003</v>
      </c>
      <c r="AG9233" s="73">
        <f t="shared" si="5308"/>
        <v>279.47000000000003</v>
      </c>
      <c r="AH9233" s="73">
        <f t="shared" si="5308"/>
        <v>279.47000000000003</v>
      </c>
      <c r="AI9233" s="73">
        <f t="shared" si="5308"/>
        <v>279.47000000000003</v>
      </c>
      <c r="AJ9233" s="73">
        <f t="shared" si="5308"/>
        <v>279.47000000000003</v>
      </c>
      <c r="AK9233" s="73">
        <f t="shared" si="5308"/>
        <v>279.47000000000003</v>
      </c>
      <c r="AL9233" s="73">
        <f t="shared" si="5308"/>
        <v>279.47000000000003</v>
      </c>
      <c r="AM9233" s="73">
        <f t="shared" si="5308"/>
        <v>279.47000000000003</v>
      </c>
      <c r="AN9233" s="73">
        <f t="shared" si="5308"/>
        <v>279.47000000000003</v>
      </c>
      <c r="AO9233" s="73">
        <f t="shared" si="5308"/>
        <v>279.47000000000003</v>
      </c>
      <c r="AP9233" s="73">
        <f t="shared" si="5308"/>
        <v>279.47000000000003</v>
      </c>
      <c r="AQ9233" s="73">
        <f t="shared" si="5308"/>
        <v>279.47000000000003</v>
      </c>
      <c r="AR9233" s="73">
        <f t="shared" si="5308"/>
        <v>279.47000000000003</v>
      </c>
      <c r="AS9233" s="73">
        <f t="shared" si="5308"/>
        <v>279.47000000000003</v>
      </c>
      <c r="AT9233" s="73">
        <f t="shared" si="5308"/>
        <v>279.47000000000003</v>
      </c>
      <c r="AU9233" s="73">
        <f t="shared" si="5308"/>
        <v>279.47000000000003</v>
      </c>
      <c r="AV9233" s="73">
        <f t="shared" si="5308"/>
        <v>279.47000000000003</v>
      </c>
      <c r="AW9233" s="73">
        <f t="shared" si="5308"/>
        <v>279.47000000000003</v>
      </c>
      <c r="AX9233" s="73">
        <f t="shared" si="5308"/>
        <v>279.47000000000003</v>
      </c>
      <c r="AY9233" s="73">
        <f t="shared" si="5308"/>
        <v>279.47000000000003</v>
      </c>
      <c r="AZ9233" s="73">
        <f t="shared" si="5308"/>
        <v>279.47000000000003</v>
      </c>
      <c r="BA9233" s="73">
        <f t="shared" si="5308"/>
        <v>279.47000000000003</v>
      </c>
      <c r="BB9233" s="73">
        <f t="shared" si="5308"/>
        <v>279.47000000000003</v>
      </c>
      <c r="BC9233" s="73">
        <f t="shared" si="5308"/>
        <v>279.47000000000003</v>
      </c>
      <c r="BD9233" s="73">
        <f t="shared" si="5308"/>
        <v>279.47000000000003</v>
      </c>
      <c r="BE9233" s="73">
        <f t="shared" si="5308"/>
        <v>279.47000000000003</v>
      </c>
      <c r="BF9233" s="73">
        <f t="shared" si="5308"/>
        <v>279.47000000000003</v>
      </c>
      <c r="BG9233" s="73">
        <f t="shared" si="5308"/>
        <v>279.47000000000003</v>
      </c>
      <c r="BH9233" s="73">
        <f t="shared" si="5308"/>
        <v>279.47000000000003</v>
      </c>
      <c r="BI9233" s="73">
        <f t="shared" si="5308"/>
        <v>279.47000000000003</v>
      </c>
      <c r="BJ9233" s="73">
        <f t="shared" si="5308"/>
        <v>279.47000000000003</v>
      </c>
      <c r="BK9233" s="73">
        <f t="shared" si="5308"/>
        <v>279.47000000000003</v>
      </c>
      <c r="BL9233" s="73">
        <f t="shared" si="5308"/>
        <v>279.47000000000003</v>
      </c>
      <c r="BM9233" s="73">
        <f t="shared" si="5308"/>
        <v>279.47000000000003</v>
      </c>
      <c r="BN9233" s="73">
        <f t="shared" si="5308"/>
        <v>279.47000000000003</v>
      </c>
      <c r="BO9233" s="73">
        <f t="shared" si="5308"/>
        <v>279.47000000000003</v>
      </c>
      <c r="BP9233" s="73">
        <f t="shared" si="5308"/>
        <v>279.47000000000003</v>
      </c>
      <c r="BQ9233" s="73">
        <f t="shared" si="5308"/>
        <v>279.47000000000003</v>
      </c>
      <c r="BR9233" s="73">
        <f t="shared" ref="BR9233:EC9233" si="5309">(BQ9233+$F$9100*$F$9102*($F$55/$F$9101*BQ9232+$F$55/$F$9101*BQ9234))/(1+$F$9100*$F$9102*($F$55/$F$9101+$F$55/$F$9101))</f>
        <v>279.47000000000003</v>
      </c>
      <c r="BS9233" s="73">
        <f t="shared" si="5309"/>
        <v>279.47000000000003</v>
      </c>
      <c r="BT9233" s="73">
        <f t="shared" si="5309"/>
        <v>279.47000000000003</v>
      </c>
      <c r="BU9233" s="73">
        <f t="shared" si="5309"/>
        <v>279.47000000000003</v>
      </c>
      <c r="BV9233" s="73">
        <f t="shared" si="5309"/>
        <v>279.47000000000003</v>
      </c>
      <c r="BW9233" s="73">
        <f t="shared" si="5309"/>
        <v>279.47000000000003</v>
      </c>
      <c r="BX9233" s="73">
        <f t="shared" si="5309"/>
        <v>279.47000000000003</v>
      </c>
      <c r="BY9233" s="73">
        <f t="shared" si="5309"/>
        <v>279.47000000000003</v>
      </c>
      <c r="BZ9233" s="73">
        <f t="shared" si="5309"/>
        <v>279.47000000000003</v>
      </c>
      <c r="CA9233" s="73">
        <f t="shared" si="5309"/>
        <v>279.47000000000003</v>
      </c>
      <c r="CB9233" s="73">
        <f t="shared" si="5309"/>
        <v>279.47000000000003</v>
      </c>
      <c r="CC9233" s="73">
        <f t="shared" si="5309"/>
        <v>279.47000000000003</v>
      </c>
      <c r="CD9233" s="73">
        <f t="shared" si="5309"/>
        <v>279.47000000000003</v>
      </c>
      <c r="CE9233" s="73">
        <f t="shared" si="5309"/>
        <v>279.47000000000003</v>
      </c>
      <c r="CF9233" s="73">
        <f t="shared" si="5309"/>
        <v>279.47000000000003</v>
      </c>
      <c r="CG9233" s="73">
        <f t="shared" si="5309"/>
        <v>279.47000000000003</v>
      </c>
      <c r="CH9233" s="73">
        <f t="shared" si="5309"/>
        <v>279.47000000000003</v>
      </c>
      <c r="CI9233" s="73">
        <f t="shared" si="5309"/>
        <v>279.47000000000003</v>
      </c>
      <c r="CJ9233" s="73">
        <f t="shared" si="5309"/>
        <v>279.47000000000003</v>
      </c>
      <c r="CK9233" s="73">
        <f t="shared" si="5309"/>
        <v>279.47000000000003</v>
      </c>
      <c r="CL9233" s="73">
        <f t="shared" si="5309"/>
        <v>279.47000000000003</v>
      </c>
      <c r="CM9233" s="73">
        <f t="shared" si="5309"/>
        <v>279.47000000000003</v>
      </c>
      <c r="CN9233" s="73">
        <f t="shared" si="5309"/>
        <v>279.47000000000003</v>
      </c>
      <c r="CO9233" s="73">
        <f t="shared" si="5309"/>
        <v>279.47000000000003</v>
      </c>
      <c r="CP9233" s="73">
        <f t="shared" si="5309"/>
        <v>279.47000000000003</v>
      </c>
      <c r="CQ9233" s="73">
        <f t="shared" si="5309"/>
        <v>279.47000000000003</v>
      </c>
      <c r="CR9233" s="73">
        <f t="shared" si="5309"/>
        <v>279.47000000000003</v>
      </c>
      <c r="CS9233" s="73">
        <f t="shared" si="5309"/>
        <v>279.47000000000003</v>
      </c>
      <c r="CT9233" s="73">
        <f t="shared" si="5309"/>
        <v>279.47000000000003</v>
      </c>
      <c r="CU9233" s="73">
        <f t="shared" si="5309"/>
        <v>279.47000000000003</v>
      </c>
      <c r="CV9233" s="73">
        <f t="shared" si="5309"/>
        <v>279.47000000000003</v>
      </c>
      <c r="CW9233" s="73">
        <f t="shared" si="5309"/>
        <v>279.47000000000003</v>
      </c>
      <c r="CX9233" s="73">
        <f t="shared" si="5309"/>
        <v>279.47000000000003</v>
      </c>
      <c r="CY9233" s="73">
        <f t="shared" si="5309"/>
        <v>279.47000000000003</v>
      </c>
      <c r="CZ9233" s="73">
        <f t="shared" si="5309"/>
        <v>279.47000000000003</v>
      </c>
      <c r="DA9233" s="73">
        <f t="shared" si="5309"/>
        <v>279.47000000000003</v>
      </c>
      <c r="DB9233" s="73">
        <f t="shared" si="5309"/>
        <v>279.47000000000003</v>
      </c>
      <c r="DC9233" s="73">
        <f t="shared" si="5309"/>
        <v>279.47000000000003</v>
      </c>
      <c r="DD9233" s="73">
        <f t="shared" si="5309"/>
        <v>279.47000000000003</v>
      </c>
      <c r="DE9233" s="73">
        <f t="shared" si="5309"/>
        <v>279.47000000000003</v>
      </c>
      <c r="DF9233" s="73">
        <f t="shared" si="5309"/>
        <v>279.47000000000003</v>
      </c>
      <c r="DG9233" s="73">
        <f t="shared" si="5309"/>
        <v>279.47000000000003</v>
      </c>
      <c r="DH9233" s="73">
        <f t="shared" si="5309"/>
        <v>279.47000000000003</v>
      </c>
      <c r="DI9233" s="73">
        <f t="shared" si="5309"/>
        <v>279.47000000000003</v>
      </c>
      <c r="DJ9233" s="73">
        <f t="shared" si="5309"/>
        <v>279.47000000000003</v>
      </c>
      <c r="DK9233" s="73">
        <f t="shared" si="5309"/>
        <v>279.47000000000003</v>
      </c>
      <c r="DL9233" s="73">
        <f t="shared" si="5309"/>
        <v>279.47000000000003</v>
      </c>
      <c r="DM9233" s="73">
        <f t="shared" si="5309"/>
        <v>279.47000000000003</v>
      </c>
      <c r="DN9233" s="73">
        <f t="shared" si="5309"/>
        <v>279.47000000000003</v>
      </c>
      <c r="DO9233" s="73">
        <f t="shared" si="5309"/>
        <v>279.47000000000003</v>
      </c>
      <c r="DP9233" s="73">
        <f t="shared" si="5309"/>
        <v>279.47000000000003</v>
      </c>
      <c r="DQ9233" s="73">
        <f t="shared" si="5309"/>
        <v>279.47000000000003</v>
      </c>
      <c r="DR9233" s="73">
        <f t="shared" si="5309"/>
        <v>279.47000000000003</v>
      </c>
      <c r="DS9233" s="73">
        <f t="shared" si="5309"/>
        <v>279.47000000000003</v>
      </c>
      <c r="DT9233" s="73">
        <f t="shared" si="5309"/>
        <v>279.47000000000003</v>
      </c>
      <c r="DU9233" s="73">
        <f t="shared" si="5309"/>
        <v>279.47000000000003</v>
      </c>
      <c r="DV9233" s="73">
        <f t="shared" si="5309"/>
        <v>279.47000000000003</v>
      </c>
      <c r="DW9233" s="73">
        <f t="shared" si="5309"/>
        <v>279.47000000000003</v>
      </c>
      <c r="DX9233" s="73">
        <f t="shared" si="5309"/>
        <v>279.47000000000003</v>
      </c>
      <c r="DY9233" s="73">
        <f t="shared" si="5309"/>
        <v>279.47000000000003</v>
      </c>
      <c r="DZ9233" s="73">
        <f t="shared" si="5309"/>
        <v>279.47000000000003</v>
      </c>
      <c r="EA9233" s="73">
        <f t="shared" si="5309"/>
        <v>279.47000000000003</v>
      </c>
      <c r="EB9233" s="73">
        <f t="shared" si="5309"/>
        <v>279.47000000000003</v>
      </c>
      <c r="EC9233" s="73">
        <f t="shared" si="5309"/>
        <v>279.47000000000003</v>
      </c>
      <c r="ED9233" s="73">
        <f t="shared" ref="ED9233:GO9233" si="5310">(EC9233+$F$9100*$F$9102*($F$55/$F$9101*EC9232+$F$55/$F$9101*EC9234))/(1+$F$9100*$F$9102*($F$55/$F$9101+$F$55/$F$9101))</f>
        <v>279.47000000000003</v>
      </c>
      <c r="EE9233" s="73">
        <f t="shared" si="5310"/>
        <v>279.47000000000003</v>
      </c>
      <c r="EF9233" s="73">
        <f t="shared" si="5310"/>
        <v>279.47000000000003</v>
      </c>
      <c r="EG9233" s="73">
        <f t="shared" si="5310"/>
        <v>279.47000000000003</v>
      </c>
      <c r="EH9233" s="73">
        <f t="shared" si="5310"/>
        <v>279.47000000000003</v>
      </c>
      <c r="EI9233" s="73">
        <f t="shared" si="5310"/>
        <v>279.47000000000003</v>
      </c>
      <c r="EJ9233" s="73">
        <f t="shared" si="5310"/>
        <v>279.47000000000003</v>
      </c>
      <c r="EK9233" s="73">
        <f t="shared" si="5310"/>
        <v>279.47000000000003</v>
      </c>
      <c r="EL9233" s="73">
        <f t="shared" si="5310"/>
        <v>279.47000000000003</v>
      </c>
      <c r="EM9233" s="73">
        <f t="shared" si="5310"/>
        <v>279.47000000000003</v>
      </c>
      <c r="EN9233" s="73">
        <f t="shared" si="5310"/>
        <v>279.47000000000003</v>
      </c>
      <c r="EO9233" s="73">
        <f t="shared" si="5310"/>
        <v>279.47000000000003</v>
      </c>
      <c r="EP9233" s="73">
        <f t="shared" si="5310"/>
        <v>279.47000000000003</v>
      </c>
      <c r="EQ9233" s="73">
        <f t="shared" si="5310"/>
        <v>279.47000000000003</v>
      </c>
      <c r="ER9233" s="73">
        <f t="shared" si="5310"/>
        <v>279.47000000000003</v>
      </c>
      <c r="ES9233" s="73">
        <f t="shared" si="5310"/>
        <v>279.47000000000003</v>
      </c>
      <c r="ET9233" s="73">
        <f t="shared" si="5310"/>
        <v>279.47000000000003</v>
      </c>
      <c r="EU9233" s="73">
        <f t="shared" si="5310"/>
        <v>279.47000000000003</v>
      </c>
      <c r="EV9233" s="73">
        <f t="shared" si="5310"/>
        <v>279.47000000000003</v>
      </c>
      <c r="EW9233" s="73">
        <f t="shared" si="5310"/>
        <v>279.47000000000003</v>
      </c>
      <c r="EX9233" s="73">
        <f t="shared" si="5310"/>
        <v>279.47000000000003</v>
      </c>
      <c r="EY9233" s="73">
        <f t="shared" si="5310"/>
        <v>279.47000000000003</v>
      </c>
      <c r="EZ9233" s="73">
        <f t="shared" si="5310"/>
        <v>279.47000000000003</v>
      </c>
      <c r="FA9233" s="73">
        <f t="shared" si="5310"/>
        <v>279.47000000000003</v>
      </c>
      <c r="FB9233" s="73">
        <f t="shared" si="5310"/>
        <v>279.47000000000003</v>
      </c>
      <c r="FC9233" s="73">
        <f t="shared" si="5310"/>
        <v>279.47000000000003</v>
      </c>
      <c r="FD9233" s="73">
        <f t="shared" si="5310"/>
        <v>279.47000000000003</v>
      </c>
      <c r="FE9233" s="73">
        <f t="shared" si="5310"/>
        <v>279.47000000000003</v>
      </c>
      <c r="FF9233" s="73">
        <f t="shared" si="5310"/>
        <v>279.47000000000003</v>
      </c>
      <c r="FG9233" s="73">
        <f t="shared" si="5310"/>
        <v>279.47000000000003</v>
      </c>
      <c r="FH9233" s="73">
        <f t="shared" si="5310"/>
        <v>279.47000000000003</v>
      </c>
      <c r="FI9233" s="73">
        <f t="shared" si="5310"/>
        <v>279.47000000000003</v>
      </c>
      <c r="FJ9233" s="73">
        <f t="shared" si="5310"/>
        <v>279.47000000000003</v>
      </c>
      <c r="FK9233" s="73">
        <f t="shared" si="5310"/>
        <v>279.47000000000003</v>
      </c>
      <c r="FL9233" s="73">
        <f t="shared" si="5310"/>
        <v>279.47000000000003</v>
      </c>
      <c r="FM9233" s="73">
        <f t="shared" si="5310"/>
        <v>279.47000000000003</v>
      </c>
      <c r="FN9233" s="73">
        <f t="shared" si="5310"/>
        <v>279.47000000000003</v>
      </c>
      <c r="FO9233" s="73">
        <f t="shared" si="5310"/>
        <v>279.47000000000003</v>
      </c>
      <c r="FP9233" s="73">
        <f t="shared" si="5310"/>
        <v>279.47000000000003</v>
      </c>
      <c r="FQ9233" s="73">
        <f t="shared" si="5310"/>
        <v>279.47000000000003</v>
      </c>
      <c r="FR9233" s="73">
        <f t="shared" si="5310"/>
        <v>279.47000000000003</v>
      </c>
      <c r="FS9233" s="73">
        <f t="shared" si="5310"/>
        <v>279.47000000000003</v>
      </c>
      <c r="FT9233" s="73">
        <f t="shared" si="5310"/>
        <v>279.47000000000003</v>
      </c>
      <c r="FU9233" s="73">
        <f t="shared" si="5310"/>
        <v>279.47000000000003</v>
      </c>
      <c r="FV9233" s="73">
        <f t="shared" si="5310"/>
        <v>279.47000000000003</v>
      </c>
      <c r="FW9233" s="73">
        <f t="shared" si="5310"/>
        <v>279.47000000000003</v>
      </c>
      <c r="FX9233" s="73">
        <f t="shared" si="5310"/>
        <v>279.47000000000003</v>
      </c>
      <c r="FY9233" s="73">
        <f t="shared" si="5310"/>
        <v>279.47000000000003</v>
      </c>
      <c r="FZ9233" s="73">
        <f t="shared" si="5310"/>
        <v>279.47000000000003</v>
      </c>
      <c r="GA9233" s="73">
        <f t="shared" si="5310"/>
        <v>279.47000000000003</v>
      </c>
      <c r="GB9233" s="73">
        <f t="shared" si="5310"/>
        <v>279.47000000000003</v>
      </c>
      <c r="GC9233" s="73">
        <f t="shared" si="5310"/>
        <v>279.47000000000003</v>
      </c>
      <c r="GD9233" s="73">
        <f t="shared" si="5310"/>
        <v>279.47000000000003</v>
      </c>
      <c r="GE9233" s="73">
        <f t="shared" si="5310"/>
        <v>279.47000000000003</v>
      </c>
      <c r="GF9233" s="73">
        <f t="shared" si="5310"/>
        <v>279.47000000000003</v>
      </c>
      <c r="GG9233" s="73">
        <f t="shared" si="5310"/>
        <v>279.47000000000003</v>
      </c>
      <c r="GH9233" s="73">
        <f t="shared" si="5310"/>
        <v>279.47000000000003</v>
      </c>
      <c r="GI9233" s="73">
        <f t="shared" si="5310"/>
        <v>279.47000000000003</v>
      </c>
      <c r="GJ9233" s="73">
        <f t="shared" si="5310"/>
        <v>279.47000000000003</v>
      </c>
      <c r="GK9233" s="73">
        <f t="shared" si="5310"/>
        <v>279.47000000000003</v>
      </c>
      <c r="GL9233" s="73">
        <f t="shared" si="5310"/>
        <v>279.47000000000003</v>
      </c>
      <c r="GM9233" s="73">
        <f t="shared" si="5310"/>
        <v>279.47000000000003</v>
      </c>
      <c r="GN9233" s="73">
        <f t="shared" si="5310"/>
        <v>279.47000000000003</v>
      </c>
      <c r="GO9233" s="73">
        <f t="shared" si="5310"/>
        <v>279.47000000000003</v>
      </c>
      <c r="GP9233" s="73">
        <f t="shared" ref="GP9233:JA9233" si="5311">(GO9233+$F$9100*$F$9102*($F$55/$F$9101*GO9232+$F$55/$F$9101*GO9234))/(1+$F$9100*$F$9102*($F$55/$F$9101+$F$55/$F$9101))</f>
        <v>279.47000000000003</v>
      </c>
      <c r="GQ9233" s="73">
        <f t="shared" si="5311"/>
        <v>279.47000000000003</v>
      </c>
      <c r="GR9233" s="73">
        <f t="shared" si="5311"/>
        <v>279.47000000000003</v>
      </c>
      <c r="GS9233" s="73">
        <f t="shared" si="5311"/>
        <v>279.47000000000003</v>
      </c>
      <c r="GT9233" s="73">
        <f t="shared" si="5311"/>
        <v>279.47000000000003</v>
      </c>
      <c r="GU9233" s="73">
        <f t="shared" si="5311"/>
        <v>279.47000000000003</v>
      </c>
      <c r="GV9233" s="73">
        <f t="shared" si="5311"/>
        <v>279.47000000000003</v>
      </c>
      <c r="GW9233" s="73">
        <f t="shared" si="5311"/>
        <v>279.47000000000003</v>
      </c>
      <c r="GX9233" s="73">
        <f t="shared" si="5311"/>
        <v>279.47000000000003</v>
      </c>
      <c r="GY9233" s="73">
        <f t="shared" si="5311"/>
        <v>279.47000000000003</v>
      </c>
      <c r="GZ9233" s="73">
        <f t="shared" si="5311"/>
        <v>279.47000000000003</v>
      </c>
      <c r="HA9233" s="73">
        <f t="shared" si="5311"/>
        <v>279.47000000000003</v>
      </c>
      <c r="HB9233" s="73">
        <f t="shared" si="5311"/>
        <v>279.47000000000003</v>
      </c>
      <c r="HC9233" s="73">
        <f t="shared" si="5311"/>
        <v>279.47000000000003</v>
      </c>
      <c r="HD9233" s="73">
        <f t="shared" si="5311"/>
        <v>279.47000000000003</v>
      </c>
      <c r="HE9233" s="73">
        <f t="shared" si="5311"/>
        <v>279.47000000000003</v>
      </c>
      <c r="HF9233" s="73">
        <f t="shared" si="5311"/>
        <v>279.47000000000003</v>
      </c>
      <c r="HG9233" s="73">
        <f t="shared" si="5311"/>
        <v>279.47000000000003</v>
      </c>
      <c r="HH9233" s="73">
        <f t="shared" si="5311"/>
        <v>279.47000000000003</v>
      </c>
      <c r="HI9233" s="73">
        <f t="shared" si="5311"/>
        <v>279.47000000000003</v>
      </c>
      <c r="HJ9233" s="73">
        <f t="shared" si="5311"/>
        <v>279.47000000000003</v>
      </c>
      <c r="HK9233" s="73">
        <f t="shared" si="5311"/>
        <v>279.47000000000003</v>
      </c>
      <c r="HL9233" s="73">
        <f t="shared" si="5311"/>
        <v>279.47000000000003</v>
      </c>
      <c r="HM9233" s="73">
        <f t="shared" si="5311"/>
        <v>279.47000000000003</v>
      </c>
      <c r="HN9233" s="73">
        <f t="shared" si="5311"/>
        <v>279.47000000000003</v>
      </c>
      <c r="HO9233" s="73">
        <f t="shared" si="5311"/>
        <v>279.47000000000003</v>
      </c>
      <c r="HP9233" s="73">
        <f t="shared" si="5311"/>
        <v>279.47000000000003</v>
      </c>
      <c r="HQ9233" s="73">
        <f t="shared" si="5311"/>
        <v>279.47000000000003</v>
      </c>
      <c r="HR9233" s="73">
        <f t="shared" si="5311"/>
        <v>279.47000000000003</v>
      </c>
      <c r="HS9233" s="73">
        <f t="shared" si="5311"/>
        <v>279.47000000000003</v>
      </c>
      <c r="HT9233" s="73">
        <f t="shared" si="5311"/>
        <v>279.47000000000003</v>
      </c>
      <c r="HU9233" s="73">
        <f t="shared" si="5311"/>
        <v>279.47000000000003</v>
      </c>
      <c r="HV9233" s="73">
        <f t="shared" si="5311"/>
        <v>279.47000000000003</v>
      </c>
      <c r="HW9233" s="73">
        <f t="shared" si="5311"/>
        <v>279.47000000000003</v>
      </c>
      <c r="HX9233" s="73">
        <f t="shared" si="5311"/>
        <v>279.47000000000003</v>
      </c>
      <c r="HY9233" s="73">
        <f t="shared" si="5311"/>
        <v>279.47000000000003</v>
      </c>
      <c r="HZ9233" s="73">
        <f t="shared" si="5311"/>
        <v>279.47000000000003</v>
      </c>
      <c r="IA9233" s="73">
        <f t="shared" si="5311"/>
        <v>279.47000000000003</v>
      </c>
      <c r="IB9233" s="73">
        <f t="shared" si="5311"/>
        <v>279.47000000000003</v>
      </c>
      <c r="IC9233" s="73">
        <f t="shared" si="5311"/>
        <v>279.47000000000003</v>
      </c>
      <c r="ID9233" s="73">
        <f t="shared" si="5311"/>
        <v>279.47000000000003</v>
      </c>
      <c r="IE9233" s="73">
        <f t="shared" si="5311"/>
        <v>279.47000000000003</v>
      </c>
      <c r="IF9233" s="73">
        <f t="shared" si="5311"/>
        <v>279.47000000000003</v>
      </c>
      <c r="IG9233" s="73">
        <f t="shared" si="5311"/>
        <v>279.47000000000003</v>
      </c>
      <c r="IH9233" s="73">
        <f t="shared" si="5311"/>
        <v>279.47000000000003</v>
      </c>
      <c r="II9233" s="73">
        <f t="shared" si="5311"/>
        <v>279.47000000000003</v>
      </c>
      <c r="IJ9233" s="73">
        <f t="shared" si="5311"/>
        <v>279.47000000000003</v>
      </c>
      <c r="IK9233" s="73">
        <f t="shared" si="5311"/>
        <v>279.47000000000003</v>
      </c>
      <c r="IL9233" s="73">
        <f t="shared" si="5311"/>
        <v>279.47000000000003</v>
      </c>
      <c r="IM9233" s="73">
        <f t="shared" si="5311"/>
        <v>279.47000000000003</v>
      </c>
      <c r="IN9233" s="73">
        <f t="shared" si="5311"/>
        <v>279.47000000000003</v>
      </c>
      <c r="IO9233" s="73">
        <f t="shared" si="5311"/>
        <v>279.47000000000003</v>
      </c>
      <c r="IP9233" s="73">
        <f t="shared" si="5311"/>
        <v>279.47000000000003</v>
      </c>
      <c r="IQ9233" s="73">
        <f t="shared" si="5311"/>
        <v>279.47000000000003</v>
      </c>
      <c r="IR9233" s="73">
        <f t="shared" si="5311"/>
        <v>279.47000000000003</v>
      </c>
      <c r="IS9233" s="73">
        <f t="shared" si="5311"/>
        <v>279.47000000000003</v>
      </c>
      <c r="IT9233" s="73">
        <f t="shared" si="5311"/>
        <v>279.47000000000003</v>
      </c>
      <c r="IU9233" s="73">
        <f t="shared" si="5311"/>
        <v>279.47000000000003</v>
      </c>
      <c r="IV9233" s="73">
        <f t="shared" si="5311"/>
        <v>279.47000000000003</v>
      </c>
      <c r="IW9233" s="73">
        <f t="shared" si="5311"/>
        <v>279.47000000000003</v>
      </c>
      <c r="IX9233" s="73">
        <f t="shared" si="5311"/>
        <v>279.47000000000003</v>
      </c>
      <c r="IY9233" s="73">
        <f t="shared" si="5311"/>
        <v>279.47000000000003</v>
      </c>
      <c r="IZ9233" s="73">
        <f t="shared" si="5311"/>
        <v>279.47000000000003</v>
      </c>
      <c r="JA9233" s="73">
        <f t="shared" si="5311"/>
        <v>279.47000000000003</v>
      </c>
      <c r="JB9233" s="73">
        <f t="shared" ref="JB9233:KG9233" si="5312">(JA9233+$F$9100*$F$9102*($F$55/$F$9101*JA9232+$F$55/$F$9101*JA9234))/(1+$F$9100*$F$9102*($F$55/$F$9101+$F$55/$F$9101))</f>
        <v>279.47000000000003</v>
      </c>
      <c r="JC9233" s="73">
        <f t="shared" si="5312"/>
        <v>279.47000000000003</v>
      </c>
      <c r="JD9233" s="73">
        <f t="shared" si="5312"/>
        <v>279.47000000000003</v>
      </c>
      <c r="JE9233" s="73">
        <f t="shared" si="5312"/>
        <v>279.47000000000003</v>
      </c>
      <c r="JF9233" s="73">
        <f t="shared" si="5312"/>
        <v>279.47000000000003</v>
      </c>
      <c r="JG9233" s="73">
        <f t="shared" si="5312"/>
        <v>279.47000000000003</v>
      </c>
      <c r="JH9233" s="73">
        <f t="shared" si="5312"/>
        <v>279.47000000000003</v>
      </c>
      <c r="JI9233" s="73">
        <f t="shared" si="5312"/>
        <v>279.47000000000003</v>
      </c>
      <c r="JJ9233" s="73">
        <f t="shared" si="5312"/>
        <v>279.47000000000003</v>
      </c>
      <c r="JK9233" s="73">
        <f t="shared" si="5312"/>
        <v>279.47000000000003</v>
      </c>
      <c r="JL9233" s="73">
        <f t="shared" si="5312"/>
        <v>279.47000000000003</v>
      </c>
      <c r="JM9233" s="73">
        <f t="shared" si="5312"/>
        <v>279.47000000000003</v>
      </c>
      <c r="JN9233" s="73">
        <f t="shared" si="5312"/>
        <v>279.47000000000003</v>
      </c>
      <c r="JO9233" s="73">
        <f t="shared" si="5312"/>
        <v>279.47000000000003</v>
      </c>
      <c r="JP9233" s="73">
        <f t="shared" si="5312"/>
        <v>279.47000000000003</v>
      </c>
      <c r="JQ9233" s="73">
        <f t="shared" si="5312"/>
        <v>279.47000000000003</v>
      </c>
      <c r="JR9233" s="73">
        <f t="shared" si="5312"/>
        <v>279.47000000000003</v>
      </c>
      <c r="JS9233" s="73">
        <f t="shared" si="5312"/>
        <v>279.47000000000003</v>
      </c>
      <c r="JT9233" s="73">
        <f t="shared" si="5312"/>
        <v>279.47000000000003</v>
      </c>
      <c r="JU9233" s="73">
        <f t="shared" si="5312"/>
        <v>279.47000000000003</v>
      </c>
      <c r="JV9233" s="73">
        <f t="shared" si="5312"/>
        <v>279.47000000000003</v>
      </c>
      <c r="JW9233" s="73">
        <f t="shared" si="5312"/>
        <v>279.47000000000003</v>
      </c>
      <c r="JX9233" s="73">
        <f t="shared" si="5312"/>
        <v>279.47000000000003</v>
      </c>
      <c r="JY9233" s="73">
        <f t="shared" si="5312"/>
        <v>279.47000000000003</v>
      </c>
      <c r="JZ9233" s="73">
        <f t="shared" si="5312"/>
        <v>279.47000000000003</v>
      </c>
      <c r="KA9233" s="73">
        <f t="shared" si="5312"/>
        <v>279.47000000000003</v>
      </c>
      <c r="KB9233" s="73">
        <f t="shared" si="5312"/>
        <v>279.47000000000003</v>
      </c>
      <c r="KC9233" s="73">
        <f t="shared" si="5312"/>
        <v>279.47000000000003</v>
      </c>
      <c r="KD9233" s="73">
        <f t="shared" si="5312"/>
        <v>279.47000000000003</v>
      </c>
      <c r="KE9233" s="73">
        <f t="shared" si="5312"/>
        <v>279.47000000000003</v>
      </c>
      <c r="KF9233" s="73">
        <f t="shared" si="5312"/>
        <v>279.47000000000003</v>
      </c>
      <c r="KG9233" s="73">
        <f t="shared" si="5312"/>
        <v>279.47000000000003</v>
      </c>
      <c r="KH9233">
        <v>279.47000000000003</v>
      </c>
      <c r="KL9233" s="84"/>
      <c r="KP9233" s="84"/>
      <c r="KS9233" s="74"/>
      <c r="KT9233" s="74"/>
      <c r="KU9233" s="16"/>
      <c r="KV9233" s="72"/>
      <c r="KW9233" s="72"/>
      <c r="KX9233" s="16"/>
      <c r="KZ9233" s="16"/>
      <c r="LA9233" s="16"/>
      <c r="LB9233" s="74"/>
      <c r="LC9233" s="74"/>
    </row>
    <row r="9234" spans="2:315" x14ac:dyDescent="0.35">
      <c r="B9234">
        <v>128</v>
      </c>
      <c r="C9234">
        <f t="shared" si="5147"/>
        <v>1.2749999999999999</v>
      </c>
      <c r="E9234" s="92">
        <v>279.47000000000003</v>
      </c>
      <c r="F9234" s="73">
        <f t="shared" ref="F9234:BQ9234" si="5313">(E9234+$F$9100*$F$9102*($F$55/$F$9101*E9233+$F$55/$F$9101*E9235))/(1+$F$9100*$F$9102*($F$55/$F$9101+$F$55/$F$9101))</f>
        <v>279.47000000000003</v>
      </c>
      <c r="G9234" s="73">
        <f t="shared" si="5313"/>
        <v>279.47000000000003</v>
      </c>
      <c r="H9234" s="73">
        <f t="shared" si="5313"/>
        <v>279.47000000000003</v>
      </c>
      <c r="I9234" s="73">
        <f t="shared" si="5313"/>
        <v>279.47000000000003</v>
      </c>
      <c r="J9234" s="73">
        <f t="shared" si="5313"/>
        <v>279.47000000000003</v>
      </c>
      <c r="K9234" s="73">
        <f t="shared" si="5313"/>
        <v>279.47000000000003</v>
      </c>
      <c r="L9234" s="73">
        <f t="shared" si="5313"/>
        <v>279.47000000000003</v>
      </c>
      <c r="M9234" s="73">
        <f t="shared" si="5313"/>
        <v>279.47000000000003</v>
      </c>
      <c r="N9234" s="73">
        <f t="shared" si="5313"/>
        <v>279.47000000000003</v>
      </c>
      <c r="O9234" s="73">
        <f t="shared" si="5313"/>
        <v>279.47000000000003</v>
      </c>
      <c r="P9234" s="73">
        <f t="shared" si="5313"/>
        <v>279.47000000000003</v>
      </c>
      <c r="Q9234" s="73">
        <f t="shared" si="5313"/>
        <v>279.47000000000003</v>
      </c>
      <c r="R9234" s="73">
        <f t="shared" si="5313"/>
        <v>279.47000000000003</v>
      </c>
      <c r="S9234" s="73">
        <f t="shared" si="5313"/>
        <v>279.47000000000003</v>
      </c>
      <c r="T9234" s="73">
        <f t="shared" si="5313"/>
        <v>279.47000000000003</v>
      </c>
      <c r="U9234" s="73">
        <f t="shared" si="5313"/>
        <v>279.47000000000003</v>
      </c>
      <c r="V9234" s="73">
        <f t="shared" si="5313"/>
        <v>279.47000000000003</v>
      </c>
      <c r="W9234" s="73">
        <f t="shared" si="5313"/>
        <v>279.47000000000003</v>
      </c>
      <c r="X9234" s="73">
        <f t="shared" si="5313"/>
        <v>279.47000000000003</v>
      </c>
      <c r="Y9234" s="73">
        <f t="shared" si="5313"/>
        <v>279.47000000000003</v>
      </c>
      <c r="Z9234" s="73">
        <f t="shared" si="5313"/>
        <v>279.47000000000003</v>
      </c>
      <c r="AA9234" s="73">
        <f t="shared" si="5313"/>
        <v>279.47000000000003</v>
      </c>
      <c r="AB9234" s="73">
        <f t="shared" si="5313"/>
        <v>279.47000000000003</v>
      </c>
      <c r="AC9234" s="73">
        <f t="shared" si="5313"/>
        <v>279.47000000000003</v>
      </c>
      <c r="AD9234" s="73">
        <f t="shared" si="5313"/>
        <v>279.47000000000003</v>
      </c>
      <c r="AE9234" s="73">
        <f t="shared" si="5313"/>
        <v>279.47000000000003</v>
      </c>
      <c r="AF9234" s="73">
        <f t="shared" si="5313"/>
        <v>279.47000000000003</v>
      </c>
      <c r="AG9234" s="73">
        <f t="shared" si="5313"/>
        <v>279.47000000000003</v>
      </c>
      <c r="AH9234" s="73">
        <f t="shared" si="5313"/>
        <v>279.47000000000003</v>
      </c>
      <c r="AI9234" s="73">
        <f t="shared" si="5313"/>
        <v>279.47000000000003</v>
      </c>
      <c r="AJ9234" s="73">
        <f t="shared" si="5313"/>
        <v>279.47000000000003</v>
      </c>
      <c r="AK9234" s="73">
        <f t="shared" si="5313"/>
        <v>279.47000000000003</v>
      </c>
      <c r="AL9234" s="73">
        <f t="shared" si="5313"/>
        <v>279.47000000000003</v>
      </c>
      <c r="AM9234" s="73">
        <f t="shared" si="5313"/>
        <v>279.47000000000003</v>
      </c>
      <c r="AN9234" s="73">
        <f t="shared" si="5313"/>
        <v>279.47000000000003</v>
      </c>
      <c r="AO9234" s="73">
        <f t="shared" si="5313"/>
        <v>279.47000000000003</v>
      </c>
      <c r="AP9234" s="73">
        <f t="shared" si="5313"/>
        <v>279.47000000000003</v>
      </c>
      <c r="AQ9234" s="73">
        <f t="shared" si="5313"/>
        <v>279.47000000000003</v>
      </c>
      <c r="AR9234" s="73">
        <f t="shared" si="5313"/>
        <v>279.47000000000003</v>
      </c>
      <c r="AS9234" s="73">
        <f t="shared" si="5313"/>
        <v>279.47000000000003</v>
      </c>
      <c r="AT9234" s="73">
        <f t="shared" si="5313"/>
        <v>279.47000000000003</v>
      </c>
      <c r="AU9234" s="73">
        <f t="shared" si="5313"/>
        <v>279.47000000000003</v>
      </c>
      <c r="AV9234" s="73">
        <f t="shared" si="5313"/>
        <v>279.47000000000003</v>
      </c>
      <c r="AW9234" s="73">
        <f t="shared" si="5313"/>
        <v>279.47000000000003</v>
      </c>
      <c r="AX9234" s="73">
        <f t="shared" si="5313"/>
        <v>279.47000000000003</v>
      </c>
      <c r="AY9234" s="73">
        <f t="shared" si="5313"/>
        <v>279.47000000000003</v>
      </c>
      <c r="AZ9234" s="73">
        <f t="shared" si="5313"/>
        <v>279.47000000000003</v>
      </c>
      <c r="BA9234" s="73">
        <f t="shared" si="5313"/>
        <v>279.47000000000003</v>
      </c>
      <c r="BB9234" s="73">
        <f t="shared" si="5313"/>
        <v>279.47000000000003</v>
      </c>
      <c r="BC9234" s="73">
        <f t="shared" si="5313"/>
        <v>279.47000000000003</v>
      </c>
      <c r="BD9234" s="73">
        <f t="shared" si="5313"/>
        <v>279.47000000000003</v>
      </c>
      <c r="BE9234" s="73">
        <f t="shared" si="5313"/>
        <v>279.47000000000003</v>
      </c>
      <c r="BF9234" s="73">
        <f t="shared" si="5313"/>
        <v>279.47000000000003</v>
      </c>
      <c r="BG9234" s="73">
        <f t="shared" si="5313"/>
        <v>279.47000000000003</v>
      </c>
      <c r="BH9234" s="73">
        <f t="shared" si="5313"/>
        <v>279.47000000000003</v>
      </c>
      <c r="BI9234" s="73">
        <f t="shared" si="5313"/>
        <v>279.47000000000003</v>
      </c>
      <c r="BJ9234" s="73">
        <f t="shared" si="5313"/>
        <v>279.47000000000003</v>
      </c>
      <c r="BK9234" s="73">
        <f t="shared" si="5313"/>
        <v>279.47000000000003</v>
      </c>
      <c r="BL9234" s="73">
        <f t="shared" si="5313"/>
        <v>279.47000000000003</v>
      </c>
      <c r="BM9234" s="73">
        <f t="shared" si="5313"/>
        <v>279.47000000000003</v>
      </c>
      <c r="BN9234" s="73">
        <f t="shared" si="5313"/>
        <v>279.47000000000003</v>
      </c>
      <c r="BO9234" s="73">
        <f t="shared" si="5313"/>
        <v>279.47000000000003</v>
      </c>
      <c r="BP9234" s="73">
        <f t="shared" si="5313"/>
        <v>279.47000000000003</v>
      </c>
      <c r="BQ9234" s="73">
        <f t="shared" si="5313"/>
        <v>279.47000000000003</v>
      </c>
      <c r="BR9234" s="73">
        <f t="shared" ref="BR9234:EC9234" si="5314">(BQ9234+$F$9100*$F$9102*($F$55/$F$9101*BQ9233+$F$55/$F$9101*BQ9235))/(1+$F$9100*$F$9102*($F$55/$F$9101+$F$55/$F$9101))</f>
        <v>279.47000000000003</v>
      </c>
      <c r="BS9234" s="73">
        <f t="shared" si="5314"/>
        <v>279.47000000000003</v>
      </c>
      <c r="BT9234" s="73">
        <f t="shared" si="5314"/>
        <v>279.47000000000003</v>
      </c>
      <c r="BU9234" s="73">
        <f t="shared" si="5314"/>
        <v>279.47000000000003</v>
      </c>
      <c r="BV9234" s="73">
        <f t="shared" si="5314"/>
        <v>279.47000000000003</v>
      </c>
      <c r="BW9234" s="73">
        <f t="shared" si="5314"/>
        <v>279.47000000000003</v>
      </c>
      <c r="BX9234" s="73">
        <f t="shared" si="5314"/>
        <v>279.47000000000003</v>
      </c>
      <c r="BY9234" s="73">
        <f t="shared" si="5314"/>
        <v>279.47000000000003</v>
      </c>
      <c r="BZ9234" s="73">
        <f t="shared" si="5314"/>
        <v>279.47000000000003</v>
      </c>
      <c r="CA9234" s="73">
        <f t="shared" si="5314"/>
        <v>279.47000000000003</v>
      </c>
      <c r="CB9234" s="73">
        <f t="shared" si="5314"/>
        <v>279.47000000000003</v>
      </c>
      <c r="CC9234" s="73">
        <f t="shared" si="5314"/>
        <v>279.47000000000003</v>
      </c>
      <c r="CD9234" s="73">
        <f t="shared" si="5314"/>
        <v>279.47000000000003</v>
      </c>
      <c r="CE9234" s="73">
        <f t="shared" si="5314"/>
        <v>279.47000000000003</v>
      </c>
      <c r="CF9234" s="73">
        <f t="shared" si="5314"/>
        <v>279.47000000000003</v>
      </c>
      <c r="CG9234" s="73">
        <f t="shared" si="5314"/>
        <v>279.47000000000003</v>
      </c>
      <c r="CH9234" s="73">
        <f t="shared" si="5314"/>
        <v>279.47000000000003</v>
      </c>
      <c r="CI9234" s="73">
        <f t="shared" si="5314"/>
        <v>279.47000000000003</v>
      </c>
      <c r="CJ9234" s="73">
        <f t="shared" si="5314"/>
        <v>279.47000000000003</v>
      </c>
      <c r="CK9234" s="73">
        <f t="shared" si="5314"/>
        <v>279.47000000000003</v>
      </c>
      <c r="CL9234" s="73">
        <f t="shared" si="5314"/>
        <v>279.47000000000003</v>
      </c>
      <c r="CM9234" s="73">
        <f t="shared" si="5314"/>
        <v>279.47000000000003</v>
      </c>
      <c r="CN9234" s="73">
        <f t="shared" si="5314"/>
        <v>279.47000000000003</v>
      </c>
      <c r="CO9234" s="73">
        <f t="shared" si="5314"/>
        <v>279.47000000000003</v>
      </c>
      <c r="CP9234" s="73">
        <f t="shared" si="5314"/>
        <v>279.47000000000003</v>
      </c>
      <c r="CQ9234" s="73">
        <f t="shared" si="5314"/>
        <v>279.47000000000003</v>
      </c>
      <c r="CR9234" s="73">
        <f t="shared" si="5314"/>
        <v>279.47000000000003</v>
      </c>
      <c r="CS9234" s="73">
        <f t="shared" si="5314"/>
        <v>279.47000000000003</v>
      </c>
      <c r="CT9234" s="73">
        <f t="shared" si="5314"/>
        <v>279.47000000000003</v>
      </c>
      <c r="CU9234" s="73">
        <f t="shared" si="5314"/>
        <v>279.47000000000003</v>
      </c>
      <c r="CV9234" s="73">
        <f t="shared" si="5314"/>
        <v>279.47000000000003</v>
      </c>
      <c r="CW9234" s="73">
        <f t="shared" si="5314"/>
        <v>279.47000000000003</v>
      </c>
      <c r="CX9234" s="73">
        <f t="shared" si="5314"/>
        <v>279.47000000000003</v>
      </c>
      <c r="CY9234" s="73">
        <f t="shared" si="5314"/>
        <v>279.47000000000003</v>
      </c>
      <c r="CZ9234" s="73">
        <f t="shared" si="5314"/>
        <v>279.47000000000003</v>
      </c>
      <c r="DA9234" s="73">
        <f t="shared" si="5314"/>
        <v>279.47000000000003</v>
      </c>
      <c r="DB9234" s="73">
        <f t="shared" si="5314"/>
        <v>279.47000000000003</v>
      </c>
      <c r="DC9234" s="73">
        <f t="shared" si="5314"/>
        <v>279.47000000000003</v>
      </c>
      <c r="DD9234" s="73">
        <f t="shared" si="5314"/>
        <v>279.47000000000003</v>
      </c>
      <c r="DE9234" s="73">
        <f t="shared" si="5314"/>
        <v>279.47000000000003</v>
      </c>
      <c r="DF9234" s="73">
        <f t="shared" si="5314"/>
        <v>279.47000000000003</v>
      </c>
      <c r="DG9234" s="73">
        <f t="shared" si="5314"/>
        <v>279.47000000000003</v>
      </c>
      <c r="DH9234" s="73">
        <f t="shared" si="5314"/>
        <v>279.47000000000003</v>
      </c>
      <c r="DI9234" s="73">
        <f t="shared" si="5314"/>
        <v>279.47000000000003</v>
      </c>
      <c r="DJ9234" s="73">
        <f t="shared" si="5314"/>
        <v>279.47000000000003</v>
      </c>
      <c r="DK9234" s="73">
        <f t="shared" si="5314"/>
        <v>279.47000000000003</v>
      </c>
      <c r="DL9234" s="73">
        <f t="shared" si="5314"/>
        <v>279.47000000000003</v>
      </c>
      <c r="DM9234" s="73">
        <f t="shared" si="5314"/>
        <v>279.47000000000003</v>
      </c>
      <c r="DN9234" s="73">
        <f t="shared" si="5314"/>
        <v>279.47000000000003</v>
      </c>
      <c r="DO9234" s="73">
        <f t="shared" si="5314"/>
        <v>279.47000000000003</v>
      </c>
      <c r="DP9234" s="73">
        <f t="shared" si="5314"/>
        <v>279.47000000000003</v>
      </c>
      <c r="DQ9234" s="73">
        <f t="shared" si="5314"/>
        <v>279.47000000000003</v>
      </c>
      <c r="DR9234" s="73">
        <f t="shared" si="5314"/>
        <v>279.47000000000003</v>
      </c>
      <c r="DS9234" s="73">
        <f t="shared" si="5314"/>
        <v>279.47000000000003</v>
      </c>
      <c r="DT9234" s="73">
        <f t="shared" si="5314"/>
        <v>279.47000000000003</v>
      </c>
      <c r="DU9234" s="73">
        <f t="shared" si="5314"/>
        <v>279.47000000000003</v>
      </c>
      <c r="DV9234" s="73">
        <f t="shared" si="5314"/>
        <v>279.47000000000003</v>
      </c>
      <c r="DW9234" s="73">
        <f t="shared" si="5314"/>
        <v>279.47000000000003</v>
      </c>
      <c r="DX9234" s="73">
        <f t="shared" si="5314"/>
        <v>279.47000000000003</v>
      </c>
      <c r="DY9234" s="73">
        <f t="shared" si="5314"/>
        <v>279.47000000000003</v>
      </c>
      <c r="DZ9234" s="73">
        <f t="shared" si="5314"/>
        <v>279.47000000000003</v>
      </c>
      <c r="EA9234" s="73">
        <f t="shared" si="5314"/>
        <v>279.47000000000003</v>
      </c>
      <c r="EB9234" s="73">
        <f t="shared" si="5314"/>
        <v>279.47000000000003</v>
      </c>
      <c r="EC9234" s="73">
        <f t="shared" si="5314"/>
        <v>279.47000000000003</v>
      </c>
      <c r="ED9234" s="73">
        <f t="shared" ref="ED9234:GO9234" si="5315">(EC9234+$F$9100*$F$9102*($F$55/$F$9101*EC9233+$F$55/$F$9101*EC9235))/(1+$F$9100*$F$9102*($F$55/$F$9101+$F$55/$F$9101))</f>
        <v>279.47000000000003</v>
      </c>
      <c r="EE9234" s="73">
        <f t="shared" si="5315"/>
        <v>279.47000000000003</v>
      </c>
      <c r="EF9234" s="73">
        <f t="shared" si="5315"/>
        <v>279.47000000000003</v>
      </c>
      <c r="EG9234" s="73">
        <f t="shared" si="5315"/>
        <v>279.47000000000003</v>
      </c>
      <c r="EH9234" s="73">
        <f t="shared" si="5315"/>
        <v>279.47000000000003</v>
      </c>
      <c r="EI9234" s="73">
        <f t="shared" si="5315"/>
        <v>279.47000000000003</v>
      </c>
      <c r="EJ9234" s="73">
        <f t="shared" si="5315"/>
        <v>279.47000000000003</v>
      </c>
      <c r="EK9234" s="73">
        <f t="shared" si="5315"/>
        <v>279.47000000000003</v>
      </c>
      <c r="EL9234" s="73">
        <f t="shared" si="5315"/>
        <v>279.47000000000003</v>
      </c>
      <c r="EM9234" s="73">
        <f t="shared" si="5315"/>
        <v>279.47000000000003</v>
      </c>
      <c r="EN9234" s="73">
        <f t="shared" si="5315"/>
        <v>279.47000000000003</v>
      </c>
      <c r="EO9234" s="73">
        <f t="shared" si="5315"/>
        <v>279.47000000000003</v>
      </c>
      <c r="EP9234" s="73">
        <f t="shared" si="5315"/>
        <v>279.47000000000003</v>
      </c>
      <c r="EQ9234" s="73">
        <f t="shared" si="5315"/>
        <v>279.47000000000003</v>
      </c>
      <c r="ER9234" s="73">
        <f t="shared" si="5315"/>
        <v>279.47000000000003</v>
      </c>
      <c r="ES9234" s="73">
        <f t="shared" si="5315"/>
        <v>279.47000000000003</v>
      </c>
      <c r="ET9234" s="73">
        <f t="shared" si="5315"/>
        <v>279.47000000000003</v>
      </c>
      <c r="EU9234" s="73">
        <f t="shared" si="5315"/>
        <v>279.47000000000003</v>
      </c>
      <c r="EV9234" s="73">
        <f t="shared" si="5315"/>
        <v>279.47000000000003</v>
      </c>
      <c r="EW9234" s="73">
        <f t="shared" si="5315"/>
        <v>279.47000000000003</v>
      </c>
      <c r="EX9234" s="73">
        <f t="shared" si="5315"/>
        <v>279.47000000000003</v>
      </c>
      <c r="EY9234" s="73">
        <f t="shared" si="5315"/>
        <v>279.47000000000003</v>
      </c>
      <c r="EZ9234" s="73">
        <f t="shared" si="5315"/>
        <v>279.47000000000003</v>
      </c>
      <c r="FA9234" s="73">
        <f t="shared" si="5315"/>
        <v>279.47000000000003</v>
      </c>
      <c r="FB9234" s="73">
        <f t="shared" si="5315"/>
        <v>279.47000000000003</v>
      </c>
      <c r="FC9234" s="73">
        <f t="shared" si="5315"/>
        <v>279.47000000000003</v>
      </c>
      <c r="FD9234" s="73">
        <f t="shared" si="5315"/>
        <v>279.47000000000003</v>
      </c>
      <c r="FE9234" s="73">
        <f t="shared" si="5315"/>
        <v>279.47000000000003</v>
      </c>
      <c r="FF9234" s="73">
        <f t="shared" si="5315"/>
        <v>279.47000000000003</v>
      </c>
      <c r="FG9234" s="73">
        <f t="shared" si="5315"/>
        <v>279.47000000000003</v>
      </c>
      <c r="FH9234" s="73">
        <f t="shared" si="5315"/>
        <v>279.47000000000003</v>
      </c>
      <c r="FI9234" s="73">
        <f t="shared" si="5315"/>
        <v>279.47000000000003</v>
      </c>
      <c r="FJ9234" s="73">
        <f t="shared" si="5315"/>
        <v>279.47000000000003</v>
      </c>
      <c r="FK9234" s="73">
        <f t="shared" si="5315"/>
        <v>279.47000000000003</v>
      </c>
      <c r="FL9234" s="73">
        <f t="shared" si="5315"/>
        <v>279.47000000000003</v>
      </c>
      <c r="FM9234" s="73">
        <f t="shared" si="5315"/>
        <v>279.47000000000003</v>
      </c>
      <c r="FN9234" s="73">
        <f t="shared" si="5315"/>
        <v>279.47000000000003</v>
      </c>
      <c r="FO9234" s="73">
        <f t="shared" si="5315"/>
        <v>279.47000000000003</v>
      </c>
      <c r="FP9234" s="73">
        <f t="shared" si="5315"/>
        <v>279.47000000000003</v>
      </c>
      <c r="FQ9234" s="73">
        <f t="shared" si="5315"/>
        <v>279.47000000000003</v>
      </c>
      <c r="FR9234" s="73">
        <f t="shared" si="5315"/>
        <v>279.47000000000003</v>
      </c>
      <c r="FS9234" s="73">
        <f t="shared" si="5315"/>
        <v>279.47000000000003</v>
      </c>
      <c r="FT9234" s="73">
        <f t="shared" si="5315"/>
        <v>279.47000000000003</v>
      </c>
      <c r="FU9234" s="73">
        <f t="shared" si="5315"/>
        <v>279.47000000000003</v>
      </c>
      <c r="FV9234" s="73">
        <f t="shared" si="5315"/>
        <v>279.47000000000003</v>
      </c>
      <c r="FW9234" s="73">
        <f t="shared" si="5315"/>
        <v>279.47000000000003</v>
      </c>
      <c r="FX9234" s="73">
        <f t="shared" si="5315"/>
        <v>279.47000000000003</v>
      </c>
      <c r="FY9234" s="73">
        <f t="shared" si="5315"/>
        <v>279.47000000000003</v>
      </c>
      <c r="FZ9234" s="73">
        <f t="shared" si="5315"/>
        <v>279.47000000000003</v>
      </c>
      <c r="GA9234" s="73">
        <f t="shared" si="5315"/>
        <v>279.47000000000003</v>
      </c>
      <c r="GB9234" s="73">
        <f t="shared" si="5315"/>
        <v>279.47000000000003</v>
      </c>
      <c r="GC9234" s="73">
        <f t="shared" si="5315"/>
        <v>279.47000000000003</v>
      </c>
      <c r="GD9234" s="73">
        <f t="shared" si="5315"/>
        <v>279.47000000000003</v>
      </c>
      <c r="GE9234" s="73">
        <f t="shared" si="5315"/>
        <v>279.47000000000003</v>
      </c>
      <c r="GF9234" s="73">
        <f t="shared" si="5315"/>
        <v>279.47000000000003</v>
      </c>
      <c r="GG9234" s="73">
        <f t="shared" si="5315"/>
        <v>279.47000000000003</v>
      </c>
      <c r="GH9234" s="73">
        <f t="shared" si="5315"/>
        <v>279.47000000000003</v>
      </c>
      <c r="GI9234" s="73">
        <f t="shared" si="5315"/>
        <v>279.47000000000003</v>
      </c>
      <c r="GJ9234" s="73">
        <f t="shared" si="5315"/>
        <v>279.47000000000003</v>
      </c>
      <c r="GK9234" s="73">
        <f t="shared" si="5315"/>
        <v>279.47000000000003</v>
      </c>
      <c r="GL9234" s="73">
        <f t="shared" si="5315"/>
        <v>279.47000000000003</v>
      </c>
      <c r="GM9234" s="73">
        <f t="shared" si="5315"/>
        <v>279.47000000000003</v>
      </c>
      <c r="GN9234" s="73">
        <f t="shared" si="5315"/>
        <v>279.47000000000003</v>
      </c>
      <c r="GO9234" s="73">
        <f t="shared" si="5315"/>
        <v>279.47000000000003</v>
      </c>
      <c r="GP9234" s="73">
        <f t="shared" ref="GP9234:JA9234" si="5316">(GO9234+$F$9100*$F$9102*($F$55/$F$9101*GO9233+$F$55/$F$9101*GO9235))/(1+$F$9100*$F$9102*($F$55/$F$9101+$F$55/$F$9101))</f>
        <v>279.47000000000003</v>
      </c>
      <c r="GQ9234" s="73">
        <f t="shared" si="5316"/>
        <v>279.47000000000003</v>
      </c>
      <c r="GR9234" s="73">
        <f t="shared" si="5316"/>
        <v>279.47000000000003</v>
      </c>
      <c r="GS9234" s="73">
        <f t="shared" si="5316"/>
        <v>279.47000000000003</v>
      </c>
      <c r="GT9234" s="73">
        <f t="shared" si="5316"/>
        <v>279.47000000000003</v>
      </c>
      <c r="GU9234" s="73">
        <f t="shared" si="5316"/>
        <v>279.47000000000003</v>
      </c>
      <c r="GV9234" s="73">
        <f t="shared" si="5316"/>
        <v>279.47000000000003</v>
      </c>
      <c r="GW9234" s="73">
        <f t="shared" si="5316"/>
        <v>279.47000000000003</v>
      </c>
      <c r="GX9234" s="73">
        <f t="shared" si="5316"/>
        <v>279.47000000000003</v>
      </c>
      <c r="GY9234" s="73">
        <f t="shared" si="5316"/>
        <v>279.47000000000003</v>
      </c>
      <c r="GZ9234" s="73">
        <f t="shared" si="5316"/>
        <v>279.47000000000003</v>
      </c>
      <c r="HA9234" s="73">
        <f t="shared" si="5316"/>
        <v>279.47000000000003</v>
      </c>
      <c r="HB9234" s="73">
        <f t="shared" si="5316"/>
        <v>279.47000000000003</v>
      </c>
      <c r="HC9234" s="73">
        <f t="shared" si="5316"/>
        <v>279.47000000000003</v>
      </c>
      <c r="HD9234" s="73">
        <f t="shared" si="5316"/>
        <v>279.47000000000003</v>
      </c>
      <c r="HE9234" s="73">
        <f t="shared" si="5316"/>
        <v>279.47000000000003</v>
      </c>
      <c r="HF9234" s="73">
        <f t="shared" si="5316"/>
        <v>279.47000000000003</v>
      </c>
      <c r="HG9234" s="73">
        <f t="shared" si="5316"/>
        <v>279.47000000000003</v>
      </c>
      <c r="HH9234" s="73">
        <f t="shared" si="5316"/>
        <v>279.47000000000003</v>
      </c>
      <c r="HI9234" s="73">
        <f t="shared" si="5316"/>
        <v>279.47000000000003</v>
      </c>
      <c r="HJ9234" s="73">
        <f t="shared" si="5316"/>
        <v>279.47000000000003</v>
      </c>
      <c r="HK9234" s="73">
        <f t="shared" si="5316"/>
        <v>279.47000000000003</v>
      </c>
      <c r="HL9234" s="73">
        <f t="shared" si="5316"/>
        <v>279.47000000000003</v>
      </c>
      <c r="HM9234" s="73">
        <f t="shared" si="5316"/>
        <v>279.47000000000003</v>
      </c>
      <c r="HN9234" s="73">
        <f t="shared" si="5316"/>
        <v>279.47000000000003</v>
      </c>
      <c r="HO9234" s="73">
        <f t="shared" si="5316"/>
        <v>279.47000000000003</v>
      </c>
      <c r="HP9234" s="73">
        <f t="shared" si="5316"/>
        <v>279.47000000000003</v>
      </c>
      <c r="HQ9234" s="73">
        <f t="shared" si="5316"/>
        <v>279.47000000000003</v>
      </c>
      <c r="HR9234" s="73">
        <f t="shared" si="5316"/>
        <v>279.47000000000003</v>
      </c>
      <c r="HS9234" s="73">
        <f t="shared" si="5316"/>
        <v>279.47000000000003</v>
      </c>
      <c r="HT9234" s="73">
        <f t="shared" si="5316"/>
        <v>279.47000000000003</v>
      </c>
      <c r="HU9234" s="73">
        <f t="shared" si="5316"/>
        <v>279.47000000000003</v>
      </c>
      <c r="HV9234" s="73">
        <f t="shared" si="5316"/>
        <v>279.47000000000003</v>
      </c>
      <c r="HW9234" s="73">
        <f t="shared" si="5316"/>
        <v>279.47000000000003</v>
      </c>
      <c r="HX9234" s="73">
        <f t="shared" si="5316"/>
        <v>279.47000000000003</v>
      </c>
      <c r="HY9234" s="73">
        <f t="shared" si="5316"/>
        <v>279.47000000000003</v>
      </c>
      <c r="HZ9234" s="73">
        <f t="shared" si="5316"/>
        <v>279.47000000000003</v>
      </c>
      <c r="IA9234" s="73">
        <f t="shared" si="5316"/>
        <v>279.47000000000003</v>
      </c>
      <c r="IB9234" s="73">
        <f t="shared" si="5316"/>
        <v>279.47000000000003</v>
      </c>
      <c r="IC9234" s="73">
        <f t="shared" si="5316"/>
        <v>279.47000000000003</v>
      </c>
      <c r="ID9234" s="73">
        <f t="shared" si="5316"/>
        <v>279.47000000000003</v>
      </c>
      <c r="IE9234" s="73">
        <f t="shared" si="5316"/>
        <v>279.47000000000003</v>
      </c>
      <c r="IF9234" s="73">
        <f t="shared" si="5316"/>
        <v>279.47000000000003</v>
      </c>
      <c r="IG9234" s="73">
        <f t="shared" si="5316"/>
        <v>279.47000000000003</v>
      </c>
      <c r="IH9234" s="73">
        <f t="shared" si="5316"/>
        <v>279.47000000000003</v>
      </c>
      <c r="II9234" s="73">
        <f t="shared" si="5316"/>
        <v>279.47000000000003</v>
      </c>
      <c r="IJ9234" s="73">
        <f t="shared" si="5316"/>
        <v>279.47000000000003</v>
      </c>
      <c r="IK9234" s="73">
        <f t="shared" si="5316"/>
        <v>279.47000000000003</v>
      </c>
      <c r="IL9234" s="73">
        <f t="shared" si="5316"/>
        <v>279.47000000000003</v>
      </c>
      <c r="IM9234" s="73">
        <f t="shared" si="5316"/>
        <v>279.47000000000003</v>
      </c>
      <c r="IN9234" s="73">
        <f t="shared" si="5316"/>
        <v>279.47000000000003</v>
      </c>
      <c r="IO9234" s="73">
        <f t="shared" si="5316"/>
        <v>279.47000000000003</v>
      </c>
      <c r="IP9234" s="73">
        <f t="shared" si="5316"/>
        <v>279.47000000000003</v>
      </c>
      <c r="IQ9234" s="73">
        <f t="shared" si="5316"/>
        <v>279.47000000000003</v>
      </c>
      <c r="IR9234" s="73">
        <f t="shared" si="5316"/>
        <v>279.47000000000003</v>
      </c>
      <c r="IS9234" s="73">
        <f t="shared" si="5316"/>
        <v>279.47000000000003</v>
      </c>
      <c r="IT9234" s="73">
        <f t="shared" si="5316"/>
        <v>279.47000000000003</v>
      </c>
      <c r="IU9234" s="73">
        <f t="shared" si="5316"/>
        <v>279.47000000000003</v>
      </c>
      <c r="IV9234" s="73">
        <f t="shared" si="5316"/>
        <v>279.47000000000003</v>
      </c>
      <c r="IW9234" s="73">
        <f t="shared" si="5316"/>
        <v>279.47000000000003</v>
      </c>
      <c r="IX9234" s="73">
        <f t="shared" si="5316"/>
        <v>279.47000000000003</v>
      </c>
      <c r="IY9234" s="73">
        <f t="shared" si="5316"/>
        <v>279.47000000000003</v>
      </c>
      <c r="IZ9234" s="73">
        <f t="shared" si="5316"/>
        <v>279.47000000000003</v>
      </c>
      <c r="JA9234" s="73">
        <f t="shared" si="5316"/>
        <v>279.47000000000003</v>
      </c>
      <c r="JB9234" s="73">
        <f t="shared" ref="JB9234:KG9234" si="5317">(JA9234+$F$9100*$F$9102*($F$55/$F$9101*JA9233+$F$55/$F$9101*JA9235))/(1+$F$9100*$F$9102*($F$55/$F$9101+$F$55/$F$9101))</f>
        <v>279.47000000000003</v>
      </c>
      <c r="JC9234" s="73">
        <f t="shared" si="5317"/>
        <v>279.47000000000003</v>
      </c>
      <c r="JD9234" s="73">
        <f t="shared" si="5317"/>
        <v>279.47000000000003</v>
      </c>
      <c r="JE9234" s="73">
        <f t="shared" si="5317"/>
        <v>279.47000000000003</v>
      </c>
      <c r="JF9234" s="73">
        <f t="shared" si="5317"/>
        <v>279.47000000000003</v>
      </c>
      <c r="JG9234" s="73">
        <f t="shared" si="5317"/>
        <v>279.47000000000003</v>
      </c>
      <c r="JH9234" s="73">
        <f t="shared" si="5317"/>
        <v>279.47000000000003</v>
      </c>
      <c r="JI9234" s="73">
        <f t="shared" si="5317"/>
        <v>279.47000000000003</v>
      </c>
      <c r="JJ9234" s="73">
        <f t="shared" si="5317"/>
        <v>279.47000000000003</v>
      </c>
      <c r="JK9234" s="73">
        <f t="shared" si="5317"/>
        <v>279.47000000000003</v>
      </c>
      <c r="JL9234" s="73">
        <f t="shared" si="5317"/>
        <v>279.47000000000003</v>
      </c>
      <c r="JM9234" s="73">
        <f t="shared" si="5317"/>
        <v>279.47000000000003</v>
      </c>
      <c r="JN9234" s="73">
        <f t="shared" si="5317"/>
        <v>279.47000000000003</v>
      </c>
      <c r="JO9234" s="73">
        <f t="shared" si="5317"/>
        <v>279.47000000000003</v>
      </c>
      <c r="JP9234" s="73">
        <f t="shared" si="5317"/>
        <v>279.47000000000003</v>
      </c>
      <c r="JQ9234" s="73">
        <f t="shared" si="5317"/>
        <v>279.47000000000003</v>
      </c>
      <c r="JR9234" s="73">
        <f t="shared" si="5317"/>
        <v>279.47000000000003</v>
      </c>
      <c r="JS9234" s="73">
        <f t="shared" si="5317"/>
        <v>279.47000000000003</v>
      </c>
      <c r="JT9234" s="73">
        <f t="shared" si="5317"/>
        <v>279.47000000000003</v>
      </c>
      <c r="JU9234" s="73">
        <f t="shared" si="5317"/>
        <v>279.47000000000003</v>
      </c>
      <c r="JV9234" s="73">
        <f t="shared" si="5317"/>
        <v>279.47000000000003</v>
      </c>
      <c r="JW9234" s="73">
        <f t="shared" si="5317"/>
        <v>279.47000000000003</v>
      </c>
      <c r="JX9234" s="73">
        <f t="shared" si="5317"/>
        <v>279.47000000000003</v>
      </c>
      <c r="JY9234" s="73">
        <f t="shared" si="5317"/>
        <v>279.47000000000003</v>
      </c>
      <c r="JZ9234" s="73">
        <f t="shared" si="5317"/>
        <v>279.47000000000003</v>
      </c>
      <c r="KA9234" s="73">
        <f t="shared" si="5317"/>
        <v>279.47000000000003</v>
      </c>
      <c r="KB9234" s="73">
        <f t="shared" si="5317"/>
        <v>279.47000000000003</v>
      </c>
      <c r="KC9234" s="73">
        <f t="shared" si="5317"/>
        <v>279.47000000000003</v>
      </c>
      <c r="KD9234" s="73">
        <f t="shared" si="5317"/>
        <v>279.47000000000003</v>
      </c>
      <c r="KE9234" s="73">
        <f t="shared" si="5317"/>
        <v>279.47000000000003</v>
      </c>
      <c r="KF9234" s="73">
        <f t="shared" si="5317"/>
        <v>279.47000000000003</v>
      </c>
      <c r="KG9234" s="73">
        <f t="shared" si="5317"/>
        <v>279.47000000000003</v>
      </c>
      <c r="KH9234">
        <v>279.47000000000003</v>
      </c>
      <c r="KL9234" s="84"/>
      <c r="KP9234" s="84"/>
      <c r="KS9234" s="74"/>
      <c r="KT9234" s="74"/>
      <c r="KU9234" s="16"/>
      <c r="KV9234" s="72"/>
      <c r="KW9234" s="72"/>
      <c r="KX9234" s="16"/>
      <c r="KZ9234" s="16"/>
      <c r="LA9234" s="16"/>
      <c r="LB9234" s="74"/>
      <c r="LC9234" s="74"/>
    </row>
    <row r="9235" spans="2:315" x14ac:dyDescent="0.35">
      <c r="B9235">
        <v>129</v>
      </c>
      <c r="C9235">
        <f t="shared" si="5147"/>
        <v>1.2849999999999999</v>
      </c>
      <c r="E9235" s="92">
        <v>279.47000000000003</v>
      </c>
      <c r="F9235" s="73">
        <f t="shared" ref="F9235:BQ9235" si="5318">(E9235+$F$9100*$F$9102*($F$55/$F$9101*E9234+$F$55/$F$9101*E9236))/(1+$F$9100*$F$9102*($F$55/$F$9101+$F$55/$F$9101))</f>
        <v>279.47000000000003</v>
      </c>
      <c r="G9235" s="73">
        <f t="shared" si="5318"/>
        <v>279.47000000000003</v>
      </c>
      <c r="H9235" s="73">
        <f t="shared" si="5318"/>
        <v>279.47000000000003</v>
      </c>
      <c r="I9235" s="73">
        <f t="shared" si="5318"/>
        <v>279.47000000000003</v>
      </c>
      <c r="J9235" s="73">
        <f t="shared" si="5318"/>
        <v>279.47000000000003</v>
      </c>
      <c r="K9235" s="73">
        <f t="shared" si="5318"/>
        <v>279.47000000000003</v>
      </c>
      <c r="L9235" s="73">
        <f t="shared" si="5318"/>
        <v>279.47000000000003</v>
      </c>
      <c r="M9235" s="73">
        <f t="shared" si="5318"/>
        <v>279.47000000000003</v>
      </c>
      <c r="N9235" s="73">
        <f t="shared" si="5318"/>
        <v>279.47000000000003</v>
      </c>
      <c r="O9235" s="73">
        <f t="shared" si="5318"/>
        <v>279.47000000000003</v>
      </c>
      <c r="P9235" s="73">
        <f t="shared" si="5318"/>
        <v>279.47000000000003</v>
      </c>
      <c r="Q9235" s="73">
        <f t="shared" si="5318"/>
        <v>279.47000000000003</v>
      </c>
      <c r="R9235" s="73">
        <f t="shared" si="5318"/>
        <v>279.47000000000003</v>
      </c>
      <c r="S9235" s="73">
        <f t="shared" si="5318"/>
        <v>279.47000000000003</v>
      </c>
      <c r="T9235" s="73">
        <f t="shared" si="5318"/>
        <v>279.47000000000003</v>
      </c>
      <c r="U9235" s="73">
        <f t="shared" si="5318"/>
        <v>279.47000000000003</v>
      </c>
      <c r="V9235" s="73">
        <f t="shared" si="5318"/>
        <v>279.47000000000003</v>
      </c>
      <c r="W9235" s="73">
        <f t="shared" si="5318"/>
        <v>279.47000000000003</v>
      </c>
      <c r="X9235" s="73">
        <f t="shared" si="5318"/>
        <v>279.47000000000003</v>
      </c>
      <c r="Y9235" s="73">
        <f t="shared" si="5318"/>
        <v>279.47000000000003</v>
      </c>
      <c r="Z9235" s="73">
        <f t="shared" si="5318"/>
        <v>279.47000000000003</v>
      </c>
      <c r="AA9235" s="73">
        <f t="shared" si="5318"/>
        <v>279.47000000000003</v>
      </c>
      <c r="AB9235" s="73">
        <f t="shared" si="5318"/>
        <v>279.47000000000003</v>
      </c>
      <c r="AC9235" s="73">
        <f t="shared" si="5318"/>
        <v>279.47000000000003</v>
      </c>
      <c r="AD9235" s="73">
        <f t="shared" si="5318"/>
        <v>279.47000000000003</v>
      </c>
      <c r="AE9235" s="73">
        <f t="shared" si="5318"/>
        <v>279.47000000000003</v>
      </c>
      <c r="AF9235" s="73">
        <f t="shared" si="5318"/>
        <v>279.47000000000003</v>
      </c>
      <c r="AG9235" s="73">
        <f t="shared" si="5318"/>
        <v>279.47000000000003</v>
      </c>
      <c r="AH9235" s="73">
        <f t="shared" si="5318"/>
        <v>279.47000000000003</v>
      </c>
      <c r="AI9235" s="73">
        <f t="shared" si="5318"/>
        <v>279.47000000000003</v>
      </c>
      <c r="AJ9235" s="73">
        <f t="shared" si="5318"/>
        <v>279.47000000000003</v>
      </c>
      <c r="AK9235" s="73">
        <f t="shared" si="5318"/>
        <v>279.47000000000003</v>
      </c>
      <c r="AL9235" s="73">
        <f t="shared" si="5318"/>
        <v>279.47000000000003</v>
      </c>
      <c r="AM9235" s="73">
        <f t="shared" si="5318"/>
        <v>279.47000000000003</v>
      </c>
      <c r="AN9235" s="73">
        <f t="shared" si="5318"/>
        <v>279.47000000000003</v>
      </c>
      <c r="AO9235" s="73">
        <f t="shared" si="5318"/>
        <v>279.47000000000003</v>
      </c>
      <c r="AP9235" s="73">
        <f t="shared" si="5318"/>
        <v>279.47000000000003</v>
      </c>
      <c r="AQ9235" s="73">
        <f t="shared" si="5318"/>
        <v>279.47000000000003</v>
      </c>
      <c r="AR9235" s="73">
        <f t="shared" si="5318"/>
        <v>279.47000000000003</v>
      </c>
      <c r="AS9235" s="73">
        <f t="shared" si="5318"/>
        <v>279.47000000000003</v>
      </c>
      <c r="AT9235" s="73">
        <f t="shared" si="5318"/>
        <v>279.47000000000003</v>
      </c>
      <c r="AU9235" s="73">
        <f t="shared" si="5318"/>
        <v>279.47000000000003</v>
      </c>
      <c r="AV9235" s="73">
        <f t="shared" si="5318"/>
        <v>279.47000000000003</v>
      </c>
      <c r="AW9235" s="73">
        <f t="shared" si="5318"/>
        <v>279.47000000000003</v>
      </c>
      <c r="AX9235" s="73">
        <f t="shared" si="5318"/>
        <v>279.47000000000003</v>
      </c>
      <c r="AY9235" s="73">
        <f t="shared" si="5318"/>
        <v>279.47000000000003</v>
      </c>
      <c r="AZ9235" s="73">
        <f t="shared" si="5318"/>
        <v>279.47000000000003</v>
      </c>
      <c r="BA9235" s="73">
        <f t="shared" si="5318"/>
        <v>279.47000000000003</v>
      </c>
      <c r="BB9235" s="73">
        <f t="shared" si="5318"/>
        <v>279.47000000000003</v>
      </c>
      <c r="BC9235" s="73">
        <f t="shared" si="5318"/>
        <v>279.47000000000003</v>
      </c>
      <c r="BD9235" s="73">
        <f t="shared" si="5318"/>
        <v>279.47000000000003</v>
      </c>
      <c r="BE9235" s="73">
        <f t="shared" si="5318"/>
        <v>279.47000000000003</v>
      </c>
      <c r="BF9235" s="73">
        <f t="shared" si="5318"/>
        <v>279.47000000000003</v>
      </c>
      <c r="BG9235" s="73">
        <f t="shared" si="5318"/>
        <v>279.47000000000003</v>
      </c>
      <c r="BH9235" s="73">
        <f t="shared" si="5318"/>
        <v>279.47000000000003</v>
      </c>
      <c r="BI9235" s="73">
        <f t="shared" si="5318"/>
        <v>279.47000000000003</v>
      </c>
      <c r="BJ9235" s="73">
        <f t="shared" si="5318"/>
        <v>279.47000000000003</v>
      </c>
      <c r="BK9235" s="73">
        <f t="shared" si="5318"/>
        <v>279.47000000000003</v>
      </c>
      <c r="BL9235" s="73">
        <f t="shared" si="5318"/>
        <v>279.47000000000003</v>
      </c>
      <c r="BM9235" s="73">
        <f t="shared" si="5318"/>
        <v>279.47000000000003</v>
      </c>
      <c r="BN9235" s="73">
        <f t="shared" si="5318"/>
        <v>279.47000000000003</v>
      </c>
      <c r="BO9235" s="73">
        <f t="shared" si="5318"/>
        <v>279.47000000000003</v>
      </c>
      <c r="BP9235" s="73">
        <f t="shared" si="5318"/>
        <v>279.47000000000003</v>
      </c>
      <c r="BQ9235" s="73">
        <f t="shared" si="5318"/>
        <v>279.47000000000003</v>
      </c>
      <c r="BR9235" s="73">
        <f t="shared" ref="BR9235:EC9235" si="5319">(BQ9235+$F$9100*$F$9102*($F$55/$F$9101*BQ9234+$F$55/$F$9101*BQ9236))/(1+$F$9100*$F$9102*($F$55/$F$9101+$F$55/$F$9101))</f>
        <v>279.47000000000003</v>
      </c>
      <c r="BS9235" s="73">
        <f t="shared" si="5319"/>
        <v>279.47000000000003</v>
      </c>
      <c r="BT9235" s="73">
        <f t="shared" si="5319"/>
        <v>279.47000000000003</v>
      </c>
      <c r="BU9235" s="73">
        <f t="shared" si="5319"/>
        <v>279.47000000000003</v>
      </c>
      <c r="BV9235" s="73">
        <f t="shared" si="5319"/>
        <v>279.47000000000003</v>
      </c>
      <c r="BW9235" s="73">
        <f t="shared" si="5319"/>
        <v>279.47000000000003</v>
      </c>
      <c r="BX9235" s="73">
        <f t="shared" si="5319"/>
        <v>279.47000000000003</v>
      </c>
      <c r="BY9235" s="73">
        <f t="shared" si="5319"/>
        <v>279.47000000000003</v>
      </c>
      <c r="BZ9235" s="73">
        <f t="shared" si="5319"/>
        <v>279.47000000000003</v>
      </c>
      <c r="CA9235" s="73">
        <f t="shared" si="5319"/>
        <v>279.47000000000003</v>
      </c>
      <c r="CB9235" s="73">
        <f t="shared" si="5319"/>
        <v>279.47000000000003</v>
      </c>
      <c r="CC9235" s="73">
        <f t="shared" si="5319"/>
        <v>279.47000000000003</v>
      </c>
      <c r="CD9235" s="73">
        <f t="shared" si="5319"/>
        <v>279.47000000000003</v>
      </c>
      <c r="CE9235" s="73">
        <f t="shared" si="5319"/>
        <v>279.47000000000003</v>
      </c>
      <c r="CF9235" s="73">
        <f t="shared" si="5319"/>
        <v>279.47000000000003</v>
      </c>
      <c r="CG9235" s="73">
        <f t="shared" si="5319"/>
        <v>279.47000000000003</v>
      </c>
      <c r="CH9235" s="73">
        <f t="shared" si="5319"/>
        <v>279.47000000000003</v>
      </c>
      <c r="CI9235" s="73">
        <f t="shared" si="5319"/>
        <v>279.47000000000003</v>
      </c>
      <c r="CJ9235" s="73">
        <f t="shared" si="5319"/>
        <v>279.47000000000003</v>
      </c>
      <c r="CK9235" s="73">
        <f t="shared" si="5319"/>
        <v>279.47000000000003</v>
      </c>
      <c r="CL9235" s="73">
        <f t="shared" si="5319"/>
        <v>279.47000000000003</v>
      </c>
      <c r="CM9235" s="73">
        <f t="shared" si="5319"/>
        <v>279.47000000000003</v>
      </c>
      <c r="CN9235" s="73">
        <f t="shared" si="5319"/>
        <v>279.47000000000003</v>
      </c>
      <c r="CO9235" s="73">
        <f t="shared" si="5319"/>
        <v>279.47000000000003</v>
      </c>
      <c r="CP9235" s="73">
        <f t="shared" si="5319"/>
        <v>279.47000000000003</v>
      </c>
      <c r="CQ9235" s="73">
        <f t="shared" si="5319"/>
        <v>279.47000000000003</v>
      </c>
      <c r="CR9235" s="73">
        <f t="shared" si="5319"/>
        <v>279.47000000000003</v>
      </c>
      <c r="CS9235" s="73">
        <f t="shared" si="5319"/>
        <v>279.47000000000003</v>
      </c>
      <c r="CT9235" s="73">
        <f t="shared" si="5319"/>
        <v>279.47000000000003</v>
      </c>
      <c r="CU9235" s="73">
        <f t="shared" si="5319"/>
        <v>279.47000000000003</v>
      </c>
      <c r="CV9235" s="73">
        <f t="shared" si="5319"/>
        <v>279.47000000000003</v>
      </c>
      <c r="CW9235" s="73">
        <f t="shared" si="5319"/>
        <v>279.47000000000003</v>
      </c>
      <c r="CX9235" s="73">
        <f t="shared" si="5319"/>
        <v>279.47000000000003</v>
      </c>
      <c r="CY9235" s="73">
        <f t="shared" si="5319"/>
        <v>279.47000000000003</v>
      </c>
      <c r="CZ9235" s="73">
        <f t="shared" si="5319"/>
        <v>279.47000000000003</v>
      </c>
      <c r="DA9235" s="73">
        <f t="shared" si="5319"/>
        <v>279.47000000000003</v>
      </c>
      <c r="DB9235" s="73">
        <f t="shared" si="5319"/>
        <v>279.47000000000003</v>
      </c>
      <c r="DC9235" s="73">
        <f t="shared" si="5319"/>
        <v>279.47000000000003</v>
      </c>
      <c r="DD9235" s="73">
        <f t="shared" si="5319"/>
        <v>279.47000000000003</v>
      </c>
      <c r="DE9235" s="73">
        <f t="shared" si="5319"/>
        <v>279.47000000000003</v>
      </c>
      <c r="DF9235" s="73">
        <f t="shared" si="5319"/>
        <v>279.47000000000003</v>
      </c>
      <c r="DG9235" s="73">
        <f t="shared" si="5319"/>
        <v>279.47000000000003</v>
      </c>
      <c r="DH9235" s="73">
        <f t="shared" si="5319"/>
        <v>279.47000000000003</v>
      </c>
      <c r="DI9235" s="73">
        <f t="shared" si="5319"/>
        <v>279.47000000000003</v>
      </c>
      <c r="DJ9235" s="73">
        <f t="shared" si="5319"/>
        <v>279.47000000000003</v>
      </c>
      <c r="DK9235" s="73">
        <f t="shared" si="5319"/>
        <v>279.47000000000003</v>
      </c>
      <c r="DL9235" s="73">
        <f t="shared" si="5319"/>
        <v>279.47000000000003</v>
      </c>
      <c r="DM9235" s="73">
        <f t="shared" si="5319"/>
        <v>279.47000000000003</v>
      </c>
      <c r="DN9235" s="73">
        <f t="shared" si="5319"/>
        <v>279.47000000000003</v>
      </c>
      <c r="DO9235" s="73">
        <f t="shared" si="5319"/>
        <v>279.47000000000003</v>
      </c>
      <c r="DP9235" s="73">
        <f t="shared" si="5319"/>
        <v>279.47000000000003</v>
      </c>
      <c r="DQ9235" s="73">
        <f t="shared" si="5319"/>
        <v>279.47000000000003</v>
      </c>
      <c r="DR9235" s="73">
        <f t="shared" si="5319"/>
        <v>279.47000000000003</v>
      </c>
      <c r="DS9235" s="73">
        <f t="shared" si="5319"/>
        <v>279.47000000000003</v>
      </c>
      <c r="DT9235" s="73">
        <f t="shared" si="5319"/>
        <v>279.47000000000003</v>
      </c>
      <c r="DU9235" s="73">
        <f t="shared" si="5319"/>
        <v>279.47000000000003</v>
      </c>
      <c r="DV9235" s="73">
        <f t="shared" si="5319"/>
        <v>279.47000000000003</v>
      </c>
      <c r="DW9235" s="73">
        <f t="shared" si="5319"/>
        <v>279.47000000000003</v>
      </c>
      <c r="DX9235" s="73">
        <f t="shared" si="5319"/>
        <v>279.47000000000003</v>
      </c>
      <c r="DY9235" s="73">
        <f t="shared" si="5319"/>
        <v>279.47000000000003</v>
      </c>
      <c r="DZ9235" s="73">
        <f t="shared" si="5319"/>
        <v>279.47000000000003</v>
      </c>
      <c r="EA9235" s="73">
        <f t="shared" si="5319"/>
        <v>279.47000000000003</v>
      </c>
      <c r="EB9235" s="73">
        <f t="shared" si="5319"/>
        <v>279.47000000000003</v>
      </c>
      <c r="EC9235" s="73">
        <f t="shared" si="5319"/>
        <v>279.47000000000003</v>
      </c>
      <c r="ED9235" s="73">
        <f t="shared" ref="ED9235:GO9235" si="5320">(EC9235+$F$9100*$F$9102*($F$55/$F$9101*EC9234+$F$55/$F$9101*EC9236))/(1+$F$9100*$F$9102*($F$55/$F$9101+$F$55/$F$9101))</f>
        <v>279.47000000000003</v>
      </c>
      <c r="EE9235" s="73">
        <f t="shared" si="5320"/>
        <v>279.47000000000003</v>
      </c>
      <c r="EF9235" s="73">
        <f t="shared" si="5320"/>
        <v>279.47000000000003</v>
      </c>
      <c r="EG9235" s="73">
        <f t="shared" si="5320"/>
        <v>279.47000000000003</v>
      </c>
      <c r="EH9235" s="73">
        <f t="shared" si="5320"/>
        <v>279.47000000000003</v>
      </c>
      <c r="EI9235" s="73">
        <f t="shared" si="5320"/>
        <v>279.47000000000003</v>
      </c>
      <c r="EJ9235" s="73">
        <f t="shared" si="5320"/>
        <v>279.47000000000003</v>
      </c>
      <c r="EK9235" s="73">
        <f t="shared" si="5320"/>
        <v>279.47000000000003</v>
      </c>
      <c r="EL9235" s="73">
        <f t="shared" si="5320"/>
        <v>279.47000000000003</v>
      </c>
      <c r="EM9235" s="73">
        <f t="shared" si="5320"/>
        <v>279.47000000000003</v>
      </c>
      <c r="EN9235" s="73">
        <f t="shared" si="5320"/>
        <v>279.47000000000003</v>
      </c>
      <c r="EO9235" s="73">
        <f t="shared" si="5320"/>
        <v>279.47000000000003</v>
      </c>
      <c r="EP9235" s="73">
        <f t="shared" si="5320"/>
        <v>279.47000000000003</v>
      </c>
      <c r="EQ9235" s="73">
        <f t="shared" si="5320"/>
        <v>279.47000000000003</v>
      </c>
      <c r="ER9235" s="73">
        <f t="shared" si="5320"/>
        <v>279.47000000000003</v>
      </c>
      <c r="ES9235" s="73">
        <f t="shared" si="5320"/>
        <v>279.47000000000003</v>
      </c>
      <c r="ET9235" s="73">
        <f t="shared" si="5320"/>
        <v>279.47000000000003</v>
      </c>
      <c r="EU9235" s="73">
        <f t="shared" si="5320"/>
        <v>279.47000000000003</v>
      </c>
      <c r="EV9235" s="73">
        <f t="shared" si="5320"/>
        <v>279.47000000000003</v>
      </c>
      <c r="EW9235" s="73">
        <f t="shared" si="5320"/>
        <v>279.47000000000003</v>
      </c>
      <c r="EX9235" s="73">
        <f t="shared" si="5320"/>
        <v>279.47000000000003</v>
      </c>
      <c r="EY9235" s="73">
        <f t="shared" si="5320"/>
        <v>279.47000000000003</v>
      </c>
      <c r="EZ9235" s="73">
        <f t="shared" si="5320"/>
        <v>279.47000000000003</v>
      </c>
      <c r="FA9235" s="73">
        <f t="shared" si="5320"/>
        <v>279.47000000000003</v>
      </c>
      <c r="FB9235" s="73">
        <f t="shared" si="5320"/>
        <v>279.47000000000003</v>
      </c>
      <c r="FC9235" s="73">
        <f t="shared" si="5320"/>
        <v>279.47000000000003</v>
      </c>
      <c r="FD9235" s="73">
        <f t="shared" si="5320"/>
        <v>279.47000000000003</v>
      </c>
      <c r="FE9235" s="73">
        <f t="shared" si="5320"/>
        <v>279.47000000000003</v>
      </c>
      <c r="FF9235" s="73">
        <f t="shared" si="5320"/>
        <v>279.47000000000003</v>
      </c>
      <c r="FG9235" s="73">
        <f t="shared" si="5320"/>
        <v>279.47000000000003</v>
      </c>
      <c r="FH9235" s="73">
        <f t="shared" si="5320"/>
        <v>279.47000000000003</v>
      </c>
      <c r="FI9235" s="73">
        <f t="shared" si="5320"/>
        <v>279.47000000000003</v>
      </c>
      <c r="FJ9235" s="73">
        <f t="shared" si="5320"/>
        <v>279.47000000000003</v>
      </c>
      <c r="FK9235" s="73">
        <f t="shared" si="5320"/>
        <v>279.47000000000003</v>
      </c>
      <c r="FL9235" s="73">
        <f t="shared" si="5320"/>
        <v>279.47000000000003</v>
      </c>
      <c r="FM9235" s="73">
        <f t="shared" si="5320"/>
        <v>279.47000000000003</v>
      </c>
      <c r="FN9235" s="73">
        <f t="shared" si="5320"/>
        <v>279.47000000000003</v>
      </c>
      <c r="FO9235" s="73">
        <f t="shared" si="5320"/>
        <v>279.47000000000003</v>
      </c>
      <c r="FP9235" s="73">
        <f t="shared" si="5320"/>
        <v>279.47000000000003</v>
      </c>
      <c r="FQ9235" s="73">
        <f t="shared" si="5320"/>
        <v>279.47000000000003</v>
      </c>
      <c r="FR9235" s="73">
        <f t="shared" si="5320"/>
        <v>279.47000000000003</v>
      </c>
      <c r="FS9235" s="73">
        <f t="shared" si="5320"/>
        <v>279.47000000000003</v>
      </c>
      <c r="FT9235" s="73">
        <f t="shared" si="5320"/>
        <v>279.47000000000003</v>
      </c>
      <c r="FU9235" s="73">
        <f t="shared" si="5320"/>
        <v>279.47000000000003</v>
      </c>
      <c r="FV9235" s="73">
        <f t="shared" si="5320"/>
        <v>279.47000000000003</v>
      </c>
      <c r="FW9235" s="73">
        <f t="shared" si="5320"/>
        <v>279.47000000000003</v>
      </c>
      <c r="FX9235" s="73">
        <f t="shared" si="5320"/>
        <v>279.47000000000003</v>
      </c>
      <c r="FY9235" s="73">
        <f t="shared" si="5320"/>
        <v>279.47000000000003</v>
      </c>
      <c r="FZ9235" s="73">
        <f t="shared" si="5320"/>
        <v>279.47000000000003</v>
      </c>
      <c r="GA9235" s="73">
        <f t="shared" si="5320"/>
        <v>279.47000000000003</v>
      </c>
      <c r="GB9235" s="73">
        <f t="shared" si="5320"/>
        <v>279.47000000000003</v>
      </c>
      <c r="GC9235" s="73">
        <f t="shared" si="5320"/>
        <v>279.47000000000003</v>
      </c>
      <c r="GD9235" s="73">
        <f t="shared" si="5320"/>
        <v>279.47000000000003</v>
      </c>
      <c r="GE9235" s="73">
        <f t="shared" si="5320"/>
        <v>279.47000000000003</v>
      </c>
      <c r="GF9235" s="73">
        <f t="shared" si="5320"/>
        <v>279.47000000000003</v>
      </c>
      <c r="GG9235" s="73">
        <f t="shared" si="5320"/>
        <v>279.47000000000003</v>
      </c>
      <c r="GH9235" s="73">
        <f t="shared" si="5320"/>
        <v>279.47000000000003</v>
      </c>
      <c r="GI9235" s="73">
        <f t="shared" si="5320"/>
        <v>279.47000000000003</v>
      </c>
      <c r="GJ9235" s="73">
        <f t="shared" si="5320"/>
        <v>279.47000000000003</v>
      </c>
      <c r="GK9235" s="73">
        <f t="shared" si="5320"/>
        <v>279.47000000000003</v>
      </c>
      <c r="GL9235" s="73">
        <f t="shared" si="5320"/>
        <v>279.47000000000003</v>
      </c>
      <c r="GM9235" s="73">
        <f t="shared" si="5320"/>
        <v>279.47000000000003</v>
      </c>
      <c r="GN9235" s="73">
        <f t="shared" si="5320"/>
        <v>279.47000000000003</v>
      </c>
      <c r="GO9235" s="73">
        <f t="shared" si="5320"/>
        <v>279.47000000000003</v>
      </c>
      <c r="GP9235" s="73">
        <f t="shared" ref="GP9235:JA9235" si="5321">(GO9235+$F$9100*$F$9102*($F$55/$F$9101*GO9234+$F$55/$F$9101*GO9236))/(1+$F$9100*$F$9102*($F$55/$F$9101+$F$55/$F$9101))</f>
        <v>279.47000000000003</v>
      </c>
      <c r="GQ9235" s="73">
        <f t="shared" si="5321"/>
        <v>279.47000000000003</v>
      </c>
      <c r="GR9235" s="73">
        <f t="shared" si="5321"/>
        <v>279.47000000000003</v>
      </c>
      <c r="GS9235" s="73">
        <f t="shared" si="5321"/>
        <v>279.47000000000003</v>
      </c>
      <c r="GT9235" s="73">
        <f t="shared" si="5321"/>
        <v>279.47000000000003</v>
      </c>
      <c r="GU9235" s="73">
        <f t="shared" si="5321"/>
        <v>279.47000000000003</v>
      </c>
      <c r="GV9235" s="73">
        <f t="shared" si="5321"/>
        <v>279.47000000000003</v>
      </c>
      <c r="GW9235" s="73">
        <f t="shared" si="5321"/>
        <v>279.47000000000003</v>
      </c>
      <c r="GX9235" s="73">
        <f t="shared" si="5321"/>
        <v>279.47000000000003</v>
      </c>
      <c r="GY9235" s="73">
        <f t="shared" si="5321"/>
        <v>279.47000000000003</v>
      </c>
      <c r="GZ9235" s="73">
        <f t="shared" si="5321"/>
        <v>279.47000000000003</v>
      </c>
      <c r="HA9235" s="73">
        <f t="shared" si="5321"/>
        <v>279.47000000000003</v>
      </c>
      <c r="HB9235" s="73">
        <f t="shared" si="5321"/>
        <v>279.47000000000003</v>
      </c>
      <c r="HC9235" s="73">
        <f t="shared" si="5321"/>
        <v>279.47000000000003</v>
      </c>
      <c r="HD9235" s="73">
        <f t="shared" si="5321"/>
        <v>279.47000000000003</v>
      </c>
      <c r="HE9235" s="73">
        <f t="shared" si="5321"/>
        <v>279.47000000000003</v>
      </c>
      <c r="HF9235" s="73">
        <f t="shared" si="5321"/>
        <v>279.47000000000003</v>
      </c>
      <c r="HG9235" s="73">
        <f t="shared" si="5321"/>
        <v>279.47000000000003</v>
      </c>
      <c r="HH9235" s="73">
        <f t="shared" si="5321"/>
        <v>279.47000000000003</v>
      </c>
      <c r="HI9235" s="73">
        <f t="shared" si="5321"/>
        <v>279.47000000000003</v>
      </c>
      <c r="HJ9235" s="73">
        <f t="shared" si="5321"/>
        <v>279.47000000000003</v>
      </c>
      <c r="HK9235" s="73">
        <f t="shared" si="5321"/>
        <v>279.47000000000003</v>
      </c>
      <c r="HL9235" s="73">
        <f t="shared" si="5321"/>
        <v>279.47000000000003</v>
      </c>
      <c r="HM9235" s="73">
        <f t="shared" si="5321"/>
        <v>279.47000000000003</v>
      </c>
      <c r="HN9235" s="73">
        <f t="shared" si="5321"/>
        <v>279.47000000000003</v>
      </c>
      <c r="HO9235" s="73">
        <f t="shared" si="5321"/>
        <v>279.47000000000003</v>
      </c>
      <c r="HP9235" s="73">
        <f t="shared" si="5321"/>
        <v>279.47000000000003</v>
      </c>
      <c r="HQ9235" s="73">
        <f t="shared" si="5321"/>
        <v>279.47000000000003</v>
      </c>
      <c r="HR9235" s="73">
        <f t="shared" si="5321"/>
        <v>279.47000000000003</v>
      </c>
      <c r="HS9235" s="73">
        <f t="shared" si="5321"/>
        <v>279.47000000000003</v>
      </c>
      <c r="HT9235" s="73">
        <f t="shared" si="5321"/>
        <v>279.47000000000003</v>
      </c>
      <c r="HU9235" s="73">
        <f t="shared" si="5321"/>
        <v>279.47000000000003</v>
      </c>
      <c r="HV9235" s="73">
        <f t="shared" si="5321"/>
        <v>279.47000000000003</v>
      </c>
      <c r="HW9235" s="73">
        <f t="shared" si="5321"/>
        <v>279.47000000000003</v>
      </c>
      <c r="HX9235" s="73">
        <f t="shared" si="5321"/>
        <v>279.47000000000003</v>
      </c>
      <c r="HY9235" s="73">
        <f t="shared" si="5321"/>
        <v>279.47000000000003</v>
      </c>
      <c r="HZ9235" s="73">
        <f t="shared" si="5321"/>
        <v>279.47000000000003</v>
      </c>
      <c r="IA9235" s="73">
        <f t="shared" si="5321"/>
        <v>279.47000000000003</v>
      </c>
      <c r="IB9235" s="73">
        <f t="shared" si="5321"/>
        <v>279.47000000000003</v>
      </c>
      <c r="IC9235" s="73">
        <f t="shared" si="5321"/>
        <v>279.47000000000003</v>
      </c>
      <c r="ID9235" s="73">
        <f t="shared" si="5321"/>
        <v>279.47000000000003</v>
      </c>
      <c r="IE9235" s="73">
        <f t="shared" si="5321"/>
        <v>279.47000000000003</v>
      </c>
      <c r="IF9235" s="73">
        <f t="shared" si="5321"/>
        <v>279.47000000000003</v>
      </c>
      <c r="IG9235" s="73">
        <f t="shared" si="5321"/>
        <v>279.47000000000003</v>
      </c>
      <c r="IH9235" s="73">
        <f t="shared" si="5321"/>
        <v>279.47000000000003</v>
      </c>
      <c r="II9235" s="73">
        <f t="shared" si="5321"/>
        <v>279.47000000000003</v>
      </c>
      <c r="IJ9235" s="73">
        <f t="shared" si="5321"/>
        <v>279.47000000000003</v>
      </c>
      <c r="IK9235" s="73">
        <f t="shared" si="5321"/>
        <v>279.47000000000003</v>
      </c>
      <c r="IL9235" s="73">
        <f t="shared" si="5321"/>
        <v>279.47000000000003</v>
      </c>
      <c r="IM9235" s="73">
        <f t="shared" si="5321"/>
        <v>279.47000000000003</v>
      </c>
      <c r="IN9235" s="73">
        <f t="shared" si="5321"/>
        <v>279.47000000000003</v>
      </c>
      <c r="IO9235" s="73">
        <f t="shared" si="5321"/>
        <v>279.47000000000003</v>
      </c>
      <c r="IP9235" s="73">
        <f t="shared" si="5321"/>
        <v>279.47000000000003</v>
      </c>
      <c r="IQ9235" s="73">
        <f t="shared" si="5321"/>
        <v>279.47000000000003</v>
      </c>
      <c r="IR9235" s="73">
        <f t="shared" si="5321"/>
        <v>279.47000000000003</v>
      </c>
      <c r="IS9235" s="73">
        <f t="shared" si="5321"/>
        <v>279.47000000000003</v>
      </c>
      <c r="IT9235" s="73">
        <f t="shared" si="5321"/>
        <v>279.47000000000003</v>
      </c>
      <c r="IU9235" s="73">
        <f t="shared" si="5321"/>
        <v>279.47000000000003</v>
      </c>
      <c r="IV9235" s="73">
        <f t="shared" si="5321"/>
        <v>279.47000000000003</v>
      </c>
      <c r="IW9235" s="73">
        <f t="shared" si="5321"/>
        <v>279.47000000000003</v>
      </c>
      <c r="IX9235" s="73">
        <f t="shared" si="5321"/>
        <v>279.47000000000003</v>
      </c>
      <c r="IY9235" s="73">
        <f t="shared" si="5321"/>
        <v>279.47000000000003</v>
      </c>
      <c r="IZ9235" s="73">
        <f t="shared" si="5321"/>
        <v>279.47000000000003</v>
      </c>
      <c r="JA9235" s="73">
        <f t="shared" si="5321"/>
        <v>279.47000000000003</v>
      </c>
      <c r="JB9235" s="73">
        <f t="shared" ref="JB9235:KG9235" si="5322">(JA9235+$F$9100*$F$9102*($F$55/$F$9101*JA9234+$F$55/$F$9101*JA9236))/(1+$F$9100*$F$9102*($F$55/$F$9101+$F$55/$F$9101))</f>
        <v>279.47000000000003</v>
      </c>
      <c r="JC9235" s="73">
        <f t="shared" si="5322"/>
        <v>279.47000000000003</v>
      </c>
      <c r="JD9235" s="73">
        <f t="shared" si="5322"/>
        <v>279.47000000000003</v>
      </c>
      <c r="JE9235" s="73">
        <f t="shared" si="5322"/>
        <v>279.47000000000003</v>
      </c>
      <c r="JF9235" s="73">
        <f t="shared" si="5322"/>
        <v>279.47000000000003</v>
      </c>
      <c r="JG9235" s="73">
        <f t="shared" si="5322"/>
        <v>279.47000000000003</v>
      </c>
      <c r="JH9235" s="73">
        <f t="shared" si="5322"/>
        <v>279.47000000000003</v>
      </c>
      <c r="JI9235" s="73">
        <f t="shared" si="5322"/>
        <v>279.47000000000003</v>
      </c>
      <c r="JJ9235" s="73">
        <f t="shared" si="5322"/>
        <v>279.47000000000003</v>
      </c>
      <c r="JK9235" s="73">
        <f t="shared" si="5322"/>
        <v>279.47000000000003</v>
      </c>
      <c r="JL9235" s="73">
        <f t="shared" si="5322"/>
        <v>279.47000000000003</v>
      </c>
      <c r="JM9235" s="73">
        <f t="shared" si="5322"/>
        <v>279.47000000000003</v>
      </c>
      <c r="JN9235" s="73">
        <f t="shared" si="5322"/>
        <v>279.47000000000003</v>
      </c>
      <c r="JO9235" s="73">
        <f t="shared" si="5322"/>
        <v>279.47000000000003</v>
      </c>
      <c r="JP9235" s="73">
        <f t="shared" si="5322"/>
        <v>279.47000000000003</v>
      </c>
      <c r="JQ9235" s="73">
        <f t="shared" si="5322"/>
        <v>279.47000000000003</v>
      </c>
      <c r="JR9235" s="73">
        <f t="shared" si="5322"/>
        <v>279.47000000000003</v>
      </c>
      <c r="JS9235" s="73">
        <f t="shared" si="5322"/>
        <v>279.47000000000003</v>
      </c>
      <c r="JT9235" s="73">
        <f t="shared" si="5322"/>
        <v>279.47000000000003</v>
      </c>
      <c r="JU9235" s="73">
        <f t="shared" si="5322"/>
        <v>279.47000000000003</v>
      </c>
      <c r="JV9235" s="73">
        <f t="shared" si="5322"/>
        <v>279.47000000000003</v>
      </c>
      <c r="JW9235" s="73">
        <f t="shared" si="5322"/>
        <v>279.47000000000003</v>
      </c>
      <c r="JX9235" s="73">
        <f t="shared" si="5322"/>
        <v>279.47000000000003</v>
      </c>
      <c r="JY9235" s="73">
        <f t="shared" si="5322"/>
        <v>279.47000000000003</v>
      </c>
      <c r="JZ9235" s="73">
        <f t="shared" si="5322"/>
        <v>279.47000000000003</v>
      </c>
      <c r="KA9235" s="73">
        <f t="shared" si="5322"/>
        <v>279.47000000000003</v>
      </c>
      <c r="KB9235" s="73">
        <f t="shared" si="5322"/>
        <v>279.47000000000003</v>
      </c>
      <c r="KC9235" s="73">
        <f t="shared" si="5322"/>
        <v>279.47000000000003</v>
      </c>
      <c r="KD9235" s="73">
        <f t="shared" si="5322"/>
        <v>279.47000000000003</v>
      </c>
      <c r="KE9235" s="73">
        <f t="shared" si="5322"/>
        <v>279.47000000000003</v>
      </c>
      <c r="KF9235" s="73">
        <f t="shared" si="5322"/>
        <v>279.47000000000003</v>
      </c>
      <c r="KG9235" s="73">
        <f t="shared" si="5322"/>
        <v>279.47000000000003</v>
      </c>
      <c r="KH9235">
        <v>279.47000000000003</v>
      </c>
      <c r="KL9235" s="84"/>
      <c r="KP9235" s="84"/>
      <c r="KS9235" s="74"/>
      <c r="KT9235" s="74"/>
      <c r="KU9235" s="16"/>
      <c r="KV9235" s="72"/>
      <c r="KW9235" s="72"/>
      <c r="KX9235" s="16"/>
      <c r="KZ9235" s="16"/>
      <c r="LA9235" s="16"/>
      <c r="LB9235" s="74"/>
      <c r="LC9235" s="74"/>
    </row>
    <row r="9236" spans="2:315" x14ac:dyDescent="0.35">
      <c r="B9236">
        <v>130</v>
      </c>
      <c r="C9236">
        <f t="shared" si="5147"/>
        <v>1.2949999999999999</v>
      </c>
      <c r="E9236" s="92">
        <v>279.47000000000003</v>
      </c>
      <c r="F9236" s="73">
        <f t="shared" ref="F9236:BQ9236" si="5323">(E9236+$F$9100*$F$9102*($F$55/$F$9101*E9235+$F$55/$F$9101*E9237))/(1+$F$9100*$F$9102*($F$55/$F$9101+$F$55/$F$9101))</f>
        <v>279.47000000000003</v>
      </c>
      <c r="G9236" s="73">
        <f t="shared" si="5323"/>
        <v>279.47000000000003</v>
      </c>
      <c r="H9236" s="73">
        <f t="shared" si="5323"/>
        <v>279.47000000000003</v>
      </c>
      <c r="I9236" s="73">
        <f t="shared" si="5323"/>
        <v>279.47000000000003</v>
      </c>
      <c r="J9236" s="73">
        <f t="shared" si="5323"/>
        <v>279.47000000000003</v>
      </c>
      <c r="K9236" s="73">
        <f t="shared" si="5323"/>
        <v>279.47000000000003</v>
      </c>
      <c r="L9236" s="73">
        <f t="shared" si="5323"/>
        <v>279.47000000000003</v>
      </c>
      <c r="M9236" s="73">
        <f t="shared" si="5323"/>
        <v>279.47000000000003</v>
      </c>
      <c r="N9236" s="73">
        <f t="shared" si="5323"/>
        <v>279.47000000000003</v>
      </c>
      <c r="O9236" s="73">
        <f t="shared" si="5323"/>
        <v>279.47000000000003</v>
      </c>
      <c r="P9236" s="73">
        <f t="shared" si="5323"/>
        <v>279.47000000000003</v>
      </c>
      <c r="Q9236" s="73">
        <f t="shared" si="5323"/>
        <v>279.47000000000003</v>
      </c>
      <c r="R9236" s="73">
        <f t="shared" si="5323"/>
        <v>279.47000000000003</v>
      </c>
      <c r="S9236" s="73">
        <f t="shared" si="5323"/>
        <v>279.47000000000003</v>
      </c>
      <c r="T9236" s="73">
        <f t="shared" si="5323"/>
        <v>279.47000000000003</v>
      </c>
      <c r="U9236" s="73">
        <f t="shared" si="5323"/>
        <v>279.47000000000003</v>
      </c>
      <c r="V9236" s="73">
        <f t="shared" si="5323"/>
        <v>279.47000000000003</v>
      </c>
      <c r="W9236" s="73">
        <f t="shared" si="5323"/>
        <v>279.47000000000003</v>
      </c>
      <c r="X9236" s="73">
        <f t="shared" si="5323"/>
        <v>279.47000000000003</v>
      </c>
      <c r="Y9236" s="73">
        <f t="shared" si="5323"/>
        <v>279.47000000000003</v>
      </c>
      <c r="Z9236" s="73">
        <f t="shared" si="5323"/>
        <v>279.47000000000003</v>
      </c>
      <c r="AA9236" s="73">
        <f t="shared" si="5323"/>
        <v>279.47000000000003</v>
      </c>
      <c r="AB9236" s="73">
        <f t="shared" si="5323"/>
        <v>279.47000000000003</v>
      </c>
      <c r="AC9236" s="73">
        <f t="shared" si="5323"/>
        <v>279.47000000000003</v>
      </c>
      <c r="AD9236" s="73">
        <f t="shared" si="5323"/>
        <v>279.47000000000003</v>
      </c>
      <c r="AE9236" s="73">
        <f t="shared" si="5323"/>
        <v>279.47000000000003</v>
      </c>
      <c r="AF9236" s="73">
        <f t="shared" si="5323"/>
        <v>279.47000000000003</v>
      </c>
      <c r="AG9236" s="73">
        <f t="shared" si="5323"/>
        <v>279.47000000000003</v>
      </c>
      <c r="AH9236" s="73">
        <f t="shared" si="5323"/>
        <v>279.47000000000003</v>
      </c>
      <c r="AI9236" s="73">
        <f t="shared" si="5323"/>
        <v>279.47000000000003</v>
      </c>
      <c r="AJ9236" s="73">
        <f t="shared" si="5323"/>
        <v>279.47000000000003</v>
      </c>
      <c r="AK9236" s="73">
        <f t="shared" si="5323"/>
        <v>279.47000000000003</v>
      </c>
      <c r="AL9236" s="73">
        <f t="shared" si="5323"/>
        <v>279.47000000000003</v>
      </c>
      <c r="AM9236" s="73">
        <f t="shared" si="5323"/>
        <v>279.47000000000003</v>
      </c>
      <c r="AN9236" s="73">
        <f t="shared" si="5323"/>
        <v>279.47000000000003</v>
      </c>
      <c r="AO9236" s="73">
        <f t="shared" si="5323"/>
        <v>279.47000000000003</v>
      </c>
      <c r="AP9236" s="73">
        <f t="shared" si="5323"/>
        <v>279.47000000000003</v>
      </c>
      <c r="AQ9236" s="73">
        <f t="shared" si="5323"/>
        <v>279.47000000000003</v>
      </c>
      <c r="AR9236" s="73">
        <f t="shared" si="5323"/>
        <v>279.47000000000003</v>
      </c>
      <c r="AS9236" s="73">
        <f t="shared" si="5323"/>
        <v>279.47000000000003</v>
      </c>
      <c r="AT9236" s="73">
        <f t="shared" si="5323"/>
        <v>279.47000000000003</v>
      </c>
      <c r="AU9236" s="73">
        <f t="shared" si="5323"/>
        <v>279.47000000000003</v>
      </c>
      <c r="AV9236" s="73">
        <f t="shared" si="5323"/>
        <v>279.47000000000003</v>
      </c>
      <c r="AW9236" s="73">
        <f t="shared" si="5323"/>
        <v>279.47000000000003</v>
      </c>
      <c r="AX9236" s="73">
        <f t="shared" si="5323"/>
        <v>279.47000000000003</v>
      </c>
      <c r="AY9236" s="73">
        <f t="shared" si="5323"/>
        <v>279.47000000000003</v>
      </c>
      <c r="AZ9236" s="73">
        <f t="shared" si="5323"/>
        <v>279.47000000000003</v>
      </c>
      <c r="BA9236" s="73">
        <f t="shared" si="5323"/>
        <v>279.47000000000003</v>
      </c>
      <c r="BB9236" s="73">
        <f t="shared" si="5323"/>
        <v>279.47000000000003</v>
      </c>
      <c r="BC9236" s="73">
        <f t="shared" si="5323"/>
        <v>279.47000000000003</v>
      </c>
      <c r="BD9236" s="73">
        <f t="shared" si="5323"/>
        <v>279.47000000000003</v>
      </c>
      <c r="BE9236" s="73">
        <f t="shared" si="5323"/>
        <v>279.47000000000003</v>
      </c>
      <c r="BF9236" s="73">
        <f t="shared" si="5323"/>
        <v>279.47000000000003</v>
      </c>
      <c r="BG9236" s="73">
        <f t="shared" si="5323"/>
        <v>279.47000000000003</v>
      </c>
      <c r="BH9236" s="73">
        <f t="shared" si="5323"/>
        <v>279.47000000000003</v>
      </c>
      <c r="BI9236" s="73">
        <f t="shared" si="5323"/>
        <v>279.47000000000003</v>
      </c>
      <c r="BJ9236" s="73">
        <f t="shared" si="5323"/>
        <v>279.47000000000003</v>
      </c>
      <c r="BK9236" s="73">
        <f t="shared" si="5323"/>
        <v>279.47000000000003</v>
      </c>
      <c r="BL9236" s="73">
        <f t="shared" si="5323"/>
        <v>279.47000000000003</v>
      </c>
      <c r="BM9236" s="73">
        <f t="shared" si="5323"/>
        <v>279.47000000000003</v>
      </c>
      <c r="BN9236" s="73">
        <f t="shared" si="5323"/>
        <v>279.47000000000003</v>
      </c>
      <c r="BO9236" s="73">
        <f t="shared" si="5323"/>
        <v>279.47000000000003</v>
      </c>
      <c r="BP9236" s="73">
        <f t="shared" si="5323"/>
        <v>279.47000000000003</v>
      </c>
      <c r="BQ9236" s="73">
        <f t="shared" si="5323"/>
        <v>279.47000000000003</v>
      </c>
      <c r="BR9236" s="73">
        <f t="shared" ref="BR9236:EC9236" si="5324">(BQ9236+$F$9100*$F$9102*($F$55/$F$9101*BQ9235+$F$55/$F$9101*BQ9237))/(1+$F$9100*$F$9102*($F$55/$F$9101+$F$55/$F$9101))</f>
        <v>279.47000000000003</v>
      </c>
      <c r="BS9236" s="73">
        <f t="shared" si="5324"/>
        <v>279.47000000000003</v>
      </c>
      <c r="BT9236" s="73">
        <f t="shared" si="5324"/>
        <v>279.47000000000003</v>
      </c>
      <c r="BU9236" s="73">
        <f t="shared" si="5324"/>
        <v>279.47000000000003</v>
      </c>
      <c r="BV9236" s="73">
        <f t="shared" si="5324"/>
        <v>279.47000000000003</v>
      </c>
      <c r="BW9236" s="73">
        <f t="shared" si="5324"/>
        <v>279.47000000000003</v>
      </c>
      <c r="BX9236" s="73">
        <f t="shared" si="5324"/>
        <v>279.47000000000003</v>
      </c>
      <c r="BY9236" s="73">
        <f t="shared" si="5324"/>
        <v>279.47000000000003</v>
      </c>
      <c r="BZ9236" s="73">
        <f t="shared" si="5324"/>
        <v>279.47000000000003</v>
      </c>
      <c r="CA9236" s="73">
        <f t="shared" si="5324"/>
        <v>279.47000000000003</v>
      </c>
      <c r="CB9236" s="73">
        <f t="shared" si="5324"/>
        <v>279.47000000000003</v>
      </c>
      <c r="CC9236" s="73">
        <f t="shared" si="5324"/>
        <v>279.47000000000003</v>
      </c>
      <c r="CD9236" s="73">
        <f t="shared" si="5324"/>
        <v>279.47000000000003</v>
      </c>
      <c r="CE9236" s="73">
        <f t="shared" si="5324"/>
        <v>279.47000000000003</v>
      </c>
      <c r="CF9236" s="73">
        <f t="shared" si="5324"/>
        <v>279.47000000000003</v>
      </c>
      <c r="CG9236" s="73">
        <f t="shared" si="5324"/>
        <v>279.47000000000003</v>
      </c>
      <c r="CH9236" s="73">
        <f t="shared" si="5324"/>
        <v>279.47000000000003</v>
      </c>
      <c r="CI9236" s="73">
        <f t="shared" si="5324"/>
        <v>279.47000000000003</v>
      </c>
      <c r="CJ9236" s="73">
        <f t="shared" si="5324"/>
        <v>279.47000000000003</v>
      </c>
      <c r="CK9236" s="73">
        <f t="shared" si="5324"/>
        <v>279.47000000000003</v>
      </c>
      <c r="CL9236" s="73">
        <f t="shared" si="5324"/>
        <v>279.47000000000003</v>
      </c>
      <c r="CM9236" s="73">
        <f t="shared" si="5324"/>
        <v>279.47000000000003</v>
      </c>
      <c r="CN9236" s="73">
        <f t="shared" si="5324"/>
        <v>279.47000000000003</v>
      </c>
      <c r="CO9236" s="73">
        <f t="shared" si="5324"/>
        <v>279.47000000000003</v>
      </c>
      <c r="CP9236" s="73">
        <f t="shared" si="5324"/>
        <v>279.47000000000003</v>
      </c>
      <c r="CQ9236" s="73">
        <f t="shared" si="5324"/>
        <v>279.47000000000003</v>
      </c>
      <c r="CR9236" s="73">
        <f t="shared" si="5324"/>
        <v>279.47000000000003</v>
      </c>
      <c r="CS9236" s="73">
        <f t="shared" si="5324"/>
        <v>279.47000000000003</v>
      </c>
      <c r="CT9236" s="73">
        <f t="shared" si="5324"/>
        <v>279.47000000000003</v>
      </c>
      <c r="CU9236" s="73">
        <f t="shared" si="5324"/>
        <v>279.47000000000003</v>
      </c>
      <c r="CV9236" s="73">
        <f t="shared" si="5324"/>
        <v>279.47000000000003</v>
      </c>
      <c r="CW9236" s="73">
        <f t="shared" si="5324"/>
        <v>279.47000000000003</v>
      </c>
      <c r="CX9236" s="73">
        <f t="shared" si="5324"/>
        <v>279.47000000000003</v>
      </c>
      <c r="CY9236" s="73">
        <f t="shared" si="5324"/>
        <v>279.47000000000003</v>
      </c>
      <c r="CZ9236" s="73">
        <f t="shared" si="5324"/>
        <v>279.47000000000003</v>
      </c>
      <c r="DA9236" s="73">
        <f t="shared" si="5324"/>
        <v>279.47000000000003</v>
      </c>
      <c r="DB9236" s="73">
        <f t="shared" si="5324"/>
        <v>279.47000000000003</v>
      </c>
      <c r="DC9236" s="73">
        <f t="shared" si="5324"/>
        <v>279.47000000000003</v>
      </c>
      <c r="DD9236" s="73">
        <f t="shared" si="5324"/>
        <v>279.47000000000003</v>
      </c>
      <c r="DE9236" s="73">
        <f t="shared" si="5324"/>
        <v>279.47000000000003</v>
      </c>
      <c r="DF9236" s="73">
        <f t="shared" si="5324"/>
        <v>279.47000000000003</v>
      </c>
      <c r="DG9236" s="73">
        <f t="shared" si="5324"/>
        <v>279.47000000000003</v>
      </c>
      <c r="DH9236" s="73">
        <f t="shared" si="5324"/>
        <v>279.47000000000003</v>
      </c>
      <c r="DI9236" s="73">
        <f t="shared" si="5324"/>
        <v>279.47000000000003</v>
      </c>
      <c r="DJ9236" s="73">
        <f t="shared" si="5324"/>
        <v>279.47000000000003</v>
      </c>
      <c r="DK9236" s="73">
        <f t="shared" si="5324"/>
        <v>279.47000000000003</v>
      </c>
      <c r="DL9236" s="73">
        <f t="shared" si="5324"/>
        <v>279.47000000000003</v>
      </c>
      <c r="DM9236" s="73">
        <f t="shared" si="5324"/>
        <v>279.47000000000003</v>
      </c>
      <c r="DN9236" s="73">
        <f t="shared" si="5324"/>
        <v>279.47000000000003</v>
      </c>
      <c r="DO9236" s="73">
        <f t="shared" si="5324"/>
        <v>279.47000000000003</v>
      </c>
      <c r="DP9236" s="73">
        <f t="shared" si="5324"/>
        <v>279.47000000000003</v>
      </c>
      <c r="DQ9236" s="73">
        <f t="shared" si="5324"/>
        <v>279.47000000000003</v>
      </c>
      <c r="DR9236" s="73">
        <f t="shared" si="5324"/>
        <v>279.47000000000003</v>
      </c>
      <c r="DS9236" s="73">
        <f t="shared" si="5324"/>
        <v>279.47000000000003</v>
      </c>
      <c r="DT9236" s="73">
        <f t="shared" si="5324"/>
        <v>279.47000000000003</v>
      </c>
      <c r="DU9236" s="73">
        <f t="shared" si="5324"/>
        <v>279.47000000000003</v>
      </c>
      <c r="DV9236" s="73">
        <f t="shared" si="5324"/>
        <v>279.47000000000003</v>
      </c>
      <c r="DW9236" s="73">
        <f t="shared" si="5324"/>
        <v>279.47000000000003</v>
      </c>
      <c r="DX9236" s="73">
        <f t="shared" si="5324"/>
        <v>279.47000000000003</v>
      </c>
      <c r="DY9236" s="73">
        <f t="shared" si="5324"/>
        <v>279.47000000000003</v>
      </c>
      <c r="DZ9236" s="73">
        <f t="shared" si="5324"/>
        <v>279.47000000000003</v>
      </c>
      <c r="EA9236" s="73">
        <f t="shared" si="5324"/>
        <v>279.47000000000003</v>
      </c>
      <c r="EB9236" s="73">
        <f t="shared" si="5324"/>
        <v>279.47000000000003</v>
      </c>
      <c r="EC9236" s="73">
        <f t="shared" si="5324"/>
        <v>279.47000000000003</v>
      </c>
      <c r="ED9236" s="73">
        <f t="shared" ref="ED9236:GO9236" si="5325">(EC9236+$F$9100*$F$9102*($F$55/$F$9101*EC9235+$F$55/$F$9101*EC9237))/(1+$F$9100*$F$9102*($F$55/$F$9101+$F$55/$F$9101))</f>
        <v>279.47000000000003</v>
      </c>
      <c r="EE9236" s="73">
        <f t="shared" si="5325"/>
        <v>279.47000000000003</v>
      </c>
      <c r="EF9236" s="73">
        <f t="shared" si="5325"/>
        <v>279.47000000000003</v>
      </c>
      <c r="EG9236" s="73">
        <f t="shared" si="5325"/>
        <v>279.47000000000003</v>
      </c>
      <c r="EH9236" s="73">
        <f t="shared" si="5325"/>
        <v>279.47000000000003</v>
      </c>
      <c r="EI9236" s="73">
        <f t="shared" si="5325"/>
        <v>279.47000000000003</v>
      </c>
      <c r="EJ9236" s="73">
        <f t="shared" si="5325"/>
        <v>279.47000000000003</v>
      </c>
      <c r="EK9236" s="73">
        <f t="shared" si="5325"/>
        <v>279.47000000000003</v>
      </c>
      <c r="EL9236" s="73">
        <f t="shared" si="5325"/>
        <v>279.47000000000003</v>
      </c>
      <c r="EM9236" s="73">
        <f t="shared" si="5325"/>
        <v>279.47000000000003</v>
      </c>
      <c r="EN9236" s="73">
        <f t="shared" si="5325"/>
        <v>279.47000000000003</v>
      </c>
      <c r="EO9236" s="73">
        <f t="shared" si="5325"/>
        <v>279.47000000000003</v>
      </c>
      <c r="EP9236" s="73">
        <f t="shared" si="5325"/>
        <v>279.47000000000003</v>
      </c>
      <c r="EQ9236" s="73">
        <f t="shared" si="5325"/>
        <v>279.47000000000003</v>
      </c>
      <c r="ER9236" s="73">
        <f t="shared" si="5325"/>
        <v>279.47000000000003</v>
      </c>
      <c r="ES9236" s="73">
        <f t="shared" si="5325"/>
        <v>279.47000000000003</v>
      </c>
      <c r="ET9236" s="73">
        <f t="shared" si="5325"/>
        <v>279.47000000000003</v>
      </c>
      <c r="EU9236" s="73">
        <f t="shared" si="5325"/>
        <v>279.47000000000003</v>
      </c>
      <c r="EV9236" s="73">
        <f t="shared" si="5325"/>
        <v>279.47000000000003</v>
      </c>
      <c r="EW9236" s="73">
        <f t="shared" si="5325"/>
        <v>279.47000000000003</v>
      </c>
      <c r="EX9236" s="73">
        <f t="shared" si="5325"/>
        <v>279.47000000000003</v>
      </c>
      <c r="EY9236" s="73">
        <f t="shared" si="5325"/>
        <v>279.47000000000003</v>
      </c>
      <c r="EZ9236" s="73">
        <f t="shared" si="5325"/>
        <v>279.47000000000003</v>
      </c>
      <c r="FA9236" s="73">
        <f t="shared" si="5325"/>
        <v>279.47000000000003</v>
      </c>
      <c r="FB9236" s="73">
        <f t="shared" si="5325"/>
        <v>279.47000000000003</v>
      </c>
      <c r="FC9236" s="73">
        <f t="shared" si="5325"/>
        <v>279.47000000000003</v>
      </c>
      <c r="FD9236" s="73">
        <f t="shared" si="5325"/>
        <v>279.47000000000003</v>
      </c>
      <c r="FE9236" s="73">
        <f t="shared" si="5325"/>
        <v>279.47000000000003</v>
      </c>
      <c r="FF9236" s="73">
        <f t="shared" si="5325"/>
        <v>279.47000000000003</v>
      </c>
      <c r="FG9236" s="73">
        <f t="shared" si="5325"/>
        <v>279.47000000000003</v>
      </c>
      <c r="FH9236" s="73">
        <f t="shared" si="5325"/>
        <v>279.47000000000003</v>
      </c>
      <c r="FI9236" s="73">
        <f t="shared" si="5325"/>
        <v>279.47000000000003</v>
      </c>
      <c r="FJ9236" s="73">
        <f t="shared" si="5325"/>
        <v>279.47000000000003</v>
      </c>
      <c r="FK9236" s="73">
        <f t="shared" si="5325"/>
        <v>279.47000000000003</v>
      </c>
      <c r="FL9236" s="73">
        <f t="shared" si="5325"/>
        <v>279.47000000000003</v>
      </c>
      <c r="FM9236" s="73">
        <f t="shared" si="5325"/>
        <v>279.47000000000003</v>
      </c>
      <c r="FN9236" s="73">
        <f t="shared" si="5325"/>
        <v>279.47000000000003</v>
      </c>
      <c r="FO9236" s="73">
        <f t="shared" si="5325"/>
        <v>279.47000000000003</v>
      </c>
      <c r="FP9236" s="73">
        <f t="shared" si="5325"/>
        <v>279.47000000000003</v>
      </c>
      <c r="FQ9236" s="73">
        <f t="shared" si="5325"/>
        <v>279.47000000000003</v>
      </c>
      <c r="FR9236" s="73">
        <f t="shared" si="5325"/>
        <v>279.47000000000003</v>
      </c>
      <c r="FS9236" s="73">
        <f t="shared" si="5325"/>
        <v>279.47000000000003</v>
      </c>
      <c r="FT9236" s="73">
        <f t="shared" si="5325"/>
        <v>279.47000000000003</v>
      </c>
      <c r="FU9236" s="73">
        <f t="shared" si="5325"/>
        <v>279.47000000000003</v>
      </c>
      <c r="FV9236" s="73">
        <f t="shared" si="5325"/>
        <v>279.47000000000003</v>
      </c>
      <c r="FW9236" s="73">
        <f t="shared" si="5325"/>
        <v>279.47000000000003</v>
      </c>
      <c r="FX9236" s="73">
        <f t="shared" si="5325"/>
        <v>279.47000000000003</v>
      </c>
      <c r="FY9236" s="73">
        <f t="shared" si="5325"/>
        <v>279.47000000000003</v>
      </c>
      <c r="FZ9236" s="73">
        <f t="shared" si="5325"/>
        <v>279.47000000000003</v>
      </c>
      <c r="GA9236" s="73">
        <f t="shared" si="5325"/>
        <v>279.47000000000003</v>
      </c>
      <c r="GB9236" s="73">
        <f t="shared" si="5325"/>
        <v>279.47000000000003</v>
      </c>
      <c r="GC9236" s="73">
        <f t="shared" si="5325"/>
        <v>279.47000000000003</v>
      </c>
      <c r="GD9236" s="73">
        <f t="shared" si="5325"/>
        <v>279.47000000000003</v>
      </c>
      <c r="GE9236" s="73">
        <f t="shared" si="5325"/>
        <v>279.47000000000003</v>
      </c>
      <c r="GF9236" s="73">
        <f t="shared" si="5325"/>
        <v>279.47000000000003</v>
      </c>
      <c r="GG9236" s="73">
        <f t="shared" si="5325"/>
        <v>279.47000000000003</v>
      </c>
      <c r="GH9236" s="73">
        <f t="shared" si="5325"/>
        <v>279.47000000000003</v>
      </c>
      <c r="GI9236" s="73">
        <f t="shared" si="5325"/>
        <v>279.47000000000003</v>
      </c>
      <c r="GJ9236" s="73">
        <f t="shared" si="5325"/>
        <v>279.47000000000003</v>
      </c>
      <c r="GK9236" s="73">
        <f t="shared" si="5325"/>
        <v>279.47000000000003</v>
      </c>
      <c r="GL9236" s="73">
        <f t="shared" si="5325"/>
        <v>279.47000000000003</v>
      </c>
      <c r="GM9236" s="73">
        <f t="shared" si="5325"/>
        <v>279.47000000000003</v>
      </c>
      <c r="GN9236" s="73">
        <f t="shared" si="5325"/>
        <v>279.47000000000003</v>
      </c>
      <c r="GO9236" s="73">
        <f t="shared" si="5325"/>
        <v>279.47000000000003</v>
      </c>
      <c r="GP9236" s="73">
        <f t="shared" ref="GP9236:JA9236" si="5326">(GO9236+$F$9100*$F$9102*($F$55/$F$9101*GO9235+$F$55/$F$9101*GO9237))/(1+$F$9100*$F$9102*($F$55/$F$9101+$F$55/$F$9101))</f>
        <v>279.47000000000003</v>
      </c>
      <c r="GQ9236" s="73">
        <f t="shared" si="5326"/>
        <v>279.47000000000003</v>
      </c>
      <c r="GR9236" s="73">
        <f t="shared" si="5326"/>
        <v>279.47000000000003</v>
      </c>
      <c r="GS9236" s="73">
        <f t="shared" si="5326"/>
        <v>279.47000000000003</v>
      </c>
      <c r="GT9236" s="73">
        <f t="shared" si="5326"/>
        <v>279.47000000000003</v>
      </c>
      <c r="GU9236" s="73">
        <f t="shared" si="5326"/>
        <v>279.47000000000003</v>
      </c>
      <c r="GV9236" s="73">
        <f t="shared" si="5326"/>
        <v>279.47000000000003</v>
      </c>
      <c r="GW9236" s="73">
        <f t="shared" si="5326"/>
        <v>279.47000000000003</v>
      </c>
      <c r="GX9236" s="73">
        <f t="shared" si="5326"/>
        <v>279.47000000000003</v>
      </c>
      <c r="GY9236" s="73">
        <f t="shared" si="5326"/>
        <v>279.47000000000003</v>
      </c>
      <c r="GZ9236" s="73">
        <f t="shared" si="5326"/>
        <v>279.47000000000003</v>
      </c>
      <c r="HA9236" s="73">
        <f t="shared" si="5326"/>
        <v>279.47000000000003</v>
      </c>
      <c r="HB9236" s="73">
        <f t="shared" si="5326"/>
        <v>279.47000000000003</v>
      </c>
      <c r="HC9236" s="73">
        <f t="shared" si="5326"/>
        <v>279.47000000000003</v>
      </c>
      <c r="HD9236" s="73">
        <f t="shared" si="5326"/>
        <v>279.47000000000003</v>
      </c>
      <c r="HE9236" s="73">
        <f t="shared" si="5326"/>
        <v>279.47000000000003</v>
      </c>
      <c r="HF9236" s="73">
        <f t="shared" si="5326"/>
        <v>279.47000000000003</v>
      </c>
      <c r="HG9236" s="73">
        <f t="shared" si="5326"/>
        <v>279.47000000000003</v>
      </c>
      <c r="HH9236" s="73">
        <f t="shared" si="5326"/>
        <v>279.47000000000003</v>
      </c>
      <c r="HI9236" s="73">
        <f t="shared" si="5326"/>
        <v>279.47000000000003</v>
      </c>
      <c r="HJ9236" s="73">
        <f t="shared" si="5326"/>
        <v>279.47000000000003</v>
      </c>
      <c r="HK9236" s="73">
        <f t="shared" si="5326"/>
        <v>279.47000000000003</v>
      </c>
      <c r="HL9236" s="73">
        <f t="shared" si="5326"/>
        <v>279.47000000000003</v>
      </c>
      <c r="HM9236" s="73">
        <f t="shared" si="5326"/>
        <v>279.47000000000003</v>
      </c>
      <c r="HN9236" s="73">
        <f t="shared" si="5326"/>
        <v>279.47000000000003</v>
      </c>
      <c r="HO9236" s="73">
        <f t="shared" si="5326"/>
        <v>279.47000000000003</v>
      </c>
      <c r="HP9236" s="73">
        <f t="shared" si="5326"/>
        <v>279.47000000000003</v>
      </c>
      <c r="HQ9236" s="73">
        <f t="shared" si="5326"/>
        <v>279.47000000000003</v>
      </c>
      <c r="HR9236" s="73">
        <f t="shared" si="5326"/>
        <v>279.47000000000003</v>
      </c>
      <c r="HS9236" s="73">
        <f t="shared" si="5326"/>
        <v>279.47000000000003</v>
      </c>
      <c r="HT9236" s="73">
        <f t="shared" si="5326"/>
        <v>279.47000000000003</v>
      </c>
      <c r="HU9236" s="73">
        <f t="shared" si="5326"/>
        <v>279.47000000000003</v>
      </c>
      <c r="HV9236" s="73">
        <f t="shared" si="5326"/>
        <v>279.47000000000003</v>
      </c>
      <c r="HW9236" s="73">
        <f t="shared" si="5326"/>
        <v>279.47000000000003</v>
      </c>
      <c r="HX9236" s="73">
        <f t="shared" si="5326"/>
        <v>279.47000000000003</v>
      </c>
      <c r="HY9236" s="73">
        <f t="shared" si="5326"/>
        <v>279.47000000000003</v>
      </c>
      <c r="HZ9236" s="73">
        <f t="shared" si="5326"/>
        <v>279.47000000000003</v>
      </c>
      <c r="IA9236" s="73">
        <f t="shared" si="5326"/>
        <v>279.47000000000003</v>
      </c>
      <c r="IB9236" s="73">
        <f t="shared" si="5326"/>
        <v>279.47000000000003</v>
      </c>
      <c r="IC9236" s="73">
        <f t="shared" si="5326"/>
        <v>279.47000000000003</v>
      </c>
      <c r="ID9236" s="73">
        <f t="shared" si="5326"/>
        <v>279.47000000000003</v>
      </c>
      <c r="IE9236" s="73">
        <f t="shared" si="5326"/>
        <v>279.47000000000003</v>
      </c>
      <c r="IF9236" s="73">
        <f t="shared" si="5326"/>
        <v>279.47000000000003</v>
      </c>
      <c r="IG9236" s="73">
        <f t="shared" si="5326"/>
        <v>279.47000000000003</v>
      </c>
      <c r="IH9236" s="73">
        <f t="shared" si="5326"/>
        <v>279.47000000000003</v>
      </c>
      <c r="II9236" s="73">
        <f t="shared" si="5326"/>
        <v>279.47000000000003</v>
      </c>
      <c r="IJ9236" s="73">
        <f t="shared" si="5326"/>
        <v>279.47000000000003</v>
      </c>
      <c r="IK9236" s="73">
        <f t="shared" si="5326"/>
        <v>279.47000000000003</v>
      </c>
      <c r="IL9236" s="73">
        <f t="shared" si="5326"/>
        <v>279.47000000000003</v>
      </c>
      <c r="IM9236" s="73">
        <f t="shared" si="5326"/>
        <v>279.47000000000003</v>
      </c>
      <c r="IN9236" s="73">
        <f t="shared" si="5326"/>
        <v>279.47000000000003</v>
      </c>
      <c r="IO9236" s="73">
        <f t="shared" si="5326"/>
        <v>279.47000000000003</v>
      </c>
      <c r="IP9236" s="73">
        <f t="shared" si="5326"/>
        <v>279.47000000000003</v>
      </c>
      <c r="IQ9236" s="73">
        <f t="shared" si="5326"/>
        <v>279.47000000000003</v>
      </c>
      <c r="IR9236" s="73">
        <f t="shared" si="5326"/>
        <v>279.47000000000003</v>
      </c>
      <c r="IS9236" s="73">
        <f t="shared" si="5326"/>
        <v>279.47000000000003</v>
      </c>
      <c r="IT9236" s="73">
        <f t="shared" si="5326"/>
        <v>279.47000000000003</v>
      </c>
      <c r="IU9236" s="73">
        <f t="shared" si="5326"/>
        <v>279.47000000000003</v>
      </c>
      <c r="IV9236" s="73">
        <f t="shared" si="5326"/>
        <v>279.47000000000003</v>
      </c>
      <c r="IW9236" s="73">
        <f t="shared" si="5326"/>
        <v>279.47000000000003</v>
      </c>
      <c r="IX9236" s="73">
        <f t="shared" si="5326"/>
        <v>279.47000000000003</v>
      </c>
      <c r="IY9236" s="73">
        <f t="shared" si="5326"/>
        <v>279.47000000000003</v>
      </c>
      <c r="IZ9236" s="73">
        <f t="shared" si="5326"/>
        <v>279.47000000000003</v>
      </c>
      <c r="JA9236" s="73">
        <f t="shared" si="5326"/>
        <v>279.47000000000003</v>
      </c>
      <c r="JB9236" s="73">
        <f t="shared" ref="JB9236:KG9236" si="5327">(JA9236+$F$9100*$F$9102*($F$55/$F$9101*JA9235+$F$55/$F$9101*JA9237))/(1+$F$9100*$F$9102*($F$55/$F$9101+$F$55/$F$9101))</f>
        <v>279.47000000000003</v>
      </c>
      <c r="JC9236" s="73">
        <f t="shared" si="5327"/>
        <v>279.47000000000003</v>
      </c>
      <c r="JD9236" s="73">
        <f t="shared" si="5327"/>
        <v>279.47000000000003</v>
      </c>
      <c r="JE9236" s="73">
        <f t="shared" si="5327"/>
        <v>279.47000000000003</v>
      </c>
      <c r="JF9236" s="73">
        <f t="shared" si="5327"/>
        <v>279.47000000000003</v>
      </c>
      <c r="JG9236" s="73">
        <f t="shared" si="5327"/>
        <v>279.47000000000003</v>
      </c>
      <c r="JH9236" s="73">
        <f t="shared" si="5327"/>
        <v>279.47000000000003</v>
      </c>
      <c r="JI9236" s="73">
        <f t="shared" si="5327"/>
        <v>279.47000000000003</v>
      </c>
      <c r="JJ9236" s="73">
        <f t="shared" si="5327"/>
        <v>279.47000000000003</v>
      </c>
      <c r="JK9236" s="73">
        <f t="shared" si="5327"/>
        <v>279.47000000000003</v>
      </c>
      <c r="JL9236" s="73">
        <f t="shared" si="5327"/>
        <v>279.47000000000003</v>
      </c>
      <c r="JM9236" s="73">
        <f t="shared" si="5327"/>
        <v>279.47000000000003</v>
      </c>
      <c r="JN9236" s="73">
        <f t="shared" si="5327"/>
        <v>279.47000000000003</v>
      </c>
      <c r="JO9236" s="73">
        <f t="shared" si="5327"/>
        <v>279.47000000000003</v>
      </c>
      <c r="JP9236" s="73">
        <f t="shared" si="5327"/>
        <v>279.47000000000003</v>
      </c>
      <c r="JQ9236" s="73">
        <f t="shared" si="5327"/>
        <v>279.47000000000003</v>
      </c>
      <c r="JR9236" s="73">
        <f t="shared" si="5327"/>
        <v>279.47000000000003</v>
      </c>
      <c r="JS9236" s="73">
        <f t="shared" si="5327"/>
        <v>279.47000000000003</v>
      </c>
      <c r="JT9236" s="73">
        <f t="shared" si="5327"/>
        <v>279.47000000000003</v>
      </c>
      <c r="JU9236" s="73">
        <f t="shared" si="5327"/>
        <v>279.47000000000003</v>
      </c>
      <c r="JV9236" s="73">
        <f t="shared" si="5327"/>
        <v>279.47000000000003</v>
      </c>
      <c r="JW9236" s="73">
        <f t="shared" si="5327"/>
        <v>279.47000000000003</v>
      </c>
      <c r="JX9236" s="73">
        <f t="shared" si="5327"/>
        <v>279.47000000000003</v>
      </c>
      <c r="JY9236" s="73">
        <f t="shared" si="5327"/>
        <v>279.47000000000003</v>
      </c>
      <c r="JZ9236" s="73">
        <f t="shared" si="5327"/>
        <v>279.47000000000003</v>
      </c>
      <c r="KA9236" s="73">
        <f t="shared" si="5327"/>
        <v>279.47000000000003</v>
      </c>
      <c r="KB9236" s="73">
        <f t="shared" si="5327"/>
        <v>279.47000000000003</v>
      </c>
      <c r="KC9236" s="73">
        <f t="shared" si="5327"/>
        <v>279.47000000000003</v>
      </c>
      <c r="KD9236" s="73">
        <f t="shared" si="5327"/>
        <v>279.47000000000003</v>
      </c>
      <c r="KE9236" s="73">
        <f t="shared" si="5327"/>
        <v>279.47000000000003</v>
      </c>
      <c r="KF9236" s="73">
        <f t="shared" si="5327"/>
        <v>279.47000000000003</v>
      </c>
      <c r="KG9236" s="73">
        <f t="shared" si="5327"/>
        <v>279.47000000000003</v>
      </c>
      <c r="KH9236">
        <v>279.47000000000003</v>
      </c>
      <c r="KL9236" s="84"/>
      <c r="KP9236" s="84"/>
      <c r="KS9236" s="74"/>
      <c r="KT9236" s="74"/>
      <c r="KU9236" s="16"/>
      <c r="KV9236" s="72"/>
      <c r="KW9236" s="72"/>
      <c r="KX9236" s="16"/>
      <c r="KZ9236" s="16"/>
      <c r="LA9236" s="16"/>
      <c r="LB9236" s="74"/>
      <c r="LC9236" s="74"/>
    </row>
    <row r="9237" spans="2:315" x14ac:dyDescent="0.35">
      <c r="B9237">
        <v>131</v>
      </c>
      <c r="C9237">
        <f t="shared" si="5147"/>
        <v>1.3049999999999999</v>
      </c>
      <c r="E9237" s="92">
        <v>279.47000000000003</v>
      </c>
      <c r="F9237" s="73">
        <f t="shared" ref="F9237:BQ9237" si="5328">(E9237+$F$9100*$F$9102*($F$55/$F$9101*E9236+$F$55/$F$9101*E9238))/(1+$F$9100*$F$9102*($F$55/$F$9101+$F$55/$F$9101))</f>
        <v>279.47000000000003</v>
      </c>
      <c r="G9237" s="73">
        <f t="shared" si="5328"/>
        <v>279.47000000000003</v>
      </c>
      <c r="H9237" s="73">
        <f t="shared" si="5328"/>
        <v>279.47000000000003</v>
      </c>
      <c r="I9237" s="73">
        <f t="shared" si="5328"/>
        <v>279.47000000000003</v>
      </c>
      <c r="J9237" s="73">
        <f t="shared" si="5328"/>
        <v>279.47000000000003</v>
      </c>
      <c r="K9237" s="73">
        <f t="shared" si="5328"/>
        <v>279.47000000000003</v>
      </c>
      <c r="L9237" s="73">
        <f t="shared" si="5328"/>
        <v>279.47000000000003</v>
      </c>
      <c r="M9237" s="73">
        <f t="shared" si="5328"/>
        <v>279.47000000000003</v>
      </c>
      <c r="N9237" s="73">
        <f t="shared" si="5328"/>
        <v>279.47000000000003</v>
      </c>
      <c r="O9237" s="73">
        <f t="shared" si="5328"/>
        <v>279.47000000000003</v>
      </c>
      <c r="P9237" s="73">
        <f t="shared" si="5328"/>
        <v>279.47000000000003</v>
      </c>
      <c r="Q9237" s="73">
        <f t="shared" si="5328"/>
        <v>279.47000000000003</v>
      </c>
      <c r="R9237" s="73">
        <f t="shared" si="5328"/>
        <v>279.47000000000003</v>
      </c>
      <c r="S9237" s="73">
        <f t="shared" si="5328"/>
        <v>279.47000000000003</v>
      </c>
      <c r="T9237" s="73">
        <f t="shared" si="5328"/>
        <v>279.47000000000003</v>
      </c>
      <c r="U9237" s="73">
        <f t="shared" si="5328"/>
        <v>279.47000000000003</v>
      </c>
      <c r="V9237" s="73">
        <f t="shared" si="5328"/>
        <v>279.47000000000003</v>
      </c>
      <c r="W9237" s="73">
        <f t="shared" si="5328"/>
        <v>279.47000000000003</v>
      </c>
      <c r="X9237" s="73">
        <f t="shared" si="5328"/>
        <v>279.47000000000003</v>
      </c>
      <c r="Y9237" s="73">
        <f t="shared" si="5328"/>
        <v>279.47000000000003</v>
      </c>
      <c r="Z9237" s="73">
        <f t="shared" si="5328"/>
        <v>279.47000000000003</v>
      </c>
      <c r="AA9237" s="73">
        <f t="shared" si="5328"/>
        <v>279.47000000000003</v>
      </c>
      <c r="AB9237" s="73">
        <f t="shared" si="5328"/>
        <v>279.47000000000003</v>
      </c>
      <c r="AC9237" s="73">
        <f t="shared" si="5328"/>
        <v>279.47000000000003</v>
      </c>
      <c r="AD9237" s="73">
        <f t="shared" si="5328"/>
        <v>279.47000000000003</v>
      </c>
      <c r="AE9237" s="73">
        <f t="shared" si="5328"/>
        <v>279.47000000000003</v>
      </c>
      <c r="AF9237" s="73">
        <f t="shared" si="5328"/>
        <v>279.47000000000003</v>
      </c>
      <c r="AG9237" s="73">
        <f t="shared" si="5328"/>
        <v>279.47000000000003</v>
      </c>
      <c r="AH9237" s="73">
        <f t="shared" si="5328"/>
        <v>279.47000000000003</v>
      </c>
      <c r="AI9237" s="73">
        <f t="shared" si="5328"/>
        <v>279.47000000000003</v>
      </c>
      <c r="AJ9237" s="73">
        <f t="shared" si="5328"/>
        <v>279.47000000000003</v>
      </c>
      <c r="AK9237" s="73">
        <f t="shared" si="5328"/>
        <v>279.47000000000003</v>
      </c>
      <c r="AL9237" s="73">
        <f t="shared" si="5328"/>
        <v>279.47000000000003</v>
      </c>
      <c r="AM9237" s="73">
        <f t="shared" si="5328"/>
        <v>279.47000000000003</v>
      </c>
      <c r="AN9237" s="73">
        <f t="shared" si="5328"/>
        <v>279.47000000000003</v>
      </c>
      <c r="AO9237" s="73">
        <f t="shared" si="5328"/>
        <v>279.47000000000003</v>
      </c>
      <c r="AP9237" s="73">
        <f t="shared" si="5328"/>
        <v>279.47000000000003</v>
      </c>
      <c r="AQ9237" s="73">
        <f t="shared" si="5328"/>
        <v>279.47000000000003</v>
      </c>
      <c r="AR9237" s="73">
        <f t="shared" si="5328"/>
        <v>279.47000000000003</v>
      </c>
      <c r="AS9237" s="73">
        <f t="shared" si="5328"/>
        <v>279.47000000000003</v>
      </c>
      <c r="AT9237" s="73">
        <f t="shared" si="5328"/>
        <v>279.47000000000003</v>
      </c>
      <c r="AU9237" s="73">
        <f t="shared" si="5328"/>
        <v>279.47000000000003</v>
      </c>
      <c r="AV9237" s="73">
        <f t="shared" si="5328"/>
        <v>279.47000000000003</v>
      </c>
      <c r="AW9237" s="73">
        <f t="shared" si="5328"/>
        <v>279.47000000000003</v>
      </c>
      <c r="AX9237" s="73">
        <f t="shared" si="5328"/>
        <v>279.47000000000003</v>
      </c>
      <c r="AY9237" s="73">
        <f t="shared" si="5328"/>
        <v>279.47000000000003</v>
      </c>
      <c r="AZ9237" s="73">
        <f t="shared" si="5328"/>
        <v>279.47000000000003</v>
      </c>
      <c r="BA9237" s="73">
        <f t="shared" si="5328"/>
        <v>279.47000000000003</v>
      </c>
      <c r="BB9237" s="73">
        <f t="shared" si="5328"/>
        <v>279.47000000000003</v>
      </c>
      <c r="BC9237" s="73">
        <f t="shared" si="5328"/>
        <v>279.47000000000003</v>
      </c>
      <c r="BD9237" s="73">
        <f t="shared" si="5328"/>
        <v>279.47000000000003</v>
      </c>
      <c r="BE9237" s="73">
        <f t="shared" si="5328"/>
        <v>279.47000000000003</v>
      </c>
      <c r="BF9237" s="73">
        <f t="shared" si="5328"/>
        <v>279.47000000000003</v>
      </c>
      <c r="BG9237" s="73">
        <f t="shared" si="5328"/>
        <v>279.47000000000003</v>
      </c>
      <c r="BH9237" s="73">
        <f t="shared" si="5328"/>
        <v>279.47000000000003</v>
      </c>
      <c r="BI9237" s="73">
        <f t="shared" si="5328"/>
        <v>279.47000000000003</v>
      </c>
      <c r="BJ9237" s="73">
        <f t="shared" si="5328"/>
        <v>279.47000000000003</v>
      </c>
      <c r="BK9237" s="73">
        <f t="shared" si="5328"/>
        <v>279.47000000000003</v>
      </c>
      <c r="BL9237" s="73">
        <f t="shared" si="5328"/>
        <v>279.47000000000003</v>
      </c>
      <c r="BM9237" s="73">
        <f t="shared" si="5328"/>
        <v>279.47000000000003</v>
      </c>
      <c r="BN9237" s="73">
        <f t="shared" si="5328"/>
        <v>279.47000000000003</v>
      </c>
      <c r="BO9237" s="73">
        <f t="shared" si="5328"/>
        <v>279.47000000000003</v>
      </c>
      <c r="BP9237" s="73">
        <f t="shared" si="5328"/>
        <v>279.47000000000003</v>
      </c>
      <c r="BQ9237" s="73">
        <f t="shared" si="5328"/>
        <v>279.47000000000003</v>
      </c>
      <c r="BR9237" s="73">
        <f t="shared" ref="BR9237:EC9237" si="5329">(BQ9237+$F$9100*$F$9102*($F$55/$F$9101*BQ9236+$F$55/$F$9101*BQ9238))/(1+$F$9100*$F$9102*($F$55/$F$9101+$F$55/$F$9101))</f>
        <v>279.47000000000003</v>
      </c>
      <c r="BS9237" s="73">
        <f t="shared" si="5329"/>
        <v>279.47000000000003</v>
      </c>
      <c r="BT9237" s="73">
        <f t="shared" si="5329"/>
        <v>279.47000000000003</v>
      </c>
      <c r="BU9237" s="73">
        <f t="shared" si="5329"/>
        <v>279.47000000000003</v>
      </c>
      <c r="BV9237" s="73">
        <f t="shared" si="5329"/>
        <v>279.47000000000003</v>
      </c>
      <c r="BW9237" s="73">
        <f t="shared" si="5329"/>
        <v>279.47000000000003</v>
      </c>
      <c r="BX9237" s="73">
        <f t="shared" si="5329"/>
        <v>279.47000000000003</v>
      </c>
      <c r="BY9237" s="73">
        <f t="shared" si="5329"/>
        <v>279.47000000000003</v>
      </c>
      <c r="BZ9237" s="73">
        <f t="shared" si="5329"/>
        <v>279.47000000000003</v>
      </c>
      <c r="CA9237" s="73">
        <f t="shared" si="5329"/>
        <v>279.47000000000003</v>
      </c>
      <c r="CB9237" s="73">
        <f t="shared" si="5329"/>
        <v>279.47000000000003</v>
      </c>
      <c r="CC9237" s="73">
        <f t="shared" si="5329"/>
        <v>279.47000000000003</v>
      </c>
      <c r="CD9237" s="73">
        <f t="shared" si="5329"/>
        <v>279.47000000000003</v>
      </c>
      <c r="CE9237" s="73">
        <f t="shared" si="5329"/>
        <v>279.47000000000003</v>
      </c>
      <c r="CF9237" s="73">
        <f t="shared" si="5329"/>
        <v>279.47000000000003</v>
      </c>
      <c r="CG9237" s="73">
        <f t="shared" si="5329"/>
        <v>279.47000000000003</v>
      </c>
      <c r="CH9237" s="73">
        <f t="shared" si="5329"/>
        <v>279.47000000000003</v>
      </c>
      <c r="CI9237" s="73">
        <f t="shared" si="5329"/>
        <v>279.47000000000003</v>
      </c>
      <c r="CJ9237" s="73">
        <f t="shared" si="5329"/>
        <v>279.47000000000003</v>
      </c>
      <c r="CK9237" s="73">
        <f t="shared" si="5329"/>
        <v>279.47000000000003</v>
      </c>
      <c r="CL9237" s="73">
        <f t="shared" si="5329"/>
        <v>279.47000000000003</v>
      </c>
      <c r="CM9237" s="73">
        <f t="shared" si="5329"/>
        <v>279.47000000000003</v>
      </c>
      <c r="CN9237" s="73">
        <f t="shared" si="5329"/>
        <v>279.47000000000003</v>
      </c>
      <c r="CO9237" s="73">
        <f t="shared" si="5329"/>
        <v>279.47000000000003</v>
      </c>
      <c r="CP9237" s="73">
        <f t="shared" si="5329"/>
        <v>279.47000000000003</v>
      </c>
      <c r="CQ9237" s="73">
        <f t="shared" si="5329"/>
        <v>279.47000000000003</v>
      </c>
      <c r="CR9237" s="73">
        <f t="shared" si="5329"/>
        <v>279.47000000000003</v>
      </c>
      <c r="CS9237" s="73">
        <f t="shared" si="5329"/>
        <v>279.47000000000003</v>
      </c>
      <c r="CT9237" s="73">
        <f t="shared" si="5329"/>
        <v>279.47000000000003</v>
      </c>
      <c r="CU9237" s="73">
        <f t="shared" si="5329"/>
        <v>279.47000000000003</v>
      </c>
      <c r="CV9237" s="73">
        <f t="shared" si="5329"/>
        <v>279.47000000000003</v>
      </c>
      <c r="CW9237" s="73">
        <f t="shared" si="5329"/>
        <v>279.47000000000003</v>
      </c>
      <c r="CX9237" s="73">
        <f t="shared" si="5329"/>
        <v>279.47000000000003</v>
      </c>
      <c r="CY9237" s="73">
        <f t="shared" si="5329"/>
        <v>279.47000000000003</v>
      </c>
      <c r="CZ9237" s="73">
        <f t="shared" si="5329"/>
        <v>279.47000000000003</v>
      </c>
      <c r="DA9237" s="73">
        <f t="shared" si="5329"/>
        <v>279.47000000000003</v>
      </c>
      <c r="DB9237" s="73">
        <f t="shared" si="5329"/>
        <v>279.47000000000003</v>
      </c>
      <c r="DC9237" s="73">
        <f t="shared" si="5329"/>
        <v>279.47000000000003</v>
      </c>
      <c r="DD9237" s="73">
        <f t="shared" si="5329"/>
        <v>279.47000000000003</v>
      </c>
      <c r="DE9237" s="73">
        <f t="shared" si="5329"/>
        <v>279.47000000000003</v>
      </c>
      <c r="DF9237" s="73">
        <f t="shared" si="5329"/>
        <v>279.47000000000003</v>
      </c>
      <c r="DG9237" s="73">
        <f t="shared" si="5329"/>
        <v>279.47000000000003</v>
      </c>
      <c r="DH9237" s="73">
        <f t="shared" si="5329"/>
        <v>279.47000000000003</v>
      </c>
      <c r="DI9237" s="73">
        <f t="shared" si="5329"/>
        <v>279.47000000000003</v>
      </c>
      <c r="DJ9237" s="73">
        <f t="shared" si="5329"/>
        <v>279.47000000000003</v>
      </c>
      <c r="DK9237" s="73">
        <f t="shared" si="5329"/>
        <v>279.47000000000003</v>
      </c>
      <c r="DL9237" s="73">
        <f t="shared" si="5329"/>
        <v>279.47000000000003</v>
      </c>
      <c r="DM9237" s="73">
        <f t="shared" si="5329"/>
        <v>279.47000000000003</v>
      </c>
      <c r="DN9237" s="73">
        <f t="shared" si="5329"/>
        <v>279.47000000000003</v>
      </c>
      <c r="DO9237" s="73">
        <f t="shared" si="5329"/>
        <v>279.47000000000003</v>
      </c>
      <c r="DP9237" s="73">
        <f t="shared" si="5329"/>
        <v>279.47000000000003</v>
      </c>
      <c r="DQ9237" s="73">
        <f t="shared" si="5329"/>
        <v>279.47000000000003</v>
      </c>
      <c r="DR9237" s="73">
        <f t="shared" si="5329"/>
        <v>279.47000000000003</v>
      </c>
      <c r="DS9237" s="73">
        <f t="shared" si="5329"/>
        <v>279.47000000000003</v>
      </c>
      <c r="DT9237" s="73">
        <f t="shared" si="5329"/>
        <v>279.47000000000003</v>
      </c>
      <c r="DU9237" s="73">
        <f t="shared" si="5329"/>
        <v>279.47000000000003</v>
      </c>
      <c r="DV9237" s="73">
        <f t="shared" si="5329"/>
        <v>279.47000000000003</v>
      </c>
      <c r="DW9237" s="73">
        <f t="shared" si="5329"/>
        <v>279.47000000000003</v>
      </c>
      <c r="DX9237" s="73">
        <f t="shared" si="5329"/>
        <v>279.47000000000003</v>
      </c>
      <c r="DY9237" s="73">
        <f t="shared" si="5329"/>
        <v>279.47000000000003</v>
      </c>
      <c r="DZ9237" s="73">
        <f t="shared" si="5329"/>
        <v>279.47000000000003</v>
      </c>
      <c r="EA9237" s="73">
        <f t="shared" si="5329"/>
        <v>279.47000000000003</v>
      </c>
      <c r="EB9237" s="73">
        <f t="shared" si="5329"/>
        <v>279.47000000000003</v>
      </c>
      <c r="EC9237" s="73">
        <f t="shared" si="5329"/>
        <v>279.47000000000003</v>
      </c>
      <c r="ED9237" s="73">
        <f t="shared" ref="ED9237:GO9237" si="5330">(EC9237+$F$9100*$F$9102*($F$55/$F$9101*EC9236+$F$55/$F$9101*EC9238))/(1+$F$9100*$F$9102*($F$55/$F$9101+$F$55/$F$9101))</f>
        <v>279.47000000000003</v>
      </c>
      <c r="EE9237" s="73">
        <f t="shared" si="5330"/>
        <v>279.47000000000003</v>
      </c>
      <c r="EF9237" s="73">
        <f t="shared" si="5330"/>
        <v>279.47000000000003</v>
      </c>
      <c r="EG9237" s="73">
        <f t="shared" si="5330"/>
        <v>279.47000000000003</v>
      </c>
      <c r="EH9237" s="73">
        <f t="shared" si="5330"/>
        <v>279.47000000000003</v>
      </c>
      <c r="EI9237" s="73">
        <f t="shared" si="5330"/>
        <v>279.47000000000003</v>
      </c>
      <c r="EJ9237" s="73">
        <f t="shared" si="5330"/>
        <v>279.47000000000003</v>
      </c>
      <c r="EK9237" s="73">
        <f t="shared" si="5330"/>
        <v>279.47000000000003</v>
      </c>
      <c r="EL9237" s="73">
        <f t="shared" si="5330"/>
        <v>279.47000000000003</v>
      </c>
      <c r="EM9237" s="73">
        <f t="shared" si="5330"/>
        <v>279.47000000000003</v>
      </c>
      <c r="EN9237" s="73">
        <f t="shared" si="5330"/>
        <v>279.47000000000003</v>
      </c>
      <c r="EO9237" s="73">
        <f t="shared" si="5330"/>
        <v>279.47000000000003</v>
      </c>
      <c r="EP9237" s="73">
        <f t="shared" si="5330"/>
        <v>279.47000000000003</v>
      </c>
      <c r="EQ9237" s="73">
        <f t="shared" si="5330"/>
        <v>279.47000000000003</v>
      </c>
      <c r="ER9237" s="73">
        <f t="shared" si="5330"/>
        <v>279.47000000000003</v>
      </c>
      <c r="ES9237" s="73">
        <f t="shared" si="5330"/>
        <v>279.47000000000003</v>
      </c>
      <c r="ET9237" s="73">
        <f t="shared" si="5330"/>
        <v>279.47000000000003</v>
      </c>
      <c r="EU9237" s="73">
        <f t="shared" si="5330"/>
        <v>279.47000000000003</v>
      </c>
      <c r="EV9237" s="73">
        <f t="shared" si="5330"/>
        <v>279.47000000000003</v>
      </c>
      <c r="EW9237" s="73">
        <f t="shared" si="5330"/>
        <v>279.47000000000003</v>
      </c>
      <c r="EX9237" s="73">
        <f t="shared" si="5330"/>
        <v>279.47000000000003</v>
      </c>
      <c r="EY9237" s="73">
        <f t="shared" si="5330"/>
        <v>279.47000000000003</v>
      </c>
      <c r="EZ9237" s="73">
        <f t="shared" si="5330"/>
        <v>279.47000000000003</v>
      </c>
      <c r="FA9237" s="73">
        <f t="shared" si="5330"/>
        <v>279.47000000000003</v>
      </c>
      <c r="FB9237" s="73">
        <f t="shared" si="5330"/>
        <v>279.47000000000003</v>
      </c>
      <c r="FC9237" s="73">
        <f t="shared" si="5330"/>
        <v>279.47000000000003</v>
      </c>
      <c r="FD9237" s="73">
        <f t="shared" si="5330"/>
        <v>279.47000000000003</v>
      </c>
      <c r="FE9237" s="73">
        <f t="shared" si="5330"/>
        <v>279.47000000000003</v>
      </c>
      <c r="FF9237" s="73">
        <f t="shared" si="5330"/>
        <v>279.47000000000003</v>
      </c>
      <c r="FG9237" s="73">
        <f t="shared" si="5330"/>
        <v>279.47000000000003</v>
      </c>
      <c r="FH9237" s="73">
        <f t="shared" si="5330"/>
        <v>279.47000000000003</v>
      </c>
      <c r="FI9237" s="73">
        <f t="shared" si="5330"/>
        <v>279.47000000000003</v>
      </c>
      <c r="FJ9237" s="73">
        <f t="shared" si="5330"/>
        <v>279.47000000000003</v>
      </c>
      <c r="FK9237" s="73">
        <f t="shared" si="5330"/>
        <v>279.47000000000003</v>
      </c>
      <c r="FL9237" s="73">
        <f t="shared" si="5330"/>
        <v>279.47000000000003</v>
      </c>
      <c r="FM9237" s="73">
        <f t="shared" si="5330"/>
        <v>279.47000000000003</v>
      </c>
      <c r="FN9237" s="73">
        <f t="shared" si="5330"/>
        <v>279.47000000000003</v>
      </c>
      <c r="FO9237" s="73">
        <f t="shared" si="5330"/>
        <v>279.47000000000003</v>
      </c>
      <c r="FP9237" s="73">
        <f t="shared" si="5330"/>
        <v>279.47000000000003</v>
      </c>
      <c r="FQ9237" s="73">
        <f t="shared" si="5330"/>
        <v>279.47000000000003</v>
      </c>
      <c r="FR9237" s="73">
        <f t="shared" si="5330"/>
        <v>279.47000000000003</v>
      </c>
      <c r="FS9237" s="73">
        <f t="shared" si="5330"/>
        <v>279.47000000000003</v>
      </c>
      <c r="FT9237" s="73">
        <f t="shared" si="5330"/>
        <v>279.47000000000003</v>
      </c>
      <c r="FU9237" s="73">
        <f t="shared" si="5330"/>
        <v>279.47000000000003</v>
      </c>
      <c r="FV9237" s="73">
        <f t="shared" si="5330"/>
        <v>279.47000000000003</v>
      </c>
      <c r="FW9237" s="73">
        <f t="shared" si="5330"/>
        <v>279.47000000000003</v>
      </c>
      <c r="FX9237" s="73">
        <f t="shared" si="5330"/>
        <v>279.47000000000003</v>
      </c>
      <c r="FY9237" s="73">
        <f t="shared" si="5330"/>
        <v>279.47000000000003</v>
      </c>
      <c r="FZ9237" s="73">
        <f t="shared" si="5330"/>
        <v>279.47000000000003</v>
      </c>
      <c r="GA9237" s="73">
        <f t="shared" si="5330"/>
        <v>279.47000000000003</v>
      </c>
      <c r="GB9237" s="73">
        <f t="shared" si="5330"/>
        <v>279.47000000000003</v>
      </c>
      <c r="GC9237" s="73">
        <f t="shared" si="5330"/>
        <v>279.47000000000003</v>
      </c>
      <c r="GD9237" s="73">
        <f t="shared" si="5330"/>
        <v>279.47000000000003</v>
      </c>
      <c r="GE9237" s="73">
        <f t="shared" si="5330"/>
        <v>279.47000000000003</v>
      </c>
      <c r="GF9237" s="73">
        <f t="shared" si="5330"/>
        <v>279.47000000000003</v>
      </c>
      <c r="GG9237" s="73">
        <f t="shared" si="5330"/>
        <v>279.47000000000003</v>
      </c>
      <c r="GH9237" s="73">
        <f t="shared" si="5330"/>
        <v>279.47000000000003</v>
      </c>
      <c r="GI9237" s="73">
        <f t="shared" si="5330"/>
        <v>279.47000000000003</v>
      </c>
      <c r="GJ9237" s="73">
        <f t="shared" si="5330"/>
        <v>279.47000000000003</v>
      </c>
      <c r="GK9237" s="73">
        <f t="shared" si="5330"/>
        <v>279.47000000000003</v>
      </c>
      <c r="GL9237" s="73">
        <f t="shared" si="5330"/>
        <v>279.47000000000003</v>
      </c>
      <c r="GM9237" s="73">
        <f t="shared" si="5330"/>
        <v>279.47000000000003</v>
      </c>
      <c r="GN9237" s="73">
        <f t="shared" si="5330"/>
        <v>279.47000000000003</v>
      </c>
      <c r="GO9237" s="73">
        <f t="shared" si="5330"/>
        <v>279.47000000000003</v>
      </c>
      <c r="GP9237" s="73">
        <f t="shared" ref="GP9237:JA9237" si="5331">(GO9237+$F$9100*$F$9102*($F$55/$F$9101*GO9236+$F$55/$F$9101*GO9238))/(1+$F$9100*$F$9102*($F$55/$F$9101+$F$55/$F$9101))</f>
        <v>279.47000000000003</v>
      </c>
      <c r="GQ9237" s="73">
        <f t="shared" si="5331"/>
        <v>279.47000000000003</v>
      </c>
      <c r="GR9237" s="73">
        <f t="shared" si="5331"/>
        <v>279.47000000000003</v>
      </c>
      <c r="GS9237" s="73">
        <f t="shared" si="5331"/>
        <v>279.47000000000003</v>
      </c>
      <c r="GT9237" s="73">
        <f t="shared" si="5331"/>
        <v>279.47000000000003</v>
      </c>
      <c r="GU9237" s="73">
        <f t="shared" si="5331"/>
        <v>279.47000000000003</v>
      </c>
      <c r="GV9237" s="73">
        <f t="shared" si="5331"/>
        <v>279.47000000000003</v>
      </c>
      <c r="GW9237" s="73">
        <f t="shared" si="5331"/>
        <v>279.47000000000003</v>
      </c>
      <c r="GX9237" s="73">
        <f t="shared" si="5331"/>
        <v>279.47000000000003</v>
      </c>
      <c r="GY9237" s="73">
        <f t="shared" si="5331"/>
        <v>279.47000000000003</v>
      </c>
      <c r="GZ9237" s="73">
        <f t="shared" si="5331"/>
        <v>279.47000000000003</v>
      </c>
      <c r="HA9237" s="73">
        <f t="shared" si="5331"/>
        <v>279.47000000000003</v>
      </c>
      <c r="HB9237" s="73">
        <f t="shared" si="5331"/>
        <v>279.47000000000003</v>
      </c>
      <c r="HC9237" s="73">
        <f t="shared" si="5331"/>
        <v>279.47000000000003</v>
      </c>
      <c r="HD9237" s="73">
        <f t="shared" si="5331"/>
        <v>279.47000000000003</v>
      </c>
      <c r="HE9237" s="73">
        <f t="shared" si="5331"/>
        <v>279.47000000000003</v>
      </c>
      <c r="HF9237" s="73">
        <f t="shared" si="5331"/>
        <v>279.47000000000003</v>
      </c>
      <c r="HG9237" s="73">
        <f t="shared" si="5331"/>
        <v>279.47000000000003</v>
      </c>
      <c r="HH9237" s="73">
        <f t="shared" si="5331"/>
        <v>279.47000000000003</v>
      </c>
      <c r="HI9237" s="73">
        <f t="shared" si="5331"/>
        <v>279.47000000000003</v>
      </c>
      <c r="HJ9237" s="73">
        <f t="shared" si="5331"/>
        <v>279.47000000000003</v>
      </c>
      <c r="HK9237" s="73">
        <f t="shared" si="5331"/>
        <v>279.47000000000003</v>
      </c>
      <c r="HL9237" s="73">
        <f t="shared" si="5331"/>
        <v>279.47000000000003</v>
      </c>
      <c r="HM9237" s="73">
        <f t="shared" si="5331"/>
        <v>279.47000000000003</v>
      </c>
      <c r="HN9237" s="73">
        <f t="shared" si="5331"/>
        <v>279.47000000000003</v>
      </c>
      <c r="HO9237" s="73">
        <f t="shared" si="5331"/>
        <v>279.47000000000003</v>
      </c>
      <c r="HP9237" s="73">
        <f t="shared" si="5331"/>
        <v>279.47000000000003</v>
      </c>
      <c r="HQ9237" s="73">
        <f t="shared" si="5331"/>
        <v>279.47000000000003</v>
      </c>
      <c r="HR9237" s="73">
        <f t="shared" si="5331"/>
        <v>279.47000000000003</v>
      </c>
      <c r="HS9237" s="73">
        <f t="shared" si="5331"/>
        <v>279.47000000000003</v>
      </c>
      <c r="HT9237" s="73">
        <f t="shared" si="5331"/>
        <v>279.47000000000003</v>
      </c>
      <c r="HU9237" s="73">
        <f t="shared" si="5331"/>
        <v>279.47000000000003</v>
      </c>
      <c r="HV9237" s="73">
        <f t="shared" si="5331"/>
        <v>279.47000000000003</v>
      </c>
      <c r="HW9237" s="73">
        <f t="shared" si="5331"/>
        <v>279.47000000000003</v>
      </c>
      <c r="HX9237" s="73">
        <f t="shared" si="5331"/>
        <v>279.47000000000003</v>
      </c>
      <c r="HY9237" s="73">
        <f t="shared" si="5331"/>
        <v>279.47000000000003</v>
      </c>
      <c r="HZ9237" s="73">
        <f t="shared" si="5331"/>
        <v>279.47000000000003</v>
      </c>
      <c r="IA9237" s="73">
        <f t="shared" si="5331"/>
        <v>279.47000000000003</v>
      </c>
      <c r="IB9237" s="73">
        <f t="shared" si="5331"/>
        <v>279.47000000000003</v>
      </c>
      <c r="IC9237" s="73">
        <f t="shared" si="5331"/>
        <v>279.47000000000003</v>
      </c>
      <c r="ID9237" s="73">
        <f t="shared" si="5331"/>
        <v>279.47000000000003</v>
      </c>
      <c r="IE9237" s="73">
        <f t="shared" si="5331"/>
        <v>279.47000000000003</v>
      </c>
      <c r="IF9237" s="73">
        <f t="shared" si="5331"/>
        <v>279.47000000000003</v>
      </c>
      <c r="IG9237" s="73">
        <f t="shared" si="5331"/>
        <v>279.47000000000003</v>
      </c>
      <c r="IH9237" s="73">
        <f t="shared" si="5331"/>
        <v>279.47000000000003</v>
      </c>
      <c r="II9237" s="73">
        <f t="shared" si="5331"/>
        <v>279.47000000000003</v>
      </c>
      <c r="IJ9237" s="73">
        <f t="shared" si="5331"/>
        <v>279.47000000000003</v>
      </c>
      <c r="IK9237" s="73">
        <f t="shared" si="5331"/>
        <v>279.47000000000003</v>
      </c>
      <c r="IL9237" s="73">
        <f t="shared" si="5331"/>
        <v>279.47000000000003</v>
      </c>
      <c r="IM9237" s="73">
        <f t="shared" si="5331"/>
        <v>279.47000000000003</v>
      </c>
      <c r="IN9237" s="73">
        <f t="shared" si="5331"/>
        <v>279.47000000000003</v>
      </c>
      <c r="IO9237" s="73">
        <f t="shared" si="5331"/>
        <v>279.47000000000003</v>
      </c>
      <c r="IP9237" s="73">
        <f t="shared" si="5331"/>
        <v>279.47000000000003</v>
      </c>
      <c r="IQ9237" s="73">
        <f t="shared" si="5331"/>
        <v>279.47000000000003</v>
      </c>
      <c r="IR9237" s="73">
        <f t="shared" si="5331"/>
        <v>279.47000000000003</v>
      </c>
      <c r="IS9237" s="73">
        <f t="shared" si="5331"/>
        <v>279.47000000000003</v>
      </c>
      <c r="IT9237" s="73">
        <f t="shared" si="5331"/>
        <v>279.47000000000003</v>
      </c>
      <c r="IU9237" s="73">
        <f t="shared" si="5331"/>
        <v>279.47000000000003</v>
      </c>
      <c r="IV9237" s="73">
        <f t="shared" si="5331"/>
        <v>279.47000000000003</v>
      </c>
      <c r="IW9237" s="73">
        <f t="shared" si="5331"/>
        <v>279.47000000000003</v>
      </c>
      <c r="IX9237" s="73">
        <f t="shared" si="5331"/>
        <v>279.47000000000003</v>
      </c>
      <c r="IY9237" s="73">
        <f t="shared" si="5331"/>
        <v>279.47000000000003</v>
      </c>
      <c r="IZ9237" s="73">
        <f t="shared" si="5331"/>
        <v>279.47000000000003</v>
      </c>
      <c r="JA9237" s="73">
        <f t="shared" si="5331"/>
        <v>279.47000000000003</v>
      </c>
      <c r="JB9237" s="73">
        <f t="shared" ref="JB9237:KG9237" si="5332">(JA9237+$F$9100*$F$9102*($F$55/$F$9101*JA9236+$F$55/$F$9101*JA9238))/(1+$F$9100*$F$9102*($F$55/$F$9101+$F$55/$F$9101))</f>
        <v>279.47000000000003</v>
      </c>
      <c r="JC9237" s="73">
        <f t="shared" si="5332"/>
        <v>279.47000000000003</v>
      </c>
      <c r="JD9237" s="73">
        <f t="shared" si="5332"/>
        <v>279.47000000000003</v>
      </c>
      <c r="JE9237" s="73">
        <f t="shared" si="5332"/>
        <v>279.47000000000003</v>
      </c>
      <c r="JF9237" s="73">
        <f t="shared" si="5332"/>
        <v>279.47000000000003</v>
      </c>
      <c r="JG9237" s="73">
        <f t="shared" si="5332"/>
        <v>279.47000000000003</v>
      </c>
      <c r="JH9237" s="73">
        <f t="shared" si="5332"/>
        <v>279.47000000000003</v>
      </c>
      <c r="JI9237" s="73">
        <f t="shared" si="5332"/>
        <v>279.47000000000003</v>
      </c>
      <c r="JJ9237" s="73">
        <f t="shared" si="5332"/>
        <v>279.47000000000003</v>
      </c>
      <c r="JK9237" s="73">
        <f t="shared" si="5332"/>
        <v>279.47000000000003</v>
      </c>
      <c r="JL9237" s="73">
        <f t="shared" si="5332"/>
        <v>279.47000000000003</v>
      </c>
      <c r="JM9237" s="73">
        <f t="shared" si="5332"/>
        <v>279.47000000000003</v>
      </c>
      <c r="JN9237" s="73">
        <f t="shared" si="5332"/>
        <v>279.47000000000003</v>
      </c>
      <c r="JO9237" s="73">
        <f t="shared" si="5332"/>
        <v>279.47000000000003</v>
      </c>
      <c r="JP9237" s="73">
        <f t="shared" si="5332"/>
        <v>279.47000000000003</v>
      </c>
      <c r="JQ9237" s="73">
        <f t="shared" si="5332"/>
        <v>279.47000000000003</v>
      </c>
      <c r="JR9237" s="73">
        <f t="shared" si="5332"/>
        <v>279.47000000000003</v>
      </c>
      <c r="JS9237" s="73">
        <f t="shared" si="5332"/>
        <v>279.47000000000003</v>
      </c>
      <c r="JT9237" s="73">
        <f t="shared" si="5332"/>
        <v>279.47000000000003</v>
      </c>
      <c r="JU9237" s="73">
        <f t="shared" si="5332"/>
        <v>279.47000000000003</v>
      </c>
      <c r="JV9237" s="73">
        <f t="shared" si="5332"/>
        <v>279.47000000000003</v>
      </c>
      <c r="JW9237" s="73">
        <f t="shared" si="5332"/>
        <v>279.47000000000003</v>
      </c>
      <c r="JX9237" s="73">
        <f t="shared" si="5332"/>
        <v>279.47000000000003</v>
      </c>
      <c r="JY9237" s="73">
        <f t="shared" si="5332"/>
        <v>279.47000000000003</v>
      </c>
      <c r="JZ9237" s="73">
        <f t="shared" si="5332"/>
        <v>279.47000000000003</v>
      </c>
      <c r="KA9237" s="73">
        <f t="shared" si="5332"/>
        <v>279.47000000000003</v>
      </c>
      <c r="KB9237" s="73">
        <f t="shared" si="5332"/>
        <v>279.47000000000003</v>
      </c>
      <c r="KC9237" s="73">
        <f t="shared" si="5332"/>
        <v>279.47000000000003</v>
      </c>
      <c r="KD9237" s="73">
        <f t="shared" si="5332"/>
        <v>279.47000000000003</v>
      </c>
      <c r="KE9237" s="73">
        <f t="shared" si="5332"/>
        <v>279.47000000000003</v>
      </c>
      <c r="KF9237" s="73">
        <f t="shared" si="5332"/>
        <v>279.47000000000003</v>
      </c>
      <c r="KG9237" s="73">
        <f t="shared" si="5332"/>
        <v>279.47000000000003</v>
      </c>
      <c r="KH9237">
        <v>279.47000000000003</v>
      </c>
      <c r="KL9237" s="84"/>
      <c r="KP9237" s="84"/>
      <c r="KS9237" s="74"/>
      <c r="KT9237" s="74"/>
      <c r="KU9237" s="16"/>
      <c r="KV9237" s="72"/>
      <c r="KW9237" s="72"/>
      <c r="KX9237" s="16"/>
      <c r="KZ9237" s="16"/>
      <c r="LA9237" s="16"/>
      <c r="LB9237" s="74"/>
      <c r="LC9237" s="74"/>
    </row>
    <row r="9238" spans="2:315" x14ac:dyDescent="0.35">
      <c r="B9238">
        <v>132</v>
      </c>
      <c r="C9238">
        <f t="shared" si="5147"/>
        <v>1.3149999999999999</v>
      </c>
      <c r="E9238" s="92">
        <v>279.47000000000003</v>
      </c>
      <c r="F9238" s="73">
        <f t="shared" ref="F9238:BQ9238" si="5333">(E9238+$F$9100*$F$9102*($F$55/$F$9101*E9237+$F$55/$F$9101*E9239))/(1+$F$9100*$F$9102*($F$55/$F$9101+$F$55/$F$9101))</f>
        <v>279.47000000000003</v>
      </c>
      <c r="G9238" s="73">
        <f t="shared" si="5333"/>
        <v>279.47000000000003</v>
      </c>
      <c r="H9238" s="73">
        <f t="shared" si="5333"/>
        <v>279.47000000000003</v>
      </c>
      <c r="I9238" s="73">
        <f t="shared" si="5333"/>
        <v>279.47000000000003</v>
      </c>
      <c r="J9238" s="73">
        <f t="shared" si="5333"/>
        <v>279.47000000000003</v>
      </c>
      <c r="K9238" s="73">
        <f t="shared" si="5333"/>
        <v>279.47000000000003</v>
      </c>
      <c r="L9238" s="73">
        <f t="shared" si="5333"/>
        <v>279.47000000000003</v>
      </c>
      <c r="M9238" s="73">
        <f t="shared" si="5333"/>
        <v>279.47000000000003</v>
      </c>
      <c r="N9238" s="73">
        <f t="shared" si="5333"/>
        <v>279.47000000000003</v>
      </c>
      <c r="O9238" s="73">
        <f t="shared" si="5333"/>
        <v>279.47000000000003</v>
      </c>
      <c r="P9238" s="73">
        <f t="shared" si="5333"/>
        <v>279.47000000000003</v>
      </c>
      <c r="Q9238" s="73">
        <f t="shared" si="5333"/>
        <v>279.47000000000003</v>
      </c>
      <c r="R9238" s="73">
        <f t="shared" si="5333"/>
        <v>279.47000000000003</v>
      </c>
      <c r="S9238" s="73">
        <f t="shared" si="5333"/>
        <v>279.47000000000003</v>
      </c>
      <c r="T9238" s="73">
        <f t="shared" si="5333"/>
        <v>279.47000000000003</v>
      </c>
      <c r="U9238" s="73">
        <f t="shared" si="5333"/>
        <v>279.47000000000003</v>
      </c>
      <c r="V9238" s="73">
        <f t="shared" si="5333"/>
        <v>279.47000000000003</v>
      </c>
      <c r="W9238" s="73">
        <f t="shared" si="5333"/>
        <v>279.47000000000003</v>
      </c>
      <c r="X9238" s="73">
        <f t="shared" si="5333"/>
        <v>279.47000000000003</v>
      </c>
      <c r="Y9238" s="73">
        <f t="shared" si="5333"/>
        <v>279.47000000000003</v>
      </c>
      <c r="Z9238" s="73">
        <f t="shared" si="5333"/>
        <v>279.47000000000003</v>
      </c>
      <c r="AA9238" s="73">
        <f t="shared" si="5333"/>
        <v>279.47000000000003</v>
      </c>
      <c r="AB9238" s="73">
        <f t="shared" si="5333"/>
        <v>279.47000000000003</v>
      </c>
      <c r="AC9238" s="73">
        <f t="shared" si="5333"/>
        <v>279.47000000000003</v>
      </c>
      <c r="AD9238" s="73">
        <f t="shared" si="5333"/>
        <v>279.47000000000003</v>
      </c>
      <c r="AE9238" s="73">
        <f t="shared" si="5333"/>
        <v>279.47000000000003</v>
      </c>
      <c r="AF9238" s="73">
        <f t="shared" si="5333"/>
        <v>279.47000000000003</v>
      </c>
      <c r="AG9238" s="73">
        <f t="shared" si="5333"/>
        <v>279.47000000000003</v>
      </c>
      <c r="AH9238" s="73">
        <f t="shared" si="5333"/>
        <v>279.47000000000003</v>
      </c>
      <c r="AI9238" s="73">
        <f t="shared" si="5333"/>
        <v>279.47000000000003</v>
      </c>
      <c r="AJ9238" s="73">
        <f t="shared" si="5333"/>
        <v>279.47000000000003</v>
      </c>
      <c r="AK9238" s="73">
        <f t="shared" si="5333"/>
        <v>279.47000000000003</v>
      </c>
      <c r="AL9238" s="73">
        <f t="shared" si="5333"/>
        <v>279.47000000000003</v>
      </c>
      <c r="AM9238" s="73">
        <f t="shared" si="5333"/>
        <v>279.47000000000003</v>
      </c>
      <c r="AN9238" s="73">
        <f t="shared" si="5333"/>
        <v>279.47000000000003</v>
      </c>
      <c r="AO9238" s="73">
        <f t="shared" si="5333"/>
        <v>279.47000000000003</v>
      </c>
      <c r="AP9238" s="73">
        <f t="shared" si="5333"/>
        <v>279.47000000000003</v>
      </c>
      <c r="AQ9238" s="73">
        <f t="shared" si="5333"/>
        <v>279.47000000000003</v>
      </c>
      <c r="AR9238" s="73">
        <f t="shared" si="5333"/>
        <v>279.47000000000003</v>
      </c>
      <c r="AS9238" s="73">
        <f t="shared" si="5333"/>
        <v>279.47000000000003</v>
      </c>
      <c r="AT9238" s="73">
        <f t="shared" si="5333"/>
        <v>279.47000000000003</v>
      </c>
      <c r="AU9238" s="73">
        <f t="shared" si="5333"/>
        <v>279.47000000000003</v>
      </c>
      <c r="AV9238" s="73">
        <f t="shared" si="5333"/>
        <v>279.47000000000003</v>
      </c>
      <c r="AW9238" s="73">
        <f t="shared" si="5333"/>
        <v>279.47000000000003</v>
      </c>
      <c r="AX9238" s="73">
        <f t="shared" si="5333"/>
        <v>279.47000000000003</v>
      </c>
      <c r="AY9238" s="73">
        <f t="shared" si="5333"/>
        <v>279.47000000000003</v>
      </c>
      <c r="AZ9238" s="73">
        <f t="shared" si="5333"/>
        <v>279.47000000000003</v>
      </c>
      <c r="BA9238" s="73">
        <f t="shared" si="5333"/>
        <v>279.47000000000003</v>
      </c>
      <c r="BB9238" s="73">
        <f t="shared" si="5333"/>
        <v>279.47000000000003</v>
      </c>
      <c r="BC9238" s="73">
        <f t="shared" si="5333"/>
        <v>279.47000000000003</v>
      </c>
      <c r="BD9238" s="73">
        <f t="shared" si="5333"/>
        <v>279.47000000000003</v>
      </c>
      <c r="BE9238" s="73">
        <f t="shared" si="5333"/>
        <v>279.47000000000003</v>
      </c>
      <c r="BF9238" s="73">
        <f t="shared" si="5333"/>
        <v>279.47000000000003</v>
      </c>
      <c r="BG9238" s="73">
        <f t="shared" si="5333"/>
        <v>279.47000000000003</v>
      </c>
      <c r="BH9238" s="73">
        <f t="shared" si="5333"/>
        <v>279.47000000000003</v>
      </c>
      <c r="BI9238" s="73">
        <f t="shared" si="5333"/>
        <v>279.47000000000003</v>
      </c>
      <c r="BJ9238" s="73">
        <f t="shared" si="5333"/>
        <v>279.47000000000003</v>
      </c>
      <c r="BK9238" s="73">
        <f t="shared" si="5333"/>
        <v>279.47000000000003</v>
      </c>
      <c r="BL9238" s="73">
        <f t="shared" si="5333"/>
        <v>279.47000000000003</v>
      </c>
      <c r="BM9238" s="73">
        <f t="shared" si="5333"/>
        <v>279.47000000000003</v>
      </c>
      <c r="BN9238" s="73">
        <f t="shared" si="5333"/>
        <v>279.47000000000003</v>
      </c>
      <c r="BO9238" s="73">
        <f t="shared" si="5333"/>
        <v>279.47000000000003</v>
      </c>
      <c r="BP9238" s="73">
        <f t="shared" si="5333"/>
        <v>279.47000000000003</v>
      </c>
      <c r="BQ9238" s="73">
        <f t="shared" si="5333"/>
        <v>279.47000000000003</v>
      </c>
      <c r="BR9238" s="73">
        <f t="shared" ref="BR9238:EC9238" si="5334">(BQ9238+$F$9100*$F$9102*($F$55/$F$9101*BQ9237+$F$55/$F$9101*BQ9239))/(1+$F$9100*$F$9102*($F$55/$F$9101+$F$55/$F$9101))</f>
        <v>279.47000000000003</v>
      </c>
      <c r="BS9238" s="73">
        <f t="shared" si="5334"/>
        <v>279.47000000000003</v>
      </c>
      <c r="BT9238" s="73">
        <f t="shared" si="5334"/>
        <v>279.47000000000003</v>
      </c>
      <c r="BU9238" s="73">
        <f t="shared" si="5334"/>
        <v>279.47000000000003</v>
      </c>
      <c r="BV9238" s="73">
        <f t="shared" si="5334"/>
        <v>279.47000000000003</v>
      </c>
      <c r="BW9238" s="73">
        <f t="shared" si="5334"/>
        <v>279.47000000000003</v>
      </c>
      <c r="BX9238" s="73">
        <f t="shared" si="5334"/>
        <v>279.47000000000003</v>
      </c>
      <c r="BY9238" s="73">
        <f t="shared" si="5334"/>
        <v>279.47000000000003</v>
      </c>
      <c r="BZ9238" s="73">
        <f t="shared" si="5334"/>
        <v>279.47000000000003</v>
      </c>
      <c r="CA9238" s="73">
        <f t="shared" si="5334"/>
        <v>279.47000000000003</v>
      </c>
      <c r="CB9238" s="73">
        <f t="shared" si="5334"/>
        <v>279.47000000000003</v>
      </c>
      <c r="CC9238" s="73">
        <f t="shared" si="5334"/>
        <v>279.47000000000003</v>
      </c>
      <c r="CD9238" s="73">
        <f t="shared" si="5334"/>
        <v>279.47000000000003</v>
      </c>
      <c r="CE9238" s="73">
        <f t="shared" si="5334"/>
        <v>279.47000000000003</v>
      </c>
      <c r="CF9238" s="73">
        <f t="shared" si="5334"/>
        <v>279.47000000000003</v>
      </c>
      <c r="CG9238" s="73">
        <f t="shared" si="5334"/>
        <v>279.47000000000003</v>
      </c>
      <c r="CH9238" s="73">
        <f t="shared" si="5334"/>
        <v>279.47000000000003</v>
      </c>
      <c r="CI9238" s="73">
        <f t="shared" si="5334"/>
        <v>279.47000000000003</v>
      </c>
      <c r="CJ9238" s="73">
        <f t="shared" si="5334"/>
        <v>279.47000000000003</v>
      </c>
      <c r="CK9238" s="73">
        <f t="shared" si="5334"/>
        <v>279.47000000000003</v>
      </c>
      <c r="CL9238" s="73">
        <f t="shared" si="5334"/>
        <v>279.47000000000003</v>
      </c>
      <c r="CM9238" s="73">
        <f t="shared" si="5334"/>
        <v>279.47000000000003</v>
      </c>
      <c r="CN9238" s="73">
        <f t="shared" si="5334"/>
        <v>279.47000000000003</v>
      </c>
      <c r="CO9238" s="73">
        <f t="shared" si="5334"/>
        <v>279.47000000000003</v>
      </c>
      <c r="CP9238" s="73">
        <f t="shared" si="5334"/>
        <v>279.47000000000003</v>
      </c>
      <c r="CQ9238" s="73">
        <f t="shared" si="5334"/>
        <v>279.47000000000003</v>
      </c>
      <c r="CR9238" s="73">
        <f t="shared" si="5334"/>
        <v>279.47000000000003</v>
      </c>
      <c r="CS9238" s="73">
        <f t="shared" si="5334"/>
        <v>279.47000000000003</v>
      </c>
      <c r="CT9238" s="73">
        <f t="shared" si="5334"/>
        <v>279.47000000000003</v>
      </c>
      <c r="CU9238" s="73">
        <f t="shared" si="5334"/>
        <v>279.47000000000003</v>
      </c>
      <c r="CV9238" s="73">
        <f t="shared" si="5334"/>
        <v>279.47000000000003</v>
      </c>
      <c r="CW9238" s="73">
        <f t="shared" si="5334"/>
        <v>279.47000000000003</v>
      </c>
      <c r="CX9238" s="73">
        <f t="shared" si="5334"/>
        <v>279.47000000000003</v>
      </c>
      <c r="CY9238" s="73">
        <f t="shared" si="5334"/>
        <v>279.47000000000003</v>
      </c>
      <c r="CZ9238" s="73">
        <f t="shared" si="5334"/>
        <v>279.47000000000003</v>
      </c>
      <c r="DA9238" s="73">
        <f t="shared" si="5334"/>
        <v>279.47000000000003</v>
      </c>
      <c r="DB9238" s="73">
        <f t="shared" si="5334"/>
        <v>279.47000000000003</v>
      </c>
      <c r="DC9238" s="73">
        <f t="shared" si="5334"/>
        <v>279.47000000000003</v>
      </c>
      <c r="DD9238" s="73">
        <f t="shared" si="5334"/>
        <v>279.47000000000003</v>
      </c>
      <c r="DE9238" s="73">
        <f t="shared" si="5334"/>
        <v>279.47000000000003</v>
      </c>
      <c r="DF9238" s="73">
        <f t="shared" si="5334"/>
        <v>279.47000000000003</v>
      </c>
      <c r="DG9238" s="73">
        <f t="shared" si="5334"/>
        <v>279.47000000000003</v>
      </c>
      <c r="DH9238" s="73">
        <f t="shared" si="5334"/>
        <v>279.47000000000003</v>
      </c>
      <c r="DI9238" s="73">
        <f t="shared" si="5334"/>
        <v>279.47000000000003</v>
      </c>
      <c r="DJ9238" s="73">
        <f t="shared" si="5334"/>
        <v>279.47000000000003</v>
      </c>
      <c r="DK9238" s="73">
        <f t="shared" si="5334"/>
        <v>279.47000000000003</v>
      </c>
      <c r="DL9238" s="73">
        <f t="shared" si="5334"/>
        <v>279.47000000000003</v>
      </c>
      <c r="DM9238" s="73">
        <f t="shared" si="5334"/>
        <v>279.47000000000003</v>
      </c>
      <c r="DN9238" s="73">
        <f t="shared" si="5334"/>
        <v>279.47000000000003</v>
      </c>
      <c r="DO9238" s="73">
        <f t="shared" si="5334"/>
        <v>279.47000000000003</v>
      </c>
      <c r="DP9238" s="73">
        <f t="shared" si="5334"/>
        <v>279.47000000000003</v>
      </c>
      <c r="DQ9238" s="73">
        <f t="shared" si="5334"/>
        <v>279.47000000000003</v>
      </c>
      <c r="DR9238" s="73">
        <f t="shared" si="5334"/>
        <v>279.47000000000003</v>
      </c>
      <c r="DS9238" s="73">
        <f t="shared" si="5334"/>
        <v>279.47000000000003</v>
      </c>
      <c r="DT9238" s="73">
        <f t="shared" si="5334"/>
        <v>279.47000000000003</v>
      </c>
      <c r="DU9238" s="73">
        <f t="shared" si="5334"/>
        <v>279.47000000000003</v>
      </c>
      <c r="DV9238" s="73">
        <f t="shared" si="5334"/>
        <v>279.47000000000003</v>
      </c>
      <c r="DW9238" s="73">
        <f t="shared" si="5334"/>
        <v>279.47000000000003</v>
      </c>
      <c r="DX9238" s="73">
        <f t="shared" si="5334"/>
        <v>279.47000000000003</v>
      </c>
      <c r="DY9238" s="73">
        <f t="shared" si="5334"/>
        <v>279.47000000000003</v>
      </c>
      <c r="DZ9238" s="73">
        <f t="shared" si="5334"/>
        <v>279.47000000000003</v>
      </c>
      <c r="EA9238" s="73">
        <f t="shared" si="5334"/>
        <v>279.47000000000003</v>
      </c>
      <c r="EB9238" s="73">
        <f t="shared" si="5334"/>
        <v>279.47000000000003</v>
      </c>
      <c r="EC9238" s="73">
        <f t="shared" si="5334"/>
        <v>279.47000000000003</v>
      </c>
      <c r="ED9238" s="73">
        <f t="shared" ref="ED9238:GO9238" si="5335">(EC9238+$F$9100*$F$9102*($F$55/$F$9101*EC9237+$F$55/$F$9101*EC9239))/(1+$F$9100*$F$9102*($F$55/$F$9101+$F$55/$F$9101))</f>
        <v>279.47000000000003</v>
      </c>
      <c r="EE9238" s="73">
        <f t="shared" si="5335"/>
        <v>279.47000000000003</v>
      </c>
      <c r="EF9238" s="73">
        <f t="shared" si="5335"/>
        <v>279.47000000000003</v>
      </c>
      <c r="EG9238" s="73">
        <f t="shared" si="5335"/>
        <v>279.47000000000003</v>
      </c>
      <c r="EH9238" s="73">
        <f t="shared" si="5335"/>
        <v>279.47000000000003</v>
      </c>
      <c r="EI9238" s="73">
        <f t="shared" si="5335"/>
        <v>279.47000000000003</v>
      </c>
      <c r="EJ9238" s="73">
        <f t="shared" si="5335"/>
        <v>279.47000000000003</v>
      </c>
      <c r="EK9238" s="73">
        <f t="shared" si="5335"/>
        <v>279.47000000000003</v>
      </c>
      <c r="EL9238" s="73">
        <f t="shared" si="5335"/>
        <v>279.47000000000003</v>
      </c>
      <c r="EM9238" s="73">
        <f t="shared" si="5335"/>
        <v>279.47000000000003</v>
      </c>
      <c r="EN9238" s="73">
        <f t="shared" si="5335"/>
        <v>279.47000000000003</v>
      </c>
      <c r="EO9238" s="73">
        <f t="shared" si="5335"/>
        <v>279.47000000000003</v>
      </c>
      <c r="EP9238" s="73">
        <f t="shared" si="5335"/>
        <v>279.47000000000003</v>
      </c>
      <c r="EQ9238" s="73">
        <f t="shared" si="5335"/>
        <v>279.47000000000003</v>
      </c>
      <c r="ER9238" s="73">
        <f t="shared" si="5335"/>
        <v>279.47000000000003</v>
      </c>
      <c r="ES9238" s="73">
        <f t="shared" si="5335"/>
        <v>279.47000000000003</v>
      </c>
      <c r="ET9238" s="73">
        <f t="shared" si="5335"/>
        <v>279.47000000000003</v>
      </c>
      <c r="EU9238" s="73">
        <f t="shared" si="5335"/>
        <v>279.47000000000003</v>
      </c>
      <c r="EV9238" s="73">
        <f t="shared" si="5335"/>
        <v>279.47000000000003</v>
      </c>
      <c r="EW9238" s="73">
        <f t="shared" si="5335"/>
        <v>279.47000000000003</v>
      </c>
      <c r="EX9238" s="73">
        <f t="shared" si="5335"/>
        <v>279.47000000000003</v>
      </c>
      <c r="EY9238" s="73">
        <f t="shared" si="5335"/>
        <v>279.47000000000003</v>
      </c>
      <c r="EZ9238" s="73">
        <f t="shared" si="5335"/>
        <v>279.47000000000003</v>
      </c>
      <c r="FA9238" s="73">
        <f t="shared" si="5335"/>
        <v>279.47000000000003</v>
      </c>
      <c r="FB9238" s="73">
        <f t="shared" si="5335"/>
        <v>279.47000000000003</v>
      </c>
      <c r="FC9238" s="73">
        <f t="shared" si="5335"/>
        <v>279.47000000000003</v>
      </c>
      <c r="FD9238" s="73">
        <f t="shared" si="5335"/>
        <v>279.47000000000003</v>
      </c>
      <c r="FE9238" s="73">
        <f t="shared" si="5335"/>
        <v>279.47000000000003</v>
      </c>
      <c r="FF9238" s="73">
        <f t="shared" si="5335"/>
        <v>279.47000000000003</v>
      </c>
      <c r="FG9238" s="73">
        <f t="shared" si="5335"/>
        <v>279.47000000000003</v>
      </c>
      <c r="FH9238" s="73">
        <f t="shared" si="5335"/>
        <v>279.47000000000003</v>
      </c>
      <c r="FI9238" s="73">
        <f t="shared" si="5335"/>
        <v>279.47000000000003</v>
      </c>
      <c r="FJ9238" s="73">
        <f t="shared" si="5335"/>
        <v>279.47000000000003</v>
      </c>
      <c r="FK9238" s="73">
        <f t="shared" si="5335"/>
        <v>279.47000000000003</v>
      </c>
      <c r="FL9238" s="73">
        <f t="shared" si="5335"/>
        <v>279.47000000000003</v>
      </c>
      <c r="FM9238" s="73">
        <f t="shared" si="5335"/>
        <v>279.47000000000003</v>
      </c>
      <c r="FN9238" s="73">
        <f t="shared" si="5335"/>
        <v>279.47000000000003</v>
      </c>
      <c r="FO9238" s="73">
        <f t="shared" si="5335"/>
        <v>279.47000000000003</v>
      </c>
      <c r="FP9238" s="73">
        <f t="shared" si="5335"/>
        <v>279.47000000000003</v>
      </c>
      <c r="FQ9238" s="73">
        <f t="shared" si="5335"/>
        <v>279.47000000000003</v>
      </c>
      <c r="FR9238" s="73">
        <f t="shared" si="5335"/>
        <v>279.47000000000003</v>
      </c>
      <c r="FS9238" s="73">
        <f t="shared" si="5335"/>
        <v>279.47000000000003</v>
      </c>
      <c r="FT9238" s="73">
        <f t="shared" si="5335"/>
        <v>279.47000000000003</v>
      </c>
      <c r="FU9238" s="73">
        <f t="shared" si="5335"/>
        <v>279.47000000000003</v>
      </c>
      <c r="FV9238" s="73">
        <f t="shared" si="5335"/>
        <v>279.47000000000003</v>
      </c>
      <c r="FW9238" s="73">
        <f t="shared" si="5335"/>
        <v>279.47000000000003</v>
      </c>
      <c r="FX9238" s="73">
        <f t="shared" si="5335"/>
        <v>279.47000000000003</v>
      </c>
      <c r="FY9238" s="73">
        <f t="shared" si="5335"/>
        <v>279.47000000000003</v>
      </c>
      <c r="FZ9238" s="73">
        <f t="shared" si="5335"/>
        <v>279.47000000000003</v>
      </c>
      <c r="GA9238" s="73">
        <f t="shared" si="5335"/>
        <v>279.47000000000003</v>
      </c>
      <c r="GB9238" s="73">
        <f t="shared" si="5335"/>
        <v>279.47000000000003</v>
      </c>
      <c r="GC9238" s="73">
        <f t="shared" si="5335"/>
        <v>279.47000000000003</v>
      </c>
      <c r="GD9238" s="73">
        <f t="shared" si="5335"/>
        <v>279.47000000000003</v>
      </c>
      <c r="GE9238" s="73">
        <f t="shared" si="5335"/>
        <v>279.47000000000003</v>
      </c>
      <c r="GF9238" s="73">
        <f t="shared" si="5335"/>
        <v>279.47000000000003</v>
      </c>
      <c r="GG9238" s="73">
        <f t="shared" si="5335"/>
        <v>279.47000000000003</v>
      </c>
      <c r="GH9238" s="73">
        <f t="shared" si="5335"/>
        <v>279.47000000000003</v>
      </c>
      <c r="GI9238" s="73">
        <f t="shared" si="5335"/>
        <v>279.47000000000003</v>
      </c>
      <c r="GJ9238" s="73">
        <f t="shared" si="5335"/>
        <v>279.47000000000003</v>
      </c>
      <c r="GK9238" s="73">
        <f t="shared" si="5335"/>
        <v>279.47000000000003</v>
      </c>
      <c r="GL9238" s="73">
        <f t="shared" si="5335"/>
        <v>279.47000000000003</v>
      </c>
      <c r="GM9238" s="73">
        <f t="shared" si="5335"/>
        <v>279.47000000000003</v>
      </c>
      <c r="GN9238" s="73">
        <f t="shared" si="5335"/>
        <v>279.47000000000003</v>
      </c>
      <c r="GO9238" s="73">
        <f t="shared" si="5335"/>
        <v>279.47000000000003</v>
      </c>
      <c r="GP9238" s="73">
        <f t="shared" ref="GP9238:JA9238" si="5336">(GO9238+$F$9100*$F$9102*($F$55/$F$9101*GO9237+$F$55/$F$9101*GO9239))/(1+$F$9100*$F$9102*($F$55/$F$9101+$F$55/$F$9101))</f>
        <v>279.47000000000003</v>
      </c>
      <c r="GQ9238" s="73">
        <f t="shared" si="5336"/>
        <v>279.47000000000003</v>
      </c>
      <c r="GR9238" s="73">
        <f t="shared" si="5336"/>
        <v>279.47000000000003</v>
      </c>
      <c r="GS9238" s="73">
        <f t="shared" si="5336"/>
        <v>279.47000000000003</v>
      </c>
      <c r="GT9238" s="73">
        <f t="shared" si="5336"/>
        <v>279.47000000000003</v>
      </c>
      <c r="GU9238" s="73">
        <f t="shared" si="5336"/>
        <v>279.47000000000003</v>
      </c>
      <c r="GV9238" s="73">
        <f t="shared" si="5336"/>
        <v>279.47000000000003</v>
      </c>
      <c r="GW9238" s="73">
        <f t="shared" si="5336"/>
        <v>279.47000000000003</v>
      </c>
      <c r="GX9238" s="73">
        <f t="shared" si="5336"/>
        <v>279.47000000000003</v>
      </c>
      <c r="GY9238" s="73">
        <f t="shared" si="5336"/>
        <v>279.47000000000003</v>
      </c>
      <c r="GZ9238" s="73">
        <f t="shared" si="5336"/>
        <v>279.47000000000003</v>
      </c>
      <c r="HA9238" s="73">
        <f t="shared" si="5336"/>
        <v>279.47000000000003</v>
      </c>
      <c r="HB9238" s="73">
        <f t="shared" si="5336"/>
        <v>279.47000000000003</v>
      </c>
      <c r="HC9238" s="73">
        <f t="shared" si="5336"/>
        <v>279.47000000000003</v>
      </c>
      <c r="HD9238" s="73">
        <f t="shared" si="5336"/>
        <v>279.47000000000003</v>
      </c>
      <c r="HE9238" s="73">
        <f t="shared" si="5336"/>
        <v>279.47000000000003</v>
      </c>
      <c r="HF9238" s="73">
        <f t="shared" si="5336"/>
        <v>279.47000000000003</v>
      </c>
      <c r="HG9238" s="73">
        <f t="shared" si="5336"/>
        <v>279.47000000000003</v>
      </c>
      <c r="HH9238" s="73">
        <f t="shared" si="5336"/>
        <v>279.47000000000003</v>
      </c>
      <c r="HI9238" s="73">
        <f t="shared" si="5336"/>
        <v>279.47000000000003</v>
      </c>
      <c r="HJ9238" s="73">
        <f t="shared" si="5336"/>
        <v>279.47000000000003</v>
      </c>
      <c r="HK9238" s="73">
        <f t="shared" si="5336"/>
        <v>279.47000000000003</v>
      </c>
      <c r="HL9238" s="73">
        <f t="shared" si="5336"/>
        <v>279.47000000000003</v>
      </c>
      <c r="HM9238" s="73">
        <f t="shared" si="5336"/>
        <v>279.47000000000003</v>
      </c>
      <c r="HN9238" s="73">
        <f t="shared" si="5336"/>
        <v>279.47000000000003</v>
      </c>
      <c r="HO9238" s="73">
        <f t="shared" si="5336"/>
        <v>279.47000000000003</v>
      </c>
      <c r="HP9238" s="73">
        <f t="shared" si="5336"/>
        <v>279.47000000000003</v>
      </c>
      <c r="HQ9238" s="73">
        <f t="shared" si="5336"/>
        <v>279.47000000000003</v>
      </c>
      <c r="HR9238" s="73">
        <f t="shared" si="5336"/>
        <v>279.47000000000003</v>
      </c>
      <c r="HS9238" s="73">
        <f t="shared" si="5336"/>
        <v>279.47000000000003</v>
      </c>
      <c r="HT9238" s="73">
        <f t="shared" si="5336"/>
        <v>279.47000000000003</v>
      </c>
      <c r="HU9238" s="73">
        <f t="shared" si="5336"/>
        <v>279.47000000000003</v>
      </c>
      <c r="HV9238" s="73">
        <f t="shared" si="5336"/>
        <v>279.47000000000003</v>
      </c>
      <c r="HW9238" s="73">
        <f t="shared" si="5336"/>
        <v>279.47000000000003</v>
      </c>
      <c r="HX9238" s="73">
        <f t="shared" si="5336"/>
        <v>279.47000000000003</v>
      </c>
      <c r="HY9238" s="73">
        <f t="shared" si="5336"/>
        <v>279.47000000000003</v>
      </c>
      <c r="HZ9238" s="73">
        <f t="shared" si="5336"/>
        <v>279.47000000000003</v>
      </c>
      <c r="IA9238" s="73">
        <f t="shared" si="5336"/>
        <v>279.47000000000003</v>
      </c>
      <c r="IB9238" s="73">
        <f t="shared" si="5336"/>
        <v>279.47000000000003</v>
      </c>
      <c r="IC9238" s="73">
        <f t="shared" si="5336"/>
        <v>279.47000000000003</v>
      </c>
      <c r="ID9238" s="73">
        <f t="shared" si="5336"/>
        <v>279.47000000000003</v>
      </c>
      <c r="IE9238" s="73">
        <f t="shared" si="5336"/>
        <v>279.47000000000003</v>
      </c>
      <c r="IF9238" s="73">
        <f t="shared" si="5336"/>
        <v>279.47000000000003</v>
      </c>
      <c r="IG9238" s="73">
        <f t="shared" si="5336"/>
        <v>279.47000000000003</v>
      </c>
      <c r="IH9238" s="73">
        <f t="shared" si="5336"/>
        <v>279.47000000000003</v>
      </c>
      <c r="II9238" s="73">
        <f t="shared" si="5336"/>
        <v>279.47000000000003</v>
      </c>
      <c r="IJ9238" s="73">
        <f t="shared" si="5336"/>
        <v>279.47000000000003</v>
      </c>
      <c r="IK9238" s="73">
        <f t="shared" si="5336"/>
        <v>279.47000000000003</v>
      </c>
      <c r="IL9238" s="73">
        <f t="shared" si="5336"/>
        <v>279.47000000000003</v>
      </c>
      <c r="IM9238" s="73">
        <f t="shared" si="5336"/>
        <v>279.47000000000003</v>
      </c>
      <c r="IN9238" s="73">
        <f t="shared" si="5336"/>
        <v>279.47000000000003</v>
      </c>
      <c r="IO9238" s="73">
        <f t="shared" si="5336"/>
        <v>279.47000000000003</v>
      </c>
      <c r="IP9238" s="73">
        <f t="shared" si="5336"/>
        <v>279.47000000000003</v>
      </c>
      <c r="IQ9238" s="73">
        <f t="shared" si="5336"/>
        <v>279.47000000000003</v>
      </c>
      <c r="IR9238" s="73">
        <f t="shared" si="5336"/>
        <v>279.47000000000003</v>
      </c>
      <c r="IS9238" s="73">
        <f t="shared" si="5336"/>
        <v>279.47000000000003</v>
      </c>
      <c r="IT9238" s="73">
        <f t="shared" si="5336"/>
        <v>279.47000000000003</v>
      </c>
      <c r="IU9238" s="73">
        <f t="shared" si="5336"/>
        <v>279.47000000000003</v>
      </c>
      <c r="IV9238" s="73">
        <f t="shared" si="5336"/>
        <v>279.47000000000003</v>
      </c>
      <c r="IW9238" s="73">
        <f t="shared" si="5336"/>
        <v>279.47000000000003</v>
      </c>
      <c r="IX9238" s="73">
        <f t="shared" si="5336"/>
        <v>279.47000000000003</v>
      </c>
      <c r="IY9238" s="73">
        <f t="shared" si="5336"/>
        <v>279.47000000000003</v>
      </c>
      <c r="IZ9238" s="73">
        <f t="shared" si="5336"/>
        <v>279.47000000000003</v>
      </c>
      <c r="JA9238" s="73">
        <f t="shared" si="5336"/>
        <v>279.47000000000003</v>
      </c>
      <c r="JB9238" s="73">
        <f t="shared" ref="JB9238:KG9238" si="5337">(JA9238+$F$9100*$F$9102*($F$55/$F$9101*JA9237+$F$55/$F$9101*JA9239))/(1+$F$9100*$F$9102*($F$55/$F$9101+$F$55/$F$9101))</f>
        <v>279.47000000000003</v>
      </c>
      <c r="JC9238" s="73">
        <f t="shared" si="5337"/>
        <v>279.47000000000003</v>
      </c>
      <c r="JD9238" s="73">
        <f t="shared" si="5337"/>
        <v>279.47000000000003</v>
      </c>
      <c r="JE9238" s="73">
        <f t="shared" si="5337"/>
        <v>279.47000000000003</v>
      </c>
      <c r="JF9238" s="73">
        <f t="shared" si="5337"/>
        <v>279.47000000000003</v>
      </c>
      <c r="JG9238" s="73">
        <f t="shared" si="5337"/>
        <v>279.47000000000003</v>
      </c>
      <c r="JH9238" s="73">
        <f t="shared" si="5337"/>
        <v>279.47000000000003</v>
      </c>
      <c r="JI9238" s="73">
        <f t="shared" si="5337"/>
        <v>279.47000000000003</v>
      </c>
      <c r="JJ9238" s="73">
        <f t="shared" si="5337"/>
        <v>279.47000000000003</v>
      </c>
      <c r="JK9238" s="73">
        <f t="shared" si="5337"/>
        <v>279.47000000000003</v>
      </c>
      <c r="JL9238" s="73">
        <f t="shared" si="5337"/>
        <v>279.47000000000003</v>
      </c>
      <c r="JM9238" s="73">
        <f t="shared" si="5337"/>
        <v>279.47000000000003</v>
      </c>
      <c r="JN9238" s="73">
        <f t="shared" si="5337"/>
        <v>279.47000000000003</v>
      </c>
      <c r="JO9238" s="73">
        <f t="shared" si="5337"/>
        <v>279.47000000000003</v>
      </c>
      <c r="JP9238" s="73">
        <f t="shared" si="5337"/>
        <v>279.47000000000003</v>
      </c>
      <c r="JQ9238" s="73">
        <f t="shared" si="5337"/>
        <v>279.47000000000003</v>
      </c>
      <c r="JR9238" s="73">
        <f t="shared" si="5337"/>
        <v>279.47000000000003</v>
      </c>
      <c r="JS9238" s="73">
        <f t="shared" si="5337"/>
        <v>279.47000000000003</v>
      </c>
      <c r="JT9238" s="73">
        <f t="shared" si="5337"/>
        <v>279.47000000000003</v>
      </c>
      <c r="JU9238" s="73">
        <f t="shared" si="5337"/>
        <v>279.47000000000003</v>
      </c>
      <c r="JV9238" s="73">
        <f t="shared" si="5337"/>
        <v>279.47000000000003</v>
      </c>
      <c r="JW9238" s="73">
        <f t="shared" si="5337"/>
        <v>279.47000000000003</v>
      </c>
      <c r="JX9238" s="73">
        <f t="shared" si="5337"/>
        <v>279.47000000000003</v>
      </c>
      <c r="JY9238" s="73">
        <f t="shared" si="5337"/>
        <v>279.47000000000003</v>
      </c>
      <c r="JZ9238" s="73">
        <f t="shared" si="5337"/>
        <v>279.47000000000003</v>
      </c>
      <c r="KA9238" s="73">
        <f t="shared" si="5337"/>
        <v>279.47000000000003</v>
      </c>
      <c r="KB9238" s="73">
        <f t="shared" si="5337"/>
        <v>279.47000000000003</v>
      </c>
      <c r="KC9238" s="73">
        <f t="shared" si="5337"/>
        <v>279.47000000000003</v>
      </c>
      <c r="KD9238" s="73">
        <f t="shared" si="5337"/>
        <v>279.47000000000003</v>
      </c>
      <c r="KE9238" s="73">
        <f t="shared" si="5337"/>
        <v>279.47000000000003</v>
      </c>
      <c r="KF9238" s="73">
        <f t="shared" si="5337"/>
        <v>279.47000000000003</v>
      </c>
      <c r="KG9238" s="73">
        <f t="shared" si="5337"/>
        <v>279.47000000000003</v>
      </c>
      <c r="KH9238">
        <v>279.47000000000003</v>
      </c>
      <c r="KL9238" s="84"/>
      <c r="KP9238" s="84"/>
      <c r="KS9238" s="74"/>
      <c r="KT9238" s="74"/>
      <c r="KU9238" s="16"/>
      <c r="KV9238" s="72"/>
      <c r="KW9238" s="72"/>
      <c r="KX9238" s="16"/>
      <c r="KZ9238" s="16"/>
      <c r="LA9238" s="16"/>
      <c r="LB9238" s="74"/>
      <c r="LC9238" s="74"/>
    </row>
    <row r="9239" spans="2:315" x14ac:dyDescent="0.35">
      <c r="B9239">
        <v>133</v>
      </c>
      <c r="C9239">
        <f t="shared" si="5147"/>
        <v>1.325</v>
      </c>
      <c r="E9239" s="92">
        <v>279.47000000000003</v>
      </c>
      <c r="F9239" s="73">
        <f t="shared" ref="F9239:BQ9239" si="5338">(E9239+$F$9100*$F$9102*($F$55/$F$9101*E9238+$F$55/$F$9101*E9240))/(1+$F$9100*$F$9102*($F$55/$F$9101+$F$55/$F$9101))</f>
        <v>279.47000000000003</v>
      </c>
      <c r="G9239" s="73">
        <f t="shared" si="5338"/>
        <v>279.47000000000003</v>
      </c>
      <c r="H9239" s="73">
        <f t="shared" si="5338"/>
        <v>279.47000000000003</v>
      </c>
      <c r="I9239" s="73">
        <f t="shared" si="5338"/>
        <v>279.47000000000003</v>
      </c>
      <c r="J9239" s="73">
        <f t="shared" si="5338"/>
        <v>279.47000000000003</v>
      </c>
      <c r="K9239" s="73">
        <f t="shared" si="5338"/>
        <v>279.47000000000003</v>
      </c>
      <c r="L9239" s="73">
        <f t="shared" si="5338"/>
        <v>279.47000000000003</v>
      </c>
      <c r="M9239" s="73">
        <f t="shared" si="5338"/>
        <v>279.47000000000003</v>
      </c>
      <c r="N9239" s="73">
        <f t="shared" si="5338"/>
        <v>279.47000000000003</v>
      </c>
      <c r="O9239" s="73">
        <f t="shared" si="5338"/>
        <v>279.47000000000003</v>
      </c>
      <c r="P9239" s="73">
        <f t="shared" si="5338"/>
        <v>279.47000000000003</v>
      </c>
      <c r="Q9239" s="73">
        <f t="shared" si="5338"/>
        <v>279.47000000000003</v>
      </c>
      <c r="R9239" s="73">
        <f t="shared" si="5338"/>
        <v>279.47000000000003</v>
      </c>
      <c r="S9239" s="73">
        <f t="shared" si="5338"/>
        <v>279.47000000000003</v>
      </c>
      <c r="T9239" s="73">
        <f t="shared" si="5338"/>
        <v>279.47000000000003</v>
      </c>
      <c r="U9239" s="73">
        <f t="shared" si="5338"/>
        <v>279.47000000000003</v>
      </c>
      <c r="V9239" s="73">
        <f t="shared" si="5338"/>
        <v>279.47000000000003</v>
      </c>
      <c r="W9239" s="73">
        <f t="shared" si="5338"/>
        <v>279.47000000000003</v>
      </c>
      <c r="X9239" s="73">
        <f t="shared" si="5338"/>
        <v>279.47000000000003</v>
      </c>
      <c r="Y9239" s="73">
        <f t="shared" si="5338"/>
        <v>279.47000000000003</v>
      </c>
      <c r="Z9239" s="73">
        <f t="shared" si="5338"/>
        <v>279.47000000000003</v>
      </c>
      <c r="AA9239" s="73">
        <f t="shared" si="5338"/>
        <v>279.47000000000003</v>
      </c>
      <c r="AB9239" s="73">
        <f t="shared" si="5338"/>
        <v>279.47000000000003</v>
      </c>
      <c r="AC9239" s="73">
        <f t="shared" si="5338"/>
        <v>279.47000000000003</v>
      </c>
      <c r="AD9239" s="73">
        <f t="shared" si="5338"/>
        <v>279.47000000000003</v>
      </c>
      <c r="AE9239" s="73">
        <f t="shared" si="5338"/>
        <v>279.47000000000003</v>
      </c>
      <c r="AF9239" s="73">
        <f t="shared" si="5338"/>
        <v>279.47000000000003</v>
      </c>
      <c r="AG9239" s="73">
        <f t="shared" si="5338"/>
        <v>279.47000000000003</v>
      </c>
      <c r="AH9239" s="73">
        <f t="shared" si="5338"/>
        <v>279.47000000000003</v>
      </c>
      <c r="AI9239" s="73">
        <f t="shared" si="5338"/>
        <v>279.47000000000003</v>
      </c>
      <c r="AJ9239" s="73">
        <f t="shared" si="5338"/>
        <v>279.47000000000003</v>
      </c>
      <c r="AK9239" s="73">
        <f t="shared" si="5338"/>
        <v>279.47000000000003</v>
      </c>
      <c r="AL9239" s="73">
        <f t="shared" si="5338"/>
        <v>279.47000000000003</v>
      </c>
      <c r="AM9239" s="73">
        <f t="shared" si="5338"/>
        <v>279.47000000000003</v>
      </c>
      <c r="AN9239" s="73">
        <f t="shared" si="5338"/>
        <v>279.47000000000003</v>
      </c>
      <c r="AO9239" s="73">
        <f t="shared" si="5338"/>
        <v>279.47000000000003</v>
      </c>
      <c r="AP9239" s="73">
        <f t="shared" si="5338"/>
        <v>279.47000000000003</v>
      </c>
      <c r="AQ9239" s="73">
        <f t="shared" si="5338"/>
        <v>279.47000000000003</v>
      </c>
      <c r="AR9239" s="73">
        <f t="shared" si="5338"/>
        <v>279.47000000000003</v>
      </c>
      <c r="AS9239" s="73">
        <f t="shared" si="5338"/>
        <v>279.47000000000003</v>
      </c>
      <c r="AT9239" s="73">
        <f t="shared" si="5338"/>
        <v>279.47000000000003</v>
      </c>
      <c r="AU9239" s="73">
        <f t="shared" si="5338"/>
        <v>279.47000000000003</v>
      </c>
      <c r="AV9239" s="73">
        <f t="shared" si="5338"/>
        <v>279.47000000000003</v>
      </c>
      <c r="AW9239" s="73">
        <f t="shared" si="5338"/>
        <v>279.47000000000003</v>
      </c>
      <c r="AX9239" s="73">
        <f t="shared" si="5338"/>
        <v>279.47000000000003</v>
      </c>
      <c r="AY9239" s="73">
        <f t="shared" si="5338"/>
        <v>279.47000000000003</v>
      </c>
      <c r="AZ9239" s="73">
        <f t="shared" si="5338"/>
        <v>279.47000000000003</v>
      </c>
      <c r="BA9239" s="73">
        <f t="shared" si="5338"/>
        <v>279.47000000000003</v>
      </c>
      <c r="BB9239" s="73">
        <f t="shared" si="5338"/>
        <v>279.47000000000003</v>
      </c>
      <c r="BC9239" s="73">
        <f t="shared" si="5338"/>
        <v>279.47000000000003</v>
      </c>
      <c r="BD9239" s="73">
        <f t="shared" si="5338"/>
        <v>279.47000000000003</v>
      </c>
      <c r="BE9239" s="73">
        <f t="shared" si="5338"/>
        <v>279.47000000000003</v>
      </c>
      <c r="BF9239" s="73">
        <f t="shared" si="5338"/>
        <v>279.47000000000003</v>
      </c>
      <c r="BG9239" s="73">
        <f t="shared" si="5338"/>
        <v>279.47000000000003</v>
      </c>
      <c r="BH9239" s="73">
        <f t="shared" si="5338"/>
        <v>279.47000000000003</v>
      </c>
      <c r="BI9239" s="73">
        <f t="shared" si="5338"/>
        <v>279.47000000000003</v>
      </c>
      <c r="BJ9239" s="73">
        <f t="shared" si="5338"/>
        <v>279.47000000000003</v>
      </c>
      <c r="BK9239" s="73">
        <f t="shared" si="5338"/>
        <v>279.47000000000003</v>
      </c>
      <c r="BL9239" s="73">
        <f t="shared" si="5338"/>
        <v>279.47000000000003</v>
      </c>
      <c r="BM9239" s="73">
        <f t="shared" si="5338"/>
        <v>279.47000000000003</v>
      </c>
      <c r="BN9239" s="73">
        <f t="shared" si="5338"/>
        <v>279.47000000000003</v>
      </c>
      <c r="BO9239" s="73">
        <f t="shared" si="5338"/>
        <v>279.47000000000003</v>
      </c>
      <c r="BP9239" s="73">
        <f t="shared" si="5338"/>
        <v>279.47000000000003</v>
      </c>
      <c r="BQ9239" s="73">
        <f t="shared" si="5338"/>
        <v>279.47000000000003</v>
      </c>
      <c r="BR9239" s="73">
        <f t="shared" ref="BR9239:EC9239" si="5339">(BQ9239+$F$9100*$F$9102*($F$55/$F$9101*BQ9238+$F$55/$F$9101*BQ9240))/(1+$F$9100*$F$9102*($F$55/$F$9101+$F$55/$F$9101))</f>
        <v>279.47000000000003</v>
      </c>
      <c r="BS9239" s="73">
        <f t="shared" si="5339"/>
        <v>279.47000000000003</v>
      </c>
      <c r="BT9239" s="73">
        <f t="shared" si="5339"/>
        <v>279.47000000000003</v>
      </c>
      <c r="BU9239" s="73">
        <f t="shared" si="5339"/>
        <v>279.47000000000003</v>
      </c>
      <c r="BV9239" s="73">
        <f t="shared" si="5339"/>
        <v>279.47000000000003</v>
      </c>
      <c r="BW9239" s="73">
        <f t="shared" si="5339"/>
        <v>279.47000000000003</v>
      </c>
      <c r="BX9239" s="73">
        <f t="shared" si="5339"/>
        <v>279.47000000000003</v>
      </c>
      <c r="BY9239" s="73">
        <f t="shared" si="5339"/>
        <v>279.47000000000003</v>
      </c>
      <c r="BZ9239" s="73">
        <f t="shared" si="5339"/>
        <v>279.47000000000003</v>
      </c>
      <c r="CA9239" s="73">
        <f t="shared" si="5339"/>
        <v>279.47000000000003</v>
      </c>
      <c r="CB9239" s="73">
        <f t="shared" si="5339"/>
        <v>279.47000000000003</v>
      </c>
      <c r="CC9239" s="73">
        <f t="shared" si="5339"/>
        <v>279.47000000000003</v>
      </c>
      <c r="CD9239" s="73">
        <f t="shared" si="5339"/>
        <v>279.47000000000003</v>
      </c>
      <c r="CE9239" s="73">
        <f t="shared" si="5339"/>
        <v>279.47000000000003</v>
      </c>
      <c r="CF9239" s="73">
        <f t="shared" si="5339"/>
        <v>279.47000000000003</v>
      </c>
      <c r="CG9239" s="73">
        <f t="shared" si="5339"/>
        <v>279.47000000000003</v>
      </c>
      <c r="CH9239" s="73">
        <f t="shared" si="5339"/>
        <v>279.47000000000003</v>
      </c>
      <c r="CI9239" s="73">
        <f t="shared" si="5339"/>
        <v>279.47000000000003</v>
      </c>
      <c r="CJ9239" s="73">
        <f t="shared" si="5339"/>
        <v>279.47000000000003</v>
      </c>
      <c r="CK9239" s="73">
        <f t="shared" si="5339"/>
        <v>279.47000000000003</v>
      </c>
      <c r="CL9239" s="73">
        <f t="shared" si="5339"/>
        <v>279.47000000000003</v>
      </c>
      <c r="CM9239" s="73">
        <f t="shared" si="5339"/>
        <v>279.47000000000003</v>
      </c>
      <c r="CN9239" s="73">
        <f t="shared" si="5339"/>
        <v>279.47000000000003</v>
      </c>
      <c r="CO9239" s="73">
        <f t="shared" si="5339"/>
        <v>279.47000000000003</v>
      </c>
      <c r="CP9239" s="73">
        <f t="shared" si="5339"/>
        <v>279.47000000000003</v>
      </c>
      <c r="CQ9239" s="73">
        <f t="shared" si="5339"/>
        <v>279.47000000000003</v>
      </c>
      <c r="CR9239" s="73">
        <f t="shared" si="5339"/>
        <v>279.47000000000003</v>
      </c>
      <c r="CS9239" s="73">
        <f t="shared" si="5339"/>
        <v>279.47000000000003</v>
      </c>
      <c r="CT9239" s="73">
        <f t="shared" si="5339"/>
        <v>279.47000000000003</v>
      </c>
      <c r="CU9239" s="73">
        <f t="shared" si="5339"/>
        <v>279.47000000000003</v>
      </c>
      <c r="CV9239" s="73">
        <f t="shared" si="5339"/>
        <v>279.47000000000003</v>
      </c>
      <c r="CW9239" s="73">
        <f t="shared" si="5339"/>
        <v>279.47000000000003</v>
      </c>
      <c r="CX9239" s="73">
        <f t="shared" si="5339"/>
        <v>279.47000000000003</v>
      </c>
      <c r="CY9239" s="73">
        <f t="shared" si="5339"/>
        <v>279.47000000000003</v>
      </c>
      <c r="CZ9239" s="73">
        <f t="shared" si="5339"/>
        <v>279.47000000000003</v>
      </c>
      <c r="DA9239" s="73">
        <f t="shared" si="5339"/>
        <v>279.47000000000003</v>
      </c>
      <c r="DB9239" s="73">
        <f t="shared" si="5339"/>
        <v>279.47000000000003</v>
      </c>
      <c r="DC9239" s="73">
        <f t="shared" si="5339"/>
        <v>279.47000000000003</v>
      </c>
      <c r="DD9239" s="73">
        <f t="shared" si="5339"/>
        <v>279.47000000000003</v>
      </c>
      <c r="DE9239" s="73">
        <f t="shared" si="5339"/>
        <v>279.47000000000003</v>
      </c>
      <c r="DF9239" s="73">
        <f t="shared" si="5339"/>
        <v>279.47000000000003</v>
      </c>
      <c r="DG9239" s="73">
        <f t="shared" si="5339"/>
        <v>279.47000000000003</v>
      </c>
      <c r="DH9239" s="73">
        <f t="shared" si="5339"/>
        <v>279.47000000000003</v>
      </c>
      <c r="DI9239" s="73">
        <f t="shared" si="5339"/>
        <v>279.47000000000003</v>
      </c>
      <c r="DJ9239" s="73">
        <f t="shared" si="5339"/>
        <v>279.47000000000003</v>
      </c>
      <c r="DK9239" s="73">
        <f t="shared" si="5339"/>
        <v>279.47000000000003</v>
      </c>
      <c r="DL9239" s="73">
        <f t="shared" si="5339"/>
        <v>279.47000000000003</v>
      </c>
      <c r="DM9239" s="73">
        <f t="shared" si="5339"/>
        <v>279.47000000000003</v>
      </c>
      <c r="DN9239" s="73">
        <f t="shared" si="5339"/>
        <v>279.47000000000003</v>
      </c>
      <c r="DO9239" s="73">
        <f t="shared" si="5339"/>
        <v>279.47000000000003</v>
      </c>
      <c r="DP9239" s="73">
        <f t="shared" si="5339"/>
        <v>279.47000000000003</v>
      </c>
      <c r="DQ9239" s="73">
        <f t="shared" si="5339"/>
        <v>279.47000000000003</v>
      </c>
      <c r="DR9239" s="73">
        <f t="shared" si="5339"/>
        <v>279.47000000000003</v>
      </c>
      <c r="DS9239" s="73">
        <f t="shared" si="5339"/>
        <v>279.47000000000003</v>
      </c>
      <c r="DT9239" s="73">
        <f t="shared" si="5339"/>
        <v>279.47000000000003</v>
      </c>
      <c r="DU9239" s="73">
        <f t="shared" si="5339"/>
        <v>279.47000000000003</v>
      </c>
      <c r="DV9239" s="73">
        <f t="shared" si="5339"/>
        <v>279.47000000000003</v>
      </c>
      <c r="DW9239" s="73">
        <f t="shared" si="5339"/>
        <v>279.47000000000003</v>
      </c>
      <c r="DX9239" s="73">
        <f t="shared" si="5339"/>
        <v>279.47000000000003</v>
      </c>
      <c r="DY9239" s="73">
        <f t="shared" si="5339"/>
        <v>279.47000000000003</v>
      </c>
      <c r="DZ9239" s="73">
        <f t="shared" si="5339"/>
        <v>279.47000000000003</v>
      </c>
      <c r="EA9239" s="73">
        <f t="shared" si="5339"/>
        <v>279.47000000000003</v>
      </c>
      <c r="EB9239" s="73">
        <f t="shared" si="5339"/>
        <v>279.47000000000003</v>
      </c>
      <c r="EC9239" s="73">
        <f t="shared" si="5339"/>
        <v>279.47000000000003</v>
      </c>
      <c r="ED9239" s="73">
        <f t="shared" ref="ED9239:GO9239" si="5340">(EC9239+$F$9100*$F$9102*($F$55/$F$9101*EC9238+$F$55/$F$9101*EC9240))/(1+$F$9100*$F$9102*($F$55/$F$9101+$F$55/$F$9101))</f>
        <v>279.47000000000003</v>
      </c>
      <c r="EE9239" s="73">
        <f t="shared" si="5340"/>
        <v>279.47000000000003</v>
      </c>
      <c r="EF9239" s="73">
        <f t="shared" si="5340"/>
        <v>279.47000000000003</v>
      </c>
      <c r="EG9239" s="73">
        <f t="shared" si="5340"/>
        <v>279.47000000000003</v>
      </c>
      <c r="EH9239" s="73">
        <f t="shared" si="5340"/>
        <v>279.47000000000003</v>
      </c>
      <c r="EI9239" s="73">
        <f t="shared" si="5340"/>
        <v>279.47000000000003</v>
      </c>
      <c r="EJ9239" s="73">
        <f t="shared" si="5340"/>
        <v>279.47000000000003</v>
      </c>
      <c r="EK9239" s="73">
        <f t="shared" si="5340"/>
        <v>279.47000000000003</v>
      </c>
      <c r="EL9239" s="73">
        <f t="shared" si="5340"/>
        <v>279.47000000000003</v>
      </c>
      <c r="EM9239" s="73">
        <f t="shared" si="5340"/>
        <v>279.47000000000003</v>
      </c>
      <c r="EN9239" s="73">
        <f t="shared" si="5340"/>
        <v>279.47000000000003</v>
      </c>
      <c r="EO9239" s="73">
        <f t="shared" si="5340"/>
        <v>279.47000000000003</v>
      </c>
      <c r="EP9239" s="73">
        <f t="shared" si="5340"/>
        <v>279.47000000000003</v>
      </c>
      <c r="EQ9239" s="73">
        <f t="shared" si="5340"/>
        <v>279.47000000000003</v>
      </c>
      <c r="ER9239" s="73">
        <f t="shared" si="5340"/>
        <v>279.47000000000003</v>
      </c>
      <c r="ES9239" s="73">
        <f t="shared" si="5340"/>
        <v>279.47000000000003</v>
      </c>
      <c r="ET9239" s="73">
        <f t="shared" si="5340"/>
        <v>279.47000000000003</v>
      </c>
      <c r="EU9239" s="73">
        <f t="shared" si="5340"/>
        <v>279.47000000000003</v>
      </c>
      <c r="EV9239" s="73">
        <f t="shared" si="5340"/>
        <v>279.47000000000003</v>
      </c>
      <c r="EW9239" s="73">
        <f t="shared" si="5340"/>
        <v>279.47000000000003</v>
      </c>
      <c r="EX9239" s="73">
        <f t="shared" si="5340"/>
        <v>279.47000000000003</v>
      </c>
      <c r="EY9239" s="73">
        <f t="shared" si="5340"/>
        <v>279.47000000000003</v>
      </c>
      <c r="EZ9239" s="73">
        <f t="shared" si="5340"/>
        <v>279.47000000000003</v>
      </c>
      <c r="FA9239" s="73">
        <f t="shared" si="5340"/>
        <v>279.47000000000003</v>
      </c>
      <c r="FB9239" s="73">
        <f t="shared" si="5340"/>
        <v>279.47000000000003</v>
      </c>
      <c r="FC9239" s="73">
        <f t="shared" si="5340"/>
        <v>279.47000000000003</v>
      </c>
      <c r="FD9239" s="73">
        <f t="shared" si="5340"/>
        <v>279.47000000000003</v>
      </c>
      <c r="FE9239" s="73">
        <f t="shared" si="5340"/>
        <v>279.47000000000003</v>
      </c>
      <c r="FF9239" s="73">
        <f t="shared" si="5340"/>
        <v>279.47000000000003</v>
      </c>
      <c r="FG9239" s="73">
        <f t="shared" si="5340"/>
        <v>279.47000000000003</v>
      </c>
      <c r="FH9239" s="73">
        <f t="shared" si="5340"/>
        <v>279.47000000000003</v>
      </c>
      <c r="FI9239" s="73">
        <f t="shared" si="5340"/>
        <v>279.47000000000003</v>
      </c>
      <c r="FJ9239" s="73">
        <f t="shared" si="5340"/>
        <v>279.47000000000003</v>
      </c>
      <c r="FK9239" s="73">
        <f t="shared" si="5340"/>
        <v>279.47000000000003</v>
      </c>
      <c r="FL9239" s="73">
        <f t="shared" si="5340"/>
        <v>279.47000000000003</v>
      </c>
      <c r="FM9239" s="73">
        <f t="shared" si="5340"/>
        <v>279.47000000000003</v>
      </c>
      <c r="FN9239" s="73">
        <f t="shared" si="5340"/>
        <v>279.47000000000003</v>
      </c>
      <c r="FO9239" s="73">
        <f t="shared" si="5340"/>
        <v>279.47000000000003</v>
      </c>
      <c r="FP9239" s="73">
        <f t="shared" si="5340"/>
        <v>279.47000000000003</v>
      </c>
      <c r="FQ9239" s="73">
        <f t="shared" si="5340"/>
        <v>279.47000000000003</v>
      </c>
      <c r="FR9239" s="73">
        <f t="shared" si="5340"/>
        <v>279.47000000000003</v>
      </c>
      <c r="FS9239" s="73">
        <f t="shared" si="5340"/>
        <v>279.47000000000003</v>
      </c>
      <c r="FT9239" s="73">
        <f t="shared" si="5340"/>
        <v>279.47000000000003</v>
      </c>
      <c r="FU9239" s="73">
        <f t="shared" si="5340"/>
        <v>279.47000000000003</v>
      </c>
      <c r="FV9239" s="73">
        <f t="shared" si="5340"/>
        <v>279.47000000000003</v>
      </c>
      <c r="FW9239" s="73">
        <f t="shared" si="5340"/>
        <v>279.47000000000003</v>
      </c>
      <c r="FX9239" s="73">
        <f t="shared" si="5340"/>
        <v>279.47000000000003</v>
      </c>
      <c r="FY9239" s="73">
        <f t="shared" si="5340"/>
        <v>279.47000000000003</v>
      </c>
      <c r="FZ9239" s="73">
        <f t="shared" si="5340"/>
        <v>279.47000000000003</v>
      </c>
      <c r="GA9239" s="73">
        <f t="shared" si="5340"/>
        <v>279.47000000000003</v>
      </c>
      <c r="GB9239" s="73">
        <f t="shared" si="5340"/>
        <v>279.47000000000003</v>
      </c>
      <c r="GC9239" s="73">
        <f t="shared" si="5340"/>
        <v>279.47000000000003</v>
      </c>
      <c r="GD9239" s="73">
        <f t="shared" si="5340"/>
        <v>279.47000000000003</v>
      </c>
      <c r="GE9239" s="73">
        <f t="shared" si="5340"/>
        <v>279.47000000000003</v>
      </c>
      <c r="GF9239" s="73">
        <f t="shared" si="5340"/>
        <v>279.47000000000003</v>
      </c>
      <c r="GG9239" s="73">
        <f t="shared" si="5340"/>
        <v>279.47000000000003</v>
      </c>
      <c r="GH9239" s="73">
        <f t="shared" si="5340"/>
        <v>279.47000000000003</v>
      </c>
      <c r="GI9239" s="73">
        <f t="shared" si="5340"/>
        <v>279.47000000000003</v>
      </c>
      <c r="GJ9239" s="73">
        <f t="shared" si="5340"/>
        <v>279.47000000000003</v>
      </c>
      <c r="GK9239" s="73">
        <f t="shared" si="5340"/>
        <v>279.47000000000003</v>
      </c>
      <c r="GL9239" s="73">
        <f t="shared" si="5340"/>
        <v>279.47000000000003</v>
      </c>
      <c r="GM9239" s="73">
        <f t="shared" si="5340"/>
        <v>279.47000000000003</v>
      </c>
      <c r="GN9239" s="73">
        <f t="shared" si="5340"/>
        <v>279.47000000000003</v>
      </c>
      <c r="GO9239" s="73">
        <f t="shared" si="5340"/>
        <v>279.47000000000003</v>
      </c>
      <c r="GP9239" s="73">
        <f t="shared" ref="GP9239:JA9239" si="5341">(GO9239+$F$9100*$F$9102*($F$55/$F$9101*GO9238+$F$55/$F$9101*GO9240))/(1+$F$9100*$F$9102*($F$55/$F$9101+$F$55/$F$9101))</f>
        <v>279.47000000000003</v>
      </c>
      <c r="GQ9239" s="73">
        <f t="shared" si="5341"/>
        <v>279.47000000000003</v>
      </c>
      <c r="GR9239" s="73">
        <f t="shared" si="5341"/>
        <v>279.47000000000003</v>
      </c>
      <c r="GS9239" s="73">
        <f t="shared" si="5341"/>
        <v>279.47000000000003</v>
      </c>
      <c r="GT9239" s="73">
        <f t="shared" si="5341"/>
        <v>279.47000000000003</v>
      </c>
      <c r="GU9239" s="73">
        <f t="shared" si="5341"/>
        <v>279.47000000000003</v>
      </c>
      <c r="GV9239" s="73">
        <f t="shared" si="5341"/>
        <v>279.47000000000003</v>
      </c>
      <c r="GW9239" s="73">
        <f t="shared" si="5341"/>
        <v>279.47000000000003</v>
      </c>
      <c r="GX9239" s="73">
        <f t="shared" si="5341"/>
        <v>279.47000000000003</v>
      </c>
      <c r="GY9239" s="73">
        <f t="shared" si="5341"/>
        <v>279.47000000000003</v>
      </c>
      <c r="GZ9239" s="73">
        <f t="shared" si="5341"/>
        <v>279.47000000000003</v>
      </c>
      <c r="HA9239" s="73">
        <f t="shared" si="5341"/>
        <v>279.47000000000003</v>
      </c>
      <c r="HB9239" s="73">
        <f t="shared" si="5341"/>
        <v>279.47000000000003</v>
      </c>
      <c r="HC9239" s="73">
        <f t="shared" si="5341"/>
        <v>279.47000000000003</v>
      </c>
      <c r="HD9239" s="73">
        <f t="shared" si="5341"/>
        <v>279.47000000000003</v>
      </c>
      <c r="HE9239" s="73">
        <f t="shared" si="5341"/>
        <v>279.47000000000003</v>
      </c>
      <c r="HF9239" s="73">
        <f t="shared" si="5341"/>
        <v>279.47000000000003</v>
      </c>
      <c r="HG9239" s="73">
        <f t="shared" si="5341"/>
        <v>279.47000000000003</v>
      </c>
      <c r="HH9239" s="73">
        <f t="shared" si="5341"/>
        <v>279.47000000000003</v>
      </c>
      <c r="HI9239" s="73">
        <f t="shared" si="5341"/>
        <v>279.47000000000003</v>
      </c>
      <c r="HJ9239" s="73">
        <f t="shared" si="5341"/>
        <v>279.47000000000003</v>
      </c>
      <c r="HK9239" s="73">
        <f t="shared" si="5341"/>
        <v>279.47000000000003</v>
      </c>
      <c r="HL9239" s="73">
        <f t="shared" si="5341"/>
        <v>279.47000000000003</v>
      </c>
      <c r="HM9239" s="73">
        <f t="shared" si="5341"/>
        <v>279.47000000000003</v>
      </c>
      <c r="HN9239" s="73">
        <f t="shared" si="5341"/>
        <v>279.47000000000003</v>
      </c>
      <c r="HO9239" s="73">
        <f t="shared" si="5341"/>
        <v>279.47000000000003</v>
      </c>
      <c r="HP9239" s="73">
        <f t="shared" si="5341"/>
        <v>279.47000000000003</v>
      </c>
      <c r="HQ9239" s="73">
        <f t="shared" si="5341"/>
        <v>279.47000000000003</v>
      </c>
      <c r="HR9239" s="73">
        <f t="shared" si="5341"/>
        <v>279.47000000000003</v>
      </c>
      <c r="HS9239" s="73">
        <f t="shared" si="5341"/>
        <v>279.47000000000003</v>
      </c>
      <c r="HT9239" s="73">
        <f t="shared" si="5341"/>
        <v>279.47000000000003</v>
      </c>
      <c r="HU9239" s="73">
        <f t="shared" si="5341"/>
        <v>279.47000000000003</v>
      </c>
      <c r="HV9239" s="73">
        <f t="shared" si="5341"/>
        <v>279.47000000000003</v>
      </c>
      <c r="HW9239" s="73">
        <f t="shared" si="5341"/>
        <v>279.47000000000003</v>
      </c>
      <c r="HX9239" s="73">
        <f t="shared" si="5341"/>
        <v>279.47000000000003</v>
      </c>
      <c r="HY9239" s="73">
        <f t="shared" si="5341"/>
        <v>279.47000000000003</v>
      </c>
      <c r="HZ9239" s="73">
        <f t="shared" si="5341"/>
        <v>279.47000000000003</v>
      </c>
      <c r="IA9239" s="73">
        <f t="shared" si="5341"/>
        <v>279.47000000000003</v>
      </c>
      <c r="IB9239" s="73">
        <f t="shared" si="5341"/>
        <v>279.47000000000003</v>
      </c>
      <c r="IC9239" s="73">
        <f t="shared" si="5341"/>
        <v>279.47000000000003</v>
      </c>
      <c r="ID9239" s="73">
        <f t="shared" si="5341"/>
        <v>279.47000000000003</v>
      </c>
      <c r="IE9239" s="73">
        <f t="shared" si="5341"/>
        <v>279.47000000000003</v>
      </c>
      <c r="IF9239" s="73">
        <f t="shared" si="5341"/>
        <v>279.47000000000003</v>
      </c>
      <c r="IG9239" s="73">
        <f t="shared" si="5341"/>
        <v>279.47000000000003</v>
      </c>
      <c r="IH9239" s="73">
        <f t="shared" si="5341"/>
        <v>279.47000000000003</v>
      </c>
      <c r="II9239" s="73">
        <f t="shared" si="5341"/>
        <v>279.47000000000003</v>
      </c>
      <c r="IJ9239" s="73">
        <f t="shared" si="5341"/>
        <v>279.47000000000003</v>
      </c>
      <c r="IK9239" s="73">
        <f t="shared" si="5341"/>
        <v>279.47000000000003</v>
      </c>
      <c r="IL9239" s="73">
        <f t="shared" si="5341"/>
        <v>279.47000000000003</v>
      </c>
      <c r="IM9239" s="73">
        <f t="shared" si="5341"/>
        <v>279.47000000000003</v>
      </c>
      <c r="IN9239" s="73">
        <f t="shared" si="5341"/>
        <v>279.47000000000003</v>
      </c>
      <c r="IO9239" s="73">
        <f t="shared" si="5341"/>
        <v>279.47000000000003</v>
      </c>
      <c r="IP9239" s="73">
        <f t="shared" si="5341"/>
        <v>279.47000000000003</v>
      </c>
      <c r="IQ9239" s="73">
        <f t="shared" si="5341"/>
        <v>279.47000000000003</v>
      </c>
      <c r="IR9239" s="73">
        <f t="shared" si="5341"/>
        <v>279.47000000000003</v>
      </c>
      <c r="IS9239" s="73">
        <f t="shared" si="5341"/>
        <v>279.47000000000003</v>
      </c>
      <c r="IT9239" s="73">
        <f t="shared" si="5341"/>
        <v>279.47000000000003</v>
      </c>
      <c r="IU9239" s="73">
        <f t="shared" si="5341"/>
        <v>279.47000000000003</v>
      </c>
      <c r="IV9239" s="73">
        <f t="shared" si="5341"/>
        <v>279.47000000000003</v>
      </c>
      <c r="IW9239" s="73">
        <f t="shared" si="5341"/>
        <v>279.47000000000003</v>
      </c>
      <c r="IX9239" s="73">
        <f t="shared" si="5341"/>
        <v>279.47000000000003</v>
      </c>
      <c r="IY9239" s="73">
        <f t="shared" si="5341"/>
        <v>279.47000000000003</v>
      </c>
      <c r="IZ9239" s="73">
        <f t="shared" si="5341"/>
        <v>279.47000000000003</v>
      </c>
      <c r="JA9239" s="73">
        <f t="shared" si="5341"/>
        <v>279.47000000000003</v>
      </c>
      <c r="JB9239" s="73">
        <f t="shared" ref="JB9239:KG9239" si="5342">(JA9239+$F$9100*$F$9102*($F$55/$F$9101*JA9238+$F$55/$F$9101*JA9240))/(1+$F$9100*$F$9102*($F$55/$F$9101+$F$55/$F$9101))</f>
        <v>279.47000000000003</v>
      </c>
      <c r="JC9239" s="73">
        <f t="shared" si="5342"/>
        <v>279.47000000000003</v>
      </c>
      <c r="JD9239" s="73">
        <f t="shared" si="5342"/>
        <v>279.47000000000003</v>
      </c>
      <c r="JE9239" s="73">
        <f t="shared" si="5342"/>
        <v>279.47000000000003</v>
      </c>
      <c r="JF9239" s="73">
        <f t="shared" si="5342"/>
        <v>279.47000000000003</v>
      </c>
      <c r="JG9239" s="73">
        <f t="shared" si="5342"/>
        <v>279.47000000000003</v>
      </c>
      <c r="JH9239" s="73">
        <f t="shared" si="5342"/>
        <v>279.47000000000003</v>
      </c>
      <c r="JI9239" s="73">
        <f t="shared" si="5342"/>
        <v>279.47000000000003</v>
      </c>
      <c r="JJ9239" s="73">
        <f t="shared" si="5342"/>
        <v>279.47000000000003</v>
      </c>
      <c r="JK9239" s="73">
        <f t="shared" si="5342"/>
        <v>279.47000000000003</v>
      </c>
      <c r="JL9239" s="73">
        <f t="shared" si="5342"/>
        <v>279.47000000000003</v>
      </c>
      <c r="JM9239" s="73">
        <f t="shared" si="5342"/>
        <v>279.47000000000003</v>
      </c>
      <c r="JN9239" s="73">
        <f t="shared" si="5342"/>
        <v>279.47000000000003</v>
      </c>
      <c r="JO9239" s="73">
        <f t="shared" si="5342"/>
        <v>279.47000000000003</v>
      </c>
      <c r="JP9239" s="73">
        <f t="shared" si="5342"/>
        <v>279.47000000000003</v>
      </c>
      <c r="JQ9239" s="73">
        <f t="shared" si="5342"/>
        <v>279.47000000000003</v>
      </c>
      <c r="JR9239" s="73">
        <f t="shared" si="5342"/>
        <v>279.47000000000003</v>
      </c>
      <c r="JS9239" s="73">
        <f t="shared" si="5342"/>
        <v>279.47000000000003</v>
      </c>
      <c r="JT9239" s="73">
        <f t="shared" si="5342"/>
        <v>279.47000000000003</v>
      </c>
      <c r="JU9239" s="73">
        <f t="shared" si="5342"/>
        <v>279.47000000000003</v>
      </c>
      <c r="JV9239" s="73">
        <f t="shared" si="5342"/>
        <v>279.47000000000003</v>
      </c>
      <c r="JW9239" s="73">
        <f t="shared" si="5342"/>
        <v>279.47000000000003</v>
      </c>
      <c r="JX9239" s="73">
        <f t="shared" si="5342"/>
        <v>279.47000000000003</v>
      </c>
      <c r="JY9239" s="73">
        <f t="shared" si="5342"/>
        <v>279.47000000000003</v>
      </c>
      <c r="JZ9239" s="73">
        <f t="shared" si="5342"/>
        <v>279.47000000000003</v>
      </c>
      <c r="KA9239" s="73">
        <f t="shared" si="5342"/>
        <v>279.47000000000003</v>
      </c>
      <c r="KB9239" s="73">
        <f t="shared" si="5342"/>
        <v>279.47000000000003</v>
      </c>
      <c r="KC9239" s="73">
        <f t="shared" si="5342"/>
        <v>279.47000000000003</v>
      </c>
      <c r="KD9239" s="73">
        <f t="shared" si="5342"/>
        <v>279.47000000000003</v>
      </c>
      <c r="KE9239" s="73">
        <f t="shared" si="5342"/>
        <v>279.47000000000003</v>
      </c>
      <c r="KF9239" s="73">
        <f t="shared" si="5342"/>
        <v>279.47000000000003</v>
      </c>
      <c r="KG9239" s="73">
        <f t="shared" si="5342"/>
        <v>279.47000000000003</v>
      </c>
      <c r="KH9239">
        <v>279.47000000000003</v>
      </c>
      <c r="KL9239" s="84"/>
      <c r="KP9239" s="84"/>
      <c r="KS9239" s="74"/>
      <c r="KT9239" s="74"/>
      <c r="KU9239" s="16"/>
      <c r="KV9239" s="72"/>
      <c r="KW9239" s="72"/>
      <c r="KX9239" s="16"/>
      <c r="KZ9239" s="16"/>
      <c r="LA9239" s="16"/>
      <c r="LB9239" s="74"/>
      <c r="LC9239" s="74"/>
    </row>
    <row r="9240" spans="2:315" x14ac:dyDescent="0.35">
      <c r="B9240">
        <v>134</v>
      </c>
      <c r="C9240">
        <f t="shared" si="5147"/>
        <v>1.335</v>
      </c>
      <c r="E9240" s="92">
        <v>279.47000000000003</v>
      </c>
      <c r="F9240" s="73">
        <f t="shared" ref="F9240:BQ9240" si="5343">(E9240+$F$9100*$F$9102*($F$55/$F$9101*E9239+$F$55/$F$9101*E9241))/(1+$F$9100*$F$9102*($F$55/$F$9101+$F$55/$F$9101))</f>
        <v>279.47000000000003</v>
      </c>
      <c r="G9240" s="73">
        <f t="shared" si="5343"/>
        <v>279.47000000000003</v>
      </c>
      <c r="H9240" s="73">
        <f t="shared" si="5343"/>
        <v>279.47000000000003</v>
      </c>
      <c r="I9240" s="73">
        <f t="shared" si="5343"/>
        <v>279.47000000000003</v>
      </c>
      <c r="J9240" s="73">
        <f t="shared" si="5343"/>
        <v>279.47000000000003</v>
      </c>
      <c r="K9240" s="73">
        <f t="shared" si="5343"/>
        <v>279.47000000000003</v>
      </c>
      <c r="L9240" s="73">
        <f t="shared" si="5343"/>
        <v>279.47000000000003</v>
      </c>
      <c r="M9240" s="73">
        <f t="shared" si="5343"/>
        <v>279.47000000000003</v>
      </c>
      <c r="N9240" s="73">
        <f t="shared" si="5343"/>
        <v>279.47000000000003</v>
      </c>
      <c r="O9240" s="73">
        <f t="shared" si="5343"/>
        <v>279.47000000000003</v>
      </c>
      <c r="P9240" s="73">
        <f t="shared" si="5343"/>
        <v>279.47000000000003</v>
      </c>
      <c r="Q9240" s="73">
        <f t="shared" si="5343"/>
        <v>279.47000000000003</v>
      </c>
      <c r="R9240" s="73">
        <f t="shared" si="5343"/>
        <v>279.47000000000003</v>
      </c>
      <c r="S9240" s="73">
        <f t="shared" si="5343"/>
        <v>279.47000000000003</v>
      </c>
      <c r="T9240" s="73">
        <f t="shared" si="5343"/>
        <v>279.47000000000003</v>
      </c>
      <c r="U9240" s="73">
        <f t="shared" si="5343"/>
        <v>279.47000000000003</v>
      </c>
      <c r="V9240" s="73">
        <f t="shared" si="5343"/>
        <v>279.47000000000003</v>
      </c>
      <c r="W9240" s="73">
        <f t="shared" si="5343"/>
        <v>279.47000000000003</v>
      </c>
      <c r="X9240" s="73">
        <f t="shared" si="5343"/>
        <v>279.47000000000003</v>
      </c>
      <c r="Y9240" s="73">
        <f t="shared" si="5343"/>
        <v>279.47000000000003</v>
      </c>
      <c r="Z9240" s="73">
        <f t="shared" si="5343"/>
        <v>279.47000000000003</v>
      </c>
      <c r="AA9240" s="73">
        <f t="shared" si="5343"/>
        <v>279.47000000000003</v>
      </c>
      <c r="AB9240" s="73">
        <f t="shared" si="5343"/>
        <v>279.47000000000003</v>
      </c>
      <c r="AC9240" s="73">
        <f t="shared" si="5343"/>
        <v>279.47000000000003</v>
      </c>
      <c r="AD9240" s="73">
        <f t="shared" si="5343"/>
        <v>279.47000000000003</v>
      </c>
      <c r="AE9240" s="73">
        <f t="shared" si="5343"/>
        <v>279.47000000000003</v>
      </c>
      <c r="AF9240" s="73">
        <f t="shared" si="5343"/>
        <v>279.47000000000003</v>
      </c>
      <c r="AG9240" s="73">
        <f t="shared" si="5343"/>
        <v>279.47000000000003</v>
      </c>
      <c r="AH9240" s="73">
        <f t="shared" si="5343"/>
        <v>279.47000000000003</v>
      </c>
      <c r="AI9240" s="73">
        <f t="shared" si="5343"/>
        <v>279.47000000000003</v>
      </c>
      <c r="AJ9240" s="73">
        <f t="shared" si="5343"/>
        <v>279.47000000000003</v>
      </c>
      <c r="AK9240" s="73">
        <f t="shared" si="5343"/>
        <v>279.47000000000003</v>
      </c>
      <c r="AL9240" s="73">
        <f t="shared" si="5343"/>
        <v>279.47000000000003</v>
      </c>
      <c r="AM9240" s="73">
        <f t="shared" si="5343"/>
        <v>279.47000000000003</v>
      </c>
      <c r="AN9240" s="73">
        <f t="shared" si="5343"/>
        <v>279.47000000000003</v>
      </c>
      <c r="AO9240" s="73">
        <f t="shared" si="5343"/>
        <v>279.47000000000003</v>
      </c>
      <c r="AP9240" s="73">
        <f t="shared" si="5343"/>
        <v>279.47000000000003</v>
      </c>
      <c r="AQ9240" s="73">
        <f t="shared" si="5343"/>
        <v>279.47000000000003</v>
      </c>
      <c r="AR9240" s="73">
        <f t="shared" si="5343"/>
        <v>279.47000000000003</v>
      </c>
      <c r="AS9240" s="73">
        <f t="shared" si="5343"/>
        <v>279.47000000000003</v>
      </c>
      <c r="AT9240" s="73">
        <f t="shared" si="5343"/>
        <v>279.47000000000003</v>
      </c>
      <c r="AU9240" s="73">
        <f t="shared" si="5343"/>
        <v>279.47000000000003</v>
      </c>
      <c r="AV9240" s="73">
        <f t="shared" si="5343"/>
        <v>279.47000000000003</v>
      </c>
      <c r="AW9240" s="73">
        <f t="shared" si="5343"/>
        <v>279.47000000000003</v>
      </c>
      <c r="AX9240" s="73">
        <f t="shared" si="5343"/>
        <v>279.47000000000003</v>
      </c>
      <c r="AY9240" s="73">
        <f t="shared" si="5343"/>
        <v>279.47000000000003</v>
      </c>
      <c r="AZ9240" s="73">
        <f t="shared" si="5343"/>
        <v>279.47000000000003</v>
      </c>
      <c r="BA9240" s="73">
        <f t="shared" si="5343"/>
        <v>279.47000000000003</v>
      </c>
      <c r="BB9240" s="73">
        <f t="shared" si="5343"/>
        <v>279.47000000000003</v>
      </c>
      <c r="BC9240" s="73">
        <f t="shared" si="5343"/>
        <v>279.47000000000003</v>
      </c>
      <c r="BD9240" s="73">
        <f t="shared" si="5343"/>
        <v>279.47000000000003</v>
      </c>
      <c r="BE9240" s="73">
        <f t="shared" si="5343"/>
        <v>279.47000000000003</v>
      </c>
      <c r="BF9240" s="73">
        <f t="shared" si="5343"/>
        <v>279.47000000000003</v>
      </c>
      <c r="BG9240" s="73">
        <f t="shared" si="5343"/>
        <v>279.47000000000003</v>
      </c>
      <c r="BH9240" s="73">
        <f t="shared" si="5343"/>
        <v>279.47000000000003</v>
      </c>
      <c r="BI9240" s="73">
        <f t="shared" si="5343"/>
        <v>279.47000000000003</v>
      </c>
      <c r="BJ9240" s="73">
        <f t="shared" si="5343"/>
        <v>279.47000000000003</v>
      </c>
      <c r="BK9240" s="73">
        <f t="shared" si="5343"/>
        <v>279.47000000000003</v>
      </c>
      <c r="BL9240" s="73">
        <f t="shared" si="5343"/>
        <v>279.47000000000003</v>
      </c>
      <c r="BM9240" s="73">
        <f t="shared" si="5343"/>
        <v>279.47000000000003</v>
      </c>
      <c r="BN9240" s="73">
        <f t="shared" si="5343"/>
        <v>279.47000000000003</v>
      </c>
      <c r="BO9240" s="73">
        <f t="shared" si="5343"/>
        <v>279.47000000000003</v>
      </c>
      <c r="BP9240" s="73">
        <f t="shared" si="5343"/>
        <v>279.47000000000003</v>
      </c>
      <c r="BQ9240" s="73">
        <f t="shared" si="5343"/>
        <v>279.47000000000003</v>
      </c>
      <c r="BR9240" s="73">
        <f t="shared" ref="BR9240:EC9240" si="5344">(BQ9240+$F$9100*$F$9102*($F$55/$F$9101*BQ9239+$F$55/$F$9101*BQ9241))/(1+$F$9100*$F$9102*($F$55/$F$9101+$F$55/$F$9101))</f>
        <v>279.47000000000003</v>
      </c>
      <c r="BS9240" s="73">
        <f t="shared" si="5344"/>
        <v>279.47000000000003</v>
      </c>
      <c r="BT9240" s="73">
        <f t="shared" si="5344"/>
        <v>279.47000000000003</v>
      </c>
      <c r="BU9240" s="73">
        <f t="shared" si="5344"/>
        <v>279.47000000000003</v>
      </c>
      <c r="BV9240" s="73">
        <f t="shared" si="5344"/>
        <v>279.47000000000003</v>
      </c>
      <c r="BW9240" s="73">
        <f t="shared" si="5344"/>
        <v>279.47000000000003</v>
      </c>
      <c r="BX9240" s="73">
        <f t="shared" si="5344"/>
        <v>279.47000000000003</v>
      </c>
      <c r="BY9240" s="73">
        <f t="shared" si="5344"/>
        <v>279.47000000000003</v>
      </c>
      <c r="BZ9240" s="73">
        <f t="shared" si="5344"/>
        <v>279.47000000000003</v>
      </c>
      <c r="CA9240" s="73">
        <f t="shared" si="5344"/>
        <v>279.47000000000003</v>
      </c>
      <c r="CB9240" s="73">
        <f t="shared" si="5344"/>
        <v>279.47000000000003</v>
      </c>
      <c r="CC9240" s="73">
        <f t="shared" si="5344"/>
        <v>279.47000000000003</v>
      </c>
      <c r="CD9240" s="73">
        <f t="shared" si="5344"/>
        <v>279.47000000000003</v>
      </c>
      <c r="CE9240" s="73">
        <f t="shared" si="5344"/>
        <v>279.47000000000003</v>
      </c>
      <c r="CF9240" s="73">
        <f t="shared" si="5344"/>
        <v>279.47000000000003</v>
      </c>
      <c r="CG9240" s="73">
        <f t="shared" si="5344"/>
        <v>279.47000000000003</v>
      </c>
      <c r="CH9240" s="73">
        <f t="shared" si="5344"/>
        <v>279.47000000000003</v>
      </c>
      <c r="CI9240" s="73">
        <f t="shared" si="5344"/>
        <v>279.47000000000003</v>
      </c>
      <c r="CJ9240" s="73">
        <f t="shared" si="5344"/>
        <v>279.47000000000003</v>
      </c>
      <c r="CK9240" s="73">
        <f t="shared" si="5344"/>
        <v>279.47000000000003</v>
      </c>
      <c r="CL9240" s="73">
        <f t="shared" si="5344"/>
        <v>279.47000000000003</v>
      </c>
      <c r="CM9240" s="73">
        <f t="shared" si="5344"/>
        <v>279.47000000000003</v>
      </c>
      <c r="CN9240" s="73">
        <f t="shared" si="5344"/>
        <v>279.47000000000003</v>
      </c>
      <c r="CO9240" s="73">
        <f t="shared" si="5344"/>
        <v>279.47000000000003</v>
      </c>
      <c r="CP9240" s="73">
        <f t="shared" si="5344"/>
        <v>279.47000000000003</v>
      </c>
      <c r="CQ9240" s="73">
        <f t="shared" si="5344"/>
        <v>279.47000000000003</v>
      </c>
      <c r="CR9240" s="73">
        <f t="shared" si="5344"/>
        <v>279.47000000000003</v>
      </c>
      <c r="CS9240" s="73">
        <f t="shared" si="5344"/>
        <v>279.47000000000003</v>
      </c>
      <c r="CT9240" s="73">
        <f t="shared" si="5344"/>
        <v>279.47000000000003</v>
      </c>
      <c r="CU9240" s="73">
        <f t="shared" si="5344"/>
        <v>279.47000000000003</v>
      </c>
      <c r="CV9240" s="73">
        <f t="shared" si="5344"/>
        <v>279.47000000000003</v>
      </c>
      <c r="CW9240" s="73">
        <f t="shared" si="5344"/>
        <v>279.47000000000003</v>
      </c>
      <c r="CX9240" s="73">
        <f t="shared" si="5344"/>
        <v>279.47000000000003</v>
      </c>
      <c r="CY9240" s="73">
        <f t="shared" si="5344"/>
        <v>279.47000000000003</v>
      </c>
      <c r="CZ9240" s="73">
        <f t="shared" si="5344"/>
        <v>279.47000000000003</v>
      </c>
      <c r="DA9240" s="73">
        <f t="shared" si="5344"/>
        <v>279.47000000000003</v>
      </c>
      <c r="DB9240" s="73">
        <f t="shared" si="5344"/>
        <v>279.47000000000003</v>
      </c>
      <c r="DC9240" s="73">
        <f t="shared" si="5344"/>
        <v>279.47000000000003</v>
      </c>
      <c r="DD9240" s="73">
        <f t="shared" si="5344"/>
        <v>279.47000000000003</v>
      </c>
      <c r="DE9240" s="73">
        <f t="shared" si="5344"/>
        <v>279.47000000000003</v>
      </c>
      <c r="DF9240" s="73">
        <f t="shared" si="5344"/>
        <v>279.47000000000003</v>
      </c>
      <c r="DG9240" s="73">
        <f t="shared" si="5344"/>
        <v>279.47000000000003</v>
      </c>
      <c r="DH9240" s="73">
        <f t="shared" si="5344"/>
        <v>279.47000000000003</v>
      </c>
      <c r="DI9240" s="73">
        <f t="shared" si="5344"/>
        <v>279.47000000000003</v>
      </c>
      <c r="DJ9240" s="73">
        <f t="shared" si="5344"/>
        <v>279.47000000000003</v>
      </c>
      <c r="DK9240" s="73">
        <f t="shared" si="5344"/>
        <v>279.47000000000003</v>
      </c>
      <c r="DL9240" s="73">
        <f t="shared" si="5344"/>
        <v>279.47000000000003</v>
      </c>
      <c r="DM9240" s="73">
        <f t="shared" si="5344"/>
        <v>279.47000000000003</v>
      </c>
      <c r="DN9240" s="73">
        <f t="shared" si="5344"/>
        <v>279.47000000000003</v>
      </c>
      <c r="DO9240" s="73">
        <f t="shared" si="5344"/>
        <v>279.47000000000003</v>
      </c>
      <c r="DP9240" s="73">
        <f t="shared" si="5344"/>
        <v>279.47000000000003</v>
      </c>
      <c r="DQ9240" s="73">
        <f t="shared" si="5344"/>
        <v>279.47000000000003</v>
      </c>
      <c r="DR9240" s="73">
        <f t="shared" si="5344"/>
        <v>279.47000000000003</v>
      </c>
      <c r="DS9240" s="73">
        <f t="shared" si="5344"/>
        <v>279.47000000000003</v>
      </c>
      <c r="DT9240" s="73">
        <f t="shared" si="5344"/>
        <v>279.47000000000003</v>
      </c>
      <c r="DU9240" s="73">
        <f t="shared" si="5344"/>
        <v>279.47000000000003</v>
      </c>
      <c r="DV9240" s="73">
        <f t="shared" si="5344"/>
        <v>279.47000000000003</v>
      </c>
      <c r="DW9240" s="73">
        <f t="shared" si="5344"/>
        <v>279.47000000000003</v>
      </c>
      <c r="DX9240" s="73">
        <f t="shared" si="5344"/>
        <v>279.47000000000003</v>
      </c>
      <c r="DY9240" s="73">
        <f t="shared" si="5344"/>
        <v>279.47000000000003</v>
      </c>
      <c r="DZ9240" s="73">
        <f t="shared" si="5344"/>
        <v>279.47000000000003</v>
      </c>
      <c r="EA9240" s="73">
        <f t="shared" si="5344"/>
        <v>279.47000000000003</v>
      </c>
      <c r="EB9240" s="73">
        <f t="shared" si="5344"/>
        <v>279.47000000000003</v>
      </c>
      <c r="EC9240" s="73">
        <f t="shared" si="5344"/>
        <v>279.47000000000003</v>
      </c>
      <c r="ED9240" s="73">
        <f t="shared" ref="ED9240:GO9240" si="5345">(EC9240+$F$9100*$F$9102*($F$55/$F$9101*EC9239+$F$55/$F$9101*EC9241))/(1+$F$9100*$F$9102*($F$55/$F$9101+$F$55/$F$9101))</f>
        <v>279.47000000000003</v>
      </c>
      <c r="EE9240" s="73">
        <f t="shared" si="5345"/>
        <v>279.47000000000003</v>
      </c>
      <c r="EF9240" s="73">
        <f t="shared" si="5345"/>
        <v>279.47000000000003</v>
      </c>
      <c r="EG9240" s="73">
        <f t="shared" si="5345"/>
        <v>279.47000000000003</v>
      </c>
      <c r="EH9240" s="73">
        <f t="shared" si="5345"/>
        <v>279.47000000000003</v>
      </c>
      <c r="EI9240" s="73">
        <f t="shared" si="5345"/>
        <v>279.47000000000003</v>
      </c>
      <c r="EJ9240" s="73">
        <f t="shared" si="5345"/>
        <v>279.47000000000003</v>
      </c>
      <c r="EK9240" s="73">
        <f t="shared" si="5345"/>
        <v>279.47000000000003</v>
      </c>
      <c r="EL9240" s="73">
        <f t="shared" si="5345"/>
        <v>279.47000000000003</v>
      </c>
      <c r="EM9240" s="73">
        <f t="shared" si="5345"/>
        <v>279.47000000000003</v>
      </c>
      <c r="EN9240" s="73">
        <f t="shared" si="5345"/>
        <v>279.47000000000003</v>
      </c>
      <c r="EO9240" s="73">
        <f t="shared" si="5345"/>
        <v>279.47000000000003</v>
      </c>
      <c r="EP9240" s="73">
        <f t="shared" si="5345"/>
        <v>279.47000000000003</v>
      </c>
      <c r="EQ9240" s="73">
        <f t="shared" si="5345"/>
        <v>279.47000000000003</v>
      </c>
      <c r="ER9240" s="73">
        <f t="shared" si="5345"/>
        <v>279.47000000000003</v>
      </c>
      <c r="ES9240" s="73">
        <f t="shared" si="5345"/>
        <v>279.47000000000003</v>
      </c>
      <c r="ET9240" s="73">
        <f t="shared" si="5345"/>
        <v>279.47000000000003</v>
      </c>
      <c r="EU9240" s="73">
        <f t="shared" si="5345"/>
        <v>279.47000000000003</v>
      </c>
      <c r="EV9240" s="73">
        <f t="shared" si="5345"/>
        <v>279.47000000000003</v>
      </c>
      <c r="EW9240" s="73">
        <f t="shared" si="5345"/>
        <v>279.47000000000003</v>
      </c>
      <c r="EX9240" s="73">
        <f t="shared" si="5345"/>
        <v>279.47000000000003</v>
      </c>
      <c r="EY9240" s="73">
        <f t="shared" si="5345"/>
        <v>279.47000000000003</v>
      </c>
      <c r="EZ9240" s="73">
        <f t="shared" si="5345"/>
        <v>279.47000000000003</v>
      </c>
      <c r="FA9240" s="73">
        <f t="shared" si="5345"/>
        <v>279.47000000000003</v>
      </c>
      <c r="FB9240" s="73">
        <f t="shared" si="5345"/>
        <v>279.47000000000003</v>
      </c>
      <c r="FC9240" s="73">
        <f t="shared" si="5345"/>
        <v>279.47000000000003</v>
      </c>
      <c r="FD9240" s="73">
        <f t="shared" si="5345"/>
        <v>279.47000000000003</v>
      </c>
      <c r="FE9240" s="73">
        <f t="shared" si="5345"/>
        <v>279.47000000000003</v>
      </c>
      <c r="FF9240" s="73">
        <f t="shared" si="5345"/>
        <v>279.47000000000003</v>
      </c>
      <c r="FG9240" s="73">
        <f t="shared" si="5345"/>
        <v>279.47000000000003</v>
      </c>
      <c r="FH9240" s="73">
        <f t="shared" si="5345"/>
        <v>279.47000000000003</v>
      </c>
      <c r="FI9240" s="73">
        <f t="shared" si="5345"/>
        <v>279.47000000000003</v>
      </c>
      <c r="FJ9240" s="73">
        <f t="shared" si="5345"/>
        <v>279.47000000000003</v>
      </c>
      <c r="FK9240" s="73">
        <f t="shared" si="5345"/>
        <v>279.47000000000003</v>
      </c>
      <c r="FL9240" s="73">
        <f t="shared" si="5345"/>
        <v>279.47000000000003</v>
      </c>
      <c r="FM9240" s="73">
        <f t="shared" si="5345"/>
        <v>279.47000000000003</v>
      </c>
      <c r="FN9240" s="73">
        <f t="shared" si="5345"/>
        <v>279.47000000000003</v>
      </c>
      <c r="FO9240" s="73">
        <f t="shared" si="5345"/>
        <v>279.47000000000003</v>
      </c>
      <c r="FP9240" s="73">
        <f t="shared" si="5345"/>
        <v>279.47000000000003</v>
      </c>
      <c r="FQ9240" s="73">
        <f t="shared" si="5345"/>
        <v>279.47000000000003</v>
      </c>
      <c r="FR9240" s="73">
        <f t="shared" si="5345"/>
        <v>279.47000000000003</v>
      </c>
      <c r="FS9240" s="73">
        <f t="shared" si="5345"/>
        <v>279.47000000000003</v>
      </c>
      <c r="FT9240" s="73">
        <f t="shared" si="5345"/>
        <v>279.47000000000003</v>
      </c>
      <c r="FU9240" s="73">
        <f t="shared" si="5345"/>
        <v>279.47000000000003</v>
      </c>
      <c r="FV9240" s="73">
        <f t="shared" si="5345"/>
        <v>279.47000000000003</v>
      </c>
      <c r="FW9240" s="73">
        <f t="shared" si="5345"/>
        <v>279.47000000000003</v>
      </c>
      <c r="FX9240" s="73">
        <f t="shared" si="5345"/>
        <v>279.47000000000003</v>
      </c>
      <c r="FY9240" s="73">
        <f t="shared" si="5345"/>
        <v>279.47000000000003</v>
      </c>
      <c r="FZ9240" s="73">
        <f t="shared" si="5345"/>
        <v>279.47000000000003</v>
      </c>
      <c r="GA9240" s="73">
        <f t="shared" si="5345"/>
        <v>279.47000000000003</v>
      </c>
      <c r="GB9240" s="73">
        <f t="shared" si="5345"/>
        <v>279.47000000000003</v>
      </c>
      <c r="GC9240" s="73">
        <f t="shared" si="5345"/>
        <v>279.47000000000003</v>
      </c>
      <c r="GD9240" s="73">
        <f t="shared" si="5345"/>
        <v>279.47000000000003</v>
      </c>
      <c r="GE9240" s="73">
        <f t="shared" si="5345"/>
        <v>279.47000000000003</v>
      </c>
      <c r="GF9240" s="73">
        <f t="shared" si="5345"/>
        <v>279.47000000000003</v>
      </c>
      <c r="GG9240" s="73">
        <f t="shared" si="5345"/>
        <v>279.47000000000003</v>
      </c>
      <c r="GH9240" s="73">
        <f t="shared" si="5345"/>
        <v>279.47000000000003</v>
      </c>
      <c r="GI9240" s="73">
        <f t="shared" si="5345"/>
        <v>279.47000000000003</v>
      </c>
      <c r="GJ9240" s="73">
        <f t="shared" si="5345"/>
        <v>279.47000000000003</v>
      </c>
      <c r="GK9240" s="73">
        <f t="shared" si="5345"/>
        <v>279.47000000000003</v>
      </c>
      <c r="GL9240" s="73">
        <f t="shared" si="5345"/>
        <v>279.47000000000003</v>
      </c>
      <c r="GM9240" s="73">
        <f t="shared" si="5345"/>
        <v>279.47000000000003</v>
      </c>
      <c r="GN9240" s="73">
        <f t="shared" si="5345"/>
        <v>279.47000000000003</v>
      </c>
      <c r="GO9240" s="73">
        <f t="shared" si="5345"/>
        <v>279.47000000000003</v>
      </c>
      <c r="GP9240" s="73">
        <f t="shared" ref="GP9240:JA9240" si="5346">(GO9240+$F$9100*$F$9102*($F$55/$F$9101*GO9239+$F$55/$F$9101*GO9241))/(1+$F$9100*$F$9102*($F$55/$F$9101+$F$55/$F$9101))</f>
        <v>279.47000000000003</v>
      </c>
      <c r="GQ9240" s="73">
        <f t="shared" si="5346"/>
        <v>279.47000000000003</v>
      </c>
      <c r="GR9240" s="73">
        <f t="shared" si="5346"/>
        <v>279.47000000000003</v>
      </c>
      <c r="GS9240" s="73">
        <f t="shared" si="5346"/>
        <v>279.47000000000003</v>
      </c>
      <c r="GT9240" s="73">
        <f t="shared" si="5346"/>
        <v>279.47000000000003</v>
      </c>
      <c r="GU9240" s="73">
        <f t="shared" si="5346"/>
        <v>279.47000000000003</v>
      </c>
      <c r="GV9240" s="73">
        <f t="shared" si="5346"/>
        <v>279.47000000000003</v>
      </c>
      <c r="GW9240" s="73">
        <f t="shared" si="5346"/>
        <v>279.47000000000003</v>
      </c>
      <c r="GX9240" s="73">
        <f t="shared" si="5346"/>
        <v>279.47000000000003</v>
      </c>
      <c r="GY9240" s="73">
        <f t="shared" si="5346"/>
        <v>279.47000000000003</v>
      </c>
      <c r="GZ9240" s="73">
        <f t="shared" si="5346"/>
        <v>279.47000000000003</v>
      </c>
      <c r="HA9240" s="73">
        <f t="shared" si="5346"/>
        <v>279.47000000000003</v>
      </c>
      <c r="HB9240" s="73">
        <f t="shared" si="5346"/>
        <v>279.47000000000003</v>
      </c>
      <c r="HC9240" s="73">
        <f t="shared" si="5346"/>
        <v>279.47000000000003</v>
      </c>
      <c r="HD9240" s="73">
        <f t="shared" si="5346"/>
        <v>279.47000000000003</v>
      </c>
      <c r="HE9240" s="73">
        <f t="shared" si="5346"/>
        <v>279.47000000000003</v>
      </c>
      <c r="HF9240" s="73">
        <f t="shared" si="5346"/>
        <v>279.47000000000003</v>
      </c>
      <c r="HG9240" s="73">
        <f t="shared" si="5346"/>
        <v>279.47000000000003</v>
      </c>
      <c r="HH9240" s="73">
        <f t="shared" si="5346"/>
        <v>279.47000000000003</v>
      </c>
      <c r="HI9240" s="73">
        <f t="shared" si="5346"/>
        <v>279.47000000000003</v>
      </c>
      <c r="HJ9240" s="73">
        <f t="shared" si="5346"/>
        <v>279.47000000000003</v>
      </c>
      <c r="HK9240" s="73">
        <f t="shared" si="5346"/>
        <v>279.47000000000003</v>
      </c>
      <c r="HL9240" s="73">
        <f t="shared" si="5346"/>
        <v>279.47000000000003</v>
      </c>
      <c r="HM9240" s="73">
        <f t="shared" si="5346"/>
        <v>279.47000000000003</v>
      </c>
      <c r="HN9240" s="73">
        <f t="shared" si="5346"/>
        <v>279.47000000000003</v>
      </c>
      <c r="HO9240" s="73">
        <f t="shared" si="5346"/>
        <v>279.47000000000003</v>
      </c>
      <c r="HP9240" s="73">
        <f t="shared" si="5346"/>
        <v>279.47000000000003</v>
      </c>
      <c r="HQ9240" s="73">
        <f t="shared" si="5346"/>
        <v>279.47000000000003</v>
      </c>
      <c r="HR9240" s="73">
        <f t="shared" si="5346"/>
        <v>279.47000000000003</v>
      </c>
      <c r="HS9240" s="73">
        <f t="shared" si="5346"/>
        <v>279.47000000000003</v>
      </c>
      <c r="HT9240" s="73">
        <f t="shared" si="5346"/>
        <v>279.47000000000003</v>
      </c>
      <c r="HU9240" s="73">
        <f t="shared" si="5346"/>
        <v>279.47000000000003</v>
      </c>
      <c r="HV9240" s="73">
        <f t="shared" si="5346"/>
        <v>279.47000000000003</v>
      </c>
      <c r="HW9240" s="73">
        <f t="shared" si="5346"/>
        <v>279.47000000000003</v>
      </c>
      <c r="HX9240" s="73">
        <f t="shared" si="5346"/>
        <v>279.47000000000003</v>
      </c>
      <c r="HY9240" s="73">
        <f t="shared" si="5346"/>
        <v>279.47000000000003</v>
      </c>
      <c r="HZ9240" s="73">
        <f t="shared" si="5346"/>
        <v>279.47000000000003</v>
      </c>
      <c r="IA9240" s="73">
        <f t="shared" si="5346"/>
        <v>279.47000000000003</v>
      </c>
      <c r="IB9240" s="73">
        <f t="shared" si="5346"/>
        <v>279.47000000000003</v>
      </c>
      <c r="IC9240" s="73">
        <f t="shared" si="5346"/>
        <v>279.47000000000003</v>
      </c>
      <c r="ID9240" s="73">
        <f t="shared" si="5346"/>
        <v>279.47000000000003</v>
      </c>
      <c r="IE9240" s="73">
        <f t="shared" si="5346"/>
        <v>279.47000000000003</v>
      </c>
      <c r="IF9240" s="73">
        <f t="shared" si="5346"/>
        <v>279.47000000000003</v>
      </c>
      <c r="IG9240" s="73">
        <f t="shared" si="5346"/>
        <v>279.47000000000003</v>
      </c>
      <c r="IH9240" s="73">
        <f t="shared" si="5346"/>
        <v>279.47000000000003</v>
      </c>
      <c r="II9240" s="73">
        <f t="shared" si="5346"/>
        <v>279.47000000000003</v>
      </c>
      <c r="IJ9240" s="73">
        <f t="shared" si="5346"/>
        <v>279.47000000000003</v>
      </c>
      <c r="IK9240" s="73">
        <f t="shared" si="5346"/>
        <v>279.47000000000003</v>
      </c>
      <c r="IL9240" s="73">
        <f t="shared" si="5346"/>
        <v>279.47000000000003</v>
      </c>
      <c r="IM9240" s="73">
        <f t="shared" si="5346"/>
        <v>279.47000000000003</v>
      </c>
      <c r="IN9240" s="73">
        <f t="shared" si="5346"/>
        <v>279.47000000000003</v>
      </c>
      <c r="IO9240" s="73">
        <f t="shared" si="5346"/>
        <v>279.47000000000003</v>
      </c>
      <c r="IP9240" s="73">
        <f t="shared" si="5346"/>
        <v>279.47000000000003</v>
      </c>
      <c r="IQ9240" s="73">
        <f t="shared" si="5346"/>
        <v>279.47000000000003</v>
      </c>
      <c r="IR9240" s="73">
        <f t="shared" si="5346"/>
        <v>279.47000000000003</v>
      </c>
      <c r="IS9240" s="73">
        <f t="shared" si="5346"/>
        <v>279.47000000000003</v>
      </c>
      <c r="IT9240" s="73">
        <f t="shared" si="5346"/>
        <v>279.47000000000003</v>
      </c>
      <c r="IU9240" s="73">
        <f t="shared" si="5346"/>
        <v>279.47000000000003</v>
      </c>
      <c r="IV9240" s="73">
        <f t="shared" si="5346"/>
        <v>279.47000000000003</v>
      </c>
      <c r="IW9240" s="73">
        <f t="shared" si="5346"/>
        <v>279.47000000000003</v>
      </c>
      <c r="IX9240" s="73">
        <f t="shared" si="5346"/>
        <v>279.47000000000003</v>
      </c>
      <c r="IY9240" s="73">
        <f t="shared" si="5346"/>
        <v>279.47000000000003</v>
      </c>
      <c r="IZ9240" s="73">
        <f t="shared" si="5346"/>
        <v>279.47000000000003</v>
      </c>
      <c r="JA9240" s="73">
        <f t="shared" si="5346"/>
        <v>279.47000000000003</v>
      </c>
      <c r="JB9240" s="73">
        <f t="shared" ref="JB9240:KG9240" si="5347">(JA9240+$F$9100*$F$9102*($F$55/$F$9101*JA9239+$F$55/$F$9101*JA9241))/(1+$F$9100*$F$9102*($F$55/$F$9101+$F$55/$F$9101))</f>
        <v>279.47000000000003</v>
      </c>
      <c r="JC9240" s="73">
        <f t="shared" si="5347"/>
        <v>279.47000000000003</v>
      </c>
      <c r="JD9240" s="73">
        <f t="shared" si="5347"/>
        <v>279.47000000000003</v>
      </c>
      <c r="JE9240" s="73">
        <f t="shared" si="5347"/>
        <v>279.47000000000003</v>
      </c>
      <c r="JF9240" s="73">
        <f t="shared" si="5347"/>
        <v>279.47000000000003</v>
      </c>
      <c r="JG9240" s="73">
        <f t="shared" si="5347"/>
        <v>279.47000000000003</v>
      </c>
      <c r="JH9240" s="73">
        <f t="shared" si="5347"/>
        <v>279.47000000000003</v>
      </c>
      <c r="JI9240" s="73">
        <f t="shared" si="5347"/>
        <v>279.47000000000003</v>
      </c>
      <c r="JJ9240" s="73">
        <f t="shared" si="5347"/>
        <v>279.47000000000003</v>
      </c>
      <c r="JK9240" s="73">
        <f t="shared" si="5347"/>
        <v>279.47000000000003</v>
      </c>
      <c r="JL9240" s="73">
        <f t="shared" si="5347"/>
        <v>279.47000000000003</v>
      </c>
      <c r="JM9240" s="73">
        <f t="shared" si="5347"/>
        <v>279.47000000000003</v>
      </c>
      <c r="JN9240" s="73">
        <f t="shared" si="5347"/>
        <v>279.47000000000003</v>
      </c>
      <c r="JO9240" s="73">
        <f t="shared" si="5347"/>
        <v>279.47000000000003</v>
      </c>
      <c r="JP9240" s="73">
        <f t="shared" si="5347"/>
        <v>279.47000000000003</v>
      </c>
      <c r="JQ9240" s="73">
        <f t="shared" si="5347"/>
        <v>279.47000000000003</v>
      </c>
      <c r="JR9240" s="73">
        <f t="shared" si="5347"/>
        <v>279.47000000000003</v>
      </c>
      <c r="JS9240" s="73">
        <f t="shared" si="5347"/>
        <v>279.47000000000003</v>
      </c>
      <c r="JT9240" s="73">
        <f t="shared" si="5347"/>
        <v>279.47000000000003</v>
      </c>
      <c r="JU9240" s="73">
        <f t="shared" si="5347"/>
        <v>279.47000000000003</v>
      </c>
      <c r="JV9240" s="73">
        <f t="shared" si="5347"/>
        <v>279.47000000000003</v>
      </c>
      <c r="JW9240" s="73">
        <f t="shared" si="5347"/>
        <v>279.47000000000003</v>
      </c>
      <c r="JX9240" s="73">
        <f t="shared" si="5347"/>
        <v>279.47000000000003</v>
      </c>
      <c r="JY9240" s="73">
        <f t="shared" si="5347"/>
        <v>279.47000000000003</v>
      </c>
      <c r="JZ9240" s="73">
        <f t="shared" si="5347"/>
        <v>279.47000000000003</v>
      </c>
      <c r="KA9240" s="73">
        <f t="shared" si="5347"/>
        <v>279.47000000000003</v>
      </c>
      <c r="KB9240" s="73">
        <f t="shared" si="5347"/>
        <v>279.47000000000003</v>
      </c>
      <c r="KC9240" s="73">
        <f t="shared" si="5347"/>
        <v>279.47000000000003</v>
      </c>
      <c r="KD9240" s="73">
        <f t="shared" si="5347"/>
        <v>279.47000000000003</v>
      </c>
      <c r="KE9240" s="73">
        <f t="shared" si="5347"/>
        <v>279.47000000000003</v>
      </c>
      <c r="KF9240" s="73">
        <f t="shared" si="5347"/>
        <v>279.47000000000003</v>
      </c>
      <c r="KG9240" s="73">
        <f t="shared" si="5347"/>
        <v>279.47000000000003</v>
      </c>
      <c r="KH9240">
        <v>279.47000000000003</v>
      </c>
      <c r="KL9240" s="84"/>
      <c r="KP9240" s="84"/>
      <c r="KS9240" s="74"/>
      <c r="KT9240" s="74"/>
      <c r="KU9240" s="16"/>
      <c r="KV9240" s="72"/>
      <c r="KW9240" s="72"/>
      <c r="KX9240" s="16"/>
      <c r="KZ9240" s="16"/>
      <c r="LA9240" s="16"/>
      <c r="LB9240" s="74"/>
      <c r="LC9240" s="74"/>
    </row>
    <row r="9241" spans="2:315" x14ac:dyDescent="0.35">
      <c r="B9241">
        <v>135</v>
      </c>
      <c r="C9241">
        <f t="shared" si="5147"/>
        <v>1.345</v>
      </c>
      <c r="E9241" s="92">
        <v>279.47000000000003</v>
      </c>
      <c r="F9241" s="73">
        <f t="shared" ref="F9241:BQ9241" si="5348">(E9241+$F$9100*$F$9102*($F$55/$F$9101*E9240+$F$55/$F$9101*E9242))/(1+$F$9100*$F$9102*($F$55/$F$9101+$F$55/$F$9101))</f>
        <v>279.47000000000003</v>
      </c>
      <c r="G9241" s="73">
        <f t="shared" si="5348"/>
        <v>279.47000000000003</v>
      </c>
      <c r="H9241" s="73">
        <f t="shared" si="5348"/>
        <v>279.47000000000003</v>
      </c>
      <c r="I9241" s="73">
        <f t="shared" si="5348"/>
        <v>279.47000000000003</v>
      </c>
      <c r="J9241" s="73">
        <f t="shared" si="5348"/>
        <v>279.47000000000003</v>
      </c>
      <c r="K9241" s="73">
        <f t="shared" si="5348"/>
        <v>279.47000000000003</v>
      </c>
      <c r="L9241" s="73">
        <f t="shared" si="5348"/>
        <v>279.47000000000003</v>
      </c>
      <c r="M9241" s="73">
        <f t="shared" si="5348"/>
        <v>279.47000000000003</v>
      </c>
      <c r="N9241" s="73">
        <f t="shared" si="5348"/>
        <v>279.47000000000003</v>
      </c>
      <c r="O9241" s="73">
        <f t="shared" si="5348"/>
        <v>279.47000000000003</v>
      </c>
      <c r="P9241" s="73">
        <f t="shared" si="5348"/>
        <v>279.47000000000003</v>
      </c>
      <c r="Q9241" s="73">
        <f t="shared" si="5348"/>
        <v>279.47000000000003</v>
      </c>
      <c r="R9241" s="73">
        <f t="shared" si="5348"/>
        <v>279.47000000000003</v>
      </c>
      <c r="S9241" s="73">
        <f t="shared" si="5348"/>
        <v>279.47000000000003</v>
      </c>
      <c r="T9241" s="73">
        <f t="shared" si="5348"/>
        <v>279.47000000000003</v>
      </c>
      <c r="U9241" s="73">
        <f t="shared" si="5348"/>
        <v>279.47000000000003</v>
      </c>
      <c r="V9241" s="73">
        <f t="shared" si="5348"/>
        <v>279.47000000000003</v>
      </c>
      <c r="W9241" s="73">
        <f t="shared" si="5348"/>
        <v>279.47000000000003</v>
      </c>
      <c r="X9241" s="73">
        <f t="shared" si="5348"/>
        <v>279.47000000000003</v>
      </c>
      <c r="Y9241" s="73">
        <f t="shared" si="5348"/>
        <v>279.47000000000003</v>
      </c>
      <c r="Z9241" s="73">
        <f t="shared" si="5348"/>
        <v>279.47000000000003</v>
      </c>
      <c r="AA9241" s="73">
        <f t="shared" si="5348"/>
        <v>279.47000000000003</v>
      </c>
      <c r="AB9241" s="73">
        <f t="shared" si="5348"/>
        <v>279.47000000000003</v>
      </c>
      <c r="AC9241" s="73">
        <f t="shared" si="5348"/>
        <v>279.47000000000003</v>
      </c>
      <c r="AD9241" s="73">
        <f t="shared" si="5348"/>
        <v>279.47000000000003</v>
      </c>
      <c r="AE9241" s="73">
        <f t="shared" si="5348"/>
        <v>279.47000000000003</v>
      </c>
      <c r="AF9241" s="73">
        <f t="shared" si="5348"/>
        <v>279.47000000000003</v>
      </c>
      <c r="AG9241" s="73">
        <f t="shared" si="5348"/>
        <v>279.47000000000003</v>
      </c>
      <c r="AH9241" s="73">
        <f t="shared" si="5348"/>
        <v>279.47000000000003</v>
      </c>
      <c r="AI9241" s="73">
        <f t="shared" si="5348"/>
        <v>279.47000000000003</v>
      </c>
      <c r="AJ9241" s="73">
        <f t="shared" si="5348"/>
        <v>279.47000000000003</v>
      </c>
      <c r="AK9241" s="73">
        <f t="shared" si="5348"/>
        <v>279.47000000000003</v>
      </c>
      <c r="AL9241" s="73">
        <f t="shared" si="5348"/>
        <v>279.47000000000003</v>
      </c>
      <c r="AM9241" s="73">
        <f t="shared" si="5348"/>
        <v>279.47000000000003</v>
      </c>
      <c r="AN9241" s="73">
        <f t="shared" si="5348"/>
        <v>279.47000000000003</v>
      </c>
      <c r="AO9241" s="73">
        <f t="shared" si="5348"/>
        <v>279.47000000000003</v>
      </c>
      <c r="AP9241" s="73">
        <f t="shared" si="5348"/>
        <v>279.47000000000003</v>
      </c>
      <c r="AQ9241" s="73">
        <f t="shared" si="5348"/>
        <v>279.47000000000003</v>
      </c>
      <c r="AR9241" s="73">
        <f t="shared" si="5348"/>
        <v>279.47000000000003</v>
      </c>
      <c r="AS9241" s="73">
        <f t="shared" si="5348"/>
        <v>279.47000000000003</v>
      </c>
      <c r="AT9241" s="73">
        <f t="shared" si="5348"/>
        <v>279.47000000000003</v>
      </c>
      <c r="AU9241" s="73">
        <f t="shared" si="5348"/>
        <v>279.47000000000003</v>
      </c>
      <c r="AV9241" s="73">
        <f t="shared" si="5348"/>
        <v>279.47000000000003</v>
      </c>
      <c r="AW9241" s="73">
        <f t="shared" si="5348"/>
        <v>279.47000000000003</v>
      </c>
      <c r="AX9241" s="73">
        <f t="shared" si="5348"/>
        <v>279.47000000000003</v>
      </c>
      <c r="AY9241" s="73">
        <f t="shared" si="5348"/>
        <v>279.47000000000003</v>
      </c>
      <c r="AZ9241" s="73">
        <f t="shared" si="5348"/>
        <v>279.47000000000003</v>
      </c>
      <c r="BA9241" s="73">
        <f t="shared" si="5348"/>
        <v>279.47000000000003</v>
      </c>
      <c r="BB9241" s="73">
        <f t="shared" si="5348"/>
        <v>279.47000000000003</v>
      </c>
      <c r="BC9241" s="73">
        <f t="shared" si="5348"/>
        <v>279.47000000000003</v>
      </c>
      <c r="BD9241" s="73">
        <f t="shared" si="5348"/>
        <v>279.47000000000003</v>
      </c>
      <c r="BE9241" s="73">
        <f t="shared" si="5348"/>
        <v>279.47000000000003</v>
      </c>
      <c r="BF9241" s="73">
        <f t="shared" si="5348"/>
        <v>279.47000000000003</v>
      </c>
      <c r="BG9241" s="73">
        <f t="shared" si="5348"/>
        <v>279.47000000000003</v>
      </c>
      <c r="BH9241" s="73">
        <f t="shared" si="5348"/>
        <v>279.47000000000003</v>
      </c>
      <c r="BI9241" s="73">
        <f t="shared" si="5348"/>
        <v>279.47000000000003</v>
      </c>
      <c r="BJ9241" s="73">
        <f t="shared" si="5348"/>
        <v>279.47000000000003</v>
      </c>
      <c r="BK9241" s="73">
        <f t="shared" si="5348"/>
        <v>279.47000000000003</v>
      </c>
      <c r="BL9241" s="73">
        <f t="shared" si="5348"/>
        <v>279.47000000000003</v>
      </c>
      <c r="BM9241" s="73">
        <f t="shared" si="5348"/>
        <v>279.47000000000003</v>
      </c>
      <c r="BN9241" s="73">
        <f t="shared" si="5348"/>
        <v>279.47000000000003</v>
      </c>
      <c r="BO9241" s="73">
        <f t="shared" si="5348"/>
        <v>279.47000000000003</v>
      </c>
      <c r="BP9241" s="73">
        <f t="shared" si="5348"/>
        <v>279.47000000000003</v>
      </c>
      <c r="BQ9241" s="73">
        <f t="shared" si="5348"/>
        <v>279.47000000000003</v>
      </c>
      <c r="BR9241" s="73">
        <f t="shared" ref="BR9241:EC9241" si="5349">(BQ9241+$F$9100*$F$9102*($F$55/$F$9101*BQ9240+$F$55/$F$9101*BQ9242))/(1+$F$9100*$F$9102*($F$55/$F$9101+$F$55/$F$9101))</f>
        <v>279.47000000000003</v>
      </c>
      <c r="BS9241" s="73">
        <f t="shared" si="5349"/>
        <v>279.47000000000003</v>
      </c>
      <c r="BT9241" s="73">
        <f t="shared" si="5349"/>
        <v>279.47000000000003</v>
      </c>
      <c r="BU9241" s="73">
        <f t="shared" si="5349"/>
        <v>279.47000000000003</v>
      </c>
      <c r="BV9241" s="73">
        <f t="shared" si="5349"/>
        <v>279.47000000000003</v>
      </c>
      <c r="BW9241" s="73">
        <f t="shared" si="5349"/>
        <v>279.47000000000003</v>
      </c>
      <c r="BX9241" s="73">
        <f t="shared" si="5349"/>
        <v>279.47000000000003</v>
      </c>
      <c r="BY9241" s="73">
        <f t="shared" si="5349"/>
        <v>279.47000000000003</v>
      </c>
      <c r="BZ9241" s="73">
        <f t="shared" si="5349"/>
        <v>279.47000000000003</v>
      </c>
      <c r="CA9241" s="73">
        <f t="shared" si="5349"/>
        <v>279.47000000000003</v>
      </c>
      <c r="CB9241" s="73">
        <f t="shared" si="5349"/>
        <v>279.47000000000003</v>
      </c>
      <c r="CC9241" s="73">
        <f t="shared" si="5349"/>
        <v>279.47000000000003</v>
      </c>
      <c r="CD9241" s="73">
        <f t="shared" si="5349"/>
        <v>279.47000000000003</v>
      </c>
      <c r="CE9241" s="73">
        <f t="shared" si="5349"/>
        <v>279.47000000000003</v>
      </c>
      <c r="CF9241" s="73">
        <f t="shared" si="5349"/>
        <v>279.47000000000003</v>
      </c>
      <c r="CG9241" s="73">
        <f t="shared" si="5349"/>
        <v>279.47000000000003</v>
      </c>
      <c r="CH9241" s="73">
        <f t="shared" si="5349"/>
        <v>279.47000000000003</v>
      </c>
      <c r="CI9241" s="73">
        <f t="shared" si="5349"/>
        <v>279.47000000000003</v>
      </c>
      <c r="CJ9241" s="73">
        <f t="shared" si="5349"/>
        <v>279.47000000000003</v>
      </c>
      <c r="CK9241" s="73">
        <f t="shared" si="5349"/>
        <v>279.47000000000003</v>
      </c>
      <c r="CL9241" s="73">
        <f t="shared" si="5349"/>
        <v>279.47000000000003</v>
      </c>
      <c r="CM9241" s="73">
        <f t="shared" si="5349"/>
        <v>279.47000000000003</v>
      </c>
      <c r="CN9241" s="73">
        <f t="shared" si="5349"/>
        <v>279.47000000000003</v>
      </c>
      <c r="CO9241" s="73">
        <f t="shared" si="5349"/>
        <v>279.47000000000003</v>
      </c>
      <c r="CP9241" s="73">
        <f t="shared" si="5349"/>
        <v>279.47000000000003</v>
      </c>
      <c r="CQ9241" s="73">
        <f t="shared" si="5349"/>
        <v>279.47000000000003</v>
      </c>
      <c r="CR9241" s="73">
        <f t="shared" si="5349"/>
        <v>279.47000000000003</v>
      </c>
      <c r="CS9241" s="73">
        <f t="shared" si="5349"/>
        <v>279.47000000000003</v>
      </c>
      <c r="CT9241" s="73">
        <f t="shared" si="5349"/>
        <v>279.47000000000003</v>
      </c>
      <c r="CU9241" s="73">
        <f t="shared" si="5349"/>
        <v>279.47000000000003</v>
      </c>
      <c r="CV9241" s="73">
        <f t="shared" si="5349"/>
        <v>279.47000000000003</v>
      </c>
      <c r="CW9241" s="73">
        <f t="shared" si="5349"/>
        <v>279.47000000000003</v>
      </c>
      <c r="CX9241" s="73">
        <f t="shared" si="5349"/>
        <v>279.47000000000003</v>
      </c>
      <c r="CY9241" s="73">
        <f t="shared" si="5349"/>
        <v>279.47000000000003</v>
      </c>
      <c r="CZ9241" s="73">
        <f t="shared" si="5349"/>
        <v>279.47000000000003</v>
      </c>
      <c r="DA9241" s="73">
        <f t="shared" si="5349"/>
        <v>279.47000000000003</v>
      </c>
      <c r="DB9241" s="73">
        <f t="shared" si="5349"/>
        <v>279.47000000000003</v>
      </c>
      <c r="DC9241" s="73">
        <f t="shared" si="5349"/>
        <v>279.47000000000003</v>
      </c>
      <c r="DD9241" s="73">
        <f t="shared" si="5349"/>
        <v>279.47000000000003</v>
      </c>
      <c r="DE9241" s="73">
        <f t="shared" si="5349"/>
        <v>279.47000000000003</v>
      </c>
      <c r="DF9241" s="73">
        <f t="shared" si="5349"/>
        <v>279.47000000000003</v>
      </c>
      <c r="DG9241" s="73">
        <f t="shared" si="5349"/>
        <v>279.47000000000003</v>
      </c>
      <c r="DH9241" s="73">
        <f t="shared" si="5349"/>
        <v>279.47000000000003</v>
      </c>
      <c r="DI9241" s="73">
        <f t="shared" si="5349"/>
        <v>279.47000000000003</v>
      </c>
      <c r="DJ9241" s="73">
        <f t="shared" si="5349"/>
        <v>279.47000000000003</v>
      </c>
      <c r="DK9241" s="73">
        <f t="shared" si="5349"/>
        <v>279.47000000000003</v>
      </c>
      <c r="DL9241" s="73">
        <f t="shared" si="5349"/>
        <v>279.47000000000003</v>
      </c>
      <c r="DM9241" s="73">
        <f t="shared" si="5349"/>
        <v>279.47000000000003</v>
      </c>
      <c r="DN9241" s="73">
        <f t="shared" si="5349"/>
        <v>279.47000000000003</v>
      </c>
      <c r="DO9241" s="73">
        <f t="shared" si="5349"/>
        <v>279.47000000000003</v>
      </c>
      <c r="DP9241" s="73">
        <f t="shared" si="5349"/>
        <v>279.47000000000003</v>
      </c>
      <c r="DQ9241" s="73">
        <f t="shared" si="5349"/>
        <v>279.47000000000003</v>
      </c>
      <c r="DR9241" s="73">
        <f t="shared" si="5349"/>
        <v>279.47000000000003</v>
      </c>
      <c r="DS9241" s="73">
        <f t="shared" si="5349"/>
        <v>279.47000000000003</v>
      </c>
      <c r="DT9241" s="73">
        <f t="shared" si="5349"/>
        <v>279.47000000000003</v>
      </c>
      <c r="DU9241" s="73">
        <f t="shared" si="5349"/>
        <v>279.47000000000003</v>
      </c>
      <c r="DV9241" s="73">
        <f t="shared" si="5349"/>
        <v>279.47000000000003</v>
      </c>
      <c r="DW9241" s="73">
        <f t="shared" si="5349"/>
        <v>279.47000000000003</v>
      </c>
      <c r="DX9241" s="73">
        <f t="shared" si="5349"/>
        <v>279.47000000000003</v>
      </c>
      <c r="DY9241" s="73">
        <f t="shared" si="5349"/>
        <v>279.47000000000003</v>
      </c>
      <c r="DZ9241" s="73">
        <f t="shared" si="5349"/>
        <v>279.47000000000003</v>
      </c>
      <c r="EA9241" s="73">
        <f t="shared" si="5349"/>
        <v>279.47000000000003</v>
      </c>
      <c r="EB9241" s="73">
        <f t="shared" si="5349"/>
        <v>279.47000000000003</v>
      </c>
      <c r="EC9241" s="73">
        <f t="shared" si="5349"/>
        <v>279.47000000000003</v>
      </c>
      <c r="ED9241" s="73">
        <f t="shared" ref="ED9241:GO9241" si="5350">(EC9241+$F$9100*$F$9102*($F$55/$F$9101*EC9240+$F$55/$F$9101*EC9242))/(1+$F$9100*$F$9102*($F$55/$F$9101+$F$55/$F$9101))</f>
        <v>279.47000000000003</v>
      </c>
      <c r="EE9241" s="73">
        <f t="shared" si="5350"/>
        <v>279.47000000000003</v>
      </c>
      <c r="EF9241" s="73">
        <f t="shared" si="5350"/>
        <v>279.47000000000003</v>
      </c>
      <c r="EG9241" s="73">
        <f t="shared" si="5350"/>
        <v>279.47000000000003</v>
      </c>
      <c r="EH9241" s="73">
        <f t="shared" si="5350"/>
        <v>279.47000000000003</v>
      </c>
      <c r="EI9241" s="73">
        <f t="shared" si="5350"/>
        <v>279.47000000000003</v>
      </c>
      <c r="EJ9241" s="73">
        <f t="shared" si="5350"/>
        <v>279.47000000000003</v>
      </c>
      <c r="EK9241" s="73">
        <f t="shared" si="5350"/>
        <v>279.47000000000003</v>
      </c>
      <c r="EL9241" s="73">
        <f t="shared" si="5350"/>
        <v>279.47000000000003</v>
      </c>
      <c r="EM9241" s="73">
        <f t="shared" si="5350"/>
        <v>279.47000000000003</v>
      </c>
      <c r="EN9241" s="73">
        <f t="shared" si="5350"/>
        <v>279.47000000000003</v>
      </c>
      <c r="EO9241" s="73">
        <f t="shared" si="5350"/>
        <v>279.47000000000003</v>
      </c>
      <c r="EP9241" s="73">
        <f t="shared" si="5350"/>
        <v>279.47000000000003</v>
      </c>
      <c r="EQ9241" s="73">
        <f t="shared" si="5350"/>
        <v>279.47000000000003</v>
      </c>
      <c r="ER9241" s="73">
        <f t="shared" si="5350"/>
        <v>279.47000000000003</v>
      </c>
      <c r="ES9241" s="73">
        <f t="shared" si="5350"/>
        <v>279.47000000000003</v>
      </c>
      <c r="ET9241" s="73">
        <f t="shared" si="5350"/>
        <v>279.47000000000003</v>
      </c>
      <c r="EU9241" s="73">
        <f t="shared" si="5350"/>
        <v>279.47000000000003</v>
      </c>
      <c r="EV9241" s="73">
        <f t="shared" si="5350"/>
        <v>279.47000000000003</v>
      </c>
      <c r="EW9241" s="73">
        <f t="shared" si="5350"/>
        <v>279.47000000000003</v>
      </c>
      <c r="EX9241" s="73">
        <f t="shared" si="5350"/>
        <v>279.47000000000003</v>
      </c>
      <c r="EY9241" s="73">
        <f t="shared" si="5350"/>
        <v>279.47000000000003</v>
      </c>
      <c r="EZ9241" s="73">
        <f t="shared" si="5350"/>
        <v>279.47000000000003</v>
      </c>
      <c r="FA9241" s="73">
        <f t="shared" si="5350"/>
        <v>279.47000000000003</v>
      </c>
      <c r="FB9241" s="73">
        <f t="shared" si="5350"/>
        <v>279.47000000000003</v>
      </c>
      <c r="FC9241" s="73">
        <f t="shared" si="5350"/>
        <v>279.47000000000003</v>
      </c>
      <c r="FD9241" s="73">
        <f t="shared" si="5350"/>
        <v>279.47000000000003</v>
      </c>
      <c r="FE9241" s="73">
        <f t="shared" si="5350"/>
        <v>279.47000000000003</v>
      </c>
      <c r="FF9241" s="73">
        <f t="shared" si="5350"/>
        <v>279.47000000000003</v>
      </c>
      <c r="FG9241" s="73">
        <f t="shared" si="5350"/>
        <v>279.47000000000003</v>
      </c>
      <c r="FH9241" s="73">
        <f t="shared" si="5350"/>
        <v>279.47000000000003</v>
      </c>
      <c r="FI9241" s="73">
        <f t="shared" si="5350"/>
        <v>279.47000000000003</v>
      </c>
      <c r="FJ9241" s="73">
        <f t="shared" si="5350"/>
        <v>279.47000000000003</v>
      </c>
      <c r="FK9241" s="73">
        <f t="shared" si="5350"/>
        <v>279.47000000000003</v>
      </c>
      <c r="FL9241" s="73">
        <f t="shared" si="5350"/>
        <v>279.47000000000003</v>
      </c>
      <c r="FM9241" s="73">
        <f t="shared" si="5350"/>
        <v>279.47000000000003</v>
      </c>
      <c r="FN9241" s="73">
        <f t="shared" si="5350"/>
        <v>279.47000000000003</v>
      </c>
      <c r="FO9241" s="73">
        <f t="shared" si="5350"/>
        <v>279.47000000000003</v>
      </c>
      <c r="FP9241" s="73">
        <f t="shared" si="5350"/>
        <v>279.47000000000003</v>
      </c>
      <c r="FQ9241" s="73">
        <f t="shared" si="5350"/>
        <v>279.47000000000003</v>
      </c>
      <c r="FR9241" s="73">
        <f t="shared" si="5350"/>
        <v>279.47000000000003</v>
      </c>
      <c r="FS9241" s="73">
        <f t="shared" si="5350"/>
        <v>279.47000000000003</v>
      </c>
      <c r="FT9241" s="73">
        <f t="shared" si="5350"/>
        <v>279.47000000000003</v>
      </c>
      <c r="FU9241" s="73">
        <f t="shared" si="5350"/>
        <v>279.47000000000003</v>
      </c>
      <c r="FV9241" s="73">
        <f t="shared" si="5350"/>
        <v>279.47000000000003</v>
      </c>
      <c r="FW9241" s="73">
        <f t="shared" si="5350"/>
        <v>279.47000000000003</v>
      </c>
      <c r="FX9241" s="73">
        <f t="shared" si="5350"/>
        <v>279.47000000000003</v>
      </c>
      <c r="FY9241" s="73">
        <f t="shared" si="5350"/>
        <v>279.47000000000003</v>
      </c>
      <c r="FZ9241" s="73">
        <f t="shared" si="5350"/>
        <v>279.47000000000003</v>
      </c>
      <c r="GA9241" s="73">
        <f t="shared" si="5350"/>
        <v>279.47000000000003</v>
      </c>
      <c r="GB9241" s="73">
        <f t="shared" si="5350"/>
        <v>279.47000000000003</v>
      </c>
      <c r="GC9241" s="73">
        <f t="shared" si="5350"/>
        <v>279.47000000000003</v>
      </c>
      <c r="GD9241" s="73">
        <f t="shared" si="5350"/>
        <v>279.47000000000003</v>
      </c>
      <c r="GE9241" s="73">
        <f t="shared" si="5350"/>
        <v>279.47000000000003</v>
      </c>
      <c r="GF9241" s="73">
        <f t="shared" si="5350"/>
        <v>279.47000000000003</v>
      </c>
      <c r="GG9241" s="73">
        <f t="shared" si="5350"/>
        <v>279.47000000000003</v>
      </c>
      <c r="GH9241" s="73">
        <f t="shared" si="5350"/>
        <v>279.47000000000003</v>
      </c>
      <c r="GI9241" s="73">
        <f t="shared" si="5350"/>
        <v>279.47000000000003</v>
      </c>
      <c r="GJ9241" s="73">
        <f t="shared" si="5350"/>
        <v>279.47000000000003</v>
      </c>
      <c r="GK9241" s="73">
        <f t="shared" si="5350"/>
        <v>279.47000000000003</v>
      </c>
      <c r="GL9241" s="73">
        <f t="shared" si="5350"/>
        <v>279.47000000000003</v>
      </c>
      <c r="GM9241" s="73">
        <f t="shared" si="5350"/>
        <v>279.47000000000003</v>
      </c>
      <c r="GN9241" s="73">
        <f t="shared" si="5350"/>
        <v>279.47000000000003</v>
      </c>
      <c r="GO9241" s="73">
        <f t="shared" si="5350"/>
        <v>279.47000000000003</v>
      </c>
      <c r="GP9241" s="73">
        <f t="shared" ref="GP9241:JA9241" si="5351">(GO9241+$F$9100*$F$9102*($F$55/$F$9101*GO9240+$F$55/$F$9101*GO9242))/(1+$F$9100*$F$9102*($F$55/$F$9101+$F$55/$F$9101))</f>
        <v>279.47000000000003</v>
      </c>
      <c r="GQ9241" s="73">
        <f t="shared" si="5351"/>
        <v>279.47000000000003</v>
      </c>
      <c r="GR9241" s="73">
        <f t="shared" si="5351"/>
        <v>279.47000000000003</v>
      </c>
      <c r="GS9241" s="73">
        <f t="shared" si="5351"/>
        <v>279.47000000000003</v>
      </c>
      <c r="GT9241" s="73">
        <f t="shared" si="5351"/>
        <v>279.47000000000003</v>
      </c>
      <c r="GU9241" s="73">
        <f t="shared" si="5351"/>
        <v>279.47000000000003</v>
      </c>
      <c r="GV9241" s="73">
        <f t="shared" si="5351"/>
        <v>279.47000000000003</v>
      </c>
      <c r="GW9241" s="73">
        <f t="shared" si="5351"/>
        <v>279.47000000000003</v>
      </c>
      <c r="GX9241" s="73">
        <f t="shared" si="5351"/>
        <v>279.47000000000003</v>
      </c>
      <c r="GY9241" s="73">
        <f t="shared" si="5351"/>
        <v>279.47000000000003</v>
      </c>
      <c r="GZ9241" s="73">
        <f t="shared" si="5351"/>
        <v>279.47000000000003</v>
      </c>
      <c r="HA9241" s="73">
        <f t="shared" si="5351"/>
        <v>279.47000000000003</v>
      </c>
      <c r="HB9241" s="73">
        <f t="shared" si="5351"/>
        <v>279.47000000000003</v>
      </c>
      <c r="HC9241" s="73">
        <f t="shared" si="5351"/>
        <v>279.47000000000003</v>
      </c>
      <c r="HD9241" s="73">
        <f t="shared" si="5351"/>
        <v>279.47000000000003</v>
      </c>
      <c r="HE9241" s="73">
        <f t="shared" si="5351"/>
        <v>279.47000000000003</v>
      </c>
      <c r="HF9241" s="73">
        <f t="shared" si="5351"/>
        <v>279.47000000000003</v>
      </c>
      <c r="HG9241" s="73">
        <f t="shared" si="5351"/>
        <v>279.47000000000003</v>
      </c>
      <c r="HH9241" s="73">
        <f t="shared" si="5351"/>
        <v>279.47000000000003</v>
      </c>
      <c r="HI9241" s="73">
        <f t="shared" si="5351"/>
        <v>279.47000000000003</v>
      </c>
      <c r="HJ9241" s="73">
        <f t="shared" si="5351"/>
        <v>279.47000000000003</v>
      </c>
      <c r="HK9241" s="73">
        <f t="shared" si="5351"/>
        <v>279.47000000000003</v>
      </c>
      <c r="HL9241" s="73">
        <f t="shared" si="5351"/>
        <v>279.47000000000003</v>
      </c>
      <c r="HM9241" s="73">
        <f t="shared" si="5351"/>
        <v>279.47000000000003</v>
      </c>
      <c r="HN9241" s="73">
        <f t="shared" si="5351"/>
        <v>279.47000000000003</v>
      </c>
      <c r="HO9241" s="73">
        <f t="shared" si="5351"/>
        <v>279.47000000000003</v>
      </c>
      <c r="HP9241" s="73">
        <f t="shared" si="5351"/>
        <v>279.47000000000003</v>
      </c>
      <c r="HQ9241" s="73">
        <f t="shared" si="5351"/>
        <v>279.47000000000003</v>
      </c>
      <c r="HR9241" s="73">
        <f t="shared" si="5351"/>
        <v>279.47000000000003</v>
      </c>
      <c r="HS9241" s="73">
        <f t="shared" si="5351"/>
        <v>279.47000000000003</v>
      </c>
      <c r="HT9241" s="73">
        <f t="shared" si="5351"/>
        <v>279.47000000000003</v>
      </c>
      <c r="HU9241" s="73">
        <f t="shared" si="5351"/>
        <v>279.47000000000003</v>
      </c>
      <c r="HV9241" s="73">
        <f t="shared" si="5351"/>
        <v>279.47000000000003</v>
      </c>
      <c r="HW9241" s="73">
        <f t="shared" si="5351"/>
        <v>279.47000000000003</v>
      </c>
      <c r="HX9241" s="73">
        <f t="shared" si="5351"/>
        <v>279.47000000000003</v>
      </c>
      <c r="HY9241" s="73">
        <f t="shared" si="5351"/>
        <v>279.47000000000003</v>
      </c>
      <c r="HZ9241" s="73">
        <f t="shared" si="5351"/>
        <v>279.47000000000003</v>
      </c>
      <c r="IA9241" s="73">
        <f t="shared" si="5351"/>
        <v>279.47000000000003</v>
      </c>
      <c r="IB9241" s="73">
        <f t="shared" si="5351"/>
        <v>279.47000000000003</v>
      </c>
      <c r="IC9241" s="73">
        <f t="shared" si="5351"/>
        <v>279.47000000000003</v>
      </c>
      <c r="ID9241" s="73">
        <f t="shared" si="5351"/>
        <v>279.47000000000003</v>
      </c>
      <c r="IE9241" s="73">
        <f t="shared" si="5351"/>
        <v>279.47000000000003</v>
      </c>
      <c r="IF9241" s="73">
        <f t="shared" si="5351"/>
        <v>279.47000000000003</v>
      </c>
      <c r="IG9241" s="73">
        <f t="shared" si="5351"/>
        <v>279.47000000000003</v>
      </c>
      <c r="IH9241" s="73">
        <f t="shared" si="5351"/>
        <v>279.47000000000003</v>
      </c>
      <c r="II9241" s="73">
        <f t="shared" si="5351"/>
        <v>279.47000000000003</v>
      </c>
      <c r="IJ9241" s="73">
        <f t="shared" si="5351"/>
        <v>279.47000000000003</v>
      </c>
      <c r="IK9241" s="73">
        <f t="shared" si="5351"/>
        <v>279.47000000000003</v>
      </c>
      <c r="IL9241" s="73">
        <f t="shared" si="5351"/>
        <v>279.47000000000003</v>
      </c>
      <c r="IM9241" s="73">
        <f t="shared" si="5351"/>
        <v>279.47000000000003</v>
      </c>
      <c r="IN9241" s="73">
        <f t="shared" si="5351"/>
        <v>279.47000000000003</v>
      </c>
      <c r="IO9241" s="73">
        <f t="shared" si="5351"/>
        <v>279.47000000000003</v>
      </c>
      <c r="IP9241" s="73">
        <f t="shared" si="5351"/>
        <v>279.47000000000003</v>
      </c>
      <c r="IQ9241" s="73">
        <f t="shared" si="5351"/>
        <v>279.47000000000003</v>
      </c>
      <c r="IR9241" s="73">
        <f t="shared" si="5351"/>
        <v>279.47000000000003</v>
      </c>
      <c r="IS9241" s="73">
        <f t="shared" si="5351"/>
        <v>279.47000000000003</v>
      </c>
      <c r="IT9241" s="73">
        <f t="shared" si="5351"/>
        <v>279.47000000000003</v>
      </c>
      <c r="IU9241" s="73">
        <f t="shared" si="5351"/>
        <v>279.47000000000003</v>
      </c>
      <c r="IV9241" s="73">
        <f t="shared" si="5351"/>
        <v>279.47000000000003</v>
      </c>
      <c r="IW9241" s="73">
        <f t="shared" si="5351"/>
        <v>279.47000000000003</v>
      </c>
      <c r="IX9241" s="73">
        <f t="shared" si="5351"/>
        <v>279.47000000000003</v>
      </c>
      <c r="IY9241" s="73">
        <f t="shared" si="5351"/>
        <v>279.47000000000003</v>
      </c>
      <c r="IZ9241" s="73">
        <f t="shared" si="5351"/>
        <v>279.47000000000003</v>
      </c>
      <c r="JA9241" s="73">
        <f t="shared" si="5351"/>
        <v>279.47000000000003</v>
      </c>
      <c r="JB9241" s="73">
        <f t="shared" ref="JB9241:KG9241" si="5352">(JA9241+$F$9100*$F$9102*($F$55/$F$9101*JA9240+$F$55/$F$9101*JA9242))/(1+$F$9100*$F$9102*($F$55/$F$9101+$F$55/$F$9101))</f>
        <v>279.47000000000003</v>
      </c>
      <c r="JC9241" s="73">
        <f t="shared" si="5352"/>
        <v>279.47000000000003</v>
      </c>
      <c r="JD9241" s="73">
        <f t="shared" si="5352"/>
        <v>279.47000000000003</v>
      </c>
      <c r="JE9241" s="73">
        <f t="shared" si="5352"/>
        <v>279.47000000000003</v>
      </c>
      <c r="JF9241" s="73">
        <f t="shared" si="5352"/>
        <v>279.47000000000003</v>
      </c>
      <c r="JG9241" s="73">
        <f t="shared" si="5352"/>
        <v>279.47000000000003</v>
      </c>
      <c r="JH9241" s="73">
        <f t="shared" si="5352"/>
        <v>279.47000000000003</v>
      </c>
      <c r="JI9241" s="73">
        <f t="shared" si="5352"/>
        <v>279.47000000000003</v>
      </c>
      <c r="JJ9241" s="73">
        <f t="shared" si="5352"/>
        <v>279.47000000000003</v>
      </c>
      <c r="JK9241" s="73">
        <f t="shared" si="5352"/>
        <v>279.47000000000003</v>
      </c>
      <c r="JL9241" s="73">
        <f t="shared" si="5352"/>
        <v>279.47000000000003</v>
      </c>
      <c r="JM9241" s="73">
        <f t="shared" si="5352"/>
        <v>279.47000000000003</v>
      </c>
      <c r="JN9241" s="73">
        <f t="shared" si="5352"/>
        <v>279.47000000000003</v>
      </c>
      <c r="JO9241" s="73">
        <f t="shared" si="5352"/>
        <v>279.47000000000003</v>
      </c>
      <c r="JP9241" s="73">
        <f t="shared" si="5352"/>
        <v>279.47000000000003</v>
      </c>
      <c r="JQ9241" s="73">
        <f t="shared" si="5352"/>
        <v>279.47000000000003</v>
      </c>
      <c r="JR9241" s="73">
        <f t="shared" si="5352"/>
        <v>279.47000000000003</v>
      </c>
      <c r="JS9241" s="73">
        <f t="shared" si="5352"/>
        <v>279.47000000000003</v>
      </c>
      <c r="JT9241" s="73">
        <f t="shared" si="5352"/>
        <v>279.47000000000003</v>
      </c>
      <c r="JU9241" s="73">
        <f t="shared" si="5352"/>
        <v>279.47000000000003</v>
      </c>
      <c r="JV9241" s="73">
        <f t="shared" si="5352"/>
        <v>279.47000000000003</v>
      </c>
      <c r="JW9241" s="73">
        <f t="shared" si="5352"/>
        <v>279.47000000000003</v>
      </c>
      <c r="JX9241" s="73">
        <f t="shared" si="5352"/>
        <v>279.47000000000003</v>
      </c>
      <c r="JY9241" s="73">
        <f t="shared" si="5352"/>
        <v>279.47000000000003</v>
      </c>
      <c r="JZ9241" s="73">
        <f t="shared" si="5352"/>
        <v>279.47000000000003</v>
      </c>
      <c r="KA9241" s="73">
        <f t="shared" si="5352"/>
        <v>279.47000000000003</v>
      </c>
      <c r="KB9241" s="73">
        <f t="shared" si="5352"/>
        <v>279.47000000000003</v>
      </c>
      <c r="KC9241" s="73">
        <f t="shared" si="5352"/>
        <v>279.47000000000003</v>
      </c>
      <c r="KD9241" s="73">
        <f t="shared" si="5352"/>
        <v>279.47000000000003</v>
      </c>
      <c r="KE9241" s="73">
        <f t="shared" si="5352"/>
        <v>279.47000000000003</v>
      </c>
      <c r="KF9241" s="73">
        <f t="shared" si="5352"/>
        <v>279.47000000000003</v>
      </c>
      <c r="KG9241" s="73">
        <f t="shared" si="5352"/>
        <v>279.47000000000003</v>
      </c>
      <c r="KH9241">
        <v>279.47000000000003</v>
      </c>
      <c r="KL9241" s="84"/>
      <c r="KP9241" s="84"/>
      <c r="KS9241" s="74"/>
      <c r="KT9241" s="74"/>
      <c r="KU9241" s="16"/>
      <c r="KV9241" s="72"/>
      <c r="KW9241" s="72"/>
      <c r="KX9241" s="16"/>
      <c r="KZ9241" s="16"/>
      <c r="LA9241" s="16"/>
      <c r="LB9241" s="74"/>
      <c r="LC9241" s="74"/>
    </row>
    <row r="9242" spans="2:315" x14ac:dyDescent="0.35">
      <c r="B9242">
        <v>136</v>
      </c>
      <c r="C9242">
        <f t="shared" si="5147"/>
        <v>1.355</v>
      </c>
      <c r="E9242" s="92">
        <v>279.47000000000003</v>
      </c>
      <c r="F9242" s="73">
        <f t="shared" ref="F9242:BQ9242" si="5353">(E9242+$F$9100*$F$9102*($F$55/$F$9101*E9241+$F$55/$F$9101*E9243))/(1+$F$9100*$F$9102*($F$55/$F$9101+$F$55/$F$9101))</f>
        <v>279.47000000000003</v>
      </c>
      <c r="G9242" s="73">
        <f t="shared" si="5353"/>
        <v>279.47000000000003</v>
      </c>
      <c r="H9242" s="73">
        <f t="shared" si="5353"/>
        <v>279.47000000000003</v>
      </c>
      <c r="I9242" s="73">
        <f t="shared" si="5353"/>
        <v>279.47000000000003</v>
      </c>
      <c r="J9242" s="73">
        <f t="shared" si="5353"/>
        <v>279.47000000000003</v>
      </c>
      <c r="K9242" s="73">
        <f t="shared" si="5353"/>
        <v>279.47000000000003</v>
      </c>
      <c r="L9242" s="73">
        <f t="shared" si="5353"/>
        <v>279.47000000000003</v>
      </c>
      <c r="M9242" s="73">
        <f t="shared" si="5353"/>
        <v>279.47000000000003</v>
      </c>
      <c r="N9242" s="73">
        <f t="shared" si="5353"/>
        <v>279.47000000000003</v>
      </c>
      <c r="O9242" s="73">
        <f t="shared" si="5353"/>
        <v>279.47000000000003</v>
      </c>
      <c r="P9242" s="73">
        <f t="shared" si="5353"/>
        <v>279.47000000000003</v>
      </c>
      <c r="Q9242" s="73">
        <f t="shared" si="5353"/>
        <v>279.47000000000003</v>
      </c>
      <c r="R9242" s="73">
        <f t="shared" si="5353"/>
        <v>279.47000000000003</v>
      </c>
      <c r="S9242" s="73">
        <f t="shared" si="5353"/>
        <v>279.47000000000003</v>
      </c>
      <c r="T9242" s="73">
        <f t="shared" si="5353"/>
        <v>279.47000000000003</v>
      </c>
      <c r="U9242" s="73">
        <f t="shared" si="5353"/>
        <v>279.47000000000003</v>
      </c>
      <c r="V9242" s="73">
        <f t="shared" si="5353"/>
        <v>279.47000000000003</v>
      </c>
      <c r="W9242" s="73">
        <f t="shared" si="5353"/>
        <v>279.47000000000003</v>
      </c>
      <c r="X9242" s="73">
        <f t="shared" si="5353"/>
        <v>279.47000000000003</v>
      </c>
      <c r="Y9242" s="73">
        <f t="shared" si="5353"/>
        <v>279.47000000000003</v>
      </c>
      <c r="Z9242" s="73">
        <f t="shared" si="5353"/>
        <v>279.47000000000003</v>
      </c>
      <c r="AA9242" s="73">
        <f t="shared" si="5353"/>
        <v>279.47000000000003</v>
      </c>
      <c r="AB9242" s="73">
        <f t="shared" si="5353"/>
        <v>279.47000000000003</v>
      </c>
      <c r="AC9242" s="73">
        <f t="shared" si="5353"/>
        <v>279.47000000000003</v>
      </c>
      <c r="AD9242" s="73">
        <f t="shared" si="5353"/>
        <v>279.47000000000003</v>
      </c>
      <c r="AE9242" s="73">
        <f t="shared" si="5353"/>
        <v>279.47000000000003</v>
      </c>
      <c r="AF9242" s="73">
        <f t="shared" si="5353"/>
        <v>279.47000000000003</v>
      </c>
      <c r="AG9242" s="73">
        <f t="shared" si="5353"/>
        <v>279.47000000000003</v>
      </c>
      <c r="AH9242" s="73">
        <f t="shared" si="5353"/>
        <v>279.47000000000003</v>
      </c>
      <c r="AI9242" s="73">
        <f t="shared" si="5353"/>
        <v>279.47000000000003</v>
      </c>
      <c r="AJ9242" s="73">
        <f t="shared" si="5353"/>
        <v>279.47000000000003</v>
      </c>
      <c r="AK9242" s="73">
        <f t="shared" si="5353"/>
        <v>279.47000000000003</v>
      </c>
      <c r="AL9242" s="73">
        <f t="shared" si="5353"/>
        <v>279.47000000000003</v>
      </c>
      <c r="AM9242" s="73">
        <f t="shared" si="5353"/>
        <v>279.47000000000003</v>
      </c>
      <c r="AN9242" s="73">
        <f t="shared" si="5353"/>
        <v>279.47000000000003</v>
      </c>
      <c r="AO9242" s="73">
        <f t="shared" si="5353"/>
        <v>279.47000000000003</v>
      </c>
      <c r="AP9242" s="73">
        <f t="shared" si="5353"/>
        <v>279.47000000000003</v>
      </c>
      <c r="AQ9242" s="73">
        <f t="shared" si="5353"/>
        <v>279.47000000000003</v>
      </c>
      <c r="AR9242" s="73">
        <f t="shared" si="5353"/>
        <v>279.47000000000003</v>
      </c>
      <c r="AS9242" s="73">
        <f t="shared" si="5353"/>
        <v>279.47000000000003</v>
      </c>
      <c r="AT9242" s="73">
        <f t="shared" si="5353"/>
        <v>279.47000000000003</v>
      </c>
      <c r="AU9242" s="73">
        <f t="shared" si="5353"/>
        <v>279.47000000000003</v>
      </c>
      <c r="AV9242" s="73">
        <f t="shared" si="5353"/>
        <v>279.47000000000003</v>
      </c>
      <c r="AW9242" s="73">
        <f t="shared" si="5353"/>
        <v>279.47000000000003</v>
      </c>
      <c r="AX9242" s="73">
        <f t="shared" si="5353"/>
        <v>279.47000000000003</v>
      </c>
      <c r="AY9242" s="73">
        <f t="shared" si="5353"/>
        <v>279.47000000000003</v>
      </c>
      <c r="AZ9242" s="73">
        <f t="shared" si="5353"/>
        <v>279.47000000000003</v>
      </c>
      <c r="BA9242" s="73">
        <f t="shared" si="5353"/>
        <v>279.47000000000003</v>
      </c>
      <c r="BB9242" s="73">
        <f t="shared" si="5353"/>
        <v>279.47000000000003</v>
      </c>
      <c r="BC9242" s="73">
        <f t="shared" si="5353"/>
        <v>279.47000000000003</v>
      </c>
      <c r="BD9242" s="73">
        <f t="shared" si="5353"/>
        <v>279.47000000000003</v>
      </c>
      <c r="BE9242" s="73">
        <f t="shared" si="5353"/>
        <v>279.47000000000003</v>
      </c>
      <c r="BF9242" s="73">
        <f t="shared" si="5353"/>
        <v>279.47000000000003</v>
      </c>
      <c r="BG9242" s="73">
        <f t="shared" si="5353"/>
        <v>279.47000000000003</v>
      </c>
      <c r="BH9242" s="73">
        <f t="shared" si="5353"/>
        <v>279.47000000000003</v>
      </c>
      <c r="BI9242" s="73">
        <f t="shared" si="5353"/>
        <v>279.47000000000003</v>
      </c>
      <c r="BJ9242" s="73">
        <f t="shared" si="5353"/>
        <v>279.47000000000003</v>
      </c>
      <c r="BK9242" s="73">
        <f t="shared" si="5353"/>
        <v>279.47000000000003</v>
      </c>
      <c r="BL9242" s="73">
        <f t="shared" si="5353"/>
        <v>279.47000000000003</v>
      </c>
      <c r="BM9242" s="73">
        <f t="shared" si="5353"/>
        <v>279.47000000000003</v>
      </c>
      <c r="BN9242" s="73">
        <f t="shared" si="5353"/>
        <v>279.47000000000003</v>
      </c>
      <c r="BO9242" s="73">
        <f t="shared" si="5353"/>
        <v>279.47000000000003</v>
      </c>
      <c r="BP9242" s="73">
        <f t="shared" si="5353"/>
        <v>279.47000000000003</v>
      </c>
      <c r="BQ9242" s="73">
        <f t="shared" si="5353"/>
        <v>279.47000000000003</v>
      </c>
      <c r="BR9242" s="73">
        <f t="shared" ref="BR9242:EC9242" si="5354">(BQ9242+$F$9100*$F$9102*($F$55/$F$9101*BQ9241+$F$55/$F$9101*BQ9243))/(1+$F$9100*$F$9102*($F$55/$F$9101+$F$55/$F$9101))</f>
        <v>279.47000000000003</v>
      </c>
      <c r="BS9242" s="73">
        <f t="shared" si="5354"/>
        <v>279.47000000000003</v>
      </c>
      <c r="BT9242" s="73">
        <f t="shared" si="5354"/>
        <v>279.47000000000003</v>
      </c>
      <c r="BU9242" s="73">
        <f t="shared" si="5354"/>
        <v>279.47000000000003</v>
      </c>
      <c r="BV9242" s="73">
        <f t="shared" si="5354"/>
        <v>279.47000000000003</v>
      </c>
      <c r="BW9242" s="73">
        <f t="shared" si="5354"/>
        <v>279.47000000000003</v>
      </c>
      <c r="BX9242" s="73">
        <f t="shared" si="5354"/>
        <v>279.47000000000003</v>
      </c>
      <c r="BY9242" s="73">
        <f t="shared" si="5354"/>
        <v>279.47000000000003</v>
      </c>
      <c r="BZ9242" s="73">
        <f t="shared" si="5354"/>
        <v>279.47000000000003</v>
      </c>
      <c r="CA9242" s="73">
        <f t="shared" si="5354"/>
        <v>279.47000000000003</v>
      </c>
      <c r="CB9242" s="73">
        <f t="shared" si="5354"/>
        <v>279.47000000000003</v>
      </c>
      <c r="CC9242" s="73">
        <f t="shared" si="5354"/>
        <v>279.47000000000003</v>
      </c>
      <c r="CD9242" s="73">
        <f t="shared" si="5354"/>
        <v>279.47000000000003</v>
      </c>
      <c r="CE9242" s="73">
        <f t="shared" si="5354"/>
        <v>279.47000000000003</v>
      </c>
      <c r="CF9242" s="73">
        <f t="shared" si="5354"/>
        <v>279.47000000000003</v>
      </c>
      <c r="CG9242" s="73">
        <f t="shared" si="5354"/>
        <v>279.47000000000003</v>
      </c>
      <c r="CH9242" s="73">
        <f t="shared" si="5354"/>
        <v>279.47000000000003</v>
      </c>
      <c r="CI9242" s="73">
        <f t="shared" si="5354"/>
        <v>279.47000000000003</v>
      </c>
      <c r="CJ9242" s="73">
        <f t="shared" si="5354"/>
        <v>279.47000000000003</v>
      </c>
      <c r="CK9242" s="73">
        <f t="shared" si="5354"/>
        <v>279.47000000000003</v>
      </c>
      <c r="CL9242" s="73">
        <f t="shared" si="5354"/>
        <v>279.47000000000003</v>
      </c>
      <c r="CM9242" s="73">
        <f t="shared" si="5354"/>
        <v>279.47000000000003</v>
      </c>
      <c r="CN9242" s="73">
        <f t="shared" si="5354"/>
        <v>279.47000000000003</v>
      </c>
      <c r="CO9242" s="73">
        <f t="shared" si="5354"/>
        <v>279.47000000000003</v>
      </c>
      <c r="CP9242" s="73">
        <f t="shared" si="5354"/>
        <v>279.47000000000003</v>
      </c>
      <c r="CQ9242" s="73">
        <f t="shared" si="5354"/>
        <v>279.47000000000003</v>
      </c>
      <c r="CR9242" s="73">
        <f t="shared" si="5354"/>
        <v>279.47000000000003</v>
      </c>
      <c r="CS9242" s="73">
        <f t="shared" si="5354"/>
        <v>279.47000000000003</v>
      </c>
      <c r="CT9242" s="73">
        <f t="shared" si="5354"/>
        <v>279.47000000000003</v>
      </c>
      <c r="CU9242" s="73">
        <f t="shared" si="5354"/>
        <v>279.47000000000003</v>
      </c>
      <c r="CV9242" s="73">
        <f t="shared" si="5354"/>
        <v>279.47000000000003</v>
      </c>
      <c r="CW9242" s="73">
        <f t="shared" si="5354"/>
        <v>279.47000000000003</v>
      </c>
      <c r="CX9242" s="73">
        <f t="shared" si="5354"/>
        <v>279.47000000000003</v>
      </c>
      <c r="CY9242" s="73">
        <f t="shared" si="5354"/>
        <v>279.47000000000003</v>
      </c>
      <c r="CZ9242" s="73">
        <f t="shared" si="5354"/>
        <v>279.47000000000003</v>
      </c>
      <c r="DA9242" s="73">
        <f t="shared" si="5354"/>
        <v>279.47000000000003</v>
      </c>
      <c r="DB9242" s="73">
        <f t="shared" si="5354"/>
        <v>279.47000000000003</v>
      </c>
      <c r="DC9242" s="73">
        <f t="shared" si="5354"/>
        <v>279.47000000000003</v>
      </c>
      <c r="DD9242" s="73">
        <f t="shared" si="5354"/>
        <v>279.47000000000003</v>
      </c>
      <c r="DE9242" s="73">
        <f t="shared" si="5354"/>
        <v>279.47000000000003</v>
      </c>
      <c r="DF9242" s="73">
        <f t="shared" si="5354"/>
        <v>279.47000000000003</v>
      </c>
      <c r="DG9242" s="73">
        <f t="shared" si="5354"/>
        <v>279.47000000000003</v>
      </c>
      <c r="DH9242" s="73">
        <f t="shared" si="5354"/>
        <v>279.47000000000003</v>
      </c>
      <c r="DI9242" s="73">
        <f t="shared" si="5354"/>
        <v>279.47000000000003</v>
      </c>
      <c r="DJ9242" s="73">
        <f t="shared" si="5354"/>
        <v>279.47000000000003</v>
      </c>
      <c r="DK9242" s="73">
        <f t="shared" si="5354"/>
        <v>279.47000000000003</v>
      </c>
      <c r="DL9242" s="73">
        <f t="shared" si="5354"/>
        <v>279.47000000000003</v>
      </c>
      <c r="DM9242" s="73">
        <f t="shared" si="5354"/>
        <v>279.47000000000003</v>
      </c>
      <c r="DN9242" s="73">
        <f t="shared" si="5354"/>
        <v>279.47000000000003</v>
      </c>
      <c r="DO9242" s="73">
        <f t="shared" si="5354"/>
        <v>279.47000000000003</v>
      </c>
      <c r="DP9242" s="73">
        <f t="shared" si="5354"/>
        <v>279.47000000000003</v>
      </c>
      <c r="DQ9242" s="73">
        <f t="shared" si="5354"/>
        <v>279.47000000000003</v>
      </c>
      <c r="DR9242" s="73">
        <f t="shared" si="5354"/>
        <v>279.47000000000003</v>
      </c>
      <c r="DS9242" s="73">
        <f t="shared" si="5354"/>
        <v>279.47000000000003</v>
      </c>
      <c r="DT9242" s="73">
        <f t="shared" si="5354"/>
        <v>279.47000000000003</v>
      </c>
      <c r="DU9242" s="73">
        <f t="shared" si="5354"/>
        <v>279.47000000000003</v>
      </c>
      <c r="DV9242" s="73">
        <f t="shared" si="5354"/>
        <v>279.47000000000003</v>
      </c>
      <c r="DW9242" s="73">
        <f t="shared" si="5354"/>
        <v>279.47000000000003</v>
      </c>
      <c r="DX9242" s="73">
        <f t="shared" si="5354"/>
        <v>279.47000000000003</v>
      </c>
      <c r="DY9242" s="73">
        <f t="shared" si="5354"/>
        <v>279.47000000000003</v>
      </c>
      <c r="DZ9242" s="73">
        <f t="shared" si="5354"/>
        <v>279.47000000000003</v>
      </c>
      <c r="EA9242" s="73">
        <f t="shared" si="5354"/>
        <v>279.47000000000003</v>
      </c>
      <c r="EB9242" s="73">
        <f t="shared" si="5354"/>
        <v>279.47000000000003</v>
      </c>
      <c r="EC9242" s="73">
        <f t="shared" si="5354"/>
        <v>279.47000000000003</v>
      </c>
      <c r="ED9242" s="73">
        <f t="shared" ref="ED9242:GO9242" si="5355">(EC9242+$F$9100*$F$9102*($F$55/$F$9101*EC9241+$F$55/$F$9101*EC9243))/(1+$F$9100*$F$9102*($F$55/$F$9101+$F$55/$F$9101))</f>
        <v>279.47000000000003</v>
      </c>
      <c r="EE9242" s="73">
        <f t="shared" si="5355"/>
        <v>279.47000000000003</v>
      </c>
      <c r="EF9242" s="73">
        <f t="shared" si="5355"/>
        <v>279.47000000000003</v>
      </c>
      <c r="EG9242" s="73">
        <f t="shared" si="5355"/>
        <v>279.47000000000003</v>
      </c>
      <c r="EH9242" s="73">
        <f t="shared" si="5355"/>
        <v>279.47000000000003</v>
      </c>
      <c r="EI9242" s="73">
        <f t="shared" si="5355"/>
        <v>279.47000000000003</v>
      </c>
      <c r="EJ9242" s="73">
        <f t="shared" si="5355"/>
        <v>279.47000000000003</v>
      </c>
      <c r="EK9242" s="73">
        <f t="shared" si="5355"/>
        <v>279.47000000000003</v>
      </c>
      <c r="EL9242" s="73">
        <f t="shared" si="5355"/>
        <v>279.47000000000003</v>
      </c>
      <c r="EM9242" s="73">
        <f t="shared" si="5355"/>
        <v>279.47000000000003</v>
      </c>
      <c r="EN9242" s="73">
        <f t="shared" si="5355"/>
        <v>279.47000000000003</v>
      </c>
      <c r="EO9242" s="73">
        <f t="shared" si="5355"/>
        <v>279.47000000000003</v>
      </c>
      <c r="EP9242" s="73">
        <f t="shared" si="5355"/>
        <v>279.47000000000003</v>
      </c>
      <c r="EQ9242" s="73">
        <f t="shared" si="5355"/>
        <v>279.47000000000003</v>
      </c>
      <c r="ER9242" s="73">
        <f t="shared" si="5355"/>
        <v>279.47000000000003</v>
      </c>
      <c r="ES9242" s="73">
        <f t="shared" si="5355"/>
        <v>279.47000000000003</v>
      </c>
      <c r="ET9242" s="73">
        <f t="shared" si="5355"/>
        <v>279.47000000000003</v>
      </c>
      <c r="EU9242" s="73">
        <f t="shared" si="5355"/>
        <v>279.47000000000003</v>
      </c>
      <c r="EV9242" s="73">
        <f t="shared" si="5355"/>
        <v>279.47000000000003</v>
      </c>
      <c r="EW9242" s="73">
        <f t="shared" si="5355"/>
        <v>279.47000000000003</v>
      </c>
      <c r="EX9242" s="73">
        <f t="shared" si="5355"/>
        <v>279.47000000000003</v>
      </c>
      <c r="EY9242" s="73">
        <f t="shared" si="5355"/>
        <v>279.47000000000003</v>
      </c>
      <c r="EZ9242" s="73">
        <f t="shared" si="5355"/>
        <v>279.47000000000003</v>
      </c>
      <c r="FA9242" s="73">
        <f t="shared" si="5355"/>
        <v>279.47000000000003</v>
      </c>
      <c r="FB9242" s="73">
        <f t="shared" si="5355"/>
        <v>279.47000000000003</v>
      </c>
      <c r="FC9242" s="73">
        <f t="shared" si="5355"/>
        <v>279.47000000000003</v>
      </c>
      <c r="FD9242" s="73">
        <f t="shared" si="5355"/>
        <v>279.47000000000003</v>
      </c>
      <c r="FE9242" s="73">
        <f t="shared" si="5355"/>
        <v>279.47000000000003</v>
      </c>
      <c r="FF9242" s="73">
        <f t="shared" si="5355"/>
        <v>279.47000000000003</v>
      </c>
      <c r="FG9242" s="73">
        <f t="shared" si="5355"/>
        <v>279.47000000000003</v>
      </c>
      <c r="FH9242" s="73">
        <f t="shared" si="5355"/>
        <v>279.47000000000003</v>
      </c>
      <c r="FI9242" s="73">
        <f t="shared" si="5355"/>
        <v>279.47000000000003</v>
      </c>
      <c r="FJ9242" s="73">
        <f t="shared" si="5355"/>
        <v>279.47000000000003</v>
      </c>
      <c r="FK9242" s="73">
        <f t="shared" si="5355"/>
        <v>279.47000000000003</v>
      </c>
      <c r="FL9242" s="73">
        <f t="shared" si="5355"/>
        <v>279.47000000000003</v>
      </c>
      <c r="FM9242" s="73">
        <f t="shared" si="5355"/>
        <v>279.47000000000003</v>
      </c>
      <c r="FN9242" s="73">
        <f t="shared" si="5355"/>
        <v>279.47000000000003</v>
      </c>
      <c r="FO9242" s="73">
        <f t="shared" si="5355"/>
        <v>279.47000000000003</v>
      </c>
      <c r="FP9242" s="73">
        <f t="shared" si="5355"/>
        <v>279.47000000000003</v>
      </c>
      <c r="FQ9242" s="73">
        <f t="shared" si="5355"/>
        <v>279.47000000000003</v>
      </c>
      <c r="FR9242" s="73">
        <f t="shared" si="5355"/>
        <v>279.47000000000003</v>
      </c>
      <c r="FS9242" s="73">
        <f t="shared" si="5355"/>
        <v>279.47000000000003</v>
      </c>
      <c r="FT9242" s="73">
        <f t="shared" si="5355"/>
        <v>279.47000000000003</v>
      </c>
      <c r="FU9242" s="73">
        <f t="shared" si="5355"/>
        <v>279.47000000000003</v>
      </c>
      <c r="FV9242" s="73">
        <f t="shared" si="5355"/>
        <v>279.47000000000003</v>
      </c>
      <c r="FW9242" s="73">
        <f t="shared" si="5355"/>
        <v>279.47000000000003</v>
      </c>
      <c r="FX9242" s="73">
        <f t="shared" si="5355"/>
        <v>279.47000000000003</v>
      </c>
      <c r="FY9242" s="73">
        <f t="shared" si="5355"/>
        <v>279.47000000000003</v>
      </c>
      <c r="FZ9242" s="73">
        <f t="shared" si="5355"/>
        <v>279.47000000000003</v>
      </c>
      <c r="GA9242" s="73">
        <f t="shared" si="5355"/>
        <v>279.47000000000003</v>
      </c>
      <c r="GB9242" s="73">
        <f t="shared" si="5355"/>
        <v>279.47000000000003</v>
      </c>
      <c r="GC9242" s="73">
        <f t="shared" si="5355"/>
        <v>279.47000000000003</v>
      </c>
      <c r="GD9242" s="73">
        <f t="shared" si="5355"/>
        <v>279.47000000000003</v>
      </c>
      <c r="GE9242" s="73">
        <f t="shared" si="5355"/>
        <v>279.47000000000003</v>
      </c>
      <c r="GF9242" s="73">
        <f t="shared" si="5355"/>
        <v>279.47000000000003</v>
      </c>
      <c r="GG9242" s="73">
        <f t="shared" si="5355"/>
        <v>279.47000000000003</v>
      </c>
      <c r="GH9242" s="73">
        <f t="shared" si="5355"/>
        <v>279.47000000000003</v>
      </c>
      <c r="GI9242" s="73">
        <f t="shared" si="5355"/>
        <v>279.47000000000003</v>
      </c>
      <c r="GJ9242" s="73">
        <f t="shared" si="5355"/>
        <v>279.47000000000003</v>
      </c>
      <c r="GK9242" s="73">
        <f t="shared" si="5355"/>
        <v>279.47000000000003</v>
      </c>
      <c r="GL9242" s="73">
        <f t="shared" si="5355"/>
        <v>279.47000000000003</v>
      </c>
      <c r="GM9242" s="73">
        <f t="shared" si="5355"/>
        <v>279.47000000000003</v>
      </c>
      <c r="GN9242" s="73">
        <f t="shared" si="5355"/>
        <v>279.47000000000003</v>
      </c>
      <c r="GO9242" s="73">
        <f t="shared" si="5355"/>
        <v>279.47000000000003</v>
      </c>
      <c r="GP9242" s="73">
        <f t="shared" ref="GP9242:JA9242" si="5356">(GO9242+$F$9100*$F$9102*($F$55/$F$9101*GO9241+$F$55/$F$9101*GO9243))/(1+$F$9100*$F$9102*($F$55/$F$9101+$F$55/$F$9101))</f>
        <v>279.47000000000003</v>
      </c>
      <c r="GQ9242" s="73">
        <f t="shared" si="5356"/>
        <v>279.47000000000003</v>
      </c>
      <c r="GR9242" s="73">
        <f t="shared" si="5356"/>
        <v>279.47000000000003</v>
      </c>
      <c r="GS9242" s="73">
        <f t="shared" si="5356"/>
        <v>279.47000000000003</v>
      </c>
      <c r="GT9242" s="73">
        <f t="shared" si="5356"/>
        <v>279.47000000000003</v>
      </c>
      <c r="GU9242" s="73">
        <f t="shared" si="5356"/>
        <v>279.47000000000003</v>
      </c>
      <c r="GV9242" s="73">
        <f t="shared" si="5356"/>
        <v>279.47000000000003</v>
      </c>
      <c r="GW9242" s="73">
        <f t="shared" si="5356"/>
        <v>279.47000000000003</v>
      </c>
      <c r="GX9242" s="73">
        <f t="shared" si="5356"/>
        <v>279.47000000000003</v>
      </c>
      <c r="GY9242" s="73">
        <f t="shared" si="5356"/>
        <v>279.47000000000003</v>
      </c>
      <c r="GZ9242" s="73">
        <f t="shared" si="5356"/>
        <v>279.47000000000003</v>
      </c>
      <c r="HA9242" s="73">
        <f t="shared" si="5356"/>
        <v>279.47000000000003</v>
      </c>
      <c r="HB9242" s="73">
        <f t="shared" si="5356"/>
        <v>279.47000000000003</v>
      </c>
      <c r="HC9242" s="73">
        <f t="shared" si="5356"/>
        <v>279.47000000000003</v>
      </c>
      <c r="HD9242" s="73">
        <f t="shared" si="5356"/>
        <v>279.47000000000003</v>
      </c>
      <c r="HE9242" s="73">
        <f t="shared" si="5356"/>
        <v>279.47000000000003</v>
      </c>
      <c r="HF9242" s="73">
        <f t="shared" si="5356"/>
        <v>279.47000000000003</v>
      </c>
      <c r="HG9242" s="73">
        <f t="shared" si="5356"/>
        <v>279.47000000000003</v>
      </c>
      <c r="HH9242" s="73">
        <f t="shared" si="5356"/>
        <v>279.47000000000003</v>
      </c>
      <c r="HI9242" s="73">
        <f t="shared" si="5356"/>
        <v>279.47000000000003</v>
      </c>
      <c r="HJ9242" s="73">
        <f t="shared" si="5356"/>
        <v>279.47000000000003</v>
      </c>
      <c r="HK9242" s="73">
        <f t="shared" si="5356"/>
        <v>279.47000000000003</v>
      </c>
      <c r="HL9242" s="73">
        <f t="shared" si="5356"/>
        <v>279.47000000000003</v>
      </c>
      <c r="HM9242" s="73">
        <f t="shared" si="5356"/>
        <v>279.47000000000003</v>
      </c>
      <c r="HN9242" s="73">
        <f t="shared" si="5356"/>
        <v>279.47000000000003</v>
      </c>
      <c r="HO9242" s="73">
        <f t="shared" si="5356"/>
        <v>279.47000000000003</v>
      </c>
      <c r="HP9242" s="73">
        <f t="shared" si="5356"/>
        <v>279.47000000000003</v>
      </c>
      <c r="HQ9242" s="73">
        <f t="shared" si="5356"/>
        <v>279.47000000000003</v>
      </c>
      <c r="HR9242" s="73">
        <f t="shared" si="5356"/>
        <v>279.47000000000003</v>
      </c>
      <c r="HS9242" s="73">
        <f t="shared" si="5356"/>
        <v>279.47000000000003</v>
      </c>
      <c r="HT9242" s="73">
        <f t="shared" si="5356"/>
        <v>279.47000000000003</v>
      </c>
      <c r="HU9242" s="73">
        <f t="shared" si="5356"/>
        <v>279.47000000000003</v>
      </c>
      <c r="HV9242" s="73">
        <f t="shared" si="5356"/>
        <v>279.47000000000003</v>
      </c>
      <c r="HW9242" s="73">
        <f t="shared" si="5356"/>
        <v>279.47000000000003</v>
      </c>
      <c r="HX9242" s="73">
        <f t="shared" si="5356"/>
        <v>279.47000000000003</v>
      </c>
      <c r="HY9242" s="73">
        <f t="shared" si="5356"/>
        <v>279.47000000000003</v>
      </c>
      <c r="HZ9242" s="73">
        <f t="shared" si="5356"/>
        <v>279.47000000000003</v>
      </c>
      <c r="IA9242" s="73">
        <f t="shared" si="5356"/>
        <v>279.47000000000003</v>
      </c>
      <c r="IB9242" s="73">
        <f t="shared" si="5356"/>
        <v>279.47000000000003</v>
      </c>
      <c r="IC9242" s="73">
        <f t="shared" si="5356"/>
        <v>279.47000000000003</v>
      </c>
      <c r="ID9242" s="73">
        <f t="shared" si="5356"/>
        <v>279.47000000000003</v>
      </c>
      <c r="IE9242" s="73">
        <f t="shared" si="5356"/>
        <v>279.47000000000003</v>
      </c>
      <c r="IF9242" s="73">
        <f t="shared" si="5356"/>
        <v>279.47000000000003</v>
      </c>
      <c r="IG9242" s="73">
        <f t="shared" si="5356"/>
        <v>279.47000000000003</v>
      </c>
      <c r="IH9242" s="73">
        <f t="shared" si="5356"/>
        <v>279.47000000000003</v>
      </c>
      <c r="II9242" s="73">
        <f t="shared" si="5356"/>
        <v>279.47000000000003</v>
      </c>
      <c r="IJ9242" s="73">
        <f t="shared" si="5356"/>
        <v>279.47000000000003</v>
      </c>
      <c r="IK9242" s="73">
        <f t="shared" si="5356"/>
        <v>279.47000000000003</v>
      </c>
      <c r="IL9242" s="73">
        <f t="shared" si="5356"/>
        <v>279.47000000000003</v>
      </c>
      <c r="IM9242" s="73">
        <f t="shared" si="5356"/>
        <v>279.47000000000003</v>
      </c>
      <c r="IN9242" s="73">
        <f t="shared" si="5356"/>
        <v>279.47000000000003</v>
      </c>
      <c r="IO9242" s="73">
        <f t="shared" si="5356"/>
        <v>279.47000000000003</v>
      </c>
      <c r="IP9242" s="73">
        <f t="shared" si="5356"/>
        <v>279.47000000000003</v>
      </c>
      <c r="IQ9242" s="73">
        <f t="shared" si="5356"/>
        <v>279.47000000000003</v>
      </c>
      <c r="IR9242" s="73">
        <f t="shared" si="5356"/>
        <v>279.47000000000003</v>
      </c>
      <c r="IS9242" s="73">
        <f t="shared" si="5356"/>
        <v>279.47000000000003</v>
      </c>
      <c r="IT9242" s="73">
        <f t="shared" si="5356"/>
        <v>279.47000000000003</v>
      </c>
      <c r="IU9242" s="73">
        <f t="shared" si="5356"/>
        <v>279.47000000000003</v>
      </c>
      <c r="IV9242" s="73">
        <f t="shared" si="5356"/>
        <v>279.47000000000003</v>
      </c>
      <c r="IW9242" s="73">
        <f t="shared" si="5356"/>
        <v>279.47000000000003</v>
      </c>
      <c r="IX9242" s="73">
        <f t="shared" si="5356"/>
        <v>279.47000000000003</v>
      </c>
      <c r="IY9242" s="73">
        <f t="shared" si="5356"/>
        <v>279.47000000000003</v>
      </c>
      <c r="IZ9242" s="73">
        <f t="shared" si="5356"/>
        <v>279.47000000000003</v>
      </c>
      <c r="JA9242" s="73">
        <f t="shared" si="5356"/>
        <v>279.47000000000003</v>
      </c>
      <c r="JB9242" s="73">
        <f t="shared" ref="JB9242:KG9242" si="5357">(JA9242+$F$9100*$F$9102*($F$55/$F$9101*JA9241+$F$55/$F$9101*JA9243))/(1+$F$9100*$F$9102*($F$55/$F$9101+$F$55/$F$9101))</f>
        <v>279.47000000000003</v>
      </c>
      <c r="JC9242" s="73">
        <f t="shared" si="5357"/>
        <v>279.47000000000003</v>
      </c>
      <c r="JD9242" s="73">
        <f t="shared" si="5357"/>
        <v>279.47000000000003</v>
      </c>
      <c r="JE9242" s="73">
        <f t="shared" si="5357"/>
        <v>279.47000000000003</v>
      </c>
      <c r="JF9242" s="73">
        <f t="shared" si="5357"/>
        <v>279.47000000000003</v>
      </c>
      <c r="JG9242" s="73">
        <f t="shared" si="5357"/>
        <v>279.47000000000003</v>
      </c>
      <c r="JH9242" s="73">
        <f t="shared" si="5357"/>
        <v>279.47000000000003</v>
      </c>
      <c r="JI9242" s="73">
        <f t="shared" si="5357"/>
        <v>279.47000000000003</v>
      </c>
      <c r="JJ9242" s="73">
        <f t="shared" si="5357"/>
        <v>279.47000000000003</v>
      </c>
      <c r="JK9242" s="73">
        <f t="shared" si="5357"/>
        <v>279.47000000000003</v>
      </c>
      <c r="JL9242" s="73">
        <f t="shared" si="5357"/>
        <v>279.47000000000003</v>
      </c>
      <c r="JM9242" s="73">
        <f t="shared" si="5357"/>
        <v>279.47000000000003</v>
      </c>
      <c r="JN9242" s="73">
        <f t="shared" si="5357"/>
        <v>279.47000000000003</v>
      </c>
      <c r="JO9242" s="73">
        <f t="shared" si="5357"/>
        <v>279.47000000000003</v>
      </c>
      <c r="JP9242" s="73">
        <f t="shared" si="5357"/>
        <v>279.47000000000003</v>
      </c>
      <c r="JQ9242" s="73">
        <f t="shared" si="5357"/>
        <v>279.47000000000003</v>
      </c>
      <c r="JR9242" s="73">
        <f t="shared" si="5357"/>
        <v>279.47000000000003</v>
      </c>
      <c r="JS9242" s="73">
        <f t="shared" si="5357"/>
        <v>279.47000000000003</v>
      </c>
      <c r="JT9242" s="73">
        <f t="shared" si="5357"/>
        <v>279.47000000000003</v>
      </c>
      <c r="JU9242" s="73">
        <f t="shared" si="5357"/>
        <v>279.47000000000003</v>
      </c>
      <c r="JV9242" s="73">
        <f t="shared" si="5357"/>
        <v>279.47000000000003</v>
      </c>
      <c r="JW9242" s="73">
        <f t="shared" si="5357"/>
        <v>279.47000000000003</v>
      </c>
      <c r="JX9242" s="73">
        <f t="shared" si="5357"/>
        <v>279.47000000000003</v>
      </c>
      <c r="JY9242" s="73">
        <f t="shared" si="5357"/>
        <v>279.47000000000003</v>
      </c>
      <c r="JZ9242" s="73">
        <f t="shared" si="5357"/>
        <v>279.47000000000003</v>
      </c>
      <c r="KA9242" s="73">
        <f t="shared" si="5357"/>
        <v>279.47000000000003</v>
      </c>
      <c r="KB9242" s="73">
        <f t="shared" si="5357"/>
        <v>279.47000000000003</v>
      </c>
      <c r="KC9242" s="73">
        <f t="shared" si="5357"/>
        <v>279.47000000000003</v>
      </c>
      <c r="KD9242" s="73">
        <f t="shared" si="5357"/>
        <v>279.47000000000003</v>
      </c>
      <c r="KE9242" s="73">
        <f t="shared" si="5357"/>
        <v>279.47000000000003</v>
      </c>
      <c r="KF9242" s="73">
        <f t="shared" si="5357"/>
        <v>279.47000000000003</v>
      </c>
      <c r="KG9242" s="73">
        <f t="shared" si="5357"/>
        <v>279.47000000000003</v>
      </c>
      <c r="KH9242">
        <v>279.47000000000003</v>
      </c>
      <c r="KL9242" s="84"/>
      <c r="KP9242" s="84"/>
      <c r="KS9242" s="74"/>
      <c r="KT9242" s="74"/>
      <c r="KU9242" s="16"/>
      <c r="KV9242" s="72"/>
      <c r="KW9242" s="72"/>
      <c r="KX9242" s="16"/>
      <c r="KZ9242" s="16"/>
      <c r="LA9242" s="16"/>
      <c r="LB9242" s="74"/>
      <c r="LC9242" s="74"/>
    </row>
    <row r="9243" spans="2:315" x14ac:dyDescent="0.35">
      <c r="B9243">
        <v>137</v>
      </c>
      <c r="C9243">
        <f t="shared" si="5147"/>
        <v>1.365</v>
      </c>
      <c r="E9243" s="92">
        <v>279.47000000000003</v>
      </c>
      <c r="F9243" s="73">
        <f t="shared" ref="F9243:BQ9243" si="5358">(E9243+$F$9100*$F$9102*($F$55/$F$9101*E9242+$F$55/$F$9101*E9244))/(1+$F$9100*$F$9102*($F$55/$F$9101+$F$55/$F$9101))</f>
        <v>279.47000000000003</v>
      </c>
      <c r="G9243" s="73">
        <f t="shared" si="5358"/>
        <v>279.47000000000003</v>
      </c>
      <c r="H9243" s="73">
        <f t="shared" si="5358"/>
        <v>279.47000000000003</v>
      </c>
      <c r="I9243" s="73">
        <f t="shared" si="5358"/>
        <v>279.47000000000003</v>
      </c>
      <c r="J9243" s="73">
        <f t="shared" si="5358"/>
        <v>279.47000000000003</v>
      </c>
      <c r="K9243" s="73">
        <f t="shared" si="5358"/>
        <v>279.47000000000003</v>
      </c>
      <c r="L9243" s="73">
        <f t="shared" si="5358"/>
        <v>279.47000000000003</v>
      </c>
      <c r="M9243" s="73">
        <f t="shared" si="5358"/>
        <v>279.47000000000003</v>
      </c>
      <c r="N9243" s="73">
        <f t="shared" si="5358"/>
        <v>279.47000000000003</v>
      </c>
      <c r="O9243" s="73">
        <f t="shared" si="5358"/>
        <v>279.47000000000003</v>
      </c>
      <c r="P9243" s="73">
        <f t="shared" si="5358"/>
        <v>279.47000000000003</v>
      </c>
      <c r="Q9243" s="73">
        <f t="shared" si="5358"/>
        <v>279.47000000000003</v>
      </c>
      <c r="R9243" s="73">
        <f t="shared" si="5358"/>
        <v>279.47000000000003</v>
      </c>
      <c r="S9243" s="73">
        <f t="shared" si="5358"/>
        <v>279.47000000000003</v>
      </c>
      <c r="T9243" s="73">
        <f t="shared" si="5358"/>
        <v>279.47000000000003</v>
      </c>
      <c r="U9243" s="73">
        <f t="shared" si="5358"/>
        <v>279.47000000000003</v>
      </c>
      <c r="V9243" s="73">
        <f t="shared" si="5358"/>
        <v>279.47000000000003</v>
      </c>
      <c r="W9243" s="73">
        <f t="shared" si="5358"/>
        <v>279.47000000000003</v>
      </c>
      <c r="X9243" s="73">
        <f t="shared" si="5358"/>
        <v>279.47000000000003</v>
      </c>
      <c r="Y9243" s="73">
        <f t="shared" si="5358"/>
        <v>279.47000000000003</v>
      </c>
      <c r="Z9243" s="73">
        <f t="shared" si="5358"/>
        <v>279.47000000000003</v>
      </c>
      <c r="AA9243" s="73">
        <f t="shared" si="5358"/>
        <v>279.47000000000003</v>
      </c>
      <c r="AB9243" s="73">
        <f t="shared" si="5358"/>
        <v>279.47000000000003</v>
      </c>
      <c r="AC9243" s="73">
        <f t="shared" si="5358"/>
        <v>279.47000000000003</v>
      </c>
      <c r="AD9243" s="73">
        <f t="shared" si="5358"/>
        <v>279.47000000000003</v>
      </c>
      <c r="AE9243" s="73">
        <f t="shared" si="5358"/>
        <v>279.47000000000003</v>
      </c>
      <c r="AF9243" s="73">
        <f t="shared" si="5358"/>
        <v>279.47000000000003</v>
      </c>
      <c r="AG9243" s="73">
        <f t="shared" si="5358"/>
        <v>279.47000000000003</v>
      </c>
      <c r="AH9243" s="73">
        <f t="shared" si="5358"/>
        <v>279.47000000000003</v>
      </c>
      <c r="AI9243" s="73">
        <f t="shared" si="5358"/>
        <v>279.47000000000003</v>
      </c>
      <c r="AJ9243" s="73">
        <f t="shared" si="5358"/>
        <v>279.47000000000003</v>
      </c>
      <c r="AK9243" s="73">
        <f t="shared" si="5358"/>
        <v>279.47000000000003</v>
      </c>
      <c r="AL9243" s="73">
        <f t="shared" si="5358"/>
        <v>279.47000000000003</v>
      </c>
      <c r="AM9243" s="73">
        <f t="shared" si="5358"/>
        <v>279.47000000000003</v>
      </c>
      <c r="AN9243" s="73">
        <f t="shared" si="5358"/>
        <v>279.47000000000003</v>
      </c>
      <c r="AO9243" s="73">
        <f t="shared" si="5358"/>
        <v>279.47000000000003</v>
      </c>
      <c r="AP9243" s="73">
        <f t="shared" si="5358"/>
        <v>279.47000000000003</v>
      </c>
      <c r="AQ9243" s="73">
        <f t="shared" si="5358"/>
        <v>279.47000000000003</v>
      </c>
      <c r="AR9243" s="73">
        <f t="shared" si="5358"/>
        <v>279.47000000000003</v>
      </c>
      <c r="AS9243" s="73">
        <f t="shared" si="5358"/>
        <v>279.47000000000003</v>
      </c>
      <c r="AT9243" s="73">
        <f t="shared" si="5358"/>
        <v>279.47000000000003</v>
      </c>
      <c r="AU9243" s="73">
        <f t="shared" si="5358"/>
        <v>279.47000000000003</v>
      </c>
      <c r="AV9243" s="73">
        <f t="shared" si="5358"/>
        <v>279.47000000000003</v>
      </c>
      <c r="AW9243" s="73">
        <f t="shared" si="5358"/>
        <v>279.47000000000003</v>
      </c>
      <c r="AX9243" s="73">
        <f t="shared" si="5358"/>
        <v>279.47000000000003</v>
      </c>
      <c r="AY9243" s="73">
        <f t="shared" si="5358"/>
        <v>279.47000000000003</v>
      </c>
      <c r="AZ9243" s="73">
        <f t="shared" si="5358"/>
        <v>279.47000000000003</v>
      </c>
      <c r="BA9243" s="73">
        <f t="shared" si="5358"/>
        <v>279.47000000000003</v>
      </c>
      <c r="BB9243" s="73">
        <f t="shared" si="5358"/>
        <v>279.47000000000003</v>
      </c>
      <c r="BC9243" s="73">
        <f t="shared" si="5358"/>
        <v>279.47000000000003</v>
      </c>
      <c r="BD9243" s="73">
        <f t="shared" si="5358"/>
        <v>279.47000000000003</v>
      </c>
      <c r="BE9243" s="73">
        <f t="shared" si="5358"/>
        <v>279.47000000000003</v>
      </c>
      <c r="BF9243" s="73">
        <f t="shared" si="5358"/>
        <v>279.47000000000003</v>
      </c>
      <c r="BG9243" s="73">
        <f t="shared" si="5358"/>
        <v>279.47000000000003</v>
      </c>
      <c r="BH9243" s="73">
        <f t="shared" si="5358"/>
        <v>279.47000000000003</v>
      </c>
      <c r="BI9243" s="73">
        <f t="shared" si="5358"/>
        <v>279.47000000000003</v>
      </c>
      <c r="BJ9243" s="73">
        <f t="shared" si="5358"/>
        <v>279.47000000000003</v>
      </c>
      <c r="BK9243" s="73">
        <f t="shared" si="5358"/>
        <v>279.47000000000003</v>
      </c>
      <c r="BL9243" s="73">
        <f t="shared" si="5358"/>
        <v>279.47000000000003</v>
      </c>
      <c r="BM9243" s="73">
        <f t="shared" si="5358"/>
        <v>279.47000000000003</v>
      </c>
      <c r="BN9243" s="73">
        <f t="shared" si="5358"/>
        <v>279.47000000000003</v>
      </c>
      <c r="BO9243" s="73">
        <f t="shared" si="5358"/>
        <v>279.47000000000003</v>
      </c>
      <c r="BP9243" s="73">
        <f t="shared" si="5358"/>
        <v>279.47000000000003</v>
      </c>
      <c r="BQ9243" s="73">
        <f t="shared" si="5358"/>
        <v>279.47000000000003</v>
      </c>
      <c r="BR9243" s="73">
        <f t="shared" ref="BR9243:EC9243" si="5359">(BQ9243+$F$9100*$F$9102*($F$55/$F$9101*BQ9242+$F$55/$F$9101*BQ9244))/(1+$F$9100*$F$9102*($F$55/$F$9101+$F$55/$F$9101))</f>
        <v>279.47000000000003</v>
      </c>
      <c r="BS9243" s="73">
        <f t="shared" si="5359"/>
        <v>279.47000000000003</v>
      </c>
      <c r="BT9243" s="73">
        <f t="shared" si="5359"/>
        <v>279.47000000000003</v>
      </c>
      <c r="BU9243" s="73">
        <f t="shared" si="5359"/>
        <v>279.47000000000003</v>
      </c>
      <c r="BV9243" s="73">
        <f t="shared" si="5359"/>
        <v>279.47000000000003</v>
      </c>
      <c r="BW9243" s="73">
        <f t="shared" si="5359"/>
        <v>279.47000000000003</v>
      </c>
      <c r="BX9243" s="73">
        <f t="shared" si="5359"/>
        <v>279.47000000000003</v>
      </c>
      <c r="BY9243" s="73">
        <f t="shared" si="5359"/>
        <v>279.47000000000003</v>
      </c>
      <c r="BZ9243" s="73">
        <f t="shared" si="5359"/>
        <v>279.47000000000003</v>
      </c>
      <c r="CA9243" s="73">
        <f t="shared" si="5359"/>
        <v>279.47000000000003</v>
      </c>
      <c r="CB9243" s="73">
        <f t="shared" si="5359"/>
        <v>279.47000000000003</v>
      </c>
      <c r="CC9243" s="73">
        <f t="shared" si="5359"/>
        <v>279.47000000000003</v>
      </c>
      <c r="CD9243" s="73">
        <f t="shared" si="5359"/>
        <v>279.47000000000003</v>
      </c>
      <c r="CE9243" s="73">
        <f t="shared" si="5359"/>
        <v>279.47000000000003</v>
      </c>
      <c r="CF9243" s="73">
        <f t="shared" si="5359"/>
        <v>279.47000000000003</v>
      </c>
      <c r="CG9243" s="73">
        <f t="shared" si="5359"/>
        <v>279.47000000000003</v>
      </c>
      <c r="CH9243" s="73">
        <f t="shared" si="5359"/>
        <v>279.47000000000003</v>
      </c>
      <c r="CI9243" s="73">
        <f t="shared" si="5359"/>
        <v>279.47000000000003</v>
      </c>
      <c r="CJ9243" s="73">
        <f t="shared" si="5359"/>
        <v>279.47000000000003</v>
      </c>
      <c r="CK9243" s="73">
        <f t="shared" si="5359"/>
        <v>279.47000000000003</v>
      </c>
      <c r="CL9243" s="73">
        <f t="shared" si="5359"/>
        <v>279.47000000000003</v>
      </c>
      <c r="CM9243" s="73">
        <f t="shared" si="5359"/>
        <v>279.47000000000003</v>
      </c>
      <c r="CN9243" s="73">
        <f t="shared" si="5359"/>
        <v>279.47000000000003</v>
      </c>
      <c r="CO9243" s="73">
        <f t="shared" si="5359"/>
        <v>279.47000000000003</v>
      </c>
      <c r="CP9243" s="73">
        <f t="shared" si="5359"/>
        <v>279.47000000000003</v>
      </c>
      <c r="CQ9243" s="73">
        <f t="shared" si="5359"/>
        <v>279.47000000000003</v>
      </c>
      <c r="CR9243" s="73">
        <f t="shared" si="5359"/>
        <v>279.47000000000003</v>
      </c>
      <c r="CS9243" s="73">
        <f t="shared" si="5359"/>
        <v>279.47000000000003</v>
      </c>
      <c r="CT9243" s="73">
        <f t="shared" si="5359"/>
        <v>279.47000000000003</v>
      </c>
      <c r="CU9243" s="73">
        <f t="shared" si="5359"/>
        <v>279.47000000000003</v>
      </c>
      <c r="CV9243" s="73">
        <f t="shared" si="5359"/>
        <v>279.47000000000003</v>
      </c>
      <c r="CW9243" s="73">
        <f t="shared" si="5359"/>
        <v>279.47000000000003</v>
      </c>
      <c r="CX9243" s="73">
        <f t="shared" si="5359"/>
        <v>279.47000000000003</v>
      </c>
      <c r="CY9243" s="73">
        <f t="shared" si="5359"/>
        <v>279.47000000000003</v>
      </c>
      <c r="CZ9243" s="73">
        <f t="shared" si="5359"/>
        <v>279.47000000000003</v>
      </c>
      <c r="DA9243" s="73">
        <f t="shared" si="5359"/>
        <v>279.47000000000003</v>
      </c>
      <c r="DB9243" s="73">
        <f t="shared" si="5359"/>
        <v>279.47000000000003</v>
      </c>
      <c r="DC9243" s="73">
        <f t="shared" si="5359"/>
        <v>279.47000000000003</v>
      </c>
      <c r="DD9243" s="73">
        <f t="shared" si="5359"/>
        <v>279.47000000000003</v>
      </c>
      <c r="DE9243" s="73">
        <f t="shared" si="5359"/>
        <v>279.47000000000003</v>
      </c>
      <c r="DF9243" s="73">
        <f t="shared" si="5359"/>
        <v>279.47000000000003</v>
      </c>
      <c r="DG9243" s="73">
        <f t="shared" si="5359"/>
        <v>279.47000000000003</v>
      </c>
      <c r="DH9243" s="73">
        <f t="shared" si="5359"/>
        <v>279.47000000000003</v>
      </c>
      <c r="DI9243" s="73">
        <f t="shared" si="5359"/>
        <v>279.47000000000003</v>
      </c>
      <c r="DJ9243" s="73">
        <f t="shared" si="5359"/>
        <v>279.47000000000003</v>
      </c>
      <c r="DK9243" s="73">
        <f t="shared" si="5359"/>
        <v>279.47000000000003</v>
      </c>
      <c r="DL9243" s="73">
        <f t="shared" si="5359"/>
        <v>279.47000000000003</v>
      </c>
      <c r="DM9243" s="73">
        <f t="shared" si="5359"/>
        <v>279.47000000000003</v>
      </c>
      <c r="DN9243" s="73">
        <f t="shared" si="5359"/>
        <v>279.47000000000003</v>
      </c>
      <c r="DO9243" s="73">
        <f t="shared" si="5359"/>
        <v>279.47000000000003</v>
      </c>
      <c r="DP9243" s="73">
        <f t="shared" si="5359"/>
        <v>279.47000000000003</v>
      </c>
      <c r="DQ9243" s="73">
        <f t="shared" si="5359"/>
        <v>279.47000000000003</v>
      </c>
      <c r="DR9243" s="73">
        <f t="shared" si="5359"/>
        <v>279.47000000000003</v>
      </c>
      <c r="DS9243" s="73">
        <f t="shared" si="5359"/>
        <v>279.47000000000003</v>
      </c>
      <c r="DT9243" s="73">
        <f t="shared" si="5359"/>
        <v>279.47000000000003</v>
      </c>
      <c r="DU9243" s="73">
        <f t="shared" si="5359"/>
        <v>279.47000000000003</v>
      </c>
      <c r="DV9243" s="73">
        <f t="shared" si="5359"/>
        <v>279.47000000000003</v>
      </c>
      <c r="DW9243" s="73">
        <f t="shared" si="5359"/>
        <v>279.47000000000003</v>
      </c>
      <c r="DX9243" s="73">
        <f t="shared" si="5359"/>
        <v>279.47000000000003</v>
      </c>
      <c r="DY9243" s="73">
        <f t="shared" si="5359"/>
        <v>279.47000000000003</v>
      </c>
      <c r="DZ9243" s="73">
        <f t="shared" si="5359"/>
        <v>279.47000000000003</v>
      </c>
      <c r="EA9243" s="73">
        <f t="shared" si="5359"/>
        <v>279.47000000000003</v>
      </c>
      <c r="EB9243" s="73">
        <f t="shared" si="5359"/>
        <v>279.47000000000003</v>
      </c>
      <c r="EC9243" s="73">
        <f t="shared" si="5359"/>
        <v>279.47000000000003</v>
      </c>
      <c r="ED9243" s="73">
        <f t="shared" ref="ED9243:GO9243" si="5360">(EC9243+$F$9100*$F$9102*($F$55/$F$9101*EC9242+$F$55/$F$9101*EC9244))/(1+$F$9100*$F$9102*($F$55/$F$9101+$F$55/$F$9101))</f>
        <v>279.47000000000003</v>
      </c>
      <c r="EE9243" s="73">
        <f t="shared" si="5360"/>
        <v>279.47000000000003</v>
      </c>
      <c r="EF9243" s="73">
        <f t="shared" si="5360"/>
        <v>279.47000000000003</v>
      </c>
      <c r="EG9243" s="73">
        <f t="shared" si="5360"/>
        <v>279.47000000000003</v>
      </c>
      <c r="EH9243" s="73">
        <f t="shared" si="5360"/>
        <v>279.47000000000003</v>
      </c>
      <c r="EI9243" s="73">
        <f t="shared" si="5360"/>
        <v>279.47000000000003</v>
      </c>
      <c r="EJ9243" s="73">
        <f t="shared" si="5360"/>
        <v>279.47000000000003</v>
      </c>
      <c r="EK9243" s="73">
        <f t="shared" si="5360"/>
        <v>279.47000000000003</v>
      </c>
      <c r="EL9243" s="73">
        <f t="shared" si="5360"/>
        <v>279.47000000000003</v>
      </c>
      <c r="EM9243" s="73">
        <f t="shared" si="5360"/>
        <v>279.47000000000003</v>
      </c>
      <c r="EN9243" s="73">
        <f t="shared" si="5360"/>
        <v>279.47000000000003</v>
      </c>
      <c r="EO9243" s="73">
        <f t="shared" si="5360"/>
        <v>279.47000000000003</v>
      </c>
      <c r="EP9243" s="73">
        <f t="shared" si="5360"/>
        <v>279.47000000000003</v>
      </c>
      <c r="EQ9243" s="73">
        <f t="shared" si="5360"/>
        <v>279.47000000000003</v>
      </c>
      <c r="ER9243" s="73">
        <f t="shared" si="5360"/>
        <v>279.47000000000003</v>
      </c>
      <c r="ES9243" s="73">
        <f t="shared" si="5360"/>
        <v>279.47000000000003</v>
      </c>
      <c r="ET9243" s="73">
        <f t="shared" si="5360"/>
        <v>279.47000000000003</v>
      </c>
      <c r="EU9243" s="73">
        <f t="shared" si="5360"/>
        <v>279.47000000000003</v>
      </c>
      <c r="EV9243" s="73">
        <f t="shared" si="5360"/>
        <v>279.47000000000003</v>
      </c>
      <c r="EW9243" s="73">
        <f t="shared" si="5360"/>
        <v>279.47000000000003</v>
      </c>
      <c r="EX9243" s="73">
        <f t="shared" si="5360"/>
        <v>279.47000000000003</v>
      </c>
      <c r="EY9243" s="73">
        <f t="shared" si="5360"/>
        <v>279.47000000000003</v>
      </c>
      <c r="EZ9243" s="73">
        <f t="shared" si="5360"/>
        <v>279.47000000000003</v>
      </c>
      <c r="FA9243" s="73">
        <f t="shared" si="5360"/>
        <v>279.47000000000003</v>
      </c>
      <c r="FB9243" s="73">
        <f t="shared" si="5360"/>
        <v>279.47000000000003</v>
      </c>
      <c r="FC9243" s="73">
        <f t="shared" si="5360"/>
        <v>279.47000000000003</v>
      </c>
      <c r="FD9243" s="73">
        <f t="shared" si="5360"/>
        <v>279.47000000000003</v>
      </c>
      <c r="FE9243" s="73">
        <f t="shared" si="5360"/>
        <v>279.47000000000003</v>
      </c>
      <c r="FF9243" s="73">
        <f t="shared" si="5360"/>
        <v>279.47000000000003</v>
      </c>
      <c r="FG9243" s="73">
        <f t="shared" si="5360"/>
        <v>279.47000000000003</v>
      </c>
      <c r="FH9243" s="73">
        <f t="shared" si="5360"/>
        <v>279.47000000000003</v>
      </c>
      <c r="FI9243" s="73">
        <f t="shared" si="5360"/>
        <v>279.47000000000003</v>
      </c>
      <c r="FJ9243" s="73">
        <f t="shared" si="5360"/>
        <v>279.47000000000003</v>
      </c>
      <c r="FK9243" s="73">
        <f t="shared" si="5360"/>
        <v>279.47000000000003</v>
      </c>
      <c r="FL9243" s="73">
        <f t="shared" si="5360"/>
        <v>279.47000000000003</v>
      </c>
      <c r="FM9243" s="73">
        <f t="shared" si="5360"/>
        <v>279.47000000000003</v>
      </c>
      <c r="FN9243" s="73">
        <f t="shared" si="5360"/>
        <v>279.47000000000003</v>
      </c>
      <c r="FO9243" s="73">
        <f t="shared" si="5360"/>
        <v>279.47000000000003</v>
      </c>
      <c r="FP9243" s="73">
        <f t="shared" si="5360"/>
        <v>279.47000000000003</v>
      </c>
      <c r="FQ9243" s="73">
        <f t="shared" si="5360"/>
        <v>279.47000000000003</v>
      </c>
      <c r="FR9243" s="73">
        <f t="shared" si="5360"/>
        <v>279.47000000000003</v>
      </c>
      <c r="FS9243" s="73">
        <f t="shared" si="5360"/>
        <v>279.47000000000003</v>
      </c>
      <c r="FT9243" s="73">
        <f t="shared" si="5360"/>
        <v>279.47000000000003</v>
      </c>
      <c r="FU9243" s="73">
        <f t="shared" si="5360"/>
        <v>279.47000000000003</v>
      </c>
      <c r="FV9243" s="73">
        <f t="shared" si="5360"/>
        <v>279.47000000000003</v>
      </c>
      <c r="FW9243" s="73">
        <f t="shared" si="5360"/>
        <v>279.47000000000003</v>
      </c>
      <c r="FX9243" s="73">
        <f t="shared" si="5360"/>
        <v>279.47000000000003</v>
      </c>
      <c r="FY9243" s="73">
        <f t="shared" si="5360"/>
        <v>279.47000000000003</v>
      </c>
      <c r="FZ9243" s="73">
        <f t="shared" si="5360"/>
        <v>279.47000000000003</v>
      </c>
      <c r="GA9243" s="73">
        <f t="shared" si="5360"/>
        <v>279.47000000000003</v>
      </c>
      <c r="GB9243" s="73">
        <f t="shared" si="5360"/>
        <v>279.47000000000003</v>
      </c>
      <c r="GC9243" s="73">
        <f t="shared" si="5360"/>
        <v>279.47000000000003</v>
      </c>
      <c r="GD9243" s="73">
        <f t="shared" si="5360"/>
        <v>279.47000000000003</v>
      </c>
      <c r="GE9243" s="73">
        <f t="shared" si="5360"/>
        <v>279.47000000000003</v>
      </c>
      <c r="GF9243" s="73">
        <f t="shared" si="5360"/>
        <v>279.47000000000003</v>
      </c>
      <c r="GG9243" s="73">
        <f t="shared" si="5360"/>
        <v>279.47000000000003</v>
      </c>
      <c r="GH9243" s="73">
        <f t="shared" si="5360"/>
        <v>279.47000000000003</v>
      </c>
      <c r="GI9243" s="73">
        <f t="shared" si="5360"/>
        <v>279.47000000000003</v>
      </c>
      <c r="GJ9243" s="73">
        <f t="shared" si="5360"/>
        <v>279.47000000000003</v>
      </c>
      <c r="GK9243" s="73">
        <f t="shared" si="5360"/>
        <v>279.47000000000003</v>
      </c>
      <c r="GL9243" s="73">
        <f t="shared" si="5360"/>
        <v>279.47000000000003</v>
      </c>
      <c r="GM9243" s="73">
        <f t="shared" si="5360"/>
        <v>279.47000000000003</v>
      </c>
      <c r="GN9243" s="73">
        <f t="shared" si="5360"/>
        <v>279.47000000000003</v>
      </c>
      <c r="GO9243" s="73">
        <f t="shared" si="5360"/>
        <v>279.47000000000003</v>
      </c>
      <c r="GP9243" s="73">
        <f t="shared" ref="GP9243:JA9243" si="5361">(GO9243+$F$9100*$F$9102*($F$55/$F$9101*GO9242+$F$55/$F$9101*GO9244))/(1+$F$9100*$F$9102*($F$55/$F$9101+$F$55/$F$9101))</f>
        <v>279.47000000000003</v>
      </c>
      <c r="GQ9243" s="73">
        <f t="shared" si="5361"/>
        <v>279.47000000000003</v>
      </c>
      <c r="GR9243" s="73">
        <f t="shared" si="5361"/>
        <v>279.47000000000003</v>
      </c>
      <c r="GS9243" s="73">
        <f t="shared" si="5361"/>
        <v>279.47000000000003</v>
      </c>
      <c r="GT9243" s="73">
        <f t="shared" si="5361"/>
        <v>279.47000000000003</v>
      </c>
      <c r="GU9243" s="73">
        <f t="shared" si="5361"/>
        <v>279.47000000000003</v>
      </c>
      <c r="GV9243" s="73">
        <f t="shared" si="5361"/>
        <v>279.47000000000003</v>
      </c>
      <c r="GW9243" s="73">
        <f t="shared" si="5361"/>
        <v>279.47000000000003</v>
      </c>
      <c r="GX9243" s="73">
        <f t="shared" si="5361"/>
        <v>279.47000000000003</v>
      </c>
      <c r="GY9243" s="73">
        <f t="shared" si="5361"/>
        <v>279.47000000000003</v>
      </c>
      <c r="GZ9243" s="73">
        <f t="shared" si="5361"/>
        <v>279.47000000000003</v>
      </c>
      <c r="HA9243" s="73">
        <f t="shared" si="5361"/>
        <v>279.47000000000003</v>
      </c>
      <c r="HB9243" s="73">
        <f t="shared" si="5361"/>
        <v>279.47000000000003</v>
      </c>
      <c r="HC9243" s="73">
        <f t="shared" si="5361"/>
        <v>279.47000000000003</v>
      </c>
      <c r="HD9243" s="73">
        <f t="shared" si="5361"/>
        <v>279.47000000000003</v>
      </c>
      <c r="HE9243" s="73">
        <f t="shared" si="5361"/>
        <v>279.47000000000003</v>
      </c>
      <c r="HF9243" s="73">
        <f t="shared" si="5361"/>
        <v>279.47000000000003</v>
      </c>
      <c r="HG9243" s="73">
        <f t="shared" si="5361"/>
        <v>279.47000000000003</v>
      </c>
      <c r="HH9243" s="73">
        <f t="shared" si="5361"/>
        <v>279.47000000000003</v>
      </c>
      <c r="HI9243" s="73">
        <f t="shared" si="5361"/>
        <v>279.47000000000003</v>
      </c>
      <c r="HJ9243" s="73">
        <f t="shared" si="5361"/>
        <v>279.47000000000003</v>
      </c>
      <c r="HK9243" s="73">
        <f t="shared" si="5361"/>
        <v>279.47000000000003</v>
      </c>
      <c r="HL9243" s="73">
        <f t="shared" si="5361"/>
        <v>279.47000000000003</v>
      </c>
      <c r="HM9243" s="73">
        <f t="shared" si="5361"/>
        <v>279.47000000000003</v>
      </c>
      <c r="HN9243" s="73">
        <f t="shared" si="5361"/>
        <v>279.47000000000003</v>
      </c>
      <c r="HO9243" s="73">
        <f t="shared" si="5361"/>
        <v>279.47000000000003</v>
      </c>
      <c r="HP9243" s="73">
        <f t="shared" si="5361"/>
        <v>279.47000000000003</v>
      </c>
      <c r="HQ9243" s="73">
        <f t="shared" si="5361"/>
        <v>279.47000000000003</v>
      </c>
      <c r="HR9243" s="73">
        <f t="shared" si="5361"/>
        <v>279.47000000000003</v>
      </c>
      <c r="HS9243" s="73">
        <f t="shared" si="5361"/>
        <v>279.47000000000003</v>
      </c>
      <c r="HT9243" s="73">
        <f t="shared" si="5361"/>
        <v>279.47000000000003</v>
      </c>
      <c r="HU9243" s="73">
        <f t="shared" si="5361"/>
        <v>279.47000000000003</v>
      </c>
      <c r="HV9243" s="73">
        <f t="shared" si="5361"/>
        <v>279.47000000000003</v>
      </c>
      <c r="HW9243" s="73">
        <f t="shared" si="5361"/>
        <v>279.47000000000003</v>
      </c>
      <c r="HX9243" s="73">
        <f t="shared" si="5361"/>
        <v>279.47000000000003</v>
      </c>
      <c r="HY9243" s="73">
        <f t="shared" si="5361"/>
        <v>279.47000000000003</v>
      </c>
      <c r="HZ9243" s="73">
        <f t="shared" si="5361"/>
        <v>279.47000000000003</v>
      </c>
      <c r="IA9243" s="73">
        <f t="shared" si="5361"/>
        <v>279.47000000000003</v>
      </c>
      <c r="IB9243" s="73">
        <f t="shared" si="5361"/>
        <v>279.47000000000003</v>
      </c>
      <c r="IC9243" s="73">
        <f t="shared" si="5361"/>
        <v>279.47000000000003</v>
      </c>
      <c r="ID9243" s="73">
        <f t="shared" si="5361"/>
        <v>279.47000000000003</v>
      </c>
      <c r="IE9243" s="73">
        <f t="shared" si="5361"/>
        <v>279.47000000000003</v>
      </c>
      <c r="IF9243" s="73">
        <f t="shared" si="5361"/>
        <v>279.47000000000003</v>
      </c>
      <c r="IG9243" s="73">
        <f t="shared" si="5361"/>
        <v>279.47000000000003</v>
      </c>
      <c r="IH9243" s="73">
        <f t="shared" si="5361"/>
        <v>279.47000000000003</v>
      </c>
      <c r="II9243" s="73">
        <f t="shared" si="5361"/>
        <v>279.47000000000003</v>
      </c>
      <c r="IJ9243" s="73">
        <f t="shared" si="5361"/>
        <v>279.47000000000003</v>
      </c>
      <c r="IK9243" s="73">
        <f t="shared" si="5361"/>
        <v>279.47000000000003</v>
      </c>
      <c r="IL9243" s="73">
        <f t="shared" si="5361"/>
        <v>279.47000000000003</v>
      </c>
      <c r="IM9243" s="73">
        <f t="shared" si="5361"/>
        <v>279.47000000000003</v>
      </c>
      <c r="IN9243" s="73">
        <f t="shared" si="5361"/>
        <v>279.47000000000003</v>
      </c>
      <c r="IO9243" s="73">
        <f t="shared" si="5361"/>
        <v>279.47000000000003</v>
      </c>
      <c r="IP9243" s="73">
        <f t="shared" si="5361"/>
        <v>279.47000000000003</v>
      </c>
      <c r="IQ9243" s="73">
        <f t="shared" si="5361"/>
        <v>279.47000000000003</v>
      </c>
      <c r="IR9243" s="73">
        <f t="shared" si="5361"/>
        <v>279.47000000000003</v>
      </c>
      <c r="IS9243" s="73">
        <f t="shared" si="5361"/>
        <v>279.47000000000003</v>
      </c>
      <c r="IT9243" s="73">
        <f t="shared" si="5361"/>
        <v>279.47000000000003</v>
      </c>
      <c r="IU9243" s="73">
        <f t="shared" si="5361"/>
        <v>279.47000000000003</v>
      </c>
      <c r="IV9243" s="73">
        <f t="shared" si="5361"/>
        <v>279.47000000000003</v>
      </c>
      <c r="IW9243" s="73">
        <f t="shared" si="5361"/>
        <v>279.47000000000003</v>
      </c>
      <c r="IX9243" s="73">
        <f t="shared" si="5361"/>
        <v>279.47000000000003</v>
      </c>
      <c r="IY9243" s="73">
        <f t="shared" si="5361"/>
        <v>279.47000000000003</v>
      </c>
      <c r="IZ9243" s="73">
        <f t="shared" si="5361"/>
        <v>279.47000000000003</v>
      </c>
      <c r="JA9243" s="73">
        <f t="shared" si="5361"/>
        <v>279.47000000000003</v>
      </c>
      <c r="JB9243" s="73">
        <f t="shared" ref="JB9243:KG9243" si="5362">(JA9243+$F$9100*$F$9102*($F$55/$F$9101*JA9242+$F$55/$F$9101*JA9244))/(1+$F$9100*$F$9102*($F$55/$F$9101+$F$55/$F$9101))</f>
        <v>279.47000000000003</v>
      </c>
      <c r="JC9243" s="73">
        <f t="shared" si="5362"/>
        <v>279.47000000000003</v>
      </c>
      <c r="JD9243" s="73">
        <f t="shared" si="5362"/>
        <v>279.47000000000003</v>
      </c>
      <c r="JE9243" s="73">
        <f t="shared" si="5362"/>
        <v>279.47000000000003</v>
      </c>
      <c r="JF9243" s="73">
        <f t="shared" si="5362"/>
        <v>279.47000000000003</v>
      </c>
      <c r="JG9243" s="73">
        <f t="shared" si="5362"/>
        <v>279.47000000000003</v>
      </c>
      <c r="JH9243" s="73">
        <f t="shared" si="5362"/>
        <v>279.47000000000003</v>
      </c>
      <c r="JI9243" s="73">
        <f t="shared" si="5362"/>
        <v>279.47000000000003</v>
      </c>
      <c r="JJ9243" s="73">
        <f t="shared" si="5362"/>
        <v>279.47000000000003</v>
      </c>
      <c r="JK9243" s="73">
        <f t="shared" si="5362"/>
        <v>279.47000000000003</v>
      </c>
      <c r="JL9243" s="73">
        <f t="shared" si="5362"/>
        <v>279.47000000000003</v>
      </c>
      <c r="JM9243" s="73">
        <f t="shared" si="5362"/>
        <v>279.47000000000003</v>
      </c>
      <c r="JN9243" s="73">
        <f t="shared" si="5362"/>
        <v>279.47000000000003</v>
      </c>
      <c r="JO9243" s="73">
        <f t="shared" si="5362"/>
        <v>279.47000000000003</v>
      </c>
      <c r="JP9243" s="73">
        <f t="shared" si="5362"/>
        <v>279.47000000000003</v>
      </c>
      <c r="JQ9243" s="73">
        <f t="shared" si="5362"/>
        <v>279.47000000000003</v>
      </c>
      <c r="JR9243" s="73">
        <f t="shared" si="5362"/>
        <v>279.47000000000003</v>
      </c>
      <c r="JS9243" s="73">
        <f t="shared" si="5362"/>
        <v>279.47000000000003</v>
      </c>
      <c r="JT9243" s="73">
        <f t="shared" si="5362"/>
        <v>279.47000000000003</v>
      </c>
      <c r="JU9243" s="73">
        <f t="shared" si="5362"/>
        <v>279.47000000000003</v>
      </c>
      <c r="JV9243" s="73">
        <f t="shared" si="5362"/>
        <v>279.47000000000003</v>
      </c>
      <c r="JW9243" s="73">
        <f t="shared" si="5362"/>
        <v>279.47000000000003</v>
      </c>
      <c r="JX9243" s="73">
        <f t="shared" si="5362"/>
        <v>279.47000000000003</v>
      </c>
      <c r="JY9243" s="73">
        <f t="shared" si="5362"/>
        <v>279.47000000000003</v>
      </c>
      <c r="JZ9243" s="73">
        <f t="shared" si="5362"/>
        <v>279.47000000000003</v>
      </c>
      <c r="KA9243" s="73">
        <f t="shared" si="5362"/>
        <v>279.47000000000003</v>
      </c>
      <c r="KB9243" s="73">
        <f t="shared" si="5362"/>
        <v>279.47000000000003</v>
      </c>
      <c r="KC9243" s="73">
        <f t="shared" si="5362"/>
        <v>279.47000000000003</v>
      </c>
      <c r="KD9243" s="73">
        <f t="shared" si="5362"/>
        <v>279.47000000000003</v>
      </c>
      <c r="KE9243" s="73">
        <f t="shared" si="5362"/>
        <v>279.47000000000003</v>
      </c>
      <c r="KF9243" s="73">
        <f t="shared" si="5362"/>
        <v>279.47000000000003</v>
      </c>
      <c r="KG9243" s="73">
        <f t="shared" si="5362"/>
        <v>279.47000000000003</v>
      </c>
      <c r="KH9243">
        <v>279.47000000000003</v>
      </c>
      <c r="KL9243" s="84"/>
      <c r="KP9243" s="84"/>
      <c r="KS9243" s="74"/>
      <c r="KT9243" s="74"/>
      <c r="KU9243" s="16"/>
      <c r="KV9243" s="72"/>
      <c r="KW9243" s="72"/>
      <c r="KX9243" s="16"/>
      <c r="KZ9243" s="16"/>
      <c r="LA9243" s="16"/>
      <c r="LB9243" s="74"/>
      <c r="LC9243" s="74"/>
    </row>
    <row r="9244" spans="2:315" x14ac:dyDescent="0.35">
      <c r="B9244">
        <v>138</v>
      </c>
      <c r="C9244">
        <f t="shared" si="5147"/>
        <v>1.375</v>
      </c>
      <c r="E9244" s="92">
        <v>279.47000000000003</v>
      </c>
      <c r="F9244" s="73">
        <f t="shared" ref="F9244:BQ9244" si="5363">(E9244+$F$9100*$F$9102*($F$55/$F$9101*E9243+$F$55/$F$9101*E9245))/(1+$F$9100*$F$9102*($F$55/$F$9101+$F$55/$F$9101))</f>
        <v>279.47000000000003</v>
      </c>
      <c r="G9244" s="73">
        <f t="shared" si="5363"/>
        <v>279.47000000000003</v>
      </c>
      <c r="H9244" s="73">
        <f t="shared" si="5363"/>
        <v>279.47000000000003</v>
      </c>
      <c r="I9244" s="73">
        <f t="shared" si="5363"/>
        <v>279.47000000000003</v>
      </c>
      <c r="J9244" s="73">
        <f t="shared" si="5363"/>
        <v>279.47000000000003</v>
      </c>
      <c r="K9244" s="73">
        <f t="shared" si="5363"/>
        <v>279.47000000000003</v>
      </c>
      <c r="L9244" s="73">
        <f t="shared" si="5363"/>
        <v>279.47000000000003</v>
      </c>
      <c r="M9244" s="73">
        <f t="shared" si="5363"/>
        <v>279.47000000000003</v>
      </c>
      <c r="N9244" s="73">
        <f t="shared" si="5363"/>
        <v>279.47000000000003</v>
      </c>
      <c r="O9244" s="73">
        <f t="shared" si="5363"/>
        <v>279.47000000000003</v>
      </c>
      <c r="P9244" s="73">
        <f t="shared" si="5363"/>
        <v>279.47000000000003</v>
      </c>
      <c r="Q9244" s="73">
        <f t="shared" si="5363"/>
        <v>279.47000000000003</v>
      </c>
      <c r="R9244" s="73">
        <f t="shared" si="5363"/>
        <v>279.47000000000003</v>
      </c>
      <c r="S9244" s="73">
        <f t="shared" si="5363"/>
        <v>279.47000000000003</v>
      </c>
      <c r="T9244" s="73">
        <f t="shared" si="5363"/>
        <v>279.47000000000003</v>
      </c>
      <c r="U9244" s="73">
        <f t="shared" si="5363"/>
        <v>279.47000000000003</v>
      </c>
      <c r="V9244" s="73">
        <f t="shared" si="5363"/>
        <v>279.47000000000003</v>
      </c>
      <c r="W9244" s="73">
        <f t="shared" si="5363"/>
        <v>279.47000000000003</v>
      </c>
      <c r="X9244" s="73">
        <f t="shared" si="5363"/>
        <v>279.47000000000003</v>
      </c>
      <c r="Y9244" s="73">
        <f t="shared" si="5363"/>
        <v>279.47000000000003</v>
      </c>
      <c r="Z9244" s="73">
        <f t="shared" si="5363"/>
        <v>279.47000000000003</v>
      </c>
      <c r="AA9244" s="73">
        <f t="shared" si="5363"/>
        <v>279.47000000000003</v>
      </c>
      <c r="AB9244" s="73">
        <f t="shared" si="5363"/>
        <v>279.47000000000003</v>
      </c>
      <c r="AC9244" s="73">
        <f t="shared" si="5363"/>
        <v>279.47000000000003</v>
      </c>
      <c r="AD9244" s="73">
        <f t="shared" si="5363"/>
        <v>279.47000000000003</v>
      </c>
      <c r="AE9244" s="73">
        <f t="shared" si="5363"/>
        <v>279.47000000000003</v>
      </c>
      <c r="AF9244" s="73">
        <f t="shared" si="5363"/>
        <v>279.47000000000003</v>
      </c>
      <c r="AG9244" s="73">
        <f t="shared" si="5363"/>
        <v>279.47000000000003</v>
      </c>
      <c r="AH9244" s="73">
        <f t="shared" si="5363"/>
        <v>279.47000000000003</v>
      </c>
      <c r="AI9244" s="73">
        <f t="shared" si="5363"/>
        <v>279.47000000000003</v>
      </c>
      <c r="AJ9244" s="73">
        <f t="shared" si="5363"/>
        <v>279.47000000000003</v>
      </c>
      <c r="AK9244" s="73">
        <f t="shared" si="5363"/>
        <v>279.47000000000003</v>
      </c>
      <c r="AL9244" s="73">
        <f t="shared" si="5363"/>
        <v>279.47000000000003</v>
      </c>
      <c r="AM9244" s="73">
        <f t="shared" si="5363"/>
        <v>279.47000000000003</v>
      </c>
      <c r="AN9244" s="73">
        <f t="shared" si="5363"/>
        <v>279.47000000000003</v>
      </c>
      <c r="AO9244" s="73">
        <f t="shared" si="5363"/>
        <v>279.47000000000003</v>
      </c>
      <c r="AP9244" s="73">
        <f t="shared" si="5363"/>
        <v>279.47000000000003</v>
      </c>
      <c r="AQ9244" s="73">
        <f t="shared" si="5363"/>
        <v>279.47000000000003</v>
      </c>
      <c r="AR9244" s="73">
        <f t="shared" si="5363"/>
        <v>279.47000000000003</v>
      </c>
      <c r="AS9244" s="73">
        <f t="shared" si="5363"/>
        <v>279.47000000000003</v>
      </c>
      <c r="AT9244" s="73">
        <f t="shared" si="5363"/>
        <v>279.47000000000003</v>
      </c>
      <c r="AU9244" s="73">
        <f t="shared" si="5363"/>
        <v>279.47000000000003</v>
      </c>
      <c r="AV9244" s="73">
        <f t="shared" si="5363"/>
        <v>279.47000000000003</v>
      </c>
      <c r="AW9244" s="73">
        <f t="shared" si="5363"/>
        <v>279.47000000000003</v>
      </c>
      <c r="AX9244" s="73">
        <f t="shared" si="5363"/>
        <v>279.47000000000003</v>
      </c>
      <c r="AY9244" s="73">
        <f t="shared" si="5363"/>
        <v>279.47000000000003</v>
      </c>
      <c r="AZ9244" s="73">
        <f t="shared" si="5363"/>
        <v>279.47000000000003</v>
      </c>
      <c r="BA9244" s="73">
        <f t="shared" si="5363"/>
        <v>279.47000000000003</v>
      </c>
      <c r="BB9244" s="73">
        <f t="shared" si="5363"/>
        <v>279.47000000000003</v>
      </c>
      <c r="BC9244" s="73">
        <f t="shared" si="5363"/>
        <v>279.47000000000003</v>
      </c>
      <c r="BD9244" s="73">
        <f t="shared" si="5363"/>
        <v>279.47000000000003</v>
      </c>
      <c r="BE9244" s="73">
        <f t="shared" si="5363"/>
        <v>279.47000000000003</v>
      </c>
      <c r="BF9244" s="73">
        <f t="shared" si="5363"/>
        <v>279.47000000000003</v>
      </c>
      <c r="BG9244" s="73">
        <f t="shared" si="5363"/>
        <v>279.47000000000003</v>
      </c>
      <c r="BH9244" s="73">
        <f t="shared" si="5363"/>
        <v>279.47000000000003</v>
      </c>
      <c r="BI9244" s="73">
        <f t="shared" si="5363"/>
        <v>279.47000000000003</v>
      </c>
      <c r="BJ9244" s="73">
        <f t="shared" si="5363"/>
        <v>279.47000000000003</v>
      </c>
      <c r="BK9244" s="73">
        <f t="shared" si="5363"/>
        <v>279.47000000000003</v>
      </c>
      <c r="BL9244" s="73">
        <f t="shared" si="5363"/>
        <v>279.47000000000003</v>
      </c>
      <c r="BM9244" s="73">
        <f t="shared" si="5363"/>
        <v>279.47000000000003</v>
      </c>
      <c r="BN9244" s="73">
        <f t="shared" si="5363"/>
        <v>279.47000000000003</v>
      </c>
      <c r="BO9244" s="73">
        <f t="shared" si="5363"/>
        <v>279.47000000000003</v>
      </c>
      <c r="BP9244" s="73">
        <f t="shared" si="5363"/>
        <v>279.47000000000003</v>
      </c>
      <c r="BQ9244" s="73">
        <f t="shared" si="5363"/>
        <v>279.47000000000003</v>
      </c>
      <c r="BR9244" s="73">
        <f t="shared" ref="BR9244:EC9244" si="5364">(BQ9244+$F$9100*$F$9102*($F$55/$F$9101*BQ9243+$F$55/$F$9101*BQ9245))/(1+$F$9100*$F$9102*($F$55/$F$9101+$F$55/$F$9101))</f>
        <v>279.47000000000003</v>
      </c>
      <c r="BS9244" s="73">
        <f t="shared" si="5364"/>
        <v>279.47000000000003</v>
      </c>
      <c r="BT9244" s="73">
        <f t="shared" si="5364"/>
        <v>279.47000000000003</v>
      </c>
      <c r="BU9244" s="73">
        <f t="shared" si="5364"/>
        <v>279.47000000000003</v>
      </c>
      <c r="BV9244" s="73">
        <f t="shared" si="5364"/>
        <v>279.47000000000003</v>
      </c>
      <c r="BW9244" s="73">
        <f t="shared" si="5364"/>
        <v>279.47000000000003</v>
      </c>
      <c r="BX9244" s="73">
        <f t="shared" si="5364"/>
        <v>279.47000000000003</v>
      </c>
      <c r="BY9244" s="73">
        <f t="shared" si="5364"/>
        <v>279.47000000000003</v>
      </c>
      <c r="BZ9244" s="73">
        <f t="shared" si="5364"/>
        <v>279.47000000000003</v>
      </c>
      <c r="CA9244" s="73">
        <f t="shared" si="5364"/>
        <v>279.47000000000003</v>
      </c>
      <c r="CB9244" s="73">
        <f t="shared" si="5364"/>
        <v>279.47000000000003</v>
      </c>
      <c r="CC9244" s="73">
        <f t="shared" si="5364"/>
        <v>279.47000000000003</v>
      </c>
      <c r="CD9244" s="73">
        <f t="shared" si="5364"/>
        <v>279.47000000000003</v>
      </c>
      <c r="CE9244" s="73">
        <f t="shared" si="5364"/>
        <v>279.47000000000003</v>
      </c>
      <c r="CF9244" s="73">
        <f t="shared" si="5364"/>
        <v>279.47000000000003</v>
      </c>
      <c r="CG9244" s="73">
        <f t="shared" si="5364"/>
        <v>279.47000000000003</v>
      </c>
      <c r="CH9244" s="73">
        <f t="shared" si="5364"/>
        <v>279.47000000000003</v>
      </c>
      <c r="CI9244" s="73">
        <f t="shared" si="5364"/>
        <v>279.47000000000003</v>
      </c>
      <c r="CJ9244" s="73">
        <f t="shared" si="5364"/>
        <v>279.47000000000003</v>
      </c>
      <c r="CK9244" s="73">
        <f t="shared" si="5364"/>
        <v>279.47000000000003</v>
      </c>
      <c r="CL9244" s="73">
        <f t="shared" si="5364"/>
        <v>279.47000000000003</v>
      </c>
      <c r="CM9244" s="73">
        <f t="shared" si="5364"/>
        <v>279.47000000000003</v>
      </c>
      <c r="CN9244" s="73">
        <f t="shared" si="5364"/>
        <v>279.47000000000003</v>
      </c>
      <c r="CO9244" s="73">
        <f t="shared" si="5364"/>
        <v>279.47000000000003</v>
      </c>
      <c r="CP9244" s="73">
        <f t="shared" si="5364"/>
        <v>279.47000000000003</v>
      </c>
      <c r="CQ9244" s="73">
        <f t="shared" si="5364"/>
        <v>279.47000000000003</v>
      </c>
      <c r="CR9244" s="73">
        <f t="shared" si="5364"/>
        <v>279.47000000000003</v>
      </c>
      <c r="CS9244" s="73">
        <f t="shared" si="5364"/>
        <v>279.47000000000003</v>
      </c>
      <c r="CT9244" s="73">
        <f t="shared" si="5364"/>
        <v>279.47000000000003</v>
      </c>
      <c r="CU9244" s="73">
        <f t="shared" si="5364"/>
        <v>279.47000000000003</v>
      </c>
      <c r="CV9244" s="73">
        <f t="shared" si="5364"/>
        <v>279.47000000000003</v>
      </c>
      <c r="CW9244" s="73">
        <f t="shared" si="5364"/>
        <v>279.47000000000003</v>
      </c>
      <c r="CX9244" s="73">
        <f t="shared" si="5364"/>
        <v>279.47000000000003</v>
      </c>
      <c r="CY9244" s="73">
        <f t="shared" si="5364"/>
        <v>279.47000000000003</v>
      </c>
      <c r="CZ9244" s="73">
        <f t="shared" si="5364"/>
        <v>279.47000000000003</v>
      </c>
      <c r="DA9244" s="73">
        <f t="shared" si="5364"/>
        <v>279.47000000000003</v>
      </c>
      <c r="DB9244" s="73">
        <f t="shared" si="5364"/>
        <v>279.47000000000003</v>
      </c>
      <c r="DC9244" s="73">
        <f t="shared" si="5364"/>
        <v>279.47000000000003</v>
      </c>
      <c r="DD9244" s="73">
        <f t="shared" si="5364"/>
        <v>279.47000000000003</v>
      </c>
      <c r="DE9244" s="73">
        <f t="shared" si="5364"/>
        <v>279.47000000000003</v>
      </c>
      <c r="DF9244" s="73">
        <f t="shared" si="5364"/>
        <v>279.47000000000003</v>
      </c>
      <c r="DG9244" s="73">
        <f t="shared" si="5364"/>
        <v>279.47000000000003</v>
      </c>
      <c r="DH9244" s="73">
        <f t="shared" si="5364"/>
        <v>279.47000000000003</v>
      </c>
      <c r="DI9244" s="73">
        <f t="shared" si="5364"/>
        <v>279.47000000000003</v>
      </c>
      <c r="DJ9244" s="73">
        <f t="shared" si="5364"/>
        <v>279.47000000000003</v>
      </c>
      <c r="DK9244" s="73">
        <f t="shared" si="5364"/>
        <v>279.47000000000003</v>
      </c>
      <c r="DL9244" s="73">
        <f t="shared" si="5364"/>
        <v>279.47000000000003</v>
      </c>
      <c r="DM9244" s="73">
        <f t="shared" si="5364"/>
        <v>279.47000000000003</v>
      </c>
      <c r="DN9244" s="73">
        <f t="shared" si="5364"/>
        <v>279.47000000000003</v>
      </c>
      <c r="DO9244" s="73">
        <f t="shared" si="5364"/>
        <v>279.47000000000003</v>
      </c>
      <c r="DP9244" s="73">
        <f t="shared" si="5364"/>
        <v>279.47000000000003</v>
      </c>
      <c r="DQ9244" s="73">
        <f t="shared" si="5364"/>
        <v>279.47000000000003</v>
      </c>
      <c r="DR9244" s="73">
        <f t="shared" si="5364"/>
        <v>279.47000000000003</v>
      </c>
      <c r="DS9244" s="73">
        <f t="shared" si="5364"/>
        <v>279.47000000000003</v>
      </c>
      <c r="DT9244" s="73">
        <f t="shared" si="5364"/>
        <v>279.47000000000003</v>
      </c>
      <c r="DU9244" s="73">
        <f t="shared" si="5364"/>
        <v>279.47000000000003</v>
      </c>
      <c r="DV9244" s="73">
        <f t="shared" si="5364"/>
        <v>279.47000000000003</v>
      </c>
      <c r="DW9244" s="73">
        <f t="shared" si="5364"/>
        <v>279.47000000000003</v>
      </c>
      <c r="DX9244" s="73">
        <f t="shared" si="5364"/>
        <v>279.47000000000003</v>
      </c>
      <c r="DY9244" s="73">
        <f t="shared" si="5364"/>
        <v>279.47000000000003</v>
      </c>
      <c r="DZ9244" s="73">
        <f t="shared" si="5364"/>
        <v>279.47000000000003</v>
      </c>
      <c r="EA9244" s="73">
        <f t="shared" si="5364"/>
        <v>279.47000000000003</v>
      </c>
      <c r="EB9244" s="73">
        <f t="shared" si="5364"/>
        <v>279.47000000000003</v>
      </c>
      <c r="EC9244" s="73">
        <f t="shared" si="5364"/>
        <v>279.47000000000003</v>
      </c>
      <c r="ED9244" s="73">
        <f t="shared" ref="ED9244:GO9244" si="5365">(EC9244+$F$9100*$F$9102*($F$55/$F$9101*EC9243+$F$55/$F$9101*EC9245))/(1+$F$9100*$F$9102*($F$55/$F$9101+$F$55/$F$9101))</f>
        <v>279.47000000000003</v>
      </c>
      <c r="EE9244" s="73">
        <f t="shared" si="5365"/>
        <v>279.47000000000003</v>
      </c>
      <c r="EF9244" s="73">
        <f t="shared" si="5365"/>
        <v>279.47000000000003</v>
      </c>
      <c r="EG9244" s="73">
        <f t="shared" si="5365"/>
        <v>279.47000000000003</v>
      </c>
      <c r="EH9244" s="73">
        <f t="shared" si="5365"/>
        <v>279.47000000000003</v>
      </c>
      <c r="EI9244" s="73">
        <f t="shared" si="5365"/>
        <v>279.47000000000003</v>
      </c>
      <c r="EJ9244" s="73">
        <f t="shared" si="5365"/>
        <v>279.47000000000003</v>
      </c>
      <c r="EK9244" s="73">
        <f t="shared" si="5365"/>
        <v>279.47000000000003</v>
      </c>
      <c r="EL9244" s="73">
        <f t="shared" si="5365"/>
        <v>279.47000000000003</v>
      </c>
      <c r="EM9244" s="73">
        <f t="shared" si="5365"/>
        <v>279.47000000000003</v>
      </c>
      <c r="EN9244" s="73">
        <f t="shared" si="5365"/>
        <v>279.47000000000003</v>
      </c>
      <c r="EO9244" s="73">
        <f t="shared" si="5365"/>
        <v>279.47000000000003</v>
      </c>
      <c r="EP9244" s="73">
        <f t="shared" si="5365"/>
        <v>279.47000000000003</v>
      </c>
      <c r="EQ9244" s="73">
        <f t="shared" si="5365"/>
        <v>279.47000000000003</v>
      </c>
      <c r="ER9244" s="73">
        <f t="shared" si="5365"/>
        <v>279.47000000000003</v>
      </c>
      <c r="ES9244" s="73">
        <f t="shared" si="5365"/>
        <v>279.47000000000003</v>
      </c>
      <c r="ET9244" s="73">
        <f t="shared" si="5365"/>
        <v>279.47000000000003</v>
      </c>
      <c r="EU9244" s="73">
        <f t="shared" si="5365"/>
        <v>279.47000000000003</v>
      </c>
      <c r="EV9244" s="73">
        <f t="shared" si="5365"/>
        <v>279.47000000000003</v>
      </c>
      <c r="EW9244" s="73">
        <f t="shared" si="5365"/>
        <v>279.47000000000003</v>
      </c>
      <c r="EX9244" s="73">
        <f t="shared" si="5365"/>
        <v>279.47000000000003</v>
      </c>
      <c r="EY9244" s="73">
        <f t="shared" si="5365"/>
        <v>279.47000000000003</v>
      </c>
      <c r="EZ9244" s="73">
        <f t="shared" si="5365"/>
        <v>279.47000000000003</v>
      </c>
      <c r="FA9244" s="73">
        <f t="shared" si="5365"/>
        <v>279.47000000000003</v>
      </c>
      <c r="FB9244" s="73">
        <f t="shared" si="5365"/>
        <v>279.47000000000003</v>
      </c>
      <c r="FC9244" s="73">
        <f t="shared" si="5365"/>
        <v>279.47000000000003</v>
      </c>
      <c r="FD9244" s="73">
        <f t="shared" si="5365"/>
        <v>279.47000000000003</v>
      </c>
      <c r="FE9244" s="73">
        <f t="shared" si="5365"/>
        <v>279.47000000000003</v>
      </c>
      <c r="FF9244" s="73">
        <f t="shared" si="5365"/>
        <v>279.47000000000003</v>
      </c>
      <c r="FG9244" s="73">
        <f t="shared" si="5365"/>
        <v>279.47000000000003</v>
      </c>
      <c r="FH9244" s="73">
        <f t="shared" si="5365"/>
        <v>279.47000000000003</v>
      </c>
      <c r="FI9244" s="73">
        <f t="shared" si="5365"/>
        <v>279.47000000000003</v>
      </c>
      <c r="FJ9244" s="73">
        <f t="shared" si="5365"/>
        <v>279.47000000000003</v>
      </c>
      <c r="FK9244" s="73">
        <f t="shared" si="5365"/>
        <v>279.47000000000003</v>
      </c>
      <c r="FL9244" s="73">
        <f t="shared" si="5365"/>
        <v>279.47000000000003</v>
      </c>
      <c r="FM9244" s="73">
        <f t="shared" si="5365"/>
        <v>279.47000000000003</v>
      </c>
      <c r="FN9244" s="73">
        <f t="shared" si="5365"/>
        <v>279.47000000000003</v>
      </c>
      <c r="FO9244" s="73">
        <f t="shared" si="5365"/>
        <v>279.47000000000003</v>
      </c>
      <c r="FP9244" s="73">
        <f t="shared" si="5365"/>
        <v>279.47000000000003</v>
      </c>
      <c r="FQ9244" s="73">
        <f t="shared" si="5365"/>
        <v>279.47000000000003</v>
      </c>
      <c r="FR9244" s="73">
        <f t="shared" si="5365"/>
        <v>279.47000000000003</v>
      </c>
      <c r="FS9244" s="73">
        <f t="shared" si="5365"/>
        <v>279.47000000000003</v>
      </c>
      <c r="FT9244" s="73">
        <f t="shared" si="5365"/>
        <v>279.47000000000003</v>
      </c>
      <c r="FU9244" s="73">
        <f t="shared" si="5365"/>
        <v>279.47000000000003</v>
      </c>
      <c r="FV9244" s="73">
        <f t="shared" si="5365"/>
        <v>279.47000000000003</v>
      </c>
      <c r="FW9244" s="73">
        <f t="shared" si="5365"/>
        <v>279.47000000000003</v>
      </c>
      <c r="FX9244" s="73">
        <f t="shared" si="5365"/>
        <v>279.47000000000003</v>
      </c>
      <c r="FY9244" s="73">
        <f t="shared" si="5365"/>
        <v>279.47000000000003</v>
      </c>
      <c r="FZ9244" s="73">
        <f t="shared" si="5365"/>
        <v>279.47000000000003</v>
      </c>
      <c r="GA9244" s="73">
        <f t="shared" si="5365"/>
        <v>279.47000000000003</v>
      </c>
      <c r="GB9244" s="73">
        <f t="shared" si="5365"/>
        <v>279.47000000000003</v>
      </c>
      <c r="GC9244" s="73">
        <f t="shared" si="5365"/>
        <v>279.47000000000003</v>
      </c>
      <c r="GD9244" s="73">
        <f t="shared" si="5365"/>
        <v>279.47000000000003</v>
      </c>
      <c r="GE9244" s="73">
        <f t="shared" si="5365"/>
        <v>279.47000000000003</v>
      </c>
      <c r="GF9244" s="73">
        <f t="shared" si="5365"/>
        <v>279.47000000000003</v>
      </c>
      <c r="GG9244" s="73">
        <f t="shared" si="5365"/>
        <v>279.47000000000003</v>
      </c>
      <c r="GH9244" s="73">
        <f t="shared" si="5365"/>
        <v>279.47000000000003</v>
      </c>
      <c r="GI9244" s="73">
        <f t="shared" si="5365"/>
        <v>279.47000000000003</v>
      </c>
      <c r="GJ9244" s="73">
        <f t="shared" si="5365"/>
        <v>279.47000000000003</v>
      </c>
      <c r="GK9244" s="73">
        <f t="shared" si="5365"/>
        <v>279.47000000000003</v>
      </c>
      <c r="GL9244" s="73">
        <f t="shared" si="5365"/>
        <v>279.47000000000003</v>
      </c>
      <c r="GM9244" s="73">
        <f t="shared" si="5365"/>
        <v>279.47000000000003</v>
      </c>
      <c r="GN9244" s="73">
        <f t="shared" si="5365"/>
        <v>279.47000000000003</v>
      </c>
      <c r="GO9244" s="73">
        <f t="shared" si="5365"/>
        <v>279.47000000000003</v>
      </c>
      <c r="GP9244" s="73">
        <f t="shared" ref="GP9244:JA9244" si="5366">(GO9244+$F$9100*$F$9102*($F$55/$F$9101*GO9243+$F$55/$F$9101*GO9245))/(1+$F$9100*$F$9102*($F$55/$F$9101+$F$55/$F$9101))</f>
        <v>279.47000000000003</v>
      </c>
      <c r="GQ9244" s="73">
        <f t="shared" si="5366"/>
        <v>279.47000000000003</v>
      </c>
      <c r="GR9244" s="73">
        <f t="shared" si="5366"/>
        <v>279.47000000000003</v>
      </c>
      <c r="GS9244" s="73">
        <f t="shared" si="5366"/>
        <v>279.47000000000003</v>
      </c>
      <c r="GT9244" s="73">
        <f t="shared" si="5366"/>
        <v>279.47000000000003</v>
      </c>
      <c r="GU9244" s="73">
        <f t="shared" si="5366"/>
        <v>279.47000000000003</v>
      </c>
      <c r="GV9244" s="73">
        <f t="shared" si="5366"/>
        <v>279.47000000000003</v>
      </c>
      <c r="GW9244" s="73">
        <f t="shared" si="5366"/>
        <v>279.47000000000003</v>
      </c>
      <c r="GX9244" s="73">
        <f t="shared" si="5366"/>
        <v>279.47000000000003</v>
      </c>
      <c r="GY9244" s="73">
        <f t="shared" si="5366"/>
        <v>279.47000000000003</v>
      </c>
      <c r="GZ9244" s="73">
        <f t="shared" si="5366"/>
        <v>279.47000000000003</v>
      </c>
      <c r="HA9244" s="73">
        <f t="shared" si="5366"/>
        <v>279.47000000000003</v>
      </c>
      <c r="HB9244" s="73">
        <f t="shared" si="5366"/>
        <v>279.47000000000003</v>
      </c>
      <c r="HC9244" s="73">
        <f t="shared" si="5366"/>
        <v>279.47000000000003</v>
      </c>
      <c r="HD9244" s="73">
        <f t="shared" si="5366"/>
        <v>279.47000000000003</v>
      </c>
      <c r="HE9244" s="73">
        <f t="shared" si="5366"/>
        <v>279.47000000000003</v>
      </c>
      <c r="HF9244" s="73">
        <f t="shared" si="5366"/>
        <v>279.47000000000003</v>
      </c>
      <c r="HG9244" s="73">
        <f t="shared" si="5366"/>
        <v>279.47000000000003</v>
      </c>
      <c r="HH9244" s="73">
        <f t="shared" si="5366"/>
        <v>279.47000000000003</v>
      </c>
      <c r="HI9244" s="73">
        <f t="shared" si="5366"/>
        <v>279.47000000000003</v>
      </c>
      <c r="HJ9244" s="73">
        <f t="shared" si="5366"/>
        <v>279.47000000000003</v>
      </c>
      <c r="HK9244" s="73">
        <f t="shared" si="5366"/>
        <v>279.47000000000003</v>
      </c>
      <c r="HL9244" s="73">
        <f t="shared" si="5366"/>
        <v>279.47000000000003</v>
      </c>
      <c r="HM9244" s="73">
        <f t="shared" si="5366"/>
        <v>279.47000000000003</v>
      </c>
      <c r="HN9244" s="73">
        <f t="shared" si="5366"/>
        <v>279.47000000000003</v>
      </c>
      <c r="HO9244" s="73">
        <f t="shared" si="5366"/>
        <v>279.47000000000003</v>
      </c>
      <c r="HP9244" s="73">
        <f t="shared" si="5366"/>
        <v>279.47000000000003</v>
      </c>
      <c r="HQ9244" s="73">
        <f t="shared" si="5366"/>
        <v>279.47000000000003</v>
      </c>
      <c r="HR9244" s="73">
        <f t="shared" si="5366"/>
        <v>279.47000000000003</v>
      </c>
      <c r="HS9244" s="73">
        <f t="shared" si="5366"/>
        <v>279.47000000000003</v>
      </c>
      <c r="HT9244" s="73">
        <f t="shared" si="5366"/>
        <v>279.47000000000003</v>
      </c>
      <c r="HU9244" s="73">
        <f t="shared" si="5366"/>
        <v>279.47000000000003</v>
      </c>
      <c r="HV9244" s="73">
        <f t="shared" si="5366"/>
        <v>279.47000000000003</v>
      </c>
      <c r="HW9244" s="73">
        <f t="shared" si="5366"/>
        <v>279.47000000000003</v>
      </c>
      <c r="HX9244" s="73">
        <f t="shared" si="5366"/>
        <v>279.47000000000003</v>
      </c>
      <c r="HY9244" s="73">
        <f t="shared" si="5366"/>
        <v>279.47000000000003</v>
      </c>
      <c r="HZ9244" s="73">
        <f t="shared" si="5366"/>
        <v>279.47000000000003</v>
      </c>
      <c r="IA9244" s="73">
        <f t="shared" si="5366"/>
        <v>279.47000000000003</v>
      </c>
      <c r="IB9244" s="73">
        <f t="shared" si="5366"/>
        <v>279.47000000000003</v>
      </c>
      <c r="IC9244" s="73">
        <f t="shared" si="5366"/>
        <v>279.47000000000003</v>
      </c>
      <c r="ID9244" s="73">
        <f t="shared" si="5366"/>
        <v>279.47000000000003</v>
      </c>
      <c r="IE9244" s="73">
        <f t="shared" si="5366"/>
        <v>279.47000000000003</v>
      </c>
      <c r="IF9244" s="73">
        <f t="shared" si="5366"/>
        <v>279.47000000000003</v>
      </c>
      <c r="IG9244" s="73">
        <f t="shared" si="5366"/>
        <v>279.47000000000003</v>
      </c>
      <c r="IH9244" s="73">
        <f t="shared" si="5366"/>
        <v>279.47000000000003</v>
      </c>
      <c r="II9244" s="73">
        <f t="shared" si="5366"/>
        <v>279.47000000000003</v>
      </c>
      <c r="IJ9244" s="73">
        <f t="shared" si="5366"/>
        <v>279.47000000000003</v>
      </c>
      <c r="IK9244" s="73">
        <f t="shared" si="5366"/>
        <v>279.47000000000003</v>
      </c>
      <c r="IL9244" s="73">
        <f t="shared" si="5366"/>
        <v>279.47000000000003</v>
      </c>
      <c r="IM9244" s="73">
        <f t="shared" si="5366"/>
        <v>279.47000000000003</v>
      </c>
      <c r="IN9244" s="73">
        <f t="shared" si="5366"/>
        <v>279.47000000000003</v>
      </c>
      <c r="IO9244" s="73">
        <f t="shared" si="5366"/>
        <v>279.47000000000003</v>
      </c>
      <c r="IP9244" s="73">
        <f t="shared" si="5366"/>
        <v>279.47000000000003</v>
      </c>
      <c r="IQ9244" s="73">
        <f t="shared" si="5366"/>
        <v>279.47000000000003</v>
      </c>
      <c r="IR9244" s="73">
        <f t="shared" si="5366"/>
        <v>279.47000000000003</v>
      </c>
      <c r="IS9244" s="73">
        <f t="shared" si="5366"/>
        <v>279.47000000000003</v>
      </c>
      <c r="IT9244" s="73">
        <f t="shared" si="5366"/>
        <v>279.47000000000003</v>
      </c>
      <c r="IU9244" s="73">
        <f t="shared" si="5366"/>
        <v>279.47000000000003</v>
      </c>
      <c r="IV9244" s="73">
        <f t="shared" si="5366"/>
        <v>279.47000000000003</v>
      </c>
      <c r="IW9244" s="73">
        <f t="shared" si="5366"/>
        <v>279.47000000000003</v>
      </c>
      <c r="IX9244" s="73">
        <f t="shared" si="5366"/>
        <v>279.47000000000003</v>
      </c>
      <c r="IY9244" s="73">
        <f t="shared" si="5366"/>
        <v>279.47000000000003</v>
      </c>
      <c r="IZ9244" s="73">
        <f t="shared" si="5366"/>
        <v>279.47000000000003</v>
      </c>
      <c r="JA9244" s="73">
        <f t="shared" si="5366"/>
        <v>279.47000000000003</v>
      </c>
      <c r="JB9244" s="73">
        <f t="shared" ref="JB9244:KG9244" si="5367">(JA9244+$F$9100*$F$9102*($F$55/$F$9101*JA9243+$F$55/$F$9101*JA9245))/(1+$F$9100*$F$9102*($F$55/$F$9101+$F$55/$F$9101))</f>
        <v>279.47000000000003</v>
      </c>
      <c r="JC9244" s="73">
        <f t="shared" si="5367"/>
        <v>279.47000000000003</v>
      </c>
      <c r="JD9244" s="73">
        <f t="shared" si="5367"/>
        <v>279.47000000000003</v>
      </c>
      <c r="JE9244" s="73">
        <f t="shared" si="5367"/>
        <v>279.47000000000003</v>
      </c>
      <c r="JF9244" s="73">
        <f t="shared" si="5367"/>
        <v>279.47000000000003</v>
      </c>
      <c r="JG9244" s="73">
        <f t="shared" si="5367"/>
        <v>279.47000000000003</v>
      </c>
      <c r="JH9244" s="73">
        <f t="shared" si="5367"/>
        <v>279.47000000000003</v>
      </c>
      <c r="JI9244" s="73">
        <f t="shared" si="5367"/>
        <v>279.47000000000003</v>
      </c>
      <c r="JJ9244" s="73">
        <f t="shared" si="5367"/>
        <v>279.47000000000003</v>
      </c>
      <c r="JK9244" s="73">
        <f t="shared" si="5367"/>
        <v>279.47000000000003</v>
      </c>
      <c r="JL9244" s="73">
        <f t="shared" si="5367"/>
        <v>279.47000000000003</v>
      </c>
      <c r="JM9244" s="73">
        <f t="shared" si="5367"/>
        <v>279.47000000000003</v>
      </c>
      <c r="JN9244" s="73">
        <f t="shared" si="5367"/>
        <v>279.47000000000003</v>
      </c>
      <c r="JO9244" s="73">
        <f t="shared" si="5367"/>
        <v>279.47000000000003</v>
      </c>
      <c r="JP9244" s="73">
        <f t="shared" si="5367"/>
        <v>279.47000000000003</v>
      </c>
      <c r="JQ9244" s="73">
        <f t="shared" si="5367"/>
        <v>279.47000000000003</v>
      </c>
      <c r="JR9244" s="73">
        <f t="shared" si="5367"/>
        <v>279.47000000000003</v>
      </c>
      <c r="JS9244" s="73">
        <f t="shared" si="5367"/>
        <v>279.47000000000003</v>
      </c>
      <c r="JT9244" s="73">
        <f t="shared" si="5367"/>
        <v>279.47000000000003</v>
      </c>
      <c r="JU9244" s="73">
        <f t="shared" si="5367"/>
        <v>279.47000000000003</v>
      </c>
      <c r="JV9244" s="73">
        <f t="shared" si="5367"/>
        <v>279.47000000000003</v>
      </c>
      <c r="JW9244" s="73">
        <f t="shared" si="5367"/>
        <v>279.47000000000003</v>
      </c>
      <c r="JX9244" s="73">
        <f t="shared" si="5367"/>
        <v>279.47000000000003</v>
      </c>
      <c r="JY9244" s="73">
        <f t="shared" si="5367"/>
        <v>279.47000000000003</v>
      </c>
      <c r="JZ9244" s="73">
        <f t="shared" si="5367"/>
        <v>279.47000000000003</v>
      </c>
      <c r="KA9244" s="73">
        <f t="shared" si="5367"/>
        <v>279.47000000000003</v>
      </c>
      <c r="KB9244" s="73">
        <f t="shared" si="5367"/>
        <v>279.47000000000003</v>
      </c>
      <c r="KC9244" s="73">
        <f t="shared" si="5367"/>
        <v>279.47000000000003</v>
      </c>
      <c r="KD9244" s="73">
        <f t="shared" si="5367"/>
        <v>279.47000000000003</v>
      </c>
      <c r="KE9244" s="73">
        <f t="shared" si="5367"/>
        <v>279.47000000000003</v>
      </c>
      <c r="KF9244" s="73">
        <f t="shared" si="5367"/>
        <v>279.47000000000003</v>
      </c>
      <c r="KG9244" s="73">
        <f t="shared" si="5367"/>
        <v>279.47000000000003</v>
      </c>
      <c r="KH9244">
        <v>279.47000000000003</v>
      </c>
      <c r="KL9244" s="84"/>
      <c r="KP9244" s="84"/>
      <c r="KS9244" s="74"/>
      <c r="KT9244" s="74"/>
      <c r="KU9244" s="16"/>
      <c r="KV9244" s="72"/>
      <c r="KW9244" s="72"/>
      <c r="KX9244" s="16"/>
      <c r="KZ9244" s="16"/>
      <c r="LA9244" s="16"/>
      <c r="LB9244" s="74"/>
      <c r="LC9244" s="74"/>
    </row>
    <row r="9245" spans="2:315" x14ac:dyDescent="0.35">
      <c r="B9245">
        <v>139</v>
      </c>
      <c r="C9245">
        <f t="shared" si="5147"/>
        <v>1.385</v>
      </c>
      <c r="E9245" s="92">
        <v>279.47000000000003</v>
      </c>
      <c r="F9245" s="73">
        <f t="shared" ref="F9245:BQ9245" si="5368">(E9245+$F$9100*$F$9102*($F$55/$F$9101*E9244+$F$55/$F$9101*E9246))/(1+$F$9100*$F$9102*($F$55/$F$9101+$F$55/$F$9101))</f>
        <v>279.47000000000003</v>
      </c>
      <c r="G9245" s="73">
        <f t="shared" si="5368"/>
        <v>279.47000000000003</v>
      </c>
      <c r="H9245" s="73">
        <f t="shared" si="5368"/>
        <v>279.47000000000003</v>
      </c>
      <c r="I9245" s="73">
        <f t="shared" si="5368"/>
        <v>279.47000000000003</v>
      </c>
      <c r="J9245" s="73">
        <f t="shared" si="5368"/>
        <v>279.47000000000003</v>
      </c>
      <c r="K9245" s="73">
        <f t="shared" si="5368"/>
        <v>279.47000000000003</v>
      </c>
      <c r="L9245" s="73">
        <f t="shared" si="5368"/>
        <v>279.47000000000003</v>
      </c>
      <c r="M9245" s="73">
        <f t="shared" si="5368"/>
        <v>279.47000000000003</v>
      </c>
      <c r="N9245" s="73">
        <f t="shared" si="5368"/>
        <v>279.47000000000003</v>
      </c>
      <c r="O9245" s="73">
        <f t="shared" si="5368"/>
        <v>279.47000000000003</v>
      </c>
      <c r="P9245" s="73">
        <f t="shared" si="5368"/>
        <v>279.47000000000003</v>
      </c>
      <c r="Q9245" s="73">
        <f t="shared" si="5368"/>
        <v>279.47000000000003</v>
      </c>
      <c r="R9245" s="73">
        <f t="shared" si="5368"/>
        <v>279.47000000000003</v>
      </c>
      <c r="S9245" s="73">
        <f t="shared" si="5368"/>
        <v>279.47000000000003</v>
      </c>
      <c r="T9245" s="73">
        <f t="shared" si="5368"/>
        <v>279.47000000000003</v>
      </c>
      <c r="U9245" s="73">
        <f t="shared" si="5368"/>
        <v>279.47000000000003</v>
      </c>
      <c r="V9245" s="73">
        <f t="shared" si="5368"/>
        <v>279.47000000000003</v>
      </c>
      <c r="W9245" s="73">
        <f t="shared" si="5368"/>
        <v>279.47000000000003</v>
      </c>
      <c r="X9245" s="73">
        <f t="shared" si="5368"/>
        <v>279.47000000000003</v>
      </c>
      <c r="Y9245" s="73">
        <f t="shared" si="5368"/>
        <v>279.47000000000003</v>
      </c>
      <c r="Z9245" s="73">
        <f t="shared" si="5368"/>
        <v>279.47000000000003</v>
      </c>
      <c r="AA9245" s="73">
        <f t="shared" si="5368"/>
        <v>279.47000000000003</v>
      </c>
      <c r="AB9245" s="73">
        <f t="shared" si="5368"/>
        <v>279.47000000000003</v>
      </c>
      <c r="AC9245" s="73">
        <f t="shared" si="5368"/>
        <v>279.47000000000003</v>
      </c>
      <c r="AD9245" s="73">
        <f t="shared" si="5368"/>
        <v>279.47000000000003</v>
      </c>
      <c r="AE9245" s="73">
        <f t="shared" si="5368"/>
        <v>279.47000000000003</v>
      </c>
      <c r="AF9245" s="73">
        <f t="shared" si="5368"/>
        <v>279.47000000000003</v>
      </c>
      <c r="AG9245" s="73">
        <f t="shared" si="5368"/>
        <v>279.47000000000003</v>
      </c>
      <c r="AH9245" s="73">
        <f t="shared" si="5368"/>
        <v>279.47000000000003</v>
      </c>
      <c r="AI9245" s="73">
        <f t="shared" si="5368"/>
        <v>279.47000000000003</v>
      </c>
      <c r="AJ9245" s="73">
        <f t="shared" si="5368"/>
        <v>279.47000000000003</v>
      </c>
      <c r="AK9245" s="73">
        <f t="shared" si="5368"/>
        <v>279.47000000000003</v>
      </c>
      <c r="AL9245" s="73">
        <f t="shared" si="5368"/>
        <v>279.47000000000003</v>
      </c>
      <c r="AM9245" s="73">
        <f t="shared" si="5368"/>
        <v>279.47000000000003</v>
      </c>
      <c r="AN9245" s="73">
        <f t="shared" si="5368"/>
        <v>279.47000000000003</v>
      </c>
      <c r="AO9245" s="73">
        <f t="shared" si="5368"/>
        <v>279.47000000000003</v>
      </c>
      <c r="AP9245" s="73">
        <f t="shared" si="5368"/>
        <v>279.47000000000003</v>
      </c>
      <c r="AQ9245" s="73">
        <f t="shared" si="5368"/>
        <v>279.47000000000003</v>
      </c>
      <c r="AR9245" s="73">
        <f t="shared" si="5368"/>
        <v>279.47000000000003</v>
      </c>
      <c r="AS9245" s="73">
        <f t="shared" si="5368"/>
        <v>279.47000000000003</v>
      </c>
      <c r="AT9245" s="73">
        <f t="shared" si="5368"/>
        <v>279.47000000000003</v>
      </c>
      <c r="AU9245" s="73">
        <f t="shared" si="5368"/>
        <v>279.47000000000003</v>
      </c>
      <c r="AV9245" s="73">
        <f t="shared" si="5368"/>
        <v>279.47000000000003</v>
      </c>
      <c r="AW9245" s="73">
        <f t="shared" si="5368"/>
        <v>279.47000000000003</v>
      </c>
      <c r="AX9245" s="73">
        <f t="shared" si="5368"/>
        <v>279.47000000000003</v>
      </c>
      <c r="AY9245" s="73">
        <f t="shared" si="5368"/>
        <v>279.47000000000003</v>
      </c>
      <c r="AZ9245" s="73">
        <f t="shared" si="5368"/>
        <v>279.47000000000003</v>
      </c>
      <c r="BA9245" s="73">
        <f t="shared" si="5368"/>
        <v>279.47000000000003</v>
      </c>
      <c r="BB9245" s="73">
        <f t="shared" si="5368"/>
        <v>279.47000000000003</v>
      </c>
      <c r="BC9245" s="73">
        <f t="shared" si="5368"/>
        <v>279.47000000000003</v>
      </c>
      <c r="BD9245" s="73">
        <f t="shared" si="5368"/>
        <v>279.47000000000003</v>
      </c>
      <c r="BE9245" s="73">
        <f t="shared" si="5368"/>
        <v>279.47000000000003</v>
      </c>
      <c r="BF9245" s="73">
        <f t="shared" si="5368"/>
        <v>279.47000000000003</v>
      </c>
      <c r="BG9245" s="73">
        <f t="shared" si="5368"/>
        <v>279.47000000000003</v>
      </c>
      <c r="BH9245" s="73">
        <f t="shared" si="5368"/>
        <v>279.47000000000003</v>
      </c>
      <c r="BI9245" s="73">
        <f t="shared" si="5368"/>
        <v>279.47000000000003</v>
      </c>
      <c r="BJ9245" s="73">
        <f t="shared" si="5368"/>
        <v>279.47000000000003</v>
      </c>
      <c r="BK9245" s="73">
        <f t="shared" si="5368"/>
        <v>279.47000000000003</v>
      </c>
      <c r="BL9245" s="73">
        <f t="shared" si="5368"/>
        <v>279.47000000000003</v>
      </c>
      <c r="BM9245" s="73">
        <f t="shared" si="5368"/>
        <v>279.47000000000003</v>
      </c>
      <c r="BN9245" s="73">
        <f t="shared" si="5368"/>
        <v>279.47000000000003</v>
      </c>
      <c r="BO9245" s="73">
        <f t="shared" si="5368"/>
        <v>279.47000000000003</v>
      </c>
      <c r="BP9245" s="73">
        <f t="shared" si="5368"/>
        <v>279.47000000000003</v>
      </c>
      <c r="BQ9245" s="73">
        <f t="shared" si="5368"/>
        <v>279.47000000000003</v>
      </c>
      <c r="BR9245" s="73">
        <f t="shared" ref="BR9245:EC9245" si="5369">(BQ9245+$F$9100*$F$9102*($F$55/$F$9101*BQ9244+$F$55/$F$9101*BQ9246))/(1+$F$9100*$F$9102*($F$55/$F$9101+$F$55/$F$9101))</f>
        <v>279.47000000000003</v>
      </c>
      <c r="BS9245" s="73">
        <f t="shared" si="5369"/>
        <v>279.47000000000003</v>
      </c>
      <c r="BT9245" s="73">
        <f t="shared" si="5369"/>
        <v>279.47000000000003</v>
      </c>
      <c r="BU9245" s="73">
        <f t="shared" si="5369"/>
        <v>279.47000000000003</v>
      </c>
      <c r="BV9245" s="73">
        <f t="shared" si="5369"/>
        <v>279.47000000000003</v>
      </c>
      <c r="BW9245" s="73">
        <f t="shared" si="5369"/>
        <v>279.47000000000003</v>
      </c>
      <c r="BX9245" s="73">
        <f t="shared" si="5369"/>
        <v>279.47000000000003</v>
      </c>
      <c r="BY9245" s="73">
        <f t="shared" si="5369"/>
        <v>279.47000000000003</v>
      </c>
      <c r="BZ9245" s="73">
        <f t="shared" si="5369"/>
        <v>279.47000000000003</v>
      </c>
      <c r="CA9245" s="73">
        <f t="shared" si="5369"/>
        <v>279.47000000000003</v>
      </c>
      <c r="CB9245" s="73">
        <f t="shared" si="5369"/>
        <v>279.47000000000003</v>
      </c>
      <c r="CC9245" s="73">
        <f t="shared" si="5369"/>
        <v>279.47000000000003</v>
      </c>
      <c r="CD9245" s="73">
        <f t="shared" si="5369"/>
        <v>279.47000000000003</v>
      </c>
      <c r="CE9245" s="73">
        <f t="shared" si="5369"/>
        <v>279.47000000000003</v>
      </c>
      <c r="CF9245" s="73">
        <f t="shared" si="5369"/>
        <v>279.47000000000003</v>
      </c>
      <c r="CG9245" s="73">
        <f t="shared" si="5369"/>
        <v>279.47000000000003</v>
      </c>
      <c r="CH9245" s="73">
        <f t="shared" si="5369"/>
        <v>279.47000000000003</v>
      </c>
      <c r="CI9245" s="73">
        <f t="shared" si="5369"/>
        <v>279.47000000000003</v>
      </c>
      <c r="CJ9245" s="73">
        <f t="shared" si="5369"/>
        <v>279.47000000000003</v>
      </c>
      <c r="CK9245" s="73">
        <f t="shared" si="5369"/>
        <v>279.47000000000003</v>
      </c>
      <c r="CL9245" s="73">
        <f t="shared" si="5369"/>
        <v>279.47000000000003</v>
      </c>
      <c r="CM9245" s="73">
        <f t="shared" si="5369"/>
        <v>279.47000000000003</v>
      </c>
      <c r="CN9245" s="73">
        <f t="shared" si="5369"/>
        <v>279.47000000000003</v>
      </c>
      <c r="CO9245" s="73">
        <f t="shared" si="5369"/>
        <v>279.47000000000003</v>
      </c>
      <c r="CP9245" s="73">
        <f t="shared" si="5369"/>
        <v>279.47000000000003</v>
      </c>
      <c r="CQ9245" s="73">
        <f t="shared" si="5369"/>
        <v>279.47000000000003</v>
      </c>
      <c r="CR9245" s="73">
        <f t="shared" si="5369"/>
        <v>279.47000000000003</v>
      </c>
      <c r="CS9245" s="73">
        <f t="shared" si="5369"/>
        <v>279.47000000000003</v>
      </c>
      <c r="CT9245" s="73">
        <f t="shared" si="5369"/>
        <v>279.47000000000003</v>
      </c>
      <c r="CU9245" s="73">
        <f t="shared" si="5369"/>
        <v>279.47000000000003</v>
      </c>
      <c r="CV9245" s="73">
        <f t="shared" si="5369"/>
        <v>279.47000000000003</v>
      </c>
      <c r="CW9245" s="73">
        <f t="shared" si="5369"/>
        <v>279.47000000000003</v>
      </c>
      <c r="CX9245" s="73">
        <f t="shared" si="5369"/>
        <v>279.47000000000003</v>
      </c>
      <c r="CY9245" s="73">
        <f t="shared" si="5369"/>
        <v>279.47000000000003</v>
      </c>
      <c r="CZ9245" s="73">
        <f t="shared" si="5369"/>
        <v>279.47000000000003</v>
      </c>
      <c r="DA9245" s="73">
        <f t="shared" si="5369"/>
        <v>279.47000000000003</v>
      </c>
      <c r="DB9245" s="73">
        <f t="shared" si="5369"/>
        <v>279.47000000000003</v>
      </c>
      <c r="DC9245" s="73">
        <f t="shared" si="5369"/>
        <v>279.47000000000003</v>
      </c>
      <c r="DD9245" s="73">
        <f t="shared" si="5369"/>
        <v>279.47000000000003</v>
      </c>
      <c r="DE9245" s="73">
        <f t="shared" si="5369"/>
        <v>279.47000000000003</v>
      </c>
      <c r="DF9245" s="73">
        <f t="shared" si="5369"/>
        <v>279.47000000000003</v>
      </c>
      <c r="DG9245" s="73">
        <f t="shared" si="5369"/>
        <v>279.47000000000003</v>
      </c>
      <c r="DH9245" s="73">
        <f t="shared" si="5369"/>
        <v>279.47000000000003</v>
      </c>
      <c r="DI9245" s="73">
        <f t="shared" si="5369"/>
        <v>279.47000000000003</v>
      </c>
      <c r="DJ9245" s="73">
        <f t="shared" si="5369"/>
        <v>279.47000000000003</v>
      </c>
      <c r="DK9245" s="73">
        <f t="shared" si="5369"/>
        <v>279.47000000000003</v>
      </c>
      <c r="DL9245" s="73">
        <f t="shared" si="5369"/>
        <v>279.47000000000003</v>
      </c>
      <c r="DM9245" s="73">
        <f t="shared" si="5369"/>
        <v>279.47000000000003</v>
      </c>
      <c r="DN9245" s="73">
        <f t="shared" si="5369"/>
        <v>279.47000000000003</v>
      </c>
      <c r="DO9245" s="73">
        <f t="shared" si="5369"/>
        <v>279.47000000000003</v>
      </c>
      <c r="DP9245" s="73">
        <f t="shared" si="5369"/>
        <v>279.47000000000003</v>
      </c>
      <c r="DQ9245" s="73">
        <f t="shared" si="5369"/>
        <v>279.47000000000003</v>
      </c>
      <c r="DR9245" s="73">
        <f t="shared" si="5369"/>
        <v>279.47000000000003</v>
      </c>
      <c r="DS9245" s="73">
        <f t="shared" si="5369"/>
        <v>279.47000000000003</v>
      </c>
      <c r="DT9245" s="73">
        <f t="shared" si="5369"/>
        <v>279.47000000000003</v>
      </c>
      <c r="DU9245" s="73">
        <f t="shared" si="5369"/>
        <v>279.47000000000003</v>
      </c>
      <c r="DV9245" s="73">
        <f t="shared" si="5369"/>
        <v>279.47000000000003</v>
      </c>
      <c r="DW9245" s="73">
        <f t="shared" si="5369"/>
        <v>279.47000000000003</v>
      </c>
      <c r="DX9245" s="73">
        <f t="shared" si="5369"/>
        <v>279.47000000000003</v>
      </c>
      <c r="DY9245" s="73">
        <f t="shared" si="5369"/>
        <v>279.47000000000003</v>
      </c>
      <c r="DZ9245" s="73">
        <f t="shared" si="5369"/>
        <v>279.47000000000003</v>
      </c>
      <c r="EA9245" s="73">
        <f t="shared" si="5369"/>
        <v>279.47000000000003</v>
      </c>
      <c r="EB9245" s="73">
        <f t="shared" si="5369"/>
        <v>279.47000000000003</v>
      </c>
      <c r="EC9245" s="73">
        <f t="shared" si="5369"/>
        <v>279.47000000000003</v>
      </c>
      <c r="ED9245" s="73">
        <f t="shared" ref="ED9245:GO9245" si="5370">(EC9245+$F$9100*$F$9102*($F$55/$F$9101*EC9244+$F$55/$F$9101*EC9246))/(1+$F$9100*$F$9102*($F$55/$F$9101+$F$55/$F$9101))</f>
        <v>279.47000000000003</v>
      </c>
      <c r="EE9245" s="73">
        <f t="shared" si="5370"/>
        <v>279.47000000000003</v>
      </c>
      <c r="EF9245" s="73">
        <f t="shared" si="5370"/>
        <v>279.47000000000003</v>
      </c>
      <c r="EG9245" s="73">
        <f t="shared" si="5370"/>
        <v>279.47000000000003</v>
      </c>
      <c r="EH9245" s="73">
        <f t="shared" si="5370"/>
        <v>279.47000000000003</v>
      </c>
      <c r="EI9245" s="73">
        <f t="shared" si="5370"/>
        <v>279.47000000000003</v>
      </c>
      <c r="EJ9245" s="73">
        <f t="shared" si="5370"/>
        <v>279.47000000000003</v>
      </c>
      <c r="EK9245" s="73">
        <f t="shared" si="5370"/>
        <v>279.47000000000003</v>
      </c>
      <c r="EL9245" s="73">
        <f t="shared" si="5370"/>
        <v>279.47000000000003</v>
      </c>
      <c r="EM9245" s="73">
        <f t="shared" si="5370"/>
        <v>279.47000000000003</v>
      </c>
      <c r="EN9245" s="73">
        <f t="shared" si="5370"/>
        <v>279.47000000000003</v>
      </c>
      <c r="EO9245" s="73">
        <f t="shared" si="5370"/>
        <v>279.47000000000003</v>
      </c>
      <c r="EP9245" s="73">
        <f t="shared" si="5370"/>
        <v>279.47000000000003</v>
      </c>
      <c r="EQ9245" s="73">
        <f t="shared" si="5370"/>
        <v>279.47000000000003</v>
      </c>
      <c r="ER9245" s="73">
        <f t="shared" si="5370"/>
        <v>279.47000000000003</v>
      </c>
      <c r="ES9245" s="73">
        <f t="shared" si="5370"/>
        <v>279.47000000000003</v>
      </c>
      <c r="ET9245" s="73">
        <f t="shared" si="5370"/>
        <v>279.47000000000003</v>
      </c>
      <c r="EU9245" s="73">
        <f t="shared" si="5370"/>
        <v>279.47000000000003</v>
      </c>
      <c r="EV9245" s="73">
        <f t="shared" si="5370"/>
        <v>279.47000000000003</v>
      </c>
      <c r="EW9245" s="73">
        <f t="shared" si="5370"/>
        <v>279.47000000000003</v>
      </c>
      <c r="EX9245" s="73">
        <f t="shared" si="5370"/>
        <v>279.47000000000003</v>
      </c>
      <c r="EY9245" s="73">
        <f t="shared" si="5370"/>
        <v>279.47000000000003</v>
      </c>
      <c r="EZ9245" s="73">
        <f t="shared" si="5370"/>
        <v>279.47000000000003</v>
      </c>
      <c r="FA9245" s="73">
        <f t="shared" si="5370"/>
        <v>279.47000000000003</v>
      </c>
      <c r="FB9245" s="73">
        <f t="shared" si="5370"/>
        <v>279.47000000000003</v>
      </c>
      <c r="FC9245" s="73">
        <f t="shared" si="5370"/>
        <v>279.47000000000003</v>
      </c>
      <c r="FD9245" s="73">
        <f t="shared" si="5370"/>
        <v>279.47000000000003</v>
      </c>
      <c r="FE9245" s="73">
        <f t="shared" si="5370"/>
        <v>279.47000000000003</v>
      </c>
      <c r="FF9245" s="73">
        <f t="shared" si="5370"/>
        <v>279.47000000000003</v>
      </c>
      <c r="FG9245" s="73">
        <f t="shared" si="5370"/>
        <v>279.47000000000003</v>
      </c>
      <c r="FH9245" s="73">
        <f t="shared" si="5370"/>
        <v>279.47000000000003</v>
      </c>
      <c r="FI9245" s="73">
        <f t="shared" si="5370"/>
        <v>279.47000000000003</v>
      </c>
      <c r="FJ9245" s="73">
        <f t="shared" si="5370"/>
        <v>279.47000000000003</v>
      </c>
      <c r="FK9245" s="73">
        <f t="shared" si="5370"/>
        <v>279.47000000000003</v>
      </c>
      <c r="FL9245" s="73">
        <f t="shared" si="5370"/>
        <v>279.47000000000003</v>
      </c>
      <c r="FM9245" s="73">
        <f t="shared" si="5370"/>
        <v>279.47000000000003</v>
      </c>
      <c r="FN9245" s="73">
        <f t="shared" si="5370"/>
        <v>279.47000000000003</v>
      </c>
      <c r="FO9245" s="73">
        <f t="shared" si="5370"/>
        <v>279.47000000000003</v>
      </c>
      <c r="FP9245" s="73">
        <f t="shared" si="5370"/>
        <v>279.47000000000003</v>
      </c>
      <c r="FQ9245" s="73">
        <f t="shared" si="5370"/>
        <v>279.47000000000003</v>
      </c>
      <c r="FR9245" s="73">
        <f t="shared" si="5370"/>
        <v>279.47000000000003</v>
      </c>
      <c r="FS9245" s="73">
        <f t="shared" si="5370"/>
        <v>279.47000000000003</v>
      </c>
      <c r="FT9245" s="73">
        <f t="shared" si="5370"/>
        <v>279.47000000000003</v>
      </c>
      <c r="FU9245" s="73">
        <f t="shared" si="5370"/>
        <v>279.47000000000003</v>
      </c>
      <c r="FV9245" s="73">
        <f t="shared" si="5370"/>
        <v>279.47000000000003</v>
      </c>
      <c r="FW9245" s="73">
        <f t="shared" si="5370"/>
        <v>279.47000000000003</v>
      </c>
      <c r="FX9245" s="73">
        <f t="shared" si="5370"/>
        <v>279.47000000000003</v>
      </c>
      <c r="FY9245" s="73">
        <f t="shared" si="5370"/>
        <v>279.47000000000003</v>
      </c>
      <c r="FZ9245" s="73">
        <f t="shared" si="5370"/>
        <v>279.47000000000003</v>
      </c>
      <c r="GA9245" s="73">
        <f t="shared" si="5370"/>
        <v>279.47000000000003</v>
      </c>
      <c r="GB9245" s="73">
        <f t="shared" si="5370"/>
        <v>279.47000000000003</v>
      </c>
      <c r="GC9245" s="73">
        <f t="shared" si="5370"/>
        <v>279.47000000000003</v>
      </c>
      <c r="GD9245" s="73">
        <f t="shared" si="5370"/>
        <v>279.47000000000003</v>
      </c>
      <c r="GE9245" s="73">
        <f t="shared" si="5370"/>
        <v>279.47000000000003</v>
      </c>
      <c r="GF9245" s="73">
        <f t="shared" si="5370"/>
        <v>279.47000000000003</v>
      </c>
      <c r="GG9245" s="73">
        <f t="shared" si="5370"/>
        <v>279.47000000000003</v>
      </c>
      <c r="GH9245" s="73">
        <f t="shared" si="5370"/>
        <v>279.47000000000003</v>
      </c>
      <c r="GI9245" s="73">
        <f t="shared" si="5370"/>
        <v>279.47000000000003</v>
      </c>
      <c r="GJ9245" s="73">
        <f t="shared" si="5370"/>
        <v>279.47000000000003</v>
      </c>
      <c r="GK9245" s="73">
        <f t="shared" si="5370"/>
        <v>279.47000000000003</v>
      </c>
      <c r="GL9245" s="73">
        <f t="shared" si="5370"/>
        <v>279.47000000000003</v>
      </c>
      <c r="GM9245" s="73">
        <f t="shared" si="5370"/>
        <v>279.47000000000003</v>
      </c>
      <c r="GN9245" s="73">
        <f t="shared" si="5370"/>
        <v>279.47000000000003</v>
      </c>
      <c r="GO9245" s="73">
        <f t="shared" si="5370"/>
        <v>279.47000000000003</v>
      </c>
      <c r="GP9245" s="73">
        <f t="shared" ref="GP9245:JA9245" si="5371">(GO9245+$F$9100*$F$9102*($F$55/$F$9101*GO9244+$F$55/$F$9101*GO9246))/(1+$F$9100*$F$9102*($F$55/$F$9101+$F$55/$F$9101))</f>
        <v>279.47000000000003</v>
      </c>
      <c r="GQ9245" s="73">
        <f t="shared" si="5371"/>
        <v>279.47000000000003</v>
      </c>
      <c r="GR9245" s="73">
        <f t="shared" si="5371"/>
        <v>279.47000000000003</v>
      </c>
      <c r="GS9245" s="73">
        <f t="shared" si="5371"/>
        <v>279.47000000000003</v>
      </c>
      <c r="GT9245" s="73">
        <f t="shared" si="5371"/>
        <v>279.47000000000003</v>
      </c>
      <c r="GU9245" s="73">
        <f t="shared" si="5371"/>
        <v>279.47000000000003</v>
      </c>
      <c r="GV9245" s="73">
        <f t="shared" si="5371"/>
        <v>279.47000000000003</v>
      </c>
      <c r="GW9245" s="73">
        <f t="shared" si="5371"/>
        <v>279.47000000000003</v>
      </c>
      <c r="GX9245" s="73">
        <f t="shared" si="5371"/>
        <v>279.47000000000003</v>
      </c>
      <c r="GY9245" s="73">
        <f t="shared" si="5371"/>
        <v>279.47000000000003</v>
      </c>
      <c r="GZ9245" s="73">
        <f t="shared" si="5371"/>
        <v>279.47000000000003</v>
      </c>
      <c r="HA9245" s="73">
        <f t="shared" si="5371"/>
        <v>279.47000000000003</v>
      </c>
      <c r="HB9245" s="73">
        <f t="shared" si="5371"/>
        <v>279.47000000000003</v>
      </c>
      <c r="HC9245" s="73">
        <f t="shared" si="5371"/>
        <v>279.47000000000003</v>
      </c>
      <c r="HD9245" s="73">
        <f t="shared" si="5371"/>
        <v>279.47000000000003</v>
      </c>
      <c r="HE9245" s="73">
        <f t="shared" si="5371"/>
        <v>279.47000000000003</v>
      </c>
      <c r="HF9245" s="73">
        <f t="shared" si="5371"/>
        <v>279.47000000000003</v>
      </c>
      <c r="HG9245" s="73">
        <f t="shared" si="5371"/>
        <v>279.47000000000003</v>
      </c>
      <c r="HH9245" s="73">
        <f t="shared" si="5371"/>
        <v>279.47000000000003</v>
      </c>
      <c r="HI9245" s="73">
        <f t="shared" si="5371"/>
        <v>279.47000000000003</v>
      </c>
      <c r="HJ9245" s="73">
        <f t="shared" si="5371"/>
        <v>279.47000000000003</v>
      </c>
      <c r="HK9245" s="73">
        <f t="shared" si="5371"/>
        <v>279.47000000000003</v>
      </c>
      <c r="HL9245" s="73">
        <f t="shared" si="5371"/>
        <v>279.47000000000003</v>
      </c>
      <c r="HM9245" s="73">
        <f t="shared" si="5371"/>
        <v>279.47000000000003</v>
      </c>
      <c r="HN9245" s="73">
        <f t="shared" si="5371"/>
        <v>279.47000000000003</v>
      </c>
      <c r="HO9245" s="73">
        <f t="shared" si="5371"/>
        <v>279.47000000000003</v>
      </c>
      <c r="HP9245" s="73">
        <f t="shared" si="5371"/>
        <v>279.47000000000003</v>
      </c>
      <c r="HQ9245" s="73">
        <f t="shared" si="5371"/>
        <v>279.47000000000003</v>
      </c>
      <c r="HR9245" s="73">
        <f t="shared" si="5371"/>
        <v>279.47000000000003</v>
      </c>
      <c r="HS9245" s="73">
        <f t="shared" si="5371"/>
        <v>279.47000000000003</v>
      </c>
      <c r="HT9245" s="73">
        <f t="shared" si="5371"/>
        <v>279.47000000000003</v>
      </c>
      <c r="HU9245" s="73">
        <f t="shared" si="5371"/>
        <v>279.47000000000003</v>
      </c>
      <c r="HV9245" s="73">
        <f t="shared" si="5371"/>
        <v>279.47000000000003</v>
      </c>
      <c r="HW9245" s="73">
        <f t="shared" si="5371"/>
        <v>279.47000000000003</v>
      </c>
      <c r="HX9245" s="73">
        <f t="shared" si="5371"/>
        <v>279.47000000000003</v>
      </c>
      <c r="HY9245" s="73">
        <f t="shared" si="5371"/>
        <v>279.47000000000003</v>
      </c>
      <c r="HZ9245" s="73">
        <f t="shared" si="5371"/>
        <v>279.47000000000003</v>
      </c>
      <c r="IA9245" s="73">
        <f t="shared" si="5371"/>
        <v>279.47000000000003</v>
      </c>
      <c r="IB9245" s="73">
        <f t="shared" si="5371"/>
        <v>279.47000000000003</v>
      </c>
      <c r="IC9245" s="73">
        <f t="shared" si="5371"/>
        <v>279.47000000000003</v>
      </c>
      <c r="ID9245" s="73">
        <f t="shared" si="5371"/>
        <v>279.47000000000003</v>
      </c>
      <c r="IE9245" s="73">
        <f t="shared" si="5371"/>
        <v>279.47000000000003</v>
      </c>
      <c r="IF9245" s="73">
        <f t="shared" si="5371"/>
        <v>279.47000000000003</v>
      </c>
      <c r="IG9245" s="73">
        <f t="shared" si="5371"/>
        <v>279.47000000000003</v>
      </c>
      <c r="IH9245" s="73">
        <f t="shared" si="5371"/>
        <v>279.47000000000003</v>
      </c>
      <c r="II9245" s="73">
        <f t="shared" si="5371"/>
        <v>279.47000000000003</v>
      </c>
      <c r="IJ9245" s="73">
        <f t="shared" si="5371"/>
        <v>279.47000000000003</v>
      </c>
      <c r="IK9245" s="73">
        <f t="shared" si="5371"/>
        <v>279.47000000000003</v>
      </c>
      <c r="IL9245" s="73">
        <f t="shared" si="5371"/>
        <v>279.47000000000003</v>
      </c>
      <c r="IM9245" s="73">
        <f t="shared" si="5371"/>
        <v>279.47000000000003</v>
      </c>
      <c r="IN9245" s="73">
        <f t="shared" si="5371"/>
        <v>279.47000000000003</v>
      </c>
      <c r="IO9245" s="73">
        <f t="shared" si="5371"/>
        <v>279.47000000000003</v>
      </c>
      <c r="IP9245" s="73">
        <f t="shared" si="5371"/>
        <v>279.47000000000003</v>
      </c>
      <c r="IQ9245" s="73">
        <f t="shared" si="5371"/>
        <v>279.47000000000003</v>
      </c>
      <c r="IR9245" s="73">
        <f t="shared" si="5371"/>
        <v>279.47000000000003</v>
      </c>
      <c r="IS9245" s="73">
        <f t="shared" si="5371"/>
        <v>279.47000000000003</v>
      </c>
      <c r="IT9245" s="73">
        <f t="shared" si="5371"/>
        <v>279.47000000000003</v>
      </c>
      <c r="IU9245" s="73">
        <f t="shared" si="5371"/>
        <v>279.47000000000003</v>
      </c>
      <c r="IV9245" s="73">
        <f t="shared" si="5371"/>
        <v>279.47000000000003</v>
      </c>
      <c r="IW9245" s="73">
        <f t="shared" si="5371"/>
        <v>279.47000000000003</v>
      </c>
      <c r="IX9245" s="73">
        <f t="shared" si="5371"/>
        <v>279.47000000000003</v>
      </c>
      <c r="IY9245" s="73">
        <f t="shared" si="5371"/>
        <v>279.47000000000003</v>
      </c>
      <c r="IZ9245" s="73">
        <f t="shared" si="5371"/>
        <v>279.47000000000003</v>
      </c>
      <c r="JA9245" s="73">
        <f t="shared" si="5371"/>
        <v>279.47000000000003</v>
      </c>
      <c r="JB9245" s="73">
        <f t="shared" ref="JB9245:KG9245" si="5372">(JA9245+$F$9100*$F$9102*($F$55/$F$9101*JA9244+$F$55/$F$9101*JA9246))/(1+$F$9100*$F$9102*($F$55/$F$9101+$F$55/$F$9101))</f>
        <v>279.47000000000003</v>
      </c>
      <c r="JC9245" s="73">
        <f t="shared" si="5372"/>
        <v>279.47000000000003</v>
      </c>
      <c r="JD9245" s="73">
        <f t="shared" si="5372"/>
        <v>279.47000000000003</v>
      </c>
      <c r="JE9245" s="73">
        <f t="shared" si="5372"/>
        <v>279.47000000000003</v>
      </c>
      <c r="JF9245" s="73">
        <f t="shared" si="5372"/>
        <v>279.47000000000003</v>
      </c>
      <c r="JG9245" s="73">
        <f t="shared" si="5372"/>
        <v>279.47000000000003</v>
      </c>
      <c r="JH9245" s="73">
        <f t="shared" si="5372"/>
        <v>279.47000000000003</v>
      </c>
      <c r="JI9245" s="73">
        <f t="shared" si="5372"/>
        <v>279.47000000000003</v>
      </c>
      <c r="JJ9245" s="73">
        <f t="shared" si="5372"/>
        <v>279.47000000000003</v>
      </c>
      <c r="JK9245" s="73">
        <f t="shared" si="5372"/>
        <v>279.47000000000003</v>
      </c>
      <c r="JL9245" s="73">
        <f t="shared" si="5372"/>
        <v>279.47000000000003</v>
      </c>
      <c r="JM9245" s="73">
        <f t="shared" si="5372"/>
        <v>279.47000000000003</v>
      </c>
      <c r="JN9245" s="73">
        <f t="shared" si="5372"/>
        <v>279.47000000000003</v>
      </c>
      <c r="JO9245" s="73">
        <f t="shared" si="5372"/>
        <v>279.47000000000003</v>
      </c>
      <c r="JP9245" s="73">
        <f t="shared" si="5372"/>
        <v>279.47000000000003</v>
      </c>
      <c r="JQ9245" s="73">
        <f t="shared" si="5372"/>
        <v>279.47000000000003</v>
      </c>
      <c r="JR9245" s="73">
        <f t="shared" si="5372"/>
        <v>279.47000000000003</v>
      </c>
      <c r="JS9245" s="73">
        <f t="shared" si="5372"/>
        <v>279.47000000000003</v>
      </c>
      <c r="JT9245" s="73">
        <f t="shared" si="5372"/>
        <v>279.47000000000003</v>
      </c>
      <c r="JU9245" s="73">
        <f t="shared" si="5372"/>
        <v>279.47000000000003</v>
      </c>
      <c r="JV9245" s="73">
        <f t="shared" si="5372"/>
        <v>279.47000000000003</v>
      </c>
      <c r="JW9245" s="73">
        <f t="shared" si="5372"/>
        <v>279.47000000000003</v>
      </c>
      <c r="JX9245" s="73">
        <f t="shared" si="5372"/>
        <v>279.47000000000003</v>
      </c>
      <c r="JY9245" s="73">
        <f t="shared" si="5372"/>
        <v>279.47000000000003</v>
      </c>
      <c r="JZ9245" s="73">
        <f t="shared" si="5372"/>
        <v>279.47000000000003</v>
      </c>
      <c r="KA9245" s="73">
        <f t="shared" si="5372"/>
        <v>279.47000000000003</v>
      </c>
      <c r="KB9245" s="73">
        <f t="shared" si="5372"/>
        <v>279.47000000000003</v>
      </c>
      <c r="KC9245" s="73">
        <f t="shared" si="5372"/>
        <v>279.47000000000003</v>
      </c>
      <c r="KD9245" s="73">
        <f t="shared" si="5372"/>
        <v>279.47000000000003</v>
      </c>
      <c r="KE9245" s="73">
        <f t="shared" si="5372"/>
        <v>279.47000000000003</v>
      </c>
      <c r="KF9245" s="73">
        <f t="shared" si="5372"/>
        <v>279.47000000000003</v>
      </c>
      <c r="KG9245" s="73">
        <f t="shared" si="5372"/>
        <v>279.47000000000003</v>
      </c>
      <c r="KH9245">
        <v>279.47000000000003</v>
      </c>
      <c r="KL9245" s="84"/>
      <c r="KP9245" s="84"/>
      <c r="KS9245" s="74"/>
      <c r="KT9245" s="74"/>
      <c r="KU9245" s="16"/>
      <c r="KV9245" s="72"/>
      <c r="KW9245" s="72"/>
      <c r="KX9245" s="16"/>
      <c r="KZ9245" s="16"/>
      <c r="LA9245" s="16"/>
      <c r="LB9245" s="74"/>
      <c r="LC9245" s="74"/>
    </row>
    <row r="9246" spans="2:315" x14ac:dyDescent="0.35">
      <c r="B9246">
        <v>140</v>
      </c>
      <c r="C9246">
        <f t="shared" si="5147"/>
        <v>1.395</v>
      </c>
      <c r="E9246" s="92">
        <v>279.47000000000003</v>
      </c>
      <c r="F9246" s="73">
        <f t="shared" ref="F9246:BQ9246" si="5373">(E9246+$F$9100*$F$9102*($F$55/$F$9101*E9245+$F$55/$F$9101*E9247))/(1+$F$9100*$F$9102*($F$55/$F$9101+$F$55/$F$9101))</f>
        <v>279.47000000000003</v>
      </c>
      <c r="G9246" s="73">
        <f t="shared" si="5373"/>
        <v>279.47000000000003</v>
      </c>
      <c r="H9246" s="73">
        <f t="shared" si="5373"/>
        <v>279.47000000000003</v>
      </c>
      <c r="I9246" s="73">
        <f t="shared" si="5373"/>
        <v>279.47000000000003</v>
      </c>
      <c r="J9246" s="73">
        <f t="shared" si="5373"/>
        <v>279.47000000000003</v>
      </c>
      <c r="K9246" s="73">
        <f t="shared" si="5373"/>
        <v>279.47000000000003</v>
      </c>
      <c r="L9246" s="73">
        <f t="shared" si="5373"/>
        <v>279.47000000000003</v>
      </c>
      <c r="M9246" s="73">
        <f t="shared" si="5373"/>
        <v>279.47000000000003</v>
      </c>
      <c r="N9246" s="73">
        <f t="shared" si="5373"/>
        <v>279.47000000000003</v>
      </c>
      <c r="O9246" s="73">
        <f t="shared" si="5373"/>
        <v>279.47000000000003</v>
      </c>
      <c r="P9246" s="73">
        <f t="shared" si="5373"/>
        <v>279.47000000000003</v>
      </c>
      <c r="Q9246" s="73">
        <f t="shared" si="5373"/>
        <v>279.47000000000003</v>
      </c>
      <c r="R9246" s="73">
        <f t="shared" si="5373"/>
        <v>279.47000000000003</v>
      </c>
      <c r="S9246" s="73">
        <f t="shared" si="5373"/>
        <v>279.47000000000003</v>
      </c>
      <c r="T9246" s="73">
        <f t="shared" si="5373"/>
        <v>279.47000000000003</v>
      </c>
      <c r="U9246" s="73">
        <f t="shared" si="5373"/>
        <v>279.47000000000003</v>
      </c>
      <c r="V9246" s="73">
        <f t="shared" si="5373"/>
        <v>279.47000000000003</v>
      </c>
      <c r="W9246" s="73">
        <f t="shared" si="5373"/>
        <v>279.47000000000003</v>
      </c>
      <c r="X9246" s="73">
        <f t="shared" si="5373"/>
        <v>279.47000000000003</v>
      </c>
      <c r="Y9246" s="73">
        <f t="shared" si="5373"/>
        <v>279.47000000000003</v>
      </c>
      <c r="Z9246" s="73">
        <f t="shared" si="5373"/>
        <v>279.47000000000003</v>
      </c>
      <c r="AA9246" s="73">
        <f t="shared" si="5373"/>
        <v>279.47000000000003</v>
      </c>
      <c r="AB9246" s="73">
        <f t="shared" si="5373"/>
        <v>279.47000000000003</v>
      </c>
      <c r="AC9246" s="73">
        <f t="shared" si="5373"/>
        <v>279.47000000000003</v>
      </c>
      <c r="AD9246" s="73">
        <f t="shared" si="5373"/>
        <v>279.47000000000003</v>
      </c>
      <c r="AE9246" s="73">
        <f t="shared" si="5373"/>
        <v>279.47000000000003</v>
      </c>
      <c r="AF9246" s="73">
        <f t="shared" si="5373"/>
        <v>279.47000000000003</v>
      </c>
      <c r="AG9246" s="73">
        <f t="shared" si="5373"/>
        <v>279.47000000000003</v>
      </c>
      <c r="AH9246" s="73">
        <f t="shared" si="5373"/>
        <v>279.47000000000003</v>
      </c>
      <c r="AI9246" s="73">
        <f t="shared" si="5373"/>
        <v>279.47000000000003</v>
      </c>
      <c r="AJ9246" s="73">
        <f t="shared" si="5373"/>
        <v>279.47000000000003</v>
      </c>
      <c r="AK9246" s="73">
        <f t="shared" si="5373"/>
        <v>279.47000000000003</v>
      </c>
      <c r="AL9246" s="73">
        <f t="shared" si="5373"/>
        <v>279.47000000000003</v>
      </c>
      <c r="AM9246" s="73">
        <f t="shared" si="5373"/>
        <v>279.47000000000003</v>
      </c>
      <c r="AN9246" s="73">
        <f t="shared" si="5373"/>
        <v>279.47000000000003</v>
      </c>
      <c r="AO9246" s="73">
        <f t="shared" si="5373"/>
        <v>279.47000000000003</v>
      </c>
      <c r="AP9246" s="73">
        <f t="shared" si="5373"/>
        <v>279.47000000000003</v>
      </c>
      <c r="AQ9246" s="73">
        <f t="shared" si="5373"/>
        <v>279.47000000000003</v>
      </c>
      <c r="AR9246" s="73">
        <f t="shared" si="5373"/>
        <v>279.47000000000003</v>
      </c>
      <c r="AS9246" s="73">
        <f t="shared" si="5373"/>
        <v>279.47000000000003</v>
      </c>
      <c r="AT9246" s="73">
        <f t="shared" si="5373"/>
        <v>279.47000000000003</v>
      </c>
      <c r="AU9246" s="73">
        <f t="shared" si="5373"/>
        <v>279.47000000000003</v>
      </c>
      <c r="AV9246" s="73">
        <f t="shared" si="5373"/>
        <v>279.47000000000003</v>
      </c>
      <c r="AW9246" s="73">
        <f t="shared" si="5373"/>
        <v>279.47000000000003</v>
      </c>
      <c r="AX9246" s="73">
        <f t="shared" si="5373"/>
        <v>279.47000000000003</v>
      </c>
      <c r="AY9246" s="73">
        <f t="shared" si="5373"/>
        <v>279.47000000000003</v>
      </c>
      <c r="AZ9246" s="73">
        <f t="shared" si="5373"/>
        <v>279.47000000000003</v>
      </c>
      <c r="BA9246" s="73">
        <f t="shared" si="5373"/>
        <v>279.47000000000003</v>
      </c>
      <c r="BB9246" s="73">
        <f t="shared" si="5373"/>
        <v>279.47000000000003</v>
      </c>
      <c r="BC9246" s="73">
        <f t="shared" si="5373"/>
        <v>279.47000000000003</v>
      </c>
      <c r="BD9246" s="73">
        <f t="shared" si="5373"/>
        <v>279.47000000000003</v>
      </c>
      <c r="BE9246" s="73">
        <f t="shared" si="5373"/>
        <v>279.47000000000003</v>
      </c>
      <c r="BF9246" s="73">
        <f t="shared" si="5373"/>
        <v>279.47000000000003</v>
      </c>
      <c r="BG9246" s="73">
        <f t="shared" si="5373"/>
        <v>279.47000000000003</v>
      </c>
      <c r="BH9246" s="73">
        <f t="shared" si="5373"/>
        <v>279.47000000000003</v>
      </c>
      <c r="BI9246" s="73">
        <f t="shared" si="5373"/>
        <v>279.47000000000003</v>
      </c>
      <c r="BJ9246" s="73">
        <f t="shared" si="5373"/>
        <v>279.47000000000003</v>
      </c>
      <c r="BK9246" s="73">
        <f t="shared" si="5373"/>
        <v>279.47000000000003</v>
      </c>
      <c r="BL9246" s="73">
        <f t="shared" si="5373"/>
        <v>279.47000000000003</v>
      </c>
      <c r="BM9246" s="73">
        <f t="shared" si="5373"/>
        <v>279.47000000000003</v>
      </c>
      <c r="BN9246" s="73">
        <f t="shared" si="5373"/>
        <v>279.47000000000003</v>
      </c>
      <c r="BO9246" s="73">
        <f t="shared" si="5373"/>
        <v>279.47000000000003</v>
      </c>
      <c r="BP9246" s="73">
        <f t="shared" si="5373"/>
        <v>279.47000000000003</v>
      </c>
      <c r="BQ9246" s="73">
        <f t="shared" si="5373"/>
        <v>279.47000000000003</v>
      </c>
      <c r="BR9246" s="73">
        <f t="shared" ref="BR9246:EC9246" si="5374">(BQ9246+$F$9100*$F$9102*($F$55/$F$9101*BQ9245+$F$55/$F$9101*BQ9247))/(1+$F$9100*$F$9102*($F$55/$F$9101+$F$55/$F$9101))</f>
        <v>279.47000000000003</v>
      </c>
      <c r="BS9246" s="73">
        <f t="shared" si="5374"/>
        <v>279.47000000000003</v>
      </c>
      <c r="BT9246" s="73">
        <f t="shared" si="5374"/>
        <v>279.47000000000003</v>
      </c>
      <c r="BU9246" s="73">
        <f t="shared" si="5374"/>
        <v>279.47000000000003</v>
      </c>
      <c r="BV9246" s="73">
        <f t="shared" si="5374"/>
        <v>279.47000000000003</v>
      </c>
      <c r="BW9246" s="73">
        <f t="shared" si="5374"/>
        <v>279.47000000000003</v>
      </c>
      <c r="BX9246" s="73">
        <f t="shared" si="5374"/>
        <v>279.47000000000003</v>
      </c>
      <c r="BY9246" s="73">
        <f t="shared" si="5374"/>
        <v>279.47000000000003</v>
      </c>
      <c r="BZ9246" s="73">
        <f t="shared" si="5374"/>
        <v>279.47000000000003</v>
      </c>
      <c r="CA9246" s="73">
        <f t="shared" si="5374"/>
        <v>279.47000000000003</v>
      </c>
      <c r="CB9246" s="73">
        <f t="shared" si="5374"/>
        <v>279.47000000000003</v>
      </c>
      <c r="CC9246" s="73">
        <f t="shared" si="5374"/>
        <v>279.47000000000003</v>
      </c>
      <c r="CD9246" s="73">
        <f t="shared" si="5374"/>
        <v>279.47000000000003</v>
      </c>
      <c r="CE9246" s="73">
        <f t="shared" si="5374"/>
        <v>279.47000000000003</v>
      </c>
      <c r="CF9246" s="73">
        <f t="shared" si="5374"/>
        <v>279.47000000000003</v>
      </c>
      <c r="CG9246" s="73">
        <f t="shared" si="5374"/>
        <v>279.47000000000003</v>
      </c>
      <c r="CH9246" s="73">
        <f t="shared" si="5374"/>
        <v>279.47000000000003</v>
      </c>
      <c r="CI9246" s="73">
        <f t="shared" si="5374"/>
        <v>279.47000000000003</v>
      </c>
      <c r="CJ9246" s="73">
        <f t="shared" si="5374"/>
        <v>279.47000000000003</v>
      </c>
      <c r="CK9246" s="73">
        <f t="shared" si="5374"/>
        <v>279.47000000000003</v>
      </c>
      <c r="CL9246" s="73">
        <f t="shared" si="5374"/>
        <v>279.47000000000003</v>
      </c>
      <c r="CM9246" s="73">
        <f t="shared" si="5374"/>
        <v>279.47000000000003</v>
      </c>
      <c r="CN9246" s="73">
        <f t="shared" si="5374"/>
        <v>279.47000000000003</v>
      </c>
      <c r="CO9246" s="73">
        <f t="shared" si="5374"/>
        <v>279.47000000000003</v>
      </c>
      <c r="CP9246" s="73">
        <f t="shared" si="5374"/>
        <v>279.47000000000003</v>
      </c>
      <c r="CQ9246" s="73">
        <f t="shared" si="5374"/>
        <v>279.47000000000003</v>
      </c>
      <c r="CR9246" s="73">
        <f t="shared" si="5374"/>
        <v>279.47000000000003</v>
      </c>
      <c r="CS9246" s="73">
        <f t="shared" si="5374"/>
        <v>279.47000000000003</v>
      </c>
      <c r="CT9246" s="73">
        <f t="shared" si="5374"/>
        <v>279.47000000000003</v>
      </c>
      <c r="CU9246" s="73">
        <f t="shared" si="5374"/>
        <v>279.47000000000003</v>
      </c>
      <c r="CV9246" s="73">
        <f t="shared" si="5374"/>
        <v>279.47000000000003</v>
      </c>
      <c r="CW9246" s="73">
        <f t="shared" si="5374"/>
        <v>279.47000000000003</v>
      </c>
      <c r="CX9246" s="73">
        <f t="shared" si="5374"/>
        <v>279.47000000000003</v>
      </c>
      <c r="CY9246" s="73">
        <f t="shared" si="5374"/>
        <v>279.47000000000003</v>
      </c>
      <c r="CZ9246" s="73">
        <f t="shared" si="5374"/>
        <v>279.47000000000003</v>
      </c>
      <c r="DA9246" s="73">
        <f t="shared" si="5374"/>
        <v>279.47000000000003</v>
      </c>
      <c r="DB9246" s="73">
        <f t="shared" si="5374"/>
        <v>279.47000000000003</v>
      </c>
      <c r="DC9246" s="73">
        <f t="shared" si="5374"/>
        <v>279.47000000000003</v>
      </c>
      <c r="DD9246" s="73">
        <f t="shared" si="5374"/>
        <v>279.47000000000003</v>
      </c>
      <c r="DE9246" s="73">
        <f t="shared" si="5374"/>
        <v>279.47000000000003</v>
      </c>
      <c r="DF9246" s="73">
        <f t="shared" si="5374"/>
        <v>279.47000000000003</v>
      </c>
      <c r="DG9246" s="73">
        <f t="shared" si="5374"/>
        <v>279.47000000000003</v>
      </c>
      <c r="DH9246" s="73">
        <f t="shared" si="5374"/>
        <v>279.47000000000003</v>
      </c>
      <c r="DI9246" s="73">
        <f t="shared" si="5374"/>
        <v>279.47000000000003</v>
      </c>
      <c r="DJ9246" s="73">
        <f t="shared" si="5374"/>
        <v>279.47000000000003</v>
      </c>
      <c r="DK9246" s="73">
        <f t="shared" si="5374"/>
        <v>279.47000000000003</v>
      </c>
      <c r="DL9246" s="73">
        <f t="shared" si="5374"/>
        <v>279.47000000000003</v>
      </c>
      <c r="DM9246" s="73">
        <f t="shared" si="5374"/>
        <v>279.47000000000003</v>
      </c>
      <c r="DN9246" s="73">
        <f t="shared" si="5374"/>
        <v>279.47000000000003</v>
      </c>
      <c r="DO9246" s="73">
        <f t="shared" si="5374"/>
        <v>279.47000000000003</v>
      </c>
      <c r="DP9246" s="73">
        <f t="shared" si="5374"/>
        <v>279.47000000000003</v>
      </c>
      <c r="DQ9246" s="73">
        <f t="shared" si="5374"/>
        <v>279.47000000000003</v>
      </c>
      <c r="DR9246" s="73">
        <f t="shared" si="5374"/>
        <v>279.47000000000003</v>
      </c>
      <c r="DS9246" s="73">
        <f t="shared" si="5374"/>
        <v>279.47000000000003</v>
      </c>
      <c r="DT9246" s="73">
        <f t="shared" si="5374"/>
        <v>279.47000000000003</v>
      </c>
      <c r="DU9246" s="73">
        <f t="shared" si="5374"/>
        <v>279.47000000000003</v>
      </c>
      <c r="DV9246" s="73">
        <f t="shared" si="5374"/>
        <v>279.47000000000003</v>
      </c>
      <c r="DW9246" s="73">
        <f t="shared" si="5374"/>
        <v>279.47000000000003</v>
      </c>
      <c r="DX9246" s="73">
        <f t="shared" si="5374"/>
        <v>279.47000000000003</v>
      </c>
      <c r="DY9246" s="73">
        <f t="shared" si="5374"/>
        <v>279.47000000000003</v>
      </c>
      <c r="DZ9246" s="73">
        <f t="shared" si="5374"/>
        <v>279.47000000000003</v>
      </c>
      <c r="EA9246" s="73">
        <f t="shared" si="5374"/>
        <v>279.47000000000003</v>
      </c>
      <c r="EB9246" s="73">
        <f t="shared" si="5374"/>
        <v>279.47000000000003</v>
      </c>
      <c r="EC9246" s="73">
        <f t="shared" si="5374"/>
        <v>279.47000000000003</v>
      </c>
      <c r="ED9246" s="73">
        <f t="shared" ref="ED9246:GO9246" si="5375">(EC9246+$F$9100*$F$9102*($F$55/$F$9101*EC9245+$F$55/$F$9101*EC9247))/(1+$F$9100*$F$9102*($F$55/$F$9101+$F$55/$F$9101))</f>
        <v>279.47000000000003</v>
      </c>
      <c r="EE9246" s="73">
        <f t="shared" si="5375"/>
        <v>279.47000000000003</v>
      </c>
      <c r="EF9246" s="73">
        <f t="shared" si="5375"/>
        <v>279.47000000000003</v>
      </c>
      <c r="EG9246" s="73">
        <f t="shared" si="5375"/>
        <v>279.47000000000003</v>
      </c>
      <c r="EH9246" s="73">
        <f t="shared" si="5375"/>
        <v>279.47000000000003</v>
      </c>
      <c r="EI9246" s="73">
        <f t="shared" si="5375"/>
        <v>279.47000000000003</v>
      </c>
      <c r="EJ9246" s="73">
        <f t="shared" si="5375"/>
        <v>279.47000000000003</v>
      </c>
      <c r="EK9246" s="73">
        <f t="shared" si="5375"/>
        <v>279.47000000000003</v>
      </c>
      <c r="EL9246" s="73">
        <f t="shared" si="5375"/>
        <v>279.47000000000003</v>
      </c>
      <c r="EM9246" s="73">
        <f t="shared" si="5375"/>
        <v>279.47000000000003</v>
      </c>
      <c r="EN9246" s="73">
        <f t="shared" si="5375"/>
        <v>279.47000000000003</v>
      </c>
      <c r="EO9246" s="73">
        <f t="shared" si="5375"/>
        <v>279.47000000000003</v>
      </c>
      <c r="EP9246" s="73">
        <f t="shared" si="5375"/>
        <v>279.47000000000003</v>
      </c>
      <c r="EQ9246" s="73">
        <f t="shared" si="5375"/>
        <v>279.47000000000003</v>
      </c>
      <c r="ER9246" s="73">
        <f t="shared" si="5375"/>
        <v>279.47000000000003</v>
      </c>
      <c r="ES9246" s="73">
        <f t="shared" si="5375"/>
        <v>279.47000000000003</v>
      </c>
      <c r="ET9246" s="73">
        <f t="shared" si="5375"/>
        <v>279.47000000000003</v>
      </c>
      <c r="EU9246" s="73">
        <f t="shared" si="5375"/>
        <v>279.47000000000003</v>
      </c>
      <c r="EV9246" s="73">
        <f t="shared" si="5375"/>
        <v>279.47000000000003</v>
      </c>
      <c r="EW9246" s="73">
        <f t="shared" si="5375"/>
        <v>279.47000000000003</v>
      </c>
      <c r="EX9246" s="73">
        <f t="shared" si="5375"/>
        <v>279.47000000000003</v>
      </c>
      <c r="EY9246" s="73">
        <f t="shared" si="5375"/>
        <v>279.47000000000003</v>
      </c>
      <c r="EZ9246" s="73">
        <f t="shared" si="5375"/>
        <v>279.47000000000003</v>
      </c>
      <c r="FA9246" s="73">
        <f t="shared" si="5375"/>
        <v>279.47000000000003</v>
      </c>
      <c r="FB9246" s="73">
        <f t="shared" si="5375"/>
        <v>279.47000000000003</v>
      </c>
      <c r="FC9246" s="73">
        <f t="shared" si="5375"/>
        <v>279.47000000000003</v>
      </c>
      <c r="FD9246" s="73">
        <f t="shared" si="5375"/>
        <v>279.47000000000003</v>
      </c>
      <c r="FE9246" s="73">
        <f t="shared" si="5375"/>
        <v>279.47000000000003</v>
      </c>
      <c r="FF9246" s="73">
        <f t="shared" si="5375"/>
        <v>279.47000000000003</v>
      </c>
      <c r="FG9246" s="73">
        <f t="shared" si="5375"/>
        <v>279.47000000000003</v>
      </c>
      <c r="FH9246" s="73">
        <f t="shared" si="5375"/>
        <v>279.47000000000003</v>
      </c>
      <c r="FI9246" s="73">
        <f t="shared" si="5375"/>
        <v>279.47000000000003</v>
      </c>
      <c r="FJ9246" s="73">
        <f t="shared" si="5375"/>
        <v>279.47000000000003</v>
      </c>
      <c r="FK9246" s="73">
        <f t="shared" si="5375"/>
        <v>279.47000000000003</v>
      </c>
      <c r="FL9246" s="73">
        <f t="shared" si="5375"/>
        <v>279.47000000000003</v>
      </c>
      <c r="FM9246" s="73">
        <f t="shared" si="5375"/>
        <v>279.47000000000003</v>
      </c>
      <c r="FN9246" s="73">
        <f t="shared" si="5375"/>
        <v>279.47000000000003</v>
      </c>
      <c r="FO9246" s="73">
        <f t="shared" si="5375"/>
        <v>279.47000000000003</v>
      </c>
      <c r="FP9246" s="73">
        <f t="shared" si="5375"/>
        <v>279.47000000000003</v>
      </c>
      <c r="FQ9246" s="73">
        <f t="shared" si="5375"/>
        <v>279.47000000000003</v>
      </c>
      <c r="FR9246" s="73">
        <f t="shared" si="5375"/>
        <v>279.47000000000003</v>
      </c>
      <c r="FS9246" s="73">
        <f t="shared" si="5375"/>
        <v>279.47000000000003</v>
      </c>
      <c r="FT9246" s="73">
        <f t="shared" si="5375"/>
        <v>279.47000000000003</v>
      </c>
      <c r="FU9246" s="73">
        <f t="shared" si="5375"/>
        <v>279.47000000000003</v>
      </c>
      <c r="FV9246" s="73">
        <f t="shared" si="5375"/>
        <v>279.47000000000003</v>
      </c>
      <c r="FW9246" s="73">
        <f t="shared" si="5375"/>
        <v>279.47000000000003</v>
      </c>
      <c r="FX9246" s="73">
        <f t="shared" si="5375"/>
        <v>279.47000000000003</v>
      </c>
      <c r="FY9246" s="73">
        <f t="shared" si="5375"/>
        <v>279.47000000000003</v>
      </c>
      <c r="FZ9246" s="73">
        <f t="shared" si="5375"/>
        <v>279.47000000000003</v>
      </c>
      <c r="GA9246" s="73">
        <f t="shared" si="5375"/>
        <v>279.47000000000003</v>
      </c>
      <c r="GB9246" s="73">
        <f t="shared" si="5375"/>
        <v>279.47000000000003</v>
      </c>
      <c r="GC9246" s="73">
        <f t="shared" si="5375"/>
        <v>279.47000000000003</v>
      </c>
      <c r="GD9246" s="73">
        <f t="shared" si="5375"/>
        <v>279.47000000000003</v>
      </c>
      <c r="GE9246" s="73">
        <f t="shared" si="5375"/>
        <v>279.47000000000003</v>
      </c>
      <c r="GF9246" s="73">
        <f t="shared" si="5375"/>
        <v>279.47000000000003</v>
      </c>
      <c r="GG9246" s="73">
        <f t="shared" si="5375"/>
        <v>279.47000000000003</v>
      </c>
      <c r="GH9246" s="73">
        <f t="shared" si="5375"/>
        <v>279.47000000000003</v>
      </c>
      <c r="GI9246" s="73">
        <f t="shared" si="5375"/>
        <v>279.47000000000003</v>
      </c>
      <c r="GJ9246" s="73">
        <f t="shared" si="5375"/>
        <v>279.47000000000003</v>
      </c>
      <c r="GK9246" s="73">
        <f t="shared" si="5375"/>
        <v>279.47000000000003</v>
      </c>
      <c r="GL9246" s="73">
        <f t="shared" si="5375"/>
        <v>279.47000000000003</v>
      </c>
      <c r="GM9246" s="73">
        <f t="shared" si="5375"/>
        <v>279.47000000000003</v>
      </c>
      <c r="GN9246" s="73">
        <f t="shared" si="5375"/>
        <v>279.47000000000003</v>
      </c>
      <c r="GO9246" s="73">
        <f t="shared" si="5375"/>
        <v>279.47000000000003</v>
      </c>
      <c r="GP9246" s="73">
        <f t="shared" ref="GP9246:JA9246" si="5376">(GO9246+$F$9100*$F$9102*($F$55/$F$9101*GO9245+$F$55/$F$9101*GO9247))/(1+$F$9100*$F$9102*($F$55/$F$9101+$F$55/$F$9101))</f>
        <v>279.47000000000003</v>
      </c>
      <c r="GQ9246" s="73">
        <f t="shared" si="5376"/>
        <v>279.47000000000003</v>
      </c>
      <c r="GR9246" s="73">
        <f t="shared" si="5376"/>
        <v>279.47000000000003</v>
      </c>
      <c r="GS9246" s="73">
        <f t="shared" si="5376"/>
        <v>279.47000000000003</v>
      </c>
      <c r="GT9246" s="73">
        <f t="shared" si="5376"/>
        <v>279.47000000000003</v>
      </c>
      <c r="GU9246" s="73">
        <f t="shared" si="5376"/>
        <v>279.47000000000003</v>
      </c>
      <c r="GV9246" s="73">
        <f t="shared" si="5376"/>
        <v>279.47000000000003</v>
      </c>
      <c r="GW9246" s="73">
        <f t="shared" si="5376"/>
        <v>279.47000000000003</v>
      </c>
      <c r="GX9246" s="73">
        <f t="shared" si="5376"/>
        <v>279.47000000000003</v>
      </c>
      <c r="GY9246" s="73">
        <f t="shared" si="5376"/>
        <v>279.47000000000003</v>
      </c>
      <c r="GZ9246" s="73">
        <f t="shared" si="5376"/>
        <v>279.47000000000003</v>
      </c>
      <c r="HA9246" s="73">
        <f t="shared" si="5376"/>
        <v>279.47000000000003</v>
      </c>
      <c r="HB9246" s="73">
        <f t="shared" si="5376"/>
        <v>279.47000000000003</v>
      </c>
      <c r="HC9246" s="73">
        <f t="shared" si="5376"/>
        <v>279.47000000000003</v>
      </c>
      <c r="HD9246" s="73">
        <f t="shared" si="5376"/>
        <v>279.47000000000003</v>
      </c>
      <c r="HE9246" s="73">
        <f t="shared" si="5376"/>
        <v>279.47000000000003</v>
      </c>
      <c r="HF9246" s="73">
        <f t="shared" si="5376"/>
        <v>279.47000000000003</v>
      </c>
      <c r="HG9246" s="73">
        <f t="shared" si="5376"/>
        <v>279.47000000000003</v>
      </c>
      <c r="HH9246" s="73">
        <f t="shared" si="5376"/>
        <v>279.47000000000003</v>
      </c>
      <c r="HI9246" s="73">
        <f t="shared" si="5376"/>
        <v>279.47000000000003</v>
      </c>
      <c r="HJ9246" s="73">
        <f t="shared" si="5376"/>
        <v>279.47000000000003</v>
      </c>
      <c r="HK9246" s="73">
        <f t="shared" si="5376"/>
        <v>279.47000000000003</v>
      </c>
      <c r="HL9246" s="73">
        <f t="shared" si="5376"/>
        <v>279.47000000000003</v>
      </c>
      <c r="HM9246" s="73">
        <f t="shared" si="5376"/>
        <v>279.47000000000003</v>
      </c>
      <c r="HN9246" s="73">
        <f t="shared" si="5376"/>
        <v>279.47000000000003</v>
      </c>
      <c r="HO9246" s="73">
        <f t="shared" si="5376"/>
        <v>279.47000000000003</v>
      </c>
      <c r="HP9246" s="73">
        <f t="shared" si="5376"/>
        <v>279.47000000000003</v>
      </c>
      <c r="HQ9246" s="73">
        <f t="shared" si="5376"/>
        <v>279.47000000000003</v>
      </c>
      <c r="HR9246" s="73">
        <f t="shared" si="5376"/>
        <v>279.47000000000003</v>
      </c>
      <c r="HS9246" s="73">
        <f t="shared" si="5376"/>
        <v>279.47000000000003</v>
      </c>
      <c r="HT9246" s="73">
        <f t="shared" si="5376"/>
        <v>279.47000000000003</v>
      </c>
      <c r="HU9246" s="73">
        <f t="shared" si="5376"/>
        <v>279.47000000000003</v>
      </c>
      <c r="HV9246" s="73">
        <f t="shared" si="5376"/>
        <v>279.47000000000003</v>
      </c>
      <c r="HW9246" s="73">
        <f t="shared" si="5376"/>
        <v>279.47000000000003</v>
      </c>
      <c r="HX9246" s="73">
        <f t="shared" si="5376"/>
        <v>279.47000000000003</v>
      </c>
      <c r="HY9246" s="73">
        <f t="shared" si="5376"/>
        <v>279.47000000000003</v>
      </c>
      <c r="HZ9246" s="73">
        <f t="shared" si="5376"/>
        <v>279.47000000000003</v>
      </c>
      <c r="IA9246" s="73">
        <f t="shared" si="5376"/>
        <v>279.47000000000003</v>
      </c>
      <c r="IB9246" s="73">
        <f t="shared" si="5376"/>
        <v>279.47000000000003</v>
      </c>
      <c r="IC9246" s="73">
        <f t="shared" si="5376"/>
        <v>279.47000000000003</v>
      </c>
      <c r="ID9246" s="73">
        <f t="shared" si="5376"/>
        <v>279.47000000000003</v>
      </c>
      <c r="IE9246" s="73">
        <f t="shared" si="5376"/>
        <v>279.47000000000003</v>
      </c>
      <c r="IF9246" s="73">
        <f t="shared" si="5376"/>
        <v>279.47000000000003</v>
      </c>
      <c r="IG9246" s="73">
        <f t="shared" si="5376"/>
        <v>279.47000000000003</v>
      </c>
      <c r="IH9246" s="73">
        <f t="shared" si="5376"/>
        <v>279.47000000000003</v>
      </c>
      <c r="II9246" s="73">
        <f t="shared" si="5376"/>
        <v>279.47000000000003</v>
      </c>
      <c r="IJ9246" s="73">
        <f t="shared" si="5376"/>
        <v>279.47000000000003</v>
      </c>
      <c r="IK9246" s="73">
        <f t="shared" si="5376"/>
        <v>279.47000000000003</v>
      </c>
      <c r="IL9246" s="73">
        <f t="shared" si="5376"/>
        <v>279.47000000000003</v>
      </c>
      <c r="IM9246" s="73">
        <f t="shared" si="5376"/>
        <v>279.47000000000003</v>
      </c>
      <c r="IN9246" s="73">
        <f t="shared" si="5376"/>
        <v>279.47000000000003</v>
      </c>
      <c r="IO9246" s="73">
        <f t="shared" si="5376"/>
        <v>279.47000000000003</v>
      </c>
      <c r="IP9246" s="73">
        <f t="shared" si="5376"/>
        <v>279.47000000000003</v>
      </c>
      <c r="IQ9246" s="73">
        <f t="shared" si="5376"/>
        <v>279.47000000000003</v>
      </c>
      <c r="IR9246" s="73">
        <f t="shared" si="5376"/>
        <v>279.47000000000003</v>
      </c>
      <c r="IS9246" s="73">
        <f t="shared" si="5376"/>
        <v>279.47000000000003</v>
      </c>
      <c r="IT9246" s="73">
        <f t="shared" si="5376"/>
        <v>279.47000000000003</v>
      </c>
      <c r="IU9246" s="73">
        <f t="shared" si="5376"/>
        <v>279.47000000000003</v>
      </c>
      <c r="IV9246" s="73">
        <f t="shared" si="5376"/>
        <v>279.47000000000003</v>
      </c>
      <c r="IW9246" s="73">
        <f t="shared" si="5376"/>
        <v>279.47000000000003</v>
      </c>
      <c r="IX9246" s="73">
        <f t="shared" si="5376"/>
        <v>279.47000000000003</v>
      </c>
      <c r="IY9246" s="73">
        <f t="shared" si="5376"/>
        <v>279.47000000000003</v>
      </c>
      <c r="IZ9246" s="73">
        <f t="shared" si="5376"/>
        <v>279.47000000000003</v>
      </c>
      <c r="JA9246" s="73">
        <f t="shared" si="5376"/>
        <v>279.47000000000003</v>
      </c>
      <c r="JB9246" s="73">
        <f t="shared" ref="JB9246:KG9246" si="5377">(JA9246+$F$9100*$F$9102*($F$55/$F$9101*JA9245+$F$55/$F$9101*JA9247))/(1+$F$9100*$F$9102*($F$55/$F$9101+$F$55/$F$9101))</f>
        <v>279.47000000000003</v>
      </c>
      <c r="JC9246" s="73">
        <f t="shared" si="5377"/>
        <v>279.47000000000003</v>
      </c>
      <c r="JD9246" s="73">
        <f t="shared" si="5377"/>
        <v>279.47000000000003</v>
      </c>
      <c r="JE9246" s="73">
        <f t="shared" si="5377"/>
        <v>279.47000000000003</v>
      </c>
      <c r="JF9246" s="73">
        <f t="shared" si="5377"/>
        <v>279.47000000000003</v>
      </c>
      <c r="JG9246" s="73">
        <f t="shared" si="5377"/>
        <v>279.47000000000003</v>
      </c>
      <c r="JH9246" s="73">
        <f t="shared" si="5377"/>
        <v>279.47000000000003</v>
      </c>
      <c r="JI9246" s="73">
        <f t="shared" si="5377"/>
        <v>279.47000000000003</v>
      </c>
      <c r="JJ9246" s="73">
        <f t="shared" si="5377"/>
        <v>279.47000000000003</v>
      </c>
      <c r="JK9246" s="73">
        <f t="shared" si="5377"/>
        <v>279.47000000000003</v>
      </c>
      <c r="JL9246" s="73">
        <f t="shared" si="5377"/>
        <v>279.47000000000003</v>
      </c>
      <c r="JM9246" s="73">
        <f t="shared" si="5377"/>
        <v>279.47000000000003</v>
      </c>
      <c r="JN9246" s="73">
        <f t="shared" si="5377"/>
        <v>279.47000000000003</v>
      </c>
      <c r="JO9246" s="73">
        <f t="shared" si="5377"/>
        <v>279.47000000000003</v>
      </c>
      <c r="JP9246" s="73">
        <f t="shared" si="5377"/>
        <v>279.47000000000003</v>
      </c>
      <c r="JQ9246" s="73">
        <f t="shared" si="5377"/>
        <v>279.47000000000003</v>
      </c>
      <c r="JR9246" s="73">
        <f t="shared" si="5377"/>
        <v>279.47000000000003</v>
      </c>
      <c r="JS9246" s="73">
        <f t="shared" si="5377"/>
        <v>279.47000000000003</v>
      </c>
      <c r="JT9246" s="73">
        <f t="shared" si="5377"/>
        <v>279.47000000000003</v>
      </c>
      <c r="JU9246" s="73">
        <f t="shared" si="5377"/>
        <v>279.47000000000003</v>
      </c>
      <c r="JV9246" s="73">
        <f t="shared" si="5377"/>
        <v>279.47000000000003</v>
      </c>
      <c r="JW9246" s="73">
        <f t="shared" si="5377"/>
        <v>279.47000000000003</v>
      </c>
      <c r="JX9246" s="73">
        <f t="shared" si="5377"/>
        <v>279.47000000000003</v>
      </c>
      <c r="JY9246" s="73">
        <f t="shared" si="5377"/>
        <v>279.47000000000003</v>
      </c>
      <c r="JZ9246" s="73">
        <f t="shared" si="5377"/>
        <v>279.47000000000003</v>
      </c>
      <c r="KA9246" s="73">
        <f t="shared" si="5377"/>
        <v>279.47000000000003</v>
      </c>
      <c r="KB9246" s="73">
        <f t="shared" si="5377"/>
        <v>279.47000000000003</v>
      </c>
      <c r="KC9246" s="73">
        <f t="shared" si="5377"/>
        <v>279.47000000000003</v>
      </c>
      <c r="KD9246" s="73">
        <f t="shared" si="5377"/>
        <v>279.47000000000003</v>
      </c>
      <c r="KE9246" s="73">
        <f t="shared" si="5377"/>
        <v>279.47000000000003</v>
      </c>
      <c r="KF9246" s="73">
        <f t="shared" si="5377"/>
        <v>279.47000000000003</v>
      </c>
      <c r="KG9246" s="73">
        <f t="shared" si="5377"/>
        <v>279.47000000000003</v>
      </c>
      <c r="KH9246">
        <v>279.47000000000003</v>
      </c>
      <c r="KL9246" s="84"/>
      <c r="KP9246" s="84"/>
      <c r="KS9246" s="74"/>
      <c r="KT9246" s="74"/>
      <c r="KU9246" s="16"/>
      <c r="KV9246" s="72"/>
      <c r="KW9246" s="72"/>
      <c r="KX9246" s="16"/>
      <c r="KZ9246" s="16"/>
      <c r="LA9246" s="16"/>
      <c r="LB9246" s="74"/>
      <c r="LC9246" s="74"/>
    </row>
    <row r="9247" spans="2:315" x14ac:dyDescent="0.35">
      <c r="B9247">
        <v>141</v>
      </c>
      <c r="C9247">
        <f t="shared" si="5147"/>
        <v>1.405</v>
      </c>
      <c r="E9247" s="92">
        <v>279.47000000000003</v>
      </c>
      <c r="F9247" s="73">
        <f t="shared" ref="F9247:BQ9247" si="5378">(E9247+$F$9100*$F$9102*($F$55/$F$9101*E9246+$F$55/$F$9101*E9248))/(1+$F$9100*$F$9102*($F$55/$F$9101+$F$55/$F$9101))</f>
        <v>279.47000000000003</v>
      </c>
      <c r="G9247" s="73">
        <f t="shared" si="5378"/>
        <v>279.47000000000003</v>
      </c>
      <c r="H9247" s="73">
        <f t="shared" si="5378"/>
        <v>279.47000000000003</v>
      </c>
      <c r="I9247" s="73">
        <f t="shared" si="5378"/>
        <v>279.47000000000003</v>
      </c>
      <c r="J9247" s="73">
        <f t="shared" si="5378"/>
        <v>279.47000000000003</v>
      </c>
      <c r="K9247" s="73">
        <f t="shared" si="5378"/>
        <v>279.47000000000003</v>
      </c>
      <c r="L9247" s="73">
        <f t="shared" si="5378"/>
        <v>279.47000000000003</v>
      </c>
      <c r="M9247" s="73">
        <f t="shared" si="5378"/>
        <v>279.47000000000003</v>
      </c>
      <c r="N9247" s="73">
        <f t="shared" si="5378"/>
        <v>279.47000000000003</v>
      </c>
      <c r="O9247" s="73">
        <f t="shared" si="5378"/>
        <v>279.47000000000003</v>
      </c>
      <c r="P9247" s="73">
        <f t="shared" si="5378"/>
        <v>279.47000000000003</v>
      </c>
      <c r="Q9247" s="73">
        <f t="shared" si="5378"/>
        <v>279.47000000000003</v>
      </c>
      <c r="R9247" s="73">
        <f t="shared" si="5378"/>
        <v>279.47000000000003</v>
      </c>
      <c r="S9247" s="73">
        <f t="shared" si="5378"/>
        <v>279.47000000000003</v>
      </c>
      <c r="T9247" s="73">
        <f t="shared" si="5378"/>
        <v>279.47000000000003</v>
      </c>
      <c r="U9247" s="73">
        <f t="shared" si="5378"/>
        <v>279.47000000000003</v>
      </c>
      <c r="V9247" s="73">
        <f t="shared" si="5378"/>
        <v>279.47000000000003</v>
      </c>
      <c r="W9247" s="73">
        <f t="shared" si="5378"/>
        <v>279.47000000000003</v>
      </c>
      <c r="X9247" s="73">
        <f t="shared" si="5378"/>
        <v>279.47000000000003</v>
      </c>
      <c r="Y9247" s="73">
        <f t="shared" si="5378"/>
        <v>279.47000000000003</v>
      </c>
      <c r="Z9247" s="73">
        <f t="shared" si="5378"/>
        <v>279.47000000000003</v>
      </c>
      <c r="AA9247" s="73">
        <f t="shared" si="5378"/>
        <v>279.47000000000003</v>
      </c>
      <c r="AB9247" s="73">
        <f t="shared" si="5378"/>
        <v>279.47000000000003</v>
      </c>
      <c r="AC9247" s="73">
        <f t="shared" si="5378"/>
        <v>279.47000000000003</v>
      </c>
      <c r="AD9247" s="73">
        <f t="shared" si="5378"/>
        <v>279.47000000000003</v>
      </c>
      <c r="AE9247" s="73">
        <f t="shared" si="5378"/>
        <v>279.47000000000003</v>
      </c>
      <c r="AF9247" s="73">
        <f t="shared" si="5378"/>
        <v>279.47000000000003</v>
      </c>
      <c r="AG9247" s="73">
        <f t="shared" si="5378"/>
        <v>279.47000000000003</v>
      </c>
      <c r="AH9247" s="73">
        <f t="shared" si="5378"/>
        <v>279.47000000000003</v>
      </c>
      <c r="AI9247" s="73">
        <f t="shared" si="5378"/>
        <v>279.47000000000003</v>
      </c>
      <c r="AJ9247" s="73">
        <f t="shared" si="5378"/>
        <v>279.47000000000003</v>
      </c>
      <c r="AK9247" s="73">
        <f t="shared" si="5378"/>
        <v>279.47000000000003</v>
      </c>
      <c r="AL9247" s="73">
        <f t="shared" si="5378"/>
        <v>279.47000000000003</v>
      </c>
      <c r="AM9247" s="73">
        <f t="shared" si="5378"/>
        <v>279.47000000000003</v>
      </c>
      <c r="AN9247" s="73">
        <f t="shared" si="5378"/>
        <v>279.47000000000003</v>
      </c>
      <c r="AO9247" s="73">
        <f t="shared" si="5378"/>
        <v>279.47000000000003</v>
      </c>
      <c r="AP9247" s="73">
        <f t="shared" si="5378"/>
        <v>279.47000000000003</v>
      </c>
      <c r="AQ9247" s="73">
        <f t="shared" si="5378"/>
        <v>279.47000000000003</v>
      </c>
      <c r="AR9247" s="73">
        <f t="shared" si="5378"/>
        <v>279.47000000000003</v>
      </c>
      <c r="AS9247" s="73">
        <f t="shared" si="5378"/>
        <v>279.47000000000003</v>
      </c>
      <c r="AT9247" s="73">
        <f t="shared" si="5378"/>
        <v>279.47000000000003</v>
      </c>
      <c r="AU9247" s="73">
        <f t="shared" si="5378"/>
        <v>279.47000000000003</v>
      </c>
      <c r="AV9247" s="73">
        <f t="shared" si="5378"/>
        <v>279.47000000000003</v>
      </c>
      <c r="AW9247" s="73">
        <f t="shared" si="5378"/>
        <v>279.47000000000003</v>
      </c>
      <c r="AX9247" s="73">
        <f t="shared" si="5378"/>
        <v>279.47000000000003</v>
      </c>
      <c r="AY9247" s="73">
        <f t="shared" si="5378"/>
        <v>279.47000000000003</v>
      </c>
      <c r="AZ9247" s="73">
        <f t="shared" si="5378"/>
        <v>279.47000000000003</v>
      </c>
      <c r="BA9247" s="73">
        <f t="shared" si="5378"/>
        <v>279.47000000000003</v>
      </c>
      <c r="BB9247" s="73">
        <f t="shared" si="5378"/>
        <v>279.47000000000003</v>
      </c>
      <c r="BC9247" s="73">
        <f t="shared" si="5378"/>
        <v>279.47000000000003</v>
      </c>
      <c r="BD9247" s="73">
        <f t="shared" si="5378"/>
        <v>279.47000000000003</v>
      </c>
      <c r="BE9247" s="73">
        <f t="shared" si="5378"/>
        <v>279.47000000000003</v>
      </c>
      <c r="BF9247" s="73">
        <f t="shared" si="5378"/>
        <v>279.47000000000003</v>
      </c>
      <c r="BG9247" s="73">
        <f t="shared" si="5378"/>
        <v>279.47000000000003</v>
      </c>
      <c r="BH9247" s="73">
        <f t="shared" si="5378"/>
        <v>279.47000000000003</v>
      </c>
      <c r="BI9247" s="73">
        <f t="shared" si="5378"/>
        <v>279.47000000000003</v>
      </c>
      <c r="BJ9247" s="73">
        <f t="shared" si="5378"/>
        <v>279.47000000000003</v>
      </c>
      <c r="BK9247" s="73">
        <f t="shared" si="5378"/>
        <v>279.47000000000003</v>
      </c>
      <c r="BL9247" s="73">
        <f t="shared" si="5378"/>
        <v>279.47000000000003</v>
      </c>
      <c r="BM9247" s="73">
        <f t="shared" si="5378"/>
        <v>279.47000000000003</v>
      </c>
      <c r="BN9247" s="73">
        <f t="shared" si="5378"/>
        <v>279.47000000000003</v>
      </c>
      <c r="BO9247" s="73">
        <f t="shared" si="5378"/>
        <v>279.47000000000003</v>
      </c>
      <c r="BP9247" s="73">
        <f t="shared" si="5378"/>
        <v>279.47000000000003</v>
      </c>
      <c r="BQ9247" s="73">
        <f t="shared" si="5378"/>
        <v>279.47000000000003</v>
      </c>
      <c r="BR9247" s="73">
        <f t="shared" ref="BR9247:EC9247" si="5379">(BQ9247+$F$9100*$F$9102*($F$55/$F$9101*BQ9246+$F$55/$F$9101*BQ9248))/(1+$F$9100*$F$9102*($F$55/$F$9101+$F$55/$F$9101))</f>
        <v>279.47000000000003</v>
      </c>
      <c r="BS9247" s="73">
        <f t="shared" si="5379"/>
        <v>279.47000000000003</v>
      </c>
      <c r="BT9247" s="73">
        <f t="shared" si="5379"/>
        <v>279.47000000000003</v>
      </c>
      <c r="BU9247" s="73">
        <f t="shared" si="5379"/>
        <v>279.47000000000003</v>
      </c>
      <c r="BV9247" s="73">
        <f t="shared" si="5379"/>
        <v>279.47000000000003</v>
      </c>
      <c r="BW9247" s="73">
        <f t="shared" si="5379"/>
        <v>279.47000000000003</v>
      </c>
      <c r="BX9247" s="73">
        <f t="shared" si="5379"/>
        <v>279.47000000000003</v>
      </c>
      <c r="BY9247" s="73">
        <f t="shared" si="5379"/>
        <v>279.47000000000003</v>
      </c>
      <c r="BZ9247" s="73">
        <f t="shared" si="5379"/>
        <v>279.47000000000003</v>
      </c>
      <c r="CA9247" s="73">
        <f t="shared" si="5379"/>
        <v>279.47000000000003</v>
      </c>
      <c r="CB9247" s="73">
        <f t="shared" si="5379"/>
        <v>279.47000000000003</v>
      </c>
      <c r="CC9247" s="73">
        <f t="shared" si="5379"/>
        <v>279.47000000000003</v>
      </c>
      <c r="CD9247" s="73">
        <f t="shared" si="5379"/>
        <v>279.47000000000003</v>
      </c>
      <c r="CE9247" s="73">
        <f t="shared" si="5379"/>
        <v>279.47000000000003</v>
      </c>
      <c r="CF9247" s="73">
        <f t="shared" si="5379"/>
        <v>279.47000000000003</v>
      </c>
      <c r="CG9247" s="73">
        <f t="shared" si="5379"/>
        <v>279.47000000000003</v>
      </c>
      <c r="CH9247" s="73">
        <f t="shared" si="5379"/>
        <v>279.47000000000003</v>
      </c>
      <c r="CI9247" s="73">
        <f t="shared" si="5379"/>
        <v>279.47000000000003</v>
      </c>
      <c r="CJ9247" s="73">
        <f t="shared" si="5379"/>
        <v>279.47000000000003</v>
      </c>
      <c r="CK9247" s="73">
        <f t="shared" si="5379"/>
        <v>279.47000000000003</v>
      </c>
      <c r="CL9247" s="73">
        <f t="shared" si="5379"/>
        <v>279.47000000000003</v>
      </c>
      <c r="CM9247" s="73">
        <f t="shared" si="5379"/>
        <v>279.47000000000003</v>
      </c>
      <c r="CN9247" s="73">
        <f t="shared" si="5379"/>
        <v>279.47000000000003</v>
      </c>
      <c r="CO9247" s="73">
        <f t="shared" si="5379"/>
        <v>279.47000000000003</v>
      </c>
      <c r="CP9247" s="73">
        <f t="shared" si="5379"/>
        <v>279.47000000000003</v>
      </c>
      <c r="CQ9247" s="73">
        <f t="shared" si="5379"/>
        <v>279.47000000000003</v>
      </c>
      <c r="CR9247" s="73">
        <f t="shared" si="5379"/>
        <v>279.47000000000003</v>
      </c>
      <c r="CS9247" s="73">
        <f t="shared" si="5379"/>
        <v>279.47000000000003</v>
      </c>
      <c r="CT9247" s="73">
        <f t="shared" si="5379"/>
        <v>279.47000000000003</v>
      </c>
      <c r="CU9247" s="73">
        <f t="shared" si="5379"/>
        <v>279.47000000000003</v>
      </c>
      <c r="CV9247" s="73">
        <f t="shared" si="5379"/>
        <v>279.47000000000003</v>
      </c>
      <c r="CW9247" s="73">
        <f t="shared" si="5379"/>
        <v>279.47000000000003</v>
      </c>
      <c r="CX9247" s="73">
        <f t="shared" si="5379"/>
        <v>279.47000000000003</v>
      </c>
      <c r="CY9247" s="73">
        <f t="shared" si="5379"/>
        <v>279.47000000000003</v>
      </c>
      <c r="CZ9247" s="73">
        <f t="shared" si="5379"/>
        <v>279.47000000000003</v>
      </c>
      <c r="DA9247" s="73">
        <f t="shared" si="5379"/>
        <v>279.47000000000003</v>
      </c>
      <c r="DB9247" s="73">
        <f t="shared" si="5379"/>
        <v>279.47000000000003</v>
      </c>
      <c r="DC9247" s="73">
        <f t="shared" si="5379"/>
        <v>279.47000000000003</v>
      </c>
      <c r="DD9247" s="73">
        <f t="shared" si="5379"/>
        <v>279.47000000000003</v>
      </c>
      <c r="DE9247" s="73">
        <f t="shared" si="5379"/>
        <v>279.47000000000003</v>
      </c>
      <c r="DF9247" s="73">
        <f t="shared" si="5379"/>
        <v>279.47000000000003</v>
      </c>
      <c r="DG9247" s="73">
        <f t="shared" si="5379"/>
        <v>279.47000000000003</v>
      </c>
      <c r="DH9247" s="73">
        <f t="shared" si="5379"/>
        <v>279.47000000000003</v>
      </c>
      <c r="DI9247" s="73">
        <f t="shared" si="5379"/>
        <v>279.47000000000003</v>
      </c>
      <c r="DJ9247" s="73">
        <f t="shared" si="5379"/>
        <v>279.47000000000003</v>
      </c>
      <c r="DK9247" s="73">
        <f t="shared" si="5379"/>
        <v>279.47000000000003</v>
      </c>
      <c r="DL9247" s="73">
        <f t="shared" si="5379"/>
        <v>279.47000000000003</v>
      </c>
      <c r="DM9247" s="73">
        <f t="shared" si="5379"/>
        <v>279.47000000000003</v>
      </c>
      <c r="DN9247" s="73">
        <f t="shared" si="5379"/>
        <v>279.47000000000003</v>
      </c>
      <c r="DO9247" s="73">
        <f t="shared" si="5379"/>
        <v>279.47000000000003</v>
      </c>
      <c r="DP9247" s="73">
        <f t="shared" si="5379"/>
        <v>279.47000000000003</v>
      </c>
      <c r="DQ9247" s="73">
        <f t="shared" si="5379"/>
        <v>279.47000000000003</v>
      </c>
      <c r="DR9247" s="73">
        <f t="shared" si="5379"/>
        <v>279.47000000000003</v>
      </c>
      <c r="DS9247" s="73">
        <f t="shared" si="5379"/>
        <v>279.47000000000003</v>
      </c>
      <c r="DT9247" s="73">
        <f t="shared" si="5379"/>
        <v>279.47000000000003</v>
      </c>
      <c r="DU9247" s="73">
        <f t="shared" si="5379"/>
        <v>279.47000000000003</v>
      </c>
      <c r="DV9247" s="73">
        <f t="shared" si="5379"/>
        <v>279.47000000000003</v>
      </c>
      <c r="DW9247" s="73">
        <f t="shared" si="5379"/>
        <v>279.47000000000003</v>
      </c>
      <c r="DX9247" s="73">
        <f t="shared" si="5379"/>
        <v>279.47000000000003</v>
      </c>
      <c r="DY9247" s="73">
        <f t="shared" si="5379"/>
        <v>279.47000000000003</v>
      </c>
      <c r="DZ9247" s="73">
        <f t="shared" si="5379"/>
        <v>279.47000000000003</v>
      </c>
      <c r="EA9247" s="73">
        <f t="shared" si="5379"/>
        <v>279.47000000000003</v>
      </c>
      <c r="EB9247" s="73">
        <f t="shared" si="5379"/>
        <v>279.47000000000003</v>
      </c>
      <c r="EC9247" s="73">
        <f t="shared" si="5379"/>
        <v>279.47000000000003</v>
      </c>
      <c r="ED9247" s="73">
        <f t="shared" ref="ED9247:GO9247" si="5380">(EC9247+$F$9100*$F$9102*($F$55/$F$9101*EC9246+$F$55/$F$9101*EC9248))/(1+$F$9100*$F$9102*($F$55/$F$9101+$F$55/$F$9101))</f>
        <v>279.47000000000003</v>
      </c>
      <c r="EE9247" s="73">
        <f t="shared" si="5380"/>
        <v>279.47000000000003</v>
      </c>
      <c r="EF9247" s="73">
        <f t="shared" si="5380"/>
        <v>279.47000000000003</v>
      </c>
      <c r="EG9247" s="73">
        <f t="shared" si="5380"/>
        <v>279.47000000000003</v>
      </c>
      <c r="EH9247" s="73">
        <f t="shared" si="5380"/>
        <v>279.47000000000003</v>
      </c>
      <c r="EI9247" s="73">
        <f t="shared" si="5380"/>
        <v>279.47000000000003</v>
      </c>
      <c r="EJ9247" s="73">
        <f t="shared" si="5380"/>
        <v>279.47000000000003</v>
      </c>
      <c r="EK9247" s="73">
        <f t="shared" si="5380"/>
        <v>279.47000000000003</v>
      </c>
      <c r="EL9247" s="73">
        <f t="shared" si="5380"/>
        <v>279.47000000000003</v>
      </c>
      <c r="EM9247" s="73">
        <f t="shared" si="5380"/>
        <v>279.47000000000003</v>
      </c>
      <c r="EN9247" s="73">
        <f t="shared" si="5380"/>
        <v>279.47000000000003</v>
      </c>
      <c r="EO9247" s="73">
        <f t="shared" si="5380"/>
        <v>279.47000000000003</v>
      </c>
      <c r="EP9247" s="73">
        <f t="shared" si="5380"/>
        <v>279.47000000000003</v>
      </c>
      <c r="EQ9247" s="73">
        <f t="shared" si="5380"/>
        <v>279.47000000000003</v>
      </c>
      <c r="ER9247" s="73">
        <f t="shared" si="5380"/>
        <v>279.47000000000003</v>
      </c>
      <c r="ES9247" s="73">
        <f t="shared" si="5380"/>
        <v>279.47000000000003</v>
      </c>
      <c r="ET9247" s="73">
        <f t="shared" si="5380"/>
        <v>279.47000000000003</v>
      </c>
      <c r="EU9247" s="73">
        <f t="shared" si="5380"/>
        <v>279.47000000000003</v>
      </c>
      <c r="EV9247" s="73">
        <f t="shared" si="5380"/>
        <v>279.47000000000003</v>
      </c>
      <c r="EW9247" s="73">
        <f t="shared" si="5380"/>
        <v>279.47000000000003</v>
      </c>
      <c r="EX9247" s="73">
        <f t="shared" si="5380"/>
        <v>279.47000000000003</v>
      </c>
      <c r="EY9247" s="73">
        <f t="shared" si="5380"/>
        <v>279.47000000000003</v>
      </c>
      <c r="EZ9247" s="73">
        <f t="shared" si="5380"/>
        <v>279.47000000000003</v>
      </c>
      <c r="FA9247" s="73">
        <f t="shared" si="5380"/>
        <v>279.47000000000003</v>
      </c>
      <c r="FB9247" s="73">
        <f t="shared" si="5380"/>
        <v>279.47000000000003</v>
      </c>
      <c r="FC9247" s="73">
        <f t="shared" si="5380"/>
        <v>279.47000000000003</v>
      </c>
      <c r="FD9247" s="73">
        <f t="shared" si="5380"/>
        <v>279.47000000000003</v>
      </c>
      <c r="FE9247" s="73">
        <f t="shared" si="5380"/>
        <v>279.47000000000003</v>
      </c>
      <c r="FF9247" s="73">
        <f t="shared" si="5380"/>
        <v>279.47000000000003</v>
      </c>
      <c r="FG9247" s="73">
        <f t="shared" si="5380"/>
        <v>279.47000000000003</v>
      </c>
      <c r="FH9247" s="73">
        <f t="shared" si="5380"/>
        <v>279.47000000000003</v>
      </c>
      <c r="FI9247" s="73">
        <f t="shared" si="5380"/>
        <v>279.47000000000003</v>
      </c>
      <c r="FJ9247" s="73">
        <f t="shared" si="5380"/>
        <v>279.47000000000003</v>
      </c>
      <c r="FK9247" s="73">
        <f t="shared" si="5380"/>
        <v>279.47000000000003</v>
      </c>
      <c r="FL9247" s="73">
        <f t="shared" si="5380"/>
        <v>279.47000000000003</v>
      </c>
      <c r="FM9247" s="73">
        <f t="shared" si="5380"/>
        <v>279.47000000000003</v>
      </c>
      <c r="FN9247" s="73">
        <f t="shared" si="5380"/>
        <v>279.47000000000003</v>
      </c>
      <c r="FO9247" s="73">
        <f t="shared" si="5380"/>
        <v>279.47000000000003</v>
      </c>
      <c r="FP9247" s="73">
        <f t="shared" si="5380"/>
        <v>279.47000000000003</v>
      </c>
      <c r="FQ9247" s="73">
        <f t="shared" si="5380"/>
        <v>279.47000000000003</v>
      </c>
      <c r="FR9247" s="73">
        <f t="shared" si="5380"/>
        <v>279.47000000000003</v>
      </c>
      <c r="FS9247" s="73">
        <f t="shared" si="5380"/>
        <v>279.47000000000003</v>
      </c>
      <c r="FT9247" s="73">
        <f t="shared" si="5380"/>
        <v>279.47000000000003</v>
      </c>
      <c r="FU9247" s="73">
        <f t="shared" si="5380"/>
        <v>279.47000000000003</v>
      </c>
      <c r="FV9247" s="73">
        <f t="shared" si="5380"/>
        <v>279.47000000000003</v>
      </c>
      <c r="FW9247" s="73">
        <f t="shared" si="5380"/>
        <v>279.47000000000003</v>
      </c>
      <c r="FX9247" s="73">
        <f t="shared" si="5380"/>
        <v>279.47000000000003</v>
      </c>
      <c r="FY9247" s="73">
        <f t="shared" si="5380"/>
        <v>279.47000000000003</v>
      </c>
      <c r="FZ9247" s="73">
        <f t="shared" si="5380"/>
        <v>279.47000000000003</v>
      </c>
      <c r="GA9247" s="73">
        <f t="shared" si="5380"/>
        <v>279.47000000000003</v>
      </c>
      <c r="GB9247" s="73">
        <f t="shared" si="5380"/>
        <v>279.47000000000003</v>
      </c>
      <c r="GC9247" s="73">
        <f t="shared" si="5380"/>
        <v>279.47000000000003</v>
      </c>
      <c r="GD9247" s="73">
        <f t="shared" si="5380"/>
        <v>279.47000000000003</v>
      </c>
      <c r="GE9247" s="73">
        <f t="shared" si="5380"/>
        <v>279.47000000000003</v>
      </c>
      <c r="GF9247" s="73">
        <f t="shared" si="5380"/>
        <v>279.47000000000003</v>
      </c>
      <c r="GG9247" s="73">
        <f t="shared" si="5380"/>
        <v>279.47000000000003</v>
      </c>
      <c r="GH9247" s="73">
        <f t="shared" si="5380"/>
        <v>279.47000000000003</v>
      </c>
      <c r="GI9247" s="73">
        <f t="shared" si="5380"/>
        <v>279.47000000000003</v>
      </c>
      <c r="GJ9247" s="73">
        <f t="shared" si="5380"/>
        <v>279.47000000000003</v>
      </c>
      <c r="GK9247" s="73">
        <f t="shared" si="5380"/>
        <v>279.47000000000003</v>
      </c>
      <c r="GL9247" s="73">
        <f t="shared" si="5380"/>
        <v>279.47000000000003</v>
      </c>
      <c r="GM9247" s="73">
        <f t="shared" si="5380"/>
        <v>279.47000000000003</v>
      </c>
      <c r="GN9247" s="73">
        <f t="shared" si="5380"/>
        <v>279.47000000000003</v>
      </c>
      <c r="GO9247" s="73">
        <f t="shared" si="5380"/>
        <v>279.47000000000003</v>
      </c>
      <c r="GP9247" s="73">
        <f t="shared" ref="GP9247:JA9247" si="5381">(GO9247+$F$9100*$F$9102*($F$55/$F$9101*GO9246+$F$55/$F$9101*GO9248))/(1+$F$9100*$F$9102*($F$55/$F$9101+$F$55/$F$9101))</f>
        <v>279.47000000000003</v>
      </c>
      <c r="GQ9247" s="73">
        <f t="shared" si="5381"/>
        <v>279.47000000000003</v>
      </c>
      <c r="GR9247" s="73">
        <f t="shared" si="5381"/>
        <v>279.47000000000003</v>
      </c>
      <c r="GS9247" s="73">
        <f t="shared" si="5381"/>
        <v>279.47000000000003</v>
      </c>
      <c r="GT9247" s="73">
        <f t="shared" si="5381"/>
        <v>279.47000000000003</v>
      </c>
      <c r="GU9247" s="73">
        <f t="shared" si="5381"/>
        <v>279.47000000000003</v>
      </c>
      <c r="GV9247" s="73">
        <f t="shared" si="5381"/>
        <v>279.47000000000003</v>
      </c>
      <c r="GW9247" s="73">
        <f t="shared" si="5381"/>
        <v>279.47000000000003</v>
      </c>
      <c r="GX9247" s="73">
        <f t="shared" si="5381"/>
        <v>279.47000000000003</v>
      </c>
      <c r="GY9247" s="73">
        <f t="shared" si="5381"/>
        <v>279.47000000000003</v>
      </c>
      <c r="GZ9247" s="73">
        <f t="shared" si="5381"/>
        <v>279.47000000000003</v>
      </c>
      <c r="HA9247" s="73">
        <f t="shared" si="5381"/>
        <v>279.47000000000003</v>
      </c>
      <c r="HB9247" s="73">
        <f t="shared" si="5381"/>
        <v>279.47000000000003</v>
      </c>
      <c r="HC9247" s="73">
        <f t="shared" si="5381"/>
        <v>279.47000000000003</v>
      </c>
      <c r="HD9247" s="73">
        <f t="shared" si="5381"/>
        <v>279.47000000000003</v>
      </c>
      <c r="HE9247" s="73">
        <f t="shared" si="5381"/>
        <v>279.47000000000003</v>
      </c>
      <c r="HF9247" s="73">
        <f t="shared" si="5381"/>
        <v>279.47000000000003</v>
      </c>
      <c r="HG9247" s="73">
        <f t="shared" si="5381"/>
        <v>279.47000000000003</v>
      </c>
      <c r="HH9247" s="73">
        <f t="shared" si="5381"/>
        <v>279.47000000000003</v>
      </c>
      <c r="HI9247" s="73">
        <f t="shared" si="5381"/>
        <v>279.47000000000003</v>
      </c>
      <c r="HJ9247" s="73">
        <f t="shared" si="5381"/>
        <v>279.47000000000003</v>
      </c>
      <c r="HK9247" s="73">
        <f t="shared" si="5381"/>
        <v>279.47000000000003</v>
      </c>
      <c r="HL9247" s="73">
        <f t="shared" si="5381"/>
        <v>279.47000000000003</v>
      </c>
      <c r="HM9247" s="73">
        <f t="shared" si="5381"/>
        <v>279.47000000000003</v>
      </c>
      <c r="HN9247" s="73">
        <f t="shared" si="5381"/>
        <v>279.47000000000003</v>
      </c>
      <c r="HO9247" s="73">
        <f t="shared" si="5381"/>
        <v>279.47000000000003</v>
      </c>
      <c r="HP9247" s="73">
        <f t="shared" si="5381"/>
        <v>279.47000000000003</v>
      </c>
      <c r="HQ9247" s="73">
        <f t="shared" si="5381"/>
        <v>279.47000000000003</v>
      </c>
      <c r="HR9247" s="73">
        <f t="shared" si="5381"/>
        <v>279.47000000000003</v>
      </c>
      <c r="HS9247" s="73">
        <f t="shared" si="5381"/>
        <v>279.47000000000003</v>
      </c>
      <c r="HT9247" s="73">
        <f t="shared" si="5381"/>
        <v>279.47000000000003</v>
      </c>
      <c r="HU9247" s="73">
        <f t="shared" si="5381"/>
        <v>279.47000000000003</v>
      </c>
      <c r="HV9247" s="73">
        <f t="shared" si="5381"/>
        <v>279.47000000000003</v>
      </c>
      <c r="HW9247" s="73">
        <f t="shared" si="5381"/>
        <v>279.47000000000003</v>
      </c>
      <c r="HX9247" s="73">
        <f t="shared" si="5381"/>
        <v>279.47000000000003</v>
      </c>
      <c r="HY9247" s="73">
        <f t="shared" si="5381"/>
        <v>279.47000000000003</v>
      </c>
      <c r="HZ9247" s="73">
        <f t="shared" si="5381"/>
        <v>279.47000000000003</v>
      </c>
      <c r="IA9247" s="73">
        <f t="shared" si="5381"/>
        <v>279.47000000000003</v>
      </c>
      <c r="IB9247" s="73">
        <f t="shared" si="5381"/>
        <v>279.47000000000003</v>
      </c>
      <c r="IC9247" s="73">
        <f t="shared" si="5381"/>
        <v>279.47000000000003</v>
      </c>
      <c r="ID9247" s="73">
        <f t="shared" si="5381"/>
        <v>279.47000000000003</v>
      </c>
      <c r="IE9247" s="73">
        <f t="shared" si="5381"/>
        <v>279.47000000000003</v>
      </c>
      <c r="IF9247" s="73">
        <f t="shared" si="5381"/>
        <v>279.47000000000003</v>
      </c>
      <c r="IG9247" s="73">
        <f t="shared" si="5381"/>
        <v>279.47000000000003</v>
      </c>
      <c r="IH9247" s="73">
        <f t="shared" si="5381"/>
        <v>279.47000000000003</v>
      </c>
      <c r="II9247" s="73">
        <f t="shared" si="5381"/>
        <v>279.47000000000003</v>
      </c>
      <c r="IJ9247" s="73">
        <f t="shared" si="5381"/>
        <v>279.47000000000003</v>
      </c>
      <c r="IK9247" s="73">
        <f t="shared" si="5381"/>
        <v>279.47000000000003</v>
      </c>
      <c r="IL9247" s="73">
        <f t="shared" si="5381"/>
        <v>279.47000000000003</v>
      </c>
      <c r="IM9247" s="73">
        <f t="shared" si="5381"/>
        <v>279.47000000000003</v>
      </c>
      <c r="IN9247" s="73">
        <f t="shared" si="5381"/>
        <v>279.47000000000003</v>
      </c>
      <c r="IO9247" s="73">
        <f t="shared" si="5381"/>
        <v>279.47000000000003</v>
      </c>
      <c r="IP9247" s="73">
        <f t="shared" si="5381"/>
        <v>279.47000000000003</v>
      </c>
      <c r="IQ9247" s="73">
        <f t="shared" si="5381"/>
        <v>279.47000000000003</v>
      </c>
      <c r="IR9247" s="73">
        <f t="shared" si="5381"/>
        <v>279.47000000000003</v>
      </c>
      <c r="IS9247" s="73">
        <f t="shared" si="5381"/>
        <v>279.47000000000003</v>
      </c>
      <c r="IT9247" s="73">
        <f t="shared" si="5381"/>
        <v>279.47000000000003</v>
      </c>
      <c r="IU9247" s="73">
        <f t="shared" si="5381"/>
        <v>279.47000000000003</v>
      </c>
      <c r="IV9247" s="73">
        <f t="shared" si="5381"/>
        <v>279.47000000000003</v>
      </c>
      <c r="IW9247" s="73">
        <f t="shared" si="5381"/>
        <v>279.47000000000003</v>
      </c>
      <c r="IX9247" s="73">
        <f t="shared" si="5381"/>
        <v>279.47000000000003</v>
      </c>
      <c r="IY9247" s="73">
        <f t="shared" si="5381"/>
        <v>279.47000000000003</v>
      </c>
      <c r="IZ9247" s="73">
        <f t="shared" si="5381"/>
        <v>279.47000000000003</v>
      </c>
      <c r="JA9247" s="73">
        <f t="shared" si="5381"/>
        <v>279.47000000000003</v>
      </c>
      <c r="JB9247" s="73">
        <f t="shared" ref="JB9247:KG9247" si="5382">(JA9247+$F$9100*$F$9102*($F$55/$F$9101*JA9246+$F$55/$F$9101*JA9248))/(1+$F$9100*$F$9102*($F$55/$F$9101+$F$55/$F$9101))</f>
        <v>279.47000000000003</v>
      </c>
      <c r="JC9247" s="73">
        <f t="shared" si="5382"/>
        <v>279.47000000000003</v>
      </c>
      <c r="JD9247" s="73">
        <f t="shared" si="5382"/>
        <v>279.47000000000003</v>
      </c>
      <c r="JE9247" s="73">
        <f t="shared" si="5382"/>
        <v>279.47000000000003</v>
      </c>
      <c r="JF9247" s="73">
        <f t="shared" si="5382"/>
        <v>279.47000000000003</v>
      </c>
      <c r="JG9247" s="73">
        <f t="shared" si="5382"/>
        <v>279.47000000000003</v>
      </c>
      <c r="JH9247" s="73">
        <f t="shared" si="5382"/>
        <v>279.47000000000003</v>
      </c>
      <c r="JI9247" s="73">
        <f t="shared" si="5382"/>
        <v>279.47000000000003</v>
      </c>
      <c r="JJ9247" s="73">
        <f t="shared" si="5382"/>
        <v>279.47000000000003</v>
      </c>
      <c r="JK9247" s="73">
        <f t="shared" si="5382"/>
        <v>279.47000000000003</v>
      </c>
      <c r="JL9247" s="73">
        <f t="shared" si="5382"/>
        <v>279.47000000000003</v>
      </c>
      <c r="JM9247" s="73">
        <f t="shared" si="5382"/>
        <v>279.47000000000003</v>
      </c>
      <c r="JN9247" s="73">
        <f t="shared" si="5382"/>
        <v>279.47000000000003</v>
      </c>
      <c r="JO9247" s="73">
        <f t="shared" si="5382"/>
        <v>279.47000000000003</v>
      </c>
      <c r="JP9247" s="73">
        <f t="shared" si="5382"/>
        <v>279.47000000000003</v>
      </c>
      <c r="JQ9247" s="73">
        <f t="shared" si="5382"/>
        <v>279.47000000000003</v>
      </c>
      <c r="JR9247" s="73">
        <f t="shared" si="5382"/>
        <v>279.47000000000003</v>
      </c>
      <c r="JS9247" s="73">
        <f t="shared" si="5382"/>
        <v>279.47000000000003</v>
      </c>
      <c r="JT9247" s="73">
        <f t="shared" si="5382"/>
        <v>279.47000000000003</v>
      </c>
      <c r="JU9247" s="73">
        <f t="shared" si="5382"/>
        <v>279.47000000000003</v>
      </c>
      <c r="JV9247" s="73">
        <f t="shared" si="5382"/>
        <v>279.47000000000003</v>
      </c>
      <c r="JW9247" s="73">
        <f t="shared" si="5382"/>
        <v>279.47000000000003</v>
      </c>
      <c r="JX9247" s="73">
        <f t="shared" si="5382"/>
        <v>279.47000000000003</v>
      </c>
      <c r="JY9247" s="73">
        <f t="shared" si="5382"/>
        <v>279.47000000000003</v>
      </c>
      <c r="JZ9247" s="73">
        <f t="shared" si="5382"/>
        <v>279.47000000000003</v>
      </c>
      <c r="KA9247" s="73">
        <f t="shared" si="5382"/>
        <v>279.47000000000003</v>
      </c>
      <c r="KB9247" s="73">
        <f t="shared" si="5382"/>
        <v>279.47000000000003</v>
      </c>
      <c r="KC9247" s="73">
        <f t="shared" si="5382"/>
        <v>279.47000000000003</v>
      </c>
      <c r="KD9247" s="73">
        <f t="shared" si="5382"/>
        <v>279.47000000000003</v>
      </c>
      <c r="KE9247" s="73">
        <f t="shared" si="5382"/>
        <v>279.47000000000003</v>
      </c>
      <c r="KF9247" s="73">
        <f t="shared" si="5382"/>
        <v>279.47000000000003</v>
      </c>
      <c r="KG9247" s="73">
        <f t="shared" si="5382"/>
        <v>279.47000000000003</v>
      </c>
      <c r="KH9247">
        <v>279.47000000000003</v>
      </c>
      <c r="KL9247" s="84"/>
      <c r="KP9247" s="84"/>
      <c r="KS9247" s="74"/>
      <c r="KT9247" s="74"/>
      <c r="KU9247" s="16"/>
      <c r="KV9247" s="72"/>
      <c r="KW9247" s="72"/>
      <c r="KX9247" s="16"/>
      <c r="KZ9247" s="16"/>
      <c r="LA9247" s="16"/>
      <c r="LB9247" s="74"/>
      <c r="LC9247" s="74"/>
    </row>
    <row r="9248" spans="2:315" x14ac:dyDescent="0.35">
      <c r="B9248">
        <v>142</v>
      </c>
      <c r="C9248">
        <f t="shared" si="5147"/>
        <v>1.415</v>
      </c>
      <c r="E9248" s="92">
        <v>279.47000000000003</v>
      </c>
      <c r="F9248" s="73">
        <f t="shared" ref="F9248:BQ9248" si="5383">(E9248+$F$9100*$F$9102*($F$55/$F$9101*E9247+$F$55/$F$9101*E9249))/(1+$F$9100*$F$9102*($F$55/$F$9101+$F$55/$F$9101))</f>
        <v>279.47000000000003</v>
      </c>
      <c r="G9248" s="73">
        <f t="shared" si="5383"/>
        <v>279.47000000000003</v>
      </c>
      <c r="H9248" s="73">
        <f t="shared" si="5383"/>
        <v>279.47000000000003</v>
      </c>
      <c r="I9248" s="73">
        <f t="shared" si="5383"/>
        <v>279.47000000000003</v>
      </c>
      <c r="J9248" s="73">
        <f t="shared" si="5383"/>
        <v>279.47000000000003</v>
      </c>
      <c r="K9248" s="73">
        <f t="shared" si="5383"/>
        <v>279.47000000000003</v>
      </c>
      <c r="L9248" s="73">
        <f t="shared" si="5383"/>
        <v>279.47000000000003</v>
      </c>
      <c r="M9248" s="73">
        <f t="shared" si="5383"/>
        <v>279.47000000000003</v>
      </c>
      <c r="N9248" s="73">
        <f t="shared" si="5383"/>
        <v>279.47000000000003</v>
      </c>
      <c r="O9248" s="73">
        <f t="shared" si="5383"/>
        <v>279.47000000000003</v>
      </c>
      <c r="P9248" s="73">
        <f t="shared" si="5383"/>
        <v>279.47000000000003</v>
      </c>
      <c r="Q9248" s="73">
        <f t="shared" si="5383"/>
        <v>279.47000000000003</v>
      </c>
      <c r="R9248" s="73">
        <f t="shared" si="5383"/>
        <v>279.47000000000003</v>
      </c>
      <c r="S9248" s="73">
        <f t="shared" si="5383"/>
        <v>279.47000000000003</v>
      </c>
      <c r="T9248" s="73">
        <f t="shared" si="5383"/>
        <v>279.47000000000003</v>
      </c>
      <c r="U9248" s="73">
        <f t="shared" si="5383"/>
        <v>279.47000000000003</v>
      </c>
      <c r="V9248" s="73">
        <f t="shared" si="5383"/>
        <v>279.47000000000003</v>
      </c>
      <c r="W9248" s="73">
        <f t="shared" si="5383"/>
        <v>279.47000000000003</v>
      </c>
      <c r="X9248" s="73">
        <f t="shared" si="5383"/>
        <v>279.47000000000003</v>
      </c>
      <c r="Y9248" s="73">
        <f t="shared" si="5383"/>
        <v>279.47000000000003</v>
      </c>
      <c r="Z9248" s="73">
        <f t="shared" si="5383"/>
        <v>279.47000000000003</v>
      </c>
      <c r="AA9248" s="73">
        <f t="shared" si="5383"/>
        <v>279.47000000000003</v>
      </c>
      <c r="AB9248" s="73">
        <f t="shared" si="5383"/>
        <v>279.47000000000003</v>
      </c>
      <c r="AC9248" s="73">
        <f t="shared" si="5383"/>
        <v>279.47000000000003</v>
      </c>
      <c r="AD9248" s="73">
        <f t="shared" si="5383"/>
        <v>279.47000000000003</v>
      </c>
      <c r="AE9248" s="73">
        <f t="shared" si="5383"/>
        <v>279.47000000000003</v>
      </c>
      <c r="AF9248" s="73">
        <f t="shared" si="5383"/>
        <v>279.47000000000003</v>
      </c>
      <c r="AG9248" s="73">
        <f t="shared" si="5383"/>
        <v>279.47000000000003</v>
      </c>
      <c r="AH9248" s="73">
        <f t="shared" si="5383"/>
        <v>279.47000000000003</v>
      </c>
      <c r="AI9248" s="73">
        <f t="shared" si="5383"/>
        <v>279.47000000000003</v>
      </c>
      <c r="AJ9248" s="73">
        <f t="shared" si="5383"/>
        <v>279.47000000000003</v>
      </c>
      <c r="AK9248" s="73">
        <f t="shared" si="5383"/>
        <v>279.47000000000003</v>
      </c>
      <c r="AL9248" s="73">
        <f t="shared" si="5383"/>
        <v>279.47000000000003</v>
      </c>
      <c r="AM9248" s="73">
        <f t="shared" si="5383"/>
        <v>279.47000000000003</v>
      </c>
      <c r="AN9248" s="73">
        <f t="shared" si="5383"/>
        <v>279.47000000000003</v>
      </c>
      <c r="AO9248" s="73">
        <f t="shared" si="5383"/>
        <v>279.47000000000003</v>
      </c>
      <c r="AP9248" s="73">
        <f t="shared" si="5383"/>
        <v>279.47000000000003</v>
      </c>
      <c r="AQ9248" s="73">
        <f t="shared" si="5383"/>
        <v>279.47000000000003</v>
      </c>
      <c r="AR9248" s="73">
        <f t="shared" si="5383"/>
        <v>279.47000000000003</v>
      </c>
      <c r="AS9248" s="73">
        <f t="shared" si="5383"/>
        <v>279.47000000000003</v>
      </c>
      <c r="AT9248" s="73">
        <f t="shared" si="5383"/>
        <v>279.47000000000003</v>
      </c>
      <c r="AU9248" s="73">
        <f t="shared" si="5383"/>
        <v>279.47000000000003</v>
      </c>
      <c r="AV9248" s="73">
        <f t="shared" si="5383"/>
        <v>279.47000000000003</v>
      </c>
      <c r="AW9248" s="73">
        <f t="shared" si="5383"/>
        <v>279.47000000000003</v>
      </c>
      <c r="AX9248" s="73">
        <f t="shared" si="5383"/>
        <v>279.47000000000003</v>
      </c>
      <c r="AY9248" s="73">
        <f t="shared" si="5383"/>
        <v>279.47000000000003</v>
      </c>
      <c r="AZ9248" s="73">
        <f t="shared" si="5383"/>
        <v>279.47000000000003</v>
      </c>
      <c r="BA9248" s="73">
        <f t="shared" si="5383"/>
        <v>279.47000000000003</v>
      </c>
      <c r="BB9248" s="73">
        <f t="shared" si="5383"/>
        <v>279.47000000000003</v>
      </c>
      <c r="BC9248" s="73">
        <f t="shared" si="5383"/>
        <v>279.47000000000003</v>
      </c>
      <c r="BD9248" s="73">
        <f t="shared" si="5383"/>
        <v>279.47000000000003</v>
      </c>
      <c r="BE9248" s="73">
        <f t="shared" si="5383"/>
        <v>279.47000000000003</v>
      </c>
      <c r="BF9248" s="73">
        <f t="shared" si="5383"/>
        <v>279.47000000000003</v>
      </c>
      <c r="BG9248" s="73">
        <f t="shared" si="5383"/>
        <v>279.47000000000003</v>
      </c>
      <c r="BH9248" s="73">
        <f t="shared" si="5383"/>
        <v>279.47000000000003</v>
      </c>
      <c r="BI9248" s="73">
        <f t="shared" si="5383"/>
        <v>279.47000000000003</v>
      </c>
      <c r="BJ9248" s="73">
        <f t="shared" si="5383"/>
        <v>279.47000000000003</v>
      </c>
      <c r="BK9248" s="73">
        <f t="shared" si="5383"/>
        <v>279.47000000000003</v>
      </c>
      <c r="BL9248" s="73">
        <f t="shared" si="5383"/>
        <v>279.47000000000003</v>
      </c>
      <c r="BM9248" s="73">
        <f t="shared" si="5383"/>
        <v>279.47000000000003</v>
      </c>
      <c r="BN9248" s="73">
        <f t="shared" si="5383"/>
        <v>279.47000000000003</v>
      </c>
      <c r="BO9248" s="73">
        <f t="shared" si="5383"/>
        <v>279.47000000000003</v>
      </c>
      <c r="BP9248" s="73">
        <f t="shared" si="5383"/>
        <v>279.47000000000003</v>
      </c>
      <c r="BQ9248" s="73">
        <f t="shared" si="5383"/>
        <v>279.47000000000003</v>
      </c>
      <c r="BR9248" s="73">
        <f t="shared" ref="BR9248:EC9248" si="5384">(BQ9248+$F$9100*$F$9102*($F$55/$F$9101*BQ9247+$F$55/$F$9101*BQ9249))/(1+$F$9100*$F$9102*($F$55/$F$9101+$F$55/$F$9101))</f>
        <v>279.47000000000003</v>
      </c>
      <c r="BS9248" s="73">
        <f t="shared" si="5384"/>
        <v>279.47000000000003</v>
      </c>
      <c r="BT9248" s="73">
        <f t="shared" si="5384"/>
        <v>279.47000000000003</v>
      </c>
      <c r="BU9248" s="73">
        <f t="shared" si="5384"/>
        <v>279.47000000000003</v>
      </c>
      <c r="BV9248" s="73">
        <f t="shared" si="5384"/>
        <v>279.47000000000003</v>
      </c>
      <c r="BW9248" s="73">
        <f t="shared" si="5384"/>
        <v>279.47000000000003</v>
      </c>
      <c r="BX9248" s="73">
        <f t="shared" si="5384"/>
        <v>279.47000000000003</v>
      </c>
      <c r="BY9248" s="73">
        <f t="shared" si="5384"/>
        <v>279.47000000000003</v>
      </c>
      <c r="BZ9248" s="73">
        <f t="shared" si="5384"/>
        <v>279.47000000000003</v>
      </c>
      <c r="CA9248" s="73">
        <f t="shared" si="5384"/>
        <v>279.47000000000003</v>
      </c>
      <c r="CB9248" s="73">
        <f t="shared" si="5384"/>
        <v>279.47000000000003</v>
      </c>
      <c r="CC9248" s="73">
        <f t="shared" si="5384"/>
        <v>279.47000000000003</v>
      </c>
      <c r="CD9248" s="73">
        <f t="shared" si="5384"/>
        <v>279.47000000000003</v>
      </c>
      <c r="CE9248" s="73">
        <f t="shared" si="5384"/>
        <v>279.47000000000003</v>
      </c>
      <c r="CF9248" s="73">
        <f t="shared" si="5384"/>
        <v>279.47000000000003</v>
      </c>
      <c r="CG9248" s="73">
        <f t="shared" si="5384"/>
        <v>279.47000000000003</v>
      </c>
      <c r="CH9248" s="73">
        <f t="shared" si="5384"/>
        <v>279.47000000000003</v>
      </c>
      <c r="CI9248" s="73">
        <f t="shared" si="5384"/>
        <v>279.47000000000003</v>
      </c>
      <c r="CJ9248" s="73">
        <f t="shared" si="5384"/>
        <v>279.47000000000003</v>
      </c>
      <c r="CK9248" s="73">
        <f t="shared" si="5384"/>
        <v>279.47000000000003</v>
      </c>
      <c r="CL9248" s="73">
        <f t="shared" si="5384"/>
        <v>279.47000000000003</v>
      </c>
      <c r="CM9248" s="73">
        <f t="shared" si="5384"/>
        <v>279.47000000000003</v>
      </c>
      <c r="CN9248" s="73">
        <f t="shared" si="5384"/>
        <v>279.47000000000003</v>
      </c>
      <c r="CO9248" s="73">
        <f t="shared" si="5384"/>
        <v>279.47000000000003</v>
      </c>
      <c r="CP9248" s="73">
        <f t="shared" si="5384"/>
        <v>279.47000000000003</v>
      </c>
      <c r="CQ9248" s="73">
        <f t="shared" si="5384"/>
        <v>279.47000000000003</v>
      </c>
      <c r="CR9248" s="73">
        <f t="shared" si="5384"/>
        <v>279.47000000000003</v>
      </c>
      <c r="CS9248" s="73">
        <f t="shared" si="5384"/>
        <v>279.47000000000003</v>
      </c>
      <c r="CT9248" s="73">
        <f t="shared" si="5384"/>
        <v>279.47000000000003</v>
      </c>
      <c r="CU9248" s="73">
        <f t="shared" si="5384"/>
        <v>279.47000000000003</v>
      </c>
      <c r="CV9248" s="73">
        <f t="shared" si="5384"/>
        <v>279.47000000000003</v>
      </c>
      <c r="CW9248" s="73">
        <f t="shared" si="5384"/>
        <v>279.47000000000003</v>
      </c>
      <c r="CX9248" s="73">
        <f t="shared" si="5384"/>
        <v>279.47000000000003</v>
      </c>
      <c r="CY9248" s="73">
        <f t="shared" si="5384"/>
        <v>279.47000000000003</v>
      </c>
      <c r="CZ9248" s="73">
        <f t="shared" si="5384"/>
        <v>279.47000000000003</v>
      </c>
      <c r="DA9248" s="73">
        <f t="shared" si="5384"/>
        <v>279.47000000000003</v>
      </c>
      <c r="DB9248" s="73">
        <f t="shared" si="5384"/>
        <v>279.47000000000003</v>
      </c>
      <c r="DC9248" s="73">
        <f t="shared" si="5384"/>
        <v>279.47000000000003</v>
      </c>
      <c r="DD9248" s="73">
        <f t="shared" si="5384"/>
        <v>279.47000000000003</v>
      </c>
      <c r="DE9248" s="73">
        <f t="shared" si="5384"/>
        <v>279.47000000000003</v>
      </c>
      <c r="DF9248" s="73">
        <f t="shared" si="5384"/>
        <v>279.47000000000003</v>
      </c>
      <c r="DG9248" s="73">
        <f t="shared" si="5384"/>
        <v>279.47000000000003</v>
      </c>
      <c r="DH9248" s="73">
        <f t="shared" si="5384"/>
        <v>279.47000000000003</v>
      </c>
      <c r="DI9248" s="73">
        <f t="shared" si="5384"/>
        <v>279.47000000000003</v>
      </c>
      <c r="DJ9248" s="73">
        <f t="shared" si="5384"/>
        <v>279.47000000000003</v>
      </c>
      <c r="DK9248" s="73">
        <f t="shared" si="5384"/>
        <v>279.47000000000003</v>
      </c>
      <c r="DL9248" s="73">
        <f t="shared" si="5384"/>
        <v>279.47000000000003</v>
      </c>
      <c r="DM9248" s="73">
        <f t="shared" si="5384"/>
        <v>279.47000000000003</v>
      </c>
      <c r="DN9248" s="73">
        <f t="shared" si="5384"/>
        <v>279.47000000000003</v>
      </c>
      <c r="DO9248" s="73">
        <f t="shared" si="5384"/>
        <v>279.47000000000003</v>
      </c>
      <c r="DP9248" s="73">
        <f t="shared" si="5384"/>
        <v>279.47000000000003</v>
      </c>
      <c r="DQ9248" s="73">
        <f t="shared" si="5384"/>
        <v>279.47000000000003</v>
      </c>
      <c r="DR9248" s="73">
        <f t="shared" si="5384"/>
        <v>279.47000000000003</v>
      </c>
      <c r="DS9248" s="73">
        <f t="shared" si="5384"/>
        <v>279.47000000000003</v>
      </c>
      <c r="DT9248" s="73">
        <f t="shared" si="5384"/>
        <v>279.47000000000003</v>
      </c>
      <c r="DU9248" s="73">
        <f t="shared" si="5384"/>
        <v>279.47000000000003</v>
      </c>
      <c r="DV9248" s="73">
        <f t="shared" si="5384"/>
        <v>279.47000000000003</v>
      </c>
      <c r="DW9248" s="73">
        <f t="shared" si="5384"/>
        <v>279.47000000000003</v>
      </c>
      <c r="DX9248" s="73">
        <f t="shared" si="5384"/>
        <v>279.47000000000003</v>
      </c>
      <c r="DY9248" s="73">
        <f t="shared" si="5384"/>
        <v>279.47000000000003</v>
      </c>
      <c r="DZ9248" s="73">
        <f t="shared" si="5384"/>
        <v>279.47000000000003</v>
      </c>
      <c r="EA9248" s="73">
        <f t="shared" si="5384"/>
        <v>279.47000000000003</v>
      </c>
      <c r="EB9248" s="73">
        <f t="shared" si="5384"/>
        <v>279.47000000000003</v>
      </c>
      <c r="EC9248" s="73">
        <f t="shared" si="5384"/>
        <v>279.47000000000003</v>
      </c>
      <c r="ED9248" s="73">
        <f t="shared" ref="ED9248:GO9248" si="5385">(EC9248+$F$9100*$F$9102*($F$55/$F$9101*EC9247+$F$55/$F$9101*EC9249))/(1+$F$9100*$F$9102*($F$55/$F$9101+$F$55/$F$9101))</f>
        <v>279.47000000000003</v>
      </c>
      <c r="EE9248" s="73">
        <f t="shared" si="5385"/>
        <v>279.47000000000003</v>
      </c>
      <c r="EF9248" s="73">
        <f t="shared" si="5385"/>
        <v>279.47000000000003</v>
      </c>
      <c r="EG9248" s="73">
        <f t="shared" si="5385"/>
        <v>279.47000000000003</v>
      </c>
      <c r="EH9248" s="73">
        <f t="shared" si="5385"/>
        <v>279.47000000000003</v>
      </c>
      <c r="EI9248" s="73">
        <f t="shared" si="5385"/>
        <v>279.47000000000003</v>
      </c>
      <c r="EJ9248" s="73">
        <f t="shared" si="5385"/>
        <v>279.47000000000003</v>
      </c>
      <c r="EK9248" s="73">
        <f t="shared" si="5385"/>
        <v>279.47000000000003</v>
      </c>
      <c r="EL9248" s="73">
        <f t="shared" si="5385"/>
        <v>279.47000000000003</v>
      </c>
      <c r="EM9248" s="73">
        <f t="shared" si="5385"/>
        <v>279.47000000000003</v>
      </c>
      <c r="EN9248" s="73">
        <f t="shared" si="5385"/>
        <v>279.47000000000003</v>
      </c>
      <c r="EO9248" s="73">
        <f t="shared" si="5385"/>
        <v>279.47000000000003</v>
      </c>
      <c r="EP9248" s="73">
        <f t="shared" si="5385"/>
        <v>279.47000000000003</v>
      </c>
      <c r="EQ9248" s="73">
        <f t="shared" si="5385"/>
        <v>279.47000000000003</v>
      </c>
      <c r="ER9248" s="73">
        <f t="shared" si="5385"/>
        <v>279.47000000000003</v>
      </c>
      <c r="ES9248" s="73">
        <f t="shared" si="5385"/>
        <v>279.47000000000003</v>
      </c>
      <c r="ET9248" s="73">
        <f t="shared" si="5385"/>
        <v>279.47000000000003</v>
      </c>
      <c r="EU9248" s="73">
        <f t="shared" si="5385"/>
        <v>279.47000000000003</v>
      </c>
      <c r="EV9248" s="73">
        <f t="shared" si="5385"/>
        <v>279.47000000000003</v>
      </c>
      <c r="EW9248" s="73">
        <f t="shared" si="5385"/>
        <v>279.47000000000003</v>
      </c>
      <c r="EX9248" s="73">
        <f t="shared" si="5385"/>
        <v>279.47000000000003</v>
      </c>
      <c r="EY9248" s="73">
        <f t="shared" si="5385"/>
        <v>279.47000000000003</v>
      </c>
      <c r="EZ9248" s="73">
        <f t="shared" si="5385"/>
        <v>279.47000000000003</v>
      </c>
      <c r="FA9248" s="73">
        <f t="shared" si="5385"/>
        <v>279.47000000000003</v>
      </c>
      <c r="FB9248" s="73">
        <f t="shared" si="5385"/>
        <v>279.47000000000003</v>
      </c>
      <c r="FC9248" s="73">
        <f t="shared" si="5385"/>
        <v>279.47000000000003</v>
      </c>
      <c r="FD9248" s="73">
        <f t="shared" si="5385"/>
        <v>279.47000000000003</v>
      </c>
      <c r="FE9248" s="73">
        <f t="shared" si="5385"/>
        <v>279.47000000000003</v>
      </c>
      <c r="FF9248" s="73">
        <f t="shared" si="5385"/>
        <v>279.47000000000003</v>
      </c>
      <c r="FG9248" s="73">
        <f t="shared" si="5385"/>
        <v>279.47000000000003</v>
      </c>
      <c r="FH9248" s="73">
        <f t="shared" si="5385"/>
        <v>279.47000000000003</v>
      </c>
      <c r="FI9248" s="73">
        <f t="shared" si="5385"/>
        <v>279.47000000000003</v>
      </c>
      <c r="FJ9248" s="73">
        <f t="shared" si="5385"/>
        <v>279.47000000000003</v>
      </c>
      <c r="FK9248" s="73">
        <f t="shared" si="5385"/>
        <v>279.47000000000003</v>
      </c>
      <c r="FL9248" s="73">
        <f t="shared" si="5385"/>
        <v>279.47000000000003</v>
      </c>
      <c r="FM9248" s="73">
        <f t="shared" si="5385"/>
        <v>279.47000000000003</v>
      </c>
      <c r="FN9248" s="73">
        <f t="shared" si="5385"/>
        <v>279.47000000000003</v>
      </c>
      <c r="FO9248" s="73">
        <f t="shared" si="5385"/>
        <v>279.47000000000003</v>
      </c>
      <c r="FP9248" s="73">
        <f t="shared" si="5385"/>
        <v>279.47000000000003</v>
      </c>
      <c r="FQ9248" s="73">
        <f t="shared" si="5385"/>
        <v>279.47000000000003</v>
      </c>
      <c r="FR9248" s="73">
        <f t="shared" si="5385"/>
        <v>279.47000000000003</v>
      </c>
      <c r="FS9248" s="73">
        <f t="shared" si="5385"/>
        <v>279.47000000000003</v>
      </c>
      <c r="FT9248" s="73">
        <f t="shared" si="5385"/>
        <v>279.47000000000003</v>
      </c>
      <c r="FU9248" s="73">
        <f t="shared" si="5385"/>
        <v>279.47000000000003</v>
      </c>
      <c r="FV9248" s="73">
        <f t="shared" si="5385"/>
        <v>279.47000000000003</v>
      </c>
      <c r="FW9248" s="73">
        <f t="shared" si="5385"/>
        <v>279.47000000000003</v>
      </c>
      <c r="FX9248" s="73">
        <f t="shared" si="5385"/>
        <v>279.47000000000003</v>
      </c>
      <c r="FY9248" s="73">
        <f t="shared" si="5385"/>
        <v>279.47000000000003</v>
      </c>
      <c r="FZ9248" s="73">
        <f t="shared" si="5385"/>
        <v>279.47000000000003</v>
      </c>
      <c r="GA9248" s="73">
        <f t="shared" si="5385"/>
        <v>279.47000000000003</v>
      </c>
      <c r="GB9248" s="73">
        <f t="shared" si="5385"/>
        <v>279.47000000000003</v>
      </c>
      <c r="GC9248" s="73">
        <f t="shared" si="5385"/>
        <v>279.47000000000003</v>
      </c>
      <c r="GD9248" s="73">
        <f t="shared" si="5385"/>
        <v>279.47000000000003</v>
      </c>
      <c r="GE9248" s="73">
        <f t="shared" si="5385"/>
        <v>279.47000000000003</v>
      </c>
      <c r="GF9248" s="73">
        <f t="shared" si="5385"/>
        <v>279.47000000000003</v>
      </c>
      <c r="GG9248" s="73">
        <f t="shared" si="5385"/>
        <v>279.47000000000003</v>
      </c>
      <c r="GH9248" s="73">
        <f t="shared" si="5385"/>
        <v>279.47000000000003</v>
      </c>
      <c r="GI9248" s="73">
        <f t="shared" si="5385"/>
        <v>279.47000000000003</v>
      </c>
      <c r="GJ9248" s="73">
        <f t="shared" si="5385"/>
        <v>279.47000000000003</v>
      </c>
      <c r="GK9248" s="73">
        <f t="shared" si="5385"/>
        <v>279.47000000000003</v>
      </c>
      <c r="GL9248" s="73">
        <f t="shared" si="5385"/>
        <v>279.47000000000003</v>
      </c>
      <c r="GM9248" s="73">
        <f t="shared" si="5385"/>
        <v>279.47000000000003</v>
      </c>
      <c r="GN9248" s="73">
        <f t="shared" si="5385"/>
        <v>279.47000000000003</v>
      </c>
      <c r="GO9248" s="73">
        <f t="shared" si="5385"/>
        <v>279.47000000000003</v>
      </c>
      <c r="GP9248" s="73">
        <f t="shared" ref="GP9248:JA9248" si="5386">(GO9248+$F$9100*$F$9102*($F$55/$F$9101*GO9247+$F$55/$F$9101*GO9249))/(1+$F$9100*$F$9102*($F$55/$F$9101+$F$55/$F$9101))</f>
        <v>279.47000000000003</v>
      </c>
      <c r="GQ9248" s="73">
        <f t="shared" si="5386"/>
        <v>279.47000000000003</v>
      </c>
      <c r="GR9248" s="73">
        <f t="shared" si="5386"/>
        <v>279.47000000000003</v>
      </c>
      <c r="GS9248" s="73">
        <f t="shared" si="5386"/>
        <v>279.47000000000003</v>
      </c>
      <c r="GT9248" s="73">
        <f t="shared" si="5386"/>
        <v>279.47000000000003</v>
      </c>
      <c r="GU9248" s="73">
        <f t="shared" si="5386"/>
        <v>279.47000000000003</v>
      </c>
      <c r="GV9248" s="73">
        <f t="shared" si="5386"/>
        <v>279.47000000000003</v>
      </c>
      <c r="GW9248" s="73">
        <f t="shared" si="5386"/>
        <v>279.47000000000003</v>
      </c>
      <c r="GX9248" s="73">
        <f t="shared" si="5386"/>
        <v>279.47000000000003</v>
      </c>
      <c r="GY9248" s="73">
        <f t="shared" si="5386"/>
        <v>279.47000000000003</v>
      </c>
      <c r="GZ9248" s="73">
        <f t="shared" si="5386"/>
        <v>279.47000000000003</v>
      </c>
      <c r="HA9248" s="73">
        <f t="shared" si="5386"/>
        <v>279.47000000000003</v>
      </c>
      <c r="HB9248" s="73">
        <f t="shared" si="5386"/>
        <v>279.47000000000003</v>
      </c>
      <c r="HC9248" s="73">
        <f t="shared" si="5386"/>
        <v>279.47000000000003</v>
      </c>
      <c r="HD9248" s="73">
        <f t="shared" si="5386"/>
        <v>279.47000000000003</v>
      </c>
      <c r="HE9248" s="73">
        <f t="shared" si="5386"/>
        <v>279.47000000000003</v>
      </c>
      <c r="HF9248" s="73">
        <f t="shared" si="5386"/>
        <v>279.47000000000003</v>
      </c>
      <c r="HG9248" s="73">
        <f t="shared" si="5386"/>
        <v>279.47000000000003</v>
      </c>
      <c r="HH9248" s="73">
        <f t="shared" si="5386"/>
        <v>279.47000000000003</v>
      </c>
      <c r="HI9248" s="73">
        <f t="shared" si="5386"/>
        <v>279.47000000000003</v>
      </c>
      <c r="HJ9248" s="73">
        <f t="shared" si="5386"/>
        <v>279.47000000000003</v>
      </c>
      <c r="HK9248" s="73">
        <f t="shared" si="5386"/>
        <v>279.47000000000003</v>
      </c>
      <c r="HL9248" s="73">
        <f t="shared" si="5386"/>
        <v>279.47000000000003</v>
      </c>
      <c r="HM9248" s="73">
        <f t="shared" si="5386"/>
        <v>279.47000000000003</v>
      </c>
      <c r="HN9248" s="73">
        <f t="shared" si="5386"/>
        <v>279.47000000000003</v>
      </c>
      <c r="HO9248" s="73">
        <f t="shared" si="5386"/>
        <v>279.47000000000003</v>
      </c>
      <c r="HP9248" s="73">
        <f t="shared" si="5386"/>
        <v>279.47000000000003</v>
      </c>
      <c r="HQ9248" s="73">
        <f t="shared" si="5386"/>
        <v>279.47000000000003</v>
      </c>
      <c r="HR9248" s="73">
        <f t="shared" si="5386"/>
        <v>279.47000000000003</v>
      </c>
      <c r="HS9248" s="73">
        <f t="shared" si="5386"/>
        <v>279.47000000000003</v>
      </c>
      <c r="HT9248" s="73">
        <f t="shared" si="5386"/>
        <v>279.47000000000003</v>
      </c>
      <c r="HU9248" s="73">
        <f t="shared" si="5386"/>
        <v>279.47000000000003</v>
      </c>
      <c r="HV9248" s="73">
        <f t="shared" si="5386"/>
        <v>279.47000000000003</v>
      </c>
      <c r="HW9248" s="73">
        <f t="shared" si="5386"/>
        <v>279.47000000000003</v>
      </c>
      <c r="HX9248" s="73">
        <f t="shared" si="5386"/>
        <v>279.47000000000003</v>
      </c>
      <c r="HY9248" s="73">
        <f t="shared" si="5386"/>
        <v>279.47000000000003</v>
      </c>
      <c r="HZ9248" s="73">
        <f t="shared" si="5386"/>
        <v>279.47000000000003</v>
      </c>
      <c r="IA9248" s="73">
        <f t="shared" si="5386"/>
        <v>279.47000000000003</v>
      </c>
      <c r="IB9248" s="73">
        <f t="shared" si="5386"/>
        <v>279.47000000000003</v>
      </c>
      <c r="IC9248" s="73">
        <f t="shared" si="5386"/>
        <v>279.47000000000003</v>
      </c>
      <c r="ID9248" s="73">
        <f t="shared" si="5386"/>
        <v>279.47000000000003</v>
      </c>
      <c r="IE9248" s="73">
        <f t="shared" si="5386"/>
        <v>279.47000000000003</v>
      </c>
      <c r="IF9248" s="73">
        <f t="shared" si="5386"/>
        <v>279.47000000000003</v>
      </c>
      <c r="IG9248" s="73">
        <f t="shared" si="5386"/>
        <v>279.47000000000003</v>
      </c>
      <c r="IH9248" s="73">
        <f t="shared" si="5386"/>
        <v>279.47000000000003</v>
      </c>
      <c r="II9248" s="73">
        <f t="shared" si="5386"/>
        <v>279.47000000000003</v>
      </c>
      <c r="IJ9248" s="73">
        <f t="shared" si="5386"/>
        <v>279.47000000000003</v>
      </c>
      <c r="IK9248" s="73">
        <f t="shared" si="5386"/>
        <v>279.47000000000003</v>
      </c>
      <c r="IL9248" s="73">
        <f t="shared" si="5386"/>
        <v>279.47000000000003</v>
      </c>
      <c r="IM9248" s="73">
        <f t="shared" si="5386"/>
        <v>279.47000000000003</v>
      </c>
      <c r="IN9248" s="73">
        <f t="shared" si="5386"/>
        <v>279.47000000000003</v>
      </c>
      <c r="IO9248" s="73">
        <f t="shared" si="5386"/>
        <v>279.47000000000003</v>
      </c>
      <c r="IP9248" s="73">
        <f t="shared" si="5386"/>
        <v>279.47000000000003</v>
      </c>
      <c r="IQ9248" s="73">
        <f t="shared" si="5386"/>
        <v>279.47000000000003</v>
      </c>
      <c r="IR9248" s="73">
        <f t="shared" si="5386"/>
        <v>279.47000000000003</v>
      </c>
      <c r="IS9248" s="73">
        <f t="shared" si="5386"/>
        <v>279.47000000000003</v>
      </c>
      <c r="IT9248" s="73">
        <f t="shared" si="5386"/>
        <v>279.47000000000003</v>
      </c>
      <c r="IU9248" s="73">
        <f t="shared" si="5386"/>
        <v>279.47000000000003</v>
      </c>
      <c r="IV9248" s="73">
        <f t="shared" si="5386"/>
        <v>279.47000000000003</v>
      </c>
      <c r="IW9248" s="73">
        <f t="shared" si="5386"/>
        <v>279.47000000000003</v>
      </c>
      <c r="IX9248" s="73">
        <f t="shared" si="5386"/>
        <v>279.47000000000003</v>
      </c>
      <c r="IY9248" s="73">
        <f t="shared" si="5386"/>
        <v>279.47000000000003</v>
      </c>
      <c r="IZ9248" s="73">
        <f t="shared" si="5386"/>
        <v>279.47000000000003</v>
      </c>
      <c r="JA9248" s="73">
        <f t="shared" si="5386"/>
        <v>279.47000000000003</v>
      </c>
      <c r="JB9248" s="73">
        <f t="shared" ref="JB9248:KG9248" si="5387">(JA9248+$F$9100*$F$9102*($F$55/$F$9101*JA9247+$F$55/$F$9101*JA9249))/(1+$F$9100*$F$9102*($F$55/$F$9101+$F$55/$F$9101))</f>
        <v>279.47000000000003</v>
      </c>
      <c r="JC9248" s="73">
        <f t="shared" si="5387"/>
        <v>279.47000000000003</v>
      </c>
      <c r="JD9248" s="73">
        <f t="shared" si="5387"/>
        <v>279.47000000000003</v>
      </c>
      <c r="JE9248" s="73">
        <f t="shared" si="5387"/>
        <v>279.47000000000003</v>
      </c>
      <c r="JF9248" s="73">
        <f t="shared" si="5387"/>
        <v>279.47000000000003</v>
      </c>
      <c r="JG9248" s="73">
        <f t="shared" si="5387"/>
        <v>279.47000000000003</v>
      </c>
      <c r="JH9248" s="73">
        <f t="shared" si="5387"/>
        <v>279.47000000000003</v>
      </c>
      <c r="JI9248" s="73">
        <f t="shared" si="5387"/>
        <v>279.47000000000003</v>
      </c>
      <c r="JJ9248" s="73">
        <f t="shared" si="5387"/>
        <v>279.47000000000003</v>
      </c>
      <c r="JK9248" s="73">
        <f t="shared" si="5387"/>
        <v>279.47000000000003</v>
      </c>
      <c r="JL9248" s="73">
        <f t="shared" si="5387"/>
        <v>279.47000000000003</v>
      </c>
      <c r="JM9248" s="73">
        <f t="shared" si="5387"/>
        <v>279.47000000000003</v>
      </c>
      <c r="JN9248" s="73">
        <f t="shared" si="5387"/>
        <v>279.47000000000003</v>
      </c>
      <c r="JO9248" s="73">
        <f t="shared" si="5387"/>
        <v>279.47000000000003</v>
      </c>
      <c r="JP9248" s="73">
        <f t="shared" si="5387"/>
        <v>279.47000000000003</v>
      </c>
      <c r="JQ9248" s="73">
        <f t="shared" si="5387"/>
        <v>279.47000000000003</v>
      </c>
      <c r="JR9248" s="73">
        <f t="shared" si="5387"/>
        <v>279.47000000000003</v>
      </c>
      <c r="JS9248" s="73">
        <f t="shared" si="5387"/>
        <v>279.47000000000003</v>
      </c>
      <c r="JT9248" s="73">
        <f t="shared" si="5387"/>
        <v>279.47000000000003</v>
      </c>
      <c r="JU9248" s="73">
        <f t="shared" si="5387"/>
        <v>279.47000000000003</v>
      </c>
      <c r="JV9248" s="73">
        <f t="shared" si="5387"/>
        <v>279.47000000000003</v>
      </c>
      <c r="JW9248" s="73">
        <f t="shared" si="5387"/>
        <v>279.47000000000003</v>
      </c>
      <c r="JX9248" s="73">
        <f t="shared" si="5387"/>
        <v>279.47000000000003</v>
      </c>
      <c r="JY9248" s="73">
        <f t="shared" si="5387"/>
        <v>279.47000000000003</v>
      </c>
      <c r="JZ9248" s="73">
        <f t="shared" si="5387"/>
        <v>279.47000000000003</v>
      </c>
      <c r="KA9248" s="73">
        <f t="shared" si="5387"/>
        <v>279.47000000000003</v>
      </c>
      <c r="KB9248" s="73">
        <f t="shared" si="5387"/>
        <v>279.47000000000003</v>
      </c>
      <c r="KC9248" s="73">
        <f t="shared" si="5387"/>
        <v>279.47000000000003</v>
      </c>
      <c r="KD9248" s="73">
        <f t="shared" si="5387"/>
        <v>279.47000000000003</v>
      </c>
      <c r="KE9248" s="73">
        <f t="shared" si="5387"/>
        <v>279.47000000000003</v>
      </c>
      <c r="KF9248" s="73">
        <f t="shared" si="5387"/>
        <v>279.47000000000003</v>
      </c>
      <c r="KG9248" s="73">
        <f t="shared" si="5387"/>
        <v>279.47000000000003</v>
      </c>
      <c r="KH9248">
        <v>279.47000000000003</v>
      </c>
      <c r="KL9248" s="84"/>
      <c r="KP9248" s="84"/>
      <c r="KS9248" s="74"/>
      <c r="KT9248" s="74"/>
      <c r="KU9248" s="16"/>
      <c r="KV9248" s="72"/>
      <c r="KW9248" s="72"/>
      <c r="KX9248" s="16"/>
      <c r="KZ9248" s="16"/>
      <c r="LA9248" s="16"/>
      <c r="LB9248" s="74"/>
      <c r="LC9248" s="74"/>
    </row>
    <row r="9249" spans="2:315" x14ac:dyDescent="0.35">
      <c r="B9249">
        <v>143</v>
      </c>
      <c r="C9249">
        <f t="shared" si="5147"/>
        <v>1.425</v>
      </c>
      <c r="E9249" s="92">
        <v>279.47000000000003</v>
      </c>
      <c r="F9249" s="73">
        <f t="shared" ref="F9249:BQ9249" si="5388">(E9249+$F$9100*$F$9102*($F$55/$F$9101*E9248+$F$55/$F$9101*E9250))/(1+$F$9100*$F$9102*($F$55/$F$9101+$F$55/$F$9101))</f>
        <v>279.47000000000003</v>
      </c>
      <c r="G9249" s="73">
        <f t="shared" si="5388"/>
        <v>279.47000000000003</v>
      </c>
      <c r="H9249" s="73">
        <f t="shared" si="5388"/>
        <v>279.47000000000003</v>
      </c>
      <c r="I9249" s="73">
        <f t="shared" si="5388"/>
        <v>279.47000000000003</v>
      </c>
      <c r="J9249" s="73">
        <f t="shared" si="5388"/>
        <v>279.47000000000003</v>
      </c>
      <c r="K9249" s="73">
        <f t="shared" si="5388"/>
        <v>279.47000000000003</v>
      </c>
      <c r="L9249" s="73">
        <f t="shared" si="5388"/>
        <v>279.47000000000003</v>
      </c>
      <c r="M9249" s="73">
        <f t="shared" si="5388"/>
        <v>279.47000000000003</v>
      </c>
      <c r="N9249" s="73">
        <f t="shared" si="5388"/>
        <v>279.47000000000003</v>
      </c>
      <c r="O9249" s="73">
        <f t="shared" si="5388"/>
        <v>279.47000000000003</v>
      </c>
      <c r="P9249" s="73">
        <f t="shared" si="5388"/>
        <v>279.47000000000003</v>
      </c>
      <c r="Q9249" s="73">
        <f t="shared" si="5388"/>
        <v>279.47000000000003</v>
      </c>
      <c r="R9249" s="73">
        <f t="shared" si="5388"/>
        <v>279.47000000000003</v>
      </c>
      <c r="S9249" s="73">
        <f t="shared" si="5388"/>
        <v>279.47000000000003</v>
      </c>
      <c r="T9249" s="73">
        <f t="shared" si="5388"/>
        <v>279.47000000000003</v>
      </c>
      <c r="U9249" s="73">
        <f t="shared" si="5388"/>
        <v>279.47000000000003</v>
      </c>
      <c r="V9249" s="73">
        <f t="shared" si="5388"/>
        <v>279.47000000000003</v>
      </c>
      <c r="W9249" s="73">
        <f t="shared" si="5388"/>
        <v>279.47000000000003</v>
      </c>
      <c r="X9249" s="73">
        <f t="shared" si="5388"/>
        <v>279.47000000000003</v>
      </c>
      <c r="Y9249" s="73">
        <f t="shared" si="5388"/>
        <v>279.47000000000003</v>
      </c>
      <c r="Z9249" s="73">
        <f t="shared" si="5388"/>
        <v>279.47000000000003</v>
      </c>
      <c r="AA9249" s="73">
        <f t="shared" si="5388"/>
        <v>279.47000000000003</v>
      </c>
      <c r="AB9249" s="73">
        <f t="shared" si="5388"/>
        <v>279.47000000000003</v>
      </c>
      <c r="AC9249" s="73">
        <f t="shared" si="5388"/>
        <v>279.47000000000003</v>
      </c>
      <c r="AD9249" s="73">
        <f t="shared" si="5388"/>
        <v>279.47000000000003</v>
      </c>
      <c r="AE9249" s="73">
        <f t="shared" si="5388"/>
        <v>279.47000000000003</v>
      </c>
      <c r="AF9249" s="73">
        <f t="shared" si="5388"/>
        <v>279.47000000000003</v>
      </c>
      <c r="AG9249" s="73">
        <f t="shared" si="5388"/>
        <v>279.47000000000003</v>
      </c>
      <c r="AH9249" s="73">
        <f t="shared" si="5388"/>
        <v>279.47000000000003</v>
      </c>
      <c r="AI9249" s="73">
        <f t="shared" si="5388"/>
        <v>279.47000000000003</v>
      </c>
      <c r="AJ9249" s="73">
        <f t="shared" si="5388"/>
        <v>279.47000000000003</v>
      </c>
      <c r="AK9249" s="73">
        <f t="shared" si="5388"/>
        <v>279.47000000000003</v>
      </c>
      <c r="AL9249" s="73">
        <f t="shared" si="5388"/>
        <v>279.47000000000003</v>
      </c>
      <c r="AM9249" s="73">
        <f t="shared" si="5388"/>
        <v>279.47000000000003</v>
      </c>
      <c r="AN9249" s="73">
        <f t="shared" si="5388"/>
        <v>279.47000000000003</v>
      </c>
      <c r="AO9249" s="73">
        <f t="shared" si="5388"/>
        <v>279.47000000000003</v>
      </c>
      <c r="AP9249" s="73">
        <f t="shared" si="5388"/>
        <v>279.47000000000003</v>
      </c>
      <c r="AQ9249" s="73">
        <f t="shared" si="5388"/>
        <v>279.47000000000003</v>
      </c>
      <c r="AR9249" s="73">
        <f t="shared" si="5388"/>
        <v>279.47000000000003</v>
      </c>
      <c r="AS9249" s="73">
        <f t="shared" si="5388"/>
        <v>279.47000000000003</v>
      </c>
      <c r="AT9249" s="73">
        <f t="shared" si="5388"/>
        <v>279.47000000000003</v>
      </c>
      <c r="AU9249" s="73">
        <f t="shared" si="5388"/>
        <v>279.47000000000003</v>
      </c>
      <c r="AV9249" s="73">
        <f t="shared" si="5388"/>
        <v>279.47000000000003</v>
      </c>
      <c r="AW9249" s="73">
        <f t="shared" si="5388"/>
        <v>279.47000000000003</v>
      </c>
      <c r="AX9249" s="73">
        <f t="shared" si="5388"/>
        <v>279.47000000000003</v>
      </c>
      <c r="AY9249" s="73">
        <f t="shared" si="5388"/>
        <v>279.47000000000003</v>
      </c>
      <c r="AZ9249" s="73">
        <f t="shared" si="5388"/>
        <v>279.47000000000003</v>
      </c>
      <c r="BA9249" s="73">
        <f t="shared" si="5388"/>
        <v>279.47000000000003</v>
      </c>
      <c r="BB9249" s="73">
        <f t="shared" si="5388"/>
        <v>279.47000000000003</v>
      </c>
      <c r="BC9249" s="73">
        <f t="shared" si="5388"/>
        <v>279.47000000000003</v>
      </c>
      <c r="BD9249" s="73">
        <f t="shared" si="5388"/>
        <v>279.47000000000003</v>
      </c>
      <c r="BE9249" s="73">
        <f t="shared" si="5388"/>
        <v>279.47000000000003</v>
      </c>
      <c r="BF9249" s="73">
        <f t="shared" si="5388"/>
        <v>279.47000000000003</v>
      </c>
      <c r="BG9249" s="73">
        <f t="shared" si="5388"/>
        <v>279.47000000000003</v>
      </c>
      <c r="BH9249" s="73">
        <f t="shared" si="5388"/>
        <v>279.47000000000003</v>
      </c>
      <c r="BI9249" s="73">
        <f t="shared" si="5388"/>
        <v>279.47000000000003</v>
      </c>
      <c r="BJ9249" s="73">
        <f t="shared" si="5388"/>
        <v>279.47000000000003</v>
      </c>
      <c r="BK9249" s="73">
        <f t="shared" si="5388"/>
        <v>279.47000000000003</v>
      </c>
      <c r="BL9249" s="73">
        <f t="shared" si="5388"/>
        <v>279.47000000000003</v>
      </c>
      <c r="BM9249" s="73">
        <f t="shared" si="5388"/>
        <v>279.47000000000003</v>
      </c>
      <c r="BN9249" s="73">
        <f t="shared" si="5388"/>
        <v>279.47000000000003</v>
      </c>
      <c r="BO9249" s="73">
        <f t="shared" si="5388"/>
        <v>279.47000000000003</v>
      </c>
      <c r="BP9249" s="73">
        <f t="shared" si="5388"/>
        <v>279.47000000000003</v>
      </c>
      <c r="BQ9249" s="73">
        <f t="shared" si="5388"/>
        <v>279.47000000000003</v>
      </c>
      <c r="BR9249" s="73">
        <f t="shared" ref="BR9249:EC9249" si="5389">(BQ9249+$F$9100*$F$9102*($F$55/$F$9101*BQ9248+$F$55/$F$9101*BQ9250))/(1+$F$9100*$F$9102*($F$55/$F$9101+$F$55/$F$9101))</f>
        <v>279.47000000000003</v>
      </c>
      <c r="BS9249" s="73">
        <f t="shared" si="5389"/>
        <v>279.47000000000003</v>
      </c>
      <c r="BT9249" s="73">
        <f t="shared" si="5389"/>
        <v>279.47000000000003</v>
      </c>
      <c r="BU9249" s="73">
        <f t="shared" si="5389"/>
        <v>279.47000000000003</v>
      </c>
      <c r="BV9249" s="73">
        <f t="shared" si="5389"/>
        <v>279.47000000000003</v>
      </c>
      <c r="BW9249" s="73">
        <f t="shared" si="5389"/>
        <v>279.47000000000003</v>
      </c>
      <c r="BX9249" s="73">
        <f t="shared" si="5389"/>
        <v>279.47000000000003</v>
      </c>
      <c r="BY9249" s="73">
        <f t="shared" si="5389"/>
        <v>279.47000000000003</v>
      </c>
      <c r="BZ9249" s="73">
        <f t="shared" si="5389"/>
        <v>279.47000000000003</v>
      </c>
      <c r="CA9249" s="73">
        <f t="shared" si="5389"/>
        <v>279.47000000000003</v>
      </c>
      <c r="CB9249" s="73">
        <f t="shared" si="5389"/>
        <v>279.47000000000003</v>
      </c>
      <c r="CC9249" s="73">
        <f t="shared" si="5389"/>
        <v>279.47000000000003</v>
      </c>
      <c r="CD9249" s="73">
        <f t="shared" si="5389"/>
        <v>279.47000000000003</v>
      </c>
      <c r="CE9249" s="73">
        <f t="shared" si="5389"/>
        <v>279.47000000000003</v>
      </c>
      <c r="CF9249" s="73">
        <f t="shared" si="5389"/>
        <v>279.47000000000003</v>
      </c>
      <c r="CG9249" s="73">
        <f t="shared" si="5389"/>
        <v>279.47000000000003</v>
      </c>
      <c r="CH9249" s="73">
        <f t="shared" si="5389"/>
        <v>279.47000000000003</v>
      </c>
      <c r="CI9249" s="73">
        <f t="shared" si="5389"/>
        <v>279.47000000000003</v>
      </c>
      <c r="CJ9249" s="73">
        <f t="shared" si="5389"/>
        <v>279.47000000000003</v>
      </c>
      <c r="CK9249" s="73">
        <f t="shared" si="5389"/>
        <v>279.47000000000003</v>
      </c>
      <c r="CL9249" s="73">
        <f t="shared" si="5389"/>
        <v>279.47000000000003</v>
      </c>
      <c r="CM9249" s="73">
        <f t="shared" si="5389"/>
        <v>279.47000000000003</v>
      </c>
      <c r="CN9249" s="73">
        <f t="shared" si="5389"/>
        <v>279.47000000000003</v>
      </c>
      <c r="CO9249" s="73">
        <f t="shared" si="5389"/>
        <v>279.47000000000003</v>
      </c>
      <c r="CP9249" s="73">
        <f t="shared" si="5389"/>
        <v>279.47000000000003</v>
      </c>
      <c r="CQ9249" s="73">
        <f t="shared" si="5389"/>
        <v>279.47000000000003</v>
      </c>
      <c r="CR9249" s="73">
        <f t="shared" si="5389"/>
        <v>279.47000000000003</v>
      </c>
      <c r="CS9249" s="73">
        <f t="shared" si="5389"/>
        <v>279.47000000000003</v>
      </c>
      <c r="CT9249" s="73">
        <f t="shared" si="5389"/>
        <v>279.47000000000003</v>
      </c>
      <c r="CU9249" s="73">
        <f t="shared" si="5389"/>
        <v>279.47000000000003</v>
      </c>
      <c r="CV9249" s="73">
        <f t="shared" si="5389"/>
        <v>279.47000000000003</v>
      </c>
      <c r="CW9249" s="73">
        <f t="shared" si="5389"/>
        <v>279.47000000000003</v>
      </c>
      <c r="CX9249" s="73">
        <f t="shared" si="5389"/>
        <v>279.47000000000003</v>
      </c>
      <c r="CY9249" s="73">
        <f t="shared" si="5389"/>
        <v>279.47000000000003</v>
      </c>
      <c r="CZ9249" s="73">
        <f t="shared" si="5389"/>
        <v>279.47000000000003</v>
      </c>
      <c r="DA9249" s="73">
        <f t="shared" si="5389"/>
        <v>279.47000000000003</v>
      </c>
      <c r="DB9249" s="73">
        <f t="shared" si="5389"/>
        <v>279.47000000000003</v>
      </c>
      <c r="DC9249" s="73">
        <f t="shared" si="5389"/>
        <v>279.47000000000003</v>
      </c>
      <c r="DD9249" s="73">
        <f t="shared" si="5389"/>
        <v>279.47000000000003</v>
      </c>
      <c r="DE9249" s="73">
        <f t="shared" si="5389"/>
        <v>279.47000000000003</v>
      </c>
      <c r="DF9249" s="73">
        <f t="shared" si="5389"/>
        <v>279.47000000000003</v>
      </c>
      <c r="DG9249" s="73">
        <f t="shared" si="5389"/>
        <v>279.47000000000003</v>
      </c>
      <c r="DH9249" s="73">
        <f t="shared" si="5389"/>
        <v>279.47000000000003</v>
      </c>
      <c r="DI9249" s="73">
        <f t="shared" si="5389"/>
        <v>279.47000000000003</v>
      </c>
      <c r="DJ9249" s="73">
        <f t="shared" si="5389"/>
        <v>279.47000000000003</v>
      </c>
      <c r="DK9249" s="73">
        <f t="shared" si="5389"/>
        <v>279.47000000000003</v>
      </c>
      <c r="DL9249" s="73">
        <f t="shared" si="5389"/>
        <v>279.47000000000003</v>
      </c>
      <c r="DM9249" s="73">
        <f t="shared" si="5389"/>
        <v>279.47000000000003</v>
      </c>
      <c r="DN9249" s="73">
        <f t="shared" si="5389"/>
        <v>279.47000000000003</v>
      </c>
      <c r="DO9249" s="73">
        <f t="shared" si="5389"/>
        <v>279.47000000000003</v>
      </c>
      <c r="DP9249" s="73">
        <f t="shared" si="5389"/>
        <v>279.47000000000003</v>
      </c>
      <c r="DQ9249" s="73">
        <f t="shared" si="5389"/>
        <v>279.47000000000003</v>
      </c>
      <c r="DR9249" s="73">
        <f t="shared" si="5389"/>
        <v>279.47000000000003</v>
      </c>
      <c r="DS9249" s="73">
        <f t="shared" si="5389"/>
        <v>279.47000000000003</v>
      </c>
      <c r="DT9249" s="73">
        <f t="shared" si="5389"/>
        <v>279.47000000000003</v>
      </c>
      <c r="DU9249" s="73">
        <f t="shared" si="5389"/>
        <v>279.47000000000003</v>
      </c>
      <c r="DV9249" s="73">
        <f t="shared" si="5389"/>
        <v>279.47000000000003</v>
      </c>
      <c r="DW9249" s="73">
        <f t="shared" si="5389"/>
        <v>279.47000000000003</v>
      </c>
      <c r="DX9249" s="73">
        <f t="shared" si="5389"/>
        <v>279.47000000000003</v>
      </c>
      <c r="DY9249" s="73">
        <f t="shared" si="5389"/>
        <v>279.47000000000003</v>
      </c>
      <c r="DZ9249" s="73">
        <f t="shared" si="5389"/>
        <v>279.47000000000003</v>
      </c>
      <c r="EA9249" s="73">
        <f t="shared" si="5389"/>
        <v>279.47000000000003</v>
      </c>
      <c r="EB9249" s="73">
        <f t="shared" si="5389"/>
        <v>279.47000000000003</v>
      </c>
      <c r="EC9249" s="73">
        <f t="shared" si="5389"/>
        <v>279.47000000000003</v>
      </c>
      <c r="ED9249" s="73">
        <f t="shared" ref="ED9249:GO9249" si="5390">(EC9249+$F$9100*$F$9102*($F$55/$F$9101*EC9248+$F$55/$F$9101*EC9250))/(1+$F$9100*$F$9102*($F$55/$F$9101+$F$55/$F$9101))</f>
        <v>279.47000000000003</v>
      </c>
      <c r="EE9249" s="73">
        <f t="shared" si="5390"/>
        <v>279.47000000000003</v>
      </c>
      <c r="EF9249" s="73">
        <f t="shared" si="5390"/>
        <v>279.47000000000003</v>
      </c>
      <c r="EG9249" s="73">
        <f t="shared" si="5390"/>
        <v>279.47000000000003</v>
      </c>
      <c r="EH9249" s="73">
        <f t="shared" si="5390"/>
        <v>279.47000000000003</v>
      </c>
      <c r="EI9249" s="73">
        <f t="shared" si="5390"/>
        <v>279.47000000000003</v>
      </c>
      <c r="EJ9249" s="73">
        <f t="shared" si="5390"/>
        <v>279.47000000000003</v>
      </c>
      <c r="EK9249" s="73">
        <f t="shared" si="5390"/>
        <v>279.47000000000003</v>
      </c>
      <c r="EL9249" s="73">
        <f t="shared" si="5390"/>
        <v>279.47000000000003</v>
      </c>
      <c r="EM9249" s="73">
        <f t="shared" si="5390"/>
        <v>279.47000000000003</v>
      </c>
      <c r="EN9249" s="73">
        <f t="shared" si="5390"/>
        <v>279.47000000000003</v>
      </c>
      <c r="EO9249" s="73">
        <f t="shared" si="5390"/>
        <v>279.47000000000003</v>
      </c>
      <c r="EP9249" s="73">
        <f t="shared" si="5390"/>
        <v>279.47000000000003</v>
      </c>
      <c r="EQ9249" s="73">
        <f t="shared" si="5390"/>
        <v>279.47000000000003</v>
      </c>
      <c r="ER9249" s="73">
        <f t="shared" si="5390"/>
        <v>279.47000000000003</v>
      </c>
      <c r="ES9249" s="73">
        <f t="shared" si="5390"/>
        <v>279.47000000000003</v>
      </c>
      <c r="ET9249" s="73">
        <f t="shared" si="5390"/>
        <v>279.47000000000003</v>
      </c>
      <c r="EU9249" s="73">
        <f t="shared" si="5390"/>
        <v>279.47000000000003</v>
      </c>
      <c r="EV9249" s="73">
        <f t="shared" si="5390"/>
        <v>279.47000000000003</v>
      </c>
      <c r="EW9249" s="73">
        <f t="shared" si="5390"/>
        <v>279.47000000000003</v>
      </c>
      <c r="EX9249" s="73">
        <f t="shared" si="5390"/>
        <v>279.47000000000003</v>
      </c>
      <c r="EY9249" s="73">
        <f t="shared" si="5390"/>
        <v>279.47000000000003</v>
      </c>
      <c r="EZ9249" s="73">
        <f t="shared" si="5390"/>
        <v>279.47000000000003</v>
      </c>
      <c r="FA9249" s="73">
        <f t="shared" si="5390"/>
        <v>279.47000000000003</v>
      </c>
      <c r="FB9249" s="73">
        <f t="shared" si="5390"/>
        <v>279.47000000000003</v>
      </c>
      <c r="FC9249" s="73">
        <f t="shared" si="5390"/>
        <v>279.47000000000003</v>
      </c>
      <c r="FD9249" s="73">
        <f t="shared" si="5390"/>
        <v>279.47000000000003</v>
      </c>
      <c r="FE9249" s="73">
        <f t="shared" si="5390"/>
        <v>279.47000000000003</v>
      </c>
      <c r="FF9249" s="73">
        <f t="shared" si="5390"/>
        <v>279.47000000000003</v>
      </c>
      <c r="FG9249" s="73">
        <f t="shared" si="5390"/>
        <v>279.47000000000003</v>
      </c>
      <c r="FH9249" s="73">
        <f t="shared" si="5390"/>
        <v>279.47000000000003</v>
      </c>
      <c r="FI9249" s="73">
        <f t="shared" si="5390"/>
        <v>279.47000000000003</v>
      </c>
      <c r="FJ9249" s="73">
        <f t="shared" si="5390"/>
        <v>279.47000000000003</v>
      </c>
      <c r="FK9249" s="73">
        <f t="shared" si="5390"/>
        <v>279.47000000000003</v>
      </c>
      <c r="FL9249" s="73">
        <f t="shared" si="5390"/>
        <v>279.47000000000003</v>
      </c>
      <c r="FM9249" s="73">
        <f t="shared" si="5390"/>
        <v>279.47000000000003</v>
      </c>
      <c r="FN9249" s="73">
        <f t="shared" si="5390"/>
        <v>279.47000000000003</v>
      </c>
      <c r="FO9249" s="73">
        <f t="shared" si="5390"/>
        <v>279.47000000000003</v>
      </c>
      <c r="FP9249" s="73">
        <f t="shared" si="5390"/>
        <v>279.47000000000003</v>
      </c>
      <c r="FQ9249" s="73">
        <f t="shared" si="5390"/>
        <v>279.47000000000003</v>
      </c>
      <c r="FR9249" s="73">
        <f t="shared" si="5390"/>
        <v>279.47000000000003</v>
      </c>
      <c r="FS9249" s="73">
        <f t="shared" si="5390"/>
        <v>279.47000000000003</v>
      </c>
      <c r="FT9249" s="73">
        <f t="shared" si="5390"/>
        <v>279.47000000000003</v>
      </c>
      <c r="FU9249" s="73">
        <f t="shared" si="5390"/>
        <v>279.47000000000003</v>
      </c>
      <c r="FV9249" s="73">
        <f t="shared" si="5390"/>
        <v>279.47000000000003</v>
      </c>
      <c r="FW9249" s="73">
        <f t="shared" si="5390"/>
        <v>279.47000000000003</v>
      </c>
      <c r="FX9249" s="73">
        <f t="shared" si="5390"/>
        <v>279.47000000000003</v>
      </c>
      <c r="FY9249" s="73">
        <f t="shared" si="5390"/>
        <v>279.47000000000003</v>
      </c>
      <c r="FZ9249" s="73">
        <f t="shared" si="5390"/>
        <v>279.47000000000003</v>
      </c>
      <c r="GA9249" s="73">
        <f t="shared" si="5390"/>
        <v>279.47000000000003</v>
      </c>
      <c r="GB9249" s="73">
        <f t="shared" si="5390"/>
        <v>279.47000000000003</v>
      </c>
      <c r="GC9249" s="73">
        <f t="shared" si="5390"/>
        <v>279.47000000000003</v>
      </c>
      <c r="GD9249" s="73">
        <f t="shared" si="5390"/>
        <v>279.47000000000003</v>
      </c>
      <c r="GE9249" s="73">
        <f t="shared" si="5390"/>
        <v>279.47000000000003</v>
      </c>
      <c r="GF9249" s="73">
        <f t="shared" si="5390"/>
        <v>279.47000000000003</v>
      </c>
      <c r="GG9249" s="73">
        <f t="shared" si="5390"/>
        <v>279.47000000000003</v>
      </c>
      <c r="GH9249" s="73">
        <f t="shared" si="5390"/>
        <v>279.47000000000003</v>
      </c>
      <c r="GI9249" s="73">
        <f t="shared" si="5390"/>
        <v>279.47000000000003</v>
      </c>
      <c r="GJ9249" s="73">
        <f t="shared" si="5390"/>
        <v>279.47000000000003</v>
      </c>
      <c r="GK9249" s="73">
        <f t="shared" si="5390"/>
        <v>279.47000000000003</v>
      </c>
      <c r="GL9249" s="73">
        <f t="shared" si="5390"/>
        <v>279.47000000000003</v>
      </c>
      <c r="GM9249" s="73">
        <f t="shared" si="5390"/>
        <v>279.47000000000003</v>
      </c>
      <c r="GN9249" s="73">
        <f t="shared" si="5390"/>
        <v>279.47000000000003</v>
      </c>
      <c r="GO9249" s="73">
        <f t="shared" si="5390"/>
        <v>279.47000000000003</v>
      </c>
      <c r="GP9249" s="73">
        <f t="shared" ref="GP9249:JA9249" si="5391">(GO9249+$F$9100*$F$9102*($F$55/$F$9101*GO9248+$F$55/$F$9101*GO9250))/(1+$F$9100*$F$9102*($F$55/$F$9101+$F$55/$F$9101))</f>
        <v>279.47000000000003</v>
      </c>
      <c r="GQ9249" s="73">
        <f t="shared" si="5391"/>
        <v>279.47000000000003</v>
      </c>
      <c r="GR9249" s="73">
        <f t="shared" si="5391"/>
        <v>279.47000000000003</v>
      </c>
      <c r="GS9249" s="73">
        <f t="shared" si="5391"/>
        <v>279.47000000000003</v>
      </c>
      <c r="GT9249" s="73">
        <f t="shared" si="5391"/>
        <v>279.47000000000003</v>
      </c>
      <c r="GU9249" s="73">
        <f t="shared" si="5391"/>
        <v>279.47000000000003</v>
      </c>
      <c r="GV9249" s="73">
        <f t="shared" si="5391"/>
        <v>279.47000000000003</v>
      </c>
      <c r="GW9249" s="73">
        <f t="shared" si="5391"/>
        <v>279.47000000000003</v>
      </c>
      <c r="GX9249" s="73">
        <f t="shared" si="5391"/>
        <v>279.47000000000003</v>
      </c>
      <c r="GY9249" s="73">
        <f t="shared" si="5391"/>
        <v>279.47000000000003</v>
      </c>
      <c r="GZ9249" s="73">
        <f t="shared" si="5391"/>
        <v>279.47000000000003</v>
      </c>
      <c r="HA9249" s="73">
        <f t="shared" si="5391"/>
        <v>279.47000000000003</v>
      </c>
      <c r="HB9249" s="73">
        <f t="shared" si="5391"/>
        <v>279.47000000000003</v>
      </c>
      <c r="HC9249" s="73">
        <f t="shared" si="5391"/>
        <v>279.47000000000003</v>
      </c>
      <c r="HD9249" s="73">
        <f t="shared" si="5391"/>
        <v>279.47000000000003</v>
      </c>
      <c r="HE9249" s="73">
        <f t="shared" si="5391"/>
        <v>279.47000000000003</v>
      </c>
      <c r="HF9249" s="73">
        <f t="shared" si="5391"/>
        <v>279.47000000000003</v>
      </c>
      <c r="HG9249" s="73">
        <f t="shared" si="5391"/>
        <v>279.47000000000003</v>
      </c>
      <c r="HH9249" s="73">
        <f t="shared" si="5391"/>
        <v>279.47000000000003</v>
      </c>
      <c r="HI9249" s="73">
        <f t="shared" si="5391"/>
        <v>279.47000000000003</v>
      </c>
      <c r="HJ9249" s="73">
        <f t="shared" si="5391"/>
        <v>279.47000000000003</v>
      </c>
      <c r="HK9249" s="73">
        <f t="shared" si="5391"/>
        <v>279.47000000000003</v>
      </c>
      <c r="HL9249" s="73">
        <f t="shared" si="5391"/>
        <v>279.47000000000003</v>
      </c>
      <c r="HM9249" s="73">
        <f t="shared" si="5391"/>
        <v>279.47000000000003</v>
      </c>
      <c r="HN9249" s="73">
        <f t="shared" si="5391"/>
        <v>279.47000000000003</v>
      </c>
      <c r="HO9249" s="73">
        <f t="shared" si="5391"/>
        <v>279.47000000000003</v>
      </c>
      <c r="HP9249" s="73">
        <f t="shared" si="5391"/>
        <v>279.47000000000003</v>
      </c>
      <c r="HQ9249" s="73">
        <f t="shared" si="5391"/>
        <v>279.47000000000003</v>
      </c>
      <c r="HR9249" s="73">
        <f t="shared" si="5391"/>
        <v>279.47000000000003</v>
      </c>
      <c r="HS9249" s="73">
        <f t="shared" si="5391"/>
        <v>279.47000000000003</v>
      </c>
      <c r="HT9249" s="73">
        <f t="shared" si="5391"/>
        <v>279.47000000000003</v>
      </c>
      <c r="HU9249" s="73">
        <f t="shared" si="5391"/>
        <v>279.47000000000003</v>
      </c>
      <c r="HV9249" s="73">
        <f t="shared" si="5391"/>
        <v>279.47000000000003</v>
      </c>
      <c r="HW9249" s="73">
        <f t="shared" si="5391"/>
        <v>279.47000000000003</v>
      </c>
      <c r="HX9249" s="73">
        <f t="shared" si="5391"/>
        <v>279.47000000000003</v>
      </c>
      <c r="HY9249" s="73">
        <f t="shared" si="5391"/>
        <v>279.47000000000003</v>
      </c>
      <c r="HZ9249" s="73">
        <f t="shared" si="5391"/>
        <v>279.47000000000003</v>
      </c>
      <c r="IA9249" s="73">
        <f t="shared" si="5391"/>
        <v>279.47000000000003</v>
      </c>
      <c r="IB9249" s="73">
        <f t="shared" si="5391"/>
        <v>279.47000000000003</v>
      </c>
      <c r="IC9249" s="73">
        <f t="shared" si="5391"/>
        <v>279.47000000000003</v>
      </c>
      <c r="ID9249" s="73">
        <f t="shared" si="5391"/>
        <v>279.47000000000003</v>
      </c>
      <c r="IE9249" s="73">
        <f t="shared" si="5391"/>
        <v>279.47000000000003</v>
      </c>
      <c r="IF9249" s="73">
        <f t="shared" si="5391"/>
        <v>279.47000000000003</v>
      </c>
      <c r="IG9249" s="73">
        <f t="shared" si="5391"/>
        <v>279.47000000000003</v>
      </c>
      <c r="IH9249" s="73">
        <f t="shared" si="5391"/>
        <v>279.47000000000003</v>
      </c>
      <c r="II9249" s="73">
        <f t="shared" si="5391"/>
        <v>279.47000000000003</v>
      </c>
      <c r="IJ9249" s="73">
        <f t="shared" si="5391"/>
        <v>279.47000000000003</v>
      </c>
      <c r="IK9249" s="73">
        <f t="shared" si="5391"/>
        <v>279.47000000000003</v>
      </c>
      <c r="IL9249" s="73">
        <f t="shared" si="5391"/>
        <v>279.47000000000003</v>
      </c>
      <c r="IM9249" s="73">
        <f t="shared" si="5391"/>
        <v>279.47000000000003</v>
      </c>
      <c r="IN9249" s="73">
        <f t="shared" si="5391"/>
        <v>279.47000000000003</v>
      </c>
      <c r="IO9249" s="73">
        <f t="shared" si="5391"/>
        <v>279.47000000000003</v>
      </c>
      <c r="IP9249" s="73">
        <f t="shared" si="5391"/>
        <v>279.47000000000003</v>
      </c>
      <c r="IQ9249" s="73">
        <f t="shared" si="5391"/>
        <v>279.47000000000003</v>
      </c>
      <c r="IR9249" s="73">
        <f t="shared" si="5391"/>
        <v>279.47000000000003</v>
      </c>
      <c r="IS9249" s="73">
        <f t="shared" si="5391"/>
        <v>279.47000000000003</v>
      </c>
      <c r="IT9249" s="73">
        <f t="shared" si="5391"/>
        <v>279.47000000000003</v>
      </c>
      <c r="IU9249" s="73">
        <f t="shared" si="5391"/>
        <v>279.47000000000003</v>
      </c>
      <c r="IV9249" s="73">
        <f t="shared" si="5391"/>
        <v>279.47000000000003</v>
      </c>
      <c r="IW9249" s="73">
        <f t="shared" si="5391"/>
        <v>279.47000000000003</v>
      </c>
      <c r="IX9249" s="73">
        <f t="shared" si="5391"/>
        <v>279.47000000000003</v>
      </c>
      <c r="IY9249" s="73">
        <f t="shared" si="5391"/>
        <v>279.47000000000003</v>
      </c>
      <c r="IZ9249" s="73">
        <f t="shared" si="5391"/>
        <v>279.47000000000003</v>
      </c>
      <c r="JA9249" s="73">
        <f t="shared" si="5391"/>
        <v>279.47000000000003</v>
      </c>
      <c r="JB9249" s="73">
        <f t="shared" ref="JB9249:KG9249" si="5392">(JA9249+$F$9100*$F$9102*($F$55/$F$9101*JA9248+$F$55/$F$9101*JA9250))/(1+$F$9100*$F$9102*($F$55/$F$9101+$F$55/$F$9101))</f>
        <v>279.47000000000003</v>
      </c>
      <c r="JC9249" s="73">
        <f t="shared" si="5392"/>
        <v>279.47000000000003</v>
      </c>
      <c r="JD9249" s="73">
        <f t="shared" si="5392"/>
        <v>279.47000000000003</v>
      </c>
      <c r="JE9249" s="73">
        <f t="shared" si="5392"/>
        <v>279.47000000000003</v>
      </c>
      <c r="JF9249" s="73">
        <f t="shared" si="5392"/>
        <v>279.47000000000003</v>
      </c>
      <c r="JG9249" s="73">
        <f t="shared" si="5392"/>
        <v>279.47000000000003</v>
      </c>
      <c r="JH9249" s="73">
        <f t="shared" si="5392"/>
        <v>279.47000000000003</v>
      </c>
      <c r="JI9249" s="73">
        <f t="shared" si="5392"/>
        <v>279.47000000000003</v>
      </c>
      <c r="JJ9249" s="73">
        <f t="shared" si="5392"/>
        <v>279.47000000000003</v>
      </c>
      <c r="JK9249" s="73">
        <f t="shared" si="5392"/>
        <v>279.47000000000003</v>
      </c>
      <c r="JL9249" s="73">
        <f t="shared" si="5392"/>
        <v>279.47000000000003</v>
      </c>
      <c r="JM9249" s="73">
        <f t="shared" si="5392"/>
        <v>279.47000000000003</v>
      </c>
      <c r="JN9249" s="73">
        <f t="shared" si="5392"/>
        <v>279.47000000000003</v>
      </c>
      <c r="JO9249" s="73">
        <f t="shared" si="5392"/>
        <v>279.47000000000003</v>
      </c>
      <c r="JP9249" s="73">
        <f t="shared" si="5392"/>
        <v>279.47000000000003</v>
      </c>
      <c r="JQ9249" s="73">
        <f t="shared" si="5392"/>
        <v>279.47000000000003</v>
      </c>
      <c r="JR9249" s="73">
        <f t="shared" si="5392"/>
        <v>279.47000000000003</v>
      </c>
      <c r="JS9249" s="73">
        <f t="shared" si="5392"/>
        <v>279.47000000000003</v>
      </c>
      <c r="JT9249" s="73">
        <f t="shared" si="5392"/>
        <v>279.47000000000003</v>
      </c>
      <c r="JU9249" s="73">
        <f t="shared" si="5392"/>
        <v>279.47000000000003</v>
      </c>
      <c r="JV9249" s="73">
        <f t="shared" si="5392"/>
        <v>279.47000000000003</v>
      </c>
      <c r="JW9249" s="73">
        <f t="shared" si="5392"/>
        <v>279.47000000000003</v>
      </c>
      <c r="JX9249" s="73">
        <f t="shared" si="5392"/>
        <v>279.47000000000003</v>
      </c>
      <c r="JY9249" s="73">
        <f t="shared" si="5392"/>
        <v>279.47000000000003</v>
      </c>
      <c r="JZ9249" s="73">
        <f t="shared" si="5392"/>
        <v>279.47000000000003</v>
      </c>
      <c r="KA9249" s="73">
        <f t="shared" si="5392"/>
        <v>279.47000000000003</v>
      </c>
      <c r="KB9249" s="73">
        <f t="shared" si="5392"/>
        <v>279.47000000000003</v>
      </c>
      <c r="KC9249" s="73">
        <f t="shared" si="5392"/>
        <v>279.47000000000003</v>
      </c>
      <c r="KD9249" s="73">
        <f t="shared" si="5392"/>
        <v>279.47000000000003</v>
      </c>
      <c r="KE9249" s="73">
        <f t="shared" si="5392"/>
        <v>279.47000000000003</v>
      </c>
      <c r="KF9249" s="73">
        <f t="shared" si="5392"/>
        <v>279.47000000000003</v>
      </c>
      <c r="KG9249" s="73">
        <f t="shared" si="5392"/>
        <v>279.47000000000003</v>
      </c>
      <c r="KH9249">
        <v>279.47000000000003</v>
      </c>
      <c r="KL9249" s="84"/>
      <c r="KP9249" s="84"/>
      <c r="KS9249" s="74"/>
      <c r="KT9249" s="74"/>
      <c r="KU9249" s="16"/>
      <c r="KV9249" s="72"/>
      <c r="KW9249" s="72"/>
      <c r="KX9249" s="16"/>
      <c r="KZ9249" s="16"/>
      <c r="LA9249" s="16"/>
      <c r="LB9249" s="74"/>
      <c r="LC9249" s="74"/>
    </row>
    <row r="9250" spans="2:315" x14ac:dyDescent="0.35">
      <c r="B9250">
        <v>144</v>
      </c>
      <c r="C9250">
        <f t="shared" si="5147"/>
        <v>1.4350000000000001</v>
      </c>
      <c r="E9250" s="92">
        <v>279.47000000000003</v>
      </c>
      <c r="F9250" s="73">
        <f t="shared" ref="F9250:BQ9250" si="5393">(E9250+$F$9100*$F$9102*($F$55/$F$9101*E9249+$F$55/$F$9101*E9251))/(1+$F$9100*$F$9102*($F$55/$F$9101+$F$55/$F$9101))</f>
        <v>279.47000000000003</v>
      </c>
      <c r="G9250" s="73">
        <f t="shared" si="5393"/>
        <v>279.47000000000003</v>
      </c>
      <c r="H9250" s="73">
        <f t="shared" si="5393"/>
        <v>279.47000000000003</v>
      </c>
      <c r="I9250" s="73">
        <f t="shared" si="5393"/>
        <v>279.47000000000003</v>
      </c>
      <c r="J9250" s="73">
        <f t="shared" si="5393"/>
        <v>279.47000000000003</v>
      </c>
      <c r="K9250" s="73">
        <f t="shared" si="5393"/>
        <v>279.47000000000003</v>
      </c>
      <c r="L9250" s="73">
        <f t="shared" si="5393"/>
        <v>279.47000000000003</v>
      </c>
      <c r="M9250" s="73">
        <f t="shared" si="5393"/>
        <v>279.47000000000003</v>
      </c>
      <c r="N9250" s="73">
        <f t="shared" si="5393"/>
        <v>279.47000000000003</v>
      </c>
      <c r="O9250" s="73">
        <f t="shared" si="5393"/>
        <v>279.47000000000003</v>
      </c>
      <c r="P9250" s="73">
        <f t="shared" si="5393"/>
        <v>279.47000000000003</v>
      </c>
      <c r="Q9250" s="73">
        <f t="shared" si="5393"/>
        <v>279.47000000000003</v>
      </c>
      <c r="R9250" s="73">
        <f t="shared" si="5393"/>
        <v>279.47000000000003</v>
      </c>
      <c r="S9250" s="73">
        <f t="shared" si="5393"/>
        <v>279.47000000000003</v>
      </c>
      <c r="T9250" s="73">
        <f t="shared" si="5393"/>
        <v>279.47000000000003</v>
      </c>
      <c r="U9250" s="73">
        <f t="shared" si="5393"/>
        <v>279.47000000000003</v>
      </c>
      <c r="V9250" s="73">
        <f t="shared" si="5393"/>
        <v>279.47000000000003</v>
      </c>
      <c r="W9250" s="73">
        <f t="shared" si="5393"/>
        <v>279.47000000000003</v>
      </c>
      <c r="X9250" s="73">
        <f t="shared" si="5393"/>
        <v>279.47000000000003</v>
      </c>
      <c r="Y9250" s="73">
        <f t="shared" si="5393"/>
        <v>279.47000000000003</v>
      </c>
      <c r="Z9250" s="73">
        <f t="shared" si="5393"/>
        <v>279.47000000000003</v>
      </c>
      <c r="AA9250" s="73">
        <f t="shared" si="5393"/>
        <v>279.47000000000003</v>
      </c>
      <c r="AB9250" s="73">
        <f t="shared" si="5393"/>
        <v>279.47000000000003</v>
      </c>
      <c r="AC9250" s="73">
        <f t="shared" si="5393"/>
        <v>279.47000000000003</v>
      </c>
      <c r="AD9250" s="73">
        <f t="shared" si="5393"/>
        <v>279.47000000000003</v>
      </c>
      <c r="AE9250" s="73">
        <f t="shared" si="5393"/>
        <v>279.47000000000003</v>
      </c>
      <c r="AF9250" s="73">
        <f t="shared" si="5393"/>
        <v>279.47000000000003</v>
      </c>
      <c r="AG9250" s="73">
        <f t="shared" si="5393"/>
        <v>279.47000000000003</v>
      </c>
      <c r="AH9250" s="73">
        <f t="shared" si="5393"/>
        <v>279.47000000000003</v>
      </c>
      <c r="AI9250" s="73">
        <f t="shared" si="5393"/>
        <v>279.47000000000003</v>
      </c>
      <c r="AJ9250" s="73">
        <f t="shared" si="5393"/>
        <v>279.47000000000003</v>
      </c>
      <c r="AK9250" s="73">
        <f t="shared" si="5393"/>
        <v>279.47000000000003</v>
      </c>
      <c r="AL9250" s="73">
        <f t="shared" si="5393"/>
        <v>279.47000000000003</v>
      </c>
      <c r="AM9250" s="73">
        <f t="shared" si="5393"/>
        <v>279.47000000000003</v>
      </c>
      <c r="AN9250" s="73">
        <f t="shared" si="5393"/>
        <v>279.47000000000003</v>
      </c>
      <c r="AO9250" s="73">
        <f t="shared" si="5393"/>
        <v>279.47000000000003</v>
      </c>
      <c r="AP9250" s="73">
        <f t="shared" si="5393"/>
        <v>279.47000000000003</v>
      </c>
      <c r="AQ9250" s="73">
        <f t="shared" si="5393"/>
        <v>279.47000000000003</v>
      </c>
      <c r="AR9250" s="73">
        <f t="shared" si="5393"/>
        <v>279.47000000000003</v>
      </c>
      <c r="AS9250" s="73">
        <f t="shared" si="5393"/>
        <v>279.47000000000003</v>
      </c>
      <c r="AT9250" s="73">
        <f t="shared" si="5393"/>
        <v>279.47000000000003</v>
      </c>
      <c r="AU9250" s="73">
        <f t="shared" si="5393"/>
        <v>279.47000000000003</v>
      </c>
      <c r="AV9250" s="73">
        <f t="shared" si="5393"/>
        <v>279.47000000000003</v>
      </c>
      <c r="AW9250" s="73">
        <f t="shared" si="5393"/>
        <v>279.47000000000003</v>
      </c>
      <c r="AX9250" s="73">
        <f t="shared" si="5393"/>
        <v>279.47000000000003</v>
      </c>
      <c r="AY9250" s="73">
        <f t="shared" si="5393"/>
        <v>279.47000000000003</v>
      </c>
      <c r="AZ9250" s="73">
        <f t="shared" si="5393"/>
        <v>279.47000000000003</v>
      </c>
      <c r="BA9250" s="73">
        <f t="shared" si="5393"/>
        <v>279.47000000000003</v>
      </c>
      <c r="BB9250" s="73">
        <f t="shared" si="5393"/>
        <v>279.47000000000003</v>
      </c>
      <c r="BC9250" s="73">
        <f t="shared" si="5393"/>
        <v>279.47000000000003</v>
      </c>
      <c r="BD9250" s="73">
        <f t="shared" si="5393"/>
        <v>279.47000000000003</v>
      </c>
      <c r="BE9250" s="73">
        <f t="shared" si="5393"/>
        <v>279.47000000000003</v>
      </c>
      <c r="BF9250" s="73">
        <f t="shared" si="5393"/>
        <v>279.47000000000003</v>
      </c>
      <c r="BG9250" s="73">
        <f t="shared" si="5393"/>
        <v>279.47000000000003</v>
      </c>
      <c r="BH9250" s="73">
        <f t="shared" si="5393"/>
        <v>279.47000000000003</v>
      </c>
      <c r="BI9250" s="73">
        <f t="shared" si="5393"/>
        <v>279.47000000000003</v>
      </c>
      <c r="BJ9250" s="73">
        <f t="shared" si="5393"/>
        <v>279.47000000000003</v>
      </c>
      <c r="BK9250" s="73">
        <f t="shared" si="5393"/>
        <v>279.47000000000003</v>
      </c>
      <c r="BL9250" s="73">
        <f t="shared" si="5393"/>
        <v>279.47000000000003</v>
      </c>
      <c r="BM9250" s="73">
        <f t="shared" si="5393"/>
        <v>279.47000000000003</v>
      </c>
      <c r="BN9250" s="73">
        <f t="shared" si="5393"/>
        <v>279.47000000000003</v>
      </c>
      <c r="BO9250" s="73">
        <f t="shared" si="5393"/>
        <v>279.47000000000003</v>
      </c>
      <c r="BP9250" s="73">
        <f t="shared" si="5393"/>
        <v>279.47000000000003</v>
      </c>
      <c r="BQ9250" s="73">
        <f t="shared" si="5393"/>
        <v>279.47000000000003</v>
      </c>
      <c r="BR9250" s="73">
        <f t="shared" ref="BR9250:EC9250" si="5394">(BQ9250+$F$9100*$F$9102*($F$55/$F$9101*BQ9249+$F$55/$F$9101*BQ9251))/(1+$F$9100*$F$9102*($F$55/$F$9101+$F$55/$F$9101))</f>
        <v>279.47000000000003</v>
      </c>
      <c r="BS9250" s="73">
        <f t="shared" si="5394"/>
        <v>279.47000000000003</v>
      </c>
      <c r="BT9250" s="73">
        <f t="shared" si="5394"/>
        <v>279.47000000000003</v>
      </c>
      <c r="BU9250" s="73">
        <f t="shared" si="5394"/>
        <v>279.47000000000003</v>
      </c>
      <c r="BV9250" s="73">
        <f t="shared" si="5394"/>
        <v>279.47000000000003</v>
      </c>
      <c r="BW9250" s="73">
        <f t="shared" si="5394"/>
        <v>279.47000000000003</v>
      </c>
      <c r="BX9250" s="73">
        <f t="shared" si="5394"/>
        <v>279.47000000000003</v>
      </c>
      <c r="BY9250" s="73">
        <f t="shared" si="5394"/>
        <v>279.47000000000003</v>
      </c>
      <c r="BZ9250" s="73">
        <f t="shared" si="5394"/>
        <v>279.47000000000003</v>
      </c>
      <c r="CA9250" s="73">
        <f t="shared" si="5394"/>
        <v>279.47000000000003</v>
      </c>
      <c r="CB9250" s="73">
        <f t="shared" si="5394"/>
        <v>279.47000000000003</v>
      </c>
      <c r="CC9250" s="73">
        <f t="shared" si="5394"/>
        <v>279.47000000000003</v>
      </c>
      <c r="CD9250" s="73">
        <f t="shared" si="5394"/>
        <v>279.47000000000003</v>
      </c>
      <c r="CE9250" s="73">
        <f t="shared" si="5394"/>
        <v>279.47000000000003</v>
      </c>
      <c r="CF9250" s="73">
        <f t="shared" si="5394"/>
        <v>279.47000000000003</v>
      </c>
      <c r="CG9250" s="73">
        <f t="shared" si="5394"/>
        <v>279.47000000000003</v>
      </c>
      <c r="CH9250" s="73">
        <f t="shared" si="5394"/>
        <v>279.47000000000003</v>
      </c>
      <c r="CI9250" s="73">
        <f t="shared" si="5394"/>
        <v>279.47000000000003</v>
      </c>
      <c r="CJ9250" s="73">
        <f t="shared" si="5394"/>
        <v>279.47000000000003</v>
      </c>
      <c r="CK9250" s="73">
        <f t="shared" si="5394"/>
        <v>279.47000000000003</v>
      </c>
      <c r="CL9250" s="73">
        <f t="shared" si="5394"/>
        <v>279.47000000000003</v>
      </c>
      <c r="CM9250" s="73">
        <f t="shared" si="5394"/>
        <v>279.47000000000003</v>
      </c>
      <c r="CN9250" s="73">
        <f t="shared" si="5394"/>
        <v>279.47000000000003</v>
      </c>
      <c r="CO9250" s="73">
        <f t="shared" si="5394"/>
        <v>279.47000000000003</v>
      </c>
      <c r="CP9250" s="73">
        <f t="shared" si="5394"/>
        <v>279.47000000000003</v>
      </c>
      <c r="CQ9250" s="73">
        <f t="shared" si="5394"/>
        <v>279.47000000000003</v>
      </c>
      <c r="CR9250" s="73">
        <f t="shared" si="5394"/>
        <v>279.47000000000003</v>
      </c>
      <c r="CS9250" s="73">
        <f t="shared" si="5394"/>
        <v>279.47000000000003</v>
      </c>
      <c r="CT9250" s="73">
        <f t="shared" si="5394"/>
        <v>279.47000000000003</v>
      </c>
      <c r="CU9250" s="73">
        <f t="shared" si="5394"/>
        <v>279.47000000000003</v>
      </c>
      <c r="CV9250" s="73">
        <f t="shared" si="5394"/>
        <v>279.47000000000003</v>
      </c>
      <c r="CW9250" s="73">
        <f t="shared" si="5394"/>
        <v>279.47000000000003</v>
      </c>
      <c r="CX9250" s="73">
        <f t="shared" si="5394"/>
        <v>279.47000000000003</v>
      </c>
      <c r="CY9250" s="73">
        <f t="shared" si="5394"/>
        <v>279.47000000000003</v>
      </c>
      <c r="CZ9250" s="73">
        <f t="shared" si="5394"/>
        <v>279.47000000000003</v>
      </c>
      <c r="DA9250" s="73">
        <f t="shared" si="5394"/>
        <v>279.47000000000003</v>
      </c>
      <c r="DB9250" s="73">
        <f t="shared" si="5394"/>
        <v>279.47000000000003</v>
      </c>
      <c r="DC9250" s="73">
        <f t="shared" si="5394"/>
        <v>279.47000000000003</v>
      </c>
      <c r="DD9250" s="73">
        <f t="shared" si="5394"/>
        <v>279.47000000000003</v>
      </c>
      <c r="DE9250" s="73">
        <f t="shared" si="5394"/>
        <v>279.47000000000003</v>
      </c>
      <c r="DF9250" s="73">
        <f t="shared" si="5394"/>
        <v>279.47000000000003</v>
      </c>
      <c r="DG9250" s="73">
        <f t="shared" si="5394"/>
        <v>279.47000000000003</v>
      </c>
      <c r="DH9250" s="73">
        <f t="shared" si="5394"/>
        <v>279.47000000000003</v>
      </c>
      <c r="DI9250" s="73">
        <f t="shared" si="5394"/>
        <v>279.47000000000003</v>
      </c>
      <c r="DJ9250" s="73">
        <f t="shared" si="5394"/>
        <v>279.47000000000003</v>
      </c>
      <c r="DK9250" s="73">
        <f t="shared" si="5394"/>
        <v>279.47000000000003</v>
      </c>
      <c r="DL9250" s="73">
        <f t="shared" si="5394"/>
        <v>279.47000000000003</v>
      </c>
      <c r="DM9250" s="73">
        <f t="shared" si="5394"/>
        <v>279.47000000000003</v>
      </c>
      <c r="DN9250" s="73">
        <f t="shared" si="5394"/>
        <v>279.47000000000003</v>
      </c>
      <c r="DO9250" s="73">
        <f t="shared" si="5394"/>
        <v>279.47000000000003</v>
      </c>
      <c r="DP9250" s="73">
        <f t="shared" si="5394"/>
        <v>279.47000000000003</v>
      </c>
      <c r="DQ9250" s="73">
        <f t="shared" si="5394"/>
        <v>279.47000000000003</v>
      </c>
      <c r="DR9250" s="73">
        <f t="shared" si="5394"/>
        <v>279.47000000000003</v>
      </c>
      <c r="DS9250" s="73">
        <f t="shared" si="5394"/>
        <v>279.47000000000003</v>
      </c>
      <c r="DT9250" s="73">
        <f t="shared" si="5394"/>
        <v>279.47000000000003</v>
      </c>
      <c r="DU9250" s="73">
        <f t="shared" si="5394"/>
        <v>279.47000000000003</v>
      </c>
      <c r="DV9250" s="73">
        <f t="shared" si="5394"/>
        <v>279.47000000000003</v>
      </c>
      <c r="DW9250" s="73">
        <f t="shared" si="5394"/>
        <v>279.47000000000003</v>
      </c>
      <c r="DX9250" s="73">
        <f t="shared" si="5394"/>
        <v>279.47000000000003</v>
      </c>
      <c r="DY9250" s="73">
        <f t="shared" si="5394"/>
        <v>279.47000000000003</v>
      </c>
      <c r="DZ9250" s="73">
        <f t="shared" si="5394"/>
        <v>279.47000000000003</v>
      </c>
      <c r="EA9250" s="73">
        <f t="shared" si="5394"/>
        <v>279.47000000000003</v>
      </c>
      <c r="EB9250" s="73">
        <f t="shared" si="5394"/>
        <v>279.47000000000003</v>
      </c>
      <c r="EC9250" s="73">
        <f t="shared" si="5394"/>
        <v>279.47000000000003</v>
      </c>
      <c r="ED9250" s="73">
        <f t="shared" ref="ED9250:GO9250" si="5395">(EC9250+$F$9100*$F$9102*($F$55/$F$9101*EC9249+$F$55/$F$9101*EC9251))/(1+$F$9100*$F$9102*($F$55/$F$9101+$F$55/$F$9101))</f>
        <v>279.47000000000003</v>
      </c>
      <c r="EE9250" s="73">
        <f t="shared" si="5395"/>
        <v>279.47000000000003</v>
      </c>
      <c r="EF9250" s="73">
        <f t="shared" si="5395"/>
        <v>279.47000000000003</v>
      </c>
      <c r="EG9250" s="73">
        <f t="shared" si="5395"/>
        <v>279.47000000000003</v>
      </c>
      <c r="EH9250" s="73">
        <f t="shared" si="5395"/>
        <v>279.47000000000003</v>
      </c>
      <c r="EI9250" s="73">
        <f t="shared" si="5395"/>
        <v>279.47000000000003</v>
      </c>
      <c r="EJ9250" s="73">
        <f t="shared" si="5395"/>
        <v>279.47000000000003</v>
      </c>
      <c r="EK9250" s="73">
        <f t="shared" si="5395"/>
        <v>279.47000000000003</v>
      </c>
      <c r="EL9250" s="73">
        <f t="shared" si="5395"/>
        <v>279.47000000000003</v>
      </c>
      <c r="EM9250" s="73">
        <f t="shared" si="5395"/>
        <v>279.47000000000003</v>
      </c>
      <c r="EN9250" s="73">
        <f t="shared" si="5395"/>
        <v>279.47000000000003</v>
      </c>
      <c r="EO9250" s="73">
        <f t="shared" si="5395"/>
        <v>279.47000000000003</v>
      </c>
      <c r="EP9250" s="73">
        <f t="shared" si="5395"/>
        <v>279.47000000000003</v>
      </c>
      <c r="EQ9250" s="73">
        <f t="shared" si="5395"/>
        <v>279.47000000000003</v>
      </c>
      <c r="ER9250" s="73">
        <f t="shared" si="5395"/>
        <v>279.47000000000003</v>
      </c>
      <c r="ES9250" s="73">
        <f t="shared" si="5395"/>
        <v>279.47000000000003</v>
      </c>
      <c r="ET9250" s="73">
        <f t="shared" si="5395"/>
        <v>279.47000000000003</v>
      </c>
      <c r="EU9250" s="73">
        <f t="shared" si="5395"/>
        <v>279.47000000000003</v>
      </c>
      <c r="EV9250" s="73">
        <f t="shared" si="5395"/>
        <v>279.47000000000003</v>
      </c>
      <c r="EW9250" s="73">
        <f t="shared" si="5395"/>
        <v>279.47000000000003</v>
      </c>
      <c r="EX9250" s="73">
        <f t="shared" si="5395"/>
        <v>279.47000000000003</v>
      </c>
      <c r="EY9250" s="73">
        <f t="shared" si="5395"/>
        <v>279.47000000000003</v>
      </c>
      <c r="EZ9250" s="73">
        <f t="shared" si="5395"/>
        <v>279.47000000000003</v>
      </c>
      <c r="FA9250" s="73">
        <f t="shared" si="5395"/>
        <v>279.47000000000003</v>
      </c>
      <c r="FB9250" s="73">
        <f t="shared" si="5395"/>
        <v>279.47000000000003</v>
      </c>
      <c r="FC9250" s="73">
        <f t="shared" si="5395"/>
        <v>279.47000000000003</v>
      </c>
      <c r="FD9250" s="73">
        <f t="shared" si="5395"/>
        <v>279.47000000000003</v>
      </c>
      <c r="FE9250" s="73">
        <f t="shared" si="5395"/>
        <v>279.47000000000003</v>
      </c>
      <c r="FF9250" s="73">
        <f t="shared" si="5395"/>
        <v>279.47000000000003</v>
      </c>
      <c r="FG9250" s="73">
        <f t="shared" si="5395"/>
        <v>279.47000000000003</v>
      </c>
      <c r="FH9250" s="73">
        <f t="shared" si="5395"/>
        <v>279.47000000000003</v>
      </c>
      <c r="FI9250" s="73">
        <f t="shared" si="5395"/>
        <v>279.47000000000003</v>
      </c>
      <c r="FJ9250" s="73">
        <f t="shared" si="5395"/>
        <v>279.47000000000003</v>
      </c>
      <c r="FK9250" s="73">
        <f t="shared" si="5395"/>
        <v>279.47000000000003</v>
      </c>
      <c r="FL9250" s="73">
        <f t="shared" si="5395"/>
        <v>279.47000000000003</v>
      </c>
      <c r="FM9250" s="73">
        <f t="shared" si="5395"/>
        <v>279.47000000000003</v>
      </c>
      <c r="FN9250" s="73">
        <f t="shared" si="5395"/>
        <v>279.47000000000003</v>
      </c>
      <c r="FO9250" s="73">
        <f t="shared" si="5395"/>
        <v>279.47000000000003</v>
      </c>
      <c r="FP9250" s="73">
        <f t="shared" si="5395"/>
        <v>279.47000000000003</v>
      </c>
      <c r="FQ9250" s="73">
        <f t="shared" si="5395"/>
        <v>279.47000000000003</v>
      </c>
      <c r="FR9250" s="73">
        <f t="shared" si="5395"/>
        <v>279.47000000000003</v>
      </c>
      <c r="FS9250" s="73">
        <f t="shared" si="5395"/>
        <v>279.47000000000003</v>
      </c>
      <c r="FT9250" s="73">
        <f t="shared" si="5395"/>
        <v>279.47000000000003</v>
      </c>
      <c r="FU9250" s="73">
        <f t="shared" si="5395"/>
        <v>279.47000000000003</v>
      </c>
      <c r="FV9250" s="73">
        <f t="shared" si="5395"/>
        <v>279.47000000000003</v>
      </c>
      <c r="FW9250" s="73">
        <f t="shared" si="5395"/>
        <v>279.47000000000003</v>
      </c>
      <c r="FX9250" s="73">
        <f t="shared" si="5395"/>
        <v>279.47000000000003</v>
      </c>
      <c r="FY9250" s="73">
        <f t="shared" si="5395"/>
        <v>279.47000000000003</v>
      </c>
      <c r="FZ9250" s="73">
        <f t="shared" si="5395"/>
        <v>279.47000000000003</v>
      </c>
      <c r="GA9250" s="73">
        <f t="shared" si="5395"/>
        <v>279.47000000000003</v>
      </c>
      <c r="GB9250" s="73">
        <f t="shared" si="5395"/>
        <v>279.47000000000003</v>
      </c>
      <c r="GC9250" s="73">
        <f t="shared" si="5395"/>
        <v>279.47000000000003</v>
      </c>
      <c r="GD9250" s="73">
        <f t="shared" si="5395"/>
        <v>279.47000000000003</v>
      </c>
      <c r="GE9250" s="73">
        <f t="shared" si="5395"/>
        <v>279.47000000000003</v>
      </c>
      <c r="GF9250" s="73">
        <f t="shared" si="5395"/>
        <v>279.47000000000003</v>
      </c>
      <c r="GG9250" s="73">
        <f t="shared" si="5395"/>
        <v>279.47000000000003</v>
      </c>
      <c r="GH9250" s="73">
        <f t="shared" si="5395"/>
        <v>279.47000000000003</v>
      </c>
      <c r="GI9250" s="73">
        <f t="shared" si="5395"/>
        <v>279.47000000000003</v>
      </c>
      <c r="GJ9250" s="73">
        <f t="shared" si="5395"/>
        <v>279.47000000000003</v>
      </c>
      <c r="GK9250" s="73">
        <f t="shared" si="5395"/>
        <v>279.47000000000003</v>
      </c>
      <c r="GL9250" s="73">
        <f t="shared" si="5395"/>
        <v>279.47000000000003</v>
      </c>
      <c r="GM9250" s="73">
        <f t="shared" si="5395"/>
        <v>279.47000000000003</v>
      </c>
      <c r="GN9250" s="73">
        <f t="shared" si="5395"/>
        <v>279.47000000000003</v>
      </c>
      <c r="GO9250" s="73">
        <f t="shared" si="5395"/>
        <v>279.47000000000003</v>
      </c>
      <c r="GP9250" s="73">
        <f t="shared" ref="GP9250:JA9250" si="5396">(GO9250+$F$9100*$F$9102*($F$55/$F$9101*GO9249+$F$55/$F$9101*GO9251))/(1+$F$9100*$F$9102*($F$55/$F$9101+$F$55/$F$9101))</f>
        <v>279.47000000000003</v>
      </c>
      <c r="GQ9250" s="73">
        <f t="shared" si="5396"/>
        <v>279.47000000000003</v>
      </c>
      <c r="GR9250" s="73">
        <f t="shared" si="5396"/>
        <v>279.47000000000003</v>
      </c>
      <c r="GS9250" s="73">
        <f t="shared" si="5396"/>
        <v>279.47000000000003</v>
      </c>
      <c r="GT9250" s="73">
        <f t="shared" si="5396"/>
        <v>279.47000000000003</v>
      </c>
      <c r="GU9250" s="73">
        <f t="shared" si="5396"/>
        <v>279.47000000000003</v>
      </c>
      <c r="GV9250" s="73">
        <f t="shared" si="5396"/>
        <v>279.47000000000003</v>
      </c>
      <c r="GW9250" s="73">
        <f t="shared" si="5396"/>
        <v>279.47000000000003</v>
      </c>
      <c r="GX9250" s="73">
        <f t="shared" si="5396"/>
        <v>279.47000000000003</v>
      </c>
      <c r="GY9250" s="73">
        <f t="shared" si="5396"/>
        <v>279.47000000000003</v>
      </c>
      <c r="GZ9250" s="73">
        <f t="shared" si="5396"/>
        <v>279.47000000000003</v>
      </c>
      <c r="HA9250" s="73">
        <f t="shared" si="5396"/>
        <v>279.47000000000003</v>
      </c>
      <c r="HB9250" s="73">
        <f t="shared" si="5396"/>
        <v>279.47000000000003</v>
      </c>
      <c r="HC9250" s="73">
        <f t="shared" si="5396"/>
        <v>279.47000000000003</v>
      </c>
      <c r="HD9250" s="73">
        <f t="shared" si="5396"/>
        <v>279.47000000000003</v>
      </c>
      <c r="HE9250" s="73">
        <f t="shared" si="5396"/>
        <v>279.47000000000003</v>
      </c>
      <c r="HF9250" s="73">
        <f t="shared" si="5396"/>
        <v>279.47000000000003</v>
      </c>
      <c r="HG9250" s="73">
        <f t="shared" si="5396"/>
        <v>279.47000000000003</v>
      </c>
      <c r="HH9250" s="73">
        <f t="shared" si="5396"/>
        <v>279.47000000000003</v>
      </c>
      <c r="HI9250" s="73">
        <f t="shared" si="5396"/>
        <v>279.47000000000003</v>
      </c>
      <c r="HJ9250" s="73">
        <f t="shared" si="5396"/>
        <v>279.47000000000003</v>
      </c>
      <c r="HK9250" s="73">
        <f t="shared" si="5396"/>
        <v>279.47000000000003</v>
      </c>
      <c r="HL9250" s="73">
        <f t="shared" si="5396"/>
        <v>279.47000000000003</v>
      </c>
      <c r="HM9250" s="73">
        <f t="shared" si="5396"/>
        <v>279.47000000000003</v>
      </c>
      <c r="HN9250" s="73">
        <f t="shared" si="5396"/>
        <v>279.47000000000003</v>
      </c>
      <c r="HO9250" s="73">
        <f t="shared" si="5396"/>
        <v>279.47000000000003</v>
      </c>
      <c r="HP9250" s="73">
        <f t="shared" si="5396"/>
        <v>279.47000000000003</v>
      </c>
      <c r="HQ9250" s="73">
        <f t="shared" si="5396"/>
        <v>279.47000000000003</v>
      </c>
      <c r="HR9250" s="73">
        <f t="shared" si="5396"/>
        <v>279.47000000000003</v>
      </c>
      <c r="HS9250" s="73">
        <f t="shared" si="5396"/>
        <v>279.47000000000003</v>
      </c>
      <c r="HT9250" s="73">
        <f t="shared" si="5396"/>
        <v>279.47000000000003</v>
      </c>
      <c r="HU9250" s="73">
        <f t="shared" si="5396"/>
        <v>279.47000000000003</v>
      </c>
      <c r="HV9250" s="73">
        <f t="shared" si="5396"/>
        <v>279.47000000000003</v>
      </c>
      <c r="HW9250" s="73">
        <f t="shared" si="5396"/>
        <v>279.47000000000003</v>
      </c>
      <c r="HX9250" s="73">
        <f t="shared" si="5396"/>
        <v>279.47000000000003</v>
      </c>
      <c r="HY9250" s="73">
        <f t="shared" si="5396"/>
        <v>279.47000000000003</v>
      </c>
      <c r="HZ9250" s="73">
        <f t="shared" si="5396"/>
        <v>279.47000000000003</v>
      </c>
      <c r="IA9250" s="73">
        <f t="shared" si="5396"/>
        <v>279.47000000000003</v>
      </c>
      <c r="IB9250" s="73">
        <f t="shared" si="5396"/>
        <v>279.47000000000003</v>
      </c>
      <c r="IC9250" s="73">
        <f t="shared" si="5396"/>
        <v>279.47000000000003</v>
      </c>
      <c r="ID9250" s="73">
        <f t="shared" si="5396"/>
        <v>279.47000000000003</v>
      </c>
      <c r="IE9250" s="73">
        <f t="shared" si="5396"/>
        <v>279.47000000000003</v>
      </c>
      <c r="IF9250" s="73">
        <f t="shared" si="5396"/>
        <v>279.47000000000003</v>
      </c>
      <c r="IG9250" s="73">
        <f t="shared" si="5396"/>
        <v>279.47000000000003</v>
      </c>
      <c r="IH9250" s="73">
        <f t="shared" si="5396"/>
        <v>279.47000000000003</v>
      </c>
      <c r="II9250" s="73">
        <f t="shared" si="5396"/>
        <v>279.47000000000003</v>
      </c>
      <c r="IJ9250" s="73">
        <f t="shared" si="5396"/>
        <v>279.47000000000003</v>
      </c>
      <c r="IK9250" s="73">
        <f t="shared" si="5396"/>
        <v>279.47000000000003</v>
      </c>
      <c r="IL9250" s="73">
        <f t="shared" si="5396"/>
        <v>279.47000000000003</v>
      </c>
      <c r="IM9250" s="73">
        <f t="shared" si="5396"/>
        <v>279.47000000000003</v>
      </c>
      <c r="IN9250" s="73">
        <f t="shared" si="5396"/>
        <v>279.47000000000003</v>
      </c>
      <c r="IO9250" s="73">
        <f t="shared" si="5396"/>
        <v>279.47000000000003</v>
      </c>
      <c r="IP9250" s="73">
        <f t="shared" si="5396"/>
        <v>279.47000000000003</v>
      </c>
      <c r="IQ9250" s="73">
        <f t="shared" si="5396"/>
        <v>279.47000000000003</v>
      </c>
      <c r="IR9250" s="73">
        <f t="shared" si="5396"/>
        <v>279.47000000000003</v>
      </c>
      <c r="IS9250" s="73">
        <f t="shared" si="5396"/>
        <v>279.47000000000003</v>
      </c>
      <c r="IT9250" s="73">
        <f t="shared" si="5396"/>
        <v>279.47000000000003</v>
      </c>
      <c r="IU9250" s="73">
        <f t="shared" si="5396"/>
        <v>279.47000000000003</v>
      </c>
      <c r="IV9250" s="73">
        <f t="shared" si="5396"/>
        <v>279.47000000000003</v>
      </c>
      <c r="IW9250" s="73">
        <f t="shared" si="5396"/>
        <v>279.47000000000003</v>
      </c>
      <c r="IX9250" s="73">
        <f t="shared" si="5396"/>
        <v>279.47000000000003</v>
      </c>
      <c r="IY9250" s="73">
        <f t="shared" si="5396"/>
        <v>279.47000000000003</v>
      </c>
      <c r="IZ9250" s="73">
        <f t="shared" si="5396"/>
        <v>279.47000000000003</v>
      </c>
      <c r="JA9250" s="73">
        <f t="shared" si="5396"/>
        <v>279.47000000000003</v>
      </c>
      <c r="JB9250" s="73">
        <f t="shared" ref="JB9250:KG9250" si="5397">(JA9250+$F$9100*$F$9102*($F$55/$F$9101*JA9249+$F$55/$F$9101*JA9251))/(1+$F$9100*$F$9102*($F$55/$F$9101+$F$55/$F$9101))</f>
        <v>279.47000000000003</v>
      </c>
      <c r="JC9250" s="73">
        <f t="shared" si="5397"/>
        <v>279.47000000000003</v>
      </c>
      <c r="JD9250" s="73">
        <f t="shared" si="5397"/>
        <v>279.47000000000003</v>
      </c>
      <c r="JE9250" s="73">
        <f t="shared" si="5397"/>
        <v>279.47000000000003</v>
      </c>
      <c r="JF9250" s="73">
        <f t="shared" si="5397"/>
        <v>279.47000000000003</v>
      </c>
      <c r="JG9250" s="73">
        <f t="shared" si="5397"/>
        <v>279.47000000000003</v>
      </c>
      <c r="JH9250" s="73">
        <f t="shared" si="5397"/>
        <v>279.47000000000003</v>
      </c>
      <c r="JI9250" s="73">
        <f t="shared" si="5397"/>
        <v>279.47000000000003</v>
      </c>
      <c r="JJ9250" s="73">
        <f t="shared" si="5397"/>
        <v>279.47000000000003</v>
      </c>
      <c r="JK9250" s="73">
        <f t="shared" si="5397"/>
        <v>279.47000000000003</v>
      </c>
      <c r="JL9250" s="73">
        <f t="shared" si="5397"/>
        <v>279.47000000000003</v>
      </c>
      <c r="JM9250" s="73">
        <f t="shared" si="5397"/>
        <v>279.47000000000003</v>
      </c>
      <c r="JN9250" s="73">
        <f t="shared" si="5397"/>
        <v>279.47000000000003</v>
      </c>
      <c r="JO9250" s="73">
        <f t="shared" si="5397"/>
        <v>279.47000000000003</v>
      </c>
      <c r="JP9250" s="73">
        <f t="shared" si="5397"/>
        <v>279.47000000000003</v>
      </c>
      <c r="JQ9250" s="73">
        <f t="shared" si="5397"/>
        <v>279.47000000000003</v>
      </c>
      <c r="JR9250" s="73">
        <f t="shared" si="5397"/>
        <v>279.47000000000003</v>
      </c>
      <c r="JS9250" s="73">
        <f t="shared" si="5397"/>
        <v>279.47000000000003</v>
      </c>
      <c r="JT9250" s="73">
        <f t="shared" si="5397"/>
        <v>279.47000000000003</v>
      </c>
      <c r="JU9250" s="73">
        <f t="shared" si="5397"/>
        <v>279.47000000000003</v>
      </c>
      <c r="JV9250" s="73">
        <f t="shared" si="5397"/>
        <v>279.47000000000003</v>
      </c>
      <c r="JW9250" s="73">
        <f t="shared" si="5397"/>
        <v>279.47000000000003</v>
      </c>
      <c r="JX9250" s="73">
        <f t="shared" si="5397"/>
        <v>279.47000000000003</v>
      </c>
      <c r="JY9250" s="73">
        <f t="shared" si="5397"/>
        <v>279.47000000000003</v>
      </c>
      <c r="JZ9250" s="73">
        <f t="shared" si="5397"/>
        <v>279.47000000000003</v>
      </c>
      <c r="KA9250" s="73">
        <f t="shared" si="5397"/>
        <v>279.47000000000003</v>
      </c>
      <c r="KB9250" s="73">
        <f t="shared" si="5397"/>
        <v>279.47000000000003</v>
      </c>
      <c r="KC9250" s="73">
        <f t="shared" si="5397"/>
        <v>279.47000000000003</v>
      </c>
      <c r="KD9250" s="73">
        <f t="shared" si="5397"/>
        <v>279.47000000000003</v>
      </c>
      <c r="KE9250" s="73">
        <f t="shared" si="5397"/>
        <v>279.47000000000003</v>
      </c>
      <c r="KF9250" s="73">
        <f t="shared" si="5397"/>
        <v>279.47000000000003</v>
      </c>
      <c r="KG9250" s="73">
        <f t="shared" si="5397"/>
        <v>279.47000000000003</v>
      </c>
      <c r="KH9250">
        <v>279.47000000000003</v>
      </c>
      <c r="KL9250" s="84"/>
      <c r="KP9250" s="84"/>
      <c r="KS9250" s="74"/>
      <c r="KT9250" s="74"/>
      <c r="KU9250" s="16"/>
      <c r="KV9250" s="72"/>
      <c r="KW9250" s="72"/>
      <c r="KX9250" s="16"/>
      <c r="KZ9250" s="16"/>
      <c r="LA9250" s="16"/>
      <c r="LB9250" s="74"/>
      <c r="LC9250" s="74"/>
    </row>
    <row r="9251" spans="2:315" x14ac:dyDescent="0.35">
      <c r="B9251">
        <v>145</v>
      </c>
      <c r="C9251">
        <f t="shared" si="5147"/>
        <v>1.4450000000000001</v>
      </c>
      <c r="E9251" s="92">
        <v>279.47000000000003</v>
      </c>
      <c r="F9251" s="73">
        <f t="shared" ref="F9251:BQ9251" si="5398">(E9251+$F$9100*$F$9102*($F$55/$F$9101*E9250+$F$55/$F$9101*E9252))/(1+$F$9100*$F$9102*($F$55/$F$9101+$F$55/$F$9101))</f>
        <v>279.47000000000003</v>
      </c>
      <c r="G9251" s="73">
        <f t="shared" si="5398"/>
        <v>279.47000000000003</v>
      </c>
      <c r="H9251" s="73">
        <f t="shared" si="5398"/>
        <v>279.47000000000003</v>
      </c>
      <c r="I9251" s="73">
        <f t="shared" si="5398"/>
        <v>279.47000000000003</v>
      </c>
      <c r="J9251" s="73">
        <f t="shared" si="5398"/>
        <v>279.47000000000003</v>
      </c>
      <c r="K9251" s="73">
        <f t="shared" si="5398"/>
        <v>279.47000000000003</v>
      </c>
      <c r="L9251" s="73">
        <f t="shared" si="5398"/>
        <v>279.47000000000003</v>
      </c>
      <c r="M9251" s="73">
        <f t="shared" si="5398"/>
        <v>279.47000000000003</v>
      </c>
      <c r="N9251" s="73">
        <f t="shared" si="5398"/>
        <v>279.47000000000003</v>
      </c>
      <c r="O9251" s="73">
        <f t="shared" si="5398"/>
        <v>279.47000000000003</v>
      </c>
      <c r="P9251" s="73">
        <f t="shared" si="5398"/>
        <v>279.47000000000003</v>
      </c>
      <c r="Q9251" s="73">
        <f t="shared" si="5398"/>
        <v>279.47000000000003</v>
      </c>
      <c r="R9251" s="73">
        <f t="shared" si="5398"/>
        <v>279.47000000000003</v>
      </c>
      <c r="S9251" s="73">
        <f t="shared" si="5398"/>
        <v>279.47000000000003</v>
      </c>
      <c r="T9251" s="73">
        <f t="shared" si="5398"/>
        <v>279.47000000000003</v>
      </c>
      <c r="U9251" s="73">
        <f t="shared" si="5398"/>
        <v>279.47000000000003</v>
      </c>
      <c r="V9251" s="73">
        <f t="shared" si="5398"/>
        <v>279.47000000000003</v>
      </c>
      <c r="W9251" s="73">
        <f t="shared" si="5398"/>
        <v>279.47000000000003</v>
      </c>
      <c r="X9251" s="73">
        <f t="shared" si="5398"/>
        <v>279.47000000000003</v>
      </c>
      <c r="Y9251" s="73">
        <f t="shared" si="5398"/>
        <v>279.47000000000003</v>
      </c>
      <c r="Z9251" s="73">
        <f t="shared" si="5398"/>
        <v>279.47000000000003</v>
      </c>
      <c r="AA9251" s="73">
        <f t="shared" si="5398"/>
        <v>279.47000000000003</v>
      </c>
      <c r="AB9251" s="73">
        <f t="shared" si="5398"/>
        <v>279.47000000000003</v>
      </c>
      <c r="AC9251" s="73">
        <f t="shared" si="5398"/>
        <v>279.47000000000003</v>
      </c>
      <c r="AD9251" s="73">
        <f t="shared" si="5398"/>
        <v>279.47000000000003</v>
      </c>
      <c r="AE9251" s="73">
        <f t="shared" si="5398"/>
        <v>279.47000000000003</v>
      </c>
      <c r="AF9251" s="73">
        <f t="shared" si="5398"/>
        <v>279.47000000000003</v>
      </c>
      <c r="AG9251" s="73">
        <f t="shared" si="5398"/>
        <v>279.47000000000003</v>
      </c>
      <c r="AH9251" s="73">
        <f t="shared" si="5398"/>
        <v>279.47000000000003</v>
      </c>
      <c r="AI9251" s="73">
        <f t="shared" si="5398"/>
        <v>279.47000000000003</v>
      </c>
      <c r="AJ9251" s="73">
        <f t="shared" si="5398"/>
        <v>279.47000000000003</v>
      </c>
      <c r="AK9251" s="73">
        <f t="shared" si="5398"/>
        <v>279.47000000000003</v>
      </c>
      <c r="AL9251" s="73">
        <f t="shared" si="5398"/>
        <v>279.47000000000003</v>
      </c>
      <c r="AM9251" s="73">
        <f t="shared" si="5398"/>
        <v>279.47000000000003</v>
      </c>
      <c r="AN9251" s="73">
        <f t="shared" si="5398"/>
        <v>279.47000000000003</v>
      </c>
      <c r="AO9251" s="73">
        <f t="shared" si="5398"/>
        <v>279.47000000000003</v>
      </c>
      <c r="AP9251" s="73">
        <f t="shared" si="5398"/>
        <v>279.47000000000003</v>
      </c>
      <c r="AQ9251" s="73">
        <f t="shared" si="5398"/>
        <v>279.47000000000003</v>
      </c>
      <c r="AR9251" s="73">
        <f t="shared" si="5398"/>
        <v>279.47000000000003</v>
      </c>
      <c r="AS9251" s="73">
        <f t="shared" si="5398"/>
        <v>279.47000000000003</v>
      </c>
      <c r="AT9251" s="73">
        <f t="shared" si="5398"/>
        <v>279.47000000000003</v>
      </c>
      <c r="AU9251" s="73">
        <f t="shared" si="5398"/>
        <v>279.47000000000003</v>
      </c>
      <c r="AV9251" s="73">
        <f t="shared" si="5398"/>
        <v>279.47000000000003</v>
      </c>
      <c r="AW9251" s="73">
        <f t="shared" si="5398"/>
        <v>279.47000000000003</v>
      </c>
      <c r="AX9251" s="73">
        <f t="shared" si="5398"/>
        <v>279.47000000000003</v>
      </c>
      <c r="AY9251" s="73">
        <f t="shared" si="5398"/>
        <v>279.47000000000003</v>
      </c>
      <c r="AZ9251" s="73">
        <f t="shared" si="5398"/>
        <v>279.47000000000003</v>
      </c>
      <c r="BA9251" s="73">
        <f t="shared" si="5398"/>
        <v>279.47000000000003</v>
      </c>
      <c r="BB9251" s="73">
        <f t="shared" si="5398"/>
        <v>279.47000000000003</v>
      </c>
      <c r="BC9251" s="73">
        <f t="shared" si="5398"/>
        <v>279.47000000000003</v>
      </c>
      <c r="BD9251" s="73">
        <f t="shared" si="5398"/>
        <v>279.47000000000003</v>
      </c>
      <c r="BE9251" s="73">
        <f t="shared" si="5398"/>
        <v>279.47000000000003</v>
      </c>
      <c r="BF9251" s="73">
        <f t="shared" si="5398"/>
        <v>279.47000000000003</v>
      </c>
      <c r="BG9251" s="73">
        <f t="shared" si="5398"/>
        <v>279.47000000000003</v>
      </c>
      <c r="BH9251" s="73">
        <f t="shared" si="5398"/>
        <v>279.47000000000003</v>
      </c>
      <c r="BI9251" s="73">
        <f t="shared" si="5398"/>
        <v>279.47000000000003</v>
      </c>
      <c r="BJ9251" s="73">
        <f t="shared" si="5398"/>
        <v>279.47000000000003</v>
      </c>
      <c r="BK9251" s="73">
        <f t="shared" si="5398"/>
        <v>279.47000000000003</v>
      </c>
      <c r="BL9251" s="73">
        <f t="shared" si="5398"/>
        <v>279.47000000000003</v>
      </c>
      <c r="BM9251" s="73">
        <f t="shared" si="5398"/>
        <v>279.47000000000003</v>
      </c>
      <c r="BN9251" s="73">
        <f t="shared" si="5398"/>
        <v>279.47000000000003</v>
      </c>
      <c r="BO9251" s="73">
        <f t="shared" si="5398"/>
        <v>279.47000000000003</v>
      </c>
      <c r="BP9251" s="73">
        <f t="shared" si="5398"/>
        <v>279.47000000000003</v>
      </c>
      <c r="BQ9251" s="73">
        <f t="shared" si="5398"/>
        <v>279.47000000000003</v>
      </c>
      <c r="BR9251" s="73">
        <f t="shared" ref="BR9251:EC9251" si="5399">(BQ9251+$F$9100*$F$9102*($F$55/$F$9101*BQ9250+$F$55/$F$9101*BQ9252))/(1+$F$9100*$F$9102*($F$55/$F$9101+$F$55/$F$9101))</f>
        <v>279.47000000000003</v>
      </c>
      <c r="BS9251" s="73">
        <f t="shared" si="5399"/>
        <v>279.47000000000003</v>
      </c>
      <c r="BT9251" s="73">
        <f t="shared" si="5399"/>
        <v>279.47000000000003</v>
      </c>
      <c r="BU9251" s="73">
        <f t="shared" si="5399"/>
        <v>279.47000000000003</v>
      </c>
      <c r="BV9251" s="73">
        <f t="shared" si="5399"/>
        <v>279.47000000000003</v>
      </c>
      <c r="BW9251" s="73">
        <f t="shared" si="5399"/>
        <v>279.47000000000003</v>
      </c>
      <c r="BX9251" s="73">
        <f t="shared" si="5399"/>
        <v>279.47000000000003</v>
      </c>
      <c r="BY9251" s="73">
        <f t="shared" si="5399"/>
        <v>279.47000000000003</v>
      </c>
      <c r="BZ9251" s="73">
        <f t="shared" si="5399"/>
        <v>279.47000000000003</v>
      </c>
      <c r="CA9251" s="73">
        <f t="shared" si="5399"/>
        <v>279.47000000000003</v>
      </c>
      <c r="CB9251" s="73">
        <f t="shared" si="5399"/>
        <v>279.47000000000003</v>
      </c>
      <c r="CC9251" s="73">
        <f t="shared" si="5399"/>
        <v>279.47000000000003</v>
      </c>
      <c r="CD9251" s="73">
        <f t="shared" si="5399"/>
        <v>279.47000000000003</v>
      </c>
      <c r="CE9251" s="73">
        <f t="shared" si="5399"/>
        <v>279.47000000000003</v>
      </c>
      <c r="CF9251" s="73">
        <f t="shared" si="5399"/>
        <v>279.47000000000003</v>
      </c>
      <c r="CG9251" s="73">
        <f t="shared" si="5399"/>
        <v>279.47000000000003</v>
      </c>
      <c r="CH9251" s="73">
        <f t="shared" si="5399"/>
        <v>279.47000000000003</v>
      </c>
      <c r="CI9251" s="73">
        <f t="shared" si="5399"/>
        <v>279.47000000000003</v>
      </c>
      <c r="CJ9251" s="73">
        <f t="shared" si="5399"/>
        <v>279.47000000000003</v>
      </c>
      <c r="CK9251" s="73">
        <f t="shared" si="5399"/>
        <v>279.47000000000003</v>
      </c>
      <c r="CL9251" s="73">
        <f t="shared" si="5399"/>
        <v>279.47000000000003</v>
      </c>
      <c r="CM9251" s="73">
        <f t="shared" si="5399"/>
        <v>279.47000000000003</v>
      </c>
      <c r="CN9251" s="73">
        <f t="shared" si="5399"/>
        <v>279.47000000000003</v>
      </c>
      <c r="CO9251" s="73">
        <f t="shared" si="5399"/>
        <v>279.47000000000003</v>
      </c>
      <c r="CP9251" s="73">
        <f t="shared" si="5399"/>
        <v>279.47000000000003</v>
      </c>
      <c r="CQ9251" s="73">
        <f t="shared" si="5399"/>
        <v>279.47000000000003</v>
      </c>
      <c r="CR9251" s="73">
        <f t="shared" si="5399"/>
        <v>279.47000000000003</v>
      </c>
      <c r="CS9251" s="73">
        <f t="shared" si="5399"/>
        <v>279.47000000000003</v>
      </c>
      <c r="CT9251" s="73">
        <f t="shared" si="5399"/>
        <v>279.47000000000003</v>
      </c>
      <c r="CU9251" s="73">
        <f t="shared" si="5399"/>
        <v>279.47000000000003</v>
      </c>
      <c r="CV9251" s="73">
        <f t="shared" si="5399"/>
        <v>279.47000000000003</v>
      </c>
      <c r="CW9251" s="73">
        <f t="shared" si="5399"/>
        <v>279.47000000000003</v>
      </c>
      <c r="CX9251" s="73">
        <f t="shared" si="5399"/>
        <v>279.47000000000003</v>
      </c>
      <c r="CY9251" s="73">
        <f t="shared" si="5399"/>
        <v>279.47000000000003</v>
      </c>
      <c r="CZ9251" s="73">
        <f t="shared" si="5399"/>
        <v>279.47000000000003</v>
      </c>
      <c r="DA9251" s="73">
        <f t="shared" si="5399"/>
        <v>279.47000000000003</v>
      </c>
      <c r="DB9251" s="73">
        <f t="shared" si="5399"/>
        <v>279.47000000000003</v>
      </c>
      <c r="DC9251" s="73">
        <f t="shared" si="5399"/>
        <v>279.47000000000003</v>
      </c>
      <c r="DD9251" s="73">
        <f t="shared" si="5399"/>
        <v>279.47000000000003</v>
      </c>
      <c r="DE9251" s="73">
        <f t="shared" si="5399"/>
        <v>279.47000000000003</v>
      </c>
      <c r="DF9251" s="73">
        <f t="shared" si="5399"/>
        <v>279.47000000000003</v>
      </c>
      <c r="DG9251" s="73">
        <f t="shared" si="5399"/>
        <v>279.47000000000003</v>
      </c>
      <c r="DH9251" s="73">
        <f t="shared" si="5399"/>
        <v>279.47000000000003</v>
      </c>
      <c r="DI9251" s="73">
        <f t="shared" si="5399"/>
        <v>279.47000000000003</v>
      </c>
      <c r="DJ9251" s="73">
        <f t="shared" si="5399"/>
        <v>279.47000000000003</v>
      </c>
      <c r="DK9251" s="73">
        <f t="shared" si="5399"/>
        <v>279.47000000000003</v>
      </c>
      <c r="DL9251" s="73">
        <f t="shared" si="5399"/>
        <v>279.47000000000003</v>
      </c>
      <c r="DM9251" s="73">
        <f t="shared" si="5399"/>
        <v>279.47000000000003</v>
      </c>
      <c r="DN9251" s="73">
        <f t="shared" si="5399"/>
        <v>279.47000000000003</v>
      </c>
      <c r="DO9251" s="73">
        <f t="shared" si="5399"/>
        <v>279.47000000000003</v>
      </c>
      <c r="DP9251" s="73">
        <f t="shared" si="5399"/>
        <v>279.47000000000003</v>
      </c>
      <c r="DQ9251" s="73">
        <f t="shared" si="5399"/>
        <v>279.47000000000003</v>
      </c>
      <c r="DR9251" s="73">
        <f t="shared" si="5399"/>
        <v>279.47000000000003</v>
      </c>
      <c r="DS9251" s="73">
        <f t="shared" si="5399"/>
        <v>279.47000000000003</v>
      </c>
      <c r="DT9251" s="73">
        <f t="shared" si="5399"/>
        <v>279.47000000000003</v>
      </c>
      <c r="DU9251" s="73">
        <f t="shared" si="5399"/>
        <v>279.47000000000003</v>
      </c>
      <c r="DV9251" s="73">
        <f t="shared" si="5399"/>
        <v>279.47000000000003</v>
      </c>
      <c r="DW9251" s="73">
        <f t="shared" si="5399"/>
        <v>279.47000000000003</v>
      </c>
      <c r="DX9251" s="73">
        <f t="shared" si="5399"/>
        <v>279.47000000000003</v>
      </c>
      <c r="DY9251" s="73">
        <f t="shared" si="5399"/>
        <v>279.47000000000003</v>
      </c>
      <c r="DZ9251" s="73">
        <f t="shared" si="5399"/>
        <v>279.47000000000003</v>
      </c>
      <c r="EA9251" s="73">
        <f t="shared" si="5399"/>
        <v>279.47000000000003</v>
      </c>
      <c r="EB9251" s="73">
        <f t="shared" si="5399"/>
        <v>279.47000000000003</v>
      </c>
      <c r="EC9251" s="73">
        <f t="shared" si="5399"/>
        <v>279.47000000000003</v>
      </c>
      <c r="ED9251" s="73">
        <f t="shared" ref="ED9251:GO9251" si="5400">(EC9251+$F$9100*$F$9102*($F$55/$F$9101*EC9250+$F$55/$F$9101*EC9252))/(1+$F$9100*$F$9102*($F$55/$F$9101+$F$55/$F$9101))</f>
        <v>279.47000000000003</v>
      </c>
      <c r="EE9251" s="73">
        <f t="shared" si="5400"/>
        <v>279.47000000000003</v>
      </c>
      <c r="EF9251" s="73">
        <f t="shared" si="5400"/>
        <v>279.47000000000003</v>
      </c>
      <c r="EG9251" s="73">
        <f t="shared" si="5400"/>
        <v>279.47000000000003</v>
      </c>
      <c r="EH9251" s="73">
        <f t="shared" si="5400"/>
        <v>279.47000000000003</v>
      </c>
      <c r="EI9251" s="73">
        <f t="shared" si="5400"/>
        <v>279.47000000000003</v>
      </c>
      <c r="EJ9251" s="73">
        <f t="shared" si="5400"/>
        <v>279.47000000000003</v>
      </c>
      <c r="EK9251" s="73">
        <f t="shared" si="5400"/>
        <v>279.47000000000003</v>
      </c>
      <c r="EL9251" s="73">
        <f t="shared" si="5400"/>
        <v>279.47000000000003</v>
      </c>
      <c r="EM9251" s="73">
        <f t="shared" si="5400"/>
        <v>279.47000000000003</v>
      </c>
      <c r="EN9251" s="73">
        <f t="shared" si="5400"/>
        <v>279.47000000000003</v>
      </c>
      <c r="EO9251" s="73">
        <f t="shared" si="5400"/>
        <v>279.47000000000003</v>
      </c>
      <c r="EP9251" s="73">
        <f t="shared" si="5400"/>
        <v>279.47000000000003</v>
      </c>
      <c r="EQ9251" s="73">
        <f t="shared" si="5400"/>
        <v>279.47000000000003</v>
      </c>
      <c r="ER9251" s="73">
        <f t="shared" si="5400"/>
        <v>279.47000000000003</v>
      </c>
      <c r="ES9251" s="73">
        <f t="shared" si="5400"/>
        <v>279.47000000000003</v>
      </c>
      <c r="ET9251" s="73">
        <f t="shared" si="5400"/>
        <v>279.47000000000003</v>
      </c>
      <c r="EU9251" s="73">
        <f t="shared" si="5400"/>
        <v>279.47000000000003</v>
      </c>
      <c r="EV9251" s="73">
        <f t="shared" si="5400"/>
        <v>279.47000000000003</v>
      </c>
      <c r="EW9251" s="73">
        <f t="shared" si="5400"/>
        <v>279.47000000000003</v>
      </c>
      <c r="EX9251" s="73">
        <f t="shared" si="5400"/>
        <v>279.47000000000003</v>
      </c>
      <c r="EY9251" s="73">
        <f t="shared" si="5400"/>
        <v>279.47000000000003</v>
      </c>
      <c r="EZ9251" s="73">
        <f t="shared" si="5400"/>
        <v>279.47000000000003</v>
      </c>
      <c r="FA9251" s="73">
        <f t="shared" si="5400"/>
        <v>279.47000000000003</v>
      </c>
      <c r="FB9251" s="73">
        <f t="shared" si="5400"/>
        <v>279.47000000000003</v>
      </c>
      <c r="FC9251" s="73">
        <f t="shared" si="5400"/>
        <v>279.47000000000003</v>
      </c>
      <c r="FD9251" s="73">
        <f t="shared" si="5400"/>
        <v>279.47000000000003</v>
      </c>
      <c r="FE9251" s="73">
        <f t="shared" si="5400"/>
        <v>279.47000000000003</v>
      </c>
      <c r="FF9251" s="73">
        <f t="shared" si="5400"/>
        <v>279.47000000000003</v>
      </c>
      <c r="FG9251" s="73">
        <f t="shared" si="5400"/>
        <v>279.47000000000003</v>
      </c>
      <c r="FH9251" s="73">
        <f t="shared" si="5400"/>
        <v>279.47000000000003</v>
      </c>
      <c r="FI9251" s="73">
        <f t="shared" si="5400"/>
        <v>279.47000000000003</v>
      </c>
      <c r="FJ9251" s="73">
        <f t="shared" si="5400"/>
        <v>279.47000000000003</v>
      </c>
      <c r="FK9251" s="73">
        <f t="shared" si="5400"/>
        <v>279.47000000000003</v>
      </c>
      <c r="FL9251" s="73">
        <f t="shared" si="5400"/>
        <v>279.47000000000003</v>
      </c>
      <c r="FM9251" s="73">
        <f t="shared" si="5400"/>
        <v>279.47000000000003</v>
      </c>
      <c r="FN9251" s="73">
        <f t="shared" si="5400"/>
        <v>279.47000000000003</v>
      </c>
      <c r="FO9251" s="73">
        <f t="shared" si="5400"/>
        <v>279.47000000000003</v>
      </c>
      <c r="FP9251" s="73">
        <f t="shared" si="5400"/>
        <v>279.47000000000003</v>
      </c>
      <c r="FQ9251" s="73">
        <f t="shared" si="5400"/>
        <v>279.47000000000003</v>
      </c>
      <c r="FR9251" s="73">
        <f t="shared" si="5400"/>
        <v>279.47000000000003</v>
      </c>
      <c r="FS9251" s="73">
        <f t="shared" si="5400"/>
        <v>279.47000000000003</v>
      </c>
      <c r="FT9251" s="73">
        <f t="shared" si="5400"/>
        <v>279.47000000000003</v>
      </c>
      <c r="FU9251" s="73">
        <f t="shared" si="5400"/>
        <v>279.47000000000003</v>
      </c>
      <c r="FV9251" s="73">
        <f t="shared" si="5400"/>
        <v>279.47000000000003</v>
      </c>
      <c r="FW9251" s="73">
        <f t="shared" si="5400"/>
        <v>279.47000000000003</v>
      </c>
      <c r="FX9251" s="73">
        <f t="shared" si="5400"/>
        <v>279.47000000000003</v>
      </c>
      <c r="FY9251" s="73">
        <f t="shared" si="5400"/>
        <v>279.47000000000003</v>
      </c>
      <c r="FZ9251" s="73">
        <f t="shared" si="5400"/>
        <v>279.47000000000003</v>
      </c>
      <c r="GA9251" s="73">
        <f t="shared" si="5400"/>
        <v>279.47000000000003</v>
      </c>
      <c r="GB9251" s="73">
        <f t="shared" si="5400"/>
        <v>279.47000000000003</v>
      </c>
      <c r="GC9251" s="73">
        <f t="shared" si="5400"/>
        <v>279.47000000000003</v>
      </c>
      <c r="GD9251" s="73">
        <f t="shared" si="5400"/>
        <v>279.47000000000003</v>
      </c>
      <c r="GE9251" s="73">
        <f t="shared" si="5400"/>
        <v>279.47000000000003</v>
      </c>
      <c r="GF9251" s="73">
        <f t="shared" si="5400"/>
        <v>279.47000000000003</v>
      </c>
      <c r="GG9251" s="73">
        <f t="shared" si="5400"/>
        <v>279.47000000000003</v>
      </c>
      <c r="GH9251" s="73">
        <f t="shared" si="5400"/>
        <v>279.47000000000003</v>
      </c>
      <c r="GI9251" s="73">
        <f t="shared" si="5400"/>
        <v>279.47000000000003</v>
      </c>
      <c r="GJ9251" s="73">
        <f t="shared" si="5400"/>
        <v>279.47000000000003</v>
      </c>
      <c r="GK9251" s="73">
        <f t="shared" si="5400"/>
        <v>279.47000000000003</v>
      </c>
      <c r="GL9251" s="73">
        <f t="shared" si="5400"/>
        <v>279.47000000000003</v>
      </c>
      <c r="GM9251" s="73">
        <f t="shared" si="5400"/>
        <v>279.47000000000003</v>
      </c>
      <c r="GN9251" s="73">
        <f t="shared" si="5400"/>
        <v>279.47000000000003</v>
      </c>
      <c r="GO9251" s="73">
        <f t="shared" si="5400"/>
        <v>279.47000000000003</v>
      </c>
      <c r="GP9251" s="73">
        <f t="shared" ref="GP9251:JA9251" si="5401">(GO9251+$F$9100*$F$9102*($F$55/$F$9101*GO9250+$F$55/$F$9101*GO9252))/(1+$F$9100*$F$9102*($F$55/$F$9101+$F$55/$F$9101))</f>
        <v>279.47000000000003</v>
      </c>
      <c r="GQ9251" s="73">
        <f t="shared" si="5401"/>
        <v>279.47000000000003</v>
      </c>
      <c r="GR9251" s="73">
        <f t="shared" si="5401"/>
        <v>279.47000000000003</v>
      </c>
      <c r="GS9251" s="73">
        <f t="shared" si="5401"/>
        <v>279.47000000000003</v>
      </c>
      <c r="GT9251" s="73">
        <f t="shared" si="5401"/>
        <v>279.47000000000003</v>
      </c>
      <c r="GU9251" s="73">
        <f t="shared" si="5401"/>
        <v>279.47000000000003</v>
      </c>
      <c r="GV9251" s="73">
        <f t="shared" si="5401"/>
        <v>279.47000000000003</v>
      </c>
      <c r="GW9251" s="73">
        <f t="shared" si="5401"/>
        <v>279.47000000000003</v>
      </c>
      <c r="GX9251" s="73">
        <f t="shared" si="5401"/>
        <v>279.47000000000003</v>
      </c>
      <c r="GY9251" s="73">
        <f t="shared" si="5401"/>
        <v>279.47000000000003</v>
      </c>
      <c r="GZ9251" s="73">
        <f t="shared" si="5401"/>
        <v>279.47000000000003</v>
      </c>
      <c r="HA9251" s="73">
        <f t="shared" si="5401"/>
        <v>279.47000000000003</v>
      </c>
      <c r="HB9251" s="73">
        <f t="shared" si="5401"/>
        <v>279.47000000000003</v>
      </c>
      <c r="HC9251" s="73">
        <f t="shared" si="5401"/>
        <v>279.47000000000003</v>
      </c>
      <c r="HD9251" s="73">
        <f t="shared" si="5401"/>
        <v>279.47000000000003</v>
      </c>
      <c r="HE9251" s="73">
        <f t="shared" si="5401"/>
        <v>279.47000000000003</v>
      </c>
      <c r="HF9251" s="73">
        <f t="shared" si="5401"/>
        <v>279.47000000000003</v>
      </c>
      <c r="HG9251" s="73">
        <f t="shared" si="5401"/>
        <v>279.47000000000003</v>
      </c>
      <c r="HH9251" s="73">
        <f t="shared" si="5401"/>
        <v>279.47000000000003</v>
      </c>
      <c r="HI9251" s="73">
        <f t="shared" si="5401"/>
        <v>279.47000000000003</v>
      </c>
      <c r="HJ9251" s="73">
        <f t="shared" si="5401"/>
        <v>279.47000000000003</v>
      </c>
      <c r="HK9251" s="73">
        <f t="shared" si="5401"/>
        <v>279.47000000000003</v>
      </c>
      <c r="HL9251" s="73">
        <f t="shared" si="5401"/>
        <v>279.47000000000003</v>
      </c>
      <c r="HM9251" s="73">
        <f t="shared" si="5401"/>
        <v>279.47000000000003</v>
      </c>
      <c r="HN9251" s="73">
        <f t="shared" si="5401"/>
        <v>279.47000000000003</v>
      </c>
      <c r="HO9251" s="73">
        <f t="shared" si="5401"/>
        <v>279.47000000000003</v>
      </c>
      <c r="HP9251" s="73">
        <f t="shared" si="5401"/>
        <v>279.47000000000003</v>
      </c>
      <c r="HQ9251" s="73">
        <f t="shared" si="5401"/>
        <v>279.47000000000003</v>
      </c>
      <c r="HR9251" s="73">
        <f t="shared" si="5401"/>
        <v>279.47000000000003</v>
      </c>
      <c r="HS9251" s="73">
        <f t="shared" si="5401"/>
        <v>279.47000000000003</v>
      </c>
      <c r="HT9251" s="73">
        <f t="shared" si="5401"/>
        <v>279.47000000000003</v>
      </c>
      <c r="HU9251" s="73">
        <f t="shared" si="5401"/>
        <v>279.47000000000003</v>
      </c>
      <c r="HV9251" s="73">
        <f t="shared" si="5401"/>
        <v>279.47000000000003</v>
      </c>
      <c r="HW9251" s="73">
        <f t="shared" si="5401"/>
        <v>279.47000000000003</v>
      </c>
      <c r="HX9251" s="73">
        <f t="shared" si="5401"/>
        <v>279.47000000000003</v>
      </c>
      <c r="HY9251" s="73">
        <f t="shared" si="5401"/>
        <v>279.47000000000003</v>
      </c>
      <c r="HZ9251" s="73">
        <f t="shared" si="5401"/>
        <v>279.47000000000003</v>
      </c>
      <c r="IA9251" s="73">
        <f t="shared" si="5401"/>
        <v>279.47000000000003</v>
      </c>
      <c r="IB9251" s="73">
        <f t="shared" si="5401"/>
        <v>279.47000000000003</v>
      </c>
      <c r="IC9251" s="73">
        <f t="shared" si="5401"/>
        <v>279.47000000000003</v>
      </c>
      <c r="ID9251" s="73">
        <f t="shared" si="5401"/>
        <v>279.47000000000003</v>
      </c>
      <c r="IE9251" s="73">
        <f t="shared" si="5401"/>
        <v>279.47000000000003</v>
      </c>
      <c r="IF9251" s="73">
        <f t="shared" si="5401"/>
        <v>279.47000000000003</v>
      </c>
      <c r="IG9251" s="73">
        <f t="shared" si="5401"/>
        <v>279.47000000000003</v>
      </c>
      <c r="IH9251" s="73">
        <f t="shared" si="5401"/>
        <v>279.47000000000003</v>
      </c>
      <c r="II9251" s="73">
        <f t="shared" si="5401"/>
        <v>279.47000000000003</v>
      </c>
      <c r="IJ9251" s="73">
        <f t="shared" si="5401"/>
        <v>279.47000000000003</v>
      </c>
      <c r="IK9251" s="73">
        <f t="shared" si="5401"/>
        <v>279.47000000000003</v>
      </c>
      <c r="IL9251" s="73">
        <f t="shared" si="5401"/>
        <v>279.47000000000003</v>
      </c>
      <c r="IM9251" s="73">
        <f t="shared" si="5401"/>
        <v>279.47000000000003</v>
      </c>
      <c r="IN9251" s="73">
        <f t="shared" si="5401"/>
        <v>279.47000000000003</v>
      </c>
      <c r="IO9251" s="73">
        <f t="shared" si="5401"/>
        <v>279.47000000000003</v>
      </c>
      <c r="IP9251" s="73">
        <f t="shared" si="5401"/>
        <v>279.47000000000003</v>
      </c>
      <c r="IQ9251" s="73">
        <f t="shared" si="5401"/>
        <v>279.47000000000003</v>
      </c>
      <c r="IR9251" s="73">
        <f t="shared" si="5401"/>
        <v>279.47000000000003</v>
      </c>
      <c r="IS9251" s="73">
        <f t="shared" si="5401"/>
        <v>279.47000000000003</v>
      </c>
      <c r="IT9251" s="73">
        <f t="shared" si="5401"/>
        <v>279.47000000000003</v>
      </c>
      <c r="IU9251" s="73">
        <f t="shared" si="5401"/>
        <v>279.47000000000003</v>
      </c>
      <c r="IV9251" s="73">
        <f t="shared" si="5401"/>
        <v>279.47000000000003</v>
      </c>
      <c r="IW9251" s="73">
        <f t="shared" si="5401"/>
        <v>279.47000000000003</v>
      </c>
      <c r="IX9251" s="73">
        <f t="shared" si="5401"/>
        <v>279.47000000000003</v>
      </c>
      <c r="IY9251" s="73">
        <f t="shared" si="5401"/>
        <v>279.47000000000003</v>
      </c>
      <c r="IZ9251" s="73">
        <f t="shared" si="5401"/>
        <v>279.47000000000003</v>
      </c>
      <c r="JA9251" s="73">
        <f t="shared" si="5401"/>
        <v>279.47000000000003</v>
      </c>
      <c r="JB9251" s="73">
        <f t="shared" ref="JB9251:KG9251" si="5402">(JA9251+$F$9100*$F$9102*($F$55/$F$9101*JA9250+$F$55/$F$9101*JA9252))/(1+$F$9100*$F$9102*($F$55/$F$9101+$F$55/$F$9101))</f>
        <v>279.47000000000003</v>
      </c>
      <c r="JC9251" s="73">
        <f t="shared" si="5402"/>
        <v>279.47000000000003</v>
      </c>
      <c r="JD9251" s="73">
        <f t="shared" si="5402"/>
        <v>279.47000000000003</v>
      </c>
      <c r="JE9251" s="73">
        <f t="shared" si="5402"/>
        <v>279.47000000000003</v>
      </c>
      <c r="JF9251" s="73">
        <f t="shared" si="5402"/>
        <v>279.47000000000003</v>
      </c>
      <c r="JG9251" s="73">
        <f t="shared" si="5402"/>
        <v>279.47000000000003</v>
      </c>
      <c r="JH9251" s="73">
        <f t="shared" si="5402"/>
        <v>279.47000000000003</v>
      </c>
      <c r="JI9251" s="73">
        <f t="shared" si="5402"/>
        <v>279.47000000000003</v>
      </c>
      <c r="JJ9251" s="73">
        <f t="shared" si="5402"/>
        <v>279.47000000000003</v>
      </c>
      <c r="JK9251" s="73">
        <f t="shared" si="5402"/>
        <v>279.47000000000003</v>
      </c>
      <c r="JL9251" s="73">
        <f t="shared" si="5402"/>
        <v>279.47000000000003</v>
      </c>
      <c r="JM9251" s="73">
        <f t="shared" si="5402"/>
        <v>279.47000000000003</v>
      </c>
      <c r="JN9251" s="73">
        <f t="shared" si="5402"/>
        <v>279.47000000000003</v>
      </c>
      <c r="JO9251" s="73">
        <f t="shared" si="5402"/>
        <v>279.47000000000003</v>
      </c>
      <c r="JP9251" s="73">
        <f t="shared" si="5402"/>
        <v>279.47000000000003</v>
      </c>
      <c r="JQ9251" s="73">
        <f t="shared" si="5402"/>
        <v>279.47000000000003</v>
      </c>
      <c r="JR9251" s="73">
        <f t="shared" si="5402"/>
        <v>279.47000000000003</v>
      </c>
      <c r="JS9251" s="73">
        <f t="shared" si="5402"/>
        <v>279.47000000000003</v>
      </c>
      <c r="JT9251" s="73">
        <f t="shared" si="5402"/>
        <v>279.47000000000003</v>
      </c>
      <c r="JU9251" s="73">
        <f t="shared" si="5402"/>
        <v>279.47000000000003</v>
      </c>
      <c r="JV9251" s="73">
        <f t="shared" si="5402"/>
        <v>279.47000000000003</v>
      </c>
      <c r="JW9251" s="73">
        <f t="shared" si="5402"/>
        <v>279.47000000000003</v>
      </c>
      <c r="JX9251" s="73">
        <f t="shared" si="5402"/>
        <v>279.47000000000003</v>
      </c>
      <c r="JY9251" s="73">
        <f t="shared" si="5402"/>
        <v>279.47000000000003</v>
      </c>
      <c r="JZ9251" s="73">
        <f t="shared" si="5402"/>
        <v>279.47000000000003</v>
      </c>
      <c r="KA9251" s="73">
        <f t="shared" si="5402"/>
        <v>279.47000000000003</v>
      </c>
      <c r="KB9251" s="73">
        <f t="shared" si="5402"/>
        <v>279.47000000000003</v>
      </c>
      <c r="KC9251" s="73">
        <f t="shared" si="5402"/>
        <v>279.47000000000003</v>
      </c>
      <c r="KD9251" s="73">
        <f t="shared" si="5402"/>
        <v>279.47000000000003</v>
      </c>
      <c r="KE9251" s="73">
        <f t="shared" si="5402"/>
        <v>279.47000000000003</v>
      </c>
      <c r="KF9251" s="73">
        <f t="shared" si="5402"/>
        <v>279.47000000000003</v>
      </c>
      <c r="KG9251" s="73">
        <f t="shared" si="5402"/>
        <v>279.47000000000003</v>
      </c>
      <c r="KH9251">
        <v>279.47000000000003</v>
      </c>
      <c r="KL9251" s="84"/>
      <c r="KP9251" s="84"/>
      <c r="KS9251" s="74"/>
      <c r="KT9251" s="74"/>
      <c r="KU9251" s="16"/>
      <c r="KV9251" s="72"/>
      <c r="KW9251" s="72"/>
      <c r="KX9251" s="16"/>
      <c r="KZ9251" s="16"/>
      <c r="LA9251" s="16"/>
      <c r="LB9251" s="74"/>
      <c r="LC9251" s="74"/>
    </row>
    <row r="9252" spans="2:315" x14ac:dyDescent="0.35">
      <c r="B9252">
        <v>146</v>
      </c>
      <c r="C9252">
        <f t="shared" si="5147"/>
        <v>1.4550000000000001</v>
      </c>
      <c r="E9252" s="92">
        <v>279.47000000000003</v>
      </c>
      <c r="F9252" s="73">
        <f t="shared" ref="F9252:BQ9252" si="5403">(E9252+$F$9100*$F$9102*($F$55/$F$9101*E9251+$F$55/$F$9101*E9253))/(1+$F$9100*$F$9102*($F$55/$F$9101+$F$55/$F$9101))</f>
        <v>279.47000000000003</v>
      </c>
      <c r="G9252" s="73">
        <f t="shared" si="5403"/>
        <v>279.47000000000003</v>
      </c>
      <c r="H9252" s="73">
        <f t="shared" si="5403"/>
        <v>279.47000000000003</v>
      </c>
      <c r="I9252" s="73">
        <f t="shared" si="5403"/>
        <v>279.47000000000003</v>
      </c>
      <c r="J9252" s="73">
        <f t="shared" si="5403"/>
        <v>279.47000000000003</v>
      </c>
      <c r="K9252" s="73">
        <f t="shared" si="5403"/>
        <v>279.47000000000003</v>
      </c>
      <c r="L9252" s="73">
        <f t="shared" si="5403"/>
        <v>279.47000000000003</v>
      </c>
      <c r="M9252" s="73">
        <f t="shared" si="5403"/>
        <v>279.47000000000003</v>
      </c>
      <c r="N9252" s="73">
        <f t="shared" si="5403"/>
        <v>279.47000000000003</v>
      </c>
      <c r="O9252" s="73">
        <f t="shared" si="5403"/>
        <v>279.47000000000003</v>
      </c>
      <c r="P9252" s="73">
        <f t="shared" si="5403"/>
        <v>279.47000000000003</v>
      </c>
      <c r="Q9252" s="73">
        <f t="shared" si="5403"/>
        <v>279.47000000000003</v>
      </c>
      <c r="R9252" s="73">
        <f t="shared" si="5403"/>
        <v>279.47000000000003</v>
      </c>
      <c r="S9252" s="73">
        <f t="shared" si="5403"/>
        <v>279.47000000000003</v>
      </c>
      <c r="T9252" s="73">
        <f t="shared" si="5403"/>
        <v>279.47000000000003</v>
      </c>
      <c r="U9252" s="73">
        <f t="shared" si="5403"/>
        <v>279.47000000000003</v>
      </c>
      <c r="V9252" s="73">
        <f t="shared" si="5403"/>
        <v>279.47000000000003</v>
      </c>
      <c r="W9252" s="73">
        <f t="shared" si="5403"/>
        <v>279.47000000000003</v>
      </c>
      <c r="X9252" s="73">
        <f t="shared" si="5403"/>
        <v>279.47000000000003</v>
      </c>
      <c r="Y9252" s="73">
        <f t="shared" si="5403"/>
        <v>279.47000000000003</v>
      </c>
      <c r="Z9252" s="73">
        <f t="shared" si="5403"/>
        <v>279.47000000000003</v>
      </c>
      <c r="AA9252" s="73">
        <f t="shared" si="5403"/>
        <v>279.47000000000003</v>
      </c>
      <c r="AB9252" s="73">
        <f t="shared" si="5403"/>
        <v>279.47000000000003</v>
      </c>
      <c r="AC9252" s="73">
        <f t="shared" si="5403"/>
        <v>279.47000000000003</v>
      </c>
      <c r="AD9252" s="73">
        <f t="shared" si="5403"/>
        <v>279.47000000000003</v>
      </c>
      <c r="AE9252" s="73">
        <f t="shared" si="5403"/>
        <v>279.47000000000003</v>
      </c>
      <c r="AF9252" s="73">
        <f t="shared" si="5403"/>
        <v>279.47000000000003</v>
      </c>
      <c r="AG9252" s="73">
        <f t="shared" si="5403"/>
        <v>279.47000000000003</v>
      </c>
      <c r="AH9252" s="73">
        <f t="shared" si="5403"/>
        <v>279.47000000000003</v>
      </c>
      <c r="AI9252" s="73">
        <f t="shared" si="5403"/>
        <v>279.47000000000003</v>
      </c>
      <c r="AJ9252" s="73">
        <f t="shared" si="5403"/>
        <v>279.47000000000003</v>
      </c>
      <c r="AK9252" s="73">
        <f t="shared" si="5403"/>
        <v>279.47000000000003</v>
      </c>
      <c r="AL9252" s="73">
        <f t="shared" si="5403"/>
        <v>279.47000000000003</v>
      </c>
      <c r="AM9252" s="73">
        <f t="shared" si="5403"/>
        <v>279.47000000000003</v>
      </c>
      <c r="AN9252" s="73">
        <f t="shared" si="5403"/>
        <v>279.47000000000003</v>
      </c>
      <c r="AO9252" s="73">
        <f t="shared" si="5403"/>
        <v>279.47000000000003</v>
      </c>
      <c r="AP9252" s="73">
        <f t="shared" si="5403"/>
        <v>279.47000000000003</v>
      </c>
      <c r="AQ9252" s="73">
        <f t="shared" si="5403"/>
        <v>279.47000000000003</v>
      </c>
      <c r="AR9252" s="73">
        <f t="shared" si="5403"/>
        <v>279.47000000000003</v>
      </c>
      <c r="AS9252" s="73">
        <f t="shared" si="5403"/>
        <v>279.47000000000003</v>
      </c>
      <c r="AT9252" s="73">
        <f t="shared" si="5403"/>
        <v>279.47000000000003</v>
      </c>
      <c r="AU9252" s="73">
        <f t="shared" si="5403"/>
        <v>279.47000000000003</v>
      </c>
      <c r="AV9252" s="73">
        <f t="shared" si="5403"/>
        <v>279.47000000000003</v>
      </c>
      <c r="AW9252" s="73">
        <f t="shared" si="5403"/>
        <v>279.47000000000003</v>
      </c>
      <c r="AX9252" s="73">
        <f t="shared" si="5403"/>
        <v>279.47000000000003</v>
      </c>
      <c r="AY9252" s="73">
        <f t="shared" si="5403"/>
        <v>279.47000000000003</v>
      </c>
      <c r="AZ9252" s="73">
        <f t="shared" si="5403"/>
        <v>279.47000000000003</v>
      </c>
      <c r="BA9252" s="73">
        <f t="shared" si="5403"/>
        <v>279.47000000000003</v>
      </c>
      <c r="BB9252" s="73">
        <f t="shared" si="5403"/>
        <v>279.47000000000003</v>
      </c>
      <c r="BC9252" s="73">
        <f t="shared" si="5403"/>
        <v>279.47000000000003</v>
      </c>
      <c r="BD9252" s="73">
        <f t="shared" si="5403"/>
        <v>279.47000000000003</v>
      </c>
      <c r="BE9252" s="73">
        <f t="shared" si="5403"/>
        <v>279.47000000000003</v>
      </c>
      <c r="BF9252" s="73">
        <f t="shared" si="5403"/>
        <v>279.47000000000003</v>
      </c>
      <c r="BG9252" s="73">
        <f t="shared" si="5403"/>
        <v>279.47000000000003</v>
      </c>
      <c r="BH9252" s="73">
        <f t="shared" si="5403"/>
        <v>279.47000000000003</v>
      </c>
      <c r="BI9252" s="73">
        <f t="shared" si="5403"/>
        <v>279.47000000000003</v>
      </c>
      <c r="BJ9252" s="73">
        <f t="shared" si="5403"/>
        <v>279.47000000000003</v>
      </c>
      <c r="BK9252" s="73">
        <f t="shared" si="5403"/>
        <v>279.47000000000003</v>
      </c>
      <c r="BL9252" s="73">
        <f t="shared" si="5403"/>
        <v>279.47000000000003</v>
      </c>
      <c r="BM9252" s="73">
        <f t="shared" si="5403"/>
        <v>279.47000000000003</v>
      </c>
      <c r="BN9252" s="73">
        <f t="shared" si="5403"/>
        <v>279.47000000000003</v>
      </c>
      <c r="BO9252" s="73">
        <f t="shared" si="5403"/>
        <v>279.47000000000003</v>
      </c>
      <c r="BP9252" s="73">
        <f t="shared" si="5403"/>
        <v>279.47000000000003</v>
      </c>
      <c r="BQ9252" s="73">
        <f t="shared" si="5403"/>
        <v>279.47000000000003</v>
      </c>
      <c r="BR9252" s="73">
        <f t="shared" ref="BR9252:EC9252" si="5404">(BQ9252+$F$9100*$F$9102*($F$55/$F$9101*BQ9251+$F$55/$F$9101*BQ9253))/(1+$F$9100*$F$9102*($F$55/$F$9101+$F$55/$F$9101))</f>
        <v>279.47000000000003</v>
      </c>
      <c r="BS9252" s="73">
        <f t="shared" si="5404"/>
        <v>279.47000000000003</v>
      </c>
      <c r="BT9252" s="73">
        <f t="shared" si="5404"/>
        <v>279.47000000000003</v>
      </c>
      <c r="BU9252" s="73">
        <f t="shared" si="5404"/>
        <v>279.47000000000003</v>
      </c>
      <c r="BV9252" s="73">
        <f t="shared" si="5404"/>
        <v>279.47000000000003</v>
      </c>
      <c r="BW9252" s="73">
        <f t="shared" si="5404"/>
        <v>279.47000000000003</v>
      </c>
      <c r="BX9252" s="73">
        <f t="shared" si="5404"/>
        <v>279.47000000000003</v>
      </c>
      <c r="BY9252" s="73">
        <f t="shared" si="5404"/>
        <v>279.47000000000003</v>
      </c>
      <c r="BZ9252" s="73">
        <f t="shared" si="5404"/>
        <v>279.47000000000003</v>
      </c>
      <c r="CA9252" s="73">
        <f t="shared" si="5404"/>
        <v>279.47000000000003</v>
      </c>
      <c r="CB9252" s="73">
        <f t="shared" si="5404"/>
        <v>279.47000000000003</v>
      </c>
      <c r="CC9252" s="73">
        <f t="shared" si="5404"/>
        <v>279.47000000000003</v>
      </c>
      <c r="CD9252" s="73">
        <f t="shared" si="5404"/>
        <v>279.47000000000003</v>
      </c>
      <c r="CE9252" s="73">
        <f t="shared" si="5404"/>
        <v>279.47000000000003</v>
      </c>
      <c r="CF9252" s="73">
        <f t="shared" si="5404"/>
        <v>279.47000000000003</v>
      </c>
      <c r="CG9252" s="73">
        <f t="shared" si="5404"/>
        <v>279.47000000000003</v>
      </c>
      <c r="CH9252" s="73">
        <f t="shared" si="5404"/>
        <v>279.47000000000003</v>
      </c>
      <c r="CI9252" s="73">
        <f t="shared" si="5404"/>
        <v>279.47000000000003</v>
      </c>
      <c r="CJ9252" s="73">
        <f t="shared" si="5404"/>
        <v>279.47000000000003</v>
      </c>
      <c r="CK9252" s="73">
        <f t="shared" si="5404"/>
        <v>279.47000000000003</v>
      </c>
      <c r="CL9252" s="73">
        <f t="shared" si="5404"/>
        <v>279.47000000000003</v>
      </c>
      <c r="CM9252" s="73">
        <f t="shared" si="5404"/>
        <v>279.47000000000003</v>
      </c>
      <c r="CN9252" s="73">
        <f t="shared" si="5404"/>
        <v>279.47000000000003</v>
      </c>
      <c r="CO9252" s="73">
        <f t="shared" si="5404"/>
        <v>279.47000000000003</v>
      </c>
      <c r="CP9252" s="73">
        <f t="shared" si="5404"/>
        <v>279.47000000000003</v>
      </c>
      <c r="CQ9252" s="73">
        <f t="shared" si="5404"/>
        <v>279.47000000000003</v>
      </c>
      <c r="CR9252" s="73">
        <f t="shared" si="5404"/>
        <v>279.47000000000003</v>
      </c>
      <c r="CS9252" s="73">
        <f t="shared" si="5404"/>
        <v>279.47000000000003</v>
      </c>
      <c r="CT9252" s="73">
        <f t="shared" si="5404"/>
        <v>279.47000000000003</v>
      </c>
      <c r="CU9252" s="73">
        <f t="shared" si="5404"/>
        <v>279.47000000000003</v>
      </c>
      <c r="CV9252" s="73">
        <f t="shared" si="5404"/>
        <v>279.47000000000003</v>
      </c>
      <c r="CW9252" s="73">
        <f t="shared" si="5404"/>
        <v>279.47000000000003</v>
      </c>
      <c r="CX9252" s="73">
        <f t="shared" si="5404"/>
        <v>279.47000000000003</v>
      </c>
      <c r="CY9252" s="73">
        <f t="shared" si="5404"/>
        <v>279.47000000000003</v>
      </c>
      <c r="CZ9252" s="73">
        <f t="shared" si="5404"/>
        <v>279.47000000000003</v>
      </c>
      <c r="DA9252" s="73">
        <f t="shared" si="5404"/>
        <v>279.47000000000003</v>
      </c>
      <c r="DB9252" s="73">
        <f t="shared" si="5404"/>
        <v>279.47000000000003</v>
      </c>
      <c r="DC9252" s="73">
        <f t="shared" si="5404"/>
        <v>279.47000000000003</v>
      </c>
      <c r="DD9252" s="73">
        <f t="shared" si="5404"/>
        <v>279.47000000000003</v>
      </c>
      <c r="DE9252" s="73">
        <f t="shared" si="5404"/>
        <v>279.47000000000003</v>
      </c>
      <c r="DF9252" s="73">
        <f t="shared" si="5404"/>
        <v>279.47000000000003</v>
      </c>
      <c r="DG9252" s="73">
        <f t="shared" si="5404"/>
        <v>279.47000000000003</v>
      </c>
      <c r="DH9252" s="73">
        <f t="shared" si="5404"/>
        <v>279.47000000000003</v>
      </c>
      <c r="DI9252" s="73">
        <f t="shared" si="5404"/>
        <v>279.47000000000003</v>
      </c>
      <c r="DJ9252" s="73">
        <f t="shared" si="5404"/>
        <v>279.47000000000003</v>
      </c>
      <c r="DK9252" s="73">
        <f t="shared" si="5404"/>
        <v>279.47000000000003</v>
      </c>
      <c r="DL9252" s="73">
        <f t="shared" si="5404"/>
        <v>279.47000000000003</v>
      </c>
      <c r="DM9252" s="73">
        <f t="shared" si="5404"/>
        <v>279.47000000000003</v>
      </c>
      <c r="DN9252" s="73">
        <f t="shared" si="5404"/>
        <v>279.47000000000003</v>
      </c>
      <c r="DO9252" s="73">
        <f t="shared" si="5404"/>
        <v>279.47000000000003</v>
      </c>
      <c r="DP9252" s="73">
        <f t="shared" si="5404"/>
        <v>279.47000000000003</v>
      </c>
      <c r="DQ9252" s="73">
        <f t="shared" si="5404"/>
        <v>279.47000000000003</v>
      </c>
      <c r="DR9252" s="73">
        <f t="shared" si="5404"/>
        <v>279.47000000000003</v>
      </c>
      <c r="DS9252" s="73">
        <f t="shared" si="5404"/>
        <v>279.47000000000003</v>
      </c>
      <c r="DT9252" s="73">
        <f t="shared" si="5404"/>
        <v>279.47000000000003</v>
      </c>
      <c r="DU9252" s="73">
        <f t="shared" si="5404"/>
        <v>279.47000000000003</v>
      </c>
      <c r="DV9252" s="73">
        <f t="shared" si="5404"/>
        <v>279.47000000000003</v>
      </c>
      <c r="DW9252" s="73">
        <f t="shared" si="5404"/>
        <v>279.47000000000003</v>
      </c>
      <c r="DX9252" s="73">
        <f t="shared" si="5404"/>
        <v>279.47000000000003</v>
      </c>
      <c r="DY9252" s="73">
        <f t="shared" si="5404"/>
        <v>279.47000000000003</v>
      </c>
      <c r="DZ9252" s="73">
        <f t="shared" si="5404"/>
        <v>279.47000000000003</v>
      </c>
      <c r="EA9252" s="73">
        <f t="shared" si="5404"/>
        <v>279.47000000000003</v>
      </c>
      <c r="EB9252" s="73">
        <f t="shared" si="5404"/>
        <v>279.47000000000003</v>
      </c>
      <c r="EC9252" s="73">
        <f t="shared" si="5404"/>
        <v>279.47000000000003</v>
      </c>
      <c r="ED9252" s="73">
        <f t="shared" ref="ED9252:GO9252" si="5405">(EC9252+$F$9100*$F$9102*($F$55/$F$9101*EC9251+$F$55/$F$9101*EC9253))/(1+$F$9100*$F$9102*($F$55/$F$9101+$F$55/$F$9101))</f>
        <v>279.47000000000003</v>
      </c>
      <c r="EE9252" s="73">
        <f t="shared" si="5405"/>
        <v>279.47000000000003</v>
      </c>
      <c r="EF9252" s="73">
        <f t="shared" si="5405"/>
        <v>279.47000000000003</v>
      </c>
      <c r="EG9252" s="73">
        <f t="shared" si="5405"/>
        <v>279.47000000000003</v>
      </c>
      <c r="EH9252" s="73">
        <f t="shared" si="5405"/>
        <v>279.47000000000003</v>
      </c>
      <c r="EI9252" s="73">
        <f t="shared" si="5405"/>
        <v>279.47000000000003</v>
      </c>
      <c r="EJ9252" s="73">
        <f t="shared" si="5405"/>
        <v>279.47000000000003</v>
      </c>
      <c r="EK9252" s="73">
        <f t="shared" si="5405"/>
        <v>279.47000000000003</v>
      </c>
      <c r="EL9252" s="73">
        <f t="shared" si="5405"/>
        <v>279.47000000000003</v>
      </c>
      <c r="EM9252" s="73">
        <f t="shared" si="5405"/>
        <v>279.47000000000003</v>
      </c>
      <c r="EN9252" s="73">
        <f t="shared" si="5405"/>
        <v>279.47000000000003</v>
      </c>
      <c r="EO9252" s="73">
        <f t="shared" si="5405"/>
        <v>279.47000000000003</v>
      </c>
      <c r="EP9252" s="73">
        <f t="shared" si="5405"/>
        <v>279.47000000000003</v>
      </c>
      <c r="EQ9252" s="73">
        <f t="shared" si="5405"/>
        <v>279.47000000000003</v>
      </c>
      <c r="ER9252" s="73">
        <f t="shared" si="5405"/>
        <v>279.47000000000003</v>
      </c>
      <c r="ES9252" s="73">
        <f t="shared" si="5405"/>
        <v>279.47000000000003</v>
      </c>
      <c r="ET9252" s="73">
        <f t="shared" si="5405"/>
        <v>279.47000000000003</v>
      </c>
      <c r="EU9252" s="73">
        <f t="shared" si="5405"/>
        <v>279.47000000000003</v>
      </c>
      <c r="EV9252" s="73">
        <f t="shared" si="5405"/>
        <v>279.47000000000003</v>
      </c>
      <c r="EW9252" s="73">
        <f t="shared" si="5405"/>
        <v>279.47000000000003</v>
      </c>
      <c r="EX9252" s="73">
        <f t="shared" si="5405"/>
        <v>279.47000000000003</v>
      </c>
      <c r="EY9252" s="73">
        <f t="shared" si="5405"/>
        <v>279.47000000000003</v>
      </c>
      <c r="EZ9252" s="73">
        <f t="shared" si="5405"/>
        <v>279.47000000000003</v>
      </c>
      <c r="FA9252" s="73">
        <f t="shared" si="5405"/>
        <v>279.47000000000003</v>
      </c>
      <c r="FB9252" s="73">
        <f t="shared" si="5405"/>
        <v>279.47000000000003</v>
      </c>
      <c r="FC9252" s="73">
        <f t="shared" si="5405"/>
        <v>279.47000000000003</v>
      </c>
      <c r="FD9252" s="73">
        <f t="shared" si="5405"/>
        <v>279.47000000000003</v>
      </c>
      <c r="FE9252" s="73">
        <f t="shared" si="5405"/>
        <v>279.47000000000003</v>
      </c>
      <c r="FF9252" s="73">
        <f t="shared" si="5405"/>
        <v>279.47000000000003</v>
      </c>
      <c r="FG9252" s="73">
        <f t="shared" si="5405"/>
        <v>279.47000000000003</v>
      </c>
      <c r="FH9252" s="73">
        <f t="shared" si="5405"/>
        <v>279.47000000000003</v>
      </c>
      <c r="FI9252" s="73">
        <f t="shared" si="5405"/>
        <v>279.47000000000003</v>
      </c>
      <c r="FJ9252" s="73">
        <f t="shared" si="5405"/>
        <v>279.47000000000003</v>
      </c>
      <c r="FK9252" s="73">
        <f t="shared" si="5405"/>
        <v>279.47000000000003</v>
      </c>
      <c r="FL9252" s="73">
        <f t="shared" si="5405"/>
        <v>279.47000000000003</v>
      </c>
      <c r="FM9252" s="73">
        <f t="shared" si="5405"/>
        <v>279.47000000000003</v>
      </c>
      <c r="FN9252" s="73">
        <f t="shared" si="5405"/>
        <v>279.47000000000003</v>
      </c>
      <c r="FO9252" s="73">
        <f t="shared" si="5405"/>
        <v>279.47000000000003</v>
      </c>
      <c r="FP9252" s="73">
        <f t="shared" si="5405"/>
        <v>279.47000000000003</v>
      </c>
      <c r="FQ9252" s="73">
        <f t="shared" si="5405"/>
        <v>279.47000000000003</v>
      </c>
      <c r="FR9252" s="73">
        <f t="shared" si="5405"/>
        <v>279.47000000000003</v>
      </c>
      <c r="FS9252" s="73">
        <f t="shared" si="5405"/>
        <v>279.47000000000003</v>
      </c>
      <c r="FT9252" s="73">
        <f t="shared" si="5405"/>
        <v>279.47000000000003</v>
      </c>
      <c r="FU9252" s="73">
        <f t="shared" si="5405"/>
        <v>279.47000000000003</v>
      </c>
      <c r="FV9252" s="73">
        <f t="shared" si="5405"/>
        <v>279.47000000000003</v>
      </c>
      <c r="FW9252" s="73">
        <f t="shared" si="5405"/>
        <v>279.47000000000003</v>
      </c>
      <c r="FX9252" s="73">
        <f t="shared" si="5405"/>
        <v>279.47000000000003</v>
      </c>
      <c r="FY9252" s="73">
        <f t="shared" si="5405"/>
        <v>279.47000000000003</v>
      </c>
      <c r="FZ9252" s="73">
        <f t="shared" si="5405"/>
        <v>279.47000000000003</v>
      </c>
      <c r="GA9252" s="73">
        <f t="shared" si="5405"/>
        <v>279.47000000000003</v>
      </c>
      <c r="GB9252" s="73">
        <f t="shared" si="5405"/>
        <v>279.47000000000003</v>
      </c>
      <c r="GC9252" s="73">
        <f t="shared" si="5405"/>
        <v>279.47000000000003</v>
      </c>
      <c r="GD9252" s="73">
        <f t="shared" si="5405"/>
        <v>279.47000000000003</v>
      </c>
      <c r="GE9252" s="73">
        <f t="shared" si="5405"/>
        <v>279.47000000000003</v>
      </c>
      <c r="GF9252" s="73">
        <f t="shared" si="5405"/>
        <v>279.47000000000003</v>
      </c>
      <c r="GG9252" s="73">
        <f t="shared" si="5405"/>
        <v>279.47000000000003</v>
      </c>
      <c r="GH9252" s="73">
        <f t="shared" si="5405"/>
        <v>279.47000000000003</v>
      </c>
      <c r="GI9252" s="73">
        <f t="shared" si="5405"/>
        <v>279.47000000000003</v>
      </c>
      <c r="GJ9252" s="73">
        <f t="shared" si="5405"/>
        <v>279.47000000000003</v>
      </c>
      <c r="GK9252" s="73">
        <f t="shared" si="5405"/>
        <v>279.47000000000003</v>
      </c>
      <c r="GL9252" s="73">
        <f t="shared" si="5405"/>
        <v>279.47000000000003</v>
      </c>
      <c r="GM9252" s="73">
        <f t="shared" si="5405"/>
        <v>279.47000000000003</v>
      </c>
      <c r="GN9252" s="73">
        <f t="shared" si="5405"/>
        <v>279.47000000000003</v>
      </c>
      <c r="GO9252" s="73">
        <f t="shared" si="5405"/>
        <v>279.47000000000003</v>
      </c>
      <c r="GP9252" s="73">
        <f t="shared" ref="GP9252:JA9252" si="5406">(GO9252+$F$9100*$F$9102*($F$55/$F$9101*GO9251+$F$55/$F$9101*GO9253))/(1+$F$9100*$F$9102*($F$55/$F$9101+$F$55/$F$9101))</f>
        <v>279.47000000000003</v>
      </c>
      <c r="GQ9252" s="73">
        <f t="shared" si="5406"/>
        <v>279.47000000000003</v>
      </c>
      <c r="GR9252" s="73">
        <f t="shared" si="5406"/>
        <v>279.47000000000003</v>
      </c>
      <c r="GS9252" s="73">
        <f t="shared" si="5406"/>
        <v>279.47000000000003</v>
      </c>
      <c r="GT9252" s="73">
        <f t="shared" si="5406"/>
        <v>279.47000000000003</v>
      </c>
      <c r="GU9252" s="73">
        <f t="shared" si="5406"/>
        <v>279.47000000000003</v>
      </c>
      <c r="GV9252" s="73">
        <f t="shared" si="5406"/>
        <v>279.47000000000003</v>
      </c>
      <c r="GW9252" s="73">
        <f t="shared" si="5406"/>
        <v>279.47000000000003</v>
      </c>
      <c r="GX9252" s="73">
        <f t="shared" si="5406"/>
        <v>279.47000000000003</v>
      </c>
      <c r="GY9252" s="73">
        <f t="shared" si="5406"/>
        <v>279.47000000000003</v>
      </c>
      <c r="GZ9252" s="73">
        <f t="shared" si="5406"/>
        <v>279.47000000000003</v>
      </c>
      <c r="HA9252" s="73">
        <f t="shared" si="5406"/>
        <v>279.47000000000003</v>
      </c>
      <c r="HB9252" s="73">
        <f t="shared" si="5406"/>
        <v>279.47000000000003</v>
      </c>
      <c r="HC9252" s="73">
        <f t="shared" si="5406"/>
        <v>279.47000000000003</v>
      </c>
      <c r="HD9252" s="73">
        <f t="shared" si="5406"/>
        <v>279.47000000000003</v>
      </c>
      <c r="HE9252" s="73">
        <f t="shared" si="5406"/>
        <v>279.47000000000003</v>
      </c>
      <c r="HF9252" s="73">
        <f t="shared" si="5406"/>
        <v>279.47000000000003</v>
      </c>
      <c r="HG9252" s="73">
        <f t="shared" si="5406"/>
        <v>279.47000000000003</v>
      </c>
      <c r="HH9252" s="73">
        <f t="shared" si="5406"/>
        <v>279.47000000000003</v>
      </c>
      <c r="HI9252" s="73">
        <f t="shared" si="5406"/>
        <v>279.47000000000003</v>
      </c>
      <c r="HJ9252" s="73">
        <f t="shared" si="5406"/>
        <v>279.47000000000003</v>
      </c>
      <c r="HK9252" s="73">
        <f t="shared" si="5406"/>
        <v>279.47000000000003</v>
      </c>
      <c r="HL9252" s="73">
        <f t="shared" si="5406"/>
        <v>279.47000000000003</v>
      </c>
      <c r="HM9252" s="73">
        <f t="shared" si="5406"/>
        <v>279.47000000000003</v>
      </c>
      <c r="HN9252" s="73">
        <f t="shared" si="5406"/>
        <v>279.47000000000003</v>
      </c>
      <c r="HO9252" s="73">
        <f t="shared" si="5406"/>
        <v>279.47000000000003</v>
      </c>
      <c r="HP9252" s="73">
        <f t="shared" si="5406"/>
        <v>279.47000000000003</v>
      </c>
      <c r="HQ9252" s="73">
        <f t="shared" si="5406"/>
        <v>279.47000000000003</v>
      </c>
      <c r="HR9252" s="73">
        <f t="shared" si="5406"/>
        <v>279.47000000000003</v>
      </c>
      <c r="HS9252" s="73">
        <f t="shared" si="5406"/>
        <v>279.47000000000003</v>
      </c>
      <c r="HT9252" s="73">
        <f t="shared" si="5406"/>
        <v>279.47000000000003</v>
      </c>
      <c r="HU9252" s="73">
        <f t="shared" si="5406"/>
        <v>279.47000000000003</v>
      </c>
      <c r="HV9252" s="73">
        <f t="shared" si="5406"/>
        <v>279.47000000000003</v>
      </c>
      <c r="HW9252" s="73">
        <f t="shared" si="5406"/>
        <v>279.47000000000003</v>
      </c>
      <c r="HX9252" s="73">
        <f t="shared" si="5406"/>
        <v>279.47000000000003</v>
      </c>
      <c r="HY9252" s="73">
        <f t="shared" si="5406"/>
        <v>279.47000000000003</v>
      </c>
      <c r="HZ9252" s="73">
        <f t="shared" si="5406"/>
        <v>279.47000000000003</v>
      </c>
      <c r="IA9252" s="73">
        <f t="shared" si="5406"/>
        <v>279.47000000000003</v>
      </c>
      <c r="IB9252" s="73">
        <f t="shared" si="5406"/>
        <v>279.47000000000003</v>
      </c>
      <c r="IC9252" s="73">
        <f t="shared" si="5406"/>
        <v>279.47000000000003</v>
      </c>
      <c r="ID9252" s="73">
        <f t="shared" si="5406"/>
        <v>279.47000000000003</v>
      </c>
      <c r="IE9252" s="73">
        <f t="shared" si="5406"/>
        <v>279.47000000000003</v>
      </c>
      <c r="IF9252" s="73">
        <f t="shared" si="5406"/>
        <v>279.47000000000003</v>
      </c>
      <c r="IG9252" s="73">
        <f t="shared" si="5406"/>
        <v>279.47000000000003</v>
      </c>
      <c r="IH9252" s="73">
        <f t="shared" si="5406"/>
        <v>279.47000000000003</v>
      </c>
      <c r="II9252" s="73">
        <f t="shared" si="5406"/>
        <v>279.47000000000003</v>
      </c>
      <c r="IJ9252" s="73">
        <f t="shared" si="5406"/>
        <v>279.47000000000003</v>
      </c>
      <c r="IK9252" s="73">
        <f t="shared" si="5406"/>
        <v>279.47000000000003</v>
      </c>
      <c r="IL9252" s="73">
        <f t="shared" si="5406"/>
        <v>279.47000000000003</v>
      </c>
      <c r="IM9252" s="73">
        <f t="shared" si="5406"/>
        <v>279.47000000000003</v>
      </c>
      <c r="IN9252" s="73">
        <f t="shared" si="5406"/>
        <v>279.47000000000003</v>
      </c>
      <c r="IO9252" s="73">
        <f t="shared" si="5406"/>
        <v>279.47000000000003</v>
      </c>
      <c r="IP9252" s="73">
        <f t="shared" si="5406"/>
        <v>279.47000000000003</v>
      </c>
      <c r="IQ9252" s="73">
        <f t="shared" si="5406"/>
        <v>279.47000000000003</v>
      </c>
      <c r="IR9252" s="73">
        <f t="shared" si="5406"/>
        <v>279.47000000000003</v>
      </c>
      <c r="IS9252" s="73">
        <f t="shared" si="5406"/>
        <v>279.47000000000003</v>
      </c>
      <c r="IT9252" s="73">
        <f t="shared" si="5406"/>
        <v>279.47000000000003</v>
      </c>
      <c r="IU9252" s="73">
        <f t="shared" si="5406"/>
        <v>279.47000000000003</v>
      </c>
      <c r="IV9252" s="73">
        <f t="shared" si="5406"/>
        <v>279.47000000000003</v>
      </c>
      <c r="IW9252" s="73">
        <f t="shared" si="5406"/>
        <v>279.47000000000003</v>
      </c>
      <c r="IX9252" s="73">
        <f t="shared" si="5406"/>
        <v>279.47000000000003</v>
      </c>
      <c r="IY9252" s="73">
        <f t="shared" si="5406"/>
        <v>279.47000000000003</v>
      </c>
      <c r="IZ9252" s="73">
        <f t="shared" si="5406"/>
        <v>279.47000000000003</v>
      </c>
      <c r="JA9252" s="73">
        <f t="shared" si="5406"/>
        <v>279.47000000000003</v>
      </c>
      <c r="JB9252" s="73">
        <f t="shared" ref="JB9252:KG9252" si="5407">(JA9252+$F$9100*$F$9102*($F$55/$F$9101*JA9251+$F$55/$F$9101*JA9253))/(1+$F$9100*$F$9102*($F$55/$F$9101+$F$55/$F$9101))</f>
        <v>279.47000000000003</v>
      </c>
      <c r="JC9252" s="73">
        <f t="shared" si="5407"/>
        <v>279.47000000000003</v>
      </c>
      <c r="JD9252" s="73">
        <f t="shared" si="5407"/>
        <v>279.47000000000003</v>
      </c>
      <c r="JE9252" s="73">
        <f t="shared" si="5407"/>
        <v>279.47000000000003</v>
      </c>
      <c r="JF9252" s="73">
        <f t="shared" si="5407"/>
        <v>279.47000000000003</v>
      </c>
      <c r="JG9252" s="73">
        <f t="shared" si="5407"/>
        <v>279.47000000000003</v>
      </c>
      <c r="JH9252" s="73">
        <f t="shared" si="5407"/>
        <v>279.47000000000003</v>
      </c>
      <c r="JI9252" s="73">
        <f t="shared" si="5407"/>
        <v>279.47000000000003</v>
      </c>
      <c r="JJ9252" s="73">
        <f t="shared" si="5407"/>
        <v>279.47000000000003</v>
      </c>
      <c r="JK9252" s="73">
        <f t="shared" si="5407"/>
        <v>279.47000000000003</v>
      </c>
      <c r="JL9252" s="73">
        <f t="shared" si="5407"/>
        <v>279.47000000000003</v>
      </c>
      <c r="JM9252" s="73">
        <f t="shared" si="5407"/>
        <v>279.47000000000003</v>
      </c>
      <c r="JN9252" s="73">
        <f t="shared" si="5407"/>
        <v>279.47000000000003</v>
      </c>
      <c r="JO9252" s="73">
        <f t="shared" si="5407"/>
        <v>279.47000000000003</v>
      </c>
      <c r="JP9252" s="73">
        <f t="shared" si="5407"/>
        <v>279.47000000000003</v>
      </c>
      <c r="JQ9252" s="73">
        <f t="shared" si="5407"/>
        <v>279.47000000000003</v>
      </c>
      <c r="JR9252" s="73">
        <f t="shared" si="5407"/>
        <v>279.47000000000003</v>
      </c>
      <c r="JS9252" s="73">
        <f t="shared" si="5407"/>
        <v>279.47000000000003</v>
      </c>
      <c r="JT9252" s="73">
        <f t="shared" si="5407"/>
        <v>279.47000000000003</v>
      </c>
      <c r="JU9252" s="73">
        <f t="shared" si="5407"/>
        <v>279.47000000000003</v>
      </c>
      <c r="JV9252" s="73">
        <f t="shared" si="5407"/>
        <v>279.47000000000003</v>
      </c>
      <c r="JW9252" s="73">
        <f t="shared" si="5407"/>
        <v>279.47000000000003</v>
      </c>
      <c r="JX9252" s="73">
        <f t="shared" si="5407"/>
        <v>279.47000000000003</v>
      </c>
      <c r="JY9252" s="73">
        <f t="shared" si="5407"/>
        <v>279.47000000000003</v>
      </c>
      <c r="JZ9252" s="73">
        <f t="shared" si="5407"/>
        <v>279.47000000000003</v>
      </c>
      <c r="KA9252" s="73">
        <f t="shared" si="5407"/>
        <v>279.47000000000003</v>
      </c>
      <c r="KB9252" s="73">
        <f t="shared" si="5407"/>
        <v>279.47000000000003</v>
      </c>
      <c r="KC9252" s="73">
        <f t="shared" si="5407"/>
        <v>279.47000000000003</v>
      </c>
      <c r="KD9252" s="73">
        <f t="shared" si="5407"/>
        <v>279.47000000000003</v>
      </c>
      <c r="KE9252" s="73">
        <f t="shared" si="5407"/>
        <v>279.47000000000003</v>
      </c>
      <c r="KF9252" s="73">
        <f t="shared" si="5407"/>
        <v>279.47000000000003</v>
      </c>
      <c r="KG9252" s="73">
        <f t="shared" si="5407"/>
        <v>279.47000000000003</v>
      </c>
      <c r="KH9252">
        <v>279.47000000000003</v>
      </c>
      <c r="KL9252" s="84"/>
      <c r="KP9252" s="84"/>
      <c r="KS9252" s="74"/>
      <c r="KT9252" s="74"/>
      <c r="KU9252" s="16"/>
      <c r="KV9252" s="72"/>
      <c r="KW9252" s="72"/>
      <c r="KX9252" s="16"/>
      <c r="KZ9252" s="16"/>
      <c r="LA9252" s="16"/>
      <c r="LB9252" s="74"/>
      <c r="LC9252" s="74"/>
    </row>
    <row r="9253" spans="2:315" x14ac:dyDescent="0.35">
      <c r="B9253">
        <v>147</v>
      </c>
      <c r="C9253">
        <f t="shared" si="5147"/>
        <v>1.4650000000000001</v>
      </c>
      <c r="E9253" s="92">
        <v>279.47000000000003</v>
      </c>
      <c r="F9253" s="73">
        <f t="shared" ref="F9253:BQ9253" si="5408">(E9253+$F$9100*$F$9102*($F$55/$F$9101*E9252+$F$55/$F$9101*E9254))/(1+$F$9100*$F$9102*($F$55/$F$9101+$F$55/$F$9101))</f>
        <v>279.47000000000003</v>
      </c>
      <c r="G9253" s="73">
        <f t="shared" si="5408"/>
        <v>279.47000000000003</v>
      </c>
      <c r="H9253" s="73">
        <f t="shared" si="5408"/>
        <v>279.47000000000003</v>
      </c>
      <c r="I9253" s="73">
        <f t="shared" si="5408"/>
        <v>279.47000000000003</v>
      </c>
      <c r="J9253" s="73">
        <f t="shared" si="5408"/>
        <v>279.47000000000003</v>
      </c>
      <c r="K9253" s="73">
        <f t="shared" si="5408"/>
        <v>279.47000000000003</v>
      </c>
      <c r="L9253" s="73">
        <f t="shared" si="5408"/>
        <v>279.47000000000003</v>
      </c>
      <c r="M9253" s="73">
        <f t="shared" si="5408"/>
        <v>279.47000000000003</v>
      </c>
      <c r="N9253" s="73">
        <f t="shared" si="5408"/>
        <v>279.47000000000003</v>
      </c>
      <c r="O9253" s="73">
        <f t="shared" si="5408"/>
        <v>279.47000000000003</v>
      </c>
      <c r="P9253" s="73">
        <f t="shared" si="5408"/>
        <v>279.47000000000003</v>
      </c>
      <c r="Q9253" s="73">
        <f t="shared" si="5408"/>
        <v>279.47000000000003</v>
      </c>
      <c r="R9253" s="73">
        <f t="shared" si="5408"/>
        <v>279.47000000000003</v>
      </c>
      <c r="S9253" s="73">
        <f t="shared" si="5408"/>
        <v>279.47000000000003</v>
      </c>
      <c r="T9253" s="73">
        <f t="shared" si="5408"/>
        <v>279.47000000000003</v>
      </c>
      <c r="U9253" s="73">
        <f t="shared" si="5408"/>
        <v>279.47000000000003</v>
      </c>
      <c r="V9253" s="73">
        <f t="shared" si="5408"/>
        <v>279.47000000000003</v>
      </c>
      <c r="W9253" s="73">
        <f t="shared" si="5408"/>
        <v>279.47000000000003</v>
      </c>
      <c r="X9253" s="73">
        <f t="shared" si="5408"/>
        <v>279.47000000000003</v>
      </c>
      <c r="Y9253" s="73">
        <f t="shared" si="5408"/>
        <v>279.47000000000003</v>
      </c>
      <c r="Z9253" s="73">
        <f t="shared" si="5408"/>
        <v>279.47000000000003</v>
      </c>
      <c r="AA9253" s="73">
        <f t="shared" si="5408"/>
        <v>279.47000000000003</v>
      </c>
      <c r="AB9253" s="73">
        <f t="shared" si="5408"/>
        <v>279.47000000000003</v>
      </c>
      <c r="AC9253" s="73">
        <f t="shared" si="5408"/>
        <v>279.47000000000003</v>
      </c>
      <c r="AD9253" s="73">
        <f t="shared" si="5408"/>
        <v>279.47000000000003</v>
      </c>
      <c r="AE9253" s="73">
        <f t="shared" si="5408"/>
        <v>279.47000000000003</v>
      </c>
      <c r="AF9253" s="73">
        <f t="shared" si="5408"/>
        <v>279.47000000000003</v>
      </c>
      <c r="AG9253" s="73">
        <f t="shared" si="5408"/>
        <v>279.47000000000003</v>
      </c>
      <c r="AH9253" s="73">
        <f t="shared" si="5408"/>
        <v>279.47000000000003</v>
      </c>
      <c r="AI9253" s="73">
        <f t="shared" si="5408"/>
        <v>279.47000000000003</v>
      </c>
      <c r="AJ9253" s="73">
        <f t="shared" si="5408"/>
        <v>279.47000000000003</v>
      </c>
      <c r="AK9253" s="73">
        <f t="shared" si="5408"/>
        <v>279.47000000000003</v>
      </c>
      <c r="AL9253" s="73">
        <f t="shared" si="5408"/>
        <v>279.47000000000003</v>
      </c>
      <c r="AM9253" s="73">
        <f t="shared" si="5408"/>
        <v>279.47000000000003</v>
      </c>
      <c r="AN9253" s="73">
        <f t="shared" si="5408"/>
        <v>279.47000000000003</v>
      </c>
      <c r="AO9253" s="73">
        <f t="shared" si="5408"/>
        <v>279.47000000000003</v>
      </c>
      <c r="AP9253" s="73">
        <f t="shared" si="5408"/>
        <v>279.47000000000003</v>
      </c>
      <c r="AQ9253" s="73">
        <f t="shared" si="5408"/>
        <v>279.47000000000003</v>
      </c>
      <c r="AR9253" s="73">
        <f t="shared" si="5408"/>
        <v>279.47000000000003</v>
      </c>
      <c r="AS9253" s="73">
        <f t="shared" si="5408"/>
        <v>279.47000000000003</v>
      </c>
      <c r="AT9253" s="73">
        <f t="shared" si="5408"/>
        <v>279.47000000000003</v>
      </c>
      <c r="AU9253" s="73">
        <f t="shared" si="5408"/>
        <v>279.47000000000003</v>
      </c>
      <c r="AV9253" s="73">
        <f t="shared" si="5408"/>
        <v>279.47000000000003</v>
      </c>
      <c r="AW9253" s="73">
        <f t="shared" si="5408"/>
        <v>279.47000000000003</v>
      </c>
      <c r="AX9253" s="73">
        <f t="shared" si="5408"/>
        <v>279.47000000000003</v>
      </c>
      <c r="AY9253" s="73">
        <f t="shared" si="5408"/>
        <v>279.47000000000003</v>
      </c>
      <c r="AZ9253" s="73">
        <f t="shared" si="5408"/>
        <v>279.47000000000003</v>
      </c>
      <c r="BA9253" s="73">
        <f t="shared" si="5408"/>
        <v>279.47000000000003</v>
      </c>
      <c r="BB9253" s="73">
        <f t="shared" si="5408"/>
        <v>279.47000000000003</v>
      </c>
      <c r="BC9253" s="73">
        <f t="shared" si="5408"/>
        <v>279.47000000000003</v>
      </c>
      <c r="BD9253" s="73">
        <f t="shared" si="5408"/>
        <v>279.47000000000003</v>
      </c>
      <c r="BE9253" s="73">
        <f t="shared" si="5408"/>
        <v>279.47000000000003</v>
      </c>
      <c r="BF9253" s="73">
        <f t="shared" si="5408"/>
        <v>279.47000000000003</v>
      </c>
      <c r="BG9253" s="73">
        <f t="shared" si="5408"/>
        <v>279.47000000000003</v>
      </c>
      <c r="BH9253" s="73">
        <f t="shared" si="5408"/>
        <v>279.47000000000003</v>
      </c>
      <c r="BI9253" s="73">
        <f t="shared" si="5408"/>
        <v>279.47000000000003</v>
      </c>
      <c r="BJ9253" s="73">
        <f t="shared" si="5408"/>
        <v>279.47000000000003</v>
      </c>
      <c r="BK9253" s="73">
        <f t="shared" si="5408"/>
        <v>279.47000000000003</v>
      </c>
      <c r="BL9253" s="73">
        <f t="shared" si="5408"/>
        <v>279.47000000000003</v>
      </c>
      <c r="BM9253" s="73">
        <f t="shared" si="5408"/>
        <v>279.47000000000003</v>
      </c>
      <c r="BN9253" s="73">
        <f t="shared" si="5408"/>
        <v>279.47000000000003</v>
      </c>
      <c r="BO9253" s="73">
        <f t="shared" si="5408"/>
        <v>279.47000000000003</v>
      </c>
      <c r="BP9253" s="73">
        <f t="shared" si="5408"/>
        <v>279.47000000000003</v>
      </c>
      <c r="BQ9253" s="73">
        <f t="shared" si="5408"/>
        <v>279.47000000000003</v>
      </c>
      <c r="BR9253" s="73">
        <f t="shared" ref="BR9253:EC9253" si="5409">(BQ9253+$F$9100*$F$9102*($F$55/$F$9101*BQ9252+$F$55/$F$9101*BQ9254))/(1+$F$9100*$F$9102*($F$55/$F$9101+$F$55/$F$9101))</f>
        <v>279.47000000000003</v>
      </c>
      <c r="BS9253" s="73">
        <f t="shared" si="5409"/>
        <v>279.47000000000003</v>
      </c>
      <c r="BT9253" s="73">
        <f t="shared" si="5409"/>
        <v>279.47000000000003</v>
      </c>
      <c r="BU9253" s="73">
        <f t="shared" si="5409"/>
        <v>279.47000000000003</v>
      </c>
      <c r="BV9253" s="73">
        <f t="shared" si="5409"/>
        <v>279.47000000000003</v>
      </c>
      <c r="BW9253" s="73">
        <f t="shared" si="5409"/>
        <v>279.47000000000003</v>
      </c>
      <c r="BX9253" s="73">
        <f t="shared" si="5409"/>
        <v>279.47000000000003</v>
      </c>
      <c r="BY9253" s="73">
        <f t="shared" si="5409"/>
        <v>279.47000000000003</v>
      </c>
      <c r="BZ9253" s="73">
        <f t="shared" si="5409"/>
        <v>279.47000000000003</v>
      </c>
      <c r="CA9253" s="73">
        <f t="shared" si="5409"/>
        <v>279.47000000000003</v>
      </c>
      <c r="CB9253" s="73">
        <f t="shared" si="5409"/>
        <v>279.47000000000003</v>
      </c>
      <c r="CC9253" s="73">
        <f t="shared" si="5409"/>
        <v>279.47000000000003</v>
      </c>
      <c r="CD9253" s="73">
        <f t="shared" si="5409"/>
        <v>279.47000000000003</v>
      </c>
      <c r="CE9253" s="73">
        <f t="shared" si="5409"/>
        <v>279.47000000000003</v>
      </c>
      <c r="CF9253" s="73">
        <f t="shared" si="5409"/>
        <v>279.47000000000003</v>
      </c>
      <c r="CG9253" s="73">
        <f t="shared" si="5409"/>
        <v>279.47000000000003</v>
      </c>
      <c r="CH9253" s="73">
        <f t="shared" si="5409"/>
        <v>279.47000000000003</v>
      </c>
      <c r="CI9253" s="73">
        <f t="shared" si="5409"/>
        <v>279.47000000000003</v>
      </c>
      <c r="CJ9253" s="73">
        <f t="shared" si="5409"/>
        <v>279.47000000000003</v>
      </c>
      <c r="CK9253" s="73">
        <f t="shared" si="5409"/>
        <v>279.47000000000003</v>
      </c>
      <c r="CL9253" s="73">
        <f t="shared" si="5409"/>
        <v>279.47000000000003</v>
      </c>
      <c r="CM9253" s="73">
        <f t="shared" si="5409"/>
        <v>279.47000000000003</v>
      </c>
      <c r="CN9253" s="73">
        <f t="shared" si="5409"/>
        <v>279.47000000000003</v>
      </c>
      <c r="CO9253" s="73">
        <f t="shared" si="5409"/>
        <v>279.47000000000003</v>
      </c>
      <c r="CP9253" s="73">
        <f t="shared" si="5409"/>
        <v>279.47000000000003</v>
      </c>
      <c r="CQ9253" s="73">
        <f t="shared" si="5409"/>
        <v>279.47000000000003</v>
      </c>
      <c r="CR9253" s="73">
        <f t="shared" si="5409"/>
        <v>279.47000000000003</v>
      </c>
      <c r="CS9253" s="73">
        <f t="shared" si="5409"/>
        <v>279.47000000000003</v>
      </c>
      <c r="CT9253" s="73">
        <f t="shared" si="5409"/>
        <v>279.47000000000003</v>
      </c>
      <c r="CU9253" s="73">
        <f t="shared" si="5409"/>
        <v>279.47000000000003</v>
      </c>
      <c r="CV9253" s="73">
        <f t="shared" si="5409"/>
        <v>279.47000000000003</v>
      </c>
      <c r="CW9253" s="73">
        <f t="shared" si="5409"/>
        <v>279.47000000000003</v>
      </c>
      <c r="CX9253" s="73">
        <f t="shared" si="5409"/>
        <v>279.47000000000003</v>
      </c>
      <c r="CY9253" s="73">
        <f t="shared" si="5409"/>
        <v>279.47000000000003</v>
      </c>
      <c r="CZ9253" s="73">
        <f t="shared" si="5409"/>
        <v>279.47000000000003</v>
      </c>
      <c r="DA9253" s="73">
        <f t="shared" si="5409"/>
        <v>279.47000000000003</v>
      </c>
      <c r="DB9253" s="73">
        <f t="shared" si="5409"/>
        <v>279.47000000000003</v>
      </c>
      <c r="DC9253" s="73">
        <f t="shared" si="5409"/>
        <v>279.47000000000003</v>
      </c>
      <c r="DD9253" s="73">
        <f t="shared" si="5409"/>
        <v>279.47000000000003</v>
      </c>
      <c r="DE9253" s="73">
        <f t="shared" si="5409"/>
        <v>279.47000000000003</v>
      </c>
      <c r="DF9253" s="73">
        <f t="shared" si="5409"/>
        <v>279.47000000000003</v>
      </c>
      <c r="DG9253" s="73">
        <f t="shared" si="5409"/>
        <v>279.47000000000003</v>
      </c>
      <c r="DH9253" s="73">
        <f t="shared" si="5409"/>
        <v>279.47000000000003</v>
      </c>
      <c r="DI9253" s="73">
        <f t="shared" si="5409"/>
        <v>279.47000000000003</v>
      </c>
      <c r="DJ9253" s="73">
        <f t="shared" si="5409"/>
        <v>279.47000000000003</v>
      </c>
      <c r="DK9253" s="73">
        <f t="shared" si="5409"/>
        <v>279.47000000000003</v>
      </c>
      <c r="DL9253" s="73">
        <f t="shared" si="5409"/>
        <v>279.47000000000003</v>
      </c>
      <c r="DM9253" s="73">
        <f t="shared" si="5409"/>
        <v>279.47000000000003</v>
      </c>
      <c r="DN9253" s="73">
        <f t="shared" si="5409"/>
        <v>279.47000000000003</v>
      </c>
      <c r="DO9253" s="73">
        <f t="shared" si="5409"/>
        <v>279.47000000000003</v>
      </c>
      <c r="DP9253" s="73">
        <f t="shared" si="5409"/>
        <v>279.47000000000003</v>
      </c>
      <c r="DQ9253" s="73">
        <f t="shared" si="5409"/>
        <v>279.47000000000003</v>
      </c>
      <c r="DR9253" s="73">
        <f t="shared" si="5409"/>
        <v>279.47000000000003</v>
      </c>
      <c r="DS9253" s="73">
        <f t="shared" si="5409"/>
        <v>279.47000000000003</v>
      </c>
      <c r="DT9253" s="73">
        <f t="shared" si="5409"/>
        <v>279.47000000000003</v>
      </c>
      <c r="DU9253" s="73">
        <f t="shared" si="5409"/>
        <v>279.47000000000003</v>
      </c>
      <c r="DV9253" s="73">
        <f t="shared" si="5409"/>
        <v>279.47000000000003</v>
      </c>
      <c r="DW9253" s="73">
        <f t="shared" si="5409"/>
        <v>279.47000000000003</v>
      </c>
      <c r="DX9253" s="73">
        <f t="shared" si="5409"/>
        <v>279.47000000000003</v>
      </c>
      <c r="DY9253" s="73">
        <f t="shared" si="5409"/>
        <v>279.47000000000003</v>
      </c>
      <c r="DZ9253" s="73">
        <f t="shared" si="5409"/>
        <v>279.47000000000003</v>
      </c>
      <c r="EA9253" s="73">
        <f t="shared" si="5409"/>
        <v>279.47000000000003</v>
      </c>
      <c r="EB9253" s="73">
        <f t="shared" si="5409"/>
        <v>279.47000000000003</v>
      </c>
      <c r="EC9253" s="73">
        <f t="shared" si="5409"/>
        <v>279.47000000000003</v>
      </c>
      <c r="ED9253" s="73">
        <f t="shared" ref="ED9253:GO9253" si="5410">(EC9253+$F$9100*$F$9102*($F$55/$F$9101*EC9252+$F$55/$F$9101*EC9254))/(1+$F$9100*$F$9102*($F$55/$F$9101+$F$55/$F$9101))</f>
        <v>279.47000000000003</v>
      </c>
      <c r="EE9253" s="73">
        <f t="shared" si="5410"/>
        <v>279.47000000000003</v>
      </c>
      <c r="EF9253" s="73">
        <f t="shared" si="5410"/>
        <v>279.47000000000003</v>
      </c>
      <c r="EG9253" s="73">
        <f t="shared" si="5410"/>
        <v>279.47000000000003</v>
      </c>
      <c r="EH9253" s="73">
        <f t="shared" si="5410"/>
        <v>279.47000000000003</v>
      </c>
      <c r="EI9253" s="73">
        <f t="shared" si="5410"/>
        <v>279.47000000000003</v>
      </c>
      <c r="EJ9253" s="73">
        <f t="shared" si="5410"/>
        <v>279.47000000000003</v>
      </c>
      <c r="EK9253" s="73">
        <f t="shared" si="5410"/>
        <v>279.47000000000003</v>
      </c>
      <c r="EL9253" s="73">
        <f t="shared" si="5410"/>
        <v>279.47000000000003</v>
      </c>
      <c r="EM9253" s="73">
        <f t="shared" si="5410"/>
        <v>279.47000000000003</v>
      </c>
      <c r="EN9253" s="73">
        <f t="shared" si="5410"/>
        <v>279.47000000000003</v>
      </c>
      <c r="EO9253" s="73">
        <f t="shared" si="5410"/>
        <v>279.47000000000003</v>
      </c>
      <c r="EP9253" s="73">
        <f t="shared" si="5410"/>
        <v>279.47000000000003</v>
      </c>
      <c r="EQ9253" s="73">
        <f t="shared" si="5410"/>
        <v>279.47000000000003</v>
      </c>
      <c r="ER9253" s="73">
        <f t="shared" si="5410"/>
        <v>279.47000000000003</v>
      </c>
      <c r="ES9253" s="73">
        <f t="shared" si="5410"/>
        <v>279.47000000000003</v>
      </c>
      <c r="ET9253" s="73">
        <f t="shared" si="5410"/>
        <v>279.47000000000003</v>
      </c>
      <c r="EU9253" s="73">
        <f t="shared" si="5410"/>
        <v>279.47000000000003</v>
      </c>
      <c r="EV9253" s="73">
        <f t="shared" si="5410"/>
        <v>279.47000000000003</v>
      </c>
      <c r="EW9253" s="73">
        <f t="shared" si="5410"/>
        <v>279.47000000000003</v>
      </c>
      <c r="EX9253" s="73">
        <f t="shared" si="5410"/>
        <v>279.47000000000003</v>
      </c>
      <c r="EY9253" s="73">
        <f t="shared" si="5410"/>
        <v>279.47000000000003</v>
      </c>
      <c r="EZ9253" s="73">
        <f t="shared" si="5410"/>
        <v>279.47000000000003</v>
      </c>
      <c r="FA9253" s="73">
        <f t="shared" si="5410"/>
        <v>279.47000000000003</v>
      </c>
      <c r="FB9253" s="73">
        <f t="shared" si="5410"/>
        <v>279.47000000000003</v>
      </c>
      <c r="FC9253" s="73">
        <f t="shared" si="5410"/>
        <v>279.47000000000003</v>
      </c>
      <c r="FD9253" s="73">
        <f t="shared" si="5410"/>
        <v>279.47000000000003</v>
      </c>
      <c r="FE9253" s="73">
        <f t="shared" si="5410"/>
        <v>279.47000000000003</v>
      </c>
      <c r="FF9253" s="73">
        <f t="shared" si="5410"/>
        <v>279.47000000000003</v>
      </c>
      <c r="FG9253" s="73">
        <f t="shared" si="5410"/>
        <v>279.47000000000003</v>
      </c>
      <c r="FH9253" s="73">
        <f t="shared" si="5410"/>
        <v>279.47000000000003</v>
      </c>
      <c r="FI9253" s="73">
        <f t="shared" si="5410"/>
        <v>279.47000000000003</v>
      </c>
      <c r="FJ9253" s="73">
        <f t="shared" si="5410"/>
        <v>279.47000000000003</v>
      </c>
      <c r="FK9253" s="73">
        <f t="shared" si="5410"/>
        <v>279.47000000000003</v>
      </c>
      <c r="FL9253" s="73">
        <f t="shared" si="5410"/>
        <v>279.47000000000003</v>
      </c>
      <c r="FM9253" s="73">
        <f t="shared" si="5410"/>
        <v>279.47000000000003</v>
      </c>
      <c r="FN9253" s="73">
        <f t="shared" si="5410"/>
        <v>279.47000000000003</v>
      </c>
      <c r="FO9253" s="73">
        <f t="shared" si="5410"/>
        <v>279.47000000000003</v>
      </c>
      <c r="FP9253" s="73">
        <f t="shared" si="5410"/>
        <v>279.47000000000003</v>
      </c>
      <c r="FQ9253" s="73">
        <f t="shared" si="5410"/>
        <v>279.47000000000003</v>
      </c>
      <c r="FR9253" s="73">
        <f t="shared" si="5410"/>
        <v>279.47000000000003</v>
      </c>
      <c r="FS9253" s="73">
        <f t="shared" si="5410"/>
        <v>279.47000000000003</v>
      </c>
      <c r="FT9253" s="73">
        <f t="shared" si="5410"/>
        <v>279.47000000000003</v>
      </c>
      <c r="FU9253" s="73">
        <f t="shared" si="5410"/>
        <v>279.47000000000003</v>
      </c>
      <c r="FV9253" s="73">
        <f t="shared" si="5410"/>
        <v>279.47000000000003</v>
      </c>
      <c r="FW9253" s="73">
        <f t="shared" si="5410"/>
        <v>279.47000000000003</v>
      </c>
      <c r="FX9253" s="73">
        <f t="shared" si="5410"/>
        <v>279.47000000000003</v>
      </c>
      <c r="FY9253" s="73">
        <f t="shared" si="5410"/>
        <v>279.47000000000003</v>
      </c>
      <c r="FZ9253" s="73">
        <f t="shared" si="5410"/>
        <v>279.47000000000003</v>
      </c>
      <c r="GA9253" s="73">
        <f t="shared" si="5410"/>
        <v>279.47000000000003</v>
      </c>
      <c r="GB9253" s="73">
        <f t="shared" si="5410"/>
        <v>279.47000000000003</v>
      </c>
      <c r="GC9253" s="73">
        <f t="shared" si="5410"/>
        <v>279.47000000000003</v>
      </c>
      <c r="GD9253" s="73">
        <f t="shared" si="5410"/>
        <v>279.47000000000003</v>
      </c>
      <c r="GE9253" s="73">
        <f t="shared" si="5410"/>
        <v>279.47000000000003</v>
      </c>
      <c r="GF9253" s="73">
        <f t="shared" si="5410"/>
        <v>279.47000000000003</v>
      </c>
      <c r="GG9253" s="73">
        <f t="shared" si="5410"/>
        <v>279.47000000000003</v>
      </c>
      <c r="GH9253" s="73">
        <f t="shared" si="5410"/>
        <v>279.47000000000003</v>
      </c>
      <c r="GI9253" s="73">
        <f t="shared" si="5410"/>
        <v>279.47000000000003</v>
      </c>
      <c r="GJ9253" s="73">
        <f t="shared" si="5410"/>
        <v>279.47000000000003</v>
      </c>
      <c r="GK9253" s="73">
        <f t="shared" si="5410"/>
        <v>279.47000000000003</v>
      </c>
      <c r="GL9253" s="73">
        <f t="shared" si="5410"/>
        <v>279.47000000000003</v>
      </c>
      <c r="GM9253" s="73">
        <f t="shared" si="5410"/>
        <v>279.47000000000003</v>
      </c>
      <c r="GN9253" s="73">
        <f t="shared" si="5410"/>
        <v>279.47000000000003</v>
      </c>
      <c r="GO9253" s="73">
        <f t="shared" si="5410"/>
        <v>279.47000000000003</v>
      </c>
      <c r="GP9253" s="73">
        <f t="shared" ref="GP9253:JA9253" si="5411">(GO9253+$F$9100*$F$9102*($F$55/$F$9101*GO9252+$F$55/$F$9101*GO9254))/(1+$F$9100*$F$9102*($F$55/$F$9101+$F$55/$F$9101))</f>
        <v>279.47000000000003</v>
      </c>
      <c r="GQ9253" s="73">
        <f t="shared" si="5411"/>
        <v>279.47000000000003</v>
      </c>
      <c r="GR9253" s="73">
        <f t="shared" si="5411"/>
        <v>279.47000000000003</v>
      </c>
      <c r="GS9253" s="73">
        <f t="shared" si="5411"/>
        <v>279.47000000000003</v>
      </c>
      <c r="GT9253" s="73">
        <f t="shared" si="5411"/>
        <v>279.47000000000003</v>
      </c>
      <c r="GU9253" s="73">
        <f t="shared" si="5411"/>
        <v>279.47000000000003</v>
      </c>
      <c r="GV9253" s="73">
        <f t="shared" si="5411"/>
        <v>279.47000000000003</v>
      </c>
      <c r="GW9253" s="73">
        <f t="shared" si="5411"/>
        <v>279.47000000000003</v>
      </c>
      <c r="GX9253" s="73">
        <f t="shared" si="5411"/>
        <v>279.47000000000003</v>
      </c>
      <c r="GY9253" s="73">
        <f t="shared" si="5411"/>
        <v>279.47000000000003</v>
      </c>
      <c r="GZ9253" s="73">
        <f t="shared" si="5411"/>
        <v>279.47000000000003</v>
      </c>
      <c r="HA9253" s="73">
        <f t="shared" si="5411"/>
        <v>279.47000000000003</v>
      </c>
      <c r="HB9253" s="73">
        <f t="shared" si="5411"/>
        <v>279.47000000000003</v>
      </c>
      <c r="HC9253" s="73">
        <f t="shared" si="5411"/>
        <v>279.47000000000003</v>
      </c>
      <c r="HD9253" s="73">
        <f t="shared" si="5411"/>
        <v>279.47000000000003</v>
      </c>
      <c r="HE9253" s="73">
        <f t="shared" si="5411"/>
        <v>279.47000000000003</v>
      </c>
      <c r="HF9253" s="73">
        <f t="shared" si="5411"/>
        <v>279.47000000000003</v>
      </c>
      <c r="HG9253" s="73">
        <f t="shared" si="5411"/>
        <v>279.47000000000003</v>
      </c>
      <c r="HH9253" s="73">
        <f t="shared" si="5411"/>
        <v>279.47000000000003</v>
      </c>
      <c r="HI9253" s="73">
        <f t="shared" si="5411"/>
        <v>279.47000000000003</v>
      </c>
      <c r="HJ9253" s="73">
        <f t="shared" si="5411"/>
        <v>279.47000000000003</v>
      </c>
      <c r="HK9253" s="73">
        <f t="shared" si="5411"/>
        <v>279.47000000000003</v>
      </c>
      <c r="HL9253" s="73">
        <f t="shared" si="5411"/>
        <v>279.47000000000003</v>
      </c>
      <c r="HM9253" s="73">
        <f t="shared" si="5411"/>
        <v>279.47000000000003</v>
      </c>
      <c r="HN9253" s="73">
        <f t="shared" si="5411"/>
        <v>279.47000000000003</v>
      </c>
      <c r="HO9253" s="73">
        <f t="shared" si="5411"/>
        <v>279.47000000000003</v>
      </c>
      <c r="HP9253" s="73">
        <f t="shared" si="5411"/>
        <v>279.47000000000003</v>
      </c>
      <c r="HQ9253" s="73">
        <f t="shared" si="5411"/>
        <v>279.47000000000003</v>
      </c>
      <c r="HR9253" s="73">
        <f t="shared" si="5411"/>
        <v>279.47000000000003</v>
      </c>
      <c r="HS9253" s="73">
        <f t="shared" si="5411"/>
        <v>279.47000000000003</v>
      </c>
      <c r="HT9253" s="73">
        <f t="shared" si="5411"/>
        <v>279.47000000000003</v>
      </c>
      <c r="HU9253" s="73">
        <f t="shared" si="5411"/>
        <v>279.47000000000003</v>
      </c>
      <c r="HV9253" s="73">
        <f t="shared" si="5411"/>
        <v>279.47000000000003</v>
      </c>
      <c r="HW9253" s="73">
        <f t="shared" si="5411"/>
        <v>279.47000000000003</v>
      </c>
      <c r="HX9253" s="73">
        <f t="shared" si="5411"/>
        <v>279.47000000000003</v>
      </c>
      <c r="HY9253" s="73">
        <f t="shared" si="5411"/>
        <v>279.47000000000003</v>
      </c>
      <c r="HZ9253" s="73">
        <f t="shared" si="5411"/>
        <v>279.47000000000003</v>
      </c>
      <c r="IA9253" s="73">
        <f t="shared" si="5411"/>
        <v>279.47000000000003</v>
      </c>
      <c r="IB9253" s="73">
        <f t="shared" si="5411"/>
        <v>279.47000000000003</v>
      </c>
      <c r="IC9253" s="73">
        <f t="shared" si="5411"/>
        <v>279.47000000000003</v>
      </c>
      <c r="ID9253" s="73">
        <f t="shared" si="5411"/>
        <v>279.47000000000003</v>
      </c>
      <c r="IE9253" s="73">
        <f t="shared" si="5411"/>
        <v>279.47000000000003</v>
      </c>
      <c r="IF9253" s="73">
        <f t="shared" si="5411"/>
        <v>279.47000000000003</v>
      </c>
      <c r="IG9253" s="73">
        <f t="shared" si="5411"/>
        <v>279.47000000000003</v>
      </c>
      <c r="IH9253" s="73">
        <f t="shared" si="5411"/>
        <v>279.47000000000003</v>
      </c>
      <c r="II9253" s="73">
        <f t="shared" si="5411"/>
        <v>279.47000000000003</v>
      </c>
      <c r="IJ9253" s="73">
        <f t="shared" si="5411"/>
        <v>279.47000000000003</v>
      </c>
      <c r="IK9253" s="73">
        <f t="shared" si="5411"/>
        <v>279.47000000000003</v>
      </c>
      <c r="IL9253" s="73">
        <f t="shared" si="5411"/>
        <v>279.47000000000003</v>
      </c>
      <c r="IM9253" s="73">
        <f t="shared" si="5411"/>
        <v>279.47000000000003</v>
      </c>
      <c r="IN9253" s="73">
        <f t="shared" si="5411"/>
        <v>279.47000000000003</v>
      </c>
      <c r="IO9253" s="73">
        <f t="shared" si="5411"/>
        <v>279.47000000000003</v>
      </c>
      <c r="IP9253" s="73">
        <f t="shared" si="5411"/>
        <v>279.47000000000003</v>
      </c>
      <c r="IQ9253" s="73">
        <f t="shared" si="5411"/>
        <v>279.47000000000003</v>
      </c>
      <c r="IR9253" s="73">
        <f t="shared" si="5411"/>
        <v>279.47000000000003</v>
      </c>
      <c r="IS9253" s="73">
        <f t="shared" si="5411"/>
        <v>279.47000000000003</v>
      </c>
      <c r="IT9253" s="73">
        <f t="shared" si="5411"/>
        <v>279.47000000000003</v>
      </c>
      <c r="IU9253" s="73">
        <f t="shared" si="5411"/>
        <v>279.47000000000003</v>
      </c>
      <c r="IV9253" s="73">
        <f t="shared" si="5411"/>
        <v>279.47000000000003</v>
      </c>
      <c r="IW9253" s="73">
        <f t="shared" si="5411"/>
        <v>279.47000000000003</v>
      </c>
      <c r="IX9253" s="73">
        <f t="shared" si="5411"/>
        <v>279.47000000000003</v>
      </c>
      <c r="IY9253" s="73">
        <f t="shared" si="5411"/>
        <v>279.47000000000003</v>
      </c>
      <c r="IZ9253" s="73">
        <f t="shared" si="5411"/>
        <v>279.47000000000003</v>
      </c>
      <c r="JA9253" s="73">
        <f t="shared" si="5411"/>
        <v>279.47000000000003</v>
      </c>
      <c r="JB9253" s="73">
        <f t="shared" ref="JB9253:KG9253" si="5412">(JA9253+$F$9100*$F$9102*($F$55/$F$9101*JA9252+$F$55/$F$9101*JA9254))/(1+$F$9100*$F$9102*($F$55/$F$9101+$F$55/$F$9101))</f>
        <v>279.47000000000003</v>
      </c>
      <c r="JC9253" s="73">
        <f t="shared" si="5412"/>
        <v>279.47000000000003</v>
      </c>
      <c r="JD9253" s="73">
        <f t="shared" si="5412"/>
        <v>279.47000000000003</v>
      </c>
      <c r="JE9253" s="73">
        <f t="shared" si="5412"/>
        <v>279.47000000000003</v>
      </c>
      <c r="JF9253" s="73">
        <f t="shared" si="5412"/>
        <v>279.47000000000003</v>
      </c>
      <c r="JG9253" s="73">
        <f t="shared" si="5412"/>
        <v>279.47000000000003</v>
      </c>
      <c r="JH9253" s="73">
        <f t="shared" si="5412"/>
        <v>279.47000000000003</v>
      </c>
      <c r="JI9253" s="73">
        <f t="shared" si="5412"/>
        <v>279.47000000000003</v>
      </c>
      <c r="JJ9253" s="73">
        <f t="shared" si="5412"/>
        <v>279.47000000000003</v>
      </c>
      <c r="JK9253" s="73">
        <f t="shared" si="5412"/>
        <v>279.47000000000003</v>
      </c>
      <c r="JL9253" s="73">
        <f t="shared" si="5412"/>
        <v>279.47000000000003</v>
      </c>
      <c r="JM9253" s="73">
        <f t="shared" si="5412"/>
        <v>279.47000000000003</v>
      </c>
      <c r="JN9253" s="73">
        <f t="shared" si="5412"/>
        <v>279.47000000000003</v>
      </c>
      <c r="JO9253" s="73">
        <f t="shared" si="5412"/>
        <v>279.47000000000003</v>
      </c>
      <c r="JP9253" s="73">
        <f t="shared" si="5412"/>
        <v>279.47000000000003</v>
      </c>
      <c r="JQ9253" s="73">
        <f t="shared" si="5412"/>
        <v>279.47000000000003</v>
      </c>
      <c r="JR9253" s="73">
        <f t="shared" si="5412"/>
        <v>279.47000000000003</v>
      </c>
      <c r="JS9253" s="73">
        <f t="shared" si="5412"/>
        <v>279.47000000000003</v>
      </c>
      <c r="JT9253" s="73">
        <f t="shared" si="5412"/>
        <v>279.47000000000003</v>
      </c>
      <c r="JU9253" s="73">
        <f t="shared" si="5412"/>
        <v>279.47000000000003</v>
      </c>
      <c r="JV9253" s="73">
        <f t="shared" si="5412"/>
        <v>279.47000000000003</v>
      </c>
      <c r="JW9253" s="73">
        <f t="shared" si="5412"/>
        <v>279.47000000000003</v>
      </c>
      <c r="JX9253" s="73">
        <f t="shared" si="5412"/>
        <v>279.47000000000003</v>
      </c>
      <c r="JY9253" s="73">
        <f t="shared" si="5412"/>
        <v>279.47000000000003</v>
      </c>
      <c r="JZ9253" s="73">
        <f t="shared" si="5412"/>
        <v>279.47000000000003</v>
      </c>
      <c r="KA9253" s="73">
        <f t="shared" si="5412"/>
        <v>279.47000000000003</v>
      </c>
      <c r="KB9253" s="73">
        <f t="shared" si="5412"/>
        <v>279.47000000000003</v>
      </c>
      <c r="KC9253" s="73">
        <f t="shared" si="5412"/>
        <v>279.47000000000003</v>
      </c>
      <c r="KD9253" s="73">
        <f t="shared" si="5412"/>
        <v>279.47000000000003</v>
      </c>
      <c r="KE9253" s="73">
        <f t="shared" si="5412"/>
        <v>279.47000000000003</v>
      </c>
      <c r="KF9253" s="73">
        <f t="shared" si="5412"/>
        <v>279.47000000000003</v>
      </c>
      <c r="KG9253" s="73">
        <f t="shared" si="5412"/>
        <v>279.47000000000003</v>
      </c>
      <c r="KH9253">
        <v>279.47000000000003</v>
      </c>
      <c r="KL9253" s="84"/>
      <c r="KP9253" s="84"/>
      <c r="KS9253" s="74"/>
      <c r="KT9253" s="74"/>
      <c r="KU9253" s="16"/>
      <c r="KV9253" s="72"/>
      <c r="KW9253" s="72"/>
      <c r="KX9253" s="16"/>
      <c r="KZ9253" s="16"/>
      <c r="LA9253" s="16"/>
      <c r="LB9253" s="74"/>
      <c r="LC9253" s="74"/>
    </row>
    <row r="9254" spans="2:315" x14ac:dyDescent="0.35">
      <c r="B9254">
        <v>148</v>
      </c>
      <c r="C9254">
        <f t="shared" si="5147"/>
        <v>1.4750000000000001</v>
      </c>
      <c r="E9254" s="92">
        <v>279.47000000000003</v>
      </c>
      <c r="F9254" s="73">
        <f t="shared" ref="F9254:BQ9254" si="5413">(E9254+$F$9100*$F$9102*($F$55/$F$9101*E9253+$F$55/$F$9101*E9255))/(1+$F$9100*$F$9102*($F$55/$F$9101+$F$55/$F$9101))</f>
        <v>279.47000000000003</v>
      </c>
      <c r="G9254" s="73">
        <f t="shared" si="5413"/>
        <v>279.47000000000003</v>
      </c>
      <c r="H9254" s="73">
        <f t="shared" si="5413"/>
        <v>279.47000000000003</v>
      </c>
      <c r="I9254" s="73">
        <f t="shared" si="5413"/>
        <v>279.47000000000003</v>
      </c>
      <c r="J9254" s="73">
        <f t="shared" si="5413"/>
        <v>279.47000000000003</v>
      </c>
      <c r="K9254" s="73">
        <f t="shared" si="5413"/>
        <v>279.47000000000003</v>
      </c>
      <c r="L9254" s="73">
        <f t="shared" si="5413"/>
        <v>279.47000000000003</v>
      </c>
      <c r="M9254" s="73">
        <f t="shared" si="5413"/>
        <v>279.47000000000003</v>
      </c>
      <c r="N9254" s="73">
        <f t="shared" si="5413"/>
        <v>279.47000000000003</v>
      </c>
      <c r="O9254" s="73">
        <f t="shared" si="5413"/>
        <v>279.47000000000003</v>
      </c>
      <c r="P9254" s="73">
        <f t="shared" si="5413"/>
        <v>279.47000000000003</v>
      </c>
      <c r="Q9254" s="73">
        <f t="shared" si="5413"/>
        <v>279.47000000000003</v>
      </c>
      <c r="R9254" s="73">
        <f t="shared" si="5413"/>
        <v>279.47000000000003</v>
      </c>
      <c r="S9254" s="73">
        <f t="shared" si="5413"/>
        <v>279.47000000000003</v>
      </c>
      <c r="T9254" s="73">
        <f t="shared" si="5413"/>
        <v>279.47000000000003</v>
      </c>
      <c r="U9254" s="73">
        <f t="shared" si="5413"/>
        <v>279.47000000000003</v>
      </c>
      <c r="V9254" s="73">
        <f t="shared" si="5413"/>
        <v>279.47000000000003</v>
      </c>
      <c r="W9254" s="73">
        <f t="shared" si="5413"/>
        <v>279.47000000000003</v>
      </c>
      <c r="X9254" s="73">
        <f t="shared" si="5413"/>
        <v>279.47000000000003</v>
      </c>
      <c r="Y9254" s="73">
        <f t="shared" si="5413"/>
        <v>279.47000000000003</v>
      </c>
      <c r="Z9254" s="73">
        <f t="shared" si="5413"/>
        <v>279.47000000000003</v>
      </c>
      <c r="AA9254" s="73">
        <f t="shared" si="5413"/>
        <v>279.47000000000003</v>
      </c>
      <c r="AB9254" s="73">
        <f t="shared" si="5413"/>
        <v>279.47000000000003</v>
      </c>
      <c r="AC9254" s="73">
        <f t="shared" si="5413"/>
        <v>279.47000000000003</v>
      </c>
      <c r="AD9254" s="73">
        <f t="shared" si="5413"/>
        <v>279.47000000000003</v>
      </c>
      <c r="AE9254" s="73">
        <f t="shared" si="5413"/>
        <v>279.47000000000003</v>
      </c>
      <c r="AF9254" s="73">
        <f t="shared" si="5413"/>
        <v>279.47000000000003</v>
      </c>
      <c r="AG9254" s="73">
        <f t="shared" si="5413"/>
        <v>279.47000000000003</v>
      </c>
      <c r="AH9254" s="73">
        <f t="shared" si="5413"/>
        <v>279.47000000000003</v>
      </c>
      <c r="AI9254" s="73">
        <f t="shared" si="5413"/>
        <v>279.47000000000003</v>
      </c>
      <c r="AJ9254" s="73">
        <f t="shared" si="5413"/>
        <v>279.47000000000003</v>
      </c>
      <c r="AK9254" s="73">
        <f t="shared" si="5413"/>
        <v>279.47000000000003</v>
      </c>
      <c r="AL9254" s="73">
        <f t="shared" si="5413"/>
        <v>279.47000000000003</v>
      </c>
      <c r="AM9254" s="73">
        <f t="shared" si="5413"/>
        <v>279.47000000000003</v>
      </c>
      <c r="AN9254" s="73">
        <f t="shared" si="5413"/>
        <v>279.47000000000003</v>
      </c>
      <c r="AO9254" s="73">
        <f t="shared" si="5413"/>
        <v>279.47000000000003</v>
      </c>
      <c r="AP9254" s="73">
        <f t="shared" si="5413"/>
        <v>279.47000000000003</v>
      </c>
      <c r="AQ9254" s="73">
        <f t="shared" si="5413"/>
        <v>279.47000000000003</v>
      </c>
      <c r="AR9254" s="73">
        <f t="shared" si="5413"/>
        <v>279.47000000000003</v>
      </c>
      <c r="AS9254" s="73">
        <f t="shared" si="5413"/>
        <v>279.47000000000003</v>
      </c>
      <c r="AT9254" s="73">
        <f t="shared" si="5413"/>
        <v>279.47000000000003</v>
      </c>
      <c r="AU9254" s="73">
        <f t="shared" si="5413"/>
        <v>279.47000000000003</v>
      </c>
      <c r="AV9254" s="73">
        <f t="shared" si="5413"/>
        <v>279.47000000000003</v>
      </c>
      <c r="AW9254" s="73">
        <f t="shared" si="5413"/>
        <v>279.47000000000003</v>
      </c>
      <c r="AX9254" s="73">
        <f t="shared" si="5413"/>
        <v>279.47000000000003</v>
      </c>
      <c r="AY9254" s="73">
        <f t="shared" si="5413"/>
        <v>279.47000000000003</v>
      </c>
      <c r="AZ9254" s="73">
        <f t="shared" si="5413"/>
        <v>279.47000000000003</v>
      </c>
      <c r="BA9254" s="73">
        <f t="shared" si="5413"/>
        <v>279.47000000000003</v>
      </c>
      <c r="BB9254" s="73">
        <f t="shared" si="5413"/>
        <v>279.47000000000003</v>
      </c>
      <c r="BC9254" s="73">
        <f t="shared" si="5413"/>
        <v>279.47000000000003</v>
      </c>
      <c r="BD9254" s="73">
        <f t="shared" si="5413"/>
        <v>279.47000000000003</v>
      </c>
      <c r="BE9254" s="73">
        <f t="shared" si="5413"/>
        <v>279.47000000000003</v>
      </c>
      <c r="BF9254" s="73">
        <f t="shared" si="5413"/>
        <v>279.47000000000003</v>
      </c>
      <c r="BG9254" s="73">
        <f t="shared" si="5413"/>
        <v>279.47000000000003</v>
      </c>
      <c r="BH9254" s="73">
        <f t="shared" si="5413"/>
        <v>279.47000000000003</v>
      </c>
      <c r="BI9254" s="73">
        <f t="shared" si="5413"/>
        <v>279.47000000000003</v>
      </c>
      <c r="BJ9254" s="73">
        <f t="shared" si="5413"/>
        <v>279.47000000000003</v>
      </c>
      <c r="BK9254" s="73">
        <f t="shared" si="5413"/>
        <v>279.47000000000003</v>
      </c>
      <c r="BL9254" s="73">
        <f t="shared" si="5413"/>
        <v>279.47000000000003</v>
      </c>
      <c r="BM9254" s="73">
        <f t="shared" si="5413"/>
        <v>279.47000000000003</v>
      </c>
      <c r="BN9254" s="73">
        <f t="shared" si="5413"/>
        <v>279.47000000000003</v>
      </c>
      <c r="BO9254" s="73">
        <f t="shared" si="5413"/>
        <v>279.47000000000003</v>
      </c>
      <c r="BP9254" s="73">
        <f t="shared" si="5413"/>
        <v>279.47000000000003</v>
      </c>
      <c r="BQ9254" s="73">
        <f t="shared" si="5413"/>
        <v>279.47000000000003</v>
      </c>
      <c r="BR9254" s="73">
        <f t="shared" ref="BR9254:EC9254" si="5414">(BQ9254+$F$9100*$F$9102*($F$55/$F$9101*BQ9253+$F$55/$F$9101*BQ9255))/(1+$F$9100*$F$9102*($F$55/$F$9101+$F$55/$F$9101))</f>
        <v>279.47000000000003</v>
      </c>
      <c r="BS9254" s="73">
        <f t="shared" si="5414"/>
        <v>279.47000000000003</v>
      </c>
      <c r="BT9254" s="73">
        <f t="shared" si="5414"/>
        <v>279.47000000000003</v>
      </c>
      <c r="BU9254" s="73">
        <f t="shared" si="5414"/>
        <v>279.47000000000003</v>
      </c>
      <c r="BV9254" s="73">
        <f t="shared" si="5414"/>
        <v>279.47000000000003</v>
      </c>
      <c r="BW9254" s="73">
        <f t="shared" si="5414"/>
        <v>279.47000000000003</v>
      </c>
      <c r="BX9254" s="73">
        <f t="shared" si="5414"/>
        <v>279.47000000000003</v>
      </c>
      <c r="BY9254" s="73">
        <f t="shared" si="5414"/>
        <v>279.47000000000003</v>
      </c>
      <c r="BZ9254" s="73">
        <f t="shared" si="5414"/>
        <v>279.47000000000003</v>
      </c>
      <c r="CA9254" s="73">
        <f t="shared" si="5414"/>
        <v>279.47000000000003</v>
      </c>
      <c r="CB9254" s="73">
        <f t="shared" si="5414"/>
        <v>279.47000000000003</v>
      </c>
      <c r="CC9254" s="73">
        <f t="shared" si="5414"/>
        <v>279.47000000000003</v>
      </c>
      <c r="CD9254" s="73">
        <f t="shared" si="5414"/>
        <v>279.47000000000003</v>
      </c>
      <c r="CE9254" s="73">
        <f t="shared" si="5414"/>
        <v>279.47000000000003</v>
      </c>
      <c r="CF9254" s="73">
        <f t="shared" si="5414"/>
        <v>279.47000000000003</v>
      </c>
      <c r="CG9254" s="73">
        <f t="shared" si="5414"/>
        <v>279.47000000000003</v>
      </c>
      <c r="CH9254" s="73">
        <f t="shared" si="5414"/>
        <v>279.47000000000003</v>
      </c>
      <c r="CI9254" s="73">
        <f t="shared" si="5414"/>
        <v>279.47000000000003</v>
      </c>
      <c r="CJ9254" s="73">
        <f t="shared" si="5414"/>
        <v>279.47000000000003</v>
      </c>
      <c r="CK9254" s="73">
        <f t="shared" si="5414"/>
        <v>279.47000000000003</v>
      </c>
      <c r="CL9254" s="73">
        <f t="shared" si="5414"/>
        <v>279.47000000000003</v>
      </c>
      <c r="CM9254" s="73">
        <f t="shared" si="5414"/>
        <v>279.47000000000003</v>
      </c>
      <c r="CN9254" s="73">
        <f t="shared" si="5414"/>
        <v>279.47000000000003</v>
      </c>
      <c r="CO9254" s="73">
        <f t="shared" si="5414"/>
        <v>279.47000000000003</v>
      </c>
      <c r="CP9254" s="73">
        <f t="shared" si="5414"/>
        <v>279.47000000000003</v>
      </c>
      <c r="CQ9254" s="73">
        <f t="shared" si="5414"/>
        <v>279.47000000000003</v>
      </c>
      <c r="CR9254" s="73">
        <f t="shared" si="5414"/>
        <v>279.47000000000003</v>
      </c>
      <c r="CS9254" s="73">
        <f t="shared" si="5414"/>
        <v>279.47000000000003</v>
      </c>
      <c r="CT9254" s="73">
        <f t="shared" si="5414"/>
        <v>279.47000000000003</v>
      </c>
      <c r="CU9254" s="73">
        <f t="shared" si="5414"/>
        <v>279.47000000000003</v>
      </c>
      <c r="CV9254" s="73">
        <f t="shared" si="5414"/>
        <v>279.47000000000003</v>
      </c>
      <c r="CW9254" s="73">
        <f t="shared" si="5414"/>
        <v>279.47000000000003</v>
      </c>
      <c r="CX9254" s="73">
        <f t="shared" si="5414"/>
        <v>279.47000000000003</v>
      </c>
      <c r="CY9254" s="73">
        <f t="shared" si="5414"/>
        <v>279.47000000000003</v>
      </c>
      <c r="CZ9254" s="73">
        <f t="shared" si="5414"/>
        <v>279.47000000000003</v>
      </c>
      <c r="DA9254" s="73">
        <f t="shared" si="5414"/>
        <v>279.47000000000003</v>
      </c>
      <c r="DB9254" s="73">
        <f t="shared" si="5414"/>
        <v>279.47000000000003</v>
      </c>
      <c r="DC9254" s="73">
        <f t="shared" si="5414"/>
        <v>279.47000000000003</v>
      </c>
      <c r="DD9254" s="73">
        <f t="shared" si="5414"/>
        <v>279.47000000000003</v>
      </c>
      <c r="DE9254" s="73">
        <f t="shared" si="5414"/>
        <v>279.47000000000003</v>
      </c>
      <c r="DF9254" s="73">
        <f t="shared" si="5414"/>
        <v>279.47000000000003</v>
      </c>
      <c r="DG9254" s="73">
        <f t="shared" si="5414"/>
        <v>279.47000000000003</v>
      </c>
      <c r="DH9254" s="73">
        <f t="shared" si="5414"/>
        <v>279.47000000000003</v>
      </c>
      <c r="DI9254" s="73">
        <f t="shared" si="5414"/>
        <v>279.47000000000003</v>
      </c>
      <c r="DJ9254" s="73">
        <f t="shared" si="5414"/>
        <v>279.47000000000003</v>
      </c>
      <c r="DK9254" s="73">
        <f t="shared" si="5414"/>
        <v>279.47000000000003</v>
      </c>
      <c r="DL9254" s="73">
        <f t="shared" si="5414"/>
        <v>279.47000000000003</v>
      </c>
      <c r="DM9254" s="73">
        <f t="shared" si="5414"/>
        <v>279.47000000000003</v>
      </c>
      <c r="DN9254" s="73">
        <f t="shared" si="5414"/>
        <v>279.47000000000003</v>
      </c>
      <c r="DO9254" s="73">
        <f t="shared" si="5414"/>
        <v>279.47000000000003</v>
      </c>
      <c r="DP9254" s="73">
        <f t="shared" si="5414"/>
        <v>279.47000000000003</v>
      </c>
      <c r="DQ9254" s="73">
        <f t="shared" si="5414"/>
        <v>279.47000000000003</v>
      </c>
      <c r="DR9254" s="73">
        <f t="shared" si="5414"/>
        <v>279.47000000000003</v>
      </c>
      <c r="DS9254" s="73">
        <f t="shared" si="5414"/>
        <v>279.47000000000003</v>
      </c>
      <c r="DT9254" s="73">
        <f t="shared" si="5414"/>
        <v>279.47000000000003</v>
      </c>
      <c r="DU9254" s="73">
        <f t="shared" si="5414"/>
        <v>279.47000000000003</v>
      </c>
      <c r="DV9254" s="73">
        <f t="shared" si="5414"/>
        <v>279.47000000000003</v>
      </c>
      <c r="DW9254" s="73">
        <f t="shared" si="5414"/>
        <v>279.47000000000003</v>
      </c>
      <c r="DX9254" s="73">
        <f t="shared" si="5414"/>
        <v>279.47000000000003</v>
      </c>
      <c r="DY9254" s="73">
        <f t="shared" si="5414"/>
        <v>279.47000000000003</v>
      </c>
      <c r="DZ9254" s="73">
        <f t="shared" si="5414"/>
        <v>279.47000000000003</v>
      </c>
      <c r="EA9254" s="73">
        <f t="shared" si="5414"/>
        <v>279.47000000000003</v>
      </c>
      <c r="EB9254" s="73">
        <f t="shared" si="5414"/>
        <v>279.47000000000003</v>
      </c>
      <c r="EC9254" s="73">
        <f t="shared" si="5414"/>
        <v>279.47000000000003</v>
      </c>
      <c r="ED9254" s="73">
        <f t="shared" ref="ED9254:GO9254" si="5415">(EC9254+$F$9100*$F$9102*($F$55/$F$9101*EC9253+$F$55/$F$9101*EC9255))/(1+$F$9100*$F$9102*($F$55/$F$9101+$F$55/$F$9101))</f>
        <v>279.47000000000003</v>
      </c>
      <c r="EE9254" s="73">
        <f t="shared" si="5415"/>
        <v>279.47000000000003</v>
      </c>
      <c r="EF9254" s="73">
        <f t="shared" si="5415"/>
        <v>279.47000000000003</v>
      </c>
      <c r="EG9254" s="73">
        <f t="shared" si="5415"/>
        <v>279.47000000000003</v>
      </c>
      <c r="EH9254" s="73">
        <f t="shared" si="5415"/>
        <v>279.47000000000003</v>
      </c>
      <c r="EI9254" s="73">
        <f t="shared" si="5415"/>
        <v>279.47000000000003</v>
      </c>
      <c r="EJ9254" s="73">
        <f t="shared" si="5415"/>
        <v>279.47000000000003</v>
      </c>
      <c r="EK9254" s="73">
        <f t="shared" si="5415"/>
        <v>279.47000000000003</v>
      </c>
      <c r="EL9254" s="73">
        <f t="shared" si="5415"/>
        <v>279.47000000000003</v>
      </c>
      <c r="EM9254" s="73">
        <f t="shared" si="5415"/>
        <v>279.47000000000003</v>
      </c>
      <c r="EN9254" s="73">
        <f t="shared" si="5415"/>
        <v>279.47000000000003</v>
      </c>
      <c r="EO9254" s="73">
        <f t="shared" si="5415"/>
        <v>279.47000000000003</v>
      </c>
      <c r="EP9254" s="73">
        <f t="shared" si="5415"/>
        <v>279.47000000000003</v>
      </c>
      <c r="EQ9254" s="73">
        <f t="shared" si="5415"/>
        <v>279.47000000000003</v>
      </c>
      <c r="ER9254" s="73">
        <f t="shared" si="5415"/>
        <v>279.47000000000003</v>
      </c>
      <c r="ES9254" s="73">
        <f t="shared" si="5415"/>
        <v>279.47000000000003</v>
      </c>
      <c r="ET9254" s="73">
        <f t="shared" si="5415"/>
        <v>279.47000000000003</v>
      </c>
      <c r="EU9254" s="73">
        <f t="shared" si="5415"/>
        <v>279.47000000000003</v>
      </c>
      <c r="EV9254" s="73">
        <f t="shared" si="5415"/>
        <v>279.47000000000003</v>
      </c>
      <c r="EW9254" s="73">
        <f t="shared" si="5415"/>
        <v>279.47000000000003</v>
      </c>
      <c r="EX9254" s="73">
        <f t="shared" si="5415"/>
        <v>279.47000000000003</v>
      </c>
      <c r="EY9254" s="73">
        <f t="shared" si="5415"/>
        <v>279.47000000000003</v>
      </c>
      <c r="EZ9254" s="73">
        <f t="shared" si="5415"/>
        <v>279.47000000000003</v>
      </c>
      <c r="FA9254" s="73">
        <f t="shared" si="5415"/>
        <v>279.47000000000003</v>
      </c>
      <c r="FB9254" s="73">
        <f t="shared" si="5415"/>
        <v>279.47000000000003</v>
      </c>
      <c r="FC9254" s="73">
        <f t="shared" si="5415"/>
        <v>279.47000000000003</v>
      </c>
      <c r="FD9254" s="73">
        <f t="shared" si="5415"/>
        <v>279.47000000000003</v>
      </c>
      <c r="FE9254" s="73">
        <f t="shared" si="5415"/>
        <v>279.47000000000003</v>
      </c>
      <c r="FF9254" s="73">
        <f t="shared" si="5415"/>
        <v>279.47000000000003</v>
      </c>
      <c r="FG9254" s="73">
        <f t="shared" si="5415"/>
        <v>279.47000000000003</v>
      </c>
      <c r="FH9254" s="73">
        <f t="shared" si="5415"/>
        <v>279.47000000000003</v>
      </c>
      <c r="FI9254" s="73">
        <f t="shared" si="5415"/>
        <v>279.47000000000003</v>
      </c>
      <c r="FJ9254" s="73">
        <f t="shared" si="5415"/>
        <v>279.47000000000003</v>
      </c>
      <c r="FK9254" s="73">
        <f t="shared" si="5415"/>
        <v>279.47000000000003</v>
      </c>
      <c r="FL9254" s="73">
        <f t="shared" si="5415"/>
        <v>279.47000000000003</v>
      </c>
      <c r="FM9254" s="73">
        <f t="shared" si="5415"/>
        <v>279.47000000000003</v>
      </c>
      <c r="FN9254" s="73">
        <f t="shared" si="5415"/>
        <v>279.47000000000003</v>
      </c>
      <c r="FO9254" s="73">
        <f t="shared" si="5415"/>
        <v>279.47000000000003</v>
      </c>
      <c r="FP9254" s="73">
        <f t="shared" si="5415"/>
        <v>279.47000000000003</v>
      </c>
      <c r="FQ9254" s="73">
        <f t="shared" si="5415"/>
        <v>279.47000000000003</v>
      </c>
      <c r="FR9254" s="73">
        <f t="shared" si="5415"/>
        <v>279.47000000000003</v>
      </c>
      <c r="FS9254" s="73">
        <f t="shared" si="5415"/>
        <v>279.47000000000003</v>
      </c>
      <c r="FT9254" s="73">
        <f t="shared" si="5415"/>
        <v>279.47000000000003</v>
      </c>
      <c r="FU9254" s="73">
        <f t="shared" si="5415"/>
        <v>279.47000000000003</v>
      </c>
      <c r="FV9254" s="73">
        <f t="shared" si="5415"/>
        <v>279.47000000000003</v>
      </c>
      <c r="FW9254" s="73">
        <f t="shared" si="5415"/>
        <v>279.47000000000003</v>
      </c>
      <c r="FX9254" s="73">
        <f t="shared" si="5415"/>
        <v>279.47000000000003</v>
      </c>
      <c r="FY9254" s="73">
        <f t="shared" si="5415"/>
        <v>279.47000000000003</v>
      </c>
      <c r="FZ9254" s="73">
        <f t="shared" si="5415"/>
        <v>279.47000000000003</v>
      </c>
      <c r="GA9254" s="73">
        <f t="shared" si="5415"/>
        <v>279.47000000000003</v>
      </c>
      <c r="GB9254" s="73">
        <f t="shared" si="5415"/>
        <v>279.47000000000003</v>
      </c>
      <c r="GC9254" s="73">
        <f t="shared" si="5415"/>
        <v>279.47000000000003</v>
      </c>
      <c r="GD9254" s="73">
        <f t="shared" si="5415"/>
        <v>279.47000000000003</v>
      </c>
      <c r="GE9254" s="73">
        <f t="shared" si="5415"/>
        <v>279.47000000000003</v>
      </c>
      <c r="GF9254" s="73">
        <f t="shared" si="5415"/>
        <v>279.47000000000003</v>
      </c>
      <c r="GG9254" s="73">
        <f t="shared" si="5415"/>
        <v>279.47000000000003</v>
      </c>
      <c r="GH9254" s="73">
        <f t="shared" si="5415"/>
        <v>279.47000000000003</v>
      </c>
      <c r="GI9254" s="73">
        <f t="shared" si="5415"/>
        <v>279.47000000000003</v>
      </c>
      <c r="GJ9254" s="73">
        <f t="shared" si="5415"/>
        <v>279.47000000000003</v>
      </c>
      <c r="GK9254" s="73">
        <f t="shared" si="5415"/>
        <v>279.47000000000003</v>
      </c>
      <c r="GL9254" s="73">
        <f t="shared" si="5415"/>
        <v>279.47000000000003</v>
      </c>
      <c r="GM9254" s="73">
        <f t="shared" si="5415"/>
        <v>279.47000000000003</v>
      </c>
      <c r="GN9254" s="73">
        <f t="shared" si="5415"/>
        <v>279.47000000000003</v>
      </c>
      <c r="GO9254" s="73">
        <f t="shared" si="5415"/>
        <v>279.47000000000003</v>
      </c>
      <c r="GP9254" s="73">
        <f t="shared" ref="GP9254:JA9254" si="5416">(GO9254+$F$9100*$F$9102*($F$55/$F$9101*GO9253+$F$55/$F$9101*GO9255))/(1+$F$9100*$F$9102*($F$55/$F$9101+$F$55/$F$9101))</f>
        <v>279.47000000000003</v>
      </c>
      <c r="GQ9254" s="73">
        <f t="shared" si="5416"/>
        <v>279.47000000000003</v>
      </c>
      <c r="GR9254" s="73">
        <f t="shared" si="5416"/>
        <v>279.47000000000003</v>
      </c>
      <c r="GS9254" s="73">
        <f t="shared" si="5416"/>
        <v>279.47000000000003</v>
      </c>
      <c r="GT9254" s="73">
        <f t="shared" si="5416"/>
        <v>279.47000000000003</v>
      </c>
      <c r="GU9254" s="73">
        <f t="shared" si="5416"/>
        <v>279.47000000000003</v>
      </c>
      <c r="GV9254" s="73">
        <f t="shared" si="5416"/>
        <v>279.47000000000003</v>
      </c>
      <c r="GW9254" s="73">
        <f t="shared" si="5416"/>
        <v>279.47000000000003</v>
      </c>
      <c r="GX9254" s="73">
        <f t="shared" si="5416"/>
        <v>279.47000000000003</v>
      </c>
      <c r="GY9254" s="73">
        <f t="shared" si="5416"/>
        <v>279.47000000000003</v>
      </c>
      <c r="GZ9254" s="73">
        <f t="shared" si="5416"/>
        <v>279.47000000000003</v>
      </c>
      <c r="HA9254" s="73">
        <f t="shared" si="5416"/>
        <v>279.47000000000003</v>
      </c>
      <c r="HB9254" s="73">
        <f t="shared" si="5416"/>
        <v>279.47000000000003</v>
      </c>
      <c r="HC9254" s="73">
        <f t="shared" si="5416"/>
        <v>279.47000000000003</v>
      </c>
      <c r="HD9254" s="73">
        <f t="shared" si="5416"/>
        <v>279.47000000000003</v>
      </c>
      <c r="HE9254" s="73">
        <f t="shared" si="5416"/>
        <v>279.47000000000003</v>
      </c>
      <c r="HF9254" s="73">
        <f t="shared" si="5416"/>
        <v>279.47000000000003</v>
      </c>
      <c r="HG9254" s="73">
        <f t="shared" si="5416"/>
        <v>279.47000000000003</v>
      </c>
      <c r="HH9254" s="73">
        <f t="shared" si="5416"/>
        <v>279.47000000000003</v>
      </c>
      <c r="HI9254" s="73">
        <f t="shared" si="5416"/>
        <v>279.47000000000003</v>
      </c>
      <c r="HJ9254" s="73">
        <f t="shared" si="5416"/>
        <v>279.47000000000003</v>
      </c>
      <c r="HK9254" s="73">
        <f t="shared" si="5416"/>
        <v>279.47000000000003</v>
      </c>
      <c r="HL9254" s="73">
        <f t="shared" si="5416"/>
        <v>279.47000000000003</v>
      </c>
      <c r="HM9254" s="73">
        <f t="shared" si="5416"/>
        <v>279.47000000000003</v>
      </c>
      <c r="HN9254" s="73">
        <f t="shared" si="5416"/>
        <v>279.47000000000003</v>
      </c>
      <c r="HO9254" s="73">
        <f t="shared" si="5416"/>
        <v>279.47000000000003</v>
      </c>
      <c r="HP9254" s="73">
        <f t="shared" si="5416"/>
        <v>279.47000000000003</v>
      </c>
      <c r="HQ9254" s="73">
        <f t="shared" si="5416"/>
        <v>279.47000000000003</v>
      </c>
      <c r="HR9254" s="73">
        <f t="shared" si="5416"/>
        <v>279.47000000000003</v>
      </c>
      <c r="HS9254" s="73">
        <f t="shared" si="5416"/>
        <v>279.47000000000003</v>
      </c>
      <c r="HT9254" s="73">
        <f t="shared" si="5416"/>
        <v>279.47000000000003</v>
      </c>
      <c r="HU9254" s="73">
        <f t="shared" si="5416"/>
        <v>279.47000000000003</v>
      </c>
      <c r="HV9254" s="73">
        <f t="shared" si="5416"/>
        <v>279.47000000000003</v>
      </c>
      <c r="HW9254" s="73">
        <f t="shared" si="5416"/>
        <v>279.47000000000003</v>
      </c>
      <c r="HX9254" s="73">
        <f t="shared" si="5416"/>
        <v>279.47000000000003</v>
      </c>
      <c r="HY9254" s="73">
        <f t="shared" si="5416"/>
        <v>279.47000000000003</v>
      </c>
      <c r="HZ9254" s="73">
        <f t="shared" si="5416"/>
        <v>279.47000000000003</v>
      </c>
      <c r="IA9254" s="73">
        <f t="shared" si="5416"/>
        <v>279.47000000000003</v>
      </c>
      <c r="IB9254" s="73">
        <f t="shared" si="5416"/>
        <v>279.47000000000003</v>
      </c>
      <c r="IC9254" s="73">
        <f t="shared" si="5416"/>
        <v>279.47000000000003</v>
      </c>
      <c r="ID9254" s="73">
        <f t="shared" si="5416"/>
        <v>279.47000000000003</v>
      </c>
      <c r="IE9254" s="73">
        <f t="shared" si="5416"/>
        <v>279.47000000000003</v>
      </c>
      <c r="IF9254" s="73">
        <f t="shared" si="5416"/>
        <v>279.47000000000003</v>
      </c>
      <c r="IG9254" s="73">
        <f t="shared" si="5416"/>
        <v>279.47000000000003</v>
      </c>
      <c r="IH9254" s="73">
        <f t="shared" si="5416"/>
        <v>279.47000000000003</v>
      </c>
      <c r="II9254" s="73">
        <f t="shared" si="5416"/>
        <v>279.47000000000003</v>
      </c>
      <c r="IJ9254" s="73">
        <f t="shared" si="5416"/>
        <v>279.47000000000003</v>
      </c>
      <c r="IK9254" s="73">
        <f t="shared" si="5416"/>
        <v>279.47000000000003</v>
      </c>
      <c r="IL9254" s="73">
        <f t="shared" si="5416"/>
        <v>279.47000000000003</v>
      </c>
      <c r="IM9254" s="73">
        <f t="shared" si="5416"/>
        <v>279.47000000000003</v>
      </c>
      <c r="IN9254" s="73">
        <f t="shared" si="5416"/>
        <v>279.47000000000003</v>
      </c>
      <c r="IO9254" s="73">
        <f t="shared" si="5416"/>
        <v>279.47000000000003</v>
      </c>
      <c r="IP9254" s="73">
        <f t="shared" si="5416"/>
        <v>279.47000000000003</v>
      </c>
      <c r="IQ9254" s="73">
        <f t="shared" si="5416"/>
        <v>279.47000000000003</v>
      </c>
      <c r="IR9254" s="73">
        <f t="shared" si="5416"/>
        <v>279.47000000000003</v>
      </c>
      <c r="IS9254" s="73">
        <f t="shared" si="5416"/>
        <v>279.47000000000003</v>
      </c>
      <c r="IT9254" s="73">
        <f t="shared" si="5416"/>
        <v>279.47000000000003</v>
      </c>
      <c r="IU9254" s="73">
        <f t="shared" si="5416"/>
        <v>279.47000000000003</v>
      </c>
      <c r="IV9254" s="73">
        <f t="shared" si="5416"/>
        <v>279.47000000000003</v>
      </c>
      <c r="IW9254" s="73">
        <f t="shared" si="5416"/>
        <v>279.47000000000003</v>
      </c>
      <c r="IX9254" s="73">
        <f t="shared" si="5416"/>
        <v>279.47000000000003</v>
      </c>
      <c r="IY9254" s="73">
        <f t="shared" si="5416"/>
        <v>279.47000000000003</v>
      </c>
      <c r="IZ9254" s="73">
        <f t="shared" si="5416"/>
        <v>279.47000000000003</v>
      </c>
      <c r="JA9254" s="73">
        <f t="shared" si="5416"/>
        <v>279.47000000000003</v>
      </c>
      <c r="JB9254" s="73">
        <f t="shared" ref="JB9254:KG9254" si="5417">(JA9254+$F$9100*$F$9102*($F$55/$F$9101*JA9253+$F$55/$F$9101*JA9255))/(1+$F$9100*$F$9102*($F$55/$F$9101+$F$55/$F$9101))</f>
        <v>279.47000000000003</v>
      </c>
      <c r="JC9254" s="73">
        <f t="shared" si="5417"/>
        <v>279.47000000000003</v>
      </c>
      <c r="JD9254" s="73">
        <f t="shared" si="5417"/>
        <v>279.47000000000003</v>
      </c>
      <c r="JE9254" s="73">
        <f t="shared" si="5417"/>
        <v>279.47000000000003</v>
      </c>
      <c r="JF9254" s="73">
        <f t="shared" si="5417"/>
        <v>279.47000000000003</v>
      </c>
      <c r="JG9254" s="73">
        <f t="shared" si="5417"/>
        <v>279.47000000000003</v>
      </c>
      <c r="JH9254" s="73">
        <f t="shared" si="5417"/>
        <v>279.47000000000003</v>
      </c>
      <c r="JI9254" s="73">
        <f t="shared" si="5417"/>
        <v>279.47000000000003</v>
      </c>
      <c r="JJ9254" s="73">
        <f t="shared" si="5417"/>
        <v>279.47000000000003</v>
      </c>
      <c r="JK9254" s="73">
        <f t="shared" si="5417"/>
        <v>279.47000000000003</v>
      </c>
      <c r="JL9254" s="73">
        <f t="shared" si="5417"/>
        <v>279.47000000000003</v>
      </c>
      <c r="JM9254" s="73">
        <f t="shared" si="5417"/>
        <v>279.47000000000003</v>
      </c>
      <c r="JN9254" s="73">
        <f t="shared" si="5417"/>
        <v>279.47000000000003</v>
      </c>
      <c r="JO9254" s="73">
        <f t="shared" si="5417"/>
        <v>279.47000000000003</v>
      </c>
      <c r="JP9254" s="73">
        <f t="shared" si="5417"/>
        <v>279.47000000000003</v>
      </c>
      <c r="JQ9254" s="73">
        <f t="shared" si="5417"/>
        <v>279.47000000000003</v>
      </c>
      <c r="JR9254" s="73">
        <f t="shared" si="5417"/>
        <v>279.47000000000003</v>
      </c>
      <c r="JS9254" s="73">
        <f t="shared" si="5417"/>
        <v>279.47000000000003</v>
      </c>
      <c r="JT9254" s="73">
        <f t="shared" si="5417"/>
        <v>279.47000000000003</v>
      </c>
      <c r="JU9254" s="73">
        <f t="shared" si="5417"/>
        <v>279.47000000000003</v>
      </c>
      <c r="JV9254" s="73">
        <f t="shared" si="5417"/>
        <v>279.47000000000003</v>
      </c>
      <c r="JW9254" s="73">
        <f t="shared" si="5417"/>
        <v>279.47000000000003</v>
      </c>
      <c r="JX9254" s="73">
        <f t="shared" si="5417"/>
        <v>279.47000000000003</v>
      </c>
      <c r="JY9254" s="73">
        <f t="shared" si="5417"/>
        <v>279.47000000000003</v>
      </c>
      <c r="JZ9254" s="73">
        <f t="shared" si="5417"/>
        <v>279.47000000000003</v>
      </c>
      <c r="KA9254" s="73">
        <f t="shared" si="5417"/>
        <v>279.47000000000003</v>
      </c>
      <c r="KB9254" s="73">
        <f t="shared" si="5417"/>
        <v>279.47000000000003</v>
      </c>
      <c r="KC9254" s="73">
        <f t="shared" si="5417"/>
        <v>279.47000000000003</v>
      </c>
      <c r="KD9254" s="73">
        <f t="shared" si="5417"/>
        <v>279.47000000000003</v>
      </c>
      <c r="KE9254" s="73">
        <f t="shared" si="5417"/>
        <v>279.47000000000003</v>
      </c>
      <c r="KF9254" s="73">
        <f t="shared" si="5417"/>
        <v>279.47000000000003</v>
      </c>
      <c r="KG9254" s="73">
        <f t="shared" si="5417"/>
        <v>279.47000000000003</v>
      </c>
      <c r="KH9254">
        <v>279.47000000000003</v>
      </c>
      <c r="KL9254" s="84"/>
      <c r="KP9254" s="84"/>
      <c r="KS9254" s="74"/>
      <c r="KT9254" s="74"/>
      <c r="KU9254" s="16"/>
      <c r="KV9254" s="72"/>
      <c r="KW9254" s="72"/>
      <c r="KX9254" s="16"/>
      <c r="KZ9254" s="16"/>
      <c r="LA9254" s="16"/>
      <c r="LB9254" s="74"/>
      <c r="LC9254" s="74"/>
    </row>
    <row r="9255" spans="2:315" x14ac:dyDescent="0.35">
      <c r="B9255">
        <v>149</v>
      </c>
      <c r="C9255">
        <f t="shared" si="5147"/>
        <v>1.4850000000000001</v>
      </c>
      <c r="E9255" s="92">
        <v>279.47000000000003</v>
      </c>
      <c r="F9255" s="73">
        <f t="shared" ref="F9255:BQ9255" si="5418">(E9255+$F$9100*$F$9102*($F$55/$F$9101*E9254+$F$55/$F$9101*E9256))/(1+$F$9100*$F$9102*($F$55/$F$9101+$F$55/$F$9101))</f>
        <v>279.47000000000003</v>
      </c>
      <c r="G9255" s="73">
        <f t="shared" si="5418"/>
        <v>279.47000000000003</v>
      </c>
      <c r="H9255" s="73">
        <f t="shared" si="5418"/>
        <v>279.47000000000003</v>
      </c>
      <c r="I9255" s="73">
        <f t="shared" si="5418"/>
        <v>279.47000000000003</v>
      </c>
      <c r="J9255" s="73">
        <f t="shared" si="5418"/>
        <v>279.47000000000003</v>
      </c>
      <c r="K9255" s="73">
        <f t="shared" si="5418"/>
        <v>279.47000000000003</v>
      </c>
      <c r="L9255" s="73">
        <f t="shared" si="5418"/>
        <v>279.47000000000003</v>
      </c>
      <c r="M9255" s="73">
        <f t="shared" si="5418"/>
        <v>279.47000000000003</v>
      </c>
      <c r="N9255" s="73">
        <f t="shared" si="5418"/>
        <v>279.47000000000003</v>
      </c>
      <c r="O9255" s="73">
        <f t="shared" si="5418"/>
        <v>279.47000000000003</v>
      </c>
      <c r="P9255" s="73">
        <f t="shared" si="5418"/>
        <v>279.47000000000003</v>
      </c>
      <c r="Q9255" s="73">
        <f t="shared" si="5418"/>
        <v>279.47000000000003</v>
      </c>
      <c r="R9255" s="73">
        <f t="shared" si="5418"/>
        <v>279.47000000000003</v>
      </c>
      <c r="S9255" s="73">
        <f t="shared" si="5418"/>
        <v>279.47000000000003</v>
      </c>
      <c r="T9255" s="73">
        <f t="shared" si="5418"/>
        <v>279.47000000000003</v>
      </c>
      <c r="U9255" s="73">
        <f t="shared" si="5418"/>
        <v>279.47000000000003</v>
      </c>
      <c r="V9255" s="73">
        <f t="shared" si="5418"/>
        <v>279.47000000000003</v>
      </c>
      <c r="W9255" s="73">
        <f t="shared" si="5418"/>
        <v>279.47000000000003</v>
      </c>
      <c r="X9255" s="73">
        <f t="shared" si="5418"/>
        <v>279.47000000000003</v>
      </c>
      <c r="Y9255" s="73">
        <f t="shared" si="5418"/>
        <v>279.47000000000003</v>
      </c>
      <c r="Z9255" s="73">
        <f t="shared" si="5418"/>
        <v>279.47000000000003</v>
      </c>
      <c r="AA9255" s="73">
        <f t="shared" si="5418"/>
        <v>279.47000000000003</v>
      </c>
      <c r="AB9255" s="73">
        <f t="shared" si="5418"/>
        <v>279.47000000000003</v>
      </c>
      <c r="AC9255" s="73">
        <f t="shared" si="5418"/>
        <v>279.47000000000003</v>
      </c>
      <c r="AD9255" s="73">
        <f t="shared" si="5418"/>
        <v>279.47000000000003</v>
      </c>
      <c r="AE9255" s="73">
        <f t="shared" si="5418"/>
        <v>279.47000000000003</v>
      </c>
      <c r="AF9255" s="73">
        <f t="shared" si="5418"/>
        <v>279.47000000000003</v>
      </c>
      <c r="AG9255" s="73">
        <f t="shared" si="5418"/>
        <v>279.47000000000003</v>
      </c>
      <c r="AH9255" s="73">
        <f t="shared" si="5418"/>
        <v>279.47000000000003</v>
      </c>
      <c r="AI9255" s="73">
        <f t="shared" si="5418"/>
        <v>279.47000000000003</v>
      </c>
      <c r="AJ9255" s="73">
        <f t="shared" si="5418"/>
        <v>279.47000000000003</v>
      </c>
      <c r="AK9255" s="73">
        <f t="shared" si="5418"/>
        <v>279.47000000000003</v>
      </c>
      <c r="AL9255" s="73">
        <f t="shared" si="5418"/>
        <v>279.47000000000003</v>
      </c>
      <c r="AM9255" s="73">
        <f t="shared" si="5418"/>
        <v>279.47000000000003</v>
      </c>
      <c r="AN9255" s="73">
        <f t="shared" si="5418"/>
        <v>279.47000000000003</v>
      </c>
      <c r="AO9255" s="73">
        <f t="shared" si="5418"/>
        <v>279.47000000000003</v>
      </c>
      <c r="AP9255" s="73">
        <f t="shared" si="5418"/>
        <v>279.47000000000003</v>
      </c>
      <c r="AQ9255" s="73">
        <f t="shared" si="5418"/>
        <v>279.47000000000003</v>
      </c>
      <c r="AR9255" s="73">
        <f t="shared" si="5418"/>
        <v>279.47000000000003</v>
      </c>
      <c r="AS9255" s="73">
        <f t="shared" si="5418"/>
        <v>279.47000000000003</v>
      </c>
      <c r="AT9255" s="73">
        <f t="shared" si="5418"/>
        <v>279.47000000000003</v>
      </c>
      <c r="AU9255" s="73">
        <f t="shared" si="5418"/>
        <v>279.47000000000003</v>
      </c>
      <c r="AV9255" s="73">
        <f t="shared" si="5418"/>
        <v>279.47000000000003</v>
      </c>
      <c r="AW9255" s="73">
        <f t="shared" si="5418"/>
        <v>279.47000000000003</v>
      </c>
      <c r="AX9255" s="73">
        <f t="shared" si="5418"/>
        <v>279.47000000000003</v>
      </c>
      <c r="AY9255" s="73">
        <f t="shared" si="5418"/>
        <v>279.47000000000003</v>
      </c>
      <c r="AZ9255" s="73">
        <f t="shared" si="5418"/>
        <v>279.47000000000003</v>
      </c>
      <c r="BA9255" s="73">
        <f t="shared" si="5418"/>
        <v>279.47000000000003</v>
      </c>
      <c r="BB9255" s="73">
        <f t="shared" si="5418"/>
        <v>279.47000000000003</v>
      </c>
      <c r="BC9255" s="73">
        <f t="shared" si="5418"/>
        <v>279.47000000000003</v>
      </c>
      <c r="BD9255" s="73">
        <f t="shared" si="5418"/>
        <v>279.47000000000003</v>
      </c>
      <c r="BE9255" s="73">
        <f t="shared" si="5418"/>
        <v>279.47000000000003</v>
      </c>
      <c r="BF9255" s="73">
        <f t="shared" si="5418"/>
        <v>279.47000000000003</v>
      </c>
      <c r="BG9255" s="73">
        <f t="shared" si="5418"/>
        <v>279.47000000000003</v>
      </c>
      <c r="BH9255" s="73">
        <f t="shared" si="5418"/>
        <v>279.47000000000003</v>
      </c>
      <c r="BI9255" s="73">
        <f t="shared" si="5418"/>
        <v>279.47000000000003</v>
      </c>
      <c r="BJ9255" s="73">
        <f t="shared" si="5418"/>
        <v>279.47000000000003</v>
      </c>
      <c r="BK9255" s="73">
        <f t="shared" si="5418"/>
        <v>279.47000000000003</v>
      </c>
      <c r="BL9255" s="73">
        <f t="shared" si="5418"/>
        <v>279.47000000000003</v>
      </c>
      <c r="BM9255" s="73">
        <f t="shared" si="5418"/>
        <v>279.47000000000003</v>
      </c>
      <c r="BN9255" s="73">
        <f t="shared" si="5418"/>
        <v>279.47000000000003</v>
      </c>
      <c r="BO9255" s="73">
        <f t="shared" si="5418"/>
        <v>279.47000000000003</v>
      </c>
      <c r="BP9255" s="73">
        <f t="shared" si="5418"/>
        <v>279.47000000000003</v>
      </c>
      <c r="BQ9255" s="73">
        <f t="shared" si="5418"/>
        <v>279.47000000000003</v>
      </c>
      <c r="BR9255" s="73">
        <f t="shared" ref="BR9255:EC9255" si="5419">(BQ9255+$F$9100*$F$9102*($F$55/$F$9101*BQ9254+$F$55/$F$9101*BQ9256))/(1+$F$9100*$F$9102*($F$55/$F$9101+$F$55/$F$9101))</f>
        <v>279.47000000000003</v>
      </c>
      <c r="BS9255" s="73">
        <f t="shared" si="5419"/>
        <v>279.47000000000003</v>
      </c>
      <c r="BT9255" s="73">
        <f t="shared" si="5419"/>
        <v>279.47000000000003</v>
      </c>
      <c r="BU9255" s="73">
        <f t="shared" si="5419"/>
        <v>279.47000000000003</v>
      </c>
      <c r="BV9255" s="73">
        <f t="shared" si="5419"/>
        <v>279.47000000000003</v>
      </c>
      <c r="BW9255" s="73">
        <f t="shared" si="5419"/>
        <v>279.47000000000003</v>
      </c>
      <c r="BX9255" s="73">
        <f t="shared" si="5419"/>
        <v>279.47000000000003</v>
      </c>
      <c r="BY9255" s="73">
        <f t="shared" si="5419"/>
        <v>279.47000000000003</v>
      </c>
      <c r="BZ9255" s="73">
        <f t="shared" si="5419"/>
        <v>279.47000000000003</v>
      </c>
      <c r="CA9255" s="73">
        <f t="shared" si="5419"/>
        <v>279.47000000000003</v>
      </c>
      <c r="CB9255" s="73">
        <f t="shared" si="5419"/>
        <v>279.47000000000003</v>
      </c>
      <c r="CC9255" s="73">
        <f t="shared" si="5419"/>
        <v>279.47000000000003</v>
      </c>
      <c r="CD9255" s="73">
        <f t="shared" si="5419"/>
        <v>279.47000000000003</v>
      </c>
      <c r="CE9255" s="73">
        <f t="shared" si="5419"/>
        <v>279.47000000000003</v>
      </c>
      <c r="CF9255" s="73">
        <f t="shared" si="5419"/>
        <v>279.47000000000003</v>
      </c>
      <c r="CG9255" s="73">
        <f t="shared" si="5419"/>
        <v>279.47000000000003</v>
      </c>
      <c r="CH9255" s="73">
        <f t="shared" si="5419"/>
        <v>279.47000000000003</v>
      </c>
      <c r="CI9255" s="73">
        <f t="shared" si="5419"/>
        <v>279.47000000000003</v>
      </c>
      <c r="CJ9255" s="73">
        <f t="shared" si="5419"/>
        <v>279.47000000000003</v>
      </c>
      <c r="CK9255" s="73">
        <f t="shared" si="5419"/>
        <v>279.47000000000003</v>
      </c>
      <c r="CL9255" s="73">
        <f t="shared" si="5419"/>
        <v>279.47000000000003</v>
      </c>
      <c r="CM9255" s="73">
        <f t="shared" si="5419"/>
        <v>279.47000000000003</v>
      </c>
      <c r="CN9255" s="73">
        <f t="shared" si="5419"/>
        <v>279.47000000000003</v>
      </c>
      <c r="CO9255" s="73">
        <f t="shared" si="5419"/>
        <v>279.47000000000003</v>
      </c>
      <c r="CP9255" s="73">
        <f t="shared" si="5419"/>
        <v>279.47000000000003</v>
      </c>
      <c r="CQ9255" s="73">
        <f t="shared" si="5419"/>
        <v>279.47000000000003</v>
      </c>
      <c r="CR9255" s="73">
        <f t="shared" si="5419"/>
        <v>279.47000000000003</v>
      </c>
      <c r="CS9255" s="73">
        <f t="shared" si="5419"/>
        <v>279.47000000000003</v>
      </c>
      <c r="CT9255" s="73">
        <f t="shared" si="5419"/>
        <v>279.47000000000003</v>
      </c>
      <c r="CU9255" s="73">
        <f t="shared" si="5419"/>
        <v>279.47000000000003</v>
      </c>
      <c r="CV9255" s="73">
        <f t="shared" si="5419"/>
        <v>279.47000000000003</v>
      </c>
      <c r="CW9255" s="73">
        <f t="shared" si="5419"/>
        <v>279.47000000000003</v>
      </c>
      <c r="CX9255" s="73">
        <f t="shared" si="5419"/>
        <v>279.47000000000003</v>
      </c>
      <c r="CY9255" s="73">
        <f t="shared" si="5419"/>
        <v>279.47000000000003</v>
      </c>
      <c r="CZ9255" s="73">
        <f t="shared" si="5419"/>
        <v>279.47000000000003</v>
      </c>
      <c r="DA9255" s="73">
        <f t="shared" si="5419"/>
        <v>279.47000000000003</v>
      </c>
      <c r="DB9255" s="73">
        <f t="shared" si="5419"/>
        <v>279.47000000000003</v>
      </c>
      <c r="DC9255" s="73">
        <f t="shared" si="5419"/>
        <v>279.47000000000003</v>
      </c>
      <c r="DD9255" s="73">
        <f t="shared" si="5419"/>
        <v>279.47000000000003</v>
      </c>
      <c r="DE9255" s="73">
        <f t="shared" si="5419"/>
        <v>279.47000000000003</v>
      </c>
      <c r="DF9255" s="73">
        <f t="shared" si="5419"/>
        <v>279.47000000000003</v>
      </c>
      <c r="DG9255" s="73">
        <f t="shared" si="5419"/>
        <v>279.47000000000003</v>
      </c>
      <c r="DH9255" s="73">
        <f t="shared" si="5419"/>
        <v>279.47000000000003</v>
      </c>
      <c r="DI9255" s="73">
        <f t="shared" si="5419"/>
        <v>279.47000000000003</v>
      </c>
      <c r="DJ9255" s="73">
        <f t="shared" si="5419"/>
        <v>279.47000000000003</v>
      </c>
      <c r="DK9255" s="73">
        <f t="shared" si="5419"/>
        <v>279.47000000000003</v>
      </c>
      <c r="DL9255" s="73">
        <f t="shared" si="5419"/>
        <v>279.47000000000003</v>
      </c>
      <c r="DM9255" s="73">
        <f t="shared" si="5419"/>
        <v>279.47000000000003</v>
      </c>
      <c r="DN9255" s="73">
        <f t="shared" si="5419"/>
        <v>279.47000000000003</v>
      </c>
      <c r="DO9255" s="73">
        <f t="shared" si="5419"/>
        <v>279.47000000000003</v>
      </c>
      <c r="DP9255" s="73">
        <f t="shared" si="5419"/>
        <v>279.47000000000003</v>
      </c>
      <c r="DQ9255" s="73">
        <f t="shared" si="5419"/>
        <v>279.47000000000003</v>
      </c>
      <c r="DR9255" s="73">
        <f t="shared" si="5419"/>
        <v>279.47000000000003</v>
      </c>
      <c r="DS9255" s="73">
        <f t="shared" si="5419"/>
        <v>279.47000000000003</v>
      </c>
      <c r="DT9255" s="73">
        <f t="shared" si="5419"/>
        <v>279.47000000000003</v>
      </c>
      <c r="DU9255" s="73">
        <f t="shared" si="5419"/>
        <v>279.47000000000003</v>
      </c>
      <c r="DV9255" s="73">
        <f t="shared" si="5419"/>
        <v>279.47000000000003</v>
      </c>
      <c r="DW9255" s="73">
        <f t="shared" si="5419"/>
        <v>279.47000000000003</v>
      </c>
      <c r="DX9255" s="73">
        <f t="shared" si="5419"/>
        <v>279.47000000000003</v>
      </c>
      <c r="DY9255" s="73">
        <f t="shared" si="5419"/>
        <v>279.47000000000003</v>
      </c>
      <c r="DZ9255" s="73">
        <f t="shared" si="5419"/>
        <v>279.47000000000003</v>
      </c>
      <c r="EA9255" s="73">
        <f t="shared" si="5419"/>
        <v>279.47000000000003</v>
      </c>
      <c r="EB9255" s="73">
        <f t="shared" si="5419"/>
        <v>279.47000000000003</v>
      </c>
      <c r="EC9255" s="73">
        <f t="shared" si="5419"/>
        <v>279.47000000000003</v>
      </c>
      <c r="ED9255" s="73">
        <f t="shared" ref="ED9255:GO9255" si="5420">(EC9255+$F$9100*$F$9102*($F$55/$F$9101*EC9254+$F$55/$F$9101*EC9256))/(1+$F$9100*$F$9102*($F$55/$F$9101+$F$55/$F$9101))</f>
        <v>279.47000000000003</v>
      </c>
      <c r="EE9255" s="73">
        <f t="shared" si="5420"/>
        <v>279.47000000000003</v>
      </c>
      <c r="EF9255" s="73">
        <f t="shared" si="5420"/>
        <v>279.47000000000003</v>
      </c>
      <c r="EG9255" s="73">
        <f t="shared" si="5420"/>
        <v>279.47000000000003</v>
      </c>
      <c r="EH9255" s="73">
        <f t="shared" si="5420"/>
        <v>279.47000000000003</v>
      </c>
      <c r="EI9255" s="73">
        <f t="shared" si="5420"/>
        <v>279.47000000000003</v>
      </c>
      <c r="EJ9255" s="73">
        <f t="shared" si="5420"/>
        <v>279.47000000000003</v>
      </c>
      <c r="EK9255" s="73">
        <f t="shared" si="5420"/>
        <v>279.47000000000003</v>
      </c>
      <c r="EL9255" s="73">
        <f t="shared" si="5420"/>
        <v>279.47000000000003</v>
      </c>
      <c r="EM9255" s="73">
        <f t="shared" si="5420"/>
        <v>279.47000000000003</v>
      </c>
      <c r="EN9255" s="73">
        <f t="shared" si="5420"/>
        <v>279.47000000000003</v>
      </c>
      <c r="EO9255" s="73">
        <f t="shared" si="5420"/>
        <v>279.47000000000003</v>
      </c>
      <c r="EP9255" s="73">
        <f t="shared" si="5420"/>
        <v>279.47000000000003</v>
      </c>
      <c r="EQ9255" s="73">
        <f t="shared" si="5420"/>
        <v>279.47000000000003</v>
      </c>
      <c r="ER9255" s="73">
        <f t="shared" si="5420"/>
        <v>279.47000000000003</v>
      </c>
      <c r="ES9255" s="73">
        <f t="shared" si="5420"/>
        <v>279.47000000000003</v>
      </c>
      <c r="ET9255" s="73">
        <f t="shared" si="5420"/>
        <v>279.47000000000003</v>
      </c>
      <c r="EU9255" s="73">
        <f t="shared" si="5420"/>
        <v>279.47000000000003</v>
      </c>
      <c r="EV9255" s="73">
        <f t="shared" si="5420"/>
        <v>279.47000000000003</v>
      </c>
      <c r="EW9255" s="73">
        <f t="shared" si="5420"/>
        <v>279.47000000000003</v>
      </c>
      <c r="EX9255" s="73">
        <f t="shared" si="5420"/>
        <v>279.47000000000003</v>
      </c>
      <c r="EY9255" s="73">
        <f t="shared" si="5420"/>
        <v>279.47000000000003</v>
      </c>
      <c r="EZ9255" s="73">
        <f t="shared" si="5420"/>
        <v>279.47000000000003</v>
      </c>
      <c r="FA9255" s="73">
        <f t="shared" si="5420"/>
        <v>279.47000000000003</v>
      </c>
      <c r="FB9255" s="73">
        <f t="shared" si="5420"/>
        <v>279.47000000000003</v>
      </c>
      <c r="FC9255" s="73">
        <f t="shared" si="5420"/>
        <v>279.47000000000003</v>
      </c>
      <c r="FD9255" s="73">
        <f t="shared" si="5420"/>
        <v>279.47000000000003</v>
      </c>
      <c r="FE9255" s="73">
        <f t="shared" si="5420"/>
        <v>279.47000000000003</v>
      </c>
      <c r="FF9255" s="73">
        <f t="shared" si="5420"/>
        <v>279.47000000000003</v>
      </c>
      <c r="FG9255" s="73">
        <f t="shared" si="5420"/>
        <v>279.47000000000003</v>
      </c>
      <c r="FH9255" s="73">
        <f t="shared" si="5420"/>
        <v>279.47000000000003</v>
      </c>
      <c r="FI9255" s="73">
        <f t="shared" si="5420"/>
        <v>279.47000000000003</v>
      </c>
      <c r="FJ9255" s="73">
        <f t="shared" si="5420"/>
        <v>279.47000000000003</v>
      </c>
      <c r="FK9255" s="73">
        <f t="shared" si="5420"/>
        <v>279.47000000000003</v>
      </c>
      <c r="FL9255" s="73">
        <f t="shared" si="5420"/>
        <v>279.47000000000003</v>
      </c>
      <c r="FM9255" s="73">
        <f t="shared" si="5420"/>
        <v>279.47000000000003</v>
      </c>
      <c r="FN9255" s="73">
        <f t="shared" si="5420"/>
        <v>279.47000000000003</v>
      </c>
      <c r="FO9255" s="73">
        <f t="shared" si="5420"/>
        <v>279.47000000000003</v>
      </c>
      <c r="FP9255" s="73">
        <f t="shared" si="5420"/>
        <v>279.47000000000003</v>
      </c>
      <c r="FQ9255" s="73">
        <f t="shared" si="5420"/>
        <v>279.47000000000003</v>
      </c>
      <c r="FR9255" s="73">
        <f t="shared" si="5420"/>
        <v>279.47000000000003</v>
      </c>
      <c r="FS9255" s="73">
        <f t="shared" si="5420"/>
        <v>279.47000000000003</v>
      </c>
      <c r="FT9255" s="73">
        <f t="shared" si="5420"/>
        <v>279.47000000000003</v>
      </c>
      <c r="FU9255" s="73">
        <f t="shared" si="5420"/>
        <v>279.47000000000003</v>
      </c>
      <c r="FV9255" s="73">
        <f t="shared" si="5420"/>
        <v>279.47000000000003</v>
      </c>
      <c r="FW9255" s="73">
        <f t="shared" si="5420"/>
        <v>279.47000000000003</v>
      </c>
      <c r="FX9255" s="73">
        <f t="shared" si="5420"/>
        <v>279.47000000000003</v>
      </c>
      <c r="FY9255" s="73">
        <f t="shared" si="5420"/>
        <v>279.47000000000003</v>
      </c>
      <c r="FZ9255" s="73">
        <f t="shared" si="5420"/>
        <v>279.47000000000003</v>
      </c>
      <c r="GA9255" s="73">
        <f t="shared" si="5420"/>
        <v>279.47000000000003</v>
      </c>
      <c r="GB9255" s="73">
        <f t="shared" si="5420"/>
        <v>279.47000000000003</v>
      </c>
      <c r="GC9255" s="73">
        <f t="shared" si="5420"/>
        <v>279.47000000000003</v>
      </c>
      <c r="GD9255" s="73">
        <f t="shared" si="5420"/>
        <v>279.47000000000003</v>
      </c>
      <c r="GE9255" s="73">
        <f t="shared" si="5420"/>
        <v>279.47000000000003</v>
      </c>
      <c r="GF9255" s="73">
        <f t="shared" si="5420"/>
        <v>279.47000000000003</v>
      </c>
      <c r="GG9255" s="73">
        <f t="shared" si="5420"/>
        <v>279.47000000000003</v>
      </c>
      <c r="GH9255" s="73">
        <f t="shared" si="5420"/>
        <v>279.47000000000003</v>
      </c>
      <c r="GI9255" s="73">
        <f t="shared" si="5420"/>
        <v>279.47000000000003</v>
      </c>
      <c r="GJ9255" s="73">
        <f t="shared" si="5420"/>
        <v>279.47000000000003</v>
      </c>
      <c r="GK9255" s="73">
        <f t="shared" si="5420"/>
        <v>279.47000000000003</v>
      </c>
      <c r="GL9255" s="73">
        <f t="shared" si="5420"/>
        <v>279.47000000000003</v>
      </c>
      <c r="GM9255" s="73">
        <f t="shared" si="5420"/>
        <v>279.47000000000003</v>
      </c>
      <c r="GN9255" s="73">
        <f t="shared" si="5420"/>
        <v>279.47000000000003</v>
      </c>
      <c r="GO9255" s="73">
        <f t="shared" si="5420"/>
        <v>279.47000000000003</v>
      </c>
      <c r="GP9255" s="73">
        <f t="shared" ref="GP9255:JA9255" si="5421">(GO9255+$F$9100*$F$9102*($F$55/$F$9101*GO9254+$F$55/$F$9101*GO9256))/(1+$F$9100*$F$9102*($F$55/$F$9101+$F$55/$F$9101))</f>
        <v>279.47000000000003</v>
      </c>
      <c r="GQ9255" s="73">
        <f t="shared" si="5421"/>
        <v>279.47000000000003</v>
      </c>
      <c r="GR9255" s="73">
        <f t="shared" si="5421"/>
        <v>279.47000000000003</v>
      </c>
      <c r="GS9255" s="73">
        <f t="shared" si="5421"/>
        <v>279.47000000000003</v>
      </c>
      <c r="GT9255" s="73">
        <f t="shared" si="5421"/>
        <v>279.47000000000003</v>
      </c>
      <c r="GU9255" s="73">
        <f t="shared" si="5421"/>
        <v>279.47000000000003</v>
      </c>
      <c r="GV9255" s="73">
        <f t="shared" si="5421"/>
        <v>279.47000000000003</v>
      </c>
      <c r="GW9255" s="73">
        <f t="shared" si="5421"/>
        <v>279.47000000000003</v>
      </c>
      <c r="GX9255" s="73">
        <f t="shared" si="5421"/>
        <v>279.47000000000003</v>
      </c>
      <c r="GY9255" s="73">
        <f t="shared" si="5421"/>
        <v>279.47000000000003</v>
      </c>
      <c r="GZ9255" s="73">
        <f t="shared" si="5421"/>
        <v>279.47000000000003</v>
      </c>
      <c r="HA9255" s="73">
        <f t="shared" si="5421"/>
        <v>279.47000000000003</v>
      </c>
      <c r="HB9255" s="73">
        <f t="shared" si="5421"/>
        <v>279.47000000000003</v>
      </c>
      <c r="HC9255" s="73">
        <f t="shared" si="5421"/>
        <v>279.47000000000003</v>
      </c>
      <c r="HD9255" s="73">
        <f t="shared" si="5421"/>
        <v>279.47000000000003</v>
      </c>
      <c r="HE9255" s="73">
        <f t="shared" si="5421"/>
        <v>279.47000000000003</v>
      </c>
      <c r="HF9255" s="73">
        <f t="shared" si="5421"/>
        <v>279.47000000000003</v>
      </c>
      <c r="HG9255" s="73">
        <f t="shared" si="5421"/>
        <v>279.47000000000003</v>
      </c>
      <c r="HH9255" s="73">
        <f t="shared" si="5421"/>
        <v>279.47000000000003</v>
      </c>
      <c r="HI9255" s="73">
        <f t="shared" si="5421"/>
        <v>279.47000000000003</v>
      </c>
      <c r="HJ9255" s="73">
        <f t="shared" si="5421"/>
        <v>279.47000000000003</v>
      </c>
      <c r="HK9255" s="73">
        <f t="shared" si="5421"/>
        <v>279.47000000000003</v>
      </c>
      <c r="HL9255" s="73">
        <f t="shared" si="5421"/>
        <v>279.47000000000003</v>
      </c>
      <c r="HM9255" s="73">
        <f t="shared" si="5421"/>
        <v>279.47000000000003</v>
      </c>
      <c r="HN9255" s="73">
        <f t="shared" si="5421"/>
        <v>279.47000000000003</v>
      </c>
      <c r="HO9255" s="73">
        <f t="shared" si="5421"/>
        <v>279.47000000000003</v>
      </c>
      <c r="HP9255" s="73">
        <f t="shared" si="5421"/>
        <v>279.47000000000003</v>
      </c>
      <c r="HQ9255" s="73">
        <f t="shared" si="5421"/>
        <v>279.47000000000003</v>
      </c>
      <c r="HR9255" s="73">
        <f t="shared" si="5421"/>
        <v>279.47000000000003</v>
      </c>
      <c r="HS9255" s="73">
        <f t="shared" si="5421"/>
        <v>279.47000000000003</v>
      </c>
      <c r="HT9255" s="73">
        <f t="shared" si="5421"/>
        <v>279.47000000000003</v>
      </c>
      <c r="HU9255" s="73">
        <f t="shared" si="5421"/>
        <v>279.47000000000003</v>
      </c>
      <c r="HV9255" s="73">
        <f t="shared" si="5421"/>
        <v>279.47000000000003</v>
      </c>
      <c r="HW9255" s="73">
        <f t="shared" si="5421"/>
        <v>279.47000000000003</v>
      </c>
      <c r="HX9255" s="73">
        <f t="shared" si="5421"/>
        <v>279.47000000000003</v>
      </c>
      <c r="HY9255" s="73">
        <f t="shared" si="5421"/>
        <v>279.47000000000003</v>
      </c>
      <c r="HZ9255" s="73">
        <f t="shared" si="5421"/>
        <v>279.47000000000003</v>
      </c>
      <c r="IA9255" s="73">
        <f t="shared" si="5421"/>
        <v>279.47000000000003</v>
      </c>
      <c r="IB9255" s="73">
        <f t="shared" si="5421"/>
        <v>279.47000000000003</v>
      </c>
      <c r="IC9255" s="73">
        <f t="shared" si="5421"/>
        <v>279.47000000000003</v>
      </c>
      <c r="ID9255" s="73">
        <f t="shared" si="5421"/>
        <v>279.47000000000003</v>
      </c>
      <c r="IE9255" s="73">
        <f t="shared" si="5421"/>
        <v>279.47000000000003</v>
      </c>
      <c r="IF9255" s="73">
        <f t="shared" si="5421"/>
        <v>279.47000000000003</v>
      </c>
      <c r="IG9255" s="73">
        <f t="shared" si="5421"/>
        <v>279.47000000000003</v>
      </c>
      <c r="IH9255" s="73">
        <f t="shared" si="5421"/>
        <v>279.47000000000003</v>
      </c>
      <c r="II9255" s="73">
        <f t="shared" si="5421"/>
        <v>279.47000000000003</v>
      </c>
      <c r="IJ9255" s="73">
        <f t="shared" si="5421"/>
        <v>279.47000000000003</v>
      </c>
      <c r="IK9255" s="73">
        <f t="shared" si="5421"/>
        <v>279.47000000000003</v>
      </c>
      <c r="IL9255" s="73">
        <f t="shared" si="5421"/>
        <v>279.47000000000003</v>
      </c>
      <c r="IM9255" s="73">
        <f t="shared" si="5421"/>
        <v>279.47000000000003</v>
      </c>
      <c r="IN9255" s="73">
        <f t="shared" si="5421"/>
        <v>279.47000000000003</v>
      </c>
      <c r="IO9255" s="73">
        <f t="shared" si="5421"/>
        <v>279.47000000000003</v>
      </c>
      <c r="IP9255" s="73">
        <f t="shared" si="5421"/>
        <v>279.47000000000003</v>
      </c>
      <c r="IQ9255" s="73">
        <f t="shared" si="5421"/>
        <v>279.47000000000003</v>
      </c>
      <c r="IR9255" s="73">
        <f t="shared" si="5421"/>
        <v>279.47000000000003</v>
      </c>
      <c r="IS9255" s="73">
        <f t="shared" si="5421"/>
        <v>279.47000000000003</v>
      </c>
      <c r="IT9255" s="73">
        <f t="shared" si="5421"/>
        <v>279.47000000000003</v>
      </c>
      <c r="IU9255" s="73">
        <f t="shared" si="5421"/>
        <v>279.47000000000003</v>
      </c>
      <c r="IV9255" s="73">
        <f t="shared" si="5421"/>
        <v>279.47000000000003</v>
      </c>
      <c r="IW9255" s="73">
        <f t="shared" si="5421"/>
        <v>279.47000000000003</v>
      </c>
      <c r="IX9255" s="73">
        <f t="shared" si="5421"/>
        <v>279.47000000000003</v>
      </c>
      <c r="IY9255" s="73">
        <f t="shared" si="5421"/>
        <v>279.47000000000003</v>
      </c>
      <c r="IZ9255" s="73">
        <f t="shared" si="5421"/>
        <v>279.47000000000003</v>
      </c>
      <c r="JA9255" s="73">
        <f t="shared" si="5421"/>
        <v>279.47000000000003</v>
      </c>
      <c r="JB9255" s="73">
        <f t="shared" ref="JB9255:KG9255" si="5422">(JA9255+$F$9100*$F$9102*($F$55/$F$9101*JA9254+$F$55/$F$9101*JA9256))/(1+$F$9100*$F$9102*($F$55/$F$9101+$F$55/$F$9101))</f>
        <v>279.47000000000003</v>
      </c>
      <c r="JC9255" s="73">
        <f t="shared" si="5422"/>
        <v>279.47000000000003</v>
      </c>
      <c r="JD9255" s="73">
        <f t="shared" si="5422"/>
        <v>279.47000000000003</v>
      </c>
      <c r="JE9255" s="73">
        <f t="shared" si="5422"/>
        <v>279.47000000000003</v>
      </c>
      <c r="JF9255" s="73">
        <f t="shared" si="5422"/>
        <v>279.47000000000003</v>
      </c>
      <c r="JG9255" s="73">
        <f t="shared" si="5422"/>
        <v>279.47000000000003</v>
      </c>
      <c r="JH9255" s="73">
        <f t="shared" si="5422"/>
        <v>279.47000000000003</v>
      </c>
      <c r="JI9255" s="73">
        <f t="shared" si="5422"/>
        <v>279.47000000000003</v>
      </c>
      <c r="JJ9255" s="73">
        <f t="shared" si="5422"/>
        <v>279.47000000000003</v>
      </c>
      <c r="JK9255" s="73">
        <f t="shared" si="5422"/>
        <v>279.47000000000003</v>
      </c>
      <c r="JL9255" s="73">
        <f t="shared" si="5422"/>
        <v>279.47000000000003</v>
      </c>
      <c r="JM9255" s="73">
        <f t="shared" si="5422"/>
        <v>279.47000000000003</v>
      </c>
      <c r="JN9255" s="73">
        <f t="shared" si="5422"/>
        <v>279.47000000000003</v>
      </c>
      <c r="JO9255" s="73">
        <f t="shared" si="5422"/>
        <v>279.47000000000003</v>
      </c>
      <c r="JP9255" s="73">
        <f t="shared" si="5422"/>
        <v>279.47000000000003</v>
      </c>
      <c r="JQ9255" s="73">
        <f t="shared" si="5422"/>
        <v>279.47000000000003</v>
      </c>
      <c r="JR9255" s="73">
        <f t="shared" si="5422"/>
        <v>279.47000000000003</v>
      </c>
      <c r="JS9255" s="73">
        <f t="shared" si="5422"/>
        <v>279.47000000000003</v>
      </c>
      <c r="JT9255" s="73">
        <f t="shared" si="5422"/>
        <v>279.47000000000003</v>
      </c>
      <c r="JU9255" s="73">
        <f t="shared" si="5422"/>
        <v>279.47000000000003</v>
      </c>
      <c r="JV9255" s="73">
        <f t="shared" si="5422"/>
        <v>279.47000000000003</v>
      </c>
      <c r="JW9255" s="73">
        <f t="shared" si="5422"/>
        <v>279.47000000000003</v>
      </c>
      <c r="JX9255" s="73">
        <f t="shared" si="5422"/>
        <v>279.47000000000003</v>
      </c>
      <c r="JY9255" s="73">
        <f t="shared" si="5422"/>
        <v>279.47000000000003</v>
      </c>
      <c r="JZ9255" s="73">
        <f t="shared" si="5422"/>
        <v>279.47000000000003</v>
      </c>
      <c r="KA9255" s="73">
        <f t="shared" si="5422"/>
        <v>279.47000000000003</v>
      </c>
      <c r="KB9255" s="73">
        <f t="shared" si="5422"/>
        <v>279.47000000000003</v>
      </c>
      <c r="KC9255" s="73">
        <f t="shared" si="5422"/>
        <v>279.47000000000003</v>
      </c>
      <c r="KD9255" s="73">
        <f t="shared" si="5422"/>
        <v>279.47000000000003</v>
      </c>
      <c r="KE9255" s="73">
        <f t="shared" si="5422"/>
        <v>279.47000000000003</v>
      </c>
      <c r="KF9255" s="73">
        <f t="shared" si="5422"/>
        <v>279.47000000000003</v>
      </c>
      <c r="KG9255" s="73">
        <f t="shared" si="5422"/>
        <v>279.47000000000003</v>
      </c>
      <c r="KH9255">
        <v>279.47000000000003</v>
      </c>
      <c r="KL9255" s="84"/>
      <c r="KP9255" s="84"/>
      <c r="KS9255" s="74"/>
      <c r="KT9255" s="74"/>
      <c r="KU9255" s="16"/>
      <c r="KV9255" s="72"/>
      <c r="KW9255" s="72"/>
      <c r="KX9255" s="16"/>
      <c r="KZ9255" s="16"/>
      <c r="LA9255" s="16"/>
      <c r="LB9255" s="74"/>
      <c r="LC9255" s="74"/>
    </row>
    <row r="9256" spans="2:315" x14ac:dyDescent="0.35">
      <c r="B9256">
        <v>150</v>
      </c>
      <c r="C9256">
        <f t="shared" si="5147"/>
        <v>1.4950000000000001</v>
      </c>
      <c r="E9256" s="92">
        <v>279.47000000000003</v>
      </c>
      <c r="F9256" s="73">
        <f t="shared" ref="F9256:BQ9256" si="5423">(E9256+$F$9100*$F$9102*($F$55/$F$9101*E9255+$F$55/$F$9101*E9257))/(1+$F$9100*$F$9102*($F$55/$F$9101+$F$55/$F$9101))</f>
        <v>279.47000000000003</v>
      </c>
      <c r="G9256" s="73">
        <f t="shared" si="5423"/>
        <v>279.47000000000003</v>
      </c>
      <c r="H9256" s="73">
        <f t="shared" si="5423"/>
        <v>279.47000000000003</v>
      </c>
      <c r="I9256" s="73">
        <f t="shared" si="5423"/>
        <v>279.47000000000003</v>
      </c>
      <c r="J9256" s="73">
        <f t="shared" si="5423"/>
        <v>279.47000000000003</v>
      </c>
      <c r="K9256" s="73">
        <f t="shared" si="5423"/>
        <v>279.47000000000003</v>
      </c>
      <c r="L9256" s="73">
        <f t="shared" si="5423"/>
        <v>279.47000000000003</v>
      </c>
      <c r="M9256" s="73">
        <f t="shared" si="5423"/>
        <v>279.47000000000003</v>
      </c>
      <c r="N9256" s="73">
        <f t="shared" si="5423"/>
        <v>279.47000000000003</v>
      </c>
      <c r="O9256" s="73">
        <f t="shared" si="5423"/>
        <v>279.47000000000003</v>
      </c>
      <c r="P9256" s="73">
        <f t="shared" si="5423"/>
        <v>279.47000000000003</v>
      </c>
      <c r="Q9256" s="73">
        <f t="shared" si="5423"/>
        <v>279.47000000000003</v>
      </c>
      <c r="R9256" s="73">
        <f t="shared" si="5423"/>
        <v>279.47000000000003</v>
      </c>
      <c r="S9256" s="73">
        <f t="shared" si="5423"/>
        <v>279.47000000000003</v>
      </c>
      <c r="T9256" s="73">
        <f t="shared" si="5423"/>
        <v>279.47000000000003</v>
      </c>
      <c r="U9256" s="73">
        <f t="shared" si="5423"/>
        <v>279.47000000000003</v>
      </c>
      <c r="V9256" s="73">
        <f t="shared" si="5423"/>
        <v>279.47000000000003</v>
      </c>
      <c r="W9256" s="73">
        <f t="shared" si="5423"/>
        <v>279.47000000000003</v>
      </c>
      <c r="X9256" s="73">
        <f t="shared" si="5423"/>
        <v>279.47000000000003</v>
      </c>
      <c r="Y9256" s="73">
        <f t="shared" si="5423"/>
        <v>279.47000000000003</v>
      </c>
      <c r="Z9256" s="73">
        <f t="shared" si="5423"/>
        <v>279.47000000000003</v>
      </c>
      <c r="AA9256" s="73">
        <f t="shared" si="5423"/>
        <v>279.47000000000003</v>
      </c>
      <c r="AB9256" s="73">
        <f t="shared" si="5423"/>
        <v>279.47000000000003</v>
      </c>
      <c r="AC9256" s="73">
        <f t="shared" si="5423"/>
        <v>279.47000000000003</v>
      </c>
      <c r="AD9256" s="73">
        <f t="shared" si="5423"/>
        <v>279.47000000000003</v>
      </c>
      <c r="AE9256" s="73">
        <f t="shared" si="5423"/>
        <v>279.47000000000003</v>
      </c>
      <c r="AF9256" s="73">
        <f t="shared" si="5423"/>
        <v>279.47000000000003</v>
      </c>
      <c r="AG9256" s="73">
        <f t="shared" si="5423"/>
        <v>279.47000000000003</v>
      </c>
      <c r="AH9256" s="73">
        <f t="shared" si="5423"/>
        <v>279.47000000000003</v>
      </c>
      <c r="AI9256" s="73">
        <f t="shared" si="5423"/>
        <v>279.47000000000003</v>
      </c>
      <c r="AJ9256" s="73">
        <f t="shared" si="5423"/>
        <v>279.47000000000003</v>
      </c>
      <c r="AK9256" s="73">
        <f t="shared" si="5423"/>
        <v>279.47000000000003</v>
      </c>
      <c r="AL9256" s="73">
        <f t="shared" si="5423"/>
        <v>279.47000000000003</v>
      </c>
      <c r="AM9256" s="73">
        <f t="shared" si="5423"/>
        <v>279.47000000000003</v>
      </c>
      <c r="AN9256" s="73">
        <f t="shared" si="5423"/>
        <v>279.47000000000003</v>
      </c>
      <c r="AO9256" s="73">
        <f t="shared" si="5423"/>
        <v>279.47000000000003</v>
      </c>
      <c r="AP9256" s="73">
        <f t="shared" si="5423"/>
        <v>279.47000000000003</v>
      </c>
      <c r="AQ9256" s="73">
        <f t="shared" si="5423"/>
        <v>279.47000000000003</v>
      </c>
      <c r="AR9256" s="73">
        <f t="shared" si="5423"/>
        <v>279.47000000000003</v>
      </c>
      <c r="AS9256" s="73">
        <f t="shared" si="5423"/>
        <v>279.47000000000003</v>
      </c>
      <c r="AT9256" s="73">
        <f t="shared" si="5423"/>
        <v>279.47000000000003</v>
      </c>
      <c r="AU9256" s="73">
        <f t="shared" si="5423"/>
        <v>279.47000000000003</v>
      </c>
      <c r="AV9256" s="73">
        <f t="shared" si="5423"/>
        <v>279.47000000000003</v>
      </c>
      <c r="AW9256" s="73">
        <f t="shared" si="5423"/>
        <v>279.47000000000003</v>
      </c>
      <c r="AX9256" s="73">
        <f t="shared" si="5423"/>
        <v>279.47000000000003</v>
      </c>
      <c r="AY9256" s="73">
        <f t="shared" si="5423"/>
        <v>279.47000000000003</v>
      </c>
      <c r="AZ9256" s="73">
        <f t="shared" si="5423"/>
        <v>279.47000000000003</v>
      </c>
      <c r="BA9256" s="73">
        <f t="shared" si="5423"/>
        <v>279.47000000000003</v>
      </c>
      <c r="BB9256" s="73">
        <f t="shared" si="5423"/>
        <v>279.47000000000003</v>
      </c>
      <c r="BC9256" s="73">
        <f t="shared" si="5423"/>
        <v>279.47000000000003</v>
      </c>
      <c r="BD9256" s="73">
        <f t="shared" si="5423"/>
        <v>279.47000000000003</v>
      </c>
      <c r="BE9256" s="73">
        <f t="shared" si="5423"/>
        <v>279.47000000000003</v>
      </c>
      <c r="BF9256" s="73">
        <f t="shared" si="5423"/>
        <v>279.47000000000003</v>
      </c>
      <c r="BG9256" s="73">
        <f t="shared" si="5423"/>
        <v>279.47000000000003</v>
      </c>
      <c r="BH9256" s="73">
        <f t="shared" si="5423"/>
        <v>279.47000000000003</v>
      </c>
      <c r="BI9256" s="73">
        <f t="shared" si="5423"/>
        <v>279.47000000000003</v>
      </c>
      <c r="BJ9256" s="73">
        <f t="shared" si="5423"/>
        <v>279.47000000000003</v>
      </c>
      <c r="BK9256" s="73">
        <f t="shared" si="5423"/>
        <v>279.47000000000003</v>
      </c>
      <c r="BL9256" s="73">
        <f t="shared" si="5423"/>
        <v>279.47000000000003</v>
      </c>
      <c r="BM9256" s="73">
        <f t="shared" si="5423"/>
        <v>279.47000000000003</v>
      </c>
      <c r="BN9256" s="73">
        <f t="shared" si="5423"/>
        <v>279.47000000000003</v>
      </c>
      <c r="BO9256" s="73">
        <f t="shared" si="5423"/>
        <v>279.47000000000003</v>
      </c>
      <c r="BP9256" s="73">
        <f t="shared" si="5423"/>
        <v>279.47000000000003</v>
      </c>
      <c r="BQ9256" s="73">
        <f t="shared" si="5423"/>
        <v>279.47000000000003</v>
      </c>
      <c r="BR9256" s="73">
        <f t="shared" ref="BR9256:EC9256" si="5424">(BQ9256+$F$9100*$F$9102*($F$55/$F$9101*BQ9255+$F$55/$F$9101*BQ9257))/(1+$F$9100*$F$9102*($F$55/$F$9101+$F$55/$F$9101))</f>
        <v>279.47000000000003</v>
      </c>
      <c r="BS9256" s="73">
        <f t="shared" si="5424"/>
        <v>279.47000000000003</v>
      </c>
      <c r="BT9256" s="73">
        <f t="shared" si="5424"/>
        <v>279.47000000000003</v>
      </c>
      <c r="BU9256" s="73">
        <f t="shared" si="5424"/>
        <v>279.47000000000003</v>
      </c>
      <c r="BV9256" s="73">
        <f t="shared" si="5424"/>
        <v>279.47000000000003</v>
      </c>
      <c r="BW9256" s="73">
        <f t="shared" si="5424"/>
        <v>279.47000000000003</v>
      </c>
      <c r="BX9256" s="73">
        <f t="shared" si="5424"/>
        <v>279.47000000000003</v>
      </c>
      <c r="BY9256" s="73">
        <f t="shared" si="5424"/>
        <v>279.47000000000003</v>
      </c>
      <c r="BZ9256" s="73">
        <f t="shared" si="5424"/>
        <v>279.47000000000003</v>
      </c>
      <c r="CA9256" s="73">
        <f t="shared" si="5424"/>
        <v>279.47000000000003</v>
      </c>
      <c r="CB9256" s="73">
        <f t="shared" si="5424"/>
        <v>279.47000000000003</v>
      </c>
      <c r="CC9256" s="73">
        <f t="shared" si="5424"/>
        <v>279.47000000000003</v>
      </c>
      <c r="CD9256" s="73">
        <f t="shared" si="5424"/>
        <v>279.47000000000003</v>
      </c>
      <c r="CE9256" s="73">
        <f t="shared" si="5424"/>
        <v>279.47000000000003</v>
      </c>
      <c r="CF9256" s="73">
        <f t="shared" si="5424"/>
        <v>279.47000000000003</v>
      </c>
      <c r="CG9256" s="73">
        <f t="shared" si="5424"/>
        <v>279.47000000000003</v>
      </c>
      <c r="CH9256" s="73">
        <f t="shared" si="5424"/>
        <v>279.47000000000003</v>
      </c>
      <c r="CI9256" s="73">
        <f t="shared" si="5424"/>
        <v>279.47000000000003</v>
      </c>
      <c r="CJ9256" s="73">
        <f t="shared" si="5424"/>
        <v>279.47000000000003</v>
      </c>
      <c r="CK9256" s="73">
        <f t="shared" si="5424"/>
        <v>279.47000000000003</v>
      </c>
      <c r="CL9256" s="73">
        <f t="shared" si="5424"/>
        <v>279.47000000000003</v>
      </c>
      <c r="CM9256" s="73">
        <f t="shared" si="5424"/>
        <v>279.47000000000003</v>
      </c>
      <c r="CN9256" s="73">
        <f t="shared" si="5424"/>
        <v>279.47000000000003</v>
      </c>
      <c r="CO9256" s="73">
        <f t="shared" si="5424"/>
        <v>279.47000000000003</v>
      </c>
      <c r="CP9256" s="73">
        <f t="shared" si="5424"/>
        <v>279.47000000000003</v>
      </c>
      <c r="CQ9256" s="73">
        <f t="shared" si="5424"/>
        <v>279.47000000000003</v>
      </c>
      <c r="CR9256" s="73">
        <f t="shared" si="5424"/>
        <v>279.47000000000003</v>
      </c>
      <c r="CS9256" s="73">
        <f t="shared" si="5424"/>
        <v>279.47000000000003</v>
      </c>
      <c r="CT9256" s="73">
        <f t="shared" si="5424"/>
        <v>279.47000000000003</v>
      </c>
      <c r="CU9256" s="73">
        <f t="shared" si="5424"/>
        <v>279.47000000000003</v>
      </c>
      <c r="CV9256" s="73">
        <f t="shared" si="5424"/>
        <v>279.47000000000003</v>
      </c>
      <c r="CW9256" s="73">
        <f t="shared" si="5424"/>
        <v>279.47000000000003</v>
      </c>
      <c r="CX9256" s="73">
        <f t="shared" si="5424"/>
        <v>279.47000000000003</v>
      </c>
      <c r="CY9256" s="73">
        <f t="shared" si="5424"/>
        <v>279.47000000000003</v>
      </c>
      <c r="CZ9256" s="73">
        <f t="shared" si="5424"/>
        <v>279.47000000000003</v>
      </c>
      <c r="DA9256" s="73">
        <f t="shared" si="5424"/>
        <v>279.47000000000003</v>
      </c>
      <c r="DB9256" s="73">
        <f t="shared" si="5424"/>
        <v>279.47000000000003</v>
      </c>
      <c r="DC9256" s="73">
        <f t="shared" si="5424"/>
        <v>279.47000000000003</v>
      </c>
      <c r="DD9256" s="73">
        <f t="shared" si="5424"/>
        <v>279.47000000000003</v>
      </c>
      <c r="DE9256" s="73">
        <f t="shared" si="5424"/>
        <v>279.47000000000003</v>
      </c>
      <c r="DF9256" s="73">
        <f t="shared" si="5424"/>
        <v>279.47000000000003</v>
      </c>
      <c r="DG9256" s="73">
        <f t="shared" si="5424"/>
        <v>279.47000000000003</v>
      </c>
      <c r="DH9256" s="73">
        <f t="shared" si="5424"/>
        <v>279.47000000000003</v>
      </c>
      <c r="DI9256" s="73">
        <f t="shared" si="5424"/>
        <v>279.47000000000003</v>
      </c>
      <c r="DJ9256" s="73">
        <f t="shared" si="5424"/>
        <v>279.47000000000003</v>
      </c>
      <c r="DK9256" s="73">
        <f t="shared" si="5424"/>
        <v>279.47000000000003</v>
      </c>
      <c r="DL9256" s="73">
        <f t="shared" si="5424"/>
        <v>279.47000000000003</v>
      </c>
      <c r="DM9256" s="73">
        <f t="shared" si="5424"/>
        <v>279.47000000000003</v>
      </c>
      <c r="DN9256" s="73">
        <f t="shared" si="5424"/>
        <v>279.47000000000003</v>
      </c>
      <c r="DO9256" s="73">
        <f t="shared" si="5424"/>
        <v>279.47000000000003</v>
      </c>
      <c r="DP9256" s="73">
        <f t="shared" si="5424"/>
        <v>279.47000000000003</v>
      </c>
      <c r="DQ9256" s="73">
        <f t="shared" si="5424"/>
        <v>279.47000000000003</v>
      </c>
      <c r="DR9256" s="73">
        <f t="shared" si="5424"/>
        <v>279.47000000000003</v>
      </c>
      <c r="DS9256" s="73">
        <f t="shared" si="5424"/>
        <v>279.47000000000003</v>
      </c>
      <c r="DT9256" s="73">
        <f t="shared" si="5424"/>
        <v>279.47000000000003</v>
      </c>
      <c r="DU9256" s="73">
        <f t="shared" si="5424"/>
        <v>279.47000000000003</v>
      </c>
      <c r="DV9256" s="73">
        <f t="shared" si="5424"/>
        <v>279.47000000000003</v>
      </c>
      <c r="DW9256" s="73">
        <f t="shared" si="5424"/>
        <v>279.47000000000003</v>
      </c>
      <c r="DX9256" s="73">
        <f t="shared" si="5424"/>
        <v>279.47000000000003</v>
      </c>
      <c r="DY9256" s="73">
        <f t="shared" si="5424"/>
        <v>279.47000000000003</v>
      </c>
      <c r="DZ9256" s="73">
        <f t="shared" si="5424"/>
        <v>279.47000000000003</v>
      </c>
      <c r="EA9256" s="73">
        <f t="shared" si="5424"/>
        <v>279.47000000000003</v>
      </c>
      <c r="EB9256" s="73">
        <f t="shared" si="5424"/>
        <v>279.47000000000003</v>
      </c>
      <c r="EC9256" s="73">
        <f t="shared" si="5424"/>
        <v>279.47000000000003</v>
      </c>
      <c r="ED9256" s="73">
        <f t="shared" ref="ED9256:GO9256" si="5425">(EC9256+$F$9100*$F$9102*($F$55/$F$9101*EC9255+$F$55/$F$9101*EC9257))/(1+$F$9100*$F$9102*($F$55/$F$9101+$F$55/$F$9101))</f>
        <v>279.47000000000003</v>
      </c>
      <c r="EE9256" s="73">
        <f t="shared" si="5425"/>
        <v>279.47000000000003</v>
      </c>
      <c r="EF9256" s="73">
        <f t="shared" si="5425"/>
        <v>279.47000000000003</v>
      </c>
      <c r="EG9256" s="73">
        <f t="shared" si="5425"/>
        <v>279.47000000000003</v>
      </c>
      <c r="EH9256" s="73">
        <f t="shared" si="5425"/>
        <v>279.47000000000003</v>
      </c>
      <c r="EI9256" s="73">
        <f t="shared" si="5425"/>
        <v>279.47000000000003</v>
      </c>
      <c r="EJ9256" s="73">
        <f t="shared" si="5425"/>
        <v>279.47000000000003</v>
      </c>
      <c r="EK9256" s="73">
        <f t="shared" si="5425"/>
        <v>279.47000000000003</v>
      </c>
      <c r="EL9256" s="73">
        <f t="shared" si="5425"/>
        <v>279.47000000000003</v>
      </c>
      <c r="EM9256" s="73">
        <f t="shared" si="5425"/>
        <v>279.47000000000003</v>
      </c>
      <c r="EN9256" s="73">
        <f t="shared" si="5425"/>
        <v>279.47000000000003</v>
      </c>
      <c r="EO9256" s="73">
        <f t="shared" si="5425"/>
        <v>279.47000000000003</v>
      </c>
      <c r="EP9256" s="73">
        <f t="shared" si="5425"/>
        <v>279.47000000000003</v>
      </c>
      <c r="EQ9256" s="73">
        <f t="shared" si="5425"/>
        <v>279.47000000000003</v>
      </c>
      <c r="ER9256" s="73">
        <f t="shared" si="5425"/>
        <v>279.47000000000003</v>
      </c>
      <c r="ES9256" s="73">
        <f t="shared" si="5425"/>
        <v>279.47000000000003</v>
      </c>
      <c r="ET9256" s="73">
        <f t="shared" si="5425"/>
        <v>279.47000000000003</v>
      </c>
      <c r="EU9256" s="73">
        <f t="shared" si="5425"/>
        <v>279.47000000000003</v>
      </c>
      <c r="EV9256" s="73">
        <f t="shared" si="5425"/>
        <v>279.47000000000003</v>
      </c>
      <c r="EW9256" s="73">
        <f t="shared" si="5425"/>
        <v>279.47000000000003</v>
      </c>
      <c r="EX9256" s="73">
        <f t="shared" si="5425"/>
        <v>279.47000000000003</v>
      </c>
      <c r="EY9256" s="73">
        <f t="shared" si="5425"/>
        <v>279.47000000000003</v>
      </c>
      <c r="EZ9256" s="73">
        <f t="shared" si="5425"/>
        <v>279.47000000000003</v>
      </c>
      <c r="FA9256" s="73">
        <f t="shared" si="5425"/>
        <v>279.47000000000003</v>
      </c>
      <c r="FB9256" s="73">
        <f t="shared" si="5425"/>
        <v>279.47000000000003</v>
      </c>
      <c r="FC9256" s="73">
        <f t="shared" si="5425"/>
        <v>279.47000000000003</v>
      </c>
      <c r="FD9256" s="73">
        <f t="shared" si="5425"/>
        <v>279.47000000000003</v>
      </c>
      <c r="FE9256" s="73">
        <f t="shared" si="5425"/>
        <v>279.47000000000003</v>
      </c>
      <c r="FF9256" s="73">
        <f t="shared" si="5425"/>
        <v>279.47000000000003</v>
      </c>
      <c r="FG9256" s="73">
        <f t="shared" si="5425"/>
        <v>279.47000000000003</v>
      </c>
      <c r="FH9256" s="73">
        <f t="shared" si="5425"/>
        <v>279.47000000000003</v>
      </c>
      <c r="FI9256" s="73">
        <f t="shared" si="5425"/>
        <v>279.47000000000003</v>
      </c>
      <c r="FJ9256" s="73">
        <f t="shared" si="5425"/>
        <v>279.47000000000003</v>
      </c>
      <c r="FK9256" s="73">
        <f t="shared" si="5425"/>
        <v>279.47000000000003</v>
      </c>
      <c r="FL9256" s="73">
        <f t="shared" si="5425"/>
        <v>279.47000000000003</v>
      </c>
      <c r="FM9256" s="73">
        <f t="shared" si="5425"/>
        <v>279.47000000000003</v>
      </c>
      <c r="FN9256" s="73">
        <f t="shared" si="5425"/>
        <v>279.47000000000003</v>
      </c>
      <c r="FO9256" s="73">
        <f t="shared" si="5425"/>
        <v>279.47000000000003</v>
      </c>
      <c r="FP9256" s="73">
        <f t="shared" si="5425"/>
        <v>279.47000000000003</v>
      </c>
      <c r="FQ9256" s="73">
        <f t="shared" si="5425"/>
        <v>279.47000000000003</v>
      </c>
      <c r="FR9256" s="73">
        <f t="shared" si="5425"/>
        <v>279.47000000000003</v>
      </c>
      <c r="FS9256" s="73">
        <f t="shared" si="5425"/>
        <v>279.47000000000003</v>
      </c>
      <c r="FT9256" s="73">
        <f t="shared" si="5425"/>
        <v>279.47000000000003</v>
      </c>
      <c r="FU9256" s="73">
        <f t="shared" si="5425"/>
        <v>279.47000000000003</v>
      </c>
      <c r="FV9256" s="73">
        <f t="shared" si="5425"/>
        <v>279.47000000000003</v>
      </c>
      <c r="FW9256" s="73">
        <f t="shared" si="5425"/>
        <v>279.47000000000003</v>
      </c>
      <c r="FX9256" s="73">
        <f t="shared" si="5425"/>
        <v>279.47000000000003</v>
      </c>
      <c r="FY9256" s="73">
        <f t="shared" si="5425"/>
        <v>279.47000000000003</v>
      </c>
      <c r="FZ9256" s="73">
        <f t="shared" si="5425"/>
        <v>279.47000000000003</v>
      </c>
      <c r="GA9256" s="73">
        <f t="shared" si="5425"/>
        <v>279.47000000000003</v>
      </c>
      <c r="GB9256" s="73">
        <f t="shared" si="5425"/>
        <v>279.47000000000003</v>
      </c>
      <c r="GC9256" s="73">
        <f t="shared" si="5425"/>
        <v>279.47000000000003</v>
      </c>
      <c r="GD9256" s="73">
        <f t="shared" si="5425"/>
        <v>279.47000000000003</v>
      </c>
      <c r="GE9256" s="73">
        <f t="shared" si="5425"/>
        <v>279.47000000000003</v>
      </c>
      <c r="GF9256" s="73">
        <f t="shared" si="5425"/>
        <v>279.47000000000003</v>
      </c>
      <c r="GG9256" s="73">
        <f t="shared" si="5425"/>
        <v>279.47000000000003</v>
      </c>
      <c r="GH9256" s="73">
        <f t="shared" si="5425"/>
        <v>279.47000000000003</v>
      </c>
      <c r="GI9256" s="73">
        <f t="shared" si="5425"/>
        <v>279.47000000000003</v>
      </c>
      <c r="GJ9256" s="73">
        <f t="shared" si="5425"/>
        <v>279.47000000000003</v>
      </c>
      <c r="GK9256" s="73">
        <f t="shared" si="5425"/>
        <v>279.47000000000003</v>
      </c>
      <c r="GL9256" s="73">
        <f t="shared" si="5425"/>
        <v>279.47000000000003</v>
      </c>
      <c r="GM9256" s="73">
        <f t="shared" si="5425"/>
        <v>279.47000000000003</v>
      </c>
      <c r="GN9256" s="73">
        <f t="shared" si="5425"/>
        <v>279.47000000000003</v>
      </c>
      <c r="GO9256" s="73">
        <f t="shared" si="5425"/>
        <v>279.47000000000003</v>
      </c>
      <c r="GP9256" s="73">
        <f t="shared" ref="GP9256:JA9256" si="5426">(GO9256+$F$9100*$F$9102*($F$55/$F$9101*GO9255+$F$55/$F$9101*GO9257))/(1+$F$9100*$F$9102*($F$55/$F$9101+$F$55/$F$9101))</f>
        <v>279.47000000000003</v>
      </c>
      <c r="GQ9256" s="73">
        <f t="shared" si="5426"/>
        <v>279.47000000000003</v>
      </c>
      <c r="GR9256" s="73">
        <f t="shared" si="5426"/>
        <v>279.47000000000003</v>
      </c>
      <c r="GS9256" s="73">
        <f t="shared" si="5426"/>
        <v>279.47000000000003</v>
      </c>
      <c r="GT9256" s="73">
        <f t="shared" si="5426"/>
        <v>279.47000000000003</v>
      </c>
      <c r="GU9256" s="73">
        <f t="shared" si="5426"/>
        <v>279.47000000000003</v>
      </c>
      <c r="GV9256" s="73">
        <f t="shared" si="5426"/>
        <v>279.47000000000003</v>
      </c>
      <c r="GW9256" s="73">
        <f t="shared" si="5426"/>
        <v>279.47000000000003</v>
      </c>
      <c r="GX9256" s="73">
        <f t="shared" si="5426"/>
        <v>279.47000000000003</v>
      </c>
      <c r="GY9256" s="73">
        <f t="shared" si="5426"/>
        <v>279.47000000000003</v>
      </c>
      <c r="GZ9256" s="73">
        <f t="shared" si="5426"/>
        <v>279.47000000000003</v>
      </c>
      <c r="HA9256" s="73">
        <f t="shared" si="5426"/>
        <v>279.47000000000003</v>
      </c>
      <c r="HB9256" s="73">
        <f t="shared" si="5426"/>
        <v>279.47000000000003</v>
      </c>
      <c r="HC9256" s="73">
        <f t="shared" si="5426"/>
        <v>279.47000000000003</v>
      </c>
      <c r="HD9256" s="73">
        <f t="shared" si="5426"/>
        <v>279.47000000000003</v>
      </c>
      <c r="HE9256" s="73">
        <f t="shared" si="5426"/>
        <v>279.47000000000003</v>
      </c>
      <c r="HF9256" s="73">
        <f t="shared" si="5426"/>
        <v>279.47000000000003</v>
      </c>
      <c r="HG9256" s="73">
        <f t="shared" si="5426"/>
        <v>279.47000000000003</v>
      </c>
      <c r="HH9256" s="73">
        <f t="shared" si="5426"/>
        <v>279.47000000000003</v>
      </c>
      <c r="HI9256" s="73">
        <f t="shared" si="5426"/>
        <v>279.47000000000003</v>
      </c>
      <c r="HJ9256" s="73">
        <f t="shared" si="5426"/>
        <v>279.47000000000003</v>
      </c>
      <c r="HK9256" s="73">
        <f t="shared" si="5426"/>
        <v>279.47000000000003</v>
      </c>
      <c r="HL9256" s="73">
        <f t="shared" si="5426"/>
        <v>279.47000000000003</v>
      </c>
      <c r="HM9256" s="73">
        <f t="shared" si="5426"/>
        <v>279.47000000000003</v>
      </c>
      <c r="HN9256" s="73">
        <f t="shared" si="5426"/>
        <v>279.47000000000003</v>
      </c>
      <c r="HO9256" s="73">
        <f t="shared" si="5426"/>
        <v>279.47000000000003</v>
      </c>
      <c r="HP9256" s="73">
        <f t="shared" si="5426"/>
        <v>279.47000000000003</v>
      </c>
      <c r="HQ9256" s="73">
        <f t="shared" si="5426"/>
        <v>279.47000000000003</v>
      </c>
      <c r="HR9256" s="73">
        <f t="shared" si="5426"/>
        <v>279.47000000000003</v>
      </c>
      <c r="HS9256" s="73">
        <f t="shared" si="5426"/>
        <v>279.47000000000003</v>
      </c>
      <c r="HT9256" s="73">
        <f t="shared" si="5426"/>
        <v>279.47000000000003</v>
      </c>
      <c r="HU9256" s="73">
        <f t="shared" si="5426"/>
        <v>279.47000000000003</v>
      </c>
      <c r="HV9256" s="73">
        <f t="shared" si="5426"/>
        <v>279.47000000000003</v>
      </c>
      <c r="HW9256" s="73">
        <f t="shared" si="5426"/>
        <v>279.47000000000003</v>
      </c>
      <c r="HX9256" s="73">
        <f t="shared" si="5426"/>
        <v>279.47000000000003</v>
      </c>
      <c r="HY9256" s="73">
        <f t="shared" si="5426"/>
        <v>279.47000000000003</v>
      </c>
      <c r="HZ9256" s="73">
        <f t="shared" si="5426"/>
        <v>279.47000000000003</v>
      </c>
      <c r="IA9256" s="73">
        <f t="shared" si="5426"/>
        <v>279.47000000000003</v>
      </c>
      <c r="IB9256" s="73">
        <f t="shared" si="5426"/>
        <v>279.47000000000003</v>
      </c>
      <c r="IC9256" s="73">
        <f t="shared" si="5426"/>
        <v>279.47000000000003</v>
      </c>
      <c r="ID9256" s="73">
        <f t="shared" si="5426"/>
        <v>279.47000000000003</v>
      </c>
      <c r="IE9256" s="73">
        <f t="shared" si="5426"/>
        <v>279.47000000000003</v>
      </c>
      <c r="IF9256" s="73">
        <f t="shared" si="5426"/>
        <v>279.47000000000003</v>
      </c>
      <c r="IG9256" s="73">
        <f t="shared" si="5426"/>
        <v>279.47000000000003</v>
      </c>
      <c r="IH9256" s="73">
        <f t="shared" si="5426"/>
        <v>279.47000000000003</v>
      </c>
      <c r="II9256" s="73">
        <f t="shared" si="5426"/>
        <v>279.47000000000003</v>
      </c>
      <c r="IJ9256" s="73">
        <f t="shared" si="5426"/>
        <v>279.47000000000003</v>
      </c>
      <c r="IK9256" s="73">
        <f t="shared" si="5426"/>
        <v>279.47000000000003</v>
      </c>
      <c r="IL9256" s="73">
        <f t="shared" si="5426"/>
        <v>279.47000000000003</v>
      </c>
      <c r="IM9256" s="73">
        <f t="shared" si="5426"/>
        <v>279.47000000000003</v>
      </c>
      <c r="IN9256" s="73">
        <f t="shared" si="5426"/>
        <v>279.47000000000003</v>
      </c>
      <c r="IO9256" s="73">
        <f t="shared" si="5426"/>
        <v>279.47000000000003</v>
      </c>
      <c r="IP9256" s="73">
        <f t="shared" si="5426"/>
        <v>279.47000000000003</v>
      </c>
      <c r="IQ9256" s="73">
        <f t="shared" si="5426"/>
        <v>279.47000000000003</v>
      </c>
      <c r="IR9256" s="73">
        <f t="shared" si="5426"/>
        <v>279.47000000000003</v>
      </c>
      <c r="IS9256" s="73">
        <f t="shared" si="5426"/>
        <v>279.47000000000003</v>
      </c>
      <c r="IT9256" s="73">
        <f t="shared" si="5426"/>
        <v>279.47000000000003</v>
      </c>
      <c r="IU9256" s="73">
        <f t="shared" si="5426"/>
        <v>279.47000000000003</v>
      </c>
      <c r="IV9256" s="73">
        <f t="shared" si="5426"/>
        <v>279.47000000000003</v>
      </c>
      <c r="IW9256" s="73">
        <f t="shared" si="5426"/>
        <v>279.47000000000003</v>
      </c>
      <c r="IX9256" s="73">
        <f t="shared" si="5426"/>
        <v>279.47000000000003</v>
      </c>
      <c r="IY9256" s="73">
        <f t="shared" si="5426"/>
        <v>279.47000000000003</v>
      </c>
      <c r="IZ9256" s="73">
        <f t="shared" si="5426"/>
        <v>279.47000000000003</v>
      </c>
      <c r="JA9256" s="73">
        <f t="shared" si="5426"/>
        <v>279.47000000000003</v>
      </c>
      <c r="JB9256" s="73">
        <f t="shared" ref="JB9256:KG9256" si="5427">(JA9256+$F$9100*$F$9102*($F$55/$F$9101*JA9255+$F$55/$F$9101*JA9257))/(1+$F$9100*$F$9102*($F$55/$F$9101+$F$55/$F$9101))</f>
        <v>279.47000000000003</v>
      </c>
      <c r="JC9256" s="73">
        <f t="shared" si="5427"/>
        <v>279.47000000000003</v>
      </c>
      <c r="JD9256" s="73">
        <f t="shared" si="5427"/>
        <v>279.47000000000003</v>
      </c>
      <c r="JE9256" s="73">
        <f t="shared" si="5427"/>
        <v>279.47000000000003</v>
      </c>
      <c r="JF9256" s="73">
        <f t="shared" si="5427"/>
        <v>279.47000000000003</v>
      </c>
      <c r="JG9256" s="73">
        <f t="shared" si="5427"/>
        <v>279.47000000000003</v>
      </c>
      <c r="JH9256" s="73">
        <f t="shared" si="5427"/>
        <v>279.47000000000003</v>
      </c>
      <c r="JI9256" s="73">
        <f t="shared" si="5427"/>
        <v>279.47000000000003</v>
      </c>
      <c r="JJ9256" s="73">
        <f t="shared" si="5427"/>
        <v>279.47000000000003</v>
      </c>
      <c r="JK9256" s="73">
        <f t="shared" si="5427"/>
        <v>279.47000000000003</v>
      </c>
      <c r="JL9256" s="73">
        <f t="shared" si="5427"/>
        <v>279.47000000000003</v>
      </c>
      <c r="JM9256" s="73">
        <f t="shared" si="5427"/>
        <v>279.47000000000003</v>
      </c>
      <c r="JN9256" s="73">
        <f t="shared" si="5427"/>
        <v>279.47000000000003</v>
      </c>
      <c r="JO9256" s="73">
        <f t="shared" si="5427"/>
        <v>279.47000000000003</v>
      </c>
      <c r="JP9256" s="73">
        <f t="shared" si="5427"/>
        <v>279.47000000000003</v>
      </c>
      <c r="JQ9256" s="73">
        <f t="shared" si="5427"/>
        <v>279.47000000000003</v>
      </c>
      <c r="JR9256" s="73">
        <f t="shared" si="5427"/>
        <v>279.47000000000003</v>
      </c>
      <c r="JS9256" s="73">
        <f t="shared" si="5427"/>
        <v>279.47000000000003</v>
      </c>
      <c r="JT9256" s="73">
        <f t="shared" si="5427"/>
        <v>279.47000000000003</v>
      </c>
      <c r="JU9256" s="73">
        <f t="shared" si="5427"/>
        <v>279.47000000000003</v>
      </c>
      <c r="JV9256" s="73">
        <f t="shared" si="5427"/>
        <v>279.47000000000003</v>
      </c>
      <c r="JW9256" s="73">
        <f t="shared" si="5427"/>
        <v>279.47000000000003</v>
      </c>
      <c r="JX9256" s="73">
        <f t="shared" si="5427"/>
        <v>279.47000000000003</v>
      </c>
      <c r="JY9256" s="73">
        <f t="shared" si="5427"/>
        <v>279.47000000000003</v>
      </c>
      <c r="JZ9256" s="73">
        <f t="shared" si="5427"/>
        <v>279.47000000000003</v>
      </c>
      <c r="KA9256" s="73">
        <f t="shared" si="5427"/>
        <v>279.47000000000003</v>
      </c>
      <c r="KB9256" s="73">
        <f t="shared" si="5427"/>
        <v>279.47000000000003</v>
      </c>
      <c r="KC9256" s="73">
        <f t="shared" si="5427"/>
        <v>279.47000000000003</v>
      </c>
      <c r="KD9256" s="73">
        <f t="shared" si="5427"/>
        <v>279.47000000000003</v>
      </c>
      <c r="KE9256" s="73">
        <f t="shared" si="5427"/>
        <v>279.47000000000003</v>
      </c>
      <c r="KF9256" s="73">
        <f t="shared" si="5427"/>
        <v>279.47000000000003</v>
      </c>
      <c r="KG9256" s="73">
        <f t="shared" si="5427"/>
        <v>279.47000000000003</v>
      </c>
      <c r="KH9256">
        <v>279.47000000000003</v>
      </c>
      <c r="KL9256" s="84"/>
      <c r="KP9256" s="84"/>
      <c r="KS9256" s="74"/>
      <c r="KT9256" s="74"/>
      <c r="KU9256" s="16"/>
      <c r="KV9256" s="72"/>
      <c r="KW9256" s="72"/>
      <c r="KX9256" s="16"/>
      <c r="KZ9256" s="16"/>
      <c r="LA9256" s="16"/>
      <c r="LB9256" s="74"/>
      <c r="LC9256" s="74"/>
    </row>
    <row r="9257" spans="2:315" x14ac:dyDescent="0.35">
      <c r="B9257">
        <v>151</v>
      </c>
      <c r="C9257">
        <f t="shared" si="5147"/>
        <v>1.5049999999999999</v>
      </c>
      <c r="E9257" s="92">
        <v>279.47000000000003</v>
      </c>
      <c r="F9257" s="73">
        <f t="shared" ref="F9257:BQ9257" si="5428">(E9257+$F$9100*$F$9102*($F$55/$F$9101*E9256+$F$55/$F$9101*E9258))/(1+$F$9100*$F$9102*($F$55/$F$9101+$F$55/$F$9101))</f>
        <v>279.47000000000003</v>
      </c>
      <c r="G9257" s="73">
        <f t="shared" si="5428"/>
        <v>279.47000000000003</v>
      </c>
      <c r="H9257" s="73">
        <f t="shared" si="5428"/>
        <v>279.47000000000003</v>
      </c>
      <c r="I9257" s="73">
        <f t="shared" si="5428"/>
        <v>279.47000000000003</v>
      </c>
      <c r="J9257" s="73">
        <f t="shared" si="5428"/>
        <v>279.47000000000003</v>
      </c>
      <c r="K9257" s="73">
        <f t="shared" si="5428"/>
        <v>279.47000000000003</v>
      </c>
      <c r="L9257" s="73">
        <f t="shared" si="5428"/>
        <v>279.47000000000003</v>
      </c>
      <c r="M9257" s="73">
        <f t="shared" si="5428"/>
        <v>279.47000000000003</v>
      </c>
      <c r="N9257" s="73">
        <f t="shared" si="5428"/>
        <v>279.47000000000003</v>
      </c>
      <c r="O9257" s="73">
        <f t="shared" si="5428"/>
        <v>279.47000000000003</v>
      </c>
      <c r="P9257" s="73">
        <f t="shared" si="5428"/>
        <v>279.47000000000003</v>
      </c>
      <c r="Q9257" s="73">
        <f t="shared" si="5428"/>
        <v>279.47000000000003</v>
      </c>
      <c r="R9257" s="73">
        <f t="shared" si="5428"/>
        <v>279.47000000000003</v>
      </c>
      <c r="S9257" s="73">
        <f t="shared" si="5428"/>
        <v>279.47000000000003</v>
      </c>
      <c r="T9257" s="73">
        <f t="shared" si="5428"/>
        <v>279.47000000000003</v>
      </c>
      <c r="U9257" s="73">
        <f t="shared" si="5428"/>
        <v>279.47000000000003</v>
      </c>
      <c r="V9257" s="73">
        <f t="shared" si="5428"/>
        <v>279.47000000000003</v>
      </c>
      <c r="W9257" s="73">
        <f t="shared" si="5428"/>
        <v>279.47000000000003</v>
      </c>
      <c r="X9257" s="73">
        <f t="shared" si="5428"/>
        <v>279.47000000000003</v>
      </c>
      <c r="Y9257" s="73">
        <f t="shared" si="5428"/>
        <v>279.47000000000003</v>
      </c>
      <c r="Z9257" s="73">
        <f t="shared" si="5428"/>
        <v>279.47000000000003</v>
      </c>
      <c r="AA9257" s="73">
        <f t="shared" si="5428"/>
        <v>279.47000000000003</v>
      </c>
      <c r="AB9257" s="73">
        <f t="shared" si="5428"/>
        <v>279.47000000000003</v>
      </c>
      <c r="AC9257" s="73">
        <f t="shared" si="5428"/>
        <v>279.47000000000003</v>
      </c>
      <c r="AD9257" s="73">
        <f t="shared" si="5428"/>
        <v>279.47000000000003</v>
      </c>
      <c r="AE9257" s="73">
        <f t="shared" si="5428"/>
        <v>279.47000000000003</v>
      </c>
      <c r="AF9257" s="73">
        <f t="shared" si="5428"/>
        <v>279.47000000000003</v>
      </c>
      <c r="AG9257" s="73">
        <f t="shared" si="5428"/>
        <v>279.47000000000003</v>
      </c>
      <c r="AH9257" s="73">
        <f t="shared" si="5428"/>
        <v>279.47000000000003</v>
      </c>
      <c r="AI9257" s="73">
        <f t="shared" si="5428"/>
        <v>279.47000000000003</v>
      </c>
      <c r="AJ9257" s="73">
        <f t="shared" si="5428"/>
        <v>279.47000000000003</v>
      </c>
      <c r="AK9257" s="73">
        <f t="shared" si="5428"/>
        <v>279.47000000000003</v>
      </c>
      <c r="AL9257" s="73">
        <f t="shared" si="5428"/>
        <v>279.47000000000003</v>
      </c>
      <c r="AM9257" s="73">
        <f t="shared" si="5428"/>
        <v>279.47000000000003</v>
      </c>
      <c r="AN9257" s="73">
        <f t="shared" si="5428"/>
        <v>279.47000000000003</v>
      </c>
      <c r="AO9257" s="73">
        <f t="shared" si="5428"/>
        <v>279.47000000000003</v>
      </c>
      <c r="AP9257" s="73">
        <f t="shared" si="5428"/>
        <v>279.47000000000003</v>
      </c>
      <c r="AQ9257" s="73">
        <f t="shared" si="5428"/>
        <v>279.47000000000003</v>
      </c>
      <c r="AR9257" s="73">
        <f t="shared" si="5428"/>
        <v>279.47000000000003</v>
      </c>
      <c r="AS9257" s="73">
        <f t="shared" si="5428"/>
        <v>279.47000000000003</v>
      </c>
      <c r="AT9257" s="73">
        <f t="shared" si="5428"/>
        <v>279.47000000000003</v>
      </c>
      <c r="AU9257" s="73">
        <f t="shared" si="5428"/>
        <v>279.47000000000003</v>
      </c>
      <c r="AV9257" s="73">
        <f t="shared" si="5428"/>
        <v>279.47000000000003</v>
      </c>
      <c r="AW9257" s="73">
        <f t="shared" si="5428"/>
        <v>279.47000000000003</v>
      </c>
      <c r="AX9257" s="73">
        <f t="shared" si="5428"/>
        <v>279.47000000000003</v>
      </c>
      <c r="AY9257" s="73">
        <f t="shared" si="5428"/>
        <v>279.47000000000003</v>
      </c>
      <c r="AZ9257" s="73">
        <f t="shared" si="5428"/>
        <v>279.47000000000003</v>
      </c>
      <c r="BA9257" s="73">
        <f t="shared" si="5428"/>
        <v>279.47000000000003</v>
      </c>
      <c r="BB9257" s="73">
        <f t="shared" si="5428"/>
        <v>279.47000000000003</v>
      </c>
      <c r="BC9257" s="73">
        <f t="shared" si="5428"/>
        <v>279.47000000000003</v>
      </c>
      <c r="BD9257" s="73">
        <f t="shared" si="5428"/>
        <v>279.47000000000003</v>
      </c>
      <c r="BE9257" s="73">
        <f t="shared" si="5428"/>
        <v>279.47000000000003</v>
      </c>
      <c r="BF9257" s="73">
        <f t="shared" si="5428"/>
        <v>279.47000000000003</v>
      </c>
      <c r="BG9257" s="73">
        <f t="shared" si="5428"/>
        <v>279.47000000000003</v>
      </c>
      <c r="BH9257" s="73">
        <f t="shared" si="5428"/>
        <v>279.47000000000003</v>
      </c>
      <c r="BI9257" s="73">
        <f t="shared" si="5428"/>
        <v>279.47000000000003</v>
      </c>
      <c r="BJ9257" s="73">
        <f t="shared" si="5428"/>
        <v>279.47000000000003</v>
      </c>
      <c r="BK9257" s="73">
        <f t="shared" si="5428"/>
        <v>279.47000000000003</v>
      </c>
      <c r="BL9257" s="73">
        <f t="shared" si="5428"/>
        <v>279.47000000000003</v>
      </c>
      <c r="BM9257" s="73">
        <f t="shared" si="5428"/>
        <v>279.47000000000003</v>
      </c>
      <c r="BN9257" s="73">
        <f t="shared" si="5428"/>
        <v>279.47000000000003</v>
      </c>
      <c r="BO9257" s="73">
        <f t="shared" si="5428"/>
        <v>279.47000000000003</v>
      </c>
      <c r="BP9257" s="73">
        <f t="shared" si="5428"/>
        <v>279.47000000000003</v>
      </c>
      <c r="BQ9257" s="73">
        <f t="shared" si="5428"/>
        <v>279.47000000000003</v>
      </c>
      <c r="BR9257" s="73">
        <f t="shared" ref="BR9257:EC9257" si="5429">(BQ9257+$F$9100*$F$9102*($F$55/$F$9101*BQ9256+$F$55/$F$9101*BQ9258))/(1+$F$9100*$F$9102*($F$55/$F$9101+$F$55/$F$9101))</f>
        <v>279.47000000000003</v>
      </c>
      <c r="BS9257" s="73">
        <f t="shared" si="5429"/>
        <v>279.47000000000003</v>
      </c>
      <c r="BT9257" s="73">
        <f t="shared" si="5429"/>
        <v>279.47000000000003</v>
      </c>
      <c r="BU9257" s="73">
        <f t="shared" si="5429"/>
        <v>279.47000000000003</v>
      </c>
      <c r="BV9257" s="73">
        <f t="shared" si="5429"/>
        <v>279.47000000000003</v>
      </c>
      <c r="BW9257" s="73">
        <f t="shared" si="5429"/>
        <v>279.47000000000003</v>
      </c>
      <c r="BX9257" s="73">
        <f t="shared" si="5429"/>
        <v>279.47000000000003</v>
      </c>
      <c r="BY9257" s="73">
        <f t="shared" si="5429"/>
        <v>279.47000000000003</v>
      </c>
      <c r="BZ9257" s="73">
        <f t="shared" si="5429"/>
        <v>279.47000000000003</v>
      </c>
      <c r="CA9257" s="73">
        <f t="shared" si="5429"/>
        <v>279.47000000000003</v>
      </c>
      <c r="CB9257" s="73">
        <f t="shared" si="5429"/>
        <v>279.47000000000003</v>
      </c>
      <c r="CC9257" s="73">
        <f t="shared" si="5429"/>
        <v>279.47000000000003</v>
      </c>
      <c r="CD9257" s="73">
        <f t="shared" si="5429"/>
        <v>279.47000000000003</v>
      </c>
      <c r="CE9257" s="73">
        <f t="shared" si="5429"/>
        <v>279.47000000000003</v>
      </c>
      <c r="CF9257" s="73">
        <f t="shared" si="5429"/>
        <v>279.47000000000003</v>
      </c>
      <c r="CG9257" s="73">
        <f t="shared" si="5429"/>
        <v>279.47000000000003</v>
      </c>
      <c r="CH9257" s="73">
        <f t="shared" si="5429"/>
        <v>279.47000000000003</v>
      </c>
      <c r="CI9257" s="73">
        <f t="shared" si="5429"/>
        <v>279.47000000000003</v>
      </c>
      <c r="CJ9257" s="73">
        <f t="shared" si="5429"/>
        <v>279.47000000000003</v>
      </c>
      <c r="CK9257" s="73">
        <f t="shared" si="5429"/>
        <v>279.47000000000003</v>
      </c>
      <c r="CL9257" s="73">
        <f t="shared" si="5429"/>
        <v>279.47000000000003</v>
      </c>
      <c r="CM9257" s="73">
        <f t="shared" si="5429"/>
        <v>279.47000000000003</v>
      </c>
      <c r="CN9257" s="73">
        <f t="shared" si="5429"/>
        <v>279.47000000000003</v>
      </c>
      <c r="CO9257" s="73">
        <f t="shared" si="5429"/>
        <v>279.47000000000003</v>
      </c>
      <c r="CP9257" s="73">
        <f t="shared" si="5429"/>
        <v>279.47000000000003</v>
      </c>
      <c r="CQ9257" s="73">
        <f t="shared" si="5429"/>
        <v>279.47000000000003</v>
      </c>
      <c r="CR9257" s="73">
        <f t="shared" si="5429"/>
        <v>279.47000000000003</v>
      </c>
      <c r="CS9257" s="73">
        <f t="shared" si="5429"/>
        <v>279.47000000000003</v>
      </c>
      <c r="CT9257" s="73">
        <f t="shared" si="5429"/>
        <v>279.47000000000003</v>
      </c>
      <c r="CU9257" s="73">
        <f t="shared" si="5429"/>
        <v>279.47000000000003</v>
      </c>
      <c r="CV9257" s="73">
        <f t="shared" si="5429"/>
        <v>279.47000000000003</v>
      </c>
      <c r="CW9257" s="73">
        <f t="shared" si="5429"/>
        <v>279.47000000000003</v>
      </c>
      <c r="CX9257" s="73">
        <f t="shared" si="5429"/>
        <v>279.47000000000003</v>
      </c>
      <c r="CY9257" s="73">
        <f t="shared" si="5429"/>
        <v>279.47000000000003</v>
      </c>
      <c r="CZ9257" s="73">
        <f t="shared" si="5429"/>
        <v>279.47000000000003</v>
      </c>
      <c r="DA9257" s="73">
        <f t="shared" si="5429"/>
        <v>279.47000000000003</v>
      </c>
      <c r="DB9257" s="73">
        <f t="shared" si="5429"/>
        <v>279.47000000000003</v>
      </c>
      <c r="DC9257" s="73">
        <f t="shared" si="5429"/>
        <v>279.47000000000003</v>
      </c>
      <c r="DD9257" s="73">
        <f t="shared" si="5429"/>
        <v>279.47000000000003</v>
      </c>
      <c r="DE9257" s="73">
        <f t="shared" si="5429"/>
        <v>279.47000000000003</v>
      </c>
      <c r="DF9257" s="73">
        <f t="shared" si="5429"/>
        <v>279.47000000000003</v>
      </c>
      <c r="DG9257" s="73">
        <f t="shared" si="5429"/>
        <v>279.47000000000003</v>
      </c>
      <c r="DH9257" s="73">
        <f t="shared" si="5429"/>
        <v>279.47000000000003</v>
      </c>
      <c r="DI9257" s="73">
        <f t="shared" si="5429"/>
        <v>279.47000000000003</v>
      </c>
      <c r="DJ9257" s="73">
        <f t="shared" si="5429"/>
        <v>279.47000000000003</v>
      </c>
      <c r="DK9257" s="73">
        <f t="shared" si="5429"/>
        <v>279.47000000000003</v>
      </c>
      <c r="DL9257" s="73">
        <f t="shared" si="5429"/>
        <v>279.47000000000003</v>
      </c>
      <c r="DM9257" s="73">
        <f t="shared" si="5429"/>
        <v>279.47000000000003</v>
      </c>
      <c r="DN9257" s="73">
        <f t="shared" si="5429"/>
        <v>279.47000000000003</v>
      </c>
      <c r="DO9257" s="73">
        <f t="shared" si="5429"/>
        <v>279.47000000000003</v>
      </c>
      <c r="DP9257" s="73">
        <f t="shared" si="5429"/>
        <v>279.47000000000003</v>
      </c>
      <c r="DQ9257" s="73">
        <f t="shared" si="5429"/>
        <v>279.47000000000003</v>
      </c>
      <c r="DR9257" s="73">
        <f t="shared" si="5429"/>
        <v>279.47000000000003</v>
      </c>
      <c r="DS9257" s="73">
        <f t="shared" si="5429"/>
        <v>279.47000000000003</v>
      </c>
      <c r="DT9257" s="73">
        <f t="shared" si="5429"/>
        <v>279.47000000000003</v>
      </c>
      <c r="DU9257" s="73">
        <f t="shared" si="5429"/>
        <v>279.47000000000003</v>
      </c>
      <c r="DV9257" s="73">
        <f t="shared" si="5429"/>
        <v>279.47000000000003</v>
      </c>
      <c r="DW9257" s="73">
        <f t="shared" si="5429"/>
        <v>279.47000000000003</v>
      </c>
      <c r="DX9257" s="73">
        <f t="shared" si="5429"/>
        <v>279.47000000000003</v>
      </c>
      <c r="DY9257" s="73">
        <f t="shared" si="5429"/>
        <v>279.47000000000003</v>
      </c>
      <c r="DZ9257" s="73">
        <f t="shared" si="5429"/>
        <v>279.47000000000003</v>
      </c>
      <c r="EA9257" s="73">
        <f t="shared" si="5429"/>
        <v>279.47000000000003</v>
      </c>
      <c r="EB9257" s="73">
        <f t="shared" si="5429"/>
        <v>279.47000000000003</v>
      </c>
      <c r="EC9257" s="73">
        <f t="shared" si="5429"/>
        <v>279.47000000000003</v>
      </c>
      <c r="ED9257" s="73">
        <f t="shared" ref="ED9257:GO9257" si="5430">(EC9257+$F$9100*$F$9102*($F$55/$F$9101*EC9256+$F$55/$F$9101*EC9258))/(1+$F$9100*$F$9102*($F$55/$F$9101+$F$55/$F$9101))</f>
        <v>279.47000000000003</v>
      </c>
      <c r="EE9257" s="73">
        <f t="shared" si="5430"/>
        <v>279.47000000000003</v>
      </c>
      <c r="EF9257" s="73">
        <f t="shared" si="5430"/>
        <v>279.47000000000003</v>
      </c>
      <c r="EG9257" s="73">
        <f t="shared" si="5430"/>
        <v>279.47000000000003</v>
      </c>
      <c r="EH9257" s="73">
        <f t="shared" si="5430"/>
        <v>279.47000000000003</v>
      </c>
      <c r="EI9257" s="73">
        <f t="shared" si="5430"/>
        <v>279.47000000000003</v>
      </c>
      <c r="EJ9257" s="73">
        <f t="shared" si="5430"/>
        <v>279.47000000000003</v>
      </c>
      <c r="EK9257" s="73">
        <f t="shared" si="5430"/>
        <v>279.47000000000003</v>
      </c>
      <c r="EL9257" s="73">
        <f t="shared" si="5430"/>
        <v>279.47000000000003</v>
      </c>
      <c r="EM9257" s="73">
        <f t="shared" si="5430"/>
        <v>279.47000000000003</v>
      </c>
      <c r="EN9257" s="73">
        <f t="shared" si="5430"/>
        <v>279.47000000000003</v>
      </c>
      <c r="EO9257" s="73">
        <f t="shared" si="5430"/>
        <v>279.47000000000003</v>
      </c>
      <c r="EP9257" s="73">
        <f t="shared" si="5430"/>
        <v>279.47000000000003</v>
      </c>
      <c r="EQ9257" s="73">
        <f t="shared" si="5430"/>
        <v>279.47000000000003</v>
      </c>
      <c r="ER9257" s="73">
        <f t="shared" si="5430"/>
        <v>279.47000000000003</v>
      </c>
      <c r="ES9257" s="73">
        <f t="shared" si="5430"/>
        <v>279.47000000000003</v>
      </c>
      <c r="ET9257" s="73">
        <f t="shared" si="5430"/>
        <v>279.47000000000003</v>
      </c>
      <c r="EU9257" s="73">
        <f t="shared" si="5430"/>
        <v>279.47000000000003</v>
      </c>
      <c r="EV9257" s="73">
        <f t="shared" si="5430"/>
        <v>279.47000000000003</v>
      </c>
      <c r="EW9257" s="73">
        <f t="shared" si="5430"/>
        <v>279.47000000000003</v>
      </c>
      <c r="EX9257" s="73">
        <f t="shared" si="5430"/>
        <v>279.47000000000003</v>
      </c>
      <c r="EY9257" s="73">
        <f t="shared" si="5430"/>
        <v>279.47000000000003</v>
      </c>
      <c r="EZ9257" s="73">
        <f t="shared" si="5430"/>
        <v>279.47000000000003</v>
      </c>
      <c r="FA9257" s="73">
        <f t="shared" si="5430"/>
        <v>279.47000000000003</v>
      </c>
      <c r="FB9257" s="73">
        <f t="shared" si="5430"/>
        <v>279.47000000000003</v>
      </c>
      <c r="FC9257" s="73">
        <f t="shared" si="5430"/>
        <v>279.47000000000003</v>
      </c>
      <c r="FD9257" s="73">
        <f t="shared" si="5430"/>
        <v>279.47000000000003</v>
      </c>
      <c r="FE9257" s="73">
        <f t="shared" si="5430"/>
        <v>279.47000000000003</v>
      </c>
      <c r="FF9257" s="73">
        <f t="shared" si="5430"/>
        <v>279.47000000000003</v>
      </c>
      <c r="FG9257" s="73">
        <f t="shared" si="5430"/>
        <v>279.47000000000003</v>
      </c>
      <c r="FH9257" s="73">
        <f t="shared" si="5430"/>
        <v>279.47000000000003</v>
      </c>
      <c r="FI9257" s="73">
        <f t="shared" si="5430"/>
        <v>279.47000000000003</v>
      </c>
      <c r="FJ9257" s="73">
        <f t="shared" si="5430"/>
        <v>279.47000000000003</v>
      </c>
      <c r="FK9257" s="73">
        <f t="shared" si="5430"/>
        <v>279.47000000000003</v>
      </c>
      <c r="FL9257" s="73">
        <f t="shared" si="5430"/>
        <v>279.47000000000003</v>
      </c>
      <c r="FM9257" s="73">
        <f t="shared" si="5430"/>
        <v>279.47000000000003</v>
      </c>
      <c r="FN9257" s="73">
        <f t="shared" si="5430"/>
        <v>279.47000000000003</v>
      </c>
      <c r="FO9257" s="73">
        <f t="shared" si="5430"/>
        <v>279.47000000000003</v>
      </c>
      <c r="FP9257" s="73">
        <f t="shared" si="5430"/>
        <v>279.47000000000003</v>
      </c>
      <c r="FQ9257" s="73">
        <f t="shared" si="5430"/>
        <v>279.47000000000003</v>
      </c>
      <c r="FR9257" s="73">
        <f t="shared" si="5430"/>
        <v>279.47000000000003</v>
      </c>
      <c r="FS9257" s="73">
        <f t="shared" si="5430"/>
        <v>279.47000000000003</v>
      </c>
      <c r="FT9257" s="73">
        <f t="shared" si="5430"/>
        <v>279.47000000000003</v>
      </c>
      <c r="FU9257" s="73">
        <f t="shared" si="5430"/>
        <v>279.47000000000003</v>
      </c>
      <c r="FV9257" s="73">
        <f t="shared" si="5430"/>
        <v>279.47000000000003</v>
      </c>
      <c r="FW9257" s="73">
        <f t="shared" si="5430"/>
        <v>279.47000000000003</v>
      </c>
      <c r="FX9257" s="73">
        <f t="shared" si="5430"/>
        <v>279.47000000000003</v>
      </c>
      <c r="FY9257" s="73">
        <f t="shared" si="5430"/>
        <v>279.47000000000003</v>
      </c>
      <c r="FZ9257" s="73">
        <f t="shared" si="5430"/>
        <v>279.47000000000003</v>
      </c>
      <c r="GA9257" s="73">
        <f t="shared" si="5430"/>
        <v>279.47000000000003</v>
      </c>
      <c r="GB9257" s="73">
        <f t="shared" si="5430"/>
        <v>279.47000000000003</v>
      </c>
      <c r="GC9257" s="73">
        <f t="shared" si="5430"/>
        <v>279.47000000000003</v>
      </c>
      <c r="GD9257" s="73">
        <f t="shared" si="5430"/>
        <v>279.47000000000003</v>
      </c>
      <c r="GE9257" s="73">
        <f t="shared" si="5430"/>
        <v>279.47000000000003</v>
      </c>
      <c r="GF9257" s="73">
        <f t="shared" si="5430"/>
        <v>279.47000000000003</v>
      </c>
      <c r="GG9257" s="73">
        <f t="shared" si="5430"/>
        <v>279.47000000000003</v>
      </c>
      <c r="GH9257" s="73">
        <f t="shared" si="5430"/>
        <v>279.47000000000003</v>
      </c>
      <c r="GI9257" s="73">
        <f t="shared" si="5430"/>
        <v>279.47000000000003</v>
      </c>
      <c r="GJ9257" s="73">
        <f t="shared" si="5430"/>
        <v>279.47000000000003</v>
      </c>
      <c r="GK9257" s="73">
        <f t="shared" si="5430"/>
        <v>279.47000000000003</v>
      </c>
      <c r="GL9257" s="73">
        <f t="shared" si="5430"/>
        <v>279.47000000000003</v>
      </c>
      <c r="GM9257" s="73">
        <f t="shared" si="5430"/>
        <v>279.47000000000003</v>
      </c>
      <c r="GN9257" s="73">
        <f t="shared" si="5430"/>
        <v>279.47000000000003</v>
      </c>
      <c r="GO9257" s="73">
        <f t="shared" si="5430"/>
        <v>279.47000000000003</v>
      </c>
      <c r="GP9257" s="73">
        <f t="shared" ref="GP9257:JA9257" si="5431">(GO9257+$F$9100*$F$9102*($F$55/$F$9101*GO9256+$F$55/$F$9101*GO9258))/(1+$F$9100*$F$9102*($F$55/$F$9101+$F$55/$F$9101))</f>
        <v>279.47000000000003</v>
      </c>
      <c r="GQ9257" s="73">
        <f t="shared" si="5431"/>
        <v>279.47000000000003</v>
      </c>
      <c r="GR9257" s="73">
        <f t="shared" si="5431"/>
        <v>279.47000000000003</v>
      </c>
      <c r="GS9257" s="73">
        <f t="shared" si="5431"/>
        <v>279.47000000000003</v>
      </c>
      <c r="GT9257" s="73">
        <f t="shared" si="5431"/>
        <v>279.47000000000003</v>
      </c>
      <c r="GU9257" s="73">
        <f t="shared" si="5431"/>
        <v>279.47000000000003</v>
      </c>
      <c r="GV9257" s="73">
        <f t="shared" si="5431"/>
        <v>279.47000000000003</v>
      </c>
      <c r="GW9257" s="73">
        <f t="shared" si="5431"/>
        <v>279.47000000000003</v>
      </c>
      <c r="GX9257" s="73">
        <f t="shared" si="5431"/>
        <v>279.47000000000003</v>
      </c>
      <c r="GY9257" s="73">
        <f t="shared" si="5431"/>
        <v>279.47000000000003</v>
      </c>
      <c r="GZ9257" s="73">
        <f t="shared" si="5431"/>
        <v>279.47000000000003</v>
      </c>
      <c r="HA9257" s="73">
        <f t="shared" si="5431"/>
        <v>279.47000000000003</v>
      </c>
      <c r="HB9257" s="73">
        <f t="shared" si="5431"/>
        <v>279.47000000000003</v>
      </c>
      <c r="HC9257" s="73">
        <f t="shared" si="5431"/>
        <v>279.47000000000003</v>
      </c>
      <c r="HD9257" s="73">
        <f t="shared" si="5431"/>
        <v>279.47000000000003</v>
      </c>
      <c r="HE9257" s="73">
        <f t="shared" si="5431"/>
        <v>279.47000000000003</v>
      </c>
      <c r="HF9257" s="73">
        <f t="shared" si="5431"/>
        <v>279.47000000000003</v>
      </c>
      <c r="HG9257" s="73">
        <f t="shared" si="5431"/>
        <v>279.47000000000003</v>
      </c>
      <c r="HH9257" s="73">
        <f t="shared" si="5431"/>
        <v>279.47000000000003</v>
      </c>
      <c r="HI9257" s="73">
        <f t="shared" si="5431"/>
        <v>279.47000000000003</v>
      </c>
      <c r="HJ9257" s="73">
        <f t="shared" si="5431"/>
        <v>279.47000000000003</v>
      </c>
      <c r="HK9257" s="73">
        <f t="shared" si="5431"/>
        <v>279.47000000000003</v>
      </c>
      <c r="HL9257" s="73">
        <f t="shared" si="5431"/>
        <v>279.47000000000003</v>
      </c>
      <c r="HM9257" s="73">
        <f t="shared" si="5431"/>
        <v>279.47000000000003</v>
      </c>
      <c r="HN9257" s="73">
        <f t="shared" si="5431"/>
        <v>279.47000000000003</v>
      </c>
      <c r="HO9257" s="73">
        <f t="shared" si="5431"/>
        <v>279.47000000000003</v>
      </c>
      <c r="HP9257" s="73">
        <f t="shared" si="5431"/>
        <v>279.47000000000003</v>
      </c>
      <c r="HQ9257" s="73">
        <f t="shared" si="5431"/>
        <v>279.47000000000003</v>
      </c>
      <c r="HR9257" s="73">
        <f t="shared" si="5431"/>
        <v>279.47000000000003</v>
      </c>
      <c r="HS9257" s="73">
        <f t="shared" si="5431"/>
        <v>279.47000000000003</v>
      </c>
      <c r="HT9257" s="73">
        <f t="shared" si="5431"/>
        <v>279.47000000000003</v>
      </c>
      <c r="HU9257" s="73">
        <f t="shared" si="5431"/>
        <v>279.47000000000003</v>
      </c>
      <c r="HV9257" s="73">
        <f t="shared" si="5431"/>
        <v>279.47000000000003</v>
      </c>
      <c r="HW9257" s="73">
        <f t="shared" si="5431"/>
        <v>279.47000000000003</v>
      </c>
      <c r="HX9257" s="73">
        <f t="shared" si="5431"/>
        <v>279.47000000000003</v>
      </c>
      <c r="HY9257" s="73">
        <f t="shared" si="5431"/>
        <v>279.47000000000003</v>
      </c>
      <c r="HZ9257" s="73">
        <f t="shared" si="5431"/>
        <v>279.47000000000003</v>
      </c>
      <c r="IA9257" s="73">
        <f t="shared" si="5431"/>
        <v>279.47000000000003</v>
      </c>
      <c r="IB9257" s="73">
        <f t="shared" si="5431"/>
        <v>279.47000000000003</v>
      </c>
      <c r="IC9257" s="73">
        <f t="shared" si="5431"/>
        <v>279.47000000000003</v>
      </c>
      <c r="ID9257" s="73">
        <f t="shared" si="5431"/>
        <v>279.47000000000003</v>
      </c>
      <c r="IE9257" s="73">
        <f t="shared" si="5431"/>
        <v>279.47000000000003</v>
      </c>
      <c r="IF9257" s="73">
        <f t="shared" si="5431"/>
        <v>279.47000000000003</v>
      </c>
      <c r="IG9257" s="73">
        <f t="shared" si="5431"/>
        <v>279.47000000000003</v>
      </c>
      <c r="IH9257" s="73">
        <f t="shared" si="5431"/>
        <v>279.47000000000003</v>
      </c>
      <c r="II9257" s="73">
        <f t="shared" si="5431"/>
        <v>279.47000000000003</v>
      </c>
      <c r="IJ9257" s="73">
        <f t="shared" si="5431"/>
        <v>279.47000000000003</v>
      </c>
      <c r="IK9257" s="73">
        <f t="shared" si="5431"/>
        <v>279.47000000000003</v>
      </c>
      <c r="IL9257" s="73">
        <f t="shared" si="5431"/>
        <v>279.47000000000003</v>
      </c>
      <c r="IM9257" s="73">
        <f t="shared" si="5431"/>
        <v>279.47000000000003</v>
      </c>
      <c r="IN9257" s="73">
        <f t="shared" si="5431"/>
        <v>279.47000000000003</v>
      </c>
      <c r="IO9257" s="73">
        <f t="shared" si="5431"/>
        <v>279.47000000000003</v>
      </c>
      <c r="IP9257" s="73">
        <f t="shared" si="5431"/>
        <v>279.47000000000003</v>
      </c>
      <c r="IQ9257" s="73">
        <f t="shared" si="5431"/>
        <v>279.47000000000003</v>
      </c>
      <c r="IR9257" s="73">
        <f t="shared" si="5431"/>
        <v>279.47000000000003</v>
      </c>
      <c r="IS9257" s="73">
        <f t="shared" si="5431"/>
        <v>279.47000000000003</v>
      </c>
      <c r="IT9257" s="73">
        <f t="shared" si="5431"/>
        <v>279.47000000000003</v>
      </c>
      <c r="IU9257" s="73">
        <f t="shared" si="5431"/>
        <v>279.47000000000003</v>
      </c>
      <c r="IV9257" s="73">
        <f t="shared" si="5431"/>
        <v>279.47000000000003</v>
      </c>
      <c r="IW9257" s="73">
        <f t="shared" si="5431"/>
        <v>279.47000000000003</v>
      </c>
      <c r="IX9257" s="73">
        <f t="shared" si="5431"/>
        <v>279.47000000000003</v>
      </c>
      <c r="IY9257" s="73">
        <f t="shared" si="5431"/>
        <v>279.47000000000003</v>
      </c>
      <c r="IZ9257" s="73">
        <f t="shared" si="5431"/>
        <v>279.47000000000003</v>
      </c>
      <c r="JA9257" s="73">
        <f t="shared" si="5431"/>
        <v>279.47000000000003</v>
      </c>
      <c r="JB9257" s="73">
        <f t="shared" ref="JB9257:KG9257" si="5432">(JA9257+$F$9100*$F$9102*($F$55/$F$9101*JA9256+$F$55/$F$9101*JA9258))/(1+$F$9100*$F$9102*($F$55/$F$9101+$F$55/$F$9101))</f>
        <v>279.47000000000003</v>
      </c>
      <c r="JC9257" s="73">
        <f t="shared" si="5432"/>
        <v>279.47000000000003</v>
      </c>
      <c r="JD9257" s="73">
        <f t="shared" si="5432"/>
        <v>279.47000000000003</v>
      </c>
      <c r="JE9257" s="73">
        <f t="shared" si="5432"/>
        <v>279.47000000000003</v>
      </c>
      <c r="JF9257" s="73">
        <f t="shared" si="5432"/>
        <v>279.47000000000003</v>
      </c>
      <c r="JG9257" s="73">
        <f t="shared" si="5432"/>
        <v>279.47000000000003</v>
      </c>
      <c r="JH9257" s="73">
        <f t="shared" si="5432"/>
        <v>279.47000000000003</v>
      </c>
      <c r="JI9257" s="73">
        <f t="shared" si="5432"/>
        <v>279.47000000000003</v>
      </c>
      <c r="JJ9257" s="73">
        <f t="shared" si="5432"/>
        <v>279.47000000000003</v>
      </c>
      <c r="JK9257" s="73">
        <f t="shared" si="5432"/>
        <v>279.47000000000003</v>
      </c>
      <c r="JL9257" s="73">
        <f t="shared" si="5432"/>
        <v>279.47000000000003</v>
      </c>
      <c r="JM9257" s="73">
        <f t="shared" si="5432"/>
        <v>279.47000000000003</v>
      </c>
      <c r="JN9257" s="73">
        <f t="shared" si="5432"/>
        <v>279.47000000000003</v>
      </c>
      <c r="JO9257" s="73">
        <f t="shared" si="5432"/>
        <v>279.47000000000003</v>
      </c>
      <c r="JP9257" s="73">
        <f t="shared" si="5432"/>
        <v>279.47000000000003</v>
      </c>
      <c r="JQ9257" s="73">
        <f t="shared" si="5432"/>
        <v>279.47000000000003</v>
      </c>
      <c r="JR9257" s="73">
        <f t="shared" si="5432"/>
        <v>279.47000000000003</v>
      </c>
      <c r="JS9257" s="73">
        <f t="shared" si="5432"/>
        <v>279.47000000000003</v>
      </c>
      <c r="JT9257" s="73">
        <f t="shared" si="5432"/>
        <v>279.47000000000003</v>
      </c>
      <c r="JU9257" s="73">
        <f t="shared" si="5432"/>
        <v>279.47000000000003</v>
      </c>
      <c r="JV9257" s="73">
        <f t="shared" si="5432"/>
        <v>279.47000000000003</v>
      </c>
      <c r="JW9257" s="73">
        <f t="shared" si="5432"/>
        <v>279.47000000000003</v>
      </c>
      <c r="JX9257" s="73">
        <f t="shared" si="5432"/>
        <v>279.47000000000003</v>
      </c>
      <c r="JY9257" s="73">
        <f t="shared" si="5432"/>
        <v>279.47000000000003</v>
      </c>
      <c r="JZ9257" s="73">
        <f t="shared" si="5432"/>
        <v>279.47000000000003</v>
      </c>
      <c r="KA9257" s="73">
        <f t="shared" si="5432"/>
        <v>279.47000000000003</v>
      </c>
      <c r="KB9257" s="73">
        <f t="shared" si="5432"/>
        <v>279.47000000000003</v>
      </c>
      <c r="KC9257" s="73">
        <f t="shared" si="5432"/>
        <v>279.47000000000003</v>
      </c>
      <c r="KD9257" s="73">
        <f t="shared" si="5432"/>
        <v>279.47000000000003</v>
      </c>
      <c r="KE9257" s="73">
        <f t="shared" si="5432"/>
        <v>279.47000000000003</v>
      </c>
      <c r="KF9257" s="73">
        <f t="shared" si="5432"/>
        <v>279.47000000000003</v>
      </c>
      <c r="KG9257" s="73">
        <f t="shared" si="5432"/>
        <v>279.47000000000003</v>
      </c>
      <c r="KH9257">
        <v>279.47000000000003</v>
      </c>
      <c r="KL9257" s="84"/>
      <c r="KP9257" s="84"/>
      <c r="KS9257" s="74"/>
      <c r="KT9257" s="74"/>
      <c r="KU9257" s="16"/>
      <c r="KV9257" s="72"/>
      <c r="KW9257" s="72"/>
      <c r="KX9257" s="16"/>
      <c r="KZ9257" s="16"/>
      <c r="LA9257" s="16"/>
      <c r="LB9257" s="74"/>
      <c r="LC9257" s="74"/>
    </row>
    <row r="9258" spans="2:315" x14ac:dyDescent="0.35">
      <c r="B9258">
        <v>152</v>
      </c>
      <c r="C9258">
        <f t="shared" si="5147"/>
        <v>1.5149999999999999</v>
      </c>
      <c r="E9258" s="92">
        <v>279.47000000000003</v>
      </c>
      <c r="F9258" s="73">
        <f t="shared" ref="F9258:BQ9258" si="5433">(E9258+$F$9100*$F$9102*($F$55/$F$9101*E9257+$F$55/$F$9101*E9259))/(1+$F$9100*$F$9102*($F$55/$F$9101+$F$55/$F$9101))</f>
        <v>279.47000000000003</v>
      </c>
      <c r="G9258" s="73">
        <f t="shared" si="5433"/>
        <v>279.47000000000003</v>
      </c>
      <c r="H9258" s="73">
        <f t="shared" si="5433"/>
        <v>279.47000000000003</v>
      </c>
      <c r="I9258" s="73">
        <f t="shared" si="5433"/>
        <v>279.47000000000003</v>
      </c>
      <c r="J9258" s="73">
        <f t="shared" si="5433"/>
        <v>279.47000000000003</v>
      </c>
      <c r="K9258" s="73">
        <f t="shared" si="5433"/>
        <v>279.47000000000003</v>
      </c>
      <c r="L9258" s="73">
        <f t="shared" si="5433"/>
        <v>279.47000000000003</v>
      </c>
      <c r="M9258" s="73">
        <f t="shared" si="5433"/>
        <v>279.47000000000003</v>
      </c>
      <c r="N9258" s="73">
        <f t="shared" si="5433"/>
        <v>279.47000000000003</v>
      </c>
      <c r="O9258" s="73">
        <f t="shared" si="5433"/>
        <v>279.47000000000003</v>
      </c>
      <c r="P9258" s="73">
        <f t="shared" si="5433"/>
        <v>279.47000000000003</v>
      </c>
      <c r="Q9258" s="73">
        <f t="shared" si="5433"/>
        <v>279.47000000000003</v>
      </c>
      <c r="R9258" s="73">
        <f t="shared" si="5433"/>
        <v>279.47000000000003</v>
      </c>
      <c r="S9258" s="73">
        <f t="shared" si="5433"/>
        <v>279.47000000000003</v>
      </c>
      <c r="T9258" s="73">
        <f t="shared" si="5433"/>
        <v>279.47000000000003</v>
      </c>
      <c r="U9258" s="73">
        <f t="shared" si="5433"/>
        <v>279.47000000000003</v>
      </c>
      <c r="V9258" s="73">
        <f t="shared" si="5433"/>
        <v>279.47000000000003</v>
      </c>
      <c r="W9258" s="73">
        <f t="shared" si="5433"/>
        <v>279.47000000000003</v>
      </c>
      <c r="X9258" s="73">
        <f t="shared" si="5433"/>
        <v>279.47000000000003</v>
      </c>
      <c r="Y9258" s="73">
        <f t="shared" si="5433"/>
        <v>279.47000000000003</v>
      </c>
      <c r="Z9258" s="73">
        <f t="shared" si="5433"/>
        <v>279.47000000000003</v>
      </c>
      <c r="AA9258" s="73">
        <f t="shared" si="5433"/>
        <v>279.47000000000003</v>
      </c>
      <c r="AB9258" s="73">
        <f t="shared" si="5433"/>
        <v>279.47000000000003</v>
      </c>
      <c r="AC9258" s="73">
        <f t="shared" si="5433"/>
        <v>279.47000000000003</v>
      </c>
      <c r="AD9258" s="73">
        <f t="shared" si="5433"/>
        <v>279.47000000000003</v>
      </c>
      <c r="AE9258" s="73">
        <f t="shared" si="5433"/>
        <v>279.47000000000003</v>
      </c>
      <c r="AF9258" s="73">
        <f t="shared" si="5433"/>
        <v>279.47000000000003</v>
      </c>
      <c r="AG9258" s="73">
        <f t="shared" si="5433"/>
        <v>279.47000000000003</v>
      </c>
      <c r="AH9258" s="73">
        <f t="shared" si="5433"/>
        <v>279.47000000000003</v>
      </c>
      <c r="AI9258" s="73">
        <f t="shared" si="5433"/>
        <v>279.47000000000003</v>
      </c>
      <c r="AJ9258" s="73">
        <f t="shared" si="5433"/>
        <v>279.47000000000003</v>
      </c>
      <c r="AK9258" s="73">
        <f t="shared" si="5433"/>
        <v>279.47000000000003</v>
      </c>
      <c r="AL9258" s="73">
        <f t="shared" si="5433"/>
        <v>279.47000000000003</v>
      </c>
      <c r="AM9258" s="73">
        <f t="shared" si="5433"/>
        <v>279.47000000000003</v>
      </c>
      <c r="AN9258" s="73">
        <f t="shared" si="5433"/>
        <v>279.47000000000003</v>
      </c>
      <c r="AO9258" s="73">
        <f t="shared" si="5433"/>
        <v>279.47000000000003</v>
      </c>
      <c r="AP9258" s="73">
        <f t="shared" si="5433"/>
        <v>279.47000000000003</v>
      </c>
      <c r="AQ9258" s="73">
        <f t="shared" si="5433"/>
        <v>279.47000000000003</v>
      </c>
      <c r="AR9258" s="73">
        <f t="shared" si="5433"/>
        <v>279.47000000000003</v>
      </c>
      <c r="AS9258" s="73">
        <f t="shared" si="5433"/>
        <v>279.47000000000003</v>
      </c>
      <c r="AT9258" s="73">
        <f t="shared" si="5433"/>
        <v>279.47000000000003</v>
      </c>
      <c r="AU9258" s="73">
        <f t="shared" si="5433"/>
        <v>279.47000000000003</v>
      </c>
      <c r="AV9258" s="73">
        <f t="shared" si="5433"/>
        <v>279.47000000000003</v>
      </c>
      <c r="AW9258" s="73">
        <f t="shared" si="5433"/>
        <v>279.47000000000003</v>
      </c>
      <c r="AX9258" s="73">
        <f t="shared" si="5433"/>
        <v>279.47000000000003</v>
      </c>
      <c r="AY9258" s="73">
        <f t="shared" si="5433"/>
        <v>279.47000000000003</v>
      </c>
      <c r="AZ9258" s="73">
        <f t="shared" si="5433"/>
        <v>279.47000000000003</v>
      </c>
      <c r="BA9258" s="73">
        <f t="shared" si="5433"/>
        <v>279.47000000000003</v>
      </c>
      <c r="BB9258" s="73">
        <f t="shared" si="5433"/>
        <v>279.47000000000003</v>
      </c>
      <c r="BC9258" s="73">
        <f t="shared" si="5433"/>
        <v>279.47000000000003</v>
      </c>
      <c r="BD9258" s="73">
        <f t="shared" si="5433"/>
        <v>279.47000000000003</v>
      </c>
      <c r="BE9258" s="73">
        <f t="shared" si="5433"/>
        <v>279.47000000000003</v>
      </c>
      <c r="BF9258" s="73">
        <f t="shared" si="5433"/>
        <v>279.47000000000003</v>
      </c>
      <c r="BG9258" s="73">
        <f t="shared" si="5433"/>
        <v>279.47000000000003</v>
      </c>
      <c r="BH9258" s="73">
        <f t="shared" si="5433"/>
        <v>279.47000000000003</v>
      </c>
      <c r="BI9258" s="73">
        <f t="shared" si="5433"/>
        <v>279.47000000000003</v>
      </c>
      <c r="BJ9258" s="73">
        <f t="shared" si="5433"/>
        <v>279.47000000000003</v>
      </c>
      <c r="BK9258" s="73">
        <f t="shared" si="5433"/>
        <v>279.47000000000003</v>
      </c>
      <c r="BL9258" s="73">
        <f t="shared" si="5433"/>
        <v>279.47000000000003</v>
      </c>
      <c r="BM9258" s="73">
        <f t="shared" si="5433"/>
        <v>279.47000000000003</v>
      </c>
      <c r="BN9258" s="73">
        <f t="shared" si="5433"/>
        <v>279.47000000000003</v>
      </c>
      <c r="BO9258" s="73">
        <f t="shared" si="5433"/>
        <v>279.47000000000003</v>
      </c>
      <c r="BP9258" s="73">
        <f t="shared" si="5433"/>
        <v>279.47000000000003</v>
      </c>
      <c r="BQ9258" s="73">
        <f t="shared" si="5433"/>
        <v>279.47000000000003</v>
      </c>
      <c r="BR9258" s="73">
        <f t="shared" ref="BR9258:EC9258" si="5434">(BQ9258+$F$9100*$F$9102*($F$55/$F$9101*BQ9257+$F$55/$F$9101*BQ9259))/(1+$F$9100*$F$9102*($F$55/$F$9101+$F$55/$F$9101))</f>
        <v>279.47000000000003</v>
      </c>
      <c r="BS9258" s="73">
        <f t="shared" si="5434"/>
        <v>279.47000000000003</v>
      </c>
      <c r="BT9258" s="73">
        <f t="shared" si="5434"/>
        <v>279.47000000000003</v>
      </c>
      <c r="BU9258" s="73">
        <f t="shared" si="5434"/>
        <v>279.47000000000003</v>
      </c>
      <c r="BV9258" s="73">
        <f t="shared" si="5434"/>
        <v>279.47000000000003</v>
      </c>
      <c r="BW9258" s="73">
        <f t="shared" si="5434"/>
        <v>279.47000000000003</v>
      </c>
      <c r="BX9258" s="73">
        <f t="shared" si="5434"/>
        <v>279.47000000000003</v>
      </c>
      <c r="BY9258" s="73">
        <f t="shared" si="5434"/>
        <v>279.47000000000003</v>
      </c>
      <c r="BZ9258" s="73">
        <f t="shared" si="5434"/>
        <v>279.47000000000003</v>
      </c>
      <c r="CA9258" s="73">
        <f t="shared" si="5434"/>
        <v>279.47000000000003</v>
      </c>
      <c r="CB9258" s="73">
        <f t="shared" si="5434"/>
        <v>279.47000000000003</v>
      </c>
      <c r="CC9258" s="73">
        <f t="shared" si="5434"/>
        <v>279.47000000000003</v>
      </c>
      <c r="CD9258" s="73">
        <f t="shared" si="5434"/>
        <v>279.47000000000003</v>
      </c>
      <c r="CE9258" s="73">
        <f t="shared" si="5434"/>
        <v>279.47000000000003</v>
      </c>
      <c r="CF9258" s="73">
        <f t="shared" si="5434"/>
        <v>279.47000000000003</v>
      </c>
      <c r="CG9258" s="73">
        <f t="shared" si="5434"/>
        <v>279.47000000000003</v>
      </c>
      <c r="CH9258" s="73">
        <f t="shared" si="5434"/>
        <v>279.47000000000003</v>
      </c>
      <c r="CI9258" s="73">
        <f t="shared" si="5434"/>
        <v>279.47000000000003</v>
      </c>
      <c r="CJ9258" s="73">
        <f t="shared" si="5434"/>
        <v>279.47000000000003</v>
      </c>
      <c r="CK9258" s="73">
        <f t="shared" si="5434"/>
        <v>279.47000000000003</v>
      </c>
      <c r="CL9258" s="73">
        <f t="shared" si="5434"/>
        <v>279.47000000000003</v>
      </c>
      <c r="CM9258" s="73">
        <f t="shared" si="5434"/>
        <v>279.47000000000003</v>
      </c>
      <c r="CN9258" s="73">
        <f t="shared" si="5434"/>
        <v>279.47000000000003</v>
      </c>
      <c r="CO9258" s="73">
        <f t="shared" si="5434"/>
        <v>279.47000000000003</v>
      </c>
      <c r="CP9258" s="73">
        <f t="shared" si="5434"/>
        <v>279.47000000000003</v>
      </c>
      <c r="CQ9258" s="73">
        <f t="shared" si="5434"/>
        <v>279.47000000000003</v>
      </c>
      <c r="CR9258" s="73">
        <f t="shared" si="5434"/>
        <v>279.47000000000003</v>
      </c>
      <c r="CS9258" s="73">
        <f t="shared" si="5434"/>
        <v>279.47000000000003</v>
      </c>
      <c r="CT9258" s="73">
        <f t="shared" si="5434"/>
        <v>279.47000000000003</v>
      </c>
      <c r="CU9258" s="73">
        <f t="shared" si="5434"/>
        <v>279.47000000000003</v>
      </c>
      <c r="CV9258" s="73">
        <f t="shared" si="5434"/>
        <v>279.47000000000003</v>
      </c>
      <c r="CW9258" s="73">
        <f t="shared" si="5434"/>
        <v>279.47000000000003</v>
      </c>
      <c r="CX9258" s="73">
        <f t="shared" si="5434"/>
        <v>279.47000000000003</v>
      </c>
      <c r="CY9258" s="73">
        <f t="shared" si="5434"/>
        <v>279.47000000000003</v>
      </c>
      <c r="CZ9258" s="73">
        <f t="shared" si="5434"/>
        <v>279.47000000000003</v>
      </c>
      <c r="DA9258" s="73">
        <f t="shared" si="5434"/>
        <v>279.47000000000003</v>
      </c>
      <c r="DB9258" s="73">
        <f t="shared" si="5434"/>
        <v>279.47000000000003</v>
      </c>
      <c r="DC9258" s="73">
        <f t="shared" si="5434"/>
        <v>279.47000000000003</v>
      </c>
      <c r="DD9258" s="73">
        <f t="shared" si="5434"/>
        <v>279.47000000000003</v>
      </c>
      <c r="DE9258" s="73">
        <f t="shared" si="5434"/>
        <v>279.47000000000003</v>
      </c>
      <c r="DF9258" s="73">
        <f t="shared" si="5434"/>
        <v>279.47000000000003</v>
      </c>
      <c r="DG9258" s="73">
        <f t="shared" si="5434"/>
        <v>279.47000000000003</v>
      </c>
      <c r="DH9258" s="73">
        <f t="shared" si="5434"/>
        <v>279.47000000000003</v>
      </c>
      <c r="DI9258" s="73">
        <f t="shared" si="5434"/>
        <v>279.47000000000003</v>
      </c>
      <c r="DJ9258" s="73">
        <f t="shared" si="5434"/>
        <v>279.47000000000003</v>
      </c>
      <c r="DK9258" s="73">
        <f t="shared" si="5434"/>
        <v>279.47000000000003</v>
      </c>
      <c r="DL9258" s="73">
        <f t="shared" si="5434"/>
        <v>279.47000000000003</v>
      </c>
      <c r="DM9258" s="73">
        <f t="shared" si="5434"/>
        <v>279.47000000000003</v>
      </c>
      <c r="DN9258" s="73">
        <f t="shared" si="5434"/>
        <v>279.47000000000003</v>
      </c>
      <c r="DO9258" s="73">
        <f t="shared" si="5434"/>
        <v>279.47000000000003</v>
      </c>
      <c r="DP9258" s="73">
        <f t="shared" si="5434"/>
        <v>279.47000000000003</v>
      </c>
      <c r="DQ9258" s="73">
        <f t="shared" si="5434"/>
        <v>279.47000000000003</v>
      </c>
      <c r="DR9258" s="73">
        <f t="shared" si="5434"/>
        <v>279.47000000000003</v>
      </c>
      <c r="DS9258" s="73">
        <f t="shared" si="5434"/>
        <v>279.47000000000003</v>
      </c>
      <c r="DT9258" s="73">
        <f t="shared" si="5434"/>
        <v>279.47000000000003</v>
      </c>
      <c r="DU9258" s="73">
        <f t="shared" si="5434"/>
        <v>279.47000000000003</v>
      </c>
      <c r="DV9258" s="73">
        <f t="shared" si="5434"/>
        <v>279.47000000000003</v>
      </c>
      <c r="DW9258" s="73">
        <f t="shared" si="5434"/>
        <v>279.47000000000003</v>
      </c>
      <c r="DX9258" s="73">
        <f t="shared" si="5434"/>
        <v>279.47000000000003</v>
      </c>
      <c r="DY9258" s="73">
        <f t="shared" si="5434"/>
        <v>279.47000000000003</v>
      </c>
      <c r="DZ9258" s="73">
        <f t="shared" si="5434"/>
        <v>279.47000000000003</v>
      </c>
      <c r="EA9258" s="73">
        <f t="shared" si="5434"/>
        <v>279.47000000000003</v>
      </c>
      <c r="EB9258" s="73">
        <f t="shared" si="5434"/>
        <v>279.47000000000003</v>
      </c>
      <c r="EC9258" s="73">
        <f t="shared" si="5434"/>
        <v>279.47000000000003</v>
      </c>
      <c r="ED9258" s="73">
        <f t="shared" ref="ED9258:GO9258" si="5435">(EC9258+$F$9100*$F$9102*($F$55/$F$9101*EC9257+$F$55/$F$9101*EC9259))/(1+$F$9100*$F$9102*($F$55/$F$9101+$F$55/$F$9101))</f>
        <v>279.47000000000003</v>
      </c>
      <c r="EE9258" s="73">
        <f t="shared" si="5435"/>
        <v>279.47000000000003</v>
      </c>
      <c r="EF9258" s="73">
        <f t="shared" si="5435"/>
        <v>279.47000000000003</v>
      </c>
      <c r="EG9258" s="73">
        <f t="shared" si="5435"/>
        <v>279.47000000000003</v>
      </c>
      <c r="EH9258" s="73">
        <f t="shared" si="5435"/>
        <v>279.47000000000003</v>
      </c>
      <c r="EI9258" s="73">
        <f t="shared" si="5435"/>
        <v>279.47000000000003</v>
      </c>
      <c r="EJ9258" s="73">
        <f t="shared" si="5435"/>
        <v>279.47000000000003</v>
      </c>
      <c r="EK9258" s="73">
        <f t="shared" si="5435"/>
        <v>279.47000000000003</v>
      </c>
      <c r="EL9258" s="73">
        <f t="shared" si="5435"/>
        <v>279.47000000000003</v>
      </c>
      <c r="EM9258" s="73">
        <f t="shared" si="5435"/>
        <v>279.47000000000003</v>
      </c>
      <c r="EN9258" s="73">
        <f t="shared" si="5435"/>
        <v>279.47000000000003</v>
      </c>
      <c r="EO9258" s="73">
        <f t="shared" si="5435"/>
        <v>279.47000000000003</v>
      </c>
      <c r="EP9258" s="73">
        <f t="shared" si="5435"/>
        <v>279.47000000000003</v>
      </c>
      <c r="EQ9258" s="73">
        <f t="shared" si="5435"/>
        <v>279.47000000000003</v>
      </c>
      <c r="ER9258" s="73">
        <f t="shared" si="5435"/>
        <v>279.47000000000003</v>
      </c>
      <c r="ES9258" s="73">
        <f t="shared" si="5435"/>
        <v>279.47000000000003</v>
      </c>
      <c r="ET9258" s="73">
        <f t="shared" si="5435"/>
        <v>279.47000000000003</v>
      </c>
      <c r="EU9258" s="73">
        <f t="shared" si="5435"/>
        <v>279.47000000000003</v>
      </c>
      <c r="EV9258" s="73">
        <f t="shared" si="5435"/>
        <v>279.47000000000003</v>
      </c>
      <c r="EW9258" s="73">
        <f t="shared" si="5435"/>
        <v>279.47000000000003</v>
      </c>
      <c r="EX9258" s="73">
        <f t="shared" si="5435"/>
        <v>279.47000000000003</v>
      </c>
      <c r="EY9258" s="73">
        <f t="shared" si="5435"/>
        <v>279.47000000000003</v>
      </c>
      <c r="EZ9258" s="73">
        <f t="shared" si="5435"/>
        <v>279.47000000000003</v>
      </c>
      <c r="FA9258" s="73">
        <f t="shared" si="5435"/>
        <v>279.47000000000003</v>
      </c>
      <c r="FB9258" s="73">
        <f t="shared" si="5435"/>
        <v>279.47000000000003</v>
      </c>
      <c r="FC9258" s="73">
        <f t="shared" si="5435"/>
        <v>279.47000000000003</v>
      </c>
      <c r="FD9258" s="73">
        <f t="shared" si="5435"/>
        <v>279.47000000000003</v>
      </c>
      <c r="FE9258" s="73">
        <f t="shared" si="5435"/>
        <v>279.47000000000003</v>
      </c>
      <c r="FF9258" s="73">
        <f t="shared" si="5435"/>
        <v>279.47000000000003</v>
      </c>
      <c r="FG9258" s="73">
        <f t="shared" si="5435"/>
        <v>279.47000000000003</v>
      </c>
      <c r="FH9258" s="73">
        <f t="shared" si="5435"/>
        <v>279.47000000000003</v>
      </c>
      <c r="FI9258" s="73">
        <f t="shared" si="5435"/>
        <v>279.47000000000003</v>
      </c>
      <c r="FJ9258" s="73">
        <f t="shared" si="5435"/>
        <v>279.47000000000003</v>
      </c>
      <c r="FK9258" s="73">
        <f t="shared" si="5435"/>
        <v>279.47000000000003</v>
      </c>
      <c r="FL9258" s="73">
        <f t="shared" si="5435"/>
        <v>279.47000000000003</v>
      </c>
      <c r="FM9258" s="73">
        <f t="shared" si="5435"/>
        <v>279.47000000000003</v>
      </c>
      <c r="FN9258" s="73">
        <f t="shared" si="5435"/>
        <v>279.47000000000003</v>
      </c>
      <c r="FO9258" s="73">
        <f t="shared" si="5435"/>
        <v>279.47000000000003</v>
      </c>
      <c r="FP9258" s="73">
        <f t="shared" si="5435"/>
        <v>279.47000000000003</v>
      </c>
      <c r="FQ9258" s="73">
        <f t="shared" si="5435"/>
        <v>279.47000000000003</v>
      </c>
      <c r="FR9258" s="73">
        <f t="shared" si="5435"/>
        <v>279.47000000000003</v>
      </c>
      <c r="FS9258" s="73">
        <f t="shared" si="5435"/>
        <v>279.47000000000003</v>
      </c>
      <c r="FT9258" s="73">
        <f t="shared" si="5435"/>
        <v>279.47000000000003</v>
      </c>
      <c r="FU9258" s="73">
        <f t="shared" si="5435"/>
        <v>279.47000000000003</v>
      </c>
      <c r="FV9258" s="73">
        <f t="shared" si="5435"/>
        <v>279.47000000000003</v>
      </c>
      <c r="FW9258" s="73">
        <f t="shared" si="5435"/>
        <v>279.47000000000003</v>
      </c>
      <c r="FX9258" s="73">
        <f t="shared" si="5435"/>
        <v>279.47000000000003</v>
      </c>
      <c r="FY9258" s="73">
        <f t="shared" si="5435"/>
        <v>279.47000000000003</v>
      </c>
      <c r="FZ9258" s="73">
        <f t="shared" si="5435"/>
        <v>279.47000000000003</v>
      </c>
      <c r="GA9258" s="73">
        <f t="shared" si="5435"/>
        <v>279.47000000000003</v>
      </c>
      <c r="GB9258" s="73">
        <f t="shared" si="5435"/>
        <v>279.47000000000003</v>
      </c>
      <c r="GC9258" s="73">
        <f t="shared" si="5435"/>
        <v>279.47000000000003</v>
      </c>
      <c r="GD9258" s="73">
        <f t="shared" si="5435"/>
        <v>279.47000000000003</v>
      </c>
      <c r="GE9258" s="73">
        <f t="shared" si="5435"/>
        <v>279.47000000000003</v>
      </c>
      <c r="GF9258" s="73">
        <f t="shared" si="5435"/>
        <v>279.47000000000003</v>
      </c>
      <c r="GG9258" s="73">
        <f t="shared" si="5435"/>
        <v>279.47000000000003</v>
      </c>
      <c r="GH9258" s="73">
        <f t="shared" si="5435"/>
        <v>279.47000000000003</v>
      </c>
      <c r="GI9258" s="73">
        <f t="shared" si="5435"/>
        <v>279.47000000000003</v>
      </c>
      <c r="GJ9258" s="73">
        <f t="shared" si="5435"/>
        <v>279.47000000000003</v>
      </c>
      <c r="GK9258" s="73">
        <f t="shared" si="5435"/>
        <v>279.47000000000003</v>
      </c>
      <c r="GL9258" s="73">
        <f t="shared" si="5435"/>
        <v>279.47000000000003</v>
      </c>
      <c r="GM9258" s="73">
        <f t="shared" si="5435"/>
        <v>279.47000000000003</v>
      </c>
      <c r="GN9258" s="73">
        <f t="shared" si="5435"/>
        <v>279.47000000000003</v>
      </c>
      <c r="GO9258" s="73">
        <f t="shared" si="5435"/>
        <v>279.47000000000003</v>
      </c>
      <c r="GP9258" s="73">
        <f t="shared" ref="GP9258:JA9258" si="5436">(GO9258+$F$9100*$F$9102*($F$55/$F$9101*GO9257+$F$55/$F$9101*GO9259))/(1+$F$9100*$F$9102*($F$55/$F$9101+$F$55/$F$9101))</f>
        <v>279.47000000000003</v>
      </c>
      <c r="GQ9258" s="73">
        <f t="shared" si="5436"/>
        <v>279.47000000000003</v>
      </c>
      <c r="GR9258" s="73">
        <f t="shared" si="5436"/>
        <v>279.47000000000003</v>
      </c>
      <c r="GS9258" s="73">
        <f t="shared" si="5436"/>
        <v>279.47000000000003</v>
      </c>
      <c r="GT9258" s="73">
        <f t="shared" si="5436"/>
        <v>279.47000000000003</v>
      </c>
      <c r="GU9258" s="73">
        <f t="shared" si="5436"/>
        <v>279.47000000000003</v>
      </c>
      <c r="GV9258" s="73">
        <f t="shared" si="5436"/>
        <v>279.47000000000003</v>
      </c>
      <c r="GW9258" s="73">
        <f t="shared" si="5436"/>
        <v>279.47000000000003</v>
      </c>
      <c r="GX9258" s="73">
        <f t="shared" si="5436"/>
        <v>279.47000000000003</v>
      </c>
      <c r="GY9258" s="73">
        <f t="shared" si="5436"/>
        <v>279.47000000000003</v>
      </c>
      <c r="GZ9258" s="73">
        <f t="shared" si="5436"/>
        <v>279.47000000000003</v>
      </c>
      <c r="HA9258" s="73">
        <f t="shared" si="5436"/>
        <v>279.47000000000003</v>
      </c>
      <c r="HB9258" s="73">
        <f t="shared" si="5436"/>
        <v>279.47000000000003</v>
      </c>
      <c r="HC9258" s="73">
        <f t="shared" si="5436"/>
        <v>279.47000000000003</v>
      </c>
      <c r="HD9258" s="73">
        <f t="shared" si="5436"/>
        <v>279.47000000000003</v>
      </c>
      <c r="HE9258" s="73">
        <f t="shared" si="5436"/>
        <v>279.47000000000003</v>
      </c>
      <c r="HF9258" s="73">
        <f t="shared" si="5436"/>
        <v>279.47000000000003</v>
      </c>
      <c r="HG9258" s="73">
        <f t="shared" si="5436"/>
        <v>279.47000000000003</v>
      </c>
      <c r="HH9258" s="73">
        <f t="shared" si="5436"/>
        <v>279.47000000000003</v>
      </c>
      <c r="HI9258" s="73">
        <f t="shared" si="5436"/>
        <v>279.47000000000003</v>
      </c>
      <c r="HJ9258" s="73">
        <f t="shared" si="5436"/>
        <v>279.47000000000003</v>
      </c>
      <c r="HK9258" s="73">
        <f t="shared" si="5436"/>
        <v>279.47000000000003</v>
      </c>
      <c r="HL9258" s="73">
        <f t="shared" si="5436"/>
        <v>279.47000000000003</v>
      </c>
      <c r="HM9258" s="73">
        <f t="shared" si="5436"/>
        <v>279.47000000000003</v>
      </c>
      <c r="HN9258" s="73">
        <f t="shared" si="5436"/>
        <v>279.47000000000003</v>
      </c>
      <c r="HO9258" s="73">
        <f t="shared" si="5436"/>
        <v>279.47000000000003</v>
      </c>
      <c r="HP9258" s="73">
        <f t="shared" si="5436"/>
        <v>279.47000000000003</v>
      </c>
      <c r="HQ9258" s="73">
        <f t="shared" si="5436"/>
        <v>279.47000000000003</v>
      </c>
      <c r="HR9258" s="73">
        <f t="shared" si="5436"/>
        <v>279.47000000000003</v>
      </c>
      <c r="HS9258" s="73">
        <f t="shared" si="5436"/>
        <v>279.47000000000003</v>
      </c>
      <c r="HT9258" s="73">
        <f t="shared" si="5436"/>
        <v>279.47000000000003</v>
      </c>
      <c r="HU9258" s="73">
        <f t="shared" si="5436"/>
        <v>279.47000000000003</v>
      </c>
      <c r="HV9258" s="73">
        <f t="shared" si="5436"/>
        <v>279.47000000000003</v>
      </c>
      <c r="HW9258" s="73">
        <f t="shared" si="5436"/>
        <v>279.47000000000003</v>
      </c>
      <c r="HX9258" s="73">
        <f t="shared" si="5436"/>
        <v>279.47000000000003</v>
      </c>
      <c r="HY9258" s="73">
        <f t="shared" si="5436"/>
        <v>279.47000000000003</v>
      </c>
      <c r="HZ9258" s="73">
        <f t="shared" si="5436"/>
        <v>279.47000000000003</v>
      </c>
      <c r="IA9258" s="73">
        <f t="shared" si="5436"/>
        <v>279.47000000000003</v>
      </c>
      <c r="IB9258" s="73">
        <f t="shared" si="5436"/>
        <v>279.47000000000003</v>
      </c>
      <c r="IC9258" s="73">
        <f t="shared" si="5436"/>
        <v>279.47000000000003</v>
      </c>
      <c r="ID9258" s="73">
        <f t="shared" si="5436"/>
        <v>279.47000000000003</v>
      </c>
      <c r="IE9258" s="73">
        <f t="shared" si="5436"/>
        <v>279.47000000000003</v>
      </c>
      <c r="IF9258" s="73">
        <f t="shared" si="5436"/>
        <v>279.47000000000003</v>
      </c>
      <c r="IG9258" s="73">
        <f t="shared" si="5436"/>
        <v>279.47000000000003</v>
      </c>
      <c r="IH9258" s="73">
        <f t="shared" si="5436"/>
        <v>279.47000000000003</v>
      </c>
      <c r="II9258" s="73">
        <f t="shared" si="5436"/>
        <v>279.47000000000003</v>
      </c>
      <c r="IJ9258" s="73">
        <f t="shared" si="5436"/>
        <v>279.47000000000003</v>
      </c>
      <c r="IK9258" s="73">
        <f t="shared" si="5436"/>
        <v>279.47000000000003</v>
      </c>
      <c r="IL9258" s="73">
        <f t="shared" si="5436"/>
        <v>279.47000000000003</v>
      </c>
      <c r="IM9258" s="73">
        <f t="shared" si="5436"/>
        <v>279.47000000000003</v>
      </c>
      <c r="IN9258" s="73">
        <f t="shared" si="5436"/>
        <v>279.47000000000003</v>
      </c>
      <c r="IO9258" s="73">
        <f t="shared" si="5436"/>
        <v>279.47000000000003</v>
      </c>
      <c r="IP9258" s="73">
        <f t="shared" si="5436"/>
        <v>279.47000000000003</v>
      </c>
      <c r="IQ9258" s="73">
        <f t="shared" si="5436"/>
        <v>279.47000000000003</v>
      </c>
      <c r="IR9258" s="73">
        <f t="shared" si="5436"/>
        <v>279.47000000000003</v>
      </c>
      <c r="IS9258" s="73">
        <f t="shared" si="5436"/>
        <v>279.47000000000003</v>
      </c>
      <c r="IT9258" s="73">
        <f t="shared" si="5436"/>
        <v>279.47000000000003</v>
      </c>
      <c r="IU9258" s="73">
        <f t="shared" si="5436"/>
        <v>279.47000000000003</v>
      </c>
      <c r="IV9258" s="73">
        <f t="shared" si="5436"/>
        <v>279.47000000000003</v>
      </c>
      <c r="IW9258" s="73">
        <f t="shared" si="5436"/>
        <v>279.47000000000003</v>
      </c>
      <c r="IX9258" s="73">
        <f t="shared" si="5436"/>
        <v>279.47000000000003</v>
      </c>
      <c r="IY9258" s="73">
        <f t="shared" si="5436"/>
        <v>279.47000000000003</v>
      </c>
      <c r="IZ9258" s="73">
        <f t="shared" si="5436"/>
        <v>279.47000000000003</v>
      </c>
      <c r="JA9258" s="73">
        <f t="shared" si="5436"/>
        <v>279.47000000000003</v>
      </c>
      <c r="JB9258" s="73">
        <f t="shared" ref="JB9258:KG9258" si="5437">(JA9258+$F$9100*$F$9102*($F$55/$F$9101*JA9257+$F$55/$F$9101*JA9259))/(1+$F$9100*$F$9102*($F$55/$F$9101+$F$55/$F$9101))</f>
        <v>279.47000000000003</v>
      </c>
      <c r="JC9258" s="73">
        <f t="shared" si="5437"/>
        <v>279.47000000000003</v>
      </c>
      <c r="JD9258" s="73">
        <f t="shared" si="5437"/>
        <v>279.47000000000003</v>
      </c>
      <c r="JE9258" s="73">
        <f t="shared" si="5437"/>
        <v>279.47000000000003</v>
      </c>
      <c r="JF9258" s="73">
        <f t="shared" si="5437"/>
        <v>279.47000000000003</v>
      </c>
      <c r="JG9258" s="73">
        <f t="shared" si="5437"/>
        <v>279.47000000000003</v>
      </c>
      <c r="JH9258" s="73">
        <f t="shared" si="5437"/>
        <v>279.47000000000003</v>
      </c>
      <c r="JI9258" s="73">
        <f t="shared" si="5437"/>
        <v>279.47000000000003</v>
      </c>
      <c r="JJ9258" s="73">
        <f t="shared" si="5437"/>
        <v>279.47000000000003</v>
      </c>
      <c r="JK9258" s="73">
        <f t="shared" si="5437"/>
        <v>279.47000000000003</v>
      </c>
      <c r="JL9258" s="73">
        <f t="shared" si="5437"/>
        <v>279.47000000000003</v>
      </c>
      <c r="JM9258" s="73">
        <f t="shared" si="5437"/>
        <v>279.47000000000003</v>
      </c>
      <c r="JN9258" s="73">
        <f t="shared" si="5437"/>
        <v>279.47000000000003</v>
      </c>
      <c r="JO9258" s="73">
        <f t="shared" si="5437"/>
        <v>279.47000000000003</v>
      </c>
      <c r="JP9258" s="73">
        <f t="shared" si="5437"/>
        <v>279.47000000000003</v>
      </c>
      <c r="JQ9258" s="73">
        <f t="shared" si="5437"/>
        <v>279.47000000000003</v>
      </c>
      <c r="JR9258" s="73">
        <f t="shared" si="5437"/>
        <v>279.47000000000003</v>
      </c>
      <c r="JS9258" s="73">
        <f t="shared" si="5437"/>
        <v>279.47000000000003</v>
      </c>
      <c r="JT9258" s="73">
        <f t="shared" si="5437"/>
        <v>279.47000000000003</v>
      </c>
      <c r="JU9258" s="73">
        <f t="shared" si="5437"/>
        <v>279.47000000000003</v>
      </c>
      <c r="JV9258" s="73">
        <f t="shared" si="5437"/>
        <v>279.47000000000003</v>
      </c>
      <c r="JW9258" s="73">
        <f t="shared" si="5437"/>
        <v>279.47000000000003</v>
      </c>
      <c r="JX9258" s="73">
        <f t="shared" si="5437"/>
        <v>279.47000000000003</v>
      </c>
      <c r="JY9258" s="73">
        <f t="shared" si="5437"/>
        <v>279.47000000000003</v>
      </c>
      <c r="JZ9258" s="73">
        <f t="shared" si="5437"/>
        <v>279.47000000000003</v>
      </c>
      <c r="KA9258" s="73">
        <f t="shared" si="5437"/>
        <v>279.47000000000003</v>
      </c>
      <c r="KB9258" s="73">
        <f t="shared" si="5437"/>
        <v>279.47000000000003</v>
      </c>
      <c r="KC9258" s="73">
        <f t="shared" si="5437"/>
        <v>279.47000000000003</v>
      </c>
      <c r="KD9258" s="73">
        <f t="shared" si="5437"/>
        <v>279.47000000000003</v>
      </c>
      <c r="KE9258" s="73">
        <f t="shared" si="5437"/>
        <v>279.47000000000003</v>
      </c>
      <c r="KF9258" s="73">
        <f t="shared" si="5437"/>
        <v>279.47000000000003</v>
      </c>
      <c r="KG9258" s="73">
        <f t="shared" si="5437"/>
        <v>279.47000000000003</v>
      </c>
      <c r="KH9258">
        <v>279.47000000000003</v>
      </c>
      <c r="KL9258" s="84"/>
      <c r="KP9258" s="84"/>
      <c r="KS9258" s="74"/>
      <c r="KT9258" s="74"/>
      <c r="KU9258" s="16"/>
      <c r="KV9258" s="72"/>
      <c r="KW9258" s="72"/>
      <c r="KX9258" s="16"/>
      <c r="KZ9258" s="16"/>
      <c r="LA9258" s="16"/>
      <c r="LB9258" s="74"/>
      <c r="LC9258" s="74"/>
    </row>
    <row r="9259" spans="2:315" x14ac:dyDescent="0.35">
      <c r="B9259">
        <v>153</v>
      </c>
      <c r="C9259">
        <f t="shared" si="5147"/>
        <v>1.5249999999999999</v>
      </c>
      <c r="E9259" s="92">
        <v>279.47000000000003</v>
      </c>
      <c r="F9259" s="73">
        <f t="shared" ref="F9259:BQ9259" si="5438">(E9259+$F$9100*$F$9102*($F$55/$F$9101*E9258+$F$55/$F$9101*E9260))/(1+$F$9100*$F$9102*($F$55/$F$9101+$F$55/$F$9101))</f>
        <v>279.47000000000003</v>
      </c>
      <c r="G9259" s="73">
        <f t="shared" si="5438"/>
        <v>279.47000000000003</v>
      </c>
      <c r="H9259" s="73">
        <f t="shared" si="5438"/>
        <v>279.47000000000003</v>
      </c>
      <c r="I9259" s="73">
        <f t="shared" si="5438"/>
        <v>279.47000000000003</v>
      </c>
      <c r="J9259" s="73">
        <f t="shared" si="5438"/>
        <v>279.47000000000003</v>
      </c>
      <c r="K9259" s="73">
        <f t="shared" si="5438"/>
        <v>279.47000000000003</v>
      </c>
      <c r="L9259" s="73">
        <f t="shared" si="5438"/>
        <v>279.47000000000003</v>
      </c>
      <c r="M9259" s="73">
        <f t="shared" si="5438"/>
        <v>279.47000000000003</v>
      </c>
      <c r="N9259" s="73">
        <f t="shared" si="5438"/>
        <v>279.47000000000003</v>
      </c>
      <c r="O9259" s="73">
        <f t="shared" si="5438"/>
        <v>279.47000000000003</v>
      </c>
      <c r="P9259" s="73">
        <f t="shared" si="5438"/>
        <v>279.47000000000003</v>
      </c>
      <c r="Q9259" s="73">
        <f t="shared" si="5438"/>
        <v>279.47000000000003</v>
      </c>
      <c r="R9259" s="73">
        <f t="shared" si="5438"/>
        <v>279.47000000000003</v>
      </c>
      <c r="S9259" s="73">
        <f t="shared" si="5438"/>
        <v>279.47000000000003</v>
      </c>
      <c r="T9259" s="73">
        <f t="shared" si="5438"/>
        <v>279.47000000000003</v>
      </c>
      <c r="U9259" s="73">
        <f t="shared" si="5438"/>
        <v>279.47000000000003</v>
      </c>
      <c r="V9259" s="73">
        <f t="shared" si="5438"/>
        <v>279.47000000000003</v>
      </c>
      <c r="W9259" s="73">
        <f t="shared" si="5438"/>
        <v>279.47000000000003</v>
      </c>
      <c r="X9259" s="73">
        <f t="shared" si="5438"/>
        <v>279.47000000000003</v>
      </c>
      <c r="Y9259" s="73">
        <f t="shared" si="5438"/>
        <v>279.47000000000003</v>
      </c>
      <c r="Z9259" s="73">
        <f t="shared" si="5438"/>
        <v>279.47000000000003</v>
      </c>
      <c r="AA9259" s="73">
        <f t="shared" si="5438"/>
        <v>279.47000000000003</v>
      </c>
      <c r="AB9259" s="73">
        <f t="shared" si="5438"/>
        <v>279.47000000000003</v>
      </c>
      <c r="AC9259" s="73">
        <f t="shared" si="5438"/>
        <v>279.47000000000003</v>
      </c>
      <c r="AD9259" s="73">
        <f t="shared" si="5438"/>
        <v>279.47000000000003</v>
      </c>
      <c r="AE9259" s="73">
        <f t="shared" si="5438"/>
        <v>279.47000000000003</v>
      </c>
      <c r="AF9259" s="73">
        <f t="shared" si="5438"/>
        <v>279.47000000000003</v>
      </c>
      <c r="AG9259" s="73">
        <f t="shared" si="5438"/>
        <v>279.47000000000003</v>
      </c>
      <c r="AH9259" s="73">
        <f t="shared" si="5438"/>
        <v>279.47000000000003</v>
      </c>
      <c r="AI9259" s="73">
        <f t="shared" si="5438"/>
        <v>279.47000000000003</v>
      </c>
      <c r="AJ9259" s="73">
        <f t="shared" si="5438"/>
        <v>279.47000000000003</v>
      </c>
      <c r="AK9259" s="73">
        <f t="shared" si="5438"/>
        <v>279.47000000000003</v>
      </c>
      <c r="AL9259" s="73">
        <f t="shared" si="5438"/>
        <v>279.47000000000003</v>
      </c>
      <c r="AM9259" s="73">
        <f t="shared" si="5438"/>
        <v>279.47000000000003</v>
      </c>
      <c r="AN9259" s="73">
        <f t="shared" si="5438"/>
        <v>279.47000000000003</v>
      </c>
      <c r="AO9259" s="73">
        <f t="shared" si="5438"/>
        <v>279.47000000000003</v>
      </c>
      <c r="AP9259" s="73">
        <f t="shared" si="5438"/>
        <v>279.47000000000003</v>
      </c>
      <c r="AQ9259" s="73">
        <f t="shared" si="5438"/>
        <v>279.47000000000003</v>
      </c>
      <c r="AR9259" s="73">
        <f t="shared" si="5438"/>
        <v>279.47000000000003</v>
      </c>
      <c r="AS9259" s="73">
        <f t="shared" si="5438"/>
        <v>279.47000000000003</v>
      </c>
      <c r="AT9259" s="73">
        <f t="shared" si="5438"/>
        <v>279.47000000000003</v>
      </c>
      <c r="AU9259" s="73">
        <f t="shared" si="5438"/>
        <v>279.47000000000003</v>
      </c>
      <c r="AV9259" s="73">
        <f t="shared" si="5438"/>
        <v>279.47000000000003</v>
      </c>
      <c r="AW9259" s="73">
        <f t="shared" si="5438"/>
        <v>279.47000000000003</v>
      </c>
      <c r="AX9259" s="73">
        <f t="shared" si="5438"/>
        <v>279.47000000000003</v>
      </c>
      <c r="AY9259" s="73">
        <f t="shared" si="5438"/>
        <v>279.47000000000003</v>
      </c>
      <c r="AZ9259" s="73">
        <f t="shared" si="5438"/>
        <v>279.47000000000003</v>
      </c>
      <c r="BA9259" s="73">
        <f t="shared" si="5438"/>
        <v>279.47000000000003</v>
      </c>
      <c r="BB9259" s="73">
        <f t="shared" si="5438"/>
        <v>279.47000000000003</v>
      </c>
      <c r="BC9259" s="73">
        <f t="shared" si="5438"/>
        <v>279.47000000000003</v>
      </c>
      <c r="BD9259" s="73">
        <f t="shared" si="5438"/>
        <v>279.47000000000003</v>
      </c>
      <c r="BE9259" s="73">
        <f t="shared" si="5438"/>
        <v>279.47000000000003</v>
      </c>
      <c r="BF9259" s="73">
        <f t="shared" si="5438"/>
        <v>279.47000000000003</v>
      </c>
      <c r="BG9259" s="73">
        <f t="shared" si="5438"/>
        <v>279.47000000000003</v>
      </c>
      <c r="BH9259" s="73">
        <f t="shared" si="5438"/>
        <v>279.47000000000003</v>
      </c>
      <c r="BI9259" s="73">
        <f t="shared" si="5438"/>
        <v>279.47000000000003</v>
      </c>
      <c r="BJ9259" s="73">
        <f t="shared" si="5438"/>
        <v>279.47000000000003</v>
      </c>
      <c r="BK9259" s="73">
        <f t="shared" si="5438"/>
        <v>279.47000000000003</v>
      </c>
      <c r="BL9259" s="73">
        <f t="shared" si="5438"/>
        <v>279.47000000000003</v>
      </c>
      <c r="BM9259" s="73">
        <f t="shared" si="5438"/>
        <v>279.47000000000003</v>
      </c>
      <c r="BN9259" s="73">
        <f t="shared" si="5438"/>
        <v>279.47000000000003</v>
      </c>
      <c r="BO9259" s="73">
        <f t="shared" si="5438"/>
        <v>279.47000000000003</v>
      </c>
      <c r="BP9259" s="73">
        <f t="shared" si="5438"/>
        <v>279.47000000000003</v>
      </c>
      <c r="BQ9259" s="73">
        <f t="shared" si="5438"/>
        <v>279.47000000000003</v>
      </c>
      <c r="BR9259" s="73">
        <f t="shared" ref="BR9259:EC9259" si="5439">(BQ9259+$F$9100*$F$9102*($F$55/$F$9101*BQ9258+$F$55/$F$9101*BQ9260))/(1+$F$9100*$F$9102*($F$55/$F$9101+$F$55/$F$9101))</f>
        <v>279.47000000000003</v>
      </c>
      <c r="BS9259" s="73">
        <f t="shared" si="5439"/>
        <v>279.47000000000003</v>
      </c>
      <c r="BT9259" s="73">
        <f t="shared" si="5439"/>
        <v>279.47000000000003</v>
      </c>
      <c r="BU9259" s="73">
        <f t="shared" si="5439"/>
        <v>279.47000000000003</v>
      </c>
      <c r="BV9259" s="73">
        <f t="shared" si="5439"/>
        <v>279.47000000000003</v>
      </c>
      <c r="BW9259" s="73">
        <f t="shared" si="5439"/>
        <v>279.47000000000003</v>
      </c>
      <c r="BX9259" s="73">
        <f t="shared" si="5439"/>
        <v>279.47000000000003</v>
      </c>
      <c r="BY9259" s="73">
        <f t="shared" si="5439"/>
        <v>279.47000000000003</v>
      </c>
      <c r="BZ9259" s="73">
        <f t="shared" si="5439"/>
        <v>279.47000000000003</v>
      </c>
      <c r="CA9259" s="73">
        <f t="shared" si="5439"/>
        <v>279.47000000000003</v>
      </c>
      <c r="CB9259" s="73">
        <f t="shared" si="5439"/>
        <v>279.47000000000003</v>
      </c>
      <c r="CC9259" s="73">
        <f t="shared" si="5439"/>
        <v>279.47000000000003</v>
      </c>
      <c r="CD9259" s="73">
        <f t="shared" si="5439"/>
        <v>279.47000000000003</v>
      </c>
      <c r="CE9259" s="73">
        <f t="shared" si="5439"/>
        <v>279.47000000000003</v>
      </c>
      <c r="CF9259" s="73">
        <f t="shared" si="5439"/>
        <v>279.47000000000003</v>
      </c>
      <c r="CG9259" s="73">
        <f t="shared" si="5439"/>
        <v>279.47000000000003</v>
      </c>
      <c r="CH9259" s="73">
        <f t="shared" si="5439"/>
        <v>279.47000000000003</v>
      </c>
      <c r="CI9259" s="73">
        <f t="shared" si="5439"/>
        <v>279.47000000000003</v>
      </c>
      <c r="CJ9259" s="73">
        <f t="shared" si="5439"/>
        <v>279.47000000000003</v>
      </c>
      <c r="CK9259" s="73">
        <f t="shared" si="5439"/>
        <v>279.47000000000003</v>
      </c>
      <c r="CL9259" s="73">
        <f t="shared" si="5439"/>
        <v>279.47000000000003</v>
      </c>
      <c r="CM9259" s="73">
        <f t="shared" si="5439"/>
        <v>279.47000000000003</v>
      </c>
      <c r="CN9259" s="73">
        <f t="shared" si="5439"/>
        <v>279.47000000000003</v>
      </c>
      <c r="CO9259" s="73">
        <f t="shared" si="5439"/>
        <v>279.47000000000003</v>
      </c>
      <c r="CP9259" s="73">
        <f t="shared" si="5439"/>
        <v>279.47000000000003</v>
      </c>
      <c r="CQ9259" s="73">
        <f t="shared" si="5439"/>
        <v>279.47000000000003</v>
      </c>
      <c r="CR9259" s="73">
        <f t="shared" si="5439"/>
        <v>279.47000000000003</v>
      </c>
      <c r="CS9259" s="73">
        <f t="shared" si="5439"/>
        <v>279.47000000000003</v>
      </c>
      <c r="CT9259" s="73">
        <f t="shared" si="5439"/>
        <v>279.47000000000003</v>
      </c>
      <c r="CU9259" s="73">
        <f t="shared" si="5439"/>
        <v>279.47000000000003</v>
      </c>
      <c r="CV9259" s="73">
        <f t="shared" si="5439"/>
        <v>279.47000000000003</v>
      </c>
      <c r="CW9259" s="73">
        <f t="shared" si="5439"/>
        <v>279.47000000000003</v>
      </c>
      <c r="CX9259" s="73">
        <f t="shared" si="5439"/>
        <v>279.47000000000003</v>
      </c>
      <c r="CY9259" s="73">
        <f t="shared" si="5439"/>
        <v>279.47000000000003</v>
      </c>
      <c r="CZ9259" s="73">
        <f t="shared" si="5439"/>
        <v>279.47000000000003</v>
      </c>
      <c r="DA9259" s="73">
        <f t="shared" si="5439"/>
        <v>279.47000000000003</v>
      </c>
      <c r="DB9259" s="73">
        <f t="shared" si="5439"/>
        <v>279.47000000000003</v>
      </c>
      <c r="DC9259" s="73">
        <f t="shared" si="5439"/>
        <v>279.47000000000003</v>
      </c>
      <c r="DD9259" s="73">
        <f t="shared" si="5439"/>
        <v>279.47000000000003</v>
      </c>
      <c r="DE9259" s="73">
        <f t="shared" si="5439"/>
        <v>279.47000000000003</v>
      </c>
      <c r="DF9259" s="73">
        <f t="shared" si="5439"/>
        <v>279.47000000000003</v>
      </c>
      <c r="DG9259" s="73">
        <f t="shared" si="5439"/>
        <v>279.47000000000003</v>
      </c>
      <c r="DH9259" s="73">
        <f t="shared" si="5439"/>
        <v>279.47000000000003</v>
      </c>
      <c r="DI9259" s="73">
        <f t="shared" si="5439"/>
        <v>279.47000000000003</v>
      </c>
      <c r="DJ9259" s="73">
        <f t="shared" si="5439"/>
        <v>279.47000000000003</v>
      </c>
      <c r="DK9259" s="73">
        <f t="shared" si="5439"/>
        <v>279.47000000000003</v>
      </c>
      <c r="DL9259" s="73">
        <f t="shared" si="5439"/>
        <v>279.47000000000003</v>
      </c>
      <c r="DM9259" s="73">
        <f t="shared" si="5439"/>
        <v>279.47000000000003</v>
      </c>
      <c r="DN9259" s="73">
        <f t="shared" si="5439"/>
        <v>279.47000000000003</v>
      </c>
      <c r="DO9259" s="73">
        <f t="shared" si="5439"/>
        <v>279.47000000000003</v>
      </c>
      <c r="DP9259" s="73">
        <f t="shared" si="5439"/>
        <v>279.47000000000003</v>
      </c>
      <c r="DQ9259" s="73">
        <f t="shared" si="5439"/>
        <v>279.47000000000003</v>
      </c>
      <c r="DR9259" s="73">
        <f t="shared" si="5439"/>
        <v>279.47000000000003</v>
      </c>
      <c r="DS9259" s="73">
        <f t="shared" si="5439"/>
        <v>279.47000000000003</v>
      </c>
      <c r="DT9259" s="73">
        <f t="shared" si="5439"/>
        <v>279.47000000000003</v>
      </c>
      <c r="DU9259" s="73">
        <f t="shared" si="5439"/>
        <v>279.47000000000003</v>
      </c>
      <c r="DV9259" s="73">
        <f t="shared" si="5439"/>
        <v>279.47000000000003</v>
      </c>
      <c r="DW9259" s="73">
        <f t="shared" si="5439"/>
        <v>279.47000000000003</v>
      </c>
      <c r="DX9259" s="73">
        <f t="shared" si="5439"/>
        <v>279.47000000000003</v>
      </c>
      <c r="DY9259" s="73">
        <f t="shared" si="5439"/>
        <v>279.47000000000003</v>
      </c>
      <c r="DZ9259" s="73">
        <f t="shared" si="5439"/>
        <v>279.47000000000003</v>
      </c>
      <c r="EA9259" s="73">
        <f t="shared" si="5439"/>
        <v>279.47000000000003</v>
      </c>
      <c r="EB9259" s="73">
        <f t="shared" si="5439"/>
        <v>279.47000000000003</v>
      </c>
      <c r="EC9259" s="73">
        <f t="shared" si="5439"/>
        <v>279.47000000000003</v>
      </c>
      <c r="ED9259" s="73">
        <f t="shared" ref="ED9259:GO9259" si="5440">(EC9259+$F$9100*$F$9102*($F$55/$F$9101*EC9258+$F$55/$F$9101*EC9260))/(1+$F$9100*$F$9102*($F$55/$F$9101+$F$55/$F$9101))</f>
        <v>279.47000000000003</v>
      </c>
      <c r="EE9259" s="73">
        <f t="shared" si="5440"/>
        <v>279.47000000000003</v>
      </c>
      <c r="EF9259" s="73">
        <f t="shared" si="5440"/>
        <v>279.47000000000003</v>
      </c>
      <c r="EG9259" s="73">
        <f t="shared" si="5440"/>
        <v>279.47000000000003</v>
      </c>
      <c r="EH9259" s="73">
        <f t="shared" si="5440"/>
        <v>279.47000000000003</v>
      </c>
      <c r="EI9259" s="73">
        <f t="shared" si="5440"/>
        <v>279.47000000000003</v>
      </c>
      <c r="EJ9259" s="73">
        <f t="shared" si="5440"/>
        <v>279.47000000000003</v>
      </c>
      <c r="EK9259" s="73">
        <f t="shared" si="5440"/>
        <v>279.47000000000003</v>
      </c>
      <c r="EL9259" s="73">
        <f t="shared" si="5440"/>
        <v>279.47000000000003</v>
      </c>
      <c r="EM9259" s="73">
        <f t="shared" si="5440"/>
        <v>279.47000000000003</v>
      </c>
      <c r="EN9259" s="73">
        <f t="shared" si="5440"/>
        <v>279.47000000000003</v>
      </c>
      <c r="EO9259" s="73">
        <f t="shared" si="5440"/>
        <v>279.47000000000003</v>
      </c>
      <c r="EP9259" s="73">
        <f t="shared" si="5440"/>
        <v>279.47000000000003</v>
      </c>
      <c r="EQ9259" s="73">
        <f t="shared" si="5440"/>
        <v>279.47000000000003</v>
      </c>
      <c r="ER9259" s="73">
        <f t="shared" si="5440"/>
        <v>279.47000000000003</v>
      </c>
      <c r="ES9259" s="73">
        <f t="shared" si="5440"/>
        <v>279.47000000000003</v>
      </c>
      <c r="ET9259" s="73">
        <f t="shared" si="5440"/>
        <v>279.47000000000003</v>
      </c>
      <c r="EU9259" s="73">
        <f t="shared" si="5440"/>
        <v>279.47000000000003</v>
      </c>
      <c r="EV9259" s="73">
        <f t="shared" si="5440"/>
        <v>279.47000000000003</v>
      </c>
      <c r="EW9259" s="73">
        <f t="shared" si="5440"/>
        <v>279.47000000000003</v>
      </c>
      <c r="EX9259" s="73">
        <f t="shared" si="5440"/>
        <v>279.47000000000003</v>
      </c>
      <c r="EY9259" s="73">
        <f t="shared" si="5440"/>
        <v>279.47000000000003</v>
      </c>
      <c r="EZ9259" s="73">
        <f t="shared" si="5440"/>
        <v>279.47000000000003</v>
      </c>
      <c r="FA9259" s="73">
        <f t="shared" si="5440"/>
        <v>279.47000000000003</v>
      </c>
      <c r="FB9259" s="73">
        <f t="shared" si="5440"/>
        <v>279.47000000000003</v>
      </c>
      <c r="FC9259" s="73">
        <f t="shared" si="5440"/>
        <v>279.47000000000003</v>
      </c>
      <c r="FD9259" s="73">
        <f t="shared" si="5440"/>
        <v>279.47000000000003</v>
      </c>
      <c r="FE9259" s="73">
        <f t="shared" si="5440"/>
        <v>279.47000000000003</v>
      </c>
      <c r="FF9259" s="73">
        <f t="shared" si="5440"/>
        <v>279.47000000000003</v>
      </c>
      <c r="FG9259" s="73">
        <f t="shared" si="5440"/>
        <v>279.47000000000003</v>
      </c>
      <c r="FH9259" s="73">
        <f t="shared" si="5440"/>
        <v>279.47000000000003</v>
      </c>
      <c r="FI9259" s="73">
        <f t="shared" si="5440"/>
        <v>279.47000000000003</v>
      </c>
      <c r="FJ9259" s="73">
        <f t="shared" si="5440"/>
        <v>279.47000000000003</v>
      </c>
      <c r="FK9259" s="73">
        <f t="shared" si="5440"/>
        <v>279.47000000000003</v>
      </c>
      <c r="FL9259" s="73">
        <f t="shared" si="5440"/>
        <v>279.47000000000003</v>
      </c>
      <c r="FM9259" s="73">
        <f t="shared" si="5440"/>
        <v>279.47000000000003</v>
      </c>
      <c r="FN9259" s="73">
        <f t="shared" si="5440"/>
        <v>279.47000000000003</v>
      </c>
      <c r="FO9259" s="73">
        <f t="shared" si="5440"/>
        <v>279.47000000000003</v>
      </c>
      <c r="FP9259" s="73">
        <f t="shared" si="5440"/>
        <v>279.47000000000003</v>
      </c>
      <c r="FQ9259" s="73">
        <f t="shared" si="5440"/>
        <v>279.47000000000003</v>
      </c>
      <c r="FR9259" s="73">
        <f t="shared" si="5440"/>
        <v>279.47000000000003</v>
      </c>
      <c r="FS9259" s="73">
        <f t="shared" si="5440"/>
        <v>279.47000000000003</v>
      </c>
      <c r="FT9259" s="73">
        <f t="shared" si="5440"/>
        <v>279.47000000000003</v>
      </c>
      <c r="FU9259" s="73">
        <f t="shared" si="5440"/>
        <v>279.47000000000003</v>
      </c>
      <c r="FV9259" s="73">
        <f t="shared" si="5440"/>
        <v>279.47000000000003</v>
      </c>
      <c r="FW9259" s="73">
        <f t="shared" si="5440"/>
        <v>279.47000000000003</v>
      </c>
      <c r="FX9259" s="73">
        <f t="shared" si="5440"/>
        <v>279.47000000000003</v>
      </c>
      <c r="FY9259" s="73">
        <f t="shared" si="5440"/>
        <v>279.47000000000003</v>
      </c>
      <c r="FZ9259" s="73">
        <f t="shared" si="5440"/>
        <v>279.47000000000003</v>
      </c>
      <c r="GA9259" s="73">
        <f t="shared" si="5440"/>
        <v>279.47000000000003</v>
      </c>
      <c r="GB9259" s="73">
        <f t="shared" si="5440"/>
        <v>279.47000000000003</v>
      </c>
      <c r="GC9259" s="73">
        <f t="shared" si="5440"/>
        <v>279.47000000000003</v>
      </c>
      <c r="GD9259" s="73">
        <f t="shared" si="5440"/>
        <v>279.47000000000003</v>
      </c>
      <c r="GE9259" s="73">
        <f t="shared" si="5440"/>
        <v>279.47000000000003</v>
      </c>
      <c r="GF9259" s="73">
        <f t="shared" si="5440"/>
        <v>279.47000000000003</v>
      </c>
      <c r="GG9259" s="73">
        <f t="shared" si="5440"/>
        <v>279.47000000000003</v>
      </c>
      <c r="GH9259" s="73">
        <f t="shared" si="5440"/>
        <v>279.47000000000003</v>
      </c>
      <c r="GI9259" s="73">
        <f t="shared" si="5440"/>
        <v>279.47000000000003</v>
      </c>
      <c r="GJ9259" s="73">
        <f t="shared" si="5440"/>
        <v>279.47000000000003</v>
      </c>
      <c r="GK9259" s="73">
        <f t="shared" si="5440"/>
        <v>279.47000000000003</v>
      </c>
      <c r="GL9259" s="73">
        <f t="shared" si="5440"/>
        <v>279.47000000000003</v>
      </c>
      <c r="GM9259" s="73">
        <f t="shared" si="5440"/>
        <v>279.47000000000003</v>
      </c>
      <c r="GN9259" s="73">
        <f t="shared" si="5440"/>
        <v>279.47000000000003</v>
      </c>
      <c r="GO9259" s="73">
        <f t="shared" si="5440"/>
        <v>279.47000000000003</v>
      </c>
      <c r="GP9259" s="73">
        <f t="shared" ref="GP9259:JA9259" si="5441">(GO9259+$F$9100*$F$9102*($F$55/$F$9101*GO9258+$F$55/$F$9101*GO9260))/(1+$F$9100*$F$9102*($F$55/$F$9101+$F$55/$F$9101))</f>
        <v>279.47000000000003</v>
      </c>
      <c r="GQ9259" s="73">
        <f t="shared" si="5441"/>
        <v>279.47000000000003</v>
      </c>
      <c r="GR9259" s="73">
        <f t="shared" si="5441"/>
        <v>279.47000000000003</v>
      </c>
      <c r="GS9259" s="73">
        <f t="shared" si="5441"/>
        <v>279.47000000000003</v>
      </c>
      <c r="GT9259" s="73">
        <f t="shared" si="5441"/>
        <v>279.47000000000003</v>
      </c>
      <c r="GU9259" s="73">
        <f t="shared" si="5441"/>
        <v>279.47000000000003</v>
      </c>
      <c r="GV9259" s="73">
        <f t="shared" si="5441"/>
        <v>279.47000000000003</v>
      </c>
      <c r="GW9259" s="73">
        <f t="shared" si="5441"/>
        <v>279.47000000000003</v>
      </c>
      <c r="GX9259" s="73">
        <f t="shared" si="5441"/>
        <v>279.47000000000003</v>
      </c>
      <c r="GY9259" s="73">
        <f t="shared" si="5441"/>
        <v>279.47000000000003</v>
      </c>
      <c r="GZ9259" s="73">
        <f t="shared" si="5441"/>
        <v>279.47000000000003</v>
      </c>
      <c r="HA9259" s="73">
        <f t="shared" si="5441"/>
        <v>279.47000000000003</v>
      </c>
      <c r="HB9259" s="73">
        <f t="shared" si="5441"/>
        <v>279.47000000000003</v>
      </c>
      <c r="HC9259" s="73">
        <f t="shared" si="5441"/>
        <v>279.47000000000003</v>
      </c>
      <c r="HD9259" s="73">
        <f t="shared" si="5441"/>
        <v>279.47000000000003</v>
      </c>
      <c r="HE9259" s="73">
        <f t="shared" si="5441"/>
        <v>279.47000000000003</v>
      </c>
      <c r="HF9259" s="73">
        <f t="shared" si="5441"/>
        <v>279.47000000000003</v>
      </c>
      <c r="HG9259" s="73">
        <f t="shared" si="5441"/>
        <v>279.47000000000003</v>
      </c>
      <c r="HH9259" s="73">
        <f t="shared" si="5441"/>
        <v>279.47000000000003</v>
      </c>
      <c r="HI9259" s="73">
        <f t="shared" si="5441"/>
        <v>279.47000000000003</v>
      </c>
      <c r="HJ9259" s="73">
        <f t="shared" si="5441"/>
        <v>279.47000000000003</v>
      </c>
      <c r="HK9259" s="73">
        <f t="shared" si="5441"/>
        <v>279.47000000000003</v>
      </c>
      <c r="HL9259" s="73">
        <f t="shared" si="5441"/>
        <v>279.47000000000003</v>
      </c>
      <c r="HM9259" s="73">
        <f t="shared" si="5441"/>
        <v>279.47000000000003</v>
      </c>
      <c r="HN9259" s="73">
        <f t="shared" si="5441"/>
        <v>279.47000000000003</v>
      </c>
      <c r="HO9259" s="73">
        <f t="shared" si="5441"/>
        <v>279.47000000000003</v>
      </c>
      <c r="HP9259" s="73">
        <f t="shared" si="5441"/>
        <v>279.47000000000003</v>
      </c>
      <c r="HQ9259" s="73">
        <f t="shared" si="5441"/>
        <v>279.47000000000003</v>
      </c>
      <c r="HR9259" s="73">
        <f t="shared" si="5441"/>
        <v>279.47000000000003</v>
      </c>
      <c r="HS9259" s="73">
        <f t="shared" si="5441"/>
        <v>279.47000000000003</v>
      </c>
      <c r="HT9259" s="73">
        <f t="shared" si="5441"/>
        <v>279.47000000000003</v>
      </c>
      <c r="HU9259" s="73">
        <f t="shared" si="5441"/>
        <v>279.47000000000003</v>
      </c>
      <c r="HV9259" s="73">
        <f t="shared" si="5441"/>
        <v>279.47000000000003</v>
      </c>
      <c r="HW9259" s="73">
        <f t="shared" si="5441"/>
        <v>279.47000000000003</v>
      </c>
      <c r="HX9259" s="73">
        <f t="shared" si="5441"/>
        <v>279.47000000000003</v>
      </c>
      <c r="HY9259" s="73">
        <f t="shared" si="5441"/>
        <v>279.47000000000003</v>
      </c>
      <c r="HZ9259" s="73">
        <f t="shared" si="5441"/>
        <v>279.47000000000003</v>
      </c>
      <c r="IA9259" s="73">
        <f t="shared" si="5441"/>
        <v>279.47000000000003</v>
      </c>
      <c r="IB9259" s="73">
        <f t="shared" si="5441"/>
        <v>279.47000000000003</v>
      </c>
      <c r="IC9259" s="73">
        <f t="shared" si="5441"/>
        <v>279.47000000000003</v>
      </c>
      <c r="ID9259" s="73">
        <f t="shared" si="5441"/>
        <v>279.47000000000003</v>
      </c>
      <c r="IE9259" s="73">
        <f t="shared" si="5441"/>
        <v>279.47000000000003</v>
      </c>
      <c r="IF9259" s="73">
        <f t="shared" si="5441"/>
        <v>279.47000000000003</v>
      </c>
      <c r="IG9259" s="73">
        <f t="shared" si="5441"/>
        <v>279.47000000000003</v>
      </c>
      <c r="IH9259" s="73">
        <f t="shared" si="5441"/>
        <v>279.47000000000003</v>
      </c>
      <c r="II9259" s="73">
        <f t="shared" si="5441"/>
        <v>279.47000000000003</v>
      </c>
      <c r="IJ9259" s="73">
        <f t="shared" si="5441"/>
        <v>279.47000000000003</v>
      </c>
      <c r="IK9259" s="73">
        <f t="shared" si="5441"/>
        <v>279.47000000000003</v>
      </c>
      <c r="IL9259" s="73">
        <f t="shared" si="5441"/>
        <v>279.47000000000003</v>
      </c>
      <c r="IM9259" s="73">
        <f t="shared" si="5441"/>
        <v>279.47000000000003</v>
      </c>
      <c r="IN9259" s="73">
        <f t="shared" si="5441"/>
        <v>279.47000000000003</v>
      </c>
      <c r="IO9259" s="73">
        <f t="shared" si="5441"/>
        <v>279.47000000000003</v>
      </c>
      <c r="IP9259" s="73">
        <f t="shared" si="5441"/>
        <v>279.47000000000003</v>
      </c>
      <c r="IQ9259" s="73">
        <f t="shared" si="5441"/>
        <v>279.47000000000003</v>
      </c>
      <c r="IR9259" s="73">
        <f t="shared" si="5441"/>
        <v>279.47000000000003</v>
      </c>
      <c r="IS9259" s="73">
        <f t="shared" si="5441"/>
        <v>279.47000000000003</v>
      </c>
      <c r="IT9259" s="73">
        <f t="shared" si="5441"/>
        <v>279.47000000000003</v>
      </c>
      <c r="IU9259" s="73">
        <f t="shared" si="5441"/>
        <v>279.47000000000003</v>
      </c>
      <c r="IV9259" s="73">
        <f t="shared" si="5441"/>
        <v>279.47000000000003</v>
      </c>
      <c r="IW9259" s="73">
        <f t="shared" si="5441"/>
        <v>279.47000000000003</v>
      </c>
      <c r="IX9259" s="73">
        <f t="shared" si="5441"/>
        <v>279.47000000000003</v>
      </c>
      <c r="IY9259" s="73">
        <f t="shared" si="5441"/>
        <v>279.47000000000003</v>
      </c>
      <c r="IZ9259" s="73">
        <f t="shared" si="5441"/>
        <v>279.47000000000003</v>
      </c>
      <c r="JA9259" s="73">
        <f t="shared" si="5441"/>
        <v>279.47000000000003</v>
      </c>
      <c r="JB9259" s="73">
        <f t="shared" ref="JB9259:KG9259" si="5442">(JA9259+$F$9100*$F$9102*($F$55/$F$9101*JA9258+$F$55/$F$9101*JA9260))/(1+$F$9100*$F$9102*($F$55/$F$9101+$F$55/$F$9101))</f>
        <v>279.47000000000003</v>
      </c>
      <c r="JC9259" s="73">
        <f t="shared" si="5442"/>
        <v>279.47000000000003</v>
      </c>
      <c r="JD9259" s="73">
        <f t="shared" si="5442"/>
        <v>279.47000000000003</v>
      </c>
      <c r="JE9259" s="73">
        <f t="shared" si="5442"/>
        <v>279.47000000000003</v>
      </c>
      <c r="JF9259" s="73">
        <f t="shared" si="5442"/>
        <v>279.47000000000003</v>
      </c>
      <c r="JG9259" s="73">
        <f t="shared" si="5442"/>
        <v>279.47000000000003</v>
      </c>
      <c r="JH9259" s="73">
        <f t="shared" si="5442"/>
        <v>279.47000000000003</v>
      </c>
      <c r="JI9259" s="73">
        <f t="shared" si="5442"/>
        <v>279.47000000000003</v>
      </c>
      <c r="JJ9259" s="73">
        <f t="shared" si="5442"/>
        <v>279.47000000000003</v>
      </c>
      <c r="JK9259" s="73">
        <f t="shared" si="5442"/>
        <v>279.47000000000003</v>
      </c>
      <c r="JL9259" s="73">
        <f t="shared" si="5442"/>
        <v>279.47000000000003</v>
      </c>
      <c r="JM9259" s="73">
        <f t="shared" si="5442"/>
        <v>279.47000000000003</v>
      </c>
      <c r="JN9259" s="73">
        <f t="shared" si="5442"/>
        <v>279.47000000000003</v>
      </c>
      <c r="JO9259" s="73">
        <f t="shared" si="5442"/>
        <v>279.47000000000003</v>
      </c>
      <c r="JP9259" s="73">
        <f t="shared" si="5442"/>
        <v>279.47000000000003</v>
      </c>
      <c r="JQ9259" s="73">
        <f t="shared" si="5442"/>
        <v>279.47000000000003</v>
      </c>
      <c r="JR9259" s="73">
        <f t="shared" si="5442"/>
        <v>279.47000000000003</v>
      </c>
      <c r="JS9259" s="73">
        <f t="shared" si="5442"/>
        <v>279.47000000000003</v>
      </c>
      <c r="JT9259" s="73">
        <f t="shared" si="5442"/>
        <v>279.47000000000003</v>
      </c>
      <c r="JU9259" s="73">
        <f t="shared" si="5442"/>
        <v>279.47000000000003</v>
      </c>
      <c r="JV9259" s="73">
        <f t="shared" si="5442"/>
        <v>279.47000000000003</v>
      </c>
      <c r="JW9259" s="73">
        <f t="shared" si="5442"/>
        <v>279.47000000000003</v>
      </c>
      <c r="JX9259" s="73">
        <f t="shared" si="5442"/>
        <v>279.47000000000003</v>
      </c>
      <c r="JY9259" s="73">
        <f t="shared" si="5442"/>
        <v>279.47000000000003</v>
      </c>
      <c r="JZ9259" s="73">
        <f t="shared" si="5442"/>
        <v>279.47000000000003</v>
      </c>
      <c r="KA9259" s="73">
        <f t="shared" si="5442"/>
        <v>279.47000000000003</v>
      </c>
      <c r="KB9259" s="73">
        <f t="shared" si="5442"/>
        <v>279.47000000000003</v>
      </c>
      <c r="KC9259" s="73">
        <f t="shared" si="5442"/>
        <v>279.47000000000003</v>
      </c>
      <c r="KD9259" s="73">
        <f t="shared" si="5442"/>
        <v>279.47000000000003</v>
      </c>
      <c r="KE9259" s="73">
        <f t="shared" si="5442"/>
        <v>279.47000000000003</v>
      </c>
      <c r="KF9259" s="73">
        <f t="shared" si="5442"/>
        <v>279.47000000000003</v>
      </c>
      <c r="KG9259" s="73">
        <f t="shared" si="5442"/>
        <v>279.47000000000003</v>
      </c>
      <c r="KH9259">
        <v>279.47000000000003</v>
      </c>
      <c r="KL9259" s="84"/>
      <c r="KP9259" s="84"/>
      <c r="KS9259" s="74"/>
      <c r="KT9259" s="74"/>
      <c r="KU9259" s="16"/>
      <c r="KV9259" s="72"/>
      <c r="KW9259" s="72"/>
      <c r="KX9259" s="16"/>
      <c r="KZ9259" s="16"/>
      <c r="LA9259" s="16"/>
      <c r="LB9259" s="74"/>
      <c r="LC9259" s="74"/>
    </row>
    <row r="9260" spans="2:315" x14ac:dyDescent="0.35">
      <c r="B9260">
        <v>154</v>
      </c>
      <c r="C9260">
        <f t="shared" si="5147"/>
        <v>1.5349999999999999</v>
      </c>
      <c r="E9260" s="92">
        <v>279.47000000000003</v>
      </c>
      <c r="F9260" s="73">
        <f t="shared" ref="F9260:BQ9260" si="5443">(E9260+$F$9100*$F$9102*($F$55/$F$9101*E9259+$F$55/$F$9101*E9261))/(1+$F$9100*$F$9102*($F$55/$F$9101+$F$55/$F$9101))</f>
        <v>279.47000000000003</v>
      </c>
      <c r="G9260" s="73">
        <f t="shared" si="5443"/>
        <v>279.47000000000003</v>
      </c>
      <c r="H9260" s="73">
        <f t="shared" si="5443"/>
        <v>279.47000000000003</v>
      </c>
      <c r="I9260" s="73">
        <f t="shared" si="5443"/>
        <v>279.47000000000003</v>
      </c>
      <c r="J9260" s="73">
        <f t="shared" si="5443"/>
        <v>279.47000000000003</v>
      </c>
      <c r="K9260" s="73">
        <f t="shared" si="5443"/>
        <v>279.47000000000003</v>
      </c>
      <c r="L9260" s="73">
        <f t="shared" si="5443"/>
        <v>279.47000000000003</v>
      </c>
      <c r="M9260" s="73">
        <f t="shared" si="5443"/>
        <v>279.47000000000003</v>
      </c>
      <c r="N9260" s="73">
        <f t="shared" si="5443"/>
        <v>279.47000000000003</v>
      </c>
      <c r="O9260" s="73">
        <f t="shared" si="5443"/>
        <v>279.47000000000003</v>
      </c>
      <c r="P9260" s="73">
        <f t="shared" si="5443"/>
        <v>279.47000000000003</v>
      </c>
      <c r="Q9260" s="73">
        <f t="shared" si="5443"/>
        <v>279.47000000000003</v>
      </c>
      <c r="R9260" s="73">
        <f t="shared" si="5443"/>
        <v>279.47000000000003</v>
      </c>
      <c r="S9260" s="73">
        <f t="shared" si="5443"/>
        <v>279.47000000000003</v>
      </c>
      <c r="T9260" s="73">
        <f t="shared" si="5443"/>
        <v>279.47000000000003</v>
      </c>
      <c r="U9260" s="73">
        <f t="shared" si="5443"/>
        <v>279.47000000000003</v>
      </c>
      <c r="V9260" s="73">
        <f t="shared" si="5443"/>
        <v>279.47000000000003</v>
      </c>
      <c r="W9260" s="73">
        <f t="shared" si="5443"/>
        <v>279.47000000000003</v>
      </c>
      <c r="X9260" s="73">
        <f t="shared" si="5443"/>
        <v>279.47000000000003</v>
      </c>
      <c r="Y9260" s="73">
        <f t="shared" si="5443"/>
        <v>279.47000000000003</v>
      </c>
      <c r="Z9260" s="73">
        <f t="shared" si="5443"/>
        <v>279.47000000000003</v>
      </c>
      <c r="AA9260" s="73">
        <f t="shared" si="5443"/>
        <v>279.47000000000003</v>
      </c>
      <c r="AB9260" s="73">
        <f t="shared" si="5443"/>
        <v>279.47000000000003</v>
      </c>
      <c r="AC9260" s="73">
        <f t="shared" si="5443"/>
        <v>279.47000000000003</v>
      </c>
      <c r="AD9260" s="73">
        <f t="shared" si="5443"/>
        <v>279.47000000000003</v>
      </c>
      <c r="AE9260" s="73">
        <f t="shared" si="5443"/>
        <v>279.47000000000003</v>
      </c>
      <c r="AF9260" s="73">
        <f t="shared" si="5443"/>
        <v>279.47000000000003</v>
      </c>
      <c r="AG9260" s="73">
        <f t="shared" si="5443"/>
        <v>279.47000000000003</v>
      </c>
      <c r="AH9260" s="73">
        <f t="shared" si="5443"/>
        <v>279.47000000000003</v>
      </c>
      <c r="AI9260" s="73">
        <f t="shared" si="5443"/>
        <v>279.47000000000003</v>
      </c>
      <c r="AJ9260" s="73">
        <f t="shared" si="5443"/>
        <v>279.47000000000003</v>
      </c>
      <c r="AK9260" s="73">
        <f t="shared" si="5443"/>
        <v>279.47000000000003</v>
      </c>
      <c r="AL9260" s="73">
        <f t="shared" si="5443"/>
        <v>279.47000000000003</v>
      </c>
      <c r="AM9260" s="73">
        <f t="shared" si="5443"/>
        <v>279.47000000000003</v>
      </c>
      <c r="AN9260" s="73">
        <f t="shared" si="5443"/>
        <v>279.47000000000003</v>
      </c>
      <c r="AO9260" s="73">
        <f t="shared" si="5443"/>
        <v>279.47000000000003</v>
      </c>
      <c r="AP9260" s="73">
        <f t="shared" si="5443"/>
        <v>279.47000000000003</v>
      </c>
      <c r="AQ9260" s="73">
        <f t="shared" si="5443"/>
        <v>279.47000000000003</v>
      </c>
      <c r="AR9260" s="73">
        <f t="shared" si="5443"/>
        <v>279.47000000000003</v>
      </c>
      <c r="AS9260" s="73">
        <f t="shared" si="5443"/>
        <v>279.47000000000003</v>
      </c>
      <c r="AT9260" s="73">
        <f t="shared" si="5443"/>
        <v>279.47000000000003</v>
      </c>
      <c r="AU9260" s="73">
        <f t="shared" si="5443"/>
        <v>279.47000000000003</v>
      </c>
      <c r="AV9260" s="73">
        <f t="shared" si="5443"/>
        <v>279.47000000000003</v>
      </c>
      <c r="AW9260" s="73">
        <f t="shared" si="5443"/>
        <v>279.47000000000003</v>
      </c>
      <c r="AX9260" s="73">
        <f t="shared" si="5443"/>
        <v>279.47000000000003</v>
      </c>
      <c r="AY9260" s="73">
        <f t="shared" si="5443"/>
        <v>279.47000000000003</v>
      </c>
      <c r="AZ9260" s="73">
        <f t="shared" si="5443"/>
        <v>279.47000000000003</v>
      </c>
      <c r="BA9260" s="73">
        <f t="shared" si="5443"/>
        <v>279.47000000000003</v>
      </c>
      <c r="BB9260" s="73">
        <f t="shared" si="5443"/>
        <v>279.47000000000003</v>
      </c>
      <c r="BC9260" s="73">
        <f t="shared" si="5443"/>
        <v>279.47000000000003</v>
      </c>
      <c r="BD9260" s="73">
        <f t="shared" si="5443"/>
        <v>279.47000000000003</v>
      </c>
      <c r="BE9260" s="73">
        <f t="shared" si="5443"/>
        <v>279.47000000000003</v>
      </c>
      <c r="BF9260" s="73">
        <f t="shared" si="5443"/>
        <v>279.47000000000003</v>
      </c>
      <c r="BG9260" s="73">
        <f t="shared" si="5443"/>
        <v>279.47000000000003</v>
      </c>
      <c r="BH9260" s="73">
        <f t="shared" si="5443"/>
        <v>279.47000000000003</v>
      </c>
      <c r="BI9260" s="73">
        <f t="shared" si="5443"/>
        <v>279.47000000000003</v>
      </c>
      <c r="BJ9260" s="73">
        <f t="shared" si="5443"/>
        <v>279.47000000000003</v>
      </c>
      <c r="BK9260" s="73">
        <f t="shared" si="5443"/>
        <v>279.47000000000003</v>
      </c>
      <c r="BL9260" s="73">
        <f t="shared" si="5443"/>
        <v>279.47000000000003</v>
      </c>
      <c r="BM9260" s="73">
        <f t="shared" si="5443"/>
        <v>279.47000000000003</v>
      </c>
      <c r="BN9260" s="73">
        <f t="shared" si="5443"/>
        <v>279.47000000000003</v>
      </c>
      <c r="BO9260" s="73">
        <f t="shared" si="5443"/>
        <v>279.47000000000003</v>
      </c>
      <c r="BP9260" s="73">
        <f t="shared" si="5443"/>
        <v>279.47000000000003</v>
      </c>
      <c r="BQ9260" s="73">
        <f t="shared" si="5443"/>
        <v>279.47000000000003</v>
      </c>
      <c r="BR9260" s="73">
        <f t="shared" ref="BR9260:EC9260" si="5444">(BQ9260+$F$9100*$F$9102*($F$55/$F$9101*BQ9259+$F$55/$F$9101*BQ9261))/(1+$F$9100*$F$9102*($F$55/$F$9101+$F$55/$F$9101))</f>
        <v>279.47000000000003</v>
      </c>
      <c r="BS9260" s="73">
        <f t="shared" si="5444"/>
        <v>279.47000000000003</v>
      </c>
      <c r="BT9260" s="73">
        <f t="shared" si="5444"/>
        <v>279.47000000000003</v>
      </c>
      <c r="BU9260" s="73">
        <f t="shared" si="5444"/>
        <v>279.47000000000003</v>
      </c>
      <c r="BV9260" s="73">
        <f t="shared" si="5444"/>
        <v>279.47000000000003</v>
      </c>
      <c r="BW9260" s="73">
        <f t="shared" si="5444"/>
        <v>279.47000000000003</v>
      </c>
      <c r="BX9260" s="73">
        <f t="shared" si="5444"/>
        <v>279.47000000000003</v>
      </c>
      <c r="BY9260" s="73">
        <f t="shared" si="5444"/>
        <v>279.47000000000003</v>
      </c>
      <c r="BZ9260" s="73">
        <f t="shared" si="5444"/>
        <v>279.47000000000003</v>
      </c>
      <c r="CA9260" s="73">
        <f t="shared" si="5444"/>
        <v>279.47000000000003</v>
      </c>
      <c r="CB9260" s="73">
        <f t="shared" si="5444"/>
        <v>279.47000000000003</v>
      </c>
      <c r="CC9260" s="73">
        <f t="shared" si="5444"/>
        <v>279.47000000000003</v>
      </c>
      <c r="CD9260" s="73">
        <f t="shared" si="5444"/>
        <v>279.47000000000003</v>
      </c>
      <c r="CE9260" s="73">
        <f t="shared" si="5444"/>
        <v>279.47000000000003</v>
      </c>
      <c r="CF9260" s="73">
        <f t="shared" si="5444"/>
        <v>279.47000000000003</v>
      </c>
      <c r="CG9260" s="73">
        <f t="shared" si="5444"/>
        <v>279.47000000000003</v>
      </c>
      <c r="CH9260" s="73">
        <f t="shared" si="5444"/>
        <v>279.47000000000003</v>
      </c>
      <c r="CI9260" s="73">
        <f t="shared" si="5444"/>
        <v>279.47000000000003</v>
      </c>
      <c r="CJ9260" s="73">
        <f t="shared" si="5444"/>
        <v>279.47000000000003</v>
      </c>
      <c r="CK9260" s="73">
        <f t="shared" si="5444"/>
        <v>279.47000000000003</v>
      </c>
      <c r="CL9260" s="73">
        <f t="shared" si="5444"/>
        <v>279.47000000000003</v>
      </c>
      <c r="CM9260" s="73">
        <f t="shared" si="5444"/>
        <v>279.47000000000003</v>
      </c>
      <c r="CN9260" s="73">
        <f t="shared" si="5444"/>
        <v>279.47000000000003</v>
      </c>
      <c r="CO9260" s="73">
        <f t="shared" si="5444"/>
        <v>279.47000000000003</v>
      </c>
      <c r="CP9260" s="73">
        <f t="shared" si="5444"/>
        <v>279.47000000000003</v>
      </c>
      <c r="CQ9260" s="73">
        <f t="shared" si="5444"/>
        <v>279.47000000000003</v>
      </c>
      <c r="CR9260" s="73">
        <f t="shared" si="5444"/>
        <v>279.47000000000003</v>
      </c>
      <c r="CS9260" s="73">
        <f t="shared" si="5444"/>
        <v>279.47000000000003</v>
      </c>
      <c r="CT9260" s="73">
        <f t="shared" si="5444"/>
        <v>279.47000000000003</v>
      </c>
      <c r="CU9260" s="73">
        <f t="shared" si="5444"/>
        <v>279.47000000000003</v>
      </c>
      <c r="CV9260" s="73">
        <f t="shared" si="5444"/>
        <v>279.47000000000003</v>
      </c>
      <c r="CW9260" s="73">
        <f t="shared" si="5444"/>
        <v>279.47000000000003</v>
      </c>
      <c r="CX9260" s="73">
        <f t="shared" si="5444"/>
        <v>279.47000000000003</v>
      </c>
      <c r="CY9260" s="73">
        <f t="shared" si="5444"/>
        <v>279.47000000000003</v>
      </c>
      <c r="CZ9260" s="73">
        <f t="shared" si="5444"/>
        <v>279.47000000000003</v>
      </c>
      <c r="DA9260" s="73">
        <f t="shared" si="5444"/>
        <v>279.47000000000003</v>
      </c>
      <c r="DB9260" s="73">
        <f t="shared" si="5444"/>
        <v>279.47000000000003</v>
      </c>
      <c r="DC9260" s="73">
        <f t="shared" si="5444"/>
        <v>279.47000000000003</v>
      </c>
      <c r="DD9260" s="73">
        <f t="shared" si="5444"/>
        <v>279.47000000000003</v>
      </c>
      <c r="DE9260" s="73">
        <f t="shared" si="5444"/>
        <v>279.47000000000003</v>
      </c>
      <c r="DF9260" s="73">
        <f t="shared" si="5444"/>
        <v>279.47000000000003</v>
      </c>
      <c r="DG9260" s="73">
        <f t="shared" si="5444"/>
        <v>279.47000000000003</v>
      </c>
      <c r="DH9260" s="73">
        <f t="shared" si="5444"/>
        <v>279.47000000000003</v>
      </c>
      <c r="DI9260" s="73">
        <f t="shared" si="5444"/>
        <v>279.47000000000003</v>
      </c>
      <c r="DJ9260" s="73">
        <f t="shared" si="5444"/>
        <v>279.47000000000003</v>
      </c>
      <c r="DK9260" s="73">
        <f t="shared" si="5444"/>
        <v>279.47000000000003</v>
      </c>
      <c r="DL9260" s="73">
        <f t="shared" si="5444"/>
        <v>279.47000000000003</v>
      </c>
      <c r="DM9260" s="73">
        <f t="shared" si="5444"/>
        <v>279.47000000000003</v>
      </c>
      <c r="DN9260" s="73">
        <f t="shared" si="5444"/>
        <v>279.47000000000003</v>
      </c>
      <c r="DO9260" s="73">
        <f t="shared" si="5444"/>
        <v>279.47000000000003</v>
      </c>
      <c r="DP9260" s="73">
        <f t="shared" si="5444"/>
        <v>279.47000000000003</v>
      </c>
      <c r="DQ9260" s="73">
        <f t="shared" si="5444"/>
        <v>279.47000000000003</v>
      </c>
      <c r="DR9260" s="73">
        <f t="shared" si="5444"/>
        <v>279.47000000000003</v>
      </c>
      <c r="DS9260" s="73">
        <f t="shared" si="5444"/>
        <v>279.47000000000003</v>
      </c>
      <c r="DT9260" s="73">
        <f t="shared" si="5444"/>
        <v>279.47000000000003</v>
      </c>
      <c r="DU9260" s="73">
        <f t="shared" si="5444"/>
        <v>279.47000000000003</v>
      </c>
      <c r="DV9260" s="73">
        <f t="shared" si="5444"/>
        <v>279.47000000000003</v>
      </c>
      <c r="DW9260" s="73">
        <f t="shared" si="5444"/>
        <v>279.47000000000003</v>
      </c>
      <c r="DX9260" s="73">
        <f t="shared" si="5444"/>
        <v>279.47000000000003</v>
      </c>
      <c r="DY9260" s="73">
        <f t="shared" si="5444"/>
        <v>279.47000000000003</v>
      </c>
      <c r="DZ9260" s="73">
        <f t="shared" si="5444"/>
        <v>279.47000000000003</v>
      </c>
      <c r="EA9260" s="73">
        <f t="shared" si="5444"/>
        <v>279.47000000000003</v>
      </c>
      <c r="EB9260" s="73">
        <f t="shared" si="5444"/>
        <v>279.47000000000003</v>
      </c>
      <c r="EC9260" s="73">
        <f t="shared" si="5444"/>
        <v>279.47000000000003</v>
      </c>
      <c r="ED9260" s="73">
        <f t="shared" ref="ED9260:GO9260" si="5445">(EC9260+$F$9100*$F$9102*($F$55/$F$9101*EC9259+$F$55/$F$9101*EC9261))/(1+$F$9100*$F$9102*($F$55/$F$9101+$F$55/$F$9101))</f>
        <v>279.47000000000003</v>
      </c>
      <c r="EE9260" s="73">
        <f t="shared" si="5445"/>
        <v>279.47000000000003</v>
      </c>
      <c r="EF9260" s="73">
        <f t="shared" si="5445"/>
        <v>279.47000000000003</v>
      </c>
      <c r="EG9260" s="73">
        <f t="shared" si="5445"/>
        <v>279.47000000000003</v>
      </c>
      <c r="EH9260" s="73">
        <f t="shared" si="5445"/>
        <v>279.47000000000003</v>
      </c>
      <c r="EI9260" s="73">
        <f t="shared" si="5445"/>
        <v>279.47000000000003</v>
      </c>
      <c r="EJ9260" s="73">
        <f t="shared" si="5445"/>
        <v>279.47000000000003</v>
      </c>
      <c r="EK9260" s="73">
        <f t="shared" si="5445"/>
        <v>279.47000000000003</v>
      </c>
      <c r="EL9260" s="73">
        <f t="shared" si="5445"/>
        <v>279.47000000000003</v>
      </c>
      <c r="EM9260" s="73">
        <f t="shared" si="5445"/>
        <v>279.47000000000003</v>
      </c>
      <c r="EN9260" s="73">
        <f t="shared" si="5445"/>
        <v>279.47000000000003</v>
      </c>
      <c r="EO9260" s="73">
        <f t="shared" si="5445"/>
        <v>279.47000000000003</v>
      </c>
      <c r="EP9260" s="73">
        <f t="shared" si="5445"/>
        <v>279.47000000000003</v>
      </c>
      <c r="EQ9260" s="73">
        <f t="shared" si="5445"/>
        <v>279.47000000000003</v>
      </c>
      <c r="ER9260" s="73">
        <f t="shared" si="5445"/>
        <v>279.47000000000003</v>
      </c>
      <c r="ES9260" s="73">
        <f t="shared" si="5445"/>
        <v>279.47000000000003</v>
      </c>
      <c r="ET9260" s="73">
        <f t="shared" si="5445"/>
        <v>279.47000000000003</v>
      </c>
      <c r="EU9260" s="73">
        <f t="shared" si="5445"/>
        <v>279.47000000000003</v>
      </c>
      <c r="EV9260" s="73">
        <f t="shared" si="5445"/>
        <v>279.47000000000003</v>
      </c>
      <c r="EW9260" s="73">
        <f t="shared" si="5445"/>
        <v>279.47000000000003</v>
      </c>
      <c r="EX9260" s="73">
        <f t="shared" si="5445"/>
        <v>279.47000000000003</v>
      </c>
      <c r="EY9260" s="73">
        <f t="shared" si="5445"/>
        <v>279.47000000000003</v>
      </c>
      <c r="EZ9260" s="73">
        <f t="shared" si="5445"/>
        <v>279.47000000000003</v>
      </c>
      <c r="FA9260" s="73">
        <f t="shared" si="5445"/>
        <v>279.47000000000003</v>
      </c>
      <c r="FB9260" s="73">
        <f t="shared" si="5445"/>
        <v>279.47000000000003</v>
      </c>
      <c r="FC9260" s="73">
        <f t="shared" si="5445"/>
        <v>279.47000000000003</v>
      </c>
      <c r="FD9260" s="73">
        <f t="shared" si="5445"/>
        <v>279.47000000000003</v>
      </c>
      <c r="FE9260" s="73">
        <f t="shared" si="5445"/>
        <v>279.47000000000003</v>
      </c>
      <c r="FF9260" s="73">
        <f t="shared" si="5445"/>
        <v>279.47000000000003</v>
      </c>
      <c r="FG9260" s="73">
        <f t="shared" si="5445"/>
        <v>279.47000000000003</v>
      </c>
      <c r="FH9260" s="73">
        <f t="shared" si="5445"/>
        <v>279.47000000000003</v>
      </c>
      <c r="FI9260" s="73">
        <f t="shared" si="5445"/>
        <v>279.47000000000003</v>
      </c>
      <c r="FJ9260" s="73">
        <f t="shared" si="5445"/>
        <v>279.47000000000003</v>
      </c>
      <c r="FK9260" s="73">
        <f t="shared" si="5445"/>
        <v>279.47000000000003</v>
      </c>
      <c r="FL9260" s="73">
        <f t="shared" si="5445"/>
        <v>279.47000000000003</v>
      </c>
      <c r="FM9260" s="73">
        <f t="shared" si="5445"/>
        <v>279.47000000000003</v>
      </c>
      <c r="FN9260" s="73">
        <f t="shared" si="5445"/>
        <v>279.47000000000003</v>
      </c>
      <c r="FO9260" s="73">
        <f t="shared" si="5445"/>
        <v>279.47000000000003</v>
      </c>
      <c r="FP9260" s="73">
        <f t="shared" si="5445"/>
        <v>279.47000000000003</v>
      </c>
      <c r="FQ9260" s="73">
        <f t="shared" si="5445"/>
        <v>279.47000000000003</v>
      </c>
      <c r="FR9260" s="73">
        <f t="shared" si="5445"/>
        <v>279.47000000000003</v>
      </c>
      <c r="FS9260" s="73">
        <f t="shared" si="5445"/>
        <v>279.47000000000003</v>
      </c>
      <c r="FT9260" s="73">
        <f t="shared" si="5445"/>
        <v>279.47000000000003</v>
      </c>
      <c r="FU9260" s="73">
        <f t="shared" si="5445"/>
        <v>279.47000000000003</v>
      </c>
      <c r="FV9260" s="73">
        <f t="shared" si="5445"/>
        <v>279.47000000000003</v>
      </c>
      <c r="FW9260" s="73">
        <f t="shared" si="5445"/>
        <v>279.47000000000003</v>
      </c>
      <c r="FX9260" s="73">
        <f t="shared" si="5445"/>
        <v>279.47000000000003</v>
      </c>
      <c r="FY9260" s="73">
        <f t="shared" si="5445"/>
        <v>279.47000000000003</v>
      </c>
      <c r="FZ9260" s="73">
        <f t="shared" si="5445"/>
        <v>279.47000000000003</v>
      </c>
      <c r="GA9260" s="73">
        <f t="shared" si="5445"/>
        <v>279.47000000000003</v>
      </c>
      <c r="GB9260" s="73">
        <f t="shared" si="5445"/>
        <v>279.47000000000003</v>
      </c>
      <c r="GC9260" s="73">
        <f t="shared" si="5445"/>
        <v>279.47000000000003</v>
      </c>
      <c r="GD9260" s="73">
        <f t="shared" si="5445"/>
        <v>279.47000000000003</v>
      </c>
      <c r="GE9260" s="73">
        <f t="shared" si="5445"/>
        <v>279.47000000000003</v>
      </c>
      <c r="GF9260" s="73">
        <f t="shared" si="5445"/>
        <v>279.47000000000003</v>
      </c>
      <c r="GG9260" s="73">
        <f t="shared" si="5445"/>
        <v>279.47000000000003</v>
      </c>
      <c r="GH9260" s="73">
        <f t="shared" si="5445"/>
        <v>279.47000000000003</v>
      </c>
      <c r="GI9260" s="73">
        <f t="shared" si="5445"/>
        <v>279.47000000000003</v>
      </c>
      <c r="GJ9260" s="73">
        <f t="shared" si="5445"/>
        <v>279.47000000000003</v>
      </c>
      <c r="GK9260" s="73">
        <f t="shared" si="5445"/>
        <v>279.47000000000003</v>
      </c>
      <c r="GL9260" s="73">
        <f t="shared" si="5445"/>
        <v>279.47000000000003</v>
      </c>
      <c r="GM9260" s="73">
        <f t="shared" si="5445"/>
        <v>279.47000000000003</v>
      </c>
      <c r="GN9260" s="73">
        <f t="shared" si="5445"/>
        <v>279.47000000000003</v>
      </c>
      <c r="GO9260" s="73">
        <f t="shared" si="5445"/>
        <v>279.47000000000003</v>
      </c>
      <c r="GP9260" s="73">
        <f t="shared" ref="GP9260:JA9260" si="5446">(GO9260+$F$9100*$F$9102*($F$55/$F$9101*GO9259+$F$55/$F$9101*GO9261))/(1+$F$9100*$F$9102*($F$55/$F$9101+$F$55/$F$9101))</f>
        <v>279.47000000000003</v>
      </c>
      <c r="GQ9260" s="73">
        <f t="shared" si="5446"/>
        <v>279.47000000000003</v>
      </c>
      <c r="GR9260" s="73">
        <f t="shared" si="5446"/>
        <v>279.47000000000003</v>
      </c>
      <c r="GS9260" s="73">
        <f t="shared" si="5446"/>
        <v>279.47000000000003</v>
      </c>
      <c r="GT9260" s="73">
        <f t="shared" si="5446"/>
        <v>279.47000000000003</v>
      </c>
      <c r="GU9260" s="73">
        <f t="shared" si="5446"/>
        <v>279.47000000000003</v>
      </c>
      <c r="GV9260" s="73">
        <f t="shared" si="5446"/>
        <v>279.47000000000003</v>
      </c>
      <c r="GW9260" s="73">
        <f t="shared" si="5446"/>
        <v>279.47000000000003</v>
      </c>
      <c r="GX9260" s="73">
        <f t="shared" si="5446"/>
        <v>279.47000000000003</v>
      </c>
      <c r="GY9260" s="73">
        <f t="shared" si="5446"/>
        <v>279.47000000000003</v>
      </c>
      <c r="GZ9260" s="73">
        <f t="shared" si="5446"/>
        <v>279.47000000000003</v>
      </c>
      <c r="HA9260" s="73">
        <f t="shared" si="5446"/>
        <v>279.47000000000003</v>
      </c>
      <c r="HB9260" s="73">
        <f t="shared" si="5446"/>
        <v>279.47000000000003</v>
      </c>
      <c r="HC9260" s="73">
        <f t="shared" si="5446"/>
        <v>279.47000000000003</v>
      </c>
      <c r="HD9260" s="73">
        <f t="shared" si="5446"/>
        <v>279.47000000000003</v>
      </c>
      <c r="HE9260" s="73">
        <f t="shared" si="5446"/>
        <v>279.47000000000003</v>
      </c>
      <c r="HF9260" s="73">
        <f t="shared" si="5446"/>
        <v>279.47000000000003</v>
      </c>
      <c r="HG9260" s="73">
        <f t="shared" si="5446"/>
        <v>279.47000000000003</v>
      </c>
      <c r="HH9260" s="73">
        <f t="shared" si="5446"/>
        <v>279.47000000000003</v>
      </c>
      <c r="HI9260" s="73">
        <f t="shared" si="5446"/>
        <v>279.47000000000003</v>
      </c>
      <c r="HJ9260" s="73">
        <f t="shared" si="5446"/>
        <v>279.47000000000003</v>
      </c>
      <c r="HK9260" s="73">
        <f t="shared" si="5446"/>
        <v>279.47000000000003</v>
      </c>
      <c r="HL9260" s="73">
        <f t="shared" si="5446"/>
        <v>279.47000000000003</v>
      </c>
      <c r="HM9260" s="73">
        <f t="shared" si="5446"/>
        <v>279.47000000000003</v>
      </c>
      <c r="HN9260" s="73">
        <f t="shared" si="5446"/>
        <v>279.47000000000003</v>
      </c>
      <c r="HO9260" s="73">
        <f t="shared" si="5446"/>
        <v>279.47000000000003</v>
      </c>
      <c r="HP9260" s="73">
        <f t="shared" si="5446"/>
        <v>279.47000000000003</v>
      </c>
      <c r="HQ9260" s="73">
        <f t="shared" si="5446"/>
        <v>279.47000000000003</v>
      </c>
      <c r="HR9260" s="73">
        <f t="shared" si="5446"/>
        <v>279.47000000000003</v>
      </c>
      <c r="HS9260" s="73">
        <f t="shared" si="5446"/>
        <v>279.47000000000003</v>
      </c>
      <c r="HT9260" s="73">
        <f t="shared" si="5446"/>
        <v>279.47000000000003</v>
      </c>
      <c r="HU9260" s="73">
        <f t="shared" si="5446"/>
        <v>279.47000000000003</v>
      </c>
      <c r="HV9260" s="73">
        <f t="shared" si="5446"/>
        <v>279.47000000000003</v>
      </c>
      <c r="HW9260" s="73">
        <f t="shared" si="5446"/>
        <v>279.47000000000003</v>
      </c>
      <c r="HX9260" s="73">
        <f t="shared" si="5446"/>
        <v>279.47000000000003</v>
      </c>
      <c r="HY9260" s="73">
        <f t="shared" si="5446"/>
        <v>279.47000000000003</v>
      </c>
      <c r="HZ9260" s="73">
        <f t="shared" si="5446"/>
        <v>279.47000000000003</v>
      </c>
      <c r="IA9260" s="73">
        <f t="shared" si="5446"/>
        <v>279.47000000000003</v>
      </c>
      <c r="IB9260" s="73">
        <f t="shared" si="5446"/>
        <v>279.47000000000003</v>
      </c>
      <c r="IC9260" s="73">
        <f t="shared" si="5446"/>
        <v>279.47000000000003</v>
      </c>
      <c r="ID9260" s="73">
        <f t="shared" si="5446"/>
        <v>279.47000000000003</v>
      </c>
      <c r="IE9260" s="73">
        <f t="shared" si="5446"/>
        <v>279.47000000000003</v>
      </c>
      <c r="IF9260" s="73">
        <f t="shared" si="5446"/>
        <v>279.47000000000003</v>
      </c>
      <c r="IG9260" s="73">
        <f t="shared" si="5446"/>
        <v>279.47000000000003</v>
      </c>
      <c r="IH9260" s="73">
        <f t="shared" si="5446"/>
        <v>279.47000000000003</v>
      </c>
      <c r="II9260" s="73">
        <f t="shared" si="5446"/>
        <v>279.47000000000003</v>
      </c>
      <c r="IJ9260" s="73">
        <f t="shared" si="5446"/>
        <v>279.47000000000003</v>
      </c>
      <c r="IK9260" s="73">
        <f t="shared" si="5446"/>
        <v>279.47000000000003</v>
      </c>
      <c r="IL9260" s="73">
        <f t="shared" si="5446"/>
        <v>279.47000000000003</v>
      </c>
      <c r="IM9260" s="73">
        <f t="shared" si="5446"/>
        <v>279.47000000000003</v>
      </c>
      <c r="IN9260" s="73">
        <f t="shared" si="5446"/>
        <v>279.47000000000003</v>
      </c>
      <c r="IO9260" s="73">
        <f t="shared" si="5446"/>
        <v>279.47000000000003</v>
      </c>
      <c r="IP9260" s="73">
        <f t="shared" si="5446"/>
        <v>279.47000000000003</v>
      </c>
      <c r="IQ9260" s="73">
        <f t="shared" si="5446"/>
        <v>279.47000000000003</v>
      </c>
      <c r="IR9260" s="73">
        <f t="shared" si="5446"/>
        <v>279.47000000000003</v>
      </c>
      <c r="IS9260" s="73">
        <f t="shared" si="5446"/>
        <v>279.47000000000003</v>
      </c>
      <c r="IT9260" s="73">
        <f t="shared" si="5446"/>
        <v>279.47000000000003</v>
      </c>
      <c r="IU9260" s="73">
        <f t="shared" si="5446"/>
        <v>279.47000000000003</v>
      </c>
      <c r="IV9260" s="73">
        <f t="shared" si="5446"/>
        <v>279.47000000000003</v>
      </c>
      <c r="IW9260" s="73">
        <f t="shared" si="5446"/>
        <v>279.47000000000003</v>
      </c>
      <c r="IX9260" s="73">
        <f t="shared" si="5446"/>
        <v>279.47000000000003</v>
      </c>
      <c r="IY9260" s="73">
        <f t="shared" si="5446"/>
        <v>279.47000000000003</v>
      </c>
      <c r="IZ9260" s="73">
        <f t="shared" si="5446"/>
        <v>279.47000000000003</v>
      </c>
      <c r="JA9260" s="73">
        <f t="shared" si="5446"/>
        <v>279.47000000000003</v>
      </c>
      <c r="JB9260" s="73">
        <f t="shared" ref="JB9260:KG9260" si="5447">(JA9260+$F$9100*$F$9102*($F$55/$F$9101*JA9259+$F$55/$F$9101*JA9261))/(1+$F$9100*$F$9102*($F$55/$F$9101+$F$55/$F$9101))</f>
        <v>279.47000000000003</v>
      </c>
      <c r="JC9260" s="73">
        <f t="shared" si="5447"/>
        <v>279.47000000000003</v>
      </c>
      <c r="JD9260" s="73">
        <f t="shared" si="5447"/>
        <v>279.47000000000003</v>
      </c>
      <c r="JE9260" s="73">
        <f t="shared" si="5447"/>
        <v>279.47000000000003</v>
      </c>
      <c r="JF9260" s="73">
        <f t="shared" si="5447"/>
        <v>279.47000000000003</v>
      </c>
      <c r="JG9260" s="73">
        <f t="shared" si="5447"/>
        <v>279.47000000000003</v>
      </c>
      <c r="JH9260" s="73">
        <f t="shared" si="5447"/>
        <v>279.47000000000003</v>
      </c>
      <c r="JI9260" s="73">
        <f t="shared" si="5447"/>
        <v>279.47000000000003</v>
      </c>
      <c r="JJ9260" s="73">
        <f t="shared" si="5447"/>
        <v>279.47000000000003</v>
      </c>
      <c r="JK9260" s="73">
        <f t="shared" si="5447"/>
        <v>279.47000000000003</v>
      </c>
      <c r="JL9260" s="73">
        <f t="shared" si="5447"/>
        <v>279.47000000000003</v>
      </c>
      <c r="JM9260" s="73">
        <f t="shared" si="5447"/>
        <v>279.47000000000003</v>
      </c>
      <c r="JN9260" s="73">
        <f t="shared" si="5447"/>
        <v>279.47000000000003</v>
      </c>
      <c r="JO9260" s="73">
        <f t="shared" si="5447"/>
        <v>279.47000000000003</v>
      </c>
      <c r="JP9260" s="73">
        <f t="shared" si="5447"/>
        <v>279.47000000000003</v>
      </c>
      <c r="JQ9260" s="73">
        <f t="shared" si="5447"/>
        <v>279.47000000000003</v>
      </c>
      <c r="JR9260" s="73">
        <f t="shared" si="5447"/>
        <v>279.47000000000003</v>
      </c>
      <c r="JS9260" s="73">
        <f t="shared" si="5447"/>
        <v>279.47000000000003</v>
      </c>
      <c r="JT9260" s="73">
        <f t="shared" si="5447"/>
        <v>279.47000000000003</v>
      </c>
      <c r="JU9260" s="73">
        <f t="shared" si="5447"/>
        <v>279.47000000000003</v>
      </c>
      <c r="JV9260" s="73">
        <f t="shared" si="5447"/>
        <v>279.47000000000003</v>
      </c>
      <c r="JW9260" s="73">
        <f t="shared" si="5447"/>
        <v>279.47000000000003</v>
      </c>
      <c r="JX9260" s="73">
        <f t="shared" si="5447"/>
        <v>279.47000000000003</v>
      </c>
      <c r="JY9260" s="73">
        <f t="shared" si="5447"/>
        <v>279.47000000000003</v>
      </c>
      <c r="JZ9260" s="73">
        <f t="shared" si="5447"/>
        <v>279.47000000000003</v>
      </c>
      <c r="KA9260" s="73">
        <f t="shared" si="5447"/>
        <v>279.47000000000003</v>
      </c>
      <c r="KB9260" s="73">
        <f t="shared" si="5447"/>
        <v>279.47000000000003</v>
      </c>
      <c r="KC9260" s="73">
        <f t="shared" si="5447"/>
        <v>279.47000000000003</v>
      </c>
      <c r="KD9260" s="73">
        <f t="shared" si="5447"/>
        <v>279.47000000000003</v>
      </c>
      <c r="KE9260" s="73">
        <f t="shared" si="5447"/>
        <v>279.47000000000003</v>
      </c>
      <c r="KF9260" s="73">
        <f t="shared" si="5447"/>
        <v>279.47000000000003</v>
      </c>
      <c r="KG9260" s="73">
        <f t="shared" si="5447"/>
        <v>279.47000000000003</v>
      </c>
      <c r="KH9260">
        <v>279.47000000000003</v>
      </c>
      <c r="KL9260" s="84"/>
      <c r="KP9260" s="84"/>
      <c r="KS9260" s="74"/>
      <c r="KT9260" s="74"/>
      <c r="KU9260" s="16"/>
      <c r="KV9260" s="72"/>
      <c r="KW9260" s="72"/>
      <c r="KX9260" s="16"/>
      <c r="KZ9260" s="16"/>
      <c r="LA9260" s="16"/>
      <c r="LB9260" s="74"/>
      <c r="LC9260" s="74"/>
    </row>
    <row r="9261" spans="2:315" x14ac:dyDescent="0.35">
      <c r="B9261">
        <v>155</v>
      </c>
      <c r="C9261">
        <f t="shared" si="5147"/>
        <v>1.5449999999999999</v>
      </c>
      <c r="E9261" s="92">
        <v>279.47000000000003</v>
      </c>
      <c r="F9261" s="73">
        <f t="shared" ref="F9261:BQ9261" si="5448">(E9261+$F$9100*$F$9102*($F$55/$F$9101*E9260+$F$55/$F$9101*E9262))/(1+$F$9100*$F$9102*($F$55/$F$9101+$F$55/$F$9101))</f>
        <v>279.47000000000003</v>
      </c>
      <c r="G9261" s="73">
        <f t="shared" si="5448"/>
        <v>279.47000000000003</v>
      </c>
      <c r="H9261" s="73">
        <f t="shared" si="5448"/>
        <v>279.47000000000003</v>
      </c>
      <c r="I9261" s="73">
        <f t="shared" si="5448"/>
        <v>279.47000000000003</v>
      </c>
      <c r="J9261" s="73">
        <f t="shared" si="5448"/>
        <v>279.47000000000003</v>
      </c>
      <c r="K9261" s="73">
        <f t="shared" si="5448"/>
        <v>279.47000000000003</v>
      </c>
      <c r="L9261" s="73">
        <f t="shared" si="5448"/>
        <v>279.47000000000003</v>
      </c>
      <c r="M9261" s="73">
        <f t="shared" si="5448"/>
        <v>279.47000000000003</v>
      </c>
      <c r="N9261" s="73">
        <f t="shared" si="5448"/>
        <v>279.47000000000003</v>
      </c>
      <c r="O9261" s="73">
        <f t="shared" si="5448"/>
        <v>279.47000000000003</v>
      </c>
      <c r="P9261" s="73">
        <f t="shared" si="5448"/>
        <v>279.47000000000003</v>
      </c>
      <c r="Q9261" s="73">
        <f t="shared" si="5448"/>
        <v>279.47000000000003</v>
      </c>
      <c r="R9261" s="73">
        <f t="shared" si="5448"/>
        <v>279.47000000000003</v>
      </c>
      <c r="S9261" s="73">
        <f t="shared" si="5448"/>
        <v>279.47000000000003</v>
      </c>
      <c r="T9261" s="73">
        <f t="shared" si="5448"/>
        <v>279.47000000000003</v>
      </c>
      <c r="U9261" s="73">
        <f t="shared" si="5448"/>
        <v>279.47000000000003</v>
      </c>
      <c r="V9261" s="73">
        <f t="shared" si="5448"/>
        <v>279.47000000000003</v>
      </c>
      <c r="W9261" s="73">
        <f t="shared" si="5448"/>
        <v>279.47000000000003</v>
      </c>
      <c r="X9261" s="73">
        <f t="shared" si="5448"/>
        <v>279.47000000000003</v>
      </c>
      <c r="Y9261" s="73">
        <f t="shared" si="5448"/>
        <v>279.47000000000003</v>
      </c>
      <c r="Z9261" s="73">
        <f t="shared" si="5448"/>
        <v>279.47000000000003</v>
      </c>
      <c r="AA9261" s="73">
        <f t="shared" si="5448"/>
        <v>279.47000000000003</v>
      </c>
      <c r="AB9261" s="73">
        <f t="shared" si="5448"/>
        <v>279.47000000000003</v>
      </c>
      <c r="AC9261" s="73">
        <f t="shared" si="5448"/>
        <v>279.47000000000003</v>
      </c>
      <c r="AD9261" s="73">
        <f t="shared" si="5448"/>
        <v>279.47000000000003</v>
      </c>
      <c r="AE9261" s="73">
        <f t="shared" si="5448"/>
        <v>279.47000000000003</v>
      </c>
      <c r="AF9261" s="73">
        <f t="shared" si="5448"/>
        <v>279.47000000000003</v>
      </c>
      <c r="AG9261" s="73">
        <f t="shared" si="5448"/>
        <v>279.47000000000003</v>
      </c>
      <c r="AH9261" s="73">
        <f t="shared" si="5448"/>
        <v>279.47000000000003</v>
      </c>
      <c r="AI9261" s="73">
        <f t="shared" si="5448"/>
        <v>279.47000000000003</v>
      </c>
      <c r="AJ9261" s="73">
        <f t="shared" si="5448"/>
        <v>279.47000000000003</v>
      </c>
      <c r="AK9261" s="73">
        <f t="shared" si="5448"/>
        <v>279.47000000000003</v>
      </c>
      <c r="AL9261" s="73">
        <f t="shared" si="5448"/>
        <v>279.47000000000003</v>
      </c>
      <c r="AM9261" s="73">
        <f t="shared" si="5448"/>
        <v>279.47000000000003</v>
      </c>
      <c r="AN9261" s="73">
        <f t="shared" si="5448"/>
        <v>279.47000000000003</v>
      </c>
      <c r="AO9261" s="73">
        <f t="shared" si="5448"/>
        <v>279.47000000000003</v>
      </c>
      <c r="AP9261" s="73">
        <f t="shared" si="5448"/>
        <v>279.47000000000003</v>
      </c>
      <c r="AQ9261" s="73">
        <f t="shared" si="5448"/>
        <v>279.47000000000003</v>
      </c>
      <c r="AR9261" s="73">
        <f t="shared" si="5448"/>
        <v>279.47000000000003</v>
      </c>
      <c r="AS9261" s="73">
        <f t="shared" si="5448"/>
        <v>279.47000000000003</v>
      </c>
      <c r="AT9261" s="73">
        <f t="shared" si="5448"/>
        <v>279.47000000000003</v>
      </c>
      <c r="AU9261" s="73">
        <f t="shared" si="5448"/>
        <v>279.47000000000003</v>
      </c>
      <c r="AV9261" s="73">
        <f t="shared" si="5448"/>
        <v>279.47000000000003</v>
      </c>
      <c r="AW9261" s="73">
        <f t="shared" si="5448"/>
        <v>279.47000000000003</v>
      </c>
      <c r="AX9261" s="73">
        <f t="shared" si="5448"/>
        <v>279.47000000000003</v>
      </c>
      <c r="AY9261" s="73">
        <f t="shared" si="5448"/>
        <v>279.47000000000003</v>
      </c>
      <c r="AZ9261" s="73">
        <f t="shared" si="5448"/>
        <v>279.47000000000003</v>
      </c>
      <c r="BA9261" s="73">
        <f t="shared" si="5448"/>
        <v>279.47000000000003</v>
      </c>
      <c r="BB9261" s="73">
        <f t="shared" si="5448"/>
        <v>279.47000000000003</v>
      </c>
      <c r="BC9261" s="73">
        <f t="shared" si="5448"/>
        <v>279.47000000000003</v>
      </c>
      <c r="BD9261" s="73">
        <f t="shared" si="5448"/>
        <v>279.47000000000003</v>
      </c>
      <c r="BE9261" s="73">
        <f t="shared" si="5448"/>
        <v>279.47000000000003</v>
      </c>
      <c r="BF9261" s="73">
        <f t="shared" si="5448"/>
        <v>279.47000000000003</v>
      </c>
      <c r="BG9261" s="73">
        <f t="shared" si="5448"/>
        <v>279.47000000000003</v>
      </c>
      <c r="BH9261" s="73">
        <f t="shared" si="5448"/>
        <v>279.47000000000003</v>
      </c>
      <c r="BI9261" s="73">
        <f t="shared" si="5448"/>
        <v>279.47000000000003</v>
      </c>
      <c r="BJ9261" s="73">
        <f t="shared" si="5448"/>
        <v>279.47000000000003</v>
      </c>
      <c r="BK9261" s="73">
        <f t="shared" si="5448"/>
        <v>279.47000000000003</v>
      </c>
      <c r="BL9261" s="73">
        <f t="shared" si="5448"/>
        <v>279.47000000000003</v>
      </c>
      <c r="BM9261" s="73">
        <f t="shared" si="5448"/>
        <v>279.47000000000003</v>
      </c>
      <c r="BN9261" s="73">
        <f t="shared" si="5448"/>
        <v>279.47000000000003</v>
      </c>
      <c r="BO9261" s="73">
        <f t="shared" si="5448"/>
        <v>279.47000000000003</v>
      </c>
      <c r="BP9261" s="73">
        <f t="shared" si="5448"/>
        <v>279.47000000000003</v>
      </c>
      <c r="BQ9261" s="73">
        <f t="shared" si="5448"/>
        <v>279.47000000000003</v>
      </c>
      <c r="BR9261" s="73">
        <f t="shared" ref="BR9261:EC9261" si="5449">(BQ9261+$F$9100*$F$9102*($F$55/$F$9101*BQ9260+$F$55/$F$9101*BQ9262))/(1+$F$9100*$F$9102*($F$55/$F$9101+$F$55/$F$9101))</f>
        <v>279.47000000000003</v>
      </c>
      <c r="BS9261" s="73">
        <f t="shared" si="5449"/>
        <v>279.47000000000003</v>
      </c>
      <c r="BT9261" s="73">
        <f t="shared" si="5449"/>
        <v>279.47000000000003</v>
      </c>
      <c r="BU9261" s="73">
        <f t="shared" si="5449"/>
        <v>279.47000000000003</v>
      </c>
      <c r="BV9261" s="73">
        <f t="shared" si="5449"/>
        <v>279.47000000000003</v>
      </c>
      <c r="BW9261" s="73">
        <f t="shared" si="5449"/>
        <v>279.47000000000003</v>
      </c>
      <c r="BX9261" s="73">
        <f t="shared" si="5449"/>
        <v>279.47000000000003</v>
      </c>
      <c r="BY9261" s="73">
        <f t="shared" si="5449"/>
        <v>279.47000000000003</v>
      </c>
      <c r="BZ9261" s="73">
        <f t="shared" si="5449"/>
        <v>279.47000000000003</v>
      </c>
      <c r="CA9261" s="73">
        <f t="shared" si="5449"/>
        <v>279.47000000000003</v>
      </c>
      <c r="CB9261" s="73">
        <f t="shared" si="5449"/>
        <v>279.47000000000003</v>
      </c>
      <c r="CC9261" s="73">
        <f t="shared" si="5449"/>
        <v>279.47000000000003</v>
      </c>
      <c r="CD9261" s="73">
        <f t="shared" si="5449"/>
        <v>279.47000000000003</v>
      </c>
      <c r="CE9261" s="73">
        <f t="shared" si="5449"/>
        <v>279.47000000000003</v>
      </c>
      <c r="CF9261" s="73">
        <f t="shared" si="5449"/>
        <v>279.47000000000003</v>
      </c>
      <c r="CG9261" s="73">
        <f t="shared" si="5449"/>
        <v>279.47000000000003</v>
      </c>
      <c r="CH9261" s="73">
        <f t="shared" si="5449"/>
        <v>279.47000000000003</v>
      </c>
      <c r="CI9261" s="73">
        <f t="shared" si="5449"/>
        <v>279.47000000000003</v>
      </c>
      <c r="CJ9261" s="73">
        <f t="shared" si="5449"/>
        <v>279.47000000000003</v>
      </c>
      <c r="CK9261" s="73">
        <f t="shared" si="5449"/>
        <v>279.47000000000003</v>
      </c>
      <c r="CL9261" s="73">
        <f t="shared" si="5449"/>
        <v>279.47000000000003</v>
      </c>
      <c r="CM9261" s="73">
        <f t="shared" si="5449"/>
        <v>279.47000000000003</v>
      </c>
      <c r="CN9261" s="73">
        <f t="shared" si="5449"/>
        <v>279.47000000000003</v>
      </c>
      <c r="CO9261" s="73">
        <f t="shared" si="5449"/>
        <v>279.47000000000003</v>
      </c>
      <c r="CP9261" s="73">
        <f t="shared" si="5449"/>
        <v>279.47000000000003</v>
      </c>
      <c r="CQ9261" s="73">
        <f t="shared" si="5449"/>
        <v>279.47000000000003</v>
      </c>
      <c r="CR9261" s="73">
        <f t="shared" si="5449"/>
        <v>279.47000000000003</v>
      </c>
      <c r="CS9261" s="73">
        <f t="shared" si="5449"/>
        <v>279.47000000000003</v>
      </c>
      <c r="CT9261" s="73">
        <f t="shared" si="5449"/>
        <v>279.47000000000003</v>
      </c>
      <c r="CU9261" s="73">
        <f t="shared" si="5449"/>
        <v>279.47000000000003</v>
      </c>
      <c r="CV9261" s="73">
        <f t="shared" si="5449"/>
        <v>279.47000000000003</v>
      </c>
      <c r="CW9261" s="73">
        <f t="shared" si="5449"/>
        <v>279.47000000000003</v>
      </c>
      <c r="CX9261" s="73">
        <f t="shared" si="5449"/>
        <v>279.47000000000003</v>
      </c>
      <c r="CY9261" s="73">
        <f t="shared" si="5449"/>
        <v>279.47000000000003</v>
      </c>
      <c r="CZ9261" s="73">
        <f t="shared" si="5449"/>
        <v>279.47000000000003</v>
      </c>
      <c r="DA9261" s="73">
        <f t="shared" si="5449"/>
        <v>279.47000000000003</v>
      </c>
      <c r="DB9261" s="73">
        <f t="shared" si="5449"/>
        <v>279.47000000000003</v>
      </c>
      <c r="DC9261" s="73">
        <f t="shared" si="5449"/>
        <v>279.47000000000003</v>
      </c>
      <c r="DD9261" s="73">
        <f t="shared" si="5449"/>
        <v>279.47000000000003</v>
      </c>
      <c r="DE9261" s="73">
        <f t="shared" si="5449"/>
        <v>279.47000000000003</v>
      </c>
      <c r="DF9261" s="73">
        <f t="shared" si="5449"/>
        <v>279.47000000000003</v>
      </c>
      <c r="DG9261" s="73">
        <f t="shared" si="5449"/>
        <v>279.47000000000003</v>
      </c>
      <c r="DH9261" s="73">
        <f t="shared" si="5449"/>
        <v>279.47000000000003</v>
      </c>
      <c r="DI9261" s="73">
        <f t="shared" si="5449"/>
        <v>279.47000000000003</v>
      </c>
      <c r="DJ9261" s="73">
        <f t="shared" si="5449"/>
        <v>279.47000000000003</v>
      </c>
      <c r="DK9261" s="73">
        <f t="shared" si="5449"/>
        <v>279.47000000000003</v>
      </c>
      <c r="DL9261" s="73">
        <f t="shared" si="5449"/>
        <v>279.47000000000003</v>
      </c>
      <c r="DM9261" s="73">
        <f t="shared" si="5449"/>
        <v>279.47000000000003</v>
      </c>
      <c r="DN9261" s="73">
        <f t="shared" si="5449"/>
        <v>279.47000000000003</v>
      </c>
      <c r="DO9261" s="73">
        <f t="shared" si="5449"/>
        <v>279.47000000000003</v>
      </c>
      <c r="DP9261" s="73">
        <f t="shared" si="5449"/>
        <v>279.47000000000003</v>
      </c>
      <c r="DQ9261" s="73">
        <f t="shared" si="5449"/>
        <v>279.47000000000003</v>
      </c>
      <c r="DR9261" s="73">
        <f t="shared" si="5449"/>
        <v>279.47000000000003</v>
      </c>
      <c r="DS9261" s="73">
        <f t="shared" si="5449"/>
        <v>279.47000000000003</v>
      </c>
      <c r="DT9261" s="73">
        <f t="shared" si="5449"/>
        <v>279.47000000000003</v>
      </c>
      <c r="DU9261" s="73">
        <f t="shared" si="5449"/>
        <v>279.47000000000003</v>
      </c>
      <c r="DV9261" s="73">
        <f t="shared" si="5449"/>
        <v>279.47000000000003</v>
      </c>
      <c r="DW9261" s="73">
        <f t="shared" si="5449"/>
        <v>279.47000000000003</v>
      </c>
      <c r="DX9261" s="73">
        <f t="shared" si="5449"/>
        <v>279.47000000000003</v>
      </c>
      <c r="DY9261" s="73">
        <f t="shared" si="5449"/>
        <v>279.47000000000003</v>
      </c>
      <c r="DZ9261" s="73">
        <f t="shared" si="5449"/>
        <v>279.47000000000003</v>
      </c>
      <c r="EA9261" s="73">
        <f t="shared" si="5449"/>
        <v>279.47000000000003</v>
      </c>
      <c r="EB9261" s="73">
        <f t="shared" si="5449"/>
        <v>279.47000000000003</v>
      </c>
      <c r="EC9261" s="73">
        <f t="shared" si="5449"/>
        <v>279.47000000000003</v>
      </c>
      <c r="ED9261" s="73">
        <f t="shared" ref="ED9261:GO9261" si="5450">(EC9261+$F$9100*$F$9102*($F$55/$F$9101*EC9260+$F$55/$F$9101*EC9262))/(1+$F$9100*$F$9102*($F$55/$F$9101+$F$55/$F$9101))</f>
        <v>279.47000000000003</v>
      </c>
      <c r="EE9261" s="73">
        <f t="shared" si="5450"/>
        <v>279.47000000000003</v>
      </c>
      <c r="EF9261" s="73">
        <f t="shared" si="5450"/>
        <v>279.47000000000003</v>
      </c>
      <c r="EG9261" s="73">
        <f t="shared" si="5450"/>
        <v>279.47000000000003</v>
      </c>
      <c r="EH9261" s="73">
        <f t="shared" si="5450"/>
        <v>279.47000000000003</v>
      </c>
      <c r="EI9261" s="73">
        <f t="shared" si="5450"/>
        <v>279.47000000000003</v>
      </c>
      <c r="EJ9261" s="73">
        <f t="shared" si="5450"/>
        <v>279.47000000000003</v>
      </c>
      <c r="EK9261" s="73">
        <f t="shared" si="5450"/>
        <v>279.47000000000003</v>
      </c>
      <c r="EL9261" s="73">
        <f t="shared" si="5450"/>
        <v>279.47000000000003</v>
      </c>
      <c r="EM9261" s="73">
        <f t="shared" si="5450"/>
        <v>279.47000000000003</v>
      </c>
      <c r="EN9261" s="73">
        <f t="shared" si="5450"/>
        <v>279.47000000000003</v>
      </c>
      <c r="EO9261" s="73">
        <f t="shared" si="5450"/>
        <v>279.47000000000003</v>
      </c>
      <c r="EP9261" s="73">
        <f t="shared" si="5450"/>
        <v>279.47000000000003</v>
      </c>
      <c r="EQ9261" s="73">
        <f t="shared" si="5450"/>
        <v>279.47000000000003</v>
      </c>
      <c r="ER9261" s="73">
        <f t="shared" si="5450"/>
        <v>279.47000000000003</v>
      </c>
      <c r="ES9261" s="73">
        <f t="shared" si="5450"/>
        <v>279.47000000000003</v>
      </c>
      <c r="ET9261" s="73">
        <f t="shared" si="5450"/>
        <v>279.47000000000003</v>
      </c>
      <c r="EU9261" s="73">
        <f t="shared" si="5450"/>
        <v>279.47000000000003</v>
      </c>
      <c r="EV9261" s="73">
        <f t="shared" si="5450"/>
        <v>279.47000000000003</v>
      </c>
      <c r="EW9261" s="73">
        <f t="shared" si="5450"/>
        <v>279.47000000000003</v>
      </c>
      <c r="EX9261" s="73">
        <f t="shared" si="5450"/>
        <v>279.47000000000003</v>
      </c>
      <c r="EY9261" s="73">
        <f t="shared" si="5450"/>
        <v>279.47000000000003</v>
      </c>
      <c r="EZ9261" s="73">
        <f t="shared" si="5450"/>
        <v>279.47000000000003</v>
      </c>
      <c r="FA9261" s="73">
        <f t="shared" si="5450"/>
        <v>279.47000000000003</v>
      </c>
      <c r="FB9261" s="73">
        <f t="shared" si="5450"/>
        <v>279.47000000000003</v>
      </c>
      <c r="FC9261" s="73">
        <f t="shared" si="5450"/>
        <v>279.47000000000003</v>
      </c>
      <c r="FD9261" s="73">
        <f t="shared" si="5450"/>
        <v>279.47000000000003</v>
      </c>
      <c r="FE9261" s="73">
        <f t="shared" si="5450"/>
        <v>279.47000000000003</v>
      </c>
      <c r="FF9261" s="73">
        <f t="shared" si="5450"/>
        <v>279.47000000000003</v>
      </c>
      <c r="FG9261" s="73">
        <f t="shared" si="5450"/>
        <v>279.47000000000003</v>
      </c>
      <c r="FH9261" s="73">
        <f t="shared" si="5450"/>
        <v>279.47000000000003</v>
      </c>
      <c r="FI9261" s="73">
        <f t="shared" si="5450"/>
        <v>279.47000000000003</v>
      </c>
      <c r="FJ9261" s="73">
        <f t="shared" si="5450"/>
        <v>279.47000000000003</v>
      </c>
      <c r="FK9261" s="73">
        <f t="shared" si="5450"/>
        <v>279.47000000000003</v>
      </c>
      <c r="FL9261" s="73">
        <f t="shared" si="5450"/>
        <v>279.47000000000003</v>
      </c>
      <c r="FM9261" s="73">
        <f t="shared" si="5450"/>
        <v>279.47000000000003</v>
      </c>
      <c r="FN9261" s="73">
        <f t="shared" si="5450"/>
        <v>279.47000000000003</v>
      </c>
      <c r="FO9261" s="73">
        <f t="shared" si="5450"/>
        <v>279.47000000000003</v>
      </c>
      <c r="FP9261" s="73">
        <f t="shared" si="5450"/>
        <v>279.47000000000003</v>
      </c>
      <c r="FQ9261" s="73">
        <f t="shared" si="5450"/>
        <v>279.47000000000003</v>
      </c>
      <c r="FR9261" s="73">
        <f t="shared" si="5450"/>
        <v>279.47000000000003</v>
      </c>
      <c r="FS9261" s="73">
        <f t="shared" si="5450"/>
        <v>279.47000000000003</v>
      </c>
      <c r="FT9261" s="73">
        <f t="shared" si="5450"/>
        <v>279.47000000000003</v>
      </c>
      <c r="FU9261" s="73">
        <f t="shared" si="5450"/>
        <v>279.47000000000003</v>
      </c>
      <c r="FV9261" s="73">
        <f t="shared" si="5450"/>
        <v>279.47000000000003</v>
      </c>
      <c r="FW9261" s="73">
        <f t="shared" si="5450"/>
        <v>279.47000000000003</v>
      </c>
      <c r="FX9261" s="73">
        <f t="shared" si="5450"/>
        <v>279.47000000000003</v>
      </c>
      <c r="FY9261" s="73">
        <f t="shared" si="5450"/>
        <v>279.47000000000003</v>
      </c>
      <c r="FZ9261" s="73">
        <f t="shared" si="5450"/>
        <v>279.47000000000003</v>
      </c>
      <c r="GA9261" s="73">
        <f t="shared" si="5450"/>
        <v>279.47000000000003</v>
      </c>
      <c r="GB9261" s="73">
        <f t="shared" si="5450"/>
        <v>279.47000000000003</v>
      </c>
      <c r="GC9261" s="73">
        <f t="shared" si="5450"/>
        <v>279.47000000000003</v>
      </c>
      <c r="GD9261" s="73">
        <f t="shared" si="5450"/>
        <v>279.47000000000003</v>
      </c>
      <c r="GE9261" s="73">
        <f t="shared" si="5450"/>
        <v>279.47000000000003</v>
      </c>
      <c r="GF9261" s="73">
        <f t="shared" si="5450"/>
        <v>279.47000000000003</v>
      </c>
      <c r="GG9261" s="73">
        <f t="shared" si="5450"/>
        <v>279.47000000000003</v>
      </c>
      <c r="GH9261" s="73">
        <f t="shared" si="5450"/>
        <v>279.47000000000003</v>
      </c>
      <c r="GI9261" s="73">
        <f t="shared" si="5450"/>
        <v>279.47000000000003</v>
      </c>
      <c r="GJ9261" s="73">
        <f t="shared" si="5450"/>
        <v>279.47000000000003</v>
      </c>
      <c r="GK9261" s="73">
        <f t="shared" si="5450"/>
        <v>279.47000000000003</v>
      </c>
      <c r="GL9261" s="73">
        <f t="shared" si="5450"/>
        <v>279.47000000000003</v>
      </c>
      <c r="GM9261" s="73">
        <f t="shared" si="5450"/>
        <v>279.47000000000003</v>
      </c>
      <c r="GN9261" s="73">
        <f t="shared" si="5450"/>
        <v>279.47000000000003</v>
      </c>
      <c r="GO9261" s="73">
        <f t="shared" si="5450"/>
        <v>279.47000000000003</v>
      </c>
      <c r="GP9261" s="73">
        <f t="shared" ref="GP9261:JA9261" si="5451">(GO9261+$F$9100*$F$9102*($F$55/$F$9101*GO9260+$F$55/$F$9101*GO9262))/(1+$F$9100*$F$9102*($F$55/$F$9101+$F$55/$F$9101))</f>
        <v>279.47000000000003</v>
      </c>
      <c r="GQ9261" s="73">
        <f t="shared" si="5451"/>
        <v>279.47000000000003</v>
      </c>
      <c r="GR9261" s="73">
        <f t="shared" si="5451"/>
        <v>279.47000000000003</v>
      </c>
      <c r="GS9261" s="73">
        <f t="shared" si="5451"/>
        <v>279.47000000000003</v>
      </c>
      <c r="GT9261" s="73">
        <f t="shared" si="5451"/>
        <v>279.47000000000003</v>
      </c>
      <c r="GU9261" s="73">
        <f t="shared" si="5451"/>
        <v>279.47000000000003</v>
      </c>
      <c r="GV9261" s="73">
        <f t="shared" si="5451"/>
        <v>279.47000000000003</v>
      </c>
      <c r="GW9261" s="73">
        <f t="shared" si="5451"/>
        <v>279.47000000000003</v>
      </c>
      <c r="GX9261" s="73">
        <f t="shared" si="5451"/>
        <v>279.47000000000003</v>
      </c>
      <c r="GY9261" s="73">
        <f t="shared" si="5451"/>
        <v>279.47000000000003</v>
      </c>
      <c r="GZ9261" s="73">
        <f t="shared" si="5451"/>
        <v>279.47000000000003</v>
      </c>
      <c r="HA9261" s="73">
        <f t="shared" si="5451"/>
        <v>279.47000000000003</v>
      </c>
      <c r="HB9261" s="73">
        <f t="shared" si="5451"/>
        <v>279.47000000000003</v>
      </c>
      <c r="HC9261" s="73">
        <f t="shared" si="5451"/>
        <v>279.47000000000003</v>
      </c>
      <c r="HD9261" s="73">
        <f t="shared" si="5451"/>
        <v>279.47000000000003</v>
      </c>
      <c r="HE9261" s="73">
        <f t="shared" si="5451"/>
        <v>279.47000000000003</v>
      </c>
      <c r="HF9261" s="73">
        <f t="shared" si="5451"/>
        <v>279.47000000000003</v>
      </c>
      <c r="HG9261" s="73">
        <f t="shared" si="5451"/>
        <v>279.47000000000003</v>
      </c>
      <c r="HH9261" s="73">
        <f t="shared" si="5451"/>
        <v>279.47000000000003</v>
      </c>
      <c r="HI9261" s="73">
        <f t="shared" si="5451"/>
        <v>279.47000000000003</v>
      </c>
      <c r="HJ9261" s="73">
        <f t="shared" si="5451"/>
        <v>279.47000000000003</v>
      </c>
      <c r="HK9261" s="73">
        <f t="shared" si="5451"/>
        <v>279.47000000000003</v>
      </c>
      <c r="HL9261" s="73">
        <f t="shared" si="5451"/>
        <v>279.47000000000003</v>
      </c>
      <c r="HM9261" s="73">
        <f t="shared" si="5451"/>
        <v>279.47000000000003</v>
      </c>
      <c r="HN9261" s="73">
        <f t="shared" si="5451"/>
        <v>279.47000000000003</v>
      </c>
      <c r="HO9261" s="73">
        <f t="shared" si="5451"/>
        <v>279.47000000000003</v>
      </c>
      <c r="HP9261" s="73">
        <f t="shared" si="5451"/>
        <v>279.47000000000003</v>
      </c>
      <c r="HQ9261" s="73">
        <f t="shared" si="5451"/>
        <v>279.47000000000003</v>
      </c>
      <c r="HR9261" s="73">
        <f t="shared" si="5451"/>
        <v>279.47000000000003</v>
      </c>
      <c r="HS9261" s="73">
        <f t="shared" si="5451"/>
        <v>279.47000000000003</v>
      </c>
      <c r="HT9261" s="73">
        <f t="shared" si="5451"/>
        <v>279.47000000000003</v>
      </c>
      <c r="HU9261" s="73">
        <f t="shared" si="5451"/>
        <v>279.47000000000003</v>
      </c>
      <c r="HV9261" s="73">
        <f t="shared" si="5451"/>
        <v>279.47000000000003</v>
      </c>
      <c r="HW9261" s="73">
        <f t="shared" si="5451"/>
        <v>279.47000000000003</v>
      </c>
      <c r="HX9261" s="73">
        <f t="shared" si="5451"/>
        <v>279.47000000000003</v>
      </c>
      <c r="HY9261" s="73">
        <f t="shared" si="5451"/>
        <v>279.47000000000003</v>
      </c>
      <c r="HZ9261" s="73">
        <f t="shared" si="5451"/>
        <v>279.47000000000003</v>
      </c>
      <c r="IA9261" s="73">
        <f t="shared" si="5451"/>
        <v>279.47000000000003</v>
      </c>
      <c r="IB9261" s="73">
        <f t="shared" si="5451"/>
        <v>279.47000000000003</v>
      </c>
      <c r="IC9261" s="73">
        <f t="shared" si="5451"/>
        <v>279.47000000000003</v>
      </c>
      <c r="ID9261" s="73">
        <f t="shared" si="5451"/>
        <v>279.47000000000003</v>
      </c>
      <c r="IE9261" s="73">
        <f t="shared" si="5451"/>
        <v>279.47000000000003</v>
      </c>
      <c r="IF9261" s="73">
        <f t="shared" si="5451"/>
        <v>279.47000000000003</v>
      </c>
      <c r="IG9261" s="73">
        <f t="shared" si="5451"/>
        <v>279.47000000000003</v>
      </c>
      <c r="IH9261" s="73">
        <f t="shared" si="5451"/>
        <v>279.47000000000003</v>
      </c>
      <c r="II9261" s="73">
        <f t="shared" si="5451"/>
        <v>279.47000000000003</v>
      </c>
      <c r="IJ9261" s="73">
        <f t="shared" si="5451"/>
        <v>279.47000000000003</v>
      </c>
      <c r="IK9261" s="73">
        <f t="shared" si="5451"/>
        <v>279.47000000000003</v>
      </c>
      <c r="IL9261" s="73">
        <f t="shared" si="5451"/>
        <v>279.47000000000003</v>
      </c>
      <c r="IM9261" s="73">
        <f t="shared" si="5451"/>
        <v>279.47000000000003</v>
      </c>
      <c r="IN9261" s="73">
        <f t="shared" si="5451"/>
        <v>279.47000000000003</v>
      </c>
      <c r="IO9261" s="73">
        <f t="shared" si="5451"/>
        <v>279.47000000000003</v>
      </c>
      <c r="IP9261" s="73">
        <f t="shared" si="5451"/>
        <v>279.47000000000003</v>
      </c>
      <c r="IQ9261" s="73">
        <f t="shared" si="5451"/>
        <v>279.47000000000003</v>
      </c>
      <c r="IR9261" s="73">
        <f t="shared" si="5451"/>
        <v>279.47000000000003</v>
      </c>
      <c r="IS9261" s="73">
        <f t="shared" si="5451"/>
        <v>279.47000000000003</v>
      </c>
      <c r="IT9261" s="73">
        <f t="shared" si="5451"/>
        <v>279.47000000000003</v>
      </c>
      <c r="IU9261" s="73">
        <f t="shared" si="5451"/>
        <v>279.47000000000003</v>
      </c>
      <c r="IV9261" s="73">
        <f t="shared" si="5451"/>
        <v>279.47000000000003</v>
      </c>
      <c r="IW9261" s="73">
        <f t="shared" si="5451"/>
        <v>279.47000000000003</v>
      </c>
      <c r="IX9261" s="73">
        <f t="shared" si="5451"/>
        <v>279.47000000000003</v>
      </c>
      <c r="IY9261" s="73">
        <f t="shared" si="5451"/>
        <v>279.47000000000003</v>
      </c>
      <c r="IZ9261" s="73">
        <f t="shared" si="5451"/>
        <v>279.47000000000003</v>
      </c>
      <c r="JA9261" s="73">
        <f t="shared" si="5451"/>
        <v>279.47000000000003</v>
      </c>
      <c r="JB9261" s="73">
        <f t="shared" ref="JB9261:KG9261" si="5452">(JA9261+$F$9100*$F$9102*($F$55/$F$9101*JA9260+$F$55/$F$9101*JA9262))/(1+$F$9100*$F$9102*($F$55/$F$9101+$F$55/$F$9101))</f>
        <v>279.47000000000003</v>
      </c>
      <c r="JC9261" s="73">
        <f t="shared" si="5452"/>
        <v>279.47000000000003</v>
      </c>
      <c r="JD9261" s="73">
        <f t="shared" si="5452"/>
        <v>279.47000000000003</v>
      </c>
      <c r="JE9261" s="73">
        <f t="shared" si="5452"/>
        <v>279.47000000000003</v>
      </c>
      <c r="JF9261" s="73">
        <f t="shared" si="5452"/>
        <v>279.47000000000003</v>
      </c>
      <c r="JG9261" s="73">
        <f t="shared" si="5452"/>
        <v>279.47000000000003</v>
      </c>
      <c r="JH9261" s="73">
        <f t="shared" si="5452"/>
        <v>279.47000000000003</v>
      </c>
      <c r="JI9261" s="73">
        <f t="shared" si="5452"/>
        <v>279.47000000000003</v>
      </c>
      <c r="JJ9261" s="73">
        <f t="shared" si="5452"/>
        <v>279.47000000000003</v>
      </c>
      <c r="JK9261" s="73">
        <f t="shared" si="5452"/>
        <v>279.47000000000003</v>
      </c>
      <c r="JL9261" s="73">
        <f t="shared" si="5452"/>
        <v>279.47000000000003</v>
      </c>
      <c r="JM9261" s="73">
        <f t="shared" si="5452"/>
        <v>279.47000000000003</v>
      </c>
      <c r="JN9261" s="73">
        <f t="shared" si="5452"/>
        <v>279.47000000000003</v>
      </c>
      <c r="JO9261" s="73">
        <f t="shared" si="5452"/>
        <v>279.47000000000003</v>
      </c>
      <c r="JP9261" s="73">
        <f t="shared" si="5452"/>
        <v>279.47000000000003</v>
      </c>
      <c r="JQ9261" s="73">
        <f t="shared" si="5452"/>
        <v>279.47000000000003</v>
      </c>
      <c r="JR9261" s="73">
        <f t="shared" si="5452"/>
        <v>279.47000000000003</v>
      </c>
      <c r="JS9261" s="73">
        <f t="shared" si="5452"/>
        <v>279.47000000000003</v>
      </c>
      <c r="JT9261" s="73">
        <f t="shared" si="5452"/>
        <v>279.47000000000003</v>
      </c>
      <c r="JU9261" s="73">
        <f t="shared" si="5452"/>
        <v>279.47000000000003</v>
      </c>
      <c r="JV9261" s="73">
        <f t="shared" si="5452"/>
        <v>279.47000000000003</v>
      </c>
      <c r="JW9261" s="73">
        <f t="shared" si="5452"/>
        <v>279.47000000000003</v>
      </c>
      <c r="JX9261" s="73">
        <f t="shared" si="5452"/>
        <v>279.47000000000003</v>
      </c>
      <c r="JY9261" s="73">
        <f t="shared" si="5452"/>
        <v>279.47000000000003</v>
      </c>
      <c r="JZ9261" s="73">
        <f t="shared" si="5452"/>
        <v>279.47000000000003</v>
      </c>
      <c r="KA9261" s="73">
        <f t="shared" si="5452"/>
        <v>279.47000000000003</v>
      </c>
      <c r="KB9261" s="73">
        <f t="shared" si="5452"/>
        <v>279.47000000000003</v>
      </c>
      <c r="KC9261" s="73">
        <f t="shared" si="5452"/>
        <v>279.47000000000003</v>
      </c>
      <c r="KD9261" s="73">
        <f t="shared" si="5452"/>
        <v>279.47000000000003</v>
      </c>
      <c r="KE9261" s="73">
        <f t="shared" si="5452"/>
        <v>279.47000000000003</v>
      </c>
      <c r="KF9261" s="73">
        <f t="shared" si="5452"/>
        <v>279.47000000000003</v>
      </c>
      <c r="KG9261" s="73">
        <f t="shared" si="5452"/>
        <v>279.47000000000003</v>
      </c>
      <c r="KH9261">
        <v>279.47000000000003</v>
      </c>
      <c r="KL9261" s="84"/>
      <c r="KP9261" s="84"/>
      <c r="KS9261" s="74"/>
      <c r="KT9261" s="74"/>
      <c r="KU9261" s="16"/>
      <c r="KV9261" s="72"/>
      <c r="KW9261" s="72"/>
      <c r="KX9261" s="16"/>
      <c r="KZ9261" s="16"/>
      <c r="LA9261" s="16"/>
      <c r="LB9261" s="74"/>
      <c r="LC9261" s="74"/>
    </row>
    <row r="9262" spans="2:315" x14ac:dyDescent="0.35">
      <c r="B9262">
        <v>156</v>
      </c>
      <c r="C9262">
        <f t="shared" si="5147"/>
        <v>1.5549999999999999</v>
      </c>
      <c r="E9262" s="92">
        <v>279.47000000000003</v>
      </c>
      <c r="F9262" s="73">
        <f t="shared" ref="F9262:BQ9262" si="5453">(E9262+$F$9100*$F$9102*($F$55/$F$9101*E9261+$F$55/$F$9101*E9263))/(1+$F$9100*$F$9102*($F$55/$F$9101+$F$55/$F$9101))</f>
        <v>279.47000000000003</v>
      </c>
      <c r="G9262" s="73">
        <f t="shared" si="5453"/>
        <v>279.47000000000003</v>
      </c>
      <c r="H9262" s="73">
        <f t="shared" si="5453"/>
        <v>279.47000000000003</v>
      </c>
      <c r="I9262" s="73">
        <f t="shared" si="5453"/>
        <v>279.47000000000003</v>
      </c>
      <c r="J9262" s="73">
        <f t="shared" si="5453"/>
        <v>279.47000000000003</v>
      </c>
      <c r="K9262" s="73">
        <f t="shared" si="5453"/>
        <v>279.47000000000003</v>
      </c>
      <c r="L9262" s="73">
        <f t="shared" si="5453"/>
        <v>279.47000000000003</v>
      </c>
      <c r="M9262" s="73">
        <f t="shared" si="5453"/>
        <v>279.47000000000003</v>
      </c>
      <c r="N9262" s="73">
        <f t="shared" si="5453"/>
        <v>279.47000000000003</v>
      </c>
      <c r="O9262" s="73">
        <f t="shared" si="5453"/>
        <v>279.47000000000003</v>
      </c>
      <c r="P9262" s="73">
        <f t="shared" si="5453"/>
        <v>279.47000000000003</v>
      </c>
      <c r="Q9262" s="73">
        <f t="shared" si="5453"/>
        <v>279.47000000000003</v>
      </c>
      <c r="R9262" s="73">
        <f t="shared" si="5453"/>
        <v>279.47000000000003</v>
      </c>
      <c r="S9262" s="73">
        <f t="shared" si="5453"/>
        <v>279.47000000000003</v>
      </c>
      <c r="T9262" s="73">
        <f t="shared" si="5453"/>
        <v>279.47000000000003</v>
      </c>
      <c r="U9262" s="73">
        <f t="shared" si="5453"/>
        <v>279.47000000000003</v>
      </c>
      <c r="V9262" s="73">
        <f t="shared" si="5453"/>
        <v>279.47000000000003</v>
      </c>
      <c r="W9262" s="73">
        <f t="shared" si="5453"/>
        <v>279.47000000000003</v>
      </c>
      <c r="X9262" s="73">
        <f t="shared" si="5453"/>
        <v>279.47000000000003</v>
      </c>
      <c r="Y9262" s="73">
        <f t="shared" si="5453"/>
        <v>279.47000000000003</v>
      </c>
      <c r="Z9262" s="73">
        <f t="shared" si="5453"/>
        <v>279.47000000000003</v>
      </c>
      <c r="AA9262" s="73">
        <f t="shared" si="5453"/>
        <v>279.47000000000003</v>
      </c>
      <c r="AB9262" s="73">
        <f t="shared" si="5453"/>
        <v>279.47000000000003</v>
      </c>
      <c r="AC9262" s="73">
        <f t="shared" si="5453"/>
        <v>279.47000000000003</v>
      </c>
      <c r="AD9262" s="73">
        <f t="shared" si="5453"/>
        <v>279.47000000000003</v>
      </c>
      <c r="AE9262" s="73">
        <f t="shared" si="5453"/>
        <v>279.47000000000003</v>
      </c>
      <c r="AF9262" s="73">
        <f t="shared" si="5453"/>
        <v>279.47000000000003</v>
      </c>
      <c r="AG9262" s="73">
        <f t="shared" si="5453"/>
        <v>279.47000000000003</v>
      </c>
      <c r="AH9262" s="73">
        <f t="shared" si="5453"/>
        <v>279.47000000000003</v>
      </c>
      <c r="AI9262" s="73">
        <f t="shared" si="5453"/>
        <v>279.47000000000003</v>
      </c>
      <c r="AJ9262" s="73">
        <f t="shared" si="5453"/>
        <v>279.47000000000003</v>
      </c>
      <c r="AK9262" s="73">
        <f t="shared" si="5453"/>
        <v>279.47000000000003</v>
      </c>
      <c r="AL9262" s="73">
        <f t="shared" si="5453"/>
        <v>279.47000000000003</v>
      </c>
      <c r="AM9262" s="73">
        <f t="shared" si="5453"/>
        <v>279.47000000000003</v>
      </c>
      <c r="AN9262" s="73">
        <f t="shared" si="5453"/>
        <v>279.47000000000003</v>
      </c>
      <c r="AO9262" s="73">
        <f t="shared" si="5453"/>
        <v>279.47000000000003</v>
      </c>
      <c r="AP9262" s="73">
        <f t="shared" si="5453"/>
        <v>279.47000000000003</v>
      </c>
      <c r="AQ9262" s="73">
        <f t="shared" si="5453"/>
        <v>279.47000000000003</v>
      </c>
      <c r="AR9262" s="73">
        <f t="shared" si="5453"/>
        <v>279.47000000000003</v>
      </c>
      <c r="AS9262" s="73">
        <f t="shared" si="5453"/>
        <v>279.47000000000003</v>
      </c>
      <c r="AT9262" s="73">
        <f t="shared" si="5453"/>
        <v>279.47000000000003</v>
      </c>
      <c r="AU9262" s="73">
        <f t="shared" si="5453"/>
        <v>279.47000000000003</v>
      </c>
      <c r="AV9262" s="73">
        <f t="shared" si="5453"/>
        <v>279.47000000000003</v>
      </c>
      <c r="AW9262" s="73">
        <f t="shared" si="5453"/>
        <v>279.47000000000003</v>
      </c>
      <c r="AX9262" s="73">
        <f t="shared" si="5453"/>
        <v>279.47000000000003</v>
      </c>
      <c r="AY9262" s="73">
        <f t="shared" si="5453"/>
        <v>279.47000000000003</v>
      </c>
      <c r="AZ9262" s="73">
        <f t="shared" si="5453"/>
        <v>279.47000000000003</v>
      </c>
      <c r="BA9262" s="73">
        <f t="shared" si="5453"/>
        <v>279.47000000000003</v>
      </c>
      <c r="BB9262" s="73">
        <f t="shared" si="5453"/>
        <v>279.47000000000003</v>
      </c>
      <c r="BC9262" s="73">
        <f t="shared" si="5453"/>
        <v>279.47000000000003</v>
      </c>
      <c r="BD9262" s="73">
        <f t="shared" si="5453"/>
        <v>279.47000000000003</v>
      </c>
      <c r="BE9262" s="73">
        <f t="shared" si="5453"/>
        <v>279.47000000000003</v>
      </c>
      <c r="BF9262" s="73">
        <f t="shared" si="5453"/>
        <v>279.47000000000003</v>
      </c>
      <c r="BG9262" s="73">
        <f t="shared" si="5453"/>
        <v>279.47000000000003</v>
      </c>
      <c r="BH9262" s="73">
        <f t="shared" si="5453"/>
        <v>279.47000000000003</v>
      </c>
      <c r="BI9262" s="73">
        <f t="shared" si="5453"/>
        <v>279.47000000000003</v>
      </c>
      <c r="BJ9262" s="73">
        <f t="shared" si="5453"/>
        <v>279.47000000000003</v>
      </c>
      <c r="BK9262" s="73">
        <f t="shared" si="5453"/>
        <v>279.47000000000003</v>
      </c>
      <c r="BL9262" s="73">
        <f t="shared" si="5453"/>
        <v>279.47000000000003</v>
      </c>
      <c r="BM9262" s="73">
        <f t="shared" si="5453"/>
        <v>279.47000000000003</v>
      </c>
      <c r="BN9262" s="73">
        <f t="shared" si="5453"/>
        <v>279.47000000000003</v>
      </c>
      <c r="BO9262" s="73">
        <f t="shared" si="5453"/>
        <v>279.47000000000003</v>
      </c>
      <c r="BP9262" s="73">
        <f t="shared" si="5453"/>
        <v>279.47000000000003</v>
      </c>
      <c r="BQ9262" s="73">
        <f t="shared" si="5453"/>
        <v>279.47000000000003</v>
      </c>
      <c r="BR9262" s="73">
        <f t="shared" ref="BR9262:EC9262" si="5454">(BQ9262+$F$9100*$F$9102*($F$55/$F$9101*BQ9261+$F$55/$F$9101*BQ9263))/(1+$F$9100*$F$9102*($F$55/$F$9101+$F$55/$F$9101))</f>
        <v>279.47000000000003</v>
      </c>
      <c r="BS9262" s="73">
        <f t="shared" si="5454"/>
        <v>279.47000000000003</v>
      </c>
      <c r="BT9262" s="73">
        <f t="shared" si="5454"/>
        <v>279.47000000000003</v>
      </c>
      <c r="BU9262" s="73">
        <f t="shared" si="5454"/>
        <v>279.47000000000003</v>
      </c>
      <c r="BV9262" s="73">
        <f t="shared" si="5454"/>
        <v>279.47000000000003</v>
      </c>
      <c r="BW9262" s="73">
        <f t="shared" si="5454"/>
        <v>279.47000000000003</v>
      </c>
      <c r="BX9262" s="73">
        <f t="shared" si="5454"/>
        <v>279.47000000000003</v>
      </c>
      <c r="BY9262" s="73">
        <f t="shared" si="5454"/>
        <v>279.47000000000003</v>
      </c>
      <c r="BZ9262" s="73">
        <f t="shared" si="5454"/>
        <v>279.47000000000003</v>
      </c>
      <c r="CA9262" s="73">
        <f t="shared" si="5454"/>
        <v>279.47000000000003</v>
      </c>
      <c r="CB9262" s="73">
        <f t="shared" si="5454"/>
        <v>279.47000000000003</v>
      </c>
      <c r="CC9262" s="73">
        <f t="shared" si="5454"/>
        <v>279.47000000000003</v>
      </c>
      <c r="CD9262" s="73">
        <f t="shared" si="5454"/>
        <v>279.47000000000003</v>
      </c>
      <c r="CE9262" s="73">
        <f t="shared" si="5454"/>
        <v>279.47000000000003</v>
      </c>
      <c r="CF9262" s="73">
        <f t="shared" si="5454"/>
        <v>279.47000000000003</v>
      </c>
      <c r="CG9262" s="73">
        <f t="shared" si="5454"/>
        <v>279.47000000000003</v>
      </c>
      <c r="CH9262" s="73">
        <f t="shared" si="5454"/>
        <v>279.47000000000003</v>
      </c>
      <c r="CI9262" s="73">
        <f t="shared" si="5454"/>
        <v>279.47000000000003</v>
      </c>
      <c r="CJ9262" s="73">
        <f t="shared" si="5454"/>
        <v>279.47000000000003</v>
      </c>
      <c r="CK9262" s="73">
        <f t="shared" si="5454"/>
        <v>279.47000000000003</v>
      </c>
      <c r="CL9262" s="73">
        <f t="shared" si="5454"/>
        <v>279.47000000000003</v>
      </c>
      <c r="CM9262" s="73">
        <f t="shared" si="5454"/>
        <v>279.47000000000003</v>
      </c>
      <c r="CN9262" s="73">
        <f t="shared" si="5454"/>
        <v>279.47000000000003</v>
      </c>
      <c r="CO9262" s="73">
        <f t="shared" si="5454"/>
        <v>279.47000000000003</v>
      </c>
      <c r="CP9262" s="73">
        <f t="shared" si="5454"/>
        <v>279.47000000000003</v>
      </c>
      <c r="CQ9262" s="73">
        <f t="shared" si="5454"/>
        <v>279.47000000000003</v>
      </c>
      <c r="CR9262" s="73">
        <f t="shared" si="5454"/>
        <v>279.47000000000003</v>
      </c>
      <c r="CS9262" s="73">
        <f t="shared" si="5454"/>
        <v>279.47000000000003</v>
      </c>
      <c r="CT9262" s="73">
        <f t="shared" si="5454"/>
        <v>279.47000000000003</v>
      </c>
      <c r="CU9262" s="73">
        <f t="shared" si="5454"/>
        <v>279.47000000000003</v>
      </c>
      <c r="CV9262" s="73">
        <f t="shared" si="5454"/>
        <v>279.47000000000003</v>
      </c>
      <c r="CW9262" s="73">
        <f t="shared" si="5454"/>
        <v>279.47000000000003</v>
      </c>
      <c r="CX9262" s="73">
        <f t="shared" si="5454"/>
        <v>279.47000000000003</v>
      </c>
      <c r="CY9262" s="73">
        <f t="shared" si="5454"/>
        <v>279.47000000000003</v>
      </c>
      <c r="CZ9262" s="73">
        <f t="shared" si="5454"/>
        <v>279.47000000000003</v>
      </c>
      <c r="DA9262" s="73">
        <f t="shared" si="5454"/>
        <v>279.47000000000003</v>
      </c>
      <c r="DB9262" s="73">
        <f t="shared" si="5454"/>
        <v>279.47000000000003</v>
      </c>
      <c r="DC9262" s="73">
        <f t="shared" si="5454"/>
        <v>279.47000000000003</v>
      </c>
      <c r="DD9262" s="73">
        <f t="shared" si="5454"/>
        <v>279.47000000000003</v>
      </c>
      <c r="DE9262" s="73">
        <f t="shared" si="5454"/>
        <v>279.47000000000003</v>
      </c>
      <c r="DF9262" s="73">
        <f t="shared" si="5454"/>
        <v>279.47000000000003</v>
      </c>
      <c r="DG9262" s="73">
        <f t="shared" si="5454"/>
        <v>279.47000000000003</v>
      </c>
      <c r="DH9262" s="73">
        <f t="shared" si="5454"/>
        <v>279.47000000000003</v>
      </c>
      <c r="DI9262" s="73">
        <f t="shared" si="5454"/>
        <v>279.47000000000003</v>
      </c>
      <c r="DJ9262" s="73">
        <f t="shared" si="5454"/>
        <v>279.47000000000003</v>
      </c>
      <c r="DK9262" s="73">
        <f t="shared" si="5454"/>
        <v>279.47000000000003</v>
      </c>
      <c r="DL9262" s="73">
        <f t="shared" si="5454"/>
        <v>279.47000000000003</v>
      </c>
      <c r="DM9262" s="73">
        <f t="shared" si="5454"/>
        <v>279.47000000000003</v>
      </c>
      <c r="DN9262" s="73">
        <f t="shared" si="5454"/>
        <v>279.47000000000003</v>
      </c>
      <c r="DO9262" s="73">
        <f t="shared" si="5454"/>
        <v>279.47000000000003</v>
      </c>
      <c r="DP9262" s="73">
        <f t="shared" si="5454"/>
        <v>279.47000000000003</v>
      </c>
      <c r="DQ9262" s="73">
        <f t="shared" si="5454"/>
        <v>279.47000000000003</v>
      </c>
      <c r="DR9262" s="73">
        <f t="shared" si="5454"/>
        <v>279.47000000000003</v>
      </c>
      <c r="DS9262" s="73">
        <f t="shared" si="5454"/>
        <v>279.47000000000003</v>
      </c>
      <c r="DT9262" s="73">
        <f t="shared" si="5454"/>
        <v>279.47000000000003</v>
      </c>
      <c r="DU9262" s="73">
        <f t="shared" si="5454"/>
        <v>279.47000000000003</v>
      </c>
      <c r="DV9262" s="73">
        <f t="shared" si="5454"/>
        <v>279.47000000000003</v>
      </c>
      <c r="DW9262" s="73">
        <f t="shared" si="5454"/>
        <v>279.47000000000003</v>
      </c>
      <c r="DX9262" s="73">
        <f t="shared" si="5454"/>
        <v>279.47000000000003</v>
      </c>
      <c r="DY9262" s="73">
        <f t="shared" si="5454"/>
        <v>279.47000000000003</v>
      </c>
      <c r="DZ9262" s="73">
        <f t="shared" si="5454"/>
        <v>279.47000000000003</v>
      </c>
      <c r="EA9262" s="73">
        <f t="shared" si="5454"/>
        <v>279.47000000000003</v>
      </c>
      <c r="EB9262" s="73">
        <f t="shared" si="5454"/>
        <v>279.47000000000003</v>
      </c>
      <c r="EC9262" s="73">
        <f t="shared" si="5454"/>
        <v>279.47000000000003</v>
      </c>
      <c r="ED9262" s="73">
        <f t="shared" ref="ED9262:GO9262" si="5455">(EC9262+$F$9100*$F$9102*($F$55/$F$9101*EC9261+$F$55/$F$9101*EC9263))/(1+$F$9100*$F$9102*($F$55/$F$9101+$F$55/$F$9101))</f>
        <v>279.47000000000003</v>
      </c>
      <c r="EE9262" s="73">
        <f t="shared" si="5455"/>
        <v>279.47000000000003</v>
      </c>
      <c r="EF9262" s="73">
        <f t="shared" si="5455"/>
        <v>279.47000000000003</v>
      </c>
      <c r="EG9262" s="73">
        <f t="shared" si="5455"/>
        <v>279.47000000000003</v>
      </c>
      <c r="EH9262" s="73">
        <f t="shared" si="5455"/>
        <v>279.47000000000003</v>
      </c>
      <c r="EI9262" s="73">
        <f t="shared" si="5455"/>
        <v>279.47000000000003</v>
      </c>
      <c r="EJ9262" s="73">
        <f t="shared" si="5455"/>
        <v>279.47000000000003</v>
      </c>
      <c r="EK9262" s="73">
        <f t="shared" si="5455"/>
        <v>279.47000000000003</v>
      </c>
      <c r="EL9262" s="73">
        <f t="shared" si="5455"/>
        <v>279.47000000000003</v>
      </c>
      <c r="EM9262" s="73">
        <f t="shared" si="5455"/>
        <v>279.47000000000003</v>
      </c>
      <c r="EN9262" s="73">
        <f t="shared" si="5455"/>
        <v>279.47000000000003</v>
      </c>
      <c r="EO9262" s="73">
        <f t="shared" si="5455"/>
        <v>279.47000000000003</v>
      </c>
      <c r="EP9262" s="73">
        <f t="shared" si="5455"/>
        <v>279.47000000000003</v>
      </c>
      <c r="EQ9262" s="73">
        <f t="shared" si="5455"/>
        <v>279.47000000000003</v>
      </c>
      <c r="ER9262" s="73">
        <f t="shared" si="5455"/>
        <v>279.47000000000003</v>
      </c>
      <c r="ES9262" s="73">
        <f t="shared" si="5455"/>
        <v>279.47000000000003</v>
      </c>
      <c r="ET9262" s="73">
        <f t="shared" si="5455"/>
        <v>279.47000000000003</v>
      </c>
      <c r="EU9262" s="73">
        <f t="shared" si="5455"/>
        <v>279.47000000000003</v>
      </c>
      <c r="EV9262" s="73">
        <f t="shared" si="5455"/>
        <v>279.47000000000003</v>
      </c>
      <c r="EW9262" s="73">
        <f t="shared" si="5455"/>
        <v>279.47000000000003</v>
      </c>
      <c r="EX9262" s="73">
        <f t="shared" si="5455"/>
        <v>279.47000000000003</v>
      </c>
      <c r="EY9262" s="73">
        <f t="shared" si="5455"/>
        <v>279.47000000000003</v>
      </c>
      <c r="EZ9262" s="73">
        <f t="shared" si="5455"/>
        <v>279.47000000000003</v>
      </c>
      <c r="FA9262" s="73">
        <f t="shared" si="5455"/>
        <v>279.47000000000003</v>
      </c>
      <c r="FB9262" s="73">
        <f t="shared" si="5455"/>
        <v>279.47000000000003</v>
      </c>
      <c r="FC9262" s="73">
        <f t="shared" si="5455"/>
        <v>279.47000000000003</v>
      </c>
      <c r="FD9262" s="73">
        <f t="shared" si="5455"/>
        <v>279.47000000000003</v>
      </c>
      <c r="FE9262" s="73">
        <f t="shared" si="5455"/>
        <v>279.47000000000003</v>
      </c>
      <c r="FF9262" s="73">
        <f t="shared" si="5455"/>
        <v>279.47000000000003</v>
      </c>
      <c r="FG9262" s="73">
        <f t="shared" si="5455"/>
        <v>279.47000000000003</v>
      </c>
      <c r="FH9262" s="73">
        <f t="shared" si="5455"/>
        <v>279.47000000000003</v>
      </c>
      <c r="FI9262" s="73">
        <f t="shared" si="5455"/>
        <v>279.47000000000003</v>
      </c>
      <c r="FJ9262" s="73">
        <f t="shared" si="5455"/>
        <v>279.47000000000003</v>
      </c>
      <c r="FK9262" s="73">
        <f t="shared" si="5455"/>
        <v>279.47000000000003</v>
      </c>
      <c r="FL9262" s="73">
        <f t="shared" si="5455"/>
        <v>279.47000000000003</v>
      </c>
      <c r="FM9262" s="73">
        <f t="shared" si="5455"/>
        <v>279.47000000000003</v>
      </c>
      <c r="FN9262" s="73">
        <f t="shared" si="5455"/>
        <v>279.47000000000003</v>
      </c>
      <c r="FO9262" s="73">
        <f t="shared" si="5455"/>
        <v>279.47000000000003</v>
      </c>
      <c r="FP9262" s="73">
        <f t="shared" si="5455"/>
        <v>279.47000000000003</v>
      </c>
      <c r="FQ9262" s="73">
        <f t="shared" si="5455"/>
        <v>279.47000000000003</v>
      </c>
      <c r="FR9262" s="73">
        <f t="shared" si="5455"/>
        <v>279.47000000000003</v>
      </c>
      <c r="FS9262" s="73">
        <f t="shared" si="5455"/>
        <v>279.47000000000003</v>
      </c>
      <c r="FT9262" s="73">
        <f t="shared" si="5455"/>
        <v>279.47000000000003</v>
      </c>
      <c r="FU9262" s="73">
        <f t="shared" si="5455"/>
        <v>279.47000000000003</v>
      </c>
      <c r="FV9262" s="73">
        <f t="shared" si="5455"/>
        <v>279.47000000000003</v>
      </c>
      <c r="FW9262" s="73">
        <f t="shared" si="5455"/>
        <v>279.47000000000003</v>
      </c>
      <c r="FX9262" s="73">
        <f t="shared" si="5455"/>
        <v>279.47000000000003</v>
      </c>
      <c r="FY9262" s="73">
        <f t="shared" si="5455"/>
        <v>279.47000000000003</v>
      </c>
      <c r="FZ9262" s="73">
        <f t="shared" si="5455"/>
        <v>279.47000000000003</v>
      </c>
      <c r="GA9262" s="73">
        <f t="shared" si="5455"/>
        <v>279.47000000000003</v>
      </c>
      <c r="GB9262" s="73">
        <f t="shared" si="5455"/>
        <v>279.47000000000003</v>
      </c>
      <c r="GC9262" s="73">
        <f t="shared" si="5455"/>
        <v>279.47000000000003</v>
      </c>
      <c r="GD9262" s="73">
        <f t="shared" si="5455"/>
        <v>279.47000000000003</v>
      </c>
      <c r="GE9262" s="73">
        <f t="shared" si="5455"/>
        <v>279.47000000000003</v>
      </c>
      <c r="GF9262" s="73">
        <f t="shared" si="5455"/>
        <v>279.47000000000003</v>
      </c>
      <c r="GG9262" s="73">
        <f t="shared" si="5455"/>
        <v>279.47000000000003</v>
      </c>
      <c r="GH9262" s="73">
        <f t="shared" si="5455"/>
        <v>279.47000000000003</v>
      </c>
      <c r="GI9262" s="73">
        <f t="shared" si="5455"/>
        <v>279.47000000000003</v>
      </c>
      <c r="GJ9262" s="73">
        <f t="shared" si="5455"/>
        <v>279.47000000000003</v>
      </c>
      <c r="GK9262" s="73">
        <f t="shared" si="5455"/>
        <v>279.47000000000003</v>
      </c>
      <c r="GL9262" s="73">
        <f t="shared" si="5455"/>
        <v>279.47000000000003</v>
      </c>
      <c r="GM9262" s="73">
        <f t="shared" si="5455"/>
        <v>279.47000000000003</v>
      </c>
      <c r="GN9262" s="73">
        <f t="shared" si="5455"/>
        <v>279.47000000000003</v>
      </c>
      <c r="GO9262" s="73">
        <f t="shared" si="5455"/>
        <v>279.47000000000003</v>
      </c>
      <c r="GP9262" s="73">
        <f t="shared" ref="GP9262:JA9262" si="5456">(GO9262+$F$9100*$F$9102*($F$55/$F$9101*GO9261+$F$55/$F$9101*GO9263))/(1+$F$9100*$F$9102*($F$55/$F$9101+$F$55/$F$9101))</f>
        <v>279.47000000000003</v>
      </c>
      <c r="GQ9262" s="73">
        <f t="shared" si="5456"/>
        <v>279.47000000000003</v>
      </c>
      <c r="GR9262" s="73">
        <f t="shared" si="5456"/>
        <v>279.47000000000003</v>
      </c>
      <c r="GS9262" s="73">
        <f t="shared" si="5456"/>
        <v>279.47000000000003</v>
      </c>
      <c r="GT9262" s="73">
        <f t="shared" si="5456"/>
        <v>279.47000000000003</v>
      </c>
      <c r="GU9262" s="73">
        <f t="shared" si="5456"/>
        <v>279.47000000000003</v>
      </c>
      <c r="GV9262" s="73">
        <f t="shared" si="5456"/>
        <v>279.47000000000003</v>
      </c>
      <c r="GW9262" s="73">
        <f t="shared" si="5456"/>
        <v>279.47000000000003</v>
      </c>
      <c r="GX9262" s="73">
        <f t="shared" si="5456"/>
        <v>279.47000000000003</v>
      </c>
      <c r="GY9262" s="73">
        <f t="shared" si="5456"/>
        <v>279.47000000000003</v>
      </c>
      <c r="GZ9262" s="73">
        <f t="shared" si="5456"/>
        <v>279.47000000000003</v>
      </c>
      <c r="HA9262" s="73">
        <f t="shared" si="5456"/>
        <v>279.47000000000003</v>
      </c>
      <c r="HB9262" s="73">
        <f t="shared" si="5456"/>
        <v>279.47000000000003</v>
      </c>
      <c r="HC9262" s="73">
        <f t="shared" si="5456"/>
        <v>279.47000000000003</v>
      </c>
      <c r="HD9262" s="73">
        <f t="shared" si="5456"/>
        <v>279.47000000000003</v>
      </c>
      <c r="HE9262" s="73">
        <f t="shared" si="5456"/>
        <v>279.47000000000003</v>
      </c>
      <c r="HF9262" s="73">
        <f t="shared" si="5456"/>
        <v>279.47000000000003</v>
      </c>
      <c r="HG9262" s="73">
        <f t="shared" si="5456"/>
        <v>279.47000000000003</v>
      </c>
      <c r="HH9262" s="73">
        <f t="shared" si="5456"/>
        <v>279.47000000000003</v>
      </c>
      <c r="HI9262" s="73">
        <f t="shared" si="5456"/>
        <v>279.47000000000003</v>
      </c>
      <c r="HJ9262" s="73">
        <f t="shared" si="5456"/>
        <v>279.47000000000003</v>
      </c>
      <c r="HK9262" s="73">
        <f t="shared" si="5456"/>
        <v>279.47000000000003</v>
      </c>
      <c r="HL9262" s="73">
        <f t="shared" si="5456"/>
        <v>279.47000000000003</v>
      </c>
      <c r="HM9262" s="73">
        <f t="shared" si="5456"/>
        <v>279.47000000000003</v>
      </c>
      <c r="HN9262" s="73">
        <f t="shared" si="5456"/>
        <v>279.47000000000003</v>
      </c>
      <c r="HO9262" s="73">
        <f t="shared" si="5456"/>
        <v>279.47000000000003</v>
      </c>
      <c r="HP9262" s="73">
        <f t="shared" si="5456"/>
        <v>279.47000000000003</v>
      </c>
      <c r="HQ9262" s="73">
        <f t="shared" si="5456"/>
        <v>279.47000000000003</v>
      </c>
      <c r="HR9262" s="73">
        <f t="shared" si="5456"/>
        <v>279.47000000000003</v>
      </c>
      <c r="HS9262" s="73">
        <f t="shared" si="5456"/>
        <v>279.47000000000003</v>
      </c>
      <c r="HT9262" s="73">
        <f t="shared" si="5456"/>
        <v>279.47000000000003</v>
      </c>
      <c r="HU9262" s="73">
        <f t="shared" si="5456"/>
        <v>279.47000000000003</v>
      </c>
      <c r="HV9262" s="73">
        <f t="shared" si="5456"/>
        <v>279.47000000000003</v>
      </c>
      <c r="HW9262" s="73">
        <f t="shared" si="5456"/>
        <v>279.47000000000003</v>
      </c>
      <c r="HX9262" s="73">
        <f t="shared" si="5456"/>
        <v>279.47000000000003</v>
      </c>
      <c r="HY9262" s="73">
        <f t="shared" si="5456"/>
        <v>279.47000000000003</v>
      </c>
      <c r="HZ9262" s="73">
        <f t="shared" si="5456"/>
        <v>279.47000000000003</v>
      </c>
      <c r="IA9262" s="73">
        <f t="shared" si="5456"/>
        <v>279.47000000000003</v>
      </c>
      <c r="IB9262" s="73">
        <f t="shared" si="5456"/>
        <v>279.47000000000003</v>
      </c>
      <c r="IC9262" s="73">
        <f t="shared" si="5456"/>
        <v>279.47000000000003</v>
      </c>
      <c r="ID9262" s="73">
        <f t="shared" si="5456"/>
        <v>279.47000000000003</v>
      </c>
      <c r="IE9262" s="73">
        <f t="shared" si="5456"/>
        <v>279.47000000000003</v>
      </c>
      <c r="IF9262" s="73">
        <f t="shared" si="5456"/>
        <v>279.47000000000003</v>
      </c>
      <c r="IG9262" s="73">
        <f t="shared" si="5456"/>
        <v>279.47000000000003</v>
      </c>
      <c r="IH9262" s="73">
        <f t="shared" si="5456"/>
        <v>279.47000000000003</v>
      </c>
      <c r="II9262" s="73">
        <f t="shared" si="5456"/>
        <v>279.47000000000003</v>
      </c>
      <c r="IJ9262" s="73">
        <f t="shared" si="5456"/>
        <v>279.47000000000003</v>
      </c>
      <c r="IK9262" s="73">
        <f t="shared" si="5456"/>
        <v>279.47000000000003</v>
      </c>
      <c r="IL9262" s="73">
        <f t="shared" si="5456"/>
        <v>279.47000000000003</v>
      </c>
      <c r="IM9262" s="73">
        <f t="shared" si="5456"/>
        <v>279.47000000000003</v>
      </c>
      <c r="IN9262" s="73">
        <f t="shared" si="5456"/>
        <v>279.47000000000003</v>
      </c>
      <c r="IO9262" s="73">
        <f t="shared" si="5456"/>
        <v>279.47000000000003</v>
      </c>
      <c r="IP9262" s="73">
        <f t="shared" si="5456"/>
        <v>279.47000000000003</v>
      </c>
      <c r="IQ9262" s="73">
        <f t="shared" si="5456"/>
        <v>279.47000000000003</v>
      </c>
      <c r="IR9262" s="73">
        <f t="shared" si="5456"/>
        <v>279.47000000000003</v>
      </c>
      <c r="IS9262" s="73">
        <f t="shared" si="5456"/>
        <v>279.47000000000003</v>
      </c>
      <c r="IT9262" s="73">
        <f t="shared" si="5456"/>
        <v>279.47000000000003</v>
      </c>
      <c r="IU9262" s="73">
        <f t="shared" si="5456"/>
        <v>279.47000000000003</v>
      </c>
      <c r="IV9262" s="73">
        <f t="shared" si="5456"/>
        <v>279.47000000000003</v>
      </c>
      <c r="IW9262" s="73">
        <f t="shared" si="5456"/>
        <v>279.47000000000003</v>
      </c>
      <c r="IX9262" s="73">
        <f t="shared" si="5456"/>
        <v>279.47000000000003</v>
      </c>
      <c r="IY9262" s="73">
        <f t="shared" si="5456"/>
        <v>279.47000000000003</v>
      </c>
      <c r="IZ9262" s="73">
        <f t="shared" si="5456"/>
        <v>279.47000000000003</v>
      </c>
      <c r="JA9262" s="73">
        <f t="shared" si="5456"/>
        <v>279.47000000000003</v>
      </c>
      <c r="JB9262" s="73">
        <f t="shared" ref="JB9262:KG9262" si="5457">(JA9262+$F$9100*$F$9102*($F$55/$F$9101*JA9261+$F$55/$F$9101*JA9263))/(1+$F$9100*$F$9102*($F$55/$F$9101+$F$55/$F$9101))</f>
        <v>279.47000000000003</v>
      </c>
      <c r="JC9262" s="73">
        <f t="shared" si="5457"/>
        <v>279.47000000000003</v>
      </c>
      <c r="JD9262" s="73">
        <f t="shared" si="5457"/>
        <v>279.47000000000003</v>
      </c>
      <c r="JE9262" s="73">
        <f t="shared" si="5457"/>
        <v>279.47000000000003</v>
      </c>
      <c r="JF9262" s="73">
        <f t="shared" si="5457"/>
        <v>279.47000000000003</v>
      </c>
      <c r="JG9262" s="73">
        <f t="shared" si="5457"/>
        <v>279.47000000000003</v>
      </c>
      <c r="JH9262" s="73">
        <f t="shared" si="5457"/>
        <v>279.47000000000003</v>
      </c>
      <c r="JI9262" s="73">
        <f t="shared" si="5457"/>
        <v>279.47000000000003</v>
      </c>
      <c r="JJ9262" s="73">
        <f t="shared" si="5457"/>
        <v>279.47000000000003</v>
      </c>
      <c r="JK9262" s="73">
        <f t="shared" si="5457"/>
        <v>279.47000000000003</v>
      </c>
      <c r="JL9262" s="73">
        <f t="shared" si="5457"/>
        <v>279.47000000000003</v>
      </c>
      <c r="JM9262" s="73">
        <f t="shared" si="5457"/>
        <v>279.47000000000003</v>
      </c>
      <c r="JN9262" s="73">
        <f t="shared" si="5457"/>
        <v>279.47000000000003</v>
      </c>
      <c r="JO9262" s="73">
        <f t="shared" si="5457"/>
        <v>279.47000000000003</v>
      </c>
      <c r="JP9262" s="73">
        <f t="shared" si="5457"/>
        <v>279.47000000000003</v>
      </c>
      <c r="JQ9262" s="73">
        <f t="shared" si="5457"/>
        <v>279.47000000000003</v>
      </c>
      <c r="JR9262" s="73">
        <f t="shared" si="5457"/>
        <v>279.47000000000003</v>
      </c>
      <c r="JS9262" s="73">
        <f t="shared" si="5457"/>
        <v>279.47000000000003</v>
      </c>
      <c r="JT9262" s="73">
        <f t="shared" si="5457"/>
        <v>279.47000000000003</v>
      </c>
      <c r="JU9262" s="73">
        <f t="shared" si="5457"/>
        <v>279.47000000000003</v>
      </c>
      <c r="JV9262" s="73">
        <f t="shared" si="5457"/>
        <v>279.47000000000003</v>
      </c>
      <c r="JW9262" s="73">
        <f t="shared" si="5457"/>
        <v>279.47000000000003</v>
      </c>
      <c r="JX9262" s="73">
        <f t="shared" si="5457"/>
        <v>279.47000000000003</v>
      </c>
      <c r="JY9262" s="73">
        <f t="shared" si="5457"/>
        <v>279.47000000000003</v>
      </c>
      <c r="JZ9262" s="73">
        <f t="shared" si="5457"/>
        <v>279.47000000000003</v>
      </c>
      <c r="KA9262" s="73">
        <f t="shared" si="5457"/>
        <v>279.47000000000003</v>
      </c>
      <c r="KB9262" s="73">
        <f t="shared" si="5457"/>
        <v>279.47000000000003</v>
      </c>
      <c r="KC9262" s="73">
        <f t="shared" si="5457"/>
        <v>279.47000000000003</v>
      </c>
      <c r="KD9262" s="73">
        <f t="shared" si="5457"/>
        <v>279.47000000000003</v>
      </c>
      <c r="KE9262" s="73">
        <f t="shared" si="5457"/>
        <v>279.47000000000003</v>
      </c>
      <c r="KF9262" s="73">
        <f t="shared" si="5457"/>
        <v>279.47000000000003</v>
      </c>
      <c r="KG9262" s="73">
        <f t="shared" si="5457"/>
        <v>279.47000000000003</v>
      </c>
      <c r="KH9262">
        <v>279.47000000000003</v>
      </c>
      <c r="KL9262" s="84"/>
      <c r="KP9262" s="84"/>
      <c r="KS9262" s="74"/>
      <c r="KT9262" s="74"/>
      <c r="KU9262" s="16"/>
      <c r="KV9262" s="72"/>
      <c r="KW9262" s="72"/>
      <c r="KX9262" s="16"/>
      <c r="KZ9262" s="16"/>
      <c r="LA9262" s="16"/>
      <c r="LB9262" s="74"/>
      <c r="LC9262" s="74"/>
    </row>
    <row r="9263" spans="2:315" x14ac:dyDescent="0.35">
      <c r="B9263">
        <v>157</v>
      </c>
      <c r="C9263">
        <f t="shared" si="5147"/>
        <v>1.5649999999999999</v>
      </c>
      <c r="E9263" s="92">
        <v>279.47000000000003</v>
      </c>
      <c r="F9263" s="73">
        <f t="shared" ref="F9263:BQ9263" si="5458">(E9263+$F$9100*$F$9102*($F$55/$F$9101*E9262+$F$55/$F$9101*E9264))/(1+$F$9100*$F$9102*($F$55/$F$9101+$F$55/$F$9101))</f>
        <v>279.47000000000003</v>
      </c>
      <c r="G9263" s="73">
        <f t="shared" si="5458"/>
        <v>279.47000000000003</v>
      </c>
      <c r="H9263" s="73">
        <f t="shared" si="5458"/>
        <v>279.47000000000003</v>
      </c>
      <c r="I9263" s="73">
        <f t="shared" si="5458"/>
        <v>279.47000000000003</v>
      </c>
      <c r="J9263" s="73">
        <f t="shared" si="5458"/>
        <v>279.47000000000003</v>
      </c>
      <c r="K9263" s="73">
        <f t="shared" si="5458"/>
        <v>279.47000000000003</v>
      </c>
      <c r="L9263" s="73">
        <f t="shared" si="5458"/>
        <v>279.47000000000003</v>
      </c>
      <c r="M9263" s="73">
        <f t="shared" si="5458"/>
        <v>279.47000000000003</v>
      </c>
      <c r="N9263" s="73">
        <f t="shared" si="5458"/>
        <v>279.47000000000003</v>
      </c>
      <c r="O9263" s="73">
        <f t="shared" si="5458"/>
        <v>279.47000000000003</v>
      </c>
      <c r="P9263" s="73">
        <f t="shared" si="5458"/>
        <v>279.47000000000003</v>
      </c>
      <c r="Q9263" s="73">
        <f t="shared" si="5458"/>
        <v>279.47000000000003</v>
      </c>
      <c r="R9263" s="73">
        <f t="shared" si="5458"/>
        <v>279.47000000000003</v>
      </c>
      <c r="S9263" s="73">
        <f t="shared" si="5458"/>
        <v>279.47000000000003</v>
      </c>
      <c r="T9263" s="73">
        <f t="shared" si="5458"/>
        <v>279.47000000000003</v>
      </c>
      <c r="U9263" s="73">
        <f t="shared" si="5458"/>
        <v>279.47000000000003</v>
      </c>
      <c r="V9263" s="73">
        <f t="shared" si="5458"/>
        <v>279.47000000000003</v>
      </c>
      <c r="W9263" s="73">
        <f t="shared" si="5458"/>
        <v>279.47000000000003</v>
      </c>
      <c r="X9263" s="73">
        <f t="shared" si="5458"/>
        <v>279.47000000000003</v>
      </c>
      <c r="Y9263" s="73">
        <f t="shared" si="5458"/>
        <v>279.47000000000003</v>
      </c>
      <c r="Z9263" s="73">
        <f t="shared" si="5458"/>
        <v>279.47000000000003</v>
      </c>
      <c r="AA9263" s="73">
        <f t="shared" si="5458"/>
        <v>279.47000000000003</v>
      </c>
      <c r="AB9263" s="73">
        <f t="shared" si="5458"/>
        <v>279.47000000000003</v>
      </c>
      <c r="AC9263" s="73">
        <f t="shared" si="5458"/>
        <v>279.47000000000003</v>
      </c>
      <c r="AD9263" s="73">
        <f t="shared" si="5458"/>
        <v>279.47000000000003</v>
      </c>
      <c r="AE9263" s="73">
        <f t="shared" si="5458"/>
        <v>279.47000000000003</v>
      </c>
      <c r="AF9263" s="73">
        <f t="shared" si="5458"/>
        <v>279.47000000000003</v>
      </c>
      <c r="AG9263" s="73">
        <f t="shared" si="5458"/>
        <v>279.47000000000003</v>
      </c>
      <c r="AH9263" s="73">
        <f t="shared" si="5458"/>
        <v>279.47000000000003</v>
      </c>
      <c r="AI9263" s="73">
        <f t="shared" si="5458"/>
        <v>279.47000000000003</v>
      </c>
      <c r="AJ9263" s="73">
        <f t="shared" si="5458"/>
        <v>279.47000000000003</v>
      </c>
      <c r="AK9263" s="73">
        <f t="shared" si="5458"/>
        <v>279.47000000000003</v>
      </c>
      <c r="AL9263" s="73">
        <f t="shared" si="5458"/>
        <v>279.47000000000003</v>
      </c>
      <c r="AM9263" s="73">
        <f t="shared" si="5458"/>
        <v>279.47000000000003</v>
      </c>
      <c r="AN9263" s="73">
        <f t="shared" si="5458"/>
        <v>279.47000000000003</v>
      </c>
      <c r="AO9263" s="73">
        <f t="shared" si="5458"/>
        <v>279.47000000000003</v>
      </c>
      <c r="AP9263" s="73">
        <f t="shared" si="5458"/>
        <v>279.47000000000003</v>
      </c>
      <c r="AQ9263" s="73">
        <f t="shared" si="5458"/>
        <v>279.47000000000003</v>
      </c>
      <c r="AR9263" s="73">
        <f t="shared" si="5458"/>
        <v>279.47000000000003</v>
      </c>
      <c r="AS9263" s="73">
        <f t="shared" si="5458"/>
        <v>279.47000000000003</v>
      </c>
      <c r="AT9263" s="73">
        <f t="shared" si="5458"/>
        <v>279.47000000000003</v>
      </c>
      <c r="AU9263" s="73">
        <f t="shared" si="5458"/>
        <v>279.47000000000003</v>
      </c>
      <c r="AV9263" s="73">
        <f t="shared" si="5458"/>
        <v>279.47000000000003</v>
      </c>
      <c r="AW9263" s="73">
        <f t="shared" si="5458"/>
        <v>279.47000000000003</v>
      </c>
      <c r="AX9263" s="73">
        <f t="shared" si="5458"/>
        <v>279.47000000000003</v>
      </c>
      <c r="AY9263" s="73">
        <f t="shared" si="5458"/>
        <v>279.47000000000003</v>
      </c>
      <c r="AZ9263" s="73">
        <f t="shared" si="5458"/>
        <v>279.47000000000003</v>
      </c>
      <c r="BA9263" s="73">
        <f t="shared" si="5458"/>
        <v>279.47000000000003</v>
      </c>
      <c r="BB9263" s="73">
        <f t="shared" si="5458"/>
        <v>279.47000000000003</v>
      </c>
      <c r="BC9263" s="73">
        <f t="shared" si="5458"/>
        <v>279.47000000000003</v>
      </c>
      <c r="BD9263" s="73">
        <f t="shared" si="5458"/>
        <v>279.47000000000003</v>
      </c>
      <c r="BE9263" s="73">
        <f t="shared" si="5458"/>
        <v>279.47000000000003</v>
      </c>
      <c r="BF9263" s="73">
        <f t="shared" si="5458"/>
        <v>279.47000000000003</v>
      </c>
      <c r="BG9263" s="73">
        <f t="shared" si="5458"/>
        <v>279.47000000000003</v>
      </c>
      <c r="BH9263" s="73">
        <f t="shared" si="5458"/>
        <v>279.47000000000003</v>
      </c>
      <c r="BI9263" s="73">
        <f t="shared" si="5458"/>
        <v>279.47000000000003</v>
      </c>
      <c r="BJ9263" s="73">
        <f t="shared" si="5458"/>
        <v>279.47000000000003</v>
      </c>
      <c r="BK9263" s="73">
        <f t="shared" si="5458"/>
        <v>279.47000000000003</v>
      </c>
      <c r="BL9263" s="73">
        <f t="shared" si="5458"/>
        <v>279.47000000000003</v>
      </c>
      <c r="BM9263" s="73">
        <f t="shared" si="5458"/>
        <v>279.47000000000003</v>
      </c>
      <c r="BN9263" s="73">
        <f t="shared" si="5458"/>
        <v>279.47000000000003</v>
      </c>
      <c r="BO9263" s="73">
        <f t="shared" si="5458"/>
        <v>279.47000000000003</v>
      </c>
      <c r="BP9263" s="73">
        <f t="shared" si="5458"/>
        <v>279.47000000000003</v>
      </c>
      <c r="BQ9263" s="73">
        <f t="shared" si="5458"/>
        <v>279.47000000000003</v>
      </c>
      <c r="BR9263" s="73">
        <f t="shared" ref="BR9263:EC9263" si="5459">(BQ9263+$F$9100*$F$9102*($F$55/$F$9101*BQ9262+$F$55/$F$9101*BQ9264))/(1+$F$9100*$F$9102*($F$55/$F$9101+$F$55/$F$9101))</f>
        <v>279.47000000000003</v>
      </c>
      <c r="BS9263" s="73">
        <f t="shared" si="5459"/>
        <v>279.47000000000003</v>
      </c>
      <c r="BT9263" s="73">
        <f t="shared" si="5459"/>
        <v>279.47000000000003</v>
      </c>
      <c r="BU9263" s="73">
        <f t="shared" si="5459"/>
        <v>279.47000000000003</v>
      </c>
      <c r="BV9263" s="73">
        <f t="shared" si="5459"/>
        <v>279.47000000000003</v>
      </c>
      <c r="BW9263" s="73">
        <f t="shared" si="5459"/>
        <v>279.47000000000003</v>
      </c>
      <c r="BX9263" s="73">
        <f t="shared" si="5459"/>
        <v>279.47000000000003</v>
      </c>
      <c r="BY9263" s="73">
        <f t="shared" si="5459"/>
        <v>279.47000000000003</v>
      </c>
      <c r="BZ9263" s="73">
        <f t="shared" si="5459"/>
        <v>279.47000000000003</v>
      </c>
      <c r="CA9263" s="73">
        <f t="shared" si="5459"/>
        <v>279.47000000000003</v>
      </c>
      <c r="CB9263" s="73">
        <f t="shared" si="5459"/>
        <v>279.47000000000003</v>
      </c>
      <c r="CC9263" s="73">
        <f t="shared" si="5459"/>
        <v>279.47000000000003</v>
      </c>
      <c r="CD9263" s="73">
        <f t="shared" si="5459"/>
        <v>279.47000000000003</v>
      </c>
      <c r="CE9263" s="73">
        <f t="shared" si="5459"/>
        <v>279.47000000000003</v>
      </c>
      <c r="CF9263" s="73">
        <f t="shared" si="5459"/>
        <v>279.47000000000003</v>
      </c>
      <c r="CG9263" s="73">
        <f t="shared" si="5459"/>
        <v>279.47000000000003</v>
      </c>
      <c r="CH9263" s="73">
        <f t="shared" si="5459"/>
        <v>279.47000000000003</v>
      </c>
      <c r="CI9263" s="73">
        <f t="shared" si="5459"/>
        <v>279.47000000000003</v>
      </c>
      <c r="CJ9263" s="73">
        <f t="shared" si="5459"/>
        <v>279.47000000000003</v>
      </c>
      <c r="CK9263" s="73">
        <f t="shared" si="5459"/>
        <v>279.47000000000003</v>
      </c>
      <c r="CL9263" s="73">
        <f t="shared" si="5459"/>
        <v>279.47000000000003</v>
      </c>
      <c r="CM9263" s="73">
        <f t="shared" si="5459"/>
        <v>279.47000000000003</v>
      </c>
      <c r="CN9263" s="73">
        <f t="shared" si="5459"/>
        <v>279.47000000000003</v>
      </c>
      <c r="CO9263" s="73">
        <f t="shared" si="5459"/>
        <v>279.47000000000003</v>
      </c>
      <c r="CP9263" s="73">
        <f t="shared" si="5459"/>
        <v>279.47000000000003</v>
      </c>
      <c r="CQ9263" s="73">
        <f t="shared" si="5459"/>
        <v>279.47000000000003</v>
      </c>
      <c r="CR9263" s="73">
        <f t="shared" si="5459"/>
        <v>279.47000000000003</v>
      </c>
      <c r="CS9263" s="73">
        <f t="shared" si="5459"/>
        <v>279.47000000000003</v>
      </c>
      <c r="CT9263" s="73">
        <f t="shared" si="5459"/>
        <v>279.47000000000003</v>
      </c>
      <c r="CU9263" s="73">
        <f t="shared" si="5459"/>
        <v>279.47000000000003</v>
      </c>
      <c r="CV9263" s="73">
        <f t="shared" si="5459"/>
        <v>279.47000000000003</v>
      </c>
      <c r="CW9263" s="73">
        <f t="shared" si="5459"/>
        <v>279.47000000000003</v>
      </c>
      <c r="CX9263" s="73">
        <f t="shared" si="5459"/>
        <v>279.47000000000003</v>
      </c>
      <c r="CY9263" s="73">
        <f t="shared" si="5459"/>
        <v>279.47000000000003</v>
      </c>
      <c r="CZ9263" s="73">
        <f t="shared" si="5459"/>
        <v>279.47000000000003</v>
      </c>
      <c r="DA9263" s="73">
        <f t="shared" si="5459"/>
        <v>279.47000000000003</v>
      </c>
      <c r="DB9263" s="73">
        <f t="shared" si="5459"/>
        <v>279.47000000000003</v>
      </c>
      <c r="DC9263" s="73">
        <f t="shared" si="5459"/>
        <v>279.47000000000003</v>
      </c>
      <c r="DD9263" s="73">
        <f t="shared" si="5459"/>
        <v>279.47000000000003</v>
      </c>
      <c r="DE9263" s="73">
        <f t="shared" si="5459"/>
        <v>279.47000000000003</v>
      </c>
      <c r="DF9263" s="73">
        <f t="shared" si="5459"/>
        <v>279.47000000000003</v>
      </c>
      <c r="DG9263" s="73">
        <f t="shared" si="5459"/>
        <v>279.47000000000003</v>
      </c>
      <c r="DH9263" s="73">
        <f t="shared" si="5459"/>
        <v>279.47000000000003</v>
      </c>
      <c r="DI9263" s="73">
        <f t="shared" si="5459"/>
        <v>279.47000000000003</v>
      </c>
      <c r="DJ9263" s="73">
        <f t="shared" si="5459"/>
        <v>279.47000000000003</v>
      </c>
      <c r="DK9263" s="73">
        <f t="shared" si="5459"/>
        <v>279.47000000000003</v>
      </c>
      <c r="DL9263" s="73">
        <f t="shared" si="5459"/>
        <v>279.47000000000003</v>
      </c>
      <c r="DM9263" s="73">
        <f t="shared" si="5459"/>
        <v>279.47000000000003</v>
      </c>
      <c r="DN9263" s="73">
        <f t="shared" si="5459"/>
        <v>279.47000000000003</v>
      </c>
      <c r="DO9263" s="73">
        <f t="shared" si="5459"/>
        <v>279.47000000000003</v>
      </c>
      <c r="DP9263" s="73">
        <f t="shared" si="5459"/>
        <v>279.47000000000003</v>
      </c>
      <c r="DQ9263" s="73">
        <f t="shared" si="5459"/>
        <v>279.47000000000003</v>
      </c>
      <c r="DR9263" s="73">
        <f t="shared" si="5459"/>
        <v>279.47000000000003</v>
      </c>
      <c r="DS9263" s="73">
        <f t="shared" si="5459"/>
        <v>279.47000000000003</v>
      </c>
      <c r="DT9263" s="73">
        <f t="shared" si="5459"/>
        <v>279.47000000000003</v>
      </c>
      <c r="DU9263" s="73">
        <f t="shared" si="5459"/>
        <v>279.47000000000003</v>
      </c>
      <c r="DV9263" s="73">
        <f t="shared" si="5459"/>
        <v>279.47000000000003</v>
      </c>
      <c r="DW9263" s="73">
        <f t="shared" si="5459"/>
        <v>279.47000000000003</v>
      </c>
      <c r="DX9263" s="73">
        <f t="shared" si="5459"/>
        <v>279.47000000000003</v>
      </c>
      <c r="DY9263" s="73">
        <f t="shared" si="5459"/>
        <v>279.47000000000003</v>
      </c>
      <c r="DZ9263" s="73">
        <f t="shared" si="5459"/>
        <v>279.47000000000003</v>
      </c>
      <c r="EA9263" s="73">
        <f t="shared" si="5459"/>
        <v>279.47000000000003</v>
      </c>
      <c r="EB9263" s="73">
        <f t="shared" si="5459"/>
        <v>279.47000000000003</v>
      </c>
      <c r="EC9263" s="73">
        <f t="shared" si="5459"/>
        <v>279.47000000000003</v>
      </c>
      <c r="ED9263" s="73">
        <f t="shared" ref="ED9263:GO9263" si="5460">(EC9263+$F$9100*$F$9102*($F$55/$F$9101*EC9262+$F$55/$F$9101*EC9264))/(1+$F$9100*$F$9102*($F$55/$F$9101+$F$55/$F$9101))</f>
        <v>279.47000000000003</v>
      </c>
      <c r="EE9263" s="73">
        <f t="shared" si="5460"/>
        <v>279.47000000000003</v>
      </c>
      <c r="EF9263" s="73">
        <f t="shared" si="5460"/>
        <v>279.47000000000003</v>
      </c>
      <c r="EG9263" s="73">
        <f t="shared" si="5460"/>
        <v>279.47000000000003</v>
      </c>
      <c r="EH9263" s="73">
        <f t="shared" si="5460"/>
        <v>279.47000000000003</v>
      </c>
      <c r="EI9263" s="73">
        <f t="shared" si="5460"/>
        <v>279.47000000000003</v>
      </c>
      <c r="EJ9263" s="73">
        <f t="shared" si="5460"/>
        <v>279.47000000000003</v>
      </c>
      <c r="EK9263" s="73">
        <f t="shared" si="5460"/>
        <v>279.47000000000003</v>
      </c>
      <c r="EL9263" s="73">
        <f t="shared" si="5460"/>
        <v>279.47000000000003</v>
      </c>
      <c r="EM9263" s="73">
        <f t="shared" si="5460"/>
        <v>279.47000000000003</v>
      </c>
      <c r="EN9263" s="73">
        <f t="shared" si="5460"/>
        <v>279.47000000000003</v>
      </c>
      <c r="EO9263" s="73">
        <f t="shared" si="5460"/>
        <v>279.47000000000003</v>
      </c>
      <c r="EP9263" s="73">
        <f t="shared" si="5460"/>
        <v>279.47000000000003</v>
      </c>
      <c r="EQ9263" s="73">
        <f t="shared" si="5460"/>
        <v>279.47000000000003</v>
      </c>
      <c r="ER9263" s="73">
        <f t="shared" si="5460"/>
        <v>279.47000000000003</v>
      </c>
      <c r="ES9263" s="73">
        <f t="shared" si="5460"/>
        <v>279.47000000000003</v>
      </c>
      <c r="ET9263" s="73">
        <f t="shared" si="5460"/>
        <v>279.47000000000003</v>
      </c>
      <c r="EU9263" s="73">
        <f t="shared" si="5460"/>
        <v>279.47000000000003</v>
      </c>
      <c r="EV9263" s="73">
        <f t="shared" si="5460"/>
        <v>279.47000000000003</v>
      </c>
      <c r="EW9263" s="73">
        <f t="shared" si="5460"/>
        <v>279.47000000000003</v>
      </c>
      <c r="EX9263" s="73">
        <f t="shared" si="5460"/>
        <v>279.47000000000003</v>
      </c>
      <c r="EY9263" s="73">
        <f t="shared" si="5460"/>
        <v>279.47000000000003</v>
      </c>
      <c r="EZ9263" s="73">
        <f t="shared" si="5460"/>
        <v>279.47000000000003</v>
      </c>
      <c r="FA9263" s="73">
        <f t="shared" si="5460"/>
        <v>279.47000000000003</v>
      </c>
      <c r="FB9263" s="73">
        <f t="shared" si="5460"/>
        <v>279.47000000000003</v>
      </c>
      <c r="FC9263" s="73">
        <f t="shared" si="5460"/>
        <v>279.47000000000003</v>
      </c>
      <c r="FD9263" s="73">
        <f t="shared" si="5460"/>
        <v>279.47000000000003</v>
      </c>
      <c r="FE9263" s="73">
        <f t="shared" si="5460"/>
        <v>279.47000000000003</v>
      </c>
      <c r="FF9263" s="73">
        <f t="shared" si="5460"/>
        <v>279.47000000000003</v>
      </c>
      <c r="FG9263" s="73">
        <f t="shared" si="5460"/>
        <v>279.47000000000003</v>
      </c>
      <c r="FH9263" s="73">
        <f t="shared" si="5460"/>
        <v>279.47000000000003</v>
      </c>
      <c r="FI9263" s="73">
        <f t="shared" si="5460"/>
        <v>279.47000000000003</v>
      </c>
      <c r="FJ9263" s="73">
        <f t="shared" si="5460"/>
        <v>279.47000000000003</v>
      </c>
      <c r="FK9263" s="73">
        <f t="shared" si="5460"/>
        <v>279.47000000000003</v>
      </c>
      <c r="FL9263" s="73">
        <f t="shared" si="5460"/>
        <v>279.47000000000003</v>
      </c>
      <c r="FM9263" s="73">
        <f t="shared" si="5460"/>
        <v>279.47000000000003</v>
      </c>
      <c r="FN9263" s="73">
        <f t="shared" si="5460"/>
        <v>279.47000000000003</v>
      </c>
      <c r="FO9263" s="73">
        <f t="shared" si="5460"/>
        <v>279.47000000000003</v>
      </c>
      <c r="FP9263" s="73">
        <f t="shared" si="5460"/>
        <v>279.47000000000003</v>
      </c>
      <c r="FQ9263" s="73">
        <f t="shared" si="5460"/>
        <v>279.47000000000003</v>
      </c>
      <c r="FR9263" s="73">
        <f t="shared" si="5460"/>
        <v>279.47000000000003</v>
      </c>
      <c r="FS9263" s="73">
        <f t="shared" si="5460"/>
        <v>279.47000000000003</v>
      </c>
      <c r="FT9263" s="73">
        <f t="shared" si="5460"/>
        <v>279.47000000000003</v>
      </c>
      <c r="FU9263" s="73">
        <f t="shared" si="5460"/>
        <v>279.47000000000003</v>
      </c>
      <c r="FV9263" s="73">
        <f t="shared" si="5460"/>
        <v>279.47000000000003</v>
      </c>
      <c r="FW9263" s="73">
        <f t="shared" si="5460"/>
        <v>279.47000000000003</v>
      </c>
      <c r="FX9263" s="73">
        <f t="shared" si="5460"/>
        <v>279.47000000000003</v>
      </c>
      <c r="FY9263" s="73">
        <f t="shared" si="5460"/>
        <v>279.47000000000003</v>
      </c>
      <c r="FZ9263" s="73">
        <f t="shared" si="5460"/>
        <v>279.47000000000003</v>
      </c>
      <c r="GA9263" s="73">
        <f t="shared" si="5460"/>
        <v>279.47000000000003</v>
      </c>
      <c r="GB9263" s="73">
        <f t="shared" si="5460"/>
        <v>279.47000000000003</v>
      </c>
      <c r="GC9263" s="73">
        <f t="shared" si="5460"/>
        <v>279.47000000000003</v>
      </c>
      <c r="GD9263" s="73">
        <f t="shared" si="5460"/>
        <v>279.47000000000003</v>
      </c>
      <c r="GE9263" s="73">
        <f t="shared" si="5460"/>
        <v>279.47000000000003</v>
      </c>
      <c r="GF9263" s="73">
        <f t="shared" si="5460"/>
        <v>279.47000000000003</v>
      </c>
      <c r="GG9263" s="73">
        <f t="shared" si="5460"/>
        <v>279.47000000000003</v>
      </c>
      <c r="GH9263" s="73">
        <f t="shared" si="5460"/>
        <v>279.47000000000003</v>
      </c>
      <c r="GI9263" s="73">
        <f t="shared" si="5460"/>
        <v>279.47000000000003</v>
      </c>
      <c r="GJ9263" s="73">
        <f t="shared" si="5460"/>
        <v>279.47000000000003</v>
      </c>
      <c r="GK9263" s="73">
        <f t="shared" si="5460"/>
        <v>279.47000000000003</v>
      </c>
      <c r="GL9263" s="73">
        <f t="shared" si="5460"/>
        <v>279.47000000000003</v>
      </c>
      <c r="GM9263" s="73">
        <f t="shared" si="5460"/>
        <v>279.47000000000003</v>
      </c>
      <c r="GN9263" s="73">
        <f t="shared" si="5460"/>
        <v>279.47000000000003</v>
      </c>
      <c r="GO9263" s="73">
        <f t="shared" si="5460"/>
        <v>279.47000000000003</v>
      </c>
      <c r="GP9263" s="73">
        <f t="shared" ref="GP9263:JA9263" si="5461">(GO9263+$F$9100*$F$9102*($F$55/$F$9101*GO9262+$F$55/$F$9101*GO9264))/(1+$F$9100*$F$9102*($F$55/$F$9101+$F$55/$F$9101))</f>
        <v>279.47000000000003</v>
      </c>
      <c r="GQ9263" s="73">
        <f t="shared" si="5461"/>
        <v>279.47000000000003</v>
      </c>
      <c r="GR9263" s="73">
        <f t="shared" si="5461"/>
        <v>279.47000000000003</v>
      </c>
      <c r="GS9263" s="73">
        <f t="shared" si="5461"/>
        <v>279.47000000000003</v>
      </c>
      <c r="GT9263" s="73">
        <f t="shared" si="5461"/>
        <v>279.47000000000003</v>
      </c>
      <c r="GU9263" s="73">
        <f t="shared" si="5461"/>
        <v>279.47000000000003</v>
      </c>
      <c r="GV9263" s="73">
        <f t="shared" si="5461"/>
        <v>279.47000000000003</v>
      </c>
      <c r="GW9263" s="73">
        <f t="shared" si="5461"/>
        <v>279.47000000000003</v>
      </c>
      <c r="GX9263" s="73">
        <f t="shared" si="5461"/>
        <v>279.47000000000003</v>
      </c>
      <c r="GY9263" s="73">
        <f t="shared" si="5461"/>
        <v>279.47000000000003</v>
      </c>
      <c r="GZ9263" s="73">
        <f t="shared" si="5461"/>
        <v>279.47000000000003</v>
      </c>
      <c r="HA9263" s="73">
        <f t="shared" si="5461"/>
        <v>279.47000000000003</v>
      </c>
      <c r="HB9263" s="73">
        <f t="shared" si="5461"/>
        <v>279.47000000000003</v>
      </c>
      <c r="HC9263" s="73">
        <f t="shared" si="5461"/>
        <v>279.47000000000003</v>
      </c>
      <c r="HD9263" s="73">
        <f t="shared" si="5461"/>
        <v>279.47000000000003</v>
      </c>
      <c r="HE9263" s="73">
        <f t="shared" si="5461"/>
        <v>279.47000000000003</v>
      </c>
      <c r="HF9263" s="73">
        <f t="shared" si="5461"/>
        <v>279.47000000000003</v>
      </c>
      <c r="HG9263" s="73">
        <f t="shared" si="5461"/>
        <v>279.47000000000003</v>
      </c>
      <c r="HH9263" s="73">
        <f t="shared" si="5461"/>
        <v>279.47000000000003</v>
      </c>
      <c r="HI9263" s="73">
        <f t="shared" si="5461"/>
        <v>279.47000000000003</v>
      </c>
      <c r="HJ9263" s="73">
        <f t="shared" si="5461"/>
        <v>279.47000000000003</v>
      </c>
      <c r="HK9263" s="73">
        <f t="shared" si="5461"/>
        <v>279.47000000000003</v>
      </c>
      <c r="HL9263" s="73">
        <f t="shared" si="5461"/>
        <v>279.47000000000003</v>
      </c>
      <c r="HM9263" s="73">
        <f t="shared" si="5461"/>
        <v>279.47000000000003</v>
      </c>
      <c r="HN9263" s="73">
        <f t="shared" si="5461"/>
        <v>279.47000000000003</v>
      </c>
      <c r="HO9263" s="73">
        <f t="shared" si="5461"/>
        <v>279.47000000000003</v>
      </c>
      <c r="HP9263" s="73">
        <f t="shared" si="5461"/>
        <v>279.47000000000003</v>
      </c>
      <c r="HQ9263" s="73">
        <f t="shared" si="5461"/>
        <v>279.47000000000003</v>
      </c>
      <c r="HR9263" s="73">
        <f t="shared" si="5461"/>
        <v>279.47000000000003</v>
      </c>
      <c r="HS9263" s="73">
        <f t="shared" si="5461"/>
        <v>279.47000000000003</v>
      </c>
      <c r="HT9263" s="73">
        <f t="shared" si="5461"/>
        <v>279.47000000000003</v>
      </c>
      <c r="HU9263" s="73">
        <f t="shared" si="5461"/>
        <v>279.47000000000003</v>
      </c>
      <c r="HV9263" s="73">
        <f t="shared" si="5461"/>
        <v>279.47000000000003</v>
      </c>
      <c r="HW9263" s="73">
        <f t="shared" si="5461"/>
        <v>279.47000000000003</v>
      </c>
      <c r="HX9263" s="73">
        <f t="shared" si="5461"/>
        <v>279.47000000000003</v>
      </c>
      <c r="HY9263" s="73">
        <f t="shared" si="5461"/>
        <v>279.47000000000003</v>
      </c>
      <c r="HZ9263" s="73">
        <f t="shared" si="5461"/>
        <v>279.47000000000003</v>
      </c>
      <c r="IA9263" s="73">
        <f t="shared" si="5461"/>
        <v>279.47000000000003</v>
      </c>
      <c r="IB9263" s="73">
        <f t="shared" si="5461"/>
        <v>279.47000000000003</v>
      </c>
      <c r="IC9263" s="73">
        <f t="shared" si="5461"/>
        <v>279.47000000000003</v>
      </c>
      <c r="ID9263" s="73">
        <f t="shared" si="5461"/>
        <v>279.47000000000003</v>
      </c>
      <c r="IE9263" s="73">
        <f t="shared" si="5461"/>
        <v>279.47000000000003</v>
      </c>
      <c r="IF9263" s="73">
        <f t="shared" si="5461"/>
        <v>279.47000000000003</v>
      </c>
      <c r="IG9263" s="73">
        <f t="shared" si="5461"/>
        <v>279.47000000000003</v>
      </c>
      <c r="IH9263" s="73">
        <f t="shared" si="5461"/>
        <v>279.47000000000003</v>
      </c>
      <c r="II9263" s="73">
        <f t="shared" si="5461"/>
        <v>279.47000000000003</v>
      </c>
      <c r="IJ9263" s="73">
        <f t="shared" si="5461"/>
        <v>279.47000000000003</v>
      </c>
      <c r="IK9263" s="73">
        <f t="shared" si="5461"/>
        <v>279.47000000000003</v>
      </c>
      <c r="IL9263" s="73">
        <f t="shared" si="5461"/>
        <v>279.47000000000003</v>
      </c>
      <c r="IM9263" s="73">
        <f t="shared" si="5461"/>
        <v>279.47000000000003</v>
      </c>
      <c r="IN9263" s="73">
        <f t="shared" si="5461"/>
        <v>279.47000000000003</v>
      </c>
      <c r="IO9263" s="73">
        <f t="shared" si="5461"/>
        <v>279.47000000000003</v>
      </c>
      <c r="IP9263" s="73">
        <f t="shared" si="5461"/>
        <v>279.47000000000003</v>
      </c>
      <c r="IQ9263" s="73">
        <f t="shared" si="5461"/>
        <v>279.47000000000003</v>
      </c>
      <c r="IR9263" s="73">
        <f t="shared" si="5461"/>
        <v>279.47000000000003</v>
      </c>
      <c r="IS9263" s="73">
        <f t="shared" si="5461"/>
        <v>279.47000000000003</v>
      </c>
      <c r="IT9263" s="73">
        <f t="shared" si="5461"/>
        <v>279.47000000000003</v>
      </c>
      <c r="IU9263" s="73">
        <f t="shared" si="5461"/>
        <v>279.47000000000003</v>
      </c>
      <c r="IV9263" s="73">
        <f t="shared" si="5461"/>
        <v>279.47000000000003</v>
      </c>
      <c r="IW9263" s="73">
        <f t="shared" si="5461"/>
        <v>279.47000000000003</v>
      </c>
      <c r="IX9263" s="73">
        <f t="shared" si="5461"/>
        <v>279.47000000000003</v>
      </c>
      <c r="IY9263" s="73">
        <f t="shared" si="5461"/>
        <v>279.47000000000003</v>
      </c>
      <c r="IZ9263" s="73">
        <f t="shared" si="5461"/>
        <v>279.47000000000003</v>
      </c>
      <c r="JA9263" s="73">
        <f t="shared" si="5461"/>
        <v>279.47000000000003</v>
      </c>
      <c r="JB9263" s="73">
        <f t="shared" ref="JB9263:KG9263" si="5462">(JA9263+$F$9100*$F$9102*($F$55/$F$9101*JA9262+$F$55/$F$9101*JA9264))/(1+$F$9100*$F$9102*($F$55/$F$9101+$F$55/$F$9101))</f>
        <v>279.47000000000003</v>
      </c>
      <c r="JC9263" s="73">
        <f t="shared" si="5462"/>
        <v>279.47000000000003</v>
      </c>
      <c r="JD9263" s="73">
        <f t="shared" si="5462"/>
        <v>279.47000000000003</v>
      </c>
      <c r="JE9263" s="73">
        <f t="shared" si="5462"/>
        <v>279.47000000000003</v>
      </c>
      <c r="JF9263" s="73">
        <f t="shared" si="5462"/>
        <v>279.47000000000003</v>
      </c>
      <c r="JG9263" s="73">
        <f t="shared" si="5462"/>
        <v>279.47000000000003</v>
      </c>
      <c r="JH9263" s="73">
        <f t="shared" si="5462"/>
        <v>279.47000000000003</v>
      </c>
      <c r="JI9263" s="73">
        <f t="shared" si="5462"/>
        <v>279.47000000000003</v>
      </c>
      <c r="JJ9263" s="73">
        <f t="shared" si="5462"/>
        <v>279.47000000000003</v>
      </c>
      <c r="JK9263" s="73">
        <f t="shared" si="5462"/>
        <v>279.47000000000003</v>
      </c>
      <c r="JL9263" s="73">
        <f t="shared" si="5462"/>
        <v>279.47000000000003</v>
      </c>
      <c r="JM9263" s="73">
        <f t="shared" si="5462"/>
        <v>279.47000000000003</v>
      </c>
      <c r="JN9263" s="73">
        <f t="shared" si="5462"/>
        <v>279.47000000000003</v>
      </c>
      <c r="JO9263" s="73">
        <f t="shared" si="5462"/>
        <v>279.47000000000003</v>
      </c>
      <c r="JP9263" s="73">
        <f t="shared" si="5462"/>
        <v>279.47000000000003</v>
      </c>
      <c r="JQ9263" s="73">
        <f t="shared" si="5462"/>
        <v>279.47000000000003</v>
      </c>
      <c r="JR9263" s="73">
        <f t="shared" si="5462"/>
        <v>279.47000000000003</v>
      </c>
      <c r="JS9263" s="73">
        <f t="shared" si="5462"/>
        <v>279.47000000000003</v>
      </c>
      <c r="JT9263" s="73">
        <f t="shared" si="5462"/>
        <v>279.47000000000003</v>
      </c>
      <c r="JU9263" s="73">
        <f t="shared" si="5462"/>
        <v>279.47000000000003</v>
      </c>
      <c r="JV9263" s="73">
        <f t="shared" si="5462"/>
        <v>279.47000000000003</v>
      </c>
      <c r="JW9263" s="73">
        <f t="shared" si="5462"/>
        <v>279.47000000000003</v>
      </c>
      <c r="JX9263" s="73">
        <f t="shared" si="5462"/>
        <v>279.47000000000003</v>
      </c>
      <c r="JY9263" s="73">
        <f t="shared" si="5462"/>
        <v>279.47000000000003</v>
      </c>
      <c r="JZ9263" s="73">
        <f t="shared" si="5462"/>
        <v>279.47000000000003</v>
      </c>
      <c r="KA9263" s="73">
        <f t="shared" si="5462"/>
        <v>279.47000000000003</v>
      </c>
      <c r="KB9263" s="73">
        <f t="shared" si="5462"/>
        <v>279.47000000000003</v>
      </c>
      <c r="KC9263" s="73">
        <f t="shared" si="5462"/>
        <v>279.47000000000003</v>
      </c>
      <c r="KD9263" s="73">
        <f t="shared" si="5462"/>
        <v>279.47000000000003</v>
      </c>
      <c r="KE9263" s="73">
        <f t="shared" si="5462"/>
        <v>279.47000000000003</v>
      </c>
      <c r="KF9263" s="73">
        <f t="shared" si="5462"/>
        <v>279.47000000000003</v>
      </c>
      <c r="KG9263" s="73">
        <f t="shared" si="5462"/>
        <v>279.47000000000003</v>
      </c>
      <c r="KH9263">
        <v>279.47000000000003</v>
      </c>
      <c r="KL9263" s="84"/>
      <c r="KP9263" s="84"/>
      <c r="KS9263" s="74"/>
      <c r="KT9263" s="74"/>
      <c r="KU9263" s="16"/>
      <c r="KV9263" s="72"/>
      <c r="KW9263" s="72"/>
      <c r="KX9263" s="16"/>
      <c r="KZ9263" s="16"/>
      <c r="LA9263" s="16"/>
      <c r="LB9263" s="74"/>
      <c r="LC9263" s="74"/>
    </row>
    <row r="9264" spans="2:315" x14ac:dyDescent="0.35">
      <c r="B9264">
        <v>158</v>
      </c>
      <c r="C9264">
        <f t="shared" si="5147"/>
        <v>1.575</v>
      </c>
      <c r="E9264" s="92">
        <v>279.47000000000003</v>
      </c>
      <c r="F9264" s="73">
        <f t="shared" ref="F9264:BQ9264" si="5463">(E9264+$F$9100*$F$9102*($F$55/$F$9101*E9263+$F$55/$F$9101*E9265))/(1+$F$9100*$F$9102*($F$55/$F$9101+$F$55/$F$9101))</f>
        <v>279.47000000000003</v>
      </c>
      <c r="G9264" s="73">
        <f t="shared" si="5463"/>
        <v>279.47000000000003</v>
      </c>
      <c r="H9264" s="73">
        <f t="shared" si="5463"/>
        <v>279.47000000000003</v>
      </c>
      <c r="I9264" s="73">
        <f t="shared" si="5463"/>
        <v>279.47000000000003</v>
      </c>
      <c r="J9264" s="73">
        <f t="shared" si="5463"/>
        <v>279.47000000000003</v>
      </c>
      <c r="K9264" s="73">
        <f t="shared" si="5463"/>
        <v>279.47000000000003</v>
      </c>
      <c r="L9264" s="73">
        <f t="shared" si="5463"/>
        <v>279.47000000000003</v>
      </c>
      <c r="M9264" s="73">
        <f t="shared" si="5463"/>
        <v>279.47000000000003</v>
      </c>
      <c r="N9264" s="73">
        <f t="shared" si="5463"/>
        <v>279.47000000000003</v>
      </c>
      <c r="O9264" s="73">
        <f t="shared" si="5463"/>
        <v>279.47000000000003</v>
      </c>
      <c r="P9264" s="73">
        <f t="shared" si="5463"/>
        <v>279.47000000000003</v>
      </c>
      <c r="Q9264" s="73">
        <f t="shared" si="5463"/>
        <v>279.47000000000003</v>
      </c>
      <c r="R9264" s="73">
        <f t="shared" si="5463"/>
        <v>279.47000000000003</v>
      </c>
      <c r="S9264" s="73">
        <f t="shared" si="5463"/>
        <v>279.47000000000003</v>
      </c>
      <c r="T9264" s="73">
        <f t="shared" si="5463"/>
        <v>279.47000000000003</v>
      </c>
      <c r="U9264" s="73">
        <f t="shared" si="5463"/>
        <v>279.47000000000003</v>
      </c>
      <c r="V9264" s="73">
        <f t="shared" si="5463"/>
        <v>279.47000000000003</v>
      </c>
      <c r="W9264" s="73">
        <f t="shared" si="5463"/>
        <v>279.47000000000003</v>
      </c>
      <c r="X9264" s="73">
        <f t="shared" si="5463"/>
        <v>279.47000000000003</v>
      </c>
      <c r="Y9264" s="73">
        <f t="shared" si="5463"/>
        <v>279.47000000000003</v>
      </c>
      <c r="Z9264" s="73">
        <f t="shared" si="5463"/>
        <v>279.47000000000003</v>
      </c>
      <c r="AA9264" s="73">
        <f t="shared" si="5463"/>
        <v>279.47000000000003</v>
      </c>
      <c r="AB9264" s="73">
        <f t="shared" si="5463"/>
        <v>279.47000000000003</v>
      </c>
      <c r="AC9264" s="73">
        <f t="shared" si="5463"/>
        <v>279.47000000000003</v>
      </c>
      <c r="AD9264" s="73">
        <f t="shared" si="5463"/>
        <v>279.47000000000003</v>
      </c>
      <c r="AE9264" s="73">
        <f t="shared" si="5463"/>
        <v>279.47000000000003</v>
      </c>
      <c r="AF9264" s="73">
        <f t="shared" si="5463"/>
        <v>279.47000000000003</v>
      </c>
      <c r="AG9264" s="73">
        <f t="shared" si="5463"/>
        <v>279.47000000000003</v>
      </c>
      <c r="AH9264" s="73">
        <f t="shared" si="5463"/>
        <v>279.47000000000003</v>
      </c>
      <c r="AI9264" s="73">
        <f t="shared" si="5463"/>
        <v>279.47000000000003</v>
      </c>
      <c r="AJ9264" s="73">
        <f t="shared" si="5463"/>
        <v>279.47000000000003</v>
      </c>
      <c r="AK9264" s="73">
        <f t="shared" si="5463"/>
        <v>279.47000000000003</v>
      </c>
      <c r="AL9264" s="73">
        <f t="shared" si="5463"/>
        <v>279.47000000000003</v>
      </c>
      <c r="AM9264" s="73">
        <f t="shared" si="5463"/>
        <v>279.47000000000003</v>
      </c>
      <c r="AN9264" s="73">
        <f t="shared" si="5463"/>
        <v>279.47000000000003</v>
      </c>
      <c r="AO9264" s="73">
        <f t="shared" si="5463"/>
        <v>279.47000000000003</v>
      </c>
      <c r="AP9264" s="73">
        <f t="shared" si="5463"/>
        <v>279.47000000000003</v>
      </c>
      <c r="AQ9264" s="73">
        <f t="shared" si="5463"/>
        <v>279.47000000000003</v>
      </c>
      <c r="AR9264" s="73">
        <f t="shared" si="5463"/>
        <v>279.47000000000003</v>
      </c>
      <c r="AS9264" s="73">
        <f t="shared" si="5463"/>
        <v>279.47000000000003</v>
      </c>
      <c r="AT9264" s="73">
        <f t="shared" si="5463"/>
        <v>279.47000000000003</v>
      </c>
      <c r="AU9264" s="73">
        <f t="shared" si="5463"/>
        <v>279.47000000000003</v>
      </c>
      <c r="AV9264" s="73">
        <f t="shared" si="5463"/>
        <v>279.47000000000003</v>
      </c>
      <c r="AW9264" s="73">
        <f t="shared" si="5463"/>
        <v>279.47000000000003</v>
      </c>
      <c r="AX9264" s="73">
        <f t="shared" si="5463"/>
        <v>279.47000000000003</v>
      </c>
      <c r="AY9264" s="73">
        <f t="shared" si="5463"/>
        <v>279.47000000000003</v>
      </c>
      <c r="AZ9264" s="73">
        <f t="shared" si="5463"/>
        <v>279.47000000000003</v>
      </c>
      <c r="BA9264" s="73">
        <f t="shared" si="5463"/>
        <v>279.47000000000003</v>
      </c>
      <c r="BB9264" s="73">
        <f t="shared" si="5463"/>
        <v>279.47000000000003</v>
      </c>
      <c r="BC9264" s="73">
        <f t="shared" si="5463"/>
        <v>279.47000000000003</v>
      </c>
      <c r="BD9264" s="73">
        <f t="shared" si="5463"/>
        <v>279.47000000000003</v>
      </c>
      <c r="BE9264" s="73">
        <f t="shared" si="5463"/>
        <v>279.47000000000003</v>
      </c>
      <c r="BF9264" s="73">
        <f t="shared" si="5463"/>
        <v>279.47000000000003</v>
      </c>
      <c r="BG9264" s="73">
        <f t="shared" si="5463"/>
        <v>279.47000000000003</v>
      </c>
      <c r="BH9264" s="73">
        <f t="shared" si="5463"/>
        <v>279.47000000000003</v>
      </c>
      <c r="BI9264" s="73">
        <f t="shared" si="5463"/>
        <v>279.47000000000003</v>
      </c>
      <c r="BJ9264" s="73">
        <f t="shared" si="5463"/>
        <v>279.47000000000003</v>
      </c>
      <c r="BK9264" s="73">
        <f t="shared" si="5463"/>
        <v>279.47000000000003</v>
      </c>
      <c r="BL9264" s="73">
        <f t="shared" si="5463"/>
        <v>279.47000000000003</v>
      </c>
      <c r="BM9264" s="73">
        <f t="shared" si="5463"/>
        <v>279.47000000000003</v>
      </c>
      <c r="BN9264" s="73">
        <f t="shared" si="5463"/>
        <v>279.47000000000003</v>
      </c>
      <c r="BO9264" s="73">
        <f t="shared" si="5463"/>
        <v>279.47000000000003</v>
      </c>
      <c r="BP9264" s="73">
        <f t="shared" si="5463"/>
        <v>279.47000000000003</v>
      </c>
      <c r="BQ9264" s="73">
        <f t="shared" si="5463"/>
        <v>279.47000000000003</v>
      </c>
      <c r="BR9264" s="73">
        <f t="shared" ref="BR9264:EC9264" si="5464">(BQ9264+$F$9100*$F$9102*($F$55/$F$9101*BQ9263+$F$55/$F$9101*BQ9265))/(1+$F$9100*$F$9102*($F$55/$F$9101+$F$55/$F$9101))</f>
        <v>279.47000000000003</v>
      </c>
      <c r="BS9264" s="73">
        <f t="shared" si="5464"/>
        <v>279.47000000000003</v>
      </c>
      <c r="BT9264" s="73">
        <f t="shared" si="5464"/>
        <v>279.47000000000003</v>
      </c>
      <c r="BU9264" s="73">
        <f t="shared" si="5464"/>
        <v>279.47000000000003</v>
      </c>
      <c r="BV9264" s="73">
        <f t="shared" si="5464"/>
        <v>279.47000000000003</v>
      </c>
      <c r="BW9264" s="73">
        <f t="shared" si="5464"/>
        <v>279.47000000000003</v>
      </c>
      <c r="BX9264" s="73">
        <f t="shared" si="5464"/>
        <v>279.47000000000003</v>
      </c>
      <c r="BY9264" s="73">
        <f t="shared" si="5464"/>
        <v>279.47000000000003</v>
      </c>
      <c r="BZ9264" s="73">
        <f t="shared" si="5464"/>
        <v>279.47000000000003</v>
      </c>
      <c r="CA9264" s="73">
        <f t="shared" si="5464"/>
        <v>279.47000000000003</v>
      </c>
      <c r="CB9264" s="73">
        <f t="shared" si="5464"/>
        <v>279.47000000000003</v>
      </c>
      <c r="CC9264" s="73">
        <f t="shared" si="5464"/>
        <v>279.47000000000003</v>
      </c>
      <c r="CD9264" s="73">
        <f t="shared" si="5464"/>
        <v>279.47000000000003</v>
      </c>
      <c r="CE9264" s="73">
        <f t="shared" si="5464"/>
        <v>279.47000000000003</v>
      </c>
      <c r="CF9264" s="73">
        <f t="shared" si="5464"/>
        <v>279.47000000000003</v>
      </c>
      <c r="CG9264" s="73">
        <f t="shared" si="5464"/>
        <v>279.47000000000003</v>
      </c>
      <c r="CH9264" s="73">
        <f t="shared" si="5464"/>
        <v>279.47000000000003</v>
      </c>
      <c r="CI9264" s="73">
        <f t="shared" si="5464"/>
        <v>279.47000000000003</v>
      </c>
      <c r="CJ9264" s="73">
        <f t="shared" si="5464"/>
        <v>279.47000000000003</v>
      </c>
      <c r="CK9264" s="73">
        <f t="shared" si="5464"/>
        <v>279.47000000000003</v>
      </c>
      <c r="CL9264" s="73">
        <f t="shared" si="5464"/>
        <v>279.47000000000003</v>
      </c>
      <c r="CM9264" s="73">
        <f t="shared" si="5464"/>
        <v>279.47000000000003</v>
      </c>
      <c r="CN9264" s="73">
        <f t="shared" si="5464"/>
        <v>279.47000000000003</v>
      </c>
      <c r="CO9264" s="73">
        <f t="shared" si="5464"/>
        <v>279.47000000000003</v>
      </c>
      <c r="CP9264" s="73">
        <f t="shared" si="5464"/>
        <v>279.47000000000003</v>
      </c>
      <c r="CQ9264" s="73">
        <f t="shared" si="5464"/>
        <v>279.47000000000003</v>
      </c>
      <c r="CR9264" s="73">
        <f t="shared" si="5464"/>
        <v>279.47000000000003</v>
      </c>
      <c r="CS9264" s="73">
        <f t="shared" si="5464"/>
        <v>279.47000000000003</v>
      </c>
      <c r="CT9264" s="73">
        <f t="shared" si="5464"/>
        <v>279.47000000000003</v>
      </c>
      <c r="CU9264" s="73">
        <f t="shared" si="5464"/>
        <v>279.47000000000003</v>
      </c>
      <c r="CV9264" s="73">
        <f t="shared" si="5464"/>
        <v>279.47000000000003</v>
      </c>
      <c r="CW9264" s="73">
        <f t="shared" si="5464"/>
        <v>279.47000000000003</v>
      </c>
      <c r="CX9264" s="73">
        <f t="shared" si="5464"/>
        <v>279.47000000000003</v>
      </c>
      <c r="CY9264" s="73">
        <f t="shared" si="5464"/>
        <v>279.47000000000003</v>
      </c>
      <c r="CZ9264" s="73">
        <f t="shared" si="5464"/>
        <v>279.47000000000003</v>
      </c>
      <c r="DA9264" s="73">
        <f t="shared" si="5464"/>
        <v>279.47000000000003</v>
      </c>
      <c r="DB9264" s="73">
        <f t="shared" si="5464"/>
        <v>279.47000000000003</v>
      </c>
      <c r="DC9264" s="73">
        <f t="shared" si="5464"/>
        <v>279.47000000000003</v>
      </c>
      <c r="DD9264" s="73">
        <f t="shared" si="5464"/>
        <v>279.47000000000003</v>
      </c>
      <c r="DE9264" s="73">
        <f t="shared" si="5464"/>
        <v>279.47000000000003</v>
      </c>
      <c r="DF9264" s="73">
        <f t="shared" si="5464"/>
        <v>279.47000000000003</v>
      </c>
      <c r="DG9264" s="73">
        <f t="shared" si="5464"/>
        <v>279.47000000000003</v>
      </c>
      <c r="DH9264" s="73">
        <f t="shared" si="5464"/>
        <v>279.47000000000003</v>
      </c>
      <c r="DI9264" s="73">
        <f t="shared" si="5464"/>
        <v>279.47000000000003</v>
      </c>
      <c r="DJ9264" s="73">
        <f t="shared" si="5464"/>
        <v>279.47000000000003</v>
      </c>
      <c r="DK9264" s="73">
        <f t="shared" si="5464"/>
        <v>279.47000000000003</v>
      </c>
      <c r="DL9264" s="73">
        <f t="shared" si="5464"/>
        <v>279.47000000000003</v>
      </c>
      <c r="DM9264" s="73">
        <f t="shared" si="5464"/>
        <v>279.47000000000003</v>
      </c>
      <c r="DN9264" s="73">
        <f t="shared" si="5464"/>
        <v>279.47000000000003</v>
      </c>
      <c r="DO9264" s="73">
        <f t="shared" si="5464"/>
        <v>279.47000000000003</v>
      </c>
      <c r="DP9264" s="73">
        <f t="shared" si="5464"/>
        <v>279.47000000000003</v>
      </c>
      <c r="DQ9264" s="73">
        <f t="shared" si="5464"/>
        <v>279.47000000000003</v>
      </c>
      <c r="DR9264" s="73">
        <f t="shared" si="5464"/>
        <v>279.47000000000003</v>
      </c>
      <c r="DS9264" s="73">
        <f t="shared" si="5464"/>
        <v>279.47000000000003</v>
      </c>
      <c r="DT9264" s="73">
        <f t="shared" si="5464"/>
        <v>279.47000000000003</v>
      </c>
      <c r="DU9264" s="73">
        <f t="shared" si="5464"/>
        <v>279.47000000000003</v>
      </c>
      <c r="DV9264" s="73">
        <f t="shared" si="5464"/>
        <v>279.47000000000003</v>
      </c>
      <c r="DW9264" s="73">
        <f t="shared" si="5464"/>
        <v>279.47000000000003</v>
      </c>
      <c r="DX9264" s="73">
        <f t="shared" si="5464"/>
        <v>279.47000000000003</v>
      </c>
      <c r="DY9264" s="73">
        <f t="shared" si="5464"/>
        <v>279.47000000000003</v>
      </c>
      <c r="DZ9264" s="73">
        <f t="shared" si="5464"/>
        <v>279.47000000000003</v>
      </c>
      <c r="EA9264" s="73">
        <f t="shared" si="5464"/>
        <v>279.47000000000003</v>
      </c>
      <c r="EB9264" s="73">
        <f t="shared" si="5464"/>
        <v>279.47000000000003</v>
      </c>
      <c r="EC9264" s="73">
        <f t="shared" si="5464"/>
        <v>279.47000000000003</v>
      </c>
      <c r="ED9264" s="73">
        <f t="shared" ref="ED9264:GO9264" si="5465">(EC9264+$F$9100*$F$9102*($F$55/$F$9101*EC9263+$F$55/$F$9101*EC9265))/(1+$F$9100*$F$9102*($F$55/$F$9101+$F$55/$F$9101))</f>
        <v>279.47000000000003</v>
      </c>
      <c r="EE9264" s="73">
        <f t="shared" si="5465"/>
        <v>279.47000000000003</v>
      </c>
      <c r="EF9264" s="73">
        <f t="shared" si="5465"/>
        <v>279.47000000000003</v>
      </c>
      <c r="EG9264" s="73">
        <f t="shared" si="5465"/>
        <v>279.47000000000003</v>
      </c>
      <c r="EH9264" s="73">
        <f t="shared" si="5465"/>
        <v>279.47000000000003</v>
      </c>
      <c r="EI9264" s="73">
        <f t="shared" si="5465"/>
        <v>279.47000000000003</v>
      </c>
      <c r="EJ9264" s="73">
        <f t="shared" si="5465"/>
        <v>279.47000000000003</v>
      </c>
      <c r="EK9264" s="73">
        <f t="shared" si="5465"/>
        <v>279.47000000000003</v>
      </c>
      <c r="EL9264" s="73">
        <f t="shared" si="5465"/>
        <v>279.47000000000003</v>
      </c>
      <c r="EM9264" s="73">
        <f t="shared" si="5465"/>
        <v>279.47000000000003</v>
      </c>
      <c r="EN9264" s="73">
        <f t="shared" si="5465"/>
        <v>279.47000000000003</v>
      </c>
      <c r="EO9264" s="73">
        <f t="shared" si="5465"/>
        <v>279.47000000000003</v>
      </c>
      <c r="EP9264" s="73">
        <f t="shared" si="5465"/>
        <v>279.47000000000003</v>
      </c>
      <c r="EQ9264" s="73">
        <f t="shared" si="5465"/>
        <v>279.47000000000003</v>
      </c>
      <c r="ER9264" s="73">
        <f t="shared" si="5465"/>
        <v>279.47000000000003</v>
      </c>
      <c r="ES9264" s="73">
        <f t="shared" si="5465"/>
        <v>279.47000000000003</v>
      </c>
      <c r="ET9264" s="73">
        <f t="shared" si="5465"/>
        <v>279.47000000000003</v>
      </c>
      <c r="EU9264" s="73">
        <f t="shared" si="5465"/>
        <v>279.47000000000003</v>
      </c>
      <c r="EV9264" s="73">
        <f t="shared" si="5465"/>
        <v>279.47000000000003</v>
      </c>
      <c r="EW9264" s="73">
        <f t="shared" si="5465"/>
        <v>279.47000000000003</v>
      </c>
      <c r="EX9264" s="73">
        <f t="shared" si="5465"/>
        <v>279.47000000000003</v>
      </c>
      <c r="EY9264" s="73">
        <f t="shared" si="5465"/>
        <v>279.47000000000003</v>
      </c>
      <c r="EZ9264" s="73">
        <f t="shared" si="5465"/>
        <v>279.47000000000003</v>
      </c>
      <c r="FA9264" s="73">
        <f t="shared" si="5465"/>
        <v>279.47000000000003</v>
      </c>
      <c r="FB9264" s="73">
        <f t="shared" si="5465"/>
        <v>279.47000000000003</v>
      </c>
      <c r="FC9264" s="73">
        <f t="shared" si="5465"/>
        <v>279.47000000000003</v>
      </c>
      <c r="FD9264" s="73">
        <f t="shared" si="5465"/>
        <v>279.47000000000003</v>
      </c>
      <c r="FE9264" s="73">
        <f t="shared" si="5465"/>
        <v>279.47000000000003</v>
      </c>
      <c r="FF9264" s="73">
        <f t="shared" si="5465"/>
        <v>279.47000000000003</v>
      </c>
      <c r="FG9264" s="73">
        <f t="shared" si="5465"/>
        <v>279.47000000000003</v>
      </c>
      <c r="FH9264" s="73">
        <f t="shared" si="5465"/>
        <v>279.47000000000003</v>
      </c>
      <c r="FI9264" s="73">
        <f t="shared" si="5465"/>
        <v>279.47000000000003</v>
      </c>
      <c r="FJ9264" s="73">
        <f t="shared" si="5465"/>
        <v>279.47000000000003</v>
      </c>
      <c r="FK9264" s="73">
        <f t="shared" si="5465"/>
        <v>279.47000000000003</v>
      </c>
      <c r="FL9264" s="73">
        <f t="shared" si="5465"/>
        <v>279.47000000000003</v>
      </c>
      <c r="FM9264" s="73">
        <f t="shared" si="5465"/>
        <v>279.47000000000003</v>
      </c>
      <c r="FN9264" s="73">
        <f t="shared" si="5465"/>
        <v>279.47000000000003</v>
      </c>
      <c r="FO9264" s="73">
        <f t="shared" si="5465"/>
        <v>279.47000000000003</v>
      </c>
      <c r="FP9264" s="73">
        <f t="shared" si="5465"/>
        <v>279.47000000000003</v>
      </c>
      <c r="FQ9264" s="73">
        <f t="shared" si="5465"/>
        <v>279.47000000000003</v>
      </c>
      <c r="FR9264" s="73">
        <f t="shared" si="5465"/>
        <v>279.47000000000003</v>
      </c>
      <c r="FS9264" s="73">
        <f t="shared" si="5465"/>
        <v>279.47000000000003</v>
      </c>
      <c r="FT9264" s="73">
        <f t="shared" si="5465"/>
        <v>279.47000000000003</v>
      </c>
      <c r="FU9264" s="73">
        <f t="shared" si="5465"/>
        <v>279.47000000000003</v>
      </c>
      <c r="FV9264" s="73">
        <f t="shared" si="5465"/>
        <v>279.47000000000003</v>
      </c>
      <c r="FW9264" s="73">
        <f t="shared" si="5465"/>
        <v>279.47000000000003</v>
      </c>
      <c r="FX9264" s="73">
        <f t="shared" si="5465"/>
        <v>279.47000000000003</v>
      </c>
      <c r="FY9264" s="73">
        <f t="shared" si="5465"/>
        <v>279.47000000000003</v>
      </c>
      <c r="FZ9264" s="73">
        <f t="shared" si="5465"/>
        <v>279.47000000000003</v>
      </c>
      <c r="GA9264" s="73">
        <f t="shared" si="5465"/>
        <v>279.47000000000003</v>
      </c>
      <c r="GB9264" s="73">
        <f t="shared" si="5465"/>
        <v>279.47000000000003</v>
      </c>
      <c r="GC9264" s="73">
        <f t="shared" si="5465"/>
        <v>279.47000000000003</v>
      </c>
      <c r="GD9264" s="73">
        <f t="shared" si="5465"/>
        <v>279.47000000000003</v>
      </c>
      <c r="GE9264" s="73">
        <f t="shared" si="5465"/>
        <v>279.47000000000003</v>
      </c>
      <c r="GF9264" s="73">
        <f t="shared" si="5465"/>
        <v>279.47000000000003</v>
      </c>
      <c r="GG9264" s="73">
        <f t="shared" si="5465"/>
        <v>279.47000000000003</v>
      </c>
      <c r="GH9264" s="73">
        <f t="shared" si="5465"/>
        <v>279.47000000000003</v>
      </c>
      <c r="GI9264" s="73">
        <f t="shared" si="5465"/>
        <v>279.47000000000003</v>
      </c>
      <c r="GJ9264" s="73">
        <f t="shared" si="5465"/>
        <v>279.47000000000003</v>
      </c>
      <c r="GK9264" s="73">
        <f t="shared" si="5465"/>
        <v>279.47000000000003</v>
      </c>
      <c r="GL9264" s="73">
        <f t="shared" si="5465"/>
        <v>279.47000000000003</v>
      </c>
      <c r="GM9264" s="73">
        <f t="shared" si="5465"/>
        <v>279.47000000000003</v>
      </c>
      <c r="GN9264" s="73">
        <f t="shared" si="5465"/>
        <v>279.47000000000003</v>
      </c>
      <c r="GO9264" s="73">
        <f t="shared" si="5465"/>
        <v>279.47000000000003</v>
      </c>
      <c r="GP9264" s="73">
        <f t="shared" ref="GP9264:JA9264" si="5466">(GO9264+$F$9100*$F$9102*($F$55/$F$9101*GO9263+$F$55/$F$9101*GO9265))/(1+$F$9100*$F$9102*($F$55/$F$9101+$F$55/$F$9101))</f>
        <v>279.47000000000003</v>
      </c>
      <c r="GQ9264" s="73">
        <f t="shared" si="5466"/>
        <v>279.47000000000003</v>
      </c>
      <c r="GR9264" s="73">
        <f t="shared" si="5466"/>
        <v>279.47000000000003</v>
      </c>
      <c r="GS9264" s="73">
        <f t="shared" si="5466"/>
        <v>279.47000000000003</v>
      </c>
      <c r="GT9264" s="73">
        <f t="shared" si="5466"/>
        <v>279.47000000000003</v>
      </c>
      <c r="GU9264" s="73">
        <f t="shared" si="5466"/>
        <v>279.47000000000003</v>
      </c>
      <c r="GV9264" s="73">
        <f t="shared" si="5466"/>
        <v>279.47000000000003</v>
      </c>
      <c r="GW9264" s="73">
        <f t="shared" si="5466"/>
        <v>279.47000000000003</v>
      </c>
      <c r="GX9264" s="73">
        <f t="shared" si="5466"/>
        <v>279.47000000000003</v>
      </c>
      <c r="GY9264" s="73">
        <f t="shared" si="5466"/>
        <v>279.47000000000003</v>
      </c>
      <c r="GZ9264" s="73">
        <f t="shared" si="5466"/>
        <v>279.47000000000003</v>
      </c>
      <c r="HA9264" s="73">
        <f t="shared" si="5466"/>
        <v>279.47000000000003</v>
      </c>
      <c r="HB9264" s="73">
        <f t="shared" si="5466"/>
        <v>279.47000000000003</v>
      </c>
      <c r="HC9264" s="73">
        <f t="shared" si="5466"/>
        <v>279.47000000000003</v>
      </c>
      <c r="HD9264" s="73">
        <f t="shared" si="5466"/>
        <v>279.47000000000003</v>
      </c>
      <c r="HE9264" s="73">
        <f t="shared" si="5466"/>
        <v>279.47000000000003</v>
      </c>
      <c r="HF9264" s="73">
        <f t="shared" si="5466"/>
        <v>279.47000000000003</v>
      </c>
      <c r="HG9264" s="73">
        <f t="shared" si="5466"/>
        <v>279.47000000000003</v>
      </c>
      <c r="HH9264" s="73">
        <f t="shared" si="5466"/>
        <v>279.47000000000003</v>
      </c>
      <c r="HI9264" s="73">
        <f t="shared" si="5466"/>
        <v>279.47000000000003</v>
      </c>
      <c r="HJ9264" s="73">
        <f t="shared" si="5466"/>
        <v>279.47000000000003</v>
      </c>
      <c r="HK9264" s="73">
        <f t="shared" si="5466"/>
        <v>279.47000000000003</v>
      </c>
      <c r="HL9264" s="73">
        <f t="shared" si="5466"/>
        <v>279.47000000000003</v>
      </c>
      <c r="HM9264" s="73">
        <f t="shared" si="5466"/>
        <v>279.47000000000003</v>
      </c>
      <c r="HN9264" s="73">
        <f t="shared" si="5466"/>
        <v>279.47000000000003</v>
      </c>
      <c r="HO9264" s="73">
        <f t="shared" si="5466"/>
        <v>279.47000000000003</v>
      </c>
      <c r="HP9264" s="73">
        <f t="shared" si="5466"/>
        <v>279.47000000000003</v>
      </c>
      <c r="HQ9264" s="73">
        <f t="shared" si="5466"/>
        <v>279.47000000000003</v>
      </c>
      <c r="HR9264" s="73">
        <f t="shared" si="5466"/>
        <v>279.47000000000003</v>
      </c>
      <c r="HS9264" s="73">
        <f t="shared" si="5466"/>
        <v>279.47000000000003</v>
      </c>
      <c r="HT9264" s="73">
        <f t="shared" si="5466"/>
        <v>279.47000000000003</v>
      </c>
      <c r="HU9264" s="73">
        <f t="shared" si="5466"/>
        <v>279.47000000000003</v>
      </c>
      <c r="HV9264" s="73">
        <f t="shared" si="5466"/>
        <v>279.47000000000003</v>
      </c>
      <c r="HW9264" s="73">
        <f t="shared" si="5466"/>
        <v>279.47000000000003</v>
      </c>
      <c r="HX9264" s="73">
        <f t="shared" si="5466"/>
        <v>279.47000000000003</v>
      </c>
      <c r="HY9264" s="73">
        <f t="shared" si="5466"/>
        <v>279.47000000000003</v>
      </c>
      <c r="HZ9264" s="73">
        <f t="shared" si="5466"/>
        <v>279.47000000000003</v>
      </c>
      <c r="IA9264" s="73">
        <f t="shared" si="5466"/>
        <v>279.47000000000003</v>
      </c>
      <c r="IB9264" s="73">
        <f t="shared" si="5466"/>
        <v>279.47000000000003</v>
      </c>
      <c r="IC9264" s="73">
        <f t="shared" si="5466"/>
        <v>279.47000000000003</v>
      </c>
      <c r="ID9264" s="73">
        <f t="shared" si="5466"/>
        <v>279.47000000000003</v>
      </c>
      <c r="IE9264" s="73">
        <f t="shared" si="5466"/>
        <v>279.47000000000003</v>
      </c>
      <c r="IF9264" s="73">
        <f t="shared" si="5466"/>
        <v>279.47000000000003</v>
      </c>
      <c r="IG9264" s="73">
        <f t="shared" si="5466"/>
        <v>279.47000000000003</v>
      </c>
      <c r="IH9264" s="73">
        <f t="shared" si="5466"/>
        <v>279.47000000000003</v>
      </c>
      <c r="II9264" s="73">
        <f t="shared" si="5466"/>
        <v>279.47000000000003</v>
      </c>
      <c r="IJ9264" s="73">
        <f t="shared" si="5466"/>
        <v>279.47000000000003</v>
      </c>
      <c r="IK9264" s="73">
        <f t="shared" si="5466"/>
        <v>279.47000000000003</v>
      </c>
      <c r="IL9264" s="73">
        <f t="shared" si="5466"/>
        <v>279.47000000000003</v>
      </c>
      <c r="IM9264" s="73">
        <f t="shared" si="5466"/>
        <v>279.47000000000003</v>
      </c>
      <c r="IN9264" s="73">
        <f t="shared" si="5466"/>
        <v>279.47000000000003</v>
      </c>
      <c r="IO9264" s="73">
        <f t="shared" si="5466"/>
        <v>279.47000000000003</v>
      </c>
      <c r="IP9264" s="73">
        <f t="shared" si="5466"/>
        <v>279.47000000000003</v>
      </c>
      <c r="IQ9264" s="73">
        <f t="shared" si="5466"/>
        <v>279.47000000000003</v>
      </c>
      <c r="IR9264" s="73">
        <f t="shared" si="5466"/>
        <v>279.47000000000003</v>
      </c>
      <c r="IS9264" s="73">
        <f t="shared" si="5466"/>
        <v>279.47000000000003</v>
      </c>
      <c r="IT9264" s="73">
        <f t="shared" si="5466"/>
        <v>279.47000000000003</v>
      </c>
      <c r="IU9264" s="73">
        <f t="shared" si="5466"/>
        <v>279.47000000000003</v>
      </c>
      <c r="IV9264" s="73">
        <f t="shared" si="5466"/>
        <v>279.47000000000003</v>
      </c>
      <c r="IW9264" s="73">
        <f t="shared" si="5466"/>
        <v>279.47000000000003</v>
      </c>
      <c r="IX9264" s="73">
        <f t="shared" si="5466"/>
        <v>279.47000000000003</v>
      </c>
      <c r="IY9264" s="73">
        <f t="shared" si="5466"/>
        <v>279.47000000000003</v>
      </c>
      <c r="IZ9264" s="73">
        <f t="shared" si="5466"/>
        <v>279.47000000000003</v>
      </c>
      <c r="JA9264" s="73">
        <f t="shared" si="5466"/>
        <v>279.47000000000003</v>
      </c>
      <c r="JB9264" s="73">
        <f t="shared" ref="JB9264:KG9264" si="5467">(JA9264+$F$9100*$F$9102*($F$55/$F$9101*JA9263+$F$55/$F$9101*JA9265))/(1+$F$9100*$F$9102*($F$55/$F$9101+$F$55/$F$9101))</f>
        <v>279.47000000000003</v>
      </c>
      <c r="JC9264" s="73">
        <f t="shared" si="5467"/>
        <v>279.47000000000003</v>
      </c>
      <c r="JD9264" s="73">
        <f t="shared" si="5467"/>
        <v>279.47000000000003</v>
      </c>
      <c r="JE9264" s="73">
        <f t="shared" si="5467"/>
        <v>279.47000000000003</v>
      </c>
      <c r="JF9264" s="73">
        <f t="shared" si="5467"/>
        <v>279.47000000000003</v>
      </c>
      <c r="JG9264" s="73">
        <f t="shared" si="5467"/>
        <v>279.47000000000003</v>
      </c>
      <c r="JH9264" s="73">
        <f t="shared" si="5467"/>
        <v>279.47000000000003</v>
      </c>
      <c r="JI9264" s="73">
        <f t="shared" si="5467"/>
        <v>279.47000000000003</v>
      </c>
      <c r="JJ9264" s="73">
        <f t="shared" si="5467"/>
        <v>279.47000000000003</v>
      </c>
      <c r="JK9264" s="73">
        <f t="shared" si="5467"/>
        <v>279.47000000000003</v>
      </c>
      <c r="JL9264" s="73">
        <f t="shared" si="5467"/>
        <v>279.47000000000003</v>
      </c>
      <c r="JM9264" s="73">
        <f t="shared" si="5467"/>
        <v>279.47000000000003</v>
      </c>
      <c r="JN9264" s="73">
        <f t="shared" si="5467"/>
        <v>279.47000000000003</v>
      </c>
      <c r="JO9264" s="73">
        <f t="shared" si="5467"/>
        <v>279.47000000000003</v>
      </c>
      <c r="JP9264" s="73">
        <f t="shared" si="5467"/>
        <v>279.47000000000003</v>
      </c>
      <c r="JQ9264" s="73">
        <f t="shared" si="5467"/>
        <v>279.47000000000003</v>
      </c>
      <c r="JR9264" s="73">
        <f t="shared" si="5467"/>
        <v>279.47000000000003</v>
      </c>
      <c r="JS9264" s="73">
        <f t="shared" si="5467"/>
        <v>279.47000000000003</v>
      </c>
      <c r="JT9264" s="73">
        <f t="shared" si="5467"/>
        <v>279.47000000000003</v>
      </c>
      <c r="JU9264" s="73">
        <f t="shared" si="5467"/>
        <v>279.47000000000003</v>
      </c>
      <c r="JV9264" s="73">
        <f t="shared" si="5467"/>
        <v>279.47000000000003</v>
      </c>
      <c r="JW9264" s="73">
        <f t="shared" si="5467"/>
        <v>279.47000000000003</v>
      </c>
      <c r="JX9264" s="73">
        <f t="shared" si="5467"/>
        <v>279.47000000000003</v>
      </c>
      <c r="JY9264" s="73">
        <f t="shared" si="5467"/>
        <v>279.47000000000003</v>
      </c>
      <c r="JZ9264" s="73">
        <f t="shared" si="5467"/>
        <v>279.47000000000003</v>
      </c>
      <c r="KA9264" s="73">
        <f t="shared" si="5467"/>
        <v>279.47000000000003</v>
      </c>
      <c r="KB9264" s="73">
        <f t="shared" si="5467"/>
        <v>279.47000000000003</v>
      </c>
      <c r="KC9264" s="73">
        <f t="shared" si="5467"/>
        <v>279.47000000000003</v>
      </c>
      <c r="KD9264" s="73">
        <f t="shared" si="5467"/>
        <v>279.47000000000003</v>
      </c>
      <c r="KE9264" s="73">
        <f t="shared" si="5467"/>
        <v>279.47000000000003</v>
      </c>
      <c r="KF9264" s="73">
        <f t="shared" si="5467"/>
        <v>279.47000000000003</v>
      </c>
      <c r="KG9264" s="73">
        <f t="shared" si="5467"/>
        <v>279.47000000000003</v>
      </c>
      <c r="KH9264">
        <v>279.47000000000003</v>
      </c>
      <c r="KL9264" s="84"/>
      <c r="KP9264" s="84"/>
      <c r="KS9264" s="74"/>
      <c r="KT9264" s="74"/>
      <c r="KU9264" s="16"/>
      <c r="KV9264" s="72"/>
      <c r="KW9264" s="72"/>
      <c r="KX9264" s="16"/>
      <c r="KZ9264" s="16"/>
      <c r="LA9264" s="16"/>
      <c r="LB9264" s="74"/>
      <c r="LC9264" s="74"/>
    </row>
    <row r="9265" spans="2:315" x14ac:dyDescent="0.35">
      <c r="B9265">
        <v>159</v>
      </c>
      <c r="C9265">
        <f t="shared" ref="C9265:C9328" si="5468">C9264+0.01</f>
        <v>1.585</v>
      </c>
      <c r="E9265" s="92">
        <v>279.47000000000003</v>
      </c>
      <c r="F9265" s="73">
        <f t="shared" ref="F9265:BQ9265" si="5469">(E9265+$F$9100*$F$9102*($F$55/$F$9101*E9264+$F$55/$F$9101*E9266))/(1+$F$9100*$F$9102*($F$55/$F$9101+$F$55/$F$9101))</f>
        <v>279.47000000000003</v>
      </c>
      <c r="G9265" s="73">
        <f t="shared" si="5469"/>
        <v>279.47000000000003</v>
      </c>
      <c r="H9265" s="73">
        <f t="shared" si="5469"/>
        <v>279.47000000000003</v>
      </c>
      <c r="I9265" s="73">
        <f t="shared" si="5469"/>
        <v>279.47000000000003</v>
      </c>
      <c r="J9265" s="73">
        <f t="shared" si="5469"/>
        <v>279.47000000000003</v>
      </c>
      <c r="K9265" s="73">
        <f t="shared" si="5469"/>
        <v>279.47000000000003</v>
      </c>
      <c r="L9265" s="73">
        <f t="shared" si="5469"/>
        <v>279.47000000000003</v>
      </c>
      <c r="M9265" s="73">
        <f t="shared" si="5469"/>
        <v>279.47000000000003</v>
      </c>
      <c r="N9265" s="73">
        <f t="shared" si="5469"/>
        <v>279.47000000000003</v>
      </c>
      <c r="O9265" s="73">
        <f t="shared" si="5469"/>
        <v>279.47000000000003</v>
      </c>
      <c r="P9265" s="73">
        <f t="shared" si="5469"/>
        <v>279.47000000000003</v>
      </c>
      <c r="Q9265" s="73">
        <f t="shared" si="5469"/>
        <v>279.47000000000003</v>
      </c>
      <c r="R9265" s="73">
        <f t="shared" si="5469"/>
        <v>279.47000000000003</v>
      </c>
      <c r="S9265" s="73">
        <f t="shared" si="5469"/>
        <v>279.47000000000003</v>
      </c>
      <c r="T9265" s="73">
        <f t="shared" si="5469"/>
        <v>279.47000000000003</v>
      </c>
      <c r="U9265" s="73">
        <f t="shared" si="5469"/>
        <v>279.47000000000003</v>
      </c>
      <c r="V9265" s="73">
        <f t="shared" si="5469"/>
        <v>279.47000000000003</v>
      </c>
      <c r="W9265" s="73">
        <f t="shared" si="5469"/>
        <v>279.47000000000003</v>
      </c>
      <c r="X9265" s="73">
        <f t="shared" si="5469"/>
        <v>279.47000000000003</v>
      </c>
      <c r="Y9265" s="73">
        <f t="shared" si="5469"/>
        <v>279.47000000000003</v>
      </c>
      <c r="Z9265" s="73">
        <f t="shared" si="5469"/>
        <v>279.47000000000003</v>
      </c>
      <c r="AA9265" s="73">
        <f t="shared" si="5469"/>
        <v>279.47000000000003</v>
      </c>
      <c r="AB9265" s="73">
        <f t="shared" si="5469"/>
        <v>279.47000000000003</v>
      </c>
      <c r="AC9265" s="73">
        <f t="shared" si="5469"/>
        <v>279.47000000000003</v>
      </c>
      <c r="AD9265" s="73">
        <f t="shared" si="5469"/>
        <v>279.47000000000003</v>
      </c>
      <c r="AE9265" s="73">
        <f t="shared" si="5469"/>
        <v>279.47000000000003</v>
      </c>
      <c r="AF9265" s="73">
        <f t="shared" si="5469"/>
        <v>279.47000000000003</v>
      </c>
      <c r="AG9265" s="73">
        <f t="shared" si="5469"/>
        <v>279.47000000000003</v>
      </c>
      <c r="AH9265" s="73">
        <f t="shared" si="5469"/>
        <v>279.47000000000003</v>
      </c>
      <c r="AI9265" s="73">
        <f t="shared" si="5469"/>
        <v>279.47000000000003</v>
      </c>
      <c r="AJ9265" s="73">
        <f t="shared" si="5469"/>
        <v>279.47000000000003</v>
      </c>
      <c r="AK9265" s="73">
        <f t="shared" si="5469"/>
        <v>279.47000000000003</v>
      </c>
      <c r="AL9265" s="73">
        <f t="shared" si="5469"/>
        <v>279.47000000000003</v>
      </c>
      <c r="AM9265" s="73">
        <f t="shared" si="5469"/>
        <v>279.47000000000003</v>
      </c>
      <c r="AN9265" s="73">
        <f t="shared" si="5469"/>
        <v>279.47000000000003</v>
      </c>
      <c r="AO9265" s="73">
        <f t="shared" si="5469"/>
        <v>279.47000000000003</v>
      </c>
      <c r="AP9265" s="73">
        <f t="shared" si="5469"/>
        <v>279.47000000000003</v>
      </c>
      <c r="AQ9265" s="73">
        <f t="shared" si="5469"/>
        <v>279.47000000000003</v>
      </c>
      <c r="AR9265" s="73">
        <f t="shared" si="5469"/>
        <v>279.47000000000003</v>
      </c>
      <c r="AS9265" s="73">
        <f t="shared" si="5469"/>
        <v>279.47000000000003</v>
      </c>
      <c r="AT9265" s="73">
        <f t="shared" si="5469"/>
        <v>279.47000000000003</v>
      </c>
      <c r="AU9265" s="73">
        <f t="shared" si="5469"/>
        <v>279.47000000000003</v>
      </c>
      <c r="AV9265" s="73">
        <f t="shared" si="5469"/>
        <v>279.47000000000003</v>
      </c>
      <c r="AW9265" s="73">
        <f t="shared" si="5469"/>
        <v>279.47000000000003</v>
      </c>
      <c r="AX9265" s="73">
        <f t="shared" si="5469"/>
        <v>279.47000000000003</v>
      </c>
      <c r="AY9265" s="73">
        <f t="shared" si="5469"/>
        <v>279.47000000000003</v>
      </c>
      <c r="AZ9265" s="73">
        <f t="shared" si="5469"/>
        <v>279.47000000000003</v>
      </c>
      <c r="BA9265" s="73">
        <f t="shared" si="5469"/>
        <v>279.47000000000003</v>
      </c>
      <c r="BB9265" s="73">
        <f t="shared" si="5469"/>
        <v>279.47000000000003</v>
      </c>
      <c r="BC9265" s="73">
        <f t="shared" si="5469"/>
        <v>279.47000000000003</v>
      </c>
      <c r="BD9265" s="73">
        <f t="shared" si="5469"/>
        <v>279.47000000000003</v>
      </c>
      <c r="BE9265" s="73">
        <f t="shared" si="5469"/>
        <v>279.47000000000003</v>
      </c>
      <c r="BF9265" s="73">
        <f t="shared" si="5469"/>
        <v>279.47000000000003</v>
      </c>
      <c r="BG9265" s="73">
        <f t="shared" si="5469"/>
        <v>279.47000000000003</v>
      </c>
      <c r="BH9265" s="73">
        <f t="shared" si="5469"/>
        <v>279.47000000000003</v>
      </c>
      <c r="BI9265" s="73">
        <f t="shared" si="5469"/>
        <v>279.47000000000003</v>
      </c>
      <c r="BJ9265" s="73">
        <f t="shared" si="5469"/>
        <v>279.47000000000003</v>
      </c>
      <c r="BK9265" s="73">
        <f t="shared" si="5469"/>
        <v>279.47000000000003</v>
      </c>
      <c r="BL9265" s="73">
        <f t="shared" si="5469"/>
        <v>279.47000000000003</v>
      </c>
      <c r="BM9265" s="73">
        <f t="shared" si="5469"/>
        <v>279.47000000000003</v>
      </c>
      <c r="BN9265" s="73">
        <f t="shared" si="5469"/>
        <v>279.47000000000003</v>
      </c>
      <c r="BO9265" s="73">
        <f t="shared" si="5469"/>
        <v>279.47000000000003</v>
      </c>
      <c r="BP9265" s="73">
        <f t="shared" si="5469"/>
        <v>279.47000000000003</v>
      </c>
      <c r="BQ9265" s="73">
        <f t="shared" si="5469"/>
        <v>279.47000000000003</v>
      </c>
      <c r="BR9265" s="73">
        <f t="shared" ref="BR9265:EC9265" si="5470">(BQ9265+$F$9100*$F$9102*($F$55/$F$9101*BQ9264+$F$55/$F$9101*BQ9266))/(1+$F$9100*$F$9102*($F$55/$F$9101+$F$55/$F$9101))</f>
        <v>279.47000000000003</v>
      </c>
      <c r="BS9265" s="73">
        <f t="shared" si="5470"/>
        <v>279.47000000000003</v>
      </c>
      <c r="BT9265" s="73">
        <f t="shared" si="5470"/>
        <v>279.47000000000003</v>
      </c>
      <c r="BU9265" s="73">
        <f t="shared" si="5470"/>
        <v>279.47000000000003</v>
      </c>
      <c r="BV9265" s="73">
        <f t="shared" si="5470"/>
        <v>279.47000000000003</v>
      </c>
      <c r="BW9265" s="73">
        <f t="shared" si="5470"/>
        <v>279.47000000000003</v>
      </c>
      <c r="BX9265" s="73">
        <f t="shared" si="5470"/>
        <v>279.47000000000003</v>
      </c>
      <c r="BY9265" s="73">
        <f t="shared" si="5470"/>
        <v>279.47000000000003</v>
      </c>
      <c r="BZ9265" s="73">
        <f t="shared" si="5470"/>
        <v>279.47000000000003</v>
      </c>
      <c r="CA9265" s="73">
        <f t="shared" si="5470"/>
        <v>279.47000000000003</v>
      </c>
      <c r="CB9265" s="73">
        <f t="shared" si="5470"/>
        <v>279.47000000000003</v>
      </c>
      <c r="CC9265" s="73">
        <f t="shared" si="5470"/>
        <v>279.47000000000003</v>
      </c>
      <c r="CD9265" s="73">
        <f t="shared" si="5470"/>
        <v>279.47000000000003</v>
      </c>
      <c r="CE9265" s="73">
        <f t="shared" si="5470"/>
        <v>279.47000000000003</v>
      </c>
      <c r="CF9265" s="73">
        <f t="shared" si="5470"/>
        <v>279.47000000000003</v>
      </c>
      <c r="CG9265" s="73">
        <f t="shared" si="5470"/>
        <v>279.47000000000003</v>
      </c>
      <c r="CH9265" s="73">
        <f t="shared" si="5470"/>
        <v>279.47000000000003</v>
      </c>
      <c r="CI9265" s="73">
        <f t="shared" si="5470"/>
        <v>279.47000000000003</v>
      </c>
      <c r="CJ9265" s="73">
        <f t="shared" si="5470"/>
        <v>279.47000000000003</v>
      </c>
      <c r="CK9265" s="73">
        <f t="shared" si="5470"/>
        <v>279.47000000000003</v>
      </c>
      <c r="CL9265" s="73">
        <f t="shared" si="5470"/>
        <v>279.47000000000003</v>
      </c>
      <c r="CM9265" s="73">
        <f t="shared" si="5470"/>
        <v>279.47000000000003</v>
      </c>
      <c r="CN9265" s="73">
        <f t="shared" si="5470"/>
        <v>279.47000000000003</v>
      </c>
      <c r="CO9265" s="73">
        <f t="shared" si="5470"/>
        <v>279.47000000000003</v>
      </c>
      <c r="CP9265" s="73">
        <f t="shared" si="5470"/>
        <v>279.47000000000003</v>
      </c>
      <c r="CQ9265" s="73">
        <f t="shared" si="5470"/>
        <v>279.47000000000003</v>
      </c>
      <c r="CR9265" s="73">
        <f t="shared" si="5470"/>
        <v>279.47000000000003</v>
      </c>
      <c r="CS9265" s="73">
        <f t="shared" si="5470"/>
        <v>279.47000000000003</v>
      </c>
      <c r="CT9265" s="73">
        <f t="shared" si="5470"/>
        <v>279.47000000000003</v>
      </c>
      <c r="CU9265" s="73">
        <f t="shared" si="5470"/>
        <v>279.47000000000003</v>
      </c>
      <c r="CV9265" s="73">
        <f t="shared" si="5470"/>
        <v>279.47000000000003</v>
      </c>
      <c r="CW9265" s="73">
        <f t="shared" si="5470"/>
        <v>279.47000000000003</v>
      </c>
      <c r="CX9265" s="73">
        <f t="shared" si="5470"/>
        <v>279.47000000000003</v>
      </c>
      <c r="CY9265" s="73">
        <f t="shared" si="5470"/>
        <v>279.47000000000003</v>
      </c>
      <c r="CZ9265" s="73">
        <f t="shared" si="5470"/>
        <v>279.47000000000003</v>
      </c>
      <c r="DA9265" s="73">
        <f t="shared" si="5470"/>
        <v>279.47000000000003</v>
      </c>
      <c r="DB9265" s="73">
        <f t="shared" si="5470"/>
        <v>279.47000000000003</v>
      </c>
      <c r="DC9265" s="73">
        <f t="shared" si="5470"/>
        <v>279.47000000000003</v>
      </c>
      <c r="DD9265" s="73">
        <f t="shared" si="5470"/>
        <v>279.47000000000003</v>
      </c>
      <c r="DE9265" s="73">
        <f t="shared" si="5470"/>
        <v>279.47000000000003</v>
      </c>
      <c r="DF9265" s="73">
        <f t="shared" si="5470"/>
        <v>279.47000000000003</v>
      </c>
      <c r="DG9265" s="73">
        <f t="shared" si="5470"/>
        <v>279.47000000000003</v>
      </c>
      <c r="DH9265" s="73">
        <f t="shared" si="5470"/>
        <v>279.47000000000003</v>
      </c>
      <c r="DI9265" s="73">
        <f t="shared" si="5470"/>
        <v>279.47000000000003</v>
      </c>
      <c r="DJ9265" s="73">
        <f t="shared" si="5470"/>
        <v>279.47000000000003</v>
      </c>
      <c r="DK9265" s="73">
        <f t="shared" si="5470"/>
        <v>279.47000000000003</v>
      </c>
      <c r="DL9265" s="73">
        <f t="shared" si="5470"/>
        <v>279.47000000000003</v>
      </c>
      <c r="DM9265" s="73">
        <f t="shared" si="5470"/>
        <v>279.47000000000003</v>
      </c>
      <c r="DN9265" s="73">
        <f t="shared" si="5470"/>
        <v>279.47000000000003</v>
      </c>
      <c r="DO9265" s="73">
        <f t="shared" si="5470"/>
        <v>279.47000000000003</v>
      </c>
      <c r="DP9265" s="73">
        <f t="shared" si="5470"/>
        <v>279.47000000000003</v>
      </c>
      <c r="DQ9265" s="73">
        <f t="shared" si="5470"/>
        <v>279.47000000000003</v>
      </c>
      <c r="DR9265" s="73">
        <f t="shared" si="5470"/>
        <v>279.47000000000003</v>
      </c>
      <c r="DS9265" s="73">
        <f t="shared" si="5470"/>
        <v>279.47000000000003</v>
      </c>
      <c r="DT9265" s="73">
        <f t="shared" si="5470"/>
        <v>279.47000000000003</v>
      </c>
      <c r="DU9265" s="73">
        <f t="shared" si="5470"/>
        <v>279.47000000000003</v>
      </c>
      <c r="DV9265" s="73">
        <f t="shared" si="5470"/>
        <v>279.47000000000003</v>
      </c>
      <c r="DW9265" s="73">
        <f t="shared" si="5470"/>
        <v>279.47000000000003</v>
      </c>
      <c r="DX9265" s="73">
        <f t="shared" si="5470"/>
        <v>279.47000000000003</v>
      </c>
      <c r="DY9265" s="73">
        <f t="shared" si="5470"/>
        <v>279.47000000000003</v>
      </c>
      <c r="DZ9265" s="73">
        <f t="shared" si="5470"/>
        <v>279.47000000000003</v>
      </c>
      <c r="EA9265" s="73">
        <f t="shared" si="5470"/>
        <v>279.47000000000003</v>
      </c>
      <c r="EB9265" s="73">
        <f t="shared" si="5470"/>
        <v>279.47000000000003</v>
      </c>
      <c r="EC9265" s="73">
        <f t="shared" si="5470"/>
        <v>279.47000000000003</v>
      </c>
      <c r="ED9265" s="73">
        <f t="shared" ref="ED9265:GO9265" si="5471">(EC9265+$F$9100*$F$9102*($F$55/$F$9101*EC9264+$F$55/$F$9101*EC9266))/(1+$F$9100*$F$9102*($F$55/$F$9101+$F$55/$F$9101))</f>
        <v>279.47000000000003</v>
      </c>
      <c r="EE9265" s="73">
        <f t="shared" si="5471"/>
        <v>279.47000000000003</v>
      </c>
      <c r="EF9265" s="73">
        <f t="shared" si="5471"/>
        <v>279.47000000000003</v>
      </c>
      <c r="EG9265" s="73">
        <f t="shared" si="5471"/>
        <v>279.47000000000003</v>
      </c>
      <c r="EH9265" s="73">
        <f t="shared" si="5471"/>
        <v>279.47000000000003</v>
      </c>
      <c r="EI9265" s="73">
        <f t="shared" si="5471"/>
        <v>279.47000000000003</v>
      </c>
      <c r="EJ9265" s="73">
        <f t="shared" si="5471"/>
        <v>279.47000000000003</v>
      </c>
      <c r="EK9265" s="73">
        <f t="shared" si="5471"/>
        <v>279.47000000000003</v>
      </c>
      <c r="EL9265" s="73">
        <f t="shared" si="5471"/>
        <v>279.47000000000003</v>
      </c>
      <c r="EM9265" s="73">
        <f t="shared" si="5471"/>
        <v>279.47000000000003</v>
      </c>
      <c r="EN9265" s="73">
        <f t="shared" si="5471"/>
        <v>279.47000000000003</v>
      </c>
      <c r="EO9265" s="73">
        <f t="shared" si="5471"/>
        <v>279.47000000000003</v>
      </c>
      <c r="EP9265" s="73">
        <f t="shared" si="5471"/>
        <v>279.47000000000003</v>
      </c>
      <c r="EQ9265" s="73">
        <f t="shared" si="5471"/>
        <v>279.47000000000003</v>
      </c>
      <c r="ER9265" s="73">
        <f t="shared" si="5471"/>
        <v>279.47000000000003</v>
      </c>
      <c r="ES9265" s="73">
        <f t="shared" si="5471"/>
        <v>279.47000000000003</v>
      </c>
      <c r="ET9265" s="73">
        <f t="shared" si="5471"/>
        <v>279.47000000000003</v>
      </c>
      <c r="EU9265" s="73">
        <f t="shared" si="5471"/>
        <v>279.47000000000003</v>
      </c>
      <c r="EV9265" s="73">
        <f t="shared" si="5471"/>
        <v>279.47000000000003</v>
      </c>
      <c r="EW9265" s="73">
        <f t="shared" si="5471"/>
        <v>279.47000000000003</v>
      </c>
      <c r="EX9265" s="73">
        <f t="shared" si="5471"/>
        <v>279.47000000000003</v>
      </c>
      <c r="EY9265" s="73">
        <f t="shared" si="5471"/>
        <v>279.47000000000003</v>
      </c>
      <c r="EZ9265" s="73">
        <f t="shared" si="5471"/>
        <v>279.47000000000003</v>
      </c>
      <c r="FA9265" s="73">
        <f t="shared" si="5471"/>
        <v>279.47000000000003</v>
      </c>
      <c r="FB9265" s="73">
        <f t="shared" si="5471"/>
        <v>279.47000000000003</v>
      </c>
      <c r="FC9265" s="73">
        <f t="shared" si="5471"/>
        <v>279.47000000000003</v>
      </c>
      <c r="FD9265" s="73">
        <f t="shared" si="5471"/>
        <v>279.47000000000003</v>
      </c>
      <c r="FE9265" s="73">
        <f t="shared" si="5471"/>
        <v>279.47000000000003</v>
      </c>
      <c r="FF9265" s="73">
        <f t="shared" si="5471"/>
        <v>279.47000000000003</v>
      </c>
      <c r="FG9265" s="73">
        <f t="shared" si="5471"/>
        <v>279.47000000000003</v>
      </c>
      <c r="FH9265" s="73">
        <f t="shared" si="5471"/>
        <v>279.47000000000003</v>
      </c>
      <c r="FI9265" s="73">
        <f t="shared" si="5471"/>
        <v>279.47000000000003</v>
      </c>
      <c r="FJ9265" s="73">
        <f t="shared" si="5471"/>
        <v>279.47000000000003</v>
      </c>
      <c r="FK9265" s="73">
        <f t="shared" si="5471"/>
        <v>279.47000000000003</v>
      </c>
      <c r="FL9265" s="73">
        <f t="shared" si="5471"/>
        <v>279.47000000000003</v>
      </c>
      <c r="FM9265" s="73">
        <f t="shared" si="5471"/>
        <v>279.47000000000003</v>
      </c>
      <c r="FN9265" s="73">
        <f t="shared" si="5471"/>
        <v>279.47000000000003</v>
      </c>
      <c r="FO9265" s="73">
        <f t="shared" si="5471"/>
        <v>279.47000000000003</v>
      </c>
      <c r="FP9265" s="73">
        <f t="shared" si="5471"/>
        <v>279.47000000000003</v>
      </c>
      <c r="FQ9265" s="73">
        <f t="shared" si="5471"/>
        <v>279.47000000000003</v>
      </c>
      <c r="FR9265" s="73">
        <f t="shared" si="5471"/>
        <v>279.47000000000003</v>
      </c>
      <c r="FS9265" s="73">
        <f t="shared" si="5471"/>
        <v>279.47000000000003</v>
      </c>
      <c r="FT9265" s="73">
        <f t="shared" si="5471"/>
        <v>279.47000000000003</v>
      </c>
      <c r="FU9265" s="73">
        <f t="shared" si="5471"/>
        <v>279.47000000000003</v>
      </c>
      <c r="FV9265" s="73">
        <f t="shared" si="5471"/>
        <v>279.47000000000003</v>
      </c>
      <c r="FW9265" s="73">
        <f t="shared" si="5471"/>
        <v>279.47000000000003</v>
      </c>
      <c r="FX9265" s="73">
        <f t="shared" si="5471"/>
        <v>279.47000000000003</v>
      </c>
      <c r="FY9265" s="73">
        <f t="shared" si="5471"/>
        <v>279.47000000000003</v>
      </c>
      <c r="FZ9265" s="73">
        <f t="shared" si="5471"/>
        <v>279.47000000000003</v>
      </c>
      <c r="GA9265" s="73">
        <f t="shared" si="5471"/>
        <v>279.47000000000003</v>
      </c>
      <c r="GB9265" s="73">
        <f t="shared" si="5471"/>
        <v>279.47000000000003</v>
      </c>
      <c r="GC9265" s="73">
        <f t="shared" si="5471"/>
        <v>279.47000000000003</v>
      </c>
      <c r="GD9265" s="73">
        <f t="shared" si="5471"/>
        <v>279.47000000000003</v>
      </c>
      <c r="GE9265" s="73">
        <f t="shared" si="5471"/>
        <v>279.47000000000003</v>
      </c>
      <c r="GF9265" s="73">
        <f t="shared" si="5471"/>
        <v>279.47000000000003</v>
      </c>
      <c r="GG9265" s="73">
        <f t="shared" si="5471"/>
        <v>279.47000000000003</v>
      </c>
      <c r="GH9265" s="73">
        <f t="shared" si="5471"/>
        <v>279.47000000000003</v>
      </c>
      <c r="GI9265" s="73">
        <f t="shared" si="5471"/>
        <v>279.47000000000003</v>
      </c>
      <c r="GJ9265" s="73">
        <f t="shared" si="5471"/>
        <v>279.47000000000003</v>
      </c>
      <c r="GK9265" s="73">
        <f t="shared" si="5471"/>
        <v>279.47000000000003</v>
      </c>
      <c r="GL9265" s="73">
        <f t="shared" si="5471"/>
        <v>279.47000000000003</v>
      </c>
      <c r="GM9265" s="73">
        <f t="shared" si="5471"/>
        <v>279.47000000000003</v>
      </c>
      <c r="GN9265" s="73">
        <f t="shared" si="5471"/>
        <v>279.47000000000003</v>
      </c>
      <c r="GO9265" s="73">
        <f t="shared" si="5471"/>
        <v>279.47000000000003</v>
      </c>
      <c r="GP9265" s="73">
        <f t="shared" ref="GP9265:JA9265" si="5472">(GO9265+$F$9100*$F$9102*($F$55/$F$9101*GO9264+$F$55/$F$9101*GO9266))/(1+$F$9100*$F$9102*($F$55/$F$9101+$F$55/$F$9101))</f>
        <v>279.47000000000003</v>
      </c>
      <c r="GQ9265" s="73">
        <f t="shared" si="5472"/>
        <v>279.47000000000003</v>
      </c>
      <c r="GR9265" s="73">
        <f t="shared" si="5472"/>
        <v>279.47000000000003</v>
      </c>
      <c r="GS9265" s="73">
        <f t="shared" si="5472"/>
        <v>279.47000000000003</v>
      </c>
      <c r="GT9265" s="73">
        <f t="shared" si="5472"/>
        <v>279.47000000000003</v>
      </c>
      <c r="GU9265" s="73">
        <f t="shared" si="5472"/>
        <v>279.47000000000003</v>
      </c>
      <c r="GV9265" s="73">
        <f t="shared" si="5472"/>
        <v>279.47000000000003</v>
      </c>
      <c r="GW9265" s="73">
        <f t="shared" si="5472"/>
        <v>279.47000000000003</v>
      </c>
      <c r="GX9265" s="73">
        <f t="shared" si="5472"/>
        <v>279.47000000000003</v>
      </c>
      <c r="GY9265" s="73">
        <f t="shared" si="5472"/>
        <v>279.47000000000003</v>
      </c>
      <c r="GZ9265" s="73">
        <f t="shared" si="5472"/>
        <v>279.47000000000003</v>
      </c>
      <c r="HA9265" s="73">
        <f t="shared" si="5472"/>
        <v>279.47000000000003</v>
      </c>
      <c r="HB9265" s="73">
        <f t="shared" si="5472"/>
        <v>279.47000000000003</v>
      </c>
      <c r="HC9265" s="73">
        <f t="shared" si="5472"/>
        <v>279.47000000000003</v>
      </c>
      <c r="HD9265" s="73">
        <f t="shared" si="5472"/>
        <v>279.47000000000003</v>
      </c>
      <c r="HE9265" s="73">
        <f t="shared" si="5472"/>
        <v>279.47000000000003</v>
      </c>
      <c r="HF9265" s="73">
        <f t="shared" si="5472"/>
        <v>279.47000000000003</v>
      </c>
      <c r="HG9265" s="73">
        <f t="shared" si="5472"/>
        <v>279.47000000000003</v>
      </c>
      <c r="HH9265" s="73">
        <f t="shared" si="5472"/>
        <v>279.47000000000003</v>
      </c>
      <c r="HI9265" s="73">
        <f t="shared" si="5472"/>
        <v>279.47000000000003</v>
      </c>
      <c r="HJ9265" s="73">
        <f t="shared" si="5472"/>
        <v>279.47000000000003</v>
      </c>
      <c r="HK9265" s="73">
        <f t="shared" si="5472"/>
        <v>279.47000000000003</v>
      </c>
      <c r="HL9265" s="73">
        <f t="shared" si="5472"/>
        <v>279.47000000000003</v>
      </c>
      <c r="HM9265" s="73">
        <f t="shared" si="5472"/>
        <v>279.47000000000003</v>
      </c>
      <c r="HN9265" s="73">
        <f t="shared" si="5472"/>
        <v>279.47000000000003</v>
      </c>
      <c r="HO9265" s="73">
        <f t="shared" si="5472"/>
        <v>279.47000000000003</v>
      </c>
      <c r="HP9265" s="73">
        <f t="shared" si="5472"/>
        <v>279.47000000000003</v>
      </c>
      <c r="HQ9265" s="73">
        <f t="shared" si="5472"/>
        <v>279.47000000000003</v>
      </c>
      <c r="HR9265" s="73">
        <f t="shared" si="5472"/>
        <v>279.47000000000003</v>
      </c>
      <c r="HS9265" s="73">
        <f t="shared" si="5472"/>
        <v>279.47000000000003</v>
      </c>
      <c r="HT9265" s="73">
        <f t="shared" si="5472"/>
        <v>279.47000000000003</v>
      </c>
      <c r="HU9265" s="73">
        <f t="shared" si="5472"/>
        <v>279.47000000000003</v>
      </c>
      <c r="HV9265" s="73">
        <f t="shared" si="5472"/>
        <v>279.47000000000003</v>
      </c>
      <c r="HW9265" s="73">
        <f t="shared" si="5472"/>
        <v>279.47000000000003</v>
      </c>
      <c r="HX9265" s="73">
        <f t="shared" si="5472"/>
        <v>279.47000000000003</v>
      </c>
      <c r="HY9265" s="73">
        <f t="shared" si="5472"/>
        <v>279.47000000000003</v>
      </c>
      <c r="HZ9265" s="73">
        <f t="shared" si="5472"/>
        <v>279.47000000000003</v>
      </c>
      <c r="IA9265" s="73">
        <f t="shared" si="5472"/>
        <v>279.47000000000003</v>
      </c>
      <c r="IB9265" s="73">
        <f t="shared" si="5472"/>
        <v>279.47000000000003</v>
      </c>
      <c r="IC9265" s="73">
        <f t="shared" si="5472"/>
        <v>279.47000000000003</v>
      </c>
      <c r="ID9265" s="73">
        <f t="shared" si="5472"/>
        <v>279.47000000000003</v>
      </c>
      <c r="IE9265" s="73">
        <f t="shared" si="5472"/>
        <v>279.47000000000003</v>
      </c>
      <c r="IF9265" s="73">
        <f t="shared" si="5472"/>
        <v>279.47000000000003</v>
      </c>
      <c r="IG9265" s="73">
        <f t="shared" si="5472"/>
        <v>279.47000000000003</v>
      </c>
      <c r="IH9265" s="73">
        <f t="shared" si="5472"/>
        <v>279.47000000000003</v>
      </c>
      <c r="II9265" s="73">
        <f t="shared" si="5472"/>
        <v>279.47000000000003</v>
      </c>
      <c r="IJ9265" s="73">
        <f t="shared" si="5472"/>
        <v>279.47000000000003</v>
      </c>
      <c r="IK9265" s="73">
        <f t="shared" si="5472"/>
        <v>279.47000000000003</v>
      </c>
      <c r="IL9265" s="73">
        <f t="shared" si="5472"/>
        <v>279.47000000000003</v>
      </c>
      <c r="IM9265" s="73">
        <f t="shared" si="5472"/>
        <v>279.47000000000003</v>
      </c>
      <c r="IN9265" s="73">
        <f t="shared" si="5472"/>
        <v>279.47000000000003</v>
      </c>
      <c r="IO9265" s="73">
        <f t="shared" si="5472"/>
        <v>279.47000000000003</v>
      </c>
      <c r="IP9265" s="73">
        <f t="shared" si="5472"/>
        <v>279.47000000000003</v>
      </c>
      <c r="IQ9265" s="73">
        <f t="shared" si="5472"/>
        <v>279.47000000000003</v>
      </c>
      <c r="IR9265" s="73">
        <f t="shared" si="5472"/>
        <v>279.47000000000003</v>
      </c>
      <c r="IS9265" s="73">
        <f t="shared" si="5472"/>
        <v>279.47000000000003</v>
      </c>
      <c r="IT9265" s="73">
        <f t="shared" si="5472"/>
        <v>279.47000000000003</v>
      </c>
      <c r="IU9265" s="73">
        <f t="shared" si="5472"/>
        <v>279.47000000000003</v>
      </c>
      <c r="IV9265" s="73">
        <f t="shared" si="5472"/>
        <v>279.47000000000003</v>
      </c>
      <c r="IW9265" s="73">
        <f t="shared" si="5472"/>
        <v>279.47000000000003</v>
      </c>
      <c r="IX9265" s="73">
        <f t="shared" si="5472"/>
        <v>279.47000000000003</v>
      </c>
      <c r="IY9265" s="73">
        <f t="shared" si="5472"/>
        <v>279.47000000000003</v>
      </c>
      <c r="IZ9265" s="73">
        <f t="shared" si="5472"/>
        <v>279.47000000000003</v>
      </c>
      <c r="JA9265" s="73">
        <f t="shared" si="5472"/>
        <v>279.47000000000003</v>
      </c>
      <c r="JB9265" s="73">
        <f t="shared" ref="JB9265:KG9265" si="5473">(JA9265+$F$9100*$F$9102*($F$55/$F$9101*JA9264+$F$55/$F$9101*JA9266))/(1+$F$9100*$F$9102*($F$55/$F$9101+$F$55/$F$9101))</f>
        <v>279.47000000000003</v>
      </c>
      <c r="JC9265" s="73">
        <f t="shared" si="5473"/>
        <v>279.47000000000003</v>
      </c>
      <c r="JD9265" s="73">
        <f t="shared" si="5473"/>
        <v>279.47000000000003</v>
      </c>
      <c r="JE9265" s="73">
        <f t="shared" si="5473"/>
        <v>279.47000000000003</v>
      </c>
      <c r="JF9265" s="73">
        <f t="shared" si="5473"/>
        <v>279.47000000000003</v>
      </c>
      <c r="JG9265" s="73">
        <f t="shared" si="5473"/>
        <v>279.47000000000003</v>
      </c>
      <c r="JH9265" s="73">
        <f t="shared" si="5473"/>
        <v>279.47000000000003</v>
      </c>
      <c r="JI9265" s="73">
        <f t="shared" si="5473"/>
        <v>279.47000000000003</v>
      </c>
      <c r="JJ9265" s="73">
        <f t="shared" si="5473"/>
        <v>279.47000000000003</v>
      </c>
      <c r="JK9265" s="73">
        <f t="shared" si="5473"/>
        <v>279.47000000000003</v>
      </c>
      <c r="JL9265" s="73">
        <f t="shared" si="5473"/>
        <v>279.47000000000003</v>
      </c>
      <c r="JM9265" s="73">
        <f t="shared" si="5473"/>
        <v>279.47000000000003</v>
      </c>
      <c r="JN9265" s="73">
        <f t="shared" si="5473"/>
        <v>279.47000000000003</v>
      </c>
      <c r="JO9265" s="73">
        <f t="shared" si="5473"/>
        <v>279.47000000000003</v>
      </c>
      <c r="JP9265" s="73">
        <f t="shared" si="5473"/>
        <v>279.47000000000003</v>
      </c>
      <c r="JQ9265" s="73">
        <f t="shared" si="5473"/>
        <v>279.47000000000003</v>
      </c>
      <c r="JR9265" s="73">
        <f t="shared" si="5473"/>
        <v>279.47000000000003</v>
      </c>
      <c r="JS9265" s="73">
        <f t="shared" si="5473"/>
        <v>279.47000000000003</v>
      </c>
      <c r="JT9265" s="73">
        <f t="shared" si="5473"/>
        <v>279.47000000000003</v>
      </c>
      <c r="JU9265" s="73">
        <f t="shared" si="5473"/>
        <v>279.47000000000003</v>
      </c>
      <c r="JV9265" s="73">
        <f t="shared" si="5473"/>
        <v>279.47000000000003</v>
      </c>
      <c r="JW9265" s="73">
        <f t="shared" si="5473"/>
        <v>279.47000000000003</v>
      </c>
      <c r="JX9265" s="73">
        <f t="shared" si="5473"/>
        <v>279.47000000000003</v>
      </c>
      <c r="JY9265" s="73">
        <f t="shared" si="5473"/>
        <v>279.47000000000003</v>
      </c>
      <c r="JZ9265" s="73">
        <f t="shared" si="5473"/>
        <v>279.47000000000003</v>
      </c>
      <c r="KA9265" s="73">
        <f t="shared" si="5473"/>
        <v>279.47000000000003</v>
      </c>
      <c r="KB9265" s="73">
        <f t="shared" si="5473"/>
        <v>279.47000000000003</v>
      </c>
      <c r="KC9265" s="73">
        <f t="shared" si="5473"/>
        <v>279.47000000000003</v>
      </c>
      <c r="KD9265" s="73">
        <f t="shared" si="5473"/>
        <v>279.47000000000003</v>
      </c>
      <c r="KE9265" s="73">
        <f t="shared" si="5473"/>
        <v>279.47000000000003</v>
      </c>
      <c r="KF9265" s="73">
        <f t="shared" si="5473"/>
        <v>279.47000000000003</v>
      </c>
      <c r="KG9265" s="73">
        <f t="shared" si="5473"/>
        <v>279.47000000000003</v>
      </c>
      <c r="KH9265">
        <v>279.47000000000003</v>
      </c>
      <c r="KL9265" s="84"/>
      <c r="KP9265" s="84"/>
      <c r="KS9265" s="74"/>
      <c r="KT9265" s="74"/>
      <c r="KU9265" s="16"/>
      <c r="KV9265" s="72"/>
      <c r="KW9265" s="72"/>
      <c r="KX9265" s="16"/>
      <c r="KZ9265" s="16"/>
      <c r="LA9265" s="16"/>
      <c r="LB9265" s="74"/>
      <c r="LC9265" s="74"/>
    </row>
    <row r="9266" spans="2:315" x14ac:dyDescent="0.35">
      <c r="B9266">
        <v>160</v>
      </c>
      <c r="C9266">
        <f t="shared" si="5468"/>
        <v>1.595</v>
      </c>
      <c r="E9266" s="92">
        <v>279.47000000000003</v>
      </c>
      <c r="F9266" s="73">
        <f t="shared" ref="F9266:BQ9266" si="5474">(E9266+$F$9100*$F$9102*($F$55/$F$9101*E9265+$F$55/$F$9101*E9267))/(1+$F$9100*$F$9102*($F$55/$F$9101+$F$55/$F$9101))</f>
        <v>279.47000000000003</v>
      </c>
      <c r="G9266" s="73">
        <f t="shared" si="5474"/>
        <v>279.47000000000003</v>
      </c>
      <c r="H9266" s="73">
        <f t="shared" si="5474"/>
        <v>279.47000000000003</v>
      </c>
      <c r="I9266" s="73">
        <f t="shared" si="5474"/>
        <v>279.47000000000003</v>
      </c>
      <c r="J9266" s="73">
        <f t="shared" si="5474"/>
        <v>279.47000000000003</v>
      </c>
      <c r="K9266" s="73">
        <f t="shared" si="5474"/>
        <v>279.47000000000003</v>
      </c>
      <c r="L9266" s="73">
        <f t="shared" si="5474"/>
        <v>279.47000000000003</v>
      </c>
      <c r="M9266" s="73">
        <f t="shared" si="5474"/>
        <v>279.47000000000003</v>
      </c>
      <c r="N9266" s="73">
        <f t="shared" si="5474"/>
        <v>279.47000000000003</v>
      </c>
      <c r="O9266" s="73">
        <f t="shared" si="5474"/>
        <v>279.47000000000003</v>
      </c>
      <c r="P9266" s="73">
        <f t="shared" si="5474"/>
        <v>279.47000000000003</v>
      </c>
      <c r="Q9266" s="73">
        <f t="shared" si="5474"/>
        <v>279.47000000000003</v>
      </c>
      <c r="R9266" s="73">
        <f t="shared" si="5474"/>
        <v>279.47000000000003</v>
      </c>
      <c r="S9266" s="73">
        <f t="shared" si="5474"/>
        <v>279.47000000000003</v>
      </c>
      <c r="T9266" s="73">
        <f t="shared" si="5474"/>
        <v>279.47000000000003</v>
      </c>
      <c r="U9266" s="73">
        <f t="shared" si="5474"/>
        <v>279.47000000000003</v>
      </c>
      <c r="V9266" s="73">
        <f t="shared" si="5474"/>
        <v>279.47000000000003</v>
      </c>
      <c r="W9266" s="73">
        <f t="shared" si="5474"/>
        <v>279.47000000000003</v>
      </c>
      <c r="X9266" s="73">
        <f t="shared" si="5474"/>
        <v>279.47000000000003</v>
      </c>
      <c r="Y9266" s="73">
        <f t="shared" si="5474"/>
        <v>279.47000000000003</v>
      </c>
      <c r="Z9266" s="73">
        <f t="shared" si="5474"/>
        <v>279.47000000000003</v>
      </c>
      <c r="AA9266" s="73">
        <f t="shared" si="5474"/>
        <v>279.47000000000003</v>
      </c>
      <c r="AB9266" s="73">
        <f t="shared" si="5474"/>
        <v>279.47000000000003</v>
      </c>
      <c r="AC9266" s="73">
        <f t="shared" si="5474"/>
        <v>279.47000000000003</v>
      </c>
      <c r="AD9266" s="73">
        <f t="shared" si="5474"/>
        <v>279.47000000000003</v>
      </c>
      <c r="AE9266" s="73">
        <f t="shared" si="5474"/>
        <v>279.47000000000003</v>
      </c>
      <c r="AF9266" s="73">
        <f t="shared" si="5474"/>
        <v>279.47000000000003</v>
      </c>
      <c r="AG9266" s="73">
        <f t="shared" si="5474"/>
        <v>279.47000000000003</v>
      </c>
      <c r="AH9266" s="73">
        <f t="shared" si="5474"/>
        <v>279.47000000000003</v>
      </c>
      <c r="AI9266" s="73">
        <f t="shared" si="5474"/>
        <v>279.47000000000003</v>
      </c>
      <c r="AJ9266" s="73">
        <f t="shared" si="5474"/>
        <v>279.47000000000003</v>
      </c>
      <c r="AK9266" s="73">
        <f t="shared" si="5474"/>
        <v>279.47000000000003</v>
      </c>
      <c r="AL9266" s="73">
        <f t="shared" si="5474"/>
        <v>279.47000000000003</v>
      </c>
      <c r="AM9266" s="73">
        <f t="shared" si="5474"/>
        <v>279.47000000000003</v>
      </c>
      <c r="AN9266" s="73">
        <f t="shared" si="5474"/>
        <v>279.47000000000003</v>
      </c>
      <c r="AO9266" s="73">
        <f t="shared" si="5474"/>
        <v>279.47000000000003</v>
      </c>
      <c r="AP9266" s="73">
        <f t="shared" si="5474"/>
        <v>279.47000000000003</v>
      </c>
      <c r="AQ9266" s="73">
        <f t="shared" si="5474"/>
        <v>279.47000000000003</v>
      </c>
      <c r="AR9266" s="73">
        <f t="shared" si="5474"/>
        <v>279.47000000000003</v>
      </c>
      <c r="AS9266" s="73">
        <f t="shared" si="5474"/>
        <v>279.47000000000003</v>
      </c>
      <c r="AT9266" s="73">
        <f t="shared" si="5474"/>
        <v>279.47000000000003</v>
      </c>
      <c r="AU9266" s="73">
        <f t="shared" si="5474"/>
        <v>279.47000000000003</v>
      </c>
      <c r="AV9266" s="73">
        <f t="shared" si="5474"/>
        <v>279.47000000000003</v>
      </c>
      <c r="AW9266" s="73">
        <f t="shared" si="5474"/>
        <v>279.47000000000003</v>
      </c>
      <c r="AX9266" s="73">
        <f t="shared" si="5474"/>
        <v>279.47000000000003</v>
      </c>
      <c r="AY9266" s="73">
        <f t="shared" si="5474"/>
        <v>279.47000000000003</v>
      </c>
      <c r="AZ9266" s="73">
        <f t="shared" si="5474"/>
        <v>279.47000000000003</v>
      </c>
      <c r="BA9266" s="73">
        <f t="shared" si="5474"/>
        <v>279.47000000000003</v>
      </c>
      <c r="BB9266" s="73">
        <f t="shared" si="5474"/>
        <v>279.47000000000003</v>
      </c>
      <c r="BC9266" s="73">
        <f t="shared" si="5474"/>
        <v>279.47000000000003</v>
      </c>
      <c r="BD9266" s="73">
        <f t="shared" si="5474"/>
        <v>279.47000000000003</v>
      </c>
      <c r="BE9266" s="73">
        <f t="shared" si="5474"/>
        <v>279.47000000000003</v>
      </c>
      <c r="BF9266" s="73">
        <f t="shared" si="5474"/>
        <v>279.47000000000003</v>
      </c>
      <c r="BG9266" s="73">
        <f t="shared" si="5474"/>
        <v>279.47000000000003</v>
      </c>
      <c r="BH9266" s="73">
        <f t="shared" si="5474"/>
        <v>279.47000000000003</v>
      </c>
      <c r="BI9266" s="73">
        <f t="shared" si="5474"/>
        <v>279.47000000000003</v>
      </c>
      <c r="BJ9266" s="73">
        <f t="shared" si="5474"/>
        <v>279.47000000000003</v>
      </c>
      <c r="BK9266" s="73">
        <f t="shared" si="5474"/>
        <v>279.47000000000003</v>
      </c>
      <c r="BL9266" s="73">
        <f t="shared" si="5474"/>
        <v>279.47000000000003</v>
      </c>
      <c r="BM9266" s="73">
        <f t="shared" si="5474"/>
        <v>279.47000000000003</v>
      </c>
      <c r="BN9266" s="73">
        <f t="shared" si="5474"/>
        <v>279.47000000000003</v>
      </c>
      <c r="BO9266" s="73">
        <f t="shared" si="5474"/>
        <v>279.47000000000003</v>
      </c>
      <c r="BP9266" s="73">
        <f t="shared" si="5474"/>
        <v>279.47000000000003</v>
      </c>
      <c r="BQ9266" s="73">
        <f t="shared" si="5474"/>
        <v>279.47000000000003</v>
      </c>
      <c r="BR9266" s="73">
        <f t="shared" ref="BR9266:EC9266" si="5475">(BQ9266+$F$9100*$F$9102*($F$55/$F$9101*BQ9265+$F$55/$F$9101*BQ9267))/(1+$F$9100*$F$9102*($F$55/$F$9101+$F$55/$F$9101))</f>
        <v>279.47000000000003</v>
      </c>
      <c r="BS9266" s="73">
        <f t="shared" si="5475"/>
        <v>279.47000000000003</v>
      </c>
      <c r="BT9266" s="73">
        <f t="shared" si="5475"/>
        <v>279.47000000000003</v>
      </c>
      <c r="BU9266" s="73">
        <f t="shared" si="5475"/>
        <v>279.47000000000003</v>
      </c>
      <c r="BV9266" s="73">
        <f t="shared" si="5475"/>
        <v>279.47000000000003</v>
      </c>
      <c r="BW9266" s="73">
        <f t="shared" si="5475"/>
        <v>279.47000000000003</v>
      </c>
      <c r="BX9266" s="73">
        <f t="shared" si="5475"/>
        <v>279.47000000000003</v>
      </c>
      <c r="BY9266" s="73">
        <f t="shared" si="5475"/>
        <v>279.47000000000003</v>
      </c>
      <c r="BZ9266" s="73">
        <f t="shared" si="5475"/>
        <v>279.47000000000003</v>
      </c>
      <c r="CA9266" s="73">
        <f t="shared" si="5475"/>
        <v>279.47000000000003</v>
      </c>
      <c r="CB9266" s="73">
        <f t="shared" si="5475"/>
        <v>279.47000000000003</v>
      </c>
      <c r="CC9266" s="73">
        <f t="shared" si="5475"/>
        <v>279.47000000000003</v>
      </c>
      <c r="CD9266" s="73">
        <f t="shared" si="5475"/>
        <v>279.47000000000003</v>
      </c>
      <c r="CE9266" s="73">
        <f t="shared" si="5475"/>
        <v>279.47000000000003</v>
      </c>
      <c r="CF9266" s="73">
        <f t="shared" si="5475"/>
        <v>279.47000000000003</v>
      </c>
      <c r="CG9266" s="73">
        <f t="shared" si="5475"/>
        <v>279.47000000000003</v>
      </c>
      <c r="CH9266" s="73">
        <f t="shared" si="5475"/>
        <v>279.47000000000003</v>
      </c>
      <c r="CI9266" s="73">
        <f t="shared" si="5475"/>
        <v>279.47000000000003</v>
      </c>
      <c r="CJ9266" s="73">
        <f t="shared" si="5475"/>
        <v>279.47000000000003</v>
      </c>
      <c r="CK9266" s="73">
        <f t="shared" si="5475"/>
        <v>279.47000000000003</v>
      </c>
      <c r="CL9266" s="73">
        <f t="shared" si="5475"/>
        <v>279.47000000000003</v>
      </c>
      <c r="CM9266" s="73">
        <f t="shared" si="5475"/>
        <v>279.47000000000003</v>
      </c>
      <c r="CN9266" s="73">
        <f t="shared" si="5475"/>
        <v>279.47000000000003</v>
      </c>
      <c r="CO9266" s="73">
        <f t="shared" si="5475"/>
        <v>279.47000000000003</v>
      </c>
      <c r="CP9266" s="73">
        <f t="shared" si="5475"/>
        <v>279.47000000000003</v>
      </c>
      <c r="CQ9266" s="73">
        <f t="shared" si="5475"/>
        <v>279.47000000000003</v>
      </c>
      <c r="CR9266" s="73">
        <f t="shared" si="5475"/>
        <v>279.47000000000003</v>
      </c>
      <c r="CS9266" s="73">
        <f t="shared" si="5475"/>
        <v>279.47000000000003</v>
      </c>
      <c r="CT9266" s="73">
        <f t="shared" si="5475"/>
        <v>279.47000000000003</v>
      </c>
      <c r="CU9266" s="73">
        <f t="shared" si="5475"/>
        <v>279.47000000000003</v>
      </c>
      <c r="CV9266" s="73">
        <f t="shared" si="5475"/>
        <v>279.47000000000003</v>
      </c>
      <c r="CW9266" s="73">
        <f t="shared" si="5475"/>
        <v>279.47000000000003</v>
      </c>
      <c r="CX9266" s="73">
        <f t="shared" si="5475"/>
        <v>279.47000000000003</v>
      </c>
      <c r="CY9266" s="73">
        <f t="shared" si="5475"/>
        <v>279.47000000000003</v>
      </c>
      <c r="CZ9266" s="73">
        <f t="shared" si="5475"/>
        <v>279.47000000000003</v>
      </c>
      <c r="DA9266" s="73">
        <f t="shared" si="5475"/>
        <v>279.47000000000003</v>
      </c>
      <c r="DB9266" s="73">
        <f t="shared" si="5475"/>
        <v>279.47000000000003</v>
      </c>
      <c r="DC9266" s="73">
        <f t="shared" si="5475"/>
        <v>279.47000000000003</v>
      </c>
      <c r="DD9266" s="73">
        <f t="shared" si="5475"/>
        <v>279.47000000000003</v>
      </c>
      <c r="DE9266" s="73">
        <f t="shared" si="5475"/>
        <v>279.47000000000003</v>
      </c>
      <c r="DF9266" s="73">
        <f t="shared" si="5475"/>
        <v>279.47000000000003</v>
      </c>
      <c r="DG9266" s="73">
        <f t="shared" si="5475"/>
        <v>279.47000000000003</v>
      </c>
      <c r="DH9266" s="73">
        <f t="shared" si="5475"/>
        <v>279.47000000000003</v>
      </c>
      <c r="DI9266" s="73">
        <f t="shared" si="5475"/>
        <v>279.47000000000003</v>
      </c>
      <c r="DJ9266" s="73">
        <f t="shared" si="5475"/>
        <v>279.47000000000003</v>
      </c>
      <c r="DK9266" s="73">
        <f t="shared" si="5475"/>
        <v>279.47000000000003</v>
      </c>
      <c r="DL9266" s="73">
        <f t="shared" si="5475"/>
        <v>279.47000000000003</v>
      </c>
      <c r="DM9266" s="73">
        <f t="shared" si="5475"/>
        <v>279.47000000000003</v>
      </c>
      <c r="DN9266" s="73">
        <f t="shared" si="5475"/>
        <v>279.47000000000003</v>
      </c>
      <c r="DO9266" s="73">
        <f t="shared" si="5475"/>
        <v>279.47000000000003</v>
      </c>
      <c r="DP9266" s="73">
        <f t="shared" si="5475"/>
        <v>279.47000000000003</v>
      </c>
      <c r="DQ9266" s="73">
        <f t="shared" si="5475"/>
        <v>279.47000000000003</v>
      </c>
      <c r="DR9266" s="73">
        <f t="shared" si="5475"/>
        <v>279.47000000000003</v>
      </c>
      <c r="DS9266" s="73">
        <f t="shared" si="5475"/>
        <v>279.47000000000003</v>
      </c>
      <c r="DT9266" s="73">
        <f t="shared" si="5475"/>
        <v>279.47000000000003</v>
      </c>
      <c r="DU9266" s="73">
        <f t="shared" si="5475"/>
        <v>279.47000000000003</v>
      </c>
      <c r="DV9266" s="73">
        <f t="shared" si="5475"/>
        <v>279.47000000000003</v>
      </c>
      <c r="DW9266" s="73">
        <f t="shared" si="5475"/>
        <v>279.47000000000003</v>
      </c>
      <c r="DX9266" s="73">
        <f t="shared" si="5475"/>
        <v>279.47000000000003</v>
      </c>
      <c r="DY9266" s="73">
        <f t="shared" si="5475"/>
        <v>279.47000000000003</v>
      </c>
      <c r="DZ9266" s="73">
        <f t="shared" si="5475"/>
        <v>279.47000000000003</v>
      </c>
      <c r="EA9266" s="73">
        <f t="shared" si="5475"/>
        <v>279.47000000000003</v>
      </c>
      <c r="EB9266" s="73">
        <f t="shared" si="5475"/>
        <v>279.47000000000003</v>
      </c>
      <c r="EC9266" s="73">
        <f t="shared" si="5475"/>
        <v>279.47000000000003</v>
      </c>
      <c r="ED9266" s="73">
        <f t="shared" ref="ED9266:GO9266" si="5476">(EC9266+$F$9100*$F$9102*($F$55/$F$9101*EC9265+$F$55/$F$9101*EC9267))/(1+$F$9100*$F$9102*($F$55/$F$9101+$F$55/$F$9101))</f>
        <v>279.47000000000003</v>
      </c>
      <c r="EE9266" s="73">
        <f t="shared" si="5476"/>
        <v>279.47000000000003</v>
      </c>
      <c r="EF9266" s="73">
        <f t="shared" si="5476"/>
        <v>279.47000000000003</v>
      </c>
      <c r="EG9266" s="73">
        <f t="shared" si="5476"/>
        <v>279.47000000000003</v>
      </c>
      <c r="EH9266" s="73">
        <f t="shared" si="5476"/>
        <v>279.47000000000003</v>
      </c>
      <c r="EI9266" s="73">
        <f t="shared" si="5476"/>
        <v>279.47000000000003</v>
      </c>
      <c r="EJ9266" s="73">
        <f t="shared" si="5476"/>
        <v>279.47000000000003</v>
      </c>
      <c r="EK9266" s="73">
        <f t="shared" si="5476"/>
        <v>279.47000000000003</v>
      </c>
      <c r="EL9266" s="73">
        <f t="shared" si="5476"/>
        <v>279.47000000000003</v>
      </c>
      <c r="EM9266" s="73">
        <f t="shared" si="5476"/>
        <v>279.47000000000003</v>
      </c>
      <c r="EN9266" s="73">
        <f t="shared" si="5476"/>
        <v>279.47000000000003</v>
      </c>
      <c r="EO9266" s="73">
        <f t="shared" si="5476"/>
        <v>279.47000000000003</v>
      </c>
      <c r="EP9266" s="73">
        <f t="shared" si="5476"/>
        <v>279.47000000000003</v>
      </c>
      <c r="EQ9266" s="73">
        <f t="shared" si="5476"/>
        <v>279.47000000000003</v>
      </c>
      <c r="ER9266" s="73">
        <f t="shared" si="5476"/>
        <v>279.47000000000003</v>
      </c>
      <c r="ES9266" s="73">
        <f t="shared" si="5476"/>
        <v>279.47000000000003</v>
      </c>
      <c r="ET9266" s="73">
        <f t="shared" si="5476"/>
        <v>279.47000000000003</v>
      </c>
      <c r="EU9266" s="73">
        <f t="shared" si="5476"/>
        <v>279.47000000000003</v>
      </c>
      <c r="EV9266" s="73">
        <f t="shared" si="5476"/>
        <v>279.47000000000003</v>
      </c>
      <c r="EW9266" s="73">
        <f t="shared" si="5476"/>
        <v>279.47000000000003</v>
      </c>
      <c r="EX9266" s="73">
        <f t="shared" si="5476"/>
        <v>279.47000000000003</v>
      </c>
      <c r="EY9266" s="73">
        <f t="shared" si="5476"/>
        <v>279.47000000000003</v>
      </c>
      <c r="EZ9266" s="73">
        <f t="shared" si="5476"/>
        <v>279.47000000000003</v>
      </c>
      <c r="FA9266" s="73">
        <f t="shared" si="5476"/>
        <v>279.47000000000003</v>
      </c>
      <c r="FB9266" s="73">
        <f t="shared" si="5476"/>
        <v>279.47000000000003</v>
      </c>
      <c r="FC9266" s="73">
        <f t="shared" si="5476"/>
        <v>279.47000000000003</v>
      </c>
      <c r="FD9266" s="73">
        <f t="shared" si="5476"/>
        <v>279.47000000000003</v>
      </c>
      <c r="FE9266" s="73">
        <f t="shared" si="5476"/>
        <v>279.47000000000003</v>
      </c>
      <c r="FF9266" s="73">
        <f t="shared" si="5476"/>
        <v>279.47000000000003</v>
      </c>
      <c r="FG9266" s="73">
        <f t="shared" si="5476"/>
        <v>279.47000000000003</v>
      </c>
      <c r="FH9266" s="73">
        <f t="shared" si="5476"/>
        <v>279.47000000000003</v>
      </c>
      <c r="FI9266" s="73">
        <f t="shared" si="5476"/>
        <v>279.47000000000003</v>
      </c>
      <c r="FJ9266" s="73">
        <f t="shared" si="5476"/>
        <v>279.47000000000003</v>
      </c>
      <c r="FK9266" s="73">
        <f t="shared" si="5476"/>
        <v>279.47000000000003</v>
      </c>
      <c r="FL9266" s="73">
        <f t="shared" si="5476"/>
        <v>279.47000000000003</v>
      </c>
      <c r="FM9266" s="73">
        <f t="shared" si="5476"/>
        <v>279.47000000000003</v>
      </c>
      <c r="FN9266" s="73">
        <f t="shared" si="5476"/>
        <v>279.47000000000003</v>
      </c>
      <c r="FO9266" s="73">
        <f t="shared" si="5476"/>
        <v>279.47000000000003</v>
      </c>
      <c r="FP9266" s="73">
        <f t="shared" si="5476"/>
        <v>279.47000000000003</v>
      </c>
      <c r="FQ9266" s="73">
        <f t="shared" si="5476"/>
        <v>279.47000000000003</v>
      </c>
      <c r="FR9266" s="73">
        <f t="shared" si="5476"/>
        <v>279.47000000000003</v>
      </c>
      <c r="FS9266" s="73">
        <f t="shared" si="5476"/>
        <v>279.47000000000003</v>
      </c>
      <c r="FT9266" s="73">
        <f t="shared" si="5476"/>
        <v>279.47000000000003</v>
      </c>
      <c r="FU9266" s="73">
        <f t="shared" si="5476"/>
        <v>279.47000000000003</v>
      </c>
      <c r="FV9266" s="73">
        <f t="shared" si="5476"/>
        <v>279.47000000000003</v>
      </c>
      <c r="FW9266" s="73">
        <f t="shared" si="5476"/>
        <v>279.47000000000003</v>
      </c>
      <c r="FX9266" s="73">
        <f t="shared" si="5476"/>
        <v>279.47000000000003</v>
      </c>
      <c r="FY9266" s="73">
        <f t="shared" si="5476"/>
        <v>279.47000000000003</v>
      </c>
      <c r="FZ9266" s="73">
        <f t="shared" si="5476"/>
        <v>279.47000000000003</v>
      </c>
      <c r="GA9266" s="73">
        <f t="shared" si="5476"/>
        <v>279.47000000000003</v>
      </c>
      <c r="GB9266" s="73">
        <f t="shared" si="5476"/>
        <v>279.47000000000003</v>
      </c>
      <c r="GC9266" s="73">
        <f t="shared" si="5476"/>
        <v>279.47000000000003</v>
      </c>
      <c r="GD9266" s="73">
        <f t="shared" si="5476"/>
        <v>279.47000000000003</v>
      </c>
      <c r="GE9266" s="73">
        <f t="shared" si="5476"/>
        <v>279.47000000000003</v>
      </c>
      <c r="GF9266" s="73">
        <f t="shared" si="5476"/>
        <v>279.47000000000003</v>
      </c>
      <c r="GG9266" s="73">
        <f t="shared" si="5476"/>
        <v>279.47000000000003</v>
      </c>
      <c r="GH9266" s="73">
        <f t="shared" si="5476"/>
        <v>279.47000000000003</v>
      </c>
      <c r="GI9266" s="73">
        <f t="shared" si="5476"/>
        <v>279.47000000000003</v>
      </c>
      <c r="GJ9266" s="73">
        <f t="shared" si="5476"/>
        <v>279.47000000000003</v>
      </c>
      <c r="GK9266" s="73">
        <f t="shared" si="5476"/>
        <v>279.47000000000003</v>
      </c>
      <c r="GL9266" s="73">
        <f t="shared" si="5476"/>
        <v>279.47000000000003</v>
      </c>
      <c r="GM9266" s="73">
        <f t="shared" si="5476"/>
        <v>279.47000000000003</v>
      </c>
      <c r="GN9266" s="73">
        <f t="shared" si="5476"/>
        <v>279.47000000000003</v>
      </c>
      <c r="GO9266" s="73">
        <f t="shared" si="5476"/>
        <v>279.47000000000003</v>
      </c>
      <c r="GP9266" s="73">
        <f t="shared" ref="GP9266:JA9266" si="5477">(GO9266+$F$9100*$F$9102*($F$55/$F$9101*GO9265+$F$55/$F$9101*GO9267))/(1+$F$9100*$F$9102*($F$55/$F$9101+$F$55/$F$9101))</f>
        <v>279.47000000000003</v>
      </c>
      <c r="GQ9266" s="73">
        <f t="shared" si="5477"/>
        <v>279.47000000000003</v>
      </c>
      <c r="GR9266" s="73">
        <f t="shared" si="5477"/>
        <v>279.47000000000003</v>
      </c>
      <c r="GS9266" s="73">
        <f t="shared" si="5477"/>
        <v>279.47000000000003</v>
      </c>
      <c r="GT9266" s="73">
        <f t="shared" si="5477"/>
        <v>279.47000000000003</v>
      </c>
      <c r="GU9266" s="73">
        <f t="shared" si="5477"/>
        <v>279.47000000000003</v>
      </c>
      <c r="GV9266" s="73">
        <f t="shared" si="5477"/>
        <v>279.47000000000003</v>
      </c>
      <c r="GW9266" s="73">
        <f t="shared" si="5477"/>
        <v>279.47000000000003</v>
      </c>
      <c r="GX9266" s="73">
        <f t="shared" si="5477"/>
        <v>279.47000000000003</v>
      </c>
      <c r="GY9266" s="73">
        <f t="shared" si="5477"/>
        <v>279.47000000000003</v>
      </c>
      <c r="GZ9266" s="73">
        <f t="shared" si="5477"/>
        <v>279.47000000000003</v>
      </c>
      <c r="HA9266" s="73">
        <f t="shared" si="5477"/>
        <v>279.47000000000003</v>
      </c>
      <c r="HB9266" s="73">
        <f t="shared" si="5477"/>
        <v>279.47000000000003</v>
      </c>
      <c r="HC9266" s="73">
        <f t="shared" si="5477"/>
        <v>279.47000000000003</v>
      </c>
      <c r="HD9266" s="73">
        <f t="shared" si="5477"/>
        <v>279.47000000000003</v>
      </c>
      <c r="HE9266" s="73">
        <f t="shared" si="5477"/>
        <v>279.47000000000003</v>
      </c>
      <c r="HF9266" s="73">
        <f t="shared" si="5477"/>
        <v>279.47000000000003</v>
      </c>
      <c r="HG9266" s="73">
        <f t="shared" si="5477"/>
        <v>279.47000000000003</v>
      </c>
      <c r="HH9266" s="73">
        <f t="shared" si="5477"/>
        <v>279.47000000000003</v>
      </c>
      <c r="HI9266" s="73">
        <f t="shared" si="5477"/>
        <v>279.47000000000003</v>
      </c>
      <c r="HJ9266" s="73">
        <f t="shared" si="5477"/>
        <v>279.47000000000003</v>
      </c>
      <c r="HK9266" s="73">
        <f t="shared" si="5477"/>
        <v>279.47000000000003</v>
      </c>
      <c r="HL9266" s="73">
        <f t="shared" si="5477"/>
        <v>279.47000000000003</v>
      </c>
      <c r="HM9266" s="73">
        <f t="shared" si="5477"/>
        <v>279.47000000000003</v>
      </c>
      <c r="HN9266" s="73">
        <f t="shared" si="5477"/>
        <v>279.47000000000003</v>
      </c>
      <c r="HO9266" s="73">
        <f t="shared" si="5477"/>
        <v>279.47000000000003</v>
      </c>
      <c r="HP9266" s="73">
        <f t="shared" si="5477"/>
        <v>279.47000000000003</v>
      </c>
      <c r="HQ9266" s="73">
        <f t="shared" si="5477"/>
        <v>279.47000000000003</v>
      </c>
      <c r="HR9266" s="73">
        <f t="shared" si="5477"/>
        <v>279.47000000000003</v>
      </c>
      <c r="HS9266" s="73">
        <f t="shared" si="5477"/>
        <v>279.47000000000003</v>
      </c>
      <c r="HT9266" s="73">
        <f t="shared" si="5477"/>
        <v>279.47000000000003</v>
      </c>
      <c r="HU9266" s="73">
        <f t="shared" si="5477"/>
        <v>279.47000000000003</v>
      </c>
      <c r="HV9266" s="73">
        <f t="shared" si="5477"/>
        <v>279.47000000000003</v>
      </c>
      <c r="HW9266" s="73">
        <f t="shared" si="5477"/>
        <v>279.47000000000003</v>
      </c>
      <c r="HX9266" s="73">
        <f t="shared" si="5477"/>
        <v>279.47000000000003</v>
      </c>
      <c r="HY9266" s="73">
        <f t="shared" si="5477"/>
        <v>279.47000000000003</v>
      </c>
      <c r="HZ9266" s="73">
        <f t="shared" si="5477"/>
        <v>279.47000000000003</v>
      </c>
      <c r="IA9266" s="73">
        <f t="shared" si="5477"/>
        <v>279.47000000000003</v>
      </c>
      <c r="IB9266" s="73">
        <f t="shared" si="5477"/>
        <v>279.47000000000003</v>
      </c>
      <c r="IC9266" s="73">
        <f t="shared" si="5477"/>
        <v>279.47000000000003</v>
      </c>
      <c r="ID9266" s="73">
        <f t="shared" si="5477"/>
        <v>279.47000000000003</v>
      </c>
      <c r="IE9266" s="73">
        <f t="shared" si="5477"/>
        <v>279.47000000000003</v>
      </c>
      <c r="IF9266" s="73">
        <f t="shared" si="5477"/>
        <v>279.47000000000003</v>
      </c>
      <c r="IG9266" s="73">
        <f t="shared" si="5477"/>
        <v>279.47000000000003</v>
      </c>
      <c r="IH9266" s="73">
        <f t="shared" si="5477"/>
        <v>279.47000000000003</v>
      </c>
      <c r="II9266" s="73">
        <f t="shared" si="5477"/>
        <v>279.47000000000003</v>
      </c>
      <c r="IJ9266" s="73">
        <f t="shared" si="5477"/>
        <v>279.47000000000003</v>
      </c>
      <c r="IK9266" s="73">
        <f t="shared" si="5477"/>
        <v>279.47000000000003</v>
      </c>
      <c r="IL9266" s="73">
        <f t="shared" si="5477"/>
        <v>279.47000000000003</v>
      </c>
      <c r="IM9266" s="73">
        <f t="shared" si="5477"/>
        <v>279.47000000000003</v>
      </c>
      <c r="IN9266" s="73">
        <f t="shared" si="5477"/>
        <v>279.47000000000003</v>
      </c>
      <c r="IO9266" s="73">
        <f t="shared" si="5477"/>
        <v>279.47000000000003</v>
      </c>
      <c r="IP9266" s="73">
        <f t="shared" si="5477"/>
        <v>279.47000000000003</v>
      </c>
      <c r="IQ9266" s="73">
        <f t="shared" si="5477"/>
        <v>279.47000000000003</v>
      </c>
      <c r="IR9266" s="73">
        <f t="shared" si="5477"/>
        <v>279.47000000000003</v>
      </c>
      <c r="IS9266" s="73">
        <f t="shared" si="5477"/>
        <v>279.47000000000003</v>
      </c>
      <c r="IT9266" s="73">
        <f t="shared" si="5477"/>
        <v>279.47000000000003</v>
      </c>
      <c r="IU9266" s="73">
        <f t="shared" si="5477"/>
        <v>279.47000000000003</v>
      </c>
      <c r="IV9266" s="73">
        <f t="shared" si="5477"/>
        <v>279.47000000000003</v>
      </c>
      <c r="IW9266" s="73">
        <f t="shared" si="5477"/>
        <v>279.47000000000003</v>
      </c>
      <c r="IX9266" s="73">
        <f t="shared" si="5477"/>
        <v>279.47000000000003</v>
      </c>
      <c r="IY9266" s="73">
        <f t="shared" si="5477"/>
        <v>279.47000000000003</v>
      </c>
      <c r="IZ9266" s="73">
        <f t="shared" si="5477"/>
        <v>279.47000000000003</v>
      </c>
      <c r="JA9266" s="73">
        <f t="shared" si="5477"/>
        <v>279.47000000000003</v>
      </c>
      <c r="JB9266" s="73">
        <f t="shared" ref="JB9266:KG9266" si="5478">(JA9266+$F$9100*$F$9102*($F$55/$F$9101*JA9265+$F$55/$F$9101*JA9267))/(1+$F$9100*$F$9102*($F$55/$F$9101+$F$55/$F$9101))</f>
        <v>279.47000000000003</v>
      </c>
      <c r="JC9266" s="73">
        <f t="shared" si="5478"/>
        <v>279.47000000000003</v>
      </c>
      <c r="JD9266" s="73">
        <f t="shared" si="5478"/>
        <v>279.47000000000003</v>
      </c>
      <c r="JE9266" s="73">
        <f t="shared" si="5478"/>
        <v>279.47000000000003</v>
      </c>
      <c r="JF9266" s="73">
        <f t="shared" si="5478"/>
        <v>279.47000000000003</v>
      </c>
      <c r="JG9266" s="73">
        <f t="shared" si="5478"/>
        <v>279.47000000000003</v>
      </c>
      <c r="JH9266" s="73">
        <f t="shared" si="5478"/>
        <v>279.47000000000003</v>
      </c>
      <c r="JI9266" s="73">
        <f t="shared" si="5478"/>
        <v>279.47000000000003</v>
      </c>
      <c r="JJ9266" s="73">
        <f t="shared" si="5478"/>
        <v>279.47000000000003</v>
      </c>
      <c r="JK9266" s="73">
        <f t="shared" si="5478"/>
        <v>279.47000000000003</v>
      </c>
      <c r="JL9266" s="73">
        <f t="shared" si="5478"/>
        <v>279.47000000000003</v>
      </c>
      <c r="JM9266" s="73">
        <f t="shared" si="5478"/>
        <v>279.47000000000003</v>
      </c>
      <c r="JN9266" s="73">
        <f t="shared" si="5478"/>
        <v>279.47000000000003</v>
      </c>
      <c r="JO9266" s="73">
        <f t="shared" si="5478"/>
        <v>279.47000000000003</v>
      </c>
      <c r="JP9266" s="73">
        <f t="shared" si="5478"/>
        <v>279.47000000000003</v>
      </c>
      <c r="JQ9266" s="73">
        <f t="shared" si="5478"/>
        <v>279.47000000000003</v>
      </c>
      <c r="JR9266" s="73">
        <f t="shared" si="5478"/>
        <v>279.47000000000003</v>
      </c>
      <c r="JS9266" s="73">
        <f t="shared" si="5478"/>
        <v>279.47000000000003</v>
      </c>
      <c r="JT9266" s="73">
        <f t="shared" si="5478"/>
        <v>279.47000000000003</v>
      </c>
      <c r="JU9266" s="73">
        <f t="shared" si="5478"/>
        <v>279.47000000000003</v>
      </c>
      <c r="JV9266" s="73">
        <f t="shared" si="5478"/>
        <v>279.47000000000003</v>
      </c>
      <c r="JW9266" s="73">
        <f t="shared" si="5478"/>
        <v>279.47000000000003</v>
      </c>
      <c r="JX9266" s="73">
        <f t="shared" si="5478"/>
        <v>279.47000000000003</v>
      </c>
      <c r="JY9266" s="73">
        <f t="shared" si="5478"/>
        <v>279.47000000000003</v>
      </c>
      <c r="JZ9266" s="73">
        <f t="shared" si="5478"/>
        <v>279.47000000000003</v>
      </c>
      <c r="KA9266" s="73">
        <f t="shared" si="5478"/>
        <v>279.47000000000003</v>
      </c>
      <c r="KB9266" s="73">
        <f t="shared" si="5478"/>
        <v>279.47000000000003</v>
      </c>
      <c r="KC9266" s="73">
        <f t="shared" si="5478"/>
        <v>279.47000000000003</v>
      </c>
      <c r="KD9266" s="73">
        <f t="shared" si="5478"/>
        <v>279.47000000000003</v>
      </c>
      <c r="KE9266" s="73">
        <f t="shared" si="5478"/>
        <v>279.47000000000003</v>
      </c>
      <c r="KF9266" s="73">
        <f t="shared" si="5478"/>
        <v>279.47000000000003</v>
      </c>
      <c r="KG9266" s="73">
        <f t="shared" si="5478"/>
        <v>279.47000000000003</v>
      </c>
      <c r="KH9266">
        <v>279.47000000000003</v>
      </c>
      <c r="KL9266" s="84"/>
      <c r="KP9266" s="84"/>
      <c r="KS9266" s="74"/>
      <c r="KT9266" s="74"/>
      <c r="KU9266" s="16"/>
      <c r="KV9266" s="72"/>
      <c r="KW9266" s="72"/>
      <c r="KX9266" s="16"/>
      <c r="KZ9266" s="16"/>
      <c r="LA9266" s="16"/>
      <c r="LB9266" s="74"/>
      <c r="LC9266" s="74"/>
    </row>
    <row r="9267" spans="2:315" x14ac:dyDescent="0.35">
      <c r="B9267">
        <v>161</v>
      </c>
      <c r="C9267">
        <f t="shared" si="5468"/>
        <v>1.605</v>
      </c>
      <c r="E9267" s="92">
        <v>279.47000000000003</v>
      </c>
      <c r="F9267" s="73">
        <f t="shared" ref="F9267:BQ9267" si="5479">(E9267+$F$9100*$F$9102*($F$55/$F$9101*E9266+$F$55/$F$9101*E9268))/(1+$F$9100*$F$9102*($F$55/$F$9101+$F$55/$F$9101))</f>
        <v>279.47000000000003</v>
      </c>
      <c r="G9267" s="73">
        <f t="shared" si="5479"/>
        <v>279.47000000000003</v>
      </c>
      <c r="H9267" s="73">
        <f t="shared" si="5479"/>
        <v>279.47000000000003</v>
      </c>
      <c r="I9267" s="73">
        <f t="shared" si="5479"/>
        <v>279.47000000000003</v>
      </c>
      <c r="J9267" s="73">
        <f t="shared" si="5479"/>
        <v>279.47000000000003</v>
      </c>
      <c r="K9267" s="73">
        <f t="shared" si="5479"/>
        <v>279.47000000000003</v>
      </c>
      <c r="L9267" s="73">
        <f t="shared" si="5479"/>
        <v>279.47000000000003</v>
      </c>
      <c r="M9267" s="73">
        <f t="shared" si="5479"/>
        <v>279.47000000000003</v>
      </c>
      <c r="N9267" s="73">
        <f t="shared" si="5479"/>
        <v>279.47000000000003</v>
      </c>
      <c r="O9267" s="73">
        <f t="shared" si="5479"/>
        <v>279.47000000000003</v>
      </c>
      <c r="P9267" s="73">
        <f t="shared" si="5479"/>
        <v>279.47000000000003</v>
      </c>
      <c r="Q9267" s="73">
        <f t="shared" si="5479"/>
        <v>279.47000000000003</v>
      </c>
      <c r="R9267" s="73">
        <f t="shared" si="5479"/>
        <v>279.47000000000003</v>
      </c>
      <c r="S9267" s="73">
        <f t="shared" si="5479"/>
        <v>279.47000000000003</v>
      </c>
      <c r="T9267" s="73">
        <f t="shared" si="5479"/>
        <v>279.47000000000003</v>
      </c>
      <c r="U9267" s="73">
        <f t="shared" si="5479"/>
        <v>279.47000000000003</v>
      </c>
      <c r="V9267" s="73">
        <f t="shared" si="5479"/>
        <v>279.47000000000003</v>
      </c>
      <c r="W9267" s="73">
        <f t="shared" si="5479"/>
        <v>279.47000000000003</v>
      </c>
      <c r="X9267" s="73">
        <f t="shared" si="5479"/>
        <v>279.47000000000003</v>
      </c>
      <c r="Y9267" s="73">
        <f t="shared" si="5479"/>
        <v>279.47000000000003</v>
      </c>
      <c r="Z9267" s="73">
        <f t="shared" si="5479"/>
        <v>279.47000000000003</v>
      </c>
      <c r="AA9267" s="73">
        <f t="shared" si="5479"/>
        <v>279.47000000000003</v>
      </c>
      <c r="AB9267" s="73">
        <f t="shared" si="5479"/>
        <v>279.47000000000003</v>
      </c>
      <c r="AC9267" s="73">
        <f t="shared" si="5479"/>
        <v>279.47000000000003</v>
      </c>
      <c r="AD9267" s="73">
        <f t="shared" si="5479"/>
        <v>279.47000000000003</v>
      </c>
      <c r="AE9267" s="73">
        <f t="shared" si="5479"/>
        <v>279.47000000000003</v>
      </c>
      <c r="AF9267" s="73">
        <f t="shared" si="5479"/>
        <v>279.47000000000003</v>
      </c>
      <c r="AG9267" s="73">
        <f t="shared" si="5479"/>
        <v>279.47000000000003</v>
      </c>
      <c r="AH9267" s="73">
        <f t="shared" si="5479"/>
        <v>279.47000000000003</v>
      </c>
      <c r="AI9267" s="73">
        <f t="shared" si="5479"/>
        <v>279.47000000000003</v>
      </c>
      <c r="AJ9267" s="73">
        <f t="shared" si="5479"/>
        <v>279.47000000000003</v>
      </c>
      <c r="AK9267" s="73">
        <f t="shared" si="5479"/>
        <v>279.47000000000003</v>
      </c>
      <c r="AL9267" s="73">
        <f t="shared" si="5479"/>
        <v>279.47000000000003</v>
      </c>
      <c r="AM9267" s="73">
        <f t="shared" si="5479"/>
        <v>279.47000000000003</v>
      </c>
      <c r="AN9267" s="73">
        <f t="shared" si="5479"/>
        <v>279.47000000000003</v>
      </c>
      <c r="AO9267" s="73">
        <f t="shared" si="5479"/>
        <v>279.47000000000003</v>
      </c>
      <c r="AP9267" s="73">
        <f t="shared" si="5479"/>
        <v>279.47000000000003</v>
      </c>
      <c r="AQ9267" s="73">
        <f t="shared" si="5479"/>
        <v>279.47000000000003</v>
      </c>
      <c r="AR9267" s="73">
        <f t="shared" si="5479"/>
        <v>279.47000000000003</v>
      </c>
      <c r="AS9267" s="73">
        <f t="shared" si="5479"/>
        <v>279.47000000000003</v>
      </c>
      <c r="AT9267" s="73">
        <f t="shared" si="5479"/>
        <v>279.47000000000003</v>
      </c>
      <c r="AU9267" s="73">
        <f t="shared" si="5479"/>
        <v>279.47000000000003</v>
      </c>
      <c r="AV9267" s="73">
        <f t="shared" si="5479"/>
        <v>279.47000000000003</v>
      </c>
      <c r="AW9267" s="73">
        <f t="shared" si="5479"/>
        <v>279.47000000000003</v>
      </c>
      <c r="AX9267" s="73">
        <f t="shared" si="5479"/>
        <v>279.47000000000003</v>
      </c>
      <c r="AY9267" s="73">
        <f t="shared" si="5479"/>
        <v>279.47000000000003</v>
      </c>
      <c r="AZ9267" s="73">
        <f t="shared" si="5479"/>
        <v>279.47000000000003</v>
      </c>
      <c r="BA9267" s="73">
        <f t="shared" si="5479"/>
        <v>279.47000000000003</v>
      </c>
      <c r="BB9267" s="73">
        <f t="shared" si="5479"/>
        <v>279.47000000000003</v>
      </c>
      <c r="BC9267" s="73">
        <f t="shared" si="5479"/>
        <v>279.47000000000003</v>
      </c>
      <c r="BD9267" s="73">
        <f t="shared" si="5479"/>
        <v>279.47000000000003</v>
      </c>
      <c r="BE9267" s="73">
        <f t="shared" si="5479"/>
        <v>279.47000000000003</v>
      </c>
      <c r="BF9267" s="73">
        <f t="shared" si="5479"/>
        <v>279.47000000000003</v>
      </c>
      <c r="BG9267" s="73">
        <f t="shared" si="5479"/>
        <v>279.47000000000003</v>
      </c>
      <c r="BH9267" s="73">
        <f t="shared" si="5479"/>
        <v>279.47000000000003</v>
      </c>
      <c r="BI9267" s="73">
        <f t="shared" si="5479"/>
        <v>279.47000000000003</v>
      </c>
      <c r="BJ9267" s="73">
        <f t="shared" si="5479"/>
        <v>279.47000000000003</v>
      </c>
      <c r="BK9267" s="73">
        <f t="shared" si="5479"/>
        <v>279.47000000000003</v>
      </c>
      <c r="BL9267" s="73">
        <f t="shared" si="5479"/>
        <v>279.47000000000003</v>
      </c>
      <c r="BM9267" s="73">
        <f t="shared" si="5479"/>
        <v>279.47000000000003</v>
      </c>
      <c r="BN9267" s="73">
        <f t="shared" si="5479"/>
        <v>279.47000000000003</v>
      </c>
      <c r="BO9267" s="73">
        <f t="shared" si="5479"/>
        <v>279.47000000000003</v>
      </c>
      <c r="BP9267" s="73">
        <f t="shared" si="5479"/>
        <v>279.47000000000003</v>
      </c>
      <c r="BQ9267" s="73">
        <f t="shared" si="5479"/>
        <v>279.47000000000003</v>
      </c>
      <c r="BR9267" s="73">
        <f t="shared" ref="BR9267:EC9267" si="5480">(BQ9267+$F$9100*$F$9102*($F$55/$F$9101*BQ9266+$F$55/$F$9101*BQ9268))/(1+$F$9100*$F$9102*($F$55/$F$9101+$F$55/$F$9101))</f>
        <v>279.47000000000003</v>
      </c>
      <c r="BS9267" s="73">
        <f t="shared" si="5480"/>
        <v>279.47000000000003</v>
      </c>
      <c r="BT9267" s="73">
        <f t="shared" si="5480"/>
        <v>279.47000000000003</v>
      </c>
      <c r="BU9267" s="73">
        <f t="shared" si="5480"/>
        <v>279.47000000000003</v>
      </c>
      <c r="BV9267" s="73">
        <f t="shared" si="5480"/>
        <v>279.47000000000003</v>
      </c>
      <c r="BW9267" s="73">
        <f t="shared" si="5480"/>
        <v>279.47000000000003</v>
      </c>
      <c r="BX9267" s="73">
        <f t="shared" si="5480"/>
        <v>279.47000000000003</v>
      </c>
      <c r="BY9267" s="73">
        <f t="shared" si="5480"/>
        <v>279.47000000000003</v>
      </c>
      <c r="BZ9267" s="73">
        <f t="shared" si="5480"/>
        <v>279.47000000000003</v>
      </c>
      <c r="CA9267" s="73">
        <f t="shared" si="5480"/>
        <v>279.47000000000003</v>
      </c>
      <c r="CB9267" s="73">
        <f t="shared" si="5480"/>
        <v>279.47000000000003</v>
      </c>
      <c r="CC9267" s="73">
        <f t="shared" si="5480"/>
        <v>279.47000000000003</v>
      </c>
      <c r="CD9267" s="73">
        <f t="shared" si="5480"/>
        <v>279.47000000000003</v>
      </c>
      <c r="CE9267" s="73">
        <f t="shared" si="5480"/>
        <v>279.47000000000003</v>
      </c>
      <c r="CF9267" s="73">
        <f t="shared" si="5480"/>
        <v>279.47000000000003</v>
      </c>
      <c r="CG9267" s="73">
        <f t="shared" si="5480"/>
        <v>279.47000000000003</v>
      </c>
      <c r="CH9267" s="73">
        <f t="shared" si="5480"/>
        <v>279.47000000000003</v>
      </c>
      <c r="CI9267" s="73">
        <f t="shared" si="5480"/>
        <v>279.47000000000003</v>
      </c>
      <c r="CJ9267" s="73">
        <f t="shared" si="5480"/>
        <v>279.47000000000003</v>
      </c>
      <c r="CK9267" s="73">
        <f t="shared" si="5480"/>
        <v>279.47000000000003</v>
      </c>
      <c r="CL9267" s="73">
        <f t="shared" si="5480"/>
        <v>279.47000000000003</v>
      </c>
      <c r="CM9267" s="73">
        <f t="shared" si="5480"/>
        <v>279.47000000000003</v>
      </c>
      <c r="CN9267" s="73">
        <f t="shared" si="5480"/>
        <v>279.47000000000003</v>
      </c>
      <c r="CO9267" s="73">
        <f t="shared" si="5480"/>
        <v>279.47000000000003</v>
      </c>
      <c r="CP9267" s="73">
        <f t="shared" si="5480"/>
        <v>279.47000000000003</v>
      </c>
      <c r="CQ9267" s="73">
        <f t="shared" si="5480"/>
        <v>279.47000000000003</v>
      </c>
      <c r="CR9267" s="73">
        <f t="shared" si="5480"/>
        <v>279.47000000000003</v>
      </c>
      <c r="CS9267" s="73">
        <f t="shared" si="5480"/>
        <v>279.47000000000003</v>
      </c>
      <c r="CT9267" s="73">
        <f t="shared" si="5480"/>
        <v>279.47000000000003</v>
      </c>
      <c r="CU9267" s="73">
        <f t="shared" si="5480"/>
        <v>279.47000000000003</v>
      </c>
      <c r="CV9267" s="73">
        <f t="shared" si="5480"/>
        <v>279.47000000000003</v>
      </c>
      <c r="CW9267" s="73">
        <f t="shared" si="5480"/>
        <v>279.47000000000003</v>
      </c>
      <c r="CX9267" s="73">
        <f t="shared" si="5480"/>
        <v>279.47000000000003</v>
      </c>
      <c r="CY9267" s="73">
        <f t="shared" si="5480"/>
        <v>279.47000000000003</v>
      </c>
      <c r="CZ9267" s="73">
        <f t="shared" si="5480"/>
        <v>279.47000000000003</v>
      </c>
      <c r="DA9267" s="73">
        <f t="shared" si="5480"/>
        <v>279.47000000000003</v>
      </c>
      <c r="DB9267" s="73">
        <f t="shared" si="5480"/>
        <v>279.47000000000003</v>
      </c>
      <c r="DC9267" s="73">
        <f t="shared" si="5480"/>
        <v>279.47000000000003</v>
      </c>
      <c r="DD9267" s="73">
        <f t="shared" si="5480"/>
        <v>279.47000000000003</v>
      </c>
      <c r="DE9267" s="73">
        <f t="shared" si="5480"/>
        <v>279.47000000000003</v>
      </c>
      <c r="DF9267" s="73">
        <f t="shared" si="5480"/>
        <v>279.47000000000003</v>
      </c>
      <c r="DG9267" s="73">
        <f t="shared" si="5480"/>
        <v>279.47000000000003</v>
      </c>
      <c r="DH9267" s="73">
        <f t="shared" si="5480"/>
        <v>279.47000000000003</v>
      </c>
      <c r="DI9267" s="73">
        <f t="shared" si="5480"/>
        <v>279.47000000000003</v>
      </c>
      <c r="DJ9267" s="73">
        <f t="shared" si="5480"/>
        <v>279.47000000000003</v>
      </c>
      <c r="DK9267" s="73">
        <f t="shared" si="5480"/>
        <v>279.47000000000003</v>
      </c>
      <c r="DL9267" s="73">
        <f t="shared" si="5480"/>
        <v>279.47000000000003</v>
      </c>
      <c r="DM9267" s="73">
        <f t="shared" si="5480"/>
        <v>279.47000000000003</v>
      </c>
      <c r="DN9267" s="73">
        <f t="shared" si="5480"/>
        <v>279.47000000000003</v>
      </c>
      <c r="DO9267" s="73">
        <f t="shared" si="5480"/>
        <v>279.47000000000003</v>
      </c>
      <c r="DP9267" s="73">
        <f t="shared" si="5480"/>
        <v>279.47000000000003</v>
      </c>
      <c r="DQ9267" s="73">
        <f t="shared" si="5480"/>
        <v>279.47000000000003</v>
      </c>
      <c r="DR9267" s="73">
        <f t="shared" si="5480"/>
        <v>279.47000000000003</v>
      </c>
      <c r="DS9267" s="73">
        <f t="shared" si="5480"/>
        <v>279.47000000000003</v>
      </c>
      <c r="DT9267" s="73">
        <f t="shared" si="5480"/>
        <v>279.47000000000003</v>
      </c>
      <c r="DU9267" s="73">
        <f t="shared" si="5480"/>
        <v>279.47000000000003</v>
      </c>
      <c r="DV9267" s="73">
        <f t="shared" si="5480"/>
        <v>279.47000000000003</v>
      </c>
      <c r="DW9267" s="73">
        <f t="shared" si="5480"/>
        <v>279.47000000000003</v>
      </c>
      <c r="DX9267" s="73">
        <f t="shared" si="5480"/>
        <v>279.47000000000003</v>
      </c>
      <c r="DY9267" s="73">
        <f t="shared" si="5480"/>
        <v>279.47000000000003</v>
      </c>
      <c r="DZ9267" s="73">
        <f t="shared" si="5480"/>
        <v>279.47000000000003</v>
      </c>
      <c r="EA9267" s="73">
        <f t="shared" si="5480"/>
        <v>279.47000000000003</v>
      </c>
      <c r="EB9267" s="73">
        <f t="shared" si="5480"/>
        <v>279.47000000000003</v>
      </c>
      <c r="EC9267" s="73">
        <f t="shared" si="5480"/>
        <v>279.47000000000003</v>
      </c>
      <c r="ED9267" s="73">
        <f t="shared" ref="ED9267:GO9267" si="5481">(EC9267+$F$9100*$F$9102*($F$55/$F$9101*EC9266+$F$55/$F$9101*EC9268))/(1+$F$9100*$F$9102*($F$55/$F$9101+$F$55/$F$9101))</f>
        <v>279.47000000000003</v>
      </c>
      <c r="EE9267" s="73">
        <f t="shared" si="5481"/>
        <v>279.47000000000003</v>
      </c>
      <c r="EF9267" s="73">
        <f t="shared" si="5481"/>
        <v>279.47000000000003</v>
      </c>
      <c r="EG9267" s="73">
        <f t="shared" si="5481"/>
        <v>279.47000000000003</v>
      </c>
      <c r="EH9267" s="73">
        <f t="shared" si="5481"/>
        <v>279.47000000000003</v>
      </c>
      <c r="EI9267" s="73">
        <f t="shared" si="5481"/>
        <v>279.47000000000003</v>
      </c>
      <c r="EJ9267" s="73">
        <f t="shared" si="5481"/>
        <v>279.47000000000003</v>
      </c>
      <c r="EK9267" s="73">
        <f t="shared" si="5481"/>
        <v>279.47000000000003</v>
      </c>
      <c r="EL9267" s="73">
        <f t="shared" si="5481"/>
        <v>279.47000000000003</v>
      </c>
      <c r="EM9267" s="73">
        <f t="shared" si="5481"/>
        <v>279.47000000000003</v>
      </c>
      <c r="EN9267" s="73">
        <f t="shared" si="5481"/>
        <v>279.47000000000003</v>
      </c>
      <c r="EO9267" s="73">
        <f t="shared" si="5481"/>
        <v>279.47000000000003</v>
      </c>
      <c r="EP9267" s="73">
        <f t="shared" si="5481"/>
        <v>279.47000000000003</v>
      </c>
      <c r="EQ9267" s="73">
        <f t="shared" si="5481"/>
        <v>279.47000000000003</v>
      </c>
      <c r="ER9267" s="73">
        <f t="shared" si="5481"/>
        <v>279.47000000000003</v>
      </c>
      <c r="ES9267" s="73">
        <f t="shared" si="5481"/>
        <v>279.47000000000003</v>
      </c>
      <c r="ET9267" s="73">
        <f t="shared" si="5481"/>
        <v>279.47000000000003</v>
      </c>
      <c r="EU9267" s="73">
        <f t="shared" si="5481"/>
        <v>279.47000000000003</v>
      </c>
      <c r="EV9267" s="73">
        <f t="shared" si="5481"/>
        <v>279.47000000000003</v>
      </c>
      <c r="EW9267" s="73">
        <f t="shared" si="5481"/>
        <v>279.47000000000003</v>
      </c>
      <c r="EX9267" s="73">
        <f t="shared" si="5481"/>
        <v>279.47000000000003</v>
      </c>
      <c r="EY9267" s="73">
        <f t="shared" si="5481"/>
        <v>279.47000000000003</v>
      </c>
      <c r="EZ9267" s="73">
        <f t="shared" si="5481"/>
        <v>279.47000000000003</v>
      </c>
      <c r="FA9267" s="73">
        <f t="shared" si="5481"/>
        <v>279.47000000000003</v>
      </c>
      <c r="FB9267" s="73">
        <f t="shared" si="5481"/>
        <v>279.47000000000003</v>
      </c>
      <c r="FC9267" s="73">
        <f t="shared" si="5481"/>
        <v>279.47000000000003</v>
      </c>
      <c r="FD9267" s="73">
        <f t="shared" si="5481"/>
        <v>279.47000000000003</v>
      </c>
      <c r="FE9267" s="73">
        <f t="shared" si="5481"/>
        <v>279.47000000000003</v>
      </c>
      <c r="FF9267" s="73">
        <f t="shared" si="5481"/>
        <v>279.47000000000003</v>
      </c>
      <c r="FG9267" s="73">
        <f t="shared" si="5481"/>
        <v>279.47000000000003</v>
      </c>
      <c r="FH9267" s="73">
        <f t="shared" si="5481"/>
        <v>279.47000000000003</v>
      </c>
      <c r="FI9267" s="73">
        <f t="shared" si="5481"/>
        <v>279.47000000000003</v>
      </c>
      <c r="FJ9267" s="73">
        <f t="shared" si="5481"/>
        <v>279.47000000000003</v>
      </c>
      <c r="FK9267" s="73">
        <f t="shared" si="5481"/>
        <v>279.47000000000003</v>
      </c>
      <c r="FL9267" s="73">
        <f t="shared" si="5481"/>
        <v>279.47000000000003</v>
      </c>
      <c r="FM9267" s="73">
        <f t="shared" si="5481"/>
        <v>279.47000000000003</v>
      </c>
      <c r="FN9267" s="73">
        <f t="shared" si="5481"/>
        <v>279.47000000000003</v>
      </c>
      <c r="FO9267" s="73">
        <f t="shared" si="5481"/>
        <v>279.47000000000003</v>
      </c>
      <c r="FP9267" s="73">
        <f t="shared" si="5481"/>
        <v>279.47000000000003</v>
      </c>
      <c r="FQ9267" s="73">
        <f t="shared" si="5481"/>
        <v>279.47000000000003</v>
      </c>
      <c r="FR9267" s="73">
        <f t="shared" si="5481"/>
        <v>279.47000000000003</v>
      </c>
      <c r="FS9267" s="73">
        <f t="shared" si="5481"/>
        <v>279.47000000000003</v>
      </c>
      <c r="FT9267" s="73">
        <f t="shared" si="5481"/>
        <v>279.47000000000003</v>
      </c>
      <c r="FU9267" s="73">
        <f t="shared" si="5481"/>
        <v>279.47000000000003</v>
      </c>
      <c r="FV9267" s="73">
        <f t="shared" si="5481"/>
        <v>279.47000000000003</v>
      </c>
      <c r="FW9267" s="73">
        <f t="shared" si="5481"/>
        <v>279.47000000000003</v>
      </c>
      <c r="FX9267" s="73">
        <f t="shared" si="5481"/>
        <v>279.47000000000003</v>
      </c>
      <c r="FY9267" s="73">
        <f t="shared" si="5481"/>
        <v>279.47000000000003</v>
      </c>
      <c r="FZ9267" s="73">
        <f t="shared" si="5481"/>
        <v>279.47000000000003</v>
      </c>
      <c r="GA9267" s="73">
        <f t="shared" si="5481"/>
        <v>279.47000000000003</v>
      </c>
      <c r="GB9267" s="73">
        <f t="shared" si="5481"/>
        <v>279.47000000000003</v>
      </c>
      <c r="GC9267" s="73">
        <f t="shared" si="5481"/>
        <v>279.47000000000003</v>
      </c>
      <c r="GD9267" s="73">
        <f t="shared" si="5481"/>
        <v>279.47000000000003</v>
      </c>
      <c r="GE9267" s="73">
        <f t="shared" si="5481"/>
        <v>279.47000000000003</v>
      </c>
      <c r="GF9267" s="73">
        <f t="shared" si="5481"/>
        <v>279.47000000000003</v>
      </c>
      <c r="GG9267" s="73">
        <f t="shared" si="5481"/>
        <v>279.47000000000003</v>
      </c>
      <c r="GH9267" s="73">
        <f t="shared" si="5481"/>
        <v>279.47000000000003</v>
      </c>
      <c r="GI9267" s="73">
        <f t="shared" si="5481"/>
        <v>279.47000000000003</v>
      </c>
      <c r="GJ9267" s="73">
        <f t="shared" si="5481"/>
        <v>279.47000000000003</v>
      </c>
      <c r="GK9267" s="73">
        <f t="shared" si="5481"/>
        <v>279.47000000000003</v>
      </c>
      <c r="GL9267" s="73">
        <f t="shared" si="5481"/>
        <v>279.47000000000003</v>
      </c>
      <c r="GM9267" s="73">
        <f t="shared" si="5481"/>
        <v>279.47000000000003</v>
      </c>
      <c r="GN9267" s="73">
        <f t="shared" si="5481"/>
        <v>279.47000000000003</v>
      </c>
      <c r="GO9267" s="73">
        <f t="shared" si="5481"/>
        <v>279.47000000000003</v>
      </c>
      <c r="GP9267" s="73">
        <f t="shared" ref="GP9267:JA9267" si="5482">(GO9267+$F$9100*$F$9102*($F$55/$F$9101*GO9266+$F$55/$F$9101*GO9268))/(1+$F$9100*$F$9102*($F$55/$F$9101+$F$55/$F$9101))</f>
        <v>279.47000000000003</v>
      </c>
      <c r="GQ9267" s="73">
        <f t="shared" si="5482"/>
        <v>279.47000000000003</v>
      </c>
      <c r="GR9267" s="73">
        <f t="shared" si="5482"/>
        <v>279.47000000000003</v>
      </c>
      <c r="GS9267" s="73">
        <f t="shared" si="5482"/>
        <v>279.47000000000003</v>
      </c>
      <c r="GT9267" s="73">
        <f t="shared" si="5482"/>
        <v>279.47000000000003</v>
      </c>
      <c r="GU9267" s="73">
        <f t="shared" si="5482"/>
        <v>279.47000000000003</v>
      </c>
      <c r="GV9267" s="73">
        <f t="shared" si="5482"/>
        <v>279.47000000000003</v>
      </c>
      <c r="GW9267" s="73">
        <f t="shared" si="5482"/>
        <v>279.47000000000003</v>
      </c>
      <c r="GX9267" s="73">
        <f t="shared" si="5482"/>
        <v>279.47000000000003</v>
      </c>
      <c r="GY9267" s="73">
        <f t="shared" si="5482"/>
        <v>279.47000000000003</v>
      </c>
      <c r="GZ9267" s="73">
        <f t="shared" si="5482"/>
        <v>279.47000000000003</v>
      </c>
      <c r="HA9267" s="73">
        <f t="shared" si="5482"/>
        <v>279.47000000000003</v>
      </c>
      <c r="HB9267" s="73">
        <f t="shared" si="5482"/>
        <v>279.47000000000003</v>
      </c>
      <c r="HC9267" s="73">
        <f t="shared" si="5482"/>
        <v>279.47000000000003</v>
      </c>
      <c r="HD9267" s="73">
        <f t="shared" si="5482"/>
        <v>279.47000000000003</v>
      </c>
      <c r="HE9267" s="73">
        <f t="shared" si="5482"/>
        <v>279.47000000000003</v>
      </c>
      <c r="HF9267" s="73">
        <f t="shared" si="5482"/>
        <v>279.47000000000003</v>
      </c>
      <c r="HG9267" s="73">
        <f t="shared" si="5482"/>
        <v>279.47000000000003</v>
      </c>
      <c r="HH9267" s="73">
        <f t="shared" si="5482"/>
        <v>279.47000000000003</v>
      </c>
      <c r="HI9267" s="73">
        <f t="shared" si="5482"/>
        <v>279.47000000000003</v>
      </c>
      <c r="HJ9267" s="73">
        <f t="shared" si="5482"/>
        <v>279.47000000000003</v>
      </c>
      <c r="HK9267" s="73">
        <f t="shared" si="5482"/>
        <v>279.47000000000003</v>
      </c>
      <c r="HL9267" s="73">
        <f t="shared" si="5482"/>
        <v>279.47000000000003</v>
      </c>
      <c r="HM9267" s="73">
        <f t="shared" si="5482"/>
        <v>279.47000000000003</v>
      </c>
      <c r="HN9267" s="73">
        <f t="shared" si="5482"/>
        <v>279.47000000000003</v>
      </c>
      <c r="HO9267" s="73">
        <f t="shared" si="5482"/>
        <v>279.47000000000003</v>
      </c>
      <c r="HP9267" s="73">
        <f t="shared" si="5482"/>
        <v>279.47000000000003</v>
      </c>
      <c r="HQ9267" s="73">
        <f t="shared" si="5482"/>
        <v>279.47000000000003</v>
      </c>
      <c r="HR9267" s="73">
        <f t="shared" si="5482"/>
        <v>279.47000000000003</v>
      </c>
      <c r="HS9267" s="73">
        <f t="shared" si="5482"/>
        <v>279.47000000000003</v>
      </c>
      <c r="HT9267" s="73">
        <f t="shared" si="5482"/>
        <v>279.47000000000003</v>
      </c>
      <c r="HU9267" s="73">
        <f t="shared" si="5482"/>
        <v>279.47000000000003</v>
      </c>
      <c r="HV9267" s="73">
        <f t="shared" si="5482"/>
        <v>279.47000000000003</v>
      </c>
      <c r="HW9267" s="73">
        <f t="shared" si="5482"/>
        <v>279.47000000000003</v>
      </c>
      <c r="HX9267" s="73">
        <f t="shared" si="5482"/>
        <v>279.47000000000003</v>
      </c>
      <c r="HY9267" s="73">
        <f t="shared" si="5482"/>
        <v>279.47000000000003</v>
      </c>
      <c r="HZ9267" s="73">
        <f t="shared" si="5482"/>
        <v>279.47000000000003</v>
      </c>
      <c r="IA9267" s="73">
        <f t="shared" si="5482"/>
        <v>279.47000000000003</v>
      </c>
      <c r="IB9267" s="73">
        <f t="shared" si="5482"/>
        <v>279.47000000000003</v>
      </c>
      <c r="IC9267" s="73">
        <f t="shared" si="5482"/>
        <v>279.47000000000003</v>
      </c>
      <c r="ID9267" s="73">
        <f t="shared" si="5482"/>
        <v>279.47000000000003</v>
      </c>
      <c r="IE9267" s="73">
        <f t="shared" si="5482"/>
        <v>279.47000000000003</v>
      </c>
      <c r="IF9267" s="73">
        <f t="shared" si="5482"/>
        <v>279.47000000000003</v>
      </c>
      <c r="IG9267" s="73">
        <f t="shared" si="5482"/>
        <v>279.47000000000003</v>
      </c>
      <c r="IH9267" s="73">
        <f t="shared" si="5482"/>
        <v>279.47000000000003</v>
      </c>
      <c r="II9267" s="73">
        <f t="shared" si="5482"/>
        <v>279.47000000000003</v>
      </c>
      <c r="IJ9267" s="73">
        <f t="shared" si="5482"/>
        <v>279.47000000000003</v>
      </c>
      <c r="IK9267" s="73">
        <f t="shared" si="5482"/>
        <v>279.47000000000003</v>
      </c>
      <c r="IL9267" s="73">
        <f t="shared" si="5482"/>
        <v>279.47000000000003</v>
      </c>
      <c r="IM9267" s="73">
        <f t="shared" si="5482"/>
        <v>279.47000000000003</v>
      </c>
      <c r="IN9267" s="73">
        <f t="shared" si="5482"/>
        <v>279.47000000000003</v>
      </c>
      <c r="IO9267" s="73">
        <f t="shared" si="5482"/>
        <v>279.47000000000003</v>
      </c>
      <c r="IP9267" s="73">
        <f t="shared" si="5482"/>
        <v>279.47000000000003</v>
      </c>
      <c r="IQ9267" s="73">
        <f t="shared" si="5482"/>
        <v>279.47000000000003</v>
      </c>
      <c r="IR9267" s="73">
        <f t="shared" si="5482"/>
        <v>279.47000000000003</v>
      </c>
      <c r="IS9267" s="73">
        <f t="shared" si="5482"/>
        <v>279.47000000000003</v>
      </c>
      <c r="IT9267" s="73">
        <f t="shared" si="5482"/>
        <v>279.47000000000003</v>
      </c>
      <c r="IU9267" s="73">
        <f t="shared" si="5482"/>
        <v>279.47000000000003</v>
      </c>
      <c r="IV9267" s="73">
        <f t="shared" si="5482"/>
        <v>279.47000000000003</v>
      </c>
      <c r="IW9267" s="73">
        <f t="shared" si="5482"/>
        <v>279.47000000000003</v>
      </c>
      <c r="IX9267" s="73">
        <f t="shared" si="5482"/>
        <v>279.47000000000003</v>
      </c>
      <c r="IY9267" s="73">
        <f t="shared" si="5482"/>
        <v>279.47000000000003</v>
      </c>
      <c r="IZ9267" s="73">
        <f t="shared" si="5482"/>
        <v>279.47000000000003</v>
      </c>
      <c r="JA9267" s="73">
        <f t="shared" si="5482"/>
        <v>279.47000000000003</v>
      </c>
      <c r="JB9267" s="73">
        <f t="shared" ref="JB9267:KG9267" si="5483">(JA9267+$F$9100*$F$9102*($F$55/$F$9101*JA9266+$F$55/$F$9101*JA9268))/(1+$F$9100*$F$9102*($F$55/$F$9101+$F$55/$F$9101))</f>
        <v>279.47000000000003</v>
      </c>
      <c r="JC9267" s="73">
        <f t="shared" si="5483"/>
        <v>279.47000000000003</v>
      </c>
      <c r="JD9267" s="73">
        <f t="shared" si="5483"/>
        <v>279.47000000000003</v>
      </c>
      <c r="JE9267" s="73">
        <f t="shared" si="5483"/>
        <v>279.47000000000003</v>
      </c>
      <c r="JF9267" s="73">
        <f t="shared" si="5483"/>
        <v>279.47000000000003</v>
      </c>
      <c r="JG9267" s="73">
        <f t="shared" si="5483"/>
        <v>279.47000000000003</v>
      </c>
      <c r="JH9267" s="73">
        <f t="shared" si="5483"/>
        <v>279.47000000000003</v>
      </c>
      <c r="JI9267" s="73">
        <f t="shared" si="5483"/>
        <v>279.47000000000003</v>
      </c>
      <c r="JJ9267" s="73">
        <f t="shared" si="5483"/>
        <v>279.47000000000003</v>
      </c>
      <c r="JK9267" s="73">
        <f t="shared" si="5483"/>
        <v>279.47000000000003</v>
      </c>
      <c r="JL9267" s="73">
        <f t="shared" si="5483"/>
        <v>279.47000000000003</v>
      </c>
      <c r="JM9267" s="73">
        <f t="shared" si="5483"/>
        <v>279.47000000000003</v>
      </c>
      <c r="JN9267" s="73">
        <f t="shared" si="5483"/>
        <v>279.47000000000003</v>
      </c>
      <c r="JO9267" s="73">
        <f t="shared" si="5483"/>
        <v>279.47000000000003</v>
      </c>
      <c r="JP9267" s="73">
        <f t="shared" si="5483"/>
        <v>279.47000000000003</v>
      </c>
      <c r="JQ9267" s="73">
        <f t="shared" si="5483"/>
        <v>279.47000000000003</v>
      </c>
      <c r="JR9267" s="73">
        <f t="shared" si="5483"/>
        <v>279.47000000000003</v>
      </c>
      <c r="JS9267" s="73">
        <f t="shared" si="5483"/>
        <v>279.47000000000003</v>
      </c>
      <c r="JT9267" s="73">
        <f t="shared" si="5483"/>
        <v>279.47000000000003</v>
      </c>
      <c r="JU9267" s="73">
        <f t="shared" si="5483"/>
        <v>279.47000000000003</v>
      </c>
      <c r="JV9267" s="73">
        <f t="shared" si="5483"/>
        <v>279.47000000000003</v>
      </c>
      <c r="JW9267" s="73">
        <f t="shared" si="5483"/>
        <v>279.47000000000003</v>
      </c>
      <c r="JX9267" s="73">
        <f t="shared" si="5483"/>
        <v>279.47000000000003</v>
      </c>
      <c r="JY9267" s="73">
        <f t="shared" si="5483"/>
        <v>279.47000000000003</v>
      </c>
      <c r="JZ9267" s="73">
        <f t="shared" si="5483"/>
        <v>279.47000000000003</v>
      </c>
      <c r="KA9267" s="73">
        <f t="shared" si="5483"/>
        <v>279.47000000000003</v>
      </c>
      <c r="KB9267" s="73">
        <f t="shared" si="5483"/>
        <v>279.47000000000003</v>
      </c>
      <c r="KC9267" s="73">
        <f t="shared" si="5483"/>
        <v>279.47000000000003</v>
      </c>
      <c r="KD9267" s="73">
        <f t="shared" si="5483"/>
        <v>279.47000000000003</v>
      </c>
      <c r="KE9267" s="73">
        <f t="shared" si="5483"/>
        <v>279.47000000000003</v>
      </c>
      <c r="KF9267" s="73">
        <f t="shared" si="5483"/>
        <v>279.47000000000003</v>
      </c>
      <c r="KG9267" s="73">
        <f t="shared" si="5483"/>
        <v>279.47000000000003</v>
      </c>
      <c r="KH9267">
        <v>279.47000000000003</v>
      </c>
      <c r="KL9267" s="84"/>
      <c r="KP9267" s="84"/>
      <c r="KS9267" s="74"/>
      <c r="KT9267" s="74"/>
      <c r="KU9267" s="16"/>
      <c r="KV9267" s="72"/>
      <c r="KW9267" s="72"/>
      <c r="KX9267" s="16"/>
      <c r="KZ9267" s="16"/>
      <c r="LA9267" s="16"/>
      <c r="LB9267" s="74"/>
      <c r="LC9267" s="74"/>
    </row>
    <row r="9268" spans="2:315" x14ac:dyDescent="0.35">
      <c r="B9268">
        <v>162</v>
      </c>
      <c r="C9268">
        <f t="shared" si="5468"/>
        <v>1.615</v>
      </c>
      <c r="E9268" s="92">
        <v>279.47000000000003</v>
      </c>
      <c r="F9268" s="73">
        <f t="shared" ref="F9268:BQ9268" si="5484">(E9268+$F$9100*$F$9102*($F$55/$F$9101*E9267+$F$55/$F$9101*E9269))/(1+$F$9100*$F$9102*($F$55/$F$9101+$F$55/$F$9101))</f>
        <v>279.47000000000003</v>
      </c>
      <c r="G9268" s="73">
        <f t="shared" si="5484"/>
        <v>279.47000000000003</v>
      </c>
      <c r="H9268" s="73">
        <f t="shared" si="5484"/>
        <v>279.47000000000003</v>
      </c>
      <c r="I9268" s="73">
        <f t="shared" si="5484"/>
        <v>279.47000000000003</v>
      </c>
      <c r="J9268" s="73">
        <f t="shared" si="5484"/>
        <v>279.47000000000003</v>
      </c>
      <c r="K9268" s="73">
        <f t="shared" si="5484"/>
        <v>279.47000000000003</v>
      </c>
      <c r="L9268" s="73">
        <f t="shared" si="5484"/>
        <v>279.47000000000003</v>
      </c>
      <c r="M9268" s="73">
        <f t="shared" si="5484"/>
        <v>279.47000000000003</v>
      </c>
      <c r="N9268" s="73">
        <f t="shared" si="5484"/>
        <v>279.47000000000003</v>
      </c>
      <c r="O9268" s="73">
        <f t="shared" si="5484"/>
        <v>279.47000000000003</v>
      </c>
      <c r="P9268" s="73">
        <f t="shared" si="5484"/>
        <v>279.47000000000003</v>
      </c>
      <c r="Q9268" s="73">
        <f t="shared" si="5484"/>
        <v>279.47000000000003</v>
      </c>
      <c r="R9268" s="73">
        <f t="shared" si="5484"/>
        <v>279.47000000000003</v>
      </c>
      <c r="S9268" s="73">
        <f t="shared" si="5484"/>
        <v>279.47000000000003</v>
      </c>
      <c r="T9268" s="73">
        <f t="shared" si="5484"/>
        <v>279.47000000000003</v>
      </c>
      <c r="U9268" s="73">
        <f t="shared" si="5484"/>
        <v>279.47000000000003</v>
      </c>
      <c r="V9268" s="73">
        <f t="shared" si="5484"/>
        <v>279.47000000000003</v>
      </c>
      <c r="W9268" s="73">
        <f t="shared" si="5484"/>
        <v>279.47000000000003</v>
      </c>
      <c r="X9268" s="73">
        <f t="shared" si="5484"/>
        <v>279.47000000000003</v>
      </c>
      <c r="Y9268" s="73">
        <f t="shared" si="5484"/>
        <v>279.47000000000003</v>
      </c>
      <c r="Z9268" s="73">
        <f t="shared" si="5484"/>
        <v>279.47000000000003</v>
      </c>
      <c r="AA9268" s="73">
        <f t="shared" si="5484"/>
        <v>279.47000000000003</v>
      </c>
      <c r="AB9268" s="73">
        <f t="shared" si="5484"/>
        <v>279.47000000000003</v>
      </c>
      <c r="AC9268" s="73">
        <f t="shared" si="5484"/>
        <v>279.47000000000003</v>
      </c>
      <c r="AD9268" s="73">
        <f t="shared" si="5484"/>
        <v>279.47000000000003</v>
      </c>
      <c r="AE9268" s="73">
        <f t="shared" si="5484"/>
        <v>279.47000000000003</v>
      </c>
      <c r="AF9268" s="73">
        <f t="shared" si="5484"/>
        <v>279.47000000000003</v>
      </c>
      <c r="AG9268" s="73">
        <f t="shared" si="5484"/>
        <v>279.47000000000003</v>
      </c>
      <c r="AH9268" s="73">
        <f t="shared" si="5484"/>
        <v>279.47000000000003</v>
      </c>
      <c r="AI9268" s="73">
        <f t="shared" si="5484"/>
        <v>279.47000000000003</v>
      </c>
      <c r="AJ9268" s="73">
        <f t="shared" si="5484"/>
        <v>279.47000000000003</v>
      </c>
      <c r="AK9268" s="73">
        <f t="shared" si="5484"/>
        <v>279.47000000000003</v>
      </c>
      <c r="AL9268" s="73">
        <f t="shared" si="5484"/>
        <v>279.47000000000003</v>
      </c>
      <c r="AM9268" s="73">
        <f t="shared" si="5484"/>
        <v>279.47000000000003</v>
      </c>
      <c r="AN9268" s="73">
        <f t="shared" si="5484"/>
        <v>279.47000000000003</v>
      </c>
      <c r="AO9268" s="73">
        <f t="shared" si="5484"/>
        <v>279.47000000000003</v>
      </c>
      <c r="AP9268" s="73">
        <f t="shared" si="5484"/>
        <v>279.47000000000003</v>
      </c>
      <c r="AQ9268" s="73">
        <f t="shared" si="5484"/>
        <v>279.47000000000003</v>
      </c>
      <c r="AR9268" s="73">
        <f t="shared" si="5484"/>
        <v>279.47000000000003</v>
      </c>
      <c r="AS9268" s="73">
        <f t="shared" si="5484"/>
        <v>279.47000000000003</v>
      </c>
      <c r="AT9268" s="73">
        <f t="shared" si="5484"/>
        <v>279.47000000000003</v>
      </c>
      <c r="AU9268" s="73">
        <f t="shared" si="5484"/>
        <v>279.47000000000003</v>
      </c>
      <c r="AV9268" s="73">
        <f t="shared" si="5484"/>
        <v>279.47000000000003</v>
      </c>
      <c r="AW9268" s="73">
        <f t="shared" si="5484"/>
        <v>279.47000000000003</v>
      </c>
      <c r="AX9268" s="73">
        <f t="shared" si="5484"/>
        <v>279.47000000000003</v>
      </c>
      <c r="AY9268" s="73">
        <f t="shared" si="5484"/>
        <v>279.47000000000003</v>
      </c>
      <c r="AZ9268" s="73">
        <f t="shared" si="5484"/>
        <v>279.47000000000003</v>
      </c>
      <c r="BA9268" s="73">
        <f t="shared" si="5484"/>
        <v>279.47000000000003</v>
      </c>
      <c r="BB9268" s="73">
        <f t="shared" si="5484"/>
        <v>279.47000000000003</v>
      </c>
      <c r="BC9268" s="73">
        <f t="shared" si="5484"/>
        <v>279.47000000000003</v>
      </c>
      <c r="BD9268" s="73">
        <f t="shared" si="5484"/>
        <v>279.47000000000003</v>
      </c>
      <c r="BE9268" s="73">
        <f t="shared" si="5484"/>
        <v>279.47000000000003</v>
      </c>
      <c r="BF9268" s="73">
        <f t="shared" si="5484"/>
        <v>279.47000000000003</v>
      </c>
      <c r="BG9268" s="73">
        <f t="shared" si="5484"/>
        <v>279.47000000000003</v>
      </c>
      <c r="BH9268" s="73">
        <f t="shared" si="5484"/>
        <v>279.47000000000003</v>
      </c>
      <c r="BI9268" s="73">
        <f t="shared" si="5484"/>
        <v>279.47000000000003</v>
      </c>
      <c r="BJ9268" s="73">
        <f t="shared" si="5484"/>
        <v>279.47000000000003</v>
      </c>
      <c r="BK9268" s="73">
        <f t="shared" si="5484"/>
        <v>279.47000000000003</v>
      </c>
      <c r="BL9268" s="73">
        <f t="shared" si="5484"/>
        <v>279.47000000000003</v>
      </c>
      <c r="BM9268" s="73">
        <f t="shared" si="5484"/>
        <v>279.47000000000003</v>
      </c>
      <c r="BN9268" s="73">
        <f t="shared" si="5484"/>
        <v>279.47000000000003</v>
      </c>
      <c r="BO9268" s="73">
        <f t="shared" si="5484"/>
        <v>279.47000000000003</v>
      </c>
      <c r="BP9268" s="73">
        <f t="shared" si="5484"/>
        <v>279.47000000000003</v>
      </c>
      <c r="BQ9268" s="73">
        <f t="shared" si="5484"/>
        <v>279.47000000000003</v>
      </c>
      <c r="BR9268" s="73">
        <f t="shared" ref="BR9268:EC9268" si="5485">(BQ9268+$F$9100*$F$9102*($F$55/$F$9101*BQ9267+$F$55/$F$9101*BQ9269))/(1+$F$9100*$F$9102*($F$55/$F$9101+$F$55/$F$9101))</f>
        <v>279.47000000000003</v>
      </c>
      <c r="BS9268" s="73">
        <f t="shared" si="5485"/>
        <v>279.47000000000003</v>
      </c>
      <c r="BT9268" s="73">
        <f t="shared" si="5485"/>
        <v>279.47000000000003</v>
      </c>
      <c r="BU9268" s="73">
        <f t="shared" si="5485"/>
        <v>279.47000000000003</v>
      </c>
      <c r="BV9268" s="73">
        <f t="shared" si="5485"/>
        <v>279.47000000000003</v>
      </c>
      <c r="BW9268" s="73">
        <f t="shared" si="5485"/>
        <v>279.47000000000003</v>
      </c>
      <c r="BX9268" s="73">
        <f t="shared" si="5485"/>
        <v>279.47000000000003</v>
      </c>
      <c r="BY9268" s="73">
        <f t="shared" si="5485"/>
        <v>279.47000000000003</v>
      </c>
      <c r="BZ9268" s="73">
        <f t="shared" si="5485"/>
        <v>279.47000000000003</v>
      </c>
      <c r="CA9268" s="73">
        <f t="shared" si="5485"/>
        <v>279.47000000000003</v>
      </c>
      <c r="CB9268" s="73">
        <f t="shared" si="5485"/>
        <v>279.47000000000003</v>
      </c>
      <c r="CC9268" s="73">
        <f t="shared" si="5485"/>
        <v>279.47000000000003</v>
      </c>
      <c r="CD9268" s="73">
        <f t="shared" si="5485"/>
        <v>279.47000000000003</v>
      </c>
      <c r="CE9268" s="73">
        <f t="shared" si="5485"/>
        <v>279.47000000000003</v>
      </c>
      <c r="CF9268" s="73">
        <f t="shared" si="5485"/>
        <v>279.47000000000003</v>
      </c>
      <c r="CG9268" s="73">
        <f t="shared" si="5485"/>
        <v>279.47000000000003</v>
      </c>
      <c r="CH9268" s="73">
        <f t="shared" si="5485"/>
        <v>279.47000000000003</v>
      </c>
      <c r="CI9268" s="73">
        <f t="shared" si="5485"/>
        <v>279.47000000000003</v>
      </c>
      <c r="CJ9268" s="73">
        <f t="shared" si="5485"/>
        <v>279.47000000000003</v>
      </c>
      <c r="CK9268" s="73">
        <f t="shared" si="5485"/>
        <v>279.47000000000003</v>
      </c>
      <c r="CL9268" s="73">
        <f t="shared" si="5485"/>
        <v>279.47000000000003</v>
      </c>
      <c r="CM9268" s="73">
        <f t="shared" si="5485"/>
        <v>279.47000000000003</v>
      </c>
      <c r="CN9268" s="73">
        <f t="shared" si="5485"/>
        <v>279.47000000000003</v>
      </c>
      <c r="CO9268" s="73">
        <f t="shared" si="5485"/>
        <v>279.47000000000003</v>
      </c>
      <c r="CP9268" s="73">
        <f t="shared" si="5485"/>
        <v>279.47000000000003</v>
      </c>
      <c r="CQ9268" s="73">
        <f t="shared" si="5485"/>
        <v>279.47000000000003</v>
      </c>
      <c r="CR9268" s="73">
        <f t="shared" si="5485"/>
        <v>279.47000000000003</v>
      </c>
      <c r="CS9268" s="73">
        <f t="shared" si="5485"/>
        <v>279.47000000000003</v>
      </c>
      <c r="CT9268" s="73">
        <f t="shared" si="5485"/>
        <v>279.47000000000003</v>
      </c>
      <c r="CU9268" s="73">
        <f t="shared" si="5485"/>
        <v>279.47000000000003</v>
      </c>
      <c r="CV9268" s="73">
        <f t="shared" si="5485"/>
        <v>279.47000000000003</v>
      </c>
      <c r="CW9268" s="73">
        <f t="shared" si="5485"/>
        <v>279.47000000000003</v>
      </c>
      <c r="CX9268" s="73">
        <f t="shared" si="5485"/>
        <v>279.47000000000003</v>
      </c>
      <c r="CY9268" s="73">
        <f t="shared" si="5485"/>
        <v>279.47000000000003</v>
      </c>
      <c r="CZ9268" s="73">
        <f t="shared" si="5485"/>
        <v>279.47000000000003</v>
      </c>
      <c r="DA9268" s="73">
        <f t="shared" si="5485"/>
        <v>279.47000000000003</v>
      </c>
      <c r="DB9268" s="73">
        <f t="shared" si="5485"/>
        <v>279.47000000000003</v>
      </c>
      <c r="DC9268" s="73">
        <f t="shared" si="5485"/>
        <v>279.47000000000003</v>
      </c>
      <c r="DD9268" s="73">
        <f t="shared" si="5485"/>
        <v>279.47000000000003</v>
      </c>
      <c r="DE9268" s="73">
        <f t="shared" si="5485"/>
        <v>279.47000000000003</v>
      </c>
      <c r="DF9268" s="73">
        <f t="shared" si="5485"/>
        <v>279.47000000000003</v>
      </c>
      <c r="DG9268" s="73">
        <f t="shared" si="5485"/>
        <v>279.47000000000003</v>
      </c>
      <c r="DH9268" s="73">
        <f t="shared" si="5485"/>
        <v>279.47000000000003</v>
      </c>
      <c r="DI9268" s="73">
        <f t="shared" si="5485"/>
        <v>279.47000000000003</v>
      </c>
      <c r="DJ9268" s="73">
        <f t="shared" si="5485"/>
        <v>279.47000000000003</v>
      </c>
      <c r="DK9268" s="73">
        <f t="shared" si="5485"/>
        <v>279.47000000000003</v>
      </c>
      <c r="DL9268" s="73">
        <f t="shared" si="5485"/>
        <v>279.47000000000003</v>
      </c>
      <c r="DM9268" s="73">
        <f t="shared" si="5485"/>
        <v>279.47000000000003</v>
      </c>
      <c r="DN9268" s="73">
        <f t="shared" si="5485"/>
        <v>279.47000000000003</v>
      </c>
      <c r="DO9268" s="73">
        <f t="shared" si="5485"/>
        <v>279.47000000000003</v>
      </c>
      <c r="DP9268" s="73">
        <f t="shared" si="5485"/>
        <v>279.47000000000003</v>
      </c>
      <c r="DQ9268" s="73">
        <f t="shared" si="5485"/>
        <v>279.47000000000003</v>
      </c>
      <c r="DR9268" s="73">
        <f t="shared" si="5485"/>
        <v>279.47000000000003</v>
      </c>
      <c r="DS9268" s="73">
        <f t="shared" si="5485"/>
        <v>279.47000000000003</v>
      </c>
      <c r="DT9268" s="73">
        <f t="shared" si="5485"/>
        <v>279.47000000000003</v>
      </c>
      <c r="DU9268" s="73">
        <f t="shared" si="5485"/>
        <v>279.47000000000003</v>
      </c>
      <c r="DV9268" s="73">
        <f t="shared" si="5485"/>
        <v>279.47000000000003</v>
      </c>
      <c r="DW9268" s="73">
        <f t="shared" si="5485"/>
        <v>279.47000000000003</v>
      </c>
      <c r="DX9268" s="73">
        <f t="shared" si="5485"/>
        <v>279.47000000000003</v>
      </c>
      <c r="DY9268" s="73">
        <f t="shared" si="5485"/>
        <v>279.47000000000003</v>
      </c>
      <c r="DZ9268" s="73">
        <f t="shared" si="5485"/>
        <v>279.47000000000003</v>
      </c>
      <c r="EA9268" s="73">
        <f t="shared" si="5485"/>
        <v>279.47000000000003</v>
      </c>
      <c r="EB9268" s="73">
        <f t="shared" si="5485"/>
        <v>279.47000000000003</v>
      </c>
      <c r="EC9268" s="73">
        <f t="shared" si="5485"/>
        <v>279.47000000000003</v>
      </c>
      <c r="ED9268" s="73">
        <f t="shared" ref="ED9268:GO9268" si="5486">(EC9268+$F$9100*$F$9102*($F$55/$F$9101*EC9267+$F$55/$F$9101*EC9269))/(1+$F$9100*$F$9102*($F$55/$F$9101+$F$55/$F$9101))</f>
        <v>279.47000000000003</v>
      </c>
      <c r="EE9268" s="73">
        <f t="shared" si="5486"/>
        <v>279.47000000000003</v>
      </c>
      <c r="EF9268" s="73">
        <f t="shared" si="5486"/>
        <v>279.47000000000003</v>
      </c>
      <c r="EG9268" s="73">
        <f t="shared" si="5486"/>
        <v>279.47000000000003</v>
      </c>
      <c r="EH9268" s="73">
        <f t="shared" si="5486"/>
        <v>279.47000000000003</v>
      </c>
      <c r="EI9268" s="73">
        <f t="shared" si="5486"/>
        <v>279.47000000000003</v>
      </c>
      <c r="EJ9268" s="73">
        <f t="shared" si="5486"/>
        <v>279.47000000000003</v>
      </c>
      <c r="EK9268" s="73">
        <f t="shared" si="5486"/>
        <v>279.47000000000003</v>
      </c>
      <c r="EL9268" s="73">
        <f t="shared" si="5486"/>
        <v>279.47000000000003</v>
      </c>
      <c r="EM9268" s="73">
        <f t="shared" si="5486"/>
        <v>279.47000000000003</v>
      </c>
      <c r="EN9268" s="73">
        <f t="shared" si="5486"/>
        <v>279.47000000000003</v>
      </c>
      <c r="EO9268" s="73">
        <f t="shared" si="5486"/>
        <v>279.47000000000003</v>
      </c>
      <c r="EP9268" s="73">
        <f t="shared" si="5486"/>
        <v>279.47000000000003</v>
      </c>
      <c r="EQ9268" s="73">
        <f t="shared" si="5486"/>
        <v>279.47000000000003</v>
      </c>
      <c r="ER9268" s="73">
        <f t="shared" si="5486"/>
        <v>279.47000000000003</v>
      </c>
      <c r="ES9268" s="73">
        <f t="shared" si="5486"/>
        <v>279.47000000000003</v>
      </c>
      <c r="ET9268" s="73">
        <f t="shared" si="5486"/>
        <v>279.47000000000003</v>
      </c>
      <c r="EU9268" s="73">
        <f t="shared" si="5486"/>
        <v>279.47000000000003</v>
      </c>
      <c r="EV9268" s="73">
        <f t="shared" si="5486"/>
        <v>279.47000000000003</v>
      </c>
      <c r="EW9268" s="73">
        <f t="shared" si="5486"/>
        <v>279.47000000000003</v>
      </c>
      <c r="EX9268" s="73">
        <f t="shared" si="5486"/>
        <v>279.47000000000003</v>
      </c>
      <c r="EY9268" s="73">
        <f t="shared" si="5486"/>
        <v>279.47000000000003</v>
      </c>
      <c r="EZ9268" s="73">
        <f t="shared" si="5486"/>
        <v>279.47000000000003</v>
      </c>
      <c r="FA9268" s="73">
        <f t="shared" si="5486"/>
        <v>279.47000000000003</v>
      </c>
      <c r="FB9268" s="73">
        <f t="shared" si="5486"/>
        <v>279.47000000000003</v>
      </c>
      <c r="FC9268" s="73">
        <f t="shared" si="5486"/>
        <v>279.47000000000003</v>
      </c>
      <c r="FD9268" s="73">
        <f t="shared" si="5486"/>
        <v>279.47000000000003</v>
      </c>
      <c r="FE9268" s="73">
        <f t="shared" si="5486"/>
        <v>279.47000000000003</v>
      </c>
      <c r="FF9268" s="73">
        <f t="shared" si="5486"/>
        <v>279.47000000000003</v>
      </c>
      <c r="FG9268" s="73">
        <f t="shared" si="5486"/>
        <v>279.47000000000003</v>
      </c>
      <c r="FH9268" s="73">
        <f t="shared" si="5486"/>
        <v>279.47000000000003</v>
      </c>
      <c r="FI9268" s="73">
        <f t="shared" si="5486"/>
        <v>279.47000000000003</v>
      </c>
      <c r="FJ9268" s="73">
        <f t="shared" si="5486"/>
        <v>279.47000000000003</v>
      </c>
      <c r="FK9268" s="73">
        <f t="shared" si="5486"/>
        <v>279.47000000000003</v>
      </c>
      <c r="FL9268" s="73">
        <f t="shared" si="5486"/>
        <v>279.47000000000003</v>
      </c>
      <c r="FM9268" s="73">
        <f t="shared" si="5486"/>
        <v>279.47000000000003</v>
      </c>
      <c r="FN9268" s="73">
        <f t="shared" si="5486"/>
        <v>279.47000000000003</v>
      </c>
      <c r="FO9268" s="73">
        <f t="shared" si="5486"/>
        <v>279.47000000000003</v>
      </c>
      <c r="FP9268" s="73">
        <f t="shared" si="5486"/>
        <v>279.47000000000003</v>
      </c>
      <c r="FQ9268" s="73">
        <f t="shared" si="5486"/>
        <v>279.47000000000003</v>
      </c>
      <c r="FR9268" s="73">
        <f t="shared" si="5486"/>
        <v>279.47000000000003</v>
      </c>
      <c r="FS9268" s="73">
        <f t="shared" si="5486"/>
        <v>279.47000000000003</v>
      </c>
      <c r="FT9268" s="73">
        <f t="shared" si="5486"/>
        <v>279.47000000000003</v>
      </c>
      <c r="FU9268" s="73">
        <f t="shared" si="5486"/>
        <v>279.47000000000003</v>
      </c>
      <c r="FV9268" s="73">
        <f t="shared" si="5486"/>
        <v>279.47000000000003</v>
      </c>
      <c r="FW9268" s="73">
        <f t="shared" si="5486"/>
        <v>279.47000000000003</v>
      </c>
      <c r="FX9268" s="73">
        <f t="shared" si="5486"/>
        <v>279.47000000000003</v>
      </c>
      <c r="FY9268" s="73">
        <f t="shared" si="5486"/>
        <v>279.47000000000003</v>
      </c>
      <c r="FZ9268" s="73">
        <f t="shared" si="5486"/>
        <v>279.47000000000003</v>
      </c>
      <c r="GA9268" s="73">
        <f t="shared" si="5486"/>
        <v>279.47000000000003</v>
      </c>
      <c r="GB9268" s="73">
        <f t="shared" si="5486"/>
        <v>279.47000000000003</v>
      </c>
      <c r="GC9268" s="73">
        <f t="shared" si="5486"/>
        <v>279.47000000000003</v>
      </c>
      <c r="GD9268" s="73">
        <f t="shared" si="5486"/>
        <v>279.47000000000003</v>
      </c>
      <c r="GE9268" s="73">
        <f t="shared" si="5486"/>
        <v>279.47000000000003</v>
      </c>
      <c r="GF9268" s="73">
        <f t="shared" si="5486"/>
        <v>279.47000000000003</v>
      </c>
      <c r="GG9268" s="73">
        <f t="shared" si="5486"/>
        <v>279.47000000000003</v>
      </c>
      <c r="GH9268" s="73">
        <f t="shared" si="5486"/>
        <v>279.47000000000003</v>
      </c>
      <c r="GI9268" s="73">
        <f t="shared" si="5486"/>
        <v>279.47000000000003</v>
      </c>
      <c r="GJ9268" s="73">
        <f t="shared" si="5486"/>
        <v>279.47000000000003</v>
      </c>
      <c r="GK9268" s="73">
        <f t="shared" si="5486"/>
        <v>279.47000000000003</v>
      </c>
      <c r="GL9268" s="73">
        <f t="shared" si="5486"/>
        <v>279.47000000000003</v>
      </c>
      <c r="GM9268" s="73">
        <f t="shared" si="5486"/>
        <v>279.47000000000003</v>
      </c>
      <c r="GN9268" s="73">
        <f t="shared" si="5486"/>
        <v>279.47000000000003</v>
      </c>
      <c r="GO9268" s="73">
        <f t="shared" si="5486"/>
        <v>279.47000000000003</v>
      </c>
      <c r="GP9268" s="73">
        <f t="shared" ref="GP9268:JA9268" si="5487">(GO9268+$F$9100*$F$9102*($F$55/$F$9101*GO9267+$F$55/$F$9101*GO9269))/(1+$F$9100*$F$9102*($F$55/$F$9101+$F$55/$F$9101))</f>
        <v>279.47000000000003</v>
      </c>
      <c r="GQ9268" s="73">
        <f t="shared" si="5487"/>
        <v>279.47000000000003</v>
      </c>
      <c r="GR9268" s="73">
        <f t="shared" si="5487"/>
        <v>279.47000000000003</v>
      </c>
      <c r="GS9268" s="73">
        <f t="shared" si="5487"/>
        <v>279.47000000000003</v>
      </c>
      <c r="GT9268" s="73">
        <f t="shared" si="5487"/>
        <v>279.47000000000003</v>
      </c>
      <c r="GU9268" s="73">
        <f t="shared" si="5487"/>
        <v>279.47000000000003</v>
      </c>
      <c r="GV9268" s="73">
        <f t="shared" si="5487"/>
        <v>279.47000000000003</v>
      </c>
      <c r="GW9268" s="73">
        <f t="shared" si="5487"/>
        <v>279.47000000000003</v>
      </c>
      <c r="GX9268" s="73">
        <f t="shared" si="5487"/>
        <v>279.47000000000003</v>
      </c>
      <c r="GY9268" s="73">
        <f t="shared" si="5487"/>
        <v>279.47000000000003</v>
      </c>
      <c r="GZ9268" s="73">
        <f t="shared" si="5487"/>
        <v>279.47000000000003</v>
      </c>
      <c r="HA9268" s="73">
        <f t="shared" si="5487"/>
        <v>279.47000000000003</v>
      </c>
      <c r="HB9268" s="73">
        <f t="shared" si="5487"/>
        <v>279.47000000000003</v>
      </c>
      <c r="HC9268" s="73">
        <f t="shared" si="5487"/>
        <v>279.47000000000003</v>
      </c>
      <c r="HD9268" s="73">
        <f t="shared" si="5487"/>
        <v>279.47000000000003</v>
      </c>
      <c r="HE9268" s="73">
        <f t="shared" si="5487"/>
        <v>279.47000000000003</v>
      </c>
      <c r="HF9268" s="73">
        <f t="shared" si="5487"/>
        <v>279.47000000000003</v>
      </c>
      <c r="HG9268" s="73">
        <f t="shared" si="5487"/>
        <v>279.47000000000003</v>
      </c>
      <c r="HH9268" s="73">
        <f t="shared" si="5487"/>
        <v>279.47000000000003</v>
      </c>
      <c r="HI9268" s="73">
        <f t="shared" si="5487"/>
        <v>279.47000000000003</v>
      </c>
      <c r="HJ9268" s="73">
        <f t="shared" si="5487"/>
        <v>279.47000000000003</v>
      </c>
      <c r="HK9268" s="73">
        <f t="shared" si="5487"/>
        <v>279.47000000000003</v>
      </c>
      <c r="HL9268" s="73">
        <f t="shared" si="5487"/>
        <v>279.47000000000003</v>
      </c>
      <c r="HM9268" s="73">
        <f t="shared" si="5487"/>
        <v>279.47000000000003</v>
      </c>
      <c r="HN9268" s="73">
        <f t="shared" si="5487"/>
        <v>279.47000000000003</v>
      </c>
      <c r="HO9268" s="73">
        <f t="shared" si="5487"/>
        <v>279.47000000000003</v>
      </c>
      <c r="HP9268" s="73">
        <f t="shared" si="5487"/>
        <v>279.47000000000003</v>
      </c>
      <c r="HQ9268" s="73">
        <f t="shared" si="5487"/>
        <v>279.47000000000003</v>
      </c>
      <c r="HR9268" s="73">
        <f t="shared" si="5487"/>
        <v>279.47000000000003</v>
      </c>
      <c r="HS9268" s="73">
        <f t="shared" si="5487"/>
        <v>279.47000000000003</v>
      </c>
      <c r="HT9268" s="73">
        <f t="shared" si="5487"/>
        <v>279.47000000000003</v>
      </c>
      <c r="HU9268" s="73">
        <f t="shared" si="5487"/>
        <v>279.47000000000003</v>
      </c>
      <c r="HV9268" s="73">
        <f t="shared" si="5487"/>
        <v>279.47000000000003</v>
      </c>
      <c r="HW9268" s="73">
        <f t="shared" si="5487"/>
        <v>279.47000000000003</v>
      </c>
      <c r="HX9268" s="73">
        <f t="shared" si="5487"/>
        <v>279.47000000000003</v>
      </c>
      <c r="HY9268" s="73">
        <f t="shared" si="5487"/>
        <v>279.47000000000003</v>
      </c>
      <c r="HZ9268" s="73">
        <f t="shared" si="5487"/>
        <v>279.47000000000003</v>
      </c>
      <c r="IA9268" s="73">
        <f t="shared" si="5487"/>
        <v>279.47000000000003</v>
      </c>
      <c r="IB9268" s="73">
        <f t="shared" si="5487"/>
        <v>279.47000000000003</v>
      </c>
      <c r="IC9268" s="73">
        <f t="shared" si="5487"/>
        <v>279.47000000000003</v>
      </c>
      <c r="ID9268" s="73">
        <f t="shared" si="5487"/>
        <v>279.47000000000003</v>
      </c>
      <c r="IE9268" s="73">
        <f t="shared" si="5487"/>
        <v>279.47000000000003</v>
      </c>
      <c r="IF9268" s="73">
        <f t="shared" si="5487"/>
        <v>279.47000000000003</v>
      </c>
      <c r="IG9268" s="73">
        <f t="shared" si="5487"/>
        <v>279.47000000000003</v>
      </c>
      <c r="IH9268" s="73">
        <f t="shared" si="5487"/>
        <v>279.47000000000003</v>
      </c>
      <c r="II9268" s="73">
        <f t="shared" si="5487"/>
        <v>279.47000000000003</v>
      </c>
      <c r="IJ9268" s="73">
        <f t="shared" si="5487"/>
        <v>279.47000000000003</v>
      </c>
      <c r="IK9268" s="73">
        <f t="shared" si="5487"/>
        <v>279.47000000000003</v>
      </c>
      <c r="IL9268" s="73">
        <f t="shared" si="5487"/>
        <v>279.47000000000003</v>
      </c>
      <c r="IM9268" s="73">
        <f t="shared" si="5487"/>
        <v>279.47000000000003</v>
      </c>
      <c r="IN9268" s="73">
        <f t="shared" si="5487"/>
        <v>279.47000000000003</v>
      </c>
      <c r="IO9268" s="73">
        <f t="shared" si="5487"/>
        <v>279.47000000000003</v>
      </c>
      <c r="IP9268" s="73">
        <f t="shared" si="5487"/>
        <v>279.47000000000003</v>
      </c>
      <c r="IQ9268" s="73">
        <f t="shared" si="5487"/>
        <v>279.47000000000003</v>
      </c>
      <c r="IR9268" s="73">
        <f t="shared" si="5487"/>
        <v>279.47000000000003</v>
      </c>
      <c r="IS9268" s="73">
        <f t="shared" si="5487"/>
        <v>279.47000000000003</v>
      </c>
      <c r="IT9268" s="73">
        <f t="shared" si="5487"/>
        <v>279.47000000000003</v>
      </c>
      <c r="IU9268" s="73">
        <f t="shared" si="5487"/>
        <v>279.47000000000003</v>
      </c>
      <c r="IV9268" s="73">
        <f t="shared" si="5487"/>
        <v>279.47000000000003</v>
      </c>
      <c r="IW9268" s="73">
        <f t="shared" si="5487"/>
        <v>279.47000000000003</v>
      </c>
      <c r="IX9268" s="73">
        <f t="shared" si="5487"/>
        <v>279.47000000000003</v>
      </c>
      <c r="IY9268" s="73">
        <f t="shared" si="5487"/>
        <v>279.47000000000003</v>
      </c>
      <c r="IZ9268" s="73">
        <f t="shared" si="5487"/>
        <v>279.47000000000003</v>
      </c>
      <c r="JA9268" s="73">
        <f t="shared" si="5487"/>
        <v>279.47000000000003</v>
      </c>
      <c r="JB9268" s="73">
        <f t="shared" ref="JB9268:KG9268" si="5488">(JA9268+$F$9100*$F$9102*($F$55/$F$9101*JA9267+$F$55/$F$9101*JA9269))/(1+$F$9100*$F$9102*($F$55/$F$9101+$F$55/$F$9101))</f>
        <v>279.47000000000003</v>
      </c>
      <c r="JC9268" s="73">
        <f t="shared" si="5488"/>
        <v>279.47000000000003</v>
      </c>
      <c r="JD9268" s="73">
        <f t="shared" si="5488"/>
        <v>279.47000000000003</v>
      </c>
      <c r="JE9268" s="73">
        <f t="shared" si="5488"/>
        <v>279.47000000000003</v>
      </c>
      <c r="JF9268" s="73">
        <f t="shared" si="5488"/>
        <v>279.47000000000003</v>
      </c>
      <c r="JG9268" s="73">
        <f t="shared" si="5488"/>
        <v>279.47000000000003</v>
      </c>
      <c r="JH9268" s="73">
        <f t="shared" si="5488"/>
        <v>279.47000000000003</v>
      </c>
      <c r="JI9268" s="73">
        <f t="shared" si="5488"/>
        <v>279.47000000000003</v>
      </c>
      <c r="JJ9268" s="73">
        <f t="shared" si="5488"/>
        <v>279.47000000000003</v>
      </c>
      <c r="JK9268" s="73">
        <f t="shared" si="5488"/>
        <v>279.47000000000003</v>
      </c>
      <c r="JL9268" s="73">
        <f t="shared" si="5488"/>
        <v>279.47000000000003</v>
      </c>
      <c r="JM9268" s="73">
        <f t="shared" si="5488"/>
        <v>279.47000000000003</v>
      </c>
      <c r="JN9268" s="73">
        <f t="shared" si="5488"/>
        <v>279.47000000000003</v>
      </c>
      <c r="JO9268" s="73">
        <f t="shared" si="5488"/>
        <v>279.47000000000003</v>
      </c>
      <c r="JP9268" s="73">
        <f t="shared" si="5488"/>
        <v>279.47000000000003</v>
      </c>
      <c r="JQ9268" s="73">
        <f t="shared" si="5488"/>
        <v>279.47000000000003</v>
      </c>
      <c r="JR9268" s="73">
        <f t="shared" si="5488"/>
        <v>279.47000000000003</v>
      </c>
      <c r="JS9268" s="73">
        <f t="shared" si="5488"/>
        <v>279.47000000000003</v>
      </c>
      <c r="JT9268" s="73">
        <f t="shared" si="5488"/>
        <v>279.47000000000003</v>
      </c>
      <c r="JU9268" s="73">
        <f t="shared" si="5488"/>
        <v>279.47000000000003</v>
      </c>
      <c r="JV9268" s="73">
        <f t="shared" si="5488"/>
        <v>279.47000000000003</v>
      </c>
      <c r="JW9268" s="73">
        <f t="shared" si="5488"/>
        <v>279.47000000000003</v>
      </c>
      <c r="JX9268" s="73">
        <f t="shared" si="5488"/>
        <v>279.47000000000003</v>
      </c>
      <c r="JY9268" s="73">
        <f t="shared" si="5488"/>
        <v>279.47000000000003</v>
      </c>
      <c r="JZ9268" s="73">
        <f t="shared" si="5488"/>
        <v>279.47000000000003</v>
      </c>
      <c r="KA9268" s="73">
        <f t="shared" si="5488"/>
        <v>279.47000000000003</v>
      </c>
      <c r="KB9268" s="73">
        <f t="shared" si="5488"/>
        <v>279.47000000000003</v>
      </c>
      <c r="KC9268" s="73">
        <f t="shared" si="5488"/>
        <v>279.47000000000003</v>
      </c>
      <c r="KD9268" s="73">
        <f t="shared" si="5488"/>
        <v>279.47000000000003</v>
      </c>
      <c r="KE9268" s="73">
        <f t="shared" si="5488"/>
        <v>279.47000000000003</v>
      </c>
      <c r="KF9268" s="73">
        <f t="shared" si="5488"/>
        <v>279.47000000000003</v>
      </c>
      <c r="KG9268" s="73">
        <f t="shared" si="5488"/>
        <v>279.47000000000003</v>
      </c>
      <c r="KH9268">
        <v>279.47000000000003</v>
      </c>
      <c r="KL9268" s="84"/>
      <c r="KP9268" s="84"/>
      <c r="KS9268" s="74"/>
      <c r="KT9268" s="74"/>
      <c r="KU9268" s="16"/>
      <c r="KV9268" s="72"/>
      <c r="KW9268" s="72"/>
      <c r="KX9268" s="16"/>
      <c r="KZ9268" s="16"/>
      <c r="LA9268" s="16"/>
      <c r="LB9268" s="74"/>
      <c r="LC9268" s="74"/>
    </row>
    <row r="9269" spans="2:315" x14ac:dyDescent="0.35">
      <c r="B9269">
        <v>163</v>
      </c>
      <c r="C9269">
        <f t="shared" si="5468"/>
        <v>1.625</v>
      </c>
      <c r="E9269" s="92">
        <v>279.47000000000003</v>
      </c>
      <c r="F9269" s="73">
        <f t="shared" ref="F9269:BQ9269" si="5489">(E9269+$F$9100*$F$9102*($F$55/$F$9101*E9268+$F$55/$F$9101*E9270))/(1+$F$9100*$F$9102*($F$55/$F$9101+$F$55/$F$9101))</f>
        <v>279.47000000000003</v>
      </c>
      <c r="G9269" s="73">
        <f t="shared" si="5489"/>
        <v>279.47000000000003</v>
      </c>
      <c r="H9269" s="73">
        <f t="shared" si="5489"/>
        <v>279.47000000000003</v>
      </c>
      <c r="I9269" s="73">
        <f t="shared" si="5489"/>
        <v>279.47000000000003</v>
      </c>
      <c r="J9269" s="73">
        <f t="shared" si="5489"/>
        <v>279.47000000000003</v>
      </c>
      <c r="K9269" s="73">
        <f t="shared" si="5489"/>
        <v>279.47000000000003</v>
      </c>
      <c r="L9269" s="73">
        <f t="shared" si="5489"/>
        <v>279.47000000000003</v>
      </c>
      <c r="M9269" s="73">
        <f t="shared" si="5489"/>
        <v>279.47000000000003</v>
      </c>
      <c r="N9269" s="73">
        <f t="shared" si="5489"/>
        <v>279.47000000000003</v>
      </c>
      <c r="O9269" s="73">
        <f t="shared" si="5489"/>
        <v>279.47000000000003</v>
      </c>
      <c r="P9269" s="73">
        <f t="shared" si="5489"/>
        <v>279.47000000000003</v>
      </c>
      <c r="Q9269" s="73">
        <f t="shared" si="5489"/>
        <v>279.47000000000003</v>
      </c>
      <c r="R9269" s="73">
        <f t="shared" si="5489"/>
        <v>279.47000000000003</v>
      </c>
      <c r="S9269" s="73">
        <f t="shared" si="5489"/>
        <v>279.47000000000003</v>
      </c>
      <c r="T9269" s="73">
        <f t="shared" si="5489"/>
        <v>279.47000000000003</v>
      </c>
      <c r="U9269" s="73">
        <f t="shared" si="5489"/>
        <v>279.47000000000003</v>
      </c>
      <c r="V9269" s="73">
        <f t="shared" si="5489"/>
        <v>279.47000000000003</v>
      </c>
      <c r="W9269" s="73">
        <f t="shared" si="5489"/>
        <v>279.47000000000003</v>
      </c>
      <c r="X9269" s="73">
        <f t="shared" si="5489"/>
        <v>279.47000000000003</v>
      </c>
      <c r="Y9269" s="73">
        <f t="shared" si="5489"/>
        <v>279.47000000000003</v>
      </c>
      <c r="Z9269" s="73">
        <f t="shared" si="5489"/>
        <v>279.47000000000003</v>
      </c>
      <c r="AA9269" s="73">
        <f t="shared" si="5489"/>
        <v>279.47000000000003</v>
      </c>
      <c r="AB9269" s="73">
        <f t="shared" si="5489"/>
        <v>279.47000000000003</v>
      </c>
      <c r="AC9269" s="73">
        <f t="shared" si="5489"/>
        <v>279.47000000000003</v>
      </c>
      <c r="AD9269" s="73">
        <f t="shared" si="5489"/>
        <v>279.47000000000003</v>
      </c>
      <c r="AE9269" s="73">
        <f t="shared" si="5489"/>
        <v>279.47000000000003</v>
      </c>
      <c r="AF9269" s="73">
        <f t="shared" si="5489"/>
        <v>279.47000000000003</v>
      </c>
      <c r="AG9269" s="73">
        <f t="shared" si="5489"/>
        <v>279.47000000000003</v>
      </c>
      <c r="AH9269" s="73">
        <f t="shared" si="5489"/>
        <v>279.47000000000003</v>
      </c>
      <c r="AI9269" s="73">
        <f t="shared" si="5489"/>
        <v>279.47000000000003</v>
      </c>
      <c r="AJ9269" s="73">
        <f t="shared" si="5489"/>
        <v>279.47000000000003</v>
      </c>
      <c r="AK9269" s="73">
        <f t="shared" si="5489"/>
        <v>279.47000000000003</v>
      </c>
      <c r="AL9269" s="73">
        <f t="shared" si="5489"/>
        <v>279.47000000000003</v>
      </c>
      <c r="AM9269" s="73">
        <f t="shared" si="5489"/>
        <v>279.47000000000003</v>
      </c>
      <c r="AN9269" s="73">
        <f t="shared" si="5489"/>
        <v>279.47000000000003</v>
      </c>
      <c r="AO9269" s="73">
        <f t="shared" si="5489"/>
        <v>279.47000000000003</v>
      </c>
      <c r="AP9269" s="73">
        <f t="shared" si="5489"/>
        <v>279.47000000000003</v>
      </c>
      <c r="AQ9269" s="73">
        <f t="shared" si="5489"/>
        <v>279.47000000000003</v>
      </c>
      <c r="AR9269" s="73">
        <f t="shared" si="5489"/>
        <v>279.47000000000003</v>
      </c>
      <c r="AS9269" s="73">
        <f t="shared" si="5489"/>
        <v>279.47000000000003</v>
      </c>
      <c r="AT9269" s="73">
        <f t="shared" si="5489"/>
        <v>279.47000000000003</v>
      </c>
      <c r="AU9269" s="73">
        <f t="shared" si="5489"/>
        <v>279.47000000000003</v>
      </c>
      <c r="AV9269" s="73">
        <f t="shared" si="5489"/>
        <v>279.47000000000003</v>
      </c>
      <c r="AW9269" s="73">
        <f t="shared" si="5489"/>
        <v>279.47000000000003</v>
      </c>
      <c r="AX9269" s="73">
        <f t="shared" si="5489"/>
        <v>279.47000000000003</v>
      </c>
      <c r="AY9269" s="73">
        <f t="shared" si="5489"/>
        <v>279.47000000000003</v>
      </c>
      <c r="AZ9269" s="73">
        <f t="shared" si="5489"/>
        <v>279.47000000000003</v>
      </c>
      <c r="BA9269" s="73">
        <f t="shared" si="5489"/>
        <v>279.47000000000003</v>
      </c>
      <c r="BB9269" s="73">
        <f t="shared" si="5489"/>
        <v>279.47000000000003</v>
      </c>
      <c r="BC9269" s="73">
        <f t="shared" si="5489"/>
        <v>279.47000000000003</v>
      </c>
      <c r="BD9269" s="73">
        <f t="shared" si="5489"/>
        <v>279.47000000000003</v>
      </c>
      <c r="BE9269" s="73">
        <f t="shared" si="5489"/>
        <v>279.47000000000003</v>
      </c>
      <c r="BF9269" s="73">
        <f t="shared" si="5489"/>
        <v>279.47000000000003</v>
      </c>
      <c r="BG9269" s="73">
        <f t="shared" si="5489"/>
        <v>279.47000000000003</v>
      </c>
      <c r="BH9269" s="73">
        <f t="shared" si="5489"/>
        <v>279.47000000000003</v>
      </c>
      <c r="BI9269" s="73">
        <f t="shared" si="5489"/>
        <v>279.47000000000003</v>
      </c>
      <c r="BJ9269" s="73">
        <f t="shared" si="5489"/>
        <v>279.47000000000003</v>
      </c>
      <c r="BK9269" s="73">
        <f t="shared" si="5489"/>
        <v>279.47000000000003</v>
      </c>
      <c r="BL9269" s="73">
        <f t="shared" si="5489"/>
        <v>279.47000000000003</v>
      </c>
      <c r="BM9269" s="73">
        <f t="shared" si="5489"/>
        <v>279.47000000000003</v>
      </c>
      <c r="BN9269" s="73">
        <f t="shared" si="5489"/>
        <v>279.47000000000003</v>
      </c>
      <c r="BO9269" s="73">
        <f t="shared" si="5489"/>
        <v>279.47000000000003</v>
      </c>
      <c r="BP9269" s="73">
        <f t="shared" si="5489"/>
        <v>279.47000000000003</v>
      </c>
      <c r="BQ9269" s="73">
        <f t="shared" si="5489"/>
        <v>279.47000000000003</v>
      </c>
      <c r="BR9269" s="73">
        <f t="shared" ref="BR9269:EC9269" si="5490">(BQ9269+$F$9100*$F$9102*($F$55/$F$9101*BQ9268+$F$55/$F$9101*BQ9270))/(1+$F$9100*$F$9102*($F$55/$F$9101+$F$55/$F$9101))</f>
        <v>279.47000000000003</v>
      </c>
      <c r="BS9269" s="73">
        <f t="shared" si="5490"/>
        <v>279.47000000000003</v>
      </c>
      <c r="BT9269" s="73">
        <f t="shared" si="5490"/>
        <v>279.47000000000003</v>
      </c>
      <c r="BU9269" s="73">
        <f t="shared" si="5490"/>
        <v>279.47000000000003</v>
      </c>
      <c r="BV9269" s="73">
        <f t="shared" si="5490"/>
        <v>279.47000000000003</v>
      </c>
      <c r="BW9269" s="73">
        <f t="shared" si="5490"/>
        <v>279.47000000000003</v>
      </c>
      <c r="BX9269" s="73">
        <f t="shared" si="5490"/>
        <v>279.47000000000003</v>
      </c>
      <c r="BY9269" s="73">
        <f t="shared" si="5490"/>
        <v>279.47000000000003</v>
      </c>
      <c r="BZ9269" s="73">
        <f t="shared" si="5490"/>
        <v>279.47000000000003</v>
      </c>
      <c r="CA9269" s="73">
        <f t="shared" si="5490"/>
        <v>279.47000000000003</v>
      </c>
      <c r="CB9269" s="73">
        <f t="shared" si="5490"/>
        <v>279.47000000000003</v>
      </c>
      <c r="CC9269" s="73">
        <f t="shared" si="5490"/>
        <v>279.47000000000003</v>
      </c>
      <c r="CD9269" s="73">
        <f t="shared" si="5490"/>
        <v>279.47000000000003</v>
      </c>
      <c r="CE9269" s="73">
        <f t="shared" si="5490"/>
        <v>279.47000000000003</v>
      </c>
      <c r="CF9269" s="73">
        <f t="shared" si="5490"/>
        <v>279.47000000000003</v>
      </c>
      <c r="CG9269" s="73">
        <f t="shared" si="5490"/>
        <v>279.47000000000003</v>
      </c>
      <c r="CH9269" s="73">
        <f t="shared" si="5490"/>
        <v>279.47000000000003</v>
      </c>
      <c r="CI9269" s="73">
        <f t="shared" si="5490"/>
        <v>279.47000000000003</v>
      </c>
      <c r="CJ9269" s="73">
        <f t="shared" si="5490"/>
        <v>279.47000000000003</v>
      </c>
      <c r="CK9269" s="73">
        <f t="shared" si="5490"/>
        <v>279.47000000000003</v>
      </c>
      <c r="CL9269" s="73">
        <f t="shared" si="5490"/>
        <v>279.47000000000003</v>
      </c>
      <c r="CM9269" s="73">
        <f t="shared" si="5490"/>
        <v>279.47000000000003</v>
      </c>
      <c r="CN9269" s="73">
        <f t="shared" si="5490"/>
        <v>279.47000000000003</v>
      </c>
      <c r="CO9269" s="73">
        <f t="shared" si="5490"/>
        <v>279.47000000000003</v>
      </c>
      <c r="CP9269" s="73">
        <f t="shared" si="5490"/>
        <v>279.47000000000003</v>
      </c>
      <c r="CQ9269" s="73">
        <f t="shared" si="5490"/>
        <v>279.47000000000003</v>
      </c>
      <c r="CR9269" s="73">
        <f t="shared" si="5490"/>
        <v>279.47000000000003</v>
      </c>
      <c r="CS9269" s="73">
        <f t="shared" si="5490"/>
        <v>279.47000000000003</v>
      </c>
      <c r="CT9269" s="73">
        <f t="shared" si="5490"/>
        <v>279.47000000000003</v>
      </c>
      <c r="CU9269" s="73">
        <f t="shared" si="5490"/>
        <v>279.47000000000003</v>
      </c>
      <c r="CV9269" s="73">
        <f t="shared" si="5490"/>
        <v>279.47000000000003</v>
      </c>
      <c r="CW9269" s="73">
        <f t="shared" si="5490"/>
        <v>279.47000000000003</v>
      </c>
      <c r="CX9269" s="73">
        <f t="shared" si="5490"/>
        <v>279.47000000000003</v>
      </c>
      <c r="CY9269" s="73">
        <f t="shared" si="5490"/>
        <v>279.47000000000003</v>
      </c>
      <c r="CZ9269" s="73">
        <f t="shared" si="5490"/>
        <v>279.47000000000003</v>
      </c>
      <c r="DA9269" s="73">
        <f t="shared" si="5490"/>
        <v>279.47000000000003</v>
      </c>
      <c r="DB9269" s="73">
        <f t="shared" si="5490"/>
        <v>279.47000000000003</v>
      </c>
      <c r="DC9269" s="73">
        <f t="shared" si="5490"/>
        <v>279.47000000000003</v>
      </c>
      <c r="DD9269" s="73">
        <f t="shared" si="5490"/>
        <v>279.47000000000003</v>
      </c>
      <c r="DE9269" s="73">
        <f t="shared" si="5490"/>
        <v>279.47000000000003</v>
      </c>
      <c r="DF9269" s="73">
        <f t="shared" si="5490"/>
        <v>279.47000000000003</v>
      </c>
      <c r="DG9269" s="73">
        <f t="shared" si="5490"/>
        <v>279.47000000000003</v>
      </c>
      <c r="DH9269" s="73">
        <f t="shared" si="5490"/>
        <v>279.47000000000003</v>
      </c>
      <c r="DI9269" s="73">
        <f t="shared" si="5490"/>
        <v>279.47000000000003</v>
      </c>
      <c r="DJ9269" s="73">
        <f t="shared" si="5490"/>
        <v>279.47000000000003</v>
      </c>
      <c r="DK9269" s="73">
        <f t="shared" si="5490"/>
        <v>279.47000000000003</v>
      </c>
      <c r="DL9269" s="73">
        <f t="shared" si="5490"/>
        <v>279.47000000000003</v>
      </c>
      <c r="DM9269" s="73">
        <f t="shared" si="5490"/>
        <v>279.47000000000003</v>
      </c>
      <c r="DN9269" s="73">
        <f t="shared" si="5490"/>
        <v>279.47000000000003</v>
      </c>
      <c r="DO9269" s="73">
        <f t="shared" si="5490"/>
        <v>279.47000000000003</v>
      </c>
      <c r="DP9269" s="73">
        <f t="shared" si="5490"/>
        <v>279.47000000000003</v>
      </c>
      <c r="DQ9269" s="73">
        <f t="shared" si="5490"/>
        <v>279.47000000000003</v>
      </c>
      <c r="DR9269" s="73">
        <f t="shared" si="5490"/>
        <v>279.47000000000003</v>
      </c>
      <c r="DS9269" s="73">
        <f t="shared" si="5490"/>
        <v>279.47000000000003</v>
      </c>
      <c r="DT9269" s="73">
        <f t="shared" si="5490"/>
        <v>279.47000000000003</v>
      </c>
      <c r="DU9269" s="73">
        <f t="shared" si="5490"/>
        <v>279.47000000000003</v>
      </c>
      <c r="DV9269" s="73">
        <f t="shared" si="5490"/>
        <v>279.47000000000003</v>
      </c>
      <c r="DW9269" s="73">
        <f t="shared" si="5490"/>
        <v>279.47000000000003</v>
      </c>
      <c r="DX9269" s="73">
        <f t="shared" si="5490"/>
        <v>279.47000000000003</v>
      </c>
      <c r="DY9269" s="73">
        <f t="shared" si="5490"/>
        <v>279.47000000000003</v>
      </c>
      <c r="DZ9269" s="73">
        <f t="shared" si="5490"/>
        <v>279.47000000000003</v>
      </c>
      <c r="EA9269" s="73">
        <f t="shared" si="5490"/>
        <v>279.47000000000003</v>
      </c>
      <c r="EB9269" s="73">
        <f t="shared" si="5490"/>
        <v>279.47000000000003</v>
      </c>
      <c r="EC9269" s="73">
        <f t="shared" si="5490"/>
        <v>279.47000000000003</v>
      </c>
      <c r="ED9269" s="73">
        <f t="shared" ref="ED9269:GO9269" si="5491">(EC9269+$F$9100*$F$9102*($F$55/$F$9101*EC9268+$F$55/$F$9101*EC9270))/(1+$F$9100*$F$9102*($F$55/$F$9101+$F$55/$F$9101))</f>
        <v>279.47000000000003</v>
      </c>
      <c r="EE9269" s="73">
        <f t="shared" si="5491"/>
        <v>279.47000000000003</v>
      </c>
      <c r="EF9269" s="73">
        <f t="shared" si="5491"/>
        <v>279.47000000000003</v>
      </c>
      <c r="EG9269" s="73">
        <f t="shared" si="5491"/>
        <v>279.47000000000003</v>
      </c>
      <c r="EH9269" s="73">
        <f t="shared" si="5491"/>
        <v>279.47000000000003</v>
      </c>
      <c r="EI9269" s="73">
        <f t="shared" si="5491"/>
        <v>279.47000000000003</v>
      </c>
      <c r="EJ9269" s="73">
        <f t="shared" si="5491"/>
        <v>279.47000000000003</v>
      </c>
      <c r="EK9269" s="73">
        <f t="shared" si="5491"/>
        <v>279.47000000000003</v>
      </c>
      <c r="EL9269" s="73">
        <f t="shared" si="5491"/>
        <v>279.47000000000003</v>
      </c>
      <c r="EM9269" s="73">
        <f t="shared" si="5491"/>
        <v>279.47000000000003</v>
      </c>
      <c r="EN9269" s="73">
        <f t="shared" si="5491"/>
        <v>279.47000000000003</v>
      </c>
      <c r="EO9269" s="73">
        <f t="shared" si="5491"/>
        <v>279.47000000000003</v>
      </c>
      <c r="EP9269" s="73">
        <f t="shared" si="5491"/>
        <v>279.47000000000003</v>
      </c>
      <c r="EQ9269" s="73">
        <f t="shared" si="5491"/>
        <v>279.47000000000003</v>
      </c>
      <c r="ER9269" s="73">
        <f t="shared" si="5491"/>
        <v>279.47000000000003</v>
      </c>
      <c r="ES9269" s="73">
        <f t="shared" si="5491"/>
        <v>279.47000000000003</v>
      </c>
      <c r="ET9269" s="73">
        <f t="shared" si="5491"/>
        <v>279.47000000000003</v>
      </c>
      <c r="EU9269" s="73">
        <f t="shared" si="5491"/>
        <v>279.47000000000003</v>
      </c>
      <c r="EV9269" s="73">
        <f t="shared" si="5491"/>
        <v>279.47000000000003</v>
      </c>
      <c r="EW9269" s="73">
        <f t="shared" si="5491"/>
        <v>279.47000000000003</v>
      </c>
      <c r="EX9269" s="73">
        <f t="shared" si="5491"/>
        <v>279.47000000000003</v>
      </c>
      <c r="EY9269" s="73">
        <f t="shared" si="5491"/>
        <v>279.47000000000003</v>
      </c>
      <c r="EZ9269" s="73">
        <f t="shared" si="5491"/>
        <v>279.47000000000003</v>
      </c>
      <c r="FA9269" s="73">
        <f t="shared" si="5491"/>
        <v>279.47000000000003</v>
      </c>
      <c r="FB9269" s="73">
        <f t="shared" si="5491"/>
        <v>279.47000000000003</v>
      </c>
      <c r="FC9269" s="73">
        <f t="shared" si="5491"/>
        <v>279.47000000000003</v>
      </c>
      <c r="FD9269" s="73">
        <f t="shared" si="5491"/>
        <v>279.47000000000003</v>
      </c>
      <c r="FE9269" s="73">
        <f t="shared" si="5491"/>
        <v>279.47000000000003</v>
      </c>
      <c r="FF9269" s="73">
        <f t="shared" si="5491"/>
        <v>279.47000000000003</v>
      </c>
      <c r="FG9269" s="73">
        <f t="shared" si="5491"/>
        <v>279.47000000000003</v>
      </c>
      <c r="FH9269" s="73">
        <f t="shared" si="5491"/>
        <v>279.47000000000003</v>
      </c>
      <c r="FI9269" s="73">
        <f t="shared" si="5491"/>
        <v>279.47000000000003</v>
      </c>
      <c r="FJ9269" s="73">
        <f t="shared" si="5491"/>
        <v>279.47000000000003</v>
      </c>
      <c r="FK9269" s="73">
        <f t="shared" si="5491"/>
        <v>279.47000000000003</v>
      </c>
      <c r="FL9269" s="73">
        <f t="shared" si="5491"/>
        <v>279.47000000000003</v>
      </c>
      <c r="FM9269" s="73">
        <f t="shared" si="5491"/>
        <v>279.47000000000003</v>
      </c>
      <c r="FN9269" s="73">
        <f t="shared" si="5491"/>
        <v>279.47000000000003</v>
      </c>
      <c r="FO9269" s="73">
        <f t="shared" si="5491"/>
        <v>279.47000000000003</v>
      </c>
      <c r="FP9269" s="73">
        <f t="shared" si="5491"/>
        <v>279.47000000000003</v>
      </c>
      <c r="FQ9269" s="73">
        <f t="shared" si="5491"/>
        <v>279.47000000000003</v>
      </c>
      <c r="FR9269" s="73">
        <f t="shared" si="5491"/>
        <v>279.47000000000003</v>
      </c>
      <c r="FS9269" s="73">
        <f t="shared" si="5491"/>
        <v>279.47000000000003</v>
      </c>
      <c r="FT9269" s="73">
        <f t="shared" si="5491"/>
        <v>279.47000000000003</v>
      </c>
      <c r="FU9269" s="73">
        <f t="shared" si="5491"/>
        <v>279.47000000000003</v>
      </c>
      <c r="FV9269" s="73">
        <f t="shared" si="5491"/>
        <v>279.47000000000003</v>
      </c>
      <c r="FW9269" s="73">
        <f t="shared" si="5491"/>
        <v>279.47000000000003</v>
      </c>
      <c r="FX9269" s="73">
        <f t="shared" si="5491"/>
        <v>279.47000000000003</v>
      </c>
      <c r="FY9269" s="73">
        <f t="shared" si="5491"/>
        <v>279.47000000000003</v>
      </c>
      <c r="FZ9269" s="73">
        <f t="shared" si="5491"/>
        <v>279.47000000000003</v>
      </c>
      <c r="GA9269" s="73">
        <f t="shared" si="5491"/>
        <v>279.47000000000003</v>
      </c>
      <c r="GB9269" s="73">
        <f t="shared" si="5491"/>
        <v>279.47000000000003</v>
      </c>
      <c r="GC9269" s="73">
        <f t="shared" si="5491"/>
        <v>279.47000000000003</v>
      </c>
      <c r="GD9269" s="73">
        <f t="shared" si="5491"/>
        <v>279.47000000000003</v>
      </c>
      <c r="GE9269" s="73">
        <f t="shared" si="5491"/>
        <v>279.47000000000003</v>
      </c>
      <c r="GF9269" s="73">
        <f t="shared" si="5491"/>
        <v>279.47000000000003</v>
      </c>
      <c r="GG9269" s="73">
        <f t="shared" si="5491"/>
        <v>279.47000000000003</v>
      </c>
      <c r="GH9269" s="73">
        <f t="shared" si="5491"/>
        <v>279.47000000000003</v>
      </c>
      <c r="GI9269" s="73">
        <f t="shared" si="5491"/>
        <v>279.47000000000003</v>
      </c>
      <c r="GJ9269" s="73">
        <f t="shared" si="5491"/>
        <v>279.47000000000003</v>
      </c>
      <c r="GK9269" s="73">
        <f t="shared" si="5491"/>
        <v>279.47000000000003</v>
      </c>
      <c r="GL9269" s="73">
        <f t="shared" si="5491"/>
        <v>279.47000000000003</v>
      </c>
      <c r="GM9269" s="73">
        <f t="shared" si="5491"/>
        <v>279.47000000000003</v>
      </c>
      <c r="GN9269" s="73">
        <f t="shared" si="5491"/>
        <v>279.47000000000003</v>
      </c>
      <c r="GO9269" s="73">
        <f t="shared" si="5491"/>
        <v>279.47000000000003</v>
      </c>
      <c r="GP9269" s="73">
        <f t="shared" ref="GP9269:JA9269" si="5492">(GO9269+$F$9100*$F$9102*($F$55/$F$9101*GO9268+$F$55/$F$9101*GO9270))/(1+$F$9100*$F$9102*($F$55/$F$9101+$F$55/$F$9101))</f>
        <v>279.47000000000003</v>
      </c>
      <c r="GQ9269" s="73">
        <f t="shared" si="5492"/>
        <v>279.47000000000003</v>
      </c>
      <c r="GR9269" s="73">
        <f t="shared" si="5492"/>
        <v>279.47000000000003</v>
      </c>
      <c r="GS9269" s="73">
        <f t="shared" si="5492"/>
        <v>279.47000000000003</v>
      </c>
      <c r="GT9269" s="73">
        <f t="shared" si="5492"/>
        <v>279.47000000000003</v>
      </c>
      <c r="GU9269" s="73">
        <f t="shared" si="5492"/>
        <v>279.47000000000003</v>
      </c>
      <c r="GV9269" s="73">
        <f t="shared" si="5492"/>
        <v>279.47000000000003</v>
      </c>
      <c r="GW9269" s="73">
        <f t="shared" si="5492"/>
        <v>279.47000000000003</v>
      </c>
      <c r="GX9269" s="73">
        <f t="shared" si="5492"/>
        <v>279.47000000000003</v>
      </c>
      <c r="GY9269" s="73">
        <f t="shared" si="5492"/>
        <v>279.47000000000003</v>
      </c>
      <c r="GZ9269" s="73">
        <f t="shared" si="5492"/>
        <v>279.47000000000003</v>
      </c>
      <c r="HA9269" s="73">
        <f t="shared" si="5492"/>
        <v>279.47000000000003</v>
      </c>
      <c r="HB9269" s="73">
        <f t="shared" si="5492"/>
        <v>279.47000000000003</v>
      </c>
      <c r="HC9269" s="73">
        <f t="shared" si="5492"/>
        <v>279.47000000000003</v>
      </c>
      <c r="HD9269" s="73">
        <f t="shared" si="5492"/>
        <v>279.47000000000003</v>
      </c>
      <c r="HE9269" s="73">
        <f t="shared" si="5492"/>
        <v>279.47000000000003</v>
      </c>
      <c r="HF9269" s="73">
        <f t="shared" si="5492"/>
        <v>279.47000000000003</v>
      </c>
      <c r="HG9269" s="73">
        <f t="shared" si="5492"/>
        <v>279.47000000000003</v>
      </c>
      <c r="HH9269" s="73">
        <f t="shared" si="5492"/>
        <v>279.47000000000003</v>
      </c>
      <c r="HI9269" s="73">
        <f t="shared" si="5492"/>
        <v>279.47000000000003</v>
      </c>
      <c r="HJ9269" s="73">
        <f t="shared" si="5492"/>
        <v>279.47000000000003</v>
      </c>
      <c r="HK9269" s="73">
        <f t="shared" si="5492"/>
        <v>279.47000000000003</v>
      </c>
      <c r="HL9269" s="73">
        <f t="shared" si="5492"/>
        <v>279.47000000000003</v>
      </c>
      <c r="HM9269" s="73">
        <f t="shared" si="5492"/>
        <v>279.47000000000003</v>
      </c>
      <c r="HN9269" s="73">
        <f t="shared" si="5492"/>
        <v>279.47000000000003</v>
      </c>
      <c r="HO9269" s="73">
        <f t="shared" si="5492"/>
        <v>279.47000000000003</v>
      </c>
      <c r="HP9269" s="73">
        <f t="shared" si="5492"/>
        <v>279.47000000000003</v>
      </c>
      <c r="HQ9269" s="73">
        <f t="shared" si="5492"/>
        <v>279.47000000000003</v>
      </c>
      <c r="HR9269" s="73">
        <f t="shared" si="5492"/>
        <v>279.47000000000003</v>
      </c>
      <c r="HS9269" s="73">
        <f t="shared" si="5492"/>
        <v>279.47000000000003</v>
      </c>
      <c r="HT9269" s="73">
        <f t="shared" si="5492"/>
        <v>279.47000000000003</v>
      </c>
      <c r="HU9269" s="73">
        <f t="shared" si="5492"/>
        <v>279.47000000000003</v>
      </c>
      <c r="HV9269" s="73">
        <f t="shared" si="5492"/>
        <v>279.47000000000003</v>
      </c>
      <c r="HW9269" s="73">
        <f t="shared" si="5492"/>
        <v>279.47000000000003</v>
      </c>
      <c r="HX9269" s="73">
        <f t="shared" si="5492"/>
        <v>279.47000000000003</v>
      </c>
      <c r="HY9269" s="73">
        <f t="shared" si="5492"/>
        <v>279.47000000000003</v>
      </c>
      <c r="HZ9269" s="73">
        <f t="shared" si="5492"/>
        <v>279.47000000000003</v>
      </c>
      <c r="IA9269" s="73">
        <f t="shared" si="5492"/>
        <v>279.47000000000003</v>
      </c>
      <c r="IB9269" s="73">
        <f t="shared" si="5492"/>
        <v>279.47000000000003</v>
      </c>
      <c r="IC9269" s="73">
        <f t="shared" si="5492"/>
        <v>279.47000000000003</v>
      </c>
      <c r="ID9269" s="73">
        <f t="shared" si="5492"/>
        <v>279.47000000000003</v>
      </c>
      <c r="IE9269" s="73">
        <f t="shared" si="5492"/>
        <v>279.47000000000003</v>
      </c>
      <c r="IF9269" s="73">
        <f t="shared" si="5492"/>
        <v>279.47000000000003</v>
      </c>
      <c r="IG9269" s="73">
        <f t="shared" si="5492"/>
        <v>279.47000000000003</v>
      </c>
      <c r="IH9269" s="73">
        <f t="shared" si="5492"/>
        <v>279.47000000000003</v>
      </c>
      <c r="II9269" s="73">
        <f t="shared" si="5492"/>
        <v>279.47000000000003</v>
      </c>
      <c r="IJ9269" s="73">
        <f t="shared" si="5492"/>
        <v>279.47000000000003</v>
      </c>
      <c r="IK9269" s="73">
        <f t="shared" si="5492"/>
        <v>279.47000000000003</v>
      </c>
      <c r="IL9269" s="73">
        <f t="shared" si="5492"/>
        <v>279.47000000000003</v>
      </c>
      <c r="IM9269" s="73">
        <f t="shared" si="5492"/>
        <v>279.47000000000003</v>
      </c>
      <c r="IN9269" s="73">
        <f t="shared" si="5492"/>
        <v>279.47000000000003</v>
      </c>
      <c r="IO9269" s="73">
        <f t="shared" si="5492"/>
        <v>279.47000000000003</v>
      </c>
      <c r="IP9269" s="73">
        <f t="shared" si="5492"/>
        <v>279.47000000000003</v>
      </c>
      <c r="IQ9269" s="73">
        <f t="shared" si="5492"/>
        <v>279.47000000000003</v>
      </c>
      <c r="IR9269" s="73">
        <f t="shared" si="5492"/>
        <v>279.47000000000003</v>
      </c>
      <c r="IS9269" s="73">
        <f t="shared" si="5492"/>
        <v>279.47000000000003</v>
      </c>
      <c r="IT9269" s="73">
        <f t="shared" si="5492"/>
        <v>279.47000000000003</v>
      </c>
      <c r="IU9269" s="73">
        <f t="shared" si="5492"/>
        <v>279.47000000000003</v>
      </c>
      <c r="IV9269" s="73">
        <f t="shared" si="5492"/>
        <v>279.47000000000003</v>
      </c>
      <c r="IW9269" s="73">
        <f t="shared" si="5492"/>
        <v>279.47000000000003</v>
      </c>
      <c r="IX9269" s="73">
        <f t="shared" si="5492"/>
        <v>279.47000000000003</v>
      </c>
      <c r="IY9269" s="73">
        <f t="shared" si="5492"/>
        <v>279.47000000000003</v>
      </c>
      <c r="IZ9269" s="73">
        <f t="shared" si="5492"/>
        <v>279.47000000000003</v>
      </c>
      <c r="JA9269" s="73">
        <f t="shared" si="5492"/>
        <v>279.47000000000003</v>
      </c>
      <c r="JB9269" s="73">
        <f t="shared" ref="JB9269:KG9269" si="5493">(JA9269+$F$9100*$F$9102*($F$55/$F$9101*JA9268+$F$55/$F$9101*JA9270))/(1+$F$9100*$F$9102*($F$55/$F$9101+$F$55/$F$9101))</f>
        <v>279.47000000000003</v>
      </c>
      <c r="JC9269" s="73">
        <f t="shared" si="5493"/>
        <v>279.47000000000003</v>
      </c>
      <c r="JD9269" s="73">
        <f t="shared" si="5493"/>
        <v>279.47000000000003</v>
      </c>
      <c r="JE9269" s="73">
        <f t="shared" si="5493"/>
        <v>279.47000000000003</v>
      </c>
      <c r="JF9269" s="73">
        <f t="shared" si="5493"/>
        <v>279.47000000000003</v>
      </c>
      <c r="JG9269" s="73">
        <f t="shared" si="5493"/>
        <v>279.47000000000003</v>
      </c>
      <c r="JH9269" s="73">
        <f t="shared" si="5493"/>
        <v>279.47000000000003</v>
      </c>
      <c r="JI9269" s="73">
        <f t="shared" si="5493"/>
        <v>279.47000000000003</v>
      </c>
      <c r="JJ9269" s="73">
        <f t="shared" si="5493"/>
        <v>279.47000000000003</v>
      </c>
      <c r="JK9269" s="73">
        <f t="shared" si="5493"/>
        <v>279.47000000000003</v>
      </c>
      <c r="JL9269" s="73">
        <f t="shared" si="5493"/>
        <v>279.47000000000003</v>
      </c>
      <c r="JM9269" s="73">
        <f t="shared" si="5493"/>
        <v>279.47000000000003</v>
      </c>
      <c r="JN9269" s="73">
        <f t="shared" si="5493"/>
        <v>279.47000000000003</v>
      </c>
      <c r="JO9269" s="73">
        <f t="shared" si="5493"/>
        <v>279.47000000000003</v>
      </c>
      <c r="JP9269" s="73">
        <f t="shared" si="5493"/>
        <v>279.47000000000003</v>
      </c>
      <c r="JQ9269" s="73">
        <f t="shared" si="5493"/>
        <v>279.47000000000003</v>
      </c>
      <c r="JR9269" s="73">
        <f t="shared" si="5493"/>
        <v>279.47000000000003</v>
      </c>
      <c r="JS9269" s="73">
        <f t="shared" si="5493"/>
        <v>279.47000000000003</v>
      </c>
      <c r="JT9269" s="73">
        <f t="shared" si="5493"/>
        <v>279.47000000000003</v>
      </c>
      <c r="JU9269" s="73">
        <f t="shared" si="5493"/>
        <v>279.47000000000003</v>
      </c>
      <c r="JV9269" s="73">
        <f t="shared" si="5493"/>
        <v>279.47000000000003</v>
      </c>
      <c r="JW9269" s="73">
        <f t="shared" si="5493"/>
        <v>279.47000000000003</v>
      </c>
      <c r="JX9269" s="73">
        <f t="shared" si="5493"/>
        <v>279.47000000000003</v>
      </c>
      <c r="JY9269" s="73">
        <f t="shared" si="5493"/>
        <v>279.47000000000003</v>
      </c>
      <c r="JZ9269" s="73">
        <f t="shared" si="5493"/>
        <v>279.47000000000003</v>
      </c>
      <c r="KA9269" s="73">
        <f t="shared" si="5493"/>
        <v>279.47000000000003</v>
      </c>
      <c r="KB9269" s="73">
        <f t="shared" si="5493"/>
        <v>279.47000000000003</v>
      </c>
      <c r="KC9269" s="73">
        <f t="shared" si="5493"/>
        <v>279.47000000000003</v>
      </c>
      <c r="KD9269" s="73">
        <f t="shared" si="5493"/>
        <v>279.47000000000003</v>
      </c>
      <c r="KE9269" s="73">
        <f t="shared" si="5493"/>
        <v>279.47000000000003</v>
      </c>
      <c r="KF9269" s="73">
        <f t="shared" si="5493"/>
        <v>279.47000000000003</v>
      </c>
      <c r="KG9269" s="73">
        <f t="shared" si="5493"/>
        <v>279.47000000000003</v>
      </c>
      <c r="KH9269">
        <v>279.47000000000003</v>
      </c>
      <c r="KL9269" s="84"/>
      <c r="KP9269" s="84"/>
      <c r="KS9269" s="74"/>
      <c r="KT9269" s="74"/>
      <c r="KU9269" s="16"/>
      <c r="KV9269" s="72"/>
      <c r="KW9269" s="72"/>
      <c r="KX9269" s="16"/>
      <c r="KZ9269" s="16"/>
      <c r="LA9269" s="16"/>
      <c r="LB9269" s="74"/>
      <c r="LC9269" s="74"/>
    </row>
    <row r="9270" spans="2:315" x14ac:dyDescent="0.35">
      <c r="B9270">
        <v>164</v>
      </c>
      <c r="C9270">
        <f t="shared" si="5468"/>
        <v>1.635</v>
      </c>
      <c r="E9270" s="92">
        <v>279.47000000000003</v>
      </c>
      <c r="F9270" s="73">
        <f t="shared" ref="F9270:BQ9270" si="5494">(E9270+$F$9100*$F$9102*($F$55/$F$9101*E9269+$F$55/$F$9101*E9271))/(1+$F$9100*$F$9102*($F$55/$F$9101+$F$55/$F$9101))</f>
        <v>279.47000000000003</v>
      </c>
      <c r="G9270" s="73">
        <f t="shared" si="5494"/>
        <v>279.47000000000003</v>
      </c>
      <c r="H9270" s="73">
        <f t="shared" si="5494"/>
        <v>279.47000000000003</v>
      </c>
      <c r="I9270" s="73">
        <f t="shared" si="5494"/>
        <v>279.47000000000003</v>
      </c>
      <c r="J9270" s="73">
        <f t="shared" si="5494"/>
        <v>279.47000000000003</v>
      </c>
      <c r="K9270" s="73">
        <f t="shared" si="5494"/>
        <v>279.47000000000003</v>
      </c>
      <c r="L9270" s="73">
        <f t="shared" si="5494"/>
        <v>279.47000000000003</v>
      </c>
      <c r="M9270" s="73">
        <f t="shared" si="5494"/>
        <v>279.47000000000003</v>
      </c>
      <c r="N9270" s="73">
        <f t="shared" si="5494"/>
        <v>279.47000000000003</v>
      </c>
      <c r="O9270" s="73">
        <f t="shared" si="5494"/>
        <v>279.47000000000003</v>
      </c>
      <c r="P9270" s="73">
        <f t="shared" si="5494"/>
        <v>279.47000000000003</v>
      </c>
      <c r="Q9270" s="73">
        <f t="shared" si="5494"/>
        <v>279.47000000000003</v>
      </c>
      <c r="R9270" s="73">
        <f t="shared" si="5494"/>
        <v>279.47000000000003</v>
      </c>
      <c r="S9270" s="73">
        <f t="shared" si="5494"/>
        <v>279.47000000000003</v>
      </c>
      <c r="T9270" s="73">
        <f t="shared" si="5494"/>
        <v>279.47000000000003</v>
      </c>
      <c r="U9270" s="73">
        <f t="shared" si="5494"/>
        <v>279.47000000000003</v>
      </c>
      <c r="V9270" s="73">
        <f t="shared" si="5494"/>
        <v>279.47000000000003</v>
      </c>
      <c r="W9270" s="73">
        <f t="shared" si="5494"/>
        <v>279.47000000000003</v>
      </c>
      <c r="X9270" s="73">
        <f t="shared" si="5494"/>
        <v>279.47000000000003</v>
      </c>
      <c r="Y9270" s="73">
        <f t="shared" si="5494"/>
        <v>279.47000000000003</v>
      </c>
      <c r="Z9270" s="73">
        <f t="shared" si="5494"/>
        <v>279.47000000000003</v>
      </c>
      <c r="AA9270" s="73">
        <f t="shared" si="5494"/>
        <v>279.47000000000003</v>
      </c>
      <c r="AB9270" s="73">
        <f t="shared" si="5494"/>
        <v>279.47000000000003</v>
      </c>
      <c r="AC9270" s="73">
        <f t="shared" si="5494"/>
        <v>279.47000000000003</v>
      </c>
      <c r="AD9270" s="73">
        <f t="shared" si="5494"/>
        <v>279.47000000000003</v>
      </c>
      <c r="AE9270" s="73">
        <f t="shared" si="5494"/>
        <v>279.47000000000003</v>
      </c>
      <c r="AF9270" s="73">
        <f t="shared" si="5494"/>
        <v>279.47000000000003</v>
      </c>
      <c r="AG9270" s="73">
        <f t="shared" si="5494"/>
        <v>279.47000000000003</v>
      </c>
      <c r="AH9270" s="73">
        <f t="shared" si="5494"/>
        <v>279.47000000000003</v>
      </c>
      <c r="AI9270" s="73">
        <f t="shared" si="5494"/>
        <v>279.47000000000003</v>
      </c>
      <c r="AJ9270" s="73">
        <f t="shared" si="5494"/>
        <v>279.47000000000003</v>
      </c>
      <c r="AK9270" s="73">
        <f t="shared" si="5494"/>
        <v>279.47000000000003</v>
      </c>
      <c r="AL9270" s="73">
        <f t="shared" si="5494"/>
        <v>279.47000000000003</v>
      </c>
      <c r="AM9270" s="73">
        <f t="shared" si="5494"/>
        <v>279.47000000000003</v>
      </c>
      <c r="AN9270" s="73">
        <f t="shared" si="5494"/>
        <v>279.47000000000003</v>
      </c>
      <c r="AO9270" s="73">
        <f t="shared" si="5494"/>
        <v>279.47000000000003</v>
      </c>
      <c r="AP9270" s="73">
        <f t="shared" si="5494"/>
        <v>279.47000000000003</v>
      </c>
      <c r="AQ9270" s="73">
        <f t="shared" si="5494"/>
        <v>279.47000000000003</v>
      </c>
      <c r="AR9270" s="73">
        <f t="shared" si="5494"/>
        <v>279.47000000000003</v>
      </c>
      <c r="AS9270" s="73">
        <f t="shared" si="5494"/>
        <v>279.47000000000003</v>
      </c>
      <c r="AT9270" s="73">
        <f t="shared" si="5494"/>
        <v>279.47000000000003</v>
      </c>
      <c r="AU9270" s="73">
        <f t="shared" si="5494"/>
        <v>279.47000000000003</v>
      </c>
      <c r="AV9270" s="73">
        <f t="shared" si="5494"/>
        <v>279.47000000000003</v>
      </c>
      <c r="AW9270" s="73">
        <f t="shared" si="5494"/>
        <v>279.47000000000003</v>
      </c>
      <c r="AX9270" s="73">
        <f t="shared" si="5494"/>
        <v>279.47000000000003</v>
      </c>
      <c r="AY9270" s="73">
        <f t="shared" si="5494"/>
        <v>279.47000000000003</v>
      </c>
      <c r="AZ9270" s="73">
        <f t="shared" si="5494"/>
        <v>279.47000000000003</v>
      </c>
      <c r="BA9270" s="73">
        <f t="shared" si="5494"/>
        <v>279.47000000000003</v>
      </c>
      <c r="BB9270" s="73">
        <f t="shared" si="5494"/>
        <v>279.47000000000003</v>
      </c>
      <c r="BC9270" s="73">
        <f t="shared" si="5494"/>
        <v>279.47000000000003</v>
      </c>
      <c r="BD9270" s="73">
        <f t="shared" si="5494"/>
        <v>279.47000000000003</v>
      </c>
      <c r="BE9270" s="73">
        <f t="shared" si="5494"/>
        <v>279.47000000000003</v>
      </c>
      <c r="BF9270" s="73">
        <f t="shared" si="5494"/>
        <v>279.47000000000003</v>
      </c>
      <c r="BG9270" s="73">
        <f t="shared" si="5494"/>
        <v>279.47000000000003</v>
      </c>
      <c r="BH9270" s="73">
        <f t="shared" si="5494"/>
        <v>279.47000000000003</v>
      </c>
      <c r="BI9270" s="73">
        <f t="shared" si="5494"/>
        <v>279.47000000000003</v>
      </c>
      <c r="BJ9270" s="73">
        <f t="shared" si="5494"/>
        <v>279.47000000000003</v>
      </c>
      <c r="BK9270" s="73">
        <f t="shared" si="5494"/>
        <v>279.47000000000003</v>
      </c>
      <c r="BL9270" s="73">
        <f t="shared" si="5494"/>
        <v>279.47000000000003</v>
      </c>
      <c r="BM9270" s="73">
        <f t="shared" si="5494"/>
        <v>279.47000000000003</v>
      </c>
      <c r="BN9270" s="73">
        <f t="shared" si="5494"/>
        <v>279.47000000000003</v>
      </c>
      <c r="BO9270" s="73">
        <f t="shared" si="5494"/>
        <v>279.47000000000003</v>
      </c>
      <c r="BP9270" s="73">
        <f t="shared" si="5494"/>
        <v>279.47000000000003</v>
      </c>
      <c r="BQ9270" s="73">
        <f t="shared" si="5494"/>
        <v>279.47000000000003</v>
      </c>
      <c r="BR9270" s="73">
        <f t="shared" ref="BR9270:EC9270" si="5495">(BQ9270+$F$9100*$F$9102*($F$55/$F$9101*BQ9269+$F$55/$F$9101*BQ9271))/(1+$F$9100*$F$9102*($F$55/$F$9101+$F$55/$F$9101))</f>
        <v>279.47000000000003</v>
      </c>
      <c r="BS9270" s="73">
        <f t="shared" si="5495"/>
        <v>279.47000000000003</v>
      </c>
      <c r="BT9270" s="73">
        <f t="shared" si="5495"/>
        <v>279.47000000000003</v>
      </c>
      <c r="BU9270" s="73">
        <f t="shared" si="5495"/>
        <v>279.47000000000003</v>
      </c>
      <c r="BV9270" s="73">
        <f t="shared" si="5495"/>
        <v>279.47000000000003</v>
      </c>
      <c r="BW9270" s="73">
        <f t="shared" si="5495"/>
        <v>279.47000000000003</v>
      </c>
      <c r="BX9270" s="73">
        <f t="shared" si="5495"/>
        <v>279.47000000000003</v>
      </c>
      <c r="BY9270" s="73">
        <f t="shared" si="5495"/>
        <v>279.47000000000003</v>
      </c>
      <c r="BZ9270" s="73">
        <f t="shared" si="5495"/>
        <v>279.47000000000003</v>
      </c>
      <c r="CA9270" s="73">
        <f t="shared" si="5495"/>
        <v>279.47000000000003</v>
      </c>
      <c r="CB9270" s="73">
        <f t="shared" si="5495"/>
        <v>279.47000000000003</v>
      </c>
      <c r="CC9270" s="73">
        <f t="shared" si="5495"/>
        <v>279.47000000000003</v>
      </c>
      <c r="CD9270" s="73">
        <f t="shared" si="5495"/>
        <v>279.47000000000003</v>
      </c>
      <c r="CE9270" s="73">
        <f t="shared" si="5495"/>
        <v>279.47000000000003</v>
      </c>
      <c r="CF9270" s="73">
        <f t="shared" si="5495"/>
        <v>279.47000000000003</v>
      </c>
      <c r="CG9270" s="73">
        <f t="shared" si="5495"/>
        <v>279.47000000000003</v>
      </c>
      <c r="CH9270" s="73">
        <f t="shared" si="5495"/>
        <v>279.47000000000003</v>
      </c>
      <c r="CI9270" s="73">
        <f t="shared" si="5495"/>
        <v>279.47000000000003</v>
      </c>
      <c r="CJ9270" s="73">
        <f t="shared" si="5495"/>
        <v>279.47000000000003</v>
      </c>
      <c r="CK9270" s="73">
        <f t="shared" si="5495"/>
        <v>279.47000000000003</v>
      </c>
      <c r="CL9270" s="73">
        <f t="shared" si="5495"/>
        <v>279.47000000000003</v>
      </c>
      <c r="CM9270" s="73">
        <f t="shared" si="5495"/>
        <v>279.47000000000003</v>
      </c>
      <c r="CN9270" s="73">
        <f t="shared" si="5495"/>
        <v>279.47000000000003</v>
      </c>
      <c r="CO9270" s="73">
        <f t="shared" si="5495"/>
        <v>279.47000000000003</v>
      </c>
      <c r="CP9270" s="73">
        <f t="shared" si="5495"/>
        <v>279.47000000000003</v>
      </c>
      <c r="CQ9270" s="73">
        <f t="shared" si="5495"/>
        <v>279.47000000000003</v>
      </c>
      <c r="CR9270" s="73">
        <f t="shared" si="5495"/>
        <v>279.47000000000003</v>
      </c>
      <c r="CS9270" s="73">
        <f t="shared" si="5495"/>
        <v>279.47000000000003</v>
      </c>
      <c r="CT9270" s="73">
        <f t="shared" si="5495"/>
        <v>279.47000000000003</v>
      </c>
      <c r="CU9270" s="73">
        <f t="shared" si="5495"/>
        <v>279.47000000000003</v>
      </c>
      <c r="CV9270" s="73">
        <f t="shared" si="5495"/>
        <v>279.47000000000003</v>
      </c>
      <c r="CW9270" s="73">
        <f t="shared" si="5495"/>
        <v>279.47000000000003</v>
      </c>
      <c r="CX9270" s="73">
        <f t="shared" si="5495"/>
        <v>279.47000000000003</v>
      </c>
      <c r="CY9270" s="73">
        <f t="shared" si="5495"/>
        <v>279.47000000000003</v>
      </c>
      <c r="CZ9270" s="73">
        <f t="shared" si="5495"/>
        <v>279.47000000000003</v>
      </c>
      <c r="DA9270" s="73">
        <f t="shared" si="5495"/>
        <v>279.47000000000003</v>
      </c>
      <c r="DB9270" s="73">
        <f t="shared" si="5495"/>
        <v>279.47000000000003</v>
      </c>
      <c r="DC9270" s="73">
        <f t="shared" si="5495"/>
        <v>279.47000000000003</v>
      </c>
      <c r="DD9270" s="73">
        <f t="shared" si="5495"/>
        <v>279.47000000000003</v>
      </c>
      <c r="DE9270" s="73">
        <f t="shared" si="5495"/>
        <v>279.47000000000003</v>
      </c>
      <c r="DF9270" s="73">
        <f t="shared" si="5495"/>
        <v>279.47000000000003</v>
      </c>
      <c r="DG9270" s="73">
        <f t="shared" si="5495"/>
        <v>279.47000000000003</v>
      </c>
      <c r="DH9270" s="73">
        <f t="shared" si="5495"/>
        <v>279.47000000000003</v>
      </c>
      <c r="DI9270" s="73">
        <f t="shared" si="5495"/>
        <v>279.47000000000003</v>
      </c>
      <c r="DJ9270" s="73">
        <f t="shared" si="5495"/>
        <v>279.47000000000003</v>
      </c>
      <c r="DK9270" s="73">
        <f t="shared" si="5495"/>
        <v>279.47000000000003</v>
      </c>
      <c r="DL9270" s="73">
        <f t="shared" si="5495"/>
        <v>279.47000000000003</v>
      </c>
      <c r="DM9270" s="73">
        <f t="shared" si="5495"/>
        <v>279.47000000000003</v>
      </c>
      <c r="DN9270" s="73">
        <f t="shared" si="5495"/>
        <v>279.47000000000003</v>
      </c>
      <c r="DO9270" s="73">
        <f t="shared" si="5495"/>
        <v>279.47000000000003</v>
      </c>
      <c r="DP9270" s="73">
        <f t="shared" si="5495"/>
        <v>279.47000000000003</v>
      </c>
      <c r="DQ9270" s="73">
        <f t="shared" si="5495"/>
        <v>279.47000000000003</v>
      </c>
      <c r="DR9270" s="73">
        <f t="shared" si="5495"/>
        <v>279.47000000000003</v>
      </c>
      <c r="DS9270" s="73">
        <f t="shared" si="5495"/>
        <v>279.47000000000003</v>
      </c>
      <c r="DT9270" s="73">
        <f t="shared" si="5495"/>
        <v>279.47000000000003</v>
      </c>
      <c r="DU9270" s="73">
        <f t="shared" si="5495"/>
        <v>279.47000000000003</v>
      </c>
      <c r="DV9270" s="73">
        <f t="shared" si="5495"/>
        <v>279.47000000000003</v>
      </c>
      <c r="DW9270" s="73">
        <f t="shared" si="5495"/>
        <v>279.47000000000003</v>
      </c>
      <c r="DX9270" s="73">
        <f t="shared" si="5495"/>
        <v>279.47000000000003</v>
      </c>
      <c r="DY9270" s="73">
        <f t="shared" si="5495"/>
        <v>279.47000000000003</v>
      </c>
      <c r="DZ9270" s="73">
        <f t="shared" si="5495"/>
        <v>279.47000000000003</v>
      </c>
      <c r="EA9270" s="73">
        <f t="shared" si="5495"/>
        <v>279.47000000000003</v>
      </c>
      <c r="EB9270" s="73">
        <f t="shared" si="5495"/>
        <v>279.47000000000003</v>
      </c>
      <c r="EC9270" s="73">
        <f t="shared" si="5495"/>
        <v>279.47000000000003</v>
      </c>
      <c r="ED9270" s="73">
        <f t="shared" ref="ED9270:GO9270" si="5496">(EC9270+$F$9100*$F$9102*($F$55/$F$9101*EC9269+$F$55/$F$9101*EC9271))/(1+$F$9100*$F$9102*($F$55/$F$9101+$F$55/$F$9101))</f>
        <v>279.47000000000003</v>
      </c>
      <c r="EE9270" s="73">
        <f t="shared" si="5496"/>
        <v>279.47000000000003</v>
      </c>
      <c r="EF9270" s="73">
        <f t="shared" si="5496"/>
        <v>279.47000000000003</v>
      </c>
      <c r="EG9270" s="73">
        <f t="shared" si="5496"/>
        <v>279.47000000000003</v>
      </c>
      <c r="EH9270" s="73">
        <f t="shared" si="5496"/>
        <v>279.47000000000003</v>
      </c>
      <c r="EI9270" s="73">
        <f t="shared" si="5496"/>
        <v>279.47000000000003</v>
      </c>
      <c r="EJ9270" s="73">
        <f t="shared" si="5496"/>
        <v>279.47000000000003</v>
      </c>
      <c r="EK9270" s="73">
        <f t="shared" si="5496"/>
        <v>279.47000000000003</v>
      </c>
      <c r="EL9270" s="73">
        <f t="shared" si="5496"/>
        <v>279.47000000000003</v>
      </c>
      <c r="EM9270" s="73">
        <f t="shared" si="5496"/>
        <v>279.47000000000003</v>
      </c>
      <c r="EN9270" s="73">
        <f t="shared" si="5496"/>
        <v>279.47000000000003</v>
      </c>
      <c r="EO9270" s="73">
        <f t="shared" si="5496"/>
        <v>279.47000000000003</v>
      </c>
      <c r="EP9270" s="73">
        <f t="shared" si="5496"/>
        <v>279.47000000000003</v>
      </c>
      <c r="EQ9270" s="73">
        <f t="shared" si="5496"/>
        <v>279.47000000000003</v>
      </c>
      <c r="ER9270" s="73">
        <f t="shared" si="5496"/>
        <v>279.47000000000003</v>
      </c>
      <c r="ES9270" s="73">
        <f t="shared" si="5496"/>
        <v>279.47000000000003</v>
      </c>
      <c r="ET9270" s="73">
        <f t="shared" si="5496"/>
        <v>279.47000000000003</v>
      </c>
      <c r="EU9270" s="73">
        <f t="shared" si="5496"/>
        <v>279.47000000000003</v>
      </c>
      <c r="EV9270" s="73">
        <f t="shared" si="5496"/>
        <v>279.47000000000003</v>
      </c>
      <c r="EW9270" s="73">
        <f t="shared" si="5496"/>
        <v>279.47000000000003</v>
      </c>
      <c r="EX9270" s="73">
        <f t="shared" si="5496"/>
        <v>279.47000000000003</v>
      </c>
      <c r="EY9270" s="73">
        <f t="shared" si="5496"/>
        <v>279.47000000000003</v>
      </c>
      <c r="EZ9270" s="73">
        <f t="shared" si="5496"/>
        <v>279.47000000000003</v>
      </c>
      <c r="FA9270" s="73">
        <f t="shared" si="5496"/>
        <v>279.47000000000003</v>
      </c>
      <c r="FB9270" s="73">
        <f t="shared" si="5496"/>
        <v>279.47000000000003</v>
      </c>
      <c r="FC9270" s="73">
        <f t="shared" si="5496"/>
        <v>279.47000000000003</v>
      </c>
      <c r="FD9270" s="73">
        <f t="shared" si="5496"/>
        <v>279.47000000000003</v>
      </c>
      <c r="FE9270" s="73">
        <f t="shared" si="5496"/>
        <v>279.47000000000003</v>
      </c>
      <c r="FF9270" s="73">
        <f t="shared" si="5496"/>
        <v>279.47000000000003</v>
      </c>
      <c r="FG9270" s="73">
        <f t="shared" si="5496"/>
        <v>279.47000000000003</v>
      </c>
      <c r="FH9270" s="73">
        <f t="shared" si="5496"/>
        <v>279.47000000000003</v>
      </c>
      <c r="FI9270" s="73">
        <f t="shared" si="5496"/>
        <v>279.47000000000003</v>
      </c>
      <c r="FJ9270" s="73">
        <f t="shared" si="5496"/>
        <v>279.47000000000003</v>
      </c>
      <c r="FK9270" s="73">
        <f t="shared" si="5496"/>
        <v>279.47000000000003</v>
      </c>
      <c r="FL9270" s="73">
        <f t="shared" si="5496"/>
        <v>279.47000000000003</v>
      </c>
      <c r="FM9270" s="73">
        <f t="shared" si="5496"/>
        <v>279.47000000000003</v>
      </c>
      <c r="FN9270" s="73">
        <f t="shared" si="5496"/>
        <v>279.47000000000003</v>
      </c>
      <c r="FO9270" s="73">
        <f t="shared" si="5496"/>
        <v>279.47000000000003</v>
      </c>
      <c r="FP9270" s="73">
        <f t="shared" si="5496"/>
        <v>279.47000000000003</v>
      </c>
      <c r="FQ9270" s="73">
        <f t="shared" si="5496"/>
        <v>279.47000000000003</v>
      </c>
      <c r="FR9270" s="73">
        <f t="shared" si="5496"/>
        <v>279.47000000000003</v>
      </c>
      <c r="FS9270" s="73">
        <f t="shared" si="5496"/>
        <v>279.47000000000003</v>
      </c>
      <c r="FT9270" s="73">
        <f t="shared" si="5496"/>
        <v>279.47000000000003</v>
      </c>
      <c r="FU9270" s="73">
        <f t="shared" si="5496"/>
        <v>279.47000000000003</v>
      </c>
      <c r="FV9270" s="73">
        <f t="shared" si="5496"/>
        <v>279.47000000000003</v>
      </c>
      <c r="FW9270" s="73">
        <f t="shared" si="5496"/>
        <v>279.47000000000003</v>
      </c>
      <c r="FX9270" s="73">
        <f t="shared" si="5496"/>
        <v>279.47000000000003</v>
      </c>
      <c r="FY9270" s="73">
        <f t="shared" si="5496"/>
        <v>279.47000000000003</v>
      </c>
      <c r="FZ9270" s="73">
        <f t="shared" si="5496"/>
        <v>279.47000000000003</v>
      </c>
      <c r="GA9270" s="73">
        <f t="shared" si="5496"/>
        <v>279.47000000000003</v>
      </c>
      <c r="GB9270" s="73">
        <f t="shared" si="5496"/>
        <v>279.47000000000003</v>
      </c>
      <c r="GC9270" s="73">
        <f t="shared" si="5496"/>
        <v>279.47000000000003</v>
      </c>
      <c r="GD9270" s="73">
        <f t="shared" si="5496"/>
        <v>279.47000000000003</v>
      </c>
      <c r="GE9270" s="73">
        <f t="shared" si="5496"/>
        <v>279.47000000000003</v>
      </c>
      <c r="GF9270" s="73">
        <f t="shared" si="5496"/>
        <v>279.47000000000003</v>
      </c>
      <c r="GG9270" s="73">
        <f t="shared" si="5496"/>
        <v>279.47000000000003</v>
      </c>
      <c r="GH9270" s="73">
        <f t="shared" si="5496"/>
        <v>279.47000000000003</v>
      </c>
      <c r="GI9270" s="73">
        <f t="shared" si="5496"/>
        <v>279.47000000000003</v>
      </c>
      <c r="GJ9270" s="73">
        <f t="shared" si="5496"/>
        <v>279.47000000000003</v>
      </c>
      <c r="GK9270" s="73">
        <f t="shared" si="5496"/>
        <v>279.47000000000003</v>
      </c>
      <c r="GL9270" s="73">
        <f t="shared" si="5496"/>
        <v>279.47000000000003</v>
      </c>
      <c r="GM9270" s="73">
        <f t="shared" si="5496"/>
        <v>279.47000000000003</v>
      </c>
      <c r="GN9270" s="73">
        <f t="shared" si="5496"/>
        <v>279.47000000000003</v>
      </c>
      <c r="GO9270" s="73">
        <f t="shared" si="5496"/>
        <v>279.47000000000003</v>
      </c>
      <c r="GP9270" s="73">
        <f t="shared" ref="GP9270:JA9270" si="5497">(GO9270+$F$9100*$F$9102*($F$55/$F$9101*GO9269+$F$55/$F$9101*GO9271))/(1+$F$9100*$F$9102*($F$55/$F$9101+$F$55/$F$9101))</f>
        <v>279.47000000000003</v>
      </c>
      <c r="GQ9270" s="73">
        <f t="shared" si="5497"/>
        <v>279.47000000000003</v>
      </c>
      <c r="GR9270" s="73">
        <f t="shared" si="5497"/>
        <v>279.47000000000003</v>
      </c>
      <c r="GS9270" s="73">
        <f t="shared" si="5497"/>
        <v>279.47000000000003</v>
      </c>
      <c r="GT9270" s="73">
        <f t="shared" si="5497"/>
        <v>279.47000000000003</v>
      </c>
      <c r="GU9270" s="73">
        <f t="shared" si="5497"/>
        <v>279.47000000000003</v>
      </c>
      <c r="GV9270" s="73">
        <f t="shared" si="5497"/>
        <v>279.47000000000003</v>
      </c>
      <c r="GW9270" s="73">
        <f t="shared" si="5497"/>
        <v>279.47000000000003</v>
      </c>
      <c r="GX9270" s="73">
        <f t="shared" si="5497"/>
        <v>279.47000000000003</v>
      </c>
      <c r="GY9270" s="73">
        <f t="shared" si="5497"/>
        <v>279.47000000000003</v>
      </c>
      <c r="GZ9270" s="73">
        <f t="shared" si="5497"/>
        <v>279.47000000000003</v>
      </c>
      <c r="HA9270" s="73">
        <f t="shared" si="5497"/>
        <v>279.47000000000003</v>
      </c>
      <c r="HB9270" s="73">
        <f t="shared" si="5497"/>
        <v>279.47000000000003</v>
      </c>
      <c r="HC9270" s="73">
        <f t="shared" si="5497"/>
        <v>279.47000000000003</v>
      </c>
      <c r="HD9270" s="73">
        <f t="shared" si="5497"/>
        <v>279.47000000000003</v>
      </c>
      <c r="HE9270" s="73">
        <f t="shared" si="5497"/>
        <v>279.47000000000003</v>
      </c>
      <c r="HF9270" s="73">
        <f t="shared" si="5497"/>
        <v>279.47000000000003</v>
      </c>
      <c r="HG9270" s="73">
        <f t="shared" si="5497"/>
        <v>279.47000000000003</v>
      </c>
      <c r="HH9270" s="73">
        <f t="shared" si="5497"/>
        <v>279.47000000000003</v>
      </c>
      <c r="HI9270" s="73">
        <f t="shared" si="5497"/>
        <v>279.47000000000003</v>
      </c>
      <c r="HJ9270" s="73">
        <f t="shared" si="5497"/>
        <v>279.47000000000003</v>
      </c>
      <c r="HK9270" s="73">
        <f t="shared" si="5497"/>
        <v>279.47000000000003</v>
      </c>
      <c r="HL9270" s="73">
        <f t="shared" si="5497"/>
        <v>279.47000000000003</v>
      </c>
      <c r="HM9270" s="73">
        <f t="shared" si="5497"/>
        <v>279.47000000000003</v>
      </c>
      <c r="HN9270" s="73">
        <f t="shared" si="5497"/>
        <v>279.47000000000003</v>
      </c>
      <c r="HO9270" s="73">
        <f t="shared" si="5497"/>
        <v>279.47000000000003</v>
      </c>
      <c r="HP9270" s="73">
        <f t="shared" si="5497"/>
        <v>279.47000000000003</v>
      </c>
      <c r="HQ9270" s="73">
        <f t="shared" si="5497"/>
        <v>279.47000000000003</v>
      </c>
      <c r="HR9270" s="73">
        <f t="shared" si="5497"/>
        <v>279.47000000000003</v>
      </c>
      <c r="HS9270" s="73">
        <f t="shared" si="5497"/>
        <v>279.47000000000003</v>
      </c>
      <c r="HT9270" s="73">
        <f t="shared" si="5497"/>
        <v>279.47000000000003</v>
      </c>
      <c r="HU9270" s="73">
        <f t="shared" si="5497"/>
        <v>279.47000000000003</v>
      </c>
      <c r="HV9270" s="73">
        <f t="shared" si="5497"/>
        <v>279.47000000000003</v>
      </c>
      <c r="HW9270" s="73">
        <f t="shared" si="5497"/>
        <v>279.47000000000003</v>
      </c>
      <c r="HX9270" s="73">
        <f t="shared" si="5497"/>
        <v>279.47000000000003</v>
      </c>
      <c r="HY9270" s="73">
        <f t="shared" si="5497"/>
        <v>279.47000000000003</v>
      </c>
      <c r="HZ9270" s="73">
        <f t="shared" si="5497"/>
        <v>279.47000000000003</v>
      </c>
      <c r="IA9270" s="73">
        <f t="shared" si="5497"/>
        <v>279.47000000000003</v>
      </c>
      <c r="IB9270" s="73">
        <f t="shared" si="5497"/>
        <v>279.47000000000003</v>
      </c>
      <c r="IC9270" s="73">
        <f t="shared" si="5497"/>
        <v>279.47000000000003</v>
      </c>
      <c r="ID9270" s="73">
        <f t="shared" si="5497"/>
        <v>279.47000000000003</v>
      </c>
      <c r="IE9270" s="73">
        <f t="shared" si="5497"/>
        <v>279.47000000000003</v>
      </c>
      <c r="IF9270" s="73">
        <f t="shared" si="5497"/>
        <v>279.47000000000003</v>
      </c>
      <c r="IG9270" s="73">
        <f t="shared" si="5497"/>
        <v>279.47000000000003</v>
      </c>
      <c r="IH9270" s="73">
        <f t="shared" si="5497"/>
        <v>279.47000000000003</v>
      </c>
      <c r="II9270" s="73">
        <f t="shared" si="5497"/>
        <v>279.47000000000003</v>
      </c>
      <c r="IJ9270" s="73">
        <f t="shared" si="5497"/>
        <v>279.47000000000003</v>
      </c>
      <c r="IK9270" s="73">
        <f t="shared" si="5497"/>
        <v>279.47000000000003</v>
      </c>
      <c r="IL9270" s="73">
        <f t="shared" si="5497"/>
        <v>279.47000000000003</v>
      </c>
      <c r="IM9270" s="73">
        <f t="shared" si="5497"/>
        <v>279.47000000000003</v>
      </c>
      <c r="IN9270" s="73">
        <f t="shared" si="5497"/>
        <v>279.47000000000003</v>
      </c>
      <c r="IO9270" s="73">
        <f t="shared" si="5497"/>
        <v>279.47000000000003</v>
      </c>
      <c r="IP9270" s="73">
        <f t="shared" si="5497"/>
        <v>279.47000000000003</v>
      </c>
      <c r="IQ9270" s="73">
        <f t="shared" si="5497"/>
        <v>279.47000000000003</v>
      </c>
      <c r="IR9270" s="73">
        <f t="shared" si="5497"/>
        <v>279.47000000000003</v>
      </c>
      <c r="IS9270" s="73">
        <f t="shared" si="5497"/>
        <v>279.47000000000003</v>
      </c>
      <c r="IT9270" s="73">
        <f t="shared" si="5497"/>
        <v>279.47000000000003</v>
      </c>
      <c r="IU9270" s="73">
        <f t="shared" si="5497"/>
        <v>279.47000000000003</v>
      </c>
      <c r="IV9270" s="73">
        <f t="shared" si="5497"/>
        <v>279.47000000000003</v>
      </c>
      <c r="IW9270" s="73">
        <f t="shared" si="5497"/>
        <v>279.47000000000003</v>
      </c>
      <c r="IX9270" s="73">
        <f t="shared" si="5497"/>
        <v>279.47000000000003</v>
      </c>
      <c r="IY9270" s="73">
        <f t="shared" si="5497"/>
        <v>279.47000000000003</v>
      </c>
      <c r="IZ9270" s="73">
        <f t="shared" si="5497"/>
        <v>279.47000000000003</v>
      </c>
      <c r="JA9270" s="73">
        <f t="shared" si="5497"/>
        <v>279.47000000000003</v>
      </c>
      <c r="JB9270" s="73">
        <f t="shared" ref="JB9270:KG9270" si="5498">(JA9270+$F$9100*$F$9102*($F$55/$F$9101*JA9269+$F$55/$F$9101*JA9271))/(1+$F$9100*$F$9102*($F$55/$F$9101+$F$55/$F$9101))</f>
        <v>279.47000000000003</v>
      </c>
      <c r="JC9270" s="73">
        <f t="shared" si="5498"/>
        <v>279.47000000000003</v>
      </c>
      <c r="JD9270" s="73">
        <f t="shared" si="5498"/>
        <v>279.47000000000003</v>
      </c>
      <c r="JE9270" s="73">
        <f t="shared" si="5498"/>
        <v>279.47000000000003</v>
      </c>
      <c r="JF9270" s="73">
        <f t="shared" si="5498"/>
        <v>279.47000000000003</v>
      </c>
      <c r="JG9270" s="73">
        <f t="shared" si="5498"/>
        <v>279.47000000000003</v>
      </c>
      <c r="JH9270" s="73">
        <f t="shared" si="5498"/>
        <v>279.47000000000003</v>
      </c>
      <c r="JI9270" s="73">
        <f t="shared" si="5498"/>
        <v>279.47000000000003</v>
      </c>
      <c r="JJ9270" s="73">
        <f t="shared" si="5498"/>
        <v>279.47000000000003</v>
      </c>
      <c r="JK9270" s="73">
        <f t="shared" si="5498"/>
        <v>279.47000000000003</v>
      </c>
      <c r="JL9270" s="73">
        <f t="shared" si="5498"/>
        <v>279.47000000000003</v>
      </c>
      <c r="JM9270" s="73">
        <f t="shared" si="5498"/>
        <v>279.47000000000003</v>
      </c>
      <c r="JN9270" s="73">
        <f t="shared" si="5498"/>
        <v>279.47000000000003</v>
      </c>
      <c r="JO9270" s="73">
        <f t="shared" si="5498"/>
        <v>279.47000000000003</v>
      </c>
      <c r="JP9270" s="73">
        <f t="shared" si="5498"/>
        <v>279.47000000000003</v>
      </c>
      <c r="JQ9270" s="73">
        <f t="shared" si="5498"/>
        <v>279.47000000000003</v>
      </c>
      <c r="JR9270" s="73">
        <f t="shared" si="5498"/>
        <v>279.47000000000003</v>
      </c>
      <c r="JS9270" s="73">
        <f t="shared" si="5498"/>
        <v>279.47000000000003</v>
      </c>
      <c r="JT9270" s="73">
        <f t="shared" si="5498"/>
        <v>279.47000000000003</v>
      </c>
      <c r="JU9270" s="73">
        <f t="shared" si="5498"/>
        <v>279.47000000000003</v>
      </c>
      <c r="JV9270" s="73">
        <f t="shared" si="5498"/>
        <v>279.47000000000003</v>
      </c>
      <c r="JW9270" s="73">
        <f t="shared" si="5498"/>
        <v>279.47000000000003</v>
      </c>
      <c r="JX9270" s="73">
        <f t="shared" si="5498"/>
        <v>279.47000000000003</v>
      </c>
      <c r="JY9270" s="73">
        <f t="shared" si="5498"/>
        <v>279.47000000000003</v>
      </c>
      <c r="JZ9270" s="73">
        <f t="shared" si="5498"/>
        <v>279.47000000000003</v>
      </c>
      <c r="KA9270" s="73">
        <f t="shared" si="5498"/>
        <v>279.47000000000003</v>
      </c>
      <c r="KB9270" s="73">
        <f t="shared" si="5498"/>
        <v>279.47000000000003</v>
      </c>
      <c r="KC9270" s="73">
        <f t="shared" si="5498"/>
        <v>279.47000000000003</v>
      </c>
      <c r="KD9270" s="73">
        <f t="shared" si="5498"/>
        <v>279.47000000000003</v>
      </c>
      <c r="KE9270" s="73">
        <f t="shared" si="5498"/>
        <v>279.47000000000003</v>
      </c>
      <c r="KF9270" s="73">
        <f t="shared" si="5498"/>
        <v>279.47000000000003</v>
      </c>
      <c r="KG9270" s="73">
        <f t="shared" si="5498"/>
        <v>279.47000000000003</v>
      </c>
      <c r="KH9270">
        <v>279.47000000000003</v>
      </c>
      <c r="KL9270" s="84"/>
      <c r="KP9270" s="84"/>
      <c r="KS9270" s="74"/>
      <c r="KT9270" s="74"/>
      <c r="KU9270" s="16"/>
      <c r="KV9270" s="72"/>
      <c r="KW9270" s="72"/>
      <c r="KX9270" s="16"/>
      <c r="KZ9270" s="16"/>
      <c r="LA9270" s="16"/>
      <c r="LB9270" s="74"/>
      <c r="LC9270" s="74"/>
    </row>
    <row r="9271" spans="2:315" x14ac:dyDescent="0.35">
      <c r="B9271">
        <v>165</v>
      </c>
      <c r="C9271">
        <f t="shared" si="5468"/>
        <v>1.645</v>
      </c>
      <c r="E9271" s="92">
        <v>279.47000000000003</v>
      </c>
      <c r="F9271" s="73">
        <f t="shared" ref="F9271:BQ9271" si="5499">(E9271+$F$9100*$F$9102*($F$55/$F$9101*E9270+$F$55/$F$9101*E9272))/(1+$F$9100*$F$9102*($F$55/$F$9101+$F$55/$F$9101))</f>
        <v>279.47000000000003</v>
      </c>
      <c r="G9271" s="73">
        <f t="shared" si="5499"/>
        <v>279.47000000000003</v>
      </c>
      <c r="H9271" s="73">
        <f t="shared" si="5499"/>
        <v>279.47000000000003</v>
      </c>
      <c r="I9271" s="73">
        <f t="shared" si="5499"/>
        <v>279.47000000000003</v>
      </c>
      <c r="J9271" s="73">
        <f t="shared" si="5499"/>
        <v>279.47000000000003</v>
      </c>
      <c r="K9271" s="73">
        <f t="shared" si="5499"/>
        <v>279.47000000000003</v>
      </c>
      <c r="L9271" s="73">
        <f t="shared" si="5499"/>
        <v>279.47000000000003</v>
      </c>
      <c r="M9271" s="73">
        <f t="shared" si="5499"/>
        <v>279.47000000000003</v>
      </c>
      <c r="N9271" s="73">
        <f t="shared" si="5499"/>
        <v>279.47000000000003</v>
      </c>
      <c r="O9271" s="73">
        <f t="shared" si="5499"/>
        <v>279.47000000000003</v>
      </c>
      <c r="P9271" s="73">
        <f t="shared" si="5499"/>
        <v>279.47000000000003</v>
      </c>
      <c r="Q9271" s="73">
        <f t="shared" si="5499"/>
        <v>279.47000000000003</v>
      </c>
      <c r="R9271" s="73">
        <f t="shared" si="5499"/>
        <v>279.47000000000003</v>
      </c>
      <c r="S9271" s="73">
        <f t="shared" si="5499"/>
        <v>279.47000000000003</v>
      </c>
      <c r="T9271" s="73">
        <f t="shared" si="5499"/>
        <v>279.47000000000003</v>
      </c>
      <c r="U9271" s="73">
        <f t="shared" si="5499"/>
        <v>279.47000000000003</v>
      </c>
      <c r="V9271" s="73">
        <f t="shared" si="5499"/>
        <v>279.47000000000003</v>
      </c>
      <c r="W9271" s="73">
        <f t="shared" si="5499"/>
        <v>279.47000000000003</v>
      </c>
      <c r="X9271" s="73">
        <f t="shared" si="5499"/>
        <v>279.47000000000003</v>
      </c>
      <c r="Y9271" s="73">
        <f t="shared" si="5499"/>
        <v>279.47000000000003</v>
      </c>
      <c r="Z9271" s="73">
        <f t="shared" si="5499"/>
        <v>279.47000000000003</v>
      </c>
      <c r="AA9271" s="73">
        <f t="shared" si="5499"/>
        <v>279.47000000000003</v>
      </c>
      <c r="AB9271" s="73">
        <f t="shared" si="5499"/>
        <v>279.47000000000003</v>
      </c>
      <c r="AC9271" s="73">
        <f t="shared" si="5499"/>
        <v>279.47000000000003</v>
      </c>
      <c r="AD9271" s="73">
        <f t="shared" si="5499"/>
        <v>279.47000000000003</v>
      </c>
      <c r="AE9271" s="73">
        <f t="shared" si="5499"/>
        <v>279.47000000000003</v>
      </c>
      <c r="AF9271" s="73">
        <f t="shared" si="5499"/>
        <v>279.47000000000003</v>
      </c>
      <c r="AG9271" s="73">
        <f t="shared" si="5499"/>
        <v>279.47000000000003</v>
      </c>
      <c r="AH9271" s="73">
        <f t="shared" si="5499"/>
        <v>279.47000000000003</v>
      </c>
      <c r="AI9271" s="73">
        <f t="shared" si="5499"/>
        <v>279.47000000000003</v>
      </c>
      <c r="AJ9271" s="73">
        <f t="shared" si="5499"/>
        <v>279.47000000000003</v>
      </c>
      <c r="AK9271" s="73">
        <f t="shared" si="5499"/>
        <v>279.47000000000003</v>
      </c>
      <c r="AL9271" s="73">
        <f t="shared" si="5499"/>
        <v>279.47000000000003</v>
      </c>
      <c r="AM9271" s="73">
        <f t="shared" si="5499"/>
        <v>279.47000000000003</v>
      </c>
      <c r="AN9271" s="73">
        <f t="shared" si="5499"/>
        <v>279.47000000000003</v>
      </c>
      <c r="AO9271" s="73">
        <f t="shared" si="5499"/>
        <v>279.47000000000003</v>
      </c>
      <c r="AP9271" s="73">
        <f t="shared" si="5499"/>
        <v>279.47000000000003</v>
      </c>
      <c r="AQ9271" s="73">
        <f t="shared" si="5499"/>
        <v>279.47000000000003</v>
      </c>
      <c r="AR9271" s="73">
        <f t="shared" si="5499"/>
        <v>279.47000000000003</v>
      </c>
      <c r="AS9271" s="73">
        <f t="shared" si="5499"/>
        <v>279.47000000000003</v>
      </c>
      <c r="AT9271" s="73">
        <f t="shared" si="5499"/>
        <v>279.47000000000003</v>
      </c>
      <c r="AU9271" s="73">
        <f t="shared" si="5499"/>
        <v>279.47000000000003</v>
      </c>
      <c r="AV9271" s="73">
        <f t="shared" si="5499"/>
        <v>279.47000000000003</v>
      </c>
      <c r="AW9271" s="73">
        <f t="shared" si="5499"/>
        <v>279.47000000000003</v>
      </c>
      <c r="AX9271" s="73">
        <f t="shared" si="5499"/>
        <v>279.47000000000003</v>
      </c>
      <c r="AY9271" s="73">
        <f t="shared" si="5499"/>
        <v>279.47000000000003</v>
      </c>
      <c r="AZ9271" s="73">
        <f t="shared" si="5499"/>
        <v>279.47000000000003</v>
      </c>
      <c r="BA9271" s="73">
        <f t="shared" si="5499"/>
        <v>279.47000000000003</v>
      </c>
      <c r="BB9271" s="73">
        <f t="shared" si="5499"/>
        <v>279.47000000000003</v>
      </c>
      <c r="BC9271" s="73">
        <f t="shared" si="5499"/>
        <v>279.47000000000003</v>
      </c>
      <c r="BD9271" s="73">
        <f t="shared" si="5499"/>
        <v>279.47000000000003</v>
      </c>
      <c r="BE9271" s="73">
        <f t="shared" si="5499"/>
        <v>279.47000000000003</v>
      </c>
      <c r="BF9271" s="73">
        <f t="shared" si="5499"/>
        <v>279.47000000000003</v>
      </c>
      <c r="BG9271" s="73">
        <f t="shared" si="5499"/>
        <v>279.47000000000003</v>
      </c>
      <c r="BH9271" s="73">
        <f t="shared" si="5499"/>
        <v>279.47000000000003</v>
      </c>
      <c r="BI9271" s="73">
        <f t="shared" si="5499"/>
        <v>279.47000000000003</v>
      </c>
      <c r="BJ9271" s="73">
        <f t="shared" si="5499"/>
        <v>279.47000000000003</v>
      </c>
      <c r="BK9271" s="73">
        <f t="shared" si="5499"/>
        <v>279.47000000000003</v>
      </c>
      <c r="BL9271" s="73">
        <f t="shared" si="5499"/>
        <v>279.47000000000003</v>
      </c>
      <c r="BM9271" s="73">
        <f t="shared" si="5499"/>
        <v>279.47000000000003</v>
      </c>
      <c r="BN9271" s="73">
        <f t="shared" si="5499"/>
        <v>279.47000000000003</v>
      </c>
      <c r="BO9271" s="73">
        <f t="shared" si="5499"/>
        <v>279.47000000000003</v>
      </c>
      <c r="BP9271" s="73">
        <f t="shared" si="5499"/>
        <v>279.47000000000003</v>
      </c>
      <c r="BQ9271" s="73">
        <f t="shared" si="5499"/>
        <v>279.47000000000003</v>
      </c>
      <c r="BR9271" s="73">
        <f t="shared" ref="BR9271:EC9271" si="5500">(BQ9271+$F$9100*$F$9102*($F$55/$F$9101*BQ9270+$F$55/$F$9101*BQ9272))/(1+$F$9100*$F$9102*($F$55/$F$9101+$F$55/$F$9101))</f>
        <v>279.47000000000003</v>
      </c>
      <c r="BS9271" s="73">
        <f t="shared" si="5500"/>
        <v>279.47000000000003</v>
      </c>
      <c r="BT9271" s="73">
        <f t="shared" si="5500"/>
        <v>279.47000000000003</v>
      </c>
      <c r="BU9271" s="73">
        <f t="shared" si="5500"/>
        <v>279.47000000000003</v>
      </c>
      <c r="BV9271" s="73">
        <f t="shared" si="5500"/>
        <v>279.47000000000003</v>
      </c>
      <c r="BW9271" s="73">
        <f t="shared" si="5500"/>
        <v>279.47000000000003</v>
      </c>
      <c r="BX9271" s="73">
        <f t="shared" si="5500"/>
        <v>279.47000000000003</v>
      </c>
      <c r="BY9271" s="73">
        <f t="shared" si="5500"/>
        <v>279.47000000000003</v>
      </c>
      <c r="BZ9271" s="73">
        <f t="shared" si="5500"/>
        <v>279.47000000000003</v>
      </c>
      <c r="CA9271" s="73">
        <f t="shared" si="5500"/>
        <v>279.47000000000003</v>
      </c>
      <c r="CB9271" s="73">
        <f t="shared" si="5500"/>
        <v>279.47000000000003</v>
      </c>
      <c r="CC9271" s="73">
        <f t="shared" si="5500"/>
        <v>279.47000000000003</v>
      </c>
      <c r="CD9271" s="73">
        <f t="shared" si="5500"/>
        <v>279.47000000000003</v>
      </c>
      <c r="CE9271" s="73">
        <f t="shared" si="5500"/>
        <v>279.47000000000003</v>
      </c>
      <c r="CF9271" s="73">
        <f t="shared" si="5500"/>
        <v>279.47000000000003</v>
      </c>
      <c r="CG9271" s="73">
        <f t="shared" si="5500"/>
        <v>279.47000000000003</v>
      </c>
      <c r="CH9271" s="73">
        <f t="shared" si="5500"/>
        <v>279.47000000000003</v>
      </c>
      <c r="CI9271" s="73">
        <f t="shared" si="5500"/>
        <v>279.47000000000003</v>
      </c>
      <c r="CJ9271" s="73">
        <f t="shared" si="5500"/>
        <v>279.47000000000003</v>
      </c>
      <c r="CK9271" s="73">
        <f t="shared" si="5500"/>
        <v>279.47000000000003</v>
      </c>
      <c r="CL9271" s="73">
        <f t="shared" si="5500"/>
        <v>279.47000000000003</v>
      </c>
      <c r="CM9271" s="73">
        <f t="shared" si="5500"/>
        <v>279.47000000000003</v>
      </c>
      <c r="CN9271" s="73">
        <f t="shared" si="5500"/>
        <v>279.47000000000003</v>
      </c>
      <c r="CO9271" s="73">
        <f t="shared" si="5500"/>
        <v>279.47000000000003</v>
      </c>
      <c r="CP9271" s="73">
        <f t="shared" si="5500"/>
        <v>279.47000000000003</v>
      </c>
      <c r="CQ9271" s="73">
        <f t="shared" si="5500"/>
        <v>279.47000000000003</v>
      </c>
      <c r="CR9271" s="73">
        <f t="shared" si="5500"/>
        <v>279.47000000000003</v>
      </c>
      <c r="CS9271" s="73">
        <f t="shared" si="5500"/>
        <v>279.47000000000003</v>
      </c>
      <c r="CT9271" s="73">
        <f t="shared" si="5500"/>
        <v>279.47000000000003</v>
      </c>
      <c r="CU9271" s="73">
        <f t="shared" si="5500"/>
        <v>279.47000000000003</v>
      </c>
      <c r="CV9271" s="73">
        <f t="shared" si="5500"/>
        <v>279.47000000000003</v>
      </c>
      <c r="CW9271" s="73">
        <f t="shared" si="5500"/>
        <v>279.47000000000003</v>
      </c>
      <c r="CX9271" s="73">
        <f t="shared" si="5500"/>
        <v>279.47000000000003</v>
      </c>
      <c r="CY9271" s="73">
        <f t="shared" si="5500"/>
        <v>279.47000000000003</v>
      </c>
      <c r="CZ9271" s="73">
        <f t="shared" si="5500"/>
        <v>279.47000000000003</v>
      </c>
      <c r="DA9271" s="73">
        <f t="shared" si="5500"/>
        <v>279.47000000000003</v>
      </c>
      <c r="DB9271" s="73">
        <f t="shared" si="5500"/>
        <v>279.47000000000003</v>
      </c>
      <c r="DC9271" s="73">
        <f t="shared" si="5500"/>
        <v>279.47000000000003</v>
      </c>
      <c r="DD9271" s="73">
        <f t="shared" si="5500"/>
        <v>279.47000000000003</v>
      </c>
      <c r="DE9271" s="73">
        <f t="shared" si="5500"/>
        <v>279.47000000000003</v>
      </c>
      <c r="DF9271" s="73">
        <f t="shared" si="5500"/>
        <v>279.47000000000003</v>
      </c>
      <c r="DG9271" s="73">
        <f t="shared" si="5500"/>
        <v>279.47000000000003</v>
      </c>
      <c r="DH9271" s="73">
        <f t="shared" si="5500"/>
        <v>279.47000000000003</v>
      </c>
      <c r="DI9271" s="73">
        <f t="shared" si="5500"/>
        <v>279.47000000000003</v>
      </c>
      <c r="DJ9271" s="73">
        <f t="shared" si="5500"/>
        <v>279.47000000000003</v>
      </c>
      <c r="DK9271" s="73">
        <f t="shared" si="5500"/>
        <v>279.47000000000003</v>
      </c>
      <c r="DL9271" s="73">
        <f t="shared" si="5500"/>
        <v>279.47000000000003</v>
      </c>
      <c r="DM9271" s="73">
        <f t="shared" si="5500"/>
        <v>279.47000000000003</v>
      </c>
      <c r="DN9271" s="73">
        <f t="shared" si="5500"/>
        <v>279.47000000000003</v>
      </c>
      <c r="DO9271" s="73">
        <f t="shared" si="5500"/>
        <v>279.47000000000003</v>
      </c>
      <c r="DP9271" s="73">
        <f t="shared" si="5500"/>
        <v>279.47000000000003</v>
      </c>
      <c r="DQ9271" s="73">
        <f t="shared" si="5500"/>
        <v>279.47000000000003</v>
      </c>
      <c r="DR9271" s="73">
        <f t="shared" si="5500"/>
        <v>279.47000000000003</v>
      </c>
      <c r="DS9271" s="73">
        <f t="shared" si="5500"/>
        <v>279.47000000000003</v>
      </c>
      <c r="DT9271" s="73">
        <f t="shared" si="5500"/>
        <v>279.47000000000003</v>
      </c>
      <c r="DU9271" s="73">
        <f t="shared" si="5500"/>
        <v>279.47000000000003</v>
      </c>
      <c r="DV9271" s="73">
        <f t="shared" si="5500"/>
        <v>279.47000000000003</v>
      </c>
      <c r="DW9271" s="73">
        <f t="shared" si="5500"/>
        <v>279.47000000000003</v>
      </c>
      <c r="DX9271" s="73">
        <f t="shared" si="5500"/>
        <v>279.47000000000003</v>
      </c>
      <c r="DY9271" s="73">
        <f t="shared" si="5500"/>
        <v>279.47000000000003</v>
      </c>
      <c r="DZ9271" s="73">
        <f t="shared" si="5500"/>
        <v>279.47000000000003</v>
      </c>
      <c r="EA9271" s="73">
        <f t="shared" si="5500"/>
        <v>279.47000000000003</v>
      </c>
      <c r="EB9271" s="73">
        <f t="shared" si="5500"/>
        <v>279.47000000000003</v>
      </c>
      <c r="EC9271" s="73">
        <f t="shared" si="5500"/>
        <v>279.47000000000003</v>
      </c>
      <c r="ED9271" s="73">
        <f t="shared" ref="ED9271:GO9271" si="5501">(EC9271+$F$9100*$F$9102*($F$55/$F$9101*EC9270+$F$55/$F$9101*EC9272))/(1+$F$9100*$F$9102*($F$55/$F$9101+$F$55/$F$9101))</f>
        <v>279.47000000000003</v>
      </c>
      <c r="EE9271" s="73">
        <f t="shared" si="5501"/>
        <v>279.47000000000003</v>
      </c>
      <c r="EF9271" s="73">
        <f t="shared" si="5501"/>
        <v>279.47000000000003</v>
      </c>
      <c r="EG9271" s="73">
        <f t="shared" si="5501"/>
        <v>279.47000000000003</v>
      </c>
      <c r="EH9271" s="73">
        <f t="shared" si="5501"/>
        <v>279.47000000000003</v>
      </c>
      <c r="EI9271" s="73">
        <f t="shared" si="5501"/>
        <v>279.47000000000003</v>
      </c>
      <c r="EJ9271" s="73">
        <f t="shared" si="5501"/>
        <v>279.47000000000003</v>
      </c>
      <c r="EK9271" s="73">
        <f t="shared" si="5501"/>
        <v>279.47000000000003</v>
      </c>
      <c r="EL9271" s="73">
        <f t="shared" si="5501"/>
        <v>279.47000000000003</v>
      </c>
      <c r="EM9271" s="73">
        <f t="shared" si="5501"/>
        <v>279.47000000000003</v>
      </c>
      <c r="EN9271" s="73">
        <f t="shared" si="5501"/>
        <v>279.47000000000003</v>
      </c>
      <c r="EO9271" s="73">
        <f t="shared" si="5501"/>
        <v>279.47000000000003</v>
      </c>
      <c r="EP9271" s="73">
        <f t="shared" si="5501"/>
        <v>279.47000000000003</v>
      </c>
      <c r="EQ9271" s="73">
        <f t="shared" si="5501"/>
        <v>279.47000000000003</v>
      </c>
      <c r="ER9271" s="73">
        <f t="shared" si="5501"/>
        <v>279.47000000000003</v>
      </c>
      <c r="ES9271" s="73">
        <f t="shared" si="5501"/>
        <v>279.47000000000003</v>
      </c>
      <c r="ET9271" s="73">
        <f t="shared" si="5501"/>
        <v>279.47000000000003</v>
      </c>
      <c r="EU9271" s="73">
        <f t="shared" si="5501"/>
        <v>279.47000000000003</v>
      </c>
      <c r="EV9271" s="73">
        <f t="shared" si="5501"/>
        <v>279.47000000000003</v>
      </c>
      <c r="EW9271" s="73">
        <f t="shared" si="5501"/>
        <v>279.47000000000003</v>
      </c>
      <c r="EX9271" s="73">
        <f t="shared" si="5501"/>
        <v>279.47000000000003</v>
      </c>
      <c r="EY9271" s="73">
        <f t="shared" si="5501"/>
        <v>279.47000000000003</v>
      </c>
      <c r="EZ9271" s="73">
        <f t="shared" si="5501"/>
        <v>279.47000000000003</v>
      </c>
      <c r="FA9271" s="73">
        <f t="shared" si="5501"/>
        <v>279.47000000000003</v>
      </c>
      <c r="FB9271" s="73">
        <f t="shared" si="5501"/>
        <v>279.47000000000003</v>
      </c>
      <c r="FC9271" s="73">
        <f t="shared" si="5501"/>
        <v>279.47000000000003</v>
      </c>
      <c r="FD9271" s="73">
        <f t="shared" si="5501"/>
        <v>279.47000000000003</v>
      </c>
      <c r="FE9271" s="73">
        <f t="shared" si="5501"/>
        <v>279.47000000000003</v>
      </c>
      <c r="FF9271" s="73">
        <f t="shared" si="5501"/>
        <v>279.47000000000003</v>
      </c>
      <c r="FG9271" s="73">
        <f t="shared" si="5501"/>
        <v>279.47000000000003</v>
      </c>
      <c r="FH9271" s="73">
        <f t="shared" si="5501"/>
        <v>279.47000000000003</v>
      </c>
      <c r="FI9271" s="73">
        <f t="shared" si="5501"/>
        <v>279.47000000000003</v>
      </c>
      <c r="FJ9271" s="73">
        <f t="shared" si="5501"/>
        <v>279.47000000000003</v>
      </c>
      <c r="FK9271" s="73">
        <f t="shared" si="5501"/>
        <v>279.47000000000003</v>
      </c>
      <c r="FL9271" s="73">
        <f t="shared" si="5501"/>
        <v>279.47000000000003</v>
      </c>
      <c r="FM9271" s="73">
        <f t="shared" si="5501"/>
        <v>279.47000000000003</v>
      </c>
      <c r="FN9271" s="73">
        <f t="shared" si="5501"/>
        <v>279.47000000000003</v>
      </c>
      <c r="FO9271" s="73">
        <f t="shared" si="5501"/>
        <v>279.47000000000003</v>
      </c>
      <c r="FP9271" s="73">
        <f t="shared" si="5501"/>
        <v>279.47000000000003</v>
      </c>
      <c r="FQ9271" s="73">
        <f t="shared" si="5501"/>
        <v>279.47000000000003</v>
      </c>
      <c r="FR9271" s="73">
        <f t="shared" si="5501"/>
        <v>279.47000000000003</v>
      </c>
      <c r="FS9271" s="73">
        <f t="shared" si="5501"/>
        <v>279.47000000000003</v>
      </c>
      <c r="FT9271" s="73">
        <f t="shared" si="5501"/>
        <v>279.47000000000003</v>
      </c>
      <c r="FU9271" s="73">
        <f t="shared" si="5501"/>
        <v>279.47000000000003</v>
      </c>
      <c r="FV9271" s="73">
        <f t="shared" si="5501"/>
        <v>279.47000000000003</v>
      </c>
      <c r="FW9271" s="73">
        <f t="shared" si="5501"/>
        <v>279.47000000000003</v>
      </c>
      <c r="FX9271" s="73">
        <f t="shared" si="5501"/>
        <v>279.47000000000003</v>
      </c>
      <c r="FY9271" s="73">
        <f t="shared" si="5501"/>
        <v>279.47000000000003</v>
      </c>
      <c r="FZ9271" s="73">
        <f t="shared" si="5501"/>
        <v>279.47000000000003</v>
      </c>
      <c r="GA9271" s="73">
        <f t="shared" si="5501"/>
        <v>279.47000000000003</v>
      </c>
      <c r="GB9271" s="73">
        <f t="shared" si="5501"/>
        <v>279.47000000000003</v>
      </c>
      <c r="GC9271" s="73">
        <f t="shared" si="5501"/>
        <v>279.47000000000003</v>
      </c>
      <c r="GD9271" s="73">
        <f t="shared" si="5501"/>
        <v>279.47000000000003</v>
      </c>
      <c r="GE9271" s="73">
        <f t="shared" si="5501"/>
        <v>279.47000000000003</v>
      </c>
      <c r="GF9271" s="73">
        <f t="shared" si="5501"/>
        <v>279.47000000000003</v>
      </c>
      <c r="GG9271" s="73">
        <f t="shared" si="5501"/>
        <v>279.47000000000003</v>
      </c>
      <c r="GH9271" s="73">
        <f t="shared" si="5501"/>
        <v>279.47000000000003</v>
      </c>
      <c r="GI9271" s="73">
        <f t="shared" si="5501"/>
        <v>279.47000000000003</v>
      </c>
      <c r="GJ9271" s="73">
        <f t="shared" si="5501"/>
        <v>279.47000000000003</v>
      </c>
      <c r="GK9271" s="73">
        <f t="shared" si="5501"/>
        <v>279.47000000000003</v>
      </c>
      <c r="GL9271" s="73">
        <f t="shared" si="5501"/>
        <v>279.47000000000003</v>
      </c>
      <c r="GM9271" s="73">
        <f t="shared" si="5501"/>
        <v>279.47000000000003</v>
      </c>
      <c r="GN9271" s="73">
        <f t="shared" si="5501"/>
        <v>279.47000000000003</v>
      </c>
      <c r="GO9271" s="73">
        <f t="shared" si="5501"/>
        <v>279.47000000000003</v>
      </c>
      <c r="GP9271" s="73">
        <f t="shared" ref="GP9271:JA9271" si="5502">(GO9271+$F$9100*$F$9102*($F$55/$F$9101*GO9270+$F$55/$F$9101*GO9272))/(1+$F$9100*$F$9102*($F$55/$F$9101+$F$55/$F$9101))</f>
        <v>279.47000000000003</v>
      </c>
      <c r="GQ9271" s="73">
        <f t="shared" si="5502"/>
        <v>279.47000000000003</v>
      </c>
      <c r="GR9271" s="73">
        <f t="shared" si="5502"/>
        <v>279.47000000000003</v>
      </c>
      <c r="GS9271" s="73">
        <f t="shared" si="5502"/>
        <v>279.47000000000003</v>
      </c>
      <c r="GT9271" s="73">
        <f t="shared" si="5502"/>
        <v>279.47000000000003</v>
      </c>
      <c r="GU9271" s="73">
        <f t="shared" si="5502"/>
        <v>279.47000000000003</v>
      </c>
      <c r="GV9271" s="73">
        <f t="shared" si="5502"/>
        <v>279.47000000000003</v>
      </c>
      <c r="GW9271" s="73">
        <f t="shared" si="5502"/>
        <v>279.47000000000003</v>
      </c>
      <c r="GX9271" s="73">
        <f t="shared" si="5502"/>
        <v>279.47000000000003</v>
      </c>
      <c r="GY9271" s="73">
        <f t="shared" si="5502"/>
        <v>279.47000000000003</v>
      </c>
      <c r="GZ9271" s="73">
        <f t="shared" si="5502"/>
        <v>279.47000000000003</v>
      </c>
      <c r="HA9271" s="73">
        <f t="shared" si="5502"/>
        <v>279.47000000000003</v>
      </c>
      <c r="HB9271" s="73">
        <f t="shared" si="5502"/>
        <v>279.47000000000003</v>
      </c>
      <c r="HC9271" s="73">
        <f t="shared" si="5502"/>
        <v>279.47000000000003</v>
      </c>
      <c r="HD9271" s="73">
        <f t="shared" si="5502"/>
        <v>279.47000000000003</v>
      </c>
      <c r="HE9271" s="73">
        <f t="shared" si="5502"/>
        <v>279.47000000000003</v>
      </c>
      <c r="HF9271" s="73">
        <f t="shared" si="5502"/>
        <v>279.47000000000003</v>
      </c>
      <c r="HG9271" s="73">
        <f t="shared" si="5502"/>
        <v>279.47000000000003</v>
      </c>
      <c r="HH9271" s="73">
        <f t="shared" si="5502"/>
        <v>279.47000000000003</v>
      </c>
      <c r="HI9271" s="73">
        <f t="shared" si="5502"/>
        <v>279.47000000000003</v>
      </c>
      <c r="HJ9271" s="73">
        <f t="shared" si="5502"/>
        <v>279.47000000000003</v>
      </c>
      <c r="HK9271" s="73">
        <f t="shared" si="5502"/>
        <v>279.47000000000003</v>
      </c>
      <c r="HL9271" s="73">
        <f t="shared" si="5502"/>
        <v>279.47000000000003</v>
      </c>
      <c r="HM9271" s="73">
        <f t="shared" si="5502"/>
        <v>279.47000000000003</v>
      </c>
      <c r="HN9271" s="73">
        <f t="shared" si="5502"/>
        <v>279.47000000000003</v>
      </c>
      <c r="HO9271" s="73">
        <f t="shared" si="5502"/>
        <v>279.47000000000003</v>
      </c>
      <c r="HP9271" s="73">
        <f t="shared" si="5502"/>
        <v>279.47000000000003</v>
      </c>
      <c r="HQ9271" s="73">
        <f t="shared" si="5502"/>
        <v>279.47000000000003</v>
      </c>
      <c r="HR9271" s="73">
        <f t="shared" si="5502"/>
        <v>279.47000000000003</v>
      </c>
      <c r="HS9271" s="73">
        <f t="shared" si="5502"/>
        <v>279.47000000000003</v>
      </c>
      <c r="HT9271" s="73">
        <f t="shared" si="5502"/>
        <v>279.47000000000003</v>
      </c>
      <c r="HU9271" s="73">
        <f t="shared" si="5502"/>
        <v>279.47000000000003</v>
      </c>
      <c r="HV9271" s="73">
        <f t="shared" si="5502"/>
        <v>279.47000000000003</v>
      </c>
      <c r="HW9271" s="73">
        <f t="shared" si="5502"/>
        <v>279.47000000000003</v>
      </c>
      <c r="HX9271" s="73">
        <f t="shared" si="5502"/>
        <v>279.47000000000003</v>
      </c>
      <c r="HY9271" s="73">
        <f t="shared" si="5502"/>
        <v>279.47000000000003</v>
      </c>
      <c r="HZ9271" s="73">
        <f t="shared" si="5502"/>
        <v>279.47000000000003</v>
      </c>
      <c r="IA9271" s="73">
        <f t="shared" si="5502"/>
        <v>279.47000000000003</v>
      </c>
      <c r="IB9271" s="73">
        <f t="shared" si="5502"/>
        <v>279.47000000000003</v>
      </c>
      <c r="IC9271" s="73">
        <f t="shared" si="5502"/>
        <v>279.47000000000003</v>
      </c>
      <c r="ID9271" s="73">
        <f t="shared" si="5502"/>
        <v>279.47000000000003</v>
      </c>
      <c r="IE9271" s="73">
        <f t="shared" si="5502"/>
        <v>279.47000000000003</v>
      </c>
      <c r="IF9271" s="73">
        <f t="shared" si="5502"/>
        <v>279.47000000000003</v>
      </c>
      <c r="IG9271" s="73">
        <f t="shared" si="5502"/>
        <v>279.47000000000003</v>
      </c>
      <c r="IH9271" s="73">
        <f t="shared" si="5502"/>
        <v>279.47000000000003</v>
      </c>
      <c r="II9271" s="73">
        <f t="shared" si="5502"/>
        <v>279.47000000000003</v>
      </c>
      <c r="IJ9271" s="73">
        <f t="shared" si="5502"/>
        <v>279.47000000000003</v>
      </c>
      <c r="IK9271" s="73">
        <f t="shared" si="5502"/>
        <v>279.47000000000003</v>
      </c>
      <c r="IL9271" s="73">
        <f t="shared" si="5502"/>
        <v>279.47000000000003</v>
      </c>
      <c r="IM9271" s="73">
        <f t="shared" si="5502"/>
        <v>279.47000000000003</v>
      </c>
      <c r="IN9271" s="73">
        <f t="shared" si="5502"/>
        <v>279.47000000000003</v>
      </c>
      <c r="IO9271" s="73">
        <f t="shared" si="5502"/>
        <v>279.47000000000003</v>
      </c>
      <c r="IP9271" s="73">
        <f t="shared" si="5502"/>
        <v>279.47000000000003</v>
      </c>
      <c r="IQ9271" s="73">
        <f t="shared" si="5502"/>
        <v>279.47000000000003</v>
      </c>
      <c r="IR9271" s="73">
        <f t="shared" si="5502"/>
        <v>279.47000000000003</v>
      </c>
      <c r="IS9271" s="73">
        <f t="shared" si="5502"/>
        <v>279.47000000000003</v>
      </c>
      <c r="IT9271" s="73">
        <f t="shared" si="5502"/>
        <v>279.47000000000003</v>
      </c>
      <c r="IU9271" s="73">
        <f t="shared" si="5502"/>
        <v>279.47000000000003</v>
      </c>
      <c r="IV9271" s="73">
        <f t="shared" si="5502"/>
        <v>279.47000000000003</v>
      </c>
      <c r="IW9271" s="73">
        <f t="shared" si="5502"/>
        <v>279.47000000000003</v>
      </c>
      <c r="IX9271" s="73">
        <f t="shared" si="5502"/>
        <v>279.47000000000003</v>
      </c>
      <c r="IY9271" s="73">
        <f t="shared" si="5502"/>
        <v>279.47000000000003</v>
      </c>
      <c r="IZ9271" s="73">
        <f t="shared" si="5502"/>
        <v>279.47000000000003</v>
      </c>
      <c r="JA9271" s="73">
        <f t="shared" si="5502"/>
        <v>279.47000000000003</v>
      </c>
      <c r="JB9271" s="73">
        <f t="shared" ref="JB9271:KG9271" si="5503">(JA9271+$F$9100*$F$9102*($F$55/$F$9101*JA9270+$F$55/$F$9101*JA9272))/(1+$F$9100*$F$9102*($F$55/$F$9101+$F$55/$F$9101))</f>
        <v>279.47000000000003</v>
      </c>
      <c r="JC9271" s="73">
        <f t="shared" si="5503"/>
        <v>279.47000000000003</v>
      </c>
      <c r="JD9271" s="73">
        <f t="shared" si="5503"/>
        <v>279.47000000000003</v>
      </c>
      <c r="JE9271" s="73">
        <f t="shared" si="5503"/>
        <v>279.47000000000003</v>
      </c>
      <c r="JF9271" s="73">
        <f t="shared" si="5503"/>
        <v>279.47000000000003</v>
      </c>
      <c r="JG9271" s="73">
        <f t="shared" si="5503"/>
        <v>279.47000000000003</v>
      </c>
      <c r="JH9271" s="73">
        <f t="shared" si="5503"/>
        <v>279.47000000000003</v>
      </c>
      <c r="JI9271" s="73">
        <f t="shared" si="5503"/>
        <v>279.47000000000003</v>
      </c>
      <c r="JJ9271" s="73">
        <f t="shared" si="5503"/>
        <v>279.47000000000003</v>
      </c>
      <c r="JK9271" s="73">
        <f t="shared" si="5503"/>
        <v>279.47000000000003</v>
      </c>
      <c r="JL9271" s="73">
        <f t="shared" si="5503"/>
        <v>279.47000000000003</v>
      </c>
      <c r="JM9271" s="73">
        <f t="shared" si="5503"/>
        <v>279.47000000000003</v>
      </c>
      <c r="JN9271" s="73">
        <f t="shared" si="5503"/>
        <v>279.47000000000003</v>
      </c>
      <c r="JO9271" s="73">
        <f t="shared" si="5503"/>
        <v>279.47000000000003</v>
      </c>
      <c r="JP9271" s="73">
        <f t="shared" si="5503"/>
        <v>279.47000000000003</v>
      </c>
      <c r="JQ9271" s="73">
        <f t="shared" si="5503"/>
        <v>279.47000000000003</v>
      </c>
      <c r="JR9271" s="73">
        <f t="shared" si="5503"/>
        <v>279.47000000000003</v>
      </c>
      <c r="JS9271" s="73">
        <f t="shared" si="5503"/>
        <v>279.47000000000003</v>
      </c>
      <c r="JT9271" s="73">
        <f t="shared" si="5503"/>
        <v>279.47000000000003</v>
      </c>
      <c r="JU9271" s="73">
        <f t="shared" si="5503"/>
        <v>279.47000000000003</v>
      </c>
      <c r="JV9271" s="73">
        <f t="shared" si="5503"/>
        <v>279.47000000000003</v>
      </c>
      <c r="JW9271" s="73">
        <f t="shared" si="5503"/>
        <v>279.47000000000003</v>
      </c>
      <c r="JX9271" s="73">
        <f t="shared" si="5503"/>
        <v>279.47000000000003</v>
      </c>
      <c r="JY9271" s="73">
        <f t="shared" si="5503"/>
        <v>279.47000000000003</v>
      </c>
      <c r="JZ9271" s="73">
        <f t="shared" si="5503"/>
        <v>279.47000000000003</v>
      </c>
      <c r="KA9271" s="73">
        <f t="shared" si="5503"/>
        <v>279.47000000000003</v>
      </c>
      <c r="KB9271" s="73">
        <f t="shared" si="5503"/>
        <v>279.47000000000003</v>
      </c>
      <c r="KC9271" s="73">
        <f t="shared" si="5503"/>
        <v>279.47000000000003</v>
      </c>
      <c r="KD9271" s="73">
        <f t="shared" si="5503"/>
        <v>279.47000000000003</v>
      </c>
      <c r="KE9271" s="73">
        <f t="shared" si="5503"/>
        <v>279.47000000000003</v>
      </c>
      <c r="KF9271" s="73">
        <f t="shared" si="5503"/>
        <v>279.47000000000003</v>
      </c>
      <c r="KG9271" s="73">
        <f t="shared" si="5503"/>
        <v>279.47000000000003</v>
      </c>
      <c r="KH9271">
        <v>279.47000000000003</v>
      </c>
      <c r="KL9271" s="84"/>
      <c r="KP9271" s="84"/>
      <c r="KS9271" s="74"/>
      <c r="KT9271" s="74"/>
      <c r="KU9271" s="16"/>
      <c r="KV9271" s="72"/>
      <c r="KW9271" s="72"/>
      <c r="KX9271" s="16"/>
      <c r="KZ9271" s="16"/>
      <c r="LA9271" s="16"/>
      <c r="LB9271" s="74"/>
      <c r="LC9271" s="74"/>
    </row>
    <row r="9272" spans="2:315" x14ac:dyDescent="0.35">
      <c r="B9272">
        <v>166</v>
      </c>
      <c r="C9272">
        <f t="shared" si="5468"/>
        <v>1.655</v>
      </c>
      <c r="E9272" s="92">
        <v>279.47000000000003</v>
      </c>
      <c r="F9272" s="73">
        <f t="shared" ref="F9272:BQ9272" si="5504">(E9272+$F$9100*$F$9102*($F$55/$F$9101*E9271+$F$55/$F$9101*E9273))/(1+$F$9100*$F$9102*($F$55/$F$9101+$F$55/$F$9101))</f>
        <v>279.47000000000003</v>
      </c>
      <c r="G9272" s="73">
        <f t="shared" si="5504"/>
        <v>279.47000000000003</v>
      </c>
      <c r="H9272" s="73">
        <f t="shared" si="5504"/>
        <v>279.47000000000003</v>
      </c>
      <c r="I9272" s="73">
        <f t="shared" si="5504"/>
        <v>279.47000000000003</v>
      </c>
      <c r="J9272" s="73">
        <f t="shared" si="5504"/>
        <v>279.47000000000003</v>
      </c>
      <c r="K9272" s="73">
        <f t="shared" si="5504"/>
        <v>279.47000000000003</v>
      </c>
      <c r="L9272" s="73">
        <f t="shared" si="5504"/>
        <v>279.47000000000003</v>
      </c>
      <c r="M9272" s="73">
        <f t="shared" si="5504"/>
        <v>279.47000000000003</v>
      </c>
      <c r="N9272" s="73">
        <f t="shared" si="5504"/>
        <v>279.47000000000003</v>
      </c>
      <c r="O9272" s="73">
        <f t="shared" si="5504"/>
        <v>279.47000000000003</v>
      </c>
      <c r="P9272" s="73">
        <f t="shared" si="5504"/>
        <v>279.47000000000003</v>
      </c>
      <c r="Q9272" s="73">
        <f t="shared" si="5504"/>
        <v>279.47000000000003</v>
      </c>
      <c r="R9272" s="73">
        <f t="shared" si="5504"/>
        <v>279.47000000000003</v>
      </c>
      <c r="S9272" s="73">
        <f t="shared" si="5504"/>
        <v>279.47000000000003</v>
      </c>
      <c r="T9272" s="73">
        <f t="shared" si="5504"/>
        <v>279.47000000000003</v>
      </c>
      <c r="U9272" s="73">
        <f t="shared" si="5504"/>
        <v>279.47000000000003</v>
      </c>
      <c r="V9272" s="73">
        <f t="shared" si="5504"/>
        <v>279.47000000000003</v>
      </c>
      <c r="W9272" s="73">
        <f t="shared" si="5504"/>
        <v>279.47000000000003</v>
      </c>
      <c r="X9272" s="73">
        <f t="shared" si="5504"/>
        <v>279.47000000000003</v>
      </c>
      <c r="Y9272" s="73">
        <f t="shared" si="5504"/>
        <v>279.47000000000003</v>
      </c>
      <c r="Z9272" s="73">
        <f t="shared" si="5504"/>
        <v>279.47000000000003</v>
      </c>
      <c r="AA9272" s="73">
        <f t="shared" si="5504"/>
        <v>279.47000000000003</v>
      </c>
      <c r="AB9272" s="73">
        <f t="shared" si="5504"/>
        <v>279.47000000000003</v>
      </c>
      <c r="AC9272" s="73">
        <f t="shared" si="5504"/>
        <v>279.47000000000003</v>
      </c>
      <c r="AD9272" s="73">
        <f t="shared" si="5504"/>
        <v>279.47000000000003</v>
      </c>
      <c r="AE9272" s="73">
        <f t="shared" si="5504"/>
        <v>279.47000000000003</v>
      </c>
      <c r="AF9272" s="73">
        <f t="shared" si="5504"/>
        <v>279.47000000000003</v>
      </c>
      <c r="AG9272" s="73">
        <f t="shared" si="5504"/>
        <v>279.47000000000003</v>
      </c>
      <c r="AH9272" s="73">
        <f t="shared" si="5504"/>
        <v>279.47000000000003</v>
      </c>
      <c r="AI9272" s="73">
        <f t="shared" si="5504"/>
        <v>279.47000000000003</v>
      </c>
      <c r="AJ9272" s="73">
        <f t="shared" si="5504"/>
        <v>279.47000000000003</v>
      </c>
      <c r="AK9272" s="73">
        <f t="shared" si="5504"/>
        <v>279.47000000000003</v>
      </c>
      <c r="AL9272" s="73">
        <f t="shared" si="5504"/>
        <v>279.47000000000003</v>
      </c>
      <c r="AM9272" s="73">
        <f t="shared" si="5504"/>
        <v>279.47000000000003</v>
      </c>
      <c r="AN9272" s="73">
        <f t="shared" si="5504"/>
        <v>279.47000000000003</v>
      </c>
      <c r="AO9272" s="73">
        <f t="shared" si="5504"/>
        <v>279.47000000000003</v>
      </c>
      <c r="AP9272" s="73">
        <f t="shared" si="5504"/>
        <v>279.47000000000003</v>
      </c>
      <c r="AQ9272" s="73">
        <f t="shared" si="5504"/>
        <v>279.47000000000003</v>
      </c>
      <c r="AR9272" s="73">
        <f t="shared" si="5504"/>
        <v>279.47000000000003</v>
      </c>
      <c r="AS9272" s="73">
        <f t="shared" si="5504"/>
        <v>279.47000000000003</v>
      </c>
      <c r="AT9272" s="73">
        <f t="shared" si="5504"/>
        <v>279.47000000000003</v>
      </c>
      <c r="AU9272" s="73">
        <f t="shared" si="5504"/>
        <v>279.47000000000003</v>
      </c>
      <c r="AV9272" s="73">
        <f t="shared" si="5504"/>
        <v>279.47000000000003</v>
      </c>
      <c r="AW9272" s="73">
        <f t="shared" si="5504"/>
        <v>279.47000000000003</v>
      </c>
      <c r="AX9272" s="73">
        <f t="shared" si="5504"/>
        <v>279.47000000000003</v>
      </c>
      <c r="AY9272" s="73">
        <f t="shared" si="5504"/>
        <v>279.47000000000003</v>
      </c>
      <c r="AZ9272" s="73">
        <f t="shared" si="5504"/>
        <v>279.47000000000003</v>
      </c>
      <c r="BA9272" s="73">
        <f t="shared" si="5504"/>
        <v>279.47000000000003</v>
      </c>
      <c r="BB9272" s="73">
        <f t="shared" si="5504"/>
        <v>279.47000000000003</v>
      </c>
      <c r="BC9272" s="73">
        <f t="shared" si="5504"/>
        <v>279.47000000000003</v>
      </c>
      <c r="BD9272" s="73">
        <f t="shared" si="5504"/>
        <v>279.47000000000003</v>
      </c>
      <c r="BE9272" s="73">
        <f t="shared" si="5504"/>
        <v>279.47000000000003</v>
      </c>
      <c r="BF9272" s="73">
        <f t="shared" si="5504"/>
        <v>279.47000000000003</v>
      </c>
      <c r="BG9272" s="73">
        <f t="shared" si="5504"/>
        <v>279.47000000000003</v>
      </c>
      <c r="BH9272" s="73">
        <f t="shared" si="5504"/>
        <v>279.47000000000003</v>
      </c>
      <c r="BI9272" s="73">
        <f t="shared" si="5504"/>
        <v>279.47000000000003</v>
      </c>
      <c r="BJ9272" s="73">
        <f t="shared" si="5504"/>
        <v>279.47000000000003</v>
      </c>
      <c r="BK9272" s="73">
        <f t="shared" si="5504"/>
        <v>279.47000000000003</v>
      </c>
      <c r="BL9272" s="73">
        <f t="shared" si="5504"/>
        <v>279.47000000000003</v>
      </c>
      <c r="BM9272" s="73">
        <f t="shared" si="5504"/>
        <v>279.47000000000003</v>
      </c>
      <c r="BN9272" s="73">
        <f t="shared" si="5504"/>
        <v>279.47000000000003</v>
      </c>
      <c r="BO9272" s="73">
        <f t="shared" si="5504"/>
        <v>279.47000000000003</v>
      </c>
      <c r="BP9272" s="73">
        <f t="shared" si="5504"/>
        <v>279.47000000000003</v>
      </c>
      <c r="BQ9272" s="73">
        <f t="shared" si="5504"/>
        <v>279.47000000000003</v>
      </c>
      <c r="BR9272" s="73">
        <f t="shared" ref="BR9272:EC9272" si="5505">(BQ9272+$F$9100*$F$9102*($F$55/$F$9101*BQ9271+$F$55/$F$9101*BQ9273))/(1+$F$9100*$F$9102*($F$55/$F$9101+$F$55/$F$9101))</f>
        <v>279.47000000000003</v>
      </c>
      <c r="BS9272" s="73">
        <f t="shared" si="5505"/>
        <v>279.47000000000003</v>
      </c>
      <c r="BT9272" s="73">
        <f t="shared" si="5505"/>
        <v>279.47000000000003</v>
      </c>
      <c r="BU9272" s="73">
        <f t="shared" si="5505"/>
        <v>279.47000000000003</v>
      </c>
      <c r="BV9272" s="73">
        <f t="shared" si="5505"/>
        <v>279.47000000000003</v>
      </c>
      <c r="BW9272" s="73">
        <f t="shared" si="5505"/>
        <v>279.47000000000003</v>
      </c>
      <c r="BX9272" s="73">
        <f t="shared" si="5505"/>
        <v>279.47000000000003</v>
      </c>
      <c r="BY9272" s="73">
        <f t="shared" si="5505"/>
        <v>279.47000000000003</v>
      </c>
      <c r="BZ9272" s="73">
        <f t="shared" si="5505"/>
        <v>279.47000000000003</v>
      </c>
      <c r="CA9272" s="73">
        <f t="shared" si="5505"/>
        <v>279.47000000000003</v>
      </c>
      <c r="CB9272" s="73">
        <f t="shared" si="5505"/>
        <v>279.47000000000003</v>
      </c>
      <c r="CC9272" s="73">
        <f t="shared" si="5505"/>
        <v>279.47000000000003</v>
      </c>
      <c r="CD9272" s="73">
        <f t="shared" si="5505"/>
        <v>279.47000000000003</v>
      </c>
      <c r="CE9272" s="73">
        <f t="shared" si="5505"/>
        <v>279.47000000000003</v>
      </c>
      <c r="CF9272" s="73">
        <f t="shared" si="5505"/>
        <v>279.47000000000003</v>
      </c>
      <c r="CG9272" s="73">
        <f t="shared" si="5505"/>
        <v>279.47000000000003</v>
      </c>
      <c r="CH9272" s="73">
        <f t="shared" si="5505"/>
        <v>279.47000000000003</v>
      </c>
      <c r="CI9272" s="73">
        <f t="shared" si="5505"/>
        <v>279.47000000000003</v>
      </c>
      <c r="CJ9272" s="73">
        <f t="shared" si="5505"/>
        <v>279.47000000000003</v>
      </c>
      <c r="CK9272" s="73">
        <f t="shared" si="5505"/>
        <v>279.47000000000003</v>
      </c>
      <c r="CL9272" s="73">
        <f t="shared" si="5505"/>
        <v>279.47000000000003</v>
      </c>
      <c r="CM9272" s="73">
        <f t="shared" si="5505"/>
        <v>279.47000000000003</v>
      </c>
      <c r="CN9272" s="73">
        <f t="shared" si="5505"/>
        <v>279.47000000000003</v>
      </c>
      <c r="CO9272" s="73">
        <f t="shared" si="5505"/>
        <v>279.47000000000003</v>
      </c>
      <c r="CP9272" s="73">
        <f t="shared" si="5505"/>
        <v>279.47000000000003</v>
      </c>
      <c r="CQ9272" s="73">
        <f t="shared" si="5505"/>
        <v>279.47000000000003</v>
      </c>
      <c r="CR9272" s="73">
        <f t="shared" si="5505"/>
        <v>279.47000000000003</v>
      </c>
      <c r="CS9272" s="73">
        <f t="shared" si="5505"/>
        <v>279.47000000000003</v>
      </c>
      <c r="CT9272" s="73">
        <f t="shared" si="5505"/>
        <v>279.47000000000003</v>
      </c>
      <c r="CU9272" s="73">
        <f t="shared" si="5505"/>
        <v>279.47000000000003</v>
      </c>
      <c r="CV9272" s="73">
        <f t="shared" si="5505"/>
        <v>279.47000000000003</v>
      </c>
      <c r="CW9272" s="73">
        <f t="shared" si="5505"/>
        <v>279.47000000000003</v>
      </c>
      <c r="CX9272" s="73">
        <f t="shared" si="5505"/>
        <v>279.47000000000003</v>
      </c>
      <c r="CY9272" s="73">
        <f t="shared" si="5505"/>
        <v>279.47000000000003</v>
      </c>
      <c r="CZ9272" s="73">
        <f t="shared" si="5505"/>
        <v>279.47000000000003</v>
      </c>
      <c r="DA9272" s="73">
        <f t="shared" si="5505"/>
        <v>279.47000000000003</v>
      </c>
      <c r="DB9272" s="73">
        <f t="shared" si="5505"/>
        <v>279.47000000000003</v>
      </c>
      <c r="DC9272" s="73">
        <f t="shared" si="5505"/>
        <v>279.47000000000003</v>
      </c>
      <c r="DD9272" s="73">
        <f t="shared" si="5505"/>
        <v>279.47000000000003</v>
      </c>
      <c r="DE9272" s="73">
        <f t="shared" si="5505"/>
        <v>279.47000000000003</v>
      </c>
      <c r="DF9272" s="73">
        <f t="shared" si="5505"/>
        <v>279.47000000000003</v>
      </c>
      <c r="DG9272" s="73">
        <f t="shared" si="5505"/>
        <v>279.47000000000003</v>
      </c>
      <c r="DH9272" s="73">
        <f t="shared" si="5505"/>
        <v>279.47000000000003</v>
      </c>
      <c r="DI9272" s="73">
        <f t="shared" si="5505"/>
        <v>279.47000000000003</v>
      </c>
      <c r="DJ9272" s="73">
        <f t="shared" si="5505"/>
        <v>279.47000000000003</v>
      </c>
      <c r="DK9272" s="73">
        <f t="shared" si="5505"/>
        <v>279.47000000000003</v>
      </c>
      <c r="DL9272" s="73">
        <f t="shared" si="5505"/>
        <v>279.47000000000003</v>
      </c>
      <c r="DM9272" s="73">
        <f t="shared" si="5505"/>
        <v>279.47000000000003</v>
      </c>
      <c r="DN9272" s="73">
        <f t="shared" si="5505"/>
        <v>279.47000000000003</v>
      </c>
      <c r="DO9272" s="73">
        <f t="shared" si="5505"/>
        <v>279.47000000000003</v>
      </c>
      <c r="DP9272" s="73">
        <f t="shared" si="5505"/>
        <v>279.47000000000003</v>
      </c>
      <c r="DQ9272" s="73">
        <f t="shared" si="5505"/>
        <v>279.47000000000003</v>
      </c>
      <c r="DR9272" s="73">
        <f t="shared" si="5505"/>
        <v>279.47000000000003</v>
      </c>
      <c r="DS9272" s="73">
        <f t="shared" si="5505"/>
        <v>279.47000000000003</v>
      </c>
      <c r="DT9272" s="73">
        <f t="shared" si="5505"/>
        <v>279.47000000000003</v>
      </c>
      <c r="DU9272" s="73">
        <f t="shared" si="5505"/>
        <v>279.47000000000003</v>
      </c>
      <c r="DV9272" s="73">
        <f t="shared" si="5505"/>
        <v>279.47000000000003</v>
      </c>
      <c r="DW9272" s="73">
        <f t="shared" si="5505"/>
        <v>279.47000000000003</v>
      </c>
      <c r="DX9272" s="73">
        <f t="shared" si="5505"/>
        <v>279.47000000000003</v>
      </c>
      <c r="DY9272" s="73">
        <f t="shared" si="5505"/>
        <v>279.47000000000003</v>
      </c>
      <c r="DZ9272" s="73">
        <f t="shared" si="5505"/>
        <v>279.47000000000003</v>
      </c>
      <c r="EA9272" s="73">
        <f t="shared" si="5505"/>
        <v>279.47000000000003</v>
      </c>
      <c r="EB9272" s="73">
        <f t="shared" si="5505"/>
        <v>279.47000000000003</v>
      </c>
      <c r="EC9272" s="73">
        <f t="shared" si="5505"/>
        <v>279.47000000000003</v>
      </c>
      <c r="ED9272" s="73">
        <f t="shared" ref="ED9272:GO9272" si="5506">(EC9272+$F$9100*$F$9102*($F$55/$F$9101*EC9271+$F$55/$F$9101*EC9273))/(1+$F$9100*$F$9102*($F$55/$F$9101+$F$55/$F$9101))</f>
        <v>279.47000000000003</v>
      </c>
      <c r="EE9272" s="73">
        <f t="shared" si="5506"/>
        <v>279.47000000000003</v>
      </c>
      <c r="EF9272" s="73">
        <f t="shared" si="5506"/>
        <v>279.47000000000003</v>
      </c>
      <c r="EG9272" s="73">
        <f t="shared" si="5506"/>
        <v>279.47000000000003</v>
      </c>
      <c r="EH9272" s="73">
        <f t="shared" si="5506"/>
        <v>279.47000000000003</v>
      </c>
      <c r="EI9272" s="73">
        <f t="shared" si="5506"/>
        <v>279.47000000000003</v>
      </c>
      <c r="EJ9272" s="73">
        <f t="shared" si="5506"/>
        <v>279.47000000000003</v>
      </c>
      <c r="EK9272" s="73">
        <f t="shared" si="5506"/>
        <v>279.47000000000003</v>
      </c>
      <c r="EL9272" s="73">
        <f t="shared" si="5506"/>
        <v>279.47000000000003</v>
      </c>
      <c r="EM9272" s="73">
        <f t="shared" si="5506"/>
        <v>279.47000000000003</v>
      </c>
      <c r="EN9272" s="73">
        <f t="shared" si="5506"/>
        <v>279.47000000000003</v>
      </c>
      <c r="EO9272" s="73">
        <f t="shared" si="5506"/>
        <v>279.47000000000003</v>
      </c>
      <c r="EP9272" s="73">
        <f t="shared" si="5506"/>
        <v>279.47000000000003</v>
      </c>
      <c r="EQ9272" s="73">
        <f t="shared" si="5506"/>
        <v>279.47000000000003</v>
      </c>
      <c r="ER9272" s="73">
        <f t="shared" si="5506"/>
        <v>279.47000000000003</v>
      </c>
      <c r="ES9272" s="73">
        <f t="shared" si="5506"/>
        <v>279.47000000000003</v>
      </c>
      <c r="ET9272" s="73">
        <f t="shared" si="5506"/>
        <v>279.47000000000003</v>
      </c>
      <c r="EU9272" s="73">
        <f t="shared" si="5506"/>
        <v>279.47000000000003</v>
      </c>
      <c r="EV9272" s="73">
        <f t="shared" si="5506"/>
        <v>279.47000000000003</v>
      </c>
      <c r="EW9272" s="73">
        <f t="shared" si="5506"/>
        <v>279.47000000000003</v>
      </c>
      <c r="EX9272" s="73">
        <f t="shared" si="5506"/>
        <v>279.47000000000003</v>
      </c>
      <c r="EY9272" s="73">
        <f t="shared" si="5506"/>
        <v>279.47000000000003</v>
      </c>
      <c r="EZ9272" s="73">
        <f t="shared" si="5506"/>
        <v>279.47000000000003</v>
      </c>
      <c r="FA9272" s="73">
        <f t="shared" si="5506"/>
        <v>279.47000000000003</v>
      </c>
      <c r="FB9272" s="73">
        <f t="shared" si="5506"/>
        <v>279.47000000000003</v>
      </c>
      <c r="FC9272" s="73">
        <f t="shared" si="5506"/>
        <v>279.47000000000003</v>
      </c>
      <c r="FD9272" s="73">
        <f t="shared" si="5506"/>
        <v>279.47000000000003</v>
      </c>
      <c r="FE9272" s="73">
        <f t="shared" si="5506"/>
        <v>279.47000000000003</v>
      </c>
      <c r="FF9272" s="73">
        <f t="shared" si="5506"/>
        <v>279.47000000000003</v>
      </c>
      <c r="FG9272" s="73">
        <f t="shared" si="5506"/>
        <v>279.47000000000003</v>
      </c>
      <c r="FH9272" s="73">
        <f t="shared" si="5506"/>
        <v>279.47000000000003</v>
      </c>
      <c r="FI9272" s="73">
        <f t="shared" si="5506"/>
        <v>279.47000000000003</v>
      </c>
      <c r="FJ9272" s="73">
        <f t="shared" si="5506"/>
        <v>279.47000000000003</v>
      </c>
      <c r="FK9272" s="73">
        <f t="shared" si="5506"/>
        <v>279.47000000000003</v>
      </c>
      <c r="FL9272" s="73">
        <f t="shared" si="5506"/>
        <v>279.47000000000003</v>
      </c>
      <c r="FM9272" s="73">
        <f t="shared" si="5506"/>
        <v>279.47000000000003</v>
      </c>
      <c r="FN9272" s="73">
        <f t="shared" si="5506"/>
        <v>279.47000000000003</v>
      </c>
      <c r="FO9272" s="73">
        <f t="shared" si="5506"/>
        <v>279.47000000000003</v>
      </c>
      <c r="FP9272" s="73">
        <f t="shared" si="5506"/>
        <v>279.47000000000003</v>
      </c>
      <c r="FQ9272" s="73">
        <f t="shared" si="5506"/>
        <v>279.47000000000003</v>
      </c>
      <c r="FR9272" s="73">
        <f t="shared" si="5506"/>
        <v>279.47000000000003</v>
      </c>
      <c r="FS9272" s="73">
        <f t="shared" si="5506"/>
        <v>279.47000000000003</v>
      </c>
      <c r="FT9272" s="73">
        <f t="shared" si="5506"/>
        <v>279.47000000000003</v>
      </c>
      <c r="FU9272" s="73">
        <f t="shared" si="5506"/>
        <v>279.47000000000003</v>
      </c>
      <c r="FV9272" s="73">
        <f t="shared" si="5506"/>
        <v>279.47000000000003</v>
      </c>
      <c r="FW9272" s="73">
        <f t="shared" si="5506"/>
        <v>279.47000000000003</v>
      </c>
      <c r="FX9272" s="73">
        <f t="shared" si="5506"/>
        <v>279.47000000000003</v>
      </c>
      <c r="FY9272" s="73">
        <f t="shared" si="5506"/>
        <v>279.47000000000003</v>
      </c>
      <c r="FZ9272" s="73">
        <f t="shared" si="5506"/>
        <v>279.47000000000003</v>
      </c>
      <c r="GA9272" s="73">
        <f t="shared" si="5506"/>
        <v>279.47000000000003</v>
      </c>
      <c r="GB9272" s="73">
        <f t="shared" si="5506"/>
        <v>279.47000000000003</v>
      </c>
      <c r="GC9272" s="73">
        <f t="shared" si="5506"/>
        <v>279.47000000000003</v>
      </c>
      <c r="GD9272" s="73">
        <f t="shared" si="5506"/>
        <v>279.47000000000003</v>
      </c>
      <c r="GE9272" s="73">
        <f t="shared" si="5506"/>
        <v>279.47000000000003</v>
      </c>
      <c r="GF9272" s="73">
        <f t="shared" si="5506"/>
        <v>279.47000000000003</v>
      </c>
      <c r="GG9272" s="73">
        <f t="shared" si="5506"/>
        <v>279.47000000000003</v>
      </c>
      <c r="GH9272" s="73">
        <f t="shared" si="5506"/>
        <v>279.47000000000003</v>
      </c>
      <c r="GI9272" s="73">
        <f t="shared" si="5506"/>
        <v>279.47000000000003</v>
      </c>
      <c r="GJ9272" s="73">
        <f t="shared" si="5506"/>
        <v>279.47000000000003</v>
      </c>
      <c r="GK9272" s="73">
        <f t="shared" si="5506"/>
        <v>279.47000000000003</v>
      </c>
      <c r="GL9272" s="73">
        <f t="shared" si="5506"/>
        <v>279.47000000000003</v>
      </c>
      <c r="GM9272" s="73">
        <f t="shared" si="5506"/>
        <v>279.47000000000003</v>
      </c>
      <c r="GN9272" s="73">
        <f t="shared" si="5506"/>
        <v>279.47000000000003</v>
      </c>
      <c r="GO9272" s="73">
        <f t="shared" si="5506"/>
        <v>279.47000000000003</v>
      </c>
      <c r="GP9272" s="73">
        <f t="shared" ref="GP9272:JA9272" si="5507">(GO9272+$F$9100*$F$9102*($F$55/$F$9101*GO9271+$F$55/$F$9101*GO9273))/(1+$F$9100*$F$9102*($F$55/$F$9101+$F$55/$F$9101))</f>
        <v>279.47000000000003</v>
      </c>
      <c r="GQ9272" s="73">
        <f t="shared" si="5507"/>
        <v>279.47000000000003</v>
      </c>
      <c r="GR9272" s="73">
        <f t="shared" si="5507"/>
        <v>279.47000000000003</v>
      </c>
      <c r="GS9272" s="73">
        <f t="shared" si="5507"/>
        <v>279.47000000000003</v>
      </c>
      <c r="GT9272" s="73">
        <f t="shared" si="5507"/>
        <v>279.47000000000003</v>
      </c>
      <c r="GU9272" s="73">
        <f t="shared" si="5507"/>
        <v>279.47000000000003</v>
      </c>
      <c r="GV9272" s="73">
        <f t="shared" si="5507"/>
        <v>279.47000000000003</v>
      </c>
      <c r="GW9272" s="73">
        <f t="shared" si="5507"/>
        <v>279.47000000000003</v>
      </c>
      <c r="GX9272" s="73">
        <f t="shared" si="5507"/>
        <v>279.47000000000003</v>
      </c>
      <c r="GY9272" s="73">
        <f t="shared" si="5507"/>
        <v>279.47000000000003</v>
      </c>
      <c r="GZ9272" s="73">
        <f t="shared" si="5507"/>
        <v>279.47000000000003</v>
      </c>
      <c r="HA9272" s="73">
        <f t="shared" si="5507"/>
        <v>279.47000000000003</v>
      </c>
      <c r="HB9272" s="73">
        <f t="shared" si="5507"/>
        <v>279.47000000000003</v>
      </c>
      <c r="HC9272" s="73">
        <f t="shared" si="5507"/>
        <v>279.47000000000003</v>
      </c>
      <c r="HD9272" s="73">
        <f t="shared" si="5507"/>
        <v>279.47000000000003</v>
      </c>
      <c r="HE9272" s="73">
        <f t="shared" si="5507"/>
        <v>279.47000000000003</v>
      </c>
      <c r="HF9272" s="73">
        <f t="shared" si="5507"/>
        <v>279.47000000000003</v>
      </c>
      <c r="HG9272" s="73">
        <f t="shared" si="5507"/>
        <v>279.47000000000003</v>
      </c>
      <c r="HH9272" s="73">
        <f t="shared" si="5507"/>
        <v>279.47000000000003</v>
      </c>
      <c r="HI9272" s="73">
        <f t="shared" si="5507"/>
        <v>279.47000000000003</v>
      </c>
      <c r="HJ9272" s="73">
        <f t="shared" si="5507"/>
        <v>279.47000000000003</v>
      </c>
      <c r="HK9272" s="73">
        <f t="shared" si="5507"/>
        <v>279.47000000000003</v>
      </c>
      <c r="HL9272" s="73">
        <f t="shared" si="5507"/>
        <v>279.47000000000003</v>
      </c>
      <c r="HM9272" s="73">
        <f t="shared" si="5507"/>
        <v>279.47000000000003</v>
      </c>
      <c r="HN9272" s="73">
        <f t="shared" si="5507"/>
        <v>279.47000000000003</v>
      </c>
      <c r="HO9272" s="73">
        <f t="shared" si="5507"/>
        <v>279.47000000000003</v>
      </c>
      <c r="HP9272" s="73">
        <f t="shared" si="5507"/>
        <v>279.47000000000003</v>
      </c>
      <c r="HQ9272" s="73">
        <f t="shared" si="5507"/>
        <v>279.47000000000003</v>
      </c>
      <c r="HR9272" s="73">
        <f t="shared" si="5507"/>
        <v>279.47000000000003</v>
      </c>
      <c r="HS9272" s="73">
        <f t="shared" si="5507"/>
        <v>279.47000000000003</v>
      </c>
      <c r="HT9272" s="73">
        <f t="shared" si="5507"/>
        <v>279.47000000000003</v>
      </c>
      <c r="HU9272" s="73">
        <f t="shared" si="5507"/>
        <v>279.47000000000003</v>
      </c>
      <c r="HV9272" s="73">
        <f t="shared" si="5507"/>
        <v>279.47000000000003</v>
      </c>
      <c r="HW9272" s="73">
        <f t="shared" si="5507"/>
        <v>279.47000000000003</v>
      </c>
      <c r="HX9272" s="73">
        <f t="shared" si="5507"/>
        <v>279.47000000000003</v>
      </c>
      <c r="HY9272" s="73">
        <f t="shared" si="5507"/>
        <v>279.47000000000003</v>
      </c>
      <c r="HZ9272" s="73">
        <f t="shared" si="5507"/>
        <v>279.47000000000003</v>
      </c>
      <c r="IA9272" s="73">
        <f t="shared" si="5507"/>
        <v>279.47000000000003</v>
      </c>
      <c r="IB9272" s="73">
        <f t="shared" si="5507"/>
        <v>279.47000000000003</v>
      </c>
      <c r="IC9272" s="73">
        <f t="shared" si="5507"/>
        <v>279.47000000000003</v>
      </c>
      <c r="ID9272" s="73">
        <f t="shared" si="5507"/>
        <v>279.47000000000003</v>
      </c>
      <c r="IE9272" s="73">
        <f t="shared" si="5507"/>
        <v>279.47000000000003</v>
      </c>
      <c r="IF9272" s="73">
        <f t="shared" si="5507"/>
        <v>279.47000000000003</v>
      </c>
      <c r="IG9272" s="73">
        <f t="shared" si="5507"/>
        <v>279.47000000000003</v>
      </c>
      <c r="IH9272" s="73">
        <f t="shared" si="5507"/>
        <v>279.47000000000003</v>
      </c>
      <c r="II9272" s="73">
        <f t="shared" si="5507"/>
        <v>279.47000000000003</v>
      </c>
      <c r="IJ9272" s="73">
        <f t="shared" si="5507"/>
        <v>279.47000000000003</v>
      </c>
      <c r="IK9272" s="73">
        <f t="shared" si="5507"/>
        <v>279.47000000000003</v>
      </c>
      <c r="IL9272" s="73">
        <f t="shared" si="5507"/>
        <v>279.47000000000003</v>
      </c>
      <c r="IM9272" s="73">
        <f t="shared" si="5507"/>
        <v>279.47000000000003</v>
      </c>
      <c r="IN9272" s="73">
        <f t="shared" si="5507"/>
        <v>279.47000000000003</v>
      </c>
      <c r="IO9272" s="73">
        <f t="shared" si="5507"/>
        <v>279.47000000000003</v>
      </c>
      <c r="IP9272" s="73">
        <f t="shared" si="5507"/>
        <v>279.47000000000003</v>
      </c>
      <c r="IQ9272" s="73">
        <f t="shared" si="5507"/>
        <v>279.47000000000003</v>
      </c>
      <c r="IR9272" s="73">
        <f t="shared" si="5507"/>
        <v>279.47000000000003</v>
      </c>
      <c r="IS9272" s="73">
        <f t="shared" si="5507"/>
        <v>279.47000000000003</v>
      </c>
      <c r="IT9272" s="73">
        <f t="shared" si="5507"/>
        <v>279.47000000000003</v>
      </c>
      <c r="IU9272" s="73">
        <f t="shared" si="5507"/>
        <v>279.47000000000003</v>
      </c>
      <c r="IV9272" s="73">
        <f t="shared" si="5507"/>
        <v>279.47000000000003</v>
      </c>
      <c r="IW9272" s="73">
        <f t="shared" si="5507"/>
        <v>279.47000000000003</v>
      </c>
      <c r="IX9272" s="73">
        <f t="shared" si="5507"/>
        <v>279.47000000000003</v>
      </c>
      <c r="IY9272" s="73">
        <f t="shared" si="5507"/>
        <v>279.47000000000003</v>
      </c>
      <c r="IZ9272" s="73">
        <f t="shared" si="5507"/>
        <v>279.47000000000003</v>
      </c>
      <c r="JA9272" s="73">
        <f t="shared" si="5507"/>
        <v>279.47000000000003</v>
      </c>
      <c r="JB9272" s="73">
        <f t="shared" ref="JB9272:KG9272" si="5508">(JA9272+$F$9100*$F$9102*($F$55/$F$9101*JA9271+$F$55/$F$9101*JA9273))/(1+$F$9100*$F$9102*($F$55/$F$9101+$F$55/$F$9101))</f>
        <v>279.47000000000003</v>
      </c>
      <c r="JC9272" s="73">
        <f t="shared" si="5508"/>
        <v>279.47000000000003</v>
      </c>
      <c r="JD9272" s="73">
        <f t="shared" si="5508"/>
        <v>279.47000000000003</v>
      </c>
      <c r="JE9272" s="73">
        <f t="shared" si="5508"/>
        <v>279.47000000000003</v>
      </c>
      <c r="JF9272" s="73">
        <f t="shared" si="5508"/>
        <v>279.47000000000003</v>
      </c>
      <c r="JG9272" s="73">
        <f t="shared" si="5508"/>
        <v>279.47000000000003</v>
      </c>
      <c r="JH9272" s="73">
        <f t="shared" si="5508"/>
        <v>279.47000000000003</v>
      </c>
      <c r="JI9272" s="73">
        <f t="shared" si="5508"/>
        <v>279.47000000000003</v>
      </c>
      <c r="JJ9272" s="73">
        <f t="shared" si="5508"/>
        <v>279.47000000000003</v>
      </c>
      <c r="JK9272" s="73">
        <f t="shared" si="5508"/>
        <v>279.47000000000003</v>
      </c>
      <c r="JL9272" s="73">
        <f t="shared" si="5508"/>
        <v>279.47000000000003</v>
      </c>
      <c r="JM9272" s="73">
        <f t="shared" si="5508"/>
        <v>279.47000000000003</v>
      </c>
      <c r="JN9272" s="73">
        <f t="shared" si="5508"/>
        <v>279.47000000000003</v>
      </c>
      <c r="JO9272" s="73">
        <f t="shared" si="5508"/>
        <v>279.47000000000003</v>
      </c>
      <c r="JP9272" s="73">
        <f t="shared" si="5508"/>
        <v>279.47000000000003</v>
      </c>
      <c r="JQ9272" s="73">
        <f t="shared" si="5508"/>
        <v>279.47000000000003</v>
      </c>
      <c r="JR9272" s="73">
        <f t="shared" si="5508"/>
        <v>279.47000000000003</v>
      </c>
      <c r="JS9272" s="73">
        <f t="shared" si="5508"/>
        <v>279.47000000000003</v>
      </c>
      <c r="JT9272" s="73">
        <f t="shared" si="5508"/>
        <v>279.47000000000003</v>
      </c>
      <c r="JU9272" s="73">
        <f t="shared" si="5508"/>
        <v>279.47000000000003</v>
      </c>
      <c r="JV9272" s="73">
        <f t="shared" si="5508"/>
        <v>279.47000000000003</v>
      </c>
      <c r="JW9272" s="73">
        <f t="shared" si="5508"/>
        <v>279.47000000000003</v>
      </c>
      <c r="JX9272" s="73">
        <f t="shared" si="5508"/>
        <v>279.47000000000003</v>
      </c>
      <c r="JY9272" s="73">
        <f t="shared" si="5508"/>
        <v>279.47000000000003</v>
      </c>
      <c r="JZ9272" s="73">
        <f t="shared" si="5508"/>
        <v>279.47000000000003</v>
      </c>
      <c r="KA9272" s="73">
        <f t="shared" si="5508"/>
        <v>279.47000000000003</v>
      </c>
      <c r="KB9272" s="73">
        <f t="shared" si="5508"/>
        <v>279.47000000000003</v>
      </c>
      <c r="KC9272" s="73">
        <f t="shared" si="5508"/>
        <v>279.47000000000003</v>
      </c>
      <c r="KD9272" s="73">
        <f t="shared" si="5508"/>
        <v>279.47000000000003</v>
      </c>
      <c r="KE9272" s="73">
        <f t="shared" si="5508"/>
        <v>279.47000000000003</v>
      </c>
      <c r="KF9272" s="73">
        <f t="shared" si="5508"/>
        <v>279.47000000000003</v>
      </c>
      <c r="KG9272" s="73">
        <f t="shared" si="5508"/>
        <v>279.47000000000003</v>
      </c>
      <c r="KH9272">
        <v>279.47000000000003</v>
      </c>
      <c r="KL9272" s="84"/>
      <c r="KP9272" s="84"/>
      <c r="KS9272" s="74"/>
      <c r="KT9272" s="74"/>
      <c r="KU9272" s="16"/>
      <c r="KV9272" s="72"/>
      <c r="KW9272" s="72"/>
      <c r="KX9272" s="16"/>
      <c r="KZ9272" s="16"/>
      <c r="LA9272" s="16"/>
      <c r="LB9272" s="74"/>
      <c r="LC9272" s="74"/>
    </row>
    <row r="9273" spans="2:315" x14ac:dyDescent="0.35">
      <c r="B9273">
        <v>167</v>
      </c>
      <c r="C9273">
        <f t="shared" si="5468"/>
        <v>1.665</v>
      </c>
      <c r="E9273" s="92">
        <v>279.47000000000003</v>
      </c>
      <c r="F9273" s="73">
        <f t="shared" ref="F9273:BQ9273" si="5509">(E9273+$F$9100*$F$9102*($F$55/$F$9101*E9272+$F$55/$F$9101*E9274))/(1+$F$9100*$F$9102*($F$55/$F$9101+$F$55/$F$9101))</f>
        <v>279.47000000000003</v>
      </c>
      <c r="G9273" s="73">
        <f t="shared" si="5509"/>
        <v>279.47000000000003</v>
      </c>
      <c r="H9273" s="73">
        <f t="shared" si="5509"/>
        <v>279.47000000000003</v>
      </c>
      <c r="I9273" s="73">
        <f t="shared" si="5509"/>
        <v>279.47000000000003</v>
      </c>
      <c r="J9273" s="73">
        <f t="shared" si="5509"/>
        <v>279.47000000000003</v>
      </c>
      <c r="K9273" s="73">
        <f t="shared" si="5509"/>
        <v>279.47000000000003</v>
      </c>
      <c r="L9273" s="73">
        <f t="shared" si="5509"/>
        <v>279.47000000000003</v>
      </c>
      <c r="M9273" s="73">
        <f t="shared" si="5509"/>
        <v>279.47000000000003</v>
      </c>
      <c r="N9273" s="73">
        <f t="shared" si="5509"/>
        <v>279.47000000000003</v>
      </c>
      <c r="O9273" s="73">
        <f t="shared" si="5509"/>
        <v>279.47000000000003</v>
      </c>
      <c r="P9273" s="73">
        <f t="shared" si="5509"/>
        <v>279.47000000000003</v>
      </c>
      <c r="Q9273" s="73">
        <f t="shared" si="5509"/>
        <v>279.47000000000003</v>
      </c>
      <c r="R9273" s="73">
        <f t="shared" si="5509"/>
        <v>279.47000000000003</v>
      </c>
      <c r="S9273" s="73">
        <f t="shared" si="5509"/>
        <v>279.47000000000003</v>
      </c>
      <c r="T9273" s="73">
        <f t="shared" si="5509"/>
        <v>279.47000000000003</v>
      </c>
      <c r="U9273" s="73">
        <f t="shared" si="5509"/>
        <v>279.47000000000003</v>
      </c>
      <c r="V9273" s="73">
        <f t="shared" si="5509"/>
        <v>279.47000000000003</v>
      </c>
      <c r="W9273" s="73">
        <f t="shared" si="5509"/>
        <v>279.47000000000003</v>
      </c>
      <c r="X9273" s="73">
        <f t="shared" si="5509"/>
        <v>279.47000000000003</v>
      </c>
      <c r="Y9273" s="73">
        <f t="shared" si="5509"/>
        <v>279.47000000000003</v>
      </c>
      <c r="Z9273" s="73">
        <f t="shared" si="5509"/>
        <v>279.47000000000003</v>
      </c>
      <c r="AA9273" s="73">
        <f t="shared" si="5509"/>
        <v>279.47000000000003</v>
      </c>
      <c r="AB9273" s="73">
        <f t="shared" si="5509"/>
        <v>279.47000000000003</v>
      </c>
      <c r="AC9273" s="73">
        <f t="shared" si="5509"/>
        <v>279.47000000000003</v>
      </c>
      <c r="AD9273" s="73">
        <f t="shared" si="5509"/>
        <v>279.47000000000003</v>
      </c>
      <c r="AE9273" s="73">
        <f t="shared" si="5509"/>
        <v>279.47000000000003</v>
      </c>
      <c r="AF9273" s="73">
        <f t="shared" si="5509"/>
        <v>279.47000000000003</v>
      </c>
      <c r="AG9273" s="73">
        <f t="shared" si="5509"/>
        <v>279.47000000000003</v>
      </c>
      <c r="AH9273" s="73">
        <f t="shared" si="5509"/>
        <v>279.47000000000003</v>
      </c>
      <c r="AI9273" s="73">
        <f t="shared" si="5509"/>
        <v>279.47000000000003</v>
      </c>
      <c r="AJ9273" s="73">
        <f t="shared" si="5509"/>
        <v>279.47000000000003</v>
      </c>
      <c r="AK9273" s="73">
        <f t="shared" si="5509"/>
        <v>279.47000000000003</v>
      </c>
      <c r="AL9273" s="73">
        <f t="shared" si="5509"/>
        <v>279.47000000000003</v>
      </c>
      <c r="AM9273" s="73">
        <f t="shared" si="5509"/>
        <v>279.47000000000003</v>
      </c>
      <c r="AN9273" s="73">
        <f t="shared" si="5509"/>
        <v>279.47000000000003</v>
      </c>
      <c r="AO9273" s="73">
        <f t="shared" si="5509"/>
        <v>279.47000000000003</v>
      </c>
      <c r="AP9273" s="73">
        <f t="shared" si="5509"/>
        <v>279.47000000000003</v>
      </c>
      <c r="AQ9273" s="73">
        <f t="shared" si="5509"/>
        <v>279.47000000000003</v>
      </c>
      <c r="AR9273" s="73">
        <f t="shared" si="5509"/>
        <v>279.47000000000003</v>
      </c>
      <c r="AS9273" s="73">
        <f t="shared" si="5509"/>
        <v>279.47000000000003</v>
      </c>
      <c r="AT9273" s="73">
        <f t="shared" si="5509"/>
        <v>279.47000000000003</v>
      </c>
      <c r="AU9273" s="73">
        <f t="shared" si="5509"/>
        <v>279.47000000000003</v>
      </c>
      <c r="AV9273" s="73">
        <f t="shared" si="5509"/>
        <v>279.47000000000003</v>
      </c>
      <c r="AW9273" s="73">
        <f t="shared" si="5509"/>
        <v>279.47000000000003</v>
      </c>
      <c r="AX9273" s="73">
        <f t="shared" si="5509"/>
        <v>279.47000000000003</v>
      </c>
      <c r="AY9273" s="73">
        <f t="shared" si="5509"/>
        <v>279.47000000000003</v>
      </c>
      <c r="AZ9273" s="73">
        <f t="shared" si="5509"/>
        <v>279.47000000000003</v>
      </c>
      <c r="BA9273" s="73">
        <f t="shared" si="5509"/>
        <v>279.47000000000003</v>
      </c>
      <c r="BB9273" s="73">
        <f t="shared" si="5509"/>
        <v>279.47000000000003</v>
      </c>
      <c r="BC9273" s="73">
        <f t="shared" si="5509"/>
        <v>279.47000000000003</v>
      </c>
      <c r="BD9273" s="73">
        <f t="shared" si="5509"/>
        <v>279.47000000000003</v>
      </c>
      <c r="BE9273" s="73">
        <f t="shared" si="5509"/>
        <v>279.47000000000003</v>
      </c>
      <c r="BF9273" s="73">
        <f t="shared" si="5509"/>
        <v>279.47000000000003</v>
      </c>
      <c r="BG9273" s="73">
        <f t="shared" si="5509"/>
        <v>279.47000000000003</v>
      </c>
      <c r="BH9273" s="73">
        <f t="shared" si="5509"/>
        <v>279.47000000000003</v>
      </c>
      <c r="BI9273" s="73">
        <f t="shared" si="5509"/>
        <v>279.47000000000003</v>
      </c>
      <c r="BJ9273" s="73">
        <f t="shared" si="5509"/>
        <v>279.47000000000003</v>
      </c>
      <c r="BK9273" s="73">
        <f t="shared" si="5509"/>
        <v>279.47000000000003</v>
      </c>
      <c r="BL9273" s="73">
        <f t="shared" si="5509"/>
        <v>279.47000000000003</v>
      </c>
      <c r="BM9273" s="73">
        <f t="shared" si="5509"/>
        <v>279.47000000000003</v>
      </c>
      <c r="BN9273" s="73">
        <f t="shared" si="5509"/>
        <v>279.47000000000003</v>
      </c>
      <c r="BO9273" s="73">
        <f t="shared" si="5509"/>
        <v>279.47000000000003</v>
      </c>
      <c r="BP9273" s="73">
        <f t="shared" si="5509"/>
        <v>279.47000000000003</v>
      </c>
      <c r="BQ9273" s="73">
        <f t="shared" si="5509"/>
        <v>279.47000000000003</v>
      </c>
      <c r="BR9273" s="73">
        <f t="shared" ref="BR9273:EC9273" si="5510">(BQ9273+$F$9100*$F$9102*($F$55/$F$9101*BQ9272+$F$55/$F$9101*BQ9274))/(1+$F$9100*$F$9102*($F$55/$F$9101+$F$55/$F$9101))</f>
        <v>279.47000000000003</v>
      </c>
      <c r="BS9273" s="73">
        <f t="shared" si="5510"/>
        <v>279.47000000000003</v>
      </c>
      <c r="BT9273" s="73">
        <f t="shared" si="5510"/>
        <v>279.47000000000003</v>
      </c>
      <c r="BU9273" s="73">
        <f t="shared" si="5510"/>
        <v>279.47000000000003</v>
      </c>
      <c r="BV9273" s="73">
        <f t="shared" si="5510"/>
        <v>279.47000000000003</v>
      </c>
      <c r="BW9273" s="73">
        <f t="shared" si="5510"/>
        <v>279.47000000000003</v>
      </c>
      <c r="BX9273" s="73">
        <f t="shared" si="5510"/>
        <v>279.47000000000003</v>
      </c>
      <c r="BY9273" s="73">
        <f t="shared" si="5510"/>
        <v>279.47000000000003</v>
      </c>
      <c r="BZ9273" s="73">
        <f t="shared" si="5510"/>
        <v>279.47000000000003</v>
      </c>
      <c r="CA9273" s="73">
        <f t="shared" si="5510"/>
        <v>279.47000000000003</v>
      </c>
      <c r="CB9273" s="73">
        <f t="shared" si="5510"/>
        <v>279.47000000000003</v>
      </c>
      <c r="CC9273" s="73">
        <f t="shared" si="5510"/>
        <v>279.47000000000003</v>
      </c>
      <c r="CD9273" s="73">
        <f t="shared" si="5510"/>
        <v>279.47000000000003</v>
      </c>
      <c r="CE9273" s="73">
        <f t="shared" si="5510"/>
        <v>279.47000000000003</v>
      </c>
      <c r="CF9273" s="73">
        <f t="shared" si="5510"/>
        <v>279.47000000000003</v>
      </c>
      <c r="CG9273" s="73">
        <f t="shared" si="5510"/>
        <v>279.47000000000003</v>
      </c>
      <c r="CH9273" s="73">
        <f t="shared" si="5510"/>
        <v>279.47000000000003</v>
      </c>
      <c r="CI9273" s="73">
        <f t="shared" si="5510"/>
        <v>279.47000000000003</v>
      </c>
      <c r="CJ9273" s="73">
        <f t="shared" si="5510"/>
        <v>279.47000000000003</v>
      </c>
      <c r="CK9273" s="73">
        <f t="shared" si="5510"/>
        <v>279.47000000000003</v>
      </c>
      <c r="CL9273" s="73">
        <f t="shared" si="5510"/>
        <v>279.47000000000003</v>
      </c>
      <c r="CM9273" s="73">
        <f t="shared" si="5510"/>
        <v>279.47000000000003</v>
      </c>
      <c r="CN9273" s="73">
        <f t="shared" si="5510"/>
        <v>279.47000000000003</v>
      </c>
      <c r="CO9273" s="73">
        <f t="shared" si="5510"/>
        <v>279.47000000000003</v>
      </c>
      <c r="CP9273" s="73">
        <f t="shared" si="5510"/>
        <v>279.47000000000003</v>
      </c>
      <c r="CQ9273" s="73">
        <f t="shared" si="5510"/>
        <v>279.47000000000003</v>
      </c>
      <c r="CR9273" s="73">
        <f t="shared" si="5510"/>
        <v>279.47000000000003</v>
      </c>
      <c r="CS9273" s="73">
        <f t="shared" si="5510"/>
        <v>279.47000000000003</v>
      </c>
      <c r="CT9273" s="73">
        <f t="shared" si="5510"/>
        <v>279.47000000000003</v>
      </c>
      <c r="CU9273" s="73">
        <f t="shared" si="5510"/>
        <v>279.47000000000003</v>
      </c>
      <c r="CV9273" s="73">
        <f t="shared" si="5510"/>
        <v>279.47000000000003</v>
      </c>
      <c r="CW9273" s="73">
        <f t="shared" si="5510"/>
        <v>279.47000000000003</v>
      </c>
      <c r="CX9273" s="73">
        <f t="shared" si="5510"/>
        <v>279.47000000000003</v>
      </c>
      <c r="CY9273" s="73">
        <f t="shared" si="5510"/>
        <v>279.47000000000003</v>
      </c>
      <c r="CZ9273" s="73">
        <f t="shared" si="5510"/>
        <v>279.47000000000003</v>
      </c>
      <c r="DA9273" s="73">
        <f t="shared" si="5510"/>
        <v>279.47000000000003</v>
      </c>
      <c r="DB9273" s="73">
        <f t="shared" si="5510"/>
        <v>279.47000000000003</v>
      </c>
      <c r="DC9273" s="73">
        <f t="shared" si="5510"/>
        <v>279.47000000000003</v>
      </c>
      <c r="DD9273" s="73">
        <f t="shared" si="5510"/>
        <v>279.47000000000003</v>
      </c>
      <c r="DE9273" s="73">
        <f t="shared" si="5510"/>
        <v>279.47000000000003</v>
      </c>
      <c r="DF9273" s="73">
        <f t="shared" si="5510"/>
        <v>279.47000000000003</v>
      </c>
      <c r="DG9273" s="73">
        <f t="shared" si="5510"/>
        <v>279.47000000000003</v>
      </c>
      <c r="DH9273" s="73">
        <f t="shared" si="5510"/>
        <v>279.47000000000003</v>
      </c>
      <c r="DI9273" s="73">
        <f t="shared" si="5510"/>
        <v>279.47000000000003</v>
      </c>
      <c r="DJ9273" s="73">
        <f t="shared" si="5510"/>
        <v>279.47000000000003</v>
      </c>
      <c r="DK9273" s="73">
        <f t="shared" si="5510"/>
        <v>279.47000000000003</v>
      </c>
      <c r="DL9273" s="73">
        <f t="shared" si="5510"/>
        <v>279.47000000000003</v>
      </c>
      <c r="DM9273" s="73">
        <f t="shared" si="5510"/>
        <v>279.47000000000003</v>
      </c>
      <c r="DN9273" s="73">
        <f t="shared" si="5510"/>
        <v>279.47000000000003</v>
      </c>
      <c r="DO9273" s="73">
        <f t="shared" si="5510"/>
        <v>279.47000000000003</v>
      </c>
      <c r="DP9273" s="73">
        <f t="shared" si="5510"/>
        <v>279.47000000000003</v>
      </c>
      <c r="DQ9273" s="73">
        <f t="shared" si="5510"/>
        <v>279.47000000000003</v>
      </c>
      <c r="DR9273" s="73">
        <f t="shared" si="5510"/>
        <v>279.47000000000003</v>
      </c>
      <c r="DS9273" s="73">
        <f t="shared" si="5510"/>
        <v>279.47000000000003</v>
      </c>
      <c r="DT9273" s="73">
        <f t="shared" si="5510"/>
        <v>279.47000000000003</v>
      </c>
      <c r="DU9273" s="73">
        <f t="shared" si="5510"/>
        <v>279.47000000000003</v>
      </c>
      <c r="DV9273" s="73">
        <f t="shared" si="5510"/>
        <v>279.47000000000003</v>
      </c>
      <c r="DW9273" s="73">
        <f t="shared" si="5510"/>
        <v>279.47000000000003</v>
      </c>
      <c r="DX9273" s="73">
        <f t="shared" si="5510"/>
        <v>279.47000000000003</v>
      </c>
      <c r="DY9273" s="73">
        <f t="shared" si="5510"/>
        <v>279.47000000000003</v>
      </c>
      <c r="DZ9273" s="73">
        <f t="shared" si="5510"/>
        <v>279.47000000000003</v>
      </c>
      <c r="EA9273" s="73">
        <f t="shared" si="5510"/>
        <v>279.47000000000003</v>
      </c>
      <c r="EB9273" s="73">
        <f t="shared" si="5510"/>
        <v>279.47000000000003</v>
      </c>
      <c r="EC9273" s="73">
        <f t="shared" si="5510"/>
        <v>279.47000000000003</v>
      </c>
      <c r="ED9273" s="73">
        <f t="shared" ref="ED9273:GO9273" si="5511">(EC9273+$F$9100*$F$9102*($F$55/$F$9101*EC9272+$F$55/$F$9101*EC9274))/(1+$F$9100*$F$9102*($F$55/$F$9101+$F$55/$F$9101))</f>
        <v>279.47000000000003</v>
      </c>
      <c r="EE9273" s="73">
        <f t="shared" si="5511"/>
        <v>279.47000000000003</v>
      </c>
      <c r="EF9273" s="73">
        <f t="shared" si="5511"/>
        <v>279.47000000000003</v>
      </c>
      <c r="EG9273" s="73">
        <f t="shared" si="5511"/>
        <v>279.47000000000003</v>
      </c>
      <c r="EH9273" s="73">
        <f t="shared" si="5511"/>
        <v>279.47000000000003</v>
      </c>
      <c r="EI9273" s="73">
        <f t="shared" si="5511"/>
        <v>279.47000000000003</v>
      </c>
      <c r="EJ9273" s="73">
        <f t="shared" si="5511"/>
        <v>279.47000000000003</v>
      </c>
      <c r="EK9273" s="73">
        <f t="shared" si="5511"/>
        <v>279.47000000000003</v>
      </c>
      <c r="EL9273" s="73">
        <f t="shared" si="5511"/>
        <v>279.47000000000003</v>
      </c>
      <c r="EM9273" s="73">
        <f t="shared" si="5511"/>
        <v>279.47000000000003</v>
      </c>
      <c r="EN9273" s="73">
        <f t="shared" si="5511"/>
        <v>279.47000000000003</v>
      </c>
      <c r="EO9273" s="73">
        <f t="shared" si="5511"/>
        <v>279.47000000000003</v>
      </c>
      <c r="EP9273" s="73">
        <f t="shared" si="5511"/>
        <v>279.47000000000003</v>
      </c>
      <c r="EQ9273" s="73">
        <f t="shared" si="5511"/>
        <v>279.47000000000003</v>
      </c>
      <c r="ER9273" s="73">
        <f t="shared" si="5511"/>
        <v>279.47000000000003</v>
      </c>
      <c r="ES9273" s="73">
        <f t="shared" si="5511"/>
        <v>279.47000000000003</v>
      </c>
      <c r="ET9273" s="73">
        <f t="shared" si="5511"/>
        <v>279.47000000000003</v>
      </c>
      <c r="EU9273" s="73">
        <f t="shared" si="5511"/>
        <v>279.47000000000003</v>
      </c>
      <c r="EV9273" s="73">
        <f t="shared" si="5511"/>
        <v>279.47000000000003</v>
      </c>
      <c r="EW9273" s="73">
        <f t="shared" si="5511"/>
        <v>279.47000000000003</v>
      </c>
      <c r="EX9273" s="73">
        <f t="shared" si="5511"/>
        <v>279.47000000000003</v>
      </c>
      <c r="EY9273" s="73">
        <f t="shared" si="5511"/>
        <v>279.47000000000003</v>
      </c>
      <c r="EZ9273" s="73">
        <f t="shared" si="5511"/>
        <v>279.47000000000003</v>
      </c>
      <c r="FA9273" s="73">
        <f t="shared" si="5511"/>
        <v>279.47000000000003</v>
      </c>
      <c r="FB9273" s="73">
        <f t="shared" si="5511"/>
        <v>279.47000000000003</v>
      </c>
      <c r="FC9273" s="73">
        <f t="shared" si="5511"/>
        <v>279.47000000000003</v>
      </c>
      <c r="FD9273" s="73">
        <f t="shared" si="5511"/>
        <v>279.47000000000003</v>
      </c>
      <c r="FE9273" s="73">
        <f t="shared" si="5511"/>
        <v>279.47000000000003</v>
      </c>
      <c r="FF9273" s="73">
        <f t="shared" si="5511"/>
        <v>279.47000000000003</v>
      </c>
      <c r="FG9273" s="73">
        <f t="shared" si="5511"/>
        <v>279.47000000000003</v>
      </c>
      <c r="FH9273" s="73">
        <f t="shared" si="5511"/>
        <v>279.47000000000003</v>
      </c>
      <c r="FI9273" s="73">
        <f t="shared" si="5511"/>
        <v>279.47000000000003</v>
      </c>
      <c r="FJ9273" s="73">
        <f t="shared" si="5511"/>
        <v>279.47000000000003</v>
      </c>
      <c r="FK9273" s="73">
        <f t="shared" si="5511"/>
        <v>279.47000000000003</v>
      </c>
      <c r="FL9273" s="73">
        <f t="shared" si="5511"/>
        <v>279.47000000000003</v>
      </c>
      <c r="FM9273" s="73">
        <f t="shared" si="5511"/>
        <v>279.47000000000003</v>
      </c>
      <c r="FN9273" s="73">
        <f t="shared" si="5511"/>
        <v>279.47000000000003</v>
      </c>
      <c r="FO9273" s="73">
        <f t="shared" si="5511"/>
        <v>279.47000000000003</v>
      </c>
      <c r="FP9273" s="73">
        <f t="shared" si="5511"/>
        <v>279.47000000000003</v>
      </c>
      <c r="FQ9273" s="73">
        <f t="shared" si="5511"/>
        <v>279.47000000000003</v>
      </c>
      <c r="FR9273" s="73">
        <f t="shared" si="5511"/>
        <v>279.47000000000003</v>
      </c>
      <c r="FS9273" s="73">
        <f t="shared" si="5511"/>
        <v>279.47000000000003</v>
      </c>
      <c r="FT9273" s="73">
        <f t="shared" si="5511"/>
        <v>279.47000000000003</v>
      </c>
      <c r="FU9273" s="73">
        <f t="shared" si="5511"/>
        <v>279.47000000000003</v>
      </c>
      <c r="FV9273" s="73">
        <f t="shared" si="5511"/>
        <v>279.47000000000003</v>
      </c>
      <c r="FW9273" s="73">
        <f t="shared" si="5511"/>
        <v>279.47000000000003</v>
      </c>
      <c r="FX9273" s="73">
        <f t="shared" si="5511"/>
        <v>279.47000000000003</v>
      </c>
      <c r="FY9273" s="73">
        <f t="shared" si="5511"/>
        <v>279.47000000000003</v>
      </c>
      <c r="FZ9273" s="73">
        <f t="shared" si="5511"/>
        <v>279.47000000000003</v>
      </c>
      <c r="GA9273" s="73">
        <f t="shared" si="5511"/>
        <v>279.47000000000003</v>
      </c>
      <c r="GB9273" s="73">
        <f t="shared" si="5511"/>
        <v>279.47000000000003</v>
      </c>
      <c r="GC9273" s="73">
        <f t="shared" si="5511"/>
        <v>279.47000000000003</v>
      </c>
      <c r="GD9273" s="73">
        <f t="shared" si="5511"/>
        <v>279.47000000000003</v>
      </c>
      <c r="GE9273" s="73">
        <f t="shared" si="5511"/>
        <v>279.47000000000003</v>
      </c>
      <c r="GF9273" s="73">
        <f t="shared" si="5511"/>
        <v>279.47000000000003</v>
      </c>
      <c r="GG9273" s="73">
        <f t="shared" si="5511"/>
        <v>279.47000000000003</v>
      </c>
      <c r="GH9273" s="73">
        <f t="shared" si="5511"/>
        <v>279.47000000000003</v>
      </c>
      <c r="GI9273" s="73">
        <f t="shared" si="5511"/>
        <v>279.47000000000003</v>
      </c>
      <c r="GJ9273" s="73">
        <f t="shared" si="5511"/>
        <v>279.47000000000003</v>
      </c>
      <c r="GK9273" s="73">
        <f t="shared" si="5511"/>
        <v>279.47000000000003</v>
      </c>
      <c r="GL9273" s="73">
        <f t="shared" si="5511"/>
        <v>279.47000000000003</v>
      </c>
      <c r="GM9273" s="73">
        <f t="shared" si="5511"/>
        <v>279.47000000000003</v>
      </c>
      <c r="GN9273" s="73">
        <f t="shared" si="5511"/>
        <v>279.47000000000003</v>
      </c>
      <c r="GO9273" s="73">
        <f t="shared" si="5511"/>
        <v>279.47000000000003</v>
      </c>
      <c r="GP9273" s="73">
        <f t="shared" ref="GP9273:JA9273" si="5512">(GO9273+$F$9100*$F$9102*($F$55/$F$9101*GO9272+$F$55/$F$9101*GO9274))/(1+$F$9100*$F$9102*($F$55/$F$9101+$F$55/$F$9101))</f>
        <v>279.47000000000003</v>
      </c>
      <c r="GQ9273" s="73">
        <f t="shared" si="5512"/>
        <v>279.47000000000003</v>
      </c>
      <c r="GR9273" s="73">
        <f t="shared" si="5512"/>
        <v>279.47000000000003</v>
      </c>
      <c r="GS9273" s="73">
        <f t="shared" si="5512"/>
        <v>279.47000000000003</v>
      </c>
      <c r="GT9273" s="73">
        <f t="shared" si="5512"/>
        <v>279.47000000000003</v>
      </c>
      <c r="GU9273" s="73">
        <f t="shared" si="5512"/>
        <v>279.47000000000003</v>
      </c>
      <c r="GV9273" s="73">
        <f t="shared" si="5512"/>
        <v>279.47000000000003</v>
      </c>
      <c r="GW9273" s="73">
        <f t="shared" si="5512"/>
        <v>279.47000000000003</v>
      </c>
      <c r="GX9273" s="73">
        <f t="shared" si="5512"/>
        <v>279.47000000000003</v>
      </c>
      <c r="GY9273" s="73">
        <f t="shared" si="5512"/>
        <v>279.47000000000003</v>
      </c>
      <c r="GZ9273" s="73">
        <f t="shared" si="5512"/>
        <v>279.47000000000003</v>
      </c>
      <c r="HA9273" s="73">
        <f t="shared" si="5512"/>
        <v>279.47000000000003</v>
      </c>
      <c r="HB9273" s="73">
        <f t="shared" si="5512"/>
        <v>279.47000000000003</v>
      </c>
      <c r="HC9273" s="73">
        <f t="shared" si="5512"/>
        <v>279.47000000000003</v>
      </c>
      <c r="HD9273" s="73">
        <f t="shared" si="5512"/>
        <v>279.47000000000003</v>
      </c>
      <c r="HE9273" s="73">
        <f t="shared" si="5512"/>
        <v>279.47000000000003</v>
      </c>
      <c r="HF9273" s="73">
        <f t="shared" si="5512"/>
        <v>279.47000000000003</v>
      </c>
      <c r="HG9273" s="73">
        <f t="shared" si="5512"/>
        <v>279.47000000000003</v>
      </c>
      <c r="HH9273" s="73">
        <f t="shared" si="5512"/>
        <v>279.47000000000003</v>
      </c>
      <c r="HI9273" s="73">
        <f t="shared" si="5512"/>
        <v>279.47000000000003</v>
      </c>
      <c r="HJ9273" s="73">
        <f t="shared" si="5512"/>
        <v>279.47000000000003</v>
      </c>
      <c r="HK9273" s="73">
        <f t="shared" si="5512"/>
        <v>279.47000000000003</v>
      </c>
      <c r="HL9273" s="73">
        <f t="shared" si="5512"/>
        <v>279.47000000000003</v>
      </c>
      <c r="HM9273" s="73">
        <f t="shared" si="5512"/>
        <v>279.47000000000003</v>
      </c>
      <c r="HN9273" s="73">
        <f t="shared" si="5512"/>
        <v>279.47000000000003</v>
      </c>
      <c r="HO9273" s="73">
        <f t="shared" si="5512"/>
        <v>279.47000000000003</v>
      </c>
      <c r="HP9273" s="73">
        <f t="shared" si="5512"/>
        <v>279.47000000000003</v>
      </c>
      <c r="HQ9273" s="73">
        <f t="shared" si="5512"/>
        <v>279.47000000000003</v>
      </c>
      <c r="HR9273" s="73">
        <f t="shared" si="5512"/>
        <v>279.47000000000003</v>
      </c>
      <c r="HS9273" s="73">
        <f t="shared" si="5512"/>
        <v>279.47000000000003</v>
      </c>
      <c r="HT9273" s="73">
        <f t="shared" si="5512"/>
        <v>279.47000000000003</v>
      </c>
      <c r="HU9273" s="73">
        <f t="shared" si="5512"/>
        <v>279.47000000000003</v>
      </c>
      <c r="HV9273" s="73">
        <f t="shared" si="5512"/>
        <v>279.47000000000003</v>
      </c>
      <c r="HW9273" s="73">
        <f t="shared" si="5512"/>
        <v>279.47000000000003</v>
      </c>
      <c r="HX9273" s="73">
        <f t="shared" si="5512"/>
        <v>279.47000000000003</v>
      </c>
      <c r="HY9273" s="73">
        <f t="shared" si="5512"/>
        <v>279.47000000000003</v>
      </c>
      <c r="HZ9273" s="73">
        <f t="shared" si="5512"/>
        <v>279.47000000000003</v>
      </c>
      <c r="IA9273" s="73">
        <f t="shared" si="5512"/>
        <v>279.47000000000003</v>
      </c>
      <c r="IB9273" s="73">
        <f t="shared" si="5512"/>
        <v>279.47000000000003</v>
      </c>
      <c r="IC9273" s="73">
        <f t="shared" si="5512"/>
        <v>279.47000000000003</v>
      </c>
      <c r="ID9273" s="73">
        <f t="shared" si="5512"/>
        <v>279.47000000000003</v>
      </c>
      <c r="IE9273" s="73">
        <f t="shared" si="5512"/>
        <v>279.47000000000003</v>
      </c>
      <c r="IF9273" s="73">
        <f t="shared" si="5512"/>
        <v>279.47000000000003</v>
      </c>
      <c r="IG9273" s="73">
        <f t="shared" si="5512"/>
        <v>279.47000000000003</v>
      </c>
      <c r="IH9273" s="73">
        <f t="shared" si="5512"/>
        <v>279.47000000000003</v>
      </c>
      <c r="II9273" s="73">
        <f t="shared" si="5512"/>
        <v>279.47000000000003</v>
      </c>
      <c r="IJ9273" s="73">
        <f t="shared" si="5512"/>
        <v>279.47000000000003</v>
      </c>
      <c r="IK9273" s="73">
        <f t="shared" si="5512"/>
        <v>279.47000000000003</v>
      </c>
      <c r="IL9273" s="73">
        <f t="shared" si="5512"/>
        <v>279.47000000000003</v>
      </c>
      <c r="IM9273" s="73">
        <f t="shared" si="5512"/>
        <v>279.47000000000003</v>
      </c>
      <c r="IN9273" s="73">
        <f t="shared" si="5512"/>
        <v>279.47000000000003</v>
      </c>
      <c r="IO9273" s="73">
        <f t="shared" si="5512"/>
        <v>279.47000000000003</v>
      </c>
      <c r="IP9273" s="73">
        <f t="shared" si="5512"/>
        <v>279.47000000000003</v>
      </c>
      <c r="IQ9273" s="73">
        <f t="shared" si="5512"/>
        <v>279.47000000000003</v>
      </c>
      <c r="IR9273" s="73">
        <f t="shared" si="5512"/>
        <v>279.47000000000003</v>
      </c>
      <c r="IS9273" s="73">
        <f t="shared" si="5512"/>
        <v>279.47000000000003</v>
      </c>
      <c r="IT9273" s="73">
        <f t="shared" si="5512"/>
        <v>279.47000000000003</v>
      </c>
      <c r="IU9273" s="73">
        <f t="shared" si="5512"/>
        <v>279.47000000000003</v>
      </c>
      <c r="IV9273" s="73">
        <f t="shared" si="5512"/>
        <v>279.47000000000003</v>
      </c>
      <c r="IW9273" s="73">
        <f t="shared" si="5512"/>
        <v>279.47000000000003</v>
      </c>
      <c r="IX9273" s="73">
        <f t="shared" si="5512"/>
        <v>279.47000000000003</v>
      </c>
      <c r="IY9273" s="73">
        <f t="shared" si="5512"/>
        <v>279.47000000000003</v>
      </c>
      <c r="IZ9273" s="73">
        <f t="shared" si="5512"/>
        <v>279.47000000000003</v>
      </c>
      <c r="JA9273" s="73">
        <f t="shared" si="5512"/>
        <v>279.47000000000003</v>
      </c>
      <c r="JB9273" s="73">
        <f t="shared" ref="JB9273:KG9273" si="5513">(JA9273+$F$9100*$F$9102*($F$55/$F$9101*JA9272+$F$55/$F$9101*JA9274))/(1+$F$9100*$F$9102*($F$55/$F$9101+$F$55/$F$9101))</f>
        <v>279.47000000000003</v>
      </c>
      <c r="JC9273" s="73">
        <f t="shared" si="5513"/>
        <v>279.47000000000003</v>
      </c>
      <c r="JD9273" s="73">
        <f t="shared" si="5513"/>
        <v>279.47000000000003</v>
      </c>
      <c r="JE9273" s="73">
        <f t="shared" si="5513"/>
        <v>279.47000000000003</v>
      </c>
      <c r="JF9273" s="73">
        <f t="shared" si="5513"/>
        <v>279.47000000000003</v>
      </c>
      <c r="JG9273" s="73">
        <f t="shared" si="5513"/>
        <v>279.47000000000003</v>
      </c>
      <c r="JH9273" s="73">
        <f t="shared" si="5513"/>
        <v>279.47000000000003</v>
      </c>
      <c r="JI9273" s="73">
        <f t="shared" si="5513"/>
        <v>279.47000000000003</v>
      </c>
      <c r="JJ9273" s="73">
        <f t="shared" si="5513"/>
        <v>279.47000000000003</v>
      </c>
      <c r="JK9273" s="73">
        <f t="shared" si="5513"/>
        <v>279.47000000000003</v>
      </c>
      <c r="JL9273" s="73">
        <f t="shared" si="5513"/>
        <v>279.47000000000003</v>
      </c>
      <c r="JM9273" s="73">
        <f t="shared" si="5513"/>
        <v>279.47000000000003</v>
      </c>
      <c r="JN9273" s="73">
        <f t="shared" si="5513"/>
        <v>279.47000000000003</v>
      </c>
      <c r="JO9273" s="73">
        <f t="shared" si="5513"/>
        <v>279.47000000000003</v>
      </c>
      <c r="JP9273" s="73">
        <f t="shared" si="5513"/>
        <v>279.47000000000003</v>
      </c>
      <c r="JQ9273" s="73">
        <f t="shared" si="5513"/>
        <v>279.47000000000003</v>
      </c>
      <c r="JR9273" s="73">
        <f t="shared" si="5513"/>
        <v>279.47000000000003</v>
      </c>
      <c r="JS9273" s="73">
        <f t="shared" si="5513"/>
        <v>279.47000000000003</v>
      </c>
      <c r="JT9273" s="73">
        <f t="shared" si="5513"/>
        <v>279.47000000000003</v>
      </c>
      <c r="JU9273" s="73">
        <f t="shared" si="5513"/>
        <v>279.47000000000003</v>
      </c>
      <c r="JV9273" s="73">
        <f t="shared" si="5513"/>
        <v>279.47000000000003</v>
      </c>
      <c r="JW9273" s="73">
        <f t="shared" si="5513"/>
        <v>279.47000000000003</v>
      </c>
      <c r="JX9273" s="73">
        <f t="shared" si="5513"/>
        <v>279.47000000000003</v>
      </c>
      <c r="JY9273" s="73">
        <f t="shared" si="5513"/>
        <v>279.47000000000003</v>
      </c>
      <c r="JZ9273" s="73">
        <f t="shared" si="5513"/>
        <v>279.47000000000003</v>
      </c>
      <c r="KA9273" s="73">
        <f t="shared" si="5513"/>
        <v>279.47000000000003</v>
      </c>
      <c r="KB9273" s="73">
        <f t="shared" si="5513"/>
        <v>279.47000000000003</v>
      </c>
      <c r="KC9273" s="73">
        <f t="shared" si="5513"/>
        <v>279.47000000000003</v>
      </c>
      <c r="KD9273" s="73">
        <f t="shared" si="5513"/>
        <v>279.47000000000003</v>
      </c>
      <c r="KE9273" s="73">
        <f t="shared" si="5513"/>
        <v>279.47000000000003</v>
      </c>
      <c r="KF9273" s="73">
        <f t="shared" si="5513"/>
        <v>279.47000000000003</v>
      </c>
      <c r="KG9273" s="73">
        <f t="shared" si="5513"/>
        <v>279.47000000000003</v>
      </c>
      <c r="KH9273">
        <v>279.47000000000003</v>
      </c>
      <c r="KL9273" s="84"/>
      <c r="KP9273" s="84"/>
      <c r="KS9273" s="74"/>
      <c r="KT9273" s="74"/>
      <c r="KU9273" s="16"/>
      <c r="KV9273" s="72"/>
      <c r="KW9273" s="72"/>
      <c r="KX9273" s="16"/>
      <c r="KZ9273" s="16"/>
      <c r="LA9273" s="16"/>
      <c r="LB9273" s="74"/>
      <c r="LC9273" s="74"/>
    </row>
    <row r="9274" spans="2:315" x14ac:dyDescent="0.35">
      <c r="B9274">
        <v>168</v>
      </c>
      <c r="C9274">
        <f t="shared" si="5468"/>
        <v>1.675</v>
      </c>
      <c r="E9274" s="92">
        <v>279.47000000000003</v>
      </c>
      <c r="F9274" s="73">
        <f t="shared" ref="F9274:BQ9274" si="5514">(E9274+$F$9100*$F$9102*($F$55/$F$9101*E9273+$F$55/$F$9101*E9275))/(1+$F$9100*$F$9102*($F$55/$F$9101+$F$55/$F$9101))</f>
        <v>279.47000000000003</v>
      </c>
      <c r="G9274" s="73">
        <f t="shared" si="5514"/>
        <v>279.47000000000003</v>
      </c>
      <c r="H9274" s="73">
        <f t="shared" si="5514"/>
        <v>279.47000000000003</v>
      </c>
      <c r="I9274" s="73">
        <f t="shared" si="5514"/>
        <v>279.47000000000003</v>
      </c>
      <c r="J9274" s="73">
        <f t="shared" si="5514"/>
        <v>279.47000000000003</v>
      </c>
      <c r="K9274" s="73">
        <f t="shared" si="5514"/>
        <v>279.47000000000003</v>
      </c>
      <c r="L9274" s="73">
        <f t="shared" si="5514"/>
        <v>279.47000000000003</v>
      </c>
      <c r="M9274" s="73">
        <f t="shared" si="5514"/>
        <v>279.47000000000003</v>
      </c>
      <c r="N9274" s="73">
        <f t="shared" si="5514"/>
        <v>279.47000000000003</v>
      </c>
      <c r="O9274" s="73">
        <f t="shared" si="5514"/>
        <v>279.47000000000003</v>
      </c>
      <c r="P9274" s="73">
        <f t="shared" si="5514"/>
        <v>279.47000000000003</v>
      </c>
      <c r="Q9274" s="73">
        <f t="shared" si="5514"/>
        <v>279.47000000000003</v>
      </c>
      <c r="R9274" s="73">
        <f t="shared" si="5514"/>
        <v>279.47000000000003</v>
      </c>
      <c r="S9274" s="73">
        <f t="shared" si="5514"/>
        <v>279.47000000000003</v>
      </c>
      <c r="T9274" s="73">
        <f t="shared" si="5514"/>
        <v>279.47000000000003</v>
      </c>
      <c r="U9274" s="73">
        <f t="shared" si="5514"/>
        <v>279.47000000000003</v>
      </c>
      <c r="V9274" s="73">
        <f t="shared" si="5514"/>
        <v>279.47000000000003</v>
      </c>
      <c r="W9274" s="73">
        <f t="shared" si="5514"/>
        <v>279.47000000000003</v>
      </c>
      <c r="X9274" s="73">
        <f t="shared" si="5514"/>
        <v>279.47000000000003</v>
      </c>
      <c r="Y9274" s="73">
        <f t="shared" si="5514"/>
        <v>279.47000000000003</v>
      </c>
      <c r="Z9274" s="73">
        <f t="shared" si="5514"/>
        <v>279.47000000000003</v>
      </c>
      <c r="AA9274" s="73">
        <f t="shared" si="5514"/>
        <v>279.47000000000003</v>
      </c>
      <c r="AB9274" s="73">
        <f t="shared" si="5514"/>
        <v>279.47000000000003</v>
      </c>
      <c r="AC9274" s="73">
        <f t="shared" si="5514"/>
        <v>279.47000000000003</v>
      </c>
      <c r="AD9274" s="73">
        <f t="shared" si="5514"/>
        <v>279.47000000000003</v>
      </c>
      <c r="AE9274" s="73">
        <f t="shared" si="5514"/>
        <v>279.47000000000003</v>
      </c>
      <c r="AF9274" s="73">
        <f t="shared" si="5514"/>
        <v>279.47000000000003</v>
      </c>
      <c r="AG9274" s="73">
        <f t="shared" si="5514"/>
        <v>279.47000000000003</v>
      </c>
      <c r="AH9274" s="73">
        <f t="shared" si="5514"/>
        <v>279.47000000000003</v>
      </c>
      <c r="AI9274" s="73">
        <f t="shared" si="5514"/>
        <v>279.47000000000003</v>
      </c>
      <c r="AJ9274" s="73">
        <f t="shared" si="5514"/>
        <v>279.47000000000003</v>
      </c>
      <c r="AK9274" s="73">
        <f t="shared" si="5514"/>
        <v>279.47000000000003</v>
      </c>
      <c r="AL9274" s="73">
        <f t="shared" si="5514"/>
        <v>279.47000000000003</v>
      </c>
      <c r="AM9274" s="73">
        <f t="shared" si="5514"/>
        <v>279.47000000000003</v>
      </c>
      <c r="AN9274" s="73">
        <f t="shared" si="5514"/>
        <v>279.47000000000003</v>
      </c>
      <c r="AO9274" s="73">
        <f t="shared" si="5514"/>
        <v>279.47000000000003</v>
      </c>
      <c r="AP9274" s="73">
        <f t="shared" si="5514"/>
        <v>279.47000000000003</v>
      </c>
      <c r="AQ9274" s="73">
        <f t="shared" si="5514"/>
        <v>279.47000000000003</v>
      </c>
      <c r="AR9274" s="73">
        <f t="shared" si="5514"/>
        <v>279.47000000000003</v>
      </c>
      <c r="AS9274" s="73">
        <f t="shared" si="5514"/>
        <v>279.47000000000003</v>
      </c>
      <c r="AT9274" s="73">
        <f t="shared" si="5514"/>
        <v>279.47000000000003</v>
      </c>
      <c r="AU9274" s="73">
        <f t="shared" si="5514"/>
        <v>279.47000000000003</v>
      </c>
      <c r="AV9274" s="73">
        <f t="shared" si="5514"/>
        <v>279.47000000000003</v>
      </c>
      <c r="AW9274" s="73">
        <f t="shared" si="5514"/>
        <v>279.47000000000003</v>
      </c>
      <c r="AX9274" s="73">
        <f t="shared" si="5514"/>
        <v>279.47000000000003</v>
      </c>
      <c r="AY9274" s="73">
        <f t="shared" si="5514"/>
        <v>279.47000000000003</v>
      </c>
      <c r="AZ9274" s="73">
        <f t="shared" si="5514"/>
        <v>279.47000000000003</v>
      </c>
      <c r="BA9274" s="73">
        <f t="shared" si="5514"/>
        <v>279.47000000000003</v>
      </c>
      <c r="BB9274" s="73">
        <f t="shared" si="5514"/>
        <v>279.47000000000003</v>
      </c>
      <c r="BC9274" s="73">
        <f t="shared" si="5514"/>
        <v>279.47000000000003</v>
      </c>
      <c r="BD9274" s="73">
        <f t="shared" si="5514"/>
        <v>279.47000000000003</v>
      </c>
      <c r="BE9274" s="73">
        <f t="shared" si="5514"/>
        <v>279.47000000000003</v>
      </c>
      <c r="BF9274" s="73">
        <f t="shared" si="5514"/>
        <v>279.47000000000003</v>
      </c>
      <c r="BG9274" s="73">
        <f t="shared" si="5514"/>
        <v>279.47000000000003</v>
      </c>
      <c r="BH9274" s="73">
        <f t="shared" si="5514"/>
        <v>279.47000000000003</v>
      </c>
      <c r="BI9274" s="73">
        <f t="shared" si="5514"/>
        <v>279.47000000000003</v>
      </c>
      <c r="BJ9274" s="73">
        <f t="shared" si="5514"/>
        <v>279.47000000000003</v>
      </c>
      <c r="BK9274" s="73">
        <f t="shared" si="5514"/>
        <v>279.47000000000003</v>
      </c>
      <c r="BL9274" s="73">
        <f t="shared" si="5514"/>
        <v>279.47000000000003</v>
      </c>
      <c r="BM9274" s="73">
        <f t="shared" si="5514"/>
        <v>279.47000000000003</v>
      </c>
      <c r="BN9274" s="73">
        <f t="shared" si="5514"/>
        <v>279.47000000000003</v>
      </c>
      <c r="BO9274" s="73">
        <f t="shared" si="5514"/>
        <v>279.47000000000003</v>
      </c>
      <c r="BP9274" s="73">
        <f t="shared" si="5514"/>
        <v>279.47000000000003</v>
      </c>
      <c r="BQ9274" s="73">
        <f t="shared" si="5514"/>
        <v>279.47000000000003</v>
      </c>
      <c r="BR9274" s="73">
        <f t="shared" ref="BR9274:EC9274" si="5515">(BQ9274+$F$9100*$F$9102*($F$55/$F$9101*BQ9273+$F$55/$F$9101*BQ9275))/(1+$F$9100*$F$9102*($F$55/$F$9101+$F$55/$F$9101))</f>
        <v>279.47000000000003</v>
      </c>
      <c r="BS9274" s="73">
        <f t="shared" si="5515"/>
        <v>279.47000000000003</v>
      </c>
      <c r="BT9274" s="73">
        <f t="shared" si="5515"/>
        <v>279.47000000000003</v>
      </c>
      <c r="BU9274" s="73">
        <f t="shared" si="5515"/>
        <v>279.47000000000003</v>
      </c>
      <c r="BV9274" s="73">
        <f t="shared" si="5515"/>
        <v>279.47000000000003</v>
      </c>
      <c r="BW9274" s="73">
        <f t="shared" si="5515"/>
        <v>279.47000000000003</v>
      </c>
      <c r="BX9274" s="73">
        <f t="shared" si="5515"/>
        <v>279.47000000000003</v>
      </c>
      <c r="BY9274" s="73">
        <f t="shared" si="5515"/>
        <v>279.47000000000003</v>
      </c>
      <c r="BZ9274" s="73">
        <f t="shared" si="5515"/>
        <v>279.47000000000003</v>
      </c>
      <c r="CA9274" s="73">
        <f t="shared" si="5515"/>
        <v>279.47000000000003</v>
      </c>
      <c r="CB9274" s="73">
        <f t="shared" si="5515"/>
        <v>279.47000000000003</v>
      </c>
      <c r="CC9274" s="73">
        <f t="shared" si="5515"/>
        <v>279.47000000000003</v>
      </c>
      <c r="CD9274" s="73">
        <f t="shared" si="5515"/>
        <v>279.47000000000003</v>
      </c>
      <c r="CE9274" s="73">
        <f t="shared" si="5515"/>
        <v>279.47000000000003</v>
      </c>
      <c r="CF9274" s="73">
        <f t="shared" si="5515"/>
        <v>279.47000000000003</v>
      </c>
      <c r="CG9274" s="73">
        <f t="shared" si="5515"/>
        <v>279.47000000000003</v>
      </c>
      <c r="CH9274" s="73">
        <f t="shared" si="5515"/>
        <v>279.47000000000003</v>
      </c>
      <c r="CI9274" s="73">
        <f t="shared" si="5515"/>
        <v>279.47000000000003</v>
      </c>
      <c r="CJ9274" s="73">
        <f t="shared" si="5515"/>
        <v>279.47000000000003</v>
      </c>
      <c r="CK9274" s="73">
        <f t="shared" si="5515"/>
        <v>279.47000000000003</v>
      </c>
      <c r="CL9274" s="73">
        <f t="shared" si="5515"/>
        <v>279.47000000000003</v>
      </c>
      <c r="CM9274" s="73">
        <f t="shared" si="5515"/>
        <v>279.47000000000003</v>
      </c>
      <c r="CN9274" s="73">
        <f t="shared" si="5515"/>
        <v>279.47000000000003</v>
      </c>
      <c r="CO9274" s="73">
        <f t="shared" si="5515"/>
        <v>279.47000000000003</v>
      </c>
      <c r="CP9274" s="73">
        <f t="shared" si="5515"/>
        <v>279.47000000000003</v>
      </c>
      <c r="CQ9274" s="73">
        <f t="shared" si="5515"/>
        <v>279.47000000000003</v>
      </c>
      <c r="CR9274" s="73">
        <f t="shared" si="5515"/>
        <v>279.47000000000003</v>
      </c>
      <c r="CS9274" s="73">
        <f t="shared" si="5515"/>
        <v>279.47000000000003</v>
      </c>
      <c r="CT9274" s="73">
        <f t="shared" si="5515"/>
        <v>279.47000000000003</v>
      </c>
      <c r="CU9274" s="73">
        <f t="shared" si="5515"/>
        <v>279.47000000000003</v>
      </c>
      <c r="CV9274" s="73">
        <f t="shared" si="5515"/>
        <v>279.47000000000003</v>
      </c>
      <c r="CW9274" s="73">
        <f t="shared" si="5515"/>
        <v>279.47000000000003</v>
      </c>
      <c r="CX9274" s="73">
        <f t="shared" si="5515"/>
        <v>279.47000000000003</v>
      </c>
      <c r="CY9274" s="73">
        <f t="shared" si="5515"/>
        <v>279.47000000000003</v>
      </c>
      <c r="CZ9274" s="73">
        <f t="shared" si="5515"/>
        <v>279.47000000000003</v>
      </c>
      <c r="DA9274" s="73">
        <f t="shared" si="5515"/>
        <v>279.47000000000003</v>
      </c>
      <c r="DB9274" s="73">
        <f t="shared" si="5515"/>
        <v>279.47000000000003</v>
      </c>
      <c r="DC9274" s="73">
        <f t="shared" si="5515"/>
        <v>279.47000000000003</v>
      </c>
      <c r="DD9274" s="73">
        <f t="shared" si="5515"/>
        <v>279.47000000000003</v>
      </c>
      <c r="DE9274" s="73">
        <f t="shared" si="5515"/>
        <v>279.47000000000003</v>
      </c>
      <c r="DF9274" s="73">
        <f t="shared" si="5515"/>
        <v>279.47000000000003</v>
      </c>
      <c r="DG9274" s="73">
        <f t="shared" si="5515"/>
        <v>279.47000000000003</v>
      </c>
      <c r="DH9274" s="73">
        <f t="shared" si="5515"/>
        <v>279.47000000000003</v>
      </c>
      <c r="DI9274" s="73">
        <f t="shared" si="5515"/>
        <v>279.47000000000003</v>
      </c>
      <c r="DJ9274" s="73">
        <f t="shared" si="5515"/>
        <v>279.47000000000003</v>
      </c>
      <c r="DK9274" s="73">
        <f t="shared" si="5515"/>
        <v>279.47000000000003</v>
      </c>
      <c r="DL9274" s="73">
        <f t="shared" si="5515"/>
        <v>279.47000000000003</v>
      </c>
      <c r="DM9274" s="73">
        <f t="shared" si="5515"/>
        <v>279.47000000000003</v>
      </c>
      <c r="DN9274" s="73">
        <f t="shared" si="5515"/>
        <v>279.47000000000003</v>
      </c>
      <c r="DO9274" s="73">
        <f t="shared" si="5515"/>
        <v>279.47000000000003</v>
      </c>
      <c r="DP9274" s="73">
        <f t="shared" si="5515"/>
        <v>279.47000000000003</v>
      </c>
      <c r="DQ9274" s="73">
        <f t="shared" si="5515"/>
        <v>279.47000000000003</v>
      </c>
      <c r="DR9274" s="73">
        <f t="shared" si="5515"/>
        <v>279.47000000000003</v>
      </c>
      <c r="DS9274" s="73">
        <f t="shared" si="5515"/>
        <v>279.47000000000003</v>
      </c>
      <c r="DT9274" s="73">
        <f t="shared" si="5515"/>
        <v>279.47000000000003</v>
      </c>
      <c r="DU9274" s="73">
        <f t="shared" si="5515"/>
        <v>279.47000000000003</v>
      </c>
      <c r="DV9274" s="73">
        <f t="shared" si="5515"/>
        <v>279.47000000000003</v>
      </c>
      <c r="DW9274" s="73">
        <f t="shared" si="5515"/>
        <v>279.47000000000003</v>
      </c>
      <c r="DX9274" s="73">
        <f t="shared" si="5515"/>
        <v>279.47000000000003</v>
      </c>
      <c r="DY9274" s="73">
        <f t="shared" si="5515"/>
        <v>279.47000000000003</v>
      </c>
      <c r="DZ9274" s="73">
        <f t="shared" si="5515"/>
        <v>279.47000000000003</v>
      </c>
      <c r="EA9274" s="73">
        <f t="shared" si="5515"/>
        <v>279.47000000000003</v>
      </c>
      <c r="EB9274" s="73">
        <f t="shared" si="5515"/>
        <v>279.47000000000003</v>
      </c>
      <c r="EC9274" s="73">
        <f t="shared" si="5515"/>
        <v>279.47000000000003</v>
      </c>
      <c r="ED9274" s="73">
        <f t="shared" ref="ED9274:GO9274" si="5516">(EC9274+$F$9100*$F$9102*($F$55/$F$9101*EC9273+$F$55/$F$9101*EC9275))/(1+$F$9100*$F$9102*($F$55/$F$9101+$F$55/$F$9101))</f>
        <v>279.47000000000003</v>
      </c>
      <c r="EE9274" s="73">
        <f t="shared" si="5516"/>
        <v>279.47000000000003</v>
      </c>
      <c r="EF9274" s="73">
        <f t="shared" si="5516"/>
        <v>279.47000000000003</v>
      </c>
      <c r="EG9274" s="73">
        <f t="shared" si="5516"/>
        <v>279.47000000000003</v>
      </c>
      <c r="EH9274" s="73">
        <f t="shared" si="5516"/>
        <v>279.47000000000003</v>
      </c>
      <c r="EI9274" s="73">
        <f t="shared" si="5516"/>
        <v>279.47000000000003</v>
      </c>
      <c r="EJ9274" s="73">
        <f t="shared" si="5516"/>
        <v>279.47000000000003</v>
      </c>
      <c r="EK9274" s="73">
        <f t="shared" si="5516"/>
        <v>279.47000000000003</v>
      </c>
      <c r="EL9274" s="73">
        <f t="shared" si="5516"/>
        <v>279.47000000000003</v>
      </c>
      <c r="EM9274" s="73">
        <f t="shared" si="5516"/>
        <v>279.47000000000003</v>
      </c>
      <c r="EN9274" s="73">
        <f t="shared" si="5516"/>
        <v>279.47000000000003</v>
      </c>
      <c r="EO9274" s="73">
        <f t="shared" si="5516"/>
        <v>279.47000000000003</v>
      </c>
      <c r="EP9274" s="73">
        <f t="shared" si="5516"/>
        <v>279.47000000000003</v>
      </c>
      <c r="EQ9274" s="73">
        <f t="shared" si="5516"/>
        <v>279.47000000000003</v>
      </c>
      <c r="ER9274" s="73">
        <f t="shared" si="5516"/>
        <v>279.47000000000003</v>
      </c>
      <c r="ES9274" s="73">
        <f t="shared" si="5516"/>
        <v>279.47000000000003</v>
      </c>
      <c r="ET9274" s="73">
        <f t="shared" si="5516"/>
        <v>279.47000000000003</v>
      </c>
      <c r="EU9274" s="73">
        <f t="shared" si="5516"/>
        <v>279.47000000000003</v>
      </c>
      <c r="EV9274" s="73">
        <f t="shared" si="5516"/>
        <v>279.47000000000003</v>
      </c>
      <c r="EW9274" s="73">
        <f t="shared" si="5516"/>
        <v>279.47000000000003</v>
      </c>
      <c r="EX9274" s="73">
        <f t="shared" si="5516"/>
        <v>279.47000000000003</v>
      </c>
      <c r="EY9274" s="73">
        <f t="shared" si="5516"/>
        <v>279.47000000000003</v>
      </c>
      <c r="EZ9274" s="73">
        <f t="shared" si="5516"/>
        <v>279.47000000000003</v>
      </c>
      <c r="FA9274" s="73">
        <f t="shared" si="5516"/>
        <v>279.47000000000003</v>
      </c>
      <c r="FB9274" s="73">
        <f t="shared" si="5516"/>
        <v>279.47000000000003</v>
      </c>
      <c r="FC9274" s="73">
        <f t="shared" si="5516"/>
        <v>279.47000000000003</v>
      </c>
      <c r="FD9274" s="73">
        <f t="shared" si="5516"/>
        <v>279.47000000000003</v>
      </c>
      <c r="FE9274" s="73">
        <f t="shared" si="5516"/>
        <v>279.47000000000003</v>
      </c>
      <c r="FF9274" s="73">
        <f t="shared" si="5516"/>
        <v>279.47000000000003</v>
      </c>
      <c r="FG9274" s="73">
        <f t="shared" si="5516"/>
        <v>279.47000000000003</v>
      </c>
      <c r="FH9274" s="73">
        <f t="shared" si="5516"/>
        <v>279.47000000000003</v>
      </c>
      <c r="FI9274" s="73">
        <f t="shared" si="5516"/>
        <v>279.47000000000003</v>
      </c>
      <c r="FJ9274" s="73">
        <f t="shared" si="5516"/>
        <v>279.47000000000003</v>
      </c>
      <c r="FK9274" s="73">
        <f t="shared" si="5516"/>
        <v>279.47000000000003</v>
      </c>
      <c r="FL9274" s="73">
        <f t="shared" si="5516"/>
        <v>279.47000000000003</v>
      </c>
      <c r="FM9274" s="73">
        <f t="shared" si="5516"/>
        <v>279.47000000000003</v>
      </c>
      <c r="FN9274" s="73">
        <f t="shared" si="5516"/>
        <v>279.47000000000003</v>
      </c>
      <c r="FO9274" s="73">
        <f t="shared" si="5516"/>
        <v>279.47000000000003</v>
      </c>
      <c r="FP9274" s="73">
        <f t="shared" si="5516"/>
        <v>279.47000000000003</v>
      </c>
      <c r="FQ9274" s="73">
        <f t="shared" si="5516"/>
        <v>279.47000000000003</v>
      </c>
      <c r="FR9274" s="73">
        <f t="shared" si="5516"/>
        <v>279.47000000000003</v>
      </c>
      <c r="FS9274" s="73">
        <f t="shared" si="5516"/>
        <v>279.47000000000003</v>
      </c>
      <c r="FT9274" s="73">
        <f t="shared" si="5516"/>
        <v>279.47000000000003</v>
      </c>
      <c r="FU9274" s="73">
        <f t="shared" si="5516"/>
        <v>279.47000000000003</v>
      </c>
      <c r="FV9274" s="73">
        <f t="shared" si="5516"/>
        <v>279.47000000000003</v>
      </c>
      <c r="FW9274" s="73">
        <f t="shared" si="5516"/>
        <v>279.47000000000003</v>
      </c>
      <c r="FX9274" s="73">
        <f t="shared" si="5516"/>
        <v>279.47000000000003</v>
      </c>
      <c r="FY9274" s="73">
        <f t="shared" si="5516"/>
        <v>279.47000000000003</v>
      </c>
      <c r="FZ9274" s="73">
        <f t="shared" si="5516"/>
        <v>279.47000000000003</v>
      </c>
      <c r="GA9274" s="73">
        <f t="shared" si="5516"/>
        <v>279.47000000000003</v>
      </c>
      <c r="GB9274" s="73">
        <f t="shared" si="5516"/>
        <v>279.47000000000003</v>
      </c>
      <c r="GC9274" s="73">
        <f t="shared" si="5516"/>
        <v>279.47000000000003</v>
      </c>
      <c r="GD9274" s="73">
        <f t="shared" si="5516"/>
        <v>279.47000000000003</v>
      </c>
      <c r="GE9274" s="73">
        <f t="shared" si="5516"/>
        <v>279.47000000000003</v>
      </c>
      <c r="GF9274" s="73">
        <f t="shared" si="5516"/>
        <v>279.47000000000003</v>
      </c>
      <c r="GG9274" s="73">
        <f t="shared" si="5516"/>
        <v>279.47000000000003</v>
      </c>
      <c r="GH9274" s="73">
        <f t="shared" si="5516"/>
        <v>279.47000000000003</v>
      </c>
      <c r="GI9274" s="73">
        <f t="shared" si="5516"/>
        <v>279.47000000000003</v>
      </c>
      <c r="GJ9274" s="73">
        <f t="shared" si="5516"/>
        <v>279.47000000000003</v>
      </c>
      <c r="GK9274" s="73">
        <f t="shared" si="5516"/>
        <v>279.47000000000003</v>
      </c>
      <c r="GL9274" s="73">
        <f t="shared" si="5516"/>
        <v>279.47000000000003</v>
      </c>
      <c r="GM9274" s="73">
        <f t="shared" si="5516"/>
        <v>279.47000000000003</v>
      </c>
      <c r="GN9274" s="73">
        <f t="shared" si="5516"/>
        <v>279.47000000000003</v>
      </c>
      <c r="GO9274" s="73">
        <f t="shared" si="5516"/>
        <v>279.47000000000003</v>
      </c>
      <c r="GP9274" s="73">
        <f t="shared" ref="GP9274:JA9274" si="5517">(GO9274+$F$9100*$F$9102*($F$55/$F$9101*GO9273+$F$55/$F$9101*GO9275))/(1+$F$9100*$F$9102*($F$55/$F$9101+$F$55/$F$9101))</f>
        <v>279.47000000000003</v>
      </c>
      <c r="GQ9274" s="73">
        <f t="shared" si="5517"/>
        <v>279.47000000000003</v>
      </c>
      <c r="GR9274" s="73">
        <f t="shared" si="5517"/>
        <v>279.47000000000003</v>
      </c>
      <c r="GS9274" s="73">
        <f t="shared" si="5517"/>
        <v>279.47000000000003</v>
      </c>
      <c r="GT9274" s="73">
        <f t="shared" si="5517"/>
        <v>279.47000000000003</v>
      </c>
      <c r="GU9274" s="73">
        <f t="shared" si="5517"/>
        <v>279.47000000000003</v>
      </c>
      <c r="GV9274" s="73">
        <f t="shared" si="5517"/>
        <v>279.47000000000003</v>
      </c>
      <c r="GW9274" s="73">
        <f t="shared" si="5517"/>
        <v>279.47000000000003</v>
      </c>
      <c r="GX9274" s="73">
        <f t="shared" si="5517"/>
        <v>279.47000000000003</v>
      </c>
      <c r="GY9274" s="73">
        <f t="shared" si="5517"/>
        <v>279.47000000000003</v>
      </c>
      <c r="GZ9274" s="73">
        <f t="shared" si="5517"/>
        <v>279.47000000000003</v>
      </c>
      <c r="HA9274" s="73">
        <f t="shared" si="5517"/>
        <v>279.47000000000003</v>
      </c>
      <c r="HB9274" s="73">
        <f t="shared" si="5517"/>
        <v>279.47000000000003</v>
      </c>
      <c r="HC9274" s="73">
        <f t="shared" si="5517"/>
        <v>279.47000000000003</v>
      </c>
      <c r="HD9274" s="73">
        <f t="shared" si="5517"/>
        <v>279.47000000000003</v>
      </c>
      <c r="HE9274" s="73">
        <f t="shared" si="5517"/>
        <v>279.47000000000003</v>
      </c>
      <c r="HF9274" s="73">
        <f t="shared" si="5517"/>
        <v>279.47000000000003</v>
      </c>
      <c r="HG9274" s="73">
        <f t="shared" si="5517"/>
        <v>279.47000000000003</v>
      </c>
      <c r="HH9274" s="73">
        <f t="shared" si="5517"/>
        <v>279.47000000000003</v>
      </c>
      <c r="HI9274" s="73">
        <f t="shared" si="5517"/>
        <v>279.47000000000003</v>
      </c>
      <c r="HJ9274" s="73">
        <f t="shared" si="5517"/>
        <v>279.47000000000003</v>
      </c>
      <c r="HK9274" s="73">
        <f t="shared" si="5517"/>
        <v>279.47000000000003</v>
      </c>
      <c r="HL9274" s="73">
        <f t="shared" si="5517"/>
        <v>279.47000000000003</v>
      </c>
      <c r="HM9274" s="73">
        <f t="shared" si="5517"/>
        <v>279.47000000000003</v>
      </c>
      <c r="HN9274" s="73">
        <f t="shared" si="5517"/>
        <v>279.47000000000003</v>
      </c>
      <c r="HO9274" s="73">
        <f t="shared" si="5517"/>
        <v>279.47000000000003</v>
      </c>
      <c r="HP9274" s="73">
        <f t="shared" si="5517"/>
        <v>279.47000000000003</v>
      </c>
      <c r="HQ9274" s="73">
        <f t="shared" si="5517"/>
        <v>279.47000000000003</v>
      </c>
      <c r="HR9274" s="73">
        <f t="shared" si="5517"/>
        <v>279.47000000000003</v>
      </c>
      <c r="HS9274" s="73">
        <f t="shared" si="5517"/>
        <v>279.47000000000003</v>
      </c>
      <c r="HT9274" s="73">
        <f t="shared" si="5517"/>
        <v>279.47000000000003</v>
      </c>
      <c r="HU9274" s="73">
        <f t="shared" si="5517"/>
        <v>279.47000000000003</v>
      </c>
      <c r="HV9274" s="73">
        <f t="shared" si="5517"/>
        <v>279.47000000000003</v>
      </c>
      <c r="HW9274" s="73">
        <f t="shared" si="5517"/>
        <v>279.47000000000003</v>
      </c>
      <c r="HX9274" s="73">
        <f t="shared" si="5517"/>
        <v>279.47000000000003</v>
      </c>
      <c r="HY9274" s="73">
        <f t="shared" si="5517"/>
        <v>279.47000000000003</v>
      </c>
      <c r="HZ9274" s="73">
        <f t="shared" si="5517"/>
        <v>279.47000000000003</v>
      </c>
      <c r="IA9274" s="73">
        <f t="shared" si="5517"/>
        <v>279.47000000000003</v>
      </c>
      <c r="IB9274" s="73">
        <f t="shared" si="5517"/>
        <v>279.47000000000003</v>
      </c>
      <c r="IC9274" s="73">
        <f t="shared" si="5517"/>
        <v>279.47000000000003</v>
      </c>
      <c r="ID9274" s="73">
        <f t="shared" si="5517"/>
        <v>279.47000000000003</v>
      </c>
      <c r="IE9274" s="73">
        <f t="shared" si="5517"/>
        <v>279.47000000000003</v>
      </c>
      <c r="IF9274" s="73">
        <f t="shared" si="5517"/>
        <v>279.47000000000003</v>
      </c>
      <c r="IG9274" s="73">
        <f t="shared" si="5517"/>
        <v>279.47000000000003</v>
      </c>
      <c r="IH9274" s="73">
        <f t="shared" si="5517"/>
        <v>279.47000000000003</v>
      </c>
      <c r="II9274" s="73">
        <f t="shared" si="5517"/>
        <v>279.47000000000003</v>
      </c>
      <c r="IJ9274" s="73">
        <f t="shared" si="5517"/>
        <v>279.47000000000003</v>
      </c>
      <c r="IK9274" s="73">
        <f t="shared" si="5517"/>
        <v>279.47000000000003</v>
      </c>
      <c r="IL9274" s="73">
        <f t="shared" si="5517"/>
        <v>279.47000000000003</v>
      </c>
      <c r="IM9274" s="73">
        <f t="shared" si="5517"/>
        <v>279.47000000000003</v>
      </c>
      <c r="IN9274" s="73">
        <f t="shared" si="5517"/>
        <v>279.47000000000003</v>
      </c>
      <c r="IO9274" s="73">
        <f t="shared" si="5517"/>
        <v>279.47000000000003</v>
      </c>
      <c r="IP9274" s="73">
        <f t="shared" si="5517"/>
        <v>279.47000000000003</v>
      </c>
      <c r="IQ9274" s="73">
        <f t="shared" si="5517"/>
        <v>279.47000000000003</v>
      </c>
      <c r="IR9274" s="73">
        <f t="shared" si="5517"/>
        <v>279.47000000000003</v>
      </c>
      <c r="IS9274" s="73">
        <f t="shared" si="5517"/>
        <v>279.47000000000003</v>
      </c>
      <c r="IT9274" s="73">
        <f t="shared" si="5517"/>
        <v>279.47000000000003</v>
      </c>
      <c r="IU9274" s="73">
        <f t="shared" si="5517"/>
        <v>279.47000000000003</v>
      </c>
      <c r="IV9274" s="73">
        <f t="shared" si="5517"/>
        <v>279.47000000000003</v>
      </c>
      <c r="IW9274" s="73">
        <f t="shared" si="5517"/>
        <v>279.47000000000003</v>
      </c>
      <c r="IX9274" s="73">
        <f t="shared" si="5517"/>
        <v>279.47000000000003</v>
      </c>
      <c r="IY9274" s="73">
        <f t="shared" si="5517"/>
        <v>279.47000000000003</v>
      </c>
      <c r="IZ9274" s="73">
        <f t="shared" si="5517"/>
        <v>279.47000000000003</v>
      </c>
      <c r="JA9274" s="73">
        <f t="shared" si="5517"/>
        <v>279.47000000000003</v>
      </c>
      <c r="JB9274" s="73">
        <f t="shared" ref="JB9274:KG9274" si="5518">(JA9274+$F$9100*$F$9102*($F$55/$F$9101*JA9273+$F$55/$F$9101*JA9275))/(1+$F$9100*$F$9102*($F$55/$F$9101+$F$55/$F$9101))</f>
        <v>279.47000000000003</v>
      </c>
      <c r="JC9274" s="73">
        <f t="shared" si="5518"/>
        <v>279.47000000000003</v>
      </c>
      <c r="JD9274" s="73">
        <f t="shared" si="5518"/>
        <v>279.47000000000003</v>
      </c>
      <c r="JE9274" s="73">
        <f t="shared" si="5518"/>
        <v>279.47000000000003</v>
      </c>
      <c r="JF9274" s="73">
        <f t="shared" si="5518"/>
        <v>279.47000000000003</v>
      </c>
      <c r="JG9274" s="73">
        <f t="shared" si="5518"/>
        <v>279.47000000000003</v>
      </c>
      <c r="JH9274" s="73">
        <f t="shared" si="5518"/>
        <v>279.47000000000003</v>
      </c>
      <c r="JI9274" s="73">
        <f t="shared" si="5518"/>
        <v>279.47000000000003</v>
      </c>
      <c r="JJ9274" s="73">
        <f t="shared" si="5518"/>
        <v>279.47000000000003</v>
      </c>
      <c r="JK9274" s="73">
        <f t="shared" si="5518"/>
        <v>279.47000000000003</v>
      </c>
      <c r="JL9274" s="73">
        <f t="shared" si="5518"/>
        <v>279.47000000000003</v>
      </c>
      <c r="JM9274" s="73">
        <f t="shared" si="5518"/>
        <v>279.47000000000003</v>
      </c>
      <c r="JN9274" s="73">
        <f t="shared" si="5518"/>
        <v>279.47000000000003</v>
      </c>
      <c r="JO9274" s="73">
        <f t="shared" si="5518"/>
        <v>279.47000000000003</v>
      </c>
      <c r="JP9274" s="73">
        <f t="shared" si="5518"/>
        <v>279.47000000000003</v>
      </c>
      <c r="JQ9274" s="73">
        <f t="shared" si="5518"/>
        <v>279.47000000000003</v>
      </c>
      <c r="JR9274" s="73">
        <f t="shared" si="5518"/>
        <v>279.47000000000003</v>
      </c>
      <c r="JS9274" s="73">
        <f t="shared" si="5518"/>
        <v>279.47000000000003</v>
      </c>
      <c r="JT9274" s="73">
        <f t="shared" si="5518"/>
        <v>279.47000000000003</v>
      </c>
      <c r="JU9274" s="73">
        <f t="shared" si="5518"/>
        <v>279.47000000000003</v>
      </c>
      <c r="JV9274" s="73">
        <f t="shared" si="5518"/>
        <v>279.47000000000003</v>
      </c>
      <c r="JW9274" s="73">
        <f t="shared" si="5518"/>
        <v>279.47000000000003</v>
      </c>
      <c r="JX9274" s="73">
        <f t="shared" si="5518"/>
        <v>279.47000000000003</v>
      </c>
      <c r="JY9274" s="73">
        <f t="shared" si="5518"/>
        <v>279.47000000000003</v>
      </c>
      <c r="JZ9274" s="73">
        <f t="shared" si="5518"/>
        <v>279.47000000000003</v>
      </c>
      <c r="KA9274" s="73">
        <f t="shared" si="5518"/>
        <v>279.47000000000003</v>
      </c>
      <c r="KB9274" s="73">
        <f t="shared" si="5518"/>
        <v>279.47000000000003</v>
      </c>
      <c r="KC9274" s="73">
        <f t="shared" si="5518"/>
        <v>279.47000000000003</v>
      </c>
      <c r="KD9274" s="73">
        <f t="shared" si="5518"/>
        <v>279.47000000000003</v>
      </c>
      <c r="KE9274" s="73">
        <f t="shared" si="5518"/>
        <v>279.47000000000003</v>
      </c>
      <c r="KF9274" s="73">
        <f t="shared" si="5518"/>
        <v>279.47000000000003</v>
      </c>
      <c r="KG9274" s="73">
        <f t="shared" si="5518"/>
        <v>279.47000000000003</v>
      </c>
      <c r="KH9274">
        <v>279.47000000000003</v>
      </c>
      <c r="KL9274" s="84"/>
      <c r="KP9274" s="84"/>
      <c r="KS9274" s="74"/>
      <c r="KT9274" s="74"/>
      <c r="KU9274" s="16"/>
      <c r="KV9274" s="72"/>
      <c r="KW9274" s="72"/>
      <c r="KX9274" s="16"/>
      <c r="KZ9274" s="16"/>
      <c r="LA9274" s="16"/>
      <c r="LB9274" s="74"/>
      <c r="LC9274" s="74"/>
    </row>
    <row r="9275" spans="2:315" x14ac:dyDescent="0.35">
      <c r="B9275">
        <v>169</v>
      </c>
      <c r="C9275">
        <f t="shared" si="5468"/>
        <v>1.6850000000000001</v>
      </c>
      <c r="E9275" s="92">
        <v>279.47000000000003</v>
      </c>
      <c r="F9275" s="73">
        <f t="shared" ref="F9275:BQ9275" si="5519">(E9275+$F$9100*$F$9102*($F$55/$F$9101*E9274+$F$55/$F$9101*E9276))/(1+$F$9100*$F$9102*($F$55/$F$9101+$F$55/$F$9101))</f>
        <v>279.47000000000003</v>
      </c>
      <c r="G9275" s="73">
        <f t="shared" si="5519"/>
        <v>279.47000000000003</v>
      </c>
      <c r="H9275" s="73">
        <f t="shared" si="5519"/>
        <v>279.47000000000003</v>
      </c>
      <c r="I9275" s="73">
        <f t="shared" si="5519"/>
        <v>279.47000000000003</v>
      </c>
      <c r="J9275" s="73">
        <f t="shared" si="5519"/>
        <v>279.47000000000003</v>
      </c>
      <c r="K9275" s="73">
        <f t="shared" si="5519"/>
        <v>279.47000000000003</v>
      </c>
      <c r="L9275" s="73">
        <f t="shared" si="5519"/>
        <v>279.47000000000003</v>
      </c>
      <c r="M9275" s="73">
        <f t="shared" si="5519"/>
        <v>279.47000000000003</v>
      </c>
      <c r="N9275" s="73">
        <f t="shared" si="5519"/>
        <v>279.47000000000003</v>
      </c>
      <c r="O9275" s="73">
        <f t="shared" si="5519"/>
        <v>279.47000000000003</v>
      </c>
      <c r="P9275" s="73">
        <f t="shared" si="5519"/>
        <v>279.47000000000003</v>
      </c>
      <c r="Q9275" s="73">
        <f t="shared" si="5519"/>
        <v>279.47000000000003</v>
      </c>
      <c r="R9275" s="73">
        <f t="shared" si="5519"/>
        <v>279.47000000000003</v>
      </c>
      <c r="S9275" s="73">
        <f t="shared" si="5519"/>
        <v>279.47000000000003</v>
      </c>
      <c r="T9275" s="73">
        <f t="shared" si="5519"/>
        <v>279.47000000000003</v>
      </c>
      <c r="U9275" s="73">
        <f t="shared" si="5519"/>
        <v>279.47000000000003</v>
      </c>
      <c r="V9275" s="73">
        <f t="shared" si="5519"/>
        <v>279.47000000000003</v>
      </c>
      <c r="W9275" s="73">
        <f t="shared" si="5519"/>
        <v>279.47000000000003</v>
      </c>
      <c r="X9275" s="73">
        <f t="shared" si="5519"/>
        <v>279.47000000000003</v>
      </c>
      <c r="Y9275" s="73">
        <f t="shared" si="5519"/>
        <v>279.47000000000003</v>
      </c>
      <c r="Z9275" s="73">
        <f t="shared" si="5519"/>
        <v>279.47000000000003</v>
      </c>
      <c r="AA9275" s="73">
        <f t="shared" si="5519"/>
        <v>279.47000000000003</v>
      </c>
      <c r="AB9275" s="73">
        <f t="shared" si="5519"/>
        <v>279.47000000000003</v>
      </c>
      <c r="AC9275" s="73">
        <f t="shared" si="5519"/>
        <v>279.47000000000003</v>
      </c>
      <c r="AD9275" s="73">
        <f t="shared" si="5519"/>
        <v>279.47000000000003</v>
      </c>
      <c r="AE9275" s="73">
        <f t="shared" si="5519"/>
        <v>279.47000000000003</v>
      </c>
      <c r="AF9275" s="73">
        <f t="shared" si="5519"/>
        <v>279.47000000000003</v>
      </c>
      <c r="AG9275" s="73">
        <f t="shared" si="5519"/>
        <v>279.47000000000003</v>
      </c>
      <c r="AH9275" s="73">
        <f t="shared" si="5519"/>
        <v>279.47000000000003</v>
      </c>
      <c r="AI9275" s="73">
        <f t="shared" si="5519"/>
        <v>279.47000000000003</v>
      </c>
      <c r="AJ9275" s="73">
        <f t="shared" si="5519"/>
        <v>279.47000000000003</v>
      </c>
      <c r="AK9275" s="73">
        <f t="shared" si="5519"/>
        <v>279.47000000000003</v>
      </c>
      <c r="AL9275" s="73">
        <f t="shared" si="5519"/>
        <v>279.47000000000003</v>
      </c>
      <c r="AM9275" s="73">
        <f t="shared" si="5519"/>
        <v>279.47000000000003</v>
      </c>
      <c r="AN9275" s="73">
        <f t="shared" si="5519"/>
        <v>279.47000000000003</v>
      </c>
      <c r="AO9275" s="73">
        <f t="shared" si="5519"/>
        <v>279.47000000000003</v>
      </c>
      <c r="AP9275" s="73">
        <f t="shared" si="5519"/>
        <v>279.47000000000003</v>
      </c>
      <c r="AQ9275" s="73">
        <f t="shared" si="5519"/>
        <v>279.47000000000003</v>
      </c>
      <c r="AR9275" s="73">
        <f t="shared" si="5519"/>
        <v>279.47000000000003</v>
      </c>
      <c r="AS9275" s="73">
        <f t="shared" si="5519"/>
        <v>279.47000000000003</v>
      </c>
      <c r="AT9275" s="73">
        <f t="shared" si="5519"/>
        <v>279.47000000000003</v>
      </c>
      <c r="AU9275" s="73">
        <f t="shared" si="5519"/>
        <v>279.47000000000003</v>
      </c>
      <c r="AV9275" s="73">
        <f t="shared" si="5519"/>
        <v>279.47000000000003</v>
      </c>
      <c r="AW9275" s="73">
        <f t="shared" si="5519"/>
        <v>279.47000000000003</v>
      </c>
      <c r="AX9275" s="73">
        <f t="shared" si="5519"/>
        <v>279.47000000000003</v>
      </c>
      <c r="AY9275" s="73">
        <f t="shared" si="5519"/>
        <v>279.47000000000003</v>
      </c>
      <c r="AZ9275" s="73">
        <f t="shared" si="5519"/>
        <v>279.47000000000003</v>
      </c>
      <c r="BA9275" s="73">
        <f t="shared" si="5519"/>
        <v>279.47000000000003</v>
      </c>
      <c r="BB9275" s="73">
        <f t="shared" si="5519"/>
        <v>279.47000000000003</v>
      </c>
      <c r="BC9275" s="73">
        <f t="shared" si="5519"/>
        <v>279.47000000000003</v>
      </c>
      <c r="BD9275" s="73">
        <f t="shared" si="5519"/>
        <v>279.47000000000003</v>
      </c>
      <c r="BE9275" s="73">
        <f t="shared" si="5519"/>
        <v>279.47000000000003</v>
      </c>
      <c r="BF9275" s="73">
        <f t="shared" si="5519"/>
        <v>279.47000000000003</v>
      </c>
      <c r="BG9275" s="73">
        <f t="shared" si="5519"/>
        <v>279.47000000000003</v>
      </c>
      <c r="BH9275" s="73">
        <f t="shared" si="5519"/>
        <v>279.47000000000003</v>
      </c>
      <c r="BI9275" s="73">
        <f t="shared" si="5519"/>
        <v>279.47000000000003</v>
      </c>
      <c r="BJ9275" s="73">
        <f t="shared" si="5519"/>
        <v>279.47000000000003</v>
      </c>
      <c r="BK9275" s="73">
        <f t="shared" si="5519"/>
        <v>279.47000000000003</v>
      </c>
      <c r="BL9275" s="73">
        <f t="shared" si="5519"/>
        <v>279.47000000000003</v>
      </c>
      <c r="BM9275" s="73">
        <f t="shared" si="5519"/>
        <v>279.47000000000003</v>
      </c>
      <c r="BN9275" s="73">
        <f t="shared" si="5519"/>
        <v>279.47000000000003</v>
      </c>
      <c r="BO9275" s="73">
        <f t="shared" si="5519"/>
        <v>279.47000000000003</v>
      </c>
      <c r="BP9275" s="73">
        <f t="shared" si="5519"/>
        <v>279.47000000000003</v>
      </c>
      <c r="BQ9275" s="73">
        <f t="shared" si="5519"/>
        <v>279.47000000000003</v>
      </c>
      <c r="BR9275" s="73">
        <f t="shared" ref="BR9275:EC9275" si="5520">(BQ9275+$F$9100*$F$9102*($F$55/$F$9101*BQ9274+$F$55/$F$9101*BQ9276))/(1+$F$9100*$F$9102*($F$55/$F$9101+$F$55/$F$9101))</f>
        <v>279.47000000000003</v>
      </c>
      <c r="BS9275" s="73">
        <f t="shared" si="5520"/>
        <v>279.47000000000003</v>
      </c>
      <c r="BT9275" s="73">
        <f t="shared" si="5520"/>
        <v>279.47000000000003</v>
      </c>
      <c r="BU9275" s="73">
        <f t="shared" si="5520"/>
        <v>279.47000000000003</v>
      </c>
      <c r="BV9275" s="73">
        <f t="shared" si="5520"/>
        <v>279.47000000000003</v>
      </c>
      <c r="BW9275" s="73">
        <f t="shared" si="5520"/>
        <v>279.47000000000003</v>
      </c>
      <c r="BX9275" s="73">
        <f t="shared" si="5520"/>
        <v>279.47000000000003</v>
      </c>
      <c r="BY9275" s="73">
        <f t="shared" si="5520"/>
        <v>279.47000000000003</v>
      </c>
      <c r="BZ9275" s="73">
        <f t="shared" si="5520"/>
        <v>279.47000000000003</v>
      </c>
      <c r="CA9275" s="73">
        <f t="shared" si="5520"/>
        <v>279.47000000000003</v>
      </c>
      <c r="CB9275" s="73">
        <f t="shared" si="5520"/>
        <v>279.47000000000003</v>
      </c>
      <c r="CC9275" s="73">
        <f t="shared" si="5520"/>
        <v>279.47000000000003</v>
      </c>
      <c r="CD9275" s="73">
        <f t="shared" si="5520"/>
        <v>279.47000000000003</v>
      </c>
      <c r="CE9275" s="73">
        <f t="shared" si="5520"/>
        <v>279.47000000000003</v>
      </c>
      <c r="CF9275" s="73">
        <f t="shared" si="5520"/>
        <v>279.47000000000003</v>
      </c>
      <c r="CG9275" s="73">
        <f t="shared" si="5520"/>
        <v>279.47000000000003</v>
      </c>
      <c r="CH9275" s="73">
        <f t="shared" si="5520"/>
        <v>279.47000000000003</v>
      </c>
      <c r="CI9275" s="73">
        <f t="shared" si="5520"/>
        <v>279.47000000000003</v>
      </c>
      <c r="CJ9275" s="73">
        <f t="shared" si="5520"/>
        <v>279.47000000000003</v>
      </c>
      <c r="CK9275" s="73">
        <f t="shared" si="5520"/>
        <v>279.47000000000003</v>
      </c>
      <c r="CL9275" s="73">
        <f t="shared" si="5520"/>
        <v>279.47000000000003</v>
      </c>
      <c r="CM9275" s="73">
        <f t="shared" si="5520"/>
        <v>279.47000000000003</v>
      </c>
      <c r="CN9275" s="73">
        <f t="shared" si="5520"/>
        <v>279.47000000000003</v>
      </c>
      <c r="CO9275" s="73">
        <f t="shared" si="5520"/>
        <v>279.47000000000003</v>
      </c>
      <c r="CP9275" s="73">
        <f t="shared" si="5520"/>
        <v>279.47000000000003</v>
      </c>
      <c r="CQ9275" s="73">
        <f t="shared" si="5520"/>
        <v>279.47000000000003</v>
      </c>
      <c r="CR9275" s="73">
        <f t="shared" si="5520"/>
        <v>279.47000000000003</v>
      </c>
      <c r="CS9275" s="73">
        <f t="shared" si="5520"/>
        <v>279.47000000000003</v>
      </c>
      <c r="CT9275" s="73">
        <f t="shared" si="5520"/>
        <v>279.47000000000003</v>
      </c>
      <c r="CU9275" s="73">
        <f t="shared" si="5520"/>
        <v>279.47000000000003</v>
      </c>
      <c r="CV9275" s="73">
        <f t="shared" si="5520"/>
        <v>279.47000000000003</v>
      </c>
      <c r="CW9275" s="73">
        <f t="shared" si="5520"/>
        <v>279.47000000000003</v>
      </c>
      <c r="CX9275" s="73">
        <f t="shared" si="5520"/>
        <v>279.47000000000003</v>
      </c>
      <c r="CY9275" s="73">
        <f t="shared" si="5520"/>
        <v>279.47000000000003</v>
      </c>
      <c r="CZ9275" s="73">
        <f t="shared" si="5520"/>
        <v>279.47000000000003</v>
      </c>
      <c r="DA9275" s="73">
        <f t="shared" si="5520"/>
        <v>279.47000000000003</v>
      </c>
      <c r="DB9275" s="73">
        <f t="shared" si="5520"/>
        <v>279.47000000000003</v>
      </c>
      <c r="DC9275" s="73">
        <f t="shared" si="5520"/>
        <v>279.47000000000003</v>
      </c>
      <c r="DD9275" s="73">
        <f t="shared" si="5520"/>
        <v>279.47000000000003</v>
      </c>
      <c r="DE9275" s="73">
        <f t="shared" si="5520"/>
        <v>279.47000000000003</v>
      </c>
      <c r="DF9275" s="73">
        <f t="shared" si="5520"/>
        <v>279.47000000000003</v>
      </c>
      <c r="DG9275" s="73">
        <f t="shared" si="5520"/>
        <v>279.47000000000003</v>
      </c>
      <c r="DH9275" s="73">
        <f t="shared" si="5520"/>
        <v>279.47000000000003</v>
      </c>
      <c r="DI9275" s="73">
        <f t="shared" si="5520"/>
        <v>279.47000000000003</v>
      </c>
      <c r="DJ9275" s="73">
        <f t="shared" si="5520"/>
        <v>279.47000000000003</v>
      </c>
      <c r="DK9275" s="73">
        <f t="shared" si="5520"/>
        <v>279.47000000000003</v>
      </c>
      <c r="DL9275" s="73">
        <f t="shared" si="5520"/>
        <v>279.47000000000003</v>
      </c>
      <c r="DM9275" s="73">
        <f t="shared" si="5520"/>
        <v>279.47000000000003</v>
      </c>
      <c r="DN9275" s="73">
        <f t="shared" si="5520"/>
        <v>279.47000000000003</v>
      </c>
      <c r="DO9275" s="73">
        <f t="shared" si="5520"/>
        <v>279.47000000000003</v>
      </c>
      <c r="DP9275" s="73">
        <f t="shared" si="5520"/>
        <v>279.47000000000003</v>
      </c>
      <c r="DQ9275" s="73">
        <f t="shared" si="5520"/>
        <v>279.47000000000003</v>
      </c>
      <c r="DR9275" s="73">
        <f t="shared" si="5520"/>
        <v>279.47000000000003</v>
      </c>
      <c r="DS9275" s="73">
        <f t="shared" si="5520"/>
        <v>279.47000000000003</v>
      </c>
      <c r="DT9275" s="73">
        <f t="shared" si="5520"/>
        <v>279.47000000000003</v>
      </c>
      <c r="DU9275" s="73">
        <f t="shared" si="5520"/>
        <v>279.47000000000003</v>
      </c>
      <c r="DV9275" s="73">
        <f t="shared" si="5520"/>
        <v>279.47000000000003</v>
      </c>
      <c r="DW9275" s="73">
        <f t="shared" si="5520"/>
        <v>279.47000000000003</v>
      </c>
      <c r="DX9275" s="73">
        <f t="shared" si="5520"/>
        <v>279.47000000000003</v>
      </c>
      <c r="DY9275" s="73">
        <f t="shared" si="5520"/>
        <v>279.47000000000003</v>
      </c>
      <c r="DZ9275" s="73">
        <f t="shared" si="5520"/>
        <v>279.47000000000003</v>
      </c>
      <c r="EA9275" s="73">
        <f t="shared" si="5520"/>
        <v>279.47000000000003</v>
      </c>
      <c r="EB9275" s="73">
        <f t="shared" si="5520"/>
        <v>279.47000000000003</v>
      </c>
      <c r="EC9275" s="73">
        <f t="shared" si="5520"/>
        <v>279.47000000000003</v>
      </c>
      <c r="ED9275" s="73">
        <f t="shared" ref="ED9275:GO9275" si="5521">(EC9275+$F$9100*$F$9102*($F$55/$F$9101*EC9274+$F$55/$F$9101*EC9276))/(1+$F$9100*$F$9102*($F$55/$F$9101+$F$55/$F$9101))</f>
        <v>279.47000000000003</v>
      </c>
      <c r="EE9275" s="73">
        <f t="shared" si="5521"/>
        <v>279.47000000000003</v>
      </c>
      <c r="EF9275" s="73">
        <f t="shared" si="5521"/>
        <v>279.47000000000003</v>
      </c>
      <c r="EG9275" s="73">
        <f t="shared" si="5521"/>
        <v>279.47000000000003</v>
      </c>
      <c r="EH9275" s="73">
        <f t="shared" si="5521"/>
        <v>279.47000000000003</v>
      </c>
      <c r="EI9275" s="73">
        <f t="shared" si="5521"/>
        <v>279.47000000000003</v>
      </c>
      <c r="EJ9275" s="73">
        <f t="shared" si="5521"/>
        <v>279.47000000000003</v>
      </c>
      <c r="EK9275" s="73">
        <f t="shared" si="5521"/>
        <v>279.47000000000003</v>
      </c>
      <c r="EL9275" s="73">
        <f t="shared" si="5521"/>
        <v>279.47000000000003</v>
      </c>
      <c r="EM9275" s="73">
        <f t="shared" si="5521"/>
        <v>279.47000000000003</v>
      </c>
      <c r="EN9275" s="73">
        <f t="shared" si="5521"/>
        <v>279.47000000000003</v>
      </c>
      <c r="EO9275" s="73">
        <f t="shared" si="5521"/>
        <v>279.47000000000003</v>
      </c>
      <c r="EP9275" s="73">
        <f t="shared" si="5521"/>
        <v>279.47000000000003</v>
      </c>
      <c r="EQ9275" s="73">
        <f t="shared" si="5521"/>
        <v>279.47000000000003</v>
      </c>
      <c r="ER9275" s="73">
        <f t="shared" si="5521"/>
        <v>279.47000000000003</v>
      </c>
      <c r="ES9275" s="73">
        <f t="shared" si="5521"/>
        <v>279.47000000000003</v>
      </c>
      <c r="ET9275" s="73">
        <f t="shared" si="5521"/>
        <v>279.47000000000003</v>
      </c>
      <c r="EU9275" s="73">
        <f t="shared" si="5521"/>
        <v>279.47000000000003</v>
      </c>
      <c r="EV9275" s="73">
        <f t="shared" si="5521"/>
        <v>279.47000000000003</v>
      </c>
      <c r="EW9275" s="73">
        <f t="shared" si="5521"/>
        <v>279.47000000000003</v>
      </c>
      <c r="EX9275" s="73">
        <f t="shared" si="5521"/>
        <v>279.47000000000003</v>
      </c>
      <c r="EY9275" s="73">
        <f t="shared" si="5521"/>
        <v>279.47000000000003</v>
      </c>
      <c r="EZ9275" s="73">
        <f t="shared" si="5521"/>
        <v>279.47000000000003</v>
      </c>
      <c r="FA9275" s="73">
        <f t="shared" si="5521"/>
        <v>279.47000000000003</v>
      </c>
      <c r="FB9275" s="73">
        <f t="shared" si="5521"/>
        <v>279.47000000000003</v>
      </c>
      <c r="FC9275" s="73">
        <f t="shared" si="5521"/>
        <v>279.47000000000003</v>
      </c>
      <c r="FD9275" s="73">
        <f t="shared" si="5521"/>
        <v>279.47000000000003</v>
      </c>
      <c r="FE9275" s="73">
        <f t="shared" si="5521"/>
        <v>279.47000000000003</v>
      </c>
      <c r="FF9275" s="73">
        <f t="shared" si="5521"/>
        <v>279.47000000000003</v>
      </c>
      <c r="FG9275" s="73">
        <f t="shared" si="5521"/>
        <v>279.47000000000003</v>
      </c>
      <c r="FH9275" s="73">
        <f t="shared" si="5521"/>
        <v>279.47000000000003</v>
      </c>
      <c r="FI9275" s="73">
        <f t="shared" si="5521"/>
        <v>279.47000000000003</v>
      </c>
      <c r="FJ9275" s="73">
        <f t="shared" si="5521"/>
        <v>279.47000000000003</v>
      </c>
      <c r="FK9275" s="73">
        <f t="shared" si="5521"/>
        <v>279.47000000000003</v>
      </c>
      <c r="FL9275" s="73">
        <f t="shared" si="5521"/>
        <v>279.47000000000003</v>
      </c>
      <c r="FM9275" s="73">
        <f t="shared" si="5521"/>
        <v>279.47000000000003</v>
      </c>
      <c r="FN9275" s="73">
        <f t="shared" si="5521"/>
        <v>279.47000000000003</v>
      </c>
      <c r="FO9275" s="73">
        <f t="shared" si="5521"/>
        <v>279.47000000000003</v>
      </c>
      <c r="FP9275" s="73">
        <f t="shared" si="5521"/>
        <v>279.47000000000003</v>
      </c>
      <c r="FQ9275" s="73">
        <f t="shared" si="5521"/>
        <v>279.47000000000003</v>
      </c>
      <c r="FR9275" s="73">
        <f t="shared" si="5521"/>
        <v>279.47000000000003</v>
      </c>
      <c r="FS9275" s="73">
        <f t="shared" si="5521"/>
        <v>279.47000000000003</v>
      </c>
      <c r="FT9275" s="73">
        <f t="shared" si="5521"/>
        <v>279.47000000000003</v>
      </c>
      <c r="FU9275" s="73">
        <f t="shared" si="5521"/>
        <v>279.47000000000003</v>
      </c>
      <c r="FV9275" s="73">
        <f t="shared" si="5521"/>
        <v>279.47000000000003</v>
      </c>
      <c r="FW9275" s="73">
        <f t="shared" si="5521"/>
        <v>279.47000000000003</v>
      </c>
      <c r="FX9275" s="73">
        <f t="shared" si="5521"/>
        <v>279.47000000000003</v>
      </c>
      <c r="FY9275" s="73">
        <f t="shared" si="5521"/>
        <v>279.47000000000003</v>
      </c>
      <c r="FZ9275" s="73">
        <f t="shared" si="5521"/>
        <v>279.47000000000003</v>
      </c>
      <c r="GA9275" s="73">
        <f t="shared" si="5521"/>
        <v>279.47000000000003</v>
      </c>
      <c r="GB9275" s="73">
        <f t="shared" si="5521"/>
        <v>279.47000000000003</v>
      </c>
      <c r="GC9275" s="73">
        <f t="shared" si="5521"/>
        <v>279.47000000000003</v>
      </c>
      <c r="GD9275" s="73">
        <f t="shared" si="5521"/>
        <v>279.47000000000003</v>
      </c>
      <c r="GE9275" s="73">
        <f t="shared" si="5521"/>
        <v>279.47000000000003</v>
      </c>
      <c r="GF9275" s="73">
        <f t="shared" si="5521"/>
        <v>279.47000000000003</v>
      </c>
      <c r="GG9275" s="73">
        <f t="shared" si="5521"/>
        <v>279.47000000000003</v>
      </c>
      <c r="GH9275" s="73">
        <f t="shared" si="5521"/>
        <v>279.47000000000003</v>
      </c>
      <c r="GI9275" s="73">
        <f t="shared" si="5521"/>
        <v>279.47000000000003</v>
      </c>
      <c r="GJ9275" s="73">
        <f t="shared" si="5521"/>
        <v>279.47000000000003</v>
      </c>
      <c r="GK9275" s="73">
        <f t="shared" si="5521"/>
        <v>279.47000000000003</v>
      </c>
      <c r="GL9275" s="73">
        <f t="shared" si="5521"/>
        <v>279.47000000000003</v>
      </c>
      <c r="GM9275" s="73">
        <f t="shared" si="5521"/>
        <v>279.47000000000003</v>
      </c>
      <c r="GN9275" s="73">
        <f t="shared" si="5521"/>
        <v>279.47000000000003</v>
      </c>
      <c r="GO9275" s="73">
        <f t="shared" si="5521"/>
        <v>279.47000000000003</v>
      </c>
      <c r="GP9275" s="73">
        <f t="shared" ref="GP9275:JA9275" si="5522">(GO9275+$F$9100*$F$9102*($F$55/$F$9101*GO9274+$F$55/$F$9101*GO9276))/(1+$F$9100*$F$9102*($F$55/$F$9101+$F$55/$F$9101))</f>
        <v>279.47000000000003</v>
      </c>
      <c r="GQ9275" s="73">
        <f t="shared" si="5522"/>
        <v>279.47000000000003</v>
      </c>
      <c r="GR9275" s="73">
        <f t="shared" si="5522"/>
        <v>279.47000000000003</v>
      </c>
      <c r="GS9275" s="73">
        <f t="shared" si="5522"/>
        <v>279.47000000000003</v>
      </c>
      <c r="GT9275" s="73">
        <f t="shared" si="5522"/>
        <v>279.47000000000003</v>
      </c>
      <c r="GU9275" s="73">
        <f t="shared" si="5522"/>
        <v>279.47000000000003</v>
      </c>
      <c r="GV9275" s="73">
        <f t="shared" si="5522"/>
        <v>279.47000000000003</v>
      </c>
      <c r="GW9275" s="73">
        <f t="shared" si="5522"/>
        <v>279.47000000000003</v>
      </c>
      <c r="GX9275" s="73">
        <f t="shared" si="5522"/>
        <v>279.47000000000003</v>
      </c>
      <c r="GY9275" s="73">
        <f t="shared" si="5522"/>
        <v>279.47000000000003</v>
      </c>
      <c r="GZ9275" s="73">
        <f t="shared" si="5522"/>
        <v>279.47000000000003</v>
      </c>
      <c r="HA9275" s="73">
        <f t="shared" si="5522"/>
        <v>279.47000000000003</v>
      </c>
      <c r="HB9275" s="73">
        <f t="shared" si="5522"/>
        <v>279.47000000000003</v>
      </c>
      <c r="HC9275" s="73">
        <f t="shared" si="5522"/>
        <v>279.47000000000003</v>
      </c>
      <c r="HD9275" s="73">
        <f t="shared" si="5522"/>
        <v>279.47000000000003</v>
      </c>
      <c r="HE9275" s="73">
        <f t="shared" si="5522"/>
        <v>279.47000000000003</v>
      </c>
      <c r="HF9275" s="73">
        <f t="shared" si="5522"/>
        <v>279.47000000000003</v>
      </c>
      <c r="HG9275" s="73">
        <f t="shared" si="5522"/>
        <v>279.47000000000003</v>
      </c>
      <c r="HH9275" s="73">
        <f t="shared" si="5522"/>
        <v>279.47000000000003</v>
      </c>
      <c r="HI9275" s="73">
        <f t="shared" si="5522"/>
        <v>279.47000000000003</v>
      </c>
      <c r="HJ9275" s="73">
        <f t="shared" si="5522"/>
        <v>279.47000000000003</v>
      </c>
      <c r="HK9275" s="73">
        <f t="shared" si="5522"/>
        <v>279.47000000000003</v>
      </c>
      <c r="HL9275" s="73">
        <f t="shared" si="5522"/>
        <v>279.47000000000003</v>
      </c>
      <c r="HM9275" s="73">
        <f t="shared" si="5522"/>
        <v>279.47000000000003</v>
      </c>
      <c r="HN9275" s="73">
        <f t="shared" si="5522"/>
        <v>279.47000000000003</v>
      </c>
      <c r="HO9275" s="73">
        <f t="shared" si="5522"/>
        <v>279.47000000000003</v>
      </c>
      <c r="HP9275" s="73">
        <f t="shared" si="5522"/>
        <v>279.47000000000003</v>
      </c>
      <c r="HQ9275" s="73">
        <f t="shared" si="5522"/>
        <v>279.47000000000003</v>
      </c>
      <c r="HR9275" s="73">
        <f t="shared" si="5522"/>
        <v>279.47000000000003</v>
      </c>
      <c r="HS9275" s="73">
        <f t="shared" si="5522"/>
        <v>279.47000000000003</v>
      </c>
      <c r="HT9275" s="73">
        <f t="shared" si="5522"/>
        <v>279.47000000000003</v>
      </c>
      <c r="HU9275" s="73">
        <f t="shared" si="5522"/>
        <v>279.47000000000003</v>
      </c>
      <c r="HV9275" s="73">
        <f t="shared" si="5522"/>
        <v>279.47000000000003</v>
      </c>
      <c r="HW9275" s="73">
        <f t="shared" si="5522"/>
        <v>279.47000000000003</v>
      </c>
      <c r="HX9275" s="73">
        <f t="shared" si="5522"/>
        <v>279.47000000000003</v>
      </c>
      <c r="HY9275" s="73">
        <f t="shared" si="5522"/>
        <v>279.47000000000003</v>
      </c>
      <c r="HZ9275" s="73">
        <f t="shared" si="5522"/>
        <v>279.47000000000003</v>
      </c>
      <c r="IA9275" s="73">
        <f t="shared" si="5522"/>
        <v>279.47000000000003</v>
      </c>
      <c r="IB9275" s="73">
        <f t="shared" si="5522"/>
        <v>279.47000000000003</v>
      </c>
      <c r="IC9275" s="73">
        <f t="shared" si="5522"/>
        <v>279.47000000000003</v>
      </c>
      <c r="ID9275" s="73">
        <f t="shared" si="5522"/>
        <v>279.47000000000003</v>
      </c>
      <c r="IE9275" s="73">
        <f t="shared" si="5522"/>
        <v>279.47000000000003</v>
      </c>
      <c r="IF9275" s="73">
        <f t="shared" si="5522"/>
        <v>279.47000000000003</v>
      </c>
      <c r="IG9275" s="73">
        <f t="shared" si="5522"/>
        <v>279.47000000000003</v>
      </c>
      <c r="IH9275" s="73">
        <f t="shared" si="5522"/>
        <v>279.47000000000003</v>
      </c>
      <c r="II9275" s="73">
        <f t="shared" si="5522"/>
        <v>279.47000000000003</v>
      </c>
      <c r="IJ9275" s="73">
        <f t="shared" si="5522"/>
        <v>279.47000000000003</v>
      </c>
      <c r="IK9275" s="73">
        <f t="shared" si="5522"/>
        <v>279.47000000000003</v>
      </c>
      <c r="IL9275" s="73">
        <f t="shared" si="5522"/>
        <v>279.47000000000003</v>
      </c>
      <c r="IM9275" s="73">
        <f t="shared" si="5522"/>
        <v>279.47000000000003</v>
      </c>
      <c r="IN9275" s="73">
        <f t="shared" si="5522"/>
        <v>279.47000000000003</v>
      </c>
      <c r="IO9275" s="73">
        <f t="shared" si="5522"/>
        <v>279.47000000000003</v>
      </c>
      <c r="IP9275" s="73">
        <f t="shared" si="5522"/>
        <v>279.47000000000003</v>
      </c>
      <c r="IQ9275" s="73">
        <f t="shared" si="5522"/>
        <v>279.47000000000003</v>
      </c>
      <c r="IR9275" s="73">
        <f t="shared" si="5522"/>
        <v>279.47000000000003</v>
      </c>
      <c r="IS9275" s="73">
        <f t="shared" si="5522"/>
        <v>279.47000000000003</v>
      </c>
      <c r="IT9275" s="73">
        <f t="shared" si="5522"/>
        <v>279.47000000000003</v>
      </c>
      <c r="IU9275" s="73">
        <f t="shared" si="5522"/>
        <v>279.47000000000003</v>
      </c>
      <c r="IV9275" s="73">
        <f t="shared" si="5522"/>
        <v>279.47000000000003</v>
      </c>
      <c r="IW9275" s="73">
        <f t="shared" si="5522"/>
        <v>279.47000000000003</v>
      </c>
      <c r="IX9275" s="73">
        <f t="shared" si="5522"/>
        <v>279.47000000000003</v>
      </c>
      <c r="IY9275" s="73">
        <f t="shared" si="5522"/>
        <v>279.47000000000003</v>
      </c>
      <c r="IZ9275" s="73">
        <f t="shared" si="5522"/>
        <v>279.47000000000003</v>
      </c>
      <c r="JA9275" s="73">
        <f t="shared" si="5522"/>
        <v>279.47000000000003</v>
      </c>
      <c r="JB9275" s="73">
        <f t="shared" ref="JB9275:KG9275" si="5523">(JA9275+$F$9100*$F$9102*($F$55/$F$9101*JA9274+$F$55/$F$9101*JA9276))/(1+$F$9100*$F$9102*($F$55/$F$9101+$F$55/$F$9101))</f>
        <v>279.47000000000003</v>
      </c>
      <c r="JC9275" s="73">
        <f t="shared" si="5523"/>
        <v>279.47000000000003</v>
      </c>
      <c r="JD9275" s="73">
        <f t="shared" si="5523"/>
        <v>279.47000000000003</v>
      </c>
      <c r="JE9275" s="73">
        <f t="shared" si="5523"/>
        <v>279.47000000000003</v>
      </c>
      <c r="JF9275" s="73">
        <f t="shared" si="5523"/>
        <v>279.47000000000003</v>
      </c>
      <c r="JG9275" s="73">
        <f t="shared" si="5523"/>
        <v>279.47000000000003</v>
      </c>
      <c r="JH9275" s="73">
        <f t="shared" si="5523"/>
        <v>279.47000000000003</v>
      </c>
      <c r="JI9275" s="73">
        <f t="shared" si="5523"/>
        <v>279.47000000000003</v>
      </c>
      <c r="JJ9275" s="73">
        <f t="shared" si="5523"/>
        <v>279.47000000000003</v>
      </c>
      <c r="JK9275" s="73">
        <f t="shared" si="5523"/>
        <v>279.47000000000003</v>
      </c>
      <c r="JL9275" s="73">
        <f t="shared" si="5523"/>
        <v>279.47000000000003</v>
      </c>
      <c r="JM9275" s="73">
        <f t="shared" si="5523"/>
        <v>279.47000000000003</v>
      </c>
      <c r="JN9275" s="73">
        <f t="shared" si="5523"/>
        <v>279.47000000000003</v>
      </c>
      <c r="JO9275" s="73">
        <f t="shared" si="5523"/>
        <v>279.47000000000003</v>
      </c>
      <c r="JP9275" s="73">
        <f t="shared" si="5523"/>
        <v>279.47000000000003</v>
      </c>
      <c r="JQ9275" s="73">
        <f t="shared" si="5523"/>
        <v>279.47000000000003</v>
      </c>
      <c r="JR9275" s="73">
        <f t="shared" si="5523"/>
        <v>279.47000000000003</v>
      </c>
      <c r="JS9275" s="73">
        <f t="shared" si="5523"/>
        <v>279.47000000000003</v>
      </c>
      <c r="JT9275" s="73">
        <f t="shared" si="5523"/>
        <v>279.47000000000003</v>
      </c>
      <c r="JU9275" s="73">
        <f t="shared" si="5523"/>
        <v>279.47000000000003</v>
      </c>
      <c r="JV9275" s="73">
        <f t="shared" si="5523"/>
        <v>279.47000000000003</v>
      </c>
      <c r="JW9275" s="73">
        <f t="shared" si="5523"/>
        <v>279.47000000000003</v>
      </c>
      <c r="JX9275" s="73">
        <f t="shared" si="5523"/>
        <v>279.47000000000003</v>
      </c>
      <c r="JY9275" s="73">
        <f t="shared" si="5523"/>
        <v>279.47000000000003</v>
      </c>
      <c r="JZ9275" s="73">
        <f t="shared" si="5523"/>
        <v>279.47000000000003</v>
      </c>
      <c r="KA9275" s="73">
        <f t="shared" si="5523"/>
        <v>279.47000000000003</v>
      </c>
      <c r="KB9275" s="73">
        <f t="shared" si="5523"/>
        <v>279.47000000000003</v>
      </c>
      <c r="KC9275" s="73">
        <f t="shared" si="5523"/>
        <v>279.47000000000003</v>
      </c>
      <c r="KD9275" s="73">
        <f t="shared" si="5523"/>
        <v>279.47000000000003</v>
      </c>
      <c r="KE9275" s="73">
        <f t="shared" si="5523"/>
        <v>279.47000000000003</v>
      </c>
      <c r="KF9275" s="73">
        <f t="shared" si="5523"/>
        <v>279.47000000000003</v>
      </c>
      <c r="KG9275" s="73">
        <f t="shared" si="5523"/>
        <v>279.47000000000003</v>
      </c>
      <c r="KH9275">
        <v>279.47000000000003</v>
      </c>
      <c r="KL9275" s="84"/>
      <c r="KP9275" s="84"/>
      <c r="KS9275" s="74"/>
      <c r="KT9275" s="74"/>
      <c r="KU9275" s="16"/>
      <c r="KV9275" s="72"/>
      <c r="KW9275" s="72"/>
      <c r="KX9275" s="16"/>
      <c r="KZ9275" s="16"/>
      <c r="LA9275" s="16"/>
      <c r="LB9275" s="74"/>
      <c r="LC9275" s="74"/>
    </row>
    <row r="9276" spans="2:315" x14ac:dyDescent="0.35">
      <c r="B9276">
        <v>170</v>
      </c>
      <c r="C9276">
        <f t="shared" si="5468"/>
        <v>1.6950000000000001</v>
      </c>
      <c r="E9276" s="92">
        <v>279.47000000000003</v>
      </c>
      <c r="F9276" s="73">
        <f t="shared" ref="F9276:BQ9276" si="5524">(E9276+$F$9100*$F$9102*($F$55/$F$9101*E9275+$F$55/$F$9101*E9277))/(1+$F$9100*$F$9102*($F$55/$F$9101+$F$55/$F$9101))</f>
        <v>279.47000000000003</v>
      </c>
      <c r="G9276" s="73">
        <f t="shared" si="5524"/>
        <v>279.47000000000003</v>
      </c>
      <c r="H9276" s="73">
        <f t="shared" si="5524"/>
        <v>279.47000000000003</v>
      </c>
      <c r="I9276" s="73">
        <f t="shared" si="5524"/>
        <v>279.47000000000003</v>
      </c>
      <c r="J9276" s="73">
        <f t="shared" si="5524"/>
        <v>279.47000000000003</v>
      </c>
      <c r="K9276" s="73">
        <f t="shared" si="5524"/>
        <v>279.47000000000003</v>
      </c>
      <c r="L9276" s="73">
        <f t="shared" si="5524"/>
        <v>279.47000000000003</v>
      </c>
      <c r="M9276" s="73">
        <f t="shared" si="5524"/>
        <v>279.47000000000003</v>
      </c>
      <c r="N9276" s="73">
        <f t="shared" si="5524"/>
        <v>279.47000000000003</v>
      </c>
      <c r="O9276" s="73">
        <f t="shared" si="5524"/>
        <v>279.47000000000003</v>
      </c>
      <c r="P9276" s="73">
        <f t="shared" si="5524"/>
        <v>279.47000000000003</v>
      </c>
      <c r="Q9276" s="73">
        <f t="shared" si="5524"/>
        <v>279.47000000000003</v>
      </c>
      <c r="R9276" s="73">
        <f t="shared" si="5524"/>
        <v>279.47000000000003</v>
      </c>
      <c r="S9276" s="73">
        <f t="shared" si="5524"/>
        <v>279.47000000000003</v>
      </c>
      <c r="T9276" s="73">
        <f t="shared" si="5524"/>
        <v>279.47000000000003</v>
      </c>
      <c r="U9276" s="73">
        <f t="shared" si="5524"/>
        <v>279.47000000000003</v>
      </c>
      <c r="V9276" s="73">
        <f t="shared" si="5524"/>
        <v>279.47000000000003</v>
      </c>
      <c r="W9276" s="73">
        <f t="shared" si="5524"/>
        <v>279.47000000000003</v>
      </c>
      <c r="X9276" s="73">
        <f t="shared" si="5524"/>
        <v>279.47000000000003</v>
      </c>
      <c r="Y9276" s="73">
        <f t="shared" si="5524"/>
        <v>279.47000000000003</v>
      </c>
      <c r="Z9276" s="73">
        <f t="shared" si="5524"/>
        <v>279.47000000000003</v>
      </c>
      <c r="AA9276" s="73">
        <f t="shared" si="5524"/>
        <v>279.47000000000003</v>
      </c>
      <c r="AB9276" s="73">
        <f t="shared" si="5524"/>
        <v>279.47000000000003</v>
      </c>
      <c r="AC9276" s="73">
        <f t="shared" si="5524"/>
        <v>279.47000000000003</v>
      </c>
      <c r="AD9276" s="73">
        <f t="shared" si="5524"/>
        <v>279.47000000000003</v>
      </c>
      <c r="AE9276" s="73">
        <f t="shared" si="5524"/>
        <v>279.47000000000003</v>
      </c>
      <c r="AF9276" s="73">
        <f t="shared" si="5524"/>
        <v>279.47000000000003</v>
      </c>
      <c r="AG9276" s="73">
        <f t="shared" si="5524"/>
        <v>279.47000000000003</v>
      </c>
      <c r="AH9276" s="73">
        <f t="shared" si="5524"/>
        <v>279.47000000000003</v>
      </c>
      <c r="AI9276" s="73">
        <f t="shared" si="5524"/>
        <v>279.47000000000003</v>
      </c>
      <c r="AJ9276" s="73">
        <f t="shared" si="5524"/>
        <v>279.47000000000003</v>
      </c>
      <c r="AK9276" s="73">
        <f t="shared" si="5524"/>
        <v>279.47000000000003</v>
      </c>
      <c r="AL9276" s="73">
        <f t="shared" si="5524"/>
        <v>279.47000000000003</v>
      </c>
      <c r="AM9276" s="73">
        <f t="shared" si="5524"/>
        <v>279.47000000000003</v>
      </c>
      <c r="AN9276" s="73">
        <f t="shared" si="5524"/>
        <v>279.47000000000003</v>
      </c>
      <c r="AO9276" s="73">
        <f t="shared" si="5524"/>
        <v>279.47000000000003</v>
      </c>
      <c r="AP9276" s="73">
        <f t="shared" si="5524"/>
        <v>279.47000000000003</v>
      </c>
      <c r="AQ9276" s="73">
        <f t="shared" si="5524"/>
        <v>279.47000000000003</v>
      </c>
      <c r="AR9276" s="73">
        <f t="shared" si="5524"/>
        <v>279.47000000000003</v>
      </c>
      <c r="AS9276" s="73">
        <f t="shared" si="5524"/>
        <v>279.47000000000003</v>
      </c>
      <c r="AT9276" s="73">
        <f t="shared" si="5524"/>
        <v>279.47000000000003</v>
      </c>
      <c r="AU9276" s="73">
        <f t="shared" si="5524"/>
        <v>279.47000000000003</v>
      </c>
      <c r="AV9276" s="73">
        <f t="shared" si="5524"/>
        <v>279.47000000000003</v>
      </c>
      <c r="AW9276" s="73">
        <f t="shared" si="5524"/>
        <v>279.47000000000003</v>
      </c>
      <c r="AX9276" s="73">
        <f t="shared" si="5524"/>
        <v>279.47000000000003</v>
      </c>
      <c r="AY9276" s="73">
        <f t="shared" si="5524"/>
        <v>279.47000000000003</v>
      </c>
      <c r="AZ9276" s="73">
        <f t="shared" si="5524"/>
        <v>279.47000000000003</v>
      </c>
      <c r="BA9276" s="73">
        <f t="shared" si="5524"/>
        <v>279.47000000000003</v>
      </c>
      <c r="BB9276" s="73">
        <f t="shared" si="5524"/>
        <v>279.47000000000003</v>
      </c>
      <c r="BC9276" s="73">
        <f t="shared" si="5524"/>
        <v>279.47000000000003</v>
      </c>
      <c r="BD9276" s="73">
        <f t="shared" si="5524"/>
        <v>279.47000000000003</v>
      </c>
      <c r="BE9276" s="73">
        <f t="shared" si="5524"/>
        <v>279.47000000000003</v>
      </c>
      <c r="BF9276" s="73">
        <f t="shared" si="5524"/>
        <v>279.47000000000003</v>
      </c>
      <c r="BG9276" s="73">
        <f t="shared" si="5524"/>
        <v>279.47000000000003</v>
      </c>
      <c r="BH9276" s="73">
        <f t="shared" si="5524"/>
        <v>279.47000000000003</v>
      </c>
      <c r="BI9276" s="73">
        <f t="shared" si="5524"/>
        <v>279.47000000000003</v>
      </c>
      <c r="BJ9276" s="73">
        <f t="shared" si="5524"/>
        <v>279.47000000000003</v>
      </c>
      <c r="BK9276" s="73">
        <f t="shared" si="5524"/>
        <v>279.47000000000003</v>
      </c>
      <c r="BL9276" s="73">
        <f t="shared" si="5524"/>
        <v>279.47000000000003</v>
      </c>
      <c r="BM9276" s="73">
        <f t="shared" si="5524"/>
        <v>279.47000000000003</v>
      </c>
      <c r="BN9276" s="73">
        <f t="shared" si="5524"/>
        <v>279.47000000000003</v>
      </c>
      <c r="BO9276" s="73">
        <f t="shared" si="5524"/>
        <v>279.47000000000003</v>
      </c>
      <c r="BP9276" s="73">
        <f t="shared" si="5524"/>
        <v>279.47000000000003</v>
      </c>
      <c r="BQ9276" s="73">
        <f t="shared" si="5524"/>
        <v>279.47000000000003</v>
      </c>
      <c r="BR9276" s="73">
        <f t="shared" ref="BR9276:EC9276" si="5525">(BQ9276+$F$9100*$F$9102*($F$55/$F$9101*BQ9275+$F$55/$F$9101*BQ9277))/(1+$F$9100*$F$9102*($F$55/$F$9101+$F$55/$F$9101))</f>
        <v>279.47000000000003</v>
      </c>
      <c r="BS9276" s="73">
        <f t="shared" si="5525"/>
        <v>279.47000000000003</v>
      </c>
      <c r="BT9276" s="73">
        <f t="shared" si="5525"/>
        <v>279.47000000000003</v>
      </c>
      <c r="BU9276" s="73">
        <f t="shared" si="5525"/>
        <v>279.47000000000003</v>
      </c>
      <c r="BV9276" s="73">
        <f t="shared" si="5525"/>
        <v>279.47000000000003</v>
      </c>
      <c r="BW9276" s="73">
        <f t="shared" si="5525"/>
        <v>279.47000000000003</v>
      </c>
      <c r="BX9276" s="73">
        <f t="shared" si="5525"/>
        <v>279.47000000000003</v>
      </c>
      <c r="BY9276" s="73">
        <f t="shared" si="5525"/>
        <v>279.47000000000003</v>
      </c>
      <c r="BZ9276" s="73">
        <f t="shared" si="5525"/>
        <v>279.47000000000003</v>
      </c>
      <c r="CA9276" s="73">
        <f t="shared" si="5525"/>
        <v>279.47000000000003</v>
      </c>
      <c r="CB9276" s="73">
        <f t="shared" si="5525"/>
        <v>279.47000000000003</v>
      </c>
      <c r="CC9276" s="73">
        <f t="shared" si="5525"/>
        <v>279.47000000000003</v>
      </c>
      <c r="CD9276" s="73">
        <f t="shared" si="5525"/>
        <v>279.47000000000003</v>
      </c>
      <c r="CE9276" s="73">
        <f t="shared" si="5525"/>
        <v>279.47000000000003</v>
      </c>
      <c r="CF9276" s="73">
        <f t="shared" si="5525"/>
        <v>279.47000000000003</v>
      </c>
      <c r="CG9276" s="73">
        <f t="shared" si="5525"/>
        <v>279.47000000000003</v>
      </c>
      <c r="CH9276" s="73">
        <f t="shared" si="5525"/>
        <v>279.47000000000003</v>
      </c>
      <c r="CI9276" s="73">
        <f t="shared" si="5525"/>
        <v>279.47000000000003</v>
      </c>
      <c r="CJ9276" s="73">
        <f t="shared" si="5525"/>
        <v>279.47000000000003</v>
      </c>
      <c r="CK9276" s="73">
        <f t="shared" si="5525"/>
        <v>279.47000000000003</v>
      </c>
      <c r="CL9276" s="73">
        <f t="shared" si="5525"/>
        <v>279.47000000000003</v>
      </c>
      <c r="CM9276" s="73">
        <f t="shared" si="5525"/>
        <v>279.47000000000003</v>
      </c>
      <c r="CN9276" s="73">
        <f t="shared" si="5525"/>
        <v>279.47000000000003</v>
      </c>
      <c r="CO9276" s="73">
        <f t="shared" si="5525"/>
        <v>279.47000000000003</v>
      </c>
      <c r="CP9276" s="73">
        <f t="shared" si="5525"/>
        <v>279.47000000000003</v>
      </c>
      <c r="CQ9276" s="73">
        <f t="shared" si="5525"/>
        <v>279.47000000000003</v>
      </c>
      <c r="CR9276" s="73">
        <f t="shared" si="5525"/>
        <v>279.47000000000003</v>
      </c>
      <c r="CS9276" s="73">
        <f t="shared" si="5525"/>
        <v>279.47000000000003</v>
      </c>
      <c r="CT9276" s="73">
        <f t="shared" si="5525"/>
        <v>279.47000000000003</v>
      </c>
      <c r="CU9276" s="73">
        <f t="shared" si="5525"/>
        <v>279.47000000000003</v>
      </c>
      <c r="CV9276" s="73">
        <f t="shared" si="5525"/>
        <v>279.47000000000003</v>
      </c>
      <c r="CW9276" s="73">
        <f t="shared" si="5525"/>
        <v>279.47000000000003</v>
      </c>
      <c r="CX9276" s="73">
        <f t="shared" si="5525"/>
        <v>279.47000000000003</v>
      </c>
      <c r="CY9276" s="73">
        <f t="shared" si="5525"/>
        <v>279.47000000000003</v>
      </c>
      <c r="CZ9276" s="73">
        <f t="shared" si="5525"/>
        <v>279.47000000000003</v>
      </c>
      <c r="DA9276" s="73">
        <f t="shared" si="5525"/>
        <v>279.47000000000003</v>
      </c>
      <c r="DB9276" s="73">
        <f t="shared" si="5525"/>
        <v>279.47000000000003</v>
      </c>
      <c r="DC9276" s="73">
        <f t="shared" si="5525"/>
        <v>279.47000000000003</v>
      </c>
      <c r="DD9276" s="73">
        <f t="shared" si="5525"/>
        <v>279.47000000000003</v>
      </c>
      <c r="DE9276" s="73">
        <f t="shared" si="5525"/>
        <v>279.47000000000003</v>
      </c>
      <c r="DF9276" s="73">
        <f t="shared" si="5525"/>
        <v>279.47000000000003</v>
      </c>
      <c r="DG9276" s="73">
        <f t="shared" si="5525"/>
        <v>279.47000000000003</v>
      </c>
      <c r="DH9276" s="73">
        <f t="shared" si="5525"/>
        <v>279.47000000000003</v>
      </c>
      <c r="DI9276" s="73">
        <f t="shared" si="5525"/>
        <v>279.47000000000003</v>
      </c>
      <c r="DJ9276" s="73">
        <f t="shared" si="5525"/>
        <v>279.47000000000003</v>
      </c>
      <c r="DK9276" s="73">
        <f t="shared" si="5525"/>
        <v>279.47000000000003</v>
      </c>
      <c r="DL9276" s="73">
        <f t="shared" si="5525"/>
        <v>279.47000000000003</v>
      </c>
      <c r="DM9276" s="73">
        <f t="shared" si="5525"/>
        <v>279.47000000000003</v>
      </c>
      <c r="DN9276" s="73">
        <f t="shared" si="5525"/>
        <v>279.47000000000003</v>
      </c>
      <c r="DO9276" s="73">
        <f t="shared" si="5525"/>
        <v>279.47000000000003</v>
      </c>
      <c r="DP9276" s="73">
        <f t="shared" si="5525"/>
        <v>279.47000000000003</v>
      </c>
      <c r="DQ9276" s="73">
        <f t="shared" si="5525"/>
        <v>279.47000000000003</v>
      </c>
      <c r="DR9276" s="73">
        <f t="shared" si="5525"/>
        <v>279.47000000000003</v>
      </c>
      <c r="DS9276" s="73">
        <f t="shared" si="5525"/>
        <v>279.47000000000003</v>
      </c>
      <c r="DT9276" s="73">
        <f t="shared" si="5525"/>
        <v>279.47000000000003</v>
      </c>
      <c r="DU9276" s="73">
        <f t="shared" si="5525"/>
        <v>279.47000000000003</v>
      </c>
      <c r="DV9276" s="73">
        <f t="shared" si="5525"/>
        <v>279.47000000000003</v>
      </c>
      <c r="DW9276" s="73">
        <f t="shared" si="5525"/>
        <v>279.47000000000003</v>
      </c>
      <c r="DX9276" s="73">
        <f t="shared" si="5525"/>
        <v>279.47000000000003</v>
      </c>
      <c r="DY9276" s="73">
        <f t="shared" si="5525"/>
        <v>279.47000000000003</v>
      </c>
      <c r="DZ9276" s="73">
        <f t="shared" si="5525"/>
        <v>279.47000000000003</v>
      </c>
      <c r="EA9276" s="73">
        <f t="shared" si="5525"/>
        <v>279.47000000000003</v>
      </c>
      <c r="EB9276" s="73">
        <f t="shared" si="5525"/>
        <v>279.47000000000003</v>
      </c>
      <c r="EC9276" s="73">
        <f t="shared" si="5525"/>
        <v>279.47000000000003</v>
      </c>
      <c r="ED9276" s="73">
        <f t="shared" ref="ED9276:GO9276" si="5526">(EC9276+$F$9100*$F$9102*($F$55/$F$9101*EC9275+$F$55/$F$9101*EC9277))/(1+$F$9100*$F$9102*($F$55/$F$9101+$F$55/$F$9101))</f>
        <v>279.47000000000003</v>
      </c>
      <c r="EE9276" s="73">
        <f t="shared" si="5526"/>
        <v>279.47000000000003</v>
      </c>
      <c r="EF9276" s="73">
        <f t="shared" si="5526"/>
        <v>279.47000000000003</v>
      </c>
      <c r="EG9276" s="73">
        <f t="shared" si="5526"/>
        <v>279.47000000000003</v>
      </c>
      <c r="EH9276" s="73">
        <f t="shared" si="5526"/>
        <v>279.47000000000003</v>
      </c>
      <c r="EI9276" s="73">
        <f t="shared" si="5526"/>
        <v>279.47000000000003</v>
      </c>
      <c r="EJ9276" s="73">
        <f t="shared" si="5526"/>
        <v>279.47000000000003</v>
      </c>
      <c r="EK9276" s="73">
        <f t="shared" si="5526"/>
        <v>279.47000000000003</v>
      </c>
      <c r="EL9276" s="73">
        <f t="shared" si="5526"/>
        <v>279.47000000000003</v>
      </c>
      <c r="EM9276" s="73">
        <f t="shared" si="5526"/>
        <v>279.47000000000003</v>
      </c>
      <c r="EN9276" s="73">
        <f t="shared" si="5526"/>
        <v>279.47000000000003</v>
      </c>
      <c r="EO9276" s="73">
        <f t="shared" si="5526"/>
        <v>279.47000000000003</v>
      </c>
      <c r="EP9276" s="73">
        <f t="shared" si="5526"/>
        <v>279.47000000000003</v>
      </c>
      <c r="EQ9276" s="73">
        <f t="shared" si="5526"/>
        <v>279.47000000000003</v>
      </c>
      <c r="ER9276" s="73">
        <f t="shared" si="5526"/>
        <v>279.47000000000003</v>
      </c>
      <c r="ES9276" s="73">
        <f t="shared" si="5526"/>
        <v>279.47000000000003</v>
      </c>
      <c r="ET9276" s="73">
        <f t="shared" si="5526"/>
        <v>279.47000000000003</v>
      </c>
      <c r="EU9276" s="73">
        <f t="shared" si="5526"/>
        <v>279.47000000000003</v>
      </c>
      <c r="EV9276" s="73">
        <f t="shared" si="5526"/>
        <v>279.47000000000003</v>
      </c>
      <c r="EW9276" s="73">
        <f t="shared" si="5526"/>
        <v>279.47000000000003</v>
      </c>
      <c r="EX9276" s="73">
        <f t="shared" si="5526"/>
        <v>279.47000000000003</v>
      </c>
      <c r="EY9276" s="73">
        <f t="shared" si="5526"/>
        <v>279.47000000000003</v>
      </c>
      <c r="EZ9276" s="73">
        <f t="shared" si="5526"/>
        <v>279.47000000000003</v>
      </c>
      <c r="FA9276" s="73">
        <f t="shared" si="5526"/>
        <v>279.47000000000003</v>
      </c>
      <c r="FB9276" s="73">
        <f t="shared" si="5526"/>
        <v>279.47000000000003</v>
      </c>
      <c r="FC9276" s="73">
        <f t="shared" si="5526"/>
        <v>279.47000000000003</v>
      </c>
      <c r="FD9276" s="73">
        <f t="shared" si="5526"/>
        <v>279.47000000000003</v>
      </c>
      <c r="FE9276" s="73">
        <f t="shared" si="5526"/>
        <v>279.47000000000003</v>
      </c>
      <c r="FF9276" s="73">
        <f t="shared" si="5526"/>
        <v>279.47000000000003</v>
      </c>
      <c r="FG9276" s="73">
        <f t="shared" si="5526"/>
        <v>279.47000000000003</v>
      </c>
      <c r="FH9276" s="73">
        <f t="shared" si="5526"/>
        <v>279.47000000000003</v>
      </c>
      <c r="FI9276" s="73">
        <f t="shared" si="5526"/>
        <v>279.47000000000003</v>
      </c>
      <c r="FJ9276" s="73">
        <f t="shared" si="5526"/>
        <v>279.47000000000003</v>
      </c>
      <c r="FK9276" s="73">
        <f t="shared" si="5526"/>
        <v>279.47000000000003</v>
      </c>
      <c r="FL9276" s="73">
        <f t="shared" si="5526"/>
        <v>279.47000000000003</v>
      </c>
      <c r="FM9276" s="73">
        <f t="shared" si="5526"/>
        <v>279.47000000000003</v>
      </c>
      <c r="FN9276" s="73">
        <f t="shared" si="5526"/>
        <v>279.47000000000003</v>
      </c>
      <c r="FO9276" s="73">
        <f t="shared" si="5526"/>
        <v>279.47000000000003</v>
      </c>
      <c r="FP9276" s="73">
        <f t="shared" si="5526"/>
        <v>279.47000000000003</v>
      </c>
      <c r="FQ9276" s="73">
        <f t="shared" si="5526"/>
        <v>279.47000000000003</v>
      </c>
      <c r="FR9276" s="73">
        <f t="shared" si="5526"/>
        <v>279.47000000000003</v>
      </c>
      <c r="FS9276" s="73">
        <f t="shared" si="5526"/>
        <v>279.47000000000003</v>
      </c>
      <c r="FT9276" s="73">
        <f t="shared" si="5526"/>
        <v>279.47000000000003</v>
      </c>
      <c r="FU9276" s="73">
        <f t="shared" si="5526"/>
        <v>279.47000000000003</v>
      </c>
      <c r="FV9276" s="73">
        <f t="shared" si="5526"/>
        <v>279.47000000000003</v>
      </c>
      <c r="FW9276" s="73">
        <f t="shared" si="5526"/>
        <v>279.47000000000003</v>
      </c>
      <c r="FX9276" s="73">
        <f t="shared" si="5526"/>
        <v>279.47000000000003</v>
      </c>
      <c r="FY9276" s="73">
        <f t="shared" si="5526"/>
        <v>279.47000000000003</v>
      </c>
      <c r="FZ9276" s="73">
        <f t="shared" si="5526"/>
        <v>279.47000000000003</v>
      </c>
      <c r="GA9276" s="73">
        <f t="shared" si="5526"/>
        <v>279.47000000000003</v>
      </c>
      <c r="GB9276" s="73">
        <f t="shared" si="5526"/>
        <v>279.47000000000003</v>
      </c>
      <c r="GC9276" s="73">
        <f t="shared" si="5526"/>
        <v>279.47000000000003</v>
      </c>
      <c r="GD9276" s="73">
        <f t="shared" si="5526"/>
        <v>279.47000000000003</v>
      </c>
      <c r="GE9276" s="73">
        <f t="shared" si="5526"/>
        <v>279.47000000000003</v>
      </c>
      <c r="GF9276" s="73">
        <f t="shared" si="5526"/>
        <v>279.47000000000003</v>
      </c>
      <c r="GG9276" s="73">
        <f t="shared" si="5526"/>
        <v>279.47000000000003</v>
      </c>
      <c r="GH9276" s="73">
        <f t="shared" si="5526"/>
        <v>279.47000000000003</v>
      </c>
      <c r="GI9276" s="73">
        <f t="shared" si="5526"/>
        <v>279.47000000000003</v>
      </c>
      <c r="GJ9276" s="73">
        <f t="shared" si="5526"/>
        <v>279.47000000000003</v>
      </c>
      <c r="GK9276" s="73">
        <f t="shared" si="5526"/>
        <v>279.47000000000003</v>
      </c>
      <c r="GL9276" s="73">
        <f t="shared" si="5526"/>
        <v>279.47000000000003</v>
      </c>
      <c r="GM9276" s="73">
        <f t="shared" si="5526"/>
        <v>279.47000000000003</v>
      </c>
      <c r="GN9276" s="73">
        <f t="shared" si="5526"/>
        <v>279.47000000000003</v>
      </c>
      <c r="GO9276" s="73">
        <f t="shared" si="5526"/>
        <v>279.47000000000003</v>
      </c>
      <c r="GP9276" s="73">
        <f t="shared" ref="GP9276:JA9276" si="5527">(GO9276+$F$9100*$F$9102*($F$55/$F$9101*GO9275+$F$55/$F$9101*GO9277))/(1+$F$9100*$F$9102*($F$55/$F$9101+$F$55/$F$9101))</f>
        <v>279.47000000000003</v>
      </c>
      <c r="GQ9276" s="73">
        <f t="shared" si="5527"/>
        <v>279.47000000000003</v>
      </c>
      <c r="GR9276" s="73">
        <f t="shared" si="5527"/>
        <v>279.47000000000003</v>
      </c>
      <c r="GS9276" s="73">
        <f t="shared" si="5527"/>
        <v>279.47000000000003</v>
      </c>
      <c r="GT9276" s="73">
        <f t="shared" si="5527"/>
        <v>279.47000000000003</v>
      </c>
      <c r="GU9276" s="73">
        <f t="shared" si="5527"/>
        <v>279.47000000000003</v>
      </c>
      <c r="GV9276" s="73">
        <f t="shared" si="5527"/>
        <v>279.47000000000003</v>
      </c>
      <c r="GW9276" s="73">
        <f t="shared" si="5527"/>
        <v>279.47000000000003</v>
      </c>
      <c r="GX9276" s="73">
        <f t="shared" si="5527"/>
        <v>279.47000000000003</v>
      </c>
      <c r="GY9276" s="73">
        <f t="shared" si="5527"/>
        <v>279.47000000000003</v>
      </c>
      <c r="GZ9276" s="73">
        <f t="shared" si="5527"/>
        <v>279.47000000000003</v>
      </c>
      <c r="HA9276" s="73">
        <f t="shared" si="5527"/>
        <v>279.47000000000003</v>
      </c>
      <c r="HB9276" s="73">
        <f t="shared" si="5527"/>
        <v>279.47000000000003</v>
      </c>
      <c r="HC9276" s="73">
        <f t="shared" si="5527"/>
        <v>279.47000000000003</v>
      </c>
      <c r="HD9276" s="73">
        <f t="shared" si="5527"/>
        <v>279.47000000000003</v>
      </c>
      <c r="HE9276" s="73">
        <f t="shared" si="5527"/>
        <v>279.47000000000003</v>
      </c>
      <c r="HF9276" s="73">
        <f t="shared" si="5527"/>
        <v>279.47000000000003</v>
      </c>
      <c r="HG9276" s="73">
        <f t="shared" si="5527"/>
        <v>279.47000000000003</v>
      </c>
      <c r="HH9276" s="73">
        <f t="shared" si="5527"/>
        <v>279.47000000000003</v>
      </c>
      <c r="HI9276" s="73">
        <f t="shared" si="5527"/>
        <v>279.47000000000003</v>
      </c>
      <c r="HJ9276" s="73">
        <f t="shared" si="5527"/>
        <v>279.47000000000003</v>
      </c>
      <c r="HK9276" s="73">
        <f t="shared" si="5527"/>
        <v>279.47000000000003</v>
      </c>
      <c r="HL9276" s="73">
        <f t="shared" si="5527"/>
        <v>279.47000000000003</v>
      </c>
      <c r="HM9276" s="73">
        <f t="shared" si="5527"/>
        <v>279.47000000000003</v>
      </c>
      <c r="HN9276" s="73">
        <f t="shared" si="5527"/>
        <v>279.47000000000003</v>
      </c>
      <c r="HO9276" s="73">
        <f t="shared" si="5527"/>
        <v>279.47000000000003</v>
      </c>
      <c r="HP9276" s="73">
        <f t="shared" si="5527"/>
        <v>279.47000000000003</v>
      </c>
      <c r="HQ9276" s="73">
        <f t="shared" si="5527"/>
        <v>279.47000000000003</v>
      </c>
      <c r="HR9276" s="73">
        <f t="shared" si="5527"/>
        <v>279.47000000000003</v>
      </c>
      <c r="HS9276" s="73">
        <f t="shared" si="5527"/>
        <v>279.47000000000003</v>
      </c>
      <c r="HT9276" s="73">
        <f t="shared" si="5527"/>
        <v>279.47000000000003</v>
      </c>
      <c r="HU9276" s="73">
        <f t="shared" si="5527"/>
        <v>279.47000000000003</v>
      </c>
      <c r="HV9276" s="73">
        <f t="shared" si="5527"/>
        <v>279.47000000000003</v>
      </c>
      <c r="HW9276" s="73">
        <f t="shared" si="5527"/>
        <v>279.47000000000003</v>
      </c>
      <c r="HX9276" s="73">
        <f t="shared" si="5527"/>
        <v>279.47000000000003</v>
      </c>
      <c r="HY9276" s="73">
        <f t="shared" si="5527"/>
        <v>279.47000000000003</v>
      </c>
      <c r="HZ9276" s="73">
        <f t="shared" si="5527"/>
        <v>279.47000000000003</v>
      </c>
      <c r="IA9276" s="73">
        <f t="shared" si="5527"/>
        <v>279.47000000000003</v>
      </c>
      <c r="IB9276" s="73">
        <f t="shared" si="5527"/>
        <v>279.47000000000003</v>
      </c>
      <c r="IC9276" s="73">
        <f t="shared" si="5527"/>
        <v>279.47000000000003</v>
      </c>
      <c r="ID9276" s="73">
        <f t="shared" si="5527"/>
        <v>279.47000000000003</v>
      </c>
      <c r="IE9276" s="73">
        <f t="shared" si="5527"/>
        <v>279.47000000000003</v>
      </c>
      <c r="IF9276" s="73">
        <f t="shared" si="5527"/>
        <v>279.47000000000003</v>
      </c>
      <c r="IG9276" s="73">
        <f t="shared" si="5527"/>
        <v>279.47000000000003</v>
      </c>
      <c r="IH9276" s="73">
        <f t="shared" si="5527"/>
        <v>279.47000000000003</v>
      </c>
      <c r="II9276" s="73">
        <f t="shared" si="5527"/>
        <v>279.47000000000003</v>
      </c>
      <c r="IJ9276" s="73">
        <f t="shared" si="5527"/>
        <v>279.47000000000003</v>
      </c>
      <c r="IK9276" s="73">
        <f t="shared" si="5527"/>
        <v>279.47000000000003</v>
      </c>
      <c r="IL9276" s="73">
        <f t="shared" si="5527"/>
        <v>279.47000000000003</v>
      </c>
      <c r="IM9276" s="73">
        <f t="shared" si="5527"/>
        <v>279.47000000000003</v>
      </c>
      <c r="IN9276" s="73">
        <f t="shared" si="5527"/>
        <v>279.47000000000003</v>
      </c>
      <c r="IO9276" s="73">
        <f t="shared" si="5527"/>
        <v>279.47000000000003</v>
      </c>
      <c r="IP9276" s="73">
        <f t="shared" si="5527"/>
        <v>279.47000000000003</v>
      </c>
      <c r="IQ9276" s="73">
        <f t="shared" si="5527"/>
        <v>279.47000000000003</v>
      </c>
      <c r="IR9276" s="73">
        <f t="shared" si="5527"/>
        <v>279.47000000000003</v>
      </c>
      <c r="IS9276" s="73">
        <f t="shared" si="5527"/>
        <v>279.47000000000003</v>
      </c>
      <c r="IT9276" s="73">
        <f t="shared" si="5527"/>
        <v>279.47000000000003</v>
      </c>
      <c r="IU9276" s="73">
        <f t="shared" si="5527"/>
        <v>279.47000000000003</v>
      </c>
      <c r="IV9276" s="73">
        <f t="shared" si="5527"/>
        <v>279.47000000000003</v>
      </c>
      <c r="IW9276" s="73">
        <f t="shared" si="5527"/>
        <v>279.47000000000003</v>
      </c>
      <c r="IX9276" s="73">
        <f t="shared" si="5527"/>
        <v>279.47000000000003</v>
      </c>
      <c r="IY9276" s="73">
        <f t="shared" si="5527"/>
        <v>279.47000000000003</v>
      </c>
      <c r="IZ9276" s="73">
        <f t="shared" si="5527"/>
        <v>279.47000000000003</v>
      </c>
      <c r="JA9276" s="73">
        <f t="shared" si="5527"/>
        <v>279.47000000000003</v>
      </c>
      <c r="JB9276" s="73">
        <f t="shared" ref="JB9276:KG9276" si="5528">(JA9276+$F$9100*$F$9102*($F$55/$F$9101*JA9275+$F$55/$F$9101*JA9277))/(1+$F$9100*$F$9102*($F$55/$F$9101+$F$55/$F$9101))</f>
        <v>279.47000000000003</v>
      </c>
      <c r="JC9276" s="73">
        <f t="shared" si="5528"/>
        <v>279.47000000000003</v>
      </c>
      <c r="JD9276" s="73">
        <f t="shared" si="5528"/>
        <v>279.47000000000003</v>
      </c>
      <c r="JE9276" s="73">
        <f t="shared" si="5528"/>
        <v>279.47000000000003</v>
      </c>
      <c r="JF9276" s="73">
        <f t="shared" si="5528"/>
        <v>279.47000000000003</v>
      </c>
      <c r="JG9276" s="73">
        <f t="shared" si="5528"/>
        <v>279.47000000000003</v>
      </c>
      <c r="JH9276" s="73">
        <f t="shared" si="5528"/>
        <v>279.47000000000003</v>
      </c>
      <c r="JI9276" s="73">
        <f t="shared" si="5528"/>
        <v>279.47000000000003</v>
      </c>
      <c r="JJ9276" s="73">
        <f t="shared" si="5528"/>
        <v>279.47000000000003</v>
      </c>
      <c r="JK9276" s="73">
        <f t="shared" si="5528"/>
        <v>279.47000000000003</v>
      </c>
      <c r="JL9276" s="73">
        <f t="shared" si="5528"/>
        <v>279.47000000000003</v>
      </c>
      <c r="JM9276" s="73">
        <f t="shared" si="5528"/>
        <v>279.47000000000003</v>
      </c>
      <c r="JN9276" s="73">
        <f t="shared" si="5528"/>
        <v>279.47000000000003</v>
      </c>
      <c r="JO9276" s="73">
        <f t="shared" si="5528"/>
        <v>279.47000000000003</v>
      </c>
      <c r="JP9276" s="73">
        <f t="shared" si="5528"/>
        <v>279.47000000000003</v>
      </c>
      <c r="JQ9276" s="73">
        <f t="shared" si="5528"/>
        <v>279.47000000000003</v>
      </c>
      <c r="JR9276" s="73">
        <f t="shared" si="5528"/>
        <v>279.47000000000003</v>
      </c>
      <c r="JS9276" s="73">
        <f t="shared" si="5528"/>
        <v>279.47000000000003</v>
      </c>
      <c r="JT9276" s="73">
        <f t="shared" si="5528"/>
        <v>279.47000000000003</v>
      </c>
      <c r="JU9276" s="73">
        <f t="shared" si="5528"/>
        <v>279.47000000000003</v>
      </c>
      <c r="JV9276" s="73">
        <f t="shared" si="5528"/>
        <v>279.47000000000003</v>
      </c>
      <c r="JW9276" s="73">
        <f t="shared" si="5528"/>
        <v>279.47000000000003</v>
      </c>
      <c r="JX9276" s="73">
        <f t="shared" si="5528"/>
        <v>279.47000000000003</v>
      </c>
      <c r="JY9276" s="73">
        <f t="shared" si="5528"/>
        <v>279.47000000000003</v>
      </c>
      <c r="JZ9276" s="73">
        <f t="shared" si="5528"/>
        <v>279.47000000000003</v>
      </c>
      <c r="KA9276" s="73">
        <f t="shared" si="5528"/>
        <v>279.47000000000003</v>
      </c>
      <c r="KB9276" s="73">
        <f t="shared" si="5528"/>
        <v>279.47000000000003</v>
      </c>
      <c r="KC9276" s="73">
        <f t="shared" si="5528"/>
        <v>279.47000000000003</v>
      </c>
      <c r="KD9276" s="73">
        <f t="shared" si="5528"/>
        <v>279.47000000000003</v>
      </c>
      <c r="KE9276" s="73">
        <f t="shared" si="5528"/>
        <v>279.47000000000003</v>
      </c>
      <c r="KF9276" s="73">
        <f t="shared" si="5528"/>
        <v>279.47000000000003</v>
      </c>
      <c r="KG9276" s="73">
        <f t="shared" si="5528"/>
        <v>279.47000000000003</v>
      </c>
      <c r="KH9276">
        <v>279.47000000000003</v>
      </c>
      <c r="KL9276" s="84"/>
      <c r="KP9276" s="84"/>
      <c r="KS9276" s="74"/>
      <c r="KT9276" s="74"/>
      <c r="KU9276" s="16"/>
      <c r="KV9276" s="72"/>
      <c r="KW9276" s="72"/>
      <c r="KX9276" s="16"/>
      <c r="KZ9276" s="16"/>
      <c r="LA9276" s="16"/>
      <c r="LB9276" s="74"/>
      <c r="LC9276" s="74"/>
    </row>
    <row r="9277" spans="2:315" x14ac:dyDescent="0.35">
      <c r="B9277">
        <v>171</v>
      </c>
      <c r="C9277">
        <f t="shared" si="5468"/>
        <v>1.7050000000000001</v>
      </c>
      <c r="E9277" s="92">
        <v>279.47000000000003</v>
      </c>
      <c r="F9277" s="73">
        <f t="shared" ref="F9277:BQ9277" si="5529">(E9277+$F$9100*$F$9102*($F$55/$F$9101*E9276+$F$55/$F$9101*E9278))/(1+$F$9100*$F$9102*($F$55/$F$9101+$F$55/$F$9101))</f>
        <v>279.47000000000003</v>
      </c>
      <c r="G9277" s="73">
        <f t="shared" si="5529"/>
        <v>279.47000000000003</v>
      </c>
      <c r="H9277" s="73">
        <f t="shared" si="5529"/>
        <v>279.47000000000003</v>
      </c>
      <c r="I9277" s="73">
        <f t="shared" si="5529"/>
        <v>279.47000000000003</v>
      </c>
      <c r="J9277" s="73">
        <f t="shared" si="5529"/>
        <v>279.47000000000003</v>
      </c>
      <c r="K9277" s="73">
        <f t="shared" si="5529"/>
        <v>279.47000000000003</v>
      </c>
      <c r="L9277" s="73">
        <f t="shared" si="5529"/>
        <v>279.47000000000003</v>
      </c>
      <c r="M9277" s="73">
        <f t="shared" si="5529"/>
        <v>279.47000000000003</v>
      </c>
      <c r="N9277" s="73">
        <f t="shared" si="5529"/>
        <v>279.47000000000003</v>
      </c>
      <c r="O9277" s="73">
        <f t="shared" si="5529"/>
        <v>279.47000000000003</v>
      </c>
      <c r="P9277" s="73">
        <f t="shared" si="5529"/>
        <v>279.47000000000003</v>
      </c>
      <c r="Q9277" s="73">
        <f t="shared" si="5529"/>
        <v>279.47000000000003</v>
      </c>
      <c r="R9277" s="73">
        <f t="shared" si="5529"/>
        <v>279.47000000000003</v>
      </c>
      <c r="S9277" s="73">
        <f t="shared" si="5529"/>
        <v>279.47000000000003</v>
      </c>
      <c r="T9277" s="73">
        <f t="shared" si="5529"/>
        <v>279.47000000000003</v>
      </c>
      <c r="U9277" s="73">
        <f t="shared" si="5529"/>
        <v>279.47000000000003</v>
      </c>
      <c r="V9277" s="73">
        <f t="shared" si="5529"/>
        <v>279.47000000000003</v>
      </c>
      <c r="W9277" s="73">
        <f t="shared" si="5529"/>
        <v>279.47000000000003</v>
      </c>
      <c r="X9277" s="73">
        <f t="shared" si="5529"/>
        <v>279.47000000000003</v>
      </c>
      <c r="Y9277" s="73">
        <f t="shared" si="5529"/>
        <v>279.47000000000003</v>
      </c>
      <c r="Z9277" s="73">
        <f t="shared" si="5529"/>
        <v>279.47000000000003</v>
      </c>
      <c r="AA9277" s="73">
        <f t="shared" si="5529"/>
        <v>279.47000000000003</v>
      </c>
      <c r="AB9277" s="73">
        <f t="shared" si="5529"/>
        <v>279.47000000000003</v>
      </c>
      <c r="AC9277" s="73">
        <f t="shared" si="5529"/>
        <v>279.47000000000003</v>
      </c>
      <c r="AD9277" s="73">
        <f t="shared" si="5529"/>
        <v>279.47000000000003</v>
      </c>
      <c r="AE9277" s="73">
        <f t="shared" si="5529"/>
        <v>279.47000000000003</v>
      </c>
      <c r="AF9277" s="73">
        <f t="shared" si="5529"/>
        <v>279.47000000000003</v>
      </c>
      <c r="AG9277" s="73">
        <f t="shared" si="5529"/>
        <v>279.47000000000003</v>
      </c>
      <c r="AH9277" s="73">
        <f t="shared" si="5529"/>
        <v>279.47000000000003</v>
      </c>
      <c r="AI9277" s="73">
        <f t="shared" si="5529"/>
        <v>279.47000000000003</v>
      </c>
      <c r="AJ9277" s="73">
        <f t="shared" si="5529"/>
        <v>279.47000000000003</v>
      </c>
      <c r="AK9277" s="73">
        <f t="shared" si="5529"/>
        <v>279.47000000000003</v>
      </c>
      <c r="AL9277" s="73">
        <f t="shared" si="5529"/>
        <v>279.47000000000003</v>
      </c>
      <c r="AM9277" s="73">
        <f t="shared" si="5529"/>
        <v>279.47000000000003</v>
      </c>
      <c r="AN9277" s="73">
        <f t="shared" si="5529"/>
        <v>279.47000000000003</v>
      </c>
      <c r="AO9277" s="73">
        <f t="shared" si="5529"/>
        <v>279.47000000000003</v>
      </c>
      <c r="AP9277" s="73">
        <f t="shared" si="5529"/>
        <v>279.47000000000003</v>
      </c>
      <c r="AQ9277" s="73">
        <f t="shared" si="5529"/>
        <v>279.47000000000003</v>
      </c>
      <c r="AR9277" s="73">
        <f t="shared" si="5529"/>
        <v>279.47000000000003</v>
      </c>
      <c r="AS9277" s="73">
        <f t="shared" si="5529"/>
        <v>279.47000000000003</v>
      </c>
      <c r="AT9277" s="73">
        <f t="shared" si="5529"/>
        <v>279.47000000000003</v>
      </c>
      <c r="AU9277" s="73">
        <f t="shared" si="5529"/>
        <v>279.47000000000003</v>
      </c>
      <c r="AV9277" s="73">
        <f t="shared" si="5529"/>
        <v>279.47000000000003</v>
      </c>
      <c r="AW9277" s="73">
        <f t="shared" si="5529"/>
        <v>279.47000000000003</v>
      </c>
      <c r="AX9277" s="73">
        <f t="shared" si="5529"/>
        <v>279.47000000000003</v>
      </c>
      <c r="AY9277" s="73">
        <f t="shared" si="5529"/>
        <v>279.47000000000003</v>
      </c>
      <c r="AZ9277" s="73">
        <f t="shared" si="5529"/>
        <v>279.47000000000003</v>
      </c>
      <c r="BA9277" s="73">
        <f t="shared" si="5529"/>
        <v>279.47000000000003</v>
      </c>
      <c r="BB9277" s="73">
        <f t="shared" si="5529"/>
        <v>279.47000000000003</v>
      </c>
      <c r="BC9277" s="73">
        <f t="shared" si="5529"/>
        <v>279.47000000000003</v>
      </c>
      <c r="BD9277" s="73">
        <f t="shared" si="5529"/>
        <v>279.47000000000003</v>
      </c>
      <c r="BE9277" s="73">
        <f t="shared" si="5529"/>
        <v>279.47000000000003</v>
      </c>
      <c r="BF9277" s="73">
        <f t="shared" si="5529"/>
        <v>279.47000000000003</v>
      </c>
      <c r="BG9277" s="73">
        <f t="shared" si="5529"/>
        <v>279.47000000000003</v>
      </c>
      <c r="BH9277" s="73">
        <f t="shared" si="5529"/>
        <v>279.47000000000003</v>
      </c>
      <c r="BI9277" s="73">
        <f t="shared" si="5529"/>
        <v>279.47000000000003</v>
      </c>
      <c r="BJ9277" s="73">
        <f t="shared" si="5529"/>
        <v>279.47000000000003</v>
      </c>
      <c r="BK9277" s="73">
        <f t="shared" si="5529"/>
        <v>279.47000000000003</v>
      </c>
      <c r="BL9277" s="73">
        <f t="shared" si="5529"/>
        <v>279.47000000000003</v>
      </c>
      <c r="BM9277" s="73">
        <f t="shared" si="5529"/>
        <v>279.47000000000003</v>
      </c>
      <c r="BN9277" s="73">
        <f t="shared" si="5529"/>
        <v>279.47000000000003</v>
      </c>
      <c r="BO9277" s="73">
        <f t="shared" si="5529"/>
        <v>279.47000000000003</v>
      </c>
      <c r="BP9277" s="73">
        <f t="shared" si="5529"/>
        <v>279.47000000000003</v>
      </c>
      <c r="BQ9277" s="73">
        <f t="shared" si="5529"/>
        <v>279.47000000000003</v>
      </c>
      <c r="BR9277" s="73">
        <f t="shared" ref="BR9277:EC9277" si="5530">(BQ9277+$F$9100*$F$9102*($F$55/$F$9101*BQ9276+$F$55/$F$9101*BQ9278))/(1+$F$9100*$F$9102*($F$55/$F$9101+$F$55/$F$9101))</f>
        <v>279.47000000000003</v>
      </c>
      <c r="BS9277" s="73">
        <f t="shared" si="5530"/>
        <v>279.47000000000003</v>
      </c>
      <c r="BT9277" s="73">
        <f t="shared" si="5530"/>
        <v>279.47000000000003</v>
      </c>
      <c r="BU9277" s="73">
        <f t="shared" si="5530"/>
        <v>279.47000000000003</v>
      </c>
      <c r="BV9277" s="73">
        <f t="shared" si="5530"/>
        <v>279.47000000000003</v>
      </c>
      <c r="BW9277" s="73">
        <f t="shared" si="5530"/>
        <v>279.47000000000003</v>
      </c>
      <c r="BX9277" s="73">
        <f t="shared" si="5530"/>
        <v>279.47000000000003</v>
      </c>
      <c r="BY9277" s="73">
        <f t="shared" si="5530"/>
        <v>279.47000000000003</v>
      </c>
      <c r="BZ9277" s="73">
        <f t="shared" si="5530"/>
        <v>279.47000000000003</v>
      </c>
      <c r="CA9277" s="73">
        <f t="shared" si="5530"/>
        <v>279.47000000000003</v>
      </c>
      <c r="CB9277" s="73">
        <f t="shared" si="5530"/>
        <v>279.47000000000003</v>
      </c>
      <c r="CC9277" s="73">
        <f t="shared" si="5530"/>
        <v>279.47000000000003</v>
      </c>
      <c r="CD9277" s="73">
        <f t="shared" si="5530"/>
        <v>279.47000000000003</v>
      </c>
      <c r="CE9277" s="73">
        <f t="shared" si="5530"/>
        <v>279.47000000000003</v>
      </c>
      <c r="CF9277" s="73">
        <f t="shared" si="5530"/>
        <v>279.47000000000003</v>
      </c>
      <c r="CG9277" s="73">
        <f t="shared" si="5530"/>
        <v>279.47000000000003</v>
      </c>
      <c r="CH9277" s="73">
        <f t="shared" si="5530"/>
        <v>279.47000000000003</v>
      </c>
      <c r="CI9277" s="73">
        <f t="shared" si="5530"/>
        <v>279.47000000000003</v>
      </c>
      <c r="CJ9277" s="73">
        <f t="shared" si="5530"/>
        <v>279.47000000000003</v>
      </c>
      <c r="CK9277" s="73">
        <f t="shared" si="5530"/>
        <v>279.47000000000003</v>
      </c>
      <c r="CL9277" s="73">
        <f t="shared" si="5530"/>
        <v>279.47000000000003</v>
      </c>
      <c r="CM9277" s="73">
        <f t="shared" si="5530"/>
        <v>279.47000000000003</v>
      </c>
      <c r="CN9277" s="73">
        <f t="shared" si="5530"/>
        <v>279.47000000000003</v>
      </c>
      <c r="CO9277" s="73">
        <f t="shared" si="5530"/>
        <v>279.47000000000003</v>
      </c>
      <c r="CP9277" s="73">
        <f t="shared" si="5530"/>
        <v>279.47000000000003</v>
      </c>
      <c r="CQ9277" s="73">
        <f t="shared" si="5530"/>
        <v>279.47000000000003</v>
      </c>
      <c r="CR9277" s="73">
        <f t="shared" si="5530"/>
        <v>279.47000000000003</v>
      </c>
      <c r="CS9277" s="73">
        <f t="shared" si="5530"/>
        <v>279.47000000000003</v>
      </c>
      <c r="CT9277" s="73">
        <f t="shared" si="5530"/>
        <v>279.47000000000003</v>
      </c>
      <c r="CU9277" s="73">
        <f t="shared" si="5530"/>
        <v>279.47000000000003</v>
      </c>
      <c r="CV9277" s="73">
        <f t="shared" si="5530"/>
        <v>279.47000000000003</v>
      </c>
      <c r="CW9277" s="73">
        <f t="shared" si="5530"/>
        <v>279.47000000000003</v>
      </c>
      <c r="CX9277" s="73">
        <f t="shared" si="5530"/>
        <v>279.47000000000003</v>
      </c>
      <c r="CY9277" s="73">
        <f t="shared" si="5530"/>
        <v>279.47000000000003</v>
      </c>
      <c r="CZ9277" s="73">
        <f t="shared" si="5530"/>
        <v>279.47000000000003</v>
      </c>
      <c r="DA9277" s="73">
        <f t="shared" si="5530"/>
        <v>279.47000000000003</v>
      </c>
      <c r="DB9277" s="73">
        <f t="shared" si="5530"/>
        <v>279.47000000000003</v>
      </c>
      <c r="DC9277" s="73">
        <f t="shared" si="5530"/>
        <v>279.47000000000003</v>
      </c>
      <c r="DD9277" s="73">
        <f t="shared" si="5530"/>
        <v>279.47000000000003</v>
      </c>
      <c r="DE9277" s="73">
        <f t="shared" si="5530"/>
        <v>279.47000000000003</v>
      </c>
      <c r="DF9277" s="73">
        <f t="shared" si="5530"/>
        <v>279.47000000000003</v>
      </c>
      <c r="DG9277" s="73">
        <f t="shared" si="5530"/>
        <v>279.47000000000003</v>
      </c>
      <c r="DH9277" s="73">
        <f t="shared" si="5530"/>
        <v>279.47000000000003</v>
      </c>
      <c r="DI9277" s="73">
        <f t="shared" si="5530"/>
        <v>279.47000000000003</v>
      </c>
      <c r="DJ9277" s="73">
        <f t="shared" si="5530"/>
        <v>279.47000000000003</v>
      </c>
      <c r="DK9277" s="73">
        <f t="shared" si="5530"/>
        <v>279.47000000000003</v>
      </c>
      <c r="DL9277" s="73">
        <f t="shared" si="5530"/>
        <v>279.47000000000003</v>
      </c>
      <c r="DM9277" s="73">
        <f t="shared" si="5530"/>
        <v>279.47000000000003</v>
      </c>
      <c r="DN9277" s="73">
        <f t="shared" si="5530"/>
        <v>279.47000000000003</v>
      </c>
      <c r="DO9277" s="73">
        <f t="shared" si="5530"/>
        <v>279.47000000000003</v>
      </c>
      <c r="DP9277" s="73">
        <f t="shared" si="5530"/>
        <v>279.47000000000003</v>
      </c>
      <c r="DQ9277" s="73">
        <f t="shared" si="5530"/>
        <v>279.47000000000003</v>
      </c>
      <c r="DR9277" s="73">
        <f t="shared" si="5530"/>
        <v>279.47000000000003</v>
      </c>
      <c r="DS9277" s="73">
        <f t="shared" si="5530"/>
        <v>279.47000000000003</v>
      </c>
      <c r="DT9277" s="73">
        <f t="shared" si="5530"/>
        <v>279.47000000000003</v>
      </c>
      <c r="DU9277" s="73">
        <f t="shared" si="5530"/>
        <v>279.47000000000003</v>
      </c>
      <c r="DV9277" s="73">
        <f t="shared" si="5530"/>
        <v>279.47000000000003</v>
      </c>
      <c r="DW9277" s="73">
        <f t="shared" si="5530"/>
        <v>279.47000000000003</v>
      </c>
      <c r="DX9277" s="73">
        <f t="shared" si="5530"/>
        <v>279.47000000000003</v>
      </c>
      <c r="DY9277" s="73">
        <f t="shared" si="5530"/>
        <v>279.47000000000003</v>
      </c>
      <c r="DZ9277" s="73">
        <f t="shared" si="5530"/>
        <v>279.47000000000003</v>
      </c>
      <c r="EA9277" s="73">
        <f t="shared" si="5530"/>
        <v>279.47000000000003</v>
      </c>
      <c r="EB9277" s="73">
        <f t="shared" si="5530"/>
        <v>279.47000000000003</v>
      </c>
      <c r="EC9277" s="73">
        <f t="shared" si="5530"/>
        <v>279.47000000000003</v>
      </c>
      <c r="ED9277" s="73">
        <f t="shared" ref="ED9277:GO9277" si="5531">(EC9277+$F$9100*$F$9102*($F$55/$F$9101*EC9276+$F$55/$F$9101*EC9278))/(1+$F$9100*$F$9102*($F$55/$F$9101+$F$55/$F$9101))</f>
        <v>279.47000000000003</v>
      </c>
      <c r="EE9277" s="73">
        <f t="shared" si="5531"/>
        <v>279.47000000000003</v>
      </c>
      <c r="EF9277" s="73">
        <f t="shared" si="5531"/>
        <v>279.47000000000003</v>
      </c>
      <c r="EG9277" s="73">
        <f t="shared" si="5531"/>
        <v>279.47000000000003</v>
      </c>
      <c r="EH9277" s="73">
        <f t="shared" si="5531"/>
        <v>279.47000000000003</v>
      </c>
      <c r="EI9277" s="73">
        <f t="shared" si="5531"/>
        <v>279.47000000000003</v>
      </c>
      <c r="EJ9277" s="73">
        <f t="shared" si="5531"/>
        <v>279.47000000000003</v>
      </c>
      <c r="EK9277" s="73">
        <f t="shared" si="5531"/>
        <v>279.47000000000003</v>
      </c>
      <c r="EL9277" s="73">
        <f t="shared" si="5531"/>
        <v>279.47000000000003</v>
      </c>
      <c r="EM9277" s="73">
        <f t="shared" si="5531"/>
        <v>279.47000000000003</v>
      </c>
      <c r="EN9277" s="73">
        <f t="shared" si="5531"/>
        <v>279.47000000000003</v>
      </c>
      <c r="EO9277" s="73">
        <f t="shared" si="5531"/>
        <v>279.47000000000003</v>
      </c>
      <c r="EP9277" s="73">
        <f t="shared" si="5531"/>
        <v>279.47000000000003</v>
      </c>
      <c r="EQ9277" s="73">
        <f t="shared" si="5531"/>
        <v>279.47000000000003</v>
      </c>
      <c r="ER9277" s="73">
        <f t="shared" si="5531"/>
        <v>279.47000000000003</v>
      </c>
      <c r="ES9277" s="73">
        <f t="shared" si="5531"/>
        <v>279.47000000000003</v>
      </c>
      <c r="ET9277" s="73">
        <f t="shared" si="5531"/>
        <v>279.47000000000003</v>
      </c>
      <c r="EU9277" s="73">
        <f t="shared" si="5531"/>
        <v>279.47000000000003</v>
      </c>
      <c r="EV9277" s="73">
        <f t="shared" si="5531"/>
        <v>279.47000000000003</v>
      </c>
      <c r="EW9277" s="73">
        <f t="shared" si="5531"/>
        <v>279.47000000000003</v>
      </c>
      <c r="EX9277" s="73">
        <f t="shared" si="5531"/>
        <v>279.47000000000003</v>
      </c>
      <c r="EY9277" s="73">
        <f t="shared" si="5531"/>
        <v>279.47000000000003</v>
      </c>
      <c r="EZ9277" s="73">
        <f t="shared" si="5531"/>
        <v>279.47000000000003</v>
      </c>
      <c r="FA9277" s="73">
        <f t="shared" si="5531"/>
        <v>279.47000000000003</v>
      </c>
      <c r="FB9277" s="73">
        <f t="shared" si="5531"/>
        <v>279.47000000000003</v>
      </c>
      <c r="FC9277" s="73">
        <f t="shared" si="5531"/>
        <v>279.47000000000003</v>
      </c>
      <c r="FD9277" s="73">
        <f t="shared" si="5531"/>
        <v>279.47000000000003</v>
      </c>
      <c r="FE9277" s="73">
        <f t="shared" si="5531"/>
        <v>279.47000000000003</v>
      </c>
      <c r="FF9277" s="73">
        <f t="shared" si="5531"/>
        <v>279.47000000000003</v>
      </c>
      <c r="FG9277" s="73">
        <f t="shared" si="5531"/>
        <v>279.47000000000003</v>
      </c>
      <c r="FH9277" s="73">
        <f t="shared" si="5531"/>
        <v>279.47000000000003</v>
      </c>
      <c r="FI9277" s="73">
        <f t="shared" si="5531"/>
        <v>279.47000000000003</v>
      </c>
      <c r="FJ9277" s="73">
        <f t="shared" si="5531"/>
        <v>279.47000000000003</v>
      </c>
      <c r="FK9277" s="73">
        <f t="shared" si="5531"/>
        <v>279.47000000000003</v>
      </c>
      <c r="FL9277" s="73">
        <f t="shared" si="5531"/>
        <v>279.47000000000003</v>
      </c>
      <c r="FM9277" s="73">
        <f t="shared" si="5531"/>
        <v>279.47000000000003</v>
      </c>
      <c r="FN9277" s="73">
        <f t="shared" si="5531"/>
        <v>279.47000000000003</v>
      </c>
      <c r="FO9277" s="73">
        <f t="shared" si="5531"/>
        <v>279.47000000000003</v>
      </c>
      <c r="FP9277" s="73">
        <f t="shared" si="5531"/>
        <v>279.47000000000003</v>
      </c>
      <c r="FQ9277" s="73">
        <f t="shared" si="5531"/>
        <v>279.47000000000003</v>
      </c>
      <c r="FR9277" s="73">
        <f t="shared" si="5531"/>
        <v>279.47000000000003</v>
      </c>
      <c r="FS9277" s="73">
        <f t="shared" si="5531"/>
        <v>279.47000000000003</v>
      </c>
      <c r="FT9277" s="73">
        <f t="shared" si="5531"/>
        <v>279.47000000000003</v>
      </c>
      <c r="FU9277" s="73">
        <f t="shared" si="5531"/>
        <v>279.47000000000003</v>
      </c>
      <c r="FV9277" s="73">
        <f t="shared" si="5531"/>
        <v>279.47000000000003</v>
      </c>
      <c r="FW9277" s="73">
        <f t="shared" si="5531"/>
        <v>279.47000000000003</v>
      </c>
      <c r="FX9277" s="73">
        <f t="shared" si="5531"/>
        <v>279.47000000000003</v>
      </c>
      <c r="FY9277" s="73">
        <f t="shared" si="5531"/>
        <v>279.47000000000003</v>
      </c>
      <c r="FZ9277" s="73">
        <f t="shared" si="5531"/>
        <v>279.47000000000003</v>
      </c>
      <c r="GA9277" s="73">
        <f t="shared" si="5531"/>
        <v>279.47000000000003</v>
      </c>
      <c r="GB9277" s="73">
        <f t="shared" si="5531"/>
        <v>279.47000000000003</v>
      </c>
      <c r="GC9277" s="73">
        <f t="shared" si="5531"/>
        <v>279.47000000000003</v>
      </c>
      <c r="GD9277" s="73">
        <f t="shared" si="5531"/>
        <v>279.47000000000003</v>
      </c>
      <c r="GE9277" s="73">
        <f t="shared" si="5531"/>
        <v>279.47000000000003</v>
      </c>
      <c r="GF9277" s="73">
        <f t="shared" si="5531"/>
        <v>279.47000000000003</v>
      </c>
      <c r="GG9277" s="73">
        <f t="shared" si="5531"/>
        <v>279.47000000000003</v>
      </c>
      <c r="GH9277" s="73">
        <f t="shared" si="5531"/>
        <v>279.47000000000003</v>
      </c>
      <c r="GI9277" s="73">
        <f t="shared" si="5531"/>
        <v>279.47000000000003</v>
      </c>
      <c r="GJ9277" s="73">
        <f t="shared" si="5531"/>
        <v>279.47000000000003</v>
      </c>
      <c r="GK9277" s="73">
        <f t="shared" si="5531"/>
        <v>279.47000000000003</v>
      </c>
      <c r="GL9277" s="73">
        <f t="shared" si="5531"/>
        <v>279.47000000000003</v>
      </c>
      <c r="GM9277" s="73">
        <f t="shared" si="5531"/>
        <v>279.47000000000003</v>
      </c>
      <c r="GN9277" s="73">
        <f t="shared" si="5531"/>
        <v>279.47000000000003</v>
      </c>
      <c r="GO9277" s="73">
        <f t="shared" si="5531"/>
        <v>279.47000000000003</v>
      </c>
      <c r="GP9277" s="73">
        <f t="shared" ref="GP9277:JA9277" si="5532">(GO9277+$F$9100*$F$9102*($F$55/$F$9101*GO9276+$F$55/$F$9101*GO9278))/(1+$F$9100*$F$9102*($F$55/$F$9101+$F$55/$F$9101))</f>
        <v>279.47000000000003</v>
      </c>
      <c r="GQ9277" s="73">
        <f t="shared" si="5532"/>
        <v>279.47000000000003</v>
      </c>
      <c r="GR9277" s="73">
        <f t="shared" si="5532"/>
        <v>279.47000000000003</v>
      </c>
      <c r="GS9277" s="73">
        <f t="shared" si="5532"/>
        <v>279.47000000000003</v>
      </c>
      <c r="GT9277" s="73">
        <f t="shared" si="5532"/>
        <v>279.47000000000003</v>
      </c>
      <c r="GU9277" s="73">
        <f t="shared" si="5532"/>
        <v>279.47000000000003</v>
      </c>
      <c r="GV9277" s="73">
        <f t="shared" si="5532"/>
        <v>279.47000000000003</v>
      </c>
      <c r="GW9277" s="73">
        <f t="shared" si="5532"/>
        <v>279.47000000000003</v>
      </c>
      <c r="GX9277" s="73">
        <f t="shared" si="5532"/>
        <v>279.47000000000003</v>
      </c>
      <c r="GY9277" s="73">
        <f t="shared" si="5532"/>
        <v>279.47000000000003</v>
      </c>
      <c r="GZ9277" s="73">
        <f t="shared" si="5532"/>
        <v>279.47000000000003</v>
      </c>
      <c r="HA9277" s="73">
        <f t="shared" si="5532"/>
        <v>279.47000000000003</v>
      </c>
      <c r="HB9277" s="73">
        <f t="shared" si="5532"/>
        <v>279.47000000000003</v>
      </c>
      <c r="HC9277" s="73">
        <f t="shared" si="5532"/>
        <v>279.47000000000003</v>
      </c>
      <c r="HD9277" s="73">
        <f t="shared" si="5532"/>
        <v>279.47000000000003</v>
      </c>
      <c r="HE9277" s="73">
        <f t="shared" si="5532"/>
        <v>279.47000000000003</v>
      </c>
      <c r="HF9277" s="73">
        <f t="shared" si="5532"/>
        <v>279.47000000000003</v>
      </c>
      <c r="HG9277" s="73">
        <f t="shared" si="5532"/>
        <v>279.47000000000003</v>
      </c>
      <c r="HH9277" s="73">
        <f t="shared" si="5532"/>
        <v>279.47000000000003</v>
      </c>
      <c r="HI9277" s="73">
        <f t="shared" si="5532"/>
        <v>279.47000000000003</v>
      </c>
      <c r="HJ9277" s="73">
        <f t="shared" si="5532"/>
        <v>279.47000000000003</v>
      </c>
      <c r="HK9277" s="73">
        <f t="shared" si="5532"/>
        <v>279.47000000000003</v>
      </c>
      <c r="HL9277" s="73">
        <f t="shared" si="5532"/>
        <v>279.47000000000003</v>
      </c>
      <c r="HM9277" s="73">
        <f t="shared" si="5532"/>
        <v>279.47000000000003</v>
      </c>
      <c r="HN9277" s="73">
        <f t="shared" si="5532"/>
        <v>279.47000000000003</v>
      </c>
      <c r="HO9277" s="73">
        <f t="shared" si="5532"/>
        <v>279.47000000000003</v>
      </c>
      <c r="HP9277" s="73">
        <f t="shared" si="5532"/>
        <v>279.47000000000003</v>
      </c>
      <c r="HQ9277" s="73">
        <f t="shared" si="5532"/>
        <v>279.47000000000003</v>
      </c>
      <c r="HR9277" s="73">
        <f t="shared" si="5532"/>
        <v>279.47000000000003</v>
      </c>
      <c r="HS9277" s="73">
        <f t="shared" si="5532"/>
        <v>279.47000000000003</v>
      </c>
      <c r="HT9277" s="73">
        <f t="shared" si="5532"/>
        <v>279.47000000000003</v>
      </c>
      <c r="HU9277" s="73">
        <f t="shared" si="5532"/>
        <v>279.47000000000003</v>
      </c>
      <c r="HV9277" s="73">
        <f t="shared" si="5532"/>
        <v>279.47000000000003</v>
      </c>
      <c r="HW9277" s="73">
        <f t="shared" si="5532"/>
        <v>279.47000000000003</v>
      </c>
      <c r="HX9277" s="73">
        <f t="shared" si="5532"/>
        <v>279.47000000000003</v>
      </c>
      <c r="HY9277" s="73">
        <f t="shared" si="5532"/>
        <v>279.47000000000003</v>
      </c>
      <c r="HZ9277" s="73">
        <f t="shared" si="5532"/>
        <v>279.47000000000003</v>
      </c>
      <c r="IA9277" s="73">
        <f t="shared" si="5532"/>
        <v>279.47000000000003</v>
      </c>
      <c r="IB9277" s="73">
        <f t="shared" si="5532"/>
        <v>279.47000000000003</v>
      </c>
      <c r="IC9277" s="73">
        <f t="shared" si="5532"/>
        <v>279.47000000000003</v>
      </c>
      <c r="ID9277" s="73">
        <f t="shared" si="5532"/>
        <v>279.47000000000003</v>
      </c>
      <c r="IE9277" s="73">
        <f t="shared" si="5532"/>
        <v>279.47000000000003</v>
      </c>
      <c r="IF9277" s="73">
        <f t="shared" si="5532"/>
        <v>279.47000000000003</v>
      </c>
      <c r="IG9277" s="73">
        <f t="shared" si="5532"/>
        <v>279.47000000000003</v>
      </c>
      <c r="IH9277" s="73">
        <f t="shared" si="5532"/>
        <v>279.47000000000003</v>
      </c>
      <c r="II9277" s="73">
        <f t="shared" si="5532"/>
        <v>279.47000000000003</v>
      </c>
      <c r="IJ9277" s="73">
        <f t="shared" si="5532"/>
        <v>279.47000000000003</v>
      </c>
      <c r="IK9277" s="73">
        <f t="shared" si="5532"/>
        <v>279.47000000000003</v>
      </c>
      <c r="IL9277" s="73">
        <f t="shared" si="5532"/>
        <v>279.47000000000003</v>
      </c>
      <c r="IM9277" s="73">
        <f t="shared" si="5532"/>
        <v>279.47000000000003</v>
      </c>
      <c r="IN9277" s="73">
        <f t="shared" si="5532"/>
        <v>279.47000000000003</v>
      </c>
      <c r="IO9277" s="73">
        <f t="shared" si="5532"/>
        <v>279.47000000000003</v>
      </c>
      <c r="IP9277" s="73">
        <f t="shared" si="5532"/>
        <v>279.47000000000003</v>
      </c>
      <c r="IQ9277" s="73">
        <f t="shared" si="5532"/>
        <v>279.47000000000003</v>
      </c>
      <c r="IR9277" s="73">
        <f t="shared" si="5532"/>
        <v>279.47000000000003</v>
      </c>
      <c r="IS9277" s="73">
        <f t="shared" si="5532"/>
        <v>279.47000000000003</v>
      </c>
      <c r="IT9277" s="73">
        <f t="shared" si="5532"/>
        <v>279.47000000000003</v>
      </c>
      <c r="IU9277" s="73">
        <f t="shared" si="5532"/>
        <v>279.47000000000003</v>
      </c>
      <c r="IV9277" s="73">
        <f t="shared" si="5532"/>
        <v>279.47000000000003</v>
      </c>
      <c r="IW9277" s="73">
        <f t="shared" si="5532"/>
        <v>279.47000000000003</v>
      </c>
      <c r="IX9277" s="73">
        <f t="shared" si="5532"/>
        <v>279.47000000000003</v>
      </c>
      <c r="IY9277" s="73">
        <f t="shared" si="5532"/>
        <v>279.47000000000003</v>
      </c>
      <c r="IZ9277" s="73">
        <f t="shared" si="5532"/>
        <v>279.47000000000003</v>
      </c>
      <c r="JA9277" s="73">
        <f t="shared" si="5532"/>
        <v>279.47000000000003</v>
      </c>
      <c r="JB9277" s="73">
        <f t="shared" ref="JB9277:KG9277" si="5533">(JA9277+$F$9100*$F$9102*($F$55/$F$9101*JA9276+$F$55/$F$9101*JA9278))/(1+$F$9100*$F$9102*($F$55/$F$9101+$F$55/$F$9101))</f>
        <v>279.47000000000003</v>
      </c>
      <c r="JC9277" s="73">
        <f t="shared" si="5533"/>
        <v>279.47000000000003</v>
      </c>
      <c r="JD9277" s="73">
        <f t="shared" si="5533"/>
        <v>279.47000000000003</v>
      </c>
      <c r="JE9277" s="73">
        <f t="shared" si="5533"/>
        <v>279.47000000000003</v>
      </c>
      <c r="JF9277" s="73">
        <f t="shared" si="5533"/>
        <v>279.47000000000003</v>
      </c>
      <c r="JG9277" s="73">
        <f t="shared" si="5533"/>
        <v>279.47000000000003</v>
      </c>
      <c r="JH9277" s="73">
        <f t="shared" si="5533"/>
        <v>279.47000000000003</v>
      </c>
      <c r="JI9277" s="73">
        <f t="shared" si="5533"/>
        <v>279.47000000000003</v>
      </c>
      <c r="JJ9277" s="73">
        <f t="shared" si="5533"/>
        <v>279.47000000000003</v>
      </c>
      <c r="JK9277" s="73">
        <f t="shared" si="5533"/>
        <v>279.47000000000003</v>
      </c>
      <c r="JL9277" s="73">
        <f t="shared" si="5533"/>
        <v>279.47000000000003</v>
      </c>
      <c r="JM9277" s="73">
        <f t="shared" si="5533"/>
        <v>279.47000000000003</v>
      </c>
      <c r="JN9277" s="73">
        <f t="shared" si="5533"/>
        <v>279.47000000000003</v>
      </c>
      <c r="JO9277" s="73">
        <f t="shared" si="5533"/>
        <v>279.47000000000003</v>
      </c>
      <c r="JP9277" s="73">
        <f t="shared" si="5533"/>
        <v>279.47000000000003</v>
      </c>
      <c r="JQ9277" s="73">
        <f t="shared" si="5533"/>
        <v>279.47000000000003</v>
      </c>
      <c r="JR9277" s="73">
        <f t="shared" si="5533"/>
        <v>279.47000000000003</v>
      </c>
      <c r="JS9277" s="73">
        <f t="shared" si="5533"/>
        <v>279.47000000000003</v>
      </c>
      <c r="JT9277" s="73">
        <f t="shared" si="5533"/>
        <v>279.47000000000003</v>
      </c>
      <c r="JU9277" s="73">
        <f t="shared" si="5533"/>
        <v>279.47000000000003</v>
      </c>
      <c r="JV9277" s="73">
        <f t="shared" si="5533"/>
        <v>279.47000000000003</v>
      </c>
      <c r="JW9277" s="73">
        <f t="shared" si="5533"/>
        <v>279.47000000000003</v>
      </c>
      <c r="JX9277" s="73">
        <f t="shared" si="5533"/>
        <v>279.47000000000003</v>
      </c>
      <c r="JY9277" s="73">
        <f t="shared" si="5533"/>
        <v>279.47000000000003</v>
      </c>
      <c r="JZ9277" s="73">
        <f t="shared" si="5533"/>
        <v>279.47000000000003</v>
      </c>
      <c r="KA9277" s="73">
        <f t="shared" si="5533"/>
        <v>279.47000000000003</v>
      </c>
      <c r="KB9277" s="73">
        <f t="shared" si="5533"/>
        <v>279.47000000000003</v>
      </c>
      <c r="KC9277" s="73">
        <f t="shared" si="5533"/>
        <v>279.47000000000003</v>
      </c>
      <c r="KD9277" s="73">
        <f t="shared" si="5533"/>
        <v>279.47000000000003</v>
      </c>
      <c r="KE9277" s="73">
        <f t="shared" si="5533"/>
        <v>279.47000000000003</v>
      </c>
      <c r="KF9277" s="73">
        <f t="shared" si="5533"/>
        <v>279.47000000000003</v>
      </c>
      <c r="KG9277" s="73">
        <f t="shared" si="5533"/>
        <v>279.47000000000003</v>
      </c>
      <c r="KH9277">
        <v>279.47000000000003</v>
      </c>
      <c r="KL9277" s="84"/>
      <c r="KP9277" s="84"/>
      <c r="KS9277" s="74"/>
      <c r="KT9277" s="74"/>
      <c r="KU9277" s="16"/>
      <c r="KV9277" s="72"/>
      <c r="KW9277" s="72"/>
      <c r="KX9277" s="16"/>
      <c r="KZ9277" s="16"/>
      <c r="LA9277" s="16"/>
      <c r="LB9277" s="74"/>
      <c r="LC9277" s="74"/>
    </row>
    <row r="9278" spans="2:315" x14ac:dyDescent="0.35">
      <c r="B9278">
        <v>172</v>
      </c>
      <c r="C9278">
        <f t="shared" si="5468"/>
        <v>1.7150000000000001</v>
      </c>
      <c r="E9278" s="92">
        <v>279.47000000000003</v>
      </c>
      <c r="F9278" s="73">
        <f t="shared" ref="F9278:BQ9278" si="5534">(E9278+$F$9100*$F$9102*($F$55/$F$9101*E9277+$F$55/$F$9101*E9279))/(1+$F$9100*$F$9102*($F$55/$F$9101+$F$55/$F$9101))</f>
        <v>279.47000000000003</v>
      </c>
      <c r="G9278" s="73">
        <f t="shared" si="5534"/>
        <v>279.47000000000003</v>
      </c>
      <c r="H9278" s="73">
        <f t="shared" si="5534"/>
        <v>279.47000000000003</v>
      </c>
      <c r="I9278" s="73">
        <f t="shared" si="5534"/>
        <v>279.47000000000003</v>
      </c>
      <c r="J9278" s="73">
        <f t="shared" si="5534"/>
        <v>279.47000000000003</v>
      </c>
      <c r="K9278" s="73">
        <f t="shared" si="5534"/>
        <v>279.47000000000003</v>
      </c>
      <c r="L9278" s="73">
        <f t="shared" si="5534"/>
        <v>279.47000000000003</v>
      </c>
      <c r="M9278" s="73">
        <f t="shared" si="5534"/>
        <v>279.47000000000003</v>
      </c>
      <c r="N9278" s="73">
        <f t="shared" si="5534"/>
        <v>279.47000000000003</v>
      </c>
      <c r="O9278" s="73">
        <f t="shared" si="5534"/>
        <v>279.47000000000003</v>
      </c>
      <c r="P9278" s="73">
        <f t="shared" si="5534"/>
        <v>279.47000000000003</v>
      </c>
      <c r="Q9278" s="73">
        <f t="shared" si="5534"/>
        <v>279.47000000000003</v>
      </c>
      <c r="R9278" s="73">
        <f t="shared" si="5534"/>
        <v>279.47000000000003</v>
      </c>
      <c r="S9278" s="73">
        <f t="shared" si="5534"/>
        <v>279.47000000000003</v>
      </c>
      <c r="T9278" s="73">
        <f t="shared" si="5534"/>
        <v>279.47000000000003</v>
      </c>
      <c r="U9278" s="73">
        <f t="shared" si="5534"/>
        <v>279.47000000000003</v>
      </c>
      <c r="V9278" s="73">
        <f t="shared" si="5534"/>
        <v>279.47000000000003</v>
      </c>
      <c r="W9278" s="73">
        <f t="shared" si="5534"/>
        <v>279.47000000000003</v>
      </c>
      <c r="X9278" s="73">
        <f t="shared" si="5534"/>
        <v>279.47000000000003</v>
      </c>
      <c r="Y9278" s="73">
        <f t="shared" si="5534"/>
        <v>279.47000000000003</v>
      </c>
      <c r="Z9278" s="73">
        <f t="shared" si="5534"/>
        <v>279.47000000000003</v>
      </c>
      <c r="AA9278" s="73">
        <f t="shared" si="5534"/>
        <v>279.47000000000003</v>
      </c>
      <c r="AB9278" s="73">
        <f t="shared" si="5534"/>
        <v>279.47000000000003</v>
      </c>
      <c r="AC9278" s="73">
        <f t="shared" si="5534"/>
        <v>279.47000000000003</v>
      </c>
      <c r="AD9278" s="73">
        <f t="shared" si="5534"/>
        <v>279.47000000000003</v>
      </c>
      <c r="AE9278" s="73">
        <f t="shared" si="5534"/>
        <v>279.47000000000003</v>
      </c>
      <c r="AF9278" s="73">
        <f t="shared" si="5534"/>
        <v>279.47000000000003</v>
      </c>
      <c r="AG9278" s="73">
        <f t="shared" si="5534"/>
        <v>279.47000000000003</v>
      </c>
      <c r="AH9278" s="73">
        <f t="shared" si="5534"/>
        <v>279.47000000000003</v>
      </c>
      <c r="AI9278" s="73">
        <f t="shared" si="5534"/>
        <v>279.47000000000003</v>
      </c>
      <c r="AJ9278" s="73">
        <f t="shared" si="5534"/>
        <v>279.47000000000003</v>
      </c>
      <c r="AK9278" s="73">
        <f t="shared" si="5534"/>
        <v>279.47000000000003</v>
      </c>
      <c r="AL9278" s="73">
        <f t="shared" si="5534"/>
        <v>279.47000000000003</v>
      </c>
      <c r="AM9278" s="73">
        <f t="shared" si="5534"/>
        <v>279.47000000000003</v>
      </c>
      <c r="AN9278" s="73">
        <f t="shared" si="5534"/>
        <v>279.47000000000003</v>
      </c>
      <c r="AO9278" s="73">
        <f t="shared" si="5534"/>
        <v>279.47000000000003</v>
      </c>
      <c r="AP9278" s="73">
        <f t="shared" si="5534"/>
        <v>279.47000000000003</v>
      </c>
      <c r="AQ9278" s="73">
        <f t="shared" si="5534"/>
        <v>279.47000000000003</v>
      </c>
      <c r="AR9278" s="73">
        <f t="shared" si="5534"/>
        <v>279.47000000000003</v>
      </c>
      <c r="AS9278" s="73">
        <f t="shared" si="5534"/>
        <v>279.47000000000003</v>
      </c>
      <c r="AT9278" s="73">
        <f t="shared" si="5534"/>
        <v>279.47000000000003</v>
      </c>
      <c r="AU9278" s="73">
        <f t="shared" si="5534"/>
        <v>279.47000000000003</v>
      </c>
      <c r="AV9278" s="73">
        <f t="shared" si="5534"/>
        <v>279.47000000000003</v>
      </c>
      <c r="AW9278" s="73">
        <f t="shared" si="5534"/>
        <v>279.47000000000003</v>
      </c>
      <c r="AX9278" s="73">
        <f t="shared" si="5534"/>
        <v>279.47000000000003</v>
      </c>
      <c r="AY9278" s="73">
        <f t="shared" si="5534"/>
        <v>279.47000000000003</v>
      </c>
      <c r="AZ9278" s="73">
        <f t="shared" si="5534"/>
        <v>279.47000000000003</v>
      </c>
      <c r="BA9278" s="73">
        <f t="shared" si="5534"/>
        <v>279.47000000000003</v>
      </c>
      <c r="BB9278" s="73">
        <f t="shared" si="5534"/>
        <v>279.47000000000003</v>
      </c>
      <c r="BC9278" s="73">
        <f t="shared" si="5534"/>
        <v>279.47000000000003</v>
      </c>
      <c r="BD9278" s="73">
        <f t="shared" si="5534"/>
        <v>279.47000000000003</v>
      </c>
      <c r="BE9278" s="73">
        <f t="shared" si="5534"/>
        <v>279.47000000000003</v>
      </c>
      <c r="BF9278" s="73">
        <f t="shared" si="5534"/>
        <v>279.47000000000003</v>
      </c>
      <c r="BG9278" s="73">
        <f t="shared" si="5534"/>
        <v>279.47000000000003</v>
      </c>
      <c r="BH9278" s="73">
        <f t="shared" si="5534"/>
        <v>279.47000000000003</v>
      </c>
      <c r="BI9278" s="73">
        <f t="shared" si="5534"/>
        <v>279.47000000000003</v>
      </c>
      <c r="BJ9278" s="73">
        <f t="shared" si="5534"/>
        <v>279.47000000000003</v>
      </c>
      <c r="BK9278" s="73">
        <f t="shared" si="5534"/>
        <v>279.47000000000003</v>
      </c>
      <c r="BL9278" s="73">
        <f t="shared" si="5534"/>
        <v>279.47000000000003</v>
      </c>
      <c r="BM9278" s="73">
        <f t="shared" si="5534"/>
        <v>279.47000000000003</v>
      </c>
      <c r="BN9278" s="73">
        <f t="shared" si="5534"/>
        <v>279.47000000000003</v>
      </c>
      <c r="BO9278" s="73">
        <f t="shared" si="5534"/>
        <v>279.47000000000003</v>
      </c>
      <c r="BP9278" s="73">
        <f t="shared" si="5534"/>
        <v>279.47000000000003</v>
      </c>
      <c r="BQ9278" s="73">
        <f t="shared" si="5534"/>
        <v>279.47000000000003</v>
      </c>
      <c r="BR9278" s="73">
        <f t="shared" ref="BR9278:EC9278" si="5535">(BQ9278+$F$9100*$F$9102*($F$55/$F$9101*BQ9277+$F$55/$F$9101*BQ9279))/(1+$F$9100*$F$9102*($F$55/$F$9101+$F$55/$F$9101))</f>
        <v>279.47000000000003</v>
      </c>
      <c r="BS9278" s="73">
        <f t="shared" si="5535"/>
        <v>279.47000000000003</v>
      </c>
      <c r="BT9278" s="73">
        <f t="shared" si="5535"/>
        <v>279.47000000000003</v>
      </c>
      <c r="BU9278" s="73">
        <f t="shared" si="5535"/>
        <v>279.47000000000003</v>
      </c>
      <c r="BV9278" s="73">
        <f t="shared" si="5535"/>
        <v>279.47000000000003</v>
      </c>
      <c r="BW9278" s="73">
        <f t="shared" si="5535"/>
        <v>279.47000000000003</v>
      </c>
      <c r="BX9278" s="73">
        <f t="shared" si="5535"/>
        <v>279.47000000000003</v>
      </c>
      <c r="BY9278" s="73">
        <f t="shared" si="5535"/>
        <v>279.47000000000003</v>
      </c>
      <c r="BZ9278" s="73">
        <f t="shared" si="5535"/>
        <v>279.47000000000003</v>
      </c>
      <c r="CA9278" s="73">
        <f t="shared" si="5535"/>
        <v>279.47000000000003</v>
      </c>
      <c r="CB9278" s="73">
        <f t="shared" si="5535"/>
        <v>279.47000000000003</v>
      </c>
      <c r="CC9278" s="73">
        <f t="shared" si="5535"/>
        <v>279.47000000000003</v>
      </c>
      <c r="CD9278" s="73">
        <f t="shared" si="5535"/>
        <v>279.47000000000003</v>
      </c>
      <c r="CE9278" s="73">
        <f t="shared" si="5535"/>
        <v>279.47000000000003</v>
      </c>
      <c r="CF9278" s="73">
        <f t="shared" si="5535"/>
        <v>279.47000000000003</v>
      </c>
      <c r="CG9278" s="73">
        <f t="shared" si="5535"/>
        <v>279.47000000000003</v>
      </c>
      <c r="CH9278" s="73">
        <f t="shared" si="5535"/>
        <v>279.47000000000003</v>
      </c>
      <c r="CI9278" s="73">
        <f t="shared" si="5535"/>
        <v>279.47000000000003</v>
      </c>
      <c r="CJ9278" s="73">
        <f t="shared" si="5535"/>
        <v>279.47000000000003</v>
      </c>
      <c r="CK9278" s="73">
        <f t="shared" si="5535"/>
        <v>279.47000000000003</v>
      </c>
      <c r="CL9278" s="73">
        <f t="shared" si="5535"/>
        <v>279.47000000000003</v>
      </c>
      <c r="CM9278" s="73">
        <f t="shared" si="5535"/>
        <v>279.47000000000003</v>
      </c>
      <c r="CN9278" s="73">
        <f t="shared" si="5535"/>
        <v>279.47000000000003</v>
      </c>
      <c r="CO9278" s="73">
        <f t="shared" si="5535"/>
        <v>279.47000000000003</v>
      </c>
      <c r="CP9278" s="73">
        <f t="shared" si="5535"/>
        <v>279.47000000000003</v>
      </c>
      <c r="CQ9278" s="73">
        <f t="shared" si="5535"/>
        <v>279.47000000000003</v>
      </c>
      <c r="CR9278" s="73">
        <f t="shared" si="5535"/>
        <v>279.47000000000003</v>
      </c>
      <c r="CS9278" s="73">
        <f t="shared" si="5535"/>
        <v>279.47000000000003</v>
      </c>
      <c r="CT9278" s="73">
        <f t="shared" si="5535"/>
        <v>279.47000000000003</v>
      </c>
      <c r="CU9278" s="73">
        <f t="shared" si="5535"/>
        <v>279.47000000000003</v>
      </c>
      <c r="CV9278" s="73">
        <f t="shared" si="5535"/>
        <v>279.47000000000003</v>
      </c>
      <c r="CW9278" s="73">
        <f t="shared" si="5535"/>
        <v>279.47000000000003</v>
      </c>
      <c r="CX9278" s="73">
        <f t="shared" si="5535"/>
        <v>279.47000000000003</v>
      </c>
      <c r="CY9278" s="73">
        <f t="shared" si="5535"/>
        <v>279.47000000000003</v>
      </c>
      <c r="CZ9278" s="73">
        <f t="shared" si="5535"/>
        <v>279.47000000000003</v>
      </c>
      <c r="DA9278" s="73">
        <f t="shared" si="5535"/>
        <v>279.47000000000003</v>
      </c>
      <c r="DB9278" s="73">
        <f t="shared" si="5535"/>
        <v>279.47000000000003</v>
      </c>
      <c r="DC9278" s="73">
        <f t="shared" si="5535"/>
        <v>279.47000000000003</v>
      </c>
      <c r="DD9278" s="73">
        <f t="shared" si="5535"/>
        <v>279.47000000000003</v>
      </c>
      <c r="DE9278" s="73">
        <f t="shared" si="5535"/>
        <v>279.47000000000003</v>
      </c>
      <c r="DF9278" s="73">
        <f t="shared" si="5535"/>
        <v>279.47000000000003</v>
      </c>
      <c r="DG9278" s="73">
        <f t="shared" si="5535"/>
        <v>279.47000000000003</v>
      </c>
      <c r="DH9278" s="73">
        <f t="shared" si="5535"/>
        <v>279.47000000000003</v>
      </c>
      <c r="DI9278" s="73">
        <f t="shared" si="5535"/>
        <v>279.47000000000003</v>
      </c>
      <c r="DJ9278" s="73">
        <f t="shared" si="5535"/>
        <v>279.47000000000003</v>
      </c>
      <c r="DK9278" s="73">
        <f t="shared" si="5535"/>
        <v>279.47000000000003</v>
      </c>
      <c r="DL9278" s="73">
        <f t="shared" si="5535"/>
        <v>279.47000000000003</v>
      </c>
      <c r="DM9278" s="73">
        <f t="shared" si="5535"/>
        <v>279.47000000000003</v>
      </c>
      <c r="DN9278" s="73">
        <f t="shared" si="5535"/>
        <v>279.47000000000003</v>
      </c>
      <c r="DO9278" s="73">
        <f t="shared" si="5535"/>
        <v>279.47000000000003</v>
      </c>
      <c r="DP9278" s="73">
        <f t="shared" si="5535"/>
        <v>279.47000000000003</v>
      </c>
      <c r="DQ9278" s="73">
        <f t="shared" si="5535"/>
        <v>279.47000000000003</v>
      </c>
      <c r="DR9278" s="73">
        <f t="shared" si="5535"/>
        <v>279.47000000000003</v>
      </c>
      <c r="DS9278" s="73">
        <f t="shared" si="5535"/>
        <v>279.47000000000003</v>
      </c>
      <c r="DT9278" s="73">
        <f t="shared" si="5535"/>
        <v>279.47000000000003</v>
      </c>
      <c r="DU9278" s="73">
        <f t="shared" si="5535"/>
        <v>279.47000000000003</v>
      </c>
      <c r="DV9278" s="73">
        <f t="shared" si="5535"/>
        <v>279.47000000000003</v>
      </c>
      <c r="DW9278" s="73">
        <f t="shared" si="5535"/>
        <v>279.47000000000003</v>
      </c>
      <c r="DX9278" s="73">
        <f t="shared" si="5535"/>
        <v>279.47000000000003</v>
      </c>
      <c r="DY9278" s="73">
        <f t="shared" si="5535"/>
        <v>279.47000000000003</v>
      </c>
      <c r="DZ9278" s="73">
        <f t="shared" si="5535"/>
        <v>279.47000000000003</v>
      </c>
      <c r="EA9278" s="73">
        <f t="shared" si="5535"/>
        <v>279.47000000000003</v>
      </c>
      <c r="EB9278" s="73">
        <f t="shared" si="5535"/>
        <v>279.47000000000003</v>
      </c>
      <c r="EC9278" s="73">
        <f t="shared" si="5535"/>
        <v>279.47000000000003</v>
      </c>
      <c r="ED9278" s="73">
        <f t="shared" ref="ED9278:GO9278" si="5536">(EC9278+$F$9100*$F$9102*($F$55/$F$9101*EC9277+$F$55/$F$9101*EC9279))/(1+$F$9100*$F$9102*($F$55/$F$9101+$F$55/$F$9101))</f>
        <v>279.47000000000003</v>
      </c>
      <c r="EE9278" s="73">
        <f t="shared" si="5536"/>
        <v>279.47000000000003</v>
      </c>
      <c r="EF9278" s="73">
        <f t="shared" si="5536"/>
        <v>279.47000000000003</v>
      </c>
      <c r="EG9278" s="73">
        <f t="shared" si="5536"/>
        <v>279.47000000000003</v>
      </c>
      <c r="EH9278" s="73">
        <f t="shared" si="5536"/>
        <v>279.47000000000003</v>
      </c>
      <c r="EI9278" s="73">
        <f t="shared" si="5536"/>
        <v>279.47000000000003</v>
      </c>
      <c r="EJ9278" s="73">
        <f t="shared" si="5536"/>
        <v>279.47000000000003</v>
      </c>
      <c r="EK9278" s="73">
        <f t="shared" si="5536"/>
        <v>279.47000000000003</v>
      </c>
      <c r="EL9278" s="73">
        <f t="shared" si="5536"/>
        <v>279.47000000000003</v>
      </c>
      <c r="EM9278" s="73">
        <f t="shared" si="5536"/>
        <v>279.47000000000003</v>
      </c>
      <c r="EN9278" s="73">
        <f t="shared" si="5536"/>
        <v>279.47000000000003</v>
      </c>
      <c r="EO9278" s="73">
        <f t="shared" si="5536"/>
        <v>279.47000000000003</v>
      </c>
      <c r="EP9278" s="73">
        <f t="shared" si="5536"/>
        <v>279.47000000000003</v>
      </c>
      <c r="EQ9278" s="73">
        <f t="shared" si="5536"/>
        <v>279.47000000000003</v>
      </c>
      <c r="ER9278" s="73">
        <f t="shared" si="5536"/>
        <v>279.47000000000003</v>
      </c>
      <c r="ES9278" s="73">
        <f t="shared" si="5536"/>
        <v>279.47000000000003</v>
      </c>
      <c r="ET9278" s="73">
        <f t="shared" si="5536"/>
        <v>279.47000000000003</v>
      </c>
      <c r="EU9278" s="73">
        <f t="shared" si="5536"/>
        <v>279.47000000000003</v>
      </c>
      <c r="EV9278" s="73">
        <f t="shared" si="5536"/>
        <v>279.47000000000003</v>
      </c>
      <c r="EW9278" s="73">
        <f t="shared" si="5536"/>
        <v>279.47000000000003</v>
      </c>
      <c r="EX9278" s="73">
        <f t="shared" si="5536"/>
        <v>279.47000000000003</v>
      </c>
      <c r="EY9278" s="73">
        <f t="shared" si="5536"/>
        <v>279.47000000000003</v>
      </c>
      <c r="EZ9278" s="73">
        <f t="shared" si="5536"/>
        <v>279.47000000000003</v>
      </c>
      <c r="FA9278" s="73">
        <f t="shared" si="5536"/>
        <v>279.47000000000003</v>
      </c>
      <c r="FB9278" s="73">
        <f t="shared" si="5536"/>
        <v>279.47000000000003</v>
      </c>
      <c r="FC9278" s="73">
        <f t="shared" si="5536"/>
        <v>279.47000000000003</v>
      </c>
      <c r="FD9278" s="73">
        <f t="shared" si="5536"/>
        <v>279.47000000000003</v>
      </c>
      <c r="FE9278" s="73">
        <f t="shared" si="5536"/>
        <v>279.47000000000003</v>
      </c>
      <c r="FF9278" s="73">
        <f t="shared" si="5536"/>
        <v>279.47000000000003</v>
      </c>
      <c r="FG9278" s="73">
        <f t="shared" si="5536"/>
        <v>279.47000000000003</v>
      </c>
      <c r="FH9278" s="73">
        <f t="shared" si="5536"/>
        <v>279.47000000000003</v>
      </c>
      <c r="FI9278" s="73">
        <f t="shared" si="5536"/>
        <v>279.47000000000003</v>
      </c>
      <c r="FJ9278" s="73">
        <f t="shared" si="5536"/>
        <v>279.47000000000003</v>
      </c>
      <c r="FK9278" s="73">
        <f t="shared" si="5536"/>
        <v>279.47000000000003</v>
      </c>
      <c r="FL9278" s="73">
        <f t="shared" si="5536"/>
        <v>279.47000000000003</v>
      </c>
      <c r="FM9278" s="73">
        <f t="shared" si="5536"/>
        <v>279.47000000000003</v>
      </c>
      <c r="FN9278" s="73">
        <f t="shared" si="5536"/>
        <v>279.47000000000003</v>
      </c>
      <c r="FO9278" s="73">
        <f t="shared" si="5536"/>
        <v>279.47000000000003</v>
      </c>
      <c r="FP9278" s="73">
        <f t="shared" si="5536"/>
        <v>279.47000000000003</v>
      </c>
      <c r="FQ9278" s="73">
        <f t="shared" si="5536"/>
        <v>279.47000000000003</v>
      </c>
      <c r="FR9278" s="73">
        <f t="shared" si="5536"/>
        <v>279.47000000000003</v>
      </c>
      <c r="FS9278" s="73">
        <f t="shared" si="5536"/>
        <v>279.47000000000003</v>
      </c>
      <c r="FT9278" s="73">
        <f t="shared" si="5536"/>
        <v>279.47000000000003</v>
      </c>
      <c r="FU9278" s="73">
        <f t="shared" si="5536"/>
        <v>279.47000000000003</v>
      </c>
      <c r="FV9278" s="73">
        <f t="shared" si="5536"/>
        <v>279.47000000000003</v>
      </c>
      <c r="FW9278" s="73">
        <f t="shared" si="5536"/>
        <v>279.47000000000003</v>
      </c>
      <c r="FX9278" s="73">
        <f t="shared" si="5536"/>
        <v>279.47000000000003</v>
      </c>
      <c r="FY9278" s="73">
        <f t="shared" si="5536"/>
        <v>279.47000000000003</v>
      </c>
      <c r="FZ9278" s="73">
        <f t="shared" si="5536"/>
        <v>279.47000000000003</v>
      </c>
      <c r="GA9278" s="73">
        <f t="shared" si="5536"/>
        <v>279.47000000000003</v>
      </c>
      <c r="GB9278" s="73">
        <f t="shared" si="5536"/>
        <v>279.47000000000003</v>
      </c>
      <c r="GC9278" s="73">
        <f t="shared" si="5536"/>
        <v>279.47000000000003</v>
      </c>
      <c r="GD9278" s="73">
        <f t="shared" si="5536"/>
        <v>279.47000000000003</v>
      </c>
      <c r="GE9278" s="73">
        <f t="shared" si="5536"/>
        <v>279.47000000000003</v>
      </c>
      <c r="GF9278" s="73">
        <f t="shared" si="5536"/>
        <v>279.47000000000003</v>
      </c>
      <c r="GG9278" s="73">
        <f t="shared" si="5536"/>
        <v>279.47000000000003</v>
      </c>
      <c r="GH9278" s="73">
        <f t="shared" si="5536"/>
        <v>279.47000000000003</v>
      </c>
      <c r="GI9278" s="73">
        <f t="shared" si="5536"/>
        <v>279.47000000000003</v>
      </c>
      <c r="GJ9278" s="73">
        <f t="shared" si="5536"/>
        <v>279.47000000000003</v>
      </c>
      <c r="GK9278" s="73">
        <f t="shared" si="5536"/>
        <v>279.47000000000003</v>
      </c>
      <c r="GL9278" s="73">
        <f t="shared" si="5536"/>
        <v>279.47000000000003</v>
      </c>
      <c r="GM9278" s="73">
        <f t="shared" si="5536"/>
        <v>279.47000000000003</v>
      </c>
      <c r="GN9278" s="73">
        <f t="shared" si="5536"/>
        <v>279.47000000000003</v>
      </c>
      <c r="GO9278" s="73">
        <f t="shared" si="5536"/>
        <v>279.47000000000003</v>
      </c>
      <c r="GP9278" s="73">
        <f t="shared" ref="GP9278:JA9278" si="5537">(GO9278+$F$9100*$F$9102*($F$55/$F$9101*GO9277+$F$55/$F$9101*GO9279))/(1+$F$9100*$F$9102*($F$55/$F$9101+$F$55/$F$9101))</f>
        <v>279.47000000000003</v>
      </c>
      <c r="GQ9278" s="73">
        <f t="shared" si="5537"/>
        <v>279.47000000000003</v>
      </c>
      <c r="GR9278" s="73">
        <f t="shared" si="5537"/>
        <v>279.47000000000003</v>
      </c>
      <c r="GS9278" s="73">
        <f t="shared" si="5537"/>
        <v>279.47000000000003</v>
      </c>
      <c r="GT9278" s="73">
        <f t="shared" si="5537"/>
        <v>279.47000000000003</v>
      </c>
      <c r="GU9278" s="73">
        <f t="shared" si="5537"/>
        <v>279.47000000000003</v>
      </c>
      <c r="GV9278" s="73">
        <f t="shared" si="5537"/>
        <v>279.47000000000003</v>
      </c>
      <c r="GW9278" s="73">
        <f t="shared" si="5537"/>
        <v>279.47000000000003</v>
      </c>
      <c r="GX9278" s="73">
        <f t="shared" si="5537"/>
        <v>279.47000000000003</v>
      </c>
      <c r="GY9278" s="73">
        <f t="shared" si="5537"/>
        <v>279.47000000000003</v>
      </c>
      <c r="GZ9278" s="73">
        <f t="shared" si="5537"/>
        <v>279.47000000000003</v>
      </c>
      <c r="HA9278" s="73">
        <f t="shared" si="5537"/>
        <v>279.47000000000003</v>
      </c>
      <c r="HB9278" s="73">
        <f t="shared" si="5537"/>
        <v>279.47000000000003</v>
      </c>
      <c r="HC9278" s="73">
        <f t="shared" si="5537"/>
        <v>279.47000000000003</v>
      </c>
      <c r="HD9278" s="73">
        <f t="shared" si="5537"/>
        <v>279.47000000000003</v>
      </c>
      <c r="HE9278" s="73">
        <f t="shared" si="5537"/>
        <v>279.47000000000003</v>
      </c>
      <c r="HF9278" s="73">
        <f t="shared" si="5537"/>
        <v>279.47000000000003</v>
      </c>
      <c r="HG9278" s="73">
        <f t="shared" si="5537"/>
        <v>279.47000000000003</v>
      </c>
      <c r="HH9278" s="73">
        <f t="shared" si="5537"/>
        <v>279.47000000000003</v>
      </c>
      <c r="HI9278" s="73">
        <f t="shared" si="5537"/>
        <v>279.47000000000003</v>
      </c>
      <c r="HJ9278" s="73">
        <f t="shared" si="5537"/>
        <v>279.47000000000003</v>
      </c>
      <c r="HK9278" s="73">
        <f t="shared" si="5537"/>
        <v>279.47000000000003</v>
      </c>
      <c r="HL9278" s="73">
        <f t="shared" si="5537"/>
        <v>279.47000000000003</v>
      </c>
      <c r="HM9278" s="73">
        <f t="shared" si="5537"/>
        <v>279.47000000000003</v>
      </c>
      <c r="HN9278" s="73">
        <f t="shared" si="5537"/>
        <v>279.47000000000003</v>
      </c>
      <c r="HO9278" s="73">
        <f t="shared" si="5537"/>
        <v>279.47000000000003</v>
      </c>
      <c r="HP9278" s="73">
        <f t="shared" si="5537"/>
        <v>279.47000000000003</v>
      </c>
      <c r="HQ9278" s="73">
        <f t="shared" si="5537"/>
        <v>279.47000000000003</v>
      </c>
      <c r="HR9278" s="73">
        <f t="shared" si="5537"/>
        <v>279.47000000000003</v>
      </c>
      <c r="HS9278" s="73">
        <f t="shared" si="5537"/>
        <v>279.47000000000003</v>
      </c>
      <c r="HT9278" s="73">
        <f t="shared" si="5537"/>
        <v>279.47000000000003</v>
      </c>
      <c r="HU9278" s="73">
        <f t="shared" si="5537"/>
        <v>279.47000000000003</v>
      </c>
      <c r="HV9278" s="73">
        <f t="shared" si="5537"/>
        <v>279.47000000000003</v>
      </c>
      <c r="HW9278" s="73">
        <f t="shared" si="5537"/>
        <v>279.47000000000003</v>
      </c>
      <c r="HX9278" s="73">
        <f t="shared" si="5537"/>
        <v>279.47000000000003</v>
      </c>
      <c r="HY9278" s="73">
        <f t="shared" si="5537"/>
        <v>279.47000000000003</v>
      </c>
      <c r="HZ9278" s="73">
        <f t="shared" si="5537"/>
        <v>279.47000000000003</v>
      </c>
      <c r="IA9278" s="73">
        <f t="shared" si="5537"/>
        <v>279.47000000000003</v>
      </c>
      <c r="IB9278" s="73">
        <f t="shared" si="5537"/>
        <v>279.47000000000003</v>
      </c>
      <c r="IC9278" s="73">
        <f t="shared" si="5537"/>
        <v>279.47000000000003</v>
      </c>
      <c r="ID9278" s="73">
        <f t="shared" si="5537"/>
        <v>279.47000000000003</v>
      </c>
      <c r="IE9278" s="73">
        <f t="shared" si="5537"/>
        <v>279.47000000000003</v>
      </c>
      <c r="IF9278" s="73">
        <f t="shared" si="5537"/>
        <v>279.47000000000003</v>
      </c>
      <c r="IG9278" s="73">
        <f t="shared" si="5537"/>
        <v>279.47000000000003</v>
      </c>
      <c r="IH9278" s="73">
        <f t="shared" si="5537"/>
        <v>279.47000000000003</v>
      </c>
      <c r="II9278" s="73">
        <f t="shared" si="5537"/>
        <v>279.47000000000003</v>
      </c>
      <c r="IJ9278" s="73">
        <f t="shared" si="5537"/>
        <v>279.47000000000003</v>
      </c>
      <c r="IK9278" s="73">
        <f t="shared" si="5537"/>
        <v>279.47000000000003</v>
      </c>
      <c r="IL9278" s="73">
        <f t="shared" si="5537"/>
        <v>279.47000000000003</v>
      </c>
      <c r="IM9278" s="73">
        <f t="shared" si="5537"/>
        <v>279.47000000000003</v>
      </c>
      <c r="IN9278" s="73">
        <f t="shared" si="5537"/>
        <v>279.47000000000003</v>
      </c>
      <c r="IO9278" s="73">
        <f t="shared" si="5537"/>
        <v>279.47000000000003</v>
      </c>
      <c r="IP9278" s="73">
        <f t="shared" si="5537"/>
        <v>279.47000000000003</v>
      </c>
      <c r="IQ9278" s="73">
        <f t="shared" si="5537"/>
        <v>279.47000000000003</v>
      </c>
      <c r="IR9278" s="73">
        <f t="shared" si="5537"/>
        <v>279.47000000000003</v>
      </c>
      <c r="IS9278" s="73">
        <f t="shared" si="5537"/>
        <v>279.47000000000003</v>
      </c>
      <c r="IT9278" s="73">
        <f t="shared" si="5537"/>
        <v>279.47000000000003</v>
      </c>
      <c r="IU9278" s="73">
        <f t="shared" si="5537"/>
        <v>279.47000000000003</v>
      </c>
      <c r="IV9278" s="73">
        <f t="shared" si="5537"/>
        <v>279.47000000000003</v>
      </c>
      <c r="IW9278" s="73">
        <f t="shared" si="5537"/>
        <v>279.47000000000003</v>
      </c>
      <c r="IX9278" s="73">
        <f t="shared" si="5537"/>
        <v>279.47000000000003</v>
      </c>
      <c r="IY9278" s="73">
        <f t="shared" si="5537"/>
        <v>279.47000000000003</v>
      </c>
      <c r="IZ9278" s="73">
        <f t="shared" si="5537"/>
        <v>279.47000000000003</v>
      </c>
      <c r="JA9278" s="73">
        <f t="shared" si="5537"/>
        <v>279.47000000000003</v>
      </c>
      <c r="JB9278" s="73">
        <f t="shared" ref="JB9278:KG9278" si="5538">(JA9278+$F$9100*$F$9102*($F$55/$F$9101*JA9277+$F$55/$F$9101*JA9279))/(1+$F$9100*$F$9102*($F$55/$F$9101+$F$55/$F$9101))</f>
        <v>279.47000000000003</v>
      </c>
      <c r="JC9278" s="73">
        <f t="shared" si="5538"/>
        <v>279.47000000000003</v>
      </c>
      <c r="JD9278" s="73">
        <f t="shared" si="5538"/>
        <v>279.47000000000003</v>
      </c>
      <c r="JE9278" s="73">
        <f t="shared" si="5538"/>
        <v>279.47000000000003</v>
      </c>
      <c r="JF9278" s="73">
        <f t="shared" si="5538"/>
        <v>279.47000000000003</v>
      </c>
      <c r="JG9278" s="73">
        <f t="shared" si="5538"/>
        <v>279.47000000000003</v>
      </c>
      <c r="JH9278" s="73">
        <f t="shared" si="5538"/>
        <v>279.47000000000003</v>
      </c>
      <c r="JI9278" s="73">
        <f t="shared" si="5538"/>
        <v>279.47000000000003</v>
      </c>
      <c r="JJ9278" s="73">
        <f t="shared" si="5538"/>
        <v>279.47000000000003</v>
      </c>
      <c r="JK9278" s="73">
        <f t="shared" si="5538"/>
        <v>279.47000000000003</v>
      </c>
      <c r="JL9278" s="73">
        <f t="shared" si="5538"/>
        <v>279.47000000000003</v>
      </c>
      <c r="JM9278" s="73">
        <f t="shared" si="5538"/>
        <v>279.47000000000003</v>
      </c>
      <c r="JN9278" s="73">
        <f t="shared" si="5538"/>
        <v>279.47000000000003</v>
      </c>
      <c r="JO9278" s="73">
        <f t="shared" si="5538"/>
        <v>279.47000000000003</v>
      </c>
      <c r="JP9278" s="73">
        <f t="shared" si="5538"/>
        <v>279.47000000000003</v>
      </c>
      <c r="JQ9278" s="73">
        <f t="shared" si="5538"/>
        <v>279.47000000000003</v>
      </c>
      <c r="JR9278" s="73">
        <f t="shared" si="5538"/>
        <v>279.47000000000003</v>
      </c>
      <c r="JS9278" s="73">
        <f t="shared" si="5538"/>
        <v>279.47000000000003</v>
      </c>
      <c r="JT9278" s="73">
        <f t="shared" si="5538"/>
        <v>279.47000000000003</v>
      </c>
      <c r="JU9278" s="73">
        <f t="shared" si="5538"/>
        <v>279.47000000000003</v>
      </c>
      <c r="JV9278" s="73">
        <f t="shared" si="5538"/>
        <v>279.47000000000003</v>
      </c>
      <c r="JW9278" s="73">
        <f t="shared" si="5538"/>
        <v>279.47000000000003</v>
      </c>
      <c r="JX9278" s="73">
        <f t="shared" si="5538"/>
        <v>279.47000000000003</v>
      </c>
      <c r="JY9278" s="73">
        <f t="shared" si="5538"/>
        <v>279.47000000000003</v>
      </c>
      <c r="JZ9278" s="73">
        <f t="shared" si="5538"/>
        <v>279.47000000000003</v>
      </c>
      <c r="KA9278" s="73">
        <f t="shared" si="5538"/>
        <v>279.47000000000003</v>
      </c>
      <c r="KB9278" s="73">
        <f t="shared" si="5538"/>
        <v>279.47000000000003</v>
      </c>
      <c r="KC9278" s="73">
        <f t="shared" si="5538"/>
        <v>279.47000000000003</v>
      </c>
      <c r="KD9278" s="73">
        <f t="shared" si="5538"/>
        <v>279.47000000000003</v>
      </c>
      <c r="KE9278" s="73">
        <f t="shared" si="5538"/>
        <v>279.47000000000003</v>
      </c>
      <c r="KF9278" s="73">
        <f t="shared" si="5538"/>
        <v>279.47000000000003</v>
      </c>
      <c r="KG9278" s="73">
        <f t="shared" si="5538"/>
        <v>279.47000000000003</v>
      </c>
      <c r="KH9278">
        <v>279.47000000000003</v>
      </c>
      <c r="KL9278" s="84"/>
      <c r="KP9278" s="84"/>
      <c r="KS9278" s="74"/>
      <c r="KT9278" s="74"/>
      <c r="KU9278" s="16"/>
      <c r="KV9278" s="72"/>
      <c r="KW9278" s="72"/>
      <c r="KX9278" s="16"/>
      <c r="KZ9278" s="16"/>
      <c r="LA9278" s="16"/>
      <c r="LB9278" s="74"/>
      <c r="LC9278" s="74"/>
    </row>
    <row r="9279" spans="2:315" x14ac:dyDescent="0.35">
      <c r="B9279">
        <v>173</v>
      </c>
      <c r="C9279">
        <f t="shared" si="5468"/>
        <v>1.7250000000000001</v>
      </c>
      <c r="E9279" s="92">
        <v>279.47000000000003</v>
      </c>
      <c r="F9279" s="73">
        <f t="shared" ref="F9279:BQ9279" si="5539">(E9279+$F$9100*$F$9102*($F$55/$F$9101*E9278+$F$55/$F$9101*E9280))/(1+$F$9100*$F$9102*($F$55/$F$9101+$F$55/$F$9101))</f>
        <v>279.47000000000003</v>
      </c>
      <c r="G9279" s="73">
        <f t="shared" si="5539"/>
        <v>279.47000000000003</v>
      </c>
      <c r="H9279" s="73">
        <f t="shared" si="5539"/>
        <v>279.47000000000003</v>
      </c>
      <c r="I9279" s="73">
        <f t="shared" si="5539"/>
        <v>279.47000000000003</v>
      </c>
      <c r="J9279" s="73">
        <f t="shared" si="5539"/>
        <v>279.47000000000003</v>
      </c>
      <c r="K9279" s="73">
        <f t="shared" si="5539"/>
        <v>279.47000000000003</v>
      </c>
      <c r="L9279" s="73">
        <f t="shared" si="5539"/>
        <v>279.47000000000003</v>
      </c>
      <c r="M9279" s="73">
        <f t="shared" si="5539"/>
        <v>279.47000000000003</v>
      </c>
      <c r="N9279" s="73">
        <f t="shared" si="5539"/>
        <v>279.47000000000003</v>
      </c>
      <c r="O9279" s="73">
        <f t="shared" si="5539"/>
        <v>279.47000000000003</v>
      </c>
      <c r="P9279" s="73">
        <f t="shared" si="5539"/>
        <v>279.47000000000003</v>
      </c>
      <c r="Q9279" s="73">
        <f t="shared" si="5539"/>
        <v>279.47000000000003</v>
      </c>
      <c r="R9279" s="73">
        <f t="shared" si="5539"/>
        <v>279.47000000000003</v>
      </c>
      <c r="S9279" s="73">
        <f t="shared" si="5539"/>
        <v>279.47000000000003</v>
      </c>
      <c r="T9279" s="73">
        <f t="shared" si="5539"/>
        <v>279.47000000000003</v>
      </c>
      <c r="U9279" s="73">
        <f t="shared" si="5539"/>
        <v>279.47000000000003</v>
      </c>
      <c r="V9279" s="73">
        <f t="shared" si="5539"/>
        <v>279.47000000000003</v>
      </c>
      <c r="W9279" s="73">
        <f t="shared" si="5539"/>
        <v>279.47000000000003</v>
      </c>
      <c r="X9279" s="73">
        <f t="shared" si="5539"/>
        <v>279.47000000000003</v>
      </c>
      <c r="Y9279" s="73">
        <f t="shared" si="5539"/>
        <v>279.47000000000003</v>
      </c>
      <c r="Z9279" s="73">
        <f t="shared" si="5539"/>
        <v>279.47000000000003</v>
      </c>
      <c r="AA9279" s="73">
        <f t="shared" si="5539"/>
        <v>279.47000000000003</v>
      </c>
      <c r="AB9279" s="73">
        <f t="shared" si="5539"/>
        <v>279.47000000000003</v>
      </c>
      <c r="AC9279" s="73">
        <f t="shared" si="5539"/>
        <v>279.47000000000003</v>
      </c>
      <c r="AD9279" s="73">
        <f t="shared" si="5539"/>
        <v>279.47000000000003</v>
      </c>
      <c r="AE9279" s="73">
        <f t="shared" si="5539"/>
        <v>279.47000000000003</v>
      </c>
      <c r="AF9279" s="73">
        <f t="shared" si="5539"/>
        <v>279.47000000000003</v>
      </c>
      <c r="AG9279" s="73">
        <f t="shared" si="5539"/>
        <v>279.47000000000003</v>
      </c>
      <c r="AH9279" s="73">
        <f t="shared" si="5539"/>
        <v>279.47000000000003</v>
      </c>
      <c r="AI9279" s="73">
        <f t="shared" si="5539"/>
        <v>279.47000000000003</v>
      </c>
      <c r="AJ9279" s="73">
        <f t="shared" si="5539"/>
        <v>279.47000000000003</v>
      </c>
      <c r="AK9279" s="73">
        <f t="shared" si="5539"/>
        <v>279.47000000000003</v>
      </c>
      <c r="AL9279" s="73">
        <f t="shared" si="5539"/>
        <v>279.47000000000003</v>
      </c>
      <c r="AM9279" s="73">
        <f t="shared" si="5539"/>
        <v>279.47000000000003</v>
      </c>
      <c r="AN9279" s="73">
        <f t="shared" si="5539"/>
        <v>279.47000000000003</v>
      </c>
      <c r="AO9279" s="73">
        <f t="shared" si="5539"/>
        <v>279.47000000000003</v>
      </c>
      <c r="AP9279" s="73">
        <f t="shared" si="5539"/>
        <v>279.47000000000003</v>
      </c>
      <c r="AQ9279" s="73">
        <f t="shared" si="5539"/>
        <v>279.47000000000003</v>
      </c>
      <c r="AR9279" s="73">
        <f t="shared" si="5539"/>
        <v>279.47000000000003</v>
      </c>
      <c r="AS9279" s="73">
        <f t="shared" si="5539"/>
        <v>279.47000000000003</v>
      </c>
      <c r="AT9279" s="73">
        <f t="shared" si="5539"/>
        <v>279.47000000000003</v>
      </c>
      <c r="AU9279" s="73">
        <f t="shared" si="5539"/>
        <v>279.47000000000003</v>
      </c>
      <c r="AV9279" s="73">
        <f t="shared" si="5539"/>
        <v>279.47000000000003</v>
      </c>
      <c r="AW9279" s="73">
        <f t="shared" si="5539"/>
        <v>279.47000000000003</v>
      </c>
      <c r="AX9279" s="73">
        <f t="shared" si="5539"/>
        <v>279.47000000000003</v>
      </c>
      <c r="AY9279" s="73">
        <f t="shared" si="5539"/>
        <v>279.47000000000003</v>
      </c>
      <c r="AZ9279" s="73">
        <f t="shared" si="5539"/>
        <v>279.47000000000003</v>
      </c>
      <c r="BA9279" s="73">
        <f t="shared" si="5539"/>
        <v>279.47000000000003</v>
      </c>
      <c r="BB9279" s="73">
        <f t="shared" si="5539"/>
        <v>279.47000000000003</v>
      </c>
      <c r="BC9279" s="73">
        <f t="shared" si="5539"/>
        <v>279.47000000000003</v>
      </c>
      <c r="BD9279" s="73">
        <f t="shared" si="5539"/>
        <v>279.47000000000003</v>
      </c>
      <c r="BE9279" s="73">
        <f t="shared" si="5539"/>
        <v>279.47000000000003</v>
      </c>
      <c r="BF9279" s="73">
        <f t="shared" si="5539"/>
        <v>279.47000000000003</v>
      </c>
      <c r="BG9279" s="73">
        <f t="shared" si="5539"/>
        <v>279.47000000000003</v>
      </c>
      <c r="BH9279" s="73">
        <f t="shared" si="5539"/>
        <v>279.47000000000003</v>
      </c>
      <c r="BI9279" s="73">
        <f t="shared" si="5539"/>
        <v>279.47000000000003</v>
      </c>
      <c r="BJ9279" s="73">
        <f t="shared" si="5539"/>
        <v>279.47000000000003</v>
      </c>
      <c r="BK9279" s="73">
        <f t="shared" si="5539"/>
        <v>279.47000000000003</v>
      </c>
      <c r="BL9279" s="73">
        <f t="shared" si="5539"/>
        <v>279.47000000000003</v>
      </c>
      <c r="BM9279" s="73">
        <f t="shared" si="5539"/>
        <v>279.47000000000003</v>
      </c>
      <c r="BN9279" s="73">
        <f t="shared" si="5539"/>
        <v>279.47000000000003</v>
      </c>
      <c r="BO9279" s="73">
        <f t="shared" si="5539"/>
        <v>279.47000000000003</v>
      </c>
      <c r="BP9279" s="73">
        <f t="shared" si="5539"/>
        <v>279.47000000000003</v>
      </c>
      <c r="BQ9279" s="73">
        <f t="shared" si="5539"/>
        <v>279.47000000000003</v>
      </c>
      <c r="BR9279" s="73">
        <f t="shared" ref="BR9279:EC9279" si="5540">(BQ9279+$F$9100*$F$9102*($F$55/$F$9101*BQ9278+$F$55/$F$9101*BQ9280))/(1+$F$9100*$F$9102*($F$55/$F$9101+$F$55/$F$9101))</f>
        <v>279.47000000000003</v>
      </c>
      <c r="BS9279" s="73">
        <f t="shared" si="5540"/>
        <v>279.47000000000003</v>
      </c>
      <c r="BT9279" s="73">
        <f t="shared" si="5540"/>
        <v>279.47000000000003</v>
      </c>
      <c r="BU9279" s="73">
        <f t="shared" si="5540"/>
        <v>279.47000000000003</v>
      </c>
      <c r="BV9279" s="73">
        <f t="shared" si="5540"/>
        <v>279.47000000000003</v>
      </c>
      <c r="BW9279" s="73">
        <f t="shared" si="5540"/>
        <v>279.47000000000003</v>
      </c>
      <c r="BX9279" s="73">
        <f t="shared" si="5540"/>
        <v>279.47000000000003</v>
      </c>
      <c r="BY9279" s="73">
        <f t="shared" si="5540"/>
        <v>279.47000000000003</v>
      </c>
      <c r="BZ9279" s="73">
        <f t="shared" si="5540"/>
        <v>279.47000000000003</v>
      </c>
      <c r="CA9279" s="73">
        <f t="shared" si="5540"/>
        <v>279.47000000000003</v>
      </c>
      <c r="CB9279" s="73">
        <f t="shared" si="5540"/>
        <v>279.47000000000003</v>
      </c>
      <c r="CC9279" s="73">
        <f t="shared" si="5540"/>
        <v>279.47000000000003</v>
      </c>
      <c r="CD9279" s="73">
        <f t="shared" si="5540"/>
        <v>279.47000000000003</v>
      </c>
      <c r="CE9279" s="73">
        <f t="shared" si="5540"/>
        <v>279.47000000000003</v>
      </c>
      <c r="CF9279" s="73">
        <f t="shared" si="5540"/>
        <v>279.47000000000003</v>
      </c>
      <c r="CG9279" s="73">
        <f t="shared" si="5540"/>
        <v>279.47000000000003</v>
      </c>
      <c r="CH9279" s="73">
        <f t="shared" si="5540"/>
        <v>279.47000000000003</v>
      </c>
      <c r="CI9279" s="73">
        <f t="shared" si="5540"/>
        <v>279.47000000000003</v>
      </c>
      <c r="CJ9279" s="73">
        <f t="shared" si="5540"/>
        <v>279.47000000000003</v>
      </c>
      <c r="CK9279" s="73">
        <f t="shared" si="5540"/>
        <v>279.47000000000003</v>
      </c>
      <c r="CL9279" s="73">
        <f t="shared" si="5540"/>
        <v>279.47000000000003</v>
      </c>
      <c r="CM9279" s="73">
        <f t="shared" si="5540"/>
        <v>279.47000000000003</v>
      </c>
      <c r="CN9279" s="73">
        <f t="shared" si="5540"/>
        <v>279.47000000000003</v>
      </c>
      <c r="CO9279" s="73">
        <f t="shared" si="5540"/>
        <v>279.47000000000003</v>
      </c>
      <c r="CP9279" s="73">
        <f t="shared" si="5540"/>
        <v>279.47000000000003</v>
      </c>
      <c r="CQ9279" s="73">
        <f t="shared" si="5540"/>
        <v>279.47000000000003</v>
      </c>
      <c r="CR9279" s="73">
        <f t="shared" si="5540"/>
        <v>279.47000000000003</v>
      </c>
      <c r="CS9279" s="73">
        <f t="shared" si="5540"/>
        <v>279.47000000000003</v>
      </c>
      <c r="CT9279" s="73">
        <f t="shared" si="5540"/>
        <v>279.47000000000003</v>
      </c>
      <c r="CU9279" s="73">
        <f t="shared" si="5540"/>
        <v>279.47000000000003</v>
      </c>
      <c r="CV9279" s="73">
        <f t="shared" si="5540"/>
        <v>279.47000000000003</v>
      </c>
      <c r="CW9279" s="73">
        <f t="shared" si="5540"/>
        <v>279.47000000000003</v>
      </c>
      <c r="CX9279" s="73">
        <f t="shared" si="5540"/>
        <v>279.47000000000003</v>
      </c>
      <c r="CY9279" s="73">
        <f t="shared" si="5540"/>
        <v>279.47000000000003</v>
      </c>
      <c r="CZ9279" s="73">
        <f t="shared" si="5540"/>
        <v>279.47000000000003</v>
      </c>
      <c r="DA9279" s="73">
        <f t="shared" si="5540"/>
        <v>279.47000000000003</v>
      </c>
      <c r="DB9279" s="73">
        <f t="shared" si="5540"/>
        <v>279.47000000000003</v>
      </c>
      <c r="DC9279" s="73">
        <f t="shared" si="5540"/>
        <v>279.47000000000003</v>
      </c>
      <c r="DD9279" s="73">
        <f t="shared" si="5540"/>
        <v>279.47000000000003</v>
      </c>
      <c r="DE9279" s="73">
        <f t="shared" si="5540"/>
        <v>279.47000000000003</v>
      </c>
      <c r="DF9279" s="73">
        <f t="shared" si="5540"/>
        <v>279.47000000000003</v>
      </c>
      <c r="DG9279" s="73">
        <f t="shared" si="5540"/>
        <v>279.47000000000003</v>
      </c>
      <c r="DH9279" s="73">
        <f t="shared" si="5540"/>
        <v>279.47000000000003</v>
      </c>
      <c r="DI9279" s="73">
        <f t="shared" si="5540"/>
        <v>279.47000000000003</v>
      </c>
      <c r="DJ9279" s="73">
        <f t="shared" si="5540"/>
        <v>279.47000000000003</v>
      </c>
      <c r="DK9279" s="73">
        <f t="shared" si="5540"/>
        <v>279.47000000000003</v>
      </c>
      <c r="DL9279" s="73">
        <f t="shared" si="5540"/>
        <v>279.47000000000003</v>
      </c>
      <c r="DM9279" s="73">
        <f t="shared" si="5540"/>
        <v>279.47000000000003</v>
      </c>
      <c r="DN9279" s="73">
        <f t="shared" si="5540"/>
        <v>279.47000000000003</v>
      </c>
      <c r="DO9279" s="73">
        <f t="shared" si="5540"/>
        <v>279.47000000000003</v>
      </c>
      <c r="DP9279" s="73">
        <f t="shared" si="5540"/>
        <v>279.47000000000003</v>
      </c>
      <c r="DQ9279" s="73">
        <f t="shared" si="5540"/>
        <v>279.47000000000003</v>
      </c>
      <c r="DR9279" s="73">
        <f t="shared" si="5540"/>
        <v>279.47000000000003</v>
      </c>
      <c r="DS9279" s="73">
        <f t="shared" si="5540"/>
        <v>279.47000000000003</v>
      </c>
      <c r="DT9279" s="73">
        <f t="shared" si="5540"/>
        <v>279.47000000000003</v>
      </c>
      <c r="DU9279" s="73">
        <f t="shared" si="5540"/>
        <v>279.47000000000003</v>
      </c>
      <c r="DV9279" s="73">
        <f t="shared" si="5540"/>
        <v>279.47000000000003</v>
      </c>
      <c r="DW9279" s="73">
        <f t="shared" si="5540"/>
        <v>279.47000000000003</v>
      </c>
      <c r="DX9279" s="73">
        <f t="shared" si="5540"/>
        <v>279.47000000000003</v>
      </c>
      <c r="DY9279" s="73">
        <f t="shared" si="5540"/>
        <v>279.47000000000003</v>
      </c>
      <c r="DZ9279" s="73">
        <f t="shared" si="5540"/>
        <v>279.47000000000003</v>
      </c>
      <c r="EA9279" s="73">
        <f t="shared" si="5540"/>
        <v>279.47000000000003</v>
      </c>
      <c r="EB9279" s="73">
        <f t="shared" si="5540"/>
        <v>279.47000000000003</v>
      </c>
      <c r="EC9279" s="73">
        <f t="shared" si="5540"/>
        <v>279.47000000000003</v>
      </c>
      <c r="ED9279" s="73">
        <f t="shared" ref="ED9279:GO9279" si="5541">(EC9279+$F$9100*$F$9102*($F$55/$F$9101*EC9278+$F$55/$F$9101*EC9280))/(1+$F$9100*$F$9102*($F$55/$F$9101+$F$55/$F$9101))</f>
        <v>279.47000000000003</v>
      </c>
      <c r="EE9279" s="73">
        <f t="shared" si="5541"/>
        <v>279.47000000000003</v>
      </c>
      <c r="EF9279" s="73">
        <f t="shared" si="5541"/>
        <v>279.47000000000003</v>
      </c>
      <c r="EG9279" s="73">
        <f t="shared" si="5541"/>
        <v>279.47000000000003</v>
      </c>
      <c r="EH9279" s="73">
        <f t="shared" si="5541"/>
        <v>279.47000000000003</v>
      </c>
      <c r="EI9279" s="73">
        <f t="shared" si="5541"/>
        <v>279.47000000000003</v>
      </c>
      <c r="EJ9279" s="73">
        <f t="shared" si="5541"/>
        <v>279.47000000000003</v>
      </c>
      <c r="EK9279" s="73">
        <f t="shared" si="5541"/>
        <v>279.47000000000003</v>
      </c>
      <c r="EL9279" s="73">
        <f t="shared" si="5541"/>
        <v>279.47000000000003</v>
      </c>
      <c r="EM9279" s="73">
        <f t="shared" si="5541"/>
        <v>279.47000000000003</v>
      </c>
      <c r="EN9279" s="73">
        <f t="shared" si="5541"/>
        <v>279.47000000000003</v>
      </c>
      <c r="EO9279" s="73">
        <f t="shared" si="5541"/>
        <v>279.47000000000003</v>
      </c>
      <c r="EP9279" s="73">
        <f t="shared" si="5541"/>
        <v>279.47000000000003</v>
      </c>
      <c r="EQ9279" s="73">
        <f t="shared" si="5541"/>
        <v>279.47000000000003</v>
      </c>
      <c r="ER9279" s="73">
        <f t="shared" si="5541"/>
        <v>279.47000000000003</v>
      </c>
      <c r="ES9279" s="73">
        <f t="shared" si="5541"/>
        <v>279.47000000000003</v>
      </c>
      <c r="ET9279" s="73">
        <f t="shared" si="5541"/>
        <v>279.47000000000003</v>
      </c>
      <c r="EU9279" s="73">
        <f t="shared" si="5541"/>
        <v>279.47000000000003</v>
      </c>
      <c r="EV9279" s="73">
        <f t="shared" si="5541"/>
        <v>279.47000000000003</v>
      </c>
      <c r="EW9279" s="73">
        <f t="shared" si="5541"/>
        <v>279.47000000000003</v>
      </c>
      <c r="EX9279" s="73">
        <f t="shared" si="5541"/>
        <v>279.47000000000003</v>
      </c>
      <c r="EY9279" s="73">
        <f t="shared" si="5541"/>
        <v>279.47000000000003</v>
      </c>
      <c r="EZ9279" s="73">
        <f t="shared" si="5541"/>
        <v>279.47000000000003</v>
      </c>
      <c r="FA9279" s="73">
        <f t="shared" si="5541"/>
        <v>279.47000000000003</v>
      </c>
      <c r="FB9279" s="73">
        <f t="shared" si="5541"/>
        <v>279.47000000000003</v>
      </c>
      <c r="FC9279" s="73">
        <f t="shared" si="5541"/>
        <v>279.47000000000003</v>
      </c>
      <c r="FD9279" s="73">
        <f t="shared" si="5541"/>
        <v>279.47000000000003</v>
      </c>
      <c r="FE9279" s="73">
        <f t="shared" si="5541"/>
        <v>279.47000000000003</v>
      </c>
      <c r="FF9279" s="73">
        <f t="shared" si="5541"/>
        <v>279.47000000000003</v>
      </c>
      <c r="FG9279" s="73">
        <f t="shared" si="5541"/>
        <v>279.47000000000003</v>
      </c>
      <c r="FH9279" s="73">
        <f t="shared" si="5541"/>
        <v>279.47000000000003</v>
      </c>
      <c r="FI9279" s="73">
        <f t="shared" si="5541"/>
        <v>279.47000000000003</v>
      </c>
      <c r="FJ9279" s="73">
        <f t="shared" si="5541"/>
        <v>279.47000000000003</v>
      </c>
      <c r="FK9279" s="73">
        <f t="shared" si="5541"/>
        <v>279.47000000000003</v>
      </c>
      <c r="FL9279" s="73">
        <f t="shared" si="5541"/>
        <v>279.47000000000003</v>
      </c>
      <c r="FM9279" s="73">
        <f t="shared" si="5541"/>
        <v>279.47000000000003</v>
      </c>
      <c r="FN9279" s="73">
        <f t="shared" si="5541"/>
        <v>279.47000000000003</v>
      </c>
      <c r="FO9279" s="73">
        <f t="shared" si="5541"/>
        <v>279.47000000000003</v>
      </c>
      <c r="FP9279" s="73">
        <f t="shared" si="5541"/>
        <v>279.47000000000003</v>
      </c>
      <c r="FQ9279" s="73">
        <f t="shared" si="5541"/>
        <v>279.47000000000003</v>
      </c>
      <c r="FR9279" s="73">
        <f t="shared" si="5541"/>
        <v>279.47000000000003</v>
      </c>
      <c r="FS9279" s="73">
        <f t="shared" si="5541"/>
        <v>279.47000000000003</v>
      </c>
      <c r="FT9279" s="73">
        <f t="shared" si="5541"/>
        <v>279.47000000000003</v>
      </c>
      <c r="FU9279" s="73">
        <f t="shared" si="5541"/>
        <v>279.47000000000003</v>
      </c>
      <c r="FV9279" s="73">
        <f t="shared" si="5541"/>
        <v>279.47000000000003</v>
      </c>
      <c r="FW9279" s="73">
        <f t="shared" si="5541"/>
        <v>279.47000000000003</v>
      </c>
      <c r="FX9279" s="73">
        <f t="shared" si="5541"/>
        <v>279.47000000000003</v>
      </c>
      <c r="FY9279" s="73">
        <f t="shared" si="5541"/>
        <v>279.47000000000003</v>
      </c>
      <c r="FZ9279" s="73">
        <f t="shared" si="5541"/>
        <v>279.47000000000003</v>
      </c>
      <c r="GA9279" s="73">
        <f t="shared" si="5541"/>
        <v>279.47000000000003</v>
      </c>
      <c r="GB9279" s="73">
        <f t="shared" si="5541"/>
        <v>279.47000000000003</v>
      </c>
      <c r="GC9279" s="73">
        <f t="shared" si="5541"/>
        <v>279.47000000000003</v>
      </c>
      <c r="GD9279" s="73">
        <f t="shared" si="5541"/>
        <v>279.47000000000003</v>
      </c>
      <c r="GE9279" s="73">
        <f t="shared" si="5541"/>
        <v>279.47000000000003</v>
      </c>
      <c r="GF9279" s="73">
        <f t="shared" si="5541"/>
        <v>279.47000000000003</v>
      </c>
      <c r="GG9279" s="73">
        <f t="shared" si="5541"/>
        <v>279.47000000000003</v>
      </c>
      <c r="GH9279" s="73">
        <f t="shared" si="5541"/>
        <v>279.47000000000003</v>
      </c>
      <c r="GI9279" s="73">
        <f t="shared" si="5541"/>
        <v>279.47000000000003</v>
      </c>
      <c r="GJ9279" s="73">
        <f t="shared" si="5541"/>
        <v>279.47000000000003</v>
      </c>
      <c r="GK9279" s="73">
        <f t="shared" si="5541"/>
        <v>279.47000000000003</v>
      </c>
      <c r="GL9279" s="73">
        <f t="shared" si="5541"/>
        <v>279.47000000000003</v>
      </c>
      <c r="GM9279" s="73">
        <f t="shared" si="5541"/>
        <v>279.47000000000003</v>
      </c>
      <c r="GN9279" s="73">
        <f t="shared" si="5541"/>
        <v>279.47000000000003</v>
      </c>
      <c r="GO9279" s="73">
        <f t="shared" si="5541"/>
        <v>279.47000000000003</v>
      </c>
      <c r="GP9279" s="73">
        <f t="shared" ref="GP9279:JA9279" si="5542">(GO9279+$F$9100*$F$9102*($F$55/$F$9101*GO9278+$F$55/$F$9101*GO9280))/(1+$F$9100*$F$9102*($F$55/$F$9101+$F$55/$F$9101))</f>
        <v>279.47000000000003</v>
      </c>
      <c r="GQ9279" s="73">
        <f t="shared" si="5542"/>
        <v>279.47000000000003</v>
      </c>
      <c r="GR9279" s="73">
        <f t="shared" si="5542"/>
        <v>279.47000000000003</v>
      </c>
      <c r="GS9279" s="73">
        <f t="shared" si="5542"/>
        <v>279.47000000000003</v>
      </c>
      <c r="GT9279" s="73">
        <f t="shared" si="5542"/>
        <v>279.47000000000003</v>
      </c>
      <c r="GU9279" s="73">
        <f t="shared" si="5542"/>
        <v>279.47000000000003</v>
      </c>
      <c r="GV9279" s="73">
        <f t="shared" si="5542"/>
        <v>279.47000000000003</v>
      </c>
      <c r="GW9279" s="73">
        <f t="shared" si="5542"/>
        <v>279.47000000000003</v>
      </c>
      <c r="GX9279" s="73">
        <f t="shared" si="5542"/>
        <v>279.47000000000003</v>
      </c>
      <c r="GY9279" s="73">
        <f t="shared" si="5542"/>
        <v>279.47000000000003</v>
      </c>
      <c r="GZ9279" s="73">
        <f t="shared" si="5542"/>
        <v>279.47000000000003</v>
      </c>
      <c r="HA9279" s="73">
        <f t="shared" si="5542"/>
        <v>279.47000000000003</v>
      </c>
      <c r="HB9279" s="73">
        <f t="shared" si="5542"/>
        <v>279.47000000000003</v>
      </c>
      <c r="HC9279" s="73">
        <f t="shared" si="5542"/>
        <v>279.47000000000003</v>
      </c>
      <c r="HD9279" s="73">
        <f t="shared" si="5542"/>
        <v>279.47000000000003</v>
      </c>
      <c r="HE9279" s="73">
        <f t="shared" si="5542"/>
        <v>279.47000000000003</v>
      </c>
      <c r="HF9279" s="73">
        <f t="shared" si="5542"/>
        <v>279.47000000000003</v>
      </c>
      <c r="HG9279" s="73">
        <f t="shared" si="5542"/>
        <v>279.47000000000003</v>
      </c>
      <c r="HH9279" s="73">
        <f t="shared" si="5542"/>
        <v>279.47000000000003</v>
      </c>
      <c r="HI9279" s="73">
        <f t="shared" si="5542"/>
        <v>279.47000000000003</v>
      </c>
      <c r="HJ9279" s="73">
        <f t="shared" si="5542"/>
        <v>279.47000000000003</v>
      </c>
      <c r="HK9279" s="73">
        <f t="shared" si="5542"/>
        <v>279.47000000000003</v>
      </c>
      <c r="HL9279" s="73">
        <f t="shared" si="5542"/>
        <v>279.47000000000003</v>
      </c>
      <c r="HM9279" s="73">
        <f t="shared" si="5542"/>
        <v>279.47000000000003</v>
      </c>
      <c r="HN9279" s="73">
        <f t="shared" si="5542"/>
        <v>279.47000000000003</v>
      </c>
      <c r="HO9279" s="73">
        <f t="shared" si="5542"/>
        <v>279.47000000000003</v>
      </c>
      <c r="HP9279" s="73">
        <f t="shared" si="5542"/>
        <v>279.47000000000003</v>
      </c>
      <c r="HQ9279" s="73">
        <f t="shared" si="5542"/>
        <v>279.47000000000003</v>
      </c>
      <c r="HR9279" s="73">
        <f t="shared" si="5542"/>
        <v>279.47000000000003</v>
      </c>
      <c r="HS9279" s="73">
        <f t="shared" si="5542"/>
        <v>279.47000000000003</v>
      </c>
      <c r="HT9279" s="73">
        <f t="shared" si="5542"/>
        <v>279.47000000000003</v>
      </c>
      <c r="HU9279" s="73">
        <f t="shared" si="5542"/>
        <v>279.47000000000003</v>
      </c>
      <c r="HV9279" s="73">
        <f t="shared" si="5542"/>
        <v>279.47000000000003</v>
      </c>
      <c r="HW9279" s="73">
        <f t="shared" si="5542"/>
        <v>279.47000000000003</v>
      </c>
      <c r="HX9279" s="73">
        <f t="shared" si="5542"/>
        <v>279.47000000000003</v>
      </c>
      <c r="HY9279" s="73">
        <f t="shared" si="5542"/>
        <v>279.47000000000003</v>
      </c>
      <c r="HZ9279" s="73">
        <f t="shared" si="5542"/>
        <v>279.47000000000003</v>
      </c>
      <c r="IA9279" s="73">
        <f t="shared" si="5542"/>
        <v>279.47000000000003</v>
      </c>
      <c r="IB9279" s="73">
        <f t="shared" si="5542"/>
        <v>279.47000000000003</v>
      </c>
      <c r="IC9279" s="73">
        <f t="shared" si="5542"/>
        <v>279.47000000000003</v>
      </c>
      <c r="ID9279" s="73">
        <f t="shared" si="5542"/>
        <v>279.47000000000003</v>
      </c>
      <c r="IE9279" s="73">
        <f t="shared" si="5542"/>
        <v>279.47000000000003</v>
      </c>
      <c r="IF9279" s="73">
        <f t="shared" si="5542"/>
        <v>279.47000000000003</v>
      </c>
      <c r="IG9279" s="73">
        <f t="shared" si="5542"/>
        <v>279.47000000000003</v>
      </c>
      <c r="IH9279" s="73">
        <f t="shared" si="5542"/>
        <v>279.47000000000003</v>
      </c>
      <c r="II9279" s="73">
        <f t="shared" si="5542"/>
        <v>279.47000000000003</v>
      </c>
      <c r="IJ9279" s="73">
        <f t="shared" si="5542"/>
        <v>279.47000000000003</v>
      </c>
      <c r="IK9279" s="73">
        <f t="shared" si="5542"/>
        <v>279.47000000000003</v>
      </c>
      <c r="IL9279" s="73">
        <f t="shared" si="5542"/>
        <v>279.47000000000003</v>
      </c>
      <c r="IM9279" s="73">
        <f t="shared" si="5542"/>
        <v>279.47000000000003</v>
      </c>
      <c r="IN9279" s="73">
        <f t="shared" si="5542"/>
        <v>279.47000000000003</v>
      </c>
      <c r="IO9279" s="73">
        <f t="shared" si="5542"/>
        <v>279.47000000000003</v>
      </c>
      <c r="IP9279" s="73">
        <f t="shared" si="5542"/>
        <v>279.47000000000003</v>
      </c>
      <c r="IQ9279" s="73">
        <f t="shared" si="5542"/>
        <v>279.47000000000003</v>
      </c>
      <c r="IR9279" s="73">
        <f t="shared" si="5542"/>
        <v>279.47000000000003</v>
      </c>
      <c r="IS9279" s="73">
        <f t="shared" si="5542"/>
        <v>279.47000000000003</v>
      </c>
      <c r="IT9279" s="73">
        <f t="shared" si="5542"/>
        <v>279.47000000000003</v>
      </c>
      <c r="IU9279" s="73">
        <f t="shared" si="5542"/>
        <v>279.47000000000003</v>
      </c>
      <c r="IV9279" s="73">
        <f t="shared" si="5542"/>
        <v>279.47000000000003</v>
      </c>
      <c r="IW9279" s="73">
        <f t="shared" si="5542"/>
        <v>279.47000000000003</v>
      </c>
      <c r="IX9279" s="73">
        <f t="shared" si="5542"/>
        <v>279.47000000000003</v>
      </c>
      <c r="IY9279" s="73">
        <f t="shared" si="5542"/>
        <v>279.47000000000003</v>
      </c>
      <c r="IZ9279" s="73">
        <f t="shared" si="5542"/>
        <v>279.47000000000003</v>
      </c>
      <c r="JA9279" s="73">
        <f t="shared" si="5542"/>
        <v>279.47000000000003</v>
      </c>
      <c r="JB9279" s="73">
        <f t="shared" ref="JB9279:KG9279" si="5543">(JA9279+$F$9100*$F$9102*($F$55/$F$9101*JA9278+$F$55/$F$9101*JA9280))/(1+$F$9100*$F$9102*($F$55/$F$9101+$F$55/$F$9101))</f>
        <v>279.47000000000003</v>
      </c>
      <c r="JC9279" s="73">
        <f t="shared" si="5543"/>
        <v>279.47000000000003</v>
      </c>
      <c r="JD9279" s="73">
        <f t="shared" si="5543"/>
        <v>279.47000000000003</v>
      </c>
      <c r="JE9279" s="73">
        <f t="shared" si="5543"/>
        <v>279.47000000000003</v>
      </c>
      <c r="JF9279" s="73">
        <f t="shared" si="5543"/>
        <v>279.47000000000003</v>
      </c>
      <c r="JG9279" s="73">
        <f t="shared" si="5543"/>
        <v>279.47000000000003</v>
      </c>
      <c r="JH9279" s="73">
        <f t="shared" si="5543"/>
        <v>279.47000000000003</v>
      </c>
      <c r="JI9279" s="73">
        <f t="shared" si="5543"/>
        <v>279.47000000000003</v>
      </c>
      <c r="JJ9279" s="73">
        <f t="shared" si="5543"/>
        <v>279.47000000000003</v>
      </c>
      <c r="JK9279" s="73">
        <f t="shared" si="5543"/>
        <v>279.47000000000003</v>
      </c>
      <c r="JL9279" s="73">
        <f t="shared" si="5543"/>
        <v>279.47000000000003</v>
      </c>
      <c r="JM9279" s="73">
        <f t="shared" si="5543"/>
        <v>279.47000000000003</v>
      </c>
      <c r="JN9279" s="73">
        <f t="shared" si="5543"/>
        <v>279.47000000000003</v>
      </c>
      <c r="JO9279" s="73">
        <f t="shared" si="5543"/>
        <v>279.47000000000003</v>
      </c>
      <c r="JP9279" s="73">
        <f t="shared" si="5543"/>
        <v>279.47000000000003</v>
      </c>
      <c r="JQ9279" s="73">
        <f t="shared" si="5543"/>
        <v>279.47000000000003</v>
      </c>
      <c r="JR9279" s="73">
        <f t="shared" si="5543"/>
        <v>279.47000000000003</v>
      </c>
      <c r="JS9279" s="73">
        <f t="shared" si="5543"/>
        <v>279.47000000000003</v>
      </c>
      <c r="JT9279" s="73">
        <f t="shared" si="5543"/>
        <v>279.47000000000003</v>
      </c>
      <c r="JU9279" s="73">
        <f t="shared" si="5543"/>
        <v>279.47000000000003</v>
      </c>
      <c r="JV9279" s="73">
        <f t="shared" si="5543"/>
        <v>279.47000000000003</v>
      </c>
      <c r="JW9279" s="73">
        <f t="shared" si="5543"/>
        <v>279.47000000000003</v>
      </c>
      <c r="JX9279" s="73">
        <f t="shared" si="5543"/>
        <v>279.47000000000003</v>
      </c>
      <c r="JY9279" s="73">
        <f t="shared" si="5543"/>
        <v>279.47000000000003</v>
      </c>
      <c r="JZ9279" s="73">
        <f t="shared" si="5543"/>
        <v>279.47000000000003</v>
      </c>
      <c r="KA9279" s="73">
        <f t="shared" si="5543"/>
        <v>279.47000000000003</v>
      </c>
      <c r="KB9279" s="73">
        <f t="shared" si="5543"/>
        <v>279.47000000000003</v>
      </c>
      <c r="KC9279" s="73">
        <f t="shared" si="5543"/>
        <v>279.47000000000003</v>
      </c>
      <c r="KD9279" s="73">
        <f t="shared" si="5543"/>
        <v>279.47000000000003</v>
      </c>
      <c r="KE9279" s="73">
        <f t="shared" si="5543"/>
        <v>279.47000000000003</v>
      </c>
      <c r="KF9279" s="73">
        <f t="shared" si="5543"/>
        <v>279.47000000000003</v>
      </c>
      <c r="KG9279" s="73">
        <f t="shared" si="5543"/>
        <v>279.47000000000003</v>
      </c>
      <c r="KH9279">
        <v>279.47000000000003</v>
      </c>
      <c r="KL9279" s="84"/>
      <c r="KP9279" s="84"/>
      <c r="KS9279" s="74"/>
      <c r="KT9279" s="74"/>
      <c r="KU9279" s="16"/>
      <c r="KV9279" s="72"/>
      <c r="KW9279" s="72"/>
      <c r="KX9279" s="16"/>
      <c r="KZ9279" s="16"/>
      <c r="LA9279" s="16"/>
      <c r="LB9279" s="74"/>
      <c r="LC9279" s="74"/>
    </row>
    <row r="9280" spans="2:315" x14ac:dyDescent="0.35">
      <c r="B9280">
        <v>174</v>
      </c>
      <c r="C9280">
        <f t="shared" si="5468"/>
        <v>1.7350000000000001</v>
      </c>
      <c r="E9280" s="92">
        <v>279.47000000000003</v>
      </c>
      <c r="F9280" s="73">
        <f t="shared" ref="F9280:BQ9280" si="5544">(E9280+$F$9100*$F$9102*($F$55/$F$9101*E9279+$F$55/$F$9101*E9281))/(1+$F$9100*$F$9102*($F$55/$F$9101+$F$55/$F$9101))</f>
        <v>279.47000000000003</v>
      </c>
      <c r="G9280" s="73">
        <f t="shared" si="5544"/>
        <v>279.47000000000003</v>
      </c>
      <c r="H9280" s="73">
        <f t="shared" si="5544"/>
        <v>279.47000000000003</v>
      </c>
      <c r="I9280" s="73">
        <f t="shared" si="5544"/>
        <v>279.47000000000003</v>
      </c>
      <c r="J9280" s="73">
        <f t="shared" si="5544"/>
        <v>279.47000000000003</v>
      </c>
      <c r="K9280" s="73">
        <f t="shared" si="5544"/>
        <v>279.47000000000003</v>
      </c>
      <c r="L9280" s="73">
        <f t="shared" si="5544"/>
        <v>279.47000000000003</v>
      </c>
      <c r="M9280" s="73">
        <f t="shared" si="5544"/>
        <v>279.47000000000003</v>
      </c>
      <c r="N9280" s="73">
        <f t="shared" si="5544"/>
        <v>279.47000000000003</v>
      </c>
      <c r="O9280" s="73">
        <f t="shared" si="5544"/>
        <v>279.47000000000003</v>
      </c>
      <c r="P9280" s="73">
        <f t="shared" si="5544"/>
        <v>279.47000000000003</v>
      </c>
      <c r="Q9280" s="73">
        <f t="shared" si="5544"/>
        <v>279.47000000000003</v>
      </c>
      <c r="R9280" s="73">
        <f t="shared" si="5544"/>
        <v>279.47000000000003</v>
      </c>
      <c r="S9280" s="73">
        <f t="shared" si="5544"/>
        <v>279.47000000000003</v>
      </c>
      <c r="T9280" s="73">
        <f t="shared" si="5544"/>
        <v>279.47000000000003</v>
      </c>
      <c r="U9280" s="73">
        <f t="shared" si="5544"/>
        <v>279.47000000000003</v>
      </c>
      <c r="V9280" s="73">
        <f t="shared" si="5544"/>
        <v>279.47000000000003</v>
      </c>
      <c r="W9280" s="73">
        <f t="shared" si="5544"/>
        <v>279.47000000000003</v>
      </c>
      <c r="X9280" s="73">
        <f t="shared" si="5544"/>
        <v>279.47000000000003</v>
      </c>
      <c r="Y9280" s="73">
        <f t="shared" si="5544"/>
        <v>279.47000000000003</v>
      </c>
      <c r="Z9280" s="73">
        <f t="shared" si="5544"/>
        <v>279.47000000000003</v>
      </c>
      <c r="AA9280" s="73">
        <f t="shared" si="5544"/>
        <v>279.47000000000003</v>
      </c>
      <c r="AB9280" s="73">
        <f t="shared" si="5544"/>
        <v>279.47000000000003</v>
      </c>
      <c r="AC9280" s="73">
        <f t="shared" si="5544"/>
        <v>279.47000000000003</v>
      </c>
      <c r="AD9280" s="73">
        <f t="shared" si="5544"/>
        <v>279.47000000000003</v>
      </c>
      <c r="AE9280" s="73">
        <f t="shared" si="5544"/>
        <v>279.47000000000003</v>
      </c>
      <c r="AF9280" s="73">
        <f t="shared" si="5544"/>
        <v>279.47000000000003</v>
      </c>
      <c r="AG9280" s="73">
        <f t="shared" si="5544"/>
        <v>279.47000000000003</v>
      </c>
      <c r="AH9280" s="73">
        <f t="shared" si="5544"/>
        <v>279.47000000000003</v>
      </c>
      <c r="AI9280" s="73">
        <f t="shared" si="5544"/>
        <v>279.47000000000003</v>
      </c>
      <c r="AJ9280" s="73">
        <f t="shared" si="5544"/>
        <v>279.47000000000003</v>
      </c>
      <c r="AK9280" s="73">
        <f t="shared" si="5544"/>
        <v>279.47000000000003</v>
      </c>
      <c r="AL9280" s="73">
        <f t="shared" si="5544"/>
        <v>279.47000000000003</v>
      </c>
      <c r="AM9280" s="73">
        <f t="shared" si="5544"/>
        <v>279.47000000000003</v>
      </c>
      <c r="AN9280" s="73">
        <f t="shared" si="5544"/>
        <v>279.47000000000003</v>
      </c>
      <c r="AO9280" s="73">
        <f t="shared" si="5544"/>
        <v>279.47000000000003</v>
      </c>
      <c r="AP9280" s="73">
        <f t="shared" si="5544"/>
        <v>279.47000000000003</v>
      </c>
      <c r="AQ9280" s="73">
        <f t="shared" si="5544"/>
        <v>279.47000000000003</v>
      </c>
      <c r="AR9280" s="73">
        <f t="shared" si="5544"/>
        <v>279.47000000000003</v>
      </c>
      <c r="AS9280" s="73">
        <f t="shared" si="5544"/>
        <v>279.47000000000003</v>
      </c>
      <c r="AT9280" s="73">
        <f t="shared" si="5544"/>
        <v>279.47000000000003</v>
      </c>
      <c r="AU9280" s="73">
        <f t="shared" si="5544"/>
        <v>279.47000000000003</v>
      </c>
      <c r="AV9280" s="73">
        <f t="shared" si="5544"/>
        <v>279.47000000000003</v>
      </c>
      <c r="AW9280" s="73">
        <f t="shared" si="5544"/>
        <v>279.47000000000003</v>
      </c>
      <c r="AX9280" s="73">
        <f t="shared" si="5544"/>
        <v>279.47000000000003</v>
      </c>
      <c r="AY9280" s="73">
        <f t="shared" si="5544"/>
        <v>279.47000000000003</v>
      </c>
      <c r="AZ9280" s="73">
        <f t="shared" si="5544"/>
        <v>279.47000000000003</v>
      </c>
      <c r="BA9280" s="73">
        <f t="shared" si="5544"/>
        <v>279.47000000000003</v>
      </c>
      <c r="BB9280" s="73">
        <f t="shared" si="5544"/>
        <v>279.47000000000003</v>
      </c>
      <c r="BC9280" s="73">
        <f t="shared" si="5544"/>
        <v>279.47000000000003</v>
      </c>
      <c r="BD9280" s="73">
        <f t="shared" si="5544"/>
        <v>279.47000000000003</v>
      </c>
      <c r="BE9280" s="73">
        <f t="shared" si="5544"/>
        <v>279.47000000000003</v>
      </c>
      <c r="BF9280" s="73">
        <f t="shared" si="5544"/>
        <v>279.47000000000003</v>
      </c>
      <c r="BG9280" s="73">
        <f t="shared" si="5544"/>
        <v>279.47000000000003</v>
      </c>
      <c r="BH9280" s="73">
        <f t="shared" si="5544"/>
        <v>279.47000000000003</v>
      </c>
      <c r="BI9280" s="73">
        <f t="shared" si="5544"/>
        <v>279.47000000000003</v>
      </c>
      <c r="BJ9280" s="73">
        <f t="shared" si="5544"/>
        <v>279.47000000000003</v>
      </c>
      <c r="BK9280" s="73">
        <f t="shared" si="5544"/>
        <v>279.47000000000003</v>
      </c>
      <c r="BL9280" s="73">
        <f t="shared" si="5544"/>
        <v>279.47000000000003</v>
      </c>
      <c r="BM9280" s="73">
        <f t="shared" si="5544"/>
        <v>279.47000000000003</v>
      </c>
      <c r="BN9280" s="73">
        <f t="shared" si="5544"/>
        <v>279.47000000000003</v>
      </c>
      <c r="BO9280" s="73">
        <f t="shared" si="5544"/>
        <v>279.47000000000003</v>
      </c>
      <c r="BP9280" s="73">
        <f t="shared" si="5544"/>
        <v>279.47000000000003</v>
      </c>
      <c r="BQ9280" s="73">
        <f t="shared" si="5544"/>
        <v>279.47000000000003</v>
      </c>
      <c r="BR9280" s="73">
        <f t="shared" ref="BR9280:EC9280" si="5545">(BQ9280+$F$9100*$F$9102*($F$55/$F$9101*BQ9279+$F$55/$F$9101*BQ9281))/(1+$F$9100*$F$9102*($F$55/$F$9101+$F$55/$F$9101))</f>
        <v>279.47000000000003</v>
      </c>
      <c r="BS9280" s="73">
        <f t="shared" si="5545"/>
        <v>279.47000000000003</v>
      </c>
      <c r="BT9280" s="73">
        <f t="shared" si="5545"/>
        <v>279.47000000000003</v>
      </c>
      <c r="BU9280" s="73">
        <f t="shared" si="5545"/>
        <v>279.47000000000003</v>
      </c>
      <c r="BV9280" s="73">
        <f t="shared" si="5545"/>
        <v>279.47000000000003</v>
      </c>
      <c r="BW9280" s="73">
        <f t="shared" si="5545"/>
        <v>279.47000000000003</v>
      </c>
      <c r="BX9280" s="73">
        <f t="shared" si="5545"/>
        <v>279.47000000000003</v>
      </c>
      <c r="BY9280" s="73">
        <f t="shared" si="5545"/>
        <v>279.47000000000003</v>
      </c>
      <c r="BZ9280" s="73">
        <f t="shared" si="5545"/>
        <v>279.47000000000003</v>
      </c>
      <c r="CA9280" s="73">
        <f t="shared" si="5545"/>
        <v>279.47000000000003</v>
      </c>
      <c r="CB9280" s="73">
        <f t="shared" si="5545"/>
        <v>279.47000000000003</v>
      </c>
      <c r="CC9280" s="73">
        <f t="shared" si="5545"/>
        <v>279.47000000000003</v>
      </c>
      <c r="CD9280" s="73">
        <f t="shared" si="5545"/>
        <v>279.47000000000003</v>
      </c>
      <c r="CE9280" s="73">
        <f t="shared" si="5545"/>
        <v>279.47000000000003</v>
      </c>
      <c r="CF9280" s="73">
        <f t="shared" si="5545"/>
        <v>279.47000000000003</v>
      </c>
      <c r="CG9280" s="73">
        <f t="shared" si="5545"/>
        <v>279.47000000000003</v>
      </c>
      <c r="CH9280" s="73">
        <f t="shared" si="5545"/>
        <v>279.47000000000003</v>
      </c>
      <c r="CI9280" s="73">
        <f t="shared" si="5545"/>
        <v>279.47000000000003</v>
      </c>
      <c r="CJ9280" s="73">
        <f t="shared" si="5545"/>
        <v>279.47000000000003</v>
      </c>
      <c r="CK9280" s="73">
        <f t="shared" si="5545"/>
        <v>279.47000000000003</v>
      </c>
      <c r="CL9280" s="73">
        <f t="shared" si="5545"/>
        <v>279.47000000000003</v>
      </c>
      <c r="CM9280" s="73">
        <f t="shared" si="5545"/>
        <v>279.47000000000003</v>
      </c>
      <c r="CN9280" s="73">
        <f t="shared" si="5545"/>
        <v>279.47000000000003</v>
      </c>
      <c r="CO9280" s="73">
        <f t="shared" si="5545"/>
        <v>279.47000000000003</v>
      </c>
      <c r="CP9280" s="73">
        <f t="shared" si="5545"/>
        <v>279.47000000000003</v>
      </c>
      <c r="CQ9280" s="73">
        <f t="shared" si="5545"/>
        <v>279.47000000000003</v>
      </c>
      <c r="CR9280" s="73">
        <f t="shared" si="5545"/>
        <v>279.47000000000003</v>
      </c>
      <c r="CS9280" s="73">
        <f t="shared" si="5545"/>
        <v>279.47000000000003</v>
      </c>
      <c r="CT9280" s="73">
        <f t="shared" si="5545"/>
        <v>279.47000000000003</v>
      </c>
      <c r="CU9280" s="73">
        <f t="shared" si="5545"/>
        <v>279.47000000000003</v>
      </c>
      <c r="CV9280" s="73">
        <f t="shared" si="5545"/>
        <v>279.47000000000003</v>
      </c>
      <c r="CW9280" s="73">
        <f t="shared" si="5545"/>
        <v>279.47000000000003</v>
      </c>
      <c r="CX9280" s="73">
        <f t="shared" si="5545"/>
        <v>279.47000000000003</v>
      </c>
      <c r="CY9280" s="73">
        <f t="shared" si="5545"/>
        <v>279.47000000000003</v>
      </c>
      <c r="CZ9280" s="73">
        <f t="shared" si="5545"/>
        <v>279.47000000000003</v>
      </c>
      <c r="DA9280" s="73">
        <f t="shared" si="5545"/>
        <v>279.47000000000003</v>
      </c>
      <c r="DB9280" s="73">
        <f t="shared" si="5545"/>
        <v>279.47000000000003</v>
      </c>
      <c r="DC9280" s="73">
        <f t="shared" si="5545"/>
        <v>279.47000000000003</v>
      </c>
      <c r="DD9280" s="73">
        <f t="shared" si="5545"/>
        <v>279.47000000000003</v>
      </c>
      <c r="DE9280" s="73">
        <f t="shared" si="5545"/>
        <v>279.47000000000003</v>
      </c>
      <c r="DF9280" s="73">
        <f t="shared" si="5545"/>
        <v>279.47000000000003</v>
      </c>
      <c r="DG9280" s="73">
        <f t="shared" si="5545"/>
        <v>279.47000000000003</v>
      </c>
      <c r="DH9280" s="73">
        <f t="shared" si="5545"/>
        <v>279.47000000000003</v>
      </c>
      <c r="DI9280" s="73">
        <f t="shared" si="5545"/>
        <v>279.47000000000003</v>
      </c>
      <c r="DJ9280" s="73">
        <f t="shared" si="5545"/>
        <v>279.47000000000003</v>
      </c>
      <c r="DK9280" s="73">
        <f t="shared" si="5545"/>
        <v>279.47000000000003</v>
      </c>
      <c r="DL9280" s="73">
        <f t="shared" si="5545"/>
        <v>279.47000000000003</v>
      </c>
      <c r="DM9280" s="73">
        <f t="shared" si="5545"/>
        <v>279.47000000000003</v>
      </c>
      <c r="DN9280" s="73">
        <f t="shared" si="5545"/>
        <v>279.47000000000003</v>
      </c>
      <c r="DO9280" s="73">
        <f t="shared" si="5545"/>
        <v>279.47000000000003</v>
      </c>
      <c r="DP9280" s="73">
        <f t="shared" si="5545"/>
        <v>279.47000000000003</v>
      </c>
      <c r="DQ9280" s="73">
        <f t="shared" si="5545"/>
        <v>279.47000000000003</v>
      </c>
      <c r="DR9280" s="73">
        <f t="shared" si="5545"/>
        <v>279.47000000000003</v>
      </c>
      <c r="DS9280" s="73">
        <f t="shared" si="5545"/>
        <v>279.47000000000003</v>
      </c>
      <c r="DT9280" s="73">
        <f t="shared" si="5545"/>
        <v>279.47000000000003</v>
      </c>
      <c r="DU9280" s="73">
        <f t="shared" si="5545"/>
        <v>279.47000000000003</v>
      </c>
      <c r="DV9280" s="73">
        <f t="shared" si="5545"/>
        <v>279.47000000000003</v>
      </c>
      <c r="DW9280" s="73">
        <f t="shared" si="5545"/>
        <v>279.47000000000003</v>
      </c>
      <c r="DX9280" s="73">
        <f t="shared" si="5545"/>
        <v>279.47000000000003</v>
      </c>
      <c r="DY9280" s="73">
        <f t="shared" si="5545"/>
        <v>279.47000000000003</v>
      </c>
      <c r="DZ9280" s="73">
        <f t="shared" si="5545"/>
        <v>279.47000000000003</v>
      </c>
      <c r="EA9280" s="73">
        <f t="shared" si="5545"/>
        <v>279.47000000000003</v>
      </c>
      <c r="EB9280" s="73">
        <f t="shared" si="5545"/>
        <v>279.47000000000003</v>
      </c>
      <c r="EC9280" s="73">
        <f t="shared" si="5545"/>
        <v>279.47000000000003</v>
      </c>
      <c r="ED9280" s="73">
        <f t="shared" ref="ED9280:GO9280" si="5546">(EC9280+$F$9100*$F$9102*($F$55/$F$9101*EC9279+$F$55/$F$9101*EC9281))/(1+$F$9100*$F$9102*($F$55/$F$9101+$F$55/$F$9101))</f>
        <v>279.47000000000003</v>
      </c>
      <c r="EE9280" s="73">
        <f t="shared" si="5546"/>
        <v>279.47000000000003</v>
      </c>
      <c r="EF9280" s="73">
        <f t="shared" si="5546"/>
        <v>279.47000000000003</v>
      </c>
      <c r="EG9280" s="73">
        <f t="shared" si="5546"/>
        <v>279.47000000000003</v>
      </c>
      <c r="EH9280" s="73">
        <f t="shared" si="5546"/>
        <v>279.47000000000003</v>
      </c>
      <c r="EI9280" s="73">
        <f t="shared" si="5546"/>
        <v>279.47000000000003</v>
      </c>
      <c r="EJ9280" s="73">
        <f t="shared" si="5546"/>
        <v>279.47000000000003</v>
      </c>
      <c r="EK9280" s="73">
        <f t="shared" si="5546"/>
        <v>279.47000000000003</v>
      </c>
      <c r="EL9280" s="73">
        <f t="shared" si="5546"/>
        <v>279.47000000000003</v>
      </c>
      <c r="EM9280" s="73">
        <f t="shared" si="5546"/>
        <v>279.47000000000003</v>
      </c>
      <c r="EN9280" s="73">
        <f t="shared" si="5546"/>
        <v>279.47000000000003</v>
      </c>
      <c r="EO9280" s="73">
        <f t="shared" si="5546"/>
        <v>279.47000000000003</v>
      </c>
      <c r="EP9280" s="73">
        <f t="shared" si="5546"/>
        <v>279.47000000000003</v>
      </c>
      <c r="EQ9280" s="73">
        <f t="shared" si="5546"/>
        <v>279.47000000000003</v>
      </c>
      <c r="ER9280" s="73">
        <f t="shared" si="5546"/>
        <v>279.47000000000003</v>
      </c>
      <c r="ES9280" s="73">
        <f t="shared" si="5546"/>
        <v>279.47000000000003</v>
      </c>
      <c r="ET9280" s="73">
        <f t="shared" si="5546"/>
        <v>279.47000000000003</v>
      </c>
      <c r="EU9280" s="73">
        <f t="shared" si="5546"/>
        <v>279.47000000000003</v>
      </c>
      <c r="EV9280" s="73">
        <f t="shared" si="5546"/>
        <v>279.47000000000003</v>
      </c>
      <c r="EW9280" s="73">
        <f t="shared" si="5546"/>
        <v>279.47000000000003</v>
      </c>
      <c r="EX9280" s="73">
        <f t="shared" si="5546"/>
        <v>279.47000000000003</v>
      </c>
      <c r="EY9280" s="73">
        <f t="shared" si="5546"/>
        <v>279.47000000000003</v>
      </c>
      <c r="EZ9280" s="73">
        <f t="shared" si="5546"/>
        <v>279.47000000000003</v>
      </c>
      <c r="FA9280" s="73">
        <f t="shared" si="5546"/>
        <v>279.47000000000003</v>
      </c>
      <c r="FB9280" s="73">
        <f t="shared" si="5546"/>
        <v>279.47000000000003</v>
      </c>
      <c r="FC9280" s="73">
        <f t="shared" si="5546"/>
        <v>279.47000000000003</v>
      </c>
      <c r="FD9280" s="73">
        <f t="shared" si="5546"/>
        <v>279.47000000000003</v>
      </c>
      <c r="FE9280" s="73">
        <f t="shared" si="5546"/>
        <v>279.47000000000003</v>
      </c>
      <c r="FF9280" s="73">
        <f t="shared" si="5546"/>
        <v>279.47000000000003</v>
      </c>
      <c r="FG9280" s="73">
        <f t="shared" si="5546"/>
        <v>279.47000000000003</v>
      </c>
      <c r="FH9280" s="73">
        <f t="shared" si="5546"/>
        <v>279.47000000000003</v>
      </c>
      <c r="FI9280" s="73">
        <f t="shared" si="5546"/>
        <v>279.47000000000003</v>
      </c>
      <c r="FJ9280" s="73">
        <f t="shared" si="5546"/>
        <v>279.47000000000003</v>
      </c>
      <c r="FK9280" s="73">
        <f t="shared" si="5546"/>
        <v>279.47000000000003</v>
      </c>
      <c r="FL9280" s="73">
        <f t="shared" si="5546"/>
        <v>279.47000000000003</v>
      </c>
      <c r="FM9280" s="73">
        <f t="shared" si="5546"/>
        <v>279.47000000000003</v>
      </c>
      <c r="FN9280" s="73">
        <f t="shared" si="5546"/>
        <v>279.47000000000003</v>
      </c>
      <c r="FO9280" s="73">
        <f t="shared" si="5546"/>
        <v>279.47000000000003</v>
      </c>
      <c r="FP9280" s="73">
        <f t="shared" si="5546"/>
        <v>279.47000000000003</v>
      </c>
      <c r="FQ9280" s="73">
        <f t="shared" si="5546"/>
        <v>279.47000000000003</v>
      </c>
      <c r="FR9280" s="73">
        <f t="shared" si="5546"/>
        <v>279.47000000000003</v>
      </c>
      <c r="FS9280" s="73">
        <f t="shared" si="5546"/>
        <v>279.47000000000003</v>
      </c>
      <c r="FT9280" s="73">
        <f t="shared" si="5546"/>
        <v>279.47000000000003</v>
      </c>
      <c r="FU9280" s="73">
        <f t="shared" si="5546"/>
        <v>279.47000000000003</v>
      </c>
      <c r="FV9280" s="73">
        <f t="shared" si="5546"/>
        <v>279.47000000000003</v>
      </c>
      <c r="FW9280" s="73">
        <f t="shared" si="5546"/>
        <v>279.47000000000003</v>
      </c>
      <c r="FX9280" s="73">
        <f t="shared" si="5546"/>
        <v>279.47000000000003</v>
      </c>
      <c r="FY9280" s="73">
        <f t="shared" si="5546"/>
        <v>279.47000000000003</v>
      </c>
      <c r="FZ9280" s="73">
        <f t="shared" si="5546"/>
        <v>279.47000000000003</v>
      </c>
      <c r="GA9280" s="73">
        <f t="shared" si="5546"/>
        <v>279.47000000000003</v>
      </c>
      <c r="GB9280" s="73">
        <f t="shared" si="5546"/>
        <v>279.47000000000003</v>
      </c>
      <c r="GC9280" s="73">
        <f t="shared" si="5546"/>
        <v>279.47000000000003</v>
      </c>
      <c r="GD9280" s="73">
        <f t="shared" si="5546"/>
        <v>279.47000000000003</v>
      </c>
      <c r="GE9280" s="73">
        <f t="shared" si="5546"/>
        <v>279.47000000000003</v>
      </c>
      <c r="GF9280" s="73">
        <f t="shared" si="5546"/>
        <v>279.47000000000003</v>
      </c>
      <c r="GG9280" s="73">
        <f t="shared" si="5546"/>
        <v>279.47000000000003</v>
      </c>
      <c r="GH9280" s="73">
        <f t="shared" si="5546"/>
        <v>279.47000000000003</v>
      </c>
      <c r="GI9280" s="73">
        <f t="shared" si="5546"/>
        <v>279.47000000000003</v>
      </c>
      <c r="GJ9280" s="73">
        <f t="shared" si="5546"/>
        <v>279.47000000000003</v>
      </c>
      <c r="GK9280" s="73">
        <f t="shared" si="5546"/>
        <v>279.47000000000003</v>
      </c>
      <c r="GL9280" s="73">
        <f t="shared" si="5546"/>
        <v>279.47000000000003</v>
      </c>
      <c r="GM9280" s="73">
        <f t="shared" si="5546"/>
        <v>279.47000000000003</v>
      </c>
      <c r="GN9280" s="73">
        <f t="shared" si="5546"/>
        <v>279.47000000000003</v>
      </c>
      <c r="GO9280" s="73">
        <f t="shared" si="5546"/>
        <v>279.47000000000003</v>
      </c>
      <c r="GP9280" s="73">
        <f t="shared" ref="GP9280:JA9280" si="5547">(GO9280+$F$9100*$F$9102*($F$55/$F$9101*GO9279+$F$55/$F$9101*GO9281))/(1+$F$9100*$F$9102*($F$55/$F$9101+$F$55/$F$9101))</f>
        <v>279.47000000000003</v>
      </c>
      <c r="GQ9280" s="73">
        <f t="shared" si="5547"/>
        <v>279.47000000000003</v>
      </c>
      <c r="GR9280" s="73">
        <f t="shared" si="5547"/>
        <v>279.47000000000003</v>
      </c>
      <c r="GS9280" s="73">
        <f t="shared" si="5547"/>
        <v>279.47000000000003</v>
      </c>
      <c r="GT9280" s="73">
        <f t="shared" si="5547"/>
        <v>279.47000000000003</v>
      </c>
      <c r="GU9280" s="73">
        <f t="shared" si="5547"/>
        <v>279.47000000000003</v>
      </c>
      <c r="GV9280" s="73">
        <f t="shared" si="5547"/>
        <v>279.47000000000003</v>
      </c>
      <c r="GW9280" s="73">
        <f t="shared" si="5547"/>
        <v>279.47000000000003</v>
      </c>
      <c r="GX9280" s="73">
        <f t="shared" si="5547"/>
        <v>279.47000000000003</v>
      </c>
      <c r="GY9280" s="73">
        <f t="shared" si="5547"/>
        <v>279.47000000000003</v>
      </c>
      <c r="GZ9280" s="73">
        <f t="shared" si="5547"/>
        <v>279.47000000000003</v>
      </c>
      <c r="HA9280" s="73">
        <f t="shared" si="5547"/>
        <v>279.47000000000003</v>
      </c>
      <c r="HB9280" s="73">
        <f t="shared" si="5547"/>
        <v>279.47000000000003</v>
      </c>
      <c r="HC9280" s="73">
        <f t="shared" si="5547"/>
        <v>279.47000000000003</v>
      </c>
      <c r="HD9280" s="73">
        <f t="shared" si="5547"/>
        <v>279.47000000000003</v>
      </c>
      <c r="HE9280" s="73">
        <f t="shared" si="5547"/>
        <v>279.47000000000003</v>
      </c>
      <c r="HF9280" s="73">
        <f t="shared" si="5547"/>
        <v>279.47000000000003</v>
      </c>
      <c r="HG9280" s="73">
        <f t="shared" si="5547"/>
        <v>279.47000000000003</v>
      </c>
      <c r="HH9280" s="73">
        <f t="shared" si="5547"/>
        <v>279.47000000000003</v>
      </c>
      <c r="HI9280" s="73">
        <f t="shared" si="5547"/>
        <v>279.47000000000003</v>
      </c>
      <c r="HJ9280" s="73">
        <f t="shared" si="5547"/>
        <v>279.47000000000003</v>
      </c>
      <c r="HK9280" s="73">
        <f t="shared" si="5547"/>
        <v>279.47000000000003</v>
      </c>
      <c r="HL9280" s="73">
        <f t="shared" si="5547"/>
        <v>279.47000000000003</v>
      </c>
      <c r="HM9280" s="73">
        <f t="shared" si="5547"/>
        <v>279.47000000000003</v>
      </c>
      <c r="HN9280" s="73">
        <f t="shared" si="5547"/>
        <v>279.47000000000003</v>
      </c>
      <c r="HO9280" s="73">
        <f t="shared" si="5547"/>
        <v>279.47000000000003</v>
      </c>
      <c r="HP9280" s="73">
        <f t="shared" si="5547"/>
        <v>279.47000000000003</v>
      </c>
      <c r="HQ9280" s="73">
        <f t="shared" si="5547"/>
        <v>279.47000000000003</v>
      </c>
      <c r="HR9280" s="73">
        <f t="shared" si="5547"/>
        <v>279.47000000000003</v>
      </c>
      <c r="HS9280" s="73">
        <f t="shared" si="5547"/>
        <v>279.47000000000003</v>
      </c>
      <c r="HT9280" s="73">
        <f t="shared" si="5547"/>
        <v>279.47000000000003</v>
      </c>
      <c r="HU9280" s="73">
        <f t="shared" si="5547"/>
        <v>279.47000000000003</v>
      </c>
      <c r="HV9280" s="73">
        <f t="shared" si="5547"/>
        <v>279.47000000000003</v>
      </c>
      <c r="HW9280" s="73">
        <f t="shared" si="5547"/>
        <v>279.47000000000003</v>
      </c>
      <c r="HX9280" s="73">
        <f t="shared" si="5547"/>
        <v>279.47000000000003</v>
      </c>
      <c r="HY9280" s="73">
        <f t="shared" si="5547"/>
        <v>279.47000000000003</v>
      </c>
      <c r="HZ9280" s="73">
        <f t="shared" si="5547"/>
        <v>279.47000000000003</v>
      </c>
      <c r="IA9280" s="73">
        <f t="shared" si="5547"/>
        <v>279.47000000000003</v>
      </c>
      <c r="IB9280" s="73">
        <f t="shared" si="5547"/>
        <v>279.47000000000003</v>
      </c>
      <c r="IC9280" s="73">
        <f t="shared" si="5547"/>
        <v>279.47000000000003</v>
      </c>
      <c r="ID9280" s="73">
        <f t="shared" si="5547"/>
        <v>279.47000000000003</v>
      </c>
      <c r="IE9280" s="73">
        <f t="shared" si="5547"/>
        <v>279.47000000000003</v>
      </c>
      <c r="IF9280" s="73">
        <f t="shared" si="5547"/>
        <v>279.47000000000003</v>
      </c>
      <c r="IG9280" s="73">
        <f t="shared" si="5547"/>
        <v>279.47000000000003</v>
      </c>
      <c r="IH9280" s="73">
        <f t="shared" si="5547"/>
        <v>279.47000000000003</v>
      </c>
      <c r="II9280" s="73">
        <f t="shared" si="5547"/>
        <v>279.47000000000003</v>
      </c>
      <c r="IJ9280" s="73">
        <f t="shared" si="5547"/>
        <v>279.47000000000003</v>
      </c>
      <c r="IK9280" s="73">
        <f t="shared" si="5547"/>
        <v>279.47000000000003</v>
      </c>
      <c r="IL9280" s="73">
        <f t="shared" si="5547"/>
        <v>279.47000000000003</v>
      </c>
      <c r="IM9280" s="73">
        <f t="shared" si="5547"/>
        <v>279.47000000000003</v>
      </c>
      <c r="IN9280" s="73">
        <f t="shared" si="5547"/>
        <v>279.47000000000003</v>
      </c>
      <c r="IO9280" s="73">
        <f t="shared" si="5547"/>
        <v>279.47000000000003</v>
      </c>
      <c r="IP9280" s="73">
        <f t="shared" si="5547"/>
        <v>279.47000000000003</v>
      </c>
      <c r="IQ9280" s="73">
        <f t="shared" si="5547"/>
        <v>279.47000000000003</v>
      </c>
      <c r="IR9280" s="73">
        <f t="shared" si="5547"/>
        <v>279.47000000000003</v>
      </c>
      <c r="IS9280" s="73">
        <f t="shared" si="5547"/>
        <v>279.47000000000003</v>
      </c>
      <c r="IT9280" s="73">
        <f t="shared" si="5547"/>
        <v>279.47000000000003</v>
      </c>
      <c r="IU9280" s="73">
        <f t="shared" si="5547"/>
        <v>279.47000000000003</v>
      </c>
      <c r="IV9280" s="73">
        <f t="shared" si="5547"/>
        <v>279.47000000000003</v>
      </c>
      <c r="IW9280" s="73">
        <f t="shared" si="5547"/>
        <v>279.47000000000003</v>
      </c>
      <c r="IX9280" s="73">
        <f t="shared" si="5547"/>
        <v>279.47000000000003</v>
      </c>
      <c r="IY9280" s="73">
        <f t="shared" si="5547"/>
        <v>279.47000000000003</v>
      </c>
      <c r="IZ9280" s="73">
        <f t="shared" si="5547"/>
        <v>279.47000000000003</v>
      </c>
      <c r="JA9280" s="73">
        <f t="shared" si="5547"/>
        <v>279.47000000000003</v>
      </c>
      <c r="JB9280" s="73">
        <f t="shared" ref="JB9280:KG9280" si="5548">(JA9280+$F$9100*$F$9102*($F$55/$F$9101*JA9279+$F$55/$F$9101*JA9281))/(1+$F$9100*$F$9102*($F$55/$F$9101+$F$55/$F$9101))</f>
        <v>279.47000000000003</v>
      </c>
      <c r="JC9280" s="73">
        <f t="shared" si="5548"/>
        <v>279.47000000000003</v>
      </c>
      <c r="JD9280" s="73">
        <f t="shared" si="5548"/>
        <v>279.47000000000003</v>
      </c>
      <c r="JE9280" s="73">
        <f t="shared" si="5548"/>
        <v>279.47000000000003</v>
      </c>
      <c r="JF9280" s="73">
        <f t="shared" si="5548"/>
        <v>279.47000000000003</v>
      </c>
      <c r="JG9280" s="73">
        <f t="shared" si="5548"/>
        <v>279.47000000000003</v>
      </c>
      <c r="JH9280" s="73">
        <f t="shared" si="5548"/>
        <v>279.47000000000003</v>
      </c>
      <c r="JI9280" s="73">
        <f t="shared" si="5548"/>
        <v>279.47000000000003</v>
      </c>
      <c r="JJ9280" s="73">
        <f t="shared" si="5548"/>
        <v>279.47000000000003</v>
      </c>
      <c r="JK9280" s="73">
        <f t="shared" si="5548"/>
        <v>279.47000000000003</v>
      </c>
      <c r="JL9280" s="73">
        <f t="shared" si="5548"/>
        <v>279.47000000000003</v>
      </c>
      <c r="JM9280" s="73">
        <f t="shared" si="5548"/>
        <v>279.47000000000003</v>
      </c>
      <c r="JN9280" s="73">
        <f t="shared" si="5548"/>
        <v>279.47000000000003</v>
      </c>
      <c r="JO9280" s="73">
        <f t="shared" si="5548"/>
        <v>279.47000000000003</v>
      </c>
      <c r="JP9280" s="73">
        <f t="shared" si="5548"/>
        <v>279.47000000000003</v>
      </c>
      <c r="JQ9280" s="73">
        <f t="shared" si="5548"/>
        <v>279.47000000000003</v>
      </c>
      <c r="JR9280" s="73">
        <f t="shared" si="5548"/>
        <v>279.47000000000003</v>
      </c>
      <c r="JS9280" s="73">
        <f t="shared" si="5548"/>
        <v>279.47000000000003</v>
      </c>
      <c r="JT9280" s="73">
        <f t="shared" si="5548"/>
        <v>279.47000000000003</v>
      </c>
      <c r="JU9280" s="73">
        <f t="shared" si="5548"/>
        <v>279.47000000000003</v>
      </c>
      <c r="JV9280" s="73">
        <f t="shared" si="5548"/>
        <v>279.47000000000003</v>
      </c>
      <c r="JW9280" s="73">
        <f t="shared" si="5548"/>
        <v>279.47000000000003</v>
      </c>
      <c r="JX9280" s="73">
        <f t="shared" si="5548"/>
        <v>279.47000000000003</v>
      </c>
      <c r="JY9280" s="73">
        <f t="shared" si="5548"/>
        <v>279.47000000000003</v>
      </c>
      <c r="JZ9280" s="73">
        <f t="shared" si="5548"/>
        <v>279.47000000000003</v>
      </c>
      <c r="KA9280" s="73">
        <f t="shared" si="5548"/>
        <v>279.47000000000003</v>
      </c>
      <c r="KB9280" s="73">
        <f t="shared" si="5548"/>
        <v>279.47000000000003</v>
      </c>
      <c r="KC9280" s="73">
        <f t="shared" si="5548"/>
        <v>279.47000000000003</v>
      </c>
      <c r="KD9280" s="73">
        <f t="shared" si="5548"/>
        <v>279.47000000000003</v>
      </c>
      <c r="KE9280" s="73">
        <f t="shared" si="5548"/>
        <v>279.47000000000003</v>
      </c>
      <c r="KF9280" s="73">
        <f t="shared" si="5548"/>
        <v>279.47000000000003</v>
      </c>
      <c r="KG9280" s="73">
        <f t="shared" si="5548"/>
        <v>279.47000000000003</v>
      </c>
      <c r="KH9280">
        <v>279.47000000000003</v>
      </c>
      <c r="KL9280" s="84"/>
      <c r="KP9280" s="84"/>
      <c r="KS9280" s="74"/>
      <c r="KT9280" s="74"/>
      <c r="KU9280" s="16"/>
      <c r="KV9280" s="72"/>
      <c r="KW9280" s="72"/>
      <c r="KX9280" s="16"/>
      <c r="KZ9280" s="16"/>
      <c r="LA9280" s="16"/>
      <c r="LB9280" s="74"/>
      <c r="LC9280" s="74"/>
    </row>
    <row r="9281" spans="2:315" x14ac:dyDescent="0.35">
      <c r="B9281">
        <v>175</v>
      </c>
      <c r="C9281">
        <f t="shared" si="5468"/>
        <v>1.7450000000000001</v>
      </c>
      <c r="E9281" s="92">
        <v>279.47000000000003</v>
      </c>
      <c r="F9281" s="73">
        <f t="shared" ref="F9281:BQ9281" si="5549">(E9281+$F$9100*$F$9102*($F$55/$F$9101*E9280+$F$55/$F$9101*E9282))/(1+$F$9100*$F$9102*($F$55/$F$9101+$F$55/$F$9101))</f>
        <v>279.47000000000003</v>
      </c>
      <c r="G9281" s="73">
        <f t="shared" si="5549"/>
        <v>279.47000000000003</v>
      </c>
      <c r="H9281" s="73">
        <f t="shared" si="5549"/>
        <v>279.47000000000003</v>
      </c>
      <c r="I9281" s="73">
        <f t="shared" si="5549"/>
        <v>279.47000000000003</v>
      </c>
      <c r="J9281" s="73">
        <f t="shared" si="5549"/>
        <v>279.47000000000003</v>
      </c>
      <c r="K9281" s="73">
        <f t="shared" si="5549"/>
        <v>279.47000000000003</v>
      </c>
      <c r="L9281" s="73">
        <f t="shared" si="5549"/>
        <v>279.47000000000003</v>
      </c>
      <c r="M9281" s="73">
        <f t="shared" si="5549"/>
        <v>279.47000000000003</v>
      </c>
      <c r="N9281" s="73">
        <f t="shared" si="5549"/>
        <v>279.47000000000003</v>
      </c>
      <c r="O9281" s="73">
        <f t="shared" si="5549"/>
        <v>279.47000000000003</v>
      </c>
      <c r="P9281" s="73">
        <f t="shared" si="5549"/>
        <v>279.47000000000003</v>
      </c>
      <c r="Q9281" s="73">
        <f t="shared" si="5549"/>
        <v>279.47000000000003</v>
      </c>
      <c r="R9281" s="73">
        <f t="shared" si="5549"/>
        <v>279.47000000000003</v>
      </c>
      <c r="S9281" s="73">
        <f t="shared" si="5549"/>
        <v>279.47000000000003</v>
      </c>
      <c r="T9281" s="73">
        <f t="shared" si="5549"/>
        <v>279.47000000000003</v>
      </c>
      <c r="U9281" s="73">
        <f t="shared" si="5549"/>
        <v>279.47000000000003</v>
      </c>
      <c r="V9281" s="73">
        <f t="shared" si="5549"/>
        <v>279.47000000000003</v>
      </c>
      <c r="W9281" s="73">
        <f t="shared" si="5549"/>
        <v>279.47000000000003</v>
      </c>
      <c r="X9281" s="73">
        <f t="shared" si="5549"/>
        <v>279.47000000000003</v>
      </c>
      <c r="Y9281" s="73">
        <f t="shared" si="5549"/>
        <v>279.47000000000003</v>
      </c>
      <c r="Z9281" s="73">
        <f t="shared" si="5549"/>
        <v>279.47000000000003</v>
      </c>
      <c r="AA9281" s="73">
        <f t="shared" si="5549"/>
        <v>279.47000000000003</v>
      </c>
      <c r="AB9281" s="73">
        <f t="shared" si="5549"/>
        <v>279.47000000000003</v>
      </c>
      <c r="AC9281" s="73">
        <f t="shared" si="5549"/>
        <v>279.47000000000003</v>
      </c>
      <c r="AD9281" s="73">
        <f t="shared" si="5549"/>
        <v>279.47000000000003</v>
      </c>
      <c r="AE9281" s="73">
        <f t="shared" si="5549"/>
        <v>279.47000000000003</v>
      </c>
      <c r="AF9281" s="73">
        <f t="shared" si="5549"/>
        <v>279.47000000000003</v>
      </c>
      <c r="AG9281" s="73">
        <f t="shared" si="5549"/>
        <v>279.47000000000003</v>
      </c>
      <c r="AH9281" s="73">
        <f t="shared" si="5549"/>
        <v>279.47000000000003</v>
      </c>
      <c r="AI9281" s="73">
        <f t="shared" si="5549"/>
        <v>279.47000000000003</v>
      </c>
      <c r="AJ9281" s="73">
        <f t="shared" si="5549"/>
        <v>279.47000000000003</v>
      </c>
      <c r="AK9281" s="73">
        <f t="shared" si="5549"/>
        <v>279.47000000000003</v>
      </c>
      <c r="AL9281" s="73">
        <f t="shared" si="5549"/>
        <v>279.47000000000003</v>
      </c>
      <c r="AM9281" s="73">
        <f t="shared" si="5549"/>
        <v>279.47000000000003</v>
      </c>
      <c r="AN9281" s="73">
        <f t="shared" si="5549"/>
        <v>279.47000000000003</v>
      </c>
      <c r="AO9281" s="73">
        <f t="shared" si="5549"/>
        <v>279.47000000000003</v>
      </c>
      <c r="AP9281" s="73">
        <f t="shared" si="5549"/>
        <v>279.47000000000003</v>
      </c>
      <c r="AQ9281" s="73">
        <f t="shared" si="5549"/>
        <v>279.47000000000003</v>
      </c>
      <c r="AR9281" s="73">
        <f t="shared" si="5549"/>
        <v>279.47000000000003</v>
      </c>
      <c r="AS9281" s="73">
        <f t="shared" si="5549"/>
        <v>279.47000000000003</v>
      </c>
      <c r="AT9281" s="73">
        <f t="shared" si="5549"/>
        <v>279.47000000000003</v>
      </c>
      <c r="AU9281" s="73">
        <f t="shared" si="5549"/>
        <v>279.47000000000003</v>
      </c>
      <c r="AV9281" s="73">
        <f t="shared" si="5549"/>
        <v>279.47000000000003</v>
      </c>
      <c r="AW9281" s="73">
        <f t="shared" si="5549"/>
        <v>279.47000000000003</v>
      </c>
      <c r="AX9281" s="73">
        <f t="shared" si="5549"/>
        <v>279.47000000000003</v>
      </c>
      <c r="AY9281" s="73">
        <f t="shared" si="5549"/>
        <v>279.47000000000003</v>
      </c>
      <c r="AZ9281" s="73">
        <f t="shared" si="5549"/>
        <v>279.47000000000003</v>
      </c>
      <c r="BA9281" s="73">
        <f t="shared" si="5549"/>
        <v>279.47000000000003</v>
      </c>
      <c r="BB9281" s="73">
        <f t="shared" si="5549"/>
        <v>279.47000000000003</v>
      </c>
      <c r="BC9281" s="73">
        <f t="shared" si="5549"/>
        <v>279.47000000000003</v>
      </c>
      <c r="BD9281" s="73">
        <f t="shared" si="5549"/>
        <v>279.47000000000003</v>
      </c>
      <c r="BE9281" s="73">
        <f t="shared" si="5549"/>
        <v>279.47000000000003</v>
      </c>
      <c r="BF9281" s="73">
        <f t="shared" si="5549"/>
        <v>279.47000000000003</v>
      </c>
      <c r="BG9281" s="73">
        <f t="shared" si="5549"/>
        <v>279.47000000000003</v>
      </c>
      <c r="BH9281" s="73">
        <f t="shared" si="5549"/>
        <v>279.47000000000003</v>
      </c>
      <c r="BI9281" s="73">
        <f t="shared" si="5549"/>
        <v>279.47000000000003</v>
      </c>
      <c r="BJ9281" s="73">
        <f t="shared" si="5549"/>
        <v>279.47000000000003</v>
      </c>
      <c r="BK9281" s="73">
        <f t="shared" si="5549"/>
        <v>279.47000000000003</v>
      </c>
      <c r="BL9281" s="73">
        <f t="shared" si="5549"/>
        <v>279.47000000000003</v>
      </c>
      <c r="BM9281" s="73">
        <f t="shared" si="5549"/>
        <v>279.47000000000003</v>
      </c>
      <c r="BN9281" s="73">
        <f t="shared" si="5549"/>
        <v>279.47000000000003</v>
      </c>
      <c r="BO9281" s="73">
        <f t="shared" si="5549"/>
        <v>279.47000000000003</v>
      </c>
      <c r="BP9281" s="73">
        <f t="shared" si="5549"/>
        <v>279.47000000000003</v>
      </c>
      <c r="BQ9281" s="73">
        <f t="shared" si="5549"/>
        <v>279.47000000000003</v>
      </c>
      <c r="BR9281" s="73">
        <f t="shared" ref="BR9281:EC9281" si="5550">(BQ9281+$F$9100*$F$9102*($F$55/$F$9101*BQ9280+$F$55/$F$9101*BQ9282))/(1+$F$9100*$F$9102*($F$55/$F$9101+$F$55/$F$9101))</f>
        <v>279.47000000000003</v>
      </c>
      <c r="BS9281" s="73">
        <f t="shared" si="5550"/>
        <v>279.47000000000003</v>
      </c>
      <c r="BT9281" s="73">
        <f t="shared" si="5550"/>
        <v>279.47000000000003</v>
      </c>
      <c r="BU9281" s="73">
        <f t="shared" si="5550"/>
        <v>279.47000000000003</v>
      </c>
      <c r="BV9281" s="73">
        <f t="shared" si="5550"/>
        <v>279.47000000000003</v>
      </c>
      <c r="BW9281" s="73">
        <f t="shared" si="5550"/>
        <v>279.47000000000003</v>
      </c>
      <c r="BX9281" s="73">
        <f t="shared" si="5550"/>
        <v>279.47000000000003</v>
      </c>
      <c r="BY9281" s="73">
        <f t="shared" si="5550"/>
        <v>279.47000000000003</v>
      </c>
      <c r="BZ9281" s="73">
        <f t="shared" si="5550"/>
        <v>279.47000000000003</v>
      </c>
      <c r="CA9281" s="73">
        <f t="shared" si="5550"/>
        <v>279.47000000000003</v>
      </c>
      <c r="CB9281" s="73">
        <f t="shared" si="5550"/>
        <v>279.47000000000003</v>
      </c>
      <c r="CC9281" s="73">
        <f t="shared" si="5550"/>
        <v>279.47000000000003</v>
      </c>
      <c r="CD9281" s="73">
        <f t="shared" si="5550"/>
        <v>279.47000000000003</v>
      </c>
      <c r="CE9281" s="73">
        <f t="shared" si="5550"/>
        <v>279.47000000000003</v>
      </c>
      <c r="CF9281" s="73">
        <f t="shared" si="5550"/>
        <v>279.47000000000003</v>
      </c>
      <c r="CG9281" s="73">
        <f t="shared" si="5550"/>
        <v>279.47000000000003</v>
      </c>
      <c r="CH9281" s="73">
        <f t="shared" si="5550"/>
        <v>279.47000000000003</v>
      </c>
      <c r="CI9281" s="73">
        <f t="shared" si="5550"/>
        <v>279.47000000000003</v>
      </c>
      <c r="CJ9281" s="73">
        <f t="shared" si="5550"/>
        <v>279.47000000000003</v>
      </c>
      <c r="CK9281" s="73">
        <f t="shared" si="5550"/>
        <v>279.47000000000003</v>
      </c>
      <c r="CL9281" s="73">
        <f t="shared" si="5550"/>
        <v>279.47000000000003</v>
      </c>
      <c r="CM9281" s="73">
        <f t="shared" si="5550"/>
        <v>279.47000000000003</v>
      </c>
      <c r="CN9281" s="73">
        <f t="shared" si="5550"/>
        <v>279.47000000000003</v>
      </c>
      <c r="CO9281" s="73">
        <f t="shared" si="5550"/>
        <v>279.47000000000003</v>
      </c>
      <c r="CP9281" s="73">
        <f t="shared" si="5550"/>
        <v>279.47000000000003</v>
      </c>
      <c r="CQ9281" s="73">
        <f t="shared" si="5550"/>
        <v>279.47000000000003</v>
      </c>
      <c r="CR9281" s="73">
        <f t="shared" si="5550"/>
        <v>279.47000000000003</v>
      </c>
      <c r="CS9281" s="73">
        <f t="shared" si="5550"/>
        <v>279.47000000000003</v>
      </c>
      <c r="CT9281" s="73">
        <f t="shared" si="5550"/>
        <v>279.47000000000003</v>
      </c>
      <c r="CU9281" s="73">
        <f t="shared" si="5550"/>
        <v>279.47000000000003</v>
      </c>
      <c r="CV9281" s="73">
        <f t="shared" si="5550"/>
        <v>279.47000000000003</v>
      </c>
      <c r="CW9281" s="73">
        <f t="shared" si="5550"/>
        <v>279.47000000000003</v>
      </c>
      <c r="CX9281" s="73">
        <f t="shared" si="5550"/>
        <v>279.47000000000003</v>
      </c>
      <c r="CY9281" s="73">
        <f t="shared" si="5550"/>
        <v>279.47000000000003</v>
      </c>
      <c r="CZ9281" s="73">
        <f t="shared" si="5550"/>
        <v>279.47000000000003</v>
      </c>
      <c r="DA9281" s="73">
        <f t="shared" si="5550"/>
        <v>279.47000000000003</v>
      </c>
      <c r="DB9281" s="73">
        <f t="shared" si="5550"/>
        <v>279.47000000000003</v>
      </c>
      <c r="DC9281" s="73">
        <f t="shared" si="5550"/>
        <v>279.47000000000003</v>
      </c>
      <c r="DD9281" s="73">
        <f t="shared" si="5550"/>
        <v>279.47000000000003</v>
      </c>
      <c r="DE9281" s="73">
        <f t="shared" si="5550"/>
        <v>279.47000000000003</v>
      </c>
      <c r="DF9281" s="73">
        <f t="shared" si="5550"/>
        <v>279.47000000000003</v>
      </c>
      <c r="DG9281" s="73">
        <f t="shared" si="5550"/>
        <v>279.47000000000003</v>
      </c>
      <c r="DH9281" s="73">
        <f t="shared" si="5550"/>
        <v>279.47000000000003</v>
      </c>
      <c r="DI9281" s="73">
        <f t="shared" si="5550"/>
        <v>279.47000000000003</v>
      </c>
      <c r="DJ9281" s="73">
        <f t="shared" si="5550"/>
        <v>279.47000000000003</v>
      </c>
      <c r="DK9281" s="73">
        <f t="shared" si="5550"/>
        <v>279.47000000000003</v>
      </c>
      <c r="DL9281" s="73">
        <f t="shared" si="5550"/>
        <v>279.47000000000003</v>
      </c>
      <c r="DM9281" s="73">
        <f t="shared" si="5550"/>
        <v>279.47000000000003</v>
      </c>
      <c r="DN9281" s="73">
        <f t="shared" si="5550"/>
        <v>279.47000000000003</v>
      </c>
      <c r="DO9281" s="73">
        <f t="shared" si="5550"/>
        <v>279.47000000000003</v>
      </c>
      <c r="DP9281" s="73">
        <f t="shared" si="5550"/>
        <v>279.47000000000003</v>
      </c>
      <c r="DQ9281" s="73">
        <f t="shared" si="5550"/>
        <v>279.47000000000003</v>
      </c>
      <c r="DR9281" s="73">
        <f t="shared" si="5550"/>
        <v>279.47000000000003</v>
      </c>
      <c r="DS9281" s="73">
        <f t="shared" si="5550"/>
        <v>279.47000000000003</v>
      </c>
      <c r="DT9281" s="73">
        <f t="shared" si="5550"/>
        <v>279.47000000000003</v>
      </c>
      <c r="DU9281" s="73">
        <f t="shared" si="5550"/>
        <v>279.47000000000003</v>
      </c>
      <c r="DV9281" s="73">
        <f t="shared" si="5550"/>
        <v>279.47000000000003</v>
      </c>
      <c r="DW9281" s="73">
        <f t="shared" si="5550"/>
        <v>279.47000000000003</v>
      </c>
      <c r="DX9281" s="73">
        <f t="shared" si="5550"/>
        <v>279.47000000000003</v>
      </c>
      <c r="DY9281" s="73">
        <f t="shared" si="5550"/>
        <v>279.47000000000003</v>
      </c>
      <c r="DZ9281" s="73">
        <f t="shared" si="5550"/>
        <v>279.47000000000003</v>
      </c>
      <c r="EA9281" s="73">
        <f t="shared" si="5550"/>
        <v>279.47000000000003</v>
      </c>
      <c r="EB9281" s="73">
        <f t="shared" si="5550"/>
        <v>279.47000000000003</v>
      </c>
      <c r="EC9281" s="73">
        <f t="shared" si="5550"/>
        <v>279.47000000000003</v>
      </c>
      <c r="ED9281" s="73">
        <f t="shared" ref="ED9281:GO9281" si="5551">(EC9281+$F$9100*$F$9102*($F$55/$F$9101*EC9280+$F$55/$F$9101*EC9282))/(1+$F$9100*$F$9102*($F$55/$F$9101+$F$55/$F$9101))</f>
        <v>279.47000000000003</v>
      </c>
      <c r="EE9281" s="73">
        <f t="shared" si="5551"/>
        <v>279.47000000000003</v>
      </c>
      <c r="EF9281" s="73">
        <f t="shared" si="5551"/>
        <v>279.47000000000003</v>
      </c>
      <c r="EG9281" s="73">
        <f t="shared" si="5551"/>
        <v>279.47000000000003</v>
      </c>
      <c r="EH9281" s="73">
        <f t="shared" si="5551"/>
        <v>279.47000000000003</v>
      </c>
      <c r="EI9281" s="73">
        <f t="shared" si="5551"/>
        <v>279.47000000000003</v>
      </c>
      <c r="EJ9281" s="73">
        <f t="shared" si="5551"/>
        <v>279.47000000000003</v>
      </c>
      <c r="EK9281" s="73">
        <f t="shared" si="5551"/>
        <v>279.47000000000003</v>
      </c>
      <c r="EL9281" s="73">
        <f t="shared" si="5551"/>
        <v>279.47000000000003</v>
      </c>
      <c r="EM9281" s="73">
        <f t="shared" si="5551"/>
        <v>279.47000000000003</v>
      </c>
      <c r="EN9281" s="73">
        <f t="shared" si="5551"/>
        <v>279.47000000000003</v>
      </c>
      <c r="EO9281" s="73">
        <f t="shared" si="5551"/>
        <v>279.47000000000003</v>
      </c>
      <c r="EP9281" s="73">
        <f t="shared" si="5551"/>
        <v>279.47000000000003</v>
      </c>
      <c r="EQ9281" s="73">
        <f t="shared" si="5551"/>
        <v>279.47000000000003</v>
      </c>
      <c r="ER9281" s="73">
        <f t="shared" si="5551"/>
        <v>279.47000000000003</v>
      </c>
      <c r="ES9281" s="73">
        <f t="shared" si="5551"/>
        <v>279.47000000000003</v>
      </c>
      <c r="ET9281" s="73">
        <f t="shared" si="5551"/>
        <v>279.47000000000003</v>
      </c>
      <c r="EU9281" s="73">
        <f t="shared" si="5551"/>
        <v>279.47000000000003</v>
      </c>
      <c r="EV9281" s="73">
        <f t="shared" si="5551"/>
        <v>279.47000000000003</v>
      </c>
      <c r="EW9281" s="73">
        <f t="shared" si="5551"/>
        <v>279.47000000000003</v>
      </c>
      <c r="EX9281" s="73">
        <f t="shared" si="5551"/>
        <v>279.47000000000003</v>
      </c>
      <c r="EY9281" s="73">
        <f t="shared" si="5551"/>
        <v>279.47000000000003</v>
      </c>
      <c r="EZ9281" s="73">
        <f t="shared" si="5551"/>
        <v>279.47000000000003</v>
      </c>
      <c r="FA9281" s="73">
        <f t="shared" si="5551"/>
        <v>279.47000000000003</v>
      </c>
      <c r="FB9281" s="73">
        <f t="shared" si="5551"/>
        <v>279.47000000000003</v>
      </c>
      <c r="FC9281" s="73">
        <f t="shared" si="5551"/>
        <v>279.47000000000003</v>
      </c>
      <c r="FD9281" s="73">
        <f t="shared" si="5551"/>
        <v>279.47000000000003</v>
      </c>
      <c r="FE9281" s="73">
        <f t="shared" si="5551"/>
        <v>279.47000000000003</v>
      </c>
      <c r="FF9281" s="73">
        <f t="shared" si="5551"/>
        <v>279.47000000000003</v>
      </c>
      <c r="FG9281" s="73">
        <f t="shared" si="5551"/>
        <v>279.47000000000003</v>
      </c>
      <c r="FH9281" s="73">
        <f t="shared" si="5551"/>
        <v>279.47000000000003</v>
      </c>
      <c r="FI9281" s="73">
        <f t="shared" si="5551"/>
        <v>279.47000000000003</v>
      </c>
      <c r="FJ9281" s="73">
        <f t="shared" si="5551"/>
        <v>279.47000000000003</v>
      </c>
      <c r="FK9281" s="73">
        <f t="shared" si="5551"/>
        <v>279.47000000000003</v>
      </c>
      <c r="FL9281" s="73">
        <f t="shared" si="5551"/>
        <v>279.47000000000003</v>
      </c>
      <c r="FM9281" s="73">
        <f t="shared" si="5551"/>
        <v>279.47000000000003</v>
      </c>
      <c r="FN9281" s="73">
        <f t="shared" si="5551"/>
        <v>279.47000000000003</v>
      </c>
      <c r="FO9281" s="73">
        <f t="shared" si="5551"/>
        <v>279.47000000000003</v>
      </c>
      <c r="FP9281" s="73">
        <f t="shared" si="5551"/>
        <v>279.47000000000003</v>
      </c>
      <c r="FQ9281" s="73">
        <f t="shared" si="5551"/>
        <v>279.47000000000003</v>
      </c>
      <c r="FR9281" s="73">
        <f t="shared" si="5551"/>
        <v>279.47000000000003</v>
      </c>
      <c r="FS9281" s="73">
        <f t="shared" si="5551"/>
        <v>279.47000000000003</v>
      </c>
      <c r="FT9281" s="73">
        <f t="shared" si="5551"/>
        <v>279.47000000000003</v>
      </c>
      <c r="FU9281" s="73">
        <f t="shared" si="5551"/>
        <v>279.47000000000003</v>
      </c>
      <c r="FV9281" s="73">
        <f t="shared" si="5551"/>
        <v>279.47000000000003</v>
      </c>
      <c r="FW9281" s="73">
        <f t="shared" si="5551"/>
        <v>279.47000000000003</v>
      </c>
      <c r="FX9281" s="73">
        <f t="shared" si="5551"/>
        <v>279.47000000000003</v>
      </c>
      <c r="FY9281" s="73">
        <f t="shared" si="5551"/>
        <v>279.47000000000003</v>
      </c>
      <c r="FZ9281" s="73">
        <f t="shared" si="5551"/>
        <v>279.47000000000003</v>
      </c>
      <c r="GA9281" s="73">
        <f t="shared" si="5551"/>
        <v>279.47000000000003</v>
      </c>
      <c r="GB9281" s="73">
        <f t="shared" si="5551"/>
        <v>279.47000000000003</v>
      </c>
      <c r="GC9281" s="73">
        <f t="shared" si="5551"/>
        <v>279.47000000000003</v>
      </c>
      <c r="GD9281" s="73">
        <f t="shared" si="5551"/>
        <v>279.47000000000003</v>
      </c>
      <c r="GE9281" s="73">
        <f t="shared" si="5551"/>
        <v>279.47000000000003</v>
      </c>
      <c r="GF9281" s="73">
        <f t="shared" si="5551"/>
        <v>279.47000000000003</v>
      </c>
      <c r="GG9281" s="73">
        <f t="shared" si="5551"/>
        <v>279.47000000000003</v>
      </c>
      <c r="GH9281" s="73">
        <f t="shared" si="5551"/>
        <v>279.47000000000003</v>
      </c>
      <c r="GI9281" s="73">
        <f t="shared" si="5551"/>
        <v>279.47000000000003</v>
      </c>
      <c r="GJ9281" s="73">
        <f t="shared" si="5551"/>
        <v>279.47000000000003</v>
      </c>
      <c r="GK9281" s="73">
        <f t="shared" si="5551"/>
        <v>279.47000000000003</v>
      </c>
      <c r="GL9281" s="73">
        <f t="shared" si="5551"/>
        <v>279.47000000000003</v>
      </c>
      <c r="GM9281" s="73">
        <f t="shared" si="5551"/>
        <v>279.47000000000003</v>
      </c>
      <c r="GN9281" s="73">
        <f t="shared" si="5551"/>
        <v>279.47000000000003</v>
      </c>
      <c r="GO9281" s="73">
        <f t="shared" si="5551"/>
        <v>279.47000000000003</v>
      </c>
      <c r="GP9281" s="73">
        <f t="shared" ref="GP9281:JA9281" si="5552">(GO9281+$F$9100*$F$9102*($F$55/$F$9101*GO9280+$F$55/$F$9101*GO9282))/(1+$F$9100*$F$9102*($F$55/$F$9101+$F$55/$F$9101))</f>
        <v>279.47000000000003</v>
      </c>
      <c r="GQ9281" s="73">
        <f t="shared" si="5552"/>
        <v>279.47000000000003</v>
      </c>
      <c r="GR9281" s="73">
        <f t="shared" si="5552"/>
        <v>279.47000000000003</v>
      </c>
      <c r="GS9281" s="73">
        <f t="shared" si="5552"/>
        <v>279.47000000000003</v>
      </c>
      <c r="GT9281" s="73">
        <f t="shared" si="5552"/>
        <v>279.47000000000003</v>
      </c>
      <c r="GU9281" s="73">
        <f t="shared" si="5552"/>
        <v>279.47000000000003</v>
      </c>
      <c r="GV9281" s="73">
        <f t="shared" si="5552"/>
        <v>279.47000000000003</v>
      </c>
      <c r="GW9281" s="73">
        <f t="shared" si="5552"/>
        <v>279.47000000000003</v>
      </c>
      <c r="GX9281" s="73">
        <f t="shared" si="5552"/>
        <v>279.47000000000003</v>
      </c>
      <c r="GY9281" s="73">
        <f t="shared" si="5552"/>
        <v>279.47000000000003</v>
      </c>
      <c r="GZ9281" s="73">
        <f t="shared" si="5552"/>
        <v>279.47000000000003</v>
      </c>
      <c r="HA9281" s="73">
        <f t="shared" si="5552"/>
        <v>279.47000000000003</v>
      </c>
      <c r="HB9281" s="73">
        <f t="shared" si="5552"/>
        <v>279.47000000000003</v>
      </c>
      <c r="HC9281" s="73">
        <f t="shared" si="5552"/>
        <v>279.47000000000003</v>
      </c>
      <c r="HD9281" s="73">
        <f t="shared" si="5552"/>
        <v>279.47000000000003</v>
      </c>
      <c r="HE9281" s="73">
        <f t="shared" si="5552"/>
        <v>279.47000000000003</v>
      </c>
      <c r="HF9281" s="73">
        <f t="shared" si="5552"/>
        <v>279.47000000000003</v>
      </c>
      <c r="HG9281" s="73">
        <f t="shared" si="5552"/>
        <v>279.47000000000003</v>
      </c>
      <c r="HH9281" s="73">
        <f t="shared" si="5552"/>
        <v>279.47000000000003</v>
      </c>
      <c r="HI9281" s="73">
        <f t="shared" si="5552"/>
        <v>279.47000000000003</v>
      </c>
      <c r="HJ9281" s="73">
        <f t="shared" si="5552"/>
        <v>279.47000000000003</v>
      </c>
      <c r="HK9281" s="73">
        <f t="shared" si="5552"/>
        <v>279.47000000000003</v>
      </c>
      <c r="HL9281" s="73">
        <f t="shared" si="5552"/>
        <v>279.47000000000003</v>
      </c>
      <c r="HM9281" s="73">
        <f t="shared" si="5552"/>
        <v>279.47000000000003</v>
      </c>
      <c r="HN9281" s="73">
        <f t="shared" si="5552"/>
        <v>279.47000000000003</v>
      </c>
      <c r="HO9281" s="73">
        <f t="shared" si="5552"/>
        <v>279.47000000000003</v>
      </c>
      <c r="HP9281" s="73">
        <f t="shared" si="5552"/>
        <v>279.47000000000003</v>
      </c>
      <c r="HQ9281" s="73">
        <f t="shared" si="5552"/>
        <v>279.47000000000003</v>
      </c>
      <c r="HR9281" s="73">
        <f t="shared" si="5552"/>
        <v>279.47000000000003</v>
      </c>
      <c r="HS9281" s="73">
        <f t="shared" si="5552"/>
        <v>279.47000000000003</v>
      </c>
      <c r="HT9281" s="73">
        <f t="shared" si="5552"/>
        <v>279.47000000000003</v>
      </c>
      <c r="HU9281" s="73">
        <f t="shared" si="5552"/>
        <v>279.47000000000003</v>
      </c>
      <c r="HV9281" s="73">
        <f t="shared" si="5552"/>
        <v>279.47000000000003</v>
      </c>
      <c r="HW9281" s="73">
        <f t="shared" si="5552"/>
        <v>279.47000000000003</v>
      </c>
      <c r="HX9281" s="73">
        <f t="shared" si="5552"/>
        <v>279.47000000000003</v>
      </c>
      <c r="HY9281" s="73">
        <f t="shared" si="5552"/>
        <v>279.47000000000003</v>
      </c>
      <c r="HZ9281" s="73">
        <f t="shared" si="5552"/>
        <v>279.47000000000003</v>
      </c>
      <c r="IA9281" s="73">
        <f t="shared" si="5552"/>
        <v>279.47000000000003</v>
      </c>
      <c r="IB9281" s="73">
        <f t="shared" si="5552"/>
        <v>279.47000000000003</v>
      </c>
      <c r="IC9281" s="73">
        <f t="shared" si="5552"/>
        <v>279.47000000000003</v>
      </c>
      <c r="ID9281" s="73">
        <f t="shared" si="5552"/>
        <v>279.47000000000003</v>
      </c>
      <c r="IE9281" s="73">
        <f t="shared" si="5552"/>
        <v>279.47000000000003</v>
      </c>
      <c r="IF9281" s="73">
        <f t="shared" si="5552"/>
        <v>279.47000000000003</v>
      </c>
      <c r="IG9281" s="73">
        <f t="shared" si="5552"/>
        <v>279.47000000000003</v>
      </c>
      <c r="IH9281" s="73">
        <f t="shared" si="5552"/>
        <v>279.47000000000003</v>
      </c>
      <c r="II9281" s="73">
        <f t="shared" si="5552"/>
        <v>279.47000000000003</v>
      </c>
      <c r="IJ9281" s="73">
        <f t="shared" si="5552"/>
        <v>279.47000000000003</v>
      </c>
      <c r="IK9281" s="73">
        <f t="shared" si="5552"/>
        <v>279.47000000000003</v>
      </c>
      <c r="IL9281" s="73">
        <f t="shared" si="5552"/>
        <v>279.47000000000003</v>
      </c>
      <c r="IM9281" s="73">
        <f t="shared" si="5552"/>
        <v>279.47000000000003</v>
      </c>
      <c r="IN9281" s="73">
        <f t="shared" si="5552"/>
        <v>279.47000000000003</v>
      </c>
      <c r="IO9281" s="73">
        <f t="shared" si="5552"/>
        <v>279.47000000000003</v>
      </c>
      <c r="IP9281" s="73">
        <f t="shared" si="5552"/>
        <v>279.47000000000003</v>
      </c>
      <c r="IQ9281" s="73">
        <f t="shared" si="5552"/>
        <v>279.47000000000003</v>
      </c>
      <c r="IR9281" s="73">
        <f t="shared" si="5552"/>
        <v>279.47000000000003</v>
      </c>
      <c r="IS9281" s="73">
        <f t="shared" si="5552"/>
        <v>279.47000000000003</v>
      </c>
      <c r="IT9281" s="73">
        <f t="shared" si="5552"/>
        <v>279.47000000000003</v>
      </c>
      <c r="IU9281" s="73">
        <f t="shared" si="5552"/>
        <v>279.47000000000003</v>
      </c>
      <c r="IV9281" s="73">
        <f t="shared" si="5552"/>
        <v>279.47000000000003</v>
      </c>
      <c r="IW9281" s="73">
        <f t="shared" si="5552"/>
        <v>279.47000000000003</v>
      </c>
      <c r="IX9281" s="73">
        <f t="shared" si="5552"/>
        <v>279.47000000000003</v>
      </c>
      <c r="IY9281" s="73">
        <f t="shared" si="5552"/>
        <v>279.47000000000003</v>
      </c>
      <c r="IZ9281" s="73">
        <f t="shared" si="5552"/>
        <v>279.47000000000003</v>
      </c>
      <c r="JA9281" s="73">
        <f t="shared" si="5552"/>
        <v>279.47000000000003</v>
      </c>
      <c r="JB9281" s="73">
        <f t="shared" ref="JB9281:KG9281" si="5553">(JA9281+$F$9100*$F$9102*($F$55/$F$9101*JA9280+$F$55/$F$9101*JA9282))/(1+$F$9100*$F$9102*($F$55/$F$9101+$F$55/$F$9101))</f>
        <v>279.47000000000003</v>
      </c>
      <c r="JC9281" s="73">
        <f t="shared" si="5553"/>
        <v>279.47000000000003</v>
      </c>
      <c r="JD9281" s="73">
        <f t="shared" si="5553"/>
        <v>279.47000000000003</v>
      </c>
      <c r="JE9281" s="73">
        <f t="shared" si="5553"/>
        <v>279.47000000000003</v>
      </c>
      <c r="JF9281" s="73">
        <f t="shared" si="5553"/>
        <v>279.47000000000003</v>
      </c>
      <c r="JG9281" s="73">
        <f t="shared" si="5553"/>
        <v>279.47000000000003</v>
      </c>
      <c r="JH9281" s="73">
        <f t="shared" si="5553"/>
        <v>279.47000000000003</v>
      </c>
      <c r="JI9281" s="73">
        <f t="shared" si="5553"/>
        <v>279.47000000000003</v>
      </c>
      <c r="JJ9281" s="73">
        <f t="shared" si="5553"/>
        <v>279.47000000000003</v>
      </c>
      <c r="JK9281" s="73">
        <f t="shared" si="5553"/>
        <v>279.47000000000003</v>
      </c>
      <c r="JL9281" s="73">
        <f t="shared" si="5553"/>
        <v>279.47000000000003</v>
      </c>
      <c r="JM9281" s="73">
        <f t="shared" si="5553"/>
        <v>279.47000000000003</v>
      </c>
      <c r="JN9281" s="73">
        <f t="shared" si="5553"/>
        <v>279.47000000000003</v>
      </c>
      <c r="JO9281" s="73">
        <f t="shared" si="5553"/>
        <v>279.47000000000003</v>
      </c>
      <c r="JP9281" s="73">
        <f t="shared" si="5553"/>
        <v>279.47000000000003</v>
      </c>
      <c r="JQ9281" s="73">
        <f t="shared" si="5553"/>
        <v>279.47000000000003</v>
      </c>
      <c r="JR9281" s="73">
        <f t="shared" si="5553"/>
        <v>279.47000000000003</v>
      </c>
      <c r="JS9281" s="73">
        <f t="shared" si="5553"/>
        <v>279.47000000000003</v>
      </c>
      <c r="JT9281" s="73">
        <f t="shared" si="5553"/>
        <v>279.47000000000003</v>
      </c>
      <c r="JU9281" s="73">
        <f t="shared" si="5553"/>
        <v>279.47000000000003</v>
      </c>
      <c r="JV9281" s="73">
        <f t="shared" si="5553"/>
        <v>279.47000000000003</v>
      </c>
      <c r="JW9281" s="73">
        <f t="shared" si="5553"/>
        <v>279.47000000000003</v>
      </c>
      <c r="JX9281" s="73">
        <f t="shared" si="5553"/>
        <v>279.47000000000003</v>
      </c>
      <c r="JY9281" s="73">
        <f t="shared" si="5553"/>
        <v>279.47000000000003</v>
      </c>
      <c r="JZ9281" s="73">
        <f t="shared" si="5553"/>
        <v>279.47000000000003</v>
      </c>
      <c r="KA9281" s="73">
        <f t="shared" si="5553"/>
        <v>279.47000000000003</v>
      </c>
      <c r="KB9281" s="73">
        <f t="shared" si="5553"/>
        <v>279.47000000000003</v>
      </c>
      <c r="KC9281" s="73">
        <f t="shared" si="5553"/>
        <v>279.47000000000003</v>
      </c>
      <c r="KD9281" s="73">
        <f t="shared" si="5553"/>
        <v>279.47000000000003</v>
      </c>
      <c r="KE9281" s="73">
        <f t="shared" si="5553"/>
        <v>279.47000000000003</v>
      </c>
      <c r="KF9281" s="73">
        <f t="shared" si="5553"/>
        <v>279.47000000000003</v>
      </c>
      <c r="KG9281" s="73">
        <f t="shared" si="5553"/>
        <v>279.47000000000003</v>
      </c>
      <c r="KH9281">
        <v>279.47000000000003</v>
      </c>
      <c r="KL9281" s="84"/>
      <c r="KP9281" s="84"/>
      <c r="KS9281" s="74"/>
      <c r="KT9281" s="74"/>
      <c r="KU9281" s="16"/>
      <c r="KV9281" s="72"/>
      <c r="KW9281" s="72"/>
      <c r="KX9281" s="16"/>
      <c r="KZ9281" s="16"/>
      <c r="LA9281" s="16"/>
      <c r="LB9281" s="74"/>
      <c r="LC9281" s="74"/>
    </row>
    <row r="9282" spans="2:315" x14ac:dyDescent="0.35">
      <c r="B9282">
        <v>176</v>
      </c>
      <c r="C9282">
        <f t="shared" si="5468"/>
        <v>1.7549999999999999</v>
      </c>
      <c r="E9282" s="92">
        <v>279.47000000000003</v>
      </c>
      <c r="F9282" s="73">
        <f t="shared" ref="F9282:BQ9282" si="5554">(E9282+$F$9100*$F$9102*($F$55/$F$9101*E9281+$F$55/$F$9101*E9283))/(1+$F$9100*$F$9102*($F$55/$F$9101+$F$55/$F$9101))</f>
        <v>279.47000000000003</v>
      </c>
      <c r="G9282" s="73">
        <f t="shared" si="5554"/>
        <v>279.47000000000003</v>
      </c>
      <c r="H9282" s="73">
        <f t="shared" si="5554"/>
        <v>279.47000000000003</v>
      </c>
      <c r="I9282" s="73">
        <f t="shared" si="5554"/>
        <v>279.47000000000003</v>
      </c>
      <c r="J9282" s="73">
        <f t="shared" si="5554"/>
        <v>279.47000000000003</v>
      </c>
      <c r="K9282" s="73">
        <f t="shared" si="5554"/>
        <v>279.47000000000003</v>
      </c>
      <c r="L9282" s="73">
        <f t="shared" si="5554"/>
        <v>279.47000000000003</v>
      </c>
      <c r="M9282" s="73">
        <f t="shared" si="5554"/>
        <v>279.47000000000003</v>
      </c>
      <c r="N9282" s="73">
        <f t="shared" si="5554"/>
        <v>279.47000000000003</v>
      </c>
      <c r="O9282" s="73">
        <f t="shared" si="5554"/>
        <v>279.47000000000003</v>
      </c>
      <c r="P9282" s="73">
        <f t="shared" si="5554"/>
        <v>279.47000000000003</v>
      </c>
      <c r="Q9282" s="73">
        <f t="shared" si="5554"/>
        <v>279.47000000000003</v>
      </c>
      <c r="R9282" s="73">
        <f t="shared" si="5554"/>
        <v>279.47000000000003</v>
      </c>
      <c r="S9282" s="73">
        <f t="shared" si="5554"/>
        <v>279.47000000000003</v>
      </c>
      <c r="T9282" s="73">
        <f t="shared" si="5554"/>
        <v>279.47000000000003</v>
      </c>
      <c r="U9282" s="73">
        <f t="shared" si="5554"/>
        <v>279.47000000000003</v>
      </c>
      <c r="V9282" s="73">
        <f t="shared" si="5554"/>
        <v>279.47000000000003</v>
      </c>
      <c r="W9282" s="73">
        <f t="shared" si="5554"/>
        <v>279.47000000000003</v>
      </c>
      <c r="X9282" s="73">
        <f t="shared" si="5554"/>
        <v>279.47000000000003</v>
      </c>
      <c r="Y9282" s="73">
        <f t="shared" si="5554"/>
        <v>279.47000000000003</v>
      </c>
      <c r="Z9282" s="73">
        <f t="shared" si="5554"/>
        <v>279.47000000000003</v>
      </c>
      <c r="AA9282" s="73">
        <f t="shared" si="5554"/>
        <v>279.47000000000003</v>
      </c>
      <c r="AB9282" s="73">
        <f t="shared" si="5554"/>
        <v>279.47000000000003</v>
      </c>
      <c r="AC9282" s="73">
        <f t="shared" si="5554"/>
        <v>279.47000000000003</v>
      </c>
      <c r="AD9282" s="73">
        <f t="shared" si="5554"/>
        <v>279.47000000000003</v>
      </c>
      <c r="AE9282" s="73">
        <f t="shared" si="5554"/>
        <v>279.47000000000003</v>
      </c>
      <c r="AF9282" s="73">
        <f t="shared" si="5554"/>
        <v>279.47000000000003</v>
      </c>
      <c r="AG9282" s="73">
        <f t="shared" si="5554"/>
        <v>279.47000000000003</v>
      </c>
      <c r="AH9282" s="73">
        <f t="shared" si="5554"/>
        <v>279.47000000000003</v>
      </c>
      <c r="AI9282" s="73">
        <f t="shared" si="5554"/>
        <v>279.47000000000003</v>
      </c>
      <c r="AJ9282" s="73">
        <f t="shared" si="5554"/>
        <v>279.47000000000003</v>
      </c>
      <c r="AK9282" s="73">
        <f t="shared" si="5554"/>
        <v>279.47000000000003</v>
      </c>
      <c r="AL9282" s="73">
        <f t="shared" si="5554"/>
        <v>279.47000000000003</v>
      </c>
      <c r="AM9282" s="73">
        <f t="shared" si="5554"/>
        <v>279.47000000000003</v>
      </c>
      <c r="AN9282" s="73">
        <f t="shared" si="5554"/>
        <v>279.47000000000003</v>
      </c>
      <c r="AO9282" s="73">
        <f t="shared" si="5554"/>
        <v>279.47000000000003</v>
      </c>
      <c r="AP9282" s="73">
        <f t="shared" si="5554"/>
        <v>279.47000000000003</v>
      </c>
      <c r="AQ9282" s="73">
        <f t="shared" si="5554"/>
        <v>279.47000000000003</v>
      </c>
      <c r="AR9282" s="73">
        <f t="shared" si="5554"/>
        <v>279.47000000000003</v>
      </c>
      <c r="AS9282" s="73">
        <f t="shared" si="5554"/>
        <v>279.47000000000003</v>
      </c>
      <c r="AT9282" s="73">
        <f t="shared" si="5554"/>
        <v>279.47000000000003</v>
      </c>
      <c r="AU9282" s="73">
        <f t="shared" si="5554"/>
        <v>279.47000000000003</v>
      </c>
      <c r="AV9282" s="73">
        <f t="shared" si="5554"/>
        <v>279.47000000000003</v>
      </c>
      <c r="AW9282" s="73">
        <f t="shared" si="5554"/>
        <v>279.47000000000003</v>
      </c>
      <c r="AX9282" s="73">
        <f t="shared" si="5554"/>
        <v>279.47000000000003</v>
      </c>
      <c r="AY9282" s="73">
        <f t="shared" si="5554"/>
        <v>279.47000000000003</v>
      </c>
      <c r="AZ9282" s="73">
        <f t="shared" si="5554"/>
        <v>279.47000000000003</v>
      </c>
      <c r="BA9282" s="73">
        <f t="shared" si="5554"/>
        <v>279.47000000000003</v>
      </c>
      <c r="BB9282" s="73">
        <f t="shared" si="5554"/>
        <v>279.47000000000003</v>
      </c>
      <c r="BC9282" s="73">
        <f t="shared" si="5554"/>
        <v>279.47000000000003</v>
      </c>
      <c r="BD9282" s="73">
        <f t="shared" si="5554"/>
        <v>279.47000000000003</v>
      </c>
      <c r="BE9282" s="73">
        <f t="shared" si="5554"/>
        <v>279.47000000000003</v>
      </c>
      <c r="BF9282" s="73">
        <f t="shared" si="5554"/>
        <v>279.47000000000003</v>
      </c>
      <c r="BG9282" s="73">
        <f t="shared" si="5554"/>
        <v>279.47000000000003</v>
      </c>
      <c r="BH9282" s="73">
        <f t="shared" si="5554"/>
        <v>279.47000000000003</v>
      </c>
      <c r="BI9282" s="73">
        <f t="shared" si="5554"/>
        <v>279.47000000000003</v>
      </c>
      <c r="BJ9282" s="73">
        <f t="shared" si="5554"/>
        <v>279.47000000000003</v>
      </c>
      <c r="BK9282" s="73">
        <f t="shared" si="5554"/>
        <v>279.47000000000003</v>
      </c>
      <c r="BL9282" s="73">
        <f t="shared" si="5554"/>
        <v>279.47000000000003</v>
      </c>
      <c r="BM9282" s="73">
        <f t="shared" si="5554"/>
        <v>279.47000000000003</v>
      </c>
      <c r="BN9282" s="73">
        <f t="shared" si="5554"/>
        <v>279.47000000000003</v>
      </c>
      <c r="BO9282" s="73">
        <f t="shared" si="5554"/>
        <v>279.47000000000003</v>
      </c>
      <c r="BP9282" s="73">
        <f t="shared" si="5554"/>
        <v>279.47000000000003</v>
      </c>
      <c r="BQ9282" s="73">
        <f t="shared" si="5554"/>
        <v>279.47000000000003</v>
      </c>
      <c r="BR9282" s="73">
        <f t="shared" ref="BR9282:EC9282" si="5555">(BQ9282+$F$9100*$F$9102*($F$55/$F$9101*BQ9281+$F$55/$F$9101*BQ9283))/(1+$F$9100*$F$9102*($F$55/$F$9101+$F$55/$F$9101))</f>
        <v>279.47000000000003</v>
      </c>
      <c r="BS9282" s="73">
        <f t="shared" si="5555"/>
        <v>279.47000000000003</v>
      </c>
      <c r="BT9282" s="73">
        <f t="shared" si="5555"/>
        <v>279.47000000000003</v>
      </c>
      <c r="BU9282" s="73">
        <f t="shared" si="5555"/>
        <v>279.47000000000003</v>
      </c>
      <c r="BV9282" s="73">
        <f t="shared" si="5555"/>
        <v>279.47000000000003</v>
      </c>
      <c r="BW9282" s="73">
        <f t="shared" si="5555"/>
        <v>279.47000000000003</v>
      </c>
      <c r="BX9282" s="73">
        <f t="shared" si="5555"/>
        <v>279.47000000000003</v>
      </c>
      <c r="BY9282" s="73">
        <f t="shared" si="5555"/>
        <v>279.47000000000003</v>
      </c>
      <c r="BZ9282" s="73">
        <f t="shared" si="5555"/>
        <v>279.47000000000003</v>
      </c>
      <c r="CA9282" s="73">
        <f t="shared" si="5555"/>
        <v>279.47000000000003</v>
      </c>
      <c r="CB9282" s="73">
        <f t="shared" si="5555"/>
        <v>279.47000000000003</v>
      </c>
      <c r="CC9282" s="73">
        <f t="shared" si="5555"/>
        <v>279.47000000000003</v>
      </c>
      <c r="CD9282" s="73">
        <f t="shared" si="5555"/>
        <v>279.47000000000003</v>
      </c>
      <c r="CE9282" s="73">
        <f t="shared" si="5555"/>
        <v>279.47000000000003</v>
      </c>
      <c r="CF9282" s="73">
        <f t="shared" si="5555"/>
        <v>279.47000000000003</v>
      </c>
      <c r="CG9282" s="73">
        <f t="shared" si="5555"/>
        <v>279.47000000000003</v>
      </c>
      <c r="CH9282" s="73">
        <f t="shared" si="5555"/>
        <v>279.47000000000003</v>
      </c>
      <c r="CI9282" s="73">
        <f t="shared" si="5555"/>
        <v>279.47000000000003</v>
      </c>
      <c r="CJ9282" s="73">
        <f t="shared" si="5555"/>
        <v>279.47000000000003</v>
      </c>
      <c r="CK9282" s="73">
        <f t="shared" si="5555"/>
        <v>279.47000000000003</v>
      </c>
      <c r="CL9282" s="73">
        <f t="shared" si="5555"/>
        <v>279.47000000000003</v>
      </c>
      <c r="CM9282" s="73">
        <f t="shared" si="5555"/>
        <v>279.47000000000003</v>
      </c>
      <c r="CN9282" s="73">
        <f t="shared" si="5555"/>
        <v>279.47000000000003</v>
      </c>
      <c r="CO9282" s="73">
        <f t="shared" si="5555"/>
        <v>279.47000000000003</v>
      </c>
      <c r="CP9282" s="73">
        <f t="shared" si="5555"/>
        <v>279.47000000000003</v>
      </c>
      <c r="CQ9282" s="73">
        <f t="shared" si="5555"/>
        <v>279.47000000000003</v>
      </c>
      <c r="CR9282" s="73">
        <f t="shared" si="5555"/>
        <v>279.47000000000003</v>
      </c>
      <c r="CS9282" s="73">
        <f t="shared" si="5555"/>
        <v>279.47000000000003</v>
      </c>
      <c r="CT9282" s="73">
        <f t="shared" si="5555"/>
        <v>279.47000000000003</v>
      </c>
      <c r="CU9282" s="73">
        <f t="shared" si="5555"/>
        <v>279.47000000000003</v>
      </c>
      <c r="CV9282" s="73">
        <f t="shared" si="5555"/>
        <v>279.47000000000003</v>
      </c>
      <c r="CW9282" s="73">
        <f t="shared" si="5555"/>
        <v>279.47000000000003</v>
      </c>
      <c r="CX9282" s="73">
        <f t="shared" si="5555"/>
        <v>279.47000000000003</v>
      </c>
      <c r="CY9282" s="73">
        <f t="shared" si="5555"/>
        <v>279.47000000000003</v>
      </c>
      <c r="CZ9282" s="73">
        <f t="shared" si="5555"/>
        <v>279.47000000000003</v>
      </c>
      <c r="DA9282" s="73">
        <f t="shared" si="5555"/>
        <v>279.47000000000003</v>
      </c>
      <c r="DB9282" s="73">
        <f t="shared" si="5555"/>
        <v>279.47000000000003</v>
      </c>
      <c r="DC9282" s="73">
        <f t="shared" si="5555"/>
        <v>279.47000000000003</v>
      </c>
      <c r="DD9282" s="73">
        <f t="shared" si="5555"/>
        <v>279.47000000000003</v>
      </c>
      <c r="DE9282" s="73">
        <f t="shared" si="5555"/>
        <v>279.47000000000003</v>
      </c>
      <c r="DF9282" s="73">
        <f t="shared" si="5555"/>
        <v>279.47000000000003</v>
      </c>
      <c r="DG9282" s="73">
        <f t="shared" si="5555"/>
        <v>279.47000000000003</v>
      </c>
      <c r="DH9282" s="73">
        <f t="shared" si="5555"/>
        <v>279.47000000000003</v>
      </c>
      <c r="DI9282" s="73">
        <f t="shared" si="5555"/>
        <v>279.47000000000003</v>
      </c>
      <c r="DJ9282" s="73">
        <f t="shared" si="5555"/>
        <v>279.47000000000003</v>
      </c>
      <c r="DK9282" s="73">
        <f t="shared" si="5555"/>
        <v>279.47000000000003</v>
      </c>
      <c r="DL9282" s="73">
        <f t="shared" si="5555"/>
        <v>279.47000000000003</v>
      </c>
      <c r="DM9282" s="73">
        <f t="shared" si="5555"/>
        <v>279.47000000000003</v>
      </c>
      <c r="DN9282" s="73">
        <f t="shared" si="5555"/>
        <v>279.47000000000003</v>
      </c>
      <c r="DO9282" s="73">
        <f t="shared" si="5555"/>
        <v>279.47000000000003</v>
      </c>
      <c r="DP9282" s="73">
        <f t="shared" si="5555"/>
        <v>279.47000000000003</v>
      </c>
      <c r="DQ9282" s="73">
        <f t="shared" si="5555"/>
        <v>279.47000000000003</v>
      </c>
      <c r="DR9282" s="73">
        <f t="shared" si="5555"/>
        <v>279.47000000000003</v>
      </c>
      <c r="DS9282" s="73">
        <f t="shared" si="5555"/>
        <v>279.47000000000003</v>
      </c>
      <c r="DT9282" s="73">
        <f t="shared" si="5555"/>
        <v>279.47000000000003</v>
      </c>
      <c r="DU9282" s="73">
        <f t="shared" si="5555"/>
        <v>279.47000000000003</v>
      </c>
      <c r="DV9282" s="73">
        <f t="shared" si="5555"/>
        <v>279.47000000000003</v>
      </c>
      <c r="DW9282" s="73">
        <f t="shared" si="5555"/>
        <v>279.47000000000003</v>
      </c>
      <c r="DX9282" s="73">
        <f t="shared" si="5555"/>
        <v>279.47000000000003</v>
      </c>
      <c r="DY9282" s="73">
        <f t="shared" si="5555"/>
        <v>279.47000000000003</v>
      </c>
      <c r="DZ9282" s="73">
        <f t="shared" si="5555"/>
        <v>279.47000000000003</v>
      </c>
      <c r="EA9282" s="73">
        <f t="shared" si="5555"/>
        <v>279.47000000000003</v>
      </c>
      <c r="EB9282" s="73">
        <f t="shared" si="5555"/>
        <v>279.47000000000003</v>
      </c>
      <c r="EC9282" s="73">
        <f t="shared" si="5555"/>
        <v>279.47000000000003</v>
      </c>
      <c r="ED9282" s="73">
        <f t="shared" ref="ED9282:GO9282" si="5556">(EC9282+$F$9100*$F$9102*($F$55/$F$9101*EC9281+$F$55/$F$9101*EC9283))/(1+$F$9100*$F$9102*($F$55/$F$9101+$F$55/$F$9101))</f>
        <v>279.47000000000003</v>
      </c>
      <c r="EE9282" s="73">
        <f t="shared" si="5556"/>
        <v>279.47000000000003</v>
      </c>
      <c r="EF9282" s="73">
        <f t="shared" si="5556"/>
        <v>279.47000000000003</v>
      </c>
      <c r="EG9282" s="73">
        <f t="shared" si="5556"/>
        <v>279.47000000000003</v>
      </c>
      <c r="EH9282" s="73">
        <f t="shared" si="5556"/>
        <v>279.47000000000003</v>
      </c>
      <c r="EI9282" s="73">
        <f t="shared" si="5556"/>
        <v>279.47000000000003</v>
      </c>
      <c r="EJ9282" s="73">
        <f t="shared" si="5556"/>
        <v>279.47000000000003</v>
      </c>
      <c r="EK9282" s="73">
        <f t="shared" si="5556"/>
        <v>279.47000000000003</v>
      </c>
      <c r="EL9282" s="73">
        <f t="shared" si="5556"/>
        <v>279.47000000000003</v>
      </c>
      <c r="EM9282" s="73">
        <f t="shared" si="5556"/>
        <v>279.47000000000003</v>
      </c>
      <c r="EN9282" s="73">
        <f t="shared" si="5556"/>
        <v>279.47000000000003</v>
      </c>
      <c r="EO9282" s="73">
        <f t="shared" si="5556"/>
        <v>279.47000000000003</v>
      </c>
      <c r="EP9282" s="73">
        <f t="shared" si="5556"/>
        <v>279.47000000000003</v>
      </c>
      <c r="EQ9282" s="73">
        <f t="shared" si="5556"/>
        <v>279.47000000000003</v>
      </c>
      <c r="ER9282" s="73">
        <f t="shared" si="5556"/>
        <v>279.47000000000003</v>
      </c>
      <c r="ES9282" s="73">
        <f t="shared" si="5556"/>
        <v>279.47000000000003</v>
      </c>
      <c r="ET9282" s="73">
        <f t="shared" si="5556"/>
        <v>279.47000000000003</v>
      </c>
      <c r="EU9282" s="73">
        <f t="shared" si="5556"/>
        <v>279.47000000000003</v>
      </c>
      <c r="EV9282" s="73">
        <f t="shared" si="5556"/>
        <v>279.47000000000003</v>
      </c>
      <c r="EW9282" s="73">
        <f t="shared" si="5556"/>
        <v>279.47000000000003</v>
      </c>
      <c r="EX9282" s="73">
        <f t="shared" si="5556"/>
        <v>279.47000000000003</v>
      </c>
      <c r="EY9282" s="73">
        <f t="shared" si="5556"/>
        <v>279.47000000000003</v>
      </c>
      <c r="EZ9282" s="73">
        <f t="shared" si="5556"/>
        <v>279.47000000000003</v>
      </c>
      <c r="FA9282" s="73">
        <f t="shared" si="5556"/>
        <v>279.47000000000003</v>
      </c>
      <c r="FB9282" s="73">
        <f t="shared" si="5556"/>
        <v>279.47000000000003</v>
      </c>
      <c r="FC9282" s="73">
        <f t="shared" si="5556"/>
        <v>279.47000000000003</v>
      </c>
      <c r="FD9282" s="73">
        <f t="shared" si="5556"/>
        <v>279.47000000000003</v>
      </c>
      <c r="FE9282" s="73">
        <f t="shared" si="5556"/>
        <v>279.47000000000003</v>
      </c>
      <c r="FF9282" s="73">
        <f t="shared" si="5556"/>
        <v>279.47000000000003</v>
      </c>
      <c r="FG9282" s="73">
        <f t="shared" si="5556"/>
        <v>279.47000000000003</v>
      </c>
      <c r="FH9282" s="73">
        <f t="shared" si="5556"/>
        <v>279.47000000000003</v>
      </c>
      <c r="FI9282" s="73">
        <f t="shared" si="5556"/>
        <v>279.47000000000003</v>
      </c>
      <c r="FJ9282" s="73">
        <f t="shared" si="5556"/>
        <v>279.47000000000003</v>
      </c>
      <c r="FK9282" s="73">
        <f t="shared" si="5556"/>
        <v>279.47000000000003</v>
      </c>
      <c r="FL9282" s="73">
        <f t="shared" si="5556"/>
        <v>279.47000000000003</v>
      </c>
      <c r="FM9282" s="73">
        <f t="shared" si="5556"/>
        <v>279.47000000000003</v>
      </c>
      <c r="FN9282" s="73">
        <f t="shared" si="5556"/>
        <v>279.47000000000003</v>
      </c>
      <c r="FO9282" s="73">
        <f t="shared" si="5556"/>
        <v>279.47000000000003</v>
      </c>
      <c r="FP9282" s="73">
        <f t="shared" si="5556"/>
        <v>279.47000000000003</v>
      </c>
      <c r="FQ9282" s="73">
        <f t="shared" si="5556"/>
        <v>279.47000000000003</v>
      </c>
      <c r="FR9282" s="73">
        <f t="shared" si="5556"/>
        <v>279.47000000000003</v>
      </c>
      <c r="FS9282" s="73">
        <f t="shared" si="5556"/>
        <v>279.47000000000003</v>
      </c>
      <c r="FT9282" s="73">
        <f t="shared" si="5556"/>
        <v>279.47000000000003</v>
      </c>
      <c r="FU9282" s="73">
        <f t="shared" si="5556"/>
        <v>279.47000000000003</v>
      </c>
      <c r="FV9282" s="73">
        <f t="shared" si="5556"/>
        <v>279.47000000000003</v>
      </c>
      <c r="FW9282" s="73">
        <f t="shared" si="5556"/>
        <v>279.47000000000003</v>
      </c>
      <c r="FX9282" s="73">
        <f t="shared" si="5556"/>
        <v>279.47000000000003</v>
      </c>
      <c r="FY9282" s="73">
        <f t="shared" si="5556"/>
        <v>279.47000000000003</v>
      </c>
      <c r="FZ9282" s="73">
        <f t="shared" si="5556"/>
        <v>279.47000000000003</v>
      </c>
      <c r="GA9282" s="73">
        <f t="shared" si="5556"/>
        <v>279.47000000000003</v>
      </c>
      <c r="GB9282" s="73">
        <f t="shared" si="5556"/>
        <v>279.47000000000003</v>
      </c>
      <c r="GC9282" s="73">
        <f t="shared" si="5556"/>
        <v>279.47000000000003</v>
      </c>
      <c r="GD9282" s="73">
        <f t="shared" si="5556"/>
        <v>279.47000000000003</v>
      </c>
      <c r="GE9282" s="73">
        <f t="shared" si="5556"/>
        <v>279.47000000000003</v>
      </c>
      <c r="GF9282" s="73">
        <f t="shared" si="5556"/>
        <v>279.47000000000003</v>
      </c>
      <c r="GG9282" s="73">
        <f t="shared" si="5556"/>
        <v>279.47000000000003</v>
      </c>
      <c r="GH9282" s="73">
        <f t="shared" si="5556"/>
        <v>279.47000000000003</v>
      </c>
      <c r="GI9282" s="73">
        <f t="shared" si="5556"/>
        <v>279.47000000000003</v>
      </c>
      <c r="GJ9282" s="73">
        <f t="shared" si="5556"/>
        <v>279.47000000000003</v>
      </c>
      <c r="GK9282" s="73">
        <f t="shared" si="5556"/>
        <v>279.47000000000003</v>
      </c>
      <c r="GL9282" s="73">
        <f t="shared" si="5556"/>
        <v>279.47000000000003</v>
      </c>
      <c r="GM9282" s="73">
        <f t="shared" si="5556"/>
        <v>279.47000000000003</v>
      </c>
      <c r="GN9282" s="73">
        <f t="shared" si="5556"/>
        <v>279.47000000000003</v>
      </c>
      <c r="GO9282" s="73">
        <f t="shared" si="5556"/>
        <v>279.47000000000003</v>
      </c>
      <c r="GP9282" s="73">
        <f t="shared" ref="GP9282:JA9282" si="5557">(GO9282+$F$9100*$F$9102*($F$55/$F$9101*GO9281+$F$55/$F$9101*GO9283))/(1+$F$9100*$F$9102*($F$55/$F$9101+$F$55/$F$9101))</f>
        <v>279.47000000000003</v>
      </c>
      <c r="GQ9282" s="73">
        <f t="shared" si="5557"/>
        <v>279.47000000000003</v>
      </c>
      <c r="GR9282" s="73">
        <f t="shared" si="5557"/>
        <v>279.47000000000003</v>
      </c>
      <c r="GS9282" s="73">
        <f t="shared" si="5557"/>
        <v>279.47000000000003</v>
      </c>
      <c r="GT9282" s="73">
        <f t="shared" si="5557"/>
        <v>279.47000000000003</v>
      </c>
      <c r="GU9282" s="73">
        <f t="shared" si="5557"/>
        <v>279.47000000000003</v>
      </c>
      <c r="GV9282" s="73">
        <f t="shared" si="5557"/>
        <v>279.47000000000003</v>
      </c>
      <c r="GW9282" s="73">
        <f t="shared" si="5557"/>
        <v>279.47000000000003</v>
      </c>
      <c r="GX9282" s="73">
        <f t="shared" si="5557"/>
        <v>279.47000000000003</v>
      </c>
      <c r="GY9282" s="73">
        <f t="shared" si="5557"/>
        <v>279.47000000000003</v>
      </c>
      <c r="GZ9282" s="73">
        <f t="shared" si="5557"/>
        <v>279.47000000000003</v>
      </c>
      <c r="HA9282" s="73">
        <f t="shared" si="5557"/>
        <v>279.47000000000003</v>
      </c>
      <c r="HB9282" s="73">
        <f t="shared" si="5557"/>
        <v>279.47000000000003</v>
      </c>
      <c r="HC9282" s="73">
        <f t="shared" si="5557"/>
        <v>279.47000000000003</v>
      </c>
      <c r="HD9282" s="73">
        <f t="shared" si="5557"/>
        <v>279.47000000000003</v>
      </c>
      <c r="HE9282" s="73">
        <f t="shared" si="5557"/>
        <v>279.47000000000003</v>
      </c>
      <c r="HF9282" s="73">
        <f t="shared" si="5557"/>
        <v>279.47000000000003</v>
      </c>
      <c r="HG9282" s="73">
        <f t="shared" si="5557"/>
        <v>279.47000000000003</v>
      </c>
      <c r="HH9282" s="73">
        <f t="shared" si="5557"/>
        <v>279.47000000000003</v>
      </c>
      <c r="HI9282" s="73">
        <f t="shared" si="5557"/>
        <v>279.47000000000003</v>
      </c>
      <c r="HJ9282" s="73">
        <f t="shared" si="5557"/>
        <v>279.47000000000003</v>
      </c>
      <c r="HK9282" s="73">
        <f t="shared" si="5557"/>
        <v>279.47000000000003</v>
      </c>
      <c r="HL9282" s="73">
        <f t="shared" si="5557"/>
        <v>279.47000000000003</v>
      </c>
      <c r="HM9282" s="73">
        <f t="shared" si="5557"/>
        <v>279.47000000000003</v>
      </c>
      <c r="HN9282" s="73">
        <f t="shared" si="5557"/>
        <v>279.47000000000003</v>
      </c>
      <c r="HO9282" s="73">
        <f t="shared" si="5557"/>
        <v>279.47000000000003</v>
      </c>
      <c r="HP9282" s="73">
        <f t="shared" si="5557"/>
        <v>279.47000000000003</v>
      </c>
      <c r="HQ9282" s="73">
        <f t="shared" si="5557"/>
        <v>279.47000000000003</v>
      </c>
      <c r="HR9282" s="73">
        <f t="shared" si="5557"/>
        <v>279.47000000000003</v>
      </c>
      <c r="HS9282" s="73">
        <f t="shared" si="5557"/>
        <v>279.47000000000003</v>
      </c>
      <c r="HT9282" s="73">
        <f t="shared" si="5557"/>
        <v>279.47000000000003</v>
      </c>
      <c r="HU9282" s="73">
        <f t="shared" si="5557"/>
        <v>279.47000000000003</v>
      </c>
      <c r="HV9282" s="73">
        <f t="shared" si="5557"/>
        <v>279.47000000000003</v>
      </c>
      <c r="HW9282" s="73">
        <f t="shared" si="5557"/>
        <v>279.47000000000003</v>
      </c>
      <c r="HX9282" s="73">
        <f t="shared" si="5557"/>
        <v>279.47000000000003</v>
      </c>
      <c r="HY9282" s="73">
        <f t="shared" si="5557"/>
        <v>279.47000000000003</v>
      </c>
      <c r="HZ9282" s="73">
        <f t="shared" si="5557"/>
        <v>279.47000000000003</v>
      </c>
      <c r="IA9282" s="73">
        <f t="shared" si="5557"/>
        <v>279.47000000000003</v>
      </c>
      <c r="IB9282" s="73">
        <f t="shared" si="5557"/>
        <v>279.47000000000003</v>
      </c>
      <c r="IC9282" s="73">
        <f t="shared" si="5557"/>
        <v>279.47000000000003</v>
      </c>
      <c r="ID9282" s="73">
        <f t="shared" si="5557"/>
        <v>279.47000000000003</v>
      </c>
      <c r="IE9282" s="73">
        <f t="shared" si="5557"/>
        <v>279.47000000000003</v>
      </c>
      <c r="IF9282" s="73">
        <f t="shared" si="5557"/>
        <v>279.47000000000003</v>
      </c>
      <c r="IG9282" s="73">
        <f t="shared" si="5557"/>
        <v>279.47000000000003</v>
      </c>
      <c r="IH9282" s="73">
        <f t="shared" si="5557"/>
        <v>279.47000000000003</v>
      </c>
      <c r="II9282" s="73">
        <f t="shared" si="5557"/>
        <v>279.47000000000003</v>
      </c>
      <c r="IJ9282" s="73">
        <f t="shared" si="5557"/>
        <v>279.47000000000003</v>
      </c>
      <c r="IK9282" s="73">
        <f t="shared" si="5557"/>
        <v>279.47000000000003</v>
      </c>
      <c r="IL9282" s="73">
        <f t="shared" si="5557"/>
        <v>279.47000000000003</v>
      </c>
      <c r="IM9282" s="73">
        <f t="shared" si="5557"/>
        <v>279.47000000000003</v>
      </c>
      <c r="IN9282" s="73">
        <f t="shared" si="5557"/>
        <v>279.47000000000003</v>
      </c>
      <c r="IO9282" s="73">
        <f t="shared" si="5557"/>
        <v>279.47000000000003</v>
      </c>
      <c r="IP9282" s="73">
        <f t="shared" si="5557"/>
        <v>279.47000000000003</v>
      </c>
      <c r="IQ9282" s="73">
        <f t="shared" si="5557"/>
        <v>279.47000000000003</v>
      </c>
      <c r="IR9282" s="73">
        <f t="shared" si="5557"/>
        <v>279.47000000000003</v>
      </c>
      <c r="IS9282" s="73">
        <f t="shared" si="5557"/>
        <v>279.47000000000003</v>
      </c>
      <c r="IT9282" s="73">
        <f t="shared" si="5557"/>
        <v>279.47000000000003</v>
      </c>
      <c r="IU9282" s="73">
        <f t="shared" si="5557"/>
        <v>279.47000000000003</v>
      </c>
      <c r="IV9282" s="73">
        <f t="shared" si="5557"/>
        <v>279.47000000000003</v>
      </c>
      <c r="IW9282" s="73">
        <f t="shared" si="5557"/>
        <v>279.47000000000003</v>
      </c>
      <c r="IX9282" s="73">
        <f t="shared" si="5557"/>
        <v>279.47000000000003</v>
      </c>
      <c r="IY9282" s="73">
        <f t="shared" si="5557"/>
        <v>279.47000000000003</v>
      </c>
      <c r="IZ9282" s="73">
        <f t="shared" si="5557"/>
        <v>279.47000000000003</v>
      </c>
      <c r="JA9282" s="73">
        <f t="shared" si="5557"/>
        <v>279.47000000000003</v>
      </c>
      <c r="JB9282" s="73">
        <f t="shared" ref="JB9282:KG9282" si="5558">(JA9282+$F$9100*$F$9102*($F$55/$F$9101*JA9281+$F$55/$F$9101*JA9283))/(1+$F$9100*$F$9102*($F$55/$F$9101+$F$55/$F$9101))</f>
        <v>279.47000000000003</v>
      </c>
      <c r="JC9282" s="73">
        <f t="shared" si="5558"/>
        <v>279.47000000000003</v>
      </c>
      <c r="JD9282" s="73">
        <f t="shared" si="5558"/>
        <v>279.47000000000003</v>
      </c>
      <c r="JE9282" s="73">
        <f t="shared" si="5558"/>
        <v>279.47000000000003</v>
      </c>
      <c r="JF9282" s="73">
        <f t="shared" si="5558"/>
        <v>279.47000000000003</v>
      </c>
      <c r="JG9282" s="73">
        <f t="shared" si="5558"/>
        <v>279.47000000000003</v>
      </c>
      <c r="JH9282" s="73">
        <f t="shared" si="5558"/>
        <v>279.47000000000003</v>
      </c>
      <c r="JI9282" s="73">
        <f t="shared" si="5558"/>
        <v>279.47000000000003</v>
      </c>
      <c r="JJ9282" s="73">
        <f t="shared" si="5558"/>
        <v>279.47000000000003</v>
      </c>
      <c r="JK9282" s="73">
        <f t="shared" si="5558"/>
        <v>279.47000000000003</v>
      </c>
      <c r="JL9282" s="73">
        <f t="shared" si="5558"/>
        <v>279.47000000000003</v>
      </c>
      <c r="JM9282" s="73">
        <f t="shared" si="5558"/>
        <v>279.47000000000003</v>
      </c>
      <c r="JN9282" s="73">
        <f t="shared" si="5558"/>
        <v>279.47000000000003</v>
      </c>
      <c r="JO9282" s="73">
        <f t="shared" si="5558"/>
        <v>279.47000000000003</v>
      </c>
      <c r="JP9282" s="73">
        <f t="shared" si="5558"/>
        <v>279.47000000000003</v>
      </c>
      <c r="JQ9282" s="73">
        <f t="shared" si="5558"/>
        <v>279.47000000000003</v>
      </c>
      <c r="JR9282" s="73">
        <f t="shared" si="5558"/>
        <v>279.47000000000003</v>
      </c>
      <c r="JS9282" s="73">
        <f t="shared" si="5558"/>
        <v>279.47000000000003</v>
      </c>
      <c r="JT9282" s="73">
        <f t="shared" si="5558"/>
        <v>279.47000000000003</v>
      </c>
      <c r="JU9282" s="73">
        <f t="shared" si="5558"/>
        <v>279.47000000000003</v>
      </c>
      <c r="JV9282" s="73">
        <f t="shared" si="5558"/>
        <v>279.47000000000003</v>
      </c>
      <c r="JW9282" s="73">
        <f t="shared" si="5558"/>
        <v>279.47000000000003</v>
      </c>
      <c r="JX9282" s="73">
        <f t="shared" si="5558"/>
        <v>279.47000000000003</v>
      </c>
      <c r="JY9282" s="73">
        <f t="shared" si="5558"/>
        <v>279.47000000000003</v>
      </c>
      <c r="JZ9282" s="73">
        <f t="shared" si="5558"/>
        <v>279.47000000000003</v>
      </c>
      <c r="KA9282" s="73">
        <f t="shared" si="5558"/>
        <v>279.47000000000003</v>
      </c>
      <c r="KB9282" s="73">
        <f t="shared" si="5558"/>
        <v>279.47000000000003</v>
      </c>
      <c r="KC9282" s="73">
        <f t="shared" si="5558"/>
        <v>279.47000000000003</v>
      </c>
      <c r="KD9282" s="73">
        <f t="shared" si="5558"/>
        <v>279.47000000000003</v>
      </c>
      <c r="KE9282" s="73">
        <f t="shared" si="5558"/>
        <v>279.47000000000003</v>
      </c>
      <c r="KF9282" s="73">
        <f t="shared" si="5558"/>
        <v>279.47000000000003</v>
      </c>
      <c r="KG9282" s="73">
        <f t="shared" si="5558"/>
        <v>279.47000000000003</v>
      </c>
      <c r="KH9282">
        <v>279.47000000000003</v>
      </c>
      <c r="KL9282" s="84"/>
      <c r="KP9282" s="84"/>
      <c r="KS9282" s="74"/>
      <c r="KT9282" s="74"/>
      <c r="KU9282" s="16"/>
      <c r="KV9282" s="72"/>
      <c r="KW9282" s="72"/>
      <c r="KX9282" s="16"/>
      <c r="KZ9282" s="16"/>
      <c r="LA9282" s="16"/>
      <c r="LB9282" s="74"/>
      <c r="LC9282" s="74"/>
    </row>
    <row r="9283" spans="2:315" x14ac:dyDescent="0.35">
      <c r="B9283">
        <v>177</v>
      </c>
      <c r="C9283">
        <f t="shared" si="5468"/>
        <v>1.7649999999999999</v>
      </c>
      <c r="E9283" s="92">
        <v>279.47000000000003</v>
      </c>
      <c r="F9283" s="73">
        <f t="shared" ref="F9283:BQ9283" si="5559">(E9283+$F$9100*$F$9102*($F$55/$F$9101*E9282+$F$55/$F$9101*E9284))/(1+$F$9100*$F$9102*($F$55/$F$9101+$F$55/$F$9101))</f>
        <v>279.47000000000003</v>
      </c>
      <c r="G9283" s="73">
        <f t="shared" si="5559"/>
        <v>279.47000000000003</v>
      </c>
      <c r="H9283" s="73">
        <f t="shared" si="5559"/>
        <v>279.47000000000003</v>
      </c>
      <c r="I9283" s="73">
        <f t="shared" si="5559"/>
        <v>279.47000000000003</v>
      </c>
      <c r="J9283" s="73">
        <f t="shared" si="5559"/>
        <v>279.47000000000003</v>
      </c>
      <c r="K9283" s="73">
        <f t="shared" si="5559"/>
        <v>279.47000000000003</v>
      </c>
      <c r="L9283" s="73">
        <f t="shared" si="5559"/>
        <v>279.47000000000003</v>
      </c>
      <c r="M9283" s="73">
        <f t="shared" si="5559"/>
        <v>279.47000000000003</v>
      </c>
      <c r="N9283" s="73">
        <f t="shared" si="5559"/>
        <v>279.47000000000003</v>
      </c>
      <c r="O9283" s="73">
        <f t="shared" si="5559"/>
        <v>279.47000000000003</v>
      </c>
      <c r="P9283" s="73">
        <f t="shared" si="5559"/>
        <v>279.47000000000003</v>
      </c>
      <c r="Q9283" s="73">
        <f t="shared" si="5559"/>
        <v>279.47000000000003</v>
      </c>
      <c r="R9283" s="73">
        <f t="shared" si="5559"/>
        <v>279.47000000000003</v>
      </c>
      <c r="S9283" s="73">
        <f t="shared" si="5559"/>
        <v>279.47000000000003</v>
      </c>
      <c r="T9283" s="73">
        <f t="shared" si="5559"/>
        <v>279.47000000000003</v>
      </c>
      <c r="U9283" s="73">
        <f t="shared" si="5559"/>
        <v>279.47000000000003</v>
      </c>
      <c r="V9283" s="73">
        <f t="shared" si="5559"/>
        <v>279.47000000000003</v>
      </c>
      <c r="W9283" s="73">
        <f t="shared" si="5559"/>
        <v>279.47000000000003</v>
      </c>
      <c r="X9283" s="73">
        <f t="shared" si="5559"/>
        <v>279.47000000000003</v>
      </c>
      <c r="Y9283" s="73">
        <f t="shared" si="5559"/>
        <v>279.47000000000003</v>
      </c>
      <c r="Z9283" s="73">
        <f t="shared" si="5559"/>
        <v>279.47000000000003</v>
      </c>
      <c r="AA9283" s="73">
        <f t="shared" si="5559"/>
        <v>279.47000000000003</v>
      </c>
      <c r="AB9283" s="73">
        <f t="shared" si="5559"/>
        <v>279.47000000000003</v>
      </c>
      <c r="AC9283" s="73">
        <f t="shared" si="5559"/>
        <v>279.47000000000003</v>
      </c>
      <c r="AD9283" s="73">
        <f t="shared" si="5559"/>
        <v>279.47000000000003</v>
      </c>
      <c r="AE9283" s="73">
        <f t="shared" si="5559"/>
        <v>279.47000000000003</v>
      </c>
      <c r="AF9283" s="73">
        <f t="shared" si="5559"/>
        <v>279.47000000000003</v>
      </c>
      <c r="AG9283" s="73">
        <f t="shared" si="5559"/>
        <v>279.47000000000003</v>
      </c>
      <c r="AH9283" s="73">
        <f t="shared" si="5559"/>
        <v>279.47000000000003</v>
      </c>
      <c r="AI9283" s="73">
        <f t="shared" si="5559"/>
        <v>279.47000000000003</v>
      </c>
      <c r="AJ9283" s="73">
        <f t="shared" si="5559"/>
        <v>279.47000000000003</v>
      </c>
      <c r="AK9283" s="73">
        <f t="shared" si="5559"/>
        <v>279.47000000000003</v>
      </c>
      <c r="AL9283" s="73">
        <f t="shared" si="5559"/>
        <v>279.47000000000003</v>
      </c>
      <c r="AM9283" s="73">
        <f t="shared" si="5559"/>
        <v>279.47000000000003</v>
      </c>
      <c r="AN9283" s="73">
        <f t="shared" si="5559"/>
        <v>279.47000000000003</v>
      </c>
      <c r="AO9283" s="73">
        <f t="shared" si="5559"/>
        <v>279.47000000000003</v>
      </c>
      <c r="AP9283" s="73">
        <f t="shared" si="5559"/>
        <v>279.47000000000003</v>
      </c>
      <c r="AQ9283" s="73">
        <f t="shared" si="5559"/>
        <v>279.47000000000003</v>
      </c>
      <c r="AR9283" s="73">
        <f t="shared" si="5559"/>
        <v>279.47000000000003</v>
      </c>
      <c r="AS9283" s="73">
        <f t="shared" si="5559"/>
        <v>279.47000000000003</v>
      </c>
      <c r="AT9283" s="73">
        <f t="shared" si="5559"/>
        <v>279.47000000000003</v>
      </c>
      <c r="AU9283" s="73">
        <f t="shared" si="5559"/>
        <v>279.47000000000003</v>
      </c>
      <c r="AV9283" s="73">
        <f t="shared" si="5559"/>
        <v>279.47000000000003</v>
      </c>
      <c r="AW9283" s="73">
        <f t="shared" si="5559"/>
        <v>279.47000000000003</v>
      </c>
      <c r="AX9283" s="73">
        <f t="shared" si="5559"/>
        <v>279.47000000000003</v>
      </c>
      <c r="AY9283" s="73">
        <f t="shared" si="5559"/>
        <v>279.47000000000003</v>
      </c>
      <c r="AZ9283" s="73">
        <f t="shared" si="5559"/>
        <v>279.47000000000003</v>
      </c>
      <c r="BA9283" s="73">
        <f t="shared" si="5559"/>
        <v>279.47000000000003</v>
      </c>
      <c r="BB9283" s="73">
        <f t="shared" si="5559"/>
        <v>279.47000000000003</v>
      </c>
      <c r="BC9283" s="73">
        <f t="shared" si="5559"/>
        <v>279.47000000000003</v>
      </c>
      <c r="BD9283" s="73">
        <f t="shared" si="5559"/>
        <v>279.47000000000003</v>
      </c>
      <c r="BE9283" s="73">
        <f t="shared" si="5559"/>
        <v>279.47000000000003</v>
      </c>
      <c r="BF9283" s="73">
        <f t="shared" si="5559"/>
        <v>279.47000000000003</v>
      </c>
      <c r="BG9283" s="73">
        <f t="shared" si="5559"/>
        <v>279.47000000000003</v>
      </c>
      <c r="BH9283" s="73">
        <f t="shared" si="5559"/>
        <v>279.47000000000003</v>
      </c>
      <c r="BI9283" s="73">
        <f t="shared" si="5559"/>
        <v>279.47000000000003</v>
      </c>
      <c r="BJ9283" s="73">
        <f t="shared" si="5559"/>
        <v>279.47000000000003</v>
      </c>
      <c r="BK9283" s="73">
        <f t="shared" si="5559"/>
        <v>279.47000000000003</v>
      </c>
      <c r="BL9283" s="73">
        <f t="shared" si="5559"/>
        <v>279.47000000000003</v>
      </c>
      <c r="BM9283" s="73">
        <f t="shared" si="5559"/>
        <v>279.47000000000003</v>
      </c>
      <c r="BN9283" s="73">
        <f t="shared" si="5559"/>
        <v>279.47000000000003</v>
      </c>
      <c r="BO9283" s="73">
        <f t="shared" si="5559"/>
        <v>279.47000000000003</v>
      </c>
      <c r="BP9283" s="73">
        <f t="shared" si="5559"/>
        <v>279.47000000000003</v>
      </c>
      <c r="BQ9283" s="73">
        <f t="shared" si="5559"/>
        <v>279.47000000000003</v>
      </c>
      <c r="BR9283" s="73">
        <f t="shared" ref="BR9283:EC9283" si="5560">(BQ9283+$F$9100*$F$9102*($F$55/$F$9101*BQ9282+$F$55/$F$9101*BQ9284))/(1+$F$9100*$F$9102*($F$55/$F$9101+$F$55/$F$9101))</f>
        <v>279.47000000000003</v>
      </c>
      <c r="BS9283" s="73">
        <f t="shared" si="5560"/>
        <v>279.47000000000003</v>
      </c>
      <c r="BT9283" s="73">
        <f t="shared" si="5560"/>
        <v>279.47000000000003</v>
      </c>
      <c r="BU9283" s="73">
        <f t="shared" si="5560"/>
        <v>279.47000000000003</v>
      </c>
      <c r="BV9283" s="73">
        <f t="shared" si="5560"/>
        <v>279.47000000000003</v>
      </c>
      <c r="BW9283" s="73">
        <f t="shared" si="5560"/>
        <v>279.47000000000003</v>
      </c>
      <c r="BX9283" s="73">
        <f t="shared" si="5560"/>
        <v>279.47000000000003</v>
      </c>
      <c r="BY9283" s="73">
        <f t="shared" si="5560"/>
        <v>279.47000000000003</v>
      </c>
      <c r="BZ9283" s="73">
        <f t="shared" si="5560"/>
        <v>279.47000000000003</v>
      </c>
      <c r="CA9283" s="73">
        <f t="shared" si="5560"/>
        <v>279.47000000000003</v>
      </c>
      <c r="CB9283" s="73">
        <f t="shared" si="5560"/>
        <v>279.47000000000003</v>
      </c>
      <c r="CC9283" s="73">
        <f t="shared" si="5560"/>
        <v>279.47000000000003</v>
      </c>
      <c r="CD9283" s="73">
        <f t="shared" si="5560"/>
        <v>279.47000000000003</v>
      </c>
      <c r="CE9283" s="73">
        <f t="shared" si="5560"/>
        <v>279.47000000000003</v>
      </c>
      <c r="CF9283" s="73">
        <f t="shared" si="5560"/>
        <v>279.47000000000003</v>
      </c>
      <c r="CG9283" s="73">
        <f t="shared" si="5560"/>
        <v>279.47000000000003</v>
      </c>
      <c r="CH9283" s="73">
        <f t="shared" si="5560"/>
        <v>279.47000000000003</v>
      </c>
      <c r="CI9283" s="73">
        <f t="shared" si="5560"/>
        <v>279.47000000000003</v>
      </c>
      <c r="CJ9283" s="73">
        <f t="shared" si="5560"/>
        <v>279.47000000000003</v>
      </c>
      <c r="CK9283" s="73">
        <f t="shared" si="5560"/>
        <v>279.47000000000003</v>
      </c>
      <c r="CL9283" s="73">
        <f t="shared" si="5560"/>
        <v>279.47000000000003</v>
      </c>
      <c r="CM9283" s="73">
        <f t="shared" si="5560"/>
        <v>279.47000000000003</v>
      </c>
      <c r="CN9283" s="73">
        <f t="shared" si="5560"/>
        <v>279.47000000000003</v>
      </c>
      <c r="CO9283" s="73">
        <f t="shared" si="5560"/>
        <v>279.47000000000003</v>
      </c>
      <c r="CP9283" s="73">
        <f t="shared" si="5560"/>
        <v>279.47000000000003</v>
      </c>
      <c r="CQ9283" s="73">
        <f t="shared" si="5560"/>
        <v>279.47000000000003</v>
      </c>
      <c r="CR9283" s="73">
        <f t="shared" si="5560"/>
        <v>279.47000000000003</v>
      </c>
      <c r="CS9283" s="73">
        <f t="shared" si="5560"/>
        <v>279.47000000000003</v>
      </c>
      <c r="CT9283" s="73">
        <f t="shared" si="5560"/>
        <v>279.47000000000003</v>
      </c>
      <c r="CU9283" s="73">
        <f t="shared" si="5560"/>
        <v>279.47000000000003</v>
      </c>
      <c r="CV9283" s="73">
        <f t="shared" si="5560"/>
        <v>279.47000000000003</v>
      </c>
      <c r="CW9283" s="73">
        <f t="shared" si="5560"/>
        <v>279.47000000000003</v>
      </c>
      <c r="CX9283" s="73">
        <f t="shared" si="5560"/>
        <v>279.47000000000003</v>
      </c>
      <c r="CY9283" s="73">
        <f t="shared" si="5560"/>
        <v>279.47000000000003</v>
      </c>
      <c r="CZ9283" s="73">
        <f t="shared" si="5560"/>
        <v>279.47000000000003</v>
      </c>
      <c r="DA9283" s="73">
        <f t="shared" si="5560"/>
        <v>279.47000000000003</v>
      </c>
      <c r="DB9283" s="73">
        <f t="shared" si="5560"/>
        <v>279.47000000000003</v>
      </c>
      <c r="DC9283" s="73">
        <f t="shared" si="5560"/>
        <v>279.47000000000003</v>
      </c>
      <c r="DD9283" s="73">
        <f t="shared" si="5560"/>
        <v>279.47000000000003</v>
      </c>
      <c r="DE9283" s="73">
        <f t="shared" si="5560"/>
        <v>279.47000000000003</v>
      </c>
      <c r="DF9283" s="73">
        <f t="shared" si="5560"/>
        <v>279.47000000000003</v>
      </c>
      <c r="DG9283" s="73">
        <f t="shared" si="5560"/>
        <v>279.47000000000003</v>
      </c>
      <c r="DH9283" s="73">
        <f t="shared" si="5560"/>
        <v>279.47000000000003</v>
      </c>
      <c r="DI9283" s="73">
        <f t="shared" si="5560"/>
        <v>279.47000000000003</v>
      </c>
      <c r="DJ9283" s="73">
        <f t="shared" si="5560"/>
        <v>279.47000000000003</v>
      </c>
      <c r="DK9283" s="73">
        <f t="shared" si="5560"/>
        <v>279.47000000000003</v>
      </c>
      <c r="DL9283" s="73">
        <f t="shared" si="5560"/>
        <v>279.47000000000003</v>
      </c>
      <c r="DM9283" s="73">
        <f t="shared" si="5560"/>
        <v>279.47000000000003</v>
      </c>
      <c r="DN9283" s="73">
        <f t="shared" si="5560"/>
        <v>279.47000000000003</v>
      </c>
      <c r="DO9283" s="73">
        <f t="shared" si="5560"/>
        <v>279.47000000000003</v>
      </c>
      <c r="DP9283" s="73">
        <f t="shared" si="5560"/>
        <v>279.47000000000003</v>
      </c>
      <c r="DQ9283" s="73">
        <f t="shared" si="5560"/>
        <v>279.47000000000003</v>
      </c>
      <c r="DR9283" s="73">
        <f t="shared" si="5560"/>
        <v>279.47000000000003</v>
      </c>
      <c r="DS9283" s="73">
        <f t="shared" si="5560"/>
        <v>279.47000000000003</v>
      </c>
      <c r="DT9283" s="73">
        <f t="shared" si="5560"/>
        <v>279.47000000000003</v>
      </c>
      <c r="DU9283" s="73">
        <f t="shared" si="5560"/>
        <v>279.47000000000003</v>
      </c>
      <c r="DV9283" s="73">
        <f t="shared" si="5560"/>
        <v>279.47000000000003</v>
      </c>
      <c r="DW9283" s="73">
        <f t="shared" si="5560"/>
        <v>279.47000000000003</v>
      </c>
      <c r="DX9283" s="73">
        <f t="shared" si="5560"/>
        <v>279.47000000000003</v>
      </c>
      <c r="DY9283" s="73">
        <f t="shared" si="5560"/>
        <v>279.47000000000003</v>
      </c>
      <c r="DZ9283" s="73">
        <f t="shared" si="5560"/>
        <v>279.47000000000003</v>
      </c>
      <c r="EA9283" s="73">
        <f t="shared" si="5560"/>
        <v>279.47000000000003</v>
      </c>
      <c r="EB9283" s="73">
        <f t="shared" si="5560"/>
        <v>279.47000000000003</v>
      </c>
      <c r="EC9283" s="73">
        <f t="shared" si="5560"/>
        <v>279.47000000000003</v>
      </c>
      <c r="ED9283" s="73">
        <f t="shared" ref="ED9283:GO9283" si="5561">(EC9283+$F$9100*$F$9102*($F$55/$F$9101*EC9282+$F$55/$F$9101*EC9284))/(1+$F$9100*$F$9102*($F$55/$F$9101+$F$55/$F$9101))</f>
        <v>279.47000000000003</v>
      </c>
      <c r="EE9283" s="73">
        <f t="shared" si="5561"/>
        <v>279.47000000000003</v>
      </c>
      <c r="EF9283" s="73">
        <f t="shared" si="5561"/>
        <v>279.47000000000003</v>
      </c>
      <c r="EG9283" s="73">
        <f t="shared" si="5561"/>
        <v>279.47000000000003</v>
      </c>
      <c r="EH9283" s="73">
        <f t="shared" si="5561"/>
        <v>279.47000000000003</v>
      </c>
      <c r="EI9283" s="73">
        <f t="shared" si="5561"/>
        <v>279.47000000000003</v>
      </c>
      <c r="EJ9283" s="73">
        <f t="shared" si="5561"/>
        <v>279.47000000000003</v>
      </c>
      <c r="EK9283" s="73">
        <f t="shared" si="5561"/>
        <v>279.47000000000003</v>
      </c>
      <c r="EL9283" s="73">
        <f t="shared" si="5561"/>
        <v>279.47000000000003</v>
      </c>
      <c r="EM9283" s="73">
        <f t="shared" si="5561"/>
        <v>279.47000000000003</v>
      </c>
      <c r="EN9283" s="73">
        <f t="shared" si="5561"/>
        <v>279.47000000000003</v>
      </c>
      <c r="EO9283" s="73">
        <f t="shared" si="5561"/>
        <v>279.47000000000003</v>
      </c>
      <c r="EP9283" s="73">
        <f t="shared" si="5561"/>
        <v>279.47000000000003</v>
      </c>
      <c r="EQ9283" s="73">
        <f t="shared" si="5561"/>
        <v>279.47000000000003</v>
      </c>
      <c r="ER9283" s="73">
        <f t="shared" si="5561"/>
        <v>279.47000000000003</v>
      </c>
      <c r="ES9283" s="73">
        <f t="shared" si="5561"/>
        <v>279.47000000000003</v>
      </c>
      <c r="ET9283" s="73">
        <f t="shared" si="5561"/>
        <v>279.47000000000003</v>
      </c>
      <c r="EU9283" s="73">
        <f t="shared" si="5561"/>
        <v>279.47000000000003</v>
      </c>
      <c r="EV9283" s="73">
        <f t="shared" si="5561"/>
        <v>279.47000000000003</v>
      </c>
      <c r="EW9283" s="73">
        <f t="shared" si="5561"/>
        <v>279.47000000000003</v>
      </c>
      <c r="EX9283" s="73">
        <f t="shared" si="5561"/>
        <v>279.47000000000003</v>
      </c>
      <c r="EY9283" s="73">
        <f t="shared" si="5561"/>
        <v>279.47000000000003</v>
      </c>
      <c r="EZ9283" s="73">
        <f t="shared" si="5561"/>
        <v>279.47000000000003</v>
      </c>
      <c r="FA9283" s="73">
        <f t="shared" si="5561"/>
        <v>279.47000000000003</v>
      </c>
      <c r="FB9283" s="73">
        <f t="shared" si="5561"/>
        <v>279.47000000000003</v>
      </c>
      <c r="FC9283" s="73">
        <f t="shared" si="5561"/>
        <v>279.47000000000003</v>
      </c>
      <c r="FD9283" s="73">
        <f t="shared" si="5561"/>
        <v>279.47000000000003</v>
      </c>
      <c r="FE9283" s="73">
        <f t="shared" si="5561"/>
        <v>279.47000000000003</v>
      </c>
      <c r="FF9283" s="73">
        <f t="shared" si="5561"/>
        <v>279.47000000000003</v>
      </c>
      <c r="FG9283" s="73">
        <f t="shared" si="5561"/>
        <v>279.47000000000003</v>
      </c>
      <c r="FH9283" s="73">
        <f t="shared" si="5561"/>
        <v>279.47000000000003</v>
      </c>
      <c r="FI9283" s="73">
        <f t="shared" si="5561"/>
        <v>279.47000000000003</v>
      </c>
      <c r="FJ9283" s="73">
        <f t="shared" si="5561"/>
        <v>279.47000000000003</v>
      </c>
      <c r="FK9283" s="73">
        <f t="shared" si="5561"/>
        <v>279.47000000000003</v>
      </c>
      <c r="FL9283" s="73">
        <f t="shared" si="5561"/>
        <v>279.47000000000003</v>
      </c>
      <c r="FM9283" s="73">
        <f t="shared" si="5561"/>
        <v>279.47000000000003</v>
      </c>
      <c r="FN9283" s="73">
        <f t="shared" si="5561"/>
        <v>279.47000000000003</v>
      </c>
      <c r="FO9283" s="73">
        <f t="shared" si="5561"/>
        <v>279.47000000000003</v>
      </c>
      <c r="FP9283" s="73">
        <f t="shared" si="5561"/>
        <v>279.47000000000003</v>
      </c>
      <c r="FQ9283" s="73">
        <f t="shared" si="5561"/>
        <v>279.47000000000003</v>
      </c>
      <c r="FR9283" s="73">
        <f t="shared" si="5561"/>
        <v>279.47000000000003</v>
      </c>
      <c r="FS9283" s="73">
        <f t="shared" si="5561"/>
        <v>279.47000000000003</v>
      </c>
      <c r="FT9283" s="73">
        <f t="shared" si="5561"/>
        <v>279.47000000000003</v>
      </c>
      <c r="FU9283" s="73">
        <f t="shared" si="5561"/>
        <v>279.47000000000003</v>
      </c>
      <c r="FV9283" s="73">
        <f t="shared" si="5561"/>
        <v>279.47000000000003</v>
      </c>
      <c r="FW9283" s="73">
        <f t="shared" si="5561"/>
        <v>279.47000000000003</v>
      </c>
      <c r="FX9283" s="73">
        <f t="shared" si="5561"/>
        <v>279.47000000000003</v>
      </c>
      <c r="FY9283" s="73">
        <f t="shared" si="5561"/>
        <v>279.47000000000003</v>
      </c>
      <c r="FZ9283" s="73">
        <f t="shared" si="5561"/>
        <v>279.47000000000003</v>
      </c>
      <c r="GA9283" s="73">
        <f t="shared" si="5561"/>
        <v>279.47000000000003</v>
      </c>
      <c r="GB9283" s="73">
        <f t="shared" si="5561"/>
        <v>279.47000000000003</v>
      </c>
      <c r="GC9283" s="73">
        <f t="shared" si="5561"/>
        <v>279.47000000000003</v>
      </c>
      <c r="GD9283" s="73">
        <f t="shared" si="5561"/>
        <v>279.47000000000003</v>
      </c>
      <c r="GE9283" s="73">
        <f t="shared" si="5561"/>
        <v>279.47000000000003</v>
      </c>
      <c r="GF9283" s="73">
        <f t="shared" si="5561"/>
        <v>279.47000000000003</v>
      </c>
      <c r="GG9283" s="73">
        <f t="shared" si="5561"/>
        <v>279.47000000000003</v>
      </c>
      <c r="GH9283" s="73">
        <f t="shared" si="5561"/>
        <v>279.47000000000003</v>
      </c>
      <c r="GI9283" s="73">
        <f t="shared" si="5561"/>
        <v>279.47000000000003</v>
      </c>
      <c r="GJ9283" s="73">
        <f t="shared" si="5561"/>
        <v>279.47000000000003</v>
      </c>
      <c r="GK9283" s="73">
        <f t="shared" si="5561"/>
        <v>279.47000000000003</v>
      </c>
      <c r="GL9283" s="73">
        <f t="shared" si="5561"/>
        <v>279.47000000000003</v>
      </c>
      <c r="GM9283" s="73">
        <f t="shared" si="5561"/>
        <v>279.47000000000003</v>
      </c>
      <c r="GN9283" s="73">
        <f t="shared" si="5561"/>
        <v>279.47000000000003</v>
      </c>
      <c r="GO9283" s="73">
        <f t="shared" si="5561"/>
        <v>279.47000000000003</v>
      </c>
      <c r="GP9283" s="73">
        <f t="shared" ref="GP9283:JA9283" si="5562">(GO9283+$F$9100*$F$9102*($F$55/$F$9101*GO9282+$F$55/$F$9101*GO9284))/(1+$F$9100*$F$9102*($F$55/$F$9101+$F$55/$F$9101))</f>
        <v>279.47000000000003</v>
      </c>
      <c r="GQ9283" s="73">
        <f t="shared" si="5562"/>
        <v>279.47000000000003</v>
      </c>
      <c r="GR9283" s="73">
        <f t="shared" si="5562"/>
        <v>279.47000000000003</v>
      </c>
      <c r="GS9283" s="73">
        <f t="shared" si="5562"/>
        <v>279.47000000000003</v>
      </c>
      <c r="GT9283" s="73">
        <f t="shared" si="5562"/>
        <v>279.47000000000003</v>
      </c>
      <c r="GU9283" s="73">
        <f t="shared" si="5562"/>
        <v>279.47000000000003</v>
      </c>
      <c r="GV9283" s="73">
        <f t="shared" si="5562"/>
        <v>279.47000000000003</v>
      </c>
      <c r="GW9283" s="73">
        <f t="shared" si="5562"/>
        <v>279.47000000000003</v>
      </c>
      <c r="GX9283" s="73">
        <f t="shared" si="5562"/>
        <v>279.47000000000003</v>
      </c>
      <c r="GY9283" s="73">
        <f t="shared" si="5562"/>
        <v>279.47000000000003</v>
      </c>
      <c r="GZ9283" s="73">
        <f t="shared" si="5562"/>
        <v>279.47000000000003</v>
      </c>
      <c r="HA9283" s="73">
        <f t="shared" si="5562"/>
        <v>279.47000000000003</v>
      </c>
      <c r="HB9283" s="73">
        <f t="shared" si="5562"/>
        <v>279.47000000000003</v>
      </c>
      <c r="HC9283" s="73">
        <f t="shared" si="5562"/>
        <v>279.47000000000003</v>
      </c>
      <c r="HD9283" s="73">
        <f t="shared" si="5562"/>
        <v>279.47000000000003</v>
      </c>
      <c r="HE9283" s="73">
        <f t="shared" si="5562"/>
        <v>279.47000000000003</v>
      </c>
      <c r="HF9283" s="73">
        <f t="shared" si="5562"/>
        <v>279.47000000000003</v>
      </c>
      <c r="HG9283" s="73">
        <f t="shared" si="5562"/>
        <v>279.47000000000003</v>
      </c>
      <c r="HH9283" s="73">
        <f t="shared" si="5562"/>
        <v>279.47000000000003</v>
      </c>
      <c r="HI9283" s="73">
        <f t="shared" si="5562"/>
        <v>279.47000000000003</v>
      </c>
      <c r="HJ9283" s="73">
        <f t="shared" si="5562"/>
        <v>279.47000000000003</v>
      </c>
      <c r="HK9283" s="73">
        <f t="shared" si="5562"/>
        <v>279.47000000000003</v>
      </c>
      <c r="HL9283" s="73">
        <f t="shared" si="5562"/>
        <v>279.47000000000003</v>
      </c>
      <c r="HM9283" s="73">
        <f t="shared" si="5562"/>
        <v>279.47000000000003</v>
      </c>
      <c r="HN9283" s="73">
        <f t="shared" si="5562"/>
        <v>279.47000000000003</v>
      </c>
      <c r="HO9283" s="73">
        <f t="shared" si="5562"/>
        <v>279.47000000000003</v>
      </c>
      <c r="HP9283" s="73">
        <f t="shared" si="5562"/>
        <v>279.47000000000003</v>
      </c>
      <c r="HQ9283" s="73">
        <f t="shared" si="5562"/>
        <v>279.47000000000003</v>
      </c>
      <c r="HR9283" s="73">
        <f t="shared" si="5562"/>
        <v>279.47000000000003</v>
      </c>
      <c r="HS9283" s="73">
        <f t="shared" si="5562"/>
        <v>279.47000000000003</v>
      </c>
      <c r="HT9283" s="73">
        <f t="shared" si="5562"/>
        <v>279.47000000000003</v>
      </c>
      <c r="HU9283" s="73">
        <f t="shared" si="5562"/>
        <v>279.47000000000003</v>
      </c>
      <c r="HV9283" s="73">
        <f t="shared" si="5562"/>
        <v>279.47000000000003</v>
      </c>
      <c r="HW9283" s="73">
        <f t="shared" si="5562"/>
        <v>279.47000000000003</v>
      </c>
      <c r="HX9283" s="73">
        <f t="shared" si="5562"/>
        <v>279.47000000000003</v>
      </c>
      <c r="HY9283" s="73">
        <f t="shared" si="5562"/>
        <v>279.47000000000003</v>
      </c>
      <c r="HZ9283" s="73">
        <f t="shared" si="5562"/>
        <v>279.47000000000003</v>
      </c>
      <c r="IA9283" s="73">
        <f t="shared" si="5562"/>
        <v>279.47000000000003</v>
      </c>
      <c r="IB9283" s="73">
        <f t="shared" si="5562"/>
        <v>279.47000000000003</v>
      </c>
      <c r="IC9283" s="73">
        <f t="shared" si="5562"/>
        <v>279.47000000000003</v>
      </c>
      <c r="ID9283" s="73">
        <f t="shared" si="5562"/>
        <v>279.47000000000003</v>
      </c>
      <c r="IE9283" s="73">
        <f t="shared" si="5562"/>
        <v>279.47000000000003</v>
      </c>
      <c r="IF9283" s="73">
        <f t="shared" si="5562"/>
        <v>279.47000000000003</v>
      </c>
      <c r="IG9283" s="73">
        <f t="shared" si="5562"/>
        <v>279.47000000000003</v>
      </c>
      <c r="IH9283" s="73">
        <f t="shared" si="5562"/>
        <v>279.47000000000003</v>
      </c>
      <c r="II9283" s="73">
        <f t="shared" si="5562"/>
        <v>279.47000000000003</v>
      </c>
      <c r="IJ9283" s="73">
        <f t="shared" si="5562"/>
        <v>279.47000000000003</v>
      </c>
      <c r="IK9283" s="73">
        <f t="shared" si="5562"/>
        <v>279.47000000000003</v>
      </c>
      <c r="IL9283" s="73">
        <f t="shared" si="5562"/>
        <v>279.47000000000003</v>
      </c>
      <c r="IM9283" s="73">
        <f t="shared" si="5562"/>
        <v>279.47000000000003</v>
      </c>
      <c r="IN9283" s="73">
        <f t="shared" si="5562"/>
        <v>279.47000000000003</v>
      </c>
      <c r="IO9283" s="73">
        <f t="shared" si="5562"/>
        <v>279.47000000000003</v>
      </c>
      <c r="IP9283" s="73">
        <f t="shared" si="5562"/>
        <v>279.47000000000003</v>
      </c>
      <c r="IQ9283" s="73">
        <f t="shared" si="5562"/>
        <v>279.47000000000003</v>
      </c>
      <c r="IR9283" s="73">
        <f t="shared" si="5562"/>
        <v>279.47000000000003</v>
      </c>
      <c r="IS9283" s="73">
        <f t="shared" si="5562"/>
        <v>279.47000000000003</v>
      </c>
      <c r="IT9283" s="73">
        <f t="shared" si="5562"/>
        <v>279.47000000000003</v>
      </c>
      <c r="IU9283" s="73">
        <f t="shared" si="5562"/>
        <v>279.47000000000003</v>
      </c>
      <c r="IV9283" s="73">
        <f t="shared" si="5562"/>
        <v>279.47000000000003</v>
      </c>
      <c r="IW9283" s="73">
        <f t="shared" si="5562"/>
        <v>279.47000000000003</v>
      </c>
      <c r="IX9283" s="73">
        <f t="shared" si="5562"/>
        <v>279.47000000000003</v>
      </c>
      <c r="IY9283" s="73">
        <f t="shared" si="5562"/>
        <v>279.47000000000003</v>
      </c>
      <c r="IZ9283" s="73">
        <f t="shared" si="5562"/>
        <v>279.47000000000003</v>
      </c>
      <c r="JA9283" s="73">
        <f t="shared" si="5562"/>
        <v>279.47000000000003</v>
      </c>
      <c r="JB9283" s="73">
        <f t="shared" ref="JB9283:KG9283" si="5563">(JA9283+$F$9100*$F$9102*($F$55/$F$9101*JA9282+$F$55/$F$9101*JA9284))/(1+$F$9100*$F$9102*($F$55/$F$9101+$F$55/$F$9101))</f>
        <v>279.47000000000003</v>
      </c>
      <c r="JC9283" s="73">
        <f t="shared" si="5563"/>
        <v>279.47000000000003</v>
      </c>
      <c r="JD9283" s="73">
        <f t="shared" si="5563"/>
        <v>279.47000000000003</v>
      </c>
      <c r="JE9283" s="73">
        <f t="shared" si="5563"/>
        <v>279.47000000000003</v>
      </c>
      <c r="JF9283" s="73">
        <f t="shared" si="5563"/>
        <v>279.47000000000003</v>
      </c>
      <c r="JG9283" s="73">
        <f t="shared" si="5563"/>
        <v>279.47000000000003</v>
      </c>
      <c r="JH9283" s="73">
        <f t="shared" si="5563"/>
        <v>279.47000000000003</v>
      </c>
      <c r="JI9283" s="73">
        <f t="shared" si="5563"/>
        <v>279.47000000000003</v>
      </c>
      <c r="JJ9283" s="73">
        <f t="shared" si="5563"/>
        <v>279.47000000000003</v>
      </c>
      <c r="JK9283" s="73">
        <f t="shared" si="5563"/>
        <v>279.47000000000003</v>
      </c>
      <c r="JL9283" s="73">
        <f t="shared" si="5563"/>
        <v>279.47000000000003</v>
      </c>
      <c r="JM9283" s="73">
        <f t="shared" si="5563"/>
        <v>279.47000000000003</v>
      </c>
      <c r="JN9283" s="73">
        <f t="shared" si="5563"/>
        <v>279.47000000000003</v>
      </c>
      <c r="JO9283" s="73">
        <f t="shared" si="5563"/>
        <v>279.47000000000003</v>
      </c>
      <c r="JP9283" s="73">
        <f t="shared" si="5563"/>
        <v>279.47000000000003</v>
      </c>
      <c r="JQ9283" s="73">
        <f t="shared" si="5563"/>
        <v>279.47000000000003</v>
      </c>
      <c r="JR9283" s="73">
        <f t="shared" si="5563"/>
        <v>279.47000000000003</v>
      </c>
      <c r="JS9283" s="73">
        <f t="shared" si="5563"/>
        <v>279.47000000000003</v>
      </c>
      <c r="JT9283" s="73">
        <f t="shared" si="5563"/>
        <v>279.47000000000003</v>
      </c>
      <c r="JU9283" s="73">
        <f t="shared" si="5563"/>
        <v>279.47000000000003</v>
      </c>
      <c r="JV9283" s="73">
        <f t="shared" si="5563"/>
        <v>279.47000000000003</v>
      </c>
      <c r="JW9283" s="73">
        <f t="shared" si="5563"/>
        <v>279.47000000000003</v>
      </c>
      <c r="JX9283" s="73">
        <f t="shared" si="5563"/>
        <v>279.47000000000003</v>
      </c>
      <c r="JY9283" s="73">
        <f t="shared" si="5563"/>
        <v>279.47000000000003</v>
      </c>
      <c r="JZ9283" s="73">
        <f t="shared" si="5563"/>
        <v>279.47000000000003</v>
      </c>
      <c r="KA9283" s="73">
        <f t="shared" si="5563"/>
        <v>279.47000000000003</v>
      </c>
      <c r="KB9283" s="73">
        <f t="shared" si="5563"/>
        <v>279.47000000000003</v>
      </c>
      <c r="KC9283" s="73">
        <f t="shared" si="5563"/>
        <v>279.47000000000003</v>
      </c>
      <c r="KD9283" s="73">
        <f t="shared" si="5563"/>
        <v>279.47000000000003</v>
      </c>
      <c r="KE9283" s="73">
        <f t="shared" si="5563"/>
        <v>279.47000000000003</v>
      </c>
      <c r="KF9283" s="73">
        <f t="shared" si="5563"/>
        <v>279.47000000000003</v>
      </c>
      <c r="KG9283" s="73">
        <f t="shared" si="5563"/>
        <v>279.47000000000003</v>
      </c>
      <c r="KH9283">
        <v>279.47000000000003</v>
      </c>
      <c r="KL9283" s="84"/>
      <c r="KP9283" s="84"/>
      <c r="KS9283" s="74"/>
      <c r="KT9283" s="74"/>
      <c r="KU9283" s="16"/>
      <c r="KV9283" s="72"/>
      <c r="KW9283" s="72"/>
      <c r="KX9283" s="16"/>
      <c r="KZ9283" s="16"/>
      <c r="LA9283" s="16"/>
      <c r="LB9283" s="74"/>
      <c r="LC9283" s="74"/>
    </row>
    <row r="9284" spans="2:315" x14ac:dyDescent="0.35">
      <c r="B9284">
        <v>178</v>
      </c>
      <c r="C9284">
        <f t="shared" si="5468"/>
        <v>1.7749999999999999</v>
      </c>
      <c r="E9284" s="92">
        <v>279.47000000000003</v>
      </c>
      <c r="F9284" s="73">
        <f t="shared" ref="F9284:BQ9284" si="5564">(E9284+$F$9100*$F$9102*($F$55/$F$9101*E9283+$F$55/$F$9101*E9285))/(1+$F$9100*$F$9102*($F$55/$F$9101+$F$55/$F$9101))</f>
        <v>279.47000000000003</v>
      </c>
      <c r="G9284" s="73">
        <f t="shared" si="5564"/>
        <v>279.47000000000003</v>
      </c>
      <c r="H9284" s="73">
        <f t="shared" si="5564"/>
        <v>279.47000000000003</v>
      </c>
      <c r="I9284" s="73">
        <f t="shared" si="5564"/>
        <v>279.47000000000003</v>
      </c>
      <c r="J9284" s="73">
        <f t="shared" si="5564"/>
        <v>279.47000000000003</v>
      </c>
      <c r="K9284" s="73">
        <f t="shared" si="5564"/>
        <v>279.47000000000003</v>
      </c>
      <c r="L9284" s="73">
        <f t="shared" si="5564"/>
        <v>279.47000000000003</v>
      </c>
      <c r="M9284" s="73">
        <f t="shared" si="5564"/>
        <v>279.47000000000003</v>
      </c>
      <c r="N9284" s="73">
        <f t="shared" si="5564"/>
        <v>279.47000000000003</v>
      </c>
      <c r="O9284" s="73">
        <f t="shared" si="5564"/>
        <v>279.47000000000003</v>
      </c>
      <c r="P9284" s="73">
        <f t="shared" si="5564"/>
        <v>279.47000000000003</v>
      </c>
      <c r="Q9284" s="73">
        <f t="shared" si="5564"/>
        <v>279.47000000000003</v>
      </c>
      <c r="R9284" s="73">
        <f t="shared" si="5564"/>
        <v>279.47000000000003</v>
      </c>
      <c r="S9284" s="73">
        <f t="shared" si="5564"/>
        <v>279.47000000000003</v>
      </c>
      <c r="T9284" s="73">
        <f t="shared" si="5564"/>
        <v>279.47000000000003</v>
      </c>
      <c r="U9284" s="73">
        <f t="shared" si="5564"/>
        <v>279.47000000000003</v>
      </c>
      <c r="V9284" s="73">
        <f t="shared" si="5564"/>
        <v>279.47000000000003</v>
      </c>
      <c r="W9284" s="73">
        <f t="shared" si="5564"/>
        <v>279.47000000000003</v>
      </c>
      <c r="X9284" s="73">
        <f t="shared" si="5564"/>
        <v>279.47000000000003</v>
      </c>
      <c r="Y9284" s="73">
        <f t="shared" si="5564"/>
        <v>279.47000000000003</v>
      </c>
      <c r="Z9284" s="73">
        <f t="shared" si="5564"/>
        <v>279.47000000000003</v>
      </c>
      <c r="AA9284" s="73">
        <f t="shared" si="5564"/>
        <v>279.47000000000003</v>
      </c>
      <c r="AB9284" s="73">
        <f t="shared" si="5564"/>
        <v>279.47000000000003</v>
      </c>
      <c r="AC9284" s="73">
        <f t="shared" si="5564"/>
        <v>279.47000000000003</v>
      </c>
      <c r="AD9284" s="73">
        <f t="shared" si="5564"/>
        <v>279.47000000000003</v>
      </c>
      <c r="AE9284" s="73">
        <f t="shared" si="5564"/>
        <v>279.47000000000003</v>
      </c>
      <c r="AF9284" s="73">
        <f t="shared" si="5564"/>
        <v>279.47000000000003</v>
      </c>
      <c r="AG9284" s="73">
        <f t="shared" si="5564"/>
        <v>279.47000000000003</v>
      </c>
      <c r="AH9284" s="73">
        <f t="shared" si="5564"/>
        <v>279.47000000000003</v>
      </c>
      <c r="AI9284" s="73">
        <f t="shared" si="5564"/>
        <v>279.47000000000003</v>
      </c>
      <c r="AJ9284" s="73">
        <f t="shared" si="5564"/>
        <v>279.47000000000003</v>
      </c>
      <c r="AK9284" s="73">
        <f t="shared" si="5564"/>
        <v>279.47000000000003</v>
      </c>
      <c r="AL9284" s="73">
        <f t="shared" si="5564"/>
        <v>279.47000000000003</v>
      </c>
      <c r="AM9284" s="73">
        <f t="shared" si="5564"/>
        <v>279.47000000000003</v>
      </c>
      <c r="AN9284" s="73">
        <f t="shared" si="5564"/>
        <v>279.47000000000003</v>
      </c>
      <c r="AO9284" s="73">
        <f t="shared" si="5564"/>
        <v>279.47000000000003</v>
      </c>
      <c r="AP9284" s="73">
        <f t="shared" si="5564"/>
        <v>279.47000000000003</v>
      </c>
      <c r="AQ9284" s="73">
        <f t="shared" si="5564"/>
        <v>279.47000000000003</v>
      </c>
      <c r="AR9284" s="73">
        <f t="shared" si="5564"/>
        <v>279.47000000000003</v>
      </c>
      <c r="AS9284" s="73">
        <f t="shared" si="5564"/>
        <v>279.47000000000003</v>
      </c>
      <c r="AT9284" s="73">
        <f t="shared" si="5564"/>
        <v>279.47000000000003</v>
      </c>
      <c r="AU9284" s="73">
        <f t="shared" si="5564"/>
        <v>279.47000000000003</v>
      </c>
      <c r="AV9284" s="73">
        <f t="shared" si="5564"/>
        <v>279.47000000000003</v>
      </c>
      <c r="AW9284" s="73">
        <f t="shared" si="5564"/>
        <v>279.47000000000003</v>
      </c>
      <c r="AX9284" s="73">
        <f t="shared" si="5564"/>
        <v>279.47000000000003</v>
      </c>
      <c r="AY9284" s="73">
        <f t="shared" si="5564"/>
        <v>279.47000000000003</v>
      </c>
      <c r="AZ9284" s="73">
        <f t="shared" si="5564"/>
        <v>279.47000000000003</v>
      </c>
      <c r="BA9284" s="73">
        <f t="shared" si="5564"/>
        <v>279.47000000000003</v>
      </c>
      <c r="BB9284" s="73">
        <f t="shared" si="5564"/>
        <v>279.47000000000003</v>
      </c>
      <c r="BC9284" s="73">
        <f t="shared" si="5564"/>
        <v>279.47000000000003</v>
      </c>
      <c r="BD9284" s="73">
        <f t="shared" si="5564"/>
        <v>279.47000000000003</v>
      </c>
      <c r="BE9284" s="73">
        <f t="shared" si="5564"/>
        <v>279.47000000000003</v>
      </c>
      <c r="BF9284" s="73">
        <f t="shared" si="5564"/>
        <v>279.47000000000003</v>
      </c>
      <c r="BG9284" s="73">
        <f t="shared" si="5564"/>
        <v>279.47000000000003</v>
      </c>
      <c r="BH9284" s="73">
        <f t="shared" si="5564"/>
        <v>279.47000000000003</v>
      </c>
      <c r="BI9284" s="73">
        <f t="shared" si="5564"/>
        <v>279.47000000000003</v>
      </c>
      <c r="BJ9284" s="73">
        <f t="shared" si="5564"/>
        <v>279.47000000000003</v>
      </c>
      <c r="BK9284" s="73">
        <f t="shared" si="5564"/>
        <v>279.47000000000003</v>
      </c>
      <c r="BL9284" s="73">
        <f t="shared" si="5564"/>
        <v>279.47000000000003</v>
      </c>
      <c r="BM9284" s="73">
        <f t="shared" si="5564"/>
        <v>279.47000000000003</v>
      </c>
      <c r="BN9284" s="73">
        <f t="shared" si="5564"/>
        <v>279.47000000000003</v>
      </c>
      <c r="BO9284" s="73">
        <f t="shared" si="5564"/>
        <v>279.47000000000003</v>
      </c>
      <c r="BP9284" s="73">
        <f t="shared" si="5564"/>
        <v>279.47000000000003</v>
      </c>
      <c r="BQ9284" s="73">
        <f t="shared" si="5564"/>
        <v>279.47000000000003</v>
      </c>
      <c r="BR9284" s="73">
        <f t="shared" ref="BR9284:EC9284" si="5565">(BQ9284+$F$9100*$F$9102*($F$55/$F$9101*BQ9283+$F$55/$F$9101*BQ9285))/(1+$F$9100*$F$9102*($F$55/$F$9101+$F$55/$F$9101))</f>
        <v>279.47000000000003</v>
      </c>
      <c r="BS9284" s="73">
        <f t="shared" si="5565"/>
        <v>279.47000000000003</v>
      </c>
      <c r="BT9284" s="73">
        <f t="shared" si="5565"/>
        <v>279.47000000000003</v>
      </c>
      <c r="BU9284" s="73">
        <f t="shared" si="5565"/>
        <v>279.47000000000003</v>
      </c>
      <c r="BV9284" s="73">
        <f t="shared" si="5565"/>
        <v>279.47000000000003</v>
      </c>
      <c r="BW9284" s="73">
        <f t="shared" si="5565"/>
        <v>279.47000000000003</v>
      </c>
      <c r="BX9284" s="73">
        <f t="shared" si="5565"/>
        <v>279.47000000000003</v>
      </c>
      <c r="BY9284" s="73">
        <f t="shared" si="5565"/>
        <v>279.47000000000003</v>
      </c>
      <c r="BZ9284" s="73">
        <f t="shared" si="5565"/>
        <v>279.47000000000003</v>
      </c>
      <c r="CA9284" s="73">
        <f t="shared" si="5565"/>
        <v>279.47000000000003</v>
      </c>
      <c r="CB9284" s="73">
        <f t="shared" si="5565"/>
        <v>279.47000000000003</v>
      </c>
      <c r="CC9284" s="73">
        <f t="shared" si="5565"/>
        <v>279.47000000000003</v>
      </c>
      <c r="CD9284" s="73">
        <f t="shared" si="5565"/>
        <v>279.47000000000003</v>
      </c>
      <c r="CE9284" s="73">
        <f t="shared" si="5565"/>
        <v>279.47000000000003</v>
      </c>
      <c r="CF9284" s="73">
        <f t="shared" si="5565"/>
        <v>279.47000000000003</v>
      </c>
      <c r="CG9284" s="73">
        <f t="shared" si="5565"/>
        <v>279.47000000000003</v>
      </c>
      <c r="CH9284" s="73">
        <f t="shared" si="5565"/>
        <v>279.47000000000003</v>
      </c>
      <c r="CI9284" s="73">
        <f t="shared" si="5565"/>
        <v>279.47000000000003</v>
      </c>
      <c r="CJ9284" s="73">
        <f t="shared" si="5565"/>
        <v>279.47000000000003</v>
      </c>
      <c r="CK9284" s="73">
        <f t="shared" si="5565"/>
        <v>279.47000000000003</v>
      </c>
      <c r="CL9284" s="73">
        <f t="shared" si="5565"/>
        <v>279.47000000000003</v>
      </c>
      <c r="CM9284" s="73">
        <f t="shared" si="5565"/>
        <v>279.47000000000003</v>
      </c>
      <c r="CN9284" s="73">
        <f t="shared" si="5565"/>
        <v>279.47000000000003</v>
      </c>
      <c r="CO9284" s="73">
        <f t="shared" si="5565"/>
        <v>279.47000000000003</v>
      </c>
      <c r="CP9284" s="73">
        <f t="shared" si="5565"/>
        <v>279.47000000000003</v>
      </c>
      <c r="CQ9284" s="73">
        <f t="shared" si="5565"/>
        <v>279.47000000000003</v>
      </c>
      <c r="CR9284" s="73">
        <f t="shared" si="5565"/>
        <v>279.47000000000003</v>
      </c>
      <c r="CS9284" s="73">
        <f t="shared" si="5565"/>
        <v>279.47000000000003</v>
      </c>
      <c r="CT9284" s="73">
        <f t="shared" si="5565"/>
        <v>279.47000000000003</v>
      </c>
      <c r="CU9284" s="73">
        <f t="shared" si="5565"/>
        <v>279.47000000000003</v>
      </c>
      <c r="CV9284" s="73">
        <f t="shared" si="5565"/>
        <v>279.47000000000003</v>
      </c>
      <c r="CW9284" s="73">
        <f t="shared" si="5565"/>
        <v>279.47000000000003</v>
      </c>
      <c r="CX9284" s="73">
        <f t="shared" si="5565"/>
        <v>279.47000000000003</v>
      </c>
      <c r="CY9284" s="73">
        <f t="shared" si="5565"/>
        <v>279.47000000000003</v>
      </c>
      <c r="CZ9284" s="73">
        <f t="shared" si="5565"/>
        <v>279.47000000000003</v>
      </c>
      <c r="DA9284" s="73">
        <f t="shared" si="5565"/>
        <v>279.47000000000003</v>
      </c>
      <c r="DB9284" s="73">
        <f t="shared" si="5565"/>
        <v>279.47000000000003</v>
      </c>
      <c r="DC9284" s="73">
        <f t="shared" si="5565"/>
        <v>279.47000000000003</v>
      </c>
      <c r="DD9284" s="73">
        <f t="shared" si="5565"/>
        <v>279.47000000000003</v>
      </c>
      <c r="DE9284" s="73">
        <f t="shared" si="5565"/>
        <v>279.47000000000003</v>
      </c>
      <c r="DF9284" s="73">
        <f t="shared" si="5565"/>
        <v>279.47000000000003</v>
      </c>
      <c r="DG9284" s="73">
        <f t="shared" si="5565"/>
        <v>279.47000000000003</v>
      </c>
      <c r="DH9284" s="73">
        <f t="shared" si="5565"/>
        <v>279.47000000000003</v>
      </c>
      <c r="DI9284" s="73">
        <f t="shared" si="5565"/>
        <v>279.47000000000003</v>
      </c>
      <c r="DJ9284" s="73">
        <f t="shared" si="5565"/>
        <v>279.47000000000003</v>
      </c>
      <c r="DK9284" s="73">
        <f t="shared" si="5565"/>
        <v>279.47000000000003</v>
      </c>
      <c r="DL9284" s="73">
        <f t="shared" si="5565"/>
        <v>279.47000000000003</v>
      </c>
      <c r="DM9284" s="73">
        <f t="shared" si="5565"/>
        <v>279.47000000000003</v>
      </c>
      <c r="DN9284" s="73">
        <f t="shared" si="5565"/>
        <v>279.47000000000003</v>
      </c>
      <c r="DO9284" s="73">
        <f t="shared" si="5565"/>
        <v>279.47000000000003</v>
      </c>
      <c r="DP9284" s="73">
        <f t="shared" si="5565"/>
        <v>279.47000000000003</v>
      </c>
      <c r="DQ9284" s="73">
        <f t="shared" si="5565"/>
        <v>279.47000000000003</v>
      </c>
      <c r="DR9284" s="73">
        <f t="shared" si="5565"/>
        <v>279.47000000000003</v>
      </c>
      <c r="DS9284" s="73">
        <f t="shared" si="5565"/>
        <v>279.47000000000003</v>
      </c>
      <c r="DT9284" s="73">
        <f t="shared" si="5565"/>
        <v>279.47000000000003</v>
      </c>
      <c r="DU9284" s="73">
        <f t="shared" si="5565"/>
        <v>279.47000000000003</v>
      </c>
      <c r="DV9284" s="73">
        <f t="shared" si="5565"/>
        <v>279.47000000000003</v>
      </c>
      <c r="DW9284" s="73">
        <f t="shared" si="5565"/>
        <v>279.47000000000003</v>
      </c>
      <c r="DX9284" s="73">
        <f t="shared" si="5565"/>
        <v>279.47000000000003</v>
      </c>
      <c r="DY9284" s="73">
        <f t="shared" si="5565"/>
        <v>279.47000000000003</v>
      </c>
      <c r="DZ9284" s="73">
        <f t="shared" si="5565"/>
        <v>279.47000000000003</v>
      </c>
      <c r="EA9284" s="73">
        <f t="shared" si="5565"/>
        <v>279.47000000000003</v>
      </c>
      <c r="EB9284" s="73">
        <f t="shared" si="5565"/>
        <v>279.47000000000003</v>
      </c>
      <c r="EC9284" s="73">
        <f t="shared" si="5565"/>
        <v>279.47000000000003</v>
      </c>
      <c r="ED9284" s="73">
        <f t="shared" ref="ED9284:GO9284" si="5566">(EC9284+$F$9100*$F$9102*($F$55/$F$9101*EC9283+$F$55/$F$9101*EC9285))/(1+$F$9100*$F$9102*($F$55/$F$9101+$F$55/$F$9101))</f>
        <v>279.47000000000003</v>
      </c>
      <c r="EE9284" s="73">
        <f t="shared" si="5566"/>
        <v>279.47000000000003</v>
      </c>
      <c r="EF9284" s="73">
        <f t="shared" si="5566"/>
        <v>279.47000000000003</v>
      </c>
      <c r="EG9284" s="73">
        <f t="shared" si="5566"/>
        <v>279.47000000000003</v>
      </c>
      <c r="EH9284" s="73">
        <f t="shared" si="5566"/>
        <v>279.47000000000003</v>
      </c>
      <c r="EI9284" s="73">
        <f t="shared" si="5566"/>
        <v>279.47000000000003</v>
      </c>
      <c r="EJ9284" s="73">
        <f t="shared" si="5566"/>
        <v>279.47000000000003</v>
      </c>
      <c r="EK9284" s="73">
        <f t="shared" si="5566"/>
        <v>279.47000000000003</v>
      </c>
      <c r="EL9284" s="73">
        <f t="shared" si="5566"/>
        <v>279.47000000000003</v>
      </c>
      <c r="EM9284" s="73">
        <f t="shared" si="5566"/>
        <v>279.47000000000003</v>
      </c>
      <c r="EN9284" s="73">
        <f t="shared" si="5566"/>
        <v>279.47000000000003</v>
      </c>
      <c r="EO9284" s="73">
        <f t="shared" si="5566"/>
        <v>279.47000000000003</v>
      </c>
      <c r="EP9284" s="73">
        <f t="shared" si="5566"/>
        <v>279.47000000000003</v>
      </c>
      <c r="EQ9284" s="73">
        <f t="shared" si="5566"/>
        <v>279.47000000000003</v>
      </c>
      <c r="ER9284" s="73">
        <f t="shared" si="5566"/>
        <v>279.47000000000003</v>
      </c>
      <c r="ES9284" s="73">
        <f t="shared" si="5566"/>
        <v>279.47000000000003</v>
      </c>
      <c r="ET9284" s="73">
        <f t="shared" si="5566"/>
        <v>279.47000000000003</v>
      </c>
      <c r="EU9284" s="73">
        <f t="shared" si="5566"/>
        <v>279.47000000000003</v>
      </c>
      <c r="EV9284" s="73">
        <f t="shared" si="5566"/>
        <v>279.47000000000003</v>
      </c>
      <c r="EW9284" s="73">
        <f t="shared" si="5566"/>
        <v>279.47000000000003</v>
      </c>
      <c r="EX9284" s="73">
        <f t="shared" si="5566"/>
        <v>279.47000000000003</v>
      </c>
      <c r="EY9284" s="73">
        <f t="shared" si="5566"/>
        <v>279.47000000000003</v>
      </c>
      <c r="EZ9284" s="73">
        <f t="shared" si="5566"/>
        <v>279.47000000000003</v>
      </c>
      <c r="FA9284" s="73">
        <f t="shared" si="5566"/>
        <v>279.47000000000003</v>
      </c>
      <c r="FB9284" s="73">
        <f t="shared" si="5566"/>
        <v>279.47000000000003</v>
      </c>
      <c r="FC9284" s="73">
        <f t="shared" si="5566"/>
        <v>279.47000000000003</v>
      </c>
      <c r="FD9284" s="73">
        <f t="shared" si="5566"/>
        <v>279.47000000000003</v>
      </c>
      <c r="FE9284" s="73">
        <f t="shared" si="5566"/>
        <v>279.47000000000003</v>
      </c>
      <c r="FF9284" s="73">
        <f t="shared" si="5566"/>
        <v>279.47000000000003</v>
      </c>
      <c r="FG9284" s="73">
        <f t="shared" si="5566"/>
        <v>279.47000000000003</v>
      </c>
      <c r="FH9284" s="73">
        <f t="shared" si="5566"/>
        <v>279.47000000000003</v>
      </c>
      <c r="FI9284" s="73">
        <f t="shared" si="5566"/>
        <v>279.47000000000003</v>
      </c>
      <c r="FJ9284" s="73">
        <f t="shared" si="5566"/>
        <v>279.47000000000003</v>
      </c>
      <c r="FK9284" s="73">
        <f t="shared" si="5566"/>
        <v>279.47000000000003</v>
      </c>
      <c r="FL9284" s="73">
        <f t="shared" si="5566"/>
        <v>279.47000000000003</v>
      </c>
      <c r="FM9284" s="73">
        <f t="shared" si="5566"/>
        <v>279.47000000000003</v>
      </c>
      <c r="FN9284" s="73">
        <f t="shared" si="5566"/>
        <v>279.47000000000003</v>
      </c>
      <c r="FO9284" s="73">
        <f t="shared" si="5566"/>
        <v>279.47000000000003</v>
      </c>
      <c r="FP9284" s="73">
        <f t="shared" si="5566"/>
        <v>279.47000000000003</v>
      </c>
      <c r="FQ9284" s="73">
        <f t="shared" si="5566"/>
        <v>279.47000000000003</v>
      </c>
      <c r="FR9284" s="73">
        <f t="shared" si="5566"/>
        <v>279.47000000000003</v>
      </c>
      <c r="FS9284" s="73">
        <f t="shared" si="5566"/>
        <v>279.47000000000003</v>
      </c>
      <c r="FT9284" s="73">
        <f t="shared" si="5566"/>
        <v>279.47000000000003</v>
      </c>
      <c r="FU9284" s="73">
        <f t="shared" si="5566"/>
        <v>279.47000000000003</v>
      </c>
      <c r="FV9284" s="73">
        <f t="shared" si="5566"/>
        <v>279.47000000000003</v>
      </c>
      <c r="FW9284" s="73">
        <f t="shared" si="5566"/>
        <v>279.47000000000003</v>
      </c>
      <c r="FX9284" s="73">
        <f t="shared" si="5566"/>
        <v>279.47000000000003</v>
      </c>
      <c r="FY9284" s="73">
        <f t="shared" si="5566"/>
        <v>279.47000000000003</v>
      </c>
      <c r="FZ9284" s="73">
        <f t="shared" si="5566"/>
        <v>279.47000000000003</v>
      </c>
      <c r="GA9284" s="73">
        <f t="shared" si="5566"/>
        <v>279.47000000000003</v>
      </c>
      <c r="GB9284" s="73">
        <f t="shared" si="5566"/>
        <v>279.47000000000003</v>
      </c>
      <c r="GC9284" s="73">
        <f t="shared" si="5566"/>
        <v>279.47000000000003</v>
      </c>
      <c r="GD9284" s="73">
        <f t="shared" si="5566"/>
        <v>279.47000000000003</v>
      </c>
      <c r="GE9284" s="73">
        <f t="shared" si="5566"/>
        <v>279.47000000000003</v>
      </c>
      <c r="GF9284" s="73">
        <f t="shared" si="5566"/>
        <v>279.47000000000003</v>
      </c>
      <c r="GG9284" s="73">
        <f t="shared" si="5566"/>
        <v>279.47000000000003</v>
      </c>
      <c r="GH9284" s="73">
        <f t="shared" si="5566"/>
        <v>279.47000000000003</v>
      </c>
      <c r="GI9284" s="73">
        <f t="shared" si="5566"/>
        <v>279.47000000000003</v>
      </c>
      <c r="GJ9284" s="73">
        <f t="shared" si="5566"/>
        <v>279.47000000000003</v>
      </c>
      <c r="GK9284" s="73">
        <f t="shared" si="5566"/>
        <v>279.47000000000003</v>
      </c>
      <c r="GL9284" s="73">
        <f t="shared" si="5566"/>
        <v>279.47000000000003</v>
      </c>
      <c r="GM9284" s="73">
        <f t="shared" si="5566"/>
        <v>279.47000000000003</v>
      </c>
      <c r="GN9284" s="73">
        <f t="shared" si="5566"/>
        <v>279.47000000000003</v>
      </c>
      <c r="GO9284" s="73">
        <f t="shared" si="5566"/>
        <v>279.47000000000003</v>
      </c>
      <c r="GP9284" s="73">
        <f t="shared" ref="GP9284:JA9284" si="5567">(GO9284+$F$9100*$F$9102*($F$55/$F$9101*GO9283+$F$55/$F$9101*GO9285))/(1+$F$9100*$F$9102*($F$55/$F$9101+$F$55/$F$9101))</f>
        <v>279.47000000000003</v>
      </c>
      <c r="GQ9284" s="73">
        <f t="shared" si="5567"/>
        <v>279.47000000000003</v>
      </c>
      <c r="GR9284" s="73">
        <f t="shared" si="5567"/>
        <v>279.47000000000003</v>
      </c>
      <c r="GS9284" s="73">
        <f t="shared" si="5567"/>
        <v>279.47000000000003</v>
      </c>
      <c r="GT9284" s="73">
        <f t="shared" si="5567"/>
        <v>279.47000000000003</v>
      </c>
      <c r="GU9284" s="73">
        <f t="shared" si="5567"/>
        <v>279.47000000000003</v>
      </c>
      <c r="GV9284" s="73">
        <f t="shared" si="5567"/>
        <v>279.47000000000003</v>
      </c>
      <c r="GW9284" s="73">
        <f t="shared" si="5567"/>
        <v>279.47000000000003</v>
      </c>
      <c r="GX9284" s="73">
        <f t="shared" si="5567"/>
        <v>279.47000000000003</v>
      </c>
      <c r="GY9284" s="73">
        <f t="shared" si="5567"/>
        <v>279.47000000000003</v>
      </c>
      <c r="GZ9284" s="73">
        <f t="shared" si="5567"/>
        <v>279.47000000000003</v>
      </c>
      <c r="HA9284" s="73">
        <f t="shared" si="5567"/>
        <v>279.47000000000003</v>
      </c>
      <c r="HB9284" s="73">
        <f t="shared" si="5567"/>
        <v>279.47000000000003</v>
      </c>
      <c r="HC9284" s="73">
        <f t="shared" si="5567"/>
        <v>279.47000000000003</v>
      </c>
      <c r="HD9284" s="73">
        <f t="shared" si="5567"/>
        <v>279.47000000000003</v>
      </c>
      <c r="HE9284" s="73">
        <f t="shared" si="5567"/>
        <v>279.47000000000003</v>
      </c>
      <c r="HF9284" s="73">
        <f t="shared" si="5567"/>
        <v>279.47000000000003</v>
      </c>
      <c r="HG9284" s="73">
        <f t="shared" si="5567"/>
        <v>279.47000000000003</v>
      </c>
      <c r="HH9284" s="73">
        <f t="shared" si="5567"/>
        <v>279.47000000000003</v>
      </c>
      <c r="HI9284" s="73">
        <f t="shared" si="5567"/>
        <v>279.47000000000003</v>
      </c>
      <c r="HJ9284" s="73">
        <f t="shared" si="5567"/>
        <v>279.47000000000003</v>
      </c>
      <c r="HK9284" s="73">
        <f t="shared" si="5567"/>
        <v>279.47000000000003</v>
      </c>
      <c r="HL9284" s="73">
        <f t="shared" si="5567"/>
        <v>279.47000000000003</v>
      </c>
      <c r="HM9284" s="73">
        <f t="shared" si="5567"/>
        <v>279.47000000000003</v>
      </c>
      <c r="HN9284" s="73">
        <f t="shared" si="5567"/>
        <v>279.47000000000003</v>
      </c>
      <c r="HO9284" s="73">
        <f t="shared" si="5567"/>
        <v>279.47000000000003</v>
      </c>
      <c r="HP9284" s="73">
        <f t="shared" si="5567"/>
        <v>279.47000000000003</v>
      </c>
      <c r="HQ9284" s="73">
        <f t="shared" si="5567"/>
        <v>279.47000000000003</v>
      </c>
      <c r="HR9284" s="73">
        <f t="shared" si="5567"/>
        <v>279.47000000000003</v>
      </c>
      <c r="HS9284" s="73">
        <f t="shared" si="5567"/>
        <v>279.47000000000003</v>
      </c>
      <c r="HT9284" s="73">
        <f t="shared" si="5567"/>
        <v>279.47000000000003</v>
      </c>
      <c r="HU9284" s="73">
        <f t="shared" si="5567"/>
        <v>279.47000000000003</v>
      </c>
      <c r="HV9284" s="73">
        <f t="shared" si="5567"/>
        <v>279.47000000000003</v>
      </c>
      <c r="HW9284" s="73">
        <f t="shared" si="5567"/>
        <v>279.47000000000003</v>
      </c>
      <c r="HX9284" s="73">
        <f t="shared" si="5567"/>
        <v>279.47000000000003</v>
      </c>
      <c r="HY9284" s="73">
        <f t="shared" si="5567"/>
        <v>279.47000000000003</v>
      </c>
      <c r="HZ9284" s="73">
        <f t="shared" si="5567"/>
        <v>279.47000000000003</v>
      </c>
      <c r="IA9284" s="73">
        <f t="shared" si="5567"/>
        <v>279.47000000000003</v>
      </c>
      <c r="IB9284" s="73">
        <f t="shared" si="5567"/>
        <v>279.47000000000003</v>
      </c>
      <c r="IC9284" s="73">
        <f t="shared" si="5567"/>
        <v>279.47000000000003</v>
      </c>
      <c r="ID9284" s="73">
        <f t="shared" si="5567"/>
        <v>279.47000000000003</v>
      </c>
      <c r="IE9284" s="73">
        <f t="shared" si="5567"/>
        <v>279.47000000000003</v>
      </c>
      <c r="IF9284" s="73">
        <f t="shared" si="5567"/>
        <v>279.47000000000003</v>
      </c>
      <c r="IG9284" s="73">
        <f t="shared" si="5567"/>
        <v>279.47000000000003</v>
      </c>
      <c r="IH9284" s="73">
        <f t="shared" si="5567"/>
        <v>279.47000000000003</v>
      </c>
      <c r="II9284" s="73">
        <f t="shared" si="5567"/>
        <v>279.47000000000003</v>
      </c>
      <c r="IJ9284" s="73">
        <f t="shared" si="5567"/>
        <v>279.47000000000003</v>
      </c>
      <c r="IK9284" s="73">
        <f t="shared" si="5567"/>
        <v>279.47000000000003</v>
      </c>
      <c r="IL9284" s="73">
        <f t="shared" si="5567"/>
        <v>279.47000000000003</v>
      </c>
      <c r="IM9284" s="73">
        <f t="shared" si="5567"/>
        <v>279.47000000000003</v>
      </c>
      <c r="IN9284" s="73">
        <f t="shared" si="5567"/>
        <v>279.47000000000003</v>
      </c>
      <c r="IO9284" s="73">
        <f t="shared" si="5567"/>
        <v>279.47000000000003</v>
      </c>
      <c r="IP9284" s="73">
        <f t="shared" si="5567"/>
        <v>279.47000000000003</v>
      </c>
      <c r="IQ9284" s="73">
        <f t="shared" si="5567"/>
        <v>279.47000000000003</v>
      </c>
      <c r="IR9284" s="73">
        <f t="shared" si="5567"/>
        <v>279.47000000000003</v>
      </c>
      <c r="IS9284" s="73">
        <f t="shared" si="5567"/>
        <v>279.47000000000003</v>
      </c>
      <c r="IT9284" s="73">
        <f t="shared" si="5567"/>
        <v>279.47000000000003</v>
      </c>
      <c r="IU9284" s="73">
        <f t="shared" si="5567"/>
        <v>279.47000000000003</v>
      </c>
      <c r="IV9284" s="73">
        <f t="shared" si="5567"/>
        <v>279.47000000000003</v>
      </c>
      <c r="IW9284" s="73">
        <f t="shared" si="5567"/>
        <v>279.47000000000003</v>
      </c>
      <c r="IX9284" s="73">
        <f t="shared" si="5567"/>
        <v>279.47000000000003</v>
      </c>
      <c r="IY9284" s="73">
        <f t="shared" si="5567"/>
        <v>279.47000000000003</v>
      </c>
      <c r="IZ9284" s="73">
        <f t="shared" si="5567"/>
        <v>279.47000000000003</v>
      </c>
      <c r="JA9284" s="73">
        <f t="shared" si="5567"/>
        <v>279.47000000000003</v>
      </c>
      <c r="JB9284" s="73">
        <f t="shared" ref="JB9284:KG9284" si="5568">(JA9284+$F$9100*$F$9102*($F$55/$F$9101*JA9283+$F$55/$F$9101*JA9285))/(1+$F$9100*$F$9102*($F$55/$F$9101+$F$55/$F$9101))</f>
        <v>279.47000000000003</v>
      </c>
      <c r="JC9284" s="73">
        <f t="shared" si="5568"/>
        <v>279.47000000000003</v>
      </c>
      <c r="JD9284" s="73">
        <f t="shared" si="5568"/>
        <v>279.47000000000003</v>
      </c>
      <c r="JE9284" s="73">
        <f t="shared" si="5568"/>
        <v>279.47000000000003</v>
      </c>
      <c r="JF9284" s="73">
        <f t="shared" si="5568"/>
        <v>279.47000000000003</v>
      </c>
      <c r="JG9284" s="73">
        <f t="shared" si="5568"/>
        <v>279.47000000000003</v>
      </c>
      <c r="JH9284" s="73">
        <f t="shared" si="5568"/>
        <v>279.47000000000003</v>
      </c>
      <c r="JI9284" s="73">
        <f t="shared" si="5568"/>
        <v>279.47000000000003</v>
      </c>
      <c r="JJ9284" s="73">
        <f t="shared" si="5568"/>
        <v>279.47000000000003</v>
      </c>
      <c r="JK9284" s="73">
        <f t="shared" si="5568"/>
        <v>279.47000000000003</v>
      </c>
      <c r="JL9284" s="73">
        <f t="shared" si="5568"/>
        <v>279.47000000000003</v>
      </c>
      <c r="JM9284" s="73">
        <f t="shared" si="5568"/>
        <v>279.47000000000003</v>
      </c>
      <c r="JN9284" s="73">
        <f t="shared" si="5568"/>
        <v>279.47000000000003</v>
      </c>
      <c r="JO9284" s="73">
        <f t="shared" si="5568"/>
        <v>279.47000000000003</v>
      </c>
      <c r="JP9284" s="73">
        <f t="shared" si="5568"/>
        <v>279.47000000000003</v>
      </c>
      <c r="JQ9284" s="73">
        <f t="shared" si="5568"/>
        <v>279.47000000000003</v>
      </c>
      <c r="JR9284" s="73">
        <f t="shared" si="5568"/>
        <v>279.47000000000003</v>
      </c>
      <c r="JS9284" s="73">
        <f t="shared" si="5568"/>
        <v>279.47000000000003</v>
      </c>
      <c r="JT9284" s="73">
        <f t="shared" si="5568"/>
        <v>279.47000000000003</v>
      </c>
      <c r="JU9284" s="73">
        <f t="shared" si="5568"/>
        <v>279.47000000000003</v>
      </c>
      <c r="JV9284" s="73">
        <f t="shared" si="5568"/>
        <v>279.47000000000003</v>
      </c>
      <c r="JW9284" s="73">
        <f t="shared" si="5568"/>
        <v>279.47000000000003</v>
      </c>
      <c r="JX9284" s="73">
        <f t="shared" si="5568"/>
        <v>279.47000000000003</v>
      </c>
      <c r="JY9284" s="73">
        <f t="shared" si="5568"/>
        <v>279.47000000000003</v>
      </c>
      <c r="JZ9284" s="73">
        <f t="shared" si="5568"/>
        <v>279.47000000000003</v>
      </c>
      <c r="KA9284" s="73">
        <f t="shared" si="5568"/>
        <v>279.47000000000003</v>
      </c>
      <c r="KB9284" s="73">
        <f t="shared" si="5568"/>
        <v>279.47000000000003</v>
      </c>
      <c r="KC9284" s="73">
        <f t="shared" si="5568"/>
        <v>279.47000000000003</v>
      </c>
      <c r="KD9284" s="73">
        <f t="shared" si="5568"/>
        <v>279.47000000000003</v>
      </c>
      <c r="KE9284" s="73">
        <f t="shared" si="5568"/>
        <v>279.47000000000003</v>
      </c>
      <c r="KF9284" s="73">
        <f t="shared" si="5568"/>
        <v>279.47000000000003</v>
      </c>
      <c r="KG9284" s="73">
        <f t="shared" si="5568"/>
        <v>279.47000000000003</v>
      </c>
      <c r="KH9284">
        <v>279.47000000000003</v>
      </c>
      <c r="KL9284" s="84"/>
      <c r="KP9284" s="84"/>
      <c r="KS9284" s="74"/>
      <c r="KT9284" s="74"/>
      <c r="KU9284" s="16"/>
      <c r="KV9284" s="72"/>
      <c r="KW9284" s="72"/>
      <c r="KX9284" s="16"/>
      <c r="KZ9284" s="16"/>
      <c r="LA9284" s="16"/>
      <c r="LB9284" s="74"/>
      <c r="LC9284" s="74"/>
    </row>
    <row r="9285" spans="2:315" x14ac:dyDescent="0.35">
      <c r="B9285">
        <v>179</v>
      </c>
      <c r="C9285">
        <f t="shared" si="5468"/>
        <v>1.7849999999999999</v>
      </c>
      <c r="E9285" s="92">
        <v>279.47000000000003</v>
      </c>
      <c r="F9285" s="73">
        <f t="shared" ref="F9285:BQ9285" si="5569">(E9285+$F$9100*$F$9102*($F$55/$F$9101*E9284+$F$55/$F$9101*E9286))/(1+$F$9100*$F$9102*($F$55/$F$9101+$F$55/$F$9101))</f>
        <v>279.47000000000003</v>
      </c>
      <c r="G9285" s="73">
        <f t="shared" si="5569"/>
        <v>279.47000000000003</v>
      </c>
      <c r="H9285" s="73">
        <f t="shared" si="5569"/>
        <v>279.47000000000003</v>
      </c>
      <c r="I9285" s="73">
        <f t="shared" si="5569"/>
        <v>279.47000000000003</v>
      </c>
      <c r="J9285" s="73">
        <f t="shared" si="5569"/>
        <v>279.47000000000003</v>
      </c>
      <c r="K9285" s="73">
        <f t="shared" si="5569"/>
        <v>279.47000000000003</v>
      </c>
      <c r="L9285" s="73">
        <f t="shared" si="5569"/>
        <v>279.47000000000003</v>
      </c>
      <c r="M9285" s="73">
        <f t="shared" si="5569"/>
        <v>279.47000000000003</v>
      </c>
      <c r="N9285" s="73">
        <f t="shared" si="5569"/>
        <v>279.47000000000003</v>
      </c>
      <c r="O9285" s="73">
        <f t="shared" si="5569"/>
        <v>279.47000000000003</v>
      </c>
      <c r="P9285" s="73">
        <f t="shared" si="5569"/>
        <v>279.47000000000003</v>
      </c>
      <c r="Q9285" s="73">
        <f t="shared" si="5569"/>
        <v>279.47000000000003</v>
      </c>
      <c r="R9285" s="73">
        <f t="shared" si="5569"/>
        <v>279.47000000000003</v>
      </c>
      <c r="S9285" s="73">
        <f t="shared" si="5569"/>
        <v>279.47000000000003</v>
      </c>
      <c r="T9285" s="73">
        <f t="shared" si="5569"/>
        <v>279.47000000000003</v>
      </c>
      <c r="U9285" s="73">
        <f t="shared" si="5569"/>
        <v>279.47000000000003</v>
      </c>
      <c r="V9285" s="73">
        <f t="shared" si="5569"/>
        <v>279.47000000000003</v>
      </c>
      <c r="W9285" s="73">
        <f t="shared" si="5569"/>
        <v>279.47000000000003</v>
      </c>
      <c r="X9285" s="73">
        <f t="shared" si="5569"/>
        <v>279.47000000000003</v>
      </c>
      <c r="Y9285" s="73">
        <f t="shared" si="5569"/>
        <v>279.47000000000003</v>
      </c>
      <c r="Z9285" s="73">
        <f t="shared" si="5569"/>
        <v>279.47000000000003</v>
      </c>
      <c r="AA9285" s="73">
        <f t="shared" si="5569"/>
        <v>279.47000000000003</v>
      </c>
      <c r="AB9285" s="73">
        <f t="shared" si="5569"/>
        <v>279.47000000000003</v>
      </c>
      <c r="AC9285" s="73">
        <f t="shared" si="5569"/>
        <v>279.47000000000003</v>
      </c>
      <c r="AD9285" s="73">
        <f t="shared" si="5569"/>
        <v>279.47000000000003</v>
      </c>
      <c r="AE9285" s="73">
        <f t="shared" si="5569"/>
        <v>279.47000000000003</v>
      </c>
      <c r="AF9285" s="73">
        <f t="shared" si="5569"/>
        <v>279.47000000000003</v>
      </c>
      <c r="AG9285" s="73">
        <f t="shared" si="5569"/>
        <v>279.47000000000003</v>
      </c>
      <c r="AH9285" s="73">
        <f t="shared" si="5569"/>
        <v>279.47000000000003</v>
      </c>
      <c r="AI9285" s="73">
        <f t="shared" si="5569"/>
        <v>279.47000000000003</v>
      </c>
      <c r="AJ9285" s="73">
        <f t="shared" si="5569"/>
        <v>279.47000000000003</v>
      </c>
      <c r="AK9285" s="73">
        <f t="shared" si="5569"/>
        <v>279.47000000000003</v>
      </c>
      <c r="AL9285" s="73">
        <f t="shared" si="5569"/>
        <v>279.47000000000003</v>
      </c>
      <c r="AM9285" s="73">
        <f t="shared" si="5569"/>
        <v>279.47000000000003</v>
      </c>
      <c r="AN9285" s="73">
        <f t="shared" si="5569"/>
        <v>279.47000000000003</v>
      </c>
      <c r="AO9285" s="73">
        <f t="shared" si="5569"/>
        <v>279.47000000000003</v>
      </c>
      <c r="AP9285" s="73">
        <f t="shared" si="5569"/>
        <v>279.47000000000003</v>
      </c>
      <c r="AQ9285" s="73">
        <f t="shared" si="5569"/>
        <v>279.47000000000003</v>
      </c>
      <c r="AR9285" s="73">
        <f t="shared" si="5569"/>
        <v>279.47000000000003</v>
      </c>
      <c r="AS9285" s="73">
        <f t="shared" si="5569"/>
        <v>279.47000000000003</v>
      </c>
      <c r="AT9285" s="73">
        <f t="shared" si="5569"/>
        <v>279.47000000000003</v>
      </c>
      <c r="AU9285" s="73">
        <f t="shared" si="5569"/>
        <v>279.47000000000003</v>
      </c>
      <c r="AV9285" s="73">
        <f t="shared" si="5569"/>
        <v>279.47000000000003</v>
      </c>
      <c r="AW9285" s="73">
        <f t="shared" si="5569"/>
        <v>279.47000000000003</v>
      </c>
      <c r="AX9285" s="73">
        <f t="shared" si="5569"/>
        <v>279.47000000000003</v>
      </c>
      <c r="AY9285" s="73">
        <f t="shared" si="5569"/>
        <v>279.47000000000003</v>
      </c>
      <c r="AZ9285" s="73">
        <f t="shared" si="5569"/>
        <v>279.47000000000003</v>
      </c>
      <c r="BA9285" s="73">
        <f t="shared" si="5569"/>
        <v>279.47000000000003</v>
      </c>
      <c r="BB9285" s="73">
        <f t="shared" si="5569"/>
        <v>279.47000000000003</v>
      </c>
      <c r="BC9285" s="73">
        <f t="shared" si="5569"/>
        <v>279.47000000000003</v>
      </c>
      <c r="BD9285" s="73">
        <f t="shared" si="5569"/>
        <v>279.47000000000003</v>
      </c>
      <c r="BE9285" s="73">
        <f t="shared" si="5569"/>
        <v>279.47000000000003</v>
      </c>
      <c r="BF9285" s="73">
        <f t="shared" si="5569"/>
        <v>279.47000000000003</v>
      </c>
      <c r="BG9285" s="73">
        <f t="shared" si="5569"/>
        <v>279.47000000000003</v>
      </c>
      <c r="BH9285" s="73">
        <f t="shared" si="5569"/>
        <v>279.47000000000003</v>
      </c>
      <c r="BI9285" s="73">
        <f t="shared" si="5569"/>
        <v>279.47000000000003</v>
      </c>
      <c r="BJ9285" s="73">
        <f t="shared" si="5569"/>
        <v>279.47000000000003</v>
      </c>
      <c r="BK9285" s="73">
        <f t="shared" si="5569"/>
        <v>279.47000000000003</v>
      </c>
      <c r="BL9285" s="73">
        <f t="shared" si="5569"/>
        <v>279.47000000000003</v>
      </c>
      <c r="BM9285" s="73">
        <f t="shared" si="5569"/>
        <v>279.47000000000003</v>
      </c>
      <c r="BN9285" s="73">
        <f t="shared" si="5569"/>
        <v>279.47000000000003</v>
      </c>
      <c r="BO9285" s="73">
        <f t="shared" si="5569"/>
        <v>279.47000000000003</v>
      </c>
      <c r="BP9285" s="73">
        <f t="shared" si="5569"/>
        <v>279.47000000000003</v>
      </c>
      <c r="BQ9285" s="73">
        <f t="shared" si="5569"/>
        <v>279.47000000000003</v>
      </c>
      <c r="BR9285" s="73">
        <f t="shared" ref="BR9285:EC9285" si="5570">(BQ9285+$F$9100*$F$9102*($F$55/$F$9101*BQ9284+$F$55/$F$9101*BQ9286))/(1+$F$9100*$F$9102*($F$55/$F$9101+$F$55/$F$9101))</f>
        <v>279.47000000000003</v>
      </c>
      <c r="BS9285" s="73">
        <f t="shared" si="5570"/>
        <v>279.47000000000003</v>
      </c>
      <c r="BT9285" s="73">
        <f t="shared" si="5570"/>
        <v>279.47000000000003</v>
      </c>
      <c r="BU9285" s="73">
        <f t="shared" si="5570"/>
        <v>279.47000000000003</v>
      </c>
      <c r="BV9285" s="73">
        <f t="shared" si="5570"/>
        <v>279.47000000000003</v>
      </c>
      <c r="BW9285" s="73">
        <f t="shared" si="5570"/>
        <v>279.47000000000003</v>
      </c>
      <c r="BX9285" s="73">
        <f t="shared" si="5570"/>
        <v>279.47000000000003</v>
      </c>
      <c r="BY9285" s="73">
        <f t="shared" si="5570"/>
        <v>279.47000000000003</v>
      </c>
      <c r="BZ9285" s="73">
        <f t="shared" si="5570"/>
        <v>279.47000000000003</v>
      </c>
      <c r="CA9285" s="73">
        <f t="shared" si="5570"/>
        <v>279.47000000000003</v>
      </c>
      <c r="CB9285" s="73">
        <f t="shared" si="5570"/>
        <v>279.47000000000003</v>
      </c>
      <c r="CC9285" s="73">
        <f t="shared" si="5570"/>
        <v>279.47000000000003</v>
      </c>
      <c r="CD9285" s="73">
        <f t="shared" si="5570"/>
        <v>279.47000000000003</v>
      </c>
      <c r="CE9285" s="73">
        <f t="shared" si="5570"/>
        <v>279.47000000000003</v>
      </c>
      <c r="CF9285" s="73">
        <f t="shared" si="5570"/>
        <v>279.47000000000003</v>
      </c>
      <c r="CG9285" s="73">
        <f t="shared" si="5570"/>
        <v>279.47000000000003</v>
      </c>
      <c r="CH9285" s="73">
        <f t="shared" si="5570"/>
        <v>279.47000000000003</v>
      </c>
      <c r="CI9285" s="73">
        <f t="shared" si="5570"/>
        <v>279.47000000000003</v>
      </c>
      <c r="CJ9285" s="73">
        <f t="shared" si="5570"/>
        <v>279.47000000000003</v>
      </c>
      <c r="CK9285" s="73">
        <f t="shared" si="5570"/>
        <v>279.47000000000003</v>
      </c>
      <c r="CL9285" s="73">
        <f t="shared" si="5570"/>
        <v>279.47000000000003</v>
      </c>
      <c r="CM9285" s="73">
        <f t="shared" si="5570"/>
        <v>279.47000000000003</v>
      </c>
      <c r="CN9285" s="73">
        <f t="shared" si="5570"/>
        <v>279.47000000000003</v>
      </c>
      <c r="CO9285" s="73">
        <f t="shared" si="5570"/>
        <v>279.47000000000003</v>
      </c>
      <c r="CP9285" s="73">
        <f t="shared" si="5570"/>
        <v>279.47000000000003</v>
      </c>
      <c r="CQ9285" s="73">
        <f t="shared" si="5570"/>
        <v>279.47000000000003</v>
      </c>
      <c r="CR9285" s="73">
        <f t="shared" si="5570"/>
        <v>279.47000000000003</v>
      </c>
      <c r="CS9285" s="73">
        <f t="shared" si="5570"/>
        <v>279.47000000000003</v>
      </c>
      <c r="CT9285" s="73">
        <f t="shared" si="5570"/>
        <v>279.47000000000003</v>
      </c>
      <c r="CU9285" s="73">
        <f t="shared" si="5570"/>
        <v>279.47000000000003</v>
      </c>
      <c r="CV9285" s="73">
        <f t="shared" si="5570"/>
        <v>279.47000000000003</v>
      </c>
      <c r="CW9285" s="73">
        <f t="shared" si="5570"/>
        <v>279.47000000000003</v>
      </c>
      <c r="CX9285" s="73">
        <f t="shared" si="5570"/>
        <v>279.47000000000003</v>
      </c>
      <c r="CY9285" s="73">
        <f t="shared" si="5570"/>
        <v>279.47000000000003</v>
      </c>
      <c r="CZ9285" s="73">
        <f t="shared" si="5570"/>
        <v>279.47000000000003</v>
      </c>
      <c r="DA9285" s="73">
        <f t="shared" si="5570"/>
        <v>279.47000000000003</v>
      </c>
      <c r="DB9285" s="73">
        <f t="shared" si="5570"/>
        <v>279.47000000000003</v>
      </c>
      <c r="DC9285" s="73">
        <f t="shared" si="5570"/>
        <v>279.47000000000003</v>
      </c>
      <c r="DD9285" s="73">
        <f t="shared" si="5570"/>
        <v>279.47000000000003</v>
      </c>
      <c r="DE9285" s="73">
        <f t="shared" si="5570"/>
        <v>279.47000000000003</v>
      </c>
      <c r="DF9285" s="73">
        <f t="shared" si="5570"/>
        <v>279.47000000000003</v>
      </c>
      <c r="DG9285" s="73">
        <f t="shared" si="5570"/>
        <v>279.47000000000003</v>
      </c>
      <c r="DH9285" s="73">
        <f t="shared" si="5570"/>
        <v>279.47000000000003</v>
      </c>
      <c r="DI9285" s="73">
        <f t="shared" si="5570"/>
        <v>279.47000000000003</v>
      </c>
      <c r="DJ9285" s="73">
        <f t="shared" si="5570"/>
        <v>279.47000000000003</v>
      </c>
      <c r="DK9285" s="73">
        <f t="shared" si="5570"/>
        <v>279.47000000000003</v>
      </c>
      <c r="DL9285" s="73">
        <f t="shared" si="5570"/>
        <v>279.47000000000003</v>
      </c>
      <c r="DM9285" s="73">
        <f t="shared" si="5570"/>
        <v>279.47000000000003</v>
      </c>
      <c r="DN9285" s="73">
        <f t="shared" si="5570"/>
        <v>279.47000000000003</v>
      </c>
      <c r="DO9285" s="73">
        <f t="shared" si="5570"/>
        <v>279.47000000000003</v>
      </c>
      <c r="DP9285" s="73">
        <f t="shared" si="5570"/>
        <v>279.47000000000003</v>
      </c>
      <c r="DQ9285" s="73">
        <f t="shared" si="5570"/>
        <v>279.47000000000003</v>
      </c>
      <c r="DR9285" s="73">
        <f t="shared" si="5570"/>
        <v>279.47000000000003</v>
      </c>
      <c r="DS9285" s="73">
        <f t="shared" si="5570"/>
        <v>279.47000000000003</v>
      </c>
      <c r="DT9285" s="73">
        <f t="shared" si="5570"/>
        <v>279.47000000000003</v>
      </c>
      <c r="DU9285" s="73">
        <f t="shared" si="5570"/>
        <v>279.47000000000003</v>
      </c>
      <c r="DV9285" s="73">
        <f t="shared" si="5570"/>
        <v>279.47000000000003</v>
      </c>
      <c r="DW9285" s="73">
        <f t="shared" si="5570"/>
        <v>279.47000000000003</v>
      </c>
      <c r="DX9285" s="73">
        <f t="shared" si="5570"/>
        <v>279.47000000000003</v>
      </c>
      <c r="DY9285" s="73">
        <f t="shared" si="5570"/>
        <v>279.47000000000003</v>
      </c>
      <c r="DZ9285" s="73">
        <f t="shared" si="5570"/>
        <v>279.47000000000003</v>
      </c>
      <c r="EA9285" s="73">
        <f t="shared" si="5570"/>
        <v>279.47000000000003</v>
      </c>
      <c r="EB9285" s="73">
        <f t="shared" si="5570"/>
        <v>279.47000000000003</v>
      </c>
      <c r="EC9285" s="73">
        <f t="shared" si="5570"/>
        <v>279.47000000000003</v>
      </c>
      <c r="ED9285" s="73">
        <f t="shared" ref="ED9285:GO9285" si="5571">(EC9285+$F$9100*$F$9102*($F$55/$F$9101*EC9284+$F$55/$F$9101*EC9286))/(1+$F$9100*$F$9102*($F$55/$F$9101+$F$55/$F$9101))</f>
        <v>279.47000000000003</v>
      </c>
      <c r="EE9285" s="73">
        <f t="shared" si="5571"/>
        <v>279.47000000000003</v>
      </c>
      <c r="EF9285" s="73">
        <f t="shared" si="5571"/>
        <v>279.47000000000003</v>
      </c>
      <c r="EG9285" s="73">
        <f t="shared" si="5571"/>
        <v>279.47000000000003</v>
      </c>
      <c r="EH9285" s="73">
        <f t="shared" si="5571"/>
        <v>279.47000000000003</v>
      </c>
      <c r="EI9285" s="73">
        <f t="shared" si="5571"/>
        <v>279.47000000000003</v>
      </c>
      <c r="EJ9285" s="73">
        <f t="shared" si="5571"/>
        <v>279.47000000000003</v>
      </c>
      <c r="EK9285" s="73">
        <f t="shared" si="5571"/>
        <v>279.47000000000003</v>
      </c>
      <c r="EL9285" s="73">
        <f t="shared" si="5571"/>
        <v>279.47000000000003</v>
      </c>
      <c r="EM9285" s="73">
        <f t="shared" si="5571"/>
        <v>279.47000000000003</v>
      </c>
      <c r="EN9285" s="73">
        <f t="shared" si="5571"/>
        <v>279.47000000000003</v>
      </c>
      <c r="EO9285" s="73">
        <f t="shared" si="5571"/>
        <v>279.47000000000003</v>
      </c>
      <c r="EP9285" s="73">
        <f t="shared" si="5571"/>
        <v>279.47000000000003</v>
      </c>
      <c r="EQ9285" s="73">
        <f t="shared" si="5571"/>
        <v>279.47000000000003</v>
      </c>
      <c r="ER9285" s="73">
        <f t="shared" si="5571"/>
        <v>279.47000000000003</v>
      </c>
      <c r="ES9285" s="73">
        <f t="shared" si="5571"/>
        <v>279.47000000000003</v>
      </c>
      <c r="ET9285" s="73">
        <f t="shared" si="5571"/>
        <v>279.47000000000003</v>
      </c>
      <c r="EU9285" s="73">
        <f t="shared" si="5571"/>
        <v>279.47000000000003</v>
      </c>
      <c r="EV9285" s="73">
        <f t="shared" si="5571"/>
        <v>279.47000000000003</v>
      </c>
      <c r="EW9285" s="73">
        <f t="shared" si="5571"/>
        <v>279.47000000000003</v>
      </c>
      <c r="EX9285" s="73">
        <f t="shared" si="5571"/>
        <v>279.47000000000003</v>
      </c>
      <c r="EY9285" s="73">
        <f t="shared" si="5571"/>
        <v>279.47000000000003</v>
      </c>
      <c r="EZ9285" s="73">
        <f t="shared" si="5571"/>
        <v>279.47000000000003</v>
      </c>
      <c r="FA9285" s="73">
        <f t="shared" si="5571"/>
        <v>279.47000000000003</v>
      </c>
      <c r="FB9285" s="73">
        <f t="shared" si="5571"/>
        <v>279.47000000000003</v>
      </c>
      <c r="FC9285" s="73">
        <f t="shared" si="5571"/>
        <v>279.47000000000003</v>
      </c>
      <c r="FD9285" s="73">
        <f t="shared" si="5571"/>
        <v>279.47000000000003</v>
      </c>
      <c r="FE9285" s="73">
        <f t="shared" si="5571"/>
        <v>279.47000000000003</v>
      </c>
      <c r="FF9285" s="73">
        <f t="shared" si="5571"/>
        <v>279.47000000000003</v>
      </c>
      <c r="FG9285" s="73">
        <f t="shared" si="5571"/>
        <v>279.47000000000003</v>
      </c>
      <c r="FH9285" s="73">
        <f t="shared" si="5571"/>
        <v>279.47000000000003</v>
      </c>
      <c r="FI9285" s="73">
        <f t="shared" si="5571"/>
        <v>279.47000000000003</v>
      </c>
      <c r="FJ9285" s="73">
        <f t="shared" si="5571"/>
        <v>279.47000000000003</v>
      </c>
      <c r="FK9285" s="73">
        <f t="shared" si="5571"/>
        <v>279.47000000000003</v>
      </c>
      <c r="FL9285" s="73">
        <f t="shared" si="5571"/>
        <v>279.47000000000003</v>
      </c>
      <c r="FM9285" s="73">
        <f t="shared" si="5571"/>
        <v>279.47000000000003</v>
      </c>
      <c r="FN9285" s="73">
        <f t="shared" si="5571"/>
        <v>279.47000000000003</v>
      </c>
      <c r="FO9285" s="73">
        <f t="shared" si="5571"/>
        <v>279.47000000000003</v>
      </c>
      <c r="FP9285" s="73">
        <f t="shared" si="5571"/>
        <v>279.47000000000003</v>
      </c>
      <c r="FQ9285" s="73">
        <f t="shared" si="5571"/>
        <v>279.47000000000003</v>
      </c>
      <c r="FR9285" s="73">
        <f t="shared" si="5571"/>
        <v>279.47000000000003</v>
      </c>
      <c r="FS9285" s="73">
        <f t="shared" si="5571"/>
        <v>279.47000000000003</v>
      </c>
      <c r="FT9285" s="73">
        <f t="shared" si="5571"/>
        <v>279.47000000000003</v>
      </c>
      <c r="FU9285" s="73">
        <f t="shared" si="5571"/>
        <v>279.47000000000003</v>
      </c>
      <c r="FV9285" s="73">
        <f t="shared" si="5571"/>
        <v>279.47000000000003</v>
      </c>
      <c r="FW9285" s="73">
        <f t="shared" si="5571"/>
        <v>279.47000000000003</v>
      </c>
      <c r="FX9285" s="73">
        <f t="shared" si="5571"/>
        <v>279.47000000000003</v>
      </c>
      <c r="FY9285" s="73">
        <f t="shared" si="5571"/>
        <v>279.47000000000003</v>
      </c>
      <c r="FZ9285" s="73">
        <f t="shared" si="5571"/>
        <v>279.47000000000003</v>
      </c>
      <c r="GA9285" s="73">
        <f t="shared" si="5571"/>
        <v>279.47000000000003</v>
      </c>
      <c r="GB9285" s="73">
        <f t="shared" si="5571"/>
        <v>279.47000000000003</v>
      </c>
      <c r="GC9285" s="73">
        <f t="shared" si="5571"/>
        <v>279.47000000000003</v>
      </c>
      <c r="GD9285" s="73">
        <f t="shared" si="5571"/>
        <v>279.47000000000003</v>
      </c>
      <c r="GE9285" s="73">
        <f t="shared" si="5571"/>
        <v>279.47000000000003</v>
      </c>
      <c r="GF9285" s="73">
        <f t="shared" si="5571"/>
        <v>279.47000000000003</v>
      </c>
      <c r="GG9285" s="73">
        <f t="shared" si="5571"/>
        <v>279.47000000000003</v>
      </c>
      <c r="GH9285" s="73">
        <f t="shared" si="5571"/>
        <v>279.47000000000003</v>
      </c>
      <c r="GI9285" s="73">
        <f t="shared" si="5571"/>
        <v>279.47000000000003</v>
      </c>
      <c r="GJ9285" s="73">
        <f t="shared" si="5571"/>
        <v>279.47000000000003</v>
      </c>
      <c r="GK9285" s="73">
        <f t="shared" si="5571"/>
        <v>279.47000000000003</v>
      </c>
      <c r="GL9285" s="73">
        <f t="shared" si="5571"/>
        <v>279.47000000000003</v>
      </c>
      <c r="GM9285" s="73">
        <f t="shared" si="5571"/>
        <v>279.47000000000003</v>
      </c>
      <c r="GN9285" s="73">
        <f t="shared" si="5571"/>
        <v>279.47000000000003</v>
      </c>
      <c r="GO9285" s="73">
        <f t="shared" si="5571"/>
        <v>279.47000000000003</v>
      </c>
      <c r="GP9285" s="73">
        <f t="shared" ref="GP9285:JA9285" si="5572">(GO9285+$F$9100*$F$9102*($F$55/$F$9101*GO9284+$F$55/$F$9101*GO9286))/(1+$F$9100*$F$9102*($F$55/$F$9101+$F$55/$F$9101))</f>
        <v>279.47000000000003</v>
      </c>
      <c r="GQ9285" s="73">
        <f t="shared" si="5572"/>
        <v>279.47000000000003</v>
      </c>
      <c r="GR9285" s="73">
        <f t="shared" si="5572"/>
        <v>279.47000000000003</v>
      </c>
      <c r="GS9285" s="73">
        <f t="shared" si="5572"/>
        <v>279.47000000000003</v>
      </c>
      <c r="GT9285" s="73">
        <f t="shared" si="5572"/>
        <v>279.47000000000003</v>
      </c>
      <c r="GU9285" s="73">
        <f t="shared" si="5572"/>
        <v>279.47000000000003</v>
      </c>
      <c r="GV9285" s="73">
        <f t="shared" si="5572"/>
        <v>279.47000000000003</v>
      </c>
      <c r="GW9285" s="73">
        <f t="shared" si="5572"/>
        <v>279.47000000000003</v>
      </c>
      <c r="GX9285" s="73">
        <f t="shared" si="5572"/>
        <v>279.47000000000003</v>
      </c>
      <c r="GY9285" s="73">
        <f t="shared" si="5572"/>
        <v>279.47000000000003</v>
      </c>
      <c r="GZ9285" s="73">
        <f t="shared" si="5572"/>
        <v>279.47000000000003</v>
      </c>
      <c r="HA9285" s="73">
        <f t="shared" si="5572"/>
        <v>279.47000000000003</v>
      </c>
      <c r="HB9285" s="73">
        <f t="shared" si="5572"/>
        <v>279.47000000000003</v>
      </c>
      <c r="HC9285" s="73">
        <f t="shared" si="5572"/>
        <v>279.47000000000003</v>
      </c>
      <c r="HD9285" s="73">
        <f t="shared" si="5572"/>
        <v>279.47000000000003</v>
      </c>
      <c r="HE9285" s="73">
        <f t="shared" si="5572"/>
        <v>279.47000000000003</v>
      </c>
      <c r="HF9285" s="73">
        <f t="shared" si="5572"/>
        <v>279.47000000000003</v>
      </c>
      <c r="HG9285" s="73">
        <f t="shared" si="5572"/>
        <v>279.47000000000003</v>
      </c>
      <c r="HH9285" s="73">
        <f t="shared" si="5572"/>
        <v>279.47000000000003</v>
      </c>
      <c r="HI9285" s="73">
        <f t="shared" si="5572"/>
        <v>279.47000000000003</v>
      </c>
      <c r="HJ9285" s="73">
        <f t="shared" si="5572"/>
        <v>279.47000000000003</v>
      </c>
      <c r="HK9285" s="73">
        <f t="shared" si="5572"/>
        <v>279.47000000000003</v>
      </c>
      <c r="HL9285" s="73">
        <f t="shared" si="5572"/>
        <v>279.47000000000003</v>
      </c>
      <c r="HM9285" s="73">
        <f t="shared" si="5572"/>
        <v>279.47000000000003</v>
      </c>
      <c r="HN9285" s="73">
        <f t="shared" si="5572"/>
        <v>279.47000000000003</v>
      </c>
      <c r="HO9285" s="73">
        <f t="shared" si="5572"/>
        <v>279.47000000000003</v>
      </c>
      <c r="HP9285" s="73">
        <f t="shared" si="5572"/>
        <v>279.47000000000003</v>
      </c>
      <c r="HQ9285" s="73">
        <f t="shared" si="5572"/>
        <v>279.47000000000003</v>
      </c>
      <c r="HR9285" s="73">
        <f t="shared" si="5572"/>
        <v>279.47000000000003</v>
      </c>
      <c r="HS9285" s="73">
        <f t="shared" si="5572"/>
        <v>279.47000000000003</v>
      </c>
      <c r="HT9285" s="73">
        <f t="shared" si="5572"/>
        <v>279.47000000000003</v>
      </c>
      <c r="HU9285" s="73">
        <f t="shared" si="5572"/>
        <v>279.47000000000003</v>
      </c>
      <c r="HV9285" s="73">
        <f t="shared" si="5572"/>
        <v>279.47000000000003</v>
      </c>
      <c r="HW9285" s="73">
        <f t="shared" si="5572"/>
        <v>279.47000000000003</v>
      </c>
      <c r="HX9285" s="73">
        <f t="shared" si="5572"/>
        <v>279.47000000000003</v>
      </c>
      <c r="HY9285" s="73">
        <f t="shared" si="5572"/>
        <v>279.47000000000003</v>
      </c>
      <c r="HZ9285" s="73">
        <f t="shared" si="5572"/>
        <v>279.47000000000003</v>
      </c>
      <c r="IA9285" s="73">
        <f t="shared" si="5572"/>
        <v>279.47000000000003</v>
      </c>
      <c r="IB9285" s="73">
        <f t="shared" si="5572"/>
        <v>279.47000000000003</v>
      </c>
      <c r="IC9285" s="73">
        <f t="shared" si="5572"/>
        <v>279.47000000000003</v>
      </c>
      <c r="ID9285" s="73">
        <f t="shared" si="5572"/>
        <v>279.47000000000003</v>
      </c>
      <c r="IE9285" s="73">
        <f t="shared" si="5572"/>
        <v>279.47000000000003</v>
      </c>
      <c r="IF9285" s="73">
        <f t="shared" si="5572"/>
        <v>279.47000000000003</v>
      </c>
      <c r="IG9285" s="73">
        <f t="shared" si="5572"/>
        <v>279.47000000000003</v>
      </c>
      <c r="IH9285" s="73">
        <f t="shared" si="5572"/>
        <v>279.47000000000003</v>
      </c>
      <c r="II9285" s="73">
        <f t="shared" si="5572"/>
        <v>279.47000000000003</v>
      </c>
      <c r="IJ9285" s="73">
        <f t="shared" si="5572"/>
        <v>279.47000000000003</v>
      </c>
      <c r="IK9285" s="73">
        <f t="shared" si="5572"/>
        <v>279.47000000000003</v>
      </c>
      <c r="IL9285" s="73">
        <f t="shared" si="5572"/>
        <v>279.47000000000003</v>
      </c>
      <c r="IM9285" s="73">
        <f t="shared" si="5572"/>
        <v>279.47000000000003</v>
      </c>
      <c r="IN9285" s="73">
        <f t="shared" si="5572"/>
        <v>279.47000000000003</v>
      </c>
      <c r="IO9285" s="73">
        <f t="shared" si="5572"/>
        <v>279.47000000000003</v>
      </c>
      <c r="IP9285" s="73">
        <f t="shared" si="5572"/>
        <v>279.47000000000003</v>
      </c>
      <c r="IQ9285" s="73">
        <f t="shared" si="5572"/>
        <v>279.47000000000003</v>
      </c>
      <c r="IR9285" s="73">
        <f t="shared" si="5572"/>
        <v>279.47000000000003</v>
      </c>
      <c r="IS9285" s="73">
        <f t="shared" si="5572"/>
        <v>279.47000000000003</v>
      </c>
      <c r="IT9285" s="73">
        <f t="shared" si="5572"/>
        <v>279.47000000000003</v>
      </c>
      <c r="IU9285" s="73">
        <f t="shared" si="5572"/>
        <v>279.47000000000003</v>
      </c>
      <c r="IV9285" s="73">
        <f t="shared" si="5572"/>
        <v>279.47000000000003</v>
      </c>
      <c r="IW9285" s="73">
        <f t="shared" si="5572"/>
        <v>279.47000000000003</v>
      </c>
      <c r="IX9285" s="73">
        <f t="shared" si="5572"/>
        <v>279.47000000000003</v>
      </c>
      <c r="IY9285" s="73">
        <f t="shared" si="5572"/>
        <v>279.47000000000003</v>
      </c>
      <c r="IZ9285" s="73">
        <f t="shared" si="5572"/>
        <v>279.47000000000003</v>
      </c>
      <c r="JA9285" s="73">
        <f t="shared" si="5572"/>
        <v>279.47000000000003</v>
      </c>
      <c r="JB9285" s="73">
        <f t="shared" ref="JB9285:KG9285" si="5573">(JA9285+$F$9100*$F$9102*($F$55/$F$9101*JA9284+$F$55/$F$9101*JA9286))/(1+$F$9100*$F$9102*($F$55/$F$9101+$F$55/$F$9101))</f>
        <v>279.47000000000003</v>
      </c>
      <c r="JC9285" s="73">
        <f t="shared" si="5573"/>
        <v>279.47000000000003</v>
      </c>
      <c r="JD9285" s="73">
        <f t="shared" si="5573"/>
        <v>279.47000000000003</v>
      </c>
      <c r="JE9285" s="73">
        <f t="shared" si="5573"/>
        <v>279.47000000000003</v>
      </c>
      <c r="JF9285" s="73">
        <f t="shared" si="5573"/>
        <v>279.47000000000003</v>
      </c>
      <c r="JG9285" s="73">
        <f t="shared" si="5573"/>
        <v>279.47000000000003</v>
      </c>
      <c r="JH9285" s="73">
        <f t="shared" si="5573"/>
        <v>279.47000000000003</v>
      </c>
      <c r="JI9285" s="73">
        <f t="shared" si="5573"/>
        <v>279.47000000000003</v>
      </c>
      <c r="JJ9285" s="73">
        <f t="shared" si="5573"/>
        <v>279.47000000000003</v>
      </c>
      <c r="JK9285" s="73">
        <f t="shared" si="5573"/>
        <v>279.47000000000003</v>
      </c>
      <c r="JL9285" s="73">
        <f t="shared" si="5573"/>
        <v>279.47000000000003</v>
      </c>
      <c r="JM9285" s="73">
        <f t="shared" si="5573"/>
        <v>279.47000000000003</v>
      </c>
      <c r="JN9285" s="73">
        <f t="shared" si="5573"/>
        <v>279.47000000000003</v>
      </c>
      <c r="JO9285" s="73">
        <f t="shared" si="5573"/>
        <v>279.47000000000003</v>
      </c>
      <c r="JP9285" s="73">
        <f t="shared" si="5573"/>
        <v>279.47000000000003</v>
      </c>
      <c r="JQ9285" s="73">
        <f t="shared" si="5573"/>
        <v>279.47000000000003</v>
      </c>
      <c r="JR9285" s="73">
        <f t="shared" si="5573"/>
        <v>279.47000000000003</v>
      </c>
      <c r="JS9285" s="73">
        <f t="shared" si="5573"/>
        <v>279.47000000000003</v>
      </c>
      <c r="JT9285" s="73">
        <f t="shared" si="5573"/>
        <v>279.47000000000003</v>
      </c>
      <c r="JU9285" s="73">
        <f t="shared" si="5573"/>
        <v>279.47000000000003</v>
      </c>
      <c r="JV9285" s="73">
        <f t="shared" si="5573"/>
        <v>279.47000000000003</v>
      </c>
      <c r="JW9285" s="73">
        <f t="shared" si="5573"/>
        <v>279.47000000000003</v>
      </c>
      <c r="JX9285" s="73">
        <f t="shared" si="5573"/>
        <v>279.47000000000003</v>
      </c>
      <c r="JY9285" s="73">
        <f t="shared" si="5573"/>
        <v>279.47000000000003</v>
      </c>
      <c r="JZ9285" s="73">
        <f t="shared" si="5573"/>
        <v>279.47000000000003</v>
      </c>
      <c r="KA9285" s="73">
        <f t="shared" si="5573"/>
        <v>279.47000000000003</v>
      </c>
      <c r="KB9285" s="73">
        <f t="shared" si="5573"/>
        <v>279.47000000000003</v>
      </c>
      <c r="KC9285" s="73">
        <f t="shared" si="5573"/>
        <v>279.47000000000003</v>
      </c>
      <c r="KD9285" s="73">
        <f t="shared" si="5573"/>
        <v>279.47000000000003</v>
      </c>
      <c r="KE9285" s="73">
        <f t="shared" si="5573"/>
        <v>279.47000000000003</v>
      </c>
      <c r="KF9285" s="73">
        <f t="shared" si="5573"/>
        <v>279.47000000000003</v>
      </c>
      <c r="KG9285" s="73">
        <f t="shared" si="5573"/>
        <v>279.47000000000003</v>
      </c>
      <c r="KH9285">
        <v>279.47000000000003</v>
      </c>
      <c r="KL9285" s="84"/>
      <c r="KP9285" s="84"/>
      <c r="KS9285" s="74"/>
      <c r="KT9285" s="74"/>
      <c r="KU9285" s="16"/>
      <c r="KV9285" s="72"/>
      <c r="KW9285" s="72"/>
      <c r="KX9285" s="16"/>
      <c r="KZ9285" s="16"/>
      <c r="LA9285" s="16"/>
      <c r="LB9285" s="74"/>
      <c r="LC9285" s="74"/>
    </row>
    <row r="9286" spans="2:315" x14ac:dyDescent="0.35">
      <c r="B9286">
        <v>180</v>
      </c>
      <c r="C9286">
        <f t="shared" si="5468"/>
        <v>1.7949999999999999</v>
      </c>
      <c r="E9286" s="92">
        <v>279.47000000000003</v>
      </c>
      <c r="F9286" s="73">
        <f t="shared" ref="F9286:BQ9286" si="5574">(E9286+$F$9100*$F$9102*($F$55/$F$9101*E9285+$F$55/$F$9101*E9287))/(1+$F$9100*$F$9102*($F$55/$F$9101+$F$55/$F$9101))</f>
        <v>279.47000000000003</v>
      </c>
      <c r="G9286" s="73">
        <f t="shared" si="5574"/>
        <v>279.47000000000003</v>
      </c>
      <c r="H9286" s="73">
        <f t="shared" si="5574"/>
        <v>279.47000000000003</v>
      </c>
      <c r="I9286" s="73">
        <f t="shared" si="5574"/>
        <v>279.47000000000003</v>
      </c>
      <c r="J9286" s="73">
        <f t="shared" si="5574"/>
        <v>279.47000000000003</v>
      </c>
      <c r="K9286" s="73">
        <f t="shared" si="5574"/>
        <v>279.47000000000003</v>
      </c>
      <c r="L9286" s="73">
        <f t="shared" si="5574"/>
        <v>279.47000000000003</v>
      </c>
      <c r="M9286" s="73">
        <f t="shared" si="5574"/>
        <v>279.47000000000003</v>
      </c>
      <c r="N9286" s="73">
        <f t="shared" si="5574"/>
        <v>279.47000000000003</v>
      </c>
      <c r="O9286" s="73">
        <f t="shared" si="5574"/>
        <v>279.47000000000003</v>
      </c>
      <c r="P9286" s="73">
        <f t="shared" si="5574"/>
        <v>279.47000000000003</v>
      </c>
      <c r="Q9286" s="73">
        <f t="shared" si="5574"/>
        <v>279.47000000000003</v>
      </c>
      <c r="R9286" s="73">
        <f t="shared" si="5574"/>
        <v>279.47000000000003</v>
      </c>
      <c r="S9286" s="73">
        <f t="shared" si="5574"/>
        <v>279.47000000000003</v>
      </c>
      <c r="T9286" s="73">
        <f t="shared" si="5574"/>
        <v>279.47000000000003</v>
      </c>
      <c r="U9286" s="73">
        <f t="shared" si="5574"/>
        <v>279.47000000000003</v>
      </c>
      <c r="V9286" s="73">
        <f t="shared" si="5574"/>
        <v>279.47000000000003</v>
      </c>
      <c r="W9286" s="73">
        <f t="shared" si="5574"/>
        <v>279.47000000000003</v>
      </c>
      <c r="X9286" s="73">
        <f t="shared" si="5574"/>
        <v>279.47000000000003</v>
      </c>
      <c r="Y9286" s="73">
        <f t="shared" si="5574"/>
        <v>279.47000000000003</v>
      </c>
      <c r="Z9286" s="73">
        <f t="shared" si="5574"/>
        <v>279.47000000000003</v>
      </c>
      <c r="AA9286" s="73">
        <f t="shared" si="5574"/>
        <v>279.47000000000003</v>
      </c>
      <c r="AB9286" s="73">
        <f t="shared" si="5574"/>
        <v>279.47000000000003</v>
      </c>
      <c r="AC9286" s="73">
        <f t="shared" si="5574"/>
        <v>279.47000000000003</v>
      </c>
      <c r="AD9286" s="73">
        <f t="shared" si="5574"/>
        <v>279.47000000000003</v>
      </c>
      <c r="AE9286" s="73">
        <f t="shared" si="5574"/>
        <v>279.47000000000003</v>
      </c>
      <c r="AF9286" s="73">
        <f t="shared" si="5574"/>
        <v>279.47000000000003</v>
      </c>
      <c r="AG9286" s="73">
        <f t="shared" si="5574"/>
        <v>279.47000000000003</v>
      </c>
      <c r="AH9286" s="73">
        <f t="shared" si="5574"/>
        <v>279.47000000000003</v>
      </c>
      <c r="AI9286" s="73">
        <f t="shared" si="5574"/>
        <v>279.47000000000003</v>
      </c>
      <c r="AJ9286" s="73">
        <f t="shared" si="5574"/>
        <v>279.47000000000003</v>
      </c>
      <c r="AK9286" s="73">
        <f t="shared" si="5574"/>
        <v>279.47000000000003</v>
      </c>
      <c r="AL9286" s="73">
        <f t="shared" si="5574"/>
        <v>279.47000000000003</v>
      </c>
      <c r="AM9286" s="73">
        <f t="shared" si="5574"/>
        <v>279.47000000000003</v>
      </c>
      <c r="AN9286" s="73">
        <f t="shared" si="5574"/>
        <v>279.47000000000003</v>
      </c>
      <c r="AO9286" s="73">
        <f t="shared" si="5574"/>
        <v>279.47000000000003</v>
      </c>
      <c r="AP9286" s="73">
        <f t="shared" si="5574"/>
        <v>279.47000000000003</v>
      </c>
      <c r="AQ9286" s="73">
        <f t="shared" si="5574"/>
        <v>279.47000000000003</v>
      </c>
      <c r="AR9286" s="73">
        <f t="shared" si="5574"/>
        <v>279.47000000000003</v>
      </c>
      <c r="AS9286" s="73">
        <f t="shared" si="5574"/>
        <v>279.47000000000003</v>
      </c>
      <c r="AT9286" s="73">
        <f t="shared" si="5574"/>
        <v>279.47000000000003</v>
      </c>
      <c r="AU9286" s="73">
        <f t="shared" si="5574"/>
        <v>279.47000000000003</v>
      </c>
      <c r="AV9286" s="73">
        <f t="shared" si="5574"/>
        <v>279.47000000000003</v>
      </c>
      <c r="AW9286" s="73">
        <f t="shared" si="5574"/>
        <v>279.47000000000003</v>
      </c>
      <c r="AX9286" s="73">
        <f t="shared" si="5574"/>
        <v>279.47000000000003</v>
      </c>
      <c r="AY9286" s="73">
        <f t="shared" si="5574"/>
        <v>279.47000000000003</v>
      </c>
      <c r="AZ9286" s="73">
        <f t="shared" si="5574"/>
        <v>279.47000000000003</v>
      </c>
      <c r="BA9286" s="73">
        <f t="shared" si="5574"/>
        <v>279.47000000000003</v>
      </c>
      <c r="BB9286" s="73">
        <f t="shared" si="5574"/>
        <v>279.47000000000003</v>
      </c>
      <c r="BC9286" s="73">
        <f t="shared" si="5574"/>
        <v>279.47000000000003</v>
      </c>
      <c r="BD9286" s="73">
        <f t="shared" si="5574"/>
        <v>279.47000000000003</v>
      </c>
      <c r="BE9286" s="73">
        <f t="shared" si="5574"/>
        <v>279.47000000000003</v>
      </c>
      <c r="BF9286" s="73">
        <f t="shared" si="5574"/>
        <v>279.47000000000003</v>
      </c>
      <c r="BG9286" s="73">
        <f t="shared" si="5574"/>
        <v>279.47000000000003</v>
      </c>
      <c r="BH9286" s="73">
        <f t="shared" si="5574"/>
        <v>279.47000000000003</v>
      </c>
      <c r="BI9286" s="73">
        <f t="shared" si="5574"/>
        <v>279.47000000000003</v>
      </c>
      <c r="BJ9286" s="73">
        <f t="shared" si="5574"/>
        <v>279.47000000000003</v>
      </c>
      <c r="BK9286" s="73">
        <f t="shared" si="5574"/>
        <v>279.47000000000003</v>
      </c>
      <c r="BL9286" s="73">
        <f t="shared" si="5574"/>
        <v>279.47000000000003</v>
      </c>
      <c r="BM9286" s="73">
        <f t="shared" si="5574"/>
        <v>279.47000000000003</v>
      </c>
      <c r="BN9286" s="73">
        <f t="shared" si="5574"/>
        <v>279.47000000000003</v>
      </c>
      <c r="BO9286" s="73">
        <f t="shared" si="5574"/>
        <v>279.47000000000003</v>
      </c>
      <c r="BP9286" s="73">
        <f t="shared" si="5574"/>
        <v>279.47000000000003</v>
      </c>
      <c r="BQ9286" s="73">
        <f t="shared" si="5574"/>
        <v>279.47000000000003</v>
      </c>
      <c r="BR9286" s="73">
        <f t="shared" ref="BR9286:EC9286" si="5575">(BQ9286+$F$9100*$F$9102*($F$55/$F$9101*BQ9285+$F$55/$F$9101*BQ9287))/(1+$F$9100*$F$9102*($F$55/$F$9101+$F$55/$F$9101))</f>
        <v>279.47000000000003</v>
      </c>
      <c r="BS9286" s="73">
        <f t="shared" si="5575"/>
        <v>279.47000000000003</v>
      </c>
      <c r="BT9286" s="73">
        <f t="shared" si="5575"/>
        <v>279.47000000000003</v>
      </c>
      <c r="BU9286" s="73">
        <f t="shared" si="5575"/>
        <v>279.47000000000003</v>
      </c>
      <c r="BV9286" s="73">
        <f t="shared" si="5575"/>
        <v>279.47000000000003</v>
      </c>
      <c r="BW9286" s="73">
        <f t="shared" si="5575"/>
        <v>279.47000000000003</v>
      </c>
      <c r="BX9286" s="73">
        <f t="shared" si="5575"/>
        <v>279.47000000000003</v>
      </c>
      <c r="BY9286" s="73">
        <f t="shared" si="5575"/>
        <v>279.47000000000003</v>
      </c>
      <c r="BZ9286" s="73">
        <f t="shared" si="5575"/>
        <v>279.47000000000003</v>
      </c>
      <c r="CA9286" s="73">
        <f t="shared" si="5575"/>
        <v>279.47000000000003</v>
      </c>
      <c r="CB9286" s="73">
        <f t="shared" si="5575"/>
        <v>279.47000000000003</v>
      </c>
      <c r="CC9286" s="73">
        <f t="shared" si="5575"/>
        <v>279.47000000000003</v>
      </c>
      <c r="CD9286" s="73">
        <f t="shared" si="5575"/>
        <v>279.47000000000003</v>
      </c>
      <c r="CE9286" s="73">
        <f t="shared" si="5575"/>
        <v>279.47000000000003</v>
      </c>
      <c r="CF9286" s="73">
        <f t="shared" si="5575"/>
        <v>279.47000000000003</v>
      </c>
      <c r="CG9286" s="73">
        <f t="shared" si="5575"/>
        <v>279.47000000000003</v>
      </c>
      <c r="CH9286" s="73">
        <f t="shared" si="5575"/>
        <v>279.47000000000003</v>
      </c>
      <c r="CI9286" s="73">
        <f t="shared" si="5575"/>
        <v>279.47000000000003</v>
      </c>
      <c r="CJ9286" s="73">
        <f t="shared" si="5575"/>
        <v>279.47000000000003</v>
      </c>
      <c r="CK9286" s="73">
        <f t="shared" si="5575"/>
        <v>279.47000000000003</v>
      </c>
      <c r="CL9286" s="73">
        <f t="shared" si="5575"/>
        <v>279.47000000000003</v>
      </c>
      <c r="CM9286" s="73">
        <f t="shared" si="5575"/>
        <v>279.47000000000003</v>
      </c>
      <c r="CN9286" s="73">
        <f t="shared" si="5575"/>
        <v>279.47000000000003</v>
      </c>
      <c r="CO9286" s="73">
        <f t="shared" si="5575"/>
        <v>279.47000000000003</v>
      </c>
      <c r="CP9286" s="73">
        <f t="shared" si="5575"/>
        <v>279.47000000000003</v>
      </c>
      <c r="CQ9286" s="73">
        <f t="shared" si="5575"/>
        <v>279.47000000000003</v>
      </c>
      <c r="CR9286" s="73">
        <f t="shared" si="5575"/>
        <v>279.47000000000003</v>
      </c>
      <c r="CS9286" s="73">
        <f t="shared" si="5575"/>
        <v>279.47000000000003</v>
      </c>
      <c r="CT9286" s="73">
        <f t="shared" si="5575"/>
        <v>279.47000000000003</v>
      </c>
      <c r="CU9286" s="73">
        <f t="shared" si="5575"/>
        <v>279.47000000000003</v>
      </c>
      <c r="CV9286" s="73">
        <f t="shared" si="5575"/>
        <v>279.47000000000003</v>
      </c>
      <c r="CW9286" s="73">
        <f t="shared" si="5575"/>
        <v>279.47000000000003</v>
      </c>
      <c r="CX9286" s="73">
        <f t="shared" si="5575"/>
        <v>279.47000000000003</v>
      </c>
      <c r="CY9286" s="73">
        <f t="shared" si="5575"/>
        <v>279.47000000000003</v>
      </c>
      <c r="CZ9286" s="73">
        <f t="shared" si="5575"/>
        <v>279.47000000000003</v>
      </c>
      <c r="DA9286" s="73">
        <f t="shared" si="5575"/>
        <v>279.47000000000003</v>
      </c>
      <c r="DB9286" s="73">
        <f t="shared" si="5575"/>
        <v>279.47000000000003</v>
      </c>
      <c r="DC9286" s="73">
        <f t="shared" si="5575"/>
        <v>279.47000000000003</v>
      </c>
      <c r="DD9286" s="73">
        <f t="shared" si="5575"/>
        <v>279.47000000000003</v>
      </c>
      <c r="DE9286" s="73">
        <f t="shared" si="5575"/>
        <v>279.47000000000003</v>
      </c>
      <c r="DF9286" s="73">
        <f t="shared" si="5575"/>
        <v>279.47000000000003</v>
      </c>
      <c r="DG9286" s="73">
        <f t="shared" si="5575"/>
        <v>279.47000000000003</v>
      </c>
      <c r="DH9286" s="73">
        <f t="shared" si="5575"/>
        <v>279.47000000000003</v>
      </c>
      <c r="DI9286" s="73">
        <f t="shared" si="5575"/>
        <v>279.47000000000003</v>
      </c>
      <c r="DJ9286" s="73">
        <f t="shared" si="5575"/>
        <v>279.47000000000003</v>
      </c>
      <c r="DK9286" s="73">
        <f t="shared" si="5575"/>
        <v>279.47000000000003</v>
      </c>
      <c r="DL9286" s="73">
        <f t="shared" si="5575"/>
        <v>279.47000000000003</v>
      </c>
      <c r="DM9286" s="73">
        <f t="shared" si="5575"/>
        <v>279.47000000000003</v>
      </c>
      <c r="DN9286" s="73">
        <f t="shared" si="5575"/>
        <v>279.47000000000003</v>
      </c>
      <c r="DO9286" s="73">
        <f t="shared" si="5575"/>
        <v>279.47000000000003</v>
      </c>
      <c r="DP9286" s="73">
        <f t="shared" si="5575"/>
        <v>279.47000000000003</v>
      </c>
      <c r="DQ9286" s="73">
        <f t="shared" si="5575"/>
        <v>279.47000000000003</v>
      </c>
      <c r="DR9286" s="73">
        <f t="shared" si="5575"/>
        <v>279.47000000000003</v>
      </c>
      <c r="DS9286" s="73">
        <f t="shared" si="5575"/>
        <v>279.47000000000003</v>
      </c>
      <c r="DT9286" s="73">
        <f t="shared" si="5575"/>
        <v>279.47000000000003</v>
      </c>
      <c r="DU9286" s="73">
        <f t="shared" si="5575"/>
        <v>279.47000000000003</v>
      </c>
      <c r="DV9286" s="73">
        <f t="shared" si="5575"/>
        <v>279.47000000000003</v>
      </c>
      <c r="DW9286" s="73">
        <f t="shared" si="5575"/>
        <v>279.47000000000003</v>
      </c>
      <c r="DX9286" s="73">
        <f t="shared" si="5575"/>
        <v>279.47000000000003</v>
      </c>
      <c r="DY9286" s="73">
        <f t="shared" si="5575"/>
        <v>279.47000000000003</v>
      </c>
      <c r="DZ9286" s="73">
        <f t="shared" si="5575"/>
        <v>279.47000000000003</v>
      </c>
      <c r="EA9286" s="73">
        <f t="shared" si="5575"/>
        <v>279.47000000000003</v>
      </c>
      <c r="EB9286" s="73">
        <f t="shared" si="5575"/>
        <v>279.47000000000003</v>
      </c>
      <c r="EC9286" s="73">
        <f t="shared" si="5575"/>
        <v>279.47000000000003</v>
      </c>
      <c r="ED9286" s="73">
        <f t="shared" ref="ED9286:GO9286" si="5576">(EC9286+$F$9100*$F$9102*($F$55/$F$9101*EC9285+$F$55/$F$9101*EC9287))/(1+$F$9100*$F$9102*($F$55/$F$9101+$F$55/$F$9101))</f>
        <v>279.47000000000003</v>
      </c>
      <c r="EE9286" s="73">
        <f t="shared" si="5576"/>
        <v>279.47000000000003</v>
      </c>
      <c r="EF9286" s="73">
        <f t="shared" si="5576"/>
        <v>279.47000000000003</v>
      </c>
      <c r="EG9286" s="73">
        <f t="shared" si="5576"/>
        <v>279.47000000000003</v>
      </c>
      <c r="EH9286" s="73">
        <f t="shared" si="5576"/>
        <v>279.47000000000003</v>
      </c>
      <c r="EI9286" s="73">
        <f t="shared" si="5576"/>
        <v>279.47000000000003</v>
      </c>
      <c r="EJ9286" s="73">
        <f t="shared" si="5576"/>
        <v>279.47000000000003</v>
      </c>
      <c r="EK9286" s="73">
        <f t="shared" si="5576"/>
        <v>279.47000000000003</v>
      </c>
      <c r="EL9286" s="73">
        <f t="shared" si="5576"/>
        <v>279.47000000000003</v>
      </c>
      <c r="EM9286" s="73">
        <f t="shared" si="5576"/>
        <v>279.47000000000003</v>
      </c>
      <c r="EN9286" s="73">
        <f t="shared" si="5576"/>
        <v>279.47000000000003</v>
      </c>
      <c r="EO9286" s="73">
        <f t="shared" si="5576"/>
        <v>279.47000000000003</v>
      </c>
      <c r="EP9286" s="73">
        <f t="shared" si="5576"/>
        <v>279.47000000000003</v>
      </c>
      <c r="EQ9286" s="73">
        <f t="shared" si="5576"/>
        <v>279.47000000000003</v>
      </c>
      <c r="ER9286" s="73">
        <f t="shared" si="5576"/>
        <v>279.47000000000003</v>
      </c>
      <c r="ES9286" s="73">
        <f t="shared" si="5576"/>
        <v>279.47000000000003</v>
      </c>
      <c r="ET9286" s="73">
        <f t="shared" si="5576"/>
        <v>279.47000000000003</v>
      </c>
      <c r="EU9286" s="73">
        <f t="shared" si="5576"/>
        <v>279.47000000000003</v>
      </c>
      <c r="EV9286" s="73">
        <f t="shared" si="5576"/>
        <v>279.47000000000003</v>
      </c>
      <c r="EW9286" s="73">
        <f t="shared" si="5576"/>
        <v>279.47000000000003</v>
      </c>
      <c r="EX9286" s="73">
        <f t="shared" si="5576"/>
        <v>279.47000000000003</v>
      </c>
      <c r="EY9286" s="73">
        <f t="shared" si="5576"/>
        <v>279.47000000000003</v>
      </c>
      <c r="EZ9286" s="73">
        <f t="shared" si="5576"/>
        <v>279.47000000000003</v>
      </c>
      <c r="FA9286" s="73">
        <f t="shared" si="5576"/>
        <v>279.47000000000003</v>
      </c>
      <c r="FB9286" s="73">
        <f t="shared" si="5576"/>
        <v>279.47000000000003</v>
      </c>
      <c r="FC9286" s="73">
        <f t="shared" si="5576"/>
        <v>279.47000000000003</v>
      </c>
      <c r="FD9286" s="73">
        <f t="shared" si="5576"/>
        <v>279.47000000000003</v>
      </c>
      <c r="FE9286" s="73">
        <f t="shared" si="5576"/>
        <v>279.47000000000003</v>
      </c>
      <c r="FF9286" s="73">
        <f t="shared" si="5576"/>
        <v>279.47000000000003</v>
      </c>
      <c r="FG9286" s="73">
        <f t="shared" si="5576"/>
        <v>279.47000000000003</v>
      </c>
      <c r="FH9286" s="73">
        <f t="shared" si="5576"/>
        <v>279.47000000000003</v>
      </c>
      <c r="FI9286" s="73">
        <f t="shared" si="5576"/>
        <v>279.47000000000003</v>
      </c>
      <c r="FJ9286" s="73">
        <f t="shared" si="5576"/>
        <v>279.47000000000003</v>
      </c>
      <c r="FK9286" s="73">
        <f t="shared" si="5576"/>
        <v>279.47000000000003</v>
      </c>
      <c r="FL9286" s="73">
        <f t="shared" si="5576"/>
        <v>279.47000000000003</v>
      </c>
      <c r="FM9286" s="73">
        <f t="shared" si="5576"/>
        <v>279.47000000000003</v>
      </c>
      <c r="FN9286" s="73">
        <f t="shared" si="5576"/>
        <v>279.47000000000003</v>
      </c>
      <c r="FO9286" s="73">
        <f t="shared" si="5576"/>
        <v>279.47000000000003</v>
      </c>
      <c r="FP9286" s="73">
        <f t="shared" si="5576"/>
        <v>279.47000000000003</v>
      </c>
      <c r="FQ9286" s="73">
        <f t="shared" si="5576"/>
        <v>279.47000000000003</v>
      </c>
      <c r="FR9286" s="73">
        <f t="shared" si="5576"/>
        <v>279.47000000000003</v>
      </c>
      <c r="FS9286" s="73">
        <f t="shared" si="5576"/>
        <v>279.47000000000003</v>
      </c>
      <c r="FT9286" s="73">
        <f t="shared" si="5576"/>
        <v>279.47000000000003</v>
      </c>
      <c r="FU9286" s="73">
        <f t="shared" si="5576"/>
        <v>279.47000000000003</v>
      </c>
      <c r="FV9286" s="73">
        <f t="shared" si="5576"/>
        <v>279.47000000000003</v>
      </c>
      <c r="FW9286" s="73">
        <f t="shared" si="5576"/>
        <v>279.47000000000003</v>
      </c>
      <c r="FX9286" s="73">
        <f t="shared" si="5576"/>
        <v>279.47000000000003</v>
      </c>
      <c r="FY9286" s="73">
        <f t="shared" si="5576"/>
        <v>279.47000000000003</v>
      </c>
      <c r="FZ9286" s="73">
        <f t="shared" si="5576"/>
        <v>279.47000000000003</v>
      </c>
      <c r="GA9286" s="73">
        <f t="shared" si="5576"/>
        <v>279.47000000000003</v>
      </c>
      <c r="GB9286" s="73">
        <f t="shared" si="5576"/>
        <v>279.47000000000003</v>
      </c>
      <c r="GC9286" s="73">
        <f t="shared" si="5576"/>
        <v>279.47000000000003</v>
      </c>
      <c r="GD9286" s="73">
        <f t="shared" si="5576"/>
        <v>279.47000000000003</v>
      </c>
      <c r="GE9286" s="73">
        <f t="shared" si="5576"/>
        <v>279.47000000000003</v>
      </c>
      <c r="GF9286" s="73">
        <f t="shared" si="5576"/>
        <v>279.47000000000003</v>
      </c>
      <c r="GG9286" s="73">
        <f t="shared" si="5576"/>
        <v>279.47000000000003</v>
      </c>
      <c r="GH9286" s="73">
        <f t="shared" si="5576"/>
        <v>279.47000000000003</v>
      </c>
      <c r="GI9286" s="73">
        <f t="shared" si="5576"/>
        <v>279.47000000000003</v>
      </c>
      <c r="GJ9286" s="73">
        <f t="shared" si="5576"/>
        <v>279.47000000000003</v>
      </c>
      <c r="GK9286" s="73">
        <f t="shared" si="5576"/>
        <v>279.47000000000003</v>
      </c>
      <c r="GL9286" s="73">
        <f t="shared" si="5576"/>
        <v>279.47000000000003</v>
      </c>
      <c r="GM9286" s="73">
        <f t="shared" si="5576"/>
        <v>279.47000000000003</v>
      </c>
      <c r="GN9286" s="73">
        <f t="shared" si="5576"/>
        <v>279.47000000000003</v>
      </c>
      <c r="GO9286" s="73">
        <f t="shared" si="5576"/>
        <v>279.47000000000003</v>
      </c>
      <c r="GP9286" s="73">
        <f t="shared" ref="GP9286:JA9286" si="5577">(GO9286+$F$9100*$F$9102*($F$55/$F$9101*GO9285+$F$55/$F$9101*GO9287))/(1+$F$9100*$F$9102*($F$55/$F$9101+$F$55/$F$9101))</f>
        <v>279.47000000000003</v>
      </c>
      <c r="GQ9286" s="73">
        <f t="shared" si="5577"/>
        <v>279.47000000000003</v>
      </c>
      <c r="GR9286" s="73">
        <f t="shared" si="5577"/>
        <v>279.47000000000003</v>
      </c>
      <c r="GS9286" s="73">
        <f t="shared" si="5577"/>
        <v>279.47000000000003</v>
      </c>
      <c r="GT9286" s="73">
        <f t="shared" si="5577"/>
        <v>279.47000000000003</v>
      </c>
      <c r="GU9286" s="73">
        <f t="shared" si="5577"/>
        <v>279.47000000000003</v>
      </c>
      <c r="GV9286" s="73">
        <f t="shared" si="5577"/>
        <v>279.47000000000003</v>
      </c>
      <c r="GW9286" s="73">
        <f t="shared" si="5577"/>
        <v>279.47000000000003</v>
      </c>
      <c r="GX9286" s="73">
        <f t="shared" si="5577"/>
        <v>279.47000000000003</v>
      </c>
      <c r="GY9286" s="73">
        <f t="shared" si="5577"/>
        <v>279.47000000000003</v>
      </c>
      <c r="GZ9286" s="73">
        <f t="shared" si="5577"/>
        <v>279.47000000000003</v>
      </c>
      <c r="HA9286" s="73">
        <f t="shared" si="5577"/>
        <v>279.47000000000003</v>
      </c>
      <c r="HB9286" s="73">
        <f t="shared" si="5577"/>
        <v>279.47000000000003</v>
      </c>
      <c r="HC9286" s="73">
        <f t="shared" si="5577"/>
        <v>279.47000000000003</v>
      </c>
      <c r="HD9286" s="73">
        <f t="shared" si="5577"/>
        <v>279.47000000000003</v>
      </c>
      <c r="HE9286" s="73">
        <f t="shared" si="5577"/>
        <v>279.47000000000003</v>
      </c>
      <c r="HF9286" s="73">
        <f t="shared" si="5577"/>
        <v>279.47000000000003</v>
      </c>
      <c r="HG9286" s="73">
        <f t="shared" si="5577"/>
        <v>279.47000000000003</v>
      </c>
      <c r="HH9286" s="73">
        <f t="shared" si="5577"/>
        <v>279.47000000000003</v>
      </c>
      <c r="HI9286" s="73">
        <f t="shared" si="5577"/>
        <v>279.47000000000003</v>
      </c>
      <c r="HJ9286" s="73">
        <f t="shared" si="5577"/>
        <v>279.47000000000003</v>
      </c>
      <c r="HK9286" s="73">
        <f t="shared" si="5577"/>
        <v>279.47000000000003</v>
      </c>
      <c r="HL9286" s="73">
        <f t="shared" si="5577"/>
        <v>279.47000000000003</v>
      </c>
      <c r="HM9286" s="73">
        <f t="shared" si="5577"/>
        <v>279.47000000000003</v>
      </c>
      <c r="HN9286" s="73">
        <f t="shared" si="5577"/>
        <v>279.47000000000003</v>
      </c>
      <c r="HO9286" s="73">
        <f t="shared" si="5577"/>
        <v>279.47000000000003</v>
      </c>
      <c r="HP9286" s="73">
        <f t="shared" si="5577"/>
        <v>279.47000000000003</v>
      </c>
      <c r="HQ9286" s="73">
        <f t="shared" si="5577"/>
        <v>279.47000000000003</v>
      </c>
      <c r="HR9286" s="73">
        <f t="shared" si="5577"/>
        <v>279.47000000000003</v>
      </c>
      <c r="HS9286" s="73">
        <f t="shared" si="5577"/>
        <v>279.47000000000003</v>
      </c>
      <c r="HT9286" s="73">
        <f t="shared" si="5577"/>
        <v>279.47000000000003</v>
      </c>
      <c r="HU9286" s="73">
        <f t="shared" si="5577"/>
        <v>279.47000000000003</v>
      </c>
      <c r="HV9286" s="73">
        <f t="shared" si="5577"/>
        <v>279.47000000000003</v>
      </c>
      <c r="HW9286" s="73">
        <f t="shared" si="5577"/>
        <v>279.47000000000003</v>
      </c>
      <c r="HX9286" s="73">
        <f t="shared" si="5577"/>
        <v>279.47000000000003</v>
      </c>
      <c r="HY9286" s="73">
        <f t="shared" si="5577"/>
        <v>279.47000000000003</v>
      </c>
      <c r="HZ9286" s="73">
        <f t="shared" si="5577"/>
        <v>279.47000000000003</v>
      </c>
      <c r="IA9286" s="73">
        <f t="shared" si="5577"/>
        <v>279.47000000000003</v>
      </c>
      <c r="IB9286" s="73">
        <f t="shared" si="5577"/>
        <v>279.47000000000003</v>
      </c>
      <c r="IC9286" s="73">
        <f t="shared" si="5577"/>
        <v>279.47000000000003</v>
      </c>
      <c r="ID9286" s="73">
        <f t="shared" si="5577"/>
        <v>279.47000000000003</v>
      </c>
      <c r="IE9286" s="73">
        <f t="shared" si="5577"/>
        <v>279.47000000000003</v>
      </c>
      <c r="IF9286" s="73">
        <f t="shared" si="5577"/>
        <v>279.47000000000003</v>
      </c>
      <c r="IG9286" s="73">
        <f t="shared" si="5577"/>
        <v>279.47000000000003</v>
      </c>
      <c r="IH9286" s="73">
        <f t="shared" si="5577"/>
        <v>279.47000000000003</v>
      </c>
      <c r="II9286" s="73">
        <f t="shared" si="5577"/>
        <v>279.47000000000003</v>
      </c>
      <c r="IJ9286" s="73">
        <f t="shared" si="5577"/>
        <v>279.47000000000003</v>
      </c>
      <c r="IK9286" s="73">
        <f t="shared" si="5577"/>
        <v>279.47000000000003</v>
      </c>
      <c r="IL9286" s="73">
        <f t="shared" si="5577"/>
        <v>279.47000000000003</v>
      </c>
      <c r="IM9286" s="73">
        <f t="shared" si="5577"/>
        <v>279.47000000000003</v>
      </c>
      <c r="IN9286" s="73">
        <f t="shared" si="5577"/>
        <v>279.47000000000003</v>
      </c>
      <c r="IO9286" s="73">
        <f t="shared" si="5577"/>
        <v>279.47000000000003</v>
      </c>
      <c r="IP9286" s="73">
        <f t="shared" si="5577"/>
        <v>279.47000000000003</v>
      </c>
      <c r="IQ9286" s="73">
        <f t="shared" si="5577"/>
        <v>279.47000000000003</v>
      </c>
      <c r="IR9286" s="73">
        <f t="shared" si="5577"/>
        <v>279.47000000000003</v>
      </c>
      <c r="IS9286" s="73">
        <f t="shared" si="5577"/>
        <v>279.47000000000003</v>
      </c>
      <c r="IT9286" s="73">
        <f t="shared" si="5577"/>
        <v>279.47000000000003</v>
      </c>
      <c r="IU9286" s="73">
        <f t="shared" si="5577"/>
        <v>279.47000000000003</v>
      </c>
      <c r="IV9286" s="73">
        <f t="shared" si="5577"/>
        <v>279.47000000000003</v>
      </c>
      <c r="IW9286" s="73">
        <f t="shared" si="5577"/>
        <v>279.47000000000003</v>
      </c>
      <c r="IX9286" s="73">
        <f t="shared" si="5577"/>
        <v>279.47000000000003</v>
      </c>
      <c r="IY9286" s="73">
        <f t="shared" si="5577"/>
        <v>279.47000000000003</v>
      </c>
      <c r="IZ9286" s="73">
        <f t="shared" si="5577"/>
        <v>279.47000000000003</v>
      </c>
      <c r="JA9286" s="73">
        <f t="shared" si="5577"/>
        <v>279.47000000000003</v>
      </c>
      <c r="JB9286" s="73">
        <f t="shared" ref="JB9286:KG9286" si="5578">(JA9286+$F$9100*$F$9102*($F$55/$F$9101*JA9285+$F$55/$F$9101*JA9287))/(1+$F$9100*$F$9102*($F$55/$F$9101+$F$55/$F$9101))</f>
        <v>279.47000000000003</v>
      </c>
      <c r="JC9286" s="73">
        <f t="shared" si="5578"/>
        <v>279.47000000000003</v>
      </c>
      <c r="JD9286" s="73">
        <f t="shared" si="5578"/>
        <v>279.47000000000003</v>
      </c>
      <c r="JE9286" s="73">
        <f t="shared" si="5578"/>
        <v>279.47000000000003</v>
      </c>
      <c r="JF9286" s="73">
        <f t="shared" si="5578"/>
        <v>279.47000000000003</v>
      </c>
      <c r="JG9286" s="73">
        <f t="shared" si="5578"/>
        <v>279.47000000000003</v>
      </c>
      <c r="JH9286" s="73">
        <f t="shared" si="5578"/>
        <v>279.47000000000003</v>
      </c>
      <c r="JI9286" s="73">
        <f t="shared" si="5578"/>
        <v>279.47000000000003</v>
      </c>
      <c r="JJ9286" s="73">
        <f t="shared" si="5578"/>
        <v>279.47000000000003</v>
      </c>
      <c r="JK9286" s="73">
        <f t="shared" si="5578"/>
        <v>279.47000000000003</v>
      </c>
      <c r="JL9286" s="73">
        <f t="shared" si="5578"/>
        <v>279.47000000000003</v>
      </c>
      <c r="JM9286" s="73">
        <f t="shared" si="5578"/>
        <v>279.47000000000003</v>
      </c>
      <c r="JN9286" s="73">
        <f t="shared" si="5578"/>
        <v>279.47000000000003</v>
      </c>
      <c r="JO9286" s="73">
        <f t="shared" si="5578"/>
        <v>279.47000000000003</v>
      </c>
      <c r="JP9286" s="73">
        <f t="shared" si="5578"/>
        <v>279.47000000000003</v>
      </c>
      <c r="JQ9286" s="73">
        <f t="shared" si="5578"/>
        <v>279.47000000000003</v>
      </c>
      <c r="JR9286" s="73">
        <f t="shared" si="5578"/>
        <v>279.47000000000003</v>
      </c>
      <c r="JS9286" s="73">
        <f t="shared" si="5578"/>
        <v>279.47000000000003</v>
      </c>
      <c r="JT9286" s="73">
        <f t="shared" si="5578"/>
        <v>279.47000000000003</v>
      </c>
      <c r="JU9286" s="73">
        <f t="shared" si="5578"/>
        <v>279.47000000000003</v>
      </c>
      <c r="JV9286" s="73">
        <f t="shared" si="5578"/>
        <v>279.47000000000003</v>
      </c>
      <c r="JW9286" s="73">
        <f t="shared" si="5578"/>
        <v>279.47000000000003</v>
      </c>
      <c r="JX9286" s="73">
        <f t="shared" si="5578"/>
        <v>279.47000000000003</v>
      </c>
      <c r="JY9286" s="73">
        <f t="shared" si="5578"/>
        <v>279.47000000000003</v>
      </c>
      <c r="JZ9286" s="73">
        <f t="shared" si="5578"/>
        <v>279.47000000000003</v>
      </c>
      <c r="KA9286" s="73">
        <f t="shared" si="5578"/>
        <v>279.47000000000003</v>
      </c>
      <c r="KB9286" s="73">
        <f t="shared" si="5578"/>
        <v>279.47000000000003</v>
      </c>
      <c r="KC9286" s="73">
        <f t="shared" si="5578"/>
        <v>279.47000000000003</v>
      </c>
      <c r="KD9286" s="73">
        <f t="shared" si="5578"/>
        <v>279.47000000000003</v>
      </c>
      <c r="KE9286" s="73">
        <f t="shared" si="5578"/>
        <v>279.47000000000003</v>
      </c>
      <c r="KF9286" s="73">
        <f t="shared" si="5578"/>
        <v>279.47000000000003</v>
      </c>
      <c r="KG9286" s="73">
        <f t="shared" si="5578"/>
        <v>279.47000000000003</v>
      </c>
      <c r="KH9286">
        <v>279.47000000000003</v>
      </c>
      <c r="KL9286" s="84"/>
      <c r="KP9286" s="84"/>
      <c r="KS9286" s="74"/>
      <c r="KT9286" s="74"/>
      <c r="KU9286" s="16"/>
      <c r="KV9286" s="72"/>
      <c r="KW9286" s="72"/>
      <c r="KX9286" s="16"/>
      <c r="KZ9286" s="16"/>
      <c r="LA9286" s="16"/>
      <c r="LB9286" s="74"/>
      <c r="LC9286" s="74"/>
    </row>
    <row r="9287" spans="2:315" x14ac:dyDescent="0.35">
      <c r="B9287">
        <v>181</v>
      </c>
      <c r="C9287">
        <f t="shared" si="5468"/>
        <v>1.8049999999999999</v>
      </c>
      <c r="E9287" s="92">
        <v>279.47000000000003</v>
      </c>
      <c r="F9287" s="73">
        <f t="shared" ref="F9287:BQ9287" si="5579">(E9287+$F$9100*$F$9102*($F$55/$F$9101*E9286+$F$55/$F$9101*E9288))/(1+$F$9100*$F$9102*($F$55/$F$9101+$F$55/$F$9101))</f>
        <v>279.47000000000003</v>
      </c>
      <c r="G9287" s="73">
        <f t="shared" si="5579"/>
        <v>279.47000000000003</v>
      </c>
      <c r="H9287" s="73">
        <f t="shared" si="5579"/>
        <v>279.47000000000003</v>
      </c>
      <c r="I9287" s="73">
        <f t="shared" si="5579"/>
        <v>279.47000000000003</v>
      </c>
      <c r="J9287" s="73">
        <f t="shared" si="5579"/>
        <v>279.47000000000003</v>
      </c>
      <c r="K9287" s="73">
        <f t="shared" si="5579"/>
        <v>279.47000000000003</v>
      </c>
      <c r="L9287" s="73">
        <f t="shared" si="5579"/>
        <v>279.47000000000003</v>
      </c>
      <c r="M9287" s="73">
        <f t="shared" si="5579"/>
        <v>279.47000000000003</v>
      </c>
      <c r="N9287" s="73">
        <f t="shared" si="5579"/>
        <v>279.47000000000003</v>
      </c>
      <c r="O9287" s="73">
        <f t="shared" si="5579"/>
        <v>279.47000000000003</v>
      </c>
      <c r="P9287" s="73">
        <f t="shared" si="5579"/>
        <v>279.47000000000003</v>
      </c>
      <c r="Q9287" s="73">
        <f t="shared" si="5579"/>
        <v>279.47000000000003</v>
      </c>
      <c r="R9287" s="73">
        <f t="shared" si="5579"/>
        <v>279.47000000000003</v>
      </c>
      <c r="S9287" s="73">
        <f t="shared" si="5579"/>
        <v>279.47000000000003</v>
      </c>
      <c r="T9287" s="73">
        <f t="shared" si="5579"/>
        <v>279.47000000000003</v>
      </c>
      <c r="U9287" s="73">
        <f t="shared" si="5579"/>
        <v>279.47000000000003</v>
      </c>
      <c r="V9287" s="73">
        <f t="shared" si="5579"/>
        <v>279.47000000000003</v>
      </c>
      <c r="W9287" s="73">
        <f t="shared" si="5579"/>
        <v>279.47000000000003</v>
      </c>
      <c r="X9287" s="73">
        <f t="shared" si="5579"/>
        <v>279.47000000000003</v>
      </c>
      <c r="Y9287" s="73">
        <f t="shared" si="5579"/>
        <v>279.47000000000003</v>
      </c>
      <c r="Z9287" s="73">
        <f t="shared" si="5579"/>
        <v>279.47000000000003</v>
      </c>
      <c r="AA9287" s="73">
        <f t="shared" si="5579"/>
        <v>279.47000000000003</v>
      </c>
      <c r="AB9287" s="73">
        <f t="shared" si="5579"/>
        <v>279.47000000000003</v>
      </c>
      <c r="AC9287" s="73">
        <f t="shared" si="5579"/>
        <v>279.47000000000003</v>
      </c>
      <c r="AD9287" s="73">
        <f t="shared" si="5579"/>
        <v>279.47000000000003</v>
      </c>
      <c r="AE9287" s="73">
        <f t="shared" si="5579"/>
        <v>279.47000000000003</v>
      </c>
      <c r="AF9287" s="73">
        <f t="shared" si="5579"/>
        <v>279.47000000000003</v>
      </c>
      <c r="AG9287" s="73">
        <f t="shared" si="5579"/>
        <v>279.47000000000003</v>
      </c>
      <c r="AH9287" s="73">
        <f t="shared" si="5579"/>
        <v>279.47000000000003</v>
      </c>
      <c r="AI9287" s="73">
        <f t="shared" si="5579"/>
        <v>279.47000000000003</v>
      </c>
      <c r="AJ9287" s="73">
        <f t="shared" si="5579"/>
        <v>279.47000000000003</v>
      </c>
      <c r="AK9287" s="73">
        <f t="shared" si="5579"/>
        <v>279.47000000000003</v>
      </c>
      <c r="AL9287" s="73">
        <f t="shared" si="5579"/>
        <v>279.47000000000003</v>
      </c>
      <c r="AM9287" s="73">
        <f t="shared" si="5579"/>
        <v>279.47000000000003</v>
      </c>
      <c r="AN9287" s="73">
        <f t="shared" si="5579"/>
        <v>279.47000000000003</v>
      </c>
      <c r="AO9287" s="73">
        <f t="shared" si="5579"/>
        <v>279.47000000000003</v>
      </c>
      <c r="AP9287" s="73">
        <f t="shared" si="5579"/>
        <v>279.47000000000003</v>
      </c>
      <c r="AQ9287" s="73">
        <f t="shared" si="5579"/>
        <v>279.47000000000003</v>
      </c>
      <c r="AR9287" s="73">
        <f t="shared" si="5579"/>
        <v>279.47000000000003</v>
      </c>
      <c r="AS9287" s="73">
        <f t="shared" si="5579"/>
        <v>279.47000000000003</v>
      </c>
      <c r="AT9287" s="73">
        <f t="shared" si="5579"/>
        <v>279.47000000000003</v>
      </c>
      <c r="AU9287" s="73">
        <f t="shared" si="5579"/>
        <v>279.47000000000003</v>
      </c>
      <c r="AV9287" s="73">
        <f t="shared" si="5579"/>
        <v>279.47000000000003</v>
      </c>
      <c r="AW9287" s="73">
        <f t="shared" si="5579"/>
        <v>279.47000000000003</v>
      </c>
      <c r="AX9287" s="73">
        <f t="shared" si="5579"/>
        <v>279.47000000000003</v>
      </c>
      <c r="AY9287" s="73">
        <f t="shared" si="5579"/>
        <v>279.47000000000003</v>
      </c>
      <c r="AZ9287" s="73">
        <f t="shared" si="5579"/>
        <v>279.47000000000003</v>
      </c>
      <c r="BA9287" s="73">
        <f t="shared" si="5579"/>
        <v>279.47000000000003</v>
      </c>
      <c r="BB9287" s="73">
        <f t="shared" si="5579"/>
        <v>279.47000000000003</v>
      </c>
      <c r="BC9287" s="73">
        <f t="shared" si="5579"/>
        <v>279.47000000000003</v>
      </c>
      <c r="BD9287" s="73">
        <f t="shared" si="5579"/>
        <v>279.47000000000003</v>
      </c>
      <c r="BE9287" s="73">
        <f t="shared" si="5579"/>
        <v>279.47000000000003</v>
      </c>
      <c r="BF9287" s="73">
        <f t="shared" si="5579"/>
        <v>279.47000000000003</v>
      </c>
      <c r="BG9287" s="73">
        <f t="shared" si="5579"/>
        <v>279.47000000000003</v>
      </c>
      <c r="BH9287" s="73">
        <f t="shared" si="5579"/>
        <v>279.47000000000003</v>
      </c>
      <c r="BI9287" s="73">
        <f t="shared" si="5579"/>
        <v>279.47000000000003</v>
      </c>
      <c r="BJ9287" s="73">
        <f t="shared" si="5579"/>
        <v>279.47000000000003</v>
      </c>
      <c r="BK9287" s="73">
        <f t="shared" si="5579"/>
        <v>279.47000000000003</v>
      </c>
      <c r="BL9287" s="73">
        <f t="shared" si="5579"/>
        <v>279.47000000000003</v>
      </c>
      <c r="BM9287" s="73">
        <f t="shared" si="5579"/>
        <v>279.47000000000003</v>
      </c>
      <c r="BN9287" s="73">
        <f t="shared" si="5579"/>
        <v>279.47000000000003</v>
      </c>
      <c r="BO9287" s="73">
        <f t="shared" si="5579"/>
        <v>279.47000000000003</v>
      </c>
      <c r="BP9287" s="73">
        <f t="shared" si="5579"/>
        <v>279.47000000000003</v>
      </c>
      <c r="BQ9287" s="73">
        <f t="shared" si="5579"/>
        <v>279.47000000000003</v>
      </c>
      <c r="BR9287" s="73">
        <f t="shared" ref="BR9287:EC9287" si="5580">(BQ9287+$F$9100*$F$9102*($F$55/$F$9101*BQ9286+$F$55/$F$9101*BQ9288))/(1+$F$9100*$F$9102*($F$55/$F$9101+$F$55/$F$9101))</f>
        <v>279.47000000000003</v>
      </c>
      <c r="BS9287" s="73">
        <f t="shared" si="5580"/>
        <v>279.47000000000003</v>
      </c>
      <c r="BT9287" s="73">
        <f t="shared" si="5580"/>
        <v>279.47000000000003</v>
      </c>
      <c r="BU9287" s="73">
        <f t="shared" si="5580"/>
        <v>279.47000000000003</v>
      </c>
      <c r="BV9287" s="73">
        <f t="shared" si="5580"/>
        <v>279.47000000000003</v>
      </c>
      <c r="BW9287" s="73">
        <f t="shared" si="5580"/>
        <v>279.47000000000003</v>
      </c>
      <c r="BX9287" s="73">
        <f t="shared" si="5580"/>
        <v>279.47000000000003</v>
      </c>
      <c r="BY9287" s="73">
        <f t="shared" si="5580"/>
        <v>279.47000000000003</v>
      </c>
      <c r="BZ9287" s="73">
        <f t="shared" si="5580"/>
        <v>279.47000000000003</v>
      </c>
      <c r="CA9287" s="73">
        <f t="shared" si="5580"/>
        <v>279.47000000000003</v>
      </c>
      <c r="CB9287" s="73">
        <f t="shared" si="5580"/>
        <v>279.47000000000003</v>
      </c>
      <c r="CC9287" s="73">
        <f t="shared" si="5580"/>
        <v>279.47000000000003</v>
      </c>
      <c r="CD9287" s="73">
        <f t="shared" si="5580"/>
        <v>279.47000000000003</v>
      </c>
      <c r="CE9287" s="73">
        <f t="shared" si="5580"/>
        <v>279.47000000000003</v>
      </c>
      <c r="CF9287" s="73">
        <f t="shared" si="5580"/>
        <v>279.47000000000003</v>
      </c>
      <c r="CG9287" s="73">
        <f t="shared" si="5580"/>
        <v>279.47000000000003</v>
      </c>
      <c r="CH9287" s="73">
        <f t="shared" si="5580"/>
        <v>279.47000000000003</v>
      </c>
      <c r="CI9287" s="73">
        <f t="shared" si="5580"/>
        <v>279.47000000000003</v>
      </c>
      <c r="CJ9287" s="73">
        <f t="shared" si="5580"/>
        <v>279.47000000000003</v>
      </c>
      <c r="CK9287" s="73">
        <f t="shared" si="5580"/>
        <v>279.47000000000003</v>
      </c>
      <c r="CL9287" s="73">
        <f t="shared" si="5580"/>
        <v>279.47000000000003</v>
      </c>
      <c r="CM9287" s="73">
        <f t="shared" si="5580"/>
        <v>279.47000000000003</v>
      </c>
      <c r="CN9287" s="73">
        <f t="shared" si="5580"/>
        <v>279.47000000000003</v>
      </c>
      <c r="CO9287" s="73">
        <f t="shared" si="5580"/>
        <v>279.47000000000003</v>
      </c>
      <c r="CP9287" s="73">
        <f t="shared" si="5580"/>
        <v>279.47000000000003</v>
      </c>
      <c r="CQ9287" s="73">
        <f t="shared" si="5580"/>
        <v>279.47000000000003</v>
      </c>
      <c r="CR9287" s="73">
        <f t="shared" si="5580"/>
        <v>279.47000000000003</v>
      </c>
      <c r="CS9287" s="73">
        <f t="shared" si="5580"/>
        <v>279.47000000000003</v>
      </c>
      <c r="CT9287" s="73">
        <f t="shared" si="5580"/>
        <v>279.47000000000003</v>
      </c>
      <c r="CU9287" s="73">
        <f t="shared" si="5580"/>
        <v>279.47000000000003</v>
      </c>
      <c r="CV9287" s="73">
        <f t="shared" si="5580"/>
        <v>279.47000000000003</v>
      </c>
      <c r="CW9287" s="73">
        <f t="shared" si="5580"/>
        <v>279.47000000000003</v>
      </c>
      <c r="CX9287" s="73">
        <f t="shared" si="5580"/>
        <v>279.47000000000003</v>
      </c>
      <c r="CY9287" s="73">
        <f t="shared" si="5580"/>
        <v>279.47000000000003</v>
      </c>
      <c r="CZ9287" s="73">
        <f t="shared" si="5580"/>
        <v>279.47000000000003</v>
      </c>
      <c r="DA9287" s="73">
        <f t="shared" si="5580"/>
        <v>279.47000000000003</v>
      </c>
      <c r="DB9287" s="73">
        <f t="shared" si="5580"/>
        <v>279.47000000000003</v>
      </c>
      <c r="DC9287" s="73">
        <f t="shared" si="5580"/>
        <v>279.47000000000003</v>
      </c>
      <c r="DD9287" s="73">
        <f t="shared" si="5580"/>
        <v>279.47000000000003</v>
      </c>
      <c r="DE9287" s="73">
        <f t="shared" si="5580"/>
        <v>279.47000000000003</v>
      </c>
      <c r="DF9287" s="73">
        <f t="shared" si="5580"/>
        <v>279.47000000000003</v>
      </c>
      <c r="DG9287" s="73">
        <f t="shared" si="5580"/>
        <v>279.47000000000003</v>
      </c>
      <c r="DH9287" s="73">
        <f t="shared" si="5580"/>
        <v>279.47000000000003</v>
      </c>
      <c r="DI9287" s="73">
        <f t="shared" si="5580"/>
        <v>279.47000000000003</v>
      </c>
      <c r="DJ9287" s="73">
        <f t="shared" si="5580"/>
        <v>279.47000000000003</v>
      </c>
      <c r="DK9287" s="73">
        <f t="shared" si="5580"/>
        <v>279.47000000000003</v>
      </c>
      <c r="DL9287" s="73">
        <f t="shared" si="5580"/>
        <v>279.47000000000003</v>
      </c>
      <c r="DM9287" s="73">
        <f t="shared" si="5580"/>
        <v>279.47000000000003</v>
      </c>
      <c r="DN9287" s="73">
        <f t="shared" si="5580"/>
        <v>279.47000000000003</v>
      </c>
      <c r="DO9287" s="73">
        <f t="shared" si="5580"/>
        <v>279.47000000000003</v>
      </c>
      <c r="DP9287" s="73">
        <f t="shared" si="5580"/>
        <v>279.47000000000003</v>
      </c>
      <c r="DQ9287" s="73">
        <f t="shared" si="5580"/>
        <v>279.47000000000003</v>
      </c>
      <c r="DR9287" s="73">
        <f t="shared" si="5580"/>
        <v>279.47000000000003</v>
      </c>
      <c r="DS9287" s="73">
        <f t="shared" si="5580"/>
        <v>279.47000000000003</v>
      </c>
      <c r="DT9287" s="73">
        <f t="shared" si="5580"/>
        <v>279.47000000000003</v>
      </c>
      <c r="DU9287" s="73">
        <f t="shared" si="5580"/>
        <v>279.47000000000003</v>
      </c>
      <c r="DV9287" s="73">
        <f t="shared" si="5580"/>
        <v>279.47000000000003</v>
      </c>
      <c r="DW9287" s="73">
        <f t="shared" si="5580"/>
        <v>279.47000000000003</v>
      </c>
      <c r="DX9287" s="73">
        <f t="shared" si="5580"/>
        <v>279.47000000000003</v>
      </c>
      <c r="DY9287" s="73">
        <f t="shared" si="5580"/>
        <v>279.47000000000003</v>
      </c>
      <c r="DZ9287" s="73">
        <f t="shared" si="5580"/>
        <v>279.47000000000003</v>
      </c>
      <c r="EA9287" s="73">
        <f t="shared" si="5580"/>
        <v>279.47000000000003</v>
      </c>
      <c r="EB9287" s="73">
        <f t="shared" si="5580"/>
        <v>279.47000000000003</v>
      </c>
      <c r="EC9287" s="73">
        <f t="shared" si="5580"/>
        <v>279.47000000000003</v>
      </c>
      <c r="ED9287" s="73">
        <f t="shared" ref="ED9287:GO9287" si="5581">(EC9287+$F$9100*$F$9102*($F$55/$F$9101*EC9286+$F$55/$F$9101*EC9288))/(1+$F$9100*$F$9102*($F$55/$F$9101+$F$55/$F$9101))</f>
        <v>279.47000000000003</v>
      </c>
      <c r="EE9287" s="73">
        <f t="shared" si="5581"/>
        <v>279.47000000000003</v>
      </c>
      <c r="EF9287" s="73">
        <f t="shared" si="5581"/>
        <v>279.47000000000003</v>
      </c>
      <c r="EG9287" s="73">
        <f t="shared" si="5581"/>
        <v>279.47000000000003</v>
      </c>
      <c r="EH9287" s="73">
        <f t="shared" si="5581"/>
        <v>279.47000000000003</v>
      </c>
      <c r="EI9287" s="73">
        <f t="shared" si="5581"/>
        <v>279.47000000000003</v>
      </c>
      <c r="EJ9287" s="73">
        <f t="shared" si="5581"/>
        <v>279.47000000000003</v>
      </c>
      <c r="EK9287" s="73">
        <f t="shared" si="5581"/>
        <v>279.47000000000003</v>
      </c>
      <c r="EL9287" s="73">
        <f t="shared" si="5581"/>
        <v>279.47000000000003</v>
      </c>
      <c r="EM9287" s="73">
        <f t="shared" si="5581"/>
        <v>279.47000000000003</v>
      </c>
      <c r="EN9287" s="73">
        <f t="shared" si="5581"/>
        <v>279.47000000000003</v>
      </c>
      <c r="EO9287" s="73">
        <f t="shared" si="5581"/>
        <v>279.47000000000003</v>
      </c>
      <c r="EP9287" s="73">
        <f t="shared" si="5581"/>
        <v>279.47000000000003</v>
      </c>
      <c r="EQ9287" s="73">
        <f t="shared" si="5581"/>
        <v>279.47000000000003</v>
      </c>
      <c r="ER9287" s="73">
        <f t="shared" si="5581"/>
        <v>279.47000000000003</v>
      </c>
      <c r="ES9287" s="73">
        <f t="shared" si="5581"/>
        <v>279.47000000000003</v>
      </c>
      <c r="ET9287" s="73">
        <f t="shared" si="5581"/>
        <v>279.47000000000003</v>
      </c>
      <c r="EU9287" s="73">
        <f t="shared" si="5581"/>
        <v>279.47000000000003</v>
      </c>
      <c r="EV9287" s="73">
        <f t="shared" si="5581"/>
        <v>279.47000000000003</v>
      </c>
      <c r="EW9287" s="73">
        <f t="shared" si="5581"/>
        <v>279.47000000000003</v>
      </c>
      <c r="EX9287" s="73">
        <f t="shared" si="5581"/>
        <v>279.47000000000003</v>
      </c>
      <c r="EY9287" s="73">
        <f t="shared" si="5581"/>
        <v>279.47000000000003</v>
      </c>
      <c r="EZ9287" s="73">
        <f t="shared" si="5581"/>
        <v>279.47000000000003</v>
      </c>
      <c r="FA9287" s="73">
        <f t="shared" si="5581"/>
        <v>279.47000000000003</v>
      </c>
      <c r="FB9287" s="73">
        <f t="shared" si="5581"/>
        <v>279.47000000000003</v>
      </c>
      <c r="FC9287" s="73">
        <f t="shared" si="5581"/>
        <v>279.47000000000003</v>
      </c>
      <c r="FD9287" s="73">
        <f t="shared" si="5581"/>
        <v>279.47000000000003</v>
      </c>
      <c r="FE9287" s="73">
        <f t="shared" si="5581"/>
        <v>279.47000000000003</v>
      </c>
      <c r="FF9287" s="73">
        <f t="shared" si="5581"/>
        <v>279.47000000000003</v>
      </c>
      <c r="FG9287" s="73">
        <f t="shared" si="5581"/>
        <v>279.47000000000003</v>
      </c>
      <c r="FH9287" s="73">
        <f t="shared" si="5581"/>
        <v>279.47000000000003</v>
      </c>
      <c r="FI9287" s="73">
        <f t="shared" si="5581"/>
        <v>279.47000000000003</v>
      </c>
      <c r="FJ9287" s="73">
        <f t="shared" si="5581"/>
        <v>279.47000000000003</v>
      </c>
      <c r="FK9287" s="73">
        <f t="shared" si="5581"/>
        <v>279.47000000000003</v>
      </c>
      <c r="FL9287" s="73">
        <f t="shared" si="5581"/>
        <v>279.47000000000003</v>
      </c>
      <c r="FM9287" s="73">
        <f t="shared" si="5581"/>
        <v>279.47000000000003</v>
      </c>
      <c r="FN9287" s="73">
        <f t="shared" si="5581"/>
        <v>279.47000000000003</v>
      </c>
      <c r="FO9287" s="73">
        <f t="shared" si="5581"/>
        <v>279.47000000000003</v>
      </c>
      <c r="FP9287" s="73">
        <f t="shared" si="5581"/>
        <v>279.47000000000003</v>
      </c>
      <c r="FQ9287" s="73">
        <f t="shared" si="5581"/>
        <v>279.47000000000003</v>
      </c>
      <c r="FR9287" s="73">
        <f t="shared" si="5581"/>
        <v>279.47000000000003</v>
      </c>
      <c r="FS9287" s="73">
        <f t="shared" si="5581"/>
        <v>279.47000000000003</v>
      </c>
      <c r="FT9287" s="73">
        <f t="shared" si="5581"/>
        <v>279.47000000000003</v>
      </c>
      <c r="FU9287" s="73">
        <f t="shared" si="5581"/>
        <v>279.47000000000003</v>
      </c>
      <c r="FV9287" s="73">
        <f t="shared" si="5581"/>
        <v>279.47000000000003</v>
      </c>
      <c r="FW9287" s="73">
        <f t="shared" si="5581"/>
        <v>279.47000000000003</v>
      </c>
      <c r="FX9287" s="73">
        <f t="shared" si="5581"/>
        <v>279.47000000000003</v>
      </c>
      <c r="FY9287" s="73">
        <f t="shared" si="5581"/>
        <v>279.47000000000003</v>
      </c>
      <c r="FZ9287" s="73">
        <f t="shared" si="5581"/>
        <v>279.47000000000003</v>
      </c>
      <c r="GA9287" s="73">
        <f t="shared" si="5581"/>
        <v>279.47000000000003</v>
      </c>
      <c r="GB9287" s="73">
        <f t="shared" si="5581"/>
        <v>279.47000000000003</v>
      </c>
      <c r="GC9287" s="73">
        <f t="shared" si="5581"/>
        <v>279.47000000000003</v>
      </c>
      <c r="GD9287" s="73">
        <f t="shared" si="5581"/>
        <v>279.47000000000003</v>
      </c>
      <c r="GE9287" s="73">
        <f t="shared" si="5581"/>
        <v>279.47000000000003</v>
      </c>
      <c r="GF9287" s="73">
        <f t="shared" si="5581"/>
        <v>279.47000000000003</v>
      </c>
      <c r="GG9287" s="73">
        <f t="shared" si="5581"/>
        <v>279.47000000000003</v>
      </c>
      <c r="GH9287" s="73">
        <f t="shared" si="5581"/>
        <v>279.47000000000003</v>
      </c>
      <c r="GI9287" s="73">
        <f t="shared" si="5581"/>
        <v>279.47000000000003</v>
      </c>
      <c r="GJ9287" s="73">
        <f t="shared" si="5581"/>
        <v>279.47000000000003</v>
      </c>
      <c r="GK9287" s="73">
        <f t="shared" si="5581"/>
        <v>279.47000000000003</v>
      </c>
      <c r="GL9287" s="73">
        <f t="shared" si="5581"/>
        <v>279.47000000000003</v>
      </c>
      <c r="GM9287" s="73">
        <f t="shared" si="5581"/>
        <v>279.47000000000003</v>
      </c>
      <c r="GN9287" s="73">
        <f t="shared" si="5581"/>
        <v>279.47000000000003</v>
      </c>
      <c r="GO9287" s="73">
        <f t="shared" si="5581"/>
        <v>279.47000000000003</v>
      </c>
      <c r="GP9287" s="73">
        <f t="shared" ref="GP9287:JA9287" si="5582">(GO9287+$F$9100*$F$9102*($F$55/$F$9101*GO9286+$F$55/$F$9101*GO9288))/(1+$F$9100*$F$9102*($F$55/$F$9101+$F$55/$F$9101))</f>
        <v>279.47000000000003</v>
      </c>
      <c r="GQ9287" s="73">
        <f t="shared" si="5582"/>
        <v>279.47000000000003</v>
      </c>
      <c r="GR9287" s="73">
        <f t="shared" si="5582"/>
        <v>279.47000000000003</v>
      </c>
      <c r="GS9287" s="73">
        <f t="shared" si="5582"/>
        <v>279.47000000000003</v>
      </c>
      <c r="GT9287" s="73">
        <f t="shared" si="5582"/>
        <v>279.47000000000003</v>
      </c>
      <c r="GU9287" s="73">
        <f t="shared" si="5582"/>
        <v>279.47000000000003</v>
      </c>
      <c r="GV9287" s="73">
        <f t="shared" si="5582"/>
        <v>279.47000000000003</v>
      </c>
      <c r="GW9287" s="73">
        <f t="shared" si="5582"/>
        <v>279.47000000000003</v>
      </c>
      <c r="GX9287" s="73">
        <f t="shared" si="5582"/>
        <v>279.47000000000003</v>
      </c>
      <c r="GY9287" s="73">
        <f t="shared" si="5582"/>
        <v>279.47000000000003</v>
      </c>
      <c r="GZ9287" s="73">
        <f t="shared" si="5582"/>
        <v>279.47000000000003</v>
      </c>
      <c r="HA9287" s="73">
        <f t="shared" si="5582"/>
        <v>279.47000000000003</v>
      </c>
      <c r="HB9287" s="73">
        <f t="shared" si="5582"/>
        <v>279.47000000000003</v>
      </c>
      <c r="HC9287" s="73">
        <f t="shared" si="5582"/>
        <v>279.47000000000003</v>
      </c>
      <c r="HD9287" s="73">
        <f t="shared" si="5582"/>
        <v>279.47000000000003</v>
      </c>
      <c r="HE9287" s="73">
        <f t="shared" si="5582"/>
        <v>279.47000000000003</v>
      </c>
      <c r="HF9287" s="73">
        <f t="shared" si="5582"/>
        <v>279.47000000000003</v>
      </c>
      <c r="HG9287" s="73">
        <f t="shared" si="5582"/>
        <v>279.47000000000003</v>
      </c>
      <c r="HH9287" s="73">
        <f t="shared" si="5582"/>
        <v>279.47000000000003</v>
      </c>
      <c r="HI9287" s="73">
        <f t="shared" si="5582"/>
        <v>279.47000000000003</v>
      </c>
      <c r="HJ9287" s="73">
        <f t="shared" si="5582"/>
        <v>279.47000000000003</v>
      </c>
      <c r="HK9287" s="73">
        <f t="shared" si="5582"/>
        <v>279.47000000000003</v>
      </c>
      <c r="HL9287" s="73">
        <f t="shared" si="5582"/>
        <v>279.47000000000003</v>
      </c>
      <c r="HM9287" s="73">
        <f t="shared" si="5582"/>
        <v>279.47000000000003</v>
      </c>
      <c r="HN9287" s="73">
        <f t="shared" si="5582"/>
        <v>279.47000000000003</v>
      </c>
      <c r="HO9287" s="73">
        <f t="shared" si="5582"/>
        <v>279.47000000000003</v>
      </c>
      <c r="HP9287" s="73">
        <f t="shared" si="5582"/>
        <v>279.47000000000003</v>
      </c>
      <c r="HQ9287" s="73">
        <f t="shared" si="5582"/>
        <v>279.47000000000003</v>
      </c>
      <c r="HR9287" s="73">
        <f t="shared" si="5582"/>
        <v>279.47000000000003</v>
      </c>
      <c r="HS9287" s="73">
        <f t="shared" si="5582"/>
        <v>279.47000000000003</v>
      </c>
      <c r="HT9287" s="73">
        <f t="shared" si="5582"/>
        <v>279.47000000000003</v>
      </c>
      <c r="HU9287" s="73">
        <f t="shared" si="5582"/>
        <v>279.47000000000003</v>
      </c>
      <c r="HV9287" s="73">
        <f t="shared" si="5582"/>
        <v>279.47000000000003</v>
      </c>
      <c r="HW9287" s="73">
        <f t="shared" si="5582"/>
        <v>279.47000000000003</v>
      </c>
      <c r="HX9287" s="73">
        <f t="shared" si="5582"/>
        <v>279.47000000000003</v>
      </c>
      <c r="HY9287" s="73">
        <f t="shared" si="5582"/>
        <v>279.47000000000003</v>
      </c>
      <c r="HZ9287" s="73">
        <f t="shared" si="5582"/>
        <v>279.47000000000003</v>
      </c>
      <c r="IA9287" s="73">
        <f t="shared" si="5582"/>
        <v>279.47000000000003</v>
      </c>
      <c r="IB9287" s="73">
        <f t="shared" si="5582"/>
        <v>279.47000000000003</v>
      </c>
      <c r="IC9287" s="73">
        <f t="shared" si="5582"/>
        <v>279.47000000000003</v>
      </c>
      <c r="ID9287" s="73">
        <f t="shared" si="5582"/>
        <v>279.47000000000003</v>
      </c>
      <c r="IE9287" s="73">
        <f t="shared" si="5582"/>
        <v>279.47000000000003</v>
      </c>
      <c r="IF9287" s="73">
        <f t="shared" si="5582"/>
        <v>279.47000000000003</v>
      </c>
      <c r="IG9287" s="73">
        <f t="shared" si="5582"/>
        <v>279.47000000000003</v>
      </c>
      <c r="IH9287" s="73">
        <f t="shared" si="5582"/>
        <v>279.47000000000003</v>
      </c>
      <c r="II9287" s="73">
        <f t="shared" si="5582"/>
        <v>279.47000000000003</v>
      </c>
      <c r="IJ9287" s="73">
        <f t="shared" si="5582"/>
        <v>279.47000000000003</v>
      </c>
      <c r="IK9287" s="73">
        <f t="shared" si="5582"/>
        <v>279.47000000000003</v>
      </c>
      <c r="IL9287" s="73">
        <f t="shared" si="5582"/>
        <v>279.47000000000003</v>
      </c>
      <c r="IM9287" s="73">
        <f t="shared" si="5582"/>
        <v>279.47000000000003</v>
      </c>
      <c r="IN9287" s="73">
        <f t="shared" si="5582"/>
        <v>279.47000000000003</v>
      </c>
      <c r="IO9287" s="73">
        <f t="shared" si="5582"/>
        <v>279.47000000000003</v>
      </c>
      <c r="IP9287" s="73">
        <f t="shared" si="5582"/>
        <v>279.47000000000003</v>
      </c>
      <c r="IQ9287" s="73">
        <f t="shared" si="5582"/>
        <v>279.47000000000003</v>
      </c>
      <c r="IR9287" s="73">
        <f t="shared" si="5582"/>
        <v>279.47000000000003</v>
      </c>
      <c r="IS9287" s="73">
        <f t="shared" si="5582"/>
        <v>279.47000000000003</v>
      </c>
      <c r="IT9287" s="73">
        <f t="shared" si="5582"/>
        <v>279.47000000000003</v>
      </c>
      <c r="IU9287" s="73">
        <f t="shared" si="5582"/>
        <v>279.47000000000003</v>
      </c>
      <c r="IV9287" s="73">
        <f t="shared" si="5582"/>
        <v>279.47000000000003</v>
      </c>
      <c r="IW9287" s="73">
        <f t="shared" si="5582"/>
        <v>279.47000000000003</v>
      </c>
      <c r="IX9287" s="73">
        <f t="shared" si="5582"/>
        <v>279.47000000000003</v>
      </c>
      <c r="IY9287" s="73">
        <f t="shared" si="5582"/>
        <v>279.47000000000003</v>
      </c>
      <c r="IZ9287" s="73">
        <f t="shared" si="5582"/>
        <v>279.47000000000003</v>
      </c>
      <c r="JA9287" s="73">
        <f t="shared" si="5582"/>
        <v>279.47000000000003</v>
      </c>
      <c r="JB9287" s="73">
        <f t="shared" ref="JB9287:KG9287" si="5583">(JA9287+$F$9100*$F$9102*($F$55/$F$9101*JA9286+$F$55/$F$9101*JA9288))/(1+$F$9100*$F$9102*($F$55/$F$9101+$F$55/$F$9101))</f>
        <v>279.47000000000003</v>
      </c>
      <c r="JC9287" s="73">
        <f t="shared" si="5583"/>
        <v>279.47000000000003</v>
      </c>
      <c r="JD9287" s="73">
        <f t="shared" si="5583"/>
        <v>279.47000000000003</v>
      </c>
      <c r="JE9287" s="73">
        <f t="shared" si="5583"/>
        <v>279.47000000000003</v>
      </c>
      <c r="JF9287" s="73">
        <f t="shared" si="5583"/>
        <v>279.47000000000003</v>
      </c>
      <c r="JG9287" s="73">
        <f t="shared" si="5583"/>
        <v>279.47000000000003</v>
      </c>
      <c r="JH9287" s="73">
        <f t="shared" si="5583"/>
        <v>279.47000000000003</v>
      </c>
      <c r="JI9287" s="73">
        <f t="shared" si="5583"/>
        <v>279.47000000000003</v>
      </c>
      <c r="JJ9287" s="73">
        <f t="shared" si="5583"/>
        <v>279.47000000000003</v>
      </c>
      <c r="JK9287" s="73">
        <f t="shared" si="5583"/>
        <v>279.47000000000003</v>
      </c>
      <c r="JL9287" s="73">
        <f t="shared" si="5583"/>
        <v>279.47000000000003</v>
      </c>
      <c r="JM9287" s="73">
        <f t="shared" si="5583"/>
        <v>279.47000000000003</v>
      </c>
      <c r="JN9287" s="73">
        <f t="shared" si="5583"/>
        <v>279.47000000000003</v>
      </c>
      <c r="JO9287" s="73">
        <f t="shared" si="5583"/>
        <v>279.47000000000003</v>
      </c>
      <c r="JP9287" s="73">
        <f t="shared" si="5583"/>
        <v>279.47000000000003</v>
      </c>
      <c r="JQ9287" s="73">
        <f t="shared" si="5583"/>
        <v>279.47000000000003</v>
      </c>
      <c r="JR9287" s="73">
        <f t="shared" si="5583"/>
        <v>279.47000000000003</v>
      </c>
      <c r="JS9287" s="73">
        <f t="shared" si="5583"/>
        <v>279.47000000000003</v>
      </c>
      <c r="JT9287" s="73">
        <f t="shared" si="5583"/>
        <v>279.47000000000003</v>
      </c>
      <c r="JU9287" s="73">
        <f t="shared" si="5583"/>
        <v>279.47000000000003</v>
      </c>
      <c r="JV9287" s="73">
        <f t="shared" si="5583"/>
        <v>279.47000000000003</v>
      </c>
      <c r="JW9287" s="73">
        <f t="shared" si="5583"/>
        <v>279.47000000000003</v>
      </c>
      <c r="JX9287" s="73">
        <f t="shared" si="5583"/>
        <v>279.47000000000003</v>
      </c>
      <c r="JY9287" s="73">
        <f t="shared" si="5583"/>
        <v>279.47000000000003</v>
      </c>
      <c r="JZ9287" s="73">
        <f t="shared" si="5583"/>
        <v>279.47000000000003</v>
      </c>
      <c r="KA9287" s="73">
        <f t="shared" si="5583"/>
        <v>279.47000000000003</v>
      </c>
      <c r="KB9287" s="73">
        <f t="shared" si="5583"/>
        <v>279.47000000000003</v>
      </c>
      <c r="KC9287" s="73">
        <f t="shared" si="5583"/>
        <v>279.47000000000003</v>
      </c>
      <c r="KD9287" s="73">
        <f t="shared" si="5583"/>
        <v>279.47000000000003</v>
      </c>
      <c r="KE9287" s="73">
        <f t="shared" si="5583"/>
        <v>279.47000000000003</v>
      </c>
      <c r="KF9287" s="73">
        <f t="shared" si="5583"/>
        <v>279.47000000000003</v>
      </c>
      <c r="KG9287" s="73">
        <f t="shared" si="5583"/>
        <v>279.47000000000003</v>
      </c>
      <c r="KH9287">
        <v>279.47000000000003</v>
      </c>
      <c r="KL9287" s="84"/>
      <c r="KP9287" s="84"/>
      <c r="KS9287" s="74"/>
      <c r="KT9287" s="74"/>
      <c r="KU9287" s="16"/>
      <c r="KV9287" s="72"/>
      <c r="KW9287" s="72"/>
      <c r="KX9287" s="16"/>
      <c r="KZ9287" s="16"/>
      <c r="LA9287" s="16"/>
      <c r="LB9287" s="74"/>
      <c r="LC9287" s="74"/>
    </row>
    <row r="9288" spans="2:315" x14ac:dyDescent="0.35">
      <c r="B9288">
        <v>182</v>
      </c>
      <c r="C9288">
        <f t="shared" si="5468"/>
        <v>1.8149999999999999</v>
      </c>
      <c r="E9288" s="92">
        <v>279.47000000000003</v>
      </c>
      <c r="F9288" s="73">
        <f t="shared" ref="F9288:BQ9288" si="5584">(E9288+$F$9100*$F$9102*($F$55/$F$9101*E9287+$F$55/$F$9101*E9289))/(1+$F$9100*$F$9102*($F$55/$F$9101+$F$55/$F$9101))</f>
        <v>279.47000000000003</v>
      </c>
      <c r="G9288" s="73">
        <f t="shared" si="5584"/>
        <v>279.47000000000003</v>
      </c>
      <c r="H9288" s="73">
        <f t="shared" si="5584"/>
        <v>279.47000000000003</v>
      </c>
      <c r="I9288" s="73">
        <f t="shared" si="5584"/>
        <v>279.47000000000003</v>
      </c>
      <c r="J9288" s="73">
        <f t="shared" si="5584"/>
        <v>279.47000000000003</v>
      </c>
      <c r="K9288" s="73">
        <f t="shared" si="5584"/>
        <v>279.47000000000003</v>
      </c>
      <c r="L9288" s="73">
        <f t="shared" si="5584"/>
        <v>279.47000000000003</v>
      </c>
      <c r="M9288" s="73">
        <f t="shared" si="5584"/>
        <v>279.47000000000003</v>
      </c>
      <c r="N9288" s="73">
        <f t="shared" si="5584"/>
        <v>279.47000000000003</v>
      </c>
      <c r="O9288" s="73">
        <f t="shared" si="5584"/>
        <v>279.47000000000003</v>
      </c>
      <c r="P9288" s="73">
        <f t="shared" si="5584"/>
        <v>279.47000000000003</v>
      </c>
      <c r="Q9288" s="73">
        <f t="shared" si="5584"/>
        <v>279.47000000000003</v>
      </c>
      <c r="R9288" s="73">
        <f t="shared" si="5584"/>
        <v>279.47000000000003</v>
      </c>
      <c r="S9288" s="73">
        <f t="shared" si="5584"/>
        <v>279.47000000000003</v>
      </c>
      <c r="T9288" s="73">
        <f t="shared" si="5584"/>
        <v>279.47000000000003</v>
      </c>
      <c r="U9288" s="73">
        <f t="shared" si="5584"/>
        <v>279.47000000000003</v>
      </c>
      <c r="V9288" s="73">
        <f t="shared" si="5584"/>
        <v>279.47000000000003</v>
      </c>
      <c r="W9288" s="73">
        <f t="shared" si="5584"/>
        <v>279.47000000000003</v>
      </c>
      <c r="X9288" s="73">
        <f t="shared" si="5584"/>
        <v>279.47000000000003</v>
      </c>
      <c r="Y9288" s="73">
        <f t="shared" si="5584"/>
        <v>279.47000000000003</v>
      </c>
      <c r="Z9288" s="73">
        <f t="shared" si="5584"/>
        <v>279.47000000000003</v>
      </c>
      <c r="AA9288" s="73">
        <f t="shared" si="5584"/>
        <v>279.47000000000003</v>
      </c>
      <c r="AB9288" s="73">
        <f t="shared" si="5584"/>
        <v>279.47000000000003</v>
      </c>
      <c r="AC9288" s="73">
        <f t="shared" si="5584"/>
        <v>279.47000000000003</v>
      </c>
      <c r="AD9288" s="73">
        <f t="shared" si="5584"/>
        <v>279.47000000000003</v>
      </c>
      <c r="AE9288" s="73">
        <f t="shared" si="5584"/>
        <v>279.47000000000003</v>
      </c>
      <c r="AF9288" s="73">
        <f t="shared" si="5584"/>
        <v>279.47000000000003</v>
      </c>
      <c r="AG9288" s="73">
        <f t="shared" si="5584"/>
        <v>279.47000000000003</v>
      </c>
      <c r="AH9288" s="73">
        <f t="shared" si="5584"/>
        <v>279.47000000000003</v>
      </c>
      <c r="AI9288" s="73">
        <f t="shared" si="5584"/>
        <v>279.47000000000003</v>
      </c>
      <c r="AJ9288" s="73">
        <f t="shared" si="5584"/>
        <v>279.47000000000003</v>
      </c>
      <c r="AK9288" s="73">
        <f t="shared" si="5584"/>
        <v>279.47000000000003</v>
      </c>
      <c r="AL9288" s="73">
        <f t="shared" si="5584"/>
        <v>279.47000000000003</v>
      </c>
      <c r="AM9288" s="73">
        <f t="shared" si="5584"/>
        <v>279.47000000000003</v>
      </c>
      <c r="AN9288" s="73">
        <f t="shared" si="5584"/>
        <v>279.47000000000003</v>
      </c>
      <c r="AO9288" s="73">
        <f t="shared" si="5584"/>
        <v>279.47000000000003</v>
      </c>
      <c r="AP9288" s="73">
        <f t="shared" si="5584"/>
        <v>279.47000000000003</v>
      </c>
      <c r="AQ9288" s="73">
        <f t="shared" si="5584"/>
        <v>279.47000000000003</v>
      </c>
      <c r="AR9288" s="73">
        <f t="shared" si="5584"/>
        <v>279.47000000000003</v>
      </c>
      <c r="AS9288" s="73">
        <f t="shared" si="5584"/>
        <v>279.47000000000003</v>
      </c>
      <c r="AT9288" s="73">
        <f t="shared" si="5584"/>
        <v>279.47000000000003</v>
      </c>
      <c r="AU9288" s="73">
        <f t="shared" si="5584"/>
        <v>279.47000000000003</v>
      </c>
      <c r="AV9288" s="73">
        <f t="shared" si="5584"/>
        <v>279.47000000000003</v>
      </c>
      <c r="AW9288" s="73">
        <f t="shared" si="5584"/>
        <v>279.47000000000003</v>
      </c>
      <c r="AX9288" s="73">
        <f t="shared" si="5584"/>
        <v>279.47000000000003</v>
      </c>
      <c r="AY9288" s="73">
        <f t="shared" si="5584"/>
        <v>279.47000000000003</v>
      </c>
      <c r="AZ9288" s="73">
        <f t="shared" si="5584"/>
        <v>279.47000000000003</v>
      </c>
      <c r="BA9288" s="73">
        <f t="shared" si="5584"/>
        <v>279.47000000000003</v>
      </c>
      <c r="BB9288" s="73">
        <f t="shared" si="5584"/>
        <v>279.47000000000003</v>
      </c>
      <c r="BC9288" s="73">
        <f t="shared" si="5584"/>
        <v>279.47000000000003</v>
      </c>
      <c r="BD9288" s="73">
        <f t="shared" si="5584"/>
        <v>279.47000000000003</v>
      </c>
      <c r="BE9288" s="73">
        <f t="shared" si="5584"/>
        <v>279.47000000000003</v>
      </c>
      <c r="BF9288" s="73">
        <f t="shared" si="5584"/>
        <v>279.47000000000003</v>
      </c>
      <c r="BG9288" s="73">
        <f t="shared" si="5584"/>
        <v>279.47000000000003</v>
      </c>
      <c r="BH9288" s="73">
        <f t="shared" si="5584"/>
        <v>279.47000000000003</v>
      </c>
      <c r="BI9288" s="73">
        <f t="shared" si="5584"/>
        <v>279.47000000000003</v>
      </c>
      <c r="BJ9288" s="73">
        <f t="shared" si="5584"/>
        <v>279.47000000000003</v>
      </c>
      <c r="BK9288" s="73">
        <f t="shared" si="5584"/>
        <v>279.47000000000003</v>
      </c>
      <c r="BL9288" s="73">
        <f t="shared" si="5584"/>
        <v>279.47000000000003</v>
      </c>
      <c r="BM9288" s="73">
        <f t="shared" si="5584"/>
        <v>279.47000000000003</v>
      </c>
      <c r="BN9288" s="73">
        <f t="shared" si="5584"/>
        <v>279.47000000000003</v>
      </c>
      <c r="BO9288" s="73">
        <f t="shared" si="5584"/>
        <v>279.47000000000003</v>
      </c>
      <c r="BP9288" s="73">
        <f t="shared" si="5584"/>
        <v>279.47000000000003</v>
      </c>
      <c r="BQ9288" s="73">
        <f t="shared" si="5584"/>
        <v>279.47000000000003</v>
      </c>
      <c r="BR9288" s="73">
        <f t="shared" ref="BR9288:EC9288" si="5585">(BQ9288+$F$9100*$F$9102*($F$55/$F$9101*BQ9287+$F$55/$F$9101*BQ9289))/(1+$F$9100*$F$9102*($F$55/$F$9101+$F$55/$F$9101))</f>
        <v>279.47000000000003</v>
      </c>
      <c r="BS9288" s="73">
        <f t="shared" si="5585"/>
        <v>279.47000000000003</v>
      </c>
      <c r="BT9288" s="73">
        <f t="shared" si="5585"/>
        <v>279.47000000000003</v>
      </c>
      <c r="BU9288" s="73">
        <f t="shared" si="5585"/>
        <v>279.47000000000003</v>
      </c>
      <c r="BV9288" s="73">
        <f t="shared" si="5585"/>
        <v>279.47000000000003</v>
      </c>
      <c r="BW9288" s="73">
        <f t="shared" si="5585"/>
        <v>279.47000000000003</v>
      </c>
      <c r="BX9288" s="73">
        <f t="shared" si="5585"/>
        <v>279.47000000000003</v>
      </c>
      <c r="BY9288" s="73">
        <f t="shared" si="5585"/>
        <v>279.47000000000003</v>
      </c>
      <c r="BZ9288" s="73">
        <f t="shared" si="5585"/>
        <v>279.47000000000003</v>
      </c>
      <c r="CA9288" s="73">
        <f t="shared" si="5585"/>
        <v>279.47000000000003</v>
      </c>
      <c r="CB9288" s="73">
        <f t="shared" si="5585"/>
        <v>279.47000000000003</v>
      </c>
      <c r="CC9288" s="73">
        <f t="shared" si="5585"/>
        <v>279.47000000000003</v>
      </c>
      <c r="CD9288" s="73">
        <f t="shared" si="5585"/>
        <v>279.47000000000003</v>
      </c>
      <c r="CE9288" s="73">
        <f t="shared" si="5585"/>
        <v>279.47000000000003</v>
      </c>
      <c r="CF9288" s="73">
        <f t="shared" si="5585"/>
        <v>279.47000000000003</v>
      </c>
      <c r="CG9288" s="73">
        <f t="shared" si="5585"/>
        <v>279.47000000000003</v>
      </c>
      <c r="CH9288" s="73">
        <f t="shared" si="5585"/>
        <v>279.47000000000003</v>
      </c>
      <c r="CI9288" s="73">
        <f t="shared" si="5585"/>
        <v>279.47000000000003</v>
      </c>
      <c r="CJ9288" s="73">
        <f t="shared" si="5585"/>
        <v>279.47000000000003</v>
      </c>
      <c r="CK9288" s="73">
        <f t="shared" si="5585"/>
        <v>279.47000000000003</v>
      </c>
      <c r="CL9288" s="73">
        <f t="shared" si="5585"/>
        <v>279.47000000000003</v>
      </c>
      <c r="CM9288" s="73">
        <f t="shared" si="5585"/>
        <v>279.47000000000003</v>
      </c>
      <c r="CN9288" s="73">
        <f t="shared" si="5585"/>
        <v>279.47000000000003</v>
      </c>
      <c r="CO9288" s="73">
        <f t="shared" si="5585"/>
        <v>279.47000000000003</v>
      </c>
      <c r="CP9288" s="73">
        <f t="shared" si="5585"/>
        <v>279.47000000000003</v>
      </c>
      <c r="CQ9288" s="73">
        <f t="shared" si="5585"/>
        <v>279.47000000000003</v>
      </c>
      <c r="CR9288" s="73">
        <f t="shared" si="5585"/>
        <v>279.47000000000003</v>
      </c>
      <c r="CS9288" s="73">
        <f t="shared" si="5585"/>
        <v>279.47000000000003</v>
      </c>
      <c r="CT9288" s="73">
        <f t="shared" si="5585"/>
        <v>279.47000000000003</v>
      </c>
      <c r="CU9288" s="73">
        <f t="shared" si="5585"/>
        <v>279.47000000000003</v>
      </c>
      <c r="CV9288" s="73">
        <f t="shared" si="5585"/>
        <v>279.47000000000003</v>
      </c>
      <c r="CW9288" s="73">
        <f t="shared" si="5585"/>
        <v>279.47000000000003</v>
      </c>
      <c r="CX9288" s="73">
        <f t="shared" si="5585"/>
        <v>279.47000000000003</v>
      </c>
      <c r="CY9288" s="73">
        <f t="shared" si="5585"/>
        <v>279.47000000000003</v>
      </c>
      <c r="CZ9288" s="73">
        <f t="shared" si="5585"/>
        <v>279.47000000000003</v>
      </c>
      <c r="DA9288" s="73">
        <f t="shared" si="5585"/>
        <v>279.47000000000003</v>
      </c>
      <c r="DB9288" s="73">
        <f t="shared" si="5585"/>
        <v>279.47000000000003</v>
      </c>
      <c r="DC9288" s="73">
        <f t="shared" si="5585"/>
        <v>279.47000000000003</v>
      </c>
      <c r="DD9288" s="73">
        <f t="shared" si="5585"/>
        <v>279.47000000000003</v>
      </c>
      <c r="DE9288" s="73">
        <f t="shared" si="5585"/>
        <v>279.47000000000003</v>
      </c>
      <c r="DF9288" s="73">
        <f t="shared" si="5585"/>
        <v>279.47000000000003</v>
      </c>
      <c r="DG9288" s="73">
        <f t="shared" si="5585"/>
        <v>279.47000000000003</v>
      </c>
      <c r="DH9288" s="73">
        <f t="shared" si="5585"/>
        <v>279.47000000000003</v>
      </c>
      <c r="DI9288" s="73">
        <f t="shared" si="5585"/>
        <v>279.47000000000003</v>
      </c>
      <c r="DJ9288" s="73">
        <f t="shared" si="5585"/>
        <v>279.47000000000003</v>
      </c>
      <c r="DK9288" s="73">
        <f t="shared" si="5585"/>
        <v>279.47000000000003</v>
      </c>
      <c r="DL9288" s="73">
        <f t="shared" si="5585"/>
        <v>279.47000000000003</v>
      </c>
      <c r="DM9288" s="73">
        <f t="shared" si="5585"/>
        <v>279.47000000000003</v>
      </c>
      <c r="DN9288" s="73">
        <f t="shared" si="5585"/>
        <v>279.47000000000003</v>
      </c>
      <c r="DO9288" s="73">
        <f t="shared" si="5585"/>
        <v>279.47000000000003</v>
      </c>
      <c r="DP9288" s="73">
        <f t="shared" si="5585"/>
        <v>279.47000000000003</v>
      </c>
      <c r="DQ9288" s="73">
        <f t="shared" si="5585"/>
        <v>279.47000000000003</v>
      </c>
      <c r="DR9288" s="73">
        <f t="shared" si="5585"/>
        <v>279.47000000000003</v>
      </c>
      <c r="DS9288" s="73">
        <f t="shared" si="5585"/>
        <v>279.47000000000003</v>
      </c>
      <c r="DT9288" s="73">
        <f t="shared" si="5585"/>
        <v>279.47000000000003</v>
      </c>
      <c r="DU9288" s="73">
        <f t="shared" si="5585"/>
        <v>279.47000000000003</v>
      </c>
      <c r="DV9288" s="73">
        <f t="shared" si="5585"/>
        <v>279.47000000000003</v>
      </c>
      <c r="DW9288" s="73">
        <f t="shared" si="5585"/>
        <v>279.47000000000003</v>
      </c>
      <c r="DX9288" s="73">
        <f t="shared" si="5585"/>
        <v>279.47000000000003</v>
      </c>
      <c r="DY9288" s="73">
        <f t="shared" si="5585"/>
        <v>279.47000000000003</v>
      </c>
      <c r="DZ9288" s="73">
        <f t="shared" si="5585"/>
        <v>279.47000000000003</v>
      </c>
      <c r="EA9288" s="73">
        <f t="shared" si="5585"/>
        <v>279.47000000000003</v>
      </c>
      <c r="EB9288" s="73">
        <f t="shared" si="5585"/>
        <v>279.47000000000003</v>
      </c>
      <c r="EC9288" s="73">
        <f t="shared" si="5585"/>
        <v>279.47000000000003</v>
      </c>
      <c r="ED9288" s="73">
        <f t="shared" ref="ED9288:GO9288" si="5586">(EC9288+$F$9100*$F$9102*($F$55/$F$9101*EC9287+$F$55/$F$9101*EC9289))/(1+$F$9100*$F$9102*($F$55/$F$9101+$F$55/$F$9101))</f>
        <v>279.47000000000003</v>
      </c>
      <c r="EE9288" s="73">
        <f t="shared" si="5586"/>
        <v>279.47000000000003</v>
      </c>
      <c r="EF9288" s="73">
        <f t="shared" si="5586"/>
        <v>279.47000000000003</v>
      </c>
      <c r="EG9288" s="73">
        <f t="shared" si="5586"/>
        <v>279.47000000000003</v>
      </c>
      <c r="EH9288" s="73">
        <f t="shared" si="5586"/>
        <v>279.47000000000003</v>
      </c>
      <c r="EI9288" s="73">
        <f t="shared" si="5586"/>
        <v>279.47000000000003</v>
      </c>
      <c r="EJ9288" s="73">
        <f t="shared" si="5586"/>
        <v>279.47000000000003</v>
      </c>
      <c r="EK9288" s="73">
        <f t="shared" si="5586"/>
        <v>279.47000000000003</v>
      </c>
      <c r="EL9288" s="73">
        <f t="shared" si="5586"/>
        <v>279.47000000000003</v>
      </c>
      <c r="EM9288" s="73">
        <f t="shared" si="5586"/>
        <v>279.47000000000003</v>
      </c>
      <c r="EN9288" s="73">
        <f t="shared" si="5586"/>
        <v>279.47000000000003</v>
      </c>
      <c r="EO9288" s="73">
        <f t="shared" si="5586"/>
        <v>279.47000000000003</v>
      </c>
      <c r="EP9288" s="73">
        <f t="shared" si="5586"/>
        <v>279.47000000000003</v>
      </c>
      <c r="EQ9288" s="73">
        <f t="shared" si="5586"/>
        <v>279.47000000000003</v>
      </c>
      <c r="ER9288" s="73">
        <f t="shared" si="5586"/>
        <v>279.47000000000003</v>
      </c>
      <c r="ES9288" s="73">
        <f t="shared" si="5586"/>
        <v>279.47000000000003</v>
      </c>
      <c r="ET9288" s="73">
        <f t="shared" si="5586"/>
        <v>279.47000000000003</v>
      </c>
      <c r="EU9288" s="73">
        <f t="shared" si="5586"/>
        <v>279.47000000000003</v>
      </c>
      <c r="EV9288" s="73">
        <f t="shared" si="5586"/>
        <v>279.47000000000003</v>
      </c>
      <c r="EW9288" s="73">
        <f t="shared" si="5586"/>
        <v>279.47000000000003</v>
      </c>
      <c r="EX9288" s="73">
        <f t="shared" si="5586"/>
        <v>279.47000000000003</v>
      </c>
      <c r="EY9288" s="73">
        <f t="shared" si="5586"/>
        <v>279.47000000000003</v>
      </c>
      <c r="EZ9288" s="73">
        <f t="shared" si="5586"/>
        <v>279.47000000000003</v>
      </c>
      <c r="FA9288" s="73">
        <f t="shared" si="5586"/>
        <v>279.47000000000003</v>
      </c>
      <c r="FB9288" s="73">
        <f t="shared" si="5586"/>
        <v>279.47000000000003</v>
      </c>
      <c r="FC9288" s="73">
        <f t="shared" si="5586"/>
        <v>279.47000000000003</v>
      </c>
      <c r="FD9288" s="73">
        <f t="shared" si="5586"/>
        <v>279.47000000000003</v>
      </c>
      <c r="FE9288" s="73">
        <f t="shared" si="5586"/>
        <v>279.47000000000003</v>
      </c>
      <c r="FF9288" s="73">
        <f t="shared" si="5586"/>
        <v>279.47000000000003</v>
      </c>
      <c r="FG9288" s="73">
        <f t="shared" si="5586"/>
        <v>279.47000000000003</v>
      </c>
      <c r="FH9288" s="73">
        <f t="shared" si="5586"/>
        <v>279.47000000000003</v>
      </c>
      <c r="FI9288" s="73">
        <f t="shared" si="5586"/>
        <v>279.47000000000003</v>
      </c>
      <c r="FJ9288" s="73">
        <f t="shared" si="5586"/>
        <v>279.47000000000003</v>
      </c>
      <c r="FK9288" s="73">
        <f t="shared" si="5586"/>
        <v>279.47000000000003</v>
      </c>
      <c r="FL9288" s="73">
        <f t="shared" si="5586"/>
        <v>279.47000000000003</v>
      </c>
      <c r="FM9288" s="73">
        <f t="shared" si="5586"/>
        <v>279.47000000000003</v>
      </c>
      <c r="FN9288" s="73">
        <f t="shared" si="5586"/>
        <v>279.47000000000003</v>
      </c>
      <c r="FO9288" s="73">
        <f t="shared" si="5586"/>
        <v>279.47000000000003</v>
      </c>
      <c r="FP9288" s="73">
        <f t="shared" si="5586"/>
        <v>279.47000000000003</v>
      </c>
      <c r="FQ9288" s="73">
        <f t="shared" si="5586"/>
        <v>279.47000000000003</v>
      </c>
      <c r="FR9288" s="73">
        <f t="shared" si="5586"/>
        <v>279.47000000000003</v>
      </c>
      <c r="FS9288" s="73">
        <f t="shared" si="5586"/>
        <v>279.47000000000003</v>
      </c>
      <c r="FT9288" s="73">
        <f t="shared" si="5586"/>
        <v>279.47000000000003</v>
      </c>
      <c r="FU9288" s="73">
        <f t="shared" si="5586"/>
        <v>279.47000000000003</v>
      </c>
      <c r="FV9288" s="73">
        <f t="shared" si="5586"/>
        <v>279.47000000000003</v>
      </c>
      <c r="FW9288" s="73">
        <f t="shared" si="5586"/>
        <v>279.47000000000003</v>
      </c>
      <c r="FX9288" s="73">
        <f t="shared" si="5586"/>
        <v>279.47000000000003</v>
      </c>
      <c r="FY9288" s="73">
        <f t="shared" si="5586"/>
        <v>279.47000000000003</v>
      </c>
      <c r="FZ9288" s="73">
        <f t="shared" si="5586"/>
        <v>279.47000000000003</v>
      </c>
      <c r="GA9288" s="73">
        <f t="shared" si="5586"/>
        <v>279.47000000000003</v>
      </c>
      <c r="GB9288" s="73">
        <f t="shared" si="5586"/>
        <v>279.47000000000003</v>
      </c>
      <c r="GC9288" s="73">
        <f t="shared" si="5586"/>
        <v>279.47000000000003</v>
      </c>
      <c r="GD9288" s="73">
        <f t="shared" si="5586"/>
        <v>279.47000000000003</v>
      </c>
      <c r="GE9288" s="73">
        <f t="shared" si="5586"/>
        <v>279.47000000000003</v>
      </c>
      <c r="GF9288" s="73">
        <f t="shared" si="5586"/>
        <v>279.47000000000003</v>
      </c>
      <c r="GG9288" s="73">
        <f t="shared" si="5586"/>
        <v>279.47000000000003</v>
      </c>
      <c r="GH9288" s="73">
        <f t="shared" si="5586"/>
        <v>279.47000000000003</v>
      </c>
      <c r="GI9288" s="73">
        <f t="shared" si="5586"/>
        <v>279.47000000000003</v>
      </c>
      <c r="GJ9288" s="73">
        <f t="shared" si="5586"/>
        <v>279.47000000000003</v>
      </c>
      <c r="GK9288" s="73">
        <f t="shared" si="5586"/>
        <v>279.47000000000003</v>
      </c>
      <c r="GL9288" s="73">
        <f t="shared" si="5586"/>
        <v>279.47000000000003</v>
      </c>
      <c r="GM9288" s="73">
        <f t="shared" si="5586"/>
        <v>279.47000000000003</v>
      </c>
      <c r="GN9288" s="73">
        <f t="shared" si="5586"/>
        <v>279.47000000000003</v>
      </c>
      <c r="GO9288" s="73">
        <f t="shared" si="5586"/>
        <v>279.47000000000003</v>
      </c>
      <c r="GP9288" s="73">
        <f t="shared" ref="GP9288:JA9288" si="5587">(GO9288+$F$9100*$F$9102*($F$55/$F$9101*GO9287+$F$55/$F$9101*GO9289))/(1+$F$9100*$F$9102*($F$55/$F$9101+$F$55/$F$9101))</f>
        <v>279.47000000000003</v>
      </c>
      <c r="GQ9288" s="73">
        <f t="shared" si="5587"/>
        <v>279.47000000000003</v>
      </c>
      <c r="GR9288" s="73">
        <f t="shared" si="5587"/>
        <v>279.47000000000003</v>
      </c>
      <c r="GS9288" s="73">
        <f t="shared" si="5587"/>
        <v>279.47000000000003</v>
      </c>
      <c r="GT9288" s="73">
        <f t="shared" si="5587"/>
        <v>279.47000000000003</v>
      </c>
      <c r="GU9288" s="73">
        <f t="shared" si="5587"/>
        <v>279.47000000000003</v>
      </c>
      <c r="GV9288" s="73">
        <f t="shared" si="5587"/>
        <v>279.47000000000003</v>
      </c>
      <c r="GW9288" s="73">
        <f t="shared" si="5587"/>
        <v>279.47000000000003</v>
      </c>
      <c r="GX9288" s="73">
        <f t="shared" si="5587"/>
        <v>279.47000000000003</v>
      </c>
      <c r="GY9288" s="73">
        <f t="shared" si="5587"/>
        <v>279.47000000000003</v>
      </c>
      <c r="GZ9288" s="73">
        <f t="shared" si="5587"/>
        <v>279.47000000000003</v>
      </c>
      <c r="HA9288" s="73">
        <f t="shared" si="5587"/>
        <v>279.47000000000003</v>
      </c>
      <c r="HB9288" s="73">
        <f t="shared" si="5587"/>
        <v>279.47000000000003</v>
      </c>
      <c r="HC9288" s="73">
        <f t="shared" si="5587"/>
        <v>279.47000000000003</v>
      </c>
      <c r="HD9288" s="73">
        <f t="shared" si="5587"/>
        <v>279.47000000000003</v>
      </c>
      <c r="HE9288" s="73">
        <f t="shared" si="5587"/>
        <v>279.47000000000003</v>
      </c>
      <c r="HF9288" s="73">
        <f t="shared" si="5587"/>
        <v>279.47000000000003</v>
      </c>
      <c r="HG9288" s="73">
        <f t="shared" si="5587"/>
        <v>279.47000000000003</v>
      </c>
      <c r="HH9288" s="73">
        <f t="shared" si="5587"/>
        <v>279.47000000000003</v>
      </c>
      <c r="HI9288" s="73">
        <f t="shared" si="5587"/>
        <v>279.47000000000003</v>
      </c>
      <c r="HJ9288" s="73">
        <f t="shared" si="5587"/>
        <v>279.47000000000003</v>
      </c>
      <c r="HK9288" s="73">
        <f t="shared" si="5587"/>
        <v>279.47000000000003</v>
      </c>
      <c r="HL9288" s="73">
        <f t="shared" si="5587"/>
        <v>279.47000000000003</v>
      </c>
      <c r="HM9288" s="73">
        <f t="shared" si="5587"/>
        <v>279.47000000000003</v>
      </c>
      <c r="HN9288" s="73">
        <f t="shared" si="5587"/>
        <v>279.47000000000003</v>
      </c>
      <c r="HO9288" s="73">
        <f t="shared" si="5587"/>
        <v>279.47000000000003</v>
      </c>
      <c r="HP9288" s="73">
        <f t="shared" si="5587"/>
        <v>279.47000000000003</v>
      </c>
      <c r="HQ9288" s="73">
        <f t="shared" si="5587"/>
        <v>279.47000000000003</v>
      </c>
      <c r="HR9288" s="73">
        <f t="shared" si="5587"/>
        <v>279.47000000000003</v>
      </c>
      <c r="HS9288" s="73">
        <f t="shared" si="5587"/>
        <v>279.47000000000003</v>
      </c>
      <c r="HT9288" s="73">
        <f t="shared" si="5587"/>
        <v>279.47000000000003</v>
      </c>
      <c r="HU9288" s="73">
        <f t="shared" si="5587"/>
        <v>279.47000000000003</v>
      </c>
      <c r="HV9288" s="73">
        <f t="shared" si="5587"/>
        <v>279.47000000000003</v>
      </c>
      <c r="HW9288" s="73">
        <f t="shared" si="5587"/>
        <v>279.47000000000003</v>
      </c>
      <c r="HX9288" s="73">
        <f t="shared" si="5587"/>
        <v>279.47000000000003</v>
      </c>
      <c r="HY9288" s="73">
        <f t="shared" si="5587"/>
        <v>279.47000000000003</v>
      </c>
      <c r="HZ9288" s="73">
        <f t="shared" si="5587"/>
        <v>279.47000000000003</v>
      </c>
      <c r="IA9288" s="73">
        <f t="shared" si="5587"/>
        <v>279.47000000000003</v>
      </c>
      <c r="IB9288" s="73">
        <f t="shared" si="5587"/>
        <v>279.47000000000003</v>
      </c>
      <c r="IC9288" s="73">
        <f t="shared" si="5587"/>
        <v>279.47000000000003</v>
      </c>
      <c r="ID9288" s="73">
        <f t="shared" si="5587"/>
        <v>279.47000000000003</v>
      </c>
      <c r="IE9288" s="73">
        <f t="shared" si="5587"/>
        <v>279.47000000000003</v>
      </c>
      <c r="IF9288" s="73">
        <f t="shared" si="5587"/>
        <v>279.47000000000003</v>
      </c>
      <c r="IG9288" s="73">
        <f t="shared" si="5587"/>
        <v>279.47000000000003</v>
      </c>
      <c r="IH9288" s="73">
        <f t="shared" si="5587"/>
        <v>279.47000000000003</v>
      </c>
      <c r="II9288" s="73">
        <f t="shared" si="5587"/>
        <v>279.47000000000003</v>
      </c>
      <c r="IJ9288" s="73">
        <f t="shared" si="5587"/>
        <v>279.47000000000003</v>
      </c>
      <c r="IK9288" s="73">
        <f t="shared" si="5587"/>
        <v>279.47000000000003</v>
      </c>
      <c r="IL9288" s="73">
        <f t="shared" si="5587"/>
        <v>279.47000000000003</v>
      </c>
      <c r="IM9288" s="73">
        <f t="shared" si="5587"/>
        <v>279.47000000000003</v>
      </c>
      <c r="IN9288" s="73">
        <f t="shared" si="5587"/>
        <v>279.47000000000003</v>
      </c>
      <c r="IO9288" s="73">
        <f t="shared" si="5587"/>
        <v>279.47000000000003</v>
      </c>
      <c r="IP9288" s="73">
        <f t="shared" si="5587"/>
        <v>279.47000000000003</v>
      </c>
      <c r="IQ9288" s="73">
        <f t="shared" si="5587"/>
        <v>279.47000000000003</v>
      </c>
      <c r="IR9288" s="73">
        <f t="shared" si="5587"/>
        <v>279.47000000000003</v>
      </c>
      <c r="IS9288" s="73">
        <f t="shared" si="5587"/>
        <v>279.47000000000003</v>
      </c>
      <c r="IT9288" s="73">
        <f t="shared" si="5587"/>
        <v>279.47000000000003</v>
      </c>
      <c r="IU9288" s="73">
        <f t="shared" si="5587"/>
        <v>279.47000000000003</v>
      </c>
      <c r="IV9288" s="73">
        <f t="shared" si="5587"/>
        <v>279.47000000000003</v>
      </c>
      <c r="IW9288" s="73">
        <f t="shared" si="5587"/>
        <v>279.47000000000003</v>
      </c>
      <c r="IX9288" s="73">
        <f t="shared" si="5587"/>
        <v>279.47000000000003</v>
      </c>
      <c r="IY9288" s="73">
        <f t="shared" si="5587"/>
        <v>279.47000000000003</v>
      </c>
      <c r="IZ9288" s="73">
        <f t="shared" si="5587"/>
        <v>279.47000000000003</v>
      </c>
      <c r="JA9288" s="73">
        <f t="shared" si="5587"/>
        <v>279.47000000000003</v>
      </c>
      <c r="JB9288" s="73">
        <f t="shared" ref="JB9288:KG9288" si="5588">(JA9288+$F$9100*$F$9102*($F$55/$F$9101*JA9287+$F$55/$F$9101*JA9289))/(1+$F$9100*$F$9102*($F$55/$F$9101+$F$55/$F$9101))</f>
        <v>279.47000000000003</v>
      </c>
      <c r="JC9288" s="73">
        <f t="shared" si="5588"/>
        <v>279.47000000000003</v>
      </c>
      <c r="JD9288" s="73">
        <f t="shared" si="5588"/>
        <v>279.47000000000003</v>
      </c>
      <c r="JE9288" s="73">
        <f t="shared" si="5588"/>
        <v>279.47000000000003</v>
      </c>
      <c r="JF9288" s="73">
        <f t="shared" si="5588"/>
        <v>279.47000000000003</v>
      </c>
      <c r="JG9288" s="73">
        <f t="shared" si="5588"/>
        <v>279.47000000000003</v>
      </c>
      <c r="JH9288" s="73">
        <f t="shared" si="5588"/>
        <v>279.47000000000003</v>
      </c>
      <c r="JI9288" s="73">
        <f t="shared" si="5588"/>
        <v>279.47000000000003</v>
      </c>
      <c r="JJ9288" s="73">
        <f t="shared" si="5588"/>
        <v>279.47000000000003</v>
      </c>
      <c r="JK9288" s="73">
        <f t="shared" si="5588"/>
        <v>279.47000000000003</v>
      </c>
      <c r="JL9288" s="73">
        <f t="shared" si="5588"/>
        <v>279.47000000000003</v>
      </c>
      <c r="JM9288" s="73">
        <f t="shared" si="5588"/>
        <v>279.47000000000003</v>
      </c>
      <c r="JN9288" s="73">
        <f t="shared" si="5588"/>
        <v>279.47000000000003</v>
      </c>
      <c r="JO9288" s="73">
        <f t="shared" si="5588"/>
        <v>279.47000000000003</v>
      </c>
      <c r="JP9288" s="73">
        <f t="shared" si="5588"/>
        <v>279.47000000000003</v>
      </c>
      <c r="JQ9288" s="73">
        <f t="shared" si="5588"/>
        <v>279.47000000000003</v>
      </c>
      <c r="JR9288" s="73">
        <f t="shared" si="5588"/>
        <v>279.47000000000003</v>
      </c>
      <c r="JS9288" s="73">
        <f t="shared" si="5588"/>
        <v>279.47000000000003</v>
      </c>
      <c r="JT9288" s="73">
        <f t="shared" si="5588"/>
        <v>279.47000000000003</v>
      </c>
      <c r="JU9288" s="73">
        <f t="shared" si="5588"/>
        <v>279.47000000000003</v>
      </c>
      <c r="JV9288" s="73">
        <f t="shared" si="5588"/>
        <v>279.47000000000003</v>
      </c>
      <c r="JW9288" s="73">
        <f t="shared" si="5588"/>
        <v>279.47000000000003</v>
      </c>
      <c r="JX9288" s="73">
        <f t="shared" si="5588"/>
        <v>279.47000000000003</v>
      </c>
      <c r="JY9288" s="73">
        <f t="shared" si="5588"/>
        <v>279.47000000000003</v>
      </c>
      <c r="JZ9288" s="73">
        <f t="shared" si="5588"/>
        <v>279.47000000000003</v>
      </c>
      <c r="KA9288" s="73">
        <f t="shared" si="5588"/>
        <v>279.47000000000003</v>
      </c>
      <c r="KB9288" s="73">
        <f t="shared" si="5588"/>
        <v>279.47000000000003</v>
      </c>
      <c r="KC9288" s="73">
        <f t="shared" si="5588"/>
        <v>279.47000000000003</v>
      </c>
      <c r="KD9288" s="73">
        <f t="shared" si="5588"/>
        <v>279.47000000000003</v>
      </c>
      <c r="KE9288" s="73">
        <f t="shared" si="5588"/>
        <v>279.47000000000003</v>
      </c>
      <c r="KF9288" s="73">
        <f t="shared" si="5588"/>
        <v>279.47000000000003</v>
      </c>
      <c r="KG9288" s="73">
        <f t="shared" si="5588"/>
        <v>279.47000000000003</v>
      </c>
      <c r="KH9288">
        <v>279.47000000000003</v>
      </c>
      <c r="KL9288" s="84"/>
      <c r="KP9288" s="84"/>
      <c r="KS9288" s="74"/>
      <c r="KT9288" s="74"/>
      <c r="KU9288" s="16"/>
      <c r="KV9288" s="72"/>
      <c r="KW9288" s="72"/>
      <c r="KX9288" s="16"/>
      <c r="KZ9288" s="16"/>
      <c r="LA9288" s="16"/>
      <c r="LB9288" s="74"/>
      <c r="LC9288" s="74"/>
    </row>
    <row r="9289" spans="2:315" x14ac:dyDescent="0.35">
      <c r="B9289">
        <v>183</v>
      </c>
      <c r="C9289">
        <f t="shared" si="5468"/>
        <v>1.825</v>
      </c>
      <c r="E9289" s="92">
        <v>279.47000000000003</v>
      </c>
      <c r="F9289" s="73">
        <f t="shared" ref="F9289:BQ9289" si="5589">(E9289+$F$9100*$F$9102*($F$55/$F$9101*E9288+$F$55/$F$9101*E9290))/(1+$F$9100*$F$9102*($F$55/$F$9101+$F$55/$F$9101))</f>
        <v>279.47000000000003</v>
      </c>
      <c r="G9289" s="73">
        <f t="shared" si="5589"/>
        <v>279.47000000000003</v>
      </c>
      <c r="H9289" s="73">
        <f t="shared" si="5589"/>
        <v>279.47000000000003</v>
      </c>
      <c r="I9289" s="73">
        <f t="shared" si="5589"/>
        <v>279.47000000000003</v>
      </c>
      <c r="J9289" s="73">
        <f t="shared" si="5589"/>
        <v>279.47000000000003</v>
      </c>
      <c r="K9289" s="73">
        <f t="shared" si="5589"/>
        <v>279.47000000000003</v>
      </c>
      <c r="L9289" s="73">
        <f t="shared" si="5589"/>
        <v>279.47000000000003</v>
      </c>
      <c r="M9289" s="73">
        <f t="shared" si="5589"/>
        <v>279.47000000000003</v>
      </c>
      <c r="N9289" s="73">
        <f t="shared" si="5589"/>
        <v>279.47000000000003</v>
      </c>
      <c r="O9289" s="73">
        <f t="shared" si="5589"/>
        <v>279.47000000000003</v>
      </c>
      <c r="P9289" s="73">
        <f t="shared" si="5589"/>
        <v>279.47000000000003</v>
      </c>
      <c r="Q9289" s="73">
        <f t="shared" si="5589"/>
        <v>279.47000000000003</v>
      </c>
      <c r="R9289" s="73">
        <f t="shared" si="5589"/>
        <v>279.47000000000003</v>
      </c>
      <c r="S9289" s="73">
        <f t="shared" si="5589"/>
        <v>279.47000000000003</v>
      </c>
      <c r="T9289" s="73">
        <f t="shared" si="5589"/>
        <v>279.47000000000003</v>
      </c>
      <c r="U9289" s="73">
        <f t="shared" si="5589"/>
        <v>279.47000000000003</v>
      </c>
      <c r="V9289" s="73">
        <f t="shared" si="5589"/>
        <v>279.47000000000003</v>
      </c>
      <c r="W9289" s="73">
        <f t="shared" si="5589"/>
        <v>279.47000000000003</v>
      </c>
      <c r="X9289" s="73">
        <f t="shared" si="5589"/>
        <v>279.47000000000003</v>
      </c>
      <c r="Y9289" s="73">
        <f t="shared" si="5589"/>
        <v>279.47000000000003</v>
      </c>
      <c r="Z9289" s="73">
        <f t="shared" si="5589"/>
        <v>279.47000000000003</v>
      </c>
      <c r="AA9289" s="73">
        <f t="shared" si="5589"/>
        <v>279.47000000000003</v>
      </c>
      <c r="AB9289" s="73">
        <f t="shared" si="5589"/>
        <v>279.47000000000003</v>
      </c>
      <c r="AC9289" s="73">
        <f t="shared" si="5589"/>
        <v>279.47000000000003</v>
      </c>
      <c r="AD9289" s="73">
        <f t="shared" si="5589"/>
        <v>279.47000000000003</v>
      </c>
      <c r="AE9289" s="73">
        <f t="shared" si="5589"/>
        <v>279.47000000000003</v>
      </c>
      <c r="AF9289" s="73">
        <f t="shared" si="5589"/>
        <v>279.47000000000003</v>
      </c>
      <c r="AG9289" s="73">
        <f t="shared" si="5589"/>
        <v>279.47000000000003</v>
      </c>
      <c r="AH9289" s="73">
        <f t="shared" si="5589"/>
        <v>279.47000000000003</v>
      </c>
      <c r="AI9289" s="73">
        <f t="shared" si="5589"/>
        <v>279.47000000000003</v>
      </c>
      <c r="AJ9289" s="73">
        <f t="shared" si="5589"/>
        <v>279.47000000000003</v>
      </c>
      <c r="AK9289" s="73">
        <f t="shared" si="5589"/>
        <v>279.47000000000003</v>
      </c>
      <c r="AL9289" s="73">
        <f t="shared" si="5589"/>
        <v>279.47000000000003</v>
      </c>
      <c r="AM9289" s="73">
        <f t="shared" si="5589"/>
        <v>279.47000000000003</v>
      </c>
      <c r="AN9289" s="73">
        <f t="shared" si="5589"/>
        <v>279.47000000000003</v>
      </c>
      <c r="AO9289" s="73">
        <f t="shared" si="5589"/>
        <v>279.47000000000003</v>
      </c>
      <c r="AP9289" s="73">
        <f t="shared" si="5589"/>
        <v>279.47000000000003</v>
      </c>
      <c r="AQ9289" s="73">
        <f t="shared" si="5589"/>
        <v>279.47000000000003</v>
      </c>
      <c r="AR9289" s="73">
        <f t="shared" si="5589"/>
        <v>279.47000000000003</v>
      </c>
      <c r="AS9289" s="73">
        <f t="shared" si="5589"/>
        <v>279.47000000000003</v>
      </c>
      <c r="AT9289" s="73">
        <f t="shared" si="5589"/>
        <v>279.47000000000003</v>
      </c>
      <c r="AU9289" s="73">
        <f t="shared" si="5589"/>
        <v>279.47000000000003</v>
      </c>
      <c r="AV9289" s="73">
        <f t="shared" si="5589"/>
        <v>279.47000000000003</v>
      </c>
      <c r="AW9289" s="73">
        <f t="shared" si="5589"/>
        <v>279.47000000000003</v>
      </c>
      <c r="AX9289" s="73">
        <f t="shared" si="5589"/>
        <v>279.47000000000003</v>
      </c>
      <c r="AY9289" s="73">
        <f t="shared" si="5589"/>
        <v>279.47000000000003</v>
      </c>
      <c r="AZ9289" s="73">
        <f t="shared" si="5589"/>
        <v>279.47000000000003</v>
      </c>
      <c r="BA9289" s="73">
        <f t="shared" si="5589"/>
        <v>279.47000000000003</v>
      </c>
      <c r="BB9289" s="73">
        <f t="shared" si="5589"/>
        <v>279.47000000000003</v>
      </c>
      <c r="BC9289" s="73">
        <f t="shared" si="5589"/>
        <v>279.47000000000003</v>
      </c>
      <c r="BD9289" s="73">
        <f t="shared" si="5589"/>
        <v>279.47000000000003</v>
      </c>
      <c r="BE9289" s="73">
        <f t="shared" si="5589"/>
        <v>279.47000000000003</v>
      </c>
      <c r="BF9289" s="73">
        <f t="shared" si="5589"/>
        <v>279.47000000000003</v>
      </c>
      <c r="BG9289" s="73">
        <f t="shared" si="5589"/>
        <v>279.47000000000003</v>
      </c>
      <c r="BH9289" s="73">
        <f t="shared" si="5589"/>
        <v>279.47000000000003</v>
      </c>
      <c r="BI9289" s="73">
        <f t="shared" si="5589"/>
        <v>279.47000000000003</v>
      </c>
      <c r="BJ9289" s="73">
        <f t="shared" si="5589"/>
        <v>279.47000000000003</v>
      </c>
      <c r="BK9289" s="73">
        <f t="shared" si="5589"/>
        <v>279.47000000000003</v>
      </c>
      <c r="BL9289" s="73">
        <f t="shared" si="5589"/>
        <v>279.47000000000003</v>
      </c>
      <c r="BM9289" s="73">
        <f t="shared" si="5589"/>
        <v>279.47000000000003</v>
      </c>
      <c r="BN9289" s="73">
        <f t="shared" si="5589"/>
        <v>279.47000000000003</v>
      </c>
      <c r="BO9289" s="73">
        <f t="shared" si="5589"/>
        <v>279.47000000000003</v>
      </c>
      <c r="BP9289" s="73">
        <f t="shared" si="5589"/>
        <v>279.47000000000003</v>
      </c>
      <c r="BQ9289" s="73">
        <f t="shared" si="5589"/>
        <v>279.47000000000003</v>
      </c>
      <c r="BR9289" s="73">
        <f t="shared" ref="BR9289:EC9289" si="5590">(BQ9289+$F$9100*$F$9102*($F$55/$F$9101*BQ9288+$F$55/$F$9101*BQ9290))/(1+$F$9100*$F$9102*($F$55/$F$9101+$F$55/$F$9101))</f>
        <v>279.47000000000003</v>
      </c>
      <c r="BS9289" s="73">
        <f t="shared" si="5590"/>
        <v>279.47000000000003</v>
      </c>
      <c r="BT9289" s="73">
        <f t="shared" si="5590"/>
        <v>279.47000000000003</v>
      </c>
      <c r="BU9289" s="73">
        <f t="shared" si="5590"/>
        <v>279.47000000000003</v>
      </c>
      <c r="BV9289" s="73">
        <f t="shared" si="5590"/>
        <v>279.47000000000003</v>
      </c>
      <c r="BW9289" s="73">
        <f t="shared" si="5590"/>
        <v>279.47000000000003</v>
      </c>
      <c r="BX9289" s="73">
        <f t="shared" si="5590"/>
        <v>279.47000000000003</v>
      </c>
      <c r="BY9289" s="73">
        <f t="shared" si="5590"/>
        <v>279.47000000000003</v>
      </c>
      <c r="BZ9289" s="73">
        <f t="shared" si="5590"/>
        <v>279.47000000000003</v>
      </c>
      <c r="CA9289" s="73">
        <f t="shared" si="5590"/>
        <v>279.47000000000003</v>
      </c>
      <c r="CB9289" s="73">
        <f t="shared" si="5590"/>
        <v>279.47000000000003</v>
      </c>
      <c r="CC9289" s="73">
        <f t="shared" si="5590"/>
        <v>279.47000000000003</v>
      </c>
      <c r="CD9289" s="73">
        <f t="shared" si="5590"/>
        <v>279.47000000000003</v>
      </c>
      <c r="CE9289" s="73">
        <f t="shared" si="5590"/>
        <v>279.47000000000003</v>
      </c>
      <c r="CF9289" s="73">
        <f t="shared" si="5590"/>
        <v>279.47000000000003</v>
      </c>
      <c r="CG9289" s="73">
        <f t="shared" si="5590"/>
        <v>279.47000000000003</v>
      </c>
      <c r="CH9289" s="73">
        <f t="shared" si="5590"/>
        <v>279.47000000000003</v>
      </c>
      <c r="CI9289" s="73">
        <f t="shared" si="5590"/>
        <v>279.47000000000003</v>
      </c>
      <c r="CJ9289" s="73">
        <f t="shared" si="5590"/>
        <v>279.47000000000003</v>
      </c>
      <c r="CK9289" s="73">
        <f t="shared" si="5590"/>
        <v>279.47000000000003</v>
      </c>
      <c r="CL9289" s="73">
        <f t="shared" si="5590"/>
        <v>279.47000000000003</v>
      </c>
      <c r="CM9289" s="73">
        <f t="shared" si="5590"/>
        <v>279.47000000000003</v>
      </c>
      <c r="CN9289" s="73">
        <f t="shared" si="5590"/>
        <v>279.47000000000003</v>
      </c>
      <c r="CO9289" s="73">
        <f t="shared" si="5590"/>
        <v>279.47000000000003</v>
      </c>
      <c r="CP9289" s="73">
        <f t="shared" si="5590"/>
        <v>279.47000000000003</v>
      </c>
      <c r="CQ9289" s="73">
        <f t="shared" si="5590"/>
        <v>279.47000000000003</v>
      </c>
      <c r="CR9289" s="73">
        <f t="shared" si="5590"/>
        <v>279.47000000000003</v>
      </c>
      <c r="CS9289" s="73">
        <f t="shared" si="5590"/>
        <v>279.47000000000003</v>
      </c>
      <c r="CT9289" s="73">
        <f t="shared" si="5590"/>
        <v>279.47000000000003</v>
      </c>
      <c r="CU9289" s="73">
        <f t="shared" si="5590"/>
        <v>279.47000000000003</v>
      </c>
      <c r="CV9289" s="73">
        <f t="shared" si="5590"/>
        <v>279.47000000000003</v>
      </c>
      <c r="CW9289" s="73">
        <f t="shared" si="5590"/>
        <v>279.47000000000003</v>
      </c>
      <c r="CX9289" s="73">
        <f t="shared" si="5590"/>
        <v>279.47000000000003</v>
      </c>
      <c r="CY9289" s="73">
        <f t="shared" si="5590"/>
        <v>279.47000000000003</v>
      </c>
      <c r="CZ9289" s="73">
        <f t="shared" si="5590"/>
        <v>279.47000000000003</v>
      </c>
      <c r="DA9289" s="73">
        <f t="shared" si="5590"/>
        <v>279.47000000000003</v>
      </c>
      <c r="DB9289" s="73">
        <f t="shared" si="5590"/>
        <v>279.47000000000003</v>
      </c>
      <c r="DC9289" s="73">
        <f t="shared" si="5590"/>
        <v>279.47000000000003</v>
      </c>
      <c r="DD9289" s="73">
        <f t="shared" si="5590"/>
        <v>279.47000000000003</v>
      </c>
      <c r="DE9289" s="73">
        <f t="shared" si="5590"/>
        <v>279.47000000000003</v>
      </c>
      <c r="DF9289" s="73">
        <f t="shared" si="5590"/>
        <v>279.47000000000003</v>
      </c>
      <c r="DG9289" s="73">
        <f t="shared" si="5590"/>
        <v>279.47000000000003</v>
      </c>
      <c r="DH9289" s="73">
        <f t="shared" si="5590"/>
        <v>279.47000000000003</v>
      </c>
      <c r="DI9289" s="73">
        <f t="shared" si="5590"/>
        <v>279.47000000000003</v>
      </c>
      <c r="DJ9289" s="73">
        <f t="shared" si="5590"/>
        <v>279.47000000000003</v>
      </c>
      <c r="DK9289" s="73">
        <f t="shared" si="5590"/>
        <v>279.47000000000003</v>
      </c>
      <c r="DL9289" s="73">
        <f t="shared" si="5590"/>
        <v>279.47000000000003</v>
      </c>
      <c r="DM9289" s="73">
        <f t="shared" si="5590"/>
        <v>279.47000000000003</v>
      </c>
      <c r="DN9289" s="73">
        <f t="shared" si="5590"/>
        <v>279.47000000000003</v>
      </c>
      <c r="DO9289" s="73">
        <f t="shared" si="5590"/>
        <v>279.47000000000003</v>
      </c>
      <c r="DP9289" s="73">
        <f t="shared" si="5590"/>
        <v>279.47000000000003</v>
      </c>
      <c r="DQ9289" s="73">
        <f t="shared" si="5590"/>
        <v>279.47000000000003</v>
      </c>
      <c r="DR9289" s="73">
        <f t="shared" si="5590"/>
        <v>279.47000000000003</v>
      </c>
      <c r="DS9289" s="73">
        <f t="shared" si="5590"/>
        <v>279.47000000000003</v>
      </c>
      <c r="DT9289" s="73">
        <f t="shared" si="5590"/>
        <v>279.47000000000003</v>
      </c>
      <c r="DU9289" s="73">
        <f t="shared" si="5590"/>
        <v>279.47000000000003</v>
      </c>
      <c r="DV9289" s="73">
        <f t="shared" si="5590"/>
        <v>279.47000000000003</v>
      </c>
      <c r="DW9289" s="73">
        <f t="shared" si="5590"/>
        <v>279.47000000000003</v>
      </c>
      <c r="DX9289" s="73">
        <f t="shared" si="5590"/>
        <v>279.47000000000003</v>
      </c>
      <c r="DY9289" s="73">
        <f t="shared" si="5590"/>
        <v>279.47000000000003</v>
      </c>
      <c r="DZ9289" s="73">
        <f t="shared" si="5590"/>
        <v>279.47000000000003</v>
      </c>
      <c r="EA9289" s="73">
        <f t="shared" si="5590"/>
        <v>279.47000000000003</v>
      </c>
      <c r="EB9289" s="73">
        <f t="shared" si="5590"/>
        <v>279.47000000000003</v>
      </c>
      <c r="EC9289" s="73">
        <f t="shared" si="5590"/>
        <v>279.47000000000003</v>
      </c>
      <c r="ED9289" s="73">
        <f t="shared" ref="ED9289:GO9289" si="5591">(EC9289+$F$9100*$F$9102*($F$55/$F$9101*EC9288+$F$55/$F$9101*EC9290))/(1+$F$9100*$F$9102*($F$55/$F$9101+$F$55/$F$9101))</f>
        <v>279.47000000000003</v>
      </c>
      <c r="EE9289" s="73">
        <f t="shared" si="5591"/>
        <v>279.47000000000003</v>
      </c>
      <c r="EF9289" s="73">
        <f t="shared" si="5591"/>
        <v>279.47000000000003</v>
      </c>
      <c r="EG9289" s="73">
        <f t="shared" si="5591"/>
        <v>279.47000000000003</v>
      </c>
      <c r="EH9289" s="73">
        <f t="shared" si="5591"/>
        <v>279.47000000000003</v>
      </c>
      <c r="EI9289" s="73">
        <f t="shared" si="5591"/>
        <v>279.47000000000003</v>
      </c>
      <c r="EJ9289" s="73">
        <f t="shared" si="5591"/>
        <v>279.47000000000003</v>
      </c>
      <c r="EK9289" s="73">
        <f t="shared" si="5591"/>
        <v>279.47000000000003</v>
      </c>
      <c r="EL9289" s="73">
        <f t="shared" si="5591"/>
        <v>279.47000000000003</v>
      </c>
      <c r="EM9289" s="73">
        <f t="shared" si="5591"/>
        <v>279.47000000000003</v>
      </c>
      <c r="EN9289" s="73">
        <f t="shared" si="5591"/>
        <v>279.47000000000003</v>
      </c>
      <c r="EO9289" s="73">
        <f t="shared" si="5591"/>
        <v>279.47000000000003</v>
      </c>
      <c r="EP9289" s="73">
        <f t="shared" si="5591"/>
        <v>279.47000000000003</v>
      </c>
      <c r="EQ9289" s="73">
        <f t="shared" si="5591"/>
        <v>279.47000000000003</v>
      </c>
      <c r="ER9289" s="73">
        <f t="shared" si="5591"/>
        <v>279.47000000000003</v>
      </c>
      <c r="ES9289" s="73">
        <f t="shared" si="5591"/>
        <v>279.47000000000003</v>
      </c>
      <c r="ET9289" s="73">
        <f t="shared" si="5591"/>
        <v>279.47000000000003</v>
      </c>
      <c r="EU9289" s="73">
        <f t="shared" si="5591"/>
        <v>279.47000000000003</v>
      </c>
      <c r="EV9289" s="73">
        <f t="shared" si="5591"/>
        <v>279.47000000000003</v>
      </c>
      <c r="EW9289" s="73">
        <f t="shared" si="5591"/>
        <v>279.47000000000003</v>
      </c>
      <c r="EX9289" s="73">
        <f t="shared" si="5591"/>
        <v>279.47000000000003</v>
      </c>
      <c r="EY9289" s="73">
        <f t="shared" si="5591"/>
        <v>279.47000000000003</v>
      </c>
      <c r="EZ9289" s="73">
        <f t="shared" si="5591"/>
        <v>279.47000000000003</v>
      </c>
      <c r="FA9289" s="73">
        <f t="shared" si="5591"/>
        <v>279.47000000000003</v>
      </c>
      <c r="FB9289" s="73">
        <f t="shared" si="5591"/>
        <v>279.47000000000003</v>
      </c>
      <c r="FC9289" s="73">
        <f t="shared" si="5591"/>
        <v>279.47000000000003</v>
      </c>
      <c r="FD9289" s="73">
        <f t="shared" si="5591"/>
        <v>279.47000000000003</v>
      </c>
      <c r="FE9289" s="73">
        <f t="shared" si="5591"/>
        <v>279.47000000000003</v>
      </c>
      <c r="FF9289" s="73">
        <f t="shared" si="5591"/>
        <v>279.47000000000003</v>
      </c>
      <c r="FG9289" s="73">
        <f t="shared" si="5591"/>
        <v>279.47000000000003</v>
      </c>
      <c r="FH9289" s="73">
        <f t="shared" si="5591"/>
        <v>279.47000000000003</v>
      </c>
      <c r="FI9289" s="73">
        <f t="shared" si="5591"/>
        <v>279.47000000000003</v>
      </c>
      <c r="FJ9289" s="73">
        <f t="shared" si="5591"/>
        <v>279.47000000000003</v>
      </c>
      <c r="FK9289" s="73">
        <f t="shared" si="5591"/>
        <v>279.47000000000003</v>
      </c>
      <c r="FL9289" s="73">
        <f t="shared" si="5591"/>
        <v>279.47000000000003</v>
      </c>
      <c r="FM9289" s="73">
        <f t="shared" si="5591"/>
        <v>279.47000000000003</v>
      </c>
      <c r="FN9289" s="73">
        <f t="shared" si="5591"/>
        <v>279.47000000000003</v>
      </c>
      <c r="FO9289" s="73">
        <f t="shared" si="5591"/>
        <v>279.47000000000003</v>
      </c>
      <c r="FP9289" s="73">
        <f t="shared" si="5591"/>
        <v>279.47000000000003</v>
      </c>
      <c r="FQ9289" s="73">
        <f t="shared" si="5591"/>
        <v>279.47000000000003</v>
      </c>
      <c r="FR9289" s="73">
        <f t="shared" si="5591"/>
        <v>279.47000000000003</v>
      </c>
      <c r="FS9289" s="73">
        <f t="shared" si="5591"/>
        <v>279.47000000000003</v>
      </c>
      <c r="FT9289" s="73">
        <f t="shared" si="5591"/>
        <v>279.47000000000003</v>
      </c>
      <c r="FU9289" s="73">
        <f t="shared" si="5591"/>
        <v>279.47000000000003</v>
      </c>
      <c r="FV9289" s="73">
        <f t="shared" si="5591"/>
        <v>279.47000000000003</v>
      </c>
      <c r="FW9289" s="73">
        <f t="shared" si="5591"/>
        <v>279.47000000000003</v>
      </c>
      <c r="FX9289" s="73">
        <f t="shared" si="5591"/>
        <v>279.47000000000003</v>
      </c>
      <c r="FY9289" s="73">
        <f t="shared" si="5591"/>
        <v>279.47000000000003</v>
      </c>
      <c r="FZ9289" s="73">
        <f t="shared" si="5591"/>
        <v>279.47000000000003</v>
      </c>
      <c r="GA9289" s="73">
        <f t="shared" si="5591"/>
        <v>279.47000000000003</v>
      </c>
      <c r="GB9289" s="73">
        <f t="shared" si="5591"/>
        <v>279.47000000000003</v>
      </c>
      <c r="GC9289" s="73">
        <f t="shared" si="5591"/>
        <v>279.47000000000003</v>
      </c>
      <c r="GD9289" s="73">
        <f t="shared" si="5591"/>
        <v>279.47000000000003</v>
      </c>
      <c r="GE9289" s="73">
        <f t="shared" si="5591"/>
        <v>279.47000000000003</v>
      </c>
      <c r="GF9289" s="73">
        <f t="shared" si="5591"/>
        <v>279.47000000000003</v>
      </c>
      <c r="GG9289" s="73">
        <f t="shared" si="5591"/>
        <v>279.47000000000003</v>
      </c>
      <c r="GH9289" s="73">
        <f t="shared" si="5591"/>
        <v>279.47000000000003</v>
      </c>
      <c r="GI9289" s="73">
        <f t="shared" si="5591"/>
        <v>279.47000000000003</v>
      </c>
      <c r="GJ9289" s="73">
        <f t="shared" si="5591"/>
        <v>279.47000000000003</v>
      </c>
      <c r="GK9289" s="73">
        <f t="shared" si="5591"/>
        <v>279.47000000000003</v>
      </c>
      <c r="GL9289" s="73">
        <f t="shared" si="5591"/>
        <v>279.47000000000003</v>
      </c>
      <c r="GM9289" s="73">
        <f t="shared" si="5591"/>
        <v>279.47000000000003</v>
      </c>
      <c r="GN9289" s="73">
        <f t="shared" si="5591"/>
        <v>279.47000000000003</v>
      </c>
      <c r="GO9289" s="73">
        <f t="shared" si="5591"/>
        <v>279.47000000000003</v>
      </c>
      <c r="GP9289" s="73">
        <f t="shared" ref="GP9289:JA9289" si="5592">(GO9289+$F$9100*$F$9102*($F$55/$F$9101*GO9288+$F$55/$F$9101*GO9290))/(1+$F$9100*$F$9102*($F$55/$F$9101+$F$55/$F$9101))</f>
        <v>279.47000000000003</v>
      </c>
      <c r="GQ9289" s="73">
        <f t="shared" si="5592"/>
        <v>279.47000000000003</v>
      </c>
      <c r="GR9289" s="73">
        <f t="shared" si="5592"/>
        <v>279.47000000000003</v>
      </c>
      <c r="GS9289" s="73">
        <f t="shared" si="5592"/>
        <v>279.47000000000003</v>
      </c>
      <c r="GT9289" s="73">
        <f t="shared" si="5592"/>
        <v>279.47000000000003</v>
      </c>
      <c r="GU9289" s="73">
        <f t="shared" si="5592"/>
        <v>279.47000000000003</v>
      </c>
      <c r="GV9289" s="73">
        <f t="shared" si="5592"/>
        <v>279.47000000000003</v>
      </c>
      <c r="GW9289" s="73">
        <f t="shared" si="5592"/>
        <v>279.47000000000003</v>
      </c>
      <c r="GX9289" s="73">
        <f t="shared" si="5592"/>
        <v>279.47000000000003</v>
      </c>
      <c r="GY9289" s="73">
        <f t="shared" si="5592"/>
        <v>279.47000000000003</v>
      </c>
      <c r="GZ9289" s="73">
        <f t="shared" si="5592"/>
        <v>279.47000000000003</v>
      </c>
      <c r="HA9289" s="73">
        <f t="shared" si="5592"/>
        <v>279.47000000000003</v>
      </c>
      <c r="HB9289" s="73">
        <f t="shared" si="5592"/>
        <v>279.47000000000003</v>
      </c>
      <c r="HC9289" s="73">
        <f t="shared" si="5592"/>
        <v>279.47000000000003</v>
      </c>
      <c r="HD9289" s="73">
        <f t="shared" si="5592"/>
        <v>279.47000000000003</v>
      </c>
      <c r="HE9289" s="73">
        <f t="shared" si="5592"/>
        <v>279.47000000000003</v>
      </c>
      <c r="HF9289" s="73">
        <f t="shared" si="5592"/>
        <v>279.47000000000003</v>
      </c>
      <c r="HG9289" s="73">
        <f t="shared" si="5592"/>
        <v>279.47000000000003</v>
      </c>
      <c r="HH9289" s="73">
        <f t="shared" si="5592"/>
        <v>279.47000000000003</v>
      </c>
      <c r="HI9289" s="73">
        <f t="shared" si="5592"/>
        <v>279.47000000000003</v>
      </c>
      <c r="HJ9289" s="73">
        <f t="shared" si="5592"/>
        <v>279.47000000000003</v>
      </c>
      <c r="HK9289" s="73">
        <f t="shared" si="5592"/>
        <v>279.47000000000003</v>
      </c>
      <c r="HL9289" s="73">
        <f t="shared" si="5592"/>
        <v>279.47000000000003</v>
      </c>
      <c r="HM9289" s="73">
        <f t="shared" si="5592"/>
        <v>279.47000000000003</v>
      </c>
      <c r="HN9289" s="73">
        <f t="shared" si="5592"/>
        <v>279.47000000000003</v>
      </c>
      <c r="HO9289" s="73">
        <f t="shared" si="5592"/>
        <v>279.47000000000003</v>
      </c>
      <c r="HP9289" s="73">
        <f t="shared" si="5592"/>
        <v>279.47000000000003</v>
      </c>
      <c r="HQ9289" s="73">
        <f t="shared" si="5592"/>
        <v>279.47000000000003</v>
      </c>
      <c r="HR9289" s="73">
        <f t="shared" si="5592"/>
        <v>279.47000000000003</v>
      </c>
      <c r="HS9289" s="73">
        <f t="shared" si="5592"/>
        <v>279.47000000000003</v>
      </c>
      <c r="HT9289" s="73">
        <f t="shared" si="5592"/>
        <v>279.47000000000003</v>
      </c>
      <c r="HU9289" s="73">
        <f t="shared" si="5592"/>
        <v>279.47000000000003</v>
      </c>
      <c r="HV9289" s="73">
        <f t="shared" si="5592"/>
        <v>279.47000000000003</v>
      </c>
      <c r="HW9289" s="73">
        <f t="shared" si="5592"/>
        <v>279.47000000000003</v>
      </c>
      <c r="HX9289" s="73">
        <f t="shared" si="5592"/>
        <v>279.47000000000003</v>
      </c>
      <c r="HY9289" s="73">
        <f t="shared" si="5592"/>
        <v>279.47000000000003</v>
      </c>
      <c r="HZ9289" s="73">
        <f t="shared" si="5592"/>
        <v>279.47000000000003</v>
      </c>
      <c r="IA9289" s="73">
        <f t="shared" si="5592"/>
        <v>279.47000000000003</v>
      </c>
      <c r="IB9289" s="73">
        <f t="shared" si="5592"/>
        <v>279.47000000000003</v>
      </c>
      <c r="IC9289" s="73">
        <f t="shared" si="5592"/>
        <v>279.47000000000003</v>
      </c>
      <c r="ID9289" s="73">
        <f t="shared" si="5592"/>
        <v>279.47000000000003</v>
      </c>
      <c r="IE9289" s="73">
        <f t="shared" si="5592"/>
        <v>279.47000000000003</v>
      </c>
      <c r="IF9289" s="73">
        <f t="shared" si="5592"/>
        <v>279.47000000000003</v>
      </c>
      <c r="IG9289" s="73">
        <f t="shared" si="5592"/>
        <v>279.47000000000003</v>
      </c>
      <c r="IH9289" s="73">
        <f t="shared" si="5592"/>
        <v>279.47000000000003</v>
      </c>
      <c r="II9289" s="73">
        <f t="shared" si="5592"/>
        <v>279.47000000000003</v>
      </c>
      <c r="IJ9289" s="73">
        <f t="shared" si="5592"/>
        <v>279.47000000000003</v>
      </c>
      <c r="IK9289" s="73">
        <f t="shared" si="5592"/>
        <v>279.47000000000003</v>
      </c>
      <c r="IL9289" s="73">
        <f t="shared" si="5592"/>
        <v>279.47000000000003</v>
      </c>
      <c r="IM9289" s="73">
        <f t="shared" si="5592"/>
        <v>279.47000000000003</v>
      </c>
      <c r="IN9289" s="73">
        <f t="shared" si="5592"/>
        <v>279.47000000000003</v>
      </c>
      <c r="IO9289" s="73">
        <f t="shared" si="5592"/>
        <v>279.47000000000003</v>
      </c>
      <c r="IP9289" s="73">
        <f t="shared" si="5592"/>
        <v>279.47000000000003</v>
      </c>
      <c r="IQ9289" s="73">
        <f t="shared" si="5592"/>
        <v>279.47000000000003</v>
      </c>
      <c r="IR9289" s="73">
        <f t="shared" si="5592"/>
        <v>279.47000000000003</v>
      </c>
      <c r="IS9289" s="73">
        <f t="shared" si="5592"/>
        <v>279.47000000000003</v>
      </c>
      <c r="IT9289" s="73">
        <f t="shared" si="5592"/>
        <v>279.47000000000003</v>
      </c>
      <c r="IU9289" s="73">
        <f t="shared" si="5592"/>
        <v>279.47000000000003</v>
      </c>
      <c r="IV9289" s="73">
        <f t="shared" si="5592"/>
        <v>279.47000000000003</v>
      </c>
      <c r="IW9289" s="73">
        <f t="shared" si="5592"/>
        <v>279.47000000000003</v>
      </c>
      <c r="IX9289" s="73">
        <f t="shared" si="5592"/>
        <v>279.47000000000003</v>
      </c>
      <c r="IY9289" s="73">
        <f t="shared" si="5592"/>
        <v>279.47000000000003</v>
      </c>
      <c r="IZ9289" s="73">
        <f t="shared" si="5592"/>
        <v>279.47000000000003</v>
      </c>
      <c r="JA9289" s="73">
        <f t="shared" si="5592"/>
        <v>279.47000000000003</v>
      </c>
      <c r="JB9289" s="73">
        <f t="shared" ref="JB9289:KG9289" si="5593">(JA9289+$F$9100*$F$9102*($F$55/$F$9101*JA9288+$F$55/$F$9101*JA9290))/(1+$F$9100*$F$9102*($F$55/$F$9101+$F$55/$F$9101))</f>
        <v>279.47000000000003</v>
      </c>
      <c r="JC9289" s="73">
        <f t="shared" si="5593"/>
        <v>279.47000000000003</v>
      </c>
      <c r="JD9289" s="73">
        <f t="shared" si="5593"/>
        <v>279.47000000000003</v>
      </c>
      <c r="JE9289" s="73">
        <f t="shared" si="5593"/>
        <v>279.47000000000003</v>
      </c>
      <c r="JF9289" s="73">
        <f t="shared" si="5593"/>
        <v>279.47000000000003</v>
      </c>
      <c r="JG9289" s="73">
        <f t="shared" si="5593"/>
        <v>279.47000000000003</v>
      </c>
      <c r="JH9289" s="73">
        <f t="shared" si="5593"/>
        <v>279.47000000000003</v>
      </c>
      <c r="JI9289" s="73">
        <f t="shared" si="5593"/>
        <v>279.47000000000003</v>
      </c>
      <c r="JJ9289" s="73">
        <f t="shared" si="5593"/>
        <v>279.47000000000003</v>
      </c>
      <c r="JK9289" s="73">
        <f t="shared" si="5593"/>
        <v>279.47000000000003</v>
      </c>
      <c r="JL9289" s="73">
        <f t="shared" si="5593"/>
        <v>279.47000000000003</v>
      </c>
      <c r="JM9289" s="73">
        <f t="shared" si="5593"/>
        <v>279.47000000000003</v>
      </c>
      <c r="JN9289" s="73">
        <f t="shared" si="5593"/>
        <v>279.47000000000003</v>
      </c>
      <c r="JO9289" s="73">
        <f t="shared" si="5593"/>
        <v>279.47000000000003</v>
      </c>
      <c r="JP9289" s="73">
        <f t="shared" si="5593"/>
        <v>279.47000000000003</v>
      </c>
      <c r="JQ9289" s="73">
        <f t="shared" si="5593"/>
        <v>279.47000000000003</v>
      </c>
      <c r="JR9289" s="73">
        <f t="shared" si="5593"/>
        <v>279.47000000000003</v>
      </c>
      <c r="JS9289" s="73">
        <f t="shared" si="5593"/>
        <v>279.47000000000003</v>
      </c>
      <c r="JT9289" s="73">
        <f t="shared" si="5593"/>
        <v>279.47000000000003</v>
      </c>
      <c r="JU9289" s="73">
        <f t="shared" si="5593"/>
        <v>279.47000000000003</v>
      </c>
      <c r="JV9289" s="73">
        <f t="shared" si="5593"/>
        <v>279.47000000000003</v>
      </c>
      <c r="JW9289" s="73">
        <f t="shared" si="5593"/>
        <v>279.47000000000003</v>
      </c>
      <c r="JX9289" s="73">
        <f t="shared" si="5593"/>
        <v>279.47000000000003</v>
      </c>
      <c r="JY9289" s="73">
        <f t="shared" si="5593"/>
        <v>279.47000000000003</v>
      </c>
      <c r="JZ9289" s="73">
        <f t="shared" si="5593"/>
        <v>279.47000000000003</v>
      </c>
      <c r="KA9289" s="73">
        <f t="shared" si="5593"/>
        <v>279.47000000000003</v>
      </c>
      <c r="KB9289" s="73">
        <f t="shared" si="5593"/>
        <v>279.47000000000003</v>
      </c>
      <c r="KC9289" s="73">
        <f t="shared" si="5593"/>
        <v>279.47000000000003</v>
      </c>
      <c r="KD9289" s="73">
        <f t="shared" si="5593"/>
        <v>279.47000000000003</v>
      </c>
      <c r="KE9289" s="73">
        <f t="shared" si="5593"/>
        <v>279.47000000000003</v>
      </c>
      <c r="KF9289" s="73">
        <f t="shared" si="5593"/>
        <v>279.47000000000003</v>
      </c>
      <c r="KG9289" s="73">
        <f t="shared" si="5593"/>
        <v>279.47000000000003</v>
      </c>
      <c r="KH9289">
        <v>279.47000000000003</v>
      </c>
      <c r="KL9289" s="84"/>
      <c r="KP9289" s="84"/>
      <c r="KS9289" s="74"/>
      <c r="KT9289" s="74"/>
      <c r="KU9289" s="16"/>
      <c r="KV9289" s="72"/>
      <c r="KW9289" s="72"/>
      <c r="KX9289" s="16"/>
      <c r="KZ9289" s="16"/>
      <c r="LA9289" s="16"/>
      <c r="LB9289" s="74"/>
      <c r="LC9289" s="74"/>
    </row>
    <row r="9290" spans="2:315" x14ac:dyDescent="0.35">
      <c r="B9290">
        <v>184</v>
      </c>
      <c r="C9290">
        <f t="shared" si="5468"/>
        <v>1.835</v>
      </c>
      <c r="E9290" s="92">
        <v>279.47000000000003</v>
      </c>
      <c r="F9290" s="73">
        <f t="shared" ref="F9290:BQ9290" si="5594">(E9290+$F$9100*$F$9102*($F$55/$F$9101*E9289+$F$55/$F$9101*E9291))/(1+$F$9100*$F$9102*($F$55/$F$9101+$F$55/$F$9101))</f>
        <v>279.47000000000003</v>
      </c>
      <c r="G9290" s="73">
        <f t="shared" si="5594"/>
        <v>279.47000000000003</v>
      </c>
      <c r="H9290" s="73">
        <f t="shared" si="5594"/>
        <v>279.47000000000003</v>
      </c>
      <c r="I9290" s="73">
        <f t="shared" si="5594"/>
        <v>279.47000000000003</v>
      </c>
      <c r="J9290" s="73">
        <f t="shared" si="5594"/>
        <v>279.47000000000003</v>
      </c>
      <c r="K9290" s="73">
        <f t="shared" si="5594"/>
        <v>279.47000000000003</v>
      </c>
      <c r="L9290" s="73">
        <f t="shared" si="5594"/>
        <v>279.47000000000003</v>
      </c>
      <c r="M9290" s="73">
        <f t="shared" si="5594"/>
        <v>279.47000000000003</v>
      </c>
      <c r="N9290" s="73">
        <f t="shared" si="5594"/>
        <v>279.47000000000003</v>
      </c>
      <c r="O9290" s="73">
        <f t="shared" si="5594"/>
        <v>279.47000000000003</v>
      </c>
      <c r="P9290" s="73">
        <f t="shared" si="5594"/>
        <v>279.47000000000003</v>
      </c>
      <c r="Q9290" s="73">
        <f t="shared" si="5594"/>
        <v>279.47000000000003</v>
      </c>
      <c r="R9290" s="73">
        <f t="shared" si="5594"/>
        <v>279.47000000000003</v>
      </c>
      <c r="S9290" s="73">
        <f t="shared" si="5594"/>
        <v>279.47000000000003</v>
      </c>
      <c r="T9290" s="73">
        <f t="shared" si="5594"/>
        <v>279.47000000000003</v>
      </c>
      <c r="U9290" s="73">
        <f t="shared" si="5594"/>
        <v>279.47000000000003</v>
      </c>
      <c r="V9290" s="73">
        <f t="shared" si="5594"/>
        <v>279.47000000000003</v>
      </c>
      <c r="W9290" s="73">
        <f t="shared" si="5594"/>
        <v>279.47000000000003</v>
      </c>
      <c r="X9290" s="73">
        <f t="shared" si="5594"/>
        <v>279.47000000000003</v>
      </c>
      <c r="Y9290" s="73">
        <f t="shared" si="5594"/>
        <v>279.47000000000003</v>
      </c>
      <c r="Z9290" s="73">
        <f t="shared" si="5594"/>
        <v>279.47000000000003</v>
      </c>
      <c r="AA9290" s="73">
        <f t="shared" si="5594"/>
        <v>279.47000000000003</v>
      </c>
      <c r="AB9290" s="73">
        <f t="shared" si="5594"/>
        <v>279.47000000000003</v>
      </c>
      <c r="AC9290" s="73">
        <f t="shared" si="5594"/>
        <v>279.47000000000003</v>
      </c>
      <c r="AD9290" s="73">
        <f t="shared" si="5594"/>
        <v>279.47000000000003</v>
      </c>
      <c r="AE9290" s="73">
        <f t="shared" si="5594"/>
        <v>279.47000000000003</v>
      </c>
      <c r="AF9290" s="73">
        <f t="shared" si="5594"/>
        <v>279.47000000000003</v>
      </c>
      <c r="AG9290" s="73">
        <f t="shared" si="5594"/>
        <v>279.47000000000003</v>
      </c>
      <c r="AH9290" s="73">
        <f t="shared" si="5594"/>
        <v>279.47000000000003</v>
      </c>
      <c r="AI9290" s="73">
        <f t="shared" si="5594"/>
        <v>279.47000000000003</v>
      </c>
      <c r="AJ9290" s="73">
        <f t="shared" si="5594"/>
        <v>279.47000000000003</v>
      </c>
      <c r="AK9290" s="73">
        <f t="shared" si="5594"/>
        <v>279.47000000000003</v>
      </c>
      <c r="AL9290" s="73">
        <f t="shared" si="5594"/>
        <v>279.47000000000003</v>
      </c>
      <c r="AM9290" s="73">
        <f t="shared" si="5594"/>
        <v>279.47000000000003</v>
      </c>
      <c r="AN9290" s="73">
        <f t="shared" si="5594"/>
        <v>279.47000000000003</v>
      </c>
      <c r="AO9290" s="73">
        <f t="shared" si="5594"/>
        <v>279.47000000000003</v>
      </c>
      <c r="AP9290" s="73">
        <f t="shared" si="5594"/>
        <v>279.47000000000003</v>
      </c>
      <c r="AQ9290" s="73">
        <f t="shared" si="5594"/>
        <v>279.47000000000003</v>
      </c>
      <c r="AR9290" s="73">
        <f t="shared" si="5594"/>
        <v>279.47000000000003</v>
      </c>
      <c r="AS9290" s="73">
        <f t="shared" si="5594"/>
        <v>279.47000000000003</v>
      </c>
      <c r="AT9290" s="73">
        <f t="shared" si="5594"/>
        <v>279.47000000000003</v>
      </c>
      <c r="AU9290" s="73">
        <f t="shared" si="5594"/>
        <v>279.47000000000003</v>
      </c>
      <c r="AV9290" s="73">
        <f t="shared" si="5594"/>
        <v>279.47000000000003</v>
      </c>
      <c r="AW9290" s="73">
        <f t="shared" si="5594"/>
        <v>279.47000000000003</v>
      </c>
      <c r="AX9290" s="73">
        <f t="shared" si="5594"/>
        <v>279.47000000000003</v>
      </c>
      <c r="AY9290" s="73">
        <f t="shared" si="5594"/>
        <v>279.47000000000003</v>
      </c>
      <c r="AZ9290" s="73">
        <f t="shared" si="5594"/>
        <v>279.47000000000003</v>
      </c>
      <c r="BA9290" s="73">
        <f t="shared" si="5594"/>
        <v>279.47000000000003</v>
      </c>
      <c r="BB9290" s="73">
        <f t="shared" si="5594"/>
        <v>279.47000000000003</v>
      </c>
      <c r="BC9290" s="73">
        <f t="shared" si="5594"/>
        <v>279.47000000000003</v>
      </c>
      <c r="BD9290" s="73">
        <f t="shared" si="5594"/>
        <v>279.47000000000003</v>
      </c>
      <c r="BE9290" s="73">
        <f t="shared" si="5594"/>
        <v>279.47000000000003</v>
      </c>
      <c r="BF9290" s="73">
        <f t="shared" si="5594"/>
        <v>279.47000000000003</v>
      </c>
      <c r="BG9290" s="73">
        <f t="shared" si="5594"/>
        <v>279.47000000000003</v>
      </c>
      <c r="BH9290" s="73">
        <f t="shared" si="5594"/>
        <v>279.47000000000003</v>
      </c>
      <c r="BI9290" s="73">
        <f t="shared" si="5594"/>
        <v>279.47000000000003</v>
      </c>
      <c r="BJ9290" s="73">
        <f t="shared" si="5594"/>
        <v>279.47000000000003</v>
      </c>
      <c r="BK9290" s="73">
        <f t="shared" si="5594"/>
        <v>279.47000000000003</v>
      </c>
      <c r="BL9290" s="73">
        <f t="shared" si="5594"/>
        <v>279.47000000000003</v>
      </c>
      <c r="BM9290" s="73">
        <f t="shared" si="5594"/>
        <v>279.47000000000003</v>
      </c>
      <c r="BN9290" s="73">
        <f t="shared" si="5594"/>
        <v>279.47000000000003</v>
      </c>
      <c r="BO9290" s="73">
        <f t="shared" si="5594"/>
        <v>279.47000000000003</v>
      </c>
      <c r="BP9290" s="73">
        <f t="shared" si="5594"/>
        <v>279.47000000000003</v>
      </c>
      <c r="BQ9290" s="73">
        <f t="shared" si="5594"/>
        <v>279.47000000000003</v>
      </c>
      <c r="BR9290" s="73">
        <f t="shared" ref="BR9290:EC9290" si="5595">(BQ9290+$F$9100*$F$9102*($F$55/$F$9101*BQ9289+$F$55/$F$9101*BQ9291))/(1+$F$9100*$F$9102*($F$55/$F$9101+$F$55/$F$9101))</f>
        <v>279.47000000000003</v>
      </c>
      <c r="BS9290" s="73">
        <f t="shared" si="5595"/>
        <v>279.47000000000003</v>
      </c>
      <c r="BT9290" s="73">
        <f t="shared" si="5595"/>
        <v>279.47000000000003</v>
      </c>
      <c r="BU9290" s="73">
        <f t="shared" si="5595"/>
        <v>279.47000000000003</v>
      </c>
      <c r="BV9290" s="73">
        <f t="shared" si="5595"/>
        <v>279.47000000000003</v>
      </c>
      <c r="BW9290" s="73">
        <f t="shared" si="5595"/>
        <v>279.47000000000003</v>
      </c>
      <c r="BX9290" s="73">
        <f t="shared" si="5595"/>
        <v>279.47000000000003</v>
      </c>
      <c r="BY9290" s="73">
        <f t="shared" si="5595"/>
        <v>279.47000000000003</v>
      </c>
      <c r="BZ9290" s="73">
        <f t="shared" si="5595"/>
        <v>279.47000000000003</v>
      </c>
      <c r="CA9290" s="73">
        <f t="shared" si="5595"/>
        <v>279.47000000000003</v>
      </c>
      <c r="CB9290" s="73">
        <f t="shared" si="5595"/>
        <v>279.47000000000003</v>
      </c>
      <c r="CC9290" s="73">
        <f t="shared" si="5595"/>
        <v>279.47000000000003</v>
      </c>
      <c r="CD9290" s="73">
        <f t="shared" si="5595"/>
        <v>279.47000000000003</v>
      </c>
      <c r="CE9290" s="73">
        <f t="shared" si="5595"/>
        <v>279.47000000000003</v>
      </c>
      <c r="CF9290" s="73">
        <f t="shared" si="5595"/>
        <v>279.47000000000003</v>
      </c>
      <c r="CG9290" s="73">
        <f t="shared" si="5595"/>
        <v>279.47000000000003</v>
      </c>
      <c r="CH9290" s="73">
        <f t="shared" si="5595"/>
        <v>279.47000000000003</v>
      </c>
      <c r="CI9290" s="73">
        <f t="shared" si="5595"/>
        <v>279.47000000000003</v>
      </c>
      <c r="CJ9290" s="73">
        <f t="shared" si="5595"/>
        <v>279.47000000000003</v>
      </c>
      <c r="CK9290" s="73">
        <f t="shared" si="5595"/>
        <v>279.47000000000003</v>
      </c>
      <c r="CL9290" s="73">
        <f t="shared" si="5595"/>
        <v>279.47000000000003</v>
      </c>
      <c r="CM9290" s="73">
        <f t="shared" si="5595"/>
        <v>279.47000000000003</v>
      </c>
      <c r="CN9290" s="73">
        <f t="shared" si="5595"/>
        <v>279.47000000000003</v>
      </c>
      <c r="CO9290" s="73">
        <f t="shared" si="5595"/>
        <v>279.47000000000003</v>
      </c>
      <c r="CP9290" s="73">
        <f t="shared" si="5595"/>
        <v>279.47000000000003</v>
      </c>
      <c r="CQ9290" s="73">
        <f t="shared" si="5595"/>
        <v>279.47000000000003</v>
      </c>
      <c r="CR9290" s="73">
        <f t="shared" si="5595"/>
        <v>279.47000000000003</v>
      </c>
      <c r="CS9290" s="73">
        <f t="shared" si="5595"/>
        <v>279.47000000000003</v>
      </c>
      <c r="CT9290" s="73">
        <f t="shared" si="5595"/>
        <v>279.47000000000003</v>
      </c>
      <c r="CU9290" s="73">
        <f t="shared" si="5595"/>
        <v>279.47000000000003</v>
      </c>
      <c r="CV9290" s="73">
        <f t="shared" si="5595"/>
        <v>279.47000000000003</v>
      </c>
      <c r="CW9290" s="73">
        <f t="shared" si="5595"/>
        <v>279.47000000000003</v>
      </c>
      <c r="CX9290" s="73">
        <f t="shared" si="5595"/>
        <v>279.47000000000003</v>
      </c>
      <c r="CY9290" s="73">
        <f t="shared" si="5595"/>
        <v>279.47000000000003</v>
      </c>
      <c r="CZ9290" s="73">
        <f t="shared" si="5595"/>
        <v>279.47000000000003</v>
      </c>
      <c r="DA9290" s="73">
        <f t="shared" si="5595"/>
        <v>279.47000000000003</v>
      </c>
      <c r="DB9290" s="73">
        <f t="shared" si="5595"/>
        <v>279.47000000000003</v>
      </c>
      <c r="DC9290" s="73">
        <f t="shared" si="5595"/>
        <v>279.47000000000003</v>
      </c>
      <c r="DD9290" s="73">
        <f t="shared" si="5595"/>
        <v>279.47000000000003</v>
      </c>
      <c r="DE9290" s="73">
        <f t="shared" si="5595"/>
        <v>279.47000000000003</v>
      </c>
      <c r="DF9290" s="73">
        <f t="shared" si="5595"/>
        <v>279.47000000000003</v>
      </c>
      <c r="DG9290" s="73">
        <f t="shared" si="5595"/>
        <v>279.47000000000003</v>
      </c>
      <c r="DH9290" s="73">
        <f t="shared" si="5595"/>
        <v>279.47000000000003</v>
      </c>
      <c r="DI9290" s="73">
        <f t="shared" si="5595"/>
        <v>279.47000000000003</v>
      </c>
      <c r="DJ9290" s="73">
        <f t="shared" si="5595"/>
        <v>279.47000000000003</v>
      </c>
      <c r="DK9290" s="73">
        <f t="shared" si="5595"/>
        <v>279.47000000000003</v>
      </c>
      <c r="DL9290" s="73">
        <f t="shared" si="5595"/>
        <v>279.47000000000003</v>
      </c>
      <c r="DM9290" s="73">
        <f t="shared" si="5595"/>
        <v>279.47000000000003</v>
      </c>
      <c r="DN9290" s="73">
        <f t="shared" si="5595"/>
        <v>279.47000000000003</v>
      </c>
      <c r="DO9290" s="73">
        <f t="shared" si="5595"/>
        <v>279.47000000000003</v>
      </c>
      <c r="DP9290" s="73">
        <f t="shared" si="5595"/>
        <v>279.47000000000003</v>
      </c>
      <c r="DQ9290" s="73">
        <f t="shared" si="5595"/>
        <v>279.47000000000003</v>
      </c>
      <c r="DR9290" s="73">
        <f t="shared" si="5595"/>
        <v>279.47000000000003</v>
      </c>
      <c r="DS9290" s="73">
        <f t="shared" si="5595"/>
        <v>279.47000000000003</v>
      </c>
      <c r="DT9290" s="73">
        <f t="shared" si="5595"/>
        <v>279.47000000000003</v>
      </c>
      <c r="DU9290" s="73">
        <f t="shared" si="5595"/>
        <v>279.47000000000003</v>
      </c>
      <c r="DV9290" s="73">
        <f t="shared" si="5595"/>
        <v>279.47000000000003</v>
      </c>
      <c r="DW9290" s="73">
        <f t="shared" si="5595"/>
        <v>279.47000000000003</v>
      </c>
      <c r="DX9290" s="73">
        <f t="shared" si="5595"/>
        <v>279.47000000000003</v>
      </c>
      <c r="DY9290" s="73">
        <f t="shared" si="5595"/>
        <v>279.47000000000003</v>
      </c>
      <c r="DZ9290" s="73">
        <f t="shared" si="5595"/>
        <v>279.47000000000003</v>
      </c>
      <c r="EA9290" s="73">
        <f t="shared" si="5595"/>
        <v>279.47000000000003</v>
      </c>
      <c r="EB9290" s="73">
        <f t="shared" si="5595"/>
        <v>279.47000000000003</v>
      </c>
      <c r="EC9290" s="73">
        <f t="shared" si="5595"/>
        <v>279.47000000000003</v>
      </c>
      <c r="ED9290" s="73">
        <f t="shared" ref="ED9290:GO9290" si="5596">(EC9290+$F$9100*$F$9102*($F$55/$F$9101*EC9289+$F$55/$F$9101*EC9291))/(1+$F$9100*$F$9102*($F$55/$F$9101+$F$55/$F$9101))</f>
        <v>279.47000000000003</v>
      </c>
      <c r="EE9290" s="73">
        <f t="shared" si="5596"/>
        <v>279.47000000000003</v>
      </c>
      <c r="EF9290" s="73">
        <f t="shared" si="5596"/>
        <v>279.47000000000003</v>
      </c>
      <c r="EG9290" s="73">
        <f t="shared" si="5596"/>
        <v>279.47000000000003</v>
      </c>
      <c r="EH9290" s="73">
        <f t="shared" si="5596"/>
        <v>279.47000000000003</v>
      </c>
      <c r="EI9290" s="73">
        <f t="shared" si="5596"/>
        <v>279.47000000000003</v>
      </c>
      <c r="EJ9290" s="73">
        <f t="shared" si="5596"/>
        <v>279.47000000000003</v>
      </c>
      <c r="EK9290" s="73">
        <f t="shared" si="5596"/>
        <v>279.47000000000003</v>
      </c>
      <c r="EL9290" s="73">
        <f t="shared" si="5596"/>
        <v>279.47000000000003</v>
      </c>
      <c r="EM9290" s="73">
        <f t="shared" si="5596"/>
        <v>279.47000000000003</v>
      </c>
      <c r="EN9290" s="73">
        <f t="shared" si="5596"/>
        <v>279.47000000000003</v>
      </c>
      <c r="EO9290" s="73">
        <f t="shared" si="5596"/>
        <v>279.47000000000003</v>
      </c>
      <c r="EP9290" s="73">
        <f t="shared" si="5596"/>
        <v>279.47000000000003</v>
      </c>
      <c r="EQ9290" s="73">
        <f t="shared" si="5596"/>
        <v>279.47000000000003</v>
      </c>
      <c r="ER9290" s="73">
        <f t="shared" si="5596"/>
        <v>279.47000000000003</v>
      </c>
      <c r="ES9290" s="73">
        <f t="shared" si="5596"/>
        <v>279.47000000000003</v>
      </c>
      <c r="ET9290" s="73">
        <f t="shared" si="5596"/>
        <v>279.47000000000003</v>
      </c>
      <c r="EU9290" s="73">
        <f t="shared" si="5596"/>
        <v>279.47000000000003</v>
      </c>
      <c r="EV9290" s="73">
        <f t="shared" si="5596"/>
        <v>279.47000000000003</v>
      </c>
      <c r="EW9290" s="73">
        <f t="shared" si="5596"/>
        <v>279.47000000000003</v>
      </c>
      <c r="EX9290" s="73">
        <f t="shared" si="5596"/>
        <v>279.47000000000003</v>
      </c>
      <c r="EY9290" s="73">
        <f t="shared" si="5596"/>
        <v>279.47000000000003</v>
      </c>
      <c r="EZ9290" s="73">
        <f t="shared" si="5596"/>
        <v>279.47000000000003</v>
      </c>
      <c r="FA9290" s="73">
        <f t="shared" si="5596"/>
        <v>279.47000000000003</v>
      </c>
      <c r="FB9290" s="73">
        <f t="shared" si="5596"/>
        <v>279.47000000000003</v>
      </c>
      <c r="FC9290" s="73">
        <f t="shared" si="5596"/>
        <v>279.47000000000003</v>
      </c>
      <c r="FD9290" s="73">
        <f t="shared" si="5596"/>
        <v>279.47000000000003</v>
      </c>
      <c r="FE9290" s="73">
        <f t="shared" si="5596"/>
        <v>279.47000000000003</v>
      </c>
      <c r="FF9290" s="73">
        <f t="shared" si="5596"/>
        <v>279.47000000000003</v>
      </c>
      <c r="FG9290" s="73">
        <f t="shared" si="5596"/>
        <v>279.47000000000003</v>
      </c>
      <c r="FH9290" s="73">
        <f t="shared" si="5596"/>
        <v>279.47000000000003</v>
      </c>
      <c r="FI9290" s="73">
        <f t="shared" si="5596"/>
        <v>279.47000000000003</v>
      </c>
      <c r="FJ9290" s="73">
        <f t="shared" si="5596"/>
        <v>279.47000000000003</v>
      </c>
      <c r="FK9290" s="73">
        <f t="shared" si="5596"/>
        <v>279.47000000000003</v>
      </c>
      <c r="FL9290" s="73">
        <f t="shared" si="5596"/>
        <v>279.47000000000003</v>
      </c>
      <c r="FM9290" s="73">
        <f t="shared" si="5596"/>
        <v>279.47000000000003</v>
      </c>
      <c r="FN9290" s="73">
        <f t="shared" si="5596"/>
        <v>279.47000000000003</v>
      </c>
      <c r="FO9290" s="73">
        <f t="shared" si="5596"/>
        <v>279.47000000000003</v>
      </c>
      <c r="FP9290" s="73">
        <f t="shared" si="5596"/>
        <v>279.47000000000003</v>
      </c>
      <c r="FQ9290" s="73">
        <f t="shared" si="5596"/>
        <v>279.47000000000003</v>
      </c>
      <c r="FR9290" s="73">
        <f t="shared" si="5596"/>
        <v>279.47000000000003</v>
      </c>
      <c r="FS9290" s="73">
        <f t="shared" si="5596"/>
        <v>279.47000000000003</v>
      </c>
      <c r="FT9290" s="73">
        <f t="shared" si="5596"/>
        <v>279.47000000000003</v>
      </c>
      <c r="FU9290" s="73">
        <f t="shared" si="5596"/>
        <v>279.47000000000003</v>
      </c>
      <c r="FV9290" s="73">
        <f t="shared" si="5596"/>
        <v>279.47000000000003</v>
      </c>
      <c r="FW9290" s="73">
        <f t="shared" si="5596"/>
        <v>279.47000000000003</v>
      </c>
      <c r="FX9290" s="73">
        <f t="shared" si="5596"/>
        <v>279.47000000000003</v>
      </c>
      <c r="FY9290" s="73">
        <f t="shared" si="5596"/>
        <v>279.47000000000003</v>
      </c>
      <c r="FZ9290" s="73">
        <f t="shared" si="5596"/>
        <v>279.47000000000003</v>
      </c>
      <c r="GA9290" s="73">
        <f t="shared" si="5596"/>
        <v>279.47000000000003</v>
      </c>
      <c r="GB9290" s="73">
        <f t="shared" si="5596"/>
        <v>279.47000000000003</v>
      </c>
      <c r="GC9290" s="73">
        <f t="shared" si="5596"/>
        <v>279.47000000000003</v>
      </c>
      <c r="GD9290" s="73">
        <f t="shared" si="5596"/>
        <v>279.47000000000003</v>
      </c>
      <c r="GE9290" s="73">
        <f t="shared" si="5596"/>
        <v>279.47000000000003</v>
      </c>
      <c r="GF9290" s="73">
        <f t="shared" si="5596"/>
        <v>279.47000000000003</v>
      </c>
      <c r="GG9290" s="73">
        <f t="shared" si="5596"/>
        <v>279.47000000000003</v>
      </c>
      <c r="GH9290" s="73">
        <f t="shared" si="5596"/>
        <v>279.47000000000003</v>
      </c>
      <c r="GI9290" s="73">
        <f t="shared" si="5596"/>
        <v>279.47000000000003</v>
      </c>
      <c r="GJ9290" s="73">
        <f t="shared" si="5596"/>
        <v>279.47000000000003</v>
      </c>
      <c r="GK9290" s="73">
        <f t="shared" si="5596"/>
        <v>279.47000000000003</v>
      </c>
      <c r="GL9290" s="73">
        <f t="shared" si="5596"/>
        <v>279.47000000000003</v>
      </c>
      <c r="GM9290" s="73">
        <f t="shared" si="5596"/>
        <v>279.47000000000003</v>
      </c>
      <c r="GN9290" s="73">
        <f t="shared" si="5596"/>
        <v>279.47000000000003</v>
      </c>
      <c r="GO9290" s="73">
        <f t="shared" si="5596"/>
        <v>279.47000000000003</v>
      </c>
      <c r="GP9290" s="73">
        <f t="shared" ref="GP9290:JA9290" si="5597">(GO9290+$F$9100*$F$9102*($F$55/$F$9101*GO9289+$F$55/$F$9101*GO9291))/(1+$F$9100*$F$9102*($F$55/$F$9101+$F$55/$F$9101))</f>
        <v>279.47000000000003</v>
      </c>
      <c r="GQ9290" s="73">
        <f t="shared" si="5597"/>
        <v>279.47000000000003</v>
      </c>
      <c r="GR9290" s="73">
        <f t="shared" si="5597"/>
        <v>279.47000000000003</v>
      </c>
      <c r="GS9290" s="73">
        <f t="shared" si="5597"/>
        <v>279.47000000000003</v>
      </c>
      <c r="GT9290" s="73">
        <f t="shared" si="5597"/>
        <v>279.47000000000003</v>
      </c>
      <c r="GU9290" s="73">
        <f t="shared" si="5597"/>
        <v>279.47000000000003</v>
      </c>
      <c r="GV9290" s="73">
        <f t="shared" si="5597"/>
        <v>279.47000000000003</v>
      </c>
      <c r="GW9290" s="73">
        <f t="shared" si="5597"/>
        <v>279.47000000000003</v>
      </c>
      <c r="GX9290" s="73">
        <f t="shared" si="5597"/>
        <v>279.47000000000003</v>
      </c>
      <c r="GY9290" s="73">
        <f t="shared" si="5597"/>
        <v>279.47000000000003</v>
      </c>
      <c r="GZ9290" s="73">
        <f t="shared" si="5597"/>
        <v>279.47000000000003</v>
      </c>
      <c r="HA9290" s="73">
        <f t="shared" si="5597"/>
        <v>279.47000000000003</v>
      </c>
      <c r="HB9290" s="73">
        <f t="shared" si="5597"/>
        <v>279.47000000000003</v>
      </c>
      <c r="HC9290" s="73">
        <f t="shared" si="5597"/>
        <v>279.47000000000003</v>
      </c>
      <c r="HD9290" s="73">
        <f t="shared" si="5597"/>
        <v>279.47000000000003</v>
      </c>
      <c r="HE9290" s="73">
        <f t="shared" si="5597"/>
        <v>279.47000000000003</v>
      </c>
      <c r="HF9290" s="73">
        <f t="shared" si="5597"/>
        <v>279.47000000000003</v>
      </c>
      <c r="HG9290" s="73">
        <f t="shared" si="5597"/>
        <v>279.47000000000003</v>
      </c>
      <c r="HH9290" s="73">
        <f t="shared" si="5597"/>
        <v>279.47000000000003</v>
      </c>
      <c r="HI9290" s="73">
        <f t="shared" si="5597"/>
        <v>279.47000000000003</v>
      </c>
      <c r="HJ9290" s="73">
        <f t="shared" si="5597"/>
        <v>279.47000000000003</v>
      </c>
      <c r="HK9290" s="73">
        <f t="shared" si="5597"/>
        <v>279.47000000000003</v>
      </c>
      <c r="HL9290" s="73">
        <f t="shared" si="5597"/>
        <v>279.47000000000003</v>
      </c>
      <c r="HM9290" s="73">
        <f t="shared" si="5597"/>
        <v>279.47000000000003</v>
      </c>
      <c r="HN9290" s="73">
        <f t="shared" si="5597"/>
        <v>279.47000000000003</v>
      </c>
      <c r="HO9290" s="73">
        <f t="shared" si="5597"/>
        <v>279.47000000000003</v>
      </c>
      <c r="HP9290" s="73">
        <f t="shared" si="5597"/>
        <v>279.47000000000003</v>
      </c>
      <c r="HQ9290" s="73">
        <f t="shared" si="5597"/>
        <v>279.47000000000003</v>
      </c>
      <c r="HR9290" s="73">
        <f t="shared" si="5597"/>
        <v>279.47000000000003</v>
      </c>
      <c r="HS9290" s="73">
        <f t="shared" si="5597"/>
        <v>279.47000000000003</v>
      </c>
      <c r="HT9290" s="73">
        <f t="shared" si="5597"/>
        <v>279.47000000000003</v>
      </c>
      <c r="HU9290" s="73">
        <f t="shared" si="5597"/>
        <v>279.47000000000003</v>
      </c>
      <c r="HV9290" s="73">
        <f t="shared" si="5597"/>
        <v>279.47000000000003</v>
      </c>
      <c r="HW9290" s="73">
        <f t="shared" si="5597"/>
        <v>279.47000000000003</v>
      </c>
      <c r="HX9290" s="73">
        <f t="shared" si="5597"/>
        <v>279.47000000000003</v>
      </c>
      <c r="HY9290" s="73">
        <f t="shared" si="5597"/>
        <v>279.47000000000003</v>
      </c>
      <c r="HZ9290" s="73">
        <f t="shared" si="5597"/>
        <v>279.47000000000003</v>
      </c>
      <c r="IA9290" s="73">
        <f t="shared" si="5597"/>
        <v>279.47000000000003</v>
      </c>
      <c r="IB9290" s="73">
        <f t="shared" si="5597"/>
        <v>279.47000000000003</v>
      </c>
      <c r="IC9290" s="73">
        <f t="shared" si="5597"/>
        <v>279.47000000000003</v>
      </c>
      <c r="ID9290" s="73">
        <f t="shared" si="5597"/>
        <v>279.47000000000003</v>
      </c>
      <c r="IE9290" s="73">
        <f t="shared" si="5597"/>
        <v>279.47000000000003</v>
      </c>
      <c r="IF9290" s="73">
        <f t="shared" si="5597"/>
        <v>279.47000000000003</v>
      </c>
      <c r="IG9290" s="73">
        <f t="shared" si="5597"/>
        <v>279.47000000000003</v>
      </c>
      <c r="IH9290" s="73">
        <f t="shared" si="5597"/>
        <v>279.47000000000003</v>
      </c>
      <c r="II9290" s="73">
        <f t="shared" si="5597"/>
        <v>279.47000000000003</v>
      </c>
      <c r="IJ9290" s="73">
        <f t="shared" si="5597"/>
        <v>279.47000000000003</v>
      </c>
      <c r="IK9290" s="73">
        <f t="shared" si="5597"/>
        <v>279.47000000000003</v>
      </c>
      <c r="IL9290" s="73">
        <f t="shared" si="5597"/>
        <v>279.47000000000003</v>
      </c>
      <c r="IM9290" s="73">
        <f t="shared" si="5597"/>
        <v>279.47000000000003</v>
      </c>
      <c r="IN9290" s="73">
        <f t="shared" si="5597"/>
        <v>279.47000000000003</v>
      </c>
      <c r="IO9290" s="73">
        <f t="shared" si="5597"/>
        <v>279.47000000000003</v>
      </c>
      <c r="IP9290" s="73">
        <f t="shared" si="5597"/>
        <v>279.47000000000003</v>
      </c>
      <c r="IQ9290" s="73">
        <f t="shared" si="5597"/>
        <v>279.47000000000003</v>
      </c>
      <c r="IR9290" s="73">
        <f t="shared" si="5597"/>
        <v>279.47000000000003</v>
      </c>
      <c r="IS9290" s="73">
        <f t="shared" si="5597"/>
        <v>279.47000000000003</v>
      </c>
      <c r="IT9290" s="73">
        <f t="shared" si="5597"/>
        <v>279.47000000000003</v>
      </c>
      <c r="IU9290" s="73">
        <f t="shared" si="5597"/>
        <v>279.47000000000003</v>
      </c>
      <c r="IV9290" s="73">
        <f t="shared" si="5597"/>
        <v>279.47000000000003</v>
      </c>
      <c r="IW9290" s="73">
        <f t="shared" si="5597"/>
        <v>279.47000000000003</v>
      </c>
      <c r="IX9290" s="73">
        <f t="shared" si="5597"/>
        <v>279.47000000000003</v>
      </c>
      <c r="IY9290" s="73">
        <f t="shared" si="5597"/>
        <v>279.47000000000003</v>
      </c>
      <c r="IZ9290" s="73">
        <f t="shared" si="5597"/>
        <v>279.47000000000003</v>
      </c>
      <c r="JA9290" s="73">
        <f t="shared" si="5597"/>
        <v>279.47000000000003</v>
      </c>
      <c r="JB9290" s="73">
        <f t="shared" ref="JB9290:KG9290" si="5598">(JA9290+$F$9100*$F$9102*($F$55/$F$9101*JA9289+$F$55/$F$9101*JA9291))/(1+$F$9100*$F$9102*($F$55/$F$9101+$F$55/$F$9101))</f>
        <v>279.47000000000003</v>
      </c>
      <c r="JC9290" s="73">
        <f t="shared" si="5598"/>
        <v>279.47000000000003</v>
      </c>
      <c r="JD9290" s="73">
        <f t="shared" si="5598"/>
        <v>279.47000000000003</v>
      </c>
      <c r="JE9290" s="73">
        <f t="shared" si="5598"/>
        <v>279.47000000000003</v>
      </c>
      <c r="JF9290" s="73">
        <f t="shared" si="5598"/>
        <v>279.47000000000003</v>
      </c>
      <c r="JG9290" s="73">
        <f t="shared" si="5598"/>
        <v>279.47000000000003</v>
      </c>
      <c r="JH9290" s="73">
        <f t="shared" si="5598"/>
        <v>279.47000000000003</v>
      </c>
      <c r="JI9290" s="73">
        <f t="shared" si="5598"/>
        <v>279.47000000000003</v>
      </c>
      <c r="JJ9290" s="73">
        <f t="shared" si="5598"/>
        <v>279.47000000000003</v>
      </c>
      <c r="JK9290" s="73">
        <f t="shared" si="5598"/>
        <v>279.47000000000003</v>
      </c>
      <c r="JL9290" s="73">
        <f t="shared" si="5598"/>
        <v>279.47000000000003</v>
      </c>
      <c r="JM9290" s="73">
        <f t="shared" si="5598"/>
        <v>279.47000000000003</v>
      </c>
      <c r="JN9290" s="73">
        <f t="shared" si="5598"/>
        <v>279.47000000000003</v>
      </c>
      <c r="JO9290" s="73">
        <f t="shared" si="5598"/>
        <v>279.47000000000003</v>
      </c>
      <c r="JP9290" s="73">
        <f t="shared" si="5598"/>
        <v>279.47000000000003</v>
      </c>
      <c r="JQ9290" s="73">
        <f t="shared" si="5598"/>
        <v>279.47000000000003</v>
      </c>
      <c r="JR9290" s="73">
        <f t="shared" si="5598"/>
        <v>279.47000000000003</v>
      </c>
      <c r="JS9290" s="73">
        <f t="shared" si="5598"/>
        <v>279.47000000000003</v>
      </c>
      <c r="JT9290" s="73">
        <f t="shared" si="5598"/>
        <v>279.47000000000003</v>
      </c>
      <c r="JU9290" s="73">
        <f t="shared" si="5598"/>
        <v>279.47000000000003</v>
      </c>
      <c r="JV9290" s="73">
        <f t="shared" si="5598"/>
        <v>279.47000000000003</v>
      </c>
      <c r="JW9290" s="73">
        <f t="shared" si="5598"/>
        <v>279.47000000000003</v>
      </c>
      <c r="JX9290" s="73">
        <f t="shared" si="5598"/>
        <v>279.47000000000003</v>
      </c>
      <c r="JY9290" s="73">
        <f t="shared" si="5598"/>
        <v>279.47000000000003</v>
      </c>
      <c r="JZ9290" s="73">
        <f t="shared" si="5598"/>
        <v>279.47000000000003</v>
      </c>
      <c r="KA9290" s="73">
        <f t="shared" si="5598"/>
        <v>279.47000000000003</v>
      </c>
      <c r="KB9290" s="73">
        <f t="shared" si="5598"/>
        <v>279.47000000000003</v>
      </c>
      <c r="KC9290" s="73">
        <f t="shared" si="5598"/>
        <v>279.47000000000003</v>
      </c>
      <c r="KD9290" s="73">
        <f t="shared" si="5598"/>
        <v>279.47000000000003</v>
      </c>
      <c r="KE9290" s="73">
        <f t="shared" si="5598"/>
        <v>279.47000000000003</v>
      </c>
      <c r="KF9290" s="73">
        <f t="shared" si="5598"/>
        <v>279.47000000000003</v>
      </c>
      <c r="KG9290" s="73">
        <f t="shared" si="5598"/>
        <v>279.47000000000003</v>
      </c>
      <c r="KH9290">
        <v>279.47000000000003</v>
      </c>
      <c r="KL9290" s="84"/>
      <c r="KP9290" s="84"/>
      <c r="KS9290" s="74"/>
      <c r="KT9290" s="74"/>
      <c r="KU9290" s="16"/>
      <c r="KV9290" s="72"/>
      <c r="KW9290" s="72"/>
      <c r="KX9290" s="16"/>
      <c r="KZ9290" s="16"/>
      <c r="LA9290" s="16"/>
      <c r="LB9290" s="74"/>
      <c r="LC9290" s="74"/>
    </row>
    <row r="9291" spans="2:315" x14ac:dyDescent="0.35">
      <c r="B9291">
        <v>185</v>
      </c>
      <c r="C9291">
        <f t="shared" si="5468"/>
        <v>1.845</v>
      </c>
      <c r="E9291" s="92">
        <v>279.47000000000003</v>
      </c>
      <c r="F9291" s="73">
        <f t="shared" ref="F9291:BQ9291" si="5599">(E9291+$F$9100*$F$9102*($F$55/$F$9101*E9290+$F$55/$F$9101*E9292))/(1+$F$9100*$F$9102*($F$55/$F$9101+$F$55/$F$9101))</f>
        <v>279.47000000000003</v>
      </c>
      <c r="G9291" s="73">
        <f t="shared" si="5599"/>
        <v>279.47000000000003</v>
      </c>
      <c r="H9291" s="73">
        <f t="shared" si="5599"/>
        <v>279.47000000000003</v>
      </c>
      <c r="I9291" s="73">
        <f t="shared" si="5599"/>
        <v>279.47000000000003</v>
      </c>
      <c r="J9291" s="73">
        <f t="shared" si="5599"/>
        <v>279.47000000000003</v>
      </c>
      <c r="K9291" s="73">
        <f t="shared" si="5599"/>
        <v>279.47000000000003</v>
      </c>
      <c r="L9291" s="73">
        <f t="shared" si="5599"/>
        <v>279.47000000000003</v>
      </c>
      <c r="M9291" s="73">
        <f t="shared" si="5599"/>
        <v>279.47000000000003</v>
      </c>
      <c r="N9291" s="73">
        <f t="shared" si="5599"/>
        <v>279.47000000000003</v>
      </c>
      <c r="O9291" s="73">
        <f t="shared" si="5599"/>
        <v>279.47000000000003</v>
      </c>
      <c r="P9291" s="73">
        <f t="shared" si="5599"/>
        <v>279.47000000000003</v>
      </c>
      <c r="Q9291" s="73">
        <f t="shared" si="5599"/>
        <v>279.47000000000003</v>
      </c>
      <c r="R9291" s="73">
        <f t="shared" si="5599"/>
        <v>279.47000000000003</v>
      </c>
      <c r="S9291" s="73">
        <f t="shared" si="5599"/>
        <v>279.47000000000003</v>
      </c>
      <c r="T9291" s="73">
        <f t="shared" si="5599"/>
        <v>279.47000000000003</v>
      </c>
      <c r="U9291" s="73">
        <f t="shared" si="5599"/>
        <v>279.47000000000003</v>
      </c>
      <c r="V9291" s="73">
        <f t="shared" si="5599"/>
        <v>279.47000000000003</v>
      </c>
      <c r="W9291" s="73">
        <f t="shared" si="5599"/>
        <v>279.47000000000003</v>
      </c>
      <c r="X9291" s="73">
        <f t="shared" si="5599"/>
        <v>279.47000000000003</v>
      </c>
      <c r="Y9291" s="73">
        <f t="shared" si="5599"/>
        <v>279.47000000000003</v>
      </c>
      <c r="Z9291" s="73">
        <f t="shared" si="5599"/>
        <v>279.47000000000003</v>
      </c>
      <c r="AA9291" s="73">
        <f t="shared" si="5599"/>
        <v>279.47000000000003</v>
      </c>
      <c r="AB9291" s="73">
        <f t="shared" si="5599"/>
        <v>279.47000000000003</v>
      </c>
      <c r="AC9291" s="73">
        <f t="shared" si="5599"/>
        <v>279.47000000000003</v>
      </c>
      <c r="AD9291" s="73">
        <f t="shared" si="5599"/>
        <v>279.47000000000003</v>
      </c>
      <c r="AE9291" s="73">
        <f t="shared" si="5599"/>
        <v>279.47000000000003</v>
      </c>
      <c r="AF9291" s="73">
        <f t="shared" si="5599"/>
        <v>279.47000000000003</v>
      </c>
      <c r="AG9291" s="73">
        <f t="shared" si="5599"/>
        <v>279.47000000000003</v>
      </c>
      <c r="AH9291" s="73">
        <f t="shared" si="5599"/>
        <v>279.47000000000003</v>
      </c>
      <c r="AI9291" s="73">
        <f t="shared" si="5599"/>
        <v>279.47000000000003</v>
      </c>
      <c r="AJ9291" s="73">
        <f t="shared" si="5599"/>
        <v>279.47000000000003</v>
      </c>
      <c r="AK9291" s="73">
        <f t="shared" si="5599"/>
        <v>279.47000000000003</v>
      </c>
      <c r="AL9291" s="73">
        <f t="shared" si="5599"/>
        <v>279.47000000000003</v>
      </c>
      <c r="AM9291" s="73">
        <f t="shared" si="5599"/>
        <v>279.47000000000003</v>
      </c>
      <c r="AN9291" s="73">
        <f t="shared" si="5599"/>
        <v>279.47000000000003</v>
      </c>
      <c r="AO9291" s="73">
        <f t="shared" si="5599"/>
        <v>279.47000000000003</v>
      </c>
      <c r="AP9291" s="73">
        <f t="shared" si="5599"/>
        <v>279.47000000000003</v>
      </c>
      <c r="AQ9291" s="73">
        <f t="shared" si="5599"/>
        <v>279.47000000000003</v>
      </c>
      <c r="AR9291" s="73">
        <f t="shared" si="5599"/>
        <v>279.47000000000003</v>
      </c>
      <c r="AS9291" s="73">
        <f t="shared" si="5599"/>
        <v>279.47000000000003</v>
      </c>
      <c r="AT9291" s="73">
        <f t="shared" si="5599"/>
        <v>279.47000000000003</v>
      </c>
      <c r="AU9291" s="73">
        <f t="shared" si="5599"/>
        <v>279.47000000000003</v>
      </c>
      <c r="AV9291" s="73">
        <f t="shared" si="5599"/>
        <v>279.47000000000003</v>
      </c>
      <c r="AW9291" s="73">
        <f t="shared" si="5599"/>
        <v>279.47000000000003</v>
      </c>
      <c r="AX9291" s="73">
        <f t="shared" si="5599"/>
        <v>279.47000000000003</v>
      </c>
      <c r="AY9291" s="73">
        <f t="shared" si="5599"/>
        <v>279.47000000000003</v>
      </c>
      <c r="AZ9291" s="73">
        <f t="shared" si="5599"/>
        <v>279.47000000000003</v>
      </c>
      <c r="BA9291" s="73">
        <f t="shared" si="5599"/>
        <v>279.47000000000003</v>
      </c>
      <c r="BB9291" s="73">
        <f t="shared" si="5599"/>
        <v>279.47000000000003</v>
      </c>
      <c r="BC9291" s="73">
        <f t="shared" si="5599"/>
        <v>279.47000000000003</v>
      </c>
      <c r="BD9291" s="73">
        <f t="shared" si="5599"/>
        <v>279.47000000000003</v>
      </c>
      <c r="BE9291" s="73">
        <f t="shared" si="5599"/>
        <v>279.47000000000003</v>
      </c>
      <c r="BF9291" s="73">
        <f t="shared" si="5599"/>
        <v>279.47000000000003</v>
      </c>
      <c r="BG9291" s="73">
        <f t="shared" si="5599"/>
        <v>279.47000000000003</v>
      </c>
      <c r="BH9291" s="73">
        <f t="shared" si="5599"/>
        <v>279.47000000000003</v>
      </c>
      <c r="BI9291" s="73">
        <f t="shared" si="5599"/>
        <v>279.47000000000003</v>
      </c>
      <c r="BJ9291" s="73">
        <f t="shared" si="5599"/>
        <v>279.47000000000003</v>
      </c>
      <c r="BK9291" s="73">
        <f t="shared" si="5599"/>
        <v>279.47000000000003</v>
      </c>
      <c r="BL9291" s="73">
        <f t="shared" si="5599"/>
        <v>279.47000000000003</v>
      </c>
      <c r="BM9291" s="73">
        <f t="shared" si="5599"/>
        <v>279.47000000000003</v>
      </c>
      <c r="BN9291" s="73">
        <f t="shared" si="5599"/>
        <v>279.47000000000003</v>
      </c>
      <c r="BO9291" s="73">
        <f t="shared" si="5599"/>
        <v>279.47000000000003</v>
      </c>
      <c r="BP9291" s="73">
        <f t="shared" si="5599"/>
        <v>279.47000000000003</v>
      </c>
      <c r="BQ9291" s="73">
        <f t="shared" si="5599"/>
        <v>279.47000000000003</v>
      </c>
      <c r="BR9291" s="73">
        <f t="shared" ref="BR9291:EC9291" si="5600">(BQ9291+$F$9100*$F$9102*($F$55/$F$9101*BQ9290+$F$55/$F$9101*BQ9292))/(1+$F$9100*$F$9102*($F$55/$F$9101+$F$55/$F$9101))</f>
        <v>279.47000000000003</v>
      </c>
      <c r="BS9291" s="73">
        <f t="shared" si="5600"/>
        <v>279.47000000000003</v>
      </c>
      <c r="BT9291" s="73">
        <f t="shared" si="5600"/>
        <v>279.47000000000003</v>
      </c>
      <c r="BU9291" s="73">
        <f t="shared" si="5600"/>
        <v>279.47000000000003</v>
      </c>
      <c r="BV9291" s="73">
        <f t="shared" si="5600"/>
        <v>279.47000000000003</v>
      </c>
      <c r="BW9291" s="73">
        <f t="shared" si="5600"/>
        <v>279.47000000000003</v>
      </c>
      <c r="BX9291" s="73">
        <f t="shared" si="5600"/>
        <v>279.47000000000003</v>
      </c>
      <c r="BY9291" s="73">
        <f t="shared" si="5600"/>
        <v>279.47000000000003</v>
      </c>
      <c r="BZ9291" s="73">
        <f t="shared" si="5600"/>
        <v>279.47000000000003</v>
      </c>
      <c r="CA9291" s="73">
        <f t="shared" si="5600"/>
        <v>279.47000000000003</v>
      </c>
      <c r="CB9291" s="73">
        <f t="shared" si="5600"/>
        <v>279.47000000000003</v>
      </c>
      <c r="CC9291" s="73">
        <f t="shared" si="5600"/>
        <v>279.47000000000003</v>
      </c>
      <c r="CD9291" s="73">
        <f t="shared" si="5600"/>
        <v>279.47000000000003</v>
      </c>
      <c r="CE9291" s="73">
        <f t="shared" si="5600"/>
        <v>279.47000000000003</v>
      </c>
      <c r="CF9291" s="73">
        <f t="shared" si="5600"/>
        <v>279.47000000000003</v>
      </c>
      <c r="CG9291" s="73">
        <f t="shared" si="5600"/>
        <v>279.47000000000003</v>
      </c>
      <c r="CH9291" s="73">
        <f t="shared" si="5600"/>
        <v>279.47000000000003</v>
      </c>
      <c r="CI9291" s="73">
        <f t="shared" si="5600"/>
        <v>279.47000000000003</v>
      </c>
      <c r="CJ9291" s="73">
        <f t="shared" si="5600"/>
        <v>279.47000000000003</v>
      </c>
      <c r="CK9291" s="73">
        <f t="shared" si="5600"/>
        <v>279.47000000000003</v>
      </c>
      <c r="CL9291" s="73">
        <f t="shared" si="5600"/>
        <v>279.47000000000003</v>
      </c>
      <c r="CM9291" s="73">
        <f t="shared" si="5600"/>
        <v>279.47000000000003</v>
      </c>
      <c r="CN9291" s="73">
        <f t="shared" si="5600"/>
        <v>279.47000000000003</v>
      </c>
      <c r="CO9291" s="73">
        <f t="shared" si="5600"/>
        <v>279.47000000000003</v>
      </c>
      <c r="CP9291" s="73">
        <f t="shared" si="5600"/>
        <v>279.47000000000003</v>
      </c>
      <c r="CQ9291" s="73">
        <f t="shared" si="5600"/>
        <v>279.47000000000003</v>
      </c>
      <c r="CR9291" s="73">
        <f t="shared" si="5600"/>
        <v>279.47000000000003</v>
      </c>
      <c r="CS9291" s="73">
        <f t="shared" si="5600"/>
        <v>279.47000000000003</v>
      </c>
      <c r="CT9291" s="73">
        <f t="shared" si="5600"/>
        <v>279.47000000000003</v>
      </c>
      <c r="CU9291" s="73">
        <f t="shared" si="5600"/>
        <v>279.47000000000003</v>
      </c>
      <c r="CV9291" s="73">
        <f t="shared" si="5600"/>
        <v>279.47000000000003</v>
      </c>
      <c r="CW9291" s="73">
        <f t="shared" si="5600"/>
        <v>279.47000000000003</v>
      </c>
      <c r="CX9291" s="73">
        <f t="shared" si="5600"/>
        <v>279.47000000000003</v>
      </c>
      <c r="CY9291" s="73">
        <f t="shared" si="5600"/>
        <v>279.47000000000003</v>
      </c>
      <c r="CZ9291" s="73">
        <f t="shared" si="5600"/>
        <v>279.47000000000003</v>
      </c>
      <c r="DA9291" s="73">
        <f t="shared" si="5600"/>
        <v>279.47000000000003</v>
      </c>
      <c r="DB9291" s="73">
        <f t="shared" si="5600"/>
        <v>279.47000000000003</v>
      </c>
      <c r="DC9291" s="73">
        <f t="shared" si="5600"/>
        <v>279.47000000000003</v>
      </c>
      <c r="DD9291" s="73">
        <f t="shared" si="5600"/>
        <v>279.47000000000003</v>
      </c>
      <c r="DE9291" s="73">
        <f t="shared" si="5600"/>
        <v>279.47000000000003</v>
      </c>
      <c r="DF9291" s="73">
        <f t="shared" si="5600"/>
        <v>279.47000000000003</v>
      </c>
      <c r="DG9291" s="73">
        <f t="shared" si="5600"/>
        <v>279.47000000000003</v>
      </c>
      <c r="DH9291" s="73">
        <f t="shared" si="5600"/>
        <v>279.47000000000003</v>
      </c>
      <c r="DI9291" s="73">
        <f t="shared" si="5600"/>
        <v>279.47000000000003</v>
      </c>
      <c r="DJ9291" s="73">
        <f t="shared" si="5600"/>
        <v>279.47000000000003</v>
      </c>
      <c r="DK9291" s="73">
        <f t="shared" si="5600"/>
        <v>279.47000000000003</v>
      </c>
      <c r="DL9291" s="73">
        <f t="shared" si="5600"/>
        <v>279.47000000000003</v>
      </c>
      <c r="DM9291" s="73">
        <f t="shared" si="5600"/>
        <v>279.47000000000003</v>
      </c>
      <c r="DN9291" s="73">
        <f t="shared" si="5600"/>
        <v>279.47000000000003</v>
      </c>
      <c r="DO9291" s="73">
        <f t="shared" si="5600"/>
        <v>279.47000000000003</v>
      </c>
      <c r="DP9291" s="73">
        <f t="shared" si="5600"/>
        <v>279.47000000000003</v>
      </c>
      <c r="DQ9291" s="73">
        <f t="shared" si="5600"/>
        <v>279.47000000000003</v>
      </c>
      <c r="DR9291" s="73">
        <f t="shared" si="5600"/>
        <v>279.47000000000003</v>
      </c>
      <c r="DS9291" s="73">
        <f t="shared" si="5600"/>
        <v>279.47000000000003</v>
      </c>
      <c r="DT9291" s="73">
        <f t="shared" si="5600"/>
        <v>279.47000000000003</v>
      </c>
      <c r="DU9291" s="73">
        <f t="shared" si="5600"/>
        <v>279.47000000000003</v>
      </c>
      <c r="DV9291" s="73">
        <f t="shared" si="5600"/>
        <v>279.47000000000003</v>
      </c>
      <c r="DW9291" s="73">
        <f t="shared" si="5600"/>
        <v>279.47000000000003</v>
      </c>
      <c r="DX9291" s="73">
        <f t="shared" si="5600"/>
        <v>279.47000000000003</v>
      </c>
      <c r="DY9291" s="73">
        <f t="shared" si="5600"/>
        <v>279.47000000000003</v>
      </c>
      <c r="DZ9291" s="73">
        <f t="shared" si="5600"/>
        <v>279.47000000000003</v>
      </c>
      <c r="EA9291" s="73">
        <f t="shared" si="5600"/>
        <v>279.47000000000003</v>
      </c>
      <c r="EB9291" s="73">
        <f t="shared" si="5600"/>
        <v>279.47000000000003</v>
      </c>
      <c r="EC9291" s="73">
        <f t="shared" si="5600"/>
        <v>279.47000000000003</v>
      </c>
      <c r="ED9291" s="73">
        <f t="shared" ref="ED9291:GO9291" si="5601">(EC9291+$F$9100*$F$9102*($F$55/$F$9101*EC9290+$F$55/$F$9101*EC9292))/(1+$F$9100*$F$9102*($F$55/$F$9101+$F$55/$F$9101))</f>
        <v>279.47000000000003</v>
      </c>
      <c r="EE9291" s="73">
        <f t="shared" si="5601"/>
        <v>279.47000000000003</v>
      </c>
      <c r="EF9291" s="73">
        <f t="shared" si="5601"/>
        <v>279.47000000000003</v>
      </c>
      <c r="EG9291" s="73">
        <f t="shared" si="5601"/>
        <v>279.47000000000003</v>
      </c>
      <c r="EH9291" s="73">
        <f t="shared" si="5601"/>
        <v>279.47000000000003</v>
      </c>
      <c r="EI9291" s="73">
        <f t="shared" si="5601"/>
        <v>279.47000000000003</v>
      </c>
      <c r="EJ9291" s="73">
        <f t="shared" si="5601"/>
        <v>279.47000000000003</v>
      </c>
      <c r="EK9291" s="73">
        <f t="shared" si="5601"/>
        <v>279.47000000000003</v>
      </c>
      <c r="EL9291" s="73">
        <f t="shared" si="5601"/>
        <v>279.47000000000003</v>
      </c>
      <c r="EM9291" s="73">
        <f t="shared" si="5601"/>
        <v>279.47000000000003</v>
      </c>
      <c r="EN9291" s="73">
        <f t="shared" si="5601"/>
        <v>279.47000000000003</v>
      </c>
      <c r="EO9291" s="73">
        <f t="shared" si="5601"/>
        <v>279.47000000000003</v>
      </c>
      <c r="EP9291" s="73">
        <f t="shared" si="5601"/>
        <v>279.47000000000003</v>
      </c>
      <c r="EQ9291" s="73">
        <f t="shared" si="5601"/>
        <v>279.47000000000003</v>
      </c>
      <c r="ER9291" s="73">
        <f t="shared" si="5601"/>
        <v>279.47000000000003</v>
      </c>
      <c r="ES9291" s="73">
        <f t="shared" si="5601"/>
        <v>279.47000000000003</v>
      </c>
      <c r="ET9291" s="73">
        <f t="shared" si="5601"/>
        <v>279.47000000000003</v>
      </c>
      <c r="EU9291" s="73">
        <f t="shared" si="5601"/>
        <v>279.47000000000003</v>
      </c>
      <c r="EV9291" s="73">
        <f t="shared" si="5601"/>
        <v>279.47000000000003</v>
      </c>
      <c r="EW9291" s="73">
        <f t="shared" si="5601"/>
        <v>279.47000000000003</v>
      </c>
      <c r="EX9291" s="73">
        <f t="shared" si="5601"/>
        <v>279.47000000000003</v>
      </c>
      <c r="EY9291" s="73">
        <f t="shared" si="5601"/>
        <v>279.47000000000003</v>
      </c>
      <c r="EZ9291" s="73">
        <f t="shared" si="5601"/>
        <v>279.47000000000003</v>
      </c>
      <c r="FA9291" s="73">
        <f t="shared" si="5601"/>
        <v>279.47000000000003</v>
      </c>
      <c r="FB9291" s="73">
        <f t="shared" si="5601"/>
        <v>279.47000000000003</v>
      </c>
      <c r="FC9291" s="73">
        <f t="shared" si="5601"/>
        <v>279.47000000000003</v>
      </c>
      <c r="FD9291" s="73">
        <f t="shared" si="5601"/>
        <v>279.47000000000003</v>
      </c>
      <c r="FE9291" s="73">
        <f t="shared" si="5601"/>
        <v>279.47000000000003</v>
      </c>
      <c r="FF9291" s="73">
        <f t="shared" si="5601"/>
        <v>279.47000000000003</v>
      </c>
      <c r="FG9291" s="73">
        <f t="shared" si="5601"/>
        <v>279.47000000000003</v>
      </c>
      <c r="FH9291" s="73">
        <f t="shared" si="5601"/>
        <v>279.47000000000003</v>
      </c>
      <c r="FI9291" s="73">
        <f t="shared" si="5601"/>
        <v>279.47000000000003</v>
      </c>
      <c r="FJ9291" s="73">
        <f t="shared" si="5601"/>
        <v>279.47000000000003</v>
      </c>
      <c r="FK9291" s="73">
        <f t="shared" si="5601"/>
        <v>279.47000000000003</v>
      </c>
      <c r="FL9291" s="73">
        <f t="shared" si="5601"/>
        <v>279.47000000000003</v>
      </c>
      <c r="FM9291" s="73">
        <f t="shared" si="5601"/>
        <v>279.47000000000003</v>
      </c>
      <c r="FN9291" s="73">
        <f t="shared" si="5601"/>
        <v>279.47000000000003</v>
      </c>
      <c r="FO9291" s="73">
        <f t="shared" si="5601"/>
        <v>279.47000000000003</v>
      </c>
      <c r="FP9291" s="73">
        <f t="shared" si="5601"/>
        <v>279.47000000000003</v>
      </c>
      <c r="FQ9291" s="73">
        <f t="shared" si="5601"/>
        <v>279.47000000000003</v>
      </c>
      <c r="FR9291" s="73">
        <f t="shared" si="5601"/>
        <v>279.47000000000003</v>
      </c>
      <c r="FS9291" s="73">
        <f t="shared" si="5601"/>
        <v>279.47000000000003</v>
      </c>
      <c r="FT9291" s="73">
        <f t="shared" si="5601"/>
        <v>279.47000000000003</v>
      </c>
      <c r="FU9291" s="73">
        <f t="shared" si="5601"/>
        <v>279.47000000000003</v>
      </c>
      <c r="FV9291" s="73">
        <f t="shared" si="5601"/>
        <v>279.47000000000003</v>
      </c>
      <c r="FW9291" s="73">
        <f t="shared" si="5601"/>
        <v>279.47000000000003</v>
      </c>
      <c r="FX9291" s="73">
        <f t="shared" si="5601"/>
        <v>279.47000000000003</v>
      </c>
      <c r="FY9291" s="73">
        <f t="shared" si="5601"/>
        <v>279.47000000000003</v>
      </c>
      <c r="FZ9291" s="73">
        <f t="shared" si="5601"/>
        <v>279.47000000000003</v>
      </c>
      <c r="GA9291" s="73">
        <f t="shared" si="5601"/>
        <v>279.47000000000003</v>
      </c>
      <c r="GB9291" s="73">
        <f t="shared" si="5601"/>
        <v>279.47000000000003</v>
      </c>
      <c r="GC9291" s="73">
        <f t="shared" si="5601"/>
        <v>279.47000000000003</v>
      </c>
      <c r="GD9291" s="73">
        <f t="shared" si="5601"/>
        <v>279.47000000000003</v>
      </c>
      <c r="GE9291" s="73">
        <f t="shared" si="5601"/>
        <v>279.47000000000003</v>
      </c>
      <c r="GF9291" s="73">
        <f t="shared" si="5601"/>
        <v>279.47000000000003</v>
      </c>
      <c r="GG9291" s="73">
        <f t="shared" si="5601"/>
        <v>279.47000000000003</v>
      </c>
      <c r="GH9291" s="73">
        <f t="shared" si="5601"/>
        <v>279.47000000000003</v>
      </c>
      <c r="GI9291" s="73">
        <f t="shared" si="5601"/>
        <v>279.47000000000003</v>
      </c>
      <c r="GJ9291" s="73">
        <f t="shared" si="5601"/>
        <v>279.47000000000003</v>
      </c>
      <c r="GK9291" s="73">
        <f t="shared" si="5601"/>
        <v>279.47000000000003</v>
      </c>
      <c r="GL9291" s="73">
        <f t="shared" si="5601"/>
        <v>279.47000000000003</v>
      </c>
      <c r="GM9291" s="73">
        <f t="shared" si="5601"/>
        <v>279.47000000000003</v>
      </c>
      <c r="GN9291" s="73">
        <f t="shared" si="5601"/>
        <v>279.47000000000003</v>
      </c>
      <c r="GO9291" s="73">
        <f t="shared" si="5601"/>
        <v>279.47000000000003</v>
      </c>
      <c r="GP9291" s="73">
        <f t="shared" ref="GP9291:JA9291" si="5602">(GO9291+$F$9100*$F$9102*($F$55/$F$9101*GO9290+$F$55/$F$9101*GO9292))/(1+$F$9100*$F$9102*($F$55/$F$9101+$F$55/$F$9101))</f>
        <v>279.47000000000003</v>
      </c>
      <c r="GQ9291" s="73">
        <f t="shared" si="5602"/>
        <v>279.47000000000003</v>
      </c>
      <c r="GR9291" s="73">
        <f t="shared" si="5602"/>
        <v>279.47000000000003</v>
      </c>
      <c r="GS9291" s="73">
        <f t="shared" si="5602"/>
        <v>279.47000000000003</v>
      </c>
      <c r="GT9291" s="73">
        <f t="shared" si="5602"/>
        <v>279.47000000000003</v>
      </c>
      <c r="GU9291" s="73">
        <f t="shared" si="5602"/>
        <v>279.47000000000003</v>
      </c>
      <c r="GV9291" s="73">
        <f t="shared" si="5602"/>
        <v>279.47000000000003</v>
      </c>
      <c r="GW9291" s="73">
        <f t="shared" si="5602"/>
        <v>279.47000000000003</v>
      </c>
      <c r="GX9291" s="73">
        <f t="shared" si="5602"/>
        <v>279.47000000000003</v>
      </c>
      <c r="GY9291" s="73">
        <f t="shared" si="5602"/>
        <v>279.47000000000003</v>
      </c>
      <c r="GZ9291" s="73">
        <f t="shared" si="5602"/>
        <v>279.47000000000003</v>
      </c>
      <c r="HA9291" s="73">
        <f t="shared" si="5602"/>
        <v>279.47000000000003</v>
      </c>
      <c r="HB9291" s="73">
        <f t="shared" si="5602"/>
        <v>279.47000000000003</v>
      </c>
      <c r="HC9291" s="73">
        <f t="shared" si="5602"/>
        <v>279.47000000000003</v>
      </c>
      <c r="HD9291" s="73">
        <f t="shared" si="5602"/>
        <v>279.47000000000003</v>
      </c>
      <c r="HE9291" s="73">
        <f t="shared" si="5602"/>
        <v>279.47000000000003</v>
      </c>
      <c r="HF9291" s="73">
        <f t="shared" si="5602"/>
        <v>279.47000000000003</v>
      </c>
      <c r="HG9291" s="73">
        <f t="shared" si="5602"/>
        <v>279.47000000000003</v>
      </c>
      <c r="HH9291" s="73">
        <f t="shared" si="5602"/>
        <v>279.47000000000003</v>
      </c>
      <c r="HI9291" s="73">
        <f t="shared" si="5602"/>
        <v>279.47000000000003</v>
      </c>
      <c r="HJ9291" s="73">
        <f t="shared" si="5602"/>
        <v>279.47000000000003</v>
      </c>
      <c r="HK9291" s="73">
        <f t="shared" si="5602"/>
        <v>279.47000000000003</v>
      </c>
      <c r="HL9291" s="73">
        <f t="shared" si="5602"/>
        <v>279.47000000000003</v>
      </c>
      <c r="HM9291" s="73">
        <f t="shared" si="5602"/>
        <v>279.47000000000003</v>
      </c>
      <c r="HN9291" s="73">
        <f t="shared" si="5602"/>
        <v>279.47000000000003</v>
      </c>
      <c r="HO9291" s="73">
        <f t="shared" si="5602"/>
        <v>279.47000000000003</v>
      </c>
      <c r="HP9291" s="73">
        <f t="shared" si="5602"/>
        <v>279.47000000000003</v>
      </c>
      <c r="HQ9291" s="73">
        <f t="shared" si="5602"/>
        <v>279.47000000000003</v>
      </c>
      <c r="HR9291" s="73">
        <f t="shared" si="5602"/>
        <v>279.47000000000003</v>
      </c>
      <c r="HS9291" s="73">
        <f t="shared" si="5602"/>
        <v>279.47000000000003</v>
      </c>
      <c r="HT9291" s="73">
        <f t="shared" si="5602"/>
        <v>279.47000000000003</v>
      </c>
      <c r="HU9291" s="73">
        <f t="shared" si="5602"/>
        <v>279.47000000000003</v>
      </c>
      <c r="HV9291" s="73">
        <f t="shared" si="5602"/>
        <v>279.47000000000003</v>
      </c>
      <c r="HW9291" s="73">
        <f t="shared" si="5602"/>
        <v>279.47000000000003</v>
      </c>
      <c r="HX9291" s="73">
        <f t="shared" si="5602"/>
        <v>279.47000000000003</v>
      </c>
      <c r="HY9291" s="73">
        <f t="shared" si="5602"/>
        <v>279.47000000000003</v>
      </c>
      <c r="HZ9291" s="73">
        <f t="shared" si="5602"/>
        <v>279.47000000000003</v>
      </c>
      <c r="IA9291" s="73">
        <f t="shared" si="5602"/>
        <v>279.47000000000003</v>
      </c>
      <c r="IB9291" s="73">
        <f t="shared" si="5602"/>
        <v>279.47000000000003</v>
      </c>
      <c r="IC9291" s="73">
        <f t="shared" si="5602"/>
        <v>279.47000000000003</v>
      </c>
      <c r="ID9291" s="73">
        <f t="shared" si="5602"/>
        <v>279.47000000000003</v>
      </c>
      <c r="IE9291" s="73">
        <f t="shared" si="5602"/>
        <v>279.47000000000003</v>
      </c>
      <c r="IF9291" s="73">
        <f t="shared" si="5602"/>
        <v>279.47000000000003</v>
      </c>
      <c r="IG9291" s="73">
        <f t="shared" si="5602"/>
        <v>279.47000000000003</v>
      </c>
      <c r="IH9291" s="73">
        <f t="shared" si="5602"/>
        <v>279.47000000000003</v>
      </c>
      <c r="II9291" s="73">
        <f t="shared" si="5602"/>
        <v>279.47000000000003</v>
      </c>
      <c r="IJ9291" s="73">
        <f t="shared" si="5602"/>
        <v>279.47000000000003</v>
      </c>
      <c r="IK9291" s="73">
        <f t="shared" si="5602"/>
        <v>279.47000000000003</v>
      </c>
      <c r="IL9291" s="73">
        <f t="shared" si="5602"/>
        <v>279.47000000000003</v>
      </c>
      <c r="IM9291" s="73">
        <f t="shared" si="5602"/>
        <v>279.47000000000003</v>
      </c>
      <c r="IN9291" s="73">
        <f t="shared" si="5602"/>
        <v>279.47000000000003</v>
      </c>
      <c r="IO9291" s="73">
        <f t="shared" si="5602"/>
        <v>279.47000000000003</v>
      </c>
      <c r="IP9291" s="73">
        <f t="shared" si="5602"/>
        <v>279.47000000000003</v>
      </c>
      <c r="IQ9291" s="73">
        <f t="shared" si="5602"/>
        <v>279.47000000000003</v>
      </c>
      <c r="IR9291" s="73">
        <f t="shared" si="5602"/>
        <v>279.47000000000003</v>
      </c>
      <c r="IS9291" s="73">
        <f t="shared" si="5602"/>
        <v>279.47000000000003</v>
      </c>
      <c r="IT9291" s="73">
        <f t="shared" si="5602"/>
        <v>279.47000000000003</v>
      </c>
      <c r="IU9291" s="73">
        <f t="shared" si="5602"/>
        <v>279.47000000000003</v>
      </c>
      <c r="IV9291" s="73">
        <f t="shared" si="5602"/>
        <v>279.47000000000003</v>
      </c>
      <c r="IW9291" s="73">
        <f t="shared" si="5602"/>
        <v>279.47000000000003</v>
      </c>
      <c r="IX9291" s="73">
        <f t="shared" si="5602"/>
        <v>279.47000000000003</v>
      </c>
      <c r="IY9291" s="73">
        <f t="shared" si="5602"/>
        <v>279.47000000000003</v>
      </c>
      <c r="IZ9291" s="73">
        <f t="shared" si="5602"/>
        <v>279.47000000000003</v>
      </c>
      <c r="JA9291" s="73">
        <f t="shared" si="5602"/>
        <v>279.47000000000003</v>
      </c>
      <c r="JB9291" s="73">
        <f t="shared" ref="JB9291:KG9291" si="5603">(JA9291+$F$9100*$F$9102*($F$55/$F$9101*JA9290+$F$55/$F$9101*JA9292))/(1+$F$9100*$F$9102*($F$55/$F$9101+$F$55/$F$9101))</f>
        <v>279.47000000000003</v>
      </c>
      <c r="JC9291" s="73">
        <f t="shared" si="5603"/>
        <v>279.47000000000003</v>
      </c>
      <c r="JD9291" s="73">
        <f t="shared" si="5603"/>
        <v>279.47000000000003</v>
      </c>
      <c r="JE9291" s="73">
        <f t="shared" si="5603"/>
        <v>279.47000000000003</v>
      </c>
      <c r="JF9291" s="73">
        <f t="shared" si="5603"/>
        <v>279.47000000000003</v>
      </c>
      <c r="JG9291" s="73">
        <f t="shared" si="5603"/>
        <v>279.47000000000003</v>
      </c>
      <c r="JH9291" s="73">
        <f t="shared" si="5603"/>
        <v>279.47000000000003</v>
      </c>
      <c r="JI9291" s="73">
        <f t="shared" si="5603"/>
        <v>279.47000000000003</v>
      </c>
      <c r="JJ9291" s="73">
        <f t="shared" si="5603"/>
        <v>279.47000000000003</v>
      </c>
      <c r="JK9291" s="73">
        <f t="shared" si="5603"/>
        <v>279.47000000000003</v>
      </c>
      <c r="JL9291" s="73">
        <f t="shared" si="5603"/>
        <v>279.47000000000003</v>
      </c>
      <c r="JM9291" s="73">
        <f t="shared" si="5603"/>
        <v>279.47000000000003</v>
      </c>
      <c r="JN9291" s="73">
        <f t="shared" si="5603"/>
        <v>279.47000000000003</v>
      </c>
      <c r="JO9291" s="73">
        <f t="shared" si="5603"/>
        <v>279.47000000000003</v>
      </c>
      <c r="JP9291" s="73">
        <f t="shared" si="5603"/>
        <v>279.47000000000003</v>
      </c>
      <c r="JQ9291" s="73">
        <f t="shared" si="5603"/>
        <v>279.47000000000003</v>
      </c>
      <c r="JR9291" s="73">
        <f t="shared" si="5603"/>
        <v>279.47000000000003</v>
      </c>
      <c r="JS9291" s="73">
        <f t="shared" si="5603"/>
        <v>279.47000000000003</v>
      </c>
      <c r="JT9291" s="73">
        <f t="shared" si="5603"/>
        <v>279.47000000000003</v>
      </c>
      <c r="JU9291" s="73">
        <f t="shared" si="5603"/>
        <v>279.47000000000003</v>
      </c>
      <c r="JV9291" s="73">
        <f t="shared" si="5603"/>
        <v>279.47000000000003</v>
      </c>
      <c r="JW9291" s="73">
        <f t="shared" si="5603"/>
        <v>279.47000000000003</v>
      </c>
      <c r="JX9291" s="73">
        <f t="shared" si="5603"/>
        <v>279.47000000000003</v>
      </c>
      <c r="JY9291" s="73">
        <f t="shared" si="5603"/>
        <v>279.47000000000003</v>
      </c>
      <c r="JZ9291" s="73">
        <f t="shared" si="5603"/>
        <v>279.47000000000003</v>
      </c>
      <c r="KA9291" s="73">
        <f t="shared" si="5603"/>
        <v>279.47000000000003</v>
      </c>
      <c r="KB9291" s="73">
        <f t="shared" si="5603"/>
        <v>279.47000000000003</v>
      </c>
      <c r="KC9291" s="73">
        <f t="shared" si="5603"/>
        <v>279.47000000000003</v>
      </c>
      <c r="KD9291" s="73">
        <f t="shared" si="5603"/>
        <v>279.47000000000003</v>
      </c>
      <c r="KE9291" s="73">
        <f t="shared" si="5603"/>
        <v>279.47000000000003</v>
      </c>
      <c r="KF9291" s="73">
        <f t="shared" si="5603"/>
        <v>279.47000000000003</v>
      </c>
      <c r="KG9291" s="73">
        <f t="shared" si="5603"/>
        <v>279.47000000000003</v>
      </c>
      <c r="KH9291">
        <v>279.47000000000003</v>
      </c>
      <c r="KL9291" s="84"/>
      <c r="KP9291" s="84"/>
      <c r="KS9291" s="74"/>
      <c r="KT9291" s="74"/>
      <c r="KU9291" s="16"/>
      <c r="KV9291" s="72"/>
      <c r="KW9291" s="72"/>
      <c r="KX9291" s="16"/>
      <c r="KZ9291" s="16"/>
      <c r="LA9291" s="16"/>
      <c r="LB9291" s="74"/>
      <c r="LC9291" s="74"/>
    </row>
    <row r="9292" spans="2:315" x14ac:dyDescent="0.35">
      <c r="B9292">
        <v>186</v>
      </c>
      <c r="C9292">
        <f t="shared" si="5468"/>
        <v>1.855</v>
      </c>
      <c r="E9292" s="92">
        <v>279.47000000000003</v>
      </c>
      <c r="F9292" s="73">
        <f t="shared" ref="F9292:BQ9292" si="5604">(E9292+$F$9100*$F$9102*($F$55/$F$9101*E9291+$F$55/$F$9101*E9293))/(1+$F$9100*$F$9102*($F$55/$F$9101+$F$55/$F$9101))</f>
        <v>279.47000000000003</v>
      </c>
      <c r="G9292" s="73">
        <f t="shared" si="5604"/>
        <v>279.47000000000003</v>
      </c>
      <c r="H9292" s="73">
        <f t="shared" si="5604"/>
        <v>279.47000000000003</v>
      </c>
      <c r="I9292" s="73">
        <f t="shared" si="5604"/>
        <v>279.47000000000003</v>
      </c>
      <c r="J9292" s="73">
        <f t="shared" si="5604"/>
        <v>279.47000000000003</v>
      </c>
      <c r="K9292" s="73">
        <f t="shared" si="5604"/>
        <v>279.47000000000003</v>
      </c>
      <c r="L9292" s="73">
        <f t="shared" si="5604"/>
        <v>279.47000000000003</v>
      </c>
      <c r="M9292" s="73">
        <f t="shared" si="5604"/>
        <v>279.47000000000003</v>
      </c>
      <c r="N9292" s="73">
        <f t="shared" si="5604"/>
        <v>279.47000000000003</v>
      </c>
      <c r="O9292" s="73">
        <f t="shared" si="5604"/>
        <v>279.47000000000003</v>
      </c>
      <c r="P9292" s="73">
        <f t="shared" si="5604"/>
        <v>279.47000000000003</v>
      </c>
      <c r="Q9292" s="73">
        <f t="shared" si="5604"/>
        <v>279.47000000000003</v>
      </c>
      <c r="R9292" s="73">
        <f t="shared" si="5604"/>
        <v>279.47000000000003</v>
      </c>
      <c r="S9292" s="73">
        <f t="shared" si="5604"/>
        <v>279.47000000000003</v>
      </c>
      <c r="T9292" s="73">
        <f t="shared" si="5604"/>
        <v>279.47000000000003</v>
      </c>
      <c r="U9292" s="73">
        <f t="shared" si="5604"/>
        <v>279.47000000000003</v>
      </c>
      <c r="V9292" s="73">
        <f t="shared" si="5604"/>
        <v>279.47000000000003</v>
      </c>
      <c r="W9292" s="73">
        <f t="shared" si="5604"/>
        <v>279.47000000000003</v>
      </c>
      <c r="X9292" s="73">
        <f t="shared" si="5604"/>
        <v>279.47000000000003</v>
      </c>
      <c r="Y9292" s="73">
        <f t="shared" si="5604"/>
        <v>279.47000000000003</v>
      </c>
      <c r="Z9292" s="73">
        <f t="shared" si="5604"/>
        <v>279.47000000000003</v>
      </c>
      <c r="AA9292" s="73">
        <f t="shared" si="5604"/>
        <v>279.47000000000003</v>
      </c>
      <c r="AB9292" s="73">
        <f t="shared" si="5604"/>
        <v>279.47000000000003</v>
      </c>
      <c r="AC9292" s="73">
        <f t="shared" si="5604"/>
        <v>279.47000000000003</v>
      </c>
      <c r="AD9292" s="73">
        <f t="shared" si="5604"/>
        <v>279.47000000000003</v>
      </c>
      <c r="AE9292" s="73">
        <f t="shared" si="5604"/>
        <v>279.47000000000003</v>
      </c>
      <c r="AF9292" s="73">
        <f t="shared" si="5604"/>
        <v>279.47000000000003</v>
      </c>
      <c r="AG9292" s="73">
        <f t="shared" si="5604"/>
        <v>279.47000000000003</v>
      </c>
      <c r="AH9292" s="73">
        <f t="shared" si="5604"/>
        <v>279.47000000000003</v>
      </c>
      <c r="AI9292" s="73">
        <f t="shared" si="5604"/>
        <v>279.47000000000003</v>
      </c>
      <c r="AJ9292" s="73">
        <f t="shared" si="5604"/>
        <v>279.47000000000003</v>
      </c>
      <c r="AK9292" s="73">
        <f t="shared" si="5604"/>
        <v>279.47000000000003</v>
      </c>
      <c r="AL9292" s="73">
        <f t="shared" si="5604"/>
        <v>279.47000000000003</v>
      </c>
      <c r="AM9292" s="73">
        <f t="shared" si="5604"/>
        <v>279.47000000000003</v>
      </c>
      <c r="AN9292" s="73">
        <f t="shared" si="5604"/>
        <v>279.47000000000003</v>
      </c>
      <c r="AO9292" s="73">
        <f t="shared" si="5604"/>
        <v>279.47000000000003</v>
      </c>
      <c r="AP9292" s="73">
        <f t="shared" si="5604"/>
        <v>279.47000000000003</v>
      </c>
      <c r="AQ9292" s="73">
        <f t="shared" si="5604"/>
        <v>279.47000000000003</v>
      </c>
      <c r="AR9292" s="73">
        <f t="shared" si="5604"/>
        <v>279.47000000000003</v>
      </c>
      <c r="AS9292" s="73">
        <f t="shared" si="5604"/>
        <v>279.47000000000003</v>
      </c>
      <c r="AT9292" s="73">
        <f t="shared" si="5604"/>
        <v>279.47000000000003</v>
      </c>
      <c r="AU9292" s="73">
        <f t="shared" si="5604"/>
        <v>279.47000000000003</v>
      </c>
      <c r="AV9292" s="73">
        <f t="shared" si="5604"/>
        <v>279.47000000000003</v>
      </c>
      <c r="AW9292" s="73">
        <f t="shared" si="5604"/>
        <v>279.47000000000003</v>
      </c>
      <c r="AX9292" s="73">
        <f t="shared" si="5604"/>
        <v>279.47000000000003</v>
      </c>
      <c r="AY9292" s="73">
        <f t="shared" si="5604"/>
        <v>279.47000000000003</v>
      </c>
      <c r="AZ9292" s="73">
        <f t="shared" si="5604"/>
        <v>279.47000000000003</v>
      </c>
      <c r="BA9292" s="73">
        <f t="shared" si="5604"/>
        <v>279.47000000000003</v>
      </c>
      <c r="BB9292" s="73">
        <f t="shared" si="5604"/>
        <v>279.47000000000003</v>
      </c>
      <c r="BC9292" s="73">
        <f t="shared" si="5604"/>
        <v>279.47000000000003</v>
      </c>
      <c r="BD9292" s="73">
        <f t="shared" si="5604"/>
        <v>279.47000000000003</v>
      </c>
      <c r="BE9292" s="73">
        <f t="shared" si="5604"/>
        <v>279.47000000000003</v>
      </c>
      <c r="BF9292" s="73">
        <f t="shared" si="5604"/>
        <v>279.47000000000003</v>
      </c>
      <c r="BG9292" s="73">
        <f t="shared" si="5604"/>
        <v>279.47000000000003</v>
      </c>
      <c r="BH9292" s="73">
        <f t="shared" si="5604"/>
        <v>279.47000000000003</v>
      </c>
      <c r="BI9292" s="73">
        <f t="shared" si="5604"/>
        <v>279.47000000000003</v>
      </c>
      <c r="BJ9292" s="73">
        <f t="shared" si="5604"/>
        <v>279.47000000000003</v>
      </c>
      <c r="BK9292" s="73">
        <f t="shared" si="5604"/>
        <v>279.47000000000003</v>
      </c>
      <c r="BL9292" s="73">
        <f t="shared" si="5604"/>
        <v>279.47000000000003</v>
      </c>
      <c r="BM9292" s="73">
        <f t="shared" si="5604"/>
        <v>279.47000000000003</v>
      </c>
      <c r="BN9292" s="73">
        <f t="shared" si="5604"/>
        <v>279.47000000000003</v>
      </c>
      <c r="BO9292" s="73">
        <f t="shared" si="5604"/>
        <v>279.47000000000003</v>
      </c>
      <c r="BP9292" s="73">
        <f t="shared" si="5604"/>
        <v>279.47000000000003</v>
      </c>
      <c r="BQ9292" s="73">
        <f t="shared" si="5604"/>
        <v>279.47000000000003</v>
      </c>
      <c r="BR9292" s="73">
        <f t="shared" ref="BR9292:EC9292" si="5605">(BQ9292+$F$9100*$F$9102*($F$55/$F$9101*BQ9291+$F$55/$F$9101*BQ9293))/(1+$F$9100*$F$9102*($F$55/$F$9101+$F$55/$F$9101))</f>
        <v>279.47000000000003</v>
      </c>
      <c r="BS9292" s="73">
        <f t="shared" si="5605"/>
        <v>279.47000000000003</v>
      </c>
      <c r="BT9292" s="73">
        <f t="shared" si="5605"/>
        <v>279.47000000000003</v>
      </c>
      <c r="BU9292" s="73">
        <f t="shared" si="5605"/>
        <v>279.47000000000003</v>
      </c>
      <c r="BV9292" s="73">
        <f t="shared" si="5605"/>
        <v>279.47000000000003</v>
      </c>
      <c r="BW9292" s="73">
        <f t="shared" si="5605"/>
        <v>279.47000000000003</v>
      </c>
      <c r="BX9292" s="73">
        <f t="shared" si="5605"/>
        <v>279.47000000000003</v>
      </c>
      <c r="BY9292" s="73">
        <f t="shared" si="5605"/>
        <v>279.47000000000003</v>
      </c>
      <c r="BZ9292" s="73">
        <f t="shared" si="5605"/>
        <v>279.47000000000003</v>
      </c>
      <c r="CA9292" s="73">
        <f t="shared" si="5605"/>
        <v>279.47000000000003</v>
      </c>
      <c r="CB9292" s="73">
        <f t="shared" si="5605"/>
        <v>279.47000000000003</v>
      </c>
      <c r="CC9292" s="73">
        <f t="shared" si="5605"/>
        <v>279.47000000000003</v>
      </c>
      <c r="CD9292" s="73">
        <f t="shared" si="5605"/>
        <v>279.47000000000003</v>
      </c>
      <c r="CE9292" s="73">
        <f t="shared" si="5605"/>
        <v>279.47000000000003</v>
      </c>
      <c r="CF9292" s="73">
        <f t="shared" si="5605"/>
        <v>279.47000000000003</v>
      </c>
      <c r="CG9292" s="73">
        <f t="shared" si="5605"/>
        <v>279.47000000000003</v>
      </c>
      <c r="CH9292" s="73">
        <f t="shared" si="5605"/>
        <v>279.47000000000003</v>
      </c>
      <c r="CI9292" s="73">
        <f t="shared" si="5605"/>
        <v>279.47000000000003</v>
      </c>
      <c r="CJ9292" s="73">
        <f t="shared" si="5605"/>
        <v>279.47000000000003</v>
      </c>
      <c r="CK9292" s="73">
        <f t="shared" si="5605"/>
        <v>279.47000000000003</v>
      </c>
      <c r="CL9292" s="73">
        <f t="shared" si="5605"/>
        <v>279.47000000000003</v>
      </c>
      <c r="CM9292" s="73">
        <f t="shared" si="5605"/>
        <v>279.47000000000003</v>
      </c>
      <c r="CN9292" s="73">
        <f t="shared" si="5605"/>
        <v>279.47000000000003</v>
      </c>
      <c r="CO9292" s="73">
        <f t="shared" si="5605"/>
        <v>279.47000000000003</v>
      </c>
      <c r="CP9292" s="73">
        <f t="shared" si="5605"/>
        <v>279.47000000000003</v>
      </c>
      <c r="CQ9292" s="73">
        <f t="shared" si="5605"/>
        <v>279.47000000000003</v>
      </c>
      <c r="CR9292" s="73">
        <f t="shared" si="5605"/>
        <v>279.47000000000003</v>
      </c>
      <c r="CS9292" s="73">
        <f t="shared" si="5605"/>
        <v>279.47000000000003</v>
      </c>
      <c r="CT9292" s="73">
        <f t="shared" si="5605"/>
        <v>279.47000000000003</v>
      </c>
      <c r="CU9292" s="73">
        <f t="shared" si="5605"/>
        <v>279.47000000000003</v>
      </c>
      <c r="CV9292" s="73">
        <f t="shared" si="5605"/>
        <v>279.47000000000003</v>
      </c>
      <c r="CW9292" s="73">
        <f t="shared" si="5605"/>
        <v>279.47000000000003</v>
      </c>
      <c r="CX9292" s="73">
        <f t="shared" si="5605"/>
        <v>279.47000000000003</v>
      </c>
      <c r="CY9292" s="73">
        <f t="shared" si="5605"/>
        <v>279.47000000000003</v>
      </c>
      <c r="CZ9292" s="73">
        <f t="shared" si="5605"/>
        <v>279.47000000000003</v>
      </c>
      <c r="DA9292" s="73">
        <f t="shared" si="5605"/>
        <v>279.47000000000003</v>
      </c>
      <c r="DB9292" s="73">
        <f t="shared" si="5605"/>
        <v>279.47000000000003</v>
      </c>
      <c r="DC9292" s="73">
        <f t="shared" si="5605"/>
        <v>279.47000000000003</v>
      </c>
      <c r="DD9292" s="73">
        <f t="shared" si="5605"/>
        <v>279.47000000000003</v>
      </c>
      <c r="DE9292" s="73">
        <f t="shared" si="5605"/>
        <v>279.47000000000003</v>
      </c>
      <c r="DF9292" s="73">
        <f t="shared" si="5605"/>
        <v>279.47000000000003</v>
      </c>
      <c r="DG9292" s="73">
        <f t="shared" si="5605"/>
        <v>279.47000000000003</v>
      </c>
      <c r="DH9292" s="73">
        <f t="shared" si="5605"/>
        <v>279.47000000000003</v>
      </c>
      <c r="DI9292" s="73">
        <f t="shared" si="5605"/>
        <v>279.47000000000003</v>
      </c>
      <c r="DJ9292" s="73">
        <f t="shared" si="5605"/>
        <v>279.47000000000003</v>
      </c>
      <c r="DK9292" s="73">
        <f t="shared" si="5605"/>
        <v>279.47000000000003</v>
      </c>
      <c r="DL9292" s="73">
        <f t="shared" si="5605"/>
        <v>279.47000000000003</v>
      </c>
      <c r="DM9292" s="73">
        <f t="shared" si="5605"/>
        <v>279.47000000000003</v>
      </c>
      <c r="DN9292" s="73">
        <f t="shared" si="5605"/>
        <v>279.47000000000003</v>
      </c>
      <c r="DO9292" s="73">
        <f t="shared" si="5605"/>
        <v>279.47000000000003</v>
      </c>
      <c r="DP9292" s="73">
        <f t="shared" si="5605"/>
        <v>279.47000000000003</v>
      </c>
      <c r="DQ9292" s="73">
        <f t="shared" si="5605"/>
        <v>279.47000000000003</v>
      </c>
      <c r="DR9292" s="73">
        <f t="shared" si="5605"/>
        <v>279.47000000000003</v>
      </c>
      <c r="DS9292" s="73">
        <f t="shared" si="5605"/>
        <v>279.47000000000003</v>
      </c>
      <c r="DT9292" s="73">
        <f t="shared" si="5605"/>
        <v>279.47000000000003</v>
      </c>
      <c r="DU9292" s="73">
        <f t="shared" si="5605"/>
        <v>279.47000000000003</v>
      </c>
      <c r="DV9292" s="73">
        <f t="shared" si="5605"/>
        <v>279.47000000000003</v>
      </c>
      <c r="DW9292" s="73">
        <f t="shared" si="5605"/>
        <v>279.47000000000003</v>
      </c>
      <c r="DX9292" s="73">
        <f t="shared" si="5605"/>
        <v>279.47000000000003</v>
      </c>
      <c r="DY9292" s="73">
        <f t="shared" si="5605"/>
        <v>279.47000000000003</v>
      </c>
      <c r="DZ9292" s="73">
        <f t="shared" si="5605"/>
        <v>279.47000000000003</v>
      </c>
      <c r="EA9292" s="73">
        <f t="shared" si="5605"/>
        <v>279.47000000000003</v>
      </c>
      <c r="EB9292" s="73">
        <f t="shared" si="5605"/>
        <v>279.47000000000003</v>
      </c>
      <c r="EC9292" s="73">
        <f t="shared" si="5605"/>
        <v>279.47000000000003</v>
      </c>
      <c r="ED9292" s="73">
        <f t="shared" ref="ED9292:GO9292" si="5606">(EC9292+$F$9100*$F$9102*($F$55/$F$9101*EC9291+$F$55/$F$9101*EC9293))/(1+$F$9100*$F$9102*($F$55/$F$9101+$F$55/$F$9101))</f>
        <v>279.47000000000003</v>
      </c>
      <c r="EE9292" s="73">
        <f t="shared" si="5606"/>
        <v>279.47000000000003</v>
      </c>
      <c r="EF9292" s="73">
        <f t="shared" si="5606"/>
        <v>279.47000000000003</v>
      </c>
      <c r="EG9292" s="73">
        <f t="shared" si="5606"/>
        <v>279.47000000000003</v>
      </c>
      <c r="EH9292" s="73">
        <f t="shared" si="5606"/>
        <v>279.47000000000003</v>
      </c>
      <c r="EI9292" s="73">
        <f t="shared" si="5606"/>
        <v>279.47000000000003</v>
      </c>
      <c r="EJ9292" s="73">
        <f t="shared" si="5606"/>
        <v>279.47000000000003</v>
      </c>
      <c r="EK9292" s="73">
        <f t="shared" si="5606"/>
        <v>279.47000000000003</v>
      </c>
      <c r="EL9292" s="73">
        <f t="shared" si="5606"/>
        <v>279.47000000000003</v>
      </c>
      <c r="EM9292" s="73">
        <f t="shared" si="5606"/>
        <v>279.47000000000003</v>
      </c>
      <c r="EN9292" s="73">
        <f t="shared" si="5606"/>
        <v>279.47000000000003</v>
      </c>
      <c r="EO9292" s="73">
        <f t="shared" si="5606"/>
        <v>279.47000000000003</v>
      </c>
      <c r="EP9292" s="73">
        <f t="shared" si="5606"/>
        <v>279.47000000000003</v>
      </c>
      <c r="EQ9292" s="73">
        <f t="shared" si="5606"/>
        <v>279.47000000000003</v>
      </c>
      <c r="ER9292" s="73">
        <f t="shared" si="5606"/>
        <v>279.47000000000003</v>
      </c>
      <c r="ES9292" s="73">
        <f t="shared" si="5606"/>
        <v>279.47000000000003</v>
      </c>
      <c r="ET9292" s="73">
        <f t="shared" si="5606"/>
        <v>279.47000000000003</v>
      </c>
      <c r="EU9292" s="73">
        <f t="shared" si="5606"/>
        <v>279.47000000000003</v>
      </c>
      <c r="EV9292" s="73">
        <f t="shared" si="5606"/>
        <v>279.47000000000003</v>
      </c>
      <c r="EW9292" s="73">
        <f t="shared" si="5606"/>
        <v>279.47000000000003</v>
      </c>
      <c r="EX9292" s="73">
        <f t="shared" si="5606"/>
        <v>279.47000000000003</v>
      </c>
      <c r="EY9292" s="73">
        <f t="shared" si="5606"/>
        <v>279.47000000000003</v>
      </c>
      <c r="EZ9292" s="73">
        <f t="shared" si="5606"/>
        <v>279.47000000000003</v>
      </c>
      <c r="FA9292" s="73">
        <f t="shared" si="5606"/>
        <v>279.47000000000003</v>
      </c>
      <c r="FB9292" s="73">
        <f t="shared" si="5606"/>
        <v>279.47000000000003</v>
      </c>
      <c r="FC9292" s="73">
        <f t="shared" si="5606"/>
        <v>279.47000000000003</v>
      </c>
      <c r="FD9292" s="73">
        <f t="shared" si="5606"/>
        <v>279.47000000000003</v>
      </c>
      <c r="FE9292" s="73">
        <f t="shared" si="5606"/>
        <v>279.47000000000003</v>
      </c>
      <c r="FF9292" s="73">
        <f t="shared" si="5606"/>
        <v>279.47000000000003</v>
      </c>
      <c r="FG9292" s="73">
        <f t="shared" si="5606"/>
        <v>279.47000000000003</v>
      </c>
      <c r="FH9292" s="73">
        <f t="shared" si="5606"/>
        <v>279.47000000000003</v>
      </c>
      <c r="FI9292" s="73">
        <f t="shared" si="5606"/>
        <v>279.47000000000003</v>
      </c>
      <c r="FJ9292" s="73">
        <f t="shared" si="5606"/>
        <v>279.47000000000003</v>
      </c>
      <c r="FK9292" s="73">
        <f t="shared" si="5606"/>
        <v>279.47000000000003</v>
      </c>
      <c r="FL9292" s="73">
        <f t="shared" si="5606"/>
        <v>279.47000000000003</v>
      </c>
      <c r="FM9292" s="73">
        <f t="shared" si="5606"/>
        <v>279.47000000000003</v>
      </c>
      <c r="FN9292" s="73">
        <f t="shared" si="5606"/>
        <v>279.47000000000003</v>
      </c>
      <c r="FO9292" s="73">
        <f t="shared" si="5606"/>
        <v>279.47000000000003</v>
      </c>
      <c r="FP9292" s="73">
        <f t="shared" si="5606"/>
        <v>279.47000000000003</v>
      </c>
      <c r="FQ9292" s="73">
        <f t="shared" si="5606"/>
        <v>279.47000000000003</v>
      </c>
      <c r="FR9292" s="73">
        <f t="shared" si="5606"/>
        <v>279.47000000000003</v>
      </c>
      <c r="FS9292" s="73">
        <f t="shared" si="5606"/>
        <v>279.47000000000003</v>
      </c>
      <c r="FT9292" s="73">
        <f t="shared" si="5606"/>
        <v>279.47000000000003</v>
      </c>
      <c r="FU9292" s="73">
        <f t="shared" si="5606"/>
        <v>279.47000000000003</v>
      </c>
      <c r="FV9292" s="73">
        <f t="shared" si="5606"/>
        <v>279.47000000000003</v>
      </c>
      <c r="FW9292" s="73">
        <f t="shared" si="5606"/>
        <v>279.47000000000003</v>
      </c>
      <c r="FX9292" s="73">
        <f t="shared" si="5606"/>
        <v>279.47000000000003</v>
      </c>
      <c r="FY9292" s="73">
        <f t="shared" si="5606"/>
        <v>279.47000000000003</v>
      </c>
      <c r="FZ9292" s="73">
        <f t="shared" si="5606"/>
        <v>279.47000000000003</v>
      </c>
      <c r="GA9292" s="73">
        <f t="shared" si="5606"/>
        <v>279.47000000000003</v>
      </c>
      <c r="GB9292" s="73">
        <f t="shared" si="5606"/>
        <v>279.47000000000003</v>
      </c>
      <c r="GC9292" s="73">
        <f t="shared" si="5606"/>
        <v>279.47000000000003</v>
      </c>
      <c r="GD9292" s="73">
        <f t="shared" si="5606"/>
        <v>279.47000000000003</v>
      </c>
      <c r="GE9292" s="73">
        <f t="shared" si="5606"/>
        <v>279.47000000000003</v>
      </c>
      <c r="GF9292" s="73">
        <f t="shared" si="5606"/>
        <v>279.47000000000003</v>
      </c>
      <c r="GG9292" s="73">
        <f t="shared" si="5606"/>
        <v>279.47000000000003</v>
      </c>
      <c r="GH9292" s="73">
        <f t="shared" si="5606"/>
        <v>279.47000000000003</v>
      </c>
      <c r="GI9292" s="73">
        <f t="shared" si="5606"/>
        <v>279.47000000000003</v>
      </c>
      <c r="GJ9292" s="73">
        <f t="shared" si="5606"/>
        <v>279.47000000000003</v>
      </c>
      <c r="GK9292" s="73">
        <f t="shared" si="5606"/>
        <v>279.47000000000003</v>
      </c>
      <c r="GL9292" s="73">
        <f t="shared" si="5606"/>
        <v>279.47000000000003</v>
      </c>
      <c r="GM9292" s="73">
        <f t="shared" si="5606"/>
        <v>279.47000000000003</v>
      </c>
      <c r="GN9292" s="73">
        <f t="shared" si="5606"/>
        <v>279.47000000000003</v>
      </c>
      <c r="GO9292" s="73">
        <f t="shared" si="5606"/>
        <v>279.47000000000003</v>
      </c>
      <c r="GP9292" s="73">
        <f t="shared" ref="GP9292:JA9292" si="5607">(GO9292+$F$9100*$F$9102*($F$55/$F$9101*GO9291+$F$55/$F$9101*GO9293))/(1+$F$9100*$F$9102*($F$55/$F$9101+$F$55/$F$9101))</f>
        <v>279.47000000000003</v>
      </c>
      <c r="GQ9292" s="73">
        <f t="shared" si="5607"/>
        <v>279.47000000000003</v>
      </c>
      <c r="GR9292" s="73">
        <f t="shared" si="5607"/>
        <v>279.47000000000003</v>
      </c>
      <c r="GS9292" s="73">
        <f t="shared" si="5607"/>
        <v>279.47000000000003</v>
      </c>
      <c r="GT9292" s="73">
        <f t="shared" si="5607"/>
        <v>279.47000000000003</v>
      </c>
      <c r="GU9292" s="73">
        <f t="shared" si="5607"/>
        <v>279.47000000000003</v>
      </c>
      <c r="GV9292" s="73">
        <f t="shared" si="5607"/>
        <v>279.47000000000003</v>
      </c>
      <c r="GW9292" s="73">
        <f t="shared" si="5607"/>
        <v>279.47000000000003</v>
      </c>
      <c r="GX9292" s="73">
        <f t="shared" si="5607"/>
        <v>279.47000000000003</v>
      </c>
      <c r="GY9292" s="73">
        <f t="shared" si="5607"/>
        <v>279.47000000000003</v>
      </c>
      <c r="GZ9292" s="73">
        <f t="shared" si="5607"/>
        <v>279.47000000000003</v>
      </c>
      <c r="HA9292" s="73">
        <f t="shared" si="5607"/>
        <v>279.47000000000003</v>
      </c>
      <c r="HB9292" s="73">
        <f t="shared" si="5607"/>
        <v>279.47000000000003</v>
      </c>
      <c r="HC9292" s="73">
        <f t="shared" si="5607"/>
        <v>279.47000000000003</v>
      </c>
      <c r="HD9292" s="73">
        <f t="shared" si="5607"/>
        <v>279.47000000000003</v>
      </c>
      <c r="HE9292" s="73">
        <f t="shared" si="5607"/>
        <v>279.47000000000003</v>
      </c>
      <c r="HF9292" s="73">
        <f t="shared" si="5607"/>
        <v>279.47000000000003</v>
      </c>
      <c r="HG9292" s="73">
        <f t="shared" si="5607"/>
        <v>279.47000000000003</v>
      </c>
      <c r="HH9292" s="73">
        <f t="shared" si="5607"/>
        <v>279.47000000000003</v>
      </c>
      <c r="HI9292" s="73">
        <f t="shared" si="5607"/>
        <v>279.47000000000003</v>
      </c>
      <c r="HJ9292" s="73">
        <f t="shared" si="5607"/>
        <v>279.47000000000003</v>
      </c>
      <c r="HK9292" s="73">
        <f t="shared" si="5607"/>
        <v>279.47000000000003</v>
      </c>
      <c r="HL9292" s="73">
        <f t="shared" si="5607"/>
        <v>279.47000000000003</v>
      </c>
      <c r="HM9292" s="73">
        <f t="shared" si="5607"/>
        <v>279.47000000000003</v>
      </c>
      <c r="HN9292" s="73">
        <f t="shared" si="5607"/>
        <v>279.47000000000003</v>
      </c>
      <c r="HO9292" s="73">
        <f t="shared" si="5607"/>
        <v>279.47000000000003</v>
      </c>
      <c r="HP9292" s="73">
        <f t="shared" si="5607"/>
        <v>279.47000000000003</v>
      </c>
      <c r="HQ9292" s="73">
        <f t="shared" si="5607"/>
        <v>279.47000000000003</v>
      </c>
      <c r="HR9292" s="73">
        <f t="shared" si="5607"/>
        <v>279.47000000000003</v>
      </c>
      <c r="HS9292" s="73">
        <f t="shared" si="5607"/>
        <v>279.47000000000003</v>
      </c>
      <c r="HT9292" s="73">
        <f t="shared" si="5607"/>
        <v>279.47000000000003</v>
      </c>
      <c r="HU9292" s="73">
        <f t="shared" si="5607"/>
        <v>279.47000000000003</v>
      </c>
      <c r="HV9292" s="73">
        <f t="shared" si="5607"/>
        <v>279.47000000000003</v>
      </c>
      <c r="HW9292" s="73">
        <f t="shared" si="5607"/>
        <v>279.47000000000003</v>
      </c>
      <c r="HX9292" s="73">
        <f t="shared" si="5607"/>
        <v>279.47000000000003</v>
      </c>
      <c r="HY9292" s="73">
        <f t="shared" si="5607"/>
        <v>279.47000000000003</v>
      </c>
      <c r="HZ9292" s="73">
        <f t="shared" si="5607"/>
        <v>279.47000000000003</v>
      </c>
      <c r="IA9292" s="73">
        <f t="shared" si="5607"/>
        <v>279.47000000000003</v>
      </c>
      <c r="IB9292" s="73">
        <f t="shared" si="5607"/>
        <v>279.47000000000003</v>
      </c>
      <c r="IC9292" s="73">
        <f t="shared" si="5607"/>
        <v>279.47000000000003</v>
      </c>
      <c r="ID9292" s="73">
        <f t="shared" si="5607"/>
        <v>279.47000000000003</v>
      </c>
      <c r="IE9292" s="73">
        <f t="shared" si="5607"/>
        <v>279.47000000000003</v>
      </c>
      <c r="IF9292" s="73">
        <f t="shared" si="5607"/>
        <v>279.47000000000003</v>
      </c>
      <c r="IG9292" s="73">
        <f t="shared" si="5607"/>
        <v>279.47000000000003</v>
      </c>
      <c r="IH9292" s="73">
        <f t="shared" si="5607"/>
        <v>279.47000000000003</v>
      </c>
      <c r="II9292" s="73">
        <f t="shared" si="5607"/>
        <v>279.47000000000003</v>
      </c>
      <c r="IJ9292" s="73">
        <f t="shared" si="5607"/>
        <v>279.47000000000003</v>
      </c>
      <c r="IK9292" s="73">
        <f t="shared" si="5607"/>
        <v>279.47000000000003</v>
      </c>
      <c r="IL9292" s="73">
        <f t="shared" si="5607"/>
        <v>279.47000000000003</v>
      </c>
      <c r="IM9292" s="73">
        <f t="shared" si="5607"/>
        <v>279.47000000000003</v>
      </c>
      <c r="IN9292" s="73">
        <f t="shared" si="5607"/>
        <v>279.47000000000003</v>
      </c>
      <c r="IO9292" s="73">
        <f t="shared" si="5607"/>
        <v>279.47000000000003</v>
      </c>
      <c r="IP9292" s="73">
        <f t="shared" si="5607"/>
        <v>279.47000000000003</v>
      </c>
      <c r="IQ9292" s="73">
        <f t="shared" si="5607"/>
        <v>279.47000000000003</v>
      </c>
      <c r="IR9292" s="73">
        <f t="shared" si="5607"/>
        <v>279.47000000000003</v>
      </c>
      <c r="IS9292" s="73">
        <f t="shared" si="5607"/>
        <v>279.47000000000003</v>
      </c>
      <c r="IT9292" s="73">
        <f t="shared" si="5607"/>
        <v>279.47000000000003</v>
      </c>
      <c r="IU9292" s="73">
        <f t="shared" si="5607"/>
        <v>279.47000000000003</v>
      </c>
      <c r="IV9292" s="73">
        <f t="shared" si="5607"/>
        <v>279.47000000000003</v>
      </c>
      <c r="IW9292" s="73">
        <f t="shared" si="5607"/>
        <v>279.47000000000003</v>
      </c>
      <c r="IX9292" s="73">
        <f t="shared" si="5607"/>
        <v>279.47000000000003</v>
      </c>
      <c r="IY9292" s="73">
        <f t="shared" si="5607"/>
        <v>279.47000000000003</v>
      </c>
      <c r="IZ9292" s="73">
        <f t="shared" si="5607"/>
        <v>279.47000000000003</v>
      </c>
      <c r="JA9292" s="73">
        <f t="shared" si="5607"/>
        <v>279.47000000000003</v>
      </c>
      <c r="JB9292" s="73">
        <f t="shared" ref="JB9292:KG9292" si="5608">(JA9292+$F$9100*$F$9102*($F$55/$F$9101*JA9291+$F$55/$F$9101*JA9293))/(1+$F$9100*$F$9102*($F$55/$F$9101+$F$55/$F$9101))</f>
        <v>279.47000000000003</v>
      </c>
      <c r="JC9292" s="73">
        <f t="shared" si="5608"/>
        <v>279.47000000000003</v>
      </c>
      <c r="JD9292" s="73">
        <f t="shared" si="5608"/>
        <v>279.47000000000003</v>
      </c>
      <c r="JE9292" s="73">
        <f t="shared" si="5608"/>
        <v>279.47000000000003</v>
      </c>
      <c r="JF9292" s="73">
        <f t="shared" si="5608"/>
        <v>279.47000000000003</v>
      </c>
      <c r="JG9292" s="73">
        <f t="shared" si="5608"/>
        <v>279.47000000000003</v>
      </c>
      <c r="JH9292" s="73">
        <f t="shared" si="5608"/>
        <v>279.47000000000003</v>
      </c>
      <c r="JI9292" s="73">
        <f t="shared" si="5608"/>
        <v>279.47000000000003</v>
      </c>
      <c r="JJ9292" s="73">
        <f t="shared" si="5608"/>
        <v>279.47000000000003</v>
      </c>
      <c r="JK9292" s="73">
        <f t="shared" si="5608"/>
        <v>279.47000000000003</v>
      </c>
      <c r="JL9292" s="73">
        <f t="shared" si="5608"/>
        <v>279.47000000000003</v>
      </c>
      <c r="JM9292" s="73">
        <f t="shared" si="5608"/>
        <v>279.47000000000003</v>
      </c>
      <c r="JN9292" s="73">
        <f t="shared" si="5608"/>
        <v>279.47000000000003</v>
      </c>
      <c r="JO9292" s="73">
        <f t="shared" si="5608"/>
        <v>279.47000000000003</v>
      </c>
      <c r="JP9292" s="73">
        <f t="shared" si="5608"/>
        <v>279.47000000000003</v>
      </c>
      <c r="JQ9292" s="73">
        <f t="shared" si="5608"/>
        <v>279.47000000000003</v>
      </c>
      <c r="JR9292" s="73">
        <f t="shared" si="5608"/>
        <v>279.47000000000003</v>
      </c>
      <c r="JS9292" s="73">
        <f t="shared" si="5608"/>
        <v>279.47000000000003</v>
      </c>
      <c r="JT9292" s="73">
        <f t="shared" si="5608"/>
        <v>279.47000000000003</v>
      </c>
      <c r="JU9292" s="73">
        <f t="shared" si="5608"/>
        <v>279.47000000000003</v>
      </c>
      <c r="JV9292" s="73">
        <f t="shared" si="5608"/>
        <v>279.47000000000003</v>
      </c>
      <c r="JW9292" s="73">
        <f t="shared" si="5608"/>
        <v>279.47000000000003</v>
      </c>
      <c r="JX9292" s="73">
        <f t="shared" si="5608"/>
        <v>279.47000000000003</v>
      </c>
      <c r="JY9292" s="73">
        <f t="shared" si="5608"/>
        <v>279.47000000000003</v>
      </c>
      <c r="JZ9292" s="73">
        <f t="shared" si="5608"/>
        <v>279.47000000000003</v>
      </c>
      <c r="KA9292" s="73">
        <f t="shared" si="5608"/>
        <v>279.47000000000003</v>
      </c>
      <c r="KB9292" s="73">
        <f t="shared" si="5608"/>
        <v>279.47000000000003</v>
      </c>
      <c r="KC9292" s="73">
        <f t="shared" si="5608"/>
        <v>279.47000000000003</v>
      </c>
      <c r="KD9292" s="73">
        <f t="shared" si="5608"/>
        <v>279.47000000000003</v>
      </c>
      <c r="KE9292" s="73">
        <f t="shared" si="5608"/>
        <v>279.47000000000003</v>
      </c>
      <c r="KF9292" s="73">
        <f t="shared" si="5608"/>
        <v>279.47000000000003</v>
      </c>
      <c r="KG9292" s="73">
        <f t="shared" si="5608"/>
        <v>279.47000000000003</v>
      </c>
      <c r="KH9292">
        <v>279.47000000000003</v>
      </c>
      <c r="KL9292" s="84"/>
      <c r="KP9292" s="84"/>
      <c r="KS9292" s="74"/>
      <c r="KT9292" s="74"/>
      <c r="KU9292" s="16"/>
      <c r="KV9292" s="72"/>
      <c r="KW9292" s="72"/>
      <c r="KX9292" s="16"/>
      <c r="KZ9292" s="16"/>
      <c r="LA9292" s="16"/>
      <c r="LB9292" s="74"/>
      <c r="LC9292" s="74"/>
    </row>
    <row r="9293" spans="2:315" x14ac:dyDescent="0.35">
      <c r="B9293">
        <v>187</v>
      </c>
      <c r="C9293">
        <f t="shared" si="5468"/>
        <v>1.865</v>
      </c>
      <c r="E9293" s="92">
        <v>279.47000000000003</v>
      </c>
      <c r="F9293" s="73">
        <f t="shared" ref="F9293:BQ9293" si="5609">(E9293+$F$9100*$F$9102*($F$55/$F$9101*E9292+$F$55/$F$9101*E9294))/(1+$F$9100*$F$9102*($F$55/$F$9101+$F$55/$F$9101))</f>
        <v>279.47000000000003</v>
      </c>
      <c r="G9293" s="73">
        <f t="shared" si="5609"/>
        <v>279.47000000000003</v>
      </c>
      <c r="H9293" s="73">
        <f t="shared" si="5609"/>
        <v>279.47000000000003</v>
      </c>
      <c r="I9293" s="73">
        <f t="shared" si="5609"/>
        <v>279.47000000000003</v>
      </c>
      <c r="J9293" s="73">
        <f t="shared" si="5609"/>
        <v>279.47000000000003</v>
      </c>
      <c r="K9293" s="73">
        <f t="shared" si="5609"/>
        <v>279.47000000000003</v>
      </c>
      <c r="L9293" s="73">
        <f t="shared" si="5609"/>
        <v>279.47000000000003</v>
      </c>
      <c r="M9293" s="73">
        <f t="shared" si="5609"/>
        <v>279.47000000000003</v>
      </c>
      <c r="N9293" s="73">
        <f t="shared" si="5609"/>
        <v>279.47000000000003</v>
      </c>
      <c r="O9293" s="73">
        <f t="shared" si="5609"/>
        <v>279.47000000000003</v>
      </c>
      <c r="P9293" s="73">
        <f t="shared" si="5609"/>
        <v>279.47000000000003</v>
      </c>
      <c r="Q9293" s="73">
        <f t="shared" si="5609"/>
        <v>279.47000000000003</v>
      </c>
      <c r="R9293" s="73">
        <f t="shared" si="5609"/>
        <v>279.47000000000003</v>
      </c>
      <c r="S9293" s="73">
        <f t="shared" si="5609"/>
        <v>279.47000000000003</v>
      </c>
      <c r="T9293" s="73">
        <f t="shared" si="5609"/>
        <v>279.47000000000003</v>
      </c>
      <c r="U9293" s="73">
        <f t="shared" si="5609"/>
        <v>279.47000000000003</v>
      </c>
      <c r="V9293" s="73">
        <f t="shared" si="5609"/>
        <v>279.47000000000003</v>
      </c>
      <c r="W9293" s="73">
        <f t="shared" si="5609"/>
        <v>279.47000000000003</v>
      </c>
      <c r="X9293" s="73">
        <f t="shared" si="5609"/>
        <v>279.47000000000003</v>
      </c>
      <c r="Y9293" s="73">
        <f t="shared" si="5609"/>
        <v>279.47000000000003</v>
      </c>
      <c r="Z9293" s="73">
        <f t="shared" si="5609"/>
        <v>279.47000000000003</v>
      </c>
      <c r="AA9293" s="73">
        <f t="shared" si="5609"/>
        <v>279.47000000000003</v>
      </c>
      <c r="AB9293" s="73">
        <f t="shared" si="5609"/>
        <v>279.47000000000003</v>
      </c>
      <c r="AC9293" s="73">
        <f t="shared" si="5609"/>
        <v>279.47000000000003</v>
      </c>
      <c r="AD9293" s="73">
        <f t="shared" si="5609"/>
        <v>279.47000000000003</v>
      </c>
      <c r="AE9293" s="73">
        <f t="shared" si="5609"/>
        <v>279.47000000000003</v>
      </c>
      <c r="AF9293" s="73">
        <f t="shared" si="5609"/>
        <v>279.47000000000003</v>
      </c>
      <c r="AG9293" s="73">
        <f t="shared" si="5609"/>
        <v>279.47000000000003</v>
      </c>
      <c r="AH9293" s="73">
        <f t="shared" si="5609"/>
        <v>279.47000000000003</v>
      </c>
      <c r="AI9293" s="73">
        <f t="shared" si="5609"/>
        <v>279.47000000000003</v>
      </c>
      <c r="AJ9293" s="73">
        <f t="shared" si="5609"/>
        <v>279.47000000000003</v>
      </c>
      <c r="AK9293" s="73">
        <f t="shared" si="5609"/>
        <v>279.47000000000003</v>
      </c>
      <c r="AL9293" s="73">
        <f t="shared" si="5609"/>
        <v>279.47000000000003</v>
      </c>
      <c r="AM9293" s="73">
        <f t="shared" si="5609"/>
        <v>279.47000000000003</v>
      </c>
      <c r="AN9293" s="73">
        <f t="shared" si="5609"/>
        <v>279.47000000000003</v>
      </c>
      <c r="AO9293" s="73">
        <f t="shared" si="5609"/>
        <v>279.47000000000003</v>
      </c>
      <c r="AP9293" s="73">
        <f t="shared" si="5609"/>
        <v>279.47000000000003</v>
      </c>
      <c r="AQ9293" s="73">
        <f t="shared" si="5609"/>
        <v>279.47000000000003</v>
      </c>
      <c r="AR9293" s="73">
        <f t="shared" si="5609"/>
        <v>279.47000000000003</v>
      </c>
      <c r="AS9293" s="73">
        <f t="shared" si="5609"/>
        <v>279.47000000000003</v>
      </c>
      <c r="AT9293" s="73">
        <f t="shared" si="5609"/>
        <v>279.47000000000003</v>
      </c>
      <c r="AU9293" s="73">
        <f t="shared" si="5609"/>
        <v>279.47000000000003</v>
      </c>
      <c r="AV9293" s="73">
        <f t="shared" si="5609"/>
        <v>279.47000000000003</v>
      </c>
      <c r="AW9293" s="73">
        <f t="shared" si="5609"/>
        <v>279.47000000000003</v>
      </c>
      <c r="AX9293" s="73">
        <f t="shared" si="5609"/>
        <v>279.47000000000003</v>
      </c>
      <c r="AY9293" s="73">
        <f t="shared" si="5609"/>
        <v>279.47000000000003</v>
      </c>
      <c r="AZ9293" s="73">
        <f t="shared" si="5609"/>
        <v>279.47000000000003</v>
      </c>
      <c r="BA9293" s="73">
        <f t="shared" si="5609"/>
        <v>279.47000000000003</v>
      </c>
      <c r="BB9293" s="73">
        <f t="shared" si="5609"/>
        <v>279.47000000000003</v>
      </c>
      <c r="BC9293" s="73">
        <f t="shared" si="5609"/>
        <v>279.47000000000003</v>
      </c>
      <c r="BD9293" s="73">
        <f t="shared" si="5609"/>
        <v>279.47000000000003</v>
      </c>
      <c r="BE9293" s="73">
        <f t="shared" si="5609"/>
        <v>279.47000000000003</v>
      </c>
      <c r="BF9293" s="73">
        <f t="shared" si="5609"/>
        <v>279.47000000000003</v>
      </c>
      <c r="BG9293" s="73">
        <f t="shared" si="5609"/>
        <v>279.47000000000003</v>
      </c>
      <c r="BH9293" s="73">
        <f t="shared" si="5609"/>
        <v>279.47000000000003</v>
      </c>
      <c r="BI9293" s="73">
        <f t="shared" si="5609"/>
        <v>279.47000000000003</v>
      </c>
      <c r="BJ9293" s="73">
        <f t="shared" si="5609"/>
        <v>279.47000000000003</v>
      </c>
      <c r="BK9293" s="73">
        <f t="shared" si="5609"/>
        <v>279.47000000000003</v>
      </c>
      <c r="BL9293" s="73">
        <f t="shared" si="5609"/>
        <v>279.47000000000003</v>
      </c>
      <c r="BM9293" s="73">
        <f t="shared" si="5609"/>
        <v>279.47000000000003</v>
      </c>
      <c r="BN9293" s="73">
        <f t="shared" si="5609"/>
        <v>279.47000000000003</v>
      </c>
      <c r="BO9293" s="73">
        <f t="shared" si="5609"/>
        <v>279.47000000000003</v>
      </c>
      <c r="BP9293" s="73">
        <f t="shared" si="5609"/>
        <v>279.47000000000003</v>
      </c>
      <c r="BQ9293" s="73">
        <f t="shared" si="5609"/>
        <v>279.47000000000003</v>
      </c>
      <c r="BR9293" s="73">
        <f t="shared" ref="BR9293:EC9293" si="5610">(BQ9293+$F$9100*$F$9102*($F$55/$F$9101*BQ9292+$F$55/$F$9101*BQ9294))/(1+$F$9100*$F$9102*($F$55/$F$9101+$F$55/$F$9101))</f>
        <v>279.47000000000003</v>
      </c>
      <c r="BS9293" s="73">
        <f t="shared" si="5610"/>
        <v>279.47000000000003</v>
      </c>
      <c r="BT9293" s="73">
        <f t="shared" si="5610"/>
        <v>279.47000000000003</v>
      </c>
      <c r="BU9293" s="73">
        <f t="shared" si="5610"/>
        <v>279.47000000000003</v>
      </c>
      <c r="BV9293" s="73">
        <f t="shared" si="5610"/>
        <v>279.47000000000003</v>
      </c>
      <c r="BW9293" s="73">
        <f t="shared" si="5610"/>
        <v>279.47000000000003</v>
      </c>
      <c r="BX9293" s="73">
        <f t="shared" si="5610"/>
        <v>279.47000000000003</v>
      </c>
      <c r="BY9293" s="73">
        <f t="shared" si="5610"/>
        <v>279.47000000000003</v>
      </c>
      <c r="BZ9293" s="73">
        <f t="shared" si="5610"/>
        <v>279.47000000000003</v>
      </c>
      <c r="CA9293" s="73">
        <f t="shared" si="5610"/>
        <v>279.47000000000003</v>
      </c>
      <c r="CB9293" s="73">
        <f t="shared" si="5610"/>
        <v>279.47000000000003</v>
      </c>
      <c r="CC9293" s="73">
        <f t="shared" si="5610"/>
        <v>279.47000000000003</v>
      </c>
      <c r="CD9293" s="73">
        <f t="shared" si="5610"/>
        <v>279.47000000000003</v>
      </c>
      <c r="CE9293" s="73">
        <f t="shared" si="5610"/>
        <v>279.47000000000003</v>
      </c>
      <c r="CF9293" s="73">
        <f t="shared" si="5610"/>
        <v>279.47000000000003</v>
      </c>
      <c r="CG9293" s="73">
        <f t="shared" si="5610"/>
        <v>279.47000000000003</v>
      </c>
      <c r="CH9293" s="73">
        <f t="shared" si="5610"/>
        <v>279.47000000000003</v>
      </c>
      <c r="CI9293" s="73">
        <f t="shared" si="5610"/>
        <v>279.47000000000003</v>
      </c>
      <c r="CJ9293" s="73">
        <f t="shared" si="5610"/>
        <v>279.47000000000003</v>
      </c>
      <c r="CK9293" s="73">
        <f t="shared" si="5610"/>
        <v>279.47000000000003</v>
      </c>
      <c r="CL9293" s="73">
        <f t="shared" si="5610"/>
        <v>279.47000000000003</v>
      </c>
      <c r="CM9293" s="73">
        <f t="shared" si="5610"/>
        <v>279.47000000000003</v>
      </c>
      <c r="CN9293" s="73">
        <f t="shared" si="5610"/>
        <v>279.47000000000003</v>
      </c>
      <c r="CO9293" s="73">
        <f t="shared" si="5610"/>
        <v>279.47000000000003</v>
      </c>
      <c r="CP9293" s="73">
        <f t="shared" si="5610"/>
        <v>279.47000000000003</v>
      </c>
      <c r="CQ9293" s="73">
        <f t="shared" si="5610"/>
        <v>279.47000000000003</v>
      </c>
      <c r="CR9293" s="73">
        <f t="shared" si="5610"/>
        <v>279.47000000000003</v>
      </c>
      <c r="CS9293" s="73">
        <f t="shared" si="5610"/>
        <v>279.47000000000003</v>
      </c>
      <c r="CT9293" s="73">
        <f t="shared" si="5610"/>
        <v>279.47000000000003</v>
      </c>
      <c r="CU9293" s="73">
        <f t="shared" si="5610"/>
        <v>279.47000000000003</v>
      </c>
      <c r="CV9293" s="73">
        <f t="shared" si="5610"/>
        <v>279.47000000000003</v>
      </c>
      <c r="CW9293" s="73">
        <f t="shared" si="5610"/>
        <v>279.47000000000003</v>
      </c>
      <c r="CX9293" s="73">
        <f t="shared" si="5610"/>
        <v>279.47000000000003</v>
      </c>
      <c r="CY9293" s="73">
        <f t="shared" si="5610"/>
        <v>279.47000000000003</v>
      </c>
      <c r="CZ9293" s="73">
        <f t="shared" si="5610"/>
        <v>279.47000000000003</v>
      </c>
      <c r="DA9293" s="73">
        <f t="shared" si="5610"/>
        <v>279.47000000000003</v>
      </c>
      <c r="DB9293" s="73">
        <f t="shared" si="5610"/>
        <v>279.47000000000003</v>
      </c>
      <c r="DC9293" s="73">
        <f t="shared" si="5610"/>
        <v>279.47000000000003</v>
      </c>
      <c r="DD9293" s="73">
        <f t="shared" si="5610"/>
        <v>279.47000000000003</v>
      </c>
      <c r="DE9293" s="73">
        <f t="shared" si="5610"/>
        <v>279.47000000000003</v>
      </c>
      <c r="DF9293" s="73">
        <f t="shared" si="5610"/>
        <v>279.47000000000003</v>
      </c>
      <c r="DG9293" s="73">
        <f t="shared" si="5610"/>
        <v>279.47000000000003</v>
      </c>
      <c r="DH9293" s="73">
        <f t="shared" si="5610"/>
        <v>279.47000000000003</v>
      </c>
      <c r="DI9293" s="73">
        <f t="shared" si="5610"/>
        <v>279.47000000000003</v>
      </c>
      <c r="DJ9293" s="73">
        <f t="shared" si="5610"/>
        <v>279.47000000000003</v>
      </c>
      <c r="DK9293" s="73">
        <f t="shared" si="5610"/>
        <v>279.47000000000003</v>
      </c>
      <c r="DL9293" s="73">
        <f t="shared" si="5610"/>
        <v>279.47000000000003</v>
      </c>
      <c r="DM9293" s="73">
        <f t="shared" si="5610"/>
        <v>279.47000000000003</v>
      </c>
      <c r="DN9293" s="73">
        <f t="shared" si="5610"/>
        <v>279.47000000000003</v>
      </c>
      <c r="DO9293" s="73">
        <f t="shared" si="5610"/>
        <v>279.47000000000003</v>
      </c>
      <c r="DP9293" s="73">
        <f t="shared" si="5610"/>
        <v>279.47000000000003</v>
      </c>
      <c r="DQ9293" s="73">
        <f t="shared" si="5610"/>
        <v>279.47000000000003</v>
      </c>
      <c r="DR9293" s="73">
        <f t="shared" si="5610"/>
        <v>279.47000000000003</v>
      </c>
      <c r="DS9293" s="73">
        <f t="shared" si="5610"/>
        <v>279.47000000000003</v>
      </c>
      <c r="DT9293" s="73">
        <f t="shared" si="5610"/>
        <v>279.47000000000003</v>
      </c>
      <c r="DU9293" s="73">
        <f t="shared" si="5610"/>
        <v>279.47000000000003</v>
      </c>
      <c r="DV9293" s="73">
        <f t="shared" si="5610"/>
        <v>279.47000000000003</v>
      </c>
      <c r="DW9293" s="73">
        <f t="shared" si="5610"/>
        <v>279.47000000000003</v>
      </c>
      <c r="DX9293" s="73">
        <f t="shared" si="5610"/>
        <v>279.47000000000003</v>
      </c>
      <c r="DY9293" s="73">
        <f t="shared" si="5610"/>
        <v>279.47000000000003</v>
      </c>
      <c r="DZ9293" s="73">
        <f t="shared" si="5610"/>
        <v>279.47000000000003</v>
      </c>
      <c r="EA9293" s="73">
        <f t="shared" si="5610"/>
        <v>279.47000000000003</v>
      </c>
      <c r="EB9293" s="73">
        <f t="shared" si="5610"/>
        <v>279.47000000000003</v>
      </c>
      <c r="EC9293" s="73">
        <f t="shared" si="5610"/>
        <v>279.47000000000003</v>
      </c>
      <c r="ED9293" s="73">
        <f t="shared" ref="ED9293:GO9293" si="5611">(EC9293+$F$9100*$F$9102*($F$55/$F$9101*EC9292+$F$55/$F$9101*EC9294))/(1+$F$9100*$F$9102*($F$55/$F$9101+$F$55/$F$9101))</f>
        <v>279.47000000000003</v>
      </c>
      <c r="EE9293" s="73">
        <f t="shared" si="5611"/>
        <v>279.47000000000003</v>
      </c>
      <c r="EF9293" s="73">
        <f t="shared" si="5611"/>
        <v>279.47000000000003</v>
      </c>
      <c r="EG9293" s="73">
        <f t="shared" si="5611"/>
        <v>279.47000000000003</v>
      </c>
      <c r="EH9293" s="73">
        <f t="shared" si="5611"/>
        <v>279.47000000000003</v>
      </c>
      <c r="EI9293" s="73">
        <f t="shared" si="5611"/>
        <v>279.47000000000003</v>
      </c>
      <c r="EJ9293" s="73">
        <f t="shared" si="5611"/>
        <v>279.47000000000003</v>
      </c>
      <c r="EK9293" s="73">
        <f t="shared" si="5611"/>
        <v>279.47000000000003</v>
      </c>
      <c r="EL9293" s="73">
        <f t="shared" si="5611"/>
        <v>279.47000000000003</v>
      </c>
      <c r="EM9293" s="73">
        <f t="shared" si="5611"/>
        <v>279.47000000000003</v>
      </c>
      <c r="EN9293" s="73">
        <f t="shared" si="5611"/>
        <v>279.47000000000003</v>
      </c>
      <c r="EO9293" s="73">
        <f t="shared" si="5611"/>
        <v>279.47000000000003</v>
      </c>
      <c r="EP9293" s="73">
        <f t="shared" si="5611"/>
        <v>279.47000000000003</v>
      </c>
      <c r="EQ9293" s="73">
        <f t="shared" si="5611"/>
        <v>279.47000000000003</v>
      </c>
      <c r="ER9293" s="73">
        <f t="shared" si="5611"/>
        <v>279.47000000000003</v>
      </c>
      <c r="ES9293" s="73">
        <f t="shared" si="5611"/>
        <v>279.47000000000003</v>
      </c>
      <c r="ET9293" s="73">
        <f t="shared" si="5611"/>
        <v>279.47000000000003</v>
      </c>
      <c r="EU9293" s="73">
        <f t="shared" si="5611"/>
        <v>279.47000000000003</v>
      </c>
      <c r="EV9293" s="73">
        <f t="shared" si="5611"/>
        <v>279.47000000000003</v>
      </c>
      <c r="EW9293" s="73">
        <f t="shared" si="5611"/>
        <v>279.47000000000003</v>
      </c>
      <c r="EX9293" s="73">
        <f t="shared" si="5611"/>
        <v>279.47000000000003</v>
      </c>
      <c r="EY9293" s="73">
        <f t="shared" si="5611"/>
        <v>279.47000000000003</v>
      </c>
      <c r="EZ9293" s="73">
        <f t="shared" si="5611"/>
        <v>279.47000000000003</v>
      </c>
      <c r="FA9293" s="73">
        <f t="shared" si="5611"/>
        <v>279.47000000000003</v>
      </c>
      <c r="FB9293" s="73">
        <f t="shared" si="5611"/>
        <v>279.47000000000003</v>
      </c>
      <c r="FC9293" s="73">
        <f t="shared" si="5611"/>
        <v>279.47000000000003</v>
      </c>
      <c r="FD9293" s="73">
        <f t="shared" si="5611"/>
        <v>279.47000000000003</v>
      </c>
      <c r="FE9293" s="73">
        <f t="shared" si="5611"/>
        <v>279.47000000000003</v>
      </c>
      <c r="FF9293" s="73">
        <f t="shared" si="5611"/>
        <v>279.47000000000003</v>
      </c>
      <c r="FG9293" s="73">
        <f t="shared" si="5611"/>
        <v>279.47000000000003</v>
      </c>
      <c r="FH9293" s="73">
        <f t="shared" si="5611"/>
        <v>279.47000000000003</v>
      </c>
      <c r="FI9293" s="73">
        <f t="shared" si="5611"/>
        <v>279.47000000000003</v>
      </c>
      <c r="FJ9293" s="73">
        <f t="shared" si="5611"/>
        <v>279.47000000000003</v>
      </c>
      <c r="FK9293" s="73">
        <f t="shared" si="5611"/>
        <v>279.47000000000003</v>
      </c>
      <c r="FL9293" s="73">
        <f t="shared" si="5611"/>
        <v>279.47000000000003</v>
      </c>
      <c r="FM9293" s="73">
        <f t="shared" si="5611"/>
        <v>279.47000000000003</v>
      </c>
      <c r="FN9293" s="73">
        <f t="shared" si="5611"/>
        <v>279.47000000000003</v>
      </c>
      <c r="FO9293" s="73">
        <f t="shared" si="5611"/>
        <v>279.47000000000003</v>
      </c>
      <c r="FP9293" s="73">
        <f t="shared" si="5611"/>
        <v>279.47000000000003</v>
      </c>
      <c r="FQ9293" s="73">
        <f t="shared" si="5611"/>
        <v>279.47000000000003</v>
      </c>
      <c r="FR9293" s="73">
        <f t="shared" si="5611"/>
        <v>279.47000000000003</v>
      </c>
      <c r="FS9293" s="73">
        <f t="shared" si="5611"/>
        <v>279.47000000000003</v>
      </c>
      <c r="FT9293" s="73">
        <f t="shared" si="5611"/>
        <v>279.47000000000003</v>
      </c>
      <c r="FU9293" s="73">
        <f t="shared" si="5611"/>
        <v>279.47000000000003</v>
      </c>
      <c r="FV9293" s="73">
        <f t="shared" si="5611"/>
        <v>279.47000000000003</v>
      </c>
      <c r="FW9293" s="73">
        <f t="shared" si="5611"/>
        <v>279.47000000000003</v>
      </c>
      <c r="FX9293" s="73">
        <f t="shared" si="5611"/>
        <v>279.47000000000003</v>
      </c>
      <c r="FY9293" s="73">
        <f t="shared" si="5611"/>
        <v>279.47000000000003</v>
      </c>
      <c r="FZ9293" s="73">
        <f t="shared" si="5611"/>
        <v>279.47000000000003</v>
      </c>
      <c r="GA9293" s="73">
        <f t="shared" si="5611"/>
        <v>279.47000000000003</v>
      </c>
      <c r="GB9293" s="73">
        <f t="shared" si="5611"/>
        <v>279.47000000000003</v>
      </c>
      <c r="GC9293" s="73">
        <f t="shared" si="5611"/>
        <v>279.47000000000003</v>
      </c>
      <c r="GD9293" s="73">
        <f t="shared" si="5611"/>
        <v>279.47000000000003</v>
      </c>
      <c r="GE9293" s="73">
        <f t="shared" si="5611"/>
        <v>279.47000000000003</v>
      </c>
      <c r="GF9293" s="73">
        <f t="shared" si="5611"/>
        <v>279.47000000000003</v>
      </c>
      <c r="GG9293" s="73">
        <f t="shared" si="5611"/>
        <v>279.47000000000003</v>
      </c>
      <c r="GH9293" s="73">
        <f t="shared" si="5611"/>
        <v>279.47000000000003</v>
      </c>
      <c r="GI9293" s="73">
        <f t="shared" si="5611"/>
        <v>279.47000000000003</v>
      </c>
      <c r="GJ9293" s="73">
        <f t="shared" si="5611"/>
        <v>279.47000000000003</v>
      </c>
      <c r="GK9293" s="73">
        <f t="shared" si="5611"/>
        <v>279.47000000000003</v>
      </c>
      <c r="GL9293" s="73">
        <f t="shared" si="5611"/>
        <v>279.47000000000003</v>
      </c>
      <c r="GM9293" s="73">
        <f t="shared" si="5611"/>
        <v>279.47000000000003</v>
      </c>
      <c r="GN9293" s="73">
        <f t="shared" si="5611"/>
        <v>279.47000000000003</v>
      </c>
      <c r="GO9293" s="73">
        <f t="shared" si="5611"/>
        <v>279.47000000000003</v>
      </c>
      <c r="GP9293" s="73">
        <f t="shared" ref="GP9293:JA9293" si="5612">(GO9293+$F$9100*$F$9102*($F$55/$F$9101*GO9292+$F$55/$F$9101*GO9294))/(1+$F$9100*$F$9102*($F$55/$F$9101+$F$55/$F$9101))</f>
        <v>279.47000000000003</v>
      </c>
      <c r="GQ9293" s="73">
        <f t="shared" si="5612"/>
        <v>279.47000000000003</v>
      </c>
      <c r="GR9293" s="73">
        <f t="shared" si="5612"/>
        <v>279.47000000000003</v>
      </c>
      <c r="GS9293" s="73">
        <f t="shared" si="5612"/>
        <v>279.47000000000003</v>
      </c>
      <c r="GT9293" s="73">
        <f t="shared" si="5612"/>
        <v>279.47000000000003</v>
      </c>
      <c r="GU9293" s="73">
        <f t="shared" si="5612"/>
        <v>279.47000000000003</v>
      </c>
      <c r="GV9293" s="73">
        <f t="shared" si="5612"/>
        <v>279.47000000000003</v>
      </c>
      <c r="GW9293" s="73">
        <f t="shared" si="5612"/>
        <v>279.47000000000003</v>
      </c>
      <c r="GX9293" s="73">
        <f t="shared" si="5612"/>
        <v>279.47000000000003</v>
      </c>
      <c r="GY9293" s="73">
        <f t="shared" si="5612"/>
        <v>279.47000000000003</v>
      </c>
      <c r="GZ9293" s="73">
        <f t="shared" si="5612"/>
        <v>279.47000000000003</v>
      </c>
      <c r="HA9293" s="73">
        <f t="shared" si="5612"/>
        <v>279.47000000000003</v>
      </c>
      <c r="HB9293" s="73">
        <f t="shared" si="5612"/>
        <v>279.47000000000003</v>
      </c>
      <c r="HC9293" s="73">
        <f t="shared" si="5612"/>
        <v>279.47000000000003</v>
      </c>
      <c r="HD9293" s="73">
        <f t="shared" si="5612"/>
        <v>279.47000000000003</v>
      </c>
      <c r="HE9293" s="73">
        <f t="shared" si="5612"/>
        <v>279.47000000000003</v>
      </c>
      <c r="HF9293" s="73">
        <f t="shared" si="5612"/>
        <v>279.47000000000003</v>
      </c>
      <c r="HG9293" s="73">
        <f t="shared" si="5612"/>
        <v>279.47000000000003</v>
      </c>
      <c r="HH9293" s="73">
        <f t="shared" si="5612"/>
        <v>279.47000000000003</v>
      </c>
      <c r="HI9293" s="73">
        <f t="shared" si="5612"/>
        <v>279.47000000000003</v>
      </c>
      <c r="HJ9293" s="73">
        <f t="shared" si="5612"/>
        <v>279.47000000000003</v>
      </c>
      <c r="HK9293" s="73">
        <f t="shared" si="5612"/>
        <v>279.47000000000003</v>
      </c>
      <c r="HL9293" s="73">
        <f t="shared" si="5612"/>
        <v>279.47000000000003</v>
      </c>
      <c r="HM9293" s="73">
        <f t="shared" si="5612"/>
        <v>279.47000000000003</v>
      </c>
      <c r="HN9293" s="73">
        <f t="shared" si="5612"/>
        <v>279.47000000000003</v>
      </c>
      <c r="HO9293" s="73">
        <f t="shared" si="5612"/>
        <v>279.47000000000003</v>
      </c>
      <c r="HP9293" s="73">
        <f t="shared" si="5612"/>
        <v>279.47000000000003</v>
      </c>
      <c r="HQ9293" s="73">
        <f t="shared" si="5612"/>
        <v>279.47000000000003</v>
      </c>
      <c r="HR9293" s="73">
        <f t="shared" si="5612"/>
        <v>279.47000000000003</v>
      </c>
      <c r="HS9293" s="73">
        <f t="shared" si="5612"/>
        <v>279.47000000000003</v>
      </c>
      <c r="HT9293" s="73">
        <f t="shared" si="5612"/>
        <v>279.47000000000003</v>
      </c>
      <c r="HU9293" s="73">
        <f t="shared" si="5612"/>
        <v>279.47000000000003</v>
      </c>
      <c r="HV9293" s="73">
        <f t="shared" si="5612"/>
        <v>279.47000000000003</v>
      </c>
      <c r="HW9293" s="73">
        <f t="shared" si="5612"/>
        <v>279.47000000000003</v>
      </c>
      <c r="HX9293" s="73">
        <f t="shared" si="5612"/>
        <v>279.47000000000003</v>
      </c>
      <c r="HY9293" s="73">
        <f t="shared" si="5612"/>
        <v>279.47000000000003</v>
      </c>
      <c r="HZ9293" s="73">
        <f t="shared" si="5612"/>
        <v>279.47000000000003</v>
      </c>
      <c r="IA9293" s="73">
        <f t="shared" si="5612"/>
        <v>279.47000000000003</v>
      </c>
      <c r="IB9293" s="73">
        <f t="shared" si="5612"/>
        <v>279.47000000000003</v>
      </c>
      <c r="IC9293" s="73">
        <f t="shared" si="5612"/>
        <v>279.47000000000003</v>
      </c>
      <c r="ID9293" s="73">
        <f t="shared" si="5612"/>
        <v>279.47000000000003</v>
      </c>
      <c r="IE9293" s="73">
        <f t="shared" si="5612"/>
        <v>279.47000000000003</v>
      </c>
      <c r="IF9293" s="73">
        <f t="shared" si="5612"/>
        <v>279.47000000000003</v>
      </c>
      <c r="IG9293" s="73">
        <f t="shared" si="5612"/>
        <v>279.47000000000003</v>
      </c>
      <c r="IH9293" s="73">
        <f t="shared" si="5612"/>
        <v>279.47000000000003</v>
      </c>
      <c r="II9293" s="73">
        <f t="shared" si="5612"/>
        <v>279.47000000000003</v>
      </c>
      <c r="IJ9293" s="73">
        <f t="shared" si="5612"/>
        <v>279.47000000000003</v>
      </c>
      <c r="IK9293" s="73">
        <f t="shared" si="5612"/>
        <v>279.47000000000003</v>
      </c>
      <c r="IL9293" s="73">
        <f t="shared" si="5612"/>
        <v>279.47000000000003</v>
      </c>
      <c r="IM9293" s="73">
        <f t="shared" si="5612"/>
        <v>279.47000000000003</v>
      </c>
      <c r="IN9293" s="73">
        <f t="shared" si="5612"/>
        <v>279.47000000000003</v>
      </c>
      <c r="IO9293" s="73">
        <f t="shared" si="5612"/>
        <v>279.47000000000003</v>
      </c>
      <c r="IP9293" s="73">
        <f t="shared" si="5612"/>
        <v>279.47000000000003</v>
      </c>
      <c r="IQ9293" s="73">
        <f t="shared" si="5612"/>
        <v>279.47000000000003</v>
      </c>
      <c r="IR9293" s="73">
        <f t="shared" si="5612"/>
        <v>279.47000000000003</v>
      </c>
      <c r="IS9293" s="73">
        <f t="shared" si="5612"/>
        <v>279.47000000000003</v>
      </c>
      <c r="IT9293" s="73">
        <f t="shared" si="5612"/>
        <v>279.47000000000003</v>
      </c>
      <c r="IU9293" s="73">
        <f t="shared" si="5612"/>
        <v>279.47000000000003</v>
      </c>
      <c r="IV9293" s="73">
        <f t="shared" si="5612"/>
        <v>279.47000000000003</v>
      </c>
      <c r="IW9293" s="73">
        <f t="shared" si="5612"/>
        <v>279.47000000000003</v>
      </c>
      <c r="IX9293" s="73">
        <f t="shared" si="5612"/>
        <v>279.47000000000003</v>
      </c>
      <c r="IY9293" s="73">
        <f t="shared" si="5612"/>
        <v>279.47000000000003</v>
      </c>
      <c r="IZ9293" s="73">
        <f t="shared" si="5612"/>
        <v>279.47000000000003</v>
      </c>
      <c r="JA9293" s="73">
        <f t="shared" si="5612"/>
        <v>279.47000000000003</v>
      </c>
      <c r="JB9293" s="73">
        <f t="shared" ref="JB9293:KG9293" si="5613">(JA9293+$F$9100*$F$9102*($F$55/$F$9101*JA9292+$F$55/$F$9101*JA9294))/(1+$F$9100*$F$9102*($F$55/$F$9101+$F$55/$F$9101))</f>
        <v>279.47000000000003</v>
      </c>
      <c r="JC9293" s="73">
        <f t="shared" si="5613"/>
        <v>279.47000000000003</v>
      </c>
      <c r="JD9293" s="73">
        <f t="shared" si="5613"/>
        <v>279.47000000000003</v>
      </c>
      <c r="JE9293" s="73">
        <f t="shared" si="5613"/>
        <v>279.47000000000003</v>
      </c>
      <c r="JF9293" s="73">
        <f t="shared" si="5613"/>
        <v>279.47000000000003</v>
      </c>
      <c r="JG9293" s="73">
        <f t="shared" si="5613"/>
        <v>279.47000000000003</v>
      </c>
      <c r="JH9293" s="73">
        <f t="shared" si="5613"/>
        <v>279.47000000000003</v>
      </c>
      <c r="JI9293" s="73">
        <f t="shared" si="5613"/>
        <v>279.47000000000003</v>
      </c>
      <c r="JJ9293" s="73">
        <f t="shared" si="5613"/>
        <v>279.47000000000003</v>
      </c>
      <c r="JK9293" s="73">
        <f t="shared" si="5613"/>
        <v>279.47000000000003</v>
      </c>
      <c r="JL9293" s="73">
        <f t="shared" si="5613"/>
        <v>279.47000000000003</v>
      </c>
      <c r="JM9293" s="73">
        <f t="shared" si="5613"/>
        <v>279.47000000000003</v>
      </c>
      <c r="JN9293" s="73">
        <f t="shared" si="5613"/>
        <v>279.47000000000003</v>
      </c>
      <c r="JO9293" s="73">
        <f t="shared" si="5613"/>
        <v>279.47000000000003</v>
      </c>
      <c r="JP9293" s="73">
        <f t="shared" si="5613"/>
        <v>279.47000000000003</v>
      </c>
      <c r="JQ9293" s="73">
        <f t="shared" si="5613"/>
        <v>279.47000000000003</v>
      </c>
      <c r="JR9293" s="73">
        <f t="shared" si="5613"/>
        <v>279.47000000000003</v>
      </c>
      <c r="JS9293" s="73">
        <f t="shared" si="5613"/>
        <v>279.47000000000003</v>
      </c>
      <c r="JT9293" s="73">
        <f t="shared" si="5613"/>
        <v>279.47000000000003</v>
      </c>
      <c r="JU9293" s="73">
        <f t="shared" si="5613"/>
        <v>279.47000000000003</v>
      </c>
      <c r="JV9293" s="73">
        <f t="shared" si="5613"/>
        <v>279.47000000000003</v>
      </c>
      <c r="JW9293" s="73">
        <f t="shared" si="5613"/>
        <v>279.47000000000003</v>
      </c>
      <c r="JX9293" s="73">
        <f t="shared" si="5613"/>
        <v>279.47000000000003</v>
      </c>
      <c r="JY9293" s="73">
        <f t="shared" si="5613"/>
        <v>279.47000000000003</v>
      </c>
      <c r="JZ9293" s="73">
        <f t="shared" si="5613"/>
        <v>279.47000000000003</v>
      </c>
      <c r="KA9293" s="73">
        <f t="shared" si="5613"/>
        <v>279.47000000000003</v>
      </c>
      <c r="KB9293" s="73">
        <f t="shared" si="5613"/>
        <v>279.47000000000003</v>
      </c>
      <c r="KC9293" s="73">
        <f t="shared" si="5613"/>
        <v>279.47000000000003</v>
      </c>
      <c r="KD9293" s="73">
        <f t="shared" si="5613"/>
        <v>279.47000000000003</v>
      </c>
      <c r="KE9293" s="73">
        <f t="shared" si="5613"/>
        <v>279.47000000000003</v>
      </c>
      <c r="KF9293" s="73">
        <f t="shared" si="5613"/>
        <v>279.47000000000003</v>
      </c>
      <c r="KG9293" s="73">
        <f t="shared" si="5613"/>
        <v>279.47000000000003</v>
      </c>
      <c r="KH9293">
        <v>279.47000000000003</v>
      </c>
      <c r="KL9293" s="84"/>
      <c r="KP9293" s="84"/>
      <c r="KS9293" s="74"/>
      <c r="KT9293" s="74"/>
      <c r="KU9293" s="16"/>
      <c r="KV9293" s="72"/>
      <c r="KW9293" s="72"/>
      <c r="KX9293" s="16"/>
      <c r="KZ9293" s="16"/>
      <c r="LA9293" s="16"/>
      <c r="LB9293" s="74"/>
      <c r="LC9293" s="74"/>
    </row>
    <row r="9294" spans="2:315" x14ac:dyDescent="0.35">
      <c r="B9294">
        <v>188</v>
      </c>
      <c r="C9294">
        <f t="shared" si="5468"/>
        <v>1.875</v>
      </c>
      <c r="E9294" s="92">
        <v>279.47000000000003</v>
      </c>
      <c r="F9294" s="73">
        <f t="shared" ref="F9294:BQ9294" si="5614">(E9294+$F$9100*$F$9102*($F$55/$F$9101*E9293+$F$55/$F$9101*E9295))/(1+$F$9100*$F$9102*($F$55/$F$9101+$F$55/$F$9101))</f>
        <v>279.47000000000003</v>
      </c>
      <c r="G9294" s="73">
        <f t="shared" si="5614"/>
        <v>279.47000000000003</v>
      </c>
      <c r="H9294" s="73">
        <f t="shared" si="5614"/>
        <v>279.47000000000003</v>
      </c>
      <c r="I9294" s="73">
        <f t="shared" si="5614"/>
        <v>279.47000000000003</v>
      </c>
      <c r="J9294" s="73">
        <f t="shared" si="5614"/>
        <v>279.47000000000003</v>
      </c>
      <c r="K9294" s="73">
        <f t="shared" si="5614"/>
        <v>279.47000000000003</v>
      </c>
      <c r="L9294" s="73">
        <f t="shared" si="5614"/>
        <v>279.47000000000003</v>
      </c>
      <c r="M9294" s="73">
        <f t="shared" si="5614"/>
        <v>279.47000000000003</v>
      </c>
      <c r="N9294" s="73">
        <f t="shared" si="5614"/>
        <v>279.47000000000003</v>
      </c>
      <c r="O9294" s="73">
        <f t="shared" si="5614"/>
        <v>279.47000000000003</v>
      </c>
      <c r="P9294" s="73">
        <f t="shared" si="5614"/>
        <v>279.47000000000003</v>
      </c>
      <c r="Q9294" s="73">
        <f t="shared" si="5614"/>
        <v>279.47000000000003</v>
      </c>
      <c r="R9294" s="73">
        <f t="shared" si="5614"/>
        <v>279.47000000000003</v>
      </c>
      <c r="S9294" s="73">
        <f t="shared" si="5614"/>
        <v>279.47000000000003</v>
      </c>
      <c r="T9294" s="73">
        <f t="shared" si="5614"/>
        <v>279.47000000000003</v>
      </c>
      <c r="U9294" s="73">
        <f t="shared" si="5614"/>
        <v>279.47000000000003</v>
      </c>
      <c r="V9294" s="73">
        <f t="shared" si="5614"/>
        <v>279.47000000000003</v>
      </c>
      <c r="W9294" s="73">
        <f t="shared" si="5614"/>
        <v>279.47000000000003</v>
      </c>
      <c r="X9294" s="73">
        <f t="shared" si="5614"/>
        <v>279.47000000000003</v>
      </c>
      <c r="Y9294" s="73">
        <f t="shared" si="5614"/>
        <v>279.47000000000003</v>
      </c>
      <c r="Z9294" s="73">
        <f t="shared" si="5614"/>
        <v>279.47000000000003</v>
      </c>
      <c r="AA9294" s="73">
        <f t="shared" si="5614"/>
        <v>279.47000000000003</v>
      </c>
      <c r="AB9294" s="73">
        <f t="shared" si="5614"/>
        <v>279.47000000000003</v>
      </c>
      <c r="AC9294" s="73">
        <f t="shared" si="5614"/>
        <v>279.47000000000003</v>
      </c>
      <c r="AD9294" s="73">
        <f t="shared" si="5614"/>
        <v>279.47000000000003</v>
      </c>
      <c r="AE9294" s="73">
        <f t="shared" si="5614"/>
        <v>279.47000000000003</v>
      </c>
      <c r="AF9294" s="73">
        <f t="shared" si="5614"/>
        <v>279.47000000000003</v>
      </c>
      <c r="AG9294" s="73">
        <f t="shared" si="5614"/>
        <v>279.47000000000003</v>
      </c>
      <c r="AH9294" s="73">
        <f t="shared" si="5614"/>
        <v>279.47000000000003</v>
      </c>
      <c r="AI9294" s="73">
        <f t="shared" si="5614"/>
        <v>279.47000000000003</v>
      </c>
      <c r="AJ9294" s="73">
        <f t="shared" si="5614"/>
        <v>279.47000000000003</v>
      </c>
      <c r="AK9294" s="73">
        <f t="shared" si="5614"/>
        <v>279.47000000000003</v>
      </c>
      <c r="AL9294" s="73">
        <f t="shared" si="5614"/>
        <v>279.47000000000003</v>
      </c>
      <c r="AM9294" s="73">
        <f t="shared" si="5614"/>
        <v>279.47000000000003</v>
      </c>
      <c r="AN9294" s="73">
        <f t="shared" si="5614"/>
        <v>279.47000000000003</v>
      </c>
      <c r="AO9294" s="73">
        <f t="shared" si="5614"/>
        <v>279.47000000000003</v>
      </c>
      <c r="AP9294" s="73">
        <f t="shared" si="5614"/>
        <v>279.47000000000003</v>
      </c>
      <c r="AQ9294" s="73">
        <f t="shared" si="5614"/>
        <v>279.47000000000003</v>
      </c>
      <c r="AR9294" s="73">
        <f t="shared" si="5614"/>
        <v>279.47000000000003</v>
      </c>
      <c r="AS9294" s="73">
        <f t="shared" si="5614"/>
        <v>279.47000000000003</v>
      </c>
      <c r="AT9294" s="73">
        <f t="shared" si="5614"/>
        <v>279.47000000000003</v>
      </c>
      <c r="AU9294" s="73">
        <f t="shared" si="5614"/>
        <v>279.47000000000003</v>
      </c>
      <c r="AV9294" s="73">
        <f t="shared" si="5614"/>
        <v>279.47000000000003</v>
      </c>
      <c r="AW9294" s="73">
        <f t="shared" si="5614"/>
        <v>279.47000000000003</v>
      </c>
      <c r="AX9294" s="73">
        <f t="shared" si="5614"/>
        <v>279.47000000000003</v>
      </c>
      <c r="AY9294" s="73">
        <f t="shared" si="5614"/>
        <v>279.47000000000003</v>
      </c>
      <c r="AZ9294" s="73">
        <f t="shared" si="5614"/>
        <v>279.47000000000003</v>
      </c>
      <c r="BA9294" s="73">
        <f t="shared" si="5614"/>
        <v>279.47000000000003</v>
      </c>
      <c r="BB9294" s="73">
        <f t="shared" si="5614"/>
        <v>279.47000000000003</v>
      </c>
      <c r="BC9294" s="73">
        <f t="shared" si="5614"/>
        <v>279.47000000000003</v>
      </c>
      <c r="BD9294" s="73">
        <f t="shared" si="5614"/>
        <v>279.47000000000003</v>
      </c>
      <c r="BE9294" s="73">
        <f t="shared" si="5614"/>
        <v>279.47000000000003</v>
      </c>
      <c r="BF9294" s="73">
        <f t="shared" si="5614"/>
        <v>279.47000000000003</v>
      </c>
      <c r="BG9294" s="73">
        <f t="shared" si="5614"/>
        <v>279.47000000000003</v>
      </c>
      <c r="BH9294" s="73">
        <f t="shared" si="5614"/>
        <v>279.47000000000003</v>
      </c>
      <c r="BI9294" s="73">
        <f t="shared" si="5614"/>
        <v>279.47000000000003</v>
      </c>
      <c r="BJ9294" s="73">
        <f t="shared" si="5614"/>
        <v>279.47000000000003</v>
      </c>
      <c r="BK9294" s="73">
        <f t="shared" si="5614"/>
        <v>279.47000000000003</v>
      </c>
      <c r="BL9294" s="73">
        <f t="shared" si="5614"/>
        <v>279.47000000000003</v>
      </c>
      <c r="BM9294" s="73">
        <f t="shared" si="5614"/>
        <v>279.47000000000003</v>
      </c>
      <c r="BN9294" s="73">
        <f t="shared" si="5614"/>
        <v>279.47000000000003</v>
      </c>
      <c r="BO9294" s="73">
        <f t="shared" si="5614"/>
        <v>279.47000000000003</v>
      </c>
      <c r="BP9294" s="73">
        <f t="shared" si="5614"/>
        <v>279.47000000000003</v>
      </c>
      <c r="BQ9294" s="73">
        <f t="shared" si="5614"/>
        <v>279.47000000000003</v>
      </c>
      <c r="BR9294" s="73">
        <f t="shared" ref="BR9294:EC9294" si="5615">(BQ9294+$F$9100*$F$9102*($F$55/$F$9101*BQ9293+$F$55/$F$9101*BQ9295))/(1+$F$9100*$F$9102*($F$55/$F$9101+$F$55/$F$9101))</f>
        <v>279.47000000000003</v>
      </c>
      <c r="BS9294" s="73">
        <f t="shared" si="5615"/>
        <v>279.47000000000003</v>
      </c>
      <c r="BT9294" s="73">
        <f t="shared" si="5615"/>
        <v>279.47000000000003</v>
      </c>
      <c r="BU9294" s="73">
        <f t="shared" si="5615"/>
        <v>279.47000000000003</v>
      </c>
      <c r="BV9294" s="73">
        <f t="shared" si="5615"/>
        <v>279.47000000000003</v>
      </c>
      <c r="BW9294" s="73">
        <f t="shared" si="5615"/>
        <v>279.47000000000003</v>
      </c>
      <c r="BX9294" s="73">
        <f t="shared" si="5615"/>
        <v>279.47000000000003</v>
      </c>
      <c r="BY9294" s="73">
        <f t="shared" si="5615"/>
        <v>279.47000000000003</v>
      </c>
      <c r="BZ9294" s="73">
        <f t="shared" si="5615"/>
        <v>279.47000000000003</v>
      </c>
      <c r="CA9294" s="73">
        <f t="shared" si="5615"/>
        <v>279.47000000000003</v>
      </c>
      <c r="CB9294" s="73">
        <f t="shared" si="5615"/>
        <v>279.47000000000003</v>
      </c>
      <c r="CC9294" s="73">
        <f t="shared" si="5615"/>
        <v>279.47000000000003</v>
      </c>
      <c r="CD9294" s="73">
        <f t="shared" si="5615"/>
        <v>279.47000000000003</v>
      </c>
      <c r="CE9294" s="73">
        <f t="shared" si="5615"/>
        <v>279.47000000000003</v>
      </c>
      <c r="CF9294" s="73">
        <f t="shared" si="5615"/>
        <v>279.47000000000003</v>
      </c>
      <c r="CG9294" s="73">
        <f t="shared" si="5615"/>
        <v>279.47000000000003</v>
      </c>
      <c r="CH9294" s="73">
        <f t="shared" si="5615"/>
        <v>279.47000000000003</v>
      </c>
      <c r="CI9294" s="73">
        <f t="shared" si="5615"/>
        <v>279.47000000000003</v>
      </c>
      <c r="CJ9294" s="73">
        <f t="shared" si="5615"/>
        <v>279.47000000000003</v>
      </c>
      <c r="CK9294" s="73">
        <f t="shared" si="5615"/>
        <v>279.47000000000003</v>
      </c>
      <c r="CL9294" s="73">
        <f t="shared" si="5615"/>
        <v>279.47000000000003</v>
      </c>
      <c r="CM9294" s="73">
        <f t="shared" si="5615"/>
        <v>279.47000000000003</v>
      </c>
      <c r="CN9294" s="73">
        <f t="shared" si="5615"/>
        <v>279.47000000000003</v>
      </c>
      <c r="CO9294" s="73">
        <f t="shared" si="5615"/>
        <v>279.47000000000003</v>
      </c>
      <c r="CP9294" s="73">
        <f t="shared" si="5615"/>
        <v>279.47000000000003</v>
      </c>
      <c r="CQ9294" s="73">
        <f t="shared" si="5615"/>
        <v>279.47000000000003</v>
      </c>
      <c r="CR9294" s="73">
        <f t="shared" si="5615"/>
        <v>279.47000000000003</v>
      </c>
      <c r="CS9294" s="73">
        <f t="shared" si="5615"/>
        <v>279.47000000000003</v>
      </c>
      <c r="CT9294" s="73">
        <f t="shared" si="5615"/>
        <v>279.47000000000003</v>
      </c>
      <c r="CU9294" s="73">
        <f t="shared" si="5615"/>
        <v>279.47000000000003</v>
      </c>
      <c r="CV9294" s="73">
        <f t="shared" si="5615"/>
        <v>279.47000000000003</v>
      </c>
      <c r="CW9294" s="73">
        <f t="shared" si="5615"/>
        <v>279.47000000000003</v>
      </c>
      <c r="CX9294" s="73">
        <f t="shared" si="5615"/>
        <v>279.47000000000003</v>
      </c>
      <c r="CY9294" s="73">
        <f t="shared" si="5615"/>
        <v>279.47000000000003</v>
      </c>
      <c r="CZ9294" s="73">
        <f t="shared" si="5615"/>
        <v>279.47000000000003</v>
      </c>
      <c r="DA9294" s="73">
        <f t="shared" si="5615"/>
        <v>279.47000000000003</v>
      </c>
      <c r="DB9294" s="73">
        <f t="shared" si="5615"/>
        <v>279.47000000000003</v>
      </c>
      <c r="DC9294" s="73">
        <f t="shared" si="5615"/>
        <v>279.47000000000003</v>
      </c>
      <c r="DD9294" s="73">
        <f t="shared" si="5615"/>
        <v>279.47000000000003</v>
      </c>
      <c r="DE9294" s="73">
        <f t="shared" si="5615"/>
        <v>279.47000000000003</v>
      </c>
      <c r="DF9294" s="73">
        <f t="shared" si="5615"/>
        <v>279.47000000000003</v>
      </c>
      <c r="DG9294" s="73">
        <f t="shared" si="5615"/>
        <v>279.47000000000003</v>
      </c>
      <c r="DH9294" s="73">
        <f t="shared" si="5615"/>
        <v>279.47000000000003</v>
      </c>
      <c r="DI9294" s="73">
        <f t="shared" si="5615"/>
        <v>279.47000000000003</v>
      </c>
      <c r="DJ9294" s="73">
        <f t="shared" si="5615"/>
        <v>279.47000000000003</v>
      </c>
      <c r="DK9294" s="73">
        <f t="shared" si="5615"/>
        <v>279.47000000000003</v>
      </c>
      <c r="DL9294" s="73">
        <f t="shared" si="5615"/>
        <v>279.47000000000003</v>
      </c>
      <c r="DM9294" s="73">
        <f t="shared" si="5615"/>
        <v>279.47000000000003</v>
      </c>
      <c r="DN9294" s="73">
        <f t="shared" si="5615"/>
        <v>279.47000000000003</v>
      </c>
      <c r="DO9294" s="73">
        <f t="shared" si="5615"/>
        <v>279.47000000000003</v>
      </c>
      <c r="DP9294" s="73">
        <f t="shared" si="5615"/>
        <v>279.47000000000003</v>
      </c>
      <c r="DQ9294" s="73">
        <f t="shared" si="5615"/>
        <v>279.47000000000003</v>
      </c>
      <c r="DR9294" s="73">
        <f t="shared" si="5615"/>
        <v>279.47000000000003</v>
      </c>
      <c r="DS9294" s="73">
        <f t="shared" si="5615"/>
        <v>279.47000000000003</v>
      </c>
      <c r="DT9294" s="73">
        <f t="shared" si="5615"/>
        <v>279.47000000000003</v>
      </c>
      <c r="DU9294" s="73">
        <f t="shared" si="5615"/>
        <v>279.47000000000003</v>
      </c>
      <c r="DV9294" s="73">
        <f t="shared" si="5615"/>
        <v>279.47000000000003</v>
      </c>
      <c r="DW9294" s="73">
        <f t="shared" si="5615"/>
        <v>279.47000000000003</v>
      </c>
      <c r="DX9294" s="73">
        <f t="shared" si="5615"/>
        <v>279.47000000000003</v>
      </c>
      <c r="DY9294" s="73">
        <f t="shared" si="5615"/>
        <v>279.47000000000003</v>
      </c>
      <c r="DZ9294" s="73">
        <f t="shared" si="5615"/>
        <v>279.47000000000003</v>
      </c>
      <c r="EA9294" s="73">
        <f t="shared" si="5615"/>
        <v>279.47000000000003</v>
      </c>
      <c r="EB9294" s="73">
        <f t="shared" si="5615"/>
        <v>279.47000000000003</v>
      </c>
      <c r="EC9294" s="73">
        <f t="shared" si="5615"/>
        <v>279.47000000000003</v>
      </c>
      <c r="ED9294" s="73">
        <f t="shared" ref="ED9294:GO9294" si="5616">(EC9294+$F$9100*$F$9102*($F$55/$F$9101*EC9293+$F$55/$F$9101*EC9295))/(1+$F$9100*$F$9102*($F$55/$F$9101+$F$55/$F$9101))</f>
        <v>279.47000000000003</v>
      </c>
      <c r="EE9294" s="73">
        <f t="shared" si="5616"/>
        <v>279.47000000000003</v>
      </c>
      <c r="EF9294" s="73">
        <f t="shared" si="5616"/>
        <v>279.47000000000003</v>
      </c>
      <c r="EG9294" s="73">
        <f t="shared" si="5616"/>
        <v>279.47000000000003</v>
      </c>
      <c r="EH9294" s="73">
        <f t="shared" si="5616"/>
        <v>279.47000000000003</v>
      </c>
      <c r="EI9294" s="73">
        <f t="shared" si="5616"/>
        <v>279.47000000000003</v>
      </c>
      <c r="EJ9294" s="73">
        <f t="shared" si="5616"/>
        <v>279.47000000000003</v>
      </c>
      <c r="EK9294" s="73">
        <f t="shared" si="5616"/>
        <v>279.47000000000003</v>
      </c>
      <c r="EL9294" s="73">
        <f t="shared" si="5616"/>
        <v>279.47000000000003</v>
      </c>
      <c r="EM9294" s="73">
        <f t="shared" si="5616"/>
        <v>279.47000000000003</v>
      </c>
      <c r="EN9294" s="73">
        <f t="shared" si="5616"/>
        <v>279.47000000000003</v>
      </c>
      <c r="EO9294" s="73">
        <f t="shared" si="5616"/>
        <v>279.47000000000003</v>
      </c>
      <c r="EP9294" s="73">
        <f t="shared" si="5616"/>
        <v>279.47000000000003</v>
      </c>
      <c r="EQ9294" s="73">
        <f t="shared" si="5616"/>
        <v>279.47000000000003</v>
      </c>
      <c r="ER9294" s="73">
        <f t="shared" si="5616"/>
        <v>279.47000000000003</v>
      </c>
      <c r="ES9294" s="73">
        <f t="shared" si="5616"/>
        <v>279.47000000000003</v>
      </c>
      <c r="ET9294" s="73">
        <f t="shared" si="5616"/>
        <v>279.47000000000003</v>
      </c>
      <c r="EU9294" s="73">
        <f t="shared" si="5616"/>
        <v>279.47000000000003</v>
      </c>
      <c r="EV9294" s="73">
        <f t="shared" si="5616"/>
        <v>279.47000000000003</v>
      </c>
      <c r="EW9294" s="73">
        <f t="shared" si="5616"/>
        <v>279.47000000000003</v>
      </c>
      <c r="EX9294" s="73">
        <f t="shared" si="5616"/>
        <v>279.47000000000003</v>
      </c>
      <c r="EY9294" s="73">
        <f t="shared" si="5616"/>
        <v>279.47000000000003</v>
      </c>
      <c r="EZ9294" s="73">
        <f t="shared" si="5616"/>
        <v>279.47000000000003</v>
      </c>
      <c r="FA9294" s="73">
        <f t="shared" si="5616"/>
        <v>279.47000000000003</v>
      </c>
      <c r="FB9294" s="73">
        <f t="shared" si="5616"/>
        <v>279.47000000000003</v>
      </c>
      <c r="FC9294" s="73">
        <f t="shared" si="5616"/>
        <v>279.47000000000003</v>
      </c>
      <c r="FD9294" s="73">
        <f t="shared" si="5616"/>
        <v>279.47000000000003</v>
      </c>
      <c r="FE9294" s="73">
        <f t="shared" si="5616"/>
        <v>279.47000000000003</v>
      </c>
      <c r="FF9294" s="73">
        <f t="shared" si="5616"/>
        <v>279.47000000000003</v>
      </c>
      <c r="FG9294" s="73">
        <f t="shared" si="5616"/>
        <v>279.47000000000003</v>
      </c>
      <c r="FH9294" s="73">
        <f t="shared" si="5616"/>
        <v>279.47000000000003</v>
      </c>
      <c r="FI9294" s="73">
        <f t="shared" si="5616"/>
        <v>279.47000000000003</v>
      </c>
      <c r="FJ9294" s="73">
        <f t="shared" si="5616"/>
        <v>279.47000000000003</v>
      </c>
      <c r="FK9294" s="73">
        <f t="shared" si="5616"/>
        <v>279.47000000000003</v>
      </c>
      <c r="FL9294" s="73">
        <f t="shared" si="5616"/>
        <v>279.47000000000003</v>
      </c>
      <c r="FM9294" s="73">
        <f t="shared" si="5616"/>
        <v>279.47000000000003</v>
      </c>
      <c r="FN9294" s="73">
        <f t="shared" si="5616"/>
        <v>279.47000000000003</v>
      </c>
      <c r="FO9294" s="73">
        <f t="shared" si="5616"/>
        <v>279.47000000000003</v>
      </c>
      <c r="FP9294" s="73">
        <f t="shared" si="5616"/>
        <v>279.47000000000003</v>
      </c>
      <c r="FQ9294" s="73">
        <f t="shared" si="5616"/>
        <v>279.47000000000003</v>
      </c>
      <c r="FR9294" s="73">
        <f t="shared" si="5616"/>
        <v>279.47000000000003</v>
      </c>
      <c r="FS9294" s="73">
        <f t="shared" si="5616"/>
        <v>279.47000000000003</v>
      </c>
      <c r="FT9294" s="73">
        <f t="shared" si="5616"/>
        <v>279.47000000000003</v>
      </c>
      <c r="FU9294" s="73">
        <f t="shared" si="5616"/>
        <v>279.47000000000003</v>
      </c>
      <c r="FV9294" s="73">
        <f t="shared" si="5616"/>
        <v>279.47000000000003</v>
      </c>
      <c r="FW9294" s="73">
        <f t="shared" si="5616"/>
        <v>279.47000000000003</v>
      </c>
      <c r="FX9294" s="73">
        <f t="shared" si="5616"/>
        <v>279.47000000000003</v>
      </c>
      <c r="FY9294" s="73">
        <f t="shared" si="5616"/>
        <v>279.47000000000003</v>
      </c>
      <c r="FZ9294" s="73">
        <f t="shared" si="5616"/>
        <v>279.47000000000003</v>
      </c>
      <c r="GA9294" s="73">
        <f t="shared" si="5616"/>
        <v>279.47000000000003</v>
      </c>
      <c r="GB9294" s="73">
        <f t="shared" si="5616"/>
        <v>279.47000000000003</v>
      </c>
      <c r="GC9294" s="73">
        <f t="shared" si="5616"/>
        <v>279.47000000000003</v>
      </c>
      <c r="GD9294" s="73">
        <f t="shared" si="5616"/>
        <v>279.47000000000003</v>
      </c>
      <c r="GE9294" s="73">
        <f t="shared" si="5616"/>
        <v>279.47000000000003</v>
      </c>
      <c r="GF9294" s="73">
        <f t="shared" si="5616"/>
        <v>279.47000000000003</v>
      </c>
      <c r="GG9294" s="73">
        <f t="shared" si="5616"/>
        <v>279.47000000000003</v>
      </c>
      <c r="GH9294" s="73">
        <f t="shared" si="5616"/>
        <v>279.47000000000003</v>
      </c>
      <c r="GI9294" s="73">
        <f t="shared" si="5616"/>
        <v>279.47000000000003</v>
      </c>
      <c r="GJ9294" s="73">
        <f t="shared" si="5616"/>
        <v>279.47000000000003</v>
      </c>
      <c r="GK9294" s="73">
        <f t="shared" si="5616"/>
        <v>279.47000000000003</v>
      </c>
      <c r="GL9294" s="73">
        <f t="shared" si="5616"/>
        <v>279.47000000000003</v>
      </c>
      <c r="GM9294" s="73">
        <f t="shared" si="5616"/>
        <v>279.47000000000003</v>
      </c>
      <c r="GN9294" s="73">
        <f t="shared" si="5616"/>
        <v>279.47000000000003</v>
      </c>
      <c r="GO9294" s="73">
        <f t="shared" si="5616"/>
        <v>279.47000000000003</v>
      </c>
      <c r="GP9294" s="73">
        <f t="shared" ref="GP9294:JA9294" si="5617">(GO9294+$F$9100*$F$9102*($F$55/$F$9101*GO9293+$F$55/$F$9101*GO9295))/(1+$F$9100*$F$9102*($F$55/$F$9101+$F$55/$F$9101))</f>
        <v>279.47000000000003</v>
      </c>
      <c r="GQ9294" s="73">
        <f t="shared" si="5617"/>
        <v>279.47000000000003</v>
      </c>
      <c r="GR9294" s="73">
        <f t="shared" si="5617"/>
        <v>279.47000000000003</v>
      </c>
      <c r="GS9294" s="73">
        <f t="shared" si="5617"/>
        <v>279.47000000000003</v>
      </c>
      <c r="GT9294" s="73">
        <f t="shared" si="5617"/>
        <v>279.47000000000003</v>
      </c>
      <c r="GU9294" s="73">
        <f t="shared" si="5617"/>
        <v>279.47000000000003</v>
      </c>
      <c r="GV9294" s="73">
        <f t="shared" si="5617"/>
        <v>279.47000000000003</v>
      </c>
      <c r="GW9294" s="73">
        <f t="shared" si="5617"/>
        <v>279.47000000000003</v>
      </c>
      <c r="GX9294" s="73">
        <f t="shared" si="5617"/>
        <v>279.47000000000003</v>
      </c>
      <c r="GY9294" s="73">
        <f t="shared" si="5617"/>
        <v>279.47000000000003</v>
      </c>
      <c r="GZ9294" s="73">
        <f t="shared" si="5617"/>
        <v>279.47000000000003</v>
      </c>
      <c r="HA9294" s="73">
        <f t="shared" si="5617"/>
        <v>279.47000000000003</v>
      </c>
      <c r="HB9294" s="73">
        <f t="shared" si="5617"/>
        <v>279.47000000000003</v>
      </c>
      <c r="HC9294" s="73">
        <f t="shared" si="5617"/>
        <v>279.47000000000003</v>
      </c>
      <c r="HD9294" s="73">
        <f t="shared" si="5617"/>
        <v>279.47000000000003</v>
      </c>
      <c r="HE9294" s="73">
        <f t="shared" si="5617"/>
        <v>279.47000000000003</v>
      </c>
      <c r="HF9294" s="73">
        <f t="shared" si="5617"/>
        <v>279.47000000000003</v>
      </c>
      <c r="HG9294" s="73">
        <f t="shared" si="5617"/>
        <v>279.47000000000003</v>
      </c>
      <c r="HH9294" s="73">
        <f t="shared" si="5617"/>
        <v>279.47000000000003</v>
      </c>
      <c r="HI9294" s="73">
        <f t="shared" si="5617"/>
        <v>279.47000000000003</v>
      </c>
      <c r="HJ9294" s="73">
        <f t="shared" si="5617"/>
        <v>279.47000000000003</v>
      </c>
      <c r="HK9294" s="73">
        <f t="shared" si="5617"/>
        <v>279.47000000000003</v>
      </c>
      <c r="HL9294" s="73">
        <f t="shared" si="5617"/>
        <v>279.47000000000003</v>
      </c>
      <c r="HM9294" s="73">
        <f t="shared" si="5617"/>
        <v>279.47000000000003</v>
      </c>
      <c r="HN9294" s="73">
        <f t="shared" si="5617"/>
        <v>279.47000000000003</v>
      </c>
      <c r="HO9294" s="73">
        <f t="shared" si="5617"/>
        <v>279.47000000000003</v>
      </c>
      <c r="HP9294" s="73">
        <f t="shared" si="5617"/>
        <v>279.47000000000003</v>
      </c>
      <c r="HQ9294" s="73">
        <f t="shared" si="5617"/>
        <v>279.47000000000003</v>
      </c>
      <c r="HR9294" s="73">
        <f t="shared" si="5617"/>
        <v>279.47000000000003</v>
      </c>
      <c r="HS9294" s="73">
        <f t="shared" si="5617"/>
        <v>279.47000000000003</v>
      </c>
      <c r="HT9294" s="73">
        <f t="shared" si="5617"/>
        <v>279.47000000000003</v>
      </c>
      <c r="HU9294" s="73">
        <f t="shared" si="5617"/>
        <v>279.47000000000003</v>
      </c>
      <c r="HV9294" s="73">
        <f t="shared" si="5617"/>
        <v>279.47000000000003</v>
      </c>
      <c r="HW9294" s="73">
        <f t="shared" si="5617"/>
        <v>279.47000000000003</v>
      </c>
      <c r="HX9294" s="73">
        <f t="shared" si="5617"/>
        <v>279.47000000000003</v>
      </c>
      <c r="HY9294" s="73">
        <f t="shared" si="5617"/>
        <v>279.47000000000003</v>
      </c>
      <c r="HZ9294" s="73">
        <f t="shared" si="5617"/>
        <v>279.47000000000003</v>
      </c>
      <c r="IA9294" s="73">
        <f t="shared" si="5617"/>
        <v>279.47000000000003</v>
      </c>
      <c r="IB9294" s="73">
        <f t="shared" si="5617"/>
        <v>279.47000000000003</v>
      </c>
      <c r="IC9294" s="73">
        <f t="shared" si="5617"/>
        <v>279.47000000000003</v>
      </c>
      <c r="ID9294" s="73">
        <f t="shared" si="5617"/>
        <v>279.47000000000003</v>
      </c>
      <c r="IE9294" s="73">
        <f t="shared" si="5617"/>
        <v>279.47000000000003</v>
      </c>
      <c r="IF9294" s="73">
        <f t="shared" si="5617"/>
        <v>279.47000000000003</v>
      </c>
      <c r="IG9294" s="73">
        <f t="shared" si="5617"/>
        <v>279.47000000000003</v>
      </c>
      <c r="IH9294" s="73">
        <f t="shared" si="5617"/>
        <v>279.47000000000003</v>
      </c>
      <c r="II9294" s="73">
        <f t="shared" si="5617"/>
        <v>279.47000000000003</v>
      </c>
      <c r="IJ9294" s="73">
        <f t="shared" si="5617"/>
        <v>279.47000000000003</v>
      </c>
      <c r="IK9294" s="73">
        <f t="shared" si="5617"/>
        <v>279.47000000000003</v>
      </c>
      <c r="IL9294" s="73">
        <f t="shared" si="5617"/>
        <v>279.47000000000003</v>
      </c>
      <c r="IM9294" s="73">
        <f t="shared" si="5617"/>
        <v>279.47000000000003</v>
      </c>
      <c r="IN9294" s="73">
        <f t="shared" si="5617"/>
        <v>279.47000000000003</v>
      </c>
      <c r="IO9294" s="73">
        <f t="shared" si="5617"/>
        <v>279.47000000000003</v>
      </c>
      <c r="IP9294" s="73">
        <f t="shared" si="5617"/>
        <v>279.47000000000003</v>
      </c>
      <c r="IQ9294" s="73">
        <f t="shared" si="5617"/>
        <v>279.47000000000003</v>
      </c>
      <c r="IR9294" s="73">
        <f t="shared" si="5617"/>
        <v>279.47000000000003</v>
      </c>
      <c r="IS9294" s="73">
        <f t="shared" si="5617"/>
        <v>279.47000000000003</v>
      </c>
      <c r="IT9294" s="73">
        <f t="shared" si="5617"/>
        <v>279.47000000000003</v>
      </c>
      <c r="IU9294" s="73">
        <f t="shared" si="5617"/>
        <v>279.47000000000003</v>
      </c>
      <c r="IV9294" s="73">
        <f t="shared" si="5617"/>
        <v>279.47000000000003</v>
      </c>
      <c r="IW9294" s="73">
        <f t="shared" si="5617"/>
        <v>279.47000000000003</v>
      </c>
      <c r="IX9294" s="73">
        <f t="shared" si="5617"/>
        <v>279.47000000000003</v>
      </c>
      <c r="IY9294" s="73">
        <f t="shared" si="5617"/>
        <v>279.47000000000003</v>
      </c>
      <c r="IZ9294" s="73">
        <f t="shared" si="5617"/>
        <v>279.47000000000003</v>
      </c>
      <c r="JA9294" s="73">
        <f t="shared" si="5617"/>
        <v>279.47000000000003</v>
      </c>
      <c r="JB9294" s="73">
        <f t="shared" ref="JB9294:KG9294" si="5618">(JA9294+$F$9100*$F$9102*($F$55/$F$9101*JA9293+$F$55/$F$9101*JA9295))/(1+$F$9100*$F$9102*($F$55/$F$9101+$F$55/$F$9101))</f>
        <v>279.47000000000003</v>
      </c>
      <c r="JC9294" s="73">
        <f t="shared" si="5618"/>
        <v>279.47000000000003</v>
      </c>
      <c r="JD9294" s="73">
        <f t="shared" si="5618"/>
        <v>279.47000000000003</v>
      </c>
      <c r="JE9294" s="73">
        <f t="shared" si="5618"/>
        <v>279.47000000000003</v>
      </c>
      <c r="JF9294" s="73">
        <f t="shared" si="5618"/>
        <v>279.47000000000003</v>
      </c>
      <c r="JG9294" s="73">
        <f t="shared" si="5618"/>
        <v>279.47000000000003</v>
      </c>
      <c r="JH9294" s="73">
        <f t="shared" si="5618"/>
        <v>279.47000000000003</v>
      </c>
      <c r="JI9294" s="73">
        <f t="shared" si="5618"/>
        <v>279.47000000000003</v>
      </c>
      <c r="JJ9294" s="73">
        <f t="shared" si="5618"/>
        <v>279.47000000000003</v>
      </c>
      <c r="JK9294" s="73">
        <f t="shared" si="5618"/>
        <v>279.47000000000003</v>
      </c>
      <c r="JL9294" s="73">
        <f t="shared" si="5618"/>
        <v>279.47000000000003</v>
      </c>
      <c r="JM9294" s="73">
        <f t="shared" si="5618"/>
        <v>279.47000000000003</v>
      </c>
      <c r="JN9294" s="73">
        <f t="shared" si="5618"/>
        <v>279.47000000000003</v>
      </c>
      <c r="JO9294" s="73">
        <f t="shared" si="5618"/>
        <v>279.47000000000003</v>
      </c>
      <c r="JP9294" s="73">
        <f t="shared" si="5618"/>
        <v>279.47000000000003</v>
      </c>
      <c r="JQ9294" s="73">
        <f t="shared" si="5618"/>
        <v>279.47000000000003</v>
      </c>
      <c r="JR9294" s="73">
        <f t="shared" si="5618"/>
        <v>279.47000000000003</v>
      </c>
      <c r="JS9294" s="73">
        <f t="shared" si="5618"/>
        <v>279.47000000000003</v>
      </c>
      <c r="JT9294" s="73">
        <f t="shared" si="5618"/>
        <v>279.47000000000003</v>
      </c>
      <c r="JU9294" s="73">
        <f t="shared" si="5618"/>
        <v>279.47000000000003</v>
      </c>
      <c r="JV9294" s="73">
        <f t="shared" si="5618"/>
        <v>279.47000000000003</v>
      </c>
      <c r="JW9294" s="73">
        <f t="shared" si="5618"/>
        <v>279.47000000000003</v>
      </c>
      <c r="JX9294" s="73">
        <f t="shared" si="5618"/>
        <v>279.47000000000003</v>
      </c>
      <c r="JY9294" s="73">
        <f t="shared" si="5618"/>
        <v>279.47000000000003</v>
      </c>
      <c r="JZ9294" s="73">
        <f t="shared" si="5618"/>
        <v>279.47000000000003</v>
      </c>
      <c r="KA9294" s="73">
        <f t="shared" si="5618"/>
        <v>279.47000000000003</v>
      </c>
      <c r="KB9294" s="73">
        <f t="shared" si="5618"/>
        <v>279.47000000000003</v>
      </c>
      <c r="KC9294" s="73">
        <f t="shared" si="5618"/>
        <v>279.47000000000003</v>
      </c>
      <c r="KD9294" s="73">
        <f t="shared" si="5618"/>
        <v>279.47000000000003</v>
      </c>
      <c r="KE9294" s="73">
        <f t="shared" si="5618"/>
        <v>279.47000000000003</v>
      </c>
      <c r="KF9294" s="73">
        <f t="shared" si="5618"/>
        <v>279.47000000000003</v>
      </c>
      <c r="KG9294" s="73">
        <f t="shared" si="5618"/>
        <v>279.47000000000003</v>
      </c>
      <c r="KH9294">
        <v>279.47000000000003</v>
      </c>
      <c r="KL9294" s="84"/>
      <c r="KP9294" s="84"/>
      <c r="KS9294" s="74"/>
      <c r="KT9294" s="74"/>
      <c r="KU9294" s="16"/>
      <c r="KV9294" s="72"/>
      <c r="KW9294" s="72"/>
      <c r="KX9294" s="16"/>
      <c r="KZ9294" s="16"/>
      <c r="LA9294" s="16"/>
      <c r="LB9294" s="74"/>
      <c r="LC9294" s="74"/>
    </row>
    <row r="9295" spans="2:315" x14ac:dyDescent="0.35">
      <c r="B9295">
        <v>189</v>
      </c>
      <c r="C9295">
        <f t="shared" si="5468"/>
        <v>1.885</v>
      </c>
      <c r="E9295" s="92">
        <v>279.47000000000003</v>
      </c>
      <c r="F9295" s="73">
        <f t="shared" ref="F9295:BQ9295" si="5619">(E9295+$F$9100*$F$9102*($F$55/$F$9101*E9294+$F$55/$F$9101*E9296))/(1+$F$9100*$F$9102*($F$55/$F$9101+$F$55/$F$9101))</f>
        <v>279.47000000000003</v>
      </c>
      <c r="G9295" s="73">
        <f t="shared" si="5619"/>
        <v>279.47000000000003</v>
      </c>
      <c r="H9295" s="73">
        <f t="shared" si="5619"/>
        <v>279.47000000000003</v>
      </c>
      <c r="I9295" s="73">
        <f t="shared" si="5619"/>
        <v>279.47000000000003</v>
      </c>
      <c r="J9295" s="73">
        <f t="shared" si="5619"/>
        <v>279.47000000000003</v>
      </c>
      <c r="K9295" s="73">
        <f t="shared" si="5619"/>
        <v>279.47000000000003</v>
      </c>
      <c r="L9295" s="73">
        <f t="shared" si="5619"/>
        <v>279.47000000000003</v>
      </c>
      <c r="M9295" s="73">
        <f t="shared" si="5619"/>
        <v>279.47000000000003</v>
      </c>
      <c r="N9295" s="73">
        <f t="shared" si="5619"/>
        <v>279.47000000000003</v>
      </c>
      <c r="O9295" s="73">
        <f t="shared" si="5619"/>
        <v>279.47000000000003</v>
      </c>
      <c r="P9295" s="73">
        <f t="shared" si="5619"/>
        <v>279.47000000000003</v>
      </c>
      <c r="Q9295" s="73">
        <f t="shared" si="5619"/>
        <v>279.47000000000003</v>
      </c>
      <c r="R9295" s="73">
        <f t="shared" si="5619"/>
        <v>279.47000000000003</v>
      </c>
      <c r="S9295" s="73">
        <f t="shared" si="5619"/>
        <v>279.47000000000003</v>
      </c>
      <c r="T9295" s="73">
        <f t="shared" si="5619"/>
        <v>279.47000000000003</v>
      </c>
      <c r="U9295" s="73">
        <f t="shared" si="5619"/>
        <v>279.47000000000003</v>
      </c>
      <c r="V9295" s="73">
        <f t="shared" si="5619"/>
        <v>279.47000000000003</v>
      </c>
      <c r="W9295" s="73">
        <f t="shared" si="5619"/>
        <v>279.47000000000003</v>
      </c>
      <c r="X9295" s="73">
        <f t="shared" si="5619"/>
        <v>279.47000000000003</v>
      </c>
      <c r="Y9295" s="73">
        <f t="shared" si="5619"/>
        <v>279.47000000000003</v>
      </c>
      <c r="Z9295" s="73">
        <f t="shared" si="5619"/>
        <v>279.47000000000003</v>
      </c>
      <c r="AA9295" s="73">
        <f t="shared" si="5619"/>
        <v>279.47000000000003</v>
      </c>
      <c r="AB9295" s="73">
        <f t="shared" si="5619"/>
        <v>279.47000000000003</v>
      </c>
      <c r="AC9295" s="73">
        <f t="shared" si="5619"/>
        <v>279.47000000000003</v>
      </c>
      <c r="AD9295" s="73">
        <f t="shared" si="5619"/>
        <v>279.47000000000003</v>
      </c>
      <c r="AE9295" s="73">
        <f t="shared" si="5619"/>
        <v>279.47000000000003</v>
      </c>
      <c r="AF9295" s="73">
        <f t="shared" si="5619"/>
        <v>279.47000000000003</v>
      </c>
      <c r="AG9295" s="73">
        <f t="shared" si="5619"/>
        <v>279.47000000000003</v>
      </c>
      <c r="AH9295" s="73">
        <f t="shared" si="5619"/>
        <v>279.47000000000003</v>
      </c>
      <c r="AI9295" s="73">
        <f t="shared" si="5619"/>
        <v>279.47000000000003</v>
      </c>
      <c r="AJ9295" s="73">
        <f t="shared" si="5619"/>
        <v>279.47000000000003</v>
      </c>
      <c r="AK9295" s="73">
        <f t="shared" si="5619"/>
        <v>279.47000000000003</v>
      </c>
      <c r="AL9295" s="73">
        <f t="shared" si="5619"/>
        <v>279.47000000000003</v>
      </c>
      <c r="AM9295" s="73">
        <f t="shared" si="5619"/>
        <v>279.47000000000003</v>
      </c>
      <c r="AN9295" s="73">
        <f t="shared" si="5619"/>
        <v>279.47000000000003</v>
      </c>
      <c r="AO9295" s="73">
        <f t="shared" si="5619"/>
        <v>279.47000000000003</v>
      </c>
      <c r="AP9295" s="73">
        <f t="shared" si="5619"/>
        <v>279.47000000000003</v>
      </c>
      <c r="AQ9295" s="73">
        <f t="shared" si="5619"/>
        <v>279.47000000000003</v>
      </c>
      <c r="AR9295" s="73">
        <f t="shared" si="5619"/>
        <v>279.47000000000003</v>
      </c>
      <c r="AS9295" s="73">
        <f t="shared" si="5619"/>
        <v>279.47000000000003</v>
      </c>
      <c r="AT9295" s="73">
        <f t="shared" si="5619"/>
        <v>279.47000000000003</v>
      </c>
      <c r="AU9295" s="73">
        <f t="shared" si="5619"/>
        <v>279.47000000000003</v>
      </c>
      <c r="AV9295" s="73">
        <f t="shared" si="5619"/>
        <v>279.47000000000003</v>
      </c>
      <c r="AW9295" s="73">
        <f t="shared" si="5619"/>
        <v>279.47000000000003</v>
      </c>
      <c r="AX9295" s="73">
        <f t="shared" si="5619"/>
        <v>279.47000000000003</v>
      </c>
      <c r="AY9295" s="73">
        <f t="shared" si="5619"/>
        <v>279.47000000000003</v>
      </c>
      <c r="AZ9295" s="73">
        <f t="shared" si="5619"/>
        <v>279.47000000000003</v>
      </c>
      <c r="BA9295" s="73">
        <f t="shared" si="5619"/>
        <v>279.47000000000003</v>
      </c>
      <c r="BB9295" s="73">
        <f t="shared" si="5619"/>
        <v>279.47000000000003</v>
      </c>
      <c r="BC9295" s="73">
        <f t="shared" si="5619"/>
        <v>279.47000000000003</v>
      </c>
      <c r="BD9295" s="73">
        <f t="shared" si="5619"/>
        <v>279.47000000000003</v>
      </c>
      <c r="BE9295" s="73">
        <f t="shared" si="5619"/>
        <v>279.47000000000003</v>
      </c>
      <c r="BF9295" s="73">
        <f t="shared" si="5619"/>
        <v>279.47000000000003</v>
      </c>
      <c r="BG9295" s="73">
        <f t="shared" si="5619"/>
        <v>279.47000000000003</v>
      </c>
      <c r="BH9295" s="73">
        <f t="shared" si="5619"/>
        <v>279.47000000000003</v>
      </c>
      <c r="BI9295" s="73">
        <f t="shared" si="5619"/>
        <v>279.47000000000003</v>
      </c>
      <c r="BJ9295" s="73">
        <f t="shared" si="5619"/>
        <v>279.47000000000003</v>
      </c>
      <c r="BK9295" s="73">
        <f t="shared" si="5619"/>
        <v>279.47000000000003</v>
      </c>
      <c r="BL9295" s="73">
        <f t="shared" si="5619"/>
        <v>279.47000000000003</v>
      </c>
      <c r="BM9295" s="73">
        <f t="shared" si="5619"/>
        <v>279.47000000000003</v>
      </c>
      <c r="BN9295" s="73">
        <f t="shared" si="5619"/>
        <v>279.47000000000003</v>
      </c>
      <c r="BO9295" s="73">
        <f t="shared" si="5619"/>
        <v>279.47000000000003</v>
      </c>
      <c r="BP9295" s="73">
        <f t="shared" si="5619"/>
        <v>279.47000000000003</v>
      </c>
      <c r="BQ9295" s="73">
        <f t="shared" si="5619"/>
        <v>279.47000000000003</v>
      </c>
      <c r="BR9295" s="73">
        <f t="shared" ref="BR9295:EC9295" si="5620">(BQ9295+$F$9100*$F$9102*($F$55/$F$9101*BQ9294+$F$55/$F$9101*BQ9296))/(1+$F$9100*$F$9102*($F$55/$F$9101+$F$55/$F$9101))</f>
        <v>279.47000000000003</v>
      </c>
      <c r="BS9295" s="73">
        <f t="shared" si="5620"/>
        <v>279.47000000000003</v>
      </c>
      <c r="BT9295" s="73">
        <f t="shared" si="5620"/>
        <v>279.47000000000003</v>
      </c>
      <c r="BU9295" s="73">
        <f t="shared" si="5620"/>
        <v>279.47000000000003</v>
      </c>
      <c r="BV9295" s="73">
        <f t="shared" si="5620"/>
        <v>279.47000000000003</v>
      </c>
      <c r="BW9295" s="73">
        <f t="shared" si="5620"/>
        <v>279.47000000000003</v>
      </c>
      <c r="BX9295" s="73">
        <f t="shared" si="5620"/>
        <v>279.47000000000003</v>
      </c>
      <c r="BY9295" s="73">
        <f t="shared" si="5620"/>
        <v>279.47000000000003</v>
      </c>
      <c r="BZ9295" s="73">
        <f t="shared" si="5620"/>
        <v>279.47000000000003</v>
      </c>
      <c r="CA9295" s="73">
        <f t="shared" si="5620"/>
        <v>279.47000000000003</v>
      </c>
      <c r="CB9295" s="73">
        <f t="shared" si="5620"/>
        <v>279.47000000000003</v>
      </c>
      <c r="CC9295" s="73">
        <f t="shared" si="5620"/>
        <v>279.47000000000003</v>
      </c>
      <c r="CD9295" s="73">
        <f t="shared" si="5620"/>
        <v>279.47000000000003</v>
      </c>
      <c r="CE9295" s="73">
        <f t="shared" si="5620"/>
        <v>279.47000000000003</v>
      </c>
      <c r="CF9295" s="73">
        <f t="shared" si="5620"/>
        <v>279.47000000000003</v>
      </c>
      <c r="CG9295" s="73">
        <f t="shared" si="5620"/>
        <v>279.47000000000003</v>
      </c>
      <c r="CH9295" s="73">
        <f t="shared" si="5620"/>
        <v>279.47000000000003</v>
      </c>
      <c r="CI9295" s="73">
        <f t="shared" si="5620"/>
        <v>279.47000000000003</v>
      </c>
      <c r="CJ9295" s="73">
        <f t="shared" si="5620"/>
        <v>279.47000000000003</v>
      </c>
      <c r="CK9295" s="73">
        <f t="shared" si="5620"/>
        <v>279.47000000000003</v>
      </c>
      <c r="CL9295" s="73">
        <f t="shared" si="5620"/>
        <v>279.47000000000003</v>
      </c>
      <c r="CM9295" s="73">
        <f t="shared" si="5620"/>
        <v>279.47000000000003</v>
      </c>
      <c r="CN9295" s="73">
        <f t="shared" si="5620"/>
        <v>279.47000000000003</v>
      </c>
      <c r="CO9295" s="73">
        <f t="shared" si="5620"/>
        <v>279.47000000000003</v>
      </c>
      <c r="CP9295" s="73">
        <f t="shared" si="5620"/>
        <v>279.47000000000003</v>
      </c>
      <c r="CQ9295" s="73">
        <f t="shared" si="5620"/>
        <v>279.47000000000003</v>
      </c>
      <c r="CR9295" s="73">
        <f t="shared" si="5620"/>
        <v>279.47000000000003</v>
      </c>
      <c r="CS9295" s="73">
        <f t="shared" si="5620"/>
        <v>279.47000000000003</v>
      </c>
      <c r="CT9295" s="73">
        <f t="shared" si="5620"/>
        <v>279.47000000000003</v>
      </c>
      <c r="CU9295" s="73">
        <f t="shared" si="5620"/>
        <v>279.47000000000003</v>
      </c>
      <c r="CV9295" s="73">
        <f t="shared" si="5620"/>
        <v>279.47000000000003</v>
      </c>
      <c r="CW9295" s="73">
        <f t="shared" si="5620"/>
        <v>279.47000000000003</v>
      </c>
      <c r="CX9295" s="73">
        <f t="shared" si="5620"/>
        <v>279.47000000000003</v>
      </c>
      <c r="CY9295" s="73">
        <f t="shared" si="5620"/>
        <v>279.47000000000003</v>
      </c>
      <c r="CZ9295" s="73">
        <f t="shared" si="5620"/>
        <v>279.47000000000003</v>
      </c>
      <c r="DA9295" s="73">
        <f t="shared" si="5620"/>
        <v>279.47000000000003</v>
      </c>
      <c r="DB9295" s="73">
        <f t="shared" si="5620"/>
        <v>279.47000000000003</v>
      </c>
      <c r="DC9295" s="73">
        <f t="shared" si="5620"/>
        <v>279.47000000000003</v>
      </c>
      <c r="DD9295" s="73">
        <f t="shared" si="5620"/>
        <v>279.47000000000003</v>
      </c>
      <c r="DE9295" s="73">
        <f t="shared" si="5620"/>
        <v>279.47000000000003</v>
      </c>
      <c r="DF9295" s="73">
        <f t="shared" si="5620"/>
        <v>279.47000000000003</v>
      </c>
      <c r="DG9295" s="73">
        <f t="shared" si="5620"/>
        <v>279.47000000000003</v>
      </c>
      <c r="DH9295" s="73">
        <f t="shared" si="5620"/>
        <v>279.47000000000003</v>
      </c>
      <c r="DI9295" s="73">
        <f t="shared" si="5620"/>
        <v>279.47000000000003</v>
      </c>
      <c r="DJ9295" s="73">
        <f t="shared" si="5620"/>
        <v>279.47000000000003</v>
      </c>
      <c r="DK9295" s="73">
        <f t="shared" si="5620"/>
        <v>279.47000000000003</v>
      </c>
      <c r="DL9295" s="73">
        <f t="shared" si="5620"/>
        <v>279.47000000000003</v>
      </c>
      <c r="DM9295" s="73">
        <f t="shared" si="5620"/>
        <v>279.47000000000003</v>
      </c>
      <c r="DN9295" s="73">
        <f t="shared" si="5620"/>
        <v>279.47000000000003</v>
      </c>
      <c r="DO9295" s="73">
        <f t="shared" si="5620"/>
        <v>279.47000000000003</v>
      </c>
      <c r="DP9295" s="73">
        <f t="shared" si="5620"/>
        <v>279.47000000000003</v>
      </c>
      <c r="DQ9295" s="73">
        <f t="shared" si="5620"/>
        <v>279.47000000000003</v>
      </c>
      <c r="DR9295" s="73">
        <f t="shared" si="5620"/>
        <v>279.47000000000003</v>
      </c>
      <c r="DS9295" s="73">
        <f t="shared" si="5620"/>
        <v>279.47000000000003</v>
      </c>
      <c r="DT9295" s="73">
        <f t="shared" si="5620"/>
        <v>279.47000000000003</v>
      </c>
      <c r="DU9295" s="73">
        <f t="shared" si="5620"/>
        <v>279.47000000000003</v>
      </c>
      <c r="DV9295" s="73">
        <f t="shared" si="5620"/>
        <v>279.47000000000003</v>
      </c>
      <c r="DW9295" s="73">
        <f t="shared" si="5620"/>
        <v>279.47000000000003</v>
      </c>
      <c r="DX9295" s="73">
        <f t="shared" si="5620"/>
        <v>279.47000000000003</v>
      </c>
      <c r="DY9295" s="73">
        <f t="shared" si="5620"/>
        <v>279.47000000000003</v>
      </c>
      <c r="DZ9295" s="73">
        <f t="shared" si="5620"/>
        <v>279.47000000000003</v>
      </c>
      <c r="EA9295" s="73">
        <f t="shared" si="5620"/>
        <v>279.47000000000003</v>
      </c>
      <c r="EB9295" s="73">
        <f t="shared" si="5620"/>
        <v>279.47000000000003</v>
      </c>
      <c r="EC9295" s="73">
        <f t="shared" si="5620"/>
        <v>279.47000000000003</v>
      </c>
      <c r="ED9295" s="73">
        <f t="shared" ref="ED9295:GO9295" si="5621">(EC9295+$F$9100*$F$9102*($F$55/$F$9101*EC9294+$F$55/$F$9101*EC9296))/(1+$F$9100*$F$9102*($F$55/$F$9101+$F$55/$F$9101))</f>
        <v>279.47000000000003</v>
      </c>
      <c r="EE9295" s="73">
        <f t="shared" si="5621"/>
        <v>279.47000000000003</v>
      </c>
      <c r="EF9295" s="73">
        <f t="shared" si="5621"/>
        <v>279.47000000000003</v>
      </c>
      <c r="EG9295" s="73">
        <f t="shared" si="5621"/>
        <v>279.47000000000003</v>
      </c>
      <c r="EH9295" s="73">
        <f t="shared" si="5621"/>
        <v>279.47000000000003</v>
      </c>
      <c r="EI9295" s="73">
        <f t="shared" si="5621"/>
        <v>279.47000000000003</v>
      </c>
      <c r="EJ9295" s="73">
        <f t="shared" si="5621"/>
        <v>279.47000000000003</v>
      </c>
      <c r="EK9295" s="73">
        <f t="shared" si="5621"/>
        <v>279.47000000000003</v>
      </c>
      <c r="EL9295" s="73">
        <f t="shared" si="5621"/>
        <v>279.47000000000003</v>
      </c>
      <c r="EM9295" s="73">
        <f t="shared" si="5621"/>
        <v>279.47000000000003</v>
      </c>
      <c r="EN9295" s="73">
        <f t="shared" si="5621"/>
        <v>279.47000000000003</v>
      </c>
      <c r="EO9295" s="73">
        <f t="shared" si="5621"/>
        <v>279.47000000000003</v>
      </c>
      <c r="EP9295" s="73">
        <f t="shared" si="5621"/>
        <v>279.47000000000003</v>
      </c>
      <c r="EQ9295" s="73">
        <f t="shared" si="5621"/>
        <v>279.47000000000003</v>
      </c>
      <c r="ER9295" s="73">
        <f t="shared" si="5621"/>
        <v>279.47000000000003</v>
      </c>
      <c r="ES9295" s="73">
        <f t="shared" si="5621"/>
        <v>279.47000000000003</v>
      </c>
      <c r="ET9295" s="73">
        <f t="shared" si="5621"/>
        <v>279.47000000000003</v>
      </c>
      <c r="EU9295" s="73">
        <f t="shared" si="5621"/>
        <v>279.47000000000003</v>
      </c>
      <c r="EV9295" s="73">
        <f t="shared" si="5621"/>
        <v>279.47000000000003</v>
      </c>
      <c r="EW9295" s="73">
        <f t="shared" si="5621"/>
        <v>279.47000000000003</v>
      </c>
      <c r="EX9295" s="73">
        <f t="shared" si="5621"/>
        <v>279.47000000000003</v>
      </c>
      <c r="EY9295" s="73">
        <f t="shared" si="5621"/>
        <v>279.47000000000003</v>
      </c>
      <c r="EZ9295" s="73">
        <f t="shared" si="5621"/>
        <v>279.47000000000003</v>
      </c>
      <c r="FA9295" s="73">
        <f t="shared" si="5621"/>
        <v>279.47000000000003</v>
      </c>
      <c r="FB9295" s="73">
        <f t="shared" si="5621"/>
        <v>279.47000000000003</v>
      </c>
      <c r="FC9295" s="73">
        <f t="shared" si="5621"/>
        <v>279.47000000000003</v>
      </c>
      <c r="FD9295" s="73">
        <f t="shared" si="5621"/>
        <v>279.47000000000003</v>
      </c>
      <c r="FE9295" s="73">
        <f t="shared" si="5621"/>
        <v>279.47000000000003</v>
      </c>
      <c r="FF9295" s="73">
        <f t="shared" si="5621"/>
        <v>279.47000000000003</v>
      </c>
      <c r="FG9295" s="73">
        <f t="shared" si="5621"/>
        <v>279.47000000000003</v>
      </c>
      <c r="FH9295" s="73">
        <f t="shared" si="5621"/>
        <v>279.47000000000003</v>
      </c>
      <c r="FI9295" s="73">
        <f t="shared" si="5621"/>
        <v>279.47000000000003</v>
      </c>
      <c r="FJ9295" s="73">
        <f t="shared" si="5621"/>
        <v>279.47000000000003</v>
      </c>
      <c r="FK9295" s="73">
        <f t="shared" si="5621"/>
        <v>279.47000000000003</v>
      </c>
      <c r="FL9295" s="73">
        <f t="shared" si="5621"/>
        <v>279.47000000000003</v>
      </c>
      <c r="FM9295" s="73">
        <f t="shared" si="5621"/>
        <v>279.47000000000003</v>
      </c>
      <c r="FN9295" s="73">
        <f t="shared" si="5621"/>
        <v>279.47000000000003</v>
      </c>
      <c r="FO9295" s="73">
        <f t="shared" si="5621"/>
        <v>279.47000000000003</v>
      </c>
      <c r="FP9295" s="73">
        <f t="shared" si="5621"/>
        <v>279.47000000000003</v>
      </c>
      <c r="FQ9295" s="73">
        <f t="shared" si="5621"/>
        <v>279.47000000000003</v>
      </c>
      <c r="FR9295" s="73">
        <f t="shared" si="5621"/>
        <v>279.47000000000003</v>
      </c>
      <c r="FS9295" s="73">
        <f t="shared" si="5621"/>
        <v>279.47000000000003</v>
      </c>
      <c r="FT9295" s="73">
        <f t="shared" si="5621"/>
        <v>279.47000000000003</v>
      </c>
      <c r="FU9295" s="73">
        <f t="shared" si="5621"/>
        <v>279.47000000000003</v>
      </c>
      <c r="FV9295" s="73">
        <f t="shared" si="5621"/>
        <v>279.47000000000003</v>
      </c>
      <c r="FW9295" s="73">
        <f t="shared" si="5621"/>
        <v>279.47000000000003</v>
      </c>
      <c r="FX9295" s="73">
        <f t="shared" si="5621"/>
        <v>279.47000000000003</v>
      </c>
      <c r="FY9295" s="73">
        <f t="shared" si="5621"/>
        <v>279.47000000000003</v>
      </c>
      <c r="FZ9295" s="73">
        <f t="shared" si="5621"/>
        <v>279.47000000000003</v>
      </c>
      <c r="GA9295" s="73">
        <f t="shared" si="5621"/>
        <v>279.47000000000003</v>
      </c>
      <c r="GB9295" s="73">
        <f t="shared" si="5621"/>
        <v>279.47000000000003</v>
      </c>
      <c r="GC9295" s="73">
        <f t="shared" si="5621"/>
        <v>279.47000000000003</v>
      </c>
      <c r="GD9295" s="73">
        <f t="shared" si="5621"/>
        <v>279.47000000000003</v>
      </c>
      <c r="GE9295" s="73">
        <f t="shared" si="5621"/>
        <v>279.47000000000003</v>
      </c>
      <c r="GF9295" s="73">
        <f t="shared" si="5621"/>
        <v>279.47000000000003</v>
      </c>
      <c r="GG9295" s="73">
        <f t="shared" si="5621"/>
        <v>279.47000000000003</v>
      </c>
      <c r="GH9295" s="73">
        <f t="shared" si="5621"/>
        <v>279.47000000000003</v>
      </c>
      <c r="GI9295" s="73">
        <f t="shared" si="5621"/>
        <v>279.47000000000003</v>
      </c>
      <c r="GJ9295" s="73">
        <f t="shared" si="5621"/>
        <v>279.47000000000003</v>
      </c>
      <c r="GK9295" s="73">
        <f t="shared" si="5621"/>
        <v>279.47000000000003</v>
      </c>
      <c r="GL9295" s="73">
        <f t="shared" si="5621"/>
        <v>279.47000000000003</v>
      </c>
      <c r="GM9295" s="73">
        <f t="shared" si="5621"/>
        <v>279.47000000000003</v>
      </c>
      <c r="GN9295" s="73">
        <f t="shared" si="5621"/>
        <v>279.47000000000003</v>
      </c>
      <c r="GO9295" s="73">
        <f t="shared" si="5621"/>
        <v>279.47000000000003</v>
      </c>
      <c r="GP9295" s="73">
        <f t="shared" ref="GP9295:JA9295" si="5622">(GO9295+$F$9100*$F$9102*($F$55/$F$9101*GO9294+$F$55/$F$9101*GO9296))/(1+$F$9100*$F$9102*($F$55/$F$9101+$F$55/$F$9101))</f>
        <v>279.47000000000003</v>
      </c>
      <c r="GQ9295" s="73">
        <f t="shared" si="5622"/>
        <v>279.47000000000003</v>
      </c>
      <c r="GR9295" s="73">
        <f t="shared" si="5622"/>
        <v>279.47000000000003</v>
      </c>
      <c r="GS9295" s="73">
        <f t="shared" si="5622"/>
        <v>279.47000000000003</v>
      </c>
      <c r="GT9295" s="73">
        <f t="shared" si="5622"/>
        <v>279.47000000000003</v>
      </c>
      <c r="GU9295" s="73">
        <f t="shared" si="5622"/>
        <v>279.47000000000003</v>
      </c>
      <c r="GV9295" s="73">
        <f t="shared" si="5622"/>
        <v>279.47000000000003</v>
      </c>
      <c r="GW9295" s="73">
        <f t="shared" si="5622"/>
        <v>279.47000000000003</v>
      </c>
      <c r="GX9295" s="73">
        <f t="shared" si="5622"/>
        <v>279.47000000000003</v>
      </c>
      <c r="GY9295" s="73">
        <f t="shared" si="5622"/>
        <v>279.47000000000003</v>
      </c>
      <c r="GZ9295" s="73">
        <f t="shared" si="5622"/>
        <v>279.47000000000003</v>
      </c>
      <c r="HA9295" s="73">
        <f t="shared" si="5622"/>
        <v>279.47000000000003</v>
      </c>
      <c r="HB9295" s="73">
        <f t="shared" si="5622"/>
        <v>279.47000000000003</v>
      </c>
      <c r="HC9295" s="73">
        <f t="shared" si="5622"/>
        <v>279.47000000000003</v>
      </c>
      <c r="HD9295" s="73">
        <f t="shared" si="5622"/>
        <v>279.47000000000003</v>
      </c>
      <c r="HE9295" s="73">
        <f t="shared" si="5622"/>
        <v>279.47000000000003</v>
      </c>
      <c r="HF9295" s="73">
        <f t="shared" si="5622"/>
        <v>279.47000000000003</v>
      </c>
      <c r="HG9295" s="73">
        <f t="shared" si="5622"/>
        <v>279.47000000000003</v>
      </c>
      <c r="HH9295" s="73">
        <f t="shared" si="5622"/>
        <v>279.47000000000003</v>
      </c>
      <c r="HI9295" s="73">
        <f t="shared" si="5622"/>
        <v>279.47000000000003</v>
      </c>
      <c r="HJ9295" s="73">
        <f t="shared" si="5622"/>
        <v>279.47000000000003</v>
      </c>
      <c r="HK9295" s="73">
        <f t="shared" si="5622"/>
        <v>279.47000000000003</v>
      </c>
      <c r="HL9295" s="73">
        <f t="shared" si="5622"/>
        <v>279.47000000000003</v>
      </c>
      <c r="HM9295" s="73">
        <f t="shared" si="5622"/>
        <v>279.47000000000003</v>
      </c>
      <c r="HN9295" s="73">
        <f t="shared" si="5622"/>
        <v>279.47000000000003</v>
      </c>
      <c r="HO9295" s="73">
        <f t="shared" si="5622"/>
        <v>279.47000000000003</v>
      </c>
      <c r="HP9295" s="73">
        <f t="shared" si="5622"/>
        <v>279.47000000000003</v>
      </c>
      <c r="HQ9295" s="73">
        <f t="shared" si="5622"/>
        <v>279.47000000000003</v>
      </c>
      <c r="HR9295" s="73">
        <f t="shared" si="5622"/>
        <v>279.47000000000003</v>
      </c>
      <c r="HS9295" s="73">
        <f t="shared" si="5622"/>
        <v>279.47000000000003</v>
      </c>
      <c r="HT9295" s="73">
        <f t="shared" si="5622"/>
        <v>279.47000000000003</v>
      </c>
      <c r="HU9295" s="73">
        <f t="shared" si="5622"/>
        <v>279.47000000000003</v>
      </c>
      <c r="HV9295" s="73">
        <f t="shared" si="5622"/>
        <v>279.47000000000003</v>
      </c>
      <c r="HW9295" s="73">
        <f t="shared" si="5622"/>
        <v>279.47000000000003</v>
      </c>
      <c r="HX9295" s="73">
        <f t="shared" si="5622"/>
        <v>279.47000000000003</v>
      </c>
      <c r="HY9295" s="73">
        <f t="shared" si="5622"/>
        <v>279.47000000000003</v>
      </c>
      <c r="HZ9295" s="73">
        <f t="shared" si="5622"/>
        <v>279.47000000000003</v>
      </c>
      <c r="IA9295" s="73">
        <f t="shared" si="5622"/>
        <v>279.47000000000003</v>
      </c>
      <c r="IB9295" s="73">
        <f t="shared" si="5622"/>
        <v>279.47000000000003</v>
      </c>
      <c r="IC9295" s="73">
        <f t="shared" si="5622"/>
        <v>279.47000000000003</v>
      </c>
      <c r="ID9295" s="73">
        <f t="shared" si="5622"/>
        <v>279.47000000000003</v>
      </c>
      <c r="IE9295" s="73">
        <f t="shared" si="5622"/>
        <v>279.47000000000003</v>
      </c>
      <c r="IF9295" s="73">
        <f t="shared" si="5622"/>
        <v>279.47000000000003</v>
      </c>
      <c r="IG9295" s="73">
        <f t="shared" si="5622"/>
        <v>279.47000000000003</v>
      </c>
      <c r="IH9295" s="73">
        <f t="shared" si="5622"/>
        <v>279.47000000000003</v>
      </c>
      <c r="II9295" s="73">
        <f t="shared" si="5622"/>
        <v>279.47000000000003</v>
      </c>
      <c r="IJ9295" s="73">
        <f t="shared" si="5622"/>
        <v>279.47000000000003</v>
      </c>
      <c r="IK9295" s="73">
        <f t="shared" si="5622"/>
        <v>279.47000000000003</v>
      </c>
      <c r="IL9295" s="73">
        <f t="shared" si="5622"/>
        <v>279.47000000000003</v>
      </c>
      <c r="IM9295" s="73">
        <f t="shared" si="5622"/>
        <v>279.47000000000003</v>
      </c>
      <c r="IN9295" s="73">
        <f t="shared" si="5622"/>
        <v>279.47000000000003</v>
      </c>
      <c r="IO9295" s="73">
        <f t="shared" si="5622"/>
        <v>279.47000000000003</v>
      </c>
      <c r="IP9295" s="73">
        <f t="shared" si="5622"/>
        <v>279.47000000000003</v>
      </c>
      <c r="IQ9295" s="73">
        <f t="shared" si="5622"/>
        <v>279.47000000000003</v>
      </c>
      <c r="IR9295" s="73">
        <f t="shared" si="5622"/>
        <v>279.47000000000003</v>
      </c>
      <c r="IS9295" s="73">
        <f t="shared" si="5622"/>
        <v>279.47000000000003</v>
      </c>
      <c r="IT9295" s="73">
        <f t="shared" si="5622"/>
        <v>279.47000000000003</v>
      </c>
      <c r="IU9295" s="73">
        <f t="shared" si="5622"/>
        <v>279.47000000000003</v>
      </c>
      <c r="IV9295" s="73">
        <f t="shared" si="5622"/>
        <v>279.47000000000003</v>
      </c>
      <c r="IW9295" s="73">
        <f t="shared" si="5622"/>
        <v>279.47000000000003</v>
      </c>
      <c r="IX9295" s="73">
        <f t="shared" si="5622"/>
        <v>279.47000000000003</v>
      </c>
      <c r="IY9295" s="73">
        <f t="shared" si="5622"/>
        <v>279.47000000000003</v>
      </c>
      <c r="IZ9295" s="73">
        <f t="shared" si="5622"/>
        <v>279.47000000000003</v>
      </c>
      <c r="JA9295" s="73">
        <f t="shared" si="5622"/>
        <v>279.47000000000003</v>
      </c>
      <c r="JB9295" s="73">
        <f t="shared" ref="JB9295:KG9295" si="5623">(JA9295+$F$9100*$F$9102*($F$55/$F$9101*JA9294+$F$55/$F$9101*JA9296))/(1+$F$9100*$F$9102*($F$55/$F$9101+$F$55/$F$9101))</f>
        <v>279.47000000000003</v>
      </c>
      <c r="JC9295" s="73">
        <f t="shared" si="5623"/>
        <v>279.47000000000003</v>
      </c>
      <c r="JD9295" s="73">
        <f t="shared" si="5623"/>
        <v>279.47000000000003</v>
      </c>
      <c r="JE9295" s="73">
        <f t="shared" si="5623"/>
        <v>279.47000000000003</v>
      </c>
      <c r="JF9295" s="73">
        <f t="shared" si="5623"/>
        <v>279.47000000000003</v>
      </c>
      <c r="JG9295" s="73">
        <f t="shared" si="5623"/>
        <v>279.47000000000003</v>
      </c>
      <c r="JH9295" s="73">
        <f t="shared" si="5623"/>
        <v>279.47000000000003</v>
      </c>
      <c r="JI9295" s="73">
        <f t="shared" si="5623"/>
        <v>279.47000000000003</v>
      </c>
      <c r="JJ9295" s="73">
        <f t="shared" si="5623"/>
        <v>279.47000000000003</v>
      </c>
      <c r="JK9295" s="73">
        <f t="shared" si="5623"/>
        <v>279.47000000000003</v>
      </c>
      <c r="JL9295" s="73">
        <f t="shared" si="5623"/>
        <v>279.47000000000003</v>
      </c>
      <c r="JM9295" s="73">
        <f t="shared" si="5623"/>
        <v>279.47000000000003</v>
      </c>
      <c r="JN9295" s="73">
        <f t="shared" si="5623"/>
        <v>279.47000000000003</v>
      </c>
      <c r="JO9295" s="73">
        <f t="shared" si="5623"/>
        <v>279.47000000000003</v>
      </c>
      <c r="JP9295" s="73">
        <f t="shared" si="5623"/>
        <v>279.47000000000003</v>
      </c>
      <c r="JQ9295" s="73">
        <f t="shared" si="5623"/>
        <v>279.47000000000003</v>
      </c>
      <c r="JR9295" s="73">
        <f t="shared" si="5623"/>
        <v>279.47000000000003</v>
      </c>
      <c r="JS9295" s="73">
        <f t="shared" si="5623"/>
        <v>279.47000000000003</v>
      </c>
      <c r="JT9295" s="73">
        <f t="shared" si="5623"/>
        <v>279.47000000000003</v>
      </c>
      <c r="JU9295" s="73">
        <f t="shared" si="5623"/>
        <v>279.47000000000003</v>
      </c>
      <c r="JV9295" s="73">
        <f t="shared" si="5623"/>
        <v>279.47000000000003</v>
      </c>
      <c r="JW9295" s="73">
        <f t="shared" si="5623"/>
        <v>279.47000000000003</v>
      </c>
      <c r="JX9295" s="73">
        <f t="shared" si="5623"/>
        <v>279.47000000000003</v>
      </c>
      <c r="JY9295" s="73">
        <f t="shared" si="5623"/>
        <v>279.47000000000003</v>
      </c>
      <c r="JZ9295" s="73">
        <f t="shared" si="5623"/>
        <v>279.47000000000003</v>
      </c>
      <c r="KA9295" s="73">
        <f t="shared" si="5623"/>
        <v>279.47000000000003</v>
      </c>
      <c r="KB9295" s="73">
        <f t="shared" si="5623"/>
        <v>279.47000000000003</v>
      </c>
      <c r="KC9295" s="73">
        <f t="shared" si="5623"/>
        <v>279.47000000000003</v>
      </c>
      <c r="KD9295" s="73">
        <f t="shared" si="5623"/>
        <v>279.47000000000003</v>
      </c>
      <c r="KE9295" s="73">
        <f t="shared" si="5623"/>
        <v>279.47000000000003</v>
      </c>
      <c r="KF9295" s="73">
        <f t="shared" si="5623"/>
        <v>279.47000000000003</v>
      </c>
      <c r="KG9295" s="73">
        <f t="shared" si="5623"/>
        <v>279.47000000000003</v>
      </c>
      <c r="KH9295">
        <v>279.47000000000003</v>
      </c>
      <c r="KL9295" s="84"/>
      <c r="KP9295" s="84"/>
      <c r="KS9295" s="74"/>
      <c r="KT9295" s="74"/>
      <c r="KU9295" s="16"/>
      <c r="KV9295" s="72"/>
      <c r="KW9295" s="72"/>
      <c r="KX9295" s="16"/>
      <c r="KZ9295" s="16"/>
      <c r="LA9295" s="16"/>
      <c r="LB9295" s="74"/>
      <c r="LC9295" s="74"/>
    </row>
    <row r="9296" spans="2:315" x14ac:dyDescent="0.35">
      <c r="B9296">
        <v>190</v>
      </c>
      <c r="C9296">
        <f t="shared" si="5468"/>
        <v>1.895</v>
      </c>
      <c r="E9296" s="92">
        <v>279.47000000000003</v>
      </c>
      <c r="F9296" s="73">
        <f t="shared" ref="F9296:BQ9296" si="5624">(E9296+$F$9100*$F$9102*($F$55/$F$9101*E9295+$F$55/$F$9101*E9297))/(1+$F$9100*$F$9102*($F$55/$F$9101+$F$55/$F$9101))</f>
        <v>279.47000000000003</v>
      </c>
      <c r="G9296" s="73">
        <f t="shared" si="5624"/>
        <v>279.47000000000003</v>
      </c>
      <c r="H9296" s="73">
        <f t="shared" si="5624"/>
        <v>279.47000000000003</v>
      </c>
      <c r="I9296" s="73">
        <f t="shared" si="5624"/>
        <v>279.47000000000003</v>
      </c>
      <c r="J9296" s="73">
        <f t="shared" si="5624"/>
        <v>279.47000000000003</v>
      </c>
      <c r="K9296" s="73">
        <f t="shared" si="5624"/>
        <v>279.47000000000003</v>
      </c>
      <c r="L9296" s="73">
        <f t="shared" si="5624"/>
        <v>279.47000000000003</v>
      </c>
      <c r="M9296" s="73">
        <f t="shared" si="5624"/>
        <v>279.47000000000003</v>
      </c>
      <c r="N9296" s="73">
        <f t="shared" si="5624"/>
        <v>279.47000000000003</v>
      </c>
      <c r="O9296" s="73">
        <f t="shared" si="5624"/>
        <v>279.47000000000003</v>
      </c>
      <c r="P9296" s="73">
        <f t="shared" si="5624"/>
        <v>279.47000000000003</v>
      </c>
      <c r="Q9296" s="73">
        <f t="shared" si="5624"/>
        <v>279.47000000000003</v>
      </c>
      <c r="R9296" s="73">
        <f t="shared" si="5624"/>
        <v>279.47000000000003</v>
      </c>
      <c r="S9296" s="73">
        <f t="shared" si="5624"/>
        <v>279.47000000000003</v>
      </c>
      <c r="T9296" s="73">
        <f t="shared" si="5624"/>
        <v>279.47000000000003</v>
      </c>
      <c r="U9296" s="73">
        <f t="shared" si="5624"/>
        <v>279.47000000000003</v>
      </c>
      <c r="V9296" s="73">
        <f t="shared" si="5624"/>
        <v>279.47000000000003</v>
      </c>
      <c r="W9296" s="73">
        <f t="shared" si="5624"/>
        <v>279.47000000000003</v>
      </c>
      <c r="X9296" s="73">
        <f t="shared" si="5624"/>
        <v>279.47000000000003</v>
      </c>
      <c r="Y9296" s="73">
        <f t="shared" si="5624"/>
        <v>279.47000000000003</v>
      </c>
      <c r="Z9296" s="73">
        <f t="shared" si="5624"/>
        <v>279.47000000000003</v>
      </c>
      <c r="AA9296" s="73">
        <f t="shared" si="5624"/>
        <v>279.47000000000003</v>
      </c>
      <c r="AB9296" s="73">
        <f t="shared" si="5624"/>
        <v>279.47000000000003</v>
      </c>
      <c r="AC9296" s="73">
        <f t="shared" si="5624"/>
        <v>279.47000000000003</v>
      </c>
      <c r="AD9296" s="73">
        <f t="shared" si="5624"/>
        <v>279.47000000000003</v>
      </c>
      <c r="AE9296" s="73">
        <f t="shared" si="5624"/>
        <v>279.47000000000003</v>
      </c>
      <c r="AF9296" s="73">
        <f t="shared" si="5624"/>
        <v>279.47000000000003</v>
      </c>
      <c r="AG9296" s="73">
        <f t="shared" si="5624"/>
        <v>279.47000000000003</v>
      </c>
      <c r="AH9296" s="73">
        <f t="shared" si="5624"/>
        <v>279.47000000000003</v>
      </c>
      <c r="AI9296" s="73">
        <f t="shared" si="5624"/>
        <v>279.47000000000003</v>
      </c>
      <c r="AJ9296" s="73">
        <f t="shared" si="5624"/>
        <v>279.47000000000003</v>
      </c>
      <c r="AK9296" s="73">
        <f t="shared" si="5624"/>
        <v>279.47000000000003</v>
      </c>
      <c r="AL9296" s="73">
        <f t="shared" si="5624"/>
        <v>279.47000000000003</v>
      </c>
      <c r="AM9296" s="73">
        <f t="shared" si="5624"/>
        <v>279.47000000000003</v>
      </c>
      <c r="AN9296" s="73">
        <f t="shared" si="5624"/>
        <v>279.47000000000003</v>
      </c>
      <c r="AO9296" s="73">
        <f t="shared" si="5624"/>
        <v>279.47000000000003</v>
      </c>
      <c r="AP9296" s="73">
        <f t="shared" si="5624"/>
        <v>279.47000000000003</v>
      </c>
      <c r="AQ9296" s="73">
        <f t="shared" si="5624"/>
        <v>279.47000000000003</v>
      </c>
      <c r="AR9296" s="73">
        <f t="shared" si="5624"/>
        <v>279.47000000000003</v>
      </c>
      <c r="AS9296" s="73">
        <f t="shared" si="5624"/>
        <v>279.47000000000003</v>
      </c>
      <c r="AT9296" s="73">
        <f t="shared" si="5624"/>
        <v>279.47000000000003</v>
      </c>
      <c r="AU9296" s="73">
        <f t="shared" si="5624"/>
        <v>279.47000000000003</v>
      </c>
      <c r="AV9296" s="73">
        <f t="shared" si="5624"/>
        <v>279.47000000000003</v>
      </c>
      <c r="AW9296" s="73">
        <f t="shared" si="5624"/>
        <v>279.47000000000003</v>
      </c>
      <c r="AX9296" s="73">
        <f t="shared" si="5624"/>
        <v>279.47000000000003</v>
      </c>
      <c r="AY9296" s="73">
        <f t="shared" si="5624"/>
        <v>279.47000000000003</v>
      </c>
      <c r="AZ9296" s="73">
        <f t="shared" si="5624"/>
        <v>279.47000000000003</v>
      </c>
      <c r="BA9296" s="73">
        <f t="shared" si="5624"/>
        <v>279.47000000000003</v>
      </c>
      <c r="BB9296" s="73">
        <f t="shared" si="5624"/>
        <v>279.47000000000003</v>
      </c>
      <c r="BC9296" s="73">
        <f t="shared" si="5624"/>
        <v>279.47000000000003</v>
      </c>
      <c r="BD9296" s="73">
        <f t="shared" si="5624"/>
        <v>279.47000000000003</v>
      </c>
      <c r="BE9296" s="73">
        <f t="shared" si="5624"/>
        <v>279.47000000000003</v>
      </c>
      <c r="BF9296" s="73">
        <f t="shared" si="5624"/>
        <v>279.47000000000003</v>
      </c>
      <c r="BG9296" s="73">
        <f t="shared" si="5624"/>
        <v>279.47000000000003</v>
      </c>
      <c r="BH9296" s="73">
        <f t="shared" si="5624"/>
        <v>279.47000000000003</v>
      </c>
      <c r="BI9296" s="73">
        <f t="shared" si="5624"/>
        <v>279.47000000000003</v>
      </c>
      <c r="BJ9296" s="73">
        <f t="shared" si="5624"/>
        <v>279.47000000000003</v>
      </c>
      <c r="BK9296" s="73">
        <f t="shared" si="5624"/>
        <v>279.47000000000003</v>
      </c>
      <c r="BL9296" s="73">
        <f t="shared" si="5624"/>
        <v>279.47000000000003</v>
      </c>
      <c r="BM9296" s="73">
        <f t="shared" si="5624"/>
        <v>279.47000000000003</v>
      </c>
      <c r="BN9296" s="73">
        <f t="shared" si="5624"/>
        <v>279.47000000000003</v>
      </c>
      <c r="BO9296" s="73">
        <f t="shared" si="5624"/>
        <v>279.47000000000003</v>
      </c>
      <c r="BP9296" s="73">
        <f t="shared" si="5624"/>
        <v>279.47000000000003</v>
      </c>
      <c r="BQ9296" s="73">
        <f t="shared" si="5624"/>
        <v>279.47000000000003</v>
      </c>
      <c r="BR9296" s="73">
        <f t="shared" ref="BR9296:EC9296" si="5625">(BQ9296+$F$9100*$F$9102*($F$55/$F$9101*BQ9295+$F$55/$F$9101*BQ9297))/(1+$F$9100*$F$9102*($F$55/$F$9101+$F$55/$F$9101))</f>
        <v>279.47000000000003</v>
      </c>
      <c r="BS9296" s="73">
        <f t="shared" si="5625"/>
        <v>279.47000000000003</v>
      </c>
      <c r="BT9296" s="73">
        <f t="shared" si="5625"/>
        <v>279.47000000000003</v>
      </c>
      <c r="BU9296" s="73">
        <f t="shared" si="5625"/>
        <v>279.47000000000003</v>
      </c>
      <c r="BV9296" s="73">
        <f t="shared" si="5625"/>
        <v>279.47000000000003</v>
      </c>
      <c r="BW9296" s="73">
        <f t="shared" si="5625"/>
        <v>279.47000000000003</v>
      </c>
      <c r="BX9296" s="73">
        <f t="shared" si="5625"/>
        <v>279.47000000000003</v>
      </c>
      <c r="BY9296" s="73">
        <f t="shared" si="5625"/>
        <v>279.47000000000003</v>
      </c>
      <c r="BZ9296" s="73">
        <f t="shared" si="5625"/>
        <v>279.47000000000003</v>
      </c>
      <c r="CA9296" s="73">
        <f t="shared" si="5625"/>
        <v>279.47000000000003</v>
      </c>
      <c r="CB9296" s="73">
        <f t="shared" si="5625"/>
        <v>279.47000000000003</v>
      </c>
      <c r="CC9296" s="73">
        <f t="shared" si="5625"/>
        <v>279.47000000000003</v>
      </c>
      <c r="CD9296" s="73">
        <f t="shared" si="5625"/>
        <v>279.47000000000003</v>
      </c>
      <c r="CE9296" s="73">
        <f t="shared" si="5625"/>
        <v>279.47000000000003</v>
      </c>
      <c r="CF9296" s="73">
        <f t="shared" si="5625"/>
        <v>279.47000000000003</v>
      </c>
      <c r="CG9296" s="73">
        <f t="shared" si="5625"/>
        <v>279.47000000000003</v>
      </c>
      <c r="CH9296" s="73">
        <f t="shared" si="5625"/>
        <v>279.47000000000003</v>
      </c>
      <c r="CI9296" s="73">
        <f t="shared" si="5625"/>
        <v>279.47000000000003</v>
      </c>
      <c r="CJ9296" s="73">
        <f t="shared" si="5625"/>
        <v>279.47000000000003</v>
      </c>
      <c r="CK9296" s="73">
        <f t="shared" si="5625"/>
        <v>279.47000000000003</v>
      </c>
      <c r="CL9296" s="73">
        <f t="shared" si="5625"/>
        <v>279.47000000000003</v>
      </c>
      <c r="CM9296" s="73">
        <f t="shared" si="5625"/>
        <v>279.47000000000003</v>
      </c>
      <c r="CN9296" s="73">
        <f t="shared" si="5625"/>
        <v>279.47000000000003</v>
      </c>
      <c r="CO9296" s="73">
        <f t="shared" si="5625"/>
        <v>279.47000000000003</v>
      </c>
      <c r="CP9296" s="73">
        <f t="shared" si="5625"/>
        <v>279.47000000000003</v>
      </c>
      <c r="CQ9296" s="73">
        <f t="shared" si="5625"/>
        <v>279.47000000000003</v>
      </c>
      <c r="CR9296" s="73">
        <f t="shared" si="5625"/>
        <v>279.47000000000003</v>
      </c>
      <c r="CS9296" s="73">
        <f t="shared" si="5625"/>
        <v>279.47000000000003</v>
      </c>
      <c r="CT9296" s="73">
        <f t="shared" si="5625"/>
        <v>279.47000000000003</v>
      </c>
      <c r="CU9296" s="73">
        <f t="shared" si="5625"/>
        <v>279.47000000000003</v>
      </c>
      <c r="CV9296" s="73">
        <f t="shared" si="5625"/>
        <v>279.47000000000003</v>
      </c>
      <c r="CW9296" s="73">
        <f t="shared" si="5625"/>
        <v>279.47000000000003</v>
      </c>
      <c r="CX9296" s="73">
        <f t="shared" si="5625"/>
        <v>279.47000000000003</v>
      </c>
      <c r="CY9296" s="73">
        <f t="shared" si="5625"/>
        <v>279.47000000000003</v>
      </c>
      <c r="CZ9296" s="73">
        <f t="shared" si="5625"/>
        <v>279.47000000000003</v>
      </c>
      <c r="DA9296" s="73">
        <f t="shared" si="5625"/>
        <v>279.47000000000003</v>
      </c>
      <c r="DB9296" s="73">
        <f t="shared" si="5625"/>
        <v>279.47000000000003</v>
      </c>
      <c r="DC9296" s="73">
        <f t="shared" si="5625"/>
        <v>279.47000000000003</v>
      </c>
      <c r="DD9296" s="73">
        <f t="shared" si="5625"/>
        <v>279.47000000000003</v>
      </c>
      <c r="DE9296" s="73">
        <f t="shared" si="5625"/>
        <v>279.47000000000003</v>
      </c>
      <c r="DF9296" s="73">
        <f t="shared" si="5625"/>
        <v>279.47000000000003</v>
      </c>
      <c r="DG9296" s="73">
        <f t="shared" si="5625"/>
        <v>279.47000000000003</v>
      </c>
      <c r="DH9296" s="73">
        <f t="shared" si="5625"/>
        <v>279.47000000000003</v>
      </c>
      <c r="DI9296" s="73">
        <f t="shared" si="5625"/>
        <v>279.47000000000003</v>
      </c>
      <c r="DJ9296" s="73">
        <f t="shared" si="5625"/>
        <v>279.47000000000003</v>
      </c>
      <c r="DK9296" s="73">
        <f t="shared" si="5625"/>
        <v>279.47000000000003</v>
      </c>
      <c r="DL9296" s="73">
        <f t="shared" si="5625"/>
        <v>279.47000000000003</v>
      </c>
      <c r="DM9296" s="73">
        <f t="shared" si="5625"/>
        <v>279.47000000000003</v>
      </c>
      <c r="DN9296" s="73">
        <f t="shared" si="5625"/>
        <v>279.47000000000003</v>
      </c>
      <c r="DO9296" s="73">
        <f t="shared" si="5625"/>
        <v>279.47000000000003</v>
      </c>
      <c r="DP9296" s="73">
        <f t="shared" si="5625"/>
        <v>279.47000000000003</v>
      </c>
      <c r="DQ9296" s="73">
        <f t="shared" si="5625"/>
        <v>279.47000000000003</v>
      </c>
      <c r="DR9296" s="73">
        <f t="shared" si="5625"/>
        <v>279.47000000000003</v>
      </c>
      <c r="DS9296" s="73">
        <f t="shared" si="5625"/>
        <v>279.47000000000003</v>
      </c>
      <c r="DT9296" s="73">
        <f t="shared" si="5625"/>
        <v>279.47000000000003</v>
      </c>
      <c r="DU9296" s="73">
        <f t="shared" si="5625"/>
        <v>279.47000000000003</v>
      </c>
      <c r="DV9296" s="73">
        <f t="shared" si="5625"/>
        <v>279.47000000000003</v>
      </c>
      <c r="DW9296" s="73">
        <f t="shared" si="5625"/>
        <v>279.47000000000003</v>
      </c>
      <c r="DX9296" s="73">
        <f t="shared" si="5625"/>
        <v>279.47000000000003</v>
      </c>
      <c r="DY9296" s="73">
        <f t="shared" si="5625"/>
        <v>279.47000000000003</v>
      </c>
      <c r="DZ9296" s="73">
        <f t="shared" si="5625"/>
        <v>279.47000000000003</v>
      </c>
      <c r="EA9296" s="73">
        <f t="shared" si="5625"/>
        <v>279.47000000000003</v>
      </c>
      <c r="EB9296" s="73">
        <f t="shared" si="5625"/>
        <v>279.47000000000003</v>
      </c>
      <c r="EC9296" s="73">
        <f t="shared" si="5625"/>
        <v>279.47000000000003</v>
      </c>
      <c r="ED9296" s="73">
        <f t="shared" ref="ED9296:GO9296" si="5626">(EC9296+$F$9100*$F$9102*($F$55/$F$9101*EC9295+$F$55/$F$9101*EC9297))/(1+$F$9100*$F$9102*($F$55/$F$9101+$F$55/$F$9101))</f>
        <v>279.47000000000003</v>
      </c>
      <c r="EE9296" s="73">
        <f t="shared" si="5626"/>
        <v>279.47000000000003</v>
      </c>
      <c r="EF9296" s="73">
        <f t="shared" si="5626"/>
        <v>279.47000000000003</v>
      </c>
      <c r="EG9296" s="73">
        <f t="shared" si="5626"/>
        <v>279.47000000000003</v>
      </c>
      <c r="EH9296" s="73">
        <f t="shared" si="5626"/>
        <v>279.47000000000003</v>
      </c>
      <c r="EI9296" s="73">
        <f t="shared" si="5626"/>
        <v>279.47000000000003</v>
      </c>
      <c r="EJ9296" s="73">
        <f t="shared" si="5626"/>
        <v>279.47000000000003</v>
      </c>
      <c r="EK9296" s="73">
        <f t="shared" si="5626"/>
        <v>279.47000000000003</v>
      </c>
      <c r="EL9296" s="73">
        <f t="shared" si="5626"/>
        <v>279.47000000000003</v>
      </c>
      <c r="EM9296" s="73">
        <f t="shared" si="5626"/>
        <v>279.47000000000003</v>
      </c>
      <c r="EN9296" s="73">
        <f t="shared" si="5626"/>
        <v>279.47000000000003</v>
      </c>
      <c r="EO9296" s="73">
        <f t="shared" si="5626"/>
        <v>279.47000000000003</v>
      </c>
      <c r="EP9296" s="73">
        <f t="shared" si="5626"/>
        <v>279.47000000000003</v>
      </c>
      <c r="EQ9296" s="73">
        <f t="shared" si="5626"/>
        <v>279.47000000000003</v>
      </c>
      <c r="ER9296" s="73">
        <f t="shared" si="5626"/>
        <v>279.47000000000003</v>
      </c>
      <c r="ES9296" s="73">
        <f t="shared" si="5626"/>
        <v>279.47000000000003</v>
      </c>
      <c r="ET9296" s="73">
        <f t="shared" si="5626"/>
        <v>279.47000000000003</v>
      </c>
      <c r="EU9296" s="73">
        <f t="shared" si="5626"/>
        <v>279.47000000000003</v>
      </c>
      <c r="EV9296" s="73">
        <f t="shared" si="5626"/>
        <v>279.47000000000003</v>
      </c>
      <c r="EW9296" s="73">
        <f t="shared" si="5626"/>
        <v>279.47000000000003</v>
      </c>
      <c r="EX9296" s="73">
        <f t="shared" si="5626"/>
        <v>279.47000000000003</v>
      </c>
      <c r="EY9296" s="73">
        <f t="shared" si="5626"/>
        <v>279.47000000000003</v>
      </c>
      <c r="EZ9296" s="73">
        <f t="shared" si="5626"/>
        <v>279.47000000000003</v>
      </c>
      <c r="FA9296" s="73">
        <f t="shared" si="5626"/>
        <v>279.47000000000003</v>
      </c>
      <c r="FB9296" s="73">
        <f t="shared" si="5626"/>
        <v>279.47000000000003</v>
      </c>
      <c r="FC9296" s="73">
        <f t="shared" si="5626"/>
        <v>279.47000000000003</v>
      </c>
      <c r="FD9296" s="73">
        <f t="shared" si="5626"/>
        <v>279.47000000000003</v>
      </c>
      <c r="FE9296" s="73">
        <f t="shared" si="5626"/>
        <v>279.47000000000003</v>
      </c>
      <c r="FF9296" s="73">
        <f t="shared" si="5626"/>
        <v>279.47000000000003</v>
      </c>
      <c r="FG9296" s="73">
        <f t="shared" si="5626"/>
        <v>279.47000000000003</v>
      </c>
      <c r="FH9296" s="73">
        <f t="shared" si="5626"/>
        <v>279.47000000000003</v>
      </c>
      <c r="FI9296" s="73">
        <f t="shared" si="5626"/>
        <v>279.47000000000003</v>
      </c>
      <c r="FJ9296" s="73">
        <f t="shared" si="5626"/>
        <v>279.47000000000003</v>
      </c>
      <c r="FK9296" s="73">
        <f t="shared" si="5626"/>
        <v>279.47000000000003</v>
      </c>
      <c r="FL9296" s="73">
        <f t="shared" si="5626"/>
        <v>279.47000000000003</v>
      </c>
      <c r="FM9296" s="73">
        <f t="shared" si="5626"/>
        <v>279.47000000000003</v>
      </c>
      <c r="FN9296" s="73">
        <f t="shared" si="5626"/>
        <v>279.47000000000003</v>
      </c>
      <c r="FO9296" s="73">
        <f t="shared" si="5626"/>
        <v>279.47000000000003</v>
      </c>
      <c r="FP9296" s="73">
        <f t="shared" si="5626"/>
        <v>279.47000000000003</v>
      </c>
      <c r="FQ9296" s="73">
        <f t="shared" si="5626"/>
        <v>279.47000000000003</v>
      </c>
      <c r="FR9296" s="73">
        <f t="shared" si="5626"/>
        <v>279.47000000000003</v>
      </c>
      <c r="FS9296" s="73">
        <f t="shared" si="5626"/>
        <v>279.47000000000003</v>
      </c>
      <c r="FT9296" s="73">
        <f t="shared" si="5626"/>
        <v>279.47000000000003</v>
      </c>
      <c r="FU9296" s="73">
        <f t="shared" si="5626"/>
        <v>279.47000000000003</v>
      </c>
      <c r="FV9296" s="73">
        <f t="shared" si="5626"/>
        <v>279.47000000000003</v>
      </c>
      <c r="FW9296" s="73">
        <f t="shared" si="5626"/>
        <v>279.47000000000003</v>
      </c>
      <c r="FX9296" s="73">
        <f t="shared" si="5626"/>
        <v>279.47000000000003</v>
      </c>
      <c r="FY9296" s="73">
        <f t="shared" si="5626"/>
        <v>279.47000000000003</v>
      </c>
      <c r="FZ9296" s="73">
        <f t="shared" si="5626"/>
        <v>279.47000000000003</v>
      </c>
      <c r="GA9296" s="73">
        <f t="shared" si="5626"/>
        <v>279.47000000000003</v>
      </c>
      <c r="GB9296" s="73">
        <f t="shared" si="5626"/>
        <v>279.47000000000003</v>
      </c>
      <c r="GC9296" s="73">
        <f t="shared" si="5626"/>
        <v>279.47000000000003</v>
      </c>
      <c r="GD9296" s="73">
        <f t="shared" si="5626"/>
        <v>279.47000000000003</v>
      </c>
      <c r="GE9296" s="73">
        <f t="shared" si="5626"/>
        <v>279.47000000000003</v>
      </c>
      <c r="GF9296" s="73">
        <f t="shared" si="5626"/>
        <v>279.47000000000003</v>
      </c>
      <c r="GG9296" s="73">
        <f t="shared" si="5626"/>
        <v>279.47000000000003</v>
      </c>
      <c r="GH9296" s="73">
        <f t="shared" si="5626"/>
        <v>279.47000000000003</v>
      </c>
      <c r="GI9296" s="73">
        <f t="shared" si="5626"/>
        <v>279.47000000000003</v>
      </c>
      <c r="GJ9296" s="73">
        <f t="shared" si="5626"/>
        <v>279.47000000000003</v>
      </c>
      <c r="GK9296" s="73">
        <f t="shared" si="5626"/>
        <v>279.47000000000003</v>
      </c>
      <c r="GL9296" s="73">
        <f t="shared" si="5626"/>
        <v>279.47000000000003</v>
      </c>
      <c r="GM9296" s="73">
        <f t="shared" si="5626"/>
        <v>279.47000000000003</v>
      </c>
      <c r="GN9296" s="73">
        <f t="shared" si="5626"/>
        <v>279.47000000000003</v>
      </c>
      <c r="GO9296" s="73">
        <f t="shared" si="5626"/>
        <v>279.47000000000003</v>
      </c>
      <c r="GP9296" s="73">
        <f t="shared" ref="GP9296:JA9296" si="5627">(GO9296+$F$9100*$F$9102*($F$55/$F$9101*GO9295+$F$55/$F$9101*GO9297))/(1+$F$9100*$F$9102*($F$55/$F$9101+$F$55/$F$9101))</f>
        <v>279.47000000000003</v>
      </c>
      <c r="GQ9296" s="73">
        <f t="shared" si="5627"/>
        <v>279.47000000000003</v>
      </c>
      <c r="GR9296" s="73">
        <f t="shared" si="5627"/>
        <v>279.47000000000003</v>
      </c>
      <c r="GS9296" s="73">
        <f t="shared" si="5627"/>
        <v>279.47000000000003</v>
      </c>
      <c r="GT9296" s="73">
        <f t="shared" si="5627"/>
        <v>279.47000000000003</v>
      </c>
      <c r="GU9296" s="73">
        <f t="shared" si="5627"/>
        <v>279.47000000000003</v>
      </c>
      <c r="GV9296" s="73">
        <f t="shared" si="5627"/>
        <v>279.47000000000003</v>
      </c>
      <c r="GW9296" s="73">
        <f t="shared" si="5627"/>
        <v>279.47000000000003</v>
      </c>
      <c r="GX9296" s="73">
        <f t="shared" si="5627"/>
        <v>279.47000000000003</v>
      </c>
      <c r="GY9296" s="73">
        <f t="shared" si="5627"/>
        <v>279.47000000000003</v>
      </c>
      <c r="GZ9296" s="73">
        <f t="shared" si="5627"/>
        <v>279.47000000000003</v>
      </c>
      <c r="HA9296" s="73">
        <f t="shared" si="5627"/>
        <v>279.47000000000003</v>
      </c>
      <c r="HB9296" s="73">
        <f t="shared" si="5627"/>
        <v>279.47000000000003</v>
      </c>
      <c r="HC9296" s="73">
        <f t="shared" si="5627"/>
        <v>279.47000000000003</v>
      </c>
      <c r="HD9296" s="73">
        <f t="shared" si="5627"/>
        <v>279.47000000000003</v>
      </c>
      <c r="HE9296" s="73">
        <f t="shared" si="5627"/>
        <v>279.47000000000003</v>
      </c>
      <c r="HF9296" s="73">
        <f t="shared" si="5627"/>
        <v>279.47000000000003</v>
      </c>
      <c r="HG9296" s="73">
        <f t="shared" si="5627"/>
        <v>279.47000000000003</v>
      </c>
      <c r="HH9296" s="73">
        <f t="shared" si="5627"/>
        <v>279.47000000000003</v>
      </c>
      <c r="HI9296" s="73">
        <f t="shared" si="5627"/>
        <v>279.47000000000003</v>
      </c>
      <c r="HJ9296" s="73">
        <f t="shared" si="5627"/>
        <v>279.47000000000003</v>
      </c>
      <c r="HK9296" s="73">
        <f t="shared" si="5627"/>
        <v>279.47000000000003</v>
      </c>
      <c r="HL9296" s="73">
        <f t="shared" si="5627"/>
        <v>279.47000000000003</v>
      </c>
      <c r="HM9296" s="73">
        <f t="shared" si="5627"/>
        <v>279.47000000000003</v>
      </c>
      <c r="HN9296" s="73">
        <f t="shared" si="5627"/>
        <v>279.47000000000003</v>
      </c>
      <c r="HO9296" s="73">
        <f t="shared" si="5627"/>
        <v>279.47000000000003</v>
      </c>
      <c r="HP9296" s="73">
        <f t="shared" si="5627"/>
        <v>279.47000000000003</v>
      </c>
      <c r="HQ9296" s="73">
        <f t="shared" si="5627"/>
        <v>279.47000000000003</v>
      </c>
      <c r="HR9296" s="73">
        <f t="shared" si="5627"/>
        <v>279.47000000000003</v>
      </c>
      <c r="HS9296" s="73">
        <f t="shared" si="5627"/>
        <v>279.47000000000003</v>
      </c>
      <c r="HT9296" s="73">
        <f t="shared" si="5627"/>
        <v>279.47000000000003</v>
      </c>
      <c r="HU9296" s="73">
        <f t="shared" si="5627"/>
        <v>279.47000000000003</v>
      </c>
      <c r="HV9296" s="73">
        <f t="shared" si="5627"/>
        <v>279.47000000000003</v>
      </c>
      <c r="HW9296" s="73">
        <f t="shared" si="5627"/>
        <v>279.47000000000003</v>
      </c>
      <c r="HX9296" s="73">
        <f t="shared" si="5627"/>
        <v>279.47000000000003</v>
      </c>
      <c r="HY9296" s="73">
        <f t="shared" si="5627"/>
        <v>279.47000000000003</v>
      </c>
      <c r="HZ9296" s="73">
        <f t="shared" si="5627"/>
        <v>279.47000000000003</v>
      </c>
      <c r="IA9296" s="73">
        <f t="shared" si="5627"/>
        <v>279.47000000000003</v>
      </c>
      <c r="IB9296" s="73">
        <f t="shared" si="5627"/>
        <v>279.47000000000003</v>
      </c>
      <c r="IC9296" s="73">
        <f t="shared" si="5627"/>
        <v>279.47000000000003</v>
      </c>
      <c r="ID9296" s="73">
        <f t="shared" si="5627"/>
        <v>279.47000000000003</v>
      </c>
      <c r="IE9296" s="73">
        <f t="shared" si="5627"/>
        <v>279.47000000000003</v>
      </c>
      <c r="IF9296" s="73">
        <f t="shared" si="5627"/>
        <v>279.47000000000003</v>
      </c>
      <c r="IG9296" s="73">
        <f t="shared" si="5627"/>
        <v>279.47000000000003</v>
      </c>
      <c r="IH9296" s="73">
        <f t="shared" si="5627"/>
        <v>279.47000000000003</v>
      </c>
      <c r="II9296" s="73">
        <f t="shared" si="5627"/>
        <v>279.47000000000003</v>
      </c>
      <c r="IJ9296" s="73">
        <f t="shared" si="5627"/>
        <v>279.47000000000003</v>
      </c>
      <c r="IK9296" s="73">
        <f t="shared" si="5627"/>
        <v>279.47000000000003</v>
      </c>
      <c r="IL9296" s="73">
        <f t="shared" si="5627"/>
        <v>279.47000000000003</v>
      </c>
      <c r="IM9296" s="73">
        <f t="shared" si="5627"/>
        <v>279.47000000000003</v>
      </c>
      <c r="IN9296" s="73">
        <f t="shared" si="5627"/>
        <v>279.47000000000003</v>
      </c>
      <c r="IO9296" s="73">
        <f t="shared" si="5627"/>
        <v>279.47000000000003</v>
      </c>
      <c r="IP9296" s="73">
        <f t="shared" si="5627"/>
        <v>279.47000000000003</v>
      </c>
      <c r="IQ9296" s="73">
        <f t="shared" si="5627"/>
        <v>279.47000000000003</v>
      </c>
      <c r="IR9296" s="73">
        <f t="shared" si="5627"/>
        <v>279.47000000000003</v>
      </c>
      <c r="IS9296" s="73">
        <f t="shared" si="5627"/>
        <v>279.47000000000003</v>
      </c>
      <c r="IT9296" s="73">
        <f t="shared" si="5627"/>
        <v>279.47000000000003</v>
      </c>
      <c r="IU9296" s="73">
        <f t="shared" si="5627"/>
        <v>279.47000000000003</v>
      </c>
      <c r="IV9296" s="73">
        <f t="shared" si="5627"/>
        <v>279.47000000000003</v>
      </c>
      <c r="IW9296" s="73">
        <f t="shared" si="5627"/>
        <v>279.47000000000003</v>
      </c>
      <c r="IX9296" s="73">
        <f t="shared" si="5627"/>
        <v>279.47000000000003</v>
      </c>
      <c r="IY9296" s="73">
        <f t="shared" si="5627"/>
        <v>279.47000000000003</v>
      </c>
      <c r="IZ9296" s="73">
        <f t="shared" si="5627"/>
        <v>279.47000000000003</v>
      </c>
      <c r="JA9296" s="73">
        <f t="shared" si="5627"/>
        <v>279.47000000000003</v>
      </c>
      <c r="JB9296" s="73">
        <f t="shared" ref="JB9296:KG9296" si="5628">(JA9296+$F$9100*$F$9102*($F$55/$F$9101*JA9295+$F$55/$F$9101*JA9297))/(1+$F$9100*$F$9102*($F$55/$F$9101+$F$55/$F$9101))</f>
        <v>279.47000000000003</v>
      </c>
      <c r="JC9296" s="73">
        <f t="shared" si="5628"/>
        <v>279.47000000000003</v>
      </c>
      <c r="JD9296" s="73">
        <f t="shared" si="5628"/>
        <v>279.47000000000003</v>
      </c>
      <c r="JE9296" s="73">
        <f t="shared" si="5628"/>
        <v>279.47000000000003</v>
      </c>
      <c r="JF9296" s="73">
        <f t="shared" si="5628"/>
        <v>279.47000000000003</v>
      </c>
      <c r="JG9296" s="73">
        <f t="shared" si="5628"/>
        <v>279.47000000000003</v>
      </c>
      <c r="JH9296" s="73">
        <f t="shared" si="5628"/>
        <v>279.47000000000003</v>
      </c>
      <c r="JI9296" s="73">
        <f t="shared" si="5628"/>
        <v>279.47000000000003</v>
      </c>
      <c r="JJ9296" s="73">
        <f t="shared" si="5628"/>
        <v>279.47000000000003</v>
      </c>
      <c r="JK9296" s="73">
        <f t="shared" si="5628"/>
        <v>279.47000000000003</v>
      </c>
      <c r="JL9296" s="73">
        <f t="shared" si="5628"/>
        <v>279.47000000000003</v>
      </c>
      <c r="JM9296" s="73">
        <f t="shared" si="5628"/>
        <v>279.47000000000003</v>
      </c>
      <c r="JN9296" s="73">
        <f t="shared" si="5628"/>
        <v>279.47000000000003</v>
      </c>
      <c r="JO9296" s="73">
        <f t="shared" si="5628"/>
        <v>279.47000000000003</v>
      </c>
      <c r="JP9296" s="73">
        <f t="shared" si="5628"/>
        <v>279.47000000000003</v>
      </c>
      <c r="JQ9296" s="73">
        <f t="shared" si="5628"/>
        <v>279.47000000000003</v>
      </c>
      <c r="JR9296" s="73">
        <f t="shared" si="5628"/>
        <v>279.47000000000003</v>
      </c>
      <c r="JS9296" s="73">
        <f t="shared" si="5628"/>
        <v>279.47000000000003</v>
      </c>
      <c r="JT9296" s="73">
        <f t="shared" si="5628"/>
        <v>279.47000000000003</v>
      </c>
      <c r="JU9296" s="73">
        <f t="shared" si="5628"/>
        <v>279.47000000000003</v>
      </c>
      <c r="JV9296" s="73">
        <f t="shared" si="5628"/>
        <v>279.47000000000003</v>
      </c>
      <c r="JW9296" s="73">
        <f t="shared" si="5628"/>
        <v>279.47000000000003</v>
      </c>
      <c r="JX9296" s="73">
        <f t="shared" si="5628"/>
        <v>279.47000000000003</v>
      </c>
      <c r="JY9296" s="73">
        <f t="shared" si="5628"/>
        <v>279.47000000000003</v>
      </c>
      <c r="JZ9296" s="73">
        <f t="shared" si="5628"/>
        <v>279.47000000000003</v>
      </c>
      <c r="KA9296" s="73">
        <f t="shared" si="5628"/>
        <v>279.47000000000003</v>
      </c>
      <c r="KB9296" s="73">
        <f t="shared" si="5628"/>
        <v>279.47000000000003</v>
      </c>
      <c r="KC9296" s="73">
        <f t="shared" si="5628"/>
        <v>279.47000000000003</v>
      </c>
      <c r="KD9296" s="73">
        <f t="shared" si="5628"/>
        <v>279.47000000000003</v>
      </c>
      <c r="KE9296" s="73">
        <f t="shared" si="5628"/>
        <v>279.47000000000003</v>
      </c>
      <c r="KF9296" s="73">
        <f t="shared" si="5628"/>
        <v>279.47000000000003</v>
      </c>
      <c r="KG9296" s="73">
        <f t="shared" si="5628"/>
        <v>279.47000000000003</v>
      </c>
      <c r="KH9296">
        <v>279.47000000000003</v>
      </c>
      <c r="KL9296" s="84"/>
      <c r="KP9296" s="84"/>
      <c r="KS9296" s="74"/>
      <c r="KT9296" s="74"/>
      <c r="KU9296" s="16"/>
      <c r="KV9296" s="72"/>
      <c r="KW9296" s="72"/>
      <c r="KX9296" s="16"/>
      <c r="KZ9296" s="16"/>
      <c r="LA9296" s="16"/>
      <c r="LB9296" s="74"/>
      <c r="LC9296" s="74"/>
    </row>
    <row r="9297" spans="2:315" x14ac:dyDescent="0.35">
      <c r="B9297">
        <v>191</v>
      </c>
      <c r="C9297">
        <f t="shared" si="5468"/>
        <v>1.905</v>
      </c>
      <c r="E9297" s="92">
        <v>279.47000000000003</v>
      </c>
      <c r="F9297" s="73">
        <f t="shared" ref="F9297:BQ9297" si="5629">(E9297+$F$9100*$F$9102*($F$55/$F$9101*E9296+$F$55/$F$9101*E9298))/(1+$F$9100*$F$9102*($F$55/$F$9101+$F$55/$F$9101))</f>
        <v>279.47000000000003</v>
      </c>
      <c r="G9297" s="73">
        <f t="shared" si="5629"/>
        <v>279.47000000000003</v>
      </c>
      <c r="H9297" s="73">
        <f t="shared" si="5629"/>
        <v>279.47000000000003</v>
      </c>
      <c r="I9297" s="73">
        <f t="shared" si="5629"/>
        <v>279.47000000000003</v>
      </c>
      <c r="J9297" s="73">
        <f t="shared" si="5629"/>
        <v>279.47000000000003</v>
      </c>
      <c r="K9297" s="73">
        <f t="shared" si="5629"/>
        <v>279.47000000000003</v>
      </c>
      <c r="L9297" s="73">
        <f t="shared" si="5629"/>
        <v>279.47000000000003</v>
      </c>
      <c r="M9297" s="73">
        <f t="shared" si="5629"/>
        <v>279.47000000000003</v>
      </c>
      <c r="N9297" s="73">
        <f t="shared" si="5629"/>
        <v>279.47000000000003</v>
      </c>
      <c r="O9297" s="73">
        <f t="shared" si="5629"/>
        <v>279.47000000000003</v>
      </c>
      <c r="P9297" s="73">
        <f t="shared" si="5629"/>
        <v>279.47000000000003</v>
      </c>
      <c r="Q9297" s="73">
        <f t="shared" si="5629"/>
        <v>279.47000000000003</v>
      </c>
      <c r="R9297" s="73">
        <f t="shared" si="5629"/>
        <v>279.47000000000003</v>
      </c>
      <c r="S9297" s="73">
        <f t="shared" si="5629"/>
        <v>279.47000000000003</v>
      </c>
      <c r="T9297" s="73">
        <f t="shared" si="5629"/>
        <v>279.47000000000003</v>
      </c>
      <c r="U9297" s="73">
        <f t="shared" si="5629"/>
        <v>279.47000000000003</v>
      </c>
      <c r="V9297" s="73">
        <f t="shared" si="5629"/>
        <v>279.47000000000003</v>
      </c>
      <c r="W9297" s="73">
        <f t="shared" si="5629"/>
        <v>279.47000000000003</v>
      </c>
      <c r="X9297" s="73">
        <f t="shared" si="5629"/>
        <v>279.47000000000003</v>
      </c>
      <c r="Y9297" s="73">
        <f t="shared" si="5629"/>
        <v>279.47000000000003</v>
      </c>
      <c r="Z9297" s="73">
        <f t="shared" si="5629"/>
        <v>279.47000000000003</v>
      </c>
      <c r="AA9297" s="73">
        <f t="shared" si="5629"/>
        <v>279.47000000000003</v>
      </c>
      <c r="AB9297" s="73">
        <f t="shared" si="5629"/>
        <v>279.47000000000003</v>
      </c>
      <c r="AC9297" s="73">
        <f t="shared" si="5629"/>
        <v>279.47000000000003</v>
      </c>
      <c r="AD9297" s="73">
        <f t="shared" si="5629"/>
        <v>279.47000000000003</v>
      </c>
      <c r="AE9297" s="73">
        <f t="shared" si="5629"/>
        <v>279.47000000000003</v>
      </c>
      <c r="AF9297" s="73">
        <f t="shared" si="5629"/>
        <v>279.47000000000003</v>
      </c>
      <c r="AG9297" s="73">
        <f t="shared" si="5629"/>
        <v>279.47000000000003</v>
      </c>
      <c r="AH9297" s="73">
        <f t="shared" si="5629"/>
        <v>279.47000000000003</v>
      </c>
      <c r="AI9297" s="73">
        <f t="shared" si="5629"/>
        <v>279.47000000000003</v>
      </c>
      <c r="AJ9297" s="73">
        <f t="shared" si="5629"/>
        <v>279.47000000000003</v>
      </c>
      <c r="AK9297" s="73">
        <f t="shared" si="5629"/>
        <v>279.47000000000003</v>
      </c>
      <c r="AL9297" s="73">
        <f t="shared" si="5629"/>
        <v>279.47000000000003</v>
      </c>
      <c r="AM9297" s="73">
        <f t="shared" si="5629"/>
        <v>279.47000000000003</v>
      </c>
      <c r="AN9297" s="73">
        <f t="shared" si="5629"/>
        <v>279.47000000000003</v>
      </c>
      <c r="AO9297" s="73">
        <f t="shared" si="5629"/>
        <v>279.47000000000003</v>
      </c>
      <c r="AP9297" s="73">
        <f t="shared" si="5629"/>
        <v>279.47000000000003</v>
      </c>
      <c r="AQ9297" s="73">
        <f t="shared" si="5629"/>
        <v>279.47000000000003</v>
      </c>
      <c r="AR9297" s="73">
        <f t="shared" si="5629"/>
        <v>279.47000000000003</v>
      </c>
      <c r="AS9297" s="73">
        <f t="shared" si="5629"/>
        <v>279.47000000000003</v>
      </c>
      <c r="AT9297" s="73">
        <f t="shared" si="5629"/>
        <v>279.47000000000003</v>
      </c>
      <c r="AU9297" s="73">
        <f t="shared" si="5629"/>
        <v>279.47000000000003</v>
      </c>
      <c r="AV9297" s="73">
        <f t="shared" si="5629"/>
        <v>279.47000000000003</v>
      </c>
      <c r="AW9297" s="73">
        <f t="shared" si="5629"/>
        <v>279.47000000000003</v>
      </c>
      <c r="AX9297" s="73">
        <f t="shared" si="5629"/>
        <v>279.47000000000003</v>
      </c>
      <c r="AY9297" s="73">
        <f t="shared" si="5629"/>
        <v>279.47000000000003</v>
      </c>
      <c r="AZ9297" s="73">
        <f t="shared" si="5629"/>
        <v>279.47000000000003</v>
      </c>
      <c r="BA9297" s="73">
        <f t="shared" si="5629"/>
        <v>279.47000000000003</v>
      </c>
      <c r="BB9297" s="73">
        <f t="shared" si="5629"/>
        <v>279.47000000000003</v>
      </c>
      <c r="BC9297" s="73">
        <f t="shared" si="5629"/>
        <v>279.47000000000003</v>
      </c>
      <c r="BD9297" s="73">
        <f t="shared" si="5629"/>
        <v>279.47000000000003</v>
      </c>
      <c r="BE9297" s="73">
        <f t="shared" si="5629"/>
        <v>279.47000000000003</v>
      </c>
      <c r="BF9297" s="73">
        <f t="shared" si="5629"/>
        <v>279.47000000000003</v>
      </c>
      <c r="BG9297" s="73">
        <f t="shared" si="5629"/>
        <v>279.47000000000003</v>
      </c>
      <c r="BH9297" s="73">
        <f t="shared" si="5629"/>
        <v>279.47000000000003</v>
      </c>
      <c r="BI9297" s="73">
        <f t="shared" si="5629"/>
        <v>279.47000000000003</v>
      </c>
      <c r="BJ9297" s="73">
        <f t="shared" si="5629"/>
        <v>279.47000000000003</v>
      </c>
      <c r="BK9297" s="73">
        <f t="shared" si="5629"/>
        <v>279.47000000000003</v>
      </c>
      <c r="BL9297" s="73">
        <f t="shared" si="5629"/>
        <v>279.47000000000003</v>
      </c>
      <c r="BM9297" s="73">
        <f t="shared" si="5629"/>
        <v>279.47000000000003</v>
      </c>
      <c r="BN9297" s="73">
        <f t="shared" si="5629"/>
        <v>279.47000000000003</v>
      </c>
      <c r="BO9297" s="73">
        <f t="shared" si="5629"/>
        <v>279.47000000000003</v>
      </c>
      <c r="BP9297" s="73">
        <f t="shared" si="5629"/>
        <v>279.47000000000003</v>
      </c>
      <c r="BQ9297" s="73">
        <f t="shared" si="5629"/>
        <v>279.47000000000003</v>
      </c>
      <c r="BR9297" s="73">
        <f t="shared" ref="BR9297:EC9297" si="5630">(BQ9297+$F$9100*$F$9102*($F$55/$F$9101*BQ9296+$F$55/$F$9101*BQ9298))/(1+$F$9100*$F$9102*($F$55/$F$9101+$F$55/$F$9101))</f>
        <v>279.47000000000003</v>
      </c>
      <c r="BS9297" s="73">
        <f t="shared" si="5630"/>
        <v>279.47000000000003</v>
      </c>
      <c r="BT9297" s="73">
        <f t="shared" si="5630"/>
        <v>279.47000000000003</v>
      </c>
      <c r="BU9297" s="73">
        <f t="shared" si="5630"/>
        <v>279.47000000000003</v>
      </c>
      <c r="BV9297" s="73">
        <f t="shared" si="5630"/>
        <v>279.47000000000003</v>
      </c>
      <c r="BW9297" s="73">
        <f t="shared" si="5630"/>
        <v>279.47000000000003</v>
      </c>
      <c r="BX9297" s="73">
        <f t="shared" si="5630"/>
        <v>279.47000000000003</v>
      </c>
      <c r="BY9297" s="73">
        <f t="shared" si="5630"/>
        <v>279.47000000000003</v>
      </c>
      <c r="BZ9297" s="73">
        <f t="shared" si="5630"/>
        <v>279.47000000000003</v>
      </c>
      <c r="CA9297" s="73">
        <f t="shared" si="5630"/>
        <v>279.47000000000003</v>
      </c>
      <c r="CB9297" s="73">
        <f t="shared" si="5630"/>
        <v>279.47000000000003</v>
      </c>
      <c r="CC9297" s="73">
        <f t="shared" si="5630"/>
        <v>279.47000000000003</v>
      </c>
      <c r="CD9297" s="73">
        <f t="shared" si="5630"/>
        <v>279.47000000000003</v>
      </c>
      <c r="CE9297" s="73">
        <f t="shared" si="5630"/>
        <v>279.47000000000003</v>
      </c>
      <c r="CF9297" s="73">
        <f t="shared" si="5630"/>
        <v>279.47000000000003</v>
      </c>
      <c r="CG9297" s="73">
        <f t="shared" si="5630"/>
        <v>279.47000000000003</v>
      </c>
      <c r="CH9297" s="73">
        <f t="shared" si="5630"/>
        <v>279.47000000000003</v>
      </c>
      <c r="CI9297" s="73">
        <f t="shared" si="5630"/>
        <v>279.47000000000003</v>
      </c>
      <c r="CJ9297" s="73">
        <f t="shared" si="5630"/>
        <v>279.47000000000003</v>
      </c>
      <c r="CK9297" s="73">
        <f t="shared" si="5630"/>
        <v>279.47000000000003</v>
      </c>
      <c r="CL9297" s="73">
        <f t="shared" si="5630"/>
        <v>279.47000000000003</v>
      </c>
      <c r="CM9297" s="73">
        <f t="shared" si="5630"/>
        <v>279.47000000000003</v>
      </c>
      <c r="CN9297" s="73">
        <f t="shared" si="5630"/>
        <v>279.47000000000003</v>
      </c>
      <c r="CO9297" s="73">
        <f t="shared" si="5630"/>
        <v>279.47000000000003</v>
      </c>
      <c r="CP9297" s="73">
        <f t="shared" si="5630"/>
        <v>279.47000000000003</v>
      </c>
      <c r="CQ9297" s="73">
        <f t="shared" si="5630"/>
        <v>279.47000000000003</v>
      </c>
      <c r="CR9297" s="73">
        <f t="shared" si="5630"/>
        <v>279.47000000000003</v>
      </c>
      <c r="CS9297" s="73">
        <f t="shared" si="5630"/>
        <v>279.47000000000003</v>
      </c>
      <c r="CT9297" s="73">
        <f t="shared" si="5630"/>
        <v>279.47000000000003</v>
      </c>
      <c r="CU9297" s="73">
        <f t="shared" si="5630"/>
        <v>279.47000000000003</v>
      </c>
      <c r="CV9297" s="73">
        <f t="shared" si="5630"/>
        <v>279.47000000000003</v>
      </c>
      <c r="CW9297" s="73">
        <f t="shared" si="5630"/>
        <v>279.47000000000003</v>
      </c>
      <c r="CX9297" s="73">
        <f t="shared" si="5630"/>
        <v>279.47000000000003</v>
      </c>
      <c r="CY9297" s="73">
        <f t="shared" si="5630"/>
        <v>279.47000000000003</v>
      </c>
      <c r="CZ9297" s="73">
        <f t="shared" si="5630"/>
        <v>279.47000000000003</v>
      </c>
      <c r="DA9297" s="73">
        <f t="shared" si="5630"/>
        <v>279.47000000000003</v>
      </c>
      <c r="DB9297" s="73">
        <f t="shared" si="5630"/>
        <v>279.47000000000003</v>
      </c>
      <c r="DC9297" s="73">
        <f t="shared" si="5630"/>
        <v>279.47000000000003</v>
      </c>
      <c r="DD9297" s="73">
        <f t="shared" si="5630"/>
        <v>279.47000000000003</v>
      </c>
      <c r="DE9297" s="73">
        <f t="shared" si="5630"/>
        <v>279.47000000000003</v>
      </c>
      <c r="DF9297" s="73">
        <f t="shared" si="5630"/>
        <v>279.47000000000003</v>
      </c>
      <c r="DG9297" s="73">
        <f t="shared" si="5630"/>
        <v>279.47000000000003</v>
      </c>
      <c r="DH9297" s="73">
        <f t="shared" si="5630"/>
        <v>279.47000000000003</v>
      </c>
      <c r="DI9297" s="73">
        <f t="shared" si="5630"/>
        <v>279.47000000000003</v>
      </c>
      <c r="DJ9297" s="73">
        <f t="shared" si="5630"/>
        <v>279.47000000000003</v>
      </c>
      <c r="DK9297" s="73">
        <f t="shared" si="5630"/>
        <v>279.47000000000003</v>
      </c>
      <c r="DL9297" s="73">
        <f t="shared" si="5630"/>
        <v>279.47000000000003</v>
      </c>
      <c r="DM9297" s="73">
        <f t="shared" si="5630"/>
        <v>279.47000000000003</v>
      </c>
      <c r="DN9297" s="73">
        <f t="shared" si="5630"/>
        <v>279.47000000000003</v>
      </c>
      <c r="DO9297" s="73">
        <f t="shared" si="5630"/>
        <v>279.47000000000003</v>
      </c>
      <c r="DP9297" s="73">
        <f t="shared" si="5630"/>
        <v>279.47000000000003</v>
      </c>
      <c r="DQ9297" s="73">
        <f t="shared" si="5630"/>
        <v>279.47000000000003</v>
      </c>
      <c r="DR9297" s="73">
        <f t="shared" si="5630"/>
        <v>279.47000000000003</v>
      </c>
      <c r="DS9297" s="73">
        <f t="shared" si="5630"/>
        <v>279.47000000000003</v>
      </c>
      <c r="DT9297" s="73">
        <f t="shared" si="5630"/>
        <v>279.47000000000003</v>
      </c>
      <c r="DU9297" s="73">
        <f t="shared" si="5630"/>
        <v>279.47000000000003</v>
      </c>
      <c r="DV9297" s="73">
        <f t="shared" si="5630"/>
        <v>279.47000000000003</v>
      </c>
      <c r="DW9297" s="73">
        <f t="shared" si="5630"/>
        <v>279.47000000000003</v>
      </c>
      <c r="DX9297" s="73">
        <f t="shared" si="5630"/>
        <v>279.47000000000003</v>
      </c>
      <c r="DY9297" s="73">
        <f t="shared" si="5630"/>
        <v>279.47000000000003</v>
      </c>
      <c r="DZ9297" s="73">
        <f t="shared" si="5630"/>
        <v>279.47000000000003</v>
      </c>
      <c r="EA9297" s="73">
        <f t="shared" si="5630"/>
        <v>279.47000000000003</v>
      </c>
      <c r="EB9297" s="73">
        <f t="shared" si="5630"/>
        <v>279.47000000000003</v>
      </c>
      <c r="EC9297" s="73">
        <f t="shared" si="5630"/>
        <v>279.47000000000003</v>
      </c>
      <c r="ED9297" s="73">
        <f t="shared" ref="ED9297:GO9297" si="5631">(EC9297+$F$9100*$F$9102*($F$55/$F$9101*EC9296+$F$55/$F$9101*EC9298))/(1+$F$9100*$F$9102*($F$55/$F$9101+$F$55/$F$9101))</f>
        <v>279.47000000000003</v>
      </c>
      <c r="EE9297" s="73">
        <f t="shared" si="5631"/>
        <v>279.47000000000003</v>
      </c>
      <c r="EF9297" s="73">
        <f t="shared" si="5631"/>
        <v>279.47000000000003</v>
      </c>
      <c r="EG9297" s="73">
        <f t="shared" si="5631"/>
        <v>279.47000000000003</v>
      </c>
      <c r="EH9297" s="73">
        <f t="shared" si="5631"/>
        <v>279.47000000000003</v>
      </c>
      <c r="EI9297" s="73">
        <f t="shared" si="5631"/>
        <v>279.47000000000003</v>
      </c>
      <c r="EJ9297" s="73">
        <f t="shared" si="5631"/>
        <v>279.47000000000003</v>
      </c>
      <c r="EK9297" s="73">
        <f t="shared" si="5631"/>
        <v>279.47000000000003</v>
      </c>
      <c r="EL9297" s="73">
        <f t="shared" si="5631"/>
        <v>279.47000000000003</v>
      </c>
      <c r="EM9297" s="73">
        <f t="shared" si="5631"/>
        <v>279.47000000000003</v>
      </c>
      <c r="EN9297" s="73">
        <f t="shared" si="5631"/>
        <v>279.47000000000003</v>
      </c>
      <c r="EO9297" s="73">
        <f t="shared" si="5631"/>
        <v>279.47000000000003</v>
      </c>
      <c r="EP9297" s="73">
        <f t="shared" si="5631"/>
        <v>279.47000000000003</v>
      </c>
      <c r="EQ9297" s="73">
        <f t="shared" si="5631"/>
        <v>279.47000000000003</v>
      </c>
      <c r="ER9297" s="73">
        <f t="shared" si="5631"/>
        <v>279.47000000000003</v>
      </c>
      <c r="ES9297" s="73">
        <f t="shared" si="5631"/>
        <v>279.47000000000003</v>
      </c>
      <c r="ET9297" s="73">
        <f t="shared" si="5631"/>
        <v>279.47000000000003</v>
      </c>
      <c r="EU9297" s="73">
        <f t="shared" si="5631"/>
        <v>279.47000000000003</v>
      </c>
      <c r="EV9297" s="73">
        <f t="shared" si="5631"/>
        <v>279.47000000000003</v>
      </c>
      <c r="EW9297" s="73">
        <f t="shared" si="5631"/>
        <v>279.47000000000003</v>
      </c>
      <c r="EX9297" s="73">
        <f t="shared" si="5631"/>
        <v>279.47000000000003</v>
      </c>
      <c r="EY9297" s="73">
        <f t="shared" si="5631"/>
        <v>279.47000000000003</v>
      </c>
      <c r="EZ9297" s="73">
        <f t="shared" si="5631"/>
        <v>279.47000000000003</v>
      </c>
      <c r="FA9297" s="73">
        <f t="shared" si="5631"/>
        <v>279.47000000000003</v>
      </c>
      <c r="FB9297" s="73">
        <f t="shared" si="5631"/>
        <v>279.47000000000003</v>
      </c>
      <c r="FC9297" s="73">
        <f t="shared" si="5631"/>
        <v>279.47000000000003</v>
      </c>
      <c r="FD9297" s="73">
        <f t="shared" si="5631"/>
        <v>279.47000000000003</v>
      </c>
      <c r="FE9297" s="73">
        <f t="shared" si="5631"/>
        <v>279.47000000000003</v>
      </c>
      <c r="FF9297" s="73">
        <f t="shared" si="5631"/>
        <v>279.47000000000003</v>
      </c>
      <c r="FG9297" s="73">
        <f t="shared" si="5631"/>
        <v>279.47000000000003</v>
      </c>
      <c r="FH9297" s="73">
        <f t="shared" si="5631"/>
        <v>279.47000000000003</v>
      </c>
      <c r="FI9297" s="73">
        <f t="shared" si="5631"/>
        <v>279.47000000000003</v>
      </c>
      <c r="FJ9297" s="73">
        <f t="shared" si="5631"/>
        <v>279.47000000000003</v>
      </c>
      <c r="FK9297" s="73">
        <f t="shared" si="5631"/>
        <v>279.47000000000003</v>
      </c>
      <c r="FL9297" s="73">
        <f t="shared" si="5631"/>
        <v>279.47000000000003</v>
      </c>
      <c r="FM9297" s="73">
        <f t="shared" si="5631"/>
        <v>279.47000000000003</v>
      </c>
      <c r="FN9297" s="73">
        <f t="shared" si="5631"/>
        <v>279.47000000000003</v>
      </c>
      <c r="FO9297" s="73">
        <f t="shared" si="5631"/>
        <v>279.47000000000003</v>
      </c>
      <c r="FP9297" s="73">
        <f t="shared" si="5631"/>
        <v>279.47000000000003</v>
      </c>
      <c r="FQ9297" s="73">
        <f t="shared" si="5631"/>
        <v>279.47000000000003</v>
      </c>
      <c r="FR9297" s="73">
        <f t="shared" si="5631"/>
        <v>279.47000000000003</v>
      </c>
      <c r="FS9297" s="73">
        <f t="shared" si="5631"/>
        <v>279.47000000000003</v>
      </c>
      <c r="FT9297" s="73">
        <f t="shared" si="5631"/>
        <v>279.47000000000003</v>
      </c>
      <c r="FU9297" s="73">
        <f t="shared" si="5631"/>
        <v>279.47000000000003</v>
      </c>
      <c r="FV9297" s="73">
        <f t="shared" si="5631"/>
        <v>279.47000000000003</v>
      </c>
      <c r="FW9297" s="73">
        <f t="shared" si="5631"/>
        <v>279.47000000000003</v>
      </c>
      <c r="FX9297" s="73">
        <f t="shared" si="5631"/>
        <v>279.47000000000003</v>
      </c>
      <c r="FY9297" s="73">
        <f t="shared" si="5631"/>
        <v>279.47000000000003</v>
      </c>
      <c r="FZ9297" s="73">
        <f t="shared" si="5631"/>
        <v>279.47000000000003</v>
      </c>
      <c r="GA9297" s="73">
        <f t="shared" si="5631"/>
        <v>279.47000000000003</v>
      </c>
      <c r="GB9297" s="73">
        <f t="shared" si="5631"/>
        <v>279.47000000000003</v>
      </c>
      <c r="GC9297" s="73">
        <f t="shared" si="5631"/>
        <v>279.47000000000003</v>
      </c>
      <c r="GD9297" s="73">
        <f t="shared" si="5631"/>
        <v>279.47000000000003</v>
      </c>
      <c r="GE9297" s="73">
        <f t="shared" si="5631"/>
        <v>279.47000000000003</v>
      </c>
      <c r="GF9297" s="73">
        <f t="shared" si="5631"/>
        <v>279.47000000000003</v>
      </c>
      <c r="GG9297" s="73">
        <f t="shared" si="5631"/>
        <v>279.47000000000003</v>
      </c>
      <c r="GH9297" s="73">
        <f t="shared" si="5631"/>
        <v>279.47000000000003</v>
      </c>
      <c r="GI9297" s="73">
        <f t="shared" si="5631"/>
        <v>279.47000000000003</v>
      </c>
      <c r="GJ9297" s="73">
        <f t="shared" si="5631"/>
        <v>279.47000000000003</v>
      </c>
      <c r="GK9297" s="73">
        <f t="shared" si="5631"/>
        <v>279.47000000000003</v>
      </c>
      <c r="GL9297" s="73">
        <f t="shared" si="5631"/>
        <v>279.47000000000003</v>
      </c>
      <c r="GM9297" s="73">
        <f t="shared" si="5631"/>
        <v>279.47000000000003</v>
      </c>
      <c r="GN9297" s="73">
        <f t="shared" si="5631"/>
        <v>279.47000000000003</v>
      </c>
      <c r="GO9297" s="73">
        <f t="shared" si="5631"/>
        <v>279.47000000000003</v>
      </c>
      <c r="GP9297" s="73">
        <f t="shared" ref="GP9297:JA9297" si="5632">(GO9297+$F$9100*$F$9102*($F$55/$F$9101*GO9296+$F$55/$F$9101*GO9298))/(1+$F$9100*$F$9102*($F$55/$F$9101+$F$55/$F$9101))</f>
        <v>279.47000000000003</v>
      </c>
      <c r="GQ9297" s="73">
        <f t="shared" si="5632"/>
        <v>279.47000000000003</v>
      </c>
      <c r="GR9297" s="73">
        <f t="shared" si="5632"/>
        <v>279.47000000000003</v>
      </c>
      <c r="GS9297" s="73">
        <f t="shared" si="5632"/>
        <v>279.47000000000003</v>
      </c>
      <c r="GT9297" s="73">
        <f t="shared" si="5632"/>
        <v>279.47000000000003</v>
      </c>
      <c r="GU9297" s="73">
        <f t="shared" si="5632"/>
        <v>279.47000000000003</v>
      </c>
      <c r="GV9297" s="73">
        <f t="shared" si="5632"/>
        <v>279.47000000000003</v>
      </c>
      <c r="GW9297" s="73">
        <f t="shared" si="5632"/>
        <v>279.47000000000003</v>
      </c>
      <c r="GX9297" s="73">
        <f t="shared" si="5632"/>
        <v>279.47000000000003</v>
      </c>
      <c r="GY9297" s="73">
        <f t="shared" si="5632"/>
        <v>279.47000000000003</v>
      </c>
      <c r="GZ9297" s="73">
        <f t="shared" si="5632"/>
        <v>279.47000000000003</v>
      </c>
      <c r="HA9297" s="73">
        <f t="shared" si="5632"/>
        <v>279.47000000000003</v>
      </c>
      <c r="HB9297" s="73">
        <f t="shared" si="5632"/>
        <v>279.47000000000003</v>
      </c>
      <c r="HC9297" s="73">
        <f t="shared" si="5632"/>
        <v>279.47000000000003</v>
      </c>
      <c r="HD9297" s="73">
        <f t="shared" si="5632"/>
        <v>279.47000000000003</v>
      </c>
      <c r="HE9297" s="73">
        <f t="shared" si="5632"/>
        <v>279.47000000000003</v>
      </c>
      <c r="HF9297" s="73">
        <f t="shared" si="5632"/>
        <v>279.47000000000003</v>
      </c>
      <c r="HG9297" s="73">
        <f t="shared" si="5632"/>
        <v>279.47000000000003</v>
      </c>
      <c r="HH9297" s="73">
        <f t="shared" si="5632"/>
        <v>279.47000000000003</v>
      </c>
      <c r="HI9297" s="73">
        <f t="shared" si="5632"/>
        <v>279.47000000000003</v>
      </c>
      <c r="HJ9297" s="73">
        <f t="shared" si="5632"/>
        <v>279.47000000000003</v>
      </c>
      <c r="HK9297" s="73">
        <f t="shared" si="5632"/>
        <v>279.47000000000003</v>
      </c>
      <c r="HL9297" s="73">
        <f t="shared" si="5632"/>
        <v>279.47000000000003</v>
      </c>
      <c r="HM9297" s="73">
        <f t="shared" si="5632"/>
        <v>279.47000000000003</v>
      </c>
      <c r="HN9297" s="73">
        <f t="shared" si="5632"/>
        <v>279.47000000000003</v>
      </c>
      <c r="HO9297" s="73">
        <f t="shared" si="5632"/>
        <v>279.47000000000003</v>
      </c>
      <c r="HP9297" s="73">
        <f t="shared" si="5632"/>
        <v>279.47000000000003</v>
      </c>
      <c r="HQ9297" s="73">
        <f t="shared" si="5632"/>
        <v>279.47000000000003</v>
      </c>
      <c r="HR9297" s="73">
        <f t="shared" si="5632"/>
        <v>279.47000000000003</v>
      </c>
      <c r="HS9297" s="73">
        <f t="shared" si="5632"/>
        <v>279.47000000000003</v>
      </c>
      <c r="HT9297" s="73">
        <f t="shared" si="5632"/>
        <v>279.47000000000003</v>
      </c>
      <c r="HU9297" s="73">
        <f t="shared" si="5632"/>
        <v>279.47000000000003</v>
      </c>
      <c r="HV9297" s="73">
        <f t="shared" si="5632"/>
        <v>279.47000000000003</v>
      </c>
      <c r="HW9297" s="73">
        <f t="shared" si="5632"/>
        <v>279.47000000000003</v>
      </c>
      <c r="HX9297" s="73">
        <f t="shared" si="5632"/>
        <v>279.47000000000003</v>
      </c>
      <c r="HY9297" s="73">
        <f t="shared" si="5632"/>
        <v>279.47000000000003</v>
      </c>
      <c r="HZ9297" s="73">
        <f t="shared" si="5632"/>
        <v>279.47000000000003</v>
      </c>
      <c r="IA9297" s="73">
        <f t="shared" si="5632"/>
        <v>279.47000000000003</v>
      </c>
      <c r="IB9297" s="73">
        <f t="shared" si="5632"/>
        <v>279.47000000000003</v>
      </c>
      <c r="IC9297" s="73">
        <f t="shared" si="5632"/>
        <v>279.47000000000003</v>
      </c>
      <c r="ID9297" s="73">
        <f t="shared" si="5632"/>
        <v>279.47000000000003</v>
      </c>
      <c r="IE9297" s="73">
        <f t="shared" si="5632"/>
        <v>279.47000000000003</v>
      </c>
      <c r="IF9297" s="73">
        <f t="shared" si="5632"/>
        <v>279.47000000000003</v>
      </c>
      <c r="IG9297" s="73">
        <f t="shared" si="5632"/>
        <v>279.47000000000003</v>
      </c>
      <c r="IH9297" s="73">
        <f t="shared" si="5632"/>
        <v>279.47000000000003</v>
      </c>
      <c r="II9297" s="73">
        <f t="shared" si="5632"/>
        <v>279.47000000000003</v>
      </c>
      <c r="IJ9297" s="73">
        <f t="shared" si="5632"/>
        <v>279.47000000000003</v>
      </c>
      <c r="IK9297" s="73">
        <f t="shared" si="5632"/>
        <v>279.47000000000003</v>
      </c>
      <c r="IL9297" s="73">
        <f t="shared" si="5632"/>
        <v>279.47000000000003</v>
      </c>
      <c r="IM9297" s="73">
        <f t="shared" si="5632"/>
        <v>279.47000000000003</v>
      </c>
      <c r="IN9297" s="73">
        <f t="shared" si="5632"/>
        <v>279.47000000000003</v>
      </c>
      <c r="IO9297" s="73">
        <f t="shared" si="5632"/>
        <v>279.47000000000003</v>
      </c>
      <c r="IP9297" s="73">
        <f t="shared" si="5632"/>
        <v>279.47000000000003</v>
      </c>
      <c r="IQ9297" s="73">
        <f t="shared" si="5632"/>
        <v>279.47000000000003</v>
      </c>
      <c r="IR9297" s="73">
        <f t="shared" si="5632"/>
        <v>279.47000000000003</v>
      </c>
      <c r="IS9297" s="73">
        <f t="shared" si="5632"/>
        <v>279.47000000000003</v>
      </c>
      <c r="IT9297" s="73">
        <f t="shared" si="5632"/>
        <v>279.47000000000003</v>
      </c>
      <c r="IU9297" s="73">
        <f t="shared" si="5632"/>
        <v>279.47000000000003</v>
      </c>
      <c r="IV9297" s="73">
        <f t="shared" si="5632"/>
        <v>279.47000000000003</v>
      </c>
      <c r="IW9297" s="73">
        <f t="shared" si="5632"/>
        <v>279.47000000000003</v>
      </c>
      <c r="IX9297" s="73">
        <f t="shared" si="5632"/>
        <v>279.47000000000003</v>
      </c>
      <c r="IY9297" s="73">
        <f t="shared" si="5632"/>
        <v>279.47000000000003</v>
      </c>
      <c r="IZ9297" s="73">
        <f t="shared" si="5632"/>
        <v>279.47000000000003</v>
      </c>
      <c r="JA9297" s="73">
        <f t="shared" si="5632"/>
        <v>279.47000000000003</v>
      </c>
      <c r="JB9297" s="73">
        <f t="shared" ref="JB9297:KG9297" si="5633">(JA9297+$F$9100*$F$9102*($F$55/$F$9101*JA9296+$F$55/$F$9101*JA9298))/(1+$F$9100*$F$9102*($F$55/$F$9101+$F$55/$F$9101))</f>
        <v>279.47000000000003</v>
      </c>
      <c r="JC9297" s="73">
        <f t="shared" si="5633"/>
        <v>279.47000000000003</v>
      </c>
      <c r="JD9297" s="73">
        <f t="shared" si="5633"/>
        <v>279.47000000000003</v>
      </c>
      <c r="JE9297" s="73">
        <f t="shared" si="5633"/>
        <v>279.47000000000003</v>
      </c>
      <c r="JF9297" s="73">
        <f t="shared" si="5633"/>
        <v>279.47000000000003</v>
      </c>
      <c r="JG9297" s="73">
        <f t="shared" si="5633"/>
        <v>279.47000000000003</v>
      </c>
      <c r="JH9297" s="73">
        <f t="shared" si="5633"/>
        <v>279.47000000000003</v>
      </c>
      <c r="JI9297" s="73">
        <f t="shared" si="5633"/>
        <v>279.47000000000003</v>
      </c>
      <c r="JJ9297" s="73">
        <f t="shared" si="5633"/>
        <v>279.47000000000003</v>
      </c>
      <c r="JK9297" s="73">
        <f t="shared" si="5633"/>
        <v>279.47000000000003</v>
      </c>
      <c r="JL9297" s="73">
        <f t="shared" si="5633"/>
        <v>279.47000000000003</v>
      </c>
      <c r="JM9297" s="73">
        <f t="shared" si="5633"/>
        <v>279.47000000000003</v>
      </c>
      <c r="JN9297" s="73">
        <f t="shared" si="5633"/>
        <v>279.47000000000003</v>
      </c>
      <c r="JO9297" s="73">
        <f t="shared" si="5633"/>
        <v>279.47000000000003</v>
      </c>
      <c r="JP9297" s="73">
        <f t="shared" si="5633"/>
        <v>279.47000000000003</v>
      </c>
      <c r="JQ9297" s="73">
        <f t="shared" si="5633"/>
        <v>279.47000000000003</v>
      </c>
      <c r="JR9297" s="73">
        <f t="shared" si="5633"/>
        <v>279.47000000000003</v>
      </c>
      <c r="JS9297" s="73">
        <f t="shared" si="5633"/>
        <v>279.47000000000003</v>
      </c>
      <c r="JT9297" s="73">
        <f t="shared" si="5633"/>
        <v>279.47000000000003</v>
      </c>
      <c r="JU9297" s="73">
        <f t="shared" si="5633"/>
        <v>279.47000000000003</v>
      </c>
      <c r="JV9297" s="73">
        <f t="shared" si="5633"/>
        <v>279.47000000000003</v>
      </c>
      <c r="JW9297" s="73">
        <f t="shared" si="5633"/>
        <v>279.47000000000003</v>
      </c>
      <c r="JX9297" s="73">
        <f t="shared" si="5633"/>
        <v>279.47000000000003</v>
      </c>
      <c r="JY9297" s="73">
        <f t="shared" si="5633"/>
        <v>279.47000000000003</v>
      </c>
      <c r="JZ9297" s="73">
        <f t="shared" si="5633"/>
        <v>279.47000000000003</v>
      </c>
      <c r="KA9297" s="73">
        <f t="shared" si="5633"/>
        <v>279.47000000000003</v>
      </c>
      <c r="KB9297" s="73">
        <f t="shared" si="5633"/>
        <v>279.47000000000003</v>
      </c>
      <c r="KC9297" s="73">
        <f t="shared" si="5633"/>
        <v>279.47000000000003</v>
      </c>
      <c r="KD9297" s="73">
        <f t="shared" si="5633"/>
        <v>279.47000000000003</v>
      </c>
      <c r="KE9297" s="73">
        <f t="shared" si="5633"/>
        <v>279.47000000000003</v>
      </c>
      <c r="KF9297" s="73">
        <f t="shared" si="5633"/>
        <v>279.47000000000003</v>
      </c>
      <c r="KG9297" s="73">
        <f t="shared" si="5633"/>
        <v>279.47000000000003</v>
      </c>
      <c r="KH9297">
        <v>279.47000000000003</v>
      </c>
      <c r="KL9297" s="84"/>
      <c r="KP9297" s="84"/>
      <c r="KS9297" s="74"/>
      <c r="KT9297" s="74"/>
      <c r="KU9297" s="16"/>
      <c r="KV9297" s="72"/>
      <c r="KW9297" s="72"/>
      <c r="KX9297" s="16"/>
      <c r="KZ9297" s="16"/>
      <c r="LA9297" s="16"/>
      <c r="LB9297" s="74"/>
      <c r="LC9297" s="74"/>
    </row>
    <row r="9298" spans="2:315" x14ac:dyDescent="0.35">
      <c r="B9298">
        <v>192</v>
      </c>
      <c r="C9298">
        <f t="shared" si="5468"/>
        <v>1.915</v>
      </c>
      <c r="E9298" s="92">
        <v>279.47000000000003</v>
      </c>
      <c r="F9298" s="73">
        <f t="shared" ref="F9298:BQ9298" si="5634">(E9298+$F$9100*$F$9102*($F$55/$F$9101*E9297+$F$55/$F$9101*E9299))/(1+$F$9100*$F$9102*($F$55/$F$9101+$F$55/$F$9101))</f>
        <v>279.47000000000003</v>
      </c>
      <c r="G9298" s="73">
        <f t="shared" si="5634"/>
        <v>279.47000000000003</v>
      </c>
      <c r="H9298" s="73">
        <f t="shared" si="5634"/>
        <v>279.47000000000003</v>
      </c>
      <c r="I9298" s="73">
        <f t="shared" si="5634"/>
        <v>279.47000000000003</v>
      </c>
      <c r="J9298" s="73">
        <f t="shared" si="5634"/>
        <v>279.47000000000003</v>
      </c>
      <c r="K9298" s="73">
        <f t="shared" si="5634"/>
        <v>279.47000000000003</v>
      </c>
      <c r="L9298" s="73">
        <f t="shared" si="5634"/>
        <v>279.47000000000003</v>
      </c>
      <c r="M9298" s="73">
        <f t="shared" si="5634"/>
        <v>279.47000000000003</v>
      </c>
      <c r="N9298" s="73">
        <f t="shared" si="5634"/>
        <v>279.47000000000003</v>
      </c>
      <c r="O9298" s="73">
        <f t="shared" si="5634"/>
        <v>279.47000000000003</v>
      </c>
      <c r="P9298" s="73">
        <f t="shared" si="5634"/>
        <v>279.47000000000003</v>
      </c>
      <c r="Q9298" s="73">
        <f t="shared" si="5634"/>
        <v>279.47000000000003</v>
      </c>
      <c r="R9298" s="73">
        <f t="shared" si="5634"/>
        <v>279.47000000000003</v>
      </c>
      <c r="S9298" s="73">
        <f t="shared" si="5634"/>
        <v>279.47000000000003</v>
      </c>
      <c r="T9298" s="73">
        <f t="shared" si="5634"/>
        <v>279.47000000000003</v>
      </c>
      <c r="U9298" s="73">
        <f t="shared" si="5634"/>
        <v>279.47000000000003</v>
      </c>
      <c r="V9298" s="73">
        <f t="shared" si="5634"/>
        <v>279.47000000000003</v>
      </c>
      <c r="W9298" s="73">
        <f t="shared" si="5634"/>
        <v>279.47000000000003</v>
      </c>
      <c r="X9298" s="73">
        <f t="shared" si="5634"/>
        <v>279.47000000000003</v>
      </c>
      <c r="Y9298" s="73">
        <f t="shared" si="5634"/>
        <v>279.47000000000003</v>
      </c>
      <c r="Z9298" s="73">
        <f t="shared" si="5634"/>
        <v>279.47000000000003</v>
      </c>
      <c r="AA9298" s="73">
        <f t="shared" si="5634"/>
        <v>279.47000000000003</v>
      </c>
      <c r="AB9298" s="73">
        <f t="shared" si="5634"/>
        <v>279.47000000000003</v>
      </c>
      <c r="AC9298" s="73">
        <f t="shared" si="5634"/>
        <v>279.47000000000003</v>
      </c>
      <c r="AD9298" s="73">
        <f t="shared" si="5634"/>
        <v>279.47000000000003</v>
      </c>
      <c r="AE9298" s="73">
        <f t="shared" si="5634"/>
        <v>279.47000000000003</v>
      </c>
      <c r="AF9298" s="73">
        <f t="shared" si="5634"/>
        <v>279.47000000000003</v>
      </c>
      <c r="AG9298" s="73">
        <f t="shared" si="5634"/>
        <v>279.47000000000003</v>
      </c>
      <c r="AH9298" s="73">
        <f t="shared" si="5634"/>
        <v>279.47000000000003</v>
      </c>
      <c r="AI9298" s="73">
        <f t="shared" si="5634"/>
        <v>279.47000000000003</v>
      </c>
      <c r="AJ9298" s="73">
        <f t="shared" si="5634"/>
        <v>279.47000000000003</v>
      </c>
      <c r="AK9298" s="73">
        <f t="shared" si="5634"/>
        <v>279.47000000000003</v>
      </c>
      <c r="AL9298" s="73">
        <f t="shared" si="5634"/>
        <v>279.47000000000003</v>
      </c>
      <c r="AM9298" s="73">
        <f t="shared" si="5634"/>
        <v>279.47000000000003</v>
      </c>
      <c r="AN9298" s="73">
        <f t="shared" si="5634"/>
        <v>279.47000000000003</v>
      </c>
      <c r="AO9298" s="73">
        <f t="shared" si="5634"/>
        <v>279.47000000000003</v>
      </c>
      <c r="AP9298" s="73">
        <f t="shared" si="5634"/>
        <v>279.47000000000003</v>
      </c>
      <c r="AQ9298" s="73">
        <f t="shared" si="5634"/>
        <v>279.47000000000003</v>
      </c>
      <c r="AR9298" s="73">
        <f t="shared" si="5634"/>
        <v>279.47000000000003</v>
      </c>
      <c r="AS9298" s="73">
        <f t="shared" si="5634"/>
        <v>279.47000000000003</v>
      </c>
      <c r="AT9298" s="73">
        <f t="shared" si="5634"/>
        <v>279.47000000000003</v>
      </c>
      <c r="AU9298" s="73">
        <f t="shared" si="5634"/>
        <v>279.47000000000003</v>
      </c>
      <c r="AV9298" s="73">
        <f t="shared" si="5634"/>
        <v>279.47000000000003</v>
      </c>
      <c r="AW9298" s="73">
        <f t="shared" si="5634"/>
        <v>279.47000000000003</v>
      </c>
      <c r="AX9298" s="73">
        <f t="shared" si="5634"/>
        <v>279.47000000000003</v>
      </c>
      <c r="AY9298" s="73">
        <f t="shared" si="5634"/>
        <v>279.47000000000003</v>
      </c>
      <c r="AZ9298" s="73">
        <f t="shared" si="5634"/>
        <v>279.47000000000003</v>
      </c>
      <c r="BA9298" s="73">
        <f t="shared" si="5634"/>
        <v>279.47000000000003</v>
      </c>
      <c r="BB9298" s="73">
        <f t="shared" si="5634"/>
        <v>279.47000000000003</v>
      </c>
      <c r="BC9298" s="73">
        <f t="shared" si="5634"/>
        <v>279.47000000000003</v>
      </c>
      <c r="BD9298" s="73">
        <f t="shared" si="5634"/>
        <v>279.47000000000003</v>
      </c>
      <c r="BE9298" s="73">
        <f t="shared" si="5634"/>
        <v>279.47000000000003</v>
      </c>
      <c r="BF9298" s="73">
        <f t="shared" si="5634"/>
        <v>279.47000000000003</v>
      </c>
      <c r="BG9298" s="73">
        <f t="shared" si="5634"/>
        <v>279.47000000000003</v>
      </c>
      <c r="BH9298" s="73">
        <f t="shared" si="5634"/>
        <v>279.47000000000003</v>
      </c>
      <c r="BI9298" s="73">
        <f t="shared" si="5634"/>
        <v>279.47000000000003</v>
      </c>
      <c r="BJ9298" s="73">
        <f t="shared" si="5634"/>
        <v>279.47000000000003</v>
      </c>
      <c r="BK9298" s="73">
        <f t="shared" si="5634"/>
        <v>279.47000000000003</v>
      </c>
      <c r="BL9298" s="73">
        <f t="shared" si="5634"/>
        <v>279.47000000000003</v>
      </c>
      <c r="BM9298" s="73">
        <f t="shared" si="5634"/>
        <v>279.47000000000003</v>
      </c>
      <c r="BN9298" s="73">
        <f t="shared" si="5634"/>
        <v>279.47000000000003</v>
      </c>
      <c r="BO9298" s="73">
        <f t="shared" si="5634"/>
        <v>279.47000000000003</v>
      </c>
      <c r="BP9298" s="73">
        <f t="shared" si="5634"/>
        <v>279.47000000000003</v>
      </c>
      <c r="BQ9298" s="73">
        <f t="shared" si="5634"/>
        <v>279.47000000000003</v>
      </c>
      <c r="BR9298" s="73">
        <f t="shared" ref="BR9298:EC9298" si="5635">(BQ9298+$F$9100*$F$9102*($F$55/$F$9101*BQ9297+$F$55/$F$9101*BQ9299))/(1+$F$9100*$F$9102*($F$55/$F$9101+$F$55/$F$9101))</f>
        <v>279.47000000000003</v>
      </c>
      <c r="BS9298" s="73">
        <f t="shared" si="5635"/>
        <v>279.47000000000003</v>
      </c>
      <c r="BT9298" s="73">
        <f t="shared" si="5635"/>
        <v>279.47000000000003</v>
      </c>
      <c r="BU9298" s="73">
        <f t="shared" si="5635"/>
        <v>279.47000000000003</v>
      </c>
      <c r="BV9298" s="73">
        <f t="shared" si="5635"/>
        <v>279.47000000000003</v>
      </c>
      <c r="BW9298" s="73">
        <f t="shared" si="5635"/>
        <v>279.47000000000003</v>
      </c>
      <c r="BX9298" s="73">
        <f t="shared" si="5635"/>
        <v>279.47000000000003</v>
      </c>
      <c r="BY9298" s="73">
        <f t="shared" si="5635"/>
        <v>279.47000000000003</v>
      </c>
      <c r="BZ9298" s="73">
        <f t="shared" si="5635"/>
        <v>279.47000000000003</v>
      </c>
      <c r="CA9298" s="73">
        <f t="shared" si="5635"/>
        <v>279.47000000000003</v>
      </c>
      <c r="CB9298" s="73">
        <f t="shared" si="5635"/>
        <v>279.47000000000003</v>
      </c>
      <c r="CC9298" s="73">
        <f t="shared" si="5635"/>
        <v>279.47000000000003</v>
      </c>
      <c r="CD9298" s="73">
        <f t="shared" si="5635"/>
        <v>279.47000000000003</v>
      </c>
      <c r="CE9298" s="73">
        <f t="shared" si="5635"/>
        <v>279.47000000000003</v>
      </c>
      <c r="CF9298" s="73">
        <f t="shared" si="5635"/>
        <v>279.47000000000003</v>
      </c>
      <c r="CG9298" s="73">
        <f t="shared" si="5635"/>
        <v>279.47000000000003</v>
      </c>
      <c r="CH9298" s="73">
        <f t="shared" si="5635"/>
        <v>279.47000000000003</v>
      </c>
      <c r="CI9298" s="73">
        <f t="shared" si="5635"/>
        <v>279.47000000000003</v>
      </c>
      <c r="CJ9298" s="73">
        <f t="shared" si="5635"/>
        <v>279.47000000000003</v>
      </c>
      <c r="CK9298" s="73">
        <f t="shared" si="5635"/>
        <v>279.47000000000003</v>
      </c>
      <c r="CL9298" s="73">
        <f t="shared" si="5635"/>
        <v>279.47000000000003</v>
      </c>
      <c r="CM9298" s="73">
        <f t="shared" si="5635"/>
        <v>279.47000000000003</v>
      </c>
      <c r="CN9298" s="73">
        <f t="shared" si="5635"/>
        <v>279.47000000000003</v>
      </c>
      <c r="CO9298" s="73">
        <f t="shared" si="5635"/>
        <v>279.47000000000003</v>
      </c>
      <c r="CP9298" s="73">
        <f t="shared" si="5635"/>
        <v>279.47000000000003</v>
      </c>
      <c r="CQ9298" s="73">
        <f t="shared" si="5635"/>
        <v>279.47000000000003</v>
      </c>
      <c r="CR9298" s="73">
        <f t="shared" si="5635"/>
        <v>279.47000000000003</v>
      </c>
      <c r="CS9298" s="73">
        <f t="shared" si="5635"/>
        <v>279.47000000000003</v>
      </c>
      <c r="CT9298" s="73">
        <f t="shared" si="5635"/>
        <v>279.47000000000003</v>
      </c>
      <c r="CU9298" s="73">
        <f t="shared" si="5635"/>
        <v>279.47000000000003</v>
      </c>
      <c r="CV9298" s="73">
        <f t="shared" si="5635"/>
        <v>279.47000000000003</v>
      </c>
      <c r="CW9298" s="73">
        <f t="shared" si="5635"/>
        <v>279.47000000000003</v>
      </c>
      <c r="CX9298" s="73">
        <f t="shared" si="5635"/>
        <v>279.47000000000003</v>
      </c>
      <c r="CY9298" s="73">
        <f t="shared" si="5635"/>
        <v>279.47000000000003</v>
      </c>
      <c r="CZ9298" s="73">
        <f t="shared" si="5635"/>
        <v>279.47000000000003</v>
      </c>
      <c r="DA9298" s="73">
        <f t="shared" si="5635"/>
        <v>279.47000000000003</v>
      </c>
      <c r="DB9298" s="73">
        <f t="shared" si="5635"/>
        <v>279.47000000000003</v>
      </c>
      <c r="DC9298" s="73">
        <f t="shared" si="5635"/>
        <v>279.47000000000003</v>
      </c>
      <c r="DD9298" s="73">
        <f t="shared" si="5635"/>
        <v>279.47000000000003</v>
      </c>
      <c r="DE9298" s="73">
        <f t="shared" si="5635"/>
        <v>279.47000000000003</v>
      </c>
      <c r="DF9298" s="73">
        <f t="shared" si="5635"/>
        <v>279.47000000000003</v>
      </c>
      <c r="DG9298" s="73">
        <f t="shared" si="5635"/>
        <v>279.47000000000003</v>
      </c>
      <c r="DH9298" s="73">
        <f t="shared" si="5635"/>
        <v>279.47000000000003</v>
      </c>
      <c r="DI9298" s="73">
        <f t="shared" si="5635"/>
        <v>279.47000000000003</v>
      </c>
      <c r="DJ9298" s="73">
        <f t="shared" si="5635"/>
        <v>279.47000000000003</v>
      </c>
      <c r="DK9298" s="73">
        <f t="shared" si="5635"/>
        <v>279.47000000000003</v>
      </c>
      <c r="DL9298" s="73">
        <f t="shared" si="5635"/>
        <v>279.47000000000003</v>
      </c>
      <c r="DM9298" s="73">
        <f t="shared" si="5635"/>
        <v>279.47000000000003</v>
      </c>
      <c r="DN9298" s="73">
        <f t="shared" si="5635"/>
        <v>279.47000000000003</v>
      </c>
      <c r="DO9298" s="73">
        <f t="shared" si="5635"/>
        <v>279.47000000000003</v>
      </c>
      <c r="DP9298" s="73">
        <f t="shared" si="5635"/>
        <v>279.47000000000003</v>
      </c>
      <c r="DQ9298" s="73">
        <f t="shared" si="5635"/>
        <v>279.47000000000003</v>
      </c>
      <c r="DR9298" s="73">
        <f t="shared" si="5635"/>
        <v>279.47000000000003</v>
      </c>
      <c r="DS9298" s="73">
        <f t="shared" si="5635"/>
        <v>279.47000000000003</v>
      </c>
      <c r="DT9298" s="73">
        <f t="shared" si="5635"/>
        <v>279.47000000000003</v>
      </c>
      <c r="DU9298" s="73">
        <f t="shared" si="5635"/>
        <v>279.47000000000003</v>
      </c>
      <c r="DV9298" s="73">
        <f t="shared" si="5635"/>
        <v>279.47000000000003</v>
      </c>
      <c r="DW9298" s="73">
        <f t="shared" si="5635"/>
        <v>279.47000000000003</v>
      </c>
      <c r="DX9298" s="73">
        <f t="shared" si="5635"/>
        <v>279.47000000000003</v>
      </c>
      <c r="DY9298" s="73">
        <f t="shared" si="5635"/>
        <v>279.47000000000003</v>
      </c>
      <c r="DZ9298" s="73">
        <f t="shared" si="5635"/>
        <v>279.47000000000003</v>
      </c>
      <c r="EA9298" s="73">
        <f t="shared" si="5635"/>
        <v>279.47000000000003</v>
      </c>
      <c r="EB9298" s="73">
        <f t="shared" si="5635"/>
        <v>279.47000000000003</v>
      </c>
      <c r="EC9298" s="73">
        <f t="shared" si="5635"/>
        <v>279.47000000000003</v>
      </c>
      <c r="ED9298" s="73">
        <f t="shared" ref="ED9298:GO9298" si="5636">(EC9298+$F$9100*$F$9102*($F$55/$F$9101*EC9297+$F$55/$F$9101*EC9299))/(1+$F$9100*$F$9102*($F$55/$F$9101+$F$55/$F$9101))</f>
        <v>279.47000000000003</v>
      </c>
      <c r="EE9298" s="73">
        <f t="shared" si="5636"/>
        <v>279.47000000000003</v>
      </c>
      <c r="EF9298" s="73">
        <f t="shared" si="5636"/>
        <v>279.47000000000003</v>
      </c>
      <c r="EG9298" s="73">
        <f t="shared" si="5636"/>
        <v>279.47000000000003</v>
      </c>
      <c r="EH9298" s="73">
        <f t="shared" si="5636"/>
        <v>279.47000000000003</v>
      </c>
      <c r="EI9298" s="73">
        <f t="shared" si="5636"/>
        <v>279.47000000000003</v>
      </c>
      <c r="EJ9298" s="73">
        <f t="shared" si="5636"/>
        <v>279.47000000000003</v>
      </c>
      <c r="EK9298" s="73">
        <f t="shared" si="5636"/>
        <v>279.47000000000003</v>
      </c>
      <c r="EL9298" s="73">
        <f t="shared" si="5636"/>
        <v>279.47000000000003</v>
      </c>
      <c r="EM9298" s="73">
        <f t="shared" si="5636"/>
        <v>279.47000000000003</v>
      </c>
      <c r="EN9298" s="73">
        <f t="shared" si="5636"/>
        <v>279.47000000000003</v>
      </c>
      <c r="EO9298" s="73">
        <f t="shared" si="5636"/>
        <v>279.47000000000003</v>
      </c>
      <c r="EP9298" s="73">
        <f t="shared" si="5636"/>
        <v>279.47000000000003</v>
      </c>
      <c r="EQ9298" s="73">
        <f t="shared" si="5636"/>
        <v>279.47000000000003</v>
      </c>
      <c r="ER9298" s="73">
        <f t="shared" si="5636"/>
        <v>279.47000000000003</v>
      </c>
      <c r="ES9298" s="73">
        <f t="shared" si="5636"/>
        <v>279.47000000000003</v>
      </c>
      <c r="ET9298" s="73">
        <f t="shared" si="5636"/>
        <v>279.47000000000003</v>
      </c>
      <c r="EU9298" s="73">
        <f t="shared" si="5636"/>
        <v>279.47000000000003</v>
      </c>
      <c r="EV9298" s="73">
        <f t="shared" si="5636"/>
        <v>279.47000000000003</v>
      </c>
      <c r="EW9298" s="73">
        <f t="shared" si="5636"/>
        <v>279.47000000000003</v>
      </c>
      <c r="EX9298" s="73">
        <f t="shared" si="5636"/>
        <v>279.47000000000003</v>
      </c>
      <c r="EY9298" s="73">
        <f t="shared" si="5636"/>
        <v>279.47000000000003</v>
      </c>
      <c r="EZ9298" s="73">
        <f t="shared" si="5636"/>
        <v>279.47000000000003</v>
      </c>
      <c r="FA9298" s="73">
        <f t="shared" si="5636"/>
        <v>279.47000000000003</v>
      </c>
      <c r="FB9298" s="73">
        <f t="shared" si="5636"/>
        <v>279.47000000000003</v>
      </c>
      <c r="FC9298" s="73">
        <f t="shared" si="5636"/>
        <v>279.47000000000003</v>
      </c>
      <c r="FD9298" s="73">
        <f t="shared" si="5636"/>
        <v>279.47000000000003</v>
      </c>
      <c r="FE9298" s="73">
        <f t="shared" si="5636"/>
        <v>279.47000000000003</v>
      </c>
      <c r="FF9298" s="73">
        <f t="shared" si="5636"/>
        <v>279.47000000000003</v>
      </c>
      <c r="FG9298" s="73">
        <f t="shared" si="5636"/>
        <v>279.47000000000003</v>
      </c>
      <c r="FH9298" s="73">
        <f t="shared" si="5636"/>
        <v>279.47000000000003</v>
      </c>
      <c r="FI9298" s="73">
        <f t="shared" si="5636"/>
        <v>279.47000000000003</v>
      </c>
      <c r="FJ9298" s="73">
        <f t="shared" si="5636"/>
        <v>279.47000000000003</v>
      </c>
      <c r="FK9298" s="73">
        <f t="shared" si="5636"/>
        <v>279.47000000000003</v>
      </c>
      <c r="FL9298" s="73">
        <f t="shared" si="5636"/>
        <v>279.47000000000003</v>
      </c>
      <c r="FM9298" s="73">
        <f t="shared" si="5636"/>
        <v>279.47000000000003</v>
      </c>
      <c r="FN9298" s="73">
        <f t="shared" si="5636"/>
        <v>279.47000000000003</v>
      </c>
      <c r="FO9298" s="73">
        <f t="shared" si="5636"/>
        <v>279.47000000000003</v>
      </c>
      <c r="FP9298" s="73">
        <f t="shared" si="5636"/>
        <v>279.47000000000003</v>
      </c>
      <c r="FQ9298" s="73">
        <f t="shared" si="5636"/>
        <v>279.47000000000003</v>
      </c>
      <c r="FR9298" s="73">
        <f t="shared" si="5636"/>
        <v>279.47000000000003</v>
      </c>
      <c r="FS9298" s="73">
        <f t="shared" si="5636"/>
        <v>279.47000000000003</v>
      </c>
      <c r="FT9298" s="73">
        <f t="shared" si="5636"/>
        <v>279.47000000000003</v>
      </c>
      <c r="FU9298" s="73">
        <f t="shared" si="5636"/>
        <v>279.47000000000003</v>
      </c>
      <c r="FV9298" s="73">
        <f t="shared" si="5636"/>
        <v>279.47000000000003</v>
      </c>
      <c r="FW9298" s="73">
        <f t="shared" si="5636"/>
        <v>279.47000000000003</v>
      </c>
      <c r="FX9298" s="73">
        <f t="shared" si="5636"/>
        <v>279.47000000000003</v>
      </c>
      <c r="FY9298" s="73">
        <f t="shared" si="5636"/>
        <v>279.47000000000003</v>
      </c>
      <c r="FZ9298" s="73">
        <f t="shared" si="5636"/>
        <v>279.47000000000003</v>
      </c>
      <c r="GA9298" s="73">
        <f t="shared" si="5636"/>
        <v>279.47000000000003</v>
      </c>
      <c r="GB9298" s="73">
        <f t="shared" si="5636"/>
        <v>279.47000000000003</v>
      </c>
      <c r="GC9298" s="73">
        <f t="shared" si="5636"/>
        <v>279.47000000000003</v>
      </c>
      <c r="GD9298" s="73">
        <f t="shared" si="5636"/>
        <v>279.47000000000003</v>
      </c>
      <c r="GE9298" s="73">
        <f t="shared" si="5636"/>
        <v>279.47000000000003</v>
      </c>
      <c r="GF9298" s="73">
        <f t="shared" si="5636"/>
        <v>279.47000000000003</v>
      </c>
      <c r="GG9298" s="73">
        <f t="shared" si="5636"/>
        <v>279.47000000000003</v>
      </c>
      <c r="GH9298" s="73">
        <f t="shared" si="5636"/>
        <v>279.47000000000003</v>
      </c>
      <c r="GI9298" s="73">
        <f t="shared" si="5636"/>
        <v>279.47000000000003</v>
      </c>
      <c r="GJ9298" s="73">
        <f t="shared" si="5636"/>
        <v>279.47000000000003</v>
      </c>
      <c r="GK9298" s="73">
        <f t="shared" si="5636"/>
        <v>279.47000000000003</v>
      </c>
      <c r="GL9298" s="73">
        <f t="shared" si="5636"/>
        <v>279.47000000000003</v>
      </c>
      <c r="GM9298" s="73">
        <f t="shared" si="5636"/>
        <v>279.47000000000003</v>
      </c>
      <c r="GN9298" s="73">
        <f t="shared" si="5636"/>
        <v>279.47000000000003</v>
      </c>
      <c r="GO9298" s="73">
        <f t="shared" si="5636"/>
        <v>279.47000000000003</v>
      </c>
      <c r="GP9298" s="73">
        <f t="shared" ref="GP9298:JA9298" si="5637">(GO9298+$F$9100*$F$9102*($F$55/$F$9101*GO9297+$F$55/$F$9101*GO9299))/(1+$F$9100*$F$9102*($F$55/$F$9101+$F$55/$F$9101))</f>
        <v>279.47000000000003</v>
      </c>
      <c r="GQ9298" s="73">
        <f t="shared" si="5637"/>
        <v>279.47000000000003</v>
      </c>
      <c r="GR9298" s="73">
        <f t="shared" si="5637"/>
        <v>279.47000000000003</v>
      </c>
      <c r="GS9298" s="73">
        <f t="shared" si="5637"/>
        <v>279.47000000000003</v>
      </c>
      <c r="GT9298" s="73">
        <f t="shared" si="5637"/>
        <v>279.47000000000003</v>
      </c>
      <c r="GU9298" s="73">
        <f t="shared" si="5637"/>
        <v>279.47000000000003</v>
      </c>
      <c r="GV9298" s="73">
        <f t="shared" si="5637"/>
        <v>279.47000000000003</v>
      </c>
      <c r="GW9298" s="73">
        <f t="shared" si="5637"/>
        <v>279.47000000000003</v>
      </c>
      <c r="GX9298" s="73">
        <f t="shared" si="5637"/>
        <v>279.47000000000003</v>
      </c>
      <c r="GY9298" s="73">
        <f t="shared" si="5637"/>
        <v>279.47000000000003</v>
      </c>
      <c r="GZ9298" s="73">
        <f t="shared" si="5637"/>
        <v>279.47000000000003</v>
      </c>
      <c r="HA9298" s="73">
        <f t="shared" si="5637"/>
        <v>279.47000000000003</v>
      </c>
      <c r="HB9298" s="73">
        <f t="shared" si="5637"/>
        <v>279.47000000000003</v>
      </c>
      <c r="HC9298" s="73">
        <f t="shared" si="5637"/>
        <v>279.47000000000003</v>
      </c>
      <c r="HD9298" s="73">
        <f t="shared" si="5637"/>
        <v>279.47000000000003</v>
      </c>
      <c r="HE9298" s="73">
        <f t="shared" si="5637"/>
        <v>279.47000000000003</v>
      </c>
      <c r="HF9298" s="73">
        <f t="shared" si="5637"/>
        <v>279.47000000000003</v>
      </c>
      <c r="HG9298" s="73">
        <f t="shared" si="5637"/>
        <v>279.47000000000003</v>
      </c>
      <c r="HH9298" s="73">
        <f t="shared" si="5637"/>
        <v>279.47000000000003</v>
      </c>
      <c r="HI9298" s="73">
        <f t="shared" si="5637"/>
        <v>279.47000000000003</v>
      </c>
      <c r="HJ9298" s="73">
        <f t="shared" si="5637"/>
        <v>279.47000000000003</v>
      </c>
      <c r="HK9298" s="73">
        <f t="shared" si="5637"/>
        <v>279.47000000000003</v>
      </c>
      <c r="HL9298" s="73">
        <f t="shared" si="5637"/>
        <v>279.47000000000003</v>
      </c>
      <c r="HM9298" s="73">
        <f t="shared" si="5637"/>
        <v>279.47000000000003</v>
      </c>
      <c r="HN9298" s="73">
        <f t="shared" si="5637"/>
        <v>279.47000000000003</v>
      </c>
      <c r="HO9298" s="73">
        <f t="shared" si="5637"/>
        <v>279.47000000000003</v>
      </c>
      <c r="HP9298" s="73">
        <f t="shared" si="5637"/>
        <v>279.47000000000003</v>
      </c>
      <c r="HQ9298" s="73">
        <f t="shared" si="5637"/>
        <v>279.47000000000003</v>
      </c>
      <c r="HR9298" s="73">
        <f t="shared" si="5637"/>
        <v>279.47000000000003</v>
      </c>
      <c r="HS9298" s="73">
        <f t="shared" si="5637"/>
        <v>279.47000000000003</v>
      </c>
      <c r="HT9298" s="73">
        <f t="shared" si="5637"/>
        <v>279.47000000000003</v>
      </c>
      <c r="HU9298" s="73">
        <f t="shared" si="5637"/>
        <v>279.47000000000003</v>
      </c>
      <c r="HV9298" s="73">
        <f t="shared" si="5637"/>
        <v>279.47000000000003</v>
      </c>
      <c r="HW9298" s="73">
        <f t="shared" si="5637"/>
        <v>279.47000000000003</v>
      </c>
      <c r="HX9298" s="73">
        <f t="shared" si="5637"/>
        <v>279.47000000000003</v>
      </c>
      <c r="HY9298" s="73">
        <f t="shared" si="5637"/>
        <v>279.47000000000003</v>
      </c>
      <c r="HZ9298" s="73">
        <f t="shared" si="5637"/>
        <v>279.47000000000003</v>
      </c>
      <c r="IA9298" s="73">
        <f t="shared" si="5637"/>
        <v>279.47000000000003</v>
      </c>
      <c r="IB9298" s="73">
        <f t="shared" si="5637"/>
        <v>279.47000000000003</v>
      </c>
      <c r="IC9298" s="73">
        <f t="shared" si="5637"/>
        <v>279.47000000000003</v>
      </c>
      <c r="ID9298" s="73">
        <f t="shared" si="5637"/>
        <v>279.47000000000003</v>
      </c>
      <c r="IE9298" s="73">
        <f t="shared" si="5637"/>
        <v>279.47000000000003</v>
      </c>
      <c r="IF9298" s="73">
        <f t="shared" si="5637"/>
        <v>279.47000000000003</v>
      </c>
      <c r="IG9298" s="73">
        <f t="shared" si="5637"/>
        <v>279.47000000000003</v>
      </c>
      <c r="IH9298" s="73">
        <f t="shared" si="5637"/>
        <v>279.47000000000003</v>
      </c>
      <c r="II9298" s="73">
        <f t="shared" si="5637"/>
        <v>279.47000000000003</v>
      </c>
      <c r="IJ9298" s="73">
        <f t="shared" si="5637"/>
        <v>279.47000000000003</v>
      </c>
      <c r="IK9298" s="73">
        <f t="shared" si="5637"/>
        <v>279.47000000000003</v>
      </c>
      <c r="IL9298" s="73">
        <f t="shared" si="5637"/>
        <v>279.47000000000003</v>
      </c>
      <c r="IM9298" s="73">
        <f t="shared" si="5637"/>
        <v>279.47000000000003</v>
      </c>
      <c r="IN9298" s="73">
        <f t="shared" si="5637"/>
        <v>279.47000000000003</v>
      </c>
      <c r="IO9298" s="73">
        <f t="shared" si="5637"/>
        <v>279.47000000000003</v>
      </c>
      <c r="IP9298" s="73">
        <f t="shared" si="5637"/>
        <v>279.47000000000003</v>
      </c>
      <c r="IQ9298" s="73">
        <f t="shared" si="5637"/>
        <v>279.47000000000003</v>
      </c>
      <c r="IR9298" s="73">
        <f t="shared" si="5637"/>
        <v>279.47000000000003</v>
      </c>
      <c r="IS9298" s="73">
        <f t="shared" si="5637"/>
        <v>279.47000000000003</v>
      </c>
      <c r="IT9298" s="73">
        <f t="shared" si="5637"/>
        <v>279.47000000000003</v>
      </c>
      <c r="IU9298" s="73">
        <f t="shared" si="5637"/>
        <v>279.47000000000003</v>
      </c>
      <c r="IV9298" s="73">
        <f t="shared" si="5637"/>
        <v>279.47000000000003</v>
      </c>
      <c r="IW9298" s="73">
        <f t="shared" si="5637"/>
        <v>279.47000000000003</v>
      </c>
      <c r="IX9298" s="73">
        <f t="shared" si="5637"/>
        <v>279.47000000000003</v>
      </c>
      <c r="IY9298" s="73">
        <f t="shared" si="5637"/>
        <v>279.47000000000003</v>
      </c>
      <c r="IZ9298" s="73">
        <f t="shared" si="5637"/>
        <v>279.47000000000003</v>
      </c>
      <c r="JA9298" s="73">
        <f t="shared" si="5637"/>
        <v>279.47000000000003</v>
      </c>
      <c r="JB9298" s="73">
        <f t="shared" ref="JB9298:KG9298" si="5638">(JA9298+$F$9100*$F$9102*($F$55/$F$9101*JA9297+$F$55/$F$9101*JA9299))/(1+$F$9100*$F$9102*($F$55/$F$9101+$F$55/$F$9101))</f>
        <v>279.47000000000003</v>
      </c>
      <c r="JC9298" s="73">
        <f t="shared" si="5638"/>
        <v>279.47000000000003</v>
      </c>
      <c r="JD9298" s="73">
        <f t="shared" si="5638"/>
        <v>279.47000000000003</v>
      </c>
      <c r="JE9298" s="73">
        <f t="shared" si="5638"/>
        <v>279.47000000000003</v>
      </c>
      <c r="JF9298" s="73">
        <f t="shared" si="5638"/>
        <v>279.47000000000003</v>
      </c>
      <c r="JG9298" s="73">
        <f t="shared" si="5638"/>
        <v>279.47000000000003</v>
      </c>
      <c r="JH9298" s="73">
        <f t="shared" si="5638"/>
        <v>279.47000000000003</v>
      </c>
      <c r="JI9298" s="73">
        <f t="shared" si="5638"/>
        <v>279.47000000000003</v>
      </c>
      <c r="JJ9298" s="73">
        <f t="shared" si="5638"/>
        <v>279.47000000000003</v>
      </c>
      <c r="JK9298" s="73">
        <f t="shared" si="5638"/>
        <v>279.47000000000003</v>
      </c>
      <c r="JL9298" s="73">
        <f t="shared" si="5638"/>
        <v>279.47000000000003</v>
      </c>
      <c r="JM9298" s="73">
        <f t="shared" si="5638"/>
        <v>279.47000000000003</v>
      </c>
      <c r="JN9298" s="73">
        <f t="shared" si="5638"/>
        <v>279.47000000000003</v>
      </c>
      <c r="JO9298" s="73">
        <f t="shared" si="5638"/>
        <v>279.47000000000003</v>
      </c>
      <c r="JP9298" s="73">
        <f t="shared" si="5638"/>
        <v>279.47000000000003</v>
      </c>
      <c r="JQ9298" s="73">
        <f t="shared" si="5638"/>
        <v>279.47000000000003</v>
      </c>
      <c r="JR9298" s="73">
        <f t="shared" si="5638"/>
        <v>279.47000000000003</v>
      </c>
      <c r="JS9298" s="73">
        <f t="shared" si="5638"/>
        <v>279.47000000000003</v>
      </c>
      <c r="JT9298" s="73">
        <f t="shared" si="5638"/>
        <v>279.47000000000003</v>
      </c>
      <c r="JU9298" s="73">
        <f t="shared" si="5638"/>
        <v>279.47000000000003</v>
      </c>
      <c r="JV9298" s="73">
        <f t="shared" si="5638"/>
        <v>279.47000000000003</v>
      </c>
      <c r="JW9298" s="73">
        <f t="shared" si="5638"/>
        <v>279.47000000000003</v>
      </c>
      <c r="JX9298" s="73">
        <f t="shared" si="5638"/>
        <v>279.47000000000003</v>
      </c>
      <c r="JY9298" s="73">
        <f t="shared" si="5638"/>
        <v>279.47000000000003</v>
      </c>
      <c r="JZ9298" s="73">
        <f t="shared" si="5638"/>
        <v>279.47000000000003</v>
      </c>
      <c r="KA9298" s="73">
        <f t="shared" si="5638"/>
        <v>279.47000000000003</v>
      </c>
      <c r="KB9298" s="73">
        <f t="shared" si="5638"/>
        <v>279.47000000000003</v>
      </c>
      <c r="KC9298" s="73">
        <f t="shared" si="5638"/>
        <v>279.47000000000003</v>
      </c>
      <c r="KD9298" s="73">
        <f t="shared" si="5638"/>
        <v>279.47000000000003</v>
      </c>
      <c r="KE9298" s="73">
        <f t="shared" si="5638"/>
        <v>279.47000000000003</v>
      </c>
      <c r="KF9298" s="73">
        <f t="shared" si="5638"/>
        <v>279.47000000000003</v>
      </c>
      <c r="KG9298" s="73">
        <f t="shared" si="5638"/>
        <v>279.47000000000003</v>
      </c>
      <c r="KH9298">
        <v>279.47000000000003</v>
      </c>
      <c r="KL9298" s="84"/>
      <c r="KP9298" s="84"/>
      <c r="KS9298" s="74"/>
      <c r="KT9298" s="74"/>
      <c r="KU9298" s="16"/>
      <c r="KV9298" s="72"/>
      <c r="KW9298" s="72"/>
      <c r="KX9298" s="16"/>
      <c r="KZ9298" s="16"/>
      <c r="LA9298" s="16"/>
      <c r="LB9298" s="74"/>
      <c r="LC9298" s="74"/>
    </row>
    <row r="9299" spans="2:315" x14ac:dyDescent="0.35">
      <c r="B9299">
        <v>193</v>
      </c>
      <c r="C9299">
        <f t="shared" si="5468"/>
        <v>1.925</v>
      </c>
      <c r="E9299" s="92">
        <v>279.47000000000003</v>
      </c>
      <c r="F9299" s="73">
        <f t="shared" ref="F9299:BQ9299" si="5639">(E9299+$F$9100*$F$9102*($F$55/$F$9101*E9298+$F$55/$F$9101*E9300))/(1+$F$9100*$F$9102*($F$55/$F$9101+$F$55/$F$9101))</f>
        <v>279.47000000000003</v>
      </c>
      <c r="G9299" s="73">
        <f t="shared" si="5639"/>
        <v>279.47000000000003</v>
      </c>
      <c r="H9299" s="73">
        <f t="shared" si="5639"/>
        <v>279.47000000000003</v>
      </c>
      <c r="I9299" s="73">
        <f t="shared" si="5639"/>
        <v>279.47000000000003</v>
      </c>
      <c r="J9299" s="73">
        <f t="shared" si="5639"/>
        <v>279.47000000000003</v>
      </c>
      <c r="K9299" s="73">
        <f t="shared" si="5639"/>
        <v>279.47000000000003</v>
      </c>
      <c r="L9299" s="73">
        <f t="shared" si="5639"/>
        <v>279.47000000000003</v>
      </c>
      <c r="M9299" s="73">
        <f t="shared" si="5639"/>
        <v>279.47000000000003</v>
      </c>
      <c r="N9299" s="73">
        <f t="shared" si="5639"/>
        <v>279.47000000000003</v>
      </c>
      <c r="O9299" s="73">
        <f t="shared" si="5639"/>
        <v>279.47000000000003</v>
      </c>
      <c r="P9299" s="73">
        <f t="shared" si="5639"/>
        <v>279.47000000000003</v>
      </c>
      <c r="Q9299" s="73">
        <f t="shared" si="5639"/>
        <v>279.47000000000003</v>
      </c>
      <c r="R9299" s="73">
        <f t="shared" si="5639"/>
        <v>279.47000000000003</v>
      </c>
      <c r="S9299" s="73">
        <f t="shared" si="5639"/>
        <v>279.47000000000003</v>
      </c>
      <c r="T9299" s="73">
        <f t="shared" si="5639"/>
        <v>279.47000000000003</v>
      </c>
      <c r="U9299" s="73">
        <f t="shared" si="5639"/>
        <v>279.47000000000003</v>
      </c>
      <c r="V9299" s="73">
        <f t="shared" si="5639"/>
        <v>279.47000000000003</v>
      </c>
      <c r="W9299" s="73">
        <f t="shared" si="5639"/>
        <v>279.47000000000003</v>
      </c>
      <c r="X9299" s="73">
        <f t="shared" si="5639"/>
        <v>279.47000000000003</v>
      </c>
      <c r="Y9299" s="73">
        <f t="shared" si="5639"/>
        <v>279.47000000000003</v>
      </c>
      <c r="Z9299" s="73">
        <f t="shared" si="5639"/>
        <v>279.47000000000003</v>
      </c>
      <c r="AA9299" s="73">
        <f t="shared" si="5639"/>
        <v>279.47000000000003</v>
      </c>
      <c r="AB9299" s="73">
        <f t="shared" si="5639"/>
        <v>279.47000000000003</v>
      </c>
      <c r="AC9299" s="73">
        <f t="shared" si="5639"/>
        <v>279.47000000000003</v>
      </c>
      <c r="AD9299" s="73">
        <f t="shared" si="5639"/>
        <v>279.47000000000003</v>
      </c>
      <c r="AE9299" s="73">
        <f t="shared" si="5639"/>
        <v>279.47000000000003</v>
      </c>
      <c r="AF9299" s="73">
        <f t="shared" si="5639"/>
        <v>279.47000000000003</v>
      </c>
      <c r="AG9299" s="73">
        <f t="shared" si="5639"/>
        <v>279.47000000000003</v>
      </c>
      <c r="AH9299" s="73">
        <f t="shared" si="5639"/>
        <v>279.47000000000003</v>
      </c>
      <c r="AI9299" s="73">
        <f t="shared" si="5639"/>
        <v>279.47000000000003</v>
      </c>
      <c r="AJ9299" s="73">
        <f t="shared" si="5639"/>
        <v>279.47000000000003</v>
      </c>
      <c r="AK9299" s="73">
        <f t="shared" si="5639"/>
        <v>279.47000000000003</v>
      </c>
      <c r="AL9299" s="73">
        <f t="shared" si="5639"/>
        <v>279.47000000000003</v>
      </c>
      <c r="AM9299" s="73">
        <f t="shared" si="5639"/>
        <v>279.47000000000003</v>
      </c>
      <c r="AN9299" s="73">
        <f t="shared" si="5639"/>
        <v>279.47000000000003</v>
      </c>
      <c r="AO9299" s="73">
        <f t="shared" si="5639"/>
        <v>279.47000000000003</v>
      </c>
      <c r="AP9299" s="73">
        <f t="shared" si="5639"/>
        <v>279.47000000000003</v>
      </c>
      <c r="AQ9299" s="73">
        <f t="shared" si="5639"/>
        <v>279.47000000000003</v>
      </c>
      <c r="AR9299" s="73">
        <f t="shared" si="5639"/>
        <v>279.47000000000003</v>
      </c>
      <c r="AS9299" s="73">
        <f t="shared" si="5639"/>
        <v>279.47000000000003</v>
      </c>
      <c r="AT9299" s="73">
        <f t="shared" si="5639"/>
        <v>279.47000000000003</v>
      </c>
      <c r="AU9299" s="73">
        <f t="shared" si="5639"/>
        <v>279.47000000000003</v>
      </c>
      <c r="AV9299" s="73">
        <f t="shared" si="5639"/>
        <v>279.47000000000003</v>
      </c>
      <c r="AW9299" s="73">
        <f t="shared" si="5639"/>
        <v>279.47000000000003</v>
      </c>
      <c r="AX9299" s="73">
        <f t="shared" si="5639"/>
        <v>279.47000000000003</v>
      </c>
      <c r="AY9299" s="73">
        <f t="shared" si="5639"/>
        <v>279.47000000000003</v>
      </c>
      <c r="AZ9299" s="73">
        <f t="shared" si="5639"/>
        <v>279.47000000000003</v>
      </c>
      <c r="BA9299" s="73">
        <f t="shared" si="5639"/>
        <v>279.47000000000003</v>
      </c>
      <c r="BB9299" s="73">
        <f t="shared" si="5639"/>
        <v>279.47000000000003</v>
      </c>
      <c r="BC9299" s="73">
        <f t="shared" si="5639"/>
        <v>279.47000000000003</v>
      </c>
      <c r="BD9299" s="73">
        <f t="shared" si="5639"/>
        <v>279.47000000000003</v>
      </c>
      <c r="BE9299" s="73">
        <f t="shared" si="5639"/>
        <v>279.47000000000003</v>
      </c>
      <c r="BF9299" s="73">
        <f t="shared" si="5639"/>
        <v>279.47000000000003</v>
      </c>
      <c r="BG9299" s="73">
        <f t="shared" si="5639"/>
        <v>279.47000000000003</v>
      </c>
      <c r="BH9299" s="73">
        <f t="shared" si="5639"/>
        <v>279.47000000000003</v>
      </c>
      <c r="BI9299" s="73">
        <f t="shared" si="5639"/>
        <v>279.47000000000003</v>
      </c>
      <c r="BJ9299" s="73">
        <f t="shared" si="5639"/>
        <v>279.47000000000003</v>
      </c>
      <c r="BK9299" s="73">
        <f t="shared" si="5639"/>
        <v>279.47000000000003</v>
      </c>
      <c r="BL9299" s="73">
        <f t="shared" si="5639"/>
        <v>279.47000000000003</v>
      </c>
      <c r="BM9299" s="73">
        <f t="shared" si="5639"/>
        <v>279.47000000000003</v>
      </c>
      <c r="BN9299" s="73">
        <f t="shared" si="5639"/>
        <v>279.47000000000003</v>
      </c>
      <c r="BO9299" s="73">
        <f t="shared" si="5639"/>
        <v>279.47000000000003</v>
      </c>
      <c r="BP9299" s="73">
        <f t="shared" si="5639"/>
        <v>279.47000000000003</v>
      </c>
      <c r="BQ9299" s="73">
        <f t="shared" si="5639"/>
        <v>279.47000000000003</v>
      </c>
      <c r="BR9299" s="73">
        <f t="shared" ref="BR9299:EC9299" si="5640">(BQ9299+$F$9100*$F$9102*($F$55/$F$9101*BQ9298+$F$55/$F$9101*BQ9300))/(1+$F$9100*$F$9102*($F$55/$F$9101+$F$55/$F$9101))</f>
        <v>279.47000000000003</v>
      </c>
      <c r="BS9299" s="73">
        <f t="shared" si="5640"/>
        <v>279.47000000000003</v>
      </c>
      <c r="BT9299" s="73">
        <f t="shared" si="5640"/>
        <v>279.47000000000003</v>
      </c>
      <c r="BU9299" s="73">
        <f t="shared" si="5640"/>
        <v>279.47000000000003</v>
      </c>
      <c r="BV9299" s="73">
        <f t="shared" si="5640"/>
        <v>279.47000000000003</v>
      </c>
      <c r="BW9299" s="73">
        <f t="shared" si="5640"/>
        <v>279.47000000000003</v>
      </c>
      <c r="BX9299" s="73">
        <f t="shared" si="5640"/>
        <v>279.47000000000003</v>
      </c>
      <c r="BY9299" s="73">
        <f t="shared" si="5640"/>
        <v>279.47000000000003</v>
      </c>
      <c r="BZ9299" s="73">
        <f t="shared" si="5640"/>
        <v>279.47000000000003</v>
      </c>
      <c r="CA9299" s="73">
        <f t="shared" si="5640"/>
        <v>279.47000000000003</v>
      </c>
      <c r="CB9299" s="73">
        <f t="shared" si="5640"/>
        <v>279.47000000000003</v>
      </c>
      <c r="CC9299" s="73">
        <f t="shared" si="5640"/>
        <v>279.47000000000003</v>
      </c>
      <c r="CD9299" s="73">
        <f t="shared" si="5640"/>
        <v>279.47000000000003</v>
      </c>
      <c r="CE9299" s="73">
        <f t="shared" si="5640"/>
        <v>279.47000000000003</v>
      </c>
      <c r="CF9299" s="73">
        <f t="shared" si="5640"/>
        <v>279.47000000000003</v>
      </c>
      <c r="CG9299" s="73">
        <f t="shared" si="5640"/>
        <v>279.47000000000003</v>
      </c>
      <c r="CH9299" s="73">
        <f t="shared" si="5640"/>
        <v>279.47000000000003</v>
      </c>
      <c r="CI9299" s="73">
        <f t="shared" si="5640"/>
        <v>279.47000000000003</v>
      </c>
      <c r="CJ9299" s="73">
        <f t="shared" si="5640"/>
        <v>279.47000000000003</v>
      </c>
      <c r="CK9299" s="73">
        <f t="shared" si="5640"/>
        <v>279.47000000000003</v>
      </c>
      <c r="CL9299" s="73">
        <f t="shared" si="5640"/>
        <v>279.47000000000003</v>
      </c>
      <c r="CM9299" s="73">
        <f t="shared" si="5640"/>
        <v>279.47000000000003</v>
      </c>
      <c r="CN9299" s="73">
        <f t="shared" si="5640"/>
        <v>279.47000000000003</v>
      </c>
      <c r="CO9299" s="73">
        <f t="shared" si="5640"/>
        <v>279.47000000000003</v>
      </c>
      <c r="CP9299" s="73">
        <f t="shared" si="5640"/>
        <v>279.47000000000003</v>
      </c>
      <c r="CQ9299" s="73">
        <f t="shared" si="5640"/>
        <v>279.47000000000003</v>
      </c>
      <c r="CR9299" s="73">
        <f t="shared" si="5640"/>
        <v>279.47000000000003</v>
      </c>
      <c r="CS9299" s="73">
        <f t="shared" si="5640"/>
        <v>279.47000000000003</v>
      </c>
      <c r="CT9299" s="73">
        <f t="shared" si="5640"/>
        <v>279.47000000000003</v>
      </c>
      <c r="CU9299" s="73">
        <f t="shared" si="5640"/>
        <v>279.47000000000003</v>
      </c>
      <c r="CV9299" s="73">
        <f t="shared" si="5640"/>
        <v>279.47000000000003</v>
      </c>
      <c r="CW9299" s="73">
        <f t="shared" si="5640"/>
        <v>279.47000000000003</v>
      </c>
      <c r="CX9299" s="73">
        <f t="shared" si="5640"/>
        <v>279.47000000000003</v>
      </c>
      <c r="CY9299" s="73">
        <f t="shared" si="5640"/>
        <v>279.47000000000003</v>
      </c>
      <c r="CZ9299" s="73">
        <f t="shared" si="5640"/>
        <v>279.47000000000003</v>
      </c>
      <c r="DA9299" s="73">
        <f t="shared" si="5640"/>
        <v>279.47000000000003</v>
      </c>
      <c r="DB9299" s="73">
        <f t="shared" si="5640"/>
        <v>279.47000000000003</v>
      </c>
      <c r="DC9299" s="73">
        <f t="shared" si="5640"/>
        <v>279.47000000000003</v>
      </c>
      <c r="DD9299" s="73">
        <f t="shared" si="5640"/>
        <v>279.47000000000003</v>
      </c>
      <c r="DE9299" s="73">
        <f t="shared" si="5640"/>
        <v>279.47000000000003</v>
      </c>
      <c r="DF9299" s="73">
        <f t="shared" si="5640"/>
        <v>279.47000000000003</v>
      </c>
      <c r="DG9299" s="73">
        <f t="shared" si="5640"/>
        <v>279.47000000000003</v>
      </c>
      <c r="DH9299" s="73">
        <f t="shared" si="5640"/>
        <v>279.47000000000003</v>
      </c>
      <c r="DI9299" s="73">
        <f t="shared" si="5640"/>
        <v>279.47000000000003</v>
      </c>
      <c r="DJ9299" s="73">
        <f t="shared" si="5640"/>
        <v>279.47000000000003</v>
      </c>
      <c r="DK9299" s="73">
        <f t="shared" si="5640"/>
        <v>279.47000000000003</v>
      </c>
      <c r="DL9299" s="73">
        <f t="shared" si="5640"/>
        <v>279.47000000000003</v>
      </c>
      <c r="DM9299" s="73">
        <f t="shared" si="5640"/>
        <v>279.47000000000003</v>
      </c>
      <c r="DN9299" s="73">
        <f t="shared" si="5640"/>
        <v>279.47000000000003</v>
      </c>
      <c r="DO9299" s="73">
        <f t="shared" si="5640"/>
        <v>279.47000000000003</v>
      </c>
      <c r="DP9299" s="73">
        <f t="shared" si="5640"/>
        <v>279.47000000000003</v>
      </c>
      <c r="DQ9299" s="73">
        <f t="shared" si="5640"/>
        <v>279.47000000000003</v>
      </c>
      <c r="DR9299" s="73">
        <f t="shared" si="5640"/>
        <v>279.47000000000003</v>
      </c>
      <c r="DS9299" s="73">
        <f t="shared" si="5640"/>
        <v>279.47000000000003</v>
      </c>
      <c r="DT9299" s="73">
        <f t="shared" si="5640"/>
        <v>279.47000000000003</v>
      </c>
      <c r="DU9299" s="73">
        <f t="shared" si="5640"/>
        <v>279.47000000000003</v>
      </c>
      <c r="DV9299" s="73">
        <f t="shared" si="5640"/>
        <v>279.47000000000003</v>
      </c>
      <c r="DW9299" s="73">
        <f t="shared" si="5640"/>
        <v>279.47000000000003</v>
      </c>
      <c r="DX9299" s="73">
        <f t="shared" si="5640"/>
        <v>279.47000000000003</v>
      </c>
      <c r="DY9299" s="73">
        <f t="shared" si="5640"/>
        <v>279.47000000000003</v>
      </c>
      <c r="DZ9299" s="73">
        <f t="shared" si="5640"/>
        <v>279.47000000000003</v>
      </c>
      <c r="EA9299" s="73">
        <f t="shared" si="5640"/>
        <v>279.47000000000003</v>
      </c>
      <c r="EB9299" s="73">
        <f t="shared" si="5640"/>
        <v>279.47000000000003</v>
      </c>
      <c r="EC9299" s="73">
        <f t="shared" si="5640"/>
        <v>279.47000000000003</v>
      </c>
      <c r="ED9299" s="73">
        <f t="shared" ref="ED9299:GO9299" si="5641">(EC9299+$F$9100*$F$9102*($F$55/$F$9101*EC9298+$F$55/$F$9101*EC9300))/(1+$F$9100*$F$9102*($F$55/$F$9101+$F$55/$F$9101))</f>
        <v>279.47000000000003</v>
      </c>
      <c r="EE9299" s="73">
        <f t="shared" si="5641"/>
        <v>279.47000000000003</v>
      </c>
      <c r="EF9299" s="73">
        <f t="shared" si="5641"/>
        <v>279.47000000000003</v>
      </c>
      <c r="EG9299" s="73">
        <f t="shared" si="5641"/>
        <v>279.47000000000003</v>
      </c>
      <c r="EH9299" s="73">
        <f t="shared" si="5641"/>
        <v>279.47000000000003</v>
      </c>
      <c r="EI9299" s="73">
        <f t="shared" si="5641"/>
        <v>279.47000000000003</v>
      </c>
      <c r="EJ9299" s="73">
        <f t="shared" si="5641"/>
        <v>279.47000000000003</v>
      </c>
      <c r="EK9299" s="73">
        <f t="shared" si="5641"/>
        <v>279.47000000000003</v>
      </c>
      <c r="EL9299" s="73">
        <f t="shared" si="5641"/>
        <v>279.47000000000003</v>
      </c>
      <c r="EM9299" s="73">
        <f t="shared" si="5641"/>
        <v>279.47000000000003</v>
      </c>
      <c r="EN9299" s="73">
        <f t="shared" si="5641"/>
        <v>279.47000000000003</v>
      </c>
      <c r="EO9299" s="73">
        <f t="shared" si="5641"/>
        <v>279.47000000000003</v>
      </c>
      <c r="EP9299" s="73">
        <f t="shared" si="5641"/>
        <v>279.47000000000003</v>
      </c>
      <c r="EQ9299" s="73">
        <f t="shared" si="5641"/>
        <v>279.47000000000003</v>
      </c>
      <c r="ER9299" s="73">
        <f t="shared" si="5641"/>
        <v>279.47000000000003</v>
      </c>
      <c r="ES9299" s="73">
        <f t="shared" si="5641"/>
        <v>279.47000000000003</v>
      </c>
      <c r="ET9299" s="73">
        <f t="shared" si="5641"/>
        <v>279.47000000000003</v>
      </c>
      <c r="EU9299" s="73">
        <f t="shared" si="5641"/>
        <v>279.47000000000003</v>
      </c>
      <c r="EV9299" s="73">
        <f t="shared" si="5641"/>
        <v>279.47000000000003</v>
      </c>
      <c r="EW9299" s="73">
        <f t="shared" si="5641"/>
        <v>279.47000000000003</v>
      </c>
      <c r="EX9299" s="73">
        <f t="shared" si="5641"/>
        <v>279.47000000000003</v>
      </c>
      <c r="EY9299" s="73">
        <f t="shared" si="5641"/>
        <v>279.47000000000003</v>
      </c>
      <c r="EZ9299" s="73">
        <f t="shared" si="5641"/>
        <v>279.47000000000003</v>
      </c>
      <c r="FA9299" s="73">
        <f t="shared" si="5641"/>
        <v>279.47000000000003</v>
      </c>
      <c r="FB9299" s="73">
        <f t="shared" si="5641"/>
        <v>279.47000000000003</v>
      </c>
      <c r="FC9299" s="73">
        <f t="shared" si="5641"/>
        <v>279.47000000000003</v>
      </c>
      <c r="FD9299" s="73">
        <f t="shared" si="5641"/>
        <v>279.47000000000003</v>
      </c>
      <c r="FE9299" s="73">
        <f t="shared" si="5641"/>
        <v>279.47000000000003</v>
      </c>
      <c r="FF9299" s="73">
        <f t="shared" si="5641"/>
        <v>279.47000000000003</v>
      </c>
      <c r="FG9299" s="73">
        <f t="shared" si="5641"/>
        <v>279.47000000000003</v>
      </c>
      <c r="FH9299" s="73">
        <f t="shared" si="5641"/>
        <v>279.47000000000003</v>
      </c>
      <c r="FI9299" s="73">
        <f t="shared" si="5641"/>
        <v>279.47000000000003</v>
      </c>
      <c r="FJ9299" s="73">
        <f t="shared" si="5641"/>
        <v>279.47000000000003</v>
      </c>
      <c r="FK9299" s="73">
        <f t="shared" si="5641"/>
        <v>279.47000000000003</v>
      </c>
      <c r="FL9299" s="73">
        <f t="shared" si="5641"/>
        <v>279.47000000000003</v>
      </c>
      <c r="FM9299" s="73">
        <f t="shared" si="5641"/>
        <v>279.47000000000003</v>
      </c>
      <c r="FN9299" s="73">
        <f t="shared" si="5641"/>
        <v>279.47000000000003</v>
      </c>
      <c r="FO9299" s="73">
        <f t="shared" si="5641"/>
        <v>279.47000000000003</v>
      </c>
      <c r="FP9299" s="73">
        <f t="shared" si="5641"/>
        <v>279.47000000000003</v>
      </c>
      <c r="FQ9299" s="73">
        <f t="shared" si="5641"/>
        <v>279.47000000000003</v>
      </c>
      <c r="FR9299" s="73">
        <f t="shared" si="5641"/>
        <v>279.47000000000003</v>
      </c>
      <c r="FS9299" s="73">
        <f t="shared" si="5641"/>
        <v>279.47000000000003</v>
      </c>
      <c r="FT9299" s="73">
        <f t="shared" si="5641"/>
        <v>279.47000000000003</v>
      </c>
      <c r="FU9299" s="73">
        <f t="shared" si="5641"/>
        <v>279.47000000000003</v>
      </c>
      <c r="FV9299" s="73">
        <f t="shared" si="5641"/>
        <v>279.47000000000003</v>
      </c>
      <c r="FW9299" s="73">
        <f t="shared" si="5641"/>
        <v>279.47000000000003</v>
      </c>
      <c r="FX9299" s="73">
        <f t="shared" si="5641"/>
        <v>279.47000000000003</v>
      </c>
      <c r="FY9299" s="73">
        <f t="shared" si="5641"/>
        <v>279.47000000000003</v>
      </c>
      <c r="FZ9299" s="73">
        <f t="shared" si="5641"/>
        <v>279.47000000000003</v>
      </c>
      <c r="GA9299" s="73">
        <f t="shared" si="5641"/>
        <v>279.47000000000003</v>
      </c>
      <c r="GB9299" s="73">
        <f t="shared" si="5641"/>
        <v>279.47000000000003</v>
      </c>
      <c r="GC9299" s="73">
        <f t="shared" si="5641"/>
        <v>279.47000000000003</v>
      </c>
      <c r="GD9299" s="73">
        <f t="shared" si="5641"/>
        <v>279.47000000000003</v>
      </c>
      <c r="GE9299" s="73">
        <f t="shared" si="5641"/>
        <v>279.47000000000003</v>
      </c>
      <c r="GF9299" s="73">
        <f t="shared" si="5641"/>
        <v>279.47000000000003</v>
      </c>
      <c r="GG9299" s="73">
        <f t="shared" si="5641"/>
        <v>279.47000000000003</v>
      </c>
      <c r="GH9299" s="73">
        <f t="shared" si="5641"/>
        <v>279.47000000000003</v>
      </c>
      <c r="GI9299" s="73">
        <f t="shared" si="5641"/>
        <v>279.47000000000003</v>
      </c>
      <c r="GJ9299" s="73">
        <f t="shared" si="5641"/>
        <v>279.47000000000003</v>
      </c>
      <c r="GK9299" s="73">
        <f t="shared" si="5641"/>
        <v>279.47000000000003</v>
      </c>
      <c r="GL9299" s="73">
        <f t="shared" si="5641"/>
        <v>279.47000000000003</v>
      </c>
      <c r="GM9299" s="73">
        <f t="shared" si="5641"/>
        <v>279.47000000000003</v>
      </c>
      <c r="GN9299" s="73">
        <f t="shared" si="5641"/>
        <v>279.47000000000003</v>
      </c>
      <c r="GO9299" s="73">
        <f t="shared" si="5641"/>
        <v>279.47000000000003</v>
      </c>
      <c r="GP9299" s="73">
        <f t="shared" ref="GP9299:JA9299" si="5642">(GO9299+$F$9100*$F$9102*($F$55/$F$9101*GO9298+$F$55/$F$9101*GO9300))/(1+$F$9100*$F$9102*($F$55/$F$9101+$F$55/$F$9101))</f>
        <v>279.47000000000003</v>
      </c>
      <c r="GQ9299" s="73">
        <f t="shared" si="5642"/>
        <v>279.47000000000003</v>
      </c>
      <c r="GR9299" s="73">
        <f t="shared" si="5642"/>
        <v>279.47000000000003</v>
      </c>
      <c r="GS9299" s="73">
        <f t="shared" si="5642"/>
        <v>279.47000000000003</v>
      </c>
      <c r="GT9299" s="73">
        <f t="shared" si="5642"/>
        <v>279.47000000000003</v>
      </c>
      <c r="GU9299" s="73">
        <f t="shared" si="5642"/>
        <v>279.47000000000003</v>
      </c>
      <c r="GV9299" s="73">
        <f t="shared" si="5642"/>
        <v>279.47000000000003</v>
      </c>
      <c r="GW9299" s="73">
        <f t="shared" si="5642"/>
        <v>279.47000000000003</v>
      </c>
      <c r="GX9299" s="73">
        <f t="shared" si="5642"/>
        <v>279.47000000000003</v>
      </c>
      <c r="GY9299" s="73">
        <f t="shared" si="5642"/>
        <v>279.47000000000003</v>
      </c>
      <c r="GZ9299" s="73">
        <f t="shared" si="5642"/>
        <v>279.47000000000003</v>
      </c>
      <c r="HA9299" s="73">
        <f t="shared" si="5642"/>
        <v>279.47000000000003</v>
      </c>
      <c r="HB9299" s="73">
        <f t="shared" si="5642"/>
        <v>279.47000000000003</v>
      </c>
      <c r="HC9299" s="73">
        <f t="shared" si="5642"/>
        <v>279.47000000000003</v>
      </c>
      <c r="HD9299" s="73">
        <f t="shared" si="5642"/>
        <v>279.47000000000003</v>
      </c>
      <c r="HE9299" s="73">
        <f t="shared" si="5642"/>
        <v>279.47000000000003</v>
      </c>
      <c r="HF9299" s="73">
        <f t="shared" si="5642"/>
        <v>279.47000000000003</v>
      </c>
      <c r="HG9299" s="73">
        <f t="shared" si="5642"/>
        <v>279.47000000000003</v>
      </c>
      <c r="HH9299" s="73">
        <f t="shared" si="5642"/>
        <v>279.47000000000003</v>
      </c>
      <c r="HI9299" s="73">
        <f t="shared" si="5642"/>
        <v>279.47000000000003</v>
      </c>
      <c r="HJ9299" s="73">
        <f t="shared" si="5642"/>
        <v>279.47000000000003</v>
      </c>
      <c r="HK9299" s="73">
        <f t="shared" si="5642"/>
        <v>279.47000000000003</v>
      </c>
      <c r="HL9299" s="73">
        <f t="shared" si="5642"/>
        <v>279.47000000000003</v>
      </c>
      <c r="HM9299" s="73">
        <f t="shared" si="5642"/>
        <v>279.47000000000003</v>
      </c>
      <c r="HN9299" s="73">
        <f t="shared" si="5642"/>
        <v>279.47000000000003</v>
      </c>
      <c r="HO9299" s="73">
        <f t="shared" si="5642"/>
        <v>279.47000000000003</v>
      </c>
      <c r="HP9299" s="73">
        <f t="shared" si="5642"/>
        <v>279.47000000000003</v>
      </c>
      <c r="HQ9299" s="73">
        <f t="shared" si="5642"/>
        <v>279.47000000000003</v>
      </c>
      <c r="HR9299" s="73">
        <f t="shared" si="5642"/>
        <v>279.47000000000003</v>
      </c>
      <c r="HS9299" s="73">
        <f t="shared" si="5642"/>
        <v>279.47000000000003</v>
      </c>
      <c r="HT9299" s="73">
        <f t="shared" si="5642"/>
        <v>279.47000000000003</v>
      </c>
      <c r="HU9299" s="73">
        <f t="shared" si="5642"/>
        <v>279.47000000000003</v>
      </c>
      <c r="HV9299" s="73">
        <f t="shared" si="5642"/>
        <v>279.47000000000003</v>
      </c>
      <c r="HW9299" s="73">
        <f t="shared" si="5642"/>
        <v>279.47000000000003</v>
      </c>
      <c r="HX9299" s="73">
        <f t="shared" si="5642"/>
        <v>279.47000000000003</v>
      </c>
      <c r="HY9299" s="73">
        <f t="shared" si="5642"/>
        <v>279.47000000000003</v>
      </c>
      <c r="HZ9299" s="73">
        <f t="shared" si="5642"/>
        <v>279.47000000000003</v>
      </c>
      <c r="IA9299" s="73">
        <f t="shared" si="5642"/>
        <v>279.47000000000003</v>
      </c>
      <c r="IB9299" s="73">
        <f t="shared" si="5642"/>
        <v>279.47000000000003</v>
      </c>
      <c r="IC9299" s="73">
        <f t="shared" si="5642"/>
        <v>279.47000000000003</v>
      </c>
      <c r="ID9299" s="73">
        <f t="shared" si="5642"/>
        <v>279.47000000000003</v>
      </c>
      <c r="IE9299" s="73">
        <f t="shared" si="5642"/>
        <v>279.47000000000003</v>
      </c>
      <c r="IF9299" s="73">
        <f t="shared" si="5642"/>
        <v>279.47000000000003</v>
      </c>
      <c r="IG9299" s="73">
        <f t="shared" si="5642"/>
        <v>279.47000000000003</v>
      </c>
      <c r="IH9299" s="73">
        <f t="shared" si="5642"/>
        <v>279.47000000000003</v>
      </c>
      <c r="II9299" s="73">
        <f t="shared" si="5642"/>
        <v>279.47000000000003</v>
      </c>
      <c r="IJ9299" s="73">
        <f t="shared" si="5642"/>
        <v>279.47000000000003</v>
      </c>
      <c r="IK9299" s="73">
        <f t="shared" si="5642"/>
        <v>279.47000000000003</v>
      </c>
      <c r="IL9299" s="73">
        <f t="shared" si="5642"/>
        <v>279.47000000000003</v>
      </c>
      <c r="IM9299" s="73">
        <f t="shared" si="5642"/>
        <v>279.47000000000003</v>
      </c>
      <c r="IN9299" s="73">
        <f t="shared" si="5642"/>
        <v>279.47000000000003</v>
      </c>
      <c r="IO9299" s="73">
        <f t="shared" si="5642"/>
        <v>279.47000000000003</v>
      </c>
      <c r="IP9299" s="73">
        <f t="shared" si="5642"/>
        <v>279.47000000000003</v>
      </c>
      <c r="IQ9299" s="73">
        <f t="shared" si="5642"/>
        <v>279.47000000000003</v>
      </c>
      <c r="IR9299" s="73">
        <f t="shared" si="5642"/>
        <v>279.47000000000003</v>
      </c>
      <c r="IS9299" s="73">
        <f t="shared" si="5642"/>
        <v>279.47000000000003</v>
      </c>
      <c r="IT9299" s="73">
        <f t="shared" si="5642"/>
        <v>279.47000000000003</v>
      </c>
      <c r="IU9299" s="73">
        <f t="shared" si="5642"/>
        <v>279.47000000000003</v>
      </c>
      <c r="IV9299" s="73">
        <f t="shared" si="5642"/>
        <v>279.47000000000003</v>
      </c>
      <c r="IW9299" s="73">
        <f t="shared" si="5642"/>
        <v>279.47000000000003</v>
      </c>
      <c r="IX9299" s="73">
        <f t="shared" si="5642"/>
        <v>279.47000000000003</v>
      </c>
      <c r="IY9299" s="73">
        <f t="shared" si="5642"/>
        <v>279.47000000000003</v>
      </c>
      <c r="IZ9299" s="73">
        <f t="shared" si="5642"/>
        <v>279.47000000000003</v>
      </c>
      <c r="JA9299" s="73">
        <f t="shared" si="5642"/>
        <v>279.47000000000003</v>
      </c>
      <c r="JB9299" s="73">
        <f t="shared" ref="JB9299:KG9299" si="5643">(JA9299+$F$9100*$F$9102*($F$55/$F$9101*JA9298+$F$55/$F$9101*JA9300))/(1+$F$9100*$F$9102*($F$55/$F$9101+$F$55/$F$9101))</f>
        <v>279.47000000000003</v>
      </c>
      <c r="JC9299" s="73">
        <f t="shared" si="5643"/>
        <v>279.47000000000003</v>
      </c>
      <c r="JD9299" s="73">
        <f t="shared" si="5643"/>
        <v>279.47000000000003</v>
      </c>
      <c r="JE9299" s="73">
        <f t="shared" si="5643"/>
        <v>279.47000000000003</v>
      </c>
      <c r="JF9299" s="73">
        <f t="shared" si="5643"/>
        <v>279.47000000000003</v>
      </c>
      <c r="JG9299" s="73">
        <f t="shared" si="5643"/>
        <v>279.47000000000003</v>
      </c>
      <c r="JH9299" s="73">
        <f t="shared" si="5643"/>
        <v>279.47000000000003</v>
      </c>
      <c r="JI9299" s="73">
        <f t="shared" si="5643"/>
        <v>279.47000000000003</v>
      </c>
      <c r="JJ9299" s="73">
        <f t="shared" si="5643"/>
        <v>279.47000000000003</v>
      </c>
      <c r="JK9299" s="73">
        <f t="shared" si="5643"/>
        <v>279.47000000000003</v>
      </c>
      <c r="JL9299" s="73">
        <f t="shared" si="5643"/>
        <v>279.47000000000003</v>
      </c>
      <c r="JM9299" s="73">
        <f t="shared" si="5643"/>
        <v>279.47000000000003</v>
      </c>
      <c r="JN9299" s="73">
        <f t="shared" si="5643"/>
        <v>279.47000000000003</v>
      </c>
      <c r="JO9299" s="73">
        <f t="shared" si="5643"/>
        <v>279.47000000000003</v>
      </c>
      <c r="JP9299" s="73">
        <f t="shared" si="5643"/>
        <v>279.47000000000003</v>
      </c>
      <c r="JQ9299" s="73">
        <f t="shared" si="5643"/>
        <v>279.47000000000003</v>
      </c>
      <c r="JR9299" s="73">
        <f t="shared" si="5643"/>
        <v>279.47000000000003</v>
      </c>
      <c r="JS9299" s="73">
        <f t="shared" si="5643"/>
        <v>279.47000000000003</v>
      </c>
      <c r="JT9299" s="73">
        <f t="shared" si="5643"/>
        <v>279.47000000000003</v>
      </c>
      <c r="JU9299" s="73">
        <f t="shared" si="5643"/>
        <v>279.47000000000003</v>
      </c>
      <c r="JV9299" s="73">
        <f t="shared" si="5643"/>
        <v>279.47000000000003</v>
      </c>
      <c r="JW9299" s="73">
        <f t="shared" si="5643"/>
        <v>279.47000000000003</v>
      </c>
      <c r="JX9299" s="73">
        <f t="shared" si="5643"/>
        <v>279.47000000000003</v>
      </c>
      <c r="JY9299" s="73">
        <f t="shared" si="5643"/>
        <v>279.47000000000003</v>
      </c>
      <c r="JZ9299" s="73">
        <f t="shared" si="5643"/>
        <v>279.47000000000003</v>
      </c>
      <c r="KA9299" s="73">
        <f t="shared" si="5643"/>
        <v>279.47000000000003</v>
      </c>
      <c r="KB9299" s="73">
        <f t="shared" si="5643"/>
        <v>279.47000000000003</v>
      </c>
      <c r="KC9299" s="73">
        <f t="shared" si="5643"/>
        <v>279.47000000000003</v>
      </c>
      <c r="KD9299" s="73">
        <f t="shared" si="5643"/>
        <v>279.47000000000003</v>
      </c>
      <c r="KE9299" s="73">
        <f t="shared" si="5643"/>
        <v>279.47000000000003</v>
      </c>
      <c r="KF9299" s="73">
        <f t="shared" si="5643"/>
        <v>279.47000000000003</v>
      </c>
      <c r="KG9299" s="73">
        <f t="shared" si="5643"/>
        <v>279.47000000000003</v>
      </c>
      <c r="KH9299">
        <v>279.47000000000003</v>
      </c>
      <c r="KL9299" s="84"/>
      <c r="KP9299" s="84"/>
      <c r="KS9299" s="74"/>
      <c r="KT9299" s="74"/>
      <c r="KU9299" s="16"/>
      <c r="KV9299" s="72"/>
      <c r="KW9299" s="72"/>
      <c r="KX9299" s="16"/>
      <c r="KZ9299" s="16"/>
      <c r="LA9299" s="16"/>
      <c r="LB9299" s="74"/>
      <c r="LC9299" s="74"/>
    </row>
    <row r="9300" spans="2:315" x14ac:dyDescent="0.35">
      <c r="B9300">
        <v>194</v>
      </c>
      <c r="C9300">
        <f t="shared" si="5468"/>
        <v>1.9350000000000001</v>
      </c>
      <c r="E9300" s="92">
        <v>279.47000000000003</v>
      </c>
      <c r="F9300" s="73">
        <f t="shared" ref="F9300:BQ9300" si="5644">(E9300+$F$9100*$F$9102*($F$55/$F$9101*E9299+$F$55/$F$9101*E9301))/(1+$F$9100*$F$9102*($F$55/$F$9101+$F$55/$F$9101))</f>
        <v>279.47000000000003</v>
      </c>
      <c r="G9300" s="73">
        <f t="shared" si="5644"/>
        <v>279.47000000000003</v>
      </c>
      <c r="H9300" s="73">
        <f t="shared" si="5644"/>
        <v>279.47000000000003</v>
      </c>
      <c r="I9300" s="73">
        <f t="shared" si="5644"/>
        <v>279.47000000000003</v>
      </c>
      <c r="J9300" s="73">
        <f t="shared" si="5644"/>
        <v>279.47000000000003</v>
      </c>
      <c r="K9300" s="73">
        <f t="shared" si="5644"/>
        <v>279.47000000000003</v>
      </c>
      <c r="L9300" s="73">
        <f t="shared" si="5644"/>
        <v>279.47000000000003</v>
      </c>
      <c r="M9300" s="73">
        <f t="shared" si="5644"/>
        <v>279.47000000000003</v>
      </c>
      <c r="N9300" s="73">
        <f t="shared" si="5644"/>
        <v>279.47000000000003</v>
      </c>
      <c r="O9300" s="73">
        <f t="shared" si="5644"/>
        <v>279.47000000000003</v>
      </c>
      <c r="P9300" s="73">
        <f t="shared" si="5644"/>
        <v>279.47000000000003</v>
      </c>
      <c r="Q9300" s="73">
        <f t="shared" si="5644"/>
        <v>279.47000000000003</v>
      </c>
      <c r="R9300" s="73">
        <f t="shared" si="5644"/>
        <v>279.47000000000003</v>
      </c>
      <c r="S9300" s="73">
        <f t="shared" si="5644"/>
        <v>279.47000000000003</v>
      </c>
      <c r="T9300" s="73">
        <f t="shared" si="5644"/>
        <v>279.47000000000003</v>
      </c>
      <c r="U9300" s="73">
        <f t="shared" si="5644"/>
        <v>279.47000000000003</v>
      </c>
      <c r="V9300" s="73">
        <f t="shared" si="5644"/>
        <v>279.47000000000003</v>
      </c>
      <c r="W9300" s="73">
        <f t="shared" si="5644"/>
        <v>279.47000000000003</v>
      </c>
      <c r="X9300" s="73">
        <f t="shared" si="5644"/>
        <v>279.47000000000003</v>
      </c>
      <c r="Y9300" s="73">
        <f t="shared" si="5644"/>
        <v>279.47000000000003</v>
      </c>
      <c r="Z9300" s="73">
        <f t="shared" si="5644"/>
        <v>279.47000000000003</v>
      </c>
      <c r="AA9300" s="73">
        <f t="shared" si="5644"/>
        <v>279.47000000000003</v>
      </c>
      <c r="AB9300" s="73">
        <f t="shared" si="5644"/>
        <v>279.47000000000003</v>
      </c>
      <c r="AC9300" s="73">
        <f t="shared" si="5644"/>
        <v>279.47000000000003</v>
      </c>
      <c r="AD9300" s="73">
        <f t="shared" si="5644"/>
        <v>279.47000000000003</v>
      </c>
      <c r="AE9300" s="73">
        <f t="shared" si="5644"/>
        <v>279.47000000000003</v>
      </c>
      <c r="AF9300" s="73">
        <f t="shared" si="5644"/>
        <v>279.47000000000003</v>
      </c>
      <c r="AG9300" s="73">
        <f t="shared" si="5644"/>
        <v>279.47000000000003</v>
      </c>
      <c r="AH9300" s="73">
        <f t="shared" si="5644"/>
        <v>279.47000000000003</v>
      </c>
      <c r="AI9300" s="73">
        <f t="shared" si="5644"/>
        <v>279.47000000000003</v>
      </c>
      <c r="AJ9300" s="73">
        <f t="shared" si="5644"/>
        <v>279.47000000000003</v>
      </c>
      <c r="AK9300" s="73">
        <f t="shared" si="5644"/>
        <v>279.47000000000003</v>
      </c>
      <c r="AL9300" s="73">
        <f t="shared" si="5644"/>
        <v>279.47000000000003</v>
      </c>
      <c r="AM9300" s="73">
        <f t="shared" si="5644"/>
        <v>279.47000000000003</v>
      </c>
      <c r="AN9300" s="73">
        <f t="shared" si="5644"/>
        <v>279.47000000000003</v>
      </c>
      <c r="AO9300" s="73">
        <f t="shared" si="5644"/>
        <v>279.47000000000003</v>
      </c>
      <c r="AP9300" s="73">
        <f t="shared" si="5644"/>
        <v>279.47000000000003</v>
      </c>
      <c r="AQ9300" s="73">
        <f t="shared" si="5644"/>
        <v>279.47000000000003</v>
      </c>
      <c r="AR9300" s="73">
        <f t="shared" si="5644"/>
        <v>279.47000000000003</v>
      </c>
      <c r="AS9300" s="73">
        <f t="shared" si="5644"/>
        <v>279.47000000000003</v>
      </c>
      <c r="AT9300" s="73">
        <f t="shared" si="5644"/>
        <v>279.47000000000003</v>
      </c>
      <c r="AU9300" s="73">
        <f t="shared" si="5644"/>
        <v>279.47000000000003</v>
      </c>
      <c r="AV9300" s="73">
        <f t="shared" si="5644"/>
        <v>279.47000000000003</v>
      </c>
      <c r="AW9300" s="73">
        <f t="shared" si="5644"/>
        <v>279.47000000000003</v>
      </c>
      <c r="AX9300" s="73">
        <f t="shared" si="5644"/>
        <v>279.47000000000003</v>
      </c>
      <c r="AY9300" s="73">
        <f t="shared" si="5644"/>
        <v>279.47000000000003</v>
      </c>
      <c r="AZ9300" s="73">
        <f t="shared" si="5644"/>
        <v>279.47000000000003</v>
      </c>
      <c r="BA9300" s="73">
        <f t="shared" si="5644"/>
        <v>279.47000000000003</v>
      </c>
      <c r="BB9300" s="73">
        <f t="shared" si="5644"/>
        <v>279.47000000000003</v>
      </c>
      <c r="BC9300" s="73">
        <f t="shared" si="5644"/>
        <v>279.47000000000003</v>
      </c>
      <c r="BD9300" s="73">
        <f t="shared" si="5644"/>
        <v>279.47000000000003</v>
      </c>
      <c r="BE9300" s="73">
        <f t="shared" si="5644"/>
        <v>279.47000000000003</v>
      </c>
      <c r="BF9300" s="73">
        <f t="shared" si="5644"/>
        <v>279.47000000000003</v>
      </c>
      <c r="BG9300" s="73">
        <f t="shared" si="5644"/>
        <v>279.47000000000003</v>
      </c>
      <c r="BH9300" s="73">
        <f t="shared" si="5644"/>
        <v>279.47000000000003</v>
      </c>
      <c r="BI9300" s="73">
        <f t="shared" si="5644"/>
        <v>279.47000000000003</v>
      </c>
      <c r="BJ9300" s="73">
        <f t="shared" si="5644"/>
        <v>279.47000000000003</v>
      </c>
      <c r="BK9300" s="73">
        <f t="shared" si="5644"/>
        <v>279.47000000000003</v>
      </c>
      <c r="BL9300" s="73">
        <f t="shared" si="5644"/>
        <v>279.47000000000003</v>
      </c>
      <c r="BM9300" s="73">
        <f t="shared" si="5644"/>
        <v>279.47000000000003</v>
      </c>
      <c r="BN9300" s="73">
        <f t="shared" si="5644"/>
        <v>279.47000000000003</v>
      </c>
      <c r="BO9300" s="73">
        <f t="shared" si="5644"/>
        <v>279.47000000000003</v>
      </c>
      <c r="BP9300" s="73">
        <f t="shared" si="5644"/>
        <v>279.47000000000003</v>
      </c>
      <c r="BQ9300" s="73">
        <f t="shared" si="5644"/>
        <v>279.47000000000003</v>
      </c>
      <c r="BR9300" s="73">
        <f t="shared" ref="BR9300:EC9300" si="5645">(BQ9300+$F$9100*$F$9102*($F$55/$F$9101*BQ9299+$F$55/$F$9101*BQ9301))/(1+$F$9100*$F$9102*($F$55/$F$9101+$F$55/$F$9101))</f>
        <v>279.47000000000003</v>
      </c>
      <c r="BS9300" s="73">
        <f t="shared" si="5645"/>
        <v>279.47000000000003</v>
      </c>
      <c r="BT9300" s="73">
        <f t="shared" si="5645"/>
        <v>279.47000000000003</v>
      </c>
      <c r="BU9300" s="73">
        <f t="shared" si="5645"/>
        <v>279.47000000000003</v>
      </c>
      <c r="BV9300" s="73">
        <f t="shared" si="5645"/>
        <v>279.47000000000003</v>
      </c>
      <c r="BW9300" s="73">
        <f t="shared" si="5645"/>
        <v>279.47000000000003</v>
      </c>
      <c r="BX9300" s="73">
        <f t="shared" si="5645"/>
        <v>279.47000000000003</v>
      </c>
      <c r="BY9300" s="73">
        <f t="shared" si="5645"/>
        <v>279.47000000000003</v>
      </c>
      <c r="BZ9300" s="73">
        <f t="shared" si="5645"/>
        <v>279.47000000000003</v>
      </c>
      <c r="CA9300" s="73">
        <f t="shared" si="5645"/>
        <v>279.47000000000003</v>
      </c>
      <c r="CB9300" s="73">
        <f t="shared" si="5645"/>
        <v>279.47000000000003</v>
      </c>
      <c r="CC9300" s="73">
        <f t="shared" si="5645"/>
        <v>279.47000000000003</v>
      </c>
      <c r="CD9300" s="73">
        <f t="shared" si="5645"/>
        <v>279.47000000000003</v>
      </c>
      <c r="CE9300" s="73">
        <f t="shared" si="5645"/>
        <v>279.47000000000003</v>
      </c>
      <c r="CF9300" s="73">
        <f t="shared" si="5645"/>
        <v>279.47000000000003</v>
      </c>
      <c r="CG9300" s="73">
        <f t="shared" si="5645"/>
        <v>279.47000000000003</v>
      </c>
      <c r="CH9300" s="73">
        <f t="shared" si="5645"/>
        <v>279.47000000000003</v>
      </c>
      <c r="CI9300" s="73">
        <f t="shared" si="5645"/>
        <v>279.47000000000003</v>
      </c>
      <c r="CJ9300" s="73">
        <f t="shared" si="5645"/>
        <v>279.47000000000003</v>
      </c>
      <c r="CK9300" s="73">
        <f t="shared" si="5645"/>
        <v>279.47000000000003</v>
      </c>
      <c r="CL9300" s="73">
        <f t="shared" si="5645"/>
        <v>279.47000000000003</v>
      </c>
      <c r="CM9300" s="73">
        <f t="shared" si="5645"/>
        <v>279.47000000000003</v>
      </c>
      <c r="CN9300" s="73">
        <f t="shared" si="5645"/>
        <v>279.47000000000003</v>
      </c>
      <c r="CO9300" s="73">
        <f t="shared" si="5645"/>
        <v>279.47000000000003</v>
      </c>
      <c r="CP9300" s="73">
        <f t="shared" si="5645"/>
        <v>279.47000000000003</v>
      </c>
      <c r="CQ9300" s="73">
        <f t="shared" si="5645"/>
        <v>279.47000000000003</v>
      </c>
      <c r="CR9300" s="73">
        <f t="shared" si="5645"/>
        <v>279.47000000000003</v>
      </c>
      <c r="CS9300" s="73">
        <f t="shared" si="5645"/>
        <v>279.47000000000003</v>
      </c>
      <c r="CT9300" s="73">
        <f t="shared" si="5645"/>
        <v>279.47000000000003</v>
      </c>
      <c r="CU9300" s="73">
        <f t="shared" si="5645"/>
        <v>279.47000000000003</v>
      </c>
      <c r="CV9300" s="73">
        <f t="shared" si="5645"/>
        <v>279.47000000000003</v>
      </c>
      <c r="CW9300" s="73">
        <f t="shared" si="5645"/>
        <v>279.47000000000003</v>
      </c>
      <c r="CX9300" s="73">
        <f t="shared" si="5645"/>
        <v>279.47000000000003</v>
      </c>
      <c r="CY9300" s="73">
        <f t="shared" si="5645"/>
        <v>279.47000000000003</v>
      </c>
      <c r="CZ9300" s="73">
        <f t="shared" si="5645"/>
        <v>279.47000000000003</v>
      </c>
      <c r="DA9300" s="73">
        <f t="shared" si="5645"/>
        <v>279.47000000000003</v>
      </c>
      <c r="DB9300" s="73">
        <f t="shared" si="5645"/>
        <v>279.47000000000003</v>
      </c>
      <c r="DC9300" s="73">
        <f t="shared" si="5645"/>
        <v>279.47000000000003</v>
      </c>
      <c r="DD9300" s="73">
        <f t="shared" si="5645"/>
        <v>279.47000000000003</v>
      </c>
      <c r="DE9300" s="73">
        <f t="shared" si="5645"/>
        <v>279.47000000000003</v>
      </c>
      <c r="DF9300" s="73">
        <f t="shared" si="5645"/>
        <v>279.47000000000003</v>
      </c>
      <c r="DG9300" s="73">
        <f t="shared" si="5645"/>
        <v>279.47000000000003</v>
      </c>
      <c r="DH9300" s="73">
        <f t="shared" si="5645"/>
        <v>279.47000000000003</v>
      </c>
      <c r="DI9300" s="73">
        <f t="shared" si="5645"/>
        <v>279.47000000000003</v>
      </c>
      <c r="DJ9300" s="73">
        <f t="shared" si="5645"/>
        <v>279.47000000000003</v>
      </c>
      <c r="DK9300" s="73">
        <f t="shared" si="5645"/>
        <v>279.47000000000003</v>
      </c>
      <c r="DL9300" s="73">
        <f t="shared" si="5645"/>
        <v>279.47000000000003</v>
      </c>
      <c r="DM9300" s="73">
        <f t="shared" si="5645"/>
        <v>279.47000000000003</v>
      </c>
      <c r="DN9300" s="73">
        <f t="shared" si="5645"/>
        <v>279.47000000000003</v>
      </c>
      <c r="DO9300" s="73">
        <f t="shared" si="5645"/>
        <v>279.47000000000003</v>
      </c>
      <c r="DP9300" s="73">
        <f t="shared" si="5645"/>
        <v>279.47000000000003</v>
      </c>
      <c r="DQ9300" s="73">
        <f t="shared" si="5645"/>
        <v>279.47000000000003</v>
      </c>
      <c r="DR9300" s="73">
        <f t="shared" si="5645"/>
        <v>279.47000000000003</v>
      </c>
      <c r="DS9300" s="73">
        <f t="shared" si="5645"/>
        <v>279.47000000000003</v>
      </c>
      <c r="DT9300" s="73">
        <f t="shared" si="5645"/>
        <v>279.47000000000003</v>
      </c>
      <c r="DU9300" s="73">
        <f t="shared" si="5645"/>
        <v>279.47000000000003</v>
      </c>
      <c r="DV9300" s="73">
        <f t="shared" si="5645"/>
        <v>279.47000000000003</v>
      </c>
      <c r="DW9300" s="73">
        <f t="shared" si="5645"/>
        <v>279.47000000000003</v>
      </c>
      <c r="DX9300" s="73">
        <f t="shared" si="5645"/>
        <v>279.47000000000003</v>
      </c>
      <c r="DY9300" s="73">
        <f t="shared" si="5645"/>
        <v>279.47000000000003</v>
      </c>
      <c r="DZ9300" s="73">
        <f t="shared" si="5645"/>
        <v>279.47000000000003</v>
      </c>
      <c r="EA9300" s="73">
        <f t="shared" si="5645"/>
        <v>279.47000000000003</v>
      </c>
      <c r="EB9300" s="73">
        <f t="shared" si="5645"/>
        <v>279.47000000000003</v>
      </c>
      <c r="EC9300" s="73">
        <f t="shared" si="5645"/>
        <v>279.47000000000003</v>
      </c>
      <c r="ED9300" s="73">
        <f t="shared" ref="ED9300:GO9300" si="5646">(EC9300+$F$9100*$F$9102*($F$55/$F$9101*EC9299+$F$55/$F$9101*EC9301))/(1+$F$9100*$F$9102*($F$55/$F$9101+$F$55/$F$9101))</f>
        <v>279.47000000000003</v>
      </c>
      <c r="EE9300" s="73">
        <f t="shared" si="5646"/>
        <v>279.47000000000003</v>
      </c>
      <c r="EF9300" s="73">
        <f t="shared" si="5646"/>
        <v>279.47000000000003</v>
      </c>
      <c r="EG9300" s="73">
        <f t="shared" si="5646"/>
        <v>279.47000000000003</v>
      </c>
      <c r="EH9300" s="73">
        <f t="shared" si="5646"/>
        <v>279.47000000000003</v>
      </c>
      <c r="EI9300" s="73">
        <f t="shared" si="5646"/>
        <v>279.47000000000003</v>
      </c>
      <c r="EJ9300" s="73">
        <f t="shared" si="5646"/>
        <v>279.47000000000003</v>
      </c>
      <c r="EK9300" s="73">
        <f t="shared" si="5646"/>
        <v>279.47000000000003</v>
      </c>
      <c r="EL9300" s="73">
        <f t="shared" si="5646"/>
        <v>279.47000000000003</v>
      </c>
      <c r="EM9300" s="73">
        <f t="shared" si="5646"/>
        <v>279.47000000000003</v>
      </c>
      <c r="EN9300" s="73">
        <f t="shared" si="5646"/>
        <v>279.47000000000003</v>
      </c>
      <c r="EO9300" s="73">
        <f t="shared" si="5646"/>
        <v>279.47000000000003</v>
      </c>
      <c r="EP9300" s="73">
        <f t="shared" si="5646"/>
        <v>279.47000000000003</v>
      </c>
      <c r="EQ9300" s="73">
        <f t="shared" si="5646"/>
        <v>279.47000000000003</v>
      </c>
      <c r="ER9300" s="73">
        <f t="shared" si="5646"/>
        <v>279.47000000000003</v>
      </c>
      <c r="ES9300" s="73">
        <f t="shared" si="5646"/>
        <v>279.47000000000003</v>
      </c>
      <c r="ET9300" s="73">
        <f t="shared" si="5646"/>
        <v>279.47000000000003</v>
      </c>
      <c r="EU9300" s="73">
        <f t="shared" si="5646"/>
        <v>279.47000000000003</v>
      </c>
      <c r="EV9300" s="73">
        <f t="shared" si="5646"/>
        <v>279.47000000000003</v>
      </c>
      <c r="EW9300" s="73">
        <f t="shared" si="5646"/>
        <v>279.47000000000003</v>
      </c>
      <c r="EX9300" s="73">
        <f t="shared" si="5646"/>
        <v>279.47000000000003</v>
      </c>
      <c r="EY9300" s="73">
        <f t="shared" si="5646"/>
        <v>279.47000000000003</v>
      </c>
      <c r="EZ9300" s="73">
        <f t="shared" si="5646"/>
        <v>279.47000000000003</v>
      </c>
      <c r="FA9300" s="73">
        <f t="shared" si="5646"/>
        <v>279.47000000000003</v>
      </c>
      <c r="FB9300" s="73">
        <f t="shared" si="5646"/>
        <v>279.47000000000003</v>
      </c>
      <c r="FC9300" s="73">
        <f t="shared" si="5646"/>
        <v>279.47000000000003</v>
      </c>
      <c r="FD9300" s="73">
        <f t="shared" si="5646"/>
        <v>279.47000000000003</v>
      </c>
      <c r="FE9300" s="73">
        <f t="shared" si="5646"/>
        <v>279.47000000000003</v>
      </c>
      <c r="FF9300" s="73">
        <f t="shared" si="5646"/>
        <v>279.47000000000003</v>
      </c>
      <c r="FG9300" s="73">
        <f t="shared" si="5646"/>
        <v>279.47000000000003</v>
      </c>
      <c r="FH9300" s="73">
        <f t="shared" si="5646"/>
        <v>279.47000000000003</v>
      </c>
      <c r="FI9300" s="73">
        <f t="shared" si="5646"/>
        <v>279.47000000000003</v>
      </c>
      <c r="FJ9300" s="73">
        <f t="shared" si="5646"/>
        <v>279.47000000000003</v>
      </c>
      <c r="FK9300" s="73">
        <f t="shared" si="5646"/>
        <v>279.47000000000003</v>
      </c>
      <c r="FL9300" s="73">
        <f t="shared" si="5646"/>
        <v>279.47000000000003</v>
      </c>
      <c r="FM9300" s="73">
        <f t="shared" si="5646"/>
        <v>279.47000000000003</v>
      </c>
      <c r="FN9300" s="73">
        <f t="shared" si="5646"/>
        <v>279.47000000000003</v>
      </c>
      <c r="FO9300" s="73">
        <f t="shared" si="5646"/>
        <v>279.47000000000003</v>
      </c>
      <c r="FP9300" s="73">
        <f t="shared" si="5646"/>
        <v>279.47000000000003</v>
      </c>
      <c r="FQ9300" s="73">
        <f t="shared" si="5646"/>
        <v>279.47000000000003</v>
      </c>
      <c r="FR9300" s="73">
        <f t="shared" si="5646"/>
        <v>279.47000000000003</v>
      </c>
      <c r="FS9300" s="73">
        <f t="shared" si="5646"/>
        <v>279.47000000000003</v>
      </c>
      <c r="FT9300" s="73">
        <f t="shared" si="5646"/>
        <v>279.47000000000003</v>
      </c>
      <c r="FU9300" s="73">
        <f t="shared" si="5646"/>
        <v>279.47000000000003</v>
      </c>
      <c r="FV9300" s="73">
        <f t="shared" si="5646"/>
        <v>279.47000000000003</v>
      </c>
      <c r="FW9300" s="73">
        <f t="shared" si="5646"/>
        <v>279.47000000000003</v>
      </c>
      <c r="FX9300" s="73">
        <f t="shared" si="5646"/>
        <v>279.47000000000003</v>
      </c>
      <c r="FY9300" s="73">
        <f t="shared" si="5646"/>
        <v>279.47000000000003</v>
      </c>
      <c r="FZ9300" s="73">
        <f t="shared" si="5646"/>
        <v>279.47000000000003</v>
      </c>
      <c r="GA9300" s="73">
        <f t="shared" si="5646"/>
        <v>279.47000000000003</v>
      </c>
      <c r="GB9300" s="73">
        <f t="shared" si="5646"/>
        <v>279.47000000000003</v>
      </c>
      <c r="GC9300" s="73">
        <f t="shared" si="5646"/>
        <v>279.47000000000003</v>
      </c>
      <c r="GD9300" s="73">
        <f t="shared" si="5646"/>
        <v>279.47000000000003</v>
      </c>
      <c r="GE9300" s="73">
        <f t="shared" si="5646"/>
        <v>279.47000000000003</v>
      </c>
      <c r="GF9300" s="73">
        <f t="shared" si="5646"/>
        <v>279.47000000000003</v>
      </c>
      <c r="GG9300" s="73">
        <f t="shared" si="5646"/>
        <v>279.47000000000003</v>
      </c>
      <c r="GH9300" s="73">
        <f t="shared" si="5646"/>
        <v>279.47000000000003</v>
      </c>
      <c r="GI9300" s="73">
        <f t="shared" si="5646"/>
        <v>279.47000000000003</v>
      </c>
      <c r="GJ9300" s="73">
        <f t="shared" si="5646"/>
        <v>279.47000000000003</v>
      </c>
      <c r="GK9300" s="73">
        <f t="shared" si="5646"/>
        <v>279.47000000000003</v>
      </c>
      <c r="GL9300" s="73">
        <f t="shared" si="5646"/>
        <v>279.47000000000003</v>
      </c>
      <c r="GM9300" s="73">
        <f t="shared" si="5646"/>
        <v>279.47000000000003</v>
      </c>
      <c r="GN9300" s="73">
        <f t="shared" si="5646"/>
        <v>279.47000000000003</v>
      </c>
      <c r="GO9300" s="73">
        <f t="shared" si="5646"/>
        <v>279.47000000000003</v>
      </c>
      <c r="GP9300" s="73">
        <f t="shared" ref="GP9300:JA9300" si="5647">(GO9300+$F$9100*$F$9102*($F$55/$F$9101*GO9299+$F$55/$F$9101*GO9301))/(1+$F$9100*$F$9102*($F$55/$F$9101+$F$55/$F$9101))</f>
        <v>279.47000000000003</v>
      </c>
      <c r="GQ9300" s="73">
        <f t="shared" si="5647"/>
        <v>279.47000000000003</v>
      </c>
      <c r="GR9300" s="73">
        <f t="shared" si="5647"/>
        <v>279.47000000000003</v>
      </c>
      <c r="GS9300" s="73">
        <f t="shared" si="5647"/>
        <v>279.47000000000003</v>
      </c>
      <c r="GT9300" s="73">
        <f t="shared" si="5647"/>
        <v>279.47000000000003</v>
      </c>
      <c r="GU9300" s="73">
        <f t="shared" si="5647"/>
        <v>279.47000000000003</v>
      </c>
      <c r="GV9300" s="73">
        <f t="shared" si="5647"/>
        <v>279.47000000000003</v>
      </c>
      <c r="GW9300" s="73">
        <f t="shared" si="5647"/>
        <v>279.47000000000003</v>
      </c>
      <c r="GX9300" s="73">
        <f t="shared" si="5647"/>
        <v>279.47000000000003</v>
      </c>
      <c r="GY9300" s="73">
        <f t="shared" si="5647"/>
        <v>279.47000000000003</v>
      </c>
      <c r="GZ9300" s="73">
        <f t="shared" si="5647"/>
        <v>279.47000000000003</v>
      </c>
      <c r="HA9300" s="73">
        <f t="shared" si="5647"/>
        <v>279.47000000000003</v>
      </c>
      <c r="HB9300" s="73">
        <f t="shared" si="5647"/>
        <v>279.47000000000003</v>
      </c>
      <c r="HC9300" s="73">
        <f t="shared" si="5647"/>
        <v>279.47000000000003</v>
      </c>
      <c r="HD9300" s="73">
        <f t="shared" si="5647"/>
        <v>279.47000000000003</v>
      </c>
      <c r="HE9300" s="73">
        <f t="shared" si="5647"/>
        <v>279.47000000000003</v>
      </c>
      <c r="HF9300" s="73">
        <f t="shared" si="5647"/>
        <v>279.47000000000003</v>
      </c>
      <c r="HG9300" s="73">
        <f t="shared" si="5647"/>
        <v>279.47000000000003</v>
      </c>
      <c r="HH9300" s="73">
        <f t="shared" si="5647"/>
        <v>279.47000000000003</v>
      </c>
      <c r="HI9300" s="73">
        <f t="shared" si="5647"/>
        <v>279.47000000000003</v>
      </c>
      <c r="HJ9300" s="73">
        <f t="shared" si="5647"/>
        <v>279.47000000000003</v>
      </c>
      <c r="HK9300" s="73">
        <f t="shared" si="5647"/>
        <v>279.47000000000003</v>
      </c>
      <c r="HL9300" s="73">
        <f t="shared" si="5647"/>
        <v>279.47000000000003</v>
      </c>
      <c r="HM9300" s="73">
        <f t="shared" si="5647"/>
        <v>279.47000000000003</v>
      </c>
      <c r="HN9300" s="73">
        <f t="shared" si="5647"/>
        <v>279.47000000000003</v>
      </c>
      <c r="HO9300" s="73">
        <f t="shared" si="5647"/>
        <v>279.47000000000003</v>
      </c>
      <c r="HP9300" s="73">
        <f t="shared" si="5647"/>
        <v>279.47000000000003</v>
      </c>
      <c r="HQ9300" s="73">
        <f t="shared" si="5647"/>
        <v>279.47000000000003</v>
      </c>
      <c r="HR9300" s="73">
        <f t="shared" si="5647"/>
        <v>279.47000000000003</v>
      </c>
      <c r="HS9300" s="73">
        <f t="shared" si="5647"/>
        <v>279.47000000000003</v>
      </c>
      <c r="HT9300" s="73">
        <f t="shared" si="5647"/>
        <v>279.47000000000003</v>
      </c>
      <c r="HU9300" s="73">
        <f t="shared" si="5647"/>
        <v>279.47000000000003</v>
      </c>
      <c r="HV9300" s="73">
        <f t="shared" si="5647"/>
        <v>279.47000000000003</v>
      </c>
      <c r="HW9300" s="73">
        <f t="shared" si="5647"/>
        <v>279.47000000000003</v>
      </c>
      <c r="HX9300" s="73">
        <f t="shared" si="5647"/>
        <v>279.47000000000003</v>
      </c>
      <c r="HY9300" s="73">
        <f t="shared" si="5647"/>
        <v>279.47000000000003</v>
      </c>
      <c r="HZ9300" s="73">
        <f t="shared" si="5647"/>
        <v>279.47000000000003</v>
      </c>
      <c r="IA9300" s="73">
        <f t="shared" si="5647"/>
        <v>279.47000000000003</v>
      </c>
      <c r="IB9300" s="73">
        <f t="shared" si="5647"/>
        <v>279.47000000000003</v>
      </c>
      <c r="IC9300" s="73">
        <f t="shared" si="5647"/>
        <v>279.47000000000003</v>
      </c>
      <c r="ID9300" s="73">
        <f t="shared" si="5647"/>
        <v>279.47000000000003</v>
      </c>
      <c r="IE9300" s="73">
        <f t="shared" si="5647"/>
        <v>279.47000000000003</v>
      </c>
      <c r="IF9300" s="73">
        <f t="shared" si="5647"/>
        <v>279.47000000000003</v>
      </c>
      <c r="IG9300" s="73">
        <f t="shared" si="5647"/>
        <v>279.47000000000003</v>
      </c>
      <c r="IH9300" s="73">
        <f t="shared" si="5647"/>
        <v>279.47000000000003</v>
      </c>
      <c r="II9300" s="73">
        <f t="shared" si="5647"/>
        <v>279.47000000000003</v>
      </c>
      <c r="IJ9300" s="73">
        <f t="shared" si="5647"/>
        <v>279.47000000000003</v>
      </c>
      <c r="IK9300" s="73">
        <f t="shared" si="5647"/>
        <v>279.47000000000003</v>
      </c>
      <c r="IL9300" s="73">
        <f t="shared" si="5647"/>
        <v>279.47000000000003</v>
      </c>
      <c r="IM9300" s="73">
        <f t="shared" si="5647"/>
        <v>279.47000000000003</v>
      </c>
      <c r="IN9300" s="73">
        <f t="shared" si="5647"/>
        <v>279.47000000000003</v>
      </c>
      <c r="IO9300" s="73">
        <f t="shared" si="5647"/>
        <v>279.47000000000003</v>
      </c>
      <c r="IP9300" s="73">
        <f t="shared" si="5647"/>
        <v>279.47000000000003</v>
      </c>
      <c r="IQ9300" s="73">
        <f t="shared" si="5647"/>
        <v>279.47000000000003</v>
      </c>
      <c r="IR9300" s="73">
        <f t="shared" si="5647"/>
        <v>279.47000000000003</v>
      </c>
      <c r="IS9300" s="73">
        <f t="shared" si="5647"/>
        <v>279.47000000000003</v>
      </c>
      <c r="IT9300" s="73">
        <f t="shared" si="5647"/>
        <v>279.47000000000003</v>
      </c>
      <c r="IU9300" s="73">
        <f t="shared" si="5647"/>
        <v>279.47000000000003</v>
      </c>
      <c r="IV9300" s="73">
        <f t="shared" si="5647"/>
        <v>279.47000000000003</v>
      </c>
      <c r="IW9300" s="73">
        <f t="shared" si="5647"/>
        <v>279.47000000000003</v>
      </c>
      <c r="IX9300" s="73">
        <f t="shared" si="5647"/>
        <v>279.47000000000003</v>
      </c>
      <c r="IY9300" s="73">
        <f t="shared" si="5647"/>
        <v>279.47000000000003</v>
      </c>
      <c r="IZ9300" s="73">
        <f t="shared" si="5647"/>
        <v>279.47000000000003</v>
      </c>
      <c r="JA9300" s="73">
        <f t="shared" si="5647"/>
        <v>279.47000000000003</v>
      </c>
      <c r="JB9300" s="73">
        <f t="shared" ref="JB9300:KG9300" si="5648">(JA9300+$F$9100*$F$9102*($F$55/$F$9101*JA9299+$F$55/$F$9101*JA9301))/(1+$F$9100*$F$9102*($F$55/$F$9101+$F$55/$F$9101))</f>
        <v>279.47000000000003</v>
      </c>
      <c r="JC9300" s="73">
        <f t="shared" si="5648"/>
        <v>279.47000000000003</v>
      </c>
      <c r="JD9300" s="73">
        <f t="shared" si="5648"/>
        <v>279.47000000000003</v>
      </c>
      <c r="JE9300" s="73">
        <f t="shared" si="5648"/>
        <v>279.47000000000003</v>
      </c>
      <c r="JF9300" s="73">
        <f t="shared" si="5648"/>
        <v>279.47000000000003</v>
      </c>
      <c r="JG9300" s="73">
        <f t="shared" si="5648"/>
        <v>279.47000000000003</v>
      </c>
      <c r="JH9300" s="73">
        <f t="shared" si="5648"/>
        <v>279.47000000000003</v>
      </c>
      <c r="JI9300" s="73">
        <f t="shared" si="5648"/>
        <v>279.47000000000003</v>
      </c>
      <c r="JJ9300" s="73">
        <f t="shared" si="5648"/>
        <v>279.47000000000003</v>
      </c>
      <c r="JK9300" s="73">
        <f t="shared" si="5648"/>
        <v>279.47000000000003</v>
      </c>
      <c r="JL9300" s="73">
        <f t="shared" si="5648"/>
        <v>279.47000000000003</v>
      </c>
      <c r="JM9300" s="73">
        <f t="shared" si="5648"/>
        <v>279.47000000000003</v>
      </c>
      <c r="JN9300" s="73">
        <f t="shared" si="5648"/>
        <v>279.47000000000003</v>
      </c>
      <c r="JO9300" s="73">
        <f t="shared" si="5648"/>
        <v>279.47000000000003</v>
      </c>
      <c r="JP9300" s="73">
        <f t="shared" si="5648"/>
        <v>279.47000000000003</v>
      </c>
      <c r="JQ9300" s="73">
        <f t="shared" si="5648"/>
        <v>279.47000000000003</v>
      </c>
      <c r="JR9300" s="73">
        <f t="shared" si="5648"/>
        <v>279.47000000000003</v>
      </c>
      <c r="JS9300" s="73">
        <f t="shared" si="5648"/>
        <v>279.47000000000003</v>
      </c>
      <c r="JT9300" s="73">
        <f t="shared" si="5648"/>
        <v>279.47000000000003</v>
      </c>
      <c r="JU9300" s="73">
        <f t="shared" si="5648"/>
        <v>279.47000000000003</v>
      </c>
      <c r="JV9300" s="73">
        <f t="shared" si="5648"/>
        <v>279.47000000000003</v>
      </c>
      <c r="JW9300" s="73">
        <f t="shared" si="5648"/>
        <v>279.47000000000003</v>
      </c>
      <c r="JX9300" s="73">
        <f t="shared" si="5648"/>
        <v>279.47000000000003</v>
      </c>
      <c r="JY9300" s="73">
        <f t="shared" si="5648"/>
        <v>279.47000000000003</v>
      </c>
      <c r="JZ9300" s="73">
        <f t="shared" si="5648"/>
        <v>279.47000000000003</v>
      </c>
      <c r="KA9300" s="73">
        <f t="shared" si="5648"/>
        <v>279.47000000000003</v>
      </c>
      <c r="KB9300" s="73">
        <f t="shared" si="5648"/>
        <v>279.47000000000003</v>
      </c>
      <c r="KC9300" s="73">
        <f t="shared" si="5648"/>
        <v>279.47000000000003</v>
      </c>
      <c r="KD9300" s="73">
        <f t="shared" si="5648"/>
        <v>279.47000000000003</v>
      </c>
      <c r="KE9300" s="73">
        <f t="shared" si="5648"/>
        <v>279.47000000000003</v>
      </c>
      <c r="KF9300" s="73">
        <f t="shared" si="5648"/>
        <v>279.47000000000003</v>
      </c>
      <c r="KG9300" s="73">
        <f t="shared" si="5648"/>
        <v>279.47000000000003</v>
      </c>
      <c r="KH9300">
        <v>279.47000000000003</v>
      </c>
      <c r="KL9300" s="84"/>
      <c r="KP9300" s="84"/>
      <c r="KS9300" s="74"/>
      <c r="KT9300" s="74"/>
      <c r="KU9300" s="16"/>
      <c r="KV9300" s="72"/>
      <c r="KW9300" s="72"/>
      <c r="KX9300" s="16"/>
      <c r="KZ9300" s="16"/>
      <c r="LA9300" s="16"/>
      <c r="LB9300" s="74"/>
      <c r="LC9300" s="74"/>
    </row>
    <row r="9301" spans="2:315" x14ac:dyDescent="0.35">
      <c r="B9301">
        <v>195</v>
      </c>
      <c r="C9301">
        <f t="shared" si="5468"/>
        <v>1.9450000000000001</v>
      </c>
      <c r="E9301" s="92">
        <v>279.47000000000003</v>
      </c>
      <c r="F9301" s="73">
        <f t="shared" ref="F9301:BQ9301" si="5649">(E9301+$F$9100*$F$9102*($F$55/$F$9101*E9300+$F$55/$F$9101*E9302))/(1+$F$9100*$F$9102*($F$55/$F$9101+$F$55/$F$9101))</f>
        <v>279.47000000000003</v>
      </c>
      <c r="G9301" s="73">
        <f t="shared" si="5649"/>
        <v>279.47000000000003</v>
      </c>
      <c r="H9301" s="73">
        <f t="shared" si="5649"/>
        <v>279.47000000000003</v>
      </c>
      <c r="I9301" s="73">
        <f t="shared" si="5649"/>
        <v>279.47000000000003</v>
      </c>
      <c r="J9301" s="73">
        <f t="shared" si="5649"/>
        <v>279.47000000000003</v>
      </c>
      <c r="K9301" s="73">
        <f t="shared" si="5649"/>
        <v>279.47000000000003</v>
      </c>
      <c r="L9301" s="73">
        <f t="shared" si="5649"/>
        <v>279.47000000000003</v>
      </c>
      <c r="M9301" s="73">
        <f t="shared" si="5649"/>
        <v>279.47000000000003</v>
      </c>
      <c r="N9301" s="73">
        <f t="shared" si="5649"/>
        <v>279.47000000000003</v>
      </c>
      <c r="O9301" s="73">
        <f t="shared" si="5649"/>
        <v>279.47000000000003</v>
      </c>
      <c r="P9301" s="73">
        <f t="shared" si="5649"/>
        <v>279.47000000000003</v>
      </c>
      <c r="Q9301" s="73">
        <f t="shared" si="5649"/>
        <v>279.47000000000003</v>
      </c>
      <c r="R9301" s="73">
        <f t="shared" si="5649"/>
        <v>279.47000000000003</v>
      </c>
      <c r="S9301" s="73">
        <f t="shared" si="5649"/>
        <v>279.47000000000003</v>
      </c>
      <c r="T9301" s="73">
        <f t="shared" si="5649"/>
        <v>279.47000000000003</v>
      </c>
      <c r="U9301" s="73">
        <f t="shared" si="5649"/>
        <v>279.47000000000003</v>
      </c>
      <c r="V9301" s="73">
        <f t="shared" si="5649"/>
        <v>279.47000000000003</v>
      </c>
      <c r="W9301" s="73">
        <f t="shared" si="5649"/>
        <v>279.47000000000003</v>
      </c>
      <c r="X9301" s="73">
        <f t="shared" si="5649"/>
        <v>279.47000000000003</v>
      </c>
      <c r="Y9301" s="73">
        <f t="shared" si="5649"/>
        <v>279.47000000000003</v>
      </c>
      <c r="Z9301" s="73">
        <f t="shared" si="5649"/>
        <v>279.47000000000003</v>
      </c>
      <c r="AA9301" s="73">
        <f t="shared" si="5649"/>
        <v>279.47000000000003</v>
      </c>
      <c r="AB9301" s="73">
        <f t="shared" si="5649"/>
        <v>279.47000000000003</v>
      </c>
      <c r="AC9301" s="73">
        <f t="shared" si="5649"/>
        <v>279.47000000000003</v>
      </c>
      <c r="AD9301" s="73">
        <f t="shared" si="5649"/>
        <v>279.47000000000003</v>
      </c>
      <c r="AE9301" s="73">
        <f t="shared" si="5649"/>
        <v>279.47000000000003</v>
      </c>
      <c r="AF9301" s="73">
        <f t="shared" si="5649"/>
        <v>279.47000000000003</v>
      </c>
      <c r="AG9301" s="73">
        <f t="shared" si="5649"/>
        <v>279.47000000000003</v>
      </c>
      <c r="AH9301" s="73">
        <f t="shared" si="5649"/>
        <v>279.47000000000003</v>
      </c>
      <c r="AI9301" s="73">
        <f t="shared" si="5649"/>
        <v>279.47000000000003</v>
      </c>
      <c r="AJ9301" s="73">
        <f t="shared" si="5649"/>
        <v>279.47000000000003</v>
      </c>
      <c r="AK9301" s="73">
        <f t="shared" si="5649"/>
        <v>279.47000000000003</v>
      </c>
      <c r="AL9301" s="73">
        <f t="shared" si="5649"/>
        <v>279.47000000000003</v>
      </c>
      <c r="AM9301" s="73">
        <f t="shared" si="5649"/>
        <v>279.47000000000003</v>
      </c>
      <c r="AN9301" s="73">
        <f t="shared" si="5649"/>
        <v>279.47000000000003</v>
      </c>
      <c r="AO9301" s="73">
        <f t="shared" si="5649"/>
        <v>279.47000000000003</v>
      </c>
      <c r="AP9301" s="73">
        <f t="shared" si="5649"/>
        <v>279.47000000000003</v>
      </c>
      <c r="AQ9301" s="73">
        <f t="shared" si="5649"/>
        <v>279.47000000000003</v>
      </c>
      <c r="AR9301" s="73">
        <f t="shared" si="5649"/>
        <v>279.47000000000003</v>
      </c>
      <c r="AS9301" s="73">
        <f t="shared" si="5649"/>
        <v>279.47000000000003</v>
      </c>
      <c r="AT9301" s="73">
        <f t="shared" si="5649"/>
        <v>279.47000000000003</v>
      </c>
      <c r="AU9301" s="73">
        <f t="shared" si="5649"/>
        <v>279.47000000000003</v>
      </c>
      <c r="AV9301" s="73">
        <f t="shared" si="5649"/>
        <v>279.47000000000003</v>
      </c>
      <c r="AW9301" s="73">
        <f t="shared" si="5649"/>
        <v>279.47000000000003</v>
      </c>
      <c r="AX9301" s="73">
        <f t="shared" si="5649"/>
        <v>279.47000000000003</v>
      </c>
      <c r="AY9301" s="73">
        <f t="shared" si="5649"/>
        <v>279.47000000000003</v>
      </c>
      <c r="AZ9301" s="73">
        <f t="shared" si="5649"/>
        <v>279.47000000000003</v>
      </c>
      <c r="BA9301" s="73">
        <f t="shared" si="5649"/>
        <v>279.47000000000003</v>
      </c>
      <c r="BB9301" s="73">
        <f t="shared" si="5649"/>
        <v>279.47000000000003</v>
      </c>
      <c r="BC9301" s="73">
        <f t="shared" si="5649"/>
        <v>279.47000000000003</v>
      </c>
      <c r="BD9301" s="73">
        <f t="shared" si="5649"/>
        <v>279.47000000000003</v>
      </c>
      <c r="BE9301" s="73">
        <f t="shared" si="5649"/>
        <v>279.47000000000003</v>
      </c>
      <c r="BF9301" s="73">
        <f t="shared" si="5649"/>
        <v>279.47000000000003</v>
      </c>
      <c r="BG9301" s="73">
        <f t="shared" si="5649"/>
        <v>279.47000000000003</v>
      </c>
      <c r="BH9301" s="73">
        <f t="shared" si="5649"/>
        <v>279.47000000000003</v>
      </c>
      <c r="BI9301" s="73">
        <f t="shared" si="5649"/>
        <v>279.47000000000003</v>
      </c>
      <c r="BJ9301" s="73">
        <f t="shared" si="5649"/>
        <v>279.47000000000003</v>
      </c>
      <c r="BK9301" s="73">
        <f t="shared" si="5649"/>
        <v>279.47000000000003</v>
      </c>
      <c r="BL9301" s="73">
        <f t="shared" si="5649"/>
        <v>279.47000000000003</v>
      </c>
      <c r="BM9301" s="73">
        <f t="shared" si="5649"/>
        <v>279.47000000000003</v>
      </c>
      <c r="BN9301" s="73">
        <f t="shared" si="5649"/>
        <v>279.47000000000003</v>
      </c>
      <c r="BO9301" s="73">
        <f t="shared" si="5649"/>
        <v>279.47000000000003</v>
      </c>
      <c r="BP9301" s="73">
        <f t="shared" si="5649"/>
        <v>279.47000000000003</v>
      </c>
      <c r="BQ9301" s="73">
        <f t="shared" si="5649"/>
        <v>279.47000000000003</v>
      </c>
      <c r="BR9301" s="73">
        <f t="shared" ref="BR9301:EC9301" si="5650">(BQ9301+$F$9100*$F$9102*($F$55/$F$9101*BQ9300+$F$55/$F$9101*BQ9302))/(1+$F$9100*$F$9102*($F$55/$F$9101+$F$55/$F$9101))</f>
        <v>279.47000000000003</v>
      </c>
      <c r="BS9301" s="73">
        <f t="shared" si="5650"/>
        <v>279.47000000000003</v>
      </c>
      <c r="BT9301" s="73">
        <f t="shared" si="5650"/>
        <v>279.47000000000003</v>
      </c>
      <c r="BU9301" s="73">
        <f t="shared" si="5650"/>
        <v>279.47000000000003</v>
      </c>
      <c r="BV9301" s="73">
        <f t="shared" si="5650"/>
        <v>279.47000000000003</v>
      </c>
      <c r="BW9301" s="73">
        <f t="shared" si="5650"/>
        <v>279.47000000000003</v>
      </c>
      <c r="BX9301" s="73">
        <f t="shared" si="5650"/>
        <v>279.47000000000003</v>
      </c>
      <c r="BY9301" s="73">
        <f t="shared" si="5650"/>
        <v>279.47000000000003</v>
      </c>
      <c r="BZ9301" s="73">
        <f t="shared" si="5650"/>
        <v>279.47000000000003</v>
      </c>
      <c r="CA9301" s="73">
        <f t="shared" si="5650"/>
        <v>279.47000000000003</v>
      </c>
      <c r="CB9301" s="73">
        <f t="shared" si="5650"/>
        <v>279.47000000000003</v>
      </c>
      <c r="CC9301" s="73">
        <f t="shared" si="5650"/>
        <v>279.47000000000003</v>
      </c>
      <c r="CD9301" s="73">
        <f t="shared" si="5650"/>
        <v>279.47000000000003</v>
      </c>
      <c r="CE9301" s="73">
        <f t="shared" si="5650"/>
        <v>279.47000000000003</v>
      </c>
      <c r="CF9301" s="73">
        <f t="shared" si="5650"/>
        <v>279.47000000000003</v>
      </c>
      <c r="CG9301" s="73">
        <f t="shared" si="5650"/>
        <v>279.47000000000003</v>
      </c>
      <c r="CH9301" s="73">
        <f t="shared" si="5650"/>
        <v>279.47000000000003</v>
      </c>
      <c r="CI9301" s="73">
        <f t="shared" si="5650"/>
        <v>279.47000000000003</v>
      </c>
      <c r="CJ9301" s="73">
        <f t="shared" si="5650"/>
        <v>279.47000000000003</v>
      </c>
      <c r="CK9301" s="73">
        <f t="shared" si="5650"/>
        <v>279.47000000000003</v>
      </c>
      <c r="CL9301" s="73">
        <f t="shared" si="5650"/>
        <v>279.47000000000003</v>
      </c>
      <c r="CM9301" s="73">
        <f t="shared" si="5650"/>
        <v>279.47000000000003</v>
      </c>
      <c r="CN9301" s="73">
        <f t="shared" si="5650"/>
        <v>279.47000000000003</v>
      </c>
      <c r="CO9301" s="73">
        <f t="shared" si="5650"/>
        <v>279.47000000000003</v>
      </c>
      <c r="CP9301" s="73">
        <f t="shared" si="5650"/>
        <v>279.47000000000003</v>
      </c>
      <c r="CQ9301" s="73">
        <f t="shared" si="5650"/>
        <v>279.47000000000003</v>
      </c>
      <c r="CR9301" s="73">
        <f t="shared" si="5650"/>
        <v>279.47000000000003</v>
      </c>
      <c r="CS9301" s="73">
        <f t="shared" si="5650"/>
        <v>279.47000000000003</v>
      </c>
      <c r="CT9301" s="73">
        <f t="shared" si="5650"/>
        <v>279.47000000000003</v>
      </c>
      <c r="CU9301" s="73">
        <f t="shared" si="5650"/>
        <v>279.47000000000003</v>
      </c>
      <c r="CV9301" s="73">
        <f t="shared" si="5650"/>
        <v>279.47000000000003</v>
      </c>
      <c r="CW9301" s="73">
        <f t="shared" si="5650"/>
        <v>279.47000000000003</v>
      </c>
      <c r="CX9301" s="73">
        <f t="shared" si="5650"/>
        <v>279.47000000000003</v>
      </c>
      <c r="CY9301" s="73">
        <f t="shared" si="5650"/>
        <v>279.47000000000003</v>
      </c>
      <c r="CZ9301" s="73">
        <f t="shared" si="5650"/>
        <v>279.47000000000003</v>
      </c>
      <c r="DA9301" s="73">
        <f t="shared" si="5650"/>
        <v>279.47000000000003</v>
      </c>
      <c r="DB9301" s="73">
        <f t="shared" si="5650"/>
        <v>279.47000000000003</v>
      </c>
      <c r="DC9301" s="73">
        <f t="shared" si="5650"/>
        <v>279.47000000000003</v>
      </c>
      <c r="DD9301" s="73">
        <f t="shared" si="5650"/>
        <v>279.47000000000003</v>
      </c>
      <c r="DE9301" s="73">
        <f t="shared" si="5650"/>
        <v>279.47000000000003</v>
      </c>
      <c r="DF9301" s="73">
        <f t="shared" si="5650"/>
        <v>279.47000000000003</v>
      </c>
      <c r="DG9301" s="73">
        <f t="shared" si="5650"/>
        <v>279.47000000000003</v>
      </c>
      <c r="DH9301" s="73">
        <f t="shared" si="5650"/>
        <v>279.47000000000003</v>
      </c>
      <c r="DI9301" s="73">
        <f t="shared" si="5650"/>
        <v>279.47000000000003</v>
      </c>
      <c r="DJ9301" s="73">
        <f t="shared" si="5650"/>
        <v>279.47000000000003</v>
      </c>
      <c r="DK9301" s="73">
        <f t="shared" si="5650"/>
        <v>279.47000000000003</v>
      </c>
      <c r="DL9301" s="73">
        <f t="shared" si="5650"/>
        <v>279.47000000000003</v>
      </c>
      <c r="DM9301" s="73">
        <f t="shared" si="5650"/>
        <v>279.47000000000003</v>
      </c>
      <c r="DN9301" s="73">
        <f t="shared" si="5650"/>
        <v>279.47000000000003</v>
      </c>
      <c r="DO9301" s="73">
        <f t="shared" si="5650"/>
        <v>279.47000000000003</v>
      </c>
      <c r="DP9301" s="73">
        <f t="shared" si="5650"/>
        <v>279.47000000000003</v>
      </c>
      <c r="DQ9301" s="73">
        <f t="shared" si="5650"/>
        <v>279.47000000000003</v>
      </c>
      <c r="DR9301" s="73">
        <f t="shared" si="5650"/>
        <v>279.47000000000003</v>
      </c>
      <c r="DS9301" s="73">
        <f t="shared" si="5650"/>
        <v>279.47000000000003</v>
      </c>
      <c r="DT9301" s="73">
        <f t="shared" si="5650"/>
        <v>279.47000000000003</v>
      </c>
      <c r="DU9301" s="73">
        <f t="shared" si="5650"/>
        <v>279.47000000000003</v>
      </c>
      <c r="DV9301" s="73">
        <f t="shared" si="5650"/>
        <v>279.47000000000003</v>
      </c>
      <c r="DW9301" s="73">
        <f t="shared" si="5650"/>
        <v>279.47000000000003</v>
      </c>
      <c r="DX9301" s="73">
        <f t="shared" si="5650"/>
        <v>279.47000000000003</v>
      </c>
      <c r="DY9301" s="73">
        <f t="shared" si="5650"/>
        <v>279.47000000000003</v>
      </c>
      <c r="DZ9301" s="73">
        <f t="shared" si="5650"/>
        <v>279.47000000000003</v>
      </c>
      <c r="EA9301" s="73">
        <f t="shared" si="5650"/>
        <v>279.47000000000003</v>
      </c>
      <c r="EB9301" s="73">
        <f t="shared" si="5650"/>
        <v>279.47000000000003</v>
      </c>
      <c r="EC9301" s="73">
        <f t="shared" si="5650"/>
        <v>279.47000000000003</v>
      </c>
      <c r="ED9301" s="73">
        <f t="shared" ref="ED9301:GO9301" si="5651">(EC9301+$F$9100*$F$9102*($F$55/$F$9101*EC9300+$F$55/$F$9101*EC9302))/(1+$F$9100*$F$9102*($F$55/$F$9101+$F$55/$F$9101))</f>
        <v>279.47000000000003</v>
      </c>
      <c r="EE9301" s="73">
        <f t="shared" si="5651"/>
        <v>279.47000000000003</v>
      </c>
      <c r="EF9301" s="73">
        <f t="shared" si="5651"/>
        <v>279.47000000000003</v>
      </c>
      <c r="EG9301" s="73">
        <f t="shared" si="5651"/>
        <v>279.47000000000003</v>
      </c>
      <c r="EH9301" s="73">
        <f t="shared" si="5651"/>
        <v>279.47000000000003</v>
      </c>
      <c r="EI9301" s="73">
        <f t="shared" si="5651"/>
        <v>279.47000000000003</v>
      </c>
      <c r="EJ9301" s="73">
        <f t="shared" si="5651"/>
        <v>279.47000000000003</v>
      </c>
      <c r="EK9301" s="73">
        <f t="shared" si="5651"/>
        <v>279.47000000000003</v>
      </c>
      <c r="EL9301" s="73">
        <f t="shared" si="5651"/>
        <v>279.47000000000003</v>
      </c>
      <c r="EM9301" s="73">
        <f t="shared" si="5651"/>
        <v>279.47000000000003</v>
      </c>
      <c r="EN9301" s="73">
        <f t="shared" si="5651"/>
        <v>279.47000000000003</v>
      </c>
      <c r="EO9301" s="73">
        <f t="shared" si="5651"/>
        <v>279.47000000000003</v>
      </c>
      <c r="EP9301" s="73">
        <f t="shared" si="5651"/>
        <v>279.47000000000003</v>
      </c>
      <c r="EQ9301" s="73">
        <f t="shared" si="5651"/>
        <v>279.47000000000003</v>
      </c>
      <c r="ER9301" s="73">
        <f t="shared" si="5651"/>
        <v>279.47000000000003</v>
      </c>
      <c r="ES9301" s="73">
        <f t="shared" si="5651"/>
        <v>279.47000000000003</v>
      </c>
      <c r="ET9301" s="73">
        <f t="shared" si="5651"/>
        <v>279.47000000000003</v>
      </c>
      <c r="EU9301" s="73">
        <f t="shared" si="5651"/>
        <v>279.47000000000003</v>
      </c>
      <c r="EV9301" s="73">
        <f t="shared" si="5651"/>
        <v>279.47000000000003</v>
      </c>
      <c r="EW9301" s="73">
        <f t="shared" si="5651"/>
        <v>279.47000000000003</v>
      </c>
      <c r="EX9301" s="73">
        <f t="shared" si="5651"/>
        <v>279.47000000000003</v>
      </c>
      <c r="EY9301" s="73">
        <f t="shared" si="5651"/>
        <v>279.47000000000003</v>
      </c>
      <c r="EZ9301" s="73">
        <f t="shared" si="5651"/>
        <v>279.47000000000003</v>
      </c>
      <c r="FA9301" s="73">
        <f t="shared" si="5651"/>
        <v>279.47000000000003</v>
      </c>
      <c r="FB9301" s="73">
        <f t="shared" si="5651"/>
        <v>279.47000000000003</v>
      </c>
      <c r="FC9301" s="73">
        <f t="shared" si="5651"/>
        <v>279.47000000000003</v>
      </c>
      <c r="FD9301" s="73">
        <f t="shared" si="5651"/>
        <v>279.47000000000003</v>
      </c>
      <c r="FE9301" s="73">
        <f t="shared" si="5651"/>
        <v>279.47000000000003</v>
      </c>
      <c r="FF9301" s="73">
        <f t="shared" si="5651"/>
        <v>279.47000000000003</v>
      </c>
      <c r="FG9301" s="73">
        <f t="shared" si="5651"/>
        <v>279.47000000000003</v>
      </c>
      <c r="FH9301" s="73">
        <f t="shared" si="5651"/>
        <v>279.47000000000003</v>
      </c>
      <c r="FI9301" s="73">
        <f t="shared" si="5651"/>
        <v>279.47000000000003</v>
      </c>
      <c r="FJ9301" s="73">
        <f t="shared" si="5651"/>
        <v>279.47000000000003</v>
      </c>
      <c r="FK9301" s="73">
        <f t="shared" si="5651"/>
        <v>279.47000000000003</v>
      </c>
      <c r="FL9301" s="73">
        <f t="shared" si="5651"/>
        <v>279.47000000000003</v>
      </c>
      <c r="FM9301" s="73">
        <f t="shared" si="5651"/>
        <v>279.47000000000003</v>
      </c>
      <c r="FN9301" s="73">
        <f t="shared" si="5651"/>
        <v>279.47000000000003</v>
      </c>
      <c r="FO9301" s="73">
        <f t="shared" si="5651"/>
        <v>279.47000000000003</v>
      </c>
      <c r="FP9301" s="73">
        <f t="shared" si="5651"/>
        <v>279.47000000000003</v>
      </c>
      <c r="FQ9301" s="73">
        <f t="shared" si="5651"/>
        <v>279.47000000000003</v>
      </c>
      <c r="FR9301" s="73">
        <f t="shared" si="5651"/>
        <v>279.47000000000003</v>
      </c>
      <c r="FS9301" s="73">
        <f t="shared" si="5651"/>
        <v>279.47000000000003</v>
      </c>
      <c r="FT9301" s="73">
        <f t="shared" si="5651"/>
        <v>279.47000000000003</v>
      </c>
      <c r="FU9301" s="73">
        <f t="shared" si="5651"/>
        <v>279.47000000000003</v>
      </c>
      <c r="FV9301" s="73">
        <f t="shared" si="5651"/>
        <v>279.47000000000003</v>
      </c>
      <c r="FW9301" s="73">
        <f t="shared" si="5651"/>
        <v>279.47000000000003</v>
      </c>
      <c r="FX9301" s="73">
        <f t="shared" si="5651"/>
        <v>279.47000000000003</v>
      </c>
      <c r="FY9301" s="73">
        <f t="shared" si="5651"/>
        <v>279.47000000000003</v>
      </c>
      <c r="FZ9301" s="73">
        <f t="shared" si="5651"/>
        <v>279.47000000000003</v>
      </c>
      <c r="GA9301" s="73">
        <f t="shared" si="5651"/>
        <v>279.47000000000003</v>
      </c>
      <c r="GB9301" s="73">
        <f t="shared" si="5651"/>
        <v>279.47000000000003</v>
      </c>
      <c r="GC9301" s="73">
        <f t="shared" si="5651"/>
        <v>279.47000000000003</v>
      </c>
      <c r="GD9301" s="73">
        <f t="shared" si="5651"/>
        <v>279.47000000000003</v>
      </c>
      <c r="GE9301" s="73">
        <f t="shared" si="5651"/>
        <v>279.47000000000003</v>
      </c>
      <c r="GF9301" s="73">
        <f t="shared" si="5651"/>
        <v>279.47000000000003</v>
      </c>
      <c r="GG9301" s="73">
        <f t="shared" si="5651"/>
        <v>279.47000000000003</v>
      </c>
      <c r="GH9301" s="73">
        <f t="shared" si="5651"/>
        <v>279.47000000000003</v>
      </c>
      <c r="GI9301" s="73">
        <f t="shared" si="5651"/>
        <v>279.47000000000003</v>
      </c>
      <c r="GJ9301" s="73">
        <f t="shared" si="5651"/>
        <v>279.47000000000003</v>
      </c>
      <c r="GK9301" s="73">
        <f t="shared" si="5651"/>
        <v>279.47000000000003</v>
      </c>
      <c r="GL9301" s="73">
        <f t="shared" si="5651"/>
        <v>279.47000000000003</v>
      </c>
      <c r="GM9301" s="73">
        <f t="shared" si="5651"/>
        <v>279.47000000000003</v>
      </c>
      <c r="GN9301" s="73">
        <f t="shared" si="5651"/>
        <v>279.47000000000003</v>
      </c>
      <c r="GO9301" s="73">
        <f t="shared" si="5651"/>
        <v>279.47000000000003</v>
      </c>
      <c r="GP9301" s="73">
        <f t="shared" ref="GP9301:JA9301" si="5652">(GO9301+$F$9100*$F$9102*($F$55/$F$9101*GO9300+$F$55/$F$9101*GO9302))/(1+$F$9100*$F$9102*($F$55/$F$9101+$F$55/$F$9101))</f>
        <v>279.47000000000003</v>
      </c>
      <c r="GQ9301" s="73">
        <f t="shared" si="5652"/>
        <v>279.47000000000003</v>
      </c>
      <c r="GR9301" s="73">
        <f t="shared" si="5652"/>
        <v>279.47000000000003</v>
      </c>
      <c r="GS9301" s="73">
        <f t="shared" si="5652"/>
        <v>279.47000000000003</v>
      </c>
      <c r="GT9301" s="73">
        <f t="shared" si="5652"/>
        <v>279.47000000000003</v>
      </c>
      <c r="GU9301" s="73">
        <f t="shared" si="5652"/>
        <v>279.47000000000003</v>
      </c>
      <c r="GV9301" s="73">
        <f t="shared" si="5652"/>
        <v>279.47000000000003</v>
      </c>
      <c r="GW9301" s="73">
        <f t="shared" si="5652"/>
        <v>279.47000000000003</v>
      </c>
      <c r="GX9301" s="73">
        <f t="shared" si="5652"/>
        <v>279.47000000000003</v>
      </c>
      <c r="GY9301" s="73">
        <f t="shared" si="5652"/>
        <v>279.47000000000003</v>
      </c>
      <c r="GZ9301" s="73">
        <f t="shared" si="5652"/>
        <v>279.47000000000003</v>
      </c>
      <c r="HA9301" s="73">
        <f t="shared" si="5652"/>
        <v>279.47000000000003</v>
      </c>
      <c r="HB9301" s="73">
        <f t="shared" si="5652"/>
        <v>279.47000000000003</v>
      </c>
      <c r="HC9301" s="73">
        <f t="shared" si="5652"/>
        <v>279.47000000000003</v>
      </c>
      <c r="HD9301" s="73">
        <f t="shared" si="5652"/>
        <v>279.47000000000003</v>
      </c>
      <c r="HE9301" s="73">
        <f t="shared" si="5652"/>
        <v>279.47000000000003</v>
      </c>
      <c r="HF9301" s="73">
        <f t="shared" si="5652"/>
        <v>279.47000000000003</v>
      </c>
      <c r="HG9301" s="73">
        <f t="shared" si="5652"/>
        <v>279.47000000000003</v>
      </c>
      <c r="HH9301" s="73">
        <f t="shared" si="5652"/>
        <v>279.47000000000003</v>
      </c>
      <c r="HI9301" s="73">
        <f t="shared" si="5652"/>
        <v>279.47000000000003</v>
      </c>
      <c r="HJ9301" s="73">
        <f t="shared" si="5652"/>
        <v>279.47000000000003</v>
      </c>
      <c r="HK9301" s="73">
        <f t="shared" si="5652"/>
        <v>279.47000000000003</v>
      </c>
      <c r="HL9301" s="73">
        <f t="shared" si="5652"/>
        <v>279.47000000000003</v>
      </c>
      <c r="HM9301" s="73">
        <f t="shared" si="5652"/>
        <v>279.47000000000003</v>
      </c>
      <c r="HN9301" s="73">
        <f t="shared" si="5652"/>
        <v>279.47000000000003</v>
      </c>
      <c r="HO9301" s="73">
        <f t="shared" si="5652"/>
        <v>279.47000000000003</v>
      </c>
      <c r="HP9301" s="73">
        <f t="shared" si="5652"/>
        <v>279.47000000000003</v>
      </c>
      <c r="HQ9301" s="73">
        <f t="shared" si="5652"/>
        <v>279.47000000000003</v>
      </c>
      <c r="HR9301" s="73">
        <f t="shared" si="5652"/>
        <v>279.47000000000003</v>
      </c>
      <c r="HS9301" s="73">
        <f t="shared" si="5652"/>
        <v>279.47000000000003</v>
      </c>
      <c r="HT9301" s="73">
        <f t="shared" si="5652"/>
        <v>279.47000000000003</v>
      </c>
      <c r="HU9301" s="73">
        <f t="shared" si="5652"/>
        <v>279.47000000000003</v>
      </c>
      <c r="HV9301" s="73">
        <f t="shared" si="5652"/>
        <v>279.47000000000003</v>
      </c>
      <c r="HW9301" s="73">
        <f t="shared" si="5652"/>
        <v>279.47000000000003</v>
      </c>
      <c r="HX9301" s="73">
        <f t="shared" si="5652"/>
        <v>279.47000000000003</v>
      </c>
      <c r="HY9301" s="73">
        <f t="shared" si="5652"/>
        <v>279.47000000000003</v>
      </c>
      <c r="HZ9301" s="73">
        <f t="shared" si="5652"/>
        <v>279.47000000000003</v>
      </c>
      <c r="IA9301" s="73">
        <f t="shared" si="5652"/>
        <v>279.47000000000003</v>
      </c>
      <c r="IB9301" s="73">
        <f t="shared" si="5652"/>
        <v>279.47000000000003</v>
      </c>
      <c r="IC9301" s="73">
        <f t="shared" si="5652"/>
        <v>279.47000000000003</v>
      </c>
      <c r="ID9301" s="73">
        <f t="shared" si="5652"/>
        <v>279.47000000000003</v>
      </c>
      <c r="IE9301" s="73">
        <f t="shared" si="5652"/>
        <v>279.47000000000003</v>
      </c>
      <c r="IF9301" s="73">
        <f t="shared" si="5652"/>
        <v>279.47000000000003</v>
      </c>
      <c r="IG9301" s="73">
        <f t="shared" si="5652"/>
        <v>279.47000000000003</v>
      </c>
      <c r="IH9301" s="73">
        <f t="shared" si="5652"/>
        <v>279.47000000000003</v>
      </c>
      <c r="II9301" s="73">
        <f t="shared" si="5652"/>
        <v>279.47000000000003</v>
      </c>
      <c r="IJ9301" s="73">
        <f t="shared" si="5652"/>
        <v>279.47000000000003</v>
      </c>
      <c r="IK9301" s="73">
        <f t="shared" si="5652"/>
        <v>279.47000000000003</v>
      </c>
      <c r="IL9301" s="73">
        <f t="shared" si="5652"/>
        <v>279.47000000000003</v>
      </c>
      <c r="IM9301" s="73">
        <f t="shared" si="5652"/>
        <v>279.47000000000003</v>
      </c>
      <c r="IN9301" s="73">
        <f t="shared" si="5652"/>
        <v>279.47000000000003</v>
      </c>
      <c r="IO9301" s="73">
        <f t="shared" si="5652"/>
        <v>279.47000000000003</v>
      </c>
      <c r="IP9301" s="73">
        <f t="shared" si="5652"/>
        <v>279.47000000000003</v>
      </c>
      <c r="IQ9301" s="73">
        <f t="shared" si="5652"/>
        <v>279.47000000000003</v>
      </c>
      <c r="IR9301" s="73">
        <f t="shared" si="5652"/>
        <v>279.47000000000003</v>
      </c>
      <c r="IS9301" s="73">
        <f t="shared" si="5652"/>
        <v>279.47000000000003</v>
      </c>
      <c r="IT9301" s="73">
        <f t="shared" si="5652"/>
        <v>279.47000000000003</v>
      </c>
      <c r="IU9301" s="73">
        <f t="shared" si="5652"/>
        <v>279.47000000000003</v>
      </c>
      <c r="IV9301" s="73">
        <f t="shared" si="5652"/>
        <v>279.47000000000003</v>
      </c>
      <c r="IW9301" s="73">
        <f t="shared" si="5652"/>
        <v>279.47000000000003</v>
      </c>
      <c r="IX9301" s="73">
        <f t="shared" si="5652"/>
        <v>279.47000000000003</v>
      </c>
      <c r="IY9301" s="73">
        <f t="shared" si="5652"/>
        <v>279.47000000000003</v>
      </c>
      <c r="IZ9301" s="73">
        <f t="shared" si="5652"/>
        <v>279.47000000000003</v>
      </c>
      <c r="JA9301" s="73">
        <f t="shared" si="5652"/>
        <v>279.47000000000003</v>
      </c>
      <c r="JB9301" s="73">
        <f t="shared" ref="JB9301:KG9301" si="5653">(JA9301+$F$9100*$F$9102*($F$55/$F$9101*JA9300+$F$55/$F$9101*JA9302))/(1+$F$9100*$F$9102*($F$55/$F$9101+$F$55/$F$9101))</f>
        <v>279.47000000000003</v>
      </c>
      <c r="JC9301" s="73">
        <f t="shared" si="5653"/>
        <v>279.47000000000003</v>
      </c>
      <c r="JD9301" s="73">
        <f t="shared" si="5653"/>
        <v>279.47000000000003</v>
      </c>
      <c r="JE9301" s="73">
        <f t="shared" si="5653"/>
        <v>279.47000000000003</v>
      </c>
      <c r="JF9301" s="73">
        <f t="shared" si="5653"/>
        <v>279.47000000000003</v>
      </c>
      <c r="JG9301" s="73">
        <f t="shared" si="5653"/>
        <v>279.47000000000003</v>
      </c>
      <c r="JH9301" s="73">
        <f t="shared" si="5653"/>
        <v>279.47000000000003</v>
      </c>
      <c r="JI9301" s="73">
        <f t="shared" si="5653"/>
        <v>279.47000000000003</v>
      </c>
      <c r="JJ9301" s="73">
        <f t="shared" si="5653"/>
        <v>279.47000000000003</v>
      </c>
      <c r="JK9301" s="73">
        <f t="shared" si="5653"/>
        <v>279.47000000000003</v>
      </c>
      <c r="JL9301" s="73">
        <f t="shared" si="5653"/>
        <v>279.47000000000003</v>
      </c>
      <c r="JM9301" s="73">
        <f t="shared" si="5653"/>
        <v>279.47000000000003</v>
      </c>
      <c r="JN9301" s="73">
        <f t="shared" si="5653"/>
        <v>279.47000000000003</v>
      </c>
      <c r="JO9301" s="73">
        <f t="shared" si="5653"/>
        <v>279.47000000000003</v>
      </c>
      <c r="JP9301" s="73">
        <f t="shared" si="5653"/>
        <v>279.47000000000003</v>
      </c>
      <c r="JQ9301" s="73">
        <f t="shared" si="5653"/>
        <v>279.47000000000003</v>
      </c>
      <c r="JR9301" s="73">
        <f t="shared" si="5653"/>
        <v>279.47000000000003</v>
      </c>
      <c r="JS9301" s="73">
        <f t="shared" si="5653"/>
        <v>279.47000000000003</v>
      </c>
      <c r="JT9301" s="73">
        <f t="shared" si="5653"/>
        <v>279.47000000000003</v>
      </c>
      <c r="JU9301" s="73">
        <f t="shared" si="5653"/>
        <v>279.47000000000003</v>
      </c>
      <c r="JV9301" s="73">
        <f t="shared" si="5653"/>
        <v>279.47000000000003</v>
      </c>
      <c r="JW9301" s="73">
        <f t="shared" si="5653"/>
        <v>279.47000000000003</v>
      </c>
      <c r="JX9301" s="73">
        <f t="shared" si="5653"/>
        <v>279.47000000000003</v>
      </c>
      <c r="JY9301" s="73">
        <f t="shared" si="5653"/>
        <v>279.47000000000003</v>
      </c>
      <c r="JZ9301" s="73">
        <f t="shared" si="5653"/>
        <v>279.47000000000003</v>
      </c>
      <c r="KA9301" s="73">
        <f t="shared" si="5653"/>
        <v>279.47000000000003</v>
      </c>
      <c r="KB9301" s="73">
        <f t="shared" si="5653"/>
        <v>279.47000000000003</v>
      </c>
      <c r="KC9301" s="73">
        <f t="shared" si="5653"/>
        <v>279.47000000000003</v>
      </c>
      <c r="KD9301" s="73">
        <f t="shared" si="5653"/>
        <v>279.47000000000003</v>
      </c>
      <c r="KE9301" s="73">
        <f t="shared" si="5653"/>
        <v>279.47000000000003</v>
      </c>
      <c r="KF9301" s="73">
        <f t="shared" si="5653"/>
        <v>279.47000000000003</v>
      </c>
      <c r="KG9301" s="73">
        <f t="shared" si="5653"/>
        <v>279.47000000000003</v>
      </c>
      <c r="KH9301">
        <v>279.47000000000003</v>
      </c>
      <c r="KL9301" s="84"/>
      <c r="KP9301" s="84"/>
      <c r="KS9301" s="74"/>
      <c r="KT9301" s="74"/>
      <c r="KU9301" s="16"/>
      <c r="KV9301" s="72"/>
      <c r="KW9301" s="72"/>
      <c r="KX9301" s="16"/>
      <c r="KZ9301" s="16"/>
      <c r="LA9301" s="16"/>
      <c r="LB9301" s="74"/>
      <c r="LC9301" s="74"/>
    </row>
    <row r="9302" spans="2:315" x14ac:dyDescent="0.35">
      <c r="B9302">
        <v>196</v>
      </c>
      <c r="C9302">
        <f t="shared" si="5468"/>
        <v>1.9550000000000001</v>
      </c>
      <c r="E9302" s="92">
        <v>279.47000000000003</v>
      </c>
      <c r="F9302" s="73">
        <f t="shared" ref="F9302:BQ9302" si="5654">(E9302+$F$9100*$F$9102*($F$55/$F$9101*E9301+$F$55/$F$9101*E9303))/(1+$F$9100*$F$9102*($F$55/$F$9101+$F$55/$F$9101))</f>
        <v>279.47000000000003</v>
      </c>
      <c r="G9302" s="73">
        <f t="shared" si="5654"/>
        <v>279.47000000000003</v>
      </c>
      <c r="H9302" s="73">
        <f t="shared" si="5654"/>
        <v>279.47000000000003</v>
      </c>
      <c r="I9302" s="73">
        <f t="shared" si="5654"/>
        <v>279.47000000000003</v>
      </c>
      <c r="J9302" s="73">
        <f t="shared" si="5654"/>
        <v>279.47000000000003</v>
      </c>
      <c r="K9302" s="73">
        <f t="shared" si="5654"/>
        <v>279.47000000000003</v>
      </c>
      <c r="L9302" s="73">
        <f t="shared" si="5654"/>
        <v>279.47000000000003</v>
      </c>
      <c r="M9302" s="73">
        <f t="shared" si="5654"/>
        <v>279.47000000000003</v>
      </c>
      <c r="N9302" s="73">
        <f t="shared" si="5654"/>
        <v>279.47000000000003</v>
      </c>
      <c r="O9302" s="73">
        <f t="shared" si="5654"/>
        <v>279.47000000000003</v>
      </c>
      <c r="P9302" s="73">
        <f t="shared" si="5654"/>
        <v>279.47000000000003</v>
      </c>
      <c r="Q9302" s="73">
        <f t="shared" si="5654"/>
        <v>279.47000000000003</v>
      </c>
      <c r="R9302" s="73">
        <f t="shared" si="5654"/>
        <v>279.47000000000003</v>
      </c>
      <c r="S9302" s="73">
        <f t="shared" si="5654"/>
        <v>279.47000000000003</v>
      </c>
      <c r="T9302" s="73">
        <f t="shared" si="5654"/>
        <v>279.47000000000003</v>
      </c>
      <c r="U9302" s="73">
        <f t="shared" si="5654"/>
        <v>279.47000000000003</v>
      </c>
      <c r="V9302" s="73">
        <f t="shared" si="5654"/>
        <v>279.47000000000003</v>
      </c>
      <c r="W9302" s="73">
        <f t="shared" si="5654"/>
        <v>279.47000000000003</v>
      </c>
      <c r="X9302" s="73">
        <f t="shared" si="5654"/>
        <v>279.47000000000003</v>
      </c>
      <c r="Y9302" s="73">
        <f t="shared" si="5654"/>
        <v>279.47000000000003</v>
      </c>
      <c r="Z9302" s="73">
        <f t="shared" si="5654"/>
        <v>279.47000000000003</v>
      </c>
      <c r="AA9302" s="73">
        <f t="shared" si="5654"/>
        <v>279.47000000000003</v>
      </c>
      <c r="AB9302" s="73">
        <f t="shared" si="5654"/>
        <v>279.47000000000003</v>
      </c>
      <c r="AC9302" s="73">
        <f t="shared" si="5654"/>
        <v>279.47000000000003</v>
      </c>
      <c r="AD9302" s="73">
        <f t="shared" si="5654"/>
        <v>279.47000000000003</v>
      </c>
      <c r="AE9302" s="73">
        <f t="shared" si="5654"/>
        <v>279.47000000000003</v>
      </c>
      <c r="AF9302" s="73">
        <f t="shared" si="5654"/>
        <v>279.47000000000003</v>
      </c>
      <c r="AG9302" s="73">
        <f t="shared" si="5654"/>
        <v>279.47000000000003</v>
      </c>
      <c r="AH9302" s="73">
        <f t="shared" si="5654"/>
        <v>279.47000000000003</v>
      </c>
      <c r="AI9302" s="73">
        <f t="shared" si="5654"/>
        <v>279.47000000000003</v>
      </c>
      <c r="AJ9302" s="73">
        <f t="shared" si="5654"/>
        <v>279.47000000000003</v>
      </c>
      <c r="AK9302" s="73">
        <f t="shared" si="5654"/>
        <v>279.47000000000003</v>
      </c>
      <c r="AL9302" s="73">
        <f t="shared" si="5654"/>
        <v>279.47000000000003</v>
      </c>
      <c r="AM9302" s="73">
        <f t="shared" si="5654"/>
        <v>279.47000000000003</v>
      </c>
      <c r="AN9302" s="73">
        <f t="shared" si="5654"/>
        <v>279.47000000000003</v>
      </c>
      <c r="AO9302" s="73">
        <f t="shared" si="5654"/>
        <v>279.47000000000003</v>
      </c>
      <c r="AP9302" s="73">
        <f t="shared" si="5654"/>
        <v>279.47000000000003</v>
      </c>
      <c r="AQ9302" s="73">
        <f t="shared" si="5654"/>
        <v>279.47000000000003</v>
      </c>
      <c r="AR9302" s="73">
        <f t="shared" si="5654"/>
        <v>279.47000000000003</v>
      </c>
      <c r="AS9302" s="73">
        <f t="shared" si="5654"/>
        <v>279.47000000000003</v>
      </c>
      <c r="AT9302" s="73">
        <f t="shared" si="5654"/>
        <v>279.47000000000003</v>
      </c>
      <c r="AU9302" s="73">
        <f t="shared" si="5654"/>
        <v>279.47000000000003</v>
      </c>
      <c r="AV9302" s="73">
        <f t="shared" si="5654"/>
        <v>279.47000000000003</v>
      </c>
      <c r="AW9302" s="73">
        <f t="shared" si="5654"/>
        <v>279.47000000000003</v>
      </c>
      <c r="AX9302" s="73">
        <f t="shared" si="5654"/>
        <v>279.47000000000003</v>
      </c>
      <c r="AY9302" s="73">
        <f t="shared" si="5654"/>
        <v>279.47000000000003</v>
      </c>
      <c r="AZ9302" s="73">
        <f t="shared" si="5654"/>
        <v>279.47000000000003</v>
      </c>
      <c r="BA9302" s="73">
        <f t="shared" si="5654"/>
        <v>279.47000000000003</v>
      </c>
      <c r="BB9302" s="73">
        <f t="shared" si="5654"/>
        <v>279.47000000000003</v>
      </c>
      <c r="BC9302" s="73">
        <f t="shared" si="5654"/>
        <v>279.47000000000003</v>
      </c>
      <c r="BD9302" s="73">
        <f t="shared" si="5654"/>
        <v>279.47000000000003</v>
      </c>
      <c r="BE9302" s="73">
        <f t="shared" si="5654"/>
        <v>279.47000000000003</v>
      </c>
      <c r="BF9302" s="73">
        <f t="shared" si="5654"/>
        <v>279.47000000000003</v>
      </c>
      <c r="BG9302" s="73">
        <f t="shared" si="5654"/>
        <v>279.47000000000003</v>
      </c>
      <c r="BH9302" s="73">
        <f t="shared" si="5654"/>
        <v>279.47000000000003</v>
      </c>
      <c r="BI9302" s="73">
        <f t="shared" si="5654"/>
        <v>279.47000000000003</v>
      </c>
      <c r="BJ9302" s="73">
        <f t="shared" si="5654"/>
        <v>279.47000000000003</v>
      </c>
      <c r="BK9302" s="73">
        <f t="shared" si="5654"/>
        <v>279.47000000000003</v>
      </c>
      <c r="BL9302" s="73">
        <f t="shared" si="5654"/>
        <v>279.47000000000003</v>
      </c>
      <c r="BM9302" s="73">
        <f t="shared" si="5654"/>
        <v>279.47000000000003</v>
      </c>
      <c r="BN9302" s="73">
        <f t="shared" si="5654"/>
        <v>279.47000000000003</v>
      </c>
      <c r="BO9302" s="73">
        <f t="shared" si="5654"/>
        <v>279.47000000000003</v>
      </c>
      <c r="BP9302" s="73">
        <f t="shared" si="5654"/>
        <v>279.47000000000003</v>
      </c>
      <c r="BQ9302" s="73">
        <f t="shared" si="5654"/>
        <v>279.47000000000003</v>
      </c>
      <c r="BR9302" s="73">
        <f t="shared" ref="BR9302:EC9302" si="5655">(BQ9302+$F$9100*$F$9102*($F$55/$F$9101*BQ9301+$F$55/$F$9101*BQ9303))/(1+$F$9100*$F$9102*($F$55/$F$9101+$F$55/$F$9101))</f>
        <v>279.47000000000003</v>
      </c>
      <c r="BS9302" s="73">
        <f t="shared" si="5655"/>
        <v>279.47000000000003</v>
      </c>
      <c r="BT9302" s="73">
        <f t="shared" si="5655"/>
        <v>279.47000000000003</v>
      </c>
      <c r="BU9302" s="73">
        <f t="shared" si="5655"/>
        <v>279.47000000000003</v>
      </c>
      <c r="BV9302" s="73">
        <f t="shared" si="5655"/>
        <v>279.47000000000003</v>
      </c>
      <c r="BW9302" s="73">
        <f t="shared" si="5655"/>
        <v>279.47000000000003</v>
      </c>
      <c r="BX9302" s="73">
        <f t="shared" si="5655"/>
        <v>279.47000000000003</v>
      </c>
      <c r="BY9302" s="73">
        <f t="shared" si="5655"/>
        <v>279.47000000000003</v>
      </c>
      <c r="BZ9302" s="73">
        <f t="shared" si="5655"/>
        <v>279.47000000000003</v>
      </c>
      <c r="CA9302" s="73">
        <f t="shared" si="5655"/>
        <v>279.47000000000003</v>
      </c>
      <c r="CB9302" s="73">
        <f t="shared" si="5655"/>
        <v>279.47000000000003</v>
      </c>
      <c r="CC9302" s="73">
        <f t="shared" si="5655"/>
        <v>279.47000000000003</v>
      </c>
      <c r="CD9302" s="73">
        <f t="shared" si="5655"/>
        <v>279.47000000000003</v>
      </c>
      <c r="CE9302" s="73">
        <f t="shared" si="5655"/>
        <v>279.47000000000003</v>
      </c>
      <c r="CF9302" s="73">
        <f t="shared" si="5655"/>
        <v>279.47000000000003</v>
      </c>
      <c r="CG9302" s="73">
        <f t="shared" si="5655"/>
        <v>279.47000000000003</v>
      </c>
      <c r="CH9302" s="73">
        <f t="shared" si="5655"/>
        <v>279.47000000000003</v>
      </c>
      <c r="CI9302" s="73">
        <f t="shared" si="5655"/>
        <v>279.47000000000003</v>
      </c>
      <c r="CJ9302" s="73">
        <f t="shared" si="5655"/>
        <v>279.47000000000003</v>
      </c>
      <c r="CK9302" s="73">
        <f t="shared" si="5655"/>
        <v>279.47000000000003</v>
      </c>
      <c r="CL9302" s="73">
        <f t="shared" si="5655"/>
        <v>279.47000000000003</v>
      </c>
      <c r="CM9302" s="73">
        <f t="shared" si="5655"/>
        <v>279.47000000000003</v>
      </c>
      <c r="CN9302" s="73">
        <f t="shared" si="5655"/>
        <v>279.47000000000003</v>
      </c>
      <c r="CO9302" s="73">
        <f t="shared" si="5655"/>
        <v>279.47000000000003</v>
      </c>
      <c r="CP9302" s="73">
        <f t="shared" si="5655"/>
        <v>279.47000000000003</v>
      </c>
      <c r="CQ9302" s="73">
        <f t="shared" si="5655"/>
        <v>279.47000000000003</v>
      </c>
      <c r="CR9302" s="73">
        <f t="shared" si="5655"/>
        <v>279.47000000000003</v>
      </c>
      <c r="CS9302" s="73">
        <f t="shared" si="5655"/>
        <v>279.47000000000003</v>
      </c>
      <c r="CT9302" s="73">
        <f t="shared" si="5655"/>
        <v>279.47000000000003</v>
      </c>
      <c r="CU9302" s="73">
        <f t="shared" si="5655"/>
        <v>279.47000000000003</v>
      </c>
      <c r="CV9302" s="73">
        <f t="shared" si="5655"/>
        <v>279.47000000000003</v>
      </c>
      <c r="CW9302" s="73">
        <f t="shared" si="5655"/>
        <v>279.47000000000003</v>
      </c>
      <c r="CX9302" s="73">
        <f t="shared" si="5655"/>
        <v>279.47000000000003</v>
      </c>
      <c r="CY9302" s="73">
        <f t="shared" si="5655"/>
        <v>279.47000000000003</v>
      </c>
      <c r="CZ9302" s="73">
        <f t="shared" si="5655"/>
        <v>279.47000000000003</v>
      </c>
      <c r="DA9302" s="73">
        <f t="shared" si="5655"/>
        <v>279.47000000000003</v>
      </c>
      <c r="DB9302" s="73">
        <f t="shared" si="5655"/>
        <v>279.47000000000003</v>
      </c>
      <c r="DC9302" s="73">
        <f t="shared" si="5655"/>
        <v>279.47000000000003</v>
      </c>
      <c r="DD9302" s="73">
        <f t="shared" si="5655"/>
        <v>279.47000000000003</v>
      </c>
      <c r="DE9302" s="73">
        <f t="shared" si="5655"/>
        <v>279.47000000000003</v>
      </c>
      <c r="DF9302" s="73">
        <f t="shared" si="5655"/>
        <v>279.47000000000003</v>
      </c>
      <c r="DG9302" s="73">
        <f t="shared" si="5655"/>
        <v>279.47000000000003</v>
      </c>
      <c r="DH9302" s="73">
        <f t="shared" si="5655"/>
        <v>279.47000000000003</v>
      </c>
      <c r="DI9302" s="73">
        <f t="shared" si="5655"/>
        <v>279.47000000000003</v>
      </c>
      <c r="DJ9302" s="73">
        <f t="shared" si="5655"/>
        <v>279.47000000000003</v>
      </c>
      <c r="DK9302" s="73">
        <f t="shared" si="5655"/>
        <v>279.47000000000003</v>
      </c>
      <c r="DL9302" s="73">
        <f t="shared" si="5655"/>
        <v>279.47000000000003</v>
      </c>
      <c r="DM9302" s="73">
        <f t="shared" si="5655"/>
        <v>279.47000000000003</v>
      </c>
      <c r="DN9302" s="73">
        <f t="shared" si="5655"/>
        <v>279.47000000000003</v>
      </c>
      <c r="DO9302" s="73">
        <f t="shared" si="5655"/>
        <v>279.47000000000003</v>
      </c>
      <c r="DP9302" s="73">
        <f t="shared" si="5655"/>
        <v>279.47000000000003</v>
      </c>
      <c r="DQ9302" s="73">
        <f t="shared" si="5655"/>
        <v>279.47000000000003</v>
      </c>
      <c r="DR9302" s="73">
        <f t="shared" si="5655"/>
        <v>279.47000000000003</v>
      </c>
      <c r="DS9302" s="73">
        <f t="shared" si="5655"/>
        <v>279.47000000000003</v>
      </c>
      <c r="DT9302" s="73">
        <f t="shared" si="5655"/>
        <v>279.47000000000003</v>
      </c>
      <c r="DU9302" s="73">
        <f t="shared" si="5655"/>
        <v>279.47000000000003</v>
      </c>
      <c r="DV9302" s="73">
        <f t="shared" si="5655"/>
        <v>279.47000000000003</v>
      </c>
      <c r="DW9302" s="73">
        <f t="shared" si="5655"/>
        <v>279.47000000000003</v>
      </c>
      <c r="DX9302" s="73">
        <f t="shared" si="5655"/>
        <v>279.47000000000003</v>
      </c>
      <c r="DY9302" s="73">
        <f t="shared" si="5655"/>
        <v>279.47000000000003</v>
      </c>
      <c r="DZ9302" s="73">
        <f t="shared" si="5655"/>
        <v>279.47000000000003</v>
      </c>
      <c r="EA9302" s="73">
        <f t="shared" si="5655"/>
        <v>279.47000000000003</v>
      </c>
      <c r="EB9302" s="73">
        <f t="shared" si="5655"/>
        <v>279.47000000000003</v>
      </c>
      <c r="EC9302" s="73">
        <f t="shared" si="5655"/>
        <v>279.47000000000003</v>
      </c>
      <c r="ED9302" s="73">
        <f t="shared" ref="ED9302:GO9302" si="5656">(EC9302+$F$9100*$F$9102*($F$55/$F$9101*EC9301+$F$55/$F$9101*EC9303))/(1+$F$9100*$F$9102*($F$55/$F$9101+$F$55/$F$9101))</f>
        <v>279.47000000000003</v>
      </c>
      <c r="EE9302" s="73">
        <f t="shared" si="5656"/>
        <v>279.47000000000003</v>
      </c>
      <c r="EF9302" s="73">
        <f t="shared" si="5656"/>
        <v>279.47000000000003</v>
      </c>
      <c r="EG9302" s="73">
        <f t="shared" si="5656"/>
        <v>279.47000000000003</v>
      </c>
      <c r="EH9302" s="73">
        <f t="shared" si="5656"/>
        <v>279.47000000000003</v>
      </c>
      <c r="EI9302" s="73">
        <f t="shared" si="5656"/>
        <v>279.47000000000003</v>
      </c>
      <c r="EJ9302" s="73">
        <f t="shared" si="5656"/>
        <v>279.47000000000003</v>
      </c>
      <c r="EK9302" s="73">
        <f t="shared" si="5656"/>
        <v>279.47000000000003</v>
      </c>
      <c r="EL9302" s="73">
        <f t="shared" si="5656"/>
        <v>279.47000000000003</v>
      </c>
      <c r="EM9302" s="73">
        <f t="shared" si="5656"/>
        <v>279.47000000000003</v>
      </c>
      <c r="EN9302" s="73">
        <f t="shared" si="5656"/>
        <v>279.47000000000003</v>
      </c>
      <c r="EO9302" s="73">
        <f t="shared" si="5656"/>
        <v>279.47000000000003</v>
      </c>
      <c r="EP9302" s="73">
        <f t="shared" si="5656"/>
        <v>279.47000000000003</v>
      </c>
      <c r="EQ9302" s="73">
        <f t="shared" si="5656"/>
        <v>279.47000000000003</v>
      </c>
      <c r="ER9302" s="73">
        <f t="shared" si="5656"/>
        <v>279.47000000000003</v>
      </c>
      <c r="ES9302" s="73">
        <f t="shared" si="5656"/>
        <v>279.47000000000003</v>
      </c>
      <c r="ET9302" s="73">
        <f t="shared" si="5656"/>
        <v>279.47000000000003</v>
      </c>
      <c r="EU9302" s="73">
        <f t="shared" si="5656"/>
        <v>279.47000000000003</v>
      </c>
      <c r="EV9302" s="73">
        <f t="shared" si="5656"/>
        <v>279.47000000000003</v>
      </c>
      <c r="EW9302" s="73">
        <f t="shared" si="5656"/>
        <v>279.47000000000003</v>
      </c>
      <c r="EX9302" s="73">
        <f t="shared" si="5656"/>
        <v>279.47000000000003</v>
      </c>
      <c r="EY9302" s="73">
        <f t="shared" si="5656"/>
        <v>279.47000000000003</v>
      </c>
      <c r="EZ9302" s="73">
        <f t="shared" si="5656"/>
        <v>279.47000000000003</v>
      </c>
      <c r="FA9302" s="73">
        <f t="shared" si="5656"/>
        <v>279.47000000000003</v>
      </c>
      <c r="FB9302" s="73">
        <f t="shared" si="5656"/>
        <v>279.47000000000003</v>
      </c>
      <c r="FC9302" s="73">
        <f t="shared" si="5656"/>
        <v>279.47000000000003</v>
      </c>
      <c r="FD9302" s="73">
        <f t="shared" si="5656"/>
        <v>279.47000000000003</v>
      </c>
      <c r="FE9302" s="73">
        <f t="shared" si="5656"/>
        <v>279.47000000000003</v>
      </c>
      <c r="FF9302" s="73">
        <f t="shared" si="5656"/>
        <v>279.47000000000003</v>
      </c>
      <c r="FG9302" s="73">
        <f t="shared" si="5656"/>
        <v>279.47000000000003</v>
      </c>
      <c r="FH9302" s="73">
        <f t="shared" si="5656"/>
        <v>279.47000000000003</v>
      </c>
      <c r="FI9302" s="73">
        <f t="shared" si="5656"/>
        <v>279.47000000000003</v>
      </c>
      <c r="FJ9302" s="73">
        <f t="shared" si="5656"/>
        <v>279.47000000000003</v>
      </c>
      <c r="FK9302" s="73">
        <f t="shared" si="5656"/>
        <v>279.47000000000003</v>
      </c>
      <c r="FL9302" s="73">
        <f t="shared" si="5656"/>
        <v>279.47000000000003</v>
      </c>
      <c r="FM9302" s="73">
        <f t="shared" si="5656"/>
        <v>279.47000000000003</v>
      </c>
      <c r="FN9302" s="73">
        <f t="shared" si="5656"/>
        <v>279.47000000000003</v>
      </c>
      <c r="FO9302" s="73">
        <f t="shared" si="5656"/>
        <v>279.47000000000003</v>
      </c>
      <c r="FP9302" s="73">
        <f t="shared" si="5656"/>
        <v>279.47000000000003</v>
      </c>
      <c r="FQ9302" s="73">
        <f t="shared" si="5656"/>
        <v>279.47000000000003</v>
      </c>
      <c r="FR9302" s="73">
        <f t="shared" si="5656"/>
        <v>279.47000000000003</v>
      </c>
      <c r="FS9302" s="73">
        <f t="shared" si="5656"/>
        <v>279.47000000000003</v>
      </c>
      <c r="FT9302" s="73">
        <f t="shared" si="5656"/>
        <v>279.47000000000003</v>
      </c>
      <c r="FU9302" s="73">
        <f t="shared" si="5656"/>
        <v>279.47000000000003</v>
      </c>
      <c r="FV9302" s="73">
        <f t="shared" si="5656"/>
        <v>279.47000000000003</v>
      </c>
      <c r="FW9302" s="73">
        <f t="shared" si="5656"/>
        <v>279.47000000000003</v>
      </c>
      <c r="FX9302" s="73">
        <f t="shared" si="5656"/>
        <v>279.47000000000003</v>
      </c>
      <c r="FY9302" s="73">
        <f t="shared" si="5656"/>
        <v>279.47000000000003</v>
      </c>
      <c r="FZ9302" s="73">
        <f t="shared" si="5656"/>
        <v>279.47000000000003</v>
      </c>
      <c r="GA9302" s="73">
        <f t="shared" si="5656"/>
        <v>279.47000000000003</v>
      </c>
      <c r="GB9302" s="73">
        <f t="shared" si="5656"/>
        <v>279.47000000000003</v>
      </c>
      <c r="GC9302" s="73">
        <f t="shared" si="5656"/>
        <v>279.47000000000003</v>
      </c>
      <c r="GD9302" s="73">
        <f t="shared" si="5656"/>
        <v>279.47000000000003</v>
      </c>
      <c r="GE9302" s="73">
        <f t="shared" si="5656"/>
        <v>279.47000000000003</v>
      </c>
      <c r="GF9302" s="73">
        <f t="shared" si="5656"/>
        <v>279.47000000000003</v>
      </c>
      <c r="GG9302" s="73">
        <f t="shared" si="5656"/>
        <v>279.47000000000003</v>
      </c>
      <c r="GH9302" s="73">
        <f t="shared" si="5656"/>
        <v>279.47000000000003</v>
      </c>
      <c r="GI9302" s="73">
        <f t="shared" si="5656"/>
        <v>279.47000000000003</v>
      </c>
      <c r="GJ9302" s="73">
        <f t="shared" si="5656"/>
        <v>279.47000000000003</v>
      </c>
      <c r="GK9302" s="73">
        <f t="shared" si="5656"/>
        <v>279.47000000000003</v>
      </c>
      <c r="GL9302" s="73">
        <f t="shared" si="5656"/>
        <v>279.47000000000003</v>
      </c>
      <c r="GM9302" s="73">
        <f t="shared" si="5656"/>
        <v>279.47000000000003</v>
      </c>
      <c r="GN9302" s="73">
        <f t="shared" si="5656"/>
        <v>279.47000000000003</v>
      </c>
      <c r="GO9302" s="73">
        <f t="shared" si="5656"/>
        <v>279.47000000000003</v>
      </c>
      <c r="GP9302" s="73">
        <f t="shared" ref="GP9302:JA9302" si="5657">(GO9302+$F$9100*$F$9102*($F$55/$F$9101*GO9301+$F$55/$F$9101*GO9303))/(1+$F$9100*$F$9102*($F$55/$F$9101+$F$55/$F$9101))</f>
        <v>279.47000000000003</v>
      </c>
      <c r="GQ9302" s="73">
        <f t="shared" si="5657"/>
        <v>279.47000000000003</v>
      </c>
      <c r="GR9302" s="73">
        <f t="shared" si="5657"/>
        <v>279.47000000000003</v>
      </c>
      <c r="GS9302" s="73">
        <f t="shared" si="5657"/>
        <v>279.47000000000003</v>
      </c>
      <c r="GT9302" s="73">
        <f t="shared" si="5657"/>
        <v>279.47000000000003</v>
      </c>
      <c r="GU9302" s="73">
        <f t="shared" si="5657"/>
        <v>279.47000000000003</v>
      </c>
      <c r="GV9302" s="73">
        <f t="shared" si="5657"/>
        <v>279.47000000000003</v>
      </c>
      <c r="GW9302" s="73">
        <f t="shared" si="5657"/>
        <v>279.47000000000003</v>
      </c>
      <c r="GX9302" s="73">
        <f t="shared" si="5657"/>
        <v>279.47000000000003</v>
      </c>
      <c r="GY9302" s="73">
        <f t="shared" si="5657"/>
        <v>279.47000000000003</v>
      </c>
      <c r="GZ9302" s="73">
        <f t="shared" si="5657"/>
        <v>279.47000000000003</v>
      </c>
      <c r="HA9302" s="73">
        <f t="shared" si="5657"/>
        <v>279.47000000000003</v>
      </c>
      <c r="HB9302" s="73">
        <f t="shared" si="5657"/>
        <v>279.47000000000003</v>
      </c>
      <c r="HC9302" s="73">
        <f t="shared" si="5657"/>
        <v>279.47000000000003</v>
      </c>
      <c r="HD9302" s="73">
        <f t="shared" si="5657"/>
        <v>279.47000000000003</v>
      </c>
      <c r="HE9302" s="73">
        <f t="shared" si="5657"/>
        <v>279.47000000000003</v>
      </c>
      <c r="HF9302" s="73">
        <f t="shared" si="5657"/>
        <v>279.47000000000003</v>
      </c>
      <c r="HG9302" s="73">
        <f t="shared" si="5657"/>
        <v>279.47000000000003</v>
      </c>
      <c r="HH9302" s="73">
        <f t="shared" si="5657"/>
        <v>279.47000000000003</v>
      </c>
      <c r="HI9302" s="73">
        <f t="shared" si="5657"/>
        <v>279.47000000000003</v>
      </c>
      <c r="HJ9302" s="73">
        <f t="shared" si="5657"/>
        <v>279.47000000000003</v>
      </c>
      <c r="HK9302" s="73">
        <f t="shared" si="5657"/>
        <v>279.47000000000003</v>
      </c>
      <c r="HL9302" s="73">
        <f t="shared" si="5657"/>
        <v>279.47000000000003</v>
      </c>
      <c r="HM9302" s="73">
        <f t="shared" si="5657"/>
        <v>279.47000000000003</v>
      </c>
      <c r="HN9302" s="73">
        <f t="shared" si="5657"/>
        <v>279.47000000000003</v>
      </c>
      <c r="HO9302" s="73">
        <f t="shared" si="5657"/>
        <v>279.47000000000003</v>
      </c>
      <c r="HP9302" s="73">
        <f t="shared" si="5657"/>
        <v>279.47000000000003</v>
      </c>
      <c r="HQ9302" s="73">
        <f t="shared" si="5657"/>
        <v>279.47000000000003</v>
      </c>
      <c r="HR9302" s="73">
        <f t="shared" si="5657"/>
        <v>279.47000000000003</v>
      </c>
      <c r="HS9302" s="73">
        <f t="shared" si="5657"/>
        <v>279.47000000000003</v>
      </c>
      <c r="HT9302" s="73">
        <f t="shared" si="5657"/>
        <v>279.47000000000003</v>
      </c>
      <c r="HU9302" s="73">
        <f t="shared" si="5657"/>
        <v>279.47000000000003</v>
      </c>
      <c r="HV9302" s="73">
        <f t="shared" si="5657"/>
        <v>279.47000000000003</v>
      </c>
      <c r="HW9302" s="73">
        <f t="shared" si="5657"/>
        <v>279.47000000000003</v>
      </c>
      <c r="HX9302" s="73">
        <f t="shared" si="5657"/>
        <v>279.47000000000003</v>
      </c>
      <c r="HY9302" s="73">
        <f t="shared" si="5657"/>
        <v>279.47000000000003</v>
      </c>
      <c r="HZ9302" s="73">
        <f t="shared" si="5657"/>
        <v>279.47000000000003</v>
      </c>
      <c r="IA9302" s="73">
        <f t="shared" si="5657"/>
        <v>279.47000000000003</v>
      </c>
      <c r="IB9302" s="73">
        <f t="shared" si="5657"/>
        <v>279.47000000000003</v>
      </c>
      <c r="IC9302" s="73">
        <f t="shared" si="5657"/>
        <v>279.47000000000003</v>
      </c>
      <c r="ID9302" s="73">
        <f t="shared" si="5657"/>
        <v>279.47000000000003</v>
      </c>
      <c r="IE9302" s="73">
        <f t="shared" si="5657"/>
        <v>279.47000000000003</v>
      </c>
      <c r="IF9302" s="73">
        <f t="shared" si="5657"/>
        <v>279.47000000000003</v>
      </c>
      <c r="IG9302" s="73">
        <f t="shared" si="5657"/>
        <v>279.47000000000003</v>
      </c>
      <c r="IH9302" s="73">
        <f t="shared" si="5657"/>
        <v>279.47000000000003</v>
      </c>
      <c r="II9302" s="73">
        <f t="shared" si="5657"/>
        <v>279.47000000000003</v>
      </c>
      <c r="IJ9302" s="73">
        <f t="shared" si="5657"/>
        <v>279.47000000000003</v>
      </c>
      <c r="IK9302" s="73">
        <f t="shared" si="5657"/>
        <v>279.47000000000003</v>
      </c>
      <c r="IL9302" s="73">
        <f t="shared" si="5657"/>
        <v>279.47000000000003</v>
      </c>
      <c r="IM9302" s="73">
        <f t="shared" si="5657"/>
        <v>279.47000000000003</v>
      </c>
      <c r="IN9302" s="73">
        <f t="shared" si="5657"/>
        <v>279.47000000000003</v>
      </c>
      <c r="IO9302" s="73">
        <f t="shared" si="5657"/>
        <v>279.47000000000003</v>
      </c>
      <c r="IP9302" s="73">
        <f t="shared" si="5657"/>
        <v>279.47000000000003</v>
      </c>
      <c r="IQ9302" s="73">
        <f t="shared" si="5657"/>
        <v>279.47000000000003</v>
      </c>
      <c r="IR9302" s="73">
        <f t="shared" si="5657"/>
        <v>279.47000000000003</v>
      </c>
      <c r="IS9302" s="73">
        <f t="shared" si="5657"/>
        <v>279.47000000000003</v>
      </c>
      <c r="IT9302" s="73">
        <f t="shared" si="5657"/>
        <v>279.47000000000003</v>
      </c>
      <c r="IU9302" s="73">
        <f t="shared" si="5657"/>
        <v>279.47000000000003</v>
      </c>
      <c r="IV9302" s="73">
        <f t="shared" si="5657"/>
        <v>279.47000000000003</v>
      </c>
      <c r="IW9302" s="73">
        <f t="shared" si="5657"/>
        <v>279.47000000000003</v>
      </c>
      <c r="IX9302" s="73">
        <f t="shared" si="5657"/>
        <v>279.47000000000003</v>
      </c>
      <c r="IY9302" s="73">
        <f t="shared" si="5657"/>
        <v>279.47000000000003</v>
      </c>
      <c r="IZ9302" s="73">
        <f t="shared" si="5657"/>
        <v>279.47000000000003</v>
      </c>
      <c r="JA9302" s="73">
        <f t="shared" si="5657"/>
        <v>279.47000000000003</v>
      </c>
      <c r="JB9302" s="73">
        <f t="shared" ref="JB9302:KG9302" si="5658">(JA9302+$F$9100*$F$9102*($F$55/$F$9101*JA9301+$F$55/$F$9101*JA9303))/(1+$F$9100*$F$9102*($F$55/$F$9101+$F$55/$F$9101))</f>
        <v>279.47000000000003</v>
      </c>
      <c r="JC9302" s="73">
        <f t="shared" si="5658"/>
        <v>279.47000000000003</v>
      </c>
      <c r="JD9302" s="73">
        <f t="shared" si="5658"/>
        <v>279.47000000000003</v>
      </c>
      <c r="JE9302" s="73">
        <f t="shared" si="5658"/>
        <v>279.47000000000003</v>
      </c>
      <c r="JF9302" s="73">
        <f t="shared" si="5658"/>
        <v>279.47000000000003</v>
      </c>
      <c r="JG9302" s="73">
        <f t="shared" si="5658"/>
        <v>279.47000000000003</v>
      </c>
      <c r="JH9302" s="73">
        <f t="shared" si="5658"/>
        <v>279.47000000000003</v>
      </c>
      <c r="JI9302" s="73">
        <f t="shared" si="5658"/>
        <v>279.47000000000003</v>
      </c>
      <c r="JJ9302" s="73">
        <f t="shared" si="5658"/>
        <v>279.47000000000003</v>
      </c>
      <c r="JK9302" s="73">
        <f t="shared" si="5658"/>
        <v>279.47000000000003</v>
      </c>
      <c r="JL9302" s="73">
        <f t="shared" si="5658"/>
        <v>279.47000000000003</v>
      </c>
      <c r="JM9302" s="73">
        <f t="shared" si="5658"/>
        <v>279.47000000000003</v>
      </c>
      <c r="JN9302" s="73">
        <f t="shared" si="5658"/>
        <v>279.47000000000003</v>
      </c>
      <c r="JO9302" s="73">
        <f t="shared" si="5658"/>
        <v>279.47000000000003</v>
      </c>
      <c r="JP9302" s="73">
        <f t="shared" si="5658"/>
        <v>279.47000000000003</v>
      </c>
      <c r="JQ9302" s="73">
        <f t="shared" si="5658"/>
        <v>279.47000000000003</v>
      </c>
      <c r="JR9302" s="73">
        <f t="shared" si="5658"/>
        <v>279.47000000000003</v>
      </c>
      <c r="JS9302" s="73">
        <f t="shared" si="5658"/>
        <v>279.47000000000003</v>
      </c>
      <c r="JT9302" s="73">
        <f t="shared" si="5658"/>
        <v>279.47000000000003</v>
      </c>
      <c r="JU9302" s="73">
        <f t="shared" si="5658"/>
        <v>279.47000000000003</v>
      </c>
      <c r="JV9302" s="73">
        <f t="shared" si="5658"/>
        <v>279.47000000000003</v>
      </c>
      <c r="JW9302" s="73">
        <f t="shared" si="5658"/>
        <v>279.47000000000003</v>
      </c>
      <c r="JX9302" s="73">
        <f t="shared" si="5658"/>
        <v>279.47000000000003</v>
      </c>
      <c r="JY9302" s="73">
        <f t="shared" si="5658"/>
        <v>279.47000000000003</v>
      </c>
      <c r="JZ9302" s="73">
        <f t="shared" si="5658"/>
        <v>279.47000000000003</v>
      </c>
      <c r="KA9302" s="73">
        <f t="shared" si="5658"/>
        <v>279.47000000000003</v>
      </c>
      <c r="KB9302" s="73">
        <f t="shared" si="5658"/>
        <v>279.47000000000003</v>
      </c>
      <c r="KC9302" s="73">
        <f t="shared" si="5658"/>
        <v>279.47000000000003</v>
      </c>
      <c r="KD9302" s="73">
        <f t="shared" si="5658"/>
        <v>279.47000000000003</v>
      </c>
      <c r="KE9302" s="73">
        <f t="shared" si="5658"/>
        <v>279.47000000000003</v>
      </c>
      <c r="KF9302" s="73">
        <f t="shared" si="5658"/>
        <v>279.47000000000003</v>
      </c>
      <c r="KG9302" s="73">
        <f t="shared" si="5658"/>
        <v>279.47000000000003</v>
      </c>
      <c r="KH9302">
        <v>279.47000000000003</v>
      </c>
      <c r="KL9302" s="84"/>
      <c r="KP9302" s="84"/>
      <c r="KS9302" s="74"/>
      <c r="KT9302" s="74"/>
      <c r="KU9302" s="16"/>
      <c r="KV9302" s="72"/>
      <c r="KW9302" s="72"/>
      <c r="KX9302" s="16"/>
      <c r="KZ9302" s="16"/>
      <c r="LA9302" s="16"/>
      <c r="LB9302" s="74"/>
      <c r="LC9302" s="74"/>
    </row>
    <row r="9303" spans="2:315" x14ac:dyDescent="0.35">
      <c r="B9303">
        <v>197</v>
      </c>
      <c r="C9303">
        <f t="shared" si="5468"/>
        <v>1.9650000000000001</v>
      </c>
      <c r="E9303" s="92">
        <v>279.47000000000003</v>
      </c>
      <c r="F9303" s="73">
        <f t="shared" ref="F9303:BQ9303" si="5659">(E9303+$F$9100*$F$9102*($F$55/$F$9101*E9302+$F$55/$F$9101*E9304))/(1+$F$9100*$F$9102*($F$55/$F$9101+$F$55/$F$9101))</f>
        <v>279.47000000000003</v>
      </c>
      <c r="G9303" s="73">
        <f t="shared" si="5659"/>
        <v>279.47000000000003</v>
      </c>
      <c r="H9303" s="73">
        <f t="shared" si="5659"/>
        <v>279.47000000000003</v>
      </c>
      <c r="I9303" s="73">
        <f t="shared" si="5659"/>
        <v>279.47000000000003</v>
      </c>
      <c r="J9303" s="73">
        <f t="shared" si="5659"/>
        <v>279.47000000000003</v>
      </c>
      <c r="K9303" s="73">
        <f t="shared" si="5659"/>
        <v>279.47000000000003</v>
      </c>
      <c r="L9303" s="73">
        <f t="shared" si="5659"/>
        <v>279.47000000000003</v>
      </c>
      <c r="M9303" s="73">
        <f t="shared" si="5659"/>
        <v>279.47000000000003</v>
      </c>
      <c r="N9303" s="73">
        <f t="shared" si="5659"/>
        <v>279.47000000000003</v>
      </c>
      <c r="O9303" s="73">
        <f t="shared" si="5659"/>
        <v>279.47000000000003</v>
      </c>
      <c r="P9303" s="73">
        <f t="shared" si="5659"/>
        <v>279.47000000000003</v>
      </c>
      <c r="Q9303" s="73">
        <f t="shared" si="5659"/>
        <v>279.47000000000003</v>
      </c>
      <c r="R9303" s="73">
        <f t="shared" si="5659"/>
        <v>279.47000000000003</v>
      </c>
      <c r="S9303" s="73">
        <f t="shared" si="5659"/>
        <v>279.47000000000003</v>
      </c>
      <c r="T9303" s="73">
        <f t="shared" si="5659"/>
        <v>279.47000000000003</v>
      </c>
      <c r="U9303" s="73">
        <f t="shared" si="5659"/>
        <v>279.47000000000003</v>
      </c>
      <c r="V9303" s="73">
        <f t="shared" si="5659"/>
        <v>279.47000000000003</v>
      </c>
      <c r="W9303" s="73">
        <f t="shared" si="5659"/>
        <v>279.47000000000003</v>
      </c>
      <c r="X9303" s="73">
        <f t="shared" si="5659"/>
        <v>279.47000000000003</v>
      </c>
      <c r="Y9303" s="73">
        <f t="shared" si="5659"/>
        <v>279.47000000000003</v>
      </c>
      <c r="Z9303" s="73">
        <f t="shared" si="5659"/>
        <v>279.47000000000003</v>
      </c>
      <c r="AA9303" s="73">
        <f t="shared" si="5659"/>
        <v>279.47000000000003</v>
      </c>
      <c r="AB9303" s="73">
        <f t="shared" si="5659"/>
        <v>279.47000000000003</v>
      </c>
      <c r="AC9303" s="73">
        <f t="shared" si="5659"/>
        <v>279.47000000000003</v>
      </c>
      <c r="AD9303" s="73">
        <f t="shared" si="5659"/>
        <v>279.47000000000003</v>
      </c>
      <c r="AE9303" s="73">
        <f t="shared" si="5659"/>
        <v>279.47000000000003</v>
      </c>
      <c r="AF9303" s="73">
        <f t="shared" si="5659"/>
        <v>279.47000000000003</v>
      </c>
      <c r="AG9303" s="73">
        <f t="shared" si="5659"/>
        <v>279.47000000000003</v>
      </c>
      <c r="AH9303" s="73">
        <f t="shared" si="5659"/>
        <v>279.47000000000003</v>
      </c>
      <c r="AI9303" s="73">
        <f t="shared" si="5659"/>
        <v>279.47000000000003</v>
      </c>
      <c r="AJ9303" s="73">
        <f t="shared" si="5659"/>
        <v>279.47000000000003</v>
      </c>
      <c r="AK9303" s="73">
        <f t="shared" si="5659"/>
        <v>279.47000000000003</v>
      </c>
      <c r="AL9303" s="73">
        <f t="shared" si="5659"/>
        <v>279.47000000000003</v>
      </c>
      <c r="AM9303" s="73">
        <f t="shared" si="5659"/>
        <v>279.47000000000003</v>
      </c>
      <c r="AN9303" s="73">
        <f t="shared" si="5659"/>
        <v>279.47000000000003</v>
      </c>
      <c r="AO9303" s="73">
        <f t="shared" si="5659"/>
        <v>279.47000000000003</v>
      </c>
      <c r="AP9303" s="73">
        <f t="shared" si="5659"/>
        <v>279.47000000000003</v>
      </c>
      <c r="AQ9303" s="73">
        <f t="shared" si="5659"/>
        <v>279.47000000000003</v>
      </c>
      <c r="AR9303" s="73">
        <f t="shared" si="5659"/>
        <v>279.47000000000003</v>
      </c>
      <c r="AS9303" s="73">
        <f t="shared" si="5659"/>
        <v>279.47000000000003</v>
      </c>
      <c r="AT9303" s="73">
        <f t="shared" si="5659"/>
        <v>279.47000000000003</v>
      </c>
      <c r="AU9303" s="73">
        <f t="shared" si="5659"/>
        <v>279.47000000000003</v>
      </c>
      <c r="AV9303" s="73">
        <f t="shared" si="5659"/>
        <v>279.47000000000003</v>
      </c>
      <c r="AW9303" s="73">
        <f t="shared" si="5659"/>
        <v>279.47000000000003</v>
      </c>
      <c r="AX9303" s="73">
        <f t="shared" si="5659"/>
        <v>279.47000000000003</v>
      </c>
      <c r="AY9303" s="73">
        <f t="shared" si="5659"/>
        <v>279.47000000000003</v>
      </c>
      <c r="AZ9303" s="73">
        <f t="shared" si="5659"/>
        <v>279.47000000000003</v>
      </c>
      <c r="BA9303" s="73">
        <f t="shared" si="5659"/>
        <v>279.47000000000003</v>
      </c>
      <c r="BB9303" s="73">
        <f t="shared" si="5659"/>
        <v>279.47000000000003</v>
      </c>
      <c r="BC9303" s="73">
        <f t="shared" si="5659"/>
        <v>279.47000000000003</v>
      </c>
      <c r="BD9303" s="73">
        <f t="shared" si="5659"/>
        <v>279.47000000000003</v>
      </c>
      <c r="BE9303" s="73">
        <f t="shared" si="5659"/>
        <v>279.47000000000003</v>
      </c>
      <c r="BF9303" s="73">
        <f t="shared" si="5659"/>
        <v>279.47000000000003</v>
      </c>
      <c r="BG9303" s="73">
        <f t="shared" si="5659"/>
        <v>279.47000000000003</v>
      </c>
      <c r="BH9303" s="73">
        <f t="shared" si="5659"/>
        <v>279.47000000000003</v>
      </c>
      <c r="BI9303" s="73">
        <f t="shared" si="5659"/>
        <v>279.47000000000003</v>
      </c>
      <c r="BJ9303" s="73">
        <f t="shared" si="5659"/>
        <v>279.47000000000003</v>
      </c>
      <c r="BK9303" s="73">
        <f t="shared" si="5659"/>
        <v>279.47000000000003</v>
      </c>
      <c r="BL9303" s="73">
        <f t="shared" si="5659"/>
        <v>279.47000000000003</v>
      </c>
      <c r="BM9303" s="73">
        <f t="shared" si="5659"/>
        <v>279.47000000000003</v>
      </c>
      <c r="BN9303" s="73">
        <f t="shared" si="5659"/>
        <v>279.47000000000003</v>
      </c>
      <c r="BO9303" s="73">
        <f t="shared" si="5659"/>
        <v>279.47000000000003</v>
      </c>
      <c r="BP9303" s="73">
        <f t="shared" si="5659"/>
        <v>279.47000000000003</v>
      </c>
      <c r="BQ9303" s="73">
        <f t="shared" si="5659"/>
        <v>279.47000000000003</v>
      </c>
      <c r="BR9303" s="73">
        <f t="shared" ref="BR9303:EC9303" si="5660">(BQ9303+$F$9100*$F$9102*($F$55/$F$9101*BQ9302+$F$55/$F$9101*BQ9304))/(1+$F$9100*$F$9102*($F$55/$F$9101+$F$55/$F$9101))</f>
        <v>279.47000000000003</v>
      </c>
      <c r="BS9303" s="73">
        <f t="shared" si="5660"/>
        <v>279.47000000000003</v>
      </c>
      <c r="BT9303" s="73">
        <f t="shared" si="5660"/>
        <v>279.47000000000003</v>
      </c>
      <c r="BU9303" s="73">
        <f t="shared" si="5660"/>
        <v>279.47000000000003</v>
      </c>
      <c r="BV9303" s="73">
        <f t="shared" si="5660"/>
        <v>279.47000000000003</v>
      </c>
      <c r="BW9303" s="73">
        <f t="shared" si="5660"/>
        <v>279.47000000000003</v>
      </c>
      <c r="BX9303" s="73">
        <f t="shared" si="5660"/>
        <v>279.47000000000003</v>
      </c>
      <c r="BY9303" s="73">
        <f t="shared" si="5660"/>
        <v>279.47000000000003</v>
      </c>
      <c r="BZ9303" s="73">
        <f t="shared" si="5660"/>
        <v>279.47000000000003</v>
      </c>
      <c r="CA9303" s="73">
        <f t="shared" si="5660"/>
        <v>279.47000000000003</v>
      </c>
      <c r="CB9303" s="73">
        <f t="shared" si="5660"/>
        <v>279.47000000000003</v>
      </c>
      <c r="CC9303" s="73">
        <f t="shared" si="5660"/>
        <v>279.47000000000003</v>
      </c>
      <c r="CD9303" s="73">
        <f t="shared" si="5660"/>
        <v>279.47000000000003</v>
      </c>
      <c r="CE9303" s="73">
        <f t="shared" si="5660"/>
        <v>279.47000000000003</v>
      </c>
      <c r="CF9303" s="73">
        <f t="shared" si="5660"/>
        <v>279.47000000000003</v>
      </c>
      <c r="CG9303" s="73">
        <f t="shared" si="5660"/>
        <v>279.47000000000003</v>
      </c>
      <c r="CH9303" s="73">
        <f t="shared" si="5660"/>
        <v>279.47000000000003</v>
      </c>
      <c r="CI9303" s="73">
        <f t="shared" si="5660"/>
        <v>279.47000000000003</v>
      </c>
      <c r="CJ9303" s="73">
        <f t="shared" si="5660"/>
        <v>279.47000000000003</v>
      </c>
      <c r="CK9303" s="73">
        <f t="shared" si="5660"/>
        <v>279.47000000000003</v>
      </c>
      <c r="CL9303" s="73">
        <f t="shared" si="5660"/>
        <v>279.47000000000003</v>
      </c>
      <c r="CM9303" s="73">
        <f t="shared" si="5660"/>
        <v>279.47000000000003</v>
      </c>
      <c r="CN9303" s="73">
        <f t="shared" si="5660"/>
        <v>279.47000000000003</v>
      </c>
      <c r="CO9303" s="73">
        <f t="shared" si="5660"/>
        <v>279.47000000000003</v>
      </c>
      <c r="CP9303" s="73">
        <f t="shared" si="5660"/>
        <v>279.47000000000003</v>
      </c>
      <c r="CQ9303" s="73">
        <f t="shared" si="5660"/>
        <v>279.47000000000003</v>
      </c>
      <c r="CR9303" s="73">
        <f t="shared" si="5660"/>
        <v>279.47000000000003</v>
      </c>
      <c r="CS9303" s="73">
        <f t="shared" si="5660"/>
        <v>279.47000000000003</v>
      </c>
      <c r="CT9303" s="73">
        <f t="shared" si="5660"/>
        <v>279.47000000000003</v>
      </c>
      <c r="CU9303" s="73">
        <f t="shared" si="5660"/>
        <v>279.47000000000003</v>
      </c>
      <c r="CV9303" s="73">
        <f t="shared" si="5660"/>
        <v>279.47000000000003</v>
      </c>
      <c r="CW9303" s="73">
        <f t="shared" si="5660"/>
        <v>279.47000000000003</v>
      </c>
      <c r="CX9303" s="73">
        <f t="shared" si="5660"/>
        <v>279.47000000000003</v>
      </c>
      <c r="CY9303" s="73">
        <f t="shared" si="5660"/>
        <v>279.47000000000003</v>
      </c>
      <c r="CZ9303" s="73">
        <f t="shared" si="5660"/>
        <v>279.47000000000003</v>
      </c>
      <c r="DA9303" s="73">
        <f t="shared" si="5660"/>
        <v>279.47000000000003</v>
      </c>
      <c r="DB9303" s="73">
        <f t="shared" si="5660"/>
        <v>279.47000000000003</v>
      </c>
      <c r="DC9303" s="73">
        <f t="shared" si="5660"/>
        <v>279.47000000000003</v>
      </c>
      <c r="DD9303" s="73">
        <f t="shared" si="5660"/>
        <v>279.47000000000003</v>
      </c>
      <c r="DE9303" s="73">
        <f t="shared" si="5660"/>
        <v>279.47000000000003</v>
      </c>
      <c r="DF9303" s="73">
        <f t="shared" si="5660"/>
        <v>279.47000000000003</v>
      </c>
      <c r="DG9303" s="73">
        <f t="shared" si="5660"/>
        <v>279.47000000000003</v>
      </c>
      <c r="DH9303" s="73">
        <f t="shared" si="5660"/>
        <v>279.47000000000003</v>
      </c>
      <c r="DI9303" s="73">
        <f t="shared" si="5660"/>
        <v>279.47000000000003</v>
      </c>
      <c r="DJ9303" s="73">
        <f t="shared" si="5660"/>
        <v>279.47000000000003</v>
      </c>
      <c r="DK9303" s="73">
        <f t="shared" si="5660"/>
        <v>279.47000000000003</v>
      </c>
      <c r="DL9303" s="73">
        <f t="shared" si="5660"/>
        <v>279.47000000000003</v>
      </c>
      <c r="DM9303" s="73">
        <f t="shared" si="5660"/>
        <v>279.47000000000003</v>
      </c>
      <c r="DN9303" s="73">
        <f t="shared" si="5660"/>
        <v>279.47000000000003</v>
      </c>
      <c r="DO9303" s="73">
        <f t="shared" si="5660"/>
        <v>279.47000000000003</v>
      </c>
      <c r="DP9303" s="73">
        <f t="shared" si="5660"/>
        <v>279.47000000000003</v>
      </c>
      <c r="DQ9303" s="73">
        <f t="shared" si="5660"/>
        <v>279.47000000000003</v>
      </c>
      <c r="DR9303" s="73">
        <f t="shared" si="5660"/>
        <v>279.47000000000003</v>
      </c>
      <c r="DS9303" s="73">
        <f t="shared" si="5660"/>
        <v>279.47000000000003</v>
      </c>
      <c r="DT9303" s="73">
        <f t="shared" si="5660"/>
        <v>279.47000000000003</v>
      </c>
      <c r="DU9303" s="73">
        <f t="shared" si="5660"/>
        <v>279.47000000000003</v>
      </c>
      <c r="DV9303" s="73">
        <f t="shared" si="5660"/>
        <v>279.47000000000003</v>
      </c>
      <c r="DW9303" s="73">
        <f t="shared" si="5660"/>
        <v>279.47000000000003</v>
      </c>
      <c r="DX9303" s="73">
        <f t="shared" si="5660"/>
        <v>279.47000000000003</v>
      </c>
      <c r="DY9303" s="73">
        <f t="shared" si="5660"/>
        <v>279.47000000000003</v>
      </c>
      <c r="DZ9303" s="73">
        <f t="shared" si="5660"/>
        <v>279.47000000000003</v>
      </c>
      <c r="EA9303" s="73">
        <f t="shared" si="5660"/>
        <v>279.47000000000003</v>
      </c>
      <c r="EB9303" s="73">
        <f t="shared" si="5660"/>
        <v>279.47000000000003</v>
      </c>
      <c r="EC9303" s="73">
        <f t="shared" si="5660"/>
        <v>279.47000000000003</v>
      </c>
      <c r="ED9303" s="73">
        <f t="shared" ref="ED9303:GO9303" si="5661">(EC9303+$F$9100*$F$9102*($F$55/$F$9101*EC9302+$F$55/$F$9101*EC9304))/(1+$F$9100*$F$9102*($F$55/$F$9101+$F$55/$F$9101))</f>
        <v>279.47000000000003</v>
      </c>
      <c r="EE9303" s="73">
        <f t="shared" si="5661"/>
        <v>279.47000000000003</v>
      </c>
      <c r="EF9303" s="73">
        <f t="shared" si="5661"/>
        <v>279.47000000000003</v>
      </c>
      <c r="EG9303" s="73">
        <f t="shared" si="5661"/>
        <v>279.47000000000003</v>
      </c>
      <c r="EH9303" s="73">
        <f t="shared" si="5661"/>
        <v>279.47000000000003</v>
      </c>
      <c r="EI9303" s="73">
        <f t="shared" si="5661"/>
        <v>279.47000000000003</v>
      </c>
      <c r="EJ9303" s="73">
        <f t="shared" si="5661"/>
        <v>279.47000000000003</v>
      </c>
      <c r="EK9303" s="73">
        <f t="shared" si="5661"/>
        <v>279.47000000000003</v>
      </c>
      <c r="EL9303" s="73">
        <f t="shared" si="5661"/>
        <v>279.47000000000003</v>
      </c>
      <c r="EM9303" s="73">
        <f t="shared" si="5661"/>
        <v>279.47000000000003</v>
      </c>
      <c r="EN9303" s="73">
        <f t="shared" si="5661"/>
        <v>279.47000000000003</v>
      </c>
      <c r="EO9303" s="73">
        <f t="shared" si="5661"/>
        <v>279.47000000000003</v>
      </c>
      <c r="EP9303" s="73">
        <f t="shared" si="5661"/>
        <v>279.47000000000003</v>
      </c>
      <c r="EQ9303" s="73">
        <f t="shared" si="5661"/>
        <v>279.47000000000003</v>
      </c>
      <c r="ER9303" s="73">
        <f t="shared" si="5661"/>
        <v>279.47000000000003</v>
      </c>
      <c r="ES9303" s="73">
        <f t="shared" si="5661"/>
        <v>279.47000000000003</v>
      </c>
      <c r="ET9303" s="73">
        <f t="shared" si="5661"/>
        <v>279.47000000000003</v>
      </c>
      <c r="EU9303" s="73">
        <f t="shared" si="5661"/>
        <v>279.47000000000003</v>
      </c>
      <c r="EV9303" s="73">
        <f t="shared" si="5661"/>
        <v>279.47000000000003</v>
      </c>
      <c r="EW9303" s="73">
        <f t="shared" si="5661"/>
        <v>279.47000000000003</v>
      </c>
      <c r="EX9303" s="73">
        <f t="shared" si="5661"/>
        <v>279.47000000000003</v>
      </c>
      <c r="EY9303" s="73">
        <f t="shared" si="5661"/>
        <v>279.47000000000003</v>
      </c>
      <c r="EZ9303" s="73">
        <f t="shared" si="5661"/>
        <v>279.47000000000003</v>
      </c>
      <c r="FA9303" s="73">
        <f t="shared" si="5661"/>
        <v>279.47000000000003</v>
      </c>
      <c r="FB9303" s="73">
        <f t="shared" si="5661"/>
        <v>279.47000000000003</v>
      </c>
      <c r="FC9303" s="73">
        <f t="shared" si="5661"/>
        <v>279.47000000000003</v>
      </c>
      <c r="FD9303" s="73">
        <f t="shared" si="5661"/>
        <v>279.47000000000003</v>
      </c>
      <c r="FE9303" s="73">
        <f t="shared" si="5661"/>
        <v>279.47000000000003</v>
      </c>
      <c r="FF9303" s="73">
        <f t="shared" si="5661"/>
        <v>279.47000000000003</v>
      </c>
      <c r="FG9303" s="73">
        <f t="shared" si="5661"/>
        <v>279.47000000000003</v>
      </c>
      <c r="FH9303" s="73">
        <f t="shared" si="5661"/>
        <v>279.47000000000003</v>
      </c>
      <c r="FI9303" s="73">
        <f t="shared" si="5661"/>
        <v>279.47000000000003</v>
      </c>
      <c r="FJ9303" s="73">
        <f t="shared" si="5661"/>
        <v>279.47000000000003</v>
      </c>
      <c r="FK9303" s="73">
        <f t="shared" si="5661"/>
        <v>279.47000000000003</v>
      </c>
      <c r="FL9303" s="73">
        <f t="shared" si="5661"/>
        <v>279.47000000000003</v>
      </c>
      <c r="FM9303" s="73">
        <f t="shared" si="5661"/>
        <v>279.47000000000003</v>
      </c>
      <c r="FN9303" s="73">
        <f t="shared" si="5661"/>
        <v>279.47000000000003</v>
      </c>
      <c r="FO9303" s="73">
        <f t="shared" si="5661"/>
        <v>279.47000000000003</v>
      </c>
      <c r="FP9303" s="73">
        <f t="shared" si="5661"/>
        <v>279.47000000000003</v>
      </c>
      <c r="FQ9303" s="73">
        <f t="shared" si="5661"/>
        <v>279.47000000000003</v>
      </c>
      <c r="FR9303" s="73">
        <f t="shared" si="5661"/>
        <v>279.47000000000003</v>
      </c>
      <c r="FS9303" s="73">
        <f t="shared" si="5661"/>
        <v>279.47000000000003</v>
      </c>
      <c r="FT9303" s="73">
        <f t="shared" si="5661"/>
        <v>279.47000000000003</v>
      </c>
      <c r="FU9303" s="73">
        <f t="shared" si="5661"/>
        <v>279.47000000000003</v>
      </c>
      <c r="FV9303" s="73">
        <f t="shared" si="5661"/>
        <v>279.47000000000003</v>
      </c>
      <c r="FW9303" s="73">
        <f t="shared" si="5661"/>
        <v>279.47000000000003</v>
      </c>
      <c r="FX9303" s="73">
        <f t="shared" si="5661"/>
        <v>279.47000000000003</v>
      </c>
      <c r="FY9303" s="73">
        <f t="shared" si="5661"/>
        <v>279.47000000000003</v>
      </c>
      <c r="FZ9303" s="73">
        <f t="shared" si="5661"/>
        <v>279.47000000000003</v>
      </c>
      <c r="GA9303" s="73">
        <f t="shared" si="5661"/>
        <v>279.47000000000003</v>
      </c>
      <c r="GB9303" s="73">
        <f t="shared" si="5661"/>
        <v>279.47000000000003</v>
      </c>
      <c r="GC9303" s="73">
        <f t="shared" si="5661"/>
        <v>279.47000000000003</v>
      </c>
      <c r="GD9303" s="73">
        <f t="shared" si="5661"/>
        <v>279.47000000000003</v>
      </c>
      <c r="GE9303" s="73">
        <f t="shared" si="5661"/>
        <v>279.47000000000003</v>
      </c>
      <c r="GF9303" s="73">
        <f t="shared" si="5661"/>
        <v>279.47000000000003</v>
      </c>
      <c r="GG9303" s="73">
        <f t="shared" si="5661"/>
        <v>279.47000000000003</v>
      </c>
      <c r="GH9303" s="73">
        <f t="shared" si="5661"/>
        <v>279.47000000000003</v>
      </c>
      <c r="GI9303" s="73">
        <f t="shared" si="5661"/>
        <v>279.47000000000003</v>
      </c>
      <c r="GJ9303" s="73">
        <f t="shared" si="5661"/>
        <v>279.47000000000003</v>
      </c>
      <c r="GK9303" s="73">
        <f t="shared" si="5661"/>
        <v>279.47000000000003</v>
      </c>
      <c r="GL9303" s="73">
        <f t="shared" si="5661"/>
        <v>279.47000000000003</v>
      </c>
      <c r="GM9303" s="73">
        <f t="shared" si="5661"/>
        <v>279.47000000000003</v>
      </c>
      <c r="GN9303" s="73">
        <f t="shared" si="5661"/>
        <v>279.47000000000003</v>
      </c>
      <c r="GO9303" s="73">
        <f t="shared" si="5661"/>
        <v>279.47000000000003</v>
      </c>
      <c r="GP9303" s="73">
        <f t="shared" ref="GP9303:JA9303" si="5662">(GO9303+$F$9100*$F$9102*($F$55/$F$9101*GO9302+$F$55/$F$9101*GO9304))/(1+$F$9100*$F$9102*($F$55/$F$9101+$F$55/$F$9101))</f>
        <v>279.47000000000003</v>
      </c>
      <c r="GQ9303" s="73">
        <f t="shared" si="5662"/>
        <v>279.47000000000003</v>
      </c>
      <c r="GR9303" s="73">
        <f t="shared" si="5662"/>
        <v>279.47000000000003</v>
      </c>
      <c r="GS9303" s="73">
        <f t="shared" si="5662"/>
        <v>279.47000000000003</v>
      </c>
      <c r="GT9303" s="73">
        <f t="shared" si="5662"/>
        <v>279.47000000000003</v>
      </c>
      <c r="GU9303" s="73">
        <f t="shared" si="5662"/>
        <v>279.47000000000003</v>
      </c>
      <c r="GV9303" s="73">
        <f t="shared" si="5662"/>
        <v>279.47000000000003</v>
      </c>
      <c r="GW9303" s="73">
        <f t="shared" si="5662"/>
        <v>279.47000000000003</v>
      </c>
      <c r="GX9303" s="73">
        <f t="shared" si="5662"/>
        <v>279.47000000000003</v>
      </c>
      <c r="GY9303" s="73">
        <f t="shared" si="5662"/>
        <v>279.47000000000003</v>
      </c>
      <c r="GZ9303" s="73">
        <f t="shared" si="5662"/>
        <v>279.47000000000003</v>
      </c>
      <c r="HA9303" s="73">
        <f t="shared" si="5662"/>
        <v>279.47000000000003</v>
      </c>
      <c r="HB9303" s="73">
        <f t="shared" si="5662"/>
        <v>279.47000000000003</v>
      </c>
      <c r="HC9303" s="73">
        <f t="shared" si="5662"/>
        <v>279.47000000000003</v>
      </c>
      <c r="HD9303" s="73">
        <f t="shared" si="5662"/>
        <v>279.47000000000003</v>
      </c>
      <c r="HE9303" s="73">
        <f t="shared" si="5662"/>
        <v>279.47000000000003</v>
      </c>
      <c r="HF9303" s="73">
        <f t="shared" si="5662"/>
        <v>279.47000000000003</v>
      </c>
      <c r="HG9303" s="73">
        <f t="shared" si="5662"/>
        <v>279.47000000000003</v>
      </c>
      <c r="HH9303" s="73">
        <f t="shared" si="5662"/>
        <v>279.47000000000003</v>
      </c>
      <c r="HI9303" s="73">
        <f t="shared" si="5662"/>
        <v>279.47000000000003</v>
      </c>
      <c r="HJ9303" s="73">
        <f t="shared" si="5662"/>
        <v>279.47000000000003</v>
      </c>
      <c r="HK9303" s="73">
        <f t="shared" si="5662"/>
        <v>279.47000000000003</v>
      </c>
      <c r="HL9303" s="73">
        <f t="shared" si="5662"/>
        <v>279.47000000000003</v>
      </c>
      <c r="HM9303" s="73">
        <f t="shared" si="5662"/>
        <v>279.47000000000003</v>
      </c>
      <c r="HN9303" s="73">
        <f t="shared" si="5662"/>
        <v>279.47000000000003</v>
      </c>
      <c r="HO9303" s="73">
        <f t="shared" si="5662"/>
        <v>279.47000000000003</v>
      </c>
      <c r="HP9303" s="73">
        <f t="shared" si="5662"/>
        <v>279.47000000000003</v>
      </c>
      <c r="HQ9303" s="73">
        <f t="shared" si="5662"/>
        <v>279.47000000000003</v>
      </c>
      <c r="HR9303" s="73">
        <f t="shared" si="5662"/>
        <v>279.47000000000003</v>
      </c>
      <c r="HS9303" s="73">
        <f t="shared" si="5662"/>
        <v>279.47000000000003</v>
      </c>
      <c r="HT9303" s="73">
        <f t="shared" si="5662"/>
        <v>279.47000000000003</v>
      </c>
      <c r="HU9303" s="73">
        <f t="shared" si="5662"/>
        <v>279.47000000000003</v>
      </c>
      <c r="HV9303" s="73">
        <f t="shared" si="5662"/>
        <v>279.47000000000003</v>
      </c>
      <c r="HW9303" s="73">
        <f t="shared" si="5662"/>
        <v>279.47000000000003</v>
      </c>
      <c r="HX9303" s="73">
        <f t="shared" si="5662"/>
        <v>279.47000000000003</v>
      </c>
      <c r="HY9303" s="73">
        <f t="shared" si="5662"/>
        <v>279.47000000000003</v>
      </c>
      <c r="HZ9303" s="73">
        <f t="shared" si="5662"/>
        <v>279.47000000000003</v>
      </c>
      <c r="IA9303" s="73">
        <f t="shared" si="5662"/>
        <v>279.47000000000003</v>
      </c>
      <c r="IB9303" s="73">
        <f t="shared" si="5662"/>
        <v>279.47000000000003</v>
      </c>
      <c r="IC9303" s="73">
        <f t="shared" si="5662"/>
        <v>279.47000000000003</v>
      </c>
      <c r="ID9303" s="73">
        <f t="shared" si="5662"/>
        <v>279.47000000000003</v>
      </c>
      <c r="IE9303" s="73">
        <f t="shared" si="5662"/>
        <v>279.47000000000003</v>
      </c>
      <c r="IF9303" s="73">
        <f t="shared" si="5662"/>
        <v>279.47000000000003</v>
      </c>
      <c r="IG9303" s="73">
        <f t="shared" si="5662"/>
        <v>279.47000000000003</v>
      </c>
      <c r="IH9303" s="73">
        <f t="shared" si="5662"/>
        <v>279.47000000000003</v>
      </c>
      <c r="II9303" s="73">
        <f t="shared" si="5662"/>
        <v>279.47000000000003</v>
      </c>
      <c r="IJ9303" s="73">
        <f t="shared" si="5662"/>
        <v>279.47000000000003</v>
      </c>
      <c r="IK9303" s="73">
        <f t="shared" si="5662"/>
        <v>279.47000000000003</v>
      </c>
      <c r="IL9303" s="73">
        <f t="shared" si="5662"/>
        <v>279.47000000000003</v>
      </c>
      <c r="IM9303" s="73">
        <f t="shared" si="5662"/>
        <v>279.47000000000003</v>
      </c>
      <c r="IN9303" s="73">
        <f t="shared" si="5662"/>
        <v>279.47000000000003</v>
      </c>
      <c r="IO9303" s="73">
        <f t="shared" si="5662"/>
        <v>279.47000000000003</v>
      </c>
      <c r="IP9303" s="73">
        <f t="shared" si="5662"/>
        <v>279.47000000000003</v>
      </c>
      <c r="IQ9303" s="73">
        <f t="shared" si="5662"/>
        <v>279.47000000000003</v>
      </c>
      <c r="IR9303" s="73">
        <f t="shared" si="5662"/>
        <v>279.47000000000003</v>
      </c>
      <c r="IS9303" s="73">
        <f t="shared" si="5662"/>
        <v>279.47000000000003</v>
      </c>
      <c r="IT9303" s="73">
        <f t="shared" si="5662"/>
        <v>279.47000000000003</v>
      </c>
      <c r="IU9303" s="73">
        <f t="shared" si="5662"/>
        <v>279.47000000000003</v>
      </c>
      <c r="IV9303" s="73">
        <f t="shared" si="5662"/>
        <v>279.47000000000003</v>
      </c>
      <c r="IW9303" s="73">
        <f t="shared" si="5662"/>
        <v>279.47000000000003</v>
      </c>
      <c r="IX9303" s="73">
        <f t="shared" si="5662"/>
        <v>279.47000000000003</v>
      </c>
      <c r="IY9303" s="73">
        <f t="shared" si="5662"/>
        <v>279.47000000000003</v>
      </c>
      <c r="IZ9303" s="73">
        <f t="shared" si="5662"/>
        <v>279.47000000000003</v>
      </c>
      <c r="JA9303" s="73">
        <f t="shared" si="5662"/>
        <v>279.47000000000003</v>
      </c>
      <c r="JB9303" s="73">
        <f t="shared" ref="JB9303:KG9303" si="5663">(JA9303+$F$9100*$F$9102*($F$55/$F$9101*JA9302+$F$55/$F$9101*JA9304))/(1+$F$9100*$F$9102*($F$55/$F$9101+$F$55/$F$9101))</f>
        <v>279.47000000000003</v>
      </c>
      <c r="JC9303" s="73">
        <f t="shared" si="5663"/>
        <v>279.47000000000003</v>
      </c>
      <c r="JD9303" s="73">
        <f t="shared" si="5663"/>
        <v>279.47000000000003</v>
      </c>
      <c r="JE9303" s="73">
        <f t="shared" si="5663"/>
        <v>279.47000000000003</v>
      </c>
      <c r="JF9303" s="73">
        <f t="shared" si="5663"/>
        <v>279.47000000000003</v>
      </c>
      <c r="JG9303" s="73">
        <f t="shared" si="5663"/>
        <v>279.47000000000003</v>
      </c>
      <c r="JH9303" s="73">
        <f t="shared" si="5663"/>
        <v>279.47000000000003</v>
      </c>
      <c r="JI9303" s="73">
        <f t="shared" si="5663"/>
        <v>279.47000000000003</v>
      </c>
      <c r="JJ9303" s="73">
        <f t="shared" si="5663"/>
        <v>279.47000000000003</v>
      </c>
      <c r="JK9303" s="73">
        <f t="shared" si="5663"/>
        <v>279.47000000000003</v>
      </c>
      <c r="JL9303" s="73">
        <f t="shared" si="5663"/>
        <v>279.47000000000003</v>
      </c>
      <c r="JM9303" s="73">
        <f t="shared" si="5663"/>
        <v>279.47000000000003</v>
      </c>
      <c r="JN9303" s="73">
        <f t="shared" si="5663"/>
        <v>279.47000000000003</v>
      </c>
      <c r="JO9303" s="73">
        <f t="shared" si="5663"/>
        <v>279.47000000000003</v>
      </c>
      <c r="JP9303" s="73">
        <f t="shared" si="5663"/>
        <v>279.47000000000003</v>
      </c>
      <c r="JQ9303" s="73">
        <f t="shared" si="5663"/>
        <v>279.47000000000003</v>
      </c>
      <c r="JR9303" s="73">
        <f t="shared" si="5663"/>
        <v>279.47000000000003</v>
      </c>
      <c r="JS9303" s="73">
        <f t="shared" si="5663"/>
        <v>279.47000000000003</v>
      </c>
      <c r="JT9303" s="73">
        <f t="shared" si="5663"/>
        <v>279.47000000000003</v>
      </c>
      <c r="JU9303" s="73">
        <f t="shared" si="5663"/>
        <v>279.47000000000003</v>
      </c>
      <c r="JV9303" s="73">
        <f t="shared" si="5663"/>
        <v>279.47000000000003</v>
      </c>
      <c r="JW9303" s="73">
        <f t="shared" si="5663"/>
        <v>279.47000000000003</v>
      </c>
      <c r="JX9303" s="73">
        <f t="shared" si="5663"/>
        <v>279.47000000000003</v>
      </c>
      <c r="JY9303" s="73">
        <f t="shared" si="5663"/>
        <v>279.47000000000003</v>
      </c>
      <c r="JZ9303" s="73">
        <f t="shared" si="5663"/>
        <v>279.47000000000003</v>
      </c>
      <c r="KA9303" s="73">
        <f t="shared" si="5663"/>
        <v>279.47000000000003</v>
      </c>
      <c r="KB9303" s="73">
        <f t="shared" si="5663"/>
        <v>279.47000000000003</v>
      </c>
      <c r="KC9303" s="73">
        <f t="shared" si="5663"/>
        <v>279.47000000000003</v>
      </c>
      <c r="KD9303" s="73">
        <f t="shared" si="5663"/>
        <v>279.47000000000003</v>
      </c>
      <c r="KE9303" s="73">
        <f t="shared" si="5663"/>
        <v>279.47000000000003</v>
      </c>
      <c r="KF9303" s="73">
        <f t="shared" si="5663"/>
        <v>279.47000000000003</v>
      </c>
      <c r="KG9303" s="73">
        <f t="shared" si="5663"/>
        <v>279.47000000000003</v>
      </c>
      <c r="KH9303">
        <v>279.47000000000003</v>
      </c>
      <c r="KL9303" s="84"/>
      <c r="KP9303" s="84"/>
      <c r="KS9303" s="74"/>
      <c r="KT9303" s="74"/>
      <c r="KU9303" s="16"/>
      <c r="KV9303" s="72"/>
      <c r="KW9303" s="72"/>
      <c r="KX9303" s="16"/>
      <c r="KZ9303" s="16"/>
      <c r="LA9303" s="16"/>
      <c r="LB9303" s="74"/>
      <c r="LC9303" s="74"/>
    </row>
    <row r="9304" spans="2:315" x14ac:dyDescent="0.35">
      <c r="B9304">
        <v>198</v>
      </c>
      <c r="C9304">
        <f t="shared" si="5468"/>
        <v>1.9750000000000001</v>
      </c>
      <c r="E9304" s="92">
        <v>279.47000000000003</v>
      </c>
      <c r="F9304" s="73">
        <f t="shared" ref="F9304:BQ9304" si="5664">(E9304+$F$9100*$F$9102*($F$55/$F$9101*E9303+$F$55/$F$9101*E9305))/(1+$F$9100*$F$9102*($F$55/$F$9101+$F$55/$F$9101))</f>
        <v>279.47000000000003</v>
      </c>
      <c r="G9304" s="73">
        <f t="shared" si="5664"/>
        <v>279.47000000000003</v>
      </c>
      <c r="H9304" s="73">
        <f t="shared" si="5664"/>
        <v>279.47000000000003</v>
      </c>
      <c r="I9304" s="73">
        <f t="shared" si="5664"/>
        <v>279.47000000000003</v>
      </c>
      <c r="J9304" s="73">
        <f t="shared" si="5664"/>
        <v>279.47000000000003</v>
      </c>
      <c r="K9304" s="73">
        <f t="shared" si="5664"/>
        <v>279.47000000000003</v>
      </c>
      <c r="L9304" s="73">
        <f t="shared" si="5664"/>
        <v>279.47000000000003</v>
      </c>
      <c r="M9304" s="73">
        <f t="shared" si="5664"/>
        <v>279.47000000000003</v>
      </c>
      <c r="N9304" s="73">
        <f t="shared" si="5664"/>
        <v>279.47000000000003</v>
      </c>
      <c r="O9304" s="73">
        <f t="shared" si="5664"/>
        <v>279.47000000000003</v>
      </c>
      <c r="P9304" s="73">
        <f t="shared" si="5664"/>
        <v>279.47000000000003</v>
      </c>
      <c r="Q9304" s="73">
        <f t="shared" si="5664"/>
        <v>279.47000000000003</v>
      </c>
      <c r="R9304" s="73">
        <f t="shared" si="5664"/>
        <v>279.47000000000003</v>
      </c>
      <c r="S9304" s="73">
        <f t="shared" si="5664"/>
        <v>279.47000000000003</v>
      </c>
      <c r="T9304" s="73">
        <f t="shared" si="5664"/>
        <v>279.47000000000003</v>
      </c>
      <c r="U9304" s="73">
        <f t="shared" si="5664"/>
        <v>279.47000000000003</v>
      </c>
      <c r="V9304" s="73">
        <f t="shared" si="5664"/>
        <v>279.47000000000003</v>
      </c>
      <c r="W9304" s="73">
        <f t="shared" si="5664"/>
        <v>279.47000000000003</v>
      </c>
      <c r="X9304" s="73">
        <f t="shared" si="5664"/>
        <v>279.47000000000003</v>
      </c>
      <c r="Y9304" s="73">
        <f t="shared" si="5664"/>
        <v>279.47000000000003</v>
      </c>
      <c r="Z9304" s="73">
        <f t="shared" si="5664"/>
        <v>279.47000000000003</v>
      </c>
      <c r="AA9304" s="73">
        <f t="shared" si="5664"/>
        <v>279.47000000000003</v>
      </c>
      <c r="AB9304" s="73">
        <f t="shared" si="5664"/>
        <v>279.47000000000003</v>
      </c>
      <c r="AC9304" s="73">
        <f t="shared" si="5664"/>
        <v>279.47000000000003</v>
      </c>
      <c r="AD9304" s="73">
        <f t="shared" si="5664"/>
        <v>279.47000000000003</v>
      </c>
      <c r="AE9304" s="73">
        <f t="shared" si="5664"/>
        <v>279.47000000000003</v>
      </c>
      <c r="AF9304" s="73">
        <f t="shared" si="5664"/>
        <v>279.47000000000003</v>
      </c>
      <c r="AG9304" s="73">
        <f t="shared" si="5664"/>
        <v>279.47000000000003</v>
      </c>
      <c r="AH9304" s="73">
        <f t="shared" si="5664"/>
        <v>279.47000000000003</v>
      </c>
      <c r="AI9304" s="73">
        <f t="shared" si="5664"/>
        <v>279.47000000000003</v>
      </c>
      <c r="AJ9304" s="73">
        <f t="shared" si="5664"/>
        <v>279.47000000000003</v>
      </c>
      <c r="AK9304" s="73">
        <f t="shared" si="5664"/>
        <v>279.47000000000003</v>
      </c>
      <c r="AL9304" s="73">
        <f t="shared" si="5664"/>
        <v>279.47000000000003</v>
      </c>
      <c r="AM9304" s="73">
        <f t="shared" si="5664"/>
        <v>279.47000000000003</v>
      </c>
      <c r="AN9304" s="73">
        <f t="shared" si="5664"/>
        <v>279.47000000000003</v>
      </c>
      <c r="AO9304" s="73">
        <f t="shared" si="5664"/>
        <v>279.47000000000003</v>
      </c>
      <c r="AP9304" s="73">
        <f t="shared" si="5664"/>
        <v>279.47000000000003</v>
      </c>
      <c r="AQ9304" s="73">
        <f t="shared" si="5664"/>
        <v>279.47000000000003</v>
      </c>
      <c r="AR9304" s="73">
        <f t="shared" si="5664"/>
        <v>279.47000000000003</v>
      </c>
      <c r="AS9304" s="73">
        <f t="shared" si="5664"/>
        <v>279.47000000000003</v>
      </c>
      <c r="AT9304" s="73">
        <f t="shared" si="5664"/>
        <v>279.47000000000003</v>
      </c>
      <c r="AU9304" s="73">
        <f t="shared" si="5664"/>
        <v>279.47000000000003</v>
      </c>
      <c r="AV9304" s="73">
        <f t="shared" si="5664"/>
        <v>279.47000000000003</v>
      </c>
      <c r="AW9304" s="73">
        <f t="shared" si="5664"/>
        <v>279.47000000000003</v>
      </c>
      <c r="AX9304" s="73">
        <f t="shared" si="5664"/>
        <v>279.47000000000003</v>
      </c>
      <c r="AY9304" s="73">
        <f t="shared" si="5664"/>
        <v>279.47000000000003</v>
      </c>
      <c r="AZ9304" s="73">
        <f t="shared" si="5664"/>
        <v>279.47000000000003</v>
      </c>
      <c r="BA9304" s="73">
        <f t="shared" si="5664"/>
        <v>279.47000000000003</v>
      </c>
      <c r="BB9304" s="73">
        <f t="shared" si="5664"/>
        <v>279.47000000000003</v>
      </c>
      <c r="BC9304" s="73">
        <f t="shared" si="5664"/>
        <v>279.47000000000003</v>
      </c>
      <c r="BD9304" s="73">
        <f t="shared" si="5664"/>
        <v>279.47000000000003</v>
      </c>
      <c r="BE9304" s="73">
        <f t="shared" si="5664"/>
        <v>279.47000000000003</v>
      </c>
      <c r="BF9304" s="73">
        <f t="shared" si="5664"/>
        <v>279.47000000000003</v>
      </c>
      <c r="BG9304" s="73">
        <f t="shared" si="5664"/>
        <v>279.47000000000003</v>
      </c>
      <c r="BH9304" s="73">
        <f t="shared" si="5664"/>
        <v>279.47000000000003</v>
      </c>
      <c r="BI9304" s="73">
        <f t="shared" si="5664"/>
        <v>279.47000000000003</v>
      </c>
      <c r="BJ9304" s="73">
        <f t="shared" si="5664"/>
        <v>279.47000000000003</v>
      </c>
      <c r="BK9304" s="73">
        <f t="shared" si="5664"/>
        <v>279.47000000000003</v>
      </c>
      <c r="BL9304" s="73">
        <f t="shared" si="5664"/>
        <v>279.47000000000003</v>
      </c>
      <c r="BM9304" s="73">
        <f t="shared" si="5664"/>
        <v>279.47000000000003</v>
      </c>
      <c r="BN9304" s="73">
        <f t="shared" si="5664"/>
        <v>279.47000000000003</v>
      </c>
      <c r="BO9304" s="73">
        <f t="shared" si="5664"/>
        <v>279.47000000000003</v>
      </c>
      <c r="BP9304" s="73">
        <f t="shared" si="5664"/>
        <v>279.47000000000003</v>
      </c>
      <c r="BQ9304" s="73">
        <f t="shared" si="5664"/>
        <v>279.47000000000003</v>
      </c>
      <c r="BR9304" s="73">
        <f t="shared" ref="BR9304:EC9304" si="5665">(BQ9304+$F$9100*$F$9102*($F$55/$F$9101*BQ9303+$F$55/$F$9101*BQ9305))/(1+$F$9100*$F$9102*($F$55/$F$9101+$F$55/$F$9101))</f>
        <v>279.47000000000003</v>
      </c>
      <c r="BS9304" s="73">
        <f t="shared" si="5665"/>
        <v>279.47000000000003</v>
      </c>
      <c r="BT9304" s="73">
        <f t="shared" si="5665"/>
        <v>279.47000000000003</v>
      </c>
      <c r="BU9304" s="73">
        <f t="shared" si="5665"/>
        <v>279.47000000000003</v>
      </c>
      <c r="BV9304" s="73">
        <f t="shared" si="5665"/>
        <v>279.47000000000003</v>
      </c>
      <c r="BW9304" s="73">
        <f t="shared" si="5665"/>
        <v>279.47000000000003</v>
      </c>
      <c r="BX9304" s="73">
        <f t="shared" si="5665"/>
        <v>279.47000000000003</v>
      </c>
      <c r="BY9304" s="73">
        <f t="shared" si="5665"/>
        <v>279.47000000000003</v>
      </c>
      <c r="BZ9304" s="73">
        <f t="shared" si="5665"/>
        <v>279.47000000000003</v>
      </c>
      <c r="CA9304" s="73">
        <f t="shared" si="5665"/>
        <v>279.47000000000003</v>
      </c>
      <c r="CB9304" s="73">
        <f t="shared" si="5665"/>
        <v>279.47000000000003</v>
      </c>
      <c r="CC9304" s="73">
        <f t="shared" si="5665"/>
        <v>279.47000000000003</v>
      </c>
      <c r="CD9304" s="73">
        <f t="shared" si="5665"/>
        <v>279.47000000000003</v>
      </c>
      <c r="CE9304" s="73">
        <f t="shared" si="5665"/>
        <v>279.47000000000003</v>
      </c>
      <c r="CF9304" s="73">
        <f t="shared" si="5665"/>
        <v>279.47000000000003</v>
      </c>
      <c r="CG9304" s="73">
        <f t="shared" si="5665"/>
        <v>279.47000000000003</v>
      </c>
      <c r="CH9304" s="73">
        <f t="shared" si="5665"/>
        <v>279.47000000000003</v>
      </c>
      <c r="CI9304" s="73">
        <f t="shared" si="5665"/>
        <v>279.47000000000003</v>
      </c>
      <c r="CJ9304" s="73">
        <f t="shared" si="5665"/>
        <v>279.47000000000003</v>
      </c>
      <c r="CK9304" s="73">
        <f t="shared" si="5665"/>
        <v>279.47000000000003</v>
      </c>
      <c r="CL9304" s="73">
        <f t="shared" si="5665"/>
        <v>279.47000000000003</v>
      </c>
      <c r="CM9304" s="73">
        <f t="shared" si="5665"/>
        <v>279.47000000000003</v>
      </c>
      <c r="CN9304" s="73">
        <f t="shared" si="5665"/>
        <v>279.47000000000003</v>
      </c>
      <c r="CO9304" s="73">
        <f t="shared" si="5665"/>
        <v>279.47000000000003</v>
      </c>
      <c r="CP9304" s="73">
        <f t="shared" si="5665"/>
        <v>279.47000000000003</v>
      </c>
      <c r="CQ9304" s="73">
        <f t="shared" si="5665"/>
        <v>279.47000000000003</v>
      </c>
      <c r="CR9304" s="73">
        <f t="shared" si="5665"/>
        <v>279.47000000000003</v>
      </c>
      <c r="CS9304" s="73">
        <f t="shared" si="5665"/>
        <v>279.47000000000003</v>
      </c>
      <c r="CT9304" s="73">
        <f t="shared" si="5665"/>
        <v>279.47000000000003</v>
      </c>
      <c r="CU9304" s="73">
        <f t="shared" si="5665"/>
        <v>279.47000000000003</v>
      </c>
      <c r="CV9304" s="73">
        <f t="shared" si="5665"/>
        <v>279.47000000000003</v>
      </c>
      <c r="CW9304" s="73">
        <f t="shared" si="5665"/>
        <v>279.47000000000003</v>
      </c>
      <c r="CX9304" s="73">
        <f t="shared" si="5665"/>
        <v>279.47000000000003</v>
      </c>
      <c r="CY9304" s="73">
        <f t="shared" si="5665"/>
        <v>279.47000000000003</v>
      </c>
      <c r="CZ9304" s="73">
        <f t="shared" si="5665"/>
        <v>279.47000000000003</v>
      </c>
      <c r="DA9304" s="73">
        <f t="shared" si="5665"/>
        <v>279.47000000000003</v>
      </c>
      <c r="DB9304" s="73">
        <f t="shared" si="5665"/>
        <v>279.47000000000003</v>
      </c>
      <c r="DC9304" s="73">
        <f t="shared" si="5665"/>
        <v>279.47000000000003</v>
      </c>
      <c r="DD9304" s="73">
        <f t="shared" si="5665"/>
        <v>279.47000000000003</v>
      </c>
      <c r="DE9304" s="73">
        <f t="shared" si="5665"/>
        <v>279.47000000000003</v>
      </c>
      <c r="DF9304" s="73">
        <f t="shared" si="5665"/>
        <v>279.47000000000003</v>
      </c>
      <c r="DG9304" s="73">
        <f t="shared" si="5665"/>
        <v>279.47000000000003</v>
      </c>
      <c r="DH9304" s="73">
        <f t="shared" si="5665"/>
        <v>279.47000000000003</v>
      </c>
      <c r="DI9304" s="73">
        <f t="shared" si="5665"/>
        <v>279.47000000000003</v>
      </c>
      <c r="DJ9304" s="73">
        <f t="shared" si="5665"/>
        <v>279.47000000000003</v>
      </c>
      <c r="DK9304" s="73">
        <f t="shared" si="5665"/>
        <v>279.47000000000003</v>
      </c>
      <c r="DL9304" s="73">
        <f t="shared" si="5665"/>
        <v>279.47000000000003</v>
      </c>
      <c r="DM9304" s="73">
        <f t="shared" si="5665"/>
        <v>279.47000000000003</v>
      </c>
      <c r="DN9304" s="73">
        <f t="shared" si="5665"/>
        <v>279.47000000000003</v>
      </c>
      <c r="DO9304" s="73">
        <f t="shared" si="5665"/>
        <v>279.47000000000003</v>
      </c>
      <c r="DP9304" s="73">
        <f t="shared" si="5665"/>
        <v>279.47000000000003</v>
      </c>
      <c r="DQ9304" s="73">
        <f t="shared" si="5665"/>
        <v>279.47000000000003</v>
      </c>
      <c r="DR9304" s="73">
        <f t="shared" si="5665"/>
        <v>279.47000000000003</v>
      </c>
      <c r="DS9304" s="73">
        <f t="shared" si="5665"/>
        <v>279.47000000000003</v>
      </c>
      <c r="DT9304" s="73">
        <f t="shared" si="5665"/>
        <v>279.47000000000003</v>
      </c>
      <c r="DU9304" s="73">
        <f t="shared" si="5665"/>
        <v>279.47000000000003</v>
      </c>
      <c r="DV9304" s="73">
        <f t="shared" si="5665"/>
        <v>279.47000000000003</v>
      </c>
      <c r="DW9304" s="73">
        <f t="shared" si="5665"/>
        <v>279.47000000000003</v>
      </c>
      <c r="DX9304" s="73">
        <f t="shared" si="5665"/>
        <v>279.47000000000003</v>
      </c>
      <c r="DY9304" s="73">
        <f t="shared" si="5665"/>
        <v>279.47000000000003</v>
      </c>
      <c r="DZ9304" s="73">
        <f t="shared" si="5665"/>
        <v>279.47000000000003</v>
      </c>
      <c r="EA9304" s="73">
        <f t="shared" si="5665"/>
        <v>279.47000000000003</v>
      </c>
      <c r="EB9304" s="73">
        <f t="shared" si="5665"/>
        <v>279.47000000000003</v>
      </c>
      <c r="EC9304" s="73">
        <f t="shared" si="5665"/>
        <v>279.47000000000003</v>
      </c>
      <c r="ED9304" s="73">
        <f t="shared" ref="ED9304:GO9304" si="5666">(EC9304+$F$9100*$F$9102*($F$55/$F$9101*EC9303+$F$55/$F$9101*EC9305))/(1+$F$9100*$F$9102*($F$55/$F$9101+$F$55/$F$9101))</f>
        <v>279.47000000000003</v>
      </c>
      <c r="EE9304" s="73">
        <f t="shared" si="5666"/>
        <v>279.47000000000003</v>
      </c>
      <c r="EF9304" s="73">
        <f t="shared" si="5666"/>
        <v>279.47000000000003</v>
      </c>
      <c r="EG9304" s="73">
        <f t="shared" si="5666"/>
        <v>279.47000000000003</v>
      </c>
      <c r="EH9304" s="73">
        <f t="shared" si="5666"/>
        <v>279.47000000000003</v>
      </c>
      <c r="EI9304" s="73">
        <f t="shared" si="5666"/>
        <v>279.47000000000003</v>
      </c>
      <c r="EJ9304" s="73">
        <f t="shared" si="5666"/>
        <v>279.47000000000003</v>
      </c>
      <c r="EK9304" s="73">
        <f t="shared" si="5666"/>
        <v>279.47000000000003</v>
      </c>
      <c r="EL9304" s="73">
        <f t="shared" si="5666"/>
        <v>279.47000000000003</v>
      </c>
      <c r="EM9304" s="73">
        <f t="shared" si="5666"/>
        <v>279.47000000000003</v>
      </c>
      <c r="EN9304" s="73">
        <f t="shared" si="5666"/>
        <v>279.47000000000003</v>
      </c>
      <c r="EO9304" s="73">
        <f t="shared" si="5666"/>
        <v>279.47000000000003</v>
      </c>
      <c r="EP9304" s="73">
        <f t="shared" si="5666"/>
        <v>279.47000000000003</v>
      </c>
      <c r="EQ9304" s="73">
        <f t="shared" si="5666"/>
        <v>279.47000000000003</v>
      </c>
      <c r="ER9304" s="73">
        <f t="shared" si="5666"/>
        <v>279.47000000000003</v>
      </c>
      <c r="ES9304" s="73">
        <f t="shared" si="5666"/>
        <v>279.47000000000003</v>
      </c>
      <c r="ET9304" s="73">
        <f t="shared" si="5666"/>
        <v>279.47000000000003</v>
      </c>
      <c r="EU9304" s="73">
        <f t="shared" si="5666"/>
        <v>279.47000000000003</v>
      </c>
      <c r="EV9304" s="73">
        <f t="shared" si="5666"/>
        <v>279.47000000000003</v>
      </c>
      <c r="EW9304" s="73">
        <f t="shared" si="5666"/>
        <v>279.47000000000003</v>
      </c>
      <c r="EX9304" s="73">
        <f t="shared" si="5666"/>
        <v>279.47000000000003</v>
      </c>
      <c r="EY9304" s="73">
        <f t="shared" si="5666"/>
        <v>279.47000000000003</v>
      </c>
      <c r="EZ9304" s="73">
        <f t="shared" si="5666"/>
        <v>279.47000000000003</v>
      </c>
      <c r="FA9304" s="73">
        <f t="shared" si="5666"/>
        <v>279.47000000000003</v>
      </c>
      <c r="FB9304" s="73">
        <f t="shared" si="5666"/>
        <v>279.47000000000003</v>
      </c>
      <c r="FC9304" s="73">
        <f t="shared" si="5666"/>
        <v>279.47000000000003</v>
      </c>
      <c r="FD9304" s="73">
        <f t="shared" si="5666"/>
        <v>279.47000000000003</v>
      </c>
      <c r="FE9304" s="73">
        <f t="shared" si="5666"/>
        <v>279.47000000000003</v>
      </c>
      <c r="FF9304" s="73">
        <f t="shared" si="5666"/>
        <v>279.47000000000003</v>
      </c>
      <c r="FG9304" s="73">
        <f t="shared" si="5666"/>
        <v>279.47000000000003</v>
      </c>
      <c r="FH9304" s="73">
        <f t="shared" si="5666"/>
        <v>279.47000000000003</v>
      </c>
      <c r="FI9304" s="73">
        <f t="shared" si="5666"/>
        <v>279.47000000000003</v>
      </c>
      <c r="FJ9304" s="73">
        <f t="shared" si="5666"/>
        <v>279.47000000000003</v>
      </c>
      <c r="FK9304" s="73">
        <f t="shared" si="5666"/>
        <v>279.47000000000003</v>
      </c>
      <c r="FL9304" s="73">
        <f t="shared" si="5666"/>
        <v>279.47000000000003</v>
      </c>
      <c r="FM9304" s="73">
        <f t="shared" si="5666"/>
        <v>279.47000000000003</v>
      </c>
      <c r="FN9304" s="73">
        <f t="shared" si="5666"/>
        <v>279.47000000000003</v>
      </c>
      <c r="FO9304" s="73">
        <f t="shared" si="5666"/>
        <v>279.47000000000003</v>
      </c>
      <c r="FP9304" s="73">
        <f t="shared" si="5666"/>
        <v>279.47000000000003</v>
      </c>
      <c r="FQ9304" s="73">
        <f t="shared" si="5666"/>
        <v>279.47000000000003</v>
      </c>
      <c r="FR9304" s="73">
        <f t="shared" si="5666"/>
        <v>279.47000000000003</v>
      </c>
      <c r="FS9304" s="73">
        <f t="shared" si="5666"/>
        <v>279.47000000000003</v>
      </c>
      <c r="FT9304" s="73">
        <f t="shared" si="5666"/>
        <v>279.47000000000003</v>
      </c>
      <c r="FU9304" s="73">
        <f t="shared" si="5666"/>
        <v>279.47000000000003</v>
      </c>
      <c r="FV9304" s="73">
        <f t="shared" si="5666"/>
        <v>279.47000000000003</v>
      </c>
      <c r="FW9304" s="73">
        <f t="shared" si="5666"/>
        <v>279.47000000000003</v>
      </c>
      <c r="FX9304" s="73">
        <f t="shared" si="5666"/>
        <v>279.47000000000003</v>
      </c>
      <c r="FY9304" s="73">
        <f t="shared" si="5666"/>
        <v>279.47000000000003</v>
      </c>
      <c r="FZ9304" s="73">
        <f t="shared" si="5666"/>
        <v>279.47000000000003</v>
      </c>
      <c r="GA9304" s="73">
        <f t="shared" si="5666"/>
        <v>279.47000000000003</v>
      </c>
      <c r="GB9304" s="73">
        <f t="shared" si="5666"/>
        <v>279.47000000000003</v>
      </c>
      <c r="GC9304" s="73">
        <f t="shared" si="5666"/>
        <v>279.47000000000003</v>
      </c>
      <c r="GD9304" s="73">
        <f t="shared" si="5666"/>
        <v>279.47000000000003</v>
      </c>
      <c r="GE9304" s="73">
        <f t="shared" si="5666"/>
        <v>279.47000000000003</v>
      </c>
      <c r="GF9304" s="73">
        <f t="shared" si="5666"/>
        <v>279.47000000000003</v>
      </c>
      <c r="GG9304" s="73">
        <f t="shared" si="5666"/>
        <v>279.47000000000003</v>
      </c>
      <c r="GH9304" s="73">
        <f t="shared" si="5666"/>
        <v>279.47000000000003</v>
      </c>
      <c r="GI9304" s="73">
        <f t="shared" si="5666"/>
        <v>279.47000000000003</v>
      </c>
      <c r="GJ9304" s="73">
        <f t="shared" si="5666"/>
        <v>279.47000000000003</v>
      </c>
      <c r="GK9304" s="73">
        <f t="shared" si="5666"/>
        <v>279.47000000000003</v>
      </c>
      <c r="GL9304" s="73">
        <f t="shared" si="5666"/>
        <v>279.47000000000003</v>
      </c>
      <c r="GM9304" s="73">
        <f t="shared" si="5666"/>
        <v>279.47000000000003</v>
      </c>
      <c r="GN9304" s="73">
        <f t="shared" si="5666"/>
        <v>279.47000000000003</v>
      </c>
      <c r="GO9304" s="73">
        <f t="shared" si="5666"/>
        <v>279.47000000000003</v>
      </c>
      <c r="GP9304" s="73">
        <f t="shared" ref="GP9304:JA9304" si="5667">(GO9304+$F$9100*$F$9102*($F$55/$F$9101*GO9303+$F$55/$F$9101*GO9305))/(1+$F$9100*$F$9102*($F$55/$F$9101+$F$55/$F$9101))</f>
        <v>279.47000000000003</v>
      </c>
      <c r="GQ9304" s="73">
        <f t="shared" si="5667"/>
        <v>279.47000000000003</v>
      </c>
      <c r="GR9304" s="73">
        <f t="shared" si="5667"/>
        <v>279.47000000000003</v>
      </c>
      <c r="GS9304" s="73">
        <f t="shared" si="5667"/>
        <v>279.47000000000003</v>
      </c>
      <c r="GT9304" s="73">
        <f t="shared" si="5667"/>
        <v>279.47000000000003</v>
      </c>
      <c r="GU9304" s="73">
        <f t="shared" si="5667"/>
        <v>279.47000000000003</v>
      </c>
      <c r="GV9304" s="73">
        <f t="shared" si="5667"/>
        <v>279.47000000000003</v>
      </c>
      <c r="GW9304" s="73">
        <f t="shared" si="5667"/>
        <v>279.47000000000003</v>
      </c>
      <c r="GX9304" s="73">
        <f t="shared" si="5667"/>
        <v>279.47000000000003</v>
      </c>
      <c r="GY9304" s="73">
        <f t="shared" si="5667"/>
        <v>279.47000000000003</v>
      </c>
      <c r="GZ9304" s="73">
        <f t="shared" si="5667"/>
        <v>279.47000000000003</v>
      </c>
      <c r="HA9304" s="73">
        <f t="shared" si="5667"/>
        <v>279.47000000000003</v>
      </c>
      <c r="HB9304" s="73">
        <f t="shared" si="5667"/>
        <v>279.47000000000003</v>
      </c>
      <c r="HC9304" s="73">
        <f t="shared" si="5667"/>
        <v>279.47000000000003</v>
      </c>
      <c r="HD9304" s="73">
        <f t="shared" si="5667"/>
        <v>279.47000000000003</v>
      </c>
      <c r="HE9304" s="73">
        <f t="shared" si="5667"/>
        <v>279.47000000000003</v>
      </c>
      <c r="HF9304" s="73">
        <f t="shared" si="5667"/>
        <v>279.47000000000003</v>
      </c>
      <c r="HG9304" s="73">
        <f t="shared" si="5667"/>
        <v>279.47000000000003</v>
      </c>
      <c r="HH9304" s="73">
        <f t="shared" si="5667"/>
        <v>279.47000000000003</v>
      </c>
      <c r="HI9304" s="73">
        <f t="shared" si="5667"/>
        <v>279.47000000000003</v>
      </c>
      <c r="HJ9304" s="73">
        <f t="shared" si="5667"/>
        <v>279.47000000000003</v>
      </c>
      <c r="HK9304" s="73">
        <f t="shared" si="5667"/>
        <v>279.47000000000003</v>
      </c>
      <c r="HL9304" s="73">
        <f t="shared" si="5667"/>
        <v>279.47000000000003</v>
      </c>
      <c r="HM9304" s="73">
        <f t="shared" si="5667"/>
        <v>279.47000000000003</v>
      </c>
      <c r="HN9304" s="73">
        <f t="shared" si="5667"/>
        <v>279.47000000000003</v>
      </c>
      <c r="HO9304" s="73">
        <f t="shared" si="5667"/>
        <v>279.47000000000003</v>
      </c>
      <c r="HP9304" s="73">
        <f t="shared" si="5667"/>
        <v>279.47000000000003</v>
      </c>
      <c r="HQ9304" s="73">
        <f t="shared" si="5667"/>
        <v>279.47000000000003</v>
      </c>
      <c r="HR9304" s="73">
        <f t="shared" si="5667"/>
        <v>279.47000000000003</v>
      </c>
      <c r="HS9304" s="73">
        <f t="shared" si="5667"/>
        <v>279.47000000000003</v>
      </c>
      <c r="HT9304" s="73">
        <f t="shared" si="5667"/>
        <v>279.47000000000003</v>
      </c>
      <c r="HU9304" s="73">
        <f t="shared" si="5667"/>
        <v>279.47000000000003</v>
      </c>
      <c r="HV9304" s="73">
        <f t="shared" si="5667"/>
        <v>279.47000000000003</v>
      </c>
      <c r="HW9304" s="73">
        <f t="shared" si="5667"/>
        <v>279.47000000000003</v>
      </c>
      <c r="HX9304" s="73">
        <f t="shared" si="5667"/>
        <v>279.47000000000003</v>
      </c>
      <c r="HY9304" s="73">
        <f t="shared" si="5667"/>
        <v>279.47000000000003</v>
      </c>
      <c r="HZ9304" s="73">
        <f t="shared" si="5667"/>
        <v>279.47000000000003</v>
      </c>
      <c r="IA9304" s="73">
        <f t="shared" si="5667"/>
        <v>279.47000000000003</v>
      </c>
      <c r="IB9304" s="73">
        <f t="shared" si="5667"/>
        <v>279.47000000000003</v>
      </c>
      <c r="IC9304" s="73">
        <f t="shared" si="5667"/>
        <v>279.47000000000003</v>
      </c>
      <c r="ID9304" s="73">
        <f t="shared" si="5667"/>
        <v>279.47000000000003</v>
      </c>
      <c r="IE9304" s="73">
        <f t="shared" si="5667"/>
        <v>279.47000000000003</v>
      </c>
      <c r="IF9304" s="73">
        <f t="shared" si="5667"/>
        <v>279.47000000000003</v>
      </c>
      <c r="IG9304" s="73">
        <f t="shared" si="5667"/>
        <v>279.47000000000003</v>
      </c>
      <c r="IH9304" s="73">
        <f t="shared" si="5667"/>
        <v>279.47000000000003</v>
      </c>
      <c r="II9304" s="73">
        <f t="shared" si="5667"/>
        <v>279.47000000000003</v>
      </c>
      <c r="IJ9304" s="73">
        <f t="shared" si="5667"/>
        <v>279.47000000000003</v>
      </c>
      <c r="IK9304" s="73">
        <f t="shared" si="5667"/>
        <v>279.47000000000003</v>
      </c>
      <c r="IL9304" s="73">
        <f t="shared" si="5667"/>
        <v>279.47000000000003</v>
      </c>
      <c r="IM9304" s="73">
        <f t="shared" si="5667"/>
        <v>279.47000000000003</v>
      </c>
      <c r="IN9304" s="73">
        <f t="shared" si="5667"/>
        <v>279.47000000000003</v>
      </c>
      <c r="IO9304" s="73">
        <f t="shared" si="5667"/>
        <v>279.47000000000003</v>
      </c>
      <c r="IP9304" s="73">
        <f t="shared" si="5667"/>
        <v>279.47000000000003</v>
      </c>
      <c r="IQ9304" s="73">
        <f t="shared" si="5667"/>
        <v>279.47000000000003</v>
      </c>
      <c r="IR9304" s="73">
        <f t="shared" si="5667"/>
        <v>279.47000000000003</v>
      </c>
      <c r="IS9304" s="73">
        <f t="shared" si="5667"/>
        <v>279.47000000000003</v>
      </c>
      <c r="IT9304" s="73">
        <f t="shared" si="5667"/>
        <v>279.47000000000003</v>
      </c>
      <c r="IU9304" s="73">
        <f t="shared" si="5667"/>
        <v>279.47000000000003</v>
      </c>
      <c r="IV9304" s="73">
        <f t="shared" si="5667"/>
        <v>279.47000000000003</v>
      </c>
      <c r="IW9304" s="73">
        <f t="shared" si="5667"/>
        <v>279.47000000000003</v>
      </c>
      <c r="IX9304" s="73">
        <f t="shared" si="5667"/>
        <v>279.47000000000003</v>
      </c>
      <c r="IY9304" s="73">
        <f t="shared" si="5667"/>
        <v>279.47000000000003</v>
      </c>
      <c r="IZ9304" s="73">
        <f t="shared" si="5667"/>
        <v>279.47000000000003</v>
      </c>
      <c r="JA9304" s="73">
        <f t="shared" si="5667"/>
        <v>279.47000000000003</v>
      </c>
      <c r="JB9304" s="73">
        <f t="shared" ref="JB9304:KG9304" si="5668">(JA9304+$F$9100*$F$9102*($F$55/$F$9101*JA9303+$F$55/$F$9101*JA9305))/(1+$F$9100*$F$9102*($F$55/$F$9101+$F$55/$F$9101))</f>
        <v>279.47000000000003</v>
      </c>
      <c r="JC9304" s="73">
        <f t="shared" si="5668"/>
        <v>279.47000000000003</v>
      </c>
      <c r="JD9304" s="73">
        <f t="shared" si="5668"/>
        <v>279.47000000000003</v>
      </c>
      <c r="JE9304" s="73">
        <f t="shared" si="5668"/>
        <v>279.47000000000003</v>
      </c>
      <c r="JF9304" s="73">
        <f t="shared" si="5668"/>
        <v>279.47000000000003</v>
      </c>
      <c r="JG9304" s="73">
        <f t="shared" si="5668"/>
        <v>279.47000000000003</v>
      </c>
      <c r="JH9304" s="73">
        <f t="shared" si="5668"/>
        <v>279.47000000000003</v>
      </c>
      <c r="JI9304" s="73">
        <f t="shared" si="5668"/>
        <v>279.47000000000003</v>
      </c>
      <c r="JJ9304" s="73">
        <f t="shared" si="5668"/>
        <v>279.47000000000003</v>
      </c>
      <c r="JK9304" s="73">
        <f t="shared" si="5668"/>
        <v>279.47000000000003</v>
      </c>
      <c r="JL9304" s="73">
        <f t="shared" si="5668"/>
        <v>279.47000000000003</v>
      </c>
      <c r="JM9304" s="73">
        <f t="shared" si="5668"/>
        <v>279.47000000000003</v>
      </c>
      <c r="JN9304" s="73">
        <f t="shared" si="5668"/>
        <v>279.47000000000003</v>
      </c>
      <c r="JO9304" s="73">
        <f t="shared" si="5668"/>
        <v>279.47000000000003</v>
      </c>
      <c r="JP9304" s="73">
        <f t="shared" si="5668"/>
        <v>279.47000000000003</v>
      </c>
      <c r="JQ9304" s="73">
        <f t="shared" si="5668"/>
        <v>279.47000000000003</v>
      </c>
      <c r="JR9304" s="73">
        <f t="shared" si="5668"/>
        <v>279.47000000000003</v>
      </c>
      <c r="JS9304" s="73">
        <f t="shared" si="5668"/>
        <v>279.47000000000003</v>
      </c>
      <c r="JT9304" s="73">
        <f t="shared" si="5668"/>
        <v>279.47000000000003</v>
      </c>
      <c r="JU9304" s="73">
        <f t="shared" si="5668"/>
        <v>279.47000000000003</v>
      </c>
      <c r="JV9304" s="73">
        <f t="shared" si="5668"/>
        <v>279.47000000000003</v>
      </c>
      <c r="JW9304" s="73">
        <f t="shared" si="5668"/>
        <v>279.47000000000003</v>
      </c>
      <c r="JX9304" s="73">
        <f t="shared" si="5668"/>
        <v>279.47000000000003</v>
      </c>
      <c r="JY9304" s="73">
        <f t="shared" si="5668"/>
        <v>279.47000000000003</v>
      </c>
      <c r="JZ9304" s="73">
        <f t="shared" si="5668"/>
        <v>279.47000000000003</v>
      </c>
      <c r="KA9304" s="73">
        <f t="shared" si="5668"/>
        <v>279.47000000000003</v>
      </c>
      <c r="KB9304" s="73">
        <f t="shared" si="5668"/>
        <v>279.47000000000003</v>
      </c>
      <c r="KC9304" s="73">
        <f t="shared" si="5668"/>
        <v>279.47000000000003</v>
      </c>
      <c r="KD9304" s="73">
        <f t="shared" si="5668"/>
        <v>279.47000000000003</v>
      </c>
      <c r="KE9304" s="73">
        <f t="shared" si="5668"/>
        <v>279.47000000000003</v>
      </c>
      <c r="KF9304" s="73">
        <f t="shared" si="5668"/>
        <v>279.47000000000003</v>
      </c>
      <c r="KG9304" s="73">
        <f t="shared" si="5668"/>
        <v>279.47000000000003</v>
      </c>
      <c r="KH9304">
        <v>279.47000000000003</v>
      </c>
      <c r="KL9304" s="84"/>
      <c r="KP9304" s="84"/>
      <c r="KS9304" s="74"/>
      <c r="KT9304" s="74"/>
      <c r="KU9304" s="16"/>
      <c r="KV9304" s="72"/>
      <c r="KW9304" s="72"/>
      <c r="KX9304" s="16"/>
      <c r="KZ9304" s="16"/>
      <c r="LA9304" s="16"/>
      <c r="LB9304" s="74"/>
      <c r="LC9304" s="74"/>
    </row>
    <row r="9305" spans="2:315" x14ac:dyDescent="0.35">
      <c r="B9305">
        <v>199</v>
      </c>
      <c r="C9305">
        <f t="shared" si="5468"/>
        <v>1.9850000000000001</v>
      </c>
      <c r="E9305" s="92">
        <v>279.47000000000003</v>
      </c>
      <c r="F9305" s="73">
        <f t="shared" ref="F9305:BQ9305" si="5669">(E9305+$F$9100*$F$9102*($F$55/$F$9101*E9304+$F$55/$F$9101*E9306))/(1+$F$9100*$F$9102*($F$55/$F$9101+$F$55/$F$9101))</f>
        <v>279.47000000000003</v>
      </c>
      <c r="G9305" s="73">
        <f t="shared" si="5669"/>
        <v>279.47000000000003</v>
      </c>
      <c r="H9305" s="73">
        <f t="shared" si="5669"/>
        <v>279.47000000000003</v>
      </c>
      <c r="I9305" s="73">
        <f t="shared" si="5669"/>
        <v>279.47000000000003</v>
      </c>
      <c r="J9305" s="73">
        <f t="shared" si="5669"/>
        <v>279.47000000000003</v>
      </c>
      <c r="K9305" s="73">
        <f t="shared" si="5669"/>
        <v>279.47000000000003</v>
      </c>
      <c r="L9305" s="73">
        <f t="shared" si="5669"/>
        <v>279.47000000000003</v>
      </c>
      <c r="M9305" s="73">
        <f t="shared" si="5669"/>
        <v>279.47000000000003</v>
      </c>
      <c r="N9305" s="73">
        <f t="shared" si="5669"/>
        <v>279.47000000000003</v>
      </c>
      <c r="O9305" s="73">
        <f t="shared" si="5669"/>
        <v>279.47000000000003</v>
      </c>
      <c r="P9305" s="73">
        <f t="shared" si="5669"/>
        <v>279.47000000000003</v>
      </c>
      <c r="Q9305" s="73">
        <f t="shared" si="5669"/>
        <v>279.47000000000003</v>
      </c>
      <c r="R9305" s="73">
        <f t="shared" si="5669"/>
        <v>279.47000000000003</v>
      </c>
      <c r="S9305" s="73">
        <f t="shared" si="5669"/>
        <v>279.47000000000003</v>
      </c>
      <c r="T9305" s="73">
        <f t="shared" si="5669"/>
        <v>279.47000000000003</v>
      </c>
      <c r="U9305" s="73">
        <f t="shared" si="5669"/>
        <v>279.47000000000003</v>
      </c>
      <c r="V9305" s="73">
        <f t="shared" si="5669"/>
        <v>279.47000000000003</v>
      </c>
      <c r="W9305" s="73">
        <f t="shared" si="5669"/>
        <v>279.47000000000003</v>
      </c>
      <c r="X9305" s="73">
        <f t="shared" si="5669"/>
        <v>279.47000000000003</v>
      </c>
      <c r="Y9305" s="73">
        <f t="shared" si="5669"/>
        <v>279.47000000000003</v>
      </c>
      <c r="Z9305" s="73">
        <f t="shared" si="5669"/>
        <v>279.47000000000003</v>
      </c>
      <c r="AA9305" s="73">
        <f t="shared" si="5669"/>
        <v>279.47000000000003</v>
      </c>
      <c r="AB9305" s="73">
        <f t="shared" si="5669"/>
        <v>279.47000000000003</v>
      </c>
      <c r="AC9305" s="73">
        <f t="shared" si="5669"/>
        <v>279.47000000000003</v>
      </c>
      <c r="AD9305" s="73">
        <f t="shared" si="5669"/>
        <v>279.47000000000003</v>
      </c>
      <c r="AE9305" s="73">
        <f t="shared" si="5669"/>
        <v>279.47000000000003</v>
      </c>
      <c r="AF9305" s="73">
        <f t="shared" si="5669"/>
        <v>279.47000000000003</v>
      </c>
      <c r="AG9305" s="73">
        <f t="shared" si="5669"/>
        <v>279.47000000000003</v>
      </c>
      <c r="AH9305" s="73">
        <f t="shared" si="5669"/>
        <v>279.47000000000003</v>
      </c>
      <c r="AI9305" s="73">
        <f t="shared" si="5669"/>
        <v>279.47000000000003</v>
      </c>
      <c r="AJ9305" s="73">
        <f t="shared" si="5669"/>
        <v>279.47000000000003</v>
      </c>
      <c r="AK9305" s="73">
        <f t="shared" si="5669"/>
        <v>279.47000000000003</v>
      </c>
      <c r="AL9305" s="73">
        <f t="shared" si="5669"/>
        <v>279.47000000000003</v>
      </c>
      <c r="AM9305" s="73">
        <f t="shared" si="5669"/>
        <v>279.47000000000003</v>
      </c>
      <c r="AN9305" s="73">
        <f t="shared" si="5669"/>
        <v>279.47000000000003</v>
      </c>
      <c r="AO9305" s="73">
        <f t="shared" si="5669"/>
        <v>279.47000000000003</v>
      </c>
      <c r="AP9305" s="73">
        <f t="shared" si="5669"/>
        <v>279.47000000000003</v>
      </c>
      <c r="AQ9305" s="73">
        <f t="shared" si="5669"/>
        <v>279.47000000000003</v>
      </c>
      <c r="AR9305" s="73">
        <f t="shared" si="5669"/>
        <v>279.47000000000003</v>
      </c>
      <c r="AS9305" s="73">
        <f t="shared" si="5669"/>
        <v>279.47000000000003</v>
      </c>
      <c r="AT9305" s="73">
        <f t="shared" si="5669"/>
        <v>279.47000000000003</v>
      </c>
      <c r="AU9305" s="73">
        <f t="shared" si="5669"/>
        <v>279.47000000000003</v>
      </c>
      <c r="AV9305" s="73">
        <f t="shared" si="5669"/>
        <v>279.47000000000003</v>
      </c>
      <c r="AW9305" s="73">
        <f t="shared" si="5669"/>
        <v>279.47000000000003</v>
      </c>
      <c r="AX9305" s="73">
        <f t="shared" si="5669"/>
        <v>279.47000000000003</v>
      </c>
      <c r="AY9305" s="73">
        <f t="shared" si="5669"/>
        <v>279.47000000000003</v>
      </c>
      <c r="AZ9305" s="73">
        <f t="shared" si="5669"/>
        <v>279.47000000000003</v>
      </c>
      <c r="BA9305" s="73">
        <f t="shared" si="5669"/>
        <v>279.47000000000003</v>
      </c>
      <c r="BB9305" s="73">
        <f t="shared" si="5669"/>
        <v>279.47000000000003</v>
      </c>
      <c r="BC9305" s="73">
        <f t="shared" si="5669"/>
        <v>279.47000000000003</v>
      </c>
      <c r="BD9305" s="73">
        <f t="shared" si="5669"/>
        <v>279.47000000000003</v>
      </c>
      <c r="BE9305" s="73">
        <f t="shared" si="5669"/>
        <v>279.47000000000003</v>
      </c>
      <c r="BF9305" s="73">
        <f t="shared" si="5669"/>
        <v>279.47000000000003</v>
      </c>
      <c r="BG9305" s="73">
        <f t="shared" si="5669"/>
        <v>279.47000000000003</v>
      </c>
      <c r="BH9305" s="73">
        <f t="shared" si="5669"/>
        <v>279.47000000000003</v>
      </c>
      <c r="BI9305" s="73">
        <f t="shared" si="5669"/>
        <v>279.47000000000003</v>
      </c>
      <c r="BJ9305" s="73">
        <f t="shared" si="5669"/>
        <v>279.47000000000003</v>
      </c>
      <c r="BK9305" s="73">
        <f t="shared" si="5669"/>
        <v>279.47000000000003</v>
      </c>
      <c r="BL9305" s="73">
        <f t="shared" si="5669"/>
        <v>279.47000000000003</v>
      </c>
      <c r="BM9305" s="73">
        <f t="shared" si="5669"/>
        <v>279.47000000000003</v>
      </c>
      <c r="BN9305" s="73">
        <f t="shared" si="5669"/>
        <v>279.47000000000003</v>
      </c>
      <c r="BO9305" s="73">
        <f t="shared" si="5669"/>
        <v>279.47000000000003</v>
      </c>
      <c r="BP9305" s="73">
        <f t="shared" si="5669"/>
        <v>279.47000000000003</v>
      </c>
      <c r="BQ9305" s="73">
        <f t="shared" si="5669"/>
        <v>279.47000000000003</v>
      </c>
      <c r="BR9305" s="73">
        <f t="shared" ref="BR9305:EC9305" si="5670">(BQ9305+$F$9100*$F$9102*($F$55/$F$9101*BQ9304+$F$55/$F$9101*BQ9306))/(1+$F$9100*$F$9102*($F$55/$F$9101+$F$55/$F$9101))</f>
        <v>279.47000000000003</v>
      </c>
      <c r="BS9305" s="73">
        <f t="shared" si="5670"/>
        <v>279.47000000000003</v>
      </c>
      <c r="BT9305" s="73">
        <f t="shared" si="5670"/>
        <v>279.47000000000003</v>
      </c>
      <c r="BU9305" s="73">
        <f t="shared" si="5670"/>
        <v>279.47000000000003</v>
      </c>
      <c r="BV9305" s="73">
        <f t="shared" si="5670"/>
        <v>279.47000000000003</v>
      </c>
      <c r="BW9305" s="73">
        <f t="shared" si="5670"/>
        <v>279.47000000000003</v>
      </c>
      <c r="BX9305" s="73">
        <f t="shared" si="5670"/>
        <v>279.47000000000003</v>
      </c>
      <c r="BY9305" s="73">
        <f t="shared" si="5670"/>
        <v>279.47000000000003</v>
      </c>
      <c r="BZ9305" s="73">
        <f t="shared" si="5670"/>
        <v>279.47000000000003</v>
      </c>
      <c r="CA9305" s="73">
        <f t="shared" si="5670"/>
        <v>279.47000000000003</v>
      </c>
      <c r="CB9305" s="73">
        <f t="shared" si="5670"/>
        <v>279.47000000000003</v>
      </c>
      <c r="CC9305" s="73">
        <f t="shared" si="5670"/>
        <v>279.47000000000003</v>
      </c>
      <c r="CD9305" s="73">
        <f t="shared" si="5670"/>
        <v>279.47000000000003</v>
      </c>
      <c r="CE9305" s="73">
        <f t="shared" si="5670"/>
        <v>279.47000000000003</v>
      </c>
      <c r="CF9305" s="73">
        <f t="shared" si="5670"/>
        <v>279.47000000000003</v>
      </c>
      <c r="CG9305" s="73">
        <f t="shared" si="5670"/>
        <v>279.47000000000003</v>
      </c>
      <c r="CH9305" s="73">
        <f t="shared" si="5670"/>
        <v>279.47000000000003</v>
      </c>
      <c r="CI9305" s="73">
        <f t="shared" si="5670"/>
        <v>279.47000000000003</v>
      </c>
      <c r="CJ9305" s="73">
        <f t="shared" si="5670"/>
        <v>279.47000000000003</v>
      </c>
      <c r="CK9305" s="73">
        <f t="shared" si="5670"/>
        <v>279.47000000000003</v>
      </c>
      <c r="CL9305" s="73">
        <f t="shared" si="5670"/>
        <v>279.47000000000003</v>
      </c>
      <c r="CM9305" s="73">
        <f t="shared" si="5670"/>
        <v>279.47000000000003</v>
      </c>
      <c r="CN9305" s="73">
        <f t="shared" si="5670"/>
        <v>279.47000000000003</v>
      </c>
      <c r="CO9305" s="73">
        <f t="shared" si="5670"/>
        <v>279.47000000000003</v>
      </c>
      <c r="CP9305" s="73">
        <f t="shared" si="5670"/>
        <v>279.47000000000003</v>
      </c>
      <c r="CQ9305" s="73">
        <f t="shared" si="5670"/>
        <v>279.47000000000003</v>
      </c>
      <c r="CR9305" s="73">
        <f t="shared" si="5670"/>
        <v>279.47000000000003</v>
      </c>
      <c r="CS9305" s="73">
        <f t="shared" si="5670"/>
        <v>279.47000000000003</v>
      </c>
      <c r="CT9305" s="73">
        <f t="shared" si="5670"/>
        <v>279.47000000000003</v>
      </c>
      <c r="CU9305" s="73">
        <f t="shared" si="5670"/>
        <v>279.47000000000003</v>
      </c>
      <c r="CV9305" s="73">
        <f t="shared" si="5670"/>
        <v>279.47000000000003</v>
      </c>
      <c r="CW9305" s="73">
        <f t="shared" si="5670"/>
        <v>279.47000000000003</v>
      </c>
      <c r="CX9305" s="73">
        <f t="shared" si="5670"/>
        <v>279.47000000000003</v>
      </c>
      <c r="CY9305" s="73">
        <f t="shared" si="5670"/>
        <v>279.47000000000003</v>
      </c>
      <c r="CZ9305" s="73">
        <f t="shared" si="5670"/>
        <v>279.47000000000003</v>
      </c>
      <c r="DA9305" s="73">
        <f t="shared" si="5670"/>
        <v>279.47000000000003</v>
      </c>
      <c r="DB9305" s="73">
        <f t="shared" si="5670"/>
        <v>279.47000000000003</v>
      </c>
      <c r="DC9305" s="73">
        <f t="shared" si="5670"/>
        <v>279.47000000000003</v>
      </c>
      <c r="DD9305" s="73">
        <f t="shared" si="5670"/>
        <v>279.47000000000003</v>
      </c>
      <c r="DE9305" s="73">
        <f t="shared" si="5670"/>
        <v>279.47000000000003</v>
      </c>
      <c r="DF9305" s="73">
        <f t="shared" si="5670"/>
        <v>279.47000000000003</v>
      </c>
      <c r="DG9305" s="73">
        <f t="shared" si="5670"/>
        <v>279.47000000000003</v>
      </c>
      <c r="DH9305" s="73">
        <f t="shared" si="5670"/>
        <v>279.47000000000003</v>
      </c>
      <c r="DI9305" s="73">
        <f t="shared" si="5670"/>
        <v>279.47000000000003</v>
      </c>
      <c r="DJ9305" s="73">
        <f t="shared" si="5670"/>
        <v>279.47000000000003</v>
      </c>
      <c r="DK9305" s="73">
        <f t="shared" si="5670"/>
        <v>279.47000000000003</v>
      </c>
      <c r="DL9305" s="73">
        <f t="shared" si="5670"/>
        <v>279.47000000000003</v>
      </c>
      <c r="DM9305" s="73">
        <f t="shared" si="5670"/>
        <v>279.47000000000003</v>
      </c>
      <c r="DN9305" s="73">
        <f t="shared" si="5670"/>
        <v>279.47000000000003</v>
      </c>
      <c r="DO9305" s="73">
        <f t="shared" si="5670"/>
        <v>279.47000000000003</v>
      </c>
      <c r="DP9305" s="73">
        <f t="shared" si="5670"/>
        <v>279.47000000000003</v>
      </c>
      <c r="DQ9305" s="73">
        <f t="shared" si="5670"/>
        <v>279.47000000000003</v>
      </c>
      <c r="DR9305" s="73">
        <f t="shared" si="5670"/>
        <v>279.47000000000003</v>
      </c>
      <c r="DS9305" s="73">
        <f t="shared" si="5670"/>
        <v>279.47000000000003</v>
      </c>
      <c r="DT9305" s="73">
        <f t="shared" si="5670"/>
        <v>279.47000000000003</v>
      </c>
      <c r="DU9305" s="73">
        <f t="shared" si="5670"/>
        <v>279.47000000000003</v>
      </c>
      <c r="DV9305" s="73">
        <f t="shared" si="5670"/>
        <v>279.47000000000003</v>
      </c>
      <c r="DW9305" s="73">
        <f t="shared" si="5670"/>
        <v>279.47000000000003</v>
      </c>
      <c r="DX9305" s="73">
        <f t="shared" si="5670"/>
        <v>279.47000000000003</v>
      </c>
      <c r="DY9305" s="73">
        <f t="shared" si="5670"/>
        <v>279.47000000000003</v>
      </c>
      <c r="DZ9305" s="73">
        <f t="shared" si="5670"/>
        <v>279.47000000000003</v>
      </c>
      <c r="EA9305" s="73">
        <f t="shared" si="5670"/>
        <v>279.47000000000003</v>
      </c>
      <c r="EB9305" s="73">
        <f t="shared" si="5670"/>
        <v>279.47000000000003</v>
      </c>
      <c r="EC9305" s="73">
        <f t="shared" si="5670"/>
        <v>279.47000000000003</v>
      </c>
      <c r="ED9305" s="73">
        <f t="shared" ref="ED9305:GO9305" si="5671">(EC9305+$F$9100*$F$9102*($F$55/$F$9101*EC9304+$F$55/$F$9101*EC9306))/(1+$F$9100*$F$9102*($F$55/$F$9101+$F$55/$F$9101))</f>
        <v>279.47000000000003</v>
      </c>
      <c r="EE9305" s="73">
        <f t="shared" si="5671"/>
        <v>279.47000000000003</v>
      </c>
      <c r="EF9305" s="73">
        <f t="shared" si="5671"/>
        <v>279.47000000000003</v>
      </c>
      <c r="EG9305" s="73">
        <f t="shared" si="5671"/>
        <v>279.47000000000003</v>
      </c>
      <c r="EH9305" s="73">
        <f t="shared" si="5671"/>
        <v>279.47000000000003</v>
      </c>
      <c r="EI9305" s="73">
        <f t="shared" si="5671"/>
        <v>279.47000000000003</v>
      </c>
      <c r="EJ9305" s="73">
        <f t="shared" si="5671"/>
        <v>279.47000000000003</v>
      </c>
      <c r="EK9305" s="73">
        <f t="shared" si="5671"/>
        <v>279.47000000000003</v>
      </c>
      <c r="EL9305" s="73">
        <f t="shared" si="5671"/>
        <v>279.47000000000003</v>
      </c>
      <c r="EM9305" s="73">
        <f t="shared" si="5671"/>
        <v>279.47000000000003</v>
      </c>
      <c r="EN9305" s="73">
        <f t="shared" si="5671"/>
        <v>279.47000000000003</v>
      </c>
      <c r="EO9305" s="73">
        <f t="shared" si="5671"/>
        <v>279.47000000000003</v>
      </c>
      <c r="EP9305" s="73">
        <f t="shared" si="5671"/>
        <v>279.47000000000003</v>
      </c>
      <c r="EQ9305" s="73">
        <f t="shared" si="5671"/>
        <v>279.47000000000003</v>
      </c>
      <c r="ER9305" s="73">
        <f t="shared" si="5671"/>
        <v>279.47000000000003</v>
      </c>
      <c r="ES9305" s="73">
        <f t="shared" si="5671"/>
        <v>279.47000000000003</v>
      </c>
      <c r="ET9305" s="73">
        <f t="shared" si="5671"/>
        <v>279.47000000000003</v>
      </c>
      <c r="EU9305" s="73">
        <f t="shared" si="5671"/>
        <v>279.47000000000003</v>
      </c>
      <c r="EV9305" s="73">
        <f t="shared" si="5671"/>
        <v>279.47000000000003</v>
      </c>
      <c r="EW9305" s="73">
        <f t="shared" si="5671"/>
        <v>279.47000000000003</v>
      </c>
      <c r="EX9305" s="73">
        <f t="shared" si="5671"/>
        <v>279.47000000000003</v>
      </c>
      <c r="EY9305" s="73">
        <f t="shared" si="5671"/>
        <v>279.47000000000003</v>
      </c>
      <c r="EZ9305" s="73">
        <f t="shared" si="5671"/>
        <v>279.47000000000003</v>
      </c>
      <c r="FA9305" s="73">
        <f t="shared" si="5671"/>
        <v>279.47000000000003</v>
      </c>
      <c r="FB9305" s="73">
        <f t="shared" si="5671"/>
        <v>279.47000000000003</v>
      </c>
      <c r="FC9305" s="73">
        <f t="shared" si="5671"/>
        <v>279.47000000000003</v>
      </c>
      <c r="FD9305" s="73">
        <f t="shared" si="5671"/>
        <v>279.47000000000003</v>
      </c>
      <c r="FE9305" s="73">
        <f t="shared" si="5671"/>
        <v>279.47000000000003</v>
      </c>
      <c r="FF9305" s="73">
        <f t="shared" si="5671"/>
        <v>279.47000000000003</v>
      </c>
      <c r="FG9305" s="73">
        <f t="shared" si="5671"/>
        <v>279.47000000000003</v>
      </c>
      <c r="FH9305" s="73">
        <f t="shared" si="5671"/>
        <v>279.47000000000003</v>
      </c>
      <c r="FI9305" s="73">
        <f t="shared" si="5671"/>
        <v>279.47000000000003</v>
      </c>
      <c r="FJ9305" s="73">
        <f t="shared" si="5671"/>
        <v>279.47000000000003</v>
      </c>
      <c r="FK9305" s="73">
        <f t="shared" si="5671"/>
        <v>279.47000000000003</v>
      </c>
      <c r="FL9305" s="73">
        <f t="shared" si="5671"/>
        <v>279.47000000000003</v>
      </c>
      <c r="FM9305" s="73">
        <f t="shared" si="5671"/>
        <v>279.47000000000003</v>
      </c>
      <c r="FN9305" s="73">
        <f t="shared" si="5671"/>
        <v>279.47000000000003</v>
      </c>
      <c r="FO9305" s="73">
        <f t="shared" si="5671"/>
        <v>279.47000000000003</v>
      </c>
      <c r="FP9305" s="73">
        <f t="shared" si="5671"/>
        <v>279.47000000000003</v>
      </c>
      <c r="FQ9305" s="73">
        <f t="shared" si="5671"/>
        <v>279.47000000000003</v>
      </c>
      <c r="FR9305" s="73">
        <f t="shared" si="5671"/>
        <v>279.47000000000003</v>
      </c>
      <c r="FS9305" s="73">
        <f t="shared" si="5671"/>
        <v>279.47000000000003</v>
      </c>
      <c r="FT9305" s="73">
        <f t="shared" si="5671"/>
        <v>279.47000000000003</v>
      </c>
      <c r="FU9305" s="73">
        <f t="shared" si="5671"/>
        <v>279.47000000000003</v>
      </c>
      <c r="FV9305" s="73">
        <f t="shared" si="5671"/>
        <v>279.47000000000003</v>
      </c>
      <c r="FW9305" s="73">
        <f t="shared" si="5671"/>
        <v>279.47000000000003</v>
      </c>
      <c r="FX9305" s="73">
        <f t="shared" si="5671"/>
        <v>279.47000000000003</v>
      </c>
      <c r="FY9305" s="73">
        <f t="shared" si="5671"/>
        <v>279.47000000000003</v>
      </c>
      <c r="FZ9305" s="73">
        <f t="shared" si="5671"/>
        <v>279.47000000000003</v>
      </c>
      <c r="GA9305" s="73">
        <f t="shared" si="5671"/>
        <v>279.47000000000003</v>
      </c>
      <c r="GB9305" s="73">
        <f t="shared" si="5671"/>
        <v>279.47000000000003</v>
      </c>
      <c r="GC9305" s="73">
        <f t="shared" si="5671"/>
        <v>279.47000000000003</v>
      </c>
      <c r="GD9305" s="73">
        <f t="shared" si="5671"/>
        <v>279.47000000000003</v>
      </c>
      <c r="GE9305" s="73">
        <f t="shared" si="5671"/>
        <v>279.47000000000003</v>
      </c>
      <c r="GF9305" s="73">
        <f t="shared" si="5671"/>
        <v>279.47000000000003</v>
      </c>
      <c r="GG9305" s="73">
        <f t="shared" si="5671"/>
        <v>279.47000000000003</v>
      </c>
      <c r="GH9305" s="73">
        <f t="shared" si="5671"/>
        <v>279.47000000000003</v>
      </c>
      <c r="GI9305" s="73">
        <f t="shared" si="5671"/>
        <v>279.47000000000003</v>
      </c>
      <c r="GJ9305" s="73">
        <f t="shared" si="5671"/>
        <v>279.47000000000003</v>
      </c>
      <c r="GK9305" s="73">
        <f t="shared" si="5671"/>
        <v>279.47000000000003</v>
      </c>
      <c r="GL9305" s="73">
        <f t="shared" si="5671"/>
        <v>279.47000000000003</v>
      </c>
      <c r="GM9305" s="73">
        <f t="shared" si="5671"/>
        <v>279.47000000000003</v>
      </c>
      <c r="GN9305" s="73">
        <f t="shared" si="5671"/>
        <v>279.47000000000003</v>
      </c>
      <c r="GO9305" s="73">
        <f t="shared" si="5671"/>
        <v>279.47000000000003</v>
      </c>
      <c r="GP9305" s="73">
        <f t="shared" ref="GP9305:JA9305" si="5672">(GO9305+$F$9100*$F$9102*($F$55/$F$9101*GO9304+$F$55/$F$9101*GO9306))/(1+$F$9100*$F$9102*($F$55/$F$9101+$F$55/$F$9101))</f>
        <v>279.47000000000003</v>
      </c>
      <c r="GQ9305" s="73">
        <f t="shared" si="5672"/>
        <v>279.47000000000003</v>
      </c>
      <c r="GR9305" s="73">
        <f t="shared" si="5672"/>
        <v>279.47000000000003</v>
      </c>
      <c r="GS9305" s="73">
        <f t="shared" si="5672"/>
        <v>279.47000000000003</v>
      </c>
      <c r="GT9305" s="73">
        <f t="shared" si="5672"/>
        <v>279.47000000000003</v>
      </c>
      <c r="GU9305" s="73">
        <f t="shared" si="5672"/>
        <v>279.47000000000003</v>
      </c>
      <c r="GV9305" s="73">
        <f t="shared" si="5672"/>
        <v>279.47000000000003</v>
      </c>
      <c r="GW9305" s="73">
        <f t="shared" si="5672"/>
        <v>279.47000000000003</v>
      </c>
      <c r="GX9305" s="73">
        <f t="shared" si="5672"/>
        <v>279.47000000000003</v>
      </c>
      <c r="GY9305" s="73">
        <f t="shared" si="5672"/>
        <v>279.47000000000003</v>
      </c>
      <c r="GZ9305" s="73">
        <f t="shared" si="5672"/>
        <v>279.47000000000003</v>
      </c>
      <c r="HA9305" s="73">
        <f t="shared" si="5672"/>
        <v>279.47000000000003</v>
      </c>
      <c r="HB9305" s="73">
        <f t="shared" si="5672"/>
        <v>279.47000000000003</v>
      </c>
      <c r="HC9305" s="73">
        <f t="shared" si="5672"/>
        <v>279.47000000000003</v>
      </c>
      <c r="HD9305" s="73">
        <f t="shared" si="5672"/>
        <v>279.47000000000003</v>
      </c>
      <c r="HE9305" s="73">
        <f t="shared" si="5672"/>
        <v>279.47000000000003</v>
      </c>
      <c r="HF9305" s="73">
        <f t="shared" si="5672"/>
        <v>279.47000000000003</v>
      </c>
      <c r="HG9305" s="73">
        <f t="shared" si="5672"/>
        <v>279.47000000000003</v>
      </c>
      <c r="HH9305" s="73">
        <f t="shared" si="5672"/>
        <v>279.47000000000003</v>
      </c>
      <c r="HI9305" s="73">
        <f t="shared" si="5672"/>
        <v>279.47000000000003</v>
      </c>
      <c r="HJ9305" s="73">
        <f t="shared" si="5672"/>
        <v>279.47000000000003</v>
      </c>
      <c r="HK9305" s="73">
        <f t="shared" si="5672"/>
        <v>279.47000000000003</v>
      </c>
      <c r="HL9305" s="73">
        <f t="shared" si="5672"/>
        <v>279.47000000000003</v>
      </c>
      <c r="HM9305" s="73">
        <f t="shared" si="5672"/>
        <v>279.47000000000003</v>
      </c>
      <c r="HN9305" s="73">
        <f t="shared" si="5672"/>
        <v>279.47000000000003</v>
      </c>
      <c r="HO9305" s="73">
        <f t="shared" si="5672"/>
        <v>279.47000000000003</v>
      </c>
      <c r="HP9305" s="73">
        <f t="shared" si="5672"/>
        <v>279.47000000000003</v>
      </c>
      <c r="HQ9305" s="73">
        <f t="shared" si="5672"/>
        <v>279.47000000000003</v>
      </c>
      <c r="HR9305" s="73">
        <f t="shared" si="5672"/>
        <v>279.47000000000003</v>
      </c>
      <c r="HS9305" s="73">
        <f t="shared" si="5672"/>
        <v>279.47000000000003</v>
      </c>
      <c r="HT9305" s="73">
        <f t="shared" si="5672"/>
        <v>279.47000000000003</v>
      </c>
      <c r="HU9305" s="73">
        <f t="shared" si="5672"/>
        <v>279.47000000000003</v>
      </c>
      <c r="HV9305" s="73">
        <f t="shared" si="5672"/>
        <v>279.47000000000003</v>
      </c>
      <c r="HW9305" s="73">
        <f t="shared" si="5672"/>
        <v>279.47000000000003</v>
      </c>
      <c r="HX9305" s="73">
        <f t="shared" si="5672"/>
        <v>279.47000000000003</v>
      </c>
      <c r="HY9305" s="73">
        <f t="shared" si="5672"/>
        <v>279.47000000000003</v>
      </c>
      <c r="HZ9305" s="73">
        <f t="shared" si="5672"/>
        <v>279.47000000000003</v>
      </c>
      <c r="IA9305" s="73">
        <f t="shared" si="5672"/>
        <v>279.47000000000003</v>
      </c>
      <c r="IB9305" s="73">
        <f t="shared" si="5672"/>
        <v>279.47000000000003</v>
      </c>
      <c r="IC9305" s="73">
        <f t="shared" si="5672"/>
        <v>279.47000000000003</v>
      </c>
      <c r="ID9305" s="73">
        <f t="shared" si="5672"/>
        <v>279.47000000000003</v>
      </c>
      <c r="IE9305" s="73">
        <f t="shared" si="5672"/>
        <v>279.47000000000003</v>
      </c>
      <c r="IF9305" s="73">
        <f t="shared" si="5672"/>
        <v>279.47000000000003</v>
      </c>
      <c r="IG9305" s="73">
        <f t="shared" si="5672"/>
        <v>279.47000000000003</v>
      </c>
      <c r="IH9305" s="73">
        <f t="shared" si="5672"/>
        <v>279.47000000000003</v>
      </c>
      <c r="II9305" s="73">
        <f t="shared" si="5672"/>
        <v>279.47000000000003</v>
      </c>
      <c r="IJ9305" s="73">
        <f t="shared" si="5672"/>
        <v>279.47000000000003</v>
      </c>
      <c r="IK9305" s="73">
        <f t="shared" si="5672"/>
        <v>279.47000000000003</v>
      </c>
      <c r="IL9305" s="73">
        <f t="shared" si="5672"/>
        <v>279.47000000000003</v>
      </c>
      <c r="IM9305" s="73">
        <f t="shared" si="5672"/>
        <v>279.47000000000003</v>
      </c>
      <c r="IN9305" s="73">
        <f t="shared" si="5672"/>
        <v>279.47000000000003</v>
      </c>
      <c r="IO9305" s="73">
        <f t="shared" si="5672"/>
        <v>279.47000000000003</v>
      </c>
      <c r="IP9305" s="73">
        <f t="shared" si="5672"/>
        <v>279.47000000000003</v>
      </c>
      <c r="IQ9305" s="73">
        <f t="shared" si="5672"/>
        <v>279.47000000000003</v>
      </c>
      <c r="IR9305" s="73">
        <f t="shared" si="5672"/>
        <v>279.47000000000003</v>
      </c>
      <c r="IS9305" s="73">
        <f t="shared" si="5672"/>
        <v>279.47000000000003</v>
      </c>
      <c r="IT9305" s="73">
        <f t="shared" si="5672"/>
        <v>279.47000000000003</v>
      </c>
      <c r="IU9305" s="73">
        <f t="shared" si="5672"/>
        <v>279.47000000000003</v>
      </c>
      <c r="IV9305" s="73">
        <f t="shared" si="5672"/>
        <v>279.47000000000003</v>
      </c>
      <c r="IW9305" s="73">
        <f t="shared" si="5672"/>
        <v>279.47000000000003</v>
      </c>
      <c r="IX9305" s="73">
        <f t="shared" si="5672"/>
        <v>279.47000000000003</v>
      </c>
      <c r="IY9305" s="73">
        <f t="shared" si="5672"/>
        <v>279.47000000000003</v>
      </c>
      <c r="IZ9305" s="73">
        <f t="shared" si="5672"/>
        <v>279.47000000000003</v>
      </c>
      <c r="JA9305" s="73">
        <f t="shared" si="5672"/>
        <v>279.47000000000003</v>
      </c>
      <c r="JB9305" s="73">
        <f t="shared" ref="JB9305:KG9305" si="5673">(JA9305+$F$9100*$F$9102*($F$55/$F$9101*JA9304+$F$55/$F$9101*JA9306))/(1+$F$9100*$F$9102*($F$55/$F$9101+$F$55/$F$9101))</f>
        <v>279.47000000000003</v>
      </c>
      <c r="JC9305" s="73">
        <f t="shared" si="5673"/>
        <v>279.47000000000003</v>
      </c>
      <c r="JD9305" s="73">
        <f t="shared" si="5673"/>
        <v>279.47000000000003</v>
      </c>
      <c r="JE9305" s="73">
        <f t="shared" si="5673"/>
        <v>279.47000000000003</v>
      </c>
      <c r="JF9305" s="73">
        <f t="shared" si="5673"/>
        <v>279.47000000000003</v>
      </c>
      <c r="JG9305" s="73">
        <f t="shared" si="5673"/>
        <v>279.47000000000003</v>
      </c>
      <c r="JH9305" s="73">
        <f t="shared" si="5673"/>
        <v>279.47000000000003</v>
      </c>
      <c r="JI9305" s="73">
        <f t="shared" si="5673"/>
        <v>279.47000000000003</v>
      </c>
      <c r="JJ9305" s="73">
        <f t="shared" si="5673"/>
        <v>279.47000000000003</v>
      </c>
      <c r="JK9305" s="73">
        <f t="shared" si="5673"/>
        <v>279.47000000000003</v>
      </c>
      <c r="JL9305" s="73">
        <f t="shared" si="5673"/>
        <v>279.47000000000003</v>
      </c>
      <c r="JM9305" s="73">
        <f t="shared" si="5673"/>
        <v>279.47000000000003</v>
      </c>
      <c r="JN9305" s="73">
        <f t="shared" si="5673"/>
        <v>279.47000000000003</v>
      </c>
      <c r="JO9305" s="73">
        <f t="shared" si="5673"/>
        <v>279.47000000000003</v>
      </c>
      <c r="JP9305" s="73">
        <f t="shared" si="5673"/>
        <v>279.47000000000003</v>
      </c>
      <c r="JQ9305" s="73">
        <f t="shared" si="5673"/>
        <v>279.47000000000003</v>
      </c>
      <c r="JR9305" s="73">
        <f t="shared" si="5673"/>
        <v>279.47000000000003</v>
      </c>
      <c r="JS9305" s="73">
        <f t="shared" si="5673"/>
        <v>279.47000000000003</v>
      </c>
      <c r="JT9305" s="73">
        <f t="shared" si="5673"/>
        <v>279.47000000000003</v>
      </c>
      <c r="JU9305" s="73">
        <f t="shared" si="5673"/>
        <v>279.47000000000003</v>
      </c>
      <c r="JV9305" s="73">
        <f t="shared" si="5673"/>
        <v>279.47000000000003</v>
      </c>
      <c r="JW9305" s="73">
        <f t="shared" si="5673"/>
        <v>279.47000000000003</v>
      </c>
      <c r="JX9305" s="73">
        <f t="shared" si="5673"/>
        <v>279.47000000000003</v>
      </c>
      <c r="JY9305" s="73">
        <f t="shared" si="5673"/>
        <v>279.47000000000003</v>
      </c>
      <c r="JZ9305" s="73">
        <f t="shared" si="5673"/>
        <v>279.47000000000003</v>
      </c>
      <c r="KA9305" s="73">
        <f t="shared" si="5673"/>
        <v>279.47000000000003</v>
      </c>
      <c r="KB9305" s="73">
        <f t="shared" si="5673"/>
        <v>279.47000000000003</v>
      </c>
      <c r="KC9305" s="73">
        <f t="shared" si="5673"/>
        <v>279.47000000000003</v>
      </c>
      <c r="KD9305" s="73">
        <f t="shared" si="5673"/>
        <v>279.47000000000003</v>
      </c>
      <c r="KE9305" s="73">
        <f t="shared" si="5673"/>
        <v>279.47000000000003</v>
      </c>
      <c r="KF9305" s="73">
        <f t="shared" si="5673"/>
        <v>279.47000000000003</v>
      </c>
      <c r="KG9305" s="73">
        <f t="shared" si="5673"/>
        <v>279.47000000000003</v>
      </c>
      <c r="KH9305">
        <v>279.47000000000003</v>
      </c>
      <c r="KL9305" s="84"/>
      <c r="KP9305" s="84"/>
      <c r="KS9305" s="74"/>
      <c r="KT9305" s="74"/>
      <c r="KU9305" s="16"/>
      <c r="KV9305" s="72"/>
      <c r="KW9305" s="72"/>
      <c r="KX9305" s="16"/>
      <c r="KZ9305" s="16"/>
      <c r="LA9305" s="16"/>
      <c r="LB9305" s="74"/>
      <c r="LC9305" s="74"/>
    </row>
    <row r="9306" spans="2:315" x14ac:dyDescent="0.35">
      <c r="B9306">
        <v>200</v>
      </c>
      <c r="C9306">
        <f t="shared" si="5468"/>
        <v>1.9950000000000001</v>
      </c>
      <c r="E9306" s="92">
        <v>279.47000000000003</v>
      </c>
      <c r="F9306" s="73">
        <f t="shared" ref="F9306:BQ9306" si="5674">(E9306+$F$9100*$F$9102*($F$55/$F$9101*E9305+$F$55/$F$9101*E9307))/(1+$F$9100*$F$9102*($F$55/$F$9101+$F$55/$F$9101))</f>
        <v>279.47000000000003</v>
      </c>
      <c r="G9306" s="73">
        <f t="shared" si="5674"/>
        <v>279.47000000000003</v>
      </c>
      <c r="H9306" s="73">
        <f t="shared" si="5674"/>
        <v>279.47000000000003</v>
      </c>
      <c r="I9306" s="73">
        <f t="shared" si="5674"/>
        <v>279.47000000000003</v>
      </c>
      <c r="J9306" s="73">
        <f t="shared" si="5674"/>
        <v>279.47000000000003</v>
      </c>
      <c r="K9306" s="73">
        <f t="shared" si="5674"/>
        <v>279.47000000000003</v>
      </c>
      <c r="L9306" s="73">
        <f t="shared" si="5674"/>
        <v>279.47000000000003</v>
      </c>
      <c r="M9306" s="73">
        <f t="shared" si="5674"/>
        <v>279.47000000000003</v>
      </c>
      <c r="N9306" s="73">
        <f t="shared" si="5674"/>
        <v>279.47000000000003</v>
      </c>
      <c r="O9306" s="73">
        <f t="shared" si="5674"/>
        <v>279.47000000000003</v>
      </c>
      <c r="P9306" s="73">
        <f t="shared" si="5674"/>
        <v>279.47000000000003</v>
      </c>
      <c r="Q9306" s="73">
        <f t="shared" si="5674"/>
        <v>279.47000000000003</v>
      </c>
      <c r="R9306" s="73">
        <f t="shared" si="5674"/>
        <v>279.47000000000003</v>
      </c>
      <c r="S9306" s="73">
        <f t="shared" si="5674"/>
        <v>279.47000000000003</v>
      </c>
      <c r="T9306" s="73">
        <f t="shared" si="5674"/>
        <v>279.47000000000003</v>
      </c>
      <c r="U9306" s="73">
        <f t="shared" si="5674"/>
        <v>279.47000000000003</v>
      </c>
      <c r="V9306" s="73">
        <f t="shared" si="5674"/>
        <v>279.47000000000003</v>
      </c>
      <c r="W9306" s="73">
        <f t="shared" si="5674"/>
        <v>279.47000000000003</v>
      </c>
      <c r="X9306" s="73">
        <f t="shared" si="5674"/>
        <v>279.47000000000003</v>
      </c>
      <c r="Y9306" s="73">
        <f t="shared" si="5674"/>
        <v>279.47000000000003</v>
      </c>
      <c r="Z9306" s="73">
        <f t="shared" si="5674"/>
        <v>279.47000000000003</v>
      </c>
      <c r="AA9306" s="73">
        <f t="shared" si="5674"/>
        <v>279.47000000000003</v>
      </c>
      <c r="AB9306" s="73">
        <f t="shared" si="5674"/>
        <v>279.47000000000003</v>
      </c>
      <c r="AC9306" s="73">
        <f t="shared" si="5674"/>
        <v>279.47000000000003</v>
      </c>
      <c r="AD9306" s="73">
        <f t="shared" si="5674"/>
        <v>279.47000000000003</v>
      </c>
      <c r="AE9306" s="73">
        <f t="shared" si="5674"/>
        <v>279.47000000000003</v>
      </c>
      <c r="AF9306" s="73">
        <f t="shared" si="5674"/>
        <v>279.47000000000003</v>
      </c>
      <c r="AG9306" s="73">
        <f t="shared" si="5674"/>
        <v>279.47000000000003</v>
      </c>
      <c r="AH9306" s="73">
        <f t="shared" si="5674"/>
        <v>279.47000000000003</v>
      </c>
      <c r="AI9306" s="73">
        <f t="shared" si="5674"/>
        <v>279.47000000000003</v>
      </c>
      <c r="AJ9306" s="73">
        <f t="shared" si="5674"/>
        <v>279.47000000000003</v>
      </c>
      <c r="AK9306" s="73">
        <f t="shared" si="5674"/>
        <v>279.47000000000003</v>
      </c>
      <c r="AL9306" s="73">
        <f t="shared" si="5674"/>
        <v>279.47000000000003</v>
      </c>
      <c r="AM9306" s="73">
        <f t="shared" si="5674"/>
        <v>279.47000000000003</v>
      </c>
      <c r="AN9306" s="73">
        <f t="shared" si="5674"/>
        <v>279.47000000000003</v>
      </c>
      <c r="AO9306" s="73">
        <f t="shared" si="5674"/>
        <v>279.47000000000003</v>
      </c>
      <c r="AP9306" s="73">
        <f t="shared" si="5674"/>
        <v>279.47000000000003</v>
      </c>
      <c r="AQ9306" s="73">
        <f t="shared" si="5674"/>
        <v>279.47000000000003</v>
      </c>
      <c r="AR9306" s="73">
        <f t="shared" si="5674"/>
        <v>279.47000000000003</v>
      </c>
      <c r="AS9306" s="73">
        <f t="shared" si="5674"/>
        <v>279.47000000000003</v>
      </c>
      <c r="AT9306" s="73">
        <f t="shared" si="5674"/>
        <v>279.47000000000003</v>
      </c>
      <c r="AU9306" s="73">
        <f t="shared" si="5674"/>
        <v>279.47000000000003</v>
      </c>
      <c r="AV9306" s="73">
        <f t="shared" si="5674"/>
        <v>279.47000000000003</v>
      </c>
      <c r="AW9306" s="73">
        <f t="shared" si="5674"/>
        <v>279.47000000000003</v>
      </c>
      <c r="AX9306" s="73">
        <f t="shared" si="5674"/>
        <v>279.47000000000003</v>
      </c>
      <c r="AY9306" s="73">
        <f t="shared" si="5674"/>
        <v>279.47000000000003</v>
      </c>
      <c r="AZ9306" s="73">
        <f t="shared" si="5674"/>
        <v>279.47000000000003</v>
      </c>
      <c r="BA9306" s="73">
        <f t="shared" si="5674"/>
        <v>279.47000000000003</v>
      </c>
      <c r="BB9306" s="73">
        <f t="shared" si="5674"/>
        <v>279.47000000000003</v>
      </c>
      <c r="BC9306" s="73">
        <f t="shared" si="5674"/>
        <v>279.47000000000003</v>
      </c>
      <c r="BD9306" s="73">
        <f t="shared" si="5674"/>
        <v>279.47000000000003</v>
      </c>
      <c r="BE9306" s="73">
        <f t="shared" si="5674"/>
        <v>279.47000000000003</v>
      </c>
      <c r="BF9306" s="73">
        <f t="shared" si="5674"/>
        <v>279.47000000000003</v>
      </c>
      <c r="BG9306" s="73">
        <f t="shared" si="5674"/>
        <v>279.47000000000003</v>
      </c>
      <c r="BH9306" s="73">
        <f t="shared" si="5674"/>
        <v>279.47000000000003</v>
      </c>
      <c r="BI9306" s="73">
        <f t="shared" si="5674"/>
        <v>279.47000000000003</v>
      </c>
      <c r="BJ9306" s="73">
        <f t="shared" si="5674"/>
        <v>279.47000000000003</v>
      </c>
      <c r="BK9306" s="73">
        <f t="shared" si="5674"/>
        <v>279.47000000000003</v>
      </c>
      <c r="BL9306" s="73">
        <f t="shared" si="5674"/>
        <v>279.47000000000003</v>
      </c>
      <c r="BM9306" s="73">
        <f t="shared" si="5674"/>
        <v>279.47000000000003</v>
      </c>
      <c r="BN9306" s="73">
        <f t="shared" si="5674"/>
        <v>279.47000000000003</v>
      </c>
      <c r="BO9306" s="73">
        <f t="shared" si="5674"/>
        <v>279.47000000000003</v>
      </c>
      <c r="BP9306" s="73">
        <f t="shared" si="5674"/>
        <v>279.47000000000003</v>
      </c>
      <c r="BQ9306" s="73">
        <f t="shared" si="5674"/>
        <v>279.47000000000003</v>
      </c>
      <c r="BR9306" s="73">
        <f t="shared" ref="BR9306:EC9306" si="5675">(BQ9306+$F$9100*$F$9102*($F$55/$F$9101*BQ9305+$F$55/$F$9101*BQ9307))/(1+$F$9100*$F$9102*($F$55/$F$9101+$F$55/$F$9101))</f>
        <v>279.47000000000003</v>
      </c>
      <c r="BS9306" s="73">
        <f t="shared" si="5675"/>
        <v>279.47000000000003</v>
      </c>
      <c r="BT9306" s="73">
        <f t="shared" si="5675"/>
        <v>279.47000000000003</v>
      </c>
      <c r="BU9306" s="73">
        <f t="shared" si="5675"/>
        <v>279.47000000000003</v>
      </c>
      <c r="BV9306" s="73">
        <f t="shared" si="5675"/>
        <v>279.47000000000003</v>
      </c>
      <c r="BW9306" s="73">
        <f t="shared" si="5675"/>
        <v>279.47000000000003</v>
      </c>
      <c r="BX9306" s="73">
        <f t="shared" si="5675"/>
        <v>279.47000000000003</v>
      </c>
      <c r="BY9306" s="73">
        <f t="shared" si="5675"/>
        <v>279.47000000000003</v>
      </c>
      <c r="BZ9306" s="73">
        <f t="shared" si="5675"/>
        <v>279.47000000000003</v>
      </c>
      <c r="CA9306" s="73">
        <f t="shared" si="5675"/>
        <v>279.47000000000003</v>
      </c>
      <c r="CB9306" s="73">
        <f t="shared" si="5675"/>
        <v>279.47000000000003</v>
      </c>
      <c r="CC9306" s="73">
        <f t="shared" si="5675"/>
        <v>279.47000000000003</v>
      </c>
      <c r="CD9306" s="73">
        <f t="shared" si="5675"/>
        <v>279.47000000000003</v>
      </c>
      <c r="CE9306" s="73">
        <f t="shared" si="5675"/>
        <v>279.47000000000003</v>
      </c>
      <c r="CF9306" s="73">
        <f t="shared" si="5675"/>
        <v>279.47000000000003</v>
      </c>
      <c r="CG9306" s="73">
        <f t="shared" si="5675"/>
        <v>279.47000000000003</v>
      </c>
      <c r="CH9306" s="73">
        <f t="shared" si="5675"/>
        <v>279.47000000000003</v>
      </c>
      <c r="CI9306" s="73">
        <f t="shared" si="5675"/>
        <v>279.47000000000003</v>
      </c>
      <c r="CJ9306" s="73">
        <f t="shared" si="5675"/>
        <v>279.47000000000003</v>
      </c>
      <c r="CK9306" s="73">
        <f t="shared" si="5675"/>
        <v>279.47000000000003</v>
      </c>
      <c r="CL9306" s="73">
        <f t="shared" si="5675"/>
        <v>279.47000000000003</v>
      </c>
      <c r="CM9306" s="73">
        <f t="shared" si="5675"/>
        <v>279.47000000000003</v>
      </c>
      <c r="CN9306" s="73">
        <f t="shared" si="5675"/>
        <v>279.47000000000003</v>
      </c>
      <c r="CO9306" s="73">
        <f t="shared" si="5675"/>
        <v>279.47000000000003</v>
      </c>
      <c r="CP9306" s="73">
        <f t="shared" si="5675"/>
        <v>279.47000000000003</v>
      </c>
      <c r="CQ9306" s="73">
        <f t="shared" si="5675"/>
        <v>279.47000000000003</v>
      </c>
      <c r="CR9306" s="73">
        <f t="shared" si="5675"/>
        <v>279.47000000000003</v>
      </c>
      <c r="CS9306" s="73">
        <f t="shared" si="5675"/>
        <v>279.47000000000003</v>
      </c>
      <c r="CT9306" s="73">
        <f t="shared" si="5675"/>
        <v>279.47000000000003</v>
      </c>
      <c r="CU9306" s="73">
        <f t="shared" si="5675"/>
        <v>279.47000000000003</v>
      </c>
      <c r="CV9306" s="73">
        <f t="shared" si="5675"/>
        <v>279.47000000000003</v>
      </c>
      <c r="CW9306" s="73">
        <f t="shared" si="5675"/>
        <v>279.47000000000003</v>
      </c>
      <c r="CX9306" s="73">
        <f t="shared" si="5675"/>
        <v>279.47000000000003</v>
      </c>
      <c r="CY9306" s="73">
        <f t="shared" si="5675"/>
        <v>279.47000000000003</v>
      </c>
      <c r="CZ9306" s="73">
        <f t="shared" si="5675"/>
        <v>279.47000000000003</v>
      </c>
      <c r="DA9306" s="73">
        <f t="shared" si="5675"/>
        <v>279.47000000000003</v>
      </c>
      <c r="DB9306" s="73">
        <f t="shared" si="5675"/>
        <v>279.47000000000003</v>
      </c>
      <c r="DC9306" s="73">
        <f t="shared" si="5675"/>
        <v>279.47000000000003</v>
      </c>
      <c r="DD9306" s="73">
        <f t="shared" si="5675"/>
        <v>279.47000000000003</v>
      </c>
      <c r="DE9306" s="73">
        <f t="shared" si="5675"/>
        <v>279.47000000000003</v>
      </c>
      <c r="DF9306" s="73">
        <f t="shared" si="5675"/>
        <v>279.47000000000003</v>
      </c>
      <c r="DG9306" s="73">
        <f t="shared" si="5675"/>
        <v>279.47000000000003</v>
      </c>
      <c r="DH9306" s="73">
        <f t="shared" si="5675"/>
        <v>279.47000000000003</v>
      </c>
      <c r="DI9306" s="73">
        <f t="shared" si="5675"/>
        <v>279.47000000000003</v>
      </c>
      <c r="DJ9306" s="73">
        <f t="shared" si="5675"/>
        <v>279.47000000000003</v>
      </c>
      <c r="DK9306" s="73">
        <f t="shared" si="5675"/>
        <v>279.47000000000003</v>
      </c>
      <c r="DL9306" s="73">
        <f t="shared" si="5675"/>
        <v>279.47000000000003</v>
      </c>
      <c r="DM9306" s="73">
        <f t="shared" si="5675"/>
        <v>279.47000000000003</v>
      </c>
      <c r="DN9306" s="73">
        <f t="shared" si="5675"/>
        <v>279.47000000000003</v>
      </c>
      <c r="DO9306" s="73">
        <f t="shared" si="5675"/>
        <v>279.47000000000003</v>
      </c>
      <c r="DP9306" s="73">
        <f t="shared" si="5675"/>
        <v>279.47000000000003</v>
      </c>
      <c r="DQ9306" s="73">
        <f t="shared" si="5675"/>
        <v>279.47000000000003</v>
      </c>
      <c r="DR9306" s="73">
        <f t="shared" si="5675"/>
        <v>279.47000000000003</v>
      </c>
      <c r="DS9306" s="73">
        <f t="shared" si="5675"/>
        <v>279.47000000000003</v>
      </c>
      <c r="DT9306" s="73">
        <f t="shared" si="5675"/>
        <v>279.47000000000003</v>
      </c>
      <c r="DU9306" s="73">
        <f t="shared" si="5675"/>
        <v>279.47000000000003</v>
      </c>
      <c r="DV9306" s="73">
        <f t="shared" si="5675"/>
        <v>279.47000000000003</v>
      </c>
      <c r="DW9306" s="73">
        <f t="shared" si="5675"/>
        <v>279.47000000000003</v>
      </c>
      <c r="DX9306" s="73">
        <f t="shared" si="5675"/>
        <v>279.47000000000003</v>
      </c>
      <c r="DY9306" s="73">
        <f t="shared" si="5675"/>
        <v>279.47000000000003</v>
      </c>
      <c r="DZ9306" s="73">
        <f t="shared" si="5675"/>
        <v>279.47000000000003</v>
      </c>
      <c r="EA9306" s="73">
        <f t="shared" si="5675"/>
        <v>279.47000000000003</v>
      </c>
      <c r="EB9306" s="73">
        <f t="shared" si="5675"/>
        <v>279.47000000000003</v>
      </c>
      <c r="EC9306" s="73">
        <f t="shared" si="5675"/>
        <v>279.47000000000003</v>
      </c>
      <c r="ED9306" s="73">
        <f t="shared" ref="ED9306:GO9306" si="5676">(EC9306+$F$9100*$F$9102*($F$55/$F$9101*EC9305+$F$55/$F$9101*EC9307))/(1+$F$9100*$F$9102*($F$55/$F$9101+$F$55/$F$9101))</f>
        <v>279.47000000000003</v>
      </c>
      <c r="EE9306" s="73">
        <f t="shared" si="5676"/>
        <v>279.47000000000003</v>
      </c>
      <c r="EF9306" s="73">
        <f t="shared" si="5676"/>
        <v>279.47000000000003</v>
      </c>
      <c r="EG9306" s="73">
        <f t="shared" si="5676"/>
        <v>279.47000000000003</v>
      </c>
      <c r="EH9306" s="73">
        <f t="shared" si="5676"/>
        <v>279.47000000000003</v>
      </c>
      <c r="EI9306" s="73">
        <f t="shared" si="5676"/>
        <v>279.47000000000003</v>
      </c>
      <c r="EJ9306" s="73">
        <f t="shared" si="5676"/>
        <v>279.47000000000003</v>
      </c>
      <c r="EK9306" s="73">
        <f t="shared" si="5676"/>
        <v>279.47000000000003</v>
      </c>
      <c r="EL9306" s="73">
        <f t="shared" si="5676"/>
        <v>279.47000000000003</v>
      </c>
      <c r="EM9306" s="73">
        <f t="shared" si="5676"/>
        <v>279.47000000000003</v>
      </c>
      <c r="EN9306" s="73">
        <f t="shared" si="5676"/>
        <v>279.47000000000003</v>
      </c>
      <c r="EO9306" s="73">
        <f t="shared" si="5676"/>
        <v>279.47000000000003</v>
      </c>
      <c r="EP9306" s="73">
        <f t="shared" si="5676"/>
        <v>279.47000000000003</v>
      </c>
      <c r="EQ9306" s="73">
        <f t="shared" si="5676"/>
        <v>279.47000000000003</v>
      </c>
      <c r="ER9306" s="73">
        <f t="shared" si="5676"/>
        <v>279.47000000000003</v>
      </c>
      <c r="ES9306" s="73">
        <f t="shared" si="5676"/>
        <v>279.47000000000003</v>
      </c>
      <c r="ET9306" s="73">
        <f t="shared" si="5676"/>
        <v>279.47000000000003</v>
      </c>
      <c r="EU9306" s="73">
        <f t="shared" si="5676"/>
        <v>279.47000000000003</v>
      </c>
      <c r="EV9306" s="73">
        <f t="shared" si="5676"/>
        <v>279.47000000000003</v>
      </c>
      <c r="EW9306" s="73">
        <f t="shared" si="5676"/>
        <v>279.47000000000003</v>
      </c>
      <c r="EX9306" s="73">
        <f t="shared" si="5676"/>
        <v>279.47000000000003</v>
      </c>
      <c r="EY9306" s="73">
        <f t="shared" si="5676"/>
        <v>279.47000000000003</v>
      </c>
      <c r="EZ9306" s="73">
        <f t="shared" si="5676"/>
        <v>279.47000000000003</v>
      </c>
      <c r="FA9306" s="73">
        <f t="shared" si="5676"/>
        <v>279.47000000000003</v>
      </c>
      <c r="FB9306" s="73">
        <f t="shared" si="5676"/>
        <v>279.47000000000003</v>
      </c>
      <c r="FC9306" s="73">
        <f t="shared" si="5676"/>
        <v>279.47000000000003</v>
      </c>
      <c r="FD9306" s="73">
        <f t="shared" si="5676"/>
        <v>279.47000000000003</v>
      </c>
      <c r="FE9306" s="73">
        <f t="shared" si="5676"/>
        <v>279.47000000000003</v>
      </c>
      <c r="FF9306" s="73">
        <f t="shared" si="5676"/>
        <v>279.47000000000003</v>
      </c>
      <c r="FG9306" s="73">
        <f t="shared" si="5676"/>
        <v>279.47000000000003</v>
      </c>
      <c r="FH9306" s="73">
        <f t="shared" si="5676"/>
        <v>279.47000000000003</v>
      </c>
      <c r="FI9306" s="73">
        <f t="shared" si="5676"/>
        <v>279.47000000000003</v>
      </c>
      <c r="FJ9306" s="73">
        <f t="shared" si="5676"/>
        <v>279.47000000000003</v>
      </c>
      <c r="FK9306" s="73">
        <f t="shared" si="5676"/>
        <v>279.47000000000003</v>
      </c>
      <c r="FL9306" s="73">
        <f t="shared" si="5676"/>
        <v>279.47000000000003</v>
      </c>
      <c r="FM9306" s="73">
        <f t="shared" si="5676"/>
        <v>279.47000000000003</v>
      </c>
      <c r="FN9306" s="73">
        <f t="shared" si="5676"/>
        <v>279.47000000000003</v>
      </c>
      <c r="FO9306" s="73">
        <f t="shared" si="5676"/>
        <v>279.47000000000003</v>
      </c>
      <c r="FP9306" s="73">
        <f t="shared" si="5676"/>
        <v>279.47000000000003</v>
      </c>
      <c r="FQ9306" s="73">
        <f t="shared" si="5676"/>
        <v>279.47000000000003</v>
      </c>
      <c r="FR9306" s="73">
        <f t="shared" si="5676"/>
        <v>279.47000000000003</v>
      </c>
      <c r="FS9306" s="73">
        <f t="shared" si="5676"/>
        <v>279.47000000000003</v>
      </c>
      <c r="FT9306" s="73">
        <f t="shared" si="5676"/>
        <v>279.47000000000003</v>
      </c>
      <c r="FU9306" s="73">
        <f t="shared" si="5676"/>
        <v>279.47000000000003</v>
      </c>
      <c r="FV9306" s="73">
        <f t="shared" si="5676"/>
        <v>279.47000000000003</v>
      </c>
      <c r="FW9306" s="73">
        <f t="shared" si="5676"/>
        <v>279.47000000000003</v>
      </c>
      <c r="FX9306" s="73">
        <f t="shared" si="5676"/>
        <v>279.47000000000003</v>
      </c>
      <c r="FY9306" s="73">
        <f t="shared" si="5676"/>
        <v>279.47000000000003</v>
      </c>
      <c r="FZ9306" s="73">
        <f t="shared" si="5676"/>
        <v>279.47000000000003</v>
      </c>
      <c r="GA9306" s="73">
        <f t="shared" si="5676"/>
        <v>279.47000000000003</v>
      </c>
      <c r="GB9306" s="73">
        <f t="shared" si="5676"/>
        <v>279.47000000000003</v>
      </c>
      <c r="GC9306" s="73">
        <f t="shared" si="5676"/>
        <v>279.47000000000003</v>
      </c>
      <c r="GD9306" s="73">
        <f t="shared" si="5676"/>
        <v>279.47000000000003</v>
      </c>
      <c r="GE9306" s="73">
        <f t="shared" si="5676"/>
        <v>279.47000000000003</v>
      </c>
      <c r="GF9306" s="73">
        <f t="shared" si="5676"/>
        <v>279.47000000000003</v>
      </c>
      <c r="GG9306" s="73">
        <f t="shared" si="5676"/>
        <v>279.47000000000003</v>
      </c>
      <c r="GH9306" s="73">
        <f t="shared" si="5676"/>
        <v>279.47000000000003</v>
      </c>
      <c r="GI9306" s="73">
        <f t="shared" si="5676"/>
        <v>279.47000000000003</v>
      </c>
      <c r="GJ9306" s="73">
        <f t="shared" si="5676"/>
        <v>279.47000000000003</v>
      </c>
      <c r="GK9306" s="73">
        <f t="shared" si="5676"/>
        <v>279.47000000000003</v>
      </c>
      <c r="GL9306" s="73">
        <f t="shared" si="5676"/>
        <v>279.47000000000003</v>
      </c>
      <c r="GM9306" s="73">
        <f t="shared" si="5676"/>
        <v>279.47000000000003</v>
      </c>
      <c r="GN9306" s="73">
        <f t="shared" si="5676"/>
        <v>279.47000000000003</v>
      </c>
      <c r="GO9306" s="73">
        <f t="shared" si="5676"/>
        <v>279.47000000000003</v>
      </c>
      <c r="GP9306" s="73">
        <f t="shared" ref="GP9306:JA9306" si="5677">(GO9306+$F$9100*$F$9102*($F$55/$F$9101*GO9305+$F$55/$F$9101*GO9307))/(1+$F$9100*$F$9102*($F$55/$F$9101+$F$55/$F$9101))</f>
        <v>279.47000000000003</v>
      </c>
      <c r="GQ9306" s="73">
        <f t="shared" si="5677"/>
        <v>279.47000000000003</v>
      </c>
      <c r="GR9306" s="73">
        <f t="shared" si="5677"/>
        <v>279.47000000000003</v>
      </c>
      <c r="GS9306" s="73">
        <f t="shared" si="5677"/>
        <v>279.47000000000003</v>
      </c>
      <c r="GT9306" s="73">
        <f t="shared" si="5677"/>
        <v>279.47000000000003</v>
      </c>
      <c r="GU9306" s="73">
        <f t="shared" si="5677"/>
        <v>279.47000000000003</v>
      </c>
      <c r="GV9306" s="73">
        <f t="shared" si="5677"/>
        <v>279.47000000000003</v>
      </c>
      <c r="GW9306" s="73">
        <f t="shared" si="5677"/>
        <v>279.47000000000003</v>
      </c>
      <c r="GX9306" s="73">
        <f t="shared" si="5677"/>
        <v>279.47000000000003</v>
      </c>
      <c r="GY9306" s="73">
        <f t="shared" si="5677"/>
        <v>279.47000000000003</v>
      </c>
      <c r="GZ9306" s="73">
        <f t="shared" si="5677"/>
        <v>279.47000000000003</v>
      </c>
      <c r="HA9306" s="73">
        <f t="shared" si="5677"/>
        <v>279.47000000000003</v>
      </c>
      <c r="HB9306" s="73">
        <f t="shared" si="5677"/>
        <v>279.47000000000003</v>
      </c>
      <c r="HC9306" s="73">
        <f t="shared" si="5677"/>
        <v>279.47000000000003</v>
      </c>
      <c r="HD9306" s="73">
        <f t="shared" si="5677"/>
        <v>279.47000000000003</v>
      </c>
      <c r="HE9306" s="73">
        <f t="shared" si="5677"/>
        <v>279.47000000000003</v>
      </c>
      <c r="HF9306" s="73">
        <f t="shared" si="5677"/>
        <v>279.47000000000003</v>
      </c>
      <c r="HG9306" s="73">
        <f t="shared" si="5677"/>
        <v>279.47000000000003</v>
      </c>
      <c r="HH9306" s="73">
        <f t="shared" si="5677"/>
        <v>279.47000000000003</v>
      </c>
      <c r="HI9306" s="73">
        <f t="shared" si="5677"/>
        <v>279.47000000000003</v>
      </c>
      <c r="HJ9306" s="73">
        <f t="shared" si="5677"/>
        <v>279.47000000000003</v>
      </c>
      <c r="HK9306" s="73">
        <f t="shared" si="5677"/>
        <v>279.47000000000003</v>
      </c>
      <c r="HL9306" s="73">
        <f t="shared" si="5677"/>
        <v>279.47000000000003</v>
      </c>
      <c r="HM9306" s="73">
        <f t="shared" si="5677"/>
        <v>279.47000000000003</v>
      </c>
      <c r="HN9306" s="73">
        <f t="shared" si="5677"/>
        <v>279.47000000000003</v>
      </c>
      <c r="HO9306" s="73">
        <f t="shared" si="5677"/>
        <v>279.47000000000003</v>
      </c>
      <c r="HP9306" s="73">
        <f t="shared" si="5677"/>
        <v>279.47000000000003</v>
      </c>
      <c r="HQ9306" s="73">
        <f t="shared" si="5677"/>
        <v>279.47000000000003</v>
      </c>
      <c r="HR9306" s="73">
        <f t="shared" si="5677"/>
        <v>279.47000000000003</v>
      </c>
      <c r="HS9306" s="73">
        <f t="shared" si="5677"/>
        <v>279.47000000000003</v>
      </c>
      <c r="HT9306" s="73">
        <f t="shared" si="5677"/>
        <v>279.47000000000003</v>
      </c>
      <c r="HU9306" s="73">
        <f t="shared" si="5677"/>
        <v>279.47000000000003</v>
      </c>
      <c r="HV9306" s="73">
        <f t="shared" si="5677"/>
        <v>279.47000000000003</v>
      </c>
      <c r="HW9306" s="73">
        <f t="shared" si="5677"/>
        <v>279.47000000000003</v>
      </c>
      <c r="HX9306" s="73">
        <f t="shared" si="5677"/>
        <v>279.47000000000003</v>
      </c>
      <c r="HY9306" s="73">
        <f t="shared" si="5677"/>
        <v>279.47000000000003</v>
      </c>
      <c r="HZ9306" s="73">
        <f t="shared" si="5677"/>
        <v>279.47000000000003</v>
      </c>
      <c r="IA9306" s="73">
        <f t="shared" si="5677"/>
        <v>279.47000000000003</v>
      </c>
      <c r="IB9306" s="73">
        <f t="shared" si="5677"/>
        <v>279.47000000000003</v>
      </c>
      <c r="IC9306" s="73">
        <f t="shared" si="5677"/>
        <v>279.47000000000003</v>
      </c>
      <c r="ID9306" s="73">
        <f t="shared" si="5677"/>
        <v>279.47000000000003</v>
      </c>
      <c r="IE9306" s="73">
        <f t="shared" si="5677"/>
        <v>279.47000000000003</v>
      </c>
      <c r="IF9306" s="73">
        <f t="shared" si="5677"/>
        <v>279.47000000000003</v>
      </c>
      <c r="IG9306" s="73">
        <f t="shared" si="5677"/>
        <v>279.47000000000003</v>
      </c>
      <c r="IH9306" s="73">
        <f t="shared" si="5677"/>
        <v>279.47000000000003</v>
      </c>
      <c r="II9306" s="73">
        <f t="shared" si="5677"/>
        <v>279.47000000000003</v>
      </c>
      <c r="IJ9306" s="73">
        <f t="shared" si="5677"/>
        <v>279.47000000000003</v>
      </c>
      <c r="IK9306" s="73">
        <f t="shared" si="5677"/>
        <v>279.47000000000003</v>
      </c>
      <c r="IL9306" s="73">
        <f t="shared" si="5677"/>
        <v>279.47000000000003</v>
      </c>
      <c r="IM9306" s="73">
        <f t="shared" si="5677"/>
        <v>279.47000000000003</v>
      </c>
      <c r="IN9306" s="73">
        <f t="shared" si="5677"/>
        <v>279.47000000000003</v>
      </c>
      <c r="IO9306" s="73">
        <f t="shared" si="5677"/>
        <v>279.47000000000003</v>
      </c>
      <c r="IP9306" s="73">
        <f t="shared" si="5677"/>
        <v>279.47000000000003</v>
      </c>
      <c r="IQ9306" s="73">
        <f t="shared" si="5677"/>
        <v>279.47000000000003</v>
      </c>
      <c r="IR9306" s="73">
        <f t="shared" si="5677"/>
        <v>279.47000000000003</v>
      </c>
      <c r="IS9306" s="73">
        <f t="shared" si="5677"/>
        <v>279.47000000000003</v>
      </c>
      <c r="IT9306" s="73">
        <f t="shared" si="5677"/>
        <v>279.47000000000003</v>
      </c>
      <c r="IU9306" s="73">
        <f t="shared" si="5677"/>
        <v>279.47000000000003</v>
      </c>
      <c r="IV9306" s="73">
        <f t="shared" si="5677"/>
        <v>279.47000000000003</v>
      </c>
      <c r="IW9306" s="73">
        <f t="shared" si="5677"/>
        <v>279.47000000000003</v>
      </c>
      <c r="IX9306" s="73">
        <f t="shared" si="5677"/>
        <v>279.47000000000003</v>
      </c>
      <c r="IY9306" s="73">
        <f t="shared" si="5677"/>
        <v>279.47000000000003</v>
      </c>
      <c r="IZ9306" s="73">
        <f t="shared" si="5677"/>
        <v>279.47000000000003</v>
      </c>
      <c r="JA9306" s="73">
        <f t="shared" si="5677"/>
        <v>279.47000000000003</v>
      </c>
      <c r="JB9306" s="73">
        <f t="shared" ref="JB9306:KG9306" si="5678">(JA9306+$F$9100*$F$9102*($F$55/$F$9101*JA9305+$F$55/$F$9101*JA9307))/(1+$F$9100*$F$9102*($F$55/$F$9101+$F$55/$F$9101))</f>
        <v>279.47000000000003</v>
      </c>
      <c r="JC9306" s="73">
        <f t="shared" si="5678"/>
        <v>279.47000000000003</v>
      </c>
      <c r="JD9306" s="73">
        <f t="shared" si="5678"/>
        <v>279.47000000000003</v>
      </c>
      <c r="JE9306" s="73">
        <f t="shared" si="5678"/>
        <v>279.47000000000003</v>
      </c>
      <c r="JF9306" s="73">
        <f t="shared" si="5678"/>
        <v>279.47000000000003</v>
      </c>
      <c r="JG9306" s="73">
        <f t="shared" si="5678"/>
        <v>279.47000000000003</v>
      </c>
      <c r="JH9306" s="73">
        <f t="shared" si="5678"/>
        <v>279.47000000000003</v>
      </c>
      <c r="JI9306" s="73">
        <f t="shared" si="5678"/>
        <v>279.47000000000003</v>
      </c>
      <c r="JJ9306" s="73">
        <f t="shared" si="5678"/>
        <v>279.47000000000003</v>
      </c>
      <c r="JK9306" s="73">
        <f t="shared" si="5678"/>
        <v>279.47000000000003</v>
      </c>
      <c r="JL9306" s="73">
        <f t="shared" si="5678"/>
        <v>279.47000000000003</v>
      </c>
      <c r="JM9306" s="73">
        <f t="shared" si="5678"/>
        <v>279.47000000000003</v>
      </c>
      <c r="JN9306" s="73">
        <f t="shared" si="5678"/>
        <v>279.47000000000003</v>
      </c>
      <c r="JO9306" s="73">
        <f t="shared" si="5678"/>
        <v>279.47000000000003</v>
      </c>
      <c r="JP9306" s="73">
        <f t="shared" si="5678"/>
        <v>279.47000000000003</v>
      </c>
      <c r="JQ9306" s="73">
        <f t="shared" si="5678"/>
        <v>279.47000000000003</v>
      </c>
      <c r="JR9306" s="73">
        <f t="shared" si="5678"/>
        <v>279.47000000000003</v>
      </c>
      <c r="JS9306" s="73">
        <f t="shared" si="5678"/>
        <v>279.47000000000003</v>
      </c>
      <c r="JT9306" s="73">
        <f t="shared" si="5678"/>
        <v>279.47000000000003</v>
      </c>
      <c r="JU9306" s="73">
        <f t="shared" si="5678"/>
        <v>279.47000000000003</v>
      </c>
      <c r="JV9306" s="73">
        <f t="shared" si="5678"/>
        <v>279.47000000000003</v>
      </c>
      <c r="JW9306" s="73">
        <f t="shared" si="5678"/>
        <v>279.47000000000003</v>
      </c>
      <c r="JX9306" s="73">
        <f t="shared" si="5678"/>
        <v>279.47000000000003</v>
      </c>
      <c r="JY9306" s="73">
        <f t="shared" si="5678"/>
        <v>279.47000000000003</v>
      </c>
      <c r="JZ9306" s="73">
        <f t="shared" si="5678"/>
        <v>279.47000000000003</v>
      </c>
      <c r="KA9306" s="73">
        <f t="shared" si="5678"/>
        <v>279.47000000000003</v>
      </c>
      <c r="KB9306" s="73">
        <f t="shared" si="5678"/>
        <v>279.47000000000003</v>
      </c>
      <c r="KC9306" s="73">
        <f t="shared" si="5678"/>
        <v>279.47000000000003</v>
      </c>
      <c r="KD9306" s="73">
        <f t="shared" si="5678"/>
        <v>279.47000000000003</v>
      </c>
      <c r="KE9306" s="73">
        <f t="shared" si="5678"/>
        <v>279.47000000000003</v>
      </c>
      <c r="KF9306" s="73">
        <f t="shared" si="5678"/>
        <v>279.47000000000003</v>
      </c>
      <c r="KG9306" s="73">
        <f t="shared" si="5678"/>
        <v>279.47000000000003</v>
      </c>
      <c r="KH9306">
        <v>279.47000000000003</v>
      </c>
      <c r="KL9306" s="84"/>
      <c r="KP9306" s="84"/>
      <c r="KS9306" s="74"/>
      <c r="KT9306" s="74"/>
      <c r="KU9306" s="16"/>
      <c r="KV9306" s="72"/>
      <c r="KW9306" s="72"/>
      <c r="KX9306" s="16"/>
      <c r="KZ9306" s="16"/>
      <c r="LA9306" s="16"/>
      <c r="LB9306" s="74"/>
      <c r="LC9306" s="74"/>
    </row>
    <row r="9307" spans="2:315" x14ac:dyDescent="0.35">
      <c r="B9307">
        <v>201</v>
      </c>
      <c r="C9307">
        <f t="shared" si="5468"/>
        <v>2.0049999999999999</v>
      </c>
      <c r="E9307" s="92">
        <v>279.47000000000003</v>
      </c>
      <c r="F9307" s="73">
        <f t="shared" ref="F9307:BQ9307" si="5679">(E9307+$F$9100*$F$9102*($F$55/$F$9101*E9306+$F$55/$F$9101*E9308))/(1+$F$9100*$F$9102*($F$55/$F$9101+$F$55/$F$9101))</f>
        <v>279.47000000000003</v>
      </c>
      <c r="G9307" s="73">
        <f t="shared" si="5679"/>
        <v>279.47000000000003</v>
      </c>
      <c r="H9307" s="73">
        <f t="shared" si="5679"/>
        <v>279.47000000000003</v>
      </c>
      <c r="I9307" s="73">
        <f t="shared" si="5679"/>
        <v>279.47000000000003</v>
      </c>
      <c r="J9307" s="73">
        <f t="shared" si="5679"/>
        <v>279.47000000000003</v>
      </c>
      <c r="K9307" s="73">
        <f t="shared" si="5679"/>
        <v>279.47000000000003</v>
      </c>
      <c r="L9307" s="73">
        <f t="shared" si="5679"/>
        <v>279.47000000000003</v>
      </c>
      <c r="M9307" s="73">
        <f t="shared" si="5679"/>
        <v>279.47000000000003</v>
      </c>
      <c r="N9307" s="73">
        <f t="shared" si="5679"/>
        <v>279.47000000000003</v>
      </c>
      <c r="O9307" s="73">
        <f t="shared" si="5679"/>
        <v>279.47000000000003</v>
      </c>
      <c r="P9307" s="73">
        <f t="shared" si="5679"/>
        <v>279.47000000000003</v>
      </c>
      <c r="Q9307" s="73">
        <f t="shared" si="5679"/>
        <v>279.47000000000003</v>
      </c>
      <c r="R9307" s="73">
        <f t="shared" si="5679"/>
        <v>279.47000000000003</v>
      </c>
      <c r="S9307" s="73">
        <f t="shared" si="5679"/>
        <v>279.47000000000003</v>
      </c>
      <c r="T9307" s="73">
        <f t="shared" si="5679"/>
        <v>279.47000000000003</v>
      </c>
      <c r="U9307" s="73">
        <f t="shared" si="5679"/>
        <v>279.47000000000003</v>
      </c>
      <c r="V9307" s="73">
        <f t="shared" si="5679"/>
        <v>279.47000000000003</v>
      </c>
      <c r="W9307" s="73">
        <f t="shared" si="5679"/>
        <v>279.47000000000003</v>
      </c>
      <c r="X9307" s="73">
        <f t="shared" si="5679"/>
        <v>279.47000000000003</v>
      </c>
      <c r="Y9307" s="73">
        <f t="shared" si="5679"/>
        <v>279.47000000000003</v>
      </c>
      <c r="Z9307" s="73">
        <f t="shared" si="5679"/>
        <v>279.47000000000003</v>
      </c>
      <c r="AA9307" s="73">
        <f t="shared" si="5679"/>
        <v>279.47000000000003</v>
      </c>
      <c r="AB9307" s="73">
        <f t="shared" si="5679"/>
        <v>279.47000000000003</v>
      </c>
      <c r="AC9307" s="73">
        <f t="shared" si="5679"/>
        <v>279.47000000000003</v>
      </c>
      <c r="AD9307" s="73">
        <f t="shared" si="5679"/>
        <v>279.47000000000003</v>
      </c>
      <c r="AE9307" s="73">
        <f t="shared" si="5679"/>
        <v>279.47000000000003</v>
      </c>
      <c r="AF9307" s="73">
        <f t="shared" si="5679"/>
        <v>279.47000000000003</v>
      </c>
      <c r="AG9307" s="73">
        <f t="shared" si="5679"/>
        <v>279.47000000000003</v>
      </c>
      <c r="AH9307" s="73">
        <f t="shared" si="5679"/>
        <v>279.47000000000003</v>
      </c>
      <c r="AI9307" s="73">
        <f t="shared" si="5679"/>
        <v>279.47000000000003</v>
      </c>
      <c r="AJ9307" s="73">
        <f t="shared" si="5679"/>
        <v>279.47000000000003</v>
      </c>
      <c r="AK9307" s="73">
        <f t="shared" si="5679"/>
        <v>279.47000000000003</v>
      </c>
      <c r="AL9307" s="73">
        <f t="shared" si="5679"/>
        <v>279.47000000000003</v>
      </c>
      <c r="AM9307" s="73">
        <f t="shared" si="5679"/>
        <v>279.47000000000003</v>
      </c>
      <c r="AN9307" s="73">
        <f t="shared" si="5679"/>
        <v>279.47000000000003</v>
      </c>
      <c r="AO9307" s="73">
        <f t="shared" si="5679"/>
        <v>279.47000000000003</v>
      </c>
      <c r="AP9307" s="73">
        <f t="shared" si="5679"/>
        <v>279.47000000000003</v>
      </c>
      <c r="AQ9307" s="73">
        <f t="shared" si="5679"/>
        <v>279.47000000000003</v>
      </c>
      <c r="AR9307" s="73">
        <f t="shared" si="5679"/>
        <v>279.47000000000003</v>
      </c>
      <c r="AS9307" s="73">
        <f t="shared" si="5679"/>
        <v>279.47000000000003</v>
      </c>
      <c r="AT9307" s="73">
        <f t="shared" si="5679"/>
        <v>279.47000000000003</v>
      </c>
      <c r="AU9307" s="73">
        <f t="shared" si="5679"/>
        <v>279.47000000000003</v>
      </c>
      <c r="AV9307" s="73">
        <f t="shared" si="5679"/>
        <v>279.47000000000003</v>
      </c>
      <c r="AW9307" s="73">
        <f t="shared" si="5679"/>
        <v>279.47000000000003</v>
      </c>
      <c r="AX9307" s="73">
        <f t="shared" si="5679"/>
        <v>279.47000000000003</v>
      </c>
      <c r="AY9307" s="73">
        <f t="shared" si="5679"/>
        <v>279.47000000000003</v>
      </c>
      <c r="AZ9307" s="73">
        <f t="shared" si="5679"/>
        <v>279.47000000000003</v>
      </c>
      <c r="BA9307" s="73">
        <f t="shared" si="5679"/>
        <v>279.47000000000003</v>
      </c>
      <c r="BB9307" s="73">
        <f t="shared" si="5679"/>
        <v>279.47000000000003</v>
      </c>
      <c r="BC9307" s="73">
        <f t="shared" si="5679"/>
        <v>279.47000000000003</v>
      </c>
      <c r="BD9307" s="73">
        <f t="shared" si="5679"/>
        <v>279.47000000000003</v>
      </c>
      <c r="BE9307" s="73">
        <f t="shared" si="5679"/>
        <v>279.47000000000003</v>
      </c>
      <c r="BF9307" s="73">
        <f t="shared" si="5679"/>
        <v>279.47000000000003</v>
      </c>
      <c r="BG9307" s="73">
        <f t="shared" si="5679"/>
        <v>279.47000000000003</v>
      </c>
      <c r="BH9307" s="73">
        <f t="shared" si="5679"/>
        <v>279.47000000000003</v>
      </c>
      <c r="BI9307" s="73">
        <f t="shared" si="5679"/>
        <v>279.47000000000003</v>
      </c>
      <c r="BJ9307" s="73">
        <f t="shared" si="5679"/>
        <v>279.47000000000003</v>
      </c>
      <c r="BK9307" s="73">
        <f t="shared" si="5679"/>
        <v>279.47000000000003</v>
      </c>
      <c r="BL9307" s="73">
        <f t="shared" si="5679"/>
        <v>279.47000000000003</v>
      </c>
      <c r="BM9307" s="73">
        <f t="shared" si="5679"/>
        <v>279.47000000000003</v>
      </c>
      <c r="BN9307" s="73">
        <f t="shared" si="5679"/>
        <v>279.47000000000003</v>
      </c>
      <c r="BO9307" s="73">
        <f t="shared" si="5679"/>
        <v>279.47000000000003</v>
      </c>
      <c r="BP9307" s="73">
        <f t="shared" si="5679"/>
        <v>279.47000000000003</v>
      </c>
      <c r="BQ9307" s="73">
        <f t="shared" si="5679"/>
        <v>279.47000000000003</v>
      </c>
      <c r="BR9307" s="73">
        <f t="shared" ref="BR9307:EC9307" si="5680">(BQ9307+$F$9100*$F$9102*($F$55/$F$9101*BQ9306+$F$55/$F$9101*BQ9308))/(1+$F$9100*$F$9102*($F$55/$F$9101+$F$55/$F$9101))</f>
        <v>279.47000000000003</v>
      </c>
      <c r="BS9307" s="73">
        <f t="shared" si="5680"/>
        <v>279.47000000000003</v>
      </c>
      <c r="BT9307" s="73">
        <f t="shared" si="5680"/>
        <v>279.47000000000003</v>
      </c>
      <c r="BU9307" s="73">
        <f t="shared" si="5680"/>
        <v>279.47000000000003</v>
      </c>
      <c r="BV9307" s="73">
        <f t="shared" si="5680"/>
        <v>279.47000000000003</v>
      </c>
      <c r="BW9307" s="73">
        <f t="shared" si="5680"/>
        <v>279.47000000000003</v>
      </c>
      <c r="BX9307" s="73">
        <f t="shared" si="5680"/>
        <v>279.47000000000003</v>
      </c>
      <c r="BY9307" s="73">
        <f t="shared" si="5680"/>
        <v>279.47000000000003</v>
      </c>
      <c r="BZ9307" s="73">
        <f t="shared" si="5680"/>
        <v>279.47000000000003</v>
      </c>
      <c r="CA9307" s="73">
        <f t="shared" si="5680"/>
        <v>279.47000000000003</v>
      </c>
      <c r="CB9307" s="73">
        <f t="shared" si="5680"/>
        <v>279.47000000000003</v>
      </c>
      <c r="CC9307" s="73">
        <f t="shared" si="5680"/>
        <v>279.47000000000003</v>
      </c>
      <c r="CD9307" s="73">
        <f t="shared" si="5680"/>
        <v>279.47000000000003</v>
      </c>
      <c r="CE9307" s="73">
        <f t="shared" si="5680"/>
        <v>279.47000000000003</v>
      </c>
      <c r="CF9307" s="73">
        <f t="shared" si="5680"/>
        <v>279.47000000000003</v>
      </c>
      <c r="CG9307" s="73">
        <f t="shared" si="5680"/>
        <v>279.47000000000003</v>
      </c>
      <c r="CH9307" s="73">
        <f t="shared" si="5680"/>
        <v>279.47000000000003</v>
      </c>
      <c r="CI9307" s="73">
        <f t="shared" si="5680"/>
        <v>279.47000000000003</v>
      </c>
      <c r="CJ9307" s="73">
        <f t="shared" si="5680"/>
        <v>279.47000000000003</v>
      </c>
      <c r="CK9307" s="73">
        <f t="shared" si="5680"/>
        <v>279.47000000000003</v>
      </c>
      <c r="CL9307" s="73">
        <f t="shared" si="5680"/>
        <v>279.47000000000003</v>
      </c>
      <c r="CM9307" s="73">
        <f t="shared" si="5680"/>
        <v>279.47000000000003</v>
      </c>
      <c r="CN9307" s="73">
        <f t="shared" si="5680"/>
        <v>279.47000000000003</v>
      </c>
      <c r="CO9307" s="73">
        <f t="shared" si="5680"/>
        <v>279.47000000000003</v>
      </c>
      <c r="CP9307" s="73">
        <f t="shared" si="5680"/>
        <v>279.47000000000003</v>
      </c>
      <c r="CQ9307" s="73">
        <f t="shared" si="5680"/>
        <v>279.47000000000003</v>
      </c>
      <c r="CR9307" s="73">
        <f t="shared" si="5680"/>
        <v>279.47000000000003</v>
      </c>
      <c r="CS9307" s="73">
        <f t="shared" si="5680"/>
        <v>279.47000000000003</v>
      </c>
      <c r="CT9307" s="73">
        <f t="shared" si="5680"/>
        <v>279.47000000000003</v>
      </c>
      <c r="CU9307" s="73">
        <f t="shared" si="5680"/>
        <v>279.47000000000003</v>
      </c>
      <c r="CV9307" s="73">
        <f t="shared" si="5680"/>
        <v>279.47000000000003</v>
      </c>
      <c r="CW9307" s="73">
        <f t="shared" si="5680"/>
        <v>279.47000000000003</v>
      </c>
      <c r="CX9307" s="73">
        <f t="shared" si="5680"/>
        <v>279.47000000000003</v>
      </c>
      <c r="CY9307" s="73">
        <f t="shared" si="5680"/>
        <v>279.47000000000003</v>
      </c>
      <c r="CZ9307" s="73">
        <f t="shared" si="5680"/>
        <v>279.47000000000003</v>
      </c>
      <c r="DA9307" s="73">
        <f t="shared" si="5680"/>
        <v>279.47000000000003</v>
      </c>
      <c r="DB9307" s="73">
        <f t="shared" si="5680"/>
        <v>279.47000000000003</v>
      </c>
      <c r="DC9307" s="73">
        <f t="shared" si="5680"/>
        <v>279.47000000000003</v>
      </c>
      <c r="DD9307" s="73">
        <f t="shared" si="5680"/>
        <v>279.47000000000003</v>
      </c>
      <c r="DE9307" s="73">
        <f t="shared" si="5680"/>
        <v>279.47000000000003</v>
      </c>
      <c r="DF9307" s="73">
        <f t="shared" si="5680"/>
        <v>279.47000000000003</v>
      </c>
      <c r="DG9307" s="73">
        <f t="shared" si="5680"/>
        <v>279.47000000000003</v>
      </c>
      <c r="DH9307" s="73">
        <f t="shared" si="5680"/>
        <v>279.47000000000003</v>
      </c>
      <c r="DI9307" s="73">
        <f t="shared" si="5680"/>
        <v>279.47000000000003</v>
      </c>
      <c r="DJ9307" s="73">
        <f t="shared" si="5680"/>
        <v>279.47000000000003</v>
      </c>
      <c r="DK9307" s="73">
        <f t="shared" si="5680"/>
        <v>279.47000000000003</v>
      </c>
      <c r="DL9307" s="73">
        <f t="shared" si="5680"/>
        <v>279.47000000000003</v>
      </c>
      <c r="DM9307" s="73">
        <f t="shared" si="5680"/>
        <v>279.47000000000003</v>
      </c>
      <c r="DN9307" s="73">
        <f t="shared" si="5680"/>
        <v>279.47000000000003</v>
      </c>
      <c r="DO9307" s="73">
        <f t="shared" si="5680"/>
        <v>279.47000000000003</v>
      </c>
      <c r="DP9307" s="73">
        <f t="shared" si="5680"/>
        <v>279.47000000000003</v>
      </c>
      <c r="DQ9307" s="73">
        <f t="shared" si="5680"/>
        <v>279.47000000000003</v>
      </c>
      <c r="DR9307" s="73">
        <f t="shared" si="5680"/>
        <v>279.47000000000003</v>
      </c>
      <c r="DS9307" s="73">
        <f t="shared" si="5680"/>
        <v>279.47000000000003</v>
      </c>
      <c r="DT9307" s="73">
        <f t="shared" si="5680"/>
        <v>279.47000000000003</v>
      </c>
      <c r="DU9307" s="73">
        <f t="shared" si="5680"/>
        <v>279.47000000000003</v>
      </c>
      <c r="DV9307" s="73">
        <f t="shared" si="5680"/>
        <v>279.47000000000003</v>
      </c>
      <c r="DW9307" s="73">
        <f t="shared" si="5680"/>
        <v>279.47000000000003</v>
      </c>
      <c r="DX9307" s="73">
        <f t="shared" si="5680"/>
        <v>279.47000000000003</v>
      </c>
      <c r="DY9307" s="73">
        <f t="shared" si="5680"/>
        <v>279.47000000000003</v>
      </c>
      <c r="DZ9307" s="73">
        <f t="shared" si="5680"/>
        <v>279.47000000000003</v>
      </c>
      <c r="EA9307" s="73">
        <f t="shared" si="5680"/>
        <v>279.47000000000003</v>
      </c>
      <c r="EB9307" s="73">
        <f t="shared" si="5680"/>
        <v>279.47000000000003</v>
      </c>
      <c r="EC9307" s="73">
        <f t="shared" si="5680"/>
        <v>279.47000000000003</v>
      </c>
      <c r="ED9307" s="73">
        <f t="shared" ref="ED9307:GO9307" si="5681">(EC9307+$F$9100*$F$9102*($F$55/$F$9101*EC9306+$F$55/$F$9101*EC9308))/(1+$F$9100*$F$9102*($F$55/$F$9101+$F$55/$F$9101))</f>
        <v>279.47000000000003</v>
      </c>
      <c r="EE9307" s="73">
        <f t="shared" si="5681"/>
        <v>279.47000000000003</v>
      </c>
      <c r="EF9307" s="73">
        <f t="shared" si="5681"/>
        <v>279.47000000000003</v>
      </c>
      <c r="EG9307" s="73">
        <f t="shared" si="5681"/>
        <v>279.47000000000003</v>
      </c>
      <c r="EH9307" s="73">
        <f t="shared" si="5681"/>
        <v>279.47000000000003</v>
      </c>
      <c r="EI9307" s="73">
        <f t="shared" si="5681"/>
        <v>279.47000000000003</v>
      </c>
      <c r="EJ9307" s="73">
        <f t="shared" si="5681"/>
        <v>279.47000000000003</v>
      </c>
      <c r="EK9307" s="73">
        <f t="shared" si="5681"/>
        <v>279.47000000000003</v>
      </c>
      <c r="EL9307" s="73">
        <f t="shared" si="5681"/>
        <v>279.47000000000003</v>
      </c>
      <c r="EM9307" s="73">
        <f t="shared" si="5681"/>
        <v>279.47000000000003</v>
      </c>
      <c r="EN9307" s="73">
        <f t="shared" si="5681"/>
        <v>279.47000000000003</v>
      </c>
      <c r="EO9307" s="73">
        <f t="shared" si="5681"/>
        <v>279.47000000000003</v>
      </c>
      <c r="EP9307" s="73">
        <f t="shared" si="5681"/>
        <v>279.47000000000003</v>
      </c>
      <c r="EQ9307" s="73">
        <f t="shared" si="5681"/>
        <v>279.47000000000003</v>
      </c>
      <c r="ER9307" s="73">
        <f t="shared" si="5681"/>
        <v>279.47000000000003</v>
      </c>
      <c r="ES9307" s="73">
        <f t="shared" si="5681"/>
        <v>279.47000000000003</v>
      </c>
      <c r="ET9307" s="73">
        <f t="shared" si="5681"/>
        <v>279.47000000000003</v>
      </c>
      <c r="EU9307" s="73">
        <f t="shared" si="5681"/>
        <v>279.47000000000003</v>
      </c>
      <c r="EV9307" s="73">
        <f t="shared" si="5681"/>
        <v>279.47000000000003</v>
      </c>
      <c r="EW9307" s="73">
        <f t="shared" si="5681"/>
        <v>279.47000000000003</v>
      </c>
      <c r="EX9307" s="73">
        <f t="shared" si="5681"/>
        <v>279.47000000000003</v>
      </c>
      <c r="EY9307" s="73">
        <f t="shared" si="5681"/>
        <v>279.47000000000003</v>
      </c>
      <c r="EZ9307" s="73">
        <f t="shared" si="5681"/>
        <v>279.47000000000003</v>
      </c>
      <c r="FA9307" s="73">
        <f t="shared" si="5681"/>
        <v>279.47000000000003</v>
      </c>
      <c r="FB9307" s="73">
        <f t="shared" si="5681"/>
        <v>279.47000000000003</v>
      </c>
      <c r="FC9307" s="73">
        <f t="shared" si="5681"/>
        <v>279.47000000000003</v>
      </c>
      <c r="FD9307" s="73">
        <f t="shared" si="5681"/>
        <v>279.47000000000003</v>
      </c>
      <c r="FE9307" s="73">
        <f t="shared" si="5681"/>
        <v>279.47000000000003</v>
      </c>
      <c r="FF9307" s="73">
        <f t="shared" si="5681"/>
        <v>279.47000000000003</v>
      </c>
      <c r="FG9307" s="73">
        <f t="shared" si="5681"/>
        <v>279.47000000000003</v>
      </c>
      <c r="FH9307" s="73">
        <f t="shared" si="5681"/>
        <v>279.47000000000003</v>
      </c>
      <c r="FI9307" s="73">
        <f t="shared" si="5681"/>
        <v>279.47000000000003</v>
      </c>
      <c r="FJ9307" s="73">
        <f t="shared" si="5681"/>
        <v>279.47000000000003</v>
      </c>
      <c r="FK9307" s="73">
        <f t="shared" si="5681"/>
        <v>279.47000000000003</v>
      </c>
      <c r="FL9307" s="73">
        <f t="shared" si="5681"/>
        <v>279.47000000000003</v>
      </c>
      <c r="FM9307" s="73">
        <f t="shared" si="5681"/>
        <v>279.47000000000003</v>
      </c>
      <c r="FN9307" s="73">
        <f t="shared" si="5681"/>
        <v>279.47000000000003</v>
      </c>
      <c r="FO9307" s="73">
        <f t="shared" si="5681"/>
        <v>279.47000000000003</v>
      </c>
      <c r="FP9307" s="73">
        <f t="shared" si="5681"/>
        <v>279.47000000000003</v>
      </c>
      <c r="FQ9307" s="73">
        <f t="shared" si="5681"/>
        <v>279.47000000000003</v>
      </c>
      <c r="FR9307" s="73">
        <f t="shared" si="5681"/>
        <v>279.47000000000003</v>
      </c>
      <c r="FS9307" s="73">
        <f t="shared" si="5681"/>
        <v>279.47000000000003</v>
      </c>
      <c r="FT9307" s="73">
        <f t="shared" si="5681"/>
        <v>279.47000000000003</v>
      </c>
      <c r="FU9307" s="73">
        <f t="shared" si="5681"/>
        <v>279.47000000000003</v>
      </c>
      <c r="FV9307" s="73">
        <f t="shared" si="5681"/>
        <v>279.47000000000003</v>
      </c>
      <c r="FW9307" s="73">
        <f t="shared" si="5681"/>
        <v>279.47000000000003</v>
      </c>
      <c r="FX9307" s="73">
        <f t="shared" si="5681"/>
        <v>279.47000000000003</v>
      </c>
      <c r="FY9307" s="73">
        <f t="shared" si="5681"/>
        <v>279.47000000000003</v>
      </c>
      <c r="FZ9307" s="73">
        <f t="shared" si="5681"/>
        <v>279.47000000000003</v>
      </c>
      <c r="GA9307" s="73">
        <f t="shared" si="5681"/>
        <v>279.47000000000003</v>
      </c>
      <c r="GB9307" s="73">
        <f t="shared" si="5681"/>
        <v>279.47000000000003</v>
      </c>
      <c r="GC9307" s="73">
        <f t="shared" si="5681"/>
        <v>279.47000000000003</v>
      </c>
      <c r="GD9307" s="73">
        <f t="shared" si="5681"/>
        <v>279.47000000000003</v>
      </c>
      <c r="GE9307" s="73">
        <f t="shared" si="5681"/>
        <v>279.47000000000003</v>
      </c>
      <c r="GF9307" s="73">
        <f t="shared" si="5681"/>
        <v>279.47000000000003</v>
      </c>
      <c r="GG9307" s="73">
        <f t="shared" si="5681"/>
        <v>279.47000000000003</v>
      </c>
      <c r="GH9307" s="73">
        <f t="shared" si="5681"/>
        <v>279.47000000000003</v>
      </c>
      <c r="GI9307" s="73">
        <f t="shared" si="5681"/>
        <v>279.47000000000003</v>
      </c>
      <c r="GJ9307" s="73">
        <f t="shared" si="5681"/>
        <v>279.47000000000003</v>
      </c>
      <c r="GK9307" s="73">
        <f t="shared" si="5681"/>
        <v>279.47000000000003</v>
      </c>
      <c r="GL9307" s="73">
        <f t="shared" si="5681"/>
        <v>279.47000000000003</v>
      </c>
      <c r="GM9307" s="73">
        <f t="shared" si="5681"/>
        <v>279.47000000000003</v>
      </c>
      <c r="GN9307" s="73">
        <f t="shared" si="5681"/>
        <v>279.47000000000003</v>
      </c>
      <c r="GO9307" s="73">
        <f t="shared" si="5681"/>
        <v>279.47000000000003</v>
      </c>
      <c r="GP9307" s="73">
        <f t="shared" ref="GP9307:JA9307" si="5682">(GO9307+$F$9100*$F$9102*($F$55/$F$9101*GO9306+$F$55/$F$9101*GO9308))/(1+$F$9100*$F$9102*($F$55/$F$9101+$F$55/$F$9101))</f>
        <v>279.47000000000003</v>
      </c>
      <c r="GQ9307" s="73">
        <f t="shared" si="5682"/>
        <v>279.47000000000003</v>
      </c>
      <c r="GR9307" s="73">
        <f t="shared" si="5682"/>
        <v>279.47000000000003</v>
      </c>
      <c r="GS9307" s="73">
        <f t="shared" si="5682"/>
        <v>279.47000000000003</v>
      </c>
      <c r="GT9307" s="73">
        <f t="shared" si="5682"/>
        <v>279.47000000000003</v>
      </c>
      <c r="GU9307" s="73">
        <f t="shared" si="5682"/>
        <v>279.47000000000003</v>
      </c>
      <c r="GV9307" s="73">
        <f t="shared" si="5682"/>
        <v>279.47000000000003</v>
      </c>
      <c r="GW9307" s="73">
        <f t="shared" si="5682"/>
        <v>279.47000000000003</v>
      </c>
      <c r="GX9307" s="73">
        <f t="shared" si="5682"/>
        <v>279.47000000000003</v>
      </c>
      <c r="GY9307" s="73">
        <f t="shared" si="5682"/>
        <v>279.47000000000003</v>
      </c>
      <c r="GZ9307" s="73">
        <f t="shared" si="5682"/>
        <v>279.47000000000003</v>
      </c>
      <c r="HA9307" s="73">
        <f t="shared" si="5682"/>
        <v>279.47000000000003</v>
      </c>
      <c r="HB9307" s="73">
        <f t="shared" si="5682"/>
        <v>279.47000000000003</v>
      </c>
      <c r="HC9307" s="73">
        <f t="shared" si="5682"/>
        <v>279.47000000000003</v>
      </c>
      <c r="HD9307" s="73">
        <f t="shared" si="5682"/>
        <v>279.47000000000003</v>
      </c>
      <c r="HE9307" s="73">
        <f t="shared" si="5682"/>
        <v>279.47000000000003</v>
      </c>
      <c r="HF9307" s="73">
        <f t="shared" si="5682"/>
        <v>279.47000000000003</v>
      </c>
      <c r="HG9307" s="73">
        <f t="shared" si="5682"/>
        <v>279.47000000000003</v>
      </c>
      <c r="HH9307" s="73">
        <f t="shared" si="5682"/>
        <v>279.47000000000003</v>
      </c>
      <c r="HI9307" s="73">
        <f t="shared" si="5682"/>
        <v>279.47000000000003</v>
      </c>
      <c r="HJ9307" s="73">
        <f t="shared" si="5682"/>
        <v>279.47000000000003</v>
      </c>
      <c r="HK9307" s="73">
        <f t="shared" si="5682"/>
        <v>279.47000000000003</v>
      </c>
      <c r="HL9307" s="73">
        <f t="shared" si="5682"/>
        <v>279.47000000000003</v>
      </c>
      <c r="HM9307" s="73">
        <f t="shared" si="5682"/>
        <v>279.47000000000003</v>
      </c>
      <c r="HN9307" s="73">
        <f t="shared" si="5682"/>
        <v>279.47000000000003</v>
      </c>
      <c r="HO9307" s="73">
        <f t="shared" si="5682"/>
        <v>279.47000000000003</v>
      </c>
      <c r="HP9307" s="73">
        <f t="shared" si="5682"/>
        <v>279.47000000000003</v>
      </c>
      <c r="HQ9307" s="73">
        <f t="shared" si="5682"/>
        <v>279.47000000000003</v>
      </c>
      <c r="HR9307" s="73">
        <f t="shared" si="5682"/>
        <v>279.47000000000003</v>
      </c>
      <c r="HS9307" s="73">
        <f t="shared" si="5682"/>
        <v>279.47000000000003</v>
      </c>
      <c r="HT9307" s="73">
        <f t="shared" si="5682"/>
        <v>279.47000000000003</v>
      </c>
      <c r="HU9307" s="73">
        <f t="shared" si="5682"/>
        <v>279.47000000000003</v>
      </c>
      <c r="HV9307" s="73">
        <f t="shared" si="5682"/>
        <v>279.47000000000003</v>
      </c>
      <c r="HW9307" s="73">
        <f t="shared" si="5682"/>
        <v>279.47000000000003</v>
      </c>
      <c r="HX9307" s="73">
        <f t="shared" si="5682"/>
        <v>279.47000000000003</v>
      </c>
      <c r="HY9307" s="73">
        <f t="shared" si="5682"/>
        <v>279.47000000000003</v>
      </c>
      <c r="HZ9307" s="73">
        <f t="shared" si="5682"/>
        <v>279.47000000000003</v>
      </c>
      <c r="IA9307" s="73">
        <f t="shared" si="5682"/>
        <v>279.47000000000003</v>
      </c>
      <c r="IB9307" s="73">
        <f t="shared" si="5682"/>
        <v>279.47000000000003</v>
      </c>
      <c r="IC9307" s="73">
        <f t="shared" si="5682"/>
        <v>279.47000000000003</v>
      </c>
      <c r="ID9307" s="73">
        <f t="shared" si="5682"/>
        <v>279.47000000000003</v>
      </c>
      <c r="IE9307" s="73">
        <f t="shared" si="5682"/>
        <v>279.47000000000003</v>
      </c>
      <c r="IF9307" s="73">
        <f t="shared" si="5682"/>
        <v>279.47000000000003</v>
      </c>
      <c r="IG9307" s="73">
        <f t="shared" si="5682"/>
        <v>279.47000000000003</v>
      </c>
      <c r="IH9307" s="73">
        <f t="shared" si="5682"/>
        <v>279.47000000000003</v>
      </c>
      <c r="II9307" s="73">
        <f t="shared" si="5682"/>
        <v>279.47000000000003</v>
      </c>
      <c r="IJ9307" s="73">
        <f t="shared" si="5682"/>
        <v>279.47000000000003</v>
      </c>
      <c r="IK9307" s="73">
        <f t="shared" si="5682"/>
        <v>279.47000000000003</v>
      </c>
      <c r="IL9307" s="73">
        <f t="shared" si="5682"/>
        <v>279.47000000000003</v>
      </c>
      <c r="IM9307" s="73">
        <f t="shared" si="5682"/>
        <v>279.47000000000003</v>
      </c>
      <c r="IN9307" s="73">
        <f t="shared" si="5682"/>
        <v>279.47000000000003</v>
      </c>
      <c r="IO9307" s="73">
        <f t="shared" si="5682"/>
        <v>279.47000000000003</v>
      </c>
      <c r="IP9307" s="73">
        <f t="shared" si="5682"/>
        <v>279.47000000000003</v>
      </c>
      <c r="IQ9307" s="73">
        <f t="shared" si="5682"/>
        <v>279.47000000000003</v>
      </c>
      <c r="IR9307" s="73">
        <f t="shared" si="5682"/>
        <v>279.47000000000003</v>
      </c>
      <c r="IS9307" s="73">
        <f t="shared" si="5682"/>
        <v>279.47000000000003</v>
      </c>
      <c r="IT9307" s="73">
        <f t="shared" si="5682"/>
        <v>279.47000000000003</v>
      </c>
      <c r="IU9307" s="73">
        <f t="shared" si="5682"/>
        <v>279.47000000000003</v>
      </c>
      <c r="IV9307" s="73">
        <f t="shared" si="5682"/>
        <v>279.47000000000003</v>
      </c>
      <c r="IW9307" s="73">
        <f t="shared" si="5682"/>
        <v>279.47000000000003</v>
      </c>
      <c r="IX9307" s="73">
        <f t="shared" si="5682"/>
        <v>279.47000000000003</v>
      </c>
      <c r="IY9307" s="73">
        <f t="shared" si="5682"/>
        <v>279.47000000000003</v>
      </c>
      <c r="IZ9307" s="73">
        <f t="shared" si="5682"/>
        <v>279.47000000000003</v>
      </c>
      <c r="JA9307" s="73">
        <f t="shared" si="5682"/>
        <v>279.47000000000003</v>
      </c>
      <c r="JB9307" s="73">
        <f t="shared" ref="JB9307:KG9307" si="5683">(JA9307+$F$9100*$F$9102*($F$55/$F$9101*JA9306+$F$55/$F$9101*JA9308))/(1+$F$9100*$F$9102*($F$55/$F$9101+$F$55/$F$9101))</f>
        <v>279.47000000000003</v>
      </c>
      <c r="JC9307" s="73">
        <f t="shared" si="5683"/>
        <v>279.47000000000003</v>
      </c>
      <c r="JD9307" s="73">
        <f t="shared" si="5683"/>
        <v>279.47000000000003</v>
      </c>
      <c r="JE9307" s="73">
        <f t="shared" si="5683"/>
        <v>279.47000000000003</v>
      </c>
      <c r="JF9307" s="73">
        <f t="shared" si="5683"/>
        <v>279.47000000000003</v>
      </c>
      <c r="JG9307" s="73">
        <f t="shared" si="5683"/>
        <v>279.47000000000003</v>
      </c>
      <c r="JH9307" s="73">
        <f t="shared" si="5683"/>
        <v>279.47000000000003</v>
      </c>
      <c r="JI9307" s="73">
        <f t="shared" si="5683"/>
        <v>279.47000000000003</v>
      </c>
      <c r="JJ9307" s="73">
        <f t="shared" si="5683"/>
        <v>279.47000000000003</v>
      </c>
      <c r="JK9307" s="73">
        <f t="shared" si="5683"/>
        <v>279.47000000000003</v>
      </c>
      <c r="JL9307" s="73">
        <f t="shared" si="5683"/>
        <v>279.47000000000003</v>
      </c>
      <c r="JM9307" s="73">
        <f t="shared" si="5683"/>
        <v>279.47000000000003</v>
      </c>
      <c r="JN9307" s="73">
        <f t="shared" si="5683"/>
        <v>279.47000000000003</v>
      </c>
      <c r="JO9307" s="73">
        <f t="shared" si="5683"/>
        <v>279.47000000000003</v>
      </c>
      <c r="JP9307" s="73">
        <f t="shared" si="5683"/>
        <v>279.47000000000003</v>
      </c>
      <c r="JQ9307" s="73">
        <f t="shared" si="5683"/>
        <v>279.47000000000003</v>
      </c>
      <c r="JR9307" s="73">
        <f t="shared" si="5683"/>
        <v>279.47000000000003</v>
      </c>
      <c r="JS9307" s="73">
        <f t="shared" si="5683"/>
        <v>279.47000000000003</v>
      </c>
      <c r="JT9307" s="73">
        <f t="shared" si="5683"/>
        <v>279.47000000000003</v>
      </c>
      <c r="JU9307" s="73">
        <f t="shared" si="5683"/>
        <v>279.47000000000003</v>
      </c>
      <c r="JV9307" s="73">
        <f t="shared" si="5683"/>
        <v>279.47000000000003</v>
      </c>
      <c r="JW9307" s="73">
        <f t="shared" si="5683"/>
        <v>279.47000000000003</v>
      </c>
      <c r="JX9307" s="73">
        <f t="shared" si="5683"/>
        <v>279.47000000000003</v>
      </c>
      <c r="JY9307" s="73">
        <f t="shared" si="5683"/>
        <v>279.47000000000003</v>
      </c>
      <c r="JZ9307" s="73">
        <f t="shared" si="5683"/>
        <v>279.47000000000003</v>
      </c>
      <c r="KA9307" s="73">
        <f t="shared" si="5683"/>
        <v>279.47000000000003</v>
      </c>
      <c r="KB9307" s="73">
        <f t="shared" si="5683"/>
        <v>279.47000000000003</v>
      </c>
      <c r="KC9307" s="73">
        <f t="shared" si="5683"/>
        <v>279.47000000000003</v>
      </c>
      <c r="KD9307" s="73">
        <f t="shared" si="5683"/>
        <v>279.47000000000003</v>
      </c>
      <c r="KE9307" s="73">
        <f t="shared" si="5683"/>
        <v>279.47000000000003</v>
      </c>
      <c r="KF9307" s="73">
        <f t="shared" si="5683"/>
        <v>279.47000000000003</v>
      </c>
      <c r="KG9307" s="73">
        <f t="shared" si="5683"/>
        <v>279.47000000000003</v>
      </c>
      <c r="KH9307">
        <v>279.47000000000003</v>
      </c>
      <c r="KL9307" s="84"/>
      <c r="KP9307" s="84"/>
      <c r="KS9307" s="74"/>
      <c r="KT9307" s="74"/>
      <c r="KU9307" s="16"/>
      <c r="KV9307" s="72"/>
      <c r="KW9307" s="72"/>
      <c r="KX9307" s="16"/>
      <c r="KZ9307" s="16"/>
      <c r="LA9307" s="16"/>
      <c r="LB9307" s="74"/>
      <c r="LC9307" s="74"/>
    </row>
    <row r="9308" spans="2:315" x14ac:dyDescent="0.35">
      <c r="B9308">
        <v>202</v>
      </c>
      <c r="C9308">
        <f t="shared" si="5468"/>
        <v>2.0150000000000001</v>
      </c>
      <c r="E9308" s="92">
        <v>279.47000000000003</v>
      </c>
      <c r="F9308" s="73">
        <f t="shared" ref="F9308:BQ9308" si="5684">(E9308+$F$9100*$F$9102*($F$55/$F$9101*E9307+$F$55/$F$9101*E9309))/(1+$F$9100*$F$9102*($F$55/$F$9101+$F$55/$F$9101))</f>
        <v>279.47000000000003</v>
      </c>
      <c r="G9308" s="73">
        <f t="shared" si="5684"/>
        <v>279.47000000000003</v>
      </c>
      <c r="H9308" s="73">
        <f t="shared" si="5684"/>
        <v>279.47000000000003</v>
      </c>
      <c r="I9308" s="73">
        <f t="shared" si="5684"/>
        <v>279.47000000000003</v>
      </c>
      <c r="J9308" s="73">
        <f t="shared" si="5684"/>
        <v>279.47000000000003</v>
      </c>
      <c r="K9308" s="73">
        <f t="shared" si="5684"/>
        <v>279.47000000000003</v>
      </c>
      <c r="L9308" s="73">
        <f t="shared" si="5684"/>
        <v>279.47000000000003</v>
      </c>
      <c r="M9308" s="73">
        <f t="shared" si="5684"/>
        <v>279.47000000000003</v>
      </c>
      <c r="N9308" s="73">
        <f t="shared" si="5684"/>
        <v>279.47000000000003</v>
      </c>
      <c r="O9308" s="73">
        <f t="shared" si="5684"/>
        <v>279.47000000000003</v>
      </c>
      <c r="P9308" s="73">
        <f t="shared" si="5684"/>
        <v>279.47000000000003</v>
      </c>
      <c r="Q9308" s="73">
        <f t="shared" si="5684"/>
        <v>279.47000000000003</v>
      </c>
      <c r="R9308" s="73">
        <f t="shared" si="5684"/>
        <v>279.47000000000003</v>
      </c>
      <c r="S9308" s="73">
        <f t="shared" si="5684"/>
        <v>279.47000000000003</v>
      </c>
      <c r="T9308" s="73">
        <f t="shared" si="5684"/>
        <v>279.47000000000003</v>
      </c>
      <c r="U9308" s="73">
        <f t="shared" si="5684"/>
        <v>279.47000000000003</v>
      </c>
      <c r="V9308" s="73">
        <f t="shared" si="5684"/>
        <v>279.47000000000003</v>
      </c>
      <c r="W9308" s="73">
        <f t="shared" si="5684"/>
        <v>279.47000000000003</v>
      </c>
      <c r="X9308" s="73">
        <f t="shared" si="5684"/>
        <v>279.47000000000003</v>
      </c>
      <c r="Y9308" s="73">
        <f t="shared" si="5684"/>
        <v>279.47000000000003</v>
      </c>
      <c r="Z9308" s="73">
        <f t="shared" si="5684"/>
        <v>279.47000000000003</v>
      </c>
      <c r="AA9308" s="73">
        <f t="shared" si="5684"/>
        <v>279.47000000000003</v>
      </c>
      <c r="AB9308" s="73">
        <f t="shared" si="5684"/>
        <v>279.47000000000003</v>
      </c>
      <c r="AC9308" s="73">
        <f t="shared" si="5684"/>
        <v>279.47000000000003</v>
      </c>
      <c r="AD9308" s="73">
        <f t="shared" si="5684"/>
        <v>279.47000000000003</v>
      </c>
      <c r="AE9308" s="73">
        <f t="shared" si="5684"/>
        <v>279.47000000000003</v>
      </c>
      <c r="AF9308" s="73">
        <f t="shared" si="5684"/>
        <v>279.47000000000003</v>
      </c>
      <c r="AG9308" s="73">
        <f t="shared" si="5684"/>
        <v>279.47000000000003</v>
      </c>
      <c r="AH9308" s="73">
        <f t="shared" si="5684"/>
        <v>279.47000000000003</v>
      </c>
      <c r="AI9308" s="73">
        <f t="shared" si="5684"/>
        <v>279.47000000000003</v>
      </c>
      <c r="AJ9308" s="73">
        <f t="shared" si="5684"/>
        <v>279.47000000000003</v>
      </c>
      <c r="AK9308" s="73">
        <f t="shared" si="5684"/>
        <v>279.47000000000003</v>
      </c>
      <c r="AL9308" s="73">
        <f t="shared" si="5684"/>
        <v>279.47000000000003</v>
      </c>
      <c r="AM9308" s="73">
        <f t="shared" si="5684"/>
        <v>279.47000000000003</v>
      </c>
      <c r="AN9308" s="73">
        <f t="shared" si="5684"/>
        <v>279.47000000000003</v>
      </c>
      <c r="AO9308" s="73">
        <f t="shared" si="5684"/>
        <v>279.47000000000003</v>
      </c>
      <c r="AP9308" s="73">
        <f t="shared" si="5684"/>
        <v>279.47000000000003</v>
      </c>
      <c r="AQ9308" s="73">
        <f t="shared" si="5684"/>
        <v>279.47000000000003</v>
      </c>
      <c r="AR9308" s="73">
        <f t="shared" si="5684"/>
        <v>279.47000000000003</v>
      </c>
      <c r="AS9308" s="73">
        <f t="shared" si="5684"/>
        <v>279.47000000000003</v>
      </c>
      <c r="AT9308" s="73">
        <f t="shared" si="5684"/>
        <v>279.47000000000003</v>
      </c>
      <c r="AU9308" s="73">
        <f t="shared" si="5684"/>
        <v>279.47000000000003</v>
      </c>
      <c r="AV9308" s="73">
        <f t="shared" si="5684"/>
        <v>279.47000000000003</v>
      </c>
      <c r="AW9308" s="73">
        <f t="shared" si="5684"/>
        <v>279.47000000000003</v>
      </c>
      <c r="AX9308" s="73">
        <f t="shared" si="5684"/>
        <v>279.47000000000003</v>
      </c>
      <c r="AY9308" s="73">
        <f t="shared" si="5684"/>
        <v>279.47000000000003</v>
      </c>
      <c r="AZ9308" s="73">
        <f t="shared" si="5684"/>
        <v>279.47000000000003</v>
      </c>
      <c r="BA9308" s="73">
        <f t="shared" si="5684"/>
        <v>279.47000000000003</v>
      </c>
      <c r="BB9308" s="73">
        <f t="shared" si="5684"/>
        <v>279.47000000000003</v>
      </c>
      <c r="BC9308" s="73">
        <f t="shared" si="5684"/>
        <v>279.47000000000003</v>
      </c>
      <c r="BD9308" s="73">
        <f t="shared" si="5684"/>
        <v>279.47000000000003</v>
      </c>
      <c r="BE9308" s="73">
        <f t="shared" si="5684"/>
        <v>279.47000000000003</v>
      </c>
      <c r="BF9308" s="73">
        <f t="shared" si="5684"/>
        <v>279.47000000000003</v>
      </c>
      <c r="BG9308" s="73">
        <f t="shared" si="5684"/>
        <v>279.47000000000003</v>
      </c>
      <c r="BH9308" s="73">
        <f t="shared" si="5684"/>
        <v>279.47000000000003</v>
      </c>
      <c r="BI9308" s="73">
        <f t="shared" si="5684"/>
        <v>279.47000000000003</v>
      </c>
      <c r="BJ9308" s="73">
        <f t="shared" si="5684"/>
        <v>279.47000000000003</v>
      </c>
      <c r="BK9308" s="73">
        <f t="shared" si="5684"/>
        <v>279.47000000000003</v>
      </c>
      <c r="BL9308" s="73">
        <f t="shared" si="5684"/>
        <v>279.47000000000003</v>
      </c>
      <c r="BM9308" s="73">
        <f t="shared" si="5684"/>
        <v>279.47000000000003</v>
      </c>
      <c r="BN9308" s="73">
        <f t="shared" si="5684"/>
        <v>279.47000000000003</v>
      </c>
      <c r="BO9308" s="73">
        <f t="shared" si="5684"/>
        <v>279.47000000000003</v>
      </c>
      <c r="BP9308" s="73">
        <f t="shared" si="5684"/>
        <v>279.47000000000003</v>
      </c>
      <c r="BQ9308" s="73">
        <f t="shared" si="5684"/>
        <v>279.47000000000003</v>
      </c>
      <c r="BR9308" s="73">
        <f t="shared" ref="BR9308:EC9308" si="5685">(BQ9308+$F$9100*$F$9102*($F$55/$F$9101*BQ9307+$F$55/$F$9101*BQ9309))/(1+$F$9100*$F$9102*($F$55/$F$9101+$F$55/$F$9101))</f>
        <v>279.47000000000003</v>
      </c>
      <c r="BS9308" s="73">
        <f t="shared" si="5685"/>
        <v>279.47000000000003</v>
      </c>
      <c r="BT9308" s="73">
        <f t="shared" si="5685"/>
        <v>279.47000000000003</v>
      </c>
      <c r="BU9308" s="73">
        <f t="shared" si="5685"/>
        <v>279.47000000000003</v>
      </c>
      <c r="BV9308" s="73">
        <f t="shared" si="5685"/>
        <v>279.47000000000003</v>
      </c>
      <c r="BW9308" s="73">
        <f t="shared" si="5685"/>
        <v>279.47000000000003</v>
      </c>
      <c r="BX9308" s="73">
        <f t="shared" si="5685"/>
        <v>279.47000000000003</v>
      </c>
      <c r="BY9308" s="73">
        <f t="shared" si="5685"/>
        <v>279.47000000000003</v>
      </c>
      <c r="BZ9308" s="73">
        <f t="shared" si="5685"/>
        <v>279.47000000000003</v>
      </c>
      <c r="CA9308" s="73">
        <f t="shared" si="5685"/>
        <v>279.47000000000003</v>
      </c>
      <c r="CB9308" s="73">
        <f t="shared" si="5685"/>
        <v>279.47000000000003</v>
      </c>
      <c r="CC9308" s="73">
        <f t="shared" si="5685"/>
        <v>279.47000000000003</v>
      </c>
      <c r="CD9308" s="73">
        <f t="shared" si="5685"/>
        <v>279.47000000000003</v>
      </c>
      <c r="CE9308" s="73">
        <f t="shared" si="5685"/>
        <v>279.47000000000003</v>
      </c>
      <c r="CF9308" s="73">
        <f t="shared" si="5685"/>
        <v>279.47000000000003</v>
      </c>
      <c r="CG9308" s="73">
        <f t="shared" si="5685"/>
        <v>279.47000000000003</v>
      </c>
      <c r="CH9308" s="73">
        <f t="shared" si="5685"/>
        <v>279.47000000000003</v>
      </c>
      <c r="CI9308" s="73">
        <f t="shared" si="5685"/>
        <v>279.47000000000003</v>
      </c>
      <c r="CJ9308" s="73">
        <f t="shared" si="5685"/>
        <v>279.47000000000003</v>
      </c>
      <c r="CK9308" s="73">
        <f t="shared" si="5685"/>
        <v>279.47000000000003</v>
      </c>
      <c r="CL9308" s="73">
        <f t="shared" si="5685"/>
        <v>279.47000000000003</v>
      </c>
      <c r="CM9308" s="73">
        <f t="shared" si="5685"/>
        <v>279.47000000000003</v>
      </c>
      <c r="CN9308" s="73">
        <f t="shared" si="5685"/>
        <v>279.47000000000003</v>
      </c>
      <c r="CO9308" s="73">
        <f t="shared" si="5685"/>
        <v>279.47000000000003</v>
      </c>
      <c r="CP9308" s="73">
        <f t="shared" si="5685"/>
        <v>279.47000000000003</v>
      </c>
      <c r="CQ9308" s="73">
        <f t="shared" si="5685"/>
        <v>279.47000000000003</v>
      </c>
      <c r="CR9308" s="73">
        <f t="shared" si="5685"/>
        <v>279.47000000000003</v>
      </c>
      <c r="CS9308" s="73">
        <f t="shared" si="5685"/>
        <v>279.47000000000003</v>
      </c>
      <c r="CT9308" s="73">
        <f t="shared" si="5685"/>
        <v>279.47000000000003</v>
      </c>
      <c r="CU9308" s="73">
        <f t="shared" si="5685"/>
        <v>279.47000000000003</v>
      </c>
      <c r="CV9308" s="73">
        <f t="shared" si="5685"/>
        <v>279.47000000000003</v>
      </c>
      <c r="CW9308" s="73">
        <f t="shared" si="5685"/>
        <v>279.47000000000003</v>
      </c>
      <c r="CX9308" s="73">
        <f t="shared" si="5685"/>
        <v>279.47000000000003</v>
      </c>
      <c r="CY9308" s="73">
        <f t="shared" si="5685"/>
        <v>279.47000000000003</v>
      </c>
      <c r="CZ9308" s="73">
        <f t="shared" si="5685"/>
        <v>279.47000000000003</v>
      </c>
      <c r="DA9308" s="73">
        <f t="shared" si="5685"/>
        <v>279.47000000000003</v>
      </c>
      <c r="DB9308" s="73">
        <f t="shared" si="5685"/>
        <v>279.47000000000003</v>
      </c>
      <c r="DC9308" s="73">
        <f t="shared" si="5685"/>
        <v>279.47000000000003</v>
      </c>
      <c r="DD9308" s="73">
        <f t="shared" si="5685"/>
        <v>279.47000000000003</v>
      </c>
      <c r="DE9308" s="73">
        <f t="shared" si="5685"/>
        <v>279.47000000000003</v>
      </c>
      <c r="DF9308" s="73">
        <f t="shared" si="5685"/>
        <v>279.47000000000003</v>
      </c>
      <c r="DG9308" s="73">
        <f t="shared" si="5685"/>
        <v>279.47000000000003</v>
      </c>
      <c r="DH9308" s="73">
        <f t="shared" si="5685"/>
        <v>279.47000000000003</v>
      </c>
      <c r="DI9308" s="73">
        <f t="shared" si="5685"/>
        <v>279.47000000000003</v>
      </c>
      <c r="DJ9308" s="73">
        <f t="shared" si="5685"/>
        <v>279.47000000000003</v>
      </c>
      <c r="DK9308" s="73">
        <f t="shared" si="5685"/>
        <v>279.47000000000003</v>
      </c>
      <c r="DL9308" s="73">
        <f t="shared" si="5685"/>
        <v>279.47000000000003</v>
      </c>
      <c r="DM9308" s="73">
        <f t="shared" si="5685"/>
        <v>279.47000000000003</v>
      </c>
      <c r="DN9308" s="73">
        <f t="shared" si="5685"/>
        <v>279.47000000000003</v>
      </c>
      <c r="DO9308" s="73">
        <f t="shared" si="5685"/>
        <v>279.47000000000003</v>
      </c>
      <c r="DP9308" s="73">
        <f t="shared" si="5685"/>
        <v>279.47000000000003</v>
      </c>
      <c r="DQ9308" s="73">
        <f t="shared" si="5685"/>
        <v>279.47000000000003</v>
      </c>
      <c r="DR9308" s="73">
        <f t="shared" si="5685"/>
        <v>279.47000000000003</v>
      </c>
      <c r="DS9308" s="73">
        <f t="shared" si="5685"/>
        <v>279.47000000000003</v>
      </c>
      <c r="DT9308" s="73">
        <f t="shared" si="5685"/>
        <v>279.47000000000003</v>
      </c>
      <c r="DU9308" s="73">
        <f t="shared" si="5685"/>
        <v>279.47000000000003</v>
      </c>
      <c r="DV9308" s="73">
        <f t="shared" si="5685"/>
        <v>279.47000000000003</v>
      </c>
      <c r="DW9308" s="73">
        <f t="shared" si="5685"/>
        <v>279.47000000000003</v>
      </c>
      <c r="DX9308" s="73">
        <f t="shared" si="5685"/>
        <v>279.47000000000003</v>
      </c>
      <c r="DY9308" s="73">
        <f t="shared" si="5685"/>
        <v>279.47000000000003</v>
      </c>
      <c r="DZ9308" s="73">
        <f t="shared" si="5685"/>
        <v>279.47000000000003</v>
      </c>
      <c r="EA9308" s="73">
        <f t="shared" si="5685"/>
        <v>279.47000000000003</v>
      </c>
      <c r="EB9308" s="73">
        <f t="shared" si="5685"/>
        <v>279.47000000000003</v>
      </c>
      <c r="EC9308" s="73">
        <f t="shared" si="5685"/>
        <v>279.47000000000003</v>
      </c>
      <c r="ED9308" s="73">
        <f t="shared" ref="ED9308:GO9308" si="5686">(EC9308+$F$9100*$F$9102*($F$55/$F$9101*EC9307+$F$55/$F$9101*EC9309))/(1+$F$9100*$F$9102*($F$55/$F$9101+$F$55/$F$9101))</f>
        <v>279.47000000000003</v>
      </c>
      <c r="EE9308" s="73">
        <f t="shared" si="5686"/>
        <v>279.47000000000003</v>
      </c>
      <c r="EF9308" s="73">
        <f t="shared" si="5686"/>
        <v>279.47000000000003</v>
      </c>
      <c r="EG9308" s="73">
        <f t="shared" si="5686"/>
        <v>279.47000000000003</v>
      </c>
      <c r="EH9308" s="73">
        <f t="shared" si="5686"/>
        <v>279.47000000000003</v>
      </c>
      <c r="EI9308" s="73">
        <f t="shared" si="5686"/>
        <v>279.47000000000003</v>
      </c>
      <c r="EJ9308" s="73">
        <f t="shared" si="5686"/>
        <v>279.47000000000003</v>
      </c>
      <c r="EK9308" s="73">
        <f t="shared" si="5686"/>
        <v>279.47000000000003</v>
      </c>
      <c r="EL9308" s="73">
        <f t="shared" si="5686"/>
        <v>279.47000000000003</v>
      </c>
      <c r="EM9308" s="73">
        <f t="shared" si="5686"/>
        <v>279.47000000000003</v>
      </c>
      <c r="EN9308" s="73">
        <f t="shared" si="5686"/>
        <v>279.47000000000003</v>
      </c>
      <c r="EO9308" s="73">
        <f t="shared" si="5686"/>
        <v>279.47000000000003</v>
      </c>
      <c r="EP9308" s="73">
        <f t="shared" si="5686"/>
        <v>279.47000000000003</v>
      </c>
      <c r="EQ9308" s="73">
        <f t="shared" si="5686"/>
        <v>279.47000000000003</v>
      </c>
      <c r="ER9308" s="73">
        <f t="shared" si="5686"/>
        <v>279.47000000000003</v>
      </c>
      <c r="ES9308" s="73">
        <f t="shared" si="5686"/>
        <v>279.47000000000003</v>
      </c>
      <c r="ET9308" s="73">
        <f t="shared" si="5686"/>
        <v>279.47000000000003</v>
      </c>
      <c r="EU9308" s="73">
        <f t="shared" si="5686"/>
        <v>279.47000000000003</v>
      </c>
      <c r="EV9308" s="73">
        <f t="shared" si="5686"/>
        <v>279.47000000000003</v>
      </c>
      <c r="EW9308" s="73">
        <f t="shared" si="5686"/>
        <v>279.47000000000003</v>
      </c>
      <c r="EX9308" s="73">
        <f t="shared" si="5686"/>
        <v>279.47000000000003</v>
      </c>
      <c r="EY9308" s="73">
        <f t="shared" si="5686"/>
        <v>279.47000000000003</v>
      </c>
      <c r="EZ9308" s="73">
        <f t="shared" si="5686"/>
        <v>279.47000000000003</v>
      </c>
      <c r="FA9308" s="73">
        <f t="shared" si="5686"/>
        <v>279.47000000000003</v>
      </c>
      <c r="FB9308" s="73">
        <f t="shared" si="5686"/>
        <v>279.47000000000003</v>
      </c>
      <c r="FC9308" s="73">
        <f t="shared" si="5686"/>
        <v>279.47000000000003</v>
      </c>
      <c r="FD9308" s="73">
        <f t="shared" si="5686"/>
        <v>279.47000000000003</v>
      </c>
      <c r="FE9308" s="73">
        <f t="shared" si="5686"/>
        <v>279.47000000000003</v>
      </c>
      <c r="FF9308" s="73">
        <f t="shared" si="5686"/>
        <v>279.47000000000003</v>
      </c>
      <c r="FG9308" s="73">
        <f t="shared" si="5686"/>
        <v>279.47000000000003</v>
      </c>
      <c r="FH9308" s="73">
        <f t="shared" si="5686"/>
        <v>279.47000000000003</v>
      </c>
      <c r="FI9308" s="73">
        <f t="shared" si="5686"/>
        <v>279.47000000000003</v>
      </c>
      <c r="FJ9308" s="73">
        <f t="shared" si="5686"/>
        <v>279.47000000000003</v>
      </c>
      <c r="FK9308" s="73">
        <f t="shared" si="5686"/>
        <v>279.47000000000003</v>
      </c>
      <c r="FL9308" s="73">
        <f t="shared" si="5686"/>
        <v>279.47000000000003</v>
      </c>
      <c r="FM9308" s="73">
        <f t="shared" si="5686"/>
        <v>279.47000000000003</v>
      </c>
      <c r="FN9308" s="73">
        <f t="shared" si="5686"/>
        <v>279.47000000000003</v>
      </c>
      <c r="FO9308" s="73">
        <f t="shared" si="5686"/>
        <v>279.47000000000003</v>
      </c>
      <c r="FP9308" s="73">
        <f t="shared" si="5686"/>
        <v>279.47000000000003</v>
      </c>
      <c r="FQ9308" s="73">
        <f t="shared" si="5686"/>
        <v>279.47000000000003</v>
      </c>
      <c r="FR9308" s="73">
        <f t="shared" si="5686"/>
        <v>279.47000000000003</v>
      </c>
      <c r="FS9308" s="73">
        <f t="shared" si="5686"/>
        <v>279.47000000000003</v>
      </c>
      <c r="FT9308" s="73">
        <f t="shared" si="5686"/>
        <v>279.47000000000003</v>
      </c>
      <c r="FU9308" s="73">
        <f t="shared" si="5686"/>
        <v>279.47000000000003</v>
      </c>
      <c r="FV9308" s="73">
        <f t="shared" si="5686"/>
        <v>279.47000000000003</v>
      </c>
      <c r="FW9308" s="73">
        <f t="shared" si="5686"/>
        <v>279.47000000000003</v>
      </c>
      <c r="FX9308" s="73">
        <f t="shared" si="5686"/>
        <v>279.47000000000003</v>
      </c>
      <c r="FY9308" s="73">
        <f t="shared" si="5686"/>
        <v>279.47000000000003</v>
      </c>
      <c r="FZ9308" s="73">
        <f t="shared" si="5686"/>
        <v>279.47000000000003</v>
      </c>
      <c r="GA9308" s="73">
        <f t="shared" si="5686"/>
        <v>279.47000000000003</v>
      </c>
      <c r="GB9308" s="73">
        <f t="shared" si="5686"/>
        <v>279.47000000000003</v>
      </c>
      <c r="GC9308" s="73">
        <f t="shared" si="5686"/>
        <v>279.47000000000003</v>
      </c>
      <c r="GD9308" s="73">
        <f t="shared" si="5686"/>
        <v>279.47000000000003</v>
      </c>
      <c r="GE9308" s="73">
        <f t="shared" si="5686"/>
        <v>279.47000000000003</v>
      </c>
      <c r="GF9308" s="73">
        <f t="shared" si="5686"/>
        <v>279.47000000000003</v>
      </c>
      <c r="GG9308" s="73">
        <f t="shared" si="5686"/>
        <v>279.47000000000003</v>
      </c>
      <c r="GH9308" s="73">
        <f t="shared" si="5686"/>
        <v>279.47000000000003</v>
      </c>
      <c r="GI9308" s="73">
        <f t="shared" si="5686"/>
        <v>279.47000000000003</v>
      </c>
      <c r="GJ9308" s="73">
        <f t="shared" si="5686"/>
        <v>279.47000000000003</v>
      </c>
      <c r="GK9308" s="73">
        <f t="shared" si="5686"/>
        <v>279.47000000000003</v>
      </c>
      <c r="GL9308" s="73">
        <f t="shared" si="5686"/>
        <v>279.47000000000003</v>
      </c>
      <c r="GM9308" s="73">
        <f t="shared" si="5686"/>
        <v>279.47000000000003</v>
      </c>
      <c r="GN9308" s="73">
        <f t="shared" si="5686"/>
        <v>279.47000000000003</v>
      </c>
      <c r="GO9308" s="73">
        <f t="shared" si="5686"/>
        <v>279.47000000000003</v>
      </c>
      <c r="GP9308" s="73">
        <f t="shared" ref="GP9308:JA9308" si="5687">(GO9308+$F$9100*$F$9102*($F$55/$F$9101*GO9307+$F$55/$F$9101*GO9309))/(1+$F$9100*$F$9102*($F$55/$F$9101+$F$55/$F$9101))</f>
        <v>279.47000000000003</v>
      </c>
      <c r="GQ9308" s="73">
        <f t="shared" si="5687"/>
        <v>279.47000000000003</v>
      </c>
      <c r="GR9308" s="73">
        <f t="shared" si="5687"/>
        <v>279.47000000000003</v>
      </c>
      <c r="GS9308" s="73">
        <f t="shared" si="5687"/>
        <v>279.47000000000003</v>
      </c>
      <c r="GT9308" s="73">
        <f t="shared" si="5687"/>
        <v>279.47000000000003</v>
      </c>
      <c r="GU9308" s="73">
        <f t="shared" si="5687"/>
        <v>279.47000000000003</v>
      </c>
      <c r="GV9308" s="73">
        <f t="shared" si="5687"/>
        <v>279.47000000000003</v>
      </c>
      <c r="GW9308" s="73">
        <f t="shared" si="5687"/>
        <v>279.47000000000003</v>
      </c>
      <c r="GX9308" s="73">
        <f t="shared" si="5687"/>
        <v>279.47000000000003</v>
      </c>
      <c r="GY9308" s="73">
        <f t="shared" si="5687"/>
        <v>279.47000000000003</v>
      </c>
      <c r="GZ9308" s="73">
        <f t="shared" si="5687"/>
        <v>279.47000000000003</v>
      </c>
      <c r="HA9308" s="73">
        <f t="shared" si="5687"/>
        <v>279.47000000000003</v>
      </c>
      <c r="HB9308" s="73">
        <f t="shared" si="5687"/>
        <v>279.47000000000003</v>
      </c>
      <c r="HC9308" s="73">
        <f t="shared" si="5687"/>
        <v>279.47000000000003</v>
      </c>
      <c r="HD9308" s="73">
        <f t="shared" si="5687"/>
        <v>279.47000000000003</v>
      </c>
      <c r="HE9308" s="73">
        <f t="shared" si="5687"/>
        <v>279.47000000000003</v>
      </c>
      <c r="HF9308" s="73">
        <f t="shared" si="5687"/>
        <v>279.47000000000003</v>
      </c>
      <c r="HG9308" s="73">
        <f t="shared" si="5687"/>
        <v>279.47000000000003</v>
      </c>
      <c r="HH9308" s="73">
        <f t="shared" si="5687"/>
        <v>279.47000000000003</v>
      </c>
      <c r="HI9308" s="73">
        <f t="shared" si="5687"/>
        <v>279.47000000000003</v>
      </c>
      <c r="HJ9308" s="73">
        <f t="shared" si="5687"/>
        <v>279.47000000000003</v>
      </c>
      <c r="HK9308" s="73">
        <f t="shared" si="5687"/>
        <v>279.47000000000003</v>
      </c>
      <c r="HL9308" s="73">
        <f t="shared" si="5687"/>
        <v>279.47000000000003</v>
      </c>
      <c r="HM9308" s="73">
        <f t="shared" si="5687"/>
        <v>279.47000000000003</v>
      </c>
      <c r="HN9308" s="73">
        <f t="shared" si="5687"/>
        <v>279.47000000000003</v>
      </c>
      <c r="HO9308" s="73">
        <f t="shared" si="5687"/>
        <v>279.47000000000003</v>
      </c>
      <c r="HP9308" s="73">
        <f t="shared" si="5687"/>
        <v>279.47000000000003</v>
      </c>
      <c r="HQ9308" s="73">
        <f t="shared" si="5687"/>
        <v>279.47000000000003</v>
      </c>
      <c r="HR9308" s="73">
        <f t="shared" si="5687"/>
        <v>279.47000000000003</v>
      </c>
      <c r="HS9308" s="73">
        <f t="shared" si="5687"/>
        <v>279.47000000000003</v>
      </c>
      <c r="HT9308" s="73">
        <f t="shared" si="5687"/>
        <v>279.47000000000003</v>
      </c>
      <c r="HU9308" s="73">
        <f t="shared" si="5687"/>
        <v>279.47000000000003</v>
      </c>
      <c r="HV9308" s="73">
        <f t="shared" si="5687"/>
        <v>279.47000000000003</v>
      </c>
      <c r="HW9308" s="73">
        <f t="shared" si="5687"/>
        <v>279.47000000000003</v>
      </c>
      <c r="HX9308" s="73">
        <f t="shared" si="5687"/>
        <v>279.47000000000003</v>
      </c>
      <c r="HY9308" s="73">
        <f t="shared" si="5687"/>
        <v>279.47000000000003</v>
      </c>
      <c r="HZ9308" s="73">
        <f t="shared" si="5687"/>
        <v>279.47000000000003</v>
      </c>
      <c r="IA9308" s="73">
        <f t="shared" si="5687"/>
        <v>279.47000000000003</v>
      </c>
      <c r="IB9308" s="73">
        <f t="shared" si="5687"/>
        <v>279.47000000000003</v>
      </c>
      <c r="IC9308" s="73">
        <f t="shared" si="5687"/>
        <v>279.47000000000003</v>
      </c>
      <c r="ID9308" s="73">
        <f t="shared" si="5687"/>
        <v>279.47000000000003</v>
      </c>
      <c r="IE9308" s="73">
        <f t="shared" si="5687"/>
        <v>279.47000000000003</v>
      </c>
      <c r="IF9308" s="73">
        <f t="shared" si="5687"/>
        <v>279.47000000000003</v>
      </c>
      <c r="IG9308" s="73">
        <f t="shared" si="5687"/>
        <v>279.47000000000003</v>
      </c>
      <c r="IH9308" s="73">
        <f t="shared" si="5687"/>
        <v>279.47000000000003</v>
      </c>
      <c r="II9308" s="73">
        <f t="shared" si="5687"/>
        <v>279.47000000000003</v>
      </c>
      <c r="IJ9308" s="73">
        <f t="shared" si="5687"/>
        <v>279.47000000000003</v>
      </c>
      <c r="IK9308" s="73">
        <f t="shared" si="5687"/>
        <v>279.47000000000003</v>
      </c>
      <c r="IL9308" s="73">
        <f t="shared" si="5687"/>
        <v>279.47000000000003</v>
      </c>
      <c r="IM9308" s="73">
        <f t="shared" si="5687"/>
        <v>279.47000000000003</v>
      </c>
      <c r="IN9308" s="73">
        <f t="shared" si="5687"/>
        <v>279.47000000000003</v>
      </c>
      <c r="IO9308" s="73">
        <f t="shared" si="5687"/>
        <v>279.47000000000003</v>
      </c>
      <c r="IP9308" s="73">
        <f t="shared" si="5687"/>
        <v>279.47000000000003</v>
      </c>
      <c r="IQ9308" s="73">
        <f t="shared" si="5687"/>
        <v>279.47000000000003</v>
      </c>
      <c r="IR9308" s="73">
        <f t="shared" si="5687"/>
        <v>279.47000000000003</v>
      </c>
      <c r="IS9308" s="73">
        <f t="shared" si="5687"/>
        <v>279.47000000000003</v>
      </c>
      <c r="IT9308" s="73">
        <f t="shared" si="5687"/>
        <v>279.47000000000003</v>
      </c>
      <c r="IU9308" s="73">
        <f t="shared" si="5687"/>
        <v>279.47000000000003</v>
      </c>
      <c r="IV9308" s="73">
        <f t="shared" si="5687"/>
        <v>279.47000000000003</v>
      </c>
      <c r="IW9308" s="73">
        <f t="shared" si="5687"/>
        <v>279.47000000000003</v>
      </c>
      <c r="IX9308" s="73">
        <f t="shared" si="5687"/>
        <v>279.47000000000003</v>
      </c>
      <c r="IY9308" s="73">
        <f t="shared" si="5687"/>
        <v>279.47000000000003</v>
      </c>
      <c r="IZ9308" s="73">
        <f t="shared" si="5687"/>
        <v>279.47000000000003</v>
      </c>
      <c r="JA9308" s="73">
        <f t="shared" si="5687"/>
        <v>279.47000000000003</v>
      </c>
      <c r="JB9308" s="73">
        <f t="shared" ref="JB9308:KG9308" si="5688">(JA9308+$F$9100*$F$9102*($F$55/$F$9101*JA9307+$F$55/$F$9101*JA9309))/(1+$F$9100*$F$9102*($F$55/$F$9101+$F$55/$F$9101))</f>
        <v>279.47000000000003</v>
      </c>
      <c r="JC9308" s="73">
        <f t="shared" si="5688"/>
        <v>279.47000000000003</v>
      </c>
      <c r="JD9308" s="73">
        <f t="shared" si="5688"/>
        <v>279.47000000000003</v>
      </c>
      <c r="JE9308" s="73">
        <f t="shared" si="5688"/>
        <v>279.47000000000003</v>
      </c>
      <c r="JF9308" s="73">
        <f t="shared" si="5688"/>
        <v>279.47000000000003</v>
      </c>
      <c r="JG9308" s="73">
        <f t="shared" si="5688"/>
        <v>279.47000000000003</v>
      </c>
      <c r="JH9308" s="73">
        <f t="shared" si="5688"/>
        <v>279.47000000000003</v>
      </c>
      <c r="JI9308" s="73">
        <f t="shared" si="5688"/>
        <v>279.47000000000003</v>
      </c>
      <c r="JJ9308" s="73">
        <f t="shared" si="5688"/>
        <v>279.47000000000003</v>
      </c>
      <c r="JK9308" s="73">
        <f t="shared" si="5688"/>
        <v>279.47000000000003</v>
      </c>
      <c r="JL9308" s="73">
        <f t="shared" si="5688"/>
        <v>279.47000000000003</v>
      </c>
      <c r="JM9308" s="73">
        <f t="shared" si="5688"/>
        <v>279.47000000000003</v>
      </c>
      <c r="JN9308" s="73">
        <f t="shared" si="5688"/>
        <v>279.47000000000003</v>
      </c>
      <c r="JO9308" s="73">
        <f t="shared" si="5688"/>
        <v>279.47000000000003</v>
      </c>
      <c r="JP9308" s="73">
        <f t="shared" si="5688"/>
        <v>279.47000000000003</v>
      </c>
      <c r="JQ9308" s="73">
        <f t="shared" si="5688"/>
        <v>279.47000000000003</v>
      </c>
      <c r="JR9308" s="73">
        <f t="shared" si="5688"/>
        <v>279.47000000000003</v>
      </c>
      <c r="JS9308" s="73">
        <f t="shared" si="5688"/>
        <v>279.47000000000003</v>
      </c>
      <c r="JT9308" s="73">
        <f t="shared" si="5688"/>
        <v>279.47000000000003</v>
      </c>
      <c r="JU9308" s="73">
        <f t="shared" si="5688"/>
        <v>279.47000000000003</v>
      </c>
      <c r="JV9308" s="73">
        <f t="shared" si="5688"/>
        <v>279.47000000000003</v>
      </c>
      <c r="JW9308" s="73">
        <f t="shared" si="5688"/>
        <v>279.47000000000003</v>
      </c>
      <c r="JX9308" s="73">
        <f t="shared" si="5688"/>
        <v>279.47000000000003</v>
      </c>
      <c r="JY9308" s="73">
        <f t="shared" si="5688"/>
        <v>279.47000000000003</v>
      </c>
      <c r="JZ9308" s="73">
        <f t="shared" si="5688"/>
        <v>279.47000000000003</v>
      </c>
      <c r="KA9308" s="73">
        <f t="shared" si="5688"/>
        <v>279.47000000000003</v>
      </c>
      <c r="KB9308" s="73">
        <f t="shared" si="5688"/>
        <v>279.47000000000003</v>
      </c>
      <c r="KC9308" s="73">
        <f t="shared" si="5688"/>
        <v>279.47000000000003</v>
      </c>
      <c r="KD9308" s="73">
        <f t="shared" si="5688"/>
        <v>279.47000000000003</v>
      </c>
      <c r="KE9308" s="73">
        <f t="shared" si="5688"/>
        <v>279.47000000000003</v>
      </c>
      <c r="KF9308" s="73">
        <f t="shared" si="5688"/>
        <v>279.47000000000003</v>
      </c>
      <c r="KG9308" s="73">
        <f t="shared" si="5688"/>
        <v>279.47000000000003</v>
      </c>
      <c r="KH9308">
        <v>279.47000000000003</v>
      </c>
      <c r="KL9308" s="84"/>
      <c r="KP9308" s="84"/>
      <c r="KS9308" s="74"/>
      <c r="KT9308" s="74"/>
      <c r="KU9308" s="16"/>
      <c r="KV9308" s="72"/>
      <c r="KW9308" s="72"/>
      <c r="KX9308" s="16"/>
      <c r="KZ9308" s="16"/>
      <c r="LA9308" s="16"/>
      <c r="LB9308" s="74"/>
      <c r="LC9308" s="74"/>
    </row>
    <row r="9309" spans="2:315" x14ac:dyDescent="0.35">
      <c r="B9309">
        <v>203</v>
      </c>
      <c r="C9309">
        <f t="shared" si="5468"/>
        <v>2.0249999999999999</v>
      </c>
      <c r="E9309" s="92">
        <v>279.47000000000003</v>
      </c>
      <c r="F9309" s="73">
        <f t="shared" ref="F9309:BQ9309" si="5689">(E9309+$F$9100*$F$9102*($F$55/$F$9101*E9308+$F$55/$F$9101*E9310))/(1+$F$9100*$F$9102*($F$55/$F$9101+$F$55/$F$9101))</f>
        <v>279.47000000000003</v>
      </c>
      <c r="G9309" s="73">
        <f t="shared" si="5689"/>
        <v>279.47000000000003</v>
      </c>
      <c r="H9309" s="73">
        <f t="shared" si="5689"/>
        <v>279.47000000000003</v>
      </c>
      <c r="I9309" s="73">
        <f t="shared" si="5689"/>
        <v>279.47000000000003</v>
      </c>
      <c r="J9309" s="73">
        <f t="shared" si="5689"/>
        <v>279.47000000000003</v>
      </c>
      <c r="K9309" s="73">
        <f t="shared" si="5689"/>
        <v>279.47000000000003</v>
      </c>
      <c r="L9309" s="73">
        <f t="shared" si="5689"/>
        <v>279.47000000000003</v>
      </c>
      <c r="M9309" s="73">
        <f t="shared" si="5689"/>
        <v>279.47000000000003</v>
      </c>
      <c r="N9309" s="73">
        <f t="shared" si="5689"/>
        <v>279.47000000000003</v>
      </c>
      <c r="O9309" s="73">
        <f t="shared" si="5689"/>
        <v>279.47000000000003</v>
      </c>
      <c r="P9309" s="73">
        <f t="shared" si="5689"/>
        <v>279.47000000000003</v>
      </c>
      <c r="Q9309" s="73">
        <f t="shared" si="5689"/>
        <v>279.47000000000003</v>
      </c>
      <c r="R9309" s="73">
        <f t="shared" si="5689"/>
        <v>279.47000000000003</v>
      </c>
      <c r="S9309" s="73">
        <f t="shared" si="5689"/>
        <v>279.47000000000003</v>
      </c>
      <c r="T9309" s="73">
        <f t="shared" si="5689"/>
        <v>279.47000000000003</v>
      </c>
      <c r="U9309" s="73">
        <f t="shared" si="5689"/>
        <v>279.47000000000003</v>
      </c>
      <c r="V9309" s="73">
        <f t="shared" si="5689"/>
        <v>279.47000000000003</v>
      </c>
      <c r="W9309" s="73">
        <f t="shared" si="5689"/>
        <v>279.47000000000003</v>
      </c>
      <c r="X9309" s="73">
        <f t="shared" si="5689"/>
        <v>279.47000000000003</v>
      </c>
      <c r="Y9309" s="73">
        <f t="shared" si="5689"/>
        <v>279.47000000000003</v>
      </c>
      <c r="Z9309" s="73">
        <f t="shared" si="5689"/>
        <v>279.47000000000003</v>
      </c>
      <c r="AA9309" s="73">
        <f t="shared" si="5689"/>
        <v>279.47000000000003</v>
      </c>
      <c r="AB9309" s="73">
        <f t="shared" si="5689"/>
        <v>279.47000000000003</v>
      </c>
      <c r="AC9309" s="73">
        <f t="shared" si="5689"/>
        <v>279.47000000000003</v>
      </c>
      <c r="AD9309" s="73">
        <f t="shared" si="5689"/>
        <v>279.47000000000003</v>
      </c>
      <c r="AE9309" s="73">
        <f t="shared" si="5689"/>
        <v>279.47000000000003</v>
      </c>
      <c r="AF9309" s="73">
        <f t="shared" si="5689"/>
        <v>279.47000000000003</v>
      </c>
      <c r="AG9309" s="73">
        <f t="shared" si="5689"/>
        <v>279.47000000000003</v>
      </c>
      <c r="AH9309" s="73">
        <f t="shared" si="5689"/>
        <v>279.47000000000003</v>
      </c>
      <c r="AI9309" s="73">
        <f t="shared" si="5689"/>
        <v>279.47000000000003</v>
      </c>
      <c r="AJ9309" s="73">
        <f t="shared" si="5689"/>
        <v>279.47000000000003</v>
      </c>
      <c r="AK9309" s="73">
        <f t="shared" si="5689"/>
        <v>279.47000000000003</v>
      </c>
      <c r="AL9309" s="73">
        <f t="shared" si="5689"/>
        <v>279.47000000000003</v>
      </c>
      <c r="AM9309" s="73">
        <f t="shared" si="5689"/>
        <v>279.47000000000003</v>
      </c>
      <c r="AN9309" s="73">
        <f t="shared" si="5689"/>
        <v>279.47000000000003</v>
      </c>
      <c r="AO9309" s="73">
        <f t="shared" si="5689"/>
        <v>279.47000000000003</v>
      </c>
      <c r="AP9309" s="73">
        <f t="shared" si="5689"/>
        <v>279.47000000000003</v>
      </c>
      <c r="AQ9309" s="73">
        <f t="shared" si="5689"/>
        <v>279.47000000000003</v>
      </c>
      <c r="AR9309" s="73">
        <f t="shared" si="5689"/>
        <v>279.47000000000003</v>
      </c>
      <c r="AS9309" s="73">
        <f t="shared" si="5689"/>
        <v>279.47000000000003</v>
      </c>
      <c r="AT9309" s="73">
        <f t="shared" si="5689"/>
        <v>279.47000000000003</v>
      </c>
      <c r="AU9309" s="73">
        <f t="shared" si="5689"/>
        <v>279.47000000000003</v>
      </c>
      <c r="AV9309" s="73">
        <f t="shared" si="5689"/>
        <v>279.47000000000003</v>
      </c>
      <c r="AW9309" s="73">
        <f t="shared" si="5689"/>
        <v>279.47000000000003</v>
      </c>
      <c r="AX9309" s="73">
        <f t="shared" si="5689"/>
        <v>279.47000000000003</v>
      </c>
      <c r="AY9309" s="73">
        <f t="shared" si="5689"/>
        <v>279.47000000000003</v>
      </c>
      <c r="AZ9309" s="73">
        <f t="shared" si="5689"/>
        <v>279.47000000000003</v>
      </c>
      <c r="BA9309" s="73">
        <f t="shared" si="5689"/>
        <v>279.47000000000003</v>
      </c>
      <c r="BB9309" s="73">
        <f t="shared" si="5689"/>
        <v>279.47000000000003</v>
      </c>
      <c r="BC9309" s="73">
        <f t="shared" si="5689"/>
        <v>279.47000000000003</v>
      </c>
      <c r="BD9309" s="73">
        <f t="shared" si="5689"/>
        <v>279.47000000000003</v>
      </c>
      <c r="BE9309" s="73">
        <f t="shared" si="5689"/>
        <v>279.47000000000003</v>
      </c>
      <c r="BF9309" s="73">
        <f t="shared" si="5689"/>
        <v>279.47000000000003</v>
      </c>
      <c r="BG9309" s="73">
        <f t="shared" si="5689"/>
        <v>279.47000000000003</v>
      </c>
      <c r="BH9309" s="73">
        <f t="shared" si="5689"/>
        <v>279.47000000000003</v>
      </c>
      <c r="BI9309" s="73">
        <f t="shared" si="5689"/>
        <v>279.47000000000003</v>
      </c>
      <c r="BJ9309" s="73">
        <f t="shared" si="5689"/>
        <v>279.47000000000003</v>
      </c>
      <c r="BK9309" s="73">
        <f t="shared" si="5689"/>
        <v>279.47000000000003</v>
      </c>
      <c r="BL9309" s="73">
        <f t="shared" si="5689"/>
        <v>279.47000000000003</v>
      </c>
      <c r="BM9309" s="73">
        <f t="shared" si="5689"/>
        <v>279.47000000000003</v>
      </c>
      <c r="BN9309" s="73">
        <f t="shared" si="5689"/>
        <v>279.47000000000003</v>
      </c>
      <c r="BO9309" s="73">
        <f t="shared" si="5689"/>
        <v>279.47000000000003</v>
      </c>
      <c r="BP9309" s="73">
        <f t="shared" si="5689"/>
        <v>279.47000000000003</v>
      </c>
      <c r="BQ9309" s="73">
        <f t="shared" si="5689"/>
        <v>279.47000000000003</v>
      </c>
      <c r="BR9309" s="73">
        <f t="shared" ref="BR9309:EC9309" si="5690">(BQ9309+$F$9100*$F$9102*($F$55/$F$9101*BQ9308+$F$55/$F$9101*BQ9310))/(1+$F$9100*$F$9102*($F$55/$F$9101+$F$55/$F$9101))</f>
        <v>279.47000000000003</v>
      </c>
      <c r="BS9309" s="73">
        <f t="shared" si="5690"/>
        <v>279.47000000000003</v>
      </c>
      <c r="BT9309" s="73">
        <f t="shared" si="5690"/>
        <v>279.47000000000003</v>
      </c>
      <c r="BU9309" s="73">
        <f t="shared" si="5690"/>
        <v>279.47000000000003</v>
      </c>
      <c r="BV9309" s="73">
        <f t="shared" si="5690"/>
        <v>279.47000000000003</v>
      </c>
      <c r="BW9309" s="73">
        <f t="shared" si="5690"/>
        <v>279.47000000000003</v>
      </c>
      <c r="BX9309" s="73">
        <f t="shared" si="5690"/>
        <v>279.47000000000003</v>
      </c>
      <c r="BY9309" s="73">
        <f t="shared" si="5690"/>
        <v>279.47000000000003</v>
      </c>
      <c r="BZ9309" s="73">
        <f t="shared" si="5690"/>
        <v>279.47000000000003</v>
      </c>
      <c r="CA9309" s="73">
        <f t="shared" si="5690"/>
        <v>279.47000000000003</v>
      </c>
      <c r="CB9309" s="73">
        <f t="shared" si="5690"/>
        <v>279.47000000000003</v>
      </c>
      <c r="CC9309" s="73">
        <f t="shared" si="5690"/>
        <v>279.47000000000003</v>
      </c>
      <c r="CD9309" s="73">
        <f t="shared" si="5690"/>
        <v>279.47000000000003</v>
      </c>
      <c r="CE9309" s="73">
        <f t="shared" si="5690"/>
        <v>279.47000000000003</v>
      </c>
      <c r="CF9309" s="73">
        <f t="shared" si="5690"/>
        <v>279.47000000000003</v>
      </c>
      <c r="CG9309" s="73">
        <f t="shared" si="5690"/>
        <v>279.47000000000003</v>
      </c>
      <c r="CH9309" s="73">
        <f t="shared" si="5690"/>
        <v>279.47000000000003</v>
      </c>
      <c r="CI9309" s="73">
        <f t="shared" si="5690"/>
        <v>279.47000000000003</v>
      </c>
      <c r="CJ9309" s="73">
        <f t="shared" si="5690"/>
        <v>279.47000000000003</v>
      </c>
      <c r="CK9309" s="73">
        <f t="shared" si="5690"/>
        <v>279.47000000000003</v>
      </c>
      <c r="CL9309" s="73">
        <f t="shared" si="5690"/>
        <v>279.47000000000003</v>
      </c>
      <c r="CM9309" s="73">
        <f t="shared" si="5690"/>
        <v>279.47000000000003</v>
      </c>
      <c r="CN9309" s="73">
        <f t="shared" si="5690"/>
        <v>279.47000000000003</v>
      </c>
      <c r="CO9309" s="73">
        <f t="shared" si="5690"/>
        <v>279.47000000000003</v>
      </c>
      <c r="CP9309" s="73">
        <f t="shared" si="5690"/>
        <v>279.47000000000003</v>
      </c>
      <c r="CQ9309" s="73">
        <f t="shared" si="5690"/>
        <v>279.47000000000003</v>
      </c>
      <c r="CR9309" s="73">
        <f t="shared" si="5690"/>
        <v>279.47000000000003</v>
      </c>
      <c r="CS9309" s="73">
        <f t="shared" si="5690"/>
        <v>279.47000000000003</v>
      </c>
      <c r="CT9309" s="73">
        <f t="shared" si="5690"/>
        <v>279.47000000000003</v>
      </c>
      <c r="CU9309" s="73">
        <f t="shared" si="5690"/>
        <v>279.47000000000003</v>
      </c>
      <c r="CV9309" s="73">
        <f t="shared" si="5690"/>
        <v>279.47000000000003</v>
      </c>
      <c r="CW9309" s="73">
        <f t="shared" si="5690"/>
        <v>279.47000000000003</v>
      </c>
      <c r="CX9309" s="73">
        <f t="shared" si="5690"/>
        <v>279.47000000000003</v>
      </c>
      <c r="CY9309" s="73">
        <f t="shared" si="5690"/>
        <v>279.47000000000003</v>
      </c>
      <c r="CZ9309" s="73">
        <f t="shared" si="5690"/>
        <v>279.47000000000003</v>
      </c>
      <c r="DA9309" s="73">
        <f t="shared" si="5690"/>
        <v>279.47000000000003</v>
      </c>
      <c r="DB9309" s="73">
        <f t="shared" si="5690"/>
        <v>279.47000000000003</v>
      </c>
      <c r="DC9309" s="73">
        <f t="shared" si="5690"/>
        <v>279.47000000000003</v>
      </c>
      <c r="DD9309" s="73">
        <f t="shared" si="5690"/>
        <v>279.47000000000003</v>
      </c>
      <c r="DE9309" s="73">
        <f t="shared" si="5690"/>
        <v>279.47000000000003</v>
      </c>
      <c r="DF9309" s="73">
        <f t="shared" si="5690"/>
        <v>279.47000000000003</v>
      </c>
      <c r="DG9309" s="73">
        <f t="shared" si="5690"/>
        <v>279.47000000000003</v>
      </c>
      <c r="DH9309" s="73">
        <f t="shared" si="5690"/>
        <v>279.47000000000003</v>
      </c>
      <c r="DI9309" s="73">
        <f t="shared" si="5690"/>
        <v>279.47000000000003</v>
      </c>
      <c r="DJ9309" s="73">
        <f t="shared" si="5690"/>
        <v>279.47000000000003</v>
      </c>
      <c r="DK9309" s="73">
        <f t="shared" si="5690"/>
        <v>279.47000000000003</v>
      </c>
      <c r="DL9309" s="73">
        <f t="shared" si="5690"/>
        <v>279.47000000000003</v>
      </c>
      <c r="DM9309" s="73">
        <f t="shared" si="5690"/>
        <v>279.47000000000003</v>
      </c>
      <c r="DN9309" s="73">
        <f t="shared" si="5690"/>
        <v>279.47000000000003</v>
      </c>
      <c r="DO9309" s="73">
        <f t="shared" si="5690"/>
        <v>279.47000000000003</v>
      </c>
      <c r="DP9309" s="73">
        <f t="shared" si="5690"/>
        <v>279.47000000000003</v>
      </c>
      <c r="DQ9309" s="73">
        <f t="shared" si="5690"/>
        <v>279.47000000000003</v>
      </c>
      <c r="DR9309" s="73">
        <f t="shared" si="5690"/>
        <v>279.47000000000003</v>
      </c>
      <c r="DS9309" s="73">
        <f t="shared" si="5690"/>
        <v>279.47000000000003</v>
      </c>
      <c r="DT9309" s="73">
        <f t="shared" si="5690"/>
        <v>279.47000000000003</v>
      </c>
      <c r="DU9309" s="73">
        <f t="shared" si="5690"/>
        <v>279.47000000000003</v>
      </c>
      <c r="DV9309" s="73">
        <f t="shared" si="5690"/>
        <v>279.47000000000003</v>
      </c>
      <c r="DW9309" s="73">
        <f t="shared" si="5690"/>
        <v>279.47000000000003</v>
      </c>
      <c r="DX9309" s="73">
        <f t="shared" si="5690"/>
        <v>279.47000000000003</v>
      </c>
      <c r="DY9309" s="73">
        <f t="shared" si="5690"/>
        <v>279.47000000000003</v>
      </c>
      <c r="DZ9309" s="73">
        <f t="shared" si="5690"/>
        <v>279.47000000000003</v>
      </c>
      <c r="EA9309" s="73">
        <f t="shared" si="5690"/>
        <v>279.47000000000003</v>
      </c>
      <c r="EB9309" s="73">
        <f t="shared" si="5690"/>
        <v>279.47000000000003</v>
      </c>
      <c r="EC9309" s="73">
        <f t="shared" si="5690"/>
        <v>279.47000000000003</v>
      </c>
      <c r="ED9309" s="73">
        <f t="shared" ref="ED9309:GO9309" si="5691">(EC9309+$F$9100*$F$9102*($F$55/$F$9101*EC9308+$F$55/$F$9101*EC9310))/(1+$F$9100*$F$9102*($F$55/$F$9101+$F$55/$F$9101))</f>
        <v>279.47000000000003</v>
      </c>
      <c r="EE9309" s="73">
        <f t="shared" si="5691"/>
        <v>279.47000000000003</v>
      </c>
      <c r="EF9309" s="73">
        <f t="shared" si="5691"/>
        <v>279.47000000000003</v>
      </c>
      <c r="EG9309" s="73">
        <f t="shared" si="5691"/>
        <v>279.47000000000003</v>
      </c>
      <c r="EH9309" s="73">
        <f t="shared" si="5691"/>
        <v>279.47000000000003</v>
      </c>
      <c r="EI9309" s="73">
        <f t="shared" si="5691"/>
        <v>279.47000000000003</v>
      </c>
      <c r="EJ9309" s="73">
        <f t="shared" si="5691"/>
        <v>279.47000000000003</v>
      </c>
      <c r="EK9309" s="73">
        <f t="shared" si="5691"/>
        <v>279.47000000000003</v>
      </c>
      <c r="EL9309" s="73">
        <f t="shared" si="5691"/>
        <v>279.47000000000003</v>
      </c>
      <c r="EM9309" s="73">
        <f t="shared" si="5691"/>
        <v>279.47000000000003</v>
      </c>
      <c r="EN9309" s="73">
        <f t="shared" si="5691"/>
        <v>279.47000000000003</v>
      </c>
      <c r="EO9309" s="73">
        <f t="shared" si="5691"/>
        <v>279.47000000000003</v>
      </c>
      <c r="EP9309" s="73">
        <f t="shared" si="5691"/>
        <v>279.47000000000003</v>
      </c>
      <c r="EQ9309" s="73">
        <f t="shared" si="5691"/>
        <v>279.47000000000003</v>
      </c>
      <c r="ER9309" s="73">
        <f t="shared" si="5691"/>
        <v>279.47000000000003</v>
      </c>
      <c r="ES9309" s="73">
        <f t="shared" si="5691"/>
        <v>279.47000000000003</v>
      </c>
      <c r="ET9309" s="73">
        <f t="shared" si="5691"/>
        <v>279.47000000000003</v>
      </c>
      <c r="EU9309" s="73">
        <f t="shared" si="5691"/>
        <v>279.47000000000003</v>
      </c>
      <c r="EV9309" s="73">
        <f t="shared" si="5691"/>
        <v>279.47000000000003</v>
      </c>
      <c r="EW9309" s="73">
        <f t="shared" si="5691"/>
        <v>279.47000000000003</v>
      </c>
      <c r="EX9309" s="73">
        <f t="shared" si="5691"/>
        <v>279.47000000000003</v>
      </c>
      <c r="EY9309" s="73">
        <f t="shared" si="5691"/>
        <v>279.47000000000003</v>
      </c>
      <c r="EZ9309" s="73">
        <f t="shared" si="5691"/>
        <v>279.47000000000003</v>
      </c>
      <c r="FA9309" s="73">
        <f t="shared" si="5691"/>
        <v>279.47000000000003</v>
      </c>
      <c r="FB9309" s="73">
        <f t="shared" si="5691"/>
        <v>279.47000000000003</v>
      </c>
      <c r="FC9309" s="73">
        <f t="shared" si="5691"/>
        <v>279.47000000000003</v>
      </c>
      <c r="FD9309" s="73">
        <f t="shared" si="5691"/>
        <v>279.47000000000003</v>
      </c>
      <c r="FE9309" s="73">
        <f t="shared" si="5691"/>
        <v>279.47000000000003</v>
      </c>
      <c r="FF9309" s="73">
        <f t="shared" si="5691"/>
        <v>279.47000000000003</v>
      </c>
      <c r="FG9309" s="73">
        <f t="shared" si="5691"/>
        <v>279.47000000000003</v>
      </c>
      <c r="FH9309" s="73">
        <f t="shared" si="5691"/>
        <v>279.47000000000003</v>
      </c>
      <c r="FI9309" s="73">
        <f t="shared" si="5691"/>
        <v>279.47000000000003</v>
      </c>
      <c r="FJ9309" s="73">
        <f t="shared" si="5691"/>
        <v>279.47000000000003</v>
      </c>
      <c r="FK9309" s="73">
        <f t="shared" si="5691"/>
        <v>279.47000000000003</v>
      </c>
      <c r="FL9309" s="73">
        <f t="shared" si="5691"/>
        <v>279.47000000000003</v>
      </c>
      <c r="FM9309" s="73">
        <f t="shared" si="5691"/>
        <v>279.47000000000003</v>
      </c>
      <c r="FN9309" s="73">
        <f t="shared" si="5691"/>
        <v>279.47000000000003</v>
      </c>
      <c r="FO9309" s="73">
        <f t="shared" si="5691"/>
        <v>279.47000000000003</v>
      </c>
      <c r="FP9309" s="73">
        <f t="shared" si="5691"/>
        <v>279.47000000000003</v>
      </c>
      <c r="FQ9309" s="73">
        <f t="shared" si="5691"/>
        <v>279.47000000000003</v>
      </c>
      <c r="FR9309" s="73">
        <f t="shared" si="5691"/>
        <v>279.47000000000003</v>
      </c>
      <c r="FS9309" s="73">
        <f t="shared" si="5691"/>
        <v>279.47000000000003</v>
      </c>
      <c r="FT9309" s="73">
        <f t="shared" si="5691"/>
        <v>279.47000000000003</v>
      </c>
      <c r="FU9309" s="73">
        <f t="shared" si="5691"/>
        <v>279.47000000000003</v>
      </c>
      <c r="FV9309" s="73">
        <f t="shared" si="5691"/>
        <v>279.47000000000003</v>
      </c>
      <c r="FW9309" s="73">
        <f t="shared" si="5691"/>
        <v>279.47000000000003</v>
      </c>
      <c r="FX9309" s="73">
        <f t="shared" si="5691"/>
        <v>279.47000000000003</v>
      </c>
      <c r="FY9309" s="73">
        <f t="shared" si="5691"/>
        <v>279.47000000000003</v>
      </c>
      <c r="FZ9309" s="73">
        <f t="shared" si="5691"/>
        <v>279.47000000000003</v>
      </c>
      <c r="GA9309" s="73">
        <f t="shared" si="5691"/>
        <v>279.47000000000003</v>
      </c>
      <c r="GB9309" s="73">
        <f t="shared" si="5691"/>
        <v>279.47000000000003</v>
      </c>
      <c r="GC9309" s="73">
        <f t="shared" si="5691"/>
        <v>279.47000000000003</v>
      </c>
      <c r="GD9309" s="73">
        <f t="shared" si="5691"/>
        <v>279.47000000000003</v>
      </c>
      <c r="GE9309" s="73">
        <f t="shared" si="5691"/>
        <v>279.47000000000003</v>
      </c>
      <c r="GF9309" s="73">
        <f t="shared" si="5691"/>
        <v>279.47000000000003</v>
      </c>
      <c r="GG9309" s="73">
        <f t="shared" si="5691"/>
        <v>279.47000000000003</v>
      </c>
      <c r="GH9309" s="73">
        <f t="shared" si="5691"/>
        <v>279.47000000000003</v>
      </c>
      <c r="GI9309" s="73">
        <f t="shared" si="5691"/>
        <v>279.47000000000003</v>
      </c>
      <c r="GJ9309" s="73">
        <f t="shared" si="5691"/>
        <v>279.47000000000003</v>
      </c>
      <c r="GK9309" s="73">
        <f t="shared" si="5691"/>
        <v>279.47000000000003</v>
      </c>
      <c r="GL9309" s="73">
        <f t="shared" si="5691"/>
        <v>279.47000000000003</v>
      </c>
      <c r="GM9309" s="73">
        <f t="shared" si="5691"/>
        <v>279.47000000000003</v>
      </c>
      <c r="GN9309" s="73">
        <f t="shared" si="5691"/>
        <v>279.47000000000003</v>
      </c>
      <c r="GO9309" s="73">
        <f t="shared" si="5691"/>
        <v>279.47000000000003</v>
      </c>
      <c r="GP9309" s="73">
        <f t="shared" ref="GP9309:JA9309" si="5692">(GO9309+$F$9100*$F$9102*($F$55/$F$9101*GO9308+$F$55/$F$9101*GO9310))/(1+$F$9100*$F$9102*($F$55/$F$9101+$F$55/$F$9101))</f>
        <v>279.47000000000003</v>
      </c>
      <c r="GQ9309" s="73">
        <f t="shared" si="5692"/>
        <v>279.47000000000003</v>
      </c>
      <c r="GR9309" s="73">
        <f t="shared" si="5692"/>
        <v>279.47000000000003</v>
      </c>
      <c r="GS9309" s="73">
        <f t="shared" si="5692"/>
        <v>279.47000000000003</v>
      </c>
      <c r="GT9309" s="73">
        <f t="shared" si="5692"/>
        <v>279.47000000000003</v>
      </c>
      <c r="GU9309" s="73">
        <f t="shared" si="5692"/>
        <v>279.47000000000003</v>
      </c>
      <c r="GV9309" s="73">
        <f t="shared" si="5692"/>
        <v>279.47000000000003</v>
      </c>
      <c r="GW9309" s="73">
        <f t="shared" si="5692"/>
        <v>279.47000000000003</v>
      </c>
      <c r="GX9309" s="73">
        <f t="shared" si="5692"/>
        <v>279.47000000000003</v>
      </c>
      <c r="GY9309" s="73">
        <f t="shared" si="5692"/>
        <v>279.47000000000003</v>
      </c>
      <c r="GZ9309" s="73">
        <f t="shared" si="5692"/>
        <v>279.47000000000003</v>
      </c>
      <c r="HA9309" s="73">
        <f t="shared" si="5692"/>
        <v>279.47000000000003</v>
      </c>
      <c r="HB9309" s="73">
        <f t="shared" si="5692"/>
        <v>279.47000000000003</v>
      </c>
      <c r="HC9309" s="73">
        <f t="shared" si="5692"/>
        <v>279.47000000000003</v>
      </c>
      <c r="HD9309" s="73">
        <f t="shared" si="5692"/>
        <v>279.47000000000003</v>
      </c>
      <c r="HE9309" s="73">
        <f t="shared" si="5692"/>
        <v>279.47000000000003</v>
      </c>
      <c r="HF9309" s="73">
        <f t="shared" si="5692"/>
        <v>279.47000000000003</v>
      </c>
      <c r="HG9309" s="73">
        <f t="shared" si="5692"/>
        <v>279.47000000000003</v>
      </c>
      <c r="HH9309" s="73">
        <f t="shared" si="5692"/>
        <v>279.47000000000003</v>
      </c>
      <c r="HI9309" s="73">
        <f t="shared" si="5692"/>
        <v>279.47000000000003</v>
      </c>
      <c r="HJ9309" s="73">
        <f t="shared" si="5692"/>
        <v>279.47000000000003</v>
      </c>
      <c r="HK9309" s="73">
        <f t="shared" si="5692"/>
        <v>279.47000000000003</v>
      </c>
      <c r="HL9309" s="73">
        <f t="shared" si="5692"/>
        <v>279.47000000000003</v>
      </c>
      <c r="HM9309" s="73">
        <f t="shared" si="5692"/>
        <v>279.47000000000003</v>
      </c>
      <c r="HN9309" s="73">
        <f t="shared" si="5692"/>
        <v>279.47000000000003</v>
      </c>
      <c r="HO9309" s="73">
        <f t="shared" si="5692"/>
        <v>279.47000000000003</v>
      </c>
      <c r="HP9309" s="73">
        <f t="shared" si="5692"/>
        <v>279.47000000000003</v>
      </c>
      <c r="HQ9309" s="73">
        <f t="shared" si="5692"/>
        <v>279.47000000000003</v>
      </c>
      <c r="HR9309" s="73">
        <f t="shared" si="5692"/>
        <v>279.47000000000003</v>
      </c>
      <c r="HS9309" s="73">
        <f t="shared" si="5692"/>
        <v>279.47000000000003</v>
      </c>
      <c r="HT9309" s="73">
        <f t="shared" si="5692"/>
        <v>279.47000000000003</v>
      </c>
      <c r="HU9309" s="73">
        <f t="shared" si="5692"/>
        <v>279.47000000000003</v>
      </c>
      <c r="HV9309" s="73">
        <f t="shared" si="5692"/>
        <v>279.47000000000003</v>
      </c>
      <c r="HW9309" s="73">
        <f t="shared" si="5692"/>
        <v>279.47000000000003</v>
      </c>
      <c r="HX9309" s="73">
        <f t="shared" si="5692"/>
        <v>279.47000000000003</v>
      </c>
      <c r="HY9309" s="73">
        <f t="shared" si="5692"/>
        <v>279.47000000000003</v>
      </c>
      <c r="HZ9309" s="73">
        <f t="shared" si="5692"/>
        <v>279.47000000000003</v>
      </c>
      <c r="IA9309" s="73">
        <f t="shared" si="5692"/>
        <v>279.47000000000003</v>
      </c>
      <c r="IB9309" s="73">
        <f t="shared" si="5692"/>
        <v>279.47000000000003</v>
      </c>
      <c r="IC9309" s="73">
        <f t="shared" si="5692"/>
        <v>279.47000000000003</v>
      </c>
      <c r="ID9309" s="73">
        <f t="shared" si="5692"/>
        <v>279.47000000000003</v>
      </c>
      <c r="IE9309" s="73">
        <f t="shared" si="5692"/>
        <v>279.47000000000003</v>
      </c>
      <c r="IF9309" s="73">
        <f t="shared" si="5692"/>
        <v>279.47000000000003</v>
      </c>
      <c r="IG9309" s="73">
        <f t="shared" si="5692"/>
        <v>279.47000000000003</v>
      </c>
      <c r="IH9309" s="73">
        <f t="shared" si="5692"/>
        <v>279.47000000000003</v>
      </c>
      <c r="II9309" s="73">
        <f t="shared" si="5692"/>
        <v>279.47000000000003</v>
      </c>
      <c r="IJ9309" s="73">
        <f t="shared" si="5692"/>
        <v>279.47000000000003</v>
      </c>
      <c r="IK9309" s="73">
        <f t="shared" si="5692"/>
        <v>279.47000000000003</v>
      </c>
      <c r="IL9309" s="73">
        <f t="shared" si="5692"/>
        <v>279.47000000000003</v>
      </c>
      <c r="IM9309" s="73">
        <f t="shared" si="5692"/>
        <v>279.47000000000003</v>
      </c>
      <c r="IN9309" s="73">
        <f t="shared" si="5692"/>
        <v>279.47000000000003</v>
      </c>
      <c r="IO9309" s="73">
        <f t="shared" si="5692"/>
        <v>279.47000000000003</v>
      </c>
      <c r="IP9309" s="73">
        <f t="shared" si="5692"/>
        <v>279.47000000000003</v>
      </c>
      <c r="IQ9309" s="73">
        <f t="shared" si="5692"/>
        <v>279.47000000000003</v>
      </c>
      <c r="IR9309" s="73">
        <f t="shared" si="5692"/>
        <v>279.47000000000003</v>
      </c>
      <c r="IS9309" s="73">
        <f t="shared" si="5692"/>
        <v>279.47000000000003</v>
      </c>
      <c r="IT9309" s="73">
        <f t="shared" si="5692"/>
        <v>279.47000000000003</v>
      </c>
      <c r="IU9309" s="73">
        <f t="shared" si="5692"/>
        <v>279.47000000000003</v>
      </c>
      <c r="IV9309" s="73">
        <f t="shared" si="5692"/>
        <v>279.47000000000003</v>
      </c>
      <c r="IW9309" s="73">
        <f t="shared" si="5692"/>
        <v>279.47000000000003</v>
      </c>
      <c r="IX9309" s="73">
        <f t="shared" si="5692"/>
        <v>279.47000000000003</v>
      </c>
      <c r="IY9309" s="73">
        <f t="shared" si="5692"/>
        <v>279.47000000000003</v>
      </c>
      <c r="IZ9309" s="73">
        <f t="shared" si="5692"/>
        <v>279.47000000000003</v>
      </c>
      <c r="JA9309" s="73">
        <f t="shared" si="5692"/>
        <v>279.47000000000003</v>
      </c>
      <c r="JB9309" s="73">
        <f t="shared" ref="JB9309:KG9309" si="5693">(JA9309+$F$9100*$F$9102*($F$55/$F$9101*JA9308+$F$55/$F$9101*JA9310))/(1+$F$9100*$F$9102*($F$55/$F$9101+$F$55/$F$9101))</f>
        <v>279.47000000000003</v>
      </c>
      <c r="JC9309" s="73">
        <f t="shared" si="5693"/>
        <v>279.47000000000003</v>
      </c>
      <c r="JD9309" s="73">
        <f t="shared" si="5693"/>
        <v>279.47000000000003</v>
      </c>
      <c r="JE9309" s="73">
        <f t="shared" si="5693"/>
        <v>279.47000000000003</v>
      </c>
      <c r="JF9309" s="73">
        <f t="shared" si="5693"/>
        <v>279.47000000000003</v>
      </c>
      <c r="JG9309" s="73">
        <f t="shared" si="5693"/>
        <v>279.47000000000003</v>
      </c>
      <c r="JH9309" s="73">
        <f t="shared" si="5693"/>
        <v>279.47000000000003</v>
      </c>
      <c r="JI9309" s="73">
        <f t="shared" si="5693"/>
        <v>279.47000000000003</v>
      </c>
      <c r="JJ9309" s="73">
        <f t="shared" si="5693"/>
        <v>279.47000000000003</v>
      </c>
      <c r="JK9309" s="73">
        <f t="shared" si="5693"/>
        <v>279.47000000000003</v>
      </c>
      <c r="JL9309" s="73">
        <f t="shared" si="5693"/>
        <v>279.47000000000003</v>
      </c>
      <c r="JM9309" s="73">
        <f t="shared" si="5693"/>
        <v>279.47000000000003</v>
      </c>
      <c r="JN9309" s="73">
        <f t="shared" si="5693"/>
        <v>279.47000000000003</v>
      </c>
      <c r="JO9309" s="73">
        <f t="shared" si="5693"/>
        <v>279.47000000000003</v>
      </c>
      <c r="JP9309" s="73">
        <f t="shared" si="5693"/>
        <v>279.47000000000003</v>
      </c>
      <c r="JQ9309" s="73">
        <f t="shared" si="5693"/>
        <v>279.47000000000003</v>
      </c>
      <c r="JR9309" s="73">
        <f t="shared" si="5693"/>
        <v>279.47000000000003</v>
      </c>
      <c r="JS9309" s="73">
        <f t="shared" si="5693"/>
        <v>279.47000000000003</v>
      </c>
      <c r="JT9309" s="73">
        <f t="shared" si="5693"/>
        <v>279.47000000000003</v>
      </c>
      <c r="JU9309" s="73">
        <f t="shared" si="5693"/>
        <v>279.47000000000003</v>
      </c>
      <c r="JV9309" s="73">
        <f t="shared" si="5693"/>
        <v>279.47000000000003</v>
      </c>
      <c r="JW9309" s="73">
        <f t="shared" si="5693"/>
        <v>279.47000000000003</v>
      </c>
      <c r="JX9309" s="73">
        <f t="shared" si="5693"/>
        <v>279.47000000000003</v>
      </c>
      <c r="JY9309" s="73">
        <f t="shared" si="5693"/>
        <v>279.47000000000003</v>
      </c>
      <c r="JZ9309" s="73">
        <f t="shared" si="5693"/>
        <v>279.47000000000003</v>
      </c>
      <c r="KA9309" s="73">
        <f t="shared" si="5693"/>
        <v>279.47000000000003</v>
      </c>
      <c r="KB9309" s="73">
        <f t="shared" si="5693"/>
        <v>279.47000000000003</v>
      </c>
      <c r="KC9309" s="73">
        <f t="shared" si="5693"/>
        <v>279.47000000000003</v>
      </c>
      <c r="KD9309" s="73">
        <f t="shared" si="5693"/>
        <v>279.47000000000003</v>
      </c>
      <c r="KE9309" s="73">
        <f t="shared" si="5693"/>
        <v>279.47000000000003</v>
      </c>
      <c r="KF9309" s="73">
        <f t="shared" si="5693"/>
        <v>279.47000000000003</v>
      </c>
      <c r="KG9309" s="73">
        <f t="shared" si="5693"/>
        <v>279.47000000000003</v>
      </c>
      <c r="KH9309">
        <v>279.47000000000003</v>
      </c>
      <c r="KL9309" s="84"/>
      <c r="KP9309" s="84"/>
      <c r="KS9309" s="74"/>
      <c r="KT9309" s="74"/>
      <c r="KU9309" s="16"/>
      <c r="KV9309" s="72"/>
      <c r="KW9309" s="72"/>
      <c r="KX9309" s="16"/>
      <c r="KZ9309" s="16"/>
      <c r="LA9309" s="16"/>
      <c r="LB9309" s="74"/>
      <c r="LC9309" s="74"/>
    </row>
    <row r="9310" spans="2:315" x14ac:dyDescent="0.35">
      <c r="B9310">
        <v>204</v>
      </c>
      <c r="C9310">
        <f t="shared" si="5468"/>
        <v>2.0350000000000001</v>
      </c>
      <c r="E9310" s="92">
        <v>279.47000000000003</v>
      </c>
      <c r="F9310" s="73">
        <f t="shared" ref="F9310:BQ9310" si="5694">(E9310+$F$9100*$F$9102*($F$55/$F$9101*E9309+$F$55/$F$9101*E9311))/(1+$F$9100*$F$9102*($F$55/$F$9101+$F$55/$F$9101))</f>
        <v>279.47000000000003</v>
      </c>
      <c r="G9310" s="73">
        <f t="shared" si="5694"/>
        <v>279.47000000000003</v>
      </c>
      <c r="H9310" s="73">
        <f t="shared" si="5694"/>
        <v>279.47000000000003</v>
      </c>
      <c r="I9310" s="73">
        <f t="shared" si="5694"/>
        <v>279.47000000000003</v>
      </c>
      <c r="J9310" s="73">
        <f t="shared" si="5694"/>
        <v>279.47000000000003</v>
      </c>
      <c r="K9310" s="73">
        <f t="shared" si="5694"/>
        <v>279.47000000000003</v>
      </c>
      <c r="L9310" s="73">
        <f t="shared" si="5694"/>
        <v>279.47000000000003</v>
      </c>
      <c r="M9310" s="73">
        <f t="shared" si="5694"/>
        <v>279.47000000000003</v>
      </c>
      <c r="N9310" s="73">
        <f t="shared" si="5694"/>
        <v>279.47000000000003</v>
      </c>
      <c r="O9310" s="73">
        <f t="shared" si="5694"/>
        <v>279.47000000000003</v>
      </c>
      <c r="P9310" s="73">
        <f t="shared" si="5694"/>
        <v>279.47000000000003</v>
      </c>
      <c r="Q9310" s="73">
        <f t="shared" si="5694"/>
        <v>279.47000000000003</v>
      </c>
      <c r="R9310" s="73">
        <f t="shared" si="5694"/>
        <v>279.47000000000003</v>
      </c>
      <c r="S9310" s="73">
        <f t="shared" si="5694"/>
        <v>279.47000000000003</v>
      </c>
      <c r="T9310" s="73">
        <f t="shared" si="5694"/>
        <v>279.47000000000003</v>
      </c>
      <c r="U9310" s="73">
        <f t="shared" si="5694"/>
        <v>279.47000000000003</v>
      </c>
      <c r="V9310" s="73">
        <f t="shared" si="5694"/>
        <v>279.47000000000003</v>
      </c>
      <c r="W9310" s="73">
        <f t="shared" si="5694"/>
        <v>279.47000000000003</v>
      </c>
      <c r="X9310" s="73">
        <f t="shared" si="5694"/>
        <v>279.47000000000003</v>
      </c>
      <c r="Y9310" s="73">
        <f t="shared" si="5694"/>
        <v>279.47000000000003</v>
      </c>
      <c r="Z9310" s="73">
        <f t="shared" si="5694"/>
        <v>279.47000000000003</v>
      </c>
      <c r="AA9310" s="73">
        <f t="shared" si="5694"/>
        <v>279.47000000000003</v>
      </c>
      <c r="AB9310" s="73">
        <f t="shared" si="5694"/>
        <v>279.47000000000003</v>
      </c>
      <c r="AC9310" s="73">
        <f t="shared" si="5694"/>
        <v>279.47000000000003</v>
      </c>
      <c r="AD9310" s="73">
        <f t="shared" si="5694"/>
        <v>279.47000000000003</v>
      </c>
      <c r="AE9310" s="73">
        <f t="shared" si="5694"/>
        <v>279.47000000000003</v>
      </c>
      <c r="AF9310" s="73">
        <f t="shared" si="5694"/>
        <v>279.47000000000003</v>
      </c>
      <c r="AG9310" s="73">
        <f t="shared" si="5694"/>
        <v>279.47000000000003</v>
      </c>
      <c r="AH9310" s="73">
        <f t="shared" si="5694"/>
        <v>279.47000000000003</v>
      </c>
      <c r="AI9310" s="73">
        <f t="shared" si="5694"/>
        <v>279.47000000000003</v>
      </c>
      <c r="AJ9310" s="73">
        <f t="shared" si="5694"/>
        <v>279.47000000000003</v>
      </c>
      <c r="AK9310" s="73">
        <f t="shared" si="5694"/>
        <v>279.47000000000003</v>
      </c>
      <c r="AL9310" s="73">
        <f t="shared" si="5694"/>
        <v>279.47000000000003</v>
      </c>
      <c r="AM9310" s="73">
        <f t="shared" si="5694"/>
        <v>279.47000000000003</v>
      </c>
      <c r="AN9310" s="73">
        <f t="shared" si="5694"/>
        <v>279.47000000000003</v>
      </c>
      <c r="AO9310" s="73">
        <f t="shared" si="5694"/>
        <v>279.47000000000003</v>
      </c>
      <c r="AP9310" s="73">
        <f t="shared" si="5694"/>
        <v>279.47000000000003</v>
      </c>
      <c r="AQ9310" s="73">
        <f t="shared" si="5694"/>
        <v>279.47000000000003</v>
      </c>
      <c r="AR9310" s="73">
        <f t="shared" si="5694"/>
        <v>279.47000000000003</v>
      </c>
      <c r="AS9310" s="73">
        <f t="shared" si="5694"/>
        <v>279.47000000000003</v>
      </c>
      <c r="AT9310" s="73">
        <f t="shared" si="5694"/>
        <v>279.47000000000003</v>
      </c>
      <c r="AU9310" s="73">
        <f t="shared" si="5694"/>
        <v>279.47000000000003</v>
      </c>
      <c r="AV9310" s="73">
        <f t="shared" si="5694"/>
        <v>279.47000000000003</v>
      </c>
      <c r="AW9310" s="73">
        <f t="shared" si="5694"/>
        <v>279.47000000000003</v>
      </c>
      <c r="AX9310" s="73">
        <f t="shared" si="5694"/>
        <v>279.47000000000003</v>
      </c>
      <c r="AY9310" s="73">
        <f t="shared" si="5694"/>
        <v>279.47000000000003</v>
      </c>
      <c r="AZ9310" s="73">
        <f t="shared" si="5694"/>
        <v>279.47000000000003</v>
      </c>
      <c r="BA9310" s="73">
        <f t="shared" si="5694"/>
        <v>279.47000000000003</v>
      </c>
      <c r="BB9310" s="73">
        <f t="shared" si="5694"/>
        <v>279.47000000000003</v>
      </c>
      <c r="BC9310" s="73">
        <f t="shared" si="5694"/>
        <v>279.47000000000003</v>
      </c>
      <c r="BD9310" s="73">
        <f t="shared" si="5694"/>
        <v>279.47000000000003</v>
      </c>
      <c r="BE9310" s="73">
        <f t="shared" si="5694"/>
        <v>279.47000000000003</v>
      </c>
      <c r="BF9310" s="73">
        <f t="shared" si="5694"/>
        <v>279.47000000000003</v>
      </c>
      <c r="BG9310" s="73">
        <f t="shared" si="5694"/>
        <v>279.47000000000003</v>
      </c>
      <c r="BH9310" s="73">
        <f t="shared" si="5694"/>
        <v>279.47000000000003</v>
      </c>
      <c r="BI9310" s="73">
        <f t="shared" si="5694"/>
        <v>279.47000000000003</v>
      </c>
      <c r="BJ9310" s="73">
        <f t="shared" si="5694"/>
        <v>279.47000000000003</v>
      </c>
      <c r="BK9310" s="73">
        <f t="shared" si="5694"/>
        <v>279.47000000000003</v>
      </c>
      <c r="BL9310" s="73">
        <f t="shared" si="5694"/>
        <v>279.47000000000003</v>
      </c>
      <c r="BM9310" s="73">
        <f t="shared" si="5694"/>
        <v>279.47000000000003</v>
      </c>
      <c r="BN9310" s="73">
        <f t="shared" si="5694"/>
        <v>279.47000000000003</v>
      </c>
      <c r="BO9310" s="73">
        <f t="shared" si="5694"/>
        <v>279.47000000000003</v>
      </c>
      <c r="BP9310" s="73">
        <f t="shared" si="5694"/>
        <v>279.47000000000003</v>
      </c>
      <c r="BQ9310" s="73">
        <f t="shared" si="5694"/>
        <v>279.47000000000003</v>
      </c>
      <c r="BR9310" s="73">
        <f t="shared" ref="BR9310:EC9310" si="5695">(BQ9310+$F$9100*$F$9102*($F$55/$F$9101*BQ9309+$F$55/$F$9101*BQ9311))/(1+$F$9100*$F$9102*($F$55/$F$9101+$F$55/$F$9101))</f>
        <v>279.47000000000003</v>
      </c>
      <c r="BS9310" s="73">
        <f t="shared" si="5695"/>
        <v>279.47000000000003</v>
      </c>
      <c r="BT9310" s="73">
        <f t="shared" si="5695"/>
        <v>279.47000000000003</v>
      </c>
      <c r="BU9310" s="73">
        <f t="shared" si="5695"/>
        <v>279.47000000000003</v>
      </c>
      <c r="BV9310" s="73">
        <f t="shared" si="5695"/>
        <v>279.47000000000003</v>
      </c>
      <c r="BW9310" s="73">
        <f t="shared" si="5695"/>
        <v>279.47000000000003</v>
      </c>
      <c r="BX9310" s="73">
        <f t="shared" si="5695"/>
        <v>279.47000000000003</v>
      </c>
      <c r="BY9310" s="73">
        <f t="shared" si="5695"/>
        <v>279.47000000000003</v>
      </c>
      <c r="BZ9310" s="73">
        <f t="shared" si="5695"/>
        <v>279.47000000000003</v>
      </c>
      <c r="CA9310" s="73">
        <f t="shared" si="5695"/>
        <v>279.47000000000003</v>
      </c>
      <c r="CB9310" s="73">
        <f t="shared" si="5695"/>
        <v>279.47000000000003</v>
      </c>
      <c r="CC9310" s="73">
        <f t="shared" si="5695"/>
        <v>279.47000000000003</v>
      </c>
      <c r="CD9310" s="73">
        <f t="shared" si="5695"/>
        <v>279.47000000000003</v>
      </c>
      <c r="CE9310" s="73">
        <f t="shared" si="5695"/>
        <v>279.47000000000003</v>
      </c>
      <c r="CF9310" s="73">
        <f t="shared" si="5695"/>
        <v>279.47000000000003</v>
      </c>
      <c r="CG9310" s="73">
        <f t="shared" si="5695"/>
        <v>279.47000000000003</v>
      </c>
      <c r="CH9310" s="73">
        <f t="shared" si="5695"/>
        <v>279.47000000000003</v>
      </c>
      <c r="CI9310" s="73">
        <f t="shared" si="5695"/>
        <v>279.47000000000003</v>
      </c>
      <c r="CJ9310" s="73">
        <f t="shared" si="5695"/>
        <v>279.47000000000003</v>
      </c>
      <c r="CK9310" s="73">
        <f t="shared" si="5695"/>
        <v>279.47000000000003</v>
      </c>
      <c r="CL9310" s="73">
        <f t="shared" si="5695"/>
        <v>279.47000000000003</v>
      </c>
      <c r="CM9310" s="73">
        <f t="shared" si="5695"/>
        <v>279.47000000000003</v>
      </c>
      <c r="CN9310" s="73">
        <f t="shared" si="5695"/>
        <v>279.47000000000003</v>
      </c>
      <c r="CO9310" s="73">
        <f t="shared" si="5695"/>
        <v>279.47000000000003</v>
      </c>
      <c r="CP9310" s="73">
        <f t="shared" si="5695"/>
        <v>279.47000000000003</v>
      </c>
      <c r="CQ9310" s="73">
        <f t="shared" si="5695"/>
        <v>279.47000000000003</v>
      </c>
      <c r="CR9310" s="73">
        <f t="shared" si="5695"/>
        <v>279.47000000000003</v>
      </c>
      <c r="CS9310" s="73">
        <f t="shared" si="5695"/>
        <v>279.47000000000003</v>
      </c>
      <c r="CT9310" s="73">
        <f t="shared" si="5695"/>
        <v>279.47000000000003</v>
      </c>
      <c r="CU9310" s="73">
        <f t="shared" si="5695"/>
        <v>279.47000000000003</v>
      </c>
      <c r="CV9310" s="73">
        <f t="shared" si="5695"/>
        <v>279.47000000000003</v>
      </c>
      <c r="CW9310" s="73">
        <f t="shared" si="5695"/>
        <v>279.47000000000003</v>
      </c>
      <c r="CX9310" s="73">
        <f t="shared" si="5695"/>
        <v>279.47000000000003</v>
      </c>
      <c r="CY9310" s="73">
        <f t="shared" si="5695"/>
        <v>279.47000000000003</v>
      </c>
      <c r="CZ9310" s="73">
        <f t="shared" si="5695"/>
        <v>279.47000000000003</v>
      </c>
      <c r="DA9310" s="73">
        <f t="shared" si="5695"/>
        <v>279.47000000000003</v>
      </c>
      <c r="DB9310" s="73">
        <f t="shared" si="5695"/>
        <v>279.47000000000003</v>
      </c>
      <c r="DC9310" s="73">
        <f t="shared" si="5695"/>
        <v>279.47000000000003</v>
      </c>
      <c r="DD9310" s="73">
        <f t="shared" si="5695"/>
        <v>279.47000000000003</v>
      </c>
      <c r="DE9310" s="73">
        <f t="shared" si="5695"/>
        <v>279.47000000000003</v>
      </c>
      <c r="DF9310" s="73">
        <f t="shared" si="5695"/>
        <v>279.47000000000003</v>
      </c>
      <c r="DG9310" s="73">
        <f t="shared" si="5695"/>
        <v>279.47000000000003</v>
      </c>
      <c r="DH9310" s="73">
        <f t="shared" si="5695"/>
        <v>279.47000000000003</v>
      </c>
      <c r="DI9310" s="73">
        <f t="shared" si="5695"/>
        <v>279.47000000000003</v>
      </c>
      <c r="DJ9310" s="73">
        <f t="shared" si="5695"/>
        <v>279.47000000000003</v>
      </c>
      <c r="DK9310" s="73">
        <f t="shared" si="5695"/>
        <v>279.47000000000003</v>
      </c>
      <c r="DL9310" s="73">
        <f t="shared" si="5695"/>
        <v>279.47000000000003</v>
      </c>
      <c r="DM9310" s="73">
        <f t="shared" si="5695"/>
        <v>279.47000000000003</v>
      </c>
      <c r="DN9310" s="73">
        <f t="shared" si="5695"/>
        <v>279.47000000000003</v>
      </c>
      <c r="DO9310" s="73">
        <f t="shared" si="5695"/>
        <v>279.47000000000003</v>
      </c>
      <c r="DP9310" s="73">
        <f t="shared" si="5695"/>
        <v>279.47000000000003</v>
      </c>
      <c r="DQ9310" s="73">
        <f t="shared" si="5695"/>
        <v>279.47000000000003</v>
      </c>
      <c r="DR9310" s="73">
        <f t="shared" si="5695"/>
        <v>279.47000000000003</v>
      </c>
      <c r="DS9310" s="73">
        <f t="shared" si="5695"/>
        <v>279.47000000000003</v>
      </c>
      <c r="DT9310" s="73">
        <f t="shared" si="5695"/>
        <v>279.47000000000003</v>
      </c>
      <c r="DU9310" s="73">
        <f t="shared" si="5695"/>
        <v>279.47000000000003</v>
      </c>
      <c r="DV9310" s="73">
        <f t="shared" si="5695"/>
        <v>279.47000000000003</v>
      </c>
      <c r="DW9310" s="73">
        <f t="shared" si="5695"/>
        <v>279.47000000000003</v>
      </c>
      <c r="DX9310" s="73">
        <f t="shared" si="5695"/>
        <v>279.47000000000003</v>
      </c>
      <c r="DY9310" s="73">
        <f t="shared" si="5695"/>
        <v>279.47000000000003</v>
      </c>
      <c r="DZ9310" s="73">
        <f t="shared" si="5695"/>
        <v>279.47000000000003</v>
      </c>
      <c r="EA9310" s="73">
        <f t="shared" si="5695"/>
        <v>279.47000000000003</v>
      </c>
      <c r="EB9310" s="73">
        <f t="shared" si="5695"/>
        <v>279.47000000000003</v>
      </c>
      <c r="EC9310" s="73">
        <f t="shared" si="5695"/>
        <v>279.47000000000003</v>
      </c>
      <c r="ED9310" s="73">
        <f t="shared" ref="ED9310:GO9310" si="5696">(EC9310+$F$9100*$F$9102*($F$55/$F$9101*EC9309+$F$55/$F$9101*EC9311))/(1+$F$9100*$F$9102*($F$55/$F$9101+$F$55/$F$9101))</f>
        <v>279.47000000000003</v>
      </c>
      <c r="EE9310" s="73">
        <f t="shared" si="5696"/>
        <v>279.47000000000003</v>
      </c>
      <c r="EF9310" s="73">
        <f t="shared" si="5696"/>
        <v>279.47000000000003</v>
      </c>
      <c r="EG9310" s="73">
        <f t="shared" si="5696"/>
        <v>279.47000000000003</v>
      </c>
      <c r="EH9310" s="73">
        <f t="shared" si="5696"/>
        <v>279.47000000000003</v>
      </c>
      <c r="EI9310" s="73">
        <f t="shared" si="5696"/>
        <v>279.47000000000003</v>
      </c>
      <c r="EJ9310" s="73">
        <f t="shared" si="5696"/>
        <v>279.47000000000003</v>
      </c>
      <c r="EK9310" s="73">
        <f t="shared" si="5696"/>
        <v>279.47000000000003</v>
      </c>
      <c r="EL9310" s="73">
        <f t="shared" si="5696"/>
        <v>279.47000000000003</v>
      </c>
      <c r="EM9310" s="73">
        <f t="shared" si="5696"/>
        <v>279.47000000000003</v>
      </c>
      <c r="EN9310" s="73">
        <f t="shared" si="5696"/>
        <v>279.47000000000003</v>
      </c>
      <c r="EO9310" s="73">
        <f t="shared" si="5696"/>
        <v>279.47000000000003</v>
      </c>
      <c r="EP9310" s="73">
        <f t="shared" si="5696"/>
        <v>279.47000000000003</v>
      </c>
      <c r="EQ9310" s="73">
        <f t="shared" si="5696"/>
        <v>279.47000000000003</v>
      </c>
      <c r="ER9310" s="73">
        <f t="shared" si="5696"/>
        <v>279.47000000000003</v>
      </c>
      <c r="ES9310" s="73">
        <f t="shared" si="5696"/>
        <v>279.47000000000003</v>
      </c>
      <c r="ET9310" s="73">
        <f t="shared" si="5696"/>
        <v>279.47000000000003</v>
      </c>
      <c r="EU9310" s="73">
        <f t="shared" si="5696"/>
        <v>279.47000000000003</v>
      </c>
      <c r="EV9310" s="73">
        <f t="shared" si="5696"/>
        <v>279.47000000000003</v>
      </c>
      <c r="EW9310" s="73">
        <f t="shared" si="5696"/>
        <v>279.47000000000003</v>
      </c>
      <c r="EX9310" s="73">
        <f t="shared" si="5696"/>
        <v>279.47000000000003</v>
      </c>
      <c r="EY9310" s="73">
        <f t="shared" si="5696"/>
        <v>279.47000000000003</v>
      </c>
      <c r="EZ9310" s="73">
        <f t="shared" si="5696"/>
        <v>279.47000000000003</v>
      </c>
      <c r="FA9310" s="73">
        <f t="shared" si="5696"/>
        <v>279.47000000000003</v>
      </c>
      <c r="FB9310" s="73">
        <f t="shared" si="5696"/>
        <v>279.47000000000003</v>
      </c>
      <c r="FC9310" s="73">
        <f t="shared" si="5696"/>
        <v>279.47000000000003</v>
      </c>
      <c r="FD9310" s="73">
        <f t="shared" si="5696"/>
        <v>279.47000000000003</v>
      </c>
      <c r="FE9310" s="73">
        <f t="shared" si="5696"/>
        <v>279.47000000000003</v>
      </c>
      <c r="FF9310" s="73">
        <f t="shared" si="5696"/>
        <v>279.47000000000003</v>
      </c>
      <c r="FG9310" s="73">
        <f t="shared" si="5696"/>
        <v>279.47000000000003</v>
      </c>
      <c r="FH9310" s="73">
        <f t="shared" si="5696"/>
        <v>279.47000000000003</v>
      </c>
      <c r="FI9310" s="73">
        <f t="shared" si="5696"/>
        <v>279.47000000000003</v>
      </c>
      <c r="FJ9310" s="73">
        <f t="shared" si="5696"/>
        <v>279.47000000000003</v>
      </c>
      <c r="FK9310" s="73">
        <f t="shared" si="5696"/>
        <v>279.47000000000003</v>
      </c>
      <c r="FL9310" s="73">
        <f t="shared" si="5696"/>
        <v>279.47000000000003</v>
      </c>
      <c r="FM9310" s="73">
        <f t="shared" si="5696"/>
        <v>279.47000000000003</v>
      </c>
      <c r="FN9310" s="73">
        <f t="shared" si="5696"/>
        <v>279.47000000000003</v>
      </c>
      <c r="FO9310" s="73">
        <f t="shared" si="5696"/>
        <v>279.47000000000003</v>
      </c>
      <c r="FP9310" s="73">
        <f t="shared" si="5696"/>
        <v>279.47000000000003</v>
      </c>
      <c r="FQ9310" s="73">
        <f t="shared" si="5696"/>
        <v>279.47000000000003</v>
      </c>
      <c r="FR9310" s="73">
        <f t="shared" si="5696"/>
        <v>279.47000000000003</v>
      </c>
      <c r="FS9310" s="73">
        <f t="shared" si="5696"/>
        <v>279.47000000000003</v>
      </c>
      <c r="FT9310" s="73">
        <f t="shared" si="5696"/>
        <v>279.47000000000003</v>
      </c>
      <c r="FU9310" s="73">
        <f t="shared" si="5696"/>
        <v>279.47000000000003</v>
      </c>
      <c r="FV9310" s="73">
        <f t="shared" si="5696"/>
        <v>279.47000000000003</v>
      </c>
      <c r="FW9310" s="73">
        <f t="shared" si="5696"/>
        <v>279.47000000000003</v>
      </c>
      <c r="FX9310" s="73">
        <f t="shared" si="5696"/>
        <v>279.47000000000003</v>
      </c>
      <c r="FY9310" s="73">
        <f t="shared" si="5696"/>
        <v>279.47000000000003</v>
      </c>
      <c r="FZ9310" s="73">
        <f t="shared" si="5696"/>
        <v>279.47000000000003</v>
      </c>
      <c r="GA9310" s="73">
        <f t="shared" si="5696"/>
        <v>279.47000000000003</v>
      </c>
      <c r="GB9310" s="73">
        <f t="shared" si="5696"/>
        <v>279.47000000000003</v>
      </c>
      <c r="GC9310" s="73">
        <f t="shared" si="5696"/>
        <v>279.47000000000003</v>
      </c>
      <c r="GD9310" s="73">
        <f t="shared" si="5696"/>
        <v>279.47000000000003</v>
      </c>
      <c r="GE9310" s="73">
        <f t="shared" si="5696"/>
        <v>279.47000000000003</v>
      </c>
      <c r="GF9310" s="73">
        <f t="shared" si="5696"/>
        <v>279.47000000000003</v>
      </c>
      <c r="GG9310" s="73">
        <f t="shared" si="5696"/>
        <v>279.47000000000003</v>
      </c>
      <c r="GH9310" s="73">
        <f t="shared" si="5696"/>
        <v>279.47000000000003</v>
      </c>
      <c r="GI9310" s="73">
        <f t="shared" si="5696"/>
        <v>279.47000000000003</v>
      </c>
      <c r="GJ9310" s="73">
        <f t="shared" si="5696"/>
        <v>279.47000000000003</v>
      </c>
      <c r="GK9310" s="73">
        <f t="shared" si="5696"/>
        <v>279.47000000000003</v>
      </c>
      <c r="GL9310" s="73">
        <f t="shared" si="5696"/>
        <v>279.47000000000003</v>
      </c>
      <c r="GM9310" s="73">
        <f t="shared" si="5696"/>
        <v>279.47000000000003</v>
      </c>
      <c r="GN9310" s="73">
        <f t="shared" si="5696"/>
        <v>279.47000000000003</v>
      </c>
      <c r="GO9310" s="73">
        <f t="shared" si="5696"/>
        <v>279.47000000000003</v>
      </c>
      <c r="GP9310" s="73">
        <f t="shared" ref="GP9310:JA9310" si="5697">(GO9310+$F$9100*$F$9102*($F$55/$F$9101*GO9309+$F$55/$F$9101*GO9311))/(1+$F$9100*$F$9102*($F$55/$F$9101+$F$55/$F$9101))</f>
        <v>279.47000000000003</v>
      </c>
      <c r="GQ9310" s="73">
        <f t="shared" si="5697"/>
        <v>279.47000000000003</v>
      </c>
      <c r="GR9310" s="73">
        <f t="shared" si="5697"/>
        <v>279.47000000000003</v>
      </c>
      <c r="GS9310" s="73">
        <f t="shared" si="5697"/>
        <v>279.47000000000003</v>
      </c>
      <c r="GT9310" s="73">
        <f t="shared" si="5697"/>
        <v>279.47000000000003</v>
      </c>
      <c r="GU9310" s="73">
        <f t="shared" si="5697"/>
        <v>279.47000000000003</v>
      </c>
      <c r="GV9310" s="73">
        <f t="shared" si="5697"/>
        <v>279.47000000000003</v>
      </c>
      <c r="GW9310" s="73">
        <f t="shared" si="5697"/>
        <v>279.47000000000003</v>
      </c>
      <c r="GX9310" s="73">
        <f t="shared" si="5697"/>
        <v>279.47000000000003</v>
      </c>
      <c r="GY9310" s="73">
        <f t="shared" si="5697"/>
        <v>279.47000000000003</v>
      </c>
      <c r="GZ9310" s="73">
        <f t="shared" si="5697"/>
        <v>279.47000000000003</v>
      </c>
      <c r="HA9310" s="73">
        <f t="shared" si="5697"/>
        <v>279.47000000000003</v>
      </c>
      <c r="HB9310" s="73">
        <f t="shared" si="5697"/>
        <v>279.47000000000003</v>
      </c>
      <c r="HC9310" s="73">
        <f t="shared" si="5697"/>
        <v>279.47000000000003</v>
      </c>
      <c r="HD9310" s="73">
        <f t="shared" si="5697"/>
        <v>279.47000000000003</v>
      </c>
      <c r="HE9310" s="73">
        <f t="shared" si="5697"/>
        <v>279.47000000000003</v>
      </c>
      <c r="HF9310" s="73">
        <f t="shared" si="5697"/>
        <v>279.47000000000003</v>
      </c>
      <c r="HG9310" s="73">
        <f t="shared" si="5697"/>
        <v>279.47000000000003</v>
      </c>
      <c r="HH9310" s="73">
        <f t="shared" si="5697"/>
        <v>279.47000000000003</v>
      </c>
      <c r="HI9310" s="73">
        <f t="shared" si="5697"/>
        <v>279.47000000000003</v>
      </c>
      <c r="HJ9310" s="73">
        <f t="shared" si="5697"/>
        <v>279.47000000000003</v>
      </c>
      <c r="HK9310" s="73">
        <f t="shared" si="5697"/>
        <v>279.47000000000003</v>
      </c>
      <c r="HL9310" s="73">
        <f t="shared" si="5697"/>
        <v>279.47000000000003</v>
      </c>
      <c r="HM9310" s="73">
        <f t="shared" si="5697"/>
        <v>279.47000000000003</v>
      </c>
      <c r="HN9310" s="73">
        <f t="shared" si="5697"/>
        <v>279.47000000000003</v>
      </c>
      <c r="HO9310" s="73">
        <f t="shared" si="5697"/>
        <v>279.47000000000003</v>
      </c>
      <c r="HP9310" s="73">
        <f t="shared" si="5697"/>
        <v>279.47000000000003</v>
      </c>
      <c r="HQ9310" s="73">
        <f t="shared" si="5697"/>
        <v>279.47000000000003</v>
      </c>
      <c r="HR9310" s="73">
        <f t="shared" si="5697"/>
        <v>279.47000000000003</v>
      </c>
      <c r="HS9310" s="73">
        <f t="shared" si="5697"/>
        <v>279.47000000000003</v>
      </c>
      <c r="HT9310" s="73">
        <f t="shared" si="5697"/>
        <v>279.47000000000003</v>
      </c>
      <c r="HU9310" s="73">
        <f t="shared" si="5697"/>
        <v>279.47000000000003</v>
      </c>
      <c r="HV9310" s="73">
        <f t="shared" si="5697"/>
        <v>279.47000000000003</v>
      </c>
      <c r="HW9310" s="73">
        <f t="shared" si="5697"/>
        <v>279.47000000000003</v>
      </c>
      <c r="HX9310" s="73">
        <f t="shared" si="5697"/>
        <v>279.47000000000003</v>
      </c>
      <c r="HY9310" s="73">
        <f t="shared" si="5697"/>
        <v>279.47000000000003</v>
      </c>
      <c r="HZ9310" s="73">
        <f t="shared" si="5697"/>
        <v>279.47000000000003</v>
      </c>
      <c r="IA9310" s="73">
        <f t="shared" si="5697"/>
        <v>279.47000000000003</v>
      </c>
      <c r="IB9310" s="73">
        <f t="shared" si="5697"/>
        <v>279.47000000000003</v>
      </c>
      <c r="IC9310" s="73">
        <f t="shared" si="5697"/>
        <v>279.47000000000003</v>
      </c>
      <c r="ID9310" s="73">
        <f t="shared" si="5697"/>
        <v>279.47000000000003</v>
      </c>
      <c r="IE9310" s="73">
        <f t="shared" si="5697"/>
        <v>279.47000000000003</v>
      </c>
      <c r="IF9310" s="73">
        <f t="shared" si="5697"/>
        <v>279.47000000000003</v>
      </c>
      <c r="IG9310" s="73">
        <f t="shared" si="5697"/>
        <v>279.47000000000003</v>
      </c>
      <c r="IH9310" s="73">
        <f t="shared" si="5697"/>
        <v>279.47000000000003</v>
      </c>
      <c r="II9310" s="73">
        <f t="shared" si="5697"/>
        <v>279.47000000000003</v>
      </c>
      <c r="IJ9310" s="73">
        <f t="shared" si="5697"/>
        <v>279.47000000000003</v>
      </c>
      <c r="IK9310" s="73">
        <f t="shared" si="5697"/>
        <v>279.47000000000003</v>
      </c>
      <c r="IL9310" s="73">
        <f t="shared" si="5697"/>
        <v>279.47000000000003</v>
      </c>
      <c r="IM9310" s="73">
        <f t="shared" si="5697"/>
        <v>279.47000000000003</v>
      </c>
      <c r="IN9310" s="73">
        <f t="shared" si="5697"/>
        <v>279.47000000000003</v>
      </c>
      <c r="IO9310" s="73">
        <f t="shared" si="5697"/>
        <v>279.47000000000003</v>
      </c>
      <c r="IP9310" s="73">
        <f t="shared" si="5697"/>
        <v>279.47000000000003</v>
      </c>
      <c r="IQ9310" s="73">
        <f t="shared" si="5697"/>
        <v>279.47000000000003</v>
      </c>
      <c r="IR9310" s="73">
        <f t="shared" si="5697"/>
        <v>279.47000000000003</v>
      </c>
      <c r="IS9310" s="73">
        <f t="shared" si="5697"/>
        <v>279.47000000000003</v>
      </c>
      <c r="IT9310" s="73">
        <f t="shared" si="5697"/>
        <v>279.47000000000003</v>
      </c>
      <c r="IU9310" s="73">
        <f t="shared" si="5697"/>
        <v>279.47000000000003</v>
      </c>
      <c r="IV9310" s="73">
        <f t="shared" si="5697"/>
        <v>279.47000000000003</v>
      </c>
      <c r="IW9310" s="73">
        <f t="shared" si="5697"/>
        <v>279.47000000000003</v>
      </c>
      <c r="IX9310" s="73">
        <f t="shared" si="5697"/>
        <v>279.47000000000003</v>
      </c>
      <c r="IY9310" s="73">
        <f t="shared" si="5697"/>
        <v>279.47000000000003</v>
      </c>
      <c r="IZ9310" s="73">
        <f t="shared" si="5697"/>
        <v>279.47000000000003</v>
      </c>
      <c r="JA9310" s="73">
        <f t="shared" si="5697"/>
        <v>279.47000000000003</v>
      </c>
      <c r="JB9310" s="73">
        <f t="shared" ref="JB9310:KG9310" si="5698">(JA9310+$F$9100*$F$9102*($F$55/$F$9101*JA9309+$F$55/$F$9101*JA9311))/(1+$F$9100*$F$9102*($F$55/$F$9101+$F$55/$F$9101))</f>
        <v>279.47000000000003</v>
      </c>
      <c r="JC9310" s="73">
        <f t="shared" si="5698"/>
        <v>279.47000000000003</v>
      </c>
      <c r="JD9310" s="73">
        <f t="shared" si="5698"/>
        <v>279.47000000000003</v>
      </c>
      <c r="JE9310" s="73">
        <f t="shared" si="5698"/>
        <v>279.47000000000003</v>
      </c>
      <c r="JF9310" s="73">
        <f t="shared" si="5698"/>
        <v>279.47000000000003</v>
      </c>
      <c r="JG9310" s="73">
        <f t="shared" si="5698"/>
        <v>279.47000000000003</v>
      </c>
      <c r="JH9310" s="73">
        <f t="shared" si="5698"/>
        <v>279.47000000000003</v>
      </c>
      <c r="JI9310" s="73">
        <f t="shared" si="5698"/>
        <v>279.47000000000003</v>
      </c>
      <c r="JJ9310" s="73">
        <f t="shared" si="5698"/>
        <v>279.47000000000003</v>
      </c>
      <c r="JK9310" s="73">
        <f t="shared" si="5698"/>
        <v>279.47000000000003</v>
      </c>
      <c r="JL9310" s="73">
        <f t="shared" si="5698"/>
        <v>279.47000000000003</v>
      </c>
      <c r="JM9310" s="73">
        <f t="shared" si="5698"/>
        <v>279.47000000000003</v>
      </c>
      <c r="JN9310" s="73">
        <f t="shared" si="5698"/>
        <v>279.47000000000003</v>
      </c>
      <c r="JO9310" s="73">
        <f t="shared" si="5698"/>
        <v>279.47000000000003</v>
      </c>
      <c r="JP9310" s="73">
        <f t="shared" si="5698"/>
        <v>279.47000000000003</v>
      </c>
      <c r="JQ9310" s="73">
        <f t="shared" si="5698"/>
        <v>279.47000000000003</v>
      </c>
      <c r="JR9310" s="73">
        <f t="shared" si="5698"/>
        <v>279.47000000000003</v>
      </c>
      <c r="JS9310" s="73">
        <f t="shared" si="5698"/>
        <v>279.47000000000003</v>
      </c>
      <c r="JT9310" s="73">
        <f t="shared" si="5698"/>
        <v>279.47000000000003</v>
      </c>
      <c r="JU9310" s="73">
        <f t="shared" si="5698"/>
        <v>279.47000000000003</v>
      </c>
      <c r="JV9310" s="73">
        <f t="shared" si="5698"/>
        <v>279.47000000000003</v>
      </c>
      <c r="JW9310" s="73">
        <f t="shared" si="5698"/>
        <v>279.47000000000003</v>
      </c>
      <c r="JX9310" s="73">
        <f t="shared" si="5698"/>
        <v>279.47000000000003</v>
      </c>
      <c r="JY9310" s="73">
        <f t="shared" si="5698"/>
        <v>279.47000000000003</v>
      </c>
      <c r="JZ9310" s="73">
        <f t="shared" si="5698"/>
        <v>279.47000000000003</v>
      </c>
      <c r="KA9310" s="73">
        <f t="shared" si="5698"/>
        <v>279.47000000000003</v>
      </c>
      <c r="KB9310" s="73">
        <f t="shared" si="5698"/>
        <v>279.47000000000003</v>
      </c>
      <c r="KC9310" s="73">
        <f t="shared" si="5698"/>
        <v>279.47000000000003</v>
      </c>
      <c r="KD9310" s="73">
        <f t="shared" si="5698"/>
        <v>279.47000000000003</v>
      </c>
      <c r="KE9310" s="73">
        <f t="shared" si="5698"/>
        <v>279.47000000000003</v>
      </c>
      <c r="KF9310" s="73">
        <f t="shared" si="5698"/>
        <v>279.47000000000003</v>
      </c>
      <c r="KG9310" s="73">
        <f t="shared" si="5698"/>
        <v>279.47000000000003</v>
      </c>
      <c r="KH9310">
        <v>279.47000000000003</v>
      </c>
      <c r="KL9310" s="84"/>
      <c r="KP9310" s="84"/>
      <c r="KS9310" s="74"/>
      <c r="KT9310" s="74"/>
      <c r="KU9310" s="16"/>
      <c r="KV9310" s="72"/>
      <c r="KW9310" s="72"/>
      <c r="KX9310" s="16"/>
      <c r="KZ9310" s="16"/>
      <c r="LA9310" s="16"/>
      <c r="LB9310" s="74"/>
      <c r="LC9310" s="74"/>
    </row>
    <row r="9311" spans="2:315" x14ac:dyDescent="0.35">
      <c r="B9311">
        <v>205</v>
      </c>
      <c r="C9311">
        <f t="shared" si="5468"/>
        <v>2.0449999999999999</v>
      </c>
      <c r="E9311" s="92">
        <v>279.47000000000003</v>
      </c>
      <c r="F9311" s="73">
        <f t="shared" ref="F9311:BQ9311" si="5699">(E9311+$F$9100*$F$9102*($F$55/$F$9101*E9310+$F$55/$F$9101*E9312))/(1+$F$9100*$F$9102*($F$55/$F$9101+$F$55/$F$9101))</f>
        <v>279.47000000000003</v>
      </c>
      <c r="G9311" s="73">
        <f t="shared" si="5699"/>
        <v>279.47000000000003</v>
      </c>
      <c r="H9311" s="73">
        <f t="shared" si="5699"/>
        <v>279.47000000000003</v>
      </c>
      <c r="I9311" s="73">
        <f t="shared" si="5699"/>
        <v>279.47000000000003</v>
      </c>
      <c r="J9311" s="73">
        <f t="shared" si="5699"/>
        <v>279.47000000000003</v>
      </c>
      <c r="K9311" s="73">
        <f t="shared" si="5699"/>
        <v>279.47000000000003</v>
      </c>
      <c r="L9311" s="73">
        <f t="shared" si="5699"/>
        <v>279.47000000000003</v>
      </c>
      <c r="M9311" s="73">
        <f t="shared" si="5699"/>
        <v>279.47000000000003</v>
      </c>
      <c r="N9311" s="73">
        <f t="shared" si="5699"/>
        <v>279.47000000000003</v>
      </c>
      <c r="O9311" s="73">
        <f t="shared" si="5699"/>
        <v>279.47000000000003</v>
      </c>
      <c r="P9311" s="73">
        <f t="shared" si="5699"/>
        <v>279.47000000000003</v>
      </c>
      <c r="Q9311" s="73">
        <f t="shared" si="5699"/>
        <v>279.47000000000003</v>
      </c>
      <c r="R9311" s="73">
        <f t="shared" si="5699"/>
        <v>279.47000000000003</v>
      </c>
      <c r="S9311" s="73">
        <f t="shared" si="5699"/>
        <v>279.47000000000003</v>
      </c>
      <c r="T9311" s="73">
        <f t="shared" si="5699"/>
        <v>279.47000000000003</v>
      </c>
      <c r="U9311" s="73">
        <f t="shared" si="5699"/>
        <v>279.47000000000003</v>
      </c>
      <c r="V9311" s="73">
        <f t="shared" si="5699"/>
        <v>279.47000000000003</v>
      </c>
      <c r="W9311" s="73">
        <f t="shared" si="5699"/>
        <v>279.47000000000003</v>
      </c>
      <c r="X9311" s="73">
        <f t="shared" si="5699"/>
        <v>279.47000000000003</v>
      </c>
      <c r="Y9311" s="73">
        <f t="shared" si="5699"/>
        <v>279.47000000000003</v>
      </c>
      <c r="Z9311" s="73">
        <f t="shared" si="5699"/>
        <v>279.47000000000003</v>
      </c>
      <c r="AA9311" s="73">
        <f t="shared" si="5699"/>
        <v>279.47000000000003</v>
      </c>
      <c r="AB9311" s="73">
        <f t="shared" si="5699"/>
        <v>279.47000000000003</v>
      </c>
      <c r="AC9311" s="73">
        <f t="shared" si="5699"/>
        <v>279.47000000000003</v>
      </c>
      <c r="AD9311" s="73">
        <f t="shared" si="5699"/>
        <v>279.47000000000003</v>
      </c>
      <c r="AE9311" s="73">
        <f t="shared" si="5699"/>
        <v>279.47000000000003</v>
      </c>
      <c r="AF9311" s="73">
        <f t="shared" si="5699"/>
        <v>279.47000000000003</v>
      </c>
      <c r="AG9311" s="73">
        <f t="shared" si="5699"/>
        <v>279.47000000000003</v>
      </c>
      <c r="AH9311" s="73">
        <f t="shared" si="5699"/>
        <v>279.47000000000003</v>
      </c>
      <c r="AI9311" s="73">
        <f t="shared" si="5699"/>
        <v>279.47000000000003</v>
      </c>
      <c r="AJ9311" s="73">
        <f t="shared" si="5699"/>
        <v>279.47000000000003</v>
      </c>
      <c r="AK9311" s="73">
        <f t="shared" si="5699"/>
        <v>279.47000000000003</v>
      </c>
      <c r="AL9311" s="73">
        <f t="shared" si="5699"/>
        <v>279.47000000000003</v>
      </c>
      <c r="AM9311" s="73">
        <f t="shared" si="5699"/>
        <v>279.47000000000003</v>
      </c>
      <c r="AN9311" s="73">
        <f t="shared" si="5699"/>
        <v>279.47000000000003</v>
      </c>
      <c r="AO9311" s="73">
        <f t="shared" si="5699"/>
        <v>279.47000000000003</v>
      </c>
      <c r="AP9311" s="73">
        <f t="shared" si="5699"/>
        <v>279.47000000000003</v>
      </c>
      <c r="AQ9311" s="73">
        <f t="shared" si="5699"/>
        <v>279.47000000000003</v>
      </c>
      <c r="AR9311" s="73">
        <f t="shared" si="5699"/>
        <v>279.47000000000003</v>
      </c>
      <c r="AS9311" s="73">
        <f t="shared" si="5699"/>
        <v>279.47000000000003</v>
      </c>
      <c r="AT9311" s="73">
        <f t="shared" si="5699"/>
        <v>279.47000000000003</v>
      </c>
      <c r="AU9311" s="73">
        <f t="shared" si="5699"/>
        <v>279.47000000000003</v>
      </c>
      <c r="AV9311" s="73">
        <f t="shared" si="5699"/>
        <v>279.47000000000003</v>
      </c>
      <c r="AW9311" s="73">
        <f t="shared" si="5699"/>
        <v>279.47000000000003</v>
      </c>
      <c r="AX9311" s="73">
        <f t="shared" si="5699"/>
        <v>279.47000000000003</v>
      </c>
      <c r="AY9311" s="73">
        <f t="shared" si="5699"/>
        <v>279.47000000000003</v>
      </c>
      <c r="AZ9311" s="73">
        <f t="shared" si="5699"/>
        <v>279.47000000000003</v>
      </c>
      <c r="BA9311" s="73">
        <f t="shared" si="5699"/>
        <v>279.47000000000003</v>
      </c>
      <c r="BB9311" s="73">
        <f t="shared" si="5699"/>
        <v>279.47000000000003</v>
      </c>
      <c r="BC9311" s="73">
        <f t="shared" si="5699"/>
        <v>279.47000000000003</v>
      </c>
      <c r="BD9311" s="73">
        <f t="shared" si="5699"/>
        <v>279.47000000000003</v>
      </c>
      <c r="BE9311" s="73">
        <f t="shared" si="5699"/>
        <v>279.47000000000003</v>
      </c>
      <c r="BF9311" s="73">
        <f t="shared" si="5699"/>
        <v>279.47000000000003</v>
      </c>
      <c r="BG9311" s="73">
        <f t="shared" si="5699"/>
        <v>279.47000000000003</v>
      </c>
      <c r="BH9311" s="73">
        <f t="shared" si="5699"/>
        <v>279.47000000000003</v>
      </c>
      <c r="BI9311" s="73">
        <f t="shared" si="5699"/>
        <v>279.47000000000003</v>
      </c>
      <c r="BJ9311" s="73">
        <f t="shared" si="5699"/>
        <v>279.47000000000003</v>
      </c>
      <c r="BK9311" s="73">
        <f t="shared" si="5699"/>
        <v>279.47000000000003</v>
      </c>
      <c r="BL9311" s="73">
        <f t="shared" si="5699"/>
        <v>279.47000000000003</v>
      </c>
      <c r="BM9311" s="73">
        <f t="shared" si="5699"/>
        <v>279.47000000000003</v>
      </c>
      <c r="BN9311" s="73">
        <f t="shared" si="5699"/>
        <v>279.47000000000003</v>
      </c>
      <c r="BO9311" s="73">
        <f t="shared" si="5699"/>
        <v>279.47000000000003</v>
      </c>
      <c r="BP9311" s="73">
        <f t="shared" si="5699"/>
        <v>279.47000000000003</v>
      </c>
      <c r="BQ9311" s="73">
        <f t="shared" si="5699"/>
        <v>279.47000000000003</v>
      </c>
      <c r="BR9311" s="73">
        <f t="shared" ref="BR9311:EC9311" si="5700">(BQ9311+$F$9100*$F$9102*($F$55/$F$9101*BQ9310+$F$55/$F$9101*BQ9312))/(1+$F$9100*$F$9102*($F$55/$F$9101+$F$55/$F$9101))</f>
        <v>279.47000000000003</v>
      </c>
      <c r="BS9311" s="73">
        <f t="shared" si="5700"/>
        <v>279.47000000000003</v>
      </c>
      <c r="BT9311" s="73">
        <f t="shared" si="5700"/>
        <v>279.47000000000003</v>
      </c>
      <c r="BU9311" s="73">
        <f t="shared" si="5700"/>
        <v>279.47000000000003</v>
      </c>
      <c r="BV9311" s="73">
        <f t="shared" si="5700"/>
        <v>279.47000000000003</v>
      </c>
      <c r="BW9311" s="73">
        <f t="shared" si="5700"/>
        <v>279.47000000000003</v>
      </c>
      <c r="BX9311" s="73">
        <f t="shared" si="5700"/>
        <v>279.47000000000003</v>
      </c>
      <c r="BY9311" s="73">
        <f t="shared" si="5700"/>
        <v>279.47000000000003</v>
      </c>
      <c r="BZ9311" s="73">
        <f t="shared" si="5700"/>
        <v>279.47000000000003</v>
      </c>
      <c r="CA9311" s="73">
        <f t="shared" si="5700"/>
        <v>279.47000000000003</v>
      </c>
      <c r="CB9311" s="73">
        <f t="shared" si="5700"/>
        <v>279.47000000000003</v>
      </c>
      <c r="CC9311" s="73">
        <f t="shared" si="5700"/>
        <v>279.47000000000003</v>
      </c>
      <c r="CD9311" s="73">
        <f t="shared" si="5700"/>
        <v>279.47000000000003</v>
      </c>
      <c r="CE9311" s="73">
        <f t="shared" si="5700"/>
        <v>279.47000000000003</v>
      </c>
      <c r="CF9311" s="73">
        <f t="shared" si="5700"/>
        <v>279.47000000000003</v>
      </c>
      <c r="CG9311" s="73">
        <f t="shared" si="5700"/>
        <v>279.47000000000003</v>
      </c>
      <c r="CH9311" s="73">
        <f t="shared" si="5700"/>
        <v>279.47000000000003</v>
      </c>
      <c r="CI9311" s="73">
        <f t="shared" si="5700"/>
        <v>279.47000000000003</v>
      </c>
      <c r="CJ9311" s="73">
        <f t="shared" si="5700"/>
        <v>279.47000000000003</v>
      </c>
      <c r="CK9311" s="73">
        <f t="shared" si="5700"/>
        <v>279.47000000000003</v>
      </c>
      <c r="CL9311" s="73">
        <f t="shared" si="5700"/>
        <v>279.47000000000003</v>
      </c>
      <c r="CM9311" s="73">
        <f t="shared" si="5700"/>
        <v>279.47000000000003</v>
      </c>
      <c r="CN9311" s="73">
        <f t="shared" si="5700"/>
        <v>279.47000000000003</v>
      </c>
      <c r="CO9311" s="73">
        <f t="shared" si="5700"/>
        <v>279.47000000000003</v>
      </c>
      <c r="CP9311" s="73">
        <f t="shared" si="5700"/>
        <v>279.47000000000003</v>
      </c>
      <c r="CQ9311" s="73">
        <f t="shared" si="5700"/>
        <v>279.47000000000003</v>
      </c>
      <c r="CR9311" s="73">
        <f t="shared" si="5700"/>
        <v>279.47000000000003</v>
      </c>
      <c r="CS9311" s="73">
        <f t="shared" si="5700"/>
        <v>279.47000000000003</v>
      </c>
      <c r="CT9311" s="73">
        <f t="shared" si="5700"/>
        <v>279.47000000000003</v>
      </c>
      <c r="CU9311" s="73">
        <f t="shared" si="5700"/>
        <v>279.47000000000003</v>
      </c>
      <c r="CV9311" s="73">
        <f t="shared" si="5700"/>
        <v>279.47000000000003</v>
      </c>
      <c r="CW9311" s="73">
        <f t="shared" si="5700"/>
        <v>279.47000000000003</v>
      </c>
      <c r="CX9311" s="73">
        <f t="shared" si="5700"/>
        <v>279.47000000000003</v>
      </c>
      <c r="CY9311" s="73">
        <f t="shared" si="5700"/>
        <v>279.47000000000003</v>
      </c>
      <c r="CZ9311" s="73">
        <f t="shared" si="5700"/>
        <v>279.47000000000003</v>
      </c>
      <c r="DA9311" s="73">
        <f t="shared" si="5700"/>
        <v>279.47000000000003</v>
      </c>
      <c r="DB9311" s="73">
        <f t="shared" si="5700"/>
        <v>279.47000000000003</v>
      </c>
      <c r="DC9311" s="73">
        <f t="shared" si="5700"/>
        <v>279.47000000000003</v>
      </c>
      <c r="DD9311" s="73">
        <f t="shared" si="5700"/>
        <v>279.47000000000003</v>
      </c>
      <c r="DE9311" s="73">
        <f t="shared" si="5700"/>
        <v>279.47000000000003</v>
      </c>
      <c r="DF9311" s="73">
        <f t="shared" si="5700"/>
        <v>279.47000000000003</v>
      </c>
      <c r="DG9311" s="73">
        <f t="shared" si="5700"/>
        <v>279.47000000000003</v>
      </c>
      <c r="DH9311" s="73">
        <f t="shared" si="5700"/>
        <v>279.47000000000003</v>
      </c>
      <c r="DI9311" s="73">
        <f t="shared" si="5700"/>
        <v>279.47000000000003</v>
      </c>
      <c r="DJ9311" s="73">
        <f t="shared" si="5700"/>
        <v>279.47000000000003</v>
      </c>
      <c r="DK9311" s="73">
        <f t="shared" si="5700"/>
        <v>279.47000000000003</v>
      </c>
      <c r="DL9311" s="73">
        <f t="shared" si="5700"/>
        <v>279.47000000000003</v>
      </c>
      <c r="DM9311" s="73">
        <f t="shared" si="5700"/>
        <v>279.47000000000003</v>
      </c>
      <c r="DN9311" s="73">
        <f t="shared" si="5700"/>
        <v>279.47000000000003</v>
      </c>
      <c r="DO9311" s="73">
        <f t="shared" si="5700"/>
        <v>279.47000000000003</v>
      </c>
      <c r="DP9311" s="73">
        <f t="shared" si="5700"/>
        <v>279.47000000000003</v>
      </c>
      <c r="DQ9311" s="73">
        <f t="shared" si="5700"/>
        <v>279.47000000000003</v>
      </c>
      <c r="DR9311" s="73">
        <f t="shared" si="5700"/>
        <v>279.47000000000003</v>
      </c>
      <c r="DS9311" s="73">
        <f t="shared" si="5700"/>
        <v>279.47000000000003</v>
      </c>
      <c r="DT9311" s="73">
        <f t="shared" si="5700"/>
        <v>279.47000000000003</v>
      </c>
      <c r="DU9311" s="73">
        <f t="shared" si="5700"/>
        <v>279.47000000000003</v>
      </c>
      <c r="DV9311" s="73">
        <f t="shared" si="5700"/>
        <v>279.47000000000003</v>
      </c>
      <c r="DW9311" s="73">
        <f t="shared" si="5700"/>
        <v>279.47000000000003</v>
      </c>
      <c r="DX9311" s="73">
        <f t="shared" si="5700"/>
        <v>279.47000000000003</v>
      </c>
      <c r="DY9311" s="73">
        <f t="shared" si="5700"/>
        <v>279.47000000000003</v>
      </c>
      <c r="DZ9311" s="73">
        <f t="shared" si="5700"/>
        <v>279.47000000000003</v>
      </c>
      <c r="EA9311" s="73">
        <f t="shared" si="5700"/>
        <v>279.47000000000003</v>
      </c>
      <c r="EB9311" s="73">
        <f t="shared" si="5700"/>
        <v>279.47000000000003</v>
      </c>
      <c r="EC9311" s="73">
        <f t="shared" si="5700"/>
        <v>279.47000000000003</v>
      </c>
      <c r="ED9311" s="73">
        <f t="shared" ref="ED9311:GO9311" si="5701">(EC9311+$F$9100*$F$9102*($F$55/$F$9101*EC9310+$F$55/$F$9101*EC9312))/(1+$F$9100*$F$9102*($F$55/$F$9101+$F$55/$F$9101))</f>
        <v>279.47000000000003</v>
      </c>
      <c r="EE9311" s="73">
        <f t="shared" si="5701"/>
        <v>279.47000000000003</v>
      </c>
      <c r="EF9311" s="73">
        <f t="shared" si="5701"/>
        <v>279.47000000000003</v>
      </c>
      <c r="EG9311" s="73">
        <f t="shared" si="5701"/>
        <v>279.47000000000003</v>
      </c>
      <c r="EH9311" s="73">
        <f t="shared" si="5701"/>
        <v>279.47000000000003</v>
      </c>
      <c r="EI9311" s="73">
        <f t="shared" si="5701"/>
        <v>279.47000000000003</v>
      </c>
      <c r="EJ9311" s="73">
        <f t="shared" si="5701"/>
        <v>279.47000000000003</v>
      </c>
      <c r="EK9311" s="73">
        <f t="shared" si="5701"/>
        <v>279.47000000000003</v>
      </c>
      <c r="EL9311" s="73">
        <f t="shared" si="5701"/>
        <v>279.47000000000003</v>
      </c>
      <c r="EM9311" s="73">
        <f t="shared" si="5701"/>
        <v>279.47000000000003</v>
      </c>
      <c r="EN9311" s="73">
        <f t="shared" si="5701"/>
        <v>279.47000000000003</v>
      </c>
      <c r="EO9311" s="73">
        <f t="shared" si="5701"/>
        <v>279.47000000000003</v>
      </c>
      <c r="EP9311" s="73">
        <f t="shared" si="5701"/>
        <v>279.47000000000003</v>
      </c>
      <c r="EQ9311" s="73">
        <f t="shared" si="5701"/>
        <v>279.47000000000003</v>
      </c>
      <c r="ER9311" s="73">
        <f t="shared" si="5701"/>
        <v>279.47000000000003</v>
      </c>
      <c r="ES9311" s="73">
        <f t="shared" si="5701"/>
        <v>279.47000000000003</v>
      </c>
      <c r="ET9311" s="73">
        <f t="shared" si="5701"/>
        <v>279.47000000000003</v>
      </c>
      <c r="EU9311" s="73">
        <f t="shared" si="5701"/>
        <v>279.47000000000003</v>
      </c>
      <c r="EV9311" s="73">
        <f t="shared" si="5701"/>
        <v>279.47000000000003</v>
      </c>
      <c r="EW9311" s="73">
        <f t="shared" si="5701"/>
        <v>279.47000000000003</v>
      </c>
      <c r="EX9311" s="73">
        <f t="shared" si="5701"/>
        <v>279.47000000000003</v>
      </c>
      <c r="EY9311" s="73">
        <f t="shared" si="5701"/>
        <v>279.47000000000003</v>
      </c>
      <c r="EZ9311" s="73">
        <f t="shared" si="5701"/>
        <v>279.47000000000003</v>
      </c>
      <c r="FA9311" s="73">
        <f t="shared" si="5701"/>
        <v>279.47000000000003</v>
      </c>
      <c r="FB9311" s="73">
        <f t="shared" si="5701"/>
        <v>279.47000000000003</v>
      </c>
      <c r="FC9311" s="73">
        <f t="shared" si="5701"/>
        <v>279.47000000000003</v>
      </c>
      <c r="FD9311" s="73">
        <f t="shared" si="5701"/>
        <v>279.47000000000003</v>
      </c>
      <c r="FE9311" s="73">
        <f t="shared" si="5701"/>
        <v>279.47000000000003</v>
      </c>
      <c r="FF9311" s="73">
        <f t="shared" si="5701"/>
        <v>279.47000000000003</v>
      </c>
      <c r="FG9311" s="73">
        <f t="shared" si="5701"/>
        <v>279.47000000000003</v>
      </c>
      <c r="FH9311" s="73">
        <f t="shared" si="5701"/>
        <v>279.47000000000003</v>
      </c>
      <c r="FI9311" s="73">
        <f t="shared" si="5701"/>
        <v>279.47000000000003</v>
      </c>
      <c r="FJ9311" s="73">
        <f t="shared" si="5701"/>
        <v>279.47000000000003</v>
      </c>
      <c r="FK9311" s="73">
        <f t="shared" si="5701"/>
        <v>279.47000000000003</v>
      </c>
      <c r="FL9311" s="73">
        <f t="shared" si="5701"/>
        <v>279.47000000000003</v>
      </c>
      <c r="FM9311" s="73">
        <f t="shared" si="5701"/>
        <v>279.47000000000003</v>
      </c>
      <c r="FN9311" s="73">
        <f t="shared" si="5701"/>
        <v>279.47000000000003</v>
      </c>
      <c r="FO9311" s="73">
        <f t="shared" si="5701"/>
        <v>279.47000000000003</v>
      </c>
      <c r="FP9311" s="73">
        <f t="shared" si="5701"/>
        <v>279.47000000000003</v>
      </c>
      <c r="FQ9311" s="73">
        <f t="shared" si="5701"/>
        <v>279.47000000000003</v>
      </c>
      <c r="FR9311" s="73">
        <f t="shared" si="5701"/>
        <v>279.47000000000003</v>
      </c>
      <c r="FS9311" s="73">
        <f t="shared" si="5701"/>
        <v>279.47000000000003</v>
      </c>
      <c r="FT9311" s="73">
        <f t="shared" si="5701"/>
        <v>279.47000000000003</v>
      </c>
      <c r="FU9311" s="73">
        <f t="shared" si="5701"/>
        <v>279.47000000000003</v>
      </c>
      <c r="FV9311" s="73">
        <f t="shared" si="5701"/>
        <v>279.47000000000003</v>
      </c>
      <c r="FW9311" s="73">
        <f t="shared" si="5701"/>
        <v>279.47000000000003</v>
      </c>
      <c r="FX9311" s="73">
        <f t="shared" si="5701"/>
        <v>279.47000000000003</v>
      </c>
      <c r="FY9311" s="73">
        <f t="shared" si="5701"/>
        <v>279.47000000000003</v>
      </c>
      <c r="FZ9311" s="73">
        <f t="shared" si="5701"/>
        <v>279.47000000000003</v>
      </c>
      <c r="GA9311" s="73">
        <f t="shared" si="5701"/>
        <v>279.47000000000003</v>
      </c>
      <c r="GB9311" s="73">
        <f t="shared" si="5701"/>
        <v>279.47000000000003</v>
      </c>
      <c r="GC9311" s="73">
        <f t="shared" si="5701"/>
        <v>279.47000000000003</v>
      </c>
      <c r="GD9311" s="73">
        <f t="shared" si="5701"/>
        <v>279.47000000000003</v>
      </c>
      <c r="GE9311" s="73">
        <f t="shared" si="5701"/>
        <v>279.47000000000003</v>
      </c>
      <c r="GF9311" s="73">
        <f t="shared" si="5701"/>
        <v>279.47000000000003</v>
      </c>
      <c r="GG9311" s="73">
        <f t="shared" si="5701"/>
        <v>279.47000000000003</v>
      </c>
      <c r="GH9311" s="73">
        <f t="shared" si="5701"/>
        <v>279.47000000000003</v>
      </c>
      <c r="GI9311" s="73">
        <f t="shared" si="5701"/>
        <v>279.47000000000003</v>
      </c>
      <c r="GJ9311" s="73">
        <f t="shared" si="5701"/>
        <v>279.47000000000003</v>
      </c>
      <c r="GK9311" s="73">
        <f t="shared" si="5701"/>
        <v>279.47000000000003</v>
      </c>
      <c r="GL9311" s="73">
        <f t="shared" si="5701"/>
        <v>279.47000000000003</v>
      </c>
      <c r="GM9311" s="73">
        <f t="shared" si="5701"/>
        <v>279.47000000000003</v>
      </c>
      <c r="GN9311" s="73">
        <f t="shared" si="5701"/>
        <v>279.47000000000003</v>
      </c>
      <c r="GO9311" s="73">
        <f t="shared" si="5701"/>
        <v>279.47000000000003</v>
      </c>
      <c r="GP9311" s="73">
        <f t="shared" ref="GP9311:JA9311" si="5702">(GO9311+$F$9100*$F$9102*($F$55/$F$9101*GO9310+$F$55/$F$9101*GO9312))/(1+$F$9100*$F$9102*($F$55/$F$9101+$F$55/$F$9101))</f>
        <v>279.47000000000003</v>
      </c>
      <c r="GQ9311" s="73">
        <f t="shared" si="5702"/>
        <v>279.47000000000003</v>
      </c>
      <c r="GR9311" s="73">
        <f t="shared" si="5702"/>
        <v>279.47000000000003</v>
      </c>
      <c r="GS9311" s="73">
        <f t="shared" si="5702"/>
        <v>279.47000000000003</v>
      </c>
      <c r="GT9311" s="73">
        <f t="shared" si="5702"/>
        <v>279.47000000000003</v>
      </c>
      <c r="GU9311" s="73">
        <f t="shared" si="5702"/>
        <v>279.47000000000003</v>
      </c>
      <c r="GV9311" s="73">
        <f t="shared" si="5702"/>
        <v>279.47000000000003</v>
      </c>
      <c r="GW9311" s="73">
        <f t="shared" si="5702"/>
        <v>279.47000000000003</v>
      </c>
      <c r="GX9311" s="73">
        <f t="shared" si="5702"/>
        <v>279.47000000000003</v>
      </c>
      <c r="GY9311" s="73">
        <f t="shared" si="5702"/>
        <v>279.47000000000003</v>
      </c>
      <c r="GZ9311" s="73">
        <f t="shared" si="5702"/>
        <v>279.47000000000003</v>
      </c>
      <c r="HA9311" s="73">
        <f t="shared" si="5702"/>
        <v>279.47000000000003</v>
      </c>
      <c r="HB9311" s="73">
        <f t="shared" si="5702"/>
        <v>279.47000000000003</v>
      </c>
      <c r="HC9311" s="73">
        <f t="shared" si="5702"/>
        <v>279.47000000000003</v>
      </c>
      <c r="HD9311" s="73">
        <f t="shared" si="5702"/>
        <v>279.47000000000003</v>
      </c>
      <c r="HE9311" s="73">
        <f t="shared" si="5702"/>
        <v>279.47000000000003</v>
      </c>
      <c r="HF9311" s="73">
        <f t="shared" si="5702"/>
        <v>279.47000000000003</v>
      </c>
      <c r="HG9311" s="73">
        <f t="shared" si="5702"/>
        <v>279.47000000000003</v>
      </c>
      <c r="HH9311" s="73">
        <f t="shared" si="5702"/>
        <v>279.47000000000003</v>
      </c>
      <c r="HI9311" s="73">
        <f t="shared" si="5702"/>
        <v>279.47000000000003</v>
      </c>
      <c r="HJ9311" s="73">
        <f t="shared" si="5702"/>
        <v>279.47000000000003</v>
      </c>
      <c r="HK9311" s="73">
        <f t="shared" si="5702"/>
        <v>279.47000000000003</v>
      </c>
      <c r="HL9311" s="73">
        <f t="shared" si="5702"/>
        <v>279.47000000000003</v>
      </c>
      <c r="HM9311" s="73">
        <f t="shared" si="5702"/>
        <v>279.47000000000003</v>
      </c>
      <c r="HN9311" s="73">
        <f t="shared" si="5702"/>
        <v>279.47000000000003</v>
      </c>
      <c r="HO9311" s="73">
        <f t="shared" si="5702"/>
        <v>279.47000000000003</v>
      </c>
      <c r="HP9311" s="73">
        <f t="shared" si="5702"/>
        <v>279.47000000000003</v>
      </c>
      <c r="HQ9311" s="73">
        <f t="shared" si="5702"/>
        <v>279.47000000000003</v>
      </c>
      <c r="HR9311" s="73">
        <f t="shared" si="5702"/>
        <v>279.47000000000003</v>
      </c>
      <c r="HS9311" s="73">
        <f t="shared" si="5702"/>
        <v>279.47000000000003</v>
      </c>
      <c r="HT9311" s="73">
        <f t="shared" si="5702"/>
        <v>279.47000000000003</v>
      </c>
      <c r="HU9311" s="73">
        <f t="shared" si="5702"/>
        <v>279.47000000000003</v>
      </c>
      <c r="HV9311" s="73">
        <f t="shared" si="5702"/>
        <v>279.47000000000003</v>
      </c>
      <c r="HW9311" s="73">
        <f t="shared" si="5702"/>
        <v>279.47000000000003</v>
      </c>
      <c r="HX9311" s="73">
        <f t="shared" si="5702"/>
        <v>279.47000000000003</v>
      </c>
      <c r="HY9311" s="73">
        <f t="shared" si="5702"/>
        <v>279.47000000000003</v>
      </c>
      <c r="HZ9311" s="73">
        <f t="shared" si="5702"/>
        <v>279.47000000000003</v>
      </c>
      <c r="IA9311" s="73">
        <f t="shared" si="5702"/>
        <v>279.47000000000003</v>
      </c>
      <c r="IB9311" s="73">
        <f t="shared" si="5702"/>
        <v>279.47000000000003</v>
      </c>
      <c r="IC9311" s="73">
        <f t="shared" si="5702"/>
        <v>279.47000000000003</v>
      </c>
      <c r="ID9311" s="73">
        <f t="shared" si="5702"/>
        <v>279.47000000000003</v>
      </c>
      <c r="IE9311" s="73">
        <f t="shared" si="5702"/>
        <v>279.47000000000003</v>
      </c>
      <c r="IF9311" s="73">
        <f t="shared" si="5702"/>
        <v>279.47000000000003</v>
      </c>
      <c r="IG9311" s="73">
        <f t="shared" si="5702"/>
        <v>279.47000000000003</v>
      </c>
      <c r="IH9311" s="73">
        <f t="shared" si="5702"/>
        <v>279.47000000000003</v>
      </c>
      <c r="II9311" s="73">
        <f t="shared" si="5702"/>
        <v>279.47000000000003</v>
      </c>
      <c r="IJ9311" s="73">
        <f t="shared" si="5702"/>
        <v>279.47000000000003</v>
      </c>
      <c r="IK9311" s="73">
        <f t="shared" si="5702"/>
        <v>279.47000000000003</v>
      </c>
      <c r="IL9311" s="73">
        <f t="shared" si="5702"/>
        <v>279.47000000000003</v>
      </c>
      <c r="IM9311" s="73">
        <f t="shared" si="5702"/>
        <v>279.47000000000003</v>
      </c>
      <c r="IN9311" s="73">
        <f t="shared" si="5702"/>
        <v>279.47000000000003</v>
      </c>
      <c r="IO9311" s="73">
        <f t="shared" si="5702"/>
        <v>279.47000000000003</v>
      </c>
      <c r="IP9311" s="73">
        <f t="shared" si="5702"/>
        <v>279.47000000000003</v>
      </c>
      <c r="IQ9311" s="73">
        <f t="shared" si="5702"/>
        <v>279.47000000000003</v>
      </c>
      <c r="IR9311" s="73">
        <f t="shared" si="5702"/>
        <v>279.47000000000003</v>
      </c>
      <c r="IS9311" s="73">
        <f t="shared" si="5702"/>
        <v>279.47000000000003</v>
      </c>
      <c r="IT9311" s="73">
        <f t="shared" si="5702"/>
        <v>279.47000000000003</v>
      </c>
      <c r="IU9311" s="73">
        <f t="shared" si="5702"/>
        <v>279.47000000000003</v>
      </c>
      <c r="IV9311" s="73">
        <f t="shared" si="5702"/>
        <v>279.47000000000003</v>
      </c>
      <c r="IW9311" s="73">
        <f t="shared" si="5702"/>
        <v>279.47000000000003</v>
      </c>
      <c r="IX9311" s="73">
        <f t="shared" si="5702"/>
        <v>279.47000000000003</v>
      </c>
      <c r="IY9311" s="73">
        <f t="shared" si="5702"/>
        <v>279.47000000000003</v>
      </c>
      <c r="IZ9311" s="73">
        <f t="shared" si="5702"/>
        <v>279.47000000000003</v>
      </c>
      <c r="JA9311" s="73">
        <f t="shared" si="5702"/>
        <v>279.47000000000003</v>
      </c>
      <c r="JB9311" s="73">
        <f t="shared" ref="JB9311:KG9311" si="5703">(JA9311+$F$9100*$F$9102*($F$55/$F$9101*JA9310+$F$55/$F$9101*JA9312))/(1+$F$9100*$F$9102*($F$55/$F$9101+$F$55/$F$9101))</f>
        <v>279.47000000000003</v>
      </c>
      <c r="JC9311" s="73">
        <f t="shared" si="5703"/>
        <v>279.47000000000003</v>
      </c>
      <c r="JD9311" s="73">
        <f t="shared" si="5703"/>
        <v>279.47000000000003</v>
      </c>
      <c r="JE9311" s="73">
        <f t="shared" si="5703"/>
        <v>279.47000000000003</v>
      </c>
      <c r="JF9311" s="73">
        <f t="shared" si="5703"/>
        <v>279.47000000000003</v>
      </c>
      <c r="JG9311" s="73">
        <f t="shared" si="5703"/>
        <v>279.47000000000003</v>
      </c>
      <c r="JH9311" s="73">
        <f t="shared" si="5703"/>
        <v>279.47000000000003</v>
      </c>
      <c r="JI9311" s="73">
        <f t="shared" si="5703"/>
        <v>279.47000000000003</v>
      </c>
      <c r="JJ9311" s="73">
        <f t="shared" si="5703"/>
        <v>279.47000000000003</v>
      </c>
      <c r="JK9311" s="73">
        <f t="shared" si="5703"/>
        <v>279.47000000000003</v>
      </c>
      <c r="JL9311" s="73">
        <f t="shared" si="5703"/>
        <v>279.47000000000003</v>
      </c>
      <c r="JM9311" s="73">
        <f t="shared" si="5703"/>
        <v>279.47000000000003</v>
      </c>
      <c r="JN9311" s="73">
        <f t="shared" si="5703"/>
        <v>279.47000000000003</v>
      </c>
      <c r="JO9311" s="73">
        <f t="shared" si="5703"/>
        <v>279.47000000000003</v>
      </c>
      <c r="JP9311" s="73">
        <f t="shared" si="5703"/>
        <v>279.47000000000003</v>
      </c>
      <c r="JQ9311" s="73">
        <f t="shared" si="5703"/>
        <v>279.47000000000003</v>
      </c>
      <c r="JR9311" s="73">
        <f t="shared" si="5703"/>
        <v>279.47000000000003</v>
      </c>
      <c r="JS9311" s="73">
        <f t="shared" si="5703"/>
        <v>279.47000000000003</v>
      </c>
      <c r="JT9311" s="73">
        <f t="shared" si="5703"/>
        <v>279.47000000000003</v>
      </c>
      <c r="JU9311" s="73">
        <f t="shared" si="5703"/>
        <v>279.47000000000003</v>
      </c>
      <c r="JV9311" s="73">
        <f t="shared" si="5703"/>
        <v>279.47000000000003</v>
      </c>
      <c r="JW9311" s="73">
        <f t="shared" si="5703"/>
        <v>279.47000000000003</v>
      </c>
      <c r="JX9311" s="73">
        <f t="shared" si="5703"/>
        <v>279.47000000000003</v>
      </c>
      <c r="JY9311" s="73">
        <f t="shared" si="5703"/>
        <v>279.47000000000003</v>
      </c>
      <c r="JZ9311" s="73">
        <f t="shared" si="5703"/>
        <v>279.47000000000003</v>
      </c>
      <c r="KA9311" s="73">
        <f t="shared" si="5703"/>
        <v>279.47000000000003</v>
      </c>
      <c r="KB9311" s="73">
        <f t="shared" si="5703"/>
        <v>279.47000000000003</v>
      </c>
      <c r="KC9311" s="73">
        <f t="shared" si="5703"/>
        <v>279.47000000000003</v>
      </c>
      <c r="KD9311" s="73">
        <f t="shared" si="5703"/>
        <v>279.47000000000003</v>
      </c>
      <c r="KE9311" s="73">
        <f t="shared" si="5703"/>
        <v>279.47000000000003</v>
      </c>
      <c r="KF9311" s="73">
        <f t="shared" si="5703"/>
        <v>279.47000000000003</v>
      </c>
      <c r="KG9311" s="73">
        <f t="shared" si="5703"/>
        <v>279.47000000000003</v>
      </c>
      <c r="KH9311">
        <v>279.47000000000003</v>
      </c>
      <c r="KL9311" s="84"/>
      <c r="KP9311" s="84"/>
      <c r="KS9311" s="74"/>
      <c r="KT9311" s="74"/>
      <c r="KU9311" s="16"/>
      <c r="KV9311" s="72"/>
      <c r="KW9311" s="72"/>
      <c r="KX9311" s="16"/>
      <c r="KZ9311" s="16"/>
      <c r="LA9311" s="16"/>
      <c r="LB9311" s="74"/>
      <c r="LC9311" s="74"/>
    </row>
    <row r="9312" spans="2:315" x14ac:dyDescent="0.35">
      <c r="B9312">
        <v>206</v>
      </c>
      <c r="C9312">
        <f t="shared" si="5468"/>
        <v>2.0550000000000002</v>
      </c>
      <c r="E9312" s="92">
        <v>279.47000000000003</v>
      </c>
      <c r="F9312" s="73">
        <f t="shared" ref="F9312:BQ9312" si="5704">(E9312+$F$9100*$F$9102*($F$55/$F$9101*E9311+$F$55/$F$9101*E9313))/(1+$F$9100*$F$9102*($F$55/$F$9101+$F$55/$F$9101))</f>
        <v>279.47000000000003</v>
      </c>
      <c r="G9312" s="73">
        <f t="shared" si="5704"/>
        <v>279.47000000000003</v>
      </c>
      <c r="H9312" s="73">
        <f t="shared" si="5704"/>
        <v>279.47000000000003</v>
      </c>
      <c r="I9312" s="73">
        <f t="shared" si="5704"/>
        <v>279.47000000000003</v>
      </c>
      <c r="J9312" s="73">
        <f t="shared" si="5704"/>
        <v>279.47000000000003</v>
      </c>
      <c r="K9312" s="73">
        <f t="shared" si="5704"/>
        <v>279.47000000000003</v>
      </c>
      <c r="L9312" s="73">
        <f t="shared" si="5704"/>
        <v>279.47000000000003</v>
      </c>
      <c r="M9312" s="73">
        <f t="shared" si="5704"/>
        <v>279.47000000000003</v>
      </c>
      <c r="N9312" s="73">
        <f t="shared" si="5704"/>
        <v>279.47000000000003</v>
      </c>
      <c r="O9312" s="73">
        <f t="shared" si="5704"/>
        <v>279.47000000000003</v>
      </c>
      <c r="P9312" s="73">
        <f t="shared" si="5704"/>
        <v>279.47000000000003</v>
      </c>
      <c r="Q9312" s="73">
        <f t="shared" si="5704"/>
        <v>279.47000000000003</v>
      </c>
      <c r="R9312" s="73">
        <f t="shared" si="5704"/>
        <v>279.47000000000003</v>
      </c>
      <c r="S9312" s="73">
        <f t="shared" si="5704"/>
        <v>279.47000000000003</v>
      </c>
      <c r="T9312" s="73">
        <f t="shared" si="5704"/>
        <v>279.47000000000003</v>
      </c>
      <c r="U9312" s="73">
        <f t="shared" si="5704"/>
        <v>279.47000000000003</v>
      </c>
      <c r="V9312" s="73">
        <f t="shared" si="5704"/>
        <v>279.47000000000003</v>
      </c>
      <c r="W9312" s="73">
        <f t="shared" si="5704"/>
        <v>279.47000000000003</v>
      </c>
      <c r="X9312" s="73">
        <f t="shared" si="5704"/>
        <v>279.47000000000003</v>
      </c>
      <c r="Y9312" s="73">
        <f t="shared" si="5704"/>
        <v>279.47000000000003</v>
      </c>
      <c r="Z9312" s="73">
        <f t="shared" si="5704"/>
        <v>279.47000000000003</v>
      </c>
      <c r="AA9312" s="73">
        <f t="shared" si="5704"/>
        <v>279.47000000000003</v>
      </c>
      <c r="AB9312" s="73">
        <f t="shared" si="5704"/>
        <v>279.47000000000003</v>
      </c>
      <c r="AC9312" s="73">
        <f t="shared" si="5704"/>
        <v>279.47000000000003</v>
      </c>
      <c r="AD9312" s="73">
        <f t="shared" si="5704"/>
        <v>279.47000000000003</v>
      </c>
      <c r="AE9312" s="73">
        <f t="shared" si="5704"/>
        <v>279.47000000000003</v>
      </c>
      <c r="AF9312" s="73">
        <f t="shared" si="5704"/>
        <v>279.47000000000003</v>
      </c>
      <c r="AG9312" s="73">
        <f t="shared" si="5704"/>
        <v>279.47000000000003</v>
      </c>
      <c r="AH9312" s="73">
        <f t="shared" si="5704"/>
        <v>279.47000000000003</v>
      </c>
      <c r="AI9312" s="73">
        <f t="shared" si="5704"/>
        <v>279.47000000000003</v>
      </c>
      <c r="AJ9312" s="73">
        <f t="shared" si="5704"/>
        <v>279.47000000000003</v>
      </c>
      <c r="AK9312" s="73">
        <f t="shared" si="5704"/>
        <v>279.47000000000003</v>
      </c>
      <c r="AL9312" s="73">
        <f t="shared" si="5704"/>
        <v>279.47000000000003</v>
      </c>
      <c r="AM9312" s="73">
        <f t="shared" si="5704"/>
        <v>279.47000000000003</v>
      </c>
      <c r="AN9312" s="73">
        <f t="shared" si="5704"/>
        <v>279.47000000000003</v>
      </c>
      <c r="AO9312" s="73">
        <f t="shared" si="5704"/>
        <v>279.47000000000003</v>
      </c>
      <c r="AP9312" s="73">
        <f t="shared" si="5704"/>
        <v>279.47000000000003</v>
      </c>
      <c r="AQ9312" s="73">
        <f t="shared" si="5704"/>
        <v>279.47000000000003</v>
      </c>
      <c r="AR9312" s="73">
        <f t="shared" si="5704"/>
        <v>279.47000000000003</v>
      </c>
      <c r="AS9312" s="73">
        <f t="shared" si="5704"/>
        <v>279.47000000000003</v>
      </c>
      <c r="AT9312" s="73">
        <f t="shared" si="5704"/>
        <v>279.47000000000003</v>
      </c>
      <c r="AU9312" s="73">
        <f t="shared" si="5704"/>
        <v>279.47000000000003</v>
      </c>
      <c r="AV9312" s="73">
        <f t="shared" si="5704"/>
        <v>279.47000000000003</v>
      </c>
      <c r="AW9312" s="73">
        <f t="shared" si="5704"/>
        <v>279.47000000000003</v>
      </c>
      <c r="AX9312" s="73">
        <f t="shared" si="5704"/>
        <v>279.47000000000003</v>
      </c>
      <c r="AY9312" s="73">
        <f t="shared" si="5704"/>
        <v>279.47000000000003</v>
      </c>
      <c r="AZ9312" s="73">
        <f t="shared" si="5704"/>
        <v>279.47000000000003</v>
      </c>
      <c r="BA9312" s="73">
        <f t="shared" si="5704"/>
        <v>279.47000000000003</v>
      </c>
      <c r="BB9312" s="73">
        <f t="shared" si="5704"/>
        <v>279.47000000000003</v>
      </c>
      <c r="BC9312" s="73">
        <f t="shared" si="5704"/>
        <v>279.47000000000003</v>
      </c>
      <c r="BD9312" s="73">
        <f t="shared" si="5704"/>
        <v>279.47000000000003</v>
      </c>
      <c r="BE9312" s="73">
        <f t="shared" si="5704"/>
        <v>279.47000000000003</v>
      </c>
      <c r="BF9312" s="73">
        <f t="shared" si="5704"/>
        <v>279.47000000000003</v>
      </c>
      <c r="BG9312" s="73">
        <f t="shared" si="5704"/>
        <v>279.47000000000003</v>
      </c>
      <c r="BH9312" s="73">
        <f t="shared" si="5704"/>
        <v>279.47000000000003</v>
      </c>
      <c r="BI9312" s="73">
        <f t="shared" si="5704"/>
        <v>279.47000000000003</v>
      </c>
      <c r="BJ9312" s="73">
        <f t="shared" si="5704"/>
        <v>279.47000000000003</v>
      </c>
      <c r="BK9312" s="73">
        <f t="shared" si="5704"/>
        <v>279.47000000000003</v>
      </c>
      <c r="BL9312" s="73">
        <f t="shared" si="5704"/>
        <v>279.47000000000003</v>
      </c>
      <c r="BM9312" s="73">
        <f t="shared" si="5704"/>
        <v>279.47000000000003</v>
      </c>
      <c r="BN9312" s="73">
        <f t="shared" si="5704"/>
        <v>279.47000000000003</v>
      </c>
      <c r="BO9312" s="73">
        <f t="shared" si="5704"/>
        <v>279.47000000000003</v>
      </c>
      <c r="BP9312" s="73">
        <f t="shared" si="5704"/>
        <v>279.47000000000003</v>
      </c>
      <c r="BQ9312" s="73">
        <f t="shared" si="5704"/>
        <v>279.47000000000003</v>
      </c>
      <c r="BR9312" s="73">
        <f t="shared" ref="BR9312:EC9312" si="5705">(BQ9312+$F$9100*$F$9102*($F$55/$F$9101*BQ9311+$F$55/$F$9101*BQ9313))/(1+$F$9100*$F$9102*($F$55/$F$9101+$F$55/$F$9101))</f>
        <v>279.47000000000003</v>
      </c>
      <c r="BS9312" s="73">
        <f t="shared" si="5705"/>
        <v>279.47000000000003</v>
      </c>
      <c r="BT9312" s="73">
        <f t="shared" si="5705"/>
        <v>279.47000000000003</v>
      </c>
      <c r="BU9312" s="73">
        <f t="shared" si="5705"/>
        <v>279.47000000000003</v>
      </c>
      <c r="BV9312" s="73">
        <f t="shared" si="5705"/>
        <v>279.47000000000003</v>
      </c>
      <c r="BW9312" s="73">
        <f t="shared" si="5705"/>
        <v>279.47000000000003</v>
      </c>
      <c r="BX9312" s="73">
        <f t="shared" si="5705"/>
        <v>279.47000000000003</v>
      </c>
      <c r="BY9312" s="73">
        <f t="shared" si="5705"/>
        <v>279.47000000000003</v>
      </c>
      <c r="BZ9312" s="73">
        <f t="shared" si="5705"/>
        <v>279.47000000000003</v>
      </c>
      <c r="CA9312" s="73">
        <f t="shared" si="5705"/>
        <v>279.47000000000003</v>
      </c>
      <c r="CB9312" s="73">
        <f t="shared" si="5705"/>
        <v>279.47000000000003</v>
      </c>
      <c r="CC9312" s="73">
        <f t="shared" si="5705"/>
        <v>279.47000000000003</v>
      </c>
      <c r="CD9312" s="73">
        <f t="shared" si="5705"/>
        <v>279.47000000000003</v>
      </c>
      <c r="CE9312" s="73">
        <f t="shared" si="5705"/>
        <v>279.47000000000003</v>
      </c>
      <c r="CF9312" s="73">
        <f t="shared" si="5705"/>
        <v>279.47000000000003</v>
      </c>
      <c r="CG9312" s="73">
        <f t="shared" si="5705"/>
        <v>279.47000000000003</v>
      </c>
      <c r="CH9312" s="73">
        <f t="shared" si="5705"/>
        <v>279.47000000000003</v>
      </c>
      <c r="CI9312" s="73">
        <f t="shared" si="5705"/>
        <v>279.47000000000003</v>
      </c>
      <c r="CJ9312" s="73">
        <f t="shared" si="5705"/>
        <v>279.47000000000003</v>
      </c>
      <c r="CK9312" s="73">
        <f t="shared" si="5705"/>
        <v>279.47000000000003</v>
      </c>
      <c r="CL9312" s="73">
        <f t="shared" si="5705"/>
        <v>279.47000000000003</v>
      </c>
      <c r="CM9312" s="73">
        <f t="shared" si="5705"/>
        <v>279.47000000000003</v>
      </c>
      <c r="CN9312" s="73">
        <f t="shared" si="5705"/>
        <v>279.47000000000003</v>
      </c>
      <c r="CO9312" s="73">
        <f t="shared" si="5705"/>
        <v>279.47000000000003</v>
      </c>
      <c r="CP9312" s="73">
        <f t="shared" si="5705"/>
        <v>279.47000000000003</v>
      </c>
      <c r="CQ9312" s="73">
        <f t="shared" si="5705"/>
        <v>279.47000000000003</v>
      </c>
      <c r="CR9312" s="73">
        <f t="shared" si="5705"/>
        <v>279.47000000000003</v>
      </c>
      <c r="CS9312" s="73">
        <f t="shared" si="5705"/>
        <v>279.47000000000003</v>
      </c>
      <c r="CT9312" s="73">
        <f t="shared" si="5705"/>
        <v>279.47000000000003</v>
      </c>
      <c r="CU9312" s="73">
        <f t="shared" si="5705"/>
        <v>279.47000000000003</v>
      </c>
      <c r="CV9312" s="73">
        <f t="shared" si="5705"/>
        <v>279.47000000000003</v>
      </c>
      <c r="CW9312" s="73">
        <f t="shared" si="5705"/>
        <v>279.47000000000003</v>
      </c>
      <c r="CX9312" s="73">
        <f t="shared" si="5705"/>
        <v>279.47000000000003</v>
      </c>
      <c r="CY9312" s="73">
        <f t="shared" si="5705"/>
        <v>279.47000000000003</v>
      </c>
      <c r="CZ9312" s="73">
        <f t="shared" si="5705"/>
        <v>279.47000000000003</v>
      </c>
      <c r="DA9312" s="73">
        <f t="shared" si="5705"/>
        <v>279.47000000000003</v>
      </c>
      <c r="DB9312" s="73">
        <f t="shared" si="5705"/>
        <v>279.47000000000003</v>
      </c>
      <c r="DC9312" s="73">
        <f t="shared" si="5705"/>
        <v>279.47000000000003</v>
      </c>
      <c r="DD9312" s="73">
        <f t="shared" si="5705"/>
        <v>279.47000000000003</v>
      </c>
      <c r="DE9312" s="73">
        <f t="shared" si="5705"/>
        <v>279.47000000000003</v>
      </c>
      <c r="DF9312" s="73">
        <f t="shared" si="5705"/>
        <v>279.47000000000003</v>
      </c>
      <c r="DG9312" s="73">
        <f t="shared" si="5705"/>
        <v>279.47000000000003</v>
      </c>
      <c r="DH9312" s="73">
        <f t="shared" si="5705"/>
        <v>279.47000000000003</v>
      </c>
      <c r="DI9312" s="73">
        <f t="shared" si="5705"/>
        <v>279.47000000000003</v>
      </c>
      <c r="DJ9312" s="73">
        <f t="shared" si="5705"/>
        <v>279.47000000000003</v>
      </c>
      <c r="DK9312" s="73">
        <f t="shared" si="5705"/>
        <v>279.47000000000003</v>
      </c>
      <c r="DL9312" s="73">
        <f t="shared" si="5705"/>
        <v>279.47000000000003</v>
      </c>
      <c r="DM9312" s="73">
        <f t="shared" si="5705"/>
        <v>279.47000000000003</v>
      </c>
      <c r="DN9312" s="73">
        <f t="shared" si="5705"/>
        <v>279.47000000000003</v>
      </c>
      <c r="DO9312" s="73">
        <f t="shared" si="5705"/>
        <v>279.47000000000003</v>
      </c>
      <c r="DP9312" s="73">
        <f t="shared" si="5705"/>
        <v>279.47000000000003</v>
      </c>
      <c r="DQ9312" s="73">
        <f t="shared" si="5705"/>
        <v>279.47000000000003</v>
      </c>
      <c r="DR9312" s="73">
        <f t="shared" si="5705"/>
        <v>279.47000000000003</v>
      </c>
      <c r="DS9312" s="73">
        <f t="shared" si="5705"/>
        <v>279.47000000000003</v>
      </c>
      <c r="DT9312" s="73">
        <f t="shared" si="5705"/>
        <v>279.47000000000003</v>
      </c>
      <c r="DU9312" s="73">
        <f t="shared" si="5705"/>
        <v>279.47000000000003</v>
      </c>
      <c r="DV9312" s="73">
        <f t="shared" si="5705"/>
        <v>279.47000000000003</v>
      </c>
      <c r="DW9312" s="73">
        <f t="shared" si="5705"/>
        <v>279.47000000000003</v>
      </c>
      <c r="DX9312" s="73">
        <f t="shared" si="5705"/>
        <v>279.47000000000003</v>
      </c>
      <c r="DY9312" s="73">
        <f t="shared" si="5705"/>
        <v>279.47000000000003</v>
      </c>
      <c r="DZ9312" s="73">
        <f t="shared" si="5705"/>
        <v>279.47000000000003</v>
      </c>
      <c r="EA9312" s="73">
        <f t="shared" si="5705"/>
        <v>279.47000000000003</v>
      </c>
      <c r="EB9312" s="73">
        <f t="shared" si="5705"/>
        <v>279.47000000000003</v>
      </c>
      <c r="EC9312" s="73">
        <f t="shared" si="5705"/>
        <v>279.47000000000003</v>
      </c>
      <c r="ED9312" s="73">
        <f t="shared" ref="ED9312:GO9312" si="5706">(EC9312+$F$9100*$F$9102*($F$55/$F$9101*EC9311+$F$55/$F$9101*EC9313))/(1+$F$9100*$F$9102*($F$55/$F$9101+$F$55/$F$9101))</f>
        <v>279.47000000000003</v>
      </c>
      <c r="EE9312" s="73">
        <f t="shared" si="5706"/>
        <v>279.47000000000003</v>
      </c>
      <c r="EF9312" s="73">
        <f t="shared" si="5706"/>
        <v>279.47000000000003</v>
      </c>
      <c r="EG9312" s="73">
        <f t="shared" si="5706"/>
        <v>279.47000000000003</v>
      </c>
      <c r="EH9312" s="73">
        <f t="shared" si="5706"/>
        <v>279.47000000000003</v>
      </c>
      <c r="EI9312" s="73">
        <f t="shared" si="5706"/>
        <v>279.47000000000003</v>
      </c>
      <c r="EJ9312" s="73">
        <f t="shared" si="5706"/>
        <v>279.47000000000003</v>
      </c>
      <c r="EK9312" s="73">
        <f t="shared" si="5706"/>
        <v>279.47000000000003</v>
      </c>
      <c r="EL9312" s="73">
        <f t="shared" si="5706"/>
        <v>279.47000000000003</v>
      </c>
      <c r="EM9312" s="73">
        <f t="shared" si="5706"/>
        <v>279.47000000000003</v>
      </c>
      <c r="EN9312" s="73">
        <f t="shared" si="5706"/>
        <v>279.47000000000003</v>
      </c>
      <c r="EO9312" s="73">
        <f t="shared" si="5706"/>
        <v>279.47000000000003</v>
      </c>
      <c r="EP9312" s="73">
        <f t="shared" si="5706"/>
        <v>279.47000000000003</v>
      </c>
      <c r="EQ9312" s="73">
        <f t="shared" si="5706"/>
        <v>279.47000000000003</v>
      </c>
      <c r="ER9312" s="73">
        <f t="shared" si="5706"/>
        <v>279.47000000000003</v>
      </c>
      <c r="ES9312" s="73">
        <f t="shared" si="5706"/>
        <v>279.47000000000003</v>
      </c>
      <c r="ET9312" s="73">
        <f t="shared" si="5706"/>
        <v>279.47000000000003</v>
      </c>
      <c r="EU9312" s="73">
        <f t="shared" si="5706"/>
        <v>279.47000000000003</v>
      </c>
      <c r="EV9312" s="73">
        <f t="shared" si="5706"/>
        <v>279.47000000000003</v>
      </c>
      <c r="EW9312" s="73">
        <f t="shared" si="5706"/>
        <v>279.47000000000003</v>
      </c>
      <c r="EX9312" s="73">
        <f t="shared" si="5706"/>
        <v>279.47000000000003</v>
      </c>
      <c r="EY9312" s="73">
        <f t="shared" si="5706"/>
        <v>279.47000000000003</v>
      </c>
      <c r="EZ9312" s="73">
        <f t="shared" si="5706"/>
        <v>279.47000000000003</v>
      </c>
      <c r="FA9312" s="73">
        <f t="shared" si="5706"/>
        <v>279.47000000000003</v>
      </c>
      <c r="FB9312" s="73">
        <f t="shared" si="5706"/>
        <v>279.47000000000003</v>
      </c>
      <c r="FC9312" s="73">
        <f t="shared" si="5706"/>
        <v>279.47000000000003</v>
      </c>
      <c r="FD9312" s="73">
        <f t="shared" si="5706"/>
        <v>279.47000000000003</v>
      </c>
      <c r="FE9312" s="73">
        <f t="shared" si="5706"/>
        <v>279.47000000000003</v>
      </c>
      <c r="FF9312" s="73">
        <f t="shared" si="5706"/>
        <v>279.47000000000003</v>
      </c>
      <c r="FG9312" s="73">
        <f t="shared" si="5706"/>
        <v>279.47000000000003</v>
      </c>
      <c r="FH9312" s="73">
        <f t="shared" si="5706"/>
        <v>279.47000000000003</v>
      </c>
      <c r="FI9312" s="73">
        <f t="shared" si="5706"/>
        <v>279.47000000000003</v>
      </c>
      <c r="FJ9312" s="73">
        <f t="shared" si="5706"/>
        <v>279.47000000000003</v>
      </c>
      <c r="FK9312" s="73">
        <f t="shared" si="5706"/>
        <v>279.47000000000003</v>
      </c>
      <c r="FL9312" s="73">
        <f t="shared" si="5706"/>
        <v>279.47000000000003</v>
      </c>
      <c r="FM9312" s="73">
        <f t="shared" si="5706"/>
        <v>279.47000000000003</v>
      </c>
      <c r="FN9312" s="73">
        <f t="shared" si="5706"/>
        <v>279.47000000000003</v>
      </c>
      <c r="FO9312" s="73">
        <f t="shared" si="5706"/>
        <v>279.47000000000003</v>
      </c>
      <c r="FP9312" s="73">
        <f t="shared" si="5706"/>
        <v>279.47000000000003</v>
      </c>
      <c r="FQ9312" s="73">
        <f t="shared" si="5706"/>
        <v>279.47000000000003</v>
      </c>
      <c r="FR9312" s="73">
        <f t="shared" si="5706"/>
        <v>279.47000000000003</v>
      </c>
      <c r="FS9312" s="73">
        <f t="shared" si="5706"/>
        <v>279.47000000000003</v>
      </c>
      <c r="FT9312" s="73">
        <f t="shared" si="5706"/>
        <v>279.47000000000003</v>
      </c>
      <c r="FU9312" s="73">
        <f t="shared" si="5706"/>
        <v>279.47000000000003</v>
      </c>
      <c r="FV9312" s="73">
        <f t="shared" si="5706"/>
        <v>279.47000000000003</v>
      </c>
      <c r="FW9312" s="73">
        <f t="shared" si="5706"/>
        <v>279.47000000000003</v>
      </c>
      <c r="FX9312" s="73">
        <f t="shared" si="5706"/>
        <v>279.47000000000003</v>
      </c>
      <c r="FY9312" s="73">
        <f t="shared" si="5706"/>
        <v>279.47000000000003</v>
      </c>
      <c r="FZ9312" s="73">
        <f t="shared" si="5706"/>
        <v>279.47000000000003</v>
      </c>
      <c r="GA9312" s="73">
        <f t="shared" si="5706"/>
        <v>279.47000000000003</v>
      </c>
      <c r="GB9312" s="73">
        <f t="shared" si="5706"/>
        <v>279.47000000000003</v>
      </c>
      <c r="GC9312" s="73">
        <f t="shared" si="5706"/>
        <v>279.47000000000003</v>
      </c>
      <c r="GD9312" s="73">
        <f t="shared" si="5706"/>
        <v>279.47000000000003</v>
      </c>
      <c r="GE9312" s="73">
        <f t="shared" si="5706"/>
        <v>279.47000000000003</v>
      </c>
      <c r="GF9312" s="73">
        <f t="shared" si="5706"/>
        <v>279.47000000000003</v>
      </c>
      <c r="GG9312" s="73">
        <f t="shared" si="5706"/>
        <v>279.47000000000003</v>
      </c>
      <c r="GH9312" s="73">
        <f t="shared" si="5706"/>
        <v>279.47000000000003</v>
      </c>
      <c r="GI9312" s="73">
        <f t="shared" si="5706"/>
        <v>279.47000000000003</v>
      </c>
      <c r="GJ9312" s="73">
        <f t="shared" si="5706"/>
        <v>279.47000000000003</v>
      </c>
      <c r="GK9312" s="73">
        <f t="shared" si="5706"/>
        <v>279.47000000000003</v>
      </c>
      <c r="GL9312" s="73">
        <f t="shared" si="5706"/>
        <v>279.47000000000003</v>
      </c>
      <c r="GM9312" s="73">
        <f t="shared" si="5706"/>
        <v>279.47000000000003</v>
      </c>
      <c r="GN9312" s="73">
        <f t="shared" si="5706"/>
        <v>279.47000000000003</v>
      </c>
      <c r="GO9312" s="73">
        <f t="shared" si="5706"/>
        <v>279.47000000000003</v>
      </c>
      <c r="GP9312" s="73">
        <f t="shared" ref="GP9312:JA9312" si="5707">(GO9312+$F$9100*$F$9102*($F$55/$F$9101*GO9311+$F$55/$F$9101*GO9313))/(1+$F$9100*$F$9102*($F$55/$F$9101+$F$55/$F$9101))</f>
        <v>279.47000000000003</v>
      </c>
      <c r="GQ9312" s="73">
        <f t="shared" si="5707"/>
        <v>279.47000000000003</v>
      </c>
      <c r="GR9312" s="73">
        <f t="shared" si="5707"/>
        <v>279.47000000000003</v>
      </c>
      <c r="GS9312" s="73">
        <f t="shared" si="5707"/>
        <v>279.47000000000003</v>
      </c>
      <c r="GT9312" s="73">
        <f t="shared" si="5707"/>
        <v>279.47000000000003</v>
      </c>
      <c r="GU9312" s="73">
        <f t="shared" si="5707"/>
        <v>279.47000000000003</v>
      </c>
      <c r="GV9312" s="73">
        <f t="shared" si="5707"/>
        <v>279.47000000000003</v>
      </c>
      <c r="GW9312" s="73">
        <f t="shared" si="5707"/>
        <v>279.47000000000003</v>
      </c>
      <c r="GX9312" s="73">
        <f t="shared" si="5707"/>
        <v>279.47000000000003</v>
      </c>
      <c r="GY9312" s="73">
        <f t="shared" si="5707"/>
        <v>279.47000000000003</v>
      </c>
      <c r="GZ9312" s="73">
        <f t="shared" si="5707"/>
        <v>279.47000000000003</v>
      </c>
      <c r="HA9312" s="73">
        <f t="shared" si="5707"/>
        <v>279.47000000000003</v>
      </c>
      <c r="HB9312" s="73">
        <f t="shared" si="5707"/>
        <v>279.47000000000003</v>
      </c>
      <c r="HC9312" s="73">
        <f t="shared" si="5707"/>
        <v>279.47000000000003</v>
      </c>
      <c r="HD9312" s="73">
        <f t="shared" si="5707"/>
        <v>279.47000000000003</v>
      </c>
      <c r="HE9312" s="73">
        <f t="shared" si="5707"/>
        <v>279.47000000000003</v>
      </c>
      <c r="HF9312" s="73">
        <f t="shared" si="5707"/>
        <v>279.47000000000003</v>
      </c>
      <c r="HG9312" s="73">
        <f t="shared" si="5707"/>
        <v>279.47000000000003</v>
      </c>
      <c r="HH9312" s="73">
        <f t="shared" si="5707"/>
        <v>279.47000000000003</v>
      </c>
      <c r="HI9312" s="73">
        <f t="shared" si="5707"/>
        <v>279.47000000000003</v>
      </c>
      <c r="HJ9312" s="73">
        <f t="shared" si="5707"/>
        <v>279.47000000000003</v>
      </c>
      <c r="HK9312" s="73">
        <f t="shared" si="5707"/>
        <v>279.47000000000003</v>
      </c>
      <c r="HL9312" s="73">
        <f t="shared" si="5707"/>
        <v>279.47000000000003</v>
      </c>
      <c r="HM9312" s="73">
        <f t="shared" si="5707"/>
        <v>279.47000000000003</v>
      </c>
      <c r="HN9312" s="73">
        <f t="shared" si="5707"/>
        <v>279.47000000000003</v>
      </c>
      <c r="HO9312" s="73">
        <f t="shared" si="5707"/>
        <v>279.47000000000003</v>
      </c>
      <c r="HP9312" s="73">
        <f t="shared" si="5707"/>
        <v>279.47000000000003</v>
      </c>
      <c r="HQ9312" s="73">
        <f t="shared" si="5707"/>
        <v>279.47000000000003</v>
      </c>
      <c r="HR9312" s="73">
        <f t="shared" si="5707"/>
        <v>279.47000000000003</v>
      </c>
      <c r="HS9312" s="73">
        <f t="shared" si="5707"/>
        <v>279.47000000000003</v>
      </c>
      <c r="HT9312" s="73">
        <f t="shared" si="5707"/>
        <v>279.47000000000003</v>
      </c>
      <c r="HU9312" s="73">
        <f t="shared" si="5707"/>
        <v>279.47000000000003</v>
      </c>
      <c r="HV9312" s="73">
        <f t="shared" si="5707"/>
        <v>279.47000000000003</v>
      </c>
      <c r="HW9312" s="73">
        <f t="shared" si="5707"/>
        <v>279.47000000000003</v>
      </c>
      <c r="HX9312" s="73">
        <f t="shared" si="5707"/>
        <v>279.47000000000003</v>
      </c>
      <c r="HY9312" s="73">
        <f t="shared" si="5707"/>
        <v>279.47000000000003</v>
      </c>
      <c r="HZ9312" s="73">
        <f t="shared" si="5707"/>
        <v>279.47000000000003</v>
      </c>
      <c r="IA9312" s="73">
        <f t="shared" si="5707"/>
        <v>279.47000000000003</v>
      </c>
      <c r="IB9312" s="73">
        <f t="shared" si="5707"/>
        <v>279.47000000000003</v>
      </c>
      <c r="IC9312" s="73">
        <f t="shared" si="5707"/>
        <v>279.47000000000003</v>
      </c>
      <c r="ID9312" s="73">
        <f t="shared" si="5707"/>
        <v>279.47000000000003</v>
      </c>
      <c r="IE9312" s="73">
        <f t="shared" si="5707"/>
        <v>279.47000000000003</v>
      </c>
      <c r="IF9312" s="73">
        <f t="shared" si="5707"/>
        <v>279.47000000000003</v>
      </c>
      <c r="IG9312" s="73">
        <f t="shared" si="5707"/>
        <v>279.47000000000003</v>
      </c>
      <c r="IH9312" s="73">
        <f t="shared" si="5707"/>
        <v>279.47000000000003</v>
      </c>
      <c r="II9312" s="73">
        <f t="shared" si="5707"/>
        <v>279.47000000000003</v>
      </c>
      <c r="IJ9312" s="73">
        <f t="shared" si="5707"/>
        <v>279.47000000000003</v>
      </c>
      <c r="IK9312" s="73">
        <f t="shared" si="5707"/>
        <v>279.47000000000003</v>
      </c>
      <c r="IL9312" s="73">
        <f t="shared" si="5707"/>
        <v>279.47000000000003</v>
      </c>
      <c r="IM9312" s="73">
        <f t="shared" si="5707"/>
        <v>279.47000000000003</v>
      </c>
      <c r="IN9312" s="73">
        <f t="shared" si="5707"/>
        <v>279.47000000000003</v>
      </c>
      <c r="IO9312" s="73">
        <f t="shared" si="5707"/>
        <v>279.47000000000003</v>
      </c>
      <c r="IP9312" s="73">
        <f t="shared" si="5707"/>
        <v>279.47000000000003</v>
      </c>
      <c r="IQ9312" s="73">
        <f t="shared" si="5707"/>
        <v>279.47000000000003</v>
      </c>
      <c r="IR9312" s="73">
        <f t="shared" si="5707"/>
        <v>279.47000000000003</v>
      </c>
      <c r="IS9312" s="73">
        <f t="shared" si="5707"/>
        <v>279.47000000000003</v>
      </c>
      <c r="IT9312" s="73">
        <f t="shared" si="5707"/>
        <v>279.47000000000003</v>
      </c>
      <c r="IU9312" s="73">
        <f t="shared" si="5707"/>
        <v>279.47000000000003</v>
      </c>
      <c r="IV9312" s="73">
        <f t="shared" si="5707"/>
        <v>279.47000000000003</v>
      </c>
      <c r="IW9312" s="73">
        <f t="shared" si="5707"/>
        <v>279.47000000000003</v>
      </c>
      <c r="IX9312" s="73">
        <f t="shared" si="5707"/>
        <v>279.47000000000003</v>
      </c>
      <c r="IY9312" s="73">
        <f t="shared" si="5707"/>
        <v>279.47000000000003</v>
      </c>
      <c r="IZ9312" s="73">
        <f t="shared" si="5707"/>
        <v>279.47000000000003</v>
      </c>
      <c r="JA9312" s="73">
        <f t="shared" si="5707"/>
        <v>279.47000000000003</v>
      </c>
      <c r="JB9312" s="73">
        <f t="shared" ref="JB9312:KG9312" si="5708">(JA9312+$F$9100*$F$9102*($F$55/$F$9101*JA9311+$F$55/$F$9101*JA9313))/(1+$F$9100*$F$9102*($F$55/$F$9101+$F$55/$F$9101))</f>
        <v>279.47000000000003</v>
      </c>
      <c r="JC9312" s="73">
        <f t="shared" si="5708"/>
        <v>279.47000000000003</v>
      </c>
      <c r="JD9312" s="73">
        <f t="shared" si="5708"/>
        <v>279.47000000000003</v>
      </c>
      <c r="JE9312" s="73">
        <f t="shared" si="5708"/>
        <v>279.47000000000003</v>
      </c>
      <c r="JF9312" s="73">
        <f t="shared" si="5708"/>
        <v>279.47000000000003</v>
      </c>
      <c r="JG9312" s="73">
        <f t="shared" si="5708"/>
        <v>279.47000000000003</v>
      </c>
      <c r="JH9312" s="73">
        <f t="shared" si="5708"/>
        <v>279.47000000000003</v>
      </c>
      <c r="JI9312" s="73">
        <f t="shared" si="5708"/>
        <v>279.47000000000003</v>
      </c>
      <c r="JJ9312" s="73">
        <f t="shared" si="5708"/>
        <v>279.47000000000003</v>
      </c>
      <c r="JK9312" s="73">
        <f t="shared" si="5708"/>
        <v>279.47000000000003</v>
      </c>
      <c r="JL9312" s="73">
        <f t="shared" si="5708"/>
        <v>279.47000000000003</v>
      </c>
      <c r="JM9312" s="73">
        <f t="shared" si="5708"/>
        <v>279.47000000000003</v>
      </c>
      <c r="JN9312" s="73">
        <f t="shared" si="5708"/>
        <v>279.47000000000003</v>
      </c>
      <c r="JO9312" s="73">
        <f t="shared" si="5708"/>
        <v>279.47000000000003</v>
      </c>
      <c r="JP9312" s="73">
        <f t="shared" si="5708"/>
        <v>279.47000000000003</v>
      </c>
      <c r="JQ9312" s="73">
        <f t="shared" si="5708"/>
        <v>279.47000000000003</v>
      </c>
      <c r="JR9312" s="73">
        <f t="shared" si="5708"/>
        <v>279.47000000000003</v>
      </c>
      <c r="JS9312" s="73">
        <f t="shared" si="5708"/>
        <v>279.47000000000003</v>
      </c>
      <c r="JT9312" s="73">
        <f t="shared" si="5708"/>
        <v>279.47000000000003</v>
      </c>
      <c r="JU9312" s="73">
        <f t="shared" si="5708"/>
        <v>279.47000000000003</v>
      </c>
      <c r="JV9312" s="73">
        <f t="shared" si="5708"/>
        <v>279.47000000000003</v>
      </c>
      <c r="JW9312" s="73">
        <f t="shared" si="5708"/>
        <v>279.47000000000003</v>
      </c>
      <c r="JX9312" s="73">
        <f t="shared" si="5708"/>
        <v>279.47000000000003</v>
      </c>
      <c r="JY9312" s="73">
        <f t="shared" si="5708"/>
        <v>279.47000000000003</v>
      </c>
      <c r="JZ9312" s="73">
        <f t="shared" si="5708"/>
        <v>279.47000000000003</v>
      </c>
      <c r="KA9312" s="73">
        <f t="shared" si="5708"/>
        <v>279.47000000000003</v>
      </c>
      <c r="KB9312" s="73">
        <f t="shared" si="5708"/>
        <v>279.47000000000003</v>
      </c>
      <c r="KC9312" s="73">
        <f t="shared" si="5708"/>
        <v>279.47000000000003</v>
      </c>
      <c r="KD9312" s="73">
        <f t="shared" si="5708"/>
        <v>279.47000000000003</v>
      </c>
      <c r="KE9312" s="73">
        <f t="shared" si="5708"/>
        <v>279.47000000000003</v>
      </c>
      <c r="KF9312" s="73">
        <f t="shared" si="5708"/>
        <v>279.47000000000003</v>
      </c>
      <c r="KG9312" s="73">
        <f t="shared" si="5708"/>
        <v>279.47000000000003</v>
      </c>
      <c r="KH9312">
        <v>279.47000000000003</v>
      </c>
      <c r="KL9312" s="84"/>
      <c r="KP9312" s="84"/>
      <c r="KS9312" s="74"/>
      <c r="KT9312" s="74"/>
      <c r="KU9312" s="16"/>
      <c r="KV9312" s="72"/>
      <c r="KW9312" s="72"/>
      <c r="KX9312" s="16"/>
      <c r="KZ9312" s="16"/>
      <c r="LA9312" s="16"/>
      <c r="LB9312" s="74"/>
      <c r="LC9312" s="74"/>
    </row>
    <row r="9313" spans="2:315" x14ac:dyDescent="0.35">
      <c r="B9313">
        <v>207</v>
      </c>
      <c r="C9313">
        <f t="shared" si="5468"/>
        <v>2.0649999999999999</v>
      </c>
      <c r="E9313" s="92">
        <v>279.47000000000003</v>
      </c>
      <c r="F9313" s="73">
        <f t="shared" ref="F9313:BQ9313" si="5709">(E9313+$F$9100*$F$9102*($F$55/$F$9101*E9312+$F$55/$F$9101*E9314))/(1+$F$9100*$F$9102*($F$55/$F$9101+$F$55/$F$9101))</f>
        <v>279.47000000000003</v>
      </c>
      <c r="G9313" s="73">
        <f t="shared" si="5709"/>
        <v>279.47000000000003</v>
      </c>
      <c r="H9313" s="73">
        <f t="shared" si="5709"/>
        <v>279.47000000000003</v>
      </c>
      <c r="I9313" s="73">
        <f t="shared" si="5709"/>
        <v>279.47000000000003</v>
      </c>
      <c r="J9313" s="73">
        <f t="shared" si="5709"/>
        <v>279.47000000000003</v>
      </c>
      <c r="K9313" s="73">
        <f t="shared" si="5709"/>
        <v>279.47000000000003</v>
      </c>
      <c r="L9313" s="73">
        <f t="shared" si="5709"/>
        <v>279.47000000000003</v>
      </c>
      <c r="M9313" s="73">
        <f t="shared" si="5709"/>
        <v>279.47000000000003</v>
      </c>
      <c r="N9313" s="73">
        <f t="shared" si="5709"/>
        <v>279.47000000000003</v>
      </c>
      <c r="O9313" s="73">
        <f t="shared" si="5709"/>
        <v>279.47000000000003</v>
      </c>
      <c r="P9313" s="73">
        <f t="shared" si="5709"/>
        <v>279.47000000000003</v>
      </c>
      <c r="Q9313" s="73">
        <f t="shared" si="5709"/>
        <v>279.47000000000003</v>
      </c>
      <c r="R9313" s="73">
        <f t="shared" si="5709"/>
        <v>279.47000000000003</v>
      </c>
      <c r="S9313" s="73">
        <f t="shared" si="5709"/>
        <v>279.47000000000003</v>
      </c>
      <c r="T9313" s="73">
        <f t="shared" si="5709"/>
        <v>279.47000000000003</v>
      </c>
      <c r="U9313" s="73">
        <f t="shared" si="5709"/>
        <v>279.47000000000003</v>
      </c>
      <c r="V9313" s="73">
        <f t="shared" si="5709"/>
        <v>279.47000000000003</v>
      </c>
      <c r="W9313" s="73">
        <f t="shared" si="5709"/>
        <v>279.47000000000003</v>
      </c>
      <c r="X9313" s="73">
        <f t="shared" si="5709"/>
        <v>279.47000000000003</v>
      </c>
      <c r="Y9313" s="73">
        <f t="shared" si="5709"/>
        <v>279.47000000000003</v>
      </c>
      <c r="Z9313" s="73">
        <f t="shared" si="5709"/>
        <v>279.47000000000003</v>
      </c>
      <c r="AA9313" s="73">
        <f t="shared" si="5709"/>
        <v>279.47000000000003</v>
      </c>
      <c r="AB9313" s="73">
        <f t="shared" si="5709"/>
        <v>279.47000000000003</v>
      </c>
      <c r="AC9313" s="73">
        <f t="shared" si="5709"/>
        <v>279.47000000000003</v>
      </c>
      <c r="AD9313" s="73">
        <f t="shared" si="5709"/>
        <v>279.47000000000003</v>
      </c>
      <c r="AE9313" s="73">
        <f t="shared" si="5709"/>
        <v>279.47000000000003</v>
      </c>
      <c r="AF9313" s="73">
        <f t="shared" si="5709"/>
        <v>279.47000000000003</v>
      </c>
      <c r="AG9313" s="73">
        <f t="shared" si="5709"/>
        <v>279.47000000000003</v>
      </c>
      <c r="AH9313" s="73">
        <f t="shared" si="5709"/>
        <v>279.47000000000003</v>
      </c>
      <c r="AI9313" s="73">
        <f t="shared" si="5709"/>
        <v>279.47000000000003</v>
      </c>
      <c r="AJ9313" s="73">
        <f t="shared" si="5709"/>
        <v>279.47000000000003</v>
      </c>
      <c r="AK9313" s="73">
        <f t="shared" si="5709"/>
        <v>279.47000000000003</v>
      </c>
      <c r="AL9313" s="73">
        <f t="shared" si="5709"/>
        <v>279.47000000000003</v>
      </c>
      <c r="AM9313" s="73">
        <f t="shared" si="5709"/>
        <v>279.47000000000003</v>
      </c>
      <c r="AN9313" s="73">
        <f t="shared" si="5709"/>
        <v>279.47000000000003</v>
      </c>
      <c r="AO9313" s="73">
        <f t="shared" si="5709"/>
        <v>279.47000000000003</v>
      </c>
      <c r="AP9313" s="73">
        <f t="shared" si="5709"/>
        <v>279.47000000000003</v>
      </c>
      <c r="AQ9313" s="73">
        <f t="shared" si="5709"/>
        <v>279.47000000000003</v>
      </c>
      <c r="AR9313" s="73">
        <f t="shared" si="5709"/>
        <v>279.47000000000003</v>
      </c>
      <c r="AS9313" s="73">
        <f t="shared" si="5709"/>
        <v>279.47000000000003</v>
      </c>
      <c r="AT9313" s="73">
        <f t="shared" si="5709"/>
        <v>279.47000000000003</v>
      </c>
      <c r="AU9313" s="73">
        <f t="shared" si="5709"/>
        <v>279.47000000000003</v>
      </c>
      <c r="AV9313" s="73">
        <f t="shared" si="5709"/>
        <v>279.47000000000003</v>
      </c>
      <c r="AW9313" s="73">
        <f t="shared" si="5709"/>
        <v>279.47000000000003</v>
      </c>
      <c r="AX9313" s="73">
        <f t="shared" si="5709"/>
        <v>279.47000000000003</v>
      </c>
      <c r="AY9313" s="73">
        <f t="shared" si="5709"/>
        <v>279.47000000000003</v>
      </c>
      <c r="AZ9313" s="73">
        <f t="shared" si="5709"/>
        <v>279.47000000000003</v>
      </c>
      <c r="BA9313" s="73">
        <f t="shared" si="5709"/>
        <v>279.47000000000003</v>
      </c>
      <c r="BB9313" s="73">
        <f t="shared" si="5709"/>
        <v>279.47000000000003</v>
      </c>
      <c r="BC9313" s="73">
        <f t="shared" si="5709"/>
        <v>279.47000000000003</v>
      </c>
      <c r="BD9313" s="73">
        <f t="shared" si="5709"/>
        <v>279.47000000000003</v>
      </c>
      <c r="BE9313" s="73">
        <f t="shared" si="5709"/>
        <v>279.47000000000003</v>
      </c>
      <c r="BF9313" s="73">
        <f t="shared" si="5709"/>
        <v>279.47000000000003</v>
      </c>
      <c r="BG9313" s="73">
        <f t="shared" si="5709"/>
        <v>279.47000000000003</v>
      </c>
      <c r="BH9313" s="73">
        <f t="shared" si="5709"/>
        <v>279.47000000000003</v>
      </c>
      <c r="BI9313" s="73">
        <f t="shared" si="5709"/>
        <v>279.47000000000003</v>
      </c>
      <c r="BJ9313" s="73">
        <f t="shared" si="5709"/>
        <v>279.47000000000003</v>
      </c>
      <c r="BK9313" s="73">
        <f t="shared" si="5709"/>
        <v>279.47000000000003</v>
      </c>
      <c r="BL9313" s="73">
        <f t="shared" si="5709"/>
        <v>279.47000000000003</v>
      </c>
      <c r="BM9313" s="73">
        <f t="shared" si="5709"/>
        <v>279.47000000000003</v>
      </c>
      <c r="BN9313" s="73">
        <f t="shared" si="5709"/>
        <v>279.47000000000003</v>
      </c>
      <c r="BO9313" s="73">
        <f t="shared" si="5709"/>
        <v>279.47000000000003</v>
      </c>
      <c r="BP9313" s="73">
        <f t="shared" si="5709"/>
        <v>279.47000000000003</v>
      </c>
      <c r="BQ9313" s="73">
        <f t="shared" si="5709"/>
        <v>279.47000000000003</v>
      </c>
      <c r="BR9313" s="73">
        <f t="shared" ref="BR9313:EC9313" si="5710">(BQ9313+$F$9100*$F$9102*($F$55/$F$9101*BQ9312+$F$55/$F$9101*BQ9314))/(1+$F$9100*$F$9102*($F$55/$F$9101+$F$55/$F$9101))</f>
        <v>279.47000000000003</v>
      </c>
      <c r="BS9313" s="73">
        <f t="shared" si="5710"/>
        <v>279.47000000000003</v>
      </c>
      <c r="BT9313" s="73">
        <f t="shared" si="5710"/>
        <v>279.47000000000003</v>
      </c>
      <c r="BU9313" s="73">
        <f t="shared" si="5710"/>
        <v>279.47000000000003</v>
      </c>
      <c r="BV9313" s="73">
        <f t="shared" si="5710"/>
        <v>279.47000000000003</v>
      </c>
      <c r="BW9313" s="73">
        <f t="shared" si="5710"/>
        <v>279.47000000000003</v>
      </c>
      <c r="BX9313" s="73">
        <f t="shared" si="5710"/>
        <v>279.47000000000003</v>
      </c>
      <c r="BY9313" s="73">
        <f t="shared" si="5710"/>
        <v>279.47000000000003</v>
      </c>
      <c r="BZ9313" s="73">
        <f t="shared" si="5710"/>
        <v>279.47000000000003</v>
      </c>
      <c r="CA9313" s="73">
        <f t="shared" si="5710"/>
        <v>279.47000000000003</v>
      </c>
      <c r="CB9313" s="73">
        <f t="shared" si="5710"/>
        <v>279.47000000000003</v>
      </c>
      <c r="CC9313" s="73">
        <f t="shared" si="5710"/>
        <v>279.47000000000003</v>
      </c>
      <c r="CD9313" s="73">
        <f t="shared" si="5710"/>
        <v>279.47000000000003</v>
      </c>
      <c r="CE9313" s="73">
        <f t="shared" si="5710"/>
        <v>279.47000000000003</v>
      </c>
      <c r="CF9313" s="73">
        <f t="shared" si="5710"/>
        <v>279.47000000000003</v>
      </c>
      <c r="CG9313" s="73">
        <f t="shared" si="5710"/>
        <v>279.47000000000003</v>
      </c>
      <c r="CH9313" s="73">
        <f t="shared" si="5710"/>
        <v>279.47000000000003</v>
      </c>
      <c r="CI9313" s="73">
        <f t="shared" si="5710"/>
        <v>279.47000000000003</v>
      </c>
      <c r="CJ9313" s="73">
        <f t="shared" si="5710"/>
        <v>279.47000000000003</v>
      </c>
      <c r="CK9313" s="73">
        <f t="shared" si="5710"/>
        <v>279.47000000000003</v>
      </c>
      <c r="CL9313" s="73">
        <f t="shared" si="5710"/>
        <v>279.47000000000003</v>
      </c>
      <c r="CM9313" s="73">
        <f t="shared" si="5710"/>
        <v>279.47000000000003</v>
      </c>
      <c r="CN9313" s="73">
        <f t="shared" si="5710"/>
        <v>279.47000000000003</v>
      </c>
      <c r="CO9313" s="73">
        <f t="shared" si="5710"/>
        <v>279.47000000000003</v>
      </c>
      <c r="CP9313" s="73">
        <f t="shared" si="5710"/>
        <v>279.47000000000003</v>
      </c>
      <c r="CQ9313" s="73">
        <f t="shared" si="5710"/>
        <v>279.47000000000003</v>
      </c>
      <c r="CR9313" s="73">
        <f t="shared" si="5710"/>
        <v>279.47000000000003</v>
      </c>
      <c r="CS9313" s="73">
        <f t="shared" si="5710"/>
        <v>279.47000000000003</v>
      </c>
      <c r="CT9313" s="73">
        <f t="shared" si="5710"/>
        <v>279.47000000000003</v>
      </c>
      <c r="CU9313" s="73">
        <f t="shared" si="5710"/>
        <v>279.47000000000003</v>
      </c>
      <c r="CV9313" s="73">
        <f t="shared" si="5710"/>
        <v>279.47000000000003</v>
      </c>
      <c r="CW9313" s="73">
        <f t="shared" si="5710"/>
        <v>279.47000000000003</v>
      </c>
      <c r="CX9313" s="73">
        <f t="shared" si="5710"/>
        <v>279.47000000000003</v>
      </c>
      <c r="CY9313" s="73">
        <f t="shared" si="5710"/>
        <v>279.47000000000003</v>
      </c>
      <c r="CZ9313" s="73">
        <f t="shared" si="5710"/>
        <v>279.47000000000003</v>
      </c>
      <c r="DA9313" s="73">
        <f t="shared" si="5710"/>
        <v>279.47000000000003</v>
      </c>
      <c r="DB9313" s="73">
        <f t="shared" si="5710"/>
        <v>279.47000000000003</v>
      </c>
      <c r="DC9313" s="73">
        <f t="shared" si="5710"/>
        <v>279.47000000000003</v>
      </c>
      <c r="DD9313" s="73">
        <f t="shared" si="5710"/>
        <v>279.47000000000003</v>
      </c>
      <c r="DE9313" s="73">
        <f t="shared" si="5710"/>
        <v>279.47000000000003</v>
      </c>
      <c r="DF9313" s="73">
        <f t="shared" si="5710"/>
        <v>279.47000000000003</v>
      </c>
      <c r="DG9313" s="73">
        <f t="shared" si="5710"/>
        <v>279.47000000000003</v>
      </c>
      <c r="DH9313" s="73">
        <f t="shared" si="5710"/>
        <v>279.47000000000003</v>
      </c>
      <c r="DI9313" s="73">
        <f t="shared" si="5710"/>
        <v>279.47000000000003</v>
      </c>
      <c r="DJ9313" s="73">
        <f t="shared" si="5710"/>
        <v>279.47000000000003</v>
      </c>
      <c r="DK9313" s="73">
        <f t="shared" si="5710"/>
        <v>279.47000000000003</v>
      </c>
      <c r="DL9313" s="73">
        <f t="shared" si="5710"/>
        <v>279.47000000000003</v>
      </c>
      <c r="DM9313" s="73">
        <f t="shared" si="5710"/>
        <v>279.47000000000003</v>
      </c>
      <c r="DN9313" s="73">
        <f t="shared" si="5710"/>
        <v>279.47000000000003</v>
      </c>
      <c r="DO9313" s="73">
        <f t="shared" si="5710"/>
        <v>279.47000000000003</v>
      </c>
      <c r="DP9313" s="73">
        <f t="shared" si="5710"/>
        <v>279.47000000000003</v>
      </c>
      <c r="DQ9313" s="73">
        <f t="shared" si="5710"/>
        <v>279.47000000000003</v>
      </c>
      <c r="DR9313" s="73">
        <f t="shared" si="5710"/>
        <v>279.47000000000003</v>
      </c>
      <c r="DS9313" s="73">
        <f t="shared" si="5710"/>
        <v>279.47000000000003</v>
      </c>
      <c r="DT9313" s="73">
        <f t="shared" si="5710"/>
        <v>279.47000000000003</v>
      </c>
      <c r="DU9313" s="73">
        <f t="shared" si="5710"/>
        <v>279.47000000000003</v>
      </c>
      <c r="DV9313" s="73">
        <f t="shared" si="5710"/>
        <v>279.47000000000003</v>
      </c>
      <c r="DW9313" s="73">
        <f t="shared" si="5710"/>
        <v>279.47000000000003</v>
      </c>
      <c r="DX9313" s="73">
        <f t="shared" si="5710"/>
        <v>279.47000000000003</v>
      </c>
      <c r="DY9313" s="73">
        <f t="shared" si="5710"/>
        <v>279.47000000000003</v>
      </c>
      <c r="DZ9313" s="73">
        <f t="shared" si="5710"/>
        <v>279.47000000000003</v>
      </c>
      <c r="EA9313" s="73">
        <f t="shared" si="5710"/>
        <v>279.47000000000003</v>
      </c>
      <c r="EB9313" s="73">
        <f t="shared" si="5710"/>
        <v>279.47000000000003</v>
      </c>
      <c r="EC9313" s="73">
        <f t="shared" si="5710"/>
        <v>279.47000000000003</v>
      </c>
      <c r="ED9313" s="73">
        <f t="shared" ref="ED9313:GO9313" si="5711">(EC9313+$F$9100*$F$9102*($F$55/$F$9101*EC9312+$F$55/$F$9101*EC9314))/(1+$F$9100*$F$9102*($F$55/$F$9101+$F$55/$F$9101))</f>
        <v>279.47000000000003</v>
      </c>
      <c r="EE9313" s="73">
        <f t="shared" si="5711"/>
        <v>279.47000000000003</v>
      </c>
      <c r="EF9313" s="73">
        <f t="shared" si="5711"/>
        <v>279.47000000000003</v>
      </c>
      <c r="EG9313" s="73">
        <f t="shared" si="5711"/>
        <v>279.47000000000003</v>
      </c>
      <c r="EH9313" s="73">
        <f t="shared" si="5711"/>
        <v>279.47000000000003</v>
      </c>
      <c r="EI9313" s="73">
        <f t="shared" si="5711"/>
        <v>279.47000000000003</v>
      </c>
      <c r="EJ9313" s="73">
        <f t="shared" si="5711"/>
        <v>279.47000000000003</v>
      </c>
      <c r="EK9313" s="73">
        <f t="shared" si="5711"/>
        <v>279.47000000000003</v>
      </c>
      <c r="EL9313" s="73">
        <f t="shared" si="5711"/>
        <v>279.47000000000003</v>
      </c>
      <c r="EM9313" s="73">
        <f t="shared" si="5711"/>
        <v>279.47000000000003</v>
      </c>
      <c r="EN9313" s="73">
        <f t="shared" si="5711"/>
        <v>279.47000000000003</v>
      </c>
      <c r="EO9313" s="73">
        <f t="shared" si="5711"/>
        <v>279.47000000000003</v>
      </c>
      <c r="EP9313" s="73">
        <f t="shared" si="5711"/>
        <v>279.47000000000003</v>
      </c>
      <c r="EQ9313" s="73">
        <f t="shared" si="5711"/>
        <v>279.47000000000003</v>
      </c>
      <c r="ER9313" s="73">
        <f t="shared" si="5711"/>
        <v>279.47000000000003</v>
      </c>
      <c r="ES9313" s="73">
        <f t="shared" si="5711"/>
        <v>279.47000000000003</v>
      </c>
      <c r="ET9313" s="73">
        <f t="shared" si="5711"/>
        <v>279.47000000000003</v>
      </c>
      <c r="EU9313" s="73">
        <f t="shared" si="5711"/>
        <v>279.47000000000003</v>
      </c>
      <c r="EV9313" s="73">
        <f t="shared" si="5711"/>
        <v>279.47000000000003</v>
      </c>
      <c r="EW9313" s="73">
        <f t="shared" si="5711"/>
        <v>279.47000000000003</v>
      </c>
      <c r="EX9313" s="73">
        <f t="shared" si="5711"/>
        <v>279.47000000000003</v>
      </c>
      <c r="EY9313" s="73">
        <f t="shared" si="5711"/>
        <v>279.47000000000003</v>
      </c>
      <c r="EZ9313" s="73">
        <f t="shared" si="5711"/>
        <v>279.47000000000003</v>
      </c>
      <c r="FA9313" s="73">
        <f t="shared" si="5711"/>
        <v>279.47000000000003</v>
      </c>
      <c r="FB9313" s="73">
        <f t="shared" si="5711"/>
        <v>279.47000000000003</v>
      </c>
      <c r="FC9313" s="73">
        <f t="shared" si="5711"/>
        <v>279.47000000000003</v>
      </c>
      <c r="FD9313" s="73">
        <f t="shared" si="5711"/>
        <v>279.47000000000003</v>
      </c>
      <c r="FE9313" s="73">
        <f t="shared" si="5711"/>
        <v>279.47000000000003</v>
      </c>
      <c r="FF9313" s="73">
        <f t="shared" si="5711"/>
        <v>279.47000000000003</v>
      </c>
      <c r="FG9313" s="73">
        <f t="shared" si="5711"/>
        <v>279.47000000000003</v>
      </c>
      <c r="FH9313" s="73">
        <f t="shared" si="5711"/>
        <v>279.47000000000003</v>
      </c>
      <c r="FI9313" s="73">
        <f t="shared" si="5711"/>
        <v>279.47000000000003</v>
      </c>
      <c r="FJ9313" s="73">
        <f t="shared" si="5711"/>
        <v>279.47000000000003</v>
      </c>
      <c r="FK9313" s="73">
        <f t="shared" si="5711"/>
        <v>279.47000000000003</v>
      </c>
      <c r="FL9313" s="73">
        <f t="shared" si="5711"/>
        <v>279.47000000000003</v>
      </c>
      <c r="FM9313" s="73">
        <f t="shared" si="5711"/>
        <v>279.47000000000003</v>
      </c>
      <c r="FN9313" s="73">
        <f t="shared" si="5711"/>
        <v>279.47000000000003</v>
      </c>
      <c r="FO9313" s="73">
        <f t="shared" si="5711"/>
        <v>279.47000000000003</v>
      </c>
      <c r="FP9313" s="73">
        <f t="shared" si="5711"/>
        <v>279.47000000000003</v>
      </c>
      <c r="FQ9313" s="73">
        <f t="shared" si="5711"/>
        <v>279.47000000000003</v>
      </c>
      <c r="FR9313" s="73">
        <f t="shared" si="5711"/>
        <v>279.47000000000003</v>
      </c>
      <c r="FS9313" s="73">
        <f t="shared" si="5711"/>
        <v>279.47000000000003</v>
      </c>
      <c r="FT9313" s="73">
        <f t="shared" si="5711"/>
        <v>279.47000000000003</v>
      </c>
      <c r="FU9313" s="73">
        <f t="shared" si="5711"/>
        <v>279.47000000000003</v>
      </c>
      <c r="FV9313" s="73">
        <f t="shared" si="5711"/>
        <v>279.47000000000003</v>
      </c>
      <c r="FW9313" s="73">
        <f t="shared" si="5711"/>
        <v>279.47000000000003</v>
      </c>
      <c r="FX9313" s="73">
        <f t="shared" si="5711"/>
        <v>279.47000000000003</v>
      </c>
      <c r="FY9313" s="73">
        <f t="shared" si="5711"/>
        <v>279.47000000000003</v>
      </c>
      <c r="FZ9313" s="73">
        <f t="shared" si="5711"/>
        <v>279.47000000000003</v>
      </c>
      <c r="GA9313" s="73">
        <f t="shared" si="5711"/>
        <v>279.47000000000003</v>
      </c>
      <c r="GB9313" s="73">
        <f t="shared" si="5711"/>
        <v>279.47000000000003</v>
      </c>
      <c r="GC9313" s="73">
        <f t="shared" si="5711"/>
        <v>279.47000000000003</v>
      </c>
      <c r="GD9313" s="73">
        <f t="shared" si="5711"/>
        <v>279.47000000000003</v>
      </c>
      <c r="GE9313" s="73">
        <f t="shared" si="5711"/>
        <v>279.47000000000003</v>
      </c>
      <c r="GF9313" s="73">
        <f t="shared" si="5711"/>
        <v>279.47000000000003</v>
      </c>
      <c r="GG9313" s="73">
        <f t="shared" si="5711"/>
        <v>279.47000000000003</v>
      </c>
      <c r="GH9313" s="73">
        <f t="shared" si="5711"/>
        <v>279.47000000000003</v>
      </c>
      <c r="GI9313" s="73">
        <f t="shared" si="5711"/>
        <v>279.47000000000003</v>
      </c>
      <c r="GJ9313" s="73">
        <f t="shared" si="5711"/>
        <v>279.47000000000003</v>
      </c>
      <c r="GK9313" s="73">
        <f t="shared" si="5711"/>
        <v>279.47000000000003</v>
      </c>
      <c r="GL9313" s="73">
        <f t="shared" si="5711"/>
        <v>279.47000000000003</v>
      </c>
      <c r="GM9313" s="73">
        <f t="shared" si="5711"/>
        <v>279.47000000000003</v>
      </c>
      <c r="GN9313" s="73">
        <f t="shared" si="5711"/>
        <v>279.47000000000003</v>
      </c>
      <c r="GO9313" s="73">
        <f t="shared" si="5711"/>
        <v>279.47000000000003</v>
      </c>
      <c r="GP9313" s="73">
        <f t="shared" ref="GP9313:JA9313" si="5712">(GO9313+$F$9100*$F$9102*($F$55/$F$9101*GO9312+$F$55/$F$9101*GO9314))/(1+$F$9100*$F$9102*($F$55/$F$9101+$F$55/$F$9101))</f>
        <v>279.47000000000003</v>
      </c>
      <c r="GQ9313" s="73">
        <f t="shared" si="5712"/>
        <v>279.47000000000003</v>
      </c>
      <c r="GR9313" s="73">
        <f t="shared" si="5712"/>
        <v>279.47000000000003</v>
      </c>
      <c r="GS9313" s="73">
        <f t="shared" si="5712"/>
        <v>279.47000000000003</v>
      </c>
      <c r="GT9313" s="73">
        <f t="shared" si="5712"/>
        <v>279.47000000000003</v>
      </c>
      <c r="GU9313" s="73">
        <f t="shared" si="5712"/>
        <v>279.47000000000003</v>
      </c>
      <c r="GV9313" s="73">
        <f t="shared" si="5712"/>
        <v>279.47000000000003</v>
      </c>
      <c r="GW9313" s="73">
        <f t="shared" si="5712"/>
        <v>279.47000000000003</v>
      </c>
      <c r="GX9313" s="73">
        <f t="shared" si="5712"/>
        <v>279.47000000000003</v>
      </c>
      <c r="GY9313" s="73">
        <f t="shared" si="5712"/>
        <v>279.47000000000003</v>
      </c>
      <c r="GZ9313" s="73">
        <f t="shared" si="5712"/>
        <v>279.47000000000003</v>
      </c>
      <c r="HA9313" s="73">
        <f t="shared" si="5712"/>
        <v>279.47000000000003</v>
      </c>
      <c r="HB9313" s="73">
        <f t="shared" si="5712"/>
        <v>279.47000000000003</v>
      </c>
      <c r="HC9313" s="73">
        <f t="shared" si="5712"/>
        <v>279.47000000000003</v>
      </c>
      <c r="HD9313" s="73">
        <f t="shared" si="5712"/>
        <v>279.47000000000003</v>
      </c>
      <c r="HE9313" s="73">
        <f t="shared" si="5712"/>
        <v>279.47000000000003</v>
      </c>
      <c r="HF9313" s="73">
        <f t="shared" si="5712"/>
        <v>279.47000000000003</v>
      </c>
      <c r="HG9313" s="73">
        <f t="shared" si="5712"/>
        <v>279.47000000000003</v>
      </c>
      <c r="HH9313" s="73">
        <f t="shared" si="5712"/>
        <v>279.47000000000003</v>
      </c>
      <c r="HI9313" s="73">
        <f t="shared" si="5712"/>
        <v>279.47000000000003</v>
      </c>
      <c r="HJ9313" s="73">
        <f t="shared" si="5712"/>
        <v>279.47000000000003</v>
      </c>
      <c r="HK9313" s="73">
        <f t="shared" si="5712"/>
        <v>279.47000000000003</v>
      </c>
      <c r="HL9313" s="73">
        <f t="shared" si="5712"/>
        <v>279.47000000000003</v>
      </c>
      <c r="HM9313" s="73">
        <f t="shared" si="5712"/>
        <v>279.47000000000003</v>
      </c>
      <c r="HN9313" s="73">
        <f t="shared" si="5712"/>
        <v>279.47000000000003</v>
      </c>
      <c r="HO9313" s="73">
        <f t="shared" si="5712"/>
        <v>279.47000000000003</v>
      </c>
      <c r="HP9313" s="73">
        <f t="shared" si="5712"/>
        <v>279.47000000000003</v>
      </c>
      <c r="HQ9313" s="73">
        <f t="shared" si="5712"/>
        <v>279.47000000000003</v>
      </c>
      <c r="HR9313" s="73">
        <f t="shared" si="5712"/>
        <v>279.47000000000003</v>
      </c>
      <c r="HS9313" s="73">
        <f t="shared" si="5712"/>
        <v>279.47000000000003</v>
      </c>
      <c r="HT9313" s="73">
        <f t="shared" si="5712"/>
        <v>279.47000000000003</v>
      </c>
      <c r="HU9313" s="73">
        <f t="shared" si="5712"/>
        <v>279.47000000000003</v>
      </c>
      <c r="HV9313" s="73">
        <f t="shared" si="5712"/>
        <v>279.47000000000003</v>
      </c>
      <c r="HW9313" s="73">
        <f t="shared" si="5712"/>
        <v>279.47000000000003</v>
      </c>
      <c r="HX9313" s="73">
        <f t="shared" si="5712"/>
        <v>279.47000000000003</v>
      </c>
      <c r="HY9313" s="73">
        <f t="shared" si="5712"/>
        <v>279.47000000000003</v>
      </c>
      <c r="HZ9313" s="73">
        <f t="shared" si="5712"/>
        <v>279.47000000000003</v>
      </c>
      <c r="IA9313" s="73">
        <f t="shared" si="5712"/>
        <v>279.47000000000003</v>
      </c>
      <c r="IB9313" s="73">
        <f t="shared" si="5712"/>
        <v>279.47000000000003</v>
      </c>
      <c r="IC9313" s="73">
        <f t="shared" si="5712"/>
        <v>279.47000000000003</v>
      </c>
      <c r="ID9313" s="73">
        <f t="shared" si="5712"/>
        <v>279.47000000000003</v>
      </c>
      <c r="IE9313" s="73">
        <f t="shared" si="5712"/>
        <v>279.47000000000003</v>
      </c>
      <c r="IF9313" s="73">
        <f t="shared" si="5712"/>
        <v>279.47000000000003</v>
      </c>
      <c r="IG9313" s="73">
        <f t="shared" si="5712"/>
        <v>279.47000000000003</v>
      </c>
      <c r="IH9313" s="73">
        <f t="shared" si="5712"/>
        <v>279.47000000000003</v>
      </c>
      <c r="II9313" s="73">
        <f t="shared" si="5712"/>
        <v>279.47000000000003</v>
      </c>
      <c r="IJ9313" s="73">
        <f t="shared" si="5712"/>
        <v>279.47000000000003</v>
      </c>
      <c r="IK9313" s="73">
        <f t="shared" si="5712"/>
        <v>279.47000000000003</v>
      </c>
      <c r="IL9313" s="73">
        <f t="shared" si="5712"/>
        <v>279.47000000000003</v>
      </c>
      <c r="IM9313" s="73">
        <f t="shared" si="5712"/>
        <v>279.47000000000003</v>
      </c>
      <c r="IN9313" s="73">
        <f t="shared" si="5712"/>
        <v>279.47000000000003</v>
      </c>
      <c r="IO9313" s="73">
        <f t="shared" si="5712"/>
        <v>279.47000000000003</v>
      </c>
      <c r="IP9313" s="73">
        <f t="shared" si="5712"/>
        <v>279.47000000000003</v>
      </c>
      <c r="IQ9313" s="73">
        <f t="shared" si="5712"/>
        <v>279.47000000000003</v>
      </c>
      <c r="IR9313" s="73">
        <f t="shared" si="5712"/>
        <v>279.47000000000003</v>
      </c>
      <c r="IS9313" s="73">
        <f t="shared" si="5712"/>
        <v>279.47000000000003</v>
      </c>
      <c r="IT9313" s="73">
        <f t="shared" si="5712"/>
        <v>279.47000000000003</v>
      </c>
      <c r="IU9313" s="73">
        <f t="shared" si="5712"/>
        <v>279.47000000000003</v>
      </c>
      <c r="IV9313" s="73">
        <f t="shared" si="5712"/>
        <v>279.47000000000003</v>
      </c>
      <c r="IW9313" s="73">
        <f t="shared" si="5712"/>
        <v>279.47000000000003</v>
      </c>
      <c r="IX9313" s="73">
        <f t="shared" si="5712"/>
        <v>279.47000000000003</v>
      </c>
      <c r="IY9313" s="73">
        <f t="shared" si="5712"/>
        <v>279.47000000000003</v>
      </c>
      <c r="IZ9313" s="73">
        <f t="shared" si="5712"/>
        <v>279.47000000000003</v>
      </c>
      <c r="JA9313" s="73">
        <f t="shared" si="5712"/>
        <v>279.47000000000003</v>
      </c>
      <c r="JB9313" s="73">
        <f t="shared" ref="JB9313:KG9313" si="5713">(JA9313+$F$9100*$F$9102*($F$55/$F$9101*JA9312+$F$55/$F$9101*JA9314))/(1+$F$9100*$F$9102*($F$55/$F$9101+$F$55/$F$9101))</f>
        <v>279.47000000000003</v>
      </c>
      <c r="JC9313" s="73">
        <f t="shared" si="5713"/>
        <v>279.47000000000003</v>
      </c>
      <c r="JD9313" s="73">
        <f t="shared" si="5713"/>
        <v>279.47000000000003</v>
      </c>
      <c r="JE9313" s="73">
        <f t="shared" si="5713"/>
        <v>279.47000000000003</v>
      </c>
      <c r="JF9313" s="73">
        <f t="shared" si="5713"/>
        <v>279.47000000000003</v>
      </c>
      <c r="JG9313" s="73">
        <f t="shared" si="5713"/>
        <v>279.47000000000003</v>
      </c>
      <c r="JH9313" s="73">
        <f t="shared" si="5713"/>
        <v>279.47000000000003</v>
      </c>
      <c r="JI9313" s="73">
        <f t="shared" si="5713"/>
        <v>279.47000000000003</v>
      </c>
      <c r="JJ9313" s="73">
        <f t="shared" si="5713"/>
        <v>279.47000000000003</v>
      </c>
      <c r="JK9313" s="73">
        <f t="shared" si="5713"/>
        <v>279.47000000000003</v>
      </c>
      <c r="JL9313" s="73">
        <f t="shared" si="5713"/>
        <v>279.47000000000003</v>
      </c>
      <c r="JM9313" s="73">
        <f t="shared" si="5713"/>
        <v>279.47000000000003</v>
      </c>
      <c r="JN9313" s="73">
        <f t="shared" si="5713"/>
        <v>279.47000000000003</v>
      </c>
      <c r="JO9313" s="73">
        <f t="shared" si="5713"/>
        <v>279.47000000000003</v>
      </c>
      <c r="JP9313" s="73">
        <f t="shared" si="5713"/>
        <v>279.47000000000003</v>
      </c>
      <c r="JQ9313" s="73">
        <f t="shared" si="5713"/>
        <v>279.47000000000003</v>
      </c>
      <c r="JR9313" s="73">
        <f t="shared" si="5713"/>
        <v>279.47000000000003</v>
      </c>
      <c r="JS9313" s="73">
        <f t="shared" si="5713"/>
        <v>279.47000000000003</v>
      </c>
      <c r="JT9313" s="73">
        <f t="shared" si="5713"/>
        <v>279.47000000000003</v>
      </c>
      <c r="JU9313" s="73">
        <f t="shared" si="5713"/>
        <v>279.47000000000003</v>
      </c>
      <c r="JV9313" s="73">
        <f t="shared" si="5713"/>
        <v>279.47000000000003</v>
      </c>
      <c r="JW9313" s="73">
        <f t="shared" si="5713"/>
        <v>279.47000000000003</v>
      </c>
      <c r="JX9313" s="73">
        <f t="shared" si="5713"/>
        <v>279.47000000000003</v>
      </c>
      <c r="JY9313" s="73">
        <f t="shared" si="5713"/>
        <v>279.47000000000003</v>
      </c>
      <c r="JZ9313" s="73">
        <f t="shared" si="5713"/>
        <v>279.47000000000003</v>
      </c>
      <c r="KA9313" s="73">
        <f t="shared" si="5713"/>
        <v>279.47000000000003</v>
      </c>
      <c r="KB9313" s="73">
        <f t="shared" si="5713"/>
        <v>279.47000000000003</v>
      </c>
      <c r="KC9313" s="73">
        <f t="shared" si="5713"/>
        <v>279.47000000000003</v>
      </c>
      <c r="KD9313" s="73">
        <f t="shared" si="5713"/>
        <v>279.47000000000003</v>
      </c>
      <c r="KE9313" s="73">
        <f t="shared" si="5713"/>
        <v>279.47000000000003</v>
      </c>
      <c r="KF9313" s="73">
        <f t="shared" si="5713"/>
        <v>279.47000000000003</v>
      </c>
      <c r="KG9313" s="73">
        <f t="shared" si="5713"/>
        <v>279.47000000000003</v>
      </c>
      <c r="KH9313">
        <v>279.47000000000003</v>
      </c>
      <c r="KL9313" s="84"/>
      <c r="KP9313" s="84"/>
      <c r="KS9313" s="74"/>
      <c r="KT9313" s="74"/>
      <c r="KU9313" s="16"/>
      <c r="KV9313" s="72"/>
      <c r="KW9313" s="72"/>
      <c r="KX9313" s="16"/>
      <c r="KZ9313" s="16"/>
      <c r="LA9313" s="16"/>
      <c r="LB9313" s="74"/>
      <c r="LC9313" s="74"/>
    </row>
    <row r="9314" spans="2:315" x14ac:dyDescent="0.35">
      <c r="B9314">
        <v>208</v>
      </c>
      <c r="C9314">
        <f t="shared" si="5468"/>
        <v>2.0750000000000002</v>
      </c>
      <c r="E9314" s="92">
        <v>279.47000000000003</v>
      </c>
      <c r="F9314" s="73">
        <f t="shared" ref="F9314:BQ9314" si="5714">(E9314+$F$9100*$F$9102*($F$55/$F$9101*E9313+$F$55/$F$9101*E9315))/(1+$F$9100*$F$9102*($F$55/$F$9101+$F$55/$F$9101))</f>
        <v>279.47000000000003</v>
      </c>
      <c r="G9314" s="73">
        <f t="shared" si="5714"/>
        <v>279.47000000000003</v>
      </c>
      <c r="H9314" s="73">
        <f t="shared" si="5714"/>
        <v>279.47000000000003</v>
      </c>
      <c r="I9314" s="73">
        <f t="shared" si="5714"/>
        <v>279.47000000000003</v>
      </c>
      <c r="J9314" s="73">
        <f t="shared" si="5714"/>
        <v>279.47000000000003</v>
      </c>
      <c r="K9314" s="73">
        <f t="shared" si="5714"/>
        <v>279.47000000000003</v>
      </c>
      <c r="L9314" s="73">
        <f t="shared" si="5714"/>
        <v>279.47000000000003</v>
      </c>
      <c r="M9314" s="73">
        <f t="shared" si="5714"/>
        <v>279.47000000000003</v>
      </c>
      <c r="N9314" s="73">
        <f t="shared" si="5714"/>
        <v>279.47000000000003</v>
      </c>
      <c r="O9314" s="73">
        <f t="shared" si="5714"/>
        <v>279.47000000000003</v>
      </c>
      <c r="P9314" s="73">
        <f t="shared" si="5714"/>
        <v>279.47000000000003</v>
      </c>
      <c r="Q9314" s="73">
        <f t="shared" si="5714"/>
        <v>279.47000000000003</v>
      </c>
      <c r="R9314" s="73">
        <f t="shared" si="5714"/>
        <v>279.47000000000003</v>
      </c>
      <c r="S9314" s="73">
        <f t="shared" si="5714"/>
        <v>279.47000000000003</v>
      </c>
      <c r="T9314" s="73">
        <f t="shared" si="5714"/>
        <v>279.47000000000003</v>
      </c>
      <c r="U9314" s="73">
        <f t="shared" si="5714"/>
        <v>279.47000000000003</v>
      </c>
      <c r="V9314" s="73">
        <f t="shared" si="5714"/>
        <v>279.47000000000003</v>
      </c>
      <c r="W9314" s="73">
        <f t="shared" si="5714"/>
        <v>279.47000000000003</v>
      </c>
      <c r="X9314" s="73">
        <f t="shared" si="5714"/>
        <v>279.47000000000003</v>
      </c>
      <c r="Y9314" s="73">
        <f t="shared" si="5714"/>
        <v>279.47000000000003</v>
      </c>
      <c r="Z9314" s="73">
        <f t="shared" si="5714"/>
        <v>279.47000000000003</v>
      </c>
      <c r="AA9314" s="73">
        <f t="shared" si="5714"/>
        <v>279.47000000000003</v>
      </c>
      <c r="AB9314" s="73">
        <f t="shared" si="5714"/>
        <v>279.47000000000003</v>
      </c>
      <c r="AC9314" s="73">
        <f t="shared" si="5714"/>
        <v>279.47000000000003</v>
      </c>
      <c r="AD9314" s="73">
        <f t="shared" si="5714"/>
        <v>279.47000000000003</v>
      </c>
      <c r="AE9314" s="73">
        <f t="shared" si="5714"/>
        <v>279.47000000000003</v>
      </c>
      <c r="AF9314" s="73">
        <f t="shared" si="5714"/>
        <v>279.47000000000003</v>
      </c>
      <c r="AG9314" s="73">
        <f t="shared" si="5714"/>
        <v>279.47000000000003</v>
      </c>
      <c r="AH9314" s="73">
        <f t="shared" si="5714"/>
        <v>279.47000000000003</v>
      </c>
      <c r="AI9314" s="73">
        <f t="shared" si="5714"/>
        <v>279.47000000000003</v>
      </c>
      <c r="AJ9314" s="73">
        <f t="shared" si="5714"/>
        <v>279.47000000000003</v>
      </c>
      <c r="AK9314" s="73">
        <f t="shared" si="5714"/>
        <v>279.47000000000003</v>
      </c>
      <c r="AL9314" s="73">
        <f t="shared" si="5714"/>
        <v>279.47000000000003</v>
      </c>
      <c r="AM9314" s="73">
        <f t="shared" si="5714"/>
        <v>279.47000000000003</v>
      </c>
      <c r="AN9314" s="73">
        <f t="shared" si="5714"/>
        <v>279.47000000000003</v>
      </c>
      <c r="AO9314" s="73">
        <f t="shared" si="5714"/>
        <v>279.47000000000003</v>
      </c>
      <c r="AP9314" s="73">
        <f t="shared" si="5714"/>
        <v>279.47000000000003</v>
      </c>
      <c r="AQ9314" s="73">
        <f t="shared" si="5714"/>
        <v>279.47000000000003</v>
      </c>
      <c r="AR9314" s="73">
        <f t="shared" si="5714"/>
        <v>279.47000000000003</v>
      </c>
      <c r="AS9314" s="73">
        <f t="shared" si="5714"/>
        <v>279.47000000000003</v>
      </c>
      <c r="AT9314" s="73">
        <f t="shared" si="5714"/>
        <v>279.47000000000003</v>
      </c>
      <c r="AU9314" s="73">
        <f t="shared" si="5714"/>
        <v>279.47000000000003</v>
      </c>
      <c r="AV9314" s="73">
        <f t="shared" si="5714"/>
        <v>279.47000000000003</v>
      </c>
      <c r="AW9314" s="73">
        <f t="shared" si="5714"/>
        <v>279.47000000000003</v>
      </c>
      <c r="AX9314" s="73">
        <f t="shared" si="5714"/>
        <v>279.47000000000003</v>
      </c>
      <c r="AY9314" s="73">
        <f t="shared" si="5714"/>
        <v>279.47000000000003</v>
      </c>
      <c r="AZ9314" s="73">
        <f t="shared" si="5714"/>
        <v>279.47000000000003</v>
      </c>
      <c r="BA9314" s="73">
        <f t="shared" si="5714"/>
        <v>279.47000000000003</v>
      </c>
      <c r="BB9314" s="73">
        <f t="shared" si="5714"/>
        <v>279.47000000000003</v>
      </c>
      <c r="BC9314" s="73">
        <f t="shared" si="5714"/>
        <v>279.47000000000003</v>
      </c>
      <c r="BD9314" s="73">
        <f t="shared" si="5714"/>
        <v>279.47000000000003</v>
      </c>
      <c r="BE9314" s="73">
        <f t="shared" si="5714"/>
        <v>279.47000000000003</v>
      </c>
      <c r="BF9314" s="73">
        <f t="shared" si="5714"/>
        <v>279.47000000000003</v>
      </c>
      <c r="BG9314" s="73">
        <f t="shared" si="5714"/>
        <v>279.47000000000003</v>
      </c>
      <c r="BH9314" s="73">
        <f t="shared" si="5714"/>
        <v>279.47000000000003</v>
      </c>
      <c r="BI9314" s="73">
        <f t="shared" si="5714"/>
        <v>279.47000000000003</v>
      </c>
      <c r="BJ9314" s="73">
        <f t="shared" si="5714"/>
        <v>279.47000000000003</v>
      </c>
      <c r="BK9314" s="73">
        <f t="shared" si="5714"/>
        <v>279.47000000000003</v>
      </c>
      <c r="BL9314" s="73">
        <f t="shared" si="5714"/>
        <v>279.47000000000003</v>
      </c>
      <c r="BM9314" s="73">
        <f t="shared" si="5714"/>
        <v>279.47000000000003</v>
      </c>
      <c r="BN9314" s="73">
        <f t="shared" si="5714"/>
        <v>279.47000000000003</v>
      </c>
      <c r="BO9314" s="73">
        <f t="shared" si="5714"/>
        <v>279.47000000000003</v>
      </c>
      <c r="BP9314" s="73">
        <f t="shared" si="5714"/>
        <v>279.47000000000003</v>
      </c>
      <c r="BQ9314" s="73">
        <f t="shared" si="5714"/>
        <v>279.47000000000003</v>
      </c>
      <c r="BR9314" s="73">
        <f t="shared" ref="BR9314:EC9314" si="5715">(BQ9314+$F$9100*$F$9102*($F$55/$F$9101*BQ9313+$F$55/$F$9101*BQ9315))/(1+$F$9100*$F$9102*($F$55/$F$9101+$F$55/$F$9101))</f>
        <v>279.47000000000003</v>
      </c>
      <c r="BS9314" s="73">
        <f t="shared" si="5715"/>
        <v>279.47000000000003</v>
      </c>
      <c r="BT9314" s="73">
        <f t="shared" si="5715"/>
        <v>279.47000000000003</v>
      </c>
      <c r="BU9314" s="73">
        <f t="shared" si="5715"/>
        <v>279.47000000000003</v>
      </c>
      <c r="BV9314" s="73">
        <f t="shared" si="5715"/>
        <v>279.47000000000003</v>
      </c>
      <c r="BW9314" s="73">
        <f t="shared" si="5715"/>
        <v>279.47000000000003</v>
      </c>
      <c r="BX9314" s="73">
        <f t="shared" si="5715"/>
        <v>279.47000000000003</v>
      </c>
      <c r="BY9314" s="73">
        <f t="shared" si="5715"/>
        <v>279.47000000000003</v>
      </c>
      <c r="BZ9314" s="73">
        <f t="shared" si="5715"/>
        <v>279.47000000000003</v>
      </c>
      <c r="CA9314" s="73">
        <f t="shared" si="5715"/>
        <v>279.47000000000003</v>
      </c>
      <c r="CB9314" s="73">
        <f t="shared" si="5715"/>
        <v>279.47000000000003</v>
      </c>
      <c r="CC9314" s="73">
        <f t="shared" si="5715"/>
        <v>279.47000000000003</v>
      </c>
      <c r="CD9314" s="73">
        <f t="shared" si="5715"/>
        <v>279.47000000000003</v>
      </c>
      <c r="CE9314" s="73">
        <f t="shared" si="5715"/>
        <v>279.47000000000003</v>
      </c>
      <c r="CF9314" s="73">
        <f t="shared" si="5715"/>
        <v>279.47000000000003</v>
      </c>
      <c r="CG9314" s="73">
        <f t="shared" si="5715"/>
        <v>279.47000000000003</v>
      </c>
      <c r="CH9314" s="73">
        <f t="shared" si="5715"/>
        <v>279.47000000000003</v>
      </c>
      <c r="CI9314" s="73">
        <f t="shared" si="5715"/>
        <v>279.47000000000003</v>
      </c>
      <c r="CJ9314" s="73">
        <f t="shared" si="5715"/>
        <v>279.47000000000003</v>
      </c>
      <c r="CK9314" s="73">
        <f t="shared" si="5715"/>
        <v>279.47000000000003</v>
      </c>
      <c r="CL9314" s="73">
        <f t="shared" si="5715"/>
        <v>279.47000000000003</v>
      </c>
      <c r="CM9314" s="73">
        <f t="shared" si="5715"/>
        <v>279.47000000000003</v>
      </c>
      <c r="CN9314" s="73">
        <f t="shared" si="5715"/>
        <v>279.47000000000003</v>
      </c>
      <c r="CO9314" s="73">
        <f t="shared" si="5715"/>
        <v>279.47000000000003</v>
      </c>
      <c r="CP9314" s="73">
        <f t="shared" si="5715"/>
        <v>279.47000000000003</v>
      </c>
      <c r="CQ9314" s="73">
        <f t="shared" si="5715"/>
        <v>279.47000000000003</v>
      </c>
      <c r="CR9314" s="73">
        <f t="shared" si="5715"/>
        <v>279.47000000000003</v>
      </c>
      <c r="CS9314" s="73">
        <f t="shared" si="5715"/>
        <v>279.47000000000003</v>
      </c>
      <c r="CT9314" s="73">
        <f t="shared" si="5715"/>
        <v>279.47000000000003</v>
      </c>
      <c r="CU9314" s="73">
        <f t="shared" si="5715"/>
        <v>279.47000000000003</v>
      </c>
      <c r="CV9314" s="73">
        <f t="shared" si="5715"/>
        <v>279.47000000000003</v>
      </c>
      <c r="CW9314" s="73">
        <f t="shared" si="5715"/>
        <v>279.47000000000003</v>
      </c>
      <c r="CX9314" s="73">
        <f t="shared" si="5715"/>
        <v>279.47000000000003</v>
      </c>
      <c r="CY9314" s="73">
        <f t="shared" si="5715"/>
        <v>279.47000000000003</v>
      </c>
      <c r="CZ9314" s="73">
        <f t="shared" si="5715"/>
        <v>279.47000000000003</v>
      </c>
      <c r="DA9314" s="73">
        <f t="shared" si="5715"/>
        <v>279.47000000000003</v>
      </c>
      <c r="DB9314" s="73">
        <f t="shared" si="5715"/>
        <v>279.47000000000003</v>
      </c>
      <c r="DC9314" s="73">
        <f t="shared" si="5715"/>
        <v>279.47000000000003</v>
      </c>
      <c r="DD9314" s="73">
        <f t="shared" si="5715"/>
        <v>279.47000000000003</v>
      </c>
      <c r="DE9314" s="73">
        <f t="shared" si="5715"/>
        <v>279.47000000000003</v>
      </c>
      <c r="DF9314" s="73">
        <f t="shared" si="5715"/>
        <v>279.47000000000003</v>
      </c>
      <c r="DG9314" s="73">
        <f t="shared" si="5715"/>
        <v>279.47000000000003</v>
      </c>
      <c r="DH9314" s="73">
        <f t="shared" si="5715"/>
        <v>279.47000000000003</v>
      </c>
      <c r="DI9314" s="73">
        <f t="shared" si="5715"/>
        <v>279.47000000000003</v>
      </c>
      <c r="DJ9314" s="73">
        <f t="shared" si="5715"/>
        <v>279.47000000000003</v>
      </c>
      <c r="DK9314" s="73">
        <f t="shared" si="5715"/>
        <v>279.47000000000003</v>
      </c>
      <c r="DL9314" s="73">
        <f t="shared" si="5715"/>
        <v>279.47000000000003</v>
      </c>
      <c r="DM9314" s="73">
        <f t="shared" si="5715"/>
        <v>279.47000000000003</v>
      </c>
      <c r="DN9314" s="73">
        <f t="shared" si="5715"/>
        <v>279.47000000000003</v>
      </c>
      <c r="DO9314" s="73">
        <f t="shared" si="5715"/>
        <v>279.47000000000003</v>
      </c>
      <c r="DP9314" s="73">
        <f t="shared" si="5715"/>
        <v>279.47000000000003</v>
      </c>
      <c r="DQ9314" s="73">
        <f t="shared" si="5715"/>
        <v>279.47000000000003</v>
      </c>
      <c r="DR9314" s="73">
        <f t="shared" si="5715"/>
        <v>279.47000000000003</v>
      </c>
      <c r="DS9314" s="73">
        <f t="shared" si="5715"/>
        <v>279.47000000000003</v>
      </c>
      <c r="DT9314" s="73">
        <f t="shared" si="5715"/>
        <v>279.47000000000003</v>
      </c>
      <c r="DU9314" s="73">
        <f t="shared" si="5715"/>
        <v>279.47000000000003</v>
      </c>
      <c r="DV9314" s="73">
        <f t="shared" si="5715"/>
        <v>279.47000000000003</v>
      </c>
      <c r="DW9314" s="73">
        <f t="shared" si="5715"/>
        <v>279.47000000000003</v>
      </c>
      <c r="DX9314" s="73">
        <f t="shared" si="5715"/>
        <v>279.47000000000003</v>
      </c>
      <c r="DY9314" s="73">
        <f t="shared" si="5715"/>
        <v>279.47000000000003</v>
      </c>
      <c r="DZ9314" s="73">
        <f t="shared" si="5715"/>
        <v>279.47000000000003</v>
      </c>
      <c r="EA9314" s="73">
        <f t="shared" si="5715"/>
        <v>279.47000000000003</v>
      </c>
      <c r="EB9314" s="73">
        <f t="shared" si="5715"/>
        <v>279.47000000000003</v>
      </c>
      <c r="EC9314" s="73">
        <f t="shared" si="5715"/>
        <v>279.47000000000003</v>
      </c>
      <c r="ED9314" s="73">
        <f t="shared" ref="ED9314:GO9314" si="5716">(EC9314+$F$9100*$F$9102*($F$55/$F$9101*EC9313+$F$55/$F$9101*EC9315))/(1+$F$9100*$F$9102*($F$55/$F$9101+$F$55/$F$9101))</f>
        <v>279.47000000000003</v>
      </c>
      <c r="EE9314" s="73">
        <f t="shared" si="5716"/>
        <v>279.47000000000003</v>
      </c>
      <c r="EF9314" s="73">
        <f t="shared" si="5716"/>
        <v>279.47000000000003</v>
      </c>
      <c r="EG9314" s="73">
        <f t="shared" si="5716"/>
        <v>279.47000000000003</v>
      </c>
      <c r="EH9314" s="73">
        <f t="shared" si="5716"/>
        <v>279.47000000000003</v>
      </c>
      <c r="EI9314" s="73">
        <f t="shared" si="5716"/>
        <v>279.47000000000003</v>
      </c>
      <c r="EJ9314" s="73">
        <f t="shared" si="5716"/>
        <v>279.47000000000003</v>
      </c>
      <c r="EK9314" s="73">
        <f t="shared" si="5716"/>
        <v>279.47000000000003</v>
      </c>
      <c r="EL9314" s="73">
        <f t="shared" si="5716"/>
        <v>279.47000000000003</v>
      </c>
      <c r="EM9314" s="73">
        <f t="shared" si="5716"/>
        <v>279.47000000000003</v>
      </c>
      <c r="EN9314" s="73">
        <f t="shared" si="5716"/>
        <v>279.47000000000003</v>
      </c>
      <c r="EO9314" s="73">
        <f t="shared" si="5716"/>
        <v>279.47000000000003</v>
      </c>
      <c r="EP9314" s="73">
        <f t="shared" si="5716"/>
        <v>279.47000000000003</v>
      </c>
      <c r="EQ9314" s="73">
        <f t="shared" si="5716"/>
        <v>279.47000000000003</v>
      </c>
      <c r="ER9314" s="73">
        <f t="shared" si="5716"/>
        <v>279.47000000000003</v>
      </c>
      <c r="ES9314" s="73">
        <f t="shared" si="5716"/>
        <v>279.47000000000003</v>
      </c>
      <c r="ET9314" s="73">
        <f t="shared" si="5716"/>
        <v>279.47000000000003</v>
      </c>
      <c r="EU9314" s="73">
        <f t="shared" si="5716"/>
        <v>279.47000000000003</v>
      </c>
      <c r="EV9314" s="73">
        <f t="shared" si="5716"/>
        <v>279.47000000000003</v>
      </c>
      <c r="EW9314" s="73">
        <f t="shared" si="5716"/>
        <v>279.47000000000003</v>
      </c>
      <c r="EX9314" s="73">
        <f t="shared" si="5716"/>
        <v>279.47000000000003</v>
      </c>
      <c r="EY9314" s="73">
        <f t="shared" si="5716"/>
        <v>279.47000000000003</v>
      </c>
      <c r="EZ9314" s="73">
        <f t="shared" si="5716"/>
        <v>279.47000000000003</v>
      </c>
      <c r="FA9314" s="73">
        <f t="shared" si="5716"/>
        <v>279.47000000000003</v>
      </c>
      <c r="FB9314" s="73">
        <f t="shared" si="5716"/>
        <v>279.47000000000003</v>
      </c>
      <c r="FC9314" s="73">
        <f t="shared" si="5716"/>
        <v>279.47000000000003</v>
      </c>
      <c r="FD9314" s="73">
        <f t="shared" si="5716"/>
        <v>279.47000000000003</v>
      </c>
      <c r="FE9314" s="73">
        <f t="shared" si="5716"/>
        <v>279.47000000000003</v>
      </c>
      <c r="FF9314" s="73">
        <f t="shared" si="5716"/>
        <v>279.47000000000003</v>
      </c>
      <c r="FG9314" s="73">
        <f t="shared" si="5716"/>
        <v>279.47000000000003</v>
      </c>
      <c r="FH9314" s="73">
        <f t="shared" si="5716"/>
        <v>279.47000000000003</v>
      </c>
      <c r="FI9314" s="73">
        <f t="shared" si="5716"/>
        <v>279.47000000000003</v>
      </c>
      <c r="FJ9314" s="73">
        <f t="shared" si="5716"/>
        <v>279.47000000000003</v>
      </c>
      <c r="FK9314" s="73">
        <f t="shared" si="5716"/>
        <v>279.47000000000003</v>
      </c>
      <c r="FL9314" s="73">
        <f t="shared" si="5716"/>
        <v>279.47000000000003</v>
      </c>
      <c r="FM9314" s="73">
        <f t="shared" si="5716"/>
        <v>279.47000000000003</v>
      </c>
      <c r="FN9314" s="73">
        <f t="shared" si="5716"/>
        <v>279.47000000000003</v>
      </c>
      <c r="FO9314" s="73">
        <f t="shared" si="5716"/>
        <v>279.47000000000003</v>
      </c>
      <c r="FP9314" s="73">
        <f t="shared" si="5716"/>
        <v>279.47000000000003</v>
      </c>
      <c r="FQ9314" s="73">
        <f t="shared" si="5716"/>
        <v>279.47000000000003</v>
      </c>
      <c r="FR9314" s="73">
        <f t="shared" si="5716"/>
        <v>279.47000000000003</v>
      </c>
      <c r="FS9314" s="73">
        <f t="shared" si="5716"/>
        <v>279.47000000000003</v>
      </c>
      <c r="FT9314" s="73">
        <f t="shared" si="5716"/>
        <v>279.47000000000003</v>
      </c>
      <c r="FU9314" s="73">
        <f t="shared" si="5716"/>
        <v>279.47000000000003</v>
      </c>
      <c r="FV9314" s="73">
        <f t="shared" si="5716"/>
        <v>279.47000000000003</v>
      </c>
      <c r="FW9314" s="73">
        <f t="shared" si="5716"/>
        <v>279.47000000000003</v>
      </c>
      <c r="FX9314" s="73">
        <f t="shared" si="5716"/>
        <v>279.47000000000003</v>
      </c>
      <c r="FY9314" s="73">
        <f t="shared" si="5716"/>
        <v>279.47000000000003</v>
      </c>
      <c r="FZ9314" s="73">
        <f t="shared" si="5716"/>
        <v>279.47000000000003</v>
      </c>
      <c r="GA9314" s="73">
        <f t="shared" si="5716"/>
        <v>279.47000000000003</v>
      </c>
      <c r="GB9314" s="73">
        <f t="shared" si="5716"/>
        <v>279.47000000000003</v>
      </c>
      <c r="GC9314" s="73">
        <f t="shared" si="5716"/>
        <v>279.47000000000003</v>
      </c>
      <c r="GD9314" s="73">
        <f t="shared" si="5716"/>
        <v>279.47000000000003</v>
      </c>
      <c r="GE9314" s="73">
        <f t="shared" si="5716"/>
        <v>279.47000000000003</v>
      </c>
      <c r="GF9314" s="73">
        <f t="shared" si="5716"/>
        <v>279.47000000000003</v>
      </c>
      <c r="GG9314" s="73">
        <f t="shared" si="5716"/>
        <v>279.47000000000003</v>
      </c>
      <c r="GH9314" s="73">
        <f t="shared" si="5716"/>
        <v>279.47000000000003</v>
      </c>
      <c r="GI9314" s="73">
        <f t="shared" si="5716"/>
        <v>279.47000000000003</v>
      </c>
      <c r="GJ9314" s="73">
        <f t="shared" si="5716"/>
        <v>279.47000000000003</v>
      </c>
      <c r="GK9314" s="73">
        <f t="shared" si="5716"/>
        <v>279.47000000000003</v>
      </c>
      <c r="GL9314" s="73">
        <f t="shared" si="5716"/>
        <v>279.47000000000003</v>
      </c>
      <c r="GM9314" s="73">
        <f t="shared" si="5716"/>
        <v>279.47000000000003</v>
      </c>
      <c r="GN9314" s="73">
        <f t="shared" si="5716"/>
        <v>279.47000000000003</v>
      </c>
      <c r="GO9314" s="73">
        <f t="shared" si="5716"/>
        <v>279.47000000000003</v>
      </c>
      <c r="GP9314" s="73">
        <f t="shared" ref="GP9314:JA9314" si="5717">(GO9314+$F$9100*$F$9102*($F$55/$F$9101*GO9313+$F$55/$F$9101*GO9315))/(1+$F$9100*$F$9102*($F$55/$F$9101+$F$55/$F$9101))</f>
        <v>279.47000000000003</v>
      </c>
      <c r="GQ9314" s="73">
        <f t="shared" si="5717"/>
        <v>279.47000000000003</v>
      </c>
      <c r="GR9314" s="73">
        <f t="shared" si="5717"/>
        <v>279.47000000000003</v>
      </c>
      <c r="GS9314" s="73">
        <f t="shared" si="5717"/>
        <v>279.47000000000003</v>
      </c>
      <c r="GT9314" s="73">
        <f t="shared" si="5717"/>
        <v>279.47000000000003</v>
      </c>
      <c r="GU9314" s="73">
        <f t="shared" si="5717"/>
        <v>279.47000000000003</v>
      </c>
      <c r="GV9314" s="73">
        <f t="shared" si="5717"/>
        <v>279.47000000000003</v>
      </c>
      <c r="GW9314" s="73">
        <f t="shared" si="5717"/>
        <v>279.47000000000003</v>
      </c>
      <c r="GX9314" s="73">
        <f t="shared" si="5717"/>
        <v>279.47000000000003</v>
      </c>
      <c r="GY9314" s="73">
        <f t="shared" si="5717"/>
        <v>279.47000000000003</v>
      </c>
      <c r="GZ9314" s="73">
        <f t="shared" si="5717"/>
        <v>279.47000000000003</v>
      </c>
      <c r="HA9314" s="73">
        <f t="shared" si="5717"/>
        <v>279.47000000000003</v>
      </c>
      <c r="HB9314" s="73">
        <f t="shared" si="5717"/>
        <v>279.47000000000003</v>
      </c>
      <c r="HC9314" s="73">
        <f t="shared" si="5717"/>
        <v>279.47000000000003</v>
      </c>
      <c r="HD9314" s="73">
        <f t="shared" si="5717"/>
        <v>279.47000000000003</v>
      </c>
      <c r="HE9314" s="73">
        <f t="shared" si="5717"/>
        <v>279.47000000000003</v>
      </c>
      <c r="HF9314" s="73">
        <f t="shared" si="5717"/>
        <v>279.47000000000003</v>
      </c>
      <c r="HG9314" s="73">
        <f t="shared" si="5717"/>
        <v>279.47000000000003</v>
      </c>
      <c r="HH9314" s="73">
        <f t="shared" si="5717"/>
        <v>279.47000000000003</v>
      </c>
      <c r="HI9314" s="73">
        <f t="shared" si="5717"/>
        <v>279.47000000000003</v>
      </c>
      <c r="HJ9314" s="73">
        <f t="shared" si="5717"/>
        <v>279.47000000000003</v>
      </c>
      <c r="HK9314" s="73">
        <f t="shared" si="5717"/>
        <v>279.47000000000003</v>
      </c>
      <c r="HL9314" s="73">
        <f t="shared" si="5717"/>
        <v>279.47000000000003</v>
      </c>
      <c r="HM9314" s="73">
        <f t="shared" si="5717"/>
        <v>279.47000000000003</v>
      </c>
      <c r="HN9314" s="73">
        <f t="shared" si="5717"/>
        <v>279.47000000000003</v>
      </c>
      <c r="HO9314" s="73">
        <f t="shared" si="5717"/>
        <v>279.47000000000003</v>
      </c>
      <c r="HP9314" s="73">
        <f t="shared" si="5717"/>
        <v>279.47000000000003</v>
      </c>
      <c r="HQ9314" s="73">
        <f t="shared" si="5717"/>
        <v>279.47000000000003</v>
      </c>
      <c r="HR9314" s="73">
        <f t="shared" si="5717"/>
        <v>279.47000000000003</v>
      </c>
      <c r="HS9314" s="73">
        <f t="shared" si="5717"/>
        <v>279.47000000000003</v>
      </c>
      <c r="HT9314" s="73">
        <f t="shared" si="5717"/>
        <v>279.47000000000003</v>
      </c>
      <c r="HU9314" s="73">
        <f t="shared" si="5717"/>
        <v>279.47000000000003</v>
      </c>
      <c r="HV9314" s="73">
        <f t="shared" si="5717"/>
        <v>279.47000000000003</v>
      </c>
      <c r="HW9314" s="73">
        <f t="shared" si="5717"/>
        <v>279.47000000000003</v>
      </c>
      <c r="HX9314" s="73">
        <f t="shared" si="5717"/>
        <v>279.47000000000003</v>
      </c>
      <c r="HY9314" s="73">
        <f t="shared" si="5717"/>
        <v>279.47000000000003</v>
      </c>
      <c r="HZ9314" s="73">
        <f t="shared" si="5717"/>
        <v>279.47000000000003</v>
      </c>
      <c r="IA9314" s="73">
        <f t="shared" si="5717"/>
        <v>279.47000000000003</v>
      </c>
      <c r="IB9314" s="73">
        <f t="shared" si="5717"/>
        <v>279.47000000000003</v>
      </c>
      <c r="IC9314" s="73">
        <f t="shared" si="5717"/>
        <v>279.47000000000003</v>
      </c>
      <c r="ID9314" s="73">
        <f t="shared" si="5717"/>
        <v>279.47000000000003</v>
      </c>
      <c r="IE9314" s="73">
        <f t="shared" si="5717"/>
        <v>279.47000000000003</v>
      </c>
      <c r="IF9314" s="73">
        <f t="shared" si="5717"/>
        <v>279.47000000000003</v>
      </c>
      <c r="IG9314" s="73">
        <f t="shared" si="5717"/>
        <v>279.47000000000003</v>
      </c>
      <c r="IH9314" s="73">
        <f t="shared" si="5717"/>
        <v>279.47000000000003</v>
      </c>
      <c r="II9314" s="73">
        <f t="shared" si="5717"/>
        <v>279.47000000000003</v>
      </c>
      <c r="IJ9314" s="73">
        <f t="shared" si="5717"/>
        <v>279.47000000000003</v>
      </c>
      <c r="IK9314" s="73">
        <f t="shared" si="5717"/>
        <v>279.47000000000003</v>
      </c>
      <c r="IL9314" s="73">
        <f t="shared" si="5717"/>
        <v>279.47000000000003</v>
      </c>
      <c r="IM9314" s="73">
        <f t="shared" si="5717"/>
        <v>279.47000000000003</v>
      </c>
      <c r="IN9314" s="73">
        <f t="shared" si="5717"/>
        <v>279.47000000000003</v>
      </c>
      <c r="IO9314" s="73">
        <f t="shared" si="5717"/>
        <v>279.47000000000003</v>
      </c>
      <c r="IP9314" s="73">
        <f t="shared" si="5717"/>
        <v>279.47000000000003</v>
      </c>
      <c r="IQ9314" s="73">
        <f t="shared" si="5717"/>
        <v>279.47000000000003</v>
      </c>
      <c r="IR9314" s="73">
        <f t="shared" si="5717"/>
        <v>279.47000000000003</v>
      </c>
      <c r="IS9314" s="73">
        <f t="shared" si="5717"/>
        <v>279.47000000000003</v>
      </c>
      <c r="IT9314" s="73">
        <f t="shared" si="5717"/>
        <v>279.47000000000003</v>
      </c>
      <c r="IU9314" s="73">
        <f t="shared" si="5717"/>
        <v>279.47000000000003</v>
      </c>
      <c r="IV9314" s="73">
        <f t="shared" si="5717"/>
        <v>279.47000000000003</v>
      </c>
      <c r="IW9314" s="73">
        <f t="shared" si="5717"/>
        <v>279.47000000000003</v>
      </c>
      <c r="IX9314" s="73">
        <f t="shared" si="5717"/>
        <v>279.47000000000003</v>
      </c>
      <c r="IY9314" s="73">
        <f t="shared" si="5717"/>
        <v>279.47000000000003</v>
      </c>
      <c r="IZ9314" s="73">
        <f t="shared" si="5717"/>
        <v>279.47000000000003</v>
      </c>
      <c r="JA9314" s="73">
        <f t="shared" si="5717"/>
        <v>279.47000000000003</v>
      </c>
      <c r="JB9314" s="73">
        <f t="shared" ref="JB9314:KG9314" si="5718">(JA9314+$F$9100*$F$9102*($F$55/$F$9101*JA9313+$F$55/$F$9101*JA9315))/(1+$F$9100*$F$9102*($F$55/$F$9101+$F$55/$F$9101))</f>
        <v>279.47000000000003</v>
      </c>
      <c r="JC9314" s="73">
        <f t="shared" si="5718"/>
        <v>279.47000000000003</v>
      </c>
      <c r="JD9314" s="73">
        <f t="shared" si="5718"/>
        <v>279.47000000000003</v>
      </c>
      <c r="JE9314" s="73">
        <f t="shared" si="5718"/>
        <v>279.47000000000003</v>
      </c>
      <c r="JF9314" s="73">
        <f t="shared" si="5718"/>
        <v>279.47000000000003</v>
      </c>
      <c r="JG9314" s="73">
        <f t="shared" si="5718"/>
        <v>279.47000000000003</v>
      </c>
      <c r="JH9314" s="73">
        <f t="shared" si="5718"/>
        <v>279.47000000000003</v>
      </c>
      <c r="JI9314" s="73">
        <f t="shared" si="5718"/>
        <v>279.47000000000003</v>
      </c>
      <c r="JJ9314" s="73">
        <f t="shared" si="5718"/>
        <v>279.47000000000003</v>
      </c>
      <c r="JK9314" s="73">
        <f t="shared" si="5718"/>
        <v>279.47000000000003</v>
      </c>
      <c r="JL9314" s="73">
        <f t="shared" si="5718"/>
        <v>279.47000000000003</v>
      </c>
      <c r="JM9314" s="73">
        <f t="shared" si="5718"/>
        <v>279.47000000000003</v>
      </c>
      <c r="JN9314" s="73">
        <f t="shared" si="5718"/>
        <v>279.47000000000003</v>
      </c>
      <c r="JO9314" s="73">
        <f t="shared" si="5718"/>
        <v>279.47000000000003</v>
      </c>
      <c r="JP9314" s="73">
        <f t="shared" si="5718"/>
        <v>279.47000000000003</v>
      </c>
      <c r="JQ9314" s="73">
        <f t="shared" si="5718"/>
        <v>279.47000000000003</v>
      </c>
      <c r="JR9314" s="73">
        <f t="shared" si="5718"/>
        <v>279.47000000000003</v>
      </c>
      <c r="JS9314" s="73">
        <f t="shared" si="5718"/>
        <v>279.47000000000003</v>
      </c>
      <c r="JT9314" s="73">
        <f t="shared" si="5718"/>
        <v>279.47000000000003</v>
      </c>
      <c r="JU9314" s="73">
        <f t="shared" si="5718"/>
        <v>279.47000000000003</v>
      </c>
      <c r="JV9314" s="73">
        <f t="shared" si="5718"/>
        <v>279.47000000000003</v>
      </c>
      <c r="JW9314" s="73">
        <f t="shared" si="5718"/>
        <v>279.47000000000003</v>
      </c>
      <c r="JX9314" s="73">
        <f t="shared" si="5718"/>
        <v>279.47000000000003</v>
      </c>
      <c r="JY9314" s="73">
        <f t="shared" si="5718"/>
        <v>279.47000000000003</v>
      </c>
      <c r="JZ9314" s="73">
        <f t="shared" si="5718"/>
        <v>279.47000000000003</v>
      </c>
      <c r="KA9314" s="73">
        <f t="shared" si="5718"/>
        <v>279.47000000000003</v>
      </c>
      <c r="KB9314" s="73">
        <f t="shared" si="5718"/>
        <v>279.47000000000003</v>
      </c>
      <c r="KC9314" s="73">
        <f t="shared" si="5718"/>
        <v>279.47000000000003</v>
      </c>
      <c r="KD9314" s="73">
        <f t="shared" si="5718"/>
        <v>279.47000000000003</v>
      </c>
      <c r="KE9314" s="73">
        <f t="shared" si="5718"/>
        <v>279.47000000000003</v>
      </c>
      <c r="KF9314" s="73">
        <f t="shared" si="5718"/>
        <v>279.47000000000003</v>
      </c>
      <c r="KG9314" s="73">
        <f t="shared" si="5718"/>
        <v>279.47000000000003</v>
      </c>
      <c r="KH9314">
        <v>279.47000000000003</v>
      </c>
      <c r="KL9314" s="84"/>
      <c r="KP9314" s="84"/>
      <c r="KS9314" s="74"/>
      <c r="KT9314" s="74"/>
      <c r="KU9314" s="16"/>
      <c r="KV9314" s="72"/>
      <c r="KW9314" s="72"/>
      <c r="KX9314" s="16"/>
      <c r="KZ9314" s="16"/>
      <c r="LA9314" s="16"/>
      <c r="LB9314" s="74"/>
      <c r="LC9314" s="74"/>
    </row>
    <row r="9315" spans="2:315" x14ac:dyDescent="0.35">
      <c r="B9315">
        <v>209</v>
      </c>
      <c r="C9315">
        <f t="shared" si="5468"/>
        <v>2.085</v>
      </c>
      <c r="E9315" s="92">
        <v>279.47000000000003</v>
      </c>
      <c r="F9315" s="73">
        <f t="shared" ref="F9315:BQ9315" si="5719">(E9315+$F$9100*$F$9102*($F$55/$F$9101*E9314+$F$55/$F$9101*E9316))/(1+$F$9100*$F$9102*($F$55/$F$9101+$F$55/$F$9101))</f>
        <v>279.47000000000003</v>
      </c>
      <c r="G9315" s="73">
        <f t="shared" si="5719"/>
        <v>279.47000000000003</v>
      </c>
      <c r="H9315" s="73">
        <f t="shared" si="5719"/>
        <v>279.47000000000003</v>
      </c>
      <c r="I9315" s="73">
        <f t="shared" si="5719"/>
        <v>279.47000000000003</v>
      </c>
      <c r="J9315" s="73">
        <f t="shared" si="5719"/>
        <v>279.47000000000003</v>
      </c>
      <c r="K9315" s="73">
        <f t="shared" si="5719"/>
        <v>279.47000000000003</v>
      </c>
      <c r="L9315" s="73">
        <f t="shared" si="5719"/>
        <v>279.47000000000003</v>
      </c>
      <c r="M9315" s="73">
        <f t="shared" si="5719"/>
        <v>279.47000000000003</v>
      </c>
      <c r="N9315" s="73">
        <f t="shared" si="5719"/>
        <v>279.47000000000003</v>
      </c>
      <c r="O9315" s="73">
        <f t="shared" si="5719"/>
        <v>279.47000000000003</v>
      </c>
      <c r="P9315" s="73">
        <f t="shared" si="5719"/>
        <v>279.47000000000003</v>
      </c>
      <c r="Q9315" s="73">
        <f t="shared" si="5719"/>
        <v>279.47000000000003</v>
      </c>
      <c r="R9315" s="73">
        <f t="shared" si="5719"/>
        <v>279.47000000000003</v>
      </c>
      <c r="S9315" s="73">
        <f t="shared" si="5719"/>
        <v>279.47000000000003</v>
      </c>
      <c r="T9315" s="73">
        <f t="shared" si="5719"/>
        <v>279.47000000000003</v>
      </c>
      <c r="U9315" s="73">
        <f t="shared" si="5719"/>
        <v>279.47000000000003</v>
      </c>
      <c r="V9315" s="73">
        <f t="shared" si="5719"/>
        <v>279.47000000000003</v>
      </c>
      <c r="W9315" s="73">
        <f t="shared" si="5719"/>
        <v>279.47000000000003</v>
      </c>
      <c r="X9315" s="73">
        <f t="shared" si="5719"/>
        <v>279.47000000000003</v>
      </c>
      <c r="Y9315" s="73">
        <f t="shared" si="5719"/>
        <v>279.47000000000003</v>
      </c>
      <c r="Z9315" s="73">
        <f t="shared" si="5719"/>
        <v>279.47000000000003</v>
      </c>
      <c r="AA9315" s="73">
        <f t="shared" si="5719"/>
        <v>279.47000000000003</v>
      </c>
      <c r="AB9315" s="73">
        <f t="shared" si="5719"/>
        <v>279.47000000000003</v>
      </c>
      <c r="AC9315" s="73">
        <f t="shared" si="5719"/>
        <v>279.47000000000003</v>
      </c>
      <c r="AD9315" s="73">
        <f t="shared" si="5719"/>
        <v>279.47000000000003</v>
      </c>
      <c r="AE9315" s="73">
        <f t="shared" si="5719"/>
        <v>279.47000000000003</v>
      </c>
      <c r="AF9315" s="73">
        <f t="shared" si="5719"/>
        <v>279.47000000000003</v>
      </c>
      <c r="AG9315" s="73">
        <f t="shared" si="5719"/>
        <v>279.47000000000003</v>
      </c>
      <c r="AH9315" s="73">
        <f t="shared" si="5719"/>
        <v>279.47000000000003</v>
      </c>
      <c r="AI9315" s="73">
        <f t="shared" si="5719"/>
        <v>279.47000000000003</v>
      </c>
      <c r="AJ9315" s="73">
        <f t="shared" si="5719"/>
        <v>279.47000000000003</v>
      </c>
      <c r="AK9315" s="73">
        <f t="shared" si="5719"/>
        <v>279.47000000000003</v>
      </c>
      <c r="AL9315" s="73">
        <f t="shared" si="5719"/>
        <v>279.47000000000003</v>
      </c>
      <c r="AM9315" s="73">
        <f t="shared" si="5719"/>
        <v>279.47000000000003</v>
      </c>
      <c r="AN9315" s="73">
        <f t="shared" si="5719"/>
        <v>279.47000000000003</v>
      </c>
      <c r="AO9315" s="73">
        <f t="shared" si="5719"/>
        <v>279.47000000000003</v>
      </c>
      <c r="AP9315" s="73">
        <f t="shared" si="5719"/>
        <v>279.47000000000003</v>
      </c>
      <c r="AQ9315" s="73">
        <f t="shared" si="5719"/>
        <v>279.47000000000003</v>
      </c>
      <c r="AR9315" s="73">
        <f t="shared" si="5719"/>
        <v>279.47000000000003</v>
      </c>
      <c r="AS9315" s="73">
        <f t="shared" si="5719"/>
        <v>279.47000000000003</v>
      </c>
      <c r="AT9315" s="73">
        <f t="shared" si="5719"/>
        <v>279.47000000000003</v>
      </c>
      <c r="AU9315" s="73">
        <f t="shared" si="5719"/>
        <v>279.47000000000003</v>
      </c>
      <c r="AV9315" s="73">
        <f t="shared" si="5719"/>
        <v>279.47000000000003</v>
      </c>
      <c r="AW9315" s="73">
        <f t="shared" si="5719"/>
        <v>279.47000000000003</v>
      </c>
      <c r="AX9315" s="73">
        <f t="shared" si="5719"/>
        <v>279.47000000000003</v>
      </c>
      <c r="AY9315" s="73">
        <f t="shared" si="5719"/>
        <v>279.47000000000003</v>
      </c>
      <c r="AZ9315" s="73">
        <f t="shared" si="5719"/>
        <v>279.47000000000003</v>
      </c>
      <c r="BA9315" s="73">
        <f t="shared" si="5719"/>
        <v>279.47000000000003</v>
      </c>
      <c r="BB9315" s="73">
        <f t="shared" si="5719"/>
        <v>279.47000000000003</v>
      </c>
      <c r="BC9315" s="73">
        <f t="shared" si="5719"/>
        <v>279.47000000000003</v>
      </c>
      <c r="BD9315" s="73">
        <f t="shared" si="5719"/>
        <v>279.47000000000003</v>
      </c>
      <c r="BE9315" s="73">
        <f t="shared" si="5719"/>
        <v>279.47000000000003</v>
      </c>
      <c r="BF9315" s="73">
        <f t="shared" si="5719"/>
        <v>279.47000000000003</v>
      </c>
      <c r="BG9315" s="73">
        <f t="shared" si="5719"/>
        <v>279.47000000000003</v>
      </c>
      <c r="BH9315" s="73">
        <f t="shared" si="5719"/>
        <v>279.47000000000003</v>
      </c>
      <c r="BI9315" s="73">
        <f t="shared" si="5719"/>
        <v>279.47000000000003</v>
      </c>
      <c r="BJ9315" s="73">
        <f t="shared" si="5719"/>
        <v>279.47000000000003</v>
      </c>
      <c r="BK9315" s="73">
        <f t="shared" si="5719"/>
        <v>279.47000000000003</v>
      </c>
      <c r="BL9315" s="73">
        <f t="shared" si="5719"/>
        <v>279.47000000000003</v>
      </c>
      <c r="BM9315" s="73">
        <f t="shared" si="5719"/>
        <v>279.47000000000003</v>
      </c>
      <c r="BN9315" s="73">
        <f t="shared" si="5719"/>
        <v>279.47000000000003</v>
      </c>
      <c r="BO9315" s="73">
        <f t="shared" si="5719"/>
        <v>279.47000000000003</v>
      </c>
      <c r="BP9315" s="73">
        <f t="shared" si="5719"/>
        <v>279.47000000000003</v>
      </c>
      <c r="BQ9315" s="73">
        <f t="shared" si="5719"/>
        <v>279.47000000000003</v>
      </c>
      <c r="BR9315" s="73">
        <f t="shared" ref="BR9315:EC9315" si="5720">(BQ9315+$F$9100*$F$9102*($F$55/$F$9101*BQ9314+$F$55/$F$9101*BQ9316))/(1+$F$9100*$F$9102*($F$55/$F$9101+$F$55/$F$9101))</f>
        <v>279.47000000000003</v>
      </c>
      <c r="BS9315" s="73">
        <f t="shared" si="5720"/>
        <v>279.47000000000003</v>
      </c>
      <c r="BT9315" s="73">
        <f t="shared" si="5720"/>
        <v>279.47000000000003</v>
      </c>
      <c r="BU9315" s="73">
        <f t="shared" si="5720"/>
        <v>279.47000000000003</v>
      </c>
      <c r="BV9315" s="73">
        <f t="shared" si="5720"/>
        <v>279.47000000000003</v>
      </c>
      <c r="BW9315" s="73">
        <f t="shared" si="5720"/>
        <v>279.47000000000003</v>
      </c>
      <c r="BX9315" s="73">
        <f t="shared" si="5720"/>
        <v>279.47000000000003</v>
      </c>
      <c r="BY9315" s="73">
        <f t="shared" si="5720"/>
        <v>279.47000000000003</v>
      </c>
      <c r="BZ9315" s="73">
        <f t="shared" si="5720"/>
        <v>279.47000000000003</v>
      </c>
      <c r="CA9315" s="73">
        <f t="shared" si="5720"/>
        <v>279.47000000000003</v>
      </c>
      <c r="CB9315" s="73">
        <f t="shared" si="5720"/>
        <v>279.47000000000003</v>
      </c>
      <c r="CC9315" s="73">
        <f t="shared" si="5720"/>
        <v>279.47000000000003</v>
      </c>
      <c r="CD9315" s="73">
        <f t="shared" si="5720"/>
        <v>279.47000000000003</v>
      </c>
      <c r="CE9315" s="73">
        <f t="shared" si="5720"/>
        <v>279.47000000000003</v>
      </c>
      <c r="CF9315" s="73">
        <f t="shared" si="5720"/>
        <v>279.47000000000003</v>
      </c>
      <c r="CG9315" s="73">
        <f t="shared" si="5720"/>
        <v>279.47000000000003</v>
      </c>
      <c r="CH9315" s="73">
        <f t="shared" si="5720"/>
        <v>279.47000000000003</v>
      </c>
      <c r="CI9315" s="73">
        <f t="shared" si="5720"/>
        <v>279.47000000000003</v>
      </c>
      <c r="CJ9315" s="73">
        <f t="shared" si="5720"/>
        <v>279.47000000000003</v>
      </c>
      <c r="CK9315" s="73">
        <f t="shared" si="5720"/>
        <v>279.47000000000003</v>
      </c>
      <c r="CL9315" s="73">
        <f t="shared" si="5720"/>
        <v>279.47000000000003</v>
      </c>
      <c r="CM9315" s="73">
        <f t="shared" si="5720"/>
        <v>279.47000000000003</v>
      </c>
      <c r="CN9315" s="73">
        <f t="shared" si="5720"/>
        <v>279.47000000000003</v>
      </c>
      <c r="CO9315" s="73">
        <f t="shared" si="5720"/>
        <v>279.47000000000003</v>
      </c>
      <c r="CP9315" s="73">
        <f t="shared" si="5720"/>
        <v>279.47000000000003</v>
      </c>
      <c r="CQ9315" s="73">
        <f t="shared" si="5720"/>
        <v>279.47000000000003</v>
      </c>
      <c r="CR9315" s="73">
        <f t="shared" si="5720"/>
        <v>279.47000000000003</v>
      </c>
      <c r="CS9315" s="73">
        <f t="shared" si="5720"/>
        <v>279.47000000000003</v>
      </c>
      <c r="CT9315" s="73">
        <f t="shared" si="5720"/>
        <v>279.47000000000003</v>
      </c>
      <c r="CU9315" s="73">
        <f t="shared" si="5720"/>
        <v>279.47000000000003</v>
      </c>
      <c r="CV9315" s="73">
        <f t="shared" si="5720"/>
        <v>279.47000000000003</v>
      </c>
      <c r="CW9315" s="73">
        <f t="shared" si="5720"/>
        <v>279.47000000000003</v>
      </c>
      <c r="CX9315" s="73">
        <f t="shared" si="5720"/>
        <v>279.47000000000003</v>
      </c>
      <c r="CY9315" s="73">
        <f t="shared" si="5720"/>
        <v>279.47000000000003</v>
      </c>
      <c r="CZ9315" s="73">
        <f t="shared" si="5720"/>
        <v>279.47000000000003</v>
      </c>
      <c r="DA9315" s="73">
        <f t="shared" si="5720"/>
        <v>279.47000000000003</v>
      </c>
      <c r="DB9315" s="73">
        <f t="shared" si="5720"/>
        <v>279.47000000000003</v>
      </c>
      <c r="DC9315" s="73">
        <f t="shared" si="5720"/>
        <v>279.47000000000003</v>
      </c>
      <c r="DD9315" s="73">
        <f t="shared" si="5720"/>
        <v>279.47000000000003</v>
      </c>
      <c r="DE9315" s="73">
        <f t="shared" si="5720"/>
        <v>279.47000000000003</v>
      </c>
      <c r="DF9315" s="73">
        <f t="shared" si="5720"/>
        <v>279.47000000000003</v>
      </c>
      <c r="DG9315" s="73">
        <f t="shared" si="5720"/>
        <v>279.47000000000003</v>
      </c>
      <c r="DH9315" s="73">
        <f t="shared" si="5720"/>
        <v>279.47000000000003</v>
      </c>
      <c r="DI9315" s="73">
        <f t="shared" si="5720"/>
        <v>279.47000000000003</v>
      </c>
      <c r="DJ9315" s="73">
        <f t="shared" si="5720"/>
        <v>279.47000000000003</v>
      </c>
      <c r="DK9315" s="73">
        <f t="shared" si="5720"/>
        <v>279.47000000000003</v>
      </c>
      <c r="DL9315" s="73">
        <f t="shared" si="5720"/>
        <v>279.47000000000003</v>
      </c>
      <c r="DM9315" s="73">
        <f t="shared" si="5720"/>
        <v>279.47000000000003</v>
      </c>
      <c r="DN9315" s="73">
        <f t="shared" si="5720"/>
        <v>279.47000000000003</v>
      </c>
      <c r="DO9315" s="73">
        <f t="shared" si="5720"/>
        <v>279.47000000000003</v>
      </c>
      <c r="DP9315" s="73">
        <f t="shared" si="5720"/>
        <v>279.47000000000003</v>
      </c>
      <c r="DQ9315" s="73">
        <f t="shared" si="5720"/>
        <v>279.47000000000003</v>
      </c>
      <c r="DR9315" s="73">
        <f t="shared" si="5720"/>
        <v>279.47000000000003</v>
      </c>
      <c r="DS9315" s="73">
        <f t="shared" si="5720"/>
        <v>279.47000000000003</v>
      </c>
      <c r="DT9315" s="73">
        <f t="shared" si="5720"/>
        <v>279.47000000000003</v>
      </c>
      <c r="DU9315" s="73">
        <f t="shared" si="5720"/>
        <v>279.47000000000003</v>
      </c>
      <c r="DV9315" s="73">
        <f t="shared" si="5720"/>
        <v>279.47000000000003</v>
      </c>
      <c r="DW9315" s="73">
        <f t="shared" si="5720"/>
        <v>279.47000000000003</v>
      </c>
      <c r="DX9315" s="73">
        <f t="shared" si="5720"/>
        <v>279.47000000000003</v>
      </c>
      <c r="DY9315" s="73">
        <f t="shared" si="5720"/>
        <v>279.47000000000003</v>
      </c>
      <c r="DZ9315" s="73">
        <f t="shared" si="5720"/>
        <v>279.47000000000003</v>
      </c>
      <c r="EA9315" s="73">
        <f t="shared" si="5720"/>
        <v>279.47000000000003</v>
      </c>
      <c r="EB9315" s="73">
        <f t="shared" si="5720"/>
        <v>279.47000000000003</v>
      </c>
      <c r="EC9315" s="73">
        <f t="shared" si="5720"/>
        <v>279.47000000000003</v>
      </c>
      <c r="ED9315" s="73">
        <f t="shared" ref="ED9315:GO9315" si="5721">(EC9315+$F$9100*$F$9102*($F$55/$F$9101*EC9314+$F$55/$F$9101*EC9316))/(1+$F$9100*$F$9102*($F$55/$F$9101+$F$55/$F$9101))</f>
        <v>279.47000000000003</v>
      </c>
      <c r="EE9315" s="73">
        <f t="shared" si="5721"/>
        <v>279.47000000000003</v>
      </c>
      <c r="EF9315" s="73">
        <f t="shared" si="5721"/>
        <v>279.47000000000003</v>
      </c>
      <c r="EG9315" s="73">
        <f t="shared" si="5721"/>
        <v>279.47000000000003</v>
      </c>
      <c r="EH9315" s="73">
        <f t="shared" si="5721"/>
        <v>279.47000000000003</v>
      </c>
      <c r="EI9315" s="73">
        <f t="shared" si="5721"/>
        <v>279.47000000000003</v>
      </c>
      <c r="EJ9315" s="73">
        <f t="shared" si="5721"/>
        <v>279.47000000000003</v>
      </c>
      <c r="EK9315" s="73">
        <f t="shared" si="5721"/>
        <v>279.47000000000003</v>
      </c>
      <c r="EL9315" s="73">
        <f t="shared" si="5721"/>
        <v>279.47000000000003</v>
      </c>
      <c r="EM9315" s="73">
        <f t="shared" si="5721"/>
        <v>279.47000000000003</v>
      </c>
      <c r="EN9315" s="73">
        <f t="shared" si="5721"/>
        <v>279.47000000000003</v>
      </c>
      <c r="EO9315" s="73">
        <f t="shared" si="5721"/>
        <v>279.47000000000003</v>
      </c>
      <c r="EP9315" s="73">
        <f t="shared" si="5721"/>
        <v>279.47000000000003</v>
      </c>
      <c r="EQ9315" s="73">
        <f t="shared" si="5721"/>
        <v>279.47000000000003</v>
      </c>
      <c r="ER9315" s="73">
        <f t="shared" si="5721"/>
        <v>279.47000000000003</v>
      </c>
      <c r="ES9315" s="73">
        <f t="shared" si="5721"/>
        <v>279.47000000000003</v>
      </c>
      <c r="ET9315" s="73">
        <f t="shared" si="5721"/>
        <v>279.47000000000003</v>
      </c>
      <c r="EU9315" s="73">
        <f t="shared" si="5721"/>
        <v>279.47000000000003</v>
      </c>
      <c r="EV9315" s="73">
        <f t="shared" si="5721"/>
        <v>279.47000000000003</v>
      </c>
      <c r="EW9315" s="73">
        <f t="shared" si="5721"/>
        <v>279.47000000000003</v>
      </c>
      <c r="EX9315" s="73">
        <f t="shared" si="5721"/>
        <v>279.47000000000003</v>
      </c>
      <c r="EY9315" s="73">
        <f t="shared" si="5721"/>
        <v>279.47000000000003</v>
      </c>
      <c r="EZ9315" s="73">
        <f t="shared" si="5721"/>
        <v>279.47000000000003</v>
      </c>
      <c r="FA9315" s="73">
        <f t="shared" si="5721"/>
        <v>279.47000000000003</v>
      </c>
      <c r="FB9315" s="73">
        <f t="shared" si="5721"/>
        <v>279.47000000000003</v>
      </c>
      <c r="FC9315" s="73">
        <f t="shared" si="5721"/>
        <v>279.47000000000003</v>
      </c>
      <c r="FD9315" s="73">
        <f t="shared" si="5721"/>
        <v>279.47000000000003</v>
      </c>
      <c r="FE9315" s="73">
        <f t="shared" si="5721"/>
        <v>279.47000000000003</v>
      </c>
      <c r="FF9315" s="73">
        <f t="shared" si="5721"/>
        <v>279.47000000000003</v>
      </c>
      <c r="FG9315" s="73">
        <f t="shared" si="5721"/>
        <v>279.47000000000003</v>
      </c>
      <c r="FH9315" s="73">
        <f t="shared" si="5721"/>
        <v>279.47000000000003</v>
      </c>
      <c r="FI9315" s="73">
        <f t="shared" si="5721"/>
        <v>279.47000000000003</v>
      </c>
      <c r="FJ9315" s="73">
        <f t="shared" si="5721"/>
        <v>279.47000000000003</v>
      </c>
      <c r="FK9315" s="73">
        <f t="shared" si="5721"/>
        <v>279.47000000000003</v>
      </c>
      <c r="FL9315" s="73">
        <f t="shared" si="5721"/>
        <v>279.47000000000003</v>
      </c>
      <c r="FM9315" s="73">
        <f t="shared" si="5721"/>
        <v>279.47000000000003</v>
      </c>
      <c r="FN9315" s="73">
        <f t="shared" si="5721"/>
        <v>279.47000000000003</v>
      </c>
      <c r="FO9315" s="73">
        <f t="shared" si="5721"/>
        <v>279.47000000000003</v>
      </c>
      <c r="FP9315" s="73">
        <f t="shared" si="5721"/>
        <v>279.47000000000003</v>
      </c>
      <c r="FQ9315" s="73">
        <f t="shared" si="5721"/>
        <v>279.47000000000003</v>
      </c>
      <c r="FR9315" s="73">
        <f t="shared" si="5721"/>
        <v>279.47000000000003</v>
      </c>
      <c r="FS9315" s="73">
        <f t="shared" si="5721"/>
        <v>279.47000000000003</v>
      </c>
      <c r="FT9315" s="73">
        <f t="shared" si="5721"/>
        <v>279.47000000000003</v>
      </c>
      <c r="FU9315" s="73">
        <f t="shared" si="5721"/>
        <v>279.47000000000003</v>
      </c>
      <c r="FV9315" s="73">
        <f t="shared" si="5721"/>
        <v>279.47000000000003</v>
      </c>
      <c r="FW9315" s="73">
        <f t="shared" si="5721"/>
        <v>279.47000000000003</v>
      </c>
      <c r="FX9315" s="73">
        <f t="shared" si="5721"/>
        <v>279.47000000000003</v>
      </c>
      <c r="FY9315" s="73">
        <f t="shared" si="5721"/>
        <v>279.47000000000003</v>
      </c>
      <c r="FZ9315" s="73">
        <f t="shared" si="5721"/>
        <v>279.47000000000003</v>
      </c>
      <c r="GA9315" s="73">
        <f t="shared" si="5721"/>
        <v>279.47000000000003</v>
      </c>
      <c r="GB9315" s="73">
        <f t="shared" si="5721"/>
        <v>279.47000000000003</v>
      </c>
      <c r="GC9315" s="73">
        <f t="shared" si="5721"/>
        <v>279.47000000000003</v>
      </c>
      <c r="GD9315" s="73">
        <f t="shared" si="5721"/>
        <v>279.47000000000003</v>
      </c>
      <c r="GE9315" s="73">
        <f t="shared" si="5721"/>
        <v>279.47000000000003</v>
      </c>
      <c r="GF9315" s="73">
        <f t="shared" si="5721"/>
        <v>279.47000000000003</v>
      </c>
      <c r="GG9315" s="73">
        <f t="shared" si="5721"/>
        <v>279.47000000000003</v>
      </c>
      <c r="GH9315" s="73">
        <f t="shared" si="5721"/>
        <v>279.47000000000003</v>
      </c>
      <c r="GI9315" s="73">
        <f t="shared" si="5721"/>
        <v>279.47000000000003</v>
      </c>
      <c r="GJ9315" s="73">
        <f t="shared" si="5721"/>
        <v>279.47000000000003</v>
      </c>
      <c r="GK9315" s="73">
        <f t="shared" si="5721"/>
        <v>279.47000000000003</v>
      </c>
      <c r="GL9315" s="73">
        <f t="shared" si="5721"/>
        <v>279.47000000000003</v>
      </c>
      <c r="GM9315" s="73">
        <f t="shared" si="5721"/>
        <v>279.47000000000003</v>
      </c>
      <c r="GN9315" s="73">
        <f t="shared" si="5721"/>
        <v>279.47000000000003</v>
      </c>
      <c r="GO9315" s="73">
        <f t="shared" si="5721"/>
        <v>279.47000000000003</v>
      </c>
      <c r="GP9315" s="73">
        <f t="shared" ref="GP9315:JA9315" si="5722">(GO9315+$F$9100*$F$9102*($F$55/$F$9101*GO9314+$F$55/$F$9101*GO9316))/(1+$F$9100*$F$9102*($F$55/$F$9101+$F$55/$F$9101))</f>
        <v>279.47000000000003</v>
      </c>
      <c r="GQ9315" s="73">
        <f t="shared" si="5722"/>
        <v>279.47000000000003</v>
      </c>
      <c r="GR9315" s="73">
        <f t="shared" si="5722"/>
        <v>279.47000000000003</v>
      </c>
      <c r="GS9315" s="73">
        <f t="shared" si="5722"/>
        <v>279.47000000000003</v>
      </c>
      <c r="GT9315" s="73">
        <f t="shared" si="5722"/>
        <v>279.47000000000003</v>
      </c>
      <c r="GU9315" s="73">
        <f t="shared" si="5722"/>
        <v>279.47000000000003</v>
      </c>
      <c r="GV9315" s="73">
        <f t="shared" si="5722"/>
        <v>279.47000000000003</v>
      </c>
      <c r="GW9315" s="73">
        <f t="shared" si="5722"/>
        <v>279.47000000000003</v>
      </c>
      <c r="GX9315" s="73">
        <f t="shared" si="5722"/>
        <v>279.47000000000003</v>
      </c>
      <c r="GY9315" s="73">
        <f t="shared" si="5722"/>
        <v>279.47000000000003</v>
      </c>
      <c r="GZ9315" s="73">
        <f t="shared" si="5722"/>
        <v>279.47000000000003</v>
      </c>
      <c r="HA9315" s="73">
        <f t="shared" si="5722"/>
        <v>279.47000000000003</v>
      </c>
      <c r="HB9315" s="73">
        <f t="shared" si="5722"/>
        <v>279.47000000000003</v>
      </c>
      <c r="HC9315" s="73">
        <f t="shared" si="5722"/>
        <v>279.47000000000003</v>
      </c>
      <c r="HD9315" s="73">
        <f t="shared" si="5722"/>
        <v>279.47000000000003</v>
      </c>
      <c r="HE9315" s="73">
        <f t="shared" si="5722"/>
        <v>279.47000000000003</v>
      </c>
      <c r="HF9315" s="73">
        <f t="shared" si="5722"/>
        <v>279.47000000000003</v>
      </c>
      <c r="HG9315" s="73">
        <f t="shared" si="5722"/>
        <v>279.47000000000003</v>
      </c>
      <c r="HH9315" s="73">
        <f t="shared" si="5722"/>
        <v>279.47000000000003</v>
      </c>
      <c r="HI9315" s="73">
        <f t="shared" si="5722"/>
        <v>279.47000000000003</v>
      </c>
      <c r="HJ9315" s="73">
        <f t="shared" si="5722"/>
        <v>279.47000000000003</v>
      </c>
      <c r="HK9315" s="73">
        <f t="shared" si="5722"/>
        <v>279.47000000000003</v>
      </c>
      <c r="HL9315" s="73">
        <f t="shared" si="5722"/>
        <v>279.47000000000003</v>
      </c>
      <c r="HM9315" s="73">
        <f t="shared" si="5722"/>
        <v>279.47000000000003</v>
      </c>
      <c r="HN9315" s="73">
        <f t="shared" si="5722"/>
        <v>279.47000000000003</v>
      </c>
      <c r="HO9315" s="73">
        <f t="shared" si="5722"/>
        <v>279.47000000000003</v>
      </c>
      <c r="HP9315" s="73">
        <f t="shared" si="5722"/>
        <v>279.47000000000003</v>
      </c>
      <c r="HQ9315" s="73">
        <f t="shared" si="5722"/>
        <v>279.47000000000003</v>
      </c>
      <c r="HR9315" s="73">
        <f t="shared" si="5722"/>
        <v>279.47000000000003</v>
      </c>
      <c r="HS9315" s="73">
        <f t="shared" si="5722"/>
        <v>279.47000000000003</v>
      </c>
      <c r="HT9315" s="73">
        <f t="shared" si="5722"/>
        <v>279.47000000000003</v>
      </c>
      <c r="HU9315" s="73">
        <f t="shared" si="5722"/>
        <v>279.47000000000003</v>
      </c>
      <c r="HV9315" s="73">
        <f t="shared" si="5722"/>
        <v>279.47000000000003</v>
      </c>
      <c r="HW9315" s="73">
        <f t="shared" si="5722"/>
        <v>279.47000000000003</v>
      </c>
      <c r="HX9315" s="73">
        <f t="shared" si="5722"/>
        <v>279.47000000000003</v>
      </c>
      <c r="HY9315" s="73">
        <f t="shared" si="5722"/>
        <v>279.47000000000003</v>
      </c>
      <c r="HZ9315" s="73">
        <f t="shared" si="5722"/>
        <v>279.47000000000003</v>
      </c>
      <c r="IA9315" s="73">
        <f t="shared" si="5722"/>
        <v>279.47000000000003</v>
      </c>
      <c r="IB9315" s="73">
        <f t="shared" si="5722"/>
        <v>279.47000000000003</v>
      </c>
      <c r="IC9315" s="73">
        <f t="shared" si="5722"/>
        <v>279.47000000000003</v>
      </c>
      <c r="ID9315" s="73">
        <f t="shared" si="5722"/>
        <v>279.47000000000003</v>
      </c>
      <c r="IE9315" s="73">
        <f t="shared" si="5722"/>
        <v>279.47000000000003</v>
      </c>
      <c r="IF9315" s="73">
        <f t="shared" si="5722"/>
        <v>279.47000000000003</v>
      </c>
      <c r="IG9315" s="73">
        <f t="shared" si="5722"/>
        <v>279.47000000000003</v>
      </c>
      <c r="IH9315" s="73">
        <f t="shared" si="5722"/>
        <v>279.47000000000003</v>
      </c>
      <c r="II9315" s="73">
        <f t="shared" si="5722"/>
        <v>279.47000000000003</v>
      </c>
      <c r="IJ9315" s="73">
        <f t="shared" si="5722"/>
        <v>279.47000000000003</v>
      </c>
      <c r="IK9315" s="73">
        <f t="shared" si="5722"/>
        <v>279.47000000000003</v>
      </c>
      <c r="IL9315" s="73">
        <f t="shared" si="5722"/>
        <v>279.47000000000003</v>
      </c>
      <c r="IM9315" s="73">
        <f t="shared" si="5722"/>
        <v>279.47000000000003</v>
      </c>
      <c r="IN9315" s="73">
        <f t="shared" si="5722"/>
        <v>279.47000000000003</v>
      </c>
      <c r="IO9315" s="73">
        <f t="shared" si="5722"/>
        <v>279.47000000000003</v>
      </c>
      <c r="IP9315" s="73">
        <f t="shared" si="5722"/>
        <v>279.47000000000003</v>
      </c>
      <c r="IQ9315" s="73">
        <f t="shared" si="5722"/>
        <v>279.47000000000003</v>
      </c>
      <c r="IR9315" s="73">
        <f t="shared" si="5722"/>
        <v>279.47000000000003</v>
      </c>
      <c r="IS9315" s="73">
        <f t="shared" si="5722"/>
        <v>279.47000000000003</v>
      </c>
      <c r="IT9315" s="73">
        <f t="shared" si="5722"/>
        <v>279.47000000000003</v>
      </c>
      <c r="IU9315" s="73">
        <f t="shared" si="5722"/>
        <v>279.47000000000003</v>
      </c>
      <c r="IV9315" s="73">
        <f t="shared" si="5722"/>
        <v>279.47000000000003</v>
      </c>
      <c r="IW9315" s="73">
        <f t="shared" si="5722"/>
        <v>279.47000000000003</v>
      </c>
      <c r="IX9315" s="73">
        <f t="shared" si="5722"/>
        <v>279.47000000000003</v>
      </c>
      <c r="IY9315" s="73">
        <f t="shared" si="5722"/>
        <v>279.47000000000003</v>
      </c>
      <c r="IZ9315" s="73">
        <f t="shared" si="5722"/>
        <v>279.47000000000003</v>
      </c>
      <c r="JA9315" s="73">
        <f t="shared" si="5722"/>
        <v>279.47000000000003</v>
      </c>
      <c r="JB9315" s="73">
        <f t="shared" ref="JB9315:KG9315" si="5723">(JA9315+$F$9100*$F$9102*($F$55/$F$9101*JA9314+$F$55/$F$9101*JA9316))/(1+$F$9100*$F$9102*($F$55/$F$9101+$F$55/$F$9101))</f>
        <v>279.47000000000003</v>
      </c>
      <c r="JC9315" s="73">
        <f t="shared" si="5723"/>
        <v>279.47000000000003</v>
      </c>
      <c r="JD9315" s="73">
        <f t="shared" si="5723"/>
        <v>279.47000000000003</v>
      </c>
      <c r="JE9315" s="73">
        <f t="shared" si="5723"/>
        <v>279.47000000000003</v>
      </c>
      <c r="JF9315" s="73">
        <f t="shared" si="5723"/>
        <v>279.47000000000003</v>
      </c>
      <c r="JG9315" s="73">
        <f t="shared" si="5723"/>
        <v>279.47000000000003</v>
      </c>
      <c r="JH9315" s="73">
        <f t="shared" si="5723"/>
        <v>279.47000000000003</v>
      </c>
      <c r="JI9315" s="73">
        <f t="shared" si="5723"/>
        <v>279.47000000000003</v>
      </c>
      <c r="JJ9315" s="73">
        <f t="shared" si="5723"/>
        <v>279.47000000000003</v>
      </c>
      <c r="JK9315" s="73">
        <f t="shared" si="5723"/>
        <v>279.47000000000003</v>
      </c>
      <c r="JL9315" s="73">
        <f t="shared" si="5723"/>
        <v>279.47000000000003</v>
      </c>
      <c r="JM9315" s="73">
        <f t="shared" si="5723"/>
        <v>279.47000000000003</v>
      </c>
      <c r="JN9315" s="73">
        <f t="shared" si="5723"/>
        <v>279.47000000000003</v>
      </c>
      <c r="JO9315" s="73">
        <f t="shared" si="5723"/>
        <v>279.47000000000003</v>
      </c>
      <c r="JP9315" s="73">
        <f t="shared" si="5723"/>
        <v>279.47000000000003</v>
      </c>
      <c r="JQ9315" s="73">
        <f t="shared" si="5723"/>
        <v>279.47000000000003</v>
      </c>
      <c r="JR9315" s="73">
        <f t="shared" si="5723"/>
        <v>279.47000000000003</v>
      </c>
      <c r="JS9315" s="73">
        <f t="shared" si="5723"/>
        <v>279.47000000000003</v>
      </c>
      <c r="JT9315" s="73">
        <f t="shared" si="5723"/>
        <v>279.47000000000003</v>
      </c>
      <c r="JU9315" s="73">
        <f t="shared" si="5723"/>
        <v>279.47000000000003</v>
      </c>
      <c r="JV9315" s="73">
        <f t="shared" si="5723"/>
        <v>279.47000000000003</v>
      </c>
      <c r="JW9315" s="73">
        <f t="shared" si="5723"/>
        <v>279.47000000000003</v>
      </c>
      <c r="JX9315" s="73">
        <f t="shared" si="5723"/>
        <v>279.47000000000003</v>
      </c>
      <c r="JY9315" s="73">
        <f t="shared" si="5723"/>
        <v>279.47000000000003</v>
      </c>
      <c r="JZ9315" s="73">
        <f t="shared" si="5723"/>
        <v>279.47000000000003</v>
      </c>
      <c r="KA9315" s="73">
        <f t="shared" si="5723"/>
        <v>279.47000000000003</v>
      </c>
      <c r="KB9315" s="73">
        <f t="shared" si="5723"/>
        <v>279.47000000000003</v>
      </c>
      <c r="KC9315" s="73">
        <f t="shared" si="5723"/>
        <v>279.47000000000003</v>
      </c>
      <c r="KD9315" s="73">
        <f t="shared" si="5723"/>
        <v>279.47000000000003</v>
      </c>
      <c r="KE9315" s="73">
        <f t="shared" si="5723"/>
        <v>279.47000000000003</v>
      </c>
      <c r="KF9315" s="73">
        <f t="shared" si="5723"/>
        <v>279.47000000000003</v>
      </c>
      <c r="KG9315" s="73">
        <f t="shared" si="5723"/>
        <v>279.47000000000003</v>
      </c>
      <c r="KH9315">
        <v>279.47000000000003</v>
      </c>
      <c r="KL9315" s="84"/>
      <c r="KP9315" s="84"/>
      <c r="KS9315" s="74"/>
      <c r="KT9315" s="74"/>
      <c r="KU9315" s="16"/>
      <c r="KV9315" s="72"/>
      <c r="KW9315" s="72"/>
      <c r="KX9315" s="16"/>
      <c r="KZ9315" s="16"/>
      <c r="LA9315" s="16"/>
      <c r="LB9315" s="74"/>
      <c r="LC9315" s="74"/>
    </row>
    <row r="9316" spans="2:315" x14ac:dyDescent="0.35">
      <c r="B9316">
        <v>210</v>
      </c>
      <c r="C9316">
        <f t="shared" si="5468"/>
        <v>2.0950000000000002</v>
      </c>
      <c r="E9316" s="92">
        <v>279.47000000000003</v>
      </c>
      <c r="F9316" s="73">
        <f t="shared" ref="F9316:BQ9316" si="5724">(E9316+$F$9100*$F$9102*($F$55/$F$9101*E9315+$F$55/$F$9101*E9317))/(1+$F$9100*$F$9102*($F$55/$F$9101+$F$55/$F$9101))</f>
        <v>279.47000000000003</v>
      </c>
      <c r="G9316" s="73">
        <f t="shared" si="5724"/>
        <v>279.47000000000003</v>
      </c>
      <c r="H9316" s="73">
        <f t="shared" si="5724"/>
        <v>279.47000000000003</v>
      </c>
      <c r="I9316" s="73">
        <f t="shared" si="5724"/>
        <v>279.47000000000003</v>
      </c>
      <c r="J9316" s="73">
        <f t="shared" si="5724"/>
        <v>279.47000000000003</v>
      </c>
      <c r="K9316" s="73">
        <f t="shared" si="5724"/>
        <v>279.47000000000003</v>
      </c>
      <c r="L9316" s="73">
        <f t="shared" si="5724"/>
        <v>279.47000000000003</v>
      </c>
      <c r="M9316" s="73">
        <f t="shared" si="5724"/>
        <v>279.47000000000003</v>
      </c>
      <c r="N9316" s="73">
        <f t="shared" si="5724"/>
        <v>279.47000000000003</v>
      </c>
      <c r="O9316" s="73">
        <f t="shared" si="5724"/>
        <v>279.47000000000003</v>
      </c>
      <c r="P9316" s="73">
        <f t="shared" si="5724"/>
        <v>279.47000000000003</v>
      </c>
      <c r="Q9316" s="73">
        <f t="shared" si="5724"/>
        <v>279.47000000000003</v>
      </c>
      <c r="R9316" s="73">
        <f t="shared" si="5724"/>
        <v>279.47000000000003</v>
      </c>
      <c r="S9316" s="73">
        <f t="shared" si="5724"/>
        <v>279.47000000000003</v>
      </c>
      <c r="T9316" s="73">
        <f t="shared" si="5724"/>
        <v>279.47000000000003</v>
      </c>
      <c r="U9316" s="73">
        <f t="shared" si="5724"/>
        <v>279.47000000000003</v>
      </c>
      <c r="V9316" s="73">
        <f t="shared" si="5724"/>
        <v>279.47000000000003</v>
      </c>
      <c r="W9316" s="73">
        <f t="shared" si="5724"/>
        <v>279.47000000000003</v>
      </c>
      <c r="X9316" s="73">
        <f t="shared" si="5724"/>
        <v>279.47000000000003</v>
      </c>
      <c r="Y9316" s="73">
        <f t="shared" si="5724"/>
        <v>279.47000000000003</v>
      </c>
      <c r="Z9316" s="73">
        <f t="shared" si="5724"/>
        <v>279.47000000000003</v>
      </c>
      <c r="AA9316" s="73">
        <f t="shared" si="5724"/>
        <v>279.47000000000003</v>
      </c>
      <c r="AB9316" s="73">
        <f t="shared" si="5724"/>
        <v>279.47000000000003</v>
      </c>
      <c r="AC9316" s="73">
        <f t="shared" si="5724"/>
        <v>279.47000000000003</v>
      </c>
      <c r="AD9316" s="73">
        <f t="shared" si="5724"/>
        <v>279.47000000000003</v>
      </c>
      <c r="AE9316" s="73">
        <f t="shared" si="5724"/>
        <v>279.47000000000003</v>
      </c>
      <c r="AF9316" s="73">
        <f t="shared" si="5724"/>
        <v>279.47000000000003</v>
      </c>
      <c r="AG9316" s="73">
        <f t="shared" si="5724"/>
        <v>279.47000000000003</v>
      </c>
      <c r="AH9316" s="73">
        <f t="shared" si="5724"/>
        <v>279.47000000000003</v>
      </c>
      <c r="AI9316" s="73">
        <f t="shared" si="5724"/>
        <v>279.47000000000003</v>
      </c>
      <c r="AJ9316" s="73">
        <f t="shared" si="5724"/>
        <v>279.47000000000003</v>
      </c>
      <c r="AK9316" s="73">
        <f t="shared" si="5724"/>
        <v>279.47000000000003</v>
      </c>
      <c r="AL9316" s="73">
        <f t="shared" si="5724"/>
        <v>279.47000000000003</v>
      </c>
      <c r="AM9316" s="73">
        <f t="shared" si="5724"/>
        <v>279.47000000000003</v>
      </c>
      <c r="AN9316" s="73">
        <f t="shared" si="5724"/>
        <v>279.47000000000003</v>
      </c>
      <c r="AO9316" s="73">
        <f t="shared" si="5724"/>
        <v>279.47000000000003</v>
      </c>
      <c r="AP9316" s="73">
        <f t="shared" si="5724"/>
        <v>279.47000000000003</v>
      </c>
      <c r="AQ9316" s="73">
        <f t="shared" si="5724"/>
        <v>279.47000000000003</v>
      </c>
      <c r="AR9316" s="73">
        <f t="shared" si="5724"/>
        <v>279.47000000000003</v>
      </c>
      <c r="AS9316" s="73">
        <f t="shared" si="5724"/>
        <v>279.47000000000003</v>
      </c>
      <c r="AT9316" s="73">
        <f t="shared" si="5724"/>
        <v>279.47000000000003</v>
      </c>
      <c r="AU9316" s="73">
        <f t="shared" si="5724"/>
        <v>279.47000000000003</v>
      </c>
      <c r="AV9316" s="73">
        <f t="shared" si="5724"/>
        <v>279.47000000000003</v>
      </c>
      <c r="AW9316" s="73">
        <f t="shared" si="5724"/>
        <v>279.47000000000003</v>
      </c>
      <c r="AX9316" s="73">
        <f t="shared" si="5724"/>
        <v>279.47000000000003</v>
      </c>
      <c r="AY9316" s="73">
        <f t="shared" si="5724"/>
        <v>279.47000000000003</v>
      </c>
      <c r="AZ9316" s="73">
        <f t="shared" si="5724"/>
        <v>279.47000000000003</v>
      </c>
      <c r="BA9316" s="73">
        <f t="shared" si="5724"/>
        <v>279.47000000000003</v>
      </c>
      <c r="BB9316" s="73">
        <f t="shared" si="5724"/>
        <v>279.47000000000003</v>
      </c>
      <c r="BC9316" s="73">
        <f t="shared" si="5724"/>
        <v>279.47000000000003</v>
      </c>
      <c r="BD9316" s="73">
        <f t="shared" si="5724"/>
        <v>279.47000000000003</v>
      </c>
      <c r="BE9316" s="73">
        <f t="shared" si="5724"/>
        <v>279.47000000000003</v>
      </c>
      <c r="BF9316" s="73">
        <f t="shared" si="5724"/>
        <v>279.47000000000003</v>
      </c>
      <c r="BG9316" s="73">
        <f t="shared" si="5724"/>
        <v>279.47000000000003</v>
      </c>
      <c r="BH9316" s="73">
        <f t="shared" si="5724"/>
        <v>279.47000000000003</v>
      </c>
      <c r="BI9316" s="73">
        <f t="shared" si="5724"/>
        <v>279.47000000000003</v>
      </c>
      <c r="BJ9316" s="73">
        <f t="shared" si="5724"/>
        <v>279.47000000000003</v>
      </c>
      <c r="BK9316" s="73">
        <f t="shared" si="5724"/>
        <v>279.47000000000003</v>
      </c>
      <c r="BL9316" s="73">
        <f t="shared" si="5724"/>
        <v>279.47000000000003</v>
      </c>
      <c r="BM9316" s="73">
        <f t="shared" si="5724"/>
        <v>279.47000000000003</v>
      </c>
      <c r="BN9316" s="73">
        <f t="shared" si="5724"/>
        <v>279.47000000000003</v>
      </c>
      <c r="BO9316" s="73">
        <f t="shared" si="5724"/>
        <v>279.47000000000003</v>
      </c>
      <c r="BP9316" s="73">
        <f t="shared" si="5724"/>
        <v>279.47000000000003</v>
      </c>
      <c r="BQ9316" s="73">
        <f t="shared" si="5724"/>
        <v>279.47000000000003</v>
      </c>
      <c r="BR9316" s="73">
        <f t="shared" ref="BR9316:EC9316" si="5725">(BQ9316+$F$9100*$F$9102*($F$55/$F$9101*BQ9315+$F$55/$F$9101*BQ9317))/(1+$F$9100*$F$9102*($F$55/$F$9101+$F$55/$F$9101))</f>
        <v>279.47000000000003</v>
      </c>
      <c r="BS9316" s="73">
        <f t="shared" si="5725"/>
        <v>279.47000000000003</v>
      </c>
      <c r="BT9316" s="73">
        <f t="shared" si="5725"/>
        <v>279.47000000000003</v>
      </c>
      <c r="BU9316" s="73">
        <f t="shared" si="5725"/>
        <v>279.47000000000003</v>
      </c>
      <c r="BV9316" s="73">
        <f t="shared" si="5725"/>
        <v>279.47000000000003</v>
      </c>
      <c r="BW9316" s="73">
        <f t="shared" si="5725"/>
        <v>279.47000000000003</v>
      </c>
      <c r="BX9316" s="73">
        <f t="shared" si="5725"/>
        <v>279.47000000000003</v>
      </c>
      <c r="BY9316" s="73">
        <f t="shared" si="5725"/>
        <v>279.47000000000003</v>
      </c>
      <c r="BZ9316" s="73">
        <f t="shared" si="5725"/>
        <v>279.47000000000003</v>
      </c>
      <c r="CA9316" s="73">
        <f t="shared" si="5725"/>
        <v>279.47000000000003</v>
      </c>
      <c r="CB9316" s="73">
        <f t="shared" si="5725"/>
        <v>279.47000000000003</v>
      </c>
      <c r="CC9316" s="73">
        <f t="shared" si="5725"/>
        <v>279.47000000000003</v>
      </c>
      <c r="CD9316" s="73">
        <f t="shared" si="5725"/>
        <v>279.47000000000003</v>
      </c>
      <c r="CE9316" s="73">
        <f t="shared" si="5725"/>
        <v>279.47000000000003</v>
      </c>
      <c r="CF9316" s="73">
        <f t="shared" si="5725"/>
        <v>279.47000000000003</v>
      </c>
      <c r="CG9316" s="73">
        <f t="shared" si="5725"/>
        <v>279.47000000000003</v>
      </c>
      <c r="CH9316" s="73">
        <f t="shared" si="5725"/>
        <v>279.47000000000003</v>
      </c>
      <c r="CI9316" s="73">
        <f t="shared" si="5725"/>
        <v>279.47000000000003</v>
      </c>
      <c r="CJ9316" s="73">
        <f t="shared" si="5725"/>
        <v>279.47000000000003</v>
      </c>
      <c r="CK9316" s="73">
        <f t="shared" si="5725"/>
        <v>279.47000000000003</v>
      </c>
      <c r="CL9316" s="73">
        <f t="shared" si="5725"/>
        <v>279.47000000000003</v>
      </c>
      <c r="CM9316" s="73">
        <f t="shared" si="5725"/>
        <v>279.47000000000003</v>
      </c>
      <c r="CN9316" s="73">
        <f t="shared" si="5725"/>
        <v>279.47000000000003</v>
      </c>
      <c r="CO9316" s="73">
        <f t="shared" si="5725"/>
        <v>279.47000000000003</v>
      </c>
      <c r="CP9316" s="73">
        <f t="shared" si="5725"/>
        <v>279.47000000000003</v>
      </c>
      <c r="CQ9316" s="73">
        <f t="shared" si="5725"/>
        <v>279.47000000000003</v>
      </c>
      <c r="CR9316" s="73">
        <f t="shared" si="5725"/>
        <v>279.47000000000003</v>
      </c>
      <c r="CS9316" s="73">
        <f t="shared" si="5725"/>
        <v>279.47000000000003</v>
      </c>
      <c r="CT9316" s="73">
        <f t="shared" si="5725"/>
        <v>279.47000000000003</v>
      </c>
      <c r="CU9316" s="73">
        <f t="shared" si="5725"/>
        <v>279.47000000000003</v>
      </c>
      <c r="CV9316" s="73">
        <f t="shared" si="5725"/>
        <v>279.47000000000003</v>
      </c>
      <c r="CW9316" s="73">
        <f t="shared" si="5725"/>
        <v>279.47000000000003</v>
      </c>
      <c r="CX9316" s="73">
        <f t="shared" si="5725"/>
        <v>279.47000000000003</v>
      </c>
      <c r="CY9316" s="73">
        <f t="shared" si="5725"/>
        <v>279.47000000000003</v>
      </c>
      <c r="CZ9316" s="73">
        <f t="shared" si="5725"/>
        <v>279.47000000000003</v>
      </c>
      <c r="DA9316" s="73">
        <f t="shared" si="5725"/>
        <v>279.47000000000003</v>
      </c>
      <c r="DB9316" s="73">
        <f t="shared" si="5725"/>
        <v>279.47000000000003</v>
      </c>
      <c r="DC9316" s="73">
        <f t="shared" si="5725"/>
        <v>279.47000000000003</v>
      </c>
      <c r="DD9316" s="73">
        <f t="shared" si="5725"/>
        <v>279.47000000000003</v>
      </c>
      <c r="DE9316" s="73">
        <f t="shared" si="5725"/>
        <v>279.47000000000003</v>
      </c>
      <c r="DF9316" s="73">
        <f t="shared" si="5725"/>
        <v>279.47000000000003</v>
      </c>
      <c r="DG9316" s="73">
        <f t="shared" si="5725"/>
        <v>279.47000000000003</v>
      </c>
      <c r="DH9316" s="73">
        <f t="shared" si="5725"/>
        <v>279.47000000000003</v>
      </c>
      <c r="DI9316" s="73">
        <f t="shared" si="5725"/>
        <v>279.47000000000003</v>
      </c>
      <c r="DJ9316" s="73">
        <f t="shared" si="5725"/>
        <v>279.47000000000003</v>
      </c>
      <c r="DK9316" s="73">
        <f t="shared" si="5725"/>
        <v>279.47000000000003</v>
      </c>
      <c r="DL9316" s="73">
        <f t="shared" si="5725"/>
        <v>279.47000000000003</v>
      </c>
      <c r="DM9316" s="73">
        <f t="shared" si="5725"/>
        <v>279.47000000000003</v>
      </c>
      <c r="DN9316" s="73">
        <f t="shared" si="5725"/>
        <v>279.47000000000003</v>
      </c>
      <c r="DO9316" s="73">
        <f t="shared" si="5725"/>
        <v>279.47000000000003</v>
      </c>
      <c r="DP9316" s="73">
        <f t="shared" si="5725"/>
        <v>279.47000000000003</v>
      </c>
      <c r="DQ9316" s="73">
        <f t="shared" si="5725"/>
        <v>279.47000000000003</v>
      </c>
      <c r="DR9316" s="73">
        <f t="shared" si="5725"/>
        <v>279.47000000000003</v>
      </c>
      <c r="DS9316" s="73">
        <f t="shared" si="5725"/>
        <v>279.47000000000003</v>
      </c>
      <c r="DT9316" s="73">
        <f t="shared" si="5725"/>
        <v>279.47000000000003</v>
      </c>
      <c r="DU9316" s="73">
        <f t="shared" si="5725"/>
        <v>279.47000000000003</v>
      </c>
      <c r="DV9316" s="73">
        <f t="shared" si="5725"/>
        <v>279.47000000000003</v>
      </c>
      <c r="DW9316" s="73">
        <f t="shared" si="5725"/>
        <v>279.47000000000003</v>
      </c>
      <c r="DX9316" s="73">
        <f t="shared" si="5725"/>
        <v>279.47000000000003</v>
      </c>
      <c r="DY9316" s="73">
        <f t="shared" si="5725"/>
        <v>279.47000000000003</v>
      </c>
      <c r="DZ9316" s="73">
        <f t="shared" si="5725"/>
        <v>279.47000000000003</v>
      </c>
      <c r="EA9316" s="73">
        <f t="shared" si="5725"/>
        <v>279.47000000000003</v>
      </c>
      <c r="EB9316" s="73">
        <f t="shared" si="5725"/>
        <v>279.47000000000003</v>
      </c>
      <c r="EC9316" s="73">
        <f t="shared" si="5725"/>
        <v>279.47000000000003</v>
      </c>
      <c r="ED9316" s="73">
        <f t="shared" ref="ED9316:GO9316" si="5726">(EC9316+$F$9100*$F$9102*($F$55/$F$9101*EC9315+$F$55/$F$9101*EC9317))/(1+$F$9100*$F$9102*($F$55/$F$9101+$F$55/$F$9101))</f>
        <v>279.47000000000003</v>
      </c>
      <c r="EE9316" s="73">
        <f t="shared" si="5726"/>
        <v>279.47000000000003</v>
      </c>
      <c r="EF9316" s="73">
        <f t="shared" si="5726"/>
        <v>279.47000000000003</v>
      </c>
      <c r="EG9316" s="73">
        <f t="shared" si="5726"/>
        <v>279.47000000000003</v>
      </c>
      <c r="EH9316" s="73">
        <f t="shared" si="5726"/>
        <v>279.47000000000003</v>
      </c>
      <c r="EI9316" s="73">
        <f t="shared" si="5726"/>
        <v>279.47000000000003</v>
      </c>
      <c r="EJ9316" s="73">
        <f t="shared" si="5726"/>
        <v>279.47000000000003</v>
      </c>
      <c r="EK9316" s="73">
        <f t="shared" si="5726"/>
        <v>279.47000000000003</v>
      </c>
      <c r="EL9316" s="73">
        <f t="shared" si="5726"/>
        <v>279.47000000000003</v>
      </c>
      <c r="EM9316" s="73">
        <f t="shared" si="5726"/>
        <v>279.47000000000003</v>
      </c>
      <c r="EN9316" s="73">
        <f t="shared" si="5726"/>
        <v>279.47000000000003</v>
      </c>
      <c r="EO9316" s="73">
        <f t="shared" si="5726"/>
        <v>279.47000000000003</v>
      </c>
      <c r="EP9316" s="73">
        <f t="shared" si="5726"/>
        <v>279.47000000000003</v>
      </c>
      <c r="EQ9316" s="73">
        <f t="shared" si="5726"/>
        <v>279.47000000000003</v>
      </c>
      <c r="ER9316" s="73">
        <f t="shared" si="5726"/>
        <v>279.47000000000003</v>
      </c>
      <c r="ES9316" s="73">
        <f t="shared" si="5726"/>
        <v>279.47000000000003</v>
      </c>
      <c r="ET9316" s="73">
        <f t="shared" si="5726"/>
        <v>279.47000000000003</v>
      </c>
      <c r="EU9316" s="73">
        <f t="shared" si="5726"/>
        <v>279.47000000000003</v>
      </c>
      <c r="EV9316" s="73">
        <f t="shared" si="5726"/>
        <v>279.47000000000003</v>
      </c>
      <c r="EW9316" s="73">
        <f t="shared" si="5726"/>
        <v>279.47000000000003</v>
      </c>
      <c r="EX9316" s="73">
        <f t="shared" si="5726"/>
        <v>279.47000000000003</v>
      </c>
      <c r="EY9316" s="73">
        <f t="shared" si="5726"/>
        <v>279.47000000000003</v>
      </c>
      <c r="EZ9316" s="73">
        <f t="shared" si="5726"/>
        <v>279.47000000000003</v>
      </c>
      <c r="FA9316" s="73">
        <f t="shared" si="5726"/>
        <v>279.47000000000003</v>
      </c>
      <c r="FB9316" s="73">
        <f t="shared" si="5726"/>
        <v>279.47000000000003</v>
      </c>
      <c r="FC9316" s="73">
        <f t="shared" si="5726"/>
        <v>279.47000000000003</v>
      </c>
      <c r="FD9316" s="73">
        <f t="shared" si="5726"/>
        <v>279.47000000000003</v>
      </c>
      <c r="FE9316" s="73">
        <f t="shared" si="5726"/>
        <v>279.47000000000003</v>
      </c>
      <c r="FF9316" s="73">
        <f t="shared" si="5726"/>
        <v>279.47000000000003</v>
      </c>
      <c r="FG9316" s="73">
        <f t="shared" si="5726"/>
        <v>279.47000000000003</v>
      </c>
      <c r="FH9316" s="73">
        <f t="shared" si="5726"/>
        <v>279.47000000000003</v>
      </c>
      <c r="FI9316" s="73">
        <f t="shared" si="5726"/>
        <v>279.47000000000003</v>
      </c>
      <c r="FJ9316" s="73">
        <f t="shared" si="5726"/>
        <v>279.47000000000003</v>
      </c>
      <c r="FK9316" s="73">
        <f t="shared" si="5726"/>
        <v>279.47000000000003</v>
      </c>
      <c r="FL9316" s="73">
        <f t="shared" si="5726"/>
        <v>279.47000000000003</v>
      </c>
      <c r="FM9316" s="73">
        <f t="shared" si="5726"/>
        <v>279.47000000000003</v>
      </c>
      <c r="FN9316" s="73">
        <f t="shared" si="5726"/>
        <v>279.47000000000003</v>
      </c>
      <c r="FO9316" s="73">
        <f t="shared" si="5726"/>
        <v>279.47000000000003</v>
      </c>
      <c r="FP9316" s="73">
        <f t="shared" si="5726"/>
        <v>279.47000000000003</v>
      </c>
      <c r="FQ9316" s="73">
        <f t="shared" si="5726"/>
        <v>279.47000000000003</v>
      </c>
      <c r="FR9316" s="73">
        <f t="shared" si="5726"/>
        <v>279.47000000000003</v>
      </c>
      <c r="FS9316" s="73">
        <f t="shared" si="5726"/>
        <v>279.47000000000003</v>
      </c>
      <c r="FT9316" s="73">
        <f t="shared" si="5726"/>
        <v>279.47000000000003</v>
      </c>
      <c r="FU9316" s="73">
        <f t="shared" si="5726"/>
        <v>279.47000000000003</v>
      </c>
      <c r="FV9316" s="73">
        <f t="shared" si="5726"/>
        <v>279.47000000000003</v>
      </c>
      <c r="FW9316" s="73">
        <f t="shared" si="5726"/>
        <v>279.47000000000003</v>
      </c>
      <c r="FX9316" s="73">
        <f t="shared" si="5726"/>
        <v>279.47000000000003</v>
      </c>
      <c r="FY9316" s="73">
        <f t="shared" si="5726"/>
        <v>279.47000000000003</v>
      </c>
      <c r="FZ9316" s="73">
        <f t="shared" si="5726"/>
        <v>279.47000000000003</v>
      </c>
      <c r="GA9316" s="73">
        <f t="shared" si="5726"/>
        <v>279.47000000000003</v>
      </c>
      <c r="GB9316" s="73">
        <f t="shared" si="5726"/>
        <v>279.47000000000003</v>
      </c>
      <c r="GC9316" s="73">
        <f t="shared" si="5726"/>
        <v>279.47000000000003</v>
      </c>
      <c r="GD9316" s="73">
        <f t="shared" si="5726"/>
        <v>279.47000000000003</v>
      </c>
      <c r="GE9316" s="73">
        <f t="shared" si="5726"/>
        <v>279.47000000000003</v>
      </c>
      <c r="GF9316" s="73">
        <f t="shared" si="5726"/>
        <v>279.47000000000003</v>
      </c>
      <c r="GG9316" s="73">
        <f t="shared" si="5726"/>
        <v>279.47000000000003</v>
      </c>
      <c r="GH9316" s="73">
        <f t="shared" si="5726"/>
        <v>279.47000000000003</v>
      </c>
      <c r="GI9316" s="73">
        <f t="shared" si="5726"/>
        <v>279.47000000000003</v>
      </c>
      <c r="GJ9316" s="73">
        <f t="shared" si="5726"/>
        <v>279.47000000000003</v>
      </c>
      <c r="GK9316" s="73">
        <f t="shared" si="5726"/>
        <v>279.47000000000003</v>
      </c>
      <c r="GL9316" s="73">
        <f t="shared" si="5726"/>
        <v>279.47000000000003</v>
      </c>
      <c r="GM9316" s="73">
        <f t="shared" si="5726"/>
        <v>279.47000000000003</v>
      </c>
      <c r="GN9316" s="73">
        <f t="shared" si="5726"/>
        <v>279.47000000000003</v>
      </c>
      <c r="GO9316" s="73">
        <f t="shared" si="5726"/>
        <v>279.47000000000003</v>
      </c>
      <c r="GP9316" s="73">
        <f t="shared" ref="GP9316:JA9316" si="5727">(GO9316+$F$9100*$F$9102*($F$55/$F$9101*GO9315+$F$55/$F$9101*GO9317))/(1+$F$9100*$F$9102*($F$55/$F$9101+$F$55/$F$9101))</f>
        <v>279.47000000000003</v>
      </c>
      <c r="GQ9316" s="73">
        <f t="shared" si="5727"/>
        <v>279.47000000000003</v>
      </c>
      <c r="GR9316" s="73">
        <f t="shared" si="5727"/>
        <v>279.47000000000003</v>
      </c>
      <c r="GS9316" s="73">
        <f t="shared" si="5727"/>
        <v>279.47000000000003</v>
      </c>
      <c r="GT9316" s="73">
        <f t="shared" si="5727"/>
        <v>279.47000000000003</v>
      </c>
      <c r="GU9316" s="73">
        <f t="shared" si="5727"/>
        <v>279.47000000000003</v>
      </c>
      <c r="GV9316" s="73">
        <f t="shared" si="5727"/>
        <v>279.47000000000003</v>
      </c>
      <c r="GW9316" s="73">
        <f t="shared" si="5727"/>
        <v>279.47000000000003</v>
      </c>
      <c r="GX9316" s="73">
        <f t="shared" si="5727"/>
        <v>279.47000000000003</v>
      </c>
      <c r="GY9316" s="73">
        <f t="shared" si="5727"/>
        <v>279.47000000000003</v>
      </c>
      <c r="GZ9316" s="73">
        <f t="shared" si="5727"/>
        <v>279.47000000000003</v>
      </c>
      <c r="HA9316" s="73">
        <f t="shared" si="5727"/>
        <v>279.47000000000003</v>
      </c>
      <c r="HB9316" s="73">
        <f t="shared" si="5727"/>
        <v>279.47000000000003</v>
      </c>
      <c r="HC9316" s="73">
        <f t="shared" si="5727"/>
        <v>279.47000000000003</v>
      </c>
      <c r="HD9316" s="73">
        <f t="shared" si="5727"/>
        <v>279.47000000000003</v>
      </c>
      <c r="HE9316" s="73">
        <f t="shared" si="5727"/>
        <v>279.47000000000003</v>
      </c>
      <c r="HF9316" s="73">
        <f t="shared" si="5727"/>
        <v>279.47000000000003</v>
      </c>
      <c r="HG9316" s="73">
        <f t="shared" si="5727"/>
        <v>279.47000000000003</v>
      </c>
      <c r="HH9316" s="73">
        <f t="shared" si="5727"/>
        <v>279.47000000000003</v>
      </c>
      <c r="HI9316" s="73">
        <f t="shared" si="5727"/>
        <v>279.47000000000003</v>
      </c>
      <c r="HJ9316" s="73">
        <f t="shared" si="5727"/>
        <v>279.47000000000003</v>
      </c>
      <c r="HK9316" s="73">
        <f t="shared" si="5727"/>
        <v>279.47000000000003</v>
      </c>
      <c r="HL9316" s="73">
        <f t="shared" si="5727"/>
        <v>279.47000000000003</v>
      </c>
      <c r="HM9316" s="73">
        <f t="shared" si="5727"/>
        <v>279.47000000000003</v>
      </c>
      <c r="HN9316" s="73">
        <f t="shared" si="5727"/>
        <v>279.47000000000003</v>
      </c>
      <c r="HO9316" s="73">
        <f t="shared" si="5727"/>
        <v>279.47000000000003</v>
      </c>
      <c r="HP9316" s="73">
        <f t="shared" si="5727"/>
        <v>279.47000000000003</v>
      </c>
      <c r="HQ9316" s="73">
        <f t="shared" si="5727"/>
        <v>279.47000000000003</v>
      </c>
      <c r="HR9316" s="73">
        <f t="shared" si="5727"/>
        <v>279.47000000000003</v>
      </c>
      <c r="HS9316" s="73">
        <f t="shared" si="5727"/>
        <v>279.47000000000003</v>
      </c>
      <c r="HT9316" s="73">
        <f t="shared" si="5727"/>
        <v>279.47000000000003</v>
      </c>
      <c r="HU9316" s="73">
        <f t="shared" si="5727"/>
        <v>279.47000000000003</v>
      </c>
      <c r="HV9316" s="73">
        <f t="shared" si="5727"/>
        <v>279.47000000000003</v>
      </c>
      <c r="HW9316" s="73">
        <f t="shared" si="5727"/>
        <v>279.47000000000003</v>
      </c>
      <c r="HX9316" s="73">
        <f t="shared" si="5727"/>
        <v>279.47000000000003</v>
      </c>
      <c r="HY9316" s="73">
        <f t="shared" si="5727"/>
        <v>279.47000000000003</v>
      </c>
      <c r="HZ9316" s="73">
        <f t="shared" si="5727"/>
        <v>279.47000000000003</v>
      </c>
      <c r="IA9316" s="73">
        <f t="shared" si="5727"/>
        <v>279.47000000000003</v>
      </c>
      <c r="IB9316" s="73">
        <f t="shared" si="5727"/>
        <v>279.47000000000003</v>
      </c>
      <c r="IC9316" s="73">
        <f t="shared" si="5727"/>
        <v>279.47000000000003</v>
      </c>
      <c r="ID9316" s="73">
        <f t="shared" si="5727"/>
        <v>279.47000000000003</v>
      </c>
      <c r="IE9316" s="73">
        <f t="shared" si="5727"/>
        <v>279.47000000000003</v>
      </c>
      <c r="IF9316" s="73">
        <f t="shared" si="5727"/>
        <v>279.47000000000003</v>
      </c>
      <c r="IG9316" s="73">
        <f t="shared" si="5727"/>
        <v>279.47000000000003</v>
      </c>
      <c r="IH9316" s="73">
        <f t="shared" si="5727"/>
        <v>279.47000000000003</v>
      </c>
      <c r="II9316" s="73">
        <f t="shared" si="5727"/>
        <v>279.47000000000003</v>
      </c>
      <c r="IJ9316" s="73">
        <f t="shared" si="5727"/>
        <v>279.47000000000003</v>
      </c>
      <c r="IK9316" s="73">
        <f t="shared" si="5727"/>
        <v>279.47000000000003</v>
      </c>
      <c r="IL9316" s="73">
        <f t="shared" si="5727"/>
        <v>279.47000000000003</v>
      </c>
      <c r="IM9316" s="73">
        <f t="shared" si="5727"/>
        <v>279.47000000000003</v>
      </c>
      <c r="IN9316" s="73">
        <f t="shared" si="5727"/>
        <v>279.47000000000003</v>
      </c>
      <c r="IO9316" s="73">
        <f t="shared" si="5727"/>
        <v>279.47000000000003</v>
      </c>
      <c r="IP9316" s="73">
        <f t="shared" si="5727"/>
        <v>279.47000000000003</v>
      </c>
      <c r="IQ9316" s="73">
        <f t="shared" si="5727"/>
        <v>279.47000000000003</v>
      </c>
      <c r="IR9316" s="73">
        <f t="shared" si="5727"/>
        <v>279.47000000000003</v>
      </c>
      <c r="IS9316" s="73">
        <f t="shared" si="5727"/>
        <v>279.47000000000003</v>
      </c>
      <c r="IT9316" s="73">
        <f t="shared" si="5727"/>
        <v>279.47000000000003</v>
      </c>
      <c r="IU9316" s="73">
        <f t="shared" si="5727"/>
        <v>279.47000000000003</v>
      </c>
      <c r="IV9316" s="73">
        <f t="shared" si="5727"/>
        <v>279.47000000000003</v>
      </c>
      <c r="IW9316" s="73">
        <f t="shared" si="5727"/>
        <v>279.47000000000003</v>
      </c>
      <c r="IX9316" s="73">
        <f t="shared" si="5727"/>
        <v>279.47000000000003</v>
      </c>
      <c r="IY9316" s="73">
        <f t="shared" si="5727"/>
        <v>279.47000000000003</v>
      </c>
      <c r="IZ9316" s="73">
        <f t="shared" si="5727"/>
        <v>279.47000000000003</v>
      </c>
      <c r="JA9316" s="73">
        <f t="shared" si="5727"/>
        <v>279.47000000000003</v>
      </c>
      <c r="JB9316" s="73">
        <f t="shared" ref="JB9316:KG9316" si="5728">(JA9316+$F$9100*$F$9102*($F$55/$F$9101*JA9315+$F$55/$F$9101*JA9317))/(1+$F$9100*$F$9102*($F$55/$F$9101+$F$55/$F$9101))</f>
        <v>279.47000000000003</v>
      </c>
      <c r="JC9316" s="73">
        <f t="shared" si="5728"/>
        <v>279.47000000000003</v>
      </c>
      <c r="JD9316" s="73">
        <f t="shared" si="5728"/>
        <v>279.47000000000003</v>
      </c>
      <c r="JE9316" s="73">
        <f t="shared" si="5728"/>
        <v>279.47000000000003</v>
      </c>
      <c r="JF9316" s="73">
        <f t="shared" si="5728"/>
        <v>279.47000000000003</v>
      </c>
      <c r="JG9316" s="73">
        <f t="shared" si="5728"/>
        <v>279.47000000000003</v>
      </c>
      <c r="JH9316" s="73">
        <f t="shared" si="5728"/>
        <v>279.47000000000003</v>
      </c>
      <c r="JI9316" s="73">
        <f t="shared" si="5728"/>
        <v>279.47000000000003</v>
      </c>
      <c r="JJ9316" s="73">
        <f t="shared" si="5728"/>
        <v>279.47000000000003</v>
      </c>
      <c r="JK9316" s="73">
        <f t="shared" si="5728"/>
        <v>279.47000000000003</v>
      </c>
      <c r="JL9316" s="73">
        <f t="shared" si="5728"/>
        <v>279.47000000000003</v>
      </c>
      <c r="JM9316" s="73">
        <f t="shared" si="5728"/>
        <v>279.47000000000003</v>
      </c>
      <c r="JN9316" s="73">
        <f t="shared" si="5728"/>
        <v>279.47000000000003</v>
      </c>
      <c r="JO9316" s="73">
        <f t="shared" si="5728"/>
        <v>279.47000000000003</v>
      </c>
      <c r="JP9316" s="73">
        <f t="shared" si="5728"/>
        <v>279.47000000000003</v>
      </c>
      <c r="JQ9316" s="73">
        <f t="shared" si="5728"/>
        <v>279.47000000000003</v>
      </c>
      <c r="JR9316" s="73">
        <f t="shared" si="5728"/>
        <v>279.47000000000003</v>
      </c>
      <c r="JS9316" s="73">
        <f t="shared" si="5728"/>
        <v>279.47000000000003</v>
      </c>
      <c r="JT9316" s="73">
        <f t="shared" si="5728"/>
        <v>279.47000000000003</v>
      </c>
      <c r="JU9316" s="73">
        <f t="shared" si="5728"/>
        <v>279.47000000000003</v>
      </c>
      <c r="JV9316" s="73">
        <f t="shared" si="5728"/>
        <v>279.47000000000003</v>
      </c>
      <c r="JW9316" s="73">
        <f t="shared" si="5728"/>
        <v>279.47000000000003</v>
      </c>
      <c r="JX9316" s="73">
        <f t="shared" si="5728"/>
        <v>279.47000000000003</v>
      </c>
      <c r="JY9316" s="73">
        <f t="shared" si="5728"/>
        <v>279.47000000000003</v>
      </c>
      <c r="JZ9316" s="73">
        <f t="shared" si="5728"/>
        <v>279.47000000000003</v>
      </c>
      <c r="KA9316" s="73">
        <f t="shared" si="5728"/>
        <v>279.47000000000003</v>
      </c>
      <c r="KB9316" s="73">
        <f t="shared" si="5728"/>
        <v>279.47000000000003</v>
      </c>
      <c r="KC9316" s="73">
        <f t="shared" si="5728"/>
        <v>279.47000000000003</v>
      </c>
      <c r="KD9316" s="73">
        <f t="shared" si="5728"/>
        <v>279.47000000000003</v>
      </c>
      <c r="KE9316" s="73">
        <f t="shared" si="5728"/>
        <v>279.47000000000003</v>
      </c>
      <c r="KF9316" s="73">
        <f t="shared" si="5728"/>
        <v>279.47000000000003</v>
      </c>
      <c r="KG9316" s="73">
        <f t="shared" si="5728"/>
        <v>279.47000000000003</v>
      </c>
      <c r="KH9316">
        <v>279.47000000000003</v>
      </c>
      <c r="KL9316" s="84"/>
      <c r="KP9316" s="84"/>
      <c r="KS9316" s="74"/>
      <c r="KT9316" s="74"/>
      <c r="KU9316" s="16"/>
      <c r="KV9316" s="72"/>
      <c r="KW9316" s="72"/>
      <c r="KX9316" s="16"/>
      <c r="KZ9316" s="16"/>
      <c r="LA9316" s="16"/>
      <c r="LB9316" s="74"/>
      <c r="LC9316" s="74"/>
    </row>
    <row r="9317" spans="2:315" x14ac:dyDescent="0.35">
      <c r="B9317">
        <v>211</v>
      </c>
      <c r="C9317">
        <f t="shared" si="5468"/>
        <v>2.105</v>
      </c>
      <c r="E9317" s="92">
        <v>279.47000000000003</v>
      </c>
      <c r="F9317" s="73">
        <f t="shared" ref="F9317:BQ9317" si="5729">(E9317+$F$9100*$F$9102*($F$55/$F$9101*E9316+$F$55/$F$9101*E9318))/(1+$F$9100*$F$9102*($F$55/$F$9101+$F$55/$F$9101))</f>
        <v>279.47000000000003</v>
      </c>
      <c r="G9317" s="73">
        <f t="shared" si="5729"/>
        <v>279.47000000000003</v>
      </c>
      <c r="H9317" s="73">
        <f t="shared" si="5729"/>
        <v>279.47000000000003</v>
      </c>
      <c r="I9317" s="73">
        <f t="shared" si="5729"/>
        <v>279.47000000000003</v>
      </c>
      <c r="J9317" s="73">
        <f t="shared" si="5729"/>
        <v>279.47000000000003</v>
      </c>
      <c r="K9317" s="73">
        <f t="shared" si="5729"/>
        <v>279.47000000000003</v>
      </c>
      <c r="L9317" s="73">
        <f t="shared" si="5729"/>
        <v>279.47000000000003</v>
      </c>
      <c r="M9317" s="73">
        <f t="shared" si="5729"/>
        <v>279.47000000000003</v>
      </c>
      <c r="N9317" s="73">
        <f t="shared" si="5729"/>
        <v>279.47000000000003</v>
      </c>
      <c r="O9317" s="73">
        <f t="shared" si="5729"/>
        <v>279.47000000000003</v>
      </c>
      <c r="P9317" s="73">
        <f t="shared" si="5729"/>
        <v>279.47000000000003</v>
      </c>
      <c r="Q9317" s="73">
        <f t="shared" si="5729"/>
        <v>279.47000000000003</v>
      </c>
      <c r="R9317" s="73">
        <f t="shared" si="5729"/>
        <v>279.47000000000003</v>
      </c>
      <c r="S9317" s="73">
        <f t="shared" si="5729"/>
        <v>279.47000000000003</v>
      </c>
      <c r="T9317" s="73">
        <f t="shared" si="5729"/>
        <v>279.47000000000003</v>
      </c>
      <c r="U9317" s="73">
        <f t="shared" si="5729"/>
        <v>279.47000000000003</v>
      </c>
      <c r="V9317" s="73">
        <f t="shared" si="5729"/>
        <v>279.47000000000003</v>
      </c>
      <c r="W9317" s="73">
        <f t="shared" si="5729"/>
        <v>279.47000000000003</v>
      </c>
      <c r="X9317" s="73">
        <f t="shared" si="5729"/>
        <v>279.47000000000003</v>
      </c>
      <c r="Y9317" s="73">
        <f t="shared" si="5729"/>
        <v>279.47000000000003</v>
      </c>
      <c r="Z9317" s="73">
        <f t="shared" si="5729"/>
        <v>279.47000000000003</v>
      </c>
      <c r="AA9317" s="73">
        <f t="shared" si="5729"/>
        <v>279.47000000000003</v>
      </c>
      <c r="AB9317" s="73">
        <f t="shared" si="5729"/>
        <v>279.47000000000003</v>
      </c>
      <c r="AC9317" s="73">
        <f t="shared" si="5729"/>
        <v>279.47000000000003</v>
      </c>
      <c r="AD9317" s="73">
        <f t="shared" si="5729"/>
        <v>279.47000000000003</v>
      </c>
      <c r="AE9317" s="73">
        <f t="shared" si="5729"/>
        <v>279.47000000000003</v>
      </c>
      <c r="AF9317" s="73">
        <f t="shared" si="5729"/>
        <v>279.47000000000003</v>
      </c>
      <c r="AG9317" s="73">
        <f t="shared" si="5729"/>
        <v>279.47000000000003</v>
      </c>
      <c r="AH9317" s="73">
        <f t="shared" si="5729"/>
        <v>279.47000000000003</v>
      </c>
      <c r="AI9317" s="73">
        <f t="shared" si="5729"/>
        <v>279.47000000000003</v>
      </c>
      <c r="AJ9317" s="73">
        <f t="shared" si="5729"/>
        <v>279.47000000000003</v>
      </c>
      <c r="AK9317" s="73">
        <f t="shared" si="5729"/>
        <v>279.47000000000003</v>
      </c>
      <c r="AL9317" s="73">
        <f t="shared" si="5729"/>
        <v>279.47000000000003</v>
      </c>
      <c r="AM9317" s="73">
        <f t="shared" si="5729"/>
        <v>279.47000000000003</v>
      </c>
      <c r="AN9317" s="73">
        <f t="shared" si="5729"/>
        <v>279.47000000000003</v>
      </c>
      <c r="AO9317" s="73">
        <f t="shared" si="5729"/>
        <v>279.47000000000003</v>
      </c>
      <c r="AP9317" s="73">
        <f t="shared" si="5729"/>
        <v>279.47000000000003</v>
      </c>
      <c r="AQ9317" s="73">
        <f t="shared" si="5729"/>
        <v>279.47000000000003</v>
      </c>
      <c r="AR9317" s="73">
        <f t="shared" si="5729"/>
        <v>279.47000000000003</v>
      </c>
      <c r="AS9317" s="73">
        <f t="shared" si="5729"/>
        <v>279.47000000000003</v>
      </c>
      <c r="AT9317" s="73">
        <f t="shared" si="5729"/>
        <v>279.47000000000003</v>
      </c>
      <c r="AU9317" s="73">
        <f t="shared" si="5729"/>
        <v>279.47000000000003</v>
      </c>
      <c r="AV9317" s="73">
        <f t="shared" si="5729"/>
        <v>279.47000000000003</v>
      </c>
      <c r="AW9317" s="73">
        <f t="shared" si="5729"/>
        <v>279.47000000000003</v>
      </c>
      <c r="AX9317" s="73">
        <f t="shared" si="5729"/>
        <v>279.47000000000003</v>
      </c>
      <c r="AY9317" s="73">
        <f t="shared" si="5729"/>
        <v>279.47000000000003</v>
      </c>
      <c r="AZ9317" s="73">
        <f t="shared" si="5729"/>
        <v>279.47000000000003</v>
      </c>
      <c r="BA9317" s="73">
        <f t="shared" si="5729"/>
        <v>279.47000000000003</v>
      </c>
      <c r="BB9317" s="73">
        <f t="shared" si="5729"/>
        <v>279.47000000000003</v>
      </c>
      <c r="BC9317" s="73">
        <f t="shared" si="5729"/>
        <v>279.47000000000003</v>
      </c>
      <c r="BD9317" s="73">
        <f t="shared" si="5729"/>
        <v>279.47000000000003</v>
      </c>
      <c r="BE9317" s="73">
        <f t="shared" si="5729"/>
        <v>279.47000000000003</v>
      </c>
      <c r="BF9317" s="73">
        <f t="shared" si="5729"/>
        <v>279.47000000000003</v>
      </c>
      <c r="BG9317" s="73">
        <f t="shared" si="5729"/>
        <v>279.47000000000003</v>
      </c>
      <c r="BH9317" s="73">
        <f t="shared" si="5729"/>
        <v>279.47000000000003</v>
      </c>
      <c r="BI9317" s="73">
        <f t="shared" si="5729"/>
        <v>279.47000000000003</v>
      </c>
      <c r="BJ9317" s="73">
        <f t="shared" si="5729"/>
        <v>279.47000000000003</v>
      </c>
      <c r="BK9317" s="73">
        <f t="shared" si="5729"/>
        <v>279.47000000000003</v>
      </c>
      <c r="BL9317" s="73">
        <f t="shared" si="5729"/>
        <v>279.47000000000003</v>
      </c>
      <c r="BM9317" s="73">
        <f t="shared" si="5729"/>
        <v>279.47000000000003</v>
      </c>
      <c r="BN9317" s="73">
        <f t="shared" si="5729"/>
        <v>279.47000000000003</v>
      </c>
      <c r="BO9317" s="73">
        <f t="shared" si="5729"/>
        <v>279.47000000000003</v>
      </c>
      <c r="BP9317" s="73">
        <f t="shared" si="5729"/>
        <v>279.47000000000003</v>
      </c>
      <c r="BQ9317" s="73">
        <f t="shared" si="5729"/>
        <v>279.47000000000003</v>
      </c>
      <c r="BR9317" s="73">
        <f t="shared" ref="BR9317:EC9317" si="5730">(BQ9317+$F$9100*$F$9102*($F$55/$F$9101*BQ9316+$F$55/$F$9101*BQ9318))/(1+$F$9100*$F$9102*($F$55/$F$9101+$F$55/$F$9101))</f>
        <v>279.47000000000003</v>
      </c>
      <c r="BS9317" s="73">
        <f t="shared" si="5730"/>
        <v>279.47000000000003</v>
      </c>
      <c r="BT9317" s="73">
        <f t="shared" si="5730"/>
        <v>279.47000000000003</v>
      </c>
      <c r="BU9317" s="73">
        <f t="shared" si="5730"/>
        <v>279.47000000000003</v>
      </c>
      <c r="BV9317" s="73">
        <f t="shared" si="5730"/>
        <v>279.47000000000003</v>
      </c>
      <c r="BW9317" s="73">
        <f t="shared" si="5730"/>
        <v>279.47000000000003</v>
      </c>
      <c r="BX9317" s="73">
        <f t="shared" si="5730"/>
        <v>279.47000000000003</v>
      </c>
      <c r="BY9317" s="73">
        <f t="shared" si="5730"/>
        <v>279.47000000000003</v>
      </c>
      <c r="BZ9317" s="73">
        <f t="shared" si="5730"/>
        <v>279.47000000000003</v>
      </c>
      <c r="CA9317" s="73">
        <f t="shared" si="5730"/>
        <v>279.47000000000003</v>
      </c>
      <c r="CB9317" s="73">
        <f t="shared" si="5730"/>
        <v>279.47000000000003</v>
      </c>
      <c r="CC9317" s="73">
        <f t="shared" si="5730"/>
        <v>279.47000000000003</v>
      </c>
      <c r="CD9317" s="73">
        <f t="shared" si="5730"/>
        <v>279.47000000000003</v>
      </c>
      <c r="CE9317" s="73">
        <f t="shared" si="5730"/>
        <v>279.47000000000003</v>
      </c>
      <c r="CF9317" s="73">
        <f t="shared" si="5730"/>
        <v>279.47000000000003</v>
      </c>
      <c r="CG9317" s="73">
        <f t="shared" si="5730"/>
        <v>279.47000000000003</v>
      </c>
      <c r="CH9317" s="73">
        <f t="shared" si="5730"/>
        <v>279.47000000000003</v>
      </c>
      <c r="CI9317" s="73">
        <f t="shared" si="5730"/>
        <v>279.47000000000003</v>
      </c>
      <c r="CJ9317" s="73">
        <f t="shared" si="5730"/>
        <v>279.47000000000003</v>
      </c>
      <c r="CK9317" s="73">
        <f t="shared" si="5730"/>
        <v>279.47000000000003</v>
      </c>
      <c r="CL9317" s="73">
        <f t="shared" si="5730"/>
        <v>279.47000000000003</v>
      </c>
      <c r="CM9317" s="73">
        <f t="shared" si="5730"/>
        <v>279.47000000000003</v>
      </c>
      <c r="CN9317" s="73">
        <f t="shared" si="5730"/>
        <v>279.47000000000003</v>
      </c>
      <c r="CO9317" s="73">
        <f t="shared" si="5730"/>
        <v>279.47000000000003</v>
      </c>
      <c r="CP9317" s="73">
        <f t="shared" si="5730"/>
        <v>279.47000000000003</v>
      </c>
      <c r="CQ9317" s="73">
        <f t="shared" si="5730"/>
        <v>279.47000000000003</v>
      </c>
      <c r="CR9317" s="73">
        <f t="shared" si="5730"/>
        <v>279.47000000000003</v>
      </c>
      <c r="CS9317" s="73">
        <f t="shared" si="5730"/>
        <v>279.47000000000003</v>
      </c>
      <c r="CT9317" s="73">
        <f t="shared" si="5730"/>
        <v>279.47000000000003</v>
      </c>
      <c r="CU9317" s="73">
        <f t="shared" si="5730"/>
        <v>279.47000000000003</v>
      </c>
      <c r="CV9317" s="73">
        <f t="shared" si="5730"/>
        <v>279.47000000000003</v>
      </c>
      <c r="CW9317" s="73">
        <f t="shared" si="5730"/>
        <v>279.47000000000003</v>
      </c>
      <c r="CX9317" s="73">
        <f t="shared" si="5730"/>
        <v>279.47000000000003</v>
      </c>
      <c r="CY9317" s="73">
        <f t="shared" si="5730"/>
        <v>279.47000000000003</v>
      </c>
      <c r="CZ9317" s="73">
        <f t="shared" si="5730"/>
        <v>279.47000000000003</v>
      </c>
      <c r="DA9317" s="73">
        <f t="shared" si="5730"/>
        <v>279.47000000000003</v>
      </c>
      <c r="DB9317" s="73">
        <f t="shared" si="5730"/>
        <v>279.47000000000003</v>
      </c>
      <c r="DC9317" s="73">
        <f t="shared" si="5730"/>
        <v>279.47000000000003</v>
      </c>
      <c r="DD9317" s="73">
        <f t="shared" si="5730"/>
        <v>279.47000000000003</v>
      </c>
      <c r="DE9317" s="73">
        <f t="shared" si="5730"/>
        <v>279.47000000000003</v>
      </c>
      <c r="DF9317" s="73">
        <f t="shared" si="5730"/>
        <v>279.47000000000003</v>
      </c>
      <c r="DG9317" s="73">
        <f t="shared" si="5730"/>
        <v>279.47000000000003</v>
      </c>
      <c r="DH9317" s="73">
        <f t="shared" si="5730"/>
        <v>279.47000000000003</v>
      </c>
      <c r="DI9317" s="73">
        <f t="shared" si="5730"/>
        <v>279.47000000000003</v>
      </c>
      <c r="DJ9317" s="73">
        <f t="shared" si="5730"/>
        <v>279.47000000000003</v>
      </c>
      <c r="DK9317" s="73">
        <f t="shared" si="5730"/>
        <v>279.47000000000003</v>
      </c>
      <c r="DL9317" s="73">
        <f t="shared" si="5730"/>
        <v>279.47000000000003</v>
      </c>
      <c r="DM9317" s="73">
        <f t="shared" si="5730"/>
        <v>279.47000000000003</v>
      </c>
      <c r="DN9317" s="73">
        <f t="shared" si="5730"/>
        <v>279.47000000000003</v>
      </c>
      <c r="DO9317" s="73">
        <f t="shared" si="5730"/>
        <v>279.47000000000003</v>
      </c>
      <c r="DP9317" s="73">
        <f t="shared" si="5730"/>
        <v>279.47000000000003</v>
      </c>
      <c r="DQ9317" s="73">
        <f t="shared" si="5730"/>
        <v>279.47000000000003</v>
      </c>
      <c r="DR9317" s="73">
        <f t="shared" si="5730"/>
        <v>279.47000000000003</v>
      </c>
      <c r="DS9317" s="73">
        <f t="shared" si="5730"/>
        <v>279.47000000000003</v>
      </c>
      <c r="DT9317" s="73">
        <f t="shared" si="5730"/>
        <v>279.47000000000003</v>
      </c>
      <c r="DU9317" s="73">
        <f t="shared" si="5730"/>
        <v>279.47000000000003</v>
      </c>
      <c r="DV9317" s="73">
        <f t="shared" si="5730"/>
        <v>279.47000000000003</v>
      </c>
      <c r="DW9317" s="73">
        <f t="shared" si="5730"/>
        <v>279.47000000000003</v>
      </c>
      <c r="DX9317" s="73">
        <f t="shared" si="5730"/>
        <v>279.47000000000003</v>
      </c>
      <c r="DY9317" s="73">
        <f t="shared" si="5730"/>
        <v>279.47000000000003</v>
      </c>
      <c r="DZ9317" s="73">
        <f t="shared" si="5730"/>
        <v>279.47000000000003</v>
      </c>
      <c r="EA9317" s="73">
        <f t="shared" si="5730"/>
        <v>279.47000000000003</v>
      </c>
      <c r="EB9317" s="73">
        <f t="shared" si="5730"/>
        <v>279.47000000000003</v>
      </c>
      <c r="EC9317" s="73">
        <f t="shared" si="5730"/>
        <v>279.47000000000003</v>
      </c>
      <c r="ED9317" s="73">
        <f t="shared" ref="ED9317:GO9317" si="5731">(EC9317+$F$9100*$F$9102*($F$55/$F$9101*EC9316+$F$55/$F$9101*EC9318))/(1+$F$9100*$F$9102*($F$55/$F$9101+$F$55/$F$9101))</f>
        <v>279.47000000000003</v>
      </c>
      <c r="EE9317" s="73">
        <f t="shared" si="5731"/>
        <v>279.47000000000003</v>
      </c>
      <c r="EF9317" s="73">
        <f t="shared" si="5731"/>
        <v>279.47000000000003</v>
      </c>
      <c r="EG9317" s="73">
        <f t="shared" si="5731"/>
        <v>279.47000000000003</v>
      </c>
      <c r="EH9317" s="73">
        <f t="shared" si="5731"/>
        <v>279.47000000000003</v>
      </c>
      <c r="EI9317" s="73">
        <f t="shared" si="5731"/>
        <v>279.47000000000003</v>
      </c>
      <c r="EJ9317" s="73">
        <f t="shared" si="5731"/>
        <v>279.47000000000003</v>
      </c>
      <c r="EK9317" s="73">
        <f t="shared" si="5731"/>
        <v>279.47000000000003</v>
      </c>
      <c r="EL9317" s="73">
        <f t="shared" si="5731"/>
        <v>279.47000000000003</v>
      </c>
      <c r="EM9317" s="73">
        <f t="shared" si="5731"/>
        <v>279.47000000000003</v>
      </c>
      <c r="EN9317" s="73">
        <f t="shared" si="5731"/>
        <v>279.47000000000003</v>
      </c>
      <c r="EO9317" s="73">
        <f t="shared" si="5731"/>
        <v>279.47000000000003</v>
      </c>
      <c r="EP9317" s="73">
        <f t="shared" si="5731"/>
        <v>279.47000000000003</v>
      </c>
      <c r="EQ9317" s="73">
        <f t="shared" si="5731"/>
        <v>279.47000000000003</v>
      </c>
      <c r="ER9317" s="73">
        <f t="shared" si="5731"/>
        <v>279.47000000000003</v>
      </c>
      <c r="ES9317" s="73">
        <f t="shared" si="5731"/>
        <v>279.47000000000003</v>
      </c>
      <c r="ET9317" s="73">
        <f t="shared" si="5731"/>
        <v>279.47000000000003</v>
      </c>
      <c r="EU9317" s="73">
        <f t="shared" si="5731"/>
        <v>279.47000000000003</v>
      </c>
      <c r="EV9317" s="73">
        <f t="shared" si="5731"/>
        <v>279.47000000000003</v>
      </c>
      <c r="EW9317" s="73">
        <f t="shared" si="5731"/>
        <v>279.47000000000003</v>
      </c>
      <c r="EX9317" s="73">
        <f t="shared" si="5731"/>
        <v>279.47000000000003</v>
      </c>
      <c r="EY9317" s="73">
        <f t="shared" si="5731"/>
        <v>279.47000000000003</v>
      </c>
      <c r="EZ9317" s="73">
        <f t="shared" si="5731"/>
        <v>279.47000000000003</v>
      </c>
      <c r="FA9317" s="73">
        <f t="shared" si="5731"/>
        <v>279.47000000000003</v>
      </c>
      <c r="FB9317" s="73">
        <f t="shared" si="5731"/>
        <v>279.47000000000003</v>
      </c>
      <c r="FC9317" s="73">
        <f t="shared" si="5731"/>
        <v>279.47000000000003</v>
      </c>
      <c r="FD9317" s="73">
        <f t="shared" si="5731"/>
        <v>279.47000000000003</v>
      </c>
      <c r="FE9317" s="73">
        <f t="shared" si="5731"/>
        <v>279.47000000000003</v>
      </c>
      <c r="FF9317" s="73">
        <f t="shared" si="5731"/>
        <v>279.47000000000003</v>
      </c>
      <c r="FG9317" s="73">
        <f t="shared" si="5731"/>
        <v>279.47000000000003</v>
      </c>
      <c r="FH9317" s="73">
        <f t="shared" si="5731"/>
        <v>279.47000000000003</v>
      </c>
      <c r="FI9317" s="73">
        <f t="shared" si="5731"/>
        <v>279.47000000000003</v>
      </c>
      <c r="FJ9317" s="73">
        <f t="shared" si="5731"/>
        <v>279.47000000000003</v>
      </c>
      <c r="FK9317" s="73">
        <f t="shared" si="5731"/>
        <v>279.47000000000003</v>
      </c>
      <c r="FL9317" s="73">
        <f t="shared" si="5731"/>
        <v>279.47000000000003</v>
      </c>
      <c r="FM9317" s="73">
        <f t="shared" si="5731"/>
        <v>279.47000000000003</v>
      </c>
      <c r="FN9317" s="73">
        <f t="shared" si="5731"/>
        <v>279.47000000000003</v>
      </c>
      <c r="FO9317" s="73">
        <f t="shared" si="5731"/>
        <v>279.47000000000003</v>
      </c>
      <c r="FP9317" s="73">
        <f t="shared" si="5731"/>
        <v>279.47000000000003</v>
      </c>
      <c r="FQ9317" s="73">
        <f t="shared" si="5731"/>
        <v>279.47000000000003</v>
      </c>
      <c r="FR9317" s="73">
        <f t="shared" si="5731"/>
        <v>279.47000000000003</v>
      </c>
      <c r="FS9317" s="73">
        <f t="shared" si="5731"/>
        <v>279.47000000000003</v>
      </c>
      <c r="FT9317" s="73">
        <f t="shared" si="5731"/>
        <v>279.47000000000003</v>
      </c>
      <c r="FU9317" s="73">
        <f t="shared" si="5731"/>
        <v>279.47000000000003</v>
      </c>
      <c r="FV9317" s="73">
        <f t="shared" si="5731"/>
        <v>279.47000000000003</v>
      </c>
      <c r="FW9317" s="73">
        <f t="shared" si="5731"/>
        <v>279.47000000000003</v>
      </c>
      <c r="FX9317" s="73">
        <f t="shared" si="5731"/>
        <v>279.47000000000003</v>
      </c>
      <c r="FY9317" s="73">
        <f t="shared" si="5731"/>
        <v>279.47000000000003</v>
      </c>
      <c r="FZ9317" s="73">
        <f t="shared" si="5731"/>
        <v>279.47000000000003</v>
      </c>
      <c r="GA9317" s="73">
        <f t="shared" si="5731"/>
        <v>279.47000000000003</v>
      </c>
      <c r="GB9317" s="73">
        <f t="shared" si="5731"/>
        <v>279.47000000000003</v>
      </c>
      <c r="GC9317" s="73">
        <f t="shared" si="5731"/>
        <v>279.47000000000003</v>
      </c>
      <c r="GD9317" s="73">
        <f t="shared" si="5731"/>
        <v>279.47000000000003</v>
      </c>
      <c r="GE9317" s="73">
        <f t="shared" si="5731"/>
        <v>279.47000000000003</v>
      </c>
      <c r="GF9317" s="73">
        <f t="shared" si="5731"/>
        <v>279.47000000000003</v>
      </c>
      <c r="GG9317" s="73">
        <f t="shared" si="5731"/>
        <v>279.47000000000003</v>
      </c>
      <c r="GH9317" s="73">
        <f t="shared" si="5731"/>
        <v>279.47000000000003</v>
      </c>
      <c r="GI9317" s="73">
        <f t="shared" si="5731"/>
        <v>279.47000000000003</v>
      </c>
      <c r="GJ9317" s="73">
        <f t="shared" si="5731"/>
        <v>279.47000000000003</v>
      </c>
      <c r="GK9317" s="73">
        <f t="shared" si="5731"/>
        <v>279.47000000000003</v>
      </c>
      <c r="GL9317" s="73">
        <f t="shared" si="5731"/>
        <v>279.47000000000003</v>
      </c>
      <c r="GM9317" s="73">
        <f t="shared" si="5731"/>
        <v>279.47000000000003</v>
      </c>
      <c r="GN9317" s="73">
        <f t="shared" si="5731"/>
        <v>279.47000000000003</v>
      </c>
      <c r="GO9317" s="73">
        <f t="shared" si="5731"/>
        <v>279.47000000000003</v>
      </c>
      <c r="GP9317" s="73">
        <f t="shared" ref="GP9317:JA9317" si="5732">(GO9317+$F$9100*$F$9102*($F$55/$F$9101*GO9316+$F$55/$F$9101*GO9318))/(1+$F$9100*$F$9102*($F$55/$F$9101+$F$55/$F$9101))</f>
        <v>279.47000000000003</v>
      </c>
      <c r="GQ9317" s="73">
        <f t="shared" si="5732"/>
        <v>279.47000000000003</v>
      </c>
      <c r="GR9317" s="73">
        <f t="shared" si="5732"/>
        <v>279.47000000000003</v>
      </c>
      <c r="GS9317" s="73">
        <f t="shared" si="5732"/>
        <v>279.47000000000003</v>
      </c>
      <c r="GT9317" s="73">
        <f t="shared" si="5732"/>
        <v>279.47000000000003</v>
      </c>
      <c r="GU9317" s="73">
        <f t="shared" si="5732"/>
        <v>279.47000000000003</v>
      </c>
      <c r="GV9317" s="73">
        <f t="shared" si="5732"/>
        <v>279.47000000000003</v>
      </c>
      <c r="GW9317" s="73">
        <f t="shared" si="5732"/>
        <v>279.47000000000003</v>
      </c>
      <c r="GX9317" s="73">
        <f t="shared" si="5732"/>
        <v>279.47000000000003</v>
      </c>
      <c r="GY9317" s="73">
        <f t="shared" si="5732"/>
        <v>279.47000000000003</v>
      </c>
      <c r="GZ9317" s="73">
        <f t="shared" si="5732"/>
        <v>279.47000000000003</v>
      </c>
      <c r="HA9317" s="73">
        <f t="shared" si="5732"/>
        <v>279.47000000000003</v>
      </c>
      <c r="HB9317" s="73">
        <f t="shared" si="5732"/>
        <v>279.47000000000003</v>
      </c>
      <c r="HC9317" s="73">
        <f t="shared" si="5732"/>
        <v>279.47000000000003</v>
      </c>
      <c r="HD9317" s="73">
        <f t="shared" si="5732"/>
        <v>279.47000000000003</v>
      </c>
      <c r="HE9317" s="73">
        <f t="shared" si="5732"/>
        <v>279.47000000000003</v>
      </c>
      <c r="HF9317" s="73">
        <f t="shared" si="5732"/>
        <v>279.47000000000003</v>
      </c>
      <c r="HG9317" s="73">
        <f t="shared" si="5732"/>
        <v>279.47000000000003</v>
      </c>
      <c r="HH9317" s="73">
        <f t="shared" si="5732"/>
        <v>279.47000000000003</v>
      </c>
      <c r="HI9317" s="73">
        <f t="shared" si="5732"/>
        <v>279.47000000000003</v>
      </c>
      <c r="HJ9317" s="73">
        <f t="shared" si="5732"/>
        <v>279.47000000000003</v>
      </c>
      <c r="HK9317" s="73">
        <f t="shared" si="5732"/>
        <v>279.47000000000003</v>
      </c>
      <c r="HL9317" s="73">
        <f t="shared" si="5732"/>
        <v>279.47000000000003</v>
      </c>
      <c r="HM9317" s="73">
        <f t="shared" si="5732"/>
        <v>279.47000000000003</v>
      </c>
      <c r="HN9317" s="73">
        <f t="shared" si="5732"/>
        <v>279.47000000000003</v>
      </c>
      <c r="HO9317" s="73">
        <f t="shared" si="5732"/>
        <v>279.47000000000003</v>
      </c>
      <c r="HP9317" s="73">
        <f t="shared" si="5732"/>
        <v>279.47000000000003</v>
      </c>
      <c r="HQ9317" s="73">
        <f t="shared" si="5732"/>
        <v>279.47000000000003</v>
      </c>
      <c r="HR9317" s="73">
        <f t="shared" si="5732"/>
        <v>279.47000000000003</v>
      </c>
      <c r="HS9317" s="73">
        <f t="shared" si="5732"/>
        <v>279.47000000000003</v>
      </c>
      <c r="HT9317" s="73">
        <f t="shared" si="5732"/>
        <v>279.47000000000003</v>
      </c>
      <c r="HU9317" s="73">
        <f t="shared" si="5732"/>
        <v>279.47000000000003</v>
      </c>
      <c r="HV9317" s="73">
        <f t="shared" si="5732"/>
        <v>279.47000000000003</v>
      </c>
      <c r="HW9317" s="73">
        <f t="shared" si="5732"/>
        <v>279.47000000000003</v>
      </c>
      <c r="HX9317" s="73">
        <f t="shared" si="5732"/>
        <v>279.47000000000003</v>
      </c>
      <c r="HY9317" s="73">
        <f t="shared" si="5732"/>
        <v>279.47000000000003</v>
      </c>
      <c r="HZ9317" s="73">
        <f t="shared" si="5732"/>
        <v>279.47000000000003</v>
      </c>
      <c r="IA9317" s="73">
        <f t="shared" si="5732"/>
        <v>279.47000000000003</v>
      </c>
      <c r="IB9317" s="73">
        <f t="shared" si="5732"/>
        <v>279.47000000000003</v>
      </c>
      <c r="IC9317" s="73">
        <f t="shared" si="5732"/>
        <v>279.47000000000003</v>
      </c>
      <c r="ID9317" s="73">
        <f t="shared" si="5732"/>
        <v>279.47000000000003</v>
      </c>
      <c r="IE9317" s="73">
        <f t="shared" si="5732"/>
        <v>279.47000000000003</v>
      </c>
      <c r="IF9317" s="73">
        <f t="shared" si="5732"/>
        <v>279.47000000000003</v>
      </c>
      <c r="IG9317" s="73">
        <f t="shared" si="5732"/>
        <v>279.47000000000003</v>
      </c>
      <c r="IH9317" s="73">
        <f t="shared" si="5732"/>
        <v>279.47000000000003</v>
      </c>
      <c r="II9317" s="73">
        <f t="shared" si="5732"/>
        <v>279.47000000000003</v>
      </c>
      <c r="IJ9317" s="73">
        <f t="shared" si="5732"/>
        <v>279.47000000000003</v>
      </c>
      <c r="IK9317" s="73">
        <f t="shared" si="5732"/>
        <v>279.47000000000003</v>
      </c>
      <c r="IL9317" s="73">
        <f t="shared" si="5732"/>
        <v>279.47000000000003</v>
      </c>
      <c r="IM9317" s="73">
        <f t="shared" si="5732"/>
        <v>279.47000000000003</v>
      </c>
      <c r="IN9317" s="73">
        <f t="shared" si="5732"/>
        <v>279.47000000000003</v>
      </c>
      <c r="IO9317" s="73">
        <f t="shared" si="5732"/>
        <v>279.47000000000003</v>
      </c>
      <c r="IP9317" s="73">
        <f t="shared" si="5732"/>
        <v>279.47000000000003</v>
      </c>
      <c r="IQ9317" s="73">
        <f t="shared" si="5732"/>
        <v>279.47000000000003</v>
      </c>
      <c r="IR9317" s="73">
        <f t="shared" si="5732"/>
        <v>279.47000000000003</v>
      </c>
      <c r="IS9317" s="73">
        <f t="shared" si="5732"/>
        <v>279.47000000000003</v>
      </c>
      <c r="IT9317" s="73">
        <f t="shared" si="5732"/>
        <v>279.47000000000003</v>
      </c>
      <c r="IU9317" s="73">
        <f t="shared" si="5732"/>
        <v>279.47000000000003</v>
      </c>
      <c r="IV9317" s="73">
        <f t="shared" si="5732"/>
        <v>279.47000000000003</v>
      </c>
      <c r="IW9317" s="73">
        <f t="shared" si="5732"/>
        <v>279.47000000000003</v>
      </c>
      <c r="IX9317" s="73">
        <f t="shared" si="5732"/>
        <v>279.47000000000003</v>
      </c>
      <c r="IY9317" s="73">
        <f t="shared" si="5732"/>
        <v>279.47000000000003</v>
      </c>
      <c r="IZ9317" s="73">
        <f t="shared" si="5732"/>
        <v>279.47000000000003</v>
      </c>
      <c r="JA9317" s="73">
        <f t="shared" si="5732"/>
        <v>279.47000000000003</v>
      </c>
      <c r="JB9317" s="73">
        <f t="shared" ref="JB9317:KG9317" si="5733">(JA9317+$F$9100*$F$9102*($F$55/$F$9101*JA9316+$F$55/$F$9101*JA9318))/(1+$F$9100*$F$9102*($F$55/$F$9101+$F$55/$F$9101))</f>
        <v>279.47000000000003</v>
      </c>
      <c r="JC9317" s="73">
        <f t="shared" si="5733"/>
        <v>279.47000000000003</v>
      </c>
      <c r="JD9317" s="73">
        <f t="shared" si="5733"/>
        <v>279.47000000000003</v>
      </c>
      <c r="JE9317" s="73">
        <f t="shared" si="5733"/>
        <v>279.47000000000003</v>
      </c>
      <c r="JF9317" s="73">
        <f t="shared" si="5733"/>
        <v>279.47000000000003</v>
      </c>
      <c r="JG9317" s="73">
        <f t="shared" si="5733"/>
        <v>279.47000000000003</v>
      </c>
      <c r="JH9317" s="73">
        <f t="shared" si="5733"/>
        <v>279.47000000000003</v>
      </c>
      <c r="JI9317" s="73">
        <f t="shared" si="5733"/>
        <v>279.47000000000003</v>
      </c>
      <c r="JJ9317" s="73">
        <f t="shared" si="5733"/>
        <v>279.47000000000003</v>
      </c>
      <c r="JK9317" s="73">
        <f t="shared" si="5733"/>
        <v>279.47000000000003</v>
      </c>
      <c r="JL9317" s="73">
        <f t="shared" si="5733"/>
        <v>279.47000000000003</v>
      </c>
      <c r="JM9317" s="73">
        <f t="shared" si="5733"/>
        <v>279.47000000000003</v>
      </c>
      <c r="JN9317" s="73">
        <f t="shared" si="5733"/>
        <v>279.47000000000003</v>
      </c>
      <c r="JO9317" s="73">
        <f t="shared" si="5733"/>
        <v>279.47000000000003</v>
      </c>
      <c r="JP9317" s="73">
        <f t="shared" si="5733"/>
        <v>279.47000000000003</v>
      </c>
      <c r="JQ9317" s="73">
        <f t="shared" si="5733"/>
        <v>279.47000000000003</v>
      </c>
      <c r="JR9317" s="73">
        <f t="shared" si="5733"/>
        <v>279.47000000000003</v>
      </c>
      <c r="JS9317" s="73">
        <f t="shared" si="5733"/>
        <v>279.47000000000003</v>
      </c>
      <c r="JT9317" s="73">
        <f t="shared" si="5733"/>
        <v>279.47000000000003</v>
      </c>
      <c r="JU9317" s="73">
        <f t="shared" si="5733"/>
        <v>279.47000000000003</v>
      </c>
      <c r="JV9317" s="73">
        <f t="shared" si="5733"/>
        <v>279.47000000000003</v>
      </c>
      <c r="JW9317" s="73">
        <f t="shared" si="5733"/>
        <v>279.47000000000003</v>
      </c>
      <c r="JX9317" s="73">
        <f t="shared" si="5733"/>
        <v>279.47000000000003</v>
      </c>
      <c r="JY9317" s="73">
        <f t="shared" si="5733"/>
        <v>279.47000000000003</v>
      </c>
      <c r="JZ9317" s="73">
        <f t="shared" si="5733"/>
        <v>279.47000000000003</v>
      </c>
      <c r="KA9317" s="73">
        <f t="shared" si="5733"/>
        <v>279.47000000000003</v>
      </c>
      <c r="KB9317" s="73">
        <f t="shared" si="5733"/>
        <v>279.47000000000003</v>
      </c>
      <c r="KC9317" s="73">
        <f t="shared" si="5733"/>
        <v>279.47000000000003</v>
      </c>
      <c r="KD9317" s="73">
        <f t="shared" si="5733"/>
        <v>279.47000000000003</v>
      </c>
      <c r="KE9317" s="73">
        <f t="shared" si="5733"/>
        <v>279.47000000000003</v>
      </c>
      <c r="KF9317" s="73">
        <f t="shared" si="5733"/>
        <v>279.47000000000003</v>
      </c>
      <c r="KG9317" s="73">
        <f t="shared" si="5733"/>
        <v>279.47000000000003</v>
      </c>
      <c r="KH9317">
        <v>279.47000000000003</v>
      </c>
      <c r="KL9317" s="84"/>
      <c r="KP9317" s="84"/>
      <c r="KS9317" s="74"/>
      <c r="KT9317" s="74"/>
      <c r="KU9317" s="16"/>
      <c r="KV9317" s="72"/>
      <c r="KW9317" s="72"/>
      <c r="KX9317" s="16"/>
      <c r="KZ9317" s="16"/>
      <c r="LA9317" s="16"/>
      <c r="LB9317" s="74"/>
      <c r="LC9317" s="74"/>
    </row>
    <row r="9318" spans="2:315" x14ac:dyDescent="0.35">
      <c r="B9318">
        <v>212</v>
      </c>
      <c r="C9318">
        <f t="shared" si="5468"/>
        <v>2.1150000000000002</v>
      </c>
      <c r="E9318" s="92">
        <v>279.47000000000003</v>
      </c>
      <c r="F9318" s="73">
        <f t="shared" ref="F9318:BQ9318" si="5734">(E9318+$F$9100*$F$9102*($F$55/$F$9101*E9317+$F$55/$F$9101*E9319))/(1+$F$9100*$F$9102*($F$55/$F$9101+$F$55/$F$9101))</f>
        <v>279.47000000000003</v>
      </c>
      <c r="G9318" s="73">
        <f t="shared" si="5734"/>
        <v>279.47000000000003</v>
      </c>
      <c r="H9318" s="73">
        <f t="shared" si="5734"/>
        <v>279.47000000000003</v>
      </c>
      <c r="I9318" s="73">
        <f t="shared" si="5734"/>
        <v>279.47000000000003</v>
      </c>
      <c r="J9318" s="73">
        <f t="shared" si="5734"/>
        <v>279.47000000000003</v>
      </c>
      <c r="K9318" s="73">
        <f t="shared" si="5734"/>
        <v>279.47000000000003</v>
      </c>
      <c r="L9318" s="73">
        <f t="shared" si="5734"/>
        <v>279.47000000000003</v>
      </c>
      <c r="M9318" s="73">
        <f t="shared" si="5734"/>
        <v>279.47000000000003</v>
      </c>
      <c r="N9318" s="73">
        <f t="shared" si="5734"/>
        <v>279.47000000000003</v>
      </c>
      <c r="O9318" s="73">
        <f t="shared" si="5734"/>
        <v>279.47000000000003</v>
      </c>
      <c r="P9318" s="73">
        <f t="shared" si="5734"/>
        <v>279.47000000000003</v>
      </c>
      <c r="Q9318" s="73">
        <f t="shared" si="5734"/>
        <v>279.47000000000003</v>
      </c>
      <c r="R9318" s="73">
        <f t="shared" si="5734"/>
        <v>279.47000000000003</v>
      </c>
      <c r="S9318" s="73">
        <f t="shared" si="5734"/>
        <v>279.47000000000003</v>
      </c>
      <c r="T9318" s="73">
        <f t="shared" si="5734"/>
        <v>279.47000000000003</v>
      </c>
      <c r="U9318" s="73">
        <f t="shared" si="5734"/>
        <v>279.47000000000003</v>
      </c>
      <c r="V9318" s="73">
        <f t="shared" si="5734"/>
        <v>279.47000000000003</v>
      </c>
      <c r="W9318" s="73">
        <f t="shared" si="5734"/>
        <v>279.47000000000003</v>
      </c>
      <c r="X9318" s="73">
        <f t="shared" si="5734"/>
        <v>279.47000000000003</v>
      </c>
      <c r="Y9318" s="73">
        <f t="shared" si="5734"/>
        <v>279.47000000000003</v>
      </c>
      <c r="Z9318" s="73">
        <f t="shared" si="5734"/>
        <v>279.47000000000003</v>
      </c>
      <c r="AA9318" s="73">
        <f t="shared" si="5734"/>
        <v>279.47000000000003</v>
      </c>
      <c r="AB9318" s="73">
        <f t="shared" si="5734"/>
        <v>279.47000000000003</v>
      </c>
      <c r="AC9318" s="73">
        <f t="shared" si="5734"/>
        <v>279.47000000000003</v>
      </c>
      <c r="AD9318" s="73">
        <f t="shared" si="5734"/>
        <v>279.47000000000003</v>
      </c>
      <c r="AE9318" s="73">
        <f t="shared" si="5734"/>
        <v>279.47000000000003</v>
      </c>
      <c r="AF9318" s="73">
        <f t="shared" si="5734"/>
        <v>279.47000000000003</v>
      </c>
      <c r="AG9318" s="73">
        <f t="shared" si="5734"/>
        <v>279.47000000000003</v>
      </c>
      <c r="AH9318" s="73">
        <f t="shared" si="5734"/>
        <v>279.47000000000003</v>
      </c>
      <c r="AI9318" s="73">
        <f t="shared" si="5734"/>
        <v>279.47000000000003</v>
      </c>
      <c r="AJ9318" s="73">
        <f t="shared" si="5734"/>
        <v>279.47000000000003</v>
      </c>
      <c r="AK9318" s="73">
        <f t="shared" si="5734"/>
        <v>279.47000000000003</v>
      </c>
      <c r="AL9318" s="73">
        <f t="shared" si="5734"/>
        <v>279.47000000000003</v>
      </c>
      <c r="AM9318" s="73">
        <f t="shared" si="5734"/>
        <v>279.47000000000003</v>
      </c>
      <c r="AN9318" s="73">
        <f t="shared" si="5734"/>
        <v>279.47000000000003</v>
      </c>
      <c r="AO9318" s="73">
        <f t="shared" si="5734"/>
        <v>279.47000000000003</v>
      </c>
      <c r="AP9318" s="73">
        <f t="shared" si="5734"/>
        <v>279.47000000000003</v>
      </c>
      <c r="AQ9318" s="73">
        <f t="shared" si="5734"/>
        <v>279.47000000000003</v>
      </c>
      <c r="AR9318" s="73">
        <f t="shared" si="5734"/>
        <v>279.47000000000003</v>
      </c>
      <c r="AS9318" s="73">
        <f t="shared" si="5734"/>
        <v>279.47000000000003</v>
      </c>
      <c r="AT9318" s="73">
        <f t="shared" si="5734"/>
        <v>279.47000000000003</v>
      </c>
      <c r="AU9318" s="73">
        <f t="shared" si="5734"/>
        <v>279.47000000000003</v>
      </c>
      <c r="AV9318" s="73">
        <f t="shared" si="5734"/>
        <v>279.47000000000003</v>
      </c>
      <c r="AW9318" s="73">
        <f t="shared" si="5734"/>
        <v>279.47000000000003</v>
      </c>
      <c r="AX9318" s="73">
        <f t="shared" si="5734"/>
        <v>279.47000000000003</v>
      </c>
      <c r="AY9318" s="73">
        <f t="shared" si="5734"/>
        <v>279.47000000000003</v>
      </c>
      <c r="AZ9318" s="73">
        <f t="shared" si="5734"/>
        <v>279.47000000000003</v>
      </c>
      <c r="BA9318" s="73">
        <f t="shared" si="5734"/>
        <v>279.47000000000003</v>
      </c>
      <c r="BB9318" s="73">
        <f t="shared" si="5734"/>
        <v>279.47000000000003</v>
      </c>
      <c r="BC9318" s="73">
        <f t="shared" si="5734"/>
        <v>279.47000000000003</v>
      </c>
      <c r="BD9318" s="73">
        <f t="shared" si="5734"/>
        <v>279.47000000000003</v>
      </c>
      <c r="BE9318" s="73">
        <f t="shared" si="5734"/>
        <v>279.47000000000003</v>
      </c>
      <c r="BF9318" s="73">
        <f t="shared" si="5734"/>
        <v>279.47000000000003</v>
      </c>
      <c r="BG9318" s="73">
        <f t="shared" si="5734"/>
        <v>279.47000000000003</v>
      </c>
      <c r="BH9318" s="73">
        <f t="shared" si="5734"/>
        <v>279.47000000000003</v>
      </c>
      <c r="BI9318" s="73">
        <f t="shared" si="5734"/>
        <v>279.47000000000003</v>
      </c>
      <c r="BJ9318" s="73">
        <f t="shared" si="5734"/>
        <v>279.47000000000003</v>
      </c>
      <c r="BK9318" s="73">
        <f t="shared" si="5734"/>
        <v>279.47000000000003</v>
      </c>
      <c r="BL9318" s="73">
        <f t="shared" si="5734"/>
        <v>279.47000000000003</v>
      </c>
      <c r="BM9318" s="73">
        <f t="shared" si="5734"/>
        <v>279.47000000000003</v>
      </c>
      <c r="BN9318" s="73">
        <f t="shared" si="5734"/>
        <v>279.47000000000003</v>
      </c>
      <c r="BO9318" s="73">
        <f t="shared" si="5734"/>
        <v>279.47000000000003</v>
      </c>
      <c r="BP9318" s="73">
        <f t="shared" si="5734"/>
        <v>279.47000000000003</v>
      </c>
      <c r="BQ9318" s="73">
        <f t="shared" si="5734"/>
        <v>279.47000000000003</v>
      </c>
      <c r="BR9318" s="73">
        <f t="shared" ref="BR9318:EC9318" si="5735">(BQ9318+$F$9100*$F$9102*($F$55/$F$9101*BQ9317+$F$55/$F$9101*BQ9319))/(1+$F$9100*$F$9102*($F$55/$F$9101+$F$55/$F$9101))</f>
        <v>279.47000000000003</v>
      </c>
      <c r="BS9318" s="73">
        <f t="shared" si="5735"/>
        <v>279.47000000000003</v>
      </c>
      <c r="BT9318" s="73">
        <f t="shared" si="5735"/>
        <v>279.47000000000003</v>
      </c>
      <c r="BU9318" s="73">
        <f t="shared" si="5735"/>
        <v>279.47000000000003</v>
      </c>
      <c r="BV9318" s="73">
        <f t="shared" si="5735"/>
        <v>279.47000000000003</v>
      </c>
      <c r="BW9318" s="73">
        <f t="shared" si="5735"/>
        <v>279.47000000000003</v>
      </c>
      <c r="BX9318" s="73">
        <f t="shared" si="5735"/>
        <v>279.47000000000003</v>
      </c>
      <c r="BY9318" s="73">
        <f t="shared" si="5735"/>
        <v>279.47000000000003</v>
      </c>
      <c r="BZ9318" s="73">
        <f t="shared" si="5735"/>
        <v>279.47000000000003</v>
      </c>
      <c r="CA9318" s="73">
        <f t="shared" si="5735"/>
        <v>279.47000000000003</v>
      </c>
      <c r="CB9318" s="73">
        <f t="shared" si="5735"/>
        <v>279.47000000000003</v>
      </c>
      <c r="CC9318" s="73">
        <f t="shared" si="5735"/>
        <v>279.47000000000003</v>
      </c>
      <c r="CD9318" s="73">
        <f t="shared" si="5735"/>
        <v>279.47000000000003</v>
      </c>
      <c r="CE9318" s="73">
        <f t="shared" si="5735"/>
        <v>279.47000000000003</v>
      </c>
      <c r="CF9318" s="73">
        <f t="shared" si="5735"/>
        <v>279.47000000000003</v>
      </c>
      <c r="CG9318" s="73">
        <f t="shared" si="5735"/>
        <v>279.47000000000003</v>
      </c>
      <c r="CH9318" s="73">
        <f t="shared" si="5735"/>
        <v>279.47000000000003</v>
      </c>
      <c r="CI9318" s="73">
        <f t="shared" si="5735"/>
        <v>279.47000000000003</v>
      </c>
      <c r="CJ9318" s="73">
        <f t="shared" si="5735"/>
        <v>279.47000000000003</v>
      </c>
      <c r="CK9318" s="73">
        <f t="shared" si="5735"/>
        <v>279.47000000000003</v>
      </c>
      <c r="CL9318" s="73">
        <f t="shared" si="5735"/>
        <v>279.47000000000003</v>
      </c>
      <c r="CM9318" s="73">
        <f t="shared" si="5735"/>
        <v>279.47000000000003</v>
      </c>
      <c r="CN9318" s="73">
        <f t="shared" si="5735"/>
        <v>279.47000000000003</v>
      </c>
      <c r="CO9318" s="73">
        <f t="shared" si="5735"/>
        <v>279.47000000000003</v>
      </c>
      <c r="CP9318" s="73">
        <f t="shared" si="5735"/>
        <v>279.47000000000003</v>
      </c>
      <c r="CQ9318" s="73">
        <f t="shared" si="5735"/>
        <v>279.47000000000003</v>
      </c>
      <c r="CR9318" s="73">
        <f t="shared" si="5735"/>
        <v>279.47000000000003</v>
      </c>
      <c r="CS9318" s="73">
        <f t="shared" si="5735"/>
        <v>279.47000000000003</v>
      </c>
      <c r="CT9318" s="73">
        <f t="shared" si="5735"/>
        <v>279.47000000000003</v>
      </c>
      <c r="CU9318" s="73">
        <f t="shared" si="5735"/>
        <v>279.47000000000003</v>
      </c>
      <c r="CV9318" s="73">
        <f t="shared" si="5735"/>
        <v>279.47000000000003</v>
      </c>
      <c r="CW9318" s="73">
        <f t="shared" si="5735"/>
        <v>279.47000000000003</v>
      </c>
      <c r="CX9318" s="73">
        <f t="shared" si="5735"/>
        <v>279.47000000000003</v>
      </c>
      <c r="CY9318" s="73">
        <f t="shared" si="5735"/>
        <v>279.47000000000003</v>
      </c>
      <c r="CZ9318" s="73">
        <f t="shared" si="5735"/>
        <v>279.47000000000003</v>
      </c>
      <c r="DA9318" s="73">
        <f t="shared" si="5735"/>
        <v>279.47000000000003</v>
      </c>
      <c r="DB9318" s="73">
        <f t="shared" si="5735"/>
        <v>279.47000000000003</v>
      </c>
      <c r="DC9318" s="73">
        <f t="shared" si="5735"/>
        <v>279.47000000000003</v>
      </c>
      <c r="DD9318" s="73">
        <f t="shared" si="5735"/>
        <v>279.47000000000003</v>
      </c>
      <c r="DE9318" s="73">
        <f t="shared" si="5735"/>
        <v>279.47000000000003</v>
      </c>
      <c r="DF9318" s="73">
        <f t="shared" si="5735"/>
        <v>279.47000000000003</v>
      </c>
      <c r="DG9318" s="73">
        <f t="shared" si="5735"/>
        <v>279.47000000000003</v>
      </c>
      <c r="DH9318" s="73">
        <f t="shared" si="5735"/>
        <v>279.47000000000003</v>
      </c>
      <c r="DI9318" s="73">
        <f t="shared" si="5735"/>
        <v>279.47000000000003</v>
      </c>
      <c r="DJ9318" s="73">
        <f t="shared" si="5735"/>
        <v>279.47000000000003</v>
      </c>
      <c r="DK9318" s="73">
        <f t="shared" si="5735"/>
        <v>279.47000000000003</v>
      </c>
      <c r="DL9318" s="73">
        <f t="shared" si="5735"/>
        <v>279.47000000000003</v>
      </c>
      <c r="DM9318" s="73">
        <f t="shared" si="5735"/>
        <v>279.47000000000003</v>
      </c>
      <c r="DN9318" s="73">
        <f t="shared" si="5735"/>
        <v>279.47000000000003</v>
      </c>
      <c r="DO9318" s="73">
        <f t="shared" si="5735"/>
        <v>279.47000000000003</v>
      </c>
      <c r="DP9318" s="73">
        <f t="shared" si="5735"/>
        <v>279.47000000000003</v>
      </c>
      <c r="DQ9318" s="73">
        <f t="shared" si="5735"/>
        <v>279.47000000000003</v>
      </c>
      <c r="DR9318" s="73">
        <f t="shared" si="5735"/>
        <v>279.47000000000003</v>
      </c>
      <c r="DS9318" s="73">
        <f t="shared" si="5735"/>
        <v>279.47000000000003</v>
      </c>
      <c r="DT9318" s="73">
        <f t="shared" si="5735"/>
        <v>279.47000000000003</v>
      </c>
      <c r="DU9318" s="73">
        <f t="shared" si="5735"/>
        <v>279.47000000000003</v>
      </c>
      <c r="DV9318" s="73">
        <f t="shared" si="5735"/>
        <v>279.47000000000003</v>
      </c>
      <c r="DW9318" s="73">
        <f t="shared" si="5735"/>
        <v>279.47000000000003</v>
      </c>
      <c r="DX9318" s="73">
        <f t="shared" si="5735"/>
        <v>279.47000000000003</v>
      </c>
      <c r="DY9318" s="73">
        <f t="shared" si="5735"/>
        <v>279.47000000000003</v>
      </c>
      <c r="DZ9318" s="73">
        <f t="shared" si="5735"/>
        <v>279.47000000000003</v>
      </c>
      <c r="EA9318" s="73">
        <f t="shared" si="5735"/>
        <v>279.47000000000003</v>
      </c>
      <c r="EB9318" s="73">
        <f t="shared" si="5735"/>
        <v>279.47000000000003</v>
      </c>
      <c r="EC9318" s="73">
        <f t="shared" si="5735"/>
        <v>279.47000000000003</v>
      </c>
      <c r="ED9318" s="73">
        <f t="shared" ref="ED9318:GO9318" si="5736">(EC9318+$F$9100*$F$9102*($F$55/$F$9101*EC9317+$F$55/$F$9101*EC9319))/(1+$F$9100*$F$9102*($F$55/$F$9101+$F$55/$F$9101))</f>
        <v>279.47000000000003</v>
      </c>
      <c r="EE9318" s="73">
        <f t="shared" si="5736"/>
        <v>279.47000000000003</v>
      </c>
      <c r="EF9318" s="73">
        <f t="shared" si="5736"/>
        <v>279.47000000000003</v>
      </c>
      <c r="EG9318" s="73">
        <f t="shared" si="5736"/>
        <v>279.47000000000003</v>
      </c>
      <c r="EH9318" s="73">
        <f t="shared" si="5736"/>
        <v>279.47000000000003</v>
      </c>
      <c r="EI9318" s="73">
        <f t="shared" si="5736"/>
        <v>279.47000000000003</v>
      </c>
      <c r="EJ9318" s="73">
        <f t="shared" si="5736"/>
        <v>279.47000000000003</v>
      </c>
      <c r="EK9318" s="73">
        <f t="shared" si="5736"/>
        <v>279.47000000000003</v>
      </c>
      <c r="EL9318" s="73">
        <f t="shared" si="5736"/>
        <v>279.47000000000003</v>
      </c>
      <c r="EM9318" s="73">
        <f t="shared" si="5736"/>
        <v>279.47000000000003</v>
      </c>
      <c r="EN9318" s="73">
        <f t="shared" si="5736"/>
        <v>279.47000000000003</v>
      </c>
      <c r="EO9318" s="73">
        <f t="shared" si="5736"/>
        <v>279.47000000000003</v>
      </c>
      <c r="EP9318" s="73">
        <f t="shared" si="5736"/>
        <v>279.47000000000003</v>
      </c>
      <c r="EQ9318" s="73">
        <f t="shared" si="5736"/>
        <v>279.47000000000003</v>
      </c>
      <c r="ER9318" s="73">
        <f t="shared" si="5736"/>
        <v>279.47000000000003</v>
      </c>
      <c r="ES9318" s="73">
        <f t="shared" si="5736"/>
        <v>279.47000000000003</v>
      </c>
      <c r="ET9318" s="73">
        <f t="shared" si="5736"/>
        <v>279.47000000000003</v>
      </c>
      <c r="EU9318" s="73">
        <f t="shared" si="5736"/>
        <v>279.47000000000003</v>
      </c>
      <c r="EV9318" s="73">
        <f t="shared" si="5736"/>
        <v>279.47000000000003</v>
      </c>
      <c r="EW9318" s="73">
        <f t="shared" si="5736"/>
        <v>279.47000000000003</v>
      </c>
      <c r="EX9318" s="73">
        <f t="shared" si="5736"/>
        <v>279.47000000000003</v>
      </c>
      <c r="EY9318" s="73">
        <f t="shared" si="5736"/>
        <v>279.47000000000003</v>
      </c>
      <c r="EZ9318" s="73">
        <f t="shared" si="5736"/>
        <v>279.47000000000003</v>
      </c>
      <c r="FA9318" s="73">
        <f t="shared" si="5736"/>
        <v>279.47000000000003</v>
      </c>
      <c r="FB9318" s="73">
        <f t="shared" si="5736"/>
        <v>279.47000000000003</v>
      </c>
      <c r="FC9318" s="73">
        <f t="shared" si="5736"/>
        <v>279.47000000000003</v>
      </c>
      <c r="FD9318" s="73">
        <f t="shared" si="5736"/>
        <v>279.47000000000003</v>
      </c>
      <c r="FE9318" s="73">
        <f t="shared" si="5736"/>
        <v>279.47000000000003</v>
      </c>
      <c r="FF9318" s="73">
        <f t="shared" si="5736"/>
        <v>279.47000000000003</v>
      </c>
      <c r="FG9318" s="73">
        <f t="shared" si="5736"/>
        <v>279.47000000000003</v>
      </c>
      <c r="FH9318" s="73">
        <f t="shared" si="5736"/>
        <v>279.47000000000003</v>
      </c>
      <c r="FI9318" s="73">
        <f t="shared" si="5736"/>
        <v>279.47000000000003</v>
      </c>
      <c r="FJ9318" s="73">
        <f t="shared" si="5736"/>
        <v>279.47000000000003</v>
      </c>
      <c r="FK9318" s="73">
        <f t="shared" si="5736"/>
        <v>279.47000000000003</v>
      </c>
      <c r="FL9318" s="73">
        <f t="shared" si="5736"/>
        <v>279.47000000000003</v>
      </c>
      <c r="FM9318" s="73">
        <f t="shared" si="5736"/>
        <v>279.47000000000003</v>
      </c>
      <c r="FN9318" s="73">
        <f t="shared" si="5736"/>
        <v>279.47000000000003</v>
      </c>
      <c r="FO9318" s="73">
        <f t="shared" si="5736"/>
        <v>279.47000000000003</v>
      </c>
      <c r="FP9318" s="73">
        <f t="shared" si="5736"/>
        <v>279.47000000000003</v>
      </c>
      <c r="FQ9318" s="73">
        <f t="shared" si="5736"/>
        <v>279.47000000000003</v>
      </c>
      <c r="FR9318" s="73">
        <f t="shared" si="5736"/>
        <v>279.47000000000003</v>
      </c>
      <c r="FS9318" s="73">
        <f t="shared" si="5736"/>
        <v>279.47000000000003</v>
      </c>
      <c r="FT9318" s="73">
        <f t="shared" si="5736"/>
        <v>279.47000000000003</v>
      </c>
      <c r="FU9318" s="73">
        <f t="shared" si="5736"/>
        <v>279.47000000000003</v>
      </c>
      <c r="FV9318" s="73">
        <f t="shared" si="5736"/>
        <v>279.47000000000003</v>
      </c>
      <c r="FW9318" s="73">
        <f t="shared" si="5736"/>
        <v>279.47000000000003</v>
      </c>
      <c r="FX9318" s="73">
        <f t="shared" si="5736"/>
        <v>279.47000000000003</v>
      </c>
      <c r="FY9318" s="73">
        <f t="shared" si="5736"/>
        <v>279.47000000000003</v>
      </c>
      <c r="FZ9318" s="73">
        <f t="shared" si="5736"/>
        <v>279.47000000000003</v>
      </c>
      <c r="GA9318" s="73">
        <f t="shared" si="5736"/>
        <v>279.47000000000003</v>
      </c>
      <c r="GB9318" s="73">
        <f t="shared" si="5736"/>
        <v>279.47000000000003</v>
      </c>
      <c r="GC9318" s="73">
        <f t="shared" si="5736"/>
        <v>279.47000000000003</v>
      </c>
      <c r="GD9318" s="73">
        <f t="shared" si="5736"/>
        <v>279.47000000000003</v>
      </c>
      <c r="GE9318" s="73">
        <f t="shared" si="5736"/>
        <v>279.47000000000003</v>
      </c>
      <c r="GF9318" s="73">
        <f t="shared" si="5736"/>
        <v>279.47000000000003</v>
      </c>
      <c r="GG9318" s="73">
        <f t="shared" si="5736"/>
        <v>279.47000000000003</v>
      </c>
      <c r="GH9318" s="73">
        <f t="shared" si="5736"/>
        <v>279.47000000000003</v>
      </c>
      <c r="GI9318" s="73">
        <f t="shared" si="5736"/>
        <v>279.47000000000003</v>
      </c>
      <c r="GJ9318" s="73">
        <f t="shared" si="5736"/>
        <v>279.47000000000003</v>
      </c>
      <c r="GK9318" s="73">
        <f t="shared" si="5736"/>
        <v>279.47000000000003</v>
      </c>
      <c r="GL9318" s="73">
        <f t="shared" si="5736"/>
        <v>279.47000000000003</v>
      </c>
      <c r="GM9318" s="73">
        <f t="shared" si="5736"/>
        <v>279.47000000000003</v>
      </c>
      <c r="GN9318" s="73">
        <f t="shared" si="5736"/>
        <v>279.47000000000003</v>
      </c>
      <c r="GO9318" s="73">
        <f t="shared" si="5736"/>
        <v>279.47000000000003</v>
      </c>
      <c r="GP9318" s="73">
        <f t="shared" ref="GP9318:JA9318" si="5737">(GO9318+$F$9100*$F$9102*($F$55/$F$9101*GO9317+$F$55/$F$9101*GO9319))/(1+$F$9100*$F$9102*($F$55/$F$9101+$F$55/$F$9101))</f>
        <v>279.47000000000003</v>
      </c>
      <c r="GQ9318" s="73">
        <f t="shared" si="5737"/>
        <v>279.47000000000003</v>
      </c>
      <c r="GR9318" s="73">
        <f t="shared" si="5737"/>
        <v>279.47000000000003</v>
      </c>
      <c r="GS9318" s="73">
        <f t="shared" si="5737"/>
        <v>279.47000000000003</v>
      </c>
      <c r="GT9318" s="73">
        <f t="shared" si="5737"/>
        <v>279.47000000000003</v>
      </c>
      <c r="GU9318" s="73">
        <f t="shared" si="5737"/>
        <v>279.47000000000003</v>
      </c>
      <c r="GV9318" s="73">
        <f t="shared" si="5737"/>
        <v>279.47000000000003</v>
      </c>
      <c r="GW9318" s="73">
        <f t="shared" si="5737"/>
        <v>279.47000000000003</v>
      </c>
      <c r="GX9318" s="73">
        <f t="shared" si="5737"/>
        <v>279.47000000000003</v>
      </c>
      <c r="GY9318" s="73">
        <f t="shared" si="5737"/>
        <v>279.47000000000003</v>
      </c>
      <c r="GZ9318" s="73">
        <f t="shared" si="5737"/>
        <v>279.47000000000003</v>
      </c>
      <c r="HA9318" s="73">
        <f t="shared" si="5737"/>
        <v>279.47000000000003</v>
      </c>
      <c r="HB9318" s="73">
        <f t="shared" si="5737"/>
        <v>279.47000000000003</v>
      </c>
      <c r="HC9318" s="73">
        <f t="shared" si="5737"/>
        <v>279.47000000000003</v>
      </c>
      <c r="HD9318" s="73">
        <f t="shared" si="5737"/>
        <v>279.47000000000003</v>
      </c>
      <c r="HE9318" s="73">
        <f t="shared" si="5737"/>
        <v>279.47000000000003</v>
      </c>
      <c r="HF9318" s="73">
        <f t="shared" si="5737"/>
        <v>279.47000000000003</v>
      </c>
      <c r="HG9318" s="73">
        <f t="shared" si="5737"/>
        <v>279.47000000000003</v>
      </c>
      <c r="HH9318" s="73">
        <f t="shared" si="5737"/>
        <v>279.47000000000003</v>
      </c>
      <c r="HI9318" s="73">
        <f t="shared" si="5737"/>
        <v>279.47000000000003</v>
      </c>
      <c r="HJ9318" s="73">
        <f t="shared" si="5737"/>
        <v>279.47000000000003</v>
      </c>
      <c r="HK9318" s="73">
        <f t="shared" si="5737"/>
        <v>279.47000000000003</v>
      </c>
      <c r="HL9318" s="73">
        <f t="shared" si="5737"/>
        <v>279.47000000000003</v>
      </c>
      <c r="HM9318" s="73">
        <f t="shared" si="5737"/>
        <v>279.47000000000003</v>
      </c>
      <c r="HN9318" s="73">
        <f t="shared" si="5737"/>
        <v>279.47000000000003</v>
      </c>
      <c r="HO9318" s="73">
        <f t="shared" si="5737"/>
        <v>279.47000000000003</v>
      </c>
      <c r="HP9318" s="73">
        <f t="shared" si="5737"/>
        <v>279.47000000000003</v>
      </c>
      <c r="HQ9318" s="73">
        <f t="shared" si="5737"/>
        <v>279.47000000000003</v>
      </c>
      <c r="HR9318" s="73">
        <f t="shared" si="5737"/>
        <v>279.47000000000003</v>
      </c>
      <c r="HS9318" s="73">
        <f t="shared" si="5737"/>
        <v>279.47000000000003</v>
      </c>
      <c r="HT9318" s="73">
        <f t="shared" si="5737"/>
        <v>279.47000000000003</v>
      </c>
      <c r="HU9318" s="73">
        <f t="shared" si="5737"/>
        <v>279.47000000000003</v>
      </c>
      <c r="HV9318" s="73">
        <f t="shared" si="5737"/>
        <v>279.47000000000003</v>
      </c>
      <c r="HW9318" s="73">
        <f t="shared" si="5737"/>
        <v>279.47000000000003</v>
      </c>
      <c r="HX9318" s="73">
        <f t="shared" si="5737"/>
        <v>279.47000000000003</v>
      </c>
      <c r="HY9318" s="73">
        <f t="shared" si="5737"/>
        <v>279.47000000000003</v>
      </c>
      <c r="HZ9318" s="73">
        <f t="shared" si="5737"/>
        <v>279.47000000000003</v>
      </c>
      <c r="IA9318" s="73">
        <f t="shared" si="5737"/>
        <v>279.47000000000003</v>
      </c>
      <c r="IB9318" s="73">
        <f t="shared" si="5737"/>
        <v>279.47000000000003</v>
      </c>
      <c r="IC9318" s="73">
        <f t="shared" si="5737"/>
        <v>279.47000000000003</v>
      </c>
      <c r="ID9318" s="73">
        <f t="shared" si="5737"/>
        <v>279.47000000000003</v>
      </c>
      <c r="IE9318" s="73">
        <f t="shared" si="5737"/>
        <v>279.47000000000003</v>
      </c>
      <c r="IF9318" s="73">
        <f t="shared" si="5737"/>
        <v>279.47000000000003</v>
      </c>
      <c r="IG9318" s="73">
        <f t="shared" si="5737"/>
        <v>279.47000000000003</v>
      </c>
      <c r="IH9318" s="73">
        <f t="shared" si="5737"/>
        <v>279.47000000000003</v>
      </c>
      <c r="II9318" s="73">
        <f t="shared" si="5737"/>
        <v>279.47000000000003</v>
      </c>
      <c r="IJ9318" s="73">
        <f t="shared" si="5737"/>
        <v>279.47000000000003</v>
      </c>
      <c r="IK9318" s="73">
        <f t="shared" si="5737"/>
        <v>279.47000000000003</v>
      </c>
      <c r="IL9318" s="73">
        <f t="shared" si="5737"/>
        <v>279.47000000000003</v>
      </c>
      <c r="IM9318" s="73">
        <f t="shared" si="5737"/>
        <v>279.47000000000003</v>
      </c>
      <c r="IN9318" s="73">
        <f t="shared" si="5737"/>
        <v>279.47000000000003</v>
      </c>
      <c r="IO9318" s="73">
        <f t="shared" si="5737"/>
        <v>279.47000000000003</v>
      </c>
      <c r="IP9318" s="73">
        <f t="shared" si="5737"/>
        <v>279.47000000000003</v>
      </c>
      <c r="IQ9318" s="73">
        <f t="shared" si="5737"/>
        <v>279.47000000000003</v>
      </c>
      <c r="IR9318" s="73">
        <f t="shared" si="5737"/>
        <v>279.47000000000003</v>
      </c>
      <c r="IS9318" s="73">
        <f t="shared" si="5737"/>
        <v>279.47000000000003</v>
      </c>
      <c r="IT9318" s="73">
        <f t="shared" si="5737"/>
        <v>279.47000000000003</v>
      </c>
      <c r="IU9318" s="73">
        <f t="shared" si="5737"/>
        <v>279.47000000000003</v>
      </c>
      <c r="IV9318" s="73">
        <f t="shared" si="5737"/>
        <v>279.47000000000003</v>
      </c>
      <c r="IW9318" s="73">
        <f t="shared" si="5737"/>
        <v>279.47000000000003</v>
      </c>
      <c r="IX9318" s="73">
        <f t="shared" si="5737"/>
        <v>279.47000000000003</v>
      </c>
      <c r="IY9318" s="73">
        <f t="shared" si="5737"/>
        <v>279.47000000000003</v>
      </c>
      <c r="IZ9318" s="73">
        <f t="shared" si="5737"/>
        <v>279.47000000000003</v>
      </c>
      <c r="JA9318" s="73">
        <f t="shared" si="5737"/>
        <v>279.47000000000003</v>
      </c>
      <c r="JB9318" s="73">
        <f t="shared" ref="JB9318:KG9318" si="5738">(JA9318+$F$9100*$F$9102*($F$55/$F$9101*JA9317+$F$55/$F$9101*JA9319))/(1+$F$9100*$F$9102*($F$55/$F$9101+$F$55/$F$9101))</f>
        <v>279.47000000000003</v>
      </c>
      <c r="JC9318" s="73">
        <f t="shared" si="5738"/>
        <v>279.47000000000003</v>
      </c>
      <c r="JD9318" s="73">
        <f t="shared" si="5738"/>
        <v>279.47000000000003</v>
      </c>
      <c r="JE9318" s="73">
        <f t="shared" si="5738"/>
        <v>279.47000000000003</v>
      </c>
      <c r="JF9318" s="73">
        <f t="shared" si="5738"/>
        <v>279.47000000000003</v>
      </c>
      <c r="JG9318" s="73">
        <f t="shared" si="5738"/>
        <v>279.47000000000003</v>
      </c>
      <c r="JH9318" s="73">
        <f t="shared" si="5738"/>
        <v>279.47000000000003</v>
      </c>
      <c r="JI9318" s="73">
        <f t="shared" si="5738"/>
        <v>279.47000000000003</v>
      </c>
      <c r="JJ9318" s="73">
        <f t="shared" si="5738"/>
        <v>279.47000000000003</v>
      </c>
      <c r="JK9318" s="73">
        <f t="shared" si="5738"/>
        <v>279.47000000000003</v>
      </c>
      <c r="JL9318" s="73">
        <f t="shared" si="5738"/>
        <v>279.47000000000003</v>
      </c>
      <c r="JM9318" s="73">
        <f t="shared" si="5738"/>
        <v>279.47000000000003</v>
      </c>
      <c r="JN9318" s="73">
        <f t="shared" si="5738"/>
        <v>279.47000000000003</v>
      </c>
      <c r="JO9318" s="73">
        <f t="shared" si="5738"/>
        <v>279.47000000000003</v>
      </c>
      <c r="JP9318" s="73">
        <f t="shared" si="5738"/>
        <v>279.47000000000003</v>
      </c>
      <c r="JQ9318" s="73">
        <f t="shared" si="5738"/>
        <v>279.47000000000003</v>
      </c>
      <c r="JR9318" s="73">
        <f t="shared" si="5738"/>
        <v>279.47000000000003</v>
      </c>
      <c r="JS9318" s="73">
        <f t="shared" si="5738"/>
        <v>279.47000000000003</v>
      </c>
      <c r="JT9318" s="73">
        <f t="shared" si="5738"/>
        <v>279.47000000000003</v>
      </c>
      <c r="JU9318" s="73">
        <f t="shared" si="5738"/>
        <v>279.47000000000003</v>
      </c>
      <c r="JV9318" s="73">
        <f t="shared" si="5738"/>
        <v>279.47000000000003</v>
      </c>
      <c r="JW9318" s="73">
        <f t="shared" si="5738"/>
        <v>279.47000000000003</v>
      </c>
      <c r="JX9318" s="73">
        <f t="shared" si="5738"/>
        <v>279.47000000000003</v>
      </c>
      <c r="JY9318" s="73">
        <f t="shared" si="5738"/>
        <v>279.47000000000003</v>
      </c>
      <c r="JZ9318" s="73">
        <f t="shared" si="5738"/>
        <v>279.47000000000003</v>
      </c>
      <c r="KA9318" s="73">
        <f t="shared" si="5738"/>
        <v>279.47000000000003</v>
      </c>
      <c r="KB9318" s="73">
        <f t="shared" si="5738"/>
        <v>279.47000000000003</v>
      </c>
      <c r="KC9318" s="73">
        <f t="shared" si="5738"/>
        <v>279.47000000000003</v>
      </c>
      <c r="KD9318" s="73">
        <f t="shared" si="5738"/>
        <v>279.47000000000003</v>
      </c>
      <c r="KE9318" s="73">
        <f t="shared" si="5738"/>
        <v>279.47000000000003</v>
      </c>
      <c r="KF9318" s="73">
        <f t="shared" si="5738"/>
        <v>279.47000000000003</v>
      </c>
      <c r="KG9318" s="73">
        <f t="shared" si="5738"/>
        <v>279.47000000000003</v>
      </c>
      <c r="KH9318">
        <v>279.47000000000003</v>
      </c>
      <c r="KL9318" s="84"/>
      <c r="KP9318" s="84"/>
      <c r="KS9318" s="74"/>
      <c r="KT9318" s="74"/>
      <c r="KU9318" s="16"/>
      <c r="KV9318" s="72"/>
      <c r="KW9318" s="72"/>
      <c r="KX9318" s="16"/>
      <c r="KZ9318" s="16"/>
      <c r="LA9318" s="16"/>
      <c r="LB9318" s="74"/>
      <c r="LC9318" s="74"/>
    </row>
    <row r="9319" spans="2:315" x14ac:dyDescent="0.35">
      <c r="B9319">
        <v>213</v>
      </c>
      <c r="C9319">
        <f t="shared" si="5468"/>
        <v>2.125</v>
      </c>
      <c r="E9319" s="92">
        <v>279.47000000000003</v>
      </c>
      <c r="F9319" s="73">
        <f t="shared" ref="F9319:BQ9319" si="5739">(E9319+$F$9100*$F$9102*($F$55/$F$9101*E9318+$F$55/$F$9101*E9320))/(1+$F$9100*$F$9102*($F$55/$F$9101+$F$55/$F$9101))</f>
        <v>279.47000000000003</v>
      </c>
      <c r="G9319" s="73">
        <f t="shared" si="5739"/>
        <v>279.47000000000003</v>
      </c>
      <c r="H9319" s="73">
        <f t="shared" si="5739"/>
        <v>279.47000000000003</v>
      </c>
      <c r="I9319" s="73">
        <f t="shared" si="5739"/>
        <v>279.47000000000003</v>
      </c>
      <c r="J9319" s="73">
        <f t="shared" si="5739"/>
        <v>279.47000000000003</v>
      </c>
      <c r="K9319" s="73">
        <f t="shared" si="5739"/>
        <v>279.47000000000003</v>
      </c>
      <c r="L9319" s="73">
        <f t="shared" si="5739"/>
        <v>279.47000000000003</v>
      </c>
      <c r="M9319" s="73">
        <f t="shared" si="5739"/>
        <v>279.47000000000003</v>
      </c>
      <c r="N9319" s="73">
        <f t="shared" si="5739"/>
        <v>279.47000000000003</v>
      </c>
      <c r="O9319" s="73">
        <f t="shared" si="5739"/>
        <v>279.47000000000003</v>
      </c>
      <c r="P9319" s="73">
        <f t="shared" si="5739"/>
        <v>279.47000000000003</v>
      </c>
      <c r="Q9319" s="73">
        <f t="shared" si="5739"/>
        <v>279.47000000000003</v>
      </c>
      <c r="R9319" s="73">
        <f t="shared" si="5739"/>
        <v>279.47000000000003</v>
      </c>
      <c r="S9319" s="73">
        <f t="shared" si="5739"/>
        <v>279.47000000000003</v>
      </c>
      <c r="T9319" s="73">
        <f t="shared" si="5739"/>
        <v>279.47000000000003</v>
      </c>
      <c r="U9319" s="73">
        <f t="shared" si="5739"/>
        <v>279.47000000000003</v>
      </c>
      <c r="V9319" s="73">
        <f t="shared" si="5739"/>
        <v>279.47000000000003</v>
      </c>
      <c r="W9319" s="73">
        <f t="shared" si="5739"/>
        <v>279.47000000000003</v>
      </c>
      <c r="X9319" s="73">
        <f t="shared" si="5739"/>
        <v>279.47000000000003</v>
      </c>
      <c r="Y9319" s="73">
        <f t="shared" si="5739"/>
        <v>279.47000000000003</v>
      </c>
      <c r="Z9319" s="73">
        <f t="shared" si="5739"/>
        <v>279.47000000000003</v>
      </c>
      <c r="AA9319" s="73">
        <f t="shared" si="5739"/>
        <v>279.47000000000003</v>
      </c>
      <c r="AB9319" s="73">
        <f t="shared" si="5739"/>
        <v>279.47000000000003</v>
      </c>
      <c r="AC9319" s="73">
        <f t="shared" si="5739"/>
        <v>279.47000000000003</v>
      </c>
      <c r="AD9319" s="73">
        <f t="shared" si="5739"/>
        <v>279.47000000000003</v>
      </c>
      <c r="AE9319" s="73">
        <f t="shared" si="5739"/>
        <v>279.47000000000003</v>
      </c>
      <c r="AF9319" s="73">
        <f t="shared" si="5739"/>
        <v>279.47000000000003</v>
      </c>
      <c r="AG9319" s="73">
        <f t="shared" si="5739"/>
        <v>279.47000000000003</v>
      </c>
      <c r="AH9319" s="73">
        <f t="shared" si="5739"/>
        <v>279.47000000000003</v>
      </c>
      <c r="AI9319" s="73">
        <f t="shared" si="5739"/>
        <v>279.47000000000003</v>
      </c>
      <c r="AJ9319" s="73">
        <f t="shared" si="5739"/>
        <v>279.47000000000003</v>
      </c>
      <c r="AK9319" s="73">
        <f t="shared" si="5739"/>
        <v>279.47000000000003</v>
      </c>
      <c r="AL9319" s="73">
        <f t="shared" si="5739"/>
        <v>279.47000000000003</v>
      </c>
      <c r="AM9319" s="73">
        <f t="shared" si="5739"/>
        <v>279.47000000000003</v>
      </c>
      <c r="AN9319" s="73">
        <f t="shared" si="5739"/>
        <v>279.47000000000003</v>
      </c>
      <c r="AO9319" s="73">
        <f t="shared" si="5739"/>
        <v>279.47000000000003</v>
      </c>
      <c r="AP9319" s="73">
        <f t="shared" si="5739"/>
        <v>279.47000000000003</v>
      </c>
      <c r="AQ9319" s="73">
        <f t="shared" si="5739"/>
        <v>279.47000000000003</v>
      </c>
      <c r="AR9319" s="73">
        <f t="shared" si="5739"/>
        <v>279.47000000000003</v>
      </c>
      <c r="AS9319" s="73">
        <f t="shared" si="5739"/>
        <v>279.47000000000003</v>
      </c>
      <c r="AT9319" s="73">
        <f t="shared" si="5739"/>
        <v>279.47000000000003</v>
      </c>
      <c r="AU9319" s="73">
        <f t="shared" si="5739"/>
        <v>279.47000000000003</v>
      </c>
      <c r="AV9319" s="73">
        <f t="shared" si="5739"/>
        <v>279.47000000000003</v>
      </c>
      <c r="AW9319" s="73">
        <f t="shared" si="5739"/>
        <v>279.47000000000003</v>
      </c>
      <c r="AX9319" s="73">
        <f t="shared" si="5739"/>
        <v>279.47000000000003</v>
      </c>
      <c r="AY9319" s="73">
        <f t="shared" si="5739"/>
        <v>279.47000000000003</v>
      </c>
      <c r="AZ9319" s="73">
        <f t="shared" si="5739"/>
        <v>279.47000000000003</v>
      </c>
      <c r="BA9319" s="73">
        <f t="shared" si="5739"/>
        <v>279.47000000000003</v>
      </c>
      <c r="BB9319" s="73">
        <f t="shared" si="5739"/>
        <v>279.47000000000003</v>
      </c>
      <c r="BC9319" s="73">
        <f t="shared" si="5739"/>
        <v>279.47000000000003</v>
      </c>
      <c r="BD9319" s="73">
        <f t="shared" si="5739"/>
        <v>279.47000000000003</v>
      </c>
      <c r="BE9319" s="73">
        <f t="shared" si="5739"/>
        <v>279.47000000000003</v>
      </c>
      <c r="BF9319" s="73">
        <f t="shared" si="5739"/>
        <v>279.47000000000003</v>
      </c>
      <c r="BG9319" s="73">
        <f t="shared" si="5739"/>
        <v>279.47000000000003</v>
      </c>
      <c r="BH9319" s="73">
        <f t="shared" si="5739"/>
        <v>279.47000000000003</v>
      </c>
      <c r="BI9319" s="73">
        <f t="shared" si="5739"/>
        <v>279.47000000000003</v>
      </c>
      <c r="BJ9319" s="73">
        <f t="shared" si="5739"/>
        <v>279.47000000000003</v>
      </c>
      <c r="BK9319" s="73">
        <f t="shared" si="5739"/>
        <v>279.47000000000003</v>
      </c>
      <c r="BL9319" s="73">
        <f t="shared" si="5739"/>
        <v>279.47000000000003</v>
      </c>
      <c r="BM9319" s="73">
        <f t="shared" si="5739"/>
        <v>279.47000000000003</v>
      </c>
      <c r="BN9319" s="73">
        <f t="shared" si="5739"/>
        <v>279.47000000000003</v>
      </c>
      <c r="BO9319" s="73">
        <f t="shared" si="5739"/>
        <v>279.47000000000003</v>
      </c>
      <c r="BP9319" s="73">
        <f t="shared" si="5739"/>
        <v>279.47000000000003</v>
      </c>
      <c r="BQ9319" s="73">
        <f t="shared" si="5739"/>
        <v>279.47000000000003</v>
      </c>
      <c r="BR9319" s="73">
        <f t="shared" ref="BR9319:EC9319" si="5740">(BQ9319+$F$9100*$F$9102*($F$55/$F$9101*BQ9318+$F$55/$F$9101*BQ9320))/(1+$F$9100*$F$9102*($F$55/$F$9101+$F$55/$F$9101))</f>
        <v>279.47000000000003</v>
      </c>
      <c r="BS9319" s="73">
        <f t="shared" si="5740"/>
        <v>279.47000000000003</v>
      </c>
      <c r="BT9319" s="73">
        <f t="shared" si="5740"/>
        <v>279.47000000000003</v>
      </c>
      <c r="BU9319" s="73">
        <f t="shared" si="5740"/>
        <v>279.47000000000003</v>
      </c>
      <c r="BV9319" s="73">
        <f t="shared" si="5740"/>
        <v>279.47000000000003</v>
      </c>
      <c r="BW9319" s="73">
        <f t="shared" si="5740"/>
        <v>279.47000000000003</v>
      </c>
      <c r="BX9319" s="73">
        <f t="shared" si="5740"/>
        <v>279.47000000000003</v>
      </c>
      <c r="BY9319" s="73">
        <f t="shared" si="5740"/>
        <v>279.47000000000003</v>
      </c>
      <c r="BZ9319" s="73">
        <f t="shared" si="5740"/>
        <v>279.47000000000003</v>
      </c>
      <c r="CA9319" s="73">
        <f t="shared" si="5740"/>
        <v>279.47000000000003</v>
      </c>
      <c r="CB9319" s="73">
        <f t="shared" si="5740"/>
        <v>279.47000000000003</v>
      </c>
      <c r="CC9319" s="73">
        <f t="shared" si="5740"/>
        <v>279.47000000000003</v>
      </c>
      <c r="CD9319" s="73">
        <f t="shared" si="5740"/>
        <v>279.47000000000003</v>
      </c>
      <c r="CE9319" s="73">
        <f t="shared" si="5740"/>
        <v>279.47000000000003</v>
      </c>
      <c r="CF9319" s="73">
        <f t="shared" si="5740"/>
        <v>279.47000000000003</v>
      </c>
      <c r="CG9319" s="73">
        <f t="shared" si="5740"/>
        <v>279.47000000000003</v>
      </c>
      <c r="CH9319" s="73">
        <f t="shared" si="5740"/>
        <v>279.47000000000003</v>
      </c>
      <c r="CI9319" s="73">
        <f t="shared" si="5740"/>
        <v>279.47000000000003</v>
      </c>
      <c r="CJ9319" s="73">
        <f t="shared" si="5740"/>
        <v>279.47000000000003</v>
      </c>
      <c r="CK9319" s="73">
        <f t="shared" si="5740"/>
        <v>279.47000000000003</v>
      </c>
      <c r="CL9319" s="73">
        <f t="shared" si="5740"/>
        <v>279.47000000000003</v>
      </c>
      <c r="CM9319" s="73">
        <f t="shared" si="5740"/>
        <v>279.47000000000003</v>
      </c>
      <c r="CN9319" s="73">
        <f t="shared" si="5740"/>
        <v>279.47000000000003</v>
      </c>
      <c r="CO9319" s="73">
        <f t="shared" si="5740"/>
        <v>279.47000000000003</v>
      </c>
      <c r="CP9319" s="73">
        <f t="shared" si="5740"/>
        <v>279.47000000000003</v>
      </c>
      <c r="CQ9319" s="73">
        <f t="shared" si="5740"/>
        <v>279.47000000000003</v>
      </c>
      <c r="CR9319" s="73">
        <f t="shared" si="5740"/>
        <v>279.47000000000003</v>
      </c>
      <c r="CS9319" s="73">
        <f t="shared" si="5740"/>
        <v>279.47000000000003</v>
      </c>
      <c r="CT9319" s="73">
        <f t="shared" si="5740"/>
        <v>279.47000000000003</v>
      </c>
      <c r="CU9319" s="73">
        <f t="shared" si="5740"/>
        <v>279.47000000000003</v>
      </c>
      <c r="CV9319" s="73">
        <f t="shared" si="5740"/>
        <v>279.47000000000003</v>
      </c>
      <c r="CW9319" s="73">
        <f t="shared" si="5740"/>
        <v>279.47000000000003</v>
      </c>
      <c r="CX9319" s="73">
        <f t="shared" si="5740"/>
        <v>279.47000000000003</v>
      </c>
      <c r="CY9319" s="73">
        <f t="shared" si="5740"/>
        <v>279.47000000000003</v>
      </c>
      <c r="CZ9319" s="73">
        <f t="shared" si="5740"/>
        <v>279.47000000000003</v>
      </c>
      <c r="DA9319" s="73">
        <f t="shared" si="5740"/>
        <v>279.47000000000003</v>
      </c>
      <c r="DB9319" s="73">
        <f t="shared" si="5740"/>
        <v>279.47000000000003</v>
      </c>
      <c r="DC9319" s="73">
        <f t="shared" si="5740"/>
        <v>279.47000000000003</v>
      </c>
      <c r="DD9319" s="73">
        <f t="shared" si="5740"/>
        <v>279.47000000000003</v>
      </c>
      <c r="DE9319" s="73">
        <f t="shared" si="5740"/>
        <v>279.47000000000003</v>
      </c>
      <c r="DF9319" s="73">
        <f t="shared" si="5740"/>
        <v>279.47000000000003</v>
      </c>
      <c r="DG9319" s="73">
        <f t="shared" si="5740"/>
        <v>279.47000000000003</v>
      </c>
      <c r="DH9319" s="73">
        <f t="shared" si="5740"/>
        <v>279.47000000000003</v>
      </c>
      <c r="DI9319" s="73">
        <f t="shared" si="5740"/>
        <v>279.47000000000003</v>
      </c>
      <c r="DJ9319" s="73">
        <f t="shared" si="5740"/>
        <v>279.47000000000003</v>
      </c>
      <c r="DK9319" s="73">
        <f t="shared" si="5740"/>
        <v>279.47000000000003</v>
      </c>
      <c r="DL9319" s="73">
        <f t="shared" si="5740"/>
        <v>279.47000000000003</v>
      </c>
      <c r="DM9319" s="73">
        <f t="shared" si="5740"/>
        <v>279.47000000000003</v>
      </c>
      <c r="DN9319" s="73">
        <f t="shared" si="5740"/>
        <v>279.47000000000003</v>
      </c>
      <c r="DO9319" s="73">
        <f t="shared" si="5740"/>
        <v>279.47000000000003</v>
      </c>
      <c r="DP9319" s="73">
        <f t="shared" si="5740"/>
        <v>279.47000000000003</v>
      </c>
      <c r="DQ9319" s="73">
        <f t="shared" si="5740"/>
        <v>279.47000000000003</v>
      </c>
      <c r="DR9319" s="73">
        <f t="shared" si="5740"/>
        <v>279.47000000000003</v>
      </c>
      <c r="DS9319" s="73">
        <f t="shared" si="5740"/>
        <v>279.47000000000003</v>
      </c>
      <c r="DT9319" s="73">
        <f t="shared" si="5740"/>
        <v>279.47000000000003</v>
      </c>
      <c r="DU9319" s="73">
        <f t="shared" si="5740"/>
        <v>279.47000000000003</v>
      </c>
      <c r="DV9319" s="73">
        <f t="shared" si="5740"/>
        <v>279.47000000000003</v>
      </c>
      <c r="DW9319" s="73">
        <f t="shared" si="5740"/>
        <v>279.47000000000003</v>
      </c>
      <c r="DX9319" s="73">
        <f t="shared" si="5740"/>
        <v>279.47000000000003</v>
      </c>
      <c r="DY9319" s="73">
        <f t="shared" si="5740"/>
        <v>279.47000000000003</v>
      </c>
      <c r="DZ9319" s="73">
        <f t="shared" si="5740"/>
        <v>279.47000000000003</v>
      </c>
      <c r="EA9319" s="73">
        <f t="shared" si="5740"/>
        <v>279.47000000000003</v>
      </c>
      <c r="EB9319" s="73">
        <f t="shared" si="5740"/>
        <v>279.47000000000003</v>
      </c>
      <c r="EC9319" s="73">
        <f t="shared" si="5740"/>
        <v>279.47000000000003</v>
      </c>
      <c r="ED9319" s="73">
        <f t="shared" ref="ED9319:GO9319" si="5741">(EC9319+$F$9100*$F$9102*($F$55/$F$9101*EC9318+$F$55/$F$9101*EC9320))/(1+$F$9100*$F$9102*($F$55/$F$9101+$F$55/$F$9101))</f>
        <v>279.47000000000003</v>
      </c>
      <c r="EE9319" s="73">
        <f t="shared" si="5741"/>
        <v>279.47000000000003</v>
      </c>
      <c r="EF9319" s="73">
        <f t="shared" si="5741"/>
        <v>279.47000000000003</v>
      </c>
      <c r="EG9319" s="73">
        <f t="shared" si="5741"/>
        <v>279.47000000000003</v>
      </c>
      <c r="EH9319" s="73">
        <f t="shared" si="5741"/>
        <v>279.47000000000003</v>
      </c>
      <c r="EI9319" s="73">
        <f t="shared" si="5741"/>
        <v>279.47000000000003</v>
      </c>
      <c r="EJ9319" s="73">
        <f t="shared" si="5741"/>
        <v>279.47000000000003</v>
      </c>
      <c r="EK9319" s="73">
        <f t="shared" si="5741"/>
        <v>279.47000000000003</v>
      </c>
      <c r="EL9319" s="73">
        <f t="shared" si="5741"/>
        <v>279.47000000000003</v>
      </c>
      <c r="EM9319" s="73">
        <f t="shared" si="5741"/>
        <v>279.47000000000003</v>
      </c>
      <c r="EN9319" s="73">
        <f t="shared" si="5741"/>
        <v>279.47000000000003</v>
      </c>
      <c r="EO9319" s="73">
        <f t="shared" si="5741"/>
        <v>279.47000000000003</v>
      </c>
      <c r="EP9319" s="73">
        <f t="shared" si="5741"/>
        <v>279.47000000000003</v>
      </c>
      <c r="EQ9319" s="73">
        <f t="shared" si="5741"/>
        <v>279.47000000000003</v>
      </c>
      <c r="ER9319" s="73">
        <f t="shared" si="5741"/>
        <v>279.47000000000003</v>
      </c>
      <c r="ES9319" s="73">
        <f t="shared" si="5741"/>
        <v>279.47000000000003</v>
      </c>
      <c r="ET9319" s="73">
        <f t="shared" si="5741"/>
        <v>279.47000000000003</v>
      </c>
      <c r="EU9319" s="73">
        <f t="shared" si="5741"/>
        <v>279.47000000000003</v>
      </c>
      <c r="EV9319" s="73">
        <f t="shared" si="5741"/>
        <v>279.47000000000003</v>
      </c>
      <c r="EW9319" s="73">
        <f t="shared" si="5741"/>
        <v>279.47000000000003</v>
      </c>
      <c r="EX9319" s="73">
        <f t="shared" si="5741"/>
        <v>279.47000000000003</v>
      </c>
      <c r="EY9319" s="73">
        <f t="shared" si="5741"/>
        <v>279.47000000000003</v>
      </c>
      <c r="EZ9319" s="73">
        <f t="shared" si="5741"/>
        <v>279.47000000000003</v>
      </c>
      <c r="FA9319" s="73">
        <f t="shared" si="5741"/>
        <v>279.47000000000003</v>
      </c>
      <c r="FB9319" s="73">
        <f t="shared" si="5741"/>
        <v>279.47000000000003</v>
      </c>
      <c r="FC9319" s="73">
        <f t="shared" si="5741"/>
        <v>279.47000000000003</v>
      </c>
      <c r="FD9319" s="73">
        <f t="shared" si="5741"/>
        <v>279.47000000000003</v>
      </c>
      <c r="FE9319" s="73">
        <f t="shared" si="5741"/>
        <v>279.47000000000003</v>
      </c>
      <c r="FF9319" s="73">
        <f t="shared" si="5741"/>
        <v>279.47000000000003</v>
      </c>
      <c r="FG9319" s="73">
        <f t="shared" si="5741"/>
        <v>279.47000000000003</v>
      </c>
      <c r="FH9319" s="73">
        <f t="shared" si="5741"/>
        <v>279.47000000000003</v>
      </c>
      <c r="FI9319" s="73">
        <f t="shared" si="5741"/>
        <v>279.47000000000003</v>
      </c>
      <c r="FJ9319" s="73">
        <f t="shared" si="5741"/>
        <v>279.47000000000003</v>
      </c>
      <c r="FK9319" s="73">
        <f t="shared" si="5741"/>
        <v>279.47000000000003</v>
      </c>
      <c r="FL9319" s="73">
        <f t="shared" si="5741"/>
        <v>279.47000000000003</v>
      </c>
      <c r="FM9319" s="73">
        <f t="shared" si="5741"/>
        <v>279.47000000000003</v>
      </c>
      <c r="FN9319" s="73">
        <f t="shared" si="5741"/>
        <v>279.47000000000003</v>
      </c>
      <c r="FO9319" s="73">
        <f t="shared" si="5741"/>
        <v>279.47000000000003</v>
      </c>
      <c r="FP9319" s="73">
        <f t="shared" si="5741"/>
        <v>279.47000000000003</v>
      </c>
      <c r="FQ9319" s="73">
        <f t="shared" si="5741"/>
        <v>279.47000000000003</v>
      </c>
      <c r="FR9319" s="73">
        <f t="shared" si="5741"/>
        <v>279.47000000000003</v>
      </c>
      <c r="FS9319" s="73">
        <f t="shared" si="5741"/>
        <v>279.47000000000003</v>
      </c>
      <c r="FT9319" s="73">
        <f t="shared" si="5741"/>
        <v>279.47000000000003</v>
      </c>
      <c r="FU9319" s="73">
        <f t="shared" si="5741"/>
        <v>279.47000000000003</v>
      </c>
      <c r="FV9319" s="73">
        <f t="shared" si="5741"/>
        <v>279.47000000000003</v>
      </c>
      <c r="FW9319" s="73">
        <f t="shared" si="5741"/>
        <v>279.47000000000003</v>
      </c>
      <c r="FX9319" s="73">
        <f t="shared" si="5741"/>
        <v>279.47000000000003</v>
      </c>
      <c r="FY9319" s="73">
        <f t="shared" si="5741"/>
        <v>279.47000000000003</v>
      </c>
      <c r="FZ9319" s="73">
        <f t="shared" si="5741"/>
        <v>279.47000000000003</v>
      </c>
      <c r="GA9319" s="73">
        <f t="shared" si="5741"/>
        <v>279.47000000000003</v>
      </c>
      <c r="GB9319" s="73">
        <f t="shared" si="5741"/>
        <v>279.47000000000003</v>
      </c>
      <c r="GC9319" s="73">
        <f t="shared" si="5741"/>
        <v>279.47000000000003</v>
      </c>
      <c r="GD9319" s="73">
        <f t="shared" si="5741"/>
        <v>279.47000000000003</v>
      </c>
      <c r="GE9319" s="73">
        <f t="shared" si="5741"/>
        <v>279.47000000000003</v>
      </c>
      <c r="GF9319" s="73">
        <f t="shared" si="5741"/>
        <v>279.47000000000003</v>
      </c>
      <c r="GG9319" s="73">
        <f t="shared" si="5741"/>
        <v>279.47000000000003</v>
      </c>
      <c r="GH9319" s="73">
        <f t="shared" si="5741"/>
        <v>279.47000000000003</v>
      </c>
      <c r="GI9319" s="73">
        <f t="shared" si="5741"/>
        <v>279.47000000000003</v>
      </c>
      <c r="GJ9319" s="73">
        <f t="shared" si="5741"/>
        <v>279.47000000000003</v>
      </c>
      <c r="GK9319" s="73">
        <f t="shared" si="5741"/>
        <v>279.47000000000003</v>
      </c>
      <c r="GL9319" s="73">
        <f t="shared" si="5741"/>
        <v>279.47000000000003</v>
      </c>
      <c r="GM9319" s="73">
        <f t="shared" si="5741"/>
        <v>279.47000000000003</v>
      </c>
      <c r="GN9319" s="73">
        <f t="shared" si="5741"/>
        <v>279.47000000000003</v>
      </c>
      <c r="GO9319" s="73">
        <f t="shared" si="5741"/>
        <v>279.47000000000003</v>
      </c>
      <c r="GP9319" s="73">
        <f t="shared" ref="GP9319:JA9319" si="5742">(GO9319+$F$9100*$F$9102*($F$55/$F$9101*GO9318+$F$55/$F$9101*GO9320))/(1+$F$9100*$F$9102*($F$55/$F$9101+$F$55/$F$9101))</f>
        <v>279.47000000000003</v>
      </c>
      <c r="GQ9319" s="73">
        <f t="shared" si="5742"/>
        <v>279.47000000000003</v>
      </c>
      <c r="GR9319" s="73">
        <f t="shared" si="5742"/>
        <v>279.47000000000003</v>
      </c>
      <c r="GS9319" s="73">
        <f t="shared" si="5742"/>
        <v>279.47000000000003</v>
      </c>
      <c r="GT9319" s="73">
        <f t="shared" si="5742"/>
        <v>279.47000000000003</v>
      </c>
      <c r="GU9319" s="73">
        <f t="shared" si="5742"/>
        <v>279.47000000000003</v>
      </c>
      <c r="GV9319" s="73">
        <f t="shared" si="5742"/>
        <v>279.47000000000003</v>
      </c>
      <c r="GW9319" s="73">
        <f t="shared" si="5742"/>
        <v>279.47000000000003</v>
      </c>
      <c r="GX9319" s="73">
        <f t="shared" si="5742"/>
        <v>279.47000000000003</v>
      </c>
      <c r="GY9319" s="73">
        <f t="shared" si="5742"/>
        <v>279.47000000000003</v>
      </c>
      <c r="GZ9319" s="73">
        <f t="shared" si="5742"/>
        <v>279.47000000000003</v>
      </c>
      <c r="HA9319" s="73">
        <f t="shared" si="5742"/>
        <v>279.47000000000003</v>
      </c>
      <c r="HB9319" s="73">
        <f t="shared" si="5742"/>
        <v>279.47000000000003</v>
      </c>
      <c r="HC9319" s="73">
        <f t="shared" si="5742"/>
        <v>279.47000000000003</v>
      </c>
      <c r="HD9319" s="73">
        <f t="shared" si="5742"/>
        <v>279.47000000000003</v>
      </c>
      <c r="HE9319" s="73">
        <f t="shared" si="5742"/>
        <v>279.47000000000003</v>
      </c>
      <c r="HF9319" s="73">
        <f t="shared" si="5742"/>
        <v>279.47000000000003</v>
      </c>
      <c r="HG9319" s="73">
        <f t="shared" si="5742"/>
        <v>279.47000000000003</v>
      </c>
      <c r="HH9319" s="73">
        <f t="shared" si="5742"/>
        <v>279.47000000000003</v>
      </c>
      <c r="HI9319" s="73">
        <f t="shared" si="5742"/>
        <v>279.47000000000003</v>
      </c>
      <c r="HJ9319" s="73">
        <f t="shared" si="5742"/>
        <v>279.47000000000003</v>
      </c>
      <c r="HK9319" s="73">
        <f t="shared" si="5742"/>
        <v>279.47000000000003</v>
      </c>
      <c r="HL9319" s="73">
        <f t="shared" si="5742"/>
        <v>279.47000000000003</v>
      </c>
      <c r="HM9319" s="73">
        <f t="shared" si="5742"/>
        <v>279.47000000000003</v>
      </c>
      <c r="HN9319" s="73">
        <f t="shared" si="5742"/>
        <v>279.47000000000003</v>
      </c>
      <c r="HO9319" s="73">
        <f t="shared" si="5742"/>
        <v>279.47000000000003</v>
      </c>
      <c r="HP9319" s="73">
        <f t="shared" si="5742"/>
        <v>279.47000000000003</v>
      </c>
      <c r="HQ9319" s="73">
        <f t="shared" si="5742"/>
        <v>279.47000000000003</v>
      </c>
      <c r="HR9319" s="73">
        <f t="shared" si="5742"/>
        <v>279.47000000000003</v>
      </c>
      <c r="HS9319" s="73">
        <f t="shared" si="5742"/>
        <v>279.47000000000003</v>
      </c>
      <c r="HT9319" s="73">
        <f t="shared" si="5742"/>
        <v>279.47000000000003</v>
      </c>
      <c r="HU9319" s="73">
        <f t="shared" si="5742"/>
        <v>279.47000000000003</v>
      </c>
      <c r="HV9319" s="73">
        <f t="shared" si="5742"/>
        <v>279.47000000000003</v>
      </c>
      <c r="HW9319" s="73">
        <f t="shared" si="5742"/>
        <v>279.47000000000003</v>
      </c>
      <c r="HX9319" s="73">
        <f t="shared" si="5742"/>
        <v>279.47000000000003</v>
      </c>
      <c r="HY9319" s="73">
        <f t="shared" si="5742"/>
        <v>279.47000000000003</v>
      </c>
      <c r="HZ9319" s="73">
        <f t="shared" si="5742"/>
        <v>279.47000000000003</v>
      </c>
      <c r="IA9319" s="73">
        <f t="shared" si="5742"/>
        <v>279.47000000000003</v>
      </c>
      <c r="IB9319" s="73">
        <f t="shared" si="5742"/>
        <v>279.47000000000003</v>
      </c>
      <c r="IC9319" s="73">
        <f t="shared" si="5742"/>
        <v>279.47000000000003</v>
      </c>
      <c r="ID9319" s="73">
        <f t="shared" si="5742"/>
        <v>279.47000000000003</v>
      </c>
      <c r="IE9319" s="73">
        <f t="shared" si="5742"/>
        <v>279.47000000000003</v>
      </c>
      <c r="IF9319" s="73">
        <f t="shared" si="5742"/>
        <v>279.47000000000003</v>
      </c>
      <c r="IG9319" s="73">
        <f t="shared" si="5742"/>
        <v>279.47000000000003</v>
      </c>
      <c r="IH9319" s="73">
        <f t="shared" si="5742"/>
        <v>279.47000000000003</v>
      </c>
      <c r="II9319" s="73">
        <f t="shared" si="5742"/>
        <v>279.47000000000003</v>
      </c>
      <c r="IJ9319" s="73">
        <f t="shared" si="5742"/>
        <v>279.47000000000003</v>
      </c>
      <c r="IK9319" s="73">
        <f t="shared" si="5742"/>
        <v>279.47000000000003</v>
      </c>
      <c r="IL9319" s="73">
        <f t="shared" si="5742"/>
        <v>279.47000000000003</v>
      </c>
      <c r="IM9319" s="73">
        <f t="shared" si="5742"/>
        <v>279.47000000000003</v>
      </c>
      <c r="IN9319" s="73">
        <f t="shared" si="5742"/>
        <v>279.47000000000003</v>
      </c>
      <c r="IO9319" s="73">
        <f t="shared" si="5742"/>
        <v>279.47000000000003</v>
      </c>
      <c r="IP9319" s="73">
        <f t="shared" si="5742"/>
        <v>279.47000000000003</v>
      </c>
      <c r="IQ9319" s="73">
        <f t="shared" si="5742"/>
        <v>279.47000000000003</v>
      </c>
      <c r="IR9319" s="73">
        <f t="shared" si="5742"/>
        <v>279.47000000000003</v>
      </c>
      <c r="IS9319" s="73">
        <f t="shared" si="5742"/>
        <v>279.47000000000003</v>
      </c>
      <c r="IT9319" s="73">
        <f t="shared" si="5742"/>
        <v>279.47000000000003</v>
      </c>
      <c r="IU9319" s="73">
        <f t="shared" si="5742"/>
        <v>279.47000000000003</v>
      </c>
      <c r="IV9319" s="73">
        <f t="shared" si="5742"/>
        <v>279.47000000000003</v>
      </c>
      <c r="IW9319" s="73">
        <f t="shared" si="5742"/>
        <v>279.47000000000003</v>
      </c>
      <c r="IX9319" s="73">
        <f t="shared" si="5742"/>
        <v>279.47000000000003</v>
      </c>
      <c r="IY9319" s="73">
        <f t="shared" si="5742"/>
        <v>279.47000000000003</v>
      </c>
      <c r="IZ9319" s="73">
        <f t="shared" si="5742"/>
        <v>279.47000000000003</v>
      </c>
      <c r="JA9319" s="73">
        <f t="shared" si="5742"/>
        <v>279.47000000000003</v>
      </c>
      <c r="JB9319" s="73">
        <f t="shared" ref="JB9319:KG9319" si="5743">(JA9319+$F$9100*$F$9102*($F$55/$F$9101*JA9318+$F$55/$F$9101*JA9320))/(1+$F$9100*$F$9102*($F$55/$F$9101+$F$55/$F$9101))</f>
        <v>279.47000000000003</v>
      </c>
      <c r="JC9319" s="73">
        <f t="shared" si="5743"/>
        <v>279.47000000000003</v>
      </c>
      <c r="JD9319" s="73">
        <f t="shared" si="5743"/>
        <v>279.47000000000003</v>
      </c>
      <c r="JE9319" s="73">
        <f t="shared" si="5743"/>
        <v>279.47000000000003</v>
      </c>
      <c r="JF9319" s="73">
        <f t="shared" si="5743"/>
        <v>279.47000000000003</v>
      </c>
      <c r="JG9319" s="73">
        <f t="shared" si="5743"/>
        <v>279.47000000000003</v>
      </c>
      <c r="JH9319" s="73">
        <f t="shared" si="5743"/>
        <v>279.47000000000003</v>
      </c>
      <c r="JI9319" s="73">
        <f t="shared" si="5743"/>
        <v>279.47000000000003</v>
      </c>
      <c r="JJ9319" s="73">
        <f t="shared" si="5743"/>
        <v>279.47000000000003</v>
      </c>
      <c r="JK9319" s="73">
        <f t="shared" si="5743"/>
        <v>279.47000000000003</v>
      </c>
      <c r="JL9319" s="73">
        <f t="shared" si="5743"/>
        <v>279.47000000000003</v>
      </c>
      <c r="JM9319" s="73">
        <f t="shared" si="5743"/>
        <v>279.47000000000003</v>
      </c>
      <c r="JN9319" s="73">
        <f t="shared" si="5743"/>
        <v>279.47000000000003</v>
      </c>
      <c r="JO9319" s="73">
        <f t="shared" si="5743"/>
        <v>279.47000000000003</v>
      </c>
      <c r="JP9319" s="73">
        <f t="shared" si="5743"/>
        <v>279.47000000000003</v>
      </c>
      <c r="JQ9319" s="73">
        <f t="shared" si="5743"/>
        <v>279.47000000000003</v>
      </c>
      <c r="JR9319" s="73">
        <f t="shared" si="5743"/>
        <v>279.47000000000003</v>
      </c>
      <c r="JS9319" s="73">
        <f t="shared" si="5743"/>
        <v>279.47000000000003</v>
      </c>
      <c r="JT9319" s="73">
        <f t="shared" si="5743"/>
        <v>279.47000000000003</v>
      </c>
      <c r="JU9319" s="73">
        <f t="shared" si="5743"/>
        <v>279.47000000000003</v>
      </c>
      <c r="JV9319" s="73">
        <f t="shared" si="5743"/>
        <v>279.47000000000003</v>
      </c>
      <c r="JW9319" s="73">
        <f t="shared" si="5743"/>
        <v>279.47000000000003</v>
      </c>
      <c r="JX9319" s="73">
        <f t="shared" si="5743"/>
        <v>279.47000000000003</v>
      </c>
      <c r="JY9319" s="73">
        <f t="shared" si="5743"/>
        <v>279.47000000000003</v>
      </c>
      <c r="JZ9319" s="73">
        <f t="shared" si="5743"/>
        <v>279.47000000000003</v>
      </c>
      <c r="KA9319" s="73">
        <f t="shared" si="5743"/>
        <v>279.47000000000003</v>
      </c>
      <c r="KB9319" s="73">
        <f t="shared" si="5743"/>
        <v>279.47000000000003</v>
      </c>
      <c r="KC9319" s="73">
        <f t="shared" si="5743"/>
        <v>279.47000000000003</v>
      </c>
      <c r="KD9319" s="73">
        <f t="shared" si="5743"/>
        <v>279.47000000000003</v>
      </c>
      <c r="KE9319" s="73">
        <f t="shared" si="5743"/>
        <v>279.47000000000003</v>
      </c>
      <c r="KF9319" s="73">
        <f t="shared" si="5743"/>
        <v>279.47000000000003</v>
      </c>
      <c r="KG9319" s="73">
        <f t="shared" si="5743"/>
        <v>279.47000000000003</v>
      </c>
      <c r="KH9319">
        <v>279.47000000000003</v>
      </c>
      <c r="KL9319" s="84"/>
      <c r="KP9319" s="84"/>
      <c r="KS9319" s="74"/>
      <c r="KT9319" s="74"/>
      <c r="KU9319" s="16"/>
      <c r="KV9319" s="72"/>
      <c r="KW9319" s="72"/>
      <c r="KX9319" s="16"/>
      <c r="KZ9319" s="16"/>
      <c r="LA9319" s="16"/>
      <c r="LB9319" s="74"/>
      <c r="LC9319" s="74"/>
    </row>
    <row r="9320" spans="2:315" x14ac:dyDescent="0.35">
      <c r="B9320">
        <v>214</v>
      </c>
      <c r="C9320">
        <f t="shared" si="5468"/>
        <v>2.1349999999999998</v>
      </c>
      <c r="E9320" s="92">
        <v>279.47000000000003</v>
      </c>
      <c r="F9320" s="73">
        <f t="shared" ref="F9320:BQ9320" si="5744">(E9320+$F$9100*$F$9102*($F$55/$F$9101*E9319+$F$55/$F$9101*E9321))/(1+$F$9100*$F$9102*($F$55/$F$9101+$F$55/$F$9101))</f>
        <v>279.47000000000003</v>
      </c>
      <c r="G9320" s="73">
        <f t="shared" si="5744"/>
        <v>279.47000000000003</v>
      </c>
      <c r="H9320" s="73">
        <f t="shared" si="5744"/>
        <v>279.47000000000003</v>
      </c>
      <c r="I9320" s="73">
        <f t="shared" si="5744"/>
        <v>279.47000000000003</v>
      </c>
      <c r="J9320" s="73">
        <f t="shared" si="5744"/>
        <v>279.47000000000003</v>
      </c>
      <c r="K9320" s="73">
        <f t="shared" si="5744"/>
        <v>279.47000000000003</v>
      </c>
      <c r="L9320" s="73">
        <f t="shared" si="5744"/>
        <v>279.47000000000003</v>
      </c>
      <c r="M9320" s="73">
        <f t="shared" si="5744"/>
        <v>279.47000000000003</v>
      </c>
      <c r="N9320" s="73">
        <f t="shared" si="5744"/>
        <v>279.47000000000003</v>
      </c>
      <c r="O9320" s="73">
        <f t="shared" si="5744"/>
        <v>279.47000000000003</v>
      </c>
      <c r="P9320" s="73">
        <f t="shared" si="5744"/>
        <v>279.47000000000003</v>
      </c>
      <c r="Q9320" s="73">
        <f t="shared" si="5744"/>
        <v>279.47000000000003</v>
      </c>
      <c r="R9320" s="73">
        <f t="shared" si="5744"/>
        <v>279.47000000000003</v>
      </c>
      <c r="S9320" s="73">
        <f t="shared" si="5744"/>
        <v>279.47000000000003</v>
      </c>
      <c r="T9320" s="73">
        <f t="shared" si="5744"/>
        <v>279.47000000000003</v>
      </c>
      <c r="U9320" s="73">
        <f t="shared" si="5744"/>
        <v>279.47000000000003</v>
      </c>
      <c r="V9320" s="73">
        <f t="shared" si="5744"/>
        <v>279.47000000000003</v>
      </c>
      <c r="W9320" s="73">
        <f t="shared" si="5744"/>
        <v>279.47000000000003</v>
      </c>
      <c r="X9320" s="73">
        <f t="shared" si="5744"/>
        <v>279.47000000000003</v>
      </c>
      <c r="Y9320" s="73">
        <f t="shared" si="5744"/>
        <v>279.47000000000003</v>
      </c>
      <c r="Z9320" s="73">
        <f t="shared" si="5744"/>
        <v>279.47000000000003</v>
      </c>
      <c r="AA9320" s="73">
        <f t="shared" si="5744"/>
        <v>279.47000000000003</v>
      </c>
      <c r="AB9320" s="73">
        <f t="shared" si="5744"/>
        <v>279.47000000000003</v>
      </c>
      <c r="AC9320" s="73">
        <f t="shared" si="5744"/>
        <v>279.47000000000003</v>
      </c>
      <c r="AD9320" s="73">
        <f t="shared" si="5744"/>
        <v>279.47000000000003</v>
      </c>
      <c r="AE9320" s="73">
        <f t="shared" si="5744"/>
        <v>279.47000000000003</v>
      </c>
      <c r="AF9320" s="73">
        <f t="shared" si="5744"/>
        <v>279.47000000000003</v>
      </c>
      <c r="AG9320" s="73">
        <f t="shared" si="5744"/>
        <v>279.47000000000003</v>
      </c>
      <c r="AH9320" s="73">
        <f t="shared" si="5744"/>
        <v>279.47000000000003</v>
      </c>
      <c r="AI9320" s="73">
        <f t="shared" si="5744"/>
        <v>279.47000000000003</v>
      </c>
      <c r="AJ9320" s="73">
        <f t="shared" si="5744"/>
        <v>279.47000000000003</v>
      </c>
      <c r="AK9320" s="73">
        <f t="shared" si="5744"/>
        <v>279.47000000000003</v>
      </c>
      <c r="AL9320" s="73">
        <f t="shared" si="5744"/>
        <v>279.47000000000003</v>
      </c>
      <c r="AM9320" s="73">
        <f t="shared" si="5744"/>
        <v>279.47000000000003</v>
      </c>
      <c r="AN9320" s="73">
        <f t="shared" si="5744"/>
        <v>279.47000000000003</v>
      </c>
      <c r="AO9320" s="73">
        <f t="shared" si="5744"/>
        <v>279.47000000000003</v>
      </c>
      <c r="AP9320" s="73">
        <f t="shared" si="5744"/>
        <v>279.47000000000003</v>
      </c>
      <c r="AQ9320" s="73">
        <f t="shared" si="5744"/>
        <v>279.47000000000003</v>
      </c>
      <c r="AR9320" s="73">
        <f t="shared" si="5744"/>
        <v>279.47000000000003</v>
      </c>
      <c r="AS9320" s="73">
        <f t="shared" si="5744"/>
        <v>279.47000000000003</v>
      </c>
      <c r="AT9320" s="73">
        <f t="shared" si="5744"/>
        <v>279.47000000000003</v>
      </c>
      <c r="AU9320" s="73">
        <f t="shared" si="5744"/>
        <v>279.47000000000003</v>
      </c>
      <c r="AV9320" s="73">
        <f t="shared" si="5744"/>
        <v>279.47000000000003</v>
      </c>
      <c r="AW9320" s="73">
        <f t="shared" si="5744"/>
        <v>279.47000000000003</v>
      </c>
      <c r="AX9320" s="73">
        <f t="shared" si="5744"/>
        <v>279.47000000000003</v>
      </c>
      <c r="AY9320" s="73">
        <f t="shared" si="5744"/>
        <v>279.47000000000003</v>
      </c>
      <c r="AZ9320" s="73">
        <f t="shared" si="5744"/>
        <v>279.47000000000003</v>
      </c>
      <c r="BA9320" s="73">
        <f t="shared" si="5744"/>
        <v>279.47000000000003</v>
      </c>
      <c r="BB9320" s="73">
        <f t="shared" si="5744"/>
        <v>279.47000000000003</v>
      </c>
      <c r="BC9320" s="73">
        <f t="shared" si="5744"/>
        <v>279.47000000000003</v>
      </c>
      <c r="BD9320" s="73">
        <f t="shared" si="5744"/>
        <v>279.47000000000003</v>
      </c>
      <c r="BE9320" s="73">
        <f t="shared" si="5744"/>
        <v>279.47000000000003</v>
      </c>
      <c r="BF9320" s="73">
        <f t="shared" si="5744"/>
        <v>279.47000000000003</v>
      </c>
      <c r="BG9320" s="73">
        <f t="shared" si="5744"/>
        <v>279.47000000000003</v>
      </c>
      <c r="BH9320" s="73">
        <f t="shared" si="5744"/>
        <v>279.47000000000003</v>
      </c>
      <c r="BI9320" s="73">
        <f t="shared" si="5744"/>
        <v>279.47000000000003</v>
      </c>
      <c r="BJ9320" s="73">
        <f t="shared" si="5744"/>
        <v>279.47000000000003</v>
      </c>
      <c r="BK9320" s="73">
        <f t="shared" si="5744"/>
        <v>279.47000000000003</v>
      </c>
      <c r="BL9320" s="73">
        <f t="shared" si="5744"/>
        <v>279.47000000000003</v>
      </c>
      <c r="BM9320" s="73">
        <f t="shared" si="5744"/>
        <v>279.47000000000003</v>
      </c>
      <c r="BN9320" s="73">
        <f t="shared" si="5744"/>
        <v>279.47000000000003</v>
      </c>
      <c r="BO9320" s="73">
        <f t="shared" si="5744"/>
        <v>279.47000000000003</v>
      </c>
      <c r="BP9320" s="73">
        <f t="shared" si="5744"/>
        <v>279.47000000000003</v>
      </c>
      <c r="BQ9320" s="73">
        <f t="shared" si="5744"/>
        <v>279.47000000000003</v>
      </c>
      <c r="BR9320" s="73">
        <f t="shared" ref="BR9320:EC9320" si="5745">(BQ9320+$F$9100*$F$9102*($F$55/$F$9101*BQ9319+$F$55/$F$9101*BQ9321))/(1+$F$9100*$F$9102*($F$55/$F$9101+$F$55/$F$9101))</f>
        <v>279.47000000000003</v>
      </c>
      <c r="BS9320" s="73">
        <f t="shared" si="5745"/>
        <v>279.47000000000003</v>
      </c>
      <c r="BT9320" s="73">
        <f t="shared" si="5745"/>
        <v>279.47000000000003</v>
      </c>
      <c r="BU9320" s="73">
        <f t="shared" si="5745"/>
        <v>279.47000000000003</v>
      </c>
      <c r="BV9320" s="73">
        <f t="shared" si="5745"/>
        <v>279.47000000000003</v>
      </c>
      <c r="BW9320" s="73">
        <f t="shared" si="5745"/>
        <v>279.47000000000003</v>
      </c>
      <c r="BX9320" s="73">
        <f t="shared" si="5745"/>
        <v>279.47000000000003</v>
      </c>
      <c r="BY9320" s="73">
        <f t="shared" si="5745"/>
        <v>279.47000000000003</v>
      </c>
      <c r="BZ9320" s="73">
        <f t="shared" si="5745"/>
        <v>279.47000000000003</v>
      </c>
      <c r="CA9320" s="73">
        <f t="shared" si="5745"/>
        <v>279.47000000000003</v>
      </c>
      <c r="CB9320" s="73">
        <f t="shared" si="5745"/>
        <v>279.47000000000003</v>
      </c>
      <c r="CC9320" s="73">
        <f t="shared" si="5745"/>
        <v>279.47000000000003</v>
      </c>
      <c r="CD9320" s="73">
        <f t="shared" si="5745"/>
        <v>279.47000000000003</v>
      </c>
      <c r="CE9320" s="73">
        <f t="shared" si="5745"/>
        <v>279.47000000000003</v>
      </c>
      <c r="CF9320" s="73">
        <f t="shared" si="5745"/>
        <v>279.47000000000003</v>
      </c>
      <c r="CG9320" s="73">
        <f t="shared" si="5745"/>
        <v>279.47000000000003</v>
      </c>
      <c r="CH9320" s="73">
        <f t="shared" si="5745"/>
        <v>279.47000000000003</v>
      </c>
      <c r="CI9320" s="73">
        <f t="shared" si="5745"/>
        <v>279.47000000000003</v>
      </c>
      <c r="CJ9320" s="73">
        <f t="shared" si="5745"/>
        <v>279.47000000000003</v>
      </c>
      <c r="CK9320" s="73">
        <f t="shared" si="5745"/>
        <v>279.47000000000003</v>
      </c>
      <c r="CL9320" s="73">
        <f t="shared" si="5745"/>
        <v>279.47000000000003</v>
      </c>
      <c r="CM9320" s="73">
        <f t="shared" si="5745"/>
        <v>279.47000000000003</v>
      </c>
      <c r="CN9320" s="73">
        <f t="shared" si="5745"/>
        <v>279.47000000000003</v>
      </c>
      <c r="CO9320" s="73">
        <f t="shared" si="5745"/>
        <v>279.47000000000003</v>
      </c>
      <c r="CP9320" s="73">
        <f t="shared" si="5745"/>
        <v>279.47000000000003</v>
      </c>
      <c r="CQ9320" s="73">
        <f t="shared" si="5745"/>
        <v>279.47000000000003</v>
      </c>
      <c r="CR9320" s="73">
        <f t="shared" si="5745"/>
        <v>279.47000000000003</v>
      </c>
      <c r="CS9320" s="73">
        <f t="shared" si="5745"/>
        <v>279.47000000000003</v>
      </c>
      <c r="CT9320" s="73">
        <f t="shared" si="5745"/>
        <v>279.47000000000003</v>
      </c>
      <c r="CU9320" s="73">
        <f t="shared" si="5745"/>
        <v>279.47000000000003</v>
      </c>
      <c r="CV9320" s="73">
        <f t="shared" si="5745"/>
        <v>279.47000000000003</v>
      </c>
      <c r="CW9320" s="73">
        <f t="shared" si="5745"/>
        <v>279.47000000000003</v>
      </c>
      <c r="CX9320" s="73">
        <f t="shared" si="5745"/>
        <v>279.47000000000003</v>
      </c>
      <c r="CY9320" s="73">
        <f t="shared" si="5745"/>
        <v>279.47000000000003</v>
      </c>
      <c r="CZ9320" s="73">
        <f t="shared" si="5745"/>
        <v>279.47000000000003</v>
      </c>
      <c r="DA9320" s="73">
        <f t="shared" si="5745"/>
        <v>279.47000000000003</v>
      </c>
      <c r="DB9320" s="73">
        <f t="shared" si="5745"/>
        <v>279.47000000000003</v>
      </c>
      <c r="DC9320" s="73">
        <f t="shared" si="5745"/>
        <v>279.47000000000003</v>
      </c>
      <c r="DD9320" s="73">
        <f t="shared" si="5745"/>
        <v>279.47000000000003</v>
      </c>
      <c r="DE9320" s="73">
        <f t="shared" si="5745"/>
        <v>279.47000000000003</v>
      </c>
      <c r="DF9320" s="73">
        <f t="shared" si="5745"/>
        <v>279.47000000000003</v>
      </c>
      <c r="DG9320" s="73">
        <f t="shared" si="5745"/>
        <v>279.47000000000003</v>
      </c>
      <c r="DH9320" s="73">
        <f t="shared" si="5745"/>
        <v>279.47000000000003</v>
      </c>
      <c r="DI9320" s="73">
        <f t="shared" si="5745"/>
        <v>279.47000000000003</v>
      </c>
      <c r="DJ9320" s="73">
        <f t="shared" si="5745"/>
        <v>279.47000000000003</v>
      </c>
      <c r="DK9320" s="73">
        <f t="shared" si="5745"/>
        <v>279.47000000000003</v>
      </c>
      <c r="DL9320" s="73">
        <f t="shared" si="5745"/>
        <v>279.47000000000003</v>
      </c>
      <c r="DM9320" s="73">
        <f t="shared" si="5745"/>
        <v>279.47000000000003</v>
      </c>
      <c r="DN9320" s="73">
        <f t="shared" si="5745"/>
        <v>279.47000000000003</v>
      </c>
      <c r="DO9320" s="73">
        <f t="shared" si="5745"/>
        <v>279.47000000000003</v>
      </c>
      <c r="DP9320" s="73">
        <f t="shared" si="5745"/>
        <v>279.47000000000003</v>
      </c>
      <c r="DQ9320" s="73">
        <f t="shared" si="5745"/>
        <v>279.47000000000003</v>
      </c>
      <c r="DR9320" s="73">
        <f t="shared" si="5745"/>
        <v>279.47000000000003</v>
      </c>
      <c r="DS9320" s="73">
        <f t="shared" si="5745"/>
        <v>279.47000000000003</v>
      </c>
      <c r="DT9320" s="73">
        <f t="shared" si="5745"/>
        <v>279.47000000000003</v>
      </c>
      <c r="DU9320" s="73">
        <f t="shared" si="5745"/>
        <v>279.47000000000003</v>
      </c>
      <c r="DV9320" s="73">
        <f t="shared" si="5745"/>
        <v>279.47000000000003</v>
      </c>
      <c r="DW9320" s="73">
        <f t="shared" si="5745"/>
        <v>279.47000000000003</v>
      </c>
      <c r="DX9320" s="73">
        <f t="shared" si="5745"/>
        <v>279.47000000000003</v>
      </c>
      <c r="DY9320" s="73">
        <f t="shared" si="5745"/>
        <v>279.47000000000003</v>
      </c>
      <c r="DZ9320" s="73">
        <f t="shared" si="5745"/>
        <v>279.47000000000003</v>
      </c>
      <c r="EA9320" s="73">
        <f t="shared" si="5745"/>
        <v>279.47000000000003</v>
      </c>
      <c r="EB9320" s="73">
        <f t="shared" si="5745"/>
        <v>279.47000000000003</v>
      </c>
      <c r="EC9320" s="73">
        <f t="shared" si="5745"/>
        <v>279.47000000000003</v>
      </c>
      <c r="ED9320" s="73">
        <f t="shared" ref="ED9320:GO9320" si="5746">(EC9320+$F$9100*$F$9102*($F$55/$F$9101*EC9319+$F$55/$F$9101*EC9321))/(1+$F$9100*$F$9102*($F$55/$F$9101+$F$55/$F$9101))</f>
        <v>279.47000000000003</v>
      </c>
      <c r="EE9320" s="73">
        <f t="shared" si="5746"/>
        <v>279.47000000000003</v>
      </c>
      <c r="EF9320" s="73">
        <f t="shared" si="5746"/>
        <v>279.47000000000003</v>
      </c>
      <c r="EG9320" s="73">
        <f t="shared" si="5746"/>
        <v>279.47000000000003</v>
      </c>
      <c r="EH9320" s="73">
        <f t="shared" si="5746"/>
        <v>279.47000000000003</v>
      </c>
      <c r="EI9320" s="73">
        <f t="shared" si="5746"/>
        <v>279.47000000000003</v>
      </c>
      <c r="EJ9320" s="73">
        <f t="shared" si="5746"/>
        <v>279.47000000000003</v>
      </c>
      <c r="EK9320" s="73">
        <f t="shared" si="5746"/>
        <v>279.47000000000003</v>
      </c>
      <c r="EL9320" s="73">
        <f t="shared" si="5746"/>
        <v>279.47000000000003</v>
      </c>
      <c r="EM9320" s="73">
        <f t="shared" si="5746"/>
        <v>279.47000000000003</v>
      </c>
      <c r="EN9320" s="73">
        <f t="shared" si="5746"/>
        <v>279.47000000000003</v>
      </c>
      <c r="EO9320" s="73">
        <f t="shared" si="5746"/>
        <v>279.47000000000003</v>
      </c>
      <c r="EP9320" s="73">
        <f t="shared" si="5746"/>
        <v>279.47000000000003</v>
      </c>
      <c r="EQ9320" s="73">
        <f t="shared" si="5746"/>
        <v>279.47000000000003</v>
      </c>
      <c r="ER9320" s="73">
        <f t="shared" si="5746"/>
        <v>279.47000000000003</v>
      </c>
      <c r="ES9320" s="73">
        <f t="shared" si="5746"/>
        <v>279.47000000000003</v>
      </c>
      <c r="ET9320" s="73">
        <f t="shared" si="5746"/>
        <v>279.47000000000003</v>
      </c>
      <c r="EU9320" s="73">
        <f t="shared" si="5746"/>
        <v>279.47000000000003</v>
      </c>
      <c r="EV9320" s="73">
        <f t="shared" si="5746"/>
        <v>279.47000000000003</v>
      </c>
      <c r="EW9320" s="73">
        <f t="shared" si="5746"/>
        <v>279.47000000000003</v>
      </c>
      <c r="EX9320" s="73">
        <f t="shared" si="5746"/>
        <v>279.47000000000003</v>
      </c>
      <c r="EY9320" s="73">
        <f t="shared" si="5746"/>
        <v>279.47000000000003</v>
      </c>
      <c r="EZ9320" s="73">
        <f t="shared" si="5746"/>
        <v>279.47000000000003</v>
      </c>
      <c r="FA9320" s="73">
        <f t="shared" si="5746"/>
        <v>279.47000000000003</v>
      </c>
      <c r="FB9320" s="73">
        <f t="shared" si="5746"/>
        <v>279.47000000000003</v>
      </c>
      <c r="FC9320" s="73">
        <f t="shared" si="5746"/>
        <v>279.47000000000003</v>
      </c>
      <c r="FD9320" s="73">
        <f t="shared" si="5746"/>
        <v>279.47000000000003</v>
      </c>
      <c r="FE9320" s="73">
        <f t="shared" si="5746"/>
        <v>279.47000000000003</v>
      </c>
      <c r="FF9320" s="73">
        <f t="shared" si="5746"/>
        <v>279.47000000000003</v>
      </c>
      <c r="FG9320" s="73">
        <f t="shared" si="5746"/>
        <v>279.47000000000003</v>
      </c>
      <c r="FH9320" s="73">
        <f t="shared" si="5746"/>
        <v>279.47000000000003</v>
      </c>
      <c r="FI9320" s="73">
        <f t="shared" si="5746"/>
        <v>279.47000000000003</v>
      </c>
      <c r="FJ9320" s="73">
        <f t="shared" si="5746"/>
        <v>279.47000000000003</v>
      </c>
      <c r="FK9320" s="73">
        <f t="shared" si="5746"/>
        <v>279.47000000000003</v>
      </c>
      <c r="FL9320" s="73">
        <f t="shared" si="5746"/>
        <v>279.47000000000003</v>
      </c>
      <c r="FM9320" s="73">
        <f t="shared" si="5746"/>
        <v>279.47000000000003</v>
      </c>
      <c r="FN9320" s="73">
        <f t="shared" si="5746"/>
        <v>279.47000000000003</v>
      </c>
      <c r="FO9320" s="73">
        <f t="shared" si="5746"/>
        <v>279.47000000000003</v>
      </c>
      <c r="FP9320" s="73">
        <f t="shared" si="5746"/>
        <v>279.47000000000003</v>
      </c>
      <c r="FQ9320" s="73">
        <f t="shared" si="5746"/>
        <v>279.47000000000003</v>
      </c>
      <c r="FR9320" s="73">
        <f t="shared" si="5746"/>
        <v>279.47000000000003</v>
      </c>
      <c r="FS9320" s="73">
        <f t="shared" si="5746"/>
        <v>279.47000000000003</v>
      </c>
      <c r="FT9320" s="73">
        <f t="shared" si="5746"/>
        <v>279.47000000000003</v>
      </c>
      <c r="FU9320" s="73">
        <f t="shared" si="5746"/>
        <v>279.47000000000003</v>
      </c>
      <c r="FV9320" s="73">
        <f t="shared" si="5746"/>
        <v>279.47000000000003</v>
      </c>
      <c r="FW9320" s="73">
        <f t="shared" si="5746"/>
        <v>279.47000000000003</v>
      </c>
      <c r="FX9320" s="73">
        <f t="shared" si="5746"/>
        <v>279.47000000000003</v>
      </c>
      <c r="FY9320" s="73">
        <f t="shared" si="5746"/>
        <v>279.47000000000003</v>
      </c>
      <c r="FZ9320" s="73">
        <f t="shared" si="5746"/>
        <v>279.47000000000003</v>
      </c>
      <c r="GA9320" s="73">
        <f t="shared" si="5746"/>
        <v>279.47000000000003</v>
      </c>
      <c r="GB9320" s="73">
        <f t="shared" si="5746"/>
        <v>279.47000000000003</v>
      </c>
      <c r="GC9320" s="73">
        <f t="shared" si="5746"/>
        <v>279.47000000000003</v>
      </c>
      <c r="GD9320" s="73">
        <f t="shared" si="5746"/>
        <v>279.47000000000003</v>
      </c>
      <c r="GE9320" s="73">
        <f t="shared" si="5746"/>
        <v>279.47000000000003</v>
      </c>
      <c r="GF9320" s="73">
        <f t="shared" si="5746"/>
        <v>279.47000000000003</v>
      </c>
      <c r="GG9320" s="73">
        <f t="shared" si="5746"/>
        <v>279.47000000000003</v>
      </c>
      <c r="GH9320" s="73">
        <f t="shared" si="5746"/>
        <v>279.47000000000003</v>
      </c>
      <c r="GI9320" s="73">
        <f t="shared" si="5746"/>
        <v>279.47000000000003</v>
      </c>
      <c r="GJ9320" s="73">
        <f t="shared" si="5746"/>
        <v>279.47000000000003</v>
      </c>
      <c r="GK9320" s="73">
        <f t="shared" si="5746"/>
        <v>279.47000000000003</v>
      </c>
      <c r="GL9320" s="73">
        <f t="shared" si="5746"/>
        <v>279.47000000000003</v>
      </c>
      <c r="GM9320" s="73">
        <f t="shared" si="5746"/>
        <v>279.47000000000003</v>
      </c>
      <c r="GN9320" s="73">
        <f t="shared" si="5746"/>
        <v>279.47000000000003</v>
      </c>
      <c r="GO9320" s="73">
        <f t="shared" si="5746"/>
        <v>279.47000000000003</v>
      </c>
      <c r="GP9320" s="73">
        <f t="shared" ref="GP9320:JA9320" si="5747">(GO9320+$F$9100*$F$9102*($F$55/$F$9101*GO9319+$F$55/$F$9101*GO9321))/(1+$F$9100*$F$9102*($F$55/$F$9101+$F$55/$F$9101))</f>
        <v>279.47000000000003</v>
      </c>
      <c r="GQ9320" s="73">
        <f t="shared" si="5747"/>
        <v>279.47000000000003</v>
      </c>
      <c r="GR9320" s="73">
        <f t="shared" si="5747"/>
        <v>279.47000000000003</v>
      </c>
      <c r="GS9320" s="73">
        <f t="shared" si="5747"/>
        <v>279.47000000000003</v>
      </c>
      <c r="GT9320" s="73">
        <f t="shared" si="5747"/>
        <v>279.47000000000003</v>
      </c>
      <c r="GU9320" s="73">
        <f t="shared" si="5747"/>
        <v>279.47000000000003</v>
      </c>
      <c r="GV9320" s="73">
        <f t="shared" si="5747"/>
        <v>279.47000000000003</v>
      </c>
      <c r="GW9320" s="73">
        <f t="shared" si="5747"/>
        <v>279.47000000000003</v>
      </c>
      <c r="GX9320" s="73">
        <f t="shared" si="5747"/>
        <v>279.47000000000003</v>
      </c>
      <c r="GY9320" s="73">
        <f t="shared" si="5747"/>
        <v>279.47000000000003</v>
      </c>
      <c r="GZ9320" s="73">
        <f t="shared" si="5747"/>
        <v>279.47000000000003</v>
      </c>
      <c r="HA9320" s="73">
        <f t="shared" si="5747"/>
        <v>279.47000000000003</v>
      </c>
      <c r="HB9320" s="73">
        <f t="shared" si="5747"/>
        <v>279.47000000000003</v>
      </c>
      <c r="HC9320" s="73">
        <f t="shared" si="5747"/>
        <v>279.47000000000003</v>
      </c>
      <c r="HD9320" s="73">
        <f t="shared" si="5747"/>
        <v>279.47000000000003</v>
      </c>
      <c r="HE9320" s="73">
        <f t="shared" si="5747"/>
        <v>279.47000000000003</v>
      </c>
      <c r="HF9320" s="73">
        <f t="shared" si="5747"/>
        <v>279.47000000000003</v>
      </c>
      <c r="HG9320" s="73">
        <f t="shared" si="5747"/>
        <v>279.47000000000003</v>
      </c>
      <c r="HH9320" s="73">
        <f t="shared" si="5747"/>
        <v>279.47000000000003</v>
      </c>
      <c r="HI9320" s="73">
        <f t="shared" si="5747"/>
        <v>279.47000000000003</v>
      </c>
      <c r="HJ9320" s="73">
        <f t="shared" si="5747"/>
        <v>279.47000000000003</v>
      </c>
      <c r="HK9320" s="73">
        <f t="shared" si="5747"/>
        <v>279.47000000000003</v>
      </c>
      <c r="HL9320" s="73">
        <f t="shared" si="5747"/>
        <v>279.47000000000003</v>
      </c>
      <c r="HM9320" s="73">
        <f t="shared" si="5747"/>
        <v>279.47000000000003</v>
      </c>
      <c r="HN9320" s="73">
        <f t="shared" si="5747"/>
        <v>279.47000000000003</v>
      </c>
      <c r="HO9320" s="73">
        <f t="shared" si="5747"/>
        <v>279.47000000000003</v>
      </c>
      <c r="HP9320" s="73">
        <f t="shared" si="5747"/>
        <v>279.47000000000003</v>
      </c>
      <c r="HQ9320" s="73">
        <f t="shared" si="5747"/>
        <v>279.47000000000003</v>
      </c>
      <c r="HR9320" s="73">
        <f t="shared" si="5747"/>
        <v>279.47000000000003</v>
      </c>
      <c r="HS9320" s="73">
        <f t="shared" si="5747"/>
        <v>279.47000000000003</v>
      </c>
      <c r="HT9320" s="73">
        <f t="shared" si="5747"/>
        <v>279.47000000000003</v>
      </c>
      <c r="HU9320" s="73">
        <f t="shared" si="5747"/>
        <v>279.47000000000003</v>
      </c>
      <c r="HV9320" s="73">
        <f t="shared" si="5747"/>
        <v>279.47000000000003</v>
      </c>
      <c r="HW9320" s="73">
        <f t="shared" si="5747"/>
        <v>279.47000000000003</v>
      </c>
      <c r="HX9320" s="73">
        <f t="shared" si="5747"/>
        <v>279.47000000000003</v>
      </c>
      <c r="HY9320" s="73">
        <f t="shared" si="5747"/>
        <v>279.47000000000003</v>
      </c>
      <c r="HZ9320" s="73">
        <f t="shared" si="5747"/>
        <v>279.47000000000003</v>
      </c>
      <c r="IA9320" s="73">
        <f t="shared" si="5747"/>
        <v>279.47000000000003</v>
      </c>
      <c r="IB9320" s="73">
        <f t="shared" si="5747"/>
        <v>279.47000000000003</v>
      </c>
      <c r="IC9320" s="73">
        <f t="shared" si="5747"/>
        <v>279.47000000000003</v>
      </c>
      <c r="ID9320" s="73">
        <f t="shared" si="5747"/>
        <v>279.47000000000003</v>
      </c>
      <c r="IE9320" s="73">
        <f t="shared" si="5747"/>
        <v>279.47000000000003</v>
      </c>
      <c r="IF9320" s="73">
        <f t="shared" si="5747"/>
        <v>279.47000000000003</v>
      </c>
      <c r="IG9320" s="73">
        <f t="shared" si="5747"/>
        <v>279.47000000000003</v>
      </c>
      <c r="IH9320" s="73">
        <f t="shared" si="5747"/>
        <v>279.47000000000003</v>
      </c>
      <c r="II9320" s="73">
        <f t="shared" si="5747"/>
        <v>279.47000000000003</v>
      </c>
      <c r="IJ9320" s="73">
        <f t="shared" si="5747"/>
        <v>279.47000000000003</v>
      </c>
      <c r="IK9320" s="73">
        <f t="shared" si="5747"/>
        <v>279.47000000000003</v>
      </c>
      <c r="IL9320" s="73">
        <f t="shared" si="5747"/>
        <v>279.47000000000003</v>
      </c>
      <c r="IM9320" s="73">
        <f t="shared" si="5747"/>
        <v>279.47000000000003</v>
      </c>
      <c r="IN9320" s="73">
        <f t="shared" si="5747"/>
        <v>279.47000000000003</v>
      </c>
      <c r="IO9320" s="73">
        <f t="shared" si="5747"/>
        <v>279.47000000000003</v>
      </c>
      <c r="IP9320" s="73">
        <f t="shared" si="5747"/>
        <v>279.47000000000003</v>
      </c>
      <c r="IQ9320" s="73">
        <f t="shared" si="5747"/>
        <v>279.47000000000003</v>
      </c>
      <c r="IR9320" s="73">
        <f t="shared" si="5747"/>
        <v>279.47000000000003</v>
      </c>
      <c r="IS9320" s="73">
        <f t="shared" si="5747"/>
        <v>279.47000000000003</v>
      </c>
      <c r="IT9320" s="73">
        <f t="shared" si="5747"/>
        <v>279.47000000000003</v>
      </c>
      <c r="IU9320" s="73">
        <f t="shared" si="5747"/>
        <v>279.47000000000003</v>
      </c>
      <c r="IV9320" s="73">
        <f t="shared" si="5747"/>
        <v>279.47000000000003</v>
      </c>
      <c r="IW9320" s="73">
        <f t="shared" si="5747"/>
        <v>279.47000000000003</v>
      </c>
      <c r="IX9320" s="73">
        <f t="shared" si="5747"/>
        <v>279.47000000000003</v>
      </c>
      <c r="IY9320" s="73">
        <f t="shared" si="5747"/>
        <v>279.47000000000003</v>
      </c>
      <c r="IZ9320" s="73">
        <f t="shared" si="5747"/>
        <v>279.47000000000003</v>
      </c>
      <c r="JA9320" s="73">
        <f t="shared" si="5747"/>
        <v>279.47000000000003</v>
      </c>
      <c r="JB9320" s="73">
        <f t="shared" ref="JB9320:KG9320" si="5748">(JA9320+$F$9100*$F$9102*($F$55/$F$9101*JA9319+$F$55/$F$9101*JA9321))/(1+$F$9100*$F$9102*($F$55/$F$9101+$F$55/$F$9101))</f>
        <v>279.47000000000003</v>
      </c>
      <c r="JC9320" s="73">
        <f t="shared" si="5748"/>
        <v>279.47000000000003</v>
      </c>
      <c r="JD9320" s="73">
        <f t="shared" si="5748"/>
        <v>279.47000000000003</v>
      </c>
      <c r="JE9320" s="73">
        <f t="shared" si="5748"/>
        <v>279.47000000000003</v>
      </c>
      <c r="JF9320" s="73">
        <f t="shared" si="5748"/>
        <v>279.47000000000003</v>
      </c>
      <c r="JG9320" s="73">
        <f t="shared" si="5748"/>
        <v>279.47000000000003</v>
      </c>
      <c r="JH9320" s="73">
        <f t="shared" si="5748"/>
        <v>279.47000000000003</v>
      </c>
      <c r="JI9320" s="73">
        <f t="shared" si="5748"/>
        <v>279.47000000000003</v>
      </c>
      <c r="JJ9320" s="73">
        <f t="shared" si="5748"/>
        <v>279.47000000000003</v>
      </c>
      <c r="JK9320" s="73">
        <f t="shared" si="5748"/>
        <v>279.47000000000003</v>
      </c>
      <c r="JL9320" s="73">
        <f t="shared" si="5748"/>
        <v>279.47000000000003</v>
      </c>
      <c r="JM9320" s="73">
        <f t="shared" si="5748"/>
        <v>279.47000000000003</v>
      </c>
      <c r="JN9320" s="73">
        <f t="shared" si="5748"/>
        <v>279.47000000000003</v>
      </c>
      <c r="JO9320" s="73">
        <f t="shared" si="5748"/>
        <v>279.47000000000003</v>
      </c>
      <c r="JP9320" s="73">
        <f t="shared" si="5748"/>
        <v>279.47000000000003</v>
      </c>
      <c r="JQ9320" s="73">
        <f t="shared" si="5748"/>
        <v>279.47000000000003</v>
      </c>
      <c r="JR9320" s="73">
        <f t="shared" si="5748"/>
        <v>279.47000000000003</v>
      </c>
      <c r="JS9320" s="73">
        <f t="shared" si="5748"/>
        <v>279.47000000000003</v>
      </c>
      <c r="JT9320" s="73">
        <f t="shared" si="5748"/>
        <v>279.47000000000003</v>
      </c>
      <c r="JU9320" s="73">
        <f t="shared" si="5748"/>
        <v>279.47000000000003</v>
      </c>
      <c r="JV9320" s="73">
        <f t="shared" si="5748"/>
        <v>279.47000000000003</v>
      </c>
      <c r="JW9320" s="73">
        <f t="shared" si="5748"/>
        <v>279.47000000000003</v>
      </c>
      <c r="JX9320" s="73">
        <f t="shared" si="5748"/>
        <v>279.47000000000003</v>
      </c>
      <c r="JY9320" s="73">
        <f t="shared" si="5748"/>
        <v>279.47000000000003</v>
      </c>
      <c r="JZ9320" s="73">
        <f t="shared" si="5748"/>
        <v>279.47000000000003</v>
      </c>
      <c r="KA9320" s="73">
        <f t="shared" si="5748"/>
        <v>279.47000000000003</v>
      </c>
      <c r="KB9320" s="73">
        <f t="shared" si="5748"/>
        <v>279.47000000000003</v>
      </c>
      <c r="KC9320" s="73">
        <f t="shared" si="5748"/>
        <v>279.47000000000003</v>
      </c>
      <c r="KD9320" s="73">
        <f t="shared" si="5748"/>
        <v>279.47000000000003</v>
      </c>
      <c r="KE9320" s="73">
        <f t="shared" si="5748"/>
        <v>279.47000000000003</v>
      </c>
      <c r="KF9320" s="73">
        <f t="shared" si="5748"/>
        <v>279.47000000000003</v>
      </c>
      <c r="KG9320" s="73">
        <f t="shared" si="5748"/>
        <v>279.47000000000003</v>
      </c>
      <c r="KH9320">
        <v>279.47000000000003</v>
      </c>
      <c r="KL9320" s="84"/>
      <c r="KP9320" s="84"/>
      <c r="KS9320" s="74"/>
      <c r="KT9320" s="74"/>
      <c r="KU9320" s="16"/>
      <c r="KV9320" s="72"/>
      <c r="KW9320" s="72"/>
      <c r="KX9320" s="16"/>
      <c r="KZ9320" s="16"/>
      <c r="LA9320" s="16"/>
      <c r="LB9320" s="74"/>
      <c r="LC9320" s="74"/>
    </row>
    <row r="9321" spans="2:315" x14ac:dyDescent="0.35">
      <c r="B9321">
        <v>215</v>
      </c>
      <c r="C9321">
        <f t="shared" si="5468"/>
        <v>2.145</v>
      </c>
      <c r="E9321" s="92">
        <v>279.47000000000003</v>
      </c>
      <c r="F9321" s="73">
        <f t="shared" ref="F9321:BQ9321" si="5749">(E9321+$F$9100*$F$9102*($F$55/$F$9101*E9320+$F$55/$F$9101*E9322))/(1+$F$9100*$F$9102*($F$55/$F$9101+$F$55/$F$9101))</f>
        <v>279.47000000000003</v>
      </c>
      <c r="G9321" s="73">
        <f t="shared" si="5749"/>
        <v>279.47000000000003</v>
      </c>
      <c r="H9321" s="73">
        <f t="shared" si="5749"/>
        <v>279.47000000000003</v>
      </c>
      <c r="I9321" s="73">
        <f t="shared" si="5749"/>
        <v>279.47000000000003</v>
      </c>
      <c r="J9321" s="73">
        <f t="shared" si="5749"/>
        <v>279.47000000000003</v>
      </c>
      <c r="K9321" s="73">
        <f t="shared" si="5749"/>
        <v>279.47000000000003</v>
      </c>
      <c r="L9321" s="73">
        <f t="shared" si="5749"/>
        <v>279.47000000000003</v>
      </c>
      <c r="M9321" s="73">
        <f t="shared" si="5749"/>
        <v>279.47000000000003</v>
      </c>
      <c r="N9321" s="73">
        <f t="shared" si="5749"/>
        <v>279.47000000000003</v>
      </c>
      <c r="O9321" s="73">
        <f t="shared" si="5749"/>
        <v>279.47000000000003</v>
      </c>
      <c r="P9321" s="73">
        <f t="shared" si="5749"/>
        <v>279.47000000000003</v>
      </c>
      <c r="Q9321" s="73">
        <f t="shared" si="5749"/>
        <v>279.47000000000003</v>
      </c>
      <c r="R9321" s="73">
        <f t="shared" si="5749"/>
        <v>279.47000000000003</v>
      </c>
      <c r="S9321" s="73">
        <f t="shared" si="5749"/>
        <v>279.47000000000003</v>
      </c>
      <c r="T9321" s="73">
        <f t="shared" si="5749"/>
        <v>279.47000000000003</v>
      </c>
      <c r="U9321" s="73">
        <f t="shared" si="5749"/>
        <v>279.47000000000003</v>
      </c>
      <c r="V9321" s="73">
        <f t="shared" si="5749"/>
        <v>279.47000000000003</v>
      </c>
      <c r="W9321" s="73">
        <f t="shared" si="5749"/>
        <v>279.47000000000003</v>
      </c>
      <c r="X9321" s="73">
        <f t="shared" si="5749"/>
        <v>279.47000000000003</v>
      </c>
      <c r="Y9321" s="73">
        <f t="shared" si="5749"/>
        <v>279.47000000000003</v>
      </c>
      <c r="Z9321" s="73">
        <f t="shared" si="5749"/>
        <v>279.47000000000003</v>
      </c>
      <c r="AA9321" s="73">
        <f t="shared" si="5749"/>
        <v>279.47000000000003</v>
      </c>
      <c r="AB9321" s="73">
        <f t="shared" si="5749"/>
        <v>279.47000000000003</v>
      </c>
      <c r="AC9321" s="73">
        <f t="shared" si="5749"/>
        <v>279.47000000000003</v>
      </c>
      <c r="AD9321" s="73">
        <f t="shared" si="5749"/>
        <v>279.47000000000003</v>
      </c>
      <c r="AE9321" s="73">
        <f t="shared" si="5749"/>
        <v>279.47000000000003</v>
      </c>
      <c r="AF9321" s="73">
        <f t="shared" si="5749"/>
        <v>279.47000000000003</v>
      </c>
      <c r="AG9321" s="73">
        <f t="shared" si="5749"/>
        <v>279.47000000000003</v>
      </c>
      <c r="AH9321" s="73">
        <f t="shared" si="5749"/>
        <v>279.47000000000003</v>
      </c>
      <c r="AI9321" s="73">
        <f t="shared" si="5749"/>
        <v>279.47000000000003</v>
      </c>
      <c r="AJ9321" s="73">
        <f t="shared" si="5749"/>
        <v>279.47000000000003</v>
      </c>
      <c r="AK9321" s="73">
        <f t="shared" si="5749"/>
        <v>279.47000000000003</v>
      </c>
      <c r="AL9321" s="73">
        <f t="shared" si="5749"/>
        <v>279.47000000000003</v>
      </c>
      <c r="AM9321" s="73">
        <f t="shared" si="5749"/>
        <v>279.47000000000003</v>
      </c>
      <c r="AN9321" s="73">
        <f t="shared" si="5749"/>
        <v>279.47000000000003</v>
      </c>
      <c r="AO9321" s="73">
        <f t="shared" si="5749"/>
        <v>279.47000000000003</v>
      </c>
      <c r="AP9321" s="73">
        <f t="shared" si="5749"/>
        <v>279.47000000000003</v>
      </c>
      <c r="AQ9321" s="73">
        <f t="shared" si="5749"/>
        <v>279.47000000000003</v>
      </c>
      <c r="AR9321" s="73">
        <f t="shared" si="5749"/>
        <v>279.47000000000003</v>
      </c>
      <c r="AS9321" s="73">
        <f t="shared" si="5749"/>
        <v>279.47000000000003</v>
      </c>
      <c r="AT9321" s="73">
        <f t="shared" si="5749"/>
        <v>279.47000000000003</v>
      </c>
      <c r="AU9321" s="73">
        <f t="shared" si="5749"/>
        <v>279.47000000000003</v>
      </c>
      <c r="AV9321" s="73">
        <f t="shared" si="5749"/>
        <v>279.47000000000003</v>
      </c>
      <c r="AW9321" s="73">
        <f t="shared" si="5749"/>
        <v>279.47000000000003</v>
      </c>
      <c r="AX9321" s="73">
        <f t="shared" si="5749"/>
        <v>279.47000000000003</v>
      </c>
      <c r="AY9321" s="73">
        <f t="shared" si="5749"/>
        <v>279.47000000000003</v>
      </c>
      <c r="AZ9321" s="73">
        <f t="shared" si="5749"/>
        <v>279.47000000000003</v>
      </c>
      <c r="BA9321" s="73">
        <f t="shared" si="5749"/>
        <v>279.47000000000003</v>
      </c>
      <c r="BB9321" s="73">
        <f t="shared" si="5749"/>
        <v>279.47000000000003</v>
      </c>
      <c r="BC9321" s="73">
        <f t="shared" si="5749"/>
        <v>279.47000000000003</v>
      </c>
      <c r="BD9321" s="73">
        <f t="shared" si="5749"/>
        <v>279.47000000000003</v>
      </c>
      <c r="BE9321" s="73">
        <f t="shared" si="5749"/>
        <v>279.47000000000003</v>
      </c>
      <c r="BF9321" s="73">
        <f t="shared" si="5749"/>
        <v>279.47000000000003</v>
      </c>
      <c r="BG9321" s="73">
        <f t="shared" si="5749"/>
        <v>279.47000000000003</v>
      </c>
      <c r="BH9321" s="73">
        <f t="shared" si="5749"/>
        <v>279.47000000000003</v>
      </c>
      <c r="BI9321" s="73">
        <f t="shared" si="5749"/>
        <v>279.47000000000003</v>
      </c>
      <c r="BJ9321" s="73">
        <f t="shared" si="5749"/>
        <v>279.47000000000003</v>
      </c>
      <c r="BK9321" s="73">
        <f t="shared" si="5749"/>
        <v>279.47000000000003</v>
      </c>
      <c r="BL9321" s="73">
        <f t="shared" si="5749"/>
        <v>279.47000000000003</v>
      </c>
      <c r="BM9321" s="73">
        <f t="shared" si="5749"/>
        <v>279.47000000000003</v>
      </c>
      <c r="BN9321" s="73">
        <f t="shared" si="5749"/>
        <v>279.47000000000003</v>
      </c>
      <c r="BO9321" s="73">
        <f t="shared" si="5749"/>
        <v>279.47000000000003</v>
      </c>
      <c r="BP9321" s="73">
        <f t="shared" si="5749"/>
        <v>279.47000000000003</v>
      </c>
      <c r="BQ9321" s="73">
        <f t="shared" si="5749"/>
        <v>279.47000000000003</v>
      </c>
      <c r="BR9321" s="73">
        <f t="shared" ref="BR9321:EC9321" si="5750">(BQ9321+$F$9100*$F$9102*($F$55/$F$9101*BQ9320+$F$55/$F$9101*BQ9322))/(1+$F$9100*$F$9102*($F$55/$F$9101+$F$55/$F$9101))</f>
        <v>279.47000000000003</v>
      </c>
      <c r="BS9321" s="73">
        <f t="shared" si="5750"/>
        <v>279.47000000000003</v>
      </c>
      <c r="BT9321" s="73">
        <f t="shared" si="5750"/>
        <v>279.47000000000003</v>
      </c>
      <c r="BU9321" s="73">
        <f t="shared" si="5750"/>
        <v>279.47000000000003</v>
      </c>
      <c r="BV9321" s="73">
        <f t="shared" si="5750"/>
        <v>279.47000000000003</v>
      </c>
      <c r="BW9321" s="73">
        <f t="shared" si="5750"/>
        <v>279.47000000000003</v>
      </c>
      <c r="BX9321" s="73">
        <f t="shared" si="5750"/>
        <v>279.47000000000003</v>
      </c>
      <c r="BY9321" s="73">
        <f t="shared" si="5750"/>
        <v>279.47000000000003</v>
      </c>
      <c r="BZ9321" s="73">
        <f t="shared" si="5750"/>
        <v>279.47000000000003</v>
      </c>
      <c r="CA9321" s="73">
        <f t="shared" si="5750"/>
        <v>279.47000000000003</v>
      </c>
      <c r="CB9321" s="73">
        <f t="shared" si="5750"/>
        <v>279.47000000000003</v>
      </c>
      <c r="CC9321" s="73">
        <f t="shared" si="5750"/>
        <v>279.47000000000003</v>
      </c>
      <c r="CD9321" s="73">
        <f t="shared" si="5750"/>
        <v>279.47000000000003</v>
      </c>
      <c r="CE9321" s="73">
        <f t="shared" si="5750"/>
        <v>279.47000000000003</v>
      </c>
      <c r="CF9321" s="73">
        <f t="shared" si="5750"/>
        <v>279.47000000000003</v>
      </c>
      <c r="CG9321" s="73">
        <f t="shared" si="5750"/>
        <v>279.47000000000003</v>
      </c>
      <c r="CH9321" s="73">
        <f t="shared" si="5750"/>
        <v>279.47000000000003</v>
      </c>
      <c r="CI9321" s="73">
        <f t="shared" si="5750"/>
        <v>279.47000000000003</v>
      </c>
      <c r="CJ9321" s="73">
        <f t="shared" si="5750"/>
        <v>279.47000000000003</v>
      </c>
      <c r="CK9321" s="73">
        <f t="shared" si="5750"/>
        <v>279.47000000000003</v>
      </c>
      <c r="CL9321" s="73">
        <f t="shared" si="5750"/>
        <v>279.47000000000003</v>
      </c>
      <c r="CM9321" s="73">
        <f t="shared" si="5750"/>
        <v>279.47000000000003</v>
      </c>
      <c r="CN9321" s="73">
        <f t="shared" si="5750"/>
        <v>279.47000000000003</v>
      </c>
      <c r="CO9321" s="73">
        <f t="shared" si="5750"/>
        <v>279.47000000000003</v>
      </c>
      <c r="CP9321" s="73">
        <f t="shared" si="5750"/>
        <v>279.47000000000003</v>
      </c>
      <c r="CQ9321" s="73">
        <f t="shared" si="5750"/>
        <v>279.47000000000003</v>
      </c>
      <c r="CR9321" s="73">
        <f t="shared" si="5750"/>
        <v>279.47000000000003</v>
      </c>
      <c r="CS9321" s="73">
        <f t="shared" si="5750"/>
        <v>279.47000000000003</v>
      </c>
      <c r="CT9321" s="73">
        <f t="shared" si="5750"/>
        <v>279.47000000000003</v>
      </c>
      <c r="CU9321" s="73">
        <f t="shared" si="5750"/>
        <v>279.47000000000003</v>
      </c>
      <c r="CV9321" s="73">
        <f t="shared" si="5750"/>
        <v>279.47000000000003</v>
      </c>
      <c r="CW9321" s="73">
        <f t="shared" si="5750"/>
        <v>279.47000000000003</v>
      </c>
      <c r="CX9321" s="73">
        <f t="shared" si="5750"/>
        <v>279.47000000000003</v>
      </c>
      <c r="CY9321" s="73">
        <f t="shared" si="5750"/>
        <v>279.47000000000003</v>
      </c>
      <c r="CZ9321" s="73">
        <f t="shared" si="5750"/>
        <v>279.47000000000003</v>
      </c>
      <c r="DA9321" s="73">
        <f t="shared" si="5750"/>
        <v>279.47000000000003</v>
      </c>
      <c r="DB9321" s="73">
        <f t="shared" si="5750"/>
        <v>279.47000000000003</v>
      </c>
      <c r="DC9321" s="73">
        <f t="shared" si="5750"/>
        <v>279.47000000000003</v>
      </c>
      <c r="DD9321" s="73">
        <f t="shared" si="5750"/>
        <v>279.47000000000003</v>
      </c>
      <c r="DE9321" s="73">
        <f t="shared" si="5750"/>
        <v>279.47000000000003</v>
      </c>
      <c r="DF9321" s="73">
        <f t="shared" si="5750"/>
        <v>279.47000000000003</v>
      </c>
      <c r="DG9321" s="73">
        <f t="shared" si="5750"/>
        <v>279.47000000000003</v>
      </c>
      <c r="DH9321" s="73">
        <f t="shared" si="5750"/>
        <v>279.47000000000003</v>
      </c>
      <c r="DI9321" s="73">
        <f t="shared" si="5750"/>
        <v>279.47000000000003</v>
      </c>
      <c r="DJ9321" s="73">
        <f t="shared" si="5750"/>
        <v>279.47000000000003</v>
      </c>
      <c r="DK9321" s="73">
        <f t="shared" si="5750"/>
        <v>279.47000000000003</v>
      </c>
      <c r="DL9321" s="73">
        <f t="shared" si="5750"/>
        <v>279.47000000000003</v>
      </c>
      <c r="DM9321" s="73">
        <f t="shared" si="5750"/>
        <v>279.47000000000003</v>
      </c>
      <c r="DN9321" s="73">
        <f t="shared" si="5750"/>
        <v>279.47000000000003</v>
      </c>
      <c r="DO9321" s="73">
        <f t="shared" si="5750"/>
        <v>279.47000000000003</v>
      </c>
      <c r="DP9321" s="73">
        <f t="shared" si="5750"/>
        <v>279.47000000000003</v>
      </c>
      <c r="DQ9321" s="73">
        <f t="shared" si="5750"/>
        <v>279.47000000000003</v>
      </c>
      <c r="DR9321" s="73">
        <f t="shared" si="5750"/>
        <v>279.47000000000003</v>
      </c>
      <c r="DS9321" s="73">
        <f t="shared" si="5750"/>
        <v>279.47000000000003</v>
      </c>
      <c r="DT9321" s="73">
        <f t="shared" si="5750"/>
        <v>279.47000000000003</v>
      </c>
      <c r="DU9321" s="73">
        <f t="shared" si="5750"/>
        <v>279.47000000000003</v>
      </c>
      <c r="DV9321" s="73">
        <f t="shared" si="5750"/>
        <v>279.47000000000003</v>
      </c>
      <c r="DW9321" s="73">
        <f t="shared" si="5750"/>
        <v>279.47000000000003</v>
      </c>
      <c r="DX9321" s="73">
        <f t="shared" si="5750"/>
        <v>279.47000000000003</v>
      </c>
      <c r="DY9321" s="73">
        <f t="shared" si="5750"/>
        <v>279.47000000000003</v>
      </c>
      <c r="DZ9321" s="73">
        <f t="shared" si="5750"/>
        <v>279.47000000000003</v>
      </c>
      <c r="EA9321" s="73">
        <f t="shared" si="5750"/>
        <v>279.47000000000003</v>
      </c>
      <c r="EB9321" s="73">
        <f t="shared" si="5750"/>
        <v>279.47000000000003</v>
      </c>
      <c r="EC9321" s="73">
        <f t="shared" si="5750"/>
        <v>279.47000000000003</v>
      </c>
      <c r="ED9321" s="73">
        <f t="shared" ref="ED9321:GO9321" si="5751">(EC9321+$F$9100*$F$9102*($F$55/$F$9101*EC9320+$F$55/$F$9101*EC9322))/(1+$F$9100*$F$9102*($F$55/$F$9101+$F$55/$F$9101))</f>
        <v>279.47000000000003</v>
      </c>
      <c r="EE9321" s="73">
        <f t="shared" si="5751"/>
        <v>279.47000000000003</v>
      </c>
      <c r="EF9321" s="73">
        <f t="shared" si="5751"/>
        <v>279.47000000000003</v>
      </c>
      <c r="EG9321" s="73">
        <f t="shared" si="5751"/>
        <v>279.47000000000003</v>
      </c>
      <c r="EH9321" s="73">
        <f t="shared" si="5751"/>
        <v>279.47000000000003</v>
      </c>
      <c r="EI9321" s="73">
        <f t="shared" si="5751"/>
        <v>279.47000000000003</v>
      </c>
      <c r="EJ9321" s="73">
        <f t="shared" si="5751"/>
        <v>279.47000000000003</v>
      </c>
      <c r="EK9321" s="73">
        <f t="shared" si="5751"/>
        <v>279.47000000000003</v>
      </c>
      <c r="EL9321" s="73">
        <f t="shared" si="5751"/>
        <v>279.47000000000003</v>
      </c>
      <c r="EM9321" s="73">
        <f t="shared" si="5751"/>
        <v>279.47000000000003</v>
      </c>
      <c r="EN9321" s="73">
        <f t="shared" si="5751"/>
        <v>279.47000000000003</v>
      </c>
      <c r="EO9321" s="73">
        <f t="shared" si="5751"/>
        <v>279.47000000000003</v>
      </c>
      <c r="EP9321" s="73">
        <f t="shared" si="5751"/>
        <v>279.47000000000003</v>
      </c>
      <c r="EQ9321" s="73">
        <f t="shared" si="5751"/>
        <v>279.47000000000003</v>
      </c>
      <c r="ER9321" s="73">
        <f t="shared" si="5751"/>
        <v>279.47000000000003</v>
      </c>
      <c r="ES9321" s="73">
        <f t="shared" si="5751"/>
        <v>279.47000000000003</v>
      </c>
      <c r="ET9321" s="73">
        <f t="shared" si="5751"/>
        <v>279.47000000000003</v>
      </c>
      <c r="EU9321" s="73">
        <f t="shared" si="5751"/>
        <v>279.47000000000003</v>
      </c>
      <c r="EV9321" s="73">
        <f t="shared" si="5751"/>
        <v>279.47000000000003</v>
      </c>
      <c r="EW9321" s="73">
        <f t="shared" si="5751"/>
        <v>279.47000000000003</v>
      </c>
      <c r="EX9321" s="73">
        <f t="shared" si="5751"/>
        <v>279.47000000000003</v>
      </c>
      <c r="EY9321" s="73">
        <f t="shared" si="5751"/>
        <v>279.47000000000003</v>
      </c>
      <c r="EZ9321" s="73">
        <f t="shared" si="5751"/>
        <v>279.47000000000003</v>
      </c>
      <c r="FA9321" s="73">
        <f t="shared" si="5751"/>
        <v>279.47000000000003</v>
      </c>
      <c r="FB9321" s="73">
        <f t="shared" si="5751"/>
        <v>279.47000000000003</v>
      </c>
      <c r="FC9321" s="73">
        <f t="shared" si="5751"/>
        <v>279.47000000000003</v>
      </c>
      <c r="FD9321" s="73">
        <f t="shared" si="5751"/>
        <v>279.47000000000003</v>
      </c>
      <c r="FE9321" s="73">
        <f t="shared" si="5751"/>
        <v>279.47000000000003</v>
      </c>
      <c r="FF9321" s="73">
        <f t="shared" si="5751"/>
        <v>279.47000000000003</v>
      </c>
      <c r="FG9321" s="73">
        <f t="shared" si="5751"/>
        <v>279.47000000000003</v>
      </c>
      <c r="FH9321" s="73">
        <f t="shared" si="5751"/>
        <v>279.47000000000003</v>
      </c>
      <c r="FI9321" s="73">
        <f t="shared" si="5751"/>
        <v>279.47000000000003</v>
      </c>
      <c r="FJ9321" s="73">
        <f t="shared" si="5751"/>
        <v>279.47000000000003</v>
      </c>
      <c r="FK9321" s="73">
        <f t="shared" si="5751"/>
        <v>279.47000000000003</v>
      </c>
      <c r="FL9321" s="73">
        <f t="shared" si="5751"/>
        <v>279.47000000000003</v>
      </c>
      <c r="FM9321" s="73">
        <f t="shared" si="5751"/>
        <v>279.47000000000003</v>
      </c>
      <c r="FN9321" s="73">
        <f t="shared" si="5751"/>
        <v>279.47000000000003</v>
      </c>
      <c r="FO9321" s="73">
        <f t="shared" si="5751"/>
        <v>279.47000000000003</v>
      </c>
      <c r="FP9321" s="73">
        <f t="shared" si="5751"/>
        <v>279.47000000000003</v>
      </c>
      <c r="FQ9321" s="73">
        <f t="shared" si="5751"/>
        <v>279.47000000000003</v>
      </c>
      <c r="FR9321" s="73">
        <f t="shared" si="5751"/>
        <v>279.47000000000003</v>
      </c>
      <c r="FS9321" s="73">
        <f t="shared" si="5751"/>
        <v>279.47000000000003</v>
      </c>
      <c r="FT9321" s="73">
        <f t="shared" si="5751"/>
        <v>279.47000000000003</v>
      </c>
      <c r="FU9321" s="73">
        <f t="shared" si="5751"/>
        <v>279.47000000000003</v>
      </c>
      <c r="FV9321" s="73">
        <f t="shared" si="5751"/>
        <v>279.47000000000003</v>
      </c>
      <c r="FW9321" s="73">
        <f t="shared" si="5751"/>
        <v>279.47000000000003</v>
      </c>
      <c r="FX9321" s="73">
        <f t="shared" si="5751"/>
        <v>279.47000000000003</v>
      </c>
      <c r="FY9321" s="73">
        <f t="shared" si="5751"/>
        <v>279.47000000000003</v>
      </c>
      <c r="FZ9321" s="73">
        <f t="shared" si="5751"/>
        <v>279.47000000000003</v>
      </c>
      <c r="GA9321" s="73">
        <f t="shared" si="5751"/>
        <v>279.47000000000003</v>
      </c>
      <c r="GB9321" s="73">
        <f t="shared" si="5751"/>
        <v>279.47000000000003</v>
      </c>
      <c r="GC9321" s="73">
        <f t="shared" si="5751"/>
        <v>279.47000000000003</v>
      </c>
      <c r="GD9321" s="73">
        <f t="shared" si="5751"/>
        <v>279.47000000000003</v>
      </c>
      <c r="GE9321" s="73">
        <f t="shared" si="5751"/>
        <v>279.47000000000003</v>
      </c>
      <c r="GF9321" s="73">
        <f t="shared" si="5751"/>
        <v>279.47000000000003</v>
      </c>
      <c r="GG9321" s="73">
        <f t="shared" si="5751"/>
        <v>279.47000000000003</v>
      </c>
      <c r="GH9321" s="73">
        <f t="shared" si="5751"/>
        <v>279.47000000000003</v>
      </c>
      <c r="GI9321" s="73">
        <f t="shared" si="5751"/>
        <v>279.47000000000003</v>
      </c>
      <c r="GJ9321" s="73">
        <f t="shared" si="5751"/>
        <v>279.47000000000003</v>
      </c>
      <c r="GK9321" s="73">
        <f t="shared" si="5751"/>
        <v>279.47000000000003</v>
      </c>
      <c r="GL9321" s="73">
        <f t="shared" si="5751"/>
        <v>279.47000000000003</v>
      </c>
      <c r="GM9321" s="73">
        <f t="shared" si="5751"/>
        <v>279.47000000000003</v>
      </c>
      <c r="GN9321" s="73">
        <f t="shared" si="5751"/>
        <v>279.47000000000003</v>
      </c>
      <c r="GO9321" s="73">
        <f t="shared" si="5751"/>
        <v>279.47000000000003</v>
      </c>
      <c r="GP9321" s="73">
        <f t="shared" ref="GP9321:JA9321" si="5752">(GO9321+$F$9100*$F$9102*($F$55/$F$9101*GO9320+$F$55/$F$9101*GO9322))/(1+$F$9100*$F$9102*($F$55/$F$9101+$F$55/$F$9101))</f>
        <v>279.47000000000003</v>
      </c>
      <c r="GQ9321" s="73">
        <f t="shared" si="5752"/>
        <v>279.47000000000003</v>
      </c>
      <c r="GR9321" s="73">
        <f t="shared" si="5752"/>
        <v>279.47000000000003</v>
      </c>
      <c r="GS9321" s="73">
        <f t="shared" si="5752"/>
        <v>279.47000000000003</v>
      </c>
      <c r="GT9321" s="73">
        <f t="shared" si="5752"/>
        <v>279.47000000000003</v>
      </c>
      <c r="GU9321" s="73">
        <f t="shared" si="5752"/>
        <v>279.47000000000003</v>
      </c>
      <c r="GV9321" s="73">
        <f t="shared" si="5752"/>
        <v>279.47000000000003</v>
      </c>
      <c r="GW9321" s="73">
        <f t="shared" si="5752"/>
        <v>279.47000000000003</v>
      </c>
      <c r="GX9321" s="73">
        <f t="shared" si="5752"/>
        <v>279.47000000000003</v>
      </c>
      <c r="GY9321" s="73">
        <f t="shared" si="5752"/>
        <v>279.47000000000003</v>
      </c>
      <c r="GZ9321" s="73">
        <f t="shared" si="5752"/>
        <v>279.47000000000003</v>
      </c>
      <c r="HA9321" s="73">
        <f t="shared" si="5752"/>
        <v>279.47000000000003</v>
      </c>
      <c r="HB9321" s="73">
        <f t="shared" si="5752"/>
        <v>279.47000000000003</v>
      </c>
      <c r="HC9321" s="73">
        <f t="shared" si="5752"/>
        <v>279.47000000000003</v>
      </c>
      <c r="HD9321" s="73">
        <f t="shared" si="5752"/>
        <v>279.47000000000003</v>
      </c>
      <c r="HE9321" s="73">
        <f t="shared" si="5752"/>
        <v>279.47000000000003</v>
      </c>
      <c r="HF9321" s="73">
        <f t="shared" si="5752"/>
        <v>279.47000000000003</v>
      </c>
      <c r="HG9321" s="73">
        <f t="shared" si="5752"/>
        <v>279.47000000000003</v>
      </c>
      <c r="HH9321" s="73">
        <f t="shared" si="5752"/>
        <v>279.47000000000003</v>
      </c>
      <c r="HI9321" s="73">
        <f t="shared" si="5752"/>
        <v>279.47000000000003</v>
      </c>
      <c r="HJ9321" s="73">
        <f t="shared" si="5752"/>
        <v>279.47000000000003</v>
      </c>
      <c r="HK9321" s="73">
        <f t="shared" si="5752"/>
        <v>279.47000000000003</v>
      </c>
      <c r="HL9321" s="73">
        <f t="shared" si="5752"/>
        <v>279.47000000000003</v>
      </c>
      <c r="HM9321" s="73">
        <f t="shared" si="5752"/>
        <v>279.47000000000003</v>
      </c>
      <c r="HN9321" s="73">
        <f t="shared" si="5752"/>
        <v>279.47000000000003</v>
      </c>
      <c r="HO9321" s="73">
        <f t="shared" si="5752"/>
        <v>279.47000000000003</v>
      </c>
      <c r="HP9321" s="73">
        <f t="shared" si="5752"/>
        <v>279.47000000000003</v>
      </c>
      <c r="HQ9321" s="73">
        <f t="shared" si="5752"/>
        <v>279.47000000000003</v>
      </c>
      <c r="HR9321" s="73">
        <f t="shared" si="5752"/>
        <v>279.47000000000003</v>
      </c>
      <c r="HS9321" s="73">
        <f t="shared" si="5752"/>
        <v>279.47000000000003</v>
      </c>
      <c r="HT9321" s="73">
        <f t="shared" si="5752"/>
        <v>279.47000000000003</v>
      </c>
      <c r="HU9321" s="73">
        <f t="shared" si="5752"/>
        <v>279.47000000000003</v>
      </c>
      <c r="HV9321" s="73">
        <f t="shared" si="5752"/>
        <v>279.47000000000003</v>
      </c>
      <c r="HW9321" s="73">
        <f t="shared" si="5752"/>
        <v>279.47000000000003</v>
      </c>
      <c r="HX9321" s="73">
        <f t="shared" si="5752"/>
        <v>279.47000000000003</v>
      </c>
      <c r="HY9321" s="73">
        <f t="shared" si="5752"/>
        <v>279.47000000000003</v>
      </c>
      <c r="HZ9321" s="73">
        <f t="shared" si="5752"/>
        <v>279.47000000000003</v>
      </c>
      <c r="IA9321" s="73">
        <f t="shared" si="5752"/>
        <v>279.47000000000003</v>
      </c>
      <c r="IB9321" s="73">
        <f t="shared" si="5752"/>
        <v>279.47000000000003</v>
      </c>
      <c r="IC9321" s="73">
        <f t="shared" si="5752"/>
        <v>279.47000000000003</v>
      </c>
      <c r="ID9321" s="73">
        <f t="shared" si="5752"/>
        <v>279.47000000000003</v>
      </c>
      <c r="IE9321" s="73">
        <f t="shared" si="5752"/>
        <v>279.47000000000003</v>
      </c>
      <c r="IF9321" s="73">
        <f t="shared" si="5752"/>
        <v>279.47000000000003</v>
      </c>
      <c r="IG9321" s="73">
        <f t="shared" si="5752"/>
        <v>279.47000000000003</v>
      </c>
      <c r="IH9321" s="73">
        <f t="shared" si="5752"/>
        <v>279.47000000000003</v>
      </c>
      <c r="II9321" s="73">
        <f t="shared" si="5752"/>
        <v>279.47000000000003</v>
      </c>
      <c r="IJ9321" s="73">
        <f t="shared" si="5752"/>
        <v>279.47000000000003</v>
      </c>
      <c r="IK9321" s="73">
        <f t="shared" si="5752"/>
        <v>279.47000000000003</v>
      </c>
      <c r="IL9321" s="73">
        <f t="shared" si="5752"/>
        <v>279.47000000000003</v>
      </c>
      <c r="IM9321" s="73">
        <f t="shared" si="5752"/>
        <v>279.47000000000003</v>
      </c>
      <c r="IN9321" s="73">
        <f t="shared" si="5752"/>
        <v>279.47000000000003</v>
      </c>
      <c r="IO9321" s="73">
        <f t="shared" si="5752"/>
        <v>279.47000000000003</v>
      </c>
      <c r="IP9321" s="73">
        <f t="shared" si="5752"/>
        <v>279.47000000000003</v>
      </c>
      <c r="IQ9321" s="73">
        <f t="shared" si="5752"/>
        <v>279.47000000000003</v>
      </c>
      <c r="IR9321" s="73">
        <f t="shared" si="5752"/>
        <v>279.47000000000003</v>
      </c>
      <c r="IS9321" s="73">
        <f t="shared" si="5752"/>
        <v>279.47000000000003</v>
      </c>
      <c r="IT9321" s="73">
        <f t="shared" si="5752"/>
        <v>279.47000000000003</v>
      </c>
      <c r="IU9321" s="73">
        <f t="shared" si="5752"/>
        <v>279.47000000000003</v>
      </c>
      <c r="IV9321" s="73">
        <f t="shared" si="5752"/>
        <v>279.47000000000003</v>
      </c>
      <c r="IW9321" s="73">
        <f t="shared" si="5752"/>
        <v>279.47000000000003</v>
      </c>
      <c r="IX9321" s="73">
        <f t="shared" si="5752"/>
        <v>279.47000000000003</v>
      </c>
      <c r="IY9321" s="73">
        <f t="shared" si="5752"/>
        <v>279.47000000000003</v>
      </c>
      <c r="IZ9321" s="73">
        <f t="shared" si="5752"/>
        <v>279.47000000000003</v>
      </c>
      <c r="JA9321" s="73">
        <f t="shared" si="5752"/>
        <v>279.47000000000003</v>
      </c>
      <c r="JB9321" s="73">
        <f t="shared" ref="JB9321:KG9321" si="5753">(JA9321+$F$9100*$F$9102*($F$55/$F$9101*JA9320+$F$55/$F$9101*JA9322))/(1+$F$9100*$F$9102*($F$55/$F$9101+$F$55/$F$9101))</f>
        <v>279.47000000000003</v>
      </c>
      <c r="JC9321" s="73">
        <f t="shared" si="5753"/>
        <v>279.47000000000003</v>
      </c>
      <c r="JD9321" s="73">
        <f t="shared" si="5753"/>
        <v>279.47000000000003</v>
      </c>
      <c r="JE9321" s="73">
        <f t="shared" si="5753"/>
        <v>279.47000000000003</v>
      </c>
      <c r="JF9321" s="73">
        <f t="shared" si="5753"/>
        <v>279.47000000000003</v>
      </c>
      <c r="JG9321" s="73">
        <f t="shared" si="5753"/>
        <v>279.47000000000003</v>
      </c>
      <c r="JH9321" s="73">
        <f t="shared" si="5753"/>
        <v>279.47000000000003</v>
      </c>
      <c r="JI9321" s="73">
        <f t="shared" si="5753"/>
        <v>279.47000000000003</v>
      </c>
      <c r="JJ9321" s="73">
        <f t="shared" si="5753"/>
        <v>279.47000000000003</v>
      </c>
      <c r="JK9321" s="73">
        <f t="shared" si="5753"/>
        <v>279.47000000000003</v>
      </c>
      <c r="JL9321" s="73">
        <f t="shared" si="5753"/>
        <v>279.47000000000003</v>
      </c>
      <c r="JM9321" s="73">
        <f t="shared" si="5753"/>
        <v>279.47000000000003</v>
      </c>
      <c r="JN9321" s="73">
        <f t="shared" si="5753"/>
        <v>279.47000000000003</v>
      </c>
      <c r="JO9321" s="73">
        <f t="shared" si="5753"/>
        <v>279.47000000000003</v>
      </c>
      <c r="JP9321" s="73">
        <f t="shared" si="5753"/>
        <v>279.47000000000003</v>
      </c>
      <c r="JQ9321" s="73">
        <f t="shared" si="5753"/>
        <v>279.47000000000003</v>
      </c>
      <c r="JR9321" s="73">
        <f t="shared" si="5753"/>
        <v>279.47000000000003</v>
      </c>
      <c r="JS9321" s="73">
        <f t="shared" si="5753"/>
        <v>279.47000000000003</v>
      </c>
      <c r="JT9321" s="73">
        <f t="shared" si="5753"/>
        <v>279.47000000000003</v>
      </c>
      <c r="JU9321" s="73">
        <f t="shared" si="5753"/>
        <v>279.47000000000003</v>
      </c>
      <c r="JV9321" s="73">
        <f t="shared" si="5753"/>
        <v>279.47000000000003</v>
      </c>
      <c r="JW9321" s="73">
        <f t="shared" si="5753"/>
        <v>279.47000000000003</v>
      </c>
      <c r="JX9321" s="73">
        <f t="shared" si="5753"/>
        <v>279.47000000000003</v>
      </c>
      <c r="JY9321" s="73">
        <f t="shared" si="5753"/>
        <v>279.47000000000003</v>
      </c>
      <c r="JZ9321" s="73">
        <f t="shared" si="5753"/>
        <v>279.47000000000003</v>
      </c>
      <c r="KA9321" s="73">
        <f t="shared" si="5753"/>
        <v>279.47000000000003</v>
      </c>
      <c r="KB9321" s="73">
        <f t="shared" si="5753"/>
        <v>279.47000000000003</v>
      </c>
      <c r="KC9321" s="73">
        <f t="shared" si="5753"/>
        <v>279.47000000000003</v>
      </c>
      <c r="KD9321" s="73">
        <f t="shared" si="5753"/>
        <v>279.47000000000003</v>
      </c>
      <c r="KE9321" s="73">
        <f t="shared" si="5753"/>
        <v>279.47000000000003</v>
      </c>
      <c r="KF9321" s="73">
        <f t="shared" si="5753"/>
        <v>279.47000000000003</v>
      </c>
      <c r="KG9321" s="73">
        <f t="shared" si="5753"/>
        <v>279.47000000000003</v>
      </c>
      <c r="KH9321">
        <v>279.47000000000003</v>
      </c>
      <c r="KL9321" s="84"/>
      <c r="KP9321" s="84"/>
      <c r="KS9321" s="74"/>
      <c r="KT9321" s="74"/>
      <c r="KU9321" s="16"/>
      <c r="KV9321" s="72"/>
      <c r="KW9321" s="72"/>
      <c r="KX9321" s="16"/>
      <c r="KZ9321" s="16"/>
      <c r="LA9321" s="16"/>
      <c r="LB9321" s="74"/>
      <c r="LC9321" s="74"/>
    </row>
    <row r="9322" spans="2:315" x14ac:dyDescent="0.35">
      <c r="B9322">
        <v>216</v>
      </c>
      <c r="C9322">
        <f t="shared" si="5468"/>
        <v>2.1549999999999998</v>
      </c>
      <c r="E9322" s="92">
        <v>279.47000000000003</v>
      </c>
      <c r="F9322" s="73">
        <f t="shared" ref="F9322:BQ9322" si="5754">(E9322+$F$9100*$F$9102*($F$55/$F$9101*E9321+$F$55/$F$9101*E9323))/(1+$F$9100*$F$9102*($F$55/$F$9101+$F$55/$F$9101))</f>
        <v>279.47000000000003</v>
      </c>
      <c r="G9322" s="73">
        <f t="shared" si="5754"/>
        <v>279.47000000000003</v>
      </c>
      <c r="H9322" s="73">
        <f t="shared" si="5754"/>
        <v>279.47000000000003</v>
      </c>
      <c r="I9322" s="73">
        <f t="shared" si="5754"/>
        <v>279.47000000000003</v>
      </c>
      <c r="J9322" s="73">
        <f t="shared" si="5754"/>
        <v>279.47000000000003</v>
      </c>
      <c r="K9322" s="73">
        <f t="shared" si="5754"/>
        <v>279.47000000000003</v>
      </c>
      <c r="L9322" s="73">
        <f t="shared" si="5754"/>
        <v>279.47000000000003</v>
      </c>
      <c r="M9322" s="73">
        <f t="shared" si="5754"/>
        <v>279.47000000000003</v>
      </c>
      <c r="N9322" s="73">
        <f t="shared" si="5754"/>
        <v>279.47000000000003</v>
      </c>
      <c r="O9322" s="73">
        <f t="shared" si="5754"/>
        <v>279.47000000000003</v>
      </c>
      <c r="P9322" s="73">
        <f t="shared" si="5754"/>
        <v>279.47000000000003</v>
      </c>
      <c r="Q9322" s="73">
        <f t="shared" si="5754"/>
        <v>279.47000000000003</v>
      </c>
      <c r="R9322" s="73">
        <f t="shared" si="5754"/>
        <v>279.47000000000003</v>
      </c>
      <c r="S9322" s="73">
        <f t="shared" si="5754"/>
        <v>279.47000000000003</v>
      </c>
      <c r="T9322" s="73">
        <f t="shared" si="5754"/>
        <v>279.47000000000003</v>
      </c>
      <c r="U9322" s="73">
        <f t="shared" si="5754"/>
        <v>279.47000000000003</v>
      </c>
      <c r="V9322" s="73">
        <f t="shared" si="5754"/>
        <v>279.47000000000003</v>
      </c>
      <c r="W9322" s="73">
        <f t="shared" si="5754"/>
        <v>279.47000000000003</v>
      </c>
      <c r="X9322" s="73">
        <f t="shared" si="5754"/>
        <v>279.47000000000003</v>
      </c>
      <c r="Y9322" s="73">
        <f t="shared" si="5754"/>
        <v>279.47000000000003</v>
      </c>
      <c r="Z9322" s="73">
        <f t="shared" si="5754"/>
        <v>279.47000000000003</v>
      </c>
      <c r="AA9322" s="73">
        <f t="shared" si="5754"/>
        <v>279.47000000000003</v>
      </c>
      <c r="AB9322" s="73">
        <f t="shared" si="5754"/>
        <v>279.47000000000003</v>
      </c>
      <c r="AC9322" s="73">
        <f t="shared" si="5754"/>
        <v>279.47000000000003</v>
      </c>
      <c r="AD9322" s="73">
        <f t="shared" si="5754"/>
        <v>279.47000000000003</v>
      </c>
      <c r="AE9322" s="73">
        <f t="shared" si="5754"/>
        <v>279.47000000000003</v>
      </c>
      <c r="AF9322" s="73">
        <f t="shared" si="5754"/>
        <v>279.47000000000003</v>
      </c>
      <c r="AG9322" s="73">
        <f t="shared" si="5754"/>
        <v>279.47000000000003</v>
      </c>
      <c r="AH9322" s="73">
        <f t="shared" si="5754"/>
        <v>279.47000000000003</v>
      </c>
      <c r="AI9322" s="73">
        <f t="shared" si="5754"/>
        <v>279.47000000000003</v>
      </c>
      <c r="AJ9322" s="73">
        <f t="shared" si="5754"/>
        <v>279.47000000000003</v>
      </c>
      <c r="AK9322" s="73">
        <f t="shared" si="5754"/>
        <v>279.47000000000003</v>
      </c>
      <c r="AL9322" s="73">
        <f t="shared" si="5754"/>
        <v>279.47000000000003</v>
      </c>
      <c r="AM9322" s="73">
        <f t="shared" si="5754"/>
        <v>279.47000000000003</v>
      </c>
      <c r="AN9322" s="73">
        <f t="shared" si="5754"/>
        <v>279.47000000000003</v>
      </c>
      <c r="AO9322" s="73">
        <f t="shared" si="5754"/>
        <v>279.47000000000003</v>
      </c>
      <c r="AP9322" s="73">
        <f t="shared" si="5754"/>
        <v>279.47000000000003</v>
      </c>
      <c r="AQ9322" s="73">
        <f t="shared" si="5754"/>
        <v>279.47000000000003</v>
      </c>
      <c r="AR9322" s="73">
        <f t="shared" si="5754"/>
        <v>279.47000000000003</v>
      </c>
      <c r="AS9322" s="73">
        <f t="shared" si="5754"/>
        <v>279.47000000000003</v>
      </c>
      <c r="AT9322" s="73">
        <f t="shared" si="5754"/>
        <v>279.47000000000003</v>
      </c>
      <c r="AU9322" s="73">
        <f t="shared" si="5754"/>
        <v>279.47000000000003</v>
      </c>
      <c r="AV9322" s="73">
        <f t="shared" si="5754"/>
        <v>279.47000000000003</v>
      </c>
      <c r="AW9322" s="73">
        <f t="shared" si="5754"/>
        <v>279.47000000000003</v>
      </c>
      <c r="AX9322" s="73">
        <f t="shared" si="5754"/>
        <v>279.47000000000003</v>
      </c>
      <c r="AY9322" s="73">
        <f t="shared" si="5754"/>
        <v>279.47000000000003</v>
      </c>
      <c r="AZ9322" s="73">
        <f t="shared" si="5754"/>
        <v>279.47000000000003</v>
      </c>
      <c r="BA9322" s="73">
        <f t="shared" si="5754"/>
        <v>279.47000000000003</v>
      </c>
      <c r="BB9322" s="73">
        <f t="shared" si="5754"/>
        <v>279.47000000000003</v>
      </c>
      <c r="BC9322" s="73">
        <f t="shared" si="5754"/>
        <v>279.47000000000003</v>
      </c>
      <c r="BD9322" s="73">
        <f t="shared" si="5754"/>
        <v>279.47000000000003</v>
      </c>
      <c r="BE9322" s="73">
        <f t="shared" si="5754"/>
        <v>279.47000000000003</v>
      </c>
      <c r="BF9322" s="73">
        <f t="shared" si="5754"/>
        <v>279.47000000000003</v>
      </c>
      <c r="BG9322" s="73">
        <f t="shared" si="5754"/>
        <v>279.47000000000003</v>
      </c>
      <c r="BH9322" s="73">
        <f t="shared" si="5754"/>
        <v>279.47000000000003</v>
      </c>
      <c r="BI9322" s="73">
        <f t="shared" si="5754"/>
        <v>279.47000000000003</v>
      </c>
      <c r="BJ9322" s="73">
        <f t="shared" si="5754"/>
        <v>279.47000000000003</v>
      </c>
      <c r="BK9322" s="73">
        <f t="shared" si="5754"/>
        <v>279.47000000000003</v>
      </c>
      <c r="BL9322" s="73">
        <f t="shared" si="5754"/>
        <v>279.47000000000003</v>
      </c>
      <c r="BM9322" s="73">
        <f t="shared" si="5754"/>
        <v>279.47000000000003</v>
      </c>
      <c r="BN9322" s="73">
        <f t="shared" si="5754"/>
        <v>279.47000000000003</v>
      </c>
      <c r="BO9322" s="73">
        <f t="shared" si="5754"/>
        <v>279.47000000000003</v>
      </c>
      <c r="BP9322" s="73">
        <f t="shared" si="5754"/>
        <v>279.47000000000003</v>
      </c>
      <c r="BQ9322" s="73">
        <f t="shared" si="5754"/>
        <v>279.47000000000003</v>
      </c>
      <c r="BR9322" s="73">
        <f t="shared" ref="BR9322:EC9322" si="5755">(BQ9322+$F$9100*$F$9102*($F$55/$F$9101*BQ9321+$F$55/$F$9101*BQ9323))/(1+$F$9100*$F$9102*($F$55/$F$9101+$F$55/$F$9101))</f>
        <v>279.47000000000003</v>
      </c>
      <c r="BS9322" s="73">
        <f t="shared" si="5755"/>
        <v>279.47000000000003</v>
      </c>
      <c r="BT9322" s="73">
        <f t="shared" si="5755"/>
        <v>279.47000000000003</v>
      </c>
      <c r="BU9322" s="73">
        <f t="shared" si="5755"/>
        <v>279.47000000000003</v>
      </c>
      <c r="BV9322" s="73">
        <f t="shared" si="5755"/>
        <v>279.47000000000003</v>
      </c>
      <c r="BW9322" s="73">
        <f t="shared" si="5755"/>
        <v>279.47000000000003</v>
      </c>
      <c r="BX9322" s="73">
        <f t="shared" si="5755"/>
        <v>279.47000000000003</v>
      </c>
      <c r="BY9322" s="73">
        <f t="shared" si="5755"/>
        <v>279.47000000000003</v>
      </c>
      <c r="BZ9322" s="73">
        <f t="shared" si="5755"/>
        <v>279.47000000000003</v>
      </c>
      <c r="CA9322" s="73">
        <f t="shared" si="5755"/>
        <v>279.47000000000003</v>
      </c>
      <c r="CB9322" s="73">
        <f t="shared" si="5755"/>
        <v>279.47000000000003</v>
      </c>
      <c r="CC9322" s="73">
        <f t="shared" si="5755"/>
        <v>279.47000000000003</v>
      </c>
      <c r="CD9322" s="73">
        <f t="shared" si="5755"/>
        <v>279.47000000000003</v>
      </c>
      <c r="CE9322" s="73">
        <f t="shared" si="5755"/>
        <v>279.47000000000003</v>
      </c>
      <c r="CF9322" s="73">
        <f t="shared" si="5755"/>
        <v>279.47000000000003</v>
      </c>
      <c r="CG9322" s="73">
        <f t="shared" si="5755"/>
        <v>279.47000000000003</v>
      </c>
      <c r="CH9322" s="73">
        <f t="shared" si="5755"/>
        <v>279.47000000000003</v>
      </c>
      <c r="CI9322" s="73">
        <f t="shared" si="5755"/>
        <v>279.47000000000003</v>
      </c>
      <c r="CJ9322" s="73">
        <f t="shared" si="5755"/>
        <v>279.47000000000003</v>
      </c>
      <c r="CK9322" s="73">
        <f t="shared" si="5755"/>
        <v>279.47000000000003</v>
      </c>
      <c r="CL9322" s="73">
        <f t="shared" si="5755"/>
        <v>279.47000000000003</v>
      </c>
      <c r="CM9322" s="73">
        <f t="shared" si="5755"/>
        <v>279.47000000000003</v>
      </c>
      <c r="CN9322" s="73">
        <f t="shared" si="5755"/>
        <v>279.47000000000003</v>
      </c>
      <c r="CO9322" s="73">
        <f t="shared" si="5755"/>
        <v>279.47000000000003</v>
      </c>
      <c r="CP9322" s="73">
        <f t="shared" si="5755"/>
        <v>279.47000000000003</v>
      </c>
      <c r="CQ9322" s="73">
        <f t="shared" si="5755"/>
        <v>279.47000000000003</v>
      </c>
      <c r="CR9322" s="73">
        <f t="shared" si="5755"/>
        <v>279.47000000000003</v>
      </c>
      <c r="CS9322" s="73">
        <f t="shared" si="5755"/>
        <v>279.47000000000003</v>
      </c>
      <c r="CT9322" s="73">
        <f t="shared" si="5755"/>
        <v>279.47000000000003</v>
      </c>
      <c r="CU9322" s="73">
        <f t="shared" si="5755"/>
        <v>279.47000000000003</v>
      </c>
      <c r="CV9322" s="73">
        <f t="shared" si="5755"/>
        <v>279.47000000000003</v>
      </c>
      <c r="CW9322" s="73">
        <f t="shared" si="5755"/>
        <v>279.47000000000003</v>
      </c>
      <c r="CX9322" s="73">
        <f t="shared" si="5755"/>
        <v>279.47000000000003</v>
      </c>
      <c r="CY9322" s="73">
        <f t="shared" si="5755"/>
        <v>279.47000000000003</v>
      </c>
      <c r="CZ9322" s="73">
        <f t="shared" si="5755"/>
        <v>279.47000000000003</v>
      </c>
      <c r="DA9322" s="73">
        <f t="shared" si="5755"/>
        <v>279.47000000000003</v>
      </c>
      <c r="DB9322" s="73">
        <f t="shared" si="5755"/>
        <v>279.47000000000003</v>
      </c>
      <c r="DC9322" s="73">
        <f t="shared" si="5755"/>
        <v>279.47000000000003</v>
      </c>
      <c r="DD9322" s="73">
        <f t="shared" si="5755"/>
        <v>279.47000000000003</v>
      </c>
      <c r="DE9322" s="73">
        <f t="shared" si="5755"/>
        <v>279.47000000000003</v>
      </c>
      <c r="DF9322" s="73">
        <f t="shared" si="5755"/>
        <v>279.47000000000003</v>
      </c>
      <c r="DG9322" s="73">
        <f t="shared" si="5755"/>
        <v>279.47000000000003</v>
      </c>
      <c r="DH9322" s="73">
        <f t="shared" si="5755"/>
        <v>279.47000000000003</v>
      </c>
      <c r="DI9322" s="73">
        <f t="shared" si="5755"/>
        <v>279.47000000000003</v>
      </c>
      <c r="DJ9322" s="73">
        <f t="shared" si="5755"/>
        <v>279.47000000000003</v>
      </c>
      <c r="DK9322" s="73">
        <f t="shared" si="5755"/>
        <v>279.47000000000003</v>
      </c>
      <c r="DL9322" s="73">
        <f t="shared" si="5755"/>
        <v>279.47000000000003</v>
      </c>
      <c r="DM9322" s="73">
        <f t="shared" si="5755"/>
        <v>279.47000000000003</v>
      </c>
      <c r="DN9322" s="73">
        <f t="shared" si="5755"/>
        <v>279.47000000000003</v>
      </c>
      <c r="DO9322" s="73">
        <f t="shared" si="5755"/>
        <v>279.47000000000003</v>
      </c>
      <c r="DP9322" s="73">
        <f t="shared" si="5755"/>
        <v>279.47000000000003</v>
      </c>
      <c r="DQ9322" s="73">
        <f t="shared" si="5755"/>
        <v>279.47000000000003</v>
      </c>
      <c r="DR9322" s="73">
        <f t="shared" si="5755"/>
        <v>279.47000000000003</v>
      </c>
      <c r="DS9322" s="73">
        <f t="shared" si="5755"/>
        <v>279.47000000000003</v>
      </c>
      <c r="DT9322" s="73">
        <f t="shared" si="5755"/>
        <v>279.47000000000003</v>
      </c>
      <c r="DU9322" s="73">
        <f t="shared" si="5755"/>
        <v>279.47000000000003</v>
      </c>
      <c r="DV9322" s="73">
        <f t="shared" si="5755"/>
        <v>279.47000000000003</v>
      </c>
      <c r="DW9322" s="73">
        <f t="shared" si="5755"/>
        <v>279.47000000000003</v>
      </c>
      <c r="DX9322" s="73">
        <f t="shared" si="5755"/>
        <v>279.47000000000003</v>
      </c>
      <c r="DY9322" s="73">
        <f t="shared" si="5755"/>
        <v>279.47000000000003</v>
      </c>
      <c r="DZ9322" s="73">
        <f t="shared" si="5755"/>
        <v>279.47000000000003</v>
      </c>
      <c r="EA9322" s="73">
        <f t="shared" si="5755"/>
        <v>279.47000000000003</v>
      </c>
      <c r="EB9322" s="73">
        <f t="shared" si="5755"/>
        <v>279.47000000000003</v>
      </c>
      <c r="EC9322" s="73">
        <f t="shared" si="5755"/>
        <v>279.47000000000003</v>
      </c>
      <c r="ED9322" s="73">
        <f t="shared" ref="ED9322:GO9322" si="5756">(EC9322+$F$9100*$F$9102*($F$55/$F$9101*EC9321+$F$55/$F$9101*EC9323))/(1+$F$9100*$F$9102*($F$55/$F$9101+$F$55/$F$9101))</f>
        <v>279.47000000000003</v>
      </c>
      <c r="EE9322" s="73">
        <f t="shared" si="5756"/>
        <v>279.47000000000003</v>
      </c>
      <c r="EF9322" s="73">
        <f t="shared" si="5756"/>
        <v>279.47000000000003</v>
      </c>
      <c r="EG9322" s="73">
        <f t="shared" si="5756"/>
        <v>279.47000000000003</v>
      </c>
      <c r="EH9322" s="73">
        <f t="shared" si="5756"/>
        <v>279.47000000000003</v>
      </c>
      <c r="EI9322" s="73">
        <f t="shared" si="5756"/>
        <v>279.47000000000003</v>
      </c>
      <c r="EJ9322" s="73">
        <f t="shared" si="5756"/>
        <v>279.47000000000003</v>
      </c>
      <c r="EK9322" s="73">
        <f t="shared" si="5756"/>
        <v>279.47000000000003</v>
      </c>
      <c r="EL9322" s="73">
        <f t="shared" si="5756"/>
        <v>279.47000000000003</v>
      </c>
      <c r="EM9322" s="73">
        <f t="shared" si="5756"/>
        <v>279.47000000000003</v>
      </c>
      <c r="EN9322" s="73">
        <f t="shared" si="5756"/>
        <v>279.47000000000003</v>
      </c>
      <c r="EO9322" s="73">
        <f t="shared" si="5756"/>
        <v>279.47000000000003</v>
      </c>
      <c r="EP9322" s="73">
        <f t="shared" si="5756"/>
        <v>279.47000000000003</v>
      </c>
      <c r="EQ9322" s="73">
        <f t="shared" si="5756"/>
        <v>279.47000000000003</v>
      </c>
      <c r="ER9322" s="73">
        <f t="shared" si="5756"/>
        <v>279.47000000000003</v>
      </c>
      <c r="ES9322" s="73">
        <f t="shared" si="5756"/>
        <v>279.47000000000003</v>
      </c>
      <c r="ET9322" s="73">
        <f t="shared" si="5756"/>
        <v>279.47000000000003</v>
      </c>
      <c r="EU9322" s="73">
        <f t="shared" si="5756"/>
        <v>279.47000000000003</v>
      </c>
      <c r="EV9322" s="73">
        <f t="shared" si="5756"/>
        <v>279.47000000000003</v>
      </c>
      <c r="EW9322" s="73">
        <f t="shared" si="5756"/>
        <v>279.47000000000003</v>
      </c>
      <c r="EX9322" s="73">
        <f t="shared" si="5756"/>
        <v>279.47000000000003</v>
      </c>
      <c r="EY9322" s="73">
        <f t="shared" si="5756"/>
        <v>279.47000000000003</v>
      </c>
      <c r="EZ9322" s="73">
        <f t="shared" si="5756"/>
        <v>279.47000000000003</v>
      </c>
      <c r="FA9322" s="73">
        <f t="shared" si="5756"/>
        <v>279.47000000000003</v>
      </c>
      <c r="FB9322" s="73">
        <f t="shared" si="5756"/>
        <v>279.47000000000003</v>
      </c>
      <c r="FC9322" s="73">
        <f t="shared" si="5756"/>
        <v>279.47000000000003</v>
      </c>
      <c r="FD9322" s="73">
        <f t="shared" si="5756"/>
        <v>279.47000000000003</v>
      </c>
      <c r="FE9322" s="73">
        <f t="shared" si="5756"/>
        <v>279.47000000000003</v>
      </c>
      <c r="FF9322" s="73">
        <f t="shared" si="5756"/>
        <v>279.47000000000003</v>
      </c>
      <c r="FG9322" s="73">
        <f t="shared" si="5756"/>
        <v>279.47000000000003</v>
      </c>
      <c r="FH9322" s="73">
        <f t="shared" si="5756"/>
        <v>279.47000000000003</v>
      </c>
      <c r="FI9322" s="73">
        <f t="shared" si="5756"/>
        <v>279.47000000000003</v>
      </c>
      <c r="FJ9322" s="73">
        <f t="shared" si="5756"/>
        <v>279.47000000000003</v>
      </c>
      <c r="FK9322" s="73">
        <f t="shared" si="5756"/>
        <v>279.47000000000003</v>
      </c>
      <c r="FL9322" s="73">
        <f t="shared" si="5756"/>
        <v>279.47000000000003</v>
      </c>
      <c r="FM9322" s="73">
        <f t="shared" si="5756"/>
        <v>279.47000000000003</v>
      </c>
      <c r="FN9322" s="73">
        <f t="shared" si="5756"/>
        <v>279.47000000000003</v>
      </c>
      <c r="FO9322" s="73">
        <f t="shared" si="5756"/>
        <v>279.47000000000003</v>
      </c>
      <c r="FP9322" s="73">
        <f t="shared" si="5756"/>
        <v>279.47000000000003</v>
      </c>
      <c r="FQ9322" s="73">
        <f t="shared" si="5756"/>
        <v>279.47000000000003</v>
      </c>
      <c r="FR9322" s="73">
        <f t="shared" si="5756"/>
        <v>279.47000000000003</v>
      </c>
      <c r="FS9322" s="73">
        <f t="shared" si="5756"/>
        <v>279.47000000000003</v>
      </c>
      <c r="FT9322" s="73">
        <f t="shared" si="5756"/>
        <v>279.47000000000003</v>
      </c>
      <c r="FU9322" s="73">
        <f t="shared" si="5756"/>
        <v>279.47000000000003</v>
      </c>
      <c r="FV9322" s="73">
        <f t="shared" si="5756"/>
        <v>279.47000000000003</v>
      </c>
      <c r="FW9322" s="73">
        <f t="shared" si="5756"/>
        <v>279.47000000000003</v>
      </c>
      <c r="FX9322" s="73">
        <f t="shared" si="5756"/>
        <v>279.47000000000003</v>
      </c>
      <c r="FY9322" s="73">
        <f t="shared" si="5756"/>
        <v>279.47000000000003</v>
      </c>
      <c r="FZ9322" s="73">
        <f t="shared" si="5756"/>
        <v>279.47000000000003</v>
      </c>
      <c r="GA9322" s="73">
        <f t="shared" si="5756"/>
        <v>279.47000000000003</v>
      </c>
      <c r="GB9322" s="73">
        <f t="shared" si="5756"/>
        <v>279.47000000000003</v>
      </c>
      <c r="GC9322" s="73">
        <f t="shared" si="5756"/>
        <v>279.47000000000003</v>
      </c>
      <c r="GD9322" s="73">
        <f t="shared" si="5756"/>
        <v>279.47000000000003</v>
      </c>
      <c r="GE9322" s="73">
        <f t="shared" si="5756"/>
        <v>279.47000000000003</v>
      </c>
      <c r="GF9322" s="73">
        <f t="shared" si="5756"/>
        <v>279.47000000000003</v>
      </c>
      <c r="GG9322" s="73">
        <f t="shared" si="5756"/>
        <v>279.47000000000003</v>
      </c>
      <c r="GH9322" s="73">
        <f t="shared" si="5756"/>
        <v>279.47000000000003</v>
      </c>
      <c r="GI9322" s="73">
        <f t="shared" si="5756"/>
        <v>279.47000000000003</v>
      </c>
      <c r="GJ9322" s="73">
        <f t="shared" si="5756"/>
        <v>279.47000000000003</v>
      </c>
      <c r="GK9322" s="73">
        <f t="shared" si="5756"/>
        <v>279.47000000000003</v>
      </c>
      <c r="GL9322" s="73">
        <f t="shared" si="5756"/>
        <v>279.47000000000003</v>
      </c>
      <c r="GM9322" s="73">
        <f t="shared" si="5756"/>
        <v>279.47000000000003</v>
      </c>
      <c r="GN9322" s="73">
        <f t="shared" si="5756"/>
        <v>279.47000000000003</v>
      </c>
      <c r="GO9322" s="73">
        <f t="shared" si="5756"/>
        <v>279.47000000000003</v>
      </c>
      <c r="GP9322" s="73">
        <f t="shared" ref="GP9322:JA9322" si="5757">(GO9322+$F$9100*$F$9102*($F$55/$F$9101*GO9321+$F$55/$F$9101*GO9323))/(1+$F$9100*$F$9102*($F$55/$F$9101+$F$55/$F$9101))</f>
        <v>279.47000000000003</v>
      </c>
      <c r="GQ9322" s="73">
        <f t="shared" si="5757"/>
        <v>279.47000000000003</v>
      </c>
      <c r="GR9322" s="73">
        <f t="shared" si="5757"/>
        <v>279.47000000000003</v>
      </c>
      <c r="GS9322" s="73">
        <f t="shared" si="5757"/>
        <v>279.47000000000003</v>
      </c>
      <c r="GT9322" s="73">
        <f t="shared" si="5757"/>
        <v>279.47000000000003</v>
      </c>
      <c r="GU9322" s="73">
        <f t="shared" si="5757"/>
        <v>279.47000000000003</v>
      </c>
      <c r="GV9322" s="73">
        <f t="shared" si="5757"/>
        <v>279.47000000000003</v>
      </c>
      <c r="GW9322" s="73">
        <f t="shared" si="5757"/>
        <v>279.47000000000003</v>
      </c>
      <c r="GX9322" s="73">
        <f t="shared" si="5757"/>
        <v>279.47000000000003</v>
      </c>
      <c r="GY9322" s="73">
        <f t="shared" si="5757"/>
        <v>279.47000000000003</v>
      </c>
      <c r="GZ9322" s="73">
        <f t="shared" si="5757"/>
        <v>279.47000000000003</v>
      </c>
      <c r="HA9322" s="73">
        <f t="shared" si="5757"/>
        <v>279.47000000000003</v>
      </c>
      <c r="HB9322" s="73">
        <f t="shared" si="5757"/>
        <v>279.47000000000003</v>
      </c>
      <c r="HC9322" s="73">
        <f t="shared" si="5757"/>
        <v>279.47000000000003</v>
      </c>
      <c r="HD9322" s="73">
        <f t="shared" si="5757"/>
        <v>279.47000000000003</v>
      </c>
      <c r="HE9322" s="73">
        <f t="shared" si="5757"/>
        <v>279.47000000000003</v>
      </c>
      <c r="HF9322" s="73">
        <f t="shared" si="5757"/>
        <v>279.47000000000003</v>
      </c>
      <c r="HG9322" s="73">
        <f t="shared" si="5757"/>
        <v>279.47000000000003</v>
      </c>
      <c r="HH9322" s="73">
        <f t="shared" si="5757"/>
        <v>279.47000000000003</v>
      </c>
      <c r="HI9322" s="73">
        <f t="shared" si="5757"/>
        <v>279.47000000000003</v>
      </c>
      <c r="HJ9322" s="73">
        <f t="shared" si="5757"/>
        <v>279.47000000000003</v>
      </c>
      <c r="HK9322" s="73">
        <f t="shared" si="5757"/>
        <v>279.47000000000003</v>
      </c>
      <c r="HL9322" s="73">
        <f t="shared" si="5757"/>
        <v>279.47000000000003</v>
      </c>
      <c r="HM9322" s="73">
        <f t="shared" si="5757"/>
        <v>279.47000000000003</v>
      </c>
      <c r="HN9322" s="73">
        <f t="shared" si="5757"/>
        <v>279.47000000000003</v>
      </c>
      <c r="HO9322" s="73">
        <f t="shared" si="5757"/>
        <v>279.47000000000003</v>
      </c>
      <c r="HP9322" s="73">
        <f t="shared" si="5757"/>
        <v>279.47000000000003</v>
      </c>
      <c r="HQ9322" s="73">
        <f t="shared" si="5757"/>
        <v>279.47000000000003</v>
      </c>
      <c r="HR9322" s="73">
        <f t="shared" si="5757"/>
        <v>279.47000000000003</v>
      </c>
      <c r="HS9322" s="73">
        <f t="shared" si="5757"/>
        <v>279.47000000000003</v>
      </c>
      <c r="HT9322" s="73">
        <f t="shared" si="5757"/>
        <v>279.47000000000003</v>
      </c>
      <c r="HU9322" s="73">
        <f t="shared" si="5757"/>
        <v>279.47000000000003</v>
      </c>
      <c r="HV9322" s="73">
        <f t="shared" si="5757"/>
        <v>279.47000000000003</v>
      </c>
      <c r="HW9322" s="73">
        <f t="shared" si="5757"/>
        <v>279.47000000000003</v>
      </c>
      <c r="HX9322" s="73">
        <f t="shared" si="5757"/>
        <v>279.47000000000003</v>
      </c>
      <c r="HY9322" s="73">
        <f t="shared" si="5757"/>
        <v>279.47000000000003</v>
      </c>
      <c r="HZ9322" s="73">
        <f t="shared" si="5757"/>
        <v>279.47000000000003</v>
      </c>
      <c r="IA9322" s="73">
        <f t="shared" si="5757"/>
        <v>279.47000000000003</v>
      </c>
      <c r="IB9322" s="73">
        <f t="shared" si="5757"/>
        <v>279.47000000000003</v>
      </c>
      <c r="IC9322" s="73">
        <f t="shared" si="5757"/>
        <v>279.47000000000003</v>
      </c>
      <c r="ID9322" s="73">
        <f t="shared" si="5757"/>
        <v>279.47000000000003</v>
      </c>
      <c r="IE9322" s="73">
        <f t="shared" si="5757"/>
        <v>279.47000000000003</v>
      </c>
      <c r="IF9322" s="73">
        <f t="shared" si="5757"/>
        <v>279.47000000000003</v>
      </c>
      <c r="IG9322" s="73">
        <f t="shared" si="5757"/>
        <v>279.47000000000003</v>
      </c>
      <c r="IH9322" s="73">
        <f t="shared" si="5757"/>
        <v>279.47000000000003</v>
      </c>
      <c r="II9322" s="73">
        <f t="shared" si="5757"/>
        <v>279.47000000000003</v>
      </c>
      <c r="IJ9322" s="73">
        <f t="shared" si="5757"/>
        <v>279.47000000000003</v>
      </c>
      <c r="IK9322" s="73">
        <f t="shared" si="5757"/>
        <v>279.47000000000003</v>
      </c>
      <c r="IL9322" s="73">
        <f t="shared" si="5757"/>
        <v>279.47000000000003</v>
      </c>
      <c r="IM9322" s="73">
        <f t="shared" si="5757"/>
        <v>279.47000000000003</v>
      </c>
      <c r="IN9322" s="73">
        <f t="shared" si="5757"/>
        <v>279.47000000000003</v>
      </c>
      <c r="IO9322" s="73">
        <f t="shared" si="5757"/>
        <v>279.47000000000003</v>
      </c>
      <c r="IP9322" s="73">
        <f t="shared" si="5757"/>
        <v>279.47000000000003</v>
      </c>
      <c r="IQ9322" s="73">
        <f t="shared" si="5757"/>
        <v>279.47000000000003</v>
      </c>
      <c r="IR9322" s="73">
        <f t="shared" si="5757"/>
        <v>279.47000000000003</v>
      </c>
      <c r="IS9322" s="73">
        <f t="shared" si="5757"/>
        <v>279.47000000000003</v>
      </c>
      <c r="IT9322" s="73">
        <f t="shared" si="5757"/>
        <v>279.47000000000003</v>
      </c>
      <c r="IU9322" s="73">
        <f t="shared" si="5757"/>
        <v>279.47000000000003</v>
      </c>
      <c r="IV9322" s="73">
        <f t="shared" si="5757"/>
        <v>279.47000000000003</v>
      </c>
      <c r="IW9322" s="73">
        <f t="shared" si="5757"/>
        <v>279.47000000000003</v>
      </c>
      <c r="IX9322" s="73">
        <f t="shared" si="5757"/>
        <v>279.47000000000003</v>
      </c>
      <c r="IY9322" s="73">
        <f t="shared" si="5757"/>
        <v>279.47000000000003</v>
      </c>
      <c r="IZ9322" s="73">
        <f t="shared" si="5757"/>
        <v>279.47000000000003</v>
      </c>
      <c r="JA9322" s="73">
        <f t="shared" si="5757"/>
        <v>279.47000000000003</v>
      </c>
      <c r="JB9322" s="73">
        <f t="shared" ref="JB9322:KG9322" si="5758">(JA9322+$F$9100*$F$9102*($F$55/$F$9101*JA9321+$F$55/$F$9101*JA9323))/(1+$F$9100*$F$9102*($F$55/$F$9101+$F$55/$F$9101))</f>
        <v>279.47000000000003</v>
      </c>
      <c r="JC9322" s="73">
        <f t="shared" si="5758"/>
        <v>279.47000000000003</v>
      </c>
      <c r="JD9322" s="73">
        <f t="shared" si="5758"/>
        <v>279.47000000000003</v>
      </c>
      <c r="JE9322" s="73">
        <f t="shared" si="5758"/>
        <v>279.47000000000003</v>
      </c>
      <c r="JF9322" s="73">
        <f t="shared" si="5758"/>
        <v>279.47000000000003</v>
      </c>
      <c r="JG9322" s="73">
        <f t="shared" si="5758"/>
        <v>279.47000000000003</v>
      </c>
      <c r="JH9322" s="73">
        <f t="shared" si="5758"/>
        <v>279.47000000000003</v>
      </c>
      <c r="JI9322" s="73">
        <f t="shared" si="5758"/>
        <v>279.47000000000003</v>
      </c>
      <c r="JJ9322" s="73">
        <f t="shared" si="5758"/>
        <v>279.47000000000003</v>
      </c>
      <c r="JK9322" s="73">
        <f t="shared" si="5758"/>
        <v>279.47000000000003</v>
      </c>
      <c r="JL9322" s="73">
        <f t="shared" si="5758"/>
        <v>279.47000000000003</v>
      </c>
      <c r="JM9322" s="73">
        <f t="shared" si="5758"/>
        <v>279.47000000000003</v>
      </c>
      <c r="JN9322" s="73">
        <f t="shared" si="5758"/>
        <v>279.47000000000003</v>
      </c>
      <c r="JO9322" s="73">
        <f t="shared" si="5758"/>
        <v>279.47000000000003</v>
      </c>
      <c r="JP9322" s="73">
        <f t="shared" si="5758"/>
        <v>279.47000000000003</v>
      </c>
      <c r="JQ9322" s="73">
        <f t="shared" si="5758"/>
        <v>279.47000000000003</v>
      </c>
      <c r="JR9322" s="73">
        <f t="shared" si="5758"/>
        <v>279.47000000000003</v>
      </c>
      <c r="JS9322" s="73">
        <f t="shared" si="5758"/>
        <v>279.47000000000003</v>
      </c>
      <c r="JT9322" s="73">
        <f t="shared" si="5758"/>
        <v>279.47000000000003</v>
      </c>
      <c r="JU9322" s="73">
        <f t="shared" si="5758"/>
        <v>279.47000000000003</v>
      </c>
      <c r="JV9322" s="73">
        <f t="shared" si="5758"/>
        <v>279.47000000000003</v>
      </c>
      <c r="JW9322" s="73">
        <f t="shared" si="5758"/>
        <v>279.47000000000003</v>
      </c>
      <c r="JX9322" s="73">
        <f t="shared" si="5758"/>
        <v>279.47000000000003</v>
      </c>
      <c r="JY9322" s="73">
        <f t="shared" si="5758"/>
        <v>279.47000000000003</v>
      </c>
      <c r="JZ9322" s="73">
        <f t="shared" si="5758"/>
        <v>279.47000000000003</v>
      </c>
      <c r="KA9322" s="73">
        <f t="shared" si="5758"/>
        <v>279.47000000000003</v>
      </c>
      <c r="KB9322" s="73">
        <f t="shared" si="5758"/>
        <v>279.47000000000003</v>
      </c>
      <c r="KC9322" s="73">
        <f t="shared" si="5758"/>
        <v>279.47000000000003</v>
      </c>
      <c r="KD9322" s="73">
        <f t="shared" si="5758"/>
        <v>279.47000000000003</v>
      </c>
      <c r="KE9322" s="73">
        <f t="shared" si="5758"/>
        <v>279.47000000000003</v>
      </c>
      <c r="KF9322" s="73">
        <f t="shared" si="5758"/>
        <v>279.47000000000003</v>
      </c>
      <c r="KG9322" s="73">
        <f t="shared" si="5758"/>
        <v>279.47000000000003</v>
      </c>
      <c r="KH9322">
        <v>279.47000000000003</v>
      </c>
      <c r="KL9322" s="84"/>
      <c r="KP9322" s="84"/>
      <c r="KS9322" s="74"/>
      <c r="KT9322" s="74"/>
      <c r="KU9322" s="16"/>
      <c r="KV9322" s="72"/>
      <c r="KW9322" s="72"/>
      <c r="KX9322" s="16"/>
      <c r="KZ9322" s="16"/>
      <c r="LA9322" s="16"/>
      <c r="LB9322" s="74"/>
      <c r="LC9322" s="74"/>
    </row>
    <row r="9323" spans="2:315" x14ac:dyDescent="0.35">
      <c r="B9323">
        <v>217</v>
      </c>
      <c r="C9323">
        <f t="shared" si="5468"/>
        <v>2.165</v>
      </c>
      <c r="E9323" s="92">
        <v>279.47000000000003</v>
      </c>
      <c r="F9323" s="73">
        <f t="shared" ref="F9323:BQ9323" si="5759">(E9323+$F$9100*$F$9102*($F$55/$F$9101*E9322+$F$55/$F$9101*E9324))/(1+$F$9100*$F$9102*($F$55/$F$9101+$F$55/$F$9101))</f>
        <v>279.47000000000003</v>
      </c>
      <c r="G9323" s="73">
        <f t="shared" si="5759"/>
        <v>279.47000000000003</v>
      </c>
      <c r="H9323" s="73">
        <f t="shared" si="5759"/>
        <v>279.47000000000003</v>
      </c>
      <c r="I9323" s="73">
        <f t="shared" si="5759"/>
        <v>279.47000000000003</v>
      </c>
      <c r="J9323" s="73">
        <f t="shared" si="5759"/>
        <v>279.47000000000003</v>
      </c>
      <c r="K9323" s="73">
        <f t="shared" si="5759"/>
        <v>279.47000000000003</v>
      </c>
      <c r="L9323" s="73">
        <f t="shared" si="5759"/>
        <v>279.47000000000003</v>
      </c>
      <c r="M9323" s="73">
        <f t="shared" si="5759"/>
        <v>279.47000000000003</v>
      </c>
      <c r="N9323" s="73">
        <f t="shared" si="5759"/>
        <v>279.47000000000003</v>
      </c>
      <c r="O9323" s="73">
        <f t="shared" si="5759"/>
        <v>279.47000000000003</v>
      </c>
      <c r="P9323" s="73">
        <f t="shared" si="5759"/>
        <v>279.47000000000003</v>
      </c>
      <c r="Q9323" s="73">
        <f t="shared" si="5759"/>
        <v>279.47000000000003</v>
      </c>
      <c r="R9323" s="73">
        <f t="shared" si="5759"/>
        <v>279.47000000000003</v>
      </c>
      <c r="S9323" s="73">
        <f t="shared" si="5759"/>
        <v>279.47000000000003</v>
      </c>
      <c r="T9323" s="73">
        <f t="shared" si="5759"/>
        <v>279.47000000000003</v>
      </c>
      <c r="U9323" s="73">
        <f t="shared" si="5759"/>
        <v>279.47000000000003</v>
      </c>
      <c r="V9323" s="73">
        <f t="shared" si="5759"/>
        <v>279.47000000000003</v>
      </c>
      <c r="W9323" s="73">
        <f t="shared" si="5759"/>
        <v>279.47000000000003</v>
      </c>
      <c r="X9323" s="73">
        <f t="shared" si="5759"/>
        <v>279.47000000000003</v>
      </c>
      <c r="Y9323" s="73">
        <f t="shared" si="5759"/>
        <v>279.47000000000003</v>
      </c>
      <c r="Z9323" s="73">
        <f t="shared" si="5759"/>
        <v>279.47000000000003</v>
      </c>
      <c r="AA9323" s="73">
        <f t="shared" si="5759"/>
        <v>279.47000000000003</v>
      </c>
      <c r="AB9323" s="73">
        <f t="shared" si="5759"/>
        <v>279.47000000000003</v>
      </c>
      <c r="AC9323" s="73">
        <f t="shared" si="5759"/>
        <v>279.47000000000003</v>
      </c>
      <c r="AD9323" s="73">
        <f t="shared" si="5759"/>
        <v>279.47000000000003</v>
      </c>
      <c r="AE9323" s="73">
        <f t="shared" si="5759"/>
        <v>279.47000000000003</v>
      </c>
      <c r="AF9323" s="73">
        <f t="shared" si="5759"/>
        <v>279.47000000000003</v>
      </c>
      <c r="AG9323" s="73">
        <f t="shared" si="5759"/>
        <v>279.47000000000003</v>
      </c>
      <c r="AH9323" s="73">
        <f t="shared" si="5759"/>
        <v>279.47000000000003</v>
      </c>
      <c r="AI9323" s="73">
        <f t="shared" si="5759"/>
        <v>279.47000000000003</v>
      </c>
      <c r="AJ9323" s="73">
        <f t="shared" si="5759"/>
        <v>279.47000000000003</v>
      </c>
      <c r="AK9323" s="73">
        <f t="shared" si="5759"/>
        <v>279.47000000000003</v>
      </c>
      <c r="AL9323" s="73">
        <f t="shared" si="5759"/>
        <v>279.47000000000003</v>
      </c>
      <c r="AM9323" s="73">
        <f t="shared" si="5759"/>
        <v>279.47000000000003</v>
      </c>
      <c r="AN9323" s="73">
        <f t="shared" si="5759"/>
        <v>279.47000000000003</v>
      </c>
      <c r="AO9323" s="73">
        <f t="shared" si="5759"/>
        <v>279.47000000000003</v>
      </c>
      <c r="AP9323" s="73">
        <f t="shared" si="5759"/>
        <v>279.47000000000003</v>
      </c>
      <c r="AQ9323" s="73">
        <f t="shared" si="5759"/>
        <v>279.47000000000003</v>
      </c>
      <c r="AR9323" s="73">
        <f t="shared" si="5759"/>
        <v>279.47000000000003</v>
      </c>
      <c r="AS9323" s="73">
        <f t="shared" si="5759"/>
        <v>279.47000000000003</v>
      </c>
      <c r="AT9323" s="73">
        <f t="shared" si="5759"/>
        <v>279.47000000000003</v>
      </c>
      <c r="AU9323" s="73">
        <f t="shared" si="5759"/>
        <v>279.47000000000003</v>
      </c>
      <c r="AV9323" s="73">
        <f t="shared" si="5759"/>
        <v>279.47000000000003</v>
      </c>
      <c r="AW9323" s="73">
        <f t="shared" si="5759"/>
        <v>279.47000000000003</v>
      </c>
      <c r="AX9323" s="73">
        <f t="shared" si="5759"/>
        <v>279.47000000000003</v>
      </c>
      <c r="AY9323" s="73">
        <f t="shared" si="5759"/>
        <v>279.47000000000003</v>
      </c>
      <c r="AZ9323" s="73">
        <f t="shared" si="5759"/>
        <v>279.47000000000003</v>
      </c>
      <c r="BA9323" s="73">
        <f t="shared" si="5759"/>
        <v>279.47000000000003</v>
      </c>
      <c r="BB9323" s="73">
        <f t="shared" si="5759"/>
        <v>279.47000000000003</v>
      </c>
      <c r="BC9323" s="73">
        <f t="shared" si="5759"/>
        <v>279.47000000000003</v>
      </c>
      <c r="BD9323" s="73">
        <f t="shared" si="5759"/>
        <v>279.47000000000003</v>
      </c>
      <c r="BE9323" s="73">
        <f t="shared" si="5759"/>
        <v>279.47000000000003</v>
      </c>
      <c r="BF9323" s="73">
        <f t="shared" si="5759"/>
        <v>279.47000000000003</v>
      </c>
      <c r="BG9323" s="73">
        <f t="shared" si="5759"/>
        <v>279.47000000000003</v>
      </c>
      <c r="BH9323" s="73">
        <f t="shared" si="5759"/>
        <v>279.47000000000003</v>
      </c>
      <c r="BI9323" s="73">
        <f t="shared" si="5759"/>
        <v>279.47000000000003</v>
      </c>
      <c r="BJ9323" s="73">
        <f t="shared" si="5759"/>
        <v>279.47000000000003</v>
      </c>
      <c r="BK9323" s="73">
        <f t="shared" si="5759"/>
        <v>279.47000000000003</v>
      </c>
      <c r="BL9323" s="73">
        <f t="shared" si="5759"/>
        <v>279.47000000000003</v>
      </c>
      <c r="BM9323" s="73">
        <f t="shared" si="5759"/>
        <v>279.47000000000003</v>
      </c>
      <c r="BN9323" s="73">
        <f t="shared" si="5759"/>
        <v>279.47000000000003</v>
      </c>
      <c r="BO9323" s="73">
        <f t="shared" si="5759"/>
        <v>279.47000000000003</v>
      </c>
      <c r="BP9323" s="73">
        <f t="shared" si="5759"/>
        <v>279.47000000000003</v>
      </c>
      <c r="BQ9323" s="73">
        <f t="shared" si="5759"/>
        <v>279.47000000000003</v>
      </c>
      <c r="BR9323" s="73">
        <f t="shared" ref="BR9323:EC9323" si="5760">(BQ9323+$F$9100*$F$9102*($F$55/$F$9101*BQ9322+$F$55/$F$9101*BQ9324))/(1+$F$9100*$F$9102*($F$55/$F$9101+$F$55/$F$9101))</f>
        <v>279.47000000000003</v>
      </c>
      <c r="BS9323" s="73">
        <f t="shared" si="5760"/>
        <v>279.47000000000003</v>
      </c>
      <c r="BT9323" s="73">
        <f t="shared" si="5760"/>
        <v>279.47000000000003</v>
      </c>
      <c r="BU9323" s="73">
        <f t="shared" si="5760"/>
        <v>279.47000000000003</v>
      </c>
      <c r="BV9323" s="73">
        <f t="shared" si="5760"/>
        <v>279.47000000000003</v>
      </c>
      <c r="BW9323" s="73">
        <f t="shared" si="5760"/>
        <v>279.47000000000003</v>
      </c>
      <c r="BX9323" s="73">
        <f t="shared" si="5760"/>
        <v>279.47000000000003</v>
      </c>
      <c r="BY9323" s="73">
        <f t="shared" si="5760"/>
        <v>279.47000000000003</v>
      </c>
      <c r="BZ9323" s="73">
        <f t="shared" si="5760"/>
        <v>279.47000000000003</v>
      </c>
      <c r="CA9323" s="73">
        <f t="shared" si="5760"/>
        <v>279.47000000000003</v>
      </c>
      <c r="CB9323" s="73">
        <f t="shared" si="5760"/>
        <v>279.47000000000003</v>
      </c>
      <c r="CC9323" s="73">
        <f t="shared" si="5760"/>
        <v>279.47000000000003</v>
      </c>
      <c r="CD9323" s="73">
        <f t="shared" si="5760"/>
        <v>279.47000000000003</v>
      </c>
      <c r="CE9323" s="73">
        <f t="shared" si="5760"/>
        <v>279.47000000000003</v>
      </c>
      <c r="CF9323" s="73">
        <f t="shared" si="5760"/>
        <v>279.47000000000003</v>
      </c>
      <c r="CG9323" s="73">
        <f t="shared" si="5760"/>
        <v>279.47000000000003</v>
      </c>
      <c r="CH9323" s="73">
        <f t="shared" si="5760"/>
        <v>279.47000000000003</v>
      </c>
      <c r="CI9323" s="73">
        <f t="shared" si="5760"/>
        <v>279.47000000000003</v>
      </c>
      <c r="CJ9323" s="73">
        <f t="shared" si="5760"/>
        <v>279.47000000000003</v>
      </c>
      <c r="CK9323" s="73">
        <f t="shared" si="5760"/>
        <v>279.47000000000003</v>
      </c>
      <c r="CL9323" s="73">
        <f t="shared" si="5760"/>
        <v>279.47000000000003</v>
      </c>
      <c r="CM9323" s="73">
        <f t="shared" si="5760"/>
        <v>279.47000000000003</v>
      </c>
      <c r="CN9323" s="73">
        <f t="shared" si="5760"/>
        <v>279.47000000000003</v>
      </c>
      <c r="CO9323" s="73">
        <f t="shared" si="5760"/>
        <v>279.47000000000003</v>
      </c>
      <c r="CP9323" s="73">
        <f t="shared" si="5760"/>
        <v>279.47000000000003</v>
      </c>
      <c r="CQ9323" s="73">
        <f t="shared" si="5760"/>
        <v>279.47000000000003</v>
      </c>
      <c r="CR9323" s="73">
        <f t="shared" si="5760"/>
        <v>279.47000000000003</v>
      </c>
      <c r="CS9323" s="73">
        <f t="shared" si="5760"/>
        <v>279.47000000000003</v>
      </c>
      <c r="CT9323" s="73">
        <f t="shared" si="5760"/>
        <v>279.47000000000003</v>
      </c>
      <c r="CU9323" s="73">
        <f t="shared" si="5760"/>
        <v>279.47000000000003</v>
      </c>
      <c r="CV9323" s="73">
        <f t="shared" si="5760"/>
        <v>279.47000000000003</v>
      </c>
      <c r="CW9323" s="73">
        <f t="shared" si="5760"/>
        <v>279.47000000000003</v>
      </c>
      <c r="CX9323" s="73">
        <f t="shared" si="5760"/>
        <v>279.47000000000003</v>
      </c>
      <c r="CY9323" s="73">
        <f t="shared" si="5760"/>
        <v>279.47000000000003</v>
      </c>
      <c r="CZ9323" s="73">
        <f t="shared" si="5760"/>
        <v>279.47000000000003</v>
      </c>
      <c r="DA9323" s="73">
        <f t="shared" si="5760"/>
        <v>279.47000000000003</v>
      </c>
      <c r="DB9323" s="73">
        <f t="shared" si="5760"/>
        <v>279.47000000000003</v>
      </c>
      <c r="DC9323" s="73">
        <f t="shared" si="5760"/>
        <v>279.47000000000003</v>
      </c>
      <c r="DD9323" s="73">
        <f t="shared" si="5760"/>
        <v>279.47000000000003</v>
      </c>
      <c r="DE9323" s="73">
        <f t="shared" si="5760"/>
        <v>279.47000000000003</v>
      </c>
      <c r="DF9323" s="73">
        <f t="shared" si="5760"/>
        <v>279.47000000000003</v>
      </c>
      <c r="DG9323" s="73">
        <f t="shared" si="5760"/>
        <v>279.47000000000003</v>
      </c>
      <c r="DH9323" s="73">
        <f t="shared" si="5760"/>
        <v>279.47000000000003</v>
      </c>
      <c r="DI9323" s="73">
        <f t="shared" si="5760"/>
        <v>279.47000000000003</v>
      </c>
      <c r="DJ9323" s="73">
        <f t="shared" si="5760"/>
        <v>279.47000000000003</v>
      </c>
      <c r="DK9323" s="73">
        <f t="shared" si="5760"/>
        <v>279.47000000000003</v>
      </c>
      <c r="DL9323" s="73">
        <f t="shared" si="5760"/>
        <v>279.47000000000003</v>
      </c>
      <c r="DM9323" s="73">
        <f t="shared" si="5760"/>
        <v>279.47000000000003</v>
      </c>
      <c r="DN9323" s="73">
        <f t="shared" si="5760"/>
        <v>279.47000000000003</v>
      </c>
      <c r="DO9323" s="73">
        <f t="shared" si="5760"/>
        <v>279.47000000000003</v>
      </c>
      <c r="DP9323" s="73">
        <f t="shared" si="5760"/>
        <v>279.47000000000003</v>
      </c>
      <c r="DQ9323" s="73">
        <f t="shared" si="5760"/>
        <v>279.47000000000003</v>
      </c>
      <c r="DR9323" s="73">
        <f t="shared" si="5760"/>
        <v>279.47000000000003</v>
      </c>
      <c r="DS9323" s="73">
        <f t="shared" si="5760"/>
        <v>279.47000000000003</v>
      </c>
      <c r="DT9323" s="73">
        <f t="shared" si="5760"/>
        <v>279.47000000000003</v>
      </c>
      <c r="DU9323" s="73">
        <f t="shared" si="5760"/>
        <v>279.47000000000003</v>
      </c>
      <c r="DV9323" s="73">
        <f t="shared" si="5760"/>
        <v>279.47000000000003</v>
      </c>
      <c r="DW9323" s="73">
        <f t="shared" si="5760"/>
        <v>279.47000000000003</v>
      </c>
      <c r="DX9323" s="73">
        <f t="shared" si="5760"/>
        <v>279.47000000000003</v>
      </c>
      <c r="DY9323" s="73">
        <f t="shared" si="5760"/>
        <v>279.47000000000003</v>
      </c>
      <c r="DZ9323" s="73">
        <f t="shared" si="5760"/>
        <v>279.47000000000003</v>
      </c>
      <c r="EA9323" s="73">
        <f t="shared" si="5760"/>
        <v>279.47000000000003</v>
      </c>
      <c r="EB9323" s="73">
        <f t="shared" si="5760"/>
        <v>279.47000000000003</v>
      </c>
      <c r="EC9323" s="73">
        <f t="shared" si="5760"/>
        <v>279.47000000000003</v>
      </c>
      <c r="ED9323" s="73">
        <f t="shared" ref="ED9323:GO9323" si="5761">(EC9323+$F$9100*$F$9102*($F$55/$F$9101*EC9322+$F$55/$F$9101*EC9324))/(1+$F$9100*$F$9102*($F$55/$F$9101+$F$55/$F$9101))</f>
        <v>279.47000000000003</v>
      </c>
      <c r="EE9323" s="73">
        <f t="shared" si="5761"/>
        <v>279.47000000000003</v>
      </c>
      <c r="EF9323" s="73">
        <f t="shared" si="5761"/>
        <v>279.47000000000003</v>
      </c>
      <c r="EG9323" s="73">
        <f t="shared" si="5761"/>
        <v>279.47000000000003</v>
      </c>
      <c r="EH9323" s="73">
        <f t="shared" si="5761"/>
        <v>279.47000000000003</v>
      </c>
      <c r="EI9323" s="73">
        <f t="shared" si="5761"/>
        <v>279.47000000000003</v>
      </c>
      <c r="EJ9323" s="73">
        <f t="shared" si="5761"/>
        <v>279.47000000000003</v>
      </c>
      <c r="EK9323" s="73">
        <f t="shared" si="5761"/>
        <v>279.47000000000003</v>
      </c>
      <c r="EL9323" s="73">
        <f t="shared" si="5761"/>
        <v>279.47000000000003</v>
      </c>
      <c r="EM9323" s="73">
        <f t="shared" si="5761"/>
        <v>279.47000000000003</v>
      </c>
      <c r="EN9323" s="73">
        <f t="shared" si="5761"/>
        <v>279.47000000000003</v>
      </c>
      <c r="EO9323" s="73">
        <f t="shared" si="5761"/>
        <v>279.47000000000003</v>
      </c>
      <c r="EP9323" s="73">
        <f t="shared" si="5761"/>
        <v>279.47000000000003</v>
      </c>
      <c r="EQ9323" s="73">
        <f t="shared" si="5761"/>
        <v>279.47000000000003</v>
      </c>
      <c r="ER9323" s="73">
        <f t="shared" si="5761"/>
        <v>279.47000000000003</v>
      </c>
      <c r="ES9323" s="73">
        <f t="shared" si="5761"/>
        <v>279.47000000000003</v>
      </c>
      <c r="ET9323" s="73">
        <f t="shared" si="5761"/>
        <v>279.47000000000003</v>
      </c>
      <c r="EU9323" s="73">
        <f t="shared" si="5761"/>
        <v>279.47000000000003</v>
      </c>
      <c r="EV9323" s="73">
        <f t="shared" si="5761"/>
        <v>279.47000000000003</v>
      </c>
      <c r="EW9323" s="73">
        <f t="shared" si="5761"/>
        <v>279.47000000000003</v>
      </c>
      <c r="EX9323" s="73">
        <f t="shared" si="5761"/>
        <v>279.47000000000003</v>
      </c>
      <c r="EY9323" s="73">
        <f t="shared" si="5761"/>
        <v>279.47000000000003</v>
      </c>
      <c r="EZ9323" s="73">
        <f t="shared" si="5761"/>
        <v>279.47000000000003</v>
      </c>
      <c r="FA9323" s="73">
        <f t="shared" si="5761"/>
        <v>279.47000000000003</v>
      </c>
      <c r="FB9323" s="73">
        <f t="shared" si="5761"/>
        <v>279.47000000000003</v>
      </c>
      <c r="FC9323" s="73">
        <f t="shared" si="5761"/>
        <v>279.47000000000003</v>
      </c>
      <c r="FD9323" s="73">
        <f t="shared" si="5761"/>
        <v>279.47000000000003</v>
      </c>
      <c r="FE9323" s="73">
        <f t="shared" si="5761"/>
        <v>279.47000000000003</v>
      </c>
      <c r="FF9323" s="73">
        <f t="shared" si="5761"/>
        <v>279.47000000000003</v>
      </c>
      <c r="FG9323" s="73">
        <f t="shared" si="5761"/>
        <v>279.47000000000003</v>
      </c>
      <c r="FH9323" s="73">
        <f t="shared" si="5761"/>
        <v>279.47000000000003</v>
      </c>
      <c r="FI9323" s="73">
        <f t="shared" si="5761"/>
        <v>279.47000000000003</v>
      </c>
      <c r="FJ9323" s="73">
        <f t="shared" si="5761"/>
        <v>279.47000000000003</v>
      </c>
      <c r="FK9323" s="73">
        <f t="shared" si="5761"/>
        <v>279.47000000000003</v>
      </c>
      <c r="FL9323" s="73">
        <f t="shared" si="5761"/>
        <v>279.47000000000003</v>
      </c>
      <c r="FM9323" s="73">
        <f t="shared" si="5761"/>
        <v>279.47000000000003</v>
      </c>
      <c r="FN9323" s="73">
        <f t="shared" si="5761"/>
        <v>279.47000000000003</v>
      </c>
      <c r="FO9323" s="73">
        <f t="shared" si="5761"/>
        <v>279.47000000000003</v>
      </c>
      <c r="FP9323" s="73">
        <f t="shared" si="5761"/>
        <v>279.47000000000003</v>
      </c>
      <c r="FQ9323" s="73">
        <f t="shared" si="5761"/>
        <v>279.47000000000003</v>
      </c>
      <c r="FR9323" s="73">
        <f t="shared" si="5761"/>
        <v>279.47000000000003</v>
      </c>
      <c r="FS9323" s="73">
        <f t="shared" si="5761"/>
        <v>279.47000000000003</v>
      </c>
      <c r="FT9323" s="73">
        <f t="shared" si="5761"/>
        <v>279.47000000000003</v>
      </c>
      <c r="FU9323" s="73">
        <f t="shared" si="5761"/>
        <v>279.47000000000003</v>
      </c>
      <c r="FV9323" s="73">
        <f t="shared" si="5761"/>
        <v>279.47000000000003</v>
      </c>
      <c r="FW9323" s="73">
        <f t="shared" si="5761"/>
        <v>279.47000000000003</v>
      </c>
      <c r="FX9323" s="73">
        <f t="shared" si="5761"/>
        <v>279.47000000000003</v>
      </c>
      <c r="FY9323" s="73">
        <f t="shared" si="5761"/>
        <v>279.47000000000003</v>
      </c>
      <c r="FZ9323" s="73">
        <f t="shared" si="5761"/>
        <v>279.47000000000003</v>
      </c>
      <c r="GA9323" s="73">
        <f t="shared" si="5761"/>
        <v>279.47000000000003</v>
      </c>
      <c r="GB9323" s="73">
        <f t="shared" si="5761"/>
        <v>279.47000000000003</v>
      </c>
      <c r="GC9323" s="73">
        <f t="shared" si="5761"/>
        <v>279.47000000000003</v>
      </c>
      <c r="GD9323" s="73">
        <f t="shared" si="5761"/>
        <v>279.47000000000003</v>
      </c>
      <c r="GE9323" s="73">
        <f t="shared" si="5761"/>
        <v>279.47000000000003</v>
      </c>
      <c r="GF9323" s="73">
        <f t="shared" si="5761"/>
        <v>279.47000000000003</v>
      </c>
      <c r="GG9323" s="73">
        <f t="shared" si="5761"/>
        <v>279.47000000000003</v>
      </c>
      <c r="GH9323" s="73">
        <f t="shared" si="5761"/>
        <v>279.47000000000003</v>
      </c>
      <c r="GI9323" s="73">
        <f t="shared" si="5761"/>
        <v>279.47000000000003</v>
      </c>
      <c r="GJ9323" s="73">
        <f t="shared" si="5761"/>
        <v>279.47000000000003</v>
      </c>
      <c r="GK9323" s="73">
        <f t="shared" si="5761"/>
        <v>279.47000000000003</v>
      </c>
      <c r="GL9323" s="73">
        <f t="shared" si="5761"/>
        <v>279.47000000000003</v>
      </c>
      <c r="GM9323" s="73">
        <f t="shared" si="5761"/>
        <v>279.47000000000003</v>
      </c>
      <c r="GN9323" s="73">
        <f t="shared" si="5761"/>
        <v>279.47000000000003</v>
      </c>
      <c r="GO9323" s="73">
        <f t="shared" si="5761"/>
        <v>279.47000000000003</v>
      </c>
      <c r="GP9323" s="73">
        <f t="shared" ref="GP9323:JA9323" si="5762">(GO9323+$F$9100*$F$9102*($F$55/$F$9101*GO9322+$F$55/$F$9101*GO9324))/(1+$F$9100*$F$9102*($F$55/$F$9101+$F$55/$F$9101))</f>
        <v>279.47000000000003</v>
      </c>
      <c r="GQ9323" s="73">
        <f t="shared" si="5762"/>
        <v>279.47000000000003</v>
      </c>
      <c r="GR9323" s="73">
        <f t="shared" si="5762"/>
        <v>279.47000000000003</v>
      </c>
      <c r="GS9323" s="73">
        <f t="shared" si="5762"/>
        <v>279.47000000000003</v>
      </c>
      <c r="GT9323" s="73">
        <f t="shared" si="5762"/>
        <v>279.47000000000003</v>
      </c>
      <c r="GU9323" s="73">
        <f t="shared" si="5762"/>
        <v>279.47000000000003</v>
      </c>
      <c r="GV9323" s="73">
        <f t="shared" si="5762"/>
        <v>279.47000000000003</v>
      </c>
      <c r="GW9323" s="73">
        <f t="shared" si="5762"/>
        <v>279.47000000000003</v>
      </c>
      <c r="GX9323" s="73">
        <f t="shared" si="5762"/>
        <v>279.47000000000003</v>
      </c>
      <c r="GY9323" s="73">
        <f t="shared" si="5762"/>
        <v>279.47000000000003</v>
      </c>
      <c r="GZ9323" s="73">
        <f t="shared" si="5762"/>
        <v>279.47000000000003</v>
      </c>
      <c r="HA9323" s="73">
        <f t="shared" si="5762"/>
        <v>279.47000000000003</v>
      </c>
      <c r="HB9323" s="73">
        <f t="shared" si="5762"/>
        <v>279.47000000000003</v>
      </c>
      <c r="HC9323" s="73">
        <f t="shared" si="5762"/>
        <v>279.47000000000003</v>
      </c>
      <c r="HD9323" s="73">
        <f t="shared" si="5762"/>
        <v>279.47000000000003</v>
      </c>
      <c r="HE9323" s="73">
        <f t="shared" si="5762"/>
        <v>279.47000000000003</v>
      </c>
      <c r="HF9323" s="73">
        <f t="shared" si="5762"/>
        <v>279.47000000000003</v>
      </c>
      <c r="HG9323" s="73">
        <f t="shared" si="5762"/>
        <v>279.47000000000003</v>
      </c>
      <c r="HH9323" s="73">
        <f t="shared" si="5762"/>
        <v>279.47000000000003</v>
      </c>
      <c r="HI9323" s="73">
        <f t="shared" si="5762"/>
        <v>279.47000000000003</v>
      </c>
      <c r="HJ9323" s="73">
        <f t="shared" si="5762"/>
        <v>279.47000000000003</v>
      </c>
      <c r="HK9323" s="73">
        <f t="shared" si="5762"/>
        <v>279.47000000000003</v>
      </c>
      <c r="HL9323" s="73">
        <f t="shared" si="5762"/>
        <v>279.47000000000003</v>
      </c>
      <c r="HM9323" s="73">
        <f t="shared" si="5762"/>
        <v>279.47000000000003</v>
      </c>
      <c r="HN9323" s="73">
        <f t="shared" si="5762"/>
        <v>279.47000000000003</v>
      </c>
      <c r="HO9323" s="73">
        <f t="shared" si="5762"/>
        <v>279.47000000000003</v>
      </c>
      <c r="HP9323" s="73">
        <f t="shared" si="5762"/>
        <v>279.47000000000003</v>
      </c>
      <c r="HQ9323" s="73">
        <f t="shared" si="5762"/>
        <v>279.47000000000003</v>
      </c>
      <c r="HR9323" s="73">
        <f t="shared" si="5762"/>
        <v>279.47000000000003</v>
      </c>
      <c r="HS9323" s="73">
        <f t="shared" si="5762"/>
        <v>279.47000000000003</v>
      </c>
      <c r="HT9323" s="73">
        <f t="shared" si="5762"/>
        <v>279.47000000000003</v>
      </c>
      <c r="HU9323" s="73">
        <f t="shared" si="5762"/>
        <v>279.47000000000003</v>
      </c>
      <c r="HV9323" s="73">
        <f t="shared" si="5762"/>
        <v>279.47000000000003</v>
      </c>
      <c r="HW9323" s="73">
        <f t="shared" si="5762"/>
        <v>279.47000000000003</v>
      </c>
      <c r="HX9323" s="73">
        <f t="shared" si="5762"/>
        <v>279.47000000000003</v>
      </c>
      <c r="HY9323" s="73">
        <f t="shared" si="5762"/>
        <v>279.47000000000003</v>
      </c>
      <c r="HZ9323" s="73">
        <f t="shared" si="5762"/>
        <v>279.47000000000003</v>
      </c>
      <c r="IA9323" s="73">
        <f t="shared" si="5762"/>
        <v>279.47000000000003</v>
      </c>
      <c r="IB9323" s="73">
        <f t="shared" si="5762"/>
        <v>279.47000000000003</v>
      </c>
      <c r="IC9323" s="73">
        <f t="shared" si="5762"/>
        <v>279.47000000000003</v>
      </c>
      <c r="ID9323" s="73">
        <f t="shared" si="5762"/>
        <v>279.47000000000003</v>
      </c>
      <c r="IE9323" s="73">
        <f t="shared" si="5762"/>
        <v>279.47000000000003</v>
      </c>
      <c r="IF9323" s="73">
        <f t="shared" si="5762"/>
        <v>279.47000000000003</v>
      </c>
      <c r="IG9323" s="73">
        <f t="shared" si="5762"/>
        <v>279.47000000000003</v>
      </c>
      <c r="IH9323" s="73">
        <f t="shared" si="5762"/>
        <v>279.47000000000003</v>
      </c>
      <c r="II9323" s="73">
        <f t="shared" si="5762"/>
        <v>279.47000000000003</v>
      </c>
      <c r="IJ9323" s="73">
        <f t="shared" si="5762"/>
        <v>279.47000000000003</v>
      </c>
      <c r="IK9323" s="73">
        <f t="shared" si="5762"/>
        <v>279.47000000000003</v>
      </c>
      <c r="IL9323" s="73">
        <f t="shared" si="5762"/>
        <v>279.47000000000003</v>
      </c>
      <c r="IM9323" s="73">
        <f t="shared" si="5762"/>
        <v>279.47000000000003</v>
      </c>
      <c r="IN9323" s="73">
        <f t="shared" si="5762"/>
        <v>279.47000000000003</v>
      </c>
      <c r="IO9323" s="73">
        <f t="shared" si="5762"/>
        <v>279.47000000000003</v>
      </c>
      <c r="IP9323" s="73">
        <f t="shared" si="5762"/>
        <v>279.47000000000003</v>
      </c>
      <c r="IQ9323" s="73">
        <f t="shared" si="5762"/>
        <v>279.47000000000003</v>
      </c>
      <c r="IR9323" s="73">
        <f t="shared" si="5762"/>
        <v>279.47000000000003</v>
      </c>
      <c r="IS9323" s="73">
        <f t="shared" si="5762"/>
        <v>279.47000000000003</v>
      </c>
      <c r="IT9323" s="73">
        <f t="shared" si="5762"/>
        <v>279.47000000000003</v>
      </c>
      <c r="IU9323" s="73">
        <f t="shared" si="5762"/>
        <v>279.47000000000003</v>
      </c>
      <c r="IV9323" s="73">
        <f t="shared" si="5762"/>
        <v>279.47000000000003</v>
      </c>
      <c r="IW9323" s="73">
        <f t="shared" si="5762"/>
        <v>279.47000000000003</v>
      </c>
      <c r="IX9323" s="73">
        <f t="shared" si="5762"/>
        <v>279.47000000000003</v>
      </c>
      <c r="IY9323" s="73">
        <f t="shared" si="5762"/>
        <v>279.47000000000003</v>
      </c>
      <c r="IZ9323" s="73">
        <f t="shared" si="5762"/>
        <v>279.47000000000003</v>
      </c>
      <c r="JA9323" s="73">
        <f t="shared" si="5762"/>
        <v>279.47000000000003</v>
      </c>
      <c r="JB9323" s="73">
        <f t="shared" ref="JB9323:KG9323" si="5763">(JA9323+$F$9100*$F$9102*($F$55/$F$9101*JA9322+$F$55/$F$9101*JA9324))/(1+$F$9100*$F$9102*($F$55/$F$9101+$F$55/$F$9101))</f>
        <v>279.47000000000003</v>
      </c>
      <c r="JC9323" s="73">
        <f t="shared" si="5763"/>
        <v>279.47000000000003</v>
      </c>
      <c r="JD9323" s="73">
        <f t="shared" si="5763"/>
        <v>279.47000000000003</v>
      </c>
      <c r="JE9323" s="73">
        <f t="shared" si="5763"/>
        <v>279.47000000000003</v>
      </c>
      <c r="JF9323" s="73">
        <f t="shared" si="5763"/>
        <v>279.47000000000003</v>
      </c>
      <c r="JG9323" s="73">
        <f t="shared" si="5763"/>
        <v>279.47000000000003</v>
      </c>
      <c r="JH9323" s="73">
        <f t="shared" si="5763"/>
        <v>279.47000000000003</v>
      </c>
      <c r="JI9323" s="73">
        <f t="shared" si="5763"/>
        <v>279.47000000000003</v>
      </c>
      <c r="JJ9323" s="73">
        <f t="shared" si="5763"/>
        <v>279.47000000000003</v>
      </c>
      <c r="JK9323" s="73">
        <f t="shared" si="5763"/>
        <v>279.47000000000003</v>
      </c>
      <c r="JL9323" s="73">
        <f t="shared" si="5763"/>
        <v>279.47000000000003</v>
      </c>
      <c r="JM9323" s="73">
        <f t="shared" si="5763"/>
        <v>279.47000000000003</v>
      </c>
      <c r="JN9323" s="73">
        <f t="shared" si="5763"/>
        <v>279.47000000000003</v>
      </c>
      <c r="JO9323" s="73">
        <f t="shared" si="5763"/>
        <v>279.47000000000003</v>
      </c>
      <c r="JP9323" s="73">
        <f t="shared" si="5763"/>
        <v>279.47000000000003</v>
      </c>
      <c r="JQ9323" s="73">
        <f t="shared" si="5763"/>
        <v>279.47000000000003</v>
      </c>
      <c r="JR9323" s="73">
        <f t="shared" si="5763"/>
        <v>279.47000000000003</v>
      </c>
      <c r="JS9323" s="73">
        <f t="shared" si="5763"/>
        <v>279.47000000000003</v>
      </c>
      <c r="JT9323" s="73">
        <f t="shared" si="5763"/>
        <v>279.47000000000003</v>
      </c>
      <c r="JU9323" s="73">
        <f t="shared" si="5763"/>
        <v>279.47000000000003</v>
      </c>
      <c r="JV9323" s="73">
        <f t="shared" si="5763"/>
        <v>279.47000000000003</v>
      </c>
      <c r="JW9323" s="73">
        <f t="shared" si="5763"/>
        <v>279.47000000000003</v>
      </c>
      <c r="JX9323" s="73">
        <f t="shared" si="5763"/>
        <v>279.47000000000003</v>
      </c>
      <c r="JY9323" s="73">
        <f t="shared" si="5763"/>
        <v>279.47000000000003</v>
      </c>
      <c r="JZ9323" s="73">
        <f t="shared" si="5763"/>
        <v>279.47000000000003</v>
      </c>
      <c r="KA9323" s="73">
        <f t="shared" si="5763"/>
        <v>279.47000000000003</v>
      </c>
      <c r="KB9323" s="73">
        <f t="shared" si="5763"/>
        <v>279.47000000000003</v>
      </c>
      <c r="KC9323" s="73">
        <f t="shared" si="5763"/>
        <v>279.47000000000003</v>
      </c>
      <c r="KD9323" s="73">
        <f t="shared" si="5763"/>
        <v>279.47000000000003</v>
      </c>
      <c r="KE9323" s="73">
        <f t="shared" si="5763"/>
        <v>279.47000000000003</v>
      </c>
      <c r="KF9323" s="73">
        <f t="shared" si="5763"/>
        <v>279.47000000000003</v>
      </c>
      <c r="KG9323" s="73">
        <f t="shared" si="5763"/>
        <v>279.47000000000003</v>
      </c>
      <c r="KH9323">
        <v>279.47000000000003</v>
      </c>
      <c r="KL9323" s="84"/>
      <c r="KP9323" s="84"/>
      <c r="KS9323" s="74"/>
      <c r="KT9323" s="74"/>
      <c r="KU9323" s="16"/>
      <c r="KV9323" s="72"/>
      <c r="KW9323" s="72"/>
      <c r="KX9323" s="16"/>
      <c r="KZ9323" s="16"/>
      <c r="LA9323" s="16"/>
      <c r="LB9323" s="74"/>
      <c r="LC9323" s="74"/>
    </row>
    <row r="9324" spans="2:315" x14ac:dyDescent="0.35">
      <c r="B9324">
        <v>218</v>
      </c>
      <c r="C9324">
        <f t="shared" si="5468"/>
        <v>2.1749999999999998</v>
      </c>
      <c r="E9324" s="92">
        <v>279.47000000000003</v>
      </c>
      <c r="F9324" s="73">
        <f t="shared" ref="F9324:BQ9324" si="5764">(E9324+$F$9100*$F$9102*($F$55/$F$9101*E9323+$F$55/$F$9101*E9325))/(1+$F$9100*$F$9102*($F$55/$F$9101+$F$55/$F$9101))</f>
        <v>279.47000000000003</v>
      </c>
      <c r="G9324" s="73">
        <f t="shared" si="5764"/>
        <v>279.47000000000003</v>
      </c>
      <c r="H9324" s="73">
        <f t="shared" si="5764"/>
        <v>279.47000000000003</v>
      </c>
      <c r="I9324" s="73">
        <f t="shared" si="5764"/>
        <v>279.47000000000003</v>
      </c>
      <c r="J9324" s="73">
        <f t="shared" si="5764"/>
        <v>279.47000000000003</v>
      </c>
      <c r="K9324" s="73">
        <f t="shared" si="5764"/>
        <v>279.47000000000003</v>
      </c>
      <c r="L9324" s="73">
        <f t="shared" si="5764"/>
        <v>279.47000000000003</v>
      </c>
      <c r="M9324" s="73">
        <f t="shared" si="5764"/>
        <v>279.47000000000003</v>
      </c>
      <c r="N9324" s="73">
        <f t="shared" si="5764"/>
        <v>279.47000000000003</v>
      </c>
      <c r="O9324" s="73">
        <f t="shared" si="5764"/>
        <v>279.47000000000003</v>
      </c>
      <c r="P9324" s="73">
        <f t="shared" si="5764"/>
        <v>279.47000000000003</v>
      </c>
      <c r="Q9324" s="73">
        <f t="shared" si="5764"/>
        <v>279.47000000000003</v>
      </c>
      <c r="R9324" s="73">
        <f t="shared" si="5764"/>
        <v>279.47000000000003</v>
      </c>
      <c r="S9324" s="73">
        <f t="shared" si="5764"/>
        <v>279.47000000000003</v>
      </c>
      <c r="T9324" s="73">
        <f t="shared" si="5764"/>
        <v>279.47000000000003</v>
      </c>
      <c r="U9324" s="73">
        <f t="shared" si="5764"/>
        <v>279.47000000000003</v>
      </c>
      <c r="V9324" s="73">
        <f t="shared" si="5764"/>
        <v>279.47000000000003</v>
      </c>
      <c r="W9324" s="73">
        <f t="shared" si="5764"/>
        <v>279.47000000000003</v>
      </c>
      <c r="X9324" s="73">
        <f t="shared" si="5764"/>
        <v>279.47000000000003</v>
      </c>
      <c r="Y9324" s="73">
        <f t="shared" si="5764"/>
        <v>279.47000000000003</v>
      </c>
      <c r="Z9324" s="73">
        <f t="shared" si="5764"/>
        <v>279.47000000000003</v>
      </c>
      <c r="AA9324" s="73">
        <f t="shared" si="5764"/>
        <v>279.47000000000003</v>
      </c>
      <c r="AB9324" s="73">
        <f t="shared" si="5764"/>
        <v>279.47000000000003</v>
      </c>
      <c r="AC9324" s="73">
        <f t="shared" si="5764"/>
        <v>279.47000000000003</v>
      </c>
      <c r="AD9324" s="73">
        <f t="shared" si="5764"/>
        <v>279.47000000000003</v>
      </c>
      <c r="AE9324" s="73">
        <f t="shared" si="5764"/>
        <v>279.47000000000003</v>
      </c>
      <c r="AF9324" s="73">
        <f t="shared" si="5764"/>
        <v>279.47000000000003</v>
      </c>
      <c r="AG9324" s="73">
        <f t="shared" si="5764"/>
        <v>279.47000000000003</v>
      </c>
      <c r="AH9324" s="73">
        <f t="shared" si="5764"/>
        <v>279.47000000000003</v>
      </c>
      <c r="AI9324" s="73">
        <f t="shared" si="5764"/>
        <v>279.47000000000003</v>
      </c>
      <c r="AJ9324" s="73">
        <f t="shared" si="5764"/>
        <v>279.47000000000003</v>
      </c>
      <c r="AK9324" s="73">
        <f t="shared" si="5764"/>
        <v>279.47000000000003</v>
      </c>
      <c r="AL9324" s="73">
        <f t="shared" si="5764"/>
        <v>279.47000000000003</v>
      </c>
      <c r="AM9324" s="73">
        <f t="shared" si="5764"/>
        <v>279.47000000000003</v>
      </c>
      <c r="AN9324" s="73">
        <f t="shared" si="5764"/>
        <v>279.47000000000003</v>
      </c>
      <c r="AO9324" s="73">
        <f t="shared" si="5764"/>
        <v>279.47000000000003</v>
      </c>
      <c r="AP9324" s="73">
        <f t="shared" si="5764"/>
        <v>279.47000000000003</v>
      </c>
      <c r="AQ9324" s="73">
        <f t="shared" si="5764"/>
        <v>279.47000000000003</v>
      </c>
      <c r="AR9324" s="73">
        <f t="shared" si="5764"/>
        <v>279.47000000000003</v>
      </c>
      <c r="AS9324" s="73">
        <f t="shared" si="5764"/>
        <v>279.47000000000003</v>
      </c>
      <c r="AT9324" s="73">
        <f t="shared" si="5764"/>
        <v>279.47000000000003</v>
      </c>
      <c r="AU9324" s="73">
        <f t="shared" si="5764"/>
        <v>279.47000000000003</v>
      </c>
      <c r="AV9324" s="73">
        <f t="shared" si="5764"/>
        <v>279.47000000000003</v>
      </c>
      <c r="AW9324" s="73">
        <f t="shared" si="5764"/>
        <v>279.47000000000003</v>
      </c>
      <c r="AX9324" s="73">
        <f t="shared" si="5764"/>
        <v>279.47000000000003</v>
      </c>
      <c r="AY9324" s="73">
        <f t="shared" si="5764"/>
        <v>279.47000000000003</v>
      </c>
      <c r="AZ9324" s="73">
        <f t="shared" si="5764"/>
        <v>279.47000000000003</v>
      </c>
      <c r="BA9324" s="73">
        <f t="shared" si="5764"/>
        <v>279.47000000000003</v>
      </c>
      <c r="BB9324" s="73">
        <f t="shared" si="5764"/>
        <v>279.47000000000003</v>
      </c>
      <c r="BC9324" s="73">
        <f t="shared" si="5764"/>
        <v>279.47000000000003</v>
      </c>
      <c r="BD9324" s="73">
        <f t="shared" si="5764"/>
        <v>279.47000000000003</v>
      </c>
      <c r="BE9324" s="73">
        <f t="shared" si="5764"/>
        <v>279.47000000000003</v>
      </c>
      <c r="BF9324" s="73">
        <f t="shared" si="5764"/>
        <v>279.47000000000003</v>
      </c>
      <c r="BG9324" s="73">
        <f t="shared" si="5764"/>
        <v>279.47000000000003</v>
      </c>
      <c r="BH9324" s="73">
        <f t="shared" si="5764"/>
        <v>279.47000000000003</v>
      </c>
      <c r="BI9324" s="73">
        <f t="shared" si="5764"/>
        <v>279.47000000000003</v>
      </c>
      <c r="BJ9324" s="73">
        <f t="shared" si="5764"/>
        <v>279.47000000000003</v>
      </c>
      <c r="BK9324" s="73">
        <f t="shared" si="5764"/>
        <v>279.47000000000003</v>
      </c>
      <c r="BL9324" s="73">
        <f t="shared" si="5764"/>
        <v>279.47000000000003</v>
      </c>
      <c r="BM9324" s="73">
        <f t="shared" si="5764"/>
        <v>279.47000000000003</v>
      </c>
      <c r="BN9324" s="73">
        <f t="shared" si="5764"/>
        <v>279.47000000000003</v>
      </c>
      <c r="BO9324" s="73">
        <f t="shared" si="5764"/>
        <v>279.47000000000003</v>
      </c>
      <c r="BP9324" s="73">
        <f t="shared" si="5764"/>
        <v>279.47000000000003</v>
      </c>
      <c r="BQ9324" s="73">
        <f t="shared" si="5764"/>
        <v>279.47000000000003</v>
      </c>
      <c r="BR9324" s="73">
        <f t="shared" ref="BR9324:EC9324" si="5765">(BQ9324+$F$9100*$F$9102*($F$55/$F$9101*BQ9323+$F$55/$F$9101*BQ9325))/(1+$F$9100*$F$9102*($F$55/$F$9101+$F$55/$F$9101))</f>
        <v>279.47000000000003</v>
      </c>
      <c r="BS9324" s="73">
        <f t="shared" si="5765"/>
        <v>279.47000000000003</v>
      </c>
      <c r="BT9324" s="73">
        <f t="shared" si="5765"/>
        <v>279.47000000000003</v>
      </c>
      <c r="BU9324" s="73">
        <f t="shared" si="5765"/>
        <v>279.47000000000003</v>
      </c>
      <c r="BV9324" s="73">
        <f t="shared" si="5765"/>
        <v>279.47000000000003</v>
      </c>
      <c r="BW9324" s="73">
        <f t="shared" si="5765"/>
        <v>279.47000000000003</v>
      </c>
      <c r="BX9324" s="73">
        <f t="shared" si="5765"/>
        <v>279.47000000000003</v>
      </c>
      <c r="BY9324" s="73">
        <f t="shared" si="5765"/>
        <v>279.47000000000003</v>
      </c>
      <c r="BZ9324" s="73">
        <f t="shared" si="5765"/>
        <v>279.47000000000003</v>
      </c>
      <c r="CA9324" s="73">
        <f t="shared" si="5765"/>
        <v>279.47000000000003</v>
      </c>
      <c r="CB9324" s="73">
        <f t="shared" si="5765"/>
        <v>279.47000000000003</v>
      </c>
      <c r="CC9324" s="73">
        <f t="shared" si="5765"/>
        <v>279.47000000000003</v>
      </c>
      <c r="CD9324" s="73">
        <f t="shared" si="5765"/>
        <v>279.47000000000003</v>
      </c>
      <c r="CE9324" s="73">
        <f t="shared" si="5765"/>
        <v>279.47000000000003</v>
      </c>
      <c r="CF9324" s="73">
        <f t="shared" si="5765"/>
        <v>279.47000000000003</v>
      </c>
      <c r="CG9324" s="73">
        <f t="shared" si="5765"/>
        <v>279.47000000000003</v>
      </c>
      <c r="CH9324" s="73">
        <f t="shared" si="5765"/>
        <v>279.47000000000003</v>
      </c>
      <c r="CI9324" s="73">
        <f t="shared" si="5765"/>
        <v>279.47000000000003</v>
      </c>
      <c r="CJ9324" s="73">
        <f t="shared" si="5765"/>
        <v>279.47000000000003</v>
      </c>
      <c r="CK9324" s="73">
        <f t="shared" si="5765"/>
        <v>279.47000000000003</v>
      </c>
      <c r="CL9324" s="73">
        <f t="shared" si="5765"/>
        <v>279.47000000000003</v>
      </c>
      <c r="CM9324" s="73">
        <f t="shared" si="5765"/>
        <v>279.47000000000003</v>
      </c>
      <c r="CN9324" s="73">
        <f t="shared" si="5765"/>
        <v>279.47000000000003</v>
      </c>
      <c r="CO9324" s="73">
        <f t="shared" si="5765"/>
        <v>279.47000000000003</v>
      </c>
      <c r="CP9324" s="73">
        <f t="shared" si="5765"/>
        <v>279.47000000000003</v>
      </c>
      <c r="CQ9324" s="73">
        <f t="shared" si="5765"/>
        <v>279.47000000000003</v>
      </c>
      <c r="CR9324" s="73">
        <f t="shared" si="5765"/>
        <v>279.47000000000003</v>
      </c>
      <c r="CS9324" s="73">
        <f t="shared" si="5765"/>
        <v>279.47000000000003</v>
      </c>
      <c r="CT9324" s="73">
        <f t="shared" si="5765"/>
        <v>279.47000000000003</v>
      </c>
      <c r="CU9324" s="73">
        <f t="shared" si="5765"/>
        <v>279.47000000000003</v>
      </c>
      <c r="CV9324" s="73">
        <f t="shared" si="5765"/>
        <v>279.47000000000003</v>
      </c>
      <c r="CW9324" s="73">
        <f t="shared" si="5765"/>
        <v>279.47000000000003</v>
      </c>
      <c r="CX9324" s="73">
        <f t="shared" si="5765"/>
        <v>279.47000000000003</v>
      </c>
      <c r="CY9324" s="73">
        <f t="shared" si="5765"/>
        <v>279.47000000000003</v>
      </c>
      <c r="CZ9324" s="73">
        <f t="shared" si="5765"/>
        <v>279.47000000000003</v>
      </c>
      <c r="DA9324" s="73">
        <f t="shared" si="5765"/>
        <v>279.47000000000003</v>
      </c>
      <c r="DB9324" s="73">
        <f t="shared" si="5765"/>
        <v>279.47000000000003</v>
      </c>
      <c r="DC9324" s="73">
        <f t="shared" si="5765"/>
        <v>279.47000000000003</v>
      </c>
      <c r="DD9324" s="73">
        <f t="shared" si="5765"/>
        <v>279.47000000000003</v>
      </c>
      <c r="DE9324" s="73">
        <f t="shared" si="5765"/>
        <v>279.47000000000003</v>
      </c>
      <c r="DF9324" s="73">
        <f t="shared" si="5765"/>
        <v>279.47000000000003</v>
      </c>
      <c r="DG9324" s="73">
        <f t="shared" si="5765"/>
        <v>279.47000000000003</v>
      </c>
      <c r="DH9324" s="73">
        <f t="shared" si="5765"/>
        <v>279.47000000000003</v>
      </c>
      <c r="DI9324" s="73">
        <f t="shared" si="5765"/>
        <v>279.47000000000003</v>
      </c>
      <c r="DJ9324" s="73">
        <f t="shared" si="5765"/>
        <v>279.47000000000003</v>
      </c>
      <c r="DK9324" s="73">
        <f t="shared" si="5765"/>
        <v>279.47000000000003</v>
      </c>
      <c r="DL9324" s="73">
        <f t="shared" si="5765"/>
        <v>279.47000000000003</v>
      </c>
      <c r="DM9324" s="73">
        <f t="shared" si="5765"/>
        <v>279.47000000000003</v>
      </c>
      <c r="DN9324" s="73">
        <f t="shared" si="5765"/>
        <v>279.47000000000003</v>
      </c>
      <c r="DO9324" s="73">
        <f t="shared" si="5765"/>
        <v>279.47000000000003</v>
      </c>
      <c r="DP9324" s="73">
        <f t="shared" si="5765"/>
        <v>279.47000000000003</v>
      </c>
      <c r="DQ9324" s="73">
        <f t="shared" si="5765"/>
        <v>279.47000000000003</v>
      </c>
      <c r="DR9324" s="73">
        <f t="shared" si="5765"/>
        <v>279.47000000000003</v>
      </c>
      <c r="DS9324" s="73">
        <f t="shared" si="5765"/>
        <v>279.47000000000003</v>
      </c>
      <c r="DT9324" s="73">
        <f t="shared" si="5765"/>
        <v>279.47000000000003</v>
      </c>
      <c r="DU9324" s="73">
        <f t="shared" si="5765"/>
        <v>279.47000000000003</v>
      </c>
      <c r="DV9324" s="73">
        <f t="shared" si="5765"/>
        <v>279.47000000000003</v>
      </c>
      <c r="DW9324" s="73">
        <f t="shared" si="5765"/>
        <v>279.47000000000003</v>
      </c>
      <c r="DX9324" s="73">
        <f t="shared" si="5765"/>
        <v>279.47000000000003</v>
      </c>
      <c r="DY9324" s="73">
        <f t="shared" si="5765"/>
        <v>279.47000000000003</v>
      </c>
      <c r="DZ9324" s="73">
        <f t="shared" si="5765"/>
        <v>279.47000000000003</v>
      </c>
      <c r="EA9324" s="73">
        <f t="shared" si="5765"/>
        <v>279.47000000000003</v>
      </c>
      <c r="EB9324" s="73">
        <f t="shared" si="5765"/>
        <v>279.47000000000003</v>
      </c>
      <c r="EC9324" s="73">
        <f t="shared" si="5765"/>
        <v>279.47000000000003</v>
      </c>
      <c r="ED9324" s="73">
        <f t="shared" ref="ED9324:GO9324" si="5766">(EC9324+$F$9100*$F$9102*($F$55/$F$9101*EC9323+$F$55/$F$9101*EC9325))/(1+$F$9100*$F$9102*($F$55/$F$9101+$F$55/$F$9101))</f>
        <v>279.47000000000003</v>
      </c>
      <c r="EE9324" s="73">
        <f t="shared" si="5766"/>
        <v>279.47000000000003</v>
      </c>
      <c r="EF9324" s="73">
        <f t="shared" si="5766"/>
        <v>279.47000000000003</v>
      </c>
      <c r="EG9324" s="73">
        <f t="shared" si="5766"/>
        <v>279.47000000000003</v>
      </c>
      <c r="EH9324" s="73">
        <f t="shared" si="5766"/>
        <v>279.47000000000003</v>
      </c>
      <c r="EI9324" s="73">
        <f t="shared" si="5766"/>
        <v>279.47000000000003</v>
      </c>
      <c r="EJ9324" s="73">
        <f t="shared" si="5766"/>
        <v>279.47000000000003</v>
      </c>
      <c r="EK9324" s="73">
        <f t="shared" si="5766"/>
        <v>279.47000000000003</v>
      </c>
      <c r="EL9324" s="73">
        <f t="shared" si="5766"/>
        <v>279.47000000000003</v>
      </c>
      <c r="EM9324" s="73">
        <f t="shared" si="5766"/>
        <v>279.47000000000003</v>
      </c>
      <c r="EN9324" s="73">
        <f t="shared" si="5766"/>
        <v>279.47000000000003</v>
      </c>
      <c r="EO9324" s="73">
        <f t="shared" si="5766"/>
        <v>279.47000000000003</v>
      </c>
      <c r="EP9324" s="73">
        <f t="shared" si="5766"/>
        <v>279.47000000000003</v>
      </c>
      <c r="EQ9324" s="73">
        <f t="shared" si="5766"/>
        <v>279.47000000000003</v>
      </c>
      <c r="ER9324" s="73">
        <f t="shared" si="5766"/>
        <v>279.47000000000003</v>
      </c>
      <c r="ES9324" s="73">
        <f t="shared" si="5766"/>
        <v>279.47000000000003</v>
      </c>
      <c r="ET9324" s="73">
        <f t="shared" si="5766"/>
        <v>279.47000000000003</v>
      </c>
      <c r="EU9324" s="73">
        <f t="shared" si="5766"/>
        <v>279.47000000000003</v>
      </c>
      <c r="EV9324" s="73">
        <f t="shared" si="5766"/>
        <v>279.47000000000003</v>
      </c>
      <c r="EW9324" s="73">
        <f t="shared" si="5766"/>
        <v>279.47000000000003</v>
      </c>
      <c r="EX9324" s="73">
        <f t="shared" si="5766"/>
        <v>279.47000000000003</v>
      </c>
      <c r="EY9324" s="73">
        <f t="shared" si="5766"/>
        <v>279.47000000000003</v>
      </c>
      <c r="EZ9324" s="73">
        <f t="shared" si="5766"/>
        <v>279.47000000000003</v>
      </c>
      <c r="FA9324" s="73">
        <f t="shared" si="5766"/>
        <v>279.47000000000003</v>
      </c>
      <c r="FB9324" s="73">
        <f t="shared" si="5766"/>
        <v>279.47000000000003</v>
      </c>
      <c r="FC9324" s="73">
        <f t="shared" si="5766"/>
        <v>279.47000000000003</v>
      </c>
      <c r="FD9324" s="73">
        <f t="shared" si="5766"/>
        <v>279.47000000000003</v>
      </c>
      <c r="FE9324" s="73">
        <f t="shared" si="5766"/>
        <v>279.47000000000003</v>
      </c>
      <c r="FF9324" s="73">
        <f t="shared" si="5766"/>
        <v>279.47000000000003</v>
      </c>
      <c r="FG9324" s="73">
        <f t="shared" si="5766"/>
        <v>279.47000000000003</v>
      </c>
      <c r="FH9324" s="73">
        <f t="shared" si="5766"/>
        <v>279.47000000000003</v>
      </c>
      <c r="FI9324" s="73">
        <f t="shared" si="5766"/>
        <v>279.47000000000003</v>
      </c>
      <c r="FJ9324" s="73">
        <f t="shared" si="5766"/>
        <v>279.47000000000003</v>
      </c>
      <c r="FK9324" s="73">
        <f t="shared" si="5766"/>
        <v>279.47000000000003</v>
      </c>
      <c r="FL9324" s="73">
        <f t="shared" si="5766"/>
        <v>279.47000000000003</v>
      </c>
      <c r="FM9324" s="73">
        <f t="shared" si="5766"/>
        <v>279.47000000000003</v>
      </c>
      <c r="FN9324" s="73">
        <f t="shared" si="5766"/>
        <v>279.47000000000003</v>
      </c>
      <c r="FO9324" s="73">
        <f t="shared" si="5766"/>
        <v>279.47000000000003</v>
      </c>
      <c r="FP9324" s="73">
        <f t="shared" si="5766"/>
        <v>279.47000000000003</v>
      </c>
      <c r="FQ9324" s="73">
        <f t="shared" si="5766"/>
        <v>279.47000000000003</v>
      </c>
      <c r="FR9324" s="73">
        <f t="shared" si="5766"/>
        <v>279.47000000000003</v>
      </c>
      <c r="FS9324" s="73">
        <f t="shared" si="5766"/>
        <v>279.47000000000003</v>
      </c>
      <c r="FT9324" s="73">
        <f t="shared" si="5766"/>
        <v>279.47000000000003</v>
      </c>
      <c r="FU9324" s="73">
        <f t="shared" si="5766"/>
        <v>279.47000000000003</v>
      </c>
      <c r="FV9324" s="73">
        <f t="shared" si="5766"/>
        <v>279.47000000000003</v>
      </c>
      <c r="FW9324" s="73">
        <f t="shared" si="5766"/>
        <v>279.47000000000003</v>
      </c>
      <c r="FX9324" s="73">
        <f t="shared" si="5766"/>
        <v>279.47000000000003</v>
      </c>
      <c r="FY9324" s="73">
        <f t="shared" si="5766"/>
        <v>279.47000000000003</v>
      </c>
      <c r="FZ9324" s="73">
        <f t="shared" si="5766"/>
        <v>279.47000000000003</v>
      </c>
      <c r="GA9324" s="73">
        <f t="shared" si="5766"/>
        <v>279.47000000000003</v>
      </c>
      <c r="GB9324" s="73">
        <f t="shared" si="5766"/>
        <v>279.47000000000003</v>
      </c>
      <c r="GC9324" s="73">
        <f t="shared" si="5766"/>
        <v>279.47000000000003</v>
      </c>
      <c r="GD9324" s="73">
        <f t="shared" si="5766"/>
        <v>279.47000000000003</v>
      </c>
      <c r="GE9324" s="73">
        <f t="shared" si="5766"/>
        <v>279.47000000000003</v>
      </c>
      <c r="GF9324" s="73">
        <f t="shared" si="5766"/>
        <v>279.47000000000003</v>
      </c>
      <c r="GG9324" s="73">
        <f t="shared" si="5766"/>
        <v>279.47000000000003</v>
      </c>
      <c r="GH9324" s="73">
        <f t="shared" si="5766"/>
        <v>279.47000000000003</v>
      </c>
      <c r="GI9324" s="73">
        <f t="shared" si="5766"/>
        <v>279.47000000000003</v>
      </c>
      <c r="GJ9324" s="73">
        <f t="shared" si="5766"/>
        <v>279.47000000000003</v>
      </c>
      <c r="GK9324" s="73">
        <f t="shared" si="5766"/>
        <v>279.47000000000003</v>
      </c>
      <c r="GL9324" s="73">
        <f t="shared" si="5766"/>
        <v>279.47000000000003</v>
      </c>
      <c r="GM9324" s="73">
        <f t="shared" si="5766"/>
        <v>279.47000000000003</v>
      </c>
      <c r="GN9324" s="73">
        <f t="shared" si="5766"/>
        <v>279.47000000000003</v>
      </c>
      <c r="GO9324" s="73">
        <f t="shared" si="5766"/>
        <v>279.47000000000003</v>
      </c>
      <c r="GP9324" s="73">
        <f t="shared" ref="GP9324:JA9324" si="5767">(GO9324+$F$9100*$F$9102*($F$55/$F$9101*GO9323+$F$55/$F$9101*GO9325))/(1+$F$9100*$F$9102*($F$55/$F$9101+$F$55/$F$9101))</f>
        <v>279.47000000000003</v>
      </c>
      <c r="GQ9324" s="73">
        <f t="shared" si="5767"/>
        <v>279.47000000000003</v>
      </c>
      <c r="GR9324" s="73">
        <f t="shared" si="5767"/>
        <v>279.47000000000003</v>
      </c>
      <c r="GS9324" s="73">
        <f t="shared" si="5767"/>
        <v>279.47000000000003</v>
      </c>
      <c r="GT9324" s="73">
        <f t="shared" si="5767"/>
        <v>279.47000000000003</v>
      </c>
      <c r="GU9324" s="73">
        <f t="shared" si="5767"/>
        <v>279.47000000000003</v>
      </c>
      <c r="GV9324" s="73">
        <f t="shared" si="5767"/>
        <v>279.47000000000003</v>
      </c>
      <c r="GW9324" s="73">
        <f t="shared" si="5767"/>
        <v>279.47000000000003</v>
      </c>
      <c r="GX9324" s="73">
        <f t="shared" si="5767"/>
        <v>279.47000000000003</v>
      </c>
      <c r="GY9324" s="73">
        <f t="shared" si="5767"/>
        <v>279.47000000000003</v>
      </c>
      <c r="GZ9324" s="73">
        <f t="shared" si="5767"/>
        <v>279.47000000000003</v>
      </c>
      <c r="HA9324" s="73">
        <f t="shared" si="5767"/>
        <v>279.47000000000003</v>
      </c>
      <c r="HB9324" s="73">
        <f t="shared" si="5767"/>
        <v>279.47000000000003</v>
      </c>
      <c r="HC9324" s="73">
        <f t="shared" si="5767"/>
        <v>279.47000000000003</v>
      </c>
      <c r="HD9324" s="73">
        <f t="shared" si="5767"/>
        <v>279.47000000000003</v>
      </c>
      <c r="HE9324" s="73">
        <f t="shared" si="5767"/>
        <v>279.47000000000003</v>
      </c>
      <c r="HF9324" s="73">
        <f t="shared" si="5767"/>
        <v>279.47000000000003</v>
      </c>
      <c r="HG9324" s="73">
        <f t="shared" si="5767"/>
        <v>279.47000000000003</v>
      </c>
      <c r="HH9324" s="73">
        <f t="shared" si="5767"/>
        <v>279.47000000000003</v>
      </c>
      <c r="HI9324" s="73">
        <f t="shared" si="5767"/>
        <v>279.47000000000003</v>
      </c>
      <c r="HJ9324" s="73">
        <f t="shared" si="5767"/>
        <v>279.47000000000003</v>
      </c>
      <c r="HK9324" s="73">
        <f t="shared" si="5767"/>
        <v>279.47000000000003</v>
      </c>
      <c r="HL9324" s="73">
        <f t="shared" si="5767"/>
        <v>279.47000000000003</v>
      </c>
      <c r="HM9324" s="73">
        <f t="shared" si="5767"/>
        <v>279.47000000000003</v>
      </c>
      <c r="HN9324" s="73">
        <f t="shared" si="5767"/>
        <v>279.47000000000003</v>
      </c>
      <c r="HO9324" s="73">
        <f t="shared" si="5767"/>
        <v>279.47000000000003</v>
      </c>
      <c r="HP9324" s="73">
        <f t="shared" si="5767"/>
        <v>279.47000000000003</v>
      </c>
      <c r="HQ9324" s="73">
        <f t="shared" si="5767"/>
        <v>279.47000000000003</v>
      </c>
      <c r="HR9324" s="73">
        <f t="shared" si="5767"/>
        <v>279.47000000000003</v>
      </c>
      <c r="HS9324" s="73">
        <f t="shared" si="5767"/>
        <v>279.47000000000003</v>
      </c>
      <c r="HT9324" s="73">
        <f t="shared" si="5767"/>
        <v>279.47000000000003</v>
      </c>
      <c r="HU9324" s="73">
        <f t="shared" si="5767"/>
        <v>279.47000000000003</v>
      </c>
      <c r="HV9324" s="73">
        <f t="shared" si="5767"/>
        <v>279.47000000000003</v>
      </c>
      <c r="HW9324" s="73">
        <f t="shared" si="5767"/>
        <v>279.47000000000003</v>
      </c>
      <c r="HX9324" s="73">
        <f t="shared" si="5767"/>
        <v>279.47000000000003</v>
      </c>
      <c r="HY9324" s="73">
        <f t="shared" si="5767"/>
        <v>279.47000000000003</v>
      </c>
      <c r="HZ9324" s="73">
        <f t="shared" si="5767"/>
        <v>279.47000000000003</v>
      </c>
      <c r="IA9324" s="73">
        <f t="shared" si="5767"/>
        <v>279.47000000000003</v>
      </c>
      <c r="IB9324" s="73">
        <f t="shared" si="5767"/>
        <v>279.47000000000003</v>
      </c>
      <c r="IC9324" s="73">
        <f t="shared" si="5767"/>
        <v>279.47000000000003</v>
      </c>
      <c r="ID9324" s="73">
        <f t="shared" si="5767"/>
        <v>279.47000000000003</v>
      </c>
      <c r="IE9324" s="73">
        <f t="shared" si="5767"/>
        <v>279.47000000000003</v>
      </c>
      <c r="IF9324" s="73">
        <f t="shared" si="5767"/>
        <v>279.47000000000003</v>
      </c>
      <c r="IG9324" s="73">
        <f t="shared" si="5767"/>
        <v>279.47000000000003</v>
      </c>
      <c r="IH9324" s="73">
        <f t="shared" si="5767"/>
        <v>279.47000000000003</v>
      </c>
      <c r="II9324" s="73">
        <f t="shared" si="5767"/>
        <v>279.47000000000003</v>
      </c>
      <c r="IJ9324" s="73">
        <f t="shared" si="5767"/>
        <v>279.47000000000003</v>
      </c>
      <c r="IK9324" s="73">
        <f t="shared" si="5767"/>
        <v>279.47000000000003</v>
      </c>
      <c r="IL9324" s="73">
        <f t="shared" si="5767"/>
        <v>279.47000000000003</v>
      </c>
      <c r="IM9324" s="73">
        <f t="shared" si="5767"/>
        <v>279.47000000000003</v>
      </c>
      <c r="IN9324" s="73">
        <f t="shared" si="5767"/>
        <v>279.47000000000003</v>
      </c>
      <c r="IO9324" s="73">
        <f t="shared" si="5767"/>
        <v>279.47000000000003</v>
      </c>
      <c r="IP9324" s="73">
        <f t="shared" si="5767"/>
        <v>279.47000000000003</v>
      </c>
      <c r="IQ9324" s="73">
        <f t="shared" si="5767"/>
        <v>279.47000000000003</v>
      </c>
      <c r="IR9324" s="73">
        <f t="shared" si="5767"/>
        <v>279.47000000000003</v>
      </c>
      <c r="IS9324" s="73">
        <f t="shared" si="5767"/>
        <v>279.47000000000003</v>
      </c>
      <c r="IT9324" s="73">
        <f t="shared" si="5767"/>
        <v>279.47000000000003</v>
      </c>
      <c r="IU9324" s="73">
        <f t="shared" si="5767"/>
        <v>279.47000000000003</v>
      </c>
      <c r="IV9324" s="73">
        <f t="shared" si="5767"/>
        <v>279.47000000000003</v>
      </c>
      <c r="IW9324" s="73">
        <f t="shared" si="5767"/>
        <v>279.47000000000003</v>
      </c>
      <c r="IX9324" s="73">
        <f t="shared" si="5767"/>
        <v>279.47000000000003</v>
      </c>
      <c r="IY9324" s="73">
        <f t="shared" si="5767"/>
        <v>279.47000000000003</v>
      </c>
      <c r="IZ9324" s="73">
        <f t="shared" si="5767"/>
        <v>279.47000000000003</v>
      </c>
      <c r="JA9324" s="73">
        <f t="shared" si="5767"/>
        <v>279.47000000000003</v>
      </c>
      <c r="JB9324" s="73">
        <f t="shared" ref="JB9324:KG9324" si="5768">(JA9324+$F$9100*$F$9102*($F$55/$F$9101*JA9323+$F$55/$F$9101*JA9325))/(1+$F$9100*$F$9102*($F$55/$F$9101+$F$55/$F$9101))</f>
        <v>279.47000000000003</v>
      </c>
      <c r="JC9324" s="73">
        <f t="shared" si="5768"/>
        <v>279.47000000000003</v>
      </c>
      <c r="JD9324" s="73">
        <f t="shared" si="5768"/>
        <v>279.47000000000003</v>
      </c>
      <c r="JE9324" s="73">
        <f t="shared" si="5768"/>
        <v>279.47000000000003</v>
      </c>
      <c r="JF9324" s="73">
        <f t="shared" si="5768"/>
        <v>279.47000000000003</v>
      </c>
      <c r="JG9324" s="73">
        <f t="shared" si="5768"/>
        <v>279.47000000000003</v>
      </c>
      <c r="JH9324" s="73">
        <f t="shared" si="5768"/>
        <v>279.47000000000003</v>
      </c>
      <c r="JI9324" s="73">
        <f t="shared" si="5768"/>
        <v>279.47000000000003</v>
      </c>
      <c r="JJ9324" s="73">
        <f t="shared" si="5768"/>
        <v>279.47000000000003</v>
      </c>
      <c r="JK9324" s="73">
        <f t="shared" si="5768"/>
        <v>279.47000000000003</v>
      </c>
      <c r="JL9324" s="73">
        <f t="shared" si="5768"/>
        <v>279.47000000000003</v>
      </c>
      <c r="JM9324" s="73">
        <f t="shared" si="5768"/>
        <v>279.47000000000003</v>
      </c>
      <c r="JN9324" s="73">
        <f t="shared" si="5768"/>
        <v>279.47000000000003</v>
      </c>
      <c r="JO9324" s="73">
        <f t="shared" si="5768"/>
        <v>279.47000000000003</v>
      </c>
      <c r="JP9324" s="73">
        <f t="shared" si="5768"/>
        <v>279.47000000000003</v>
      </c>
      <c r="JQ9324" s="73">
        <f t="shared" si="5768"/>
        <v>279.47000000000003</v>
      </c>
      <c r="JR9324" s="73">
        <f t="shared" si="5768"/>
        <v>279.47000000000003</v>
      </c>
      <c r="JS9324" s="73">
        <f t="shared" si="5768"/>
        <v>279.47000000000003</v>
      </c>
      <c r="JT9324" s="73">
        <f t="shared" si="5768"/>
        <v>279.47000000000003</v>
      </c>
      <c r="JU9324" s="73">
        <f t="shared" si="5768"/>
        <v>279.47000000000003</v>
      </c>
      <c r="JV9324" s="73">
        <f t="shared" si="5768"/>
        <v>279.47000000000003</v>
      </c>
      <c r="JW9324" s="73">
        <f t="shared" si="5768"/>
        <v>279.47000000000003</v>
      </c>
      <c r="JX9324" s="73">
        <f t="shared" si="5768"/>
        <v>279.47000000000003</v>
      </c>
      <c r="JY9324" s="73">
        <f t="shared" si="5768"/>
        <v>279.47000000000003</v>
      </c>
      <c r="JZ9324" s="73">
        <f t="shared" si="5768"/>
        <v>279.47000000000003</v>
      </c>
      <c r="KA9324" s="73">
        <f t="shared" si="5768"/>
        <v>279.47000000000003</v>
      </c>
      <c r="KB9324" s="73">
        <f t="shared" si="5768"/>
        <v>279.47000000000003</v>
      </c>
      <c r="KC9324" s="73">
        <f t="shared" si="5768"/>
        <v>279.47000000000003</v>
      </c>
      <c r="KD9324" s="73">
        <f t="shared" si="5768"/>
        <v>279.47000000000003</v>
      </c>
      <c r="KE9324" s="73">
        <f t="shared" si="5768"/>
        <v>279.47000000000003</v>
      </c>
      <c r="KF9324" s="73">
        <f t="shared" si="5768"/>
        <v>279.47000000000003</v>
      </c>
      <c r="KG9324" s="73">
        <f t="shared" si="5768"/>
        <v>279.47000000000003</v>
      </c>
      <c r="KH9324">
        <v>279.47000000000003</v>
      </c>
      <c r="KL9324" s="84"/>
      <c r="KP9324" s="84"/>
      <c r="KS9324" s="74"/>
      <c r="KT9324" s="74"/>
      <c r="KU9324" s="16"/>
      <c r="KV9324" s="72"/>
      <c r="KW9324" s="72"/>
      <c r="KX9324" s="16"/>
      <c r="KZ9324" s="16"/>
      <c r="LA9324" s="16"/>
      <c r="LB9324" s="74"/>
      <c r="LC9324" s="74"/>
    </row>
    <row r="9325" spans="2:315" x14ac:dyDescent="0.35">
      <c r="B9325">
        <v>219</v>
      </c>
      <c r="C9325">
        <f t="shared" si="5468"/>
        <v>2.1850000000000001</v>
      </c>
      <c r="E9325" s="92">
        <v>279.47000000000003</v>
      </c>
      <c r="F9325" s="73">
        <f t="shared" ref="F9325:BQ9325" si="5769">(E9325+$F$9100*$F$9102*($F$55/$F$9101*E9324+$F$55/$F$9101*E9326))/(1+$F$9100*$F$9102*($F$55/$F$9101+$F$55/$F$9101))</f>
        <v>279.47000000000003</v>
      </c>
      <c r="G9325" s="73">
        <f t="shared" si="5769"/>
        <v>279.47000000000003</v>
      </c>
      <c r="H9325" s="73">
        <f t="shared" si="5769"/>
        <v>279.47000000000003</v>
      </c>
      <c r="I9325" s="73">
        <f t="shared" si="5769"/>
        <v>279.47000000000003</v>
      </c>
      <c r="J9325" s="73">
        <f t="shared" si="5769"/>
        <v>279.47000000000003</v>
      </c>
      <c r="K9325" s="73">
        <f t="shared" si="5769"/>
        <v>279.47000000000003</v>
      </c>
      <c r="L9325" s="73">
        <f t="shared" si="5769"/>
        <v>279.47000000000003</v>
      </c>
      <c r="M9325" s="73">
        <f t="shared" si="5769"/>
        <v>279.47000000000003</v>
      </c>
      <c r="N9325" s="73">
        <f t="shared" si="5769"/>
        <v>279.47000000000003</v>
      </c>
      <c r="O9325" s="73">
        <f t="shared" si="5769"/>
        <v>279.47000000000003</v>
      </c>
      <c r="P9325" s="73">
        <f t="shared" si="5769"/>
        <v>279.47000000000003</v>
      </c>
      <c r="Q9325" s="73">
        <f t="shared" si="5769"/>
        <v>279.47000000000003</v>
      </c>
      <c r="R9325" s="73">
        <f t="shared" si="5769"/>
        <v>279.47000000000003</v>
      </c>
      <c r="S9325" s="73">
        <f t="shared" si="5769"/>
        <v>279.47000000000003</v>
      </c>
      <c r="T9325" s="73">
        <f t="shared" si="5769"/>
        <v>279.47000000000003</v>
      </c>
      <c r="U9325" s="73">
        <f t="shared" si="5769"/>
        <v>279.47000000000003</v>
      </c>
      <c r="V9325" s="73">
        <f t="shared" si="5769"/>
        <v>279.47000000000003</v>
      </c>
      <c r="W9325" s="73">
        <f t="shared" si="5769"/>
        <v>279.47000000000003</v>
      </c>
      <c r="X9325" s="73">
        <f t="shared" si="5769"/>
        <v>279.47000000000003</v>
      </c>
      <c r="Y9325" s="73">
        <f t="shared" si="5769"/>
        <v>279.47000000000003</v>
      </c>
      <c r="Z9325" s="73">
        <f t="shared" si="5769"/>
        <v>279.47000000000003</v>
      </c>
      <c r="AA9325" s="73">
        <f t="shared" si="5769"/>
        <v>279.47000000000003</v>
      </c>
      <c r="AB9325" s="73">
        <f t="shared" si="5769"/>
        <v>279.47000000000003</v>
      </c>
      <c r="AC9325" s="73">
        <f t="shared" si="5769"/>
        <v>279.47000000000003</v>
      </c>
      <c r="AD9325" s="73">
        <f t="shared" si="5769"/>
        <v>279.47000000000003</v>
      </c>
      <c r="AE9325" s="73">
        <f t="shared" si="5769"/>
        <v>279.47000000000003</v>
      </c>
      <c r="AF9325" s="73">
        <f t="shared" si="5769"/>
        <v>279.47000000000003</v>
      </c>
      <c r="AG9325" s="73">
        <f t="shared" si="5769"/>
        <v>279.47000000000003</v>
      </c>
      <c r="AH9325" s="73">
        <f t="shared" si="5769"/>
        <v>279.47000000000003</v>
      </c>
      <c r="AI9325" s="73">
        <f t="shared" si="5769"/>
        <v>279.47000000000003</v>
      </c>
      <c r="AJ9325" s="73">
        <f t="shared" si="5769"/>
        <v>279.47000000000003</v>
      </c>
      <c r="AK9325" s="73">
        <f t="shared" si="5769"/>
        <v>279.47000000000003</v>
      </c>
      <c r="AL9325" s="73">
        <f t="shared" si="5769"/>
        <v>279.47000000000003</v>
      </c>
      <c r="AM9325" s="73">
        <f t="shared" si="5769"/>
        <v>279.47000000000003</v>
      </c>
      <c r="AN9325" s="73">
        <f t="shared" si="5769"/>
        <v>279.47000000000003</v>
      </c>
      <c r="AO9325" s="73">
        <f t="shared" si="5769"/>
        <v>279.47000000000003</v>
      </c>
      <c r="AP9325" s="73">
        <f t="shared" si="5769"/>
        <v>279.47000000000003</v>
      </c>
      <c r="AQ9325" s="73">
        <f t="shared" si="5769"/>
        <v>279.47000000000003</v>
      </c>
      <c r="AR9325" s="73">
        <f t="shared" si="5769"/>
        <v>279.47000000000003</v>
      </c>
      <c r="AS9325" s="73">
        <f t="shared" si="5769"/>
        <v>279.47000000000003</v>
      </c>
      <c r="AT9325" s="73">
        <f t="shared" si="5769"/>
        <v>279.47000000000003</v>
      </c>
      <c r="AU9325" s="73">
        <f t="shared" si="5769"/>
        <v>279.47000000000003</v>
      </c>
      <c r="AV9325" s="73">
        <f t="shared" si="5769"/>
        <v>279.47000000000003</v>
      </c>
      <c r="AW9325" s="73">
        <f t="shared" si="5769"/>
        <v>279.47000000000003</v>
      </c>
      <c r="AX9325" s="73">
        <f t="shared" si="5769"/>
        <v>279.47000000000003</v>
      </c>
      <c r="AY9325" s="73">
        <f t="shared" si="5769"/>
        <v>279.47000000000003</v>
      </c>
      <c r="AZ9325" s="73">
        <f t="shared" si="5769"/>
        <v>279.47000000000003</v>
      </c>
      <c r="BA9325" s="73">
        <f t="shared" si="5769"/>
        <v>279.47000000000003</v>
      </c>
      <c r="BB9325" s="73">
        <f t="shared" si="5769"/>
        <v>279.47000000000003</v>
      </c>
      <c r="BC9325" s="73">
        <f t="shared" si="5769"/>
        <v>279.47000000000003</v>
      </c>
      <c r="BD9325" s="73">
        <f t="shared" si="5769"/>
        <v>279.47000000000003</v>
      </c>
      <c r="BE9325" s="73">
        <f t="shared" si="5769"/>
        <v>279.47000000000003</v>
      </c>
      <c r="BF9325" s="73">
        <f t="shared" si="5769"/>
        <v>279.47000000000003</v>
      </c>
      <c r="BG9325" s="73">
        <f t="shared" si="5769"/>
        <v>279.47000000000003</v>
      </c>
      <c r="BH9325" s="73">
        <f t="shared" si="5769"/>
        <v>279.47000000000003</v>
      </c>
      <c r="BI9325" s="73">
        <f t="shared" si="5769"/>
        <v>279.47000000000003</v>
      </c>
      <c r="BJ9325" s="73">
        <f t="shared" si="5769"/>
        <v>279.47000000000003</v>
      </c>
      <c r="BK9325" s="73">
        <f t="shared" si="5769"/>
        <v>279.47000000000003</v>
      </c>
      <c r="BL9325" s="73">
        <f t="shared" si="5769"/>
        <v>279.47000000000003</v>
      </c>
      <c r="BM9325" s="73">
        <f t="shared" si="5769"/>
        <v>279.47000000000003</v>
      </c>
      <c r="BN9325" s="73">
        <f t="shared" si="5769"/>
        <v>279.47000000000003</v>
      </c>
      <c r="BO9325" s="73">
        <f t="shared" si="5769"/>
        <v>279.47000000000003</v>
      </c>
      <c r="BP9325" s="73">
        <f t="shared" si="5769"/>
        <v>279.47000000000003</v>
      </c>
      <c r="BQ9325" s="73">
        <f t="shared" si="5769"/>
        <v>279.47000000000003</v>
      </c>
      <c r="BR9325" s="73">
        <f t="shared" ref="BR9325:EC9325" si="5770">(BQ9325+$F$9100*$F$9102*($F$55/$F$9101*BQ9324+$F$55/$F$9101*BQ9326))/(1+$F$9100*$F$9102*($F$55/$F$9101+$F$55/$F$9101))</f>
        <v>279.47000000000003</v>
      </c>
      <c r="BS9325" s="73">
        <f t="shared" si="5770"/>
        <v>279.47000000000003</v>
      </c>
      <c r="BT9325" s="73">
        <f t="shared" si="5770"/>
        <v>279.47000000000003</v>
      </c>
      <c r="BU9325" s="73">
        <f t="shared" si="5770"/>
        <v>279.47000000000003</v>
      </c>
      <c r="BV9325" s="73">
        <f t="shared" si="5770"/>
        <v>279.47000000000003</v>
      </c>
      <c r="BW9325" s="73">
        <f t="shared" si="5770"/>
        <v>279.47000000000003</v>
      </c>
      <c r="BX9325" s="73">
        <f t="shared" si="5770"/>
        <v>279.47000000000003</v>
      </c>
      <c r="BY9325" s="73">
        <f t="shared" si="5770"/>
        <v>279.47000000000003</v>
      </c>
      <c r="BZ9325" s="73">
        <f t="shared" si="5770"/>
        <v>279.47000000000003</v>
      </c>
      <c r="CA9325" s="73">
        <f t="shared" si="5770"/>
        <v>279.47000000000003</v>
      </c>
      <c r="CB9325" s="73">
        <f t="shared" si="5770"/>
        <v>279.47000000000003</v>
      </c>
      <c r="CC9325" s="73">
        <f t="shared" si="5770"/>
        <v>279.47000000000003</v>
      </c>
      <c r="CD9325" s="73">
        <f t="shared" si="5770"/>
        <v>279.47000000000003</v>
      </c>
      <c r="CE9325" s="73">
        <f t="shared" si="5770"/>
        <v>279.47000000000003</v>
      </c>
      <c r="CF9325" s="73">
        <f t="shared" si="5770"/>
        <v>279.47000000000003</v>
      </c>
      <c r="CG9325" s="73">
        <f t="shared" si="5770"/>
        <v>279.47000000000003</v>
      </c>
      <c r="CH9325" s="73">
        <f t="shared" si="5770"/>
        <v>279.47000000000003</v>
      </c>
      <c r="CI9325" s="73">
        <f t="shared" si="5770"/>
        <v>279.47000000000003</v>
      </c>
      <c r="CJ9325" s="73">
        <f t="shared" si="5770"/>
        <v>279.47000000000003</v>
      </c>
      <c r="CK9325" s="73">
        <f t="shared" si="5770"/>
        <v>279.47000000000003</v>
      </c>
      <c r="CL9325" s="73">
        <f t="shared" si="5770"/>
        <v>279.47000000000003</v>
      </c>
      <c r="CM9325" s="73">
        <f t="shared" si="5770"/>
        <v>279.47000000000003</v>
      </c>
      <c r="CN9325" s="73">
        <f t="shared" si="5770"/>
        <v>279.47000000000003</v>
      </c>
      <c r="CO9325" s="73">
        <f t="shared" si="5770"/>
        <v>279.47000000000003</v>
      </c>
      <c r="CP9325" s="73">
        <f t="shared" si="5770"/>
        <v>279.47000000000003</v>
      </c>
      <c r="CQ9325" s="73">
        <f t="shared" si="5770"/>
        <v>279.47000000000003</v>
      </c>
      <c r="CR9325" s="73">
        <f t="shared" si="5770"/>
        <v>279.47000000000003</v>
      </c>
      <c r="CS9325" s="73">
        <f t="shared" si="5770"/>
        <v>279.47000000000003</v>
      </c>
      <c r="CT9325" s="73">
        <f t="shared" si="5770"/>
        <v>279.47000000000003</v>
      </c>
      <c r="CU9325" s="73">
        <f t="shared" si="5770"/>
        <v>279.47000000000003</v>
      </c>
      <c r="CV9325" s="73">
        <f t="shared" si="5770"/>
        <v>279.47000000000003</v>
      </c>
      <c r="CW9325" s="73">
        <f t="shared" si="5770"/>
        <v>279.47000000000003</v>
      </c>
      <c r="CX9325" s="73">
        <f t="shared" si="5770"/>
        <v>279.47000000000003</v>
      </c>
      <c r="CY9325" s="73">
        <f t="shared" si="5770"/>
        <v>279.47000000000003</v>
      </c>
      <c r="CZ9325" s="73">
        <f t="shared" si="5770"/>
        <v>279.47000000000003</v>
      </c>
      <c r="DA9325" s="73">
        <f t="shared" si="5770"/>
        <v>279.47000000000003</v>
      </c>
      <c r="DB9325" s="73">
        <f t="shared" si="5770"/>
        <v>279.47000000000003</v>
      </c>
      <c r="DC9325" s="73">
        <f t="shared" si="5770"/>
        <v>279.47000000000003</v>
      </c>
      <c r="DD9325" s="73">
        <f t="shared" si="5770"/>
        <v>279.47000000000003</v>
      </c>
      <c r="DE9325" s="73">
        <f t="shared" si="5770"/>
        <v>279.47000000000003</v>
      </c>
      <c r="DF9325" s="73">
        <f t="shared" si="5770"/>
        <v>279.47000000000003</v>
      </c>
      <c r="DG9325" s="73">
        <f t="shared" si="5770"/>
        <v>279.47000000000003</v>
      </c>
      <c r="DH9325" s="73">
        <f t="shared" si="5770"/>
        <v>279.47000000000003</v>
      </c>
      <c r="DI9325" s="73">
        <f t="shared" si="5770"/>
        <v>279.47000000000003</v>
      </c>
      <c r="DJ9325" s="73">
        <f t="shared" si="5770"/>
        <v>279.47000000000003</v>
      </c>
      <c r="DK9325" s="73">
        <f t="shared" si="5770"/>
        <v>279.47000000000003</v>
      </c>
      <c r="DL9325" s="73">
        <f t="shared" si="5770"/>
        <v>279.47000000000003</v>
      </c>
      <c r="DM9325" s="73">
        <f t="shared" si="5770"/>
        <v>279.47000000000003</v>
      </c>
      <c r="DN9325" s="73">
        <f t="shared" si="5770"/>
        <v>279.47000000000003</v>
      </c>
      <c r="DO9325" s="73">
        <f t="shared" si="5770"/>
        <v>279.47000000000003</v>
      </c>
      <c r="DP9325" s="73">
        <f t="shared" si="5770"/>
        <v>279.47000000000003</v>
      </c>
      <c r="DQ9325" s="73">
        <f t="shared" si="5770"/>
        <v>279.47000000000003</v>
      </c>
      <c r="DR9325" s="73">
        <f t="shared" si="5770"/>
        <v>279.47000000000003</v>
      </c>
      <c r="DS9325" s="73">
        <f t="shared" si="5770"/>
        <v>279.47000000000003</v>
      </c>
      <c r="DT9325" s="73">
        <f t="shared" si="5770"/>
        <v>279.47000000000003</v>
      </c>
      <c r="DU9325" s="73">
        <f t="shared" si="5770"/>
        <v>279.47000000000003</v>
      </c>
      <c r="DV9325" s="73">
        <f t="shared" si="5770"/>
        <v>279.47000000000003</v>
      </c>
      <c r="DW9325" s="73">
        <f t="shared" si="5770"/>
        <v>279.47000000000003</v>
      </c>
      <c r="DX9325" s="73">
        <f t="shared" si="5770"/>
        <v>279.47000000000003</v>
      </c>
      <c r="DY9325" s="73">
        <f t="shared" si="5770"/>
        <v>279.47000000000003</v>
      </c>
      <c r="DZ9325" s="73">
        <f t="shared" si="5770"/>
        <v>279.47000000000003</v>
      </c>
      <c r="EA9325" s="73">
        <f t="shared" si="5770"/>
        <v>279.47000000000003</v>
      </c>
      <c r="EB9325" s="73">
        <f t="shared" si="5770"/>
        <v>279.47000000000003</v>
      </c>
      <c r="EC9325" s="73">
        <f t="shared" si="5770"/>
        <v>279.47000000000003</v>
      </c>
      <c r="ED9325" s="73">
        <f t="shared" ref="ED9325:GO9325" si="5771">(EC9325+$F$9100*$F$9102*($F$55/$F$9101*EC9324+$F$55/$F$9101*EC9326))/(1+$F$9100*$F$9102*($F$55/$F$9101+$F$55/$F$9101))</f>
        <v>279.47000000000003</v>
      </c>
      <c r="EE9325" s="73">
        <f t="shared" si="5771"/>
        <v>279.47000000000003</v>
      </c>
      <c r="EF9325" s="73">
        <f t="shared" si="5771"/>
        <v>279.47000000000003</v>
      </c>
      <c r="EG9325" s="73">
        <f t="shared" si="5771"/>
        <v>279.47000000000003</v>
      </c>
      <c r="EH9325" s="73">
        <f t="shared" si="5771"/>
        <v>279.47000000000003</v>
      </c>
      <c r="EI9325" s="73">
        <f t="shared" si="5771"/>
        <v>279.47000000000003</v>
      </c>
      <c r="EJ9325" s="73">
        <f t="shared" si="5771"/>
        <v>279.47000000000003</v>
      </c>
      <c r="EK9325" s="73">
        <f t="shared" si="5771"/>
        <v>279.47000000000003</v>
      </c>
      <c r="EL9325" s="73">
        <f t="shared" si="5771"/>
        <v>279.47000000000003</v>
      </c>
      <c r="EM9325" s="73">
        <f t="shared" si="5771"/>
        <v>279.47000000000003</v>
      </c>
      <c r="EN9325" s="73">
        <f t="shared" si="5771"/>
        <v>279.47000000000003</v>
      </c>
      <c r="EO9325" s="73">
        <f t="shared" si="5771"/>
        <v>279.47000000000003</v>
      </c>
      <c r="EP9325" s="73">
        <f t="shared" si="5771"/>
        <v>279.47000000000003</v>
      </c>
      <c r="EQ9325" s="73">
        <f t="shared" si="5771"/>
        <v>279.47000000000003</v>
      </c>
      <c r="ER9325" s="73">
        <f t="shared" si="5771"/>
        <v>279.47000000000003</v>
      </c>
      <c r="ES9325" s="73">
        <f t="shared" si="5771"/>
        <v>279.47000000000003</v>
      </c>
      <c r="ET9325" s="73">
        <f t="shared" si="5771"/>
        <v>279.47000000000003</v>
      </c>
      <c r="EU9325" s="73">
        <f t="shared" si="5771"/>
        <v>279.47000000000003</v>
      </c>
      <c r="EV9325" s="73">
        <f t="shared" si="5771"/>
        <v>279.47000000000003</v>
      </c>
      <c r="EW9325" s="73">
        <f t="shared" si="5771"/>
        <v>279.47000000000003</v>
      </c>
      <c r="EX9325" s="73">
        <f t="shared" si="5771"/>
        <v>279.47000000000003</v>
      </c>
      <c r="EY9325" s="73">
        <f t="shared" si="5771"/>
        <v>279.47000000000003</v>
      </c>
      <c r="EZ9325" s="73">
        <f t="shared" si="5771"/>
        <v>279.47000000000003</v>
      </c>
      <c r="FA9325" s="73">
        <f t="shared" si="5771"/>
        <v>279.47000000000003</v>
      </c>
      <c r="FB9325" s="73">
        <f t="shared" si="5771"/>
        <v>279.47000000000003</v>
      </c>
      <c r="FC9325" s="73">
        <f t="shared" si="5771"/>
        <v>279.47000000000003</v>
      </c>
      <c r="FD9325" s="73">
        <f t="shared" si="5771"/>
        <v>279.47000000000003</v>
      </c>
      <c r="FE9325" s="73">
        <f t="shared" si="5771"/>
        <v>279.47000000000003</v>
      </c>
      <c r="FF9325" s="73">
        <f t="shared" si="5771"/>
        <v>279.47000000000003</v>
      </c>
      <c r="FG9325" s="73">
        <f t="shared" si="5771"/>
        <v>279.47000000000003</v>
      </c>
      <c r="FH9325" s="73">
        <f t="shared" si="5771"/>
        <v>279.47000000000003</v>
      </c>
      <c r="FI9325" s="73">
        <f t="shared" si="5771"/>
        <v>279.47000000000003</v>
      </c>
      <c r="FJ9325" s="73">
        <f t="shared" si="5771"/>
        <v>279.47000000000003</v>
      </c>
      <c r="FK9325" s="73">
        <f t="shared" si="5771"/>
        <v>279.47000000000003</v>
      </c>
      <c r="FL9325" s="73">
        <f t="shared" si="5771"/>
        <v>279.47000000000003</v>
      </c>
      <c r="FM9325" s="73">
        <f t="shared" si="5771"/>
        <v>279.47000000000003</v>
      </c>
      <c r="FN9325" s="73">
        <f t="shared" si="5771"/>
        <v>279.47000000000003</v>
      </c>
      <c r="FO9325" s="73">
        <f t="shared" si="5771"/>
        <v>279.47000000000003</v>
      </c>
      <c r="FP9325" s="73">
        <f t="shared" si="5771"/>
        <v>279.47000000000003</v>
      </c>
      <c r="FQ9325" s="73">
        <f t="shared" si="5771"/>
        <v>279.47000000000003</v>
      </c>
      <c r="FR9325" s="73">
        <f t="shared" si="5771"/>
        <v>279.47000000000003</v>
      </c>
      <c r="FS9325" s="73">
        <f t="shared" si="5771"/>
        <v>279.47000000000003</v>
      </c>
      <c r="FT9325" s="73">
        <f t="shared" si="5771"/>
        <v>279.47000000000003</v>
      </c>
      <c r="FU9325" s="73">
        <f t="shared" si="5771"/>
        <v>279.47000000000003</v>
      </c>
      <c r="FV9325" s="73">
        <f t="shared" si="5771"/>
        <v>279.47000000000003</v>
      </c>
      <c r="FW9325" s="73">
        <f t="shared" si="5771"/>
        <v>279.47000000000003</v>
      </c>
      <c r="FX9325" s="73">
        <f t="shared" si="5771"/>
        <v>279.47000000000003</v>
      </c>
      <c r="FY9325" s="73">
        <f t="shared" si="5771"/>
        <v>279.47000000000003</v>
      </c>
      <c r="FZ9325" s="73">
        <f t="shared" si="5771"/>
        <v>279.47000000000003</v>
      </c>
      <c r="GA9325" s="73">
        <f t="shared" si="5771"/>
        <v>279.47000000000003</v>
      </c>
      <c r="GB9325" s="73">
        <f t="shared" si="5771"/>
        <v>279.47000000000003</v>
      </c>
      <c r="GC9325" s="73">
        <f t="shared" si="5771"/>
        <v>279.47000000000003</v>
      </c>
      <c r="GD9325" s="73">
        <f t="shared" si="5771"/>
        <v>279.47000000000003</v>
      </c>
      <c r="GE9325" s="73">
        <f t="shared" si="5771"/>
        <v>279.47000000000003</v>
      </c>
      <c r="GF9325" s="73">
        <f t="shared" si="5771"/>
        <v>279.47000000000003</v>
      </c>
      <c r="GG9325" s="73">
        <f t="shared" si="5771"/>
        <v>279.47000000000003</v>
      </c>
      <c r="GH9325" s="73">
        <f t="shared" si="5771"/>
        <v>279.47000000000003</v>
      </c>
      <c r="GI9325" s="73">
        <f t="shared" si="5771"/>
        <v>279.47000000000003</v>
      </c>
      <c r="GJ9325" s="73">
        <f t="shared" si="5771"/>
        <v>279.47000000000003</v>
      </c>
      <c r="GK9325" s="73">
        <f t="shared" si="5771"/>
        <v>279.47000000000003</v>
      </c>
      <c r="GL9325" s="73">
        <f t="shared" si="5771"/>
        <v>279.47000000000003</v>
      </c>
      <c r="GM9325" s="73">
        <f t="shared" si="5771"/>
        <v>279.47000000000003</v>
      </c>
      <c r="GN9325" s="73">
        <f t="shared" si="5771"/>
        <v>279.47000000000003</v>
      </c>
      <c r="GO9325" s="73">
        <f t="shared" si="5771"/>
        <v>279.47000000000003</v>
      </c>
      <c r="GP9325" s="73">
        <f t="shared" ref="GP9325:JA9325" si="5772">(GO9325+$F$9100*$F$9102*($F$55/$F$9101*GO9324+$F$55/$F$9101*GO9326))/(1+$F$9100*$F$9102*($F$55/$F$9101+$F$55/$F$9101))</f>
        <v>279.47000000000003</v>
      </c>
      <c r="GQ9325" s="73">
        <f t="shared" si="5772"/>
        <v>279.47000000000003</v>
      </c>
      <c r="GR9325" s="73">
        <f t="shared" si="5772"/>
        <v>279.47000000000003</v>
      </c>
      <c r="GS9325" s="73">
        <f t="shared" si="5772"/>
        <v>279.47000000000003</v>
      </c>
      <c r="GT9325" s="73">
        <f t="shared" si="5772"/>
        <v>279.47000000000003</v>
      </c>
      <c r="GU9325" s="73">
        <f t="shared" si="5772"/>
        <v>279.47000000000003</v>
      </c>
      <c r="GV9325" s="73">
        <f t="shared" si="5772"/>
        <v>279.47000000000003</v>
      </c>
      <c r="GW9325" s="73">
        <f t="shared" si="5772"/>
        <v>279.47000000000003</v>
      </c>
      <c r="GX9325" s="73">
        <f t="shared" si="5772"/>
        <v>279.47000000000003</v>
      </c>
      <c r="GY9325" s="73">
        <f t="shared" si="5772"/>
        <v>279.47000000000003</v>
      </c>
      <c r="GZ9325" s="73">
        <f t="shared" si="5772"/>
        <v>279.47000000000003</v>
      </c>
      <c r="HA9325" s="73">
        <f t="shared" si="5772"/>
        <v>279.47000000000003</v>
      </c>
      <c r="HB9325" s="73">
        <f t="shared" si="5772"/>
        <v>279.47000000000003</v>
      </c>
      <c r="HC9325" s="73">
        <f t="shared" si="5772"/>
        <v>279.47000000000003</v>
      </c>
      <c r="HD9325" s="73">
        <f t="shared" si="5772"/>
        <v>279.47000000000003</v>
      </c>
      <c r="HE9325" s="73">
        <f t="shared" si="5772"/>
        <v>279.47000000000003</v>
      </c>
      <c r="HF9325" s="73">
        <f t="shared" si="5772"/>
        <v>279.47000000000003</v>
      </c>
      <c r="HG9325" s="73">
        <f t="shared" si="5772"/>
        <v>279.47000000000003</v>
      </c>
      <c r="HH9325" s="73">
        <f t="shared" si="5772"/>
        <v>279.47000000000003</v>
      </c>
      <c r="HI9325" s="73">
        <f t="shared" si="5772"/>
        <v>279.47000000000003</v>
      </c>
      <c r="HJ9325" s="73">
        <f t="shared" si="5772"/>
        <v>279.47000000000003</v>
      </c>
      <c r="HK9325" s="73">
        <f t="shared" si="5772"/>
        <v>279.47000000000003</v>
      </c>
      <c r="HL9325" s="73">
        <f t="shared" si="5772"/>
        <v>279.47000000000003</v>
      </c>
      <c r="HM9325" s="73">
        <f t="shared" si="5772"/>
        <v>279.47000000000003</v>
      </c>
      <c r="HN9325" s="73">
        <f t="shared" si="5772"/>
        <v>279.47000000000003</v>
      </c>
      <c r="HO9325" s="73">
        <f t="shared" si="5772"/>
        <v>279.47000000000003</v>
      </c>
      <c r="HP9325" s="73">
        <f t="shared" si="5772"/>
        <v>279.47000000000003</v>
      </c>
      <c r="HQ9325" s="73">
        <f t="shared" si="5772"/>
        <v>279.47000000000003</v>
      </c>
      <c r="HR9325" s="73">
        <f t="shared" si="5772"/>
        <v>279.47000000000003</v>
      </c>
      <c r="HS9325" s="73">
        <f t="shared" si="5772"/>
        <v>279.47000000000003</v>
      </c>
      <c r="HT9325" s="73">
        <f t="shared" si="5772"/>
        <v>279.47000000000003</v>
      </c>
      <c r="HU9325" s="73">
        <f t="shared" si="5772"/>
        <v>279.47000000000003</v>
      </c>
      <c r="HV9325" s="73">
        <f t="shared" si="5772"/>
        <v>279.47000000000003</v>
      </c>
      <c r="HW9325" s="73">
        <f t="shared" si="5772"/>
        <v>279.47000000000003</v>
      </c>
      <c r="HX9325" s="73">
        <f t="shared" si="5772"/>
        <v>279.47000000000003</v>
      </c>
      <c r="HY9325" s="73">
        <f t="shared" si="5772"/>
        <v>279.47000000000003</v>
      </c>
      <c r="HZ9325" s="73">
        <f t="shared" si="5772"/>
        <v>279.47000000000003</v>
      </c>
      <c r="IA9325" s="73">
        <f t="shared" si="5772"/>
        <v>279.47000000000003</v>
      </c>
      <c r="IB9325" s="73">
        <f t="shared" si="5772"/>
        <v>279.47000000000003</v>
      </c>
      <c r="IC9325" s="73">
        <f t="shared" si="5772"/>
        <v>279.47000000000003</v>
      </c>
      <c r="ID9325" s="73">
        <f t="shared" si="5772"/>
        <v>279.47000000000003</v>
      </c>
      <c r="IE9325" s="73">
        <f t="shared" si="5772"/>
        <v>279.47000000000003</v>
      </c>
      <c r="IF9325" s="73">
        <f t="shared" si="5772"/>
        <v>279.47000000000003</v>
      </c>
      <c r="IG9325" s="73">
        <f t="shared" si="5772"/>
        <v>279.47000000000003</v>
      </c>
      <c r="IH9325" s="73">
        <f t="shared" si="5772"/>
        <v>279.47000000000003</v>
      </c>
      <c r="II9325" s="73">
        <f t="shared" si="5772"/>
        <v>279.47000000000003</v>
      </c>
      <c r="IJ9325" s="73">
        <f t="shared" si="5772"/>
        <v>279.47000000000003</v>
      </c>
      <c r="IK9325" s="73">
        <f t="shared" si="5772"/>
        <v>279.47000000000003</v>
      </c>
      <c r="IL9325" s="73">
        <f t="shared" si="5772"/>
        <v>279.47000000000003</v>
      </c>
      <c r="IM9325" s="73">
        <f t="shared" si="5772"/>
        <v>279.47000000000003</v>
      </c>
      <c r="IN9325" s="73">
        <f t="shared" si="5772"/>
        <v>279.47000000000003</v>
      </c>
      <c r="IO9325" s="73">
        <f t="shared" si="5772"/>
        <v>279.47000000000003</v>
      </c>
      <c r="IP9325" s="73">
        <f t="shared" si="5772"/>
        <v>279.47000000000003</v>
      </c>
      <c r="IQ9325" s="73">
        <f t="shared" si="5772"/>
        <v>279.47000000000003</v>
      </c>
      <c r="IR9325" s="73">
        <f t="shared" si="5772"/>
        <v>279.47000000000003</v>
      </c>
      <c r="IS9325" s="73">
        <f t="shared" si="5772"/>
        <v>279.47000000000003</v>
      </c>
      <c r="IT9325" s="73">
        <f t="shared" si="5772"/>
        <v>279.47000000000003</v>
      </c>
      <c r="IU9325" s="73">
        <f t="shared" si="5772"/>
        <v>279.47000000000003</v>
      </c>
      <c r="IV9325" s="73">
        <f t="shared" si="5772"/>
        <v>279.47000000000003</v>
      </c>
      <c r="IW9325" s="73">
        <f t="shared" si="5772"/>
        <v>279.47000000000003</v>
      </c>
      <c r="IX9325" s="73">
        <f t="shared" si="5772"/>
        <v>279.47000000000003</v>
      </c>
      <c r="IY9325" s="73">
        <f t="shared" si="5772"/>
        <v>279.47000000000003</v>
      </c>
      <c r="IZ9325" s="73">
        <f t="shared" si="5772"/>
        <v>279.47000000000003</v>
      </c>
      <c r="JA9325" s="73">
        <f t="shared" si="5772"/>
        <v>279.47000000000003</v>
      </c>
      <c r="JB9325" s="73">
        <f t="shared" ref="JB9325:KG9325" si="5773">(JA9325+$F$9100*$F$9102*($F$55/$F$9101*JA9324+$F$55/$F$9101*JA9326))/(1+$F$9100*$F$9102*($F$55/$F$9101+$F$55/$F$9101))</f>
        <v>279.47000000000003</v>
      </c>
      <c r="JC9325" s="73">
        <f t="shared" si="5773"/>
        <v>279.47000000000003</v>
      </c>
      <c r="JD9325" s="73">
        <f t="shared" si="5773"/>
        <v>279.47000000000003</v>
      </c>
      <c r="JE9325" s="73">
        <f t="shared" si="5773"/>
        <v>279.47000000000003</v>
      </c>
      <c r="JF9325" s="73">
        <f t="shared" si="5773"/>
        <v>279.47000000000003</v>
      </c>
      <c r="JG9325" s="73">
        <f t="shared" si="5773"/>
        <v>279.47000000000003</v>
      </c>
      <c r="JH9325" s="73">
        <f t="shared" si="5773"/>
        <v>279.47000000000003</v>
      </c>
      <c r="JI9325" s="73">
        <f t="shared" si="5773"/>
        <v>279.47000000000003</v>
      </c>
      <c r="JJ9325" s="73">
        <f t="shared" si="5773"/>
        <v>279.47000000000003</v>
      </c>
      <c r="JK9325" s="73">
        <f t="shared" si="5773"/>
        <v>279.47000000000003</v>
      </c>
      <c r="JL9325" s="73">
        <f t="shared" si="5773"/>
        <v>279.47000000000003</v>
      </c>
      <c r="JM9325" s="73">
        <f t="shared" si="5773"/>
        <v>279.47000000000003</v>
      </c>
      <c r="JN9325" s="73">
        <f t="shared" si="5773"/>
        <v>279.47000000000003</v>
      </c>
      <c r="JO9325" s="73">
        <f t="shared" si="5773"/>
        <v>279.47000000000003</v>
      </c>
      <c r="JP9325" s="73">
        <f t="shared" si="5773"/>
        <v>279.47000000000003</v>
      </c>
      <c r="JQ9325" s="73">
        <f t="shared" si="5773"/>
        <v>279.47000000000003</v>
      </c>
      <c r="JR9325" s="73">
        <f t="shared" si="5773"/>
        <v>279.47000000000003</v>
      </c>
      <c r="JS9325" s="73">
        <f t="shared" si="5773"/>
        <v>279.47000000000003</v>
      </c>
      <c r="JT9325" s="73">
        <f t="shared" si="5773"/>
        <v>279.47000000000003</v>
      </c>
      <c r="JU9325" s="73">
        <f t="shared" si="5773"/>
        <v>279.47000000000003</v>
      </c>
      <c r="JV9325" s="73">
        <f t="shared" si="5773"/>
        <v>279.47000000000003</v>
      </c>
      <c r="JW9325" s="73">
        <f t="shared" si="5773"/>
        <v>279.47000000000003</v>
      </c>
      <c r="JX9325" s="73">
        <f t="shared" si="5773"/>
        <v>279.47000000000003</v>
      </c>
      <c r="JY9325" s="73">
        <f t="shared" si="5773"/>
        <v>279.47000000000003</v>
      </c>
      <c r="JZ9325" s="73">
        <f t="shared" si="5773"/>
        <v>279.47000000000003</v>
      </c>
      <c r="KA9325" s="73">
        <f t="shared" si="5773"/>
        <v>279.47000000000003</v>
      </c>
      <c r="KB9325" s="73">
        <f t="shared" si="5773"/>
        <v>279.47000000000003</v>
      </c>
      <c r="KC9325" s="73">
        <f t="shared" si="5773"/>
        <v>279.47000000000003</v>
      </c>
      <c r="KD9325" s="73">
        <f t="shared" si="5773"/>
        <v>279.47000000000003</v>
      </c>
      <c r="KE9325" s="73">
        <f t="shared" si="5773"/>
        <v>279.47000000000003</v>
      </c>
      <c r="KF9325" s="73">
        <f t="shared" si="5773"/>
        <v>279.47000000000003</v>
      </c>
      <c r="KG9325" s="73">
        <f t="shared" si="5773"/>
        <v>279.47000000000003</v>
      </c>
      <c r="KH9325">
        <v>279.47000000000003</v>
      </c>
      <c r="KL9325" s="84"/>
      <c r="KP9325" s="84"/>
      <c r="KS9325" s="74"/>
      <c r="KT9325" s="74"/>
      <c r="KU9325" s="16"/>
      <c r="KV9325" s="72"/>
      <c r="KW9325" s="72"/>
      <c r="KX9325" s="16"/>
      <c r="KZ9325" s="16"/>
      <c r="LA9325" s="16"/>
      <c r="LB9325" s="74"/>
      <c r="LC9325" s="74"/>
    </row>
    <row r="9326" spans="2:315" x14ac:dyDescent="0.35">
      <c r="B9326">
        <v>220</v>
      </c>
      <c r="C9326">
        <f t="shared" si="5468"/>
        <v>2.1949999999999998</v>
      </c>
      <c r="E9326" s="92">
        <v>279.47000000000003</v>
      </c>
      <c r="F9326" s="73">
        <f t="shared" ref="F9326:BQ9326" si="5774">(E9326+$F$9100*$F$9102*($F$55/$F$9101*E9325+$F$55/$F$9101*E9327))/(1+$F$9100*$F$9102*($F$55/$F$9101+$F$55/$F$9101))</f>
        <v>279.47000000000003</v>
      </c>
      <c r="G9326" s="73">
        <f t="shared" si="5774"/>
        <v>279.47000000000003</v>
      </c>
      <c r="H9326" s="73">
        <f t="shared" si="5774"/>
        <v>279.47000000000003</v>
      </c>
      <c r="I9326" s="73">
        <f t="shared" si="5774"/>
        <v>279.47000000000003</v>
      </c>
      <c r="J9326" s="73">
        <f t="shared" si="5774"/>
        <v>279.47000000000003</v>
      </c>
      <c r="K9326" s="73">
        <f t="shared" si="5774"/>
        <v>279.47000000000003</v>
      </c>
      <c r="L9326" s="73">
        <f t="shared" si="5774"/>
        <v>279.47000000000003</v>
      </c>
      <c r="M9326" s="73">
        <f t="shared" si="5774"/>
        <v>279.47000000000003</v>
      </c>
      <c r="N9326" s="73">
        <f t="shared" si="5774"/>
        <v>279.47000000000003</v>
      </c>
      <c r="O9326" s="73">
        <f t="shared" si="5774"/>
        <v>279.47000000000003</v>
      </c>
      <c r="P9326" s="73">
        <f t="shared" si="5774"/>
        <v>279.47000000000003</v>
      </c>
      <c r="Q9326" s="73">
        <f t="shared" si="5774"/>
        <v>279.47000000000003</v>
      </c>
      <c r="R9326" s="73">
        <f t="shared" si="5774"/>
        <v>279.47000000000003</v>
      </c>
      <c r="S9326" s="73">
        <f t="shared" si="5774"/>
        <v>279.47000000000003</v>
      </c>
      <c r="T9326" s="73">
        <f t="shared" si="5774"/>
        <v>279.47000000000003</v>
      </c>
      <c r="U9326" s="73">
        <f t="shared" si="5774"/>
        <v>279.47000000000003</v>
      </c>
      <c r="V9326" s="73">
        <f t="shared" si="5774"/>
        <v>279.47000000000003</v>
      </c>
      <c r="W9326" s="73">
        <f t="shared" si="5774"/>
        <v>279.47000000000003</v>
      </c>
      <c r="X9326" s="73">
        <f t="shared" si="5774"/>
        <v>279.47000000000003</v>
      </c>
      <c r="Y9326" s="73">
        <f t="shared" si="5774"/>
        <v>279.47000000000003</v>
      </c>
      <c r="Z9326" s="73">
        <f t="shared" si="5774"/>
        <v>279.47000000000003</v>
      </c>
      <c r="AA9326" s="73">
        <f t="shared" si="5774"/>
        <v>279.47000000000003</v>
      </c>
      <c r="AB9326" s="73">
        <f t="shared" si="5774"/>
        <v>279.47000000000003</v>
      </c>
      <c r="AC9326" s="73">
        <f t="shared" si="5774"/>
        <v>279.47000000000003</v>
      </c>
      <c r="AD9326" s="73">
        <f t="shared" si="5774"/>
        <v>279.47000000000003</v>
      </c>
      <c r="AE9326" s="73">
        <f t="shared" si="5774"/>
        <v>279.47000000000003</v>
      </c>
      <c r="AF9326" s="73">
        <f t="shared" si="5774"/>
        <v>279.47000000000003</v>
      </c>
      <c r="AG9326" s="73">
        <f t="shared" si="5774"/>
        <v>279.47000000000003</v>
      </c>
      <c r="AH9326" s="73">
        <f t="shared" si="5774"/>
        <v>279.47000000000003</v>
      </c>
      <c r="AI9326" s="73">
        <f t="shared" si="5774"/>
        <v>279.47000000000003</v>
      </c>
      <c r="AJ9326" s="73">
        <f t="shared" si="5774"/>
        <v>279.47000000000003</v>
      </c>
      <c r="AK9326" s="73">
        <f t="shared" si="5774"/>
        <v>279.47000000000003</v>
      </c>
      <c r="AL9326" s="73">
        <f t="shared" si="5774"/>
        <v>279.47000000000003</v>
      </c>
      <c r="AM9326" s="73">
        <f t="shared" si="5774"/>
        <v>279.47000000000003</v>
      </c>
      <c r="AN9326" s="73">
        <f t="shared" si="5774"/>
        <v>279.47000000000003</v>
      </c>
      <c r="AO9326" s="73">
        <f t="shared" si="5774"/>
        <v>279.47000000000003</v>
      </c>
      <c r="AP9326" s="73">
        <f t="shared" si="5774"/>
        <v>279.47000000000003</v>
      </c>
      <c r="AQ9326" s="73">
        <f t="shared" si="5774"/>
        <v>279.47000000000003</v>
      </c>
      <c r="AR9326" s="73">
        <f t="shared" si="5774"/>
        <v>279.47000000000003</v>
      </c>
      <c r="AS9326" s="73">
        <f t="shared" si="5774"/>
        <v>279.47000000000003</v>
      </c>
      <c r="AT9326" s="73">
        <f t="shared" si="5774"/>
        <v>279.47000000000003</v>
      </c>
      <c r="AU9326" s="73">
        <f t="shared" si="5774"/>
        <v>279.47000000000003</v>
      </c>
      <c r="AV9326" s="73">
        <f t="shared" si="5774"/>
        <v>279.47000000000003</v>
      </c>
      <c r="AW9326" s="73">
        <f t="shared" si="5774"/>
        <v>279.47000000000003</v>
      </c>
      <c r="AX9326" s="73">
        <f t="shared" si="5774"/>
        <v>279.47000000000003</v>
      </c>
      <c r="AY9326" s="73">
        <f t="shared" si="5774"/>
        <v>279.47000000000003</v>
      </c>
      <c r="AZ9326" s="73">
        <f t="shared" si="5774"/>
        <v>279.47000000000003</v>
      </c>
      <c r="BA9326" s="73">
        <f t="shared" si="5774"/>
        <v>279.47000000000003</v>
      </c>
      <c r="BB9326" s="73">
        <f t="shared" si="5774"/>
        <v>279.47000000000003</v>
      </c>
      <c r="BC9326" s="73">
        <f t="shared" si="5774"/>
        <v>279.47000000000003</v>
      </c>
      <c r="BD9326" s="73">
        <f t="shared" si="5774"/>
        <v>279.47000000000003</v>
      </c>
      <c r="BE9326" s="73">
        <f t="shared" si="5774"/>
        <v>279.47000000000003</v>
      </c>
      <c r="BF9326" s="73">
        <f t="shared" si="5774"/>
        <v>279.47000000000003</v>
      </c>
      <c r="BG9326" s="73">
        <f t="shared" si="5774"/>
        <v>279.47000000000003</v>
      </c>
      <c r="BH9326" s="73">
        <f t="shared" si="5774"/>
        <v>279.47000000000003</v>
      </c>
      <c r="BI9326" s="73">
        <f t="shared" si="5774"/>
        <v>279.47000000000003</v>
      </c>
      <c r="BJ9326" s="73">
        <f t="shared" si="5774"/>
        <v>279.47000000000003</v>
      </c>
      <c r="BK9326" s="73">
        <f t="shared" si="5774"/>
        <v>279.47000000000003</v>
      </c>
      <c r="BL9326" s="73">
        <f t="shared" si="5774"/>
        <v>279.47000000000003</v>
      </c>
      <c r="BM9326" s="73">
        <f t="shared" si="5774"/>
        <v>279.47000000000003</v>
      </c>
      <c r="BN9326" s="73">
        <f t="shared" si="5774"/>
        <v>279.47000000000003</v>
      </c>
      <c r="BO9326" s="73">
        <f t="shared" si="5774"/>
        <v>279.47000000000003</v>
      </c>
      <c r="BP9326" s="73">
        <f t="shared" si="5774"/>
        <v>279.47000000000003</v>
      </c>
      <c r="BQ9326" s="73">
        <f t="shared" si="5774"/>
        <v>279.47000000000003</v>
      </c>
      <c r="BR9326" s="73">
        <f t="shared" ref="BR9326:EC9326" si="5775">(BQ9326+$F$9100*$F$9102*($F$55/$F$9101*BQ9325+$F$55/$F$9101*BQ9327))/(1+$F$9100*$F$9102*($F$55/$F$9101+$F$55/$F$9101))</f>
        <v>279.47000000000003</v>
      </c>
      <c r="BS9326" s="73">
        <f t="shared" si="5775"/>
        <v>279.47000000000003</v>
      </c>
      <c r="BT9326" s="73">
        <f t="shared" si="5775"/>
        <v>279.47000000000003</v>
      </c>
      <c r="BU9326" s="73">
        <f t="shared" si="5775"/>
        <v>279.47000000000003</v>
      </c>
      <c r="BV9326" s="73">
        <f t="shared" si="5775"/>
        <v>279.47000000000003</v>
      </c>
      <c r="BW9326" s="73">
        <f t="shared" si="5775"/>
        <v>279.47000000000003</v>
      </c>
      <c r="BX9326" s="73">
        <f t="shared" si="5775"/>
        <v>279.47000000000003</v>
      </c>
      <c r="BY9326" s="73">
        <f t="shared" si="5775"/>
        <v>279.47000000000003</v>
      </c>
      <c r="BZ9326" s="73">
        <f t="shared" si="5775"/>
        <v>279.47000000000003</v>
      </c>
      <c r="CA9326" s="73">
        <f t="shared" si="5775"/>
        <v>279.47000000000003</v>
      </c>
      <c r="CB9326" s="73">
        <f t="shared" si="5775"/>
        <v>279.47000000000003</v>
      </c>
      <c r="CC9326" s="73">
        <f t="shared" si="5775"/>
        <v>279.47000000000003</v>
      </c>
      <c r="CD9326" s="73">
        <f t="shared" si="5775"/>
        <v>279.47000000000003</v>
      </c>
      <c r="CE9326" s="73">
        <f t="shared" si="5775"/>
        <v>279.47000000000003</v>
      </c>
      <c r="CF9326" s="73">
        <f t="shared" si="5775"/>
        <v>279.47000000000003</v>
      </c>
      <c r="CG9326" s="73">
        <f t="shared" si="5775"/>
        <v>279.47000000000003</v>
      </c>
      <c r="CH9326" s="73">
        <f t="shared" si="5775"/>
        <v>279.47000000000003</v>
      </c>
      <c r="CI9326" s="73">
        <f t="shared" si="5775"/>
        <v>279.47000000000003</v>
      </c>
      <c r="CJ9326" s="73">
        <f t="shared" si="5775"/>
        <v>279.47000000000003</v>
      </c>
      <c r="CK9326" s="73">
        <f t="shared" si="5775"/>
        <v>279.47000000000003</v>
      </c>
      <c r="CL9326" s="73">
        <f t="shared" si="5775"/>
        <v>279.47000000000003</v>
      </c>
      <c r="CM9326" s="73">
        <f t="shared" si="5775"/>
        <v>279.47000000000003</v>
      </c>
      <c r="CN9326" s="73">
        <f t="shared" si="5775"/>
        <v>279.47000000000003</v>
      </c>
      <c r="CO9326" s="73">
        <f t="shared" si="5775"/>
        <v>279.47000000000003</v>
      </c>
      <c r="CP9326" s="73">
        <f t="shared" si="5775"/>
        <v>279.47000000000003</v>
      </c>
      <c r="CQ9326" s="73">
        <f t="shared" si="5775"/>
        <v>279.47000000000003</v>
      </c>
      <c r="CR9326" s="73">
        <f t="shared" si="5775"/>
        <v>279.47000000000003</v>
      </c>
      <c r="CS9326" s="73">
        <f t="shared" si="5775"/>
        <v>279.47000000000003</v>
      </c>
      <c r="CT9326" s="73">
        <f t="shared" si="5775"/>
        <v>279.47000000000003</v>
      </c>
      <c r="CU9326" s="73">
        <f t="shared" si="5775"/>
        <v>279.47000000000003</v>
      </c>
      <c r="CV9326" s="73">
        <f t="shared" si="5775"/>
        <v>279.47000000000003</v>
      </c>
      <c r="CW9326" s="73">
        <f t="shared" si="5775"/>
        <v>279.47000000000003</v>
      </c>
      <c r="CX9326" s="73">
        <f t="shared" si="5775"/>
        <v>279.47000000000003</v>
      </c>
      <c r="CY9326" s="73">
        <f t="shared" si="5775"/>
        <v>279.47000000000003</v>
      </c>
      <c r="CZ9326" s="73">
        <f t="shared" si="5775"/>
        <v>279.47000000000003</v>
      </c>
      <c r="DA9326" s="73">
        <f t="shared" si="5775"/>
        <v>279.47000000000003</v>
      </c>
      <c r="DB9326" s="73">
        <f t="shared" si="5775"/>
        <v>279.47000000000003</v>
      </c>
      <c r="DC9326" s="73">
        <f t="shared" si="5775"/>
        <v>279.47000000000003</v>
      </c>
      <c r="DD9326" s="73">
        <f t="shared" si="5775"/>
        <v>279.47000000000003</v>
      </c>
      <c r="DE9326" s="73">
        <f t="shared" si="5775"/>
        <v>279.47000000000003</v>
      </c>
      <c r="DF9326" s="73">
        <f t="shared" si="5775"/>
        <v>279.47000000000003</v>
      </c>
      <c r="DG9326" s="73">
        <f t="shared" si="5775"/>
        <v>279.47000000000003</v>
      </c>
      <c r="DH9326" s="73">
        <f t="shared" si="5775"/>
        <v>279.47000000000003</v>
      </c>
      <c r="DI9326" s="73">
        <f t="shared" si="5775"/>
        <v>279.47000000000003</v>
      </c>
      <c r="DJ9326" s="73">
        <f t="shared" si="5775"/>
        <v>279.47000000000003</v>
      </c>
      <c r="DK9326" s="73">
        <f t="shared" si="5775"/>
        <v>279.47000000000003</v>
      </c>
      <c r="DL9326" s="73">
        <f t="shared" si="5775"/>
        <v>279.47000000000003</v>
      </c>
      <c r="DM9326" s="73">
        <f t="shared" si="5775"/>
        <v>279.47000000000003</v>
      </c>
      <c r="DN9326" s="73">
        <f t="shared" si="5775"/>
        <v>279.47000000000003</v>
      </c>
      <c r="DO9326" s="73">
        <f t="shared" si="5775"/>
        <v>279.47000000000003</v>
      </c>
      <c r="DP9326" s="73">
        <f t="shared" si="5775"/>
        <v>279.47000000000003</v>
      </c>
      <c r="DQ9326" s="73">
        <f t="shared" si="5775"/>
        <v>279.47000000000003</v>
      </c>
      <c r="DR9326" s="73">
        <f t="shared" si="5775"/>
        <v>279.47000000000003</v>
      </c>
      <c r="DS9326" s="73">
        <f t="shared" si="5775"/>
        <v>279.47000000000003</v>
      </c>
      <c r="DT9326" s="73">
        <f t="shared" si="5775"/>
        <v>279.47000000000003</v>
      </c>
      <c r="DU9326" s="73">
        <f t="shared" si="5775"/>
        <v>279.47000000000003</v>
      </c>
      <c r="DV9326" s="73">
        <f t="shared" si="5775"/>
        <v>279.47000000000003</v>
      </c>
      <c r="DW9326" s="73">
        <f t="shared" si="5775"/>
        <v>279.47000000000003</v>
      </c>
      <c r="DX9326" s="73">
        <f t="shared" si="5775"/>
        <v>279.47000000000003</v>
      </c>
      <c r="DY9326" s="73">
        <f t="shared" si="5775"/>
        <v>279.47000000000003</v>
      </c>
      <c r="DZ9326" s="73">
        <f t="shared" si="5775"/>
        <v>279.47000000000003</v>
      </c>
      <c r="EA9326" s="73">
        <f t="shared" si="5775"/>
        <v>279.47000000000003</v>
      </c>
      <c r="EB9326" s="73">
        <f t="shared" si="5775"/>
        <v>279.47000000000003</v>
      </c>
      <c r="EC9326" s="73">
        <f t="shared" si="5775"/>
        <v>279.47000000000003</v>
      </c>
      <c r="ED9326" s="73">
        <f t="shared" ref="ED9326:GO9326" si="5776">(EC9326+$F$9100*$F$9102*($F$55/$F$9101*EC9325+$F$55/$F$9101*EC9327))/(1+$F$9100*$F$9102*($F$55/$F$9101+$F$55/$F$9101))</f>
        <v>279.47000000000003</v>
      </c>
      <c r="EE9326" s="73">
        <f t="shared" si="5776"/>
        <v>279.47000000000003</v>
      </c>
      <c r="EF9326" s="73">
        <f t="shared" si="5776"/>
        <v>279.47000000000003</v>
      </c>
      <c r="EG9326" s="73">
        <f t="shared" si="5776"/>
        <v>279.47000000000003</v>
      </c>
      <c r="EH9326" s="73">
        <f t="shared" si="5776"/>
        <v>279.47000000000003</v>
      </c>
      <c r="EI9326" s="73">
        <f t="shared" si="5776"/>
        <v>279.47000000000003</v>
      </c>
      <c r="EJ9326" s="73">
        <f t="shared" si="5776"/>
        <v>279.47000000000003</v>
      </c>
      <c r="EK9326" s="73">
        <f t="shared" si="5776"/>
        <v>279.47000000000003</v>
      </c>
      <c r="EL9326" s="73">
        <f t="shared" si="5776"/>
        <v>279.47000000000003</v>
      </c>
      <c r="EM9326" s="73">
        <f t="shared" si="5776"/>
        <v>279.47000000000003</v>
      </c>
      <c r="EN9326" s="73">
        <f t="shared" si="5776"/>
        <v>279.47000000000003</v>
      </c>
      <c r="EO9326" s="73">
        <f t="shared" si="5776"/>
        <v>279.47000000000003</v>
      </c>
      <c r="EP9326" s="73">
        <f t="shared" si="5776"/>
        <v>279.47000000000003</v>
      </c>
      <c r="EQ9326" s="73">
        <f t="shared" si="5776"/>
        <v>279.47000000000003</v>
      </c>
      <c r="ER9326" s="73">
        <f t="shared" si="5776"/>
        <v>279.47000000000003</v>
      </c>
      <c r="ES9326" s="73">
        <f t="shared" si="5776"/>
        <v>279.47000000000003</v>
      </c>
      <c r="ET9326" s="73">
        <f t="shared" si="5776"/>
        <v>279.47000000000003</v>
      </c>
      <c r="EU9326" s="73">
        <f t="shared" si="5776"/>
        <v>279.47000000000003</v>
      </c>
      <c r="EV9326" s="73">
        <f t="shared" si="5776"/>
        <v>279.47000000000003</v>
      </c>
      <c r="EW9326" s="73">
        <f t="shared" si="5776"/>
        <v>279.47000000000003</v>
      </c>
      <c r="EX9326" s="73">
        <f t="shared" si="5776"/>
        <v>279.47000000000003</v>
      </c>
      <c r="EY9326" s="73">
        <f t="shared" si="5776"/>
        <v>279.47000000000003</v>
      </c>
      <c r="EZ9326" s="73">
        <f t="shared" si="5776"/>
        <v>279.47000000000003</v>
      </c>
      <c r="FA9326" s="73">
        <f t="shared" si="5776"/>
        <v>279.47000000000003</v>
      </c>
      <c r="FB9326" s="73">
        <f t="shared" si="5776"/>
        <v>279.47000000000003</v>
      </c>
      <c r="FC9326" s="73">
        <f t="shared" si="5776"/>
        <v>279.47000000000003</v>
      </c>
      <c r="FD9326" s="73">
        <f t="shared" si="5776"/>
        <v>279.47000000000003</v>
      </c>
      <c r="FE9326" s="73">
        <f t="shared" si="5776"/>
        <v>279.47000000000003</v>
      </c>
      <c r="FF9326" s="73">
        <f t="shared" si="5776"/>
        <v>279.47000000000003</v>
      </c>
      <c r="FG9326" s="73">
        <f t="shared" si="5776"/>
        <v>279.47000000000003</v>
      </c>
      <c r="FH9326" s="73">
        <f t="shared" si="5776"/>
        <v>279.47000000000003</v>
      </c>
      <c r="FI9326" s="73">
        <f t="shared" si="5776"/>
        <v>279.47000000000003</v>
      </c>
      <c r="FJ9326" s="73">
        <f t="shared" si="5776"/>
        <v>279.47000000000003</v>
      </c>
      <c r="FK9326" s="73">
        <f t="shared" si="5776"/>
        <v>279.47000000000003</v>
      </c>
      <c r="FL9326" s="73">
        <f t="shared" si="5776"/>
        <v>279.47000000000003</v>
      </c>
      <c r="FM9326" s="73">
        <f t="shared" si="5776"/>
        <v>279.47000000000003</v>
      </c>
      <c r="FN9326" s="73">
        <f t="shared" si="5776"/>
        <v>279.47000000000003</v>
      </c>
      <c r="FO9326" s="73">
        <f t="shared" si="5776"/>
        <v>279.47000000000003</v>
      </c>
      <c r="FP9326" s="73">
        <f t="shared" si="5776"/>
        <v>279.47000000000003</v>
      </c>
      <c r="FQ9326" s="73">
        <f t="shared" si="5776"/>
        <v>279.47000000000003</v>
      </c>
      <c r="FR9326" s="73">
        <f t="shared" si="5776"/>
        <v>279.47000000000003</v>
      </c>
      <c r="FS9326" s="73">
        <f t="shared" si="5776"/>
        <v>279.47000000000003</v>
      </c>
      <c r="FT9326" s="73">
        <f t="shared" si="5776"/>
        <v>279.47000000000003</v>
      </c>
      <c r="FU9326" s="73">
        <f t="shared" si="5776"/>
        <v>279.47000000000003</v>
      </c>
      <c r="FV9326" s="73">
        <f t="shared" si="5776"/>
        <v>279.47000000000003</v>
      </c>
      <c r="FW9326" s="73">
        <f t="shared" si="5776"/>
        <v>279.47000000000003</v>
      </c>
      <c r="FX9326" s="73">
        <f t="shared" si="5776"/>
        <v>279.47000000000003</v>
      </c>
      <c r="FY9326" s="73">
        <f t="shared" si="5776"/>
        <v>279.47000000000003</v>
      </c>
      <c r="FZ9326" s="73">
        <f t="shared" si="5776"/>
        <v>279.47000000000003</v>
      </c>
      <c r="GA9326" s="73">
        <f t="shared" si="5776"/>
        <v>279.47000000000003</v>
      </c>
      <c r="GB9326" s="73">
        <f t="shared" si="5776"/>
        <v>279.47000000000003</v>
      </c>
      <c r="GC9326" s="73">
        <f t="shared" si="5776"/>
        <v>279.47000000000003</v>
      </c>
      <c r="GD9326" s="73">
        <f t="shared" si="5776"/>
        <v>279.47000000000003</v>
      </c>
      <c r="GE9326" s="73">
        <f t="shared" si="5776"/>
        <v>279.47000000000003</v>
      </c>
      <c r="GF9326" s="73">
        <f t="shared" si="5776"/>
        <v>279.47000000000003</v>
      </c>
      <c r="GG9326" s="73">
        <f t="shared" si="5776"/>
        <v>279.47000000000003</v>
      </c>
      <c r="GH9326" s="73">
        <f t="shared" si="5776"/>
        <v>279.47000000000003</v>
      </c>
      <c r="GI9326" s="73">
        <f t="shared" si="5776"/>
        <v>279.47000000000003</v>
      </c>
      <c r="GJ9326" s="73">
        <f t="shared" si="5776"/>
        <v>279.47000000000003</v>
      </c>
      <c r="GK9326" s="73">
        <f t="shared" si="5776"/>
        <v>279.47000000000003</v>
      </c>
      <c r="GL9326" s="73">
        <f t="shared" si="5776"/>
        <v>279.47000000000003</v>
      </c>
      <c r="GM9326" s="73">
        <f t="shared" si="5776"/>
        <v>279.47000000000003</v>
      </c>
      <c r="GN9326" s="73">
        <f t="shared" si="5776"/>
        <v>279.47000000000003</v>
      </c>
      <c r="GO9326" s="73">
        <f t="shared" si="5776"/>
        <v>279.47000000000003</v>
      </c>
      <c r="GP9326" s="73">
        <f t="shared" ref="GP9326:JA9326" si="5777">(GO9326+$F$9100*$F$9102*($F$55/$F$9101*GO9325+$F$55/$F$9101*GO9327))/(1+$F$9100*$F$9102*($F$55/$F$9101+$F$55/$F$9101))</f>
        <v>279.47000000000003</v>
      </c>
      <c r="GQ9326" s="73">
        <f t="shared" si="5777"/>
        <v>279.47000000000003</v>
      </c>
      <c r="GR9326" s="73">
        <f t="shared" si="5777"/>
        <v>279.47000000000003</v>
      </c>
      <c r="GS9326" s="73">
        <f t="shared" si="5777"/>
        <v>279.47000000000003</v>
      </c>
      <c r="GT9326" s="73">
        <f t="shared" si="5777"/>
        <v>279.47000000000003</v>
      </c>
      <c r="GU9326" s="73">
        <f t="shared" si="5777"/>
        <v>279.47000000000003</v>
      </c>
      <c r="GV9326" s="73">
        <f t="shared" si="5777"/>
        <v>279.47000000000003</v>
      </c>
      <c r="GW9326" s="73">
        <f t="shared" si="5777"/>
        <v>279.47000000000003</v>
      </c>
      <c r="GX9326" s="73">
        <f t="shared" si="5777"/>
        <v>279.47000000000003</v>
      </c>
      <c r="GY9326" s="73">
        <f t="shared" si="5777"/>
        <v>279.47000000000003</v>
      </c>
      <c r="GZ9326" s="73">
        <f t="shared" si="5777"/>
        <v>279.47000000000003</v>
      </c>
      <c r="HA9326" s="73">
        <f t="shared" si="5777"/>
        <v>279.47000000000003</v>
      </c>
      <c r="HB9326" s="73">
        <f t="shared" si="5777"/>
        <v>279.47000000000003</v>
      </c>
      <c r="HC9326" s="73">
        <f t="shared" si="5777"/>
        <v>279.47000000000003</v>
      </c>
      <c r="HD9326" s="73">
        <f t="shared" si="5777"/>
        <v>279.47000000000003</v>
      </c>
      <c r="HE9326" s="73">
        <f t="shared" si="5777"/>
        <v>279.47000000000003</v>
      </c>
      <c r="HF9326" s="73">
        <f t="shared" si="5777"/>
        <v>279.47000000000003</v>
      </c>
      <c r="HG9326" s="73">
        <f t="shared" si="5777"/>
        <v>279.47000000000003</v>
      </c>
      <c r="HH9326" s="73">
        <f t="shared" si="5777"/>
        <v>279.47000000000003</v>
      </c>
      <c r="HI9326" s="73">
        <f t="shared" si="5777"/>
        <v>279.47000000000003</v>
      </c>
      <c r="HJ9326" s="73">
        <f t="shared" si="5777"/>
        <v>279.47000000000003</v>
      </c>
      <c r="HK9326" s="73">
        <f t="shared" si="5777"/>
        <v>279.47000000000003</v>
      </c>
      <c r="HL9326" s="73">
        <f t="shared" si="5777"/>
        <v>279.47000000000003</v>
      </c>
      <c r="HM9326" s="73">
        <f t="shared" si="5777"/>
        <v>279.47000000000003</v>
      </c>
      <c r="HN9326" s="73">
        <f t="shared" si="5777"/>
        <v>279.47000000000003</v>
      </c>
      <c r="HO9326" s="73">
        <f t="shared" si="5777"/>
        <v>279.47000000000003</v>
      </c>
      <c r="HP9326" s="73">
        <f t="shared" si="5777"/>
        <v>279.47000000000003</v>
      </c>
      <c r="HQ9326" s="73">
        <f t="shared" si="5777"/>
        <v>279.47000000000003</v>
      </c>
      <c r="HR9326" s="73">
        <f t="shared" si="5777"/>
        <v>279.47000000000003</v>
      </c>
      <c r="HS9326" s="73">
        <f t="shared" si="5777"/>
        <v>279.47000000000003</v>
      </c>
      <c r="HT9326" s="73">
        <f t="shared" si="5777"/>
        <v>279.47000000000003</v>
      </c>
      <c r="HU9326" s="73">
        <f t="shared" si="5777"/>
        <v>279.47000000000003</v>
      </c>
      <c r="HV9326" s="73">
        <f t="shared" si="5777"/>
        <v>279.47000000000003</v>
      </c>
      <c r="HW9326" s="73">
        <f t="shared" si="5777"/>
        <v>279.47000000000003</v>
      </c>
      <c r="HX9326" s="73">
        <f t="shared" si="5777"/>
        <v>279.47000000000003</v>
      </c>
      <c r="HY9326" s="73">
        <f t="shared" si="5777"/>
        <v>279.47000000000003</v>
      </c>
      <c r="HZ9326" s="73">
        <f t="shared" si="5777"/>
        <v>279.47000000000003</v>
      </c>
      <c r="IA9326" s="73">
        <f t="shared" si="5777"/>
        <v>279.47000000000003</v>
      </c>
      <c r="IB9326" s="73">
        <f t="shared" si="5777"/>
        <v>279.47000000000003</v>
      </c>
      <c r="IC9326" s="73">
        <f t="shared" si="5777"/>
        <v>279.47000000000003</v>
      </c>
      <c r="ID9326" s="73">
        <f t="shared" si="5777"/>
        <v>279.47000000000003</v>
      </c>
      <c r="IE9326" s="73">
        <f t="shared" si="5777"/>
        <v>279.47000000000003</v>
      </c>
      <c r="IF9326" s="73">
        <f t="shared" si="5777"/>
        <v>279.47000000000003</v>
      </c>
      <c r="IG9326" s="73">
        <f t="shared" si="5777"/>
        <v>279.47000000000003</v>
      </c>
      <c r="IH9326" s="73">
        <f t="shared" si="5777"/>
        <v>279.47000000000003</v>
      </c>
      <c r="II9326" s="73">
        <f t="shared" si="5777"/>
        <v>279.47000000000003</v>
      </c>
      <c r="IJ9326" s="73">
        <f t="shared" si="5777"/>
        <v>279.47000000000003</v>
      </c>
      <c r="IK9326" s="73">
        <f t="shared" si="5777"/>
        <v>279.47000000000003</v>
      </c>
      <c r="IL9326" s="73">
        <f t="shared" si="5777"/>
        <v>279.47000000000003</v>
      </c>
      <c r="IM9326" s="73">
        <f t="shared" si="5777"/>
        <v>279.47000000000003</v>
      </c>
      <c r="IN9326" s="73">
        <f t="shared" si="5777"/>
        <v>279.47000000000003</v>
      </c>
      <c r="IO9326" s="73">
        <f t="shared" si="5777"/>
        <v>279.47000000000003</v>
      </c>
      <c r="IP9326" s="73">
        <f t="shared" si="5777"/>
        <v>279.47000000000003</v>
      </c>
      <c r="IQ9326" s="73">
        <f t="shared" si="5777"/>
        <v>279.47000000000003</v>
      </c>
      <c r="IR9326" s="73">
        <f t="shared" si="5777"/>
        <v>279.47000000000003</v>
      </c>
      <c r="IS9326" s="73">
        <f t="shared" si="5777"/>
        <v>279.47000000000003</v>
      </c>
      <c r="IT9326" s="73">
        <f t="shared" si="5777"/>
        <v>279.47000000000003</v>
      </c>
      <c r="IU9326" s="73">
        <f t="shared" si="5777"/>
        <v>279.47000000000003</v>
      </c>
      <c r="IV9326" s="73">
        <f t="shared" si="5777"/>
        <v>279.47000000000003</v>
      </c>
      <c r="IW9326" s="73">
        <f t="shared" si="5777"/>
        <v>279.47000000000003</v>
      </c>
      <c r="IX9326" s="73">
        <f t="shared" si="5777"/>
        <v>279.47000000000003</v>
      </c>
      <c r="IY9326" s="73">
        <f t="shared" si="5777"/>
        <v>279.47000000000003</v>
      </c>
      <c r="IZ9326" s="73">
        <f t="shared" si="5777"/>
        <v>279.47000000000003</v>
      </c>
      <c r="JA9326" s="73">
        <f t="shared" si="5777"/>
        <v>279.47000000000003</v>
      </c>
      <c r="JB9326" s="73">
        <f t="shared" ref="JB9326:KG9326" si="5778">(JA9326+$F$9100*$F$9102*($F$55/$F$9101*JA9325+$F$55/$F$9101*JA9327))/(1+$F$9100*$F$9102*($F$55/$F$9101+$F$55/$F$9101))</f>
        <v>279.47000000000003</v>
      </c>
      <c r="JC9326" s="73">
        <f t="shared" si="5778"/>
        <v>279.47000000000003</v>
      </c>
      <c r="JD9326" s="73">
        <f t="shared" si="5778"/>
        <v>279.47000000000003</v>
      </c>
      <c r="JE9326" s="73">
        <f t="shared" si="5778"/>
        <v>279.47000000000003</v>
      </c>
      <c r="JF9326" s="73">
        <f t="shared" si="5778"/>
        <v>279.47000000000003</v>
      </c>
      <c r="JG9326" s="73">
        <f t="shared" si="5778"/>
        <v>279.47000000000003</v>
      </c>
      <c r="JH9326" s="73">
        <f t="shared" si="5778"/>
        <v>279.47000000000003</v>
      </c>
      <c r="JI9326" s="73">
        <f t="shared" si="5778"/>
        <v>279.47000000000003</v>
      </c>
      <c r="JJ9326" s="73">
        <f t="shared" si="5778"/>
        <v>279.47000000000003</v>
      </c>
      <c r="JK9326" s="73">
        <f t="shared" si="5778"/>
        <v>279.47000000000003</v>
      </c>
      <c r="JL9326" s="73">
        <f t="shared" si="5778"/>
        <v>279.47000000000003</v>
      </c>
      <c r="JM9326" s="73">
        <f t="shared" si="5778"/>
        <v>279.47000000000003</v>
      </c>
      <c r="JN9326" s="73">
        <f t="shared" si="5778"/>
        <v>279.47000000000003</v>
      </c>
      <c r="JO9326" s="73">
        <f t="shared" si="5778"/>
        <v>279.47000000000003</v>
      </c>
      <c r="JP9326" s="73">
        <f t="shared" si="5778"/>
        <v>279.47000000000003</v>
      </c>
      <c r="JQ9326" s="73">
        <f t="shared" si="5778"/>
        <v>279.47000000000003</v>
      </c>
      <c r="JR9326" s="73">
        <f t="shared" si="5778"/>
        <v>279.47000000000003</v>
      </c>
      <c r="JS9326" s="73">
        <f t="shared" si="5778"/>
        <v>279.47000000000003</v>
      </c>
      <c r="JT9326" s="73">
        <f t="shared" si="5778"/>
        <v>279.47000000000003</v>
      </c>
      <c r="JU9326" s="73">
        <f t="shared" si="5778"/>
        <v>279.47000000000003</v>
      </c>
      <c r="JV9326" s="73">
        <f t="shared" si="5778"/>
        <v>279.47000000000003</v>
      </c>
      <c r="JW9326" s="73">
        <f t="shared" si="5778"/>
        <v>279.47000000000003</v>
      </c>
      <c r="JX9326" s="73">
        <f t="shared" si="5778"/>
        <v>279.47000000000003</v>
      </c>
      <c r="JY9326" s="73">
        <f t="shared" si="5778"/>
        <v>279.47000000000003</v>
      </c>
      <c r="JZ9326" s="73">
        <f t="shared" si="5778"/>
        <v>279.47000000000003</v>
      </c>
      <c r="KA9326" s="73">
        <f t="shared" si="5778"/>
        <v>279.47000000000003</v>
      </c>
      <c r="KB9326" s="73">
        <f t="shared" si="5778"/>
        <v>279.47000000000003</v>
      </c>
      <c r="KC9326" s="73">
        <f t="shared" si="5778"/>
        <v>279.47000000000003</v>
      </c>
      <c r="KD9326" s="73">
        <f t="shared" si="5778"/>
        <v>279.47000000000003</v>
      </c>
      <c r="KE9326" s="73">
        <f t="shared" si="5778"/>
        <v>279.47000000000003</v>
      </c>
      <c r="KF9326" s="73">
        <f t="shared" si="5778"/>
        <v>279.47000000000003</v>
      </c>
      <c r="KG9326" s="73">
        <f t="shared" si="5778"/>
        <v>279.47000000000003</v>
      </c>
      <c r="KH9326">
        <v>279.47000000000003</v>
      </c>
      <c r="KL9326" s="84"/>
      <c r="KP9326" s="84"/>
      <c r="KS9326" s="74"/>
      <c r="KT9326" s="74"/>
      <c r="KU9326" s="16"/>
      <c r="KV9326" s="72"/>
      <c r="KW9326" s="72"/>
      <c r="KX9326" s="16"/>
      <c r="KZ9326" s="16"/>
      <c r="LA9326" s="16"/>
      <c r="LB9326" s="74"/>
      <c r="LC9326" s="74"/>
    </row>
    <row r="9327" spans="2:315" x14ac:dyDescent="0.35">
      <c r="B9327">
        <v>221</v>
      </c>
      <c r="C9327">
        <f t="shared" si="5468"/>
        <v>2.2050000000000001</v>
      </c>
      <c r="E9327" s="92">
        <v>279.47000000000003</v>
      </c>
      <c r="F9327" s="73">
        <f t="shared" ref="F9327:BQ9327" si="5779">(E9327+$F$9100*$F$9102*($F$55/$F$9101*E9326+$F$55/$F$9101*E9328))/(1+$F$9100*$F$9102*($F$55/$F$9101+$F$55/$F$9101))</f>
        <v>279.47000000000003</v>
      </c>
      <c r="G9327" s="73">
        <f t="shared" si="5779"/>
        <v>279.47000000000003</v>
      </c>
      <c r="H9327" s="73">
        <f t="shared" si="5779"/>
        <v>279.47000000000003</v>
      </c>
      <c r="I9327" s="73">
        <f t="shared" si="5779"/>
        <v>279.47000000000003</v>
      </c>
      <c r="J9327" s="73">
        <f t="shared" si="5779"/>
        <v>279.47000000000003</v>
      </c>
      <c r="K9327" s="73">
        <f t="shared" si="5779"/>
        <v>279.47000000000003</v>
      </c>
      <c r="L9327" s="73">
        <f t="shared" si="5779"/>
        <v>279.47000000000003</v>
      </c>
      <c r="M9327" s="73">
        <f t="shared" si="5779"/>
        <v>279.47000000000003</v>
      </c>
      <c r="N9327" s="73">
        <f t="shared" si="5779"/>
        <v>279.47000000000003</v>
      </c>
      <c r="O9327" s="73">
        <f t="shared" si="5779"/>
        <v>279.47000000000003</v>
      </c>
      <c r="P9327" s="73">
        <f t="shared" si="5779"/>
        <v>279.47000000000003</v>
      </c>
      <c r="Q9327" s="73">
        <f t="shared" si="5779"/>
        <v>279.47000000000003</v>
      </c>
      <c r="R9327" s="73">
        <f t="shared" si="5779"/>
        <v>279.47000000000003</v>
      </c>
      <c r="S9327" s="73">
        <f t="shared" si="5779"/>
        <v>279.47000000000003</v>
      </c>
      <c r="T9327" s="73">
        <f t="shared" si="5779"/>
        <v>279.47000000000003</v>
      </c>
      <c r="U9327" s="73">
        <f t="shared" si="5779"/>
        <v>279.47000000000003</v>
      </c>
      <c r="V9327" s="73">
        <f t="shared" si="5779"/>
        <v>279.47000000000003</v>
      </c>
      <c r="W9327" s="73">
        <f t="shared" si="5779"/>
        <v>279.47000000000003</v>
      </c>
      <c r="X9327" s="73">
        <f t="shared" si="5779"/>
        <v>279.47000000000003</v>
      </c>
      <c r="Y9327" s="73">
        <f t="shared" si="5779"/>
        <v>279.47000000000003</v>
      </c>
      <c r="Z9327" s="73">
        <f t="shared" si="5779"/>
        <v>279.47000000000003</v>
      </c>
      <c r="AA9327" s="73">
        <f t="shared" si="5779"/>
        <v>279.47000000000003</v>
      </c>
      <c r="AB9327" s="73">
        <f t="shared" si="5779"/>
        <v>279.47000000000003</v>
      </c>
      <c r="AC9327" s="73">
        <f t="shared" si="5779"/>
        <v>279.47000000000003</v>
      </c>
      <c r="AD9327" s="73">
        <f t="shared" si="5779"/>
        <v>279.47000000000003</v>
      </c>
      <c r="AE9327" s="73">
        <f t="shared" si="5779"/>
        <v>279.47000000000003</v>
      </c>
      <c r="AF9327" s="73">
        <f t="shared" si="5779"/>
        <v>279.47000000000003</v>
      </c>
      <c r="AG9327" s="73">
        <f t="shared" si="5779"/>
        <v>279.47000000000003</v>
      </c>
      <c r="AH9327" s="73">
        <f t="shared" si="5779"/>
        <v>279.47000000000003</v>
      </c>
      <c r="AI9327" s="73">
        <f t="shared" si="5779"/>
        <v>279.47000000000003</v>
      </c>
      <c r="AJ9327" s="73">
        <f t="shared" si="5779"/>
        <v>279.47000000000003</v>
      </c>
      <c r="AK9327" s="73">
        <f t="shared" si="5779"/>
        <v>279.47000000000003</v>
      </c>
      <c r="AL9327" s="73">
        <f t="shared" si="5779"/>
        <v>279.47000000000003</v>
      </c>
      <c r="AM9327" s="73">
        <f t="shared" si="5779"/>
        <v>279.47000000000003</v>
      </c>
      <c r="AN9327" s="73">
        <f t="shared" si="5779"/>
        <v>279.47000000000003</v>
      </c>
      <c r="AO9327" s="73">
        <f t="shared" si="5779"/>
        <v>279.47000000000003</v>
      </c>
      <c r="AP9327" s="73">
        <f t="shared" si="5779"/>
        <v>279.47000000000003</v>
      </c>
      <c r="AQ9327" s="73">
        <f t="shared" si="5779"/>
        <v>279.47000000000003</v>
      </c>
      <c r="AR9327" s="73">
        <f t="shared" si="5779"/>
        <v>279.47000000000003</v>
      </c>
      <c r="AS9327" s="73">
        <f t="shared" si="5779"/>
        <v>279.47000000000003</v>
      </c>
      <c r="AT9327" s="73">
        <f t="shared" si="5779"/>
        <v>279.47000000000003</v>
      </c>
      <c r="AU9327" s="73">
        <f t="shared" si="5779"/>
        <v>279.47000000000003</v>
      </c>
      <c r="AV9327" s="73">
        <f t="shared" si="5779"/>
        <v>279.47000000000003</v>
      </c>
      <c r="AW9327" s="73">
        <f t="shared" si="5779"/>
        <v>279.47000000000003</v>
      </c>
      <c r="AX9327" s="73">
        <f t="shared" si="5779"/>
        <v>279.47000000000003</v>
      </c>
      <c r="AY9327" s="73">
        <f t="shared" si="5779"/>
        <v>279.47000000000003</v>
      </c>
      <c r="AZ9327" s="73">
        <f t="shared" si="5779"/>
        <v>279.47000000000003</v>
      </c>
      <c r="BA9327" s="73">
        <f t="shared" si="5779"/>
        <v>279.47000000000003</v>
      </c>
      <c r="BB9327" s="73">
        <f t="shared" si="5779"/>
        <v>279.47000000000003</v>
      </c>
      <c r="BC9327" s="73">
        <f t="shared" si="5779"/>
        <v>279.47000000000003</v>
      </c>
      <c r="BD9327" s="73">
        <f t="shared" si="5779"/>
        <v>279.47000000000003</v>
      </c>
      <c r="BE9327" s="73">
        <f t="shared" si="5779"/>
        <v>279.47000000000003</v>
      </c>
      <c r="BF9327" s="73">
        <f t="shared" si="5779"/>
        <v>279.47000000000003</v>
      </c>
      <c r="BG9327" s="73">
        <f t="shared" si="5779"/>
        <v>279.47000000000003</v>
      </c>
      <c r="BH9327" s="73">
        <f t="shared" si="5779"/>
        <v>279.47000000000003</v>
      </c>
      <c r="BI9327" s="73">
        <f t="shared" si="5779"/>
        <v>279.47000000000003</v>
      </c>
      <c r="BJ9327" s="73">
        <f t="shared" si="5779"/>
        <v>279.47000000000003</v>
      </c>
      <c r="BK9327" s="73">
        <f t="shared" si="5779"/>
        <v>279.47000000000003</v>
      </c>
      <c r="BL9327" s="73">
        <f t="shared" si="5779"/>
        <v>279.47000000000003</v>
      </c>
      <c r="BM9327" s="73">
        <f t="shared" si="5779"/>
        <v>279.47000000000003</v>
      </c>
      <c r="BN9327" s="73">
        <f t="shared" si="5779"/>
        <v>279.47000000000003</v>
      </c>
      <c r="BO9327" s="73">
        <f t="shared" si="5779"/>
        <v>279.47000000000003</v>
      </c>
      <c r="BP9327" s="73">
        <f t="shared" si="5779"/>
        <v>279.47000000000003</v>
      </c>
      <c r="BQ9327" s="73">
        <f t="shared" si="5779"/>
        <v>279.47000000000003</v>
      </c>
      <c r="BR9327" s="73">
        <f t="shared" ref="BR9327:EC9327" si="5780">(BQ9327+$F$9100*$F$9102*($F$55/$F$9101*BQ9326+$F$55/$F$9101*BQ9328))/(1+$F$9100*$F$9102*($F$55/$F$9101+$F$55/$F$9101))</f>
        <v>279.47000000000003</v>
      </c>
      <c r="BS9327" s="73">
        <f t="shared" si="5780"/>
        <v>279.47000000000003</v>
      </c>
      <c r="BT9327" s="73">
        <f t="shared" si="5780"/>
        <v>279.47000000000003</v>
      </c>
      <c r="BU9327" s="73">
        <f t="shared" si="5780"/>
        <v>279.47000000000003</v>
      </c>
      <c r="BV9327" s="73">
        <f t="shared" si="5780"/>
        <v>279.47000000000003</v>
      </c>
      <c r="BW9327" s="73">
        <f t="shared" si="5780"/>
        <v>279.47000000000003</v>
      </c>
      <c r="BX9327" s="73">
        <f t="shared" si="5780"/>
        <v>279.47000000000003</v>
      </c>
      <c r="BY9327" s="73">
        <f t="shared" si="5780"/>
        <v>279.47000000000003</v>
      </c>
      <c r="BZ9327" s="73">
        <f t="shared" si="5780"/>
        <v>279.47000000000003</v>
      </c>
      <c r="CA9327" s="73">
        <f t="shared" si="5780"/>
        <v>279.47000000000003</v>
      </c>
      <c r="CB9327" s="73">
        <f t="shared" si="5780"/>
        <v>279.47000000000003</v>
      </c>
      <c r="CC9327" s="73">
        <f t="shared" si="5780"/>
        <v>279.47000000000003</v>
      </c>
      <c r="CD9327" s="73">
        <f t="shared" si="5780"/>
        <v>279.47000000000003</v>
      </c>
      <c r="CE9327" s="73">
        <f t="shared" si="5780"/>
        <v>279.47000000000003</v>
      </c>
      <c r="CF9327" s="73">
        <f t="shared" si="5780"/>
        <v>279.47000000000003</v>
      </c>
      <c r="CG9327" s="73">
        <f t="shared" si="5780"/>
        <v>279.47000000000003</v>
      </c>
      <c r="CH9327" s="73">
        <f t="shared" si="5780"/>
        <v>279.47000000000003</v>
      </c>
      <c r="CI9327" s="73">
        <f t="shared" si="5780"/>
        <v>279.47000000000003</v>
      </c>
      <c r="CJ9327" s="73">
        <f t="shared" si="5780"/>
        <v>279.47000000000003</v>
      </c>
      <c r="CK9327" s="73">
        <f t="shared" si="5780"/>
        <v>279.47000000000003</v>
      </c>
      <c r="CL9327" s="73">
        <f t="shared" si="5780"/>
        <v>279.47000000000003</v>
      </c>
      <c r="CM9327" s="73">
        <f t="shared" si="5780"/>
        <v>279.47000000000003</v>
      </c>
      <c r="CN9327" s="73">
        <f t="shared" si="5780"/>
        <v>279.47000000000003</v>
      </c>
      <c r="CO9327" s="73">
        <f t="shared" si="5780"/>
        <v>279.47000000000003</v>
      </c>
      <c r="CP9327" s="73">
        <f t="shared" si="5780"/>
        <v>279.47000000000003</v>
      </c>
      <c r="CQ9327" s="73">
        <f t="shared" si="5780"/>
        <v>279.47000000000003</v>
      </c>
      <c r="CR9327" s="73">
        <f t="shared" si="5780"/>
        <v>279.47000000000003</v>
      </c>
      <c r="CS9327" s="73">
        <f t="shared" si="5780"/>
        <v>279.47000000000003</v>
      </c>
      <c r="CT9327" s="73">
        <f t="shared" si="5780"/>
        <v>279.47000000000003</v>
      </c>
      <c r="CU9327" s="73">
        <f t="shared" si="5780"/>
        <v>279.47000000000003</v>
      </c>
      <c r="CV9327" s="73">
        <f t="shared" si="5780"/>
        <v>279.47000000000003</v>
      </c>
      <c r="CW9327" s="73">
        <f t="shared" si="5780"/>
        <v>279.47000000000003</v>
      </c>
      <c r="CX9327" s="73">
        <f t="shared" si="5780"/>
        <v>279.47000000000003</v>
      </c>
      <c r="CY9327" s="73">
        <f t="shared" si="5780"/>
        <v>279.47000000000003</v>
      </c>
      <c r="CZ9327" s="73">
        <f t="shared" si="5780"/>
        <v>279.47000000000003</v>
      </c>
      <c r="DA9327" s="73">
        <f t="shared" si="5780"/>
        <v>279.47000000000003</v>
      </c>
      <c r="DB9327" s="73">
        <f t="shared" si="5780"/>
        <v>279.47000000000003</v>
      </c>
      <c r="DC9327" s="73">
        <f t="shared" si="5780"/>
        <v>279.47000000000003</v>
      </c>
      <c r="DD9327" s="73">
        <f t="shared" si="5780"/>
        <v>279.47000000000003</v>
      </c>
      <c r="DE9327" s="73">
        <f t="shared" si="5780"/>
        <v>279.47000000000003</v>
      </c>
      <c r="DF9327" s="73">
        <f t="shared" si="5780"/>
        <v>279.47000000000003</v>
      </c>
      <c r="DG9327" s="73">
        <f t="shared" si="5780"/>
        <v>279.47000000000003</v>
      </c>
      <c r="DH9327" s="73">
        <f t="shared" si="5780"/>
        <v>279.47000000000003</v>
      </c>
      <c r="DI9327" s="73">
        <f t="shared" si="5780"/>
        <v>279.47000000000003</v>
      </c>
      <c r="DJ9327" s="73">
        <f t="shared" si="5780"/>
        <v>279.47000000000003</v>
      </c>
      <c r="DK9327" s="73">
        <f t="shared" si="5780"/>
        <v>279.47000000000003</v>
      </c>
      <c r="DL9327" s="73">
        <f t="shared" si="5780"/>
        <v>279.47000000000003</v>
      </c>
      <c r="DM9327" s="73">
        <f t="shared" si="5780"/>
        <v>279.47000000000003</v>
      </c>
      <c r="DN9327" s="73">
        <f t="shared" si="5780"/>
        <v>279.47000000000003</v>
      </c>
      <c r="DO9327" s="73">
        <f t="shared" si="5780"/>
        <v>279.47000000000003</v>
      </c>
      <c r="DP9327" s="73">
        <f t="shared" si="5780"/>
        <v>279.47000000000003</v>
      </c>
      <c r="DQ9327" s="73">
        <f t="shared" si="5780"/>
        <v>279.47000000000003</v>
      </c>
      <c r="DR9327" s="73">
        <f t="shared" si="5780"/>
        <v>279.47000000000003</v>
      </c>
      <c r="DS9327" s="73">
        <f t="shared" si="5780"/>
        <v>279.47000000000003</v>
      </c>
      <c r="DT9327" s="73">
        <f t="shared" si="5780"/>
        <v>279.47000000000003</v>
      </c>
      <c r="DU9327" s="73">
        <f t="shared" si="5780"/>
        <v>279.47000000000003</v>
      </c>
      <c r="DV9327" s="73">
        <f t="shared" si="5780"/>
        <v>279.47000000000003</v>
      </c>
      <c r="DW9327" s="73">
        <f t="shared" si="5780"/>
        <v>279.47000000000003</v>
      </c>
      <c r="DX9327" s="73">
        <f t="shared" si="5780"/>
        <v>279.47000000000003</v>
      </c>
      <c r="DY9327" s="73">
        <f t="shared" si="5780"/>
        <v>279.47000000000003</v>
      </c>
      <c r="DZ9327" s="73">
        <f t="shared" si="5780"/>
        <v>279.47000000000003</v>
      </c>
      <c r="EA9327" s="73">
        <f t="shared" si="5780"/>
        <v>279.47000000000003</v>
      </c>
      <c r="EB9327" s="73">
        <f t="shared" si="5780"/>
        <v>279.47000000000003</v>
      </c>
      <c r="EC9327" s="73">
        <f t="shared" si="5780"/>
        <v>279.47000000000003</v>
      </c>
      <c r="ED9327" s="73">
        <f t="shared" ref="ED9327:GO9327" si="5781">(EC9327+$F$9100*$F$9102*($F$55/$F$9101*EC9326+$F$55/$F$9101*EC9328))/(1+$F$9100*$F$9102*($F$55/$F$9101+$F$55/$F$9101))</f>
        <v>279.47000000000003</v>
      </c>
      <c r="EE9327" s="73">
        <f t="shared" si="5781"/>
        <v>279.47000000000003</v>
      </c>
      <c r="EF9327" s="73">
        <f t="shared" si="5781"/>
        <v>279.47000000000003</v>
      </c>
      <c r="EG9327" s="73">
        <f t="shared" si="5781"/>
        <v>279.47000000000003</v>
      </c>
      <c r="EH9327" s="73">
        <f t="shared" si="5781"/>
        <v>279.47000000000003</v>
      </c>
      <c r="EI9327" s="73">
        <f t="shared" si="5781"/>
        <v>279.47000000000003</v>
      </c>
      <c r="EJ9327" s="73">
        <f t="shared" si="5781"/>
        <v>279.47000000000003</v>
      </c>
      <c r="EK9327" s="73">
        <f t="shared" si="5781"/>
        <v>279.47000000000003</v>
      </c>
      <c r="EL9327" s="73">
        <f t="shared" si="5781"/>
        <v>279.47000000000003</v>
      </c>
      <c r="EM9327" s="73">
        <f t="shared" si="5781"/>
        <v>279.47000000000003</v>
      </c>
      <c r="EN9327" s="73">
        <f t="shared" si="5781"/>
        <v>279.47000000000003</v>
      </c>
      <c r="EO9327" s="73">
        <f t="shared" si="5781"/>
        <v>279.47000000000003</v>
      </c>
      <c r="EP9327" s="73">
        <f t="shared" si="5781"/>
        <v>279.47000000000003</v>
      </c>
      <c r="EQ9327" s="73">
        <f t="shared" si="5781"/>
        <v>279.47000000000003</v>
      </c>
      <c r="ER9327" s="73">
        <f t="shared" si="5781"/>
        <v>279.47000000000003</v>
      </c>
      <c r="ES9327" s="73">
        <f t="shared" si="5781"/>
        <v>279.47000000000003</v>
      </c>
      <c r="ET9327" s="73">
        <f t="shared" si="5781"/>
        <v>279.47000000000003</v>
      </c>
      <c r="EU9327" s="73">
        <f t="shared" si="5781"/>
        <v>279.47000000000003</v>
      </c>
      <c r="EV9327" s="73">
        <f t="shared" si="5781"/>
        <v>279.47000000000003</v>
      </c>
      <c r="EW9327" s="73">
        <f t="shared" si="5781"/>
        <v>279.47000000000003</v>
      </c>
      <c r="EX9327" s="73">
        <f t="shared" si="5781"/>
        <v>279.47000000000003</v>
      </c>
      <c r="EY9327" s="73">
        <f t="shared" si="5781"/>
        <v>279.47000000000003</v>
      </c>
      <c r="EZ9327" s="73">
        <f t="shared" si="5781"/>
        <v>279.47000000000003</v>
      </c>
      <c r="FA9327" s="73">
        <f t="shared" si="5781"/>
        <v>279.47000000000003</v>
      </c>
      <c r="FB9327" s="73">
        <f t="shared" si="5781"/>
        <v>279.47000000000003</v>
      </c>
      <c r="FC9327" s="73">
        <f t="shared" si="5781"/>
        <v>279.47000000000003</v>
      </c>
      <c r="FD9327" s="73">
        <f t="shared" si="5781"/>
        <v>279.47000000000003</v>
      </c>
      <c r="FE9327" s="73">
        <f t="shared" si="5781"/>
        <v>279.47000000000003</v>
      </c>
      <c r="FF9327" s="73">
        <f t="shared" si="5781"/>
        <v>279.47000000000003</v>
      </c>
      <c r="FG9327" s="73">
        <f t="shared" si="5781"/>
        <v>279.47000000000003</v>
      </c>
      <c r="FH9327" s="73">
        <f t="shared" si="5781"/>
        <v>279.47000000000003</v>
      </c>
      <c r="FI9327" s="73">
        <f t="shared" si="5781"/>
        <v>279.47000000000003</v>
      </c>
      <c r="FJ9327" s="73">
        <f t="shared" si="5781"/>
        <v>279.47000000000003</v>
      </c>
      <c r="FK9327" s="73">
        <f t="shared" si="5781"/>
        <v>279.47000000000003</v>
      </c>
      <c r="FL9327" s="73">
        <f t="shared" si="5781"/>
        <v>279.47000000000003</v>
      </c>
      <c r="FM9327" s="73">
        <f t="shared" si="5781"/>
        <v>279.47000000000003</v>
      </c>
      <c r="FN9327" s="73">
        <f t="shared" si="5781"/>
        <v>279.47000000000003</v>
      </c>
      <c r="FO9327" s="73">
        <f t="shared" si="5781"/>
        <v>279.47000000000003</v>
      </c>
      <c r="FP9327" s="73">
        <f t="shared" si="5781"/>
        <v>279.47000000000003</v>
      </c>
      <c r="FQ9327" s="73">
        <f t="shared" si="5781"/>
        <v>279.47000000000003</v>
      </c>
      <c r="FR9327" s="73">
        <f t="shared" si="5781"/>
        <v>279.47000000000003</v>
      </c>
      <c r="FS9327" s="73">
        <f t="shared" si="5781"/>
        <v>279.47000000000003</v>
      </c>
      <c r="FT9327" s="73">
        <f t="shared" si="5781"/>
        <v>279.47000000000003</v>
      </c>
      <c r="FU9327" s="73">
        <f t="shared" si="5781"/>
        <v>279.47000000000003</v>
      </c>
      <c r="FV9327" s="73">
        <f t="shared" si="5781"/>
        <v>279.47000000000003</v>
      </c>
      <c r="FW9327" s="73">
        <f t="shared" si="5781"/>
        <v>279.47000000000003</v>
      </c>
      <c r="FX9327" s="73">
        <f t="shared" si="5781"/>
        <v>279.47000000000003</v>
      </c>
      <c r="FY9327" s="73">
        <f t="shared" si="5781"/>
        <v>279.47000000000003</v>
      </c>
      <c r="FZ9327" s="73">
        <f t="shared" si="5781"/>
        <v>279.47000000000003</v>
      </c>
      <c r="GA9327" s="73">
        <f t="shared" si="5781"/>
        <v>279.47000000000003</v>
      </c>
      <c r="GB9327" s="73">
        <f t="shared" si="5781"/>
        <v>279.47000000000003</v>
      </c>
      <c r="GC9327" s="73">
        <f t="shared" si="5781"/>
        <v>279.47000000000003</v>
      </c>
      <c r="GD9327" s="73">
        <f t="shared" si="5781"/>
        <v>279.47000000000003</v>
      </c>
      <c r="GE9327" s="73">
        <f t="shared" si="5781"/>
        <v>279.47000000000003</v>
      </c>
      <c r="GF9327" s="73">
        <f t="shared" si="5781"/>
        <v>279.47000000000003</v>
      </c>
      <c r="GG9327" s="73">
        <f t="shared" si="5781"/>
        <v>279.47000000000003</v>
      </c>
      <c r="GH9327" s="73">
        <f t="shared" si="5781"/>
        <v>279.47000000000003</v>
      </c>
      <c r="GI9327" s="73">
        <f t="shared" si="5781"/>
        <v>279.47000000000003</v>
      </c>
      <c r="GJ9327" s="73">
        <f t="shared" si="5781"/>
        <v>279.47000000000003</v>
      </c>
      <c r="GK9327" s="73">
        <f t="shared" si="5781"/>
        <v>279.47000000000003</v>
      </c>
      <c r="GL9327" s="73">
        <f t="shared" si="5781"/>
        <v>279.47000000000003</v>
      </c>
      <c r="GM9327" s="73">
        <f t="shared" si="5781"/>
        <v>279.47000000000003</v>
      </c>
      <c r="GN9327" s="73">
        <f t="shared" si="5781"/>
        <v>279.47000000000003</v>
      </c>
      <c r="GO9327" s="73">
        <f t="shared" si="5781"/>
        <v>279.47000000000003</v>
      </c>
      <c r="GP9327" s="73">
        <f t="shared" ref="GP9327:JA9327" si="5782">(GO9327+$F$9100*$F$9102*($F$55/$F$9101*GO9326+$F$55/$F$9101*GO9328))/(1+$F$9100*$F$9102*($F$55/$F$9101+$F$55/$F$9101))</f>
        <v>279.47000000000003</v>
      </c>
      <c r="GQ9327" s="73">
        <f t="shared" si="5782"/>
        <v>279.47000000000003</v>
      </c>
      <c r="GR9327" s="73">
        <f t="shared" si="5782"/>
        <v>279.47000000000003</v>
      </c>
      <c r="GS9327" s="73">
        <f t="shared" si="5782"/>
        <v>279.47000000000003</v>
      </c>
      <c r="GT9327" s="73">
        <f t="shared" si="5782"/>
        <v>279.47000000000003</v>
      </c>
      <c r="GU9327" s="73">
        <f t="shared" si="5782"/>
        <v>279.47000000000003</v>
      </c>
      <c r="GV9327" s="73">
        <f t="shared" si="5782"/>
        <v>279.47000000000003</v>
      </c>
      <c r="GW9327" s="73">
        <f t="shared" si="5782"/>
        <v>279.47000000000003</v>
      </c>
      <c r="GX9327" s="73">
        <f t="shared" si="5782"/>
        <v>279.47000000000003</v>
      </c>
      <c r="GY9327" s="73">
        <f t="shared" si="5782"/>
        <v>279.47000000000003</v>
      </c>
      <c r="GZ9327" s="73">
        <f t="shared" si="5782"/>
        <v>279.47000000000003</v>
      </c>
      <c r="HA9327" s="73">
        <f t="shared" si="5782"/>
        <v>279.47000000000003</v>
      </c>
      <c r="HB9327" s="73">
        <f t="shared" si="5782"/>
        <v>279.47000000000003</v>
      </c>
      <c r="HC9327" s="73">
        <f t="shared" si="5782"/>
        <v>279.47000000000003</v>
      </c>
      <c r="HD9327" s="73">
        <f t="shared" si="5782"/>
        <v>279.47000000000003</v>
      </c>
      <c r="HE9327" s="73">
        <f t="shared" si="5782"/>
        <v>279.47000000000003</v>
      </c>
      <c r="HF9327" s="73">
        <f t="shared" si="5782"/>
        <v>279.47000000000003</v>
      </c>
      <c r="HG9327" s="73">
        <f t="shared" si="5782"/>
        <v>279.47000000000003</v>
      </c>
      <c r="HH9327" s="73">
        <f t="shared" si="5782"/>
        <v>279.47000000000003</v>
      </c>
      <c r="HI9327" s="73">
        <f t="shared" si="5782"/>
        <v>279.47000000000003</v>
      </c>
      <c r="HJ9327" s="73">
        <f t="shared" si="5782"/>
        <v>279.47000000000003</v>
      </c>
      <c r="HK9327" s="73">
        <f t="shared" si="5782"/>
        <v>279.47000000000003</v>
      </c>
      <c r="HL9327" s="73">
        <f t="shared" si="5782"/>
        <v>279.47000000000003</v>
      </c>
      <c r="HM9327" s="73">
        <f t="shared" si="5782"/>
        <v>279.47000000000003</v>
      </c>
      <c r="HN9327" s="73">
        <f t="shared" si="5782"/>
        <v>279.47000000000003</v>
      </c>
      <c r="HO9327" s="73">
        <f t="shared" si="5782"/>
        <v>279.47000000000003</v>
      </c>
      <c r="HP9327" s="73">
        <f t="shared" si="5782"/>
        <v>279.47000000000003</v>
      </c>
      <c r="HQ9327" s="73">
        <f t="shared" si="5782"/>
        <v>279.47000000000003</v>
      </c>
      <c r="HR9327" s="73">
        <f t="shared" si="5782"/>
        <v>279.47000000000003</v>
      </c>
      <c r="HS9327" s="73">
        <f t="shared" si="5782"/>
        <v>279.47000000000003</v>
      </c>
      <c r="HT9327" s="73">
        <f t="shared" si="5782"/>
        <v>279.47000000000003</v>
      </c>
      <c r="HU9327" s="73">
        <f t="shared" si="5782"/>
        <v>279.47000000000003</v>
      </c>
      <c r="HV9327" s="73">
        <f t="shared" si="5782"/>
        <v>279.47000000000003</v>
      </c>
      <c r="HW9327" s="73">
        <f t="shared" si="5782"/>
        <v>279.47000000000003</v>
      </c>
      <c r="HX9327" s="73">
        <f t="shared" si="5782"/>
        <v>279.47000000000003</v>
      </c>
      <c r="HY9327" s="73">
        <f t="shared" si="5782"/>
        <v>279.47000000000003</v>
      </c>
      <c r="HZ9327" s="73">
        <f t="shared" si="5782"/>
        <v>279.47000000000003</v>
      </c>
      <c r="IA9327" s="73">
        <f t="shared" si="5782"/>
        <v>279.47000000000003</v>
      </c>
      <c r="IB9327" s="73">
        <f t="shared" si="5782"/>
        <v>279.47000000000003</v>
      </c>
      <c r="IC9327" s="73">
        <f t="shared" si="5782"/>
        <v>279.47000000000003</v>
      </c>
      <c r="ID9327" s="73">
        <f t="shared" si="5782"/>
        <v>279.47000000000003</v>
      </c>
      <c r="IE9327" s="73">
        <f t="shared" si="5782"/>
        <v>279.47000000000003</v>
      </c>
      <c r="IF9327" s="73">
        <f t="shared" si="5782"/>
        <v>279.47000000000003</v>
      </c>
      <c r="IG9327" s="73">
        <f t="shared" si="5782"/>
        <v>279.47000000000003</v>
      </c>
      <c r="IH9327" s="73">
        <f t="shared" si="5782"/>
        <v>279.47000000000003</v>
      </c>
      <c r="II9327" s="73">
        <f t="shared" si="5782"/>
        <v>279.47000000000003</v>
      </c>
      <c r="IJ9327" s="73">
        <f t="shared" si="5782"/>
        <v>279.47000000000003</v>
      </c>
      <c r="IK9327" s="73">
        <f t="shared" si="5782"/>
        <v>279.47000000000003</v>
      </c>
      <c r="IL9327" s="73">
        <f t="shared" si="5782"/>
        <v>279.47000000000003</v>
      </c>
      <c r="IM9327" s="73">
        <f t="shared" si="5782"/>
        <v>279.47000000000003</v>
      </c>
      <c r="IN9327" s="73">
        <f t="shared" si="5782"/>
        <v>279.47000000000003</v>
      </c>
      <c r="IO9327" s="73">
        <f t="shared" si="5782"/>
        <v>279.47000000000003</v>
      </c>
      <c r="IP9327" s="73">
        <f t="shared" si="5782"/>
        <v>279.47000000000003</v>
      </c>
      <c r="IQ9327" s="73">
        <f t="shared" si="5782"/>
        <v>279.47000000000003</v>
      </c>
      <c r="IR9327" s="73">
        <f t="shared" si="5782"/>
        <v>279.47000000000003</v>
      </c>
      <c r="IS9327" s="73">
        <f t="shared" si="5782"/>
        <v>279.47000000000003</v>
      </c>
      <c r="IT9327" s="73">
        <f t="shared" si="5782"/>
        <v>279.47000000000003</v>
      </c>
      <c r="IU9327" s="73">
        <f t="shared" si="5782"/>
        <v>279.47000000000003</v>
      </c>
      <c r="IV9327" s="73">
        <f t="shared" si="5782"/>
        <v>279.47000000000003</v>
      </c>
      <c r="IW9327" s="73">
        <f t="shared" si="5782"/>
        <v>279.47000000000003</v>
      </c>
      <c r="IX9327" s="73">
        <f t="shared" si="5782"/>
        <v>279.47000000000003</v>
      </c>
      <c r="IY9327" s="73">
        <f t="shared" si="5782"/>
        <v>279.47000000000003</v>
      </c>
      <c r="IZ9327" s="73">
        <f t="shared" si="5782"/>
        <v>279.47000000000003</v>
      </c>
      <c r="JA9327" s="73">
        <f t="shared" si="5782"/>
        <v>279.47000000000003</v>
      </c>
      <c r="JB9327" s="73">
        <f t="shared" ref="JB9327:KG9327" si="5783">(JA9327+$F$9100*$F$9102*($F$55/$F$9101*JA9326+$F$55/$F$9101*JA9328))/(1+$F$9100*$F$9102*($F$55/$F$9101+$F$55/$F$9101))</f>
        <v>279.47000000000003</v>
      </c>
      <c r="JC9327" s="73">
        <f t="shared" si="5783"/>
        <v>279.47000000000003</v>
      </c>
      <c r="JD9327" s="73">
        <f t="shared" si="5783"/>
        <v>279.47000000000003</v>
      </c>
      <c r="JE9327" s="73">
        <f t="shared" si="5783"/>
        <v>279.47000000000003</v>
      </c>
      <c r="JF9327" s="73">
        <f t="shared" si="5783"/>
        <v>279.47000000000003</v>
      </c>
      <c r="JG9327" s="73">
        <f t="shared" si="5783"/>
        <v>279.47000000000003</v>
      </c>
      <c r="JH9327" s="73">
        <f t="shared" si="5783"/>
        <v>279.47000000000003</v>
      </c>
      <c r="JI9327" s="73">
        <f t="shared" si="5783"/>
        <v>279.47000000000003</v>
      </c>
      <c r="JJ9327" s="73">
        <f t="shared" si="5783"/>
        <v>279.47000000000003</v>
      </c>
      <c r="JK9327" s="73">
        <f t="shared" si="5783"/>
        <v>279.47000000000003</v>
      </c>
      <c r="JL9327" s="73">
        <f t="shared" si="5783"/>
        <v>279.47000000000003</v>
      </c>
      <c r="JM9327" s="73">
        <f t="shared" si="5783"/>
        <v>279.47000000000003</v>
      </c>
      <c r="JN9327" s="73">
        <f t="shared" si="5783"/>
        <v>279.47000000000003</v>
      </c>
      <c r="JO9327" s="73">
        <f t="shared" si="5783"/>
        <v>279.47000000000003</v>
      </c>
      <c r="JP9327" s="73">
        <f t="shared" si="5783"/>
        <v>279.47000000000003</v>
      </c>
      <c r="JQ9327" s="73">
        <f t="shared" si="5783"/>
        <v>279.47000000000003</v>
      </c>
      <c r="JR9327" s="73">
        <f t="shared" si="5783"/>
        <v>279.47000000000003</v>
      </c>
      <c r="JS9327" s="73">
        <f t="shared" si="5783"/>
        <v>279.47000000000003</v>
      </c>
      <c r="JT9327" s="73">
        <f t="shared" si="5783"/>
        <v>279.47000000000003</v>
      </c>
      <c r="JU9327" s="73">
        <f t="shared" si="5783"/>
        <v>279.47000000000003</v>
      </c>
      <c r="JV9327" s="73">
        <f t="shared" si="5783"/>
        <v>279.47000000000003</v>
      </c>
      <c r="JW9327" s="73">
        <f t="shared" si="5783"/>
        <v>279.47000000000003</v>
      </c>
      <c r="JX9327" s="73">
        <f t="shared" si="5783"/>
        <v>279.47000000000003</v>
      </c>
      <c r="JY9327" s="73">
        <f t="shared" si="5783"/>
        <v>279.47000000000003</v>
      </c>
      <c r="JZ9327" s="73">
        <f t="shared" si="5783"/>
        <v>279.47000000000003</v>
      </c>
      <c r="KA9327" s="73">
        <f t="shared" si="5783"/>
        <v>279.47000000000003</v>
      </c>
      <c r="KB9327" s="73">
        <f t="shared" si="5783"/>
        <v>279.47000000000003</v>
      </c>
      <c r="KC9327" s="73">
        <f t="shared" si="5783"/>
        <v>279.47000000000003</v>
      </c>
      <c r="KD9327" s="73">
        <f t="shared" si="5783"/>
        <v>279.47000000000003</v>
      </c>
      <c r="KE9327" s="73">
        <f t="shared" si="5783"/>
        <v>279.47000000000003</v>
      </c>
      <c r="KF9327" s="73">
        <f t="shared" si="5783"/>
        <v>279.47000000000003</v>
      </c>
      <c r="KG9327" s="73">
        <f t="shared" si="5783"/>
        <v>279.47000000000003</v>
      </c>
      <c r="KH9327">
        <v>279.47000000000003</v>
      </c>
      <c r="KL9327" s="84"/>
      <c r="KP9327" s="84"/>
      <c r="KS9327" s="74"/>
      <c r="KT9327" s="74"/>
      <c r="KU9327" s="16"/>
      <c r="KV9327" s="72"/>
      <c r="KW9327" s="72"/>
      <c r="KX9327" s="16"/>
      <c r="KZ9327" s="16"/>
      <c r="LA9327" s="16"/>
      <c r="LB9327" s="74"/>
      <c r="LC9327" s="74"/>
    </row>
    <row r="9328" spans="2:315" x14ac:dyDescent="0.35">
      <c r="B9328">
        <v>222</v>
      </c>
      <c r="C9328">
        <f t="shared" si="5468"/>
        <v>2.2149999999999999</v>
      </c>
      <c r="E9328" s="92">
        <v>279.47000000000003</v>
      </c>
      <c r="F9328" s="73">
        <f t="shared" ref="F9328:BQ9328" si="5784">(E9328+$F$9100*$F$9102*($F$55/$F$9101*E9327+$F$55/$F$9101*E9329))/(1+$F$9100*$F$9102*($F$55/$F$9101+$F$55/$F$9101))</f>
        <v>279.47000000000003</v>
      </c>
      <c r="G9328" s="73">
        <f t="shared" si="5784"/>
        <v>279.47000000000003</v>
      </c>
      <c r="H9328" s="73">
        <f t="shared" si="5784"/>
        <v>279.47000000000003</v>
      </c>
      <c r="I9328" s="73">
        <f t="shared" si="5784"/>
        <v>279.47000000000003</v>
      </c>
      <c r="J9328" s="73">
        <f t="shared" si="5784"/>
        <v>279.47000000000003</v>
      </c>
      <c r="K9328" s="73">
        <f t="shared" si="5784"/>
        <v>279.47000000000003</v>
      </c>
      <c r="L9328" s="73">
        <f t="shared" si="5784"/>
        <v>279.47000000000003</v>
      </c>
      <c r="M9328" s="73">
        <f t="shared" si="5784"/>
        <v>279.47000000000003</v>
      </c>
      <c r="N9328" s="73">
        <f t="shared" si="5784"/>
        <v>279.47000000000003</v>
      </c>
      <c r="O9328" s="73">
        <f t="shared" si="5784"/>
        <v>279.47000000000003</v>
      </c>
      <c r="P9328" s="73">
        <f t="shared" si="5784"/>
        <v>279.47000000000003</v>
      </c>
      <c r="Q9328" s="73">
        <f t="shared" si="5784"/>
        <v>279.47000000000003</v>
      </c>
      <c r="R9328" s="73">
        <f t="shared" si="5784"/>
        <v>279.47000000000003</v>
      </c>
      <c r="S9328" s="73">
        <f t="shared" si="5784"/>
        <v>279.47000000000003</v>
      </c>
      <c r="T9328" s="73">
        <f t="shared" si="5784"/>
        <v>279.47000000000003</v>
      </c>
      <c r="U9328" s="73">
        <f t="shared" si="5784"/>
        <v>279.47000000000003</v>
      </c>
      <c r="V9328" s="73">
        <f t="shared" si="5784"/>
        <v>279.47000000000003</v>
      </c>
      <c r="W9328" s="73">
        <f t="shared" si="5784"/>
        <v>279.47000000000003</v>
      </c>
      <c r="X9328" s="73">
        <f t="shared" si="5784"/>
        <v>279.47000000000003</v>
      </c>
      <c r="Y9328" s="73">
        <f t="shared" si="5784"/>
        <v>279.47000000000003</v>
      </c>
      <c r="Z9328" s="73">
        <f t="shared" si="5784"/>
        <v>279.47000000000003</v>
      </c>
      <c r="AA9328" s="73">
        <f t="shared" si="5784"/>
        <v>279.47000000000003</v>
      </c>
      <c r="AB9328" s="73">
        <f t="shared" si="5784"/>
        <v>279.47000000000003</v>
      </c>
      <c r="AC9328" s="73">
        <f t="shared" si="5784"/>
        <v>279.47000000000003</v>
      </c>
      <c r="AD9328" s="73">
        <f t="shared" si="5784"/>
        <v>279.47000000000003</v>
      </c>
      <c r="AE9328" s="73">
        <f t="shared" si="5784"/>
        <v>279.47000000000003</v>
      </c>
      <c r="AF9328" s="73">
        <f t="shared" si="5784"/>
        <v>279.47000000000003</v>
      </c>
      <c r="AG9328" s="73">
        <f t="shared" si="5784"/>
        <v>279.47000000000003</v>
      </c>
      <c r="AH9328" s="73">
        <f t="shared" si="5784"/>
        <v>279.47000000000003</v>
      </c>
      <c r="AI9328" s="73">
        <f t="shared" si="5784"/>
        <v>279.47000000000003</v>
      </c>
      <c r="AJ9328" s="73">
        <f t="shared" si="5784"/>
        <v>279.47000000000003</v>
      </c>
      <c r="AK9328" s="73">
        <f t="shared" si="5784"/>
        <v>279.47000000000003</v>
      </c>
      <c r="AL9328" s="73">
        <f t="shared" si="5784"/>
        <v>279.47000000000003</v>
      </c>
      <c r="AM9328" s="73">
        <f t="shared" si="5784"/>
        <v>279.47000000000003</v>
      </c>
      <c r="AN9328" s="73">
        <f t="shared" si="5784"/>
        <v>279.47000000000003</v>
      </c>
      <c r="AO9328" s="73">
        <f t="shared" si="5784"/>
        <v>279.47000000000003</v>
      </c>
      <c r="AP9328" s="73">
        <f t="shared" si="5784"/>
        <v>279.47000000000003</v>
      </c>
      <c r="AQ9328" s="73">
        <f t="shared" si="5784"/>
        <v>279.47000000000003</v>
      </c>
      <c r="AR9328" s="73">
        <f t="shared" si="5784"/>
        <v>279.47000000000003</v>
      </c>
      <c r="AS9328" s="73">
        <f t="shared" si="5784"/>
        <v>279.47000000000003</v>
      </c>
      <c r="AT9328" s="73">
        <f t="shared" si="5784"/>
        <v>279.47000000000003</v>
      </c>
      <c r="AU9328" s="73">
        <f t="shared" si="5784"/>
        <v>279.47000000000003</v>
      </c>
      <c r="AV9328" s="73">
        <f t="shared" si="5784"/>
        <v>279.47000000000003</v>
      </c>
      <c r="AW9328" s="73">
        <f t="shared" si="5784"/>
        <v>279.47000000000003</v>
      </c>
      <c r="AX9328" s="73">
        <f t="shared" si="5784"/>
        <v>279.47000000000003</v>
      </c>
      <c r="AY9328" s="73">
        <f t="shared" si="5784"/>
        <v>279.47000000000003</v>
      </c>
      <c r="AZ9328" s="73">
        <f t="shared" si="5784"/>
        <v>279.47000000000003</v>
      </c>
      <c r="BA9328" s="73">
        <f t="shared" si="5784"/>
        <v>279.47000000000003</v>
      </c>
      <c r="BB9328" s="73">
        <f t="shared" si="5784"/>
        <v>279.47000000000003</v>
      </c>
      <c r="BC9328" s="73">
        <f t="shared" si="5784"/>
        <v>279.47000000000003</v>
      </c>
      <c r="BD9328" s="73">
        <f t="shared" si="5784"/>
        <v>279.47000000000003</v>
      </c>
      <c r="BE9328" s="73">
        <f t="shared" si="5784"/>
        <v>279.47000000000003</v>
      </c>
      <c r="BF9328" s="73">
        <f t="shared" si="5784"/>
        <v>279.47000000000003</v>
      </c>
      <c r="BG9328" s="73">
        <f t="shared" si="5784"/>
        <v>279.47000000000003</v>
      </c>
      <c r="BH9328" s="73">
        <f t="shared" si="5784"/>
        <v>279.47000000000003</v>
      </c>
      <c r="BI9328" s="73">
        <f t="shared" si="5784"/>
        <v>279.47000000000003</v>
      </c>
      <c r="BJ9328" s="73">
        <f t="shared" si="5784"/>
        <v>279.47000000000003</v>
      </c>
      <c r="BK9328" s="73">
        <f t="shared" si="5784"/>
        <v>279.47000000000003</v>
      </c>
      <c r="BL9328" s="73">
        <f t="shared" si="5784"/>
        <v>279.47000000000003</v>
      </c>
      <c r="BM9328" s="73">
        <f t="shared" si="5784"/>
        <v>279.47000000000003</v>
      </c>
      <c r="BN9328" s="73">
        <f t="shared" si="5784"/>
        <v>279.47000000000003</v>
      </c>
      <c r="BO9328" s="73">
        <f t="shared" si="5784"/>
        <v>279.47000000000003</v>
      </c>
      <c r="BP9328" s="73">
        <f t="shared" si="5784"/>
        <v>279.47000000000003</v>
      </c>
      <c r="BQ9328" s="73">
        <f t="shared" si="5784"/>
        <v>279.47000000000003</v>
      </c>
      <c r="BR9328" s="73">
        <f t="shared" ref="BR9328:EC9328" si="5785">(BQ9328+$F$9100*$F$9102*($F$55/$F$9101*BQ9327+$F$55/$F$9101*BQ9329))/(1+$F$9100*$F$9102*($F$55/$F$9101+$F$55/$F$9101))</f>
        <v>279.47000000000003</v>
      </c>
      <c r="BS9328" s="73">
        <f t="shared" si="5785"/>
        <v>279.47000000000003</v>
      </c>
      <c r="BT9328" s="73">
        <f t="shared" si="5785"/>
        <v>279.47000000000003</v>
      </c>
      <c r="BU9328" s="73">
        <f t="shared" si="5785"/>
        <v>279.47000000000003</v>
      </c>
      <c r="BV9328" s="73">
        <f t="shared" si="5785"/>
        <v>279.47000000000003</v>
      </c>
      <c r="BW9328" s="73">
        <f t="shared" si="5785"/>
        <v>279.47000000000003</v>
      </c>
      <c r="BX9328" s="73">
        <f t="shared" si="5785"/>
        <v>279.47000000000003</v>
      </c>
      <c r="BY9328" s="73">
        <f t="shared" si="5785"/>
        <v>279.47000000000003</v>
      </c>
      <c r="BZ9328" s="73">
        <f t="shared" si="5785"/>
        <v>279.47000000000003</v>
      </c>
      <c r="CA9328" s="73">
        <f t="shared" si="5785"/>
        <v>279.47000000000003</v>
      </c>
      <c r="CB9328" s="73">
        <f t="shared" si="5785"/>
        <v>279.47000000000003</v>
      </c>
      <c r="CC9328" s="73">
        <f t="shared" si="5785"/>
        <v>279.47000000000003</v>
      </c>
      <c r="CD9328" s="73">
        <f t="shared" si="5785"/>
        <v>279.47000000000003</v>
      </c>
      <c r="CE9328" s="73">
        <f t="shared" si="5785"/>
        <v>279.47000000000003</v>
      </c>
      <c r="CF9328" s="73">
        <f t="shared" si="5785"/>
        <v>279.47000000000003</v>
      </c>
      <c r="CG9328" s="73">
        <f t="shared" si="5785"/>
        <v>279.47000000000003</v>
      </c>
      <c r="CH9328" s="73">
        <f t="shared" si="5785"/>
        <v>279.47000000000003</v>
      </c>
      <c r="CI9328" s="73">
        <f t="shared" si="5785"/>
        <v>279.47000000000003</v>
      </c>
      <c r="CJ9328" s="73">
        <f t="shared" si="5785"/>
        <v>279.47000000000003</v>
      </c>
      <c r="CK9328" s="73">
        <f t="shared" si="5785"/>
        <v>279.47000000000003</v>
      </c>
      <c r="CL9328" s="73">
        <f t="shared" si="5785"/>
        <v>279.47000000000003</v>
      </c>
      <c r="CM9328" s="73">
        <f t="shared" si="5785"/>
        <v>279.47000000000003</v>
      </c>
      <c r="CN9328" s="73">
        <f t="shared" si="5785"/>
        <v>279.47000000000003</v>
      </c>
      <c r="CO9328" s="73">
        <f t="shared" si="5785"/>
        <v>279.47000000000003</v>
      </c>
      <c r="CP9328" s="73">
        <f t="shared" si="5785"/>
        <v>279.47000000000003</v>
      </c>
      <c r="CQ9328" s="73">
        <f t="shared" si="5785"/>
        <v>279.47000000000003</v>
      </c>
      <c r="CR9328" s="73">
        <f t="shared" si="5785"/>
        <v>279.47000000000003</v>
      </c>
      <c r="CS9328" s="73">
        <f t="shared" si="5785"/>
        <v>279.47000000000003</v>
      </c>
      <c r="CT9328" s="73">
        <f t="shared" si="5785"/>
        <v>279.47000000000003</v>
      </c>
      <c r="CU9328" s="73">
        <f t="shared" si="5785"/>
        <v>279.47000000000003</v>
      </c>
      <c r="CV9328" s="73">
        <f t="shared" si="5785"/>
        <v>279.47000000000003</v>
      </c>
      <c r="CW9328" s="73">
        <f t="shared" si="5785"/>
        <v>279.47000000000003</v>
      </c>
      <c r="CX9328" s="73">
        <f t="shared" si="5785"/>
        <v>279.47000000000003</v>
      </c>
      <c r="CY9328" s="73">
        <f t="shared" si="5785"/>
        <v>279.47000000000003</v>
      </c>
      <c r="CZ9328" s="73">
        <f t="shared" si="5785"/>
        <v>279.47000000000003</v>
      </c>
      <c r="DA9328" s="73">
        <f t="shared" si="5785"/>
        <v>279.47000000000003</v>
      </c>
      <c r="DB9328" s="73">
        <f t="shared" si="5785"/>
        <v>279.47000000000003</v>
      </c>
      <c r="DC9328" s="73">
        <f t="shared" si="5785"/>
        <v>279.47000000000003</v>
      </c>
      <c r="DD9328" s="73">
        <f t="shared" si="5785"/>
        <v>279.47000000000003</v>
      </c>
      <c r="DE9328" s="73">
        <f t="shared" si="5785"/>
        <v>279.47000000000003</v>
      </c>
      <c r="DF9328" s="73">
        <f t="shared" si="5785"/>
        <v>279.47000000000003</v>
      </c>
      <c r="DG9328" s="73">
        <f t="shared" si="5785"/>
        <v>279.47000000000003</v>
      </c>
      <c r="DH9328" s="73">
        <f t="shared" si="5785"/>
        <v>279.47000000000003</v>
      </c>
      <c r="DI9328" s="73">
        <f t="shared" si="5785"/>
        <v>279.47000000000003</v>
      </c>
      <c r="DJ9328" s="73">
        <f t="shared" si="5785"/>
        <v>279.47000000000003</v>
      </c>
      <c r="DK9328" s="73">
        <f t="shared" si="5785"/>
        <v>279.47000000000003</v>
      </c>
      <c r="DL9328" s="73">
        <f t="shared" si="5785"/>
        <v>279.47000000000003</v>
      </c>
      <c r="DM9328" s="73">
        <f t="shared" si="5785"/>
        <v>279.47000000000003</v>
      </c>
      <c r="DN9328" s="73">
        <f t="shared" si="5785"/>
        <v>279.47000000000003</v>
      </c>
      <c r="DO9328" s="73">
        <f t="shared" si="5785"/>
        <v>279.47000000000003</v>
      </c>
      <c r="DP9328" s="73">
        <f t="shared" si="5785"/>
        <v>279.47000000000003</v>
      </c>
      <c r="DQ9328" s="73">
        <f t="shared" si="5785"/>
        <v>279.47000000000003</v>
      </c>
      <c r="DR9328" s="73">
        <f t="shared" si="5785"/>
        <v>279.47000000000003</v>
      </c>
      <c r="DS9328" s="73">
        <f t="shared" si="5785"/>
        <v>279.47000000000003</v>
      </c>
      <c r="DT9328" s="73">
        <f t="shared" si="5785"/>
        <v>279.47000000000003</v>
      </c>
      <c r="DU9328" s="73">
        <f t="shared" si="5785"/>
        <v>279.47000000000003</v>
      </c>
      <c r="DV9328" s="73">
        <f t="shared" si="5785"/>
        <v>279.47000000000003</v>
      </c>
      <c r="DW9328" s="73">
        <f t="shared" si="5785"/>
        <v>279.47000000000003</v>
      </c>
      <c r="DX9328" s="73">
        <f t="shared" si="5785"/>
        <v>279.47000000000003</v>
      </c>
      <c r="DY9328" s="73">
        <f t="shared" si="5785"/>
        <v>279.47000000000003</v>
      </c>
      <c r="DZ9328" s="73">
        <f t="shared" si="5785"/>
        <v>279.47000000000003</v>
      </c>
      <c r="EA9328" s="73">
        <f t="shared" si="5785"/>
        <v>279.47000000000003</v>
      </c>
      <c r="EB9328" s="73">
        <f t="shared" si="5785"/>
        <v>279.47000000000003</v>
      </c>
      <c r="EC9328" s="73">
        <f t="shared" si="5785"/>
        <v>279.47000000000003</v>
      </c>
      <c r="ED9328" s="73">
        <f t="shared" ref="ED9328:GO9328" si="5786">(EC9328+$F$9100*$F$9102*($F$55/$F$9101*EC9327+$F$55/$F$9101*EC9329))/(1+$F$9100*$F$9102*($F$55/$F$9101+$F$55/$F$9101))</f>
        <v>279.47000000000003</v>
      </c>
      <c r="EE9328" s="73">
        <f t="shared" si="5786"/>
        <v>279.47000000000003</v>
      </c>
      <c r="EF9328" s="73">
        <f t="shared" si="5786"/>
        <v>279.47000000000003</v>
      </c>
      <c r="EG9328" s="73">
        <f t="shared" si="5786"/>
        <v>279.47000000000003</v>
      </c>
      <c r="EH9328" s="73">
        <f t="shared" si="5786"/>
        <v>279.47000000000003</v>
      </c>
      <c r="EI9328" s="73">
        <f t="shared" si="5786"/>
        <v>279.47000000000003</v>
      </c>
      <c r="EJ9328" s="73">
        <f t="shared" si="5786"/>
        <v>279.47000000000003</v>
      </c>
      <c r="EK9328" s="73">
        <f t="shared" si="5786"/>
        <v>279.47000000000003</v>
      </c>
      <c r="EL9328" s="73">
        <f t="shared" si="5786"/>
        <v>279.47000000000003</v>
      </c>
      <c r="EM9328" s="73">
        <f t="shared" si="5786"/>
        <v>279.47000000000003</v>
      </c>
      <c r="EN9328" s="73">
        <f t="shared" si="5786"/>
        <v>279.47000000000003</v>
      </c>
      <c r="EO9328" s="73">
        <f t="shared" si="5786"/>
        <v>279.47000000000003</v>
      </c>
      <c r="EP9328" s="73">
        <f t="shared" si="5786"/>
        <v>279.47000000000003</v>
      </c>
      <c r="EQ9328" s="73">
        <f t="shared" si="5786"/>
        <v>279.47000000000003</v>
      </c>
      <c r="ER9328" s="73">
        <f t="shared" si="5786"/>
        <v>279.47000000000003</v>
      </c>
      <c r="ES9328" s="73">
        <f t="shared" si="5786"/>
        <v>279.47000000000003</v>
      </c>
      <c r="ET9328" s="73">
        <f t="shared" si="5786"/>
        <v>279.47000000000003</v>
      </c>
      <c r="EU9328" s="73">
        <f t="shared" si="5786"/>
        <v>279.47000000000003</v>
      </c>
      <c r="EV9328" s="73">
        <f t="shared" si="5786"/>
        <v>279.47000000000003</v>
      </c>
      <c r="EW9328" s="73">
        <f t="shared" si="5786"/>
        <v>279.47000000000003</v>
      </c>
      <c r="EX9328" s="73">
        <f t="shared" si="5786"/>
        <v>279.47000000000003</v>
      </c>
      <c r="EY9328" s="73">
        <f t="shared" si="5786"/>
        <v>279.47000000000003</v>
      </c>
      <c r="EZ9328" s="73">
        <f t="shared" si="5786"/>
        <v>279.47000000000003</v>
      </c>
      <c r="FA9328" s="73">
        <f t="shared" si="5786"/>
        <v>279.47000000000003</v>
      </c>
      <c r="FB9328" s="73">
        <f t="shared" si="5786"/>
        <v>279.47000000000003</v>
      </c>
      <c r="FC9328" s="73">
        <f t="shared" si="5786"/>
        <v>279.47000000000003</v>
      </c>
      <c r="FD9328" s="73">
        <f t="shared" si="5786"/>
        <v>279.47000000000003</v>
      </c>
      <c r="FE9328" s="73">
        <f t="shared" si="5786"/>
        <v>279.47000000000003</v>
      </c>
      <c r="FF9328" s="73">
        <f t="shared" si="5786"/>
        <v>279.47000000000003</v>
      </c>
      <c r="FG9328" s="73">
        <f t="shared" si="5786"/>
        <v>279.47000000000003</v>
      </c>
      <c r="FH9328" s="73">
        <f t="shared" si="5786"/>
        <v>279.47000000000003</v>
      </c>
      <c r="FI9328" s="73">
        <f t="shared" si="5786"/>
        <v>279.47000000000003</v>
      </c>
      <c r="FJ9328" s="73">
        <f t="shared" si="5786"/>
        <v>279.47000000000003</v>
      </c>
      <c r="FK9328" s="73">
        <f t="shared" si="5786"/>
        <v>279.47000000000003</v>
      </c>
      <c r="FL9328" s="73">
        <f t="shared" si="5786"/>
        <v>279.47000000000003</v>
      </c>
      <c r="FM9328" s="73">
        <f t="shared" si="5786"/>
        <v>279.47000000000003</v>
      </c>
      <c r="FN9328" s="73">
        <f t="shared" si="5786"/>
        <v>279.47000000000003</v>
      </c>
      <c r="FO9328" s="73">
        <f t="shared" si="5786"/>
        <v>279.47000000000003</v>
      </c>
      <c r="FP9328" s="73">
        <f t="shared" si="5786"/>
        <v>279.47000000000003</v>
      </c>
      <c r="FQ9328" s="73">
        <f t="shared" si="5786"/>
        <v>279.47000000000003</v>
      </c>
      <c r="FR9328" s="73">
        <f t="shared" si="5786"/>
        <v>279.47000000000003</v>
      </c>
      <c r="FS9328" s="73">
        <f t="shared" si="5786"/>
        <v>279.47000000000003</v>
      </c>
      <c r="FT9328" s="73">
        <f t="shared" si="5786"/>
        <v>279.47000000000003</v>
      </c>
      <c r="FU9328" s="73">
        <f t="shared" si="5786"/>
        <v>279.47000000000003</v>
      </c>
      <c r="FV9328" s="73">
        <f t="shared" si="5786"/>
        <v>279.47000000000003</v>
      </c>
      <c r="FW9328" s="73">
        <f t="shared" si="5786"/>
        <v>279.47000000000003</v>
      </c>
      <c r="FX9328" s="73">
        <f t="shared" si="5786"/>
        <v>279.47000000000003</v>
      </c>
      <c r="FY9328" s="73">
        <f t="shared" si="5786"/>
        <v>279.47000000000003</v>
      </c>
      <c r="FZ9328" s="73">
        <f t="shared" si="5786"/>
        <v>279.47000000000003</v>
      </c>
      <c r="GA9328" s="73">
        <f t="shared" si="5786"/>
        <v>279.47000000000003</v>
      </c>
      <c r="GB9328" s="73">
        <f t="shared" si="5786"/>
        <v>279.47000000000003</v>
      </c>
      <c r="GC9328" s="73">
        <f t="shared" si="5786"/>
        <v>279.47000000000003</v>
      </c>
      <c r="GD9328" s="73">
        <f t="shared" si="5786"/>
        <v>279.47000000000003</v>
      </c>
      <c r="GE9328" s="73">
        <f t="shared" si="5786"/>
        <v>279.47000000000003</v>
      </c>
      <c r="GF9328" s="73">
        <f t="shared" si="5786"/>
        <v>279.47000000000003</v>
      </c>
      <c r="GG9328" s="73">
        <f t="shared" si="5786"/>
        <v>279.47000000000003</v>
      </c>
      <c r="GH9328" s="73">
        <f t="shared" si="5786"/>
        <v>279.47000000000003</v>
      </c>
      <c r="GI9328" s="73">
        <f t="shared" si="5786"/>
        <v>279.47000000000003</v>
      </c>
      <c r="GJ9328" s="73">
        <f t="shared" si="5786"/>
        <v>279.47000000000003</v>
      </c>
      <c r="GK9328" s="73">
        <f t="shared" si="5786"/>
        <v>279.47000000000003</v>
      </c>
      <c r="GL9328" s="73">
        <f t="shared" si="5786"/>
        <v>279.47000000000003</v>
      </c>
      <c r="GM9328" s="73">
        <f t="shared" si="5786"/>
        <v>279.47000000000003</v>
      </c>
      <c r="GN9328" s="73">
        <f t="shared" si="5786"/>
        <v>279.47000000000003</v>
      </c>
      <c r="GO9328" s="73">
        <f t="shared" si="5786"/>
        <v>279.47000000000003</v>
      </c>
      <c r="GP9328" s="73">
        <f t="shared" ref="GP9328:JA9328" si="5787">(GO9328+$F$9100*$F$9102*($F$55/$F$9101*GO9327+$F$55/$F$9101*GO9329))/(1+$F$9100*$F$9102*($F$55/$F$9101+$F$55/$F$9101))</f>
        <v>279.47000000000003</v>
      </c>
      <c r="GQ9328" s="73">
        <f t="shared" si="5787"/>
        <v>279.47000000000003</v>
      </c>
      <c r="GR9328" s="73">
        <f t="shared" si="5787"/>
        <v>279.47000000000003</v>
      </c>
      <c r="GS9328" s="73">
        <f t="shared" si="5787"/>
        <v>279.47000000000003</v>
      </c>
      <c r="GT9328" s="73">
        <f t="shared" si="5787"/>
        <v>279.47000000000003</v>
      </c>
      <c r="GU9328" s="73">
        <f t="shared" si="5787"/>
        <v>279.47000000000003</v>
      </c>
      <c r="GV9328" s="73">
        <f t="shared" si="5787"/>
        <v>279.47000000000003</v>
      </c>
      <c r="GW9328" s="73">
        <f t="shared" si="5787"/>
        <v>279.47000000000003</v>
      </c>
      <c r="GX9328" s="73">
        <f t="shared" si="5787"/>
        <v>279.47000000000003</v>
      </c>
      <c r="GY9328" s="73">
        <f t="shared" si="5787"/>
        <v>279.47000000000003</v>
      </c>
      <c r="GZ9328" s="73">
        <f t="shared" si="5787"/>
        <v>279.47000000000003</v>
      </c>
      <c r="HA9328" s="73">
        <f t="shared" si="5787"/>
        <v>279.47000000000003</v>
      </c>
      <c r="HB9328" s="73">
        <f t="shared" si="5787"/>
        <v>279.47000000000003</v>
      </c>
      <c r="HC9328" s="73">
        <f t="shared" si="5787"/>
        <v>279.47000000000003</v>
      </c>
      <c r="HD9328" s="73">
        <f t="shared" si="5787"/>
        <v>279.47000000000003</v>
      </c>
      <c r="HE9328" s="73">
        <f t="shared" si="5787"/>
        <v>279.47000000000003</v>
      </c>
      <c r="HF9328" s="73">
        <f t="shared" si="5787"/>
        <v>279.47000000000003</v>
      </c>
      <c r="HG9328" s="73">
        <f t="shared" si="5787"/>
        <v>279.47000000000003</v>
      </c>
      <c r="HH9328" s="73">
        <f t="shared" si="5787"/>
        <v>279.47000000000003</v>
      </c>
      <c r="HI9328" s="73">
        <f t="shared" si="5787"/>
        <v>279.47000000000003</v>
      </c>
      <c r="HJ9328" s="73">
        <f t="shared" si="5787"/>
        <v>279.47000000000003</v>
      </c>
      <c r="HK9328" s="73">
        <f t="shared" si="5787"/>
        <v>279.47000000000003</v>
      </c>
      <c r="HL9328" s="73">
        <f t="shared" si="5787"/>
        <v>279.47000000000003</v>
      </c>
      <c r="HM9328" s="73">
        <f t="shared" si="5787"/>
        <v>279.47000000000003</v>
      </c>
      <c r="HN9328" s="73">
        <f t="shared" si="5787"/>
        <v>279.47000000000003</v>
      </c>
      <c r="HO9328" s="73">
        <f t="shared" si="5787"/>
        <v>279.47000000000003</v>
      </c>
      <c r="HP9328" s="73">
        <f t="shared" si="5787"/>
        <v>279.47000000000003</v>
      </c>
      <c r="HQ9328" s="73">
        <f t="shared" si="5787"/>
        <v>279.47000000000003</v>
      </c>
      <c r="HR9328" s="73">
        <f t="shared" si="5787"/>
        <v>279.47000000000003</v>
      </c>
      <c r="HS9328" s="73">
        <f t="shared" si="5787"/>
        <v>279.47000000000003</v>
      </c>
      <c r="HT9328" s="73">
        <f t="shared" si="5787"/>
        <v>279.47000000000003</v>
      </c>
      <c r="HU9328" s="73">
        <f t="shared" si="5787"/>
        <v>279.47000000000003</v>
      </c>
      <c r="HV9328" s="73">
        <f t="shared" si="5787"/>
        <v>279.47000000000003</v>
      </c>
      <c r="HW9328" s="73">
        <f t="shared" si="5787"/>
        <v>279.47000000000003</v>
      </c>
      <c r="HX9328" s="73">
        <f t="shared" si="5787"/>
        <v>279.47000000000003</v>
      </c>
      <c r="HY9328" s="73">
        <f t="shared" si="5787"/>
        <v>279.47000000000003</v>
      </c>
      <c r="HZ9328" s="73">
        <f t="shared" si="5787"/>
        <v>279.47000000000003</v>
      </c>
      <c r="IA9328" s="73">
        <f t="shared" si="5787"/>
        <v>279.47000000000003</v>
      </c>
      <c r="IB9328" s="73">
        <f t="shared" si="5787"/>
        <v>279.47000000000003</v>
      </c>
      <c r="IC9328" s="73">
        <f t="shared" si="5787"/>
        <v>279.47000000000003</v>
      </c>
      <c r="ID9328" s="73">
        <f t="shared" si="5787"/>
        <v>279.47000000000003</v>
      </c>
      <c r="IE9328" s="73">
        <f t="shared" si="5787"/>
        <v>279.47000000000003</v>
      </c>
      <c r="IF9328" s="73">
        <f t="shared" si="5787"/>
        <v>279.47000000000003</v>
      </c>
      <c r="IG9328" s="73">
        <f t="shared" si="5787"/>
        <v>279.47000000000003</v>
      </c>
      <c r="IH9328" s="73">
        <f t="shared" si="5787"/>
        <v>279.47000000000003</v>
      </c>
      <c r="II9328" s="73">
        <f t="shared" si="5787"/>
        <v>279.47000000000003</v>
      </c>
      <c r="IJ9328" s="73">
        <f t="shared" si="5787"/>
        <v>279.47000000000003</v>
      </c>
      <c r="IK9328" s="73">
        <f t="shared" si="5787"/>
        <v>279.47000000000003</v>
      </c>
      <c r="IL9328" s="73">
        <f t="shared" si="5787"/>
        <v>279.47000000000003</v>
      </c>
      <c r="IM9328" s="73">
        <f t="shared" si="5787"/>
        <v>279.47000000000003</v>
      </c>
      <c r="IN9328" s="73">
        <f t="shared" si="5787"/>
        <v>279.47000000000003</v>
      </c>
      <c r="IO9328" s="73">
        <f t="shared" si="5787"/>
        <v>279.47000000000003</v>
      </c>
      <c r="IP9328" s="73">
        <f t="shared" si="5787"/>
        <v>279.47000000000003</v>
      </c>
      <c r="IQ9328" s="73">
        <f t="shared" si="5787"/>
        <v>279.47000000000003</v>
      </c>
      <c r="IR9328" s="73">
        <f t="shared" si="5787"/>
        <v>279.47000000000003</v>
      </c>
      <c r="IS9328" s="73">
        <f t="shared" si="5787"/>
        <v>279.47000000000003</v>
      </c>
      <c r="IT9328" s="73">
        <f t="shared" si="5787"/>
        <v>279.47000000000003</v>
      </c>
      <c r="IU9328" s="73">
        <f t="shared" si="5787"/>
        <v>279.47000000000003</v>
      </c>
      <c r="IV9328" s="73">
        <f t="shared" si="5787"/>
        <v>279.47000000000003</v>
      </c>
      <c r="IW9328" s="73">
        <f t="shared" si="5787"/>
        <v>279.47000000000003</v>
      </c>
      <c r="IX9328" s="73">
        <f t="shared" si="5787"/>
        <v>279.47000000000003</v>
      </c>
      <c r="IY9328" s="73">
        <f t="shared" si="5787"/>
        <v>279.47000000000003</v>
      </c>
      <c r="IZ9328" s="73">
        <f t="shared" si="5787"/>
        <v>279.47000000000003</v>
      </c>
      <c r="JA9328" s="73">
        <f t="shared" si="5787"/>
        <v>279.47000000000003</v>
      </c>
      <c r="JB9328" s="73">
        <f t="shared" ref="JB9328:KG9328" si="5788">(JA9328+$F$9100*$F$9102*($F$55/$F$9101*JA9327+$F$55/$F$9101*JA9329))/(1+$F$9100*$F$9102*($F$55/$F$9101+$F$55/$F$9101))</f>
        <v>279.47000000000003</v>
      </c>
      <c r="JC9328" s="73">
        <f t="shared" si="5788"/>
        <v>279.47000000000003</v>
      </c>
      <c r="JD9328" s="73">
        <f t="shared" si="5788"/>
        <v>279.47000000000003</v>
      </c>
      <c r="JE9328" s="73">
        <f t="shared" si="5788"/>
        <v>279.47000000000003</v>
      </c>
      <c r="JF9328" s="73">
        <f t="shared" si="5788"/>
        <v>279.47000000000003</v>
      </c>
      <c r="JG9328" s="73">
        <f t="shared" si="5788"/>
        <v>279.47000000000003</v>
      </c>
      <c r="JH9328" s="73">
        <f t="shared" si="5788"/>
        <v>279.47000000000003</v>
      </c>
      <c r="JI9328" s="73">
        <f t="shared" si="5788"/>
        <v>279.47000000000003</v>
      </c>
      <c r="JJ9328" s="73">
        <f t="shared" si="5788"/>
        <v>279.47000000000003</v>
      </c>
      <c r="JK9328" s="73">
        <f t="shared" si="5788"/>
        <v>279.47000000000003</v>
      </c>
      <c r="JL9328" s="73">
        <f t="shared" si="5788"/>
        <v>279.47000000000003</v>
      </c>
      <c r="JM9328" s="73">
        <f t="shared" si="5788"/>
        <v>279.47000000000003</v>
      </c>
      <c r="JN9328" s="73">
        <f t="shared" si="5788"/>
        <v>279.47000000000003</v>
      </c>
      <c r="JO9328" s="73">
        <f t="shared" si="5788"/>
        <v>279.47000000000003</v>
      </c>
      <c r="JP9328" s="73">
        <f t="shared" si="5788"/>
        <v>279.47000000000003</v>
      </c>
      <c r="JQ9328" s="73">
        <f t="shared" si="5788"/>
        <v>279.47000000000003</v>
      </c>
      <c r="JR9328" s="73">
        <f t="shared" si="5788"/>
        <v>279.47000000000003</v>
      </c>
      <c r="JS9328" s="73">
        <f t="shared" si="5788"/>
        <v>279.47000000000003</v>
      </c>
      <c r="JT9328" s="73">
        <f t="shared" si="5788"/>
        <v>279.47000000000003</v>
      </c>
      <c r="JU9328" s="73">
        <f t="shared" si="5788"/>
        <v>279.47000000000003</v>
      </c>
      <c r="JV9328" s="73">
        <f t="shared" si="5788"/>
        <v>279.47000000000003</v>
      </c>
      <c r="JW9328" s="73">
        <f t="shared" si="5788"/>
        <v>279.47000000000003</v>
      </c>
      <c r="JX9328" s="73">
        <f t="shared" si="5788"/>
        <v>279.47000000000003</v>
      </c>
      <c r="JY9328" s="73">
        <f t="shared" si="5788"/>
        <v>279.47000000000003</v>
      </c>
      <c r="JZ9328" s="73">
        <f t="shared" si="5788"/>
        <v>279.47000000000003</v>
      </c>
      <c r="KA9328" s="73">
        <f t="shared" si="5788"/>
        <v>279.47000000000003</v>
      </c>
      <c r="KB9328" s="73">
        <f t="shared" si="5788"/>
        <v>279.47000000000003</v>
      </c>
      <c r="KC9328" s="73">
        <f t="shared" si="5788"/>
        <v>279.47000000000003</v>
      </c>
      <c r="KD9328" s="73">
        <f t="shared" si="5788"/>
        <v>279.47000000000003</v>
      </c>
      <c r="KE9328" s="73">
        <f t="shared" si="5788"/>
        <v>279.47000000000003</v>
      </c>
      <c r="KF9328" s="73">
        <f t="shared" si="5788"/>
        <v>279.47000000000003</v>
      </c>
      <c r="KG9328" s="73">
        <f t="shared" si="5788"/>
        <v>279.47000000000003</v>
      </c>
      <c r="KH9328">
        <v>279.47000000000003</v>
      </c>
      <c r="KL9328" s="84"/>
      <c r="KP9328" s="84"/>
      <c r="KS9328" s="74"/>
      <c r="KT9328" s="74"/>
      <c r="KU9328" s="16"/>
      <c r="KV9328" s="72"/>
      <c r="KW9328" s="72"/>
      <c r="KX9328" s="16"/>
      <c r="KZ9328" s="16"/>
      <c r="LA9328" s="16"/>
      <c r="LB9328" s="74"/>
      <c r="LC9328" s="74"/>
    </row>
    <row r="9329" spans="2:315" x14ac:dyDescent="0.35">
      <c r="B9329">
        <v>223</v>
      </c>
      <c r="C9329">
        <f t="shared" ref="C9329:C9392" si="5789">C9328+0.01</f>
        <v>2.2250000000000001</v>
      </c>
      <c r="E9329" s="92">
        <v>279.47000000000003</v>
      </c>
      <c r="F9329" s="73">
        <f t="shared" ref="F9329:BQ9329" si="5790">(E9329+$F$9100*$F$9102*($F$55/$F$9101*E9328+$F$55/$F$9101*E9330))/(1+$F$9100*$F$9102*($F$55/$F$9101+$F$55/$F$9101))</f>
        <v>279.47000000000003</v>
      </c>
      <c r="G9329" s="73">
        <f t="shared" si="5790"/>
        <v>279.47000000000003</v>
      </c>
      <c r="H9329" s="73">
        <f t="shared" si="5790"/>
        <v>279.47000000000003</v>
      </c>
      <c r="I9329" s="73">
        <f t="shared" si="5790"/>
        <v>279.47000000000003</v>
      </c>
      <c r="J9329" s="73">
        <f t="shared" si="5790"/>
        <v>279.47000000000003</v>
      </c>
      <c r="K9329" s="73">
        <f t="shared" si="5790"/>
        <v>279.47000000000003</v>
      </c>
      <c r="L9329" s="73">
        <f t="shared" si="5790"/>
        <v>279.47000000000003</v>
      </c>
      <c r="M9329" s="73">
        <f t="shared" si="5790"/>
        <v>279.47000000000003</v>
      </c>
      <c r="N9329" s="73">
        <f t="shared" si="5790"/>
        <v>279.47000000000003</v>
      </c>
      <c r="O9329" s="73">
        <f t="shared" si="5790"/>
        <v>279.47000000000003</v>
      </c>
      <c r="P9329" s="73">
        <f t="shared" si="5790"/>
        <v>279.47000000000003</v>
      </c>
      <c r="Q9329" s="73">
        <f t="shared" si="5790"/>
        <v>279.47000000000003</v>
      </c>
      <c r="R9329" s="73">
        <f t="shared" si="5790"/>
        <v>279.47000000000003</v>
      </c>
      <c r="S9329" s="73">
        <f t="shared" si="5790"/>
        <v>279.47000000000003</v>
      </c>
      <c r="T9329" s="73">
        <f t="shared" si="5790"/>
        <v>279.47000000000003</v>
      </c>
      <c r="U9329" s="73">
        <f t="shared" si="5790"/>
        <v>279.47000000000003</v>
      </c>
      <c r="V9329" s="73">
        <f t="shared" si="5790"/>
        <v>279.47000000000003</v>
      </c>
      <c r="W9329" s="73">
        <f t="shared" si="5790"/>
        <v>279.47000000000003</v>
      </c>
      <c r="X9329" s="73">
        <f t="shared" si="5790"/>
        <v>279.47000000000003</v>
      </c>
      <c r="Y9329" s="73">
        <f t="shared" si="5790"/>
        <v>279.47000000000003</v>
      </c>
      <c r="Z9329" s="73">
        <f t="shared" si="5790"/>
        <v>279.47000000000003</v>
      </c>
      <c r="AA9329" s="73">
        <f t="shared" si="5790"/>
        <v>279.47000000000003</v>
      </c>
      <c r="AB9329" s="73">
        <f t="shared" si="5790"/>
        <v>279.47000000000003</v>
      </c>
      <c r="AC9329" s="73">
        <f t="shared" si="5790"/>
        <v>279.47000000000003</v>
      </c>
      <c r="AD9329" s="73">
        <f t="shared" si="5790"/>
        <v>279.47000000000003</v>
      </c>
      <c r="AE9329" s="73">
        <f t="shared" si="5790"/>
        <v>279.47000000000003</v>
      </c>
      <c r="AF9329" s="73">
        <f t="shared" si="5790"/>
        <v>279.47000000000003</v>
      </c>
      <c r="AG9329" s="73">
        <f t="shared" si="5790"/>
        <v>279.47000000000003</v>
      </c>
      <c r="AH9329" s="73">
        <f t="shared" si="5790"/>
        <v>279.47000000000003</v>
      </c>
      <c r="AI9329" s="73">
        <f t="shared" si="5790"/>
        <v>279.47000000000003</v>
      </c>
      <c r="AJ9329" s="73">
        <f t="shared" si="5790"/>
        <v>279.47000000000003</v>
      </c>
      <c r="AK9329" s="73">
        <f t="shared" si="5790"/>
        <v>279.47000000000003</v>
      </c>
      <c r="AL9329" s="73">
        <f t="shared" si="5790"/>
        <v>279.47000000000003</v>
      </c>
      <c r="AM9329" s="73">
        <f t="shared" si="5790"/>
        <v>279.47000000000003</v>
      </c>
      <c r="AN9329" s="73">
        <f t="shared" si="5790"/>
        <v>279.47000000000003</v>
      </c>
      <c r="AO9329" s="73">
        <f t="shared" si="5790"/>
        <v>279.47000000000003</v>
      </c>
      <c r="AP9329" s="73">
        <f t="shared" si="5790"/>
        <v>279.47000000000003</v>
      </c>
      <c r="AQ9329" s="73">
        <f t="shared" si="5790"/>
        <v>279.47000000000003</v>
      </c>
      <c r="AR9329" s="73">
        <f t="shared" si="5790"/>
        <v>279.47000000000003</v>
      </c>
      <c r="AS9329" s="73">
        <f t="shared" si="5790"/>
        <v>279.47000000000003</v>
      </c>
      <c r="AT9329" s="73">
        <f t="shared" si="5790"/>
        <v>279.47000000000003</v>
      </c>
      <c r="AU9329" s="73">
        <f t="shared" si="5790"/>
        <v>279.47000000000003</v>
      </c>
      <c r="AV9329" s="73">
        <f t="shared" si="5790"/>
        <v>279.47000000000003</v>
      </c>
      <c r="AW9329" s="73">
        <f t="shared" si="5790"/>
        <v>279.47000000000003</v>
      </c>
      <c r="AX9329" s="73">
        <f t="shared" si="5790"/>
        <v>279.47000000000003</v>
      </c>
      <c r="AY9329" s="73">
        <f t="shared" si="5790"/>
        <v>279.47000000000003</v>
      </c>
      <c r="AZ9329" s="73">
        <f t="shared" si="5790"/>
        <v>279.47000000000003</v>
      </c>
      <c r="BA9329" s="73">
        <f t="shared" si="5790"/>
        <v>279.47000000000003</v>
      </c>
      <c r="BB9329" s="73">
        <f t="shared" si="5790"/>
        <v>279.47000000000003</v>
      </c>
      <c r="BC9329" s="73">
        <f t="shared" si="5790"/>
        <v>279.47000000000003</v>
      </c>
      <c r="BD9329" s="73">
        <f t="shared" si="5790"/>
        <v>279.47000000000003</v>
      </c>
      <c r="BE9329" s="73">
        <f t="shared" si="5790"/>
        <v>279.47000000000003</v>
      </c>
      <c r="BF9329" s="73">
        <f t="shared" si="5790"/>
        <v>279.47000000000003</v>
      </c>
      <c r="BG9329" s="73">
        <f t="shared" si="5790"/>
        <v>279.47000000000003</v>
      </c>
      <c r="BH9329" s="73">
        <f t="shared" si="5790"/>
        <v>279.47000000000003</v>
      </c>
      <c r="BI9329" s="73">
        <f t="shared" si="5790"/>
        <v>279.47000000000003</v>
      </c>
      <c r="BJ9329" s="73">
        <f t="shared" si="5790"/>
        <v>279.47000000000003</v>
      </c>
      <c r="BK9329" s="73">
        <f t="shared" si="5790"/>
        <v>279.47000000000003</v>
      </c>
      <c r="BL9329" s="73">
        <f t="shared" si="5790"/>
        <v>279.47000000000003</v>
      </c>
      <c r="BM9329" s="73">
        <f t="shared" si="5790"/>
        <v>279.47000000000003</v>
      </c>
      <c r="BN9329" s="73">
        <f t="shared" si="5790"/>
        <v>279.47000000000003</v>
      </c>
      <c r="BO9329" s="73">
        <f t="shared" si="5790"/>
        <v>279.47000000000003</v>
      </c>
      <c r="BP9329" s="73">
        <f t="shared" si="5790"/>
        <v>279.47000000000003</v>
      </c>
      <c r="BQ9329" s="73">
        <f t="shared" si="5790"/>
        <v>279.47000000000003</v>
      </c>
      <c r="BR9329" s="73">
        <f t="shared" ref="BR9329:EC9329" si="5791">(BQ9329+$F$9100*$F$9102*($F$55/$F$9101*BQ9328+$F$55/$F$9101*BQ9330))/(1+$F$9100*$F$9102*($F$55/$F$9101+$F$55/$F$9101))</f>
        <v>279.47000000000003</v>
      </c>
      <c r="BS9329" s="73">
        <f t="shared" si="5791"/>
        <v>279.47000000000003</v>
      </c>
      <c r="BT9329" s="73">
        <f t="shared" si="5791"/>
        <v>279.47000000000003</v>
      </c>
      <c r="BU9329" s="73">
        <f t="shared" si="5791"/>
        <v>279.47000000000003</v>
      </c>
      <c r="BV9329" s="73">
        <f t="shared" si="5791"/>
        <v>279.47000000000003</v>
      </c>
      <c r="BW9329" s="73">
        <f t="shared" si="5791"/>
        <v>279.47000000000003</v>
      </c>
      <c r="BX9329" s="73">
        <f t="shared" si="5791"/>
        <v>279.47000000000003</v>
      </c>
      <c r="BY9329" s="73">
        <f t="shared" si="5791"/>
        <v>279.47000000000003</v>
      </c>
      <c r="BZ9329" s="73">
        <f t="shared" si="5791"/>
        <v>279.47000000000003</v>
      </c>
      <c r="CA9329" s="73">
        <f t="shared" si="5791"/>
        <v>279.47000000000003</v>
      </c>
      <c r="CB9329" s="73">
        <f t="shared" si="5791"/>
        <v>279.47000000000003</v>
      </c>
      <c r="CC9329" s="73">
        <f t="shared" si="5791"/>
        <v>279.47000000000003</v>
      </c>
      <c r="CD9329" s="73">
        <f t="shared" si="5791"/>
        <v>279.47000000000003</v>
      </c>
      <c r="CE9329" s="73">
        <f t="shared" si="5791"/>
        <v>279.47000000000003</v>
      </c>
      <c r="CF9329" s="73">
        <f t="shared" si="5791"/>
        <v>279.47000000000003</v>
      </c>
      <c r="CG9329" s="73">
        <f t="shared" si="5791"/>
        <v>279.47000000000003</v>
      </c>
      <c r="CH9329" s="73">
        <f t="shared" si="5791"/>
        <v>279.47000000000003</v>
      </c>
      <c r="CI9329" s="73">
        <f t="shared" si="5791"/>
        <v>279.47000000000003</v>
      </c>
      <c r="CJ9329" s="73">
        <f t="shared" si="5791"/>
        <v>279.47000000000003</v>
      </c>
      <c r="CK9329" s="73">
        <f t="shared" si="5791"/>
        <v>279.47000000000003</v>
      </c>
      <c r="CL9329" s="73">
        <f t="shared" si="5791"/>
        <v>279.47000000000003</v>
      </c>
      <c r="CM9329" s="73">
        <f t="shared" si="5791"/>
        <v>279.47000000000003</v>
      </c>
      <c r="CN9329" s="73">
        <f t="shared" si="5791"/>
        <v>279.47000000000003</v>
      </c>
      <c r="CO9329" s="73">
        <f t="shared" si="5791"/>
        <v>279.47000000000003</v>
      </c>
      <c r="CP9329" s="73">
        <f t="shared" si="5791"/>
        <v>279.47000000000003</v>
      </c>
      <c r="CQ9329" s="73">
        <f t="shared" si="5791"/>
        <v>279.47000000000003</v>
      </c>
      <c r="CR9329" s="73">
        <f t="shared" si="5791"/>
        <v>279.47000000000003</v>
      </c>
      <c r="CS9329" s="73">
        <f t="shared" si="5791"/>
        <v>279.47000000000003</v>
      </c>
      <c r="CT9329" s="73">
        <f t="shared" si="5791"/>
        <v>279.47000000000003</v>
      </c>
      <c r="CU9329" s="73">
        <f t="shared" si="5791"/>
        <v>279.47000000000003</v>
      </c>
      <c r="CV9329" s="73">
        <f t="shared" si="5791"/>
        <v>279.47000000000003</v>
      </c>
      <c r="CW9329" s="73">
        <f t="shared" si="5791"/>
        <v>279.47000000000003</v>
      </c>
      <c r="CX9329" s="73">
        <f t="shared" si="5791"/>
        <v>279.47000000000003</v>
      </c>
      <c r="CY9329" s="73">
        <f t="shared" si="5791"/>
        <v>279.47000000000003</v>
      </c>
      <c r="CZ9329" s="73">
        <f t="shared" si="5791"/>
        <v>279.47000000000003</v>
      </c>
      <c r="DA9329" s="73">
        <f t="shared" si="5791"/>
        <v>279.47000000000003</v>
      </c>
      <c r="DB9329" s="73">
        <f t="shared" si="5791"/>
        <v>279.47000000000003</v>
      </c>
      <c r="DC9329" s="73">
        <f t="shared" si="5791"/>
        <v>279.47000000000003</v>
      </c>
      <c r="DD9329" s="73">
        <f t="shared" si="5791"/>
        <v>279.47000000000003</v>
      </c>
      <c r="DE9329" s="73">
        <f t="shared" si="5791"/>
        <v>279.47000000000003</v>
      </c>
      <c r="DF9329" s="73">
        <f t="shared" si="5791"/>
        <v>279.47000000000003</v>
      </c>
      <c r="DG9329" s="73">
        <f t="shared" si="5791"/>
        <v>279.47000000000003</v>
      </c>
      <c r="DH9329" s="73">
        <f t="shared" si="5791"/>
        <v>279.47000000000003</v>
      </c>
      <c r="DI9329" s="73">
        <f t="shared" si="5791"/>
        <v>279.47000000000003</v>
      </c>
      <c r="DJ9329" s="73">
        <f t="shared" si="5791"/>
        <v>279.47000000000003</v>
      </c>
      <c r="DK9329" s="73">
        <f t="shared" si="5791"/>
        <v>279.47000000000003</v>
      </c>
      <c r="DL9329" s="73">
        <f t="shared" si="5791"/>
        <v>279.47000000000003</v>
      </c>
      <c r="DM9329" s="73">
        <f t="shared" si="5791"/>
        <v>279.47000000000003</v>
      </c>
      <c r="DN9329" s="73">
        <f t="shared" si="5791"/>
        <v>279.47000000000003</v>
      </c>
      <c r="DO9329" s="73">
        <f t="shared" si="5791"/>
        <v>279.47000000000003</v>
      </c>
      <c r="DP9329" s="73">
        <f t="shared" si="5791"/>
        <v>279.47000000000003</v>
      </c>
      <c r="DQ9329" s="73">
        <f t="shared" si="5791"/>
        <v>279.47000000000003</v>
      </c>
      <c r="DR9329" s="73">
        <f t="shared" si="5791"/>
        <v>279.47000000000003</v>
      </c>
      <c r="DS9329" s="73">
        <f t="shared" si="5791"/>
        <v>279.47000000000003</v>
      </c>
      <c r="DT9329" s="73">
        <f t="shared" si="5791"/>
        <v>279.47000000000003</v>
      </c>
      <c r="DU9329" s="73">
        <f t="shared" si="5791"/>
        <v>279.47000000000003</v>
      </c>
      <c r="DV9329" s="73">
        <f t="shared" si="5791"/>
        <v>279.47000000000003</v>
      </c>
      <c r="DW9329" s="73">
        <f t="shared" si="5791"/>
        <v>279.47000000000003</v>
      </c>
      <c r="DX9329" s="73">
        <f t="shared" si="5791"/>
        <v>279.47000000000003</v>
      </c>
      <c r="DY9329" s="73">
        <f t="shared" si="5791"/>
        <v>279.47000000000003</v>
      </c>
      <c r="DZ9329" s="73">
        <f t="shared" si="5791"/>
        <v>279.47000000000003</v>
      </c>
      <c r="EA9329" s="73">
        <f t="shared" si="5791"/>
        <v>279.47000000000003</v>
      </c>
      <c r="EB9329" s="73">
        <f t="shared" si="5791"/>
        <v>279.47000000000003</v>
      </c>
      <c r="EC9329" s="73">
        <f t="shared" si="5791"/>
        <v>279.47000000000003</v>
      </c>
      <c r="ED9329" s="73">
        <f t="shared" ref="ED9329:GO9329" si="5792">(EC9329+$F$9100*$F$9102*($F$55/$F$9101*EC9328+$F$55/$F$9101*EC9330))/(1+$F$9100*$F$9102*($F$55/$F$9101+$F$55/$F$9101))</f>
        <v>279.47000000000003</v>
      </c>
      <c r="EE9329" s="73">
        <f t="shared" si="5792"/>
        <v>279.47000000000003</v>
      </c>
      <c r="EF9329" s="73">
        <f t="shared" si="5792"/>
        <v>279.47000000000003</v>
      </c>
      <c r="EG9329" s="73">
        <f t="shared" si="5792"/>
        <v>279.47000000000003</v>
      </c>
      <c r="EH9329" s="73">
        <f t="shared" si="5792"/>
        <v>279.47000000000003</v>
      </c>
      <c r="EI9329" s="73">
        <f t="shared" si="5792"/>
        <v>279.47000000000003</v>
      </c>
      <c r="EJ9329" s="73">
        <f t="shared" si="5792"/>
        <v>279.47000000000003</v>
      </c>
      <c r="EK9329" s="73">
        <f t="shared" si="5792"/>
        <v>279.47000000000003</v>
      </c>
      <c r="EL9329" s="73">
        <f t="shared" si="5792"/>
        <v>279.47000000000003</v>
      </c>
      <c r="EM9329" s="73">
        <f t="shared" si="5792"/>
        <v>279.47000000000003</v>
      </c>
      <c r="EN9329" s="73">
        <f t="shared" si="5792"/>
        <v>279.47000000000003</v>
      </c>
      <c r="EO9329" s="73">
        <f t="shared" si="5792"/>
        <v>279.47000000000003</v>
      </c>
      <c r="EP9329" s="73">
        <f t="shared" si="5792"/>
        <v>279.47000000000003</v>
      </c>
      <c r="EQ9329" s="73">
        <f t="shared" si="5792"/>
        <v>279.47000000000003</v>
      </c>
      <c r="ER9329" s="73">
        <f t="shared" si="5792"/>
        <v>279.47000000000003</v>
      </c>
      <c r="ES9329" s="73">
        <f t="shared" si="5792"/>
        <v>279.47000000000003</v>
      </c>
      <c r="ET9329" s="73">
        <f t="shared" si="5792"/>
        <v>279.47000000000003</v>
      </c>
      <c r="EU9329" s="73">
        <f t="shared" si="5792"/>
        <v>279.47000000000003</v>
      </c>
      <c r="EV9329" s="73">
        <f t="shared" si="5792"/>
        <v>279.47000000000003</v>
      </c>
      <c r="EW9329" s="73">
        <f t="shared" si="5792"/>
        <v>279.47000000000003</v>
      </c>
      <c r="EX9329" s="73">
        <f t="shared" si="5792"/>
        <v>279.47000000000003</v>
      </c>
      <c r="EY9329" s="73">
        <f t="shared" si="5792"/>
        <v>279.47000000000003</v>
      </c>
      <c r="EZ9329" s="73">
        <f t="shared" si="5792"/>
        <v>279.47000000000003</v>
      </c>
      <c r="FA9329" s="73">
        <f t="shared" si="5792"/>
        <v>279.47000000000003</v>
      </c>
      <c r="FB9329" s="73">
        <f t="shared" si="5792"/>
        <v>279.47000000000003</v>
      </c>
      <c r="FC9329" s="73">
        <f t="shared" si="5792"/>
        <v>279.47000000000003</v>
      </c>
      <c r="FD9329" s="73">
        <f t="shared" si="5792"/>
        <v>279.47000000000003</v>
      </c>
      <c r="FE9329" s="73">
        <f t="shared" si="5792"/>
        <v>279.47000000000003</v>
      </c>
      <c r="FF9329" s="73">
        <f t="shared" si="5792"/>
        <v>279.47000000000003</v>
      </c>
      <c r="FG9329" s="73">
        <f t="shared" si="5792"/>
        <v>279.47000000000003</v>
      </c>
      <c r="FH9329" s="73">
        <f t="shared" si="5792"/>
        <v>279.47000000000003</v>
      </c>
      <c r="FI9329" s="73">
        <f t="shared" si="5792"/>
        <v>279.47000000000003</v>
      </c>
      <c r="FJ9329" s="73">
        <f t="shared" si="5792"/>
        <v>279.47000000000003</v>
      </c>
      <c r="FK9329" s="73">
        <f t="shared" si="5792"/>
        <v>279.47000000000003</v>
      </c>
      <c r="FL9329" s="73">
        <f t="shared" si="5792"/>
        <v>279.47000000000003</v>
      </c>
      <c r="FM9329" s="73">
        <f t="shared" si="5792"/>
        <v>279.47000000000003</v>
      </c>
      <c r="FN9329" s="73">
        <f t="shared" si="5792"/>
        <v>279.47000000000003</v>
      </c>
      <c r="FO9329" s="73">
        <f t="shared" si="5792"/>
        <v>279.47000000000003</v>
      </c>
      <c r="FP9329" s="73">
        <f t="shared" si="5792"/>
        <v>279.47000000000003</v>
      </c>
      <c r="FQ9329" s="73">
        <f t="shared" si="5792"/>
        <v>279.47000000000003</v>
      </c>
      <c r="FR9329" s="73">
        <f t="shared" si="5792"/>
        <v>279.47000000000003</v>
      </c>
      <c r="FS9329" s="73">
        <f t="shared" si="5792"/>
        <v>279.47000000000003</v>
      </c>
      <c r="FT9329" s="73">
        <f t="shared" si="5792"/>
        <v>279.47000000000003</v>
      </c>
      <c r="FU9329" s="73">
        <f t="shared" si="5792"/>
        <v>279.47000000000003</v>
      </c>
      <c r="FV9329" s="73">
        <f t="shared" si="5792"/>
        <v>279.47000000000003</v>
      </c>
      <c r="FW9329" s="73">
        <f t="shared" si="5792"/>
        <v>279.47000000000003</v>
      </c>
      <c r="FX9329" s="73">
        <f t="shared" si="5792"/>
        <v>279.47000000000003</v>
      </c>
      <c r="FY9329" s="73">
        <f t="shared" si="5792"/>
        <v>279.47000000000003</v>
      </c>
      <c r="FZ9329" s="73">
        <f t="shared" si="5792"/>
        <v>279.47000000000003</v>
      </c>
      <c r="GA9329" s="73">
        <f t="shared" si="5792"/>
        <v>279.47000000000003</v>
      </c>
      <c r="GB9329" s="73">
        <f t="shared" si="5792"/>
        <v>279.47000000000003</v>
      </c>
      <c r="GC9329" s="73">
        <f t="shared" si="5792"/>
        <v>279.47000000000003</v>
      </c>
      <c r="GD9329" s="73">
        <f t="shared" si="5792"/>
        <v>279.47000000000003</v>
      </c>
      <c r="GE9329" s="73">
        <f t="shared" si="5792"/>
        <v>279.47000000000003</v>
      </c>
      <c r="GF9329" s="73">
        <f t="shared" si="5792"/>
        <v>279.47000000000003</v>
      </c>
      <c r="GG9329" s="73">
        <f t="shared" si="5792"/>
        <v>279.47000000000003</v>
      </c>
      <c r="GH9329" s="73">
        <f t="shared" si="5792"/>
        <v>279.47000000000003</v>
      </c>
      <c r="GI9329" s="73">
        <f t="shared" si="5792"/>
        <v>279.47000000000003</v>
      </c>
      <c r="GJ9329" s="73">
        <f t="shared" si="5792"/>
        <v>279.47000000000003</v>
      </c>
      <c r="GK9329" s="73">
        <f t="shared" si="5792"/>
        <v>279.47000000000003</v>
      </c>
      <c r="GL9329" s="73">
        <f t="shared" si="5792"/>
        <v>279.47000000000003</v>
      </c>
      <c r="GM9329" s="73">
        <f t="shared" si="5792"/>
        <v>279.47000000000003</v>
      </c>
      <c r="GN9329" s="73">
        <f t="shared" si="5792"/>
        <v>279.47000000000003</v>
      </c>
      <c r="GO9329" s="73">
        <f t="shared" si="5792"/>
        <v>279.47000000000003</v>
      </c>
      <c r="GP9329" s="73">
        <f t="shared" ref="GP9329:JA9329" si="5793">(GO9329+$F$9100*$F$9102*($F$55/$F$9101*GO9328+$F$55/$F$9101*GO9330))/(1+$F$9100*$F$9102*($F$55/$F$9101+$F$55/$F$9101))</f>
        <v>279.47000000000003</v>
      </c>
      <c r="GQ9329" s="73">
        <f t="shared" si="5793"/>
        <v>279.47000000000003</v>
      </c>
      <c r="GR9329" s="73">
        <f t="shared" si="5793"/>
        <v>279.47000000000003</v>
      </c>
      <c r="GS9329" s="73">
        <f t="shared" si="5793"/>
        <v>279.47000000000003</v>
      </c>
      <c r="GT9329" s="73">
        <f t="shared" si="5793"/>
        <v>279.47000000000003</v>
      </c>
      <c r="GU9329" s="73">
        <f t="shared" si="5793"/>
        <v>279.47000000000003</v>
      </c>
      <c r="GV9329" s="73">
        <f t="shared" si="5793"/>
        <v>279.47000000000003</v>
      </c>
      <c r="GW9329" s="73">
        <f t="shared" si="5793"/>
        <v>279.47000000000003</v>
      </c>
      <c r="GX9329" s="73">
        <f t="shared" si="5793"/>
        <v>279.47000000000003</v>
      </c>
      <c r="GY9329" s="73">
        <f t="shared" si="5793"/>
        <v>279.47000000000003</v>
      </c>
      <c r="GZ9329" s="73">
        <f t="shared" si="5793"/>
        <v>279.47000000000003</v>
      </c>
      <c r="HA9329" s="73">
        <f t="shared" si="5793"/>
        <v>279.47000000000003</v>
      </c>
      <c r="HB9329" s="73">
        <f t="shared" si="5793"/>
        <v>279.47000000000003</v>
      </c>
      <c r="HC9329" s="73">
        <f t="shared" si="5793"/>
        <v>279.47000000000003</v>
      </c>
      <c r="HD9329" s="73">
        <f t="shared" si="5793"/>
        <v>279.47000000000003</v>
      </c>
      <c r="HE9329" s="73">
        <f t="shared" si="5793"/>
        <v>279.47000000000003</v>
      </c>
      <c r="HF9329" s="73">
        <f t="shared" si="5793"/>
        <v>279.47000000000003</v>
      </c>
      <c r="HG9329" s="73">
        <f t="shared" si="5793"/>
        <v>279.47000000000003</v>
      </c>
      <c r="HH9329" s="73">
        <f t="shared" si="5793"/>
        <v>279.47000000000003</v>
      </c>
      <c r="HI9329" s="73">
        <f t="shared" si="5793"/>
        <v>279.47000000000003</v>
      </c>
      <c r="HJ9329" s="73">
        <f t="shared" si="5793"/>
        <v>279.47000000000003</v>
      </c>
      <c r="HK9329" s="73">
        <f t="shared" si="5793"/>
        <v>279.47000000000003</v>
      </c>
      <c r="HL9329" s="73">
        <f t="shared" si="5793"/>
        <v>279.47000000000003</v>
      </c>
      <c r="HM9329" s="73">
        <f t="shared" si="5793"/>
        <v>279.47000000000003</v>
      </c>
      <c r="HN9329" s="73">
        <f t="shared" si="5793"/>
        <v>279.47000000000003</v>
      </c>
      <c r="HO9329" s="73">
        <f t="shared" si="5793"/>
        <v>279.47000000000003</v>
      </c>
      <c r="HP9329" s="73">
        <f t="shared" si="5793"/>
        <v>279.47000000000003</v>
      </c>
      <c r="HQ9329" s="73">
        <f t="shared" si="5793"/>
        <v>279.47000000000003</v>
      </c>
      <c r="HR9329" s="73">
        <f t="shared" si="5793"/>
        <v>279.47000000000003</v>
      </c>
      <c r="HS9329" s="73">
        <f t="shared" si="5793"/>
        <v>279.47000000000003</v>
      </c>
      <c r="HT9329" s="73">
        <f t="shared" si="5793"/>
        <v>279.47000000000003</v>
      </c>
      <c r="HU9329" s="73">
        <f t="shared" si="5793"/>
        <v>279.47000000000003</v>
      </c>
      <c r="HV9329" s="73">
        <f t="shared" si="5793"/>
        <v>279.47000000000003</v>
      </c>
      <c r="HW9329" s="73">
        <f t="shared" si="5793"/>
        <v>279.47000000000003</v>
      </c>
      <c r="HX9329" s="73">
        <f t="shared" si="5793"/>
        <v>279.47000000000003</v>
      </c>
      <c r="HY9329" s="73">
        <f t="shared" si="5793"/>
        <v>279.47000000000003</v>
      </c>
      <c r="HZ9329" s="73">
        <f t="shared" si="5793"/>
        <v>279.47000000000003</v>
      </c>
      <c r="IA9329" s="73">
        <f t="shared" si="5793"/>
        <v>279.47000000000003</v>
      </c>
      <c r="IB9329" s="73">
        <f t="shared" si="5793"/>
        <v>279.47000000000003</v>
      </c>
      <c r="IC9329" s="73">
        <f t="shared" si="5793"/>
        <v>279.47000000000003</v>
      </c>
      <c r="ID9329" s="73">
        <f t="shared" si="5793"/>
        <v>279.47000000000003</v>
      </c>
      <c r="IE9329" s="73">
        <f t="shared" si="5793"/>
        <v>279.47000000000003</v>
      </c>
      <c r="IF9329" s="73">
        <f t="shared" si="5793"/>
        <v>279.47000000000003</v>
      </c>
      <c r="IG9329" s="73">
        <f t="shared" si="5793"/>
        <v>279.47000000000003</v>
      </c>
      <c r="IH9329" s="73">
        <f t="shared" si="5793"/>
        <v>279.47000000000003</v>
      </c>
      <c r="II9329" s="73">
        <f t="shared" si="5793"/>
        <v>279.47000000000003</v>
      </c>
      <c r="IJ9329" s="73">
        <f t="shared" si="5793"/>
        <v>279.47000000000003</v>
      </c>
      <c r="IK9329" s="73">
        <f t="shared" si="5793"/>
        <v>279.47000000000003</v>
      </c>
      <c r="IL9329" s="73">
        <f t="shared" si="5793"/>
        <v>279.47000000000003</v>
      </c>
      <c r="IM9329" s="73">
        <f t="shared" si="5793"/>
        <v>279.47000000000003</v>
      </c>
      <c r="IN9329" s="73">
        <f t="shared" si="5793"/>
        <v>279.47000000000003</v>
      </c>
      <c r="IO9329" s="73">
        <f t="shared" si="5793"/>
        <v>279.47000000000003</v>
      </c>
      <c r="IP9329" s="73">
        <f t="shared" si="5793"/>
        <v>279.47000000000003</v>
      </c>
      <c r="IQ9329" s="73">
        <f t="shared" si="5793"/>
        <v>279.47000000000003</v>
      </c>
      <c r="IR9329" s="73">
        <f t="shared" si="5793"/>
        <v>279.47000000000003</v>
      </c>
      <c r="IS9329" s="73">
        <f t="shared" si="5793"/>
        <v>279.47000000000003</v>
      </c>
      <c r="IT9329" s="73">
        <f t="shared" si="5793"/>
        <v>279.47000000000003</v>
      </c>
      <c r="IU9329" s="73">
        <f t="shared" si="5793"/>
        <v>279.47000000000003</v>
      </c>
      <c r="IV9329" s="73">
        <f t="shared" si="5793"/>
        <v>279.47000000000003</v>
      </c>
      <c r="IW9329" s="73">
        <f t="shared" si="5793"/>
        <v>279.47000000000003</v>
      </c>
      <c r="IX9329" s="73">
        <f t="shared" si="5793"/>
        <v>279.47000000000003</v>
      </c>
      <c r="IY9329" s="73">
        <f t="shared" si="5793"/>
        <v>279.47000000000003</v>
      </c>
      <c r="IZ9329" s="73">
        <f t="shared" si="5793"/>
        <v>279.47000000000003</v>
      </c>
      <c r="JA9329" s="73">
        <f t="shared" si="5793"/>
        <v>279.47000000000003</v>
      </c>
      <c r="JB9329" s="73">
        <f t="shared" ref="JB9329:KG9329" si="5794">(JA9329+$F$9100*$F$9102*($F$55/$F$9101*JA9328+$F$55/$F$9101*JA9330))/(1+$F$9100*$F$9102*($F$55/$F$9101+$F$55/$F$9101))</f>
        <v>279.47000000000003</v>
      </c>
      <c r="JC9329" s="73">
        <f t="shared" si="5794"/>
        <v>279.47000000000003</v>
      </c>
      <c r="JD9329" s="73">
        <f t="shared" si="5794"/>
        <v>279.47000000000003</v>
      </c>
      <c r="JE9329" s="73">
        <f t="shared" si="5794"/>
        <v>279.47000000000003</v>
      </c>
      <c r="JF9329" s="73">
        <f t="shared" si="5794"/>
        <v>279.47000000000003</v>
      </c>
      <c r="JG9329" s="73">
        <f t="shared" si="5794"/>
        <v>279.47000000000003</v>
      </c>
      <c r="JH9329" s="73">
        <f t="shared" si="5794"/>
        <v>279.47000000000003</v>
      </c>
      <c r="JI9329" s="73">
        <f t="shared" si="5794"/>
        <v>279.47000000000003</v>
      </c>
      <c r="JJ9329" s="73">
        <f t="shared" si="5794"/>
        <v>279.47000000000003</v>
      </c>
      <c r="JK9329" s="73">
        <f t="shared" si="5794"/>
        <v>279.47000000000003</v>
      </c>
      <c r="JL9329" s="73">
        <f t="shared" si="5794"/>
        <v>279.47000000000003</v>
      </c>
      <c r="JM9329" s="73">
        <f t="shared" si="5794"/>
        <v>279.47000000000003</v>
      </c>
      <c r="JN9329" s="73">
        <f t="shared" si="5794"/>
        <v>279.47000000000003</v>
      </c>
      <c r="JO9329" s="73">
        <f t="shared" si="5794"/>
        <v>279.47000000000003</v>
      </c>
      <c r="JP9329" s="73">
        <f t="shared" si="5794"/>
        <v>279.47000000000003</v>
      </c>
      <c r="JQ9329" s="73">
        <f t="shared" si="5794"/>
        <v>279.47000000000003</v>
      </c>
      <c r="JR9329" s="73">
        <f t="shared" si="5794"/>
        <v>279.47000000000003</v>
      </c>
      <c r="JS9329" s="73">
        <f t="shared" si="5794"/>
        <v>279.47000000000003</v>
      </c>
      <c r="JT9329" s="73">
        <f t="shared" si="5794"/>
        <v>279.47000000000003</v>
      </c>
      <c r="JU9329" s="73">
        <f t="shared" si="5794"/>
        <v>279.47000000000003</v>
      </c>
      <c r="JV9329" s="73">
        <f t="shared" si="5794"/>
        <v>279.47000000000003</v>
      </c>
      <c r="JW9329" s="73">
        <f t="shared" si="5794"/>
        <v>279.47000000000003</v>
      </c>
      <c r="JX9329" s="73">
        <f t="shared" si="5794"/>
        <v>279.47000000000003</v>
      </c>
      <c r="JY9329" s="73">
        <f t="shared" si="5794"/>
        <v>279.47000000000003</v>
      </c>
      <c r="JZ9329" s="73">
        <f t="shared" si="5794"/>
        <v>279.47000000000003</v>
      </c>
      <c r="KA9329" s="73">
        <f t="shared" si="5794"/>
        <v>279.47000000000003</v>
      </c>
      <c r="KB9329" s="73">
        <f t="shared" si="5794"/>
        <v>279.47000000000003</v>
      </c>
      <c r="KC9329" s="73">
        <f t="shared" si="5794"/>
        <v>279.47000000000003</v>
      </c>
      <c r="KD9329" s="73">
        <f t="shared" si="5794"/>
        <v>279.47000000000003</v>
      </c>
      <c r="KE9329" s="73">
        <f t="shared" si="5794"/>
        <v>279.47000000000003</v>
      </c>
      <c r="KF9329" s="73">
        <f t="shared" si="5794"/>
        <v>279.47000000000003</v>
      </c>
      <c r="KG9329" s="73">
        <f t="shared" si="5794"/>
        <v>279.47000000000003</v>
      </c>
      <c r="KH9329">
        <v>279.47000000000003</v>
      </c>
      <c r="KL9329" s="84"/>
      <c r="KP9329" s="84"/>
      <c r="KS9329" s="74"/>
      <c r="KT9329" s="74"/>
      <c r="KU9329" s="16"/>
      <c r="KV9329" s="72"/>
      <c r="KW9329" s="72"/>
      <c r="KX9329" s="16"/>
      <c r="KZ9329" s="16"/>
      <c r="LA9329" s="16"/>
      <c r="LB9329" s="74"/>
      <c r="LC9329" s="74"/>
    </row>
    <row r="9330" spans="2:315" x14ac:dyDescent="0.35">
      <c r="B9330">
        <v>224</v>
      </c>
      <c r="C9330">
        <f t="shared" si="5789"/>
        <v>2.2349999999999999</v>
      </c>
      <c r="E9330" s="92">
        <v>279.47000000000003</v>
      </c>
      <c r="F9330" s="73">
        <f t="shared" ref="F9330:BQ9330" si="5795">(E9330+$F$9100*$F$9102*($F$55/$F$9101*E9329+$F$55/$F$9101*E9331))/(1+$F$9100*$F$9102*($F$55/$F$9101+$F$55/$F$9101))</f>
        <v>279.47000000000003</v>
      </c>
      <c r="G9330" s="73">
        <f t="shared" si="5795"/>
        <v>279.47000000000003</v>
      </c>
      <c r="H9330" s="73">
        <f t="shared" si="5795"/>
        <v>279.47000000000003</v>
      </c>
      <c r="I9330" s="73">
        <f t="shared" si="5795"/>
        <v>279.47000000000003</v>
      </c>
      <c r="J9330" s="73">
        <f t="shared" si="5795"/>
        <v>279.47000000000003</v>
      </c>
      <c r="K9330" s="73">
        <f t="shared" si="5795"/>
        <v>279.47000000000003</v>
      </c>
      <c r="L9330" s="73">
        <f t="shared" si="5795"/>
        <v>279.47000000000003</v>
      </c>
      <c r="M9330" s="73">
        <f t="shared" si="5795"/>
        <v>279.47000000000003</v>
      </c>
      <c r="N9330" s="73">
        <f t="shared" si="5795"/>
        <v>279.47000000000003</v>
      </c>
      <c r="O9330" s="73">
        <f t="shared" si="5795"/>
        <v>279.47000000000003</v>
      </c>
      <c r="P9330" s="73">
        <f t="shared" si="5795"/>
        <v>279.47000000000003</v>
      </c>
      <c r="Q9330" s="73">
        <f t="shared" si="5795"/>
        <v>279.47000000000003</v>
      </c>
      <c r="R9330" s="73">
        <f t="shared" si="5795"/>
        <v>279.47000000000003</v>
      </c>
      <c r="S9330" s="73">
        <f t="shared" si="5795"/>
        <v>279.47000000000003</v>
      </c>
      <c r="T9330" s="73">
        <f t="shared" si="5795"/>
        <v>279.47000000000003</v>
      </c>
      <c r="U9330" s="73">
        <f t="shared" si="5795"/>
        <v>279.47000000000003</v>
      </c>
      <c r="V9330" s="73">
        <f t="shared" si="5795"/>
        <v>279.47000000000003</v>
      </c>
      <c r="W9330" s="73">
        <f t="shared" si="5795"/>
        <v>279.47000000000003</v>
      </c>
      <c r="X9330" s="73">
        <f t="shared" si="5795"/>
        <v>279.47000000000003</v>
      </c>
      <c r="Y9330" s="73">
        <f t="shared" si="5795"/>
        <v>279.47000000000003</v>
      </c>
      <c r="Z9330" s="73">
        <f t="shared" si="5795"/>
        <v>279.47000000000003</v>
      </c>
      <c r="AA9330" s="73">
        <f t="shared" si="5795"/>
        <v>279.47000000000003</v>
      </c>
      <c r="AB9330" s="73">
        <f t="shared" si="5795"/>
        <v>279.47000000000003</v>
      </c>
      <c r="AC9330" s="73">
        <f t="shared" si="5795"/>
        <v>279.47000000000003</v>
      </c>
      <c r="AD9330" s="73">
        <f t="shared" si="5795"/>
        <v>279.47000000000003</v>
      </c>
      <c r="AE9330" s="73">
        <f t="shared" si="5795"/>
        <v>279.47000000000003</v>
      </c>
      <c r="AF9330" s="73">
        <f t="shared" si="5795"/>
        <v>279.47000000000003</v>
      </c>
      <c r="AG9330" s="73">
        <f t="shared" si="5795"/>
        <v>279.47000000000003</v>
      </c>
      <c r="AH9330" s="73">
        <f t="shared" si="5795"/>
        <v>279.47000000000003</v>
      </c>
      <c r="AI9330" s="73">
        <f t="shared" si="5795"/>
        <v>279.47000000000003</v>
      </c>
      <c r="AJ9330" s="73">
        <f t="shared" si="5795"/>
        <v>279.47000000000003</v>
      </c>
      <c r="AK9330" s="73">
        <f t="shared" si="5795"/>
        <v>279.47000000000003</v>
      </c>
      <c r="AL9330" s="73">
        <f t="shared" si="5795"/>
        <v>279.47000000000003</v>
      </c>
      <c r="AM9330" s="73">
        <f t="shared" si="5795"/>
        <v>279.47000000000003</v>
      </c>
      <c r="AN9330" s="73">
        <f t="shared" si="5795"/>
        <v>279.47000000000003</v>
      </c>
      <c r="AO9330" s="73">
        <f t="shared" si="5795"/>
        <v>279.47000000000003</v>
      </c>
      <c r="AP9330" s="73">
        <f t="shared" si="5795"/>
        <v>279.47000000000003</v>
      </c>
      <c r="AQ9330" s="73">
        <f t="shared" si="5795"/>
        <v>279.47000000000003</v>
      </c>
      <c r="AR9330" s="73">
        <f t="shared" si="5795"/>
        <v>279.47000000000003</v>
      </c>
      <c r="AS9330" s="73">
        <f t="shared" si="5795"/>
        <v>279.47000000000003</v>
      </c>
      <c r="AT9330" s="73">
        <f t="shared" si="5795"/>
        <v>279.47000000000003</v>
      </c>
      <c r="AU9330" s="73">
        <f t="shared" si="5795"/>
        <v>279.47000000000003</v>
      </c>
      <c r="AV9330" s="73">
        <f t="shared" si="5795"/>
        <v>279.47000000000003</v>
      </c>
      <c r="AW9330" s="73">
        <f t="shared" si="5795"/>
        <v>279.47000000000003</v>
      </c>
      <c r="AX9330" s="73">
        <f t="shared" si="5795"/>
        <v>279.47000000000003</v>
      </c>
      <c r="AY9330" s="73">
        <f t="shared" si="5795"/>
        <v>279.47000000000003</v>
      </c>
      <c r="AZ9330" s="73">
        <f t="shared" si="5795"/>
        <v>279.47000000000003</v>
      </c>
      <c r="BA9330" s="73">
        <f t="shared" si="5795"/>
        <v>279.47000000000003</v>
      </c>
      <c r="BB9330" s="73">
        <f t="shared" si="5795"/>
        <v>279.47000000000003</v>
      </c>
      <c r="BC9330" s="73">
        <f t="shared" si="5795"/>
        <v>279.47000000000003</v>
      </c>
      <c r="BD9330" s="73">
        <f t="shared" si="5795"/>
        <v>279.47000000000003</v>
      </c>
      <c r="BE9330" s="73">
        <f t="shared" si="5795"/>
        <v>279.47000000000003</v>
      </c>
      <c r="BF9330" s="73">
        <f t="shared" si="5795"/>
        <v>279.47000000000003</v>
      </c>
      <c r="BG9330" s="73">
        <f t="shared" si="5795"/>
        <v>279.47000000000003</v>
      </c>
      <c r="BH9330" s="73">
        <f t="shared" si="5795"/>
        <v>279.47000000000003</v>
      </c>
      <c r="BI9330" s="73">
        <f t="shared" si="5795"/>
        <v>279.47000000000003</v>
      </c>
      <c r="BJ9330" s="73">
        <f t="shared" si="5795"/>
        <v>279.47000000000003</v>
      </c>
      <c r="BK9330" s="73">
        <f t="shared" si="5795"/>
        <v>279.47000000000003</v>
      </c>
      <c r="BL9330" s="73">
        <f t="shared" si="5795"/>
        <v>279.47000000000003</v>
      </c>
      <c r="BM9330" s="73">
        <f t="shared" si="5795"/>
        <v>279.47000000000003</v>
      </c>
      <c r="BN9330" s="73">
        <f t="shared" si="5795"/>
        <v>279.47000000000003</v>
      </c>
      <c r="BO9330" s="73">
        <f t="shared" si="5795"/>
        <v>279.47000000000003</v>
      </c>
      <c r="BP9330" s="73">
        <f t="shared" si="5795"/>
        <v>279.47000000000003</v>
      </c>
      <c r="BQ9330" s="73">
        <f t="shared" si="5795"/>
        <v>279.47000000000003</v>
      </c>
      <c r="BR9330" s="73">
        <f t="shared" ref="BR9330:EC9330" si="5796">(BQ9330+$F$9100*$F$9102*($F$55/$F$9101*BQ9329+$F$55/$F$9101*BQ9331))/(1+$F$9100*$F$9102*($F$55/$F$9101+$F$55/$F$9101))</f>
        <v>279.47000000000003</v>
      </c>
      <c r="BS9330" s="73">
        <f t="shared" si="5796"/>
        <v>279.47000000000003</v>
      </c>
      <c r="BT9330" s="73">
        <f t="shared" si="5796"/>
        <v>279.47000000000003</v>
      </c>
      <c r="BU9330" s="73">
        <f t="shared" si="5796"/>
        <v>279.47000000000003</v>
      </c>
      <c r="BV9330" s="73">
        <f t="shared" si="5796"/>
        <v>279.47000000000003</v>
      </c>
      <c r="BW9330" s="73">
        <f t="shared" si="5796"/>
        <v>279.47000000000003</v>
      </c>
      <c r="BX9330" s="73">
        <f t="shared" si="5796"/>
        <v>279.47000000000003</v>
      </c>
      <c r="BY9330" s="73">
        <f t="shared" si="5796"/>
        <v>279.47000000000003</v>
      </c>
      <c r="BZ9330" s="73">
        <f t="shared" si="5796"/>
        <v>279.47000000000003</v>
      </c>
      <c r="CA9330" s="73">
        <f t="shared" si="5796"/>
        <v>279.47000000000003</v>
      </c>
      <c r="CB9330" s="73">
        <f t="shared" si="5796"/>
        <v>279.47000000000003</v>
      </c>
      <c r="CC9330" s="73">
        <f t="shared" si="5796"/>
        <v>279.47000000000003</v>
      </c>
      <c r="CD9330" s="73">
        <f t="shared" si="5796"/>
        <v>279.47000000000003</v>
      </c>
      <c r="CE9330" s="73">
        <f t="shared" si="5796"/>
        <v>279.47000000000003</v>
      </c>
      <c r="CF9330" s="73">
        <f t="shared" si="5796"/>
        <v>279.47000000000003</v>
      </c>
      <c r="CG9330" s="73">
        <f t="shared" si="5796"/>
        <v>279.47000000000003</v>
      </c>
      <c r="CH9330" s="73">
        <f t="shared" si="5796"/>
        <v>279.47000000000003</v>
      </c>
      <c r="CI9330" s="73">
        <f t="shared" si="5796"/>
        <v>279.47000000000003</v>
      </c>
      <c r="CJ9330" s="73">
        <f t="shared" si="5796"/>
        <v>279.47000000000003</v>
      </c>
      <c r="CK9330" s="73">
        <f t="shared" si="5796"/>
        <v>279.47000000000003</v>
      </c>
      <c r="CL9330" s="73">
        <f t="shared" si="5796"/>
        <v>279.47000000000003</v>
      </c>
      <c r="CM9330" s="73">
        <f t="shared" si="5796"/>
        <v>279.47000000000003</v>
      </c>
      <c r="CN9330" s="73">
        <f t="shared" si="5796"/>
        <v>279.47000000000003</v>
      </c>
      <c r="CO9330" s="73">
        <f t="shared" si="5796"/>
        <v>279.47000000000003</v>
      </c>
      <c r="CP9330" s="73">
        <f t="shared" si="5796"/>
        <v>279.47000000000003</v>
      </c>
      <c r="CQ9330" s="73">
        <f t="shared" si="5796"/>
        <v>279.47000000000003</v>
      </c>
      <c r="CR9330" s="73">
        <f t="shared" si="5796"/>
        <v>279.47000000000003</v>
      </c>
      <c r="CS9330" s="73">
        <f t="shared" si="5796"/>
        <v>279.47000000000003</v>
      </c>
      <c r="CT9330" s="73">
        <f t="shared" si="5796"/>
        <v>279.47000000000003</v>
      </c>
      <c r="CU9330" s="73">
        <f t="shared" si="5796"/>
        <v>279.47000000000003</v>
      </c>
      <c r="CV9330" s="73">
        <f t="shared" si="5796"/>
        <v>279.47000000000003</v>
      </c>
      <c r="CW9330" s="73">
        <f t="shared" si="5796"/>
        <v>279.47000000000003</v>
      </c>
      <c r="CX9330" s="73">
        <f t="shared" si="5796"/>
        <v>279.47000000000003</v>
      </c>
      <c r="CY9330" s="73">
        <f t="shared" si="5796"/>
        <v>279.47000000000003</v>
      </c>
      <c r="CZ9330" s="73">
        <f t="shared" si="5796"/>
        <v>279.47000000000003</v>
      </c>
      <c r="DA9330" s="73">
        <f t="shared" si="5796"/>
        <v>279.47000000000003</v>
      </c>
      <c r="DB9330" s="73">
        <f t="shared" si="5796"/>
        <v>279.47000000000003</v>
      </c>
      <c r="DC9330" s="73">
        <f t="shared" si="5796"/>
        <v>279.47000000000003</v>
      </c>
      <c r="DD9330" s="73">
        <f t="shared" si="5796"/>
        <v>279.47000000000003</v>
      </c>
      <c r="DE9330" s="73">
        <f t="shared" si="5796"/>
        <v>279.47000000000003</v>
      </c>
      <c r="DF9330" s="73">
        <f t="shared" si="5796"/>
        <v>279.47000000000003</v>
      </c>
      <c r="DG9330" s="73">
        <f t="shared" si="5796"/>
        <v>279.47000000000003</v>
      </c>
      <c r="DH9330" s="73">
        <f t="shared" si="5796"/>
        <v>279.47000000000003</v>
      </c>
      <c r="DI9330" s="73">
        <f t="shared" si="5796"/>
        <v>279.47000000000003</v>
      </c>
      <c r="DJ9330" s="73">
        <f t="shared" si="5796"/>
        <v>279.47000000000003</v>
      </c>
      <c r="DK9330" s="73">
        <f t="shared" si="5796"/>
        <v>279.47000000000003</v>
      </c>
      <c r="DL9330" s="73">
        <f t="shared" si="5796"/>
        <v>279.47000000000003</v>
      </c>
      <c r="DM9330" s="73">
        <f t="shared" si="5796"/>
        <v>279.47000000000003</v>
      </c>
      <c r="DN9330" s="73">
        <f t="shared" si="5796"/>
        <v>279.47000000000003</v>
      </c>
      <c r="DO9330" s="73">
        <f t="shared" si="5796"/>
        <v>279.47000000000003</v>
      </c>
      <c r="DP9330" s="73">
        <f t="shared" si="5796"/>
        <v>279.47000000000003</v>
      </c>
      <c r="DQ9330" s="73">
        <f t="shared" si="5796"/>
        <v>279.47000000000003</v>
      </c>
      <c r="DR9330" s="73">
        <f t="shared" si="5796"/>
        <v>279.47000000000003</v>
      </c>
      <c r="DS9330" s="73">
        <f t="shared" si="5796"/>
        <v>279.47000000000003</v>
      </c>
      <c r="DT9330" s="73">
        <f t="shared" si="5796"/>
        <v>279.47000000000003</v>
      </c>
      <c r="DU9330" s="73">
        <f t="shared" si="5796"/>
        <v>279.47000000000003</v>
      </c>
      <c r="DV9330" s="73">
        <f t="shared" si="5796"/>
        <v>279.47000000000003</v>
      </c>
      <c r="DW9330" s="73">
        <f t="shared" si="5796"/>
        <v>279.47000000000003</v>
      </c>
      <c r="DX9330" s="73">
        <f t="shared" si="5796"/>
        <v>279.47000000000003</v>
      </c>
      <c r="DY9330" s="73">
        <f t="shared" si="5796"/>
        <v>279.47000000000003</v>
      </c>
      <c r="DZ9330" s="73">
        <f t="shared" si="5796"/>
        <v>279.47000000000003</v>
      </c>
      <c r="EA9330" s="73">
        <f t="shared" si="5796"/>
        <v>279.47000000000003</v>
      </c>
      <c r="EB9330" s="73">
        <f t="shared" si="5796"/>
        <v>279.47000000000003</v>
      </c>
      <c r="EC9330" s="73">
        <f t="shared" si="5796"/>
        <v>279.47000000000003</v>
      </c>
      <c r="ED9330" s="73">
        <f t="shared" ref="ED9330:GO9330" si="5797">(EC9330+$F$9100*$F$9102*($F$55/$F$9101*EC9329+$F$55/$F$9101*EC9331))/(1+$F$9100*$F$9102*($F$55/$F$9101+$F$55/$F$9101))</f>
        <v>279.47000000000003</v>
      </c>
      <c r="EE9330" s="73">
        <f t="shared" si="5797"/>
        <v>279.47000000000003</v>
      </c>
      <c r="EF9330" s="73">
        <f t="shared" si="5797"/>
        <v>279.47000000000003</v>
      </c>
      <c r="EG9330" s="73">
        <f t="shared" si="5797"/>
        <v>279.47000000000003</v>
      </c>
      <c r="EH9330" s="73">
        <f t="shared" si="5797"/>
        <v>279.47000000000003</v>
      </c>
      <c r="EI9330" s="73">
        <f t="shared" si="5797"/>
        <v>279.47000000000003</v>
      </c>
      <c r="EJ9330" s="73">
        <f t="shared" si="5797"/>
        <v>279.47000000000003</v>
      </c>
      <c r="EK9330" s="73">
        <f t="shared" si="5797"/>
        <v>279.47000000000003</v>
      </c>
      <c r="EL9330" s="73">
        <f t="shared" si="5797"/>
        <v>279.47000000000003</v>
      </c>
      <c r="EM9330" s="73">
        <f t="shared" si="5797"/>
        <v>279.47000000000003</v>
      </c>
      <c r="EN9330" s="73">
        <f t="shared" si="5797"/>
        <v>279.47000000000003</v>
      </c>
      <c r="EO9330" s="73">
        <f t="shared" si="5797"/>
        <v>279.47000000000003</v>
      </c>
      <c r="EP9330" s="73">
        <f t="shared" si="5797"/>
        <v>279.47000000000003</v>
      </c>
      <c r="EQ9330" s="73">
        <f t="shared" si="5797"/>
        <v>279.47000000000003</v>
      </c>
      <c r="ER9330" s="73">
        <f t="shared" si="5797"/>
        <v>279.47000000000003</v>
      </c>
      <c r="ES9330" s="73">
        <f t="shared" si="5797"/>
        <v>279.47000000000003</v>
      </c>
      <c r="ET9330" s="73">
        <f t="shared" si="5797"/>
        <v>279.47000000000003</v>
      </c>
      <c r="EU9330" s="73">
        <f t="shared" si="5797"/>
        <v>279.47000000000003</v>
      </c>
      <c r="EV9330" s="73">
        <f t="shared" si="5797"/>
        <v>279.47000000000003</v>
      </c>
      <c r="EW9330" s="73">
        <f t="shared" si="5797"/>
        <v>279.47000000000003</v>
      </c>
      <c r="EX9330" s="73">
        <f t="shared" si="5797"/>
        <v>279.47000000000003</v>
      </c>
      <c r="EY9330" s="73">
        <f t="shared" si="5797"/>
        <v>279.47000000000003</v>
      </c>
      <c r="EZ9330" s="73">
        <f t="shared" si="5797"/>
        <v>279.47000000000003</v>
      </c>
      <c r="FA9330" s="73">
        <f t="shared" si="5797"/>
        <v>279.47000000000003</v>
      </c>
      <c r="FB9330" s="73">
        <f t="shared" si="5797"/>
        <v>279.47000000000003</v>
      </c>
      <c r="FC9330" s="73">
        <f t="shared" si="5797"/>
        <v>279.47000000000003</v>
      </c>
      <c r="FD9330" s="73">
        <f t="shared" si="5797"/>
        <v>279.47000000000003</v>
      </c>
      <c r="FE9330" s="73">
        <f t="shared" si="5797"/>
        <v>279.47000000000003</v>
      </c>
      <c r="FF9330" s="73">
        <f t="shared" si="5797"/>
        <v>279.47000000000003</v>
      </c>
      <c r="FG9330" s="73">
        <f t="shared" si="5797"/>
        <v>279.47000000000003</v>
      </c>
      <c r="FH9330" s="73">
        <f t="shared" si="5797"/>
        <v>279.47000000000003</v>
      </c>
      <c r="FI9330" s="73">
        <f t="shared" si="5797"/>
        <v>279.47000000000003</v>
      </c>
      <c r="FJ9330" s="73">
        <f t="shared" si="5797"/>
        <v>279.47000000000003</v>
      </c>
      <c r="FK9330" s="73">
        <f t="shared" si="5797"/>
        <v>279.47000000000003</v>
      </c>
      <c r="FL9330" s="73">
        <f t="shared" si="5797"/>
        <v>279.47000000000003</v>
      </c>
      <c r="FM9330" s="73">
        <f t="shared" si="5797"/>
        <v>279.47000000000003</v>
      </c>
      <c r="FN9330" s="73">
        <f t="shared" si="5797"/>
        <v>279.47000000000003</v>
      </c>
      <c r="FO9330" s="73">
        <f t="shared" si="5797"/>
        <v>279.47000000000003</v>
      </c>
      <c r="FP9330" s="73">
        <f t="shared" si="5797"/>
        <v>279.47000000000003</v>
      </c>
      <c r="FQ9330" s="73">
        <f t="shared" si="5797"/>
        <v>279.47000000000003</v>
      </c>
      <c r="FR9330" s="73">
        <f t="shared" si="5797"/>
        <v>279.47000000000003</v>
      </c>
      <c r="FS9330" s="73">
        <f t="shared" si="5797"/>
        <v>279.47000000000003</v>
      </c>
      <c r="FT9330" s="73">
        <f t="shared" si="5797"/>
        <v>279.47000000000003</v>
      </c>
      <c r="FU9330" s="73">
        <f t="shared" si="5797"/>
        <v>279.47000000000003</v>
      </c>
      <c r="FV9330" s="73">
        <f t="shared" si="5797"/>
        <v>279.47000000000003</v>
      </c>
      <c r="FW9330" s="73">
        <f t="shared" si="5797"/>
        <v>279.47000000000003</v>
      </c>
      <c r="FX9330" s="73">
        <f t="shared" si="5797"/>
        <v>279.47000000000003</v>
      </c>
      <c r="FY9330" s="73">
        <f t="shared" si="5797"/>
        <v>279.47000000000003</v>
      </c>
      <c r="FZ9330" s="73">
        <f t="shared" si="5797"/>
        <v>279.47000000000003</v>
      </c>
      <c r="GA9330" s="73">
        <f t="shared" si="5797"/>
        <v>279.47000000000003</v>
      </c>
      <c r="GB9330" s="73">
        <f t="shared" si="5797"/>
        <v>279.47000000000003</v>
      </c>
      <c r="GC9330" s="73">
        <f t="shared" si="5797"/>
        <v>279.47000000000003</v>
      </c>
      <c r="GD9330" s="73">
        <f t="shared" si="5797"/>
        <v>279.47000000000003</v>
      </c>
      <c r="GE9330" s="73">
        <f t="shared" si="5797"/>
        <v>279.47000000000003</v>
      </c>
      <c r="GF9330" s="73">
        <f t="shared" si="5797"/>
        <v>279.47000000000003</v>
      </c>
      <c r="GG9330" s="73">
        <f t="shared" si="5797"/>
        <v>279.47000000000003</v>
      </c>
      <c r="GH9330" s="73">
        <f t="shared" si="5797"/>
        <v>279.47000000000003</v>
      </c>
      <c r="GI9330" s="73">
        <f t="shared" si="5797"/>
        <v>279.47000000000003</v>
      </c>
      <c r="GJ9330" s="73">
        <f t="shared" si="5797"/>
        <v>279.47000000000003</v>
      </c>
      <c r="GK9330" s="73">
        <f t="shared" si="5797"/>
        <v>279.47000000000003</v>
      </c>
      <c r="GL9330" s="73">
        <f t="shared" si="5797"/>
        <v>279.47000000000003</v>
      </c>
      <c r="GM9330" s="73">
        <f t="shared" si="5797"/>
        <v>279.47000000000003</v>
      </c>
      <c r="GN9330" s="73">
        <f t="shared" si="5797"/>
        <v>279.47000000000003</v>
      </c>
      <c r="GO9330" s="73">
        <f t="shared" si="5797"/>
        <v>279.47000000000003</v>
      </c>
      <c r="GP9330" s="73">
        <f t="shared" ref="GP9330:JA9330" si="5798">(GO9330+$F$9100*$F$9102*($F$55/$F$9101*GO9329+$F$55/$F$9101*GO9331))/(1+$F$9100*$F$9102*($F$55/$F$9101+$F$55/$F$9101))</f>
        <v>279.47000000000003</v>
      </c>
      <c r="GQ9330" s="73">
        <f t="shared" si="5798"/>
        <v>279.47000000000003</v>
      </c>
      <c r="GR9330" s="73">
        <f t="shared" si="5798"/>
        <v>279.47000000000003</v>
      </c>
      <c r="GS9330" s="73">
        <f t="shared" si="5798"/>
        <v>279.47000000000003</v>
      </c>
      <c r="GT9330" s="73">
        <f t="shared" si="5798"/>
        <v>279.47000000000003</v>
      </c>
      <c r="GU9330" s="73">
        <f t="shared" si="5798"/>
        <v>279.47000000000003</v>
      </c>
      <c r="GV9330" s="73">
        <f t="shared" si="5798"/>
        <v>279.47000000000003</v>
      </c>
      <c r="GW9330" s="73">
        <f t="shared" si="5798"/>
        <v>279.47000000000003</v>
      </c>
      <c r="GX9330" s="73">
        <f t="shared" si="5798"/>
        <v>279.47000000000003</v>
      </c>
      <c r="GY9330" s="73">
        <f t="shared" si="5798"/>
        <v>279.47000000000003</v>
      </c>
      <c r="GZ9330" s="73">
        <f t="shared" si="5798"/>
        <v>279.47000000000003</v>
      </c>
      <c r="HA9330" s="73">
        <f t="shared" si="5798"/>
        <v>279.47000000000003</v>
      </c>
      <c r="HB9330" s="73">
        <f t="shared" si="5798"/>
        <v>279.47000000000003</v>
      </c>
      <c r="HC9330" s="73">
        <f t="shared" si="5798"/>
        <v>279.47000000000003</v>
      </c>
      <c r="HD9330" s="73">
        <f t="shared" si="5798"/>
        <v>279.47000000000003</v>
      </c>
      <c r="HE9330" s="73">
        <f t="shared" si="5798"/>
        <v>279.47000000000003</v>
      </c>
      <c r="HF9330" s="73">
        <f t="shared" si="5798"/>
        <v>279.47000000000003</v>
      </c>
      <c r="HG9330" s="73">
        <f t="shared" si="5798"/>
        <v>279.47000000000003</v>
      </c>
      <c r="HH9330" s="73">
        <f t="shared" si="5798"/>
        <v>279.47000000000003</v>
      </c>
      <c r="HI9330" s="73">
        <f t="shared" si="5798"/>
        <v>279.47000000000003</v>
      </c>
      <c r="HJ9330" s="73">
        <f t="shared" si="5798"/>
        <v>279.47000000000003</v>
      </c>
      <c r="HK9330" s="73">
        <f t="shared" si="5798"/>
        <v>279.47000000000003</v>
      </c>
      <c r="HL9330" s="73">
        <f t="shared" si="5798"/>
        <v>279.47000000000003</v>
      </c>
      <c r="HM9330" s="73">
        <f t="shared" si="5798"/>
        <v>279.47000000000003</v>
      </c>
      <c r="HN9330" s="73">
        <f t="shared" si="5798"/>
        <v>279.47000000000003</v>
      </c>
      <c r="HO9330" s="73">
        <f t="shared" si="5798"/>
        <v>279.47000000000003</v>
      </c>
      <c r="HP9330" s="73">
        <f t="shared" si="5798"/>
        <v>279.47000000000003</v>
      </c>
      <c r="HQ9330" s="73">
        <f t="shared" si="5798"/>
        <v>279.47000000000003</v>
      </c>
      <c r="HR9330" s="73">
        <f t="shared" si="5798"/>
        <v>279.47000000000003</v>
      </c>
      <c r="HS9330" s="73">
        <f t="shared" si="5798"/>
        <v>279.47000000000003</v>
      </c>
      <c r="HT9330" s="73">
        <f t="shared" si="5798"/>
        <v>279.47000000000003</v>
      </c>
      <c r="HU9330" s="73">
        <f t="shared" si="5798"/>
        <v>279.47000000000003</v>
      </c>
      <c r="HV9330" s="73">
        <f t="shared" si="5798"/>
        <v>279.47000000000003</v>
      </c>
      <c r="HW9330" s="73">
        <f t="shared" si="5798"/>
        <v>279.47000000000003</v>
      </c>
      <c r="HX9330" s="73">
        <f t="shared" si="5798"/>
        <v>279.47000000000003</v>
      </c>
      <c r="HY9330" s="73">
        <f t="shared" si="5798"/>
        <v>279.47000000000003</v>
      </c>
      <c r="HZ9330" s="73">
        <f t="shared" si="5798"/>
        <v>279.47000000000003</v>
      </c>
      <c r="IA9330" s="73">
        <f t="shared" si="5798"/>
        <v>279.47000000000003</v>
      </c>
      <c r="IB9330" s="73">
        <f t="shared" si="5798"/>
        <v>279.47000000000003</v>
      </c>
      <c r="IC9330" s="73">
        <f t="shared" si="5798"/>
        <v>279.47000000000003</v>
      </c>
      <c r="ID9330" s="73">
        <f t="shared" si="5798"/>
        <v>279.47000000000003</v>
      </c>
      <c r="IE9330" s="73">
        <f t="shared" si="5798"/>
        <v>279.47000000000003</v>
      </c>
      <c r="IF9330" s="73">
        <f t="shared" si="5798"/>
        <v>279.47000000000003</v>
      </c>
      <c r="IG9330" s="73">
        <f t="shared" si="5798"/>
        <v>279.47000000000003</v>
      </c>
      <c r="IH9330" s="73">
        <f t="shared" si="5798"/>
        <v>279.47000000000003</v>
      </c>
      <c r="II9330" s="73">
        <f t="shared" si="5798"/>
        <v>279.47000000000003</v>
      </c>
      <c r="IJ9330" s="73">
        <f t="shared" si="5798"/>
        <v>279.47000000000003</v>
      </c>
      <c r="IK9330" s="73">
        <f t="shared" si="5798"/>
        <v>279.47000000000003</v>
      </c>
      <c r="IL9330" s="73">
        <f t="shared" si="5798"/>
        <v>279.47000000000003</v>
      </c>
      <c r="IM9330" s="73">
        <f t="shared" si="5798"/>
        <v>279.47000000000003</v>
      </c>
      <c r="IN9330" s="73">
        <f t="shared" si="5798"/>
        <v>279.47000000000003</v>
      </c>
      <c r="IO9330" s="73">
        <f t="shared" si="5798"/>
        <v>279.47000000000003</v>
      </c>
      <c r="IP9330" s="73">
        <f t="shared" si="5798"/>
        <v>279.47000000000003</v>
      </c>
      <c r="IQ9330" s="73">
        <f t="shared" si="5798"/>
        <v>279.47000000000003</v>
      </c>
      <c r="IR9330" s="73">
        <f t="shared" si="5798"/>
        <v>279.47000000000003</v>
      </c>
      <c r="IS9330" s="73">
        <f t="shared" si="5798"/>
        <v>279.47000000000003</v>
      </c>
      <c r="IT9330" s="73">
        <f t="shared" si="5798"/>
        <v>279.47000000000003</v>
      </c>
      <c r="IU9330" s="73">
        <f t="shared" si="5798"/>
        <v>279.47000000000003</v>
      </c>
      <c r="IV9330" s="73">
        <f t="shared" si="5798"/>
        <v>279.47000000000003</v>
      </c>
      <c r="IW9330" s="73">
        <f t="shared" si="5798"/>
        <v>279.47000000000003</v>
      </c>
      <c r="IX9330" s="73">
        <f t="shared" si="5798"/>
        <v>279.47000000000003</v>
      </c>
      <c r="IY9330" s="73">
        <f t="shared" si="5798"/>
        <v>279.47000000000003</v>
      </c>
      <c r="IZ9330" s="73">
        <f t="shared" si="5798"/>
        <v>279.47000000000003</v>
      </c>
      <c r="JA9330" s="73">
        <f t="shared" si="5798"/>
        <v>279.47000000000003</v>
      </c>
      <c r="JB9330" s="73">
        <f t="shared" ref="JB9330:KG9330" si="5799">(JA9330+$F$9100*$F$9102*($F$55/$F$9101*JA9329+$F$55/$F$9101*JA9331))/(1+$F$9100*$F$9102*($F$55/$F$9101+$F$55/$F$9101))</f>
        <v>279.47000000000003</v>
      </c>
      <c r="JC9330" s="73">
        <f t="shared" si="5799"/>
        <v>279.47000000000003</v>
      </c>
      <c r="JD9330" s="73">
        <f t="shared" si="5799"/>
        <v>279.47000000000003</v>
      </c>
      <c r="JE9330" s="73">
        <f t="shared" si="5799"/>
        <v>279.47000000000003</v>
      </c>
      <c r="JF9330" s="73">
        <f t="shared" si="5799"/>
        <v>279.47000000000003</v>
      </c>
      <c r="JG9330" s="73">
        <f t="shared" si="5799"/>
        <v>279.47000000000003</v>
      </c>
      <c r="JH9330" s="73">
        <f t="shared" si="5799"/>
        <v>279.47000000000003</v>
      </c>
      <c r="JI9330" s="73">
        <f t="shared" si="5799"/>
        <v>279.47000000000003</v>
      </c>
      <c r="JJ9330" s="73">
        <f t="shared" si="5799"/>
        <v>279.47000000000003</v>
      </c>
      <c r="JK9330" s="73">
        <f t="shared" si="5799"/>
        <v>279.47000000000003</v>
      </c>
      <c r="JL9330" s="73">
        <f t="shared" si="5799"/>
        <v>279.47000000000003</v>
      </c>
      <c r="JM9330" s="73">
        <f t="shared" si="5799"/>
        <v>279.47000000000003</v>
      </c>
      <c r="JN9330" s="73">
        <f t="shared" si="5799"/>
        <v>279.47000000000003</v>
      </c>
      <c r="JO9330" s="73">
        <f t="shared" si="5799"/>
        <v>279.47000000000003</v>
      </c>
      <c r="JP9330" s="73">
        <f t="shared" si="5799"/>
        <v>279.47000000000003</v>
      </c>
      <c r="JQ9330" s="73">
        <f t="shared" si="5799"/>
        <v>279.47000000000003</v>
      </c>
      <c r="JR9330" s="73">
        <f t="shared" si="5799"/>
        <v>279.47000000000003</v>
      </c>
      <c r="JS9330" s="73">
        <f t="shared" si="5799"/>
        <v>279.47000000000003</v>
      </c>
      <c r="JT9330" s="73">
        <f t="shared" si="5799"/>
        <v>279.47000000000003</v>
      </c>
      <c r="JU9330" s="73">
        <f t="shared" si="5799"/>
        <v>279.47000000000003</v>
      </c>
      <c r="JV9330" s="73">
        <f t="shared" si="5799"/>
        <v>279.47000000000003</v>
      </c>
      <c r="JW9330" s="73">
        <f t="shared" si="5799"/>
        <v>279.47000000000003</v>
      </c>
      <c r="JX9330" s="73">
        <f t="shared" si="5799"/>
        <v>279.47000000000003</v>
      </c>
      <c r="JY9330" s="73">
        <f t="shared" si="5799"/>
        <v>279.47000000000003</v>
      </c>
      <c r="JZ9330" s="73">
        <f t="shared" si="5799"/>
        <v>279.47000000000003</v>
      </c>
      <c r="KA9330" s="73">
        <f t="shared" si="5799"/>
        <v>279.47000000000003</v>
      </c>
      <c r="KB9330" s="73">
        <f t="shared" si="5799"/>
        <v>279.47000000000003</v>
      </c>
      <c r="KC9330" s="73">
        <f t="shared" si="5799"/>
        <v>279.47000000000003</v>
      </c>
      <c r="KD9330" s="73">
        <f t="shared" si="5799"/>
        <v>279.47000000000003</v>
      </c>
      <c r="KE9330" s="73">
        <f t="shared" si="5799"/>
        <v>279.47000000000003</v>
      </c>
      <c r="KF9330" s="73">
        <f t="shared" si="5799"/>
        <v>279.47000000000003</v>
      </c>
      <c r="KG9330" s="73">
        <f t="shared" si="5799"/>
        <v>279.47000000000003</v>
      </c>
      <c r="KH9330">
        <v>279.47000000000003</v>
      </c>
      <c r="KL9330" s="84"/>
      <c r="KP9330" s="84"/>
      <c r="KS9330" s="74"/>
      <c r="KT9330" s="74"/>
      <c r="KU9330" s="16"/>
      <c r="KV9330" s="72"/>
      <c r="KW9330" s="72"/>
      <c r="KX9330" s="16"/>
      <c r="KZ9330" s="16"/>
      <c r="LA9330" s="16"/>
      <c r="LB9330" s="74"/>
      <c r="LC9330" s="74"/>
    </row>
    <row r="9331" spans="2:315" x14ac:dyDescent="0.35">
      <c r="B9331">
        <v>225</v>
      </c>
      <c r="C9331">
        <f t="shared" si="5789"/>
        <v>2.2450000000000001</v>
      </c>
      <c r="E9331" s="92">
        <v>279.47000000000003</v>
      </c>
      <c r="F9331" s="73">
        <f t="shared" ref="F9331:BQ9331" si="5800">(E9331+$F$9100*$F$9102*($F$55/$F$9101*E9330+$F$55/$F$9101*E9332))/(1+$F$9100*$F$9102*($F$55/$F$9101+$F$55/$F$9101))</f>
        <v>279.47000000000003</v>
      </c>
      <c r="G9331" s="73">
        <f t="shared" si="5800"/>
        <v>279.47000000000003</v>
      </c>
      <c r="H9331" s="73">
        <f t="shared" si="5800"/>
        <v>279.47000000000003</v>
      </c>
      <c r="I9331" s="73">
        <f t="shared" si="5800"/>
        <v>279.47000000000003</v>
      </c>
      <c r="J9331" s="73">
        <f t="shared" si="5800"/>
        <v>279.47000000000003</v>
      </c>
      <c r="K9331" s="73">
        <f t="shared" si="5800"/>
        <v>279.47000000000003</v>
      </c>
      <c r="L9331" s="73">
        <f t="shared" si="5800"/>
        <v>279.47000000000003</v>
      </c>
      <c r="M9331" s="73">
        <f t="shared" si="5800"/>
        <v>279.47000000000003</v>
      </c>
      <c r="N9331" s="73">
        <f t="shared" si="5800"/>
        <v>279.47000000000003</v>
      </c>
      <c r="O9331" s="73">
        <f t="shared" si="5800"/>
        <v>279.47000000000003</v>
      </c>
      <c r="P9331" s="73">
        <f t="shared" si="5800"/>
        <v>279.47000000000003</v>
      </c>
      <c r="Q9331" s="73">
        <f t="shared" si="5800"/>
        <v>279.47000000000003</v>
      </c>
      <c r="R9331" s="73">
        <f t="shared" si="5800"/>
        <v>279.47000000000003</v>
      </c>
      <c r="S9331" s="73">
        <f t="shared" si="5800"/>
        <v>279.47000000000003</v>
      </c>
      <c r="T9331" s="73">
        <f t="shared" si="5800"/>
        <v>279.47000000000003</v>
      </c>
      <c r="U9331" s="73">
        <f t="shared" si="5800"/>
        <v>279.47000000000003</v>
      </c>
      <c r="V9331" s="73">
        <f t="shared" si="5800"/>
        <v>279.47000000000003</v>
      </c>
      <c r="W9331" s="73">
        <f t="shared" si="5800"/>
        <v>279.47000000000003</v>
      </c>
      <c r="X9331" s="73">
        <f t="shared" si="5800"/>
        <v>279.47000000000003</v>
      </c>
      <c r="Y9331" s="73">
        <f t="shared" si="5800"/>
        <v>279.47000000000003</v>
      </c>
      <c r="Z9331" s="73">
        <f t="shared" si="5800"/>
        <v>279.47000000000003</v>
      </c>
      <c r="AA9331" s="73">
        <f t="shared" si="5800"/>
        <v>279.47000000000003</v>
      </c>
      <c r="AB9331" s="73">
        <f t="shared" si="5800"/>
        <v>279.47000000000003</v>
      </c>
      <c r="AC9331" s="73">
        <f t="shared" si="5800"/>
        <v>279.47000000000003</v>
      </c>
      <c r="AD9331" s="73">
        <f t="shared" si="5800"/>
        <v>279.47000000000003</v>
      </c>
      <c r="AE9331" s="73">
        <f t="shared" si="5800"/>
        <v>279.47000000000003</v>
      </c>
      <c r="AF9331" s="73">
        <f t="shared" si="5800"/>
        <v>279.47000000000003</v>
      </c>
      <c r="AG9331" s="73">
        <f t="shared" si="5800"/>
        <v>279.47000000000003</v>
      </c>
      <c r="AH9331" s="73">
        <f t="shared" si="5800"/>
        <v>279.47000000000003</v>
      </c>
      <c r="AI9331" s="73">
        <f t="shared" si="5800"/>
        <v>279.47000000000003</v>
      </c>
      <c r="AJ9331" s="73">
        <f t="shared" si="5800"/>
        <v>279.47000000000003</v>
      </c>
      <c r="AK9331" s="73">
        <f t="shared" si="5800"/>
        <v>279.47000000000003</v>
      </c>
      <c r="AL9331" s="73">
        <f t="shared" si="5800"/>
        <v>279.47000000000003</v>
      </c>
      <c r="AM9331" s="73">
        <f t="shared" si="5800"/>
        <v>279.47000000000003</v>
      </c>
      <c r="AN9331" s="73">
        <f t="shared" si="5800"/>
        <v>279.47000000000003</v>
      </c>
      <c r="AO9331" s="73">
        <f t="shared" si="5800"/>
        <v>279.47000000000003</v>
      </c>
      <c r="AP9331" s="73">
        <f t="shared" si="5800"/>
        <v>279.47000000000003</v>
      </c>
      <c r="AQ9331" s="73">
        <f t="shared" si="5800"/>
        <v>279.47000000000003</v>
      </c>
      <c r="AR9331" s="73">
        <f t="shared" si="5800"/>
        <v>279.47000000000003</v>
      </c>
      <c r="AS9331" s="73">
        <f t="shared" si="5800"/>
        <v>279.47000000000003</v>
      </c>
      <c r="AT9331" s="73">
        <f t="shared" si="5800"/>
        <v>279.47000000000003</v>
      </c>
      <c r="AU9331" s="73">
        <f t="shared" si="5800"/>
        <v>279.47000000000003</v>
      </c>
      <c r="AV9331" s="73">
        <f t="shared" si="5800"/>
        <v>279.47000000000003</v>
      </c>
      <c r="AW9331" s="73">
        <f t="shared" si="5800"/>
        <v>279.47000000000003</v>
      </c>
      <c r="AX9331" s="73">
        <f t="shared" si="5800"/>
        <v>279.47000000000003</v>
      </c>
      <c r="AY9331" s="73">
        <f t="shared" si="5800"/>
        <v>279.47000000000003</v>
      </c>
      <c r="AZ9331" s="73">
        <f t="shared" si="5800"/>
        <v>279.47000000000003</v>
      </c>
      <c r="BA9331" s="73">
        <f t="shared" si="5800"/>
        <v>279.47000000000003</v>
      </c>
      <c r="BB9331" s="73">
        <f t="shared" si="5800"/>
        <v>279.47000000000003</v>
      </c>
      <c r="BC9331" s="73">
        <f t="shared" si="5800"/>
        <v>279.47000000000003</v>
      </c>
      <c r="BD9331" s="73">
        <f t="shared" si="5800"/>
        <v>279.47000000000003</v>
      </c>
      <c r="BE9331" s="73">
        <f t="shared" si="5800"/>
        <v>279.47000000000003</v>
      </c>
      <c r="BF9331" s="73">
        <f t="shared" si="5800"/>
        <v>279.47000000000003</v>
      </c>
      <c r="BG9331" s="73">
        <f t="shared" si="5800"/>
        <v>279.47000000000003</v>
      </c>
      <c r="BH9331" s="73">
        <f t="shared" si="5800"/>
        <v>279.47000000000003</v>
      </c>
      <c r="BI9331" s="73">
        <f t="shared" si="5800"/>
        <v>279.47000000000003</v>
      </c>
      <c r="BJ9331" s="73">
        <f t="shared" si="5800"/>
        <v>279.47000000000003</v>
      </c>
      <c r="BK9331" s="73">
        <f t="shared" si="5800"/>
        <v>279.47000000000003</v>
      </c>
      <c r="BL9331" s="73">
        <f t="shared" si="5800"/>
        <v>279.47000000000003</v>
      </c>
      <c r="BM9331" s="73">
        <f t="shared" si="5800"/>
        <v>279.47000000000003</v>
      </c>
      <c r="BN9331" s="73">
        <f t="shared" si="5800"/>
        <v>279.47000000000003</v>
      </c>
      <c r="BO9331" s="73">
        <f t="shared" si="5800"/>
        <v>279.47000000000003</v>
      </c>
      <c r="BP9331" s="73">
        <f t="shared" si="5800"/>
        <v>279.47000000000003</v>
      </c>
      <c r="BQ9331" s="73">
        <f t="shared" si="5800"/>
        <v>279.47000000000003</v>
      </c>
      <c r="BR9331" s="73">
        <f t="shared" ref="BR9331:EC9331" si="5801">(BQ9331+$F$9100*$F$9102*($F$55/$F$9101*BQ9330+$F$55/$F$9101*BQ9332))/(1+$F$9100*$F$9102*($F$55/$F$9101+$F$55/$F$9101))</f>
        <v>279.47000000000003</v>
      </c>
      <c r="BS9331" s="73">
        <f t="shared" si="5801"/>
        <v>279.47000000000003</v>
      </c>
      <c r="BT9331" s="73">
        <f t="shared" si="5801"/>
        <v>279.47000000000003</v>
      </c>
      <c r="BU9331" s="73">
        <f t="shared" si="5801"/>
        <v>279.47000000000003</v>
      </c>
      <c r="BV9331" s="73">
        <f t="shared" si="5801"/>
        <v>279.47000000000003</v>
      </c>
      <c r="BW9331" s="73">
        <f t="shared" si="5801"/>
        <v>279.47000000000003</v>
      </c>
      <c r="BX9331" s="73">
        <f t="shared" si="5801"/>
        <v>279.47000000000003</v>
      </c>
      <c r="BY9331" s="73">
        <f t="shared" si="5801"/>
        <v>279.47000000000003</v>
      </c>
      <c r="BZ9331" s="73">
        <f t="shared" si="5801"/>
        <v>279.47000000000003</v>
      </c>
      <c r="CA9331" s="73">
        <f t="shared" si="5801"/>
        <v>279.47000000000003</v>
      </c>
      <c r="CB9331" s="73">
        <f t="shared" si="5801"/>
        <v>279.47000000000003</v>
      </c>
      <c r="CC9331" s="73">
        <f t="shared" si="5801"/>
        <v>279.47000000000003</v>
      </c>
      <c r="CD9331" s="73">
        <f t="shared" si="5801"/>
        <v>279.47000000000003</v>
      </c>
      <c r="CE9331" s="73">
        <f t="shared" si="5801"/>
        <v>279.47000000000003</v>
      </c>
      <c r="CF9331" s="73">
        <f t="shared" si="5801"/>
        <v>279.47000000000003</v>
      </c>
      <c r="CG9331" s="73">
        <f t="shared" si="5801"/>
        <v>279.47000000000003</v>
      </c>
      <c r="CH9331" s="73">
        <f t="shared" si="5801"/>
        <v>279.47000000000003</v>
      </c>
      <c r="CI9331" s="73">
        <f t="shared" si="5801"/>
        <v>279.47000000000003</v>
      </c>
      <c r="CJ9331" s="73">
        <f t="shared" si="5801"/>
        <v>279.47000000000003</v>
      </c>
      <c r="CK9331" s="73">
        <f t="shared" si="5801"/>
        <v>279.47000000000003</v>
      </c>
      <c r="CL9331" s="73">
        <f t="shared" si="5801"/>
        <v>279.47000000000003</v>
      </c>
      <c r="CM9331" s="73">
        <f t="shared" si="5801"/>
        <v>279.47000000000003</v>
      </c>
      <c r="CN9331" s="73">
        <f t="shared" si="5801"/>
        <v>279.47000000000003</v>
      </c>
      <c r="CO9331" s="73">
        <f t="shared" si="5801"/>
        <v>279.47000000000003</v>
      </c>
      <c r="CP9331" s="73">
        <f t="shared" si="5801"/>
        <v>279.47000000000003</v>
      </c>
      <c r="CQ9331" s="73">
        <f t="shared" si="5801"/>
        <v>279.47000000000003</v>
      </c>
      <c r="CR9331" s="73">
        <f t="shared" si="5801"/>
        <v>279.47000000000003</v>
      </c>
      <c r="CS9331" s="73">
        <f t="shared" si="5801"/>
        <v>279.47000000000003</v>
      </c>
      <c r="CT9331" s="73">
        <f t="shared" si="5801"/>
        <v>279.47000000000003</v>
      </c>
      <c r="CU9331" s="73">
        <f t="shared" si="5801"/>
        <v>279.47000000000003</v>
      </c>
      <c r="CV9331" s="73">
        <f t="shared" si="5801"/>
        <v>279.47000000000003</v>
      </c>
      <c r="CW9331" s="73">
        <f t="shared" si="5801"/>
        <v>279.47000000000003</v>
      </c>
      <c r="CX9331" s="73">
        <f t="shared" si="5801"/>
        <v>279.47000000000003</v>
      </c>
      <c r="CY9331" s="73">
        <f t="shared" si="5801"/>
        <v>279.47000000000003</v>
      </c>
      <c r="CZ9331" s="73">
        <f t="shared" si="5801"/>
        <v>279.47000000000003</v>
      </c>
      <c r="DA9331" s="73">
        <f t="shared" si="5801"/>
        <v>279.47000000000003</v>
      </c>
      <c r="DB9331" s="73">
        <f t="shared" si="5801"/>
        <v>279.47000000000003</v>
      </c>
      <c r="DC9331" s="73">
        <f t="shared" si="5801"/>
        <v>279.47000000000003</v>
      </c>
      <c r="DD9331" s="73">
        <f t="shared" si="5801"/>
        <v>279.47000000000003</v>
      </c>
      <c r="DE9331" s="73">
        <f t="shared" si="5801"/>
        <v>279.47000000000003</v>
      </c>
      <c r="DF9331" s="73">
        <f t="shared" si="5801"/>
        <v>279.47000000000003</v>
      </c>
      <c r="DG9331" s="73">
        <f t="shared" si="5801"/>
        <v>279.47000000000003</v>
      </c>
      <c r="DH9331" s="73">
        <f t="shared" si="5801"/>
        <v>279.47000000000003</v>
      </c>
      <c r="DI9331" s="73">
        <f t="shared" si="5801"/>
        <v>279.47000000000003</v>
      </c>
      <c r="DJ9331" s="73">
        <f t="shared" si="5801"/>
        <v>279.47000000000003</v>
      </c>
      <c r="DK9331" s="73">
        <f t="shared" si="5801"/>
        <v>279.47000000000003</v>
      </c>
      <c r="DL9331" s="73">
        <f t="shared" si="5801"/>
        <v>279.47000000000003</v>
      </c>
      <c r="DM9331" s="73">
        <f t="shared" si="5801"/>
        <v>279.47000000000003</v>
      </c>
      <c r="DN9331" s="73">
        <f t="shared" si="5801"/>
        <v>279.47000000000003</v>
      </c>
      <c r="DO9331" s="73">
        <f t="shared" si="5801"/>
        <v>279.47000000000003</v>
      </c>
      <c r="DP9331" s="73">
        <f t="shared" si="5801"/>
        <v>279.47000000000003</v>
      </c>
      <c r="DQ9331" s="73">
        <f t="shared" si="5801"/>
        <v>279.47000000000003</v>
      </c>
      <c r="DR9331" s="73">
        <f t="shared" si="5801"/>
        <v>279.47000000000003</v>
      </c>
      <c r="DS9331" s="73">
        <f t="shared" si="5801"/>
        <v>279.47000000000003</v>
      </c>
      <c r="DT9331" s="73">
        <f t="shared" si="5801"/>
        <v>279.47000000000003</v>
      </c>
      <c r="DU9331" s="73">
        <f t="shared" si="5801"/>
        <v>279.47000000000003</v>
      </c>
      <c r="DV9331" s="73">
        <f t="shared" si="5801"/>
        <v>279.47000000000003</v>
      </c>
      <c r="DW9331" s="73">
        <f t="shared" si="5801"/>
        <v>279.47000000000003</v>
      </c>
      <c r="DX9331" s="73">
        <f t="shared" si="5801"/>
        <v>279.47000000000003</v>
      </c>
      <c r="DY9331" s="73">
        <f t="shared" si="5801"/>
        <v>279.47000000000003</v>
      </c>
      <c r="DZ9331" s="73">
        <f t="shared" si="5801"/>
        <v>279.47000000000003</v>
      </c>
      <c r="EA9331" s="73">
        <f t="shared" si="5801"/>
        <v>279.47000000000003</v>
      </c>
      <c r="EB9331" s="73">
        <f t="shared" si="5801"/>
        <v>279.47000000000003</v>
      </c>
      <c r="EC9331" s="73">
        <f t="shared" si="5801"/>
        <v>279.47000000000003</v>
      </c>
      <c r="ED9331" s="73">
        <f t="shared" ref="ED9331:GO9331" si="5802">(EC9331+$F$9100*$F$9102*($F$55/$F$9101*EC9330+$F$55/$F$9101*EC9332))/(1+$F$9100*$F$9102*($F$55/$F$9101+$F$55/$F$9101))</f>
        <v>279.47000000000003</v>
      </c>
      <c r="EE9331" s="73">
        <f t="shared" si="5802"/>
        <v>279.47000000000003</v>
      </c>
      <c r="EF9331" s="73">
        <f t="shared" si="5802"/>
        <v>279.47000000000003</v>
      </c>
      <c r="EG9331" s="73">
        <f t="shared" si="5802"/>
        <v>279.47000000000003</v>
      </c>
      <c r="EH9331" s="73">
        <f t="shared" si="5802"/>
        <v>279.47000000000003</v>
      </c>
      <c r="EI9331" s="73">
        <f t="shared" si="5802"/>
        <v>279.47000000000003</v>
      </c>
      <c r="EJ9331" s="73">
        <f t="shared" si="5802"/>
        <v>279.47000000000003</v>
      </c>
      <c r="EK9331" s="73">
        <f t="shared" si="5802"/>
        <v>279.47000000000003</v>
      </c>
      <c r="EL9331" s="73">
        <f t="shared" si="5802"/>
        <v>279.47000000000003</v>
      </c>
      <c r="EM9331" s="73">
        <f t="shared" si="5802"/>
        <v>279.47000000000003</v>
      </c>
      <c r="EN9331" s="73">
        <f t="shared" si="5802"/>
        <v>279.47000000000003</v>
      </c>
      <c r="EO9331" s="73">
        <f t="shared" si="5802"/>
        <v>279.47000000000003</v>
      </c>
      <c r="EP9331" s="73">
        <f t="shared" si="5802"/>
        <v>279.47000000000003</v>
      </c>
      <c r="EQ9331" s="73">
        <f t="shared" si="5802"/>
        <v>279.47000000000003</v>
      </c>
      <c r="ER9331" s="73">
        <f t="shared" si="5802"/>
        <v>279.47000000000003</v>
      </c>
      <c r="ES9331" s="73">
        <f t="shared" si="5802"/>
        <v>279.47000000000003</v>
      </c>
      <c r="ET9331" s="73">
        <f t="shared" si="5802"/>
        <v>279.47000000000003</v>
      </c>
      <c r="EU9331" s="73">
        <f t="shared" si="5802"/>
        <v>279.47000000000003</v>
      </c>
      <c r="EV9331" s="73">
        <f t="shared" si="5802"/>
        <v>279.47000000000003</v>
      </c>
      <c r="EW9331" s="73">
        <f t="shared" si="5802"/>
        <v>279.47000000000003</v>
      </c>
      <c r="EX9331" s="73">
        <f t="shared" si="5802"/>
        <v>279.47000000000003</v>
      </c>
      <c r="EY9331" s="73">
        <f t="shared" si="5802"/>
        <v>279.47000000000003</v>
      </c>
      <c r="EZ9331" s="73">
        <f t="shared" si="5802"/>
        <v>279.47000000000003</v>
      </c>
      <c r="FA9331" s="73">
        <f t="shared" si="5802"/>
        <v>279.47000000000003</v>
      </c>
      <c r="FB9331" s="73">
        <f t="shared" si="5802"/>
        <v>279.47000000000003</v>
      </c>
      <c r="FC9331" s="73">
        <f t="shared" si="5802"/>
        <v>279.47000000000003</v>
      </c>
      <c r="FD9331" s="73">
        <f t="shared" si="5802"/>
        <v>279.47000000000003</v>
      </c>
      <c r="FE9331" s="73">
        <f t="shared" si="5802"/>
        <v>279.47000000000003</v>
      </c>
      <c r="FF9331" s="73">
        <f t="shared" si="5802"/>
        <v>279.47000000000003</v>
      </c>
      <c r="FG9331" s="73">
        <f t="shared" si="5802"/>
        <v>279.47000000000003</v>
      </c>
      <c r="FH9331" s="73">
        <f t="shared" si="5802"/>
        <v>279.47000000000003</v>
      </c>
      <c r="FI9331" s="73">
        <f t="shared" si="5802"/>
        <v>279.47000000000003</v>
      </c>
      <c r="FJ9331" s="73">
        <f t="shared" si="5802"/>
        <v>279.47000000000003</v>
      </c>
      <c r="FK9331" s="73">
        <f t="shared" si="5802"/>
        <v>279.47000000000003</v>
      </c>
      <c r="FL9331" s="73">
        <f t="shared" si="5802"/>
        <v>279.47000000000003</v>
      </c>
      <c r="FM9331" s="73">
        <f t="shared" si="5802"/>
        <v>279.47000000000003</v>
      </c>
      <c r="FN9331" s="73">
        <f t="shared" si="5802"/>
        <v>279.47000000000003</v>
      </c>
      <c r="FO9331" s="73">
        <f t="shared" si="5802"/>
        <v>279.47000000000003</v>
      </c>
      <c r="FP9331" s="73">
        <f t="shared" si="5802"/>
        <v>279.47000000000003</v>
      </c>
      <c r="FQ9331" s="73">
        <f t="shared" si="5802"/>
        <v>279.47000000000003</v>
      </c>
      <c r="FR9331" s="73">
        <f t="shared" si="5802"/>
        <v>279.47000000000003</v>
      </c>
      <c r="FS9331" s="73">
        <f t="shared" si="5802"/>
        <v>279.47000000000003</v>
      </c>
      <c r="FT9331" s="73">
        <f t="shared" si="5802"/>
        <v>279.47000000000003</v>
      </c>
      <c r="FU9331" s="73">
        <f t="shared" si="5802"/>
        <v>279.47000000000003</v>
      </c>
      <c r="FV9331" s="73">
        <f t="shared" si="5802"/>
        <v>279.47000000000003</v>
      </c>
      <c r="FW9331" s="73">
        <f t="shared" si="5802"/>
        <v>279.47000000000003</v>
      </c>
      <c r="FX9331" s="73">
        <f t="shared" si="5802"/>
        <v>279.47000000000003</v>
      </c>
      <c r="FY9331" s="73">
        <f t="shared" si="5802"/>
        <v>279.47000000000003</v>
      </c>
      <c r="FZ9331" s="73">
        <f t="shared" si="5802"/>
        <v>279.47000000000003</v>
      </c>
      <c r="GA9331" s="73">
        <f t="shared" si="5802"/>
        <v>279.47000000000003</v>
      </c>
      <c r="GB9331" s="73">
        <f t="shared" si="5802"/>
        <v>279.47000000000003</v>
      </c>
      <c r="GC9331" s="73">
        <f t="shared" si="5802"/>
        <v>279.47000000000003</v>
      </c>
      <c r="GD9331" s="73">
        <f t="shared" si="5802"/>
        <v>279.47000000000003</v>
      </c>
      <c r="GE9331" s="73">
        <f t="shared" si="5802"/>
        <v>279.47000000000003</v>
      </c>
      <c r="GF9331" s="73">
        <f t="shared" si="5802"/>
        <v>279.47000000000003</v>
      </c>
      <c r="GG9331" s="73">
        <f t="shared" si="5802"/>
        <v>279.47000000000003</v>
      </c>
      <c r="GH9331" s="73">
        <f t="shared" si="5802"/>
        <v>279.47000000000003</v>
      </c>
      <c r="GI9331" s="73">
        <f t="shared" si="5802"/>
        <v>279.47000000000003</v>
      </c>
      <c r="GJ9331" s="73">
        <f t="shared" si="5802"/>
        <v>279.47000000000003</v>
      </c>
      <c r="GK9331" s="73">
        <f t="shared" si="5802"/>
        <v>279.47000000000003</v>
      </c>
      <c r="GL9331" s="73">
        <f t="shared" si="5802"/>
        <v>279.47000000000003</v>
      </c>
      <c r="GM9331" s="73">
        <f t="shared" si="5802"/>
        <v>279.47000000000003</v>
      </c>
      <c r="GN9331" s="73">
        <f t="shared" si="5802"/>
        <v>279.47000000000003</v>
      </c>
      <c r="GO9331" s="73">
        <f t="shared" si="5802"/>
        <v>279.47000000000003</v>
      </c>
      <c r="GP9331" s="73">
        <f t="shared" ref="GP9331:JA9331" si="5803">(GO9331+$F$9100*$F$9102*($F$55/$F$9101*GO9330+$F$55/$F$9101*GO9332))/(1+$F$9100*$F$9102*($F$55/$F$9101+$F$55/$F$9101))</f>
        <v>279.47000000000003</v>
      </c>
      <c r="GQ9331" s="73">
        <f t="shared" si="5803"/>
        <v>279.47000000000003</v>
      </c>
      <c r="GR9331" s="73">
        <f t="shared" si="5803"/>
        <v>279.47000000000003</v>
      </c>
      <c r="GS9331" s="73">
        <f t="shared" si="5803"/>
        <v>279.47000000000003</v>
      </c>
      <c r="GT9331" s="73">
        <f t="shared" si="5803"/>
        <v>279.47000000000003</v>
      </c>
      <c r="GU9331" s="73">
        <f t="shared" si="5803"/>
        <v>279.47000000000003</v>
      </c>
      <c r="GV9331" s="73">
        <f t="shared" si="5803"/>
        <v>279.47000000000003</v>
      </c>
      <c r="GW9331" s="73">
        <f t="shared" si="5803"/>
        <v>279.47000000000003</v>
      </c>
      <c r="GX9331" s="73">
        <f t="shared" si="5803"/>
        <v>279.47000000000003</v>
      </c>
      <c r="GY9331" s="73">
        <f t="shared" si="5803"/>
        <v>279.47000000000003</v>
      </c>
      <c r="GZ9331" s="73">
        <f t="shared" si="5803"/>
        <v>279.47000000000003</v>
      </c>
      <c r="HA9331" s="73">
        <f t="shared" si="5803"/>
        <v>279.47000000000003</v>
      </c>
      <c r="HB9331" s="73">
        <f t="shared" si="5803"/>
        <v>279.47000000000003</v>
      </c>
      <c r="HC9331" s="73">
        <f t="shared" si="5803"/>
        <v>279.47000000000003</v>
      </c>
      <c r="HD9331" s="73">
        <f t="shared" si="5803"/>
        <v>279.47000000000003</v>
      </c>
      <c r="HE9331" s="73">
        <f t="shared" si="5803"/>
        <v>279.47000000000003</v>
      </c>
      <c r="HF9331" s="73">
        <f t="shared" si="5803"/>
        <v>279.47000000000003</v>
      </c>
      <c r="HG9331" s="73">
        <f t="shared" si="5803"/>
        <v>279.47000000000003</v>
      </c>
      <c r="HH9331" s="73">
        <f t="shared" si="5803"/>
        <v>279.47000000000003</v>
      </c>
      <c r="HI9331" s="73">
        <f t="shared" si="5803"/>
        <v>279.47000000000003</v>
      </c>
      <c r="HJ9331" s="73">
        <f t="shared" si="5803"/>
        <v>279.47000000000003</v>
      </c>
      <c r="HK9331" s="73">
        <f t="shared" si="5803"/>
        <v>279.47000000000003</v>
      </c>
      <c r="HL9331" s="73">
        <f t="shared" si="5803"/>
        <v>279.47000000000003</v>
      </c>
      <c r="HM9331" s="73">
        <f t="shared" si="5803"/>
        <v>279.47000000000003</v>
      </c>
      <c r="HN9331" s="73">
        <f t="shared" si="5803"/>
        <v>279.47000000000003</v>
      </c>
      <c r="HO9331" s="73">
        <f t="shared" si="5803"/>
        <v>279.47000000000003</v>
      </c>
      <c r="HP9331" s="73">
        <f t="shared" si="5803"/>
        <v>279.47000000000003</v>
      </c>
      <c r="HQ9331" s="73">
        <f t="shared" si="5803"/>
        <v>279.47000000000003</v>
      </c>
      <c r="HR9331" s="73">
        <f t="shared" si="5803"/>
        <v>279.47000000000003</v>
      </c>
      <c r="HS9331" s="73">
        <f t="shared" si="5803"/>
        <v>279.47000000000003</v>
      </c>
      <c r="HT9331" s="73">
        <f t="shared" si="5803"/>
        <v>279.47000000000003</v>
      </c>
      <c r="HU9331" s="73">
        <f t="shared" si="5803"/>
        <v>279.47000000000003</v>
      </c>
      <c r="HV9331" s="73">
        <f t="shared" si="5803"/>
        <v>279.47000000000003</v>
      </c>
      <c r="HW9331" s="73">
        <f t="shared" si="5803"/>
        <v>279.47000000000003</v>
      </c>
      <c r="HX9331" s="73">
        <f t="shared" si="5803"/>
        <v>279.47000000000003</v>
      </c>
      <c r="HY9331" s="73">
        <f t="shared" si="5803"/>
        <v>279.47000000000003</v>
      </c>
      <c r="HZ9331" s="73">
        <f t="shared" si="5803"/>
        <v>279.47000000000003</v>
      </c>
      <c r="IA9331" s="73">
        <f t="shared" si="5803"/>
        <v>279.47000000000003</v>
      </c>
      <c r="IB9331" s="73">
        <f t="shared" si="5803"/>
        <v>279.47000000000003</v>
      </c>
      <c r="IC9331" s="73">
        <f t="shared" si="5803"/>
        <v>279.47000000000003</v>
      </c>
      <c r="ID9331" s="73">
        <f t="shared" si="5803"/>
        <v>279.47000000000003</v>
      </c>
      <c r="IE9331" s="73">
        <f t="shared" si="5803"/>
        <v>279.47000000000003</v>
      </c>
      <c r="IF9331" s="73">
        <f t="shared" si="5803"/>
        <v>279.47000000000003</v>
      </c>
      <c r="IG9331" s="73">
        <f t="shared" si="5803"/>
        <v>279.47000000000003</v>
      </c>
      <c r="IH9331" s="73">
        <f t="shared" si="5803"/>
        <v>279.47000000000003</v>
      </c>
      <c r="II9331" s="73">
        <f t="shared" si="5803"/>
        <v>279.47000000000003</v>
      </c>
      <c r="IJ9331" s="73">
        <f t="shared" si="5803"/>
        <v>279.47000000000003</v>
      </c>
      <c r="IK9331" s="73">
        <f t="shared" si="5803"/>
        <v>279.47000000000003</v>
      </c>
      <c r="IL9331" s="73">
        <f t="shared" si="5803"/>
        <v>279.47000000000003</v>
      </c>
      <c r="IM9331" s="73">
        <f t="shared" si="5803"/>
        <v>279.47000000000003</v>
      </c>
      <c r="IN9331" s="73">
        <f t="shared" si="5803"/>
        <v>279.47000000000003</v>
      </c>
      <c r="IO9331" s="73">
        <f t="shared" si="5803"/>
        <v>279.47000000000003</v>
      </c>
      <c r="IP9331" s="73">
        <f t="shared" si="5803"/>
        <v>279.47000000000003</v>
      </c>
      <c r="IQ9331" s="73">
        <f t="shared" si="5803"/>
        <v>279.47000000000003</v>
      </c>
      <c r="IR9331" s="73">
        <f t="shared" si="5803"/>
        <v>279.47000000000003</v>
      </c>
      <c r="IS9331" s="73">
        <f t="shared" si="5803"/>
        <v>279.47000000000003</v>
      </c>
      <c r="IT9331" s="73">
        <f t="shared" si="5803"/>
        <v>279.47000000000003</v>
      </c>
      <c r="IU9331" s="73">
        <f t="shared" si="5803"/>
        <v>279.47000000000003</v>
      </c>
      <c r="IV9331" s="73">
        <f t="shared" si="5803"/>
        <v>279.47000000000003</v>
      </c>
      <c r="IW9331" s="73">
        <f t="shared" si="5803"/>
        <v>279.47000000000003</v>
      </c>
      <c r="IX9331" s="73">
        <f t="shared" si="5803"/>
        <v>279.47000000000003</v>
      </c>
      <c r="IY9331" s="73">
        <f t="shared" si="5803"/>
        <v>279.47000000000003</v>
      </c>
      <c r="IZ9331" s="73">
        <f t="shared" si="5803"/>
        <v>279.47000000000003</v>
      </c>
      <c r="JA9331" s="73">
        <f t="shared" si="5803"/>
        <v>279.47000000000003</v>
      </c>
      <c r="JB9331" s="73">
        <f t="shared" ref="JB9331:KG9331" si="5804">(JA9331+$F$9100*$F$9102*($F$55/$F$9101*JA9330+$F$55/$F$9101*JA9332))/(1+$F$9100*$F$9102*($F$55/$F$9101+$F$55/$F$9101))</f>
        <v>279.47000000000003</v>
      </c>
      <c r="JC9331" s="73">
        <f t="shared" si="5804"/>
        <v>279.47000000000003</v>
      </c>
      <c r="JD9331" s="73">
        <f t="shared" si="5804"/>
        <v>279.47000000000003</v>
      </c>
      <c r="JE9331" s="73">
        <f t="shared" si="5804"/>
        <v>279.47000000000003</v>
      </c>
      <c r="JF9331" s="73">
        <f t="shared" si="5804"/>
        <v>279.47000000000003</v>
      </c>
      <c r="JG9331" s="73">
        <f t="shared" si="5804"/>
        <v>279.47000000000003</v>
      </c>
      <c r="JH9331" s="73">
        <f t="shared" si="5804"/>
        <v>279.47000000000003</v>
      </c>
      <c r="JI9331" s="73">
        <f t="shared" si="5804"/>
        <v>279.47000000000003</v>
      </c>
      <c r="JJ9331" s="73">
        <f t="shared" si="5804"/>
        <v>279.47000000000003</v>
      </c>
      <c r="JK9331" s="73">
        <f t="shared" si="5804"/>
        <v>279.47000000000003</v>
      </c>
      <c r="JL9331" s="73">
        <f t="shared" si="5804"/>
        <v>279.47000000000003</v>
      </c>
      <c r="JM9331" s="73">
        <f t="shared" si="5804"/>
        <v>279.47000000000003</v>
      </c>
      <c r="JN9331" s="73">
        <f t="shared" si="5804"/>
        <v>279.47000000000003</v>
      </c>
      <c r="JO9331" s="73">
        <f t="shared" si="5804"/>
        <v>279.47000000000003</v>
      </c>
      <c r="JP9331" s="73">
        <f t="shared" si="5804"/>
        <v>279.47000000000003</v>
      </c>
      <c r="JQ9331" s="73">
        <f t="shared" si="5804"/>
        <v>279.47000000000003</v>
      </c>
      <c r="JR9331" s="73">
        <f t="shared" si="5804"/>
        <v>279.47000000000003</v>
      </c>
      <c r="JS9331" s="73">
        <f t="shared" si="5804"/>
        <v>279.47000000000003</v>
      </c>
      <c r="JT9331" s="73">
        <f t="shared" si="5804"/>
        <v>279.47000000000003</v>
      </c>
      <c r="JU9331" s="73">
        <f t="shared" si="5804"/>
        <v>279.47000000000003</v>
      </c>
      <c r="JV9331" s="73">
        <f t="shared" si="5804"/>
        <v>279.47000000000003</v>
      </c>
      <c r="JW9331" s="73">
        <f t="shared" si="5804"/>
        <v>279.47000000000003</v>
      </c>
      <c r="JX9331" s="73">
        <f t="shared" si="5804"/>
        <v>279.47000000000003</v>
      </c>
      <c r="JY9331" s="73">
        <f t="shared" si="5804"/>
        <v>279.47000000000003</v>
      </c>
      <c r="JZ9331" s="73">
        <f t="shared" si="5804"/>
        <v>279.47000000000003</v>
      </c>
      <c r="KA9331" s="73">
        <f t="shared" si="5804"/>
        <v>279.47000000000003</v>
      </c>
      <c r="KB9331" s="73">
        <f t="shared" si="5804"/>
        <v>279.47000000000003</v>
      </c>
      <c r="KC9331" s="73">
        <f t="shared" si="5804"/>
        <v>279.47000000000003</v>
      </c>
      <c r="KD9331" s="73">
        <f t="shared" si="5804"/>
        <v>279.47000000000003</v>
      </c>
      <c r="KE9331" s="73">
        <f t="shared" si="5804"/>
        <v>279.47000000000003</v>
      </c>
      <c r="KF9331" s="73">
        <f t="shared" si="5804"/>
        <v>279.47000000000003</v>
      </c>
      <c r="KG9331" s="73">
        <f t="shared" si="5804"/>
        <v>279.47000000000003</v>
      </c>
      <c r="KH9331">
        <v>279.47000000000003</v>
      </c>
      <c r="KL9331" s="84"/>
      <c r="KP9331" s="84"/>
      <c r="KS9331" s="74"/>
      <c r="KT9331" s="74"/>
      <c r="KU9331" s="16"/>
      <c r="KV9331" s="72"/>
      <c r="KW9331" s="72"/>
      <c r="KX9331" s="16"/>
      <c r="KZ9331" s="16"/>
      <c r="LA9331" s="16"/>
      <c r="LB9331" s="74"/>
      <c r="LC9331" s="74"/>
    </row>
    <row r="9332" spans="2:315" x14ac:dyDescent="0.35">
      <c r="B9332">
        <v>226</v>
      </c>
      <c r="C9332">
        <f t="shared" si="5789"/>
        <v>2.2549999999999999</v>
      </c>
      <c r="E9332" s="92">
        <v>279.47000000000003</v>
      </c>
      <c r="F9332" s="73">
        <f t="shared" ref="F9332:BQ9332" si="5805">(E9332+$F$9100*$F$9102*($F$55/$F$9101*E9331+$F$55/$F$9101*E9333))/(1+$F$9100*$F$9102*($F$55/$F$9101+$F$55/$F$9101))</f>
        <v>279.47000000000003</v>
      </c>
      <c r="G9332" s="73">
        <f t="shared" si="5805"/>
        <v>279.47000000000003</v>
      </c>
      <c r="H9332" s="73">
        <f t="shared" si="5805"/>
        <v>279.47000000000003</v>
      </c>
      <c r="I9332" s="73">
        <f t="shared" si="5805"/>
        <v>279.47000000000003</v>
      </c>
      <c r="J9332" s="73">
        <f t="shared" si="5805"/>
        <v>279.47000000000003</v>
      </c>
      <c r="K9332" s="73">
        <f t="shared" si="5805"/>
        <v>279.47000000000003</v>
      </c>
      <c r="L9332" s="73">
        <f t="shared" si="5805"/>
        <v>279.47000000000003</v>
      </c>
      <c r="M9332" s="73">
        <f t="shared" si="5805"/>
        <v>279.47000000000003</v>
      </c>
      <c r="N9332" s="73">
        <f t="shared" si="5805"/>
        <v>279.47000000000003</v>
      </c>
      <c r="O9332" s="73">
        <f t="shared" si="5805"/>
        <v>279.47000000000003</v>
      </c>
      <c r="P9332" s="73">
        <f t="shared" si="5805"/>
        <v>279.47000000000003</v>
      </c>
      <c r="Q9332" s="73">
        <f t="shared" si="5805"/>
        <v>279.47000000000003</v>
      </c>
      <c r="R9332" s="73">
        <f t="shared" si="5805"/>
        <v>279.47000000000003</v>
      </c>
      <c r="S9332" s="73">
        <f t="shared" si="5805"/>
        <v>279.47000000000003</v>
      </c>
      <c r="T9332" s="73">
        <f t="shared" si="5805"/>
        <v>279.47000000000003</v>
      </c>
      <c r="U9332" s="73">
        <f t="shared" si="5805"/>
        <v>279.47000000000003</v>
      </c>
      <c r="V9332" s="73">
        <f t="shared" si="5805"/>
        <v>279.47000000000003</v>
      </c>
      <c r="W9332" s="73">
        <f t="shared" si="5805"/>
        <v>279.47000000000003</v>
      </c>
      <c r="X9332" s="73">
        <f t="shared" si="5805"/>
        <v>279.47000000000003</v>
      </c>
      <c r="Y9332" s="73">
        <f t="shared" si="5805"/>
        <v>279.47000000000003</v>
      </c>
      <c r="Z9332" s="73">
        <f t="shared" si="5805"/>
        <v>279.47000000000003</v>
      </c>
      <c r="AA9332" s="73">
        <f t="shared" si="5805"/>
        <v>279.47000000000003</v>
      </c>
      <c r="AB9332" s="73">
        <f t="shared" si="5805"/>
        <v>279.47000000000003</v>
      </c>
      <c r="AC9332" s="73">
        <f t="shared" si="5805"/>
        <v>279.47000000000003</v>
      </c>
      <c r="AD9332" s="73">
        <f t="shared" si="5805"/>
        <v>279.47000000000003</v>
      </c>
      <c r="AE9332" s="73">
        <f t="shared" si="5805"/>
        <v>279.47000000000003</v>
      </c>
      <c r="AF9332" s="73">
        <f t="shared" si="5805"/>
        <v>279.47000000000003</v>
      </c>
      <c r="AG9332" s="73">
        <f t="shared" si="5805"/>
        <v>279.47000000000003</v>
      </c>
      <c r="AH9332" s="73">
        <f t="shared" si="5805"/>
        <v>279.47000000000003</v>
      </c>
      <c r="AI9332" s="73">
        <f t="shared" si="5805"/>
        <v>279.47000000000003</v>
      </c>
      <c r="AJ9332" s="73">
        <f t="shared" si="5805"/>
        <v>279.47000000000003</v>
      </c>
      <c r="AK9332" s="73">
        <f t="shared" si="5805"/>
        <v>279.47000000000003</v>
      </c>
      <c r="AL9332" s="73">
        <f t="shared" si="5805"/>
        <v>279.47000000000003</v>
      </c>
      <c r="AM9332" s="73">
        <f t="shared" si="5805"/>
        <v>279.47000000000003</v>
      </c>
      <c r="AN9332" s="73">
        <f t="shared" si="5805"/>
        <v>279.47000000000003</v>
      </c>
      <c r="AO9332" s="73">
        <f t="shared" si="5805"/>
        <v>279.47000000000003</v>
      </c>
      <c r="AP9332" s="73">
        <f t="shared" si="5805"/>
        <v>279.47000000000003</v>
      </c>
      <c r="AQ9332" s="73">
        <f t="shared" si="5805"/>
        <v>279.47000000000003</v>
      </c>
      <c r="AR9332" s="73">
        <f t="shared" si="5805"/>
        <v>279.47000000000003</v>
      </c>
      <c r="AS9332" s="73">
        <f t="shared" si="5805"/>
        <v>279.47000000000003</v>
      </c>
      <c r="AT9332" s="73">
        <f t="shared" si="5805"/>
        <v>279.47000000000003</v>
      </c>
      <c r="AU9332" s="73">
        <f t="shared" si="5805"/>
        <v>279.47000000000003</v>
      </c>
      <c r="AV9332" s="73">
        <f t="shared" si="5805"/>
        <v>279.47000000000003</v>
      </c>
      <c r="AW9332" s="73">
        <f t="shared" si="5805"/>
        <v>279.47000000000003</v>
      </c>
      <c r="AX9332" s="73">
        <f t="shared" si="5805"/>
        <v>279.47000000000003</v>
      </c>
      <c r="AY9332" s="73">
        <f t="shared" si="5805"/>
        <v>279.47000000000003</v>
      </c>
      <c r="AZ9332" s="73">
        <f t="shared" si="5805"/>
        <v>279.47000000000003</v>
      </c>
      <c r="BA9332" s="73">
        <f t="shared" si="5805"/>
        <v>279.47000000000003</v>
      </c>
      <c r="BB9332" s="73">
        <f t="shared" si="5805"/>
        <v>279.47000000000003</v>
      </c>
      <c r="BC9332" s="73">
        <f t="shared" si="5805"/>
        <v>279.47000000000003</v>
      </c>
      <c r="BD9332" s="73">
        <f t="shared" si="5805"/>
        <v>279.47000000000003</v>
      </c>
      <c r="BE9332" s="73">
        <f t="shared" si="5805"/>
        <v>279.47000000000003</v>
      </c>
      <c r="BF9332" s="73">
        <f t="shared" si="5805"/>
        <v>279.47000000000003</v>
      </c>
      <c r="BG9332" s="73">
        <f t="shared" si="5805"/>
        <v>279.47000000000003</v>
      </c>
      <c r="BH9332" s="73">
        <f t="shared" si="5805"/>
        <v>279.47000000000003</v>
      </c>
      <c r="BI9332" s="73">
        <f t="shared" si="5805"/>
        <v>279.47000000000003</v>
      </c>
      <c r="BJ9332" s="73">
        <f t="shared" si="5805"/>
        <v>279.47000000000003</v>
      </c>
      <c r="BK9332" s="73">
        <f t="shared" si="5805"/>
        <v>279.47000000000003</v>
      </c>
      <c r="BL9332" s="73">
        <f t="shared" si="5805"/>
        <v>279.47000000000003</v>
      </c>
      <c r="BM9332" s="73">
        <f t="shared" si="5805"/>
        <v>279.47000000000003</v>
      </c>
      <c r="BN9332" s="73">
        <f t="shared" si="5805"/>
        <v>279.47000000000003</v>
      </c>
      <c r="BO9332" s="73">
        <f t="shared" si="5805"/>
        <v>279.47000000000003</v>
      </c>
      <c r="BP9332" s="73">
        <f t="shared" si="5805"/>
        <v>279.47000000000003</v>
      </c>
      <c r="BQ9332" s="73">
        <f t="shared" si="5805"/>
        <v>279.47000000000003</v>
      </c>
      <c r="BR9332" s="73">
        <f t="shared" ref="BR9332:EC9332" si="5806">(BQ9332+$F$9100*$F$9102*($F$55/$F$9101*BQ9331+$F$55/$F$9101*BQ9333))/(1+$F$9100*$F$9102*($F$55/$F$9101+$F$55/$F$9101))</f>
        <v>279.47000000000003</v>
      </c>
      <c r="BS9332" s="73">
        <f t="shared" si="5806"/>
        <v>279.47000000000003</v>
      </c>
      <c r="BT9332" s="73">
        <f t="shared" si="5806"/>
        <v>279.47000000000003</v>
      </c>
      <c r="BU9332" s="73">
        <f t="shared" si="5806"/>
        <v>279.47000000000003</v>
      </c>
      <c r="BV9332" s="73">
        <f t="shared" si="5806"/>
        <v>279.47000000000003</v>
      </c>
      <c r="BW9332" s="73">
        <f t="shared" si="5806"/>
        <v>279.47000000000003</v>
      </c>
      <c r="BX9332" s="73">
        <f t="shared" si="5806"/>
        <v>279.47000000000003</v>
      </c>
      <c r="BY9332" s="73">
        <f t="shared" si="5806"/>
        <v>279.47000000000003</v>
      </c>
      <c r="BZ9332" s="73">
        <f t="shared" si="5806"/>
        <v>279.47000000000003</v>
      </c>
      <c r="CA9332" s="73">
        <f t="shared" si="5806"/>
        <v>279.47000000000003</v>
      </c>
      <c r="CB9332" s="73">
        <f t="shared" si="5806"/>
        <v>279.47000000000003</v>
      </c>
      <c r="CC9332" s="73">
        <f t="shared" si="5806"/>
        <v>279.47000000000003</v>
      </c>
      <c r="CD9332" s="73">
        <f t="shared" si="5806"/>
        <v>279.47000000000003</v>
      </c>
      <c r="CE9332" s="73">
        <f t="shared" si="5806"/>
        <v>279.47000000000003</v>
      </c>
      <c r="CF9332" s="73">
        <f t="shared" si="5806"/>
        <v>279.47000000000003</v>
      </c>
      <c r="CG9332" s="73">
        <f t="shared" si="5806"/>
        <v>279.47000000000003</v>
      </c>
      <c r="CH9332" s="73">
        <f t="shared" si="5806"/>
        <v>279.47000000000003</v>
      </c>
      <c r="CI9332" s="73">
        <f t="shared" si="5806"/>
        <v>279.47000000000003</v>
      </c>
      <c r="CJ9332" s="73">
        <f t="shared" si="5806"/>
        <v>279.47000000000003</v>
      </c>
      <c r="CK9332" s="73">
        <f t="shared" si="5806"/>
        <v>279.47000000000003</v>
      </c>
      <c r="CL9332" s="73">
        <f t="shared" si="5806"/>
        <v>279.47000000000003</v>
      </c>
      <c r="CM9332" s="73">
        <f t="shared" si="5806"/>
        <v>279.47000000000003</v>
      </c>
      <c r="CN9332" s="73">
        <f t="shared" si="5806"/>
        <v>279.47000000000003</v>
      </c>
      <c r="CO9332" s="73">
        <f t="shared" si="5806"/>
        <v>279.47000000000003</v>
      </c>
      <c r="CP9332" s="73">
        <f t="shared" si="5806"/>
        <v>279.47000000000003</v>
      </c>
      <c r="CQ9332" s="73">
        <f t="shared" si="5806"/>
        <v>279.47000000000003</v>
      </c>
      <c r="CR9332" s="73">
        <f t="shared" si="5806"/>
        <v>279.47000000000003</v>
      </c>
      <c r="CS9332" s="73">
        <f t="shared" si="5806"/>
        <v>279.47000000000003</v>
      </c>
      <c r="CT9332" s="73">
        <f t="shared" si="5806"/>
        <v>279.47000000000003</v>
      </c>
      <c r="CU9332" s="73">
        <f t="shared" si="5806"/>
        <v>279.47000000000003</v>
      </c>
      <c r="CV9332" s="73">
        <f t="shared" si="5806"/>
        <v>279.47000000000003</v>
      </c>
      <c r="CW9332" s="73">
        <f t="shared" si="5806"/>
        <v>279.47000000000003</v>
      </c>
      <c r="CX9332" s="73">
        <f t="shared" si="5806"/>
        <v>279.47000000000003</v>
      </c>
      <c r="CY9332" s="73">
        <f t="shared" si="5806"/>
        <v>279.47000000000003</v>
      </c>
      <c r="CZ9332" s="73">
        <f t="shared" si="5806"/>
        <v>279.47000000000003</v>
      </c>
      <c r="DA9332" s="73">
        <f t="shared" si="5806"/>
        <v>279.47000000000003</v>
      </c>
      <c r="DB9332" s="73">
        <f t="shared" si="5806"/>
        <v>279.47000000000003</v>
      </c>
      <c r="DC9332" s="73">
        <f t="shared" si="5806"/>
        <v>279.47000000000003</v>
      </c>
      <c r="DD9332" s="73">
        <f t="shared" si="5806"/>
        <v>279.47000000000003</v>
      </c>
      <c r="DE9332" s="73">
        <f t="shared" si="5806"/>
        <v>279.47000000000003</v>
      </c>
      <c r="DF9332" s="73">
        <f t="shared" si="5806"/>
        <v>279.47000000000003</v>
      </c>
      <c r="DG9332" s="73">
        <f t="shared" si="5806"/>
        <v>279.47000000000003</v>
      </c>
      <c r="DH9332" s="73">
        <f t="shared" si="5806"/>
        <v>279.47000000000003</v>
      </c>
      <c r="DI9332" s="73">
        <f t="shared" si="5806"/>
        <v>279.47000000000003</v>
      </c>
      <c r="DJ9332" s="73">
        <f t="shared" si="5806"/>
        <v>279.47000000000003</v>
      </c>
      <c r="DK9332" s="73">
        <f t="shared" si="5806"/>
        <v>279.47000000000003</v>
      </c>
      <c r="DL9332" s="73">
        <f t="shared" si="5806"/>
        <v>279.47000000000003</v>
      </c>
      <c r="DM9332" s="73">
        <f t="shared" si="5806"/>
        <v>279.47000000000003</v>
      </c>
      <c r="DN9332" s="73">
        <f t="shared" si="5806"/>
        <v>279.47000000000003</v>
      </c>
      <c r="DO9332" s="73">
        <f t="shared" si="5806"/>
        <v>279.47000000000003</v>
      </c>
      <c r="DP9332" s="73">
        <f t="shared" si="5806"/>
        <v>279.47000000000003</v>
      </c>
      <c r="DQ9332" s="73">
        <f t="shared" si="5806"/>
        <v>279.47000000000003</v>
      </c>
      <c r="DR9332" s="73">
        <f t="shared" si="5806"/>
        <v>279.47000000000003</v>
      </c>
      <c r="DS9332" s="73">
        <f t="shared" si="5806"/>
        <v>279.47000000000003</v>
      </c>
      <c r="DT9332" s="73">
        <f t="shared" si="5806"/>
        <v>279.47000000000003</v>
      </c>
      <c r="DU9332" s="73">
        <f t="shared" si="5806"/>
        <v>279.47000000000003</v>
      </c>
      <c r="DV9332" s="73">
        <f t="shared" si="5806"/>
        <v>279.47000000000003</v>
      </c>
      <c r="DW9332" s="73">
        <f t="shared" si="5806"/>
        <v>279.47000000000003</v>
      </c>
      <c r="DX9332" s="73">
        <f t="shared" si="5806"/>
        <v>279.47000000000003</v>
      </c>
      <c r="DY9332" s="73">
        <f t="shared" si="5806"/>
        <v>279.47000000000003</v>
      </c>
      <c r="DZ9332" s="73">
        <f t="shared" si="5806"/>
        <v>279.47000000000003</v>
      </c>
      <c r="EA9332" s="73">
        <f t="shared" si="5806"/>
        <v>279.47000000000003</v>
      </c>
      <c r="EB9332" s="73">
        <f t="shared" si="5806"/>
        <v>279.47000000000003</v>
      </c>
      <c r="EC9332" s="73">
        <f t="shared" si="5806"/>
        <v>279.47000000000003</v>
      </c>
      <c r="ED9332" s="73">
        <f t="shared" ref="ED9332:GO9332" si="5807">(EC9332+$F$9100*$F$9102*($F$55/$F$9101*EC9331+$F$55/$F$9101*EC9333))/(1+$F$9100*$F$9102*($F$55/$F$9101+$F$55/$F$9101))</f>
        <v>279.47000000000003</v>
      </c>
      <c r="EE9332" s="73">
        <f t="shared" si="5807"/>
        <v>279.47000000000003</v>
      </c>
      <c r="EF9332" s="73">
        <f t="shared" si="5807"/>
        <v>279.47000000000003</v>
      </c>
      <c r="EG9332" s="73">
        <f t="shared" si="5807"/>
        <v>279.47000000000003</v>
      </c>
      <c r="EH9332" s="73">
        <f t="shared" si="5807"/>
        <v>279.47000000000003</v>
      </c>
      <c r="EI9332" s="73">
        <f t="shared" si="5807"/>
        <v>279.47000000000003</v>
      </c>
      <c r="EJ9332" s="73">
        <f t="shared" si="5807"/>
        <v>279.47000000000003</v>
      </c>
      <c r="EK9332" s="73">
        <f t="shared" si="5807"/>
        <v>279.47000000000003</v>
      </c>
      <c r="EL9332" s="73">
        <f t="shared" si="5807"/>
        <v>279.47000000000003</v>
      </c>
      <c r="EM9332" s="73">
        <f t="shared" si="5807"/>
        <v>279.47000000000003</v>
      </c>
      <c r="EN9332" s="73">
        <f t="shared" si="5807"/>
        <v>279.47000000000003</v>
      </c>
      <c r="EO9332" s="73">
        <f t="shared" si="5807"/>
        <v>279.47000000000003</v>
      </c>
      <c r="EP9332" s="73">
        <f t="shared" si="5807"/>
        <v>279.47000000000003</v>
      </c>
      <c r="EQ9332" s="73">
        <f t="shared" si="5807"/>
        <v>279.47000000000003</v>
      </c>
      <c r="ER9332" s="73">
        <f t="shared" si="5807"/>
        <v>279.47000000000003</v>
      </c>
      <c r="ES9332" s="73">
        <f t="shared" si="5807"/>
        <v>279.47000000000003</v>
      </c>
      <c r="ET9332" s="73">
        <f t="shared" si="5807"/>
        <v>279.47000000000003</v>
      </c>
      <c r="EU9332" s="73">
        <f t="shared" si="5807"/>
        <v>279.47000000000003</v>
      </c>
      <c r="EV9332" s="73">
        <f t="shared" si="5807"/>
        <v>279.47000000000003</v>
      </c>
      <c r="EW9332" s="73">
        <f t="shared" si="5807"/>
        <v>279.47000000000003</v>
      </c>
      <c r="EX9332" s="73">
        <f t="shared" si="5807"/>
        <v>279.47000000000003</v>
      </c>
      <c r="EY9332" s="73">
        <f t="shared" si="5807"/>
        <v>279.47000000000003</v>
      </c>
      <c r="EZ9332" s="73">
        <f t="shared" si="5807"/>
        <v>279.47000000000003</v>
      </c>
      <c r="FA9332" s="73">
        <f t="shared" si="5807"/>
        <v>279.47000000000003</v>
      </c>
      <c r="FB9332" s="73">
        <f t="shared" si="5807"/>
        <v>279.47000000000003</v>
      </c>
      <c r="FC9332" s="73">
        <f t="shared" si="5807"/>
        <v>279.47000000000003</v>
      </c>
      <c r="FD9332" s="73">
        <f t="shared" si="5807"/>
        <v>279.47000000000003</v>
      </c>
      <c r="FE9332" s="73">
        <f t="shared" si="5807"/>
        <v>279.47000000000003</v>
      </c>
      <c r="FF9332" s="73">
        <f t="shared" si="5807"/>
        <v>279.47000000000003</v>
      </c>
      <c r="FG9332" s="73">
        <f t="shared" si="5807"/>
        <v>279.47000000000003</v>
      </c>
      <c r="FH9332" s="73">
        <f t="shared" si="5807"/>
        <v>279.47000000000003</v>
      </c>
      <c r="FI9332" s="73">
        <f t="shared" si="5807"/>
        <v>279.47000000000003</v>
      </c>
      <c r="FJ9332" s="73">
        <f t="shared" si="5807"/>
        <v>279.47000000000003</v>
      </c>
      <c r="FK9332" s="73">
        <f t="shared" si="5807"/>
        <v>279.47000000000003</v>
      </c>
      <c r="FL9332" s="73">
        <f t="shared" si="5807"/>
        <v>279.47000000000003</v>
      </c>
      <c r="FM9332" s="73">
        <f t="shared" si="5807"/>
        <v>279.47000000000003</v>
      </c>
      <c r="FN9332" s="73">
        <f t="shared" si="5807"/>
        <v>279.47000000000003</v>
      </c>
      <c r="FO9332" s="73">
        <f t="shared" si="5807"/>
        <v>279.47000000000003</v>
      </c>
      <c r="FP9332" s="73">
        <f t="shared" si="5807"/>
        <v>279.47000000000003</v>
      </c>
      <c r="FQ9332" s="73">
        <f t="shared" si="5807"/>
        <v>279.47000000000003</v>
      </c>
      <c r="FR9332" s="73">
        <f t="shared" si="5807"/>
        <v>279.47000000000003</v>
      </c>
      <c r="FS9332" s="73">
        <f t="shared" si="5807"/>
        <v>279.47000000000003</v>
      </c>
      <c r="FT9332" s="73">
        <f t="shared" si="5807"/>
        <v>279.47000000000003</v>
      </c>
      <c r="FU9332" s="73">
        <f t="shared" si="5807"/>
        <v>279.47000000000003</v>
      </c>
      <c r="FV9332" s="73">
        <f t="shared" si="5807"/>
        <v>279.47000000000003</v>
      </c>
      <c r="FW9332" s="73">
        <f t="shared" si="5807"/>
        <v>279.47000000000003</v>
      </c>
      <c r="FX9332" s="73">
        <f t="shared" si="5807"/>
        <v>279.47000000000003</v>
      </c>
      <c r="FY9332" s="73">
        <f t="shared" si="5807"/>
        <v>279.47000000000003</v>
      </c>
      <c r="FZ9332" s="73">
        <f t="shared" si="5807"/>
        <v>279.47000000000003</v>
      </c>
      <c r="GA9332" s="73">
        <f t="shared" si="5807"/>
        <v>279.47000000000003</v>
      </c>
      <c r="GB9332" s="73">
        <f t="shared" si="5807"/>
        <v>279.47000000000003</v>
      </c>
      <c r="GC9332" s="73">
        <f t="shared" si="5807"/>
        <v>279.47000000000003</v>
      </c>
      <c r="GD9332" s="73">
        <f t="shared" si="5807"/>
        <v>279.47000000000003</v>
      </c>
      <c r="GE9332" s="73">
        <f t="shared" si="5807"/>
        <v>279.47000000000003</v>
      </c>
      <c r="GF9332" s="73">
        <f t="shared" si="5807"/>
        <v>279.47000000000003</v>
      </c>
      <c r="GG9332" s="73">
        <f t="shared" si="5807"/>
        <v>279.47000000000003</v>
      </c>
      <c r="GH9332" s="73">
        <f t="shared" si="5807"/>
        <v>279.47000000000003</v>
      </c>
      <c r="GI9332" s="73">
        <f t="shared" si="5807"/>
        <v>279.47000000000003</v>
      </c>
      <c r="GJ9332" s="73">
        <f t="shared" si="5807"/>
        <v>279.47000000000003</v>
      </c>
      <c r="GK9332" s="73">
        <f t="shared" si="5807"/>
        <v>279.47000000000003</v>
      </c>
      <c r="GL9332" s="73">
        <f t="shared" si="5807"/>
        <v>279.47000000000003</v>
      </c>
      <c r="GM9332" s="73">
        <f t="shared" si="5807"/>
        <v>279.47000000000003</v>
      </c>
      <c r="GN9332" s="73">
        <f t="shared" si="5807"/>
        <v>279.47000000000003</v>
      </c>
      <c r="GO9332" s="73">
        <f t="shared" si="5807"/>
        <v>279.47000000000003</v>
      </c>
      <c r="GP9332" s="73">
        <f t="shared" ref="GP9332:JA9332" si="5808">(GO9332+$F$9100*$F$9102*($F$55/$F$9101*GO9331+$F$55/$F$9101*GO9333))/(1+$F$9100*$F$9102*($F$55/$F$9101+$F$55/$F$9101))</f>
        <v>279.47000000000003</v>
      </c>
      <c r="GQ9332" s="73">
        <f t="shared" si="5808"/>
        <v>279.47000000000003</v>
      </c>
      <c r="GR9332" s="73">
        <f t="shared" si="5808"/>
        <v>279.47000000000003</v>
      </c>
      <c r="GS9332" s="73">
        <f t="shared" si="5808"/>
        <v>279.47000000000003</v>
      </c>
      <c r="GT9332" s="73">
        <f t="shared" si="5808"/>
        <v>279.47000000000003</v>
      </c>
      <c r="GU9332" s="73">
        <f t="shared" si="5808"/>
        <v>279.47000000000003</v>
      </c>
      <c r="GV9332" s="73">
        <f t="shared" si="5808"/>
        <v>279.47000000000003</v>
      </c>
      <c r="GW9332" s="73">
        <f t="shared" si="5808"/>
        <v>279.47000000000003</v>
      </c>
      <c r="GX9332" s="73">
        <f t="shared" si="5808"/>
        <v>279.47000000000003</v>
      </c>
      <c r="GY9332" s="73">
        <f t="shared" si="5808"/>
        <v>279.47000000000003</v>
      </c>
      <c r="GZ9332" s="73">
        <f t="shared" si="5808"/>
        <v>279.47000000000003</v>
      </c>
      <c r="HA9332" s="73">
        <f t="shared" si="5808"/>
        <v>279.47000000000003</v>
      </c>
      <c r="HB9332" s="73">
        <f t="shared" si="5808"/>
        <v>279.47000000000003</v>
      </c>
      <c r="HC9332" s="73">
        <f t="shared" si="5808"/>
        <v>279.47000000000003</v>
      </c>
      <c r="HD9332" s="73">
        <f t="shared" si="5808"/>
        <v>279.47000000000003</v>
      </c>
      <c r="HE9332" s="73">
        <f t="shared" si="5808"/>
        <v>279.47000000000003</v>
      </c>
      <c r="HF9332" s="73">
        <f t="shared" si="5808"/>
        <v>279.47000000000003</v>
      </c>
      <c r="HG9332" s="73">
        <f t="shared" si="5808"/>
        <v>279.47000000000003</v>
      </c>
      <c r="HH9332" s="73">
        <f t="shared" si="5808"/>
        <v>279.47000000000003</v>
      </c>
      <c r="HI9332" s="73">
        <f t="shared" si="5808"/>
        <v>279.47000000000003</v>
      </c>
      <c r="HJ9332" s="73">
        <f t="shared" si="5808"/>
        <v>279.47000000000003</v>
      </c>
      <c r="HK9332" s="73">
        <f t="shared" si="5808"/>
        <v>279.47000000000003</v>
      </c>
      <c r="HL9332" s="73">
        <f t="shared" si="5808"/>
        <v>279.47000000000003</v>
      </c>
      <c r="HM9332" s="73">
        <f t="shared" si="5808"/>
        <v>279.47000000000003</v>
      </c>
      <c r="HN9332" s="73">
        <f t="shared" si="5808"/>
        <v>279.47000000000003</v>
      </c>
      <c r="HO9332" s="73">
        <f t="shared" si="5808"/>
        <v>279.47000000000003</v>
      </c>
      <c r="HP9332" s="73">
        <f t="shared" si="5808"/>
        <v>279.47000000000003</v>
      </c>
      <c r="HQ9332" s="73">
        <f t="shared" si="5808"/>
        <v>279.47000000000003</v>
      </c>
      <c r="HR9332" s="73">
        <f t="shared" si="5808"/>
        <v>279.47000000000003</v>
      </c>
      <c r="HS9332" s="73">
        <f t="shared" si="5808"/>
        <v>279.47000000000003</v>
      </c>
      <c r="HT9332" s="73">
        <f t="shared" si="5808"/>
        <v>279.47000000000003</v>
      </c>
      <c r="HU9332" s="73">
        <f t="shared" si="5808"/>
        <v>279.47000000000003</v>
      </c>
      <c r="HV9332" s="73">
        <f t="shared" si="5808"/>
        <v>279.47000000000003</v>
      </c>
      <c r="HW9332" s="73">
        <f t="shared" si="5808"/>
        <v>279.47000000000003</v>
      </c>
      <c r="HX9332" s="73">
        <f t="shared" si="5808"/>
        <v>279.47000000000003</v>
      </c>
      <c r="HY9332" s="73">
        <f t="shared" si="5808"/>
        <v>279.47000000000003</v>
      </c>
      <c r="HZ9332" s="73">
        <f t="shared" si="5808"/>
        <v>279.47000000000003</v>
      </c>
      <c r="IA9332" s="73">
        <f t="shared" si="5808"/>
        <v>279.47000000000003</v>
      </c>
      <c r="IB9332" s="73">
        <f t="shared" si="5808"/>
        <v>279.47000000000003</v>
      </c>
      <c r="IC9332" s="73">
        <f t="shared" si="5808"/>
        <v>279.47000000000003</v>
      </c>
      <c r="ID9332" s="73">
        <f t="shared" si="5808"/>
        <v>279.47000000000003</v>
      </c>
      <c r="IE9332" s="73">
        <f t="shared" si="5808"/>
        <v>279.47000000000003</v>
      </c>
      <c r="IF9332" s="73">
        <f t="shared" si="5808"/>
        <v>279.47000000000003</v>
      </c>
      <c r="IG9332" s="73">
        <f t="shared" si="5808"/>
        <v>279.47000000000003</v>
      </c>
      <c r="IH9332" s="73">
        <f t="shared" si="5808"/>
        <v>279.47000000000003</v>
      </c>
      <c r="II9332" s="73">
        <f t="shared" si="5808"/>
        <v>279.47000000000003</v>
      </c>
      <c r="IJ9332" s="73">
        <f t="shared" si="5808"/>
        <v>279.47000000000003</v>
      </c>
      <c r="IK9332" s="73">
        <f t="shared" si="5808"/>
        <v>279.47000000000003</v>
      </c>
      <c r="IL9332" s="73">
        <f t="shared" si="5808"/>
        <v>279.47000000000003</v>
      </c>
      <c r="IM9332" s="73">
        <f t="shared" si="5808"/>
        <v>279.47000000000003</v>
      </c>
      <c r="IN9332" s="73">
        <f t="shared" si="5808"/>
        <v>279.47000000000003</v>
      </c>
      <c r="IO9332" s="73">
        <f t="shared" si="5808"/>
        <v>279.47000000000003</v>
      </c>
      <c r="IP9332" s="73">
        <f t="shared" si="5808"/>
        <v>279.47000000000003</v>
      </c>
      <c r="IQ9332" s="73">
        <f t="shared" si="5808"/>
        <v>279.47000000000003</v>
      </c>
      <c r="IR9332" s="73">
        <f t="shared" si="5808"/>
        <v>279.47000000000003</v>
      </c>
      <c r="IS9332" s="73">
        <f t="shared" si="5808"/>
        <v>279.47000000000003</v>
      </c>
      <c r="IT9332" s="73">
        <f t="shared" si="5808"/>
        <v>279.47000000000003</v>
      </c>
      <c r="IU9332" s="73">
        <f t="shared" si="5808"/>
        <v>279.47000000000003</v>
      </c>
      <c r="IV9332" s="73">
        <f t="shared" si="5808"/>
        <v>279.47000000000003</v>
      </c>
      <c r="IW9332" s="73">
        <f t="shared" si="5808"/>
        <v>279.47000000000003</v>
      </c>
      <c r="IX9332" s="73">
        <f t="shared" si="5808"/>
        <v>279.47000000000003</v>
      </c>
      <c r="IY9332" s="73">
        <f t="shared" si="5808"/>
        <v>279.47000000000003</v>
      </c>
      <c r="IZ9332" s="73">
        <f t="shared" si="5808"/>
        <v>279.47000000000003</v>
      </c>
      <c r="JA9332" s="73">
        <f t="shared" si="5808"/>
        <v>279.47000000000003</v>
      </c>
      <c r="JB9332" s="73">
        <f t="shared" ref="JB9332:KG9332" si="5809">(JA9332+$F$9100*$F$9102*($F$55/$F$9101*JA9331+$F$55/$F$9101*JA9333))/(1+$F$9100*$F$9102*($F$55/$F$9101+$F$55/$F$9101))</f>
        <v>279.47000000000003</v>
      </c>
      <c r="JC9332" s="73">
        <f t="shared" si="5809"/>
        <v>279.47000000000003</v>
      </c>
      <c r="JD9332" s="73">
        <f t="shared" si="5809"/>
        <v>279.47000000000003</v>
      </c>
      <c r="JE9332" s="73">
        <f t="shared" si="5809"/>
        <v>279.47000000000003</v>
      </c>
      <c r="JF9332" s="73">
        <f t="shared" si="5809"/>
        <v>279.47000000000003</v>
      </c>
      <c r="JG9332" s="73">
        <f t="shared" si="5809"/>
        <v>279.47000000000003</v>
      </c>
      <c r="JH9332" s="73">
        <f t="shared" si="5809"/>
        <v>279.47000000000003</v>
      </c>
      <c r="JI9332" s="73">
        <f t="shared" si="5809"/>
        <v>279.47000000000003</v>
      </c>
      <c r="JJ9332" s="73">
        <f t="shared" si="5809"/>
        <v>279.47000000000003</v>
      </c>
      <c r="JK9332" s="73">
        <f t="shared" si="5809"/>
        <v>279.47000000000003</v>
      </c>
      <c r="JL9332" s="73">
        <f t="shared" si="5809"/>
        <v>279.47000000000003</v>
      </c>
      <c r="JM9332" s="73">
        <f t="shared" si="5809"/>
        <v>279.47000000000003</v>
      </c>
      <c r="JN9332" s="73">
        <f t="shared" si="5809"/>
        <v>279.47000000000003</v>
      </c>
      <c r="JO9332" s="73">
        <f t="shared" si="5809"/>
        <v>279.47000000000003</v>
      </c>
      <c r="JP9332" s="73">
        <f t="shared" si="5809"/>
        <v>279.47000000000003</v>
      </c>
      <c r="JQ9332" s="73">
        <f t="shared" si="5809"/>
        <v>279.47000000000003</v>
      </c>
      <c r="JR9332" s="73">
        <f t="shared" si="5809"/>
        <v>279.47000000000003</v>
      </c>
      <c r="JS9332" s="73">
        <f t="shared" si="5809"/>
        <v>279.47000000000003</v>
      </c>
      <c r="JT9332" s="73">
        <f t="shared" si="5809"/>
        <v>279.47000000000003</v>
      </c>
      <c r="JU9332" s="73">
        <f t="shared" si="5809"/>
        <v>279.47000000000003</v>
      </c>
      <c r="JV9332" s="73">
        <f t="shared" si="5809"/>
        <v>279.47000000000003</v>
      </c>
      <c r="JW9332" s="73">
        <f t="shared" si="5809"/>
        <v>279.47000000000003</v>
      </c>
      <c r="JX9332" s="73">
        <f t="shared" si="5809"/>
        <v>279.47000000000003</v>
      </c>
      <c r="JY9332" s="73">
        <f t="shared" si="5809"/>
        <v>279.47000000000003</v>
      </c>
      <c r="JZ9332" s="73">
        <f t="shared" si="5809"/>
        <v>279.47000000000003</v>
      </c>
      <c r="KA9332" s="73">
        <f t="shared" si="5809"/>
        <v>279.47000000000003</v>
      </c>
      <c r="KB9332" s="73">
        <f t="shared" si="5809"/>
        <v>279.47000000000003</v>
      </c>
      <c r="KC9332" s="73">
        <f t="shared" si="5809"/>
        <v>279.47000000000003</v>
      </c>
      <c r="KD9332" s="73">
        <f t="shared" si="5809"/>
        <v>279.47000000000003</v>
      </c>
      <c r="KE9332" s="73">
        <f t="shared" si="5809"/>
        <v>279.47000000000003</v>
      </c>
      <c r="KF9332" s="73">
        <f t="shared" si="5809"/>
        <v>279.47000000000003</v>
      </c>
      <c r="KG9332" s="73">
        <f t="shared" si="5809"/>
        <v>279.47000000000003</v>
      </c>
      <c r="KH9332">
        <v>279.47000000000003</v>
      </c>
      <c r="KL9332" s="84"/>
      <c r="KP9332" s="84"/>
      <c r="KS9332" s="74"/>
      <c r="KT9332" s="74"/>
      <c r="KU9332" s="16"/>
      <c r="KV9332" s="72"/>
      <c r="KW9332" s="72"/>
      <c r="KX9332" s="16"/>
      <c r="KZ9332" s="16"/>
      <c r="LA9332" s="16"/>
      <c r="LB9332" s="74"/>
      <c r="LC9332" s="74"/>
    </row>
    <row r="9333" spans="2:315" x14ac:dyDescent="0.35">
      <c r="B9333">
        <v>227</v>
      </c>
      <c r="C9333">
        <f t="shared" si="5789"/>
        <v>2.2650000000000001</v>
      </c>
      <c r="E9333" s="92">
        <v>279.47000000000003</v>
      </c>
      <c r="F9333" s="73">
        <f t="shared" ref="F9333:BQ9333" si="5810">(E9333+$F$9100*$F$9102*($F$55/$F$9101*E9332+$F$55/$F$9101*E9334))/(1+$F$9100*$F$9102*($F$55/$F$9101+$F$55/$F$9101))</f>
        <v>279.47000000000003</v>
      </c>
      <c r="G9333" s="73">
        <f t="shared" si="5810"/>
        <v>279.47000000000003</v>
      </c>
      <c r="H9333" s="73">
        <f t="shared" si="5810"/>
        <v>279.47000000000003</v>
      </c>
      <c r="I9333" s="73">
        <f t="shared" si="5810"/>
        <v>279.47000000000003</v>
      </c>
      <c r="J9333" s="73">
        <f t="shared" si="5810"/>
        <v>279.47000000000003</v>
      </c>
      <c r="K9333" s="73">
        <f t="shared" si="5810"/>
        <v>279.47000000000003</v>
      </c>
      <c r="L9333" s="73">
        <f t="shared" si="5810"/>
        <v>279.47000000000003</v>
      </c>
      <c r="M9333" s="73">
        <f t="shared" si="5810"/>
        <v>279.47000000000003</v>
      </c>
      <c r="N9333" s="73">
        <f t="shared" si="5810"/>
        <v>279.47000000000003</v>
      </c>
      <c r="O9333" s="73">
        <f t="shared" si="5810"/>
        <v>279.47000000000003</v>
      </c>
      <c r="P9333" s="73">
        <f t="shared" si="5810"/>
        <v>279.47000000000003</v>
      </c>
      <c r="Q9333" s="73">
        <f t="shared" si="5810"/>
        <v>279.47000000000003</v>
      </c>
      <c r="R9333" s="73">
        <f t="shared" si="5810"/>
        <v>279.47000000000003</v>
      </c>
      <c r="S9333" s="73">
        <f t="shared" si="5810"/>
        <v>279.47000000000003</v>
      </c>
      <c r="T9333" s="73">
        <f t="shared" si="5810"/>
        <v>279.47000000000003</v>
      </c>
      <c r="U9333" s="73">
        <f t="shared" si="5810"/>
        <v>279.47000000000003</v>
      </c>
      <c r="V9333" s="73">
        <f t="shared" si="5810"/>
        <v>279.47000000000003</v>
      </c>
      <c r="W9333" s="73">
        <f t="shared" si="5810"/>
        <v>279.47000000000003</v>
      </c>
      <c r="X9333" s="73">
        <f t="shared" si="5810"/>
        <v>279.47000000000003</v>
      </c>
      <c r="Y9333" s="73">
        <f t="shared" si="5810"/>
        <v>279.47000000000003</v>
      </c>
      <c r="Z9333" s="73">
        <f t="shared" si="5810"/>
        <v>279.47000000000003</v>
      </c>
      <c r="AA9333" s="73">
        <f t="shared" si="5810"/>
        <v>279.47000000000003</v>
      </c>
      <c r="AB9333" s="73">
        <f t="shared" si="5810"/>
        <v>279.47000000000003</v>
      </c>
      <c r="AC9333" s="73">
        <f t="shared" si="5810"/>
        <v>279.47000000000003</v>
      </c>
      <c r="AD9333" s="73">
        <f t="shared" si="5810"/>
        <v>279.47000000000003</v>
      </c>
      <c r="AE9333" s="73">
        <f t="shared" si="5810"/>
        <v>279.47000000000003</v>
      </c>
      <c r="AF9333" s="73">
        <f t="shared" si="5810"/>
        <v>279.47000000000003</v>
      </c>
      <c r="AG9333" s="73">
        <f t="shared" si="5810"/>
        <v>279.47000000000003</v>
      </c>
      <c r="AH9333" s="73">
        <f t="shared" si="5810"/>
        <v>279.47000000000003</v>
      </c>
      <c r="AI9333" s="73">
        <f t="shared" si="5810"/>
        <v>279.47000000000003</v>
      </c>
      <c r="AJ9333" s="73">
        <f t="shared" si="5810"/>
        <v>279.47000000000003</v>
      </c>
      <c r="AK9333" s="73">
        <f t="shared" si="5810"/>
        <v>279.47000000000003</v>
      </c>
      <c r="AL9333" s="73">
        <f t="shared" si="5810"/>
        <v>279.47000000000003</v>
      </c>
      <c r="AM9333" s="73">
        <f t="shared" si="5810"/>
        <v>279.47000000000003</v>
      </c>
      <c r="AN9333" s="73">
        <f t="shared" si="5810"/>
        <v>279.47000000000003</v>
      </c>
      <c r="AO9333" s="73">
        <f t="shared" si="5810"/>
        <v>279.47000000000003</v>
      </c>
      <c r="AP9333" s="73">
        <f t="shared" si="5810"/>
        <v>279.47000000000003</v>
      </c>
      <c r="AQ9333" s="73">
        <f t="shared" si="5810"/>
        <v>279.47000000000003</v>
      </c>
      <c r="AR9333" s="73">
        <f t="shared" si="5810"/>
        <v>279.47000000000003</v>
      </c>
      <c r="AS9333" s="73">
        <f t="shared" si="5810"/>
        <v>279.47000000000003</v>
      </c>
      <c r="AT9333" s="73">
        <f t="shared" si="5810"/>
        <v>279.47000000000003</v>
      </c>
      <c r="AU9333" s="73">
        <f t="shared" si="5810"/>
        <v>279.47000000000003</v>
      </c>
      <c r="AV9333" s="73">
        <f t="shared" si="5810"/>
        <v>279.47000000000003</v>
      </c>
      <c r="AW9333" s="73">
        <f t="shared" si="5810"/>
        <v>279.47000000000003</v>
      </c>
      <c r="AX9333" s="73">
        <f t="shared" si="5810"/>
        <v>279.47000000000003</v>
      </c>
      <c r="AY9333" s="73">
        <f t="shared" si="5810"/>
        <v>279.47000000000003</v>
      </c>
      <c r="AZ9333" s="73">
        <f t="shared" si="5810"/>
        <v>279.47000000000003</v>
      </c>
      <c r="BA9333" s="73">
        <f t="shared" si="5810"/>
        <v>279.47000000000003</v>
      </c>
      <c r="BB9333" s="73">
        <f t="shared" si="5810"/>
        <v>279.47000000000003</v>
      </c>
      <c r="BC9333" s="73">
        <f t="shared" si="5810"/>
        <v>279.47000000000003</v>
      </c>
      <c r="BD9333" s="73">
        <f t="shared" si="5810"/>
        <v>279.47000000000003</v>
      </c>
      <c r="BE9333" s="73">
        <f t="shared" si="5810"/>
        <v>279.47000000000003</v>
      </c>
      <c r="BF9333" s="73">
        <f t="shared" si="5810"/>
        <v>279.47000000000003</v>
      </c>
      <c r="BG9333" s="73">
        <f t="shared" si="5810"/>
        <v>279.47000000000003</v>
      </c>
      <c r="BH9333" s="73">
        <f t="shared" si="5810"/>
        <v>279.47000000000003</v>
      </c>
      <c r="BI9333" s="73">
        <f t="shared" si="5810"/>
        <v>279.47000000000003</v>
      </c>
      <c r="BJ9333" s="73">
        <f t="shared" si="5810"/>
        <v>279.47000000000003</v>
      </c>
      <c r="BK9333" s="73">
        <f t="shared" si="5810"/>
        <v>279.47000000000003</v>
      </c>
      <c r="BL9333" s="73">
        <f t="shared" si="5810"/>
        <v>279.47000000000003</v>
      </c>
      <c r="BM9333" s="73">
        <f t="shared" si="5810"/>
        <v>279.47000000000003</v>
      </c>
      <c r="BN9333" s="73">
        <f t="shared" si="5810"/>
        <v>279.47000000000003</v>
      </c>
      <c r="BO9333" s="73">
        <f t="shared" si="5810"/>
        <v>279.47000000000003</v>
      </c>
      <c r="BP9333" s="73">
        <f t="shared" si="5810"/>
        <v>279.47000000000003</v>
      </c>
      <c r="BQ9333" s="73">
        <f t="shared" si="5810"/>
        <v>279.47000000000003</v>
      </c>
      <c r="BR9333" s="73">
        <f t="shared" ref="BR9333:EC9333" si="5811">(BQ9333+$F$9100*$F$9102*($F$55/$F$9101*BQ9332+$F$55/$F$9101*BQ9334))/(1+$F$9100*$F$9102*($F$55/$F$9101+$F$55/$F$9101))</f>
        <v>279.47000000000003</v>
      </c>
      <c r="BS9333" s="73">
        <f t="shared" si="5811"/>
        <v>279.47000000000003</v>
      </c>
      <c r="BT9333" s="73">
        <f t="shared" si="5811"/>
        <v>279.47000000000003</v>
      </c>
      <c r="BU9333" s="73">
        <f t="shared" si="5811"/>
        <v>279.47000000000003</v>
      </c>
      <c r="BV9333" s="73">
        <f t="shared" si="5811"/>
        <v>279.47000000000003</v>
      </c>
      <c r="BW9333" s="73">
        <f t="shared" si="5811"/>
        <v>279.47000000000003</v>
      </c>
      <c r="BX9333" s="73">
        <f t="shared" si="5811"/>
        <v>279.47000000000003</v>
      </c>
      <c r="BY9333" s="73">
        <f t="shared" si="5811"/>
        <v>279.47000000000003</v>
      </c>
      <c r="BZ9333" s="73">
        <f t="shared" si="5811"/>
        <v>279.47000000000003</v>
      </c>
      <c r="CA9333" s="73">
        <f t="shared" si="5811"/>
        <v>279.47000000000003</v>
      </c>
      <c r="CB9333" s="73">
        <f t="shared" si="5811"/>
        <v>279.47000000000003</v>
      </c>
      <c r="CC9333" s="73">
        <f t="shared" si="5811"/>
        <v>279.47000000000003</v>
      </c>
      <c r="CD9333" s="73">
        <f t="shared" si="5811"/>
        <v>279.47000000000003</v>
      </c>
      <c r="CE9333" s="73">
        <f t="shared" si="5811"/>
        <v>279.47000000000003</v>
      </c>
      <c r="CF9333" s="73">
        <f t="shared" si="5811"/>
        <v>279.47000000000003</v>
      </c>
      <c r="CG9333" s="73">
        <f t="shared" si="5811"/>
        <v>279.47000000000003</v>
      </c>
      <c r="CH9333" s="73">
        <f t="shared" si="5811"/>
        <v>279.47000000000003</v>
      </c>
      <c r="CI9333" s="73">
        <f t="shared" si="5811"/>
        <v>279.47000000000003</v>
      </c>
      <c r="CJ9333" s="73">
        <f t="shared" si="5811"/>
        <v>279.47000000000003</v>
      </c>
      <c r="CK9333" s="73">
        <f t="shared" si="5811"/>
        <v>279.47000000000003</v>
      </c>
      <c r="CL9333" s="73">
        <f t="shared" si="5811"/>
        <v>279.47000000000003</v>
      </c>
      <c r="CM9333" s="73">
        <f t="shared" si="5811"/>
        <v>279.47000000000003</v>
      </c>
      <c r="CN9333" s="73">
        <f t="shared" si="5811"/>
        <v>279.47000000000003</v>
      </c>
      <c r="CO9333" s="73">
        <f t="shared" si="5811"/>
        <v>279.47000000000003</v>
      </c>
      <c r="CP9333" s="73">
        <f t="shared" si="5811"/>
        <v>279.47000000000003</v>
      </c>
      <c r="CQ9333" s="73">
        <f t="shared" si="5811"/>
        <v>279.47000000000003</v>
      </c>
      <c r="CR9333" s="73">
        <f t="shared" si="5811"/>
        <v>279.47000000000003</v>
      </c>
      <c r="CS9333" s="73">
        <f t="shared" si="5811"/>
        <v>279.47000000000003</v>
      </c>
      <c r="CT9333" s="73">
        <f t="shared" si="5811"/>
        <v>279.47000000000003</v>
      </c>
      <c r="CU9333" s="73">
        <f t="shared" si="5811"/>
        <v>279.47000000000003</v>
      </c>
      <c r="CV9333" s="73">
        <f t="shared" si="5811"/>
        <v>279.47000000000003</v>
      </c>
      <c r="CW9333" s="73">
        <f t="shared" si="5811"/>
        <v>279.47000000000003</v>
      </c>
      <c r="CX9333" s="73">
        <f t="shared" si="5811"/>
        <v>279.47000000000003</v>
      </c>
      <c r="CY9333" s="73">
        <f t="shared" si="5811"/>
        <v>279.47000000000003</v>
      </c>
      <c r="CZ9333" s="73">
        <f t="shared" si="5811"/>
        <v>279.47000000000003</v>
      </c>
      <c r="DA9333" s="73">
        <f t="shared" si="5811"/>
        <v>279.47000000000003</v>
      </c>
      <c r="DB9333" s="73">
        <f t="shared" si="5811"/>
        <v>279.47000000000003</v>
      </c>
      <c r="DC9333" s="73">
        <f t="shared" si="5811"/>
        <v>279.47000000000003</v>
      </c>
      <c r="DD9333" s="73">
        <f t="shared" si="5811"/>
        <v>279.47000000000003</v>
      </c>
      <c r="DE9333" s="73">
        <f t="shared" si="5811"/>
        <v>279.47000000000003</v>
      </c>
      <c r="DF9333" s="73">
        <f t="shared" si="5811"/>
        <v>279.47000000000003</v>
      </c>
      <c r="DG9333" s="73">
        <f t="shared" si="5811"/>
        <v>279.47000000000003</v>
      </c>
      <c r="DH9333" s="73">
        <f t="shared" si="5811"/>
        <v>279.47000000000003</v>
      </c>
      <c r="DI9333" s="73">
        <f t="shared" si="5811"/>
        <v>279.47000000000003</v>
      </c>
      <c r="DJ9333" s="73">
        <f t="shared" si="5811"/>
        <v>279.47000000000003</v>
      </c>
      <c r="DK9333" s="73">
        <f t="shared" si="5811"/>
        <v>279.47000000000003</v>
      </c>
      <c r="DL9333" s="73">
        <f t="shared" si="5811"/>
        <v>279.47000000000003</v>
      </c>
      <c r="DM9333" s="73">
        <f t="shared" si="5811"/>
        <v>279.47000000000003</v>
      </c>
      <c r="DN9333" s="73">
        <f t="shared" si="5811"/>
        <v>279.47000000000003</v>
      </c>
      <c r="DO9333" s="73">
        <f t="shared" si="5811"/>
        <v>279.47000000000003</v>
      </c>
      <c r="DP9333" s="73">
        <f t="shared" si="5811"/>
        <v>279.47000000000003</v>
      </c>
      <c r="DQ9333" s="73">
        <f t="shared" si="5811"/>
        <v>279.47000000000003</v>
      </c>
      <c r="DR9333" s="73">
        <f t="shared" si="5811"/>
        <v>279.47000000000003</v>
      </c>
      <c r="DS9333" s="73">
        <f t="shared" si="5811"/>
        <v>279.47000000000003</v>
      </c>
      <c r="DT9333" s="73">
        <f t="shared" si="5811"/>
        <v>279.47000000000003</v>
      </c>
      <c r="DU9333" s="73">
        <f t="shared" si="5811"/>
        <v>279.47000000000003</v>
      </c>
      <c r="DV9333" s="73">
        <f t="shared" si="5811"/>
        <v>279.47000000000003</v>
      </c>
      <c r="DW9333" s="73">
        <f t="shared" si="5811"/>
        <v>279.47000000000003</v>
      </c>
      <c r="DX9333" s="73">
        <f t="shared" si="5811"/>
        <v>279.47000000000003</v>
      </c>
      <c r="DY9333" s="73">
        <f t="shared" si="5811"/>
        <v>279.47000000000003</v>
      </c>
      <c r="DZ9333" s="73">
        <f t="shared" si="5811"/>
        <v>279.47000000000003</v>
      </c>
      <c r="EA9333" s="73">
        <f t="shared" si="5811"/>
        <v>279.47000000000003</v>
      </c>
      <c r="EB9333" s="73">
        <f t="shared" si="5811"/>
        <v>279.47000000000003</v>
      </c>
      <c r="EC9333" s="73">
        <f t="shared" si="5811"/>
        <v>279.47000000000003</v>
      </c>
      <c r="ED9333" s="73">
        <f t="shared" ref="ED9333:GO9333" si="5812">(EC9333+$F$9100*$F$9102*($F$55/$F$9101*EC9332+$F$55/$F$9101*EC9334))/(1+$F$9100*$F$9102*($F$55/$F$9101+$F$55/$F$9101))</f>
        <v>279.47000000000003</v>
      </c>
      <c r="EE9333" s="73">
        <f t="shared" si="5812"/>
        <v>279.47000000000003</v>
      </c>
      <c r="EF9333" s="73">
        <f t="shared" si="5812"/>
        <v>279.47000000000003</v>
      </c>
      <c r="EG9333" s="73">
        <f t="shared" si="5812"/>
        <v>279.47000000000003</v>
      </c>
      <c r="EH9333" s="73">
        <f t="shared" si="5812"/>
        <v>279.47000000000003</v>
      </c>
      <c r="EI9333" s="73">
        <f t="shared" si="5812"/>
        <v>279.47000000000003</v>
      </c>
      <c r="EJ9333" s="73">
        <f t="shared" si="5812"/>
        <v>279.47000000000003</v>
      </c>
      <c r="EK9333" s="73">
        <f t="shared" si="5812"/>
        <v>279.47000000000003</v>
      </c>
      <c r="EL9333" s="73">
        <f t="shared" si="5812"/>
        <v>279.47000000000003</v>
      </c>
      <c r="EM9333" s="73">
        <f t="shared" si="5812"/>
        <v>279.47000000000003</v>
      </c>
      <c r="EN9333" s="73">
        <f t="shared" si="5812"/>
        <v>279.47000000000003</v>
      </c>
      <c r="EO9333" s="73">
        <f t="shared" si="5812"/>
        <v>279.47000000000003</v>
      </c>
      <c r="EP9333" s="73">
        <f t="shared" si="5812"/>
        <v>279.47000000000003</v>
      </c>
      <c r="EQ9333" s="73">
        <f t="shared" si="5812"/>
        <v>279.47000000000003</v>
      </c>
      <c r="ER9333" s="73">
        <f t="shared" si="5812"/>
        <v>279.47000000000003</v>
      </c>
      <c r="ES9333" s="73">
        <f t="shared" si="5812"/>
        <v>279.47000000000003</v>
      </c>
      <c r="ET9333" s="73">
        <f t="shared" si="5812"/>
        <v>279.47000000000003</v>
      </c>
      <c r="EU9333" s="73">
        <f t="shared" si="5812"/>
        <v>279.47000000000003</v>
      </c>
      <c r="EV9333" s="73">
        <f t="shared" si="5812"/>
        <v>279.47000000000003</v>
      </c>
      <c r="EW9333" s="73">
        <f t="shared" si="5812"/>
        <v>279.47000000000003</v>
      </c>
      <c r="EX9333" s="73">
        <f t="shared" si="5812"/>
        <v>279.47000000000003</v>
      </c>
      <c r="EY9333" s="73">
        <f t="shared" si="5812"/>
        <v>279.47000000000003</v>
      </c>
      <c r="EZ9333" s="73">
        <f t="shared" si="5812"/>
        <v>279.47000000000003</v>
      </c>
      <c r="FA9333" s="73">
        <f t="shared" si="5812"/>
        <v>279.47000000000003</v>
      </c>
      <c r="FB9333" s="73">
        <f t="shared" si="5812"/>
        <v>279.47000000000003</v>
      </c>
      <c r="FC9333" s="73">
        <f t="shared" si="5812"/>
        <v>279.47000000000003</v>
      </c>
      <c r="FD9333" s="73">
        <f t="shared" si="5812"/>
        <v>279.47000000000003</v>
      </c>
      <c r="FE9333" s="73">
        <f t="shared" si="5812"/>
        <v>279.47000000000003</v>
      </c>
      <c r="FF9333" s="73">
        <f t="shared" si="5812"/>
        <v>279.47000000000003</v>
      </c>
      <c r="FG9333" s="73">
        <f t="shared" si="5812"/>
        <v>279.47000000000003</v>
      </c>
      <c r="FH9333" s="73">
        <f t="shared" si="5812"/>
        <v>279.47000000000003</v>
      </c>
      <c r="FI9333" s="73">
        <f t="shared" si="5812"/>
        <v>279.47000000000003</v>
      </c>
      <c r="FJ9333" s="73">
        <f t="shared" si="5812"/>
        <v>279.47000000000003</v>
      </c>
      <c r="FK9333" s="73">
        <f t="shared" si="5812"/>
        <v>279.47000000000003</v>
      </c>
      <c r="FL9333" s="73">
        <f t="shared" si="5812"/>
        <v>279.47000000000003</v>
      </c>
      <c r="FM9333" s="73">
        <f t="shared" si="5812"/>
        <v>279.47000000000003</v>
      </c>
      <c r="FN9333" s="73">
        <f t="shared" si="5812"/>
        <v>279.47000000000003</v>
      </c>
      <c r="FO9333" s="73">
        <f t="shared" si="5812"/>
        <v>279.47000000000003</v>
      </c>
      <c r="FP9333" s="73">
        <f t="shared" si="5812"/>
        <v>279.47000000000003</v>
      </c>
      <c r="FQ9333" s="73">
        <f t="shared" si="5812"/>
        <v>279.47000000000003</v>
      </c>
      <c r="FR9333" s="73">
        <f t="shared" si="5812"/>
        <v>279.47000000000003</v>
      </c>
      <c r="FS9333" s="73">
        <f t="shared" si="5812"/>
        <v>279.47000000000003</v>
      </c>
      <c r="FT9333" s="73">
        <f t="shared" si="5812"/>
        <v>279.47000000000003</v>
      </c>
      <c r="FU9333" s="73">
        <f t="shared" si="5812"/>
        <v>279.47000000000003</v>
      </c>
      <c r="FV9333" s="73">
        <f t="shared" si="5812"/>
        <v>279.47000000000003</v>
      </c>
      <c r="FW9333" s="73">
        <f t="shared" si="5812"/>
        <v>279.47000000000003</v>
      </c>
      <c r="FX9333" s="73">
        <f t="shared" si="5812"/>
        <v>279.47000000000003</v>
      </c>
      <c r="FY9333" s="73">
        <f t="shared" si="5812"/>
        <v>279.47000000000003</v>
      </c>
      <c r="FZ9333" s="73">
        <f t="shared" si="5812"/>
        <v>279.47000000000003</v>
      </c>
      <c r="GA9333" s="73">
        <f t="shared" si="5812"/>
        <v>279.47000000000003</v>
      </c>
      <c r="GB9333" s="73">
        <f t="shared" si="5812"/>
        <v>279.47000000000003</v>
      </c>
      <c r="GC9333" s="73">
        <f t="shared" si="5812"/>
        <v>279.47000000000003</v>
      </c>
      <c r="GD9333" s="73">
        <f t="shared" si="5812"/>
        <v>279.47000000000003</v>
      </c>
      <c r="GE9333" s="73">
        <f t="shared" si="5812"/>
        <v>279.47000000000003</v>
      </c>
      <c r="GF9333" s="73">
        <f t="shared" si="5812"/>
        <v>279.47000000000003</v>
      </c>
      <c r="GG9333" s="73">
        <f t="shared" si="5812"/>
        <v>279.47000000000003</v>
      </c>
      <c r="GH9333" s="73">
        <f t="shared" si="5812"/>
        <v>279.47000000000003</v>
      </c>
      <c r="GI9333" s="73">
        <f t="shared" si="5812"/>
        <v>279.47000000000003</v>
      </c>
      <c r="GJ9333" s="73">
        <f t="shared" si="5812"/>
        <v>279.47000000000003</v>
      </c>
      <c r="GK9333" s="73">
        <f t="shared" si="5812"/>
        <v>279.47000000000003</v>
      </c>
      <c r="GL9333" s="73">
        <f t="shared" si="5812"/>
        <v>279.47000000000003</v>
      </c>
      <c r="GM9333" s="73">
        <f t="shared" si="5812"/>
        <v>279.47000000000003</v>
      </c>
      <c r="GN9333" s="73">
        <f t="shared" si="5812"/>
        <v>279.47000000000003</v>
      </c>
      <c r="GO9333" s="73">
        <f t="shared" si="5812"/>
        <v>279.47000000000003</v>
      </c>
      <c r="GP9333" s="73">
        <f t="shared" ref="GP9333:JA9333" si="5813">(GO9333+$F$9100*$F$9102*($F$55/$F$9101*GO9332+$F$55/$F$9101*GO9334))/(1+$F$9100*$F$9102*($F$55/$F$9101+$F$55/$F$9101))</f>
        <v>279.47000000000003</v>
      </c>
      <c r="GQ9333" s="73">
        <f t="shared" si="5813"/>
        <v>279.47000000000003</v>
      </c>
      <c r="GR9333" s="73">
        <f t="shared" si="5813"/>
        <v>279.47000000000003</v>
      </c>
      <c r="GS9333" s="73">
        <f t="shared" si="5813"/>
        <v>279.47000000000003</v>
      </c>
      <c r="GT9333" s="73">
        <f t="shared" si="5813"/>
        <v>279.47000000000003</v>
      </c>
      <c r="GU9333" s="73">
        <f t="shared" si="5813"/>
        <v>279.47000000000003</v>
      </c>
      <c r="GV9333" s="73">
        <f t="shared" si="5813"/>
        <v>279.47000000000003</v>
      </c>
      <c r="GW9333" s="73">
        <f t="shared" si="5813"/>
        <v>279.47000000000003</v>
      </c>
      <c r="GX9333" s="73">
        <f t="shared" si="5813"/>
        <v>279.47000000000003</v>
      </c>
      <c r="GY9333" s="73">
        <f t="shared" si="5813"/>
        <v>279.47000000000003</v>
      </c>
      <c r="GZ9333" s="73">
        <f t="shared" si="5813"/>
        <v>279.47000000000003</v>
      </c>
      <c r="HA9333" s="73">
        <f t="shared" si="5813"/>
        <v>279.47000000000003</v>
      </c>
      <c r="HB9333" s="73">
        <f t="shared" si="5813"/>
        <v>279.47000000000003</v>
      </c>
      <c r="HC9333" s="73">
        <f t="shared" si="5813"/>
        <v>279.47000000000003</v>
      </c>
      <c r="HD9333" s="73">
        <f t="shared" si="5813"/>
        <v>279.47000000000003</v>
      </c>
      <c r="HE9333" s="73">
        <f t="shared" si="5813"/>
        <v>279.47000000000003</v>
      </c>
      <c r="HF9333" s="73">
        <f t="shared" si="5813"/>
        <v>279.47000000000003</v>
      </c>
      <c r="HG9333" s="73">
        <f t="shared" si="5813"/>
        <v>279.47000000000003</v>
      </c>
      <c r="HH9333" s="73">
        <f t="shared" si="5813"/>
        <v>279.47000000000003</v>
      </c>
      <c r="HI9333" s="73">
        <f t="shared" si="5813"/>
        <v>279.47000000000003</v>
      </c>
      <c r="HJ9333" s="73">
        <f t="shared" si="5813"/>
        <v>279.47000000000003</v>
      </c>
      <c r="HK9333" s="73">
        <f t="shared" si="5813"/>
        <v>279.47000000000003</v>
      </c>
      <c r="HL9333" s="73">
        <f t="shared" si="5813"/>
        <v>279.47000000000003</v>
      </c>
      <c r="HM9333" s="73">
        <f t="shared" si="5813"/>
        <v>279.47000000000003</v>
      </c>
      <c r="HN9333" s="73">
        <f t="shared" si="5813"/>
        <v>279.47000000000003</v>
      </c>
      <c r="HO9333" s="73">
        <f t="shared" si="5813"/>
        <v>279.47000000000003</v>
      </c>
      <c r="HP9333" s="73">
        <f t="shared" si="5813"/>
        <v>279.47000000000003</v>
      </c>
      <c r="HQ9333" s="73">
        <f t="shared" si="5813"/>
        <v>279.47000000000003</v>
      </c>
      <c r="HR9333" s="73">
        <f t="shared" si="5813"/>
        <v>279.47000000000003</v>
      </c>
      <c r="HS9333" s="73">
        <f t="shared" si="5813"/>
        <v>279.47000000000003</v>
      </c>
      <c r="HT9333" s="73">
        <f t="shared" si="5813"/>
        <v>279.47000000000003</v>
      </c>
      <c r="HU9333" s="73">
        <f t="shared" si="5813"/>
        <v>279.47000000000003</v>
      </c>
      <c r="HV9333" s="73">
        <f t="shared" si="5813"/>
        <v>279.47000000000003</v>
      </c>
      <c r="HW9333" s="73">
        <f t="shared" si="5813"/>
        <v>279.47000000000003</v>
      </c>
      <c r="HX9333" s="73">
        <f t="shared" si="5813"/>
        <v>279.47000000000003</v>
      </c>
      <c r="HY9333" s="73">
        <f t="shared" si="5813"/>
        <v>279.47000000000003</v>
      </c>
      <c r="HZ9333" s="73">
        <f t="shared" si="5813"/>
        <v>279.47000000000003</v>
      </c>
      <c r="IA9333" s="73">
        <f t="shared" si="5813"/>
        <v>279.47000000000003</v>
      </c>
      <c r="IB9333" s="73">
        <f t="shared" si="5813"/>
        <v>279.47000000000003</v>
      </c>
      <c r="IC9333" s="73">
        <f t="shared" si="5813"/>
        <v>279.47000000000003</v>
      </c>
      <c r="ID9333" s="73">
        <f t="shared" si="5813"/>
        <v>279.47000000000003</v>
      </c>
      <c r="IE9333" s="73">
        <f t="shared" si="5813"/>
        <v>279.47000000000003</v>
      </c>
      <c r="IF9333" s="73">
        <f t="shared" si="5813"/>
        <v>279.47000000000003</v>
      </c>
      <c r="IG9333" s="73">
        <f t="shared" si="5813"/>
        <v>279.47000000000003</v>
      </c>
      <c r="IH9333" s="73">
        <f t="shared" si="5813"/>
        <v>279.47000000000003</v>
      </c>
      <c r="II9333" s="73">
        <f t="shared" si="5813"/>
        <v>279.47000000000003</v>
      </c>
      <c r="IJ9333" s="73">
        <f t="shared" si="5813"/>
        <v>279.47000000000003</v>
      </c>
      <c r="IK9333" s="73">
        <f t="shared" si="5813"/>
        <v>279.47000000000003</v>
      </c>
      <c r="IL9333" s="73">
        <f t="shared" si="5813"/>
        <v>279.47000000000003</v>
      </c>
      <c r="IM9333" s="73">
        <f t="shared" si="5813"/>
        <v>279.47000000000003</v>
      </c>
      <c r="IN9333" s="73">
        <f t="shared" si="5813"/>
        <v>279.47000000000003</v>
      </c>
      <c r="IO9333" s="73">
        <f t="shared" si="5813"/>
        <v>279.47000000000003</v>
      </c>
      <c r="IP9333" s="73">
        <f t="shared" si="5813"/>
        <v>279.47000000000003</v>
      </c>
      <c r="IQ9333" s="73">
        <f t="shared" si="5813"/>
        <v>279.47000000000003</v>
      </c>
      <c r="IR9333" s="73">
        <f t="shared" si="5813"/>
        <v>279.47000000000003</v>
      </c>
      <c r="IS9333" s="73">
        <f t="shared" si="5813"/>
        <v>279.47000000000003</v>
      </c>
      <c r="IT9333" s="73">
        <f t="shared" si="5813"/>
        <v>279.47000000000003</v>
      </c>
      <c r="IU9333" s="73">
        <f t="shared" si="5813"/>
        <v>279.47000000000003</v>
      </c>
      <c r="IV9333" s="73">
        <f t="shared" si="5813"/>
        <v>279.47000000000003</v>
      </c>
      <c r="IW9333" s="73">
        <f t="shared" si="5813"/>
        <v>279.47000000000003</v>
      </c>
      <c r="IX9333" s="73">
        <f t="shared" si="5813"/>
        <v>279.47000000000003</v>
      </c>
      <c r="IY9333" s="73">
        <f t="shared" si="5813"/>
        <v>279.47000000000003</v>
      </c>
      <c r="IZ9333" s="73">
        <f t="shared" si="5813"/>
        <v>279.47000000000003</v>
      </c>
      <c r="JA9333" s="73">
        <f t="shared" si="5813"/>
        <v>279.47000000000003</v>
      </c>
      <c r="JB9333" s="73">
        <f t="shared" ref="JB9333:KG9333" si="5814">(JA9333+$F$9100*$F$9102*($F$55/$F$9101*JA9332+$F$55/$F$9101*JA9334))/(1+$F$9100*$F$9102*($F$55/$F$9101+$F$55/$F$9101))</f>
        <v>279.47000000000003</v>
      </c>
      <c r="JC9333" s="73">
        <f t="shared" si="5814"/>
        <v>279.47000000000003</v>
      </c>
      <c r="JD9333" s="73">
        <f t="shared" si="5814"/>
        <v>279.47000000000003</v>
      </c>
      <c r="JE9333" s="73">
        <f t="shared" si="5814"/>
        <v>279.47000000000003</v>
      </c>
      <c r="JF9333" s="73">
        <f t="shared" si="5814"/>
        <v>279.47000000000003</v>
      </c>
      <c r="JG9333" s="73">
        <f t="shared" si="5814"/>
        <v>279.47000000000003</v>
      </c>
      <c r="JH9333" s="73">
        <f t="shared" si="5814"/>
        <v>279.47000000000003</v>
      </c>
      <c r="JI9333" s="73">
        <f t="shared" si="5814"/>
        <v>279.47000000000003</v>
      </c>
      <c r="JJ9333" s="73">
        <f t="shared" si="5814"/>
        <v>279.47000000000003</v>
      </c>
      <c r="JK9333" s="73">
        <f t="shared" si="5814"/>
        <v>279.47000000000003</v>
      </c>
      <c r="JL9333" s="73">
        <f t="shared" si="5814"/>
        <v>279.47000000000003</v>
      </c>
      <c r="JM9333" s="73">
        <f t="shared" si="5814"/>
        <v>279.47000000000003</v>
      </c>
      <c r="JN9333" s="73">
        <f t="shared" si="5814"/>
        <v>279.47000000000003</v>
      </c>
      <c r="JO9333" s="73">
        <f t="shared" si="5814"/>
        <v>279.47000000000003</v>
      </c>
      <c r="JP9333" s="73">
        <f t="shared" si="5814"/>
        <v>279.47000000000003</v>
      </c>
      <c r="JQ9333" s="73">
        <f t="shared" si="5814"/>
        <v>279.47000000000003</v>
      </c>
      <c r="JR9333" s="73">
        <f t="shared" si="5814"/>
        <v>279.47000000000003</v>
      </c>
      <c r="JS9333" s="73">
        <f t="shared" si="5814"/>
        <v>279.47000000000003</v>
      </c>
      <c r="JT9333" s="73">
        <f t="shared" si="5814"/>
        <v>279.47000000000003</v>
      </c>
      <c r="JU9333" s="73">
        <f t="shared" si="5814"/>
        <v>279.47000000000003</v>
      </c>
      <c r="JV9333" s="73">
        <f t="shared" si="5814"/>
        <v>279.47000000000003</v>
      </c>
      <c r="JW9333" s="73">
        <f t="shared" si="5814"/>
        <v>279.47000000000003</v>
      </c>
      <c r="JX9333" s="73">
        <f t="shared" si="5814"/>
        <v>279.47000000000003</v>
      </c>
      <c r="JY9333" s="73">
        <f t="shared" si="5814"/>
        <v>279.47000000000003</v>
      </c>
      <c r="JZ9333" s="73">
        <f t="shared" si="5814"/>
        <v>279.47000000000003</v>
      </c>
      <c r="KA9333" s="73">
        <f t="shared" si="5814"/>
        <v>279.47000000000003</v>
      </c>
      <c r="KB9333" s="73">
        <f t="shared" si="5814"/>
        <v>279.47000000000003</v>
      </c>
      <c r="KC9333" s="73">
        <f t="shared" si="5814"/>
        <v>279.47000000000003</v>
      </c>
      <c r="KD9333" s="73">
        <f t="shared" si="5814"/>
        <v>279.47000000000003</v>
      </c>
      <c r="KE9333" s="73">
        <f t="shared" si="5814"/>
        <v>279.47000000000003</v>
      </c>
      <c r="KF9333" s="73">
        <f t="shared" si="5814"/>
        <v>279.47000000000003</v>
      </c>
      <c r="KG9333" s="73">
        <f t="shared" si="5814"/>
        <v>279.47000000000003</v>
      </c>
      <c r="KH9333">
        <v>279.47000000000003</v>
      </c>
      <c r="KL9333" s="84"/>
      <c r="KP9333" s="84"/>
      <c r="KS9333" s="74"/>
      <c r="KT9333" s="74"/>
      <c r="KU9333" s="16"/>
      <c r="KV9333" s="72"/>
      <c r="KW9333" s="72"/>
      <c r="KX9333" s="16"/>
      <c r="KZ9333" s="16"/>
      <c r="LA9333" s="16"/>
      <c r="LB9333" s="74"/>
      <c r="LC9333" s="74"/>
    </row>
    <row r="9334" spans="2:315" x14ac:dyDescent="0.35">
      <c r="B9334">
        <v>228</v>
      </c>
      <c r="C9334">
        <f t="shared" si="5789"/>
        <v>2.2749999999999999</v>
      </c>
      <c r="E9334" s="92">
        <v>279.47000000000003</v>
      </c>
      <c r="F9334" s="73">
        <f t="shared" ref="F9334:BQ9334" si="5815">(E9334+$F$9100*$F$9102*($F$55/$F$9101*E9333+$F$55/$F$9101*E9335))/(1+$F$9100*$F$9102*($F$55/$F$9101+$F$55/$F$9101))</f>
        <v>279.47000000000003</v>
      </c>
      <c r="G9334" s="73">
        <f t="shared" si="5815"/>
        <v>279.47000000000003</v>
      </c>
      <c r="H9334" s="73">
        <f t="shared" si="5815"/>
        <v>279.47000000000003</v>
      </c>
      <c r="I9334" s="73">
        <f t="shared" si="5815"/>
        <v>279.47000000000003</v>
      </c>
      <c r="J9334" s="73">
        <f t="shared" si="5815"/>
        <v>279.47000000000003</v>
      </c>
      <c r="K9334" s="73">
        <f t="shared" si="5815"/>
        <v>279.47000000000003</v>
      </c>
      <c r="L9334" s="73">
        <f t="shared" si="5815"/>
        <v>279.47000000000003</v>
      </c>
      <c r="M9334" s="73">
        <f t="shared" si="5815"/>
        <v>279.47000000000003</v>
      </c>
      <c r="N9334" s="73">
        <f t="shared" si="5815"/>
        <v>279.47000000000003</v>
      </c>
      <c r="O9334" s="73">
        <f t="shared" si="5815"/>
        <v>279.47000000000003</v>
      </c>
      <c r="P9334" s="73">
        <f t="shared" si="5815"/>
        <v>279.47000000000003</v>
      </c>
      <c r="Q9334" s="73">
        <f t="shared" si="5815"/>
        <v>279.47000000000003</v>
      </c>
      <c r="R9334" s="73">
        <f t="shared" si="5815"/>
        <v>279.47000000000003</v>
      </c>
      <c r="S9334" s="73">
        <f t="shared" si="5815"/>
        <v>279.47000000000003</v>
      </c>
      <c r="T9334" s="73">
        <f t="shared" si="5815"/>
        <v>279.47000000000003</v>
      </c>
      <c r="U9334" s="73">
        <f t="shared" si="5815"/>
        <v>279.47000000000003</v>
      </c>
      <c r="V9334" s="73">
        <f t="shared" si="5815"/>
        <v>279.47000000000003</v>
      </c>
      <c r="W9334" s="73">
        <f t="shared" si="5815"/>
        <v>279.47000000000003</v>
      </c>
      <c r="X9334" s="73">
        <f t="shared" si="5815"/>
        <v>279.47000000000003</v>
      </c>
      <c r="Y9334" s="73">
        <f t="shared" si="5815"/>
        <v>279.47000000000003</v>
      </c>
      <c r="Z9334" s="73">
        <f t="shared" si="5815"/>
        <v>279.47000000000003</v>
      </c>
      <c r="AA9334" s="73">
        <f t="shared" si="5815"/>
        <v>279.47000000000003</v>
      </c>
      <c r="AB9334" s="73">
        <f t="shared" si="5815"/>
        <v>279.47000000000003</v>
      </c>
      <c r="AC9334" s="73">
        <f t="shared" si="5815"/>
        <v>279.47000000000003</v>
      </c>
      <c r="AD9334" s="73">
        <f t="shared" si="5815"/>
        <v>279.47000000000003</v>
      </c>
      <c r="AE9334" s="73">
        <f t="shared" si="5815"/>
        <v>279.47000000000003</v>
      </c>
      <c r="AF9334" s="73">
        <f t="shared" si="5815"/>
        <v>279.47000000000003</v>
      </c>
      <c r="AG9334" s="73">
        <f t="shared" si="5815"/>
        <v>279.47000000000003</v>
      </c>
      <c r="AH9334" s="73">
        <f t="shared" si="5815"/>
        <v>279.47000000000003</v>
      </c>
      <c r="AI9334" s="73">
        <f t="shared" si="5815"/>
        <v>279.47000000000003</v>
      </c>
      <c r="AJ9334" s="73">
        <f t="shared" si="5815"/>
        <v>279.47000000000003</v>
      </c>
      <c r="AK9334" s="73">
        <f t="shared" si="5815"/>
        <v>279.47000000000003</v>
      </c>
      <c r="AL9334" s="73">
        <f t="shared" si="5815"/>
        <v>279.47000000000003</v>
      </c>
      <c r="AM9334" s="73">
        <f t="shared" si="5815"/>
        <v>279.47000000000003</v>
      </c>
      <c r="AN9334" s="73">
        <f t="shared" si="5815"/>
        <v>279.47000000000003</v>
      </c>
      <c r="AO9334" s="73">
        <f t="shared" si="5815"/>
        <v>279.47000000000003</v>
      </c>
      <c r="AP9334" s="73">
        <f t="shared" si="5815"/>
        <v>279.47000000000003</v>
      </c>
      <c r="AQ9334" s="73">
        <f t="shared" si="5815"/>
        <v>279.47000000000003</v>
      </c>
      <c r="AR9334" s="73">
        <f t="shared" si="5815"/>
        <v>279.47000000000003</v>
      </c>
      <c r="AS9334" s="73">
        <f t="shared" si="5815"/>
        <v>279.47000000000003</v>
      </c>
      <c r="AT9334" s="73">
        <f t="shared" si="5815"/>
        <v>279.47000000000003</v>
      </c>
      <c r="AU9334" s="73">
        <f t="shared" si="5815"/>
        <v>279.47000000000003</v>
      </c>
      <c r="AV9334" s="73">
        <f t="shared" si="5815"/>
        <v>279.47000000000003</v>
      </c>
      <c r="AW9334" s="73">
        <f t="shared" si="5815"/>
        <v>279.47000000000003</v>
      </c>
      <c r="AX9334" s="73">
        <f t="shared" si="5815"/>
        <v>279.47000000000003</v>
      </c>
      <c r="AY9334" s="73">
        <f t="shared" si="5815"/>
        <v>279.47000000000003</v>
      </c>
      <c r="AZ9334" s="73">
        <f t="shared" si="5815"/>
        <v>279.47000000000003</v>
      </c>
      <c r="BA9334" s="73">
        <f t="shared" si="5815"/>
        <v>279.47000000000003</v>
      </c>
      <c r="BB9334" s="73">
        <f t="shared" si="5815"/>
        <v>279.47000000000003</v>
      </c>
      <c r="BC9334" s="73">
        <f t="shared" si="5815"/>
        <v>279.47000000000003</v>
      </c>
      <c r="BD9334" s="73">
        <f t="shared" si="5815"/>
        <v>279.47000000000003</v>
      </c>
      <c r="BE9334" s="73">
        <f t="shared" si="5815"/>
        <v>279.47000000000003</v>
      </c>
      <c r="BF9334" s="73">
        <f t="shared" si="5815"/>
        <v>279.47000000000003</v>
      </c>
      <c r="BG9334" s="73">
        <f t="shared" si="5815"/>
        <v>279.47000000000003</v>
      </c>
      <c r="BH9334" s="73">
        <f t="shared" si="5815"/>
        <v>279.47000000000003</v>
      </c>
      <c r="BI9334" s="73">
        <f t="shared" si="5815"/>
        <v>279.47000000000003</v>
      </c>
      <c r="BJ9334" s="73">
        <f t="shared" si="5815"/>
        <v>279.47000000000003</v>
      </c>
      <c r="BK9334" s="73">
        <f t="shared" si="5815"/>
        <v>279.47000000000003</v>
      </c>
      <c r="BL9334" s="73">
        <f t="shared" si="5815"/>
        <v>279.47000000000003</v>
      </c>
      <c r="BM9334" s="73">
        <f t="shared" si="5815"/>
        <v>279.47000000000003</v>
      </c>
      <c r="BN9334" s="73">
        <f t="shared" si="5815"/>
        <v>279.47000000000003</v>
      </c>
      <c r="BO9334" s="73">
        <f t="shared" si="5815"/>
        <v>279.47000000000003</v>
      </c>
      <c r="BP9334" s="73">
        <f t="shared" si="5815"/>
        <v>279.47000000000003</v>
      </c>
      <c r="BQ9334" s="73">
        <f t="shared" si="5815"/>
        <v>279.47000000000003</v>
      </c>
      <c r="BR9334" s="73">
        <f t="shared" ref="BR9334:EC9334" si="5816">(BQ9334+$F$9100*$F$9102*($F$55/$F$9101*BQ9333+$F$55/$F$9101*BQ9335))/(1+$F$9100*$F$9102*($F$55/$F$9101+$F$55/$F$9101))</f>
        <v>279.47000000000003</v>
      </c>
      <c r="BS9334" s="73">
        <f t="shared" si="5816"/>
        <v>279.47000000000003</v>
      </c>
      <c r="BT9334" s="73">
        <f t="shared" si="5816"/>
        <v>279.47000000000003</v>
      </c>
      <c r="BU9334" s="73">
        <f t="shared" si="5816"/>
        <v>279.47000000000003</v>
      </c>
      <c r="BV9334" s="73">
        <f t="shared" si="5816"/>
        <v>279.47000000000003</v>
      </c>
      <c r="BW9334" s="73">
        <f t="shared" si="5816"/>
        <v>279.47000000000003</v>
      </c>
      <c r="BX9334" s="73">
        <f t="shared" si="5816"/>
        <v>279.47000000000003</v>
      </c>
      <c r="BY9334" s="73">
        <f t="shared" si="5816"/>
        <v>279.47000000000003</v>
      </c>
      <c r="BZ9334" s="73">
        <f t="shared" si="5816"/>
        <v>279.47000000000003</v>
      </c>
      <c r="CA9334" s="73">
        <f t="shared" si="5816"/>
        <v>279.47000000000003</v>
      </c>
      <c r="CB9334" s="73">
        <f t="shared" si="5816"/>
        <v>279.47000000000003</v>
      </c>
      <c r="CC9334" s="73">
        <f t="shared" si="5816"/>
        <v>279.47000000000003</v>
      </c>
      <c r="CD9334" s="73">
        <f t="shared" si="5816"/>
        <v>279.47000000000003</v>
      </c>
      <c r="CE9334" s="73">
        <f t="shared" si="5816"/>
        <v>279.47000000000003</v>
      </c>
      <c r="CF9334" s="73">
        <f t="shared" si="5816"/>
        <v>279.47000000000003</v>
      </c>
      <c r="CG9334" s="73">
        <f t="shared" si="5816"/>
        <v>279.47000000000003</v>
      </c>
      <c r="CH9334" s="73">
        <f t="shared" si="5816"/>
        <v>279.47000000000003</v>
      </c>
      <c r="CI9334" s="73">
        <f t="shared" si="5816"/>
        <v>279.47000000000003</v>
      </c>
      <c r="CJ9334" s="73">
        <f t="shared" si="5816"/>
        <v>279.47000000000003</v>
      </c>
      <c r="CK9334" s="73">
        <f t="shared" si="5816"/>
        <v>279.47000000000003</v>
      </c>
      <c r="CL9334" s="73">
        <f t="shared" si="5816"/>
        <v>279.47000000000003</v>
      </c>
      <c r="CM9334" s="73">
        <f t="shared" si="5816"/>
        <v>279.47000000000003</v>
      </c>
      <c r="CN9334" s="73">
        <f t="shared" si="5816"/>
        <v>279.47000000000003</v>
      </c>
      <c r="CO9334" s="73">
        <f t="shared" si="5816"/>
        <v>279.47000000000003</v>
      </c>
      <c r="CP9334" s="73">
        <f t="shared" si="5816"/>
        <v>279.47000000000003</v>
      </c>
      <c r="CQ9334" s="73">
        <f t="shared" si="5816"/>
        <v>279.47000000000003</v>
      </c>
      <c r="CR9334" s="73">
        <f t="shared" si="5816"/>
        <v>279.47000000000003</v>
      </c>
      <c r="CS9334" s="73">
        <f t="shared" si="5816"/>
        <v>279.47000000000003</v>
      </c>
      <c r="CT9334" s="73">
        <f t="shared" si="5816"/>
        <v>279.47000000000003</v>
      </c>
      <c r="CU9334" s="73">
        <f t="shared" si="5816"/>
        <v>279.47000000000003</v>
      </c>
      <c r="CV9334" s="73">
        <f t="shared" si="5816"/>
        <v>279.47000000000003</v>
      </c>
      <c r="CW9334" s="73">
        <f t="shared" si="5816"/>
        <v>279.47000000000003</v>
      </c>
      <c r="CX9334" s="73">
        <f t="shared" si="5816"/>
        <v>279.47000000000003</v>
      </c>
      <c r="CY9334" s="73">
        <f t="shared" si="5816"/>
        <v>279.47000000000003</v>
      </c>
      <c r="CZ9334" s="73">
        <f t="shared" si="5816"/>
        <v>279.47000000000003</v>
      </c>
      <c r="DA9334" s="73">
        <f t="shared" si="5816"/>
        <v>279.47000000000003</v>
      </c>
      <c r="DB9334" s="73">
        <f t="shared" si="5816"/>
        <v>279.47000000000003</v>
      </c>
      <c r="DC9334" s="73">
        <f t="shared" si="5816"/>
        <v>279.47000000000003</v>
      </c>
      <c r="DD9334" s="73">
        <f t="shared" si="5816"/>
        <v>279.47000000000003</v>
      </c>
      <c r="DE9334" s="73">
        <f t="shared" si="5816"/>
        <v>279.47000000000003</v>
      </c>
      <c r="DF9334" s="73">
        <f t="shared" si="5816"/>
        <v>279.47000000000003</v>
      </c>
      <c r="DG9334" s="73">
        <f t="shared" si="5816"/>
        <v>279.47000000000003</v>
      </c>
      <c r="DH9334" s="73">
        <f t="shared" si="5816"/>
        <v>279.47000000000003</v>
      </c>
      <c r="DI9334" s="73">
        <f t="shared" si="5816"/>
        <v>279.47000000000003</v>
      </c>
      <c r="DJ9334" s="73">
        <f t="shared" si="5816"/>
        <v>279.47000000000003</v>
      </c>
      <c r="DK9334" s="73">
        <f t="shared" si="5816"/>
        <v>279.47000000000003</v>
      </c>
      <c r="DL9334" s="73">
        <f t="shared" si="5816"/>
        <v>279.47000000000003</v>
      </c>
      <c r="DM9334" s="73">
        <f t="shared" si="5816"/>
        <v>279.47000000000003</v>
      </c>
      <c r="DN9334" s="73">
        <f t="shared" si="5816"/>
        <v>279.47000000000003</v>
      </c>
      <c r="DO9334" s="73">
        <f t="shared" si="5816"/>
        <v>279.47000000000003</v>
      </c>
      <c r="DP9334" s="73">
        <f t="shared" si="5816"/>
        <v>279.47000000000003</v>
      </c>
      <c r="DQ9334" s="73">
        <f t="shared" si="5816"/>
        <v>279.47000000000003</v>
      </c>
      <c r="DR9334" s="73">
        <f t="shared" si="5816"/>
        <v>279.47000000000003</v>
      </c>
      <c r="DS9334" s="73">
        <f t="shared" si="5816"/>
        <v>279.47000000000003</v>
      </c>
      <c r="DT9334" s="73">
        <f t="shared" si="5816"/>
        <v>279.47000000000003</v>
      </c>
      <c r="DU9334" s="73">
        <f t="shared" si="5816"/>
        <v>279.47000000000003</v>
      </c>
      <c r="DV9334" s="73">
        <f t="shared" si="5816"/>
        <v>279.47000000000003</v>
      </c>
      <c r="DW9334" s="73">
        <f t="shared" si="5816"/>
        <v>279.47000000000003</v>
      </c>
      <c r="DX9334" s="73">
        <f t="shared" si="5816"/>
        <v>279.47000000000003</v>
      </c>
      <c r="DY9334" s="73">
        <f t="shared" si="5816"/>
        <v>279.47000000000003</v>
      </c>
      <c r="DZ9334" s="73">
        <f t="shared" si="5816"/>
        <v>279.47000000000003</v>
      </c>
      <c r="EA9334" s="73">
        <f t="shared" si="5816"/>
        <v>279.47000000000003</v>
      </c>
      <c r="EB9334" s="73">
        <f t="shared" si="5816"/>
        <v>279.47000000000003</v>
      </c>
      <c r="EC9334" s="73">
        <f t="shared" si="5816"/>
        <v>279.47000000000003</v>
      </c>
      <c r="ED9334" s="73">
        <f t="shared" ref="ED9334:GO9334" si="5817">(EC9334+$F$9100*$F$9102*($F$55/$F$9101*EC9333+$F$55/$F$9101*EC9335))/(1+$F$9100*$F$9102*($F$55/$F$9101+$F$55/$F$9101))</f>
        <v>279.47000000000003</v>
      </c>
      <c r="EE9334" s="73">
        <f t="shared" si="5817"/>
        <v>279.47000000000003</v>
      </c>
      <c r="EF9334" s="73">
        <f t="shared" si="5817"/>
        <v>279.47000000000003</v>
      </c>
      <c r="EG9334" s="73">
        <f t="shared" si="5817"/>
        <v>279.47000000000003</v>
      </c>
      <c r="EH9334" s="73">
        <f t="shared" si="5817"/>
        <v>279.47000000000003</v>
      </c>
      <c r="EI9334" s="73">
        <f t="shared" si="5817"/>
        <v>279.47000000000003</v>
      </c>
      <c r="EJ9334" s="73">
        <f t="shared" si="5817"/>
        <v>279.47000000000003</v>
      </c>
      <c r="EK9334" s="73">
        <f t="shared" si="5817"/>
        <v>279.47000000000003</v>
      </c>
      <c r="EL9334" s="73">
        <f t="shared" si="5817"/>
        <v>279.47000000000003</v>
      </c>
      <c r="EM9334" s="73">
        <f t="shared" si="5817"/>
        <v>279.47000000000003</v>
      </c>
      <c r="EN9334" s="73">
        <f t="shared" si="5817"/>
        <v>279.47000000000003</v>
      </c>
      <c r="EO9334" s="73">
        <f t="shared" si="5817"/>
        <v>279.47000000000003</v>
      </c>
      <c r="EP9334" s="73">
        <f t="shared" si="5817"/>
        <v>279.47000000000003</v>
      </c>
      <c r="EQ9334" s="73">
        <f t="shared" si="5817"/>
        <v>279.47000000000003</v>
      </c>
      <c r="ER9334" s="73">
        <f t="shared" si="5817"/>
        <v>279.47000000000003</v>
      </c>
      <c r="ES9334" s="73">
        <f t="shared" si="5817"/>
        <v>279.47000000000003</v>
      </c>
      <c r="ET9334" s="73">
        <f t="shared" si="5817"/>
        <v>279.47000000000003</v>
      </c>
      <c r="EU9334" s="73">
        <f t="shared" si="5817"/>
        <v>279.47000000000003</v>
      </c>
      <c r="EV9334" s="73">
        <f t="shared" si="5817"/>
        <v>279.47000000000003</v>
      </c>
      <c r="EW9334" s="73">
        <f t="shared" si="5817"/>
        <v>279.47000000000003</v>
      </c>
      <c r="EX9334" s="73">
        <f t="shared" si="5817"/>
        <v>279.47000000000003</v>
      </c>
      <c r="EY9334" s="73">
        <f t="shared" si="5817"/>
        <v>279.47000000000003</v>
      </c>
      <c r="EZ9334" s="73">
        <f t="shared" si="5817"/>
        <v>279.47000000000003</v>
      </c>
      <c r="FA9334" s="73">
        <f t="shared" si="5817"/>
        <v>279.47000000000003</v>
      </c>
      <c r="FB9334" s="73">
        <f t="shared" si="5817"/>
        <v>279.47000000000003</v>
      </c>
      <c r="FC9334" s="73">
        <f t="shared" si="5817"/>
        <v>279.47000000000003</v>
      </c>
      <c r="FD9334" s="73">
        <f t="shared" si="5817"/>
        <v>279.47000000000003</v>
      </c>
      <c r="FE9334" s="73">
        <f t="shared" si="5817"/>
        <v>279.47000000000003</v>
      </c>
      <c r="FF9334" s="73">
        <f t="shared" si="5817"/>
        <v>279.47000000000003</v>
      </c>
      <c r="FG9334" s="73">
        <f t="shared" si="5817"/>
        <v>279.47000000000003</v>
      </c>
      <c r="FH9334" s="73">
        <f t="shared" si="5817"/>
        <v>279.47000000000003</v>
      </c>
      <c r="FI9334" s="73">
        <f t="shared" si="5817"/>
        <v>279.47000000000003</v>
      </c>
      <c r="FJ9334" s="73">
        <f t="shared" si="5817"/>
        <v>279.47000000000003</v>
      </c>
      <c r="FK9334" s="73">
        <f t="shared" si="5817"/>
        <v>279.47000000000003</v>
      </c>
      <c r="FL9334" s="73">
        <f t="shared" si="5817"/>
        <v>279.47000000000003</v>
      </c>
      <c r="FM9334" s="73">
        <f t="shared" si="5817"/>
        <v>279.47000000000003</v>
      </c>
      <c r="FN9334" s="73">
        <f t="shared" si="5817"/>
        <v>279.47000000000003</v>
      </c>
      <c r="FO9334" s="73">
        <f t="shared" si="5817"/>
        <v>279.47000000000003</v>
      </c>
      <c r="FP9334" s="73">
        <f t="shared" si="5817"/>
        <v>279.47000000000003</v>
      </c>
      <c r="FQ9334" s="73">
        <f t="shared" si="5817"/>
        <v>279.47000000000003</v>
      </c>
      <c r="FR9334" s="73">
        <f t="shared" si="5817"/>
        <v>279.47000000000003</v>
      </c>
      <c r="FS9334" s="73">
        <f t="shared" si="5817"/>
        <v>279.47000000000003</v>
      </c>
      <c r="FT9334" s="73">
        <f t="shared" si="5817"/>
        <v>279.47000000000003</v>
      </c>
      <c r="FU9334" s="73">
        <f t="shared" si="5817"/>
        <v>279.47000000000003</v>
      </c>
      <c r="FV9334" s="73">
        <f t="shared" si="5817"/>
        <v>279.47000000000003</v>
      </c>
      <c r="FW9334" s="73">
        <f t="shared" si="5817"/>
        <v>279.47000000000003</v>
      </c>
      <c r="FX9334" s="73">
        <f t="shared" si="5817"/>
        <v>279.47000000000003</v>
      </c>
      <c r="FY9334" s="73">
        <f t="shared" si="5817"/>
        <v>279.47000000000003</v>
      </c>
      <c r="FZ9334" s="73">
        <f t="shared" si="5817"/>
        <v>279.47000000000003</v>
      </c>
      <c r="GA9334" s="73">
        <f t="shared" si="5817"/>
        <v>279.47000000000003</v>
      </c>
      <c r="GB9334" s="73">
        <f t="shared" si="5817"/>
        <v>279.47000000000003</v>
      </c>
      <c r="GC9334" s="73">
        <f t="shared" si="5817"/>
        <v>279.47000000000003</v>
      </c>
      <c r="GD9334" s="73">
        <f t="shared" si="5817"/>
        <v>279.47000000000003</v>
      </c>
      <c r="GE9334" s="73">
        <f t="shared" si="5817"/>
        <v>279.47000000000003</v>
      </c>
      <c r="GF9334" s="73">
        <f t="shared" si="5817"/>
        <v>279.47000000000003</v>
      </c>
      <c r="GG9334" s="73">
        <f t="shared" si="5817"/>
        <v>279.47000000000003</v>
      </c>
      <c r="GH9334" s="73">
        <f t="shared" si="5817"/>
        <v>279.47000000000003</v>
      </c>
      <c r="GI9334" s="73">
        <f t="shared" si="5817"/>
        <v>279.47000000000003</v>
      </c>
      <c r="GJ9334" s="73">
        <f t="shared" si="5817"/>
        <v>279.47000000000003</v>
      </c>
      <c r="GK9334" s="73">
        <f t="shared" si="5817"/>
        <v>279.47000000000003</v>
      </c>
      <c r="GL9334" s="73">
        <f t="shared" si="5817"/>
        <v>279.47000000000003</v>
      </c>
      <c r="GM9334" s="73">
        <f t="shared" si="5817"/>
        <v>279.47000000000003</v>
      </c>
      <c r="GN9334" s="73">
        <f t="shared" si="5817"/>
        <v>279.47000000000003</v>
      </c>
      <c r="GO9334" s="73">
        <f t="shared" si="5817"/>
        <v>279.47000000000003</v>
      </c>
      <c r="GP9334" s="73">
        <f t="shared" ref="GP9334:JA9334" si="5818">(GO9334+$F$9100*$F$9102*($F$55/$F$9101*GO9333+$F$55/$F$9101*GO9335))/(1+$F$9100*$F$9102*($F$55/$F$9101+$F$55/$F$9101))</f>
        <v>279.47000000000003</v>
      </c>
      <c r="GQ9334" s="73">
        <f t="shared" si="5818"/>
        <v>279.47000000000003</v>
      </c>
      <c r="GR9334" s="73">
        <f t="shared" si="5818"/>
        <v>279.47000000000003</v>
      </c>
      <c r="GS9334" s="73">
        <f t="shared" si="5818"/>
        <v>279.47000000000003</v>
      </c>
      <c r="GT9334" s="73">
        <f t="shared" si="5818"/>
        <v>279.47000000000003</v>
      </c>
      <c r="GU9334" s="73">
        <f t="shared" si="5818"/>
        <v>279.47000000000003</v>
      </c>
      <c r="GV9334" s="73">
        <f t="shared" si="5818"/>
        <v>279.47000000000003</v>
      </c>
      <c r="GW9334" s="73">
        <f t="shared" si="5818"/>
        <v>279.47000000000003</v>
      </c>
      <c r="GX9334" s="73">
        <f t="shared" si="5818"/>
        <v>279.47000000000003</v>
      </c>
      <c r="GY9334" s="73">
        <f t="shared" si="5818"/>
        <v>279.47000000000003</v>
      </c>
      <c r="GZ9334" s="73">
        <f t="shared" si="5818"/>
        <v>279.47000000000003</v>
      </c>
      <c r="HA9334" s="73">
        <f t="shared" si="5818"/>
        <v>279.47000000000003</v>
      </c>
      <c r="HB9334" s="73">
        <f t="shared" si="5818"/>
        <v>279.47000000000003</v>
      </c>
      <c r="HC9334" s="73">
        <f t="shared" si="5818"/>
        <v>279.47000000000003</v>
      </c>
      <c r="HD9334" s="73">
        <f t="shared" si="5818"/>
        <v>279.47000000000003</v>
      </c>
      <c r="HE9334" s="73">
        <f t="shared" si="5818"/>
        <v>279.47000000000003</v>
      </c>
      <c r="HF9334" s="73">
        <f t="shared" si="5818"/>
        <v>279.47000000000003</v>
      </c>
      <c r="HG9334" s="73">
        <f t="shared" si="5818"/>
        <v>279.47000000000003</v>
      </c>
      <c r="HH9334" s="73">
        <f t="shared" si="5818"/>
        <v>279.47000000000003</v>
      </c>
      <c r="HI9334" s="73">
        <f t="shared" si="5818"/>
        <v>279.47000000000003</v>
      </c>
      <c r="HJ9334" s="73">
        <f t="shared" si="5818"/>
        <v>279.47000000000003</v>
      </c>
      <c r="HK9334" s="73">
        <f t="shared" si="5818"/>
        <v>279.47000000000003</v>
      </c>
      <c r="HL9334" s="73">
        <f t="shared" si="5818"/>
        <v>279.47000000000003</v>
      </c>
      <c r="HM9334" s="73">
        <f t="shared" si="5818"/>
        <v>279.47000000000003</v>
      </c>
      <c r="HN9334" s="73">
        <f t="shared" si="5818"/>
        <v>279.47000000000003</v>
      </c>
      <c r="HO9334" s="73">
        <f t="shared" si="5818"/>
        <v>279.47000000000003</v>
      </c>
      <c r="HP9334" s="73">
        <f t="shared" si="5818"/>
        <v>279.47000000000003</v>
      </c>
      <c r="HQ9334" s="73">
        <f t="shared" si="5818"/>
        <v>279.47000000000003</v>
      </c>
      <c r="HR9334" s="73">
        <f t="shared" si="5818"/>
        <v>279.47000000000003</v>
      </c>
      <c r="HS9334" s="73">
        <f t="shared" si="5818"/>
        <v>279.47000000000003</v>
      </c>
      <c r="HT9334" s="73">
        <f t="shared" si="5818"/>
        <v>279.47000000000003</v>
      </c>
      <c r="HU9334" s="73">
        <f t="shared" si="5818"/>
        <v>279.47000000000003</v>
      </c>
      <c r="HV9334" s="73">
        <f t="shared" si="5818"/>
        <v>279.47000000000003</v>
      </c>
      <c r="HW9334" s="73">
        <f t="shared" si="5818"/>
        <v>279.47000000000003</v>
      </c>
      <c r="HX9334" s="73">
        <f t="shared" si="5818"/>
        <v>279.47000000000003</v>
      </c>
      <c r="HY9334" s="73">
        <f t="shared" si="5818"/>
        <v>279.47000000000003</v>
      </c>
      <c r="HZ9334" s="73">
        <f t="shared" si="5818"/>
        <v>279.47000000000003</v>
      </c>
      <c r="IA9334" s="73">
        <f t="shared" si="5818"/>
        <v>279.47000000000003</v>
      </c>
      <c r="IB9334" s="73">
        <f t="shared" si="5818"/>
        <v>279.47000000000003</v>
      </c>
      <c r="IC9334" s="73">
        <f t="shared" si="5818"/>
        <v>279.47000000000003</v>
      </c>
      <c r="ID9334" s="73">
        <f t="shared" si="5818"/>
        <v>279.47000000000003</v>
      </c>
      <c r="IE9334" s="73">
        <f t="shared" si="5818"/>
        <v>279.47000000000003</v>
      </c>
      <c r="IF9334" s="73">
        <f t="shared" si="5818"/>
        <v>279.47000000000003</v>
      </c>
      <c r="IG9334" s="73">
        <f t="shared" si="5818"/>
        <v>279.47000000000003</v>
      </c>
      <c r="IH9334" s="73">
        <f t="shared" si="5818"/>
        <v>279.47000000000003</v>
      </c>
      <c r="II9334" s="73">
        <f t="shared" si="5818"/>
        <v>279.47000000000003</v>
      </c>
      <c r="IJ9334" s="73">
        <f t="shared" si="5818"/>
        <v>279.47000000000003</v>
      </c>
      <c r="IK9334" s="73">
        <f t="shared" si="5818"/>
        <v>279.47000000000003</v>
      </c>
      <c r="IL9334" s="73">
        <f t="shared" si="5818"/>
        <v>279.47000000000003</v>
      </c>
      <c r="IM9334" s="73">
        <f t="shared" si="5818"/>
        <v>279.47000000000003</v>
      </c>
      <c r="IN9334" s="73">
        <f t="shared" si="5818"/>
        <v>279.47000000000003</v>
      </c>
      <c r="IO9334" s="73">
        <f t="shared" si="5818"/>
        <v>279.47000000000003</v>
      </c>
      <c r="IP9334" s="73">
        <f t="shared" si="5818"/>
        <v>279.47000000000003</v>
      </c>
      <c r="IQ9334" s="73">
        <f t="shared" si="5818"/>
        <v>279.47000000000003</v>
      </c>
      <c r="IR9334" s="73">
        <f t="shared" si="5818"/>
        <v>279.47000000000003</v>
      </c>
      <c r="IS9334" s="73">
        <f t="shared" si="5818"/>
        <v>279.47000000000003</v>
      </c>
      <c r="IT9334" s="73">
        <f t="shared" si="5818"/>
        <v>279.47000000000003</v>
      </c>
      <c r="IU9334" s="73">
        <f t="shared" si="5818"/>
        <v>279.47000000000003</v>
      </c>
      <c r="IV9334" s="73">
        <f t="shared" si="5818"/>
        <v>279.47000000000003</v>
      </c>
      <c r="IW9334" s="73">
        <f t="shared" si="5818"/>
        <v>279.47000000000003</v>
      </c>
      <c r="IX9334" s="73">
        <f t="shared" si="5818"/>
        <v>279.47000000000003</v>
      </c>
      <c r="IY9334" s="73">
        <f t="shared" si="5818"/>
        <v>279.47000000000003</v>
      </c>
      <c r="IZ9334" s="73">
        <f t="shared" si="5818"/>
        <v>279.47000000000003</v>
      </c>
      <c r="JA9334" s="73">
        <f t="shared" si="5818"/>
        <v>279.47000000000003</v>
      </c>
      <c r="JB9334" s="73">
        <f t="shared" ref="JB9334:KG9334" si="5819">(JA9334+$F$9100*$F$9102*($F$55/$F$9101*JA9333+$F$55/$F$9101*JA9335))/(1+$F$9100*$F$9102*($F$55/$F$9101+$F$55/$F$9101))</f>
        <v>279.47000000000003</v>
      </c>
      <c r="JC9334" s="73">
        <f t="shared" si="5819"/>
        <v>279.47000000000003</v>
      </c>
      <c r="JD9334" s="73">
        <f t="shared" si="5819"/>
        <v>279.47000000000003</v>
      </c>
      <c r="JE9334" s="73">
        <f t="shared" si="5819"/>
        <v>279.47000000000003</v>
      </c>
      <c r="JF9334" s="73">
        <f t="shared" si="5819"/>
        <v>279.47000000000003</v>
      </c>
      <c r="JG9334" s="73">
        <f t="shared" si="5819"/>
        <v>279.47000000000003</v>
      </c>
      <c r="JH9334" s="73">
        <f t="shared" si="5819"/>
        <v>279.47000000000003</v>
      </c>
      <c r="JI9334" s="73">
        <f t="shared" si="5819"/>
        <v>279.47000000000003</v>
      </c>
      <c r="JJ9334" s="73">
        <f t="shared" si="5819"/>
        <v>279.47000000000003</v>
      </c>
      <c r="JK9334" s="73">
        <f t="shared" si="5819"/>
        <v>279.47000000000003</v>
      </c>
      <c r="JL9334" s="73">
        <f t="shared" si="5819"/>
        <v>279.47000000000003</v>
      </c>
      <c r="JM9334" s="73">
        <f t="shared" si="5819"/>
        <v>279.47000000000003</v>
      </c>
      <c r="JN9334" s="73">
        <f t="shared" si="5819"/>
        <v>279.47000000000003</v>
      </c>
      <c r="JO9334" s="73">
        <f t="shared" si="5819"/>
        <v>279.47000000000003</v>
      </c>
      <c r="JP9334" s="73">
        <f t="shared" si="5819"/>
        <v>279.47000000000003</v>
      </c>
      <c r="JQ9334" s="73">
        <f t="shared" si="5819"/>
        <v>279.47000000000003</v>
      </c>
      <c r="JR9334" s="73">
        <f t="shared" si="5819"/>
        <v>279.47000000000003</v>
      </c>
      <c r="JS9334" s="73">
        <f t="shared" si="5819"/>
        <v>279.47000000000003</v>
      </c>
      <c r="JT9334" s="73">
        <f t="shared" si="5819"/>
        <v>279.47000000000003</v>
      </c>
      <c r="JU9334" s="73">
        <f t="shared" si="5819"/>
        <v>279.47000000000003</v>
      </c>
      <c r="JV9334" s="73">
        <f t="shared" si="5819"/>
        <v>279.47000000000003</v>
      </c>
      <c r="JW9334" s="73">
        <f t="shared" si="5819"/>
        <v>279.47000000000003</v>
      </c>
      <c r="JX9334" s="73">
        <f t="shared" si="5819"/>
        <v>279.47000000000003</v>
      </c>
      <c r="JY9334" s="73">
        <f t="shared" si="5819"/>
        <v>279.47000000000003</v>
      </c>
      <c r="JZ9334" s="73">
        <f t="shared" si="5819"/>
        <v>279.47000000000003</v>
      </c>
      <c r="KA9334" s="73">
        <f t="shared" si="5819"/>
        <v>279.47000000000003</v>
      </c>
      <c r="KB9334" s="73">
        <f t="shared" si="5819"/>
        <v>279.47000000000003</v>
      </c>
      <c r="KC9334" s="73">
        <f t="shared" si="5819"/>
        <v>279.47000000000003</v>
      </c>
      <c r="KD9334" s="73">
        <f t="shared" si="5819"/>
        <v>279.47000000000003</v>
      </c>
      <c r="KE9334" s="73">
        <f t="shared" si="5819"/>
        <v>279.47000000000003</v>
      </c>
      <c r="KF9334" s="73">
        <f t="shared" si="5819"/>
        <v>279.47000000000003</v>
      </c>
      <c r="KG9334" s="73">
        <f t="shared" si="5819"/>
        <v>279.47000000000003</v>
      </c>
      <c r="KH9334">
        <v>279.47000000000003</v>
      </c>
      <c r="KL9334" s="84"/>
      <c r="KP9334" s="84"/>
      <c r="KS9334" s="74"/>
      <c r="KT9334" s="74"/>
      <c r="KU9334" s="16"/>
      <c r="KV9334" s="72"/>
      <c r="KW9334" s="72"/>
      <c r="KX9334" s="16"/>
      <c r="KZ9334" s="16"/>
      <c r="LA9334" s="16"/>
      <c r="LB9334" s="74"/>
      <c r="LC9334" s="74"/>
    </row>
    <row r="9335" spans="2:315" x14ac:dyDescent="0.35">
      <c r="B9335">
        <v>229</v>
      </c>
      <c r="C9335">
        <f t="shared" si="5789"/>
        <v>2.2850000000000001</v>
      </c>
      <c r="E9335" s="92">
        <v>279.47000000000003</v>
      </c>
      <c r="F9335" s="73">
        <f t="shared" ref="F9335:BQ9335" si="5820">(E9335+$F$9100*$F$9102*($F$55/$F$9101*E9334+$F$55/$F$9101*E9336))/(1+$F$9100*$F$9102*($F$55/$F$9101+$F$55/$F$9101))</f>
        <v>279.47000000000003</v>
      </c>
      <c r="G9335" s="73">
        <f t="shared" si="5820"/>
        <v>279.47000000000003</v>
      </c>
      <c r="H9335" s="73">
        <f t="shared" si="5820"/>
        <v>279.47000000000003</v>
      </c>
      <c r="I9335" s="73">
        <f t="shared" si="5820"/>
        <v>279.47000000000003</v>
      </c>
      <c r="J9335" s="73">
        <f t="shared" si="5820"/>
        <v>279.47000000000003</v>
      </c>
      <c r="K9335" s="73">
        <f t="shared" si="5820"/>
        <v>279.47000000000003</v>
      </c>
      <c r="L9335" s="73">
        <f t="shared" si="5820"/>
        <v>279.47000000000003</v>
      </c>
      <c r="M9335" s="73">
        <f t="shared" si="5820"/>
        <v>279.47000000000003</v>
      </c>
      <c r="N9335" s="73">
        <f t="shared" si="5820"/>
        <v>279.47000000000003</v>
      </c>
      <c r="O9335" s="73">
        <f t="shared" si="5820"/>
        <v>279.47000000000003</v>
      </c>
      <c r="P9335" s="73">
        <f t="shared" si="5820"/>
        <v>279.47000000000003</v>
      </c>
      <c r="Q9335" s="73">
        <f t="shared" si="5820"/>
        <v>279.47000000000003</v>
      </c>
      <c r="R9335" s="73">
        <f t="shared" si="5820"/>
        <v>279.47000000000003</v>
      </c>
      <c r="S9335" s="73">
        <f t="shared" si="5820"/>
        <v>279.47000000000003</v>
      </c>
      <c r="T9335" s="73">
        <f t="shared" si="5820"/>
        <v>279.47000000000003</v>
      </c>
      <c r="U9335" s="73">
        <f t="shared" si="5820"/>
        <v>279.47000000000003</v>
      </c>
      <c r="V9335" s="73">
        <f t="shared" si="5820"/>
        <v>279.47000000000003</v>
      </c>
      <c r="W9335" s="73">
        <f t="shared" si="5820"/>
        <v>279.47000000000003</v>
      </c>
      <c r="X9335" s="73">
        <f t="shared" si="5820"/>
        <v>279.47000000000003</v>
      </c>
      <c r="Y9335" s="73">
        <f t="shared" si="5820"/>
        <v>279.47000000000003</v>
      </c>
      <c r="Z9335" s="73">
        <f t="shared" si="5820"/>
        <v>279.47000000000003</v>
      </c>
      <c r="AA9335" s="73">
        <f t="shared" si="5820"/>
        <v>279.47000000000003</v>
      </c>
      <c r="AB9335" s="73">
        <f t="shared" si="5820"/>
        <v>279.47000000000003</v>
      </c>
      <c r="AC9335" s="73">
        <f t="shared" si="5820"/>
        <v>279.47000000000003</v>
      </c>
      <c r="AD9335" s="73">
        <f t="shared" si="5820"/>
        <v>279.47000000000003</v>
      </c>
      <c r="AE9335" s="73">
        <f t="shared" si="5820"/>
        <v>279.47000000000003</v>
      </c>
      <c r="AF9335" s="73">
        <f t="shared" si="5820"/>
        <v>279.47000000000003</v>
      </c>
      <c r="AG9335" s="73">
        <f t="shared" si="5820"/>
        <v>279.47000000000003</v>
      </c>
      <c r="AH9335" s="73">
        <f t="shared" si="5820"/>
        <v>279.47000000000003</v>
      </c>
      <c r="AI9335" s="73">
        <f t="shared" si="5820"/>
        <v>279.47000000000003</v>
      </c>
      <c r="AJ9335" s="73">
        <f t="shared" si="5820"/>
        <v>279.47000000000003</v>
      </c>
      <c r="AK9335" s="73">
        <f t="shared" si="5820"/>
        <v>279.47000000000003</v>
      </c>
      <c r="AL9335" s="73">
        <f t="shared" si="5820"/>
        <v>279.47000000000003</v>
      </c>
      <c r="AM9335" s="73">
        <f t="shared" si="5820"/>
        <v>279.47000000000003</v>
      </c>
      <c r="AN9335" s="73">
        <f t="shared" si="5820"/>
        <v>279.47000000000003</v>
      </c>
      <c r="AO9335" s="73">
        <f t="shared" si="5820"/>
        <v>279.47000000000003</v>
      </c>
      <c r="AP9335" s="73">
        <f t="shared" si="5820"/>
        <v>279.47000000000003</v>
      </c>
      <c r="AQ9335" s="73">
        <f t="shared" si="5820"/>
        <v>279.47000000000003</v>
      </c>
      <c r="AR9335" s="73">
        <f t="shared" si="5820"/>
        <v>279.47000000000003</v>
      </c>
      <c r="AS9335" s="73">
        <f t="shared" si="5820"/>
        <v>279.47000000000003</v>
      </c>
      <c r="AT9335" s="73">
        <f t="shared" si="5820"/>
        <v>279.47000000000003</v>
      </c>
      <c r="AU9335" s="73">
        <f t="shared" si="5820"/>
        <v>279.47000000000003</v>
      </c>
      <c r="AV9335" s="73">
        <f t="shared" si="5820"/>
        <v>279.47000000000003</v>
      </c>
      <c r="AW9335" s="73">
        <f t="shared" si="5820"/>
        <v>279.47000000000003</v>
      </c>
      <c r="AX9335" s="73">
        <f t="shared" si="5820"/>
        <v>279.47000000000003</v>
      </c>
      <c r="AY9335" s="73">
        <f t="shared" si="5820"/>
        <v>279.47000000000003</v>
      </c>
      <c r="AZ9335" s="73">
        <f t="shared" si="5820"/>
        <v>279.47000000000003</v>
      </c>
      <c r="BA9335" s="73">
        <f t="shared" si="5820"/>
        <v>279.47000000000003</v>
      </c>
      <c r="BB9335" s="73">
        <f t="shared" si="5820"/>
        <v>279.47000000000003</v>
      </c>
      <c r="BC9335" s="73">
        <f t="shared" si="5820"/>
        <v>279.47000000000003</v>
      </c>
      <c r="BD9335" s="73">
        <f t="shared" si="5820"/>
        <v>279.47000000000003</v>
      </c>
      <c r="BE9335" s="73">
        <f t="shared" si="5820"/>
        <v>279.47000000000003</v>
      </c>
      <c r="BF9335" s="73">
        <f t="shared" si="5820"/>
        <v>279.47000000000003</v>
      </c>
      <c r="BG9335" s="73">
        <f t="shared" si="5820"/>
        <v>279.47000000000003</v>
      </c>
      <c r="BH9335" s="73">
        <f t="shared" si="5820"/>
        <v>279.47000000000003</v>
      </c>
      <c r="BI9335" s="73">
        <f t="shared" si="5820"/>
        <v>279.47000000000003</v>
      </c>
      <c r="BJ9335" s="73">
        <f t="shared" si="5820"/>
        <v>279.47000000000003</v>
      </c>
      <c r="BK9335" s="73">
        <f t="shared" si="5820"/>
        <v>279.47000000000003</v>
      </c>
      <c r="BL9335" s="73">
        <f t="shared" si="5820"/>
        <v>279.47000000000003</v>
      </c>
      <c r="BM9335" s="73">
        <f t="shared" si="5820"/>
        <v>279.47000000000003</v>
      </c>
      <c r="BN9335" s="73">
        <f t="shared" si="5820"/>
        <v>279.47000000000003</v>
      </c>
      <c r="BO9335" s="73">
        <f t="shared" si="5820"/>
        <v>279.47000000000003</v>
      </c>
      <c r="BP9335" s="73">
        <f t="shared" si="5820"/>
        <v>279.47000000000003</v>
      </c>
      <c r="BQ9335" s="73">
        <f t="shared" si="5820"/>
        <v>279.47000000000003</v>
      </c>
      <c r="BR9335" s="73">
        <f t="shared" ref="BR9335:EC9335" si="5821">(BQ9335+$F$9100*$F$9102*($F$55/$F$9101*BQ9334+$F$55/$F$9101*BQ9336))/(1+$F$9100*$F$9102*($F$55/$F$9101+$F$55/$F$9101))</f>
        <v>279.47000000000003</v>
      </c>
      <c r="BS9335" s="73">
        <f t="shared" si="5821"/>
        <v>279.47000000000003</v>
      </c>
      <c r="BT9335" s="73">
        <f t="shared" si="5821"/>
        <v>279.47000000000003</v>
      </c>
      <c r="BU9335" s="73">
        <f t="shared" si="5821"/>
        <v>279.47000000000003</v>
      </c>
      <c r="BV9335" s="73">
        <f t="shared" si="5821"/>
        <v>279.47000000000003</v>
      </c>
      <c r="BW9335" s="73">
        <f t="shared" si="5821"/>
        <v>279.47000000000003</v>
      </c>
      <c r="BX9335" s="73">
        <f t="shared" si="5821"/>
        <v>279.47000000000003</v>
      </c>
      <c r="BY9335" s="73">
        <f t="shared" si="5821"/>
        <v>279.47000000000003</v>
      </c>
      <c r="BZ9335" s="73">
        <f t="shared" si="5821"/>
        <v>279.47000000000003</v>
      </c>
      <c r="CA9335" s="73">
        <f t="shared" si="5821"/>
        <v>279.47000000000003</v>
      </c>
      <c r="CB9335" s="73">
        <f t="shared" si="5821"/>
        <v>279.47000000000003</v>
      </c>
      <c r="CC9335" s="73">
        <f t="shared" si="5821"/>
        <v>279.47000000000003</v>
      </c>
      <c r="CD9335" s="73">
        <f t="shared" si="5821"/>
        <v>279.47000000000003</v>
      </c>
      <c r="CE9335" s="73">
        <f t="shared" si="5821"/>
        <v>279.47000000000003</v>
      </c>
      <c r="CF9335" s="73">
        <f t="shared" si="5821"/>
        <v>279.47000000000003</v>
      </c>
      <c r="CG9335" s="73">
        <f t="shared" si="5821"/>
        <v>279.47000000000003</v>
      </c>
      <c r="CH9335" s="73">
        <f t="shared" si="5821"/>
        <v>279.47000000000003</v>
      </c>
      <c r="CI9335" s="73">
        <f t="shared" si="5821"/>
        <v>279.47000000000003</v>
      </c>
      <c r="CJ9335" s="73">
        <f t="shared" si="5821"/>
        <v>279.47000000000003</v>
      </c>
      <c r="CK9335" s="73">
        <f t="shared" si="5821"/>
        <v>279.47000000000003</v>
      </c>
      <c r="CL9335" s="73">
        <f t="shared" si="5821"/>
        <v>279.47000000000003</v>
      </c>
      <c r="CM9335" s="73">
        <f t="shared" si="5821"/>
        <v>279.47000000000003</v>
      </c>
      <c r="CN9335" s="73">
        <f t="shared" si="5821"/>
        <v>279.47000000000003</v>
      </c>
      <c r="CO9335" s="73">
        <f t="shared" si="5821"/>
        <v>279.47000000000003</v>
      </c>
      <c r="CP9335" s="73">
        <f t="shared" si="5821"/>
        <v>279.47000000000003</v>
      </c>
      <c r="CQ9335" s="73">
        <f t="shared" si="5821"/>
        <v>279.47000000000003</v>
      </c>
      <c r="CR9335" s="73">
        <f t="shared" si="5821"/>
        <v>279.47000000000003</v>
      </c>
      <c r="CS9335" s="73">
        <f t="shared" si="5821"/>
        <v>279.47000000000003</v>
      </c>
      <c r="CT9335" s="73">
        <f t="shared" si="5821"/>
        <v>279.47000000000003</v>
      </c>
      <c r="CU9335" s="73">
        <f t="shared" si="5821"/>
        <v>279.47000000000003</v>
      </c>
      <c r="CV9335" s="73">
        <f t="shared" si="5821"/>
        <v>279.47000000000003</v>
      </c>
      <c r="CW9335" s="73">
        <f t="shared" si="5821"/>
        <v>279.47000000000003</v>
      </c>
      <c r="CX9335" s="73">
        <f t="shared" si="5821"/>
        <v>279.47000000000003</v>
      </c>
      <c r="CY9335" s="73">
        <f t="shared" si="5821"/>
        <v>279.47000000000003</v>
      </c>
      <c r="CZ9335" s="73">
        <f t="shared" si="5821"/>
        <v>279.47000000000003</v>
      </c>
      <c r="DA9335" s="73">
        <f t="shared" si="5821"/>
        <v>279.47000000000003</v>
      </c>
      <c r="DB9335" s="73">
        <f t="shared" si="5821"/>
        <v>279.47000000000003</v>
      </c>
      <c r="DC9335" s="73">
        <f t="shared" si="5821"/>
        <v>279.47000000000003</v>
      </c>
      <c r="DD9335" s="73">
        <f t="shared" si="5821"/>
        <v>279.47000000000003</v>
      </c>
      <c r="DE9335" s="73">
        <f t="shared" si="5821"/>
        <v>279.47000000000003</v>
      </c>
      <c r="DF9335" s="73">
        <f t="shared" si="5821"/>
        <v>279.47000000000003</v>
      </c>
      <c r="DG9335" s="73">
        <f t="shared" si="5821"/>
        <v>279.47000000000003</v>
      </c>
      <c r="DH9335" s="73">
        <f t="shared" si="5821"/>
        <v>279.47000000000003</v>
      </c>
      <c r="DI9335" s="73">
        <f t="shared" si="5821"/>
        <v>279.47000000000003</v>
      </c>
      <c r="DJ9335" s="73">
        <f t="shared" si="5821"/>
        <v>279.47000000000003</v>
      </c>
      <c r="DK9335" s="73">
        <f t="shared" si="5821"/>
        <v>279.47000000000003</v>
      </c>
      <c r="DL9335" s="73">
        <f t="shared" si="5821"/>
        <v>279.47000000000003</v>
      </c>
      <c r="DM9335" s="73">
        <f t="shared" si="5821"/>
        <v>279.47000000000003</v>
      </c>
      <c r="DN9335" s="73">
        <f t="shared" si="5821"/>
        <v>279.47000000000003</v>
      </c>
      <c r="DO9335" s="73">
        <f t="shared" si="5821"/>
        <v>279.47000000000003</v>
      </c>
      <c r="DP9335" s="73">
        <f t="shared" si="5821"/>
        <v>279.47000000000003</v>
      </c>
      <c r="DQ9335" s="73">
        <f t="shared" si="5821"/>
        <v>279.47000000000003</v>
      </c>
      <c r="DR9335" s="73">
        <f t="shared" si="5821"/>
        <v>279.47000000000003</v>
      </c>
      <c r="DS9335" s="73">
        <f t="shared" si="5821"/>
        <v>279.47000000000003</v>
      </c>
      <c r="DT9335" s="73">
        <f t="shared" si="5821"/>
        <v>279.47000000000003</v>
      </c>
      <c r="DU9335" s="73">
        <f t="shared" si="5821"/>
        <v>279.47000000000003</v>
      </c>
      <c r="DV9335" s="73">
        <f t="shared" si="5821"/>
        <v>279.47000000000003</v>
      </c>
      <c r="DW9335" s="73">
        <f t="shared" si="5821"/>
        <v>279.47000000000003</v>
      </c>
      <c r="DX9335" s="73">
        <f t="shared" si="5821"/>
        <v>279.47000000000003</v>
      </c>
      <c r="DY9335" s="73">
        <f t="shared" si="5821"/>
        <v>279.47000000000003</v>
      </c>
      <c r="DZ9335" s="73">
        <f t="shared" si="5821"/>
        <v>279.47000000000003</v>
      </c>
      <c r="EA9335" s="73">
        <f t="shared" si="5821"/>
        <v>279.47000000000003</v>
      </c>
      <c r="EB9335" s="73">
        <f t="shared" si="5821"/>
        <v>279.47000000000003</v>
      </c>
      <c r="EC9335" s="73">
        <f t="shared" si="5821"/>
        <v>279.47000000000003</v>
      </c>
      <c r="ED9335" s="73">
        <f t="shared" ref="ED9335:GO9335" si="5822">(EC9335+$F$9100*$F$9102*($F$55/$F$9101*EC9334+$F$55/$F$9101*EC9336))/(1+$F$9100*$F$9102*($F$55/$F$9101+$F$55/$F$9101))</f>
        <v>279.47000000000003</v>
      </c>
      <c r="EE9335" s="73">
        <f t="shared" si="5822"/>
        <v>279.47000000000003</v>
      </c>
      <c r="EF9335" s="73">
        <f t="shared" si="5822"/>
        <v>279.47000000000003</v>
      </c>
      <c r="EG9335" s="73">
        <f t="shared" si="5822"/>
        <v>279.47000000000003</v>
      </c>
      <c r="EH9335" s="73">
        <f t="shared" si="5822"/>
        <v>279.47000000000003</v>
      </c>
      <c r="EI9335" s="73">
        <f t="shared" si="5822"/>
        <v>279.47000000000003</v>
      </c>
      <c r="EJ9335" s="73">
        <f t="shared" si="5822"/>
        <v>279.47000000000003</v>
      </c>
      <c r="EK9335" s="73">
        <f t="shared" si="5822"/>
        <v>279.47000000000003</v>
      </c>
      <c r="EL9335" s="73">
        <f t="shared" si="5822"/>
        <v>279.47000000000003</v>
      </c>
      <c r="EM9335" s="73">
        <f t="shared" si="5822"/>
        <v>279.47000000000003</v>
      </c>
      <c r="EN9335" s="73">
        <f t="shared" si="5822"/>
        <v>279.47000000000003</v>
      </c>
      <c r="EO9335" s="73">
        <f t="shared" si="5822"/>
        <v>279.47000000000003</v>
      </c>
      <c r="EP9335" s="73">
        <f t="shared" si="5822"/>
        <v>279.47000000000003</v>
      </c>
      <c r="EQ9335" s="73">
        <f t="shared" si="5822"/>
        <v>279.47000000000003</v>
      </c>
      <c r="ER9335" s="73">
        <f t="shared" si="5822"/>
        <v>279.47000000000003</v>
      </c>
      <c r="ES9335" s="73">
        <f t="shared" si="5822"/>
        <v>279.47000000000003</v>
      </c>
      <c r="ET9335" s="73">
        <f t="shared" si="5822"/>
        <v>279.47000000000003</v>
      </c>
      <c r="EU9335" s="73">
        <f t="shared" si="5822"/>
        <v>279.47000000000003</v>
      </c>
      <c r="EV9335" s="73">
        <f t="shared" si="5822"/>
        <v>279.47000000000003</v>
      </c>
      <c r="EW9335" s="73">
        <f t="shared" si="5822"/>
        <v>279.47000000000003</v>
      </c>
      <c r="EX9335" s="73">
        <f t="shared" si="5822"/>
        <v>279.47000000000003</v>
      </c>
      <c r="EY9335" s="73">
        <f t="shared" si="5822"/>
        <v>279.47000000000003</v>
      </c>
      <c r="EZ9335" s="73">
        <f t="shared" si="5822"/>
        <v>279.47000000000003</v>
      </c>
      <c r="FA9335" s="73">
        <f t="shared" si="5822"/>
        <v>279.47000000000003</v>
      </c>
      <c r="FB9335" s="73">
        <f t="shared" si="5822"/>
        <v>279.47000000000003</v>
      </c>
      <c r="FC9335" s="73">
        <f t="shared" si="5822"/>
        <v>279.47000000000003</v>
      </c>
      <c r="FD9335" s="73">
        <f t="shared" si="5822"/>
        <v>279.47000000000003</v>
      </c>
      <c r="FE9335" s="73">
        <f t="shared" si="5822"/>
        <v>279.47000000000003</v>
      </c>
      <c r="FF9335" s="73">
        <f t="shared" si="5822"/>
        <v>279.47000000000003</v>
      </c>
      <c r="FG9335" s="73">
        <f t="shared" si="5822"/>
        <v>279.47000000000003</v>
      </c>
      <c r="FH9335" s="73">
        <f t="shared" si="5822"/>
        <v>279.47000000000003</v>
      </c>
      <c r="FI9335" s="73">
        <f t="shared" si="5822"/>
        <v>279.47000000000003</v>
      </c>
      <c r="FJ9335" s="73">
        <f t="shared" si="5822"/>
        <v>279.47000000000003</v>
      </c>
      <c r="FK9335" s="73">
        <f t="shared" si="5822"/>
        <v>279.47000000000003</v>
      </c>
      <c r="FL9335" s="73">
        <f t="shared" si="5822"/>
        <v>279.47000000000003</v>
      </c>
      <c r="FM9335" s="73">
        <f t="shared" si="5822"/>
        <v>279.47000000000003</v>
      </c>
      <c r="FN9335" s="73">
        <f t="shared" si="5822"/>
        <v>279.47000000000003</v>
      </c>
      <c r="FO9335" s="73">
        <f t="shared" si="5822"/>
        <v>279.47000000000003</v>
      </c>
      <c r="FP9335" s="73">
        <f t="shared" si="5822"/>
        <v>279.47000000000003</v>
      </c>
      <c r="FQ9335" s="73">
        <f t="shared" si="5822"/>
        <v>279.47000000000003</v>
      </c>
      <c r="FR9335" s="73">
        <f t="shared" si="5822"/>
        <v>279.47000000000003</v>
      </c>
      <c r="FS9335" s="73">
        <f t="shared" si="5822"/>
        <v>279.47000000000003</v>
      </c>
      <c r="FT9335" s="73">
        <f t="shared" si="5822"/>
        <v>279.47000000000003</v>
      </c>
      <c r="FU9335" s="73">
        <f t="shared" si="5822"/>
        <v>279.47000000000003</v>
      </c>
      <c r="FV9335" s="73">
        <f t="shared" si="5822"/>
        <v>279.47000000000003</v>
      </c>
      <c r="FW9335" s="73">
        <f t="shared" si="5822"/>
        <v>279.47000000000003</v>
      </c>
      <c r="FX9335" s="73">
        <f t="shared" si="5822"/>
        <v>279.47000000000003</v>
      </c>
      <c r="FY9335" s="73">
        <f t="shared" si="5822"/>
        <v>279.47000000000003</v>
      </c>
      <c r="FZ9335" s="73">
        <f t="shared" si="5822"/>
        <v>279.47000000000003</v>
      </c>
      <c r="GA9335" s="73">
        <f t="shared" si="5822"/>
        <v>279.47000000000003</v>
      </c>
      <c r="GB9335" s="73">
        <f t="shared" si="5822"/>
        <v>279.47000000000003</v>
      </c>
      <c r="GC9335" s="73">
        <f t="shared" si="5822"/>
        <v>279.47000000000003</v>
      </c>
      <c r="GD9335" s="73">
        <f t="shared" si="5822"/>
        <v>279.47000000000003</v>
      </c>
      <c r="GE9335" s="73">
        <f t="shared" si="5822"/>
        <v>279.47000000000003</v>
      </c>
      <c r="GF9335" s="73">
        <f t="shared" si="5822"/>
        <v>279.47000000000003</v>
      </c>
      <c r="GG9335" s="73">
        <f t="shared" si="5822"/>
        <v>279.47000000000003</v>
      </c>
      <c r="GH9335" s="73">
        <f t="shared" si="5822"/>
        <v>279.47000000000003</v>
      </c>
      <c r="GI9335" s="73">
        <f t="shared" si="5822"/>
        <v>279.47000000000003</v>
      </c>
      <c r="GJ9335" s="73">
        <f t="shared" si="5822"/>
        <v>279.47000000000003</v>
      </c>
      <c r="GK9335" s="73">
        <f t="shared" si="5822"/>
        <v>279.47000000000003</v>
      </c>
      <c r="GL9335" s="73">
        <f t="shared" si="5822"/>
        <v>279.47000000000003</v>
      </c>
      <c r="GM9335" s="73">
        <f t="shared" si="5822"/>
        <v>279.47000000000003</v>
      </c>
      <c r="GN9335" s="73">
        <f t="shared" si="5822"/>
        <v>279.47000000000003</v>
      </c>
      <c r="GO9335" s="73">
        <f t="shared" si="5822"/>
        <v>279.47000000000003</v>
      </c>
      <c r="GP9335" s="73">
        <f t="shared" ref="GP9335:JA9335" si="5823">(GO9335+$F$9100*$F$9102*($F$55/$F$9101*GO9334+$F$55/$F$9101*GO9336))/(1+$F$9100*$F$9102*($F$55/$F$9101+$F$55/$F$9101))</f>
        <v>279.47000000000003</v>
      </c>
      <c r="GQ9335" s="73">
        <f t="shared" si="5823"/>
        <v>279.47000000000003</v>
      </c>
      <c r="GR9335" s="73">
        <f t="shared" si="5823"/>
        <v>279.47000000000003</v>
      </c>
      <c r="GS9335" s="73">
        <f t="shared" si="5823"/>
        <v>279.47000000000003</v>
      </c>
      <c r="GT9335" s="73">
        <f t="shared" si="5823"/>
        <v>279.47000000000003</v>
      </c>
      <c r="GU9335" s="73">
        <f t="shared" si="5823"/>
        <v>279.47000000000003</v>
      </c>
      <c r="GV9335" s="73">
        <f t="shared" si="5823"/>
        <v>279.47000000000003</v>
      </c>
      <c r="GW9335" s="73">
        <f t="shared" si="5823"/>
        <v>279.47000000000003</v>
      </c>
      <c r="GX9335" s="73">
        <f t="shared" si="5823"/>
        <v>279.47000000000003</v>
      </c>
      <c r="GY9335" s="73">
        <f t="shared" si="5823"/>
        <v>279.47000000000003</v>
      </c>
      <c r="GZ9335" s="73">
        <f t="shared" si="5823"/>
        <v>279.47000000000003</v>
      </c>
      <c r="HA9335" s="73">
        <f t="shared" si="5823"/>
        <v>279.47000000000003</v>
      </c>
      <c r="HB9335" s="73">
        <f t="shared" si="5823"/>
        <v>279.47000000000003</v>
      </c>
      <c r="HC9335" s="73">
        <f t="shared" si="5823"/>
        <v>279.47000000000003</v>
      </c>
      <c r="HD9335" s="73">
        <f t="shared" si="5823"/>
        <v>279.47000000000003</v>
      </c>
      <c r="HE9335" s="73">
        <f t="shared" si="5823"/>
        <v>279.47000000000003</v>
      </c>
      <c r="HF9335" s="73">
        <f t="shared" si="5823"/>
        <v>279.47000000000003</v>
      </c>
      <c r="HG9335" s="73">
        <f t="shared" si="5823"/>
        <v>279.47000000000003</v>
      </c>
      <c r="HH9335" s="73">
        <f t="shared" si="5823"/>
        <v>279.47000000000003</v>
      </c>
      <c r="HI9335" s="73">
        <f t="shared" si="5823"/>
        <v>279.47000000000003</v>
      </c>
      <c r="HJ9335" s="73">
        <f t="shared" si="5823"/>
        <v>279.47000000000003</v>
      </c>
      <c r="HK9335" s="73">
        <f t="shared" si="5823"/>
        <v>279.47000000000003</v>
      </c>
      <c r="HL9335" s="73">
        <f t="shared" si="5823"/>
        <v>279.47000000000003</v>
      </c>
      <c r="HM9335" s="73">
        <f t="shared" si="5823"/>
        <v>279.47000000000003</v>
      </c>
      <c r="HN9335" s="73">
        <f t="shared" si="5823"/>
        <v>279.47000000000003</v>
      </c>
      <c r="HO9335" s="73">
        <f t="shared" si="5823"/>
        <v>279.47000000000003</v>
      </c>
      <c r="HP9335" s="73">
        <f t="shared" si="5823"/>
        <v>279.47000000000003</v>
      </c>
      <c r="HQ9335" s="73">
        <f t="shared" si="5823"/>
        <v>279.47000000000003</v>
      </c>
      <c r="HR9335" s="73">
        <f t="shared" si="5823"/>
        <v>279.47000000000003</v>
      </c>
      <c r="HS9335" s="73">
        <f t="shared" si="5823"/>
        <v>279.47000000000003</v>
      </c>
      <c r="HT9335" s="73">
        <f t="shared" si="5823"/>
        <v>279.47000000000003</v>
      </c>
      <c r="HU9335" s="73">
        <f t="shared" si="5823"/>
        <v>279.47000000000003</v>
      </c>
      <c r="HV9335" s="73">
        <f t="shared" si="5823"/>
        <v>279.47000000000003</v>
      </c>
      <c r="HW9335" s="73">
        <f t="shared" si="5823"/>
        <v>279.47000000000003</v>
      </c>
      <c r="HX9335" s="73">
        <f t="shared" si="5823"/>
        <v>279.47000000000003</v>
      </c>
      <c r="HY9335" s="73">
        <f t="shared" si="5823"/>
        <v>279.47000000000003</v>
      </c>
      <c r="HZ9335" s="73">
        <f t="shared" si="5823"/>
        <v>279.47000000000003</v>
      </c>
      <c r="IA9335" s="73">
        <f t="shared" si="5823"/>
        <v>279.47000000000003</v>
      </c>
      <c r="IB9335" s="73">
        <f t="shared" si="5823"/>
        <v>279.47000000000003</v>
      </c>
      <c r="IC9335" s="73">
        <f t="shared" si="5823"/>
        <v>279.47000000000003</v>
      </c>
      <c r="ID9335" s="73">
        <f t="shared" si="5823"/>
        <v>279.47000000000003</v>
      </c>
      <c r="IE9335" s="73">
        <f t="shared" si="5823"/>
        <v>279.47000000000003</v>
      </c>
      <c r="IF9335" s="73">
        <f t="shared" si="5823"/>
        <v>279.47000000000003</v>
      </c>
      <c r="IG9335" s="73">
        <f t="shared" si="5823"/>
        <v>279.47000000000003</v>
      </c>
      <c r="IH9335" s="73">
        <f t="shared" si="5823"/>
        <v>279.47000000000003</v>
      </c>
      <c r="II9335" s="73">
        <f t="shared" si="5823"/>
        <v>279.47000000000003</v>
      </c>
      <c r="IJ9335" s="73">
        <f t="shared" si="5823"/>
        <v>279.47000000000003</v>
      </c>
      <c r="IK9335" s="73">
        <f t="shared" si="5823"/>
        <v>279.47000000000003</v>
      </c>
      <c r="IL9335" s="73">
        <f t="shared" si="5823"/>
        <v>279.47000000000003</v>
      </c>
      <c r="IM9335" s="73">
        <f t="shared" si="5823"/>
        <v>279.47000000000003</v>
      </c>
      <c r="IN9335" s="73">
        <f t="shared" si="5823"/>
        <v>279.47000000000003</v>
      </c>
      <c r="IO9335" s="73">
        <f t="shared" si="5823"/>
        <v>279.47000000000003</v>
      </c>
      <c r="IP9335" s="73">
        <f t="shared" si="5823"/>
        <v>279.47000000000003</v>
      </c>
      <c r="IQ9335" s="73">
        <f t="shared" si="5823"/>
        <v>279.47000000000003</v>
      </c>
      <c r="IR9335" s="73">
        <f t="shared" si="5823"/>
        <v>279.47000000000003</v>
      </c>
      <c r="IS9335" s="73">
        <f t="shared" si="5823"/>
        <v>279.47000000000003</v>
      </c>
      <c r="IT9335" s="73">
        <f t="shared" si="5823"/>
        <v>279.47000000000003</v>
      </c>
      <c r="IU9335" s="73">
        <f t="shared" si="5823"/>
        <v>279.47000000000003</v>
      </c>
      <c r="IV9335" s="73">
        <f t="shared" si="5823"/>
        <v>279.47000000000003</v>
      </c>
      <c r="IW9335" s="73">
        <f t="shared" si="5823"/>
        <v>279.47000000000003</v>
      </c>
      <c r="IX9335" s="73">
        <f t="shared" si="5823"/>
        <v>279.47000000000003</v>
      </c>
      <c r="IY9335" s="73">
        <f t="shared" si="5823"/>
        <v>279.47000000000003</v>
      </c>
      <c r="IZ9335" s="73">
        <f t="shared" si="5823"/>
        <v>279.47000000000003</v>
      </c>
      <c r="JA9335" s="73">
        <f t="shared" si="5823"/>
        <v>279.47000000000003</v>
      </c>
      <c r="JB9335" s="73">
        <f t="shared" ref="JB9335:KG9335" si="5824">(JA9335+$F$9100*$F$9102*($F$55/$F$9101*JA9334+$F$55/$F$9101*JA9336))/(1+$F$9100*$F$9102*($F$55/$F$9101+$F$55/$F$9101))</f>
        <v>279.47000000000003</v>
      </c>
      <c r="JC9335" s="73">
        <f t="shared" si="5824"/>
        <v>279.47000000000003</v>
      </c>
      <c r="JD9335" s="73">
        <f t="shared" si="5824"/>
        <v>279.47000000000003</v>
      </c>
      <c r="JE9335" s="73">
        <f t="shared" si="5824"/>
        <v>279.47000000000003</v>
      </c>
      <c r="JF9335" s="73">
        <f t="shared" si="5824"/>
        <v>279.47000000000003</v>
      </c>
      <c r="JG9335" s="73">
        <f t="shared" si="5824"/>
        <v>279.47000000000003</v>
      </c>
      <c r="JH9335" s="73">
        <f t="shared" si="5824"/>
        <v>279.47000000000003</v>
      </c>
      <c r="JI9335" s="73">
        <f t="shared" si="5824"/>
        <v>279.47000000000003</v>
      </c>
      <c r="JJ9335" s="73">
        <f t="shared" si="5824"/>
        <v>279.47000000000003</v>
      </c>
      <c r="JK9335" s="73">
        <f t="shared" si="5824"/>
        <v>279.47000000000003</v>
      </c>
      <c r="JL9335" s="73">
        <f t="shared" si="5824"/>
        <v>279.47000000000003</v>
      </c>
      <c r="JM9335" s="73">
        <f t="shared" si="5824"/>
        <v>279.47000000000003</v>
      </c>
      <c r="JN9335" s="73">
        <f t="shared" si="5824"/>
        <v>279.47000000000003</v>
      </c>
      <c r="JO9335" s="73">
        <f t="shared" si="5824"/>
        <v>279.47000000000003</v>
      </c>
      <c r="JP9335" s="73">
        <f t="shared" si="5824"/>
        <v>279.47000000000003</v>
      </c>
      <c r="JQ9335" s="73">
        <f t="shared" si="5824"/>
        <v>279.47000000000003</v>
      </c>
      <c r="JR9335" s="73">
        <f t="shared" si="5824"/>
        <v>279.47000000000003</v>
      </c>
      <c r="JS9335" s="73">
        <f t="shared" si="5824"/>
        <v>279.47000000000003</v>
      </c>
      <c r="JT9335" s="73">
        <f t="shared" si="5824"/>
        <v>279.47000000000003</v>
      </c>
      <c r="JU9335" s="73">
        <f t="shared" si="5824"/>
        <v>279.47000000000003</v>
      </c>
      <c r="JV9335" s="73">
        <f t="shared" si="5824"/>
        <v>279.47000000000003</v>
      </c>
      <c r="JW9335" s="73">
        <f t="shared" si="5824"/>
        <v>279.47000000000003</v>
      </c>
      <c r="JX9335" s="73">
        <f t="shared" si="5824"/>
        <v>279.47000000000003</v>
      </c>
      <c r="JY9335" s="73">
        <f t="shared" si="5824"/>
        <v>279.47000000000003</v>
      </c>
      <c r="JZ9335" s="73">
        <f t="shared" si="5824"/>
        <v>279.47000000000003</v>
      </c>
      <c r="KA9335" s="73">
        <f t="shared" si="5824"/>
        <v>279.47000000000003</v>
      </c>
      <c r="KB9335" s="73">
        <f t="shared" si="5824"/>
        <v>279.47000000000003</v>
      </c>
      <c r="KC9335" s="73">
        <f t="shared" si="5824"/>
        <v>279.47000000000003</v>
      </c>
      <c r="KD9335" s="73">
        <f t="shared" si="5824"/>
        <v>279.47000000000003</v>
      </c>
      <c r="KE9335" s="73">
        <f t="shared" si="5824"/>
        <v>279.47000000000003</v>
      </c>
      <c r="KF9335" s="73">
        <f t="shared" si="5824"/>
        <v>279.47000000000003</v>
      </c>
      <c r="KG9335" s="73">
        <f t="shared" si="5824"/>
        <v>279.47000000000003</v>
      </c>
      <c r="KH9335">
        <v>279.47000000000003</v>
      </c>
      <c r="KL9335" s="84"/>
      <c r="KP9335" s="84"/>
      <c r="KS9335" s="74"/>
      <c r="KT9335" s="74"/>
      <c r="KU9335" s="16"/>
      <c r="KV9335" s="72"/>
      <c r="KW9335" s="72"/>
      <c r="KX9335" s="16"/>
      <c r="KZ9335" s="16"/>
      <c r="LA9335" s="16"/>
      <c r="LB9335" s="74"/>
      <c r="LC9335" s="74"/>
    </row>
    <row r="9336" spans="2:315" x14ac:dyDescent="0.35">
      <c r="B9336">
        <v>230</v>
      </c>
      <c r="C9336">
        <f t="shared" si="5789"/>
        <v>2.2949999999999999</v>
      </c>
      <c r="E9336" s="92">
        <v>279.47000000000003</v>
      </c>
      <c r="F9336" s="73">
        <f t="shared" ref="F9336:BQ9336" si="5825">(E9336+$F$9100*$F$9102*($F$55/$F$9101*E9335+$F$55/$F$9101*E9337))/(1+$F$9100*$F$9102*($F$55/$F$9101+$F$55/$F$9101))</f>
        <v>279.47000000000003</v>
      </c>
      <c r="G9336" s="73">
        <f t="shared" si="5825"/>
        <v>279.47000000000003</v>
      </c>
      <c r="H9336" s="73">
        <f t="shared" si="5825"/>
        <v>279.47000000000003</v>
      </c>
      <c r="I9336" s="73">
        <f t="shared" si="5825"/>
        <v>279.47000000000003</v>
      </c>
      <c r="J9336" s="73">
        <f t="shared" si="5825"/>
        <v>279.47000000000003</v>
      </c>
      <c r="K9336" s="73">
        <f t="shared" si="5825"/>
        <v>279.47000000000003</v>
      </c>
      <c r="L9336" s="73">
        <f t="shared" si="5825"/>
        <v>279.47000000000003</v>
      </c>
      <c r="M9336" s="73">
        <f t="shared" si="5825"/>
        <v>279.47000000000003</v>
      </c>
      <c r="N9336" s="73">
        <f t="shared" si="5825"/>
        <v>279.47000000000003</v>
      </c>
      <c r="O9336" s="73">
        <f t="shared" si="5825"/>
        <v>279.47000000000003</v>
      </c>
      <c r="P9336" s="73">
        <f t="shared" si="5825"/>
        <v>279.47000000000003</v>
      </c>
      <c r="Q9336" s="73">
        <f t="shared" si="5825"/>
        <v>279.47000000000003</v>
      </c>
      <c r="R9336" s="73">
        <f t="shared" si="5825"/>
        <v>279.47000000000003</v>
      </c>
      <c r="S9336" s="73">
        <f t="shared" si="5825"/>
        <v>279.47000000000003</v>
      </c>
      <c r="T9336" s="73">
        <f t="shared" si="5825"/>
        <v>279.47000000000003</v>
      </c>
      <c r="U9336" s="73">
        <f t="shared" si="5825"/>
        <v>279.47000000000003</v>
      </c>
      <c r="V9336" s="73">
        <f t="shared" si="5825"/>
        <v>279.47000000000003</v>
      </c>
      <c r="W9336" s="73">
        <f t="shared" si="5825"/>
        <v>279.47000000000003</v>
      </c>
      <c r="X9336" s="73">
        <f t="shared" si="5825"/>
        <v>279.47000000000003</v>
      </c>
      <c r="Y9336" s="73">
        <f t="shared" si="5825"/>
        <v>279.47000000000003</v>
      </c>
      <c r="Z9336" s="73">
        <f t="shared" si="5825"/>
        <v>279.47000000000003</v>
      </c>
      <c r="AA9336" s="73">
        <f t="shared" si="5825"/>
        <v>279.47000000000003</v>
      </c>
      <c r="AB9336" s="73">
        <f t="shared" si="5825"/>
        <v>279.47000000000003</v>
      </c>
      <c r="AC9336" s="73">
        <f t="shared" si="5825"/>
        <v>279.47000000000003</v>
      </c>
      <c r="AD9336" s="73">
        <f t="shared" si="5825"/>
        <v>279.47000000000003</v>
      </c>
      <c r="AE9336" s="73">
        <f t="shared" si="5825"/>
        <v>279.47000000000003</v>
      </c>
      <c r="AF9336" s="73">
        <f t="shared" si="5825"/>
        <v>279.47000000000003</v>
      </c>
      <c r="AG9336" s="73">
        <f t="shared" si="5825"/>
        <v>279.47000000000003</v>
      </c>
      <c r="AH9336" s="73">
        <f t="shared" si="5825"/>
        <v>279.47000000000003</v>
      </c>
      <c r="AI9336" s="73">
        <f t="shared" si="5825"/>
        <v>279.47000000000003</v>
      </c>
      <c r="AJ9336" s="73">
        <f t="shared" si="5825"/>
        <v>279.47000000000003</v>
      </c>
      <c r="AK9336" s="73">
        <f t="shared" si="5825"/>
        <v>279.47000000000003</v>
      </c>
      <c r="AL9336" s="73">
        <f t="shared" si="5825"/>
        <v>279.47000000000003</v>
      </c>
      <c r="AM9336" s="73">
        <f t="shared" si="5825"/>
        <v>279.47000000000003</v>
      </c>
      <c r="AN9336" s="73">
        <f t="shared" si="5825"/>
        <v>279.47000000000003</v>
      </c>
      <c r="AO9336" s="73">
        <f t="shared" si="5825"/>
        <v>279.47000000000003</v>
      </c>
      <c r="AP9336" s="73">
        <f t="shared" si="5825"/>
        <v>279.47000000000003</v>
      </c>
      <c r="AQ9336" s="73">
        <f t="shared" si="5825"/>
        <v>279.47000000000003</v>
      </c>
      <c r="AR9336" s="73">
        <f t="shared" si="5825"/>
        <v>279.47000000000003</v>
      </c>
      <c r="AS9336" s="73">
        <f t="shared" si="5825"/>
        <v>279.47000000000003</v>
      </c>
      <c r="AT9336" s="73">
        <f t="shared" si="5825"/>
        <v>279.47000000000003</v>
      </c>
      <c r="AU9336" s="73">
        <f t="shared" si="5825"/>
        <v>279.47000000000003</v>
      </c>
      <c r="AV9336" s="73">
        <f t="shared" si="5825"/>
        <v>279.47000000000003</v>
      </c>
      <c r="AW9336" s="73">
        <f t="shared" si="5825"/>
        <v>279.47000000000003</v>
      </c>
      <c r="AX9336" s="73">
        <f t="shared" si="5825"/>
        <v>279.47000000000003</v>
      </c>
      <c r="AY9336" s="73">
        <f t="shared" si="5825"/>
        <v>279.47000000000003</v>
      </c>
      <c r="AZ9336" s="73">
        <f t="shared" si="5825"/>
        <v>279.47000000000003</v>
      </c>
      <c r="BA9336" s="73">
        <f t="shared" si="5825"/>
        <v>279.47000000000003</v>
      </c>
      <c r="BB9336" s="73">
        <f t="shared" si="5825"/>
        <v>279.47000000000003</v>
      </c>
      <c r="BC9336" s="73">
        <f t="shared" si="5825"/>
        <v>279.47000000000003</v>
      </c>
      <c r="BD9336" s="73">
        <f t="shared" si="5825"/>
        <v>279.47000000000003</v>
      </c>
      <c r="BE9336" s="73">
        <f t="shared" si="5825"/>
        <v>279.47000000000003</v>
      </c>
      <c r="BF9336" s="73">
        <f t="shared" si="5825"/>
        <v>279.47000000000003</v>
      </c>
      <c r="BG9336" s="73">
        <f t="shared" si="5825"/>
        <v>279.47000000000003</v>
      </c>
      <c r="BH9336" s="73">
        <f t="shared" si="5825"/>
        <v>279.47000000000003</v>
      </c>
      <c r="BI9336" s="73">
        <f t="shared" si="5825"/>
        <v>279.47000000000003</v>
      </c>
      <c r="BJ9336" s="73">
        <f t="shared" si="5825"/>
        <v>279.47000000000003</v>
      </c>
      <c r="BK9336" s="73">
        <f t="shared" si="5825"/>
        <v>279.47000000000003</v>
      </c>
      <c r="BL9336" s="73">
        <f t="shared" si="5825"/>
        <v>279.47000000000003</v>
      </c>
      <c r="BM9336" s="73">
        <f t="shared" si="5825"/>
        <v>279.47000000000003</v>
      </c>
      <c r="BN9336" s="73">
        <f t="shared" si="5825"/>
        <v>279.47000000000003</v>
      </c>
      <c r="BO9336" s="73">
        <f t="shared" si="5825"/>
        <v>279.47000000000003</v>
      </c>
      <c r="BP9336" s="73">
        <f t="shared" si="5825"/>
        <v>279.47000000000003</v>
      </c>
      <c r="BQ9336" s="73">
        <f t="shared" si="5825"/>
        <v>279.47000000000003</v>
      </c>
      <c r="BR9336" s="73">
        <f t="shared" ref="BR9336:EC9336" si="5826">(BQ9336+$F$9100*$F$9102*($F$55/$F$9101*BQ9335+$F$55/$F$9101*BQ9337))/(1+$F$9100*$F$9102*($F$55/$F$9101+$F$55/$F$9101))</f>
        <v>279.47000000000003</v>
      </c>
      <c r="BS9336" s="73">
        <f t="shared" si="5826"/>
        <v>279.47000000000003</v>
      </c>
      <c r="BT9336" s="73">
        <f t="shared" si="5826"/>
        <v>279.47000000000003</v>
      </c>
      <c r="BU9336" s="73">
        <f t="shared" si="5826"/>
        <v>279.47000000000003</v>
      </c>
      <c r="BV9336" s="73">
        <f t="shared" si="5826"/>
        <v>279.47000000000003</v>
      </c>
      <c r="BW9336" s="73">
        <f t="shared" si="5826"/>
        <v>279.47000000000003</v>
      </c>
      <c r="BX9336" s="73">
        <f t="shared" si="5826"/>
        <v>279.47000000000003</v>
      </c>
      <c r="BY9336" s="73">
        <f t="shared" si="5826"/>
        <v>279.47000000000003</v>
      </c>
      <c r="BZ9336" s="73">
        <f t="shared" si="5826"/>
        <v>279.47000000000003</v>
      </c>
      <c r="CA9336" s="73">
        <f t="shared" si="5826"/>
        <v>279.47000000000003</v>
      </c>
      <c r="CB9336" s="73">
        <f t="shared" si="5826"/>
        <v>279.47000000000003</v>
      </c>
      <c r="CC9336" s="73">
        <f t="shared" si="5826"/>
        <v>279.47000000000003</v>
      </c>
      <c r="CD9336" s="73">
        <f t="shared" si="5826"/>
        <v>279.47000000000003</v>
      </c>
      <c r="CE9336" s="73">
        <f t="shared" si="5826"/>
        <v>279.47000000000003</v>
      </c>
      <c r="CF9336" s="73">
        <f t="shared" si="5826"/>
        <v>279.47000000000003</v>
      </c>
      <c r="CG9336" s="73">
        <f t="shared" si="5826"/>
        <v>279.47000000000003</v>
      </c>
      <c r="CH9336" s="73">
        <f t="shared" si="5826"/>
        <v>279.47000000000003</v>
      </c>
      <c r="CI9336" s="73">
        <f t="shared" si="5826"/>
        <v>279.47000000000003</v>
      </c>
      <c r="CJ9336" s="73">
        <f t="shared" si="5826"/>
        <v>279.47000000000003</v>
      </c>
      <c r="CK9336" s="73">
        <f t="shared" si="5826"/>
        <v>279.47000000000003</v>
      </c>
      <c r="CL9336" s="73">
        <f t="shared" si="5826"/>
        <v>279.47000000000003</v>
      </c>
      <c r="CM9336" s="73">
        <f t="shared" si="5826"/>
        <v>279.47000000000003</v>
      </c>
      <c r="CN9336" s="73">
        <f t="shared" si="5826"/>
        <v>279.47000000000003</v>
      </c>
      <c r="CO9336" s="73">
        <f t="shared" si="5826"/>
        <v>279.47000000000003</v>
      </c>
      <c r="CP9336" s="73">
        <f t="shared" si="5826"/>
        <v>279.47000000000003</v>
      </c>
      <c r="CQ9336" s="73">
        <f t="shared" si="5826"/>
        <v>279.47000000000003</v>
      </c>
      <c r="CR9336" s="73">
        <f t="shared" si="5826"/>
        <v>279.47000000000003</v>
      </c>
      <c r="CS9336" s="73">
        <f t="shared" si="5826"/>
        <v>279.47000000000003</v>
      </c>
      <c r="CT9336" s="73">
        <f t="shared" si="5826"/>
        <v>279.47000000000003</v>
      </c>
      <c r="CU9336" s="73">
        <f t="shared" si="5826"/>
        <v>279.47000000000003</v>
      </c>
      <c r="CV9336" s="73">
        <f t="shared" si="5826"/>
        <v>279.47000000000003</v>
      </c>
      <c r="CW9336" s="73">
        <f t="shared" si="5826"/>
        <v>279.47000000000003</v>
      </c>
      <c r="CX9336" s="73">
        <f t="shared" si="5826"/>
        <v>279.47000000000003</v>
      </c>
      <c r="CY9336" s="73">
        <f t="shared" si="5826"/>
        <v>279.47000000000003</v>
      </c>
      <c r="CZ9336" s="73">
        <f t="shared" si="5826"/>
        <v>279.47000000000003</v>
      </c>
      <c r="DA9336" s="73">
        <f t="shared" si="5826"/>
        <v>279.47000000000003</v>
      </c>
      <c r="DB9336" s="73">
        <f t="shared" si="5826"/>
        <v>279.47000000000003</v>
      </c>
      <c r="DC9336" s="73">
        <f t="shared" si="5826"/>
        <v>279.47000000000003</v>
      </c>
      <c r="DD9336" s="73">
        <f t="shared" si="5826"/>
        <v>279.47000000000003</v>
      </c>
      <c r="DE9336" s="73">
        <f t="shared" si="5826"/>
        <v>279.47000000000003</v>
      </c>
      <c r="DF9336" s="73">
        <f t="shared" si="5826"/>
        <v>279.47000000000003</v>
      </c>
      <c r="DG9336" s="73">
        <f t="shared" si="5826"/>
        <v>279.47000000000003</v>
      </c>
      <c r="DH9336" s="73">
        <f t="shared" si="5826"/>
        <v>279.47000000000003</v>
      </c>
      <c r="DI9336" s="73">
        <f t="shared" si="5826"/>
        <v>279.47000000000003</v>
      </c>
      <c r="DJ9336" s="73">
        <f t="shared" si="5826"/>
        <v>279.47000000000003</v>
      </c>
      <c r="DK9336" s="73">
        <f t="shared" si="5826"/>
        <v>279.47000000000003</v>
      </c>
      <c r="DL9336" s="73">
        <f t="shared" si="5826"/>
        <v>279.47000000000003</v>
      </c>
      <c r="DM9336" s="73">
        <f t="shared" si="5826"/>
        <v>279.47000000000003</v>
      </c>
      <c r="DN9336" s="73">
        <f t="shared" si="5826"/>
        <v>279.47000000000003</v>
      </c>
      <c r="DO9336" s="73">
        <f t="shared" si="5826"/>
        <v>279.47000000000003</v>
      </c>
      <c r="DP9336" s="73">
        <f t="shared" si="5826"/>
        <v>279.47000000000003</v>
      </c>
      <c r="DQ9336" s="73">
        <f t="shared" si="5826"/>
        <v>279.47000000000003</v>
      </c>
      <c r="DR9336" s="73">
        <f t="shared" si="5826"/>
        <v>279.47000000000003</v>
      </c>
      <c r="DS9336" s="73">
        <f t="shared" si="5826"/>
        <v>279.47000000000003</v>
      </c>
      <c r="DT9336" s="73">
        <f t="shared" si="5826"/>
        <v>279.47000000000003</v>
      </c>
      <c r="DU9336" s="73">
        <f t="shared" si="5826"/>
        <v>279.47000000000003</v>
      </c>
      <c r="DV9336" s="73">
        <f t="shared" si="5826"/>
        <v>279.47000000000003</v>
      </c>
      <c r="DW9336" s="73">
        <f t="shared" si="5826"/>
        <v>279.47000000000003</v>
      </c>
      <c r="DX9336" s="73">
        <f t="shared" si="5826"/>
        <v>279.47000000000003</v>
      </c>
      <c r="DY9336" s="73">
        <f t="shared" si="5826"/>
        <v>279.47000000000003</v>
      </c>
      <c r="DZ9336" s="73">
        <f t="shared" si="5826"/>
        <v>279.47000000000003</v>
      </c>
      <c r="EA9336" s="73">
        <f t="shared" si="5826"/>
        <v>279.47000000000003</v>
      </c>
      <c r="EB9336" s="73">
        <f t="shared" si="5826"/>
        <v>279.47000000000003</v>
      </c>
      <c r="EC9336" s="73">
        <f t="shared" si="5826"/>
        <v>279.47000000000003</v>
      </c>
      <c r="ED9336" s="73">
        <f t="shared" ref="ED9336:GO9336" si="5827">(EC9336+$F$9100*$F$9102*($F$55/$F$9101*EC9335+$F$55/$F$9101*EC9337))/(1+$F$9100*$F$9102*($F$55/$F$9101+$F$55/$F$9101))</f>
        <v>279.47000000000003</v>
      </c>
      <c r="EE9336" s="73">
        <f t="shared" si="5827"/>
        <v>279.47000000000003</v>
      </c>
      <c r="EF9336" s="73">
        <f t="shared" si="5827"/>
        <v>279.47000000000003</v>
      </c>
      <c r="EG9336" s="73">
        <f t="shared" si="5827"/>
        <v>279.47000000000003</v>
      </c>
      <c r="EH9336" s="73">
        <f t="shared" si="5827"/>
        <v>279.47000000000003</v>
      </c>
      <c r="EI9336" s="73">
        <f t="shared" si="5827"/>
        <v>279.47000000000003</v>
      </c>
      <c r="EJ9336" s="73">
        <f t="shared" si="5827"/>
        <v>279.47000000000003</v>
      </c>
      <c r="EK9336" s="73">
        <f t="shared" si="5827"/>
        <v>279.47000000000003</v>
      </c>
      <c r="EL9336" s="73">
        <f t="shared" si="5827"/>
        <v>279.47000000000003</v>
      </c>
      <c r="EM9336" s="73">
        <f t="shared" si="5827"/>
        <v>279.47000000000003</v>
      </c>
      <c r="EN9336" s="73">
        <f t="shared" si="5827"/>
        <v>279.47000000000003</v>
      </c>
      <c r="EO9336" s="73">
        <f t="shared" si="5827"/>
        <v>279.47000000000003</v>
      </c>
      <c r="EP9336" s="73">
        <f t="shared" si="5827"/>
        <v>279.47000000000003</v>
      </c>
      <c r="EQ9336" s="73">
        <f t="shared" si="5827"/>
        <v>279.47000000000003</v>
      </c>
      <c r="ER9336" s="73">
        <f t="shared" si="5827"/>
        <v>279.47000000000003</v>
      </c>
      <c r="ES9336" s="73">
        <f t="shared" si="5827"/>
        <v>279.47000000000003</v>
      </c>
      <c r="ET9336" s="73">
        <f t="shared" si="5827"/>
        <v>279.47000000000003</v>
      </c>
      <c r="EU9336" s="73">
        <f t="shared" si="5827"/>
        <v>279.47000000000003</v>
      </c>
      <c r="EV9336" s="73">
        <f t="shared" si="5827"/>
        <v>279.47000000000003</v>
      </c>
      <c r="EW9336" s="73">
        <f t="shared" si="5827"/>
        <v>279.47000000000003</v>
      </c>
      <c r="EX9336" s="73">
        <f t="shared" si="5827"/>
        <v>279.47000000000003</v>
      </c>
      <c r="EY9336" s="73">
        <f t="shared" si="5827"/>
        <v>279.47000000000003</v>
      </c>
      <c r="EZ9336" s="73">
        <f t="shared" si="5827"/>
        <v>279.47000000000003</v>
      </c>
      <c r="FA9336" s="73">
        <f t="shared" si="5827"/>
        <v>279.47000000000003</v>
      </c>
      <c r="FB9336" s="73">
        <f t="shared" si="5827"/>
        <v>279.47000000000003</v>
      </c>
      <c r="FC9336" s="73">
        <f t="shared" si="5827"/>
        <v>279.47000000000003</v>
      </c>
      <c r="FD9336" s="73">
        <f t="shared" si="5827"/>
        <v>279.47000000000003</v>
      </c>
      <c r="FE9336" s="73">
        <f t="shared" si="5827"/>
        <v>279.47000000000003</v>
      </c>
      <c r="FF9336" s="73">
        <f t="shared" si="5827"/>
        <v>279.47000000000003</v>
      </c>
      <c r="FG9336" s="73">
        <f t="shared" si="5827"/>
        <v>279.47000000000003</v>
      </c>
      <c r="FH9336" s="73">
        <f t="shared" si="5827"/>
        <v>279.47000000000003</v>
      </c>
      <c r="FI9336" s="73">
        <f t="shared" si="5827"/>
        <v>279.47000000000003</v>
      </c>
      <c r="FJ9336" s="73">
        <f t="shared" si="5827"/>
        <v>279.47000000000003</v>
      </c>
      <c r="FK9336" s="73">
        <f t="shared" si="5827"/>
        <v>279.47000000000003</v>
      </c>
      <c r="FL9336" s="73">
        <f t="shared" si="5827"/>
        <v>279.47000000000003</v>
      </c>
      <c r="FM9336" s="73">
        <f t="shared" si="5827"/>
        <v>279.47000000000003</v>
      </c>
      <c r="FN9336" s="73">
        <f t="shared" si="5827"/>
        <v>279.47000000000003</v>
      </c>
      <c r="FO9336" s="73">
        <f t="shared" si="5827"/>
        <v>279.47000000000003</v>
      </c>
      <c r="FP9336" s="73">
        <f t="shared" si="5827"/>
        <v>279.47000000000003</v>
      </c>
      <c r="FQ9336" s="73">
        <f t="shared" si="5827"/>
        <v>279.47000000000003</v>
      </c>
      <c r="FR9336" s="73">
        <f t="shared" si="5827"/>
        <v>279.47000000000003</v>
      </c>
      <c r="FS9336" s="73">
        <f t="shared" si="5827"/>
        <v>279.47000000000003</v>
      </c>
      <c r="FT9336" s="73">
        <f t="shared" si="5827"/>
        <v>279.47000000000003</v>
      </c>
      <c r="FU9336" s="73">
        <f t="shared" si="5827"/>
        <v>279.47000000000003</v>
      </c>
      <c r="FV9336" s="73">
        <f t="shared" si="5827"/>
        <v>279.47000000000003</v>
      </c>
      <c r="FW9336" s="73">
        <f t="shared" si="5827"/>
        <v>279.47000000000003</v>
      </c>
      <c r="FX9336" s="73">
        <f t="shared" si="5827"/>
        <v>279.47000000000003</v>
      </c>
      <c r="FY9336" s="73">
        <f t="shared" si="5827"/>
        <v>279.47000000000003</v>
      </c>
      <c r="FZ9336" s="73">
        <f t="shared" si="5827"/>
        <v>279.47000000000003</v>
      </c>
      <c r="GA9336" s="73">
        <f t="shared" si="5827"/>
        <v>279.47000000000003</v>
      </c>
      <c r="GB9336" s="73">
        <f t="shared" si="5827"/>
        <v>279.47000000000003</v>
      </c>
      <c r="GC9336" s="73">
        <f t="shared" si="5827"/>
        <v>279.47000000000003</v>
      </c>
      <c r="GD9336" s="73">
        <f t="shared" si="5827"/>
        <v>279.47000000000003</v>
      </c>
      <c r="GE9336" s="73">
        <f t="shared" si="5827"/>
        <v>279.47000000000003</v>
      </c>
      <c r="GF9336" s="73">
        <f t="shared" si="5827"/>
        <v>279.47000000000003</v>
      </c>
      <c r="GG9336" s="73">
        <f t="shared" si="5827"/>
        <v>279.47000000000003</v>
      </c>
      <c r="GH9336" s="73">
        <f t="shared" si="5827"/>
        <v>279.47000000000003</v>
      </c>
      <c r="GI9336" s="73">
        <f t="shared" si="5827"/>
        <v>279.47000000000003</v>
      </c>
      <c r="GJ9336" s="73">
        <f t="shared" si="5827"/>
        <v>279.47000000000003</v>
      </c>
      <c r="GK9336" s="73">
        <f t="shared" si="5827"/>
        <v>279.47000000000003</v>
      </c>
      <c r="GL9336" s="73">
        <f t="shared" si="5827"/>
        <v>279.47000000000003</v>
      </c>
      <c r="GM9336" s="73">
        <f t="shared" si="5827"/>
        <v>279.47000000000003</v>
      </c>
      <c r="GN9336" s="73">
        <f t="shared" si="5827"/>
        <v>279.47000000000003</v>
      </c>
      <c r="GO9336" s="73">
        <f t="shared" si="5827"/>
        <v>279.47000000000003</v>
      </c>
      <c r="GP9336" s="73">
        <f t="shared" ref="GP9336:JA9336" si="5828">(GO9336+$F$9100*$F$9102*($F$55/$F$9101*GO9335+$F$55/$F$9101*GO9337))/(1+$F$9100*$F$9102*($F$55/$F$9101+$F$55/$F$9101))</f>
        <v>279.47000000000003</v>
      </c>
      <c r="GQ9336" s="73">
        <f t="shared" si="5828"/>
        <v>279.47000000000003</v>
      </c>
      <c r="GR9336" s="73">
        <f t="shared" si="5828"/>
        <v>279.47000000000003</v>
      </c>
      <c r="GS9336" s="73">
        <f t="shared" si="5828"/>
        <v>279.47000000000003</v>
      </c>
      <c r="GT9336" s="73">
        <f t="shared" si="5828"/>
        <v>279.47000000000003</v>
      </c>
      <c r="GU9336" s="73">
        <f t="shared" si="5828"/>
        <v>279.47000000000003</v>
      </c>
      <c r="GV9336" s="73">
        <f t="shared" si="5828"/>
        <v>279.47000000000003</v>
      </c>
      <c r="GW9336" s="73">
        <f t="shared" si="5828"/>
        <v>279.47000000000003</v>
      </c>
      <c r="GX9336" s="73">
        <f t="shared" si="5828"/>
        <v>279.47000000000003</v>
      </c>
      <c r="GY9336" s="73">
        <f t="shared" si="5828"/>
        <v>279.47000000000003</v>
      </c>
      <c r="GZ9336" s="73">
        <f t="shared" si="5828"/>
        <v>279.47000000000003</v>
      </c>
      <c r="HA9336" s="73">
        <f t="shared" si="5828"/>
        <v>279.47000000000003</v>
      </c>
      <c r="HB9336" s="73">
        <f t="shared" si="5828"/>
        <v>279.47000000000003</v>
      </c>
      <c r="HC9336" s="73">
        <f t="shared" si="5828"/>
        <v>279.47000000000003</v>
      </c>
      <c r="HD9336" s="73">
        <f t="shared" si="5828"/>
        <v>279.47000000000003</v>
      </c>
      <c r="HE9336" s="73">
        <f t="shared" si="5828"/>
        <v>279.47000000000003</v>
      </c>
      <c r="HF9336" s="73">
        <f t="shared" si="5828"/>
        <v>279.47000000000003</v>
      </c>
      <c r="HG9336" s="73">
        <f t="shared" si="5828"/>
        <v>279.47000000000003</v>
      </c>
      <c r="HH9336" s="73">
        <f t="shared" si="5828"/>
        <v>279.47000000000003</v>
      </c>
      <c r="HI9336" s="73">
        <f t="shared" si="5828"/>
        <v>279.47000000000003</v>
      </c>
      <c r="HJ9336" s="73">
        <f t="shared" si="5828"/>
        <v>279.47000000000003</v>
      </c>
      <c r="HK9336" s="73">
        <f t="shared" si="5828"/>
        <v>279.47000000000003</v>
      </c>
      <c r="HL9336" s="73">
        <f t="shared" si="5828"/>
        <v>279.47000000000003</v>
      </c>
      <c r="HM9336" s="73">
        <f t="shared" si="5828"/>
        <v>279.47000000000003</v>
      </c>
      <c r="HN9336" s="73">
        <f t="shared" si="5828"/>
        <v>279.47000000000003</v>
      </c>
      <c r="HO9336" s="73">
        <f t="shared" si="5828"/>
        <v>279.47000000000003</v>
      </c>
      <c r="HP9336" s="73">
        <f t="shared" si="5828"/>
        <v>279.47000000000003</v>
      </c>
      <c r="HQ9336" s="73">
        <f t="shared" si="5828"/>
        <v>279.47000000000003</v>
      </c>
      <c r="HR9336" s="73">
        <f t="shared" si="5828"/>
        <v>279.47000000000003</v>
      </c>
      <c r="HS9336" s="73">
        <f t="shared" si="5828"/>
        <v>279.47000000000003</v>
      </c>
      <c r="HT9336" s="73">
        <f t="shared" si="5828"/>
        <v>279.47000000000003</v>
      </c>
      <c r="HU9336" s="73">
        <f t="shared" si="5828"/>
        <v>279.47000000000003</v>
      </c>
      <c r="HV9336" s="73">
        <f t="shared" si="5828"/>
        <v>279.47000000000003</v>
      </c>
      <c r="HW9336" s="73">
        <f t="shared" si="5828"/>
        <v>279.47000000000003</v>
      </c>
      <c r="HX9336" s="73">
        <f t="shared" si="5828"/>
        <v>279.47000000000003</v>
      </c>
      <c r="HY9336" s="73">
        <f t="shared" si="5828"/>
        <v>279.47000000000003</v>
      </c>
      <c r="HZ9336" s="73">
        <f t="shared" si="5828"/>
        <v>279.47000000000003</v>
      </c>
      <c r="IA9336" s="73">
        <f t="shared" si="5828"/>
        <v>279.47000000000003</v>
      </c>
      <c r="IB9336" s="73">
        <f t="shared" si="5828"/>
        <v>279.47000000000003</v>
      </c>
      <c r="IC9336" s="73">
        <f t="shared" si="5828"/>
        <v>279.47000000000003</v>
      </c>
      <c r="ID9336" s="73">
        <f t="shared" si="5828"/>
        <v>279.47000000000003</v>
      </c>
      <c r="IE9336" s="73">
        <f t="shared" si="5828"/>
        <v>279.47000000000003</v>
      </c>
      <c r="IF9336" s="73">
        <f t="shared" si="5828"/>
        <v>279.47000000000003</v>
      </c>
      <c r="IG9336" s="73">
        <f t="shared" si="5828"/>
        <v>279.47000000000003</v>
      </c>
      <c r="IH9336" s="73">
        <f t="shared" si="5828"/>
        <v>279.47000000000003</v>
      </c>
      <c r="II9336" s="73">
        <f t="shared" si="5828"/>
        <v>279.47000000000003</v>
      </c>
      <c r="IJ9336" s="73">
        <f t="shared" si="5828"/>
        <v>279.47000000000003</v>
      </c>
      <c r="IK9336" s="73">
        <f t="shared" si="5828"/>
        <v>279.47000000000003</v>
      </c>
      <c r="IL9336" s="73">
        <f t="shared" si="5828"/>
        <v>279.47000000000003</v>
      </c>
      <c r="IM9336" s="73">
        <f t="shared" si="5828"/>
        <v>279.47000000000003</v>
      </c>
      <c r="IN9336" s="73">
        <f t="shared" si="5828"/>
        <v>279.47000000000003</v>
      </c>
      <c r="IO9336" s="73">
        <f t="shared" si="5828"/>
        <v>279.47000000000003</v>
      </c>
      <c r="IP9336" s="73">
        <f t="shared" si="5828"/>
        <v>279.47000000000003</v>
      </c>
      <c r="IQ9336" s="73">
        <f t="shared" si="5828"/>
        <v>279.47000000000003</v>
      </c>
      <c r="IR9336" s="73">
        <f t="shared" si="5828"/>
        <v>279.47000000000003</v>
      </c>
      <c r="IS9336" s="73">
        <f t="shared" si="5828"/>
        <v>279.47000000000003</v>
      </c>
      <c r="IT9336" s="73">
        <f t="shared" si="5828"/>
        <v>279.47000000000003</v>
      </c>
      <c r="IU9336" s="73">
        <f t="shared" si="5828"/>
        <v>279.47000000000003</v>
      </c>
      <c r="IV9336" s="73">
        <f t="shared" si="5828"/>
        <v>279.47000000000003</v>
      </c>
      <c r="IW9336" s="73">
        <f t="shared" si="5828"/>
        <v>279.47000000000003</v>
      </c>
      <c r="IX9336" s="73">
        <f t="shared" si="5828"/>
        <v>279.47000000000003</v>
      </c>
      <c r="IY9336" s="73">
        <f t="shared" si="5828"/>
        <v>279.47000000000003</v>
      </c>
      <c r="IZ9336" s="73">
        <f t="shared" si="5828"/>
        <v>279.47000000000003</v>
      </c>
      <c r="JA9336" s="73">
        <f t="shared" si="5828"/>
        <v>279.47000000000003</v>
      </c>
      <c r="JB9336" s="73">
        <f t="shared" ref="JB9336:KG9336" si="5829">(JA9336+$F$9100*$F$9102*($F$55/$F$9101*JA9335+$F$55/$F$9101*JA9337))/(1+$F$9100*$F$9102*($F$55/$F$9101+$F$55/$F$9101))</f>
        <v>279.47000000000003</v>
      </c>
      <c r="JC9336" s="73">
        <f t="shared" si="5829"/>
        <v>279.47000000000003</v>
      </c>
      <c r="JD9336" s="73">
        <f t="shared" si="5829"/>
        <v>279.47000000000003</v>
      </c>
      <c r="JE9336" s="73">
        <f t="shared" si="5829"/>
        <v>279.47000000000003</v>
      </c>
      <c r="JF9336" s="73">
        <f t="shared" si="5829"/>
        <v>279.47000000000003</v>
      </c>
      <c r="JG9336" s="73">
        <f t="shared" si="5829"/>
        <v>279.47000000000003</v>
      </c>
      <c r="JH9336" s="73">
        <f t="shared" si="5829"/>
        <v>279.47000000000003</v>
      </c>
      <c r="JI9336" s="73">
        <f t="shared" si="5829"/>
        <v>279.47000000000003</v>
      </c>
      <c r="JJ9336" s="73">
        <f t="shared" si="5829"/>
        <v>279.47000000000003</v>
      </c>
      <c r="JK9336" s="73">
        <f t="shared" si="5829"/>
        <v>279.47000000000003</v>
      </c>
      <c r="JL9336" s="73">
        <f t="shared" si="5829"/>
        <v>279.47000000000003</v>
      </c>
      <c r="JM9336" s="73">
        <f t="shared" si="5829"/>
        <v>279.47000000000003</v>
      </c>
      <c r="JN9336" s="73">
        <f t="shared" si="5829"/>
        <v>279.47000000000003</v>
      </c>
      <c r="JO9336" s="73">
        <f t="shared" si="5829"/>
        <v>279.47000000000003</v>
      </c>
      <c r="JP9336" s="73">
        <f t="shared" si="5829"/>
        <v>279.47000000000003</v>
      </c>
      <c r="JQ9336" s="73">
        <f t="shared" si="5829"/>
        <v>279.47000000000003</v>
      </c>
      <c r="JR9336" s="73">
        <f t="shared" si="5829"/>
        <v>279.47000000000003</v>
      </c>
      <c r="JS9336" s="73">
        <f t="shared" si="5829"/>
        <v>279.47000000000003</v>
      </c>
      <c r="JT9336" s="73">
        <f t="shared" si="5829"/>
        <v>279.47000000000003</v>
      </c>
      <c r="JU9336" s="73">
        <f t="shared" si="5829"/>
        <v>279.47000000000003</v>
      </c>
      <c r="JV9336" s="73">
        <f t="shared" si="5829"/>
        <v>279.47000000000003</v>
      </c>
      <c r="JW9336" s="73">
        <f t="shared" si="5829"/>
        <v>279.47000000000003</v>
      </c>
      <c r="JX9336" s="73">
        <f t="shared" si="5829"/>
        <v>279.47000000000003</v>
      </c>
      <c r="JY9336" s="73">
        <f t="shared" si="5829"/>
        <v>279.47000000000003</v>
      </c>
      <c r="JZ9336" s="73">
        <f t="shared" si="5829"/>
        <v>279.47000000000003</v>
      </c>
      <c r="KA9336" s="73">
        <f t="shared" si="5829"/>
        <v>279.47000000000003</v>
      </c>
      <c r="KB9336" s="73">
        <f t="shared" si="5829"/>
        <v>279.47000000000003</v>
      </c>
      <c r="KC9336" s="73">
        <f t="shared" si="5829"/>
        <v>279.47000000000003</v>
      </c>
      <c r="KD9336" s="73">
        <f t="shared" si="5829"/>
        <v>279.47000000000003</v>
      </c>
      <c r="KE9336" s="73">
        <f t="shared" si="5829"/>
        <v>279.47000000000003</v>
      </c>
      <c r="KF9336" s="73">
        <f t="shared" si="5829"/>
        <v>279.47000000000003</v>
      </c>
      <c r="KG9336" s="73">
        <f t="shared" si="5829"/>
        <v>279.47000000000003</v>
      </c>
      <c r="KH9336">
        <v>279.47000000000003</v>
      </c>
      <c r="KL9336" s="84"/>
      <c r="KP9336" s="84"/>
      <c r="KS9336" s="74"/>
      <c r="KT9336" s="74"/>
      <c r="KU9336" s="16"/>
      <c r="KV9336" s="72"/>
      <c r="KW9336" s="72"/>
      <c r="KX9336" s="16"/>
      <c r="KZ9336" s="16"/>
      <c r="LA9336" s="16"/>
      <c r="LB9336" s="74"/>
      <c r="LC9336" s="74"/>
    </row>
    <row r="9337" spans="2:315" x14ac:dyDescent="0.35">
      <c r="B9337">
        <v>231</v>
      </c>
      <c r="C9337">
        <f t="shared" si="5789"/>
        <v>2.3050000000000002</v>
      </c>
      <c r="E9337" s="92">
        <v>279.47000000000003</v>
      </c>
      <c r="F9337" s="73">
        <f t="shared" ref="F9337:BQ9337" si="5830">(E9337+$F$9100*$F$9102*($F$55/$F$9101*E9336+$F$55/$F$9101*E9338))/(1+$F$9100*$F$9102*($F$55/$F$9101+$F$55/$F$9101))</f>
        <v>279.47000000000003</v>
      </c>
      <c r="G9337" s="73">
        <f t="shared" si="5830"/>
        <v>279.47000000000003</v>
      </c>
      <c r="H9337" s="73">
        <f t="shared" si="5830"/>
        <v>279.47000000000003</v>
      </c>
      <c r="I9337" s="73">
        <f t="shared" si="5830"/>
        <v>279.47000000000003</v>
      </c>
      <c r="J9337" s="73">
        <f t="shared" si="5830"/>
        <v>279.47000000000003</v>
      </c>
      <c r="K9337" s="73">
        <f t="shared" si="5830"/>
        <v>279.47000000000003</v>
      </c>
      <c r="L9337" s="73">
        <f t="shared" si="5830"/>
        <v>279.47000000000003</v>
      </c>
      <c r="M9337" s="73">
        <f t="shared" si="5830"/>
        <v>279.47000000000003</v>
      </c>
      <c r="N9337" s="73">
        <f t="shared" si="5830"/>
        <v>279.47000000000003</v>
      </c>
      <c r="O9337" s="73">
        <f t="shared" si="5830"/>
        <v>279.47000000000003</v>
      </c>
      <c r="P9337" s="73">
        <f t="shared" si="5830"/>
        <v>279.47000000000003</v>
      </c>
      <c r="Q9337" s="73">
        <f t="shared" si="5830"/>
        <v>279.47000000000003</v>
      </c>
      <c r="R9337" s="73">
        <f t="shared" si="5830"/>
        <v>279.47000000000003</v>
      </c>
      <c r="S9337" s="73">
        <f t="shared" si="5830"/>
        <v>279.47000000000003</v>
      </c>
      <c r="T9337" s="73">
        <f t="shared" si="5830"/>
        <v>279.47000000000003</v>
      </c>
      <c r="U9337" s="73">
        <f t="shared" si="5830"/>
        <v>279.47000000000003</v>
      </c>
      <c r="V9337" s="73">
        <f t="shared" si="5830"/>
        <v>279.47000000000003</v>
      </c>
      <c r="W9337" s="73">
        <f t="shared" si="5830"/>
        <v>279.47000000000003</v>
      </c>
      <c r="X9337" s="73">
        <f t="shared" si="5830"/>
        <v>279.47000000000003</v>
      </c>
      <c r="Y9337" s="73">
        <f t="shared" si="5830"/>
        <v>279.47000000000003</v>
      </c>
      <c r="Z9337" s="73">
        <f t="shared" si="5830"/>
        <v>279.47000000000003</v>
      </c>
      <c r="AA9337" s="73">
        <f t="shared" si="5830"/>
        <v>279.47000000000003</v>
      </c>
      <c r="AB9337" s="73">
        <f t="shared" si="5830"/>
        <v>279.47000000000003</v>
      </c>
      <c r="AC9337" s="73">
        <f t="shared" si="5830"/>
        <v>279.47000000000003</v>
      </c>
      <c r="AD9337" s="73">
        <f t="shared" si="5830"/>
        <v>279.47000000000003</v>
      </c>
      <c r="AE9337" s="73">
        <f t="shared" si="5830"/>
        <v>279.47000000000003</v>
      </c>
      <c r="AF9337" s="73">
        <f t="shared" si="5830"/>
        <v>279.47000000000003</v>
      </c>
      <c r="AG9337" s="73">
        <f t="shared" si="5830"/>
        <v>279.47000000000003</v>
      </c>
      <c r="AH9337" s="73">
        <f t="shared" si="5830"/>
        <v>279.47000000000003</v>
      </c>
      <c r="AI9337" s="73">
        <f t="shared" si="5830"/>
        <v>279.47000000000003</v>
      </c>
      <c r="AJ9337" s="73">
        <f t="shared" si="5830"/>
        <v>279.47000000000003</v>
      </c>
      <c r="AK9337" s="73">
        <f t="shared" si="5830"/>
        <v>279.47000000000003</v>
      </c>
      <c r="AL9337" s="73">
        <f t="shared" si="5830"/>
        <v>279.47000000000003</v>
      </c>
      <c r="AM9337" s="73">
        <f t="shared" si="5830"/>
        <v>279.47000000000003</v>
      </c>
      <c r="AN9337" s="73">
        <f t="shared" si="5830"/>
        <v>279.47000000000003</v>
      </c>
      <c r="AO9337" s="73">
        <f t="shared" si="5830"/>
        <v>279.47000000000003</v>
      </c>
      <c r="AP9337" s="73">
        <f t="shared" si="5830"/>
        <v>279.47000000000003</v>
      </c>
      <c r="AQ9337" s="73">
        <f t="shared" si="5830"/>
        <v>279.47000000000003</v>
      </c>
      <c r="AR9337" s="73">
        <f t="shared" si="5830"/>
        <v>279.47000000000003</v>
      </c>
      <c r="AS9337" s="73">
        <f t="shared" si="5830"/>
        <v>279.47000000000003</v>
      </c>
      <c r="AT9337" s="73">
        <f t="shared" si="5830"/>
        <v>279.47000000000003</v>
      </c>
      <c r="AU9337" s="73">
        <f t="shared" si="5830"/>
        <v>279.47000000000003</v>
      </c>
      <c r="AV9337" s="73">
        <f t="shared" si="5830"/>
        <v>279.47000000000003</v>
      </c>
      <c r="AW9337" s="73">
        <f t="shared" si="5830"/>
        <v>279.47000000000003</v>
      </c>
      <c r="AX9337" s="73">
        <f t="shared" si="5830"/>
        <v>279.47000000000003</v>
      </c>
      <c r="AY9337" s="73">
        <f t="shared" si="5830"/>
        <v>279.47000000000003</v>
      </c>
      <c r="AZ9337" s="73">
        <f t="shared" si="5830"/>
        <v>279.47000000000003</v>
      </c>
      <c r="BA9337" s="73">
        <f t="shared" si="5830"/>
        <v>279.47000000000003</v>
      </c>
      <c r="BB9337" s="73">
        <f t="shared" si="5830"/>
        <v>279.47000000000003</v>
      </c>
      <c r="BC9337" s="73">
        <f t="shared" si="5830"/>
        <v>279.47000000000003</v>
      </c>
      <c r="BD9337" s="73">
        <f t="shared" si="5830"/>
        <v>279.47000000000003</v>
      </c>
      <c r="BE9337" s="73">
        <f t="shared" si="5830"/>
        <v>279.47000000000003</v>
      </c>
      <c r="BF9337" s="73">
        <f t="shared" si="5830"/>
        <v>279.47000000000003</v>
      </c>
      <c r="BG9337" s="73">
        <f t="shared" si="5830"/>
        <v>279.47000000000003</v>
      </c>
      <c r="BH9337" s="73">
        <f t="shared" si="5830"/>
        <v>279.47000000000003</v>
      </c>
      <c r="BI9337" s="73">
        <f t="shared" si="5830"/>
        <v>279.47000000000003</v>
      </c>
      <c r="BJ9337" s="73">
        <f t="shared" si="5830"/>
        <v>279.47000000000003</v>
      </c>
      <c r="BK9337" s="73">
        <f t="shared" si="5830"/>
        <v>279.47000000000003</v>
      </c>
      <c r="BL9337" s="73">
        <f t="shared" si="5830"/>
        <v>279.47000000000003</v>
      </c>
      <c r="BM9337" s="73">
        <f t="shared" si="5830"/>
        <v>279.47000000000003</v>
      </c>
      <c r="BN9337" s="73">
        <f t="shared" si="5830"/>
        <v>279.47000000000003</v>
      </c>
      <c r="BO9337" s="73">
        <f t="shared" si="5830"/>
        <v>279.47000000000003</v>
      </c>
      <c r="BP9337" s="73">
        <f t="shared" si="5830"/>
        <v>279.47000000000003</v>
      </c>
      <c r="BQ9337" s="73">
        <f t="shared" si="5830"/>
        <v>279.47000000000003</v>
      </c>
      <c r="BR9337" s="73">
        <f t="shared" ref="BR9337:EC9337" si="5831">(BQ9337+$F$9100*$F$9102*($F$55/$F$9101*BQ9336+$F$55/$F$9101*BQ9338))/(1+$F$9100*$F$9102*($F$55/$F$9101+$F$55/$F$9101))</f>
        <v>279.47000000000003</v>
      </c>
      <c r="BS9337" s="73">
        <f t="shared" si="5831"/>
        <v>279.47000000000003</v>
      </c>
      <c r="BT9337" s="73">
        <f t="shared" si="5831"/>
        <v>279.47000000000003</v>
      </c>
      <c r="BU9337" s="73">
        <f t="shared" si="5831"/>
        <v>279.47000000000003</v>
      </c>
      <c r="BV9337" s="73">
        <f t="shared" si="5831"/>
        <v>279.47000000000003</v>
      </c>
      <c r="BW9337" s="73">
        <f t="shared" si="5831"/>
        <v>279.47000000000003</v>
      </c>
      <c r="BX9337" s="73">
        <f t="shared" si="5831"/>
        <v>279.47000000000003</v>
      </c>
      <c r="BY9337" s="73">
        <f t="shared" si="5831"/>
        <v>279.47000000000003</v>
      </c>
      <c r="BZ9337" s="73">
        <f t="shared" si="5831"/>
        <v>279.47000000000003</v>
      </c>
      <c r="CA9337" s="73">
        <f t="shared" si="5831"/>
        <v>279.47000000000003</v>
      </c>
      <c r="CB9337" s="73">
        <f t="shared" si="5831"/>
        <v>279.47000000000003</v>
      </c>
      <c r="CC9337" s="73">
        <f t="shared" si="5831"/>
        <v>279.47000000000003</v>
      </c>
      <c r="CD9337" s="73">
        <f t="shared" si="5831"/>
        <v>279.47000000000003</v>
      </c>
      <c r="CE9337" s="73">
        <f t="shared" si="5831"/>
        <v>279.47000000000003</v>
      </c>
      <c r="CF9337" s="73">
        <f t="shared" si="5831"/>
        <v>279.47000000000003</v>
      </c>
      <c r="CG9337" s="73">
        <f t="shared" si="5831"/>
        <v>279.47000000000003</v>
      </c>
      <c r="CH9337" s="73">
        <f t="shared" si="5831"/>
        <v>279.47000000000003</v>
      </c>
      <c r="CI9337" s="73">
        <f t="shared" si="5831"/>
        <v>279.47000000000003</v>
      </c>
      <c r="CJ9337" s="73">
        <f t="shared" si="5831"/>
        <v>279.47000000000003</v>
      </c>
      <c r="CK9337" s="73">
        <f t="shared" si="5831"/>
        <v>279.47000000000003</v>
      </c>
      <c r="CL9337" s="73">
        <f t="shared" si="5831"/>
        <v>279.47000000000003</v>
      </c>
      <c r="CM9337" s="73">
        <f t="shared" si="5831"/>
        <v>279.47000000000003</v>
      </c>
      <c r="CN9337" s="73">
        <f t="shared" si="5831"/>
        <v>279.47000000000003</v>
      </c>
      <c r="CO9337" s="73">
        <f t="shared" si="5831"/>
        <v>279.47000000000003</v>
      </c>
      <c r="CP9337" s="73">
        <f t="shared" si="5831"/>
        <v>279.47000000000003</v>
      </c>
      <c r="CQ9337" s="73">
        <f t="shared" si="5831"/>
        <v>279.47000000000003</v>
      </c>
      <c r="CR9337" s="73">
        <f t="shared" si="5831"/>
        <v>279.47000000000003</v>
      </c>
      <c r="CS9337" s="73">
        <f t="shared" si="5831"/>
        <v>279.47000000000003</v>
      </c>
      <c r="CT9337" s="73">
        <f t="shared" si="5831"/>
        <v>279.47000000000003</v>
      </c>
      <c r="CU9337" s="73">
        <f t="shared" si="5831"/>
        <v>279.47000000000003</v>
      </c>
      <c r="CV9337" s="73">
        <f t="shared" si="5831"/>
        <v>279.47000000000003</v>
      </c>
      <c r="CW9337" s="73">
        <f t="shared" si="5831"/>
        <v>279.47000000000003</v>
      </c>
      <c r="CX9337" s="73">
        <f t="shared" si="5831"/>
        <v>279.47000000000003</v>
      </c>
      <c r="CY9337" s="73">
        <f t="shared" si="5831"/>
        <v>279.47000000000003</v>
      </c>
      <c r="CZ9337" s="73">
        <f t="shared" si="5831"/>
        <v>279.47000000000003</v>
      </c>
      <c r="DA9337" s="73">
        <f t="shared" si="5831"/>
        <v>279.47000000000003</v>
      </c>
      <c r="DB9337" s="73">
        <f t="shared" si="5831"/>
        <v>279.47000000000003</v>
      </c>
      <c r="DC9337" s="73">
        <f t="shared" si="5831"/>
        <v>279.47000000000003</v>
      </c>
      <c r="DD9337" s="73">
        <f t="shared" si="5831"/>
        <v>279.47000000000003</v>
      </c>
      <c r="DE9337" s="73">
        <f t="shared" si="5831"/>
        <v>279.47000000000003</v>
      </c>
      <c r="DF9337" s="73">
        <f t="shared" si="5831"/>
        <v>279.47000000000003</v>
      </c>
      <c r="DG9337" s="73">
        <f t="shared" si="5831"/>
        <v>279.47000000000003</v>
      </c>
      <c r="DH9337" s="73">
        <f t="shared" si="5831"/>
        <v>279.47000000000003</v>
      </c>
      <c r="DI9337" s="73">
        <f t="shared" si="5831"/>
        <v>279.47000000000003</v>
      </c>
      <c r="DJ9337" s="73">
        <f t="shared" si="5831"/>
        <v>279.47000000000003</v>
      </c>
      <c r="DK9337" s="73">
        <f t="shared" si="5831"/>
        <v>279.47000000000003</v>
      </c>
      <c r="DL9337" s="73">
        <f t="shared" si="5831"/>
        <v>279.47000000000003</v>
      </c>
      <c r="DM9337" s="73">
        <f t="shared" si="5831"/>
        <v>279.47000000000003</v>
      </c>
      <c r="DN9337" s="73">
        <f t="shared" si="5831"/>
        <v>279.47000000000003</v>
      </c>
      <c r="DO9337" s="73">
        <f t="shared" si="5831"/>
        <v>279.47000000000003</v>
      </c>
      <c r="DP9337" s="73">
        <f t="shared" si="5831"/>
        <v>279.47000000000003</v>
      </c>
      <c r="DQ9337" s="73">
        <f t="shared" si="5831"/>
        <v>279.47000000000003</v>
      </c>
      <c r="DR9337" s="73">
        <f t="shared" si="5831"/>
        <v>279.47000000000003</v>
      </c>
      <c r="DS9337" s="73">
        <f t="shared" si="5831"/>
        <v>279.47000000000003</v>
      </c>
      <c r="DT9337" s="73">
        <f t="shared" si="5831"/>
        <v>279.47000000000003</v>
      </c>
      <c r="DU9337" s="73">
        <f t="shared" si="5831"/>
        <v>279.47000000000003</v>
      </c>
      <c r="DV9337" s="73">
        <f t="shared" si="5831"/>
        <v>279.47000000000003</v>
      </c>
      <c r="DW9337" s="73">
        <f t="shared" si="5831"/>
        <v>279.47000000000003</v>
      </c>
      <c r="DX9337" s="73">
        <f t="shared" si="5831"/>
        <v>279.47000000000003</v>
      </c>
      <c r="DY9337" s="73">
        <f t="shared" si="5831"/>
        <v>279.47000000000003</v>
      </c>
      <c r="DZ9337" s="73">
        <f t="shared" si="5831"/>
        <v>279.47000000000003</v>
      </c>
      <c r="EA9337" s="73">
        <f t="shared" si="5831"/>
        <v>279.47000000000003</v>
      </c>
      <c r="EB9337" s="73">
        <f t="shared" si="5831"/>
        <v>279.47000000000003</v>
      </c>
      <c r="EC9337" s="73">
        <f t="shared" si="5831"/>
        <v>279.47000000000003</v>
      </c>
      <c r="ED9337" s="73">
        <f t="shared" ref="ED9337:GO9337" si="5832">(EC9337+$F$9100*$F$9102*($F$55/$F$9101*EC9336+$F$55/$F$9101*EC9338))/(1+$F$9100*$F$9102*($F$55/$F$9101+$F$55/$F$9101))</f>
        <v>279.47000000000003</v>
      </c>
      <c r="EE9337" s="73">
        <f t="shared" si="5832"/>
        <v>279.47000000000003</v>
      </c>
      <c r="EF9337" s="73">
        <f t="shared" si="5832"/>
        <v>279.47000000000003</v>
      </c>
      <c r="EG9337" s="73">
        <f t="shared" si="5832"/>
        <v>279.47000000000003</v>
      </c>
      <c r="EH9337" s="73">
        <f t="shared" si="5832"/>
        <v>279.47000000000003</v>
      </c>
      <c r="EI9337" s="73">
        <f t="shared" si="5832"/>
        <v>279.47000000000003</v>
      </c>
      <c r="EJ9337" s="73">
        <f t="shared" si="5832"/>
        <v>279.47000000000003</v>
      </c>
      <c r="EK9337" s="73">
        <f t="shared" si="5832"/>
        <v>279.47000000000003</v>
      </c>
      <c r="EL9337" s="73">
        <f t="shared" si="5832"/>
        <v>279.47000000000003</v>
      </c>
      <c r="EM9337" s="73">
        <f t="shared" si="5832"/>
        <v>279.47000000000003</v>
      </c>
      <c r="EN9337" s="73">
        <f t="shared" si="5832"/>
        <v>279.47000000000003</v>
      </c>
      <c r="EO9337" s="73">
        <f t="shared" si="5832"/>
        <v>279.47000000000003</v>
      </c>
      <c r="EP9337" s="73">
        <f t="shared" si="5832"/>
        <v>279.47000000000003</v>
      </c>
      <c r="EQ9337" s="73">
        <f t="shared" si="5832"/>
        <v>279.47000000000003</v>
      </c>
      <c r="ER9337" s="73">
        <f t="shared" si="5832"/>
        <v>279.47000000000003</v>
      </c>
      <c r="ES9337" s="73">
        <f t="shared" si="5832"/>
        <v>279.47000000000003</v>
      </c>
      <c r="ET9337" s="73">
        <f t="shared" si="5832"/>
        <v>279.47000000000003</v>
      </c>
      <c r="EU9337" s="73">
        <f t="shared" si="5832"/>
        <v>279.47000000000003</v>
      </c>
      <c r="EV9337" s="73">
        <f t="shared" si="5832"/>
        <v>279.47000000000003</v>
      </c>
      <c r="EW9337" s="73">
        <f t="shared" si="5832"/>
        <v>279.47000000000003</v>
      </c>
      <c r="EX9337" s="73">
        <f t="shared" si="5832"/>
        <v>279.47000000000003</v>
      </c>
      <c r="EY9337" s="73">
        <f t="shared" si="5832"/>
        <v>279.47000000000003</v>
      </c>
      <c r="EZ9337" s="73">
        <f t="shared" si="5832"/>
        <v>279.47000000000003</v>
      </c>
      <c r="FA9337" s="73">
        <f t="shared" si="5832"/>
        <v>279.47000000000003</v>
      </c>
      <c r="FB9337" s="73">
        <f t="shared" si="5832"/>
        <v>279.47000000000003</v>
      </c>
      <c r="FC9337" s="73">
        <f t="shared" si="5832"/>
        <v>279.47000000000003</v>
      </c>
      <c r="FD9337" s="73">
        <f t="shared" si="5832"/>
        <v>279.47000000000003</v>
      </c>
      <c r="FE9337" s="73">
        <f t="shared" si="5832"/>
        <v>279.47000000000003</v>
      </c>
      <c r="FF9337" s="73">
        <f t="shared" si="5832"/>
        <v>279.47000000000003</v>
      </c>
      <c r="FG9337" s="73">
        <f t="shared" si="5832"/>
        <v>279.47000000000003</v>
      </c>
      <c r="FH9337" s="73">
        <f t="shared" si="5832"/>
        <v>279.47000000000003</v>
      </c>
      <c r="FI9337" s="73">
        <f t="shared" si="5832"/>
        <v>279.47000000000003</v>
      </c>
      <c r="FJ9337" s="73">
        <f t="shared" si="5832"/>
        <v>279.47000000000003</v>
      </c>
      <c r="FK9337" s="73">
        <f t="shared" si="5832"/>
        <v>279.47000000000003</v>
      </c>
      <c r="FL9337" s="73">
        <f t="shared" si="5832"/>
        <v>279.47000000000003</v>
      </c>
      <c r="FM9337" s="73">
        <f t="shared" si="5832"/>
        <v>279.47000000000003</v>
      </c>
      <c r="FN9337" s="73">
        <f t="shared" si="5832"/>
        <v>279.47000000000003</v>
      </c>
      <c r="FO9337" s="73">
        <f t="shared" si="5832"/>
        <v>279.47000000000003</v>
      </c>
      <c r="FP9337" s="73">
        <f t="shared" si="5832"/>
        <v>279.47000000000003</v>
      </c>
      <c r="FQ9337" s="73">
        <f t="shared" si="5832"/>
        <v>279.47000000000003</v>
      </c>
      <c r="FR9337" s="73">
        <f t="shared" si="5832"/>
        <v>279.47000000000003</v>
      </c>
      <c r="FS9337" s="73">
        <f t="shared" si="5832"/>
        <v>279.47000000000003</v>
      </c>
      <c r="FT9337" s="73">
        <f t="shared" si="5832"/>
        <v>279.47000000000003</v>
      </c>
      <c r="FU9337" s="73">
        <f t="shared" si="5832"/>
        <v>279.47000000000003</v>
      </c>
      <c r="FV9337" s="73">
        <f t="shared" si="5832"/>
        <v>279.47000000000003</v>
      </c>
      <c r="FW9337" s="73">
        <f t="shared" si="5832"/>
        <v>279.47000000000003</v>
      </c>
      <c r="FX9337" s="73">
        <f t="shared" si="5832"/>
        <v>279.47000000000003</v>
      </c>
      <c r="FY9337" s="73">
        <f t="shared" si="5832"/>
        <v>279.47000000000003</v>
      </c>
      <c r="FZ9337" s="73">
        <f t="shared" si="5832"/>
        <v>279.47000000000003</v>
      </c>
      <c r="GA9337" s="73">
        <f t="shared" si="5832"/>
        <v>279.47000000000003</v>
      </c>
      <c r="GB9337" s="73">
        <f t="shared" si="5832"/>
        <v>279.47000000000003</v>
      </c>
      <c r="GC9337" s="73">
        <f t="shared" si="5832"/>
        <v>279.47000000000003</v>
      </c>
      <c r="GD9337" s="73">
        <f t="shared" si="5832"/>
        <v>279.47000000000003</v>
      </c>
      <c r="GE9337" s="73">
        <f t="shared" si="5832"/>
        <v>279.47000000000003</v>
      </c>
      <c r="GF9337" s="73">
        <f t="shared" si="5832"/>
        <v>279.47000000000003</v>
      </c>
      <c r="GG9337" s="73">
        <f t="shared" si="5832"/>
        <v>279.47000000000003</v>
      </c>
      <c r="GH9337" s="73">
        <f t="shared" si="5832"/>
        <v>279.47000000000003</v>
      </c>
      <c r="GI9337" s="73">
        <f t="shared" si="5832"/>
        <v>279.47000000000003</v>
      </c>
      <c r="GJ9337" s="73">
        <f t="shared" si="5832"/>
        <v>279.47000000000003</v>
      </c>
      <c r="GK9337" s="73">
        <f t="shared" si="5832"/>
        <v>279.47000000000003</v>
      </c>
      <c r="GL9337" s="73">
        <f t="shared" si="5832"/>
        <v>279.47000000000003</v>
      </c>
      <c r="GM9337" s="73">
        <f t="shared" si="5832"/>
        <v>279.47000000000003</v>
      </c>
      <c r="GN9337" s="73">
        <f t="shared" si="5832"/>
        <v>279.47000000000003</v>
      </c>
      <c r="GO9337" s="73">
        <f t="shared" si="5832"/>
        <v>279.47000000000003</v>
      </c>
      <c r="GP9337" s="73">
        <f t="shared" ref="GP9337:JA9337" si="5833">(GO9337+$F$9100*$F$9102*($F$55/$F$9101*GO9336+$F$55/$F$9101*GO9338))/(1+$F$9100*$F$9102*($F$55/$F$9101+$F$55/$F$9101))</f>
        <v>279.47000000000003</v>
      </c>
      <c r="GQ9337" s="73">
        <f t="shared" si="5833"/>
        <v>279.47000000000003</v>
      </c>
      <c r="GR9337" s="73">
        <f t="shared" si="5833"/>
        <v>279.47000000000003</v>
      </c>
      <c r="GS9337" s="73">
        <f t="shared" si="5833"/>
        <v>279.47000000000003</v>
      </c>
      <c r="GT9337" s="73">
        <f t="shared" si="5833"/>
        <v>279.47000000000003</v>
      </c>
      <c r="GU9337" s="73">
        <f t="shared" si="5833"/>
        <v>279.47000000000003</v>
      </c>
      <c r="GV9337" s="73">
        <f t="shared" si="5833"/>
        <v>279.47000000000003</v>
      </c>
      <c r="GW9337" s="73">
        <f t="shared" si="5833"/>
        <v>279.47000000000003</v>
      </c>
      <c r="GX9337" s="73">
        <f t="shared" si="5833"/>
        <v>279.47000000000003</v>
      </c>
      <c r="GY9337" s="73">
        <f t="shared" si="5833"/>
        <v>279.47000000000003</v>
      </c>
      <c r="GZ9337" s="73">
        <f t="shared" si="5833"/>
        <v>279.47000000000003</v>
      </c>
      <c r="HA9337" s="73">
        <f t="shared" si="5833"/>
        <v>279.47000000000003</v>
      </c>
      <c r="HB9337" s="73">
        <f t="shared" si="5833"/>
        <v>279.47000000000003</v>
      </c>
      <c r="HC9337" s="73">
        <f t="shared" si="5833"/>
        <v>279.47000000000003</v>
      </c>
      <c r="HD9337" s="73">
        <f t="shared" si="5833"/>
        <v>279.47000000000003</v>
      </c>
      <c r="HE9337" s="73">
        <f t="shared" si="5833"/>
        <v>279.47000000000003</v>
      </c>
      <c r="HF9337" s="73">
        <f t="shared" si="5833"/>
        <v>279.47000000000003</v>
      </c>
      <c r="HG9337" s="73">
        <f t="shared" si="5833"/>
        <v>279.47000000000003</v>
      </c>
      <c r="HH9337" s="73">
        <f t="shared" si="5833"/>
        <v>279.47000000000003</v>
      </c>
      <c r="HI9337" s="73">
        <f t="shared" si="5833"/>
        <v>279.47000000000003</v>
      </c>
      <c r="HJ9337" s="73">
        <f t="shared" si="5833"/>
        <v>279.47000000000003</v>
      </c>
      <c r="HK9337" s="73">
        <f t="shared" si="5833"/>
        <v>279.47000000000003</v>
      </c>
      <c r="HL9337" s="73">
        <f t="shared" si="5833"/>
        <v>279.47000000000003</v>
      </c>
      <c r="HM9337" s="73">
        <f t="shared" si="5833"/>
        <v>279.47000000000003</v>
      </c>
      <c r="HN9337" s="73">
        <f t="shared" si="5833"/>
        <v>279.47000000000003</v>
      </c>
      <c r="HO9337" s="73">
        <f t="shared" si="5833"/>
        <v>279.47000000000003</v>
      </c>
      <c r="HP9337" s="73">
        <f t="shared" si="5833"/>
        <v>279.47000000000003</v>
      </c>
      <c r="HQ9337" s="73">
        <f t="shared" si="5833"/>
        <v>279.47000000000003</v>
      </c>
      <c r="HR9337" s="73">
        <f t="shared" si="5833"/>
        <v>279.47000000000003</v>
      </c>
      <c r="HS9337" s="73">
        <f t="shared" si="5833"/>
        <v>279.47000000000003</v>
      </c>
      <c r="HT9337" s="73">
        <f t="shared" si="5833"/>
        <v>279.47000000000003</v>
      </c>
      <c r="HU9337" s="73">
        <f t="shared" si="5833"/>
        <v>279.47000000000003</v>
      </c>
      <c r="HV9337" s="73">
        <f t="shared" si="5833"/>
        <v>279.47000000000003</v>
      </c>
      <c r="HW9337" s="73">
        <f t="shared" si="5833"/>
        <v>279.47000000000003</v>
      </c>
      <c r="HX9337" s="73">
        <f t="shared" si="5833"/>
        <v>279.47000000000003</v>
      </c>
      <c r="HY9337" s="73">
        <f t="shared" si="5833"/>
        <v>279.47000000000003</v>
      </c>
      <c r="HZ9337" s="73">
        <f t="shared" si="5833"/>
        <v>279.47000000000003</v>
      </c>
      <c r="IA9337" s="73">
        <f t="shared" si="5833"/>
        <v>279.47000000000003</v>
      </c>
      <c r="IB9337" s="73">
        <f t="shared" si="5833"/>
        <v>279.47000000000003</v>
      </c>
      <c r="IC9337" s="73">
        <f t="shared" si="5833"/>
        <v>279.47000000000003</v>
      </c>
      <c r="ID9337" s="73">
        <f t="shared" si="5833"/>
        <v>279.47000000000003</v>
      </c>
      <c r="IE9337" s="73">
        <f t="shared" si="5833"/>
        <v>279.47000000000003</v>
      </c>
      <c r="IF9337" s="73">
        <f t="shared" si="5833"/>
        <v>279.47000000000003</v>
      </c>
      <c r="IG9337" s="73">
        <f t="shared" si="5833"/>
        <v>279.47000000000003</v>
      </c>
      <c r="IH9337" s="73">
        <f t="shared" si="5833"/>
        <v>279.47000000000003</v>
      </c>
      <c r="II9337" s="73">
        <f t="shared" si="5833"/>
        <v>279.47000000000003</v>
      </c>
      <c r="IJ9337" s="73">
        <f t="shared" si="5833"/>
        <v>279.47000000000003</v>
      </c>
      <c r="IK9337" s="73">
        <f t="shared" si="5833"/>
        <v>279.47000000000003</v>
      </c>
      <c r="IL9337" s="73">
        <f t="shared" si="5833"/>
        <v>279.47000000000003</v>
      </c>
      <c r="IM9337" s="73">
        <f t="shared" si="5833"/>
        <v>279.47000000000003</v>
      </c>
      <c r="IN9337" s="73">
        <f t="shared" si="5833"/>
        <v>279.47000000000003</v>
      </c>
      <c r="IO9337" s="73">
        <f t="shared" si="5833"/>
        <v>279.47000000000003</v>
      </c>
      <c r="IP9337" s="73">
        <f t="shared" si="5833"/>
        <v>279.47000000000003</v>
      </c>
      <c r="IQ9337" s="73">
        <f t="shared" si="5833"/>
        <v>279.47000000000003</v>
      </c>
      <c r="IR9337" s="73">
        <f t="shared" si="5833"/>
        <v>279.47000000000003</v>
      </c>
      <c r="IS9337" s="73">
        <f t="shared" si="5833"/>
        <v>279.47000000000003</v>
      </c>
      <c r="IT9337" s="73">
        <f t="shared" si="5833"/>
        <v>279.47000000000003</v>
      </c>
      <c r="IU9337" s="73">
        <f t="shared" si="5833"/>
        <v>279.47000000000003</v>
      </c>
      <c r="IV9337" s="73">
        <f t="shared" si="5833"/>
        <v>279.47000000000003</v>
      </c>
      <c r="IW9337" s="73">
        <f t="shared" si="5833"/>
        <v>279.47000000000003</v>
      </c>
      <c r="IX9337" s="73">
        <f t="shared" si="5833"/>
        <v>279.47000000000003</v>
      </c>
      <c r="IY9337" s="73">
        <f t="shared" si="5833"/>
        <v>279.47000000000003</v>
      </c>
      <c r="IZ9337" s="73">
        <f t="shared" si="5833"/>
        <v>279.47000000000003</v>
      </c>
      <c r="JA9337" s="73">
        <f t="shared" si="5833"/>
        <v>279.47000000000003</v>
      </c>
      <c r="JB9337" s="73">
        <f t="shared" ref="JB9337:KG9337" si="5834">(JA9337+$F$9100*$F$9102*($F$55/$F$9101*JA9336+$F$55/$F$9101*JA9338))/(1+$F$9100*$F$9102*($F$55/$F$9101+$F$55/$F$9101))</f>
        <v>279.47000000000003</v>
      </c>
      <c r="JC9337" s="73">
        <f t="shared" si="5834"/>
        <v>279.47000000000003</v>
      </c>
      <c r="JD9337" s="73">
        <f t="shared" si="5834"/>
        <v>279.47000000000003</v>
      </c>
      <c r="JE9337" s="73">
        <f t="shared" si="5834"/>
        <v>279.47000000000003</v>
      </c>
      <c r="JF9337" s="73">
        <f t="shared" si="5834"/>
        <v>279.47000000000003</v>
      </c>
      <c r="JG9337" s="73">
        <f t="shared" si="5834"/>
        <v>279.47000000000003</v>
      </c>
      <c r="JH9337" s="73">
        <f t="shared" si="5834"/>
        <v>279.47000000000003</v>
      </c>
      <c r="JI9337" s="73">
        <f t="shared" si="5834"/>
        <v>279.47000000000003</v>
      </c>
      <c r="JJ9337" s="73">
        <f t="shared" si="5834"/>
        <v>279.47000000000003</v>
      </c>
      <c r="JK9337" s="73">
        <f t="shared" si="5834"/>
        <v>279.47000000000003</v>
      </c>
      <c r="JL9337" s="73">
        <f t="shared" si="5834"/>
        <v>279.47000000000003</v>
      </c>
      <c r="JM9337" s="73">
        <f t="shared" si="5834"/>
        <v>279.47000000000003</v>
      </c>
      <c r="JN9337" s="73">
        <f t="shared" si="5834"/>
        <v>279.47000000000003</v>
      </c>
      <c r="JO9337" s="73">
        <f t="shared" si="5834"/>
        <v>279.47000000000003</v>
      </c>
      <c r="JP9337" s="73">
        <f t="shared" si="5834"/>
        <v>279.47000000000003</v>
      </c>
      <c r="JQ9337" s="73">
        <f t="shared" si="5834"/>
        <v>279.47000000000003</v>
      </c>
      <c r="JR9337" s="73">
        <f t="shared" si="5834"/>
        <v>279.47000000000003</v>
      </c>
      <c r="JS9337" s="73">
        <f t="shared" si="5834"/>
        <v>279.47000000000003</v>
      </c>
      <c r="JT9337" s="73">
        <f t="shared" si="5834"/>
        <v>279.47000000000003</v>
      </c>
      <c r="JU9337" s="73">
        <f t="shared" si="5834"/>
        <v>279.47000000000003</v>
      </c>
      <c r="JV9337" s="73">
        <f t="shared" si="5834"/>
        <v>279.47000000000003</v>
      </c>
      <c r="JW9337" s="73">
        <f t="shared" si="5834"/>
        <v>279.47000000000003</v>
      </c>
      <c r="JX9337" s="73">
        <f t="shared" si="5834"/>
        <v>279.47000000000003</v>
      </c>
      <c r="JY9337" s="73">
        <f t="shared" si="5834"/>
        <v>279.47000000000003</v>
      </c>
      <c r="JZ9337" s="73">
        <f t="shared" si="5834"/>
        <v>279.47000000000003</v>
      </c>
      <c r="KA9337" s="73">
        <f t="shared" si="5834"/>
        <v>279.47000000000003</v>
      </c>
      <c r="KB9337" s="73">
        <f t="shared" si="5834"/>
        <v>279.47000000000003</v>
      </c>
      <c r="KC9337" s="73">
        <f t="shared" si="5834"/>
        <v>279.47000000000003</v>
      </c>
      <c r="KD9337" s="73">
        <f t="shared" si="5834"/>
        <v>279.47000000000003</v>
      </c>
      <c r="KE9337" s="73">
        <f t="shared" si="5834"/>
        <v>279.47000000000003</v>
      </c>
      <c r="KF9337" s="73">
        <f t="shared" si="5834"/>
        <v>279.47000000000003</v>
      </c>
      <c r="KG9337" s="73">
        <f t="shared" si="5834"/>
        <v>279.47000000000003</v>
      </c>
      <c r="KH9337">
        <v>279.47000000000003</v>
      </c>
      <c r="KL9337" s="84"/>
      <c r="KP9337" s="84"/>
      <c r="KS9337" s="74"/>
      <c r="KT9337" s="74"/>
      <c r="KU9337" s="16"/>
      <c r="KV9337" s="72"/>
      <c r="KW9337" s="72"/>
      <c r="KX9337" s="16"/>
      <c r="KZ9337" s="16"/>
      <c r="LA9337" s="16"/>
      <c r="LB9337" s="74"/>
      <c r="LC9337" s="74"/>
    </row>
    <row r="9338" spans="2:315" x14ac:dyDescent="0.35">
      <c r="B9338">
        <v>232</v>
      </c>
      <c r="C9338">
        <f t="shared" si="5789"/>
        <v>2.3149999999999999</v>
      </c>
      <c r="E9338" s="92">
        <v>279.47000000000003</v>
      </c>
      <c r="F9338" s="73">
        <f t="shared" ref="F9338:BQ9338" si="5835">(E9338+$F$9100*$F$9102*($F$55/$F$9101*E9337+$F$55/$F$9101*E9339))/(1+$F$9100*$F$9102*($F$55/$F$9101+$F$55/$F$9101))</f>
        <v>279.47000000000003</v>
      </c>
      <c r="G9338" s="73">
        <f t="shared" si="5835"/>
        <v>279.47000000000003</v>
      </c>
      <c r="H9338" s="73">
        <f t="shared" si="5835"/>
        <v>279.47000000000003</v>
      </c>
      <c r="I9338" s="73">
        <f t="shared" si="5835"/>
        <v>279.47000000000003</v>
      </c>
      <c r="J9338" s="73">
        <f t="shared" si="5835"/>
        <v>279.47000000000003</v>
      </c>
      <c r="K9338" s="73">
        <f t="shared" si="5835"/>
        <v>279.47000000000003</v>
      </c>
      <c r="L9338" s="73">
        <f t="shared" si="5835"/>
        <v>279.47000000000003</v>
      </c>
      <c r="M9338" s="73">
        <f t="shared" si="5835"/>
        <v>279.47000000000003</v>
      </c>
      <c r="N9338" s="73">
        <f t="shared" si="5835"/>
        <v>279.47000000000003</v>
      </c>
      <c r="O9338" s="73">
        <f t="shared" si="5835"/>
        <v>279.47000000000003</v>
      </c>
      <c r="P9338" s="73">
        <f t="shared" si="5835"/>
        <v>279.47000000000003</v>
      </c>
      <c r="Q9338" s="73">
        <f t="shared" si="5835"/>
        <v>279.47000000000003</v>
      </c>
      <c r="R9338" s="73">
        <f t="shared" si="5835"/>
        <v>279.47000000000003</v>
      </c>
      <c r="S9338" s="73">
        <f t="shared" si="5835"/>
        <v>279.47000000000003</v>
      </c>
      <c r="T9338" s="73">
        <f t="shared" si="5835"/>
        <v>279.47000000000003</v>
      </c>
      <c r="U9338" s="73">
        <f t="shared" si="5835"/>
        <v>279.47000000000003</v>
      </c>
      <c r="V9338" s="73">
        <f t="shared" si="5835"/>
        <v>279.47000000000003</v>
      </c>
      <c r="W9338" s="73">
        <f t="shared" si="5835"/>
        <v>279.47000000000003</v>
      </c>
      <c r="X9338" s="73">
        <f t="shared" si="5835"/>
        <v>279.47000000000003</v>
      </c>
      <c r="Y9338" s="73">
        <f t="shared" si="5835"/>
        <v>279.47000000000003</v>
      </c>
      <c r="Z9338" s="73">
        <f t="shared" si="5835"/>
        <v>279.47000000000003</v>
      </c>
      <c r="AA9338" s="73">
        <f t="shared" si="5835"/>
        <v>279.47000000000003</v>
      </c>
      <c r="AB9338" s="73">
        <f t="shared" si="5835"/>
        <v>279.47000000000003</v>
      </c>
      <c r="AC9338" s="73">
        <f t="shared" si="5835"/>
        <v>279.47000000000003</v>
      </c>
      <c r="AD9338" s="73">
        <f t="shared" si="5835"/>
        <v>279.47000000000003</v>
      </c>
      <c r="AE9338" s="73">
        <f t="shared" si="5835"/>
        <v>279.47000000000003</v>
      </c>
      <c r="AF9338" s="73">
        <f t="shared" si="5835"/>
        <v>279.47000000000003</v>
      </c>
      <c r="AG9338" s="73">
        <f t="shared" si="5835"/>
        <v>279.47000000000003</v>
      </c>
      <c r="AH9338" s="73">
        <f t="shared" si="5835"/>
        <v>279.47000000000003</v>
      </c>
      <c r="AI9338" s="73">
        <f t="shared" si="5835"/>
        <v>279.47000000000003</v>
      </c>
      <c r="AJ9338" s="73">
        <f t="shared" si="5835"/>
        <v>279.47000000000003</v>
      </c>
      <c r="AK9338" s="73">
        <f t="shared" si="5835"/>
        <v>279.47000000000003</v>
      </c>
      <c r="AL9338" s="73">
        <f t="shared" si="5835"/>
        <v>279.47000000000003</v>
      </c>
      <c r="AM9338" s="73">
        <f t="shared" si="5835"/>
        <v>279.47000000000003</v>
      </c>
      <c r="AN9338" s="73">
        <f t="shared" si="5835"/>
        <v>279.47000000000003</v>
      </c>
      <c r="AO9338" s="73">
        <f t="shared" si="5835"/>
        <v>279.47000000000003</v>
      </c>
      <c r="AP9338" s="73">
        <f t="shared" si="5835"/>
        <v>279.47000000000003</v>
      </c>
      <c r="AQ9338" s="73">
        <f t="shared" si="5835"/>
        <v>279.47000000000003</v>
      </c>
      <c r="AR9338" s="73">
        <f t="shared" si="5835"/>
        <v>279.47000000000003</v>
      </c>
      <c r="AS9338" s="73">
        <f t="shared" si="5835"/>
        <v>279.47000000000003</v>
      </c>
      <c r="AT9338" s="73">
        <f t="shared" si="5835"/>
        <v>279.47000000000003</v>
      </c>
      <c r="AU9338" s="73">
        <f t="shared" si="5835"/>
        <v>279.47000000000003</v>
      </c>
      <c r="AV9338" s="73">
        <f t="shared" si="5835"/>
        <v>279.47000000000003</v>
      </c>
      <c r="AW9338" s="73">
        <f t="shared" si="5835"/>
        <v>279.47000000000003</v>
      </c>
      <c r="AX9338" s="73">
        <f t="shared" si="5835"/>
        <v>279.47000000000003</v>
      </c>
      <c r="AY9338" s="73">
        <f t="shared" si="5835"/>
        <v>279.47000000000003</v>
      </c>
      <c r="AZ9338" s="73">
        <f t="shared" si="5835"/>
        <v>279.47000000000003</v>
      </c>
      <c r="BA9338" s="73">
        <f t="shared" si="5835"/>
        <v>279.47000000000003</v>
      </c>
      <c r="BB9338" s="73">
        <f t="shared" si="5835"/>
        <v>279.47000000000003</v>
      </c>
      <c r="BC9338" s="73">
        <f t="shared" si="5835"/>
        <v>279.47000000000003</v>
      </c>
      <c r="BD9338" s="73">
        <f t="shared" si="5835"/>
        <v>279.47000000000003</v>
      </c>
      <c r="BE9338" s="73">
        <f t="shared" si="5835"/>
        <v>279.47000000000003</v>
      </c>
      <c r="BF9338" s="73">
        <f t="shared" si="5835"/>
        <v>279.47000000000003</v>
      </c>
      <c r="BG9338" s="73">
        <f t="shared" si="5835"/>
        <v>279.47000000000003</v>
      </c>
      <c r="BH9338" s="73">
        <f t="shared" si="5835"/>
        <v>279.47000000000003</v>
      </c>
      <c r="BI9338" s="73">
        <f t="shared" si="5835"/>
        <v>279.47000000000003</v>
      </c>
      <c r="BJ9338" s="73">
        <f t="shared" si="5835"/>
        <v>279.47000000000003</v>
      </c>
      <c r="BK9338" s="73">
        <f t="shared" si="5835"/>
        <v>279.47000000000003</v>
      </c>
      <c r="BL9338" s="73">
        <f t="shared" si="5835"/>
        <v>279.47000000000003</v>
      </c>
      <c r="BM9338" s="73">
        <f t="shared" si="5835"/>
        <v>279.47000000000003</v>
      </c>
      <c r="BN9338" s="73">
        <f t="shared" si="5835"/>
        <v>279.47000000000003</v>
      </c>
      <c r="BO9338" s="73">
        <f t="shared" si="5835"/>
        <v>279.47000000000003</v>
      </c>
      <c r="BP9338" s="73">
        <f t="shared" si="5835"/>
        <v>279.47000000000003</v>
      </c>
      <c r="BQ9338" s="73">
        <f t="shared" si="5835"/>
        <v>279.47000000000003</v>
      </c>
      <c r="BR9338" s="73">
        <f t="shared" ref="BR9338:EC9338" si="5836">(BQ9338+$F$9100*$F$9102*($F$55/$F$9101*BQ9337+$F$55/$F$9101*BQ9339))/(1+$F$9100*$F$9102*($F$55/$F$9101+$F$55/$F$9101))</f>
        <v>279.47000000000003</v>
      </c>
      <c r="BS9338" s="73">
        <f t="shared" si="5836"/>
        <v>279.47000000000003</v>
      </c>
      <c r="BT9338" s="73">
        <f t="shared" si="5836"/>
        <v>279.47000000000003</v>
      </c>
      <c r="BU9338" s="73">
        <f t="shared" si="5836"/>
        <v>279.47000000000003</v>
      </c>
      <c r="BV9338" s="73">
        <f t="shared" si="5836"/>
        <v>279.47000000000003</v>
      </c>
      <c r="BW9338" s="73">
        <f t="shared" si="5836"/>
        <v>279.47000000000003</v>
      </c>
      <c r="BX9338" s="73">
        <f t="shared" si="5836"/>
        <v>279.47000000000003</v>
      </c>
      <c r="BY9338" s="73">
        <f t="shared" si="5836"/>
        <v>279.47000000000003</v>
      </c>
      <c r="BZ9338" s="73">
        <f t="shared" si="5836"/>
        <v>279.47000000000003</v>
      </c>
      <c r="CA9338" s="73">
        <f t="shared" si="5836"/>
        <v>279.47000000000003</v>
      </c>
      <c r="CB9338" s="73">
        <f t="shared" si="5836"/>
        <v>279.47000000000003</v>
      </c>
      <c r="CC9338" s="73">
        <f t="shared" si="5836"/>
        <v>279.47000000000003</v>
      </c>
      <c r="CD9338" s="73">
        <f t="shared" si="5836"/>
        <v>279.47000000000003</v>
      </c>
      <c r="CE9338" s="73">
        <f t="shared" si="5836"/>
        <v>279.47000000000003</v>
      </c>
      <c r="CF9338" s="73">
        <f t="shared" si="5836"/>
        <v>279.47000000000003</v>
      </c>
      <c r="CG9338" s="73">
        <f t="shared" si="5836"/>
        <v>279.47000000000003</v>
      </c>
      <c r="CH9338" s="73">
        <f t="shared" si="5836"/>
        <v>279.47000000000003</v>
      </c>
      <c r="CI9338" s="73">
        <f t="shared" si="5836"/>
        <v>279.47000000000003</v>
      </c>
      <c r="CJ9338" s="73">
        <f t="shared" si="5836"/>
        <v>279.47000000000003</v>
      </c>
      <c r="CK9338" s="73">
        <f t="shared" si="5836"/>
        <v>279.47000000000003</v>
      </c>
      <c r="CL9338" s="73">
        <f t="shared" si="5836"/>
        <v>279.47000000000003</v>
      </c>
      <c r="CM9338" s="73">
        <f t="shared" si="5836"/>
        <v>279.47000000000003</v>
      </c>
      <c r="CN9338" s="73">
        <f t="shared" si="5836"/>
        <v>279.47000000000003</v>
      </c>
      <c r="CO9338" s="73">
        <f t="shared" si="5836"/>
        <v>279.47000000000003</v>
      </c>
      <c r="CP9338" s="73">
        <f t="shared" si="5836"/>
        <v>279.47000000000003</v>
      </c>
      <c r="CQ9338" s="73">
        <f t="shared" si="5836"/>
        <v>279.47000000000003</v>
      </c>
      <c r="CR9338" s="73">
        <f t="shared" si="5836"/>
        <v>279.47000000000003</v>
      </c>
      <c r="CS9338" s="73">
        <f t="shared" si="5836"/>
        <v>279.47000000000003</v>
      </c>
      <c r="CT9338" s="73">
        <f t="shared" si="5836"/>
        <v>279.47000000000003</v>
      </c>
      <c r="CU9338" s="73">
        <f t="shared" si="5836"/>
        <v>279.47000000000003</v>
      </c>
      <c r="CV9338" s="73">
        <f t="shared" si="5836"/>
        <v>279.47000000000003</v>
      </c>
      <c r="CW9338" s="73">
        <f t="shared" si="5836"/>
        <v>279.47000000000003</v>
      </c>
      <c r="CX9338" s="73">
        <f t="shared" si="5836"/>
        <v>279.47000000000003</v>
      </c>
      <c r="CY9338" s="73">
        <f t="shared" si="5836"/>
        <v>279.47000000000003</v>
      </c>
      <c r="CZ9338" s="73">
        <f t="shared" si="5836"/>
        <v>279.47000000000003</v>
      </c>
      <c r="DA9338" s="73">
        <f t="shared" si="5836"/>
        <v>279.47000000000003</v>
      </c>
      <c r="DB9338" s="73">
        <f t="shared" si="5836"/>
        <v>279.47000000000003</v>
      </c>
      <c r="DC9338" s="73">
        <f t="shared" si="5836"/>
        <v>279.47000000000003</v>
      </c>
      <c r="DD9338" s="73">
        <f t="shared" si="5836"/>
        <v>279.47000000000003</v>
      </c>
      <c r="DE9338" s="73">
        <f t="shared" si="5836"/>
        <v>279.47000000000003</v>
      </c>
      <c r="DF9338" s="73">
        <f t="shared" si="5836"/>
        <v>279.47000000000003</v>
      </c>
      <c r="DG9338" s="73">
        <f t="shared" si="5836"/>
        <v>279.47000000000003</v>
      </c>
      <c r="DH9338" s="73">
        <f t="shared" si="5836"/>
        <v>279.47000000000003</v>
      </c>
      <c r="DI9338" s="73">
        <f t="shared" si="5836"/>
        <v>279.47000000000003</v>
      </c>
      <c r="DJ9338" s="73">
        <f t="shared" si="5836"/>
        <v>279.47000000000003</v>
      </c>
      <c r="DK9338" s="73">
        <f t="shared" si="5836"/>
        <v>279.47000000000003</v>
      </c>
      <c r="DL9338" s="73">
        <f t="shared" si="5836"/>
        <v>279.47000000000003</v>
      </c>
      <c r="DM9338" s="73">
        <f t="shared" si="5836"/>
        <v>279.47000000000003</v>
      </c>
      <c r="DN9338" s="73">
        <f t="shared" si="5836"/>
        <v>279.47000000000003</v>
      </c>
      <c r="DO9338" s="73">
        <f t="shared" si="5836"/>
        <v>279.47000000000003</v>
      </c>
      <c r="DP9338" s="73">
        <f t="shared" si="5836"/>
        <v>279.47000000000003</v>
      </c>
      <c r="DQ9338" s="73">
        <f t="shared" si="5836"/>
        <v>279.47000000000003</v>
      </c>
      <c r="DR9338" s="73">
        <f t="shared" si="5836"/>
        <v>279.47000000000003</v>
      </c>
      <c r="DS9338" s="73">
        <f t="shared" si="5836"/>
        <v>279.47000000000003</v>
      </c>
      <c r="DT9338" s="73">
        <f t="shared" si="5836"/>
        <v>279.47000000000003</v>
      </c>
      <c r="DU9338" s="73">
        <f t="shared" si="5836"/>
        <v>279.47000000000003</v>
      </c>
      <c r="DV9338" s="73">
        <f t="shared" si="5836"/>
        <v>279.47000000000003</v>
      </c>
      <c r="DW9338" s="73">
        <f t="shared" si="5836"/>
        <v>279.47000000000003</v>
      </c>
      <c r="DX9338" s="73">
        <f t="shared" si="5836"/>
        <v>279.47000000000003</v>
      </c>
      <c r="DY9338" s="73">
        <f t="shared" si="5836"/>
        <v>279.47000000000003</v>
      </c>
      <c r="DZ9338" s="73">
        <f t="shared" si="5836"/>
        <v>279.47000000000003</v>
      </c>
      <c r="EA9338" s="73">
        <f t="shared" si="5836"/>
        <v>279.47000000000003</v>
      </c>
      <c r="EB9338" s="73">
        <f t="shared" si="5836"/>
        <v>279.47000000000003</v>
      </c>
      <c r="EC9338" s="73">
        <f t="shared" si="5836"/>
        <v>279.47000000000003</v>
      </c>
      <c r="ED9338" s="73">
        <f t="shared" ref="ED9338:GO9338" si="5837">(EC9338+$F$9100*$F$9102*($F$55/$F$9101*EC9337+$F$55/$F$9101*EC9339))/(1+$F$9100*$F$9102*($F$55/$F$9101+$F$55/$F$9101))</f>
        <v>279.47000000000003</v>
      </c>
      <c r="EE9338" s="73">
        <f t="shared" si="5837"/>
        <v>279.47000000000003</v>
      </c>
      <c r="EF9338" s="73">
        <f t="shared" si="5837"/>
        <v>279.47000000000003</v>
      </c>
      <c r="EG9338" s="73">
        <f t="shared" si="5837"/>
        <v>279.47000000000003</v>
      </c>
      <c r="EH9338" s="73">
        <f t="shared" si="5837"/>
        <v>279.47000000000003</v>
      </c>
      <c r="EI9338" s="73">
        <f t="shared" si="5837"/>
        <v>279.47000000000003</v>
      </c>
      <c r="EJ9338" s="73">
        <f t="shared" si="5837"/>
        <v>279.47000000000003</v>
      </c>
      <c r="EK9338" s="73">
        <f t="shared" si="5837"/>
        <v>279.47000000000003</v>
      </c>
      <c r="EL9338" s="73">
        <f t="shared" si="5837"/>
        <v>279.47000000000003</v>
      </c>
      <c r="EM9338" s="73">
        <f t="shared" si="5837"/>
        <v>279.47000000000003</v>
      </c>
      <c r="EN9338" s="73">
        <f t="shared" si="5837"/>
        <v>279.47000000000003</v>
      </c>
      <c r="EO9338" s="73">
        <f t="shared" si="5837"/>
        <v>279.47000000000003</v>
      </c>
      <c r="EP9338" s="73">
        <f t="shared" si="5837"/>
        <v>279.47000000000003</v>
      </c>
      <c r="EQ9338" s="73">
        <f t="shared" si="5837"/>
        <v>279.47000000000003</v>
      </c>
      <c r="ER9338" s="73">
        <f t="shared" si="5837"/>
        <v>279.47000000000003</v>
      </c>
      <c r="ES9338" s="73">
        <f t="shared" si="5837"/>
        <v>279.47000000000003</v>
      </c>
      <c r="ET9338" s="73">
        <f t="shared" si="5837"/>
        <v>279.47000000000003</v>
      </c>
      <c r="EU9338" s="73">
        <f t="shared" si="5837"/>
        <v>279.47000000000003</v>
      </c>
      <c r="EV9338" s="73">
        <f t="shared" si="5837"/>
        <v>279.47000000000003</v>
      </c>
      <c r="EW9338" s="73">
        <f t="shared" si="5837"/>
        <v>279.47000000000003</v>
      </c>
      <c r="EX9338" s="73">
        <f t="shared" si="5837"/>
        <v>279.47000000000003</v>
      </c>
      <c r="EY9338" s="73">
        <f t="shared" si="5837"/>
        <v>279.47000000000003</v>
      </c>
      <c r="EZ9338" s="73">
        <f t="shared" si="5837"/>
        <v>279.47000000000003</v>
      </c>
      <c r="FA9338" s="73">
        <f t="shared" si="5837"/>
        <v>279.47000000000003</v>
      </c>
      <c r="FB9338" s="73">
        <f t="shared" si="5837"/>
        <v>279.47000000000003</v>
      </c>
      <c r="FC9338" s="73">
        <f t="shared" si="5837"/>
        <v>279.47000000000003</v>
      </c>
      <c r="FD9338" s="73">
        <f t="shared" si="5837"/>
        <v>279.47000000000003</v>
      </c>
      <c r="FE9338" s="73">
        <f t="shared" si="5837"/>
        <v>279.47000000000003</v>
      </c>
      <c r="FF9338" s="73">
        <f t="shared" si="5837"/>
        <v>279.47000000000003</v>
      </c>
      <c r="FG9338" s="73">
        <f t="shared" si="5837"/>
        <v>279.47000000000003</v>
      </c>
      <c r="FH9338" s="73">
        <f t="shared" si="5837"/>
        <v>279.47000000000003</v>
      </c>
      <c r="FI9338" s="73">
        <f t="shared" si="5837"/>
        <v>279.47000000000003</v>
      </c>
      <c r="FJ9338" s="73">
        <f t="shared" si="5837"/>
        <v>279.47000000000003</v>
      </c>
      <c r="FK9338" s="73">
        <f t="shared" si="5837"/>
        <v>279.47000000000003</v>
      </c>
      <c r="FL9338" s="73">
        <f t="shared" si="5837"/>
        <v>279.47000000000003</v>
      </c>
      <c r="FM9338" s="73">
        <f t="shared" si="5837"/>
        <v>279.47000000000003</v>
      </c>
      <c r="FN9338" s="73">
        <f t="shared" si="5837"/>
        <v>279.47000000000003</v>
      </c>
      <c r="FO9338" s="73">
        <f t="shared" si="5837"/>
        <v>279.47000000000003</v>
      </c>
      <c r="FP9338" s="73">
        <f t="shared" si="5837"/>
        <v>279.47000000000003</v>
      </c>
      <c r="FQ9338" s="73">
        <f t="shared" si="5837"/>
        <v>279.47000000000003</v>
      </c>
      <c r="FR9338" s="73">
        <f t="shared" si="5837"/>
        <v>279.47000000000003</v>
      </c>
      <c r="FS9338" s="73">
        <f t="shared" si="5837"/>
        <v>279.47000000000003</v>
      </c>
      <c r="FT9338" s="73">
        <f t="shared" si="5837"/>
        <v>279.47000000000003</v>
      </c>
      <c r="FU9338" s="73">
        <f t="shared" si="5837"/>
        <v>279.47000000000003</v>
      </c>
      <c r="FV9338" s="73">
        <f t="shared" si="5837"/>
        <v>279.47000000000003</v>
      </c>
      <c r="FW9338" s="73">
        <f t="shared" si="5837"/>
        <v>279.47000000000003</v>
      </c>
      <c r="FX9338" s="73">
        <f t="shared" si="5837"/>
        <v>279.47000000000003</v>
      </c>
      <c r="FY9338" s="73">
        <f t="shared" si="5837"/>
        <v>279.47000000000003</v>
      </c>
      <c r="FZ9338" s="73">
        <f t="shared" si="5837"/>
        <v>279.47000000000003</v>
      </c>
      <c r="GA9338" s="73">
        <f t="shared" si="5837"/>
        <v>279.47000000000003</v>
      </c>
      <c r="GB9338" s="73">
        <f t="shared" si="5837"/>
        <v>279.47000000000003</v>
      </c>
      <c r="GC9338" s="73">
        <f t="shared" si="5837"/>
        <v>279.47000000000003</v>
      </c>
      <c r="GD9338" s="73">
        <f t="shared" si="5837"/>
        <v>279.47000000000003</v>
      </c>
      <c r="GE9338" s="73">
        <f t="shared" si="5837"/>
        <v>279.47000000000003</v>
      </c>
      <c r="GF9338" s="73">
        <f t="shared" si="5837"/>
        <v>279.47000000000003</v>
      </c>
      <c r="GG9338" s="73">
        <f t="shared" si="5837"/>
        <v>279.47000000000003</v>
      </c>
      <c r="GH9338" s="73">
        <f t="shared" si="5837"/>
        <v>279.47000000000003</v>
      </c>
      <c r="GI9338" s="73">
        <f t="shared" si="5837"/>
        <v>279.47000000000003</v>
      </c>
      <c r="GJ9338" s="73">
        <f t="shared" si="5837"/>
        <v>279.47000000000003</v>
      </c>
      <c r="GK9338" s="73">
        <f t="shared" si="5837"/>
        <v>279.47000000000003</v>
      </c>
      <c r="GL9338" s="73">
        <f t="shared" si="5837"/>
        <v>279.47000000000003</v>
      </c>
      <c r="GM9338" s="73">
        <f t="shared" si="5837"/>
        <v>279.47000000000003</v>
      </c>
      <c r="GN9338" s="73">
        <f t="shared" si="5837"/>
        <v>279.47000000000003</v>
      </c>
      <c r="GO9338" s="73">
        <f t="shared" si="5837"/>
        <v>279.47000000000003</v>
      </c>
      <c r="GP9338" s="73">
        <f t="shared" ref="GP9338:JA9338" si="5838">(GO9338+$F$9100*$F$9102*($F$55/$F$9101*GO9337+$F$55/$F$9101*GO9339))/(1+$F$9100*$F$9102*($F$55/$F$9101+$F$55/$F$9101))</f>
        <v>279.47000000000003</v>
      </c>
      <c r="GQ9338" s="73">
        <f t="shared" si="5838"/>
        <v>279.47000000000003</v>
      </c>
      <c r="GR9338" s="73">
        <f t="shared" si="5838"/>
        <v>279.47000000000003</v>
      </c>
      <c r="GS9338" s="73">
        <f t="shared" si="5838"/>
        <v>279.47000000000003</v>
      </c>
      <c r="GT9338" s="73">
        <f t="shared" si="5838"/>
        <v>279.47000000000003</v>
      </c>
      <c r="GU9338" s="73">
        <f t="shared" si="5838"/>
        <v>279.47000000000003</v>
      </c>
      <c r="GV9338" s="73">
        <f t="shared" si="5838"/>
        <v>279.47000000000003</v>
      </c>
      <c r="GW9338" s="73">
        <f t="shared" si="5838"/>
        <v>279.47000000000003</v>
      </c>
      <c r="GX9338" s="73">
        <f t="shared" si="5838"/>
        <v>279.47000000000003</v>
      </c>
      <c r="GY9338" s="73">
        <f t="shared" si="5838"/>
        <v>279.47000000000003</v>
      </c>
      <c r="GZ9338" s="73">
        <f t="shared" si="5838"/>
        <v>279.47000000000003</v>
      </c>
      <c r="HA9338" s="73">
        <f t="shared" si="5838"/>
        <v>279.47000000000003</v>
      </c>
      <c r="HB9338" s="73">
        <f t="shared" si="5838"/>
        <v>279.47000000000003</v>
      </c>
      <c r="HC9338" s="73">
        <f t="shared" si="5838"/>
        <v>279.47000000000003</v>
      </c>
      <c r="HD9338" s="73">
        <f t="shared" si="5838"/>
        <v>279.47000000000003</v>
      </c>
      <c r="HE9338" s="73">
        <f t="shared" si="5838"/>
        <v>279.47000000000003</v>
      </c>
      <c r="HF9338" s="73">
        <f t="shared" si="5838"/>
        <v>279.47000000000003</v>
      </c>
      <c r="HG9338" s="73">
        <f t="shared" si="5838"/>
        <v>279.47000000000003</v>
      </c>
      <c r="HH9338" s="73">
        <f t="shared" si="5838"/>
        <v>279.47000000000003</v>
      </c>
      <c r="HI9338" s="73">
        <f t="shared" si="5838"/>
        <v>279.47000000000003</v>
      </c>
      <c r="HJ9338" s="73">
        <f t="shared" si="5838"/>
        <v>279.47000000000003</v>
      </c>
      <c r="HK9338" s="73">
        <f t="shared" si="5838"/>
        <v>279.47000000000003</v>
      </c>
      <c r="HL9338" s="73">
        <f t="shared" si="5838"/>
        <v>279.47000000000003</v>
      </c>
      <c r="HM9338" s="73">
        <f t="shared" si="5838"/>
        <v>279.47000000000003</v>
      </c>
      <c r="HN9338" s="73">
        <f t="shared" si="5838"/>
        <v>279.47000000000003</v>
      </c>
      <c r="HO9338" s="73">
        <f t="shared" si="5838"/>
        <v>279.47000000000003</v>
      </c>
      <c r="HP9338" s="73">
        <f t="shared" si="5838"/>
        <v>279.47000000000003</v>
      </c>
      <c r="HQ9338" s="73">
        <f t="shared" si="5838"/>
        <v>279.47000000000003</v>
      </c>
      <c r="HR9338" s="73">
        <f t="shared" si="5838"/>
        <v>279.47000000000003</v>
      </c>
      <c r="HS9338" s="73">
        <f t="shared" si="5838"/>
        <v>279.47000000000003</v>
      </c>
      <c r="HT9338" s="73">
        <f t="shared" si="5838"/>
        <v>279.47000000000003</v>
      </c>
      <c r="HU9338" s="73">
        <f t="shared" si="5838"/>
        <v>279.47000000000003</v>
      </c>
      <c r="HV9338" s="73">
        <f t="shared" si="5838"/>
        <v>279.47000000000003</v>
      </c>
      <c r="HW9338" s="73">
        <f t="shared" si="5838"/>
        <v>279.47000000000003</v>
      </c>
      <c r="HX9338" s="73">
        <f t="shared" si="5838"/>
        <v>279.47000000000003</v>
      </c>
      <c r="HY9338" s="73">
        <f t="shared" si="5838"/>
        <v>279.47000000000003</v>
      </c>
      <c r="HZ9338" s="73">
        <f t="shared" si="5838"/>
        <v>279.47000000000003</v>
      </c>
      <c r="IA9338" s="73">
        <f t="shared" si="5838"/>
        <v>279.47000000000003</v>
      </c>
      <c r="IB9338" s="73">
        <f t="shared" si="5838"/>
        <v>279.47000000000003</v>
      </c>
      <c r="IC9338" s="73">
        <f t="shared" si="5838"/>
        <v>279.47000000000003</v>
      </c>
      <c r="ID9338" s="73">
        <f t="shared" si="5838"/>
        <v>279.47000000000003</v>
      </c>
      <c r="IE9338" s="73">
        <f t="shared" si="5838"/>
        <v>279.47000000000003</v>
      </c>
      <c r="IF9338" s="73">
        <f t="shared" si="5838"/>
        <v>279.47000000000003</v>
      </c>
      <c r="IG9338" s="73">
        <f t="shared" si="5838"/>
        <v>279.47000000000003</v>
      </c>
      <c r="IH9338" s="73">
        <f t="shared" si="5838"/>
        <v>279.47000000000003</v>
      </c>
      <c r="II9338" s="73">
        <f t="shared" si="5838"/>
        <v>279.47000000000003</v>
      </c>
      <c r="IJ9338" s="73">
        <f t="shared" si="5838"/>
        <v>279.47000000000003</v>
      </c>
      <c r="IK9338" s="73">
        <f t="shared" si="5838"/>
        <v>279.47000000000003</v>
      </c>
      <c r="IL9338" s="73">
        <f t="shared" si="5838"/>
        <v>279.47000000000003</v>
      </c>
      <c r="IM9338" s="73">
        <f t="shared" si="5838"/>
        <v>279.47000000000003</v>
      </c>
      <c r="IN9338" s="73">
        <f t="shared" si="5838"/>
        <v>279.47000000000003</v>
      </c>
      <c r="IO9338" s="73">
        <f t="shared" si="5838"/>
        <v>279.47000000000003</v>
      </c>
      <c r="IP9338" s="73">
        <f t="shared" si="5838"/>
        <v>279.47000000000003</v>
      </c>
      <c r="IQ9338" s="73">
        <f t="shared" si="5838"/>
        <v>279.47000000000003</v>
      </c>
      <c r="IR9338" s="73">
        <f t="shared" si="5838"/>
        <v>279.47000000000003</v>
      </c>
      <c r="IS9338" s="73">
        <f t="shared" si="5838"/>
        <v>279.47000000000003</v>
      </c>
      <c r="IT9338" s="73">
        <f t="shared" si="5838"/>
        <v>279.47000000000003</v>
      </c>
      <c r="IU9338" s="73">
        <f t="shared" si="5838"/>
        <v>279.47000000000003</v>
      </c>
      <c r="IV9338" s="73">
        <f t="shared" si="5838"/>
        <v>279.47000000000003</v>
      </c>
      <c r="IW9338" s="73">
        <f t="shared" si="5838"/>
        <v>279.47000000000003</v>
      </c>
      <c r="IX9338" s="73">
        <f t="shared" si="5838"/>
        <v>279.47000000000003</v>
      </c>
      <c r="IY9338" s="73">
        <f t="shared" si="5838"/>
        <v>279.47000000000003</v>
      </c>
      <c r="IZ9338" s="73">
        <f t="shared" si="5838"/>
        <v>279.47000000000003</v>
      </c>
      <c r="JA9338" s="73">
        <f t="shared" si="5838"/>
        <v>279.47000000000003</v>
      </c>
      <c r="JB9338" s="73">
        <f t="shared" ref="JB9338:KG9338" si="5839">(JA9338+$F$9100*$F$9102*($F$55/$F$9101*JA9337+$F$55/$F$9101*JA9339))/(1+$F$9100*$F$9102*($F$55/$F$9101+$F$55/$F$9101))</f>
        <v>279.47000000000003</v>
      </c>
      <c r="JC9338" s="73">
        <f t="shared" si="5839"/>
        <v>279.47000000000003</v>
      </c>
      <c r="JD9338" s="73">
        <f t="shared" si="5839"/>
        <v>279.47000000000003</v>
      </c>
      <c r="JE9338" s="73">
        <f t="shared" si="5839"/>
        <v>279.47000000000003</v>
      </c>
      <c r="JF9338" s="73">
        <f t="shared" si="5839"/>
        <v>279.47000000000003</v>
      </c>
      <c r="JG9338" s="73">
        <f t="shared" si="5839"/>
        <v>279.47000000000003</v>
      </c>
      <c r="JH9338" s="73">
        <f t="shared" si="5839"/>
        <v>279.47000000000003</v>
      </c>
      <c r="JI9338" s="73">
        <f t="shared" si="5839"/>
        <v>279.47000000000003</v>
      </c>
      <c r="JJ9338" s="73">
        <f t="shared" si="5839"/>
        <v>279.47000000000003</v>
      </c>
      <c r="JK9338" s="73">
        <f t="shared" si="5839"/>
        <v>279.47000000000003</v>
      </c>
      <c r="JL9338" s="73">
        <f t="shared" si="5839"/>
        <v>279.47000000000003</v>
      </c>
      <c r="JM9338" s="73">
        <f t="shared" si="5839"/>
        <v>279.47000000000003</v>
      </c>
      <c r="JN9338" s="73">
        <f t="shared" si="5839"/>
        <v>279.47000000000003</v>
      </c>
      <c r="JO9338" s="73">
        <f t="shared" si="5839"/>
        <v>279.47000000000003</v>
      </c>
      <c r="JP9338" s="73">
        <f t="shared" si="5839"/>
        <v>279.47000000000003</v>
      </c>
      <c r="JQ9338" s="73">
        <f t="shared" si="5839"/>
        <v>279.47000000000003</v>
      </c>
      <c r="JR9338" s="73">
        <f t="shared" si="5839"/>
        <v>279.47000000000003</v>
      </c>
      <c r="JS9338" s="73">
        <f t="shared" si="5839"/>
        <v>279.47000000000003</v>
      </c>
      <c r="JT9338" s="73">
        <f t="shared" si="5839"/>
        <v>279.47000000000003</v>
      </c>
      <c r="JU9338" s="73">
        <f t="shared" si="5839"/>
        <v>279.47000000000003</v>
      </c>
      <c r="JV9338" s="73">
        <f t="shared" si="5839"/>
        <v>279.47000000000003</v>
      </c>
      <c r="JW9338" s="73">
        <f t="shared" si="5839"/>
        <v>279.47000000000003</v>
      </c>
      <c r="JX9338" s="73">
        <f t="shared" si="5839"/>
        <v>279.47000000000003</v>
      </c>
      <c r="JY9338" s="73">
        <f t="shared" si="5839"/>
        <v>279.47000000000003</v>
      </c>
      <c r="JZ9338" s="73">
        <f t="shared" si="5839"/>
        <v>279.47000000000003</v>
      </c>
      <c r="KA9338" s="73">
        <f t="shared" si="5839"/>
        <v>279.47000000000003</v>
      </c>
      <c r="KB9338" s="73">
        <f t="shared" si="5839"/>
        <v>279.47000000000003</v>
      </c>
      <c r="KC9338" s="73">
        <f t="shared" si="5839"/>
        <v>279.47000000000003</v>
      </c>
      <c r="KD9338" s="73">
        <f t="shared" si="5839"/>
        <v>279.47000000000003</v>
      </c>
      <c r="KE9338" s="73">
        <f t="shared" si="5839"/>
        <v>279.47000000000003</v>
      </c>
      <c r="KF9338" s="73">
        <f t="shared" si="5839"/>
        <v>279.47000000000003</v>
      </c>
      <c r="KG9338" s="73">
        <f t="shared" si="5839"/>
        <v>279.47000000000003</v>
      </c>
      <c r="KH9338">
        <v>279.47000000000003</v>
      </c>
      <c r="KL9338" s="84"/>
      <c r="KP9338" s="84"/>
      <c r="KS9338" s="74"/>
      <c r="KT9338" s="74"/>
      <c r="KU9338" s="16"/>
      <c r="KV9338" s="72"/>
      <c r="KW9338" s="72"/>
      <c r="KX9338" s="16"/>
      <c r="KZ9338" s="16"/>
      <c r="LA9338" s="16"/>
      <c r="LB9338" s="74"/>
      <c r="LC9338" s="74"/>
    </row>
    <row r="9339" spans="2:315" x14ac:dyDescent="0.35">
      <c r="B9339">
        <v>233</v>
      </c>
      <c r="C9339">
        <f t="shared" si="5789"/>
        <v>2.3250000000000002</v>
      </c>
      <c r="E9339" s="92">
        <v>279.47000000000003</v>
      </c>
      <c r="F9339" s="73">
        <f t="shared" ref="F9339:BQ9339" si="5840">(E9339+$F$9100*$F$9102*($F$55/$F$9101*E9338+$F$55/$F$9101*E9340))/(1+$F$9100*$F$9102*($F$55/$F$9101+$F$55/$F$9101))</f>
        <v>279.47000000000003</v>
      </c>
      <c r="G9339" s="73">
        <f t="shared" si="5840"/>
        <v>279.47000000000003</v>
      </c>
      <c r="H9339" s="73">
        <f t="shared" si="5840"/>
        <v>279.47000000000003</v>
      </c>
      <c r="I9339" s="73">
        <f t="shared" si="5840"/>
        <v>279.47000000000003</v>
      </c>
      <c r="J9339" s="73">
        <f t="shared" si="5840"/>
        <v>279.47000000000003</v>
      </c>
      <c r="K9339" s="73">
        <f t="shared" si="5840"/>
        <v>279.47000000000003</v>
      </c>
      <c r="L9339" s="73">
        <f t="shared" si="5840"/>
        <v>279.47000000000003</v>
      </c>
      <c r="M9339" s="73">
        <f t="shared" si="5840"/>
        <v>279.47000000000003</v>
      </c>
      <c r="N9339" s="73">
        <f t="shared" si="5840"/>
        <v>279.47000000000003</v>
      </c>
      <c r="O9339" s="73">
        <f t="shared" si="5840"/>
        <v>279.47000000000003</v>
      </c>
      <c r="P9339" s="73">
        <f t="shared" si="5840"/>
        <v>279.47000000000003</v>
      </c>
      <c r="Q9339" s="73">
        <f t="shared" si="5840"/>
        <v>279.47000000000003</v>
      </c>
      <c r="R9339" s="73">
        <f t="shared" si="5840"/>
        <v>279.47000000000003</v>
      </c>
      <c r="S9339" s="73">
        <f t="shared" si="5840"/>
        <v>279.47000000000003</v>
      </c>
      <c r="T9339" s="73">
        <f t="shared" si="5840"/>
        <v>279.47000000000003</v>
      </c>
      <c r="U9339" s="73">
        <f t="shared" si="5840"/>
        <v>279.47000000000003</v>
      </c>
      <c r="V9339" s="73">
        <f t="shared" si="5840"/>
        <v>279.47000000000003</v>
      </c>
      <c r="W9339" s="73">
        <f t="shared" si="5840"/>
        <v>279.47000000000003</v>
      </c>
      <c r="X9339" s="73">
        <f t="shared" si="5840"/>
        <v>279.47000000000003</v>
      </c>
      <c r="Y9339" s="73">
        <f t="shared" si="5840"/>
        <v>279.47000000000003</v>
      </c>
      <c r="Z9339" s="73">
        <f t="shared" si="5840"/>
        <v>279.47000000000003</v>
      </c>
      <c r="AA9339" s="73">
        <f t="shared" si="5840"/>
        <v>279.47000000000003</v>
      </c>
      <c r="AB9339" s="73">
        <f t="shared" si="5840"/>
        <v>279.47000000000003</v>
      </c>
      <c r="AC9339" s="73">
        <f t="shared" si="5840"/>
        <v>279.47000000000003</v>
      </c>
      <c r="AD9339" s="73">
        <f t="shared" si="5840"/>
        <v>279.47000000000003</v>
      </c>
      <c r="AE9339" s="73">
        <f t="shared" si="5840"/>
        <v>279.47000000000003</v>
      </c>
      <c r="AF9339" s="73">
        <f t="shared" si="5840"/>
        <v>279.47000000000003</v>
      </c>
      <c r="AG9339" s="73">
        <f t="shared" si="5840"/>
        <v>279.47000000000003</v>
      </c>
      <c r="AH9339" s="73">
        <f t="shared" si="5840"/>
        <v>279.47000000000003</v>
      </c>
      <c r="AI9339" s="73">
        <f t="shared" si="5840"/>
        <v>279.47000000000003</v>
      </c>
      <c r="AJ9339" s="73">
        <f t="shared" si="5840"/>
        <v>279.47000000000003</v>
      </c>
      <c r="AK9339" s="73">
        <f t="shared" si="5840"/>
        <v>279.47000000000003</v>
      </c>
      <c r="AL9339" s="73">
        <f t="shared" si="5840"/>
        <v>279.47000000000003</v>
      </c>
      <c r="AM9339" s="73">
        <f t="shared" si="5840"/>
        <v>279.47000000000003</v>
      </c>
      <c r="AN9339" s="73">
        <f t="shared" si="5840"/>
        <v>279.47000000000003</v>
      </c>
      <c r="AO9339" s="73">
        <f t="shared" si="5840"/>
        <v>279.47000000000003</v>
      </c>
      <c r="AP9339" s="73">
        <f t="shared" si="5840"/>
        <v>279.47000000000003</v>
      </c>
      <c r="AQ9339" s="73">
        <f t="shared" si="5840"/>
        <v>279.47000000000003</v>
      </c>
      <c r="AR9339" s="73">
        <f t="shared" si="5840"/>
        <v>279.47000000000003</v>
      </c>
      <c r="AS9339" s="73">
        <f t="shared" si="5840"/>
        <v>279.47000000000003</v>
      </c>
      <c r="AT9339" s="73">
        <f t="shared" si="5840"/>
        <v>279.47000000000003</v>
      </c>
      <c r="AU9339" s="73">
        <f t="shared" si="5840"/>
        <v>279.47000000000003</v>
      </c>
      <c r="AV9339" s="73">
        <f t="shared" si="5840"/>
        <v>279.47000000000003</v>
      </c>
      <c r="AW9339" s="73">
        <f t="shared" si="5840"/>
        <v>279.47000000000003</v>
      </c>
      <c r="AX9339" s="73">
        <f t="shared" si="5840"/>
        <v>279.47000000000003</v>
      </c>
      <c r="AY9339" s="73">
        <f t="shared" si="5840"/>
        <v>279.47000000000003</v>
      </c>
      <c r="AZ9339" s="73">
        <f t="shared" si="5840"/>
        <v>279.47000000000003</v>
      </c>
      <c r="BA9339" s="73">
        <f t="shared" si="5840"/>
        <v>279.47000000000003</v>
      </c>
      <c r="BB9339" s="73">
        <f t="shared" si="5840"/>
        <v>279.47000000000003</v>
      </c>
      <c r="BC9339" s="73">
        <f t="shared" si="5840"/>
        <v>279.47000000000003</v>
      </c>
      <c r="BD9339" s="73">
        <f t="shared" si="5840"/>
        <v>279.47000000000003</v>
      </c>
      <c r="BE9339" s="73">
        <f t="shared" si="5840"/>
        <v>279.47000000000003</v>
      </c>
      <c r="BF9339" s="73">
        <f t="shared" si="5840"/>
        <v>279.47000000000003</v>
      </c>
      <c r="BG9339" s="73">
        <f t="shared" si="5840"/>
        <v>279.47000000000003</v>
      </c>
      <c r="BH9339" s="73">
        <f t="shared" si="5840"/>
        <v>279.47000000000003</v>
      </c>
      <c r="BI9339" s="73">
        <f t="shared" si="5840"/>
        <v>279.47000000000003</v>
      </c>
      <c r="BJ9339" s="73">
        <f t="shared" si="5840"/>
        <v>279.47000000000003</v>
      </c>
      <c r="BK9339" s="73">
        <f t="shared" si="5840"/>
        <v>279.47000000000003</v>
      </c>
      <c r="BL9339" s="73">
        <f t="shared" si="5840"/>
        <v>279.47000000000003</v>
      </c>
      <c r="BM9339" s="73">
        <f t="shared" si="5840"/>
        <v>279.47000000000003</v>
      </c>
      <c r="BN9339" s="73">
        <f t="shared" si="5840"/>
        <v>279.47000000000003</v>
      </c>
      <c r="BO9339" s="73">
        <f t="shared" si="5840"/>
        <v>279.47000000000003</v>
      </c>
      <c r="BP9339" s="73">
        <f t="shared" si="5840"/>
        <v>279.47000000000003</v>
      </c>
      <c r="BQ9339" s="73">
        <f t="shared" si="5840"/>
        <v>279.47000000000003</v>
      </c>
      <c r="BR9339" s="73">
        <f t="shared" ref="BR9339:EC9339" si="5841">(BQ9339+$F$9100*$F$9102*($F$55/$F$9101*BQ9338+$F$55/$F$9101*BQ9340))/(1+$F$9100*$F$9102*($F$55/$F$9101+$F$55/$F$9101))</f>
        <v>279.47000000000003</v>
      </c>
      <c r="BS9339" s="73">
        <f t="shared" si="5841"/>
        <v>279.47000000000003</v>
      </c>
      <c r="BT9339" s="73">
        <f t="shared" si="5841"/>
        <v>279.47000000000003</v>
      </c>
      <c r="BU9339" s="73">
        <f t="shared" si="5841"/>
        <v>279.47000000000003</v>
      </c>
      <c r="BV9339" s="73">
        <f t="shared" si="5841"/>
        <v>279.47000000000003</v>
      </c>
      <c r="BW9339" s="73">
        <f t="shared" si="5841"/>
        <v>279.47000000000003</v>
      </c>
      <c r="BX9339" s="73">
        <f t="shared" si="5841"/>
        <v>279.47000000000003</v>
      </c>
      <c r="BY9339" s="73">
        <f t="shared" si="5841"/>
        <v>279.47000000000003</v>
      </c>
      <c r="BZ9339" s="73">
        <f t="shared" si="5841"/>
        <v>279.47000000000003</v>
      </c>
      <c r="CA9339" s="73">
        <f t="shared" si="5841"/>
        <v>279.47000000000003</v>
      </c>
      <c r="CB9339" s="73">
        <f t="shared" si="5841"/>
        <v>279.47000000000003</v>
      </c>
      <c r="CC9339" s="73">
        <f t="shared" si="5841"/>
        <v>279.47000000000003</v>
      </c>
      <c r="CD9339" s="73">
        <f t="shared" si="5841"/>
        <v>279.47000000000003</v>
      </c>
      <c r="CE9339" s="73">
        <f t="shared" si="5841"/>
        <v>279.47000000000003</v>
      </c>
      <c r="CF9339" s="73">
        <f t="shared" si="5841"/>
        <v>279.47000000000003</v>
      </c>
      <c r="CG9339" s="73">
        <f t="shared" si="5841"/>
        <v>279.47000000000003</v>
      </c>
      <c r="CH9339" s="73">
        <f t="shared" si="5841"/>
        <v>279.47000000000003</v>
      </c>
      <c r="CI9339" s="73">
        <f t="shared" si="5841"/>
        <v>279.47000000000003</v>
      </c>
      <c r="CJ9339" s="73">
        <f t="shared" si="5841"/>
        <v>279.47000000000003</v>
      </c>
      <c r="CK9339" s="73">
        <f t="shared" si="5841"/>
        <v>279.47000000000003</v>
      </c>
      <c r="CL9339" s="73">
        <f t="shared" si="5841"/>
        <v>279.47000000000003</v>
      </c>
      <c r="CM9339" s="73">
        <f t="shared" si="5841"/>
        <v>279.47000000000003</v>
      </c>
      <c r="CN9339" s="73">
        <f t="shared" si="5841"/>
        <v>279.47000000000003</v>
      </c>
      <c r="CO9339" s="73">
        <f t="shared" si="5841"/>
        <v>279.47000000000003</v>
      </c>
      <c r="CP9339" s="73">
        <f t="shared" si="5841"/>
        <v>279.47000000000003</v>
      </c>
      <c r="CQ9339" s="73">
        <f t="shared" si="5841"/>
        <v>279.47000000000003</v>
      </c>
      <c r="CR9339" s="73">
        <f t="shared" si="5841"/>
        <v>279.47000000000003</v>
      </c>
      <c r="CS9339" s="73">
        <f t="shared" si="5841"/>
        <v>279.47000000000003</v>
      </c>
      <c r="CT9339" s="73">
        <f t="shared" si="5841"/>
        <v>279.47000000000003</v>
      </c>
      <c r="CU9339" s="73">
        <f t="shared" si="5841"/>
        <v>279.47000000000003</v>
      </c>
      <c r="CV9339" s="73">
        <f t="shared" si="5841"/>
        <v>279.47000000000003</v>
      </c>
      <c r="CW9339" s="73">
        <f t="shared" si="5841"/>
        <v>279.47000000000003</v>
      </c>
      <c r="CX9339" s="73">
        <f t="shared" si="5841"/>
        <v>279.47000000000003</v>
      </c>
      <c r="CY9339" s="73">
        <f t="shared" si="5841"/>
        <v>279.47000000000003</v>
      </c>
      <c r="CZ9339" s="73">
        <f t="shared" si="5841"/>
        <v>279.47000000000003</v>
      </c>
      <c r="DA9339" s="73">
        <f t="shared" si="5841"/>
        <v>279.47000000000003</v>
      </c>
      <c r="DB9339" s="73">
        <f t="shared" si="5841"/>
        <v>279.47000000000003</v>
      </c>
      <c r="DC9339" s="73">
        <f t="shared" si="5841"/>
        <v>279.47000000000003</v>
      </c>
      <c r="DD9339" s="73">
        <f t="shared" si="5841"/>
        <v>279.47000000000003</v>
      </c>
      <c r="DE9339" s="73">
        <f t="shared" si="5841"/>
        <v>279.47000000000003</v>
      </c>
      <c r="DF9339" s="73">
        <f t="shared" si="5841"/>
        <v>279.47000000000003</v>
      </c>
      <c r="DG9339" s="73">
        <f t="shared" si="5841"/>
        <v>279.47000000000003</v>
      </c>
      <c r="DH9339" s="73">
        <f t="shared" si="5841"/>
        <v>279.47000000000003</v>
      </c>
      <c r="DI9339" s="73">
        <f t="shared" si="5841"/>
        <v>279.47000000000003</v>
      </c>
      <c r="DJ9339" s="73">
        <f t="shared" si="5841"/>
        <v>279.47000000000003</v>
      </c>
      <c r="DK9339" s="73">
        <f t="shared" si="5841"/>
        <v>279.47000000000003</v>
      </c>
      <c r="DL9339" s="73">
        <f t="shared" si="5841"/>
        <v>279.47000000000003</v>
      </c>
      <c r="DM9339" s="73">
        <f t="shared" si="5841"/>
        <v>279.47000000000003</v>
      </c>
      <c r="DN9339" s="73">
        <f t="shared" si="5841"/>
        <v>279.47000000000003</v>
      </c>
      <c r="DO9339" s="73">
        <f t="shared" si="5841"/>
        <v>279.47000000000003</v>
      </c>
      <c r="DP9339" s="73">
        <f t="shared" si="5841"/>
        <v>279.47000000000003</v>
      </c>
      <c r="DQ9339" s="73">
        <f t="shared" si="5841"/>
        <v>279.47000000000003</v>
      </c>
      <c r="DR9339" s="73">
        <f t="shared" si="5841"/>
        <v>279.47000000000003</v>
      </c>
      <c r="DS9339" s="73">
        <f t="shared" si="5841"/>
        <v>279.47000000000003</v>
      </c>
      <c r="DT9339" s="73">
        <f t="shared" si="5841"/>
        <v>279.47000000000003</v>
      </c>
      <c r="DU9339" s="73">
        <f t="shared" si="5841"/>
        <v>279.47000000000003</v>
      </c>
      <c r="DV9339" s="73">
        <f t="shared" si="5841"/>
        <v>279.47000000000003</v>
      </c>
      <c r="DW9339" s="73">
        <f t="shared" si="5841"/>
        <v>279.47000000000003</v>
      </c>
      <c r="DX9339" s="73">
        <f t="shared" si="5841"/>
        <v>279.47000000000003</v>
      </c>
      <c r="DY9339" s="73">
        <f t="shared" si="5841"/>
        <v>279.47000000000003</v>
      </c>
      <c r="DZ9339" s="73">
        <f t="shared" si="5841"/>
        <v>279.47000000000003</v>
      </c>
      <c r="EA9339" s="73">
        <f t="shared" si="5841"/>
        <v>279.47000000000003</v>
      </c>
      <c r="EB9339" s="73">
        <f t="shared" si="5841"/>
        <v>279.47000000000003</v>
      </c>
      <c r="EC9339" s="73">
        <f t="shared" si="5841"/>
        <v>279.47000000000003</v>
      </c>
      <c r="ED9339" s="73">
        <f t="shared" ref="ED9339:GO9339" si="5842">(EC9339+$F$9100*$F$9102*($F$55/$F$9101*EC9338+$F$55/$F$9101*EC9340))/(1+$F$9100*$F$9102*($F$55/$F$9101+$F$55/$F$9101))</f>
        <v>279.47000000000003</v>
      </c>
      <c r="EE9339" s="73">
        <f t="shared" si="5842"/>
        <v>279.47000000000003</v>
      </c>
      <c r="EF9339" s="73">
        <f t="shared" si="5842"/>
        <v>279.47000000000003</v>
      </c>
      <c r="EG9339" s="73">
        <f t="shared" si="5842"/>
        <v>279.47000000000003</v>
      </c>
      <c r="EH9339" s="73">
        <f t="shared" si="5842"/>
        <v>279.47000000000003</v>
      </c>
      <c r="EI9339" s="73">
        <f t="shared" si="5842"/>
        <v>279.47000000000003</v>
      </c>
      <c r="EJ9339" s="73">
        <f t="shared" si="5842"/>
        <v>279.47000000000003</v>
      </c>
      <c r="EK9339" s="73">
        <f t="shared" si="5842"/>
        <v>279.47000000000003</v>
      </c>
      <c r="EL9339" s="73">
        <f t="shared" si="5842"/>
        <v>279.47000000000003</v>
      </c>
      <c r="EM9339" s="73">
        <f t="shared" si="5842"/>
        <v>279.47000000000003</v>
      </c>
      <c r="EN9339" s="73">
        <f t="shared" si="5842"/>
        <v>279.47000000000003</v>
      </c>
      <c r="EO9339" s="73">
        <f t="shared" si="5842"/>
        <v>279.47000000000003</v>
      </c>
      <c r="EP9339" s="73">
        <f t="shared" si="5842"/>
        <v>279.47000000000003</v>
      </c>
      <c r="EQ9339" s="73">
        <f t="shared" si="5842"/>
        <v>279.47000000000003</v>
      </c>
      <c r="ER9339" s="73">
        <f t="shared" si="5842"/>
        <v>279.47000000000003</v>
      </c>
      <c r="ES9339" s="73">
        <f t="shared" si="5842"/>
        <v>279.47000000000003</v>
      </c>
      <c r="ET9339" s="73">
        <f t="shared" si="5842"/>
        <v>279.47000000000003</v>
      </c>
      <c r="EU9339" s="73">
        <f t="shared" si="5842"/>
        <v>279.47000000000003</v>
      </c>
      <c r="EV9339" s="73">
        <f t="shared" si="5842"/>
        <v>279.47000000000003</v>
      </c>
      <c r="EW9339" s="73">
        <f t="shared" si="5842"/>
        <v>279.47000000000003</v>
      </c>
      <c r="EX9339" s="73">
        <f t="shared" si="5842"/>
        <v>279.47000000000003</v>
      </c>
      <c r="EY9339" s="73">
        <f t="shared" si="5842"/>
        <v>279.47000000000003</v>
      </c>
      <c r="EZ9339" s="73">
        <f t="shared" si="5842"/>
        <v>279.47000000000003</v>
      </c>
      <c r="FA9339" s="73">
        <f t="shared" si="5842"/>
        <v>279.47000000000003</v>
      </c>
      <c r="FB9339" s="73">
        <f t="shared" si="5842"/>
        <v>279.47000000000003</v>
      </c>
      <c r="FC9339" s="73">
        <f t="shared" si="5842"/>
        <v>279.47000000000003</v>
      </c>
      <c r="FD9339" s="73">
        <f t="shared" si="5842"/>
        <v>279.47000000000003</v>
      </c>
      <c r="FE9339" s="73">
        <f t="shared" si="5842"/>
        <v>279.47000000000003</v>
      </c>
      <c r="FF9339" s="73">
        <f t="shared" si="5842"/>
        <v>279.47000000000003</v>
      </c>
      <c r="FG9339" s="73">
        <f t="shared" si="5842"/>
        <v>279.47000000000003</v>
      </c>
      <c r="FH9339" s="73">
        <f t="shared" si="5842"/>
        <v>279.47000000000003</v>
      </c>
      <c r="FI9339" s="73">
        <f t="shared" si="5842"/>
        <v>279.47000000000003</v>
      </c>
      <c r="FJ9339" s="73">
        <f t="shared" si="5842"/>
        <v>279.47000000000003</v>
      </c>
      <c r="FK9339" s="73">
        <f t="shared" si="5842"/>
        <v>279.47000000000003</v>
      </c>
      <c r="FL9339" s="73">
        <f t="shared" si="5842"/>
        <v>279.47000000000003</v>
      </c>
      <c r="FM9339" s="73">
        <f t="shared" si="5842"/>
        <v>279.47000000000003</v>
      </c>
      <c r="FN9339" s="73">
        <f t="shared" si="5842"/>
        <v>279.47000000000003</v>
      </c>
      <c r="FO9339" s="73">
        <f t="shared" si="5842"/>
        <v>279.47000000000003</v>
      </c>
      <c r="FP9339" s="73">
        <f t="shared" si="5842"/>
        <v>279.47000000000003</v>
      </c>
      <c r="FQ9339" s="73">
        <f t="shared" si="5842"/>
        <v>279.47000000000003</v>
      </c>
      <c r="FR9339" s="73">
        <f t="shared" si="5842"/>
        <v>279.47000000000003</v>
      </c>
      <c r="FS9339" s="73">
        <f t="shared" si="5842"/>
        <v>279.47000000000003</v>
      </c>
      <c r="FT9339" s="73">
        <f t="shared" si="5842"/>
        <v>279.47000000000003</v>
      </c>
      <c r="FU9339" s="73">
        <f t="shared" si="5842"/>
        <v>279.47000000000003</v>
      </c>
      <c r="FV9339" s="73">
        <f t="shared" si="5842"/>
        <v>279.47000000000003</v>
      </c>
      <c r="FW9339" s="73">
        <f t="shared" si="5842"/>
        <v>279.47000000000003</v>
      </c>
      <c r="FX9339" s="73">
        <f t="shared" si="5842"/>
        <v>279.47000000000003</v>
      </c>
      <c r="FY9339" s="73">
        <f t="shared" si="5842"/>
        <v>279.47000000000003</v>
      </c>
      <c r="FZ9339" s="73">
        <f t="shared" si="5842"/>
        <v>279.47000000000003</v>
      </c>
      <c r="GA9339" s="73">
        <f t="shared" si="5842"/>
        <v>279.47000000000003</v>
      </c>
      <c r="GB9339" s="73">
        <f t="shared" si="5842"/>
        <v>279.47000000000003</v>
      </c>
      <c r="GC9339" s="73">
        <f t="shared" si="5842"/>
        <v>279.47000000000003</v>
      </c>
      <c r="GD9339" s="73">
        <f t="shared" si="5842"/>
        <v>279.47000000000003</v>
      </c>
      <c r="GE9339" s="73">
        <f t="shared" si="5842"/>
        <v>279.47000000000003</v>
      </c>
      <c r="GF9339" s="73">
        <f t="shared" si="5842"/>
        <v>279.47000000000003</v>
      </c>
      <c r="GG9339" s="73">
        <f t="shared" si="5842"/>
        <v>279.47000000000003</v>
      </c>
      <c r="GH9339" s="73">
        <f t="shared" si="5842"/>
        <v>279.47000000000003</v>
      </c>
      <c r="GI9339" s="73">
        <f t="shared" si="5842"/>
        <v>279.47000000000003</v>
      </c>
      <c r="GJ9339" s="73">
        <f t="shared" si="5842"/>
        <v>279.47000000000003</v>
      </c>
      <c r="GK9339" s="73">
        <f t="shared" si="5842"/>
        <v>279.47000000000003</v>
      </c>
      <c r="GL9339" s="73">
        <f t="shared" si="5842"/>
        <v>279.47000000000003</v>
      </c>
      <c r="GM9339" s="73">
        <f t="shared" si="5842"/>
        <v>279.47000000000003</v>
      </c>
      <c r="GN9339" s="73">
        <f t="shared" si="5842"/>
        <v>279.47000000000003</v>
      </c>
      <c r="GO9339" s="73">
        <f t="shared" si="5842"/>
        <v>279.47000000000003</v>
      </c>
      <c r="GP9339" s="73">
        <f t="shared" ref="GP9339:JA9339" si="5843">(GO9339+$F$9100*$F$9102*($F$55/$F$9101*GO9338+$F$55/$F$9101*GO9340))/(1+$F$9100*$F$9102*($F$55/$F$9101+$F$55/$F$9101))</f>
        <v>279.47000000000003</v>
      </c>
      <c r="GQ9339" s="73">
        <f t="shared" si="5843"/>
        <v>279.47000000000003</v>
      </c>
      <c r="GR9339" s="73">
        <f t="shared" si="5843"/>
        <v>279.47000000000003</v>
      </c>
      <c r="GS9339" s="73">
        <f t="shared" si="5843"/>
        <v>279.47000000000003</v>
      </c>
      <c r="GT9339" s="73">
        <f t="shared" si="5843"/>
        <v>279.47000000000003</v>
      </c>
      <c r="GU9339" s="73">
        <f t="shared" si="5843"/>
        <v>279.47000000000003</v>
      </c>
      <c r="GV9339" s="73">
        <f t="shared" si="5843"/>
        <v>279.47000000000003</v>
      </c>
      <c r="GW9339" s="73">
        <f t="shared" si="5843"/>
        <v>279.47000000000003</v>
      </c>
      <c r="GX9339" s="73">
        <f t="shared" si="5843"/>
        <v>279.47000000000003</v>
      </c>
      <c r="GY9339" s="73">
        <f t="shared" si="5843"/>
        <v>279.47000000000003</v>
      </c>
      <c r="GZ9339" s="73">
        <f t="shared" si="5843"/>
        <v>279.47000000000003</v>
      </c>
      <c r="HA9339" s="73">
        <f t="shared" si="5843"/>
        <v>279.47000000000003</v>
      </c>
      <c r="HB9339" s="73">
        <f t="shared" si="5843"/>
        <v>279.47000000000003</v>
      </c>
      <c r="HC9339" s="73">
        <f t="shared" si="5843"/>
        <v>279.47000000000003</v>
      </c>
      <c r="HD9339" s="73">
        <f t="shared" si="5843"/>
        <v>279.47000000000003</v>
      </c>
      <c r="HE9339" s="73">
        <f t="shared" si="5843"/>
        <v>279.47000000000003</v>
      </c>
      <c r="HF9339" s="73">
        <f t="shared" si="5843"/>
        <v>279.47000000000003</v>
      </c>
      <c r="HG9339" s="73">
        <f t="shared" si="5843"/>
        <v>279.47000000000003</v>
      </c>
      <c r="HH9339" s="73">
        <f t="shared" si="5843"/>
        <v>279.47000000000003</v>
      </c>
      <c r="HI9339" s="73">
        <f t="shared" si="5843"/>
        <v>279.47000000000003</v>
      </c>
      <c r="HJ9339" s="73">
        <f t="shared" si="5843"/>
        <v>279.47000000000003</v>
      </c>
      <c r="HK9339" s="73">
        <f t="shared" si="5843"/>
        <v>279.47000000000003</v>
      </c>
      <c r="HL9339" s="73">
        <f t="shared" si="5843"/>
        <v>279.47000000000003</v>
      </c>
      <c r="HM9339" s="73">
        <f t="shared" si="5843"/>
        <v>279.47000000000003</v>
      </c>
      <c r="HN9339" s="73">
        <f t="shared" si="5843"/>
        <v>279.47000000000003</v>
      </c>
      <c r="HO9339" s="73">
        <f t="shared" si="5843"/>
        <v>279.47000000000003</v>
      </c>
      <c r="HP9339" s="73">
        <f t="shared" si="5843"/>
        <v>279.47000000000003</v>
      </c>
      <c r="HQ9339" s="73">
        <f t="shared" si="5843"/>
        <v>279.47000000000003</v>
      </c>
      <c r="HR9339" s="73">
        <f t="shared" si="5843"/>
        <v>279.47000000000003</v>
      </c>
      <c r="HS9339" s="73">
        <f t="shared" si="5843"/>
        <v>279.47000000000003</v>
      </c>
      <c r="HT9339" s="73">
        <f t="shared" si="5843"/>
        <v>279.47000000000003</v>
      </c>
      <c r="HU9339" s="73">
        <f t="shared" si="5843"/>
        <v>279.47000000000003</v>
      </c>
      <c r="HV9339" s="73">
        <f t="shared" si="5843"/>
        <v>279.47000000000003</v>
      </c>
      <c r="HW9339" s="73">
        <f t="shared" si="5843"/>
        <v>279.47000000000003</v>
      </c>
      <c r="HX9339" s="73">
        <f t="shared" si="5843"/>
        <v>279.47000000000003</v>
      </c>
      <c r="HY9339" s="73">
        <f t="shared" si="5843"/>
        <v>279.47000000000003</v>
      </c>
      <c r="HZ9339" s="73">
        <f t="shared" si="5843"/>
        <v>279.47000000000003</v>
      </c>
      <c r="IA9339" s="73">
        <f t="shared" si="5843"/>
        <v>279.47000000000003</v>
      </c>
      <c r="IB9339" s="73">
        <f t="shared" si="5843"/>
        <v>279.47000000000003</v>
      </c>
      <c r="IC9339" s="73">
        <f t="shared" si="5843"/>
        <v>279.47000000000003</v>
      </c>
      <c r="ID9339" s="73">
        <f t="shared" si="5843"/>
        <v>279.47000000000003</v>
      </c>
      <c r="IE9339" s="73">
        <f t="shared" si="5843"/>
        <v>279.47000000000003</v>
      </c>
      <c r="IF9339" s="73">
        <f t="shared" si="5843"/>
        <v>279.47000000000003</v>
      </c>
      <c r="IG9339" s="73">
        <f t="shared" si="5843"/>
        <v>279.47000000000003</v>
      </c>
      <c r="IH9339" s="73">
        <f t="shared" si="5843"/>
        <v>279.47000000000003</v>
      </c>
      <c r="II9339" s="73">
        <f t="shared" si="5843"/>
        <v>279.47000000000003</v>
      </c>
      <c r="IJ9339" s="73">
        <f t="shared" si="5843"/>
        <v>279.47000000000003</v>
      </c>
      <c r="IK9339" s="73">
        <f t="shared" si="5843"/>
        <v>279.47000000000003</v>
      </c>
      <c r="IL9339" s="73">
        <f t="shared" si="5843"/>
        <v>279.47000000000003</v>
      </c>
      <c r="IM9339" s="73">
        <f t="shared" si="5843"/>
        <v>279.47000000000003</v>
      </c>
      <c r="IN9339" s="73">
        <f t="shared" si="5843"/>
        <v>279.47000000000003</v>
      </c>
      <c r="IO9339" s="73">
        <f t="shared" si="5843"/>
        <v>279.47000000000003</v>
      </c>
      <c r="IP9339" s="73">
        <f t="shared" si="5843"/>
        <v>279.47000000000003</v>
      </c>
      <c r="IQ9339" s="73">
        <f t="shared" si="5843"/>
        <v>279.47000000000003</v>
      </c>
      <c r="IR9339" s="73">
        <f t="shared" si="5843"/>
        <v>279.47000000000003</v>
      </c>
      <c r="IS9339" s="73">
        <f t="shared" si="5843"/>
        <v>279.47000000000003</v>
      </c>
      <c r="IT9339" s="73">
        <f t="shared" si="5843"/>
        <v>279.47000000000003</v>
      </c>
      <c r="IU9339" s="73">
        <f t="shared" si="5843"/>
        <v>279.47000000000003</v>
      </c>
      <c r="IV9339" s="73">
        <f t="shared" si="5843"/>
        <v>279.47000000000003</v>
      </c>
      <c r="IW9339" s="73">
        <f t="shared" si="5843"/>
        <v>279.47000000000003</v>
      </c>
      <c r="IX9339" s="73">
        <f t="shared" si="5843"/>
        <v>279.47000000000003</v>
      </c>
      <c r="IY9339" s="73">
        <f t="shared" si="5843"/>
        <v>279.47000000000003</v>
      </c>
      <c r="IZ9339" s="73">
        <f t="shared" si="5843"/>
        <v>279.47000000000003</v>
      </c>
      <c r="JA9339" s="73">
        <f t="shared" si="5843"/>
        <v>279.47000000000003</v>
      </c>
      <c r="JB9339" s="73">
        <f t="shared" ref="JB9339:KG9339" si="5844">(JA9339+$F$9100*$F$9102*($F$55/$F$9101*JA9338+$F$55/$F$9101*JA9340))/(1+$F$9100*$F$9102*($F$55/$F$9101+$F$55/$F$9101))</f>
        <v>279.47000000000003</v>
      </c>
      <c r="JC9339" s="73">
        <f t="shared" si="5844"/>
        <v>279.47000000000003</v>
      </c>
      <c r="JD9339" s="73">
        <f t="shared" si="5844"/>
        <v>279.47000000000003</v>
      </c>
      <c r="JE9339" s="73">
        <f t="shared" si="5844"/>
        <v>279.47000000000003</v>
      </c>
      <c r="JF9339" s="73">
        <f t="shared" si="5844"/>
        <v>279.47000000000003</v>
      </c>
      <c r="JG9339" s="73">
        <f t="shared" si="5844"/>
        <v>279.47000000000003</v>
      </c>
      <c r="JH9339" s="73">
        <f t="shared" si="5844"/>
        <v>279.47000000000003</v>
      </c>
      <c r="JI9339" s="73">
        <f t="shared" si="5844"/>
        <v>279.47000000000003</v>
      </c>
      <c r="JJ9339" s="73">
        <f t="shared" si="5844"/>
        <v>279.47000000000003</v>
      </c>
      <c r="JK9339" s="73">
        <f t="shared" si="5844"/>
        <v>279.47000000000003</v>
      </c>
      <c r="JL9339" s="73">
        <f t="shared" si="5844"/>
        <v>279.47000000000003</v>
      </c>
      <c r="JM9339" s="73">
        <f t="shared" si="5844"/>
        <v>279.47000000000003</v>
      </c>
      <c r="JN9339" s="73">
        <f t="shared" si="5844"/>
        <v>279.47000000000003</v>
      </c>
      <c r="JO9339" s="73">
        <f t="shared" si="5844"/>
        <v>279.47000000000003</v>
      </c>
      <c r="JP9339" s="73">
        <f t="shared" si="5844"/>
        <v>279.47000000000003</v>
      </c>
      <c r="JQ9339" s="73">
        <f t="shared" si="5844"/>
        <v>279.47000000000003</v>
      </c>
      <c r="JR9339" s="73">
        <f t="shared" si="5844"/>
        <v>279.47000000000003</v>
      </c>
      <c r="JS9339" s="73">
        <f t="shared" si="5844"/>
        <v>279.47000000000003</v>
      </c>
      <c r="JT9339" s="73">
        <f t="shared" si="5844"/>
        <v>279.47000000000003</v>
      </c>
      <c r="JU9339" s="73">
        <f t="shared" si="5844"/>
        <v>279.47000000000003</v>
      </c>
      <c r="JV9339" s="73">
        <f t="shared" si="5844"/>
        <v>279.47000000000003</v>
      </c>
      <c r="JW9339" s="73">
        <f t="shared" si="5844"/>
        <v>279.47000000000003</v>
      </c>
      <c r="JX9339" s="73">
        <f t="shared" si="5844"/>
        <v>279.47000000000003</v>
      </c>
      <c r="JY9339" s="73">
        <f t="shared" si="5844"/>
        <v>279.47000000000003</v>
      </c>
      <c r="JZ9339" s="73">
        <f t="shared" si="5844"/>
        <v>279.47000000000003</v>
      </c>
      <c r="KA9339" s="73">
        <f t="shared" si="5844"/>
        <v>279.47000000000003</v>
      </c>
      <c r="KB9339" s="73">
        <f t="shared" si="5844"/>
        <v>279.47000000000003</v>
      </c>
      <c r="KC9339" s="73">
        <f t="shared" si="5844"/>
        <v>279.47000000000003</v>
      </c>
      <c r="KD9339" s="73">
        <f t="shared" si="5844"/>
        <v>279.47000000000003</v>
      </c>
      <c r="KE9339" s="73">
        <f t="shared" si="5844"/>
        <v>279.47000000000003</v>
      </c>
      <c r="KF9339" s="73">
        <f t="shared" si="5844"/>
        <v>279.47000000000003</v>
      </c>
      <c r="KG9339" s="73">
        <f t="shared" si="5844"/>
        <v>279.47000000000003</v>
      </c>
      <c r="KH9339">
        <v>279.47000000000003</v>
      </c>
      <c r="KL9339" s="84"/>
      <c r="KP9339" s="84"/>
      <c r="KS9339" s="74"/>
      <c r="KT9339" s="74"/>
      <c r="KU9339" s="16"/>
      <c r="KV9339" s="72"/>
      <c r="KW9339" s="72"/>
      <c r="KX9339" s="16"/>
      <c r="KZ9339" s="16"/>
      <c r="LA9339" s="16"/>
      <c r="LB9339" s="74"/>
      <c r="LC9339" s="74"/>
    </row>
    <row r="9340" spans="2:315" x14ac:dyDescent="0.35">
      <c r="B9340">
        <v>234</v>
      </c>
      <c r="C9340">
        <f t="shared" si="5789"/>
        <v>2.335</v>
      </c>
      <c r="E9340" s="92">
        <v>279.47000000000003</v>
      </c>
      <c r="F9340" s="73">
        <f t="shared" ref="F9340:BQ9340" si="5845">(E9340+$F$9100*$F$9102*($F$55/$F$9101*E9339+$F$55/$F$9101*E9341))/(1+$F$9100*$F$9102*($F$55/$F$9101+$F$55/$F$9101))</f>
        <v>279.47000000000003</v>
      </c>
      <c r="G9340" s="73">
        <f t="shared" si="5845"/>
        <v>279.47000000000003</v>
      </c>
      <c r="H9340" s="73">
        <f t="shared" si="5845"/>
        <v>279.47000000000003</v>
      </c>
      <c r="I9340" s="73">
        <f t="shared" si="5845"/>
        <v>279.47000000000003</v>
      </c>
      <c r="J9340" s="73">
        <f t="shared" si="5845"/>
        <v>279.47000000000003</v>
      </c>
      <c r="K9340" s="73">
        <f t="shared" si="5845"/>
        <v>279.47000000000003</v>
      </c>
      <c r="L9340" s="73">
        <f t="shared" si="5845"/>
        <v>279.47000000000003</v>
      </c>
      <c r="M9340" s="73">
        <f t="shared" si="5845"/>
        <v>279.47000000000003</v>
      </c>
      <c r="N9340" s="73">
        <f t="shared" si="5845"/>
        <v>279.47000000000003</v>
      </c>
      <c r="O9340" s="73">
        <f t="shared" si="5845"/>
        <v>279.47000000000003</v>
      </c>
      <c r="P9340" s="73">
        <f t="shared" si="5845"/>
        <v>279.47000000000003</v>
      </c>
      <c r="Q9340" s="73">
        <f t="shared" si="5845"/>
        <v>279.47000000000003</v>
      </c>
      <c r="R9340" s="73">
        <f t="shared" si="5845"/>
        <v>279.47000000000003</v>
      </c>
      <c r="S9340" s="73">
        <f t="shared" si="5845"/>
        <v>279.47000000000003</v>
      </c>
      <c r="T9340" s="73">
        <f t="shared" si="5845"/>
        <v>279.47000000000003</v>
      </c>
      <c r="U9340" s="73">
        <f t="shared" si="5845"/>
        <v>279.47000000000003</v>
      </c>
      <c r="V9340" s="73">
        <f t="shared" si="5845"/>
        <v>279.47000000000003</v>
      </c>
      <c r="W9340" s="73">
        <f t="shared" si="5845"/>
        <v>279.47000000000003</v>
      </c>
      <c r="X9340" s="73">
        <f t="shared" si="5845"/>
        <v>279.47000000000003</v>
      </c>
      <c r="Y9340" s="73">
        <f t="shared" si="5845"/>
        <v>279.47000000000003</v>
      </c>
      <c r="Z9340" s="73">
        <f t="shared" si="5845"/>
        <v>279.47000000000003</v>
      </c>
      <c r="AA9340" s="73">
        <f t="shared" si="5845"/>
        <v>279.47000000000003</v>
      </c>
      <c r="AB9340" s="73">
        <f t="shared" si="5845"/>
        <v>279.47000000000003</v>
      </c>
      <c r="AC9340" s="73">
        <f t="shared" si="5845"/>
        <v>279.47000000000003</v>
      </c>
      <c r="AD9340" s="73">
        <f t="shared" si="5845"/>
        <v>279.47000000000003</v>
      </c>
      <c r="AE9340" s="73">
        <f t="shared" si="5845"/>
        <v>279.47000000000003</v>
      </c>
      <c r="AF9340" s="73">
        <f t="shared" si="5845"/>
        <v>279.47000000000003</v>
      </c>
      <c r="AG9340" s="73">
        <f t="shared" si="5845"/>
        <v>279.47000000000003</v>
      </c>
      <c r="AH9340" s="73">
        <f t="shared" si="5845"/>
        <v>279.47000000000003</v>
      </c>
      <c r="AI9340" s="73">
        <f t="shared" si="5845"/>
        <v>279.47000000000003</v>
      </c>
      <c r="AJ9340" s="73">
        <f t="shared" si="5845"/>
        <v>279.47000000000003</v>
      </c>
      <c r="AK9340" s="73">
        <f t="shared" si="5845"/>
        <v>279.47000000000003</v>
      </c>
      <c r="AL9340" s="73">
        <f t="shared" si="5845"/>
        <v>279.47000000000003</v>
      </c>
      <c r="AM9340" s="73">
        <f t="shared" si="5845"/>
        <v>279.47000000000003</v>
      </c>
      <c r="AN9340" s="73">
        <f t="shared" si="5845"/>
        <v>279.47000000000003</v>
      </c>
      <c r="AO9340" s="73">
        <f t="shared" si="5845"/>
        <v>279.47000000000003</v>
      </c>
      <c r="AP9340" s="73">
        <f t="shared" si="5845"/>
        <v>279.47000000000003</v>
      </c>
      <c r="AQ9340" s="73">
        <f t="shared" si="5845"/>
        <v>279.47000000000003</v>
      </c>
      <c r="AR9340" s="73">
        <f t="shared" si="5845"/>
        <v>279.47000000000003</v>
      </c>
      <c r="AS9340" s="73">
        <f t="shared" si="5845"/>
        <v>279.47000000000003</v>
      </c>
      <c r="AT9340" s="73">
        <f t="shared" si="5845"/>
        <v>279.47000000000003</v>
      </c>
      <c r="AU9340" s="73">
        <f t="shared" si="5845"/>
        <v>279.47000000000003</v>
      </c>
      <c r="AV9340" s="73">
        <f t="shared" si="5845"/>
        <v>279.47000000000003</v>
      </c>
      <c r="AW9340" s="73">
        <f t="shared" si="5845"/>
        <v>279.47000000000003</v>
      </c>
      <c r="AX9340" s="73">
        <f t="shared" si="5845"/>
        <v>279.47000000000003</v>
      </c>
      <c r="AY9340" s="73">
        <f t="shared" si="5845"/>
        <v>279.47000000000003</v>
      </c>
      <c r="AZ9340" s="73">
        <f t="shared" si="5845"/>
        <v>279.47000000000003</v>
      </c>
      <c r="BA9340" s="73">
        <f t="shared" si="5845"/>
        <v>279.47000000000003</v>
      </c>
      <c r="BB9340" s="73">
        <f t="shared" si="5845"/>
        <v>279.47000000000003</v>
      </c>
      <c r="BC9340" s="73">
        <f t="shared" si="5845"/>
        <v>279.47000000000003</v>
      </c>
      <c r="BD9340" s="73">
        <f t="shared" si="5845"/>
        <v>279.47000000000003</v>
      </c>
      <c r="BE9340" s="73">
        <f t="shared" si="5845"/>
        <v>279.47000000000003</v>
      </c>
      <c r="BF9340" s="73">
        <f t="shared" si="5845"/>
        <v>279.47000000000003</v>
      </c>
      <c r="BG9340" s="73">
        <f t="shared" si="5845"/>
        <v>279.47000000000003</v>
      </c>
      <c r="BH9340" s="73">
        <f t="shared" si="5845"/>
        <v>279.47000000000003</v>
      </c>
      <c r="BI9340" s="73">
        <f t="shared" si="5845"/>
        <v>279.47000000000003</v>
      </c>
      <c r="BJ9340" s="73">
        <f t="shared" si="5845"/>
        <v>279.47000000000003</v>
      </c>
      <c r="BK9340" s="73">
        <f t="shared" si="5845"/>
        <v>279.47000000000003</v>
      </c>
      <c r="BL9340" s="73">
        <f t="shared" si="5845"/>
        <v>279.47000000000003</v>
      </c>
      <c r="BM9340" s="73">
        <f t="shared" si="5845"/>
        <v>279.47000000000003</v>
      </c>
      <c r="BN9340" s="73">
        <f t="shared" si="5845"/>
        <v>279.47000000000003</v>
      </c>
      <c r="BO9340" s="73">
        <f t="shared" si="5845"/>
        <v>279.47000000000003</v>
      </c>
      <c r="BP9340" s="73">
        <f t="shared" si="5845"/>
        <v>279.47000000000003</v>
      </c>
      <c r="BQ9340" s="73">
        <f t="shared" si="5845"/>
        <v>279.47000000000003</v>
      </c>
      <c r="BR9340" s="73">
        <f t="shared" ref="BR9340:EC9340" si="5846">(BQ9340+$F$9100*$F$9102*($F$55/$F$9101*BQ9339+$F$55/$F$9101*BQ9341))/(1+$F$9100*$F$9102*($F$55/$F$9101+$F$55/$F$9101))</f>
        <v>279.47000000000003</v>
      </c>
      <c r="BS9340" s="73">
        <f t="shared" si="5846"/>
        <v>279.47000000000003</v>
      </c>
      <c r="BT9340" s="73">
        <f t="shared" si="5846"/>
        <v>279.47000000000003</v>
      </c>
      <c r="BU9340" s="73">
        <f t="shared" si="5846"/>
        <v>279.47000000000003</v>
      </c>
      <c r="BV9340" s="73">
        <f t="shared" si="5846"/>
        <v>279.47000000000003</v>
      </c>
      <c r="BW9340" s="73">
        <f t="shared" si="5846"/>
        <v>279.47000000000003</v>
      </c>
      <c r="BX9340" s="73">
        <f t="shared" si="5846"/>
        <v>279.47000000000003</v>
      </c>
      <c r="BY9340" s="73">
        <f t="shared" si="5846"/>
        <v>279.47000000000003</v>
      </c>
      <c r="BZ9340" s="73">
        <f t="shared" si="5846"/>
        <v>279.47000000000003</v>
      </c>
      <c r="CA9340" s="73">
        <f t="shared" si="5846"/>
        <v>279.47000000000003</v>
      </c>
      <c r="CB9340" s="73">
        <f t="shared" si="5846"/>
        <v>279.47000000000003</v>
      </c>
      <c r="CC9340" s="73">
        <f t="shared" si="5846"/>
        <v>279.47000000000003</v>
      </c>
      <c r="CD9340" s="73">
        <f t="shared" si="5846"/>
        <v>279.47000000000003</v>
      </c>
      <c r="CE9340" s="73">
        <f t="shared" si="5846"/>
        <v>279.47000000000003</v>
      </c>
      <c r="CF9340" s="73">
        <f t="shared" si="5846"/>
        <v>279.47000000000003</v>
      </c>
      <c r="CG9340" s="73">
        <f t="shared" si="5846"/>
        <v>279.47000000000003</v>
      </c>
      <c r="CH9340" s="73">
        <f t="shared" si="5846"/>
        <v>279.47000000000003</v>
      </c>
      <c r="CI9340" s="73">
        <f t="shared" si="5846"/>
        <v>279.47000000000003</v>
      </c>
      <c r="CJ9340" s="73">
        <f t="shared" si="5846"/>
        <v>279.47000000000003</v>
      </c>
      <c r="CK9340" s="73">
        <f t="shared" si="5846"/>
        <v>279.47000000000003</v>
      </c>
      <c r="CL9340" s="73">
        <f t="shared" si="5846"/>
        <v>279.47000000000003</v>
      </c>
      <c r="CM9340" s="73">
        <f t="shared" si="5846"/>
        <v>279.47000000000003</v>
      </c>
      <c r="CN9340" s="73">
        <f t="shared" si="5846"/>
        <v>279.47000000000003</v>
      </c>
      <c r="CO9340" s="73">
        <f t="shared" si="5846"/>
        <v>279.47000000000003</v>
      </c>
      <c r="CP9340" s="73">
        <f t="shared" si="5846"/>
        <v>279.47000000000003</v>
      </c>
      <c r="CQ9340" s="73">
        <f t="shared" si="5846"/>
        <v>279.47000000000003</v>
      </c>
      <c r="CR9340" s="73">
        <f t="shared" si="5846"/>
        <v>279.47000000000003</v>
      </c>
      <c r="CS9340" s="73">
        <f t="shared" si="5846"/>
        <v>279.47000000000003</v>
      </c>
      <c r="CT9340" s="73">
        <f t="shared" si="5846"/>
        <v>279.47000000000003</v>
      </c>
      <c r="CU9340" s="73">
        <f t="shared" si="5846"/>
        <v>279.47000000000003</v>
      </c>
      <c r="CV9340" s="73">
        <f t="shared" si="5846"/>
        <v>279.47000000000003</v>
      </c>
      <c r="CW9340" s="73">
        <f t="shared" si="5846"/>
        <v>279.47000000000003</v>
      </c>
      <c r="CX9340" s="73">
        <f t="shared" si="5846"/>
        <v>279.47000000000003</v>
      </c>
      <c r="CY9340" s="73">
        <f t="shared" si="5846"/>
        <v>279.47000000000003</v>
      </c>
      <c r="CZ9340" s="73">
        <f t="shared" si="5846"/>
        <v>279.47000000000003</v>
      </c>
      <c r="DA9340" s="73">
        <f t="shared" si="5846"/>
        <v>279.47000000000003</v>
      </c>
      <c r="DB9340" s="73">
        <f t="shared" si="5846"/>
        <v>279.47000000000003</v>
      </c>
      <c r="DC9340" s="73">
        <f t="shared" si="5846"/>
        <v>279.47000000000003</v>
      </c>
      <c r="DD9340" s="73">
        <f t="shared" si="5846"/>
        <v>279.47000000000003</v>
      </c>
      <c r="DE9340" s="73">
        <f t="shared" si="5846"/>
        <v>279.47000000000003</v>
      </c>
      <c r="DF9340" s="73">
        <f t="shared" si="5846"/>
        <v>279.47000000000003</v>
      </c>
      <c r="DG9340" s="73">
        <f t="shared" si="5846"/>
        <v>279.47000000000003</v>
      </c>
      <c r="DH9340" s="73">
        <f t="shared" si="5846"/>
        <v>279.47000000000003</v>
      </c>
      <c r="DI9340" s="73">
        <f t="shared" si="5846"/>
        <v>279.47000000000003</v>
      </c>
      <c r="DJ9340" s="73">
        <f t="shared" si="5846"/>
        <v>279.47000000000003</v>
      </c>
      <c r="DK9340" s="73">
        <f t="shared" si="5846"/>
        <v>279.47000000000003</v>
      </c>
      <c r="DL9340" s="73">
        <f t="shared" si="5846"/>
        <v>279.47000000000003</v>
      </c>
      <c r="DM9340" s="73">
        <f t="shared" si="5846"/>
        <v>279.47000000000003</v>
      </c>
      <c r="DN9340" s="73">
        <f t="shared" si="5846"/>
        <v>279.47000000000003</v>
      </c>
      <c r="DO9340" s="73">
        <f t="shared" si="5846"/>
        <v>279.47000000000003</v>
      </c>
      <c r="DP9340" s="73">
        <f t="shared" si="5846"/>
        <v>279.47000000000003</v>
      </c>
      <c r="DQ9340" s="73">
        <f t="shared" si="5846"/>
        <v>279.47000000000003</v>
      </c>
      <c r="DR9340" s="73">
        <f t="shared" si="5846"/>
        <v>279.47000000000003</v>
      </c>
      <c r="DS9340" s="73">
        <f t="shared" si="5846"/>
        <v>279.47000000000003</v>
      </c>
      <c r="DT9340" s="73">
        <f t="shared" si="5846"/>
        <v>279.47000000000003</v>
      </c>
      <c r="DU9340" s="73">
        <f t="shared" si="5846"/>
        <v>279.47000000000003</v>
      </c>
      <c r="DV9340" s="73">
        <f t="shared" si="5846"/>
        <v>279.47000000000003</v>
      </c>
      <c r="DW9340" s="73">
        <f t="shared" si="5846"/>
        <v>279.47000000000003</v>
      </c>
      <c r="DX9340" s="73">
        <f t="shared" si="5846"/>
        <v>279.47000000000003</v>
      </c>
      <c r="DY9340" s="73">
        <f t="shared" si="5846"/>
        <v>279.47000000000003</v>
      </c>
      <c r="DZ9340" s="73">
        <f t="shared" si="5846"/>
        <v>279.47000000000003</v>
      </c>
      <c r="EA9340" s="73">
        <f t="shared" si="5846"/>
        <v>279.47000000000003</v>
      </c>
      <c r="EB9340" s="73">
        <f t="shared" si="5846"/>
        <v>279.47000000000003</v>
      </c>
      <c r="EC9340" s="73">
        <f t="shared" si="5846"/>
        <v>279.47000000000003</v>
      </c>
      <c r="ED9340" s="73">
        <f t="shared" ref="ED9340:GO9340" si="5847">(EC9340+$F$9100*$F$9102*($F$55/$F$9101*EC9339+$F$55/$F$9101*EC9341))/(1+$F$9100*$F$9102*($F$55/$F$9101+$F$55/$F$9101))</f>
        <v>279.47000000000003</v>
      </c>
      <c r="EE9340" s="73">
        <f t="shared" si="5847"/>
        <v>279.47000000000003</v>
      </c>
      <c r="EF9340" s="73">
        <f t="shared" si="5847"/>
        <v>279.47000000000003</v>
      </c>
      <c r="EG9340" s="73">
        <f t="shared" si="5847"/>
        <v>279.47000000000003</v>
      </c>
      <c r="EH9340" s="73">
        <f t="shared" si="5847"/>
        <v>279.47000000000003</v>
      </c>
      <c r="EI9340" s="73">
        <f t="shared" si="5847"/>
        <v>279.47000000000003</v>
      </c>
      <c r="EJ9340" s="73">
        <f t="shared" si="5847"/>
        <v>279.47000000000003</v>
      </c>
      <c r="EK9340" s="73">
        <f t="shared" si="5847"/>
        <v>279.47000000000003</v>
      </c>
      <c r="EL9340" s="73">
        <f t="shared" si="5847"/>
        <v>279.47000000000003</v>
      </c>
      <c r="EM9340" s="73">
        <f t="shared" si="5847"/>
        <v>279.47000000000003</v>
      </c>
      <c r="EN9340" s="73">
        <f t="shared" si="5847"/>
        <v>279.47000000000003</v>
      </c>
      <c r="EO9340" s="73">
        <f t="shared" si="5847"/>
        <v>279.47000000000003</v>
      </c>
      <c r="EP9340" s="73">
        <f t="shared" si="5847"/>
        <v>279.47000000000003</v>
      </c>
      <c r="EQ9340" s="73">
        <f t="shared" si="5847"/>
        <v>279.47000000000003</v>
      </c>
      <c r="ER9340" s="73">
        <f t="shared" si="5847"/>
        <v>279.47000000000003</v>
      </c>
      <c r="ES9340" s="73">
        <f t="shared" si="5847"/>
        <v>279.47000000000003</v>
      </c>
      <c r="ET9340" s="73">
        <f t="shared" si="5847"/>
        <v>279.47000000000003</v>
      </c>
      <c r="EU9340" s="73">
        <f t="shared" si="5847"/>
        <v>279.47000000000003</v>
      </c>
      <c r="EV9340" s="73">
        <f t="shared" si="5847"/>
        <v>279.47000000000003</v>
      </c>
      <c r="EW9340" s="73">
        <f t="shared" si="5847"/>
        <v>279.47000000000003</v>
      </c>
      <c r="EX9340" s="73">
        <f t="shared" si="5847"/>
        <v>279.47000000000003</v>
      </c>
      <c r="EY9340" s="73">
        <f t="shared" si="5847"/>
        <v>279.47000000000003</v>
      </c>
      <c r="EZ9340" s="73">
        <f t="shared" si="5847"/>
        <v>279.47000000000003</v>
      </c>
      <c r="FA9340" s="73">
        <f t="shared" si="5847"/>
        <v>279.47000000000003</v>
      </c>
      <c r="FB9340" s="73">
        <f t="shared" si="5847"/>
        <v>279.47000000000003</v>
      </c>
      <c r="FC9340" s="73">
        <f t="shared" si="5847"/>
        <v>279.47000000000003</v>
      </c>
      <c r="FD9340" s="73">
        <f t="shared" si="5847"/>
        <v>279.47000000000003</v>
      </c>
      <c r="FE9340" s="73">
        <f t="shared" si="5847"/>
        <v>279.47000000000003</v>
      </c>
      <c r="FF9340" s="73">
        <f t="shared" si="5847"/>
        <v>279.47000000000003</v>
      </c>
      <c r="FG9340" s="73">
        <f t="shared" si="5847"/>
        <v>279.47000000000003</v>
      </c>
      <c r="FH9340" s="73">
        <f t="shared" si="5847"/>
        <v>279.47000000000003</v>
      </c>
      <c r="FI9340" s="73">
        <f t="shared" si="5847"/>
        <v>279.47000000000003</v>
      </c>
      <c r="FJ9340" s="73">
        <f t="shared" si="5847"/>
        <v>279.47000000000003</v>
      </c>
      <c r="FK9340" s="73">
        <f t="shared" si="5847"/>
        <v>279.47000000000003</v>
      </c>
      <c r="FL9340" s="73">
        <f t="shared" si="5847"/>
        <v>279.47000000000003</v>
      </c>
      <c r="FM9340" s="73">
        <f t="shared" si="5847"/>
        <v>279.47000000000003</v>
      </c>
      <c r="FN9340" s="73">
        <f t="shared" si="5847"/>
        <v>279.47000000000003</v>
      </c>
      <c r="FO9340" s="73">
        <f t="shared" si="5847"/>
        <v>279.47000000000003</v>
      </c>
      <c r="FP9340" s="73">
        <f t="shared" si="5847"/>
        <v>279.47000000000003</v>
      </c>
      <c r="FQ9340" s="73">
        <f t="shared" si="5847"/>
        <v>279.47000000000003</v>
      </c>
      <c r="FR9340" s="73">
        <f t="shared" si="5847"/>
        <v>279.47000000000003</v>
      </c>
      <c r="FS9340" s="73">
        <f t="shared" si="5847"/>
        <v>279.47000000000003</v>
      </c>
      <c r="FT9340" s="73">
        <f t="shared" si="5847"/>
        <v>279.47000000000003</v>
      </c>
      <c r="FU9340" s="73">
        <f t="shared" si="5847"/>
        <v>279.47000000000003</v>
      </c>
      <c r="FV9340" s="73">
        <f t="shared" si="5847"/>
        <v>279.47000000000003</v>
      </c>
      <c r="FW9340" s="73">
        <f t="shared" si="5847"/>
        <v>279.47000000000003</v>
      </c>
      <c r="FX9340" s="73">
        <f t="shared" si="5847"/>
        <v>279.47000000000003</v>
      </c>
      <c r="FY9340" s="73">
        <f t="shared" si="5847"/>
        <v>279.47000000000003</v>
      </c>
      <c r="FZ9340" s="73">
        <f t="shared" si="5847"/>
        <v>279.47000000000003</v>
      </c>
      <c r="GA9340" s="73">
        <f t="shared" si="5847"/>
        <v>279.47000000000003</v>
      </c>
      <c r="GB9340" s="73">
        <f t="shared" si="5847"/>
        <v>279.47000000000003</v>
      </c>
      <c r="GC9340" s="73">
        <f t="shared" si="5847"/>
        <v>279.47000000000003</v>
      </c>
      <c r="GD9340" s="73">
        <f t="shared" si="5847"/>
        <v>279.47000000000003</v>
      </c>
      <c r="GE9340" s="73">
        <f t="shared" si="5847"/>
        <v>279.47000000000003</v>
      </c>
      <c r="GF9340" s="73">
        <f t="shared" si="5847"/>
        <v>279.47000000000003</v>
      </c>
      <c r="GG9340" s="73">
        <f t="shared" si="5847"/>
        <v>279.47000000000003</v>
      </c>
      <c r="GH9340" s="73">
        <f t="shared" si="5847"/>
        <v>279.47000000000003</v>
      </c>
      <c r="GI9340" s="73">
        <f t="shared" si="5847"/>
        <v>279.47000000000003</v>
      </c>
      <c r="GJ9340" s="73">
        <f t="shared" si="5847"/>
        <v>279.47000000000003</v>
      </c>
      <c r="GK9340" s="73">
        <f t="shared" si="5847"/>
        <v>279.47000000000003</v>
      </c>
      <c r="GL9340" s="73">
        <f t="shared" si="5847"/>
        <v>279.47000000000003</v>
      </c>
      <c r="GM9340" s="73">
        <f t="shared" si="5847"/>
        <v>279.47000000000003</v>
      </c>
      <c r="GN9340" s="73">
        <f t="shared" si="5847"/>
        <v>279.47000000000003</v>
      </c>
      <c r="GO9340" s="73">
        <f t="shared" si="5847"/>
        <v>279.47000000000003</v>
      </c>
      <c r="GP9340" s="73">
        <f t="shared" ref="GP9340:JA9340" si="5848">(GO9340+$F$9100*$F$9102*($F$55/$F$9101*GO9339+$F$55/$F$9101*GO9341))/(1+$F$9100*$F$9102*($F$55/$F$9101+$F$55/$F$9101))</f>
        <v>279.47000000000003</v>
      </c>
      <c r="GQ9340" s="73">
        <f t="shared" si="5848"/>
        <v>279.47000000000003</v>
      </c>
      <c r="GR9340" s="73">
        <f t="shared" si="5848"/>
        <v>279.47000000000003</v>
      </c>
      <c r="GS9340" s="73">
        <f t="shared" si="5848"/>
        <v>279.47000000000003</v>
      </c>
      <c r="GT9340" s="73">
        <f t="shared" si="5848"/>
        <v>279.47000000000003</v>
      </c>
      <c r="GU9340" s="73">
        <f t="shared" si="5848"/>
        <v>279.47000000000003</v>
      </c>
      <c r="GV9340" s="73">
        <f t="shared" si="5848"/>
        <v>279.47000000000003</v>
      </c>
      <c r="GW9340" s="73">
        <f t="shared" si="5848"/>
        <v>279.47000000000003</v>
      </c>
      <c r="GX9340" s="73">
        <f t="shared" si="5848"/>
        <v>279.47000000000003</v>
      </c>
      <c r="GY9340" s="73">
        <f t="shared" si="5848"/>
        <v>279.47000000000003</v>
      </c>
      <c r="GZ9340" s="73">
        <f t="shared" si="5848"/>
        <v>279.47000000000003</v>
      </c>
      <c r="HA9340" s="73">
        <f t="shared" si="5848"/>
        <v>279.47000000000003</v>
      </c>
      <c r="HB9340" s="73">
        <f t="shared" si="5848"/>
        <v>279.47000000000003</v>
      </c>
      <c r="HC9340" s="73">
        <f t="shared" si="5848"/>
        <v>279.47000000000003</v>
      </c>
      <c r="HD9340" s="73">
        <f t="shared" si="5848"/>
        <v>279.47000000000003</v>
      </c>
      <c r="HE9340" s="73">
        <f t="shared" si="5848"/>
        <v>279.47000000000003</v>
      </c>
      <c r="HF9340" s="73">
        <f t="shared" si="5848"/>
        <v>279.47000000000003</v>
      </c>
      <c r="HG9340" s="73">
        <f t="shared" si="5848"/>
        <v>279.47000000000003</v>
      </c>
      <c r="HH9340" s="73">
        <f t="shared" si="5848"/>
        <v>279.47000000000003</v>
      </c>
      <c r="HI9340" s="73">
        <f t="shared" si="5848"/>
        <v>279.47000000000003</v>
      </c>
      <c r="HJ9340" s="73">
        <f t="shared" si="5848"/>
        <v>279.47000000000003</v>
      </c>
      <c r="HK9340" s="73">
        <f t="shared" si="5848"/>
        <v>279.47000000000003</v>
      </c>
      <c r="HL9340" s="73">
        <f t="shared" si="5848"/>
        <v>279.47000000000003</v>
      </c>
      <c r="HM9340" s="73">
        <f t="shared" si="5848"/>
        <v>279.47000000000003</v>
      </c>
      <c r="HN9340" s="73">
        <f t="shared" si="5848"/>
        <v>279.47000000000003</v>
      </c>
      <c r="HO9340" s="73">
        <f t="shared" si="5848"/>
        <v>279.47000000000003</v>
      </c>
      <c r="HP9340" s="73">
        <f t="shared" si="5848"/>
        <v>279.47000000000003</v>
      </c>
      <c r="HQ9340" s="73">
        <f t="shared" si="5848"/>
        <v>279.47000000000003</v>
      </c>
      <c r="HR9340" s="73">
        <f t="shared" si="5848"/>
        <v>279.47000000000003</v>
      </c>
      <c r="HS9340" s="73">
        <f t="shared" si="5848"/>
        <v>279.47000000000003</v>
      </c>
      <c r="HT9340" s="73">
        <f t="shared" si="5848"/>
        <v>279.47000000000003</v>
      </c>
      <c r="HU9340" s="73">
        <f t="shared" si="5848"/>
        <v>279.47000000000003</v>
      </c>
      <c r="HV9340" s="73">
        <f t="shared" si="5848"/>
        <v>279.47000000000003</v>
      </c>
      <c r="HW9340" s="73">
        <f t="shared" si="5848"/>
        <v>279.47000000000003</v>
      </c>
      <c r="HX9340" s="73">
        <f t="shared" si="5848"/>
        <v>279.47000000000003</v>
      </c>
      <c r="HY9340" s="73">
        <f t="shared" si="5848"/>
        <v>279.47000000000003</v>
      </c>
      <c r="HZ9340" s="73">
        <f t="shared" si="5848"/>
        <v>279.47000000000003</v>
      </c>
      <c r="IA9340" s="73">
        <f t="shared" si="5848"/>
        <v>279.47000000000003</v>
      </c>
      <c r="IB9340" s="73">
        <f t="shared" si="5848"/>
        <v>279.47000000000003</v>
      </c>
      <c r="IC9340" s="73">
        <f t="shared" si="5848"/>
        <v>279.47000000000003</v>
      </c>
      <c r="ID9340" s="73">
        <f t="shared" si="5848"/>
        <v>279.47000000000003</v>
      </c>
      <c r="IE9340" s="73">
        <f t="shared" si="5848"/>
        <v>279.47000000000003</v>
      </c>
      <c r="IF9340" s="73">
        <f t="shared" si="5848"/>
        <v>279.47000000000003</v>
      </c>
      <c r="IG9340" s="73">
        <f t="shared" si="5848"/>
        <v>279.47000000000003</v>
      </c>
      <c r="IH9340" s="73">
        <f t="shared" si="5848"/>
        <v>279.47000000000003</v>
      </c>
      <c r="II9340" s="73">
        <f t="shared" si="5848"/>
        <v>279.47000000000003</v>
      </c>
      <c r="IJ9340" s="73">
        <f t="shared" si="5848"/>
        <v>279.47000000000003</v>
      </c>
      <c r="IK9340" s="73">
        <f t="shared" si="5848"/>
        <v>279.47000000000003</v>
      </c>
      <c r="IL9340" s="73">
        <f t="shared" si="5848"/>
        <v>279.47000000000003</v>
      </c>
      <c r="IM9340" s="73">
        <f t="shared" si="5848"/>
        <v>279.47000000000003</v>
      </c>
      <c r="IN9340" s="73">
        <f t="shared" si="5848"/>
        <v>279.47000000000003</v>
      </c>
      <c r="IO9340" s="73">
        <f t="shared" si="5848"/>
        <v>279.47000000000003</v>
      </c>
      <c r="IP9340" s="73">
        <f t="shared" si="5848"/>
        <v>279.47000000000003</v>
      </c>
      <c r="IQ9340" s="73">
        <f t="shared" si="5848"/>
        <v>279.47000000000003</v>
      </c>
      <c r="IR9340" s="73">
        <f t="shared" si="5848"/>
        <v>279.47000000000003</v>
      </c>
      <c r="IS9340" s="73">
        <f t="shared" si="5848"/>
        <v>279.47000000000003</v>
      </c>
      <c r="IT9340" s="73">
        <f t="shared" si="5848"/>
        <v>279.47000000000003</v>
      </c>
      <c r="IU9340" s="73">
        <f t="shared" si="5848"/>
        <v>279.47000000000003</v>
      </c>
      <c r="IV9340" s="73">
        <f t="shared" si="5848"/>
        <v>279.47000000000003</v>
      </c>
      <c r="IW9340" s="73">
        <f t="shared" si="5848"/>
        <v>279.47000000000003</v>
      </c>
      <c r="IX9340" s="73">
        <f t="shared" si="5848"/>
        <v>279.47000000000003</v>
      </c>
      <c r="IY9340" s="73">
        <f t="shared" si="5848"/>
        <v>279.47000000000003</v>
      </c>
      <c r="IZ9340" s="73">
        <f t="shared" si="5848"/>
        <v>279.47000000000003</v>
      </c>
      <c r="JA9340" s="73">
        <f t="shared" si="5848"/>
        <v>279.47000000000003</v>
      </c>
      <c r="JB9340" s="73">
        <f t="shared" ref="JB9340:KG9340" si="5849">(JA9340+$F$9100*$F$9102*($F$55/$F$9101*JA9339+$F$55/$F$9101*JA9341))/(1+$F$9100*$F$9102*($F$55/$F$9101+$F$55/$F$9101))</f>
        <v>279.47000000000003</v>
      </c>
      <c r="JC9340" s="73">
        <f t="shared" si="5849"/>
        <v>279.47000000000003</v>
      </c>
      <c r="JD9340" s="73">
        <f t="shared" si="5849"/>
        <v>279.47000000000003</v>
      </c>
      <c r="JE9340" s="73">
        <f t="shared" si="5849"/>
        <v>279.47000000000003</v>
      </c>
      <c r="JF9340" s="73">
        <f t="shared" si="5849"/>
        <v>279.47000000000003</v>
      </c>
      <c r="JG9340" s="73">
        <f t="shared" si="5849"/>
        <v>279.47000000000003</v>
      </c>
      <c r="JH9340" s="73">
        <f t="shared" si="5849"/>
        <v>279.47000000000003</v>
      </c>
      <c r="JI9340" s="73">
        <f t="shared" si="5849"/>
        <v>279.47000000000003</v>
      </c>
      <c r="JJ9340" s="73">
        <f t="shared" si="5849"/>
        <v>279.47000000000003</v>
      </c>
      <c r="JK9340" s="73">
        <f t="shared" si="5849"/>
        <v>279.47000000000003</v>
      </c>
      <c r="JL9340" s="73">
        <f t="shared" si="5849"/>
        <v>279.47000000000003</v>
      </c>
      <c r="JM9340" s="73">
        <f t="shared" si="5849"/>
        <v>279.47000000000003</v>
      </c>
      <c r="JN9340" s="73">
        <f t="shared" si="5849"/>
        <v>279.47000000000003</v>
      </c>
      <c r="JO9340" s="73">
        <f t="shared" si="5849"/>
        <v>279.47000000000003</v>
      </c>
      <c r="JP9340" s="73">
        <f t="shared" si="5849"/>
        <v>279.47000000000003</v>
      </c>
      <c r="JQ9340" s="73">
        <f t="shared" si="5849"/>
        <v>279.47000000000003</v>
      </c>
      <c r="JR9340" s="73">
        <f t="shared" si="5849"/>
        <v>279.47000000000003</v>
      </c>
      <c r="JS9340" s="73">
        <f t="shared" si="5849"/>
        <v>279.47000000000003</v>
      </c>
      <c r="JT9340" s="73">
        <f t="shared" si="5849"/>
        <v>279.47000000000003</v>
      </c>
      <c r="JU9340" s="73">
        <f t="shared" si="5849"/>
        <v>279.47000000000003</v>
      </c>
      <c r="JV9340" s="73">
        <f t="shared" si="5849"/>
        <v>279.47000000000003</v>
      </c>
      <c r="JW9340" s="73">
        <f t="shared" si="5849"/>
        <v>279.47000000000003</v>
      </c>
      <c r="JX9340" s="73">
        <f t="shared" si="5849"/>
        <v>279.47000000000003</v>
      </c>
      <c r="JY9340" s="73">
        <f t="shared" si="5849"/>
        <v>279.47000000000003</v>
      </c>
      <c r="JZ9340" s="73">
        <f t="shared" si="5849"/>
        <v>279.47000000000003</v>
      </c>
      <c r="KA9340" s="73">
        <f t="shared" si="5849"/>
        <v>279.47000000000003</v>
      </c>
      <c r="KB9340" s="73">
        <f t="shared" si="5849"/>
        <v>279.47000000000003</v>
      </c>
      <c r="KC9340" s="73">
        <f t="shared" si="5849"/>
        <v>279.47000000000003</v>
      </c>
      <c r="KD9340" s="73">
        <f t="shared" si="5849"/>
        <v>279.47000000000003</v>
      </c>
      <c r="KE9340" s="73">
        <f t="shared" si="5849"/>
        <v>279.47000000000003</v>
      </c>
      <c r="KF9340" s="73">
        <f t="shared" si="5849"/>
        <v>279.47000000000003</v>
      </c>
      <c r="KG9340" s="73">
        <f t="shared" si="5849"/>
        <v>279.47000000000003</v>
      </c>
      <c r="KH9340">
        <v>279.47000000000003</v>
      </c>
      <c r="KL9340" s="84"/>
      <c r="KP9340" s="84"/>
      <c r="KS9340" s="74"/>
      <c r="KT9340" s="74"/>
      <c r="KU9340" s="16"/>
      <c r="KV9340" s="72"/>
      <c r="KW9340" s="72"/>
      <c r="KX9340" s="16"/>
      <c r="KZ9340" s="16"/>
      <c r="LA9340" s="16"/>
      <c r="LB9340" s="74"/>
      <c r="LC9340" s="74"/>
    </row>
    <row r="9341" spans="2:315" x14ac:dyDescent="0.35">
      <c r="B9341">
        <v>235</v>
      </c>
      <c r="C9341">
        <f t="shared" si="5789"/>
        <v>2.3450000000000002</v>
      </c>
      <c r="E9341" s="92">
        <v>279.47000000000003</v>
      </c>
      <c r="F9341" s="73">
        <f t="shared" ref="F9341:BQ9341" si="5850">(E9341+$F$9100*$F$9102*($F$55/$F$9101*E9340+$F$55/$F$9101*E9342))/(1+$F$9100*$F$9102*($F$55/$F$9101+$F$55/$F$9101))</f>
        <v>279.47000000000003</v>
      </c>
      <c r="G9341" s="73">
        <f t="shared" si="5850"/>
        <v>279.47000000000003</v>
      </c>
      <c r="H9341" s="73">
        <f t="shared" si="5850"/>
        <v>279.47000000000003</v>
      </c>
      <c r="I9341" s="73">
        <f t="shared" si="5850"/>
        <v>279.47000000000003</v>
      </c>
      <c r="J9341" s="73">
        <f t="shared" si="5850"/>
        <v>279.47000000000003</v>
      </c>
      <c r="K9341" s="73">
        <f t="shared" si="5850"/>
        <v>279.47000000000003</v>
      </c>
      <c r="L9341" s="73">
        <f t="shared" si="5850"/>
        <v>279.47000000000003</v>
      </c>
      <c r="M9341" s="73">
        <f t="shared" si="5850"/>
        <v>279.47000000000003</v>
      </c>
      <c r="N9341" s="73">
        <f t="shared" si="5850"/>
        <v>279.47000000000003</v>
      </c>
      <c r="O9341" s="73">
        <f t="shared" si="5850"/>
        <v>279.47000000000003</v>
      </c>
      <c r="P9341" s="73">
        <f t="shared" si="5850"/>
        <v>279.47000000000003</v>
      </c>
      <c r="Q9341" s="73">
        <f t="shared" si="5850"/>
        <v>279.47000000000003</v>
      </c>
      <c r="R9341" s="73">
        <f t="shared" si="5850"/>
        <v>279.47000000000003</v>
      </c>
      <c r="S9341" s="73">
        <f t="shared" si="5850"/>
        <v>279.47000000000003</v>
      </c>
      <c r="T9341" s="73">
        <f t="shared" si="5850"/>
        <v>279.47000000000003</v>
      </c>
      <c r="U9341" s="73">
        <f t="shared" si="5850"/>
        <v>279.47000000000003</v>
      </c>
      <c r="V9341" s="73">
        <f t="shared" si="5850"/>
        <v>279.47000000000003</v>
      </c>
      <c r="W9341" s="73">
        <f t="shared" si="5850"/>
        <v>279.47000000000003</v>
      </c>
      <c r="X9341" s="73">
        <f t="shared" si="5850"/>
        <v>279.47000000000003</v>
      </c>
      <c r="Y9341" s="73">
        <f t="shared" si="5850"/>
        <v>279.47000000000003</v>
      </c>
      <c r="Z9341" s="73">
        <f t="shared" si="5850"/>
        <v>279.47000000000003</v>
      </c>
      <c r="AA9341" s="73">
        <f t="shared" si="5850"/>
        <v>279.47000000000003</v>
      </c>
      <c r="AB9341" s="73">
        <f t="shared" si="5850"/>
        <v>279.47000000000003</v>
      </c>
      <c r="AC9341" s="73">
        <f t="shared" si="5850"/>
        <v>279.47000000000003</v>
      </c>
      <c r="AD9341" s="73">
        <f t="shared" si="5850"/>
        <v>279.47000000000003</v>
      </c>
      <c r="AE9341" s="73">
        <f t="shared" si="5850"/>
        <v>279.47000000000003</v>
      </c>
      <c r="AF9341" s="73">
        <f t="shared" si="5850"/>
        <v>279.47000000000003</v>
      </c>
      <c r="AG9341" s="73">
        <f t="shared" si="5850"/>
        <v>279.47000000000003</v>
      </c>
      <c r="AH9341" s="73">
        <f t="shared" si="5850"/>
        <v>279.47000000000003</v>
      </c>
      <c r="AI9341" s="73">
        <f t="shared" si="5850"/>
        <v>279.47000000000003</v>
      </c>
      <c r="AJ9341" s="73">
        <f t="shared" si="5850"/>
        <v>279.47000000000003</v>
      </c>
      <c r="AK9341" s="73">
        <f t="shared" si="5850"/>
        <v>279.47000000000003</v>
      </c>
      <c r="AL9341" s="73">
        <f t="shared" si="5850"/>
        <v>279.47000000000003</v>
      </c>
      <c r="AM9341" s="73">
        <f t="shared" si="5850"/>
        <v>279.47000000000003</v>
      </c>
      <c r="AN9341" s="73">
        <f t="shared" si="5850"/>
        <v>279.47000000000003</v>
      </c>
      <c r="AO9341" s="73">
        <f t="shared" si="5850"/>
        <v>279.47000000000003</v>
      </c>
      <c r="AP9341" s="73">
        <f t="shared" si="5850"/>
        <v>279.47000000000003</v>
      </c>
      <c r="AQ9341" s="73">
        <f t="shared" si="5850"/>
        <v>279.47000000000003</v>
      </c>
      <c r="AR9341" s="73">
        <f t="shared" si="5850"/>
        <v>279.47000000000003</v>
      </c>
      <c r="AS9341" s="73">
        <f t="shared" si="5850"/>
        <v>279.47000000000003</v>
      </c>
      <c r="AT9341" s="73">
        <f t="shared" si="5850"/>
        <v>279.47000000000003</v>
      </c>
      <c r="AU9341" s="73">
        <f t="shared" si="5850"/>
        <v>279.47000000000003</v>
      </c>
      <c r="AV9341" s="73">
        <f t="shared" si="5850"/>
        <v>279.47000000000003</v>
      </c>
      <c r="AW9341" s="73">
        <f t="shared" si="5850"/>
        <v>279.47000000000003</v>
      </c>
      <c r="AX9341" s="73">
        <f t="shared" si="5850"/>
        <v>279.47000000000003</v>
      </c>
      <c r="AY9341" s="73">
        <f t="shared" si="5850"/>
        <v>279.47000000000003</v>
      </c>
      <c r="AZ9341" s="73">
        <f t="shared" si="5850"/>
        <v>279.47000000000003</v>
      </c>
      <c r="BA9341" s="73">
        <f t="shared" si="5850"/>
        <v>279.47000000000003</v>
      </c>
      <c r="BB9341" s="73">
        <f t="shared" si="5850"/>
        <v>279.47000000000003</v>
      </c>
      <c r="BC9341" s="73">
        <f t="shared" si="5850"/>
        <v>279.47000000000003</v>
      </c>
      <c r="BD9341" s="73">
        <f t="shared" si="5850"/>
        <v>279.47000000000003</v>
      </c>
      <c r="BE9341" s="73">
        <f t="shared" si="5850"/>
        <v>279.47000000000003</v>
      </c>
      <c r="BF9341" s="73">
        <f t="shared" si="5850"/>
        <v>279.47000000000003</v>
      </c>
      <c r="BG9341" s="73">
        <f t="shared" si="5850"/>
        <v>279.47000000000003</v>
      </c>
      <c r="BH9341" s="73">
        <f t="shared" si="5850"/>
        <v>279.47000000000003</v>
      </c>
      <c r="BI9341" s="73">
        <f t="shared" si="5850"/>
        <v>279.47000000000003</v>
      </c>
      <c r="BJ9341" s="73">
        <f t="shared" si="5850"/>
        <v>279.47000000000003</v>
      </c>
      <c r="BK9341" s="73">
        <f t="shared" si="5850"/>
        <v>279.47000000000003</v>
      </c>
      <c r="BL9341" s="73">
        <f t="shared" si="5850"/>
        <v>279.47000000000003</v>
      </c>
      <c r="BM9341" s="73">
        <f t="shared" si="5850"/>
        <v>279.47000000000003</v>
      </c>
      <c r="BN9341" s="73">
        <f t="shared" si="5850"/>
        <v>279.47000000000003</v>
      </c>
      <c r="BO9341" s="73">
        <f t="shared" si="5850"/>
        <v>279.47000000000003</v>
      </c>
      <c r="BP9341" s="73">
        <f t="shared" si="5850"/>
        <v>279.47000000000003</v>
      </c>
      <c r="BQ9341" s="73">
        <f t="shared" si="5850"/>
        <v>279.47000000000003</v>
      </c>
      <c r="BR9341" s="73">
        <f t="shared" ref="BR9341:EC9341" si="5851">(BQ9341+$F$9100*$F$9102*($F$55/$F$9101*BQ9340+$F$55/$F$9101*BQ9342))/(1+$F$9100*$F$9102*($F$55/$F$9101+$F$55/$F$9101))</f>
        <v>279.47000000000003</v>
      </c>
      <c r="BS9341" s="73">
        <f t="shared" si="5851"/>
        <v>279.47000000000003</v>
      </c>
      <c r="BT9341" s="73">
        <f t="shared" si="5851"/>
        <v>279.47000000000003</v>
      </c>
      <c r="BU9341" s="73">
        <f t="shared" si="5851"/>
        <v>279.47000000000003</v>
      </c>
      <c r="BV9341" s="73">
        <f t="shared" si="5851"/>
        <v>279.47000000000003</v>
      </c>
      <c r="BW9341" s="73">
        <f t="shared" si="5851"/>
        <v>279.47000000000003</v>
      </c>
      <c r="BX9341" s="73">
        <f t="shared" si="5851"/>
        <v>279.47000000000003</v>
      </c>
      <c r="BY9341" s="73">
        <f t="shared" si="5851"/>
        <v>279.47000000000003</v>
      </c>
      <c r="BZ9341" s="73">
        <f t="shared" si="5851"/>
        <v>279.47000000000003</v>
      </c>
      <c r="CA9341" s="73">
        <f t="shared" si="5851"/>
        <v>279.47000000000003</v>
      </c>
      <c r="CB9341" s="73">
        <f t="shared" si="5851"/>
        <v>279.47000000000003</v>
      </c>
      <c r="CC9341" s="73">
        <f t="shared" si="5851"/>
        <v>279.47000000000003</v>
      </c>
      <c r="CD9341" s="73">
        <f t="shared" si="5851"/>
        <v>279.47000000000003</v>
      </c>
      <c r="CE9341" s="73">
        <f t="shared" si="5851"/>
        <v>279.47000000000003</v>
      </c>
      <c r="CF9341" s="73">
        <f t="shared" si="5851"/>
        <v>279.47000000000003</v>
      </c>
      <c r="CG9341" s="73">
        <f t="shared" si="5851"/>
        <v>279.47000000000003</v>
      </c>
      <c r="CH9341" s="73">
        <f t="shared" si="5851"/>
        <v>279.47000000000003</v>
      </c>
      <c r="CI9341" s="73">
        <f t="shared" si="5851"/>
        <v>279.47000000000003</v>
      </c>
      <c r="CJ9341" s="73">
        <f t="shared" si="5851"/>
        <v>279.47000000000003</v>
      </c>
      <c r="CK9341" s="73">
        <f t="shared" si="5851"/>
        <v>279.47000000000003</v>
      </c>
      <c r="CL9341" s="73">
        <f t="shared" si="5851"/>
        <v>279.47000000000003</v>
      </c>
      <c r="CM9341" s="73">
        <f t="shared" si="5851"/>
        <v>279.47000000000003</v>
      </c>
      <c r="CN9341" s="73">
        <f t="shared" si="5851"/>
        <v>279.47000000000003</v>
      </c>
      <c r="CO9341" s="73">
        <f t="shared" si="5851"/>
        <v>279.47000000000003</v>
      </c>
      <c r="CP9341" s="73">
        <f t="shared" si="5851"/>
        <v>279.47000000000003</v>
      </c>
      <c r="CQ9341" s="73">
        <f t="shared" si="5851"/>
        <v>279.47000000000003</v>
      </c>
      <c r="CR9341" s="73">
        <f t="shared" si="5851"/>
        <v>279.47000000000003</v>
      </c>
      <c r="CS9341" s="73">
        <f t="shared" si="5851"/>
        <v>279.47000000000003</v>
      </c>
      <c r="CT9341" s="73">
        <f t="shared" si="5851"/>
        <v>279.47000000000003</v>
      </c>
      <c r="CU9341" s="73">
        <f t="shared" si="5851"/>
        <v>279.47000000000003</v>
      </c>
      <c r="CV9341" s="73">
        <f t="shared" si="5851"/>
        <v>279.47000000000003</v>
      </c>
      <c r="CW9341" s="73">
        <f t="shared" si="5851"/>
        <v>279.47000000000003</v>
      </c>
      <c r="CX9341" s="73">
        <f t="shared" si="5851"/>
        <v>279.47000000000003</v>
      </c>
      <c r="CY9341" s="73">
        <f t="shared" si="5851"/>
        <v>279.47000000000003</v>
      </c>
      <c r="CZ9341" s="73">
        <f t="shared" si="5851"/>
        <v>279.47000000000003</v>
      </c>
      <c r="DA9341" s="73">
        <f t="shared" si="5851"/>
        <v>279.47000000000003</v>
      </c>
      <c r="DB9341" s="73">
        <f t="shared" si="5851"/>
        <v>279.47000000000003</v>
      </c>
      <c r="DC9341" s="73">
        <f t="shared" si="5851"/>
        <v>279.47000000000003</v>
      </c>
      <c r="DD9341" s="73">
        <f t="shared" si="5851"/>
        <v>279.47000000000003</v>
      </c>
      <c r="DE9341" s="73">
        <f t="shared" si="5851"/>
        <v>279.47000000000003</v>
      </c>
      <c r="DF9341" s="73">
        <f t="shared" si="5851"/>
        <v>279.47000000000003</v>
      </c>
      <c r="DG9341" s="73">
        <f t="shared" si="5851"/>
        <v>279.47000000000003</v>
      </c>
      <c r="DH9341" s="73">
        <f t="shared" si="5851"/>
        <v>279.47000000000003</v>
      </c>
      <c r="DI9341" s="73">
        <f t="shared" si="5851"/>
        <v>279.47000000000003</v>
      </c>
      <c r="DJ9341" s="73">
        <f t="shared" si="5851"/>
        <v>279.47000000000003</v>
      </c>
      <c r="DK9341" s="73">
        <f t="shared" si="5851"/>
        <v>279.47000000000003</v>
      </c>
      <c r="DL9341" s="73">
        <f t="shared" si="5851"/>
        <v>279.47000000000003</v>
      </c>
      <c r="DM9341" s="73">
        <f t="shared" si="5851"/>
        <v>279.47000000000003</v>
      </c>
      <c r="DN9341" s="73">
        <f t="shared" si="5851"/>
        <v>279.47000000000003</v>
      </c>
      <c r="DO9341" s="73">
        <f t="shared" si="5851"/>
        <v>279.47000000000003</v>
      </c>
      <c r="DP9341" s="73">
        <f t="shared" si="5851"/>
        <v>279.47000000000003</v>
      </c>
      <c r="DQ9341" s="73">
        <f t="shared" si="5851"/>
        <v>279.47000000000003</v>
      </c>
      <c r="DR9341" s="73">
        <f t="shared" si="5851"/>
        <v>279.47000000000003</v>
      </c>
      <c r="DS9341" s="73">
        <f t="shared" si="5851"/>
        <v>279.47000000000003</v>
      </c>
      <c r="DT9341" s="73">
        <f t="shared" si="5851"/>
        <v>279.47000000000003</v>
      </c>
      <c r="DU9341" s="73">
        <f t="shared" si="5851"/>
        <v>279.47000000000003</v>
      </c>
      <c r="DV9341" s="73">
        <f t="shared" si="5851"/>
        <v>279.47000000000003</v>
      </c>
      <c r="DW9341" s="73">
        <f t="shared" si="5851"/>
        <v>279.47000000000003</v>
      </c>
      <c r="DX9341" s="73">
        <f t="shared" si="5851"/>
        <v>279.47000000000003</v>
      </c>
      <c r="DY9341" s="73">
        <f t="shared" si="5851"/>
        <v>279.47000000000003</v>
      </c>
      <c r="DZ9341" s="73">
        <f t="shared" si="5851"/>
        <v>279.47000000000003</v>
      </c>
      <c r="EA9341" s="73">
        <f t="shared" si="5851"/>
        <v>279.47000000000003</v>
      </c>
      <c r="EB9341" s="73">
        <f t="shared" si="5851"/>
        <v>279.47000000000003</v>
      </c>
      <c r="EC9341" s="73">
        <f t="shared" si="5851"/>
        <v>279.47000000000003</v>
      </c>
      <c r="ED9341" s="73">
        <f t="shared" ref="ED9341:GO9341" si="5852">(EC9341+$F$9100*$F$9102*($F$55/$F$9101*EC9340+$F$55/$F$9101*EC9342))/(1+$F$9100*$F$9102*($F$55/$F$9101+$F$55/$F$9101))</f>
        <v>279.47000000000003</v>
      </c>
      <c r="EE9341" s="73">
        <f t="shared" si="5852"/>
        <v>279.47000000000003</v>
      </c>
      <c r="EF9341" s="73">
        <f t="shared" si="5852"/>
        <v>279.47000000000003</v>
      </c>
      <c r="EG9341" s="73">
        <f t="shared" si="5852"/>
        <v>279.47000000000003</v>
      </c>
      <c r="EH9341" s="73">
        <f t="shared" si="5852"/>
        <v>279.47000000000003</v>
      </c>
      <c r="EI9341" s="73">
        <f t="shared" si="5852"/>
        <v>279.47000000000003</v>
      </c>
      <c r="EJ9341" s="73">
        <f t="shared" si="5852"/>
        <v>279.47000000000003</v>
      </c>
      <c r="EK9341" s="73">
        <f t="shared" si="5852"/>
        <v>279.47000000000003</v>
      </c>
      <c r="EL9341" s="73">
        <f t="shared" si="5852"/>
        <v>279.47000000000003</v>
      </c>
      <c r="EM9341" s="73">
        <f t="shared" si="5852"/>
        <v>279.47000000000003</v>
      </c>
      <c r="EN9341" s="73">
        <f t="shared" si="5852"/>
        <v>279.47000000000003</v>
      </c>
      <c r="EO9341" s="73">
        <f t="shared" si="5852"/>
        <v>279.47000000000003</v>
      </c>
      <c r="EP9341" s="73">
        <f t="shared" si="5852"/>
        <v>279.47000000000003</v>
      </c>
      <c r="EQ9341" s="73">
        <f t="shared" si="5852"/>
        <v>279.47000000000003</v>
      </c>
      <c r="ER9341" s="73">
        <f t="shared" si="5852"/>
        <v>279.47000000000003</v>
      </c>
      <c r="ES9341" s="73">
        <f t="shared" si="5852"/>
        <v>279.47000000000003</v>
      </c>
      <c r="ET9341" s="73">
        <f t="shared" si="5852"/>
        <v>279.47000000000003</v>
      </c>
      <c r="EU9341" s="73">
        <f t="shared" si="5852"/>
        <v>279.47000000000003</v>
      </c>
      <c r="EV9341" s="73">
        <f t="shared" si="5852"/>
        <v>279.47000000000003</v>
      </c>
      <c r="EW9341" s="73">
        <f t="shared" si="5852"/>
        <v>279.47000000000003</v>
      </c>
      <c r="EX9341" s="73">
        <f t="shared" si="5852"/>
        <v>279.47000000000003</v>
      </c>
      <c r="EY9341" s="73">
        <f t="shared" si="5852"/>
        <v>279.47000000000003</v>
      </c>
      <c r="EZ9341" s="73">
        <f t="shared" si="5852"/>
        <v>279.47000000000003</v>
      </c>
      <c r="FA9341" s="73">
        <f t="shared" si="5852"/>
        <v>279.47000000000003</v>
      </c>
      <c r="FB9341" s="73">
        <f t="shared" si="5852"/>
        <v>279.47000000000003</v>
      </c>
      <c r="FC9341" s="73">
        <f t="shared" si="5852"/>
        <v>279.47000000000003</v>
      </c>
      <c r="FD9341" s="73">
        <f t="shared" si="5852"/>
        <v>279.47000000000003</v>
      </c>
      <c r="FE9341" s="73">
        <f t="shared" si="5852"/>
        <v>279.47000000000003</v>
      </c>
      <c r="FF9341" s="73">
        <f t="shared" si="5852"/>
        <v>279.47000000000003</v>
      </c>
      <c r="FG9341" s="73">
        <f t="shared" si="5852"/>
        <v>279.47000000000003</v>
      </c>
      <c r="FH9341" s="73">
        <f t="shared" si="5852"/>
        <v>279.47000000000003</v>
      </c>
      <c r="FI9341" s="73">
        <f t="shared" si="5852"/>
        <v>279.47000000000003</v>
      </c>
      <c r="FJ9341" s="73">
        <f t="shared" si="5852"/>
        <v>279.47000000000003</v>
      </c>
      <c r="FK9341" s="73">
        <f t="shared" si="5852"/>
        <v>279.47000000000003</v>
      </c>
      <c r="FL9341" s="73">
        <f t="shared" si="5852"/>
        <v>279.47000000000003</v>
      </c>
      <c r="FM9341" s="73">
        <f t="shared" si="5852"/>
        <v>279.47000000000003</v>
      </c>
      <c r="FN9341" s="73">
        <f t="shared" si="5852"/>
        <v>279.47000000000003</v>
      </c>
      <c r="FO9341" s="73">
        <f t="shared" si="5852"/>
        <v>279.47000000000003</v>
      </c>
      <c r="FP9341" s="73">
        <f t="shared" si="5852"/>
        <v>279.47000000000003</v>
      </c>
      <c r="FQ9341" s="73">
        <f t="shared" si="5852"/>
        <v>279.47000000000003</v>
      </c>
      <c r="FR9341" s="73">
        <f t="shared" si="5852"/>
        <v>279.47000000000003</v>
      </c>
      <c r="FS9341" s="73">
        <f t="shared" si="5852"/>
        <v>279.47000000000003</v>
      </c>
      <c r="FT9341" s="73">
        <f t="shared" si="5852"/>
        <v>279.47000000000003</v>
      </c>
      <c r="FU9341" s="73">
        <f t="shared" si="5852"/>
        <v>279.47000000000003</v>
      </c>
      <c r="FV9341" s="73">
        <f t="shared" si="5852"/>
        <v>279.47000000000003</v>
      </c>
      <c r="FW9341" s="73">
        <f t="shared" si="5852"/>
        <v>279.47000000000003</v>
      </c>
      <c r="FX9341" s="73">
        <f t="shared" si="5852"/>
        <v>279.47000000000003</v>
      </c>
      <c r="FY9341" s="73">
        <f t="shared" si="5852"/>
        <v>279.47000000000003</v>
      </c>
      <c r="FZ9341" s="73">
        <f t="shared" si="5852"/>
        <v>279.47000000000003</v>
      </c>
      <c r="GA9341" s="73">
        <f t="shared" si="5852"/>
        <v>279.47000000000003</v>
      </c>
      <c r="GB9341" s="73">
        <f t="shared" si="5852"/>
        <v>279.47000000000003</v>
      </c>
      <c r="GC9341" s="73">
        <f t="shared" si="5852"/>
        <v>279.47000000000003</v>
      </c>
      <c r="GD9341" s="73">
        <f t="shared" si="5852"/>
        <v>279.47000000000003</v>
      </c>
      <c r="GE9341" s="73">
        <f t="shared" si="5852"/>
        <v>279.47000000000003</v>
      </c>
      <c r="GF9341" s="73">
        <f t="shared" si="5852"/>
        <v>279.47000000000003</v>
      </c>
      <c r="GG9341" s="73">
        <f t="shared" si="5852"/>
        <v>279.47000000000003</v>
      </c>
      <c r="GH9341" s="73">
        <f t="shared" si="5852"/>
        <v>279.47000000000003</v>
      </c>
      <c r="GI9341" s="73">
        <f t="shared" si="5852"/>
        <v>279.47000000000003</v>
      </c>
      <c r="GJ9341" s="73">
        <f t="shared" si="5852"/>
        <v>279.47000000000003</v>
      </c>
      <c r="GK9341" s="73">
        <f t="shared" si="5852"/>
        <v>279.47000000000003</v>
      </c>
      <c r="GL9341" s="73">
        <f t="shared" si="5852"/>
        <v>279.47000000000003</v>
      </c>
      <c r="GM9341" s="73">
        <f t="shared" si="5852"/>
        <v>279.47000000000003</v>
      </c>
      <c r="GN9341" s="73">
        <f t="shared" si="5852"/>
        <v>279.47000000000003</v>
      </c>
      <c r="GO9341" s="73">
        <f t="shared" si="5852"/>
        <v>279.47000000000003</v>
      </c>
      <c r="GP9341" s="73">
        <f t="shared" ref="GP9341:JA9341" si="5853">(GO9341+$F$9100*$F$9102*($F$55/$F$9101*GO9340+$F$55/$F$9101*GO9342))/(1+$F$9100*$F$9102*($F$55/$F$9101+$F$55/$F$9101))</f>
        <v>279.47000000000003</v>
      </c>
      <c r="GQ9341" s="73">
        <f t="shared" si="5853"/>
        <v>279.47000000000003</v>
      </c>
      <c r="GR9341" s="73">
        <f t="shared" si="5853"/>
        <v>279.47000000000003</v>
      </c>
      <c r="GS9341" s="73">
        <f t="shared" si="5853"/>
        <v>279.47000000000003</v>
      </c>
      <c r="GT9341" s="73">
        <f t="shared" si="5853"/>
        <v>279.47000000000003</v>
      </c>
      <c r="GU9341" s="73">
        <f t="shared" si="5853"/>
        <v>279.47000000000003</v>
      </c>
      <c r="GV9341" s="73">
        <f t="shared" si="5853"/>
        <v>279.47000000000003</v>
      </c>
      <c r="GW9341" s="73">
        <f t="shared" si="5853"/>
        <v>279.47000000000003</v>
      </c>
      <c r="GX9341" s="73">
        <f t="shared" si="5853"/>
        <v>279.47000000000003</v>
      </c>
      <c r="GY9341" s="73">
        <f t="shared" si="5853"/>
        <v>279.47000000000003</v>
      </c>
      <c r="GZ9341" s="73">
        <f t="shared" si="5853"/>
        <v>279.47000000000003</v>
      </c>
      <c r="HA9341" s="73">
        <f t="shared" si="5853"/>
        <v>279.47000000000003</v>
      </c>
      <c r="HB9341" s="73">
        <f t="shared" si="5853"/>
        <v>279.47000000000003</v>
      </c>
      <c r="HC9341" s="73">
        <f t="shared" si="5853"/>
        <v>279.47000000000003</v>
      </c>
      <c r="HD9341" s="73">
        <f t="shared" si="5853"/>
        <v>279.47000000000003</v>
      </c>
      <c r="HE9341" s="73">
        <f t="shared" si="5853"/>
        <v>279.47000000000003</v>
      </c>
      <c r="HF9341" s="73">
        <f t="shared" si="5853"/>
        <v>279.47000000000003</v>
      </c>
      <c r="HG9341" s="73">
        <f t="shared" si="5853"/>
        <v>279.47000000000003</v>
      </c>
      <c r="HH9341" s="73">
        <f t="shared" si="5853"/>
        <v>279.47000000000003</v>
      </c>
      <c r="HI9341" s="73">
        <f t="shared" si="5853"/>
        <v>279.47000000000003</v>
      </c>
      <c r="HJ9341" s="73">
        <f t="shared" si="5853"/>
        <v>279.47000000000003</v>
      </c>
      <c r="HK9341" s="73">
        <f t="shared" si="5853"/>
        <v>279.47000000000003</v>
      </c>
      <c r="HL9341" s="73">
        <f t="shared" si="5853"/>
        <v>279.47000000000003</v>
      </c>
      <c r="HM9341" s="73">
        <f t="shared" si="5853"/>
        <v>279.47000000000003</v>
      </c>
      <c r="HN9341" s="73">
        <f t="shared" si="5853"/>
        <v>279.47000000000003</v>
      </c>
      <c r="HO9341" s="73">
        <f t="shared" si="5853"/>
        <v>279.47000000000003</v>
      </c>
      <c r="HP9341" s="73">
        <f t="shared" si="5853"/>
        <v>279.47000000000003</v>
      </c>
      <c r="HQ9341" s="73">
        <f t="shared" si="5853"/>
        <v>279.47000000000003</v>
      </c>
      <c r="HR9341" s="73">
        <f t="shared" si="5853"/>
        <v>279.47000000000003</v>
      </c>
      <c r="HS9341" s="73">
        <f t="shared" si="5853"/>
        <v>279.47000000000003</v>
      </c>
      <c r="HT9341" s="73">
        <f t="shared" si="5853"/>
        <v>279.47000000000003</v>
      </c>
      <c r="HU9341" s="73">
        <f t="shared" si="5853"/>
        <v>279.47000000000003</v>
      </c>
      <c r="HV9341" s="73">
        <f t="shared" si="5853"/>
        <v>279.47000000000003</v>
      </c>
      <c r="HW9341" s="73">
        <f t="shared" si="5853"/>
        <v>279.47000000000003</v>
      </c>
      <c r="HX9341" s="73">
        <f t="shared" si="5853"/>
        <v>279.47000000000003</v>
      </c>
      <c r="HY9341" s="73">
        <f t="shared" si="5853"/>
        <v>279.47000000000003</v>
      </c>
      <c r="HZ9341" s="73">
        <f t="shared" si="5853"/>
        <v>279.47000000000003</v>
      </c>
      <c r="IA9341" s="73">
        <f t="shared" si="5853"/>
        <v>279.47000000000003</v>
      </c>
      <c r="IB9341" s="73">
        <f t="shared" si="5853"/>
        <v>279.47000000000003</v>
      </c>
      <c r="IC9341" s="73">
        <f t="shared" si="5853"/>
        <v>279.47000000000003</v>
      </c>
      <c r="ID9341" s="73">
        <f t="shared" si="5853"/>
        <v>279.47000000000003</v>
      </c>
      <c r="IE9341" s="73">
        <f t="shared" si="5853"/>
        <v>279.47000000000003</v>
      </c>
      <c r="IF9341" s="73">
        <f t="shared" si="5853"/>
        <v>279.47000000000003</v>
      </c>
      <c r="IG9341" s="73">
        <f t="shared" si="5853"/>
        <v>279.47000000000003</v>
      </c>
      <c r="IH9341" s="73">
        <f t="shared" si="5853"/>
        <v>279.47000000000003</v>
      </c>
      <c r="II9341" s="73">
        <f t="shared" si="5853"/>
        <v>279.47000000000003</v>
      </c>
      <c r="IJ9341" s="73">
        <f t="shared" si="5853"/>
        <v>279.47000000000003</v>
      </c>
      <c r="IK9341" s="73">
        <f t="shared" si="5853"/>
        <v>279.47000000000003</v>
      </c>
      <c r="IL9341" s="73">
        <f t="shared" si="5853"/>
        <v>279.47000000000003</v>
      </c>
      <c r="IM9341" s="73">
        <f t="shared" si="5853"/>
        <v>279.47000000000003</v>
      </c>
      <c r="IN9341" s="73">
        <f t="shared" si="5853"/>
        <v>279.47000000000003</v>
      </c>
      <c r="IO9341" s="73">
        <f t="shared" si="5853"/>
        <v>279.47000000000003</v>
      </c>
      <c r="IP9341" s="73">
        <f t="shared" si="5853"/>
        <v>279.47000000000003</v>
      </c>
      <c r="IQ9341" s="73">
        <f t="shared" si="5853"/>
        <v>279.47000000000003</v>
      </c>
      <c r="IR9341" s="73">
        <f t="shared" si="5853"/>
        <v>279.47000000000003</v>
      </c>
      <c r="IS9341" s="73">
        <f t="shared" si="5853"/>
        <v>279.47000000000003</v>
      </c>
      <c r="IT9341" s="73">
        <f t="shared" si="5853"/>
        <v>279.47000000000003</v>
      </c>
      <c r="IU9341" s="73">
        <f t="shared" si="5853"/>
        <v>279.47000000000003</v>
      </c>
      <c r="IV9341" s="73">
        <f t="shared" si="5853"/>
        <v>279.47000000000003</v>
      </c>
      <c r="IW9341" s="73">
        <f t="shared" si="5853"/>
        <v>279.47000000000003</v>
      </c>
      <c r="IX9341" s="73">
        <f t="shared" si="5853"/>
        <v>279.47000000000003</v>
      </c>
      <c r="IY9341" s="73">
        <f t="shared" si="5853"/>
        <v>279.47000000000003</v>
      </c>
      <c r="IZ9341" s="73">
        <f t="shared" si="5853"/>
        <v>279.47000000000003</v>
      </c>
      <c r="JA9341" s="73">
        <f t="shared" si="5853"/>
        <v>279.47000000000003</v>
      </c>
      <c r="JB9341" s="73">
        <f t="shared" ref="JB9341:KG9341" si="5854">(JA9341+$F$9100*$F$9102*($F$55/$F$9101*JA9340+$F$55/$F$9101*JA9342))/(1+$F$9100*$F$9102*($F$55/$F$9101+$F$55/$F$9101))</f>
        <v>279.47000000000003</v>
      </c>
      <c r="JC9341" s="73">
        <f t="shared" si="5854"/>
        <v>279.47000000000003</v>
      </c>
      <c r="JD9341" s="73">
        <f t="shared" si="5854"/>
        <v>279.47000000000003</v>
      </c>
      <c r="JE9341" s="73">
        <f t="shared" si="5854"/>
        <v>279.47000000000003</v>
      </c>
      <c r="JF9341" s="73">
        <f t="shared" si="5854"/>
        <v>279.47000000000003</v>
      </c>
      <c r="JG9341" s="73">
        <f t="shared" si="5854"/>
        <v>279.47000000000003</v>
      </c>
      <c r="JH9341" s="73">
        <f t="shared" si="5854"/>
        <v>279.47000000000003</v>
      </c>
      <c r="JI9341" s="73">
        <f t="shared" si="5854"/>
        <v>279.47000000000003</v>
      </c>
      <c r="JJ9341" s="73">
        <f t="shared" si="5854"/>
        <v>279.47000000000003</v>
      </c>
      <c r="JK9341" s="73">
        <f t="shared" si="5854"/>
        <v>279.47000000000003</v>
      </c>
      <c r="JL9341" s="73">
        <f t="shared" si="5854"/>
        <v>279.47000000000003</v>
      </c>
      <c r="JM9341" s="73">
        <f t="shared" si="5854"/>
        <v>279.47000000000003</v>
      </c>
      <c r="JN9341" s="73">
        <f t="shared" si="5854"/>
        <v>279.47000000000003</v>
      </c>
      <c r="JO9341" s="73">
        <f t="shared" si="5854"/>
        <v>279.47000000000003</v>
      </c>
      <c r="JP9341" s="73">
        <f t="shared" si="5854"/>
        <v>279.47000000000003</v>
      </c>
      <c r="JQ9341" s="73">
        <f t="shared" si="5854"/>
        <v>279.47000000000003</v>
      </c>
      <c r="JR9341" s="73">
        <f t="shared" si="5854"/>
        <v>279.47000000000003</v>
      </c>
      <c r="JS9341" s="73">
        <f t="shared" si="5854"/>
        <v>279.47000000000003</v>
      </c>
      <c r="JT9341" s="73">
        <f t="shared" si="5854"/>
        <v>279.47000000000003</v>
      </c>
      <c r="JU9341" s="73">
        <f t="shared" si="5854"/>
        <v>279.47000000000003</v>
      </c>
      <c r="JV9341" s="73">
        <f t="shared" si="5854"/>
        <v>279.47000000000003</v>
      </c>
      <c r="JW9341" s="73">
        <f t="shared" si="5854"/>
        <v>279.47000000000003</v>
      </c>
      <c r="JX9341" s="73">
        <f t="shared" si="5854"/>
        <v>279.47000000000003</v>
      </c>
      <c r="JY9341" s="73">
        <f t="shared" si="5854"/>
        <v>279.47000000000003</v>
      </c>
      <c r="JZ9341" s="73">
        <f t="shared" si="5854"/>
        <v>279.47000000000003</v>
      </c>
      <c r="KA9341" s="73">
        <f t="shared" si="5854"/>
        <v>279.47000000000003</v>
      </c>
      <c r="KB9341" s="73">
        <f t="shared" si="5854"/>
        <v>279.47000000000003</v>
      </c>
      <c r="KC9341" s="73">
        <f t="shared" si="5854"/>
        <v>279.47000000000003</v>
      </c>
      <c r="KD9341" s="73">
        <f t="shared" si="5854"/>
        <v>279.47000000000003</v>
      </c>
      <c r="KE9341" s="73">
        <f t="shared" si="5854"/>
        <v>279.47000000000003</v>
      </c>
      <c r="KF9341" s="73">
        <f t="shared" si="5854"/>
        <v>279.47000000000003</v>
      </c>
      <c r="KG9341" s="73">
        <f t="shared" si="5854"/>
        <v>279.47000000000003</v>
      </c>
      <c r="KH9341">
        <v>279.47000000000003</v>
      </c>
      <c r="KL9341" s="84"/>
      <c r="KP9341" s="84"/>
      <c r="KS9341" s="74"/>
      <c r="KT9341" s="74"/>
      <c r="KU9341" s="16"/>
      <c r="KV9341" s="72"/>
      <c r="KW9341" s="72"/>
      <c r="KX9341" s="16"/>
      <c r="KZ9341" s="16"/>
      <c r="LA9341" s="16"/>
      <c r="LB9341" s="74"/>
      <c r="LC9341" s="74"/>
    </row>
    <row r="9342" spans="2:315" x14ac:dyDescent="0.35">
      <c r="B9342">
        <v>236</v>
      </c>
      <c r="C9342">
        <f t="shared" si="5789"/>
        <v>2.355</v>
      </c>
      <c r="E9342" s="92">
        <v>279.47000000000003</v>
      </c>
      <c r="F9342" s="73">
        <f t="shared" ref="F9342:BQ9342" si="5855">(E9342+$F$9100*$F$9102*($F$55/$F$9101*E9341+$F$55/$F$9101*E9343))/(1+$F$9100*$F$9102*($F$55/$F$9101+$F$55/$F$9101))</f>
        <v>279.47000000000003</v>
      </c>
      <c r="G9342" s="73">
        <f t="shared" si="5855"/>
        <v>279.47000000000003</v>
      </c>
      <c r="H9342" s="73">
        <f t="shared" si="5855"/>
        <v>279.47000000000003</v>
      </c>
      <c r="I9342" s="73">
        <f t="shared" si="5855"/>
        <v>279.47000000000003</v>
      </c>
      <c r="J9342" s="73">
        <f t="shared" si="5855"/>
        <v>279.47000000000003</v>
      </c>
      <c r="K9342" s="73">
        <f t="shared" si="5855"/>
        <v>279.47000000000003</v>
      </c>
      <c r="L9342" s="73">
        <f t="shared" si="5855"/>
        <v>279.47000000000003</v>
      </c>
      <c r="M9342" s="73">
        <f t="shared" si="5855"/>
        <v>279.47000000000003</v>
      </c>
      <c r="N9342" s="73">
        <f t="shared" si="5855"/>
        <v>279.47000000000003</v>
      </c>
      <c r="O9342" s="73">
        <f t="shared" si="5855"/>
        <v>279.47000000000003</v>
      </c>
      <c r="P9342" s="73">
        <f t="shared" si="5855"/>
        <v>279.47000000000003</v>
      </c>
      <c r="Q9342" s="73">
        <f t="shared" si="5855"/>
        <v>279.47000000000003</v>
      </c>
      <c r="R9342" s="73">
        <f t="shared" si="5855"/>
        <v>279.47000000000003</v>
      </c>
      <c r="S9342" s="73">
        <f t="shared" si="5855"/>
        <v>279.47000000000003</v>
      </c>
      <c r="T9342" s="73">
        <f t="shared" si="5855"/>
        <v>279.47000000000003</v>
      </c>
      <c r="U9342" s="73">
        <f t="shared" si="5855"/>
        <v>279.47000000000003</v>
      </c>
      <c r="V9342" s="73">
        <f t="shared" si="5855"/>
        <v>279.47000000000003</v>
      </c>
      <c r="W9342" s="73">
        <f t="shared" si="5855"/>
        <v>279.47000000000003</v>
      </c>
      <c r="X9342" s="73">
        <f t="shared" si="5855"/>
        <v>279.47000000000003</v>
      </c>
      <c r="Y9342" s="73">
        <f t="shared" si="5855"/>
        <v>279.47000000000003</v>
      </c>
      <c r="Z9342" s="73">
        <f t="shared" si="5855"/>
        <v>279.47000000000003</v>
      </c>
      <c r="AA9342" s="73">
        <f t="shared" si="5855"/>
        <v>279.47000000000003</v>
      </c>
      <c r="AB9342" s="73">
        <f t="shared" si="5855"/>
        <v>279.47000000000003</v>
      </c>
      <c r="AC9342" s="73">
        <f t="shared" si="5855"/>
        <v>279.47000000000003</v>
      </c>
      <c r="AD9342" s="73">
        <f t="shared" si="5855"/>
        <v>279.47000000000003</v>
      </c>
      <c r="AE9342" s="73">
        <f t="shared" si="5855"/>
        <v>279.47000000000003</v>
      </c>
      <c r="AF9342" s="73">
        <f t="shared" si="5855"/>
        <v>279.47000000000003</v>
      </c>
      <c r="AG9342" s="73">
        <f t="shared" si="5855"/>
        <v>279.47000000000003</v>
      </c>
      <c r="AH9342" s="73">
        <f t="shared" si="5855"/>
        <v>279.47000000000003</v>
      </c>
      <c r="AI9342" s="73">
        <f t="shared" si="5855"/>
        <v>279.47000000000003</v>
      </c>
      <c r="AJ9342" s="73">
        <f t="shared" si="5855"/>
        <v>279.47000000000003</v>
      </c>
      <c r="AK9342" s="73">
        <f t="shared" si="5855"/>
        <v>279.47000000000003</v>
      </c>
      <c r="AL9342" s="73">
        <f t="shared" si="5855"/>
        <v>279.47000000000003</v>
      </c>
      <c r="AM9342" s="73">
        <f t="shared" si="5855"/>
        <v>279.47000000000003</v>
      </c>
      <c r="AN9342" s="73">
        <f t="shared" si="5855"/>
        <v>279.47000000000003</v>
      </c>
      <c r="AO9342" s="73">
        <f t="shared" si="5855"/>
        <v>279.47000000000003</v>
      </c>
      <c r="AP9342" s="73">
        <f t="shared" si="5855"/>
        <v>279.47000000000003</v>
      </c>
      <c r="AQ9342" s="73">
        <f t="shared" si="5855"/>
        <v>279.47000000000003</v>
      </c>
      <c r="AR9342" s="73">
        <f t="shared" si="5855"/>
        <v>279.47000000000003</v>
      </c>
      <c r="AS9342" s="73">
        <f t="shared" si="5855"/>
        <v>279.47000000000003</v>
      </c>
      <c r="AT9342" s="73">
        <f t="shared" si="5855"/>
        <v>279.47000000000003</v>
      </c>
      <c r="AU9342" s="73">
        <f t="shared" si="5855"/>
        <v>279.47000000000003</v>
      </c>
      <c r="AV9342" s="73">
        <f t="shared" si="5855"/>
        <v>279.47000000000003</v>
      </c>
      <c r="AW9342" s="73">
        <f t="shared" si="5855"/>
        <v>279.47000000000003</v>
      </c>
      <c r="AX9342" s="73">
        <f t="shared" si="5855"/>
        <v>279.47000000000003</v>
      </c>
      <c r="AY9342" s="73">
        <f t="shared" si="5855"/>
        <v>279.47000000000003</v>
      </c>
      <c r="AZ9342" s="73">
        <f t="shared" si="5855"/>
        <v>279.47000000000003</v>
      </c>
      <c r="BA9342" s="73">
        <f t="shared" si="5855"/>
        <v>279.47000000000003</v>
      </c>
      <c r="BB9342" s="73">
        <f t="shared" si="5855"/>
        <v>279.47000000000003</v>
      </c>
      <c r="BC9342" s="73">
        <f t="shared" si="5855"/>
        <v>279.47000000000003</v>
      </c>
      <c r="BD9342" s="73">
        <f t="shared" si="5855"/>
        <v>279.47000000000003</v>
      </c>
      <c r="BE9342" s="73">
        <f t="shared" si="5855"/>
        <v>279.47000000000003</v>
      </c>
      <c r="BF9342" s="73">
        <f t="shared" si="5855"/>
        <v>279.47000000000003</v>
      </c>
      <c r="BG9342" s="73">
        <f t="shared" si="5855"/>
        <v>279.47000000000003</v>
      </c>
      <c r="BH9342" s="73">
        <f t="shared" si="5855"/>
        <v>279.47000000000003</v>
      </c>
      <c r="BI9342" s="73">
        <f t="shared" si="5855"/>
        <v>279.47000000000003</v>
      </c>
      <c r="BJ9342" s="73">
        <f t="shared" si="5855"/>
        <v>279.47000000000003</v>
      </c>
      <c r="BK9342" s="73">
        <f t="shared" si="5855"/>
        <v>279.47000000000003</v>
      </c>
      <c r="BL9342" s="73">
        <f t="shared" si="5855"/>
        <v>279.47000000000003</v>
      </c>
      <c r="BM9342" s="73">
        <f t="shared" si="5855"/>
        <v>279.47000000000003</v>
      </c>
      <c r="BN9342" s="73">
        <f t="shared" si="5855"/>
        <v>279.47000000000003</v>
      </c>
      <c r="BO9342" s="73">
        <f t="shared" si="5855"/>
        <v>279.47000000000003</v>
      </c>
      <c r="BP9342" s="73">
        <f t="shared" si="5855"/>
        <v>279.47000000000003</v>
      </c>
      <c r="BQ9342" s="73">
        <f t="shared" si="5855"/>
        <v>279.47000000000003</v>
      </c>
      <c r="BR9342" s="73">
        <f t="shared" ref="BR9342:EC9342" si="5856">(BQ9342+$F$9100*$F$9102*($F$55/$F$9101*BQ9341+$F$55/$F$9101*BQ9343))/(1+$F$9100*$F$9102*($F$55/$F$9101+$F$55/$F$9101))</f>
        <v>279.47000000000003</v>
      </c>
      <c r="BS9342" s="73">
        <f t="shared" si="5856"/>
        <v>279.47000000000003</v>
      </c>
      <c r="BT9342" s="73">
        <f t="shared" si="5856"/>
        <v>279.47000000000003</v>
      </c>
      <c r="BU9342" s="73">
        <f t="shared" si="5856"/>
        <v>279.47000000000003</v>
      </c>
      <c r="BV9342" s="73">
        <f t="shared" si="5856"/>
        <v>279.47000000000003</v>
      </c>
      <c r="BW9342" s="73">
        <f t="shared" si="5856"/>
        <v>279.47000000000003</v>
      </c>
      <c r="BX9342" s="73">
        <f t="shared" si="5856"/>
        <v>279.47000000000003</v>
      </c>
      <c r="BY9342" s="73">
        <f t="shared" si="5856"/>
        <v>279.47000000000003</v>
      </c>
      <c r="BZ9342" s="73">
        <f t="shared" si="5856"/>
        <v>279.47000000000003</v>
      </c>
      <c r="CA9342" s="73">
        <f t="shared" si="5856"/>
        <v>279.47000000000003</v>
      </c>
      <c r="CB9342" s="73">
        <f t="shared" si="5856"/>
        <v>279.47000000000003</v>
      </c>
      <c r="CC9342" s="73">
        <f t="shared" si="5856"/>
        <v>279.47000000000003</v>
      </c>
      <c r="CD9342" s="73">
        <f t="shared" si="5856"/>
        <v>279.47000000000003</v>
      </c>
      <c r="CE9342" s="73">
        <f t="shared" si="5856"/>
        <v>279.47000000000003</v>
      </c>
      <c r="CF9342" s="73">
        <f t="shared" si="5856"/>
        <v>279.47000000000003</v>
      </c>
      <c r="CG9342" s="73">
        <f t="shared" si="5856"/>
        <v>279.47000000000003</v>
      </c>
      <c r="CH9342" s="73">
        <f t="shared" si="5856"/>
        <v>279.47000000000003</v>
      </c>
      <c r="CI9342" s="73">
        <f t="shared" si="5856"/>
        <v>279.47000000000003</v>
      </c>
      <c r="CJ9342" s="73">
        <f t="shared" si="5856"/>
        <v>279.47000000000003</v>
      </c>
      <c r="CK9342" s="73">
        <f t="shared" si="5856"/>
        <v>279.47000000000003</v>
      </c>
      <c r="CL9342" s="73">
        <f t="shared" si="5856"/>
        <v>279.47000000000003</v>
      </c>
      <c r="CM9342" s="73">
        <f t="shared" si="5856"/>
        <v>279.47000000000003</v>
      </c>
      <c r="CN9342" s="73">
        <f t="shared" si="5856"/>
        <v>279.47000000000003</v>
      </c>
      <c r="CO9342" s="73">
        <f t="shared" si="5856"/>
        <v>279.47000000000003</v>
      </c>
      <c r="CP9342" s="73">
        <f t="shared" si="5856"/>
        <v>279.47000000000003</v>
      </c>
      <c r="CQ9342" s="73">
        <f t="shared" si="5856"/>
        <v>279.47000000000003</v>
      </c>
      <c r="CR9342" s="73">
        <f t="shared" si="5856"/>
        <v>279.47000000000003</v>
      </c>
      <c r="CS9342" s="73">
        <f t="shared" si="5856"/>
        <v>279.47000000000003</v>
      </c>
      <c r="CT9342" s="73">
        <f t="shared" si="5856"/>
        <v>279.47000000000003</v>
      </c>
      <c r="CU9342" s="73">
        <f t="shared" si="5856"/>
        <v>279.47000000000003</v>
      </c>
      <c r="CV9342" s="73">
        <f t="shared" si="5856"/>
        <v>279.47000000000003</v>
      </c>
      <c r="CW9342" s="73">
        <f t="shared" si="5856"/>
        <v>279.47000000000003</v>
      </c>
      <c r="CX9342" s="73">
        <f t="shared" si="5856"/>
        <v>279.47000000000003</v>
      </c>
      <c r="CY9342" s="73">
        <f t="shared" si="5856"/>
        <v>279.47000000000003</v>
      </c>
      <c r="CZ9342" s="73">
        <f t="shared" si="5856"/>
        <v>279.47000000000003</v>
      </c>
      <c r="DA9342" s="73">
        <f t="shared" si="5856"/>
        <v>279.47000000000003</v>
      </c>
      <c r="DB9342" s="73">
        <f t="shared" si="5856"/>
        <v>279.47000000000003</v>
      </c>
      <c r="DC9342" s="73">
        <f t="shared" si="5856"/>
        <v>279.47000000000003</v>
      </c>
      <c r="DD9342" s="73">
        <f t="shared" si="5856"/>
        <v>279.47000000000003</v>
      </c>
      <c r="DE9342" s="73">
        <f t="shared" si="5856"/>
        <v>279.47000000000003</v>
      </c>
      <c r="DF9342" s="73">
        <f t="shared" si="5856"/>
        <v>279.47000000000003</v>
      </c>
      <c r="DG9342" s="73">
        <f t="shared" si="5856"/>
        <v>279.47000000000003</v>
      </c>
      <c r="DH9342" s="73">
        <f t="shared" si="5856"/>
        <v>279.47000000000003</v>
      </c>
      <c r="DI9342" s="73">
        <f t="shared" si="5856"/>
        <v>279.47000000000003</v>
      </c>
      <c r="DJ9342" s="73">
        <f t="shared" si="5856"/>
        <v>279.47000000000003</v>
      </c>
      <c r="DK9342" s="73">
        <f t="shared" si="5856"/>
        <v>279.47000000000003</v>
      </c>
      <c r="DL9342" s="73">
        <f t="shared" si="5856"/>
        <v>279.47000000000003</v>
      </c>
      <c r="DM9342" s="73">
        <f t="shared" si="5856"/>
        <v>279.47000000000003</v>
      </c>
      <c r="DN9342" s="73">
        <f t="shared" si="5856"/>
        <v>279.47000000000003</v>
      </c>
      <c r="DO9342" s="73">
        <f t="shared" si="5856"/>
        <v>279.47000000000003</v>
      </c>
      <c r="DP9342" s="73">
        <f t="shared" si="5856"/>
        <v>279.47000000000003</v>
      </c>
      <c r="DQ9342" s="73">
        <f t="shared" si="5856"/>
        <v>279.47000000000003</v>
      </c>
      <c r="DR9342" s="73">
        <f t="shared" si="5856"/>
        <v>279.47000000000003</v>
      </c>
      <c r="DS9342" s="73">
        <f t="shared" si="5856"/>
        <v>279.47000000000003</v>
      </c>
      <c r="DT9342" s="73">
        <f t="shared" si="5856"/>
        <v>279.47000000000003</v>
      </c>
      <c r="DU9342" s="73">
        <f t="shared" si="5856"/>
        <v>279.47000000000003</v>
      </c>
      <c r="DV9342" s="73">
        <f t="shared" si="5856"/>
        <v>279.47000000000003</v>
      </c>
      <c r="DW9342" s="73">
        <f t="shared" si="5856"/>
        <v>279.47000000000003</v>
      </c>
      <c r="DX9342" s="73">
        <f t="shared" si="5856"/>
        <v>279.47000000000003</v>
      </c>
      <c r="DY9342" s="73">
        <f t="shared" si="5856"/>
        <v>279.47000000000003</v>
      </c>
      <c r="DZ9342" s="73">
        <f t="shared" si="5856"/>
        <v>279.47000000000003</v>
      </c>
      <c r="EA9342" s="73">
        <f t="shared" si="5856"/>
        <v>279.47000000000003</v>
      </c>
      <c r="EB9342" s="73">
        <f t="shared" si="5856"/>
        <v>279.47000000000003</v>
      </c>
      <c r="EC9342" s="73">
        <f t="shared" si="5856"/>
        <v>279.47000000000003</v>
      </c>
      <c r="ED9342" s="73">
        <f t="shared" ref="ED9342:GO9342" si="5857">(EC9342+$F$9100*$F$9102*($F$55/$F$9101*EC9341+$F$55/$F$9101*EC9343))/(1+$F$9100*$F$9102*($F$55/$F$9101+$F$55/$F$9101))</f>
        <v>279.47000000000003</v>
      </c>
      <c r="EE9342" s="73">
        <f t="shared" si="5857"/>
        <v>279.47000000000003</v>
      </c>
      <c r="EF9342" s="73">
        <f t="shared" si="5857"/>
        <v>279.47000000000003</v>
      </c>
      <c r="EG9342" s="73">
        <f t="shared" si="5857"/>
        <v>279.47000000000003</v>
      </c>
      <c r="EH9342" s="73">
        <f t="shared" si="5857"/>
        <v>279.47000000000003</v>
      </c>
      <c r="EI9342" s="73">
        <f t="shared" si="5857"/>
        <v>279.47000000000003</v>
      </c>
      <c r="EJ9342" s="73">
        <f t="shared" si="5857"/>
        <v>279.47000000000003</v>
      </c>
      <c r="EK9342" s="73">
        <f t="shared" si="5857"/>
        <v>279.47000000000003</v>
      </c>
      <c r="EL9342" s="73">
        <f t="shared" si="5857"/>
        <v>279.47000000000003</v>
      </c>
      <c r="EM9342" s="73">
        <f t="shared" si="5857"/>
        <v>279.47000000000003</v>
      </c>
      <c r="EN9342" s="73">
        <f t="shared" si="5857"/>
        <v>279.47000000000003</v>
      </c>
      <c r="EO9342" s="73">
        <f t="shared" si="5857"/>
        <v>279.47000000000003</v>
      </c>
      <c r="EP9342" s="73">
        <f t="shared" si="5857"/>
        <v>279.47000000000003</v>
      </c>
      <c r="EQ9342" s="73">
        <f t="shared" si="5857"/>
        <v>279.47000000000003</v>
      </c>
      <c r="ER9342" s="73">
        <f t="shared" si="5857"/>
        <v>279.47000000000003</v>
      </c>
      <c r="ES9342" s="73">
        <f t="shared" si="5857"/>
        <v>279.47000000000003</v>
      </c>
      <c r="ET9342" s="73">
        <f t="shared" si="5857"/>
        <v>279.47000000000003</v>
      </c>
      <c r="EU9342" s="73">
        <f t="shared" si="5857"/>
        <v>279.47000000000003</v>
      </c>
      <c r="EV9342" s="73">
        <f t="shared" si="5857"/>
        <v>279.47000000000003</v>
      </c>
      <c r="EW9342" s="73">
        <f t="shared" si="5857"/>
        <v>279.47000000000003</v>
      </c>
      <c r="EX9342" s="73">
        <f t="shared" si="5857"/>
        <v>279.47000000000003</v>
      </c>
      <c r="EY9342" s="73">
        <f t="shared" si="5857"/>
        <v>279.47000000000003</v>
      </c>
      <c r="EZ9342" s="73">
        <f t="shared" si="5857"/>
        <v>279.47000000000003</v>
      </c>
      <c r="FA9342" s="73">
        <f t="shared" si="5857"/>
        <v>279.47000000000003</v>
      </c>
      <c r="FB9342" s="73">
        <f t="shared" si="5857"/>
        <v>279.47000000000003</v>
      </c>
      <c r="FC9342" s="73">
        <f t="shared" si="5857"/>
        <v>279.47000000000003</v>
      </c>
      <c r="FD9342" s="73">
        <f t="shared" si="5857"/>
        <v>279.47000000000003</v>
      </c>
      <c r="FE9342" s="73">
        <f t="shared" si="5857"/>
        <v>279.47000000000003</v>
      </c>
      <c r="FF9342" s="73">
        <f t="shared" si="5857"/>
        <v>279.47000000000003</v>
      </c>
      <c r="FG9342" s="73">
        <f t="shared" si="5857"/>
        <v>279.47000000000003</v>
      </c>
      <c r="FH9342" s="73">
        <f t="shared" si="5857"/>
        <v>279.47000000000003</v>
      </c>
      <c r="FI9342" s="73">
        <f t="shared" si="5857"/>
        <v>279.47000000000003</v>
      </c>
      <c r="FJ9342" s="73">
        <f t="shared" si="5857"/>
        <v>279.47000000000003</v>
      </c>
      <c r="FK9342" s="73">
        <f t="shared" si="5857"/>
        <v>279.47000000000003</v>
      </c>
      <c r="FL9342" s="73">
        <f t="shared" si="5857"/>
        <v>279.47000000000003</v>
      </c>
      <c r="FM9342" s="73">
        <f t="shared" si="5857"/>
        <v>279.47000000000003</v>
      </c>
      <c r="FN9342" s="73">
        <f t="shared" si="5857"/>
        <v>279.47000000000003</v>
      </c>
      <c r="FO9342" s="73">
        <f t="shared" si="5857"/>
        <v>279.47000000000003</v>
      </c>
      <c r="FP9342" s="73">
        <f t="shared" si="5857"/>
        <v>279.47000000000003</v>
      </c>
      <c r="FQ9342" s="73">
        <f t="shared" si="5857"/>
        <v>279.47000000000003</v>
      </c>
      <c r="FR9342" s="73">
        <f t="shared" si="5857"/>
        <v>279.47000000000003</v>
      </c>
      <c r="FS9342" s="73">
        <f t="shared" si="5857"/>
        <v>279.47000000000003</v>
      </c>
      <c r="FT9342" s="73">
        <f t="shared" si="5857"/>
        <v>279.47000000000003</v>
      </c>
      <c r="FU9342" s="73">
        <f t="shared" si="5857"/>
        <v>279.47000000000003</v>
      </c>
      <c r="FV9342" s="73">
        <f t="shared" si="5857"/>
        <v>279.47000000000003</v>
      </c>
      <c r="FW9342" s="73">
        <f t="shared" si="5857"/>
        <v>279.47000000000003</v>
      </c>
      <c r="FX9342" s="73">
        <f t="shared" si="5857"/>
        <v>279.47000000000003</v>
      </c>
      <c r="FY9342" s="73">
        <f t="shared" si="5857"/>
        <v>279.47000000000003</v>
      </c>
      <c r="FZ9342" s="73">
        <f t="shared" si="5857"/>
        <v>279.47000000000003</v>
      </c>
      <c r="GA9342" s="73">
        <f t="shared" si="5857"/>
        <v>279.47000000000003</v>
      </c>
      <c r="GB9342" s="73">
        <f t="shared" si="5857"/>
        <v>279.47000000000003</v>
      </c>
      <c r="GC9342" s="73">
        <f t="shared" si="5857"/>
        <v>279.47000000000003</v>
      </c>
      <c r="GD9342" s="73">
        <f t="shared" si="5857"/>
        <v>279.47000000000003</v>
      </c>
      <c r="GE9342" s="73">
        <f t="shared" si="5857"/>
        <v>279.47000000000003</v>
      </c>
      <c r="GF9342" s="73">
        <f t="shared" si="5857"/>
        <v>279.47000000000003</v>
      </c>
      <c r="GG9342" s="73">
        <f t="shared" si="5857"/>
        <v>279.47000000000003</v>
      </c>
      <c r="GH9342" s="73">
        <f t="shared" si="5857"/>
        <v>279.47000000000003</v>
      </c>
      <c r="GI9342" s="73">
        <f t="shared" si="5857"/>
        <v>279.47000000000003</v>
      </c>
      <c r="GJ9342" s="73">
        <f t="shared" si="5857"/>
        <v>279.47000000000003</v>
      </c>
      <c r="GK9342" s="73">
        <f t="shared" si="5857"/>
        <v>279.47000000000003</v>
      </c>
      <c r="GL9342" s="73">
        <f t="shared" si="5857"/>
        <v>279.47000000000003</v>
      </c>
      <c r="GM9342" s="73">
        <f t="shared" si="5857"/>
        <v>279.47000000000003</v>
      </c>
      <c r="GN9342" s="73">
        <f t="shared" si="5857"/>
        <v>279.47000000000003</v>
      </c>
      <c r="GO9342" s="73">
        <f t="shared" si="5857"/>
        <v>279.47000000000003</v>
      </c>
      <c r="GP9342" s="73">
        <f t="shared" ref="GP9342:JA9342" si="5858">(GO9342+$F$9100*$F$9102*($F$55/$F$9101*GO9341+$F$55/$F$9101*GO9343))/(1+$F$9100*$F$9102*($F$55/$F$9101+$F$55/$F$9101))</f>
        <v>279.47000000000003</v>
      </c>
      <c r="GQ9342" s="73">
        <f t="shared" si="5858"/>
        <v>279.47000000000003</v>
      </c>
      <c r="GR9342" s="73">
        <f t="shared" si="5858"/>
        <v>279.47000000000003</v>
      </c>
      <c r="GS9342" s="73">
        <f t="shared" si="5858"/>
        <v>279.47000000000003</v>
      </c>
      <c r="GT9342" s="73">
        <f t="shared" si="5858"/>
        <v>279.47000000000003</v>
      </c>
      <c r="GU9342" s="73">
        <f t="shared" si="5858"/>
        <v>279.47000000000003</v>
      </c>
      <c r="GV9342" s="73">
        <f t="shared" si="5858"/>
        <v>279.47000000000003</v>
      </c>
      <c r="GW9342" s="73">
        <f t="shared" si="5858"/>
        <v>279.47000000000003</v>
      </c>
      <c r="GX9342" s="73">
        <f t="shared" si="5858"/>
        <v>279.47000000000003</v>
      </c>
      <c r="GY9342" s="73">
        <f t="shared" si="5858"/>
        <v>279.47000000000003</v>
      </c>
      <c r="GZ9342" s="73">
        <f t="shared" si="5858"/>
        <v>279.47000000000003</v>
      </c>
      <c r="HA9342" s="73">
        <f t="shared" si="5858"/>
        <v>279.47000000000003</v>
      </c>
      <c r="HB9342" s="73">
        <f t="shared" si="5858"/>
        <v>279.47000000000003</v>
      </c>
      <c r="HC9342" s="73">
        <f t="shared" si="5858"/>
        <v>279.47000000000003</v>
      </c>
      <c r="HD9342" s="73">
        <f t="shared" si="5858"/>
        <v>279.47000000000003</v>
      </c>
      <c r="HE9342" s="73">
        <f t="shared" si="5858"/>
        <v>279.47000000000003</v>
      </c>
      <c r="HF9342" s="73">
        <f t="shared" si="5858"/>
        <v>279.47000000000003</v>
      </c>
      <c r="HG9342" s="73">
        <f t="shared" si="5858"/>
        <v>279.47000000000003</v>
      </c>
      <c r="HH9342" s="73">
        <f t="shared" si="5858"/>
        <v>279.47000000000003</v>
      </c>
      <c r="HI9342" s="73">
        <f t="shared" si="5858"/>
        <v>279.47000000000003</v>
      </c>
      <c r="HJ9342" s="73">
        <f t="shared" si="5858"/>
        <v>279.47000000000003</v>
      </c>
      <c r="HK9342" s="73">
        <f t="shared" si="5858"/>
        <v>279.47000000000003</v>
      </c>
      <c r="HL9342" s="73">
        <f t="shared" si="5858"/>
        <v>279.47000000000003</v>
      </c>
      <c r="HM9342" s="73">
        <f t="shared" si="5858"/>
        <v>279.47000000000003</v>
      </c>
      <c r="HN9342" s="73">
        <f t="shared" si="5858"/>
        <v>279.47000000000003</v>
      </c>
      <c r="HO9342" s="73">
        <f t="shared" si="5858"/>
        <v>279.47000000000003</v>
      </c>
      <c r="HP9342" s="73">
        <f t="shared" si="5858"/>
        <v>279.47000000000003</v>
      </c>
      <c r="HQ9342" s="73">
        <f t="shared" si="5858"/>
        <v>279.47000000000003</v>
      </c>
      <c r="HR9342" s="73">
        <f t="shared" si="5858"/>
        <v>279.47000000000003</v>
      </c>
      <c r="HS9342" s="73">
        <f t="shared" si="5858"/>
        <v>279.47000000000003</v>
      </c>
      <c r="HT9342" s="73">
        <f t="shared" si="5858"/>
        <v>279.47000000000003</v>
      </c>
      <c r="HU9342" s="73">
        <f t="shared" si="5858"/>
        <v>279.47000000000003</v>
      </c>
      <c r="HV9342" s="73">
        <f t="shared" si="5858"/>
        <v>279.47000000000003</v>
      </c>
      <c r="HW9342" s="73">
        <f t="shared" si="5858"/>
        <v>279.47000000000003</v>
      </c>
      <c r="HX9342" s="73">
        <f t="shared" si="5858"/>
        <v>279.47000000000003</v>
      </c>
      <c r="HY9342" s="73">
        <f t="shared" si="5858"/>
        <v>279.47000000000003</v>
      </c>
      <c r="HZ9342" s="73">
        <f t="shared" si="5858"/>
        <v>279.47000000000003</v>
      </c>
      <c r="IA9342" s="73">
        <f t="shared" si="5858"/>
        <v>279.47000000000003</v>
      </c>
      <c r="IB9342" s="73">
        <f t="shared" si="5858"/>
        <v>279.47000000000003</v>
      </c>
      <c r="IC9342" s="73">
        <f t="shared" si="5858"/>
        <v>279.47000000000003</v>
      </c>
      <c r="ID9342" s="73">
        <f t="shared" si="5858"/>
        <v>279.47000000000003</v>
      </c>
      <c r="IE9342" s="73">
        <f t="shared" si="5858"/>
        <v>279.47000000000003</v>
      </c>
      <c r="IF9342" s="73">
        <f t="shared" si="5858"/>
        <v>279.47000000000003</v>
      </c>
      <c r="IG9342" s="73">
        <f t="shared" si="5858"/>
        <v>279.47000000000003</v>
      </c>
      <c r="IH9342" s="73">
        <f t="shared" si="5858"/>
        <v>279.47000000000003</v>
      </c>
      <c r="II9342" s="73">
        <f t="shared" si="5858"/>
        <v>279.47000000000003</v>
      </c>
      <c r="IJ9342" s="73">
        <f t="shared" si="5858"/>
        <v>279.47000000000003</v>
      </c>
      <c r="IK9342" s="73">
        <f t="shared" si="5858"/>
        <v>279.47000000000003</v>
      </c>
      <c r="IL9342" s="73">
        <f t="shared" si="5858"/>
        <v>279.47000000000003</v>
      </c>
      <c r="IM9342" s="73">
        <f t="shared" si="5858"/>
        <v>279.47000000000003</v>
      </c>
      <c r="IN9342" s="73">
        <f t="shared" si="5858"/>
        <v>279.47000000000003</v>
      </c>
      <c r="IO9342" s="73">
        <f t="shared" si="5858"/>
        <v>279.47000000000003</v>
      </c>
      <c r="IP9342" s="73">
        <f t="shared" si="5858"/>
        <v>279.47000000000003</v>
      </c>
      <c r="IQ9342" s="73">
        <f t="shared" si="5858"/>
        <v>279.47000000000003</v>
      </c>
      <c r="IR9342" s="73">
        <f t="shared" si="5858"/>
        <v>279.47000000000003</v>
      </c>
      <c r="IS9342" s="73">
        <f t="shared" si="5858"/>
        <v>279.47000000000003</v>
      </c>
      <c r="IT9342" s="73">
        <f t="shared" si="5858"/>
        <v>279.47000000000003</v>
      </c>
      <c r="IU9342" s="73">
        <f t="shared" si="5858"/>
        <v>279.47000000000003</v>
      </c>
      <c r="IV9342" s="73">
        <f t="shared" si="5858"/>
        <v>279.47000000000003</v>
      </c>
      <c r="IW9342" s="73">
        <f t="shared" si="5858"/>
        <v>279.47000000000003</v>
      </c>
      <c r="IX9342" s="73">
        <f t="shared" si="5858"/>
        <v>279.47000000000003</v>
      </c>
      <c r="IY9342" s="73">
        <f t="shared" si="5858"/>
        <v>279.47000000000003</v>
      </c>
      <c r="IZ9342" s="73">
        <f t="shared" si="5858"/>
        <v>279.47000000000003</v>
      </c>
      <c r="JA9342" s="73">
        <f t="shared" si="5858"/>
        <v>279.47000000000003</v>
      </c>
      <c r="JB9342" s="73">
        <f t="shared" ref="JB9342:KG9342" si="5859">(JA9342+$F$9100*$F$9102*($F$55/$F$9101*JA9341+$F$55/$F$9101*JA9343))/(1+$F$9100*$F$9102*($F$55/$F$9101+$F$55/$F$9101))</f>
        <v>279.47000000000003</v>
      </c>
      <c r="JC9342" s="73">
        <f t="shared" si="5859"/>
        <v>279.47000000000003</v>
      </c>
      <c r="JD9342" s="73">
        <f t="shared" si="5859"/>
        <v>279.47000000000003</v>
      </c>
      <c r="JE9342" s="73">
        <f t="shared" si="5859"/>
        <v>279.47000000000003</v>
      </c>
      <c r="JF9342" s="73">
        <f t="shared" si="5859"/>
        <v>279.47000000000003</v>
      </c>
      <c r="JG9342" s="73">
        <f t="shared" si="5859"/>
        <v>279.47000000000003</v>
      </c>
      <c r="JH9342" s="73">
        <f t="shared" si="5859"/>
        <v>279.47000000000003</v>
      </c>
      <c r="JI9342" s="73">
        <f t="shared" si="5859"/>
        <v>279.47000000000003</v>
      </c>
      <c r="JJ9342" s="73">
        <f t="shared" si="5859"/>
        <v>279.47000000000003</v>
      </c>
      <c r="JK9342" s="73">
        <f t="shared" si="5859"/>
        <v>279.47000000000003</v>
      </c>
      <c r="JL9342" s="73">
        <f t="shared" si="5859"/>
        <v>279.47000000000003</v>
      </c>
      <c r="JM9342" s="73">
        <f t="shared" si="5859"/>
        <v>279.47000000000003</v>
      </c>
      <c r="JN9342" s="73">
        <f t="shared" si="5859"/>
        <v>279.47000000000003</v>
      </c>
      <c r="JO9342" s="73">
        <f t="shared" si="5859"/>
        <v>279.47000000000003</v>
      </c>
      <c r="JP9342" s="73">
        <f t="shared" si="5859"/>
        <v>279.47000000000003</v>
      </c>
      <c r="JQ9342" s="73">
        <f t="shared" si="5859"/>
        <v>279.47000000000003</v>
      </c>
      <c r="JR9342" s="73">
        <f t="shared" si="5859"/>
        <v>279.47000000000003</v>
      </c>
      <c r="JS9342" s="73">
        <f t="shared" si="5859"/>
        <v>279.47000000000003</v>
      </c>
      <c r="JT9342" s="73">
        <f t="shared" si="5859"/>
        <v>279.47000000000003</v>
      </c>
      <c r="JU9342" s="73">
        <f t="shared" si="5859"/>
        <v>279.47000000000003</v>
      </c>
      <c r="JV9342" s="73">
        <f t="shared" si="5859"/>
        <v>279.47000000000003</v>
      </c>
      <c r="JW9342" s="73">
        <f t="shared" si="5859"/>
        <v>279.47000000000003</v>
      </c>
      <c r="JX9342" s="73">
        <f t="shared" si="5859"/>
        <v>279.47000000000003</v>
      </c>
      <c r="JY9342" s="73">
        <f t="shared" si="5859"/>
        <v>279.47000000000003</v>
      </c>
      <c r="JZ9342" s="73">
        <f t="shared" si="5859"/>
        <v>279.47000000000003</v>
      </c>
      <c r="KA9342" s="73">
        <f t="shared" si="5859"/>
        <v>279.47000000000003</v>
      </c>
      <c r="KB9342" s="73">
        <f t="shared" si="5859"/>
        <v>279.47000000000003</v>
      </c>
      <c r="KC9342" s="73">
        <f t="shared" si="5859"/>
        <v>279.47000000000003</v>
      </c>
      <c r="KD9342" s="73">
        <f t="shared" si="5859"/>
        <v>279.47000000000003</v>
      </c>
      <c r="KE9342" s="73">
        <f t="shared" si="5859"/>
        <v>279.47000000000003</v>
      </c>
      <c r="KF9342" s="73">
        <f t="shared" si="5859"/>
        <v>279.47000000000003</v>
      </c>
      <c r="KG9342" s="73">
        <f t="shared" si="5859"/>
        <v>279.47000000000003</v>
      </c>
      <c r="KH9342">
        <v>279.47000000000003</v>
      </c>
      <c r="KL9342" s="84"/>
      <c r="KP9342" s="84"/>
      <c r="KS9342" s="74"/>
      <c r="KT9342" s="74"/>
      <c r="KU9342" s="16"/>
      <c r="KV9342" s="72"/>
      <c r="KW9342" s="72"/>
      <c r="KX9342" s="16"/>
      <c r="KZ9342" s="16"/>
      <c r="LA9342" s="16"/>
      <c r="LB9342" s="74"/>
      <c r="LC9342" s="74"/>
    </row>
    <row r="9343" spans="2:315" x14ac:dyDescent="0.35">
      <c r="B9343">
        <v>237</v>
      </c>
      <c r="C9343">
        <f t="shared" si="5789"/>
        <v>2.3650000000000002</v>
      </c>
      <c r="E9343" s="92">
        <v>279.47000000000003</v>
      </c>
      <c r="F9343" s="73">
        <f t="shared" ref="F9343:BQ9343" si="5860">(E9343+$F$9100*$F$9102*($F$55/$F$9101*E9342+$F$55/$F$9101*E9344))/(1+$F$9100*$F$9102*($F$55/$F$9101+$F$55/$F$9101))</f>
        <v>279.47000000000003</v>
      </c>
      <c r="G9343" s="73">
        <f t="shared" si="5860"/>
        <v>279.47000000000003</v>
      </c>
      <c r="H9343" s="73">
        <f t="shared" si="5860"/>
        <v>279.47000000000003</v>
      </c>
      <c r="I9343" s="73">
        <f t="shared" si="5860"/>
        <v>279.47000000000003</v>
      </c>
      <c r="J9343" s="73">
        <f t="shared" si="5860"/>
        <v>279.47000000000003</v>
      </c>
      <c r="K9343" s="73">
        <f t="shared" si="5860"/>
        <v>279.47000000000003</v>
      </c>
      <c r="L9343" s="73">
        <f t="shared" si="5860"/>
        <v>279.47000000000003</v>
      </c>
      <c r="M9343" s="73">
        <f t="shared" si="5860"/>
        <v>279.47000000000003</v>
      </c>
      <c r="N9343" s="73">
        <f t="shared" si="5860"/>
        <v>279.47000000000003</v>
      </c>
      <c r="O9343" s="73">
        <f t="shared" si="5860"/>
        <v>279.47000000000003</v>
      </c>
      <c r="P9343" s="73">
        <f t="shared" si="5860"/>
        <v>279.47000000000003</v>
      </c>
      <c r="Q9343" s="73">
        <f t="shared" si="5860"/>
        <v>279.47000000000003</v>
      </c>
      <c r="R9343" s="73">
        <f t="shared" si="5860"/>
        <v>279.47000000000003</v>
      </c>
      <c r="S9343" s="73">
        <f t="shared" si="5860"/>
        <v>279.47000000000003</v>
      </c>
      <c r="T9343" s="73">
        <f t="shared" si="5860"/>
        <v>279.47000000000003</v>
      </c>
      <c r="U9343" s="73">
        <f t="shared" si="5860"/>
        <v>279.47000000000003</v>
      </c>
      <c r="V9343" s="73">
        <f t="shared" si="5860"/>
        <v>279.47000000000003</v>
      </c>
      <c r="W9343" s="73">
        <f t="shared" si="5860"/>
        <v>279.47000000000003</v>
      </c>
      <c r="X9343" s="73">
        <f t="shared" si="5860"/>
        <v>279.47000000000003</v>
      </c>
      <c r="Y9343" s="73">
        <f t="shared" si="5860"/>
        <v>279.47000000000003</v>
      </c>
      <c r="Z9343" s="73">
        <f t="shared" si="5860"/>
        <v>279.47000000000003</v>
      </c>
      <c r="AA9343" s="73">
        <f t="shared" si="5860"/>
        <v>279.47000000000003</v>
      </c>
      <c r="AB9343" s="73">
        <f t="shared" si="5860"/>
        <v>279.47000000000003</v>
      </c>
      <c r="AC9343" s="73">
        <f t="shared" si="5860"/>
        <v>279.47000000000003</v>
      </c>
      <c r="AD9343" s="73">
        <f t="shared" si="5860"/>
        <v>279.47000000000003</v>
      </c>
      <c r="AE9343" s="73">
        <f t="shared" si="5860"/>
        <v>279.47000000000003</v>
      </c>
      <c r="AF9343" s="73">
        <f t="shared" si="5860"/>
        <v>279.47000000000003</v>
      </c>
      <c r="AG9343" s="73">
        <f t="shared" si="5860"/>
        <v>279.47000000000003</v>
      </c>
      <c r="AH9343" s="73">
        <f t="shared" si="5860"/>
        <v>279.47000000000003</v>
      </c>
      <c r="AI9343" s="73">
        <f t="shared" si="5860"/>
        <v>279.47000000000003</v>
      </c>
      <c r="AJ9343" s="73">
        <f t="shared" si="5860"/>
        <v>279.47000000000003</v>
      </c>
      <c r="AK9343" s="73">
        <f t="shared" si="5860"/>
        <v>279.47000000000003</v>
      </c>
      <c r="AL9343" s="73">
        <f t="shared" si="5860"/>
        <v>279.47000000000003</v>
      </c>
      <c r="AM9343" s="73">
        <f t="shared" si="5860"/>
        <v>279.47000000000003</v>
      </c>
      <c r="AN9343" s="73">
        <f t="shared" si="5860"/>
        <v>279.47000000000003</v>
      </c>
      <c r="AO9343" s="73">
        <f t="shared" si="5860"/>
        <v>279.47000000000003</v>
      </c>
      <c r="AP9343" s="73">
        <f t="shared" si="5860"/>
        <v>279.47000000000003</v>
      </c>
      <c r="AQ9343" s="73">
        <f t="shared" si="5860"/>
        <v>279.47000000000003</v>
      </c>
      <c r="AR9343" s="73">
        <f t="shared" si="5860"/>
        <v>279.47000000000003</v>
      </c>
      <c r="AS9343" s="73">
        <f t="shared" si="5860"/>
        <v>279.47000000000003</v>
      </c>
      <c r="AT9343" s="73">
        <f t="shared" si="5860"/>
        <v>279.47000000000003</v>
      </c>
      <c r="AU9343" s="73">
        <f t="shared" si="5860"/>
        <v>279.47000000000003</v>
      </c>
      <c r="AV9343" s="73">
        <f t="shared" si="5860"/>
        <v>279.47000000000003</v>
      </c>
      <c r="AW9343" s="73">
        <f t="shared" si="5860"/>
        <v>279.47000000000003</v>
      </c>
      <c r="AX9343" s="73">
        <f t="shared" si="5860"/>
        <v>279.47000000000003</v>
      </c>
      <c r="AY9343" s="73">
        <f t="shared" si="5860"/>
        <v>279.47000000000003</v>
      </c>
      <c r="AZ9343" s="73">
        <f t="shared" si="5860"/>
        <v>279.47000000000003</v>
      </c>
      <c r="BA9343" s="73">
        <f t="shared" si="5860"/>
        <v>279.47000000000003</v>
      </c>
      <c r="BB9343" s="73">
        <f t="shared" si="5860"/>
        <v>279.47000000000003</v>
      </c>
      <c r="BC9343" s="73">
        <f t="shared" si="5860"/>
        <v>279.47000000000003</v>
      </c>
      <c r="BD9343" s="73">
        <f t="shared" si="5860"/>
        <v>279.47000000000003</v>
      </c>
      <c r="BE9343" s="73">
        <f t="shared" si="5860"/>
        <v>279.47000000000003</v>
      </c>
      <c r="BF9343" s="73">
        <f t="shared" si="5860"/>
        <v>279.47000000000003</v>
      </c>
      <c r="BG9343" s="73">
        <f t="shared" si="5860"/>
        <v>279.47000000000003</v>
      </c>
      <c r="BH9343" s="73">
        <f t="shared" si="5860"/>
        <v>279.47000000000003</v>
      </c>
      <c r="BI9343" s="73">
        <f t="shared" si="5860"/>
        <v>279.47000000000003</v>
      </c>
      <c r="BJ9343" s="73">
        <f t="shared" si="5860"/>
        <v>279.47000000000003</v>
      </c>
      <c r="BK9343" s="73">
        <f t="shared" si="5860"/>
        <v>279.47000000000003</v>
      </c>
      <c r="BL9343" s="73">
        <f t="shared" si="5860"/>
        <v>279.47000000000003</v>
      </c>
      <c r="BM9343" s="73">
        <f t="shared" si="5860"/>
        <v>279.47000000000003</v>
      </c>
      <c r="BN9343" s="73">
        <f t="shared" si="5860"/>
        <v>279.47000000000003</v>
      </c>
      <c r="BO9343" s="73">
        <f t="shared" si="5860"/>
        <v>279.47000000000003</v>
      </c>
      <c r="BP9343" s="73">
        <f t="shared" si="5860"/>
        <v>279.47000000000003</v>
      </c>
      <c r="BQ9343" s="73">
        <f t="shared" si="5860"/>
        <v>279.47000000000003</v>
      </c>
      <c r="BR9343" s="73">
        <f t="shared" ref="BR9343:EC9343" si="5861">(BQ9343+$F$9100*$F$9102*($F$55/$F$9101*BQ9342+$F$55/$F$9101*BQ9344))/(1+$F$9100*$F$9102*($F$55/$F$9101+$F$55/$F$9101))</f>
        <v>279.47000000000003</v>
      </c>
      <c r="BS9343" s="73">
        <f t="shared" si="5861"/>
        <v>279.47000000000003</v>
      </c>
      <c r="BT9343" s="73">
        <f t="shared" si="5861"/>
        <v>279.47000000000003</v>
      </c>
      <c r="BU9343" s="73">
        <f t="shared" si="5861"/>
        <v>279.47000000000003</v>
      </c>
      <c r="BV9343" s="73">
        <f t="shared" si="5861"/>
        <v>279.47000000000003</v>
      </c>
      <c r="BW9343" s="73">
        <f t="shared" si="5861"/>
        <v>279.47000000000003</v>
      </c>
      <c r="BX9343" s="73">
        <f t="shared" si="5861"/>
        <v>279.47000000000003</v>
      </c>
      <c r="BY9343" s="73">
        <f t="shared" si="5861"/>
        <v>279.47000000000003</v>
      </c>
      <c r="BZ9343" s="73">
        <f t="shared" si="5861"/>
        <v>279.47000000000003</v>
      </c>
      <c r="CA9343" s="73">
        <f t="shared" si="5861"/>
        <v>279.47000000000003</v>
      </c>
      <c r="CB9343" s="73">
        <f t="shared" si="5861"/>
        <v>279.47000000000003</v>
      </c>
      <c r="CC9343" s="73">
        <f t="shared" si="5861"/>
        <v>279.47000000000003</v>
      </c>
      <c r="CD9343" s="73">
        <f t="shared" si="5861"/>
        <v>279.47000000000003</v>
      </c>
      <c r="CE9343" s="73">
        <f t="shared" si="5861"/>
        <v>279.47000000000003</v>
      </c>
      <c r="CF9343" s="73">
        <f t="shared" si="5861"/>
        <v>279.47000000000003</v>
      </c>
      <c r="CG9343" s="73">
        <f t="shared" si="5861"/>
        <v>279.47000000000003</v>
      </c>
      <c r="CH9343" s="73">
        <f t="shared" si="5861"/>
        <v>279.47000000000003</v>
      </c>
      <c r="CI9343" s="73">
        <f t="shared" si="5861"/>
        <v>279.47000000000003</v>
      </c>
      <c r="CJ9343" s="73">
        <f t="shared" si="5861"/>
        <v>279.47000000000003</v>
      </c>
      <c r="CK9343" s="73">
        <f t="shared" si="5861"/>
        <v>279.47000000000003</v>
      </c>
      <c r="CL9343" s="73">
        <f t="shared" si="5861"/>
        <v>279.47000000000003</v>
      </c>
      <c r="CM9343" s="73">
        <f t="shared" si="5861"/>
        <v>279.47000000000003</v>
      </c>
      <c r="CN9343" s="73">
        <f t="shared" si="5861"/>
        <v>279.47000000000003</v>
      </c>
      <c r="CO9343" s="73">
        <f t="shared" si="5861"/>
        <v>279.47000000000003</v>
      </c>
      <c r="CP9343" s="73">
        <f t="shared" si="5861"/>
        <v>279.47000000000003</v>
      </c>
      <c r="CQ9343" s="73">
        <f t="shared" si="5861"/>
        <v>279.47000000000003</v>
      </c>
      <c r="CR9343" s="73">
        <f t="shared" si="5861"/>
        <v>279.47000000000003</v>
      </c>
      <c r="CS9343" s="73">
        <f t="shared" si="5861"/>
        <v>279.47000000000003</v>
      </c>
      <c r="CT9343" s="73">
        <f t="shared" si="5861"/>
        <v>279.47000000000003</v>
      </c>
      <c r="CU9343" s="73">
        <f t="shared" si="5861"/>
        <v>279.47000000000003</v>
      </c>
      <c r="CV9343" s="73">
        <f t="shared" si="5861"/>
        <v>279.47000000000003</v>
      </c>
      <c r="CW9343" s="73">
        <f t="shared" si="5861"/>
        <v>279.47000000000003</v>
      </c>
      <c r="CX9343" s="73">
        <f t="shared" si="5861"/>
        <v>279.47000000000003</v>
      </c>
      <c r="CY9343" s="73">
        <f t="shared" si="5861"/>
        <v>279.47000000000003</v>
      </c>
      <c r="CZ9343" s="73">
        <f t="shared" si="5861"/>
        <v>279.47000000000003</v>
      </c>
      <c r="DA9343" s="73">
        <f t="shared" si="5861"/>
        <v>279.47000000000003</v>
      </c>
      <c r="DB9343" s="73">
        <f t="shared" si="5861"/>
        <v>279.47000000000003</v>
      </c>
      <c r="DC9343" s="73">
        <f t="shared" si="5861"/>
        <v>279.47000000000003</v>
      </c>
      <c r="DD9343" s="73">
        <f t="shared" si="5861"/>
        <v>279.47000000000003</v>
      </c>
      <c r="DE9343" s="73">
        <f t="shared" si="5861"/>
        <v>279.47000000000003</v>
      </c>
      <c r="DF9343" s="73">
        <f t="shared" si="5861"/>
        <v>279.47000000000003</v>
      </c>
      <c r="DG9343" s="73">
        <f t="shared" si="5861"/>
        <v>279.47000000000003</v>
      </c>
      <c r="DH9343" s="73">
        <f t="shared" si="5861"/>
        <v>279.47000000000003</v>
      </c>
      <c r="DI9343" s="73">
        <f t="shared" si="5861"/>
        <v>279.47000000000003</v>
      </c>
      <c r="DJ9343" s="73">
        <f t="shared" si="5861"/>
        <v>279.47000000000003</v>
      </c>
      <c r="DK9343" s="73">
        <f t="shared" si="5861"/>
        <v>279.47000000000003</v>
      </c>
      <c r="DL9343" s="73">
        <f t="shared" si="5861"/>
        <v>279.47000000000003</v>
      </c>
      <c r="DM9343" s="73">
        <f t="shared" si="5861"/>
        <v>279.47000000000003</v>
      </c>
      <c r="DN9343" s="73">
        <f t="shared" si="5861"/>
        <v>279.47000000000003</v>
      </c>
      <c r="DO9343" s="73">
        <f t="shared" si="5861"/>
        <v>279.47000000000003</v>
      </c>
      <c r="DP9343" s="73">
        <f t="shared" si="5861"/>
        <v>279.47000000000003</v>
      </c>
      <c r="DQ9343" s="73">
        <f t="shared" si="5861"/>
        <v>279.47000000000003</v>
      </c>
      <c r="DR9343" s="73">
        <f t="shared" si="5861"/>
        <v>279.47000000000003</v>
      </c>
      <c r="DS9343" s="73">
        <f t="shared" si="5861"/>
        <v>279.47000000000003</v>
      </c>
      <c r="DT9343" s="73">
        <f t="shared" si="5861"/>
        <v>279.47000000000003</v>
      </c>
      <c r="DU9343" s="73">
        <f t="shared" si="5861"/>
        <v>279.47000000000003</v>
      </c>
      <c r="DV9343" s="73">
        <f t="shared" si="5861"/>
        <v>279.47000000000003</v>
      </c>
      <c r="DW9343" s="73">
        <f t="shared" si="5861"/>
        <v>279.47000000000003</v>
      </c>
      <c r="DX9343" s="73">
        <f t="shared" si="5861"/>
        <v>279.47000000000003</v>
      </c>
      <c r="DY9343" s="73">
        <f t="shared" si="5861"/>
        <v>279.47000000000003</v>
      </c>
      <c r="DZ9343" s="73">
        <f t="shared" si="5861"/>
        <v>279.47000000000003</v>
      </c>
      <c r="EA9343" s="73">
        <f t="shared" si="5861"/>
        <v>279.47000000000003</v>
      </c>
      <c r="EB9343" s="73">
        <f t="shared" si="5861"/>
        <v>279.47000000000003</v>
      </c>
      <c r="EC9343" s="73">
        <f t="shared" si="5861"/>
        <v>279.47000000000003</v>
      </c>
      <c r="ED9343" s="73">
        <f t="shared" ref="ED9343:GO9343" si="5862">(EC9343+$F$9100*$F$9102*($F$55/$F$9101*EC9342+$F$55/$F$9101*EC9344))/(1+$F$9100*$F$9102*($F$55/$F$9101+$F$55/$F$9101))</f>
        <v>279.47000000000003</v>
      </c>
      <c r="EE9343" s="73">
        <f t="shared" si="5862"/>
        <v>279.47000000000003</v>
      </c>
      <c r="EF9343" s="73">
        <f t="shared" si="5862"/>
        <v>279.47000000000003</v>
      </c>
      <c r="EG9343" s="73">
        <f t="shared" si="5862"/>
        <v>279.47000000000003</v>
      </c>
      <c r="EH9343" s="73">
        <f t="shared" si="5862"/>
        <v>279.47000000000003</v>
      </c>
      <c r="EI9343" s="73">
        <f t="shared" si="5862"/>
        <v>279.47000000000003</v>
      </c>
      <c r="EJ9343" s="73">
        <f t="shared" si="5862"/>
        <v>279.47000000000003</v>
      </c>
      <c r="EK9343" s="73">
        <f t="shared" si="5862"/>
        <v>279.47000000000003</v>
      </c>
      <c r="EL9343" s="73">
        <f t="shared" si="5862"/>
        <v>279.47000000000003</v>
      </c>
      <c r="EM9343" s="73">
        <f t="shared" si="5862"/>
        <v>279.47000000000003</v>
      </c>
      <c r="EN9343" s="73">
        <f t="shared" si="5862"/>
        <v>279.47000000000003</v>
      </c>
      <c r="EO9343" s="73">
        <f t="shared" si="5862"/>
        <v>279.47000000000003</v>
      </c>
      <c r="EP9343" s="73">
        <f t="shared" si="5862"/>
        <v>279.47000000000003</v>
      </c>
      <c r="EQ9343" s="73">
        <f t="shared" si="5862"/>
        <v>279.47000000000003</v>
      </c>
      <c r="ER9343" s="73">
        <f t="shared" si="5862"/>
        <v>279.47000000000003</v>
      </c>
      <c r="ES9343" s="73">
        <f t="shared" si="5862"/>
        <v>279.47000000000003</v>
      </c>
      <c r="ET9343" s="73">
        <f t="shared" si="5862"/>
        <v>279.47000000000003</v>
      </c>
      <c r="EU9343" s="73">
        <f t="shared" si="5862"/>
        <v>279.47000000000003</v>
      </c>
      <c r="EV9343" s="73">
        <f t="shared" si="5862"/>
        <v>279.47000000000003</v>
      </c>
      <c r="EW9343" s="73">
        <f t="shared" si="5862"/>
        <v>279.47000000000003</v>
      </c>
      <c r="EX9343" s="73">
        <f t="shared" si="5862"/>
        <v>279.47000000000003</v>
      </c>
      <c r="EY9343" s="73">
        <f t="shared" si="5862"/>
        <v>279.47000000000003</v>
      </c>
      <c r="EZ9343" s="73">
        <f t="shared" si="5862"/>
        <v>279.47000000000003</v>
      </c>
      <c r="FA9343" s="73">
        <f t="shared" si="5862"/>
        <v>279.47000000000003</v>
      </c>
      <c r="FB9343" s="73">
        <f t="shared" si="5862"/>
        <v>279.47000000000003</v>
      </c>
      <c r="FC9343" s="73">
        <f t="shared" si="5862"/>
        <v>279.47000000000003</v>
      </c>
      <c r="FD9343" s="73">
        <f t="shared" si="5862"/>
        <v>279.47000000000003</v>
      </c>
      <c r="FE9343" s="73">
        <f t="shared" si="5862"/>
        <v>279.47000000000003</v>
      </c>
      <c r="FF9343" s="73">
        <f t="shared" si="5862"/>
        <v>279.47000000000003</v>
      </c>
      <c r="FG9343" s="73">
        <f t="shared" si="5862"/>
        <v>279.47000000000003</v>
      </c>
      <c r="FH9343" s="73">
        <f t="shared" si="5862"/>
        <v>279.47000000000003</v>
      </c>
      <c r="FI9343" s="73">
        <f t="shared" si="5862"/>
        <v>279.47000000000003</v>
      </c>
      <c r="FJ9343" s="73">
        <f t="shared" si="5862"/>
        <v>279.47000000000003</v>
      </c>
      <c r="FK9343" s="73">
        <f t="shared" si="5862"/>
        <v>279.47000000000003</v>
      </c>
      <c r="FL9343" s="73">
        <f t="shared" si="5862"/>
        <v>279.47000000000003</v>
      </c>
      <c r="FM9343" s="73">
        <f t="shared" si="5862"/>
        <v>279.47000000000003</v>
      </c>
      <c r="FN9343" s="73">
        <f t="shared" si="5862"/>
        <v>279.47000000000003</v>
      </c>
      <c r="FO9343" s="73">
        <f t="shared" si="5862"/>
        <v>279.47000000000003</v>
      </c>
      <c r="FP9343" s="73">
        <f t="shared" si="5862"/>
        <v>279.47000000000003</v>
      </c>
      <c r="FQ9343" s="73">
        <f t="shared" si="5862"/>
        <v>279.47000000000003</v>
      </c>
      <c r="FR9343" s="73">
        <f t="shared" si="5862"/>
        <v>279.47000000000003</v>
      </c>
      <c r="FS9343" s="73">
        <f t="shared" si="5862"/>
        <v>279.47000000000003</v>
      </c>
      <c r="FT9343" s="73">
        <f t="shared" si="5862"/>
        <v>279.47000000000003</v>
      </c>
      <c r="FU9343" s="73">
        <f t="shared" si="5862"/>
        <v>279.47000000000003</v>
      </c>
      <c r="FV9343" s="73">
        <f t="shared" si="5862"/>
        <v>279.47000000000003</v>
      </c>
      <c r="FW9343" s="73">
        <f t="shared" si="5862"/>
        <v>279.47000000000003</v>
      </c>
      <c r="FX9343" s="73">
        <f t="shared" si="5862"/>
        <v>279.47000000000003</v>
      </c>
      <c r="FY9343" s="73">
        <f t="shared" si="5862"/>
        <v>279.47000000000003</v>
      </c>
      <c r="FZ9343" s="73">
        <f t="shared" si="5862"/>
        <v>279.47000000000003</v>
      </c>
      <c r="GA9343" s="73">
        <f t="shared" si="5862"/>
        <v>279.47000000000003</v>
      </c>
      <c r="GB9343" s="73">
        <f t="shared" si="5862"/>
        <v>279.47000000000003</v>
      </c>
      <c r="GC9343" s="73">
        <f t="shared" si="5862"/>
        <v>279.47000000000003</v>
      </c>
      <c r="GD9343" s="73">
        <f t="shared" si="5862"/>
        <v>279.47000000000003</v>
      </c>
      <c r="GE9343" s="73">
        <f t="shared" si="5862"/>
        <v>279.47000000000003</v>
      </c>
      <c r="GF9343" s="73">
        <f t="shared" si="5862"/>
        <v>279.47000000000003</v>
      </c>
      <c r="GG9343" s="73">
        <f t="shared" si="5862"/>
        <v>279.47000000000003</v>
      </c>
      <c r="GH9343" s="73">
        <f t="shared" si="5862"/>
        <v>279.47000000000003</v>
      </c>
      <c r="GI9343" s="73">
        <f t="shared" si="5862"/>
        <v>279.47000000000003</v>
      </c>
      <c r="GJ9343" s="73">
        <f t="shared" si="5862"/>
        <v>279.47000000000003</v>
      </c>
      <c r="GK9343" s="73">
        <f t="shared" si="5862"/>
        <v>279.47000000000003</v>
      </c>
      <c r="GL9343" s="73">
        <f t="shared" si="5862"/>
        <v>279.47000000000003</v>
      </c>
      <c r="GM9343" s="73">
        <f t="shared" si="5862"/>
        <v>279.47000000000003</v>
      </c>
      <c r="GN9343" s="73">
        <f t="shared" si="5862"/>
        <v>279.47000000000003</v>
      </c>
      <c r="GO9343" s="73">
        <f t="shared" si="5862"/>
        <v>279.47000000000003</v>
      </c>
      <c r="GP9343" s="73">
        <f t="shared" ref="GP9343:JA9343" si="5863">(GO9343+$F$9100*$F$9102*($F$55/$F$9101*GO9342+$F$55/$F$9101*GO9344))/(1+$F$9100*$F$9102*($F$55/$F$9101+$F$55/$F$9101))</f>
        <v>279.47000000000003</v>
      </c>
      <c r="GQ9343" s="73">
        <f t="shared" si="5863"/>
        <v>279.47000000000003</v>
      </c>
      <c r="GR9343" s="73">
        <f t="shared" si="5863"/>
        <v>279.47000000000003</v>
      </c>
      <c r="GS9343" s="73">
        <f t="shared" si="5863"/>
        <v>279.47000000000003</v>
      </c>
      <c r="GT9343" s="73">
        <f t="shared" si="5863"/>
        <v>279.47000000000003</v>
      </c>
      <c r="GU9343" s="73">
        <f t="shared" si="5863"/>
        <v>279.47000000000003</v>
      </c>
      <c r="GV9343" s="73">
        <f t="shared" si="5863"/>
        <v>279.47000000000003</v>
      </c>
      <c r="GW9343" s="73">
        <f t="shared" si="5863"/>
        <v>279.47000000000003</v>
      </c>
      <c r="GX9343" s="73">
        <f t="shared" si="5863"/>
        <v>279.47000000000003</v>
      </c>
      <c r="GY9343" s="73">
        <f t="shared" si="5863"/>
        <v>279.47000000000003</v>
      </c>
      <c r="GZ9343" s="73">
        <f t="shared" si="5863"/>
        <v>279.47000000000003</v>
      </c>
      <c r="HA9343" s="73">
        <f t="shared" si="5863"/>
        <v>279.47000000000003</v>
      </c>
      <c r="HB9343" s="73">
        <f t="shared" si="5863"/>
        <v>279.47000000000003</v>
      </c>
      <c r="HC9343" s="73">
        <f t="shared" si="5863"/>
        <v>279.47000000000003</v>
      </c>
      <c r="HD9343" s="73">
        <f t="shared" si="5863"/>
        <v>279.47000000000003</v>
      </c>
      <c r="HE9343" s="73">
        <f t="shared" si="5863"/>
        <v>279.47000000000003</v>
      </c>
      <c r="HF9343" s="73">
        <f t="shared" si="5863"/>
        <v>279.47000000000003</v>
      </c>
      <c r="HG9343" s="73">
        <f t="shared" si="5863"/>
        <v>279.47000000000003</v>
      </c>
      <c r="HH9343" s="73">
        <f t="shared" si="5863"/>
        <v>279.47000000000003</v>
      </c>
      <c r="HI9343" s="73">
        <f t="shared" si="5863"/>
        <v>279.47000000000003</v>
      </c>
      <c r="HJ9343" s="73">
        <f t="shared" si="5863"/>
        <v>279.47000000000003</v>
      </c>
      <c r="HK9343" s="73">
        <f t="shared" si="5863"/>
        <v>279.47000000000003</v>
      </c>
      <c r="HL9343" s="73">
        <f t="shared" si="5863"/>
        <v>279.47000000000003</v>
      </c>
      <c r="HM9343" s="73">
        <f t="shared" si="5863"/>
        <v>279.47000000000003</v>
      </c>
      <c r="HN9343" s="73">
        <f t="shared" si="5863"/>
        <v>279.47000000000003</v>
      </c>
      <c r="HO9343" s="73">
        <f t="shared" si="5863"/>
        <v>279.47000000000003</v>
      </c>
      <c r="HP9343" s="73">
        <f t="shared" si="5863"/>
        <v>279.47000000000003</v>
      </c>
      <c r="HQ9343" s="73">
        <f t="shared" si="5863"/>
        <v>279.47000000000003</v>
      </c>
      <c r="HR9343" s="73">
        <f t="shared" si="5863"/>
        <v>279.47000000000003</v>
      </c>
      <c r="HS9343" s="73">
        <f t="shared" si="5863"/>
        <v>279.47000000000003</v>
      </c>
      <c r="HT9343" s="73">
        <f t="shared" si="5863"/>
        <v>279.47000000000003</v>
      </c>
      <c r="HU9343" s="73">
        <f t="shared" si="5863"/>
        <v>279.47000000000003</v>
      </c>
      <c r="HV9343" s="73">
        <f t="shared" si="5863"/>
        <v>279.47000000000003</v>
      </c>
      <c r="HW9343" s="73">
        <f t="shared" si="5863"/>
        <v>279.47000000000003</v>
      </c>
      <c r="HX9343" s="73">
        <f t="shared" si="5863"/>
        <v>279.47000000000003</v>
      </c>
      <c r="HY9343" s="73">
        <f t="shared" si="5863"/>
        <v>279.47000000000003</v>
      </c>
      <c r="HZ9343" s="73">
        <f t="shared" si="5863"/>
        <v>279.47000000000003</v>
      </c>
      <c r="IA9343" s="73">
        <f t="shared" si="5863"/>
        <v>279.47000000000003</v>
      </c>
      <c r="IB9343" s="73">
        <f t="shared" si="5863"/>
        <v>279.47000000000003</v>
      </c>
      <c r="IC9343" s="73">
        <f t="shared" si="5863"/>
        <v>279.47000000000003</v>
      </c>
      <c r="ID9343" s="73">
        <f t="shared" si="5863"/>
        <v>279.47000000000003</v>
      </c>
      <c r="IE9343" s="73">
        <f t="shared" si="5863"/>
        <v>279.47000000000003</v>
      </c>
      <c r="IF9343" s="73">
        <f t="shared" si="5863"/>
        <v>279.47000000000003</v>
      </c>
      <c r="IG9343" s="73">
        <f t="shared" si="5863"/>
        <v>279.47000000000003</v>
      </c>
      <c r="IH9343" s="73">
        <f t="shared" si="5863"/>
        <v>279.47000000000003</v>
      </c>
      <c r="II9343" s="73">
        <f t="shared" si="5863"/>
        <v>279.47000000000003</v>
      </c>
      <c r="IJ9343" s="73">
        <f t="shared" si="5863"/>
        <v>279.47000000000003</v>
      </c>
      <c r="IK9343" s="73">
        <f t="shared" si="5863"/>
        <v>279.47000000000003</v>
      </c>
      <c r="IL9343" s="73">
        <f t="shared" si="5863"/>
        <v>279.47000000000003</v>
      </c>
      <c r="IM9343" s="73">
        <f t="shared" si="5863"/>
        <v>279.47000000000003</v>
      </c>
      <c r="IN9343" s="73">
        <f t="shared" si="5863"/>
        <v>279.47000000000003</v>
      </c>
      <c r="IO9343" s="73">
        <f t="shared" si="5863"/>
        <v>279.47000000000003</v>
      </c>
      <c r="IP9343" s="73">
        <f t="shared" si="5863"/>
        <v>279.47000000000003</v>
      </c>
      <c r="IQ9343" s="73">
        <f t="shared" si="5863"/>
        <v>279.47000000000003</v>
      </c>
      <c r="IR9343" s="73">
        <f t="shared" si="5863"/>
        <v>279.47000000000003</v>
      </c>
      <c r="IS9343" s="73">
        <f t="shared" si="5863"/>
        <v>279.47000000000003</v>
      </c>
      <c r="IT9343" s="73">
        <f t="shared" si="5863"/>
        <v>279.47000000000003</v>
      </c>
      <c r="IU9343" s="73">
        <f t="shared" si="5863"/>
        <v>279.47000000000003</v>
      </c>
      <c r="IV9343" s="73">
        <f t="shared" si="5863"/>
        <v>279.47000000000003</v>
      </c>
      <c r="IW9343" s="73">
        <f t="shared" si="5863"/>
        <v>279.47000000000003</v>
      </c>
      <c r="IX9343" s="73">
        <f t="shared" si="5863"/>
        <v>279.47000000000003</v>
      </c>
      <c r="IY9343" s="73">
        <f t="shared" si="5863"/>
        <v>279.47000000000003</v>
      </c>
      <c r="IZ9343" s="73">
        <f t="shared" si="5863"/>
        <v>279.47000000000003</v>
      </c>
      <c r="JA9343" s="73">
        <f t="shared" si="5863"/>
        <v>279.47000000000003</v>
      </c>
      <c r="JB9343" s="73">
        <f t="shared" ref="JB9343:KG9343" si="5864">(JA9343+$F$9100*$F$9102*($F$55/$F$9101*JA9342+$F$55/$F$9101*JA9344))/(1+$F$9100*$F$9102*($F$55/$F$9101+$F$55/$F$9101))</f>
        <v>279.47000000000003</v>
      </c>
      <c r="JC9343" s="73">
        <f t="shared" si="5864"/>
        <v>279.47000000000003</v>
      </c>
      <c r="JD9343" s="73">
        <f t="shared" si="5864"/>
        <v>279.47000000000003</v>
      </c>
      <c r="JE9343" s="73">
        <f t="shared" si="5864"/>
        <v>279.47000000000003</v>
      </c>
      <c r="JF9343" s="73">
        <f t="shared" si="5864"/>
        <v>279.47000000000003</v>
      </c>
      <c r="JG9343" s="73">
        <f t="shared" si="5864"/>
        <v>279.47000000000003</v>
      </c>
      <c r="JH9343" s="73">
        <f t="shared" si="5864"/>
        <v>279.47000000000003</v>
      </c>
      <c r="JI9343" s="73">
        <f t="shared" si="5864"/>
        <v>279.47000000000003</v>
      </c>
      <c r="JJ9343" s="73">
        <f t="shared" si="5864"/>
        <v>279.47000000000003</v>
      </c>
      <c r="JK9343" s="73">
        <f t="shared" si="5864"/>
        <v>279.47000000000003</v>
      </c>
      <c r="JL9343" s="73">
        <f t="shared" si="5864"/>
        <v>279.47000000000003</v>
      </c>
      <c r="JM9343" s="73">
        <f t="shared" si="5864"/>
        <v>279.47000000000003</v>
      </c>
      <c r="JN9343" s="73">
        <f t="shared" si="5864"/>
        <v>279.47000000000003</v>
      </c>
      <c r="JO9343" s="73">
        <f t="shared" si="5864"/>
        <v>279.47000000000003</v>
      </c>
      <c r="JP9343" s="73">
        <f t="shared" si="5864"/>
        <v>279.47000000000003</v>
      </c>
      <c r="JQ9343" s="73">
        <f t="shared" si="5864"/>
        <v>279.47000000000003</v>
      </c>
      <c r="JR9343" s="73">
        <f t="shared" si="5864"/>
        <v>279.47000000000003</v>
      </c>
      <c r="JS9343" s="73">
        <f t="shared" si="5864"/>
        <v>279.47000000000003</v>
      </c>
      <c r="JT9343" s="73">
        <f t="shared" si="5864"/>
        <v>279.47000000000003</v>
      </c>
      <c r="JU9343" s="73">
        <f t="shared" si="5864"/>
        <v>279.47000000000003</v>
      </c>
      <c r="JV9343" s="73">
        <f t="shared" si="5864"/>
        <v>279.47000000000003</v>
      </c>
      <c r="JW9343" s="73">
        <f t="shared" si="5864"/>
        <v>279.47000000000003</v>
      </c>
      <c r="JX9343" s="73">
        <f t="shared" si="5864"/>
        <v>279.47000000000003</v>
      </c>
      <c r="JY9343" s="73">
        <f t="shared" si="5864"/>
        <v>279.47000000000003</v>
      </c>
      <c r="JZ9343" s="73">
        <f t="shared" si="5864"/>
        <v>279.47000000000003</v>
      </c>
      <c r="KA9343" s="73">
        <f t="shared" si="5864"/>
        <v>279.47000000000003</v>
      </c>
      <c r="KB9343" s="73">
        <f t="shared" si="5864"/>
        <v>279.47000000000003</v>
      </c>
      <c r="KC9343" s="73">
        <f t="shared" si="5864"/>
        <v>279.47000000000003</v>
      </c>
      <c r="KD9343" s="73">
        <f t="shared" si="5864"/>
        <v>279.47000000000003</v>
      </c>
      <c r="KE9343" s="73">
        <f t="shared" si="5864"/>
        <v>279.47000000000003</v>
      </c>
      <c r="KF9343" s="73">
        <f t="shared" si="5864"/>
        <v>279.47000000000003</v>
      </c>
      <c r="KG9343" s="73">
        <f t="shared" si="5864"/>
        <v>279.47000000000003</v>
      </c>
      <c r="KH9343">
        <v>279.47000000000003</v>
      </c>
      <c r="KL9343" s="84"/>
      <c r="KP9343" s="84"/>
      <c r="KS9343" s="74"/>
      <c r="KT9343" s="74"/>
      <c r="KU9343" s="16"/>
      <c r="KV9343" s="72"/>
      <c r="KW9343" s="72"/>
      <c r="KX9343" s="16"/>
      <c r="KZ9343" s="16"/>
      <c r="LA9343" s="16"/>
      <c r="LB9343" s="74"/>
      <c r="LC9343" s="74"/>
    </row>
    <row r="9344" spans="2:315" x14ac:dyDescent="0.35">
      <c r="B9344">
        <v>238</v>
      </c>
      <c r="C9344">
        <f t="shared" si="5789"/>
        <v>2.375</v>
      </c>
      <c r="E9344" s="92">
        <v>279.47000000000003</v>
      </c>
      <c r="F9344" s="73">
        <f t="shared" ref="F9344:BQ9344" si="5865">(E9344+$F$9100*$F$9102*($F$55/$F$9101*E9343+$F$55/$F$9101*E9345))/(1+$F$9100*$F$9102*($F$55/$F$9101+$F$55/$F$9101))</f>
        <v>279.47000000000003</v>
      </c>
      <c r="G9344" s="73">
        <f t="shared" si="5865"/>
        <v>279.47000000000003</v>
      </c>
      <c r="H9344" s="73">
        <f t="shared" si="5865"/>
        <v>279.47000000000003</v>
      </c>
      <c r="I9344" s="73">
        <f t="shared" si="5865"/>
        <v>279.47000000000003</v>
      </c>
      <c r="J9344" s="73">
        <f t="shared" si="5865"/>
        <v>279.47000000000003</v>
      </c>
      <c r="K9344" s="73">
        <f t="shared" si="5865"/>
        <v>279.47000000000003</v>
      </c>
      <c r="L9344" s="73">
        <f t="shared" si="5865"/>
        <v>279.47000000000003</v>
      </c>
      <c r="M9344" s="73">
        <f t="shared" si="5865"/>
        <v>279.47000000000003</v>
      </c>
      <c r="N9344" s="73">
        <f t="shared" si="5865"/>
        <v>279.47000000000003</v>
      </c>
      <c r="O9344" s="73">
        <f t="shared" si="5865"/>
        <v>279.47000000000003</v>
      </c>
      <c r="P9344" s="73">
        <f t="shared" si="5865"/>
        <v>279.47000000000003</v>
      </c>
      <c r="Q9344" s="73">
        <f t="shared" si="5865"/>
        <v>279.47000000000003</v>
      </c>
      <c r="R9344" s="73">
        <f t="shared" si="5865"/>
        <v>279.47000000000003</v>
      </c>
      <c r="S9344" s="73">
        <f t="shared" si="5865"/>
        <v>279.47000000000003</v>
      </c>
      <c r="T9344" s="73">
        <f t="shared" si="5865"/>
        <v>279.47000000000003</v>
      </c>
      <c r="U9344" s="73">
        <f t="shared" si="5865"/>
        <v>279.47000000000003</v>
      </c>
      <c r="V9344" s="73">
        <f t="shared" si="5865"/>
        <v>279.47000000000003</v>
      </c>
      <c r="W9344" s="73">
        <f t="shared" si="5865"/>
        <v>279.47000000000003</v>
      </c>
      <c r="X9344" s="73">
        <f t="shared" si="5865"/>
        <v>279.47000000000003</v>
      </c>
      <c r="Y9344" s="73">
        <f t="shared" si="5865"/>
        <v>279.47000000000003</v>
      </c>
      <c r="Z9344" s="73">
        <f t="shared" si="5865"/>
        <v>279.47000000000003</v>
      </c>
      <c r="AA9344" s="73">
        <f t="shared" si="5865"/>
        <v>279.47000000000003</v>
      </c>
      <c r="AB9344" s="73">
        <f t="shared" si="5865"/>
        <v>279.47000000000003</v>
      </c>
      <c r="AC9344" s="73">
        <f t="shared" si="5865"/>
        <v>279.47000000000003</v>
      </c>
      <c r="AD9344" s="73">
        <f t="shared" si="5865"/>
        <v>279.47000000000003</v>
      </c>
      <c r="AE9344" s="73">
        <f t="shared" si="5865"/>
        <v>279.47000000000003</v>
      </c>
      <c r="AF9344" s="73">
        <f t="shared" si="5865"/>
        <v>279.47000000000003</v>
      </c>
      <c r="AG9344" s="73">
        <f t="shared" si="5865"/>
        <v>279.47000000000003</v>
      </c>
      <c r="AH9344" s="73">
        <f t="shared" si="5865"/>
        <v>279.47000000000003</v>
      </c>
      <c r="AI9344" s="73">
        <f t="shared" si="5865"/>
        <v>279.47000000000003</v>
      </c>
      <c r="AJ9344" s="73">
        <f t="shared" si="5865"/>
        <v>279.47000000000003</v>
      </c>
      <c r="AK9344" s="73">
        <f t="shared" si="5865"/>
        <v>279.47000000000003</v>
      </c>
      <c r="AL9344" s="73">
        <f t="shared" si="5865"/>
        <v>279.47000000000003</v>
      </c>
      <c r="AM9344" s="73">
        <f t="shared" si="5865"/>
        <v>279.47000000000003</v>
      </c>
      <c r="AN9344" s="73">
        <f t="shared" si="5865"/>
        <v>279.47000000000003</v>
      </c>
      <c r="AO9344" s="73">
        <f t="shared" si="5865"/>
        <v>279.47000000000003</v>
      </c>
      <c r="AP9344" s="73">
        <f t="shared" si="5865"/>
        <v>279.47000000000003</v>
      </c>
      <c r="AQ9344" s="73">
        <f t="shared" si="5865"/>
        <v>279.47000000000003</v>
      </c>
      <c r="AR9344" s="73">
        <f t="shared" si="5865"/>
        <v>279.47000000000003</v>
      </c>
      <c r="AS9344" s="73">
        <f t="shared" si="5865"/>
        <v>279.47000000000003</v>
      </c>
      <c r="AT9344" s="73">
        <f t="shared" si="5865"/>
        <v>279.47000000000003</v>
      </c>
      <c r="AU9344" s="73">
        <f t="shared" si="5865"/>
        <v>279.47000000000003</v>
      </c>
      <c r="AV9344" s="73">
        <f t="shared" si="5865"/>
        <v>279.47000000000003</v>
      </c>
      <c r="AW9344" s="73">
        <f t="shared" si="5865"/>
        <v>279.47000000000003</v>
      </c>
      <c r="AX9344" s="73">
        <f t="shared" si="5865"/>
        <v>279.47000000000003</v>
      </c>
      <c r="AY9344" s="73">
        <f t="shared" si="5865"/>
        <v>279.47000000000003</v>
      </c>
      <c r="AZ9344" s="73">
        <f t="shared" si="5865"/>
        <v>279.47000000000003</v>
      </c>
      <c r="BA9344" s="73">
        <f t="shared" si="5865"/>
        <v>279.47000000000003</v>
      </c>
      <c r="BB9344" s="73">
        <f t="shared" si="5865"/>
        <v>279.47000000000003</v>
      </c>
      <c r="BC9344" s="73">
        <f t="shared" si="5865"/>
        <v>279.47000000000003</v>
      </c>
      <c r="BD9344" s="73">
        <f t="shared" si="5865"/>
        <v>279.47000000000003</v>
      </c>
      <c r="BE9344" s="73">
        <f t="shared" si="5865"/>
        <v>279.47000000000003</v>
      </c>
      <c r="BF9344" s="73">
        <f t="shared" si="5865"/>
        <v>279.47000000000003</v>
      </c>
      <c r="BG9344" s="73">
        <f t="shared" si="5865"/>
        <v>279.47000000000003</v>
      </c>
      <c r="BH9344" s="73">
        <f t="shared" si="5865"/>
        <v>279.47000000000003</v>
      </c>
      <c r="BI9344" s="73">
        <f t="shared" si="5865"/>
        <v>279.47000000000003</v>
      </c>
      <c r="BJ9344" s="73">
        <f t="shared" si="5865"/>
        <v>279.47000000000003</v>
      </c>
      <c r="BK9344" s="73">
        <f t="shared" si="5865"/>
        <v>279.47000000000003</v>
      </c>
      <c r="BL9344" s="73">
        <f t="shared" si="5865"/>
        <v>279.47000000000003</v>
      </c>
      <c r="BM9344" s="73">
        <f t="shared" si="5865"/>
        <v>279.47000000000003</v>
      </c>
      <c r="BN9344" s="73">
        <f t="shared" si="5865"/>
        <v>279.47000000000003</v>
      </c>
      <c r="BO9344" s="73">
        <f t="shared" si="5865"/>
        <v>279.47000000000003</v>
      </c>
      <c r="BP9344" s="73">
        <f t="shared" si="5865"/>
        <v>279.47000000000003</v>
      </c>
      <c r="BQ9344" s="73">
        <f t="shared" si="5865"/>
        <v>279.47000000000003</v>
      </c>
      <c r="BR9344" s="73">
        <f t="shared" ref="BR9344:EC9344" si="5866">(BQ9344+$F$9100*$F$9102*($F$55/$F$9101*BQ9343+$F$55/$F$9101*BQ9345))/(1+$F$9100*$F$9102*($F$55/$F$9101+$F$55/$F$9101))</f>
        <v>279.47000000000003</v>
      </c>
      <c r="BS9344" s="73">
        <f t="shared" si="5866"/>
        <v>279.47000000000003</v>
      </c>
      <c r="BT9344" s="73">
        <f t="shared" si="5866"/>
        <v>279.47000000000003</v>
      </c>
      <c r="BU9344" s="73">
        <f t="shared" si="5866"/>
        <v>279.47000000000003</v>
      </c>
      <c r="BV9344" s="73">
        <f t="shared" si="5866"/>
        <v>279.47000000000003</v>
      </c>
      <c r="BW9344" s="73">
        <f t="shared" si="5866"/>
        <v>279.47000000000003</v>
      </c>
      <c r="BX9344" s="73">
        <f t="shared" si="5866"/>
        <v>279.47000000000003</v>
      </c>
      <c r="BY9344" s="73">
        <f t="shared" si="5866"/>
        <v>279.47000000000003</v>
      </c>
      <c r="BZ9344" s="73">
        <f t="shared" si="5866"/>
        <v>279.47000000000003</v>
      </c>
      <c r="CA9344" s="73">
        <f t="shared" si="5866"/>
        <v>279.47000000000003</v>
      </c>
      <c r="CB9344" s="73">
        <f t="shared" si="5866"/>
        <v>279.47000000000003</v>
      </c>
      <c r="CC9344" s="73">
        <f t="shared" si="5866"/>
        <v>279.47000000000003</v>
      </c>
      <c r="CD9344" s="73">
        <f t="shared" si="5866"/>
        <v>279.47000000000003</v>
      </c>
      <c r="CE9344" s="73">
        <f t="shared" si="5866"/>
        <v>279.47000000000003</v>
      </c>
      <c r="CF9344" s="73">
        <f t="shared" si="5866"/>
        <v>279.47000000000003</v>
      </c>
      <c r="CG9344" s="73">
        <f t="shared" si="5866"/>
        <v>279.47000000000003</v>
      </c>
      <c r="CH9344" s="73">
        <f t="shared" si="5866"/>
        <v>279.47000000000003</v>
      </c>
      <c r="CI9344" s="73">
        <f t="shared" si="5866"/>
        <v>279.47000000000003</v>
      </c>
      <c r="CJ9344" s="73">
        <f t="shared" si="5866"/>
        <v>279.47000000000003</v>
      </c>
      <c r="CK9344" s="73">
        <f t="shared" si="5866"/>
        <v>279.47000000000003</v>
      </c>
      <c r="CL9344" s="73">
        <f t="shared" si="5866"/>
        <v>279.47000000000003</v>
      </c>
      <c r="CM9344" s="73">
        <f t="shared" si="5866"/>
        <v>279.47000000000003</v>
      </c>
      <c r="CN9344" s="73">
        <f t="shared" si="5866"/>
        <v>279.47000000000003</v>
      </c>
      <c r="CO9344" s="73">
        <f t="shared" si="5866"/>
        <v>279.47000000000003</v>
      </c>
      <c r="CP9344" s="73">
        <f t="shared" si="5866"/>
        <v>279.47000000000003</v>
      </c>
      <c r="CQ9344" s="73">
        <f t="shared" si="5866"/>
        <v>279.47000000000003</v>
      </c>
      <c r="CR9344" s="73">
        <f t="shared" si="5866"/>
        <v>279.47000000000003</v>
      </c>
      <c r="CS9344" s="73">
        <f t="shared" si="5866"/>
        <v>279.47000000000003</v>
      </c>
      <c r="CT9344" s="73">
        <f t="shared" si="5866"/>
        <v>279.47000000000003</v>
      </c>
      <c r="CU9344" s="73">
        <f t="shared" si="5866"/>
        <v>279.47000000000003</v>
      </c>
      <c r="CV9344" s="73">
        <f t="shared" si="5866"/>
        <v>279.47000000000003</v>
      </c>
      <c r="CW9344" s="73">
        <f t="shared" si="5866"/>
        <v>279.47000000000003</v>
      </c>
      <c r="CX9344" s="73">
        <f t="shared" si="5866"/>
        <v>279.47000000000003</v>
      </c>
      <c r="CY9344" s="73">
        <f t="shared" si="5866"/>
        <v>279.47000000000003</v>
      </c>
      <c r="CZ9344" s="73">
        <f t="shared" si="5866"/>
        <v>279.47000000000003</v>
      </c>
      <c r="DA9344" s="73">
        <f t="shared" si="5866"/>
        <v>279.47000000000003</v>
      </c>
      <c r="DB9344" s="73">
        <f t="shared" si="5866"/>
        <v>279.47000000000003</v>
      </c>
      <c r="DC9344" s="73">
        <f t="shared" si="5866"/>
        <v>279.47000000000003</v>
      </c>
      <c r="DD9344" s="73">
        <f t="shared" si="5866"/>
        <v>279.47000000000003</v>
      </c>
      <c r="DE9344" s="73">
        <f t="shared" si="5866"/>
        <v>279.47000000000003</v>
      </c>
      <c r="DF9344" s="73">
        <f t="shared" si="5866"/>
        <v>279.47000000000003</v>
      </c>
      <c r="DG9344" s="73">
        <f t="shared" si="5866"/>
        <v>279.47000000000003</v>
      </c>
      <c r="DH9344" s="73">
        <f t="shared" si="5866"/>
        <v>279.47000000000003</v>
      </c>
      <c r="DI9344" s="73">
        <f t="shared" si="5866"/>
        <v>279.47000000000003</v>
      </c>
      <c r="DJ9344" s="73">
        <f t="shared" si="5866"/>
        <v>279.47000000000003</v>
      </c>
      <c r="DK9344" s="73">
        <f t="shared" si="5866"/>
        <v>279.47000000000003</v>
      </c>
      <c r="DL9344" s="73">
        <f t="shared" si="5866"/>
        <v>279.47000000000003</v>
      </c>
      <c r="DM9344" s="73">
        <f t="shared" si="5866"/>
        <v>279.47000000000003</v>
      </c>
      <c r="DN9344" s="73">
        <f t="shared" si="5866"/>
        <v>279.47000000000003</v>
      </c>
      <c r="DO9344" s="73">
        <f t="shared" si="5866"/>
        <v>279.47000000000003</v>
      </c>
      <c r="DP9344" s="73">
        <f t="shared" si="5866"/>
        <v>279.47000000000003</v>
      </c>
      <c r="DQ9344" s="73">
        <f t="shared" si="5866"/>
        <v>279.47000000000003</v>
      </c>
      <c r="DR9344" s="73">
        <f t="shared" si="5866"/>
        <v>279.47000000000003</v>
      </c>
      <c r="DS9344" s="73">
        <f t="shared" si="5866"/>
        <v>279.47000000000003</v>
      </c>
      <c r="DT9344" s="73">
        <f t="shared" si="5866"/>
        <v>279.47000000000003</v>
      </c>
      <c r="DU9344" s="73">
        <f t="shared" si="5866"/>
        <v>279.47000000000003</v>
      </c>
      <c r="DV9344" s="73">
        <f t="shared" si="5866"/>
        <v>279.47000000000003</v>
      </c>
      <c r="DW9344" s="73">
        <f t="shared" si="5866"/>
        <v>279.47000000000003</v>
      </c>
      <c r="DX9344" s="73">
        <f t="shared" si="5866"/>
        <v>279.47000000000003</v>
      </c>
      <c r="DY9344" s="73">
        <f t="shared" si="5866"/>
        <v>279.47000000000003</v>
      </c>
      <c r="DZ9344" s="73">
        <f t="shared" si="5866"/>
        <v>279.47000000000003</v>
      </c>
      <c r="EA9344" s="73">
        <f t="shared" si="5866"/>
        <v>279.47000000000003</v>
      </c>
      <c r="EB9344" s="73">
        <f t="shared" si="5866"/>
        <v>279.47000000000003</v>
      </c>
      <c r="EC9344" s="73">
        <f t="shared" si="5866"/>
        <v>279.47000000000003</v>
      </c>
      <c r="ED9344" s="73">
        <f t="shared" ref="ED9344:GO9344" si="5867">(EC9344+$F$9100*$F$9102*($F$55/$F$9101*EC9343+$F$55/$F$9101*EC9345))/(1+$F$9100*$F$9102*($F$55/$F$9101+$F$55/$F$9101))</f>
        <v>279.47000000000003</v>
      </c>
      <c r="EE9344" s="73">
        <f t="shared" si="5867"/>
        <v>279.47000000000003</v>
      </c>
      <c r="EF9344" s="73">
        <f t="shared" si="5867"/>
        <v>279.47000000000003</v>
      </c>
      <c r="EG9344" s="73">
        <f t="shared" si="5867"/>
        <v>279.47000000000003</v>
      </c>
      <c r="EH9344" s="73">
        <f t="shared" si="5867"/>
        <v>279.47000000000003</v>
      </c>
      <c r="EI9344" s="73">
        <f t="shared" si="5867"/>
        <v>279.47000000000003</v>
      </c>
      <c r="EJ9344" s="73">
        <f t="shared" si="5867"/>
        <v>279.47000000000003</v>
      </c>
      <c r="EK9344" s="73">
        <f t="shared" si="5867"/>
        <v>279.47000000000003</v>
      </c>
      <c r="EL9344" s="73">
        <f t="shared" si="5867"/>
        <v>279.47000000000003</v>
      </c>
      <c r="EM9344" s="73">
        <f t="shared" si="5867"/>
        <v>279.47000000000003</v>
      </c>
      <c r="EN9344" s="73">
        <f t="shared" si="5867"/>
        <v>279.47000000000003</v>
      </c>
      <c r="EO9344" s="73">
        <f t="shared" si="5867"/>
        <v>279.47000000000003</v>
      </c>
      <c r="EP9344" s="73">
        <f t="shared" si="5867"/>
        <v>279.47000000000003</v>
      </c>
      <c r="EQ9344" s="73">
        <f t="shared" si="5867"/>
        <v>279.47000000000003</v>
      </c>
      <c r="ER9344" s="73">
        <f t="shared" si="5867"/>
        <v>279.47000000000003</v>
      </c>
      <c r="ES9344" s="73">
        <f t="shared" si="5867"/>
        <v>279.47000000000003</v>
      </c>
      <c r="ET9344" s="73">
        <f t="shared" si="5867"/>
        <v>279.47000000000003</v>
      </c>
      <c r="EU9344" s="73">
        <f t="shared" si="5867"/>
        <v>279.47000000000003</v>
      </c>
      <c r="EV9344" s="73">
        <f t="shared" si="5867"/>
        <v>279.47000000000003</v>
      </c>
      <c r="EW9344" s="73">
        <f t="shared" si="5867"/>
        <v>279.47000000000003</v>
      </c>
      <c r="EX9344" s="73">
        <f t="shared" si="5867"/>
        <v>279.47000000000003</v>
      </c>
      <c r="EY9344" s="73">
        <f t="shared" si="5867"/>
        <v>279.47000000000003</v>
      </c>
      <c r="EZ9344" s="73">
        <f t="shared" si="5867"/>
        <v>279.47000000000003</v>
      </c>
      <c r="FA9344" s="73">
        <f t="shared" si="5867"/>
        <v>279.47000000000003</v>
      </c>
      <c r="FB9344" s="73">
        <f t="shared" si="5867"/>
        <v>279.47000000000003</v>
      </c>
      <c r="FC9344" s="73">
        <f t="shared" si="5867"/>
        <v>279.47000000000003</v>
      </c>
      <c r="FD9344" s="73">
        <f t="shared" si="5867"/>
        <v>279.47000000000003</v>
      </c>
      <c r="FE9344" s="73">
        <f t="shared" si="5867"/>
        <v>279.47000000000003</v>
      </c>
      <c r="FF9344" s="73">
        <f t="shared" si="5867"/>
        <v>279.47000000000003</v>
      </c>
      <c r="FG9344" s="73">
        <f t="shared" si="5867"/>
        <v>279.47000000000003</v>
      </c>
      <c r="FH9344" s="73">
        <f t="shared" si="5867"/>
        <v>279.47000000000003</v>
      </c>
      <c r="FI9344" s="73">
        <f t="shared" si="5867"/>
        <v>279.47000000000003</v>
      </c>
      <c r="FJ9344" s="73">
        <f t="shared" si="5867"/>
        <v>279.47000000000003</v>
      </c>
      <c r="FK9344" s="73">
        <f t="shared" si="5867"/>
        <v>279.47000000000003</v>
      </c>
      <c r="FL9344" s="73">
        <f t="shared" si="5867"/>
        <v>279.47000000000003</v>
      </c>
      <c r="FM9344" s="73">
        <f t="shared" si="5867"/>
        <v>279.47000000000003</v>
      </c>
      <c r="FN9344" s="73">
        <f t="shared" si="5867"/>
        <v>279.47000000000003</v>
      </c>
      <c r="FO9344" s="73">
        <f t="shared" si="5867"/>
        <v>279.47000000000003</v>
      </c>
      <c r="FP9344" s="73">
        <f t="shared" si="5867"/>
        <v>279.47000000000003</v>
      </c>
      <c r="FQ9344" s="73">
        <f t="shared" si="5867"/>
        <v>279.47000000000003</v>
      </c>
      <c r="FR9344" s="73">
        <f t="shared" si="5867"/>
        <v>279.47000000000003</v>
      </c>
      <c r="FS9344" s="73">
        <f t="shared" si="5867"/>
        <v>279.47000000000003</v>
      </c>
      <c r="FT9344" s="73">
        <f t="shared" si="5867"/>
        <v>279.47000000000003</v>
      </c>
      <c r="FU9344" s="73">
        <f t="shared" si="5867"/>
        <v>279.47000000000003</v>
      </c>
      <c r="FV9344" s="73">
        <f t="shared" si="5867"/>
        <v>279.47000000000003</v>
      </c>
      <c r="FW9344" s="73">
        <f t="shared" si="5867"/>
        <v>279.47000000000003</v>
      </c>
      <c r="FX9344" s="73">
        <f t="shared" si="5867"/>
        <v>279.47000000000003</v>
      </c>
      <c r="FY9344" s="73">
        <f t="shared" si="5867"/>
        <v>279.47000000000003</v>
      </c>
      <c r="FZ9344" s="73">
        <f t="shared" si="5867"/>
        <v>279.47000000000003</v>
      </c>
      <c r="GA9344" s="73">
        <f t="shared" si="5867"/>
        <v>279.47000000000003</v>
      </c>
      <c r="GB9344" s="73">
        <f t="shared" si="5867"/>
        <v>279.47000000000003</v>
      </c>
      <c r="GC9344" s="73">
        <f t="shared" si="5867"/>
        <v>279.47000000000003</v>
      </c>
      <c r="GD9344" s="73">
        <f t="shared" si="5867"/>
        <v>279.47000000000003</v>
      </c>
      <c r="GE9344" s="73">
        <f t="shared" si="5867"/>
        <v>279.47000000000003</v>
      </c>
      <c r="GF9344" s="73">
        <f t="shared" si="5867"/>
        <v>279.47000000000003</v>
      </c>
      <c r="GG9344" s="73">
        <f t="shared" si="5867"/>
        <v>279.47000000000003</v>
      </c>
      <c r="GH9344" s="73">
        <f t="shared" si="5867"/>
        <v>279.47000000000003</v>
      </c>
      <c r="GI9344" s="73">
        <f t="shared" si="5867"/>
        <v>279.47000000000003</v>
      </c>
      <c r="GJ9344" s="73">
        <f t="shared" si="5867"/>
        <v>279.47000000000003</v>
      </c>
      <c r="GK9344" s="73">
        <f t="shared" si="5867"/>
        <v>279.47000000000003</v>
      </c>
      <c r="GL9344" s="73">
        <f t="shared" si="5867"/>
        <v>279.47000000000003</v>
      </c>
      <c r="GM9344" s="73">
        <f t="shared" si="5867"/>
        <v>279.47000000000003</v>
      </c>
      <c r="GN9344" s="73">
        <f t="shared" si="5867"/>
        <v>279.47000000000003</v>
      </c>
      <c r="GO9344" s="73">
        <f t="shared" si="5867"/>
        <v>279.47000000000003</v>
      </c>
      <c r="GP9344" s="73">
        <f t="shared" ref="GP9344:JA9344" si="5868">(GO9344+$F$9100*$F$9102*($F$55/$F$9101*GO9343+$F$55/$F$9101*GO9345))/(1+$F$9100*$F$9102*($F$55/$F$9101+$F$55/$F$9101))</f>
        <v>279.47000000000003</v>
      </c>
      <c r="GQ9344" s="73">
        <f t="shared" si="5868"/>
        <v>279.47000000000003</v>
      </c>
      <c r="GR9344" s="73">
        <f t="shared" si="5868"/>
        <v>279.47000000000003</v>
      </c>
      <c r="GS9344" s="73">
        <f t="shared" si="5868"/>
        <v>279.47000000000003</v>
      </c>
      <c r="GT9344" s="73">
        <f t="shared" si="5868"/>
        <v>279.47000000000003</v>
      </c>
      <c r="GU9344" s="73">
        <f t="shared" si="5868"/>
        <v>279.47000000000003</v>
      </c>
      <c r="GV9344" s="73">
        <f t="shared" si="5868"/>
        <v>279.47000000000003</v>
      </c>
      <c r="GW9344" s="73">
        <f t="shared" si="5868"/>
        <v>279.47000000000003</v>
      </c>
      <c r="GX9344" s="73">
        <f t="shared" si="5868"/>
        <v>279.47000000000003</v>
      </c>
      <c r="GY9344" s="73">
        <f t="shared" si="5868"/>
        <v>279.47000000000003</v>
      </c>
      <c r="GZ9344" s="73">
        <f t="shared" si="5868"/>
        <v>279.47000000000003</v>
      </c>
      <c r="HA9344" s="73">
        <f t="shared" si="5868"/>
        <v>279.47000000000003</v>
      </c>
      <c r="HB9344" s="73">
        <f t="shared" si="5868"/>
        <v>279.47000000000003</v>
      </c>
      <c r="HC9344" s="73">
        <f t="shared" si="5868"/>
        <v>279.47000000000003</v>
      </c>
      <c r="HD9344" s="73">
        <f t="shared" si="5868"/>
        <v>279.47000000000003</v>
      </c>
      <c r="HE9344" s="73">
        <f t="shared" si="5868"/>
        <v>279.47000000000003</v>
      </c>
      <c r="HF9344" s="73">
        <f t="shared" si="5868"/>
        <v>279.47000000000003</v>
      </c>
      <c r="HG9344" s="73">
        <f t="shared" si="5868"/>
        <v>279.47000000000003</v>
      </c>
      <c r="HH9344" s="73">
        <f t="shared" si="5868"/>
        <v>279.47000000000003</v>
      </c>
      <c r="HI9344" s="73">
        <f t="shared" si="5868"/>
        <v>279.47000000000003</v>
      </c>
      <c r="HJ9344" s="73">
        <f t="shared" si="5868"/>
        <v>279.47000000000003</v>
      </c>
      <c r="HK9344" s="73">
        <f t="shared" si="5868"/>
        <v>279.47000000000003</v>
      </c>
      <c r="HL9344" s="73">
        <f t="shared" si="5868"/>
        <v>279.47000000000003</v>
      </c>
      <c r="HM9344" s="73">
        <f t="shared" si="5868"/>
        <v>279.47000000000003</v>
      </c>
      <c r="HN9344" s="73">
        <f t="shared" si="5868"/>
        <v>279.47000000000003</v>
      </c>
      <c r="HO9344" s="73">
        <f t="shared" si="5868"/>
        <v>279.47000000000003</v>
      </c>
      <c r="HP9344" s="73">
        <f t="shared" si="5868"/>
        <v>279.47000000000003</v>
      </c>
      <c r="HQ9344" s="73">
        <f t="shared" si="5868"/>
        <v>279.47000000000003</v>
      </c>
      <c r="HR9344" s="73">
        <f t="shared" si="5868"/>
        <v>279.47000000000003</v>
      </c>
      <c r="HS9344" s="73">
        <f t="shared" si="5868"/>
        <v>279.47000000000003</v>
      </c>
      <c r="HT9344" s="73">
        <f t="shared" si="5868"/>
        <v>279.47000000000003</v>
      </c>
      <c r="HU9344" s="73">
        <f t="shared" si="5868"/>
        <v>279.47000000000003</v>
      </c>
      <c r="HV9344" s="73">
        <f t="shared" si="5868"/>
        <v>279.47000000000003</v>
      </c>
      <c r="HW9344" s="73">
        <f t="shared" si="5868"/>
        <v>279.47000000000003</v>
      </c>
      <c r="HX9344" s="73">
        <f t="shared" si="5868"/>
        <v>279.47000000000003</v>
      </c>
      <c r="HY9344" s="73">
        <f t="shared" si="5868"/>
        <v>279.47000000000003</v>
      </c>
      <c r="HZ9344" s="73">
        <f t="shared" si="5868"/>
        <v>279.47000000000003</v>
      </c>
      <c r="IA9344" s="73">
        <f t="shared" si="5868"/>
        <v>279.47000000000003</v>
      </c>
      <c r="IB9344" s="73">
        <f t="shared" si="5868"/>
        <v>279.47000000000003</v>
      </c>
      <c r="IC9344" s="73">
        <f t="shared" si="5868"/>
        <v>279.47000000000003</v>
      </c>
      <c r="ID9344" s="73">
        <f t="shared" si="5868"/>
        <v>279.47000000000003</v>
      </c>
      <c r="IE9344" s="73">
        <f t="shared" si="5868"/>
        <v>279.47000000000003</v>
      </c>
      <c r="IF9344" s="73">
        <f t="shared" si="5868"/>
        <v>279.47000000000003</v>
      </c>
      <c r="IG9344" s="73">
        <f t="shared" si="5868"/>
        <v>279.47000000000003</v>
      </c>
      <c r="IH9344" s="73">
        <f t="shared" si="5868"/>
        <v>279.47000000000003</v>
      </c>
      <c r="II9344" s="73">
        <f t="shared" si="5868"/>
        <v>279.47000000000003</v>
      </c>
      <c r="IJ9344" s="73">
        <f t="shared" si="5868"/>
        <v>279.47000000000003</v>
      </c>
      <c r="IK9344" s="73">
        <f t="shared" si="5868"/>
        <v>279.47000000000003</v>
      </c>
      <c r="IL9344" s="73">
        <f t="shared" si="5868"/>
        <v>279.47000000000003</v>
      </c>
      <c r="IM9344" s="73">
        <f t="shared" si="5868"/>
        <v>279.47000000000003</v>
      </c>
      <c r="IN9344" s="73">
        <f t="shared" si="5868"/>
        <v>279.47000000000003</v>
      </c>
      <c r="IO9344" s="73">
        <f t="shared" si="5868"/>
        <v>279.47000000000003</v>
      </c>
      <c r="IP9344" s="73">
        <f t="shared" si="5868"/>
        <v>279.47000000000003</v>
      </c>
      <c r="IQ9344" s="73">
        <f t="shared" si="5868"/>
        <v>279.47000000000003</v>
      </c>
      <c r="IR9344" s="73">
        <f t="shared" si="5868"/>
        <v>279.47000000000003</v>
      </c>
      <c r="IS9344" s="73">
        <f t="shared" si="5868"/>
        <v>279.47000000000003</v>
      </c>
      <c r="IT9344" s="73">
        <f t="shared" si="5868"/>
        <v>279.47000000000003</v>
      </c>
      <c r="IU9344" s="73">
        <f t="shared" si="5868"/>
        <v>279.47000000000003</v>
      </c>
      <c r="IV9344" s="73">
        <f t="shared" si="5868"/>
        <v>279.47000000000003</v>
      </c>
      <c r="IW9344" s="73">
        <f t="shared" si="5868"/>
        <v>279.47000000000003</v>
      </c>
      <c r="IX9344" s="73">
        <f t="shared" si="5868"/>
        <v>279.47000000000003</v>
      </c>
      <c r="IY9344" s="73">
        <f t="shared" si="5868"/>
        <v>279.47000000000003</v>
      </c>
      <c r="IZ9344" s="73">
        <f t="shared" si="5868"/>
        <v>279.47000000000003</v>
      </c>
      <c r="JA9344" s="73">
        <f t="shared" si="5868"/>
        <v>279.47000000000003</v>
      </c>
      <c r="JB9344" s="73">
        <f t="shared" ref="JB9344:KG9344" si="5869">(JA9344+$F$9100*$F$9102*($F$55/$F$9101*JA9343+$F$55/$F$9101*JA9345))/(1+$F$9100*$F$9102*($F$55/$F$9101+$F$55/$F$9101))</f>
        <v>279.47000000000003</v>
      </c>
      <c r="JC9344" s="73">
        <f t="shared" si="5869"/>
        <v>279.47000000000003</v>
      </c>
      <c r="JD9344" s="73">
        <f t="shared" si="5869"/>
        <v>279.47000000000003</v>
      </c>
      <c r="JE9344" s="73">
        <f t="shared" si="5869"/>
        <v>279.47000000000003</v>
      </c>
      <c r="JF9344" s="73">
        <f t="shared" si="5869"/>
        <v>279.47000000000003</v>
      </c>
      <c r="JG9344" s="73">
        <f t="shared" si="5869"/>
        <v>279.47000000000003</v>
      </c>
      <c r="JH9344" s="73">
        <f t="shared" si="5869"/>
        <v>279.47000000000003</v>
      </c>
      <c r="JI9344" s="73">
        <f t="shared" si="5869"/>
        <v>279.47000000000003</v>
      </c>
      <c r="JJ9344" s="73">
        <f t="shared" si="5869"/>
        <v>279.47000000000003</v>
      </c>
      <c r="JK9344" s="73">
        <f t="shared" si="5869"/>
        <v>279.47000000000003</v>
      </c>
      <c r="JL9344" s="73">
        <f t="shared" si="5869"/>
        <v>279.47000000000003</v>
      </c>
      <c r="JM9344" s="73">
        <f t="shared" si="5869"/>
        <v>279.47000000000003</v>
      </c>
      <c r="JN9344" s="73">
        <f t="shared" si="5869"/>
        <v>279.47000000000003</v>
      </c>
      <c r="JO9344" s="73">
        <f t="shared" si="5869"/>
        <v>279.47000000000003</v>
      </c>
      <c r="JP9344" s="73">
        <f t="shared" si="5869"/>
        <v>279.47000000000003</v>
      </c>
      <c r="JQ9344" s="73">
        <f t="shared" si="5869"/>
        <v>279.47000000000003</v>
      </c>
      <c r="JR9344" s="73">
        <f t="shared" si="5869"/>
        <v>279.47000000000003</v>
      </c>
      <c r="JS9344" s="73">
        <f t="shared" si="5869"/>
        <v>279.47000000000003</v>
      </c>
      <c r="JT9344" s="73">
        <f t="shared" si="5869"/>
        <v>279.47000000000003</v>
      </c>
      <c r="JU9344" s="73">
        <f t="shared" si="5869"/>
        <v>279.47000000000003</v>
      </c>
      <c r="JV9344" s="73">
        <f t="shared" si="5869"/>
        <v>279.47000000000003</v>
      </c>
      <c r="JW9344" s="73">
        <f t="shared" si="5869"/>
        <v>279.47000000000003</v>
      </c>
      <c r="JX9344" s="73">
        <f t="shared" si="5869"/>
        <v>279.47000000000003</v>
      </c>
      <c r="JY9344" s="73">
        <f t="shared" si="5869"/>
        <v>279.47000000000003</v>
      </c>
      <c r="JZ9344" s="73">
        <f t="shared" si="5869"/>
        <v>279.47000000000003</v>
      </c>
      <c r="KA9344" s="73">
        <f t="shared" si="5869"/>
        <v>279.47000000000003</v>
      </c>
      <c r="KB9344" s="73">
        <f t="shared" si="5869"/>
        <v>279.47000000000003</v>
      </c>
      <c r="KC9344" s="73">
        <f t="shared" si="5869"/>
        <v>279.47000000000003</v>
      </c>
      <c r="KD9344" s="73">
        <f t="shared" si="5869"/>
        <v>279.47000000000003</v>
      </c>
      <c r="KE9344" s="73">
        <f t="shared" si="5869"/>
        <v>279.47000000000003</v>
      </c>
      <c r="KF9344" s="73">
        <f t="shared" si="5869"/>
        <v>279.47000000000003</v>
      </c>
      <c r="KG9344" s="73">
        <f t="shared" si="5869"/>
        <v>279.47000000000003</v>
      </c>
      <c r="KH9344">
        <v>279.47000000000003</v>
      </c>
      <c r="KL9344" s="84"/>
      <c r="KP9344" s="84"/>
      <c r="KS9344" s="74"/>
      <c r="KT9344" s="74"/>
      <c r="KU9344" s="16"/>
      <c r="KV9344" s="72"/>
      <c r="KW9344" s="72"/>
      <c r="KX9344" s="16"/>
      <c r="KZ9344" s="16"/>
      <c r="LA9344" s="16"/>
      <c r="LB9344" s="74"/>
      <c r="LC9344" s="74"/>
    </row>
    <row r="9345" spans="2:315" x14ac:dyDescent="0.35">
      <c r="B9345">
        <v>239</v>
      </c>
      <c r="C9345">
        <f t="shared" si="5789"/>
        <v>2.3849999999999998</v>
      </c>
      <c r="E9345" s="92">
        <v>279.47000000000003</v>
      </c>
      <c r="F9345" s="73">
        <f t="shared" ref="F9345:BQ9345" si="5870">(E9345+$F$9100*$F$9102*($F$55/$F$9101*E9344+$F$55/$F$9101*E9346))/(1+$F$9100*$F$9102*($F$55/$F$9101+$F$55/$F$9101))</f>
        <v>279.47000000000003</v>
      </c>
      <c r="G9345" s="73">
        <f t="shared" si="5870"/>
        <v>279.47000000000003</v>
      </c>
      <c r="H9345" s="73">
        <f t="shared" si="5870"/>
        <v>279.47000000000003</v>
      </c>
      <c r="I9345" s="73">
        <f t="shared" si="5870"/>
        <v>279.47000000000003</v>
      </c>
      <c r="J9345" s="73">
        <f t="shared" si="5870"/>
        <v>279.47000000000003</v>
      </c>
      <c r="K9345" s="73">
        <f t="shared" si="5870"/>
        <v>279.47000000000003</v>
      </c>
      <c r="L9345" s="73">
        <f t="shared" si="5870"/>
        <v>279.47000000000003</v>
      </c>
      <c r="M9345" s="73">
        <f t="shared" si="5870"/>
        <v>279.47000000000003</v>
      </c>
      <c r="N9345" s="73">
        <f t="shared" si="5870"/>
        <v>279.47000000000003</v>
      </c>
      <c r="O9345" s="73">
        <f t="shared" si="5870"/>
        <v>279.47000000000003</v>
      </c>
      <c r="P9345" s="73">
        <f t="shared" si="5870"/>
        <v>279.47000000000003</v>
      </c>
      <c r="Q9345" s="73">
        <f t="shared" si="5870"/>
        <v>279.47000000000003</v>
      </c>
      <c r="R9345" s="73">
        <f t="shared" si="5870"/>
        <v>279.47000000000003</v>
      </c>
      <c r="S9345" s="73">
        <f t="shared" si="5870"/>
        <v>279.47000000000003</v>
      </c>
      <c r="T9345" s="73">
        <f t="shared" si="5870"/>
        <v>279.47000000000003</v>
      </c>
      <c r="U9345" s="73">
        <f t="shared" si="5870"/>
        <v>279.47000000000003</v>
      </c>
      <c r="V9345" s="73">
        <f t="shared" si="5870"/>
        <v>279.47000000000003</v>
      </c>
      <c r="W9345" s="73">
        <f t="shared" si="5870"/>
        <v>279.47000000000003</v>
      </c>
      <c r="X9345" s="73">
        <f t="shared" si="5870"/>
        <v>279.47000000000003</v>
      </c>
      <c r="Y9345" s="73">
        <f t="shared" si="5870"/>
        <v>279.47000000000003</v>
      </c>
      <c r="Z9345" s="73">
        <f t="shared" si="5870"/>
        <v>279.47000000000003</v>
      </c>
      <c r="AA9345" s="73">
        <f t="shared" si="5870"/>
        <v>279.47000000000003</v>
      </c>
      <c r="AB9345" s="73">
        <f t="shared" si="5870"/>
        <v>279.47000000000003</v>
      </c>
      <c r="AC9345" s="73">
        <f t="shared" si="5870"/>
        <v>279.47000000000003</v>
      </c>
      <c r="AD9345" s="73">
        <f t="shared" si="5870"/>
        <v>279.47000000000003</v>
      </c>
      <c r="AE9345" s="73">
        <f t="shared" si="5870"/>
        <v>279.47000000000003</v>
      </c>
      <c r="AF9345" s="73">
        <f t="shared" si="5870"/>
        <v>279.47000000000003</v>
      </c>
      <c r="AG9345" s="73">
        <f t="shared" si="5870"/>
        <v>279.47000000000003</v>
      </c>
      <c r="AH9345" s="73">
        <f t="shared" si="5870"/>
        <v>279.47000000000003</v>
      </c>
      <c r="AI9345" s="73">
        <f t="shared" si="5870"/>
        <v>279.47000000000003</v>
      </c>
      <c r="AJ9345" s="73">
        <f t="shared" si="5870"/>
        <v>279.47000000000003</v>
      </c>
      <c r="AK9345" s="73">
        <f t="shared" si="5870"/>
        <v>279.47000000000003</v>
      </c>
      <c r="AL9345" s="73">
        <f t="shared" si="5870"/>
        <v>279.47000000000003</v>
      </c>
      <c r="AM9345" s="73">
        <f t="shared" si="5870"/>
        <v>279.47000000000003</v>
      </c>
      <c r="AN9345" s="73">
        <f t="shared" si="5870"/>
        <v>279.47000000000003</v>
      </c>
      <c r="AO9345" s="73">
        <f t="shared" si="5870"/>
        <v>279.47000000000003</v>
      </c>
      <c r="AP9345" s="73">
        <f t="shared" si="5870"/>
        <v>279.47000000000003</v>
      </c>
      <c r="AQ9345" s="73">
        <f t="shared" si="5870"/>
        <v>279.47000000000003</v>
      </c>
      <c r="AR9345" s="73">
        <f t="shared" si="5870"/>
        <v>279.47000000000003</v>
      </c>
      <c r="AS9345" s="73">
        <f t="shared" si="5870"/>
        <v>279.47000000000003</v>
      </c>
      <c r="AT9345" s="73">
        <f t="shared" si="5870"/>
        <v>279.47000000000003</v>
      </c>
      <c r="AU9345" s="73">
        <f t="shared" si="5870"/>
        <v>279.47000000000003</v>
      </c>
      <c r="AV9345" s="73">
        <f t="shared" si="5870"/>
        <v>279.47000000000003</v>
      </c>
      <c r="AW9345" s="73">
        <f t="shared" si="5870"/>
        <v>279.47000000000003</v>
      </c>
      <c r="AX9345" s="73">
        <f t="shared" si="5870"/>
        <v>279.47000000000003</v>
      </c>
      <c r="AY9345" s="73">
        <f t="shared" si="5870"/>
        <v>279.47000000000003</v>
      </c>
      <c r="AZ9345" s="73">
        <f t="shared" si="5870"/>
        <v>279.47000000000003</v>
      </c>
      <c r="BA9345" s="73">
        <f t="shared" si="5870"/>
        <v>279.47000000000003</v>
      </c>
      <c r="BB9345" s="73">
        <f t="shared" si="5870"/>
        <v>279.47000000000003</v>
      </c>
      <c r="BC9345" s="73">
        <f t="shared" si="5870"/>
        <v>279.47000000000003</v>
      </c>
      <c r="BD9345" s="73">
        <f t="shared" si="5870"/>
        <v>279.47000000000003</v>
      </c>
      <c r="BE9345" s="73">
        <f t="shared" si="5870"/>
        <v>279.47000000000003</v>
      </c>
      <c r="BF9345" s="73">
        <f t="shared" si="5870"/>
        <v>279.47000000000003</v>
      </c>
      <c r="BG9345" s="73">
        <f t="shared" si="5870"/>
        <v>279.47000000000003</v>
      </c>
      <c r="BH9345" s="73">
        <f t="shared" si="5870"/>
        <v>279.47000000000003</v>
      </c>
      <c r="BI9345" s="73">
        <f t="shared" si="5870"/>
        <v>279.47000000000003</v>
      </c>
      <c r="BJ9345" s="73">
        <f t="shared" si="5870"/>
        <v>279.47000000000003</v>
      </c>
      <c r="BK9345" s="73">
        <f t="shared" si="5870"/>
        <v>279.47000000000003</v>
      </c>
      <c r="BL9345" s="73">
        <f t="shared" si="5870"/>
        <v>279.47000000000003</v>
      </c>
      <c r="BM9345" s="73">
        <f t="shared" si="5870"/>
        <v>279.47000000000003</v>
      </c>
      <c r="BN9345" s="73">
        <f t="shared" si="5870"/>
        <v>279.47000000000003</v>
      </c>
      <c r="BO9345" s="73">
        <f t="shared" si="5870"/>
        <v>279.47000000000003</v>
      </c>
      <c r="BP9345" s="73">
        <f t="shared" si="5870"/>
        <v>279.47000000000003</v>
      </c>
      <c r="BQ9345" s="73">
        <f t="shared" si="5870"/>
        <v>279.47000000000003</v>
      </c>
      <c r="BR9345" s="73">
        <f t="shared" ref="BR9345:EC9345" si="5871">(BQ9345+$F$9100*$F$9102*($F$55/$F$9101*BQ9344+$F$55/$F$9101*BQ9346))/(1+$F$9100*$F$9102*($F$55/$F$9101+$F$55/$F$9101))</f>
        <v>279.47000000000003</v>
      </c>
      <c r="BS9345" s="73">
        <f t="shared" si="5871"/>
        <v>279.47000000000003</v>
      </c>
      <c r="BT9345" s="73">
        <f t="shared" si="5871"/>
        <v>279.47000000000003</v>
      </c>
      <c r="BU9345" s="73">
        <f t="shared" si="5871"/>
        <v>279.47000000000003</v>
      </c>
      <c r="BV9345" s="73">
        <f t="shared" si="5871"/>
        <v>279.47000000000003</v>
      </c>
      <c r="BW9345" s="73">
        <f t="shared" si="5871"/>
        <v>279.47000000000003</v>
      </c>
      <c r="BX9345" s="73">
        <f t="shared" si="5871"/>
        <v>279.47000000000003</v>
      </c>
      <c r="BY9345" s="73">
        <f t="shared" si="5871"/>
        <v>279.47000000000003</v>
      </c>
      <c r="BZ9345" s="73">
        <f t="shared" si="5871"/>
        <v>279.47000000000003</v>
      </c>
      <c r="CA9345" s="73">
        <f t="shared" si="5871"/>
        <v>279.47000000000003</v>
      </c>
      <c r="CB9345" s="73">
        <f t="shared" si="5871"/>
        <v>279.47000000000003</v>
      </c>
      <c r="CC9345" s="73">
        <f t="shared" si="5871"/>
        <v>279.47000000000003</v>
      </c>
      <c r="CD9345" s="73">
        <f t="shared" si="5871"/>
        <v>279.47000000000003</v>
      </c>
      <c r="CE9345" s="73">
        <f t="shared" si="5871"/>
        <v>279.47000000000003</v>
      </c>
      <c r="CF9345" s="73">
        <f t="shared" si="5871"/>
        <v>279.47000000000003</v>
      </c>
      <c r="CG9345" s="73">
        <f t="shared" si="5871"/>
        <v>279.47000000000003</v>
      </c>
      <c r="CH9345" s="73">
        <f t="shared" si="5871"/>
        <v>279.47000000000003</v>
      </c>
      <c r="CI9345" s="73">
        <f t="shared" si="5871"/>
        <v>279.47000000000003</v>
      </c>
      <c r="CJ9345" s="73">
        <f t="shared" si="5871"/>
        <v>279.47000000000003</v>
      </c>
      <c r="CK9345" s="73">
        <f t="shared" si="5871"/>
        <v>279.47000000000003</v>
      </c>
      <c r="CL9345" s="73">
        <f t="shared" si="5871"/>
        <v>279.47000000000003</v>
      </c>
      <c r="CM9345" s="73">
        <f t="shared" si="5871"/>
        <v>279.47000000000003</v>
      </c>
      <c r="CN9345" s="73">
        <f t="shared" si="5871"/>
        <v>279.47000000000003</v>
      </c>
      <c r="CO9345" s="73">
        <f t="shared" si="5871"/>
        <v>279.47000000000003</v>
      </c>
      <c r="CP9345" s="73">
        <f t="shared" si="5871"/>
        <v>279.47000000000003</v>
      </c>
      <c r="CQ9345" s="73">
        <f t="shared" si="5871"/>
        <v>279.47000000000003</v>
      </c>
      <c r="CR9345" s="73">
        <f t="shared" si="5871"/>
        <v>279.47000000000003</v>
      </c>
      <c r="CS9345" s="73">
        <f t="shared" si="5871"/>
        <v>279.47000000000003</v>
      </c>
      <c r="CT9345" s="73">
        <f t="shared" si="5871"/>
        <v>279.47000000000003</v>
      </c>
      <c r="CU9345" s="73">
        <f t="shared" si="5871"/>
        <v>279.47000000000003</v>
      </c>
      <c r="CV9345" s="73">
        <f t="shared" si="5871"/>
        <v>279.47000000000003</v>
      </c>
      <c r="CW9345" s="73">
        <f t="shared" si="5871"/>
        <v>279.47000000000003</v>
      </c>
      <c r="CX9345" s="73">
        <f t="shared" si="5871"/>
        <v>279.47000000000003</v>
      </c>
      <c r="CY9345" s="73">
        <f t="shared" si="5871"/>
        <v>279.47000000000003</v>
      </c>
      <c r="CZ9345" s="73">
        <f t="shared" si="5871"/>
        <v>279.47000000000003</v>
      </c>
      <c r="DA9345" s="73">
        <f t="shared" si="5871"/>
        <v>279.47000000000003</v>
      </c>
      <c r="DB9345" s="73">
        <f t="shared" si="5871"/>
        <v>279.47000000000003</v>
      </c>
      <c r="DC9345" s="73">
        <f t="shared" si="5871"/>
        <v>279.47000000000003</v>
      </c>
      <c r="DD9345" s="73">
        <f t="shared" si="5871"/>
        <v>279.47000000000003</v>
      </c>
      <c r="DE9345" s="73">
        <f t="shared" si="5871"/>
        <v>279.47000000000003</v>
      </c>
      <c r="DF9345" s="73">
        <f t="shared" si="5871"/>
        <v>279.47000000000003</v>
      </c>
      <c r="DG9345" s="73">
        <f t="shared" si="5871"/>
        <v>279.47000000000003</v>
      </c>
      <c r="DH9345" s="73">
        <f t="shared" si="5871"/>
        <v>279.47000000000003</v>
      </c>
      <c r="DI9345" s="73">
        <f t="shared" si="5871"/>
        <v>279.47000000000003</v>
      </c>
      <c r="DJ9345" s="73">
        <f t="shared" si="5871"/>
        <v>279.47000000000003</v>
      </c>
      <c r="DK9345" s="73">
        <f t="shared" si="5871"/>
        <v>279.47000000000003</v>
      </c>
      <c r="DL9345" s="73">
        <f t="shared" si="5871"/>
        <v>279.47000000000003</v>
      </c>
      <c r="DM9345" s="73">
        <f t="shared" si="5871"/>
        <v>279.47000000000003</v>
      </c>
      <c r="DN9345" s="73">
        <f t="shared" si="5871"/>
        <v>279.47000000000003</v>
      </c>
      <c r="DO9345" s="73">
        <f t="shared" si="5871"/>
        <v>279.47000000000003</v>
      </c>
      <c r="DP9345" s="73">
        <f t="shared" si="5871"/>
        <v>279.47000000000003</v>
      </c>
      <c r="DQ9345" s="73">
        <f t="shared" si="5871"/>
        <v>279.47000000000003</v>
      </c>
      <c r="DR9345" s="73">
        <f t="shared" si="5871"/>
        <v>279.47000000000003</v>
      </c>
      <c r="DS9345" s="73">
        <f t="shared" si="5871"/>
        <v>279.47000000000003</v>
      </c>
      <c r="DT9345" s="73">
        <f t="shared" si="5871"/>
        <v>279.47000000000003</v>
      </c>
      <c r="DU9345" s="73">
        <f t="shared" si="5871"/>
        <v>279.47000000000003</v>
      </c>
      <c r="DV9345" s="73">
        <f t="shared" si="5871"/>
        <v>279.47000000000003</v>
      </c>
      <c r="DW9345" s="73">
        <f t="shared" si="5871"/>
        <v>279.47000000000003</v>
      </c>
      <c r="DX9345" s="73">
        <f t="shared" si="5871"/>
        <v>279.47000000000003</v>
      </c>
      <c r="DY9345" s="73">
        <f t="shared" si="5871"/>
        <v>279.47000000000003</v>
      </c>
      <c r="DZ9345" s="73">
        <f t="shared" si="5871"/>
        <v>279.47000000000003</v>
      </c>
      <c r="EA9345" s="73">
        <f t="shared" si="5871"/>
        <v>279.47000000000003</v>
      </c>
      <c r="EB9345" s="73">
        <f t="shared" si="5871"/>
        <v>279.47000000000003</v>
      </c>
      <c r="EC9345" s="73">
        <f t="shared" si="5871"/>
        <v>279.47000000000003</v>
      </c>
      <c r="ED9345" s="73">
        <f t="shared" ref="ED9345:GO9345" si="5872">(EC9345+$F$9100*$F$9102*($F$55/$F$9101*EC9344+$F$55/$F$9101*EC9346))/(1+$F$9100*$F$9102*($F$55/$F$9101+$F$55/$F$9101))</f>
        <v>279.47000000000003</v>
      </c>
      <c r="EE9345" s="73">
        <f t="shared" si="5872"/>
        <v>279.47000000000003</v>
      </c>
      <c r="EF9345" s="73">
        <f t="shared" si="5872"/>
        <v>279.47000000000003</v>
      </c>
      <c r="EG9345" s="73">
        <f t="shared" si="5872"/>
        <v>279.47000000000003</v>
      </c>
      <c r="EH9345" s="73">
        <f t="shared" si="5872"/>
        <v>279.47000000000003</v>
      </c>
      <c r="EI9345" s="73">
        <f t="shared" si="5872"/>
        <v>279.47000000000003</v>
      </c>
      <c r="EJ9345" s="73">
        <f t="shared" si="5872"/>
        <v>279.47000000000003</v>
      </c>
      <c r="EK9345" s="73">
        <f t="shared" si="5872"/>
        <v>279.47000000000003</v>
      </c>
      <c r="EL9345" s="73">
        <f t="shared" si="5872"/>
        <v>279.47000000000003</v>
      </c>
      <c r="EM9345" s="73">
        <f t="shared" si="5872"/>
        <v>279.47000000000003</v>
      </c>
      <c r="EN9345" s="73">
        <f t="shared" si="5872"/>
        <v>279.47000000000003</v>
      </c>
      <c r="EO9345" s="73">
        <f t="shared" si="5872"/>
        <v>279.47000000000003</v>
      </c>
      <c r="EP9345" s="73">
        <f t="shared" si="5872"/>
        <v>279.47000000000003</v>
      </c>
      <c r="EQ9345" s="73">
        <f t="shared" si="5872"/>
        <v>279.47000000000003</v>
      </c>
      <c r="ER9345" s="73">
        <f t="shared" si="5872"/>
        <v>279.47000000000003</v>
      </c>
      <c r="ES9345" s="73">
        <f t="shared" si="5872"/>
        <v>279.47000000000003</v>
      </c>
      <c r="ET9345" s="73">
        <f t="shared" si="5872"/>
        <v>279.47000000000003</v>
      </c>
      <c r="EU9345" s="73">
        <f t="shared" si="5872"/>
        <v>279.47000000000003</v>
      </c>
      <c r="EV9345" s="73">
        <f t="shared" si="5872"/>
        <v>279.47000000000003</v>
      </c>
      <c r="EW9345" s="73">
        <f t="shared" si="5872"/>
        <v>279.47000000000003</v>
      </c>
      <c r="EX9345" s="73">
        <f t="shared" si="5872"/>
        <v>279.47000000000003</v>
      </c>
      <c r="EY9345" s="73">
        <f t="shared" si="5872"/>
        <v>279.47000000000003</v>
      </c>
      <c r="EZ9345" s="73">
        <f t="shared" si="5872"/>
        <v>279.47000000000003</v>
      </c>
      <c r="FA9345" s="73">
        <f t="shared" si="5872"/>
        <v>279.47000000000003</v>
      </c>
      <c r="FB9345" s="73">
        <f t="shared" si="5872"/>
        <v>279.47000000000003</v>
      </c>
      <c r="FC9345" s="73">
        <f t="shared" si="5872"/>
        <v>279.47000000000003</v>
      </c>
      <c r="FD9345" s="73">
        <f t="shared" si="5872"/>
        <v>279.47000000000003</v>
      </c>
      <c r="FE9345" s="73">
        <f t="shared" si="5872"/>
        <v>279.47000000000003</v>
      </c>
      <c r="FF9345" s="73">
        <f t="shared" si="5872"/>
        <v>279.47000000000003</v>
      </c>
      <c r="FG9345" s="73">
        <f t="shared" si="5872"/>
        <v>279.47000000000003</v>
      </c>
      <c r="FH9345" s="73">
        <f t="shared" si="5872"/>
        <v>279.47000000000003</v>
      </c>
      <c r="FI9345" s="73">
        <f t="shared" si="5872"/>
        <v>279.47000000000003</v>
      </c>
      <c r="FJ9345" s="73">
        <f t="shared" si="5872"/>
        <v>279.47000000000003</v>
      </c>
      <c r="FK9345" s="73">
        <f t="shared" si="5872"/>
        <v>279.47000000000003</v>
      </c>
      <c r="FL9345" s="73">
        <f t="shared" si="5872"/>
        <v>279.47000000000003</v>
      </c>
      <c r="FM9345" s="73">
        <f t="shared" si="5872"/>
        <v>279.47000000000003</v>
      </c>
      <c r="FN9345" s="73">
        <f t="shared" si="5872"/>
        <v>279.47000000000003</v>
      </c>
      <c r="FO9345" s="73">
        <f t="shared" si="5872"/>
        <v>279.47000000000003</v>
      </c>
      <c r="FP9345" s="73">
        <f t="shared" si="5872"/>
        <v>279.47000000000003</v>
      </c>
      <c r="FQ9345" s="73">
        <f t="shared" si="5872"/>
        <v>279.47000000000003</v>
      </c>
      <c r="FR9345" s="73">
        <f t="shared" si="5872"/>
        <v>279.47000000000003</v>
      </c>
      <c r="FS9345" s="73">
        <f t="shared" si="5872"/>
        <v>279.47000000000003</v>
      </c>
      <c r="FT9345" s="73">
        <f t="shared" si="5872"/>
        <v>279.47000000000003</v>
      </c>
      <c r="FU9345" s="73">
        <f t="shared" si="5872"/>
        <v>279.47000000000003</v>
      </c>
      <c r="FV9345" s="73">
        <f t="shared" si="5872"/>
        <v>279.47000000000003</v>
      </c>
      <c r="FW9345" s="73">
        <f t="shared" si="5872"/>
        <v>279.47000000000003</v>
      </c>
      <c r="FX9345" s="73">
        <f t="shared" si="5872"/>
        <v>279.47000000000003</v>
      </c>
      <c r="FY9345" s="73">
        <f t="shared" si="5872"/>
        <v>279.47000000000003</v>
      </c>
      <c r="FZ9345" s="73">
        <f t="shared" si="5872"/>
        <v>279.47000000000003</v>
      </c>
      <c r="GA9345" s="73">
        <f t="shared" si="5872"/>
        <v>279.47000000000003</v>
      </c>
      <c r="GB9345" s="73">
        <f t="shared" si="5872"/>
        <v>279.47000000000003</v>
      </c>
      <c r="GC9345" s="73">
        <f t="shared" si="5872"/>
        <v>279.47000000000003</v>
      </c>
      <c r="GD9345" s="73">
        <f t="shared" si="5872"/>
        <v>279.47000000000003</v>
      </c>
      <c r="GE9345" s="73">
        <f t="shared" si="5872"/>
        <v>279.47000000000003</v>
      </c>
      <c r="GF9345" s="73">
        <f t="shared" si="5872"/>
        <v>279.47000000000003</v>
      </c>
      <c r="GG9345" s="73">
        <f t="shared" si="5872"/>
        <v>279.47000000000003</v>
      </c>
      <c r="GH9345" s="73">
        <f t="shared" si="5872"/>
        <v>279.47000000000003</v>
      </c>
      <c r="GI9345" s="73">
        <f t="shared" si="5872"/>
        <v>279.47000000000003</v>
      </c>
      <c r="GJ9345" s="73">
        <f t="shared" si="5872"/>
        <v>279.47000000000003</v>
      </c>
      <c r="GK9345" s="73">
        <f t="shared" si="5872"/>
        <v>279.47000000000003</v>
      </c>
      <c r="GL9345" s="73">
        <f t="shared" si="5872"/>
        <v>279.47000000000003</v>
      </c>
      <c r="GM9345" s="73">
        <f t="shared" si="5872"/>
        <v>279.47000000000003</v>
      </c>
      <c r="GN9345" s="73">
        <f t="shared" si="5872"/>
        <v>279.47000000000003</v>
      </c>
      <c r="GO9345" s="73">
        <f t="shared" si="5872"/>
        <v>279.47000000000003</v>
      </c>
      <c r="GP9345" s="73">
        <f t="shared" ref="GP9345:JA9345" si="5873">(GO9345+$F$9100*$F$9102*($F$55/$F$9101*GO9344+$F$55/$F$9101*GO9346))/(1+$F$9100*$F$9102*($F$55/$F$9101+$F$55/$F$9101))</f>
        <v>279.47000000000003</v>
      </c>
      <c r="GQ9345" s="73">
        <f t="shared" si="5873"/>
        <v>279.47000000000003</v>
      </c>
      <c r="GR9345" s="73">
        <f t="shared" si="5873"/>
        <v>279.47000000000003</v>
      </c>
      <c r="GS9345" s="73">
        <f t="shared" si="5873"/>
        <v>279.47000000000003</v>
      </c>
      <c r="GT9345" s="73">
        <f t="shared" si="5873"/>
        <v>279.47000000000003</v>
      </c>
      <c r="GU9345" s="73">
        <f t="shared" si="5873"/>
        <v>279.47000000000003</v>
      </c>
      <c r="GV9345" s="73">
        <f t="shared" si="5873"/>
        <v>279.47000000000003</v>
      </c>
      <c r="GW9345" s="73">
        <f t="shared" si="5873"/>
        <v>279.47000000000003</v>
      </c>
      <c r="GX9345" s="73">
        <f t="shared" si="5873"/>
        <v>279.47000000000003</v>
      </c>
      <c r="GY9345" s="73">
        <f t="shared" si="5873"/>
        <v>279.47000000000003</v>
      </c>
      <c r="GZ9345" s="73">
        <f t="shared" si="5873"/>
        <v>279.47000000000003</v>
      </c>
      <c r="HA9345" s="73">
        <f t="shared" si="5873"/>
        <v>279.47000000000003</v>
      </c>
      <c r="HB9345" s="73">
        <f t="shared" si="5873"/>
        <v>279.47000000000003</v>
      </c>
      <c r="HC9345" s="73">
        <f t="shared" si="5873"/>
        <v>279.47000000000003</v>
      </c>
      <c r="HD9345" s="73">
        <f t="shared" si="5873"/>
        <v>279.47000000000003</v>
      </c>
      <c r="HE9345" s="73">
        <f t="shared" si="5873"/>
        <v>279.47000000000003</v>
      </c>
      <c r="HF9345" s="73">
        <f t="shared" si="5873"/>
        <v>279.47000000000003</v>
      </c>
      <c r="HG9345" s="73">
        <f t="shared" si="5873"/>
        <v>279.47000000000003</v>
      </c>
      <c r="HH9345" s="73">
        <f t="shared" si="5873"/>
        <v>279.47000000000003</v>
      </c>
      <c r="HI9345" s="73">
        <f t="shared" si="5873"/>
        <v>279.47000000000003</v>
      </c>
      <c r="HJ9345" s="73">
        <f t="shared" si="5873"/>
        <v>279.47000000000003</v>
      </c>
      <c r="HK9345" s="73">
        <f t="shared" si="5873"/>
        <v>279.47000000000003</v>
      </c>
      <c r="HL9345" s="73">
        <f t="shared" si="5873"/>
        <v>279.47000000000003</v>
      </c>
      <c r="HM9345" s="73">
        <f t="shared" si="5873"/>
        <v>279.47000000000003</v>
      </c>
      <c r="HN9345" s="73">
        <f t="shared" si="5873"/>
        <v>279.47000000000003</v>
      </c>
      <c r="HO9345" s="73">
        <f t="shared" si="5873"/>
        <v>279.47000000000003</v>
      </c>
      <c r="HP9345" s="73">
        <f t="shared" si="5873"/>
        <v>279.47000000000003</v>
      </c>
      <c r="HQ9345" s="73">
        <f t="shared" si="5873"/>
        <v>279.47000000000003</v>
      </c>
      <c r="HR9345" s="73">
        <f t="shared" si="5873"/>
        <v>279.47000000000003</v>
      </c>
      <c r="HS9345" s="73">
        <f t="shared" si="5873"/>
        <v>279.47000000000003</v>
      </c>
      <c r="HT9345" s="73">
        <f t="shared" si="5873"/>
        <v>279.47000000000003</v>
      </c>
      <c r="HU9345" s="73">
        <f t="shared" si="5873"/>
        <v>279.47000000000003</v>
      </c>
      <c r="HV9345" s="73">
        <f t="shared" si="5873"/>
        <v>279.47000000000003</v>
      </c>
      <c r="HW9345" s="73">
        <f t="shared" si="5873"/>
        <v>279.47000000000003</v>
      </c>
      <c r="HX9345" s="73">
        <f t="shared" si="5873"/>
        <v>279.47000000000003</v>
      </c>
      <c r="HY9345" s="73">
        <f t="shared" si="5873"/>
        <v>279.47000000000003</v>
      </c>
      <c r="HZ9345" s="73">
        <f t="shared" si="5873"/>
        <v>279.47000000000003</v>
      </c>
      <c r="IA9345" s="73">
        <f t="shared" si="5873"/>
        <v>279.47000000000003</v>
      </c>
      <c r="IB9345" s="73">
        <f t="shared" si="5873"/>
        <v>279.47000000000003</v>
      </c>
      <c r="IC9345" s="73">
        <f t="shared" si="5873"/>
        <v>279.47000000000003</v>
      </c>
      <c r="ID9345" s="73">
        <f t="shared" si="5873"/>
        <v>279.47000000000003</v>
      </c>
      <c r="IE9345" s="73">
        <f t="shared" si="5873"/>
        <v>279.47000000000003</v>
      </c>
      <c r="IF9345" s="73">
        <f t="shared" si="5873"/>
        <v>279.47000000000003</v>
      </c>
      <c r="IG9345" s="73">
        <f t="shared" si="5873"/>
        <v>279.47000000000003</v>
      </c>
      <c r="IH9345" s="73">
        <f t="shared" si="5873"/>
        <v>279.47000000000003</v>
      </c>
      <c r="II9345" s="73">
        <f t="shared" si="5873"/>
        <v>279.47000000000003</v>
      </c>
      <c r="IJ9345" s="73">
        <f t="shared" si="5873"/>
        <v>279.47000000000003</v>
      </c>
      <c r="IK9345" s="73">
        <f t="shared" si="5873"/>
        <v>279.47000000000003</v>
      </c>
      <c r="IL9345" s="73">
        <f t="shared" si="5873"/>
        <v>279.47000000000003</v>
      </c>
      <c r="IM9345" s="73">
        <f t="shared" si="5873"/>
        <v>279.47000000000003</v>
      </c>
      <c r="IN9345" s="73">
        <f t="shared" si="5873"/>
        <v>279.47000000000003</v>
      </c>
      <c r="IO9345" s="73">
        <f t="shared" si="5873"/>
        <v>279.47000000000003</v>
      </c>
      <c r="IP9345" s="73">
        <f t="shared" si="5873"/>
        <v>279.47000000000003</v>
      </c>
      <c r="IQ9345" s="73">
        <f t="shared" si="5873"/>
        <v>279.47000000000003</v>
      </c>
      <c r="IR9345" s="73">
        <f t="shared" si="5873"/>
        <v>279.47000000000003</v>
      </c>
      <c r="IS9345" s="73">
        <f t="shared" si="5873"/>
        <v>279.47000000000003</v>
      </c>
      <c r="IT9345" s="73">
        <f t="shared" si="5873"/>
        <v>279.47000000000003</v>
      </c>
      <c r="IU9345" s="73">
        <f t="shared" si="5873"/>
        <v>279.47000000000003</v>
      </c>
      <c r="IV9345" s="73">
        <f t="shared" si="5873"/>
        <v>279.47000000000003</v>
      </c>
      <c r="IW9345" s="73">
        <f t="shared" si="5873"/>
        <v>279.47000000000003</v>
      </c>
      <c r="IX9345" s="73">
        <f t="shared" si="5873"/>
        <v>279.47000000000003</v>
      </c>
      <c r="IY9345" s="73">
        <f t="shared" si="5873"/>
        <v>279.47000000000003</v>
      </c>
      <c r="IZ9345" s="73">
        <f t="shared" si="5873"/>
        <v>279.47000000000003</v>
      </c>
      <c r="JA9345" s="73">
        <f t="shared" si="5873"/>
        <v>279.47000000000003</v>
      </c>
      <c r="JB9345" s="73">
        <f t="shared" ref="JB9345:KG9345" si="5874">(JA9345+$F$9100*$F$9102*($F$55/$F$9101*JA9344+$F$55/$F$9101*JA9346))/(1+$F$9100*$F$9102*($F$55/$F$9101+$F$55/$F$9101))</f>
        <v>279.47000000000003</v>
      </c>
      <c r="JC9345" s="73">
        <f t="shared" si="5874"/>
        <v>279.47000000000003</v>
      </c>
      <c r="JD9345" s="73">
        <f t="shared" si="5874"/>
        <v>279.47000000000003</v>
      </c>
      <c r="JE9345" s="73">
        <f t="shared" si="5874"/>
        <v>279.47000000000003</v>
      </c>
      <c r="JF9345" s="73">
        <f t="shared" si="5874"/>
        <v>279.47000000000003</v>
      </c>
      <c r="JG9345" s="73">
        <f t="shared" si="5874"/>
        <v>279.47000000000003</v>
      </c>
      <c r="JH9345" s="73">
        <f t="shared" si="5874"/>
        <v>279.47000000000003</v>
      </c>
      <c r="JI9345" s="73">
        <f t="shared" si="5874"/>
        <v>279.47000000000003</v>
      </c>
      <c r="JJ9345" s="73">
        <f t="shared" si="5874"/>
        <v>279.47000000000003</v>
      </c>
      <c r="JK9345" s="73">
        <f t="shared" si="5874"/>
        <v>279.47000000000003</v>
      </c>
      <c r="JL9345" s="73">
        <f t="shared" si="5874"/>
        <v>279.47000000000003</v>
      </c>
      <c r="JM9345" s="73">
        <f t="shared" si="5874"/>
        <v>279.47000000000003</v>
      </c>
      <c r="JN9345" s="73">
        <f t="shared" si="5874"/>
        <v>279.47000000000003</v>
      </c>
      <c r="JO9345" s="73">
        <f t="shared" si="5874"/>
        <v>279.47000000000003</v>
      </c>
      <c r="JP9345" s="73">
        <f t="shared" si="5874"/>
        <v>279.47000000000003</v>
      </c>
      <c r="JQ9345" s="73">
        <f t="shared" si="5874"/>
        <v>279.47000000000003</v>
      </c>
      <c r="JR9345" s="73">
        <f t="shared" si="5874"/>
        <v>279.47000000000003</v>
      </c>
      <c r="JS9345" s="73">
        <f t="shared" si="5874"/>
        <v>279.47000000000003</v>
      </c>
      <c r="JT9345" s="73">
        <f t="shared" si="5874"/>
        <v>279.47000000000003</v>
      </c>
      <c r="JU9345" s="73">
        <f t="shared" si="5874"/>
        <v>279.47000000000003</v>
      </c>
      <c r="JV9345" s="73">
        <f t="shared" si="5874"/>
        <v>279.47000000000003</v>
      </c>
      <c r="JW9345" s="73">
        <f t="shared" si="5874"/>
        <v>279.47000000000003</v>
      </c>
      <c r="JX9345" s="73">
        <f t="shared" si="5874"/>
        <v>279.47000000000003</v>
      </c>
      <c r="JY9345" s="73">
        <f t="shared" si="5874"/>
        <v>279.47000000000003</v>
      </c>
      <c r="JZ9345" s="73">
        <f t="shared" si="5874"/>
        <v>279.47000000000003</v>
      </c>
      <c r="KA9345" s="73">
        <f t="shared" si="5874"/>
        <v>279.47000000000003</v>
      </c>
      <c r="KB9345" s="73">
        <f t="shared" si="5874"/>
        <v>279.47000000000003</v>
      </c>
      <c r="KC9345" s="73">
        <f t="shared" si="5874"/>
        <v>279.47000000000003</v>
      </c>
      <c r="KD9345" s="73">
        <f t="shared" si="5874"/>
        <v>279.47000000000003</v>
      </c>
      <c r="KE9345" s="73">
        <f t="shared" si="5874"/>
        <v>279.47000000000003</v>
      </c>
      <c r="KF9345" s="73">
        <f t="shared" si="5874"/>
        <v>279.47000000000003</v>
      </c>
      <c r="KG9345" s="73">
        <f t="shared" si="5874"/>
        <v>279.47000000000003</v>
      </c>
      <c r="KH9345">
        <v>279.47000000000003</v>
      </c>
      <c r="KL9345" s="84"/>
      <c r="KP9345" s="84"/>
      <c r="KS9345" s="74"/>
      <c r="KT9345" s="74"/>
      <c r="KU9345" s="16"/>
      <c r="KV9345" s="72"/>
      <c r="KW9345" s="72"/>
      <c r="KX9345" s="16"/>
      <c r="KZ9345" s="16"/>
      <c r="LA9345" s="16"/>
      <c r="LB9345" s="74"/>
      <c r="LC9345" s="74"/>
    </row>
    <row r="9346" spans="2:315" x14ac:dyDescent="0.35">
      <c r="B9346">
        <v>240</v>
      </c>
      <c r="C9346">
        <f t="shared" si="5789"/>
        <v>2.395</v>
      </c>
      <c r="E9346" s="92">
        <v>279.47000000000003</v>
      </c>
      <c r="F9346" s="73">
        <f t="shared" ref="F9346:BQ9346" si="5875">(E9346+$F$9100*$F$9102*($F$55/$F$9101*E9345+$F$55/$F$9101*E9347))/(1+$F$9100*$F$9102*($F$55/$F$9101+$F$55/$F$9101))</f>
        <v>279.47000000000003</v>
      </c>
      <c r="G9346" s="73">
        <f t="shared" si="5875"/>
        <v>279.47000000000003</v>
      </c>
      <c r="H9346" s="73">
        <f t="shared" si="5875"/>
        <v>279.47000000000003</v>
      </c>
      <c r="I9346" s="73">
        <f t="shared" si="5875"/>
        <v>279.47000000000003</v>
      </c>
      <c r="J9346" s="73">
        <f t="shared" si="5875"/>
        <v>279.47000000000003</v>
      </c>
      <c r="K9346" s="73">
        <f t="shared" si="5875"/>
        <v>279.47000000000003</v>
      </c>
      <c r="L9346" s="73">
        <f t="shared" si="5875"/>
        <v>279.47000000000003</v>
      </c>
      <c r="M9346" s="73">
        <f t="shared" si="5875"/>
        <v>279.47000000000003</v>
      </c>
      <c r="N9346" s="73">
        <f t="shared" si="5875"/>
        <v>279.47000000000003</v>
      </c>
      <c r="O9346" s="73">
        <f t="shared" si="5875"/>
        <v>279.47000000000003</v>
      </c>
      <c r="P9346" s="73">
        <f t="shared" si="5875"/>
        <v>279.47000000000003</v>
      </c>
      <c r="Q9346" s="73">
        <f t="shared" si="5875"/>
        <v>279.47000000000003</v>
      </c>
      <c r="R9346" s="73">
        <f t="shared" si="5875"/>
        <v>279.47000000000003</v>
      </c>
      <c r="S9346" s="73">
        <f t="shared" si="5875"/>
        <v>279.47000000000003</v>
      </c>
      <c r="T9346" s="73">
        <f t="shared" si="5875"/>
        <v>279.47000000000003</v>
      </c>
      <c r="U9346" s="73">
        <f t="shared" si="5875"/>
        <v>279.47000000000003</v>
      </c>
      <c r="V9346" s="73">
        <f t="shared" si="5875"/>
        <v>279.47000000000003</v>
      </c>
      <c r="W9346" s="73">
        <f t="shared" si="5875"/>
        <v>279.47000000000003</v>
      </c>
      <c r="X9346" s="73">
        <f t="shared" si="5875"/>
        <v>279.47000000000003</v>
      </c>
      <c r="Y9346" s="73">
        <f t="shared" si="5875"/>
        <v>279.47000000000003</v>
      </c>
      <c r="Z9346" s="73">
        <f t="shared" si="5875"/>
        <v>279.47000000000003</v>
      </c>
      <c r="AA9346" s="73">
        <f t="shared" si="5875"/>
        <v>279.47000000000003</v>
      </c>
      <c r="AB9346" s="73">
        <f t="shared" si="5875"/>
        <v>279.47000000000003</v>
      </c>
      <c r="AC9346" s="73">
        <f t="shared" si="5875"/>
        <v>279.47000000000003</v>
      </c>
      <c r="AD9346" s="73">
        <f t="shared" si="5875"/>
        <v>279.47000000000003</v>
      </c>
      <c r="AE9346" s="73">
        <f t="shared" si="5875"/>
        <v>279.47000000000003</v>
      </c>
      <c r="AF9346" s="73">
        <f t="shared" si="5875"/>
        <v>279.47000000000003</v>
      </c>
      <c r="AG9346" s="73">
        <f t="shared" si="5875"/>
        <v>279.47000000000003</v>
      </c>
      <c r="AH9346" s="73">
        <f t="shared" si="5875"/>
        <v>279.47000000000003</v>
      </c>
      <c r="AI9346" s="73">
        <f t="shared" si="5875"/>
        <v>279.47000000000003</v>
      </c>
      <c r="AJ9346" s="73">
        <f t="shared" si="5875"/>
        <v>279.47000000000003</v>
      </c>
      <c r="AK9346" s="73">
        <f t="shared" si="5875"/>
        <v>279.47000000000003</v>
      </c>
      <c r="AL9346" s="73">
        <f t="shared" si="5875"/>
        <v>279.47000000000003</v>
      </c>
      <c r="AM9346" s="73">
        <f t="shared" si="5875"/>
        <v>279.47000000000003</v>
      </c>
      <c r="AN9346" s="73">
        <f t="shared" si="5875"/>
        <v>279.47000000000003</v>
      </c>
      <c r="AO9346" s="73">
        <f t="shared" si="5875"/>
        <v>279.47000000000003</v>
      </c>
      <c r="AP9346" s="73">
        <f t="shared" si="5875"/>
        <v>279.47000000000003</v>
      </c>
      <c r="AQ9346" s="73">
        <f t="shared" si="5875"/>
        <v>279.47000000000003</v>
      </c>
      <c r="AR9346" s="73">
        <f t="shared" si="5875"/>
        <v>279.47000000000003</v>
      </c>
      <c r="AS9346" s="73">
        <f t="shared" si="5875"/>
        <v>279.47000000000003</v>
      </c>
      <c r="AT9346" s="73">
        <f t="shared" si="5875"/>
        <v>279.47000000000003</v>
      </c>
      <c r="AU9346" s="73">
        <f t="shared" si="5875"/>
        <v>279.47000000000003</v>
      </c>
      <c r="AV9346" s="73">
        <f t="shared" si="5875"/>
        <v>279.47000000000003</v>
      </c>
      <c r="AW9346" s="73">
        <f t="shared" si="5875"/>
        <v>279.47000000000003</v>
      </c>
      <c r="AX9346" s="73">
        <f t="shared" si="5875"/>
        <v>279.47000000000003</v>
      </c>
      <c r="AY9346" s="73">
        <f t="shared" si="5875"/>
        <v>279.47000000000003</v>
      </c>
      <c r="AZ9346" s="73">
        <f t="shared" si="5875"/>
        <v>279.47000000000003</v>
      </c>
      <c r="BA9346" s="73">
        <f t="shared" si="5875"/>
        <v>279.47000000000003</v>
      </c>
      <c r="BB9346" s="73">
        <f t="shared" si="5875"/>
        <v>279.47000000000003</v>
      </c>
      <c r="BC9346" s="73">
        <f t="shared" si="5875"/>
        <v>279.47000000000003</v>
      </c>
      <c r="BD9346" s="73">
        <f t="shared" si="5875"/>
        <v>279.47000000000003</v>
      </c>
      <c r="BE9346" s="73">
        <f t="shared" si="5875"/>
        <v>279.47000000000003</v>
      </c>
      <c r="BF9346" s="73">
        <f t="shared" si="5875"/>
        <v>279.47000000000003</v>
      </c>
      <c r="BG9346" s="73">
        <f t="shared" si="5875"/>
        <v>279.47000000000003</v>
      </c>
      <c r="BH9346" s="73">
        <f t="shared" si="5875"/>
        <v>279.47000000000003</v>
      </c>
      <c r="BI9346" s="73">
        <f t="shared" si="5875"/>
        <v>279.47000000000003</v>
      </c>
      <c r="BJ9346" s="73">
        <f t="shared" si="5875"/>
        <v>279.47000000000003</v>
      </c>
      <c r="BK9346" s="73">
        <f t="shared" si="5875"/>
        <v>279.47000000000003</v>
      </c>
      <c r="BL9346" s="73">
        <f t="shared" si="5875"/>
        <v>279.47000000000003</v>
      </c>
      <c r="BM9346" s="73">
        <f t="shared" si="5875"/>
        <v>279.47000000000003</v>
      </c>
      <c r="BN9346" s="73">
        <f t="shared" si="5875"/>
        <v>279.47000000000003</v>
      </c>
      <c r="BO9346" s="73">
        <f t="shared" si="5875"/>
        <v>279.47000000000003</v>
      </c>
      <c r="BP9346" s="73">
        <f t="shared" si="5875"/>
        <v>279.47000000000003</v>
      </c>
      <c r="BQ9346" s="73">
        <f t="shared" si="5875"/>
        <v>279.47000000000003</v>
      </c>
      <c r="BR9346" s="73">
        <f t="shared" ref="BR9346:EC9346" si="5876">(BQ9346+$F$9100*$F$9102*($F$55/$F$9101*BQ9345+$F$55/$F$9101*BQ9347))/(1+$F$9100*$F$9102*($F$55/$F$9101+$F$55/$F$9101))</f>
        <v>279.47000000000003</v>
      </c>
      <c r="BS9346" s="73">
        <f t="shared" si="5876"/>
        <v>279.47000000000003</v>
      </c>
      <c r="BT9346" s="73">
        <f t="shared" si="5876"/>
        <v>279.47000000000003</v>
      </c>
      <c r="BU9346" s="73">
        <f t="shared" si="5876"/>
        <v>279.47000000000003</v>
      </c>
      <c r="BV9346" s="73">
        <f t="shared" si="5876"/>
        <v>279.47000000000003</v>
      </c>
      <c r="BW9346" s="73">
        <f t="shared" si="5876"/>
        <v>279.47000000000003</v>
      </c>
      <c r="BX9346" s="73">
        <f t="shared" si="5876"/>
        <v>279.47000000000003</v>
      </c>
      <c r="BY9346" s="73">
        <f t="shared" si="5876"/>
        <v>279.47000000000003</v>
      </c>
      <c r="BZ9346" s="73">
        <f t="shared" si="5876"/>
        <v>279.47000000000003</v>
      </c>
      <c r="CA9346" s="73">
        <f t="shared" si="5876"/>
        <v>279.47000000000003</v>
      </c>
      <c r="CB9346" s="73">
        <f t="shared" si="5876"/>
        <v>279.47000000000003</v>
      </c>
      <c r="CC9346" s="73">
        <f t="shared" si="5876"/>
        <v>279.47000000000003</v>
      </c>
      <c r="CD9346" s="73">
        <f t="shared" si="5876"/>
        <v>279.47000000000003</v>
      </c>
      <c r="CE9346" s="73">
        <f t="shared" si="5876"/>
        <v>279.47000000000003</v>
      </c>
      <c r="CF9346" s="73">
        <f t="shared" si="5876"/>
        <v>279.47000000000003</v>
      </c>
      <c r="CG9346" s="73">
        <f t="shared" si="5876"/>
        <v>279.47000000000003</v>
      </c>
      <c r="CH9346" s="73">
        <f t="shared" si="5876"/>
        <v>279.47000000000003</v>
      </c>
      <c r="CI9346" s="73">
        <f t="shared" si="5876"/>
        <v>279.47000000000003</v>
      </c>
      <c r="CJ9346" s="73">
        <f t="shared" si="5876"/>
        <v>279.47000000000003</v>
      </c>
      <c r="CK9346" s="73">
        <f t="shared" si="5876"/>
        <v>279.47000000000003</v>
      </c>
      <c r="CL9346" s="73">
        <f t="shared" si="5876"/>
        <v>279.47000000000003</v>
      </c>
      <c r="CM9346" s="73">
        <f t="shared" si="5876"/>
        <v>279.47000000000003</v>
      </c>
      <c r="CN9346" s="73">
        <f t="shared" si="5876"/>
        <v>279.47000000000003</v>
      </c>
      <c r="CO9346" s="73">
        <f t="shared" si="5876"/>
        <v>279.47000000000003</v>
      </c>
      <c r="CP9346" s="73">
        <f t="shared" si="5876"/>
        <v>279.47000000000003</v>
      </c>
      <c r="CQ9346" s="73">
        <f t="shared" si="5876"/>
        <v>279.47000000000003</v>
      </c>
      <c r="CR9346" s="73">
        <f t="shared" si="5876"/>
        <v>279.47000000000003</v>
      </c>
      <c r="CS9346" s="73">
        <f t="shared" si="5876"/>
        <v>279.47000000000003</v>
      </c>
      <c r="CT9346" s="73">
        <f t="shared" si="5876"/>
        <v>279.47000000000003</v>
      </c>
      <c r="CU9346" s="73">
        <f t="shared" si="5876"/>
        <v>279.47000000000003</v>
      </c>
      <c r="CV9346" s="73">
        <f t="shared" si="5876"/>
        <v>279.47000000000003</v>
      </c>
      <c r="CW9346" s="73">
        <f t="shared" si="5876"/>
        <v>279.47000000000003</v>
      </c>
      <c r="CX9346" s="73">
        <f t="shared" si="5876"/>
        <v>279.47000000000003</v>
      </c>
      <c r="CY9346" s="73">
        <f t="shared" si="5876"/>
        <v>279.47000000000003</v>
      </c>
      <c r="CZ9346" s="73">
        <f t="shared" si="5876"/>
        <v>279.47000000000003</v>
      </c>
      <c r="DA9346" s="73">
        <f t="shared" si="5876"/>
        <v>279.47000000000003</v>
      </c>
      <c r="DB9346" s="73">
        <f t="shared" si="5876"/>
        <v>279.47000000000003</v>
      </c>
      <c r="DC9346" s="73">
        <f t="shared" si="5876"/>
        <v>279.47000000000003</v>
      </c>
      <c r="DD9346" s="73">
        <f t="shared" si="5876"/>
        <v>279.47000000000003</v>
      </c>
      <c r="DE9346" s="73">
        <f t="shared" si="5876"/>
        <v>279.47000000000003</v>
      </c>
      <c r="DF9346" s="73">
        <f t="shared" si="5876"/>
        <v>279.47000000000003</v>
      </c>
      <c r="DG9346" s="73">
        <f t="shared" si="5876"/>
        <v>279.47000000000003</v>
      </c>
      <c r="DH9346" s="73">
        <f t="shared" si="5876"/>
        <v>279.47000000000003</v>
      </c>
      <c r="DI9346" s="73">
        <f t="shared" si="5876"/>
        <v>279.47000000000003</v>
      </c>
      <c r="DJ9346" s="73">
        <f t="shared" si="5876"/>
        <v>279.47000000000003</v>
      </c>
      <c r="DK9346" s="73">
        <f t="shared" si="5876"/>
        <v>279.47000000000003</v>
      </c>
      <c r="DL9346" s="73">
        <f t="shared" si="5876"/>
        <v>279.47000000000003</v>
      </c>
      <c r="DM9346" s="73">
        <f t="shared" si="5876"/>
        <v>279.47000000000003</v>
      </c>
      <c r="DN9346" s="73">
        <f t="shared" si="5876"/>
        <v>279.47000000000003</v>
      </c>
      <c r="DO9346" s="73">
        <f t="shared" si="5876"/>
        <v>279.47000000000003</v>
      </c>
      <c r="DP9346" s="73">
        <f t="shared" si="5876"/>
        <v>279.47000000000003</v>
      </c>
      <c r="DQ9346" s="73">
        <f t="shared" si="5876"/>
        <v>279.47000000000003</v>
      </c>
      <c r="DR9346" s="73">
        <f t="shared" si="5876"/>
        <v>279.47000000000003</v>
      </c>
      <c r="DS9346" s="73">
        <f t="shared" si="5876"/>
        <v>279.47000000000003</v>
      </c>
      <c r="DT9346" s="73">
        <f t="shared" si="5876"/>
        <v>279.47000000000003</v>
      </c>
      <c r="DU9346" s="73">
        <f t="shared" si="5876"/>
        <v>279.47000000000003</v>
      </c>
      <c r="DV9346" s="73">
        <f t="shared" si="5876"/>
        <v>279.47000000000003</v>
      </c>
      <c r="DW9346" s="73">
        <f t="shared" si="5876"/>
        <v>279.47000000000003</v>
      </c>
      <c r="DX9346" s="73">
        <f t="shared" si="5876"/>
        <v>279.47000000000003</v>
      </c>
      <c r="DY9346" s="73">
        <f t="shared" si="5876"/>
        <v>279.47000000000003</v>
      </c>
      <c r="DZ9346" s="73">
        <f t="shared" si="5876"/>
        <v>279.47000000000003</v>
      </c>
      <c r="EA9346" s="73">
        <f t="shared" si="5876"/>
        <v>279.47000000000003</v>
      </c>
      <c r="EB9346" s="73">
        <f t="shared" si="5876"/>
        <v>279.47000000000003</v>
      </c>
      <c r="EC9346" s="73">
        <f t="shared" si="5876"/>
        <v>279.47000000000003</v>
      </c>
      <c r="ED9346" s="73">
        <f t="shared" ref="ED9346:GO9346" si="5877">(EC9346+$F$9100*$F$9102*($F$55/$F$9101*EC9345+$F$55/$F$9101*EC9347))/(1+$F$9100*$F$9102*($F$55/$F$9101+$F$55/$F$9101))</f>
        <v>279.47000000000003</v>
      </c>
      <c r="EE9346" s="73">
        <f t="shared" si="5877"/>
        <v>279.47000000000003</v>
      </c>
      <c r="EF9346" s="73">
        <f t="shared" si="5877"/>
        <v>279.47000000000003</v>
      </c>
      <c r="EG9346" s="73">
        <f t="shared" si="5877"/>
        <v>279.47000000000003</v>
      </c>
      <c r="EH9346" s="73">
        <f t="shared" si="5877"/>
        <v>279.47000000000003</v>
      </c>
      <c r="EI9346" s="73">
        <f t="shared" si="5877"/>
        <v>279.47000000000003</v>
      </c>
      <c r="EJ9346" s="73">
        <f t="shared" si="5877"/>
        <v>279.47000000000003</v>
      </c>
      <c r="EK9346" s="73">
        <f t="shared" si="5877"/>
        <v>279.47000000000003</v>
      </c>
      <c r="EL9346" s="73">
        <f t="shared" si="5877"/>
        <v>279.47000000000003</v>
      </c>
      <c r="EM9346" s="73">
        <f t="shared" si="5877"/>
        <v>279.47000000000003</v>
      </c>
      <c r="EN9346" s="73">
        <f t="shared" si="5877"/>
        <v>279.47000000000003</v>
      </c>
      <c r="EO9346" s="73">
        <f t="shared" si="5877"/>
        <v>279.47000000000003</v>
      </c>
      <c r="EP9346" s="73">
        <f t="shared" si="5877"/>
        <v>279.47000000000003</v>
      </c>
      <c r="EQ9346" s="73">
        <f t="shared" si="5877"/>
        <v>279.47000000000003</v>
      </c>
      <c r="ER9346" s="73">
        <f t="shared" si="5877"/>
        <v>279.47000000000003</v>
      </c>
      <c r="ES9346" s="73">
        <f t="shared" si="5877"/>
        <v>279.47000000000003</v>
      </c>
      <c r="ET9346" s="73">
        <f t="shared" si="5877"/>
        <v>279.47000000000003</v>
      </c>
      <c r="EU9346" s="73">
        <f t="shared" si="5877"/>
        <v>279.47000000000003</v>
      </c>
      <c r="EV9346" s="73">
        <f t="shared" si="5877"/>
        <v>279.47000000000003</v>
      </c>
      <c r="EW9346" s="73">
        <f t="shared" si="5877"/>
        <v>279.47000000000003</v>
      </c>
      <c r="EX9346" s="73">
        <f t="shared" si="5877"/>
        <v>279.47000000000003</v>
      </c>
      <c r="EY9346" s="73">
        <f t="shared" si="5877"/>
        <v>279.47000000000003</v>
      </c>
      <c r="EZ9346" s="73">
        <f t="shared" si="5877"/>
        <v>279.47000000000003</v>
      </c>
      <c r="FA9346" s="73">
        <f t="shared" si="5877"/>
        <v>279.47000000000003</v>
      </c>
      <c r="FB9346" s="73">
        <f t="shared" si="5877"/>
        <v>279.47000000000003</v>
      </c>
      <c r="FC9346" s="73">
        <f t="shared" si="5877"/>
        <v>279.47000000000003</v>
      </c>
      <c r="FD9346" s="73">
        <f t="shared" si="5877"/>
        <v>279.47000000000003</v>
      </c>
      <c r="FE9346" s="73">
        <f t="shared" si="5877"/>
        <v>279.47000000000003</v>
      </c>
      <c r="FF9346" s="73">
        <f t="shared" si="5877"/>
        <v>279.47000000000003</v>
      </c>
      <c r="FG9346" s="73">
        <f t="shared" si="5877"/>
        <v>279.47000000000003</v>
      </c>
      <c r="FH9346" s="73">
        <f t="shared" si="5877"/>
        <v>279.47000000000003</v>
      </c>
      <c r="FI9346" s="73">
        <f t="shared" si="5877"/>
        <v>279.47000000000003</v>
      </c>
      <c r="FJ9346" s="73">
        <f t="shared" si="5877"/>
        <v>279.47000000000003</v>
      </c>
      <c r="FK9346" s="73">
        <f t="shared" si="5877"/>
        <v>279.47000000000003</v>
      </c>
      <c r="FL9346" s="73">
        <f t="shared" si="5877"/>
        <v>279.47000000000003</v>
      </c>
      <c r="FM9346" s="73">
        <f t="shared" si="5877"/>
        <v>279.47000000000003</v>
      </c>
      <c r="FN9346" s="73">
        <f t="shared" si="5877"/>
        <v>279.47000000000003</v>
      </c>
      <c r="FO9346" s="73">
        <f t="shared" si="5877"/>
        <v>279.47000000000003</v>
      </c>
      <c r="FP9346" s="73">
        <f t="shared" si="5877"/>
        <v>279.47000000000003</v>
      </c>
      <c r="FQ9346" s="73">
        <f t="shared" si="5877"/>
        <v>279.47000000000003</v>
      </c>
      <c r="FR9346" s="73">
        <f t="shared" si="5877"/>
        <v>279.47000000000003</v>
      </c>
      <c r="FS9346" s="73">
        <f t="shared" si="5877"/>
        <v>279.47000000000003</v>
      </c>
      <c r="FT9346" s="73">
        <f t="shared" si="5877"/>
        <v>279.47000000000003</v>
      </c>
      <c r="FU9346" s="73">
        <f t="shared" si="5877"/>
        <v>279.47000000000003</v>
      </c>
      <c r="FV9346" s="73">
        <f t="shared" si="5877"/>
        <v>279.47000000000003</v>
      </c>
      <c r="FW9346" s="73">
        <f t="shared" si="5877"/>
        <v>279.47000000000003</v>
      </c>
      <c r="FX9346" s="73">
        <f t="shared" si="5877"/>
        <v>279.47000000000003</v>
      </c>
      <c r="FY9346" s="73">
        <f t="shared" si="5877"/>
        <v>279.47000000000003</v>
      </c>
      <c r="FZ9346" s="73">
        <f t="shared" si="5877"/>
        <v>279.47000000000003</v>
      </c>
      <c r="GA9346" s="73">
        <f t="shared" si="5877"/>
        <v>279.47000000000003</v>
      </c>
      <c r="GB9346" s="73">
        <f t="shared" si="5877"/>
        <v>279.47000000000003</v>
      </c>
      <c r="GC9346" s="73">
        <f t="shared" si="5877"/>
        <v>279.47000000000003</v>
      </c>
      <c r="GD9346" s="73">
        <f t="shared" si="5877"/>
        <v>279.47000000000003</v>
      </c>
      <c r="GE9346" s="73">
        <f t="shared" si="5877"/>
        <v>279.47000000000003</v>
      </c>
      <c r="GF9346" s="73">
        <f t="shared" si="5877"/>
        <v>279.47000000000003</v>
      </c>
      <c r="GG9346" s="73">
        <f t="shared" si="5877"/>
        <v>279.47000000000003</v>
      </c>
      <c r="GH9346" s="73">
        <f t="shared" si="5877"/>
        <v>279.47000000000003</v>
      </c>
      <c r="GI9346" s="73">
        <f t="shared" si="5877"/>
        <v>279.47000000000003</v>
      </c>
      <c r="GJ9346" s="73">
        <f t="shared" si="5877"/>
        <v>279.47000000000003</v>
      </c>
      <c r="GK9346" s="73">
        <f t="shared" si="5877"/>
        <v>279.47000000000003</v>
      </c>
      <c r="GL9346" s="73">
        <f t="shared" si="5877"/>
        <v>279.47000000000003</v>
      </c>
      <c r="GM9346" s="73">
        <f t="shared" si="5877"/>
        <v>279.47000000000003</v>
      </c>
      <c r="GN9346" s="73">
        <f t="shared" si="5877"/>
        <v>279.47000000000003</v>
      </c>
      <c r="GO9346" s="73">
        <f t="shared" si="5877"/>
        <v>279.47000000000003</v>
      </c>
      <c r="GP9346" s="73">
        <f t="shared" ref="GP9346:JA9346" si="5878">(GO9346+$F$9100*$F$9102*($F$55/$F$9101*GO9345+$F$55/$F$9101*GO9347))/(1+$F$9100*$F$9102*($F$55/$F$9101+$F$55/$F$9101))</f>
        <v>279.47000000000003</v>
      </c>
      <c r="GQ9346" s="73">
        <f t="shared" si="5878"/>
        <v>279.47000000000003</v>
      </c>
      <c r="GR9346" s="73">
        <f t="shared" si="5878"/>
        <v>279.47000000000003</v>
      </c>
      <c r="GS9346" s="73">
        <f t="shared" si="5878"/>
        <v>279.47000000000003</v>
      </c>
      <c r="GT9346" s="73">
        <f t="shared" si="5878"/>
        <v>279.47000000000003</v>
      </c>
      <c r="GU9346" s="73">
        <f t="shared" si="5878"/>
        <v>279.47000000000003</v>
      </c>
      <c r="GV9346" s="73">
        <f t="shared" si="5878"/>
        <v>279.47000000000003</v>
      </c>
      <c r="GW9346" s="73">
        <f t="shared" si="5878"/>
        <v>279.47000000000003</v>
      </c>
      <c r="GX9346" s="73">
        <f t="shared" si="5878"/>
        <v>279.47000000000003</v>
      </c>
      <c r="GY9346" s="73">
        <f t="shared" si="5878"/>
        <v>279.47000000000003</v>
      </c>
      <c r="GZ9346" s="73">
        <f t="shared" si="5878"/>
        <v>279.47000000000003</v>
      </c>
      <c r="HA9346" s="73">
        <f t="shared" si="5878"/>
        <v>279.47000000000003</v>
      </c>
      <c r="HB9346" s="73">
        <f t="shared" si="5878"/>
        <v>279.47000000000003</v>
      </c>
      <c r="HC9346" s="73">
        <f t="shared" si="5878"/>
        <v>279.47000000000003</v>
      </c>
      <c r="HD9346" s="73">
        <f t="shared" si="5878"/>
        <v>279.47000000000003</v>
      </c>
      <c r="HE9346" s="73">
        <f t="shared" si="5878"/>
        <v>279.47000000000003</v>
      </c>
      <c r="HF9346" s="73">
        <f t="shared" si="5878"/>
        <v>279.47000000000003</v>
      </c>
      <c r="HG9346" s="73">
        <f t="shared" si="5878"/>
        <v>279.47000000000003</v>
      </c>
      <c r="HH9346" s="73">
        <f t="shared" si="5878"/>
        <v>279.47000000000003</v>
      </c>
      <c r="HI9346" s="73">
        <f t="shared" si="5878"/>
        <v>279.47000000000003</v>
      </c>
      <c r="HJ9346" s="73">
        <f t="shared" si="5878"/>
        <v>279.47000000000003</v>
      </c>
      <c r="HK9346" s="73">
        <f t="shared" si="5878"/>
        <v>279.47000000000003</v>
      </c>
      <c r="HL9346" s="73">
        <f t="shared" si="5878"/>
        <v>279.47000000000003</v>
      </c>
      <c r="HM9346" s="73">
        <f t="shared" si="5878"/>
        <v>279.47000000000003</v>
      </c>
      <c r="HN9346" s="73">
        <f t="shared" si="5878"/>
        <v>279.47000000000003</v>
      </c>
      <c r="HO9346" s="73">
        <f t="shared" si="5878"/>
        <v>279.47000000000003</v>
      </c>
      <c r="HP9346" s="73">
        <f t="shared" si="5878"/>
        <v>279.47000000000003</v>
      </c>
      <c r="HQ9346" s="73">
        <f t="shared" si="5878"/>
        <v>279.47000000000003</v>
      </c>
      <c r="HR9346" s="73">
        <f t="shared" si="5878"/>
        <v>279.47000000000003</v>
      </c>
      <c r="HS9346" s="73">
        <f t="shared" si="5878"/>
        <v>279.47000000000003</v>
      </c>
      <c r="HT9346" s="73">
        <f t="shared" si="5878"/>
        <v>279.47000000000003</v>
      </c>
      <c r="HU9346" s="73">
        <f t="shared" si="5878"/>
        <v>279.47000000000003</v>
      </c>
      <c r="HV9346" s="73">
        <f t="shared" si="5878"/>
        <v>279.47000000000003</v>
      </c>
      <c r="HW9346" s="73">
        <f t="shared" si="5878"/>
        <v>279.47000000000003</v>
      </c>
      <c r="HX9346" s="73">
        <f t="shared" si="5878"/>
        <v>279.47000000000003</v>
      </c>
      <c r="HY9346" s="73">
        <f t="shared" si="5878"/>
        <v>279.47000000000003</v>
      </c>
      <c r="HZ9346" s="73">
        <f t="shared" si="5878"/>
        <v>279.47000000000003</v>
      </c>
      <c r="IA9346" s="73">
        <f t="shared" si="5878"/>
        <v>279.47000000000003</v>
      </c>
      <c r="IB9346" s="73">
        <f t="shared" si="5878"/>
        <v>279.47000000000003</v>
      </c>
      <c r="IC9346" s="73">
        <f t="shared" si="5878"/>
        <v>279.47000000000003</v>
      </c>
      <c r="ID9346" s="73">
        <f t="shared" si="5878"/>
        <v>279.47000000000003</v>
      </c>
      <c r="IE9346" s="73">
        <f t="shared" si="5878"/>
        <v>279.47000000000003</v>
      </c>
      <c r="IF9346" s="73">
        <f t="shared" si="5878"/>
        <v>279.47000000000003</v>
      </c>
      <c r="IG9346" s="73">
        <f t="shared" si="5878"/>
        <v>279.47000000000003</v>
      </c>
      <c r="IH9346" s="73">
        <f t="shared" si="5878"/>
        <v>279.47000000000003</v>
      </c>
      <c r="II9346" s="73">
        <f t="shared" si="5878"/>
        <v>279.47000000000003</v>
      </c>
      <c r="IJ9346" s="73">
        <f t="shared" si="5878"/>
        <v>279.47000000000003</v>
      </c>
      <c r="IK9346" s="73">
        <f t="shared" si="5878"/>
        <v>279.47000000000003</v>
      </c>
      <c r="IL9346" s="73">
        <f t="shared" si="5878"/>
        <v>279.47000000000003</v>
      </c>
      <c r="IM9346" s="73">
        <f t="shared" si="5878"/>
        <v>279.47000000000003</v>
      </c>
      <c r="IN9346" s="73">
        <f t="shared" si="5878"/>
        <v>279.47000000000003</v>
      </c>
      <c r="IO9346" s="73">
        <f t="shared" si="5878"/>
        <v>279.47000000000003</v>
      </c>
      <c r="IP9346" s="73">
        <f t="shared" si="5878"/>
        <v>279.47000000000003</v>
      </c>
      <c r="IQ9346" s="73">
        <f t="shared" si="5878"/>
        <v>279.47000000000003</v>
      </c>
      <c r="IR9346" s="73">
        <f t="shared" si="5878"/>
        <v>279.47000000000003</v>
      </c>
      <c r="IS9346" s="73">
        <f t="shared" si="5878"/>
        <v>279.47000000000003</v>
      </c>
      <c r="IT9346" s="73">
        <f t="shared" si="5878"/>
        <v>279.47000000000003</v>
      </c>
      <c r="IU9346" s="73">
        <f t="shared" si="5878"/>
        <v>279.47000000000003</v>
      </c>
      <c r="IV9346" s="73">
        <f t="shared" si="5878"/>
        <v>279.47000000000003</v>
      </c>
      <c r="IW9346" s="73">
        <f t="shared" si="5878"/>
        <v>279.47000000000003</v>
      </c>
      <c r="IX9346" s="73">
        <f t="shared" si="5878"/>
        <v>279.47000000000003</v>
      </c>
      <c r="IY9346" s="73">
        <f t="shared" si="5878"/>
        <v>279.47000000000003</v>
      </c>
      <c r="IZ9346" s="73">
        <f t="shared" si="5878"/>
        <v>279.47000000000003</v>
      </c>
      <c r="JA9346" s="73">
        <f t="shared" si="5878"/>
        <v>279.47000000000003</v>
      </c>
      <c r="JB9346" s="73">
        <f t="shared" ref="JB9346:KG9346" si="5879">(JA9346+$F$9100*$F$9102*($F$55/$F$9101*JA9345+$F$55/$F$9101*JA9347))/(1+$F$9100*$F$9102*($F$55/$F$9101+$F$55/$F$9101))</f>
        <v>279.47000000000003</v>
      </c>
      <c r="JC9346" s="73">
        <f t="shared" si="5879"/>
        <v>279.47000000000003</v>
      </c>
      <c r="JD9346" s="73">
        <f t="shared" si="5879"/>
        <v>279.47000000000003</v>
      </c>
      <c r="JE9346" s="73">
        <f t="shared" si="5879"/>
        <v>279.47000000000003</v>
      </c>
      <c r="JF9346" s="73">
        <f t="shared" si="5879"/>
        <v>279.47000000000003</v>
      </c>
      <c r="JG9346" s="73">
        <f t="shared" si="5879"/>
        <v>279.47000000000003</v>
      </c>
      <c r="JH9346" s="73">
        <f t="shared" si="5879"/>
        <v>279.47000000000003</v>
      </c>
      <c r="JI9346" s="73">
        <f t="shared" si="5879"/>
        <v>279.47000000000003</v>
      </c>
      <c r="JJ9346" s="73">
        <f t="shared" si="5879"/>
        <v>279.47000000000003</v>
      </c>
      <c r="JK9346" s="73">
        <f t="shared" si="5879"/>
        <v>279.47000000000003</v>
      </c>
      <c r="JL9346" s="73">
        <f t="shared" si="5879"/>
        <v>279.47000000000003</v>
      </c>
      <c r="JM9346" s="73">
        <f t="shared" si="5879"/>
        <v>279.47000000000003</v>
      </c>
      <c r="JN9346" s="73">
        <f t="shared" si="5879"/>
        <v>279.47000000000003</v>
      </c>
      <c r="JO9346" s="73">
        <f t="shared" si="5879"/>
        <v>279.47000000000003</v>
      </c>
      <c r="JP9346" s="73">
        <f t="shared" si="5879"/>
        <v>279.47000000000003</v>
      </c>
      <c r="JQ9346" s="73">
        <f t="shared" si="5879"/>
        <v>279.47000000000003</v>
      </c>
      <c r="JR9346" s="73">
        <f t="shared" si="5879"/>
        <v>279.47000000000003</v>
      </c>
      <c r="JS9346" s="73">
        <f t="shared" si="5879"/>
        <v>279.47000000000003</v>
      </c>
      <c r="JT9346" s="73">
        <f t="shared" si="5879"/>
        <v>279.47000000000003</v>
      </c>
      <c r="JU9346" s="73">
        <f t="shared" si="5879"/>
        <v>279.47000000000003</v>
      </c>
      <c r="JV9346" s="73">
        <f t="shared" si="5879"/>
        <v>279.47000000000003</v>
      </c>
      <c r="JW9346" s="73">
        <f t="shared" si="5879"/>
        <v>279.47000000000003</v>
      </c>
      <c r="JX9346" s="73">
        <f t="shared" si="5879"/>
        <v>279.47000000000003</v>
      </c>
      <c r="JY9346" s="73">
        <f t="shared" si="5879"/>
        <v>279.47000000000003</v>
      </c>
      <c r="JZ9346" s="73">
        <f t="shared" si="5879"/>
        <v>279.47000000000003</v>
      </c>
      <c r="KA9346" s="73">
        <f t="shared" si="5879"/>
        <v>279.47000000000003</v>
      </c>
      <c r="KB9346" s="73">
        <f t="shared" si="5879"/>
        <v>279.47000000000003</v>
      </c>
      <c r="KC9346" s="73">
        <f t="shared" si="5879"/>
        <v>279.47000000000003</v>
      </c>
      <c r="KD9346" s="73">
        <f t="shared" si="5879"/>
        <v>279.47000000000003</v>
      </c>
      <c r="KE9346" s="73">
        <f t="shared" si="5879"/>
        <v>279.47000000000003</v>
      </c>
      <c r="KF9346" s="73">
        <f t="shared" si="5879"/>
        <v>279.47000000000003</v>
      </c>
      <c r="KG9346" s="73">
        <f t="shared" si="5879"/>
        <v>279.47000000000003</v>
      </c>
      <c r="KH9346">
        <v>279.47000000000003</v>
      </c>
      <c r="KL9346" s="84"/>
      <c r="KP9346" s="84"/>
      <c r="KS9346" s="74"/>
      <c r="KT9346" s="74"/>
      <c r="KU9346" s="16"/>
      <c r="KV9346" s="72"/>
      <c r="KW9346" s="72"/>
      <c r="KX9346" s="16"/>
      <c r="KZ9346" s="16"/>
      <c r="LA9346" s="16"/>
      <c r="LB9346" s="74"/>
      <c r="LC9346" s="74"/>
    </row>
    <row r="9347" spans="2:315" x14ac:dyDescent="0.35">
      <c r="B9347">
        <v>241</v>
      </c>
      <c r="C9347">
        <f t="shared" si="5789"/>
        <v>2.4049999999999998</v>
      </c>
      <c r="E9347" s="92">
        <v>279.47000000000003</v>
      </c>
      <c r="F9347" s="73">
        <f t="shared" ref="F9347:BQ9347" si="5880">(E9347+$F$9100*$F$9102*($F$55/$F$9101*E9346+$F$55/$F$9101*E9348))/(1+$F$9100*$F$9102*($F$55/$F$9101+$F$55/$F$9101))</f>
        <v>279.47000000000003</v>
      </c>
      <c r="G9347" s="73">
        <f t="shared" si="5880"/>
        <v>279.47000000000003</v>
      </c>
      <c r="H9347" s="73">
        <f t="shared" si="5880"/>
        <v>279.47000000000003</v>
      </c>
      <c r="I9347" s="73">
        <f t="shared" si="5880"/>
        <v>279.47000000000003</v>
      </c>
      <c r="J9347" s="73">
        <f t="shared" si="5880"/>
        <v>279.47000000000003</v>
      </c>
      <c r="K9347" s="73">
        <f t="shared" si="5880"/>
        <v>279.47000000000003</v>
      </c>
      <c r="L9347" s="73">
        <f t="shared" si="5880"/>
        <v>279.47000000000003</v>
      </c>
      <c r="M9347" s="73">
        <f t="shared" si="5880"/>
        <v>279.47000000000003</v>
      </c>
      <c r="N9347" s="73">
        <f t="shared" si="5880"/>
        <v>279.47000000000003</v>
      </c>
      <c r="O9347" s="73">
        <f t="shared" si="5880"/>
        <v>279.47000000000003</v>
      </c>
      <c r="P9347" s="73">
        <f t="shared" si="5880"/>
        <v>279.47000000000003</v>
      </c>
      <c r="Q9347" s="73">
        <f t="shared" si="5880"/>
        <v>279.47000000000003</v>
      </c>
      <c r="R9347" s="73">
        <f t="shared" si="5880"/>
        <v>279.47000000000003</v>
      </c>
      <c r="S9347" s="73">
        <f t="shared" si="5880"/>
        <v>279.47000000000003</v>
      </c>
      <c r="T9347" s="73">
        <f t="shared" si="5880"/>
        <v>279.47000000000003</v>
      </c>
      <c r="U9347" s="73">
        <f t="shared" si="5880"/>
        <v>279.47000000000003</v>
      </c>
      <c r="V9347" s="73">
        <f t="shared" si="5880"/>
        <v>279.47000000000003</v>
      </c>
      <c r="W9347" s="73">
        <f t="shared" si="5880"/>
        <v>279.47000000000003</v>
      </c>
      <c r="X9347" s="73">
        <f t="shared" si="5880"/>
        <v>279.47000000000003</v>
      </c>
      <c r="Y9347" s="73">
        <f t="shared" si="5880"/>
        <v>279.47000000000003</v>
      </c>
      <c r="Z9347" s="73">
        <f t="shared" si="5880"/>
        <v>279.47000000000003</v>
      </c>
      <c r="AA9347" s="73">
        <f t="shared" si="5880"/>
        <v>279.47000000000003</v>
      </c>
      <c r="AB9347" s="73">
        <f t="shared" si="5880"/>
        <v>279.47000000000003</v>
      </c>
      <c r="AC9347" s="73">
        <f t="shared" si="5880"/>
        <v>279.47000000000003</v>
      </c>
      <c r="AD9347" s="73">
        <f t="shared" si="5880"/>
        <v>279.47000000000003</v>
      </c>
      <c r="AE9347" s="73">
        <f t="shared" si="5880"/>
        <v>279.47000000000003</v>
      </c>
      <c r="AF9347" s="73">
        <f t="shared" si="5880"/>
        <v>279.47000000000003</v>
      </c>
      <c r="AG9347" s="73">
        <f t="shared" si="5880"/>
        <v>279.47000000000003</v>
      </c>
      <c r="AH9347" s="73">
        <f t="shared" si="5880"/>
        <v>279.47000000000003</v>
      </c>
      <c r="AI9347" s="73">
        <f t="shared" si="5880"/>
        <v>279.47000000000003</v>
      </c>
      <c r="AJ9347" s="73">
        <f t="shared" si="5880"/>
        <v>279.47000000000003</v>
      </c>
      <c r="AK9347" s="73">
        <f t="shared" si="5880"/>
        <v>279.47000000000003</v>
      </c>
      <c r="AL9347" s="73">
        <f t="shared" si="5880"/>
        <v>279.47000000000003</v>
      </c>
      <c r="AM9347" s="73">
        <f t="shared" si="5880"/>
        <v>279.47000000000003</v>
      </c>
      <c r="AN9347" s="73">
        <f t="shared" si="5880"/>
        <v>279.47000000000003</v>
      </c>
      <c r="AO9347" s="73">
        <f t="shared" si="5880"/>
        <v>279.47000000000003</v>
      </c>
      <c r="AP9347" s="73">
        <f t="shared" si="5880"/>
        <v>279.47000000000003</v>
      </c>
      <c r="AQ9347" s="73">
        <f t="shared" si="5880"/>
        <v>279.47000000000003</v>
      </c>
      <c r="AR9347" s="73">
        <f t="shared" si="5880"/>
        <v>279.47000000000003</v>
      </c>
      <c r="AS9347" s="73">
        <f t="shared" si="5880"/>
        <v>279.47000000000003</v>
      </c>
      <c r="AT9347" s="73">
        <f t="shared" si="5880"/>
        <v>279.47000000000003</v>
      </c>
      <c r="AU9347" s="73">
        <f t="shared" si="5880"/>
        <v>279.47000000000003</v>
      </c>
      <c r="AV9347" s="73">
        <f t="shared" si="5880"/>
        <v>279.47000000000003</v>
      </c>
      <c r="AW9347" s="73">
        <f t="shared" si="5880"/>
        <v>279.47000000000003</v>
      </c>
      <c r="AX9347" s="73">
        <f t="shared" si="5880"/>
        <v>279.47000000000003</v>
      </c>
      <c r="AY9347" s="73">
        <f t="shared" si="5880"/>
        <v>279.47000000000003</v>
      </c>
      <c r="AZ9347" s="73">
        <f t="shared" si="5880"/>
        <v>279.47000000000003</v>
      </c>
      <c r="BA9347" s="73">
        <f t="shared" si="5880"/>
        <v>279.47000000000003</v>
      </c>
      <c r="BB9347" s="73">
        <f t="shared" si="5880"/>
        <v>279.47000000000003</v>
      </c>
      <c r="BC9347" s="73">
        <f t="shared" si="5880"/>
        <v>279.47000000000003</v>
      </c>
      <c r="BD9347" s="73">
        <f t="shared" si="5880"/>
        <v>279.47000000000003</v>
      </c>
      <c r="BE9347" s="73">
        <f t="shared" si="5880"/>
        <v>279.47000000000003</v>
      </c>
      <c r="BF9347" s="73">
        <f t="shared" si="5880"/>
        <v>279.47000000000003</v>
      </c>
      <c r="BG9347" s="73">
        <f t="shared" si="5880"/>
        <v>279.47000000000003</v>
      </c>
      <c r="BH9347" s="73">
        <f t="shared" si="5880"/>
        <v>279.47000000000003</v>
      </c>
      <c r="BI9347" s="73">
        <f t="shared" si="5880"/>
        <v>279.47000000000003</v>
      </c>
      <c r="BJ9347" s="73">
        <f t="shared" si="5880"/>
        <v>279.47000000000003</v>
      </c>
      <c r="BK9347" s="73">
        <f t="shared" si="5880"/>
        <v>279.47000000000003</v>
      </c>
      <c r="BL9347" s="73">
        <f t="shared" si="5880"/>
        <v>279.47000000000003</v>
      </c>
      <c r="BM9347" s="73">
        <f t="shared" si="5880"/>
        <v>279.47000000000003</v>
      </c>
      <c r="BN9347" s="73">
        <f t="shared" si="5880"/>
        <v>279.47000000000003</v>
      </c>
      <c r="BO9347" s="73">
        <f t="shared" si="5880"/>
        <v>279.47000000000003</v>
      </c>
      <c r="BP9347" s="73">
        <f t="shared" si="5880"/>
        <v>279.47000000000003</v>
      </c>
      <c r="BQ9347" s="73">
        <f t="shared" si="5880"/>
        <v>279.47000000000003</v>
      </c>
      <c r="BR9347" s="73">
        <f t="shared" ref="BR9347:EC9347" si="5881">(BQ9347+$F$9100*$F$9102*($F$55/$F$9101*BQ9346+$F$55/$F$9101*BQ9348))/(1+$F$9100*$F$9102*($F$55/$F$9101+$F$55/$F$9101))</f>
        <v>279.47000000000003</v>
      </c>
      <c r="BS9347" s="73">
        <f t="shared" si="5881"/>
        <v>279.47000000000003</v>
      </c>
      <c r="BT9347" s="73">
        <f t="shared" si="5881"/>
        <v>279.47000000000003</v>
      </c>
      <c r="BU9347" s="73">
        <f t="shared" si="5881"/>
        <v>279.47000000000003</v>
      </c>
      <c r="BV9347" s="73">
        <f t="shared" si="5881"/>
        <v>279.47000000000003</v>
      </c>
      <c r="BW9347" s="73">
        <f t="shared" si="5881"/>
        <v>279.47000000000003</v>
      </c>
      <c r="BX9347" s="73">
        <f t="shared" si="5881"/>
        <v>279.47000000000003</v>
      </c>
      <c r="BY9347" s="73">
        <f t="shared" si="5881"/>
        <v>279.47000000000003</v>
      </c>
      <c r="BZ9347" s="73">
        <f t="shared" si="5881"/>
        <v>279.47000000000003</v>
      </c>
      <c r="CA9347" s="73">
        <f t="shared" si="5881"/>
        <v>279.47000000000003</v>
      </c>
      <c r="CB9347" s="73">
        <f t="shared" si="5881"/>
        <v>279.47000000000003</v>
      </c>
      <c r="CC9347" s="73">
        <f t="shared" si="5881"/>
        <v>279.47000000000003</v>
      </c>
      <c r="CD9347" s="73">
        <f t="shared" si="5881"/>
        <v>279.47000000000003</v>
      </c>
      <c r="CE9347" s="73">
        <f t="shared" si="5881"/>
        <v>279.47000000000003</v>
      </c>
      <c r="CF9347" s="73">
        <f t="shared" si="5881"/>
        <v>279.47000000000003</v>
      </c>
      <c r="CG9347" s="73">
        <f t="shared" si="5881"/>
        <v>279.47000000000003</v>
      </c>
      <c r="CH9347" s="73">
        <f t="shared" si="5881"/>
        <v>279.47000000000003</v>
      </c>
      <c r="CI9347" s="73">
        <f t="shared" si="5881"/>
        <v>279.47000000000003</v>
      </c>
      <c r="CJ9347" s="73">
        <f t="shared" si="5881"/>
        <v>279.47000000000003</v>
      </c>
      <c r="CK9347" s="73">
        <f t="shared" si="5881"/>
        <v>279.47000000000003</v>
      </c>
      <c r="CL9347" s="73">
        <f t="shared" si="5881"/>
        <v>279.47000000000003</v>
      </c>
      <c r="CM9347" s="73">
        <f t="shared" si="5881"/>
        <v>279.47000000000003</v>
      </c>
      <c r="CN9347" s="73">
        <f t="shared" si="5881"/>
        <v>279.47000000000003</v>
      </c>
      <c r="CO9347" s="73">
        <f t="shared" si="5881"/>
        <v>279.47000000000003</v>
      </c>
      <c r="CP9347" s="73">
        <f t="shared" si="5881"/>
        <v>279.47000000000003</v>
      </c>
      <c r="CQ9347" s="73">
        <f t="shared" si="5881"/>
        <v>279.47000000000003</v>
      </c>
      <c r="CR9347" s="73">
        <f t="shared" si="5881"/>
        <v>279.47000000000003</v>
      </c>
      <c r="CS9347" s="73">
        <f t="shared" si="5881"/>
        <v>279.47000000000003</v>
      </c>
      <c r="CT9347" s="73">
        <f t="shared" si="5881"/>
        <v>279.47000000000003</v>
      </c>
      <c r="CU9347" s="73">
        <f t="shared" si="5881"/>
        <v>279.47000000000003</v>
      </c>
      <c r="CV9347" s="73">
        <f t="shared" si="5881"/>
        <v>279.47000000000003</v>
      </c>
      <c r="CW9347" s="73">
        <f t="shared" si="5881"/>
        <v>279.47000000000003</v>
      </c>
      <c r="CX9347" s="73">
        <f t="shared" si="5881"/>
        <v>279.47000000000003</v>
      </c>
      <c r="CY9347" s="73">
        <f t="shared" si="5881"/>
        <v>279.47000000000003</v>
      </c>
      <c r="CZ9347" s="73">
        <f t="shared" si="5881"/>
        <v>279.47000000000003</v>
      </c>
      <c r="DA9347" s="73">
        <f t="shared" si="5881"/>
        <v>279.47000000000003</v>
      </c>
      <c r="DB9347" s="73">
        <f t="shared" si="5881"/>
        <v>279.47000000000003</v>
      </c>
      <c r="DC9347" s="73">
        <f t="shared" si="5881"/>
        <v>279.47000000000003</v>
      </c>
      <c r="DD9347" s="73">
        <f t="shared" si="5881"/>
        <v>279.47000000000003</v>
      </c>
      <c r="DE9347" s="73">
        <f t="shared" si="5881"/>
        <v>279.47000000000003</v>
      </c>
      <c r="DF9347" s="73">
        <f t="shared" si="5881"/>
        <v>279.47000000000003</v>
      </c>
      <c r="DG9347" s="73">
        <f t="shared" si="5881"/>
        <v>279.47000000000003</v>
      </c>
      <c r="DH9347" s="73">
        <f t="shared" si="5881"/>
        <v>279.47000000000003</v>
      </c>
      <c r="DI9347" s="73">
        <f t="shared" si="5881"/>
        <v>279.47000000000003</v>
      </c>
      <c r="DJ9347" s="73">
        <f t="shared" si="5881"/>
        <v>279.47000000000003</v>
      </c>
      <c r="DK9347" s="73">
        <f t="shared" si="5881"/>
        <v>279.47000000000003</v>
      </c>
      <c r="DL9347" s="73">
        <f t="shared" si="5881"/>
        <v>279.47000000000003</v>
      </c>
      <c r="DM9347" s="73">
        <f t="shared" si="5881"/>
        <v>279.47000000000003</v>
      </c>
      <c r="DN9347" s="73">
        <f t="shared" si="5881"/>
        <v>279.47000000000003</v>
      </c>
      <c r="DO9347" s="73">
        <f t="shared" si="5881"/>
        <v>279.47000000000003</v>
      </c>
      <c r="DP9347" s="73">
        <f t="shared" si="5881"/>
        <v>279.47000000000003</v>
      </c>
      <c r="DQ9347" s="73">
        <f t="shared" si="5881"/>
        <v>279.47000000000003</v>
      </c>
      <c r="DR9347" s="73">
        <f t="shared" si="5881"/>
        <v>279.47000000000003</v>
      </c>
      <c r="DS9347" s="73">
        <f t="shared" si="5881"/>
        <v>279.47000000000003</v>
      </c>
      <c r="DT9347" s="73">
        <f t="shared" si="5881"/>
        <v>279.47000000000003</v>
      </c>
      <c r="DU9347" s="73">
        <f t="shared" si="5881"/>
        <v>279.47000000000003</v>
      </c>
      <c r="DV9347" s="73">
        <f t="shared" si="5881"/>
        <v>279.47000000000003</v>
      </c>
      <c r="DW9347" s="73">
        <f t="shared" si="5881"/>
        <v>279.47000000000003</v>
      </c>
      <c r="DX9347" s="73">
        <f t="shared" si="5881"/>
        <v>279.47000000000003</v>
      </c>
      <c r="DY9347" s="73">
        <f t="shared" si="5881"/>
        <v>279.47000000000003</v>
      </c>
      <c r="DZ9347" s="73">
        <f t="shared" si="5881"/>
        <v>279.47000000000003</v>
      </c>
      <c r="EA9347" s="73">
        <f t="shared" si="5881"/>
        <v>279.47000000000003</v>
      </c>
      <c r="EB9347" s="73">
        <f t="shared" si="5881"/>
        <v>279.47000000000003</v>
      </c>
      <c r="EC9347" s="73">
        <f t="shared" si="5881"/>
        <v>279.47000000000003</v>
      </c>
      <c r="ED9347" s="73">
        <f t="shared" ref="ED9347:GO9347" si="5882">(EC9347+$F$9100*$F$9102*($F$55/$F$9101*EC9346+$F$55/$F$9101*EC9348))/(1+$F$9100*$F$9102*($F$55/$F$9101+$F$55/$F$9101))</f>
        <v>279.47000000000003</v>
      </c>
      <c r="EE9347" s="73">
        <f t="shared" si="5882"/>
        <v>279.47000000000003</v>
      </c>
      <c r="EF9347" s="73">
        <f t="shared" si="5882"/>
        <v>279.47000000000003</v>
      </c>
      <c r="EG9347" s="73">
        <f t="shared" si="5882"/>
        <v>279.47000000000003</v>
      </c>
      <c r="EH9347" s="73">
        <f t="shared" si="5882"/>
        <v>279.47000000000003</v>
      </c>
      <c r="EI9347" s="73">
        <f t="shared" si="5882"/>
        <v>279.47000000000003</v>
      </c>
      <c r="EJ9347" s="73">
        <f t="shared" si="5882"/>
        <v>279.47000000000003</v>
      </c>
      <c r="EK9347" s="73">
        <f t="shared" si="5882"/>
        <v>279.47000000000003</v>
      </c>
      <c r="EL9347" s="73">
        <f t="shared" si="5882"/>
        <v>279.47000000000003</v>
      </c>
      <c r="EM9347" s="73">
        <f t="shared" si="5882"/>
        <v>279.47000000000003</v>
      </c>
      <c r="EN9347" s="73">
        <f t="shared" si="5882"/>
        <v>279.47000000000003</v>
      </c>
      <c r="EO9347" s="73">
        <f t="shared" si="5882"/>
        <v>279.47000000000003</v>
      </c>
      <c r="EP9347" s="73">
        <f t="shared" si="5882"/>
        <v>279.47000000000003</v>
      </c>
      <c r="EQ9347" s="73">
        <f t="shared" si="5882"/>
        <v>279.47000000000003</v>
      </c>
      <c r="ER9347" s="73">
        <f t="shared" si="5882"/>
        <v>279.47000000000003</v>
      </c>
      <c r="ES9347" s="73">
        <f t="shared" si="5882"/>
        <v>279.47000000000003</v>
      </c>
      <c r="ET9347" s="73">
        <f t="shared" si="5882"/>
        <v>279.47000000000003</v>
      </c>
      <c r="EU9347" s="73">
        <f t="shared" si="5882"/>
        <v>279.47000000000003</v>
      </c>
      <c r="EV9347" s="73">
        <f t="shared" si="5882"/>
        <v>279.47000000000003</v>
      </c>
      <c r="EW9347" s="73">
        <f t="shared" si="5882"/>
        <v>279.47000000000003</v>
      </c>
      <c r="EX9347" s="73">
        <f t="shared" si="5882"/>
        <v>279.47000000000003</v>
      </c>
      <c r="EY9347" s="73">
        <f t="shared" si="5882"/>
        <v>279.47000000000003</v>
      </c>
      <c r="EZ9347" s="73">
        <f t="shared" si="5882"/>
        <v>279.47000000000003</v>
      </c>
      <c r="FA9347" s="73">
        <f t="shared" si="5882"/>
        <v>279.47000000000003</v>
      </c>
      <c r="FB9347" s="73">
        <f t="shared" si="5882"/>
        <v>279.47000000000003</v>
      </c>
      <c r="FC9347" s="73">
        <f t="shared" si="5882"/>
        <v>279.47000000000003</v>
      </c>
      <c r="FD9347" s="73">
        <f t="shared" si="5882"/>
        <v>279.47000000000003</v>
      </c>
      <c r="FE9347" s="73">
        <f t="shared" si="5882"/>
        <v>279.47000000000003</v>
      </c>
      <c r="FF9347" s="73">
        <f t="shared" si="5882"/>
        <v>279.47000000000003</v>
      </c>
      <c r="FG9347" s="73">
        <f t="shared" si="5882"/>
        <v>279.47000000000003</v>
      </c>
      <c r="FH9347" s="73">
        <f t="shared" si="5882"/>
        <v>279.47000000000003</v>
      </c>
      <c r="FI9347" s="73">
        <f t="shared" si="5882"/>
        <v>279.47000000000003</v>
      </c>
      <c r="FJ9347" s="73">
        <f t="shared" si="5882"/>
        <v>279.47000000000003</v>
      </c>
      <c r="FK9347" s="73">
        <f t="shared" si="5882"/>
        <v>279.47000000000003</v>
      </c>
      <c r="FL9347" s="73">
        <f t="shared" si="5882"/>
        <v>279.47000000000003</v>
      </c>
      <c r="FM9347" s="73">
        <f t="shared" si="5882"/>
        <v>279.47000000000003</v>
      </c>
      <c r="FN9347" s="73">
        <f t="shared" si="5882"/>
        <v>279.47000000000003</v>
      </c>
      <c r="FO9347" s="73">
        <f t="shared" si="5882"/>
        <v>279.47000000000003</v>
      </c>
      <c r="FP9347" s="73">
        <f t="shared" si="5882"/>
        <v>279.47000000000003</v>
      </c>
      <c r="FQ9347" s="73">
        <f t="shared" si="5882"/>
        <v>279.47000000000003</v>
      </c>
      <c r="FR9347" s="73">
        <f t="shared" si="5882"/>
        <v>279.47000000000003</v>
      </c>
      <c r="FS9347" s="73">
        <f t="shared" si="5882"/>
        <v>279.47000000000003</v>
      </c>
      <c r="FT9347" s="73">
        <f t="shared" si="5882"/>
        <v>279.47000000000003</v>
      </c>
      <c r="FU9347" s="73">
        <f t="shared" si="5882"/>
        <v>279.47000000000003</v>
      </c>
      <c r="FV9347" s="73">
        <f t="shared" si="5882"/>
        <v>279.47000000000003</v>
      </c>
      <c r="FW9347" s="73">
        <f t="shared" si="5882"/>
        <v>279.47000000000003</v>
      </c>
      <c r="FX9347" s="73">
        <f t="shared" si="5882"/>
        <v>279.47000000000003</v>
      </c>
      <c r="FY9347" s="73">
        <f t="shared" si="5882"/>
        <v>279.47000000000003</v>
      </c>
      <c r="FZ9347" s="73">
        <f t="shared" si="5882"/>
        <v>279.47000000000003</v>
      </c>
      <c r="GA9347" s="73">
        <f t="shared" si="5882"/>
        <v>279.47000000000003</v>
      </c>
      <c r="GB9347" s="73">
        <f t="shared" si="5882"/>
        <v>279.47000000000003</v>
      </c>
      <c r="GC9347" s="73">
        <f t="shared" si="5882"/>
        <v>279.47000000000003</v>
      </c>
      <c r="GD9347" s="73">
        <f t="shared" si="5882"/>
        <v>279.47000000000003</v>
      </c>
      <c r="GE9347" s="73">
        <f t="shared" si="5882"/>
        <v>279.47000000000003</v>
      </c>
      <c r="GF9347" s="73">
        <f t="shared" si="5882"/>
        <v>279.47000000000003</v>
      </c>
      <c r="GG9347" s="73">
        <f t="shared" si="5882"/>
        <v>279.47000000000003</v>
      </c>
      <c r="GH9347" s="73">
        <f t="shared" si="5882"/>
        <v>279.47000000000003</v>
      </c>
      <c r="GI9347" s="73">
        <f t="shared" si="5882"/>
        <v>279.47000000000003</v>
      </c>
      <c r="GJ9347" s="73">
        <f t="shared" si="5882"/>
        <v>279.47000000000003</v>
      </c>
      <c r="GK9347" s="73">
        <f t="shared" si="5882"/>
        <v>279.47000000000003</v>
      </c>
      <c r="GL9347" s="73">
        <f t="shared" si="5882"/>
        <v>279.47000000000003</v>
      </c>
      <c r="GM9347" s="73">
        <f t="shared" si="5882"/>
        <v>279.47000000000003</v>
      </c>
      <c r="GN9347" s="73">
        <f t="shared" si="5882"/>
        <v>279.47000000000003</v>
      </c>
      <c r="GO9347" s="73">
        <f t="shared" si="5882"/>
        <v>279.47000000000003</v>
      </c>
      <c r="GP9347" s="73">
        <f t="shared" ref="GP9347:JA9347" si="5883">(GO9347+$F$9100*$F$9102*($F$55/$F$9101*GO9346+$F$55/$F$9101*GO9348))/(1+$F$9100*$F$9102*($F$55/$F$9101+$F$55/$F$9101))</f>
        <v>279.47000000000003</v>
      </c>
      <c r="GQ9347" s="73">
        <f t="shared" si="5883"/>
        <v>279.47000000000003</v>
      </c>
      <c r="GR9347" s="73">
        <f t="shared" si="5883"/>
        <v>279.47000000000003</v>
      </c>
      <c r="GS9347" s="73">
        <f t="shared" si="5883"/>
        <v>279.47000000000003</v>
      </c>
      <c r="GT9347" s="73">
        <f t="shared" si="5883"/>
        <v>279.47000000000003</v>
      </c>
      <c r="GU9347" s="73">
        <f t="shared" si="5883"/>
        <v>279.47000000000003</v>
      </c>
      <c r="GV9347" s="73">
        <f t="shared" si="5883"/>
        <v>279.47000000000003</v>
      </c>
      <c r="GW9347" s="73">
        <f t="shared" si="5883"/>
        <v>279.47000000000003</v>
      </c>
      <c r="GX9347" s="73">
        <f t="shared" si="5883"/>
        <v>279.47000000000003</v>
      </c>
      <c r="GY9347" s="73">
        <f t="shared" si="5883"/>
        <v>279.47000000000003</v>
      </c>
      <c r="GZ9347" s="73">
        <f t="shared" si="5883"/>
        <v>279.47000000000003</v>
      </c>
      <c r="HA9347" s="73">
        <f t="shared" si="5883"/>
        <v>279.47000000000003</v>
      </c>
      <c r="HB9347" s="73">
        <f t="shared" si="5883"/>
        <v>279.47000000000003</v>
      </c>
      <c r="HC9347" s="73">
        <f t="shared" si="5883"/>
        <v>279.47000000000003</v>
      </c>
      <c r="HD9347" s="73">
        <f t="shared" si="5883"/>
        <v>279.47000000000003</v>
      </c>
      <c r="HE9347" s="73">
        <f t="shared" si="5883"/>
        <v>279.47000000000003</v>
      </c>
      <c r="HF9347" s="73">
        <f t="shared" si="5883"/>
        <v>279.47000000000003</v>
      </c>
      <c r="HG9347" s="73">
        <f t="shared" si="5883"/>
        <v>279.47000000000003</v>
      </c>
      <c r="HH9347" s="73">
        <f t="shared" si="5883"/>
        <v>279.47000000000003</v>
      </c>
      <c r="HI9347" s="73">
        <f t="shared" si="5883"/>
        <v>279.47000000000003</v>
      </c>
      <c r="HJ9347" s="73">
        <f t="shared" si="5883"/>
        <v>279.47000000000003</v>
      </c>
      <c r="HK9347" s="73">
        <f t="shared" si="5883"/>
        <v>279.47000000000003</v>
      </c>
      <c r="HL9347" s="73">
        <f t="shared" si="5883"/>
        <v>279.47000000000003</v>
      </c>
      <c r="HM9347" s="73">
        <f t="shared" si="5883"/>
        <v>279.47000000000003</v>
      </c>
      <c r="HN9347" s="73">
        <f t="shared" si="5883"/>
        <v>279.47000000000003</v>
      </c>
      <c r="HO9347" s="73">
        <f t="shared" si="5883"/>
        <v>279.47000000000003</v>
      </c>
      <c r="HP9347" s="73">
        <f t="shared" si="5883"/>
        <v>279.47000000000003</v>
      </c>
      <c r="HQ9347" s="73">
        <f t="shared" si="5883"/>
        <v>279.47000000000003</v>
      </c>
      <c r="HR9347" s="73">
        <f t="shared" si="5883"/>
        <v>279.47000000000003</v>
      </c>
      <c r="HS9347" s="73">
        <f t="shared" si="5883"/>
        <v>279.47000000000003</v>
      </c>
      <c r="HT9347" s="73">
        <f t="shared" si="5883"/>
        <v>279.47000000000003</v>
      </c>
      <c r="HU9347" s="73">
        <f t="shared" si="5883"/>
        <v>279.47000000000003</v>
      </c>
      <c r="HV9347" s="73">
        <f t="shared" si="5883"/>
        <v>279.47000000000003</v>
      </c>
      <c r="HW9347" s="73">
        <f t="shared" si="5883"/>
        <v>279.47000000000003</v>
      </c>
      <c r="HX9347" s="73">
        <f t="shared" si="5883"/>
        <v>279.47000000000003</v>
      </c>
      <c r="HY9347" s="73">
        <f t="shared" si="5883"/>
        <v>279.47000000000003</v>
      </c>
      <c r="HZ9347" s="73">
        <f t="shared" si="5883"/>
        <v>279.47000000000003</v>
      </c>
      <c r="IA9347" s="73">
        <f t="shared" si="5883"/>
        <v>279.47000000000003</v>
      </c>
      <c r="IB9347" s="73">
        <f t="shared" si="5883"/>
        <v>279.47000000000003</v>
      </c>
      <c r="IC9347" s="73">
        <f t="shared" si="5883"/>
        <v>279.47000000000003</v>
      </c>
      <c r="ID9347" s="73">
        <f t="shared" si="5883"/>
        <v>279.47000000000003</v>
      </c>
      <c r="IE9347" s="73">
        <f t="shared" si="5883"/>
        <v>279.47000000000003</v>
      </c>
      <c r="IF9347" s="73">
        <f t="shared" si="5883"/>
        <v>279.47000000000003</v>
      </c>
      <c r="IG9347" s="73">
        <f t="shared" si="5883"/>
        <v>279.47000000000003</v>
      </c>
      <c r="IH9347" s="73">
        <f t="shared" si="5883"/>
        <v>279.47000000000003</v>
      </c>
      <c r="II9347" s="73">
        <f t="shared" si="5883"/>
        <v>279.47000000000003</v>
      </c>
      <c r="IJ9347" s="73">
        <f t="shared" si="5883"/>
        <v>279.47000000000003</v>
      </c>
      <c r="IK9347" s="73">
        <f t="shared" si="5883"/>
        <v>279.47000000000003</v>
      </c>
      <c r="IL9347" s="73">
        <f t="shared" si="5883"/>
        <v>279.47000000000003</v>
      </c>
      <c r="IM9347" s="73">
        <f t="shared" si="5883"/>
        <v>279.47000000000003</v>
      </c>
      <c r="IN9347" s="73">
        <f t="shared" si="5883"/>
        <v>279.47000000000003</v>
      </c>
      <c r="IO9347" s="73">
        <f t="shared" si="5883"/>
        <v>279.47000000000003</v>
      </c>
      <c r="IP9347" s="73">
        <f t="shared" si="5883"/>
        <v>279.47000000000003</v>
      </c>
      <c r="IQ9347" s="73">
        <f t="shared" si="5883"/>
        <v>279.47000000000003</v>
      </c>
      <c r="IR9347" s="73">
        <f t="shared" si="5883"/>
        <v>279.47000000000003</v>
      </c>
      <c r="IS9347" s="73">
        <f t="shared" si="5883"/>
        <v>279.47000000000003</v>
      </c>
      <c r="IT9347" s="73">
        <f t="shared" si="5883"/>
        <v>279.47000000000003</v>
      </c>
      <c r="IU9347" s="73">
        <f t="shared" si="5883"/>
        <v>279.47000000000003</v>
      </c>
      <c r="IV9347" s="73">
        <f t="shared" si="5883"/>
        <v>279.47000000000003</v>
      </c>
      <c r="IW9347" s="73">
        <f t="shared" si="5883"/>
        <v>279.47000000000003</v>
      </c>
      <c r="IX9347" s="73">
        <f t="shared" si="5883"/>
        <v>279.47000000000003</v>
      </c>
      <c r="IY9347" s="73">
        <f t="shared" si="5883"/>
        <v>279.47000000000003</v>
      </c>
      <c r="IZ9347" s="73">
        <f t="shared" si="5883"/>
        <v>279.47000000000003</v>
      </c>
      <c r="JA9347" s="73">
        <f t="shared" si="5883"/>
        <v>279.47000000000003</v>
      </c>
      <c r="JB9347" s="73">
        <f t="shared" ref="JB9347:KG9347" si="5884">(JA9347+$F$9100*$F$9102*($F$55/$F$9101*JA9346+$F$55/$F$9101*JA9348))/(1+$F$9100*$F$9102*($F$55/$F$9101+$F$55/$F$9101))</f>
        <v>279.47000000000003</v>
      </c>
      <c r="JC9347" s="73">
        <f t="shared" si="5884"/>
        <v>279.47000000000003</v>
      </c>
      <c r="JD9347" s="73">
        <f t="shared" si="5884"/>
        <v>279.47000000000003</v>
      </c>
      <c r="JE9347" s="73">
        <f t="shared" si="5884"/>
        <v>279.47000000000003</v>
      </c>
      <c r="JF9347" s="73">
        <f t="shared" si="5884"/>
        <v>279.47000000000003</v>
      </c>
      <c r="JG9347" s="73">
        <f t="shared" si="5884"/>
        <v>279.47000000000003</v>
      </c>
      <c r="JH9347" s="73">
        <f t="shared" si="5884"/>
        <v>279.47000000000003</v>
      </c>
      <c r="JI9347" s="73">
        <f t="shared" si="5884"/>
        <v>279.47000000000003</v>
      </c>
      <c r="JJ9347" s="73">
        <f t="shared" si="5884"/>
        <v>279.47000000000003</v>
      </c>
      <c r="JK9347" s="73">
        <f t="shared" si="5884"/>
        <v>279.47000000000003</v>
      </c>
      <c r="JL9347" s="73">
        <f t="shared" si="5884"/>
        <v>279.47000000000003</v>
      </c>
      <c r="JM9347" s="73">
        <f t="shared" si="5884"/>
        <v>279.47000000000003</v>
      </c>
      <c r="JN9347" s="73">
        <f t="shared" si="5884"/>
        <v>279.47000000000003</v>
      </c>
      <c r="JO9347" s="73">
        <f t="shared" si="5884"/>
        <v>279.47000000000003</v>
      </c>
      <c r="JP9347" s="73">
        <f t="shared" si="5884"/>
        <v>279.47000000000003</v>
      </c>
      <c r="JQ9347" s="73">
        <f t="shared" si="5884"/>
        <v>279.47000000000003</v>
      </c>
      <c r="JR9347" s="73">
        <f t="shared" si="5884"/>
        <v>279.47000000000003</v>
      </c>
      <c r="JS9347" s="73">
        <f t="shared" si="5884"/>
        <v>279.47000000000003</v>
      </c>
      <c r="JT9347" s="73">
        <f t="shared" si="5884"/>
        <v>279.47000000000003</v>
      </c>
      <c r="JU9347" s="73">
        <f t="shared" si="5884"/>
        <v>279.47000000000003</v>
      </c>
      <c r="JV9347" s="73">
        <f t="shared" si="5884"/>
        <v>279.47000000000003</v>
      </c>
      <c r="JW9347" s="73">
        <f t="shared" si="5884"/>
        <v>279.47000000000003</v>
      </c>
      <c r="JX9347" s="73">
        <f t="shared" si="5884"/>
        <v>279.47000000000003</v>
      </c>
      <c r="JY9347" s="73">
        <f t="shared" si="5884"/>
        <v>279.47000000000003</v>
      </c>
      <c r="JZ9347" s="73">
        <f t="shared" si="5884"/>
        <v>279.47000000000003</v>
      </c>
      <c r="KA9347" s="73">
        <f t="shared" si="5884"/>
        <v>279.47000000000003</v>
      </c>
      <c r="KB9347" s="73">
        <f t="shared" si="5884"/>
        <v>279.47000000000003</v>
      </c>
      <c r="KC9347" s="73">
        <f t="shared" si="5884"/>
        <v>279.47000000000003</v>
      </c>
      <c r="KD9347" s="73">
        <f t="shared" si="5884"/>
        <v>279.47000000000003</v>
      </c>
      <c r="KE9347" s="73">
        <f t="shared" si="5884"/>
        <v>279.47000000000003</v>
      </c>
      <c r="KF9347" s="73">
        <f t="shared" si="5884"/>
        <v>279.47000000000003</v>
      </c>
      <c r="KG9347" s="73">
        <f t="shared" si="5884"/>
        <v>279.47000000000003</v>
      </c>
      <c r="KH9347">
        <v>279.47000000000003</v>
      </c>
      <c r="KL9347" s="84"/>
      <c r="KP9347" s="84"/>
      <c r="KS9347" s="74"/>
      <c r="KT9347" s="74"/>
      <c r="KU9347" s="16"/>
      <c r="KV9347" s="72"/>
      <c r="KW9347" s="72"/>
      <c r="KX9347" s="16"/>
      <c r="KZ9347" s="16"/>
      <c r="LA9347" s="16"/>
      <c r="LB9347" s="74"/>
      <c r="LC9347" s="74"/>
    </row>
    <row r="9348" spans="2:315" x14ac:dyDescent="0.35">
      <c r="B9348">
        <v>242</v>
      </c>
      <c r="C9348">
        <f t="shared" si="5789"/>
        <v>2.415</v>
      </c>
      <c r="E9348" s="92">
        <v>279.47000000000003</v>
      </c>
      <c r="F9348" s="73">
        <f t="shared" ref="F9348:BQ9348" si="5885">(E9348+$F$9100*$F$9102*($F$55/$F$9101*E9347+$F$55/$F$9101*E9349))/(1+$F$9100*$F$9102*($F$55/$F$9101+$F$55/$F$9101))</f>
        <v>279.47000000000003</v>
      </c>
      <c r="G9348" s="73">
        <f t="shared" si="5885"/>
        <v>279.47000000000003</v>
      </c>
      <c r="H9348" s="73">
        <f t="shared" si="5885"/>
        <v>279.47000000000003</v>
      </c>
      <c r="I9348" s="73">
        <f t="shared" si="5885"/>
        <v>279.47000000000003</v>
      </c>
      <c r="J9348" s="73">
        <f t="shared" si="5885"/>
        <v>279.47000000000003</v>
      </c>
      <c r="K9348" s="73">
        <f t="shared" si="5885"/>
        <v>279.47000000000003</v>
      </c>
      <c r="L9348" s="73">
        <f t="shared" si="5885"/>
        <v>279.47000000000003</v>
      </c>
      <c r="M9348" s="73">
        <f t="shared" si="5885"/>
        <v>279.47000000000003</v>
      </c>
      <c r="N9348" s="73">
        <f t="shared" si="5885"/>
        <v>279.47000000000003</v>
      </c>
      <c r="O9348" s="73">
        <f t="shared" si="5885"/>
        <v>279.47000000000003</v>
      </c>
      <c r="P9348" s="73">
        <f t="shared" si="5885"/>
        <v>279.47000000000003</v>
      </c>
      <c r="Q9348" s="73">
        <f t="shared" si="5885"/>
        <v>279.47000000000003</v>
      </c>
      <c r="R9348" s="73">
        <f t="shared" si="5885"/>
        <v>279.47000000000003</v>
      </c>
      <c r="S9348" s="73">
        <f t="shared" si="5885"/>
        <v>279.47000000000003</v>
      </c>
      <c r="T9348" s="73">
        <f t="shared" si="5885"/>
        <v>279.47000000000003</v>
      </c>
      <c r="U9348" s="73">
        <f t="shared" si="5885"/>
        <v>279.47000000000003</v>
      </c>
      <c r="V9348" s="73">
        <f t="shared" si="5885"/>
        <v>279.47000000000003</v>
      </c>
      <c r="W9348" s="73">
        <f t="shared" si="5885"/>
        <v>279.47000000000003</v>
      </c>
      <c r="X9348" s="73">
        <f t="shared" si="5885"/>
        <v>279.47000000000003</v>
      </c>
      <c r="Y9348" s="73">
        <f t="shared" si="5885"/>
        <v>279.47000000000003</v>
      </c>
      <c r="Z9348" s="73">
        <f t="shared" si="5885"/>
        <v>279.47000000000003</v>
      </c>
      <c r="AA9348" s="73">
        <f t="shared" si="5885"/>
        <v>279.47000000000003</v>
      </c>
      <c r="AB9348" s="73">
        <f t="shared" si="5885"/>
        <v>279.47000000000003</v>
      </c>
      <c r="AC9348" s="73">
        <f t="shared" si="5885"/>
        <v>279.47000000000003</v>
      </c>
      <c r="AD9348" s="73">
        <f t="shared" si="5885"/>
        <v>279.47000000000003</v>
      </c>
      <c r="AE9348" s="73">
        <f t="shared" si="5885"/>
        <v>279.47000000000003</v>
      </c>
      <c r="AF9348" s="73">
        <f t="shared" si="5885"/>
        <v>279.47000000000003</v>
      </c>
      <c r="AG9348" s="73">
        <f t="shared" si="5885"/>
        <v>279.47000000000003</v>
      </c>
      <c r="AH9348" s="73">
        <f t="shared" si="5885"/>
        <v>279.47000000000003</v>
      </c>
      <c r="AI9348" s="73">
        <f t="shared" si="5885"/>
        <v>279.47000000000003</v>
      </c>
      <c r="AJ9348" s="73">
        <f t="shared" si="5885"/>
        <v>279.47000000000003</v>
      </c>
      <c r="AK9348" s="73">
        <f t="shared" si="5885"/>
        <v>279.47000000000003</v>
      </c>
      <c r="AL9348" s="73">
        <f t="shared" si="5885"/>
        <v>279.47000000000003</v>
      </c>
      <c r="AM9348" s="73">
        <f t="shared" si="5885"/>
        <v>279.47000000000003</v>
      </c>
      <c r="AN9348" s="73">
        <f t="shared" si="5885"/>
        <v>279.47000000000003</v>
      </c>
      <c r="AO9348" s="73">
        <f t="shared" si="5885"/>
        <v>279.47000000000003</v>
      </c>
      <c r="AP9348" s="73">
        <f t="shared" si="5885"/>
        <v>279.47000000000003</v>
      </c>
      <c r="AQ9348" s="73">
        <f t="shared" si="5885"/>
        <v>279.47000000000003</v>
      </c>
      <c r="AR9348" s="73">
        <f t="shared" si="5885"/>
        <v>279.47000000000003</v>
      </c>
      <c r="AS9348" s="73">
        <f t="shared" si="5885"/>
        <v>279.47000000000003</v>
      </c>
      <c r="AT9348" s="73">
        <f t="shared" si="5885"/>
        <v>279.47000000000003</v>
      </c>
      <c r="AU9348" s="73">
        <f t="shared" si="5885"/>
        <v>279.47000000000003</v>
      </c>
      <c r="AV9348" s="73">
        <f t="shared" si="5885"/>
        <v>279.47000000000003</v>
      </c>
      <c r="AW9348" s="73">
        <f t="shared" si="5885"/>
        <v>279.47000000000003</v>
      </c>
      <c r="AX9348" s="73">
        <f t="shared" si="5885"/>
        <v>279.47000000000003</v>
      </c>
      <c r="AY9348" s="73">
        <f t="shared" si="5885"/>
        <v>279.47000000000003</v>
      </c>
      <c r="AZ9348" s="73">
        <f t="shared" si="5885"/>
        <v>279.47000000000003</v>
      </c>
      <c r="BA9348" s="73">
        <f t="shared" si="5885"/>
        <v>279.47000000000003</v>
      </c>
      <c r="BB9348" s="73">
        <f t="shared" si="5885"/>
        <v>279.47000000000003</v>
      </c>
      <c r="BC9348" s="73">
        <f t="shared" si="5885"/>
        <v>279.47000000000003</v>
      </c>
      <c r="BD9348" s="73">
        <f t="shared" si="5885"/>
        <v>279.47000000000003</v>
      </c>
      <c r="BE9348" s="73">
        <f t="shared" si="5885"/>
        <v>279.47000000000003</v>
      </c>
      <c r="BF9348" s="73">
        <f t="shared" si="5885"/>
        <v>279.47000000000003</v>
      </c>
      <c r="BG9348" s="73">
        <f t="shared" si="5885"/>
        <v>279.47000000000003</v>
      </c>
      <c r="BH9348" s="73">
        <f t="shared" si="5885"/>
        <v>279.47000000000003</v>
      </c>
      <c r="BI9348" s="73">
        <f t="shared" si="5885"/>
        <v>279.47000000000003</v>
      </c>
      <c r="BJ9348" s="73">
        <f t="shared" si="5885"/>
        <v>279.47000000000003</v>
      </c>
      <c r="BK9348" s="73">
        <f t="shared" si="5885"/>
        <v>279.47000000000003</v>
      </c>
      <c r="BL9348" s="73">
        <f t="shared" si="5885"/>
        <v>279.47000000000003</v>
      </c>
      <c r="BM9348" s="73">
        <f t="shared" si="5885"/>
        <v>279.47000000000003</v>
      </c>
      <c r="BN9348" s="73">
        <f t="shared" si="5885"/>
        <v>279.47000000000003</v>
      </c>
      <c r="BO9348" s="73">
        <f t="shared" si="5885"/>
        <v>279.47000000000003</v>
      </c>
      <c r="BP9348" s="73">
        <f t="shared" si="5885"/>
        <v>279.47000000000003</v>
      </c>
      <c r="BQ9348" s="73">
        <f t="shared" si="5885"/>
        <v>279.47000000000003</v>
      </c>
      <c r="BR9348" s="73">
        <f t="shared" ref="BR9348:EC9348" si="5886">(BQ9348+$F$9100*$F$9102*($F$55/$F$9101*BQ9347+$F$55/$F$9101*BQ9349))/(1+$F$9100*$F$9102*($F$55/$F$9101+$F$55/$F$9101))</f>
        <v>279.47000000000003</v>
      </c>
      <c r="BS9348" s="73">
        <f t="shared" si="5886"/>
        <v>279.47000000000003</v>
      </c>
      <c r="BT9348" s="73">
        <f t="shared" si="5886"/>
        <v>279.47000000000003</v>
      </c>
      <c r="BU9348" s="73">
        <f t="shared" si="5886"/>
        <v>279.47000000000003</v>
      </c>
      <c r="BV9348" s="73">
        <f t="shared" si="5886"/>
        <v>279.47000000000003</v>
      </c>
      <c r="BW9348" s="73">
        <f t="shared" si="5886"/>
        <v>279.47000000000003</v>
      </c>
      <c r="BX9348" s="73">
        <f t="shared" si="5886"/>
        <v>279.47000000000003</v>
      </c>
      <c r="BY9348" s="73">
        <f t="shared" si="5886"/>
        <v>279.47000000000003</v>
      </c>
      <c r="BZ9348" s="73">
        <f t="shared" si="5886"/>
        <v>279.47000000000003</v>
      </c>
      <c r="CA9348" s="73">
        <f t="shared" si="5886"/>
        <v>279.47000000000003</v>
      </c>
      <c r="CB9348" s="73">
        <f t="shared" si="5886"/>
        <v>279.47000000000003</v>
      </c>
      <c r="CC9348" s="73">
        <f t="shared" si="5886"/>
        <v>279.47000000000003</v>
      </c>
      <c r="CD9348" s="73">
        <f t="shared" si="5886"/>
        <v>279.47000000000003</v>
      </c>
      <c r="CE9348" s="73">
        <f t="shared" si="5886"/>
        <v>279.47000000000003</v>
      </c>
      <c r="CF9348" s="73">
        <f t="shared" si="5886"/>
        <v>279.47000000000003</v>
      </c>
      <c r="CG9348" s="73">
        <f t="shared" si="5886"/>
        <v>279.47000000000003</v>
      </c>
      <c r="CH9348" s="73">
        <f t="shared" si="5886"/>
        <v>279.47000000000003</v>
      </c>
      <c r="CI9348" s="73">
        <f t="shared" si="5886"/>
        <v>279.47000000000003</v>
      </c>
      <c r="CJ9348" s="73">
        <f t="shared" si="5886"/>
        <v>279.47000000000003</v>
      </c>
      <c r="CK9348" s="73">
        <f t="shared" si="5886"/>
        <v>279.47000000000003</v>
      </c>
      <c r="CL9348" s="73">
        <f t="shared" si="5886"/>
        <v>279.47000000000003</v>
      </c>
      <c r="CM9348" s="73">
        <f t="shared" si="5886"/>
        <v>279.47000000000003</v>
      </c>
      <c r="CN9348" s="73">
        <f t="shared" si="5886"/>
        <v>279.47000000000003</v>
      </c>
      <c r="CO9348" s="73">
        <f t="shared" si="5886"/>
        <v>279.47000000000003</v>
      </c>
      <c r="CP9348" s="73">
        <f t="shared" si="5886"/>
        <v>279.47000000000003</v>
      </c>
      <c r="CQ9348" s="73">
        <f t="shared" si="5886"/>
        <v>279.47000000000003</v>
      </c>
      <c r="CR9348" s="73">
        <f t="shared" si="5886"/>
        <v>279.47000000000003</v>
      </c>
      <c r="CS9348" s="73">
        <f t="shared" si="5886"/>
        <v>279.47000000000003</v>
      </c>
      <c r="CT9348" s="73">
        <f t="shared" si="5886"/>
        <v>279.47000000000003</v>
      </c>
      <c r="CU9348" s="73">
        <f t="shared" si="5886"/>
        <v>279.47000000000003</v>
      </c>
      <c r="CV9348" s="73">
        <f t="shared" si="5886"/>
        <v>279.47000000000003</v>
      </c>
      <c r="CW9348" s="73">
        <f t="shared" si="5886"/>
        <v>279.47000000000003</v>
      </c>
      <c r="CX9348" s="73">
        <f t="shared" si="5886"/>
        <v>279.47000000000003</v>
      </c>
      <c r="CY9348" s="73">
        <f t="shared" si="5886"/>
        <v>279.47000000000003</v>
      </c>
      <c r="CZ9348" s="73">
        <f t="shared" si="5886"/>
        <v>279.47000000000003</v>
      </c>
      <c r="DA9348" s="73">
        <f t="shared" si="5886"/>
        <v>279.47000000000003</v>
      </c>
      <c r="DB9348" s="73">
        <f t="shared" si="5886"/>
        <v>279.47000000000003</v>
      </c>
      <c r="DC9348" s="73">
        <f t="shared" si="5886"/>
        <v>279.47000000000003</v>
      </c>
      <c r="DD9348" s="73">
        <f t="shared" si="5886"/>
        <v>279.47000000000003</v>
      </c>
      <c r="DE9348" s="73">
        <f t="shared" si="5886"/>
        <v>279.47000000000003</v>
      </c>
      <c r="DF9348" s="73">
        <f t="shared" si="5886"/>
        <v>279.47000000000003</v>
      </c>
      <c r="DG9348" s="73">
        <f t="shared" si="5886"/>
        <v>279.47000000000003</v>
      </c>
      <c r="DH9348" s="73">
        <f t="shared" si="5886"/>
        <v>279.47000000000003</v>
      </c>
      <c r="DI9348" s="73">
        <f t="shared" si="5886"/>
        <v>279.47000000000003</v>
      </c>
      <c r="DJ9348" s="73">
        <f t="shared" si="5886"/>
        <v>279.47000000000003</v>
      </c>
      <c r="DK9348" s="73">
        <f t="shared" si="5886"/>
        <v>279.47000000000003</v>
      </c>
      <c r="DL9348" s="73">
        <f t="shared" si="5886"/>
        <v>279.47000000000003</v>
      </c>
      <c r="DM9348" s="73">
        <f t="shared" si="5886"/>
        <v>279.47000000000003</v>
      </c>
      <c r="DN9348" s="73">
        <f t="shared" si="5886"/>
        <v>279.47000000000003</v>
      </c>
      <c r="DO9348" s="73">
        <f t="shared" si="5886"/>
        <v>279.47000000000003</v>
      </c>
      <c r="DP9348" s="73">
        <f t="shared" si="5886"/>
        <v>279.47000000000003</v>
      </c>
      <c r="DQ9348" s="73">
        <f t="shared" si="5886"/>
        <v>279.47000000000003</v>
      </c>
      <c r="DR9348" s="73">
        <f t="shared" si="5886"/>
        <v>279.47000000000003</v>
      </c>
      <c r="DS9348" s="73">
        <f t="shared" si="5886"/>
        <v>279.47000000000003</v>
      </c>
      <c r="DT9348" s="73">
        <f t="shared" si="5886"/>
        <v>279.47000000000003</v>
      </c>
      <c r="DU9348" s="73">
        <f t="shared" si="5886"/>
        <v>279.47000000000003</v>
      </c>
      <c r="DV9348" s="73">
        <f t="shared" si="5886"/>
        <v>279.47000000000003</v>
      </c>
      <c r="DW9348" s="73">
        <f t="shared" si="5886"/>
        <v>279.47000000000003</v>
      </c>
      <c r="DX9348" s="73">
        <f t="shared" si="5886"/>
        <v>279.47000000000003</v>
      </c>
      <c r="DY9348" s="73">
        <f t="shared" si="5886"/>
        <v>279.47000000000003</v>
      </c>
      <c r="DZ9348" s="73">
        <f t="shared" si="5886"/>
        <v>279.47000000000003</v>
      </c>
      <c r="EA9348" s="73">
        <f t="shared" si="5886"/>
        <v>279.47000000000003</v>
      </c>
      <c r="EB9348" s="73">
        <f t="shared" si="5886"/>
        <v>279.47000000000003</v>
      </c>
      <c r="EC9348" s="73">
        <f t="shared" si="5886"/>
        <v>279.47000000000003</v>
      </c>
      <c r="ED9348" s="73">
        <f t="shared" ref="ED9348:GO9348" si="5887">(EC9348+$F$9100*$F$9102*($F$55/$F$9101*EC9347+$F$55/$F$9101*EC9349))/(1+$F$9100*$F$9102*($F$55/$F$9101+$F$55/$F$9101))</f>
        <v>279.47000000000003</v>
      </c>
      <c r="EE9348" s="73">
        <f t="shared" si="5887"/>
        <v>279.47000000000003</v>
      </c>
      <c r="EF9348" s="73">
        <f t="shared" si="5887"/>
        <v>279.47000000000003</v>
      </c>
      <c r="EG9348" s="73">
        <f t="shared" si="5887"/>
        <v>279.47000000000003</v>
      </c>
      <c r="EH9348" s="73">
        <f t="shared" si="5887"/>
        <v>279.47000000000003</v>
      </c>
      <c r="EI9348" s="73">
        <f t="shared" si="5887"/>
        <v>279.47000000000003</v>
      </c>
      <c r="EJ9348" s="73">
        <f t="shared" si="5887"/>
        <v>279.47000000000003</v>
      </c>
      <c r="EK9348" s="73">
        <f t="shared" si="5887"/>
        <v>279.47000000000003</v>
      </c>
      <c r="EL9348" s="73">
        <f t="shared" si="5887"/>
        <v>279.47000000000003</v>
      </c>
      <c r="EM9348" s="73">
        <f t="shared" si="5887"/>
        <v>279.47000000000003</v>
      </c>
      <c r="EN9348" s="73">
        <f t="shared" si="5887"/>
        <v>279.47000000000003</v>
      </c>
      <c r="EO9348" s="73">
        <f t="shared" si="5887"/>
        <v>279.47000000000003</v>
      </c>
      <c r="EP9348" s="73">
        <f t="shared" si="5887"/>
        <v>279.47000000000003</v>
      </c>
      <c r="EQ9348" s="73">
        <f t="shared" si="5887"/>
        <v>279.47000000000003</v>
      </c>
      <c r="ER9348" s="73">
        <f t="shared" si="5887"/>
        <v>279.47000000000003</v>
      </c>
      <c r="ES9348" s="73">
        <f t="shared" si="5887"/>
        <v>279.47000000000003</v>
      </c>
      <c r="ET9348" s="73">
        <f t="shared" si="5887"/>
        <v>279.47000000000003</v>
      </c>
      <c r="EU9348" s="73">
        <f t="shared" si="5887"/>
        <v>279.47000000000003</v>
      </c>
      <c r="EV9348" s="73">
        <f t="shared" si="5887"/>
        <v>279.47000000000003</v>
      </c>
      <c r="EW9348" s="73">
        <f t="shared" si="5887"/>
        <v>279.47000000000003</v>
      </c>
      <c r="EX9348" s="73">
        <f t="shared" si="5887"/>
        <v>279.47000000000003</v>
      </c>
      <c r="EY9348" s="73">
        <f t="shared" si="5887"/>
        <v>279.47000000000003</v>
      </c>
      <c r="EZ9348" s="73">
        <f t="shared" si="5887"/>
        <v>279.47000000000003</v>
      </c>
      <c r="FA9348" s="73">
        <f t="shared" si="5887"/>
        <v>279.47000000000003</v>
      </c>
      <c r="FB9348" s="73">
        <f t="shared" si="5887"/>
        <v>279.47000000000003</v>
      </c>
      <c r="FC9348" s="73">
        <f t="shared" si="5887"/>
        <v>279.47000000000003</v>
      </c>
      <c r="FD9348" s="73">
        <f t="shared" si="5887"/>
        <v>279.47000000000003</v>
      </c>
      <c r="FE9348" s="73">
        <f t="shared" si="5887"/>
        <v>279.47000000000003</v>
      </c>
      <c r="FF9348" s="73">
        <f t="shared" si="5887"/>
        <v>279.47000000000003</v>
      </c>
      <c r="FG9348" s="73">
        <f t="shared" si="5887"/>
        <v>279.47000000000003</v>
      </c>
      <c r="FH9348" s="73">
        <f t="shared" si="5887"/>
        <v>279.47000000000003</v>
      </c>
      <c r="FI9348" s="73">
        <f t="shared" si="5887"/>
        <v>279.47000000000003</v>
      </c>
      <c r="FJ9348" s="73">
        <f t="shared" si="5887"/>
        <v>279.47000000000003</v>
      </c>
      <c r="FK9348" s="73">
        <f t="shared" si="5887"/>
        <v>279.47000000000003</v>
      </c>
      <c r="FL9348" s="73">
        <f t="shared" si="5887"/>
        <v>279.47000000000003</v>
      </c>
      <c r="FM9348" s="73">
        <f t="shared" si="5887"/>
        <v>279.47000000000003</v>
      </c>
      <c r="FN9348" s="73">
        <f t="shared" si="5887"/>
        <v>279.47000000000003</v>
      </c>
      <c r="FO9348" s="73">
        <f t="shared" si="5887"/>
        <v>279.47000000000003</v>
      </c>
      <c r="FP9348" s="73">
        <f t="shared" si="5887"/>
        <v>279.47000000000003</v>
      </c>
      <c r="FQ9348" s="73">
        <f t="shared" si="5887"/>
        <v>279.47000000000003</v>
      </c>
      <c r="FR9348" s="73">
        <f t="shared" si="5887"/>
        <v>279.47000000000003</v>
      </c>
      <c r="FS9348" s="73">
        <f t="shared" si="5887"/>
        <v>279.47000000000003</v>
      </c>
      <c r="FT9348" s="73">
        <f t="shared" si="5887"/>
        <v>279.47000000000003</v>
      </c>
      <c r="FU9348" s="73">
        <f t="shared" si="5887"/>
        <v>279.47000000000003</v>
      </c>
      <c r="FV9348" s="73">
        <f t="shared" si="5887"/>
        <v>279.47000000000003</v>
      </c>
      <c r="FW9348" s="73">
        <f t="shared" si="5887"/>
        <v>279.47000000000003</v>
      </c>
      <c r="FX9348" s="73">
        <f t="shared" si="5887"/>
        <v>279.47000000000003</v>
      </c>
      <c r="FY9348" s="73">
        <f t="shared" si="5887"/>
        <v>279.47000000000003</v>
      </c>
      <c r="FZ9348" s="73">
        <f t="shared" si="5887"/>
        <v>279.47000000000003</v>
      </c>
      <c r="GA9348" s="73">
        <f t="shared" si="5887"/>
        <v>279.47000000000003</v>
      </c>
      <c r="GB9348" s="73">
        <f t="shared" si="5887"/>
        <v>279.47000000000003</v>
      </c>
      <c r="GC9348" s="73">
        <f t="shared" si="5887"/>
        <v>279.47000000000003</v>
      </c>
      <c r="GD9348" s="73">
        <f t="shared" si="5887"/>
        <v>279.47000000000003</v>
      </c>
      <c r="GE9348" s="73">
        <f t="shared" si="5887"/>
        <v>279.47000000000003</v>
      </c>
      <c r="GF9348" s="73">
        <f t="shared" si="5887"/>
        <v>279.47000000000003</v>
      </c>
      <c r="GG9348" s="73">
        <f t="shared" si="5887"/>
        <v>279.47000000000003</v>
      </c>
      <c r="GH9348" s="73">
        <f t="shared" si="5887"/>
        <v>279.47000000000003</v>
      </c>
      <c r="GI9348" s="73">
        <f t="shared" si="5887"/>
        <v>279.47000000000003</v>
      </c>
      <c r="GJ9348" s="73">
        <f t="shared" si="5887"/>
        <v>279.47000000000003</v>
      </c>
      <c r="GK9348" s="73">
        <f t="shared" si="5887"/>
        <v>279.47000000000003</v>
      </c>
      <c r="GL9348" s="73">
        <f t="shared" si="5887"/>
        <v>279.47000000000003</v>
      </c>
      <c r="GM9348" s="73">
        <f t="shared" si="5887"/>
        <v>279.47000000000003</v>
      </c>
      <c r="GN9348" s="73">
        <f t="shared" si="5887"/>
        <v>279.47000000000003</v>
      </c>
      <c r="GO9348" s="73">
        <f t="shared" si="5887"/>
        <v>279.47000000000003</v>
      </c>
      <c r="GP9348" s="73">
        <f t="shared" ref="GP9348:JA9348" si="5888">(GO9348+$F$9100*$F$9102*($F$55/$F$9101*GO9347+$F$55/$F$9101*GO9349))/(1+$F$9100*$F$9102*($F$55/$F$9101+$F$55/$F$9101))</f>
        <v>279.47000000000003</v>
      </c>
      <c r="GQ9348" s="73">
        <f t="shared" si="5888"/>
        <v>279.47000000000003</v>
      </c>
      <c r="GR9348" s="73">
        <f t="shared" si="5888"/>
        <v>279.47000000000003</v>
      </c>
      <c r="GS9348" s="73">
        <f t="shared" si="5888"/>
        <v>279.47000000000003</v>
      </c>
      <c r="GT9348" s="73">
        <f t="shared" si="5888"/>
        <v>279.47000000000003</v>
      </c>
      <c r="GU9348" s="73">
        <f t="shared" si="5888"/>
        <v>279.47000000000003</v>
      </c>
      <c r="GV9348" s="73">
        <f t="shared" si="5888"/>
        <v>279.47000000000003</v>
      </c>
      <c r="GW9348" s="73">
        <f t="shared" si="5888"/>
        <v>279.47000000000003</v>
      </c>
      <c r="GX9348" s="73">
        <f t="shared" si="5888"/>
        <v>279.47000000000003</v>
      </c>
      <c r="GY9348" s="73">
        <f t="shared" si="5888"/>
        <v>279.47000000000003</v>
      </c>
      <c r="GZ9348" s="73">
        <f t="shared" si="5888"/>
        <v>279.47000000000003</v>
      </c>
      <c r="HA9348" s="73">
        <f t="shared" si="5888"/>
        <v>279.47000000000003</v>
      </c>
      <c r="HB9348" s="73">
        <f t="shared" si="5888"/>
        <v>279.47000000000003</v>
      </c>
      <c r="HC9348" s="73">
        <f t="shared" si="5888"/>
        <v>279.47000000000003</v>
      </c>
      <c r="HD9348" s="73">
        <f t="shared" si="5888"/>
        <v>279.47000000000003</v>
      </c>
      <c r="HE9348" s="73">
        <f t="shared" si="5888"/>
        <v>279.47000000000003</v>
      </c>
      <c r="HF9348" s="73">
        <f t="shared" si="5888"/>
        <v>279.47000000000003</v>
      </c>
      <c r="HG9348" s="73">
        <f t="shared" si="5888"/>
        <v>279.47000000000003</v>
      </c>
      <c r="HH9348" s="73">
        <f t="shared" si="5888"/>
        <v>279.47000000000003</v>
      </c>
      <c r="HI9348" s="73">
        <f t="shared" si="5888"/>
        <v>279.47000000000003</v>
      </c>
      <c r="HJ9348" s="73">
        <f t="shared" si="5888"/>
        <v>279.47000000000003</v>
      </c>
      <c r="HK9348" s="73">
        <f t="shared" si="5888"/>
        <v>279.47000000000003</v>
      </c>
      <c r="HL9348" s="73">
        <f t="shared" si="5888"/>
        <v>279.47000000000003</v>
      </c>
      <c r="HM9348" s="73">
        <f t="shared" si="5888"/>
        <v>279.47000000000003</v>
      </c>
      <c r="HN9348" s="73">
        <f t="shared" si="5888"/>
        <v>279.47000000000003</v>
      </c>
      <c r="HO9348" s="73">
        <f t="shared" si="5888"/>
        <v>279.47000000000003</v>
      </c>
      <c r="HP9348" s="73">
        <f t="shared" si="5888"/>
        <v>279.47000000000003</v>
      </c>
      <c r="HQ9348" s="73">
        <f t="shared" si="5888"/>
        <v>279.47000000000003</v>
      </c>
      <c r="HR9348" s="73">
        <f t="shared" si="5888"/>
        <v>279.47000000000003</v>
      </c>
      <c r="HS9348" s="73">
        <f t="shared" si="5888"/>
        <v>279.47000000000003</v>
      </c>
      <c r="HT9348" s="73">
        <f t="shared" si="5888"/>
        <v>279.47000000000003</v>
      </c>
      <c r="HU9348" s="73">
        <f t="shared" si="5888"/>
        <v>279.47000000000003</v>
      </c>
      <c r="HV9348" s="73">
        <f t="shared" si="5888"/>
        <v>279.47000000000003</v>
      </c>
      <c r="HW9348" s="73">
        <f t="shared" si="5888"/>
        <v>279.47000000000003</v>
      </c>
      <c r="HX9348" s="73">
        <f t="shared" si="5888"/>
        <v>279.47000000000003</v>
      </c>
      <c r="HY9348" s="73">
        <f t="shared" si="5888"/>
        <v>279.47000000000003</v>
      </c>
      <c r="HZ9348" s="73">
        <f t="shared" si="5888"/>
        <v>279.47000000000003</v>
      </c>
      <c r="IA9348" s="73">
        <f t="shared" si="5888"/>
        <v>279.47000000000003</v>
      </c>
      <c r="IB9348" s="73">
        <f t="shared" si="5888"/>
        <v>279.47000000000003</v>
      </c>
      <c r="IC9348" s="73">
        <f t="shared" si="5888"/>
        <v>279.47000000000003</v>
      </c>
      <c r="ID9348" s="73">
        <f t="shared" si="5888"/>
        <v>279.47000000000003</v>
      </c>
      <c r="IE9348" s="73">
        <f t="shared" si="5888"/>
        <v>279.47000000000003</v>
      </c>
      <c r="IF9348" s="73">
        <f t="shared" si="5888"/>
        <v>279.47000000000003</v>
      </c>
      <c r="IG9348" s="73">
        <f t="shared" si="5888"/>
        <v>279.47000000000003</v>
      </c>
      <c r="IH9348" s="73">
        <f t="shared" si="5888"/>
        <v>279.47000000000003</v>
      </c>
      <c r="II9348" s="73">
        <f t="shared" si="5888"/>
        <v>279.47000000000003</v>
      </c>
      <c r="IJ9348" s="73">
        <f t="shared" si="5888"/>
        <v>279.47000000000003</v>
      </c>
      <c r="IK9348" s="73">
        <f t="shared" si="5888"/>
        <v>279.47000000000003</v>
      </c>
      <c r="IL9348" s="73">
        <f t="shared" si="5888"/>
        <v>279.47000000000003</v>
      </c>
      <c r="IM9348" s="73">
        <f t="shared" si="5888"/>
        <v>279.47000000000003</v>
      </c>
      <c r="IN9348" s="73">
        <f t="shared" si="5888"/>
        <v>279.47000000000003</v>
      </c>
      <c r="IO9348" s="73">
        <f t="shared" si="5888"/>
        <v>279.47000000000003</v>
      </c>
      <c r="IP9348" s="73">
        <f t="shared" si="5888"/>
        <v>279.47000000000003</v>
      </c>
      <c r="IQ9348" s="73">
        <f t="shared" si="5888"/>
        <v>279.47000000000003</v>
      </c>
      <c r="IR9348" s="73">
        <f t="shared" si="5888"/>
        <v>279.47000000000003</v>
      </c>
      <c r="IS9348" s="73">
        <f t="shared" si="5888"/>
        <v>279.47000000000003</v>
      </c>
      <c r="IT9348" s="73">
        <f t="shared" si="5888"/>
        <v>279.47000000000003</v>
      </c>
      <c r="IU9348" s="73">
        <f t="shared" si="5888"/>
        <v>279.47000000000003</v>
      </c>
      <c r="IV9348" s="73">
        <f t="shared" si="5888"/>
        <v>279.47000000000003</v>
      </c>
      <c r="IW9348" s="73">
        <f t="shared" si="5888"/>
        <v>279.47000000000003</v>
      </c>
      <c r="IX9348" s="73">
        <f t="shared" si="5888"/>
        <v>279.47000000000003</v>
      </c>
      <c r="IY9348" s="73">
        <f t="shared" si="5888"/>
        <v>279.47000000000003</v>
      </c>
      <c r="IZ9348" s="73">
        <f t="shared" si="5888"/>
        <v>279.47000000000003</v>
      </c>
      <c r="JA9348" s="73">
        <f t="shared" si="5888"/>
        <v>279.47000000000003</v>
      </c>
      <c r="JB9348" s="73">
        <f t="shared" ref="JB9348:KG9348" si="5889">(JA9348+$F$9100*$F$9102*($F$55/$F$9101*JA9347+$F$55/$F$9101*JA9349))/(1+$F$9100*$F$9102*($F$55/$F$9101+$F$55/$F$9101))</f>
        <v>279.47000000000003</v>
      </c>
      <c r="JC9348" s="73">
        <f t="shared" si="5889"/>
        <v>279.47000000000003</v>
      </c>
      <c r="JD9348" s="73">
        <f t="shared" si="5889"/>
        <v>279.47000000000003</v>
      </c>
      <c r="JE9348" s="73">
        <f t="shared" si="5889"/>
        <v>279.47000000000003</v>
      </c>
      <c r="JF9348" s="73">
        <f t="shared" si="5889"/>
        <v>279.47000000000003</v>
      </c>
      <c r="JG9348" s="73">
        <f t="shared" si="5889"/>
        <v>279.47000000000003</v>
      </c>
      <c r="JH9348" s="73">
        <f t="shared" si="5889"/>
        <v>279.47000000000003</v>
      </c>
      <c r="JI9348" s="73">
        <f t="shared" si="5889"/>
        <v>279.47000000000003</v>
      </c>
      <c r="JJ9348" s="73">
        <f t="shared" si="5889"/>
        <v>279.47000000000003</v>
      </c>
      <c r="JK9348" s="73">
        <f t="shared" si="5889"/>
        <v>279.47000000000003</v>
      </c>
      <c r="JL9348" s="73">
        <f t="shared" si="5889"/>
        <v>279.47000000000003</v>
      </c>
      <c r="JM9348" s="73">
        <f t="shared" si="5889"/>
        <v>279.47000000000003</v>
      </c>
      <c r="JN9348" s="73">
        <f t="shared" si="5889"/>
        <v>279.47000000000003</v>
      </c>
      <c r="JO9348" s="73">
        <f t="shared" si="5889"/>
        <v>279.47000000000003</v>
      </c>
      <c r="JP9348" s="73">
        <f t="shared" si="5889"/>
        <v>279.47000000000003</v>
      </c>
      <c r="JQ9348" s="73">
        <f t="shared" si="5889"/>
        <v>279.47000000000003</v>
      </c>
      <c r="JR9348" s="73">
        <f t="shared" si="5889"/>
        <v>279.47000000000003</v>
      </c>
      <c r="JS9348" s="73">
        <f t="shared" si="5889"/>
        <v>279.47000000000003</v>
      </c>
      <c r="JT9348" s="73">
        <f t="shared" si="5889"/>
        <v>279.47000000000003</v>
      </c>
      <c r="JU9348" s="73">
        <f t="shared" si="5889"/>
        <v>279.47000000000003</v>
      </c>
      <c r="JV9348" s="73">
        <f t="shared" si="5889"/>
        <v>279.47000000000003</v>
      </c>
      <c r="JW9348" s="73">
        <f t="shared" si="5889"/>
        <v>279.47000000000003</v>
      </c>
      <c r="JX9348" s="73">
        <f t="shared" si="5889"/>
        <v>279.47000000000003</v>
      </c>
      <c r="JY9348" s="73">
        <f t="shared" si="5889"/>
        <v>279.47000000000003</v>
      </c>
      <c r="JZ9348" s="73">
        <f t="shared" si="5889"/>
        <v>279.47000000000003</v>
      </c>
      <c r="KA9348" s="73">
        <f t="shared" si="5889"/>
        <v>279.47000000000003</v>
      </c>
      <c r="KB9348" s="73">
        <f t="shared" si="5889"/>
        <v>279.47000000000003</v>
      </c>
      <c r="KC9348" s="73">
        <f t="shared" si="5889"/>
        <v>279.47000000000003</v>
      </c>
      <c r="KD9348" s="73">
        <f t="shared" si="5889"/>
        <v>279.47000000000003</v>
      </c>
      <c r="KE9348" s="73">
        <f t="shared" si="5889"/>
        <v>279.47000000000003</v>
      </c>
      <c r="KF9348" s="73">
        <f t="shared" si="5889"/>
        <v>279.47000000000003</v>
      </c>
      <c r="KG9348" s="73">
        <f t="shared" si="5889"/>
        <v>279.47000000000003</v>
      </c>
      <c r="KH9348">
        <v>279.47000000000003</v>
      </c>
      <c r="KL9348" s="84"/>
      <c r="KP9348" s="84"/>
      <c r="KS9348" s="74"/>
      <c r="KT9348" s="74"/>
      <c r="KU9348" s="16"/>
      <c r="KV9348" s="72"/>
      <c r="KW9348" s="72"/>
      <c r="KX9348" s="16"/>
      <c r="KZ9348" s="16"/>
      <c r="LA9348" s="16"/>
      <c r="LB9348" s="74"/>
      <c r="LC9348" s="74"/>
    </row>
    <row r="9349" spans="2:315" x14ac:dyDescent="0.35">
      <c r="B9349">
        <v>243</v>
      </c>
      <c r="C9349">
        <f t="shared" si="5789"/>
        <v>2.4249999999999998</v>
      </c>
      <c r="E9349" s="92">
        <v>279.47000000000003</v>
      </c>
      <c r="F9349" s="73">
        <f t="shared" ref="F9349:BQ9349" si="5890">(E9349+$F$9100*$F$9102*($F$55/$F$9101*E9348+$F$55/$F$9101*E9350))/(1+$F$9100*$F$9102*($F$55/$F$9101+$F$55/$F$9101))</f>
        <v>279.47000000000003</v>
      </c>
      <c r="G9349" s="73">
        <f t="shared" si="5890"/>
        <v>279.47000000000003</v>
      </c>
      <c r="H9349" s="73">
        <f t="shared" si="5890"/>
        <v>279.47000000000003</v>
      </c>
      <c r="I9349" s="73">
        <f t="shared" si="5890"/>
        <v>279.47000000000003</v>
      </c>
      <c r="J9349" s="73">
        <f t="shared" si="5890"/>
        <v>279.47000000000003</v>
      </c>
      <c r="K9349" s="73">
        <f t="shared" si="5890"/>
        <v>279.47000000000003</v>
      </c>
      <c r="L9349" s="73">
        <f t="shared" si="5890"/>
        <v>279.47000000000003</v>
      </c>
      <c r="M9349" s="73">
        <f t="shared" si="5890"/>
        <v>279.47000000000003</v>
      </c>
      <c r="N9349" s="73">
        <f t="shared" si="5890"/>
        <v>279.47000000000003</v>
      </c>
      <c r="O9349" s="73">
        <f t="shared" si="5890"/>
        <v>279.47000000000003</v>
      </c>
      <c r="P9349" s="73">
        <f t="shared" si="5890"/>
        <v>279.47000000000003</v>
      </c>
      <c r="Q9349" s="73">
        <f t="shared" si="5890"/>
        <v>279.47000000000003</v>
      </c>
      <c r="R9349" s="73">
        <f t="shared" si="5890"/>
        <v>279.47000000000003</v>
      </c>
      <c r="S9349" s="73">
        <f t="shared" si="5890"/>
        <v>279.47000000000003</v>
      </c>
      <c r="T9349" s="73">
        <f t="shared" si="5890"/>
        <v>279.47000000000003</v>
      </c>
      <c r="U9349" s="73">
        <f t="shared" si="5890"/>
        <v>279.47000000000003</v>
      </c>
      <c r="V9349" s="73">
        <f t="shared" si="5890"/>
        <v>279.47000000000003</v>
      </c>
      <c r="W9349" s="73">
        <f t="shared" si="5890"/>
        <v>279.47000000000003</v>
      </c>
      <c r="X9349" s="73">
        <f t="shared" si="5890"/>
        <v>279.47000000000003</v>
      </c>
      <c r="Y9349" s="73">
        <f t="shared" si="5890"/>
        <v>279.47000000000003</v>
      </c>
      <c r="Z9349" s="73">
        <f t="shared" si="5890"/>
        <v>279.47000000000003</v>
      </c>
      <c r="AA9349" s="73">
        <f t="shared" si="5890"/>
        <v>279.47000000000003</v>
      </c>
      <c r="AB9349" s="73">
        <f t="shared" si="5890"/>
        <v>279.47000000000003</v>
      </c>
      <c r="AC9349" s="73">
        <f t="shared" si="5890"/>
        <v>279.47000000000003</v>
      </c>
      <c r="AD9349" s="73">
        <f t="shared" si="5890"/>
        <v>279.47000000000003</v>
      </c>
      <c r="AE9349" s="73">
        <f t="shared" si="5890"/>
        <v>279.47000000000003</v>
      </c>
      <c r="AF9349" s="73">
        <f t="shared" si="5890"/>
        <v>279.47000000000003</v>
      </c>
      <c r="AG9349" s="73">
        <f t="shared" si="5890"/>
        <v>279.47000000000003</v>
      </c>
      <c r="AH9349" s="73">
        <f t="shared" si="5890"/>
        <v>279.47000000000003</v>
      </c>
      <c r="AI9349" s="73">
        <f t="shared" si="5890"/>
        <v>279.47000000000003</v>
      </c>
      <c r="AJ9349" s="73">
        <f t="shared" si="5890"/>
        <v>279.47000000000003</v>
      </c>
      <c r="AK9349" s="73">
        <f t="shared" si="5890"/>
        <v>279.47000000000003</v>
      </c>
      <c r="AL9349" s="73">
        <f t="shared" si="5890"/>
        <v>279.47000000000003</v>
      </c>
      <c r="AM9349" s="73">
        <f t="shared" si="5890"/>
        <v>279.47000000000003</v>
      </c>
      <c r="AN9349" s="73">
        <f t="shared" si="5890"/>
        <v>279.47000000000003</v>
      </c>
      <c r="AO9349" s="73">
        <f t="shared" si="5890"/>
        <v>279.47000000000003</v>
      </c>
      <c r="AP9349" s="73">
        <f t="shared" si="5890"/>
        <v>279.47000000000003</v>
      </c>
      <c r="AQ9349" s="73">
        <f t="shared" si="5890"/>
        <v>279.47000000000003</v>
      </c>
      <c r="AR9349" s="73">
        <f t="shared" si="5890"/>
        <v>279.47000000000003</v>
      </c>
      <c r="AS9349" s="73">
        <f t="shared" si="5890"/>
        <v>279.47000000000003</v>
      </c>
      <c r="AT9349" s="73">
        <f t="shared" si="5890"/>
        <v>279.47000000000003</v>
      </c>
      <c r="AU9349" s="73">
        <f t="shared" si="5890"/>
        <v>279.47000000000003</v>
      </c>
      <c r="AV9349" s="73">
        <f t="shared" si="5890"/>
        <v>279.47000000000003</v>
      </c>
      <c r="AW9349" s="73">
        <f t="shared" si="5890"/>
        <v>279.47000000000003</v>
      </c>
      <c r="AX9349" s="73">
        <f t="shared" si="5890"/>
        <v>279.47000000000003</v>
      </c>
      <c r="AY9349" s="73">
        <f t="shared" si="5890"/>
        <v>279.47000000000003</v>
      </c>
      <c r="AZ9349" s="73">
        <f t="shared" si="5890"/>
        <v>279.47000000000003</v>
      </c>
      <c r="BA9349" s="73">
        <f t="shared" si="5890"/>
        <v>279.47000000000003</v>
      </c>
      <c r="BB9349" s="73">
        <f t="shared" si="5890"/>
        <v>279.47000000000003</v>
      </c>
      <c r="BC9349" s="73">
        <f t="shared" si="5890"/>
        <v>279.47000000000003</v>
      </c>
      <c r="BD9349" s="73">
        <f t="shared" si="5890"/>
        <v>279.47000000000003</v>
      </c>
      <c r="BE9349" s="73">
        <f t="shared" si="5890"/>
        <v>279.47000000000003</v>
      </c>
      <c r="BF9349" s="73">
        <f t="shared" si="5890"/>
        <v>279.47000000000003</v>
      </c>
      <c r="BG9349" s="73">
        <f t="shared" si="5890"/>
        <v>279.47000000000003</v>
      </c>
      <c r="BH9349" s="73">
        <f t="shared" si="5890"/>
        <v>279.47000000000003</v>
      </c>
      <c r="BI9349" s="73">
        <f t="shared" si="5890"/>
        <v>279.47000000000003</v>
      </c>
      <c r="BJ9349" s="73">
        <f t="shared" si="5890"/>
        <v>279.47000000000003</v>
      </c>
      <c r="BK9349" s="73">
        <f t="shared" si="5890"/>
        <v>279.47000000000003</v>
      </c>
      <c r="BL9349" s="73">
        <f t="shared" si="5890"/>
        <v>279.47000000000003</v>
      </c>
      <c r="BM9349" s="73">
        <f t="shared" si="5890"/>
        <v>279.47000000000003</v>
      </c>
      <c r="BN9349" s="73">
        <f t="shared" si="5890"/>
        <v>279.47000000000003</v>
      </c>
      <c r="BO9349" s="73">
        <f t="shared" si="5890"/>
        <v>279.47000000000003</v>
      </c>
      <c r="BP9349" s="73">
        <f t="shared" si="5890"/>
        <v>279.47000000000003</v>
      </c>
      <c r="BQ9349" s="73">
        <f t="shared" si="5890"/>
        <v>279.47000000000003</v>
      </c>
      <c r="BR9349" s="73">
        <f t="shared" ref="BR9349:EC9349" si="5891">(BQ9349+$F$9100*$F$9102*($F$55/$F$9101*BQ9348+$F$55/$F$9101*BQ9350))/(1+$F$9100*$F$9102*($F$55/$F$9101+$F$55/$F$9101))</f>
        <v>279.47000000000003</v>
      </c>
      <c r="BS9349" s="73">
        <f t="shared" si="5891"/>
        <v>279.47000000000003</v>
      </c>
      <c r="BT9349" s="73">
        <f t="shared" si="5891"/>
        <v>279.47000000000003</v>
      </c>
      <c r="BU9349" s="73">
        <f t="shared" si="5891"/>
        <v>279.47000000000003</v>
      </c>
      <c r="BV9349" s="73">
        <f t="shared" si="5891"/>
        <v>279.47000000000003</v>
      </c>
      <c r="BW9349" s="73">
        <f t="shared" si="5891"/>
        <v>279.47000000000003</v>
      </c>
      <c r="BX9349" s="73">
        <f t="shared" si="5891"/>
        <v>279.47000000000003</v>
      </c>
      <c r="BY9349" s="73">
        <f t="shared" si="5891"/>
        <v>279.47000000000003</v>
      </c>
      <c r="BZ9349" s="73">
        <f t="shared" si="5891"/>
        <v>279.47000000000003</v>
      </c>
      <c r="CA9349" s="73">
        <f t="shared" si="5891"/>
        <v>279.47000000000003</v>
      </c>
      <c r="CB9349" s="73">
        <f t="shared" si="5891"/>
        <v>279.47000000000003</v>
      </c>
      <c r="CC9349" s="73">
        <f t="shared" si="5891"/>
        <v>279.47000000000003</v>
      </c>
      <c r="CD9349" s="73">
        <f t="shared" si="5891"/>
        <v>279.47000000000003</v>
      </c>
      <c r="CE9349" s="73">
        <f t="shared" si="5891"/>
        <v>279.47000000000003</v>
      </c>
      <c r="CF9349" s="73">
        <f t="shared" si="5891"/>
        <v>279.47000000000003</v>
      </c>
      <c r="CG9349" s="73">
        <f t="shared" si="5891"/>
        <v>279.47000000000003</v>
      </c>
      <c r="CH9349" s="73">
        <f t="shared" si="5891"/>
        <v>279.47000000000003</v>
      </c>
      <c r="CI9349" s="73">
        <f t="shared" si="5891"/>
        <v>279.47000000000003</v>
      </c>
      <c r="CJ9349" s="73">
        <f t="shared" si="5891"/>
        <v>279.47000000000003</v>
      </c>
      <c r="CK9349" s="73">
        <f t="shared" si="5891"/>
        <v>279.47000000000003</v>
      </c>
      <c r="CL9349" s="73">
        <f t="shared" si="5891"/>
        <v>279.47000000000003</v>
      </c>
      <c r="CM9349" s="73">
        <f t="shared" si="5891"/>
        <v>279.47000000000003</v>
      </c>
      <c r="CN9349" s="73">
        <f t="shared" si="5891"/>
        <v>279.47000000000003</v>
      </c>
      <c r="CO9349" s="73">
        <f t="shared" si="5891"/>
        <v>279.47000000000003</v>
      </c>
      <c r="CP9349" s="73">
        <f t="shared" si="5891"/>
        <v>279.47000000000003</v>
      </c>
      <c r="CQ9349" s="73">
        <f t="shared" si="5891"/>
        <v>279.47000000000003</v>
      </c>
      <c r="CR9349" s="73">
        <f t="shared" si="5891"/>
        <v>279.47000000000003</v>
      </c>
      <c r="CS9349" s="73">
        <f t="shared" si="5891"/>
        <v>279.47000000000003</v>
      </c>
      <c r="CT9349" s="73">
        <f t="shared" si="5891"/>
        <v>279.47000000000003</v>
      </c>
      <c r="CU9349" s="73">
        <f t="shared" si="5891"/>
        <v>279.47000000000003</v>
      </c>
      <c r="CV9349" s="73">
        <f t="shared" si="5891"/>
        <v>279.47000000000003</v>
      </c>
      <c r="CW9349" s="73">
        <f t="shared" si="5891"/>
        <v>279.47000000000003</v>
      </c>
      <c r="CX9349" s="73">
        <f t="shared" si="5891"/>
        <v>279.47000000000003</v>
      </c>
      <c r="CY9349" s="73">
        <f t="shared" si="5891"/>
        <v>279.47000000000003</v>
      </c>
      <c r="CZ9349" s="73">
        <f t="shared" si="5891"/>
        <v>279.47000000000003</v>
      </c>
      <c r="DA9349" s="73">
        <f t="shared" si="5891"/>
        <v>279.47000000000003</v>
      </c>
      <c r="DB9349" s="73">
        <f t="shared" si="5891"/>
        <v>279.47000000000003</v>
      </c>
      <c r="DC9349" s="73">
        <f t="shared" si="5891"/>
        <v>279.47000000000003</v>
      </c>
      <c r="DD9349" s="73">
        <f t="shared" si="5891"/>
        <v>279.47000000000003</v>
      </c>
      <c r="DE9349" s="73">
        <f t="shared" si="5891"/>
        <v>279.47000000000003</v>
      </c>
      <c r="DF9349" s="73">
        <f t="shared" si="5891"/>
        <v>279.47000000000003</v>
      </c>
      <c r="DG9349" s="73">
        <f t="shared" si="5891"/>
        <v>279.47000000000003</v>
      </c>
      <c r="DH9349" s="73">
        <f t="shared" si="5891"/>
        <v>279.47000000000003</v>
      </c>
      <c r="DI9349" s="73">
        <f t="shared" si="5891"/>
        <v>279.47000000000003</v>
      </c>
      <c r="DJ9349" s="73">
        <f t="shared" si="5891"/>
        <v>279.47000000000003</v>
      </c>
      <c r="DK9349" s="73">
        <f t="shared" si="5891"/>
        <v>279.47000000000003</v>
      </c>
      <c r="DL9349" s="73">
        <f t="shared" si="5891"/>
        <v>279.47000000000003</v>
      </c>
      <c r="DM9349" s="73">
        <f t="shared" si="5891"/>
        <v>279.47000000000003</v>
      </c>
      <c r="DN9349" s="73">
        <f t="shared" si="5891"/>
        <v>279.47000000000003</v>
      </c>
      <c r="DO9349" s="73">
        <f t="shared" si="5891"/>
        <v>279.47000000000003</v>
      </c>
      <c r="DP9349" s="73">
        <f t="shared" si="5891"/>
        <v>279.47000000000003</v>
      </c>
      <c r="DQ9349" s="73">
        <f t="shared" si="5891"/>
        <v>279.47000000000003</v>
      </c>
      <c r="DR9349" s="73">
        <f t="shared" si="5891"/>
        <v>279.47000000000003</v>
      </c>
      <c r="DS9349" s="73">
        <f t="shared" si="5891"/>
        <v>279.47000000000003</v>
      </c>
      <c r="DT9349" s="73">
        <f t="shared" si="5891"/>
        <v>279.47000000000003</v>
      </c>
      <c r="DU9349" s="73">
        <f t="shared" si="5891"/>
        <v>279.47000000000003</v>
      </c>
      <c r="DV9349" s="73">
        <f t="shared" si="5891"/>
        <v>279.47000000000003</v>
      </c>
      <c r="DW9349" s="73">
        <f t="shared" si="5891"/>
        <v>279.47000000000003</v>
      </c>
      <c r="DX9349" s="73">
        <f t="shared" si="5891"/>
        <v>279.47000000000003</v>
      </c>
      <c r="DY9349" s="73">
        <f t="shared" si="5891"/>
        <v>279.47000000000003</v>
      </c>
      <c r="DZ9349" s="73">
        <f t="shared" si="5891"/>
        <v>279.47000000000003</v>
      </c>
      <c r="EA9349" s="73">
        <f t="shared" si="5891"/>
        <v>279.47000000000003</v>
      </c>
      <c r="EB9349" s="73">
        <f t="shared" si="5891"/>
        <v>279.47000000000003</v>
      </c>
      <c r="EC9349" s="73">
        <f t="shared" si="5891"/>
        <v>279.47000000000003</v>
      </c>
      <c r="ED9349" s="73">
        <f t="shared" ref="ED9349:GO9349" si="5892">(EC9349+$F$9100*$F$9102*($F$55/$F$9101*EC9348+$F$55/$F$9101*EC9350))/(1+$F$9100*$F$9102*($F$55/$F$9101+$F$55/$F$9101))</f>
        <v>279.47000000000003</v>
      </c>
      <c r="EE9349" s="73">
        <f t="shared" si="5892"/>
        <v>279.47000000000003</v>
      </c>
      <c r="EF9349" s="73">
        <f t="shared" si="5892"/>
        <v>279.47000000000003</v>
      </c>
      <c r="EG9349" s="73">
        <f t="shared" si="5892"/>
        <v>279.47000000000003</v>
      </c>
      <c r="EH9349" s="73">
        <f t="shared" si="5892"/>
        <v>279.47000000000003</v>
      </c>
      <c r="EI9349" s="73">
        <f t="shared" si="5892"/>
        <v>279.47000000000003</v>
      </c>
      <c r="EJ9349" s="73">
        <f t="shared" si="5892"/>
        <v>279.47000000000003</v>
      </c>
      <c r="EK9349" s="73">
        <f t="shared" si="5892"/>
        <v>279.47000000000003</v>
      </c>
      <c r="EL9349" s="73">
        <f t="shared" si="5892"/>
        <v>279.47000000000003</v>
      </c>
      <c r="EM9349" s="73">
        <f t="shared" si="5892"/>
        <v>279.47000000000003</v>
      </c>
      <c r="EN9349" s="73">
        <f t="shared" si="5892"/>
        <v>279.47000000000003</v>
      </c>
      <c r="EO9349" s="73">
        <f t="shared" si="5892"/>
        <v>279.47000000000003</v>
      </c>
      <c r="EP9349" s="73">
        <f t="shared" si="5892"/>
        <v>279.47000000000003</v>
      </c>
      <c r="EQ9349" s="73">
        <f t="shared" si="5892"/>
        <v>279.47000000000003</v>
      </c>
      <c r="ER9349" s="73">
        <f t="shared" si="5892"/>
        <v>279.47000000000003</v>
      </c>
      <c r="ES9349" s="73">
        <f t="shared" si="5892"/>
        <v>279.47000000000003</v>
      </c>
      <c r="ET9349" s="73">
        <f t="shared" si="5892"/>
        <v>279.47000000000003</v>
      </c>
      <c r="EU9349" s="73">
        <f t="shared" si="5892"/>
        <v>279.47000000000003</v>
      </c>
      <c r="EV9349" s="73">
        <f t="shared" si="5892"/>
        <v>279.47000000000003</v>
      </c>
      <c r="EW9349" s="73">
        <f t="shared" si="5892"/>
        <v>279.47000000000003</v>
      </c>
      <c r="EX9349" s="73">
        <f t="shared" si="5892"/>
        <v>279.47000000000003</v>
      </c>
      <c r="EY9349" s="73">
        <f t="shared" si="5892"/>
        <v>279.47000000000003</v>
      </c>
      <c r="EZ9349" s="73">
        <f t="shared" si="5892"/>
        <v>279.47000000000003</v>
      </c>
      <c r="FA9349" s="73">
        <f t="shared" si="5892"/>
        <v>279.47000000000003</v>
      </c>
      <c r="FB9349" s="73">
        <f t="shared" si="5892"/>
        <v>279.47000000000003</v>
      </c>
      <c r="FC9349" s="73">
        <f t="shared" si="5892"/>
        <v>279.47000000000003</v>
      </c>
      <c r="FD9349" s="73">
        <f t="shared" si="5892"/>
        <v>279.47000000000003</v>
      </c>
      <c r="FE9349" s="73">
        <f t="shared" si="5892"/>
        <v>279.47000000000003</v>
      </c>
      <c r="FF9349" s="73">
        <f t="shared" si="5892"/>
        <v>279.47000000000003</v>
      </c>
      <c r="FG9349" s="73">
        <f t="shared" si="5892"/>
        <v>279.47000000000003</v>
      </c>
      <c r="FH9349" s="73">
        <f t="shared" si="5892"/>
        <v>279.47000000000003</v>
      </c>
      <c r="FI9349" s="73">
        <f t="shared" si="5892"/>
        <v>279.47000000000003</v>
      </c>
      <c r="FJ9349" s="73">
        <f t="shared" si="5892"/>
        <v>279.47000000000003</v>
      </c>
      <c r="FK9349" s="73">
        <f t="shared" si="5892"/>
        <v>279.47000000000003</v>
      </c>
      <c r="FL9349" s="73">
        <f t="shared" si="5892"/>
        <v>279.47000000000003</v>
      </c>
      <c r="FM9349" s="73">
        <f t="shared" si="5892"/>
        <v>279.47000000000003</v>
      </c>
      <c r="FN9349" s="73">
        <f t="shared" si="5892"/>
        <v>279.47000000000003</v>
      </c>
      <c r="FO9349" s="73">
        <f t="shared" si="5892"/>
        <v>279.47000000000003</v>
      </c>
      <c r="FP9349" s="73">
        <f t="shared" si="5892"/>
        <v>279.47000000000003</v>
      </c>
      <c r="FQ9349" s="73">
        <f t="shared" si="5892"/>
        <v>279.47000000000003</v>
      </c>
      <c r="FR9349" s="73">
        <f t="shared" si="5892"/>
        <v>279.47000000000003</v>
      </c>
      <c r="FS9349" s="73">
        <f t="shared" si="5892"/>
        <v>279.47000000000003</v>
      </c>
      <c r="FT9349" s="73">
        <f t="shared" si="5892"/>
        <v>279.47000000000003</v>
      </c>
      <c r="FU9349" s="73">
        <f t="shared" si="5892"/>
        <v>279.47000000000003</v>
      </c>
      <c r="FV9349" s="73">
        <f t="shared" si="5892"/>
        <v>279.47000000000003</v>
      </c>
      <c r="FW9349" s="73">
        <f t="shared" si="5892"/>
        <v>279.47000000000003</v>
      </c>
      <c r="FX9349" s="73">
        <f t="shared" si="5892"/>
        <v>279.47000000000003</v>
      </c>
      <c r="FY9349" s="73">
        <f t="shared" si="5892"/>
        <v>279.47000000000003</v>
      </c>
      <c r="FZ9349" s="73">
        <f t="shared" si="5892"/>
        <v>279.47000000000003</v>
      </c>
      <c r="GA9349" s="73">
        <f t="shared" si="5892"/>
        <v>279.47000000000003</v>
      </c>
      <c r="GB9349" s="73">
        <f t="shared" si="5892"/>
        <v>279.47000000000003</v>
      </c>
      <c r="GC9349" s="73">
        <f t="shared" si="5892"/>
        <v>279.47000000000003</v>
      </c>
      <c r="GD9349" s="73">
        <f t="shared" si="5892"/>
        <v>279.47000000000003</v>
      </c>
      <c r="GE9349" s="73">
        <f t="shared" si="5892"/>
        <v>279.47000000000003</v>
      </c>
      <c r="GF9349" s="73">
        <f t="shared" si="5892"/>
        <v>279.47000000000003</v>
      </c>
      <c r="GG9349" s="73">
        <f t="shared" si="5892"/>
        <v>279.47000000000003</v>
      </c>
      <c r="GH9349" s="73">
        <f t="shared" si="5892"/>
        <v>279.47000000000003</v>
      </c>
      <c r="GI9349" s="73">
        <f t="shared" si="5892"/>
        <v>279.47000000000003</v>
      </c>
      <c r="GJ9349" s="73">
        <f t="shared" si="5892"/>
        <v>279.47000000000003</v>
      </c>
      <c r="GK9349" s="73">
        <f t="shared" si="5892"/>
        <v>279.47000000000003</v>
      </c>
      <c r="GL9349" s="73">
        <f t="shared" si="5892"/>
        <v>279.47000000000003</v>
      </c>
      <c r="GM9349" s="73">
        <f t="shared" si="5892"/>
        <v>279.47000000000003</v>
      </c>
      <c r="GN9349" s="73">
        <f t="shared" si="5892"/>
        <v>279.47000000000003</v>
      </c>
      <c r="GO9349" s="73">
        <f t="shared" si="5892"/>
        <v>279.47000000000003</v>
      </c>
      <c r="GP9349" s="73">
        <f t="shared" ref="GP9349:JA9349" si="5893">(GO9349+$F$9100*$F$9102*($F$55/$F$9101*GO9348+$F$55/$F$9101*GO9350))/(1+$F$9100*$F$9102*($F$55/$F$9101+$F$55/$F$9101))</f>
        <v>279.47000000000003</v>
      </c>
      <c r="GQ9349" s="73">
        <f t="shared" si="5893"/>
        <v>279.47000000000003</v>
      </c>
      <c r="GR9349" s="73">
        <f t="shared" si="5893"/>
        <v>279.47000000000003</v>
      </c>
      <c r="GS9349" s="73">
        <f t="shared" si="5893"/>
        <v>279.47000000000003</v>
      </c>
      <c r="GT9349" s="73">
        <f t="shared" si="5893"/>
        <v>279.47000000000003</v>
      </c>
      <c r="GU9349" s="73">
        <f t="shared" si="5893"/>
        <v>279.47000000000003</v>
      </c>
      <c r="GV9349" s="73">
        <f t="shared" si="5893"/>
        <v>279.47000000000003</v>
      </c>
      <c r="GW9349" s="73">
        <f t="shared" si="5893"/>
        <v>279.47000000000003</v>
      </c>
      <c r="GX9349" s="73">
        <f t="shared" si="5893"/>
        <v>279.47000000000003</v>
      </c>
      <c r="GY9349" s="73">
        <f t="shared" si="5893"/>
        <v>279.47000000000003</v>
      </c>
      <c r="GZ9349" s="73">
        <f t="shared" si="5893"/>
        <v>279.47000000000003</v>
      </c>
      <c r="HA9349" s="73">
        <f t="shared" si="5893"/>
        <v>279.47000000000003</v>
      </c>
      <c r="HB9349" s="73">
        <f t="shared" si="5893"/>
        <v>279.47000000000003</v>
      </c>
      <c r="HC9349" s="73">
        <f t="shared" si="5893"/>
        <v>279.47000000000003</v>
      </c>
      <c r="HD9349" s="73">
        <f t="shared" si="5893"/>
        <v>279.47000000000003</v>
      </c>
      <c r="HE9349" s="73">
        <f t="shared" si="5893"/>
        <v>279.47000000000003</v>
      </c>
      <c r="HF9349" s="73">
        <f t="shared" si="5893"/>
        <v>279.47000000000003</v>
      </c>
      <c r="HG9349" s="73">
        <f t="shared" si="5893"/>
        <v>279.47000000000003</v>
      </c>
      <c r="HH9349" s="73">
        <f t="shared" si="5893"/>
        <v>279.47000000000003</v>
      </c>
      <c r="HI9349" s="73">
        <f t="shared" si="5893"/>
        <v>279.47000000000003</v>
      </c>
      <c r="HJ9349" s="73">
        <f t="shared" si="5893"/>
        <v>279.47000000000003</v>
      </c>
      <c r="HK9349" s="73">
        <f t="shared" si="5893"/>
        <v>279.47000000000003</v>
      </c>
      <c r="HL9349" s="73">
        <f t="shared" si="5893"/>
        <v>279.47000000000003</v>
      </c>
      <c r="HM9349" s="73">
        <f t="shared" si="5893"/>
        <v>279.47000000000003</v>
      </c>
      <c r="HN9349" s="73">
        <f t="shared" si="5893"/>
        <v>279.47000000000003</v>
      </c>
      <c r="HO9349" s="73">
        <f t="shared" si="5893"/>
        <v>279.47000000000003</v>
      </c>
      <c r="HP9349" s="73">
        <f t="shared" si="5893"/>
        <v>279.47000000000003</v>
      </c>
      <c r="HQ9349" s="73">
        <f t="shared" si="5893"/>
        <v>279.47000000000003</v>
      </c>
      <c r="HR9349" s="73">
        <f t="shared" si="5893"/>
        <v>279.47000000000003</v>
      </c>
      <c r="HS9349" s="73">
        <f t="shared" si="5893"/>
        <v>279.47000000000003</v>
      </c>
      <c r="HT9349" s="73">
        <f t="shared" si="5893"/>
        <v>279.47000000000003</v>
      </c>
      <c r="HU9349" s="73">
        <f t="shared" si="5893"/>
        <v>279.47000000000003</v>
      </c>
      <c r="HV9349" s="73">
        <f t="shared" si="5893"/>
        <v>279.47000000000003</v>
      </c>
      <c r="HW9349" s="73">
        <f t="shared" si="5893"/>
        <v>279.47000000000003</v>
      </c>
      <c r="HX9349" s="73">
        <f t="shared" si="5893"/>
        <v>279.47000000000003</v>
      </c>
      <c r="HY9349" s="73">
        <f t="shared" si="5893"/>
        <v>279.47000000000003</v>
      </c>
      <c r="HZ9349" s="73">
        <f t="shared" si="5893"/>
        <v>279.47000000000003</v>
      </c>
      <c r="IA9349" s="73">
        <f t="shared" si="5893"/>
        <v>279.47000000000003</v>
      </c>
      <c r="IB9349" s="73">
        <f t="shared" si="5893"/>
        <v>279.47000000000003</v>
      </c>
      <c r="IC9349" s="73">
        <f t="shared" si="5893"/>
        <v>279.47000000000003</v>
      </c>
      <c r="ID9349" s="73">
        <f t="shared" si="5893"/>
        <v>279.47000000000003</v>
      </c>
      <c r="IE9349" s="73">
        <f t="shared" si="5893"/>
        <v>279.47000000000003</v>
      </c>
      <c r="IF9349" s="73">
        <f t="shared" si="5893"/>
        <v>279.47000000000003</v>
      </c>
      <c r="IG9349" s="73">
        <f t="shared" si="5893"/>
        <v>279.47000000000003</v>
      </c>
      <c r="IH9349" s="73">
        <f t="shared" si="5893"/>
        <v>279.47000000000003</v>
      </c>
      <c r="II9349" s="73">
        <f t="shared" si="5893"/>
        <v>279.47000000000003</v>
      </c>
      <c r="IJ9349" s="73">
        <f t="shared" si="5893"/>
        <v>279.47000000000003</v>
      </c>
      <c r="IK9349" s="73">
        <f t="shared" si="5893"/>
        <v>279.47000000000003</v>
      </c>
      <c r="IL9349" s="73">
        <f t="shared" si="5893"/>
        <v>279.47000000000003</v>
      </c>
      <c r="IM9349" s="73">
        <f t="shared" si="5893"/>
        <v>279.47000000000003</v>
      </c>
      <c r="IN9349" s="73">
        <f t="shared" si="5893"/>
        <v>279.47000000000003</v>
      </c>
      <c r="IO9349" s="73">
        <f t="shared" si="5893"/>
        <v>279.47000000000003</v>
      </c>
      <c r="IP9349" s="73">
        <f t="shared" si="5893"/>
        <v>279.47000000000003</v>
      </c>
      <c r="IQ9349" s="73">
        <f t="shared" si="5893"/>
        <v>279.47000000000003</v>
      </c>
      <c r="IR9349" s="73">
        <f t="shared" si="5893"/>
        <v>279.47000000000003</v>
      </c>
      <c r="IS9349" s="73">
        <f t="shared" si="5893"/>
        <v>279.47000000000003</v>
      </c>
      <c r="IT9349" s="73">
        <f t="shared" si="5893"/>
        <v>279.47000000000003</v>
      </c>
      <c r="IU9349" s="73">
        <f t="shared" si="5893"/>
        <v>279.47000000000003</v>
      </c>
      <c r="IV9349" s="73">
        <f t="shared" si="5893"/>
        <v>279.47000000000003</v>
      </c>
      <c r="IW9349" s="73">
        <f t="shared" si="5893"/>
        <v>279.47000000000003</v>
      </c>
      <c r="IX9349" s="73">
        <f t="shared" si="5893"/>
        <v>279.47000000000003</v>
      </c>
      <c r="IY9349" s="73">
        <f t="shared" si="5893"/>
        <v>279.47000000000003</v>
      </c>
      <c r="IZ9349" s="73">
        <f t="shared" si="5893"/>
        <v>279.47000000000003</v>
      </c>
      <c r="JA9349" s="73">
        <f t="shared" si="5893"/>
        <v>279.47000000000003</v>
      </c>
      <c r="JB9349" s="73">
        <f t="shared" ref="JB9349:KG9349" si="5894">(JA9349+$F$9100*$F$9102*($F$55/$F$9101*JA9348+$F$55/$F$9101*JA9350))/(1+$F$9100*$F$9102*($F$55/$F$9101+$F$55/$F$9101))</f>
        <v>279.47000000000003</v>
      </c>
      <c r="JC9349" s="73">
        <f t="shared" si="5894"/>
        <v>279.47000000000003</v>
      </c>
      <c r="JD9349" s="73">
        <f t="shared" si="5894"/>
        <v>279.47000000000003</v>
      </c>
      <c r="JE9349" s="73">
        <f t="shared" si="5894"/>
        <v>279.47000000000003</v>
      </c>
      <c r="JF9349" s="73">
        <f t="shared" si="5894"/>
        <v>279.47000000000003</v>
      </c>
      <c r="JG9349" s="73">
        <f t="shared" si="5894"/>
        <v>279.47000000000003</v>
      </c>
      <c r="JH9349" s="73">
        <f t="shared" si="5894"/>
        <v>279.47000000000003</v>
      </c>
      <c r="JI9349" s="73">
        <f t="shared" si="5894"/>
        <v>279.47000000000003</v>
      </c>
      <c r="JJ9349" s="73">
        <f t="shared" si="5894"/>
        <v>279.47000000000003</v>
      </c>
      <c r="JK9349" s="73">
        <f t="shared" si="5894"/>
        <v>279.47000000000003</v>
      </c>
      <c r="JL9349" s="73">
        <f t="shared" si="5894"/>
        <v>279.47000000000003</v>
      </c>
      <c r="JM9349" s="73">
        <f t="shared" si="5894"/>
        <v>279.47000000000003</v>
      </c>
      <c r="JN9349" s="73">
        <f t="shared" si="5894"/>
        <v>279.47000000000003</v>
      </c>
      <c r="JO9349" s="73">
        <f t="shared" si="5894"/>
        <v>279.47000000000003</v>
      </c>
      <c r="JP9349" s="73">
        <f t="shared" si="5894"/>
        <v>279.47000000000003</v>
      </c>
      <c r="JQ9349" s="73">
        <f t="shared" si="5894"/>
        <v>279.47000000000003</v>
      </c>
      <c r="JR9349" s="73">
        <f t="shared" si="5894"/>
        <v>279.47000000000003</v>
      </c>
      <c r="JS9349" s="73">
        <f t="shared" si="5894"/>
        <v>279.47000000000003</v>
      </c>
      <c r="JT9349" s="73">
        <f t="shared" si="5894"/>
        <v>279.47000000000003</v>
      </c>
      <c r="JU9349" s="73">
        <f t="shared" si="5894"/>
        <v>279.47000000000003</v>
      </c>
      <c r="JV9349" s="73">
        <f t="shared" si="5894"/>
        <v>279.47000000000003</v>
      </c>
      <c r="JW9349" s="73">
        <f t="shared" si="5894"/>
        <v>279.47000000000003</v>
      </c>
      <c r="JX9349" s="73">
        <f t="shared" si="5894"/>
        <v>279.47000000000003</v>
      </c>
      <c r="JY9349" s="73">
        <f t="shared" si="5894"/>
        <v>279.47000000000003</v>
      </c>
      <c r="JZ9349" s="73">
        <f t="shared" si="5894"/>
        <v>279.47000000000003</v>
      </c>
      <c r="KA9349" s="73">
        <f t="shared" si="5894"/>
        <v>279.47000000000003</v>
      </c>
      <c r="KB9349" s="73">
        <f t="shared" si="5894"/>
        <v>279.47000000000003</v>
      </c>
      <c r="KC9349" s="73">
        <f t="shared" si="5894"/>
        <v>279.47000000000003</v>
      </c>
      <c r="KD9349" s="73">
        <f t="shared" si="5894"/>
        <v>279.47000000000003</v>
      </c>
      <c r="KE9349" s="73">
        <f t="shared" si="5894"/>
        <v>279.47000000000003</v>
      </c>
      <c r="KF9349" s="73">
        <f t="shared" si="5894"/>
        <v>279.47000000000003</v>
      </c>
      <c r="KG9349" s="73">
        <f t="shared" si="5894"/>
        <v>279.47000000000003</v>
      </c>
      <c r="KH9349">
        <v>279.47000000000003</v>
      </c>
      <c r="KL9349" s="84"/>
      <c r="KP9349" s="84"/>
      <c r="KS9349" s="74"/>
      <c r="KT9349" s="74"/>
      <c r="KU9349" s="16"/>
      <c r="KV9349" s="72"/>
      <c r="KW9349" s="72"/>
      <c r="KX9349" s="16"/>
      <c r="KZ9349" s="16"/>
      <c r="LA9349" s="16"/>
      <c r="LB9349" s="74"/>
      <c r="LC9349" s="74"/>
    </row>
    <row r="9350" spans="2:315" x14ac:dyDescent="0.35">
      <c r="B9350">
        <v>244</v>
      </c>
      <c r="C9350">
        <f t="shared" si="5789"/>
        <v>2.4350000000000001</v>
      </c>
      <c r="E9350" s="92">
        <v>279.47000000000003</v>
      </c>
      <c r="F9350" s="73">
        <f t="shared" ref="F9350:BQ9350" si="5895">(E9350+$F$9100*$F$9102*($F$55/$F$9101*E9349+$F$55/$F$9101*E9351))/(1+$F$9100*$F$9102*($F$55/$F$9101+$F$55/$F$9101))</f>
        <v>279.47000000000003</v>
      </c>
      <c r="G9350" s="73">
        <f t="shared" si="5895"/>
        <v>279.47000000000003</v>
      </c>
      <c r="H9350" s="73">
        <f t="shared" si="5895"/>
        <v>279.47000000000003</v>
      </c>
      <c r="I9350" s="73">
        <f t="shared" si="5895"/>
        <v>279.47000000000003</v>
      </c>
      <c r="J9350" s="73">
        <f t="shared" si="5895"/>
        <v>279.47000000000003</v>
      </c>
      <c r="K9350" s="73">
        <f t="shared" si="5895"/>
        <v>279.47000000000003</v>
      </c>
      <c r="L9350" s="73">
        <f t="shared" si="5895"/>
        <v>279.47000000000003</v>
      </c>
      <c r="M9350" s="73">
        <f t="shared" si="5895"/>
        <v>279.47000000000003</v>
      </c>
      <c r="N9350" s="73">
        <f t="shared" si="5895"/>
        <v>279.47000000000003</v>
      </c>
      <c r="O9350" s="73">
        <f t="shared" si="5895"/>
        <v>279.47000000000003</v>
      </c>
      <c r="P9350" s="73">
        <f t="shared" si="5895"/>
        <v>279.47000000000003</v>
      </c>
      <c r="Q9350" s="73">
        <f t="shared" si="5895"/>
        <v>279.47000000000003</v>
      </c>
      <c r="R9350" s="73">
        <f t="shared" si="5895"/>
        <v>279.47000000000003</v>
      </c>
      <c r="S9350" s="73">
        <f t="shared" si="5895"/>
        <v>279.47000000000003</v>
      </c>
      <c r="T9350" s="73">
        <f t="shared" si="5895"/>
        <v>279.47000000000003</v>
      </c>
      <c r="U9350" s="73">
        <f t="shared" si="5895"/>
        <v>279.47000000000003</v>
      </c>
      <c r="V9350" s="73">
        <f t="shared" si="5895"/>
        <v>279.47000000000003</v>
      </c>
      <c r="W9350" s="73">
        <f t="shared" si="5895"/>
        <v>279.47000000000003</v>
      </c>
      <c r="X9350" s="73">
        <f t="shared" si="5895"/>
        <v>279.47000000000003</v>
      </c>
      <c r="Y9350" s="73">
        <f t="shared" si="5895"/>
        <v>279.47000000000003</v>
      </c>
      <c r="Z9350" s="73">
        <f t="shared" si="5895"/>
        <v>279.47000000000003</v>
      </c>
      <c r="AA9350" s="73">
        <f t="shared" si="5895"/>
        <v>279.47000000000003</v>
      </c>
      <c r="AB9350" s="73">
        <f t="shared" si="5895"/>
        <v>279.47000000000003</v>
      </c>
      <c r="AC9350" s="73">
        <f t="shared" si="5895"/>
        <v>279.47000000000003</v>
      </c>
      <c r="AD9350" s="73">
        <f t="shared" si="5895"/>
        <v>279.47000000000003</v>
      </c>
      <c r="AE9350" s="73">
        <f t="shared" si="5895"/>
        <v>279.47000000000003</v>
      </c>
      <c r="AF9350" s="73">
        <f t="shared" si="5895"/>
        <v>279.47000000000003</v>
      </c>
      <c r="AG9350" s="73">
        <f t="shared" si="5895"/>
        <v>279.47000000000003</v>
      </c>
      <c r="AH9350" s="73">
        <f t="shared" si="5895"/>
        <v>279.47000000000003</v>
      </c>
      <c r="AI9350" s="73">
        <f t="shared" si="5895"/>
        <v>279.47000000000003</v>
      </c>
      <c r="AJ9350" s="73">
        <f t="shared" si="5895"/>
        <v>279.47000000000003</v>
      </c>
      <c r="AK9350" s="73">
        <f t="shared" si="5895"/>
        <v>279.47000000000003</v>
      </c>
      <c r="AL9350" s="73">
        <f t="shared" si="5895"/>
        <v>279.47000000000003</v>
      </c>
      <c r="AM9350" s="73">
        <f t="shared" si="5895"/>
        <v>279.47000000000003</v>
      </c>
      <c r="AN9350" s="73">
        <f t="shared" si="5895"/>
        <v>279.47000000000003</v>
      </c>
      <c r="AO9350" s="73">
        <f t="shared" si="5895"/>
        <v>279.47000000000003</v>
      </c>
      <c r="AP9350" s="73">
        <f t="shared" si="5895"/>
        <v>279.47000000000003</v>
      </c>
      <c r="AQ9350" s="73">
        <f t="shared" si="5895"/>
        <v>279.47000000000003</v>
      </c>
      <c r="AR9350" s="73">
        <f t="shared" si="5895"/>
        <v>279.47000000000003</v>
      </c>
      <c r="AS9350" s="73">
        <f t="shared" si="5895"/>
        <v>279.47000000000003</v>
      </c>
      <c r="AT9350" s="73">
        <f t="shared" si="5895"/>
        <v>279.47000000000003</v>
      </c>
      <c r="AU9350" s="73">
        <f t="shared" si="5895"/>
        <v>279.47000000000003</v>
      </c>
      <c r="AV9350" s="73">
        <f t="shared" si="5895"/>
        <v>279.47000000000003</v>
      </c>
      <c r="AW9350" s="73">
        <f t="shared" si="5895"/>
        <v>279.47000000000003</v>
      </c>
      <c r="AX9350" s="73">
        <f t="shared" si="5895"/>
        <v>279.47000000000003</v>
      </c>
      <c r="AY9350" s="73">
        <f t="shared" si="5895"/>
        <v>279.47000000000003</v>
      </c>
      <c r="AZ9350" s="73">
        <f t="shared" si="5895"/>
        <v>279.47000000000003</v>
      </c>
      <c r="BA9350" s="73">
        <f t="shared" si="5895"/>
        <v>279.47000000000003</v>
      </c>
      <c r="BB9350" s="73">
        <f t="shared" si="5895"/>
        <v>279.47000000000003</v>
      </c>
      <c r="BC9350" s="73">
        <f t="shared" si="5895"/>
        <v>279.47000000000003</v>
      </c>
      <c r="BD9350" s="73">
        <f t="shared" si="5895"/>
        <v>279.47000000000003</v>
      </c>
      <c r="BE9350" s="73">
        <f t="shared" si="5895"/>
        <v>279.47000000000003</v>
      </c>
      <c r="BF9350" s="73">
        <f t="shared" si="5895"/>
        <v>279.47000000000003</v>
      </c>
      <c r="BG9350" s="73">
        <f t="shared" si="5895"/>
        <v>279.47000000000003</v>
      </c>
      <c r="BH9350" s="73">
        <f t="shared" si="5895"/>
        <v>279.47000000000003</v>
      </c>
      <c r="BI9350" s="73">
        <f t="shared" si="5895"/>
        <v>279.47000000000003</v>
      </c>
      <c r="BJ9350" s="73">
        <f t="shared" si="5895"/>
        <v>279.47000000000003</v>
      </c>
      <c r="BK9350" s="73">
        <f t="shared" si="5895"/>
        <v>279.47000000000003</v>
      </c>
      <c r="BL9350" s="73">
        <f t="shared" si="5895"/>
        <v>279.47000000000003</v>
      </c>
      <c r="BM9350" s="73">
        <f t="shared" si="5895"/>
        <v>279.47000000000003</v>
      </c>
      <c r="BN9350" s="73">
        <f t="shared" si="5895"/>
        <v>279.47000000000003</v>
      </c>
      <c r="BO9350" s="73">
        <f t="shared" si="5895"/>
        <v>279.47000000000003</v>
      </c>
      <c r="BP9350" s="73">
        <f t="shared" si="5895"/>
        <v>279.47000000000003</v>
      </c>
      <c r="BQ9350" s="73">
        <f t="shared" si="5895"/>
        <v>279.47000000000003</v>
      </c>
      <c r="BR9350" s="73">
        <f t="shared" ref="BR9350:EC9350" si="5896">(BQ9350+$F$9100*$F$9102*($F$55/$F$9101*BQ9349+$F$55/$F$9101*BQ9351))/(1+$F$9100*$F$9102*($F$55/$F$9101+$F$55/$F$9101))</f>
        <v>279.47000000000003</v>
      </c>
      <c r="BS9350" s="73">
        <f t="shared" si="5896"/>
        <v>279.47000000000003</v>
      </c>
      <c r="BT9350" s="73">
        <f t="shared" si="5896"/>
        <v>279.47000000000003</v>
      </c>
      <c r="BU9350" s="73">
        <f t="shared" si="5896"/>
        <v>279.47000000000003</v>
      </c>
      <c r="BV9350" s="73">
        <f t="shared" si="5896"/>
        <v>279.47000000000003</v>
      </c>
      <c r="BW9350" s="73">
        <f t="shared" si="5896"/>
        <v>279.47000000000003</v>
      </c>
      <c r="BX9350" s="73">
        <f t="shared" si="5896"/>
        <v>279.47000000000003</v>
      </c>
      <c r="BY9350" s="73">
        <f t="shared" si="5896"/>
        <v>279.47000000000003</v>
      </c>
      <c r="BZ9350" s="73">
        <f t="shared" si="5896"/>
        <v>279.47000000000003</v>
      </c>
      <c r="CA9350" s="73">
        <f t="shared" si="5896"/>
        <v>279.47000000000003</v>
      </c>
      <c r="CB9350" s="73">
        <f t="shared" si="5896"/>
        <v>279.47000000000003</v>
      </c>
      <c r="CC9350" s="73">
        <f t="shared" si="5896"/>
        <v>279.47000000000003</v>
      </c>
      <c r="CD9350" s="73">
        <f t="shared" si="5896"/>
        <v>279.47000000000003</v>
      </c>
      <c r="CE9350" s="73">
        <f t="shared" si="5896"/>
        <v>279.47000000000003</v>
      </c>
      <c r="CF9350" s="73">
        <f t="shared" si="5896"/>
        <v>279.47000000000003</v>
      </c>
      <c r="CG9350" s="73">
        <f t="shared" si="5896"/>
        <v>279.47000000000003</v>
      </c>
      <c r="CH9350" s="73">
        <f t="shared" si="5896"/>
        <v>279.47000000000003</v>
      </c>
      <c r="CI9350" s="73">
        <f t="shared" si="5896"/>
        <v>279.47000000000003</v>
      </c>
      <c r="CJ9350" s="73">
        <f t="shared" si="5896"/>
        <v>279.47000000000003</v>
      </c>
      <c r="CK9350" s="73">
        <f t="shared" si="5896"/>
        <v>279.47000000000003</v>
      </c>
      <c r="CL9350" s="73">
        <f t="shared" si="5896"/>
        <v>279.47000000000003</v>
      </c>
      <c r="CM9350" s="73">
        <f t="shared" si="5896"/>
        <v>279.47000000000003</v>
      </c>
      <c r="CN9350" s="73">
        <f t="shared" si="5896"/>
        <v>279.47000000000003</v>
      </c>
      <c r="CO9350" s="73">
        <f t="shared" si="5896"/>
        <v>279.47000000000003</v>
      </c>
      <c r="CP9350" s="73">
        <f t="shared" si="5896"/>
        <v>279.47000000000003</v>
      </c>
      <c r="CQ9350" s="73">
        <f t="shared" si="5896"/>
        <v>279.47000000000003</v>
      </c>
      <c r="CR9350" s="73">
        <f t="shared" si="5896"/>
        <v>279.47000000000003</v>
      </c>
      <c r="CS9350" s="73">
        <f t="shared" si="5896"/>
        <v>279.47000000000003</v>
      </c>
      <c r="CT9350" s="73">
        <f t="shared" si="5896"/>
        <v>279.47000000000003</v>
      </c>
      <c r="CU9350" s="73">
        <f t="shared" si="5896"/>
        <v>279.47000000000003</v>
      </c>
      <c r="CV9350" s="73">
        <f t="shared" si="5896"/>
        <v>279.47000000000003</v>
      </c>
      <c r="CW9350" s="73">
        <f t="shared" si="5896"/>
        <v>279.47000000000003</v>
      </c>
      <c r="CX9350" s="73">
        <f t="shared" si="5896"/>
        <v>279.47000000000003</v>
      </c>
      <c r="CY9350" s="73">
        <f t="shared" si="5896"/>
        <v>279.47000000000003</v>
      </c>
      <c r="CZ9350" s="73">
        <f t="shared" si="5896"/>
        <v>279.47000000000003</v>
      </c>
      <c r="DA9350" s="73">
        <f t="shared" si="5896"/>
        <v>279.47000000000003</v>
      </c>
      <c r="DB9350" s="73">
        <f t="shared" si="5896"/>
        <v>279.47000000000003</v>
      </c>
      <c r="DC9350" s="73">
        <f t="shared" si="5896"/>
        <v>279.47000000000003</v>
      </c>
      <c r="DD9350" s="73">
        <f t="shared" si="5896"/>
        <v>279.47000000000003</v>
      </c>
      <c r="DE9350" s="73">
        <f t="shared" si="5896"/>
        <v>279.47000000000003</v>
      </c>
      <c r="DF9350" s="73">
        <f t="shared" si="5896"/>
        <v>279.47000000000003</v>
      </c>
      <c r="DG9350" s="73">
        <f t="shared" si="5896"/>
        <v>279.47000000000003</v>
      </c>
      <c r="DH9350" s="73">
        <f t="shared" si="5896"/>
        <v>279.47000000000003</v>
      </c>
      <c r="DI9350" s="73">
        <f t="shared" si="5896"/>
        <v>279.47000000000003</v>
      </c>
      <c r="DJ9350" s="73">
        <f t="shared" si="5896"/>
        <v>279.47000000000003</v>
      </c>
      <c r="DK9350" s="73">
        <f t="shared" si="5896"/>
        <v>279.47000000000003</v>
      </c>
      <c r="DL9350" s="73">
        <f t="shared" si="5896"/>
        <v>279.47000000000003</v>
      </c>
      <c r="DM9350" s="73">
        <f t="shared" si="5896"/>
        <v>279.47000000000003</v>
      </c>
      <c r="DN9350" s="73">
        <f t="shared" si="5896"/>
        <v>279.47000000000003</v>
      </c>
      <c r="DO9350" s="73">
        <f t="shared" si="5896"/>
        <v>279.47000000000003</v>
      </c>
      <c r="DP9350" s="73">
        <f t="shared" si="5896"/>
        <v>279.47000000000003</v>
      </c>
      <c r="DQ9350" s="73">
        <f t="shared" si="5896"/>
        <v>279.47000000000003</v>
      </c>
      <c r="DR9350" s="73">
        <f t="shared" si="5896"/>
        <v>279.47000000000003</v>
      </c>
      <c r="DS9350" s="73">
        <f t="shared" si="5896"/>
        <v>279.47000000000003</v>
      </c>
      <c r="DT9350" s="73">
        <f t="shared" si="5896"/>
        <v>279.47000000000003</v>
      </c>
      <c r="DU9350" s="73">
        <f t="shared" si="5896"/>
        <v>279.47000000000003</v>
      </c>
      <c r="DV9350" s="73">
        <f t="shared" si="5896"/>
        <v>279.47000000000003</v>
      </c>
      <c r="DW9350" s="73">
        <f t="shared" si="5896"/>
        <v>279.47000000000003</v>
      </c>
      <c r="DX9350" s="73">
        <f t="shared" si="5896"/>
        <v>279.47000000000003</v>
      </c>
      <c r="DY9350" s="73">
        <f t="shared" si="5896"/>
        <v>279.47000000000003</v>
      </c>
      <c r="DZ9350" s="73">
        <f t="shared" si="5896"/>
        <v>279.47000000000003</v>
      </c>
      <c r="EA9350" s="73">
        <f t="shared" si="5896"/>
        <v>279.47000000000003</v>
      </c>
      <c r="EB9350" s="73">
        <f t="shared" si="5896"/>
        <v>279.47000000000003</v>
      </c>
      <c r="EC9350" s="73">
        <f t="shared" si="5896"/>
        <v>279.47000000000003</v>
      </c>
      <c r="ED9350" s="73">
        <f t="shared" ref="ED9350:GO9350" si="5897">(EC9350+$F$9100*$F$9102*($F$55/$F$9101*EC9349+$F$55/$F$9101*EC9351))/(1+$F$9100*$F$9102*($F$55/$F$9101+$F$55/$F$9101))</f>
        <v>279.47000000000003</v>
      </c>
      <c r="EE9350" s="73">
        <f t="shared" si="5897"/>
        <v>279.47000000000003</v>
      </c>
      <c r="EF9350" s="73">
        <f t="shared" si="5897"/>
        <v>279.47000000000003</v>
      </c>
      <c r="EG9350" s="73">
        <f t="shared" si="5897"/>
        <v>279.47000000000003</v>
      </c>
      <c r="EH9350" s="73">
        <f t="shared" si="5897"/>
        <v>279.47000000000003</v>
      </c>
      <c r="EI9350" s="73">
        <f t="shared" si="5897"/>
        <v>279.47000000000003</v>
      </c>
      <c r="EJ9350" s="73">
        <f t="shared" si="5897"/>
        <v>279.47000000000003</v>
      </c>
      <c r="EK9350" s="73">
        <f t="shared" si="5897"/>
        <v>279.47000000000003</v>
      </c>
      <c r="EL9350" s="73">
        <f t="shared" si="5897"/>
        <v>279.47000000000003</v>
      </c>
      <c r="EM9350" s="73">
        <f t="shared" si="5897"/>
        <v>279.47000000000003</v>
      </c>
      <c r="EN9350" s="73">
        <f t="shared" si="5897"/>
        <v>279.47000000000003</v>
      </c>
      <c r="EO9350" s="73">
        <f t="shared" si="5897"/>
        <v>279.47000000000003</v>
      </c>
      <c r="EP9350" s="73">
        <f t="shared" si="5897"/>
        <v>279.47000000000003</v>
      </c>
      <c r="EQ9350" s="73">
        <f t="shared" si="5897"/>
        <v>279.47000000000003</v>
      </c>
      <c r="ER9350" s="73">
        <f t="shared" si="5897"/>
        <v>279.47000000000003</v>
      </c>
      <c r="ES9350" s="73">
        <f t="shared" si="5897"/>
        <v>279.47000000000003</v>
      </c>
      <c r="ET9350" s="73">
        <f t="shared" si="5897"/>
        <v>279.47000000000003</v>
      </c>
      <c r="EU9350" s="73">
        <f t="shared" si="5897"/>
        <v>279.47000000000003</v>
      </c>
      <c r="EV9350" s="73">
        <f t="shared" si="5897"/>
        <v>279.47000000000003</v>
      </c>
      <c r="EW9350" s="73">
        <f t="shared" si="5897"/>
        <v>279.47000000000003</v>
      </c>
      <c r="EX9350" s="73">
        <f t="shared" si="5897"/>
        <v>279.47000000000003</v>
      </c>
      <c r="EY9350" s="73">
        <f t="shared" si="5897"/>
        <v>279.47000000000003</v>
      </c>
      <c r="EZ9350" s="73">
        <f t="shared" si="5897"/>
        <v>279.47000000000003</v>
      </c>
      <c r="FA9350" s="73">
        <f t="shared" si="5897"/>
        <v>279.47000000000003</v>
      </c>
      <c r="FB9350" s="73">
        <f t="shared" si="5897"/>
        <v>279.47000000000003</v>
      </c>
      <c r="FC9350" s="73">
        <f t="shared" si="5897"/>
        <v>279.47000000000003</v>
      </c>
      <c r="FD9350" s="73">
        <f t="shared" si="5897"/>
        <v>279.47000000000003</v>
      </c>
      <c r="FE9350" s="73">
        <f t="shared" si="5897"/>
        <v>279.47000000000003</v>
      </c>
      <c r="FF9350" s="73">
        <f t="shared" si="5897"/>
        <v>279.47000000000003</v>
      </c>
      <c r="FG9350" s="73">
        <f t="shared" si="5897"/>
        <v>279.47000000000003</v>
      </c>
      <c r="FH9350" s="73">
        <f t="shared" si="5897"/>
        <v>279.47000000000003</v>
      </c>
      <c r="FI9350" s="73">
        <f t="shared" si="5897"/>
        <v>279.47000000000003</v>
      </c>
      <c r="FJ9350" s="73">
        <f t="shared" si="5897"/>
        <v>279.47000000000003</v>
      </c>
      <c r="FK9350" s="73">
        <f t="shared" si="5897"/>
        <v>279.47000000000003</v>
      </c>
      <c r="FL9350" s="73">
        <f t="shared" si="5897"/>
        <v>279.47000000000003</v>
      </c>
      <c r="FM9350" s="73">
        <f t="shared" si="5897"/>
        <v>279.47000000000003</v>
      </c>
      <c r="FN9350" s="73">
        <f t="shared" si="5897"/>
        <v>279.47000000000003</v>
      </c>
      <c r="FO9350" s="73">
        <f t="shared" si="5897"/>
        <v>279.47000000000003</v>
      </c>
      <c r="FP9350" s="73">
        <f t="shared" si="5897"/>
        <v>279.47000000000003</v>
      </c>
      <c r="FQ9350" s="73">
        <f t="shared" si="5897"/>
        <v>279.47000000000003</v>
      </c>
      <c r="FR9350" s="73">
        <f t="shared" si="5897"/>
        <v>279.47000000000003</v>
      </c>
      <c r="FS9350" s="73">
        <f t="shared" si="5897"/>
        <v>279.47000000000003</v>
      </c>
      <c r="FT9350" s="73">
        <f t="shared" si="5897"/>
        <v>279.47000000000003</v>
      </c>
      <c r="FU9350" s="73">
        <f t="shared" si="5897"/>
        <v>279.47000000000003</v>
      </c>
      <c r="FV9350" s="73">
        <f t="shared" si="5897"/>
        <v>279.47000000000003</v>
      </c>
      <c r="FW9350" s="73">
        <f t="shared" si="5897"/>
        <v>279.47000000000003</v>
      </c>
      <c r="FX9350" s="73">
        <f t="shared" si="5897"/>
        <v>279.47000000000003</v>
      </c>
      <c r="FY9350" s="73">
        <f t="shared" si="5897"/>
        <v>279.47000000000003</v>
      </c>
      <c r="FZ9350" s="73">
        <f t="shared" si="5897"/>
        <v>279.47000000000003</v>
      </c>
      <c r="GA9350" s="73">
        <f t="shared" si="5897"/>
        <v>279.47000000000003</v>
      </c>
      <c r="GB9350" s="73">
        <f t="shared" si="5897"/>
        <v>279.47000000000003</v>
      </c>
      <c r="GC9350" s="73">
        <f t="shared" si="5897"/>
        <v>279.47000000000003</v>
      </c>
      <c r="GD9350" s="73">
        <f t="shared" si="5897"/>
        <v>279.47000000000003</v>
      </c>
      <c r="GE9350" s="73">
        <f t="shared" si="5897"/>
        <v>279.47000000000003</v>
      </c>
      <c r="GF9350" s="73">
        <f t="shared" si="5897"/>
        <v>279.47000000000003</v>
      </c>
      <c r="GG9350" s="73">
        <f t="shared" si="5897"/>
        <v>279.47000000000003</v>
      </c>
      <c r="GH9350" s="73">
        <f t="shared" si="5897"/>
        <v>279.47000000000003</v>
      </c>
      <c r="GI9350" s="73">
        <f t="shared" si="5897"/>
        <v>279.47000000000003</v>
      </c>
      <c r="GJ9350" s="73">
        <f t="shared" si="5897"/>
        <v>279.47000000000003</v>
      </c>
      <c r="GK9350" s="73">
        <f t="shared" si="5897"/>
        <v>279.47000000000003</v>
      </c>
      <c r="GL9350" s="73">
        <f t="shared" si="5897"/>
        <v>279.47000000000003</v>
      </c>
      <c r="GM9350" s="73">
        <f t="shared" si="5897"/>
        <v>279.47000000000003</v>
      </c>
      <c r="GN9350" s="73">
        <f t="shared" si="5897"/>
        <v>279.47000000000003</v>
      </c>
      <c r="GO9350" s="73">
        <f t="shared" si="5897"/>
        <v>279.47000000000003</v>
      </c>
      <c r="GP9350" s="73">
        <f t="shared" ref="GP9350:JA9350" si="5898">(GO9350+$F$9100*$F$9102*($F$55/$F$9101*GO9349+$F$55/$F$9101*GO9351))/(1+$F$9100*$F$9102*($F$55/$F$9101+$F$55/$F$9101))</f>
        <v>279.47000000000003</v>
      </c>
      <c r="GQ9350" s="73">
        <f t="shared" si="5898"/>
        <v>279.47000000000003</v>
      </c>
      <c r="GR9350" s="73">
        <f t="shared" si="5898"/>
        <v>279.47000000000003</v>
      </c>
      <c r="GS9350" s="73">
        <f t="shared" si="5898"/>
        <v>279.47000000000003</v>
      </c>
      <c r="GT9350" s="73">
        <f t="shared" si="5898"/>
        <v>279.47000000000003</v>
      </c>
      <c r="GU9350" s="73">
        <f t="shared" si="5898"/>
        <v>279.47000000000003</v>
      </c>
      <c r="GV9350" s="73">
        <f t="shared" si="5898"/>
        <v>279.47000000000003</v>
      </c>
      <c r="GW9350" s="73">
        <f t="shared" si="5898"/>
        <v>279.47000000000003</v>
      </c>
      <c r="GX9350" s="73">
        <f t="shared" si="5898"/>
        <v>279.47000000000003</v>
      </c>
      <c r="GY9350" s="73">
        <f t="shared" si="5898"/>
        <v>279.47000000000003</v>
      </c>
      <c r="GZ9350" s="73">
        <f t="shared" si="5898"/>
        <v>279.47000000000003</v>
      </c>
      <c r="HA9350" s="73">
        <f t="shared" si="5898"/>
        <v>279.47000000000003</v>
      </c>
      <c r="HB9350" s="73">
        <f t="shared" si="5898"/>
        <v>279.47000000000003</v>
      </c>
      <c r="HC9350" s="73">
        <f t="shared" si="5898"/>
        <v>279.47000000000003</v>
      </c>
      <c r="HD9350" s="73">
        <f t="shared" si="5898"/>
        <v>279.47000000000003</v>
      </c>
      <c r="HE9350" s="73">
        <f t="shared" si="5898"/>
        <v>279.47000000000003</v>
      </c>
      <c r="HF9350" s="73">
        <f t="shared" si="5898"/>
        <v>279.47000000000003</v>
      </c>
      <c r="HG9350" s="73">
        <f t="shared" si="5898"/>
        <v>279.47000000000003</v>
      </c>
      <c r="HH9350" s="73">
        <f t="shared" si="5898"/>
        <v>279.47000000000003</v>
      </c>
      <c r="HI9350" s="73">
        <f t="shared" si="5898"/>
        <v>279.47000000000003</v>
      </c>
      <c r="HJ9350" s="73">
        <f t="shared" si="5898"/>
        <v>279.47000000000003</v>
      </c>
      <c r="HK9350" s="73">
        <f t="shared" si="5898"/>
        <v>279.47000000000003</v>
      </c>
      <c r="HL9350" s="73">
        <f t="shared" si="5898"/>
        <v>279.47000000000003</v>
      </c>
      <c r="HM9350" s="73">
        <f t="shared" si="5898"/>
        <v>279.47000000000003</v>
      </c>
      <c r="HN9350" s="73">
        <f t="shared" si="5898"/>
        <v>279.47000000000003</v>
      </c>
      <c r="HO9350" s="73">
        <f t="shared" si="5898"/>
        <v>279.47000000000003</v>
      </c>
      <c r="HP9350" s="73">
        <f t="shared" si="5898"/>
        <v>279.47000000000003</v>
      </c>
      <c r="HQ9350" s="73">
        <f t="shared" si="5898"/>
        <v>279.47000000000003</v>
      </c>
      <c r="HR9350" s="73">
        <f t="shared" si="5898"/>
        <v>279.47000000000003</v>
      </c>
      <c r="HS9350" s="73">
        <f t="shared" si="5898"/>
        <v>279.47000000000003</v>
      </c>
      <c r="HT9350" s="73">
        <f t="shared" si="5898"/>
        <v>279.47000000000003</v>
      </c>
      <c r="HU9350" s="73">
        <f t="shared" si="5898"/>
        <v>279.47000000000003</v>
      </c>
      <c r="HV9350" s="73">
        <f t="shared" si="5898"/>
        <v>279.47000000000003</v>
      </c>
      <c r="HW9350" s="73">
        <f t="shared" si="5898"/>
        <v>279.47000000000003</v>
      </c>
      <c r="HX9350" s="73">
        <f t="shared" si="5898"/>
        <v>279.47000000000003</v>
      </c>
      <c r="HY9350" s="73">
        <f t="shared" si="5898"/>
        <v>279.47000000000003</v>
      </c>
      <c r="HZ9350" s="73">
        <f t="shared" si="5898"/>
        <v>279.47000000000003</v>
      </c>
      <c r="IA9350" s="73">
        <f t="shared" si="5898"/>
        <v>279.47000000000003</v>
      </c>
      <c r="IB9350" s="73">
        <f t="shared" si="5898"/>
        <v>279.47000000000003</v>
      </c>
      <c r="IC9350" s="73">
        <f t="shared" si="5898"/>
        <v>279.47000000000003</v>
      </c>
      <c r="ID9350" s="73">
        <f t="shared" si="5898"/>
        <v>279.47000000000003</v>
      </c>
      <c r="IE9350" s="73">
        <f t="shared" si="5898"/>
        <v>279.47000000000003</v>
      </c>
      <c r="IF9350" s="73">
        <f t="shared" si="5898"/>
        <v>279.47000000000003</v>
      </c>
      <c r="IG9350" s="73">
        <f t="shared" si="5898"/>
        <v>279.47000000000003</v>
      </c>
      <c r="IH9350" s="73">
        <f t="shared" si="5898"/>
        <v>279.47000000000003</v>
      </c>
      <c r="II9350" s="73">
        <f t="shared" si="5898"/>
        <v>279.47000000000003</v>
      </c>
      <c r="IJ9350" s="73">
        <f t="shared" si="5898"/>
        <v>279.47000000000003</v>
      </c>
      <c r="IK9350" s="73">
        <f t="shared" si="5898"/>
        <v>279.47000000000003</v>
      </c>
      <c r="IL9350" s="73">
        <f t="shared" si="5898"/>
        <v>279.47000000000003</v>
      </c>
      <c r="IM9350" s="73">
        <f t="shared" si="5898"/>
        <v>279.47000000000003</v>
      </c>
      <c r="IN9350" s="73">
        <f t="shared" si="5898"/>
        <v>279.47000000000003</v>
      </c>
      <c r="IO9350" s="73">
        <f t="shared" si="5898"/>
        <v>279.47000000000003</v>
      </c>
      <c r="IP9350" s="73">
        <f t="shared" si="5898"/>
        <v>279.47000000000003</v>
      </c>
      <c r="IQ9350" s="73">
        <f t="shared" si="5898"/>
        <v>279.47000000000003</v>
      </c>
      <c r="IR9350" s="73">
        <f t="shared" si="5898"/>
        <v>279.47000000000003</v>
      </c>
      <c r="IS9350" s="73">
        <f t="shared" si="5898"/>
        <v>279.47000000000003</v>
      </c>
      <c r="IT9350" s="73">
        <f t="shared" si="5898"/>
        <v>279.47000000000003</v>
      </c>
      <c r="IU9350" s="73">
        <f t="shared" si="5898"/>
        <v>279.47000000000003</v>
      </c>
      <c r="IV9350" s="73">
        <f t="shared" si="5898"/>
        <v>279.47000000000003</v>
      </c>
      <c r="IW9350" s="73">
        <f t="shared" si="5898"/>
        <v>279.47000000000003</v>
      </c>
      <c r="IX9350" s="73">
        <f t="shared" si="5898"/>
        <v>279.47000000000003</v>
      </c>
      <c r="IY9350" s="73">
        <f t="shared" si="5898"/>
        <v>279.47000000000003</v>
      </c>
      <c r="IZ9350" s="73">
        <f t="shared" si="5898"/>
        <v>279.47000000000003</v>
      </c>
      <c r="JA9350" s="73">
        <f t="shared" si="5898"/>
        <v>279.47000000000003</v>
      </c>
      <c r="JB9350" s="73">
        <f t="shared" ref="JB9350:KG9350" si="5899">(JA9350+$F$9100*$F$9102*($F$55/$F$9101*JA9349+$F$55/$F$9101*JA9351))/(1+$F$9100*$F$9102*($F$55/$F$9101+$F$55/$F$9101))</f>
        <v>279.47000000000003</v>
      </c>
      <c r="JC9350" s="73">
        <f t="shared" si="5899"/>
        <v>279.47000000000003</v>
      </c>
      <c r="JD9350" s="73">
        <f t="shared" si="5899"/>
        <v>279.47000000000003</v>
      </c>
      <c r="JE9350" s="73">
        <f t="shared" si="5899"/>
        <v>279.47000000000003</v>
      </c>
      <c r="JF9350" s="73">
        <f t="shared" si="5899"/>
        <v>279.47000000000003</v>
      </c>
      <c r="JG9350" s="73">
        <f t="shared" si="5899"/>
        <v>279.47000000000003</v>
      </c>
      <c r="JH9350" s="73">
        <f t="shared" si="5899"/>
        <v>279.47000000000003</v>
      </c>
      <c r="JI9350" s="73">
        <f t="shared" si="5899"/>
        <v>279.47000000000003</v>
      </c>
      <c r="JJ9350" s="73">
        <f t="shared" si="5899"/>
        <v>279.47000000000003</v>
      </c>
      <c r="JK9350" s="73">
        <f t="shared" si="5899"/>
        <v>279.47000000000003</v>
      </c>
      <c r="JL9350" s="73">
        <f t="shared" si="5899"/>
        <v>279.47000000000003</v>
      </c>
      <c r="JM9350" s="73">
        <f t="shared" si="5899"/>
        <v>279.47000000000003</v>
      </c>
      <c r="JN9350" s="73">
        <f t="shared" si="5899"/>
        <v>279.47000000000003</v>
      </c>
      <c r="JO9350" s="73">
        <f t="shared" si="5899"/>
        <v>279.47000000000003</v>
      </c>
      <c r="JP9350" s="73">
        <f t="shared" si="5899"/>
        <v>279.47000000000003</v>
      </c>
      <c r="JQ9350" s="73">
        <f t="shared" si="5899"/>
        <v>279.47000000000003</v>
      </c>
      <c r="JR9350" s="73">
        <f t="shared" si="5899"/>
        <v>279.47000000000003</v>
      </c>
      <c r="JS9350" s="73">
        <f t="shared" si="5899"/>
        <v>279.47000000000003</v>
      </c>
      <c r="JT9350" s="73">
        <f t="shared" si="5899"/>
        <v>279.47000000000003</v>
      </c>
      <c r="JU9350" s="73">
        <f t="shared" si="5899"/>
        <v>279.47000000000003</v>
      </c>
      <c r="JV9350" s="73">
        <f t="shared" si="5899"/>
        <v>279.47000000000003</v>
      </c>
      <c r="JW9350" s="73">
        <f t="shared" si="5899"/>
        <v>279.47000000000003</v>
      </c>
      <c r="JX9350" s="73">
        <f t="shared" si="5899"/>
        <v>279.47000000000003</v>
      </c>
      <c r="JY9350" s="73">
        <f t="shared" si="5899"/>
        <v>279.47000000000003</v>
      </c>
      <c r="JZ9350" s="73">
        <f t="shared" si="5899"/>
        <v>279.47000000000003</v>
      </c>
      <c r="KA9350" s="73">
        <f t="shared" si="5899"/>
        <v>279.47000000000003</v>
      </c>
      <c r="KB9350" s="73">
        <f t="shared" si="5899"/>
        <v>279.47000000000003</v>
      </c>
      <c r="KC9350" s="73">
        <f t="shared" si="5899"/>
        <v>279.47000000000003</v>
      </c>
      <c r="KD9350" s="73">
        <f t="shared" si="5899"/>
        <v>279.47000000000003</v>
      </c>
      <c r="KE9350" s="73">
        <f t="shared" si="5899"/>
        <v>279.47000000000003</v>
      </c>
      <c r="KF9350" s="73">
        <f t="shared" si="5899"/>
        <v>279.47000000000003</v>
      </c>
      <c r="KG9350" s="73">
        <f t="shared" si="5899"/>
        <v>279.47000000000003</v>
      </c>
      <c r="KH9350">
        <v>279.47000000000003</v>
      </c>
      <c r="KL9350" s="84"/>
      <c r="KP9350" s="84"/>
      <c r="KS9350" s="74"/>
      <c r="KT9350" s="74"/>
      <c r="KU9350" s="16"/>
      <c r="KV9350" s="72"/>
      <c r="KW9350" s="72"/>
      <c r="KX9350" s="16"/>
      <c r="KZ9350" s="16"/>
      <c r="LA9350" s="16"/>
      <c r="LB9350" s="74"/>
      <c r="LC9350" s="74"/>
    </row>
    <row r="9351" spans="2:315" x14ac:dyDescent="0.35">
      <c r="B9351">
        <v>245</v>
      </c>
      <c r="C9351">
        <f t="shared" si="5789"/>
        <v>2.4449999999999998</v>
      </c>
      <c r="E9351" s="92">
        <v>279.47000000000003</v>
      </c>
      <c r="F9351" s="73">
        <f t="shared" ref="F9351:BQ9351" si="5900">(E9351+$F$9100*$F$9102*($F$55/$F$9101*E9350+$F$55/$F$9101*E9352))/(1+$F$9100*$F$9102*($F$55/$F$9101+$F$55/$F$9101))</f>
        <v>279.47000000000003</v>
      </c>
      <c r="G9351" s="73">
        <f t="shared" si="5900"/>
        <v>279.47000000000003</v>
      </c>
      <c r="H9351" s="73">
        <f t="shared" si="5900"/>
        <v>279.47000000000003</v>
      </c>
      <c r="I9351" s="73">
        <f t="shared" si="5900"/>
        <v>279.47000000000003</v>
      </c>
      <c r="J9351" s="73">
        <f t="shared" si="5900"/>
        <v>279.47000000000003</v>
      </c>
      <c r="K9351" s="73">
        <f t="shared" si="5900"/>
        <v>279.47000000000003</v>
      </c>
      <c r="L9351" s="73">
        <f t="shared" si="5900"/>
        <v>279.47000000000003</v>
      </c>
      <c r="M9351" s="73">
        <f t="shared" si="5900"/>
        <v>279.47000000000003</v>
      </c>
      <c r="N9351" s="73">
        <f t="shared" si="5900"/>
        <v>279.47000000000003</v>
      </c>
      <c r="O9351" s="73">
        <f t="shared" si="5900"/>
        <v>279.47000000000003</v>
      </c>
      <c r="P9351" s="73">
        <f t="shared" si="5900"/>
        <v>279.47000000000003</v>
      </c>
      <c r="Q9351" s="73">
        <f t="shared" si="5900"/>
        <v>279.47000000000003</v>
      </c>
      <c r="R9351" s="73">
        <f t="shared" si="5900"/>
        <v>279.47000000000003</v>
      </c>
      <c r="S9351" s="73">
        <f t="shared" si="5900"/>
        <v>279.47000000000003</v>
      </c>
      <c r="T9351" s="73">
        <f t="shared" si="5900"/>
        <v>279.47000000000003</v>
      </c>
      <c r="U9351" s="73">
        <f t="shared" si="5900"/>
        <v>279.47000000000003</v>
      </c>
      <c r="V9351" s="73">
        <f t="shared" si="5900"/>
        <v>279.47000000000003</v>
      </c>
      <c r="W9351" s="73">
        <f t="shared" si="5900"/>
        <v>279.47000000000003</v>
      </c>
      <c r="X9351" s="73">
        <f t="shared" si="5900"/>
        <v>279.47000000000003</v>
      </c>
      <c r="Y9351" s="73">
        <f t="shared" si="5900"/>
        <v>279.47000000000003</v>
      </c>
      <c r="Z9351" s="73">
        <f t="shared" si="5900"/>
        <v>279.47000000000003</v>
      </c>
      <c r="AA9351" s="73">
        <f t="shared" si="5900"/>
        <v>279.47000000000003</v>
      </c>
      <c r="AB9351" s="73">
        <f t="shared" si="5900"/>
        <v>279.47000000000003</v>
      </c>
      <c r="AC9351" s="73">
        <f t="shared" si="5900"/>
        <v>279.47000000000003</v>
      </c>
      <c r="AD9351" s="73">
        <f t="shared" si="5900"/>
        <v>279.47000000000003</v>
      </c>
      <c r="AE9351" s="73">
        <f t="shared" si="5900"/>
        <v>279.47000000000003</v>
      </c>
      <c r="AF9351" s="73">
        <f t="shared" si="5900"/>
        <v>279.47000000000003</v>
      </c>
      <c r="AG9351" s="73">
        <f t="shared" si="5900"/>
        <v>279.47000000000003</v>
      </c>
      <c r="AH9351" s="73">
        <f t="shared" si="5900"/>
        <v>279.47000000000003</v>
      </c>
      <c r="AI9351" s="73">
        <f t="shared" si="5900"/>
        <v>279.47000000000003</v>
      </c>
      <c r="AJ9351" s="73">
        <f t="shared" si="5900"/>
        <v>279.47000000000003</v>
      </c>
      <c r="AK9351" s="73">
        <f t="shared" si="5900"/>
        <v>279.47000000000003</v>
      </c>
      <c r="AL9351" s="73">
        <f t="shared" si="5900"/>
        <v>279.47000000000003</v>
      </c>
      <c r="AM9351" s="73">
        <f t="shared" si="5900"/>
        <v>279.47000000000003</v>
      </c>
      <c r="AN9351" s="73">
        <f t="shared" si="5900"/>
        <v>279.47000000000003</v>
      </c>
      <c r="AO9351" s="73">
        <f t="shared" si="5900"/>
        <v>279.47000000000003</v>
      </c>
      <c r="AP9351" s="73">
        <f t="shared" si="5900"/>
        <v>279.47000000000003</v>
      </c>
      <c r="AQ9351" s="73">
        <f t="shared" si="5900"/>
        <v>279.47000000000003</v>
      </c>
      <c r="AR9351" s="73">
        <f t="shared" si="5900"/>
        <v>279.47000000000003</v>
      </c>
      <c r="AS9351" s="73">
        <f t="shared" si="5900"/>
        <v>279.47000000000003</v>
      </c>
      <c r="AT9351" s="73">
        <f t="shared" si="5900"/>
        <v>279.47000000000003</v>
      </c>
      <c r="AU9351" s="73">
        <f t="shared" si="5900"/>
        <v>279.47000000000003</v>
      </c>
      <c r="AV9351" s="73">
        <f t="shared" si="5900"/>
        <v>279.47000000000003</v>
      </c>
      <c r="AW9351" s="73">
        <f t="shared" si="5900"/>
        <v>279.47000000000003</v>
      </c>
      <c r="AX9351" s="73">
        <f t="shared" si="5900"/>
        <v>279.47000000000003</v>
      </c>
      <c r="AY9351" s="73">
        <f t="shared" si="5900"/>
        <v>279.47000000000003</v>
      </c>
      <c r="AZ9351" s="73">
        <f t="shared" si="5900"/>
        <v>279.47000000000003</v>
      </c>
      <c r="BA9351" s="73">
        <f t="shared" si="5900"/>
        <v>279.47000000000003</v>
      </c>
      <c r="BB9351" s="73">
        <f t="shared" si="5900"/>
        <v>279.47000000000003</v>
      </c>
      <c r="BC9351" s="73">
        <f t="shared" si="5900"/>
        <v>279.47000000000003</v>
      </c>
      <c r="BD9351" s="73">
        <f t="shared" si="5900"/>
        <v>279.47000000000003</v>
      </c>
      <c r="BE9351" s="73">
        <f t="shared" si="5900"/>
        <v>279.47000000000003</v>
      </c>
      <c r="BF9351" s="73">
        <f t="shared" si="5900"/>
        <v>279.47000000000003</v>
      </c>
      <c r="BG9351" s="73">
        <f t="shared" si="5900"/>
        <v>279.47000000000003</v>
      </c>
      <c r="BH9351" s="73">
        <f t="shared" si="5900"/>
        <v>279.47000000000003</v>
      </c>
      <c r="BI9351" s="73">
        <f t="shared" si="5900"/>
        <v>279.47000000000003</v>
      </c>
      <c r="BJ9351" s="73">
        <f t="shared" si="5900"/>
        <v>279.47000000000003</v>
      </c>
      <c r="BK9351" s="73">
        <f t="shared" si="5900"/>
        <v>279.47000000000003</v>
      </c>
      <c r="BL9351" s="73">
        <f t="shared" si="5900"/>
        <v>279.47000000000003</v>
      </c>
      <c r="BM9351" s="73">
        <f t="shared" si="5900"/>
        <v>279.47000000000003</v>
      </c>
      <c r="BN9351" s="73">
        <f t="shared" si="5900"/>
        <v>279.47000000000003</v>
      </c>
      <c r="BO9351" s="73">
        <f t="shared" si="5900"/>
        <v>279.47000000000003</v>
      </c>
      <c r="BP9351" s="73">
        <f t="shared" si="5900"/>
        <v>279.47000000000003</v>
      </c>
      <c r="BQ9351" s="73">
        <f t="shared" si="5900"/>
        <v>279.47000000000003</v>
      </c>
      <c r="BR9351" s="73">
        <f t="shared" ref="BR9351:EC9351" si="5901">(BQ9351+$F$9100*$F$9102*($F$55/$F$9101*BQ9350+$F$55/$F$9101*BQ9352))/(1+$F$9100*$F$9102*($F$55/$F$9101+$F$55/$F$9101))</f>
        <v>279.47000000000003</v>
      </c>
      <c r="BS9351" s="73">
        <f t="shared" si="5901"/>
        <v>279.47000000000003</v>
      </c>
      <c r="BT9351" s="73">
        <f t="shared" si="5901"/>
        <v>279.47000000000003</v>
      </c>
      <c r="BU9351" s="73">
        <f t="shared" si="5901"/>
        <v>279.47000000000003</v>
      </c>
      <c r="BV9351" s="73">
        <f t="shared" si="5901"/>
        <v>279.47000000000003</v>
      </c>
      <c r="BW9351" s="73">
        <f t="shared" si="5901"/>
        <v>279.47000000000003</v>
      </c>
      <c r="BX9351" s="73">
        <f t="shared" si="5901"/>
        <v>279.47000000000003</v>
      </c>
      <c r="BY9351" s="73">
        <f t="shared" si="5901"/>
        <v>279.47000000000003</v>
      </c>
      <c r="BZ9351" s="73">
        <f t="shared" si="5901"/>
        <v>279.47000000000003</v>
      </c>
      <c r="CA9351" s="73">
        <f t="shared" si="5901"/>
        <v>279.47000000000003</v>
      </c>
      <c r="CB9351" s="73">
        <f t="shared" si="5901"/>
        <v>279.47000000000003</v>
      </c>
      <c r="CC9351" s="73">
        <f t="shared" si="5901"/>
        <v>279.47000000000003</v>
      </c>
      <c r="CD9351" s="73">
        <f t="shared" si="5901"/>
        <v>279.47000000000003</v>
      </c>
      <c r="CE9351" s="73">
        <f t="shared" si="5901"/>
        <v>279.47000000000003</v>
      </c>
      <c r="CF9351" s="73">
        <f t="shared" si="5901"/>
        <v>279.47000000000003</v>
      </c>
      <c r="CG9351" s="73">
        <f t="shared" si="5901"/>
        <v>279.47000000000003</v>
      </c>
      <c r="CH9351" s="73">
        <f t="shared" si="5901"/>
        <v>279.47000000000003</v>
      </c>
      <c r="CI9351" s="73">
        <f t="shared" si="5901"/>
        <v>279.47000000000003</v>
      </c>
      <c r="CJ9351" s="73">
        <f t="shared" si="5901"/>
        <v>279.47000000000003</v>
      </c>
      <c r="CK9351" s="73">
        <f t="shared" si="5901"/>
        <v>279.47000000000003</v>
      </c>
      <c r="CL9351" s="73">
        <f t="shared" si="5901"/>
        <v>279.47000000000003</v>
      </c>
      <c r="CM9351" s="73">
        <f t="shared" si="5901"/>
        <v>279.47000000000003</v>
      </c>
      <c r="CN9351" s="73">
        <f t="shared" si="5901"/>
        <v>279.47000000000003</v>
      </c>
      <c r="CO9351" s="73">
        <f t="shared" si="5901"/>
        <v>279.47000000000003</v>
      </c>
      <c r="CP9351" s="73">
        <f t="shared" si="5901"/>
        <v>279.47000000000003</v>
      </c>
      <c r="CQ9351" s="73">
        <f t="shared" si="5901"/>
        <v>279.47000000000003</v>
      </c>
      <c r="CR9351" s="73">
        <f t="shared" si="5901"/>
        <v>279.47000000000003</v>
      </c>
      <c r="CS9351" s="73">
        <f t="shared" si="5901"/>
        <v>279.47000000000003</v>
      </c>
      <c r="CT9351" s="73">
        <f t="shared" si="5901"/>
        <v>279.47000000000003</v>
      </c>
      <c r="CU9351" s="73">
        <f t="shared" si="5901"/>
        <v>279.47000000000003</v>
      </c>
      <c r="CV9351" s="73">
        <f t="shared" si="5901"/>
        <v>279.47000000000003</v>
      </c>
      <c r="CW9351" s="73">
        <f t="shared" si="5901"/>
        <v>279.47000000000003</v>
      </c>
      <c r="CX9351" s="73">
        <f t="shared" si="5901"/>
        <v>279.47000000000003</v>
      </c>
      <c r="CY9351" s="73">
        <f t="shared" si="5901"/>
        <v>279.47000000000003</v>
      </c>
      <c r="CZ9351" s="73">
        <f t="shared" si="5901"/>
        <v>279.47000000000003</v>
      </c>
      <c r="DA9351" s="73">
        <f t="shared" si="5901"/>
        <v>279.47000000000003</v>
      </c>
      <c r="DB9351" s="73">
        <f t="shared" si="5901"/>
        <v>279.47000000000003</v>
      </c>
      <c r="DC9351" s="73">
        <f t="shared" si="5901"/>
        <v>279.47000000000003</v>
      </c>
      <c r="DD9351" s="73">
        <f t="shared" si="5901"/>
        <v>279.47000000000003</v>
      </c>
      <c r="DE9351" s="73">
        <f t="shared" si="5901"/>
        <v>279.47000000000003</v>
      </c>
      <c r="DF9351" s="73">
        <f t="shared" si="5901"/>
        <v>279.47000000000003</v>
      </c>
      <c r="DG9351" s="73">
        <f t="shared" si="5901"/>
        <v>279.47000000000003</v>
      </c>
      <c r="DH9351" s="73">
        <f t="shared" si="5901"/>
        <v>279.47000000000003</v>
      </c>
      <c r="DI9351" s="73">
        <f t="shared" si="5901"/>
        <v>279.47000000000003</v>
      </c>
      <c r="DJ9351" s="73">
        <f t="shared" si="5901"/>
        <v>279.47000000000003</v>
      </c>
      <c r="DK9351" s="73">
        <f t="shared" si="5901"/>
        <v>279.47000000000003</v>
      </c>
      <c r="DL9351" s="73">
        <f t="shared" si="5901"/>
        <v>279.47000000000003</v>
      </c>
      <c r="DM9351" s="73">
        <f t="shared" si="5901"/>
        <v>279.47000000000003</v>
      </c>
      <c r="DN9351" s="73">
        <f t="shared" si="5901"/>
        <v>279.47000000000003</v>
      </c>
      <c r="DO9351" s="73">
        <f t="shared" si="5901"/>
        <v>279.47000000000003</v>
      </c>
      <c r="DP9351" s="73">
        <f t="shared" si="5901"/>
        <v>279.47000000000003</v>
      </c>
      <c r="DQ9351" s="73">
        <f t="shared" si="5901"/>
        <v>279.47000000000003</v>
      </c>
      <c r="DR9351" s="73">
        <f t="shared" si="5901"/>
        <v>279.47000000000003</v>
      </c>
      <c r="DS9351" s="73">
        <f t="shared" si="5901"/>
        <v>279.47000000000003</v>
      </c>
      <c r="DT9351" s="73">
        <f t="shared" si="5901"/>
        <v>279.47000000000003</v>
      </c>
      <c r="DU9351" s="73">
        <f t="shared" si="5901"/>
        <v>279.47000000000003</v>
      </c>
      <c r="DV9351" s="73">
        <f t="shared" si="5901"/>
        <v>279.47000000000003</v>
      </c>
      <c r="DW9351" s="73">
        <f t="shared" si="5901"/>
        <v>279.47000000000003</v>
      </c>
      <c r="DX9351" s="73">
        <f t="shared" si="5901"/>
        <v>279.47000000000003</v>
      </c>
      <c r="DY9351" s="73">
        <f t="shared" si="5901"/>
        <v>279.47000000000003</v>
      </c>
      <c r="DZ9351" s="73">
        <f t="shared" si="5901"/>
        <v>279.47000000000003</v>
      </c>
      <c r="EA9351" s="73">
        <f t="shared" si="5901"/>
        <v>279.47000000000003</v>
      </c>
      <c r="EB9351" s="73">
        <f t="shared" si="5901"/>
        <v>279.47000000000003</v>
      </c>
      <c r="EC9351" s="73">
        <f t="shared" si="5901"/>
        <v>279.47000000000003</v>
      </c>
      <c r="ED9351" s="73">
        <f t="shared" ref="ED9351:GO9351" si="5902">(EC9351+$F$9100*$F$9102*($F$55/$F$9101*EC9350+$F$55/$F$9101*EC9352))/(1+$F$9100*$F$9102*($F$55/$F$9101+$F$55/$F$9101))</f>
        <v>279.47000000000003</v>
      </c>
      <c r="EE9351" s="73">
        <f t="shared" si="5902"/>
        <v>279.47000000000003</v>
      </c>
      <c r="EF9351" s="73">
        <f t="shared" si="5902"/>
        <v>279.47000000000003</v>
      </c>
      <c r="EG9351" s="73">
        <f t="shared" si="5902"/>
        <v>279.47000000000003</v>
      </c>
      <c r="EH9351" s="73">
        <f t="shared" si="5902"/>
        <v>279.47000000000003</v>
      </c>
      <c r="EI9351" s="73">
        <f t="shared" si="5902"/>
        <v>279.47000000000003</v>
      </c>
      <c r="EJ9351" s="73">
        <f t="shared" si="5902"/>
        <v>279.47000000000003</v>
      </c>
      <c r="EK9351" s="73">
        <f t="shared" si="5902"/>
        <v>279.47000000000003</v>
      </c>
      <c r="EL9351" s="73">
        <f t="shared" si="5902"/>
        <v>279.47000000000003</v>
      </c>
      <c r="EM9351" s="73">
        <f t="shared" si="5902"/>
        <v>279.47000000000003</v>
      </c>
      <c r="EN9351" s="73">
        <f t="shared" si="5902"/>
        <v>279.47000000000003</v>
      </c>
      <c r="EO9351" s="73">
        <f t="shared" si="5902"/>
        <v>279.47000000000003</v>
      </c>
      <c r="EP9351" s="73">
        <f t="shared" si="5902"/>
        <v>279.47000000000003</v>
      </c>
      <c r="EQ9351" s="73">
        <f t="shared" si="5902"/>
        <v>279.47000000000003</v>
      </c>
      <c r="ER9351" s="73">
        <f t="shared" si="5902"/>
        <v>279.47000000000003</v>
      </c>
      <c r="ES9351" s="73">
        <f t="shared" si="5902"/>
        <v>279.47000000000003</v>
      </c>
      <c r="ET9351" s="73">
        <f t="shared" si="5902"/>
        <v>279.47000000000003</v>
      </c>
      <c r="EU9351" s="73">
        <f t="shared" si="5902"/>
        <v>279.47000000000003</v>
      </c>
      <c r="EV9351" s="73">
        <f t="shared" si="5902"/>
        <v>279.47000000000003</v>
      </c>
      <c r="EW9351" s="73">
        <f t="shared" si="5902"/>
        <v>279.47000000000003</v>
      </c>
      <c r="EX9351" s="73">
        <f t="shared" si="5902"/>
        <v>279.47000000000003</v>
      </c>
      <c r="EY9351" s="73">
        <f t="shared" si="5902"/>
        <v>279.47000000000003</v>
      </c>
      <c r="EZ9351" s="73">
        <f t="shared" si="5902"/>
        <v>279.47000000000003</v>
      </c>
      <c r="FA9351" s="73">
        <f t="shared" si="5902"/>
        <v>279.47000000000003</v>
      </c>
      <c r="FB9351" s="73">
        <f t="shared" si="5902"/>
        <v>279.47000000000003</v>
      </c>
      <c r="FC9351" s="73">
        <f t="shared" si="5902"/>
        <v>279.47000000000003</v>
      </c>
      <c r="FD9351" s="73">
        <f t="shared" si="5902"/>
        <v>279.47000000000003</v>
      </c>
      <c r="FE9351" s="73">
        <f t="shared" si="5902"/>
        <v>279.47000000000003</v>
      </c>
      <c r="FF9351" s="73">
        <f t="shared" si="5902"/>
        <v>279.47000000000003</v>
      </c>
      <c r="FG9351" s="73">
        <f t="shared" si="5902"/>
        <v>279.47000000000003</v>
      </c>
      <c r="FH9351" s="73">
        <f t="shared" si="5902"/>
        <v>279.47000000000003</v>
      </c>
      <c r="FI9351" s="73">
        <f t="shared" si="5902"/>
        <v>279.47000000000003</v>
      </c>
      <c r="FJ9351" s="73">
        <f t="shared" si="5902"/>
        <v>279.47000000000003</v>
      </c>
      <c r="FK9351" s="73">
        <f t="shared" si="5902"/>
        <v>279.47000000000003</v>
      </c>
      <c r="FL9351" s="73">
        <f t="shared" si="5902"/>
        <v>279.47000000000003</v>
      </c>
      <c r="FM9351" s="73">
        <f t="shared" si="5902"/>
        <v>279.47000000000003</v>
      </c>
      <c r="FN9351" s="73">
        <f t="shared" si="5902"/>
        <v>279.47000000000003</v>
      </c>
      <c r="FO9351" s="73">
        <f t="shared" si="5902"/>
        <v>279.47000000000003</v>
      </c>
      <c r="FP9351" s="73">
        <f t="shared" si="5902"/>
        <v>279.47000000000003</v>
      </c>
      <c r="FQ9351" s="73">
        <f t="shared" si="5902"/>
        <v>279.47000000000003</v>
      </c>
      <c r="FR9351" s="73">
        <f t="shared" si="5902"/>
        <v>279.47000000000003</v>
      </c>
      <c r="FS9351" s="73">
        <f t="shared" si="5902"/>
        <v>279.47000000000003</v>
      </c>
      <c r="FT9351" s="73">
        <f t="shared" si="5902"/>
        <v>279.47000000000003</v>
      </c>
      <c r="FU9351" s="73">
        <f t="shared" si="5902"/>
        <v>279.47000000000003</v>
      </c>
      <c r="FV9351" s="73">
        <f t="shared" si="5902"/>
        <v>279.47000000000003</v>
      </c>
      <c r="FW9351" s="73">
        <f t="shared" si="5902"/>
        <v>279.47000000000003</v>
      </c>
      <c r="FX9351" s="73">
        <f t="shared" si="5902"/>
        <v>279.47000000000003</v>
      </c>
      <c r="FY9351" s="73">
        <f t="shared" si="5902"/>
        <v>279.47000000000003</v>
      </c>
      <c r="FZ9351" s="73">
        <f t="shared" si="5902"/>
        <v>279.47000000000003</v>
      </c>
      <c r="GA9351" s="73">
        <f t="shared" si="5902"/>
        <v>279.47000000000003</v>
      </c>
      <c r="GB9351" s="73">
        <f t="shared" si="5902"/>
        <v>279.47000000000003</v>
      </c>
      <c r="GC9351" s="73">
        <f t="shared" si="5902"/>
        <v>279.47000000000003</v>
      </c>
      <c r="GD9351" s="73">
        <f t="shared" si="5902"/>
        <v>279.47000000000003</v>
      </c>
      <c r="GE9351" s="73">
        <f t="shared" si="5902"/>
        <v>279.47000000000003</v>
      </c>
      <c r="GF9351" s="73">
        <f t="shared" si="5902"/>
        <v>279.47000000000003</v>
      </c>
      <c r="GG9351" s="73">
        <f t="shared" si="5902"/>
        <v>279.47000000000003</v>
      </c>
      <c r="GH9351" s="73">
        <f t="shared" si="5902"/>
        <v>279.47000000000003</v>
      </c>
      <c r="GI9351" s="73">
        <f t="shared" si="5902"/>
        <v>279.47000000000003</v>
      </c>
      <c r="GJ9351" s="73">
        <f t="shared" si="5902"/>
        <v>279.47000000000003</v>
      </c>
      <c r="GK9351" s="73">
        <f t="shared" si="5902"/>
        <v>279.47000000000003</v>
      </c>
      <c r="GL9351" s="73">
        <f t="shared" si="5902"/>
        <v>279.47000000000003</v>
      </c>
      <c r="GM9351" s="73">
        <f t="shared" si="5902"/>
        <v>279.47000000000003</v>
      </c>
      <c r="GN9351" s="73">
        <f t="shared" si="5902"/>
        <v>279.47000000000003</v>
      </c>
      <c r="GO9351" s="73">
        <f t="shared" si="5902"/>
        <v>279.47000000000003</v>
      </c>
      <c r="GP9351" s="73">
        <f t="shared" ref="GP9351:JA9351" si="5903">(GO9351+$F$9100*$F$9102*($F$55/$F$9101*GO9350+$F$55/$F$9101*GO9352))/(1+$F$9100*$F$9102*($F$55/$F$9101+$F$55/$F$9101))</f>
        <v>279.47000000000003</v>
      </c>
      <c r="GQ9351" s="73">
        <f t="shared" si="5903"/>
        <v>279.47000000000003</v>
      </c>
      <c r="GR9351" s="73">
        <f t="shared" si="5903"/>
        <v>279.47000000000003</v>
      </c>
      <c r="GS9351" s="73">
        <f t="shared" si="5903"/>
        <v>279.47000000000003</v>
      </c>
      <c r="GT9351" s="73">
        <f t="shared" si="5903"/>
        <v>279.47000000000003</v>
      </c>
      <c r="GU9351" s="73">
        <f t="shared" si="5903"/>
        <v>279.47000000000003</v>
      </c>
      <c r="GV9351" s="73">
        <f t="shared" si="5903"/>
        <v>279.47000000000003</v>
      </c>
      <c r="GW9351" s="73">
        <f t="shared" si="5903"/>
        <v>279.47000000000003</v>
      </c>
      <c r="GX9351" s="73">
        <f t="shared" si="5903"/>
        <v>279.47000000000003</v>
      </c>
      <c r="GY9351" s="73">
        <f t="shared" si="5903"/>
        <v>279.47000000000003</v>
      </c>
      <c r="GZ9351" s="73">
        <f t="shared" si="5903"/>
        <v>279.47000000000003</v>
      </c>
      <c r="HA9351" s="73">
        <f t="shared" si="5903"/>
        <v>279.47000000000003</v>
      </c>
      <c r="HB9351" s="73">
        <f t="shared" si="5903"/>
        <v>279.47000000000003</v>
      </c>
      <c r="HC9351" s="73">
        <f t="shared" si="5903"/>
        <v>279.47000000000003</v>
      </c>
      <c r="HD9351" s="73">
        <f t="shared" si="5903"/>
        <v>279.47000000000003</v>
      </c>
      <c r="HE9351" s="73">
        <f t="shared" si="5903"/>
        <v>279.47000000000003</v>
      </c>
      <c r="HF9351" s="73">
        <f t="shared" si="5903"/>
        <v>279.47000000000003</v>
      </c>
      <c r="HG9351" s="73">
        <f t="shared" si="5903"/>
        <v>279.47000000000003</v>
      </c>
      <c r="HH9351" s="73">
        <f t="shared" si="5903"/>
        <v>279.47000000000003</v>
      </c>
      <c r="HI9351" s="73">
        <f t="shared" si="5903"/>
        <v>279.47000000000003</v>
      </c>
      <c r="HJ9351" s="73">
        <f t="shared" si="5903"/>
        <v>279.47000000000003</v>
      </c>
      <c r="HK9351" s="73">
        <f t="shared" si="5903"/>
        <v>279.47000000000003</v>
      </c>
      <c r="HL9351" s="73">
        <f t="shared" si="5903"/>
        <v>279.47000000000003</v>
      </c>
      <c r="HM9351" s="73">
        <f t="shared" si="5903"/>
        <v>279.47000000000003</v>
      </c>
      <c r="HN9351" s="73">
        <f t="shared" si="5903"/>
        <v>279.47000000000003</v>
      </c>
      <c r="HO9351" s="73">
        <f t="shared" si="5903"/>
        <v>279.47000000000003</v>
      </c>
      <c r="HP9351" s="73">
        <f t="shared" si="5903"/>
        <v>279.47000000000003</v>
      </c>
      <c r="HQ9351" s="73">
        <f t="shared" si="5903"/>
        <v>279.47000000000003</v>
      </c>
      <c r="HR9351" s="73">
        <f t="shared" si="5903"/>
        <v>279.47000000000003</v>
      </c>
      <c r="HS9351" s="73">
        <f t="shared" si="5903"/>
        <v>279.47000000000003</v>
      </c>
      <c r="HT9351" s="73">
        <f t="shared" si="5903"/>
        <v>279.47000000000003</v>
      </c>
      <c r="HU9351" s="73">
        <f t="shared" si="5903"/>
        <v>279.47000000000003</v>
      </c>
      <c r="HV9351" s="73">
        <f t="shared" si="5903"/>
        <v>279.47000000000003</v>
      </c>
      <c r="HW9351" s="73">
        <f t="shared" si="5903"/>
        <v>279.47000000000003</v>
      </c>
      <c r="HX9351" s="73">
        <f t="shared" si="5903"/>
        <v>279.47000000000003</v>
      </c>
      <c r="HY9351" s="73">
        <f t="shared" si="5903"/>
        <v>279.47000000000003</v>
      </c>
      <c r="HZ9351" s="73">
        <f t="shared" si="5903"/>
        <v>279.47000000000003</v>
      </c>
      <c r="IA9351" s="73">
        <f t="shared" si="5903"/>
        <v>279.47000000000003</v>
      </c>
      <c r="IB9351" s="73">
        <f t="shared" si="5903"/>
        <v>279.47000000000003</v>
      </c>
      <c r="IC9351" s="73">
        <f t="shared" si="5903"/>
        <v>279.47000000000003</v>
      </c>
      <c r="ID9351" s="73">
        <f t="shared" si="5903"/>
        <v>279.47000000000003</v>
      </c>
      <c r="IE9351" s="73">
        <f t="shared" si="5903"/>
        <v>279.47000000000003</v>
      </c>
      <c r="IF9351" s="73">
        <f t="shared" si="5903"/>
        <v>279.47000000000003</v>
      </c>
      <c r="IG9351" s="73">
        <f t="shared" si="5903"/>
        <v>279.47000000000003</v>
      </c>
      <c r="IH9351" s="73">
        <f t="shared" si="5903"/>
        <v>279.47000000000003</v>
      </c>
      <c r="II9351" s="73">
        <f t="shared" si="5903"/>
        <v>279.47000000000003</v>
      </c>
      <c r="IJ9351" s="73">
        <f t="shared" si="5903"/>
        <v>279.47000000000003</v>
      </c>
      <c r="IK9351" s="73">
        <f t="shared" si="5903"/>
        <v>279.47000000000003</v>
      </c>
      <c r="IL9351" s="73">
        <f t="shared" si="5903"/>
        <v>279.47000000000003</v>
      </c>
      <c r="IM9351" s="73">
        <f t="shared" si="5903"/>
        <v>279.47000000000003</v>
      </c>
      <c r="IN9351" s="73">
        <f t="shared" si="5903"/>
        <v>279.47000000000003</v>
      </c>
      <c r="IO9351" s="73">
        <f t="shared" si="5903"/>
        <v>279.47000000000003</v>
      </c>
      <c r="IP9351" s="73">
        <f t="shared" si="5903"/>
        <v>279.47000000000003</v>
      </c>
      <c r="IQ9351" s="73">
        <f t="shared" si="5903"/>
        <v>279.47000000000003</v>
      </c>
      <c r="IR9351" s="73">
        <f t="shared" si="5903"/>
        <v>279.47000000000003</v>
      </c>
      <c r="IS9351" s="73">
        <f t="shared" si="5903"/>
        <v>279.47000000000003</v>
      </c>
      <c r="IT9351" s="73">
        <f t="shared" si="5903"/>
        <v>279.47000000000003</v>
      </c>
      <c r="IU9351" s="73">
        <f t="shared" si="5903"/>
        <v>279.47000000000003</v>
      </c>
      <c r="IV9351" s="73">
        <f t="shared" si="5903"/>
        <v>279.47000000000003</v>
      </c>
      <c r="IW9351" s="73">
        <f t="shared" si="5903"/>
        <v>279.47000000000003</v>
      </c>
      <c r="IX9351" s="73">
        <f t="shared" si="5903"/>
        <v>279.47000000000003</v>
      </c>
      <c r="IY9351" s="73">
        <f t="shared" si="5903"/>
        <v>279.47000000000003</v>
      </c>
      <c r="IZ9351" s="73">
        <f t="shared" si="5903"/>
        <v>279.47000000000003</v>
      </c>
      <c r="JA9351" s="73">
        <f t="shared" si="5903"/>
        <v>279.47000000000003</v>
      </c>
      <c r="JB9351" s="73">
        <f t="shared" ref="JB9351:KG9351" si="5904">(JA9351+$F$9100*$F$9102*($F$55/$F$9101*JA9350+$F$55/$F$9101*JA9352))/(1+$F$9100*$F$9102*($F$55/$F$9101+$F$55/$F$9101))</f>
        <v>279.47000000000003</v>
      </c>
      <c r="JC9351" s="73">
        <f t="shared" si="5904"/>
        <v>279.47000000000003</v>
      </c>
      <c r="JD9351" s="73">
        <f t="shared" si="5904"/>
        <v>279.47000000000003</v>
      </c>
      <c r="JE9351" s="73">
        <f t="shared" si="5904"/>
        <v>279.47000000000003</v>
      </c>
      <c r="JF9351" s="73">
        <f t="shared" si="5904"/>
        <v>279.47000000000003</v>
      </c>
      <c r="JG9351" s="73">
        <f t="shared" si="5904"/>
        <v>279.47000000000003</v>
      </c>
      <c r="JH9351" s="73">
        <f t="shared" si="5904"/>
        <v>279.47000000000003</v>
      </c>
      <c r="JI9351" s="73">
        <f t="shared" si="5904"/>
        <v>279.47000000000003</v>
      </c>
      <c r="JJ9351" s="73">
        <f t="shared" si="5904"/>
        <v>279.47000000000003</v>
      </c>
      <c r="JK9351" s="73">
        <f t="shared" si="5904"/>
        <v>279.47000000000003</v>
      </c>
      <c r="JL9351" s="73">
        <f t="shared" si="5904"/>
        <v>279.47000000000003</v>
      </c>
      <c r="JM9351" s="73">
        <f t="shared" si="5904"/>
        <v>279.47000000000003</v>
      </c>
      <c r="JN9351" s="73">
        <f t="shared" si="5904"/>
        <v>279.47000000000003</v>
      </c>
      <c r="JO9351" s="73">
        <f t="shared" si="5904"/>
        <v>279.47000000000003</v>
      </c>
      <c r="JP9351" s="73">
        <f t="shared" si="5904"/>
        <v>279.47000000000003</v>
      </c>
      <c r="JQ9351" s="73">
        <f t="shared" si="5904"/>
        <v>279.47000000000003</v>
      </c>
      <c r="JR9351" s="73">
        <f t="shared" si="5904"/>
        <v>279.47000000000003</v>
      </c>
      <c r="JS9351" s="73">
        <f t="shared" si="5904"/>
        <v>279.47000000000003</v>
      </c>
      <c r="JT9351" s="73">
        <f t="shared" si="5904"/>
        <v>279.47000000000003</v>
      </c>
      <c r="JU9351" s="73">
        <f t="shared" si="5904"/>
        <v>279.47000000000003</v>
      </c>
      <c r="JV9351" s="73">
        <f t="shared" si="5904"/>
        <v>279.47000000000003</v>
      </c>
      <c r="JW9351" s="73">
        <f t="shared" si="5904"/>
        <v>279.47000000000003</v>
      </c>
      <c r="JX9351" s="73">
        <f t="shared" si="5904"/>
        <v>279.47000000000003</v>
      </c>
      <c r="JY9351" s="73">
        <f t="shared" si="5904"/>
        <v>279.47000000000003</v>
      </c>
      <c r="JZ9351" s="73">
        <f t="shared" si="5904"/>
        <v>279.47000000000003</v>
      </c>
      <c r="KA9351" s="73">
        <f t="shared" si="5904"/>
        <v>279.47000000000003</v>
      </c>
      <c r="KB9351" s="73">
        <f t="shared" si="5904"/>
        <v>279.47000000000003</v>
      </c>
      <c r="KC9351" s="73">
        <f t="shared" si="5904"/>
        <v>279.47000000000003</v>
      </c>
      <c r="KD9351" s="73">
        <f t="shared" si="5904"/>
        <v>279.47000000000003</v>
      </c>
      <c r="KE9351" s="73">
        <f t="shared" si="5904"/>
        <v>279.47000000000003</v>
      </c>
      <c r="KF9351" s="73">
        <f t="shared" si="5904"/>
        <v>279.47000000000003</v>
      </c>
      <c r="KG9351" s="73">
        <f t="shared" si="5904"/>
        <v>279.47000000000003</v>
      </c>
      <c r="KH9351">
        <v>279.47000000000003</v>
      </c>
      <c r="KL9351" s="84"/>
      <c r="KP9351" s="84"/>
      <c r="KS9351" s="74"/>
      <c r="KT9351" s="74"/>
      <c r="KU9351" s="16"/>
      <c r="KV9351" s="72"/>
      <c r="KW9351" s="72"/>
      <c r="KX9351" s="16"/>
      <c r="KZ9351" s="16"/>
      <c r="LA9351" s="16"/>
      <c r="LB9351" s="74"/>
      <c r="LC9351" s="74"/>
    </row>
    <row r="9352" spans="2:315" x14ac:dyDescent="0.35">
      <c r="B9352">
        <v>246</v>
      </c>
      <c r="C9352">
        <f t="shared" si="5789"/>
        <v>2.4550000000000001</v>
      </c>
      <c r="E9352" s="92">
        <v>279.47000000000003</v>
      </c>
      <c r="F9352" s="73">
        <f t="shared" ref="F9352:BQ9352" si="5905">(E9352+$F$9100*$F$9102*($F$55/$F$9101*E9351+$F$55/$F$9101*E9353))/(1+$F$9100*$F$9102*($F$55/$F$9101+$F$55/$F$9101))</f>
        <v>279.47000000000003</v>
      </c>
      <c r="G9352" s="73">
        <f t="shared" si="5905"/>
        <v>279.47000000000003</v>
      </c>
      <c r="H9352" s="73">
        <f t="shared" si="5905"/>
        <v>279.47000000000003</v>
      </c>
      <c r="I9352" s="73">
        <f t="shared" si="5905"/>
        <v>279.47000000000003</v>
      </c>
      <c r="J9352" s="73">
        <f t="shared" si="5905"/>
        <v>279.47000000000003</v>
      </c>
      <c r="K9352" s="73">
        <f t="shared" si="5905"/>
        <v>279.47000000000003</v>
      </c>
      <c r="L9352" s="73">
        <f t="shared" si="5905"/>
        <v>279.47000000000003</v>
      </c>
      <c r="M9352" s="73">
        <f t="shared" si="5905"/>
        <v>279.47000000000003</v>
      </c>
      <c r="N9352" s="73">
        <f t="shared" si="5905"/>
        <v>279.47000000000003</v>
      </c>
      <c r="O9352" s="73">
        <f t="shared" si="5905"/>
        <v>279.47000000000003</v>
      </c>
      <c r="P9352" s="73">
        <f t="shared" si="5905"/>
        <v>279.47000000000003</v>
      </c>
      <c r="Q9352" s="73">
        <f t="shared" si="5905"/>
        <v>279.47000000000003</v>
      </c>
      <c r="R9352" s="73">
        <f t="shared" si="5905"/>
        <v>279.47000000000003</v>
      </c>
      <c r="S9352" s="73">
        <f t="shared" si="5905"/>
        <v>279.47000000000003</v>
      </c>
      <c r="T9352" s="73">
        <f t="shared" si="5905"/>
        <v>279.47000000000003</v>
      </c>
      <c r="U9352" s="73">
        <f t="shared" si="5905"/>
        <v>279.47000000000003</v>
      </c>
      <c r="V9352" s="73">
        <f t="shared" si="5905"/>
        <v>279.47000000000003</v>
      </c>
      <c r="W9352" s="73">
        <f t="shared" si="5905"/>
        <v>279.47000000000003</v>
      </c>
      <c r="X9352" s="73">
        <f t="shared" si="5905"/>
        <v>279.47000000000003</v>
      </c>
      <c r="Y9352" s="73">
        <f t="shared" si="5905"/>
        <v>279.47000000000003</v>
      </c>
      <c r="Z9352" s="73">
        <f t="shared" si="5905"/>
        <v>279.47000000000003</v>
      </c>
      <c r="AA9352" s="73">
        <f t="shared" si="5905"/>
        <v>279.47000000000003</v>
      </c>
      <c r="AB9352" s="73">
        <f t="shared" si="5905"/>
        <v>279.47000000000003</v>
      </c>
      <c r="AC9352" s="73">
        <f t="shared" si="5905"/>
        <v>279.47000000000003</v>
      </c>
      <c r="AD9352" s="73">
        <f t="shared" si="5905"/>
        <v>279.47000000000003</v>
      </c>
      <c r="AE9352" s="73">
        <f t="shared" si="5905"/>
        <v>279.47000000000003</v>
      </c>
      <c r="AF9352" s="73">
        <f t="shared" si="5905"/>
        <v>279.47000000000003</v>
      </c>
      <c r="AG9352" s="73">
        <f t="shared" si="5905"/>
        <v>279.47000000000003</v>
      </c>
      <c r="AH9352" s="73">
        <f t="shared" si="5905"/>
        <v>279.47000000000003</v>
      </c>
      <c r="AI9352" s="73">
        <f t="shared" si="5905"/>
        <v>279.47000000000003</v>
      </c>
      <c r="AJ9352" s="73">
        <f t="shared" si="5905"/>
        <v>279.47000000000003</v>
      </c>
      <c r="AK9352" s="73">
        <f t="shared" si="5905"/>
        <v>279.47000000000003</v>
      </c>
      <c r="AL9352" s="73">
        <f t="shared" si="5905"/>
        <v>279.47000000000003</v>
      </c>
      <c r="AM9352" s="73">
        <f t="shared" si="5905"/>
        <v>279.47000000000003</v>
      </c>
      <c r="AN9352" s="73">
        <f t="shared" si="5905"/>
        <v>279.47000000000003</v>
      </c>
      <c r="AO9352" s="73">
        <f t="shared" si="5905"/>
        <v>279.47000000000003</v>
      </c>
      <c r="AP9352" s="73">
        <f t="shared" si="5905"/>
        <v>279.47000000000003</v>
      </c>
      <c r="AQ9352" s="73">
        <f t="shared" si="5905"/>
        <v>279.47000000000003</v>
      </c>
      <c r="AR9352" s="73">
        <f t="shared" si="5905"/>
        <v>279.47000000000003</v>
      </c>
      <c r="AS9352" s="73">
        <f t="shared" si="5905"/>
        <v>279.47000000000003</v>
      </c>
      <c r="AT9352" s="73">
        <f t="shared" si="5905"/>
        <v>279.47000000000003</v>
      </c>
      <c r="AU9352" s="73">
        <f t="shared" si="5905"/>
        <v>279.47000000000003</v>
      </c>
      <c r="AV9352" s="73">
        <f t="shared" si="5905"/>
        <v>279.47000000000003</v>
      </c>
      <c r="AW9352" s="73">
        <f t="shared" si="5905"/>
        <v>279.47000000000003</v>
      </c>
      <c r="AX9352" s="73">
        <f t="shared" si="5905"/>
        <v>279.47000000000003</v>
      </c>
      <c r="AY9352" s="73">
        <f t="shared" si="5905"/>
        <v>279.47000000000003</v>
      </c>
      <c r="AZ9352" s="73">
        <f t="shared" si="5905"/>
        <v>279.47000000000003</v>
      </c>
      <c r="BA9352" s="73">
        <f t="shared" si="5905"/>
        <v>279.47000000000003</v>
      </c>
      <c r="BB9352" s="73">
        <f t="shared" si="5905"/>
        <v>279.47000000000003</v>
      </c>
      <c r="BC9352" s="73">
        <f t="shared" si="5905"/>
        <v>279.47000000000003</v>
      </c>
      <c r="BD9352" s="73">
        <f t="shared" si="5905"/>
        <v>279.47000000000003</v>
      </c>
      <c r="BE9352" s="73">
        <f t="shared" si="5905"/>
        <v>279.47000000000003</v>
      </c>
      <c r="BF9352" s="73">
        <f t="shared" si="5905"/>
        <v>279.47000000000003</v>
      </c>
      <c r="BG9352" s="73">
        <f t="shared" si="5905"/>
        <v>279.47000000000003</v>
      </c>
      <c r="BH9352" s="73">
        <f t="shared" si="5905"/>
        <v>279.47000000000003</v>
      </c>
      <c r="BI9352" s="73">
        <f t="shared" si="5905"/>
        <v>279.47000000000003</v>
      </c>
      <c r="BJ9352" s="73">
        <f t="shared" si="5905"/>
        <v>279.47000000000003</v>
      </c>
      <c r="BK9352" s="73">
        <f t="shared" si="5905"/>
        <v>279.47000000000003</v>
      </c>
      <c r="BL9352" s="73">
        <f t="shared" si="5905"/>
        <v>279.47000000000003</v>
      </c>
      <c r="BM9352" s="73">
        <f t="shared" si="5905"/>
        <v>279.47000000000003</v>
      </c>
      <c r="BN9352" s="73">
        <f t="shared" si="5905"/>
        <v>279.47000000000003</v>
      </c>
      <c r="BO9352" s="73">
        <f t="shared" si="5905"/>
        <v>279.47000000000003</v>
      </c>
      <c r="BP9352" s="73">
        <f t="shared" si="5905"/>
        <v>279.47000000000003</v>
      </c>
      <c r="BQ9352" s="73">
        <f t="shared" si="5905"/>
        <v>279.47000000000003</v>
      </c>
      <c r="BR9352" s="73">
        <f t="shared" ref="BR9352:EC9352" si="5906">(BQ9352+$F$9100*$F$9102*($F$55/$F$9101*BQ9351+$F$55/$F$9101*BQ9353))/(1+$F$9100*$F$9102*($F$55/$F$9101+$F$55/$F$9101))</f>
        <v>279.47000000000003</v>
      </c>
      <c r="BS9352" s="73">
        <f t="shared" si="5906"/>
        <v>279.47000000000003</v>
      </c>
      <c r="BT9352" s="73">
        <f t="shared" si="5906"/>
        <v>279.47000000000003</v>
      </c>
      <c r="BU9352" s="73">
        <f t="shared" si="5906"/>
        <v>279.47000000000003</v>
      </c>
      <c r="BV9352" s="73">
        <f t="shared" si="5906"/>
        <v>279.47000000000003</v>
      </c>
      <c r="BW9352" s="73">
        <f t="shared" si="5906"/>
        <v>279.47000000000003</v>
      </c>
      <c r="BX9352" s="73">
        <f t="shared" si="5906"/>
        <v>279.47000000000003</v>
      </c>
      <c r="BY9352" s="73">
        <f t="shared" si="5906"/>
        <v>279.47000000000003</v>
      </c>
      <c r="BZ9352" s="73">
        <f t="shared" si="5906"/>
        <v>279.47000000000003</v>
      </c>
      <c r="CA9352" s="73">
        <f t="shared" si="5906"/>
        <v>279.47000000000003</v>
      </c>
      <c r="CB9352" s="73">
        <f t="shared" si="5906"/>
        <v>279.47000000000003</v>
      </c>
      <c r="CC9352" s="73">
        <f t="shared" si="5906"/>
        <v>279.47000000000003</v>
      </c>
      <c r="CD9352" s="73">
        <f t="shared" si="5906"/>
        <v>279.47000000000003</v>
      </c>
      <c r="CE9352" s="73">
        <f t="shared" si="5906"/>
        <v>279.47000000000003</v>
      </c>
      <c r="CF9352" s="73">
        <f t="shared" si="5906"/>
        <v>279.47000000000003</v>
      </c>
      <c r="CG9352" s="73">
        <f t="shared" si="5906"/>
        <v>279.47000000000003</v>
      </c>
      <c r="CH9352" s="73">
        <f t="shared" si="5906"/>
        <v>279.47000000000003</v>
      </c>
      <c r="CI9352" s="73">
        <f t="shared" si="5906"/>
        <v>279.47000000000003</v>
      </c>
      <c r="CJ9352" s="73">
        <f t="shared" si="5906"/>
        <v>279.47000000000003</v>
      </c>
      <c r="CK9352" s="73">
        <f t="shared" si="5906"/>
        <v>279.47000000000003</v>
      </c>
      <c r="CL9352" s="73">
        <f t="shared" si="5906"/>
        <v>279.47000000000003</v>
      </c>
      <c r="CM9352" s="73">
        <f t="shared" si="5906"/>
        <v>279.47000000000003</v>
      </c>
      <c r="CN9352" s="73">
        <f t="shared" si="5906"/>
        <v>279.47000000000003</v>
      </c>
      <c r="CO9352" s="73">
        <f t="shared" si="5906"/>
        <v>279.47000000000003</v>
      </c>
      <c r="CP9352" s="73">
        <f t="shared" si="5906"/>
        <v>279.47000000000003</v>
      </c>
      <c r="CQ9352" s="73">
        <f t="shared" si="5906"/>
        <v>279.47000000000003</v>
      </c>
      <c r="CR9352" s="73">
        <f t="shared" si="5906"/>
        <v>279.47000000000003</v>
      </c>
      <c r="CS9352" s="73">
        <f t="shared" si="5906"/>
        <v>279.47000000000003</v>
      </c>
      <c r="CT9352" s="73">
        <f t="shared" si="5906"/>
        <v>279.47000000000003</v>
      </c>
      <c r="CU9352" s="73">
        <f t="shared" si="5906"/>
        <v>279.47000000000003</v>
      </c>
      <c r="CV9352" s="73">
        <f t="shared" si="5906"/>
        <v>279.47000000000003</v>
      </c>
      <c r="CW9352" s="73">
        <f t="shared" si="5906"/>
        <v>279.47000000000003</v>
      </c>
      <c r="CX9352" s="73">
        <f t="shared" si="5906"/>
        <v>279.47000000000003</v>
      </c>
      <c r="CY9352" s="73">
        <f t="shared" si="5906"/>
        <v>279.47000000000003</v>
      </c>
      <c r="CZ9352" s="73">
        <f t="shared" si="5906"/>
        <v>279.47000000000003</v>
      </c>
      <c r="DA9352" s="73">
        <f t="shared" si="5906"/>
        <v>279.47000000000003</v>
      </c>
      <c r="DB9352" s="73">
        <f t="shared" si="5906"/>
        <v>279.47000000000003</v>
      </c>
      <c r="DC9352" s="73">
        <f t="shared" si="5906"/>
        <v>279.47000000000003</v>
      </c>
      <c r="DD9352" s="73">
        <f t="shared" si="5906"/>
        <v>279.47000000000003</v>
      </c>
      <c r="DE9352" s="73">
        <f t="shared" si="5906"/>
        <v>279.47000000000003</v>
      </c>
      <c r="DF9352" s="73">
        <f t="shared" si="5906"/>
        <v>279.47000000000003</v>
      </c>
      <c r="DG9352" s="73">
        <f t="shared" si="5906"/>
        <v>279.47000000000003</v>
      </c>
      <c r="DH9352" s="73">
        <f t="shared" si="5906"/>
        <v>279.47000000000003</v>
      </c>
      <c r="DI9352" s="73">
        <f t="shared" si="5906"/>
        <v>279.47000000000003</v>
      </c>
      <c r="DJ9352" s="73">
        <f t="shared" si="5906"/>
        <v>279.47000000000003</v>
      </c>
      <c r="DK9352" s="73">
        <f t="shared" si="5906"/>
        <v>279.47000000000003</v>
      </c>
      <c r="DL9352" s="73">
        <f t="shared" si="5906"/>
        <v>279.47000000000003</v>
      </c>
      <c r="DM9352" s="73">
        <f t="shared" si="5906"/>
        <v>279.47000000000003</v>
      </c>
      <c r="DN9352" s="73">
        <f t="shared" si="5906"/>
        <v>279.47000000000003</v>
      </c>
      <c r="DO9352" s="73">
        <f t="shared" si="5906"/>
        <v>279.47000000000003</v>
      </c>
      <c r="DP9352" s="73">
        <f t="shared" si="5906"/>
        <v>279.47000000000003</v>
      </c>
      <c r="DQ9352" s="73">
        <f t="shared" si="5906"/>
        <v>279.47000000000003</v>
      </c>
      <c r="DR9352" s="73">
        <f t="shared" si="5906"/>
        <v>279.47000000000003</v>
      </c>
      <c r="DS9352" s="73">
        <f t="shared" si="5906"/>
        <v>279.47000000000003</v>
      </c>
      <c r="DT9352" s="73">
        <f t="shared" si="5906"/>
        <v>279.47000000000003</v>
      </c>
      <c r="DU9352" s="73">
        <f t="shared" si="5906"/>
        <v>279.47000000000003</v>
      </c>
      <c r="DV9352" s="73">
        <f t="shared" si="5906"/>
        <v>279.47000000000003</v>
      </c>
      <c r="DW9352" s="73">
        <f t="shared" si="5906"/>
        <v>279.47000000000003</v>
      </c>
      <c r="DX9352" s="73">
        <f t="shared" si="5906"/>
        <v>279.47000000000003</v>
      </c>
      <c r="DY9352" s="73">
        <f t="shared" si="5906"/>
        <v>279.47000000000003</v>
      </c>
      <c r="DZ9352" s="73">
        <f t="shared" si="5906"/>
        <v>279.47000000000003</v>
      </c>
      <c r="EA9352" s="73">
        <f t="shared" si="5906"/>
        <v>279.47000000000003</v>
      </c>
      <c r="EB9352" s="73">
        <f t="shared" si="5906"/>
        <v>279.47000000000003</v>
      </c>
      <c r="EC9352" s="73">
        <f t="shared" si="5906"/>
        <v>279.47000000000003</v>
      </c>
      <c r="ED9352" s="73">
        <f t="shared" ref="ED9352:GO9352" si="5907">(EC9352+$F$9100*$F$9102*($F$55/$F$9101*EC9351+$F$55/$F$9101*EC9353))/(1+$F$9100*$F$9102*($F$55/$F$9101+$F$55/$F$9101))</f>
        <v>279.47000000000003</v>
      </c>
      <c r="EE9352" s="73">
        <f t="shared" si="5907"/>
        <v>279.47000000000003</v>
      </c>
      <c r="EF9352" s="73">
        <f t="shared" si="5907"/>
        <v>279.47000000000003</v>
      </c>
      <c r="EG9352" s="73">
        <f t="shared" si="5907"/>
        <v>279.47000000000003</v>
      </c>
      <c r="EH9352" s="73">
        <f t="shared" si="5907"/>
        <v>279.47000000000003</v>
      </c>
      <c r="EI9352" s="73">
        <f t="shared" si="5907"/>
        <v>279.47000000000003</v>
      </c>
      <c r="EJ9352" s="73">
        <f t="shared" si="5907"/>
        <v>279.47000000000003</v>
      </c>
      <c r="EK9352" s="73">
        <f t="shared" si="5907"/>
        <v>279.47000000000003</v>
      </c>
      <c r="EL9352" s="73">
        <f t="shared" si="5907"/>
        <v>279.47000000000003</v>
      </c>
      <c r="EM9352" s="73">
        <f t="shared" si="5907"/>
        <v>279.47000000000003</v>
      </c>
      <c r="EN9352" s="73">
        <f t="shared" si="5907"/>
        <v>279.47000000000003</v>
      </c>
      <c r="EO9352" s="73">
        <f t="shared" si="5907"/>
        <v>279.47000000000003</v>
      </c>
      <c r="EP9352" s="73">
        <f t="shared" si="5907"/>
        <v>279.47000000000003</v>
      </c>
      <c r="EQ9352" s="73">
        <f t="shared" si="5907"/>
        <v>279.47000000000003</v>
      </c>
      <c r="ER9352" s="73">
        <f t="shared" si="5907"/>
        <v>279.47000000000003</v>
      </c>
      <c r="ES9352" s="73">
        <f t="shared" si="5907"/>
        <v>279.47000000000003</v>
      </c>
      <c r="ET9352" s="73">
        <f t="shared" si="5907"/>
        <v>279.47000000000003</v>
      </c>
      <c r="EU9352" s="73">
        <f t="shared" si="5907"/>
        <v>279.47000000000003</v>
      </c>
      <c r="EV9352" s="73">
        <f t="shared" si="5907"/>
        <v>279.47000000000003</v>
      </c>
      <c r="EW9352" s="73">
        <f t="shared" si="5907"/>
        <v>279.47000000000003</v>
      </c>
      <c r="EX9352" s="73">
        <f t="shared" si="5907"/>
        <v>279.47000000000003</v>
      </c>
      <c r="EY9352" s="73">
        <f t="shared" si="5907"/>
        <v>279.47000000000003</v>
      </c>
      <c r="EZ9352" s="73">
        <f t="shared" si="5907"/>
        <v>279.47000000000003</v>
      </c>
      <c r="FA9352" s="73">
        <f t="shared" si="5907"/>
        <v>279.47000000000003</v>
      </c>
      <c r="FB9352" s="73">
        <f t="shared" si="5907"/>
        <v>279.47000000000003</v>
      </c>
      <c r="FC9352" s="73">
        <f t="shared" si="5907"/>
        <v>279.47000000000003</v>
      </c>
      <c r="FD9352" s="73">
        <f t="shared" si="5907"/>
        <v>279.47000000000003</v>
      </c>
      <c r="FE9352" s="73">
        <f t="shared" si="5907"/>
        <v>279.47000000000003</v>
      </c>
      <c r="FF9352" s="73">
        <f t="shared" si="5907"/>
        <v>279.47000000000003</v>
      </c>
      <c r="FG9352" s="73">
        <f t="shared" si="5907"/>
        <v>279.47000000000003</v>
      </c>
      <c r="FH9352" s="73">
        <f t="shared" si="5907"/>
        <v>279.47000000000003</v>
      </c>
      <c r="FI9352" s="73">
        <f t="shared" si="5907"/>
        <v>279.47000000000003</v>
      </c>
      <c r="FJ9352" s="73">
        <f t="shared" si="5907"/>
        <v>279.47000000000003</v>
      </c>
      <c r="FK9352" s="73">
        <f t="shared" si="5907"/>
        <v>279.47000000000003</v>
      </c>
      <c r="FL9352" s="73">
        <f t="shared" si="5907"/>
        <v>279.47000000000003</v>
      </c>
      <c r="FM9352" s="73">
        <f t="shared" si="5907"/>
        <v>279.47000000000003</v>
      </c>
      <c r="FN9352" s="73">
        <f t="shared" si="5907"/>
        <v>279.47000000000003</v>
      </c>
      <c r="FO9352" s="73">
        <f t="shared" si="5907"/>
        <v>279.47000000000003</v>
      </c>
      <c r="FP9352" s="73">
        <f t="shared" si="5907"/>
        <v>279.47000000000003</v>
      </c>
      <c r="FQ9352" s="73">
        <f t="shared" si="5907"/>
        <v>279.47000000000003</v>
      </c>
      <c r="FR9352" s="73">
        <f t="shared" si="5907"/>
        <v>279.47000000000003</v>
      </c>
      <c r="FS9352" s="73">
        <f t="shared" si="5907"/>
        <v>279.47000000000003</v>
      </c>
      <c r="FT9352" s="73">
        <f t="shared" si="5907"/>
        <v>279.47000000000003</v>
      </c>
      <c r="FU9352" s="73">
        <f t="shared" si="5907"/>
        <v>279.47000000000003</v>
      </c>
      <c r="FV9352" s="73">
        <f t="shared" si="5907"/>
        <v>279.47000000000003</v>
      </c>
      <c r="FW9352" s="73">
        <f t="shared" si="5907"/>
        <v>279.47000000000003</v>
      </c>
      <c r="FX9352" s="73">
        <f t="shared" si="5907"/>
        <v>279.47000000000003</v>
      </c>
      <c r="FY9352" s="73">
        <f t="shared" si="5907"/>
        <v>279.47000000000003</v>
      </c>
      <c r="FZ9352" s="73">
        <f t="shared" si="5907"/>
        <v>279.47000000000003</v>
      </c>
      <c r="GA9352" s="73">
        <f t="shared" si="5907"/>
        <v>279.47000000000003</v>
      </c>
      <c r="GB9352" s="73">
        <f t="shared" si="5907"/>
        <v>279.47000000000003</v>
      </c>
      <c r="GC9352" s="73">
        <f t="shared" si="5907"/>
        <v>279.47000000000003</v>
      </c>
      <c r="GD9352" s="73">
        <f t="shared" si="5907"/>
        <v>279.47000000000003</v>
      </c>
      <c r="GE9352" s="73">
        <f t="shared" si="5907"/>
        <v>279.47000000000003</v>
      </c>
      <c r="GF9352" s="73">
        <f t="shared" si="5907"/>
        <v>279.47000000000003</v>
      </c>
      <c r="GG9352" s="73">
        <f t="shared" si="5907"/>
        <v>279.47000000000003</v>
      </c>
      <c r="GH9352" s="73">
        <f t="shared" si="5907"/>
        <v>279.47000000000003</v>
      </c>
      <c r="GI9352" s="73">
        <f t="shared" si="5907"/>
        <v>279.47000000000003</v>
      </c>
      <c r="GJ9352" s="73">
        <f t="shared" si="5907"/>
        <v>279.47000000000003</v>
      </c>
      <c r="GK9352" s="73">
        <f t="shared" si="5907"/>
        <v>279.47000000000003</v>
      </c>
      <c r="GL9352" s="73">
        <f t="shared" si="5907"/>
        <v>279.47000000000003</v>
      </c>
      <c r="GM9352" s="73">
        <f t="shared" si="5907"/>
        <v>279.47000000000003</v>
      </c>
      <c r="GN9352" s="73">
        <f t="shared" si="5907"/>
        <v>279.47000000000003</v>
      </c>
      <c r="GO9352" s="73">
        <f t="shared" si="5907"/>
        <v>279.47000000000003</v>
      </c>
      <c r="GP9352" s="73">
        <f t="shared" ref="GP9352:JA9352" si="5908">(GO9352+$F$9100*$F$9102*($F$55/$F$9101*GO9351+$F$55/$F$9101*GO9353))/(1+$F$9100*$F$9102*($F$55/$F$9101+$F$55/$F$9101))</f>
        <v>279.47000000000003</v>
      </c>
      <c r="GQ9352" s="73">
        <f t="shared" si="5908"/>
        <v>279.47000000000003</v>
      </c>
      <c r="GR9352" s="73">
        <f t="shared" si="5908"/>
        <v>279.47000000000003</v>
      </c>
      <c r="GS9352" s="73">
        <f t="shared" si="5908"/>
        <v>279.47000000000003</v>
      </c>
      <c r="GT9352" s="73">
        <f t="shared" si="5908"/>
        <v>279.47000000000003</v>
      </c>
      <c r="GU9352" s="73">
        <f t="shared" si="5908"/>
        <v>279.47000000000003</v>
      </c>
      <c r="GV9352" s="73">
        <f t="shared" si="5908"/>
        <v>279.47000000000003</v>
      </c>
      <c r="GW9352" s="73">
        <f t="shared" si="5908"/>
        <v>279.47000000000003</v>
      </c>
      <c r="GX9352" s="73">
        <f t="shared" si="5908"/>
        <v>279.47000000000003</v>
      </c>
      <c r="GY9352" s="73">
        <f t="shared" si="5908"/>
        <v>279.47000000000003</v>
      </c>
      <c r="GZ9352" s="73">
        <f t="shared" si="5908"/>
        <v>279.47000000000003</v>
      </c>
      <c r="HA9352" s="73">
        <f t="shared" si="5908"/>
        <v>279.47000000000003</v>
      </c>
      <c r="HB9352" s="73">
        <f t="shared" si="5908"/>
        <v>279.47000000000003</v>
      </c>
      <c r="HC9352" s="73">
        <f t="shared" si="5908"/>
        <v>279.47000000000003</v>
      </c>
      <c r="HD9352" s="73">
        <f t="shared" si="5908"/>
        <v>279.47000000000003</v>
      </c>
      <c r="HE9352" s="73">
        <f t="shared" si="5908"/>
        <v>279.47000000000003</v>
      </c>
      <c r="HF9352" s="73">
        <f t="shared" si="5908"/>
        <v>279.47000000000003</v>
      </c>
      <c r="HG9352" s="73">
        <f t="shared" si="5908"/>
        <v>279.47000000000003</v>
      </c>
      <c r="HH9352" s="73">
        <f t="shared" si="5908"/>
        <v>279.47000000000003</v>
      </c>
      <c r="HI9352" s="73">
        <f t="shared" si="5908"/>
        <v>279.47000000000003</v>
      </c>
      <c r="HJ9352" s="73">
        <f t="shared" si="5908"/>
        <v>279.47000000000003</v>
      </c>
      <c r="HK9352" s="73">
        <f t="shared" si="5908"/>
        <v>279.47000000000003</v>
      </c>
      <c r="HL9352" s="73">
        <f t="shared" si="5908"/>
        <v>279.47000000000003</v>
      </c>
      <c r="HM9352" s="73">
        <f t="shared" si="5908"/>
        <v>279.47000000000003</v>
      </c>
      <c r="HN9352" s="73">
        <f t="shared" si="5908"/>
        <v>279.47000000000003</v>
      </c>
      <c r="HO9352" s="73">
        <f t="shared" si="5908"/>
        <v>279.47000000000003</v>
      </c>
      <c r="HP9352" s="73">
        <f t="shared" si="5908"/>
        <v>279.47000000000003</v>
      </c>
      <c r="HQ9352" s="73">
        <f t="shared" si="5908"/>
        <v>279.47000000000003</v>
      </c>
      <c r="HR9352" s="73">
        <f t="shared" si="5908"/>
        <v>279.47000000000003</v>
      </c>
      <c r="HS9352" s="73">
        <f t="shared" si="5908"/>
        <v>279.47000000000003</v>
      </c>
      <c r="HT9352" s="73">
        <f t="shared" si="5908"/>
        <v>279.47000000000003</v>
      </c>
      <c r="HU9352" s="73">
        <f t="shared" si="5908"/>
        <v>279.47000000000003</v>
      </c>
      <c r="HV9352" s="73">
        <f t="shared" si="5908"/>
        <v>279.47000000000003</v>
      </c>
      <c r="HW9352" s="73">
        <f t="shared" si="5908"/>
        <v>279.47000000000003</v>
      </c>
      <c r="HX9352" s="73">
        <f t="shared" si="5908"/>
        <v>279.47000000000003</v>
      </c>
      <c r="HY9352" s="73">
        <f t="shared" si="5908"/>
        <v>279.47000000000003</v>
      </c>
      <c r="HZ9352" s="73">
        <f t="shared" si="5908"/>
        <v>279.47000000000003</v>
      </c>
      <c r="IA9352" s="73">
        <f t="shared" si="5908"/>
        <v>279.47000000000003</v>
      </c>
      <c r="IB9352" s="73">
        <f t="shared" si="5908"/>
        <v>279.47000000000003</v>
      </c>
      <c r="IC9352" s="73">
        <f t="shared" si="5908"/>
        <v>279.47000000000003</v>
      </c>
      <c r="ID9352" s="73">
        <f t="shared" si="5908"/>
        <v>279.47000000000003</v>
      </c>
      <c r="IE9352" s="73">
        <f t="shared" si="5908"/>
        <v>279.47000000000003</v>
      </c>
      <c r="IF9352" s="73">
        <f t="shared" si="5908"/>
        <v>279.47000000000003</v>
      </c>
      <c r="IG9352" s="73">
        <f t="shared" si="5908"/>
        <v>279.47000000000003</v>
      </c>
      <c r="IH9352" s="73">
        <f t="shared" si="5908"/>
        <v>279.47000000000003</v>
      </c>
      <c r="II9352" s="73">
        <f t="shared" si="5908"/>
        <v>279.47000000000003</v>
      </c>
      <c r="IJ9352" s="73">
        <f t="shared" si="5908"/>
        <v>279.47000000000003</v>
      </c>
      <c r="IK9352" s="73">
        <f t="shared" si="5908"/>
        <v>279.47000000000003</v>
      </c>
      <c r="IL9352" s="73">
        <f t="shared" si="5908"/>
        <v>279.47000000000003</v>
      </c>
      <c r="IM9352" s="73">
        <f t="shared" si="5908"/>
        <v>279.47000000000003</v>
      </c>
      <c r="IN9352" s="73">
        <f t="shared" si="5908"/>
        <v>279.47000000000003</v>
      </c>
      <c r="IO9352" s="73">
        <f t="shared" si="5908"/>
        <v>279.47000000000003</v>
      </c>
      <c r="IP9352" s="73">
        <f t="shared" si="5908"/>
        <v>279.47000000000003</v>
      </c>
      <c r="IQ9352" s="73">
        <f t="shared" si="5908"/>
        <v>279.47000000000003</v>
      </c>
      <c r="IR9352" s="73">
        <f t="shared" si="5908"/>
        <v>279.47000000000003</v>
      </c>
      <c r="IS9352" s="73">
        <f t="shared" si="5908"/>
        <v>279.47000000000003</v>
      </c>
      <c r="IT9352" s="73">
        <f t="shared" si="5908"/>
        <v>279.47000000000003</v>
      </c>
      <c r="IU9352" s="73">
        <f t="shared" si="5908"/>
        <v>279.47000000000003</v>
      </c>
      <c r="IV9352" s="73">
        <f t="shared" si="5908"/>
        <v>279.47000000000003</v>
      </c>
      <c r="IW9352" s="73">
        <f t="shared" si="5908"/>
        <v>279.47000000000003</v>
      </c>
      <c r="IX9352" s="73">
        <f t="shared" si="5908"/>
        <v>279.47000000000003</v>
      </c>
      <c r="IY9352" s="73">
        <f t="shared" si="5908"/>
        <v>279.47000000000003</v>
      </c>
      <c r="IZ9352" s="73">
        <f t="shared" si="5908"/>
        <v>279.47000000000003</v>
      </c>
      <c r="JA9352" s="73">
        <f t="shared" si="5908"/>
        <v>279.47000000000003</v>
      </c>
      <c r="JB9352" s="73">
        <f t="shared" ref="JB9352:KG9352" si="5909">(JA9352+$F$9100*$F$9102*($F$55/$F$9101*JA9351+$F$55/$F$9101*JA9353))/(1+$F$9100*$F$9102*($F$55/$F$9101+$F$55/$F$9101))</f>
        <v>279.47000000000003</v>
      </c>
      <c r="JC9352" s="73">
        <f t="shared" si="5909"/>
        <v>279.47000000000003</v>
      </c>
      <c r="JD9352" s="73">
        <f t="shared" si="5909"/>
        <v>279.47000000000003</v>
      </c>
      <c r="JE9352" s="73">
        <f t="shared" si="5909"/>
        <v>279.47000000000003</v>
      </c>
      <c r="JF9352" s="73">
        <f t="shared" si="5909"/>
        <v>279.47000000000003</v>
      </c>
      <c r="JG9352" s="73">
        <f t="shared" si="5909"/>
        <v>279.47000000000003</v>
      </c>
      <c r="JH9352" s="73">
        <f t="shared" si="5909"/>
        <v>279.47000000000003</v>
      </c>
      <c r="JI9352" s="73">
        <f t="shared" si="5909"/>
        <v>279.47000000000003</v>
      </c>
      <c r="JJ9352" s="73">
        <f t="shared" si="5909"/>
        <v>279.47000000000003</v>
      </c>
      <c r="JK9352" s="73">
        <f t="shared" si="5909"/>
        <v>279.47000000000003</v>
      </c>
      <c r="JL9352" s="73">
        <f t="shared" si="5909"/>
        <v>279.47000000000003</v>
      </c>
      <c r="JM9352" s="73">
        <f t="shared" si="5909"/>
        <v>279.47000000000003</v>
      </c>
      <c r="JN9352" s="73">
        <f t="shared" si="5909"/>
        <v>279.47000000000003</v>
      </c>
      <c r="JO9352" s="73">
        <f t="shared" si="5909"/>
        <v>279.47000000000003</v>
      </c>
      <c r="JP9352" s="73">
        <f t="shared" si="5909"/>
        <v>279.47000000000003</v>
      </c>
      <c r="JQ9352" s="73">
        <f t="shared" si="5909"/>
        <v>279.47000000000003</v>
      </c>
      <c r="JR9352" s="73">
        <f t="shared" si="5909"/>
        <v>279.47000000000003</v>
      </c>
      <c r="JS9352" s="73">
        <f t="shared" si="5909"/>
        <v>279.47000000000003</v>
      </c>
      <c r="JT9352" s="73">
        <f t="shared" si="5909"/>
        <v>279.47000000000003</v>
      </c>
      <c r="JU9352" s="73">
        <f t="shared" si="5909"/>
        <v>279.47000000000003</v>
      </c>
      <c r="JV9352" s="73">
        <f t="shared" si="5909"/>
        <v>279.47000000000003</v>
      </c>
      <c r="JW9352" s="73">
        <f t="shared" si="5909"/>
        <v>279.47000000000003</v>
      </c>
      <c r="JX9352" s="73">
        <f t="shared" si="5909"/>
        <v>279.47000000000003</v>
      </c>
      <c r="JY9352" s="73">
        <f t="shared" si="5909"/>
        <v>279.47000000000003</v>
      </c>
      <c r="JZ9352" s="73">
        <f t="shared" si="5909"/>
        <v>279.47000000000003</v>
      </c>
      <c r="KA9352" s="73">
        <f t="shared" si="5909"/>
        <v>279.47000000000003</v>
      </c>
      <c r="KB9352" s="73">
        <f t="shared" si="5909"/>
        <v>279.47000000000003</v>
      </c>
      <c r="KC9352" s="73">
        <f t="shared" si="5909"/>
        <v>279.47000000000003</v>
      </c>
      <c r="KD9352" s="73">
        <f t="shared" si="5909"/>
        <v>279.47000000000003</v>
      </c>
      <c r="KE9352" s="73">
        <f t="shared" si="5909"/>
        <v>279.47000000000003</v>
      </c>
      <c r="KF9352" s="73">
        <f t="shared" si="5909"/>
        <v>279.47000000000003</v>
      </c>
      <c r="KG9352" s="73">
        <f t="shared" si="5909"/>
        <v>279.47000000000003</v>
      </c>
      <c r="KH9352">
        <v>279.47000000000003</v>
      </c>
      <c r="KL9352" s="84"/>
      <c r="KP9352" s="84"/>
      <c r="KS9352" s="74"/>
      <c r="KT9352" s="74"/>
      <c r="KU9352" s="16"/>
      <c r="KV9352" s="72"/>
      <c r="KW9352" s="72"/>
      <c r="KX9352" s="16"/>
      <c r="KZ9352" s="16"/>
      <c r="LA9352" s="16"/>
      <c r="LB9352" s="74"/>
      <c r="LC9352" s="74"/>
    </row>
    <row r="9353" spans="2:315" x14ac:dyDescent="0.35">
      <c r="B9353">
        <v>247</v>
      </c>
      <c r="C9353">
        <f t="shared" si="5789"/>
        <v>2.4649999999999999</v>
      </c>
      <c r="E9353" s="92">
        <v>279.47000000000003</v>
      </c>
      <c r="F9353" s="73">
        <f t="shared" ref="F9353:BQ9353" si="5910">(E9353+$F$9100*$F$9102*($F$55/$F$9101*E9352+$F$55/$F$9101*E9354))/(1+$F$9100*$F$9102*($F$55/$F$9101+$F$55/$F$9101))</f>
        <v>279.47000000000003</v>
      </c>
      <c r="G9353" s="73">
        <f t="shared" si="5910"/>
        <v>279.47000000000003</v>
      </c>
      <c r="H9353" s="73">
        <f t="shared" si="5910"/>
        <v>279.47000000000003</v>
      </c>
      <c r="I9353" s="73">
        <f t="shared" si="5910"/>
        <v>279.47000000000003</v>
      </c>
      <c r="J9353" s="73">
        <f t="shared" si="5910"/>
        <v>279.47000000000003</v>
      </c>
      <c r="K9353" s="73">
        <f t="shared" si="5910"/>
        <v>279.47000000000003</v>
      </c>
      <c r="L9353" s="73">
        <f t="shared" si="5910"/>
        <v>279.47000000000003</v>
      </c>
      <c r="M9353" s="73">
        <f t="shared" si="5910"/>
        <v>279.47000000000003</v>
      </c>
      <c r="N9353" s="73">
        <f t="shared" si="5910"/>
        <v>279.47000000000003</v>
      </c>
      <c r="O9353" s="73">
        <f t="shared" si="5910"/>
        <v>279.47000000000003</v>
      </c>
      <c r="P9353" s="73">
        <f t="shared" si="5910"/>
        <v>279.47000000000003</v>
      </c>
      <c r="Q9353" s="73">
        <f t="shared" si="5910"/>
        <v>279.47000000000003</v>
      </c>
      <c r="R9353" s="73">
        <f t="shared" si="5910"/>
        <v>279.47000000000003</v>
      </c>
      <c r="S9353" s="73">
        <f t="shared" si="5910"/>
        <v>279.47000000000003</v>
      </c>
      <c r="T9353" s="73">
        <f t="shared" si="5910"/>
        <v>279.47000000000003</v>
      </c>
      <c r="U9353" s="73">
        <f t="shared" si="5910"/>
        <v>279.47000000000003</v>
      </c>
      <c r="V9353" s="73">
        <f t="shared" si="5910"/>
        <v>279.47000000000003</v>
      </c>
      <c r="W9353" s="73">
        <f t="shared" si="5910"/>
        <v>279.47000000000003</v>
      </c>
      <c r="X9353" s="73">
        <f t="shared" si="5910"/>
        <v>279.47000000000003</v>
      </c>
      <c r="Y9353" s="73">
        <f t="shared" si="5910"/>
        <v>279.47000000000003</v>
      </c>
      <c r="Z9353" s="73">
        <f t="shared" si="5910"/>
        <v>279.47000000000003</v>
      </c>
      <c r="AA9353" s="73">
        <f t="shared" si="5910"/>
        <v>279.47000000000003</v>
      </c>
      <c r="AB9353" s="73">
        <f t="shared" si="5910"/>
        <v>279.47000000000003</v>
      </c>
      <c r="AC9353" s="73">
        <f t="shared" si="5910"/>
        <v>279.47000000000003</v>
      </c>
      <c r="AD9353" s="73">
        <f t="shared" si="5910"/>
        <v>279.47000000000003</v>
      </c>
      <c r="AE9353" s="73">
        <f t="shared" si="5910"/>
        <v>279.47000000000003</v>
      </c>
      <c r="AF9353" s="73">
        <f t="shared" si="5910"/>
        <v>279.47000000000003</v>
      </c>
      <c r="AG9353" s="73">
        <f t="shared" si="5910"/>
        <v>279.47000000000003</v>
      </c>
      <c r="AH9353" s="73">
        <f t="shared" si="5910"/>
        <v>279.47000000000003</v>
      </c>
      <c r="AI9353" s="73">
        <f t="shared" si="5910"/>
        <v>279.47000000000003</v>
      </c>
      <c r="AJ9353" s="73">
        <f t="shared" si="5910"/>
        <v>279.47000000000003</v>
      </c>
      <c r="AK9353" s="73">
        <f t="shared" si="5910"/>
        <v>279.47000000000003</v>
      </c>
      <c r="AL9353" s="73">
        <f t="shared" si="5910"/>
        <v>279.47000000000003</v>
      </c>
      <c r="AM9353" s="73">
        <f t="shared" si="5910"/>
        <v>279.47000000000003</v>
      </c>
      <c r="AN9353" s="73">
        <f t="shared" si="5910"/>
        <v>279.47000000000003</v>
      </c>
      <c r="AO9353" s="73">
        <f t="shared" si="5910"/>
        <v>279.47000000000003</v>
      </c>
      <c r="AP9353" s="73">
        <f t="shared" si="5910"/>
        <v>279.47000000000003</v>
      </c>
      <c r="AQ9353" s="73">
        <f t="shared" si="5910"/>
        <v>279.47000000000003</v>
      </c>
      <c r="AR9353" s="73">
        <f t="shared" si="5910"/>
        <v>279.47000000000003</v>
      </c>
      <c r="AS9353" s="73">
        <f t="shared" si="5910"/>
        <v>279.47000000000003</v>
      </c>
      <c r="AT9353" s="73">
        <f t="shared" si="5910"/>
        <v>279.47000000000003</v>
      </c>
      <c r="AU9353" s="73">
        <f t="shared" si="5910"/>
        <v>279.47000000000003</v>
      </c>
      <c r="AV9353" s="73">
        <f t="shared" si="5910"/>
        <v>279.47000000000003</v>
      </c>
      <c r="AW9353" s="73">
        <f t="shared" si="5910"/>
        <v>279.47000000000003</v>
      </c>
      <c r="AX9353" s="73">
        <f t="shared" si="5910"/>
        <v>279.47000000000003</v>
      </c>
      <c r="AY9353" s="73">
        <f t="shared" si="5910"/>
        <v>279.47000000000003</v>
      </c>
      <c r="AZ9353" s="73">
        <f t="shared" si="5910"/>
        <v>279.47000000000003</v>
      </c>
      <c r="BA9353" s="73">
        <f t="shared" si="5910"/>
        <v>279.47000000000003</v>
      </c>
      <c r="BB9353" s="73">
        <f t="shared" si="5910"/>
        <v>279.47000000000003</v>
      </c>
      <c r="BC9353" s="73">
        <f t="shared" si="5910"/>
        <v>279.47000000000003</v>
      </c>
      <c r="BD9353" s="73">
        <f t="shared" si="5910"/>
        <v>279.47000000000003</v>
      </c>
      <c r="BE9353" s="73">
        <f t="shared" si="5910"/>
        <v>279.47000000000003</v>
      </c>
      <c r="BF9353" s="73">
        <f t="shared" si="5910"/>
        <v>279.47000000000003</v>
      </c>
      <c r="BG9353" s="73">
        <f t="shared" si="5910"/>
        <v>279.47000000000003</v>
      </c>
      <c r="BH9353" s="73">
        <f t="shared" si="5910"/>
        <v>279.47000000000003</v>
      </c>
      <c r="BI9353" s="73">
        <f t="shared" si="5910"/>
        <v>279.47000000000003</v>
      </c>
      <c r="BJ9353" s="73">
        <f t="shared" si="5910"/>
        <v>279.47000000000003</v>
      </c>
      <c r="BK9353" s="73">
        <f t="shared" si="5910"/>
        <v>279.47000000000003</v>
      </c>
      <c r="BL9353" s="73">
        <f t="shared" si="5910"/>
        <v>279.47000000000003</v>
      </c>
      <c r="BM9353" s="73">
        <f t="shared" si="5910"/>
        <v>279.47000000000003</v>
      </c>
      <c r="BN9353" s="73">
        <f t="shared" si="5910"/>
        <v>279.47000000000003</v>
      </c>
      <c r="BO9353" s="73">
        <f t="shared" si="5910"/>
        <v>279.47000000000003</v>
      </c>
      <c r="BP9353" s="73">
        <f t="shared" si="5910"/>
        <v>279.47000000000003</v>
      </c>
      <c r="BQ9353" s="73">
        <f t="shared" si="5910"/>
        <v>279.47000000000003</v>
      </c>
      <c r="BR9353" s="73">
        <f t="shared" ref="BR9353:EC9353" si="5911">(BQ9353+$F$9100*$F$9102*($F$55/$F$9101*BQ9352+$F$55/$F$9101*BQ9354))/(1+$F$9100*$F$9102*($F$55/$F$9101+$F$55/$F$9101))</f>
        <v>279.47000000000003</v>
      </c>
      <c r="BS9353" s="73">
        <f t="shared" si="5911"/>
        <v>279.47000000000003</v>
      </c>
      <c r="BT9353" s="73">
        <f t="shared" si="5911"/>
        <v>279.47000000000003</v>
      </c>
      <c r="BU9353" s="73">
        <f t="shared" si="5911"/>
        <v>279.47000000000003</v>
      </c>
      <c r="BV9353" s="73">
        <f t="shared" si="5911"/>
        <v>279.47000000000003</v>
      </c>
      <c r="BW9353" s="73">
        <f t="shared" si="5911"/>
        <v>279.47000000000003</v>
      </c>
      <c r="BX9353" s="73">
        <f t="shared" si="5911"/>
        <v>279.47000000000003</v>
      </c>
      <c r="BY9353" s="73">
        <f t="shared" si="5911"/>
        <v>279.47000000000003</v>
      </c>
      <c r="BZ9353" s="73">
        <f t="shared" si="5911"/>
        <v>279.47000000000003</v>
      </c>
      <c r="CA9353" s="73">
        <f t="shared" si="5911"/>
        <v>279.47000000000003</v>
      </c>
      <c r="CB9353" s="73">
        <f t="shared" si="5911"/>
        <v>279.47000000000003</v>
      </c>
      <c r="CC9353" s="73">
        <f t="shared" si="5911"/>
        <v>279.47000000000003</v>
      </c>
      <c r="CD9353" s="73">
        <f t="shared" si="5911"/>
        <v>279.47000000000003</v>
      </c>
      <c r="CE9353" s="73">
        <f t="shared" si="5911"/>
        <v>279.47000000000003</v>
      </c>
      <c r="CF9353" s="73">
        <f t="shared" si="5911"/>
        <v>279.47000000000003</v>
      </c>
      <c r="CG9353" s="73">
        <f t="shared" si="5911"/>
        <v>279.47000000000003</v>
      </c>
      <c r="CH9353" s="73">
        <f t="shared" si="5911"/>
        <v>279.47000000000003</v>
      </c>
      <c r="CI9353" s="73">
        <f t="shared" si="5911"/>
        <v>279.47000000000003</v>
      </c>
      <c r="CJ9353" s="73">
        <f t="shared" si="5911"/>
        <v>279.47000000000003</v>
      </c>
      <c r="CK9353" s="73">
        <f t="shared" si="5911"/>
        <v>279.47000000000003</v>
      </c>
      <c r="CL9353" s="73">
        <f t="shared" si="5911"/>
        <v>279.47000000000003</v>
      </c>
      <c r="CM9353" s="73">
        <f t="shared" si="5911"/>
        <v>279.47000000000003</v>
      </c>
      <c r="CN9353" s="73">
        <f t="shared" si="5911"/>
        <v>279.47000000000003</v>
      </c>
      <c r="CO9353" s="73">
        <f t="shared" si="5911"/>
        <v>279.47000000000003</v>
      </c>
      <c r="CP9353" s="73">
        <f t="shared" si="5911"/>
        <v>279.47000000000003</v>
      </c>
      <c r="CQ9353" s="73">
        <f t="shared" si="5911"/>
        <v>279.47000000000003</v>
      </c>
      <c r="CR9353" s="73">
        <f t="shared" si="5911"/>
        <v>279.47000000000003</v>
      </c>
      <c r="CS9353" s="73">
        <f t="shared" si="5911"/>
        <v>279.47000000000003</v>
      </c>
      <c r="CT9353" s="73">
        <f t="shared" si="5911"/>
        <v>279.47000000000003</v>
      </c>
      <c r="CU9353" s="73">
        <f t="shared" si="5911"/>
        <v>279.47000000000003</v>
      </c>
      <c r="CV9353" s="73">
        <f t="shared" si="5911"/>
        <v>279.47000000000003</v>
      </c>
      <c r="CW9353" s="73">
        <f t="shared" si="5911"/>
        <v>279.47000000000003</v>
      </c>
      <c r="CX9353" s="73">
        <f t="shared" si="5911"/>
        <v>279.47000000000003</v>
      </c>
      <c r="CY9353" s="73">
        <f t="shared" si="5911"/>
        <v>279.47000000000003</v>
      </c>
      <c r="CZ9353" s="73">
        <f t="shared" si="5911"/>
        <v>279.47000000000003</v>
      </c>
      <c r="DA9353" s="73">
        <f t="shared" si="5911"/>
        <v>279.47000000000003</v>
      </c>
      <c r="DB9353" s="73">
        <f t="shared" si="5911"/>
        <v>279.47000000000003</v>
      </c>
      <c r="DC9353" s="73">
        <f t="shared" si="5911"/>
        <v>279.47000000000003</v>
      </c>
      <c r="DD9353" s="73">
        <f t="shared" si="5911"/>
        <v>279.47000000000003</v>
      </c>
      <c r="DE9353" s="73">
        <f t="shared" si="5911"/>
        <v>279.47000000000003</v>
      </c>
      <c r="DF9353" s="73">
        <f t="shared" si="5911"/>
        <v>279.47000000000003</v>
      </c>
      <c r="DG9353" s="73">
        <f t="shared" si="5911"/>
        <v>279.47000000000003</v>
      </c>
      <c r="DH9353" s="73">
        <f t="shared" si="5911"/>
        <v>279.47000000000003</v>
      </c>
      <c r="DI9353" s="73">
        <f t="shared" si="5911"/>
        <v>279.47000000000003</v>
      </c>
      <c r="DJ9353" s="73">
        <f t="shared" si="5911"/>
        <v>279.47000000000003</v>
      </c>
      <c r="DK9353" s="73">
        <f t="shared" si="5911"/>
        <v>279.47000000000003</v>
      </c>
      <c r="DL9353" s="73">
        <f t="shared" si="5911"/>
        <v>279.47000000000003</v>
      </c>
      <c r="DM9353" s="73">
        <f t="shared" si="5911"/>
        <v>279.47000000000003</v>
      </c>
      <c r="DN9353" s="73">
        <f t="shared" si="5911"/>
        <v>279.47000000000003</v>
      </c>
      <c r="DO9353" s="73">
        <f t="shared" si="5911"/>
        <v>279.47000000000003</v>
      </c>
      <c r="DP9353" s="73">
        <f t="shared" si="5911"/>
        <v>279.47000000000003</v>
      </c>
      <c r="DQ9353" s="73">
        <f t="shared" si="5911"/>
        <v>279.47000000000003</v>
      </c>
      <c r="DR9353" s="73">
        <f t="shared" si="5911"/>
        <v>279.47000000000003</v>
      </c>
      <c r="DS9353" s="73">
        <f t="shared" si="5911"/>
        <v>279.47000000000003</v>
      </c>
      <c r="DT9353" s="73">
        <f t="shared" si="5911"/>
        <v>279.47000000000003</v>
      </c>
      <c r="DU9353" s="73">
        <f t="shared" si="5911"/>
        <v>279.47000000000003</v>
      </c>
      <c r="DV9353" s="73">
        <f t="shared" si="5911"/>
        <v>279.47000000000003</v>
      </c>
      <c r="DW9353" s="73">
        <f t="shared" si="5911"/>
        <v>279.47000000000003</v>
      </c>
      <c r="DX9353" s="73">
        <f t="shared" si="5911"/>
        <v>279.47000000000003</v>
      </c>
      <c r="DY9353" s="73">
        <f t="shared" si="5911"/>
        <v>279.47000000000003</v>
      </c>
      <c r="DZ9353" s="73">
        <f t="shared" si="5911"/>
        <v>279.47000000000003</v>
      </c>
      <c r="EA9353" s="73">
        <f t="shared" si="5911"/>
        <v>279.47000000000003</v>
      </c>
      <c r="EB9353" s="73">
        <f t="shared" si="5911"/>
        <v>279.47000000000003</v>
      </c>
      <c r="EC9353" s="73">
        <f t="shared" si="5911"/>
        <v>279.47000000000003</v>
      </c>
      <c r="ED9353" s="73">
        <f t="shared" ref="ED9353:GO9353" si="5912">(EC9353+$F$9100*$F$9102*($F$55/$F$9101*EC9352+$F$55/$F$9101*EC9354))/(1+$F$9100*$F$9102*($F$55/$F$9101+$F$55/$F$9101))</f>
        <v>279.47000000000003</v>
      </c>
      <c r="EE9353" s="73">
        <f t="shared" si="5912"/>
        <v>279.47000000000003</v>
      </c>
      <c r="EF9353" s="73">
        <f t="shared" si="5912"/>
        <v>279.47000000000003</v>
      </c>
      <c r="EG9353" s="73">
        <f t="shared" si="5912"/>
        <v>279.47000000000003</v>
      </c>
      <c r="EH9353" s="73">
        <f t="shared" si="5912"/>
        <v>279.47000000000003</v>
      </c>
      <c r="EI9353" s="73">
        <f t="shared" si="5912"/>
        <v>279.47000000000003</v>
      </c>
      <c r="EJ9353" s="73">
        <f t="shared" si="5912"/>
        <v>279.47000000000003</v>
      </c>
      <c r="EK9353" s="73">
        <f t="shared" si="5912"/>
        <v>279.47000000000003</v>
      </c>
      <c r="EL9353" s="73">
        <f t="shared" si="5912"/>
        <v>279.47000000000003</v>
      </c>
      <c r="EM9353" s="73">
        <f t="shared" si="5912"/>
        <v>279.47000000000003</v>
      </c>
      <c r="EN9353" s="73">
        <f t="shared" si="5912"/>
        <v>279.47000000000003</v>
      </c>
      <c r="EO9353" s="73">
        <f t="shared" si="5912"/>
        <v>279.47000000000003</v>
      </c>
      <c r="EP9353" s="73">
        <f t="shared" si="5912"/>
        <v>279.47000000000003</v>
      </c>
      <c r="EQ9353" s="73">
        <f t="shared" si="5912"/>
        <v>279.47000000000003</v>
      </c>
      <c r="ER9353" s="73">
        <f t="shared" si="5912"/>
        <v>279.47000000000003</v>
      </c>
      <c r="ES9353" s="73">
        <f t="shared" si="5912"/>
        <v>279.47000000000003</v>
      </c>
      <c r="ET9353" s="73">
        <f t="shared" si="5912"/>
        <v>279.47000000000003</v>
      </c>
      <c r="EU9353" s="73">
        <f t="shared" si="5912"/>
        <v>279.47000000000003</v>
      </c>
      <c r="EV9353" s="73">
        <f t="shared" si="5912"/>
        <v>279.47000000000003</v>
      </c>
      <c r="EW9353" s="73">
        <f t="shared" si="5912"/>
        <v>279.47000000000003</v>
      </c>
      <c r="EX9353" s="73">
        <f t="shared" si="5912"/>
        <v>279.47000000000003</v>
      </c>
      <c r="EY9353" s="73">
        <f t="shared" si="5912"/>
        <v>279.47000000000003</v>
      </c>
      <c r="EZ9353" s="73">
        <f t="shared" si="5912"/>
        <v>279.47000000000003</v>
      </c>
      <c r="FA9353" s="73">
        <f t="shared" si="5912"/>
        <v>279.47000000000003</v>
      </c>
      <c r="FB9353" s="73">
        <f t="shared" si="5912"/>
        <v>279.47000000000003</v>
      </c>
      <c r="FC9353" s="73">
        <f t="shared" si="5912"/>
        <v>279.47000000000003</v>
      </c>
      <c r="FD9353" s="73">
        <f t="shared" si="5912"/>
        <v>279.47000000000003</v>
      </c>
      <c r="FE9353" s="73">
        <f t="shared" si="5912"/>
        <v>279.47000000000003</v>
      </c>
      <c r="FF9353" s="73">
        <f t="shared" si="5912"/>
        <v>279.47000000000003</v>
      </c>
      <c r="FG9353" s="73">
        <f t="shared" si="5912"/>
        <v>279.47000000000003</v>
      </c>
      <c r="FH9353" s="73">
        <f t="shared" si="5912"/>
        <v>279.47000000000003</v>
      </c>
      <c r="FI9353" s="73">
        <f t="shared" si="5912"/>
        <v>279.47000000000003</v>
      </c>
      <c r="FJ9353" s="73">
        <f t="shared" si="5912"/>
        <v>279.47000000000003</v>
      </c>
      <c r="FK9353" s="73">
        <f t="shared" si="5912"/>
        <v>279.47000000000003</v>
      </c>
      <c r="FL9353" s="73">
        <f t="shared" si="5912"/>
        <v>279.47000000000003</v>
      </c>
      <c r="FM9353" s="73">
        <f t="shared" si="5912"/>
        <v>279.47000000000003</v>
      </c>
      <c r="FN9353" s="73">
        <f t="shared" si="5912"/>
        <v>279.47000000000003</v>
      </c>
      <c r="FO9353" s="73">
        <f t="shared" si="5912"/>
        <v>279.47000000000003</v>
      </c>
      <c r="FP9353" s="73">
        <f t="shared" si="5912"/>
        <v>279.47000000000003</v>
      </c>
      <c r="FQ9353" s="73">
        <f t="shared" si="5912"/>
        <v>279.47000000000003</v>
      </c>
      <c r="FR9353" s="73">
        <f t="shared" si="5912"/>
        <v>279.47000000000003</v>
      </c>
      <c r="FS9353" s="73">
        <f t="shared" si="5912"/>
        <v>279.47000000000003</v>
      </c>
      <c r="FT9353" s="73">
        <f t="shared" si="5912"/>
        <v>279.47000000000003</v>
      </c>
      <c r="FU9353" s="73">
        <f t="shared" si="5912"/>
        <v>279.47000000000003</v>
      </c>
      <c r="FV9353" s="73">
        <f t="shared" si="5912"/>
        <v>279.47000000000003</v>
      </c>
      <c r="FW9353" s="73">
        <f t="shared" si="5912"/>
        <v>279.47000000000003</v>
      </c>
      <c r="FX9353" s="73">
        <f t="shared" si="5912"/>
        <v>279.47000000000003</v>
      </c>
      <c r="FY9353" s="73">
        <f t="shared" si="5912"/>
        <v>279.47000000000003</v>
      </c>
      <c r="FZ9353" s="73">
        <f t="shared" si="5912"/>
        <v>279.47000000000003</v>
      </c>
      <c r="GA9353" s="73">
        <f t="shared" si="5912"/>
        <v>279.47000000000003</v>
      </c>
      <c r="GB9353" s="73">
        <f t="shared" si="5912"/>
        <v>279.47000000000003</v>
      </c>
      <c r="GC9353" s="73">
        <f t="shared" si="5912"/>
        <v>279.47000000000003</v>
      </c>
      <c r="GD9353" s="73">
        <f t="shared" si="5912"/>
        <v>279.47000000000003</v>
      </c>
      <c r="GE9353" s="73">
        <f t="shared" si="5912"/>
        <v>279.47000000000003</v>
      </c>
      <c r="GF9353" s="73">
        <f t="shared" si="5912"/>
        <v>279.47000000000003</v>
      </c>
      <c r="GG9353" s="73">
        <f t="shared" si="5912"/>
        <v>279.47000000000003</v>
      </c>
      <c r="GH9353" s="73">
        <f t="shared" si="5912"/>
        <v>279.47000000000003</v>
      </c>
      <c r="GI9353" s="73">
        <f t="shared" si="5912"/>
        <v>279.47000000000003</v>
      </c>
      <c r="GJ9353" s="73">
        <f t="shared" si="5912"/>
        <v>279.47000000000003</v>
      </c>
      <c r="GK9353" s="73">
        <f t="shared" si="5912"/>
        <v>279.47000000000003</v>
      </c>
      <c r="GL9353" s="73">
        <f t="shared" si="5912"/>
        <v>279.47000000000003</v>
      </c>
      <c r="GM9353" s="73">
        <f t="shared" si="5912"/>
        <v>279.47000000000003</v>
      </c>
      <c r="GN9353" s="73">
        <f t="shared" si="5912"/>
        <v>279.47000000000003</v>
      </c>
      <c r="GO9353" s="73">
        <f t="shared" si="5912"/>
        <v>279.47000000000003</v>
      </c>
      <c r="GP9353" s="73">
        <f t="shared" ref="GP9353:JA9353" si="5913">(GO9353+$F$9100*$F$9102*($F$55/$F$9101*GO9352+$F$55/$F$9101*GO9354))/(1+$F$9100*$F$9102*($F$55/$F$9101+$F$55/$F$9101))</f>
        <v>279.47000000000003</v>
      </c>
      <c r="GQ9353" s="73">
        <f t="shared" si="5913"/>
        <v>279.47000000000003</v>
      </c>
      <c r="GR9353" s="73">
        <f t="shared" si="5913"/>
        <v>279.47000000000003</v>
      </c>
      <c r="GS9353" s="73">
        <f t="shared" si="5913"/>
        <v>279.47000000000003</v>
      </c>
      <c r="GT9353" s="73">
        <f t="shared" si="5913"/>
        <v>279.47000000000003</v>
      </c>
      <c r="GU9353" s="73">
        <f t="shared" si="5913"/>
        <v>279.47000000000003</v>
      </c>
      <c r="GV9353" s="73">
        <f t="shared" si="5913"/>
        <v>279.47000000000003</v>
      </c>
      <c r="GW9353" s="73">
        <f t="shared" si="5913"/>
        <v>279.47000000000003</v>
      </c>
      <c r="GX9353" s="73">
        <f t="shared" si="5913"/>
        <v>279.47000000000003</v>
      </c>
      <c r="GY9353" s="73">
        <f t="shared" si="5913"/>
        <v>279.47000000000003</v>
      </c>
      <c r="GZ9353" s="73">
        <f t="shared" si="5913"/>
        <v>279.47000000000003</v>
      </c>
      <c r="HA9353" s="73">
        <f t="shared" si="5913"/>
        <v>279.47000000000003</v>
      </c>
      <c r="HB9353" s="73">
        <f t="shared" si="5913"/>
        <v>279.47000000000003</v>
      </c>
      <c r="HC9353" s="73">
        <f t="shared" si="5913"/>
        <v>279.47000000000003</v>
      </c>
      <c r="HD9353" s="73">
        <f t="shared" si="5913"/>
        <v>279.47000000000003</v>
      </c>
      <c r="HE9353" s="73">
        <f t="shared" si="5913"/>
        <v>279.47000000000003</v>
      </c>
      <c r="HF9353" s="73">
        <f t="shared" si="5913"/>
        <v>279.47000000000003</v>
      </c>
      <c r="HG9353" s="73">
        <f t="shared" si="5913"/>
        <v>279.47000000000003</v>
      </c>
      <c r="HH9353" s="73">
        <f t="shared" si="5913"/>
        <v>279.47000000000003</v>
      </c>
      <c r="HI9353" s="73">
        <f t="shared" si="5913"/>
        <v>279.47000000000003</v>
      </c>
      <c r="HJ9353" s="73">
        <f t="shared" si="5913"/>
        <v>279.47000000000003</v>
      </c>
      <c r="HK9353" s="73">
        <f t="shared" si="5913"/>
        <v>279.47000000000003</v>
      </c>
      <c r="HL9353" s="73">
        <f t="shared" si="5913"/>
        <v>279.47000000000003</v>
      </c>
      <c r="HM9353" s="73">
        <f t="shared" si="5913"/>
        <v>279.47000000000003</v>
      </c>
      <c r="HN9353" s="73">
        <f t="shared" si="5913"/>
        <v>279.47000000000003</v>
      </c>
      <c r="HO9353" s="73">
        <f t="shared" si="5913"/>
        <v>279.47000000000003</v>
      </c>
      <c r="HP9353" s="73">
        <f t="shared" si="5913"/>
        <v>279.47000000000003</v>
      </c>
      <c r="HQ9353" s="73">
        <f t="shared" si="5913"/>
        <v>279.47000000000003</v>
      </c>
      <c r="HR9353" s="73">
        <f t="shared" si="5913"/>
        <v>279.47000000000003</v>
      </c>
      <c r="HS9353" s="73">
        <f t="shared" si="5913"/>
        <v>279.47000000000003</v>
      </c>
      <c r="HT9353" s="73">
        <f t="shared" si="5913"/>
        <v>279.47000000000003</v>
      </c>
      <c r="HU9353" s="73">
        <f t="shared" si="5913"/>
        <v>279.47000000000003</v>
      </c>
      <c r="HV9353" s="73">
        <f t="shared" si="5913"/>
        <v>279.47000000000003</v>
      </c>
      <c r="HW9353" s="73">
        <f t="shared" si="5913"/>
        <v>279.47000000000003</v>
      </c>
      <c r="HX9353" s="73">
        <f t="shared" si="5913"/>
        <v>279.47000000000003</v>
      </c>
      <c r="HY9353" s="73">
        <f t="shared" si="5913"/>
        <v>279.47000000000003</v>
      </c>
      <c r="HZ9353" s="73">
        <f t="shared" si="5913"/>
        <v>279.47000000000003</v>
      </c>
      <c r="IA9353" s="73">
        <f t="shared" si="5913"/>
        <v>279.47000000000003</v>
      </c>
      <c r="IB9353" s="73">
        <f t="shared" si="5913"/>
        <v>279.47000000000003</v>
      </c>
      <c r="IC9353" s="73">
        <f t="shared" si="5913"/>
        <v>279.47000000000003</v>
      </c>
      <c r="ID9353" s="73">
        <f t="shared" si="5913"/>
        <v>279.47000000000003</v>
      </c>
      <c r="IE9353" s="73">
        <f t="shared" si="5913"/>
        <v>279.47000000000003</v>
      </c>
      <c r="IF9353" s="73">
        <f t="shared" si="5913"/>
        <v>279.47000000000003</v>
      </c>
      <c r="IG9353" s="73">
        <f t="shared" si="5913"/>
        <v>279.47000000000003</v>
      </c>
      <c r="IH9353" s="73">
        <f t="shared" si="5913"/>
        <v>279.47000000000003</v>
      </c>
      <c r="II9353" s="73">
        <f t="shared" si="5913"/>
        <v>279.47000000000003</v>
      </c>
      <c r="IJ9353" s="73">
        <f t="shared" si="5913"/>
        <v>279.47000000000003</v>
      </c>
      <c r="IK9353" s="73">
        <f t="shared" si="5913"/>
        <v>279.47000000000003</v>
      </c>
      <c r="IL9353" s="73">
        <f t="shared" si="5913"/>
        <v>279.47000000000003</v>
      </c>
      <c r="IM9353" s="73">
        <f t="shared" si="5913"/>
        <v>279.47000000000003</v>
      </c>
      <c r="IN9353" s="73">
        <f t="shared" si="5913"/>
        <v>279.47000000000003</v>
      </c>
      <c r="IO9353" s="73">
        <f t="shared" si="5913"/>
        <v>279.47000000000003</v>
      </c>
      <c r="IP9353" s="73">
        <f t="shared" si="5913"/>
        <v>279.47000000000003</v>
      </c>
      <c r="IQ9353" s="73">
        <f t="shared" si="5913"/>
        <v>279.47000000000003</v>
      </c>
      <c r="IR9353" s="73">
        <f t="shared" si="5913"/>
        <v>279.47000000000003</v>
      </c>
      <c r="IS9353" s="73">
        <f t="shared" si="5913"/>
        <v>279.47000000000003</v>
      </c>
      <c r="IT9353" s="73">
        <f t="shared" si="5913"/>
        <v>279.47000000000003</v>
      </c>
      <c r="IU9353" s="73">
        <f t="shared" si="5913"/>
        <v>279.47000000000003</v>
      </c>
      <c r="IV9353" s="73">
        <f t="shared" si="5913"/>
        <v>279.47000000000003</v>
      </c>
      <c r="IW9353" s="73">
        <f t="shared" si="5913"/>
        <v>279.47000000000003</v>
      </c>
      <c r="IX9353" s="73">
        <f t="shared" si="5913"/>
        <v>279.47000000000003</v>
      </c>
      <c r="IY9353" s="73">
        <f t="shared" si="5913"/>
        <v>279.47000000000003</v>
      </c>
      <c r="IZ9353" s="73">
        <f t="shared" si="5913"/>
        <v>279.47000000000003</v>
      </c>
      <c r="JA9353" s="73">
        <f t="shared" si="5913"/>
        <v>279.47000000000003</v>
      </c>
      <c r="JB9353" s="73">
        <f t="shared" ref="JB9353:KG9353" si="5914">(JA9353+$F$9100*$F$9102*($F$55/$F$9101*JA9352+$F$55/$F$9101*JA9354))/(1+$F$9100*$F$9102*($F$55/$F$9101+$F$55/$F$9101))</f>
        <v>279.47000000000003</v>
      </c>
      <c r="JC9353" s="73">
        <f t="shared" si="5914"/>
        <v>279.47000000000003</v>
      </c>
      <c r="JD9353" s="73">
        <f t="shared" si="5914"/>
        <v>279.47000000000003</v>
      </c>
      <c r="JE9353" s="73">
        <f t="shared" si="5914"/>
        <v>279.47000000000003</v>
      </c>
      <c r="JF9353" s="73">
        <f t="shared" si="5914"/>
        <v>279.47000000000003</v>
      </c>
      <c r="JG9353" s="73">
        <f t="shared" si="5914"/>
        <v>279.47000000000003</v>
      </c>
      <c r="JH9353" s="73">
        <f t="shared" si="5914"/>
        <v>279.47000000000003</v>
      </c>
      <c r="JI9353" s="73">
        <f t="shared" si="5914"/>
        <v>279.47000000000003</v>
      </c>
      <c r="JJ9353" s="73">
        <f t="shared" si="5914"/>
        <v>279.47000000000003</v>
      </c>
      <c r="JK9353" s="73">
        <f t="shared" si="5914"/>
        <v>279.47000000000003</v>
      </c>
      <c r="JL9353" s="73">
        <f t="shared" si="5914"/>
        <v>279.47000000000003</v>
      </c>
      <c r="JM9353" s="73">
        <f t="shared" si="5914"/>
        <v>279.47000000000003</v>
      </c>
      <c r="JN9353" s="73">
        <f t="shared" si="5914"/>
        <v>279.47000000000003</v>
      </c>
      <c r="JO9353" s="73">
        <f t="shared" si="5914"/>
        <v>279.47000000000003</v>
      </c>
      <c r="JP9353" s="73">
        <f t="shared" si="5914"/>
        <v>279.47000000000003</v>
      </c>
      <c r="JQ9353" s="73">
        <f t="shared" si="5914"/>
        <v>279.47000000000003</v>
      </c>
      <c r="JR9353" s="73">
        <f t="shared" si="5914"/>
        <v>279.47000000000003</v>
      </c>
      <c r="JS9353" s="73">
        <f t="shared" si="5914"/>
        <v>279.47000000000003</v>
      </c>
      <c r="JT9353" s="73">
        <f t="shared" si="5914"/>
        <v>279.47000000000003</v>
      </c>
      <c r="JU9353" s="73">
        <f t="shared" si="5914"/>
        <v>279.47000000000003</v>
      </c>
      <c r="JV9353" s="73">
        <f t="shared" si="5914"/>
        <v>279.47000000000003</v>
      </c>
      <c r="JW9353" s="73">
        <f t="shared" si="5914"/>
        <v>279.47000000000003</v>
      </c>
      <c r="JX9353" s="73">
        <f t="shared" si="5914"/>
        <v>279.47000000000003</v>
      </c>
      <c r="JY9353" s="73">
        <f t="shared" si="5914"/>
        <v>279.47000000000003</v>
      </c>
      <c r="JZ9353" s="73">
        <f t="shared" si="5914"/>
        <v>279.47000000000003</v>
      </c>
      <c r="KA9353" s="73">
        <f t="shared" si="5914"/>
        <v>279.47000000000003</v>
      </c>
      <c r="KB9353" s="73">
        <f t="shared" si="5914"/>
        <v>279.47000000000003</v>
      </c>
      <c r="KC9353" s="73">
        <f t="shared" si="5914"/>
        <v>279.47000000000003</v>
      </c>
      <c r="KD9353" s="73">
        <f t="shared" si="5914"/>
        <v>279.47000000000003</v>
      </c>
      <c r="KE9353" s="73">
        <f t="shared" si="5914"/>
        <v>279.47000000000003</v>
      </c>
      <c r="KF9353" s="73">
        <f t="shared" si="5914"/>
        <v>279.47000000000003</v>
      </c>
      <c r="KG9353" s="73">
        <f t="shared" si="5914"/>
        <v>279.47000000000003</v>
      </c>
      <c r="KH9353">
        <v>279.47000000000003</v>
      </c>
      <c r="KL9353" s="84"/>
      <c r="KP9353" s="84"/>
      <c r="KS9353" s="74"/>
      <c r="KT9353" s="74"/>
      <c r="KU9353" s="16"/>
      <c r="KV9353" s="72"/>
      <c r="KW9353" s="72"/>
      <c r="KX9353" s="16"/>
      <c r="KZ9353" s="16"/>
      <c r="LA9353" s="16"/>
      <c r="LB9353" s="74"/>
      <c r="LC9353" s="74"/>
    </row>
    <row r="9354" spans="2:315" x14ac:dyDescent="0.35">
      <c r="B9354">
        <v>248</v>
      </c>
      <c r="C9354">
        <f t="shared" si="5789"/>
        <v>2.4750000000000001</v>
      </c>
      <c r="E9354" s="92">
        <v>279.47000000000003</v>
      </c>
      <c r="F9354" s="73">
        <f t="shared" ref="F9354:BQ9354" si="5915">(E9354+$F$9100*$F$9102*($F$55/$F$9101*E9353+$F$55/$F$9101*E9355))/(1+$F$9100*$F$9102*($F$55/$F$9101+$F$55/$F$9101))</f>
        <v>279.47000000000003</v>
      </c>
      <c r="G9354" s="73">
        <f t="shared" si="5915"/>
        <v>279.47000000000003</v>
      </c>
      <c r="H9354" s="73">
        <f t="shared" si="5915"/>
        <v>279.47000000000003</v>
      </c>
      <c r="I9354" s="73">
        <f t="shared" si="5915"/>
        <v>279.47000000000003</v>
      </c>
      <c r="J9354" s="73">
        <f t="shared" si="5915"/>
        <v>279.47000000000003</v>
      </c>
      <c r="K9354" s="73">
        <f t="shared" si="5915"/>
        <v>279.47000000000003</v>
      </c>
      <c r="L9354" s="73">
        <f t="shared" si="5915"/>
        <v>279.47000000000003</v>
      </c>
      <c r="M9354" s="73">
        <f t="shared" si="5915"/>
        <v>279.47000000000003</v>
      </c>
      <c r="N9354" s="73">
        <f t="shared" si="5915"/>
        <v>279.47000000000003</v>
      </c>
      <c r="O9354" s="73">
        <f t="shared" si="5915"/>
        <v>279.47000000000003</v>
      </c>
      <c r="P9354" s="73">
        <f t="shared" si="5915"/>
        <v>279.47000000000003</v>
      </c>
      <c r="Q9354" s="73">
        <f t="shared" si="5915"/>
        <v>279.47000000000003</v>
      </c>
      <c r="R9354" s="73">
        <f t="shared" si="5915"/>
        <v>279.47000000000003</v>
      </c>
      <c r="S9354" s="73">
        <f t="shared" si="5915"/>
        <v>279.47000000000003</v>
      </c>
      <c r="T9354" s="73">
        <f t="shared" si="5915"/>
        <v>279.47000000000003</v>
      </c>
      <c r="U9354" s="73">
        <f t="shared" si="5915"/>
        <v>279.47000000000003</v>
      </c>
      <c r="V9354" s="73">
        <f t="shared" si="5915"/>
        <v>279.47000000000003</v>
      </c>
      <c r="W9354" s="73">
        <f t="shared" si="5915"/>
        <v>279.47000000000003</v>
      </c>
      <c r="X9354" s="73">
        <f t="shared" si="5915"/>
        <v>279.47000000000003</v>
      </c>
      <c r="Y9354" s="73">
        <f t="shared" si="5915"/>
        <v>279.47000000000003</v>
      </c>
      <c r="Z9354" s="73">
        <f t="shared" si="5915"/>
        <v>279.47000000000003</v>
      </c>
      <c r="AA9354" s="73">
        <f t="shared" si="5915"/>
        <v>279.47000000000003</v>
      </c>
      <c r="AB9354" s="73">
        <f t="shared" si="5915"/>
        <v>279.47000000000003</v>
      </c>
      <c r="AC9354" s="73">
        <f t="shared" si="5915"/>
        <v>279.47000000000003</v>
      </c>
      <c r="AD9354" s="73">
        <f t="shared" si="5915"/>
        <v>279.47000000000003</v>
      </c>
      <c r="AE9354" s="73">
        <f t="shared" si="5915"/>
        <v>279.47000000000003</v>
      </c>
      <c r="AF9354" s="73">
        <f t="shared" si="5915"/>
        <v>279.47000000000003</v>
      </c>
      <c r="AG9354" s="73">
        <f t="shared" si="5915"/>
        <v>279.47000000000003</v>
      </c>
      <c r="AH9354" s="73">
        <f t="shared" si="5915"/>
        <v>279.47000000000003</v>
      </c>
      <c r="AI9354" s="73">
        <f t="shared" si="5915"/>
        <v>279.47000000000003</v>
      </c>
      <c r="AJ9354" s="73">
        <f t="shared" si="5915"/>
        <v>279.47000000000003</v>
      </c>
      <c r="AK9354" s="73">
        <f t="shared" si="5915"/>
        <v>279.47000000000003</v>
      </c>
      <c r="AL9354" s="73">
        <f t="shared" si="5915"/>
        <v>279.47000000000003</v>
      </c>
      <c r="AM9354" s="73">
        <f t="shared" si="5915"/>
        <v>279.47000000000003</v>
      </c>
      <c r="AN9354" s="73">
        <f t="shared" si="5915"/>
        <v>279.47000000000003</v>
      </c>
      <c r="AO9354" s="73">
        <f t="shared" si="5915"/>
        <v>279.47000000000003</v>
      </c>
      <c r="AP9354" s="73">
        <f t="shared" si="5915"/>
        <v>279.47000000000003</v>
      </c>
      <c r="AQ9354" s="73">
        <f t="shared" si="5915"/>
        <v>279.47000000000003</v>
      </c>
      <c r="AR9354" s="73">
        <f t="shared" si="5915"/>
        <v>279.47000000000003</v>
      </c>
      <c r="AS9354" s="73">
        <f t="shared" si="5915"/>
        <v>279.47000000000003</v>
      </c>
      <c r="AT9354" s="73">
        <f t="shared" si="5915"/>
        <v>279.47000000000003</v>
      </c>
      <c r="AU9354" s="73">
        <f t="shared" si="5915"/>
        <v>279.47000000000003</v>
      </c>
      <c r="AV9354" s="73">
        <f t="shared" si="5915"/>
        <v>279.47000000000003</v>
      </c>
      <c r="AW9354" s="73">
        <f t="shared" si="5915"/>
        <v>279.47000000000003</v>
      </c>
      <c r="AX9354" s="73">
        <f t="shared" si="5915"/>
        <v>279.47000000000003</v>
      </c>
      <c r="AY9354" s="73">
        <f t="shared" si="5915"/>
        <v>279.47000000000003</v>
      </c>
      <c r="AZ9354" s="73">
        <f t="shared" si="5915"/>
        <v>279.47000000000003</v>
      </c>
      <c r="BA9354" s="73">
        <f t="shared" si="5915"/>
        <v>279.47000000000003</v>
      </c>
      <c r="BB9354" s="73">
        <f t="shared" si="5915"/>
        <v>279.47000000000003</v>
      </c>
      <c r="BC9354" s="73">
        <f t="shared" si="5915"/>
        <v>279.47000000000003</v>
      </c>
      <c r="BD9354" s="73">
        <f t="shared" si="5915"/>
        <v>279.47000000000003</v>
      </c>
      <c r="BE9354" s="73">
        <f t="shared" si="5915"/>
        <v>279.47000000000003</v>
      </c>
      <c r="BF9354" s="73">
        <f t="shared" si="5915"/>
        <v>279.47000000000003</v>
      </c>
      <c r="BG9354" s="73">
        <f t="shared" si="5915"/>
        <v>279.47000000000003</v>
      </c>
      <c r="BH9354" s="73">
        <f t="shared" si="5915"/>
        <v>279.47000000000003</v>
      </c>
      <c r="BI9354" s="73">
        <f t="shared" si="5915"/>
        <v>279.47000000000003</v>
      </c>
      <c r="BJ9354" s="73">
        <f t="shared" si="5915"/>
        <v>279.47000000000003</v>
      </c>
      <c r="BK9354" s="73">
        <f t="shared" si="5915"/>
        <v>279.47000000000003</v>
      </c>
      <c r="BL9354" s="73">
        <f t="shared" si="5915"/>
        <v>279.47000000000003</v>
      </c>
      <c r="BM9354" s="73">
        <f t="shared" si="5915"/>
        <v>279.47000000000003</v>
      </c>
      <c r="BN9354" s="73">
        <f t="shared" si="5915"/>
        <v>279.47000000000003</v>
      </c>
      <c r="BO9354" s="73">
        <f t="shared" si="5915"/>
        <v>279.47000000000003</v>
      </c>
      <c r="BP9354" s="73">
        <f t="shared" si="5915"/>
        <v>279.47000000000003</v>
      </c>
      <c r="BQ9354" s="73">
        <f t="shared" si="5915"/>
        <v>279.47000000000003</v>
      </c>
      <c r="BR9354" s="73">
        <f t="shared" ref="BR9354:EC9354" si="5916">(BQ9354+$F$9100*$F$9102*($F$55/$F$9101*BQ9353+$F$55/$F$9101*BQ9355))/(1+$F$9100*$F$9102*($F$55/$F$9101+$F$55/$F$9101))</f>
        <v>279.47000000000003</v>
      </c>
      <c r="BS9354" s="73">
        <f t="shared" si="5916"/>
        <v>279.47000000000003</v>
      </c>
      <c r="BT9354" s="73">
        <f t="shared" si="5916"/>
        <v>279.47000000000003</v>
      </c>
      <c r="BU9354" s="73">
        <f t="shared" si="5916"/>
        <v>279.47000000000003</v>
      </c>
      <c r="BV9354" s="73">
        <f t="shared" si="5916"/>
        <v>279.47000000000003</v>
      </c>
      <c r="BW9354" s="73">
        <f t="shared" si="5916"/>
        <v>279.47000000000003</v>
      </c>
      <c r="BX9354" s="73">
        <f t="shared" si="5916"/>
        <v>279.47000000000003</v>
      </c>
      <c r="BY9354" s="73">
        <f t="shared" si="5916"/>
        <v>279.47000000000003</v>
      </c>
      <c r="BZ9354" s="73">
        <f t="shared" si="5916"/>
        <v>279.47000000000003</v>
      </c>
      <c r="CA9354" s="73">
        <f t="shared" si="5916"/>
        <v>279.47000000000003</v>
      </c>
      <c r="CB9354" s="73">
        <f t="shared" si="5916"/>
        <v>279.47000000000003</v>
      </c>
      <c r="CC9354" s="73">
        <f t="shared" si="5916"/>
        <v>279.47000000000003</v>
      </c>
      <c r="CD9354" s="73">
        <f t="shared" si="5916"/>
        <v>279.47000000000003</v>
      </c>
      <c r="CE9354" s="73">
        <f t="shared" si="5916"/>
        <v>279.47000000000003</v>
      </c>
      <c r="CF9354" s="73">
        <f t="shared" si="5916"/>
        <v>279.47000000000003</v>
      </c>
      <c r="CG9354" s="73">
        <f t="shared" si="5916"/>
        <v>279.47000000000003</v>
      </c>
      <c r="CH9354" s="73">
        <f t="shared" si="5916"/>
        <v>279.47000000000003</v>
      </c>
      <c r="CI9354" s="73">
        <f t="shared" si="5916"/>
        <v>279.47000000000003</v>
      </c>
      <c r="CJ9354" s="73">
        <f t="shared" si="5916"/>
        <v>279.47000000000003</v>
      </c>
      <c r="CK9354" s="73">
        <f t="shared" si="5916"/>
        <v>279.47000000000003</v>
      </c>
      <c r="CL9354" s="73">
        <f t="shared" si="5916"/>
        <v>279.47000000000003</v>
      </c>
      <c r="CM9354" s="73">
        <f t="shared" si="5916"/>
        <v>279.47000000000003</v>
      </c>
      <c r="CN9354" s="73">
        <f t="shared" si="5916"/>
        <v>279.47000000000003</v>
      </c>
      <c r="CO9354" s="73">
        <f t="shared" si="5916"/>
        <v>279.47000000000003</v>
      </c>
      <c r="CP9354" s="73">
        <f t="shared" si="5916"/>
        <v>279.47000000000003</v>
      </c>
      <c r="CQ9354" s="73">
        <f t="shared" si="5916"/>
        <v>279.47000000000003</v>
      </c>
      <c r="CR9354" s="73">
        <f t="shared" si="5916"/>
        <v>279.47000000000003</v>
      </c>
      <c r="CS9354" s="73">
        <f t="shared" si="5916"/>
        <v>279.47000000000003</v>
      </c>
      <c r="CT9354" s="73">
        <f t="shared" si="5916"/>
        <v>279.47000000000003</v>
      </c>
      <c r="CU9354" s="73">
        <f t="shared" si="5916"/>
        <v>279.47000000000003</v>
      </c>
      <c r="CV9354" s="73">
        <f t="shared" si="5916"/>
        <v>279.47000000000003</v>
      </c>
      <c r="CW9354" s="73">
        <f t="shared" si="5916"/>
        <v>279.47000000000003</v>
      </c>
      <c r="CX9354" s="73">
        <f t="shared" si="5916"/>
        <v>279.47000000000003</v>
      </c>
      <c r="CY9354" s="73">
        <f t="shared" si="5916"/>
        <v>279.47000000000003</v>
      </c>
      <c r="CZ9354" s="73">
        <f t="shared" si="5916"/>
        <v>279.47000000000003</v>
      </c>
      <c r="DA9354" s="73">
        <f t="shared" si="5916"/>
        <v>279.47000000000003</v>
      </c>
      <c r="DB9354" s="73">
        <f t="shared" si="5916"/>
        <v>279.47000000000003</v>
      </c>
      <c r="DC9354" s="73">
        <f t="shared" si="5916"/>
        <v>279.47000000000003</v>
      </c>
      <c r="DD9354" s="73">
        <f t="shared" si="5916"/>
        <v>279.47000000000003</v>
      </c>
      <c r="DE9354" s="73">
        <f t="shared" si="5916"/>
        <v>279.47000000000003</v>
      </c>
      <c r="DF9354" s="73">
        <f t="shared" si="5916"/>
        <v>279.47000000000003</v>
      </c>
      <c r="DG9354" s="73">
        <f t="shared" si="5916"/>
        <v>279.47000000000003</v>
      </c>
      <c r="DH9354" s="73">
        <f t="shared" si="5916"/>
        <v>279.47000000000003</v>
      </c>
      <c r="DI9354" s="73">
        <f t="shared" si="5916"/>
        <v>279.47000000000003</v>
      </c>
      <c r="DJ9354" s="73">
        <f t="shared" si="5916"/>
        <v>279.47000000000003</v>
      </c>
      <c r="DK9354" s="73">
        <f t="shared" si="5916"/>
        <v>279.47000000000003</v>
      </c>
      <c r="DL9354" s="73">
        <f t="shared" si="5916"/>
        <v>279.47000000000003</v>
      </c>
      <c r="DM9354" s="73">
        <f t="shared" si="5916"/>
        <v>279.47000000000003</v>
      </c>
      <c r="DN9354" s="73">
        <f t="shared" si="5916"/>
        <v>279.47000000000003</v>
      </c>
      <c r="DO9354" s="73">
        <f t="shared" si="5916"/>
        <v>279.47000000000003</v>
      </c>
      <c r="DP9354" s="73">
        <f t="shared" si="5916"/>
        <v>279.47000000000003</v>
      </c>
      <c r="DQ9354" s="73">
        <f t="shared" si="5916"/>
        <v>279.47000000000003</v>
      </c>
      <c r="DR9354" s="73">
        <f t="shared" si="5916"/>
        <v>279.47000000000003</v>
      </c>
      <c r="DS9354" s="73">
        <f t="shared" si="5916"/>
        <v>279.47000000000003</v>
      </c>
      <c r="DT9354" s="73">
        <f t="shared" si="5916"/>
        <v>279.47000000000003</v>
      </c>
      <c r="DU9354" s="73">
        <f t="shared" si="5916"/>
        <v>279.47000000000003</v>
      </c>
      <c r="DV9354" s="73">
        <f t="shared" si="5916"/>
        <v>279.47000000000003</v>
      </c>
      <c r="DW9354" s="73">
        <f t="shared" si="5916"/>
        <v>279.47000000000003</v>
      </c>
      <c r="DX9354" s="73">
        <f t="shared" si="5916"/>
        <v>279.47000000000003</v>
      </c>
      <c r="DY9354" s="73">
        <f t="shared" si="5916"/>
        <v>279.47000000000003</v>
      </c>
      <c r="DZ9354" s="73">
        <f t="shared" si="5916"/>
        <v>279.47000000000003</v>
      </c>
      <c r="EA9354" s="73">
        <f t="shared" si="5916"/>
        <v>279.47000000000003</v>
      </c>
      <c r="EB9354" s="73">
        <f t="shared" si="5916"/>
        <v>279.47000000000003</v>
      </c>
      <c r="EC9354" s="73">
        <f t="shared" si="5916"/>
        <v>279.47000000000003</v>
      </c>
      <c r="ED9354" s="73">
        <f t="shared" ref="ED9354:GO9354" si="5917">(EC9354+$F$9100*$F$9102*($F$55/$F$9101*EC9353+$F$55/$F$9101*EC9355))/(1+$F$9100*$F$9102*($F$55/$F$9101+$F$55/$F$9101))</f>
        <v>279.47000000000003</v>
      </c>
      <c r="EE9354" s="73">
        <f t="shared" si="5917"/>
        <v>279.47000000000003</v>
      </c>
      <c r="EF9354" s="73">
        <f t="shared" si="5917"/>
        <v>279.47000000000003</v>
      </c>
      <c r="EG9354" s="73">
        <f t="shared" si="5917"/>
        <v>279.47000000000003</v>
      </c>
      <c r="EH9354" s="73">
        <f t="shared" si="5917"/>
        <v>279.47000000000003</v>
      </c>
      <c r="EI9354" s="73">
        <f t="shared" si="5917"/>
        <v>279.47000000000003</v>
      </c>
      <c r="EJ9354" s="73">
        <f t="shared" si="5917"/>
        <v>279.47000000000003</v>
      </c>
      <c r="EK9354" s="73">
        <f t="shared" si="5917"/>
        <v>279.47000000000003</v>
      </c>
      <c r="EL9354" s="73">
        <f t="shared" si="5917"/>
        <v>279.47000000000003</v>
      </c>
      <c r="EM9354" s="73">
        <f t="shared" si="5917"/>
        <v>279.47000000000003</v>
      </c>
      <c r="EN9354" s="73">
        <f t="shared" si="5917"/>
        <v>279.47000000000003</v>
      </c>
      <c r="EO9354" s="73">
        <f t="shared" si="5917"/>
        <v>279.47000000000003</v>
      </c>
      <c r="EP9354" s="73">
        <f t="shared" si="5917"/>
        <v>279.47000000000003</v>
      </c>
      <c r="EQ9354" s="73">
        <f t="shared" si="5917"/>
        <v>279.47000000000003</v>
      </c>
      <c r="ER9354" s="73">
        <f t="shared" si="5917"/>
        <v>279.47000000000003</v>
      </c>
      <c r="ES9354" s="73">
        <f t="shared" si="5917"/>
        <v>279.47000000000003</v>
      </c>
      <c r="ET9354" s="73">
        <f t="shared" si="5917"/>
        <v>279.47000000000003</v>
      </c>
      <c r="EU9354" s="73">
        <f t="shared" si="5917"/>
        <v>279.47000000000003</v>
      </c>
      <c r="EV9354" s="73">
        <f t="shared" si="5917"/>
        <v>279.47000000000003</v>
      </c>
      <c r="EW9354" s="73">
        <f t="shared" si="5917"/>
        <v>279.47000000000003</v>
      </c>
      <c r="EX9354" s="73">
        <f t="shared" si="5917"/>
        <v>279.47000000000003</v>
      </c>
      <c r="EY9354" s="73">
        <f t="shared" si="5917"/>
        <v>279.47000000000003</v>
      </c>
      <c r="EZ9354" s="73">
        <f t="shared" si="5917"/>
        <v>279.47000000000003</v>
      </c>
      <c r="FA9354" s="73">
        <f t="shared" si="5917"/>
        <v>279.47000000000003</v>
      </c>
      <c r="FB9354" s="73">
        <f t="shared" si="5917"/>
        <v>279.47000000000003</v>
      </c>
      <c r="FC9354" s="73">
        <f t="shared" si="5917"/>
        <v>279.47000000000003</v>
      </c>
      <c r="FD9354" s="73">
        <f t="shared" si="5917"/>
        <v>279.47000000000003</v>
      </c>
      <c r="FE9354" s="73">
        <f t="shared" si="5917"/>
        <v>279.47000000000003</v>
      </c>
      <c r="FF9354" s="73">
        <f t="shared" si="5917"/>
        <v>279.47000000000003</v>
      </c>
      <c r="FG9354" s="73">
        <f t="shared" si="5917"/>
        <v>279.47000000000003</v>
      </c>
      <c r="FH9354" s="73">
        <f t="shared" si="5917"/>
        <v>279.47000000000003</v>
      </c>
      <c r="FI9354" s="73">
        <f t="shared" si="5917"/>
        <v>279.47000000000003</v>
      </c>
      <c r="FJ9354" s="73">
        <f t="shared" si="5917"/>
        <v>279.47000000000003</v>
      </c>
      <c r="FK9354" s="73">
        <f t="shared" si="5917"/>
        <v>279.47000000000003</v>
      </c>
      <c r="FL9354" s="73">
        <f t="shared" si="5917"/>
        <v>279.47000000000003</v>
      </c>
      <c r="FM9354" s="73">
        <f t="shared" si="5917"/>
        <v>279.47000000000003</v>
      </c>
      <c r="FN9354" s="73">
        <f t="shared" si="5917"/>
        <v>279.47000000000003</v>
      </c>
      <c r="FO9354" s="73">
        <f t="shared" si="5917"/>
        <v>279.47000000000003</v>
      </c>
      <c r="FP9354" s="73">
        <f t="shared" si="5917"/>
        <v>279.47000000000003</v>
      </c>
      <c r="FQ9354" s="73">
        <f t="shared" si="5917"/>
        <v>279.47000000000003</v>
      </c>
      <c r="FR9354" s="73">
        <f t="shared" si="5917"/>
        <v>279.47000000000003</v>
      </c>
      <c r="FS9354" s="73">
        <f t="shared" si="5917"/>
        <v>279.47000000000003</v>
      </c>
      <c r="FT9354" s="73">
        <f t="shared" si="5917"/>
        <v>279.47000000000003</v>
      </c>
      <c r="FU9354" s="73">
        <f t="shared" si="5917"/>
        <v>279.47000000000003</v>
      </c>
      <c r="FV9354" s="73">
        <f t="shared" si="5917"/>
        <v>279.47000000000003</v>
      </c>
      <c r="FW9354" s="73">
        <f t="shared" si="5917"/>
        <v>279.47000000000003</v>
      </c>
      <c r="FX9354" s="73">
        <f t="shared" si="5917"/>
        <v>279.47000000000003</v>
      </c>
      <c r="FY9354" s="73">
        <f t="shared" si="5917"/>
        <v>279.47000000000003</v>
      </c>
      <c r="FZ9354" s="73">
        <f t="shared" si="5917"/>
        <v>279.47000000000003</v>
      </c>
      <c r="GA9354" s="73">
        <f t="shared" si="5917"/>
        <v>279.47000000000003</v>
      </c>
      <c r="GB9354" s="73">
        <f t="shared" si="5917"/>
        <v>279.47000000000003</v>
      </c>
      <c r="GC9354" s="73">
        <f t="shared" si="5917"/>
        <v>279.47000000000003</v>
      </c>
      <c r="GD9354" s="73">
        <f t="shared" si="5917"/>
        <v>279.47000000000003</v>
      </c>
      <c r="GE9354" s="73">
        <f t="shared" si="5917"/>
        <v>279.47000000000003</v>
      </c>
      <c r="GF9354" s="73">
        <f t="shared" si="5917"/>
        <v>279.47000000000003</v>
      </c>
      <c r="GG9354" s="73">
        <f t="shared" si="5917"/>
        <v>279.47000000000003</v>
      </c>
      <c r="GH9354" s="73">
        <f t="shared" si="5917"/>
        <v>279.47000000000003</v>
      </c>
      <c r="GI9354" s="73">
        <f t="shared" si="5917"/>
        <v>279.47000000000003</v>
      </c>
      <c r="GJ9354" s="73">
        <f t="shared" si="5917"/>
        <v>279.47000000000003</v>
      </c>
      <c r="GK9354" s="73">
        <f t="shared" si="5917"/>
        <v>279.47000000000003</v>
      </c>
      <c r="GL9354" s="73">
        <f t="shared" si="5917"/>
        <v>279.47000000000003</v>
      </c>
      <c r="GM9354" s="73">
        <f t="shared" si="5917"/>
        <v>279.47000000000003</v>
      </c>
      <c r="GN9354" s="73">
        <f t="shared" si="5917"/>
        <v>279.47000000000003</v>
      </c>
      <c r="GO9354" s="73">
        <f t="shared" si="5917"/>
        <v>279.47000000000003</v>
      </c>
      <c r="GP9354" s="73">
        <f t="shared" ref="GP9354:JA9354" si="5918">(GO9354+$F$9100*$F$9102*($F$55/$F$9101*GO9353+$F$55/$F$9101*GO9355))/(1+$F$9100*$F$9102*($F$55/$F$9101+$F$55/$F$9101))</f>
        <v>279.47000000000003</v>
      </c>
      <c r="GQ9354" s="73">
        <f t="shared" si="5918"/>
        <v>279.47000000000003</v>
      </c>
      <c r="GR9354" s="73">
        <f t="shared" si="5918"/>
        <v>279.47000000000003</v>
      </c>
      <c r="GS9354" s="73">
        <f t="shared" si="5918"/>
        <v>279.47000000000003</v>
      </c>
      <c r="GT9354" s="73">
        <f t="shared" si="5918"/>
        <v>279.47000000000003</v>
      </c>
      <c r="GU9354" s="73">
        <f t="shared" si="5918"/>
        <v>279.47000000000003</v>
      </c>
      <c r="GV9354" s="73">
        <f t="shared" si="5918"/>
        <v>279.47000000000003</v>
      </c>
      <c r="GW9354" s="73">
        <f t="shared" si="5918"/>
        <v>279.47000000000003</v>
      </c>
      <c r="GX9354" s="73">
        <f t="shared" si="5918"/>
        <v>279.47000000000003</v>
      </c>
      <c r="GY9354" s="73">
        <f t="shared" si="5918"/>
        <v>279.47000000000003</v>
      </c>
      <c r="GZ9354" s="73">
        <f t="shared" si="5918"/>
        <v>279.47000000000003</v>
      </c>
      <c r="HA9354" s="73">
        <f t="shared" si="5918"/>
        <v>279.47000000000003</v>
      </c>
      <c r="HB9354" s="73">
        <f t="shared" si="5918"/>
        <v>279.47000000000003</v>
      </c>
      <c r="HC9354" s="73">
        <f t="shared" si="5918"/>
        <v>279.47000000000003</v>
      </c>
      <c r="HD9354" s="73">
        <f t="shared" si="5918"/>
        <v>279.47000000000003</v>
      </c>
      <c r="HE9354" s="73">
        <f t="shared" si="5918"/>
        <v>279.47000000000003</v>
      </c>
      <c r="HF9354" s="73">
        <f t="shared" si="5918"/>
        <v>279.47000000000003</v>
      </c>
      <c r="HG9354" s="73">
        <f t="shared" si="5918"/>
        <v>279.47000000000003</v>
      </c>
      <c r="HH9354" s="73">
        <f t="shared" si="5918"/>
        <v>279.47000000000003</v>
      </c>
      <c r="HI9354" s="73">
        <f t="shared" si="5918"/>
        <v>279.47000000000003</v>
      </c>
      <c r="HJ9354" s="73">
        <f t="shared" si="5918"/>
        <v>279.47000000000003</v>
      </c>
      <c r="HK9354" s="73">
        <f t="shared" si="5918"/>
        <v>279.47000000000003</v>
      </c>
      <c r="HL9354" s="73">
        <f t="shared" si="5918"/>
        <v>279.47000000000003</v>
      </c>
      <c r="HM9354" s="73">
        <f t="shared" si="5918"/>
        <v>279.47000000000003</v>
      </c>
      <c r="HN9354" s="73">
        <f t="shared" si="5918"/>
        <v>279.47000000000003</v>
      </c>
      <c r="HO9354" s="73">
        <f t="shared" si="5918"/>
        <v>279.47000000000003</v>
      </c>
      <c r="HP9354" s="73">
        <f t="shared" si="5918"/>
        <v>279.47000000000003</v>
      </c>
      <c r="HQ9354" s="73">
        <f t="shared" si="5918"/>
        <v>279.47000000000003</v>
      </c>
      <c r="HR9354" s="73">
        <f t="shared" si="5918"/>
        <v>279.47000000000003</v>
      </c>
      <c r="HS9354" s="73">
        <f t="shared" si="5918"/>
        <v>279.47000000000003</v>
      </c>
      <c r="HT9354" s="73">
        <f t="shared" si="5918"/>
        <v>279.47000000000003</v>
      </c>
      <c r="HU9354" s="73">
        <f t="shared" si="5918"/>
        <v>279.47000000000003</v>
      </c>
      <c r="HV9354" s="73">
        <f t="shared" si="5918"/>
        <v>279.47000000000003</v>
      </c>
      <c r="HW9354" s="73">
        <f t="shared" si="5918"/>
        <v>279.47000000000003</v>
      </c>
      <c r="HX9354" s="73">
        <f t="shared" si="5918"/>
        <v>279.47000000000003</v>
      </c>
      <c r="HY9354" s="73">
        <f t="shared" si="5918"/>
        <v>279.47000000000003</v>
      </c>
      <c r="HZ9354" s="73">
        <f t="shared" si="5918"/>
        <v>279.47000000000003</v>
      </c>
      <c r="IA9354" s="73">
        <f t="shared" si="5918"/>
        <v>279.47000000000003</v>
      </c>
      <c r="IB9354" s="73">
        <f t="shared" si="5918"/>
        <v>279.47000000000003</v>
      </c>
      <c r="IC9354" s="73">
        <f t="shared" si="5918"/>
        <v>279.47000000000003</v>
      </c>
      <c r="ID9354" s="73">
        <f t="shared" si="5918"/>
        <v>279.47000000000003</v>
      </c>
      <c r="IE9354" s="73">
        <f t="shared" si="5918"/>
        <v>279.47000000000003</v>
      </c>
      <c r="IF9354" s="73">
        <f t="shared" si="5918"/>
        <v>279.47000000000003</v>
      </c>
      <c r="IG9354" s="73">
        <f t="shared" si="5918"/>
        <v>279.47000000000003</v>
      </c>
      <c r="IH9354" s="73">
        <f t="shared" si="5918"/>
        <v>279.47000000000003</v>
      </c>
      <c r="II9354" s="73">
        <f t="shared" si="5918"/>
        <v>279.47000000000003</v>
      </c>
      <c r="IJ9354" s="73">
        <f t="shared" si="5918"/>
        <v>279.47000000000003</v>
      </c>
      <c r="IK9354" s="73">
        <f t="shared" si="5918"/>
        <v>279.47000000000003</v>
      </c>
      <c r="IL9354" s="73">
        <f t="shared" si="5918"/>
        <v>279.47000000000003</v>
      </c>
      <c r="IM9354" s="73">
        <f t="shared" si="5918"/>
        <v>279.47000000000003</v>
      </c>
      <c r="IN9354" s="73">
        <f t="shared" si="5918"/>
        <v>279.47000000000003</v>
      </c>
      <c r="IO9354" s="73">
        <f t="shared" si="5918"/>
        <v>279.47000000000003</v>
      </c>
      <c r="IP9354" s="73">
        <f t="shared" si="5918"/>
        <v>279.47000000000003</v>
      </c>
      <c r="IQ9354" s="73">
        <f t="shared" si="5918"/>
        <v>279.47000000000003</v>
      </c>
      <c r="IR9354" s="73">
        <f t="shared" si="5918"/>
        <v>279.47000000000003</v>
      </c>
      <c r="IS9354" s="73">
        <f t="shared" si="5918"/>
        <v>279.47000000000003</v>
      </c>
      <c r="IT9354" s="73">
        <f t="shared" si="5918"/>
        <v>279.47000000000003</v>
      </c>
      <c r="IU9354" s="73">
        <f t="shared" si="5918"/>
        <v>279.47000000000003</v>
      </c>
      <c r="IV9354" s="73">
        <f t="shared" si="5918"/>
        <v>279.47000000000003</v>
      </c>
      <c r="IW9354" s="73">
        <f t="shared" si="5918"/>
        <v>279.47000000000003</v>
      </c>
      <c r="IX9354" s="73">
        <f t="shared" si="5918"/>
        <v>279.47000000000003</v>
      </c>
      <c r="IY9354" s="73">
        <f t="shared" si="5918"/>
        <v>279.47000000000003</v>
      </c>
      <c r="IZ9354" s="73">
        <f t="shared" si="5918"/>
        <v>279.47000000000003</v>
      </c>
      <c r="JA9354" s="73">
        <f t="shared" si="5918"/>
        <v>279.47000000000003</v>
      </c>
      <c r="JB9354" s="73">
        <f t="shared" ref="JB9354:KG9354" si="5919">(JA9354+$F$9100*$F$9102*($F$55/$F$9101*JA9353+$F$55/$F$9101*JA9355))/(1+$F$9100*$F$9102*($F$55/$F$9101+$F$55/$F$9101))</f>
        <v>279.47000000000003</v>
      </c>
      <c r="JC9354" s="73">
        <f t="shared" si="5919"/>
        <v>279.47000000000003</v>
      </c>
      <c r="JD9354" s="73">
        <f t="shared" si="5919"/>
        <v>279.47000000000003</v>
      </c>
      <c r="JE9354" s="73">
        <f t="shared" si="5919"/>
        <v>279.47000000000003</v>
      </c>
      <c r="JF9354" s="73">
        <f t="shared" si="5919"/>
        <v>279.47000000000003</v>
      </c>
      <c r="JG9354" s="73">
        <f t="shared" si="5919"/>
        <v>279.47000000000003</v>
      </c>
      <c r="JH9354" s="73">
        <f t="shared" si="5919"/>
        <v>279.47000000000003</v>
      </c>
      <c r="JI9354" s="73">
        <f t="shared" si="5919"/>
        <v>279.47000000000003</v>
      </c>
      <c r="JJ9354" s="73">
        <f t="shared" si="5919"/>
        <v>279.47000000000003</v>
      </c>
      <c r="JK9354" s="73">
        <f t="shared" si="5919"/>
        <v>279.47000000000003</v>
      </c>
      <c r="JL9354" s="73">
        <f t="shared" si="5919"/>
        <v>279.47000000000003</v>
      </c>
      <c r="JM9354" s="73">
        <f t="shared" si="5919"/>
        <v>279.47000000000003</v>
      </c>
      <c r="JN9354" s="73">
        <f t="shared" si="5919"/>
        <v>279.47000000000003</v>
      </c>
      <c r="JO9354" s="73">
        <f t="shared" si="5919"/>
        <v>279.47000000000003</v>
      </c>
      <c r="JP9354" s="73">
        <f t="shared" si="5919"/>
        <v>279.47000000000003</v>
      </c>
      <c r="JQ9354" s="73">
        <f t="shared" si="5919"/>
        <v>279.47000000000003</v>
      </c>
      <c r="JR9354" s="73">
        <f t="shared" si="5919"/>
        <v>279.47000000000003</v>
      </c>
      <c r="JS9354" s="73">
        <f t="shared" si="5919"/>
        <v>279.47000000000003</v>
      </c>
      <c r="JT9354" s="73">
        <f t="shared" si="5919"/>
        <v>279.47000000000003</v>
      </c>
      <c r="JU9354" s="73">
        <f t="shared" si="5919"/>
        <v>279.47000000000003</v>
      </c>
      <c r="JV9354" s="73">
        <f t="shared" si="5919"/>
        <v>279.47000000000003</v>
      </c>
      <c r="JW9354" s="73">
        <f t="shared" si="5919"/>
        <v>279.47000000000003</v>
      </c>
      <c r="JX9354" s="73">
        <f t="shared" si="5919"/>
        <v>279.47000000000003</v>
      </c>
      <c r="JY9354" s="73">
        <f t="shared" si="5919"/>
        <v>279.47000000000003</v>
      </c>
      <c r="JZ9354" s="73">
        <f t="shared" si="5919"/>
        <v>279.47000000000003</v>
      </c>
      <c r="KA9354" s="73">
        <f t="shared" si="5919"/>
        <v>279.47000000000003</v>
      </c>
      <c r="KB9354" s="73">
        <f t="shared" si="5919"/>
        <v>279.47000000000003</v>
      </c>
      <c r="KC9354" s="73">
        <f t="shared" si="5919"/>
        <v>279.47000000000003</v>
      </c>
      <c r="KD9354" s="73">
        <f t="shared" si="5919"/>
        <v>279.47000000000003</v>
      </c>
      <c r="KE9354" s="73">
        <f t="shared" si="5919"/>
        <v>279.47000000000003</v>
      </c>
      <c r="KF9354" s="73">
        <f t="shared" si="5919"/>
        <v>279.47000000000003</v>
      </c>
      <c r="KG9354" s="73">
        <f t="shared" si="5919"/>
        <v>279.47000000000003</v>
      </c>
      <c r="KH9354">
        <v>279.47000000000003</v>
      </c>
      <c r="KL9354" s="84"/>
      <c r="KP9354" s="84"/>
      <c r="KS9354" s="74"/>
      <c r="KT9354" s="74"/>
      <c r="KU9354" s="16"/>
      <c r="KV9354" s="72"/>
      <c r="KW9354" s="72"/>
      <c r="KX9354" s="16"/>
      <c r="KZ9354" s="16"/>
      <c r="LA9354" s="16"/>
      <c r="LB9354" s="74"/>
      <c r="LC9354" s="74"/>
    </row>
    <row r="9355" spans="2:315" x14ac:dyDescent="0.35">
      <c r="B9355">
        <v>249</v>
      </c>
      <c r="C9355">
        <f t="shared" si="5789"/>
        <v>2.4849999999999999</v>
      </c>
      <c r="E9355" s="92">
        <v>279.47000000000003</v>
      </c>
      <c r="F9355" s="73">
        <f t="shared" ref="F9355:BQ9355" si="5920">(E9355+$F$9100*$F$9102*($F$55/$F$9101*E9354+$F$55/$F$9101*E9356))/(1+$F$9100*$F$9102*($F$55/$F$9101+$F$55/$F$9101))</f>
        <v>279.47000000000003</v>
      </c>
      <c r="G9355" s="73">
        <f t="shared" si="5920"/>
        <v>279.47000000000003</v>
      </c>
      <c r="H9355" s="73">
        <f t="shared" si="5920"/>
        <v>279.47000000000003</v>
      </c>
      <c r="I9355" s="73">
        <f t="shared" si="5920"/>
        <v>279.47000000000003</v>
      </c>
      <c r="J9355" s="73">
        <f t="shared" si="5920"/>
        <v>279.47000000000003</v>
      </c>
      <c r="K9355" s="73">
        <f t="shared" si="5920"/>
        <v>279.47000000000003</v>
      </c>
      <c r="L9355" s="73">
        <f t="shared" si="5920"/>
        <v>279.47000000000003</v>
      </c>
      <c r="M9355" s="73">
        <f t="shared" si="5920"/>
        <v>279.47000000000003</v>
      </c>
      <c r="N9355" s="73">
        <f t="shared" si="5920"/>
        <v>279.47000000000003</v>
      </c>
      <c r="O9355" s="73">
        <f t="shared" si="5920"/>
        <v>279.47000000000003</v>
      </c>
      <c r="P9355" s="73">
        <f t="shared" si="5920"/>
        <v>279.47000000000003</v>
      </c>
      <c r="Q9355" s="73">
        <f t="shared" si="5920"/>
        <v>279.47000000000003</v>
      </c>
      <c r="R9355" s="73">
        <f t="shared" si="5920"/>
        <v>279.47000000000003</v>
      </c>
      <c r="S9355" s="73">
        <f t="shared" si="5920"/>
        <v>279.47000000000003</v>
      </c>
      <c r="T9355" s="73">
        <f t="shared" si="5920"/>
        <v>279.47000000000003</v>
      </c>
      <c r="U9355" s="73">
        <f t="shared" si="5920"/>
        <v>279.47000000000003</v>
      </c>
      <c r="V9355" s="73">
        <f t="shared" si="5920"/>
        <v>279.47000000000003</v>
      </c>
      <c r="W9355" s="73">
        <f t="shared" si="5920"/>
        <v>279.47000000000003</v>
      </c>
      <c r="X9355" s="73">
        <f t="shared" si="5920"/>
        <v>279.47000000000003</v>
      </c>
      <c r="Y9355" s="73">
        <f t="shared" si="5920"/>
        <v>279.47000000000003</v>
      </c>
      <c r="Z9355" s="73">
        <f t="shared" si="5920"/>
        <v>279.47000000000003</v>
      </c>
      <c r="AA9355" s="73">
        <f t="shared" si="5920"/>
        <v>279.47000000000003</v>
      </c>
      <c r="AB9355" s="73">
        <f t="shared" si="5920"/>
        <v>279.47000000000003</v>
      </c>
      <c r="AC9355" s="73">
        <f t="shared" si="5920"/>
        <v>279.47000000000003</v>
      </c>
      <c r="AD9355" s="73">
        <f t="shared" si="5920"/>
        <v>279.47000000000003</v>
      </c>
      <c r="AE9355" s="73">
        <f t="shared" si="5920"/>
        <v>279.47000000000003</v>
      </c>
      <c r="AF9355" s="73">
        <f t="shared" si="5920"/>
        <v>279.47000000000003</v>
      </c>
      <c r="AG9355" s="73">
        <f t="shared" si="5920"/>
        <v>279.47000000000003</v>
      </c>
      <c r="AH9355" s="73">
        <f t="shared" si="5920"/>
        <v>279.47000000000003</v>
      </c>
      <c r="AI9355" s="73">
        <f t="shared" si="5920"/>
        <v>279.47000000000003</v>
      </c>
      <c r="AJ9355" s="73">
        <f t="shared" si="5920"/>
        <v>279.47000000000003</v>
      </c>
      <c r="AK9355" s="73">
        <f t="shared" si="5920"/>
        <v>279.47000000000003</v>
      </c>
      <c r="AL9355" s="73">
        <f t="shared" si="5920"/>
        <v>279.47000000000003</v>
      </c>
      <c r="AM9355" s="73">
        <f t="shared" si="5920"/>
        <v>279.47000000000003</v>
      </c>
      <c r="AN9355" s="73">
        <f t="shared" si="5920"/>
        <v>279.47000000000003</v>
      </c>
      <c r="AO9355" s="73">
        <f t="shared" si="5920"/>
        <v>279.47000000000003</v>
      </c>
      <c r="AP9355" s="73">
        <f t="shared" si="5920"/>
        <v>279.47000000000003</v>
      </c>
      <c r="AQ9355" s="73">
        <f t="shared" si="5920"/>
        <v>279.47000000000003</v>
      </c>
      <c r="AR9355" s="73">
        <f t="shared" si="5920"/>
        <v>279.47000000000003</v>
      </c>
      <c r="AS9355" s="73">
        <f t="shared" si="5920"/>
        <v>279.47000000000003</v>
      </c>
      <c r="AT9355" s="73">
        <f t="shared" si="5920"/>
        <v>279.47000000000003</v>
      </c>
      <c r="AU9355" s="73">
        <f t="shared" si="5920"/>
        <v>279.47000000000003</v>
      </c>
      <c r="AV9355" s="73">
        <f t="shared" si="5920"/>
        <v>279.47000000000003</v>
      </c>
      <c r="AW9355" s="73">
        <f t="shared" si="5920"/>
        <v>279.47000000000003</v>
      </c>
      <c r="AX9355" s="73">
        <f t="shared" si="5920"/>
        <v>279.47000000000003</v>
      </c>
      <c r="AY9355" s="73">
        <f t="shared" si="5920"/>
        <v>279.47000000000003</v>
      </c>
      <c r="AZ9355" s="73">
        <f t="shared" si="5920"/>
        <v>279.47000000000003</v>
      </c>
      <c r="BA9355" s="73">
        <f t="shared" si="5920"/>
        <v>279.47000000000003</v>
      </c>
      <c r="BB9355" s="73">
        <f t="shared" si="5920"/>
        <v>279.47000000000003</v>
      </c>
      <c r="BC9355" s="73">
        <f t="shared" si="5920"/>
        <v>279.47000000000003</v>
      </c>
      <c r="BD9355" s="73">
        <f t="shared" si="5920"/>
        <v>279.47000000000003</v>
      </c>
      <c r="BE9355" s="73">
        <f t="shared" si="5920"/>
        <v>279.47000000000003</v>
      </c>
      <c r="BF9355" s="73">
        <f t="shared" si="5920"/>
        <v>279.47000000000003</v>
      </c>
      <c r="BG9355" s="73">
        <f t="shared" si="5920"/>
        <v>279.47000000000003</v>
      </c>
      <c r="BH9355" s="73">
        <f t="shared" si="5920"/>
        <v>279.47000000000003</v>
      </c>
      <c r="BI9355" s="73">
        <f t="shared" si="5920"/>
        <v>279.47000000000003</v>
      </c>
      <c r="BJ9355" s="73">
        <f t="shared" si="5920"/>
        <v>279.47000000000003</v>
      </c>
      <c r="BK9355" s="73">
        <f t="shared" si="5920"/>
        <v>279.47000000000003</v>
      </c>
      <c r="BL9355" s="73">
        <f t="shared" si="5920"/>
        <v>279.47000000000003</v>
      </c>
      <c r="BM9355" s="73">
        <f t="shared" si="5920"/>
        <v>279.47000000000003</v>
      </c>
      <c r="BN9355" s="73">
        <f t="shared" si="5920"/>
        <v>279.47000000000003</v>
      </c>
      <c r="BO9355" s="73">
        <f t="shared" si="5920"/>
        <v>279.47000000000003</v>
      </c>
      <c r="BP9355" s="73">
        <f t="shared" si="5920"/>
        <v>279.47000000000003</v>
      </c>
      <c r="BQ9355" s="73">
        <f t="shared" si="5920"/>
        <v>279.47000000000003</v>
      </c>
      <c r="BR9355" s="73">
        <f t="shared" ref="BR9355:EC9355" si="5921">(BQ9355+$F$9100*$F$9102*($F$55/$F$9101*BQ9354+$F$55/$F$9101*BQ9356))/(1+$F$9100*$F$9102*($F$55/$F$9101+$F$55/$F$9101))</f>
        <v>279.47000000000003</v>
      </c>
      <c r="BS9355" s="73">
        <f t="shared" si="5921"/>
        <v>279.47000000000003</v>
      </c>
      <c r="BT9355" s="73">
        <f t="shared" si="5921"/>
        <v>279.47000000000003</v>
      </c>
      <c r="BU9355" s="73">
        <f t="shared" si="5921"/>
        <v>279.47000000000003</v>
      </c>
      <c r="BV9355" s="73">
        <f t="shared" si="5921"/>
        <v>279.47000000000003</v>
      </c>
      <c r="BW9355" s="73">
        <f t="shared" si="5921"/>
        <v>279.47000000000003</v>
      </c>
      <c r="BX9355" s="73">
        <f t="shared" si="5921"/>
        <v>279.47000000000003</v>
      </c>
      <c r="BY9355" s="73">
        <f t="shared" si="5921"/>
        <v>279.47000000000003</v>
      </c>
      <c r="BZ9355" s="73">
        <f t="shared" si="5921"/>
        <v>279.47000000000003</v>
      </c>
      <c r="CA9355" s="73">
        <f t="shared" si="5921"/>
        <v>279.47000000000003</v>
      </c>
      <c r="CB9355" s="73">
        <f t="shared" si="5921"/>
        <v>279.47000000000003</v>
      </c>
      <c r="CC9355" s="73">
        <f t="shared" si="5921"/>
        <v>279.47000000000003</v>
      </c>
      <c r="CD9355" s="73">
        <f t="shared" si="5921"/>
        <v>279.47000000000003</v>
      </c>
      <c r="CE9355" s="73">
        <f t="shared" si="5921"/>
        <v>279.47000000000003</v>
      </c>
      <c r="CF9355" s="73">
        <f t="shared" si="5921"/>
        <v>279.47000000000003</v>
      </c>
      <c r="CG9355" s="73">
        <f t="shared" si="5921"/>
        <v>279.47000000000003</v>
      </c>
      <c r="CH9355" s="73">
        <f t="shared" si="5921"/>
        <v>279.47000000000003</v>
      </c>
      <c r="CI9355" s="73">
        <f t="shared" si="5921"/>
        <v>279.47000000000003</v>
      </c>
      <c r="CJ9355" s="73">
        <f t="shared" si="5921"/>
        <v>279.47000000000003</v>
      </c>
      <c r="CK9355" s="73">
        <f t="shared" si="5921"/>
        <v>279.47000000000003</v>
      </c>
      <c r="CL9355" s="73">
        <f t="shared" si="5921"/>
        <v>279.47000000000003</v>
      </c>
      <c r="CM9355" s="73">
        <f t="shared" si="5921"/>
        <v>279.47000000000003</v>
      </c>
      <c r="CN9355" s="73">
        <f t="shared" si="5921"/>
        <v>279.47000000000003</v>
      </c>
      <c r="CO9355" s="73">
        <f t="shared" si="5921"/>
        <v>279.47000000000003</v>
      </c>
      <c r="CP9355" s="73">
        <f t="shared" si="5921"/>
        <v>279.47000000000003</v>
      </c>
      <c r="CQ9355" s="73">
        <f t="shared" si="5921"/>
        <v>279.47000000000003</v>
      </c>
      <c r="CR9355" s="73">
        <f t="shared" si="5921"/>
        <v>279.47000000000003</v>
      </c>
      <c r="CS9355" s="73">
        <f t="shared" si="5921"/>
        <v>279.47000000000003</v>
      </c>
      <c r="CT9355" s="73">
        <f t="shared" si="5921"/>
        <v>279.47000000000003</v>
      </c>
      <c r="CU9355" s="73">
        <f t="shared" si="5921"/>
        <v>279.47000000000003</v>
      </c>
      <c r="CV9355" s="73">
        <f t="shared" si="5921"/>
        <v>279.47000000000003</v>
      </c>
      <c r="CW9355" s="73">
        <f t="shared" si="5921"/>
        <v>279.47000000000003</v>
      </c>
      <c r="CX9355" s="73">
        <f t="shared" si="5921"/>
        <v>279.47000000000003</v>
      </c>
      <c r="CY9355" s="73">
        <f t="shared" si="5921"/>
        <v>279.47000000000003</v>
      </c>
      <c r="CZ9355" s="73">
        <f t="shared" si="5921"/>
        <v>279.47000000000003</v>
      </c>
      <c r="DA9355" s="73">
        <f t="shared" si="5921"/>
        <v>279.47000000000003</v>
      </c>
      <c r="DB9355" s="73">
        <f t="shared" si="5921"/>
        <v>279.47000000000003</v>
      </c>
      <c r="DC9355" s="73">
        <f t="shared" si="5921"/>
        <v>279.47000000000003</v>
      </c>
      <c r="DD9355" s="73">
        <f t="shared" si="5921"/>
        <v>279.47000000000003</v>
      </c>
      <c r="DE9355" s="73">
        <f t="shared" si="5921"/>
        <v>279.47000000000003</v>
      </c>
      <c r="DF9355" s="73">
        <f t="shared" si="5921"/>
        <v>279.47000000000003</v>
      </c>
      <c r="DG9355" s="73">
        <f t="shared" si="5921"/>
        <v>279.47000000000003</v>
      </c>
      <c r="DH9355" s="73">
        <f t="shared" si="5921"/>
        <v>279.47000000000003</v>
      </c>
      <c r="DI9355" s="73">
        <f t="shared" si="5921"/>
        <v>279.47000000000003</v>
      </c>
      <c r="DJ9355" s="73">
        <f t="shared" si="5921"/>
        <v>279.47000000000003</v>
      </c>
      <c r="DK9355" s="73">
        <f t="shared" si="5921"/>
        <v>279.47000000000003</v>
      </c>
      <c r="DL9355" s="73">
        <f t="shared" si="5921"/>
        <v>279.47000000000003</v>
      </c>
      <c r="DM9355" s="73">
        <f t="shared" si="5921"/>
        <v>279.47000000000003</v>
      </c>
      <c r="DN9355" s="73">
        <f t="shared" si="5921"/>
        <v>279.47000000000003</v>
      </c>
      <c r="DO9355" s="73">
        <f t="shared" si="5921"/>
        <v>279.47000000000003</v>
      </c>
      <c r="DP9355" s="73">
        <f t="shared" si="5921"/>
        <v>279.47000000000003</v>
      </c>
      <c r="DQ9355" s="73">
        <f t="shared" si="5921"/>
        <v>279.47000000000003</v>
      </c>
      <c r="DR9355" s="73">
        <f t="shared" si="5921"/>
        <v>279.47000000000003</v>
      </c>
      <c r="DS9355" s="73">
        <f t="shared" si="5921"/>
        <v>279.47000000000003</v>
      </c>
      <c r="DT9355" s="73">
        <f t="shared" si="5921"/>
        <v>279.47000000000003</v>
      </c>
      <c r="DU9355" s="73">
        <f t="shared" si="5921"/>
        <v>279.47000000000003</v>
      </c>
      <c r="DV9355" s="73">
        <f t="shared" si="5921"/>
        <v>279.47000000000003</v>
      </c>
      <c r="DW9355" s="73">
        <f t="shared" si="5921"/>
        <v>279.47000000000003</v>
      </c>
      <c r="DX9355" s="73">
        <f t="shared" si="5921"/>
        <v>279.47000000000003</v>
      </c>
      <c r="DY9355" s="73">
        <f t="shared" si="5921"/>
        <v>279.47000000000003</v>
      </c>
      <c r="DZ9355" s="73">
        <f t="shared" si="5921"/>
        <v>279.47000000000003</v>
      </c>
      <c r="EA9355" s="73">
        <f t="shared" si="5921"/>
        <v>279.47000000000003</v>
      </c>
      <c r="EB9355" s="73">
        <f t="shared" si="5921"/>
        <v>279.47000000000003</v>
      </c>
      <c r="EC9355" s="73">
        <f t="shared" si="5921"/>
        <v>279.47000000000003</v>
      </c>
      <c r="ED9355" s="73">
        <f t="shared" ref="ED9355:GO9355" si="5922">(EC9355+$F$9100*$F$9102*($F$55/$F$9101*EC9354+$F$55/$F$9101*EC9356))/(1+$F$9100*$F$9102*($F$55/$F$9101+$F$55/$F$9101))</f>
        <v>279.47000000000003</v>
      </c>
      <c r="EE9355" s="73">
        <f t="shared" si="5922"/>
        <v>279.47000000000003</v>
      </c>
      <c r="EF9355" s="73">
        <f t="shared" si="5922"/>
        <v>279.47000000000003</v>
      </c>
      <c r="EG9355" s="73">
        <f t="shared" si="5922"/>
        <v>279.47000000000003</v>
      </c>
      <c r="EH9355" s="73">
        <f t="shared" si="5922"/>
        <v>279.47000000000003</v>
      </c>
      <c r="EI9355" s="73">
        <f t="shared" si="5922"/>
        <v>279.47000000000003</v>
      </c>
      <c r="EJ9355" s="73">
        <f t="shared" si="5922"/>
        <v>279.47000000000003</v>
      </c>
      <c r="EK9355" s="73">
        <f t="shared" si="5922"/>
        <v>279.47000000000003</v>
      </c>
      <c r="EL9355" s="73">
        <f t="shared" si="5922"/>
        <v>279.47000000000003</v>
      </c>
      <c r="EM9355" s="73">
        <f t="shared" si="5922"/>
        <v>279.47000000000003</v>
      </c>
      <c r="EN9355" s="73">
        <f t="shared" si="5922"/>
        <v>279.47000000000003</v>
      </c>
      <c r="EO9355" s="73">
        <f t="shared" si="5922"/>
        <v>279.47000000000003</v>
      </c>
      <c r="EP9355" s="73">
        <f t="shared" si="5922"/>
        <v>279.47000000000003</v>
      </c>
      <c r="EQ9355" s="73">
        <f t="shared" si="5922"/>
        <v>279.47000000000003</v>
      </c>
      <c r="ER9355" s="73">
        <f t="shared" si="5922"/>
        <v>279.47000000000003</v>
      </c>
      <c r="ES9355" s="73">
        <f t="shared" si="5922"/>
        <v>279.47000000000003</v>
      </c>
      <c r="ET9355" s="73">
        <f t="shared" si="5922"/>
        <v>279.47000000000003</v>
      </c>
      <c r="EU9355" s="73">
        <f t="shared" si="5922"/>
        <v>279.47000000000003</v>
      </c>
      <c r="EV9355" s="73">
        <f t="shared" si="5922"/>
        <v>279.47000000000003</v>
      </c>
      <c r="EW9355" s="73">
        <f t="shared" si="5922"/>
        <v>279.47000000000003</v>
      </c>
      <c r="EX9355" s="73">
        <f t="shared" si="5922"/>
        <v>279.47000000000003</v>
      </c>
      <c r="EY9355" s="73">
        <f t="shared" si="5922"/>
        <v>279.47000000000003</v>
      </c>
      <c r="EZ9355" s="73">
        <f t="shared" si="5922"/>
        <v>279.47000000000003</v>
      </c>
      <c r="FA9355" s="73">
        <f t="shared" si="5922"/>
        <v>279.47000000000003</v>
      </c>
      <c r="FB9355" s="73">
        <f t="shared" si="5922"/>
        <v>279.47000000000003</v>
      </c>
      <c r="FC9355" s="73">
        <f t="shared" si="5922"/>
        <v>279.47000000000003</v>
      </c>
      <c r="FD9355" s="73">
        <f t="shared" si="5922"/>
        <v>279.47000000000003</v>
      </c>
      <c r="FE9355" s="73">
        <f t="shared" si="5922"/>
        <v>279.47000000000003</v>
      </c>
      <c r="FF9355" s="73">
        <f t="shared" si="5922"/>
        <v>279.47000000000003</v>
      </c>
      <c r="FG9355" s="73">
        <f t="shared" si="5922"/>
        <v>279.47000000000003</v>
      </c>
      <c r="FH9355" s="73">
        <f t="shared" si="5922"/>
        <v>279.47000000000003</v>
      </c>
      <c r="FI9355" s="73">
        <f t="shared" si="5922"/>
        <v>279.47000000000003</v>
      </c>
      <c r="FJ9355" s="73">
        <f t="shared" si="5922"/>
        <v>279.47000000000003</v>
      </c>
      <c r="FK9355" s="73">
        <f t="shared" si="5922"/>
        <v>279.47000000000003</v>
      </c>
      <c r="FL9355" s="73">
        <f t="shared" si="5922"/>
        <v>279.47000000000003</v>
      </c>
      <c r="FM9355" s="73">
        <f t="shared" si="5922"/>
        <v>279.47000000000003</v>
      </c>
      <c r="FN9355" s="73">
        <f t="shared" si="5922"/>
        <v>279.47000000000003</v>
      </c>
      <c r="FO9355" s="73">
        <f t="shared" si="5922"/>
        <v>279.47000000000003</v>
      </c>
      <c r="FP9355" s="73">
        <f t="shared" si="5922"/>
        <v>279.47000000000003</v>
      </c>
      <c r="FQ9355" s="73">
        <f t="shared" si="5922"/>
        <v>279.47000000000003</v>
      </c>
      <c r="FR9355" s="73">
        <f t="shared" si="5922"/>
        <v>279.47000000000003</v>
      </c>
      <c r="FS9355" s="73">
        <f t="shared" si="5922"/>
        <v>279.47000000000003</v>
      </c>
      <c r="FT9355" s="73">
        <f t="shared" si="5922"/>
        <v>279.47000000000003</v>
      </c>
      <c r="FU9355" s="73">
        <f t="shared" si="5922"/>
        <v>279.47000000000003</v>
      </c>
      <c r="FV9355" s="73">
        <f t="shared" si="5922"/>
        <v>279.47000000000003</v>
      </c>
      <c r="FW9355" s="73">
        <f t="shared" si="5922"/>
        <v>279.47000000000003</v>
      </c>
      <c r="FX9355" s="73">
        <f t="shared" si="5922"/>
        <v>279.47000000000003</v>
      </c>
      <c r="FY9355" s="73">
        <f t="shared" si="5922"/>
        <v>279.47000000000003</v>
      </c>
      <c r="FZ9355" s="73">
        <f t="shared" si="5922"/>
        <v>279.47000000000003</v>
      </c>
      <c r="GA9355" s="73">
        <f t="shared" si="5922"/>
        <v>279.47000000000003</v>
      </c>
      <c r="GB9355" s="73">
        <f t="shared" si="5922"/>
        <v>279.47000000000003</v>
      </c>
      <c r="GC9355" s="73">
        <f t="shared" si="5922"/>
        <v>279.47000000000003</v>
      </c>
      <c r="GD9355" s="73">
        <f t="shared" si="5922"/>
        <v>279.47000000000003</v>
      </c>
      <c r="GE9355" s="73">
        <f t="shared" si="5922"/>
        <v>279.47000000000003</v>
      </c>
      <c r="GF9355" s="73">
        <f t="shared" si="5922"/>
        <v>279.47000000000003</v>
      </c>
      <c r="GG9355" s="73">
        <f t="shared" si="5922"/>
        <v>279.47000000000003</v>
      </c>
      <c r="GH9355" s="73">
        <f t="shared" si="5922"/>
        <v>279.47000000000003</v>
      </c>
      <c r="GI9355" s="73">
        <f t="shared" si="5922"/>
        <v>279.47000000000003</v>
      </c>
      <c r="GJ9355" s="73">
        <f t="shared" si="5922"/>
        <v>279.47000000000003</v>
      </c>
      <c r="GK9355" s="73">
        <f t="shared" si="5922"/>
        <v>279.47000000000003</v>
      </c>
      <c r="GL9355" s="73">
        <f t="shared" si="5922"/>
        <v>279.47000000000003</v>
      </c>
      <c r="GM9355" s="73">
        <f t="shared" si="5922"/>
        <v>279.47000000000003</v>
      </c>
      <c r="GN9355" s="73">
        <f t="shared" si="5922"/>
        <v>279.47000000000003</v>
      </c>
      <c r="GO9355" s="73">
        <f t="shared" si="5922"/>
        <v>279.47000000000003</v>
      </c>
      <c r="GP9355" s="73">
        <f t="shared" ref="GP9355:JA9355" si="5923">(GO9355+$F$9100*$F$9102*($F$55/$F$9101*GO9354+$F$55/$F$9101*GO9356))/(1+$F$9100*$F$9102*($F$55/$F$9101+$F$55/$F$9101))</f>
        <v>279.47000000000003</v>
      </c>
      <c r="GQ9355" s="73">
        <f t="shared" si="5923"/>
        <v>279.47000000000003</v>
      </c>
      <c r="GR9355" s="73">
        <f t="shared" si="5923"/>
        <v>279.47000000000003</v>
      </c>
      <c r="GS9355" s="73">
        <f t="shared" si="5923"/>
        <v>279.47000000000003</v>
      </c>
      <c r="GT9355" s="73">
        <f t="shared" si="5923"/>
        <v>279.47000000000003</v>
      </c>
      <c r="GU9355" s="73">
        <f t="shared" si="5923"/>
        <v>279.47000000000003</v>
      </c>
      <c r="GV9355" s="73">
        <f t="shared" si="5923"/>
        <v>279.47000000000003</v>
      </c>
      <c r="GW9355" s="73">
        <f t="shared" si="5923"/>
        <v>279.47000000000003</v>
      </c>
      <c r="GX9355" s="73">
        <f t="shared" si="5923"/>
        <v>279.47000000000003</v>
      </c>
      <c r="GY9355" s="73">
        <f t="shared" si="5923"/>
        <v>279.47000000000003</v>
      </c>
      <c r="GZ9355" s="73">
        <f t="shared" si="5923"/>
        <v>279.47000000000003</v>
      </c>
      <c r="HA9355" s="73">
        <f t="shared" si="5923"/>
        <v>279.47000000000003</v>
      </c>
      <c r="HB9355" s="73">
        <f t="shared" si="5923"/>
        <v>279.47000000000003</v>
      </c>
      <c r="HC9355" s="73">
        <f t="shared" si="5923"/>
        <v>279.47000000000003</v>
      </c>
      <c r="HD9355" s="73">
        <f t="shared" si="5923"/>
        <v>279.47000000000003</v>
      </c>
      <c r="HE9355" s="73">
        <f t="shared" si="5923"/>
        <v>279.47000000000003</v>
      </c>
      <c r="HF9355" s="73">
        <f t="shared" si="5923"/>
        <v>279.47000000000003</v>
      </c>
      <c r="HG9355" s="73">
        <f t="shared" si="5923"/>
        <v>279.47000000000003</v>
      </c>
      <c r="HH9355" s="73">
        <f t="shared" si="5923"/>
        <v>279.47000000000003</v>
      </c>
      <c r="HI9355" s="73">
        <f t="shared" si="5923"/>
        <v>279.47000000000003</v>
      </c>
      <c r="HJ9355" s="73">
        <f t="shared" si="5923"/>
        <v>279.47000000000003</v>
      </c>
      <c r="HK9355" s="73">
        <f t="shared" si="5923"/>
        <v>279.47000000000003</v>
      </c>
      <c r="HL9355" s="73">
        <f t="shared" si="5923"/>
        <v>279.47000000000003</v>
      </c>
      <c r="HM9355" s="73">
        <f t="shared" si="5923"/>
        <v>279.47000000000003</v>
      </c>
      <c r="HN9355" s="73">
        <f t="shared" si="5923"/>
        <v>279.47000000000003</v>
      </c>
      <c r="HO9355" s="73">
        <f t="shared" si="5923"/>
        <v>279.47000000000003</v>
      </c>
      <c r="HP9355" s="73">
        <f t="shared" si="5923"/>
        <v>279.47000000000003</v>
      </c>
      <c r="HQ9355" s="73">
        <f t="shared" si="5923"/>
        <v>279.47000000000003</v>
      </c>
      <c r="HR9355" s="73">
        <f t="shared" si="5923"/>
        <v>279.47000000000003</v>
      </c>
      <c r="HS9355" s="73">
        <f t="shared" si="5923"/>
        <v>279.47000000000003</v>
      </c>
      <c r="HT9355" s="73">
        <f t="shared" si="5923"/>
        <v>279.47000000000003</v>
      </c>
      <c r="HU9355" s="73">
        <f t="shared" si="5923"/>
        <v>279.47000000000003</v>
      </c>
      <c r="HV9355" s="73">
        <f t="shared" si="5923"/>
        <v>279.47000000000003</v>
      </c>
      <c r="HW9355" s="73">
        <f t="shared" si="5923"/>
        <v>279.47000000000003</v>
      </c>
      <c r="HX9355" s="73">
        <f t="shared" si="5923"/>
        <v>279.47000000000003</v>
      </c>
      <c r="HY9355" s="73">
        <f t="shared" si="5923"/>
        <v>279.47000000000003</v>
      </c>
      <c r="HZ9355" s="73">
        <f t="shared" si="5923"/>
        <v>279.47000000000003</v>
      </c>
      <c r="IA9355" s="73">
        <f t="shared" si="5923"/>
        <v>279.47000000000003</v>
      </c>
      <c r="IB9355" s="73">
        <f t="shared" si="5923"/>
        <v>279.47000000000003</v>
      </c>
      <c r="IC9355" s="73">
        <f t="shared" si="5923"/>
        <v>279.47000000000003</v>
      </c>
      <c r="ID9355" s="73">
        <f t="shared" si="5923"/>
        <v>279.47000000000003</v>
      </c>
      <c r="IE9355" s="73">
        <f t="shared" si="5923"/>
        <v>279.47000000000003</v>
      </c>
      <c r="IF9355" s="73">
        <f t="shared" si="5923"/>
        <v>279.47000000000003</v>
      </c>
      <c r="IG9355" s="73">
        <f t="shared" si="5923"/>
        <v>279.47000000000003</v>
      </c>
      <c r="IH9355" s="73">
        <f t="shared" si="5923"/>
        <v>279.47000000000003</v>
      </c>
      <c r="II9355" s="73">
        <f t="shared" si="5923"/>
        <v>279.47000000000003</v>
      </c>
      <c r="IJ9355" s="73">
        <f t="shared" si="5923"/>
        <v>279.47000000000003</v>
      </c>
      <c r="IK9355" s="73">
        <f t="shared" si="5923"/>
        <v>279.47000000000003</v>
      </c>
      <c r="IL9355" s="73">
        <f t="shared" si="5923"/>
        <v>279.47000000000003</v>
      </c>
      <c r="IM9355" s="73">
        <f t="shared" si="5923"/>
        <v>279.47000000000003</v>
      </c>
      <c r="IN9355" s="73">
        <f t="shared" si="5923"/>
        <v>279.47000000000003</v>
      </c>
      <c r="IO9355" s="73">
        <f t="shared" si="5923"/>
        <v>279.47000000000003</v>
      </c>
      <c r="IP9355" s="73">
        <f t="shared" si="5923"/>
        <v>279.47000000000003</v>
      </c>
      <c r="IQ9355" s="73">
        <f t="shared" si="5923"/>
        <v>279.47000000000003</v>
      </c>
      <c r="IR9355" s="73">
        <f t="shared" si="5923"/>
        <v>279.47000000000003</v>
      </c>
      <c r="IS9355" s="73">
        <f t="shared" si="5923"/>
        <v>279.47000000000003</v>
      </c>
      <c r="IT9355" s="73">
        <f t="shared" si="5923"/>
        <v>279.47000000000003</v>
      </c>
      <c r="IU9355" s="73">
        <f t="shared" si="5923"/>
        <v>279.47000000000003</v>
      </c>
      <c r="IV9355" s="73">
        <f t="shared" si="5923"/>
        <v>279.47000000000003</v>
      </c>
      <c r="IW9355" s="73">
        <f t="shared" si="5923"/>
        <v>279.47000000000003</v>
      </c>
      <c r="IX9355" s="73">
        <f t="shared" si="5923"/>
        <v>279.47000000000003</v>
      </c>
      <c r="IY9355" s="73">
        <f t="shared" si="5923"/>
        <v>279.47000000000003</v>
      </c>
      <c r="IZ9355" s="73">
        <f t="shared" si="5923"/>
        <v>279.47000000000003</v>
      </c>
      <c r="JA9355" s="73">
        <f t="shared" si="5923"/>
        <v>279.47000000000003</v>
      </c>
      <c r="JB9355" s="73">
        <f t="shared" ref="JB9355:KG9355" si="5924">(JA9355+$F$9100*$F$9102*($F$55/$F$9101*JA9354+$F$55/$F$9101*JA9356))/(1+$F$9100*$F$9102*($F$55/$F$9101+$F$55/$F$9101))</f>
        <v>279.47000000000003</v>
      </c>
      <c r="JC9355" s="73">
        <f t="shared" si="5924"/>
        <v>279.47000000000003</v>
      </c>
      <c r="JD9355" s="73">
        <f t="shared" si="5924"/>
        <v>279.47000000000003</v>
      </c>
      <c r="JE9355" s="73">
        <f t="shared" si="5924"/>
        <v>279.47000000000003</v>
      </c>
      <c r="JF9355" s="73">
        <f t="shared" si="5924"/>
        <v>279.47000000000003</v>
      </c>
      <c r="JG9355" s="73">
        <f t="shared" si="5924"/>
        <v>279.47000000000003</v>
      </c>
      <c r="JH9355" s="73">
        <f t="shared" si="5924"/>
        <v>279.47000000000003</v>
      </c>
      <c r="JI9355" s="73">
        <f t="shared" si="5924"/>
        <v>279.47000000000003</v>
      </c>
      <c r="JJ9355" s="73">
        <f t="shared" si="5924"/>
        <v>279.47000000000003</v>
      </c>
      <c r="JK9355" s="73">
        <f t="shared" si="5924"/>
        <v>279.47000000000003</v>
      </c>
      <c r="JL9355" s="73">
        <f t="shared" si="5924"/>
        <v>279.47000000000003</v>
      </c>
      <c r="JM9355" s="73">
        <f t="shared" si="5924"/>
        <v>279.47000000000003</v>
      </c>
      <c r="JN9355" s="73">
        <f t="shared" si="5924"/>
        <v>279.47000000000003</v>
      </c>
      <c r="JO9355" s="73">
        <f t="shared" si="5924"/>
        <v>279.47000000000003</v>
      </c>
      <c r="JP9355" s="73">
        <f t="shared" si="5924"/>
        <v>279.47000000000003</v>
      </c>
      <c r="JQ9355" s="73">
        <f t="shared" si="5924"/>
        <v>279.47000000000003</v>
      </c>
      <c r="JR9355" s="73">
        <f t="shared" si="5924"/>
        <v>279.47000000000003</v>
      </c>
      <c r="JS9355" s="73">
        <f t="shared" si="5924"/>
        <v>279.47000000000003</v>
      </c>
      <c r="JT9355" s="73">
        <f t="shared" si="5924"/>
        <v>279.47000000000003</v>
      </c>
      <c r="JU9355" s="73">
        <f t="shared" si="5924"/>
        <v>279.47000000000003</v>
      </c>
      <c r="JV9355" s="73">
        <f t="shared" si="5924"/>
        <v>279.47000000000003</v>
      </c>
      <c r="JW9355" s="73">
        <f t="shared" si="5924"/>
        <v>279.47000000000003</v>
      </c>
      <c r="JX9355" s="73">
        <f t="shared" si="5924"/>
        <v>279.47000000000003</v>
      </c>
      <c r="JY9355" s="73">
        <f t="shared" si="5924"/>
        <v>279.47000000000003</v>
      </c>
      <c r="JZ9355" s="73">
        <f t="shared" si="5924"/>
        <v>279.47000000000003</v>
      </c>
      <c r="KA9355" s="73">
        <f t="shared" si="5924"/>
        <v>279.47000000000003</v>
      </c>
      <c r="KB9355" s="73">
        <f t="shared" si="5924"/>
        <v>279.47000000000003</v>
      </c>
      <c r="KC9355" s="73">
        <f t="shared" si="5924"/>
        <v>279.47000000000003</v>
      </c>
      <c r="KD9355" s="73">
        <f t="shared" si="5924"/>
        <v>279.47000000000003</v>
      </c>
      <c r="KE9355" s="73">
        <f t="shared" si="5924"/>
        <v>279.47000000000003</v>
      </c>
      <c r="KF9355" s="73">
        <f t="shared" si="5924"/>
        <v>279.47000000000003</v>
      </c>
      <c r="KG9355" s="73">
        <f t="shared" si="5924"/>
        <v>279.47000000000003</v>
      </c>
      <c r="KH9355">
        <v>279.47000000000003</v>
      </c>
      <c r="KL9355" s="84"/>
      <c r="KP9355" s="84"/>
      <c r="KS9355" s="74"/>
      <c r="KT9355" s="74"/>
      <c r="KU9355" s="16"/>
      <c r="KV9355" s="72"/>
      <c r="KW9355" s="72"/>
      <c r="KX9355" s="16"/>
      <c r="KZ9355" s="16"/>
      <c r="LA9355" s="16"/>
      <c r="LB9355" s="74"/>
      <c r="LC9355" s="74"/>
    </row>
    <row r="9356" spans="2:315" x14ac:dyDescent="0.35">
      <c r="B9356">
        <v>250</v>
      </c>
      <c r="C9356">
        <f t="shared" si="5789"/>
        <v>2.4950000000000001</v>
      </c>
      <c r="E9356" s="92">
        <v>279.47000000000003</v>
      </c>
      <c r="F9356" s="73">
        <f t="shared" ref="F9356:BQ9356" si="5925">(E9356+$F$9100*$F$9102*($F$55/$F$9101*E9355+$F$55/$F$9101*E9357))/(1+$F$9100*$F$9102*($F$55/$F$9101+$F$55/$F$9101))</f>
        <v>279.47000000000003</v>
      </c>
      <c r="G9356" s="73">
        <f t="shared" si="5925"/>
        <v>279.47000000000003</v>
      </c>
      <c r="H9356" s="73">
        <f t="shared" si="5925"/>
        <v>279.47000000000003</v>
      </c>
      <c r="I9356" s="73">
        <f t="shared" si="5925"/>
        <v>279.47000000000003</v>
      </c>
      <c r="J9356" s="73">
        <f t="shared" si="5925"/>
        <v>279.47000000000003</v>
      </c>
      <c r="K9356" s="73">
        <f t="shared" si="5925"/>
        <v>279.47000000000003</v>
      </c>
      <c r="L9356" s="73">
        <f t="shared" si="5925"/>
        <v>279.47000000000003</v>
      </c>
      <c r="M9356" s="73">
        <f t="shared" si="5925"/>
        <v>279.47000000000003</v>
      </c>
      <c r="N9356" s="73">
        <f t="shared" si="5925"/>
        <v>279.47000000000003</v>
      </c>
      <c r="O9356" s="73">
        <f t="shared" si="5925"/>
        <v>279.47000000000003</v>
      </c>
      <c r="P9356" s="73">
        <f t="shared" si="5925"/>
        <v>279.47000000000003</v>
      </c>
      <c r="Q9356" s="73">
        <f t="shared" si="5925"/>
        <v>279.47000000000003</v>
      </c>
      <c r="R9356" s="73">
        <f t="shared" si="5925"/>
        <v>279.47000000000003</v>
      </c>
      <c r="S9356" s="73">
        <f t="shared" si="5925"/>
        <v>279.47000000000003</v>
      </c>
      <c r="T9356" s="73">
        <f t="shared" si="5925"/>
        <v>279.47000000000003</v>
      </c>
      <c r="U9356" s="73">
        <f t="shared" si="5925"/>
        <v>279.47000000000003</v>
      </c>
      <c r="V9356" s="73">
        <f t="shared" si="5925"/>
        <v>279.47000000000003</v>
      </c>
      <c r="W9356" s="73">
        <f t="shared" si="5925"/>
        <v>279.47000000000003</v>
      </c>
      <c r="X9356" s="73">
        <f t="shared" si="5925"/>
        <v>279.47000000000003</v>
      </c>
      <c r="Y9356" s="73">
        <f t="shared" si="5925"/>
        <v>279.47000000000003</v>
      </c>
      <c r="Z9356" s="73">
        <f t="shared" si="5925"/>
        <v>279.47000000000003</v>
      </c>
      <c r="AA9356" s="73">
        <f t="shared" si="5925"/>
        <v>279.47000000000003</v>
      </c>
      <c r="AB9356" s="73">
        <f t="shared" si="5925"/>
        <v>279.47000000000003</v>
      </c>
      <c r="AC9356" s="73">
        <f t="shared" si="5925"/>
        <v>279.47000000000003</v>
      </c>
      <c r="AD9356" s="73">
        <f t="shared" si="5925"/>
        <v>279.47000000000003</v>
      </c>
      <c r="AE9356" s="73">
        <f t="shared" si="5925"/>
        <v>279.47000000000003</v>
      </c>
      <c r="AF9356" s="73">
        <f t="shared" si="5925"/>
        <v>279.47000000000003</v>
      </c>
      <c r="AG9356" s="73">
        <f t="shared" si="5925"/>
        <v>279.47000000000003</v>
      </c>
      <c r="AH9356" s="73">
        <f t="shared" si="5925"/>
        <v>279.47000000000003</v>
      </c>
      <c r="AI9356" s="73">
        <f t="shared" si="5925"/>
        <v>279.47000000000003</v>
      </c>
      <c r="AJ9356" s="73">
        <f t="shared" si="5925"/>
        <v>279.47000000000003</v>
      </c>
      <c r="AK9356" s="73">
        <f t="shared" si="5925"/>
        <v>279.47000000000003</v>
      </c>
      <c r="AL9356" s="73">
        <f t="shared" si="5925"/>
        <v>279.47000000000003</v>
      </c>
      <c r="AM9356" s="73">
        <f t="shared" si="5925"/>
        <v>279.47000000000003</v>
      </c>
      <c r="AN9356" s="73">
        <f t="shared" si="5925"/>
        <v>279.47000000000003</v>
      </c>
      <c r="AO9356" s="73">
        <f t="shared" si="5925"/>
        <v>279.47000000000003</v>
      </c>
      <c r="AP9356" s="73">
        <f t="shared" si="5925"/>
        <v>279.47000000000003</v>
      </c>
      <c r="AQ9356" s="73">
        <f t="shared" si="5925"/>
        <v>279.47000000000003</v>
      </c>
      <c r="AR9356" s="73">
        <f t="shared" si="5925"/>
        <v>279.47000000000003</v>
      </c>
      <c r="AS9356" s="73">
        <f t="shared" si="5925"/>
        <v>279.47000000000003</v>
      </c>
      <c r="AT9356" s="73">
        <f t="shared" si="5925"/>
        <v>279.47000000000003</v>
      </c>
      <c r="AU9356" s="73">
        <f t="shared" si="5925"/>
        <v>279.47000000000003</v>
      </c>
      <c r="AV9356" s="73">
        <f t="shared" si="5925"/>
        <v>279.47000000000003</v>
      </c>
      <c r="AW9356" s="73">
        <f t="shared" si="5925"/>
        <v>279.47000000000003</v>
      </c>
      <c r="AX9356" s="73">
        <f t="shared" si="5925"/>
        <v>279.47000000000003</v>
      </c>
      <c r="AY9356" s="73">
        <f t="shared" si="5925"/>
        <v>279.47000000000003</v>
      </c>
      <c r="AZ9356" s="73">
        <f t="shared" si="5925"/>
        <v>279.47000000000003</v>
      </c>
      <c r="BA9356" s="73">
        <f t="shared" si="5925"/>
        <v>279.47000000000003</v>
      </c>
      <c r="BB9356" s="73">
        <f t="shared" si="5925"/>
        <v>279.47000000000003</v>
      </c>
      <c r="BC9356" s="73">
        <f t="shared" si="5925"/>
        <v>279.47000000000003</v>
      </c>
      <c r="BD9356" s="73">
        <f t="shared" si="5925"/>
        <v>279.47000000000003</v>
      </c>
      <c r="BE9356" s="73">
        <f t="shared" si="5925"/>
        <v>279.47000000000003</v>
      </c>
      <c r="BF9356" s="73">
        <f t="shared" si="5925"/>
        <v>279.47000000000003</v>
      </c>
      <c r="BG9356" s="73">
        <f t="shared" si="5925"/>
        <v>279.47000000000003</v>
      </c>
      <c r="BH9356" s="73">
        <f t="shared" si="5925"/>
        <v>279.47000000000003</v>
      </c>
      <c r="BI9356" s="73">
        <f t="shared" si="5925"/>
        <v>279.47000000000003</v>
      </c>
      <c r="BJ9356" s="73">
        <f t="shared" si="5925"/>
        <v>279.47000000000003</v>
      </c>
      <c r="BK9356" s="73">
        <f t="shared" si="5925"/>
        <v>279.47000000000003</v>
      </c>
      <c r="BL9356" s="73">
        <f t="shared" si="5925"/>
        <v>279.47000000000003</v>
      </c>
      <c r="BM9356" s="73">
        <f t="shared" si="5925"/>
        <v>279.47000000000003</v>
      </c>
      <c r="BN9356" s="73">
        <f t="shared" si="5925"/>
        <v>279.47000000000003</v>
      </c>
      <c r="BO9356" s="73">
        <f t="shared" si="5925"/>
        <v>279.47000000000003</v>
      </c>
      <c r="BP9356" s="73">
        <f t="shared" si="5925"/>
        <v>279.47000000000003</v>
      </c>
      <c r="BQ9356" s="73">
        <f t="shared" si="5925"/>
        <v>279.47000000000003</v>
      </c>
      <c r="BR9356" s="73">
        <f t="shared" ref="BR9356:EC9356" si="5926">(BQ9356+$F$9100*$F$9102*($F$55/$F$9101*BQ9355+$F$55/$F$9101*BQ9357))/(1+$F$9100*$F$9102*($F$55/$F$9101+$F$55/$F$9101))</f>
        <v>279.47000000000003</v>
      </c>
      <c r="BS9356" s="73">
        <f t="shared" si="5926"/>
        <v>279.47000000000003</v>
      </c>
      <c r="BT9356" s="73">
        <f t="shared" si="5926"/>
        <v>279.47000000000003</v>
      </c>
      <c r="BU9356" s="73">
        <f t="shared" si="5926"/>
        <v>279.47000000000003</v>
      </c>
      <c r="BV9356" s="73">
        <f t="shared" si="5926"/>
        <v>279.47000000000003</v>
      </c>
      <c r="BW9356" s="73">
        <f t="shared" si="5926"/>
        <v>279.47000000000003</v>
      </c>
      <c r="BX9356" s="73">
        <f t="shared" si="5926"/>
        <v>279.47000000000003</v>
      </c>
      <c r="BY9356" s="73">
        <f t="shared" si="5926"/>
        <v>279.47000000000003</v>
      </c>
      <c r="BZ9356" s="73">
        <f t="shared" si="5926"/>
        <v>279.47000000000003</v>
      </c>
      <c r="CA9356" s="73">
        <f t="shared" si="5926"/>
        <v>279.47000000000003</v>
      </c>
      <c r="CB9356" s="73">
        <f t="shared" si="5926"/>
        <v>279.47000000000003</v>
      </c>
      <c r="CC9356" s="73">
        <f t="shared" si="5926"/>
        <v>279.47000000000003</v>
      </c>
      <c r="CD9356" s="73">
        <f t="shared" si="5926"/>
        <v>279.47000000000003</v>
      </c>
      <c r="CE9356" s="73">
        <f t="shared" si="5926"/>
        <v>279.47000000000003</v>
      </c>
      <c r="CF9356" s="73">
        <f t="shared" si="5926"/>
        <v>279.47000000000003</v>
      </c>
      <c r="CG9356" s="73">
        <f t="shared" si="5926"/>
        <v>279.47000000000003</v>
      </c>
      <c r="CH9356" s="73">
        <f t="shared" si="5926"/>
        <v>279.47000000000003</v>
      </c>
      <c r="CI9356" s="73">
        <f t="shared" si="5926"/>
        <v>279.47000000000003</v>
      </c>
      <c r="CJ9356" s="73">
        <f t="shared" si="5926"/>
        <v>279.47000000000003</v>
      </c>
      <c r="CK9356" s="73">
        <f t="shared" si="5926"/>
        <v>279.47000000000003</v>
      </c>
      <c r="CL9356" s="73">
        <f t="shared" si="5926"/>
        <v>279.47000000000003</v>
      </c>
      <c r="CM9356" s="73">
        <f t="shared" si="5926"/>
        <v>279.47000000000003</v>
      </c>
      <c r="CN9356" s="73">
        <f t="shared" si="5926"/>
        <v>279.47000000000003</v>
      </c>
      <c r="CO9356" s="73">
        <f t="shared" si="5926"/>
        <v>279.47000000000003</v>
      </c>
      <c r="CP9356" s="73">
        <f t="shared" si="5926"/>
        <v>279.47000000000003</v>
      </c>
      <c r="CQ9356" s="73">
        <f t="shared" si="5926"/>
        <v>279.47000000000003</v>
      </c>
      <c r="CR9356" s="73">
        <f t="shared" si="5926"/>
        <v>279.47000000000003</v>
      </c>
      <c r="CS9356" s="73">
        <f t="shared" si="5926"/>
        <v>279.47000000000003</v>
      </c>
      <c r="CT9356" s="73">
        <f t="shared" si="5926"/>
        <v>279.47000000000003</v>
      </c>
      <c r="CU9356" s="73">
        <f t="shared" si="5926"/>
        <v>279.47000000000003</v>
      </c>
      <c r="CV9356" s="73">
        <f t="shared" si="5926"/>
        <v>279.47000000000003</v>
      </c>
      <c r="CW9356" s="73">
        <f t="shared" si="5926"/>
        <v>279.47000000000003</v>
      </c>
      <c r="CX9356" s="73">
        <f t="shared" si="5926"/>
        <v>279.47000000000003</v>
      </c>
      <c r="CY9356" s="73">
        <f t="shared" si="5926"/>
        <v>279.47000000000003</v>
      </c>
      <c r="CZ9356" s="73">
        <f t="shared" si="5926"/>
        <v>279.47000000000003</v>
      </c>
      <c r="DA9356" s="73">
        <f t="shared" si="5926"/>
        <v>279.47000000000003</v>
      </c>
      <c r="DB9356" s="73">
        <f t="shared" si="5926"/>
        <v>279.47000000000003</v>
      </c>
      <c r="DC9356" s="73">
        <f t="shared" si="5926"/>
        <v>279.47000000000003</v>
      </c>
      <c r="DD9356" s="73">
        <f t="shared" si="5926"/>
        <v>279.47000000000003</v>
      </c>
      <c r="DE9356" s="73">
        <f t="shared" si="5926"/>
        <v>279.47000000000003</v>
      </c>
      <c r="DF9356" s="73">
        <f t="shared" si="5926"/>
        <v>279.47000000000003</v>
      </c>
      <c r="DG9356" s="73">
        <f t="shared" si="5926"/>
        <v>279.47000000000003</v>
      </c>
      <c r="DH9356" s="73">
        <f t="shared" si="5926"/>
        <v>279.47000000000003</v>
      </c>
      <c r="DI9356" s="73">
        <f t="shared" si="5926"/>
        <v>279.47000000000003</v>
      </c>
      <c r="DJ9356" s="73">
        <f t="shared" si="5926"/>
        <v>279.47000000000003</v>
      </c>
      <c r="DK9356" s="73">
        <f t="shared" si="5926"/>
        <v>279.47000000000003</v>
      </c>
      <c r="DL9356" s="73">
        <f t="shared" si="5926"/>
        <v>279.47000000000003</v>
      </c>
      <c r="DM9356" s="73">
        <f t="shared" si="5926"/>
        <v>279.47000000000003</v>
      </c>
      <c r="DN9356" s="73">
        <f t="shared" si="5926"/>
        <v>279.47000000000003</v>
      </c>
      <c r="DO9356" s="73">
        <f t="shared" si="5926"/>
        <v>279.47000000000003</v>
      </c>
      <c r="DP9356" s="73">
        <f t="shared" si="5926"/>
        <v>279.47000000000003</v>
      </c>
      <c r="DQ9356" s="73">
        <f t="shared" si="5926"/>
        <v>279.47000000000003</v>
      </c>
      <c r="DR9356" s="73">
        <f t="shared" si="5926"/>
        <v>279.47000000000003</v>
      </c>
      <c r="DS9356" s="73">
        <f t="shared" si="5926"/>
        <v>279.47000000000003</v>
      </c>
      <c r="DT9356" s="73">
        <f t="shared" si="5926"/>
        <v>279.47000000000003</v>
      </c>
      <c r="DU9356" s="73">
        <f t="shared" si="5926"/>
        <v>279.47000000000003</v>
      </c>
      <c r="DV9356" s="73">
        <f t="shared" si="5926"/>
        <v>279.47000000000003</v>
      </c>
      <c r="DW9356" s="73">
        <f t="shared" si="5926"/>
        <v>279.47000000000003</v>
      </c>
      <c r="DX9356" s="73">
        <f t="shared" si="5926"/>
        <v>279.47000000000003</v>
      </c>
      <c r="DY9356" s="73">
        <f t="shared" si="5926"/>
        <v>279.47000000000003</v>
      </c>
      <c r="DZ9356" s="73">
        <f t="shared" si="5926"/>
        <v>279.47000000000003</v>
      </c>
      <c r="EA9356" s="73">
        <f t="shared" si="5926"/>
        <v>279.47000000000003</v>
      </c>
      <c r="EB9356" s="73">
        <f t="shared" si="5926"/>
        <v>279.47000000000003</v>
      </c>
      <c r="EC9356" s="73">
        <f t="shared" si="5926"/>
        <v>279.47000000000003</v>
      </c>
      <c r="ED9356" s="73">
        <f t="shared" ref="ED9356:GO9356" si="5927">(EC9356+$F$9100*$F$9102*($F$55/$F$9101*EC9355+$F$55/$F$9101*EC9357))/(1+$F$9100*$F$9102*($F$55/$F$9101+$F$55/$F$9101))</f>
        <v>279.47000000000003</v>
      </c>
      <c r="EE9356" s="73">
        <f t="shared" si="5927"/>
        <v>279.47000000000003</v>
      </c>
      <c r="EF9356" s="73">
        <f t="shared" si="5927"/>
        <v>279.47000000000003</v>
      </c>
      <c r="EG9356" s="73">
        <f t="shared" si="5927"/>
        <v>279.47000000000003</v>
      </c>
      <c r="EH9356" s="73">
        <f t="shared" si="5927"/>
        <v>279.47000000000003</v>
      </c>
      <c r="EI9356" s="73">
        <f t="shared" si="5927"/>
        <v>279.47000000000003</v>
      </c>
      <c r="EJ9356" s="73">
        <f t="shared" si="5927"/>
        <v>279.47000000000003</v>
      </c>
      <c r="EK9356" s="73">
        <f t="shared" si="5927"/>
        <v>279.47000000000003</v>
      </c>
      <c r="EL9356" s="73">
        <f t="shared" si="5927"/>
        <v>279.47000000000003</v>
      </c>
      <c r="EM9356" s="73">
        <f t="shared" si="5927"/>
        <v>279.47000000000003</v>
      </c>
      <c r="EN9356" s="73">
        <f t="shared" si="5927"/>
        <v>279.47000000000003</v>
      </c>
      <c r="EO9356" s="73">
        <f t="shared" si="5927"/>
        <v>279.47000000000003</v>
      </c>
      <c r="EP9356" s="73">
        <f t="shared" si="5927"/>
        <v>279.47000000000003</v>
      </c>
      <c r="EQ9356" s="73">
        <f t="shared" si="5927"/>
        <v>279.47000000000003</v>
      </c>
      <c r="ER9356" s="73">
        <f t="shared" si="5927"/>
        <v>279.47000000000003</v>
      </c>
      <c r="ES9356" s="73">
        <f t="shared" si="5927"/>
        <v>279.47000000000003</v>
      </c>
      <c r="ET9356" s="73">
        <f t="shared" si="5927"/>
        <v>279.47000000000003</v>
      </c>
      <c r="EU9356" s="73">
        <f t="shared" si="5927"/>
        <v>279.47000000000003</v>
      </c>
      <c r="EV9356" s="73">
        <f t="shared" si="5927"/>
        <v>279.47000000000003</v>
      </c>
      <c r="EW9356" s="73">
        <f t="shared" si="5927"/>
        <v>279.47000000000003</v>
      </c>
      <c r="EX9356" s="73">
        <f t="shared" si="5927"/>
        <v>279.47000000000003</v>
      </c>
      <c r="EY9356" s="73">
        <f t="shared" si="5927"/>
        <v>279.47000000000003</v>
      </c>
      <c r="EZ9356" s="73">
        <f t="shared" si="5927"/>
        <v>279.47000000000003</v>
      </c>
      <c r="FA9356" s="73">
        <f t="shared" si="5927"/>
        <v>279.47000000000003</v>
      </c>
      <c r="FB9356" s="73">
        <f t="shared" si="5927"/>
        <v>279.47000000000003</v>
      </c>
      <c r="FC9356" s="73">
        <f t="shared" si="5927"/>
        <v>279.47000000000003</v>
      </c>
      <c r="FD9356" s="73">
        <f t="shared" si="5927"/>
        <v>279.47000000000003</v>
      </c>
      <c r="FE9356" s="73">
        <f t="shared" si="5927"/>
        <v>279.47000000000003</v>
      </c>
      <c r="FF9356" s="73">
        <f t="shared" si="5927"/>
        <v>279.47000000000003</v>
      </c>
      <c r="FG9356" s="73">
        <f t="shared" si="5927"/>
        <v>279.47000000000003</v>
      </c>
      <c r="FH9356" s="73">
        <f t="shared" si="5927"/>
        <v>279.47000000000003</v>
      </c>
      <c r="FI9356" s="73">
        <f t="shared" si="5927"/>
        <v>279.47000000000003</v>
      </c>
      <c r="FJ9356" s="73">
        <f t="shared" si="5927"/>
        <v>279.47000000000003</v>
      </c>
      <c r="FK9356" s="73">
        <f t="shared" si="5927"/>
        <v>279.47000000000003</v>
      </c>
      <c r="FL9356" s="73">
        <f t="shared" si="5927"/>
        <v>279.47000000000003</v>
      </c>
      <c r="FM9356" s="73">
        <f t="shared" si="5927"/>
        <v>279.47000000000003</v>
      </c>
      <c r="FN9356" s="73">
        <f t="shared" si="5927"/>
        <v>279.47000000000003</v>
      </c>
      <c r="FO9356" s="73">
        <f t="shared" si="5927"/>
        <v>279.47000000000003</v>
      </c>
      <c r="FP9356" s="73">
        <f t="shared" si="5927"/>
        <v>279.47000000000003</v>
      </c>
      <c r="FQ9356" s="73">
        <f t="shared" si="5927"/>
        <v>279.47000000000003</v>
      </c>
      <c r="FR9356" s="73">
        <f t="shared" si="5927"/>
        <v>279.47000000000003</v>
      </c>
      <c r="FS9356" s="73">
        <f t="shared" si="5927"/>
        <v>279.47000000000003</v>
      </c>
      <c r="FT9356" s="73">
        <f t="shared" si="5927"/>
        <v>279.47000000000003</v>
      </c>
      <c r="FU9356" s="73">
        <f t="shared" si="5927"/>
        <v>279.47000000000003</v>
      </c>
      <c r="FV9356" s="73">
        <f t="shared" si="5927"/>
        <v>279.47000000000003</v>
      </c>
      <c r="FW9356" s="73">
        <f t="shared" si="5927"/>
        <v>279.47000000000003</v>
      </c>
      <c r="FX9356" s="73">
        <f t="shared" si="5927"/>
        <v>279.47000000000003</v>
      </c>
      <c r="FY9356" s="73">
        <f t="shared" si="5927"/>
        <v>279.47000000000003</v>
      </c>
      <c r="FZ9356" s="73">
        <f t="shared" si="5927"/>
        <v>279.47000000000003</v>
      </c>
      <c r="GA9356" s="73">
        <f t="shared" si="5927"/>
        <v>279.47000000000003</v>
      </c>
      <c r="GB9356" s="73">
        <f t="shared" si="5927"/>
        <v>279.47000000000003</v>
      </c>
      <c r="GC9356" s="73">
        <f t="shared" si="5927"/>
        <v>279.47000000000003</v>
      </c>
      <c r="GD9356" s="73">
        <f t="shared" si="5927"/>
        <v>279.47000000000003</v>
      </c>
      <c r="GE9356" s="73">
        <f t="shared" si="5927"/>
        <v>279.47000000000003</v>
      </c>
      <c r="GF9356" s="73">
        <f t="shared" si="5927"/>
        <v>279.47000000000003</v>
      </c>
      <c r="GG9356" s="73">
        <f t="shared" si="5927"/>
        <v>279.47000000000003</v>
      </c>
      <c r="GH9356" s="73">
        <f t="shared" si="5927"/>
        <v>279.47000000000003</v>
      </c>
      <c r="GI9356" s="73">
        <f t="shared" si="5927"/>
        <v>279.47000000000003</v>
      </c>
      <c r="GJ9356" s="73">
        <f t="shared" si="5927"/>
        <v>279.47000000000003</v>
      </c>
      <c r="GK9356" s="73">
        <f t="shared" si="5927"/>
        <v>279.47000000000003</v>
      </c>
      <c r="GL9356" s="73">
        <f t="shared" si="5927"/>
        <v>279.47000000000003</v>
      </c>
      <c r="GM9356" s="73">
        <f t="shared" si="5927"/>
        <v>279.47000000000003</v>
      </c>
      <c r="GN9356" s="73">
        <f t="shared" si="5927"/>
        <v>279.47000000000003</v>
      </c>
      <c r="GO9356" s="73">
        <f t="shared" si="5927"/>
        <v>279.47000000000003</v>
      </c>
      <c r="GP9356" s="73">
        <f t="shared" ref="GP9356:JA9356" si="5928">(GO9356+$F$9100*$F$9102*($F$55/$F$9101*GO9355+$F$55/$F$9101*GO9357))/(1+$F$9100*$F$9102*($F$55/$F$9101+$F$55/$F$9101))</f>
        <v>279.47000000000003</v>
      </c>
      <c r="GQ9356" s="73">
        <f t="shared" si="5928"/>
        <v>279.47000000000003</v>
      </c>
      <c r="GR9356" s="73">
        <f t="shared" si="5928"/>
        <v>279.47000000000003</v>
      </c>
      <c r="GS9356" s="73">
        <f t="shared" si="5928"/>
        <v>279.47000000000003</v>
      </c>
      <c r="GT9356" s="73">
        <f t="shared" si="5928"/>
        <v>279.47000000000003</v>
      </c>
      <c r="GU9356" s="73">
        <f t="shared" si="5928"/>
        <v>279.47000000000003</v>
      </c>
      <c r="GV9356" s="73">
        <f t="shared" si="5928"/>
        <v>279.47000000000003</v>
      </c>
      <c r="GW9356" s="73">
        <f t="shared" si="5928"/>
        <v>279.47000000000003</v>
      </c>
      <c r="GX9356" s="73">
        <f t="shared" si="5928"/>
        <v>279.47000000000003</v>
      </c>
      <c r="GY9356" s="73">
        <f t="shared" si="5928"/>
        <v>279.47000000000003</v>
      </c>
      <c r="GZ9356" s="73">
        <f t="shared" si="5928"/>
        <v>279.47000000000003</v>
      </c>
      <c r="HA9356" s="73">
        <f t="shared" si="5928"/>
        <v>279.47000000000003</v>
      </c>
      <c r="HB9356" s="73">
        <f t="shared" si="5928"/>
        <v>279.47000000000003</v>
      </c>
      <c r="HC9356" s="73">
        <f t="shared" si="5928"/>
        <v>279.47000000000003</v>
      </c>
      <c r="HD9356" s="73">
        <f t="shared" si="5928"/>
        <v>279.47000000000003</v>
      </c>
      <c r="HE9356" s="73">
        <f t="shared" si="5928"/>
        <v>279.47000000000003</v>
      </c>
      <c r="HF9356" s="73">
        <f t="shared" si="5928"/>
        <v>279.47000000000003</v>
      </c>
      <c r="HG9356" s="73">
        <f t="shared" si="5928"/>
        <v>279.47000000000003</v>
      </c>
      <c r="HH9356" s="73">
        <f t="shared" si="5928"/>
        <v>279.47000000000003</v>
      </c>
      <c r="HI9356" s="73">
        <f t="shared" si="5928"/>
        <v>279.47000000000003</v>
      </c>
      <c r="HJ9356" s="73">
        <f t="shared" si="5928"/>
        <v>279.47000000000003</v>
      </c>
      <c r="HK9356" s="73">
        <f t="shared" si="5928"/>
        <v>279.47000000000003</v>
      </c>
      <c r="HL9356" s="73">
        <f t="shared" si="5928"/>
        <v>279.47000000000003</v>
      </c>
      <c r="HM9356" s="73">
        <f t="shared" si="5928"/>
        <v>279.47000000000003</v>
      </c>
      <c r="HN9356" s="73">
        <f t="shared" si="5928"/>
        <v>279.47000000000003</v>
      </c>
      <c r="HO9356" s="73">
        <f t="shared" si="5928"/>
        <v>279.47000000000003</v>
      </c>
      <c r="HP9356" s="73">
        <f t="shared" si="5928"/>
        <v>279.47000000000003</v>
      </c>
      <c r="HQ9356" s="73">
        <f t="shared" si="5928"/>
        <v>279.47000000000003</v>
      </c>
      <c r="HR9356" s="73">
        <f t="shared" si="5928"/>
        <v>279.47000000000003</v>
      </c>
      <c r="HS9356" s="73">
        <f t="shared" si="5928"/>
        <v>279.47000000000003</v>
      </c>
      <c r="HT9356" s="73">
        <f t="shared" si="5928"/>
        <v>279.47000000000003</v>
      </c>
      <c r="HU9356" s="73">
        <f t="shared" si="5928"/>
        <v>279.47000000000003</v>
      </c>
      <c r="HV9356" s="73">
        <f t="shared" si="5928"/>
        <v>279.47000000000003</v>
      </c>
      <c r="HW9356" s="73">
        <f t="shared" si="5928"/>
        <v>279.47000000000003</v>
      </c>
      <c r="HX9356" s="73">
        <f t="shared" si="5928"/>
        <v>279.47000000000003</v>
      </c>
      <c r="HY9356" s="73">
        <f t="shared" si="5928"/>
        <v>279.47000000000003</v>
      </c>
      <c r="HZ9356" s="73">
        <f t="shared" si="5928"/>
        <v>279.47000000000003</v>
      </c>
      <c r="IA9356" s="73">
        <f t="shared" si="5928"/>
        <v>279.47000000000003</v>
      </c>
      <c r="IB9356" s="73">
        <f t="shared" si="5928"/>
        <v>279.47000000000003</v>
      </c>
      <c r="IC9356" s="73">
        <f t="shared" si="5928"/>
        <v>279.47000000000003</v>
      </c>
      <c r="ID9356" s="73">
        <f t="shared" si="5928"/>
        <v>279.47000000000003</v>
      </c>
      <c r="IE9356" s="73">
        <f t="shared" si="5928"/>
        <v>279.47000000000003</v>
      </c>
      <c r="IF9356" s="73">
        <f t="shared" si="5928"/>
        <v>279.47000000000003</v>
      </c>
      <c r="IG9356" s="73">
        <f t="shared" si="5928"/>
        <v>279.47000000000003</v>
      </c>
      <c r="IH9356" s="73">
        <f t="shared" si="5928"/>
        <v>279.47000000000003</v>
      </c>
      <c r="II9356" s="73">
        <f t="shared" si="5928"/>
        <v>279.47000000000003</v>
      </c>
      <c r="IJ9356" s="73">
        <f t="shared" si="5928"/>
        <v>279.47000000000003</v>
      </c>
      <c r="IK9356" s="73">
        <f t="shared" si="5928"/>
        <v>279.47000000000003</v>
      </c>
      <c r="IL9356" s="73">
        <f t="shared" si="5928"/>
        <v>279.47000000000003</v>
      </c>
      <c r="IM9356" s="73">
        <f t="shared" si="5928"/>
        <v>279.47000000000003</v>
      </c>
      <c r="IN9356" s="73">
        <f t="shared" si="5928"/>
        <v>279.47000000000003</v>
      </c>
      <c r="IO9356" s="73">
        <f t="shared" si="5928"/>
        <v>279.47000000000003</v>
      </c>
      <c r="IP9356" s="73">
        <f t="shared" si="5928"/>
        <v>279.47000000000003</v>
      </c>
      <c r="IQ9356" s="73">
        <f t="shared" si="5928"/>
        <v>279.47000000000003</v>
      </c>
      <c r="IR9356" s="73">
        <f t="shared" si="5928"/>
        <v>279.47000000000003</v>
      </c>
      <c r="IS9356" s="73">
        <f t="shared" si="5928"/>
        <v>279.47000000000003</v>
      </c>
      <c r="IT9356" s="73">
        <f t="shared" si="5928"/>
        <v>279.47000000000003</v>
      </c>
      <c r="IU9356" s="73">
        <f t="shared" si="5928"/>
        <v>279.47000000000003</v>
      </c>
      <c r="IV9356" s="73">
        <f t="shared" si="5928"/>
        <v>279.47000000000003</v>
      </c>
      <c r="IW9356" s="73">
        <f t="shared" si="5928"/>
        <v>279.47000000000003</v>
      </c>
      <c r="IX9356" s="73">
        <f t="shared" si="5928"/>
        <v>279.47000000000003</v>
      </c>
      <c r="IY9356" s="73">
        <f t="shared" si="5928"/>
        <v>279.47000000000003</v>
      </c>
      <c r="IZ9356" s="73">
        <f t="shared" si="5928"/>
        <v>279.47000000000003</v>
      </c>
      <c r="JA9356" s="73">
        <f t="shared" si="5928"/>
        <v>279.47000000000003</v>
      </c>
      <c r="JB9356" s="73">
        <f t="shared" ref="JB9356:KG9356" si="5929">(JA9356+$F$9100*$F$9102*($F$55/$F$9101*JA9355+$F$55/$F$9101*JA9357))/(1+$F$9100*$F$9102*($F$55/$F$9101+$F$55/$F$9101))</f>
        <v>279.47000000000003</v>
      </c>
      <c r="JC9356" s="73">
        <f t="shared" si="5929"/>
        <v>279.47000000000003</v>
      </c>
      <c r="JD9356" s="73">
        <f t="shared" si="5929"/>
        <v>279.47000000000003</v>
      </c>
      <c r="JE9356" s="73">
        <f t="shared" si="5929"/>
        <v>279.47000000000003</v>
      </c>
      <c r="JF9356" s="73">
        <f t="shared" si="5929"/>
        <v>279.47000000000003</v>
      </c>
      <c r="JG9356" s="73">
        <f t="shared" si="5929"/>
        <v>279.47000000000003</v>
      </c>
      <c r="JH9356" s="73">
        <f t="shared" si="5929"/>
        <v>279.47000000000003</v>
      </c>
      <c r="JI9356" s="73">
        <f t="shared" si="5929"/>
        <v>279.47000000000003</v>
      </c>
      <c r="JJ9356" s="73">
        <f t="shared" si="5929"/>
        <v>279.47000000000003</v>
      </c>
      <c r="JK9356" s="73">
        <f t="shared" si="5929"/>
        <v>279.47000000000003</v>
      </c>
      <c r="JL9356" s="73">
        <f t="shared" si="5929"/>
        <v>279.47000000000003</v>
      </c>
      <c r="JM9356" s="73">
        <f t="shared" si="5929"/>
        <v>279.47000000000003</v>
      </c>
      <c r="JN9356" s="73">
        <f t="shared" si="5929"/>
        <v>279.47000000000003</v>
      </c>
      <c r="JO9356" s="73">
        <f t="shared" si="5929"/>
        <v>279.47000000000003</v>
      </c>
      <c r="JP9356" s="73">
        <f t="shared" si="5929"/>
        <v>279.47000000000003</v>
      </c>
      <c r="JQ9356" s="73">
        <f t="shared" si="5929"/>
        <v>279.47000000000003</v>
      </c>
      <c r="JR9356" s="73">
        <f t="shared" si="5929"/>
        <v>279.47000000000003</v>
      </c>
      <c r="JS9356" s="73">
        <f t="shared" si="5929"/>
        <v>279.47000000000003</v>
      </c>
      <c r="JT9356" s="73">
        <f t="shared" si="5929"/>
        <v>279.47000000000003</v>
      </c>
      <c r="JU9356" s="73">
        <f t="shared" si="5929"/>
        <v>279.47000000000003</v>
      </c>
      <c r="JV9356" s="73">
        <f t="shared" si="5929"/>
        <v>279.47000000000003</v>
      </c>
      <c r="JW9356" s="73">
        <f t="shared" si="5929"/>
        <v>279.47000000000003</v>
      </c>
      <c r="JX9356" s="73">
        <f t="shared" si="5929"/>
        <v>279.47000000000003</v>
      </c>
      <c r="JY9356" s="73">
        <f t="shared" si="5929"/>
        <v>279.47000000000003</v>
      </c>
      <c r="JZ9356" s="73">
        <f t="shared" si="5929"/>
        <v>279.47000000000003</v>
      </c>
      <c r="KA9356" s="73">
        <f t="shared" si="5929"/>
        <v>279.47000000000003</v>
      </c>
      <c r="KB9356" s="73">
        <f t="shared" si="5929"/>
        <v>279.47000000000003</v>
      </c>
      <c r="KC9356" s="73">
        <f t="shared" si="5929"/>
        <v>279.47000000000003</v>
      </c>
      <c r="KD9356" s="73">
        <f t="shared" si="5929"/>
        <v>279.47000000000003</v>
      </c>
      <c r="KE9356" s="73">
        <f t="shared" si="5929"/>
        <v>279.47000000000003</v>
      </c>
      <c r="KF9356" s="73">
        <f t="shared" si="5929"/>
        <v>279.47000000000003</v>
      </c>
      <c r="KG9356" s="73">
        <f t="shared" si="5929"/>
        <v>279.47000000000003</v>
      </c>
      <c r="KH9356">
        <v>279.47000000000003</v>
      </c>
      <c r="KL9356" s="84"/>
      <c r="KP9356" s="84"/>
      <c r="KS9356" s="74"/>
      <c r="KT9356" s="74"/>
      <c r="KU9356" s="16"/>
      <c r="KV9356" s="72"/>
      <c r="KW9356" s="72"/>
      <c r="KX9356" s="16"/>
      <c r="KZ9356" s="16"/>
      <c r="LA9356" s="16"/>
      <c r="LB9356" s="74"/>
      <c r="LC9356" s="74"/>
    </row>
    <row r="9357" spans="2:315" x14ac:dyDescent="0.35">
      <c r="B9357">
        <v>251</v>
      </c>
      <c r="C9357">
        <f t="shared" si="5789"/>
        <v>2.5049999999999999</v>
      </c>
      <c r="E9357" s="92">
        <v>279.47000000000003</v>
      </c>
      <c r="F9357" s="73">
        <f t="shared" ref="F9357:BQ9357" si="5930">(E9357+$F$9100*$F$9102*($F$55/$F$9101*E9356+$F$55/$F$9101*E9358))/(1+$F$9100*$F$9102*($F$55/$F$9101+$F$55/$F$9101))</f>
        <v>279.47000000000003</v>
      </c>
      <c r="G9357" s="73">
        <f t="shared" si="5930"/>
        <v>279.47000000000003</v>
      </c>
      <c r="H9357" s="73">
        <f t="shared" si="5930"/>
        <v>279.47000000000003</v>
      </c>
      <c r="I9357" s="73">
        <f t="shared" si="5930"/>
        <v>279.47000000000003</v>
      </c>
      <c r="J9357" s="73">
        <f t="shared" si="5930"/>
        <v>279.47000000000003</v>
      </c>
      <c r="K9357" s="73">
        <f t="shared" si="5930"/>
        <v>279.47000000000003</v>
      </c>
      <c r="L9357" s="73">
        <f t="shared" si="5930"/>
        <v>279.47000000000003</v>
      </c>
      <c r="M9357" s="73">
        <f t="shared" si="5930"/>
        <v>279.47000000000003</v>
      </c>
      <c r="N9357" s="73">
        <f t="shared" si="5930"/>
        <v>279.47000000000003</v>
      </c>
      <c r="O9357" s="73">
        <f t="shared" si="5930"/>
        <v>279.47000000000003</v>
      </c>
      <c r="P9357" s="73">
        <f t="shared" si="5930"/>
        <v>279.47000000000003</v>
      </c>
      <c r="Q9357" s="73">
        <f t="shared" si="5930"/>
        <v>279.47000000000003</v>
      </c>
      <c r="R9357" s="73">
        <f t="shared" si="5930"/>
        <v>279.47000000000003</v>
      </c>
      <c r="S9357" s="73">
        <f t="shared" si="5930"/>
        <v>279.47000000000003</v>
      </c>
      <c r="T9357" s="73">
        <f t="shared" si="5930"/>
        <v>279.47000000000003</v>
      </c>
      <c r="U9357" s="73">
        <f t="shared" si="5930"/>
        <v>279.47000000000003</v>
      </c>
      <c r="V9357" s="73">
        <f t="shared" si="5930"/>
        <v>279.47000000000003</v>
      </c>
      <c r="W9357" s="73">
        <f t="shared" si="5930"/>
        <v>279.47000000000003</v>
      </c>
      <c r="X9357" s="73">
        <f t="shared" si="5930"/>
        <v>279.47000000000003</v>
      </c>
      <c r="Y9357" s="73">
        <f t="shared" si="5930"/>
        <v>279.47000000000003</v>
      </c>
      <c r="Z9357" s="73">
        <f t="shared" si="5930"/>
        <v>279.47000000000003</v>
      </c>
      <c r="AA9357" s="73">
        <f t="shared" si="5930"/>
        <v>279.47000000000003</v>
      </c>
      <c r="AB9357" s="73">
        <f t="shared" si="5930"/>
        <v>279.47000000000003</v>
      </c>
      <c r="AC9357" s="73">
        <f t="shared" si="5930"/>
        <v>279.47000000000003</v>
      </c>
      <c r="AD9357" s="73">
        <f t="shared" si="5930"/>
        <v>279.47000000000003</v>
      </c>
      <c r="AE9357" s="73">
        <f t="shared" si="5930"/>
        <v>279.47000000000003</v>
      </c>
      <c r="AF9357" s="73">
        <f t="shared" si="5930"/>
        <v>279.47000000000003</v>
      </c>
      <c r="AG9357" s="73">
        <f t="shared" si="5930"/>
        <v>279.47000000000003</v>
      </c>
      <c r="AH9357" s="73">
        <f t="shared" si="5930"/>
        <v>279.47000000000003</v>
      </c>
      <c r="AI9357" s="73">
        <f t="shared" si="5930"/>
        <v>279.47000000000003</v>
      </c>
      <c r="AJ9357" s="73">
        <f t="shared" si="5930"/>
        <v>279.47000000000003</v>
      </c>
      <c r="AK9357" s="73">
        <f t="shared" si="5930"/>
        <v>279.47000000000003</v>
      </c>
      <c r="AL9357" s="73">
        <f t="shared" si="5930"/>
        <v>279.47000000000003</v>
      </c>
      <c r="AM9357" s="73">
        <f t="shared" si="5930"/>
        <v>279.47000000000003</v>
      </c>
      <c r="AN9357" s="73">
        <f t="shared" si="5930"/>
        <v>279.47000000000003</v>
      </c>
      <c r="AO9357" s="73">
        <f t="shared" si="5930"/>
        <v>279.47000000000003</v>
      </c>
      <c r="AP9357" s="73">
        <f t="shared" si="5930"/>
        <v>279.47000000000003</v>
      </c>
      <c r="AQ9357" s="73">
        <f t="shared" si="5930"/>
        <v>279.47000000000003</v>
      </c>
      <c r="AR9357" s="73">
        <f t="shared" si="5930"/>
        <v>279.47000000000003</v>
      </c>
      <c r="AS9357" s="73">
        <f t="shared" si="5930"/>
        <v>279.47000000000003</v>
      </c>
      <c r="AT9357" s="73">
        <f t="shared" si="5930"/>
        <v>279.47000000000003</v>
      </c>
      <c r="AU9357" s="73">
        <f t="shared" si="5930"/>
        <v>279.47000000000003</v>
      </c>
      <c r="AV9357" s="73">
        <f t="shared" si="5930"/>
        <v>279.47000000000003</v>
      </c>
      <c r="AW9357" s="73">
        <f t="shared" si="5930"/>
        <v>279.47000000000003</v>
      </c>
      <c r="AX9357" s="73">
        <f t="shared" si="5930"/>
        <v>279.47000000000003</v>
      </c>
      <c r="AY9357" s="73">
        <f t="shared" si="5930"/>
        <v>279.47000000000003</v>
      </c>
      <c r="AZ9357" s="73">
        <f t="shared" si="5930"/>
        <v>279.47000000000003</v>
      </c>
      <c r="BA9357" s="73">
        <f t="shared" si="5930"/>
        <v>279.47000000000003</v>
      </c>
      <c r="BB9357" s="73">
        <f t="shared" si="5930"/>
        <v>279.47000000000003</v>
      </c>
      <c r="BC9357" s="73">
        <f t="shared" si="5930"/>
        <v>279.47000000000003</v>
      </c>
      <c r="BD9357" s="73">
        <f t="shared" si="5930"/>
        <v>279.47000000000003</v>
      </c>
      <c r="BE9357" s="73">
        <f t="shared" si="5930"/>
        <v>279.47000000000003</v>
      </c>
      <c r="BF9357" s="73">
        <f t="shared" si="5930"/>
        <v>279.47000000000003</v>
      </c>
      <c r="BG9357" s="73">
        <f t="shared" si="5930"/>
        <v>279.47000000000003</v>
      </c>
      <c r="BH9357" s="73">
        <f t="shared" si="5930"/>
        <v>279.47000000000003</v>
      </c>
      <c r="BI9357" s="73">
        <f t="shared" si="5930"/>
        <v>279.47000000000003</v>
      </c>
      <c r="BJ9357" s="73">
        <f t="shared" si="5930"/>
        <v>279.47000000000003</v>
      </c>
      <c r="BK9357" s="73">
        <f t="shared" si="5930"/>
        <v>279.47000000000003</v>
      </c>
      <c r="BL9357" s="73">
        <f t="shared" si="5930"/>
        <v>279.47000000000003</v>
      </c>
      <c r="BM9357" s="73">
        <f t="shared" si="5930"/>
        <v>279.47000000000003</v>
      </c>
      <c r="BN9357" s="73">
        <f t="shared" si="5930"/>
        <v>279.47000000000003</v>
      </c>
      <c r="BO9357" s="73">
        <f t="shared" si="5930"/>
        <v>279.47000000000003</v>
      </c>
      <c r="BP9357" s="73">
        <f t="shared" si="5930"/>
        <v>279.47000000000003</v>
      </c>
      <c r="BQ9357" s="73">
        <f t="shared" si="5930"/>
        <v>279.47000000000003</v>
      </c>
      <c r="BR9357" s="73">
        <f t="shared" ref="BR9357:EC9357" si="5931">(BQ9357+$F$9100*$F$9102*($F$55/$F$9101*BQ9356+$F$55/$F$9101*BQ9358))/(1+$F$9100*$F$9102*($F$55/$F$9101+$F$55/$F$9101))</f>
        <v>279.47000000000003</v>
      </c>
      <c r="BS9357" s="73">
        <f t="shared" si="5931"/>
        <v>279.47000000000003</v>
      </c>
      <c r="BT9357" s="73">
        <f t="shared" si="5931"/>
        <v>279.47000000000003</v>
      </c>
      <c r="BU9357" s="73">
        <f t="shared" si="5931"/>
        <v>279.47000000000003</v>
      </c>
      <c r="BV9357" s="73">
        <f t="shared" si="5931"/>
        <v>279.47000000000003</v>
      </c>
      <c r="BW9357" s="73">
        <f t="shared" si="5931"/>
        <v>279.47000000000003</v>
      </c>
      <c r="BX9357" s="73">
        <f t="shared" si="5931"/>
        <v>279.47000000000003</v>
      </c>
      <c r="BY9357" s="73">
        <f t="shared" si="5931"/>
        <v>279.47000000000003</v>
      </c>
      <c r="BZ9357" s="73">
        <f t="shared" si="5931"/>
        <v>279.47000000000003</v>
      </c>
      <c r="CA9357" s="73">
        <f t="shared" si="5931"/>
        <v>279.47000000000003</v>
      </c>
      <c r="CB9357" s="73">
        <f t="shared" si="5931"/>
        <v>279.47000000000003</v>
      </c>
      <c r="CC9357" s="73">
        <f t="shared" si="5931"/>
        <v>279.47000000000003</v>
      </c>
      <c r="CD9357" s="73">
        <f t="shared" si="5931"/>
        <v>279.47000000000003</v>
      </c>
      <c r="CE9357" s="73">
        <f t="shared" si="5931"/>
        <v>279.47000000000003</v>
      </c>
      <c r="CF9357" s="73">
        <f t="shared" si="5931"/>
        <v>279.47000000000003</v>
      </c>
      <c r="CG9357" s="73">
        <f t="shared" si="5931"/>
        <v>279.47000000000003</v>
      </c>
      <c r="CH9357" s="73">
        <f t="shared" si="5931"/>
        <v>279.47000000000003</v>
      </c>
      <c r="CI9357" s="73">
        <f t="shared" si="5931"/>
        <v>279.47000000000003</v>
      </c>
      <c r="CJ9357" s="73">
        <f t="shared" si="5931"/>
        <v>279.47000000000003</v>
      </c>
      <c r="CK9357" s="73">
        <f t="shared" si="5931"/>
        <v>279.47000000000003</v>
      </c>
      <c r="CL9357" s="73">
        <f t="shared" si="5931"/>
        <v>279.47000000000003</v>
      </c>
      <c r="CM9357" s="73">
        <f t="shared" si="5931"/>
        <v>279.47000000000003</v>
      </c>
      <c r="CN9357" s="73">
        <f t="shared" si="5931"/>
        <v>279.47000000000003</v>
      </c>
      <c r="CO9357" s="73">
        <f t="shared" si="5931"/>
        <v>279.47000000000003</v>
      </c>
      <c r="CP9357" s="73">
        <f t="shared" si="5931"/>
        <v>279.47000000000003</v>
      </c>
      <c r="CQ9357" s="73">
        <f t="shared" si="5931"/>
        <v>279.47000000000003</v>
      </c>
      <c r="CR9357" s="73">
        <f t="shared" si="5931"/>
        <v>279.47000000000003</v>
      </c>
      <c r="CS9357" s="73">
        <f t="shared" si="5931"/>
        <v>279.47000000000003</v>
      </c>
      <c r="CT9357" s="73">
        <f t="shared" si="5931"/>
        <v>279.47000000000003</v>
      </c>
      <c r="CU9357" s="73">
        <f t="shared" si="5931"/>
        <v>279.47000000000003</v>
      </c>
      <c r="CV9357" s="73">
        <f t="shared" si="5931"/>
        <v>279.47000000000003</v>
      </c>
      <c r="CW9357" s="73">
        <f t="shared" si="5931"/>
        <v>279.47000000000003</v>
      </c>
      <c r="CX9357" s="73">
        <f t="shared" si="5931"/>
        <v>279.47000000000003</v>
      </c>
      <c r="CY9357" s="73">
        <f t="shared" si="5931"/>
        <v>279.47000000000003</v>
      </c>
      <c r="CZ9357" s="73">
        <f t="shared" si="5931"/>
        <v>279.47000000000003</v>
      </c>
      <c r="DA9357" s="73">
        <f t="shared" si="5931"/>
        <v>279.47000000000003</v>
      </c>
      <c r="DB9357" s="73">
        <f t="shared" si="5931"/>
        <v>279.47000000000003</v>
      </c>
      <c r="DC9357" s="73">
        <f t="shared" si="5931"/>
        <v>279.47000000000003</v>
      </c>
      <c r="DD9357" s="73">
        <f t="shared" si="5931"/>
        <v>279.47000000000003</v>
      </c>
      <c r="DE9357" s="73">
        <f t="shared" si="5931"/>
        <v>279.47000000000003</v>
      </c>
      <c r="DF9357" s="73">
        <f t="shared" si="5931"/>
        <v>279.47000000000003</v>
      </c>
      <c r="DG9357" s="73">
        <f t="shared" si="5931"/>
        <v>279.47000000000003</v>
      </c>
      <c r="DH9357" s="73">
        <f t="shared" si="5931"/>
        <v>279.47000000000003</v>
      </c>
      <c r="DI9357" s="73">
        <f t="shared" si="5931"/>
        <v>279.47000000000003</v>
      </c>
      <c r="DJ9357" s="73">
        <f t="shared" si="5931"/>
        <v>279.47000000000003</v>
      </c>
      <c r="DK9357" s="73">
        <f t="shared" si="5931"/>
        <v>279.47000000000003</v>
      </c>
      <c r="DL9357" s="73">
        <f t="shared" si="5931"/>
        <v>279.47000000000003</v>
      </c>
      <c r="DM9357" s="73">
        <f t="shared" si="5931"/>
        <v>279.47000000000003</v>
      </c>
      <c r="DN9357" s="73">
        <f t="shared" si="5931"/>
        <v>279.47000000000003</v>
      </c>
      <c r="DO9357" s="73">
        <f t="shared" si="5931"/>
        <v>279.47000000000003</v>
      </c>
      <c r="DP9357" s="73">
        <f t="shared" si="5931"/>
        <v>279.47000000000003</v>
      </c>
      <c r="DQ9357" s="73">
        <f t="shared" si="5931"/>
        <v>279.47000000000003</v>
      </c>
      <c r="DR9357" s="73">
        <f t="shared" si="5931"/>
        <v>279.47000000000003</v>
      </c>
      <c r="DS9357" s="73">
        <f t="shared" si="5931"/>
        <v>279.47000000000003</v>
      </c>
      <c r="DT9357" s="73">
        <f t="shared" si="5931"/>
        <v>279.47000000000003</v>
      </c>
      <c r="DU9357" s="73">
        <f t="shared" si="5931"/>
        <v>279.47000000000003</v>
      </c>
      <c r="DV9357" s="73">
        <f t="shared" si="5931"/>
        <v>279.47000000000003</v>
      </c>
      <c r="DW9357" s="73">
        <f t="shared" si="5931"/>
        <v>279.47000000000003</v>
      </c>
      <c r="DX9357" s="73">
        <f t="shared" si="5931"/>
        <v>279.47000000000003</v>
      </c>
      <c r="DY9357" s="73">
        <f t="shared" si="5931"/>
        <v>279.47000000000003</v>
      </c>
      <c r="DZ9357" s="73">
        <f t="shared" si="5931"/>
        <v>279.47000000000003</v>
      </c>
      <c r="EA9357" s="73">
        <f t="shared" si="5931"/>
        <v>279.47000000000003</v>
      </c>
      <c r="EB9357" s="73">
        <f t="shared" si="5931"/>
        <v>279.47000000000003</v>
      </c>
      <c r="EC9357" s="73">
        <f t="shared" si="5931"/>
        <v>279.47000000000003</v>
      </c>
      <c r="ED9357" s="73">
        <f t="shared" ref="ED9357:GO9357" si="5932">(EC9357+$F$9100*$F$9102*($F$55/$F$9101*EC9356+$F$55/$F$9101*EC9358))/(1+$F$9100*$F$9102*($F$55/$F$9101+$F$55/$F$9101))</f>
        <v>279.47000000000003</v>
      </c>
      <c r="EE9357" s="73">
        <f t="shared" si="5932"/>
        <v>279.47000000000003</v>
      </c>
      <c r="EF9357" s="73">
        <f t="shared" si="5932"/>
        <v>279.47000000000003</v>
      </c>
      <c r="EG9357" s="73">
        <f t="shared" si="5932"/>
        <v>279.47000000000003</v>
      </c>
      <c r="EH9357" s="73">
        <f t="shared" si="5932"/>
        <v>279.47000000000003</v>
      </c>
      <c r="EI9357" s="73">
        <f t="shared" si="5932"/>
        <v>279.47000000000003</v>
      </c>
      <c r="EJ9357" s="73">
        <f t="shared" si="5932"/>
        <v>279.47000000000003</v>
      </c>
      <c r="EK9357" s="73">
        <f t="shared" si="5932"/>
        <v>279.47000000000003</v>
      </c>
      <c r="EL9357" s="73">
        <f t="shared" si="5932"/>
        <v>279.47000000000003</v>
      </c>
      <c r="EM9357" s="73">
        <f t="shared" si="5932"/>
        <v>279.47000000000003</v>
      </c>
      <c r="EN9357" s="73">
        <f t="shared" si="5932"/>
        <v>279.47000000000003</v>
      </c>
      <c r="EO9357" s="73">
        <f t="shared" si="5932"/>
        <v>279.47000000000003</v>
      </c>
      <c r="EP9357" s="73">
        <f t="shared" si="5932"/>
        <v>279.47000000000003</v>
      </c>
      <c r="EQ9357" s="73">
        <f t="shared" si="5932"/>
        <v>279.47000000000003</v>
      </c>
      <c r="ER9357" s="73">
        <f t="shared" si="5932"/>
        <v>279.47000000000003</v>
      </c>
      <c r="ES9357" s="73">
        <f t="shared" si="5932"/>
        <v>279.47000000000003</v>
      </c>
      <c r="ET9357" s="73">
        <f t="shared" si="5932"/>
        <v>279.47000000000003</v>
      </c>
      <c r="EU9357" s="73">
        <f t="shared" si="5932"/>
        <v>279.47000000000003</v>
      </c>
      <c r="EV9357" s="73">
        <f t="shared" si="5932"/>
        <v>279.47000000000003</v>
      </c>
      <c r="EW9357" s="73">
        <f t="shared" si="5932"/>
        <v>279.47000000000003</v>
      </c>
      <c r="EX9357" s="73">
        <f t="shared" si="5932"/>
        <v>279.47000000000003</v>
      </c>
      <c r="EY9357" s="73">
        <f t="shared" si="5932"/>
        <v>279.47000000000003</v>
      </c>
      <c r="EZ9357" s="73">
        <f t="shared" si="5932"/>
        <v>279.47000000000003</v>
      </c>
      <c r="FA9357" s="73">
        <f t="shared" si="5932"/>
        <v>279.47000000000003</v>
      </c>
      <c r="FB9357" s="73">
        <f t="shared" si="5932"/>
        <v>279.47000000000003</v>
      </c>
      <c r="FC9357" s="73">
        <f t="shared" si="5932"/>
        <v>279.47000000000003</v>
      </c>
      <c r="FD9357" s="73">
        <f t="shared" si="5932"/>
        <v>279.47000000000003</v>
      </c>
      <c r="FE9357" s="73">
        <f t="shared" si="5932"/>
        <v>279.47000000000003</v>
      </c>
      <c r="FF9357" s="73">
        <f t="shared" si="5932"/>
        <v>279.47000000000003</v>
      </c>
      <c r="FG9357" s="73">
        <f t="shared" si="5932"/>
        <v>279.47000000000003</v>
      </c>
      <c r="FH9357" s="73">
        <f t="shared" si="5932"/>
        <v>279.47000000000003</v>
      </c>
      <c r="FI9357" s="73">
        <f t="shared" si="5932"/>
        <v>279.47000000000003</v>
      </c>
      <c r="FJ9357" s="73">
        <f t="shared" si="5932"/>
        <v>279.47000000000003</v>
      </c>
      <c r="FK9357" s="73">
        <f t="shared" si="5932"/>
        <v>279.47000000000003</v>
      </c>
      <c r="FL9357" s="73">
        <f t="shared" si="5932"/>
        <v>279.47000000000003</v>
      </c>
      <c r="FM9357" s="73">
        <f t="shared" si="5932"/>
        <v>279.47000000000003</v>
      </c>
      <c r="FN9357" s="73">
        <f t="shared" si="5932"/>
        <v>279.47000000000003</v>
      </c>
      <c r="FO9357" s="73">
        <f t="shared" si="5932"/>
        <v>279.47000000000003</v>
      </c>
      <c r="FP9357" s="73">
        <f t="shared" si="5932"/>
        <v>279.47000000000003</v>
      </c>
      <c r="FQ9357" s="73">
        <f t="shared" si="5932"/>
        <v>279.47000000000003</v>
      </c>
      <c r="FR9357" s="73">
        <f t="shared" si="5932"/>
        <v>279.47000000000003</v>
      </c>
      <c r="FS9357" s="73">
        <f t="shared" si="5932"/>
        <v>279.47000000000003</v>
      </c>
      <c r="FT9357" s="73">
        <f t="shared" si="5932"/>
        <v>279.47000000000003</v>
      </c>
      <c r="FU9357" s="73">
        <f t="shared" si="5932"/>
        <v>279.47000000000003</v>
      </c>
      <c r="FV9357" s="73">
        <f t="shared" si="5932"/>
        <v>279.47000000000003</v>
      </c>
      <c r="FW9357" s="73">
        <f t="shared" si="5932"/>
        <v>279.47000000000003</v>
      </c>
      <c r="FX9357" s="73">
        <f t="shared" si="5932"/>
        <v>279.47000000000003</v>
      </c>
      <c r="FY9357" s="73">
        <f t="shared" si="5932"/>
        <v>279.47000000000003</v>
      </c>
      <c r="FZ9357" s="73">
        <f t="shared" si="5932"/>
        <v>279.47000000000003</v>
      </c>
      <c r="GA9357" s="73">
        <f t="shared" si="5932"/>
        <v>279.47000000000003</v>
      </c>
      <c r="GB9357" s="73">
        <f t="shared" si="5932"/>
        <v>279.47000000000003</v>
      </c>
      <c r="GC9357" s="73">
        <f t="shared" si="5932"/>
        <v>279.47000000000003</v>
      </c>
      <c r="GD9357" s="73">
        <f t="shared" si="5932"/>
        <v>279.47000000000003</v>
      </c>
      <c r="GE9357" s="73">
        <f t="shared" si="5932"/>
        <v>279.47000000000003</v>
      </c>
      <c r="GF9357" s="73">
        <f t="shared" si="5932"/>
        <v>279.47000000000003</v>
      </c>
      <c r="GG9357" s="73">
        <f t="shared" si="5932"/>
        <v>279.47000000000003</v>
      </c>
      <c r="GH9357" s="73">
        <f t="shared" si="5932"/>
        <v>279.47000000000003</v>
      </c>
      <c r="GI9357" s="73">
        <f t="shared" si="5932"/>
        <v>279.47000000000003</v>
      </c>
      <c r="GJ9357" s="73">
        <f t="shared" si="5932"/>
        <v>279.47000000000003</v>
      </c>
      <c r="GK9357" s="73">
        <f t="shared" si="5932"/>
        <v>279.47000000000003</v>
      </c>
      <c r="GL9357" s="73">
        <f t="shared" si="5932"/>
        <v>279.47000000000003</v>
      </c>
      <c r="GM9357" s="73">
        <f t="shared" si="5932"/>
        <v>279.47000000000003</v>
      </c>
      <c r="GN9357" s="73">
        <f t="shared" si="5932"/>
        <v>279.47000000000003</v>
      </c>
      <c r="GO9357" s="73">
        <f t="shared" si="5932"/>
        <v>279.47000000000003</v>
      </c>
      <c r="GP9357" s="73">
        <f t="shared" ref="GP9357:JA9357" si="5933">(GO9357+$F$9100*$F$9102*($F$55/$F$9101*GO9356+$F$55/$F$9101*GO9358))/(1+$F$9100*$F$9102*($F$55/$F$9101+$F$55/$F$9101))</f>
        <v>279.47000000000003</v>
      </c>
      <c r="GQ9357" s="73">
        <f t="shared" si="5933"/>
        <v>279.47000000000003</v>
      </c>
      <c r="GR9357" s="73">
        <f t="shared" si="5933"/>
        <v>279.47000000000003</v>
      </c>
      <c r="GS9357" s="73">
        <f t="shared" si="5933"/>
        <v>279.47000000000003</v>
      </c>
      <c r="GT9357" s="73">
        <f t="shared" si="5933"/>
        <v>279.47000000000003</v>
      </c>
      <c r="GU9357" s="73">
        <f t="shared" si="5933"/>
        <v>279.47000000000003</v>
      </c>
      <c r="GV9357" s="73">
        <f t="shared" si="5933"/>
        <v>279.47000000000003</v>
      </c>
      <c r="GW9357" s="73">
        <f t="shared" si="5933"/>
        <v>279.47000000000003</v>
      </c>
      <c r="GX9357" s="73">
        <f t="shared" si="5933"/>
        <v>279.47000000000003</v>
      </c>
      <c r="GY9357" s="73">
        <f t="shared" si="5933"/>
        <v>279.47000000000003</v>
      </c>
      <c r="GZ9357" s="73">
        <f t="shared" si="5933"/>
        <v>279.47000000000003</v>
      </c>
      <c r="HA9357" s="73">
        <f t="shared" si="5933"/>
        <v>279.47000000000003</v>
      </c>
      <c r="HB9357" s="73">
        <f t="shared" si="5933"/>
        <v>279.47000000000003</v>
      </c>
      <c r="HC9357" s="73">
        <f t="shared" si="5933"/>
        <v>279.47000000000003</v>
      </c>
      <c r="HD9357" s="73">
        <f t="shared" si="5933"/>
        <v>279.47000000000003</v>
      </c>
      <c r="HE9357" s="73">
        <f t="shared" si="5933"/>
        <v>279.47000000000003</v>
      </c>
      <c r="HF9357" s="73">
        <f t="shared" si="5933"/>
        <v>279.47000000000003</v>
      </c>
      <c r="HG9357" s="73">
        <f t="shared" si="5933"/>
        <v>279.47000000000003</v>
      </c>
      <c r="HH9357" s="73">
        <f t="shared" si="5933"/>
        <v>279.47000000000003</v>
      </c>
      <c r="HI9357" s="73">
        <f t="shared" si="5933"/>
        <v>279.47000000000003</v>
      </c>
      <c r="HJ9357" s="73">
        <f t="shared" si="5933"/>
        <v>279.47000000000003</v>
      </c>
      <c r="HK9357" s="73">
        <f t="shared" si="5933"/>
        <v>279.47000000000003</v>
      </c>
      <c r="HL9357" s="73">
        <f t="shared" si="5933"/>
        <v>279.47000000000003</v>
      </c>
      <c r="HM9357" s="73">
        <f t="shared" si="5933"/>
        <v>279.47000000000003</v>
      </c>
      <c r="HN9357" s="73">
        <f t="shared" si="5933"/>
        <v>279.47000000000003</v>
      </c>
      <c r="HO9357" s="73">
        <f t="shared" si="5933"/>
        <v>279.47000000000003</v>
      </c>
      <c r="HP9357" s="73">
        <f t="shared" si="5933"/>
        <v>279.47000000000003</v>
      </c>
      <c r="HQ9357" s="73">
        <f t="shared" si="5933"/>
        <v>279.47000000000003</v>
      </c>
      <c r="HR9357" s="73">
        <f t="shared" si="5933"/>
        <v>279.47000000000003</v>
      </c>
      <c r="HS9357" s="73">
        <f t="shared" si="5933"/>
        <v>279.47000000000003</v>
      </c>
      <c r="HT9357" s="73">
        <f t="shared" si="5933"/>
        <v>279.47000000000003</v>
      </c>
      <c r="HU9357" s="73">
        <f t="shared" si="5933"/>
        <v>279.47000000000003</v>
      </c>
      <c r="HV9357" s="73">
        <f t="shared" si="5933"/>
        <v>279.47000000000003</v>
      </c>
      <c r="HW9357" s="73">
        <f t="shared" si="5933"/>
        <v>279.47000000000003</v>
      </c>
      <c r="HX9357" s="73">
        <f t="shared" si="5933"/>
        <v>279.47000000000003</v>
      </c>
      <c r="HY9357" s="73">
        <f t="shared" si="5933"/>
        <v>279.47000000000003</v>
      </c>
      <c r="HZ9357" s="73">
        <f t="shared" si="5933"/>
        <v>279.47000000000003</v>
      </c>
      <c r="IA9357" s="73">
        <f t="shared" si="5933"/>
        <v>279.47000000000003</v>
      </c>
      <c r="IB9357" s="73">
        <f t="shared" si="5933"/>
        <v>279.47000000000003</v>
      </c>
      <c r="IC9357" s="73">
        <f t="shared" si="5933"/>
        <v>279.47000000000003</v>
      </c>
      <c r="ID9357" s="73">
        <f t="shared" si="5933"/>
        <v>279.47000000000003</v>
      </c>
      <c r="IE9357" s="73">
        <f t="shared" si="5933"/>
        <v>279.47000000000003</v>
      </c>
      <c r="IF9357" s="73">
        <f t="shared" si="5933"/>
        <v>279.47000000000003</v>
      </c>
      <c r="IG9357" s="73">
        <f t="shared" si="5933"/>
        <v>279.47000000000003</v>
      </c>
      <c r="IH9357" s="73">
        <f t="shared" si="5933"/>
        <v>279.47000000000003</v>
      </c>
      <c r="II9357" s="73">
        <f t="shared" si="5933"/>
        <v>279.47000000000003</v>
      </c>
      <c r="IJ9357" s="73">
        <f t="shared" si="5933"/>
        <v>279.47000000000003</v>
      </c>
      <c r="IK9357" s="73">
        <f t="shared" si="5933"/>
        <v>279.47000000000003</v>
      </c>
      <c r="IL9357" s="73">
        <f t="shared" si="5933"/>
        <v>279.47000000000003</v>
      </c>
      <c r="IM9357" s="73">
        <f t="shared" si="5933"/>
        <v>279.47000000000003</v>
      </c>
      <c r="IN9357" s="73">
        <f t="shared" si="5933"/>
        <v>279.47000000000003</v>
      </c>
      <c r="IO9357" s="73">
        <f t="shared" si="5933"/>
        <v>279.47000000000003</v>
      </c>
      <c r="IP9357" s="73">
        <f t="shared" si="5933"/>
        <v>279.47000000000003</v>
      </c>
      <c r="IQ9357" s="73">
        <f t="shared" si="5933"/>
        <v>279.47000000000003</v>
      </c>
      <c r="IR9357" s="73">
        <f t="shared" si="5933"/>
        <v>279.47000000000003</v>
      </c>
      <c r="IS9357" s="73">
        <f t="shared" si="5933"/>
        <v>279.47000000000003</v>
      </c>
      <c r="IT9357" s="73">
        <f t="shared" si="5933"/>
        <v>279.47000000000003</v>
      </c>
      <c r="IU9357" s="73">
        <f t="shared" si="5933"/>
        <v>279.47000000000003</v>
      </c>
      <c r="IV9357" s="73">
        <f t="shared" si="5933"/>
        <v>279.47000000000003</v>
      </c>
      <c r="IW9357" s="73">
        <f t="shared" si="5933"/>
        <v>279.47000000000003</v>
      </c>
      <c r="IX9357" s="73">
        <f t="shared" si="5933"/>
        <v>279.47000000000003</v>
      </c>
      <c r="IY9357" s="73">
        <f t="shared" si="5933"/>
        <v>279.47000000000003</v>
      </c>
      <c r="IZ9357" s="73">
        <f t="shared" si="5933"/>
        <v>279.47000000000003</v>
      </c>
      <c r="JA9357" s="73">
        <f t="shared" si="5933"/>
        <v>279.47000000000003</v>
      </c>
      <c r="JB9357" s="73">
        <f t="shared" ref="JB9357:KG9357" si="5934">(JA9357+$F$9100*$F$9102*($F$55/$F$9101*JA9356+$F$55/$F$9101*JA9358))/(1+$F$9100*$F$9102*($F$55/$F$9101+$F$55/$F$9101))</f>
        <v>279.47000000000003</v>
      </c>
      <c r="JC9357" s="73">
        <f t="shared" si="5934"/>
        <v>279.47000000000003</v>
      </c>
      <c r="JD9357" s="73">
        <f t="shared" si="5934"/>
        <v>279.47000000000003</v>
      </c>
      <c r="JE9357" s="73">
        <f t="shared" si="5934"/>
        <v>279.47000000000003</v>
      </c>
      <c r="JF9357" s="73">
        <f t="shared" si="5934"/>
        <v>279.47000000000003</v>
      </c>
      <c r="JG9357" s="73">
        <f t="shared" si="5934"/>
        <v>279.47000000000003</v>
      </c>
      <c r="JH9357" s="73">
        <f t="shared" si="5934"/>
        <v>279.47000000000003</v>
      </c>
      <c r="JI9357" s="73">
        <f t="shared" si="5934"/>
        <v>279.47000000000003</v>
      </c>
      <c r="JJ9357" s="73">
        <f t="shared" si="5934"/>
        <v>279.47000000000003</v>
      </c>
      <c r="JK9357" s="73">
        <f t="shared" si="5934"/>
        <v>279.47000000000003</v>
      </c>
      <c r="JL9357" s="73">
        <f t="shared" si="5934"/>
        <v>279.47000000000003</v>
      </c>
      <c r="JM9357" s="73">
        <f t="shared" si="5934"/>
        <v>279.47000000000003</v>
      </c>
      <c r="JN9357" s="73">
        <f t="shared" si="5934"/>
        <v>279.47000000000003</v>
      </c>
      <c r="JO9357" s="73">
        <f t="shared" si="5934"/>
        <v>279.47000000000003</v>
      </c>
      <c r="JP9357" s="73">
        <f t="shared" si="5934"/>
        <v>279.47000000000003</v>
      </c>
      <c r="JQ9357" s="73">
        <f t="shared" si="5934"/>
        <v>279.47000000000003</v>
      </c>
      <c r="JR9357" s="73">
        <f t="shared" si="5934"/>
        <v>279.47000000000003</v>
      </c>
      <c r="JS9357" s="73">
        <f t="shared" si="5934"/>
        <v>279.47000000000003</v>
      </c>
      <c r="JT9357" s="73">
        <f t="shared" si="5934"/>
        <v>279.47000000000003</v>
      </c>
      <c r="JU9357" s="73">
        <f t="shared" si="5934"/>
        <v>279.47000000000003</v>
      </c>
      <c r="JV9357" s="73">
        <f t="shared" si="5934"/>
        <v>279.47000000000003</v>
      </c>
      <c r="JW9357" s="73">
        <f t="shared" si="5934"/>
        <v>279.47000000000003</v>
      </c>
      <c r="JX9357" s="73">
        <f t="shared" si="5934"/>
        <v>279.47000000000003</v>
      </c>
      <c r="JY9357" s="73">
        <f t="shared" si="5934"/>
        <v>279.47000000000003</v>
      </c>
      <c r="JZ9357" s="73">
        <f t="shared" si="5934"/>
        <v>279.47000000000003</v>
      </c>
      <c r="KA9357" s="73">
        <f t="shared" si="5934"/>
        <v>279.47000000000003</v>
      </c>
      <c r="KB9357" s="73">
        <f t="shared" si="5934"/>
        <v>279.47000000000003</v>
      </c>
      <c r="KC9357" s="73">
        <f t="shared" si="5934"/>
        <v>279.47000000000003</v>
      </c>
      <c r="KD9357" s="73">
        <f t="shared" si="5934"/>
        <v>279.47000000000003</v>
      </c>
      <c r="KE9357" s="73">
        <f t="shared" si="5934"/>
        <v>279.47000000000003</v>
      </c>
      <c r="KF9357" s="73">
        <f t="shared" si="5934"/>
        <v>279.47000000000003</v>
      </c>
      <c r="KG9357" s="73">
        <f t="shared" si="5934"/>
        <v>279.47000000000003</v>
      </c>
      <c r="KH9357">
        <v>279.47000000000003</v>
      </c>
      <c r="KL9357" s="84"/>
      <c r="KP9357" s="84"/>
      <c r="KS9357" s="74"/>
      <c r="KT9357" s="74"/>
      <c r="KU9357" s="16"/>
      <c r="KV9357" s="72"/>
      <c r="KW9357" s="72"/>
      <c r="KX9357" s="16"/>
      <c r="KZ9357" s="16"/>
      <c r="LA9357" s="16"/>
      <c r="LB9357" s="74"/>
      <c r="LC9357" s="74"/>
    </row>
    <row r="9358" spans="2:315" x14ac:dyDescent="0.35">
      <c r="B9358">
        <v>252</v>
      </c>
      <c r="C9358">
        <f t="shared" si="5789"/>
        <v>2.5150000000000001</v>
      </c>
      <c r="E9358" s="92">
        <v>279.47000000000003</v>
      </c>
      <c r="F9358" s="73">
        <f t="shared" ref="F9358:BQ9358" si="5935">(E9358+$F$9100*$F$9102*($F$55/$F$9101*E9357+$F$55/$F$9101*E9359))/(1+$F$9100*$F$9102*($F$55/$F$9101+$F$55/$F$9101))</f>
        <v>279.47000000000003</v>
      </c>
      <c r="G9358" s="73">
        <f t="shared" si="5935"/>
        <v>279.47000000000003</v>
      </c>
      <c r="H9358" s="73">
        <f t="shared" si="5935"/>
        <v>279.47000000000003</v>
      </c>
      <c r="I9358" s="73">
        <f t="shared" si="5935"/>
        <v>279.47000000000003</v>
      </c>
      <c r="J9358" s="73">
        <f t="shared" si="5935"/>
        <v>279.47000000000003</v>
      </c>
      <c r="K9358" s="73">
        <f t="shared" si="5935"/>
        <v>279.47000000000003</v>
      </c>
      <c r="L9358" s="73">
        <f t="shared" si="5935"/>
        <v>279.47000000000003</v>
      </c>
      <c r="M9358" s="73">
        <f t="shared" si="5935"/>
        <v>279.47000000000003</v>
      </c>
      <c r="N9358" s="73">
        <f t="shared" si="5935"/>
        <v>279.47000000000003</v>
      </c>
      <c r="O9358" s="73">
        <f t="shared" si="5935"/>
        <v>279.47000000000003</v>
      </c>
      <c r="P9358" s="73">
        <f t="shared" si="5935"/>
        <v>279.47000000000003</v>
      </c>
      <c r="Q9358" s="73">
        <f t="shared" si="5935"/>
        <v>279.47000000000003</v>
      </c>
      <c r="R9358" s="73">
        <f t="shared" si="5935"/>
        <v>279.47000000000003</v>
      </c>
      <c r="S9358" s="73">
        <f t="shared" si="5935"/>
        <v>279.47000000000003</v>
      </c>
      <c r="T9358" s="73">
        <f t="shared" si="5935"/>
        <v>279.47000000000003</v>
      </c>
      <c r="U9358" s="73">
        <f t="shared" si="5935"/>
        <v>279.47000000000003</v>
      </c>
      <c r="V9358" s="73">
        <f t="shared" si="5935"/>
        <v>279.47000000000003</v>
      </c>
      <c r="W9358" s="73">
        <f t="shared" si="5935"/>
        <v>279.47000000000003</v>
      </c>
      <c r="X9358" s="73">
        <f t="shared" si="5935"/>
        <v>279.47000000000003</v>
      </c>
      <c r="Y9358" s="73">
        <f t="shared" si="5935"/>
        <v>279.47000000000003</v>
      </c>
      <c r="Z9358" s="73">
        <f t="shared" si="5935"/>
        <v>279.47000000000003</v>
      </c>
      <c r="AA9358" s="73">
        <f t="shared" si="5935"/>
        <v>279.47000000000003</v>
      </c>
      <c r="AB9358" s="73">
        <f t="shared" si="5935"/>
        <v>279.47000000000003</v>
      </c>
      <c r="AC9358" s="73">
        <f t="shared" si="5935"/>
        <v>279.47000000000003</v>
      </c>
      <c r="AD9358" s="73">
        <f t="shared" si="5935"/>
        <v>279.47000000000003</v>
      </c>
      <c r="AE9358" s="73">
        <f t="shared" si="5935"/>
        <v>279.47000000000003</v>
      </c>
      <c r="AF9358" s="73">
        <f t="shared" si="5935"/>
        <v>279.47000000000003</v>
      </c>
      <c r="AG9358" s="73">
        <f t="shared" si="5935"/>
        <v>279.47000000000003</v>
      </c>
      <c r="AH9358" s="73">
        <f t="shared" si="5935"/>
        <v>279.47000000000003</v>
      </c>
      <c r="AI9358" s="73">
        <f t="shared" si="5935"/>
        <v>279.47000000000003</v>
      </c>
      <c r="AJ9358" s="73">
        <f t="shared" si="5935"/>
        <v>279.47000000000003</v>
      </c>
      <c r="AK9358" s="73">
        <f t="shared" si="5935"/>
        <v>279.47000000000003</v>
      </c>
      <c r="AL9358" s="73">
        <f t="shared" si="5935"/>
        <v>279.47000000000003</v>
      </c>
      <c r="AM9358" s="73">
        <f t="shared" si="5935"/>
        <v>279.47000000000003</v>
      </c>
      <c r="AN9358" s="73">
        <f t="shared" si="5935"/>
        <v>279.47000000000003</v>
      </c>
      <c r="AO9358" s="73">
        <f t="shared" si="5935"/>
        <v>279.47000000000003</v>
      </c>
      <c r="AP9358" s="73">
        <f t="shared" si="5935"/>
        <v>279.47000000000003</v>
      </c>
      <c r="AQ9358" s="73">
        <f t="shared" si="5935"/>
        <v>279.47000000000003</v>
      </c>
      <c r="AR9358" s="73">
        <f t="shared" si="5935"/>
        <v>279.47000000000003</v>
      </c>
      <c r="AS9358" s="73">
        <f t="shared" si="5935"/>
        <v>279.47000000000003</v>
      </c>
      <c r="AT9358" s="73">
        <f t="shared" si="5935"/>
        <v>279.47000000000003</v>
      </c>
      <c r="AU9358" s="73">
        <f t="shared" si="5935"/>
        <v>279.47000000000003</v>
      </c>
      <c r="AV9358" s="73">
        <f t="shared" si="5935"/>
        <v>279.47000000000003</v>
      </c>
      <c r="AW9358" s="73">
        <f t="shared" si="5935"/>
        <v>279.47000000000003</v>
      </c>
      <c r="AX9358" s="73">
        <f t="shared" si="5935"/>
        <v>279.47000000000003</v>
      </c>
      <c r="AY9358" s="73">
        <f t="shared" si="5935"/>
        <v>279.47000000000003</v>
      </c>
      <c r="AZ9358" s="73">
        <f t="shared" si="5935"/>
        <v>279.47000000000003</v>
      </c>
      <c r="BA9358" s="73">
        <f t="shared" si="5935"/>
        <v>279.47000000000003</v>
      </c>
      <c r="BB9358" s="73">
        <f t="shared" si="5935"/>
        <v>279.47000000000003</v>
      </c>
      <c r="BC9358" s="73">
        <f t="shared" si="5935"/>
        <v>279.47000000000003</v>
      </c>
      <c r="BD9358" s="73">
        <f t="shared" si="5935"/>
        <v>279.47000000000003</v>
      </c>
      <c r="BE9358" s="73">
        <f t="shared" si="5935"/>
        <v>279.47000000000003</v>
      </c>
      <c r="BF9358" s="73">
        <f t="shared" si="5935"/>
        <v>279.47000000000003</v>
      </c>
      <c r="BG9358" s="73">
        <f t="shared" si="5935"/>
        <v>279.47000000000003</v>
      </c>
      <c r="BH9358" s="73">
        <f t="shared" si="5935"/>
        <v>279.47000000000003</v>
      </c>
      <c r="BI9358" s="73">
        <f t="shared" si="5935"/>
        <v>279.47000000000003</v>
      </c>
      <c r="BJ9358" s="73">
        <f t="shared" si="5935"/>
        <v>279.47000000000003</v>
      </c>
      <c r="BK9358" s="73">
        <f t="shared" si="5935"/>
        <v>279.47000000000003</v>
      </c>
      <c r="BL9358" s="73">
        <f t="shared" si="5935"/>
        <v>279.47000000000003</v>
      </c>
      <c r="BM9358" s="73">
        <f t="shared" si="5935"/>
        <v>279.47000000000003</v>
      </c>
      <c r="BN9358" s="73">
        <f t="shared" si="5935"/>
        <v>279.47000000000003</v>
      </c>
      <c r="BO9358" s="73">
        <f t="shared" si="5935"/>
        <v>279.47000000000003</v>
      </c>
      <c r="BP9358" s="73">
        <f t="shared" si="5935"/>
        <v>279.47000000000003</v>
      </c>
      <c r="BQ9358" s="73">
        <f t="shared" si="5935"/>
        <v>279.47000000000003</v>
      </c>
      <c r="BR9358" s="73">
        <f t="shared" ref="BR9358:EC9358" si="5936">(BQ9358+$F$9100*$F$9102*($F$55/$F$9101*BQ9357+$F$55/$F$9101*BQ9359))/(1+$F$9100*$F$9102*($F$55/$F$9101+$F$55/$F$9101))</f>
        <v>279.47000000000003</v>
      </c>
      <c r="BS9358" s="73">
        <f t="shared" si="5936"/>
        <v>279.47000000000003</v>
      </c>
      <c r="BT9358" s="73">
        <f t="shared" si="5936"/>
        <v>279.47000000000003</v>
      </c>
      <c r="BU9358" s="73">
        <f t="shared" si="5936"/>
        <v>279.47000000000003</v>
      </c>
      <c r="BV9358" s="73">
        <f t="shared" si="5936"/>
        <v>279.47000000000003</v>
      </c>
      <c r="BW9358" s="73">
        <f t="shared" si="5936"/>
        <v>279.47000000000003</v>
      </c>
      <c r="BX9358" s="73">
        <f t="shared" si="5936"/>
        <v>279.47000000000003</v>
      </c>
      <c r="BY9358" s="73">
        <f t="shared" si="5936"/>
        <v>279.47000000000003</v>
      </c>
      <c r="BZ9358" s="73">
        <f t="shared" si="5936"/>
        <v>279.47000000000003</v>
      </c>
      <c r="CA9358" s="73">
        <f t="shared" si="5936"/>
        <v>279.47000000000003</v>
      </c>
      <c r="CB9358" s="73">
        <f t="shared" si="5936"/>
        <v>279.47000000000003</v>
      </c>
      <c r="CC9358" s="73">
        <f t="shared" si="5936"/>
        <v>279.47000000000003</v>
      </c>
      <c r="CD9358" s="73">
        <f t="shared" si="5936"/>
        <v>279.47000000000003</v>
      </c>
      <c r="CE9358" s="73">
        <f t="shared" si="5936"/>
        <v>279.47000000000003</v>
      </c>
      <c r="CF9358" s="73">
        <f t="shared" si="5936"/>
        <v>279.47000000000003</v>
      </c>
      <c r="CG9358" s="73">
        <f t="shared" si="5936"/>
        <v>279.47000000000003</v>
      </c>
      <c r="CH9358" s="73">
        <f t="shared" si="5936"/>
        <v>279.47000000000003</v>
      </c>
      <c r="CI9358" s="73">
        <f t="shared" si="5936"/>
        <v>279.47000000000003</v>
      </c>
      <c r="CJ9358" s="73">
        <f t="shared" si="5936"/>
        <v>279.47000000000003</v>
      </c>
      <c r="CK9358" s="73">
        <f t="shared" si="5936"/>
        <v>279.47000000000003</v>
      </c>
      <c r="CL9358" s="73">
        <f t="shared" si="5936"/>
        <v>279.47000000000003</v>
      </c>
      <c r="CM9358" s="73">
        <f t="shared" si="5936"/>
        <v>279.47000000000003</v>
      </c>
      <c r="CN9358" s="73">
        <f t="shared" si="5936"/>
        <v>279.47000000000003</v>
      </c>
      <c r="CO9358" s="73">
        <f t="shared" si="5936"/>
        <v>279.47000000000003</v>
      </c>
      <c r="CP9358" s="73">
        <f t="shared" si="5936"/>
        <v>279.47000000000003</v>
      </c>
      <c r="CQ9358" s="73">
        <f t="shared" si="5936"/>
        <v>279.47000000000003</v>
      </c>
      <c r="CR9358" s="73">
        <f t="shared" si="5936"/>
        <v>279.47000000000003</v>
      </c>
      <c r="CS9358" s="73">
        <f t="shared" si="5936"/>
        <v>279.47000000000003</v>
      </c>
      <c r="CT9358" s="73">
        <f t="shared" si="5936"/>
        <v>279.47000000000003</v>
      </c>
      <c r="CU9358" s="73">
        <f t="shared" si="5936"/>
        <v>279.47000000000003</v>
      </c>
      <c r="CV9358" s="73">
        <f t="shared" si="5936"/>
        <v>279.47000000000003</v>
      </c>
      <c r="CW9358" s="73">
        <f t="shared" si="5936"/>
        <v>279.47000000000003</v>
      </c>
      <c r="CX9358" s="73">
        <f t="shared" si="5936"/>
        <v>279.47000000000003</v>
      </c>
      <c r="CY9358" s="73">
        <f t="shared" si="5936"/>
        <v>279.47000000000003</v>
      </c>
      <c r="CZ9358" s="73">
        <f t="shared" si="5936"/>
        <v>279.47000000000003</v>
      </c>
      <c r="DA9358" s="73">
        <f t="shared" si="5936"/>
        <v>279.47000000000003</v>
      </c>
      <c r="DB9358" s="73">
        <f t="shared" si="5936"/>
        <v>279.47000000000003</v>
      </c>
      <c r="DC9358" s="73">
        <f t="shared" si="5936"/>
        <v>279.47000000000003</v>
      </c>
      <c r="DD9358" s="73">
        <f t="shared" si="5936"/>
        <v>279.47000000000003</v>
      </c>
      <c r="DE9358" s="73">
        <f t="shared" si="5936"/>
        <v>279.47000000000003</v>
      </c>
      <c r="DF9358" s="73">
        <f t="shared" si="5936"/>
        <v>279.47000000000003</v>
      </c>
      <c r="DG9358" s="73">
        <f t="shared" si="5936"/>
        <v>279.47000000000003</v>
      </c>
      <c r="DH9358" s="73">
        <f t="shared" si="5936"/>
        <v>279.47000000000003</v>
      </c>
      <c r="DI9358" s="73">
        <f t="shared" si="5936"/>
        <v>279.47000000000003</v>
      </c>
      <c r="DJ9358" s="73">
        <f t="shared" si="5936"/>
        <v>279.47000000000003</v>
      </c>
      <c r="DK9358" s="73">
        <f t="shared" si="5936"/>
        <v>279.47000000000003</v>
      </c>
      <c r="DL9358" s="73">
        <f t="shared" si="5936"/>
        <v>279.47000000000003</v>
      </c>
      <c r="DM9358" s="73">
        <f t="shared" si="5936"/>
        <v>279.47000000000003</v>
      </c>
      <c r="DN9358" s="73">
        <f t="shared" si="5936"/>
        <v>279.47000000000003</v>
      </c>
      <c r="DO9358" s="73">
        <f t="shared" si="5936"/>
        <v>279.47000000000003</v>
      </c>
      <c r="DP9358" s="73">
        <f t="shared" si="5936"/>
        <v>279.47000000000003</v>
      </c>
      <c r="DQ9358" s="73">
        <f t="shared" si="5936"/>
        <v>279.47000000000003</v>
      </c>
      <c r="DR9358" s="73">
        <f t="shared" si="5936"/>
        <v>279.47000000000003</v>
      </c>
      <c r="DS9358" s="73">
        <f t="shared" si="5936"/>
        <v>279.47000000000003</v>
      </c>
      <c r="DT9358" s="73">
        <f t="shared" si="5936"/>
        <v>279.47000000000003</v>
      </c>
      <c r="DU9358" s="73">
        <f t="shared" si="5936"/>
        <v>279.47000000000003</v>
      </c>
      <c r="DV9358" s="73">
        <f t="shared" si="5936"/>
        <v>279.47000000000003</v>
      </c>
      <c r="DW9358" s="73">
        <f t="shared" si="5936"/>
        <v>279.47000000000003</v>
      </c>
      <c r="DX9358" s="73">
        <f t="shared" si="5936"/>
        <v>279.47000000000003</v>
      </c>
      <c r="DY9358" s="73">
        <f t="shared" si="5936"/>
        <v>279.47000000000003</v>
      </c>
      <c r="DZ9358" s="73">
        <f t="shared" si="5936"/>
        <v>279.47000000000003</v>
      </c>
      <c r="EA9358" s="73">
        <f t="shared" si="5936"/>
        <v>279.47000000000003</v>
      </c>
      <c r="EB9358" s="73">
        <f t="shared" si="5936"/>
        <v>279.47000000000003</v>
      </c>
      <c r="EC9358" s="73">
        <f t="shared" si="5936"/>
        <v>279.47000000000003</v>
      </c>
      <c r="ED9358" s="73">
        <f t="shared" ref="ED9358:GO9358" si="5937">(EC9358+$F$9100*$F$9102*($F$55/$F$9101*EC9357+$F$55/$F$9101*EC9359))/(1+$F$9100*$F$9102*($F$55/$F$9101+$F$55/$F$9101))</f>
        <v>279.47000000000003</v>
      </c>
      <c r="EE9358" s="73">
        <f t="shared" si="5937"/>
        <v>279.47000000000003</v>
      </c>
      <c r="EF9358" s="73">
        <f t="shared" si="5937"/>
        <v>279.47000000000003</v>
      </c>
      <c r="EG9358" s="73">
        <f t="shared" si="5937"/>
        <v>279.47000000000003</v>
      </c>
      <c r="EH9358" s="73">
        <f t="shared" si="5937"/>
        <v>279.47000000000003</v>
      </c>
      <c r="EI9358" s="73">
        <f t="shared" si="5937"/>
        <v>279.47000000000003</v>
      </c>
      <c r="EJ9358" s="73">
        <f t="shared" si="5937"/>
        <v>279.47000000000003</v>
      </c>
      <c r="EK9358" s="73">
        <f t="shared" si="5937"/>
        <v>279.47000000000003</v>
      </c>
      <c r="EL9358" s="73">
        <f t="shared" si="5937"/>
        <v>279.47000000000003</v>
      </c>
      <c r="EM9358" s="73">
        <f t="shared" si="5937"/>
        <v>279.47000000000003</v>
      </c>
      <c r="EN9358" s="73">
        <f t="shared" si="5937"/>
        <v>279.47000000000003</v>
      </c>
      <c r="EO9358" s="73">
        <f t="shared" si="5937"/>
        <v>279.47000000000003</v>
      </c>
      <c r="EP9358" s="73">
        <f t="shared" si="5937"/>
        <v>279.47000000000003</v>
      </c>
      <c r="EQ9358" s="73">
        <f t="shared" si="5937"/>
        <v>279.47000000000003</v>
      </c>
      <c r="ER9358" s="73">
        <f t="shared" si="5937"/>
        <v>279.47000000000003</v>
      </c>
      <c r="ES9358" s="73">
        <f t="shared" si="5937"/>
        <v>279.47000000000003</v>
      </c>
      <c r="ET9358" s="73">
        <f t="shared" si="5937"/>
        <v>279.47000000000003</v>
      </c>
      <c r="EU9358" s="73">
        <f t="shared" si="5937"/>
        <v>279.47000000000003</v>
      </c>
      <c r="EV9358" s="73">
        <f t="shared" si="5937"/>
        <v>279.47000000000003</v>
      </c>
      <c r="EW9358" s="73">
        <f t="shared" si="5937"/>
        <v>279.47000000000003</v>
      </c>
      <c r="EX9358" s="73">
        <f t="shared" si="5937"/>
        <v>279.47000000000003</v>
      </c>
      <c r="EY9358" s="73">
        <f t="shared" si="5937"/>
        <v>279.47000000000003</v>
      </c>
      <c r="EZ9358" s="73">
        <f t="shared" si="5937"/>
        <v>279.47000000000003</v>
      </c>
      <c r="FA9358" s="73">
        <f t="shared" si="5937"/>
        <v>279.47000000000003</v>
      </c>
      <c r="FB9358" s="73">
        <f t="shared" si="5937"/>
        <v>279.47000000000003</v>
      </c>
      <c r="FC9358" s="73">
        <f t="shared" si="5937"/>
        <v>279.47000000000003</v>
      </c>
      <c r="FD9358" s="73">
        <f t="shared" si="5937"/>
        <v>279.47000000000003</v>
      </c>
      <c r="FE9358" s="73">
        <f t="shared" si="5937"/>
        <v>279.47000000000003</v>
      </c>
      <c r="FF9358" s="73">
        <f t="shared" si="5937"/>
        <v>279.47000000000003</v>
      </c>
      <c r="FG9358" s="73">
        <f t="shared" si="5937"/>
        <v>279.47000000000003</v>
      </c>
      <c r="FH9358" s="73">
        <f t="shared" si="5937"/>
        <v>279.47000000000003</v>
      </c>
      <c r="FI9358" s="73">
        <f t="shared" si="5937"/>
        <v>279.47000000000003</v>
      </c>
      <c r="FJ9358" s="73">
        <f t="shared" si="5937"/>
        <v>279.47000000000003</v>
      </c>
      <c r="FK9358" s="73">
        <f t="shared" si="5937"/>
        <v>279.47000000000003</v>
      </c>
      <c r="FL9358" s="73">
        <f t="shared" si="5937"/>
        <v>279.47000000000003</v>
      </c>
      <c r="FM9358" s="73">
        <f t="shared" si="5937"/>
        <v>279.47000000000003</v>
      </c>
      <c r="FN9358" s="73">
        <f t="shared" si="5937"/>
        <v>279.47000000000003</v>
      </c>
      <c r="FO9358" s="73">
        <f t="shared" si="5937"/>
        <v>279.47000000000003</v>
      </c>
      <c r="FP9358" s="73">
        <f t="shared" si="5937"/>
        <v>279.47000000000003</v>
      </c>
      <c r="FQ9358" s="73">
        <f t="shared" si="5937"/>
        <v>279.47000000000003</v>
      </c>
      <c r="FR9358" s="73">
        <f t="shared" si="5937"/>
        <v>279.47000000000003</v>
      </c>
      <c r="FS9358" s="73">
        <f t="shared" si="5937"/>
        <v>279.47000000000003</v>
      </c>
      <c r="FT9358" s="73">
        <f t="shared" si="5937"/>
        <v>279.47000000000003</v>
      </c>
      <c r="FU9358" s="73">
        <f t="shared" si="5937"/>
        <v>279.47000000000003</v>
      </c>
      <c r="FV9358" s="73">
        <f t="shared" si="5937"/>
        <v>279.47000000000003</v>
      </c>
      <c r="FW9358" s="73">
        <f t="shared" si="5937"/>
        <v>279.47000000000003</v>
      </c>
      <c r="FX9358" s="73">
        <f t="shared" si="5937"/>
        <v>279.47000000000003</v>
      </c>
      <c r="FY9358" s="73">
        <f t="shared" si="5937"/>
        <v>279.47000000000003</v>
      </c>
      <c r="FZ9358" s="73">
        <f t="shared" si="5937"/>
        <v>279.47000000000003</v>
      </c>
      <c r="GA9358" s="73">
        <f t="shared" si="5937"/>
        <v>279.47000000000003</v>
      </c>
      <c r="GB9358" s="73">
        <f t="shared" si="5937"/>
        <v>279.47000000000003</v>
      </c>
      <c r="GC9358" s="73">
        <f t="shared" si="5937"/>
        <v>279.47000000000003</v>
      </c>
      <c r="GD9358" s="73">
        <f t="shared" si="5937"/>
        <v>279.47000000000003</v>
      </c>
      <c r="GE9358" s="73">
        <f t="shared" si="5937"/>
        <v>279.47000000000003</v>
      </c>
      <c r="GF9358" s="73">
        <f t="shared" si="5937"/>
        <v>279.47000000000003</v>
      </c>
      <c r="GG9358" s="73">
        <f t="shared" si="5937"/>
        <v>279.47000000000003</v>
      </c>
      <c r="GH9358" s="73">
        <f t="shared" si="5937"/>
        <v>279.47000000000003</v>
      </c>
      <c r="GI9358" s="73">
        <f t="shared" si="5937"/>
        <v>279.47000000000003</v>
      </c>
      <c r="GJ9358" s="73">
        <f t="shared" si="5937"/>
        <v>279.47000000000003</v>
      </c>
      <c r="GK9358" s="73">
        <f t="shared" si="5937"/>
        <v>279.47000000000003</v>
      </c>
      <c r="GL9358" s="73">
        <f t="shared" si="5937"/>
        <v>279.47000000000003</v>
      </c>
      <c r="GM9358" s="73">
        <f t="shared" si="5937"/>
        <v>279.47000000000003</v>
      </c>
      <c r="GN9358" s="73">
        <f t="shared" si="5937"/>
        <v>279.47000000000003</v>
      </c>
      <c r="GO9358" s="73">
        <f t="shared" si="5937"/>
        <v>279.47000000000003</v>
      </c>
      <c r="GP9358" s="73">
        <f t="shared" ref="GP9358:JA9358" si="5938">(GO9358+$F$9100*$F$9102*($F$55/$F$9101*GO9357+$F$55/$F$9101*GO9359))/(1+$F$9100*$F$9102*($F$55/$F$9101+$F$55/$F$9101))</f>
        <v>279.47000000000003</v>
      </c>
      <c r="GQ9358" s="73">
        <f t="shared" si="5938"/>
        <v>279.47000000000003</v>
      </c>
      <c r="GR9358" s="73">
        <f t="shared" si="5938"/>
        <v>279.47000000000003</v>
      </c>
      <c r="GS9358" s="73">
        <f t="shared" si="5938"/>
        <v>279.47000000000003</v>
      </c>
      <c r="GT9358" s="73">
        <f t="shared" si="5938"/>
        <v>279.47000000000003</v>
      </c>
      <c r="GU9358" s="73">
        <f t="shared" si="5938"/>
        <v>279.47000000000003</v>
      </c>
      <c r="GV9358" s="73">
        <f t="shared" si="5938"/>
        <v>279.47000000000003</v>
      </c>
      <c r="GW9358" s="73">
        <f t="shared" si="5938"/>
        <v>279.47000000000003</v>
      </c>
      <c r="GX9358" s="73">
        <f t="shared" si="5938"/>
        <v>279.47000000000003</v>
      </c>
      <c r="GY9358" s="73">
        <f t="shared" si="5938"/>
        <v>279.47000000000003</v>
      </c>
      <c r="GZ9358" s="73">
        <f t="shared" si="5938"/>
        <v>279.47000000000003</v>
      </c>
      <c r="HA9358" s="73">
        <f t="shared" si="5938"/>
        <v>279.47000000000003</v>
      </c>
      <c r="HB9358" s="73">
        <f t="shared" si="5938"/>
        <v>279.47000000000003</v>
      </c>
      <c r="HC9358" s="73">
        <f t="shared" si="5938"/>
        <v>279.47000000000003</v>
      </c>
      <c r="HD9358" s="73">
        <f t="shared" si="5938"/>
        <v>279.47000000000003</v>
      </c>
      <c r="HE9358" s="73">
        <f t="shared" si="5938"/>
        <v>279.47000000000003</v>
      </c>
      <c r="HF9358" s="73">
        <f t="shared" si="5938"/>
        <v>279.47000000000003</v>
      </c>
      <c r="HG9358" s="73">
        <f t="shared" si="5938"/>
        <v>279.47000000000003</v>
      </c>
      <c r="HH9358" s="73">
        <f t="shared" si="5938"/>
        <v>279.47000000000003</v>
      </c>
      <c r="HI9358" s="73">
        <f t="shared" si="5938"/>
        <v>279.47000000000003</v>
      </c>
      <c r="HJ9358" s="73">
        <f t="shared" si="5938"/>
        <v>279.47000000000003</v>
      </c>
      <c r="HK9358" s="73">
        <f t="shared" si="5938"/>
        <v>279.47000000000003</v>
      </c>
      <c r="HL9358" s="73">
        <f t="shared" si="5938"/>
        <v>279.47000000000003</v>
      </c>
      <c r="HM9358" s="73">
        <f t="shared" si="5938"/>
        <v>279.47000000000003</v>
      </c>
      <c r="HN9358" s="73">
        <f t="shared" si="5938"/>
        <v>279.47000000000003</v>
      </c>
      <c r="HO9358" s="73">
        <f t="shared" si="5938"/>
        <v>279.47000000000003</v>
      </c>
      <c r="HP9358" s="73">
        <f t="shared" si="5938"/>
        <v>279.47000000000003</v>
      </c>
      <c r="HQ9358" s="73">
        <f t="shared" si="5938"/>
        <v>279.47000000000003</v>
      </c>
      <c r="HR9358" s="73">
        <f t="shared" si="5938"/>
        <v>279.47000000000003</v>
      </c>
      <c r="HS9358" s="73">
        <f t="shared" si="5938"/>
        <v>279.47000000000003</v>
      </c>
      <c r="HT9358" s="73">
        <f t="shared" si="5938"/>
        <v>279.47000000000003</v>
      </c>
      <c r="HU9358" s="73">
        <f t="shared" si="5938"/>
        <v>279.47000000000003</v>
      </c>
      <c r="HV9358" s="73">
        <f t="shared" si="5938"/>
        <v>279.47000000000003</v>
      </c>
      <c r="HW9358" s="73">
        <f t="shared" si="5938"/>
        <v>279.47000000000003</v>
      </c>
      <c r="HX9358" s="73">
        <f t="shared" si="5938"/>
        <v>279.47000000000003</v>
      </c>
      <c r="HY9358" s="73">
        <f t="shared" si="5938"/>
        <v>279.47000000000003</v>
      </c>
      <c r="HZ9358" s="73">
        <f t="shared" si="5938"/>
        <v>279.47000000000003</v>
      </c>
      <c r="IA9358" s="73">
        <f t="shared" si="5938"/>
        <v>279.47000000000003</v>
      </c>
      <c r="IB9358" s="73">
        <f t="shared" si="5938"/>
        <v>279.47000000000003</v>
      </c>
      <c r="IC9358" s="73">
        <f t="shared" si="5938"/>
        <v>279.47000000000003</v>
      </c>
      <c r="ID9358" s="73">
        <f t="shared" si="5938"/>
        <v>279.47000000000003</v>
      </c>
      <c r="IE9358" s="73">
        <f t="shared" si="5938"/>
        <v>279.47000000000003</v>
      </c>
      <c r="IF9358" s="73">
        <f t="shared" si="5938"/>
        <v>279.47000000000003</v>
      </c>
      <c r="IG9358" s="73">
        <f t="shared" si="5938"/>
        <v>279.47000000000003</v>
      </c>
      <c r="IH9358" s="73">
        <f t="shared" si="5938"/>
        <v>279.47000000000003</v>
      </c>
      <c r="II9358" s="73">
        <f t="shared" si="5938"/>
        <v>279.47000000000003</v>
      </c>
      <c r="IJ9358" s="73">
        <f t="shared" si="5938"/>
        <v>279.47000000000003</v>
      </c>
      <c r="IK9358" s="73">
        <f t="shared" si="5938"/>
        <v>279.47000000000003</v>
      </c>
      <c r="IL9358" s="73">
        <f t="shared" si="5938"/>
        <v>279.47000000000003</v>
      </c>
      <c r="IM9358" s="73">
        <f t="shared" si="5938"/>
        <v>279.47000000000003</v>
      </c>
      <c r="IN9358" s="73">
        <f t="shared" si="5938"/>
        <v>279.47000000000003</v>
      </c>
      <c r="IO9358" s="73">
        <f t="shared" si="5938"/>
        <v>279.47000000000003</v>
      </c>
      <c r="IP9358" s="73">
        <f t="shared" si="5938"/>
        <v>279.47000000000003</v>
      </c>
      <c r="IQ9358" s="73">
        <f t="shared" si="5938"/>
        <v>279.47000000000003</v>
      </c>
      <c r="IR9358" s="73">
        <f t="shared" si="5938"/>
        <v>279.47000000000003</v>
      </c>
      <c r="IS9358" s="73">
        <f t="shared" si="5938"/>
        <v>279.47000000000003</v>
      </c>
      <c r="IT9358" s="73">
        <f t="shared" si="5938"/>
        <v>279.47000000000003</v>
      </c>
      <c r="IU9358" s="73">
        <f t="shared" si="5938"/>
        <v>279.47000000000003</v>
      </c>
      <c r="IV9358" s="73">
        <f t="shared" si="5938"/>
        <v>279.47000000000003</v>
      </c>
      <c r="IW9358" s="73">
        <f t="shared" si="5938"/>
        <v>279.47000000000003</v>
      </c>
      <c r="IX9358" s="73">
        <f t="shared" si="5938"/>
        <v>279.47000000000003</v>
      </c>
      <c r="IY9358" s="73">
        <f t="shared" si="5938"/>
        <v>279.47000000000003</v>
      </c>
      <c r="IZ9358" s="73">
        <f t="shared" si="5938"/>
        <v>279.47000000000003</v>
      </c>
      <c r="JA9358" s="73">
        <f t="shared" si="5938"/>
        <v>279.47000000000003</v>
      </c>
      <c r="JB9358" s="73">
        <f t="shared" ref="JB9358:KG9358" si="5939">(JA9358+$F$9100*$F$9102*($F$55/$F$9101*JA9357+$F$55/$F$9101*JA9359))/(1+$F$9100*$F$9102*($F$55/$F$9101+$F$55/$F$9101))</f>
        <v>279.47000000000003</v>
      </c>
      <c r="JC9358" s="73">
        <f t="shared" si="5939"/>
        <v>279.47000000000003</v>
      </c>
      <c r="JD9358" s="73">
        <f t="shared" si="5939"/>
        <v>279.47000000000003</v>
      </c>
      <c r="JE9358" s="73">
        <f t="shared" si="5939"/>
        <v>279.47000000000003</v>
      </c>
      <c r="JF9358" s="73">
        <f t="shared" si="5939"/>
        <v>279.47000000000003</v>
      </c>
      <c r="JG9358" s="73">
        <f t="shared" si="5939"/>
        <v>279.47000000000003</v>
      </c>
      <c r="JH9358" s="73">
        <f t="shared" si="5939"/>
        <v>279.47000000000003</v>
      </c>
      <c r="JI9358" s="73">
        <f t="shared" si="5939"/>
        <v>279.47000000000003</v>
      </c>
      <c r="JJ9358" s="73">
        <f t="shared" si="5939"/>
        <v>279.47000000000003</v>
      </c>
      <c r="JK9358" s="73">
        <f t="shared" si="5939"/>
        <v>279.47000000000003</v>
      </c>
      <c r="JL9358" s="73">
        <f t="shared" si="5939"/>
        <v>279.47000000000003</v>
      </c>
      <c r="JM9358" s="73">
        <f t="shared" si="5939"/>
        <v>279.47000000000003</v>
      </c>
      <c r="JN9358" s="73">
        <f t="shared" si="5939"/>
        <v>279.47000000000003</v>
      </c>
      <c r="JO9358" s="73">
        <f t="shared" si="5939"/>
        <v>279.47000000000003</v>
      </c>
      <c r="JP9358" s="73">
        <f t="shared" si="5939"/>
        <v>279.47000000000003</v>
      </c>
      <c r="JQ9358" s="73">
        <f t="shared" si="5939"/>
        <v>279.47000000000003</v>
      </c>
      <c r="JR9358" s="73">
        <f t="shared" si="5939"/>
        <v>279.47000000000003</v>
      </c>
      <c r="JS9358" s="73">
        <f t="shared" si="5939"/>
        <v>279.47000000000003</v>
      </c>
      <c r="JT9358" s="73">
        <f t="shared" si="5939"/>
        <v>279.47000000000003</v>
      </c>
      <c r="JU9358" s="73">
        <f t="shared" si="5939"/>
        <v>279.47000000000003</v>
      </c>
      <c r="JV9358" s="73">
        <f t="shared" si="5939"/>
        <v>279.47000000000003</v>
      </c>
      <c r="JW9358" s="73">
        <f t="shared" si="5939"/>
        <v>279.47000000000003</v>
      </c>
      <c r="JX9358" s="73">
        <f t="shared" si="5939"/>
        <v>279.47000000000003</v>
      </c>
      <c r="JY9358" s="73">
        <f t="shared" si="5939"/>
        <v>279.47000000000003</v>
      </c>
      <c r="JZ9358" s="73">
        <f t="shared" si="5939"/>
        <v>279.47000000000003</v>
      </c>
      <c r="KA9358" s="73">
        <f t="shared" si="5939"/>
        <v>279.47000000000003</v>
      </c>
      <c r="KB9358" s="73">
        <f t="shared" si="5939"/>
        <v>279.47000000000003</v>
      </c>
      <c r="KC9358" s="73">
        <f t="shared" si="5939"/>
        <v>279.47000000000003</v>
      </c>
      <c r="KD9358" s="73">
        <f t="shared" si="5939"/>
        <v>279.47000000000003</v>
      </c>
      <c r="KE9358" s="73">
        <f t="shared" si="5939"/>
        <v>279.47000000000003</v>
      </c>
      <c r="KF9358" s="73">
        <f t="shared" si="5939"/>
        <v>279.47000000000003</v>
      </c>
      <c r="KG9358" s="73">
        <f t="shared" si="5939"/>
        <v>279.47000000000003</v>
      </c>
      <c r="KH9358">
        <v>279.47000000000003</v>
      </c>
      <c r="KL9358" s="84"/>
      <c r="KP9358" s="84"/>
      <c r="KS9358" s="74"/>
      <c r="KT9358" s="74"/>
      <c r="KU9358" s="16"/>
      <c r="KV9358" s="72"/>
      <c r="KW9358" s="72"/>
      <c r="KX9358" s="16"/>
      <c r="KZ9358" s="16"/>
      <c r="LA9358" s="16"/>
      <c r="LB9358" s="74"/>
      <c r="LC9358" s="74"/>
    </row>
    <row r="9359" spans="2:315" x14ac:dyDescent="0.35">
      <c r="B9359">
        <v>253</v>
      </c>
      <c r="C9359">
        <f t="shared" si="5789"/>
        <v>2.5249999999999999</v>
      </c>
      <c r="E9359" s="92">
        <v>279.47000000000003</v>
      </c>
      <c r="F9359" s="73">
        <f t="shared" ref="F9359:BQ9359" si="5940">(E9359+$F$9100*$F$9102*($F$55/$F$9101*E9358+$F$55/$F$9101*E9360))/(1+$F$9100*$F$9102*($F$55/$F$9101+$F$55/$F$9101))</f>
        <v>279.47000000000003</v>
      </c>
      <c r="G9359" s="73">
        <f t="shared" si="5940"/>
        <v>279.47000000000003</v>
      </c>
      <c r="H9359" s="73">
        <f t="shared" si="5940"/>
        <v>279.47000000000003</v>
      </c>
      <c r="I9359" s="73">
        <f t="shared" si="5940"/>
        <v>279.47000000000003</v>
      </c>
      <c r="J9359" s="73">
        <f t="shared" si="5940"/>
        <v>279.47000000000003</v>
      </c>
      <c r="K9359" s="73">
        <f t="shared" si="5940"/>
        <v>279.47000000000003</v>
      </c>
      <c r="L9359" s="73">
        <f t="shared" si="5940"/>
        <v>279.47000000000003</v>
      </c>
      <c r="M9359" s="73">
        <f t="shared" si="5940"/>
        <v>279.47000000000003</v>
      </c>
      <c r="N9359" s="73">
        <f t="shared" si="5940"/>
        <v>279.47000000000003</v>
      </c>
      <c r="O9359" s="73">
        <f t="shared" si="5940"/>
        <v>279.47000000000003</v>
      </c>
      <c r="P9359" s="73">
        <f t="shared" si="5940"/>
        <v>279.47000000000003</v>
      </c>
      <c r="Q9359" s="73">
        <f t="shared" si="5940"/>
        <v>279.47000000000003</v>
      </c>
      <c r="R9359" s="73">
        <f t="shared" si="5940"/>
        <v>279.47000000000003</v>
      </c>
      <c r="S9359" s="73">
        <f t="shared" si="5940"/>
        <v>279.47000000000003</v>
      </c>
      <c r="T9359" s="73">
        <f t="shared" si="5940"/>
        <v>279.47000000000003</v>
      </c>
      <c r="U9359" s="73">
        <f t="shared" si="5940"/>
        <v>279.47000000000003</v>
      </c>
      <c r="V9359" s="73">
        <f t="shared" si="5940"/>
        <v>279.47000000000003</v>
      </c>
      <c r="W9359" s="73">
        <f t="shared" si="5940"/>
        <v>279.47000000000003</v>
      </c>
      <c r="X9359" s="73">
        <f t="shared" si="5940"/>
        <v>279.47000000000003</v>
      </c>
      <c r="Y9359" s="73">
        <f t="shared" si="5940"/>
        <v>279.47000000000003</v>
      </c>
      <c r="Z9359" s="73">
        <f t="shared" si="5940"/>
        <v>279.47000000000003</v>
      </c>
      <c r="AA9359" s="73">
        <f t="shared" si="5940"/>
        <v>279.47000000000003</v>
      </c>
      <c r="AB9359" s="73">
        <f t="shared" si="5940"/>
        <v>279.47000000000003</v>
      </c>
      <c r="AC9359" s="73">
        <f t="shared" si="5940"/>
        <v>279.47000000000003</v>
      </c>
      <c r="AD9359" s="73">
        <f t="shared" si="5940"/>
        <v>279.47000000000003</v>
      </c>
      <c r="AE9359" s="73">
        <f t="shared" si="5940"/>
        <v>279.47000000000003</v>
      </c>
      <c r="AF9359" s="73">
        <f t="shared" si="5940"/>
        <v>279.47000000000003</v>
      </c>
      <c r="AG9359" s="73">
        <f t="shared" si="5940"/>
        <v>279.47000000000003</v>
      </c>
      <c r="AH9359" s="73">
        <f t="shared" si="5940"/>
        <v>279.47000000000003</v>
      </c>
      <c r="AI9359" s="73">
        <f t="shared" si="5940"/>
        <v>279.47000000000003</v>
      </c>
      <c r="AJ9359" s="73">
        <f t="shared" si="5940"/>
        <v>279.47000000000003</v>
      </c>
      <c r="AK9359" s="73">
        <f t="shared" si="5940"/>
        <v>279.47000000000003</v>
      </c>
      <c r="AL9359" s="73">
        <f t="shared" si="5940"/>
        <v>279.47000000000003</v>
      </c>
      <c r="AM9359" s="73">
        <f t="shared" si="5940"/>
        <v>279.47000000000003</v>
      </c>
      <c r="AN9359" s="73">
        <f t="shared" si="5940"/>
        <v>279.47000000000003</v>
      </c>
      <c r="AO9359" s="73">
        <f t="shared" si="5940"/>
        <v>279.47000000000003</v>
      </c>
      <c r="AP9359" s="73">
        <f t="shared" si="5940"/>
        <v>279.47000000000003</v>
      </c>
      <c r="AQ9359" s="73">
        <f t="shared" si="5940"/>
        <v>279.47000000000003</v>
      </c>
      <c r="AR9359" s="73">
        <f t="shared" si="5940"/>
        <v>279.47000000000003</v>
      </c>
      <c r="AS9359" s="73">
        <f t="shared" si="5940"/>
        <v>279.47000000000003</v>
      </c>
      <c r="AT9359" s="73">
        <f t="shared" si="5940"/>
        <v>279.47000000000003</v>
      </c>
      <c r="AU9359" s="73">
        <f t="shared" si="5940"/>
        <v>279.47000000000003</v>
      </c>
      <c r="AV9359" s="73">
        <f t="shared" si="5940"/>
        <v>279.47000000000003</v>
      </c>
      <c r="AW9359" s="73">
        <f t="shared" si="5940"/>
        <v>279.47000000000003</v>
      </c>
      <c r="AX9359" s="73">
        <f t="shared" si="5940"/>
        <v>279.47000000000003</v>
      </c>
      <c r="AY9359" s="73">
        <f t="shared" si="5940"/>
        <v>279.47000000000003</v>
      </c>
      <c r="AZ9359" s="73">
        <f t="shared" si="5940"/>
        <v>279.47000000000003</v>
      </c>
      <c r="BA9359" s="73">
        <f t="shared" si="5940"/>
        <v>279.47000000000003</v>
      </c>
      <c r="BB9359" s="73">
        <f t="shared" si="5940"/>
        <v>279.47000000000003</v>
      </c>
      <c r="BC9359" s="73">
        <f t="shared" si="5940"/>
        <v>279.47000000000003</v>
      </c>
      <c r="BD9359" s="73">
        <f t="shared" si="5940"/>
        <v>279.47000000000003</v>
      </c>
      <c r="BE9359" s="73">
        <f t="shared" si="5940"/>
        <v>279.47000000000003</v>
      </c>
      <c r="BF9359" s="73">
        <f t="shared" si="5940"/>
        <v>279.47000000000003</v>
      </c>
      <c r="BG9359" s="73">
        <f t="shared" si="5940"/>
        <v>279.47000000000003</v>
      </c>
      <c r="BH9359" s="73">
        <f t="shared" si="5940"/>
        <v>279.47000000000003</v>
      </c>
      <c r="BI9359" s="73">
        <f t="shared" si="5940"/>
        <v>279.47000000000003</v>
      </c>
      <c r="BJ9359" s="73">
        <f t="shared" si="5940"/>
        <v>279.47000000000003</v>
      </c>
      <c r="BK9359" s="73">
        <f t="shared" si="5940"/>
        <v>279.47000000000003</v>
      </c>
      <c r="BL9359" s="73">
        <f t="shared" si="5940"/>
        <v>279.47000000000003</v>
      </c>
      <c r="BM9359" s="73">
        <f t="shared" si="5940"/>
        <v>279.47000000000003</v>
      </c>
      <c r="BN9359" s="73">
        <f t="shared" si="5940"/>
        <v>279.47000000000003</v>
      </c>
      <c r="BO9359" s="73">
        <f t="shared" si="5940"/>
        <v>279.47000000000003</v>
      </c>
      <c r="BP9359" s="73">
        <f t="shared" si="5940"/>
        <v>279.47000000000003</v>
      </c>
      <c r="BQ9359" s="73">
        <f t="shared" si="5940"/>
        <v>279.47000000000003</v>
      </c>
      <c r="BR9359" s="73">
        <f t="shared" ref="BR9359:EC9359" si="5941">(BQ9359+$F$9100*$F$9102*($F$55/$F$9101*BQ9358+$F$55/$F$9101*BQ9360))/(1+$F$9100*$F$9102*($F$55/$F$9101+$F$55/$F$9101))</f>
        <v>279.47000000000003</v>
      </c>
      <c r="BS9359" s="73">
        <f t="shared" si="5941"/>
        <v>279.47000000000003</v>
      </c>
      <c r="BT9359" s="73">
        <f t="shared" si="5941"/>
        <v>279.47000000000003</v>
      </c>
      <c r="BU9359" s="73">
        <f t="shared" si="5941"/>
        <v>279.47000000000003</v>
      </c>
      <c r="BV9359" s="73">
        <f t="shared" si="5941"/>
        <v>279.47000000000003</v>
      </c>
      <c r="BW9359" s="73">
        <f t="shared" si="5941"/>
        <v>279.47000000000003</v>
      </c>
      <c r="BX9359" s="73">
        <f t="shared" si="5941"/>
        <v>279.47000000000003</v>
      </c>
      <c r="BY9359" s="73">
        <f t="shared" si="5941"/>
        <v>279.47000000000003</v>
      </c>
      <c r="BZ9359" s="73">
        <f t="shared" si="5941"/>
        <v>279.47000000000003</v>
      </c>
      <c r="CA9359" s="73">
        <f t="shared" si="5941"/>
        <v>279.47000000000003</v>
      </c>
      <c r="CB9359" s="73">
        <f t="shared" si="5941"/>
        <v>279.47000000000003</v>
      </c>
      <c r="CC9359" s="73">
        <f t="shared" si="5941"/>
        <v>279.47000000000003</v>
      </c>
      <c r="CD9359" s="73">
        <f t="shared" si="5941"/>
        <v>279.47000000000003</v>
      </c>
      <c r="CE9359" s="73">
        <f t="shared" si="5941"/>
        <v>279.47000000000003</v>
      </c>
      <c r="CF9359" s="73">
        <f t="shared" si="5941"/>
        <v>279.47000000000003</v>
      </c>
      <c r="CG9359" s="73">
        <f t="shared" si="5941"/>
        <v>279.47000000000003</v>
      </c>
      <c r="CH9359" s="73">
        <f t="shared" si="5941"/>
        <v>279.47000000000003</v>
      </c>
      <c r="CI9359" s="73">
        <f t="shared" si="5941"/>
        <v>279.47000000000003</v>
      </c>
      <c r="CJ9359" s="73">
        <f t="shared" si="5941"/>
        <v>279.47000000000003</v>
      </c>
      <c r="CK9359" s="73">
        <f t="shared" si="5941"/>
        <v>279.47000000000003</v>
      </c>
      <c r="CL9359" s="73">
        <f t="shared" si="5941"/>
        <v>279.47000000000003</v>
      </c>
      <c r="CM9359" s="73">
        <f t="shared" si="5941"/>
        <v>279.47000000000003</v>
      </c>
      <c r="CN9359" s="73">
        <f t="shared" si="5941"/>
        <v>279.47000000000003</v>
      </c>
      <c r="CO9359" s="73">
        <f t="shared" si="5941"/>
        <v>279.47000000000003</v>
      </c>
      <c r="CP9359" s="73">
        <f t="shared" si="5941"/>
        <v>279.47000000000003</v>
      </c>
      <c r="CQ9359" s="73">
        <f t="shared" si="5941"/>
        <v>279.47000000000003</v>
      </c>
      <c r="CR9359" s="73">
        <f t="shared" si="5941"/>
        <v>279.47000000000003</v>
      </c>
      <c r="CS9359" s="73">
        <f t="shared" si="5941"/>
        <v>279.47000000000003</v>
      </c>
      <c r="CT9359" s="73">
        <f t="shared" si="5941"/>
        <v>279.47000000000003</v>
      </c>
      <c r="CU9359" s="73">
        <f t="shared" si="5941"/>
        <v>279.47000000000003</v>
      </c>
      <c r="CV9359" s="73">
        <f t="shared" si="5941"/>
        <v>279.47000000000003</v>
      </c>
      <c r="CW9359" s="73">
        <f t="shared" si="5941"/>
        <v>279.47000000000003</v>
      </c>
      <c r="CX9359" s="73">
        <f t="shared" si="5941"/>
        <v>279.47000000000003</v>
      </c>
      <c r="CY9359" s="73">
        <f t="shared" si="5941"/>
        <v>279.47000000000003</v>
      </c>
      <c r="CZ9359" s="73">
        <f t="shared" si="5941"/>
        <v>279.47000000000003</v>
      </c>
      <c r="DA9359" s="73">
        <f t="shared" si="5941"/>
        <v>279.47000000000003</v>
      </c>
      <c r="DB9359" s="73">
        <f t="shared" si="5941"/>
        <v>279.47000000000003</v>
      </c>
      <c r="DC9359" s="73">
        <f t="shared" si="5941"/>
        <v>279.47000000000003</v>
      </c>
      <c r="DD9359" s="73">
        <f t="shared" si="5941"/>
        <v>279.47000000000003</v>
      </c>
      <c r="DE9359" s="73">
        <f t="shared" si="5941"/>
        <v>279.47000000000003</v>
      </c>
      <c r="DF9359" s="73">
        <f t="shared" si="5941"/>
        <v>279.47000000000003</v>
      </c>
      <c r="DG9359" s="73">
        <f t="shared" si="5941"/>
        <v>279.47000000000003</v>
      </c>
      <c r="DH9359" s="73">
        <f t="shared" si="5941"/>
        <v>279.47000000000003</v>
      </c>
      <c r="DI9359" s="73">
        <f t="shared" si="5941"/>
        <v>279.47000000000003</v>
      </c>
      <c r="DJ9359" s="73">
        <f t="shared" si="5941"/>
        <v>279.47000000000003</v>
      </c>
      <c r="DK9359" s="73">
        <f t="shared" si="5941"/>
        <v>279.47000000000003</v>
      </c>
      <c r="DL9359" s="73">
        <f t="shared" si="5941"/>
        <v>279.47000000000003</v>
      </c>
      <c r="DM9359" s="73">
        <f t="shared" si="5941"/>
        <v>279.47000000000003</v>
      </c>
      <c r="DN9359" s="73">
        <f t="shared" si="5941"/>
        <v>279.47000000000003</v>
      </c>
      <c r="DO9359" s="73">
        <f t="shared" si="5941"/>
        <v>279.47000000000003</v>
      </c>
      <c r="DP9359" s="73">
        <f t="shared" si="5941"/>
        <v>279.47000000000003</v>
      </c>
      <c r="DQ9359" s="73">
        <f t="shared" si="5941"/>
        <v>279.47000000000003</v>
      </c>
      <c r="DR9359" s="73">
        <f t="shared" si="5941"/>
        <v>279.47000000000003</v>
      </c>
      <c r="DS9359" s="73">
        <f t="shared" si="5941"/>
        <v>279.47000000000003</v>
      </c>
      <c r="DT9359" s="73">
        <f t="shared" si="5941"/>
        <v>279.47000000000003</v>
      </c>
      <c r="DU9359" s="73">
        <f t="shared" si="5941"/>
        <v>279.47000000000003</v>
      </c>
      <c r="DV9359" s="73">
        <f t="shared" si="5941"/>
        <v>279.47000000000003</v>
      </c>
      <c r="DW9359" s="73">
        <f t="shared" si="5941"/>
        <v>279.47000000000003</v>
      </c>
      <c r="DX9359" s="73">
        <f t="shared" si="5941"/>
        <v>279.47000000000003</v>
      </c>
      <c r="DY9359" s="73">
        <f t="shared" si="5941"/>
        <v>279.47000000000003</v>
      </c>
      <c r="DZ9359" s="73">
        <f t="shared" si="5941"/>
        <v>279.47000000000003</v>
      </c>
      <c r="EA9359" s="73">
        <f t="shared" si="5941"/>
        <v>279.47000000000003</v>
      </c>
      <c r="EB9359" s="73">
        <f t="shared" si="5941"/>
        <v>279.47000000000003</v>
      </c>
      <c r="EC9359" s="73">
        <f t="shared" si="5941"/>
        <v>279.47000000000003</v>
      </c>
      <c r="ED9359" s="73">
        <f t="shared" ref="ED9359:GO9359" si="5942">(EC9359+$F$9100*$F$9102*($F$55/$F$9101*EC9358+$F$55/$F$9101*EC9360))/(1+$F$9100*$F$9102*($F$55/$F$9101+$F$55/$F$9101))</f>
        <v>279.47000000000003</v>
      </c>
      <c r="EE9359" s="73">
        <f t="shared" si="5942"/>
        <v>279.47000000000003</v>
      </c>
      <c r="EF9359" s="73">
        <f t="shared" si="5942"/>
        <v>279.47000000000003</v>
      </c>
      <c r="EG9359" s="73">
        <f t="shared" si="5942"/>
        <v>279.47000000000003</v>
      </c>
      <c r="EH9359" s="73">
        <f t="shared" si="5942"/>
        <v>279.47000000000003</v>
      </c>
      <c r="EI9359" s="73">
        <f t="shared" si="5942"/>
        <v>279.47000000000003</v>
      </c>
      <c r="EJ9359" s="73">
        <f t="shared" si="5942"/>
        <v>279.47000000000003</v>
      </c>
      <c r="EK9359" s="73">
        <f t="shared" si="5942"/>
        <v>279.47000000000003</v>
      </c>
      <c r="EL9359" s="73">
        <f t="shared" si="5942"/>
        <v>279.47000000000003</v>
      </c>
      <c r="EM9359" s="73">
        <f t="shared" si="5942"/>
        <v>279.47000000000003</v>
      </c>
      <c r="EN9359" s="73">
        <f t="shared" si="5942"/>
        <v>279.47000000000003</v>
      </c>
      <c r="EO9359" s="73">
        <f t="shared" si="5942"/>
        <v>279.47000000000003</v>
      </c>
      <c r="EP9359" s="73">
        <f t="shared" si="5942"/>
        <v>279.47000000000003</v>
      </c>
      <c r="EQ9359" s="73">
        <f t="shared" si="5942"/>
        <v>279.47000000000003</v>
      </c>
      <c r="ER9359" s="73">
        <f t="shared" si="5942"/>
        <v>279.47000000000003</v>
      </c>
      <c r="ES9359" s="73">
        <f t="shared" si="5942"/>
        <v>279.47000000000003</v>
      </c>
      <c r="ET9359" s="73">
        <f t="shared" si="5942"/>
        <v>279.47000000000003</v>
      </c>
      <c r="EU9359" s="73">
        <f t="shared" si="5942"/>
        <v>279.47000000000003</v>
      </c>
      <c r="EV9359" s="73">
        <f t="shared" si="5942"/>
        <v>279.47000000000003</v>
      </c>
      <c r="EW9359" s="73">
        <f t="shared" si="5942"/>
        <v>279.47000000000003</v>
      </c>
      <c r="EX9359" s="73">
        <f t="shared" si="5942"/>
        <v>279.47000000000003</v>
      </c>
      <c r="EY9359" s="73">
        <f t="shared" si="5942"/>
        <v>279.47000000000003</v>
      </c>
      <c r="EZ9359" s="73">
        <f t="shared" si="5942"/>
        <v>279.47000000000003</v>
      </c>
      <c r="FA9359" s="73">
        <f t="shared" si="5942"/>
        <v>279.47000000000003</v>
      </c>
      <c r="FB9359" s="73">
        <f t="shared" si="5942"/>
        <v>279.47000000000003</v>
      </c>
      <c r="FC9359" s="73">
        <f t="shared" si="5942"/>
        <v>279.47000000000003</v>
      </c>
      <c r="FD9359" s="73">
        <f t="shared" si="5942"/>
        <v>279.47000000000003</v>
      </c>
      <c r="FE9359" s="73">
        <f t="shared" si="5942"/>
        <v>279.47000000000003</v>
      </c>
      <c r="FF9359" s="73">
        <f t="shared" si="5942"/>
        <v>279.47000000000003</v>
      </c>
      <c r="FG9359" s="73">
        <f t="shared" si="5942"/>
        <v>279.47000000000003</v>
      </c>
      <c r="FH9359" s="73">
        <f t="shared" si="5942"/>
        <v>279.47000000000003</v>
      </c>
      <c r="FI9359" s="73">
        <f t="shared" si="5942"/>
        <v>279.47000000000003</v>
      </c>
      <c r="FJ9359" s="73">
        <f t="shared" si="5942"/>
        <v>279.47000000000003</v>
      </c>
      <c r="FK9359" s="73">
        <f t="shared" si="5942"/>
        <v>279.47000000000003</v>
      </c>
      <c r="FL9359" s="73">
        <f t="shared" si="5942"/>
        <v>279.47000000000003</v>
      </c>
      <c r="FM9359" s="73">
        <f t="shared" si="5942"/>
        <v>279.47000000000003</v>
      </c>
      <c r="FN9359" s="73">
        <f t="shared" si="5942"/>
        <v>279.47000000000003</v>
      </c>
      <c r="FO9359" s="73">
        <f t="shared" si="5942"/>
        <v>279.47000000000003</v>
      </c>
      <c r="FP9359" s="73">
        <f t="shared" si="5942"/>
        <v>279.47000000000003</v>
      </c>
      <c r="FQ9359" s="73">
        <f t="shared" si="5942"/>
        <v>279.47000000000003</v>
      </c>
      <c r="FR9359" s="73">
        <f t="shared" si="5942"/>
        <v>279.47000000000003</v>
      </c>
      <c r="FS9359" s="73">
        <f t="shared" si="5942"/>
        <v>279.47000000000003</v>
      </c>
      <c r="FT9359" s="73">
        <f t="shared" si="5942"/>
        <v>279.47000000000003</v>
      </c>
      <c r="FU9359" s="73">
        <f t="shared" si="5942"/>
        <v>279.47000000000003</v>
      </c>
      <c r="FV9359" s="73">
        <f t="shared" si="5942"/>
        <v>279.47000000000003</v>
      </c>
      <c r="FW9359" s="73">
        <f t="shared" si="5942"/>
        <v>279.47000000000003</v>
      </c>
      <c r="FX9359" s="73">
        <f t="shared" si="5942"/>
        <v>279.47000000000003</v>
      </c>
      <c r="FY9359" s="73">
        <f t="shared" si="5942"/>
        <v>279.47000000000003</v>
      </c>
      <c r="FZ9359" s="73">
        <f t="shared" si="5942"/>
        <v>279.47000000000003</v>
      </c>
      <c r="GA9359" s="73">
        <f t="shared" si="5942"/>
        <v>279.47000000000003</v>
      </c>
      <c r="GB9359" s="73">
        <f t="shared" si="5942"/>
        <v>279.47000000000003</v>
      </c>
      <c r="GC9359" s="73">
        <f t="shared" si="5942"/>
        <v>279.47000000000003</v>
      </c>
      <c r="GD9359" s="73">
        <f t="shared" si="5942"/>
        <v>279.47000000000003</v>
      </c>
      <c r="GE9359" s="73">
        <f t="shared" si="5942"/>
        <v>279.47000000000003</v>
      </c>
      <c r="GF9359" s="73">
        <f t="shared" si="5942"/>
        <v>279.47000000000003</v>
      </c>
      <c r="GG9359" s="73">
        <f t="shared" si="5942"/>
        <v>279.47000000000003</v>
      </c>
      <c r="GH9359" s="73">
        <f t="shared" si="5942"/>
        <v>279.47000000000003</v>
      </c>
      <c r="GI9359" s="73">
        <f t="shared" si="5942"/>
        <v>279.47000000000003</v>
      </c>
      <c r="GJ9359" s="73">
        <f t="shared" si="5942"/>
        <v>279.47000000000003</v>
      </c>
      <c r="GK9359" s="73">
        <f t="shared" si="5942"/>
        <v>279.47000000000003</v>
      </c>
      <c r="GL9359" s="73">
        <f t="shared" si="5942"/>
        <v>279.47000000000003</v>
      </c>
      <c r="GM9359" s="73">
        <f t="shared" si="5942"/>
        <v>279.47000000000003</v>
      </c>
      <c r="GN9359" s="73">
        <f t="shared" si="5942"/>
        <v>279.47000000000003</v>
      </c>
      <c r="GO9359" s="73">
        <f t="shared" si="5942"/>
        <v>279.47000000000003</v>
      </c>
      <c r="GP9359" s="73">
        <f t="shared" ref="GP9359:JA9359" si="5943">(GO9359+$F$9100*$F$9102*($F$55/$F$9101*GO9358+$F$55/$F$9101*GO9360))/(1+$F$9100*$F$9102*($F$55/$F$9101+$F$55/$F$9101))</f>
        <v>279.47000000000003</v>
      </c>
      <c r="GQ9359" s="73">
        <f t="shared" si="5943"/>
        <v>279.47000000000003</v>
      </c>
      <c r="GR9359" s="73">
        <f t="shared" si="5943"/>
        <v>279.47000000000003</v>
      </c>
      <c r="GS9359" s="73">
        <f t="shared" si="5943"/>
        <v>279.47000000000003</v>
      </c>
      <c r="GT9359" s="73">
        <f t="shared" si="5943"/>
        <v>279.47000000000003</v>
      </c>
      <c r="GU9359" s="73">
        <f t="shared" si="5943"/>
        <v>279.47000000000003</v>
      </c>
      <c r="GV9359" s="73">
        <f t="shared" si="5943"/>
        <v>279.47000000000003</v>
      </c>
      <c r="GW9359" s="73">
        <f t="shared" si="5943"/>
        <v>279.47000000000003</v>
      </c>
      <c r="GX9359" s="73">
        <f t="shared" si="5943"/>
        <v>279.47000000000003</v>
      </c>
      <c r="GY9359" s="73">
        <f t="shared" si="5943"/>
        <v>279.47000000000003</v>
      </c>
      <c r="GZ9359" s="73">
        <f t="shared" si="5943"/>
        <v>279.47000000000003</v>
      </c>
      <c r="HA9359" s="73">
        <f t="shared" si="5943"/>
        <v>279.47000000000003</v>
      </c>
      <c r="HB9359" s="73">
        <f t="shared" si="5943"/>
        <v>279.47000000000003</v>
      </c>
      <c r="HC9359" s="73">
        <f t="shared" si="5943"/>
        <v>279.47000000000003</v>
      </c>
      <c r="HD9359" s="73">
        <f t="shared" si="5943"/>
        <v>279.47000000000003</v>
      </c>
      <c r="HE9359" s="73">
        <f t="shared" si="5943"/>
        <v>279.47000000000003</v>
      </c>
      <c r="HF9359" s="73">
        <f t="shared" si="5943"/>
        <v>279.47000000000003</v>
      </c>
      <c r="HG9359" s="73">
        <f t="shared" si="5943"/>
        <v>279.47000000000003</v>
      </c>
      <c r="HH9359" s="73">
        <f t="shared" si="5943"/>
        <v>279.47000000000003</v>
      </c>
      <c r="HI9359" s="73">
        <f t="shared" si="5943"/>
        <v>279.47000000000003</v>
      </c>
      <c r="HJ9359" s="73">
        <f t="shared" si="5943"/>
        <v>279.47000000000003</v>
      </c>
      <c r="HK9359" s="73">
        <f t="shared" si="5943"/>
        <v>279.47000000000003</v>
      </c>
      <c r="HL9359" s="73">
        <f t="shared" si="5943"/>
        <v>279.47000000000003</v>
      </c>
      <c r="HM9359" s="73">
        <f t="shared" si="5943"/>
        <v>279.47000000000003</v>
      </c>
      <c r="HN9359" s="73">
        <f t="shared" si="5943"/>
        <v>279.47000000000003</v>
      </c>
      <c r="HO9359" s="73">
        <f t="shared" si="5943"/>
        <v>279.47000000000003</v>
      </c>
      <c r="HP9359" s="73">
        <f t="shared" si="5943"/>
        <v>279.47000000000003</v>
      </c>
      <c r="HQ9359" s="73">
        <f t="shared" si="5943"/>
        <v>279.47000000000003</v>
      </c>
      <c r="HR9359" s="73">
        <f t="shared" si="5943"/>
        <v>279.47000000000003</v>
      </c>
      <c r="HS9359" s="73">
        <f t="shared" si="5943"/>
        <v>279.47000000000003</v>
      </c>
      <c r="HT9359" s="73">
        <f t="shared" si="5943"/>
        <v>279.47000000000003</v>
      </c>
      <c r="HU9359" s="73">
        <f t="shared" si="5943"/>
        <v>279.47000000000003</v>
      </c>
      <c r="HV9359" s="73">
        <f t="shared" si="5943"/>
        <v>279.47000000000003</v>
      </c>
      <c r="HW9359" s="73">
        <f t="shared" si="5943"/>
        <v>279.47000000000003</v>
      </c>
      <c r="HX9359" s="73">
        <f t="shared" si="5943"/>
        <v>279.47000000000003</v>
      </c>
      <c r="HY9359" s="73">
        <f t="shared" si="5943"/>
        <v>279.47000000000003</v>
      </c>
      <c r="HZ9359" s="73">
        <f t="shared" si="5943"/>
        <v>279.47000000000003</v>
      </c>
      <c r="IA9359" s="73">
        <f t="shared" si="5943"/>
        <v>279.47000000000003</v>
      </c>
      <c r="IB9359" s="73">
        <f t="shared" si="5943"/>
        <v>279.47000000000003</v>
      </c>
      <c r="IC9359" s="73">
        <f t="shared" si="5943"/>
        <v>279.47000000000003</v>
      </c>
      <c r="ID9359" s="73">
        <f t="shared" si="5943"/>
        <v>279.47000000000003</v>
      </c>
      <c r="IE9359" s="73">
        <f t="shared" si="5943"/>
        <v>279.47000000000003</v>
      </c>
      <c r="IF9359" s="73">
        <f t="shared" si="5943"/>
        <v>279.47000000000003</v>
      </c>
      <c r="IG9359" s="73">
        <f t="shared" si="5943"/>
        <v>279.47000000000003</v>
      </c>
      <c r="IH9359" s="73">
        <f t="shared" si="5943"/>
        <v>279.47000000000003</v>
      </c>
      <c r="II9359" s="73">
        <f t="shared" si="5943"/>
        <v>279.47000000000003</v>
      </c>
      <c r="IJ9359" s="73">
        <f t="shared" si="5943"/>
        <v>279.47000000000003</v>
      </c>
      <c r="IK9359" s="73">
        <f t="shared" si="5943"/>
        <v>279.47000000000003</v>
      </c>
      <c r="IL9359" s="73">
        <f t="shared" si="5943"/>
        <v>279.47000000000003</v>
      </c>
      <c r="IM9359" s="73">
        <f t="shared" si="5943"/>
        <v>279.47000000000003</v>
      </c>
      <c r="IN9359" s="73">
        <f t="shared" si="5943"/>
        <v>279.47000000000003</v>
      </c>
      <c r="IO9359" s="73">
        <f t="shared" si="5943"/>
        <v>279.47000000000003</v>
      </c>
      <c r="IP9359" s="73">
        <f t="shared" si="5943"/>
        <v>279.47000000000003</v>
      </c>
      <c r="IQ9359" s="73">
        <f t="shared" si="5943"/>
        <v>279.47000000000003</v>
      </c>
      <c r="IR9359" s="73">
        <f t="shared" si="5943"/>
        <v>279.47000000000003</v>
      </c>
      <c r="IS9359" s="73">
        <f t="shared" si="5943"/>
        <v>279.47000000000003</v>
      </c>
      <c r="IT9359" s="73">
        <f t="shared" si="5943"/>
        <v>279.47000000000003</v>
      </c>
      <c r="IU9359" s="73">
        <f t="shared" si="5943"/>
        <v>279.47000000000003</v>
      </c>
      <c r="IV9359" s="73">
        <f t="shared" si="5943"/>
        <v>279.47000000000003</v>
      </c>
      <c r="IW9359" s="73">
        <f t="shared" si="5943"/>
        <v>279.47000000000003</v>
      </c>
      <c r="IX9359" s="73">
        <f t="shared" si="5943"/>
        <v>279.47000000000003</v>
      </c>
      <c r="IY9359" s="73">
        <f t="shared" si="5943"/>
        <v>279.47000000000003</v>
      </c>
      <c r="IZ9359" s="73">
        <f t="shared" si="5943"/>
        <v>279.47000000000003</v>
      </c>
      <c r="JA9359" s="73">
        <f t="shared" si="5943"/>
        <v>279.47000000000003</v>
      </c>
      <c r="JB9359" s="73">
        <f t="shared" ref="JB9359:KG9359" si="5944">(JA9359+$F$9100*$F$9102*($F$55/$F$9101*JA9358+$F$55/$F$9101*JA9360))/(1+$F$9100*$F$9102*($F$55/$F$9101+$F$55/$F$9101))</f>
        <v>279.47000000000003</v>
      </c>
      <c r="JC9359" s="73">
        <f t="shared" si="5944"/>
        <v>279.47000000000003</v>
      </c>
      <c r="JD9359" s="73">
        <f t="shared" si="5944"/>
        <v>279.47000000000003</v>
      </c>
      <c r="JE9359" s="73">
        <f t="shared" si="5944"/>
        <v>279.47000000000003</v>
      </c>
      <c r="JF9359" s="73">
        <f t="shared" si="5944"/>
        <v>279.47000000000003</v>
      </c>
      <c r="JG9359" s="73">
        <f t="shared" si="5944"/>
        <v>279.47000000000003</v>
      </c>
      <c r="JH9359" s="73">
        <f t="shared" si="5944"/>
        <v>279.47000000000003</v>
      </c>
      <c r="JI9359" s="73">
        <f t="shared" si="5944"/>
        <v>279.47000000000003</v>
      </c>
      <c r="JJ9359" s="73">
        <f t="shared" si="5944"/>
        <v>279.47000000000003</v>
      </c>
      <c r="JK9359" s="73">
        <f t="shared" si="5944"/>
        <v>279.47000000000003</v>
      </c>
      <c r="JL9359" s="73">
        <f t="shared" si="5944"/>
        <v>279.47000000000003</v>
      </c>
      <c r="JM9359" s="73">
        <f t="shared" si="5944"/>
        <v>279.47000000000003</v>
      </c>
      <c r="JN9359" s="73">
        <f t="shared" si="5944"/>
        <v>279.47000000000003</v>
      </c>
      <c r="JO9359" s="73">
        <f t="shared" si="5944"/>
        <v>279.47000000000003</v>
      </c>
      <c r="JP9359" s="73">
        <f t="shared" si="5944"/>
        <v>279.47000000000003</v>
      </c>
      <c r="JQ9359" s="73">
        <f t="shared" si="5944"/>
        <v>279.47000000000003</v>
      </c>
      <c r="JR9359" s="73">
        <f t="shared" si="5944"/>
        <v>279.47000000000003</v>
      </c>
      <c r="JS9359" s="73">
        <f t="shared" si="5944"/>
        <v>279.47000000000003</v>
      </c>
      <c r="JT9359" s="73">
        <f t="shared" si="5944"/>
        <v>279.47000000000003</v>
      </c>
      <c r="JU9359" s="73">
        <f t="shared" si="5944"/>
        <v>279.47000000000003</v>
      </c>
      <c r="JV9359" s="73">
        <f t="shared" si="5944"/>
        <v>279.47000000000003</v>
      </c>
      <c r="JW9359" s="73">
        <f t="shared" si="5944"/>
        <v>279.47000000000003</v>
      </c>
      <c r="JX9359" s="73">
        <f t="shared" si="5944"/>
        <v>279.47000000000003</v>
      </c>
      <c r="JY9359" s="73">
        <f t="shared" si="5944"/>
        <v>279.47000000000003</v>
      </c>
      <c r="JZ9359" s="73">
        <f t="shared" si="5944"/>
        <v>279.47000000000003</v>
      </c>
      <c r="KA9359" s="73">
        <f t="shared" si="5944"/>
        <v>279.47000000000003</v>
      </c>
      <c r="KB9359" s="73">
        <f t="shared" si="5944"/>
        <v>279.47000000000003</v>
      </c>
      <c r="KC9359" s="73">
        <f t="shared" si="5944"/>
        <v>279.47000000000003</v>
      </c>
      <c r="KD9359" s="73">
        <f t="shared" si="5944"/>
        <v>279.47000000000003</v>
      </c>
      <c r="KE9359" s="73">
        <f t="shared" si="5944"/>
        <v>279.47000000000003</v>
      </c>
      <c r="KF9359" s="73">
        <f t="shared" si="5944"/>
        <v>279.47000000000003</v>
      </c>
      <c r="KG9359" s="73">
        <f t="shared" si="5944"/>
        <v>279.47000000000003</v>
      </c>
      <c r="KH9359">
        <v>279.47000000000003</v>
      </c>
      <c r="KL9359" s="84"/>
      <c r="KP9359" s="84"/>
      <c r="KS9359" s="74"/>
      <c r="KT9359" s="74"/>
      <c r="KU9359" s="16"/>
      <c r="KV9359" s="72"/>
      <c r="KW9359" s="72"/>
      <c r="KX9359" s="16"/>
      <c r="KZ9359" s="16"/>
      <c r="LA9359" s="16"/>
      <c r="LB9359" s="74"/>
      <c r="LC9359" s="74"/>
    </row>
    <row r="9360" spans="2:315" x14ac:dyDescent="0.35">
      <c r="B9360">
        <v>254</v>
      </c>
      <c r="C9360">
        <f t="shared" si="5789"/>
        <v>2.5350000000000001</v>
      </c>
      <c r="E9360" s="92">
        <v>279.47000000000003</v>
      </c>
      <c r="F9360" s="73">
        <f t="shared" ref="F9360:BQ9360" si="5945">(E9360+$F$9100*$F$9102*($F$55/$F$9101*E9359+$F$55/$F$9101*E9361))/(1+$F$9100*$F$9102*($F$55/$F$9101+$F$55/$F$9101))</f>
        <v>279.47000000000003</v>
      </c>
      <c r="G9360" s="73">
        <f t="shared" si="5945"/>
        <v>279.47000000000003</v>
      </c>
      <c r="H9360" s="73">
        <f t="shared" si="5945"/>
        <v>279.47000000000003</v>
      </c>
      <c r="I9360" s="73">
        <f t="shared" si="5945"/>
        <v>279.47000000000003</v>
      </c>
      <c r="J9360" s="73">
        <f t="shared" si="5945"/>
        <v>279.47000000000003</v>
      </c>
      <c r="K9360" s="73">
        <f t="shared" si="5945"/>
        <v>279.47000000000003</v>
      </c>
      <c r="L9360" s="73">
        <f t="shared" si="5945"/>
        <v>279.47000000000003</v>
      </c>
      <c r="M9360" s="73">
        <f t="shared" si="5945"/>
        <v>279.47000000000003</v>
      </c>
      <c r="N9360" s="73">
        <f t="shared" si="5945"/>
        <v>279.47000000000003</v>
      </c>
      <c r="O9360" s="73">
        <f t="shared" si="5945"/>
        <v>279.47000000000003</v>
      </c>
      <c r="P9360" s="73">
        <f t="shared" si="5945"/>
        <v>279.47000000000003</v>
      </c>
      <c r="Q9360" s="73">
        <f t="shared" si="5945"/>
        <v>279.47000000000003</v>
      </c>
      <c r="R9360" s="73">
        <f t="shared" si="5945"/>
        <v>279.47000000000003</v>
      </c>
      <c r="S9360" s="73">
        <f t="shared" si="5945"/>
        <v>279.47000000000003</v>
      </c>
      <c r="T9360" s="73">
        <f t="shared" si="5945"/>
        <v>279.47000000000003</v>
      </c>
      <c r="U9360" s="73">
        <f t="shared" si="5945"/>
        <v>279.47000000000003</v>
      </c>
      <c r="V9360" s="73">
        <f t="shared" si="5945"/>
        <v>279.47000000000003</v>
      </c>
      <c r="W9360" s="73">
        <f t="shared" si="5945"/>
        <v>279.47000000000003</v>
      </c>
      <c r="X9360" s="73">
        <f t="shared" si="5945"/>
        <v>279.47000000000003</v>
      </c>
      <c r="Y9360" s="73">
        <f t="shared" si="5945"/>
        <v>279.47000000000003</v>
      </c>
      <c r="Z9360" s="73">
        <f t="shared" si="5945"/>
        <v>279.47000000000003</v>
      </c>
      <c r="AA9360" s="73">
        <f t="shared" si="5945"/>
        <v>279.47000000000003</v>
      </c>
      <c r="AB9360" s="73">
        <f t="shared" si="5945"/>
        <v>279.47000000000003</v>
      </c>
      <c r="AC9360" s="73">
        <f t="shared" si="5945"/>
        <v>279.47000000000003</v>
      </c>
      <c r="AD9360" s="73">
        <f t="shared" si="5945"/>
        <v>279.47000000000003</v>
      </c>
      <c r="AE9360" s="73">
        <f t="shared" si="5945"/>
        <v>279.47000000000003</v>
      </c>
      <c r="AF9360" s="73">
        <f t="shared" si="5945"/>
        <v>279.47000000000003</v>
      </c>
      <c r="AG9360" s="73">
        <f t="shared" si="5945"/>
        <v>279.47000000000003</v>
      </c>
      <c r="AH9360" s="73">
        <f t="shared" si="5945"/>
        <v>279.47000000000003</v>
      </c>
      <c r="AI9360" s="73">
        <f t="shared" si="5945"/>
        <v>279.47000000000003</v>
      </c>
      <c r="AJ9360" s="73">
        <f t="shared" si="5945"/>
        <v>279.47000000000003</v>
      </c>
      <c r="AK9360" s="73">
        <f t="shared" si="5945"/>
        <v>279.47000000000003</v>
      </c>
      <c r="AL9360" s="73">
        <f t="shared" si="5945"/>
        <v>279.47000000000003</v>
      </c>
      <c r="AM9360" s="73">
        <f t="shared" si="5945"/>
        <v>279.47000000000003</v>
      </c>
      <c r="AN9360" s="73">
        <f t="shared" si="5945"/>
        <v>279.47000000000003</v>
      </c>
      <c r="AO9360" s="73">
        <f t="shared" si="5945"/>
        <v>279.47000000000003</v>
      </c>
      <c r="AP9360" s="73">
        <f t="shared" si="5945"/>
        <v>279.47000000000003</v>
      </c>
      <c r="AQ9360" s="73">
        <f t="shared" si="5945"/>
        <v>279.47000000000003</v>
      </c>
      <c r="AR9360" s="73">
        <f t="shared" si="5945"/>
        <v>279.47000000000003</v>
      </c>
      <c r="AS9360" s="73">
        <f t="shared" si="5945"/>
        <v>279.47000000000003</v>
      </c>
      <c r="AT9360" s="73">
        <f t="shared" si="5945"/>
        <v>279.47000000000003</v>
      </c>
      <c r="AU9360" s="73">
        <f t="shared" si="5945"/>
        <v>279.47000000000003</v>
      </c>
      <c r="AV9360" s="73">
        <f t="shared" si="5945"/>
        <v>279.47000000000003</v>
      </c>
      <c r="AW9360" s="73">
        <f t="shared" si="5945"/>
        <v>279.47000000000003</v>
      </c>
      <c r="AX9360" s="73">
        <f t="shared" si="5945"/>
        <v>279.47000000000003</v>
      </c>
      <c r="AY9360" s="73">
        <f t="shared" si="5945"/>
        <v>279.47000000000003</v>
      </c>
      <c r="AZ9360" s="73">
        <f t="shared" si="5945"/>
        <v>279.47000000000003</v>
      </c>
      <c r="BA9360" s="73">
        <f t="shared" si="5945"/>
        <v>279.47000000000003</v>
      </c>
      <c r="BB9360" s="73">
        <f t="shared" si="5945"/>
        <v>279.47000000000003</v>
      </c>
      <c r="BC9360" s="73">
        <f t="shared" si="5945"/>
        <v>279.47000000000003</v>
      </c>
      <c r="BD9360" s="73">
        <f t="shared" si="5945"/>
        <v>279.47000000000003</v>
      </c>
      <c r="BE9360" s="73">
        <f t="shared" si="5945"/>
        <v>279.47000000000003</v>
      </c>
      <c r="BF9360" s="73">
        <f t="shared" si="5945"/>
        <v>279.47000000000003</v>
      </c>
      <c r="BG9360" s="73">
        <f t="shared" si="5945"/>
        <v>279.47000000000003</v>
      </c>
      <c r="BH9360" s="73">
        <f t="shared" si="5945"/>
        <v>279.47000000000003</v>
      </c>
      <c r="BI9360" s="73">
        <f t="shared" si="5945"/>
        <v>279.47000000000003</v>
      </c>
      <c r="BJ9360" s="73">
        <f t="shared" si="5945"/>
        <v>279.47000000000003</v>
      </c>
      <c r="BK9360" s="73">
        <f t="shared" si="5945"/>
        <v>279.47000000000003</v>
      </c>
      <c r="BL9360" s="73">
        <f t="shared" si="5945"/>
        <v>279.47000000000003</v>
      </c>
      <c r="BM9360" s="73">
        <f t="shared" si="5945"/>
        <v>279.47000000000003</v>
      </c>
      <c r="BN9360" s="73">
        <f t="shared" si="5945"/>
        <v>279.47000000000003</v>
      </c>
      <c r="BO9360" s="73">
        <f t="shared" si="5945"/>
        <v>279.47000000000003</v>
      </c>
      <c r="BP9360" s="73">
        <f t="shared" si="5945"/>
        <v>279.47000000000003</v>
      </c>
      <c r="BQ9360" s="73">
        <f t="shared" si="5945"/>
        <v>279.47000000000003</v>
      </c>
      <c r="BR9360" s="73">
        <f t="shared" ref="BR9360:EC9360" si="5946">(BQ9360+$F$9100*$F$9102*($F$55/$F$9101*BQ9359+$F$55/$F$9101*BQ9361))/(1+$F$9100*$F$9102*($F$55/$F$9101+$F$55/$F$9101))</f>
        <v>279.47000000000003</v>
      </c>
      <c r="BS9360" s="73">
        <f t="shared" si="5946"/>
        <v>279.47000000000003</v>
      </c>
      <c r="BT9360" s="73">
        <f t="shared" si="5946"/>
        <v>279.47000000000003</v>
      </c>
      <c r="BU9360" s="73">
        <f t="shared" si="5946"/>
        <v>279.47000000000003</v>
      </c>
      <c r="BV9360" s="73">
        <f t="shared" si="5946"/>
        <v>279.47000000000003</v>
      </c>
      <c r="BW9360" s="73">
        <f t="shared" si="5946"/>
        <v>279.47000000000003</v>
      </c>
      <c r="BX9360" s="73">
        <f t="shared" si="5946"/>
        <v>279.47000000000003</v>
      </c>
      <c r="BY9360" s="73">
        <f t="shared" si="5946"/>
        <v>279.47000000000003</v>
      </c>
      <c r="BZ9360" s="73">
        <f t="shared" si="5946"/>
        <v>279.47000000000003</v>
      </c>
      <c r="CA9360" s="73">
        <f t="shared" si="5946"/>
        <v>279.47000000000003</v>
      </c>
      <c r="CB9360" s="73">
        <f t="shared" si="5946"/>
        <v>279.47000000000003</v>
      </c>
      <c r="CC9360" s="73">
        <f t="shared" si="5946"/>
        <v>279.47000000000003</v>
      </c>
      <c r="CD9360" s="73">
        <f t="shared" si="5946"/>
        <v>279.47000000000003</v>
      </c>
      <c r="CE9360" s="73">
        <f t="shared" si="5946"/>
        <v>279.47000000000003</v>
      </c>
      <c r="CF9360" s="73">
        <f t="shared" si="5946"/>
        <v>279.47000000000003</v>
      </c>
      <c r="CG9360" s="73">
        <f t="shared" si="5946"/>
        <v>279.47000000000003</v>
      </c>
      <c r="CH9360" s="73">
        <f t="shared" si="5946"/>
        <v>279.47000000000003</v>
      </c>
      <c r="CI9360" s="73">
        <f t="shared" si="5946"/>
        <v>279.47000000000003</v>
      </c>
      <c r="CJ9360" s="73">
        <f t="shared" si="5946"/>
        <v>279.47000000000003</v>
      </c>
      <c r="CK9360" s="73">
        <f t="shared" si="5946"/>
        <v>279.47000000000003</v>
      </c>
      <c r="CL9360" s="73">
        <f t="shared" si="5946"/>
        <v>279.47000000000003</v>
      </c>
      <c r="CM9360" s="73">
        <f t="shared" si="5946"/>
        <v>279.47000000000003</v>
      </c>
      <c r="CN9360" s="73">
        <f t="shared" si="5946"/>
        <v>279.47000000000003</v>
      </c>
      <c r="CO9360" s="73">
        <f t="shared" si="5946"/>
        <v>279.47000000000003</v>
      </c>
      <c r="CP9360" s="73">
        <f t="shared" si="5946"/>
        <v>279.47000000000003</v>
      </c>
      <c r="CQ9360" s="73">
        <f t="shared" si="5946"/>
        <v>279.47000000000003</v>
      </c>
      <c r="CR9360" s="73">
        <f t="shared" si="5946"/>
        <v>279.47000000000003</v>
      </c>
      <c r="CS9360" s="73">
        <f t="shared" si="5946"/>
        <v>279.47000000000003</v>
      </c>
      <c r="CT9360" s="73">
        <f t="shared" si="5946"/>
        <v>279.47000000000003</v>
      </c>
      <c r="CU9360" s="73">
        <f t="shared" si="5946"/>
        <v>279.47000000000003</v>
      </c>
      <c r="CV9360" s="73">
        <f t="shared" si="5946"/>
        <v>279.47000000000003</v>
      </c>
      <c r="CW9360" s="73">
        <f t="shared" si="5946"/>
        <v>279.47000000000003</v>
      </c>
      <c r="CX9360" s="73">
        <f t="shared" si="5946"/>
        <v>279.47000000000003</v>
      </c>
      <c r="CY9360" s="73">
        <f t="shared" si="5946"/>
        <v>279.47000000000003</v>
      </c>
      <c r="CZ9360" s="73">
        <f t="shared" si="5946"/>
        <v>279.47000000000003</v>
      </c>
      <c r="DA9360" s="73">
        <f t="shared" si="5946"/>
        <v>279.47000000000003</v>
      </c>
      <c r="DB9360" s="73">
        <f t="shared" si="5946"/>
        <v>279.47000000000003</v>
      </c>
      <c r="DC9360" s="73">
        <f t="shared" si="5946"/>
        <v>279.47000000000003</v>
      </c>
      <c r="DD9360" s="73">
        <f t="shared" si="5946"/>
        <v>279.47000000000003</v>
      </c>
      <c r="DE9360" s="73">
        <f t="shared" si="5946"/>
        <v>279.47000000000003</v>
      </c>
      <c r="DF9360" s="73">
        <f t="shared" si="5946"/>
        <v>279.47000000000003</v>
      </c>
      <c r="DG9360" s="73">
        <f t="shared" si="5946"/>
        <v>279.47000000000003</v>
      </c>
      <c r="DH9360" s="73">
        <f t="shared" si="5946"/>
        <v>279.47000000000003</v>
      </c>
      <c r="DI9360" s="73">
        <f t="shared" si="5946"/>
        <v>279.47000000000003</v>
      </c>
      <c r="DJ9360" s="73">
        <f t="shared" si="5946"/>
        <v>279.47000000000003</v>
      </c>
      <c r="DK9360" s="73">
        <f t="shared" si="5946"/>
        <v>279.47000000000003</v>
      </c>
      <c r="DL9360" s="73">
        <f t="shared" si="5946"/>
        <v>279.47000000000003</v>
      </c>
      <c r="DM9360" s="73">
        <f t="shared" si="5946"/>
        <v>279.47000000000003</v>
      </c>
      <c r="DN9360" s="73">
        <f t="shared" si="5946"/>
        <v>279.47000000000003</v>
      </c>
      <c r="DO9360" s="73">
        <f t="shared" si="5946"/>
        <v>279.47000000000003</v>
      </c>
      <c r="DP9360" s="73">
        <f t="shared" si="5946"/>
        <v>279.47000000000003</v>
      </c>
      <c r="DQ9360" s="73">
        <f t="shared" si="5946"/>
        <v>279.47000000000003</v>
      </c>
      <c r="DR9360" s="73">
        <f t="shared" si="5946"/>
        <v>279.47000000000003</v>
      </c>
      <c r="DS9360" s="73">
        <f t="shared" si="5946"/>
        <v>279.47000000000003</v>
      </c>
      <c r="DT9360" s="73">
        <f t="shared" si="5946"/>
        <v>279.47000000000003</v>
      </c>
      <c r="DU9360" s="73">
        <f t="shared" si="5946"/>
        <v>279.47000000000003</v>
      </c>
      <c r="DV9360" s="73">
        <f t="shared" si="5946"/>
        <v>279.47000000000003</v>
      </c>
      <c r="DW9360" s="73">
        <f t="shared" si="5946"/>
        <v>279.47000000000003</v>
      </c>
      <c r="DX9360" s="73">
        <f t="shared" si="5946"/>
        <v>279.47000000000003</v>
      </c>
      <c r="DY9360" s="73">
        <f t="shared" si="5946"/>
        <v>279.47000000000003</v>
      </c>
      <c r="DZ9360" s="73">
        <f t="shared" si="5946"/>
        <v>279.47000000000003</v>
      </c>
      <c r="EA9360" s="73">
        <f t="shared" si="5946"/>
        <v>279.47000000000003</v>
      </c>
      <c r="EB9360" s="73">
        <f t="shared" si="5946"/>
        <v>279.47000000000003</v>
      </c>
      <c r="EC9360" s="73">
        <f t="shared" si="5946"/>
        <v>279.47000000000003</v>
      </c>
      <c r="ED9360" s="73">
        <f t="shared" ref="ED9360:GO9360" si="5947">(EC9360+$F$9100*$F$9102*($F$55/$F$9101*EC9359+$F$55/$F$9101*EC9361))/(1+$F$9100*$F$9102*($F$55/$F$9101+$F$55/$F$9101))</f>
        <v>279.47000000000003</v>
      </c>
      <c r="EE9360" s="73">
        <f t="shared" si="5947"/>
        <v>279.47000000000003</v>
      </c>
      <c r="EF9360" s="73">
        <f t="shared" si="5947"/>
        <v>279.47000000000003</v>
      </c>
      <c r="EG9360" s="73">
        <f t="shared" si="5947"/>
        <v>279.47000000000003</v>
      </c>
      <c r="EH9360" s="73">
        <f t="shared" si="5947"/>
        <v>279.47000000000003</v>
      </c>
      <c r="EI9360" s="73">
        <f t="shared" si="5947"/>
        <v>279.47000000000003</v>
      </c>
      <c r="EJ9360" s="73">
        <f t="shared" si="5947"/>
        <v>279.47000000000003</v>
      </c>
      <c r="EK9360" s="73">
        <f t="shared" si="5947"/>
        <v>279.47000000000003</v>
      </c>
      <c r="EL9360" s="73">
        <f t="shared" si="5947"/>
        <v>279.47000000000003</v>
      </c>
      <c r="EM9360" s="73">
        <f t="shared" si="5947"/>
        <v>279.47000000000003</v>
      </c>
      <c r="EN9360" s="73">
        <f t="shared" si="5947"/>
        <v>279.47000000000003</v>
      </c>
      <c r="EO9360" s="73">
        <f t="shared" si="5947"/>
        <v>279.47000000000003</v>
      </c>
      <c r="EP9360" s="73">
        <f t="shared" si="5947"/>
        <v>279.47000000000003</v>
      </c>
      <c r="EQ9360" s="73">
        <f t="shared" si="5947"/>
        <v>279.47000000000003</v>
      </c>
      <c r="ER9360" s="73">
        <f t="shared" si="5947"/>
        <v>279.47000000000003</v>
      </c>
      <c r="ES9360" s="73">
        <f t="shared" si="5947"/>
        <v>279.47000000000003</v>
      </c>
      <c r="ET9360" s="73">
        <f t="shared" si="5947"/>
        <v>279.47000000000003</v>
      </c>
      <c r="EU9360" s="73">
        <f t="shared" si="5947"/>
        <v>279.47000000000003</v>
      </c>
      <c r="EV9360" s="73">
        <f t="shared" si="5947"/>
        <v>279.47000000000003</v>
      </c>
      <c r="EW9360" s="73">
        <f t="shared" si="5947"/>
        <v>279.47000000000003</v>
      </c>
      <c r="EX9360" s="73">
        <f t="shared" si="5947"/>
        <v>279.47000000000003</v>
      </c>
      <c r="EY9360" s="73">
        <f t="shared" si="5947"/>
        <v>279.47000000000003</v>
      </c>
      <c r="EZ9360" s="73">
        <f t="shared" si="5947"/>
        <v>279.47000000000003</v>
      </c>
      <c r="FA9360" s="73">
        <f t="shared" si="5947"/>
        <v>279.47000000000003</v>
      </c>
      <c r="FB9360" s="73">
        <f t="shared" si="5947"/>
        <v>279.47000000000003</v>
      </c>
      <c r="FC9360" s="73">
        <f t="shared" si="5947"/>
        <v>279.47000000000003</v>
      </c>
      <c r="FD9360" s="73">
        <f t="shared" si="5947"/>
        <v>279.47000000000003</v>
      </c>
      <c r="FE9360" s="73">
        <f t="shared" si="5947"/>
        <v>279.47000000000003</v>
      </c>
      <c r="FF9360" s="73">
        <f t="shared" si="5947"/>
        <v>279.47000000000003</v>
      </c>
      <c r="FG9360" s="73">
        <f t="shared" si="5947"/>
        <v>279.47000000000003</v>
      </c>
      <c r="FH9360" s="73">
        <f t="shared" si="5947"/>
        <v>279.47000000000003</v>
      </c>
      <c r="FI9360" s="73">
        <f t="shared" si="5947"/>
        <v>279.47000000000003</v>
      </c>
      <c r="FJ9360" s="73">
        <f t="shared" si="5947"/>
        <v>279.47000000000003</v>
      </c>
      <c r="FK9360" s="73">
        <f t="shared" si="5947"/>
        <v>279.47000000000003</v>
      </c>
      <c r="FL9360" s="73">
        <f t="shared" si="5947"/>
        <v>279.47000000000003</v>
      </c>
      <c r="FM9360" s="73">
        <f t="shared" si="5947"/>
        <v>279.47000000000003</v>
      </c>
      <c r="FN9360" s="73">
        <f t="shared" si="5947"/>
        <v>279.47000000000003</v>
      </c>
      <c r="FO9360" s="73">
        <f t="shared" si="5947"/>
        <v>279.47000000000003</v>
      </c>
      <c r="FP9360" s="73">
        <f t="shared" si="5947"/>
        <v>279.47000000000003</v>
      </c>
      <c r="FQ9360" s="73">
        <f t="shared" si="5947"/>
        <v>279.47000000000003</v>
      </c>
      <c r="FR9360" s="73">
        <f t="shared" si="5947"/>
        <v>279.47000000000003</v>
      </c>
      <c r="FS9360" s="73">
        <f t="shared" si="5947"/>
        <v>279.47000000000003</v>
      </c>
      <c r="FT9360" s="73">
        <f t="shared" si="5947"/>
        <v>279.47000000000003</v>
      </c>
      <c r="FU9360" s="73">
        <f t="shared" si="5947"/>
        <v>279.47000000000003</v>
      </c>
      <c r="FV9360" s="73">
        <f t="shared" si="5947"/>
        <v>279.47000000000003</v>
      </c>
      <c r="FW9360" s="73">
        <f t="shared" si="5947"/>
        <v>279.47000000000003</v>
      </c>
      <c r="FX9360" s="73">
        <f t="shared" si="5947"/>
        <v>279.47000000000003</v>
      </c>
      <c r="FY9360" s="73">
        <f t="shared" si="5947"/>
        <v>279.47000000000003</v>
      </c>
      <c r="FZ9360" s="73">
        <f t="shared" si="5947"/>
        <v>279.47000000000003</v>
      </c>
      <c r="GA9360" s="73">
        <f t="shared" si="5947"/>
        <v>279.47000000000003</v>
      </c>
      <c r="GB9360" s="73">
        <f t="shared" si="5947"/>
        <v>279.47000000000003</v>
      </c>
      <c r="GC9360" s="73">
        <f t="shared" si="5947"/>
        <v>279.47000000000003</v>
      </c>
      <c r="GD9360" s="73">
        <f t="shared" si="5947"/>
        <v>279.47000000000003</v>
      </c>
      <c r="GE9360" s="73">
        <f t="shared" si="5947"/>
        <v>279.47000000000003</v>
      </c>
      <c r="GF9360" s="73">
        <f t="shared" si="5947"/>
        <v>279.47000000000003</v>
      </c>
      <c r="GG9360" s="73">
        <f t="shared" si="5947"/>
        <v>279.47000000000003</v>
      </c>
      <c r="GH9360" s="73">
        <f t="shared" si="5947"/>
        <v>279.47000000000003</v>
      </c>
      <c r="GI9360" s="73">
        <f t="shared" si="5947"/>
        <v>279.47000000000003</v>
      </c>
      <c r="GJ9360" s="73">
        <f t="shared" si="5947"/>
        <v>279.47000000000003</v>
      </c>
      <c r="GK9360" s="73">
        <f t="shared" si="5947"/>
        <v>279.47000000000003</v>
      </c>
      <c r="GL9360" s="73">
        <f t="shared" si="5947"/>
        <v>279.47000000000003</v>
      </c>
      <c r="GM9360" s="73">
        <f t="shared" si="5947"/>
        <v>279.47000000000003</v>
      </c>
      <c r="GN9360" s="73">
        <f t="shared" si="5947"/>
        <v>279.47000000000003</v>
      </c>
      <c r="GO9360" s="73">
        <f t="shared" si="5947"/>
        <v>279.47000000000003</v>
      </c>
      <c r="GP9360" s="73">
        <f t="shared" ref="GP9360:JA9360" si="5948">(GO9360+$F$9100*$F$9102*($F$55/$F$9101*GO9359+$F$55/$F$9101*GO9361))/(1+$F$9100*$F$9102*($F$55/$F$9101+$F$55/$F$9101))</f>
        <v>279.47000000000003</v>
      </c>
      <c r="GQ9360" s="73">
        <f t="shared" si="5948"/>
        <v>279.47000000000003</v>
      </c>
      <c r="GR9360" s="73">
        <f t="shared" si="5948"/>
        <v>279.47000000000003</v>
      </c>
      <c r="GS9360" s="73">
        <f t="shared" si="5948"/>
        <v>279.47000000000003</v>
      </c>
      <c r="GT9360" s="73">
        <f t="shared" si="5948"/>
        <v>279.47000000000003</v>
      </c>
      <c r="GU9360" s="73">
        <f t="shared" si="5948"/>
        <v>279.47000000000003</v>
      </c>
      <c r="GV9360" s="73">
        <f t="shared" si="5948"/>
        <v>279.47000000000003</v>
      </c>
      <c r="GW9360" s="73">
        <f t="shared" si="5948"/>
        <v>279.47000000000003</v>
      </c>
      <c r="GX9360" s="73">
        <f t="shared" si="5948"/>
        <v>279.47000000000003</v>
      </c>
      <c r="GY9360" s="73">
        <f t="shared" si="5948"/>
        <v>279.47000000000003</v>
      </c>
      <c r="GZ9360" s="73">
        <f t="shared" si="5948"/>
        <v>279.47000000000003</v>
      </c>
      <c r="HA9360" s="73">
        <f t="shared" si="5948"/>
        <v>279.47000000000003</v>
      </c>
      <c r="HB9360" s="73">
        <f t="shared" si="5948"/>
        <v>279.47000000000003</v>
      </c>
      <c r="HC9360" s="73">
        <f t="shared" si="5948"/>
        <v>279.47000000000003</v>
      </c>
      <c r="HD9360" s="73">
        <f t="shared" si="5948"/>
        <v>279.47000000000003</v>
      </c>
      <c r="HE9360" s="73">
        <f t="shared" si="5948"/>
        <v>279.47000000000003</v>
      </c>
      <c r="HF9360" s="73">
        <f t="shared" si="5948"/>
        <v>279.47000000000003</v>
      </c>
      <c r="HG9360" s="73">
        <f t="shared" si="5948"/>
        <v>279.47000000000003</v>
      </c>
      <c r="HH9360" s="73">
        <f t="shared" si="5948"/>
        <v>279.47000000000003</v>
      </c>
      <c r="HI9360" s="73">
        <f t="shared" si="5948"/>
        <v>279.47000000000003</v>
      </c>
      <c r="HJ9360" s="73">
        <f t="shared" si="5948"/>
        <v>279.47000000000003</v>
      </c>
      <c r="HK9360" s="73">
        <f t="shared" si="5948"/>
        <v>279.47000000000003</v>
      </c>
      <c r="HL9360" s="73">
        <f t="shared" si="5948"/>
        <v>279.47000000000003</v>
      </c>
      <c r="HM9360" s="73">
        <f t="shared" si="5948"/>
        <v>279.47000000000003</v>
      </c>
      <c r="HN9360" s="73">
        <f t="shared" si="5948"/>
        <v>279.47000000000003</v>
      </c>
      <c r="HO9360" s="73">
        <f t="shared" si="5948"/>
        <v>279.47000000000003</v>
      </c>
      <c r="HP9360" s="73">
        <f t="shared" si="5948"/>
        <v>279.47000000000003</v>
      </c>
      <c r="HQ9360" s="73">
        <f t="shared" si="5948"/>
        <v>279.47000000000003</v>
      </c>
      <c r="HR9360" s="73">
        <f t="shared" si="5948"/>
        <v>279.47000000000003</v>
      </c>
      <c r="HS9360" s="73">
        <f t="shared" si="5948"/>
        <v>279.47000000000003</v>
      </c>
      <c r="HT9360" s="73">
        <f t="shared" si="5948"/>
        <v>279.47000000000003</v>
      </c>
      <c r="HU9360" s="73">
        <f t="shared" si="5948"/>
        <v>279.47000000000003</v>
      </c>
      <c r="HV9360" s="73">
        <f t="shared" si="5948"/>
        <v>279.47000000000003</v>
      </c>
      <c r="HW9360" s="73">
        <f t="shared" si="5948"/>
        <v>279.47000000000003</v>
      </c>
      <c r="HX9360" s="73">
        <f t="shared" si="5948"/>
        <v>279.47000000000003</v>
      </c>
      <c r="HY9360" s="73">
        <f t="shared" si="5948"/>
        <v>279.47000000000003</v>
      </c>
      <c r="HZ9360" s="73">
        <f t="shared" si="5948"/>
        <v>279.47000000000003</v>
      </c>
      <c r="IA9360" s="73">
        <f t="shared" si="5948"/>
        <v>279.47000000000003</v>
      </c>
      <c r="IB9360" s="73">
        <f t="shared" si="5948"/>
        <v>279.47000000000003</v>
      </c>
      <c r="IC9360" s="73">
        <f t="shared" si="5948"/>
        <v>279.47000000000003</v>
      </c>
      <c r="ID9360" s="73">
        <f t="shared" si="5948"/>
        <v>279.47000000000003</v>
      </c>
      <c r="IE9360" s="73">
        <f t="shared" si="5948"/>
        <v>279.47000000000003</v>
      </c>
      <c r="IF9360" s="73">
        <f t="shared" si="5948"/>
        <v>279.47000000000003</v>
      </c>
      <c r="IG9360" s="73">
        <f t="shared" si="5948"/>
        <v>279.47000000000003</v>
      </c>
      <c r="IH9360" s="73">
        <f t="shared" si="5948"/>
        <v>279.47000000000003</v>
      </c>
      <c r="II9360" s="73">
        <f t="shared" si="5948"/>
        <v>279.47000000000003</v>
      </c>
      <c r="IJ9360" s="73">
        <f t="shared" si="5948"/>
        <v>279.47000000000003</v>
      </c>
      <c r="IK9360" s="73">
        <f t="shared" si="5948"/>
        <v>279.47000000000003</v>
      </c>
      <c r="IL9360" s="73">
        <f t="shared" si="5948"/>
        <v>279.47000000000003</v>
      </c>
      <c r="IM9360" s="73">
        <f t="shared" si="5948"/>
        <v>279.47000000000003</v>
      </c>
      <c r="IN9360" s="73">
        <f t="shared" si="5948"/>
        <v>279.47000000000003</v>
      </c>
      <c r="IO9360" s="73">
        <f t="shared" si="5948"/>
        <v>279.47000000000003</v>
      </c>
      <c r="IP9360" s="73">
        <f t="shared" si="5948"/>
        <v>279.47000000000003</v>
      </c>
      <c r="IQ9360" s="73">
        <f t="shared" si="5948"/>
        <v>279.47000000000003</v>
      </c>
      <c r="IR9360" s="73">
        <f t="shared" si="5948"/>
        <v>279.47000000000003</v>
      </c>
      <c r="IS9360" s="73">
        <f t="shared" si="5948"/>
        <v>279.47000000000003</v>
      </c>
      <c r="IT9360" s="73">
        <f t="shared" si="5948"/>
        <v>279.47000000000003</v>
      </c>
      <c r="IU9360" s="73">
        <f t="shared" si="5948"/>
        <v>279.47000000000003</v>
      </c>
      <c r="IV9360" s="73">
        <f t="shared" si="5948"/>
        <v>279.47000000000003</v>
      </c>
      <c r="IW9360" s="73">
        <f t="shared" si="5948"/>
        <v>279.47000000000003</v>
      </c>
      <c r="IX9360" s="73">
        <f t="shared" si="5948"/>
        <v>279.47000000000003</v>
      </c>
      <c r="IY9360" s="73">
        <f t="shared" si="5948"/>
        <v>279.47000000000003</v>
      </c>
      <c r="IZ9360" s="73">
        <f t="shared" si="5948"/>
        <v>279.47000000000003</v>
      </c>
      <c r="JA9360" s="73">
        <f t="shared" si="5948"/>
        <v>279.47000000000003</v>
      </c>
      <c r="JB9360" s="73">
        <f t="shared" ref="JB9360:KG9360" si="5949">(JA9360+$F$9100*$F$9102*($F$55/$F$9101*JA9359+$F$55/$F$9101*JA9361))/(1+$F$9100*$F$9102*($F$55/$F$9101+$F$55/$F$9101))</f>
        <v>279.47000000000003</v>
      </c>
      <c r="JC9360" s="73">
        <f t="shared" si="5949"/>
        <v>279.47000000000003</v>
      </c>
      <c r="JD9360" s="73">
        <f t="shared" si="5949"/>
        <v>279.47000000000003</v>
      </c>
      <c r="JE9360" s="73">
        <f t="shared" si="5949"/>
        <v>279.47000000000003</v>
      </c>
      <c r="JF9360" s="73">
        <f t="shared" si="5949"/>
        <v>279.47000000000003</v>
      </c>
      <c r="JG9360" s="73">
        <f t="shared" si="5949"/>
        <v>279.47000000000003</v>
      </c>
      <c r="JH9360" s="73">
        <f t="shared" si="5949"/>
        <v>279.47000000000003</v>
      </c>
      <c r="JI9360" s="73">
        <f t="shared" si="5949"/>
        <v>279.47000000000003</v>
      </c>
      <c r="JJ9360" s="73">
        <f t="shared" si="5949"/>
        <v>279.47000000000003</v>
      </c>
      <c r="JK9360" s="73">
        <f t="shared" si="5949"/>
        <v>279.47000000000003</v>
      </c>
      <c r="JL9360" s="73">
        <f t="shared" si="5949"/>
        <v>279.47000000000003</v>
      </c>
      <c r="JM9360" s="73">
        <f t="shared" si="5949"/>
        <v>279.47000000000003</v>
      </c>
      <c r="JN9360" s="73">
        <f t="shared" si="5949"/>
        <v>279.47000000000003</v>
      </c>
      <c r="JO9360" s="73">
        <f t="shared" si="5949"/>
        <v>279.47000000000003</v>
      </c>
      <c r="JP9360" s="73">
        <f t="shared" si="5949"/>
        <v>279.47000000000003</v>
      </c>
      <c r="JQ9360" s="73">
        <f t="shared" si="5949"/>
        <v>279.47000000000003</v>
      </c>
      <c r="JR9360" s="73">
        <f t="shared" si="5949"/>
        <v>279.47000000000003</v>
      </c>
      <c r="JS9360" s="73">
        <f t="shared" si="5949"/>
        <v>279.47000000000003</v>
      </c>
      <c r="JT9360" s="73">
        <f t="shared" si="5949"/>
        <v>279.47000000000003</v>
      </c>
      <c r="JU9360" s="73">
        <f t="shared" si="5949"/>
        <v>279.47000000000003</v>
      </c>
      <c r="JV9360" s="73">
        <f t="shared" si="5949"/>
        <v>279.47000000000003</v>
      </c>
      <c r="JW9360" s="73">
        <f t="shared" si="5949"/>
        <v>279.47000000000003</v>
      </c>
      <c r="JX9360" s="73">
        <f t="shared" si="5949"/>
        <v>279.47000000000003</v>
      </c>
      <c r="JY9360" s="73">
        <f t="shared" si="5949"/>
        <v>279.47000000000003</v>
      </c>
      <c r="JZ9360" s="73">
        <f t="shared" si="5949"/>
        <v>279.47000000000003</v>
      </c>
      <c r="KA9360" s="73">
        <f t="shared" si="5949"/>
        <v>279.47000000000003</v>
      </c>
      <c r="KB9360" s="73">
        <f t="shared" si="5949"/>
        <v>279.47000000000003</v>
      </c>
      <c r="KC9360" s="73">
        <f t="shared" si="5949"/>
        <v>279.47000000000003</v>
      </c>
      <c r="KD9360" s="73">
        <f t="shared" si="5949"/>
        <v>279.47000000000003</v>
      </c>
      <c r="KE9360" s="73">
        <f t="shared" si="5949"/>
        <v>279.47000000000003</v>
      </c>
      <c r="KF9360" s="73">
        <f t="shared" si="5949"/>
        <v>279.47000000000003</v>
      </c>
      <c r="KG9360" s="73">
        <f t="shared" si="5949"/>
        <v>279.47000000000003</v>
      </c>
      <c r="KH9360">
        <v>279.47000000000003</v>
      </c>
      <c r="KL9360" s="84"/>
      <c r="KP9360" s="84"/>
      <c r="KS9360" s="74"/>
      <c r="KT9360" s="74"/>
      <c r="KU9360" s="16"/>
      <c r="KV9360" s="72"/>
      <c r="KW9360" s="72"/>
      <c r="KX9360" s="16"/>
      <c r="KZ9360" s="16"/>
      <c r="LA9360" s="16"/>
      <c r="LB9360" s="74"/>
      <c r="LC9360" s="74"/>
    </row>
    <row r="9361" spans="2:315" x14ac:dyDescent="0.35">
      <c r="B9361">
        <v>255</v>
      </c>
      <c r="C9361">
        <f t="shared" si="5789"/>
        <v>2.5449999999999999</v>
      </c>
      <c r="E9361" s="92">
        <v>279.47000000000003</v>
      </c>
      <c r="F9361" s="73">
        <f t="shared" ref="F9361:BQ9361" si="5950">(E9361+$F$9100*$F$9102*($F$55/$F$9101*E9360+$F$55/$F$9101*E9362))/(1+$F$9100*$F$9102*($F$55/$F$9101+$F$55/$F$9101))</f>
        <v>279.47000000000003</v>
      </c>
      <c r="G9361" s="73">
        <f t="shared" si="5950"/>
        <v>279.47000000000003</v>
      </c>
      <c r="H9361" s="73">
        <f t="shared" si="5950"/>
        <v>279.47000000000003</v>
      </c>
      <c r="I9361" s="73">
        <f t="shared" si="5950"/>
        <v>279.47000000000003</v>
      </c>
      <c r="J9361" s="73">
        <f t="shared" si="5950"/>
        <v>279.47000000000003</v>
      </c>
      <c r="K9361" s="73">
        <f t="shared" si="5950"/>
        <v>279.47000000000003</v>
      </c>
      <c r="L9361" s="73">
        <f t="shared" si="5950"/>
        <v>279.47000000000003</v>
      </c>
      <c r="M9361" s="73">
        <f t="shared" si="5950"/>
        <v>279.47000000000003</v>
      </c>
      <c r="N9361" s="73">
        <f t="shared" si="5950"/>
        <v>279.47000000000003</v>
      </c>
      <c r="O9361" s="73">
        <f t="shared" si="5950"/>
        <v>279.47000000000003</v>
      </c>
      <c r="P9361" s="73">
        <f t="shared" si="5950"/>
        <v>279.47000000000003</v>
      </c>
      <c r="Q9361" s="73">
        <f t="shared" si="5950"/>
        <v>279.47000000000003</v>
      </c>
      <c r="R9361" s="73">
        <f t="shared" si="5950"/>
        <v>279.47000000000003</v>
      </c>
      <c r="S9361" s="73">
        <f t="shared" si="5950"/>
        <v>279.47000000000003</v>
      </c>
      <c r="T9361" s="73">
        <f t="shared" si="5950"/>
        <v>279.47000000000003</v>
      </c>
      <c r="U9361" s="73">
        <f t="shared" si="5950"/>
        <v>279.47000000000003</v>
      </c>
      <c r="V9361" s="73">
        <f t="shared" si="5950"/>
        <v>279.47000000000003</v>
      </c>
      <c r="W9361" s="73">
        <f t="shared" si="5950"/>
        <v>279.47000000000003</v>
      </c>
      <c r="X9361" s="73">
        <f t="shared" si="5950"/>
        <v>279.47000000000003</v>
      </c>
      <c r="Y9361" s="73">
        <f t="shared" si="5950"/>
        <v>279.47000000000003</v>
      </c>
      <c r="Z9361" s="73">
        <f t="shared" si="5950"/>
        <v>279.47000000000003</v>
      </c>
      <c r="AA9361" s="73">
        <f t="shared" si="5950"/>
        <v>279.47000000000003</v>
      </c>
      <c r="AB9361" s="73">
        <f t="shared" si="5950"/>
        <v>279.47000000000003</v>
      </c>
      <c r="AC9361" s="73">
        <f t="shared" si="5950"/>
        <v>279.47000000000003</v>
      </c>
      <c r="AD9361" s="73">
        <f t="shared" si="5950"/>
        <v>279.47000000000003</v>
      </c>
      <c r="AE9361" s="73">
        <f t="shared" si="5950"/>
        <v>279.47000000000003</v>
      </c>
      <c r="AF9361" s="73">
        <f t="shared" si="5950"/>
        <v>279.47000000000003</v>
      </c>
      <c r="AG9361" s="73">
        <f t="shared" si="5950"/>
        <v>279.47000000000003</v>
      </c>
      <c r="AH9361" s="73">
        <f t="shared" si="5950"/>
        <v>279.47000000000003</v>
      </c>
      <c r="AI9361" s="73">
        <f t="shared" si="5950"/>
        <v>279.47000000000003</v>
      </c>
      <c r="AJ9361" s="73">
        <f t="shared" si="5950"/>
        <v>279.47000000000003</v>
      </c>
      <c r="AK9361" s="73">
        <f t="shared" si="5950"/>
        <v>279.47000000000003</v>
      </c>
      <c r="AL9361" s="73">
        <f t="shared" si="5950"/>
        <v>279.47000000000003</v>
      </c>
      <c r="AM9361" s="73">
        <f t="shared" si="5950"/>
        <v>279.47000000000003</v>
      </c>
      <c r="AN9361" s="73">
        <f t="shared" si="5950"/>
        <v>279.47000000000003</v>
      </c>
      <c r="AO9361" s="73">
        <f t="shared" si="5950"/>
        <v>279.47000000000003</v>
      </c>
      <c r="AP9361" s="73">
        <f t="shared" si="5950"/>
        <v>279.47000000000003</v>
      </c>
      <c r="AQ9361" s="73">
        <f t="shared" si="5950"/>
        <v>279.47000000000003</v>
      </c>
      <c r="AR9361" s="73">
        <f t="shared" si="5950"/>
        <v>279.47000000000003</v>
      </c>
      <c r="AS9361" s="73">
        <f t="shared" si="5950"/>
        <v>279.47000000000003</v>
      </c>
      <c r="AT9361" s="73">
        <f t="shared" si="5950"/>
        <v>279.47000000000003</v>
      </c>
      <c r="AU9361" s="73">
        <f t="shared" si="5950"/>
        <v>279.47000000000003</v>
      </c>
      <c r="AV9361" s="73">
        <f t="shared" si="5950"/>
        <v>279.47000000000003</v>
      </c>
      <c r="AW9361" s="73">
        <f t="shared" si="5950"/>
        <v>279.47000000000003</v>
      </c>
      <c r="AX9361" s="73">
        <f t="shared" si="5950"/>
        <v>279.47000000000003</v>
      </c>
      <c r="AY9361" s="73">
        <f t="shared" si="5950"/>
        <v>279.47000000000003</v>
      </c>
      <c r="AZ9361" s="73">
        <f t="shared" si="5950"/>
        <v>279.47000000000003</v>
      </c>
      <c r="BA9361" s="73">
        <f t="shared" si="5950"/>
        <v>279.47000000000003</v>
      </c>
      <c r="BB9361" s="73">
        <f t="shared" si="5950"/>
        <v>279.47000000000003</v>
      </c>
      <c r="BC9361" s="73">
        <f t="shared" si="5950"/>
        <v>279.47000000000003</v>
      </c>
      <c r="BD9361" s="73">
        <f t="shared" si="5950"/>
        <v>279.47000000000003</v>
      </c>
      <c r="BE9361" s="73">
        <f t="shared" si="5950"/>
        <v>279.47000000000003</v>
      </c>
      <c r="BF9361" s="73">
        <f t="shared" si="5950"/>
        <v>279.47000000000003</v>
      </c>
      <c r="BG9361" s="73">
        <f t="shared" si="5950"/>
        <v>279.47000000000003</v>
      </c>
      <c r="BH9361" s="73">
        <f t="shared" si="5950"/>
        <v>279.47000000000003</v>
      </c>
      <c r="BI9361" s="73">
        <f t="shared" si="5950"/>
        <v>279.47000000000003</v>
      </c>
      <c r="BJ9361" s="73">
        <f t="shared" si="5950"/>
        <v>279.47000000000003</v>
      </c>
      <c r="BK9361" s="73">
        <f t="shared" si="5950"/>
        <v>279.47000000000003</v>
      </c>
      <c r="BL9361" s="73">
        <f t="shared" si="5950"/>
        <v>279.47000000000003</v>
      </c>
      <c r="BM9361" s="73">
        <f t="shared" si="5950"/>
        <v>279.47000000000003</v>
      </c>
      <c r="BN9361" s="73">
        <f t="shared" si="5950"/>
        <v>279.47000000000003</v>
      </c>
      <c r="BO9361" s="73">
        <f t="shared" si="5950"/>
        <v>279.47000000000003</v>
      </c>
      <c r="BP9361" s="73">
        <f t="shared" si="5950"/>
        <v>279.47000000000003</v>
      </c>
      <c r="BQ9361" s="73">
        <f t="shared" si="5950"/>
        <v>279.47000000000003</v>
      </c>
      <c r="BR9361" s="73">
        <f t="shared" ref="BR9361:EC9361" si="5951">(BQ9361+$F$9100*$F$9102*($F$55/$F$9101*BQ9360+$F$55/$F$9101*BQ9362))/(1+$F$9100*$F$9102*($F$55/$F$9101+$F$55/$F$9101))</f>
        <v>279.47000000000003</v>
      </c>
      <c r="BS9361" s="73">
        <f t="shared" si="5951"/>
        <v>279.47000000000003</v>
      </c>
      <c r="BT9361" s="73">
        <f t="shared" si="5951"/>
        <v>279.47000000000003</v>
      </c>
      <c r="BU9361" s="73">
        <f t="shared" si="5951"/>
        <v>279.47000000000003</v>
      </c>
      <c r="BV9361" s="73">
        <f t="shared" si="5951"/>
        <v>279.47000000000003</v>
      </c>
      <c r="BW9361" s="73">
        <f t="shared" si="5951"/>
        <v>279.47000000000003</v>
      </c>
      <c r="BX9361" s="73">
        <f t="shared" si="5951"/>
        <v>279.47000000000003</v>
      </c>
      <c r="BY9361" s="73">
        <f t="shared" si="5951"/>
        <v>279.47000000000003</v>
      </c>
      <c r="BZ9361" s="73">
        <f t="shared" si="5951"/>
        <v>279.47000000000003</v>
      </c>
      <c r="CA9361" s="73">
        <f t="shared" si="5951"/>
        <v>279.47000000000003</v>
      </c>
      <c r="CB9361" s="73">
        <f t="shared" si="5951"/>
        <v>279.47000000000003</v>
      </c>
      <c r="CC9361" s="73">
        <f t="shared" si="5951"/>
        <v>279.47000000000003</v>
      </c>
      <c r="CD9361" s="73">
        <f t="shared" si="5951"/>
        <v>279.47000000000003</v>
      </c>
      <c r="CE9361" s="73">
        <f t="shared" si="5951"/>
        <v>279.47000000000003</v>
      </c>
      <c r="CF9361" s="73">
        <f t="shared" si="5951"/>
        <v>279.47000000000003</v>
      </c>
      <c r="CG9361" s="73">
        <f t="shared" si="5951"/>
        <v>279.47000000000003</v>
      </c>
      <c r="CH9361" s="73">
        <f t="shared" si="5951"/>
        <v>279.47000000000003</v>
      </c>
      <c r="CI9361" s="73">
        <f t="shared" si="5951"/>
        <v>279.47000000000003</v>
      </c>
      <c r="CJ9361" s="73">
        <f t="shared" si="5951"/>
        <v>279.47000000000003</v>
      </c>
      <c r="CK9361" s="73">
        <f t="shared" si="5951"/>
        <v>279.47000000000003</v>
      </c>
      <c r="CL9361" s="73">
        <f t="shared" si="5951"/>
        <v>279.47000000000003</v>
      </c>
      <c r="CM9361" s="73">
        <f t="shared" si="5951"/>
        <v>279.47000000000003</v>
      </c>
      <c r="CN9361" s="73">
        <f t="shared" si="5951"/>
        <v>279.47000000000003</v>
      </c>
      <c r="CO9361" s="73">
        <f t="shared" si="5951"/>
        <v>279.47000000000003</v>
      </c>
      <c r="CP9361" s="73">
        <f t="shared" si="5951"/>
        <v>279.47000000000003</v>
      </c>
      <c r="CQ9361" s="73">
        <f t="shared" si="5951"/>
        <v>279.47000000000003</v>
      </c>
      <c r="CR9361" s="73">
        <f t="shared" si="5951"/>
        <v>279.47000000000003</v>
      </c>
      <c r="CS9361" s="73">
        <f t="shared" si="5951"/>
        <v>279.47000000000003</v>
      </c>
      <c r="CT9361" s="73">
        <f t="shared" si="5951"/>
        <v>279.47000000000003</v>
      </c>
      <c r="CU9361" s="73">
        <f t="shared" si="5951"/>
        <v>279.47000000000003</v>
      </c>
      <c r="CV9361" s="73">
        <f t="shared" si="5951"/>
        <v>279.47000000000003</v>
      </c>
      <c r="CW9361" s="73">
        <f t="shared" si="5951"/>
        <v>279.47000000000003</v>
      </c>
      <c r="CX9361" s="73">
        <f t="shared" si="5951"/>
        <v>279.47000000000003</v>
      </c>
      <c r="CY9361" s="73">
        <f t="shared" si="5951"/>
        <v>279.47000000000003</v>
      </c>
      <c r="CZ9361" s="73">
        <f t="shared" si="5951"/>
        <v>279.47000000000003</v>
      </c>
      <c r="DA9361" s="73">
        <f t="shared" si="5951"/>
        <v>279.47000000000003</v>
      </c>
      <c r="DB9361" s="73">
        <f t="shared" si="5951"/>
        <v>279.47000000000003</v>
      </c>
      <c r="DC9361" s="73">
        <f t="shared" si="5951"/>
        <v>279.47000000000003</v>
      </c>
      <c r="DD9361" s="73">
        <f t="shared" si="5951"/>
        <v>279.47000000000003</v>
      </c>
      <c r="DE9361" s="73">
        <f t="shared" si="5951"/>
        <v>279.47000000000003</v>
      </c>
      <c r="DF9361" s="73">
        <f t="shared" si="5951"/>
        <v>279.47000000000003</v>
      </c>
      <c r="DG9361" s="73">
        <f t="shared" si="5951"/>
        <v>279.47000000000003</v>
      </c>
      <c r="DH9361" s="73">
        <f t="shared" si="5951"/>
        <v>279.47000000000003</v>
      </c>
      <c r="DI9361" s="73">
        <f t="shared" si="5951"/>
        <v>279.47000000000003</v>
      </c>
      <c r="DJ9361" s="73">
        <f t="shared" si="5951"/>
        <v>279.47000000000003</v>
      </c>
      <c r="DK9361" s="73">
        <f t="shared" si="5951"/>
        <v>279.47000000000003</v>
      </c>
      <c r="DL9361" s="73">
        <f t="shared" si="5951"/>
        <v>279.47000000000003</v>
      </c>
      <c r="DM9361" s="73">
        <f t="shared" si="5951"/>
        <v>279.47000000000003</v>
      </c>
      <c r="DN9361" s="73">
        <f t="shared" si="5951"/>
        <v>279.47000000000003</v>
      </c>
      <c r="DO9361" s="73">
        <f t="shared" si="5951"/>
        <v>279.47000000000003</v>
      </c>
      <c r="DP9361" s="73">
        <f t="shared" si="5951"/>
        <v>279.47000000000003</v>
      </c>
      <c r="DQ9361" s="73">
        <f t="shared" si="5951"/>
        <v>279.47000000000003</v>
      </c>
      <c r="DR9361" s="73">
        <f t="shared" si="5951"/>
        <v>279.47000000000003</v>
      </c>
      <c r="DS9361" s="73">
        <f t="shared" si="5951"/>
        <v>279.47000000000003</v>
      </c>
      <c r="DT9361" s="73">
        <f t="shared" si="5951"/>
        <v>279.47000000000003</v>
      </c>
      <c r="DU9361" s="73">
        <f t="shared" si="5951"/>
        <v>279.47000000000003</v>
      </c>
      <c r="DV9361" s="73">
        <f t="shared" si="5951"/>
        <v>279.47000000000003</v>
      </c>
      <c r="DW9361" s="73">
        <f t="shared" si="5951"/>
        <v>279.47000000000003</v>
      </c>
      <c r="DX9361" s="73">
        <f t="shared" si="5951"/>
        <v>279.47000000000003</v>
      </c>
      <c r="DY9361" s="73">
        <f t="shared" si="5951"/>
        <v>279.47000000000003</v>
      </c>
      <c r="DZ9361" s="73">
        <f t="shared" si="5951"/>
        <v>279.47000000000003</v>
      </c>
      <c r="EA9361" s="73">
        <f t="shared" si="5951"/>
        <v>279.47000000000003</v>
      </c>
      <c r="EB9361" s="73">
        <f t="shared" si="5951"/>
        <v>279.47000000000003</v>
      </c>
      <c r="EC9361" s="73">
        <f t="shared" si="5951"/>
        <v>279.47000000000003</v>
      </c>
      <c r="ED9361" s="73">
        <f t="shared" ref="ED9361:GO9361" si="5952">(EC9361+$F$9100*$F$9102*($F$55/$F$9101*EC9360+$F$55/$F$9101*EC9362))/(1+$F$9100*$F$9102*($F$55/$F$9101+$F$55/$F$9101))</f>
        <v>279.47000000000003</v>
      </c>
      <c r="EE9361" s="73">
        <f t="shared" si="5952"/>
        <v>279.47000000000003</v>
      </c>
      <c r="EF9361" s="73">
        <f t="shared" si="5952"/>
        <v>279.47000000000003</v>
      </c>
      <c r="EG9361" s="73">
        <f t="shared" si="5952"/>
        <v>279.47000000000003</v>
      </c>
      <c r="EH9361" s="73">
        <f t="shared" si="5952"/>
        <v>279.47000000000003</v>
      </c>
      <c r="EI9361" s="73">
        <f t="shared" si="5952"/>
        <v>279.47000000000003</v>
      </c>
      <c r="EJ9361" s="73">
        <f t="shared" si="5952"/>
        <v>279.47000000000003</v>
      </c>
      <c r="EK9361" s="73">
        <f t="shared" si="5952"/>
        <v>279.47000000000003</v>
      </c>
      <c r="EL9361" s="73">
        <f t="shared" si="5952"/>
        <v>279.47000000000003</v>
      </c>
      <c r="EM9361" s="73">
        <f t="shared" si="5952"/>
        <v>279.47000000000003</v>
      </c>
      <c r="EN9361" s="73">
        <f t="shared" si="5952"/>
        <v>279.47000000000003</v>
      </c>
      <c r="EO9361" s="73">
        <f t="shared" si="5952"/>
        <v>279.47000000000003</v>
      </c>
      <c r="EP9361" s="73">
        <f t="shared" si="5952"/>
        <v>279.47000000000003</v>
      </c>
      <c r="EQ9361" s="73">
        <f t="shared" si="5952"/>
        <v>279.47000000000003</v>
      </c>
      <c r="ER9361" s="73">
        <f t="shared" si="5952"/>
        <v>279.47000000000003</v>
      </c>
      <c r="ES9361" s="73">
        <f t="shared" si="5952"/>
        <v>279.47000000000003</v>
      </c>
      <c r="ET9361" s="73">
        <f t="shared" si="5952"/>
        <v>279.47000000000003</v>
      </c>
      <c r="EU9361" s="73">
        <f t="shared" si="5952"/>
        <v>279.47000000000003</v>
      </c>
      <c r="EV9361" s="73">
        <f t="shared" si="5952"/>
        <v>279.47000000000003</v>
      </c>
      <c r="EW9361" s="73">
        <f t="shared" si="5952"/>
        <v>279.47000000000003</v>
      </c>
      <c r="EX9361" s="73">
        <f t="shared" si="5952"/>
        <v>279.47000000000003</v>
      </c>
      <c r="EY9361" s="73">
        <f t="shared" si="5952"/>
        <v>279.47000000000003</v>
      </c>
      <c r="EZ9361" s="73">
        <f t="shared" si="5952"/>
        <v>279.47000000000003</v>
      </c>
      <c r="FA9361" s="73">
        <f t="shared" si="5952"/>
        <v>279.47000000000003</v>
      </c>
      <c r="FB9361" s="73">
        <f t="shared" si="5952"/>
        <v>279.47000000000003</v>
      </c>
      <c r="FC9361" s="73">
        <f t="shared" si="5952"/>
        <v>279.47000000000003</v>
      </c>
      <c r="FD9361" s="73">
        <f t="shared" si="5952"/>
        <v>279.47000000000003</v>
      </c>
      <c r="FE9361" s="73">
        <f t="shared" si="5952"/>
        <v>279.47000000000003</v>
      </c>
      <c r="FF9361" s="73">
        <f t="shared" si="5952"/>
        <v>279.47000000000003</v>
      </c>
      <c r="FG9361" s="73">
        <f t="shared" si="5952"/>
        <v>279.47000000000003</v>
      </c>
      <c r="FH9361" s="73">
        <f t="shared" si="5952"/>
        <v>279.47000000000003</v>
      </c>
      <c r="FI9361" s="73">
        <f t="shared" si="5952"/>
        <v>279.47000000000003</v>
      </c>
      <c r="FJ9361" s="73">
        <f t="shared" si="5952"/>
        <v>279.47000000000003</v>
      </c>
      <c r="FK9361" s="73">
        <f t="shared" si="5952"/>
        <v>279.47000000000003</v>
      </c>
      <c r="FL9361" s="73">
        <f t="shared" si="5952"/>
        <v>279.47000000000003</v>
      </c>
      <c r="FM9361" s="73">
        <f t="shared" si="5952"/>
        <v>279.47000000000003</v>
      </c>
      <c r="FN9361" s="73">
        <f t="shared" si="5952"/>
        <v>279.47000000000003</v>
      </c>
      <c r="FO9361" s="73">
        <f t="shared" si="5952"/>
        <v>279.47000000000003</v>
      </c>
      <c r="FP9361" s="73">
        <f t="shared" si="5952"/>
        <v>279.47000000000003</v>
      </c>
      <c r="FQ9361" s="73">
        <f t="shared" si="5952"/>
        <v>279.47000000000003</v>
      </c>
      <c r="FR9361" s="73">
        <f t="shared" si="5952"/>
        <v>279.47000000000003</v>
      </c>
      <c r="FS9361" s="73">
        <f t="shared" si="5952"/>
        <v>279.47000000000003</v>
      </c>
      <c r="FT9361" s="73">
        <f t="shared" si="5952"/>
        <v>279.47000000000003</v>
      </c>
      <c r="FU9361" s="73">
        <f t="shared" si="5952"/>
        <v>279.47000000000003</v>
      </c>
      <c r="FV9361" s="73">
        <f t="shared" si="5952"/>
        <v>279.47000000000003</v>
      </c>
      <c r="FW9361" s="73">
        <f t="shared" si="5952"/>
        <v>279.47000000000003</v>
      </c>
      <c r="FX9361" s="73">
        <f t="shared" si="5952"/>
        <v>279.47000000000003</v>
      </c>
      <c r="FY9361" s="73">
        <f t="shared" si="5952"/>
        <v>279.47000000000003</v>
      </c>
      <c r="FZ9361" s="73">
        <f t="shared" si="5952"/>
        <v>279.47000000000003</v>
      </c>
      <c r="GA9361" s="73">
        <f t="shared" si="5952"/>
        <v>279.47000000000003</v>
      </c>
      <c r="GB9361" s="73">
        <f t="shared" si="5952"/>
        <v>279.47000000000003</v>
      </c>
      <c r="GC9361" s="73">
        <f t="shared" si="5952"/>
        <v>279.47000000000003</v>
      </c>
      <c r="GD9361" s="73">
        <f t="shared" si="5952"/>
        <v>279.47000000000003</v>
      </c>
      <c r="GE9361" s="73">
        <f t="shared" si="5952"/>
        <v>279.47000000000003</v>
      </c>
      <c r="GF9361" s="73">
        <f t="shared" si="5952"/>
        <v>279.47000000000003</v>
      </c>
      <c r="GG9361" s="73">
        <f t="shared" si="5952"/>
        <v>279.47000000000003</v>
      </c>
      <c r="GH9361" s="73">
        <f t="shared" si="5952"/>
        <v>279.47000000000003</v>
      </c>
      <c r="GI9361" s="73">
        <f t="shared" si="5952"/>
        <v>279.47000000000003</v>
      </c>
      <c r="GJ9361" s="73">
        <f t="shared" si="5952"/>
        <v>279.47000000000003</v>
      </c>
      <c r="GK9361" s="73">
        <f t="shared" si="5952"/>
        <v>279.47000000000003</v>
      </c>
      <c r="GL9361" s="73">
        <f t="shared" si="5952"/>
        <v>279.47000000000003</v>
      </c>
      <c r="GM9361" s="73">
        <f t="shared" si="5952"/>
        <v>279.47000000000003</v>
      </c>
      <c r="GN9361" s="73">
        <f t="shared" si="5952"/>
        <v>279.47000000000003</v>
      </c>
      <c r="GO9361" s="73">
        <f t="shared" si="5952"/>
        <v>279.47000000000003</v>
      </c>
      <c r="GP9361" s="73">
        <f t="shared" ref="GP9361:JA9361" si="5953">(GO9361+$F$9100*$F$9102*($F$55/$F$9101*GO9360+$F$55/$F$9101*GO9362))/(1+$F$9100*$F$9102*($F$55/$F$9101+$F$55/$F$9101))</f>
        <v>279.47000000000003</v>
      </c>
      <c r="GQ9361" s="73">
        <f t="shared" si="5953"/>
        <v>279.47000000000003</v>
      </c>
      <c r="GR9361" s="73">
        <f t="shared" si="5953"/>
        <v>279.47000000000003</v>
      </c>
      <c r="GS9361" s="73">
        <f t="shared" si="5953"/>
        <v>279.47000000000003</v>
      </c>
      <c r="GT9361" s="73">
        <f t="shared" si="5953"/>
        <v>279.47000000000003</v>
      </c>
      <c r="GU9361" s="73">
        <f t="shared" si="5953"/>
        <v>279.47000000000003</v>
      </c>
      <c r="GV9361" s="73">
        <f t="shared" si="5953"/>
        <v>279.47000000000003</v>
      </c>
      <c r="GW9361" s="73">
        <f t="shared" si="5953"/>
        <v>279.47000000000003</v>
      </c>
      <c r="GX9361" s="73">
        <f t="shared" si="5953"/>
        <v>279.47000000000003</v>
      </c>
      <c r="GY9361" s="73">
        <f t="shared" si="5953"/>
        <v>279.47000000000003</v>
      </c>
      <c r="GZ9361" s="73">
        <f t="shared" si="5953"/>
        <v>279.47000000000003</v>
      </c>
      <c r="HA9361" s="73">
        <f t="shared" si="5953"/>
        <v>279.47000000000003</v>
      </c>
      <c r="HB9361" s="73">
        <f t="shared" si="5953"/>
        <v>279.47000000000003</v>
      </c>
      <c r="HC9361" s="73">
        <f t="shared" si="5953"/>
        <v>279.47000000000003</v>
      </c>
      <c r="HD9361" s="73">
        <f t="shared" si="5953"/>
        <v>279.47000000000003</v>
      </c>
      <c r="HE9361" s="73">
        <f t="shared" si="5953"/>
        <v>279.47000000000003</v>
      </c>
      <c r="HF9361" s="73">
        <f t="shared" si="5953"/>
        <v>279.47000000000003</v>
      </c>
      <c r="HG9361" s="73">
        <f t="shared" si="5953"/>
        <v>279.47000000000003</v>
      </c>
      <c r="HH9361" s="73">
        <f t="shared" si="5953"/>
        <v>279.47000000000003</v>
      </c>
      <c r="HI9361" s="73">
        <f t="shared" si="5953"/>
        <v>279.47000000000003</v>
      </c>
      <c r="HJ9361" s="73">
        <f t="shared" si="5953"/>
        <v>279.47000000000003</v>
      </c>
      <c r="HK9361" s="73">
        <f t="shared" si="5953"/>
        <v>279.47000000000003</v>
      </c>
      <c r="HL9361" s="73">
        <f t="shared" si="5953"/>
        <v>279.47000000000003</v>
      </c>
      <c r="HM9361" s="73">
        <f t="shared" si="5953"/>
        <v>279.47000000000003</v>
      </c>
      <c r="HN9361" s="73">
        <f t="shared" si="5953"/>
        <v>279.47000000000003</v>
      </c>
      <c r="HO9361" s="73">
        <f t="shared" si="5953"/>
        <v>279.47000000000003</v>
      </c>
      <c r="HP9361" s="73">
        <f t="shared" si="5953"/>
        <v>279.47000000000003</v>
      </c>
      <c r="HQ9361" s="73">
        <f t="shared" si="5953"/>
        <v>279.47000000000003</v>
      </c>
      <c r="HR9361" s="73">
        <f t="shared" si="5953"/>
        <v>279.47000000000003</v>
      </c>
      <c r="HS9361" s="73">
        <f t="shared" si="5953"/>
        <v>279.47000000000003</v>
      </c>
      <c r="HT9361" s="73">
        <f t="shared" si="5953"/>
        <v>279.47000000000003</v>
      </c>
      <c r="HU9361" s="73">
        <f t="shared" si="5953"/>
        <v>279.47000000000003</v>
      </c>
      <c r="HV9361" s="73">
        <f t="shared" si="5953"/>
        <v>279.47000000000003</v>
      </c>
      <c r="HW9361" s="73">
        <f t="shared" si="5953"/>
        <v>279.47000000000003</v>
      </c>
      <c r="HX9361" s="73">
        <f t="shared" si="5953"/>
        <v>279.47000000000003</v>
      </c>
      <c r="HY9361" s="73">
        <f t="shared" si="5953"/>
        <v>279.47000000000003</v>
      </c>
      <c r="HZ9361" s="73">
        <f t="shared" si="5953"/>
        <v>279.47000000000003</v>
      </c>
      <c r="IA9361" s="73">
        <f t="shared" si="5953"/>
        <v>279.47000000000003</v>
      </c>
      <c r="IB9361" s="73">
        <f t="shared" si="5953"/>
        <v>279.47000000000003</v>
      </c>
      <c r="IC9361" s="73">
        <f t="shared" si="5953"/>
        <v>279.47000000000003</v>
      </c>
      <c r="ID9361" s="73">
        <f t="shared" si="5953"/>
        <v>279.47000000000003</v>
      </c>
      <c r="IE9361" s="73">
        <f t="shared" si="5953"/>
        <v>279.47000000000003</v>
      </c>
      <c r="IF9361" s="73">
        <f t="shared" si="5953"/>
        <v>279.47000000000003</v>
      </c>
      <c r="IG9361" s="73">
        <f t="shared" si="5953"/>
        <v>279.47000000000003</v>
      </c>
      <c r="IH9361" s="73">
        <f t="shared" si="5953"/>
        <v>279.47000000000003</v>
      </c>
      <c r="II9361" s="73">
        <f t="shared" si="5953"/>
        <v>279.47000000000003</v>
      </c>
      <c r="IJ9361" s="73">
        <f t="shared" si="5953"/>
        <v>279.47000000000003</v>
      </c>
      <c r="IK9361" s="73">
        <f t="shared" si="5953"/>
        <v>279.47000000000003</v>
      </c>
      <c r="IL9361" s="73">
        <f t="shared" si="5953"/>
        <v>279.47000000000003</v>
      </c>
      <c r="IM9361" s="73">
        <f t="shared" si="5953"/>
        <v>279.47000000000003</v>
      </c>
      <c r="IN9361" s="73">
        <f t="shared" si="5953"/>
        <v>279.47000000000003</v>
      </c>
      <c r="IO9361" s="73">
        <f t="shared" si="5953"/>
        <v>279.47000000000003</v>
      </c>
      <c r="IP9361" s="73">
        <f t="shared" si="5953"/>
        <v>279.47000000000003</v>
      </c>
      <c r="IQ9361" s="73">
        <f t="shared" si="5953"/>
        <v>279.47000000000003</v>
      </c>
      <c r="IR9361" s="73">
        <f t="shared" si="5953"/>
        <v>279.47000000000003</v>
      </c>
      <c r="IS9361" s="73">
        <f t="shared" si="5953"/>
        <v>279.47000000000003</v>
      </c>
      <c r="IT9361" s="73">
        <f t="shared" si="5953"/>
        <v>279.47000000000003</v>
      </c>
      <c r="IU9361" s="73">
        <f t="shared" si="5953"/>
        <v>279.47000000000003</v>
      </c>
      <c r="IV9361" s="73">
        <f t="shared" si="5953"/>
        <v>279.47000000000003</v>
      </c>
      <c r="IW9361" s="73">
        <f t="shared" si="5953"/>
        <v>279.47000000000003</v>
      </c>
      <c r="IX9361" s="73">
        <f t="shared" si="5953"/>
        <v>279.47000000000003</v>
      </c>
      <c r="IY9361" s="73">
        <f t="shared" si="5953"/>
        <v>279.47000000000003</v>
      </c>
      <c r="IZ9361" s="73">
        <f t="shared" si="5953"/>
        <v>279.47000000000003</v>
      </c>
      <c r="JA9361" s="73">
        <f t="shared" si="5953"/>
        <v>279.47000000000003</v>
      </c>
      <c r="JB9361" s="73">
        <f t="shared" ref="JB9361:KG9361" si="5954">(JA9361+$F$9100*$F$9102*($F$55/$F$9101*JA9360+$F$55/$F$9101*JA9362))/(1+$F$9100*$F$9102*($F$55/$F$9101+$F$55/$F$9101))</f>
        <v>279.47000000000003</v>
      </c>
      <c r="JC9361" s="73">
        <f t="shared" si="5954"/>
        <v>279.47000000000003</v>
      </c>
      <c r="JD9361" s="73">
        <f t="shared" si="5954"/>
        <v>279.47000000000003</v>
      </c>
      <c r="JE9361" s="73">
        <f t="shared" si="5954"/>
        <v>279.47000000000003</v>
      </c>
      <c r="JF9361" s="73">
        <f t="shared" si="5954"/>
        <v>279.47000000000003</v>
      </c>
      <c r="JG9361" s="73">
        <f t="shared" si="5954"/>
        <v>279.47000000000003</v>
      </c>
      <c r="JH9361" s="73">
        <f t="shared" si="5954"/>
        <v>279.47000000000003</v>
      </c>
      <c r="JI9361" s="73">
        <f t="shared" si="5954"/>
        <v>279.47000000000003</v>
      </c>
      <c r="JJ9361" s="73">
        <f t="shared" si="5954"/>
        <v>279.47000000000003</v>
      </c>
      <c r="JK9361" s="73">
        <f t="shared" si="5954"/>
        <v>279.47000000000003</v>
      </c>
      <c r="JL9361" s="73">
        <f t="shared" si="5954"/>
        <v>279.47000000000003</v>
      </c>
      <c r="JM9361" s="73">
        <f t="shared" si="5954"/>
        <v>279.47000000000003</v>
      </c>
      <c r="JN9361" s="73">
        <f t="shared" si="5954"/>
        <v>279.47000000000003</v>
      </c>
      <c r="JO9361" s="73">
        <f t="shared" si="5954"/>
        <v>279.47000000000003</v>
      </c>
      <c r="JP9361" s="73">
        <f t="shared" si="5954"/>
        <v>279.47000000000003</v>
      </c>
      <c r="JQ9361" s="73">
        <f t="shared" si="5954"/>
        <v>279.47000000000003</v>
      </c>
      <c r="JR9361" s="73">
        <f t="shared" si="5954"/>
        <v>279.47000000000003</v>
      </c>
      <c r="JS9361" s="73">
        <f t="shared" si="5954"/>
        <v>279.47000000000003</v>
      </c>
      <c r="JT9361" s="73">
        <f t="shared" si="5954"/>
        <v>279.47000000000003</v>
      </c>
      <c r="JU9361" s="73">
        <f t="shared" si="5954"/>
        <v>279.47000000000003</v>
      </c>
      <c r="JV9361" s="73">
        <f t="shared" si="5954"/>
        <v>279.47000000000003</v>
      </c>
      <c r="JW9361" s="73">
        <f t="shared" si="5954"/>
        <v>279.47000000000003</v>
      </c>
      <c r="JX9361" s="73">
        <f t="shared" si="5954"/>
        <v>279.47000000000003</v>
      </c>
      <c r="JY9361" s="73">
        <f t="shared" si="5954"/>
        <v>279.47000000000003</v>
      </c>
      <c r="JZ9361" s="73">
        <f t="shared" si="5954"/>
        <v>279.47000000000003</v>
      </c>
      <c r="KA9361" s="73">
        <f t="shared" si="5954"/>
        <v>279.47000000000003</v>
      </c>
      <c r="KB9361" s="73">
        <f t="shared" si="5954"/>
        <v>279.47000000000003</v>
      </c>
      <c r="KC9361" s="73">
        <f t="shared" si="5954"/>
        <v>279.47000000000003</v>
      </c>
      <c r="KD9361" s="73">
        <f t="shared" si="5954"/>
        <v>279.47000000000003</v>
      </c>
      <c r="KE9361" s="73">
        <f t="shared" si="5954"/>
        <v>279.47000000000003</v>
      </c>
      <c r="KF9361" s="73">
        <f t="shared" si="5954"/>
        <v>279.47000000000003</v>
      </c>
      <c r="KG9361" s="73">
        <f t="shared" si="5954"/>
        <v>279.47000000000003</v>
      </c>
      <c r="KH9361">
        <v>279.47000000000003</v>
      </c>
      <c r="KL9361" s="84"/>
      <c r="KP9361" s="84"/>
      <c r="KS9361" s="74"/>
      <c r="KT9361" s="74"/>
      <c r="KU9361" s="16"/>
      <c r="KV9361" s="72"/>
      <c r="KW9361" s="72"/>
      <c r="KX9361" s="16"/>
      <c r="KZ9361" s="16"/>
      <c r="LA9361" s="16"/>
      <c r="LB9361" s="74"/>
      <c r="LC9361" s="74"/>
    </row>
    <row r="9362" spans="2:315" x14ac:dyDescent="0.35">
      <c r="B9362">
        <v>256</v>
      </c>
      <c r="C9362">
        <f t="shared" si="5789"/>
        <v>2.5550000000000002</v>
      </c>
      <c r="E9362" s="92">
        <v>279.47000000000003</v>
      </c>
      <c r="F9362" s="73">
        <f t="shared" ref="F9362:BQ9362" si="5955">(E9362+$F$9100*$F$9102*($F$55/$F$9101*E9361+$F$55/$F$9101*E9363))/(1+$F$9100*$F$9102*($F$55/$F$9101+$F$55/$F$9101))</f>
        <v>279.47000000000003</v>
      </c>
      <c r="G9362" s="73">
        <f t="shared" si="5955"/>
        <v>279.47000000000003</v>
      </c>
      <c r="H9362" s="73">
        <f t="shared" si="5955"/>
        <v>279.47000000000003</v>
      </c>
      <c r="I9362" s="73">
        <f t="shared" si="5955"/>
        <v>279.47000000000003</v>
      </c>
      <c r="J9362" s="73">
        <f t="shared" si="5955"/>
        <v>279.47000000000003</v>
      </c>
      <c r="K9362" s="73">
        <f t="shared" si="5955"/>
        <v>279.47000000000003</v>
      </c>
      <c r="L9362" s="73">
        <f t="shared" si="5955"/>
        <v>279.47000000000003</v>
      </c>
      <c r="M9362" s="73">
        <f t="shared" si="5955"/>
        <v>279.47000000000003</v>
      </c>
      <c r="N9362" s="73">
        <f t="shared" si="5955"/>
        <v>279.47000000000003</v>
      </c>
      <c r="O9362" s="73">
        <f t="shared" si="5955"/>
        <v>279.47000000000003</v>
      </c>
      <c r="P9362" s="73">
        <f t="shared" si="5955"/>
        <v>279.47000000000003</v>
      </c>
      <c r="Q9362" s="73">
        <f t="shared" si="5955"/>
        <v>279.47000000000003</v>
      </c>
      <c r="R9362" s="73">
        <f t="shared" si="5955"/>
        <v>279.47000000000003</v>
      </c>
      <c r="S9362" s="73">
        <f t="shared" si="5955"/>
        <v>279.47000000000003</v>
      </c>
      <c r="T9362" s="73">
        <f t="shared" si="5955"/>
        <v>279.47000000000003</v>
      </c>
      <c r="U9362" s="73">
        <f t="shared" si="5955"/>
        <v>279.47000000000003</v>
      </c>
      <c r="V9362" s="73">
        <f t="shared" si="5955"/>
        <v>279.47000000000003</v>
      </c>
      <c r="W9362" s="73">
        <f t="shared" si="5955"/>
        <v>279.47000000000003</v>
      </c>
      <c r="X9362" s="73">
        <f t="shared" si="5955"/>
        <v>279.47000000000003</v>
      </c>
      <c r="Y9362" s="73">
        <f t="shared" si="5955"/>
        <v>279.47000000000003</v>
      </c>
      <c r="Z9362" s="73">
        <f t="shared" si="5955"/>
        <v>279.47000000000003</v>
      </c>
      <c r="AA9362" s="73">
        <f t="shared" si="5955"/>
        <v>279.47000000000003</v>
      </c>
      <c r="AB9362" s="73">
        <f t="shared" si="5955"/>
        <v>279.47000000000003</v>
      </c>
      <c r="AC9362" s="73">
        <f t="shared" si="5955"/>
        <v>279.47000000000003</v>
      </c>
      <c r="AD9362" s="73">
        <f t="shared" si="5955"/>
        <v>279.47000000000003</v>
      </c>
      <c r="AE9362" s="73">
        <f t="shared" si="5955"/>
        <v>279.47000000000003</v>
      </c>
      <c r="AF9362" s="73">
        <f t="shared" si="5955"/>
        <v>279.47000000000003</v>
      </c>
      <c r="AG9362" s="73">
        <f t="shared" si="5955"/>
        <v>279.47000000000003</v>
      </c>
      <c r="AH9362" s="73">
        <f t="shared" si="5955"/>
        <v>279.47000000000003</v>
      </c>
      <c r="AI9362" s="73">
        <f t="shared" si="5955"/>
        <v>279.47000000000003</v>
      </c>
      <c r="AJ9362" s="73">
        <f t="shared" si="5955"/>
        <v>279.47000000000003</v>
      </c>
      <c r="AK9362" s="73">
        <f t="shared" si="5955"/>
        <v>279.47000000000003</v>
      </c>
      <c r="AL9362" s="73">
        <f t="shared" si="5955"/>
        <v>279.47000000000003</v>
      </c>
      <c r="AM9362" s="73">
        <f t="shared" si="5955"/>
        <v>279.47000000000003</v>
      </c>
      <c r="AN9362" s="73">
        <f t="shared" si="5955"/>
        <v>279.47000000000003</v>
      </c>
      <c r="AO9362" s="73">
        <f t="shared" si="5955"/>
        <v>279.47000000000003</v>
      </c>
      <c r="AP9362" s="73">
        <f t="shared" si="5955"/>
        <v>279.47000000000003</v>
      </c>
      <c r="AQ9362" s="73">
        <f t="shared" si="5955"/>
        <v>279.47000000000003</v>
      </c>
      <c r="AR9362" s="73">
        <f t="shared" si="5955"/>
        <v>279.47000000000003</v>
      </c>
      <c r="AS9362" s="73">
        <f t="shared" si="5955"/>
        <v>279.47000000000003</v>
      </c>
      <c r="AT9362" s="73">
        <f t="shared" si="5955"/>
        <v>279.47000000000003</v>
      </c>
      <c r="AU9362" s="73">
        <f t="shared" si="5955"/>
        <v>279.47000000000003</v>
      </c>
      <c r="AV9362" s="73">
        <f t="shared" si="5955"/>
        <v>279.47000000000003</v>
      </c>
      <c r="AW9362" s="73">
        <f t="shared" si="5955"/>
        <v>279.47000000000003</v>
      </c>
      <c r="AX9362" s="73">
        <f t="shared" si="5955"/>
        <v>279.47000000000003</v>
      </c>
      <c r="AY9362" s="73">
        <f t="shared" si="5955"/>
        <v>279.47000000000003</v>
      </c>
      <c r="AZ9362" s="73">
        <f t="shared" si="5955"/>
        <v>279.47000000000003</v>
      </c>
      <c r="BA9362" s="73">
        <f t="shared" si="5955"/>
        <v>279.47000000000003</v>
      </c>
      <c r="BB9362" s="73">
        <f t="shared" si="5955"/>
        <v>279.47000000000003</v>
      </c>
      <c r="BC9362" s="73">
        <f t="shared" si="5955"/>
        <v>279.47000000000003</v>
      </c>
      <c r="BD9362" s="73">
        <f t="shared" si="5955"/>
        <v>279.47000000000003</v>
      </c>
      <c r="BE9362" s="73">
        <f t="shared" si="5955"/>
        <v>279.47000000000003</v>
      </c>
      <c r="BF9362" s="73">
        <f t="shared" si="5955"/>
        <v>279.47000000000003</v>
      </c>
      <c r="BG9362" s="73">
        <f t="shared" si="5955"/>
        <v>279.47000000000003</v>
      </c>
      <c r="BH9362" s="73">
        <f t="shared" si="5955"/>
        <v>279.47000000000003</v>
      </c>
      <c r="BI9362" s="73">
        <f t="shared" si="5955"/>
        <v>279.47000000000003</v>
      </c>
      <c r="BJ9362" s="73">
        <f t="shared" si="5955"/>
        <v>279.47000000000003</v>
      </c>
      <c r="BK9362" s="73">
        <f t="shared" si="5955"/>
        <v>279.47000000000003</v>
      </c>
      <c r="BL9362" s="73">
        <f t="shared" si="5955"/>
        <v>279.47000000000003</v>
      </c>
      <c r="BM9362" s="73">
        <f t="shared" si="5955"/>
        <v>279.47000000000003</v>
      </c>
      <c r="BN9362" s="73">
        <f t="shared" si="5955"/>
        <v>279.47000000000003</v>
      </c>
      <c r="BO9362" s="73">
        <f t="shared" si="5955"/>
        <v>279.47000000000003</v>
      </c>
      <c r="BP9362" s="73">
        <f t="shared" si="5955"/>
        <v>279.47000000000003</v>
      </c>
      <c r="BQ9362" s="73">
        <f t="shared" si="5955"/>
        <v>279.47000000000003</v>
      </c>
      <c r="BR9362" s="73">
        <f t="shared" ref="BR9362:EC9362" si="5956">(BQ9362+$F$9100*$F$9102*($F$55/$F$9101*BQ9361+$F$55/$F$9101*BQ9363))/(1+$F$9100*$F$9102*($F$55/$F$9101+$F$55/$F$9101))</f>
        <v>279.47000000000003</v>
      </c>
      <c r="BS9362" s="73">
        <f t="shared" si="5956"/>
        <v>279.47000000000003</v>
      </c>
      <c r="BT9362" s="73">
        <f t="shared" si="5956"/>
        <v>279.47000000000003</v>
      </c>
      <c r="BU9362" s="73">
        <f t="shared" si="5956"/>
        <v>279.47000000000003</v>
      </c>
      <c r="BV9362" s="73">
        <f t="shared" si="5956"/>
        <v>279.47000000000003</v>
      </c>
      <c r="BW9362" s="73">
        <f t="shared" si="5956"/>
        <v>279.47000000000003</v>
      </c>
      <c r="BX9362" s="73">
        <f t="shared" si="5956"/>
        <v>279.47000000000003</v>
      </c>
      <c r="BY9362" s="73">
        <f t="shared" si="5956"/>
        <v>279.47000000000003</v>
      </c>
      <c r="BZ9362" s="73">
        <f t="shared" si="5956"/>
        <v>279.47000000000003</v>
      </c>
      <c r="CA9362" s="73">
        <f t="shared" si="5956"/>
        <v>279.47000000000003</v>
      </c>
      <c r="CB9362" s="73">
        <f t="shared" si="5956"/>
        <v>279.47000000000003</v>
      </c>
      <c r="CC9362" s="73">
        <f t="shared" si="5956"/>
        <v>279.47000000000003</v>
      </c>
      <c r="CD9362" s="73">
        <f t="shared" si="5956"/>
        <v>279.47000000000003</v>
      </c>
      <c r="CE9362" s="73">
        <f t="shared" si="5956"/>
        <v>279.47000000000003</v>
      </c>
      <c r="CF9362" s="73">
        <f t="shared" si="5956"/>
        <v>279.47000000000003</v>
      </c>
      <c r="CG9362" s="73">
        <f t="shared" si="5956"/>
        <v>279.47000000000003</v>
      </c>
      <c r="CH9362" s="73">
        <f t="shared" si="5956"/>
        <v>279.47000000000003</v>
      </c>
      <c r="CI9362" s="73">
        <f t="shared" si="5956"/>
        <v>279.47000000000003</v>
      </c>
      <c r="CJ9362" s="73">
        <f t="shared" si="5956"/>
        <v>279.47000000000003</v>
      </c>
      <c r="CK9362" s="73">
        <f t="shared" si="5956"/>
        <v>279.47000000000003</v>
      </c>
      <c r="CL9362" s="73">
        <f t="shared" si="5956"/>
        <v>279.47000000000003</v>
      </c>
      <c r="CM9362" s="73">
        <f t="shared" si="5956"/>
        <v>279.47000000000003</v>
      </c>
      <c r="CN9362" s="73">
        <f t="shared" si="5956"/>
        <v>279.47000000000003</v>
      </c>
      <c r="CO9362" s="73">
        <f t="shared" si="5956"/>
        <v>279.47000000000003</v>
      </c>
      <c r="CP9362" s="73">
        <f t="shared" si="5956"/>
        <v>279.47000000000003</v>
      </c>
      <c r="CQ9362" s="73">
        <f t="shared" si="5956"/>
        <v>279.47000000000003</v>
      </c>
      <c r="CR9362" s="73">
        <f t="shared" si="5956"/>
        <v>279.47000000000003</v>
      </c>
      <c r="CS9362" s="73">
        <f t="shared" si="5956"/>
        <v>279.47000000000003</v>
      </c>
      <c r="CT9362" s="73">
        <f t="shared" si="5956"/>
        <v>279.47000000000003</v>
      </c>
      <c r="CU9362" s="73">
        <f t="shared" si="5956"/>
        <v>279.47000000000003</v>
      </c>
      <c r="CV9362" s="73">
        <f t="shared" si="5956"/>
        <v>279.47000000000003</v>
      </c>
      <c r="CW9362" s="73">
        <f t="shared" si="5956"/>
        <v>279.47000000000003</v>
      </c>
      <c r="CX9362" s="73">
        <f t="shared" si="5956"/>
        <v>279.47000000000003</v>
      </c>
      <c r="CY9362" s="73">
        <f t="shared" si="5956"/>
        <v>279.47000000000003</v>
      </c>
      <c r="CZ9362" s="73">
        <f t="shared" si="5956"/>
        <v>279.47000000000003</v>
      </c>
      <c r="DA9362" s="73">
        <f t="shared" si="5956"/>
        <v>279.47000000000003</v>
      </c>
      <c r="DB9362" s="73">
        <f t="shared" si="5956"/>
        <v>279.47000000000003</v>
      </c>
      <c r="DC9362" s="73">
        <f t="shared" si="5956"/>
        <v>279.47000000000003</v>
      </c>
      <c r="DD9362" s="73">
        <f t="shared" si="5956"/>
        <v>279.47000000000003</v>
      </c>
      <c r="DE9362" s="73">
        <f t="shared" si="5956"/>
        <v>279.47000000000003</v>
      </c>
      <c r="DF9362" s="73">
        <f t="shared" si="5956"/>
        <v>279.47000000000003</v>
      </c>
      <c r="DG9362" s="73">
        <f t="shared" si="5956"/>
        <v>279.47000000000003</v>
      </c>
      <c r="DH9362" s="73">
        <f t="shared" si="5956"/>
        <v>279.47000000000003</v>
      </c>
      <c r="DI9362" s="73">
        <f t="shared" si="5956"/>
        <v>279.47000000000003</v>
      </c>
      <c r="DJ9362" s="73">
        <f t="shared" si="5956"/>
        <v>279.47000000000003</v>
      </c>
      <c r="DK9362" s="73">
        <f t="shared" si="5956"/>
        <v>279.47000000000003</v>
      </c>
      <c r="DL9362" s="73">
        <f t="shared" si="5956"/>
        <v>279.47000000000003</v>
      </c>
      <c r="DM9362" s="73">
        <f t="shared" si="5956"/>
        <v>279.47000000000003</v>
      </c>
      <c r="DN9362" s="73">
        <f t="shared" si="5956"/>
        <v>279.47000000000003</v>
      </c>
      <c r="DO9362" s="73">
        <f t="shared" si="5956"/>
        <v>279.47000000000003</v>
      </c>
      <c r="DP9362" s="73">
        <f t="shared" si="5956"/>
        <v>279.47000000000003</v>
      </c>
      <c r="DQ9362" s="73">
        <f t="shared" si="5956"/>
        <v>279.47000000000003</v>
      </c>
      <c r="DR9362" s="73">
        <f t="shared" si="5956"/>
        <v>279.47000000000003</v>
      </c>
      <c r="DS9362" s="73">
        <f t="shared" si="5956"/>
        <v>279.47000000000003</v>
      </c>
      <c r="DT9362" s="73">
        <f t="shared" si="5956"/>
        <v>279.47000000000003</v>
      </c>
      <c r="DU9362" s="73">
        <f t="shared" si="5956"/>
        <v>279.47000000000003</v>
      </c>
      <c r="DV9362" s="73">
        <f t="shared" si="5956"/>
        <v>279.47000000000003</v>
      </c>
      <c r="DW9362" s="73">
        <f t="shared" si="5956"/>
        <v>279.47000000000003</v>
      </c>
      <c r="DX9362" s="73">
        <f t="shared" si="5956"/>
        <v>279.47000000000003</v>
      </c>
      <c r="DY9362" s="73">
        <f t="shared" si="5956"/>
        <v>279.47000000000003</v>
      </c>
      <c r="DZ9362" s="73">
        <f t="shared" si="5956"/>
        <v>279.47000000000003</v>
      </c>
      <c r="EA9362" s="73">
        <f t="shared" si="5956"/>
        <v>279.47000000000003</v>
      </c>
      <c r="EB9362" s="73">
        <f t="shared" si="5956"/>
        <v>279.47000000000003</v>
      </c>
      <c r="EC9362" s="73">
        <f t="shared" si="5956"/>
        <v>279.47000000000003</v>
      </c>
      <c r="ED9362" s="73">
        <f t="shared" ref="ED9362:GO9362" si="5957">(EC9362+$F$9100*$F$9102*($F$55/$F$9101*EC9361+$F$55/$F$9101*EC9363))/(1+$F$9100*$F$9102*($F$55/$F$9101+$F$55/$F$9101))</f>
        <v>279.47000000000003</v>
      </c>
      <c r="EE9362" s="73">
        <f t="shared" si="5957"/>
        <v>279.47000000000003</v>
      </c>
      <c r="EF9362" s="73">
        <f t="shared" si="5957"/>
        <v>279.47000000000003</v>
      </c>
      <c r="EG9362" s="73">
        <f t="shared" si="5957"/>
        <v>279.47000000000003</v>
      </c>
      <c r="EH9362" s="73">
        <f t="shared" si="5957"/>
        <v>279.47000000000003</v>
      </c>
      <c r="EI9362" s="73">
        <f t="shared" si="5957"/>
        <v>279.47000000000003</v>
      </c>
      <c r="EJ9362" s="73">
        <f t="shared" si="5957"/>
        <v>279.47000000000003</v>
      </c>
      <c r="EK9362" s="73">
        <f t="shared" si="5957"/>
        <v>279.47000000000003</v>
      </c>
      <c r="EL9362" s="73">
        <f t="shared" si="5957"/>
        <v>279.47000000000003</v>
      </c>
      <c r="EM9362" s="73">
        <f t="shared" si="5957"/>
        <v>279.47000000000003</v>
      </c>
      <c r="EN9362" s="73">
        <f t="shared" si="5957"/>
        <v>279.47000000000003</v>
      </c>
      <c r="EO9362" s="73">
        <f t="shared" si="5957"/>
        <v>279.47000000000003</v>
      </c>
      <c r="EP9362" s="73">
        <f t="shared" si="5957"/>
        <v>279.47000000000003</v>
      </c>
      <c r="EQ9362" s="73">
        <f t="shared" si="5957"/>
        <v>279.47000000000003</v>
      </c>
      <c r="ER9362" s="73">
        <f t="shared" si="5957"/>
        <v>279.47000000000003</v>
      </c>
      <c r="ES9362" s="73">
        <f t="shared" si="5957"/>
        <v>279.47000000000003</v>
      </c>
      <c r="ET9362" s="73">
        <f t="shared" si="5957"/>
        <v>279.47000000000003</v>
      </c>
      <c r="EU9362" s="73">
        <f t="shared" si="5957"/>
        <v>279.47000000000003</v>
      </c>
      <c r="EV9362" s="73">
        <f t="shared" si="5957"/>
        <v>279.47000000000003</v>
      </c>
      <c r="EW9362" s="73">
        <f t="shared" si="5957"/>
        <v>279.47000000000003</v>
      </c>
      <c r="EX9362" s="73">
        <f t="shared" si="5957"/>
        <v>279.47000000000003</v>
      </c>
      <c r="EY9362" s="73">
        <f t="shared" si="5957"/>
        <v>279.47000000000003</v>
      </c>
      <c r="EZ9362" s="73">
        <f t="shared" si="5957"/>
        <v>279.47000000000003</v>
      </c>
      <c r="FA9362" s="73">
        <f t="shared" si="5957"/>
        <v>279.47000000000003</v>
      </c>
      <c r="FB9362" s="73">
        <f t="shared" si="5957"/>
        <v>279.47000000000003</v>
      </c>
      <c r="FC9362" s="73">
        <f t="shared" si="5957"/>
        <v>279.47000000000003</v>
      </c>
      <c r="FD9362" s="73">
        <f t="shared" si="5957"/>
        <v>279.47000000000003</v>
      </c>
      <c r="FE9362" s="73">
        <f t="shared" si="5957"/>
        <v>279.47000000000003</v>
      </c>
      <c r="FF9362" s="73">
        <f t="shared" si="5957"/>
        <v>279.47000000000003</v>
      </c>
      <c r="FG9362" s="73">
        <f t="shared" si="5957"/>
        <v>279.47000000000003</v>
      </c>
      <c r="FH9362" s="73">
        <f t="shared" si="5957"/>
        <v>279.47000000000003</v>
      </c>
      <c r="FI9362" s="73">
        <f t="shared" si="5957"/>
        <v>279.47000000000003</v>
      </c>
      <c r="FJ9362" s="73">
        <f t="shared" si="5957"/>
        <v>279.47000000000003</v>
      </c>
      <c r="FK9362" s="73">
        <f t="shared" si="5957"/>
        <v>279.47000000000003</v>
      </c>
      <c r="FL9362" s="73">
        <f t="shared" si="5957"/>
        <v>279.47000000000003</v>
      </c>
      <c r="FM9362" s="73">
        <f t="shared" si="5957"/>
        <v>279.47000000000003</v>
      </c>
      <c r="FN9362" s="73">
        <f t="shared" si="5957"/>
        <v>279.47000000000003</v>
      </c>
      <c r="FO9362" s="73">
        <f t="shared" si="5957"/>
        <v>279.47000000000003</v>
      </c>
      <c r="FP9362" s="73">
        <f t="shared" si="5957"/>
        <v>279.47000000000003</v>
      </c>
      <c r="FQ9362" s="73">
        <f t="shared" si="5957"/>
        <v>279.47000000000003</v>
      </c>
      <c r="FR9362" s="73">
        <f t="shared" si="5957"/>
        <v>279.47000000000003</v>
      </c>
      <c r="FS9362" s="73">
        <f t="shared" si="5957"/>
        <v>279.47000000000003</v>
      </c>
      <c r="FT9362" s="73">
        <f t="shared" si="5957"/>
        <v>279.47000000000003</v>
      </c>
      <c r="FU9362" s="73">
        <f t="shared" si="5957"/>
        <v>279.47000000000003</v>
      </c>
      <c r="FV9362" s="73">
        <f t="shared" si="5957"/>
        <v>279.47000000000003</v>
      </c>
      <c r="FW9362" s="73">
        <f t="shared" si="5957"/>
        <v>279.47000000000003</v>
      </c>
      <c r="FX9362" s="73">
        <f t="shared" si="5957"/>
        <v>279.47000000000003</v>
      </c>
      <c r="FY9362" s="73">
        <f t="shared" si="5957"/>
        <v>279.47000000000003</v>
      </c>
      <c r="FZ9362" s="73">
        <f t="shared" si="5957"/>
        <v>279.47000000000003</v>
      </c>
      <c r="GA9362" s="73">
        <f t="shared" si="5957"/>
        <v>279.47000000000003</v>
      </c>
      <c r="GB9362" s="73">
        <f t="shared" si="5957"/>
        <v>279.47000000000003</v>
      </c>
      <c r="GC9362" s="73">
        <f t="shared" si="5957"/>
        <v>279.47000000000003</v>
      </c>
      <c r="GD9362" s="73">
        <f t="shared" si="5957"/>
        <v>279.47000000000003</v>
      </c>
      <c r="GE9362" s="73">
        <f t="shared" si="5957"/>
        <v>279.47000000000003</v>
      </c>
      <c r="GF9362" s="73">
        <f t="shared" si="5957"/>
        <v>279.47000000000003</v>
      </c>
      <c r="GG9362" s="73">
        <f t="shared" si="5957"/>
        <v>279.47000000000003</v>
      </c>
      <c r="GH9362" s="73">
        <f t="shared" si="5957"/>
        <v>279.47000000000003</v>
      </c>
      <c r="GI9362" s="73">
        <f t="shared" si="5957"/>
        <v>279.47000000000003</v>
      </c>
      <c r="GJ9362" s="73">
        <f t="shared" si="5957"/>
        <v>279.47000000000003</v>
      </c>
      <c r="GK9362" s="73">
        <f t="shared" si="5957"/>
        <v>279.47000000000003</v>
      </c>
      <c r="GL9362" s="73">
        <f t="shared" si="5957"/>
        <v>279.47000000000003</v>
      </c>
      <c r="GM9362" s="73">
        <f t="shared" si="5957"/>
        <v>279.47000000000003</v>
      </c>
      <c r="GN9362" s="73">
        <f t="shared" si="5957"/>
        <v>279.47000000000003</v>
      </c>
      <c r="GO9362" s="73">
        <f t="shared" si="5957"/>
        <v>279.47000000000003</v>
      </c>
      <c r="GP9362" s="73">
        <f t="shared" ref="GP9362:JA9362" si="5958">(GO9362+$F$9100*$F$9102*($F$55/$F$9101*GO9361+$F$55/$F$9101*GO9363))/(1+$F$9100*$F$9102*($F$55/$F$9101+$F$55/$F$9101))</f>
        <v>279.47000000000003</v>
      </c>
      <c r="GQ9362" s="73">
        <f t="shared" si="5958"/>
        <v>279.47000000000003</v>
      </c>
      <c r="GR9362" s="73">
        <f t="shared" si="5958"/>
        <v>279.47000000000003</v>
      </c>
      <c r="GS9362" s="73">
        <f t="shared" si="5958"/>
        <v>279.47000000000003</v>
      </c>
      <c r="GT9362" s="73">
        <f t="shared" si="5958"/>
        <v>279.47000000000003</v>
      </c>
      <c r="GU9362" s="73">
        <f t="shared" si="5958"/>
        <v>279.47000000000003</v>
      </c>
      <c r="GV9362" s="73">
        <f t="shared" si="5958"/>
        <v>279.47000000000003</v>
      </c>
      <c r="GW9362" s="73">
        <f t="shared" si="5958"/>
        <v>279.47000000000003</v>
      </c>
      <c r="GX9362" s="73">
        <f t="shared" si="5958"/>
        <v>279.47000000000003</v>
      </c>
      <c r="GY9362" s="73">
        <f t="shared" si="5958"/>
        <v>279.47000000000003</v>
      </c>
      <c r="GZ9362" s="73">
        <f t="shared" si="5958"/>
        <v>279.47000000000003</v>
      </c>
      <c r="HA9362" s="73">
        <f t="shared" si="5958"/>
        <v>279.47000000000003</v>
      </c>
      <c r="HB9362" s="73">
        <f t="shared" si="5958"/>
        <v>279.47000000000003</v>
      </c>
      <c r="HC9362" s="73">
        <f t="shared" si="5958"/>
        <v>279.47000000000003</v>
      </c>
      <c r="HD9362" s="73">
        <f t="shared" si="5958"/>
        <v>279.47000000000003</v>
      </c>
      <c r="HE9362" s="73">
        <f t="shared" si="5958"/>
        <v>279.47000000000003</v>
      </c>
      <c r="HF9362" s="73">
        <f t="shared" si="5958"/>
        <v>279.47000000000003</v>
      </c>
      <c r="HG9362" s="73">
        <f t="shared" si="5958"/>
        <v>279.47000000000003</v>
      </c>
      <c r="HH9362" s="73">
        <f t="shared" si="5958"/>
        <v>279.47000000000003</v>
      </c>
      <c r="HI9362" s="73">
        <f t="shared" si="5958"/>
        <v>279.47000000000003</v>
      </c>
      <c r="HJ9362" s="73">
        <f t="shared" si="5958"/>
        <v>279.47000000000003</v>
      </c>
      <c r="HK9362" s="73">
        <f t="shared" si="5958"/>
        <v>279.47000000000003</v>
      </c>
      <c r="HL9362" s="73">
        <f t="shared" si="5958"/>
        <v>279.47000000000003</v>
      </c>
      <c r="HM9362" s="73">
        <f t="shared" si="5958"/>
        <v>279.47000000000003</v>
      </c>
      <c r="HN9362" s="73">
        <f t="shared" si="5958"/>
        <v>279.47000000000003</v>
      </c>
      <c r="HO9362" s="73">
        <f t="shared" si="5958"/>
        <v>279.47000000000003</v>
      </c>
      <c r="HP9362" s="73">
        <f t="shared" si="5958"/>
        <v>279.47000000000003</v>
      </c>
      <c r="HQ9362" s="73">
        <f t="shared" si="5958"/>
        <v>279.47000000000003</v>
      </c>
      <c r="HR9362" s="73">
        <f t="shared" si="5958"/>
        <v>279.47000000000003</v>
      </c>
      <c r="HS9362" s="73">
        <f t="shared" si="5958"/>
        <v>279.47000000000003</v>
      </c>
      <c r="HT9362" s="73">
        <f t="shared" si="5958"/>
        <v>279.47000000000003</v>
      </c>
      <c r="HU9362" s="73">
        <f t="shared" si="5958"/>
        <v>279.47000000000003</v>
      </c>
      <c r="HV9362" s="73">
        <f t="shared" si="5958"/>
        <v>279.47000000000003</v>
      </c>
      <c r="HW9362" s="73">
        <f t="shared" si="5958"/>
        <v>279.47000000000003</v>
      </c>
      <c r="HX9362" s="73">
        <f t="shared" si="5958"/>
        <v>279.47000000000003</v>
      </c>
      <c r="HY9362" s="73">
        <f t="shared" si="5958"/>
        <v>279.47000000000003</v>
      </c>
      <c r="HZ9362" s="73">
        <f t="shared" si="5958"/>
        <v>279.47000000000003</v>
      </c>
      <c r="IA9362" s="73">
        <f t="shared" si="5958"/>
        <v>279.47000000000003</v>
      </c>
      <c r="IB9362" s="73">
        <f t="shared" si="5958"/>
        <v>279.47000000000003</v>
      </c>
      <c r="IC9362" s="73">
        <f t="shared" si="5958"/>
        <v>279.47000000000003</v>
      </c>
      <c r="ID9362" s="73">
        <f t="shared" si="5958"/>
        <v>279.47000000000003</v>
      </c>
      <c r="IE9362" s="73">
        <f t="shared" si="5958"/>
        <v>279.47000000000003</v>
      </c>
      <c r="IF9362" s="73">
        <f t="shared" si="5958"/>
        <v>279.47000000000003</v>
      </c>
      <c r="IG9362" s="73">
        <f t="shared" si="5958"/>
        <v>279.47000000000003</v>
      </c>
      <c r="IH9362" s="73">
        <f t="shared" si="5958"/>
        <v>279.47000000000003</v>
      </c>
      <c r="II9362" s="73">
        <f t="shared" si="5958"/>
        <v>279.47000000000003</v>
      </c>
      <c r="IJ9362" s="73">
        <f t="shared" si="5958"/>
        <v>279.47000000000003</v>
      </c>
      <c r="IK9362" s="73">
        <f t="shared" si="5958"/>
        <v>279.47000000000003</v>
      </c>
      <c r="IL9362" s="73">
        <f t="shared" si="5958"/>
        <v>279.47000000000003</v>
      </c>
      <c r="IM9362" s="73">
        <f t="shared" si="5958"/>
        <v>279.47000000000003</v>
      </c>
      <c r="IN9362" s="73">
        <f t="shared" si="5958"/>
        <v>279.47000000000003</v>
      </c>
      <c r="IO9362" s="73">
        <f t="shared" si="5958"/>
        <v>279.47000000000003</v>
      </c>
      <c r="IP9362" s="73">
        <f t="shared" si="5958"/>
        <v>279.47000000000003</v>
      </c>
      <c r="IQ9362" s="73">
        <f t="shared" si="5958"/>
        <v>279.47000000000003</v>
      </c>
      <c r="IR9362" s="73">
        <f t="shared" si="5958"/>
        <v>279.47000000000003</v>
      </c>
      <c r="IS9362" s="73">
        <f t="shared" si="5958"/>
        <v>279.47000000000003</v>
      </c>
      <c r="IT9362" s="73">
        <f t="shared" si="5958"/>
        <v>279.47000000000003</v>
      </c>
      <c r="IU9362" s="73">
        <f t="shared" si="5958"/>
        <v>279.47000000000003</v>
      </c>
      <c r="IV9362" s="73">
        <f t="shared" si="5958"/>
        <v>279.47000000000003</v>
      </c>
      <c r="IW9362" s="73">
        <f t="shared" si="5958"/>
        <v>279.47000000000003</v>
      </c>
      <c r="IX9362" s="73">
        <f t="shared" si="5958"/>
        <v>279.47000000000003</v>
      </c>
      <c r="IY9362" s="73">
        <f t="shared" si="5958"/>
        <v>279.47000000000003</v>
      </c>
      <c r="IZ9362" s="73">
        <f t="shared" si="5958"/>
        <v>279.47000000000003</v>
      </c>
      <c r="JA9362" s="73">
        <f t="shared" si="5958"/>
        <v>279.47000000000003</v>
      </c>
      <c r="JB9362" s="73">
        <f t="shared" ref="JB9362:KG9362" si="5959">(JA9362+$F$9100*$F$9102*($F$55/$F$9101*JA9361+$F$55/$F$9101*JA9363))/(1+$F$9100*$F$9102*($F$55/$F$9101+$F$55/$F$9101))</f>
        <v>279.47000000000003</v>
      </c>
      <c r="JC9362" s="73">
        <f t="shared" si="5959"/>
        <v>279.47000000000003</v>
      </c>
      <c r="JD9362" s="73">
        <f t="shared" si="5959"/>
        <v>279.47000000000003</v>
      </c>
      <c r="JE9362" s="73">
        <f t="shared" si="5959"/>
        <v>279.47000000000003</v>
      </c>
      <c r="JF9362" s="73">
        <f t="shared" si="5959"/>
        <v>279.47000000000003</v>
      </c>
      <c r="JG9362" s="73">
        <f t="shared" si="5959"/>
        <v>279.47000000000003</v>
      </c>
      <c r="JH9362" s="73">
        <f t="shared" si="5959"/>
        <v>279.47000000000003</v>
      </c>
      <c r="JI9362" s="73">
        <f t="shared" si="5959"/>
        <v>279.47000000000003</v>
      </c>
      <c r="JJ9362" s="73">
        <f t="shared" si="5959"/>
        <v>279.47000000000003</v>
      </c>
      <c r="JK9362" s="73">
        <f t="shared" si="5959"/>
        <v>279.47000000000003</v>
      </c>
      <c r="JL9362" s="73">
        <f t="shared" si="5959"/>
        <v>279.47000000000003</v>
      </c>
      <c r="JM9362" s="73">
        <f t="shared" si="5959"/>
        <v>279.47000000000003</v>
      </c>
      <c r="JN9362" s="73">
        <f t="shared" si="5959"/>
        <v>279.47000000000003</v>
      </c>
      <c r="JO9362" s="73">
        <f t="shared" si="5959"/>
        <v>279.47000000000003</v>
      </c>
      <c r="JP9362" s="73">
        <f t="shared" si="5959"/>
        <v>279.47000000000003</v>
      </c>
      <c r="JQ9362" s="73">
        <f t="shared" si="5959"/>
        <v>279.47000000000003</v>
      </c>
      <c r="JR9362" s="73">
        <f t="shared" si="5959"/>
        <v>279.47000000000003</v>
      </c>
      <c r="JS9362" s="73">
        <f t="shared" si="5959"/>
        <v>279.47000000000003</v>
      </c>
      <c r="JT9362" s="73">
        <f t="shared" si="5959"/>
        <v>279.47000000000003</v>
      </c>
      <c r="JU9362" s="73">
        <f t="shared" si="5959"/>
        <v>279.47000000000003</v>
      </c>
      <c r="JV9362" s="73">
        <f t="shared" si="5959"/>
        <v>279.47000000000003</v>
      </c>
      <c r="JW9362" s="73">
        <f t="shared" si="5959"/>
        <v>279.47000000000003</v>
      </c>
      <c r="JX9362" s="73">
        <f t="shared" si="5959"/>
        <v>279.47000000000003</v>
      </c>
      <c r="JY9362" s="73">
        <f t="shared" si="5959"/>
        <v>279.47000000000003</v>
      </c>
      <c r="JZ9362" s="73">
        <f t="shared" si="5959"/>
        <v>279.47000000000003</v>
      </c>
      <c r="KA9362" s="73">
        <f t="shared" si="5959"/>
        <v>279.47000000000003</v>
      </c>
      <c r="KB9362" s="73">
        <f t="shared" si="5959"/>
        <v>279.47000000000003</v>
      </c>
      <c r="KC9362" s="73">
        <f t="shared" si="5959"/>
        <v>279.47000000000003</v>
      </c>
      <c r="KD9362" s="73">
        <f t="shared" si="5959"/>
        <v>279.47000000000003</v>
      </c>
      <c r="KE9362" s="73">
        <f t="shared" si="5959"/>
        <v>279.47000000000003</v>
      </c>
      <c r="KF9362" s="73">
        <f t="shared" si="5959"/>
        <v>279.47000000000003</v>
      </c>
      <c r="KG9362" s="73">
        <f t="shared" si="5959"/>
        <v>279.47000000000003</v>
      </c>
      <c r="KH9362">
        <v>279.47000000000003</v>
      </c>
      <c r="KL9362" s="84"/>
      <c r="KP9362" s="84"/>
      <c r="KS9362" s="74"/>
      <c r="KT9362" s="74"/>
      <c r="KU9362" s="16"/>
      <c r="KV9362" s="72"/>
      <c r="KW9362" s="72"/>
      <c r="KX9362" s="16"/>
      <c r="KZ9362" s="16"/>
      <c r="LA9362" s="16"/>
      <c r="LB9362" s="74"/>
      <c r="LC9362" s="74"/>
    </row>
    <row r="9363" spans="2:315" x14ac:dyDescent="0.35">
      <c r="B9363">
        <v>257</v>
      </c>
      <c r="C9363">
        <f t="shared" si="5789"/>
        <v>2.5649999999999999</v>
      </c>
      <c r="E9363" s="92">
        <v>279.47000000000003</v>
      </c>
      <c r="F9363" s="73">
        <f t="shared" ref="F9363:BQ9363" si="5960">(E9363+$F$9100*$F$9102*($F$55/$F$9101*E9362+$F$55/$F$9101*E9364))/(1+$F$9100*$F$9102*($F$55/$F$9101+$F$55/$F$9101))</f>
        <v>279.47000000000003</v>
      </c>
      <c r="G9363" s="73">
        <f t="shared" si="5960"/>
        <v>279.47000000000003</v>
      </c>
      <c r="H9363" s="73">
        <f t="shared" si="5960"/>
        <v>279.47000000000003</v>
      </c>
      <c r="I9363" s="73">
        <f t="shared" si="5960"/>
        <v>279.47000000000003</v>
      </c>
      <c r="J9363" s="73">
        <f t="shared" si="5960"/>
        <v>279.47000000000003</v>
      </c>
      <c r="K9363" s="73">
        <f t="shared" si="5960"/>
        <v>279.47000000000003</v>
      </c>
      <c r="L9363" s="73">
        <f t="shared" si="5960"/>
        <v>279.47000000000003</v>
      </c>
      <c r="M9363" s="73">
        <f t="shared" si="5960"/>
        <v>279.47000000000003</v>
      </c>
      <c r="N9363" s="73">
        <f t="shared" si="5960"/>
        <v>279.47000000000003</v>
      </c>
      <c r="O9363" s="73">
        <f t="shared" si="5960"/>
        <v>279.47000000000003</v>
      </c>
      <c r="P9363" s="73">
        <f t="shared" si="5960"/>
        <v>279.47000000000003</v>
      </c>
      <c r="Q9363" s="73">
        <f t="shared" si="5960"/>
        <v>279.47000000000003</v>
      </c>
      <c r="R9363" s="73">
        <f t="shared" si="5960"/>
        <v>279.47000000000003</v>
      </c>
      <c r="S9363" s="73">
        <f t="shared" si="5960"/>
        <v>279.47000000000003</v>
      </c>
      <c r="T9363" s="73">
        <f t="shared" si="5960"/>
        <v>279.47000000000003</v>
      </c>
      <c r="U9363" s="73">
        <f t="shared" si="5960"/>
        <v>279.47000000000003</v>
      </c>
      <c r="V9363" s="73">
        <f t="shared" si="5960"/>
        <v>279.47000000000003</v>
      </c>
      <c r="W9363" s="73">
        <f t="shared" si="5960"/>
        <v>279.47000000000003</v>
      </c>
      <c r="X9363" s="73">
        <f t="shared" si="5960"/>
        <v>279.47000000000003</v>
      </c>
      <c r="Y9363" s="73">
        <f t="shared" si="5960"/>
        <v>279.47000000000003</v>
      </c>
      <c r="Z9363" s="73">
        <f t="shared" si="5960"/>
        <v>279.47000000000003</v>
      </c>
      <c r="AA9363" s="73">
        <f t="shared" si="5960"/>
        <v>279.47000000000003</v>
      </c>
      <c r="AB9363" s="73">
        <f t="shared" si="5960"/>
        <v>279.47000000000003</v>
      </c>
      <c r="AC9363" s="73">
        <f t="shared" si="5960"/>
        <v>279.47000000000003</v>
      </c>
      <c r="AD9363" s="73">
        <f t="shared" si="5960"/>
        <v>279.47000000000003</v>
      </c>
      <c r="AE9363" s="73">
        <f t="shared" si="5960"/>
        <v>279.47000000000003</v>
      </c>
      <c r="AF9363" s="73">
        <f t="shared" si="5960"/>
        <v>279.47000000000003</v>
      </c>
      <c r="AG9363" s="73">
        <f t="shared" si="5960"/>
        <v>279.47000000000003</v>
      </c>
      <c r="AH9363" s="73">
        <f t="shared" si="5960"/>
        <v>279.47000000000003</v>
      </c>
      <c r="AI9363" s="73">
        <f t="shared" si="5960"/>
        <v>279.47000000000003</v>
      </c>
      <c r="AJ9363" s="73">
        <f t="shared" si="5960"/>
        <v>279.47000000000003</v>
      </c>
      <c r="AK9363" s="73">
        <f t="shared" si="5960"/>
        <v>279.47000000000003</v>
      </c>
      <c r="AL9363" s="73">
        <f t="shared" si="5960"/>
        <v>279.47000000000003</v>
      </c>
      <c r="AM9363" s="73">
        <f t="shared" si="5960"/>
        <v>279.47000000000003</v>
      </c>
      <c r="AN9363" s="73">
        <f t="shared" si="5960"/>
        <v>279.47000000000003</v>
      </c>
      <c r="AO9363" s="73">
        <f t="shared" si="5960"/>
        <v>279.47000000000003</v>
      </c>
      <c r="AP9363" s="73">
        <f t="shared" si="5960"/>
        <v>279.47000000000003</v>
      </c>
      <c r="AQ9363" s="73">
        <f t="shared" si="5960"/>
        <v>279.47000000000003</v>
      </c>
      <c r="AR9363" s="73">
        <f t="shared" si="5960"/>
        <v>279.47000000000003</v>
      </c>
      <c r="AS9363" s="73">
        <f t="shared" si="5960"/>
        <v>279.47000000000003</v>
      </c>
      <c r="AT9363" s="73">
        <f t="shared" si="5960"/>
        <v>279.47000000000003</v>
      </c>
      <c r="AU9363" s="73">
        <f t="shared" si="5960"/>
        <v>279.47000000000003</v>
      </c>
      <c r="AV9363" s="73">
        <f t="shared" si="5960"/>
        <v>279.47000000000003</v>
      </c>
      <c r="AW9363" s="73">
        <f t="shared" si="5960"/>
        <v>279.47000000000003</v>
      </c>
      <c r="AX9363" s="73">
        <f t="shared" si="5960"/>
        <v>279.47000000000003</v>
      </c>
      <c r="AY9363" s="73">
        <f t="shared" si="5960"/>
        <v>279.47000000000003</v>
      </c>
      <c r="AZ9363" s="73">
        <f t="shared" si="5960"/>
        <v>279.47000000000003</v>
      </c>
      <c r="BA9363" s="73">
        <f t="shared" si="5960"/>
        <v>279.47000000000003</v>
      </c>
      <c r="BB9363" s="73">
        <f t="shared" si="5960"/>
        <v>279.47000000000003</v>
      </c>
      <c r="BC9363" s="73">
        <f t="shared" si="5960"/>
        <v>279.47000000000003</v>
      </c>
      <c r="BD9363" s="73">
        <f t="shared" si="5960"/>
        <v>279.47000000000003</v>
      </c>
      <c r="BE9363" s="73">
        <f t="shared" si="5960"/>
        <v>279.47000000000003</v>
      </c>
      <c r="BF9363" s="73">
        <f t="shared" si="5960"/>
        <v>279.47000000000003</v>
      </c>
      <c r="BG9363" s="73">
        <f t="shared" si="5960"/>
        <v>279.47000000000003</v>
      </c>
      <c r="BH9363" s="73">
        <f t="shared" si="5960"/>
        <v>279.47000000000003</v>
      </c>
      <c r="BI9363" s="73">
        <f t="shared" si="5960"/>
        <v>279.47000000000003</v>
      </c>
      <c r="BJ9363" s="73">
        <f t="shared" si="5960"/>
        <v>279.47000000000003</v>
      </c>
      <c r="BK9363" s="73">
        <f t="shared" si="5960"/>
        <v>279.47000000000003</v>
      </c>
      <c r="BL9363" s="73">
        <f t="shared" si="5960"/>
        <v>279.47000000000003</v>
      </c>
      <c r="BM9363" s="73">
        <f t="shared" si="5960"/>
        <v>279.47000000000003</v>
      </c>
      <c r="BN9363" s="73">
        <f t="shared" si="5960"/>
        <v>279.47000000000003</v>
      </c>
      <c r="BO9363" s="73">
        <f t="shared" si="5960"/>
        <v>279.47000000000003</v>
      </c>
      <c r="BP9363" s="73">
        <f t="shared" si="5960"/>
        <v>279.47000000000003</v>
      </c>
      <c r="BQ9363" s="73">
        <f t="shared" si="5960"/>
        <v>279.47000000000003</v>
      </c>
      <c r="BR9363" s="73">
        <f t="shared" ref="BR9363:EC9363" si="5961">(BQ9363+$F$9100*$F$9102*($F$55/$F$9101*BQ9362+$F$55/$F$9101*BQ9364))/(1+$F$9100*$F$9102*($F$55/$F$9101+$F$55/$F$9101))</f>
        <v>279.47000000000003</v>
      </c>
      <c r="BS9363" s="73">
        <f t="shared" si="5961"/>
        <v>279.47000000000003</v>
      </c>
      <c r="BT9363" s="73">
        <f t="shared" si="5961"/>
        <v>279.47000000000003</v>
      </c>
      <c r="BU9363" s="73">
        <f t="shared" si="5961"/>
        <v>279.47000000000003</v>
      </c>
      <c r="BV9363" s="73">
        <f t="shared" si="5961"/>
        <v>279.47000000000003</v>
      </c>
      <c r="BW9363" s="73">
        <f t="shared" si="5961"/>
        <v>279.47000000000003</v>
      </c>
      <c r="BX9363" s="73">
        <f t="shared" si="5961"/>
        <v>279.47000000000003</v>
      </c>
      <c r="BY9363" s="73">
        <f t="shared" si="5961"/>
        <v>279.47000000000003</v>
      </c>
      <c r="BZ9363" s="73">
        <f t="shared" si="5961"/>
        <v>279.47000000000003</v>
      </c>
      <c r="CA9363" s="73">
        <f t="shared" si="5961"/>
        <v>279.47000000000003</v>
      </c>
      <c r="CB9363" s="73">
        <f t="shared" si="5961"/>
        <v>279.47000000000003</v>
      </c>
      <c r="CC9363" s="73">
        <f t="shared" si="5961"/>
        <v>279.47000000000003</v>
      </c>
      <c r="CD9363" s="73">
        <f t="shared" si="5961"/>
        <v>279.47000000000003</v>
      </c>
      <c r="CE9363" s="73">
        <f t="shared" si="5961"/>
        <v>279.47000000000003</v>
      </c>
      <c r="CF9363" s="73">
        <f t="shared" si="5961"/>
        <v>279.47000000000003</v>
      </c>
      <c r="CG9363" s="73">
        <f t="shared" si="5961"/>
        <v>279.47000000000003</v>
      </c>
      <c r="CH9363" s="73">
        <f t="shared" si="5961"/>
        <v>279.47000000000003</v>
      </c>
      <c r="CI9363" s="73">
        <f t="shared" si="5961"/>
        <v>279.47000000000003</v>
      </c>
      <c r="CJ9363" s="73">
        <f t="shared" si="5961"/>
        <v>279.47000000000003</v>
      </c>
      <c r="CK9363" s="73">
        <f t="shared" si="5961"/>
        <v>279.47000000000003</v>
      </c>
      <c r="CL9363" s="73">
        <f t="shared" si="5961"/>
        <v>279.47000000000003</v>
      </c>
      <c r="CM9363" s="73">
        <f t="shared" si="5961"/>
        <v>279.47000000000003</v>
      </c>
      <c r="CN9363" s="73">
        <f t="shared" si="5961"/>
        <v>279.47000000000003</v>
      </c>
      <c r="CO9363" s="73">
        <f t="shared" si="5961"/>
        <v>279.47000000000003</v>
      </c>
      <c r="CP9363" s="73">
        <f t="shared" si="5961"/>
        <v>279.47000000000003</v>
      </c>
      <c r="CQ9363" s="73">
        <f t="shared" si="5961"/>
        <v>279.47000000000003</v>
      </c>
      <c r="CR9363" s="73">
        <f t="shared" si="5961"/>
        <v>279.47000000000003</v>
      </c>
      <c r="CS9363" s="73">
        <f t="shared" si="5961"/>
        <v>279.47000000000003</v>
      </c>
      <c r="CT9363" s="73">
        <f t="shared" si="5961"/>
        <v>279.47000000000003</v>
      </c>
      <c r="CU9363" s="73">
        <f t="shared" si="5961"/>
        <v>279.47000000000003</v>
      </c>
      <c r="CV9363" s="73">
        <f t="shared" si="5961"/>
        <v>279.47000000000003</v>
      </c>
      <c r="CW9363" s="73">
        <f t="shared" si="5961"/>
        <v>279.47000000000003</v>
      </c>
      <c r="CX9363" s="73">
        <f t="shared" si="5961"/>
        <v>279.47000000000003</v>
      </c>
      <c r="CY9363" s="73">
        <f t="shared" si="5961"/>
        <v>279.47000000000003</v>
      </c>
      <c r="CZ9363" s="73">
        <f t="shared" si="5961"/>
        <v>279.47000000000003</v>
      </c>
      <c r="DA9363" s="73">
        <f t="shared" si="5961"/>
        <v>279.47000000000003</v>
      </c>
      <c r="DB9363" s="73">
        <f t="shared" si="5961"/>
        <v>279.47000000000003</v>
      </c>
      <c r="DC9363" s="73">
        <f t="shared" si="5961"/>
        <v>279.47000000000003</v>
      </c>
      <c r="DD9363" s="73">
        <f t="shared" si="5961"/>
        <v>279.47000000000003</v>
      </c>
      <c r="DE9363" s="73">
        <f t="shared" si="5961"/>
        <v>279.47000000000003</v>
      </c>
      <c r="DF9363" s="73">
        <f t="shared" si="5961"/>
        <v>279.47000000000003</v>
      </c>
      <c r="DG9363" s="73">
        <f t="shared" si="5961"/>
        <v>279.47000000000003</v>
      </c>
      <c r="DH9363" s="73">
        <f t="shared" si="5961"/>
        <v>279.47000000000003</v>
      </c>
      <c r="DI9363" s="73">
        <f t="shared" si="5961"/>
        <v>279.47000000000003</v>
      </c>
      <c r="DJ9363" s="73">
        <f t="shared" si="5961"/>
        <v>279.47000000000003</v>
      </c>
      <c r="DK9363" s="73">
        <f t="shared" si="5961"/>
        <v>279.47000000000003</v>
      </c>
      <c r="DL9363" s="73">
        <f t="shared" si="5961"/>
        <v>279.47000000000003</v>
      </c>
      <c r="DM9363" s="73">
        <f t="shared" si="5961"/>
        <v>279.47000000000003</v>
      </c>
      <c r="DN9363" s="73">
        <f t="shared" si="5961"/>
        <v>279.47000000000003</v>
      </c>
      <c r="DO9363" s="73">
        <f t="shared" si="5961"/>
        <v>279.47000000000003</v>
      </c>
      <c r="DP9363" s="73">
        <f t="shared" si="5961"/>
        <v>279.47000000000003</v>
      </c>
      <c r="DQ9363" s="73">
        <f t="shared" si="5961"/>
        <v>279.47000000000003</v>
      </c>
      <c r="DR9363" s="73">
        <f t="shared" si="5961"/>
        <v>279.47000000000003</v>
      </c>
      <c r="DS9363" s="73">
        <f t="shared" si="5961"/>
        <v>279.47000000000003</v>
      </c>
      <c r="DT9363" s="73">
        <f t="shared" si="5961"/>
        <v>279.47000000000003</v>
      </c>
      <c r="DU9363" s="73">
        <f t="shared" si="5961"/>
        <v>279.47000000000003</v>
      </c>
      <c r="DV9363" s="73">
        <f t="shared" si="5961"/>
        <v>279.47000000000003</v>
      </c>
      <c r="DW9363" s="73">
        <f t="shared" si="5961"/>
        <v>279.47000000000003</v>
      </c>
      <c r="DX9363" s="73">
        <f t="shared" si="5961"/>
        <v>279.47000000000003</v>
      </c>
      <c r="DY9363" s="73">
        <f t="shared" si="5961"/>
        <v>279.47000000000003</v>
      </c>
      <c r="DZ9363" s="73">
        <f t="shared" si="5961"/>
        <v>279.47000000000003</v>
      </c>
      <c r="EA9363" s="73">
        <f t="shared" si="5961"/>
        <v>279.47000000000003</v>
      </c>
      <c r="EB9363" s="73">
        <f t="shared" si="5961"/>
        <v>279.47000000000003</v>
      </c>
      <c r="EC9363" s="73">
        <f t="shared" si="5961"/>
        <v>279.47000000000003</v>
      </c>
      <c r="ED9363" s="73">
        <f t="shared" ref="ED9363:GO9363" si="5962">(EC9363+$F$9100*$F$9102*($F$55/$F$9101*EC9362+$F$55/$F$9101*EC9364))/(1+$F$9100*$F$9102*($F$55/$F$9101+$F$55/$F$9101))</f>
        <v>279.47000000000003</v>
      </c>
      <c r="EE9363" s="73">
        <f t="shared" si="5962"/>
        <v>279.47000000000003</v>
      </c>
      <c r="EF9363" s="73">
        <f t="shared" si="5962"/>
        <v>279.47000000000003</v>
      </c>
      <c r="EG9363" s="73">
        <f t="shared" si="5962"/>
        <v>279.47000000000003</v>
      </c>
      <c r="EH9363" s="73">
        <f t="shared" si="5962"/>
        <v>279.47000000000003</v>
      </c>
      <c r="EI9363" s="73">
        <f t="shared" si="5962"/>
        <v>279.47000000000003</v>
      </c>
      <c r="EJ9363" s="73">
        <f t="shared" si="5962"/>
        <v>279.47000000000003</v>
      </c>
      <c r="EK9363" s="73">
        <f t="shared" si="5962"/>
        <v>279.47000000000003</v>
      </c>
      <c r="EL9363" s="73">
        <f t="shared" si="5962"/>
        <v>279.47000000000003</v>
      </c>
      <c r="EM9363" s="73">
        <f t="shared" si="5962"/>
        <v>279.47000000000003</v>
      </c>
      <c r="EN9363" s="73">
        <f t="shared" si="5962"/>
        <v>279.47000000000003</v>
      </c>
      <c r="EO9363" s="73">
        <f t="shared" si="5962"/>
        <v>279.47000000000003</v>
      </c>
      <c r="EP9363" s="73">
        <f t="shared" si="5962"/>
        <v>279.47000000000003</v>
      </c>
      <c r="EQ9363" s="73">
        <f t="shared" si="5962"/>
        <v>279.47000000000003</v>
      </c>
      <c r="ER9363" s="73">
        <f t="shared" si="5962"/>
        <v>279.47000000000003</v>
      </c>
      <c r="ES9363" s="73">
        <f t="shared" si="5962"/>
        <v>279.47000000000003</v>
      </c>
      <c r="ET9363" s="73">
        <f t="shared" si="5962"/>
        <v>279.47000000000003</v>
      </c>
      <c r="EU9363" s="73">
        <f t="shared" si="5962"/>
        <v>279.47000000000003</v>
      </c>
      <c r="EV9363" s="73">
        <f t="shared" si="5962"/>
        <v>279.47000000000003</v>
      </c>
      <c r="EW9363" s="73">
        <f t="shared" si="5962"/>
        <v>279.47000000000003</v>
      </c>
      <c r="EX9363" s="73">
        <f t="shared" si="5962"/>
        <v>279.47000000000003</v>
      </c>
      <c r="EY9363" s="73">
        <f t="shared" si="5962"/>
        <v>279.47000000000003</v>
      </c>
      <c r="EZ9363" s="73">
        <f t="shared" si="5962"/>
        <v>279.47000000000003</v>
      </c>
      <c r="FA9363" s="73">
        <f t="shared" si="5962"/>
        <v>279.47000000000003</v>
      </c>
      <c r="FB9363" s="73">
        <f t="shared" si="5962"/>
        <v>279.47000000000003</v>
      </c>
      <c r="FC9363" s="73">
        <f t="shared" si="5962"/>
        <v>279.47000000000003</v>
      </c>
      <c r="FD9363" s="73">
        <f t="shared" si="5962"/>
        <v>279.47000000000003</v>
      </c>
      <c r="FE9363" s="73">
        <f t="shared" si="5962"/>
        <v>279.47000000000003</v>
      </c>
      <c r="FF9363" s="73">
        <f t="shared" si="5962"/>
        <v>279.47000000000003</v>
      </c>
      <c r="FG9363" s="73">
        <f t="shared" si="5962"/>
        <v>279.47000000000003</v>
      </c>
      <c r="FH9363" s="73">
        <f t="shared" si="5962"/>
        <v>279.47000000000003</v>
      </c>
      <c r="FI9363" s="73">
        <f t="shared" si="5962"/>
        <v>279.47000000000003</v>
      </c>
      <c r="FJ9363" s="73">
        <f t="shared" si="5962"/>
        <v>279.47000000000003</v>
      </c>
      <c r="FK9363" s="73">
        <f t="shared" si="5962"/>
        <v>279.47000000000003</v>
      </c>
      <c r="FL9363" s="73">
        <f t="shared" si="5962"/>
        <v>279.47000000000003</v>
      </c>
      <c r="FM9363" s="73">
        <f t="shared" si="5962"/>
        <v>279.47000000000003</v>
      </c>
      <c r="FN9363" s="73">
        <f t="shared" si="5962"/>
        <v>279.47000000000003</v>
      </c>
      <c r="FO9363" s="73">
        <f t="shared" si="5962"/>
        <v>279.47000000000003</v>
      </c>
      <c r="FP9363" s="73">
        <f t="shared" si="5962"/>
        <v>279.47000000000003</v>
      </c>
      <c r="FQ9363" s="73">
        <f t="shared" si="5962"/>
        <v>279.47000000000003</v>
      </c>
      <c r="FR9363" s="73">
        <f t="shared" si="5962"/>
        <v>279.47000000000003</v>
      </c>
      <c r="FS9363" s="73">
        <f t="shared" si="5962"/>
        <v>279.47000000000003</v>
      </c>
      <c r="FT9363" s="73">
        <f t="shared" si="5962"/>
        <v>279.47000000000003</v>
      </c>
      <c r="FU9363" s="73">
        <f t="shared" si="5962"/>
        <v>279.47000000000003</v>
      </c>
      <c r="FV9363" s="73">
        <f t="shared" si="5962"/>
        <v>279.47000000000003</v>
      </c>
      <c r="FW9363" s="73">
        <f t="shared" si="5962"/>
        <v>279.47000000000003</v>
      </c>
      <c r="FX9363" s="73">
        <f t="shared" si="5962"/>
        <v>279.47000000000003</v>
      </c>
      <c r="FY9363" s="73">
        <f t="shared" si="5962"/>
        <v>279.47000000000003</v>
      </c>
      <c r="FZ9363" s="73">
        <f t="shared" si="5962"/>
        <v>279.47000000000003</v>
      </c>
      <c r="GA9363" s="73">
        <f t="shared" si="5962"/>
        <v>279.47000000000003</v>
      </c>
      <c r="GB9363" s="73">
        <f t="shared" si="5962"/>
        <v>279.47000000000003</v>
      </c>
      <c r="GC9363" s="73">
        <f t="shared" si="5962"/>
        <v>279.47000000000003</v>
      </c>
      <c r="GD9363" s="73">
        <f t="shared" si="5962"/>
        <v>279.47000000000003</v>
      </c>
      <c r="GE9363" s="73">
        <f t="shared" si="5962"/>
        <v>279.47000000000003</v>
      </c>
      <c r="GF9363" s="73">
        <f t="shared" si="5962"/>
        <v>279.47000000000003</v>
      </c>
      <c r="GG9363" s="73">
        <f t="shared" si="5962"/>
        <v>279.47000000000003</v>
      </c>
      <c r="GH9363" s="73">
        <f t="shared" si="5962"/>
        <v>279.47000000000003</v>
      </c>
      <c r="GI9363" s="73">
        <f t="shared" si="5962"/>
        <v>279.47000000000003</v>
      </c>
      <c r="GJ9363" s="73">
        <f t="shared" si="5962"/>
        <v>279.47000000000003</v>
      </c>
      <c r="GK9363" s="73">
        <f t="shared" si="5962"/>
        <v>279.47000000000003</v>
      </c>
      <c r="GL9363" s="73">
        <f t="shared" si="5962"/>
        <v>279.47000000000003</v>
      </c>
      <c r="GM9363" s="73">
        <f t="shared" si="5962"/>
        <v>279.47000000000003</v>
      </c>
      <c r="GN9363" s="73">
        <f t="shared" si="5962"/>
        <v>279.47000000000003</v>
      </c>
      <c r="GO9363" s="73">
        <f t="shared" si="5962"/>
        <v>279.47000000000003</v>
      </c>
      <c r="GP9363" s="73">
        <f t="shared" ref="GP9363:JA9363" si="5963">(GO9363+$F$9100*$F$9102*($F$55/$F$9101*GO9362+$F$55/$F$9101*GO9364))/(1+$F$9100*$F$9102*($F$55/$F$9101+$F$55/$F$9101))</f>
        <v>279.47000000000003</v>
      </c>
      <c r="GQ9363" s="73">
        <f t="shared" si="5963"/>
        <v>279.47000000000003</v>
      </c>
      <c r="GR9363" s="73">
        <f t="shared" si="5963"/>
        <v>279.47000000000003</v>
      </c>
      <c r="GS9363" s="73">
        <f t="shared" si="5963"/>
        <v>279.47000000000003</v>
      </c>
      <c r="GT9363" s="73">
        <f t="shared" si="5963"/>
        <v>279.47000000000003</v>
      </c>
      <c r="GU9363" s="73">
        <f t="shared" si="5963"/>
        <v>279.47000000000003</v>
      </c>
      <c r="GV9363" s="73">
        <f t="shared" si="5963"/>
        <v>279.47000000000003</v>
      </c>
      <c r="GW9363" s="73">
        <f t="shared" si="5963"/>
        <v>279.47000000000003</v>
      </c>
      <c r="GX9363" s="73">
        <f t="shared" si="5963"/>
        <v>279.47000000000003</v>
      </c>
      <c r="GY9363" s="73">
        <f t="shared" si="5963"/>
        <v>279.47000000000003</v>
      </c>
      <c r="GZ9363" s="73">
        <f t="shared" si="5963"/>
        <v>279.47000000000003</v>
      </c>
      <c r="HA9363" s="73">
        <f t="shared" si="5963"/>
        <v>279.47000000000003</v>
      </c>
      <c r="HB9363" s="73">
        <f t="shared" si="5963"/>
        <v>279.47000000000003</v>
      </c>
      <c r="HC9363" s="73">
        <f t="shared" si="5963"/>
        <v>279.47000000000003</v>
      </c>
      <c r="HD9363" s="73">
        <f t="shared" si="5963"/>
        <v>279.47000000000003</v>
      </c>
      <c r="HE9363" s="73">
        <f t="shared" si="5963"/>
        <v>279.47000000000003</v>
      </c>
      <c r="HF9363" s="73">
        <f t="shared" si="5963"/>
        <v>279.47000000000003</v>
      </c>
      <c r="HG9363" s="73">
        <f t="shared" si="5963"/>
        <v>279.47000000000003</v>
      </c>
      <c r="HH9363" s="73">
        <f t="shared" si="5963"/>
        <v>279.47000000000003</v>
      </c>
      <c r="HI9363" s="73">
        <f t="shared" si="5963"/>
        <v>279.47000000000003</v>
      </c>
      <c r="HJ9363" s="73">
        <f t="shared" si="5963"/>
        <v>279.47000000000003</v>
      </c>
      <c r="HK9363" s="73">
        <f t="shared" si="5963"/>
        <v>279.47000000000003</v>
      </c>
      <c r="HL9363" s="73">
        <f t="shared" si="5963"/>
        <v>279.47000000000003</v>
      </c>
      <c r="HM9363" s="73">
        <f t="shared" si="5963"/>
        <v>279.47000000000003</v>
      </c>
      <c r="HN9363" s="73">
        <f t="shared" si="5963"/>
        <v>279.47000000000003</v>
      </c>
      <c r="HO9363" s="73">
        <f t="shared" si="5963"/>
        <v>279.47000000000003</v>
      </c>
      <c r="HP9363" s="73">
        <f t="shared" si="5963"/>
        <v>279.47000000000003</v>
      </c>
      <c r="HQ9363" s="73">
        <f t="shared" si="5963"/>
        <v>279.47000000000003</v>
      </c>
      <c r="HR9363" s="73">
        <f t="shared" si="5963"/>
        <v>279.47000000000003</v>
      </c>
      <c r="HS9363" s="73">
        <f t="shared" si="5963"/>
        <v>279.47000000000003</v>
      </c>
      <c r="HT9363" s="73">
        <f t="shared" si="5963"/>
        <v>279.47000000000003</v>
      </c>
      <c r="HU9363" s="73">
        <f t="shared" si="5963"/>
        <v>279.47000000000003</v>
      </c>
      <c r="HV9363" s="73">
        <f t="shared" si="5963"/>
        <v>279.47000000000003</v>
      </c>
      <c r="HW9363" s="73">
        <f t="shared" si="5963"/>
        <v>279.47000000000003</v>
      </c>
      <c r="HX9363" s="73">
        <f t="shared" si="5963"/>
        <v>279.47000000000003</v>
      </c>
      <c r="HY9363" s="73">
        <f t="shared" si="5963"/>
        <v>279.47000000000003</v>
      </c>
      <c r="HZ9363" s="73">
        <f t="shared" si="5963"/>
        <v>279.47000000000003</v>
      </c>
      <c r="IA9363" s="73">
        <f t="shared" si="5963"/>
        <v>279.47000000000003</v>
      </c>
      <c r="IB9363" s="73">
        <f t="shared" si="5963"/>
        <v>279.47000000000003</v>
      </c>
      <c r="IC9363" s="73">
        <f t="shared" si="5963"/>
        <v>279.47000000000003</v>
      </c>
      <c r="ID9363" s="73">
        <f t="shared" si="5963"/>
        <v>279.47000000000003</v>
      </c>
      <c r="IE9363" s="73">
        <f t="shared" si="5963"/>
        <v>279.47000000000003</v>
      </c>
      <c r="IF9363" s="73">
        <f t="shared" si="5963"/>
        <v>279.47000000000003</v>
      </c>
      <c r="IG9363" s="73">
        <f t="shared" si="5963"/>
        <v>279.47000000000003</v>
      </c>
      <c r="IH9363" s="73">
        <f t="shared" si="5963"/>
        <v>279.47000000000003</v>
      </c>
      <c r="II9363" s="73">
        <f t="shared" si="5963"/>
        <v>279.47000000000003</v>
      </c>
      <c r="IJ9363" s="73">
        <f t="shared" si="5963"/>
        <v>279.47000000000003</v>
      </c>
      <c r="IK9363" s="73">
        <f t="shared" si="5963"/>
        <v>279.47000000000003</v>
      </c>
      <c r="IL9363" s="73">
        <f t="shared" si="5963"/>
        <v>279.47000000000003</v>
      </c>
      <c r="IM9363" s="73">
        <f t="shared" si="5963"/>
        <v>279.47000000000003</v>
      </c>
      <c r="IN9363" s="73">
        <f t="shared" si="5963"/>
        <v>279.47000000000003</v>
      </c>
      <c r="IO9363" s="73">
        <f t="shared" si="5963"/>
        <v>279.47000000000003</v>
      </c>
      <c r="IP9363" s="73">
        <f t="shared" si="5963"/>
        <v>279.47000000000003</v>
      </c>
      <c r="IQ9363" s="73">
        <f t="shared" si="5963"/>
        <v>279.47000000000003</v>
      </c>
      <c r="IR9363" s="73">
        <f t="shared" si="5963"/>
        <v>279.47000000000003</v>
      </c>
      <c r="IS9363" s="73">
        <f t="shared" si="5963"/>
        <v>279.47000000000003</v>
      </c>
      <c r="IT9363" s="73">
        <f t="shared" si="5963"/>
        <v>279.47000000000003</v>
      </c>
      <c r="IU9363" s="73">
        <f t="shared" si="5963"/>
        <v>279.47000000000003</v>
      </c>
      <c r="IV9363" s="73">
        <f t="shared" si="5963"/>
        <v>279.47000000000003</v>
      </c>
      <c r="IW9363" s="73">
        <f t="shared" si="5963"/>
        <v>279.47000000000003</v>
      </c>
      <c r="IX9363" s="73">
        <f t="shared" si="5963"/>
        <v>279.47000000000003</v>
      </c>
      <c r="IY9363" s="73">
        <f t="shared" si="5963"/>
        <v>279.47000000000003</v>
      </c>
      <c r="IZ9363" s="73">
        <f t="shared" si="5963"/>
        <v>279.47000000000003</v>
      </c>
      <c r="JA9363" s="73">
        <f t="shared" si="5963"/>
        <v>279.47000000000003</v>
      </c>
      <c r="JB9363" s="73">
        <f t="shared" ref="JB9363:KG9363" si="5964">(JA9363+$F$9100*$F$9102*($F$55/$F$9101*JA9362+$F$55/$F$9101*JA9364))/(1+$F$9100*$F$9102*($F$55/$F$9101+$F$55/$F$9101))</f>
        <v>279.47000000000003</v>
      </c>
      <c r="JC9363" s="73">
        <f t="shared" si="5964"/>
        <v>279.47000000000003</v>
      </c>
      <c r="JD9363" s="73">
        <f t="shared" si="5964"/>
        <v>279.47000000000003</v>
      </c>
      <c r="JE9363" s="73">
        <f t="shared" si="5964"/>
        <v>279.47000000000003</v>
      </c>
      <c r="JF9363" s="73">
        <f t="shared" si="5964"/>
        <v>279.47000000000003</v>
      </c>
      <c r="JG9363" s="73">
        <f t="shared" si="5964"/>
        <v>279.47000000000003</v>
      </c>
      <c r="JH9363" s="73">
        <f t="shared" si="5964"/>
        <v>279.47000000000003</v>
      </c>
      <c r="JI9363" s="73">
        <f t="shared" si="5964"/>
        <v>279.47000000000003</v>
      </c>
      <c r="JJ9363" s="73">
        <f t="shared" si="5964"/>
        <v>279.47000000000003</v>
      </c>
      <c r="JK9363" s="73">
        <f t="shared" si="5964"/>
        <v>279.47000000000003</v>
      </c>
      <c r="JL9363" s="73">
        <f t="shared" si="5964"/>
        <v>279.47000000000003</v>
      </c>
      <c r="JM9363" s="73">
        <f t="shared" si="5964"/>
        <v>279.47000000000003</v>
      </c>
      <c r="JN9363" s="73">
        <f t="shared" si="5964"/>
        <v>279.47000000000003</v>
      </c>
      <c r="JO9363" s="73">
        <f t="shared" si="5964"/>
        <v>279.47000000000003</v>
      </c>
      <c r="JP9363" s="73">
        <f t="shared" si="5964"/>
        <v>279.47000000000003</v>
      </c>
      <c r="JQ9363" s="73">
        <f t="shared" si="5964"/>
        <v>279.47000000000003</v>
      </c>
      <c r="JR9363" s="73">
        <f t="shared" si="5964"/>
        <v>279.47000000000003</v>
      </c>
      <c r="JS9363" s="73">
        <f t="shared" si="5964"/>
        <v>279.47000000000003</v>
      </c>
      <c r="JT9363" s="73">
        <f t="shared" si="5964"/>
        <v>279.47000000000003</v>
      </c>
      <c r="JU9363" s="73">
        <f t="shared" si="5964"/>
        <v>279.47000000000003</v>
      </c>
      <c r="JV9363" s="73">
        <f t="shared" si="5964"/>
        <v>279.47000000000003</v>
      </c>
      <c r="JW9363" s="73">
        <f t="shared" si="5964"/>
        <v>279.47000000000003</v>
      </c>
      <c r="JX9363" s="73">
        <f t="shared" si="5964"/>
        <v>279.47000000000003</v>
      </c>
      <c r="JY9363" s="73">
        <f t="shared" si="5964"/>
        <v>279.47000000000003</v>
      </c>
      <c r="JZ9363" s="73">
        <f t="shared" si="5964"/>
        <v>279.47000000000003</v>
      </c>
      <c r="KA9363" s="73">
        <f t="shared" si="5964"/>
        <v>279.47000000000003</v>
      </c>
      <c r="KB9363" s="73">
        <f t="shared" si="5964"/>
        <v>279.47000000000003</v>
      </c>
      <c r="KC9363" s="73">
        <f t="shared" si="5964"/>
        <v>279.47000000000003</v>
      </c>
      <c r="KD9363" s="73">
        <f t="shared" si="5964"/>
        <v>279.47000000000003</v>
      </c>
      <c r="KE9363" s="73">
        <f t="shared" si="5964"/>
        <v>279.47000000000003</v>
      </c>
      <c r="KF9363" s="73">
        <f t="shared" si="5964"/>
        <v>279.47000000000003</v>
      </c>
      <c r="KG9363" s="73">
        <f t="shared" si="5964"/>
        <v>279.47000000000003</v>
      </c>
      <c r="KH9363">
        <v>279.47000000000003</v>
      </c>
      <c r="KL9363" s="84"/>
      <c r="KP9363" s="84"/>
      <c r="KS9363" s="74"/>
      <c r="KT9363" s="74"/>
      <c r="KU9363" s="16"/>
      <c r="KV9363" s="72"/>
      <c r="KW9363" s="72"/>
      <c r="KX9363" s="16"/>
      <c r="KZ9363" s="16"/>
      <c r="LA9363" s="16"/>
      <c r="LB9363" s="74"/>
      <c r="LC9363" s="74"/>
    </row>
    <row r="9364" spans="2:315" x14ac:dyDescent="0.35">
      <c r="B9364">
        <v>258</v>
      </c>
      <c r="C9364">
        <f t="shared" si="5789"/>
        <v>2.5750000000000002</v>
      </c>
      <c r="E9364" s="92">
        <v>279.47000000000003</v>
      </c>
      <c r="F9364" s="73">
        <f t="shared" ref="F9364:BQ9364" si="5965">(E9364+$F$9100*$F$9102*($F$55/$F$9101*E9363+$F$55/$F$9101*E9365))/(1+$F$9100*$F$9102*($F$55/$F$9101+$F$55/$F$9101))</f>
        <v>279.47000000000003</v>
      </c>
      <c r="G9364" s="73">
        <f t="shared" si="5965"/>
        <v>279.47000000000003</v>
      </c>
      <c r="H9364" s="73">
        <f t="shared" si="5965"/>
        <v>279.47000000000003</v>
      </c>
      <c r="I9364" s="73">
        <f t="shared" si="5965"/>
        <v>279.47000000000003</v>
      </c>
      <c r="J9364" s="73">
        <f t="shared" si="5965"/>
        <v>279.47000000000003</v>
      </c>
      <c r="K9364" s="73">
        <f t="shared" si="5965"/>
        <v>279.47000000000003</v>
      </c>
      <c r="L9364" s="73">
        <f t="shared" si="5965"/>
        <v>279.47000000000003</v>
      </c>
      <c r="M9364" s="73">
        <f t="shared" si="5965"/>
        <v>279.47000000000003</v>
      </c>
      <c r="N9364" s="73">
        <f t="shared" si="5965"/>
        <v>279.47000000000003</v>
      </c>
      <c r="O9364" s="73">
        <f t="shared" si="5965"/>
        <v>279.47000000000003</v>
      </c>
      <c r="P9364" s="73">
        <f t="shared" si="5965"/>
        <v>279.47000000000003</v>
      </c>
      <c r="Q9364" s="73">
        <f t="shared" si="5965"/>
        <v>279.47000000000003</v>
      </c>
      <c r="R9364" s="73">
        <f t="shared" si="5965"/>
        <v>279.47000000000003</v>
      </c>
      <c r="S9364" s="73">
        <f t="shared" si="5965"/>
        <v>279.47000000000003</v>
      </c>
      <c r="T9364" s="73">
        <f t="shared" si="5965"/>
        <v>279.47000000000003</v>
      </c>
      <c r="U9364" s="73">
        <f t="shared" si="5965"/>
        <v>279.47000000000003</v>
      </c>
      <c r="V9364" s="73">
        <f t="shared" si="5965"/>
        <v>279.47000000000003</v>
      </c>
      <c r="W9364" s="73">
        <f t="shared" si="5965"/>
        <v>279.47000000000003</v>
      </c>
      <c r="X9364" s="73">
        <f t="shared" si="5965"/>
        <v>279.47000000000003</v>
      </c>
      <c r="Y9364" s="73">
        <f t="shared" si="5965"/>
        <v>279.47000000000003</v>
      </c>
      <c r="Z9364" s="73">
        <f t="shared" si="5965"/>
        <v>279.47000000000003</v>
      </c>
      <c r="AA9364" s="73">
        <f t="shared" si="5965"/>
        <v>279.47000000000003</v>
      </c>
      <c r="AB9364" s="73">
        <f t="shared" si="5965"/>
        <v>279.47000000000003</v>
      </c>
      <c r="AC9364" s="73">
        <f t="shared" si="5965"/>
        <v>279.47000000000003</v>
      </c>
      <c r="AD9364" s="73">
        <f t="shared" si="5965"/>
        <v>279.47000000000003</v>
      </c>
      <c r="AE9364" s="73">
        <f t="shared" si="5965"/>
        <v>279.47000000000003</v>
      </c>
      <c r="AF9364" s="73">
        <f t="shared" si="5965"/>
        <v>279.47000000000003</v>
      </c>
      <c r="AG9364" s="73">
        <f t="shared" si="5965"/>
        <v>279.47000000000003</v>
      </c>
      <c r="AH9364" s="73">
        <f t="shared" si="5965"/>
        <v>279.47000000000003</v>
      </c>
      <c r="AI9364" s="73">
        <f t="shared" si="5965"/>
        <v>279.47000000000003</v>
      </c>
      <c r="AJ9364" s="73">
        <f t="shared" si="5965"/>
        <v>279.47000000000003</v>
      </c>
      <c r="AK9364" s="73">
        <f t="shared" si="5965"/>
        <v>279.47000000000003</v>
      </c>
      <c r="AL9364" s="73">
        <f t="shared" si="5965"/>
        <v>279.47000000000003</v>
      </c>
      <c r="AM9364" s="73">
        <f t="shared" si="5965"/>
        <v>279.47000000000003</v>
      </c>
      <c r="AN9364" s="73">
        <f t="shared" si="5965"/>
        <v>279.47000000000003</v>
      </c>
      <c r="AO9364" s="73">
        <f t="shared" si="5965"/>
        <v>279.47000000000003</v>
      </c>
      <c r="AP9364" s="73">
        <f t="shared" si="5965"/>
        <v>279.47000000000003</v>
      </c>
      <c r="AQ9364" s="73">
        <f t="shared" si="5965"/>
        <v>279.47000000000003</v>
      </c>
      <c r="AR9364" s="73">
        <f t="shared" si="5965"/>
        <v>279.47000000000003</v>
      </c>
      <c r="AS9364" s="73">
        <f t="shared" si="5965"/>
        <v>279.47000000000003</v>
      </c>
      <c r="AT9364" s="73">
        <f t="shared" si="5965"/>
        <v>279.47000000000003</v>
      </c>
      <c r="AU9364" s="73">
        <f t="shared" si="5965"/>
        <v>279.47000000000003</v>
      </c>
      <c r="AV9364" s="73">
        <f t="shared" si="5965"/>
        <v>279.47000000000003</v>
      </c>
      <c r="AW9364" s="73">
        <f t="shared" si="5965"/>
        <v>279.47000000000003</v>
      </c>
      <c r="AX9364" s="73">
        <f t="shared" si="5965"/>
        <v>279.47000000000003</v>
      </c>
      <c r="AY9364" s="73">
        <f t="shared" si="5965"/>
        <v>279.47000000000003</v>
      </c>
      <c r="AZ9364" s="73">
        <f t="shared" si="5965"/>
        <v>279.47000000000003</v>
      </c>
      <c r="BA9364" s="73">
        <f t="shared" si="5965"/>
        <v>279.47000000000003</v>
      </c>
      <c r="BB9364" s="73">
        <f t="shared" si="5965"/>
        <v>279.47000000000003</v>
      </c>
      <c r="BC9364" s="73">
        <f t="shared" si="5965"/>
        <v>279.47000000000003</v>
      </c>
      <c r="BD9364" s="73">
        <f t="shared" si="5965"/>
        <v>279.47000000000003</v>
      </c>
      <c r="BE9364" s="73">
        <f t="shared" si="5965"/>
        <v>279.47000000000003</v>
      </c>
      <c r="BF9364" s="73">
        <f t="shared" si="5965"/>
        <v>279.47000000000003</v>
      </c>
      <c r="BG9364" s="73">
        <f t="shared" si="5965"/>
        <v>279.47000000000003</v>
      </c>
      <c r="BH9364" s="73">
        <f t="shared" si="5965"/>
        <v>279.47000000000003</v>
      </c>
      <c r="BI9364" s="73">
        <f t="shared" si="5965"/>
        <v>279.47000000000003</v>
      </c>
      <c r="BJ9364" s="73">
        <f t="shared" si="5965"/>
        <v>279.47000000000003</v>
      </c>
      <c r="BK9364" s="73">
        <f t="shared" si="5965"/>
        <v>279.47000000000003</v>
      </c>
      <c r="BL9364" s="73">
        <f t="shared" si="5965"/>
        <v>279.47000000000003</v>
      </c>
      <c r="BM9364" s="73">
        <f t="shared" si="5965"/>
        <v>279.47000000000003</v>
      </c>
      <c r="BN9364" s="73">
        <f t="shared" si="5965"/>
        <v>279.47000000000003</v>
      </c>
      <c r="BO9364" s="73">
        <f t="shared" si="5965"/>
        <v>279.47000000000003</v>
      </c>
      <c r="BP9364" s="73">
        <f t="shared" si="5965"/>
        <v>279.47000000000003</v>
      </c>
      <c r="BQ9364" s="73">
        <f t="shared" si="5965"/>
        <v>279.47000000000003</v>
      </c>
      <c r="BR9364" s="73">
        <f t="shared" ref="BR9364:EC9364" si="5966">(BQ9364+$F$9100*$F$9102*($F$55/$F$9101*BQ9363+$F$55/$F$9101*BQ9365))/(1+$F$9100*$F$9102*($F$55/$F$9101+$F$55/$F$9101))</f>
        <v>279.47000000000003</v>
      </c>
      <c r="BS9364" s="73">
        <f t="shared" si="5966"/>
        <v>279.47000000000003</v>
      </c>
      <c r="BT9364" s="73">
        <f t="shared" si="5966"/>
        <v>279.47000000000003</v>
      </c>
      <c r="BU9364" s="73">
        <f t="shared" si="5966"/>
        <v>279.47000000000003</v>
      </c>
      <c r="BV9364" s="73">
        <f t="shared" si="5966"/>
        <v>279.47000000000003</v>
      </c>
      <c r="BW9364" s="73">
        <f t="shared" si="5966"/>
        <v>279.47000000000003</v>
      </c>
      <c r="BX9364" s="73">
        <f t="shared" si="5966"/>
        <v>279.47000000000003</v>
      </c>
      <c r="BY9364" s="73">
        <f t="shared" si="5966"/>
        <v>279.47000000000003</v>
      </c>
      <c r="BZ9364" s="73">
        <f t="shared" si="5966"/>
        <v>279.47000000000003</v>
      </c>
      <c r="CA9364" s="73">
        <f t="shared" si="5966"/>
        <v>279.47000000000003</v>
      </c>
      <c r="CB9364" s="73">
        <f t="shared" si="5966"/>
        <v>279.47000000000003</v>
      </c>
      <c r="CC9364" s="73">
        <f t="shared" si="5966"/>
        <v>279.47000000000003</v>
      </c>
      <c r="CD9364" s="73">
        <f t="shared" si="5966"/>
        <v>279.47000000000003</v>
      </c>
      <c r="CE9364" s="73">
        <f t="shared" si="5966"/>
        <v>279.47000000000003</v>
      </c>
      <c r="CF9364" s="73">
        <f t="shared" si="5966"/>
        <v>279.47000000000003</v>
      </c>
      <c r="CG9364" s="73">
        <f t="shared" si="5966"/>
        <v>279.47000000000003</v>
      </c>
      <c r="CH9364" s="73">
        <f t="shared" si="5966"/>
        <v>279.47000000000003</v>
      </c>
      <c r="CI9364" s="73">
        <f t="shared" si="5966"/>
        <v>279.47000000000003</v>
      </c>
      <c r="CJ9364" s="73">
        <f t="shared" si="5966"/>
        <v>279.47000000000003</v>
      </c>
      <c r="CK9364" s="73">
        <f t="shared" si="5966"/>
        <v>279.47000000000003</v>
      </c>
      <c r="CL9364" s="73">
        <f t="shared" si="5966"/>
        <v>279.47000000000003</v>
      </c>
      <c r="CM9364" s="73">
        <f t="shared" si="5966"/>
        <v>279.47000000000003</v>
      </c>
      <c r="CN9364" s="73">
        <f t="shared" si="5966"/>
        <v>279.47000000000003</v>
      </c>
      <c r="CO9364" s="73">
        <f t="shared" si="5966"/>
        <v>279.47000000000003</v>
      </c>
      <c r="CP9364" s="73">
        <f t="shared" si="5966"/>
        <v>279.47000000000003</v>
      </c>
      <c r="CQ9364" s="73">
        <f t="shared" si="5966"/>
        <v>279.47000000000003</v>
      </c>
      <c r="CR9364" s="73">
        <f t="shared" si="5966"/>
        <v>279.47000000000003</v>
      </c>
      <c r="CS9364" s="73">
        <f t="shared" si="5966"/>
        <v>279.47000000000003</v>
      </c>
      <c r="CT9364" s="73">
        <f t="shared" si="5966"/>
        <v>279.47000000000003</v>
      </c>
      <c r="CU9364" s="73">
        <f t="shared" si="5966"/>
        <v>279.47000000000003</v>
      </c>
      <c r="CV9364" s="73">
        <f t="shared" si="5966"/>
        <v>279.47000000000003</v>
      </c>
      <c r="CW9364" s="73">
        <f t="shared" si="5966"/>
        <v>279.47000000000003</v>
      </c>
      <c r="CX9364" s="73">
        <f t="shared" si="5966"/>
        <v>279.47000000000003</v>
      </c>
      <c r="CY9364" s="73">
        <f t="shared" si="5966"/>
        <v>279.47000000000003</v>
      </c>
      <c r="CZ9364" s="73">
        <f t="shared" si="5966"/>
        <v>279.47000000000003</v>
      </c>
      <c r="DA9364" s="73">
        <f t="shared" si="5966"/>
        <v>279.47000000000003</v>
      </c>
      <c r="DB9364" s="73">
        <f t="shared" si="5966"/>
        <v>279.47000000000003</v>
      </c>
      <c r="DC9364" s="73">
        <f t="shared" si="5966"/>
        <v>279.47000000000003</v>
      </c>
      <c r="DD9364" s="73">
        <f t="shared" si="5966"/>
        <v>279.47000000000003</v>
      </c>
      <c r="DE9364" s="73">
        <f t="shared" si="5966"/>
        <v>279.47000000000003</v>
      </c>
      <c r="DF9364" s="73">
        <f t="shared" si="5966"/>
        <v>279.47000000000003</v>
      </c>
      <c r="DG9364" s="73">
        <f t="shared" si="5966"/>
        <v>279.47000000000003</v>
      </c>
      <c r="DH9364" s="73">
        <f t="shared" si="5966"/>
        <v>279.47000000000003</v>
      </c>
      <c r="DI9364" s="73">
        <f t="shared" si="5966"/>
        <v>279.47000000000003</v>
      </c>
      <c r="DJ9364" s="73">
        <f t="shared" si="5966"/>
        <v>279.47000000000003</v>
      </c>
      <c r="DK9364" s="73">
        <f t="shared" si="5966"/>
        <v>279.47000000000003</v>
      </c>
      <c r="DL9364" s="73">
        <f t="shared" si="5966"/>
        <v>279.47000000000003</v>
      </c>
      <c r="DM9364" s="73">
        <f t="shared" si="5966"/>
        <v>279.47000000000003</v>
      </c>
      <c r="DN9364" s="73">
        <f t="shared" si="5966"/>
        <v>279.47000000000003</v>
      </c>
      <c r="DO9364" s="73">
        <f t="shared" si="5966"/>
        <v>279.47000000000003</v>
      </c>
      <c r="DP9364" s="73">
        <f t="shared" si="5966"/>
        <v>279.47000000000003</v>
      </c>
      <c r="DQ9364" s="73">
        <f t="shared" si="5966"/>
        <v>279.47000000000003</v>
      </c>
      <c r="DR9364" s="73">
        <f t="shared" si="5966"/>
        <v>279.47000000000003</v>
      </c>
      <c r="DS9364" s="73">
        <f t="shared" si="5966"/>
        <v>279.47000000000003</v>
      </c>
      <c r="DT9364" s="73">
        <f t="shared" si="5966"/>
        <v>279.47000000000003</v>
      </c>
      <c r="DU9364" s="73">
        <f t="shared" si="5966"/>
        <v>279.47000000000003</v>
      </c>
      <c r="DV9364" s="73">
        <f t="shared" si="5966"/>
        <v>279.47000000000003</v>
      </c>
      <c r="DW9364" s="73">
        <f t="shared" si="5966"/>
        <v>279.47000000000003</v>
      </c>
      <c r="DX9364" s="73">
        <f t="shared" si="5966"/>
        <v>279.47000000000003</v>
      </c>
      <c r="DY9364" s="73">
        <f t="shared" si="5966"/>
        <v>279.47000000000003</v>
      </c>
      <c r="DZ9364" s="73">
        <f t="shared" si="5966"/>
        <v>279.47000000000003</v>
      </c>
      <c r="EA9364" s="73">
        <f t="shared" si="5966"/>
        <v>279.47000000000003</v>
      </c>
      <c r="EB9364" s="73">
        <f t="shared" si="5966"/>
        <v>279.47000000000003</v>
      </c>
      <c r="EC9364" s="73">
        <f t="shared" si="5966"/>
        <v>279.47000000000003</v>
      </c>
      <c r="ED9364" s="73">
        <f t="shared" ref="ED9364:GO9364" si="5967">(EC9364+$F$9100*$F$9102*($F$55/$F$9101*EC9363+$F$55/$F$9101*EC9365))/(1+$F$9100*$F$9102*($F$55/$F$9101+$F$55/$F$9101))</f>
        <v>279.47000000000003</v>
      </c>
      <c r="EE9364" s="73">
        <f t="shared" si="5967"/>
        <v>279.47000000000003</v>
      </c>
      <c r="EF9364" s="73">
        <f t="shared" si="5967"/>
        <v>279.47000000000003</v>
      </c>
      <c r="EG9364" s="73">
        <f t="shared" si="5967"/>
        <v>279.47000000000003</v>
      </c>
      <c r="EH9364" s="73">
        <f t="shared" si="5967"/>
        <v>279.47000000000003</v>
      </c>
      <c r="EI9364" s="73">
        <f t="shared" si="5967"/>
        <v>279.47000000000003</v>
      </c>
      <c r="EJ9364" s="73">
        <f t="shared" si="5967"/>
        <v>279.47000000000003</v>
      </c>
      <c r="EK9364" s="73">
        <f t="shared" si="5967"/>
        <v>279.47000000000003</v>
      </c>
      <c r="EL9364" s="73">
        <f t="shared" si="5967"/>
        <v>279.47000000000003</v>
      </c>
      <c r="EM9364" s="73">
        <f t="shared" si="5967"/>
        <v>279.47000000000003</v>
      </c>
      <c r="EN9364" s="73">
        <f t="shared" si="5967"/>
        <v>279.47000000000003</v>
      </c>
      <c r="EO9364" s="73">
        <f t="shared" si="5967"/>
        <v>279.47000000000003</v>
      </c>
      <c r="EP9364" s="73">
        <f t="shared" si="5967"/>
        <v>279.47000000000003</v>
      </c>
      <c r="EQ9364" s="73">
        <f t="shared" si="5967"/>
        <v>279.47000000000003</v>
      </c>
      <c r="ER9364" s="73">
        <f t="shared" si="5967"/>
        <v>279.47000000000003</v>
      </c>
      <c r="ES9364" s="73">
        <f t="shared" si="5967"/>
        <v>279.47000000000003</v>
      </c>
      <c r="ET9364" s="73">
        <f t="shared" si="5967"/>
        <v>279.47000000000003</v>
      </c>
      <c r="EU9364" s="73">
        <f t="shared" si="5967"/>
        <v>279.47000000000003</v>
      </c>
      <c r="EV9364" s="73">
        <f t="shared" si="5967"/>
        <v>279.47000000000003</v>
      </c>
      <c r="EW9364" s="73">
        <f t="shared" si="5967"/>
        <v>279.47000000000003</v>
      </c>
      <c r="EX9364" s="73">
        <f t="shared" si="5967"/>
        <v>279.47000000000003</v>
      </c>
      <c r="EY9364" s="73">
        <f t="shared" si="5967"/>
        <v>279.47000000000003</v>
      </c>
      <c r="EZ9364" s="73">
        <f t="shared" si="5967"/>
        <v>279.47000000000003</v>
      </c>
      <c r="FA9364" s="73">
        <f t="shared" si="5967"/>
        <v>279.47000000000003</v>
      </c>
      <c r="FB9364" s="73">
        <f t="shared" si="5967"/>
        <v>279.47000000000003</v>
      </c>
      <c r="FC9364" s="73">
        <f t="shared" si="5967"/>
        <v>279.47000000000003</v>
      </c>
      <c r="FD9364" s="73">
        <f t="shared" si="5967"/>
        <v>279.47000000000003</v>
      </c>
      <c r="FE9364" s="73">
        <f t="shared" si="5967"/>
        <v>279.47000000000003</v>
      </c>
      <c r="FF9364" s="73">
        <f t="shared" si="5967"/>
        <v>279.47000000000003</v>
      </c>
      <c r="FG9364" s="73">
        <f t="shared" si="5967"/>
        <v>279.47000000000003</v>
      </c>
      <c r="FH9364" s="73">
        <f t="shared" si="5967"/>
        <v>279.47000000000003</v>
      </c>
      <c r="FI9364" s="73">
        <f t="shared" si="5967"/>
        <v>279.47000000000003</v>
      </c>
      <c r="FJ9364" s="73">
        <f t="shared" si="5967"/>
        <v>279.47000000000003</v>
      </c>
      <c r="FK9364" s="73">
        <f t="shared" si="5967"/>
        <v>279.47000000000003</v>
      </c>
      <c r="FL9364" s="73">
        <f t="shared" si="5967"/>
        <v>279.47000000000003</v>
      </c>
      <c r="FM9364" s="73">
        <f t="shared" si="5967"/>
        <v>279.47000000000003</v>
      </c>
      <c r="FN9364" s="73">
        <f t="shared" si="5967"/>
        <v>279.47000000000003</v>
      </c>
      <c r="FO9364" s="73">
        <f t="shared" si="5967"/>
        <v>279.47000000000003</v>
      </c>
      <c r="FP9364" s="73">
        <f t="shared" si="5967"/>
        <v>279.47000000000003</v>
      </c>
      <c r="FQ9364" s="73">
        <f t="shared" si="5967"/>
        <v>279.47000000000003</v>
      </c>
      <c r="FR9364" s="73">
        <f t="shared" si="5967"/>
        <v>279.47000000000003</v>
      </c>
      <c r="FS9364" s="73">
        <f t="shared" si="5967"/>
        <v>279.47000000000003</v>
      </c>
      <c r="FT9364" s="73">
        <f t="shared" si="5967"/>
        <v>279.47000000000003</v>
      </c>
      <c r="FU9364" s="73">
        <f t="shared" si="5967"/>
        <v>279.47000000000003</v>
      </c>
      <c r="FV9364" s="73">
        <f t="shared" si="5967"/>
        <v>279.47000000000003</v>
      </c>
      <c r="FW9364" s="73">
        <f t="shared" si="5967"/>
        <v>279.47000000000003</v>
      </c>
      <c r="FX9364" s="73">
        <f t="shared" si="5967"/>
        <v>279.47000000000003</v>
      </c>
      <c r="FY9364" s="73">
        <f t="shared" si="5967"/>
        <v>279.47000000000003</v>
      </c>
      <c r="FZ9364" s="73">
        <f t="shared" si="5967"/>
        <v>279.47000000000003</v>
      </c>
      <c r="GA9364" s="73">
        <f t="shared" si="5967"/>
        <v>279.47000000000003</v>
      </c>
      <c r="GB9364" s="73">
        <f t="shared" si="5967"/>
        <v>279.47000000000003</v>
      </c>
      <c r="GC9364" s="73">
        <f t="shared" si="5967"/>
        <v>279.47000000000003</v>
      </c>
      <c r="GD9364" s="73">
        <f t="shared" si="5967"/>
        <v>279.47000000000003</v>
      </c>
      <c r="GE9364" s="73">
        <f t="shared" si="5967"/>
        <v>279.47000000000003</v>
      </c>
      <c r="GF9364" s="73">
        <f t="shared" si="5967"/>
        <v>279.47000000000003</v>
      </c>
      <c r="GG9364" s="73">
        <f t="shared" si="5967"/>
        <v>279.47000000000003</v>
      </c>
      <c r="GH9364" s="73">
        <f t="shared" si="5967"/>
        <v>279.47000000000003</v>
      </c>
      <c r="GI9364" s="73">
        <f t="shared" si="5967"/>
        <v>279.47000000000003</v>
      </c>
      <c r="GJ9364" s="73">
        <f t="shared" si="5967"/>
        <v>279.47000000000003</v>
      </c>
      <c r="GK9364" s="73">
        <f t="shared" si="5967"/>
        <v>279.47000000000003</v>
      </c>
      <c r="GL9364" s="73">
        <f t="shared" si="5967"/>
        <v>279.47000000000003</v>
      </c>
      <c r="GM9364" s="73">
        <f t="shared" si="5967"/>
        <v>279.47000000000003</v>
      </c>
      <c r="GN9364" s="73">
        <f t="shared" si="5967"/>
        <v>279.47000000000003</v>
      </c>
      <c r="GO9364" s="73">
        <f t="shared" si="5967"/>
        <v>279.47000000000003</v>
      </c>
      <c r="GP9364" s="73">
        <f t="shared" ref="GP9364:JA9364" si="5968">(GO9364+$F$9100*$F$9102*($F$55/$F$9101*GO9363+$F$55/$F$9101*GO9365))/(1+$F$9100*$F$9102*($F$55/$F$9101+$F$55/$F$9101))</f>
        <v>279.47000000000003</v>
      </c>
      <c r="GQ9364" s="73">
        <f t="shared" si="5968"/>
        <v>279.47000000000003</v>
      </c>
      <c r="GR9364" s="73">
        <f t="shared" si="5968"/>
        <v>279.47000000000003</v>
      </c>
      <c r="GS9364" s="73">
        <f t="shared" si="5968"/>
        <v>279.47000000000003</v>
      </c>
      <c r="GT9364" s="73">
        <f t="shared" si="5968"/>
        <v>279.47000000000003</v>
      </c>
      <c r="GU9364" s="73">
        <f t="shared" si="5968"/>
        <v>279.47000000000003</v>
      </c>
      <c r="GV9364" s="73">
        <f t="shared" si="5968"/>
        <v>279.47000000000003</v>
      </c>
      <c r="GW9364" s="73">
        <f t="shared" si="5968"/>
        <v>279.47000000000003</v>
      </c>
      <c r="GX9364" s="73">
        <f t="shared" si="5968"/>
        <v>279.47000000000003</v>
      </c>
      <c r="GY9364" s="73">
        <f t="shared" si="5968"/>
        <v>279.47000000000003</v>
      </c>
      <c r="GZ9364" s="73">
        <f t="shared" si="5968"/>
        <v>279.47000000000003</v>
      </c>
      <c r="HA9364" s="73">
        <f t="shared" si="5968"/>
        <v>279.47000000000003</v>
      </c>
      <c r="HB9364" s="73">
        <f t="shared" si="5968"/>
        <v>279.47000000000003</v>
      </c>
      <c r="HC9364" s="73">
        <f t="shared" si="5968"/>
        <v>279.47000000000003</v>
      </c>
      <c r="HD9364" s="73">
        <f t="shared" si="5968"/>
        <v>279.47000000000003</v>
      </c>
      <c r="HE9364" s="73">
        <f t="shared" si="5968"/>
        <v>279.47000000000003</v>
      </c>
      <c r="HF9364" s="73">
        <f t="shared" si="5968"/>
        <v>279.47000000000003</v>
      </c>
      <c r="HG9364" s="73">
        <f t="shared" si="5968"/>
        <v>279.47000000000003</v>
      </c>
      <c r="HH9364" s="73">
        <f t="shared" si="5968"/>
        <v>279.47000000000003</v>
      </c>
      <c r="HI9364" s="73">
        <f t="shared" si="5968"/>
        <v>279.47000000000003</v>
      </c>
      <c r="HJ9364" s="73">
        <f t="shared" si="5968"/>
        <v>279.47000000000003</v>
      </c>
      <c r="HK9364" s="73">
        <f t="shared" si="5968"/>
        <v>279.47000000000003</v>
      </c>
      <c r="HL9364" s="73">
        <f t="shared" si="5968"/>
        <v>279.47000000000003</v>
      </c>
      <c r="HM9364" s="73">
        <f t="shared" si="5968"/>
        <v>279.47000000000003</v>
      </c>
      <c r="HN9364" s="73">
        <f t="shared" si="5968"/>
        <v>279.47000000000003</v>
      </c>
      <c r="HO9364" s="73">
        <f t="shared" si="5968"/>
        <v>279.47000000000003</v>
      </c>
      <c r="HP9364" s="73">
        <f t="shared" si="5968"/>
        <v>279.47000000000003</v>
      </c>
      <c r="HQ9364" s="73">
        <f t="shared" si="5968"/>
        <v>279.47000000000003</v>
      </c>
      <c r="HR9364" s="73">
        <f t="shared" si="5968"/>
        <v>279.47000000000003</v>
      </c>
      <c r="HS9364" s="73">
        <f t="shared" si="5968"/>
        <v>279.47000000000003</v>
      </c>
      <c r="HT9364" s="73">
        <f t="shared" si="5968"/>
        <v>279.47000000000003</v>
      </c>
      <c r="HU9364" s="73">
        <f t="shared" si="5968"/>
        <v>279.47000000000003</v>
      </c>
      <c r="HV9364" s="73">
        <f t="shared" si="5968"/>
        <v>279.47000000000003</v>
      </c>
      <c r="HW9364" s="73">
        <f t="shared" si="5968"/>
        <v>279.47000000000003</v>
      </c>
      <c r="HX9364" s="73">
        <f t="shared" si="5968"/>
        <v>279.47000000000003</v>
      </c>
      <c r="HY9364" s="73">
        <f t="shared" si="5968"/>
        <v>279.47000000000003</v>
      </c>
      <c r="HZ9364" s="73">
        <f t="shared" si="5968"/>
        <v>279.47000000000003</v>
      </c>
      <c r="IA9364" s="73">
        <f t="shared" si="5968"/>
        <v>279.47000000000003</v>
      </c>
      <c r="IB9364" s="73">
        <f t="shared" si="5968"/>
        <v>279.47000000000003</v>
      </c>
      <c r="IC9364" s="73">
        <f t="shared" si="5968"/>
        <v>279.47000000000003</v>
      </c>
      <c r="ID9364" s="73">
        <f t="shared" si="5968"/>
        <v>279.47000000000003</v>
      </c>
      <c r="IE9364" s="73">
        <f t="shared" si="5968"/>
        <v>279.47000000000003</v>
      </c>
      <c r="IF9364" s="73">
        <f t="shared" si="5968"/>
        <v>279.47000000000003</v>
      </c>
      <c r="IG9364" s="73">
        <f t="shared" si="5968"/>
        <v>279.47000000000003</v>
      </c>
      <c r="IH9364" s="73">
        <f t="shared" si="5968"/>
        <v>279.47000000000003</v>
      </c>
      <c r="II9364" s="73">
        <f t="shared" si="5968"/>
        <v>279.47000000000003</v>
      </c>
      <c r="IJ9364" s="73">
        <f t="shared" si="5968"/>
        <v>279.47000000000003</v>
      </c>
      <c r="IK9364" s="73">
        <f t="shared" si="5968"/>
        <v>279.47000000000003</v>
      </c>
      <c r="IL9364" s="73">
        <f t="shared" si="5968"/>
        <v>279.47000000000003</v>
      </c>
      <c r="IM9364" s="73">
        <f t="shared" si="5968"/>
        <v>279.47000000000003</v>
      </c>
      <c r="IN9364" s="73">
        <f t="shared" si="5968"/>
        <v>279.47000000000003</v>
      </c>
      <c r="IO9364" s="73">
        <f t="shared" si="5968"/>
        <v>279.47000000000003</v>
      </c>
      <c r="IP9364" s="73">
        <f t="shared" si="5968"/>
        <v>279.47000000000003</v>
      </c>
      <c r="IQ9364" s="73">
        <f t="shared" si="5968"/>
        <v>279.47000000000003</v>
      </c>
      <c r="IR9364" s="73">
        <f t="shared" si="5968"/>
        <v>279.47000000000003</v>
      </c>
      <c r="IS9364" s="73">
        <f t="shared" si="5968"/>
        <v>279.47000000000003</v>
      </c>
      <c r="IT9364" s="73">
        <f t="shared" si="5968"/>
        <v>279.47000000000003</v>
      </c>
      <c r="IU9364" s="73">
        <f t="shared" si="5968"/>
        <v>279.47000000000003</v>
      </c>
      <c r="IV9364" s="73">
        <f t="shared" si="5968"/>
        <v>279.47000000000003</v>
      </c>
      <c r="IW9364" s="73">
        <f t="shared" si="5968"/>
        <v>279.47000000000003</v>
      </c>
      <c r="IX9364" s="73">
        <f t="shared" si="5968"/>
        <v>279.47000000000003</v>
      </c>
      <c r="IY9364" s="73">
        <f t="shared" si="5968"/>
        <v>279.47000000000003</v>
      </c>
      <c r="IZ9364" s="73">
        <f t="shared" si="5968"/>
        <v>279.47000000000003</v>
      </c>
      <c r="JA9364" s="73">
        <f t="shared" si="5968"/>
        <v>279.47000000000003</v>
      </c>
      <c r="JB9364" s="73">
        <f t="shared" ref="JB9364:KG9364" si="5969">(JA9364+$F$9100*$F$9102*($F$55/$F$9101*JA9363+$F$55/$F$9101*JA9365))/(1+$F$9100*$F$9102*($F$55/$F$9101+$F$55/$F$9101))</f>
        <v>279.47000000000003</v>
      </c>
      <c r="JC9364" s="73">
        <f t="shared" si="5969"/>
        <v>279.47000000000003</v>
      </c>
      <c r="JD9364" s="73">
        <f t="shared" si="5969"/>
        <v>279.47000000000003</v>
      </c>
      <c r="JE9364" s="73">
        <f t="shared" si="5969"/>
        <v>279.47000000000003</v>
      </c>
      <c r="JF9364" s="73">
        <f t="shared" si="5969"/>
        <v>279.47000000000003</v>
      </c>
      <c r="JG9364" s="73">
        <f t="shared" si="5969"/>
        <v>279.47000000000003</v>
      </c>
      <c r="JH9364" s="73">
        <f t="shared" si="5969"/>
        <v>279.47000000000003</v>
      </c>
      <c r="JI9364" s="73">
        <f t="shared" si="5969"/>
        <v>279.47000000000003</v>
      </c>
      <c r="JJ9364" s="73">
        <f t="shared" si="5969"/>
        <v>279.47000000000003</v>
      </c>
      <c r="JK9364" s="73">
        <f t="shared" si="5969"/>
        <v>279.47000000000003</v>
      </c>
      <c r="JL9364" s="73">
        <f t="shared" si="5969"/>
        <v>279.47000000000003</v>
      </c>
      <c r="JM9364" s="73">
        <f t="shared" si="5969"/>
        <v>279.47000000000003</v>
      </c>
      <c r="JN9364" s="73">
        <f t="shared" si="5969"/>
        <v>279.47000000000003</v>
      </c>
      <c r="JO9364" s="73">
        <f t="shared" si="5969"/>
        <v>279.47000000000003</v>
      </c>
      <c r="JP9364" s="73">
        <f t="shared" si="5969"/>
        <v>279.47000000000003</v>
      </c>
      <c r="JQ9364" s="73">
        <f t="shared" si="5969"/>
        <v>279.47000000000003</v>
      </c>
      <c r="JR9364" s="73">
        <f t="shared" si="5969"/>
        <v>279.47000000000003</v>
      </c>
      <c r="JS9364" s="73">
        <f t="shared" si="5969"/>
        <v>279.47000000000003</v>
      </c>
      <c r="JT9364" s="73">
        <f t="shared" si="5969"/>
        <v>279.47000000000003</v>
      </c>
      <c r="JU9364" s="73">
        <f t="shared" si="5969"/>
        <v>279.47000000000003</v>
      </c>
      <c r="JV9364" s="73">
        <f t="shared" si="5969"/>
        <v>279.47000000000003</v>
      </c>
      <c r="JW9364" s="73">
        <f t="shared" si="5969"/>
        <v>279.47000000000003</v>
      </c>
      <c r="JX9364" s="73">
        <f t="shared" si="5969"/>
        <v>279.47000000000003</v>
      </c>
      <c r="JY9364" s="73">
        <f t="shared" si="5969"/>
        <v>279.47000000000003</v>
      </c>
      <c r="JZ9364" s="73">
        <f t="shared" si="5969"/>
        <v>279.47000000000003</v>
      </c>
      <c r="KA9364" s="73">
        <f t="shared" si="5969"/>
        <v>279.47000000000003</v>
      </c>
      <c r="KB9364" s="73">
        <f t="shared" si="5969"/>
        <v>279.47000000000003</v>
      </c>
      <c r="KC9364" s="73">
        <f t="shared" si="5969"/>
        <v>279.47000000000003</v>
      </c>
      <c r="KD9364" s="73">
        <f t="shared" si="5969"/>
        <v>279.47000000000003</v>
      </c>
      <c r="KE9364" s="73">
        <f t="shared" si="5969"/>
        <v>279.47000000000003</v>
      </c>
      <c r="KF9364" s="73">
        <f t="shared" si="5969"/>
        <v>279.47000000000003</v>
      </c>
      <c r="KG9364" s="73">
        <f t="shared" si="5969"/>
        <v>279.47000000000003</v>
      </c>
      <c r="KH9364">
        <v>279.47000000000003</v>
      </c>
      <c r="KL9364" s="84"/>
      <c r="KP9364" s="84"/>
      <c r="KS9364" s="74"/>
      <c r="KT9364" s="74"/>
      <c r="KU9364" s="16"/>
      <c r="KV9364" s="72"/>
      <c r="KW9364" s="72"/>
      <c r="KX9364" s="16"/>
      <c r="KZ9364" s="16"/>
      <c r="LA9364" s="16"/>
      <c r="LB9364" s="74"/>
      <c r="LC9364" s="74"/>
    </row>
    <row r="9365" spans="2:315" x14ac:dyDescent="0.35">
      <c r="B9365">
        <v>259</v>
      </c>
      <c r="C9365">
        <f t="shared" si="5789"/>
        <v>2.585</v>
      </c>
      <c r="E9365" s="92">
        <v>279.47000000000003</v>
      </c>
      <c r="F9365" s="73">
        <f t="shared" ref="F9365:BQ9365" si="5970">(E9365+$F$9100*$F$9102*($F$55/$F$9101*E9364+$F$55/$F$9101*E9366))/(1+$F$9100*$F$9102*($F$55/$F$9101+$F$55/$F$9101))</f>
        <v>279.47000000000003</v>
      </c>
      <c r="G9365" s="73">
        <f t="shared" si="5970"/>
        <v>279.47000000000003</v>
      </c>
      <c r="H9365" s="73">
        <f t="shared" si="5970"/>
        <v>279.47000000000003</v>
      </c>
      <c r="I9365" s="73">
        <f t="shared" si="5970"/>
        <v>279.47000000000003</v>
      </c>
      <c r="J9365" s="73">
        <f t="shared" si="5970"/>
        <v>279.47000000000003</v>
      </c>
      <c r="K9365" s="73">
        <f t="shared" si="5970"/>
        <v>279.47000000000003</v>
      </c>
      <c r="L9365" s="73">
        <f t="shared" si="5970"/>
        <v>279.47000000000003</v>
      </c>
      <c r="M9365" s="73">
        <f t="shared" si="5970"/>
        <v>279.47000000000003</v>
      </c>
      <c r="N9365" s="73">
        <f t="shared" si="5970"/>
        <v>279.47000000000003</v>
      </c>
      <c r="O9365" s="73">
        <f t="shared" si="5970"/>
        <v>279.47000000000003</v>
      </c>
      <c r="P9365" s="73">
        <f t="shared" si="5970"/>
        <v>279.47000000000003</v>
      </c>
      <c r="Q9365" s="73">
        <f t="shared" si="5970"/>
        <v>279.47000000000003</v>
      </c>
      <c r="R9365" s="73">
        <f t="shared" si="5970"/>
        <v>279.47000000000003</v>
      </c>
      <c r="S9365" s="73">
        <f t="shared" si="5970"/>
        <v>279.47000000000003</v>
      </c>
      <c r="T9365" s="73">
        <f t="shared" si="5970"/>
        <v>279.47000000000003</v>
      </c>
      <c r="U9365" s="73">
        <f t="shared" si="5970"/>
        <v>279.47000000000003</v>
      </c>
      <c r="V9365" s="73">
        <f t="shared" si="5970"/>
        <v>279.47000000000003</v>
      </c>
      <c r="W9365" s="73">
        <f t="shared" si="5970"/>
        <v>279.47000000000003</v>
      </c>
      <c r="X9365" s="73">
        <f t="shared" si="5970"/>
        <v>279.47000000000003</v>
      </c>
      <c r="Y9365" s="73">
        <f t="shared" si="5970"/>
        <v>279.47000000000003</v>
      </c>
      <c r="Z9365" s="73">
        <f t="shared" si="5970"/>
        <v>279.47000000000003</v>
      </c>
      <c r="AA9365" s="73">
        <f t="shared" si="5970"/>
        <v>279.47000000000003</v>
      </c>
      <c r="AB9365" s="73">
        <f t="shared" si="5970"/>
        <v>279.47000000000003</v>
      </c>
      <c r="AC9365" s="73">
        <f t="shared" si="5970"/>
        <v>279.47000000000003</v>
      </c>
      <c r="AD9365" s="73">
        <f t="shared" si="5970"/>
        <v>279.47000000000003</v>
      </c>
      <c r="AE9365" s="73">
        <f t="shared" si="5970"/>
        <v>279.47000000000003</v>
      </c>
      <c r="AF9365" s="73">
        <f t="shared" si="5970"/>
        <v>279.47000000000003</v>
      </c>
      <c r="AG9365" s="73">
        <f t="shared" si="5970"/>
        <v>279.47000000000003</v>
      </c>
      <c r="AH9365" s="73">
        <f t="shared" si="5970"/>
        <v>279.47000000000003</v>
      </c>
      <c r="AI9365" s="73">
        <f t="shared" si="5970"/>
        <v>279.47000000000003</v>
      </c>
      <c r="AJ9365" s="73">
        <f t="shared" si="5970"/>
        <v>279.47000000000003</v>
      </c>
      <c r="AK9365" s="73">
        <f t="shared" si="5970"/>
        <v>279.47000000000003</v>
      </c>
      <c r="AL9365" s="73">
        <f t="shared" si="5970"/>
        <v>279.47000000000003</v>
      </c>
      <c r="AM9365" s="73">
        <f t="shared" si="5970"/>
        <v>279.47000000000003</v>
      </c>
      <c r="AN9365" s="73">
        <f t="shared" si="5970"/>
        <v>279.47000000000003</v>
      </c>
      <c r="AO9365" s="73">
        <f t="shared" si="5970"/>
        <v>279.47000000000003</v>
      </c>
      <c r="AP9365" s="73">
        <f t="shared" si="5970"/>
        <v>279.47000000000003</v>
      </c>
      <c r="AQ9365" s="73">
        <f t="shared" si="5970"/>
        <v>279.47000000000003</v>
      </c>
      <c r="AR9365" s="73">
        <f t="shared" si="5970"/>
        <v>279.47000000000003</v>
      </c>
      <c r="AS9365" s="73">
        <f t="shared" si="5970"/>
        <v>279.47000000000003</v>
      </c>
      <c r="AT9365" s="73">
        <f t="shared" si="5970"/>
        <v>279.47000000000003</v>
      </c>
      <c r="AU9365" s="73">
        <f t="shared" si="5970"/>
        <v>279.47000000000003</v>
      </c>
      <c r="AV9365" s="73">
        <f t="shared" si="5970"/>
        <v>279.47000000000003</v>
      </c>
      <c r="AW9365" s="73">
        <f t="shared" si="5970"/>
        <v>279.47000000000003</v>
      </c>
      <c r="AX9365" s="73">
        <f t="shared" si="5970"/>
        <v>279.47000000000003</v>
      </c>
      <c r="AY9365" s="73">
        <f t="shared" si="5970"/>
        <v>279.47000000000003</v>
      </c>
      <c r="AZ9365" s="73">
        <f t="shared" si="5970"/>
        <v>279.47000000000003</v>
      </c>
      <c r="BA9365" s="73">
        <f t="shared" si="5970"/>
        <v>279.47000000000003</v>
      </c>
      <c r="BB9365" s="73">
        <f t="shared" si="5970"/>
        <v>279.47000000000003</v>
      </c>
      <c r="BC9365" s="73">
        <f t="shared" si="5970"/>
        <v>279.47000000000003</v>
      </c>
      <c r="BD9365" s="73">
        <f t="shared" si="5970"/>
        <v>279.47000000000003</v>
      </c>
      <c r="BE9365" s="73">
        <f t="shared" si="5970"/>
        <v>279.47000000000003</v>
      </c>
      <c r="BF9365" s="73">
        <f t="shared" si="5970"/>
        <v>279.47000000000003</v>
      </c>
      <c r="BG9365" s="73">
        <f t="shared" si="5970"/>
        <v>279.47000000000003</v>
      </c>
      <c r="BH9365" s="73">
        <f t="shared" si="5970"/>
        <v>279.47000000000003</v>
      </c>
      <c r="BI9365" s="73">
        <f t="shared" si="5970"/>
        <v>279.47000000000003</v>
      </c>
      <c r="BJ9365" s="73">
        <f t="shared" si="5970"/>
        <v>279.47000000000003</v>
      </c>
      <c r="BK9365" s="73">
        <f t="shared" si="5970"/>
        <v>279.47000000000003</v>
      </c>
      <c r="BL9365" s="73">
        <f t="shared" si="5970"/>
        <v>279.47000000000003</v>
      </c>
      <c r="BM9365" s="73">
        <f t="shared" si="5970"/>
        <v>279.47000000000003</v>
      </c>
      <c r="BN9365" s="73">
        <f t="shared" si="5970"/>
        <v>279.47000000000003</v>
      </c>
      <c r="BO9365" s="73">
        <f t="shared" si="5970"/>
        <v>279.47000000000003</v>
      </c>
      <c r="BP9365" s="73">
        <f t="shared" si="5970"/>
        <v>279.47000000000003</v>
      </c>
      <c r="BQ9365" s="73">
        <f t="shared" si="5970"/>
        <v>279.47000000000003</v>
      </c>
      <c r="BR9365" s="73">
        <f t="shared" ref="BR9365:EC9365" si="5971">(BQ9365+$F$9100*$F$9102*($F$55/$F$9101*BQ9364+$F$55/$F$9101*BQ9366))/(1+$F$9100*$F$9102*($F$55/$F$9101+$F$55/$F$9101))</f>
        <v>279.47000000000003</v>
      </c>
      <c r="BS9365" s="73">
        <f t="shared" si="5971"/>
        <v>279.47000000000003</v>
      </c>
      <c r="BT9365" s="73">
        <f t="shared" si="5971"/>
        <v>279.47000000000003</v>
      </c>
      <c r="BU9365" s="73">
        <f t="shared" si="5971"/>
        <v>279.47000000000003</v>
      </c>
      <c r="BV9365" s="73">
        <f t="shared" si="5971"/>
        <v>279.47000000000003</v>
      </c>
      <c r="BW9365" s="73">
        <f t="shared" si="5971"/>
        <v>279.47000000000003</v>
      </c>
      <c r="BX9365" s="73">
        <f t="shared" si="5971"/>
        <v>279.47000000000003</v>
      </c>
      <c r="BY9365" s="73">
        <f t="shared" si="5971"/>
        <v>279.47000000000003</v>
      </c>
      <c r="BZ9365" s="73">
        <f t="shared" si="5971"/>
        <v>279.47000000000003</v>
      </c>
      <c r="CA9365" s="73">
        <f t="shared" si="5971"/>
        <v>279.47000000000003</v>
      </c>
      <c r="CB9365" s="73">
        <f t="shared" si="5971"/>
        <v>279.47000000000003</v>
      </c>
      <c r="CC9365" s="73">
        <f t="shared" si="5971"/>
        <v>279.47000000000003</v>
      </c>
      <c r="CD9365" s="73">
        <f t="shared" si="5971"/>
        <v>279.47000000000003</v>
      </c>
      <c r="CE9365" s="73">
        <f t="shared" si="5971"/>
        <v>279.47000000000003</v>
      </c>
      <c r="CF9365" s="73">
        <f t="shared" si="5971"/>
        <v>279.47000000000003</v>
      </c>
      <c r="CG9365" s="73">
        <f t="shared" si="5971"/>
        <v>279.47000000000003</v>
      </c>
      <c r="CH9365" s="73">
        <f t="shared" si="5971"/>
        <v>279.47000000000003</v>
      </c>
      <c r="CI9365" s="73">
        <f t="shared" si="5971"/>
        <v>279.47000000000003</v>
      </c>
      <c r="CJ9365" s="73">
        <f t="shared" si="5971"/>
        <v>279.47000000000003</v>
      </c>
      <c r="CK9365" s="73">
        <f t="shared" si="5971"/>
        <v>279.47000000000003</v>
      </c>
      <c r="CL9365" s="73">
        <f t="shared" si="5971"/>
        <v>279.47000000000003</v>
      </c>
      <c r="CM9365" s="73">
        <f t="shared" si="5971"/>
        <v>279.47000000000003</v>
      </c>
      <c r="CN9365" s="73">
        <f t="shared" si="5971"/>
        <v>279.47000000000003</v>
      </c>
      <c r="CO9365" s="73">
        <f t="shared" si="5971"/>
        <v>279.47000000000003</v>
      </c>
      <c r="CP9365" s="73">
        <f t="shared" si="5971"/>
        <v>279.47000000000003</v>
      </c>
      <c r="CQ9365" s="73">
        <f t="shared" si="5971"/>
        <v>279.47000000000003</v>
      </c>
      <c r="CR9365" s="73">
        <f t="shared" si="5971"/>
        <v>279.47000000000003</v>
      </c>
      <c r="CS9365" s="73">
        <f t="shared" si="5971"/>
        <v>279.47000000000003</v>
      </c>
      <c r="CT9365" s="73">
        <f t="shared" si="5971"/>
        <v>279.47000000000003</v>
      </c>
      <c r="CU9365" s="73">
        <f t="shared" si="5971"/>
        <v>279.47000000000003</v>
      </c>
      <c r="CV9365" s="73">
        <f t="shared" si="5971"/>
        <v>279.47000000000003</v>
      </c>
      <c r="CW9365" s="73">
        <f t="shared" si="5971"/>
        <v>279.47000000000003</v>
      </c>
      <c r="CX9365" s="73">
        <f t="shared" si="5971"/>
        <v>279.47000000000003</v>
      </c>
      <c r="CY9365" s="73">
        <f t="shared" si="5971"/>
        <v>279.47000000000003</v>
      </c>
      <c r="CZ9365" s="73">
        <f t="shared" si="5971"/>
        <v>279.47000000000003</v>
      </c>
      <c r="DA9365" s="73">
        <f t="shared" si="5971"/>
        <v>279.47000000000003</v>
      </c>
      <c r="DB9365" s="73">
        <f t="shared" si="5971"/>
        <v>279.47000000000003</v>
      </c>
      <c r="DC9365" s="73">
        <f t="shared" si="5971"/>
        <v>279.47000000000003</v>
      </c>
      <c r="DD9365" s="73">
        <f t="shared" si="5971"/>
        <v>279.47000000000003</v>
      </c>
      <c r="DE9365" s="73">
        <f t="shared" si="5971"/>
        <v>279.47000000000003</v>
      </c>
      <c r="DF9365" s="73">
        <f t="shared" si="5971"/>
        <v>279.47000000000003</v>
      </c>
      <c r="DG9365" s="73">
        <f t="shared" si="5971"/>
        <v>279.47000000000003</v>
      </c>
      <c r="DH9365" s="73">
        <f t="shared" si="5971"/>
        <v>279.47000000000003</v>
      </c>
      <c r="DI9365" s="73">
        <f t="shared" si="5971"/>
        <v>279.47000000000003</v>
      </c>
      <c r="DJ9365" s="73">
        <f t="shared" si="5971"/>
        <v>279.47000000000003</v>
      </c>
      <c r="DK9365" s="73">
        <f t="shared" si="5971"/>
        <v>279.47000000000003</v>
      </c>
      <c r="DL9365" s="73">
        <f t="shared" si="5971"/>
        <v>279.47000000000003</v>
      </c>
      <c r="DM9365" s="73">
        <f t="shared" si="5971"/>
        <v>279.47000000000003</v>
      </c>
      <c r="DN9365" s="73">
        <f t="shared" si="5971"/>
        <v>279.47000000000003</v>
      </c>
      <c r="DO9365" s="73">
        <f t="shared" si="5971"/>
        <v>279.47000000000003</v>
      </c>
      <c r="DP9365" s="73">
        <f t="shared" si="5971"/>
        <v>279.47000000000003</v>
      </c>
      <c r="DQ9365" s="73">
        <f t="shared" si="5971"/>
        <v>279.47000000000003</v>
      </c>
      <c r="DR9365" s="73">
        <f t="shared" si="5971"/>
        <v>279.47000000000003</v>
      </c>
      <c r="DS9365" s="73">
        <f t="shared" si="5971"/>
        <v>279.47000000000003</v>
      </c>
      <c r="DT9365" s="73">
        <f t="shared" si="5971"/>
        <v>279.47000000000003</v>
      </c>
      <c r="DU9365" s="73">
        <f t="shared" si="5971"/>
        <v>279.47000000000003</v>
      </c>
      <c r="DV9365" s="73">
        <f t="shared" si="5971"/>
        <v>279.47000000000003</v>
      </c>
      <c r="DW9365" s="73">
        <f t="shared" si="5971"/>
        <v>279.47000000000003</v>
      </c>
      <c r="DX9365" s="73">
        <f t="shared" si="5971"/>
        <v>279.47000000000003</v>
      </c>
      <c r="DY9365" s="73">
        <f t="shared" si="5971"/>
        <v>279.47000000000003</v>
      </c>
      <c r="DZ9365" s="73">
        <f t="shared" si="5971"/>
        <v>279.47000000000003</v>
      </c>
      <c r="EA9365" s="73">
        <f t="shared" si="5971"/>
        <v>279.47000000000003</v>
      </c>
      <c r="EB9365" s="73">
        <f t="shared" si="5971"/>
        <v>279.47000000000003</v>
      </c>
      <c r="EC9365" s="73">
        <f t="shared" si="5971"/>
        <v>279.47000000000003</v>
      </c>
      <c r="ED9365" s="73">
        <f t="shared" ref="ED9365:GO9365" si="5972">(EC9365+$F$9100*$F$9102*($F$55/$F$9101*EC9364+$F$55/$F$9101*EC9366))/(1+$F$9100*$F$9102*($F$55/$F$9101+$F$55/$F$9101))</f>
        <v>279.47000000000003</v>
      </c>
      <c r="EE9365" s="73">
        <f t="shared" si="5972"/>
        <v>279.47000000000003</v>
      </c>
      <c r="EF9365" s="73">
        <f t="shared" si="5972"/>
        <v>279.47000000000003</v>
      </c>
      <c r="EG9365" s="73">
        <f t="shared" si="5972"/>
        <v>279.47000000000003</v>
      </c>
      <c r="EH9365" s="73">
        <f t="shared" si="5972"/>
        <v>279.47000000000003</v>
      </c>
      <c r="EI9365" s="73">
        <f t="shared" si="5972"/>
        <v>279.47000000000003</v>
      </c>
      <c r="EJ9365" s="73">
        <f t="shared" si="5972"/>
        <v>279.47000000000003</v>
      </c>
      <c r="EK9365" s="73">
        <f t="shared" si="5972"/>
        <v>279.47000000000003</v>
      </c>
      <c r="EL9365" s="73">
        <f t="shared" si="5972"/>
        <v>279.47000000000003</v>
      </c>
      <c r="EM9365" s="73">
        <f t="shared" si="5972"/>
        <v>279.47000000000003</v>
      </c>
      <c r="EN9365" s="73">
        <f t="shared" si="5972"/>
        <v>279.47000000000003</v>
      </c>
      <c r="EO9365" s="73">
        <f t="shared" si="5972"/>
        <v>279.47000000000003</v>
      </c>
      <c r="EP9365" s="73">
        <f t="shared" si="5972"/>
        <v>279.47000000000003</v>
      </c>
      <c r="EQ9365" s="73">
        <f t="shared" si="5972"/>
        <v>279.47000000000003</v>
      </c>
      <c r="ER9365" s="73">
        <f t="shared" si="5972"/>
        <v>279.47000000000003</v>
      </c>
      <c r="ES9365" s="73">
        <f t="shared" si="5972"/>
        <v>279.47000000000003</v>
      </c>
      <c r="ET9365" s="73">
        <f t="shared" si="5972"/>
        <v>279.47000000000003</v>
      </c>
      <c r="EU9365" s="73">
        <f t="shared" si="5972"/>
        <v>279.47000000000003</v>
      </c>
      <c r="EV9365" s="73">
        <f t="shared" si="5972"/>
        <v>279.47000000000003</v>
      </c>
      <c r="EW9365" s="73">
        <f t="shared" si="5972"/>
        <v>279.47000000000003</v>
      </c>
      <c r="EX9365" s="73">
        <f t="shared" si="5972"/>
        <v>279.47000000000003</v>
      </c>
      <c r="EY9365" s="73">
        <f t="shared" si="5972"/>
        <v>279.47000000000003</v>
      </c>
      <c r="EZ9365" s="73">
        <f t="shared" si="5972"/>
        <v>279.47000000000003</v>
      </c>
      <c r="FA9365" s="73">
        <f t="shared" si="5972"/>
        <v>279.47000000000003</v>
      </c>
      <c r="FB9365" s="73">
        <f t="shared" si="5972"/>
        <v>279.47000000000003</v>
      </c>
      <c r="FC9365" s="73">
        <f t="shared" si="5972"/>
        <v>279.47000000000003</v>
      </c>
      <c r="FD9365" s="73">
        <f t="shared" si="5972"/>
        <v>279.47000000000003</v>
      </c>
      <c r="FE9365" s="73">
        <f t="shared" si="5972"/>
        <v>279.47000000000003</v>
      </c>
      <c r="FF9365" s="73">
        <f t="shared" si="5972"/>
        <v>279.47000000000003</v>
      </c>
      <c r="FG9365" s="73">
        <f t="shared" si="5972"/>
        <v>279.47000000000003</v>
      </c>
      <c r="FH9365" s="73">
        <f t="shared" si="5972"/>
        <v>279.47000000000003</v>
      </c>
      <c r="FI9365" s="73">
        <f t="shared" si="5972"/>
        <v>279.47000000000003</v>
      </c>
      <c r="FJ9365" s="73">
        <f t="shared" si="5972"/>
        <v>279.47000000000003</v>
      </c>
      <c r="FK9365" s="73">
        <f t="shared" si="5972"/>
        <v>279.47000000000003</v>
      </c>
      <c r="FL9365" s="73">
        <f t="shared" si="5972"/>
        <v>279.47000000000003</v>
      </c>
      <c r="FM9365" s="73">
        <f t="shared" si="5972"/>
        <v>279.47000000000003</v>
      </c>
      <c r="FN9365" s="73">
        <f t="shared" si="5972"/>
        <v>279.47000000000003</v>
      </c>
      <c r="FO9365" s="73">
        <f t="shared" si="5972"/>
        <v>279.47000000000003</v>
      </c>
      <c r="FP9365" s="73">
        <f t="shared" si="5972"/>
        <v>279.47000000000003</v>
      </c>
      <c r="FQ9365" s="73">
        <f t="shared" si="5972"/>
        <v>279.47000000000003</v>
      </c>
      <c r="FR9365" s="73">
        <f t="shared" si="5972"/>
        <v>279.47000000000003</v>
      </c>
      <c r="FS9365" s="73">
        <f t="shared" si="5972"/>
        <v>279.47000000000003</v>
      </c>
      <c r="FT9365" s="73">
        <f t="shared" si="5972"/>
        <v>279.47000000000003</v>
      </c>
      <c r="FU9365" s="73">
        <f t="shared" si="5972"/>
        <v>279.47000000000003</v>
      </c>
      <c r="FV9365" s="73">
        <f t="shared" si="5972"/>
        <v>279.47000000000003</v>
      </c>
      <c r="FW9365" s="73">
        <f t="shared" si="5972"/>
        <v>279.47000000000003</v>
      </c>
      <c r="FX9365" s="73">
        <f t="shared" si="5972"/>
        <v>279.47000000000003</v>
      </c>
      <c r="FY9365" s="73">
        <f t="shared" si="5972"/>
        <v>279.47000000000003</v>
      </c>
      <c r="FZ9365" s="73">
        <f t="shared" si="5972"/>
        <v>279.47000000000003</v>
      </c>
      <c r="GA9365" s="73">
        <f t="shared" si="5972"/>
        <v>279.47000000000003</v>
      </c>
      <c r="GB9365" s="73">
        <f t="shared" si="5972"/>
        <v>279.47000000000003</v>
      </c>
      <c r="GC9365" s="73">
        <f t="shared" si="5972"/>
        <v>279.47000000000003</v>
      </c>
      <c r="GD9365" s="73">
        <f t="shared" si="5972"/>
        <v>279.47000000000003</v>
      </c>
      <c r="GE9365" s="73">
        <f t="shared" si="5972"/>
        <v>279.47000000000003</v>
      </c>
      <c r="GF9365" s="73">
        <f t="shared" si="5972"/>
        <v>279.47000000000003</v>
      </c>
      <c r="GG9365" s="73">
        <f t="shared" si="5972"/>
        <v>279.47000000000003</v>
      </c>
      <c r="GH9365" s="73">
        <f t="shared" si="5972"/>
        <v>279.47000000000003</v>
      </c>
      <c r="GI9365" s="73">
        <f t="shared" si="5972"/>
        <v>279.47000000000003</v>
      </c>
      <c r="GJ9365" s="73">
        <f t="shared" si="5972"/>
        <v>279.47000000000003</v>
      </c>
      <c r="GK9365" s="73">
        <f t="shared" si="5972"/>
        <v>279.47000000000003</v>
      </c>
      <c r="GL9365" s="73">
        <f t="shared" si="5972"/>
        <v>279.47000000000003</v>
      </c>
      <c r="GM9365" s="73">
        <f t="shared" si="5972"/>
        <v>279.47000000000003</v>
      </c>
      <c r="GN9365" s="73">
        <f t="shared" si="5972"/>
        <v>279.47000000000003</v>
      </c>
      <c r="GO9365" s="73">
        <f t="shared" si="5972"/>
        <v>279.47000000000003</v>
      </c>
      <c r="GP9365" s="73">
        <f t="shared" ref="GP9365:JA9365" si="5973">(GO9365+$F$9100*$F$9102*($F$55/$F$9101*GO9364+$F$55/$F$9101*GO9366))/(1+$F$9100*$F$9102*($F$55/$F$9101+$F$55/$F$9101))</f>
        <v>279.47000000000003</v>
      </c>
      <c r="GQ9365" s="73">
        <f t="shared" si="5973"/>
        <v>279.47000000000003</v>
      </c>
      <c r="GR9365" s="73">
        <f t="shared" si="5973"/>
        <v>279.47000000000003</v>
      </c>
      <c r="GS9365" s="73">
        <f t="shared" si="5973"/>
        <v>279.47000000000003</v>
      </c>
      <c r="GT9365" s="73">
        <f t="shared" si="5973"/>
        <v>279.47000000000003</v>
      </c>
      <c r="GU9365" s="73">
        <f t="shared" si="5973"/>
        <v>279.47000000000003</v>
      </c>
      <c r="GV9365" s="73">
        <f t="shared" si="5973"/>
        <v>279.47000000000003</v>
      </c>
      <c r="GW9365" s="73">
        <f t="shared" si="5973"/>
        <v>279.47000000000003</v>
      </c>
      <c r="GX9365" s="73">
        <f t="shared" si="5973"/>
        <v>279.47000000000003</v>
      </c>
      <c r="GY9365" s="73">
        <f t="shared" si="5973"/>
        <v>279.47000000000003</v>
      </c>
      <c r="GZ9365" s="73">
        <f t="shared" si="5973"/>
        <v>279.47000000000003</v>
      </c>
      <c r="HA9365" s="73">
        <f t="shared" si="5973"/>
        <v>279.47000000000003</v>
      </c>
      <c r="HB9365" s="73">
        <f t="shared" si="5973"/>
        <v>279.47000000000003</v>
      </c>
      <c r="HC9365" s="73">
        <f t="shared" si="5973"/>
        <v>279.47000000000003</v>
      </c>
      <c r="HD9365" s="73">
        <f t="shared" si="5973"/>
        <v>279.47000000000003</v>
      </c>
      <c r="HE9365" s="73">
        <f t="shared" si="5973"/>
        <v>279.47000000000003</v>
      </c>
      <c r="HF9365" s="73">
        <f t="shared" si="5973"/>
        <v>279.47000000000003</v>
      </c>
      <c r="HG9365" s="73">
        <f t="shared" si="5973"/>
        <v>279.47000000000003</v>
      </c>
      <c r="HH9365" s="73">
        <f t="shared" si="5973"/>
        <v>279.47000000000003</v>
      </c>
      <c r="HI9365" s="73">
        <f t="shared" si="5973"/>
        <v>279.47000000000003</v>
      </c>
      <c r="HJ9365" s="73">
        <f t="shared" si="5973"/>
        <v>279.47000000000003</v>
      </c>
      <c r="HK9365" s="73">
        <f t="shared" si="5973"/>
        <v>279.47000000000003</v>
      </c>
      <c r="HL9365" s="73">
        <f t="shared" si="5973"/>
        <v>279.47000000000003</v>
      </c>
      <c r="HM9365" s="73">
        <f t="shared" si="5973"/>
        <v>279.47000000000003</v>
      </c>
      <c r="HN9365" s="73">
        <f t="shared" si="5973"/>
        <v>279.47000000000003</v>
      </c>
      <c r="HO9365" s="73">
        <f t="shared" si="5973"/>
        <v>279.47000000000003</v>
      </c>
      <c r="HP9365" s="73">
        <f t="shared" si="5973"/>
        <v>279.47000000000003</v>
      </c>
      <c r="HQ9365" s="73">
        <f t="shared" si="5973"/>
        <v>279.47000000000003</v>
      </c>
      <c r="HR9365" s="73">
        <f t="shared" si="5973"/>
        <v>279.47000000000003</v>
      </c>
      <c r="HS9365" s="73">
        <f t="shared" si="5973"/>
        <v>279.47000000000003</v>
      </c>
      <c r="HT9365" s="73">
        <f t="shared" si="5973"/>
        <v>279.47000000000003</v>
      </c>
      <c r="HU9365" s="73">
        <f t="shared" si="5973"/>
        <v>279.47000000000003</v>
      </c>
      <c r="HV9365" s="73">
        <f t="shared" si="5973"/>
        <v>279.47000000000003</v>
      </c>
      <c r="HW9365" s="73">
        <f t="shared" si="5973"/>
        <v>279.47000000000003</v>
      </c>
      <c r="HX9365" s="73">
        <f t="shared" si="5973"/>
        <v>279.47000000000003</v>
      </c>
      <c r="HY9365" s="73">
        <f t="shared" si="5973"/>
        <v>279.47000000000003</v>
      </c>
      <c r="HZ9365" s="73">
        <f t="shared" si="5973"/>
        <v>279.47000000000003</v>
      </c>
      <c r="IA9365" s="73">
        <f t="shared" si="5973"/>
        <v>279.47000000000003</v>
      </c>
      <c r="IB9365" s="73">
        <f t="shared" si="5973"/>
        <v>279.47000000000003</v>
      </c>
      <c r="IC9365" s="73">
        <f t="shared" si="5973"/>
        <v>279.47000000000003</v>
      </c>
      <c r="ID9365" s="73">
        <f t="shared" si="5973"/>
        <v>279.47000000000003</v>
      </c>
      <c r="IE9365" s="73">
        <f t="shared" si="5973"/>
        <v>279.47000000000003</v>
      </c>
      <c r="IF9365" s="73">
        <f t="shared" si="5973"/>
        <v>279.47000000000003</v>
      </c>
      <c r="IG9365" s="73">
        <f t="shared" si="5973"/>
        <v>279.47000000000003</v>
      </c>
      <c r="IH9365" s="73">
        <f t="shared" si="5973"/>
        <v>279.47000000000003</v>
      </c>
      <c r="II9365" s="73">
        <f t="shared" si="5973"/>
        <v>279.47000000000003</v>
      </c>
      <c r="IJ9365" s="73">
        <f t="shared" si="5973"/>
        <v>279.47000000000003</v>
      </c>
      <c r="IK9365" s="73">
        <f t="shared" si="5973"/>
        <v>279.47000000000003</v>
      </c>
      <c r="IL9365" s="73">
        <f t="shared" si="5973"/>
        <v>279.47000000000003</v>
      </c>
      <c r="IM9365" s="73">
        <f t="shared" si="5973"/>
        <v>279.47000000000003</v>
      </c>
      <c r="IN9365" s="73">
        <f t="shared" si="5973"/>
        <v>279.47000000000003</v>
      </c>
      <c r="IO9365" s="73">
        <f t="shared" si="5973"/>
        <v>279.47000000000003</v>
      </c>
      <c r="IP9365" s="73">
        <f t="shared" si="5973"/>
        <v>279.47000000000003</v>
      </c>
      <c r="IQ9365" s="73">
        <f t="shared" si="5973"/>
        <v>279.47000000000003</v>
      </c>
      <c r="IR9365" s="73">
        <f t="shared" si="5973"/>
        <v>279.47000000000003</v>
      </c>
      <c r="IS9365" s="73">
        <f t="shared" si="5973"/>
        <v>279.47000000000003</v>
      </c>
      <c r="IT9365" s="73">
        <f t="shared" si="5973"/>
        <v>279.47000000000003</v>
      </c>
      <c r="IU9365" s="73">
        <f t="shared" si="5973"/>
        <v>279.47000000000003</v>
      </c>
      <c r="IV9365" s="73">
        <f t="shared" si="5973"/>
        <v>279.47000000000003</v>
      </c>
      <c r="IW9365" s="73">
        <f t="shared" si="5973"/>
        <v>279.47000000000003</v>
      </c>
      <c r="IX9365" s="73">
        <f t="shared" si="5973"/>
        <v>279.47000000000003</v>
      </c>
      <c r="IY9365" s="73">
        <f t="shared" si="5973"/>
        <v>279.47000000000003</v>
      </c>
      <c r="IZ9365" s="73">
        <f t="shared" si="5973"/>
        <v>279.47000000000003</v>
      </c>
      <c r="JA9365" s="73">
        <f t="shared" si="5973"/>
        <v>279.47000000000003</v>
      </c>
      <c r="JB9365" s="73">
        <f t="shared" ref="JB9365:KG9365" si="5974">(JA9365+$F$9100*$F$9102*($F$55/$F$9101*JA9364+$F$55/$F$9101*JA9366))/(1+$F$9100*$F$9102*($F$55/$F$9101+$F$55/$F$9101))</f>
        <v>279.47000000000003</v>
      </c>
      <c r="JC9365" s="73">
        <f t="shared" si="5974"/>
        <v>279.47000000000003</v>
      </c>
      <c r="JD9365" s="73">
        <f t="shared" si="5974"/>
        <v>279.47000000000003</v>
      </c>
      <c r="JE9365" s="73">
        <f t="shared" si="5974"/>
        <v>279.47000000000003</v>
      </c>
      <c r="JF9365" s="73">
        <f t="shared" si="5974"/>
        <v>279.47000000000003</v>
      </c>
      <c r="JG9365" s="73">
        <f t="shared" si="5974"/>
        <v>279.47000000000003</v>
      </c>
      <c r="JH9365" s="73">
        <f t="shared" si="5974"/>
        <v>279.47000000000003</v>
      </c>
      <c r="JI9365" s="73">
        <f t="shared" si="5974"/>
        <v>279.47000000000003</v>
      </c>
      <c r="JJ9365" s="73">
        <f t="shared" si="5974"/>
        <v>279.47000000000003</v>
      </c>
      <c r="JK9365" s="73">
        <f t="shared" si="5974"/>
        <v>279.47000000000003</v>
      </c>
      <c r="JL9365" s="73">
        <f t="shared" si="5974"/>
        <v>279.47000000000003</v>
      </c>
      <c r="JM9365" s="73">
        <f t="shared" si="5974"/>
        <v>279.47000000000003</v>
      </c>
      <c r="JN9365" s="73">
        <f t="shared" si="5974"/>
        <v>279.47000000000003</v>
      </c>
      <c r="JO9365" s="73">
        <f t="shared" si="5974"/>
        <v>279.47000000000003</v>
      </c>
      <c r="JP9365" s="73">
        <f t="shared" si="5974"/>
        <v>279.47000000000003</v>
      </c>
      <c r="JQ9365" s="73">
        <f t="shared" si="5974"/>
        <v>279.47000000000003</v>
      </c>
      <c r="JR9365" s="73">
        <f t="shared" si="5974"/>
        <v>279.47000000000003</v>
      </c>
      <c r="JS9365" s="73">
        <f t="shared" si="5974"/>
        <v>279.47000000000003</v>
      </c>
      <c r="JT9365" s="73">
        <f t="shared" si="5974"/>
        <v>279.47000000000003</v>
      </c>
      <c r="JU9365" s="73">
        <f t="shared" si="5974"/>
        <v>279.47000000000003</v>
      </c>
      <c r="JV9365" s="73">
        <f t="shared" si="5974"/>
        <v>279.47000000000003</v>
      </c>
      <c r="JW9365" s="73">
        <f t="shared" si="5974"/>
        <v>279.47000000000003</v>
      </c>
      <c r="JX9365" s="73">
        <f t="shared" si="5974"/>
        <v>279.47000000000003</v>
      </c>
      <c r="JY9365" s="73">
        <f t="shared" si="5974"/>
        <v>279.47000000000003</v>
      </c>
      <c r="JZ9365" s="73">
        <f t="shared" si="5974"/>
        <v>279.47000000000003</v>
      </c>
      <c r="KA9365" s="73">
        <f t="shared" si="5974"/>
        <v>279.47000000000003</v>
      </c>
      <c r="KB9365" s="73">
        <f t="shared" si="5974"/>
        <v>279.47000000000003</v>
      </c>
      <c r="KC9365" s="73">
        <f t="shared" si="5974"/>
        <v>279.47000000000003</v>
      </c>
      <c r="KD9365" s="73">
        <f t="shared" si="5974"/>
        <v>279.47000000000003</v>
      </c>
      <c r="KE9365" s="73">
        <f t="shared" si="5974"/>
        <v>279.47000000000003</v>
      </c>
      <c r="KF9365" s="73">
        <f t="shared" si="5974"/>
        <v>279.47000000000003</v>
      </c>
      <c r="KG9365" s="73">
        <f t="shared" si="5974"/>
        <v>279.47000000000003</v>
      </c>
      <c r="KH9365">
        <v>279.47000000000003</v>
      </c>
      <c r="KL9365" s="84"/>
      <c r="KP9365" s="84"/>
      <c r="KS9365" s="74"/>
      <c r="KT9365" s="74"/>
      <c r="KU9365" s="16"/>
      <c r="KV9365" s="72"/>
      <c r="KW9365" s="72"/>
      <c r="KX9365" s="16"/>
      <c r="KZ9365" s="16"/>
      <c r="LA9365" s="16"/>
      <c r="LB9365" s="74"/>
      <c r="LC9365" s="74"/>
    </row>
    <row r="9366" spans="2:315" x14ac:dyDescent="0.35">
      <c r="B9366">
        <v>260</v>
      </c>
      <c r="C9366">
        <f t="shared" si="5789"/>
        <v>2.5950000000000002</v>
      </c>
      <c r="E9366" s="92">
        <v>279.47000000000003</v>
      </c>
      <c r="F9366" s="73">
        <f t="shared" ref="F9366:BQ9366" si="5975">(E9366+$F$9100*$F$9102*($F$55/$F$9101*E9365+$F$55/$F$9101*E9367))/(1+$F$9100*$F$9102*($F$55/$F$9101+$F$55/$F$9101))</f>
        <v>279.47000000000003</v>
      </c>
      <c r="G9366" s="73">
        <f t="shared" si="5975"/>
        <v>279.47000000000003</v>
      </c>
      <c r="H9366" s="73">
        <f t="shared" si="5975"/>
        <v>279.47000000000003</v>
      </c>
      <c r="I9366" s="73">
        <f t="shared" si="5975"/>
        <v>279.47000000000003</v>
      </c>
      <c r="J9366" s="73">
        <f t="shared" si="5975"/>
        <v>279.47000000000003</v>
      </c>
      <c r="K9366" s="73">
        <f t="shared" si="5975"/>
        <v>279.47000000000003</v>
      </c>
      <c r="L9366" s="73">
        <f t="shared" si="5975"/>
        <v>279.47000000000003</v>
      </c>
      <c r="M9366" s="73">
        <f t="shared" si="5975"/>
        <v>279.47000000000003</v>
      </c>
      <c r="N9366" s="73">
        <f t="shared" si="5975"/>
        <v>279.47000000000003</v>
      </c>
      <c r="O9366" s="73">
        <f t="shared" si="5975"/>
        <v>279.47000000000003</v>
      </c>
      <c r="P9366" s="73">
        <f t="shared" si="5975"/>
        <v>279.47000000000003</v>
      </c>
      <c r="Q9366" s="73">
        <f t="shared" si="5975"/>
        <v>279.47000000000003</v>
      </c>
      <c r="R9366" s="73">
        <f t="shared" si="5975"/>
        <v>279.47000000000003</v>
      </c>
      <c r="S9366" s="73">
        <f t="shared" si="5975"/>
        <v>279.47000000000003</v>
      </c>
      <c r="T9366" s="73">
        <f t="shared" si="5975"/>
        <v>279.47000000000003</v>
      </c>
      <c r="U9366" s="73">
        <f t="shared" si="5975"/>
        <v>279.47000000000003</v>
      </c>
      <c r="V9366" s="73">
        <f t="shared" si="5975"/>
        <v>279.47000000000003</v>
      </c>
      <c r="W9366" s="73">
        <f t="shared" si="5975"/>
        <v>279.47000000000003</v>
      </c>
      <c r="X9366" s="73">
        <f t="shared" si="5975"/>
        <v>279.47000000000003</v>
      </c>
      <c r="Y9366" s="73">
        <f t="shared" si="5975"/>
        <v>279.47000000000003</v>
      </c>
      <c r="Z9366" s="73">
        <f t="shared" si="5975"/>
        <v>279.47000000000003</v>
      </c>
      <c r="AA9366" s="73">
        <f t="shared" si="5975"/>
        <v>279.47000000000003</v>
      </c>
      <c r="AB9366" s="73">
        <f t="shared" si="5975"/>
        <v>279.47000000000003</v>
      </c>
      <c r="AC9366" s="73">
        <f t="shared" si="5975"/>
        <v>279.47000000000003</v>
      </c>
      <c r="AD9366" s="73">
        <f t="shared" si="5975"/>
        <v>279.47000000000003</v>
      </c>
      <c r="AE9366" s="73">
        <f t="shared" si="5975"/>
        <v>279.47000000000003</v>
      </c>
      <c r="AF9366" s="73">
        <f t="shared" si="5975"/>
        <v>279.47000000000003</v>
      </c>
      <c r="AG9366" s="73">
        <f t="shared" si="5975"/>
        <v>279.47000000000003</v>
      </c>
      <c r="AH9366" s="73">
        <f t="shared" si="5975"/>
        <v>279.47000000000003</v>
      </c>
      <c r="AI9366" s="73">
        <f t="shared" si="5975"/>
        <v>279.47000000000003</v>
      </c>
      <c r="AJ9366" s="73">
        <f t="shared" si="5975"/>
        <v>279.47000000000003</v>
      </c>
      <c r="AK9366" s="73">
        <f t="shared" si="5975"/>
        <v>279.47000000000003</v>
      </c>
      <c r="AL9366" s="73">
        <f t="shared" si="5975"/>
        <v>279.47000000000003</v>
      </c>
      <c r="AM9366" s="73">
        <f t="shared" si="5975"/>
        <v>279.47000000000003</v>
      </c>
      <c r="AN9366" s="73">
        <f t="shared" si="5975"/>
        <v>279.47000000000003</v>
      </c>
      <c r="AO9366" s="73">
        <f t="shared" si="5975"/>
        <v>279.47000000000003</v>
      </c>
      <c r="AP9366" s="73">
        <f t="shared" si="5975"/>
        <v>279.47000000000003</v>
      </c>
      <c r="AQ9366" s="73">
        <f t="shared" si="5975"/>
        <v>279.47000000000003</v>
      </c>
      <c r="AR9366" s="73">
        <f t="shared" si="5975"/>
        <v>279.47000000000003</v>
      </c>
      <c r="AS9366" s="73">
        <f t="shared" si="5975"/>
        <v>279.47000000000003</v>
      </c>
      <c r="AT9366" s="73">
        <f t="shared" si="5975"/>
        <v>279.47000000000003</v>
      </c>
      <c r="AU9366" s="73">
        <f t="shared" si="5975"/>
        <v>279.47000000000003</v>
      </c>
      <c r="AV9366" s="73">
        <f t="shared" si="5975"/>
        <v>279.47000000000003</v>
      </c>
      <c r="AW9366" s="73">
        <f t="shared" si="5975"/>
        <v>279.47000000000003</v>
      </c>
      <c r="AX9366" s="73">
        <f t="shared" si="5975"/>
        <v>279.47000000000003</v>
      </c>
      <c r="AY9366" s="73">
        <f t="shared" si="5975"/>
        <v>279.47000000000003</v>
      </c>
      <c r="AZ9366" s="73">
        <f t="shared" si="5975"/>
        <v>279.47000000000003</v>
      </c>
      <c r="BA9366" s="73">
        <f t="shared" si="5975"/>
        <v>279.47000000000003</v>
      </c>
      <c r="BB9366" s="73">
        <f t="shared" si="5975"/>
        <v>279.47000000000003</v>
      </c>
      <c r="BC9366" s="73">
        <f t="shared" si="5975"/>
        <v>279.47000000000003</v>
      </c>
      <c r="BD9366" s="73">
        <f t="shared" si="5975"/>
        <v>279.47000000000003</v>
      </c>
      <c r="BE9366" s="73">
        <f t="shared" si="5975"/>
        <v>279.47000000000003</v>
      </c>
      <c r="BF9366" s="73">
        <f t="shared" si="5975"/>
        <v>279.47000000000003</v>
      </c>
      <c r="BG9366" s="73">
        <f t="shared" si="5975"/>
        <v>279.47000000000003</v>
      </c>
      <c r="BH9366" s="73">
        <f t="shared" si="5975"/>
        <v>279.47000000000003</v>
      </c>
      <c r="BI9366" s="73">
        <f t="shared" si="5975"/>
        <v>279.47000000000003</v>
      </c>
      <c r="BJ9366" s="73">
        <f t="shared" si="5975"/>
        <v>279.47000000000003</v>
      </c>
      <c r="BK9366" s="73">
        <f t="shared" si="5975"/>
        <v>279.47000000000003</v>
      </c>
      <c r="BL9366" s="73">
        <f t="shared" si="5975"/>
        <v>279.47000000000003</v>
      </c>
      <c r="BM9366" s="73">
        <f t="shared" si="5975"/>
        <v>279.47000000000003</v>
      </c>
      <c r="BN9366" s="73">
        <f t="shared" si="5975"/>
        <v>279.47000000000003</v>
      </c>
      <c r="BO9366" s="73">
        <f t="shared" si="5975"/>
        <v>279.47000000000003</v>
      </c>
      <c r="BP9366" s="73">
        <f t="shared" si="5975"/>
        <v>279.47000000000003</v>
      </c>
      <c r="BQ9366" s="73">
        <f t="shared" si="5975"/>
        <v>279.47000000000003</v>
      </c>
      <c r="BR9366" s="73">
        <f t="shared" ref="BR9366:EC9366" si="5976">(BQ9366+$F$9100*$F$9102*($F$55/$F$9101*BQ9365+$F$55/$F$9101*BQ9367))/(1+$F$9100*$F$9102*($F$55/$F$9101+$F$55/$F$9101))</f>
        <v>279.47000000000003</v>
      </c>
      <c r="BS9366" s="73">
        <f t="shared" si="5976"/>
        <v>279.47000000000003</v>
      </c>
      <c r="BT9366" s="73">
        <f t="shared" si="5976"/>
        <v>279.47000000000003</v>
      </c>
      <c r="BU9366" s="73">
        <f t="shared" si="5976"/>
        <v>279.47000000000003</v>
      </c>
      <c r="BV9366" s="73">
        <f t="shared" si="5976"/>
        <v>279.47000000000003</v>
      </c>
      <c r="BW9366" s="73">
        <f t="shared" si="5976"/>
        <v>279.47000000000003</v>
      </c>
      <c r="BX9366" s="73">
        <f t="shared" si="5976"/>
        <v>279.47000000000003</v>
      </c>
      <c r="BY9366" s="73">
        <f t="shared" si="5976"/>
        <v>279.47000000000003</v>
      </c>
      <c r="BZ9366" s="73">
        <f t="shared" si="5976"/>
        <v>279.47000000000003</v>
      </c>
      <c r="CA9366" s="73">
        <f t="shared" si="5976"/>
        <v>279.47000000000003</v>
      </c>
      <c r="CB9366" s="73">
        <f t="shared" si="5976"/>
        <v>279.47000000000003</v>
      </c>
      <c r="CC9366" s="73">
        <f t="shared" si="5976"/>
        <v>279.47000000000003</v>
      </c>
      <c r="CD9366" s="73">
        <f t="shared" si="5976"/>
        <v>279.47000000000003</v>
      </c>
      <c r="CE9366" s="73">
        <f t="shared" si="5976"/>
        <v>279.47000000000003</v>
      </c>
      <c r="CF9366" s="73">
        <f t="shared" si="5976"/>
        <v>279.47000000000003</v>
      </c>
      <c r="CG9366" s="73">
        <f t="shared" si="5976"/>
        <v>279.47000000000003</v>
      </c>
      <c r="CH9366" s="73">
        <f t="shared" si="5976"/>
        <v>279.47000000000003</v>
      </c>
      <c r="CI9366" s="73">
        <f t="shared" si="5976"/>
        <v>279.47000000000003</v>
      </c>
      <c r="CJ9366" s="73">
        <f t="shared" si="5976"/>
        <v>279.47000000000003</v>
      </c>
      <c r="CK9366" s="73">
        <f t="shared" si="5976"/>
        <v>279.47000000000003</v>
      </c>
      <c r="CL9366" s="73">
        <f t="shared" si="5976"/>
        <v>279.47000000000003</v>
      </c>
      <c r="CM9366" s="73">
        <f t="shared" si="5976"/>
        <v>279.47000000000003</v>
      </c>
      <c r="CN9366" s="73">
        <f t="shared" si="5976"/>
        <v>279.47000000000003</v>
      </c>
      <c r="CO9366" s="73">
        <f t="shared" si="5976"/>
        <v>279.47000000000003</v>
      </c>
      <c r="CP9366" s="73">
        <f t="shared" si="5976"/>
        <v>279.47000000000003</v>
      </c>
      <c r="CQ9366" s="73">
        <f t="shared" si="5976"/>
        <v>279.47000000000003</v>
      </c>
      <c r="CR9366" s="73">
        <f t="shared" si="5976"/>
        <v>279.47000000000003</v>
      </c>
      <c r="CS9366" s="73">
        <f t="shared" si="5976"/>
        <v>279.47000000000003</v>
      </c>
      <c r="CT9366" s="73">
        <f t="shared" si="5976"/>
        <v>279.47000000000003</v>
      </c>
      <c r="CU9366" s="73">
        <f t="shared" si="5976"/>
        <v>279.47000000000003</v>
      </c>
      <c r="CV9366" s="73">
        <f t="shared" si="5976"/>
        <v>279.47000000000003</v>
      </c>
      <c r="CW9366" s="73">
        <f t="shared" si="5976"/>
        <v>279.47000000000003</v>
      </c>
      <c r="CX9366" s="73">
        <f t="shared" si="5976"/>
        <v>279.47000000000003</v>
      </c>
      <c r="CY9366" s="73">
        <f t="shared" si="5976"/>
        <v>279.47000000000003</v>
      </c>
      <c r="CZ9366" s="73">
        <f t="shared" si="5976"/>
        <v>279.47000000000003</v>
      </c>
      <c r="DA9366" s="73">
        <f t="shared" si="5976"/>
        <v>279.47000000000003</v>
      </c>
      <c r="DB9366" s="73">
        <f t="shared" si="5976"/>
        <v>279.47000000000003</v>
      </c>
      <c r="DC9366" s="73">
        <f t="shared" si="5976"/>
        <v>279.47000000000003</v>
      </c>
      <c r="DD9366" s="73">
        <f t="shared" si="5976"/>
        <v>279.47000000000003</v>
      </c>
      <c r="DE9366" s="73">
        <f t="shared" si="5976"/>
        <v>279.47000000000003</v>
      </c>
      <c r="DF9366" s="73">
        <f t="shared" si="5976"/>
        <v>279.47000000000003</v>
      </c>
      <c r="DG9366" s="73">
        <f t="shared" si="5976"/>
        <v>279.47000000000003</v>
      </c>
      <c r="DH9366" s="73">
        <f t="shared" si="5976"/>
        <v>279.47000000000003</v>
      </c>
      <c r="DI9366" s="73">
        <f t="shared" si="5976"/>
        <v>279.47000000000003</v>
      </c>
      <c r="DJ9366" s="73">
        <f t="shared" si="5976"/>
        <v>279.47000000000003</v>
      </c>
      <c r="DK9366" s="73">
        <f t="shared" si="5976"/>
        <v>279.47000000000003</v>
      </c>
      <c r="DL9366" s="73">
        <f t="shared" si="5976"/>
        <v>279.47000000000003</v>
      </c>
      <c r="DM9366" s="73">
        <f t="shared" si="5976"/>
        <v>279.47000000000003</v>
      </c>
      <c r="DN9366" s="73">
        <f t="shared" si="5976"/>
        <v>279.47000000000003</v>
      </c>
      <c r="DO9366" s="73">
        <f t="shared" si="5976"/>
        <v>279.47000000000003</v>
      </c>
      <c r="DP9366" s="73">
        <f t="shared" si="5976"/>
        <v>279.47000000000003</v>
      </c>
      <c r="DQ9366" s="73">
        <f t="shared" si="5976"/>
        <v>279.47000000000003</v>
      </c>
      <c r="DR9366" s="73">
        <f t="shared" si="5976"/>
        <v>279.47000000000003</v>
      </c>
      <c r="DS9366" s="73">
        <f t="shared" si="5976"/>
        <v>279.47000000000003</v>
      </c>
      <c r="DT9366" s="73">
        <f t="shared" si="5976"/>
        <v>279.47000000000003</v>
      </c>
      <c r="DU9366" s="73">
        <f t="shared" si="5976"/>
        <v>279.47000000000003</v>
      </c>
      <c r="DV9366" s="73">
        <f t="shared" si="5976"/>
        <v>279.47000000000003</v>
      </c>
      <c r="DW9366" s="73">
        <f t="shared" si="5976"/>
        <v>279.47000000000003</v>
      </c>
      <c r="DX9366" s="73">
        <f t="shared" si="5976"/>
        <v>279.47000000000003</v>
      </c>
      <c r="DY9366" s="73">
        <f t="shared" si="5976"/>
        <v>279.47000000000003</v>
      </c>
      <c r="DZ9366" s="73">
        <f t="shared" si="5976"/>
        <v>279.47000000000003</v>
      </c>
      <c r="EA9366" s="73">
        <f t="shared" si="5976"/>
        <v>279.47000000000003</v>
      </c>
      <c r="EB9366" s="73">
        <f t="shared" si="5976"/>
        <v>279.47000000000003</v>
      </c>
      <c r="EC9366" s="73">
        <f t="shared" si="5976"/>
        <v>279.47000000000003</v>
      </c>
      <c r="ED9366" s="73">
        <f t="shared" ref="ED9366:GO9366" si="5977">(EC9366+$F$9100*$F$9102*($F$55/$F$9101*EC9365+$F$55/$F$9101*EC9367))/(1+$F$9100*$F$9102*($F$55/$F$9101+$F$55/$F$9101))</f>
        <v>279.47000000000003</v>
      </c>
      <c r="EE9366" s="73">
        <f t="shared" si="5977"/>
        <v>279.47000000000003</v>
      </c>
      <c r="EF9366" s="73">
        <f t="shared" si="5977"/>
        <v>279.47000000000003</v>
      </c>
      <c r="EG9366" s="73">
        <f t="shared" si="5977"/>
        <v>279.47000000000003</v>
      </c>
      <c r="EH9366" s="73">
        <f t="shared" si="5977"/>
        <v>279.47000000000003</v>
      </c>
      <c r="EI9366" s="73">
        <f t="shared" si="5977"/>
        <v>279.47000000000003</v>
      </c>
      <c r="EJ9366" s="73">
        <f t="shared" si="5977"/>
        <v>279.47000000000003</v>
      </c>
      <c r="EK9366" s="73">
        <f t="shared" si="5977"/>
        <v>279.47000000000003</v>
      </c>
      <c r="EL9366" s="73">
        <f t="shared" si="5977"/>
        <v>279.47000000000003</v>
      </c>
      <c r="EM9366" s="73">
        <f t="shared" si="5977"/>
        <v>279.47000000000003</v>
      </c>
      <c r="EN9366" s="73">
        <f t="shared" si="5977"/>
        <v>279.47000000000003</v>
      </c>
      <c r="EO9366" s="73">
        <f t="shared" si="5977"/>
        <v>279.47000000000003</v>
      </c>
      <c r="EP9366" s="73">
        <f t="shared" si="5977"/>
        <v>279.47000000000003</v>
      </c>
      <c r="EQ9366" s="73">
        <f t="shared" si="5977"/>
        <v>279.47000000000003</v>
      </c>
      <c r="ER9366" s="73">
        <f t="shared" si="5977"/>
        <v>279.47000000000003</v>
      </c>
      <c r="ES9366" s="73">
        <f t="shared" si="5977"/>
        <v>279.47000000000003</v>
      </c>
      <c r="ET9366" s="73">
        <f t="shared" si="5977"/>
        <v>279.47000000000003</v>
      </c>
      <c r="EU9366" s="73">
        <f t="shared" si="5977"/>
        <v>279.47000000000003</v>
      </c>
      <c r="EV9366" s="73">
        <f t="shared" si="5977"/>
        <v>279.47000000000003</v>
      </c>
      <c r="EW9366" s="73">
        <f t="shared" si="5977"/>
        <v>279.47000000000003</v>
      </c>
      <c r="EX9366" s="73">
        <f t="shared" si="5977"/>
        <v>279.47000000000003</v>
      </c>
      <c r="EY9366" s="73">
        <f t="shared" si="5977"/>
        <v>279.47000000000003</v>
      </c>
      <c r="EZ9366" s="73">
        <f t="shared" si="5977"/>
        <v>279.47000000000003</v>
      </c>
      <c r="FA9366" s="73">
        <f t="shared" si="5977"/>
        <v>279.47000000000003</v>
      </c>
      <c r="FB9366" s="73">
        <f t="shared" si="5977"/>
        <v>279.47000000000003</v>
      </c>
      <c r="FC9366" s="73">
        <f t="shared" si="5977"/>
        <v>279.47000000000003</v>
      </c>
      <c r="FD9366" s="73">
        <f t="shared" si="5977"/>
        <v>279.47000000000003</v>
      </c>
      <c r="FE9366" s="73">
        <f t="shared" si="5977"/>
        <v>279.47000000000003</v>
      </c>
      <c r="FF9366" s="73">
        <f t="shared" si="5977"/>
        <v>279.47000000000003</v>
      </c>
      <c r="FG9366" s="73">
        <f t="shared" si="5977"/>
        <v>279.47000000000003</v>
      </c>
      <c r="FH9366" s="73">
        <f t="shared" si="5977"/>
        <v>279.47000000000003</v>
      </c>
      <c r="FI9366" s="73">
        <f t="shared" si="5977"/>
        <v>279.47000000000003</v>
      </c>
      <c r="FJ9366" s="73">
        <f t="shared" si="5977"/>
        <v>279.47000000000003</v>
      </c>
      <c r="FK9366" s="73">
        <f t="shared" si="5977"/>
        <v>279.47000000000003</v>
      </c>
      <c r="FL9366" s="73">
        <f t="shared" si="5977"/>
        <v>279.47000000000003</v>
      </c>
      <c r="FM9366" s="73">
        <f t="shared" si="5977"/>
        <v>279.47000000000003</v>
      </c>
      <c r="FN9366" s="73">
        <f t="shared" si="5977"/>
        <v>279.47000000000003</v>
      </c>
      <c r="FO9366" s="73">
        <f t="shared" si="5977"/>
        <v>279.47000000000003</v>
      </c>
      <c r="FP9366" s="73">
        <f t="shared" si="5977"/>
        <v>279.47000000000003</v>
      </c>
      <c r="FQ9366" s="73">
        <f t="shared" si="5977"/>
        <v>279.47000000000003</v>
      </c>
      <c r="FR9366" s="73">
        <f t="shared" si="5977"/>
        <v>279.47000000000003</v>
      </c>
      <c r="FS9366" s="73">
        <f t="shared" si="5977"/>
        <v>279.47000000000003</v>
      </c>
      <c r="FT9366" s="73">
        <f t="shared" si="5977"/>
        <v>279.47000000000003</v>
      </c>
      <c r="FU9366" s="73">
        <f t="shared" si="5977"/>
        <v>279.47000000000003</v>
      </c>
      <c r="FV9366" s="73">
        <f t="shared" si="5977"/>
        <v>279.47000000000003</v>
      </c>
      <c r="FW9366" s="73">
        <f t="shared" si="5977"/>
        <v>279.47000000000003</v>
      </c>
      <c r="FX9366" s="73">
        <f t="shared" si="5977"/>
        <v>279.47000000000003</v>
      </c>
      <c r="FY9366" s="73">
        <f t="shared" si="5977"/>
        <v>279.47000000000003</v>
      </c>
      <c r="FZ9366" s="73">
        <f t="shared" si="5977"/>
        <v>279.47000000000003</v>
      </c>
      <c r="GA9366" s="73">
        <f t="shared" si="5977"/>
        <v>279.47000000000003</v>
      </c>
      <c r="GB9366" s="73">
        <f t="shared" si="5977"/>
        <v>279.47000000000003</v>
      </c>
      <c r="GC9366" s="73">
        <f t="shared" si="5977"/>
        <v>279.47000000000003</v>
      </c>
      <c r="GD9366" s="73">
        <f t="shared" si="5977"/>
        <v>279.47000000000003</v>
      </c>
      <c r="GE9366" s="73">
        <f t="shared" si="5977"/>
        <v>279.47000000000003</v>
      </c>
      <c r="GF9366" s="73">
        <f t="shared" si="5977"/>
        <v>279.47000000000003</v>
      </c>
      <c r="GG9366" s="73">
        <f t="shared" si="5977"/>
        <v>279.47000000000003</v>
      </c>
      <c r="GH9366" s="73">
        <f t="shared" si="5977"/>
        <v>279.47000000000003</v>
      </c>
      <c r="GI9366" s="73">
        <f t="shared" si="5977"/>
        <v>279.47000000000003</v>
      </c>
      <c r="GJ9366" s="73">
        <f t="shared" si="5977"/>
        <v>279.47000000000003</v>
      </c>
      <c r="GK9366" s="73">
        <f t="shared" si="5977"/>
        <v>279.47000000000003</v>
      </c>
      <c r="GL9366" s="73">
        <f t="shared" si="5977"/>
        <v>279.47000000000003</v>
      </c>
      <c r="GM9366" s="73">
        <f t="shared" si="5977"/>
        <v>279.47000000000003</v>
      </c>
      <c r="GN9366" s="73">
        <f t="shared" si="5977"/>
        <v>279.47000000000003</v>
      </c>
      <c r="GO9366" s="73">
        <f t="shared" si="5977"/>
        <v>279.47000000000003</v>
      </c>
      <c r="GP9366" s="73">
        <f t="shared" ref="GP9366:JA9366" si="5978">(GO9366+$F$9100*$F$9102*($F$55/$F$9101*GO9365+$F$55/$F$9101*GO9367))/(1+$F$9100*$F$9102*($F$55/$F$9101+$F$55/$F$9101))</f>
        <v>279.47000000000003</v>
      </c>
      <c r="GQ9366" s="73">
        <f t="shared" si="5978"/>
        <v>279.47000000000003</v>
      </c>
      <c r="GR9366" s="73">
        <f t="shared" si="5978"/>
        <v>279.47000000000003</v>
      </c>
      <c r="GS9366" s="73">
        <f t="shared" si="5978"/>
        <v>279.47000000000003</v>
      </c>
      <c r="GT9366" s="73">
        <f t="shared" si="5978"/>
        <v>279.47000000000003</v>
      </c>
      <c r="GU9366" s="73">
        <f t="shared" si="5978"/>
        <v>279.47000000000003</v>
      </c>
      <c r="GV9366" s="73">
        <f t="shared" si="5978"/>
        <v>279.47000000000003</v>
      </c>
      <c r="GW9366" s="73">
        <f t="shared" si="5978"/>
        <v>279.47000000000003</v>
      </c>
      <c r="GX9366" s="73">
        <f t="shared" si="5978"/>
        <v>279.47000000000003</v>
      </c>
      <c r="GY9366" s="73">
        <f t="shared" si="5978"/>
        <v>279.47000000000003</v>
      </c>
      <c r="GZ9366" s="73">
        <f t="shared" si="5978"/>
        <v>279.47000000000003</v>
      </c>
      <c r="HA9366" s="73">
        <f t="shared" si="5978"/>
        <v>279.47000000000003</v>
      </c>
      <c r="HB9366" s="73">
        <f t="shared" si="5978"/>
        <v>279.47000000000003</v>
      </c>
      <c r="HC9366" s="73">
        <f t="shared" si="5978"/>
        <v>279.47000000000003</v>
      </c>
      <c r="HD9366" s="73">
        <f t="shared" si="5978"/>
        <v>279.47000000000003</v>
      </c>
      <c r="HE9366" s="73">
        <f t="shared" si="5978"/>
        <v>279.47000000000003</v>
      </c>
      <c r="HF9366" s="73">
        <f t="shared" si="5978"/>
        <v>279.47000000000003</v>
      </c>
      <c r="HG9366" s="73">
        <f t="shared" si="5978"/>
        <v>279.47000000000003</v>
      </c>
      <c r="HH9366" s="73">
        <f t="shared" si="5978"/>
        <v>279.47000000000003</v>
      </c>
      <c r="HI9366" s="73">
        <f t="shared" si="5978"/>
        <v>279.47000000000003</v>
      </c>
      <c r="HJ9366" s="73">
        <f t="shared" si="5978"/>
        <v>279.47000000000003</v>
      </c>
      <c r="HK9366" s="73">
        <f t="shared" si="5978"/>
        <v>279.47000000000003</v>
      </c>
      <c r="HL9366" s="73">
        <f t="shared" si="5978"/>
        <v>279.47000000000003</v>
      </c>
      <c r="HM9366" s="73">
        <f t="shared" si="5978"/>
        <v>279.47000000000003</v>
      </c>
      <c r="HN9366" s="73">
        <f t="shared" si="5978"/>
        <v>279.47000000000003</v>
      </c>
      <c r="HO9366" s="73">
        <f t="shared" si="5978"/>
        <v>279.47000000000003</v>
      </c>
      <c r="HP9366" s="73">
        <f t="shared" si="5978"/>
        <v>279.47000000000003</v>
      </c>
      <c r="HQ9366" s="73">
        <f t="shared" si="5978"/>
        <v>279.47000000000003</v>
      </c>
      <c r="HR9366" s="73">
        <f t="shared" si="5978"/>
        <v>279.47000000000003</v>
      </c>
      <c r="HS9366" s="73">
        <f t="shared" si="5978"/>
        <v>279.47000000000003</v>
      </c>
      <c r="HT9366" s="73">
        <f t="shared" si="5978"/>
        <v>279.47000000000003</v>
      </c>
      <c r="HU9366" s="73">
        <f t="shared" si="5978"/>
        <v>279.47000000000003</v>
      </c>
      <c r="HV9366" s="73">
        <f t="shared" si="5978"/>
        <v>279.47000000000003</v>
      </c>
      <c r="HW9366" s="73">
        <f t="shared" si="5978"/>
        <v>279.47000000000003</v>
      </c>
      <c r="HX9366" s="73">
        <f t="shared" si="5978"/>
        <v>279.47000000000003</v>
      </c>
      <c r="HY9366" s="73">
        <f t="shared" si="5978"/>
        <v>279.47000000000003</v>
      </c>
      <c r="HZ9366" s="73">
        <f t="shared" si="5978"/>
        <v>279.47000000000003</v>
      </c>
      <c r="IA9366" s="73">
        <f t="shared" si="5978"/>
        <v>279.47000000000003</v>
      </c>
      <c r="IB9366" s="73">
        <f t="shared" si="5978"/>
        <v>279.47000000000003</v>
      </c>
      <c r="IC9366" s="73">
        <f t="shared" si="5978"/>
        <v>279.47000000000003</v>
      </c>
      <c r="ID9366" s="73">
        <f t="shared" si="5978"/>
        <v>279.47000000000003</v>
      </c>
      <c r="IE9366" s="73">
        <f t="shared" si="5978"/>
        <v>279.47000000000003</v>
      </c>
      <c r="IF9366" s="73">
        <f t="shared" si="5978"/>
        <v>279.47000000000003</v>
      </c>
      <c r="IG9366" s="73">
        <f t="shared" si="5978"/>
        <v>279.47000000000003</v>
      </c>
      <c r="IH9366" s="73">
        <f t="shared" si="5978"/>
        <v>279.47000000000003</v>
      </c>
      <c r="II9366" s="73">
        <f t="shared" si="5978"/>
        <v>279.47000000000003</v>
      </c>
      <c r="IJ9366" s="73">
        <f t="shared" si="5978"/>
        <v>279.47000000000003</v>
      </c>
      <c r="IK9366" s="73">
        <f t="shared" si="5978"/>
        <v>279.47000000000003</v>
      </c>
      <c r="IL9366" s="73">
        <f t="shared" si="5978"/>
        <v>279.47000000000003</v>
      </c>
      <c r="IM9366" s="73">
        <f t="shared" si="5978"/>
        <v>279.47000000000003</v>
      </c>
      <c r="IN9366" s="73">
        <f t="shared" si="5978"/>
        <v>279.47000000000003</v>
      </c>
      <c r="IO9366" s="73">
        <f t="shared" si="5978"/>
        <v>279.47000000000003</v>
      </c>
      <c r="IP9366" s="73">
        <f t="shared" si="5978"/>
        <v>279.47000000000003</v>
      </c>
      <c r="IQ9366" s="73">
        <f t="shared" si="5978"/>
        <v>279.47000000000003</v>
      </c>
      <c r="IR9366" s="73">
        <f t="shared" si="5978"/>
        <v>279.47000000000003</v>
      </c>
      <c r="IS9366" s="73">
        <f t="shared" si="5978"/>
        <v>279.47000000000003</v>
      </c>
      <c r="IT9366" s="73">
        <f t="shared" si="5978"/>
        <v>279.47000000000003</v>
      </c>
      <c r="IU9366" s="73">
        <f t="shared" si="5978"/>
        <v>279.47000000000003</v>
      </c>
      <c r="IV9366" s="73">
        <f t="shared" si="5978"/>
        <v>279.47000000000003</v>
      </c>
      <c r="IW9366" s="73">
        <f t="shared" si="5978"/>
        <v>279.47000000000003</v>
      </c>
      <c r="IX9366" s="73">
        <f t="shared" si="5978"/>
        <v>279.47000000000003</v>
      </c>
      <c r="IY9366" s="73">
        <f t="shared" si="5978"/>
        <v>279.47000000000003</v>
      </c>
      <c r="IZ9366" s="73">
        <f t="shared" si="5978"/>
        <v>279.47000000000003</v>
      </c>
      <c r="JA9366" s="73">
        <f t="shared" si="5978"/>
        <v>279.47000000000003</v>
      </c>
      <c r="JB9366" s="73">
        <f t="shared" ref="JB9366:KG9366" si="5979">(JA9366+$F$9100*$F$9102*($F$55/$F$9101*JA9365+$F$55/$F$9101*JA9367))/(1+$F$9100*$F$9102*($F$55/$F$9101+$F$55/$F$9101))</f>
        <v>279.47000000000003</v>
      </c>
      <c r="JC9366" s="73">
        <f t="shared" si="5979"/>
        <v>279.47000000000003</v>
      </c>
      <c r="JD9366" s="73">
        <f t="shared" si="5979"/>
        <v>279.47000000000003</v>
      </c>
      <c r="JE9366" s="73">
        <f t="shared" si="5979"/>
        <v>279.47000000000003</v>
      </c>
      <c r="JF9366" s="73">
        <f t="shared" si="5979"/>
        <v>279.47000000000003</v>
      </c>
      <c r="JG9366" s="73">
        <f t="shared" si="5979"/>
        <v>279.47000000000003</v>
      </c>
      <c r="JH9366" s="73">
        <f t="shared" si="5979"/>
        <v>279.47000000000003</v>
      </c>
      <c r="JI9366" s="73">
        <f t="shared" si="5979"/>
        <v>279.47000000000003</v>
      </c>
      <c r="JJ9366" s="73">
        <f t="shared" si="5979"/>
        <v>279.47000000000003</v>
      </c>
      <c r="JK9366" s="73">
        <f t="shared" si="5979"/>
        <v>279.47000000000003</v>
      </c>
      <c r="JL9366" s="73">
        <f t="shared" si="5979"/>
        <v>279.47000000000003</v>
      </c>
      <c r="JM9366" s="73">
        <f t="shared" si="5979"/>
        <v>279.47000000000003</v>
      </c>
      <c r="JN9366" s="73">
        <f t="shared" si="5979"/>
        <v>279.47000000000003</v>
      </c>
      <c r="JO9366" s="73">
        <f t="shared" si="5979"/>
        <v>279.47000000000003</v>
      </c>
      <c r="JP9366" s="73">
        <f t="shared" si="5979"/>
        <v>279.47000000000003</v>
      </c>
      <c r="JQ9366" s="73">
        <f t="shared" si="5979"/>
        <v>279.47000000000003</v>
      </c>
      <c r="JR9366" s="73">
        <f t="shared" si="5979"/>
        <v>279.47000000000003</v>
      </c>
      <c r="JS9366" s="73">
        <f t="shared" si="5979"/>
        <v>279.47000000000003</v>
      </c>
      <c r="JT9366" s="73">
        <f t="shared" si="5979"/>
        <v>279.47000000000003</v>
      </c>
      <c r="JU9366" s="73">
        <f t="shared" si="5979"/>
        <v>279.47000000000003</v>
      </c>
      <c r="JV9366" s="73">
        <f t="shared" si="5979"/>
        <v>279.47000000000003</v>
      </c>
      <c r="JW9366" s="73">
        <f t="shared" si="5979"/>
        <v>279.47000000000003</v>
      </c>
      <c r="JX9366" s="73">
        <f t="shared" si="5979"/>
        <v>279.47000000000003</v>
      </c>
      <c r="JY9366" s="73">
        <f t="shared" si="5979"/>
        <v>279.47000000000003</v>
      </c>
      <c r="JZ9366" s="73">
        <f t="shared" si="5979"/>
        <v>279.47000000000003</v>
      </c>
      <c r="KA9366" s="73">
        <f t="shared" si="5979"/>
        <v>279.47000000000003</v>
      </c>
      <c r="KB9366" s="73">
        <f t="shared" si="5979"/>
        <v>279.47000000000003</v>
      </c>
      <c r="KC9366" s="73">
        <f t="shared" si="5979"/>
        <v>279.47000000000003</v>
      </c>
      <c r="KD9366" s="73">
        <f t="shared" si="5979"/>
        <v>279.47000000000003</v>
      </c>
      <c r="KE9366" s="73">
        <f t="shared" si="5979"/>
        <v>279.47000000000003</v>
      </c>
      <c r="KF9366" s="73">
        <f t="shared" si="5979"/>
        <v>279.47000000000003</v>
      </c>
      <c r="KG9366" s="73">
        <f t="shared" si="5979"/>
        <v>279.47000000000003</v>
      </c>
      <c r="KH9366">
        <v>279.47000000000003</v>
      </c>
      <c r="KL9366" s="84"/>
      <c r="KP9366" s="84"/>
      <c r="KS9366" s="74"/>
      <c r="KT9366" s="74"/>
      <c r="KU9366" s="16"/>
      <c r="KV9366" s="72"/>
      <c r="KW9366" s="72"/>
      <c r="KX9366" s="16"/>
      <c r="KZ9366" s="16"/>
      <c r="LA9366" s="16"/>
      <c r="LB9366" s="74"/>
      <c r="LC9366" s="74"/>
    </row>
    <row r="9367" spans="2:315" x14ac:dyDescent="0.35">
      <c r="B9367">
        <v>261</v>
      </c>
      <c r="C9367">
        <f t="shared" si="5789"/>
        <v>2.605</v>
      </c>
      <c r="E9367" s="92">
        <v>279.47000000000003</v>
      </c>
      <c r="F9367" s="73">
        <f t="shared" ref="F9367:BQ9367" si="5980">(E9367+$F$9100*$F$9102*($F$55/$F$9101*E9366+$F$55/$F$9101*E9368))/(1+$F$9100*$F$9102*($F$55/$F$9101+$F$55/$F$9101))</f>
        <v>279.47000000000003</v>
      </c>
      <c r="G9367" s="73">
        <f t="shared" si="5980"/>
        <v>279.47000000000003</v>
      </c>
      <c r="H9367" s="73">
        <f t="shared" si="5980"/>
        <v>279.47000000000003</v>
      </c>
      <c r="I9367" s="73">
        <f t="shared" si="5980"/>
        <v>279.47000000000003</v>
      </c>
      <c r="J9367" s="73">
        <f t="shared" si="5980"/>
        <v>279.47000000000003</v>
      </c>
      <c r="K9367" s="73">
        <f t="shared" si="5980"/>
        <v>279.47000000000003</v>
      </c>
      <c r="L9367" s="73">
        <f t="shared" si="5980"/>
        <v>279.47000000000003</v>
      </c>
      <c r="M9367" s="73">
        <f t="shared" si="5980"/>
        <v>279.47000000000003</v>
      </c>
      <c r="N9367" s="73">
        <f t="shared" si="5980"/>
        <v>279.47000000000003</v>
      </c>
      <c r="O9367" s="73">
        <f t="shared" si="5980"/>
        <v>279.47000000000003</v>
      </c>
      <c r="P9367" s="73">
        <f t="shared" si="5980"/>
        <v>279.47000000000003</v>
      </c>
      <c r="Q9367" s="73">
        <f t="shared" si="5980"/>
        <v>279.47000000000003</v>
      </c>
      <c r="R9367" s="73">
        <f t="shared" si="5980"/>
        <v>279.47000000000003</v>
      </c>
      <c r="S9367" s="73">
        <f t="shared" si="5980"/>
        <v>279.47000000000003</v>
      </c>
      <c r="T9367" s="73">
        <f t="shared" si="5980"/>
        <v>279.47000000000003</v>
      </c>
      <c r="U9367" s="73">
        <f t="shared" si="5980"/>
        <v>279.47000000000003</v>
      </c>
      <c r="V9367" s="73">
        <f t="shared" si="5980"/>
        <v>279.47000000000003</v>
      </c>
      <c r="W9367" s="73">
        <f t="shared" si="5980"/>
        <v>279.47000000000003</v>
      </c>
      <c r="X9367" s="73">
        <f t="shared" si="5980"/>
        <v>279.47000000000003</v>
      </c>
      <c r="Y9367" s="73">
        <f t="shared" si="5980"/>
        <v>279.47000000000003</v>
      </c>
      <c r="Z9367" s="73">
        <f t="shared" si="5980"/>
        <v>279.47000000000003</v>
      </c>
      <c r="AA9367" s="73">
        <f t="shared" si="5980"/>
        <v>279.47000000000003</v>
      </c>
      <c r="AB9367" s="73">
        <f t="shared" si="5980"/>
        <v>279.47000000000003</v>
      </c>
      <c r="AC9367" s="73">
        <f t="shared" si="5980"/>
        <v>279.47000000000003</v>
      </c>
      <c r="AD9367" s="73">
        <f t="shared" si="5980"/>
        <v>279.47000000000003</v>
      </c>
      <c r="AE9367" s="73">
        <f t="shared" si="5980"/>
        <v>279.47000000000003</v>
      </c>
      <c r="AF9367" s="73">
        <f t="shared" si="5980"/>
        <v>279.47000000000003</v>
      </c>
      <c r="AG9367" s="73">
        <f t="shared" si="5980"/>
        <v>279.47000000000003</v>
      </c>
      <c r="AH9367" s="73">
        <f t="shared" si="5980"/>
        <v>279.47000000000003</v>
      </c>
      <c r="AI9367" s="73">
        <f t="shared" si="5980"/>
        <v>279.47000000000003</v>
      </c>
      <c r="AJ9367" s="73">
        <f t="shared" si="5980"/>
        <v>279.47000000000003</v>
      </c>
      <c r="AK9367" s="73">
        <f t="shared" si="5980"/>
        <v>279.47000000000003</v>
      </c>
      <c r="AL9367" s="73">
        <f t="shared" si="5980"/>
        <v>279.47000000000003</v>
      </c>
      <c r="AM9367" s="73">
        <f t="shared" si="5980"/>
        <v>279.47000000000003</v>
      </c>
      <c r="AN9367" s="73">
        <f t="shared" si="5980"/>
        <v>279.47000000000003</v>
      </c>
      <c r="AO9367" s="73">
        <f t="shared" si="5980"/>
        <v>279.47000000000003</v>
      </c>
      <c r="AP9367" s="73">
        <f t="shared" si="5980"/>
        <v>279.47000000000003</v>
      </c>
      <c r="AQ9367" s="73">
        <f t="shared" si="5980"/>
        <v>279.47000000000003</v>
      </c>
      <c r="AR9367" s="73">
        <f t="shared" si="5980"/>
        <v>279.47000000000003</v>
      </c>
      <c r="AS9367" s="73">
        <f t="shared" si="5980"/>
        <v>279.47000000000003</v>
      </c>
      <c r="AT9367" s="73">
        <f t="shared" si="5980"/>
        <v>279.47000000000003</v>
      </c>
      <c r="AU9367" s="73">
        <f t="shared" si="5980"/>
        <v>279.47000000000003</v>
      </c>
      <c r="AV9367" s="73">
        <f t="shared" si="5980"/>
        <v>279.47000000000003</v>
      </c>
      <c r="AW9367" s="73">
        <f t="shared" si="5980"/>
        <v>279.47000000000003</v>
      </c>
      <c r="AX9367" s="73">
        <f t="shared" si="5980"/>
        <v>279.47000000000003</v>
      </c>
      <c r="AY9367" s="73">
        <f t="shared" si="5980"/>
        <v>279.47000000000003</v>
      </c>
      <c r="AZ9367" s="73">
        <f t="shared" si="5980"/>
        <v>279.47000000000003</v>
      </c>
      <c r="BA9367" s="73">
        <f t="shared" si="5980"/>
        <v>279.47000000000003</v>
      </c>
      <c r="BB9367" s="73">
        <f t="shared" si="5980"/>
        <v>279.47000000000003</v>
      </c>
      <c r="BC9367" s="73">
        <f t="shared" si="5980"/>
        <v>279.47000000000003</v>
      </c>
      <c r="BD9367" s="73">
        <f t="shared" si="5980"/>
        <v>279.47000000000003</v>
      </c>
      <c r="BE9367" s="73">
        <f t="shared" si="5980"/>
        <v>279.47000000000003</v>
      </c>
      <c r="BF9367" s="73">
        <f t="shared" si="5980"/>
        <v>279.47000000000003</v>
      </c>
      <c r="BG9367" s="73">
        <f t="shared" si="5980"/>
        <v>279.47000000000003</v>
      </c>
      <c r="BH9367" s="73">
        <f t="shared" si="5980"/>
        <v>279.47000000000003</v>
      </c>
      <c r="BI9367" s="73">
        <f t="shared" si="5980"/>
        <v>279.47000000000003</v>
      </c>
      <c r="BJ9367" s="73">
        <f t="shared" si="5980"/>
        <v>279.47000000000003</v>
      </c>
      <c r="BK9367" s="73">
        <f t="shared" si="5980"/>
        <v>279.47000000000003</v>
      </c>
      <c r="BL9367" s="73">
        <f t="shared" si="5980"/>
        <v>279.47000000000003</v>
      </c>
      <c r="BM9367" s="73">
        <f t="shared" si="5980"/>
        <v>279.47000000000003</v>
      </c>
      <c r="BN9367" s="73">
        <f t="shared" si="5980"/>
        <v>279.47000000000003</v>
      </c>
      <c r="BO9367" s="73">
        <f t="shared" si="5980"/>
        <v>279.47000000000003</v>
      </c>
      <c r="BP9367" s="73">
        <f t="shared" si="5980"/>
        <v>279.47000000000003</v>
      </c>
      <c r="BQ9367" s="73">
        <f t="shared" si="5980"/>
        <v>279.47000000000003</v>
      </c>
      <c r="BR9367" s="73">
        <f t="shared" ref="BR9367:EC9367" si="5981">(BQ9367+$F$9100*$F$9102*($F$55/$F$9101*BQ9366+$F$55/$F$9101*BQ9368))/(1+$F$9100*$F$9102*($F$55/$F$9101+$F$55/$F$9101))</f>
        <v>279.47000000000003</v>
      </c>
      <c r="BS9367" s="73">
        <f t="shared" si="5981"/>
        <v>279.47000000000003</v>
      </c>
      <c r="BT9367" s="73">
        <f t="shared" si="5981"/>
        <v>279.47000000000003</v>
      </c>
      <c r="BU9367" s="73">
        <f t="shared" si="5981"/>
        <v>279.47000000000003</v>
      </c>
      <c r="BV9367" s="73">
        <f t="shared" si="5981"/>
        <v>279.47000000000003</v>
      </c>
      <c r="BW9367" s="73">
        <f t="shared" si="5981"/>
        <v>279.47000000000003</v>
      </c>
      <c r="BX9367" s="73">
        <f t="shared" si="5981"/>
        <v>279.47000000000003</v>
      </c>
      <c r="BY9367" s="73">
        <f t="shared" si="5981"/>
        <v>279.47000000000003</v>
      </c>
      <c r="BZ9367" s="73">
        <f t="shared" si="5981"/>
        <v>279.47000000000003</v>
      </c>
      <c r="CA9367" s="73">
        <f t="shared" si="5981"/>
        <v>279.47000000000003</v>
      </c>
      <c r="CB9367" s="73">
        <f t="shared" si="5981"/>
        <v>279.47000000000003</v>
      </c>
      <c r="CC9367" s="73">
        <f t="shared" si="5981"/>
        <v>279.47000000000003</v>
      </c>
      <c r="CD9367" s="73">
        <f t="shared" si="5981"/>
        <v>279.47000000000003</v>
      </c>
      <c r="CE9367" s="73">
        <f t="shared" si="5981"/>
        <v>279.47000000000003</v>
      </c>
      <c r="CF9367" s="73">
        <f t="shared" si="5981"/>
        <v>279.47000000000003</v>
      </c>
      <c r="CG9367" s="73">
        <f t="shared" si="5981"/>
        <v>279.47000000000003</v>
      </c>
      <c r="CH9367" s="73">
        <f t="shared" si="5981"/>
        <v>279.47000000000003</v>
      </c>
      <c r="CI9367" s="73">
        <f t="shared" si="5981"/>
        <v>279.47000000000003</v>
      </c>
      <c r="CJ9367" s="73">
        <f t="shared" si="5981"/>
        <v>279.47000000000003</v>
      </c>
      <c r="CK9367" s="73">
        <f t="shared" si="5981"/>
        <v>279.47000000000003</v>
      </c>
      <c r="CL9367" s="73">
        <f t="shared" si="5981"/>
        <v>279.47000000000003</v>
      </c>
      <c r="CM9367" s="73">
        <f t="shared" si="5981"/>
        <v>279.47000000000003</v>
      </c>
      <c r="CN9367" s="73">
        <f t="shared" si="5981"/>
        <v>279.47000000000003</v>
      </c>
      <c r="CO9367" s="73">
        <f t="shared" si="5981"/>
        <v>279.47000000000003</v>
      </c>
      <c r="CP9367" s="73">
        <f t="shared" si="5981"/>
        <v>279.47000000000003</v>
      </c>
      <c r="CQ9367" s="73">
        <f t="shared" si="5981"/>
        <v>279.47000000000003</v>
      </c>
      <c r="CR9367" s="73">
        <f t="shared" si="5981"/>
        <v>279.47000000000003</v>
      </c>
      <c r="CS9367" s="73">
        <f t="shared" si="5981"/>
        <v>279.47000000000003</v>
      </c>
      <c r="CT9367" s="73">
        <f t="shared" si="5981"/>
        <v>279.47000000000003</v>
      </c>
      <c r="CU9367" s="73">
        <f t="shared" si="5981"/>
        <v>279.47000000000003</v>
      </c>
      <c r="CV9367" s="73">
        <f t="shared" si="5981"/>
        <v>279.47000000000003</v>
      </c>
      <c r="CW9367" s="73">
        <f t="shared" si="5981"/>
        <v>279.47000000000003</v>
      </c>
      <c r="CX9367" s="73">
        <f t="shared" si="5981"/>
        <v>279.47000000000003</v>
      </c>
      <c r="CY9367" s="73">
        <f t="shared" si="5981"/>
        <v>279.47000000000003</v>
      </c>
      <c r="CZ9367" s="73">
        <f t="shared" si="5981"/>
        <v>279.47000000000003</v>
      </c>
      <c r="DA9367" s="73">
        <f t="shared" si="5981"/>
        <v>279.47000000000003</v>
      </c>
      <c r="DB9367" s="73">
        <f t="shared" si="5981"/>
        <v>279.47000000000003</v>
      </c>
      <c r="DC9367" s="73">
        <f t="shared" si="5981"/>
        <v>279.47000000000003</v>
      </c>
      <c r="DD9367" s="73">
        <f t="shared" si="5981"/>
        <v>279.47000000000003</v>
      </c>
      <c r="DE9367" s="73">
        <f t="shared" si="5981"/>
        <v>279.47000000000003</v>
      </c>
      <c r="DF9367" s="73">
        <f t="shared" si="5981"/>
        <v>279.47000000000003</v>
      </c>
      <c r="DG9367" s="73">
        <f t="shared" si="5981"/>
        <v>279.47000000000003</v>
      </c>
      <c r="DH9367" s="73">
        <f t="shared" si="5981"/>
        <v>279.47000000000003</v>
      </c>
      <c r="DI9367" s="73">
        <f t="shared" si="5981"/>
        <v>279.47000000000003</v>
      </c>
      <c r="DJ9367" s="73">
        <f t="shared" si="5981"/>
        <v>279.47000000000003</v>
      </c>
      <c r="DK9367" s="73">
        <f t="shared" si="5981"/>
        <v>279.47000000000003</v>
      </c>
      <c r="DL9367" s="73">
        <f t="shared" si="5981"/>
        <v>279.47000000000003</v>
      </c>
      <c r="DM9367" s="73">
        <f t="shared" si="5981"/>
        <v>279.47000000000003</v>
      </c>
      <c r="DN9367" s="73">
        <f t="shared" si="5981"/>
        <v>279.47000000000003</v>
      </c>
      <c r="DO9367" s="73">
        <f t="shared" si="5981"/>
        <v>279.47000000000003</v>
      </c>
      <c r="DP9367" s="73">
        <f t="shared" si="5981"/>
        <v>279.47000000000003</v>
      </c>
      <c r="DQ9367" s="73">
        <f t="shared" si="5981"/>
        <v>279.47000000000003</v>
      </c>
      <c r="DR9367" s="73">
        <f t="shared" si="5981"/>
        <v>279.47000000000003</v>
      </c>
      <c r="DS9367" s="73">
        <f t="shared" si="5981"/>
        <v>279.47000000000003</v>
      </c>
      <c r="DT9367" s="73">
        <f t="shared" si="5981"/>
        <v>279.47000000000003</v>
      </c>
      <c r="DU9367" s="73">
        <f t="shared" si="5981"/>
        <v>279.47000000000003</v>
      </c>
      <c r="DV9367" s="73">
        <f t="shared" si="5981"/>
        <v>279.47000000000003</v>
      </c>
      <c r="DW9367" s="73">
        <f t="shared" si="5981"/>
        <v>279.47000000000003</v>
      </c>
      <c r="DX9367" s="73">
        <f t="shared" si="5981"/>
        <v>279.47000000000003</v>
      </c>
      <c r="DY9367" s="73">
        <f t="shared" si="5981"/>
        <v>279.47000000000003</v>
      </c>
      <c r="DZ9367" s="73">
        <f t="shared" si="5981"/>
        <v>279.47000000000003</v>
      </c>
      <c r="EA9367" s="73">
        <f t="shared" si="5981"/>
        <v>279.47000000000003</v>
      </c>
      <c r="EB9367" s="73">
        <f t="shared" si="5981"/>
        <v>279.47000000000003</v>
      </c>
      <c r="EC9367" s="73">
        <f t="shared" si="5981"/>
        <v>279.47000000000003</v>
      </c>
      <c r="ED9367" s="73">
        <f t="shared" ref="ED9367:GO9367" si="5982">(EC9367+$F$9100*$F$9102*($F$55/$F$9101*EC9366+$F$55/$F$9101*EC9368))/(1+$F$9100*$F$9102*($F$55/$F$9101+$F$55/$F$9101))</f>
        <v>279.47000000000003</v>
      </c>
      <c r="EE9367" s="73">
        <f t="shared" si="5982"/>
        <v>279.47000000000003</v>
      </c>
      <c r="EF9367" s="73">
        <f t="shared" si="5982"/>
        <v>279.47000000000003</v>
      </c>
      <c r="EG9367" s="73">
        <f t="shared" si="5982"/>
        <v>279.47000000000003</v>
      </c>
      <c r="EH9367" s="73">
        <f t="shared" si="5982"/>
        <v>279.47000000000003</v>
      </c>
      <c r="EI9367" s="73">
        <f t="shared" si="5982"/>
        <v>279.47000000000003</v>
      </c>
      <c r="EJ9367" s="73">
        <f t="shared" si="5982"/>
        <v>279.47000000000003</v>
      </c>
      <c r="EK9367" s="73">
        <f t="shared" si="5982"/>
        <v>279.47000000000003</v>
      </c>
      <c r="EL9367" s="73">
        <f t="shared" si="5982"/>
        <v>279.47000000000003</v>
      </c>
      <c r="EM9367" s="73">
        <f t="shared" si="5982"/>
        <v>279.47000000000003</v>
      </c>
      <c r="EN9367" s="73">
        <f t="shared" si="5982"/>
        <v>279.47000000000003</v>
      </c>
      <c r="EO9367" s="73">
        <f t="shared" si="5982"/>
        <v>279.47000000000003</v>
      </c>
      <c r="EP9367" s="73">
        <f t="shared" si="5982"/>
        <v>279.47000000000003</v>
      </c>
      <c r="EQ9367" s="73">
        <f t="shared" si="5982"/>
        <v>279.47000000000003</v>
      </c>
      <c r="ER9367" s="73">
        <f t="shared" si="5982"/>
        <v>279.47000000000003</v>
      </c>
      <c r="ES9367" s="73">
        <f t="shared" si="5982"/>
        <v>279.47000000000003</v>
      </c>
      <c r="ET9367" s="73">
        <f t="shared" si="5982"/>
        <v>279.47000000000003</v>
      </c>
      <c r="EU9367" s="73">
        <f t="shared" si="5982"/>
        <v>279.47000000000003</v>
      </c>
      <c r="EV9367" s="73">
        <f t="shared" si="5982"/>
        <v>279.47000000000003</v>
      </c>
      <c r="EW9367" s="73">
        <f t="shared" si="5982"/>
        <v>279.47000000000003</v>
      </c>
      <c r="EX9367" s="73">
        <f t="shared" si="5982"/>
        <v>279.47000000000003</v>
      </c>
      <c r="EY9367" s="73">
        <f t="shared" si="5982"/>
        <v>279.47000000000003</v>
      </c>
      <c r="EZ9367" s="73">
        <f t="shared" si="5982"/>
        <v>279.47000000000003</v>
      </c>
      <c r="FA9367" s="73">
        <f t="shared" si="5982"/>
        <v>279.47000000000003</v>
      </c>
      <c r="FB9367" s="73">
        <f t="shared" si="5982"/>
        <v>279.47000000000003</v>
      </c>
      <c r="FC9367" s="73">
        <f t="shared" si="5982"/>
        <v>279.47000000000003</v>
      </c>
      <c r="FD9367" s="73">
        <f t="shared" si="5982"/>
        <v>279.47000000000003</v>
      </c>
      <c r="FE9367" s="73">
        <f t="shared" si="5982"/>
        <v>279.47000000000003</v>
      </c>
      <c r="FF9367" s="73">
        <f t="shared" si="5982"/>
        <v>279.47000000000003</v>
      </c>
      <c r="FG9367" s="73">
        <f t="shared" si="5982"/>
        <v>279.47000000000003</v>
      </c>
      <c r="FH9367" s="73">
        <f t="shared" si="5982"/>
        <v>279.47000000000003</v>
      </c>
      <c r="FI9367" s="73">
        <f t="shared" si="5982"/>
        <v>279.47000000000003</v>
      </c>
      <c r="FJ9367" s="73">
        <f t="shared" si="5982"/>
        <v>279.47000000000003</v>
      </c>
      <c r="FK9367" s="73">
        <f t="shared" si="5982"/>
        <v>279.47000000000003</v>
      </c>
      <c r="FL9367" s="73">
        <f t="shared" si="5982"/>
        <v>279.47000000000003</v>
      </c>
      <c r="FM9367" s="73">
        <f t="shared" si="5982"/>
        <v>279.47000000000003</v>
      </c>
      <c r="FN9367" s="73">
        <f t="shared" si="5982"/>
        <v>279.47000000000003</v>
      </c>
      <c r="FO9367" s="73">
        <f t="shared" si="5982"/>
        <v>279.47000000000003</v>
      </c>
      <c r="FP9367" s="73">
        <f t="shared" si="5982"/>
        <v>279.47000000000003</v>
      </c>
      <c r="FQ9367" s="73">
        <f t="shared" si="5982"/>
        <v>279.47000000000003</v>
      </c>
      <c r="FR9367" s="73">
        <f t="shared" si="5982"/>
        <v>279.47000000000003</v>
      </c>
      <c r="FS9367" s="73">
        <f t="shared" si="5982"/>
        <v>279.47000000000003</v>
      </c>
      <c r="FT9367" s="73">
        <f t="shared" si="5982"/>
        <v>279.47000000000003</v>
      </c>
      <c r="FU9367" s="73">
        <f t="shared" si="5982"/>
        <v>279.47000000000003</v>
      </c>
      <c r="FV9367" s="73">
        <f t="shared" si="5982"/>
        <v>279.47000000000003</v>
      </c>
      <c r="FW9367" s="73">
        <f t="shared" si="5982"/>
        <v>279.47000000000003</v>
      </c>
      <c r="FX9367" s="73">
        <f t="shared" si="5982"/>
        <v>279.47000000000003</v>
      </c>
      <c r="FY9367" s="73">
        <f t="shared" si="5982"/>
        <v>279.47000000000003</v>
      </c>
      <c r="FZ9367" s="73">
        <f t="shared" si="5982"/>
        <v>279.47000000000003</v>
      </c>
      <c r="GA9367" s="73">
        <f t="shared" si="5982"/>
        <v>279.47000000000003</v>
      </c>
      <c r="GB9367" s="73">
        <f t="shared" si="5982"/>
        <v>279.47000000000003</v>
      </c>
      <c r="GC9367" s="73">
        <f t="shared" si="5982"/>
        <v>279.47000000000003</v>
      </c>
      <c r="GD9367" s="73">
        <f t="shared" si="5982"/>
        <v>279.47000000000003</v>
      </c>
      <c r="GE9367" s="73">
        <f t="shared" si="5982"/>
        <v>279.47000000000003</v>
      </c>
      <c r="GF9367" s="73">
        <f t="shared" si="5982"/>
        <v>279.47000000000003</v>
      </c>
      <c r="GG9367" s="73">
        <f t="shared" si="5982"/>
        <v>279.47000000000003</v>
      </c>
      <c r="GH9367" s="73">
        <f t="shared" si="5982"/>
        <v>279.47000000000003</v>
      </c>
      <c r="GI9367" s="73">
        <f t="shared" si="5982"/>
        <v>279.47000000000003</v>
      </c>
      <c r="GJ9367" s="73">
        <f t="shared" si="5982"/>
        <v>279.47000000000003</v>
      </c>
      <c r="GK9367" s="73">
        <f t="shared" si="5982"/>
        <v>279.47000000000003</v>
      </c>
      <c r="GL9367" s="73">
        <f t="shared" si="5982"/>
        <v>279.47000000000003</v>
      </c>
      <c r="GM9367" s="73">
        <f t="shared" si="5982"/>
        <v>279.47000000000003</v>
      </c>
      <c r="GN9367" s="73">
        <f t="shared" si="5982"/>
        <v>279.47000000000003</v>
      </c>
      <c r="GO9367" s="73">
        <f t="shared" si="5982"/>
        <v>279.47000000000003</v>
      </c>
      <c r="GP9367" s="73">
        <f t="shared" ref="GP9367:JA9367" si="5983">(GO9367+$F$9100*$F$9102*($F$55/$F$9101*GO9366+$F$55/$F$9101*GO9368))/(1+$F$9100*$F$9102*($F$55/$F$9101+$F$55/$F$9101))</f>
        <v>279.47000000000003</v>
      </c>
      <c r="GQ9367" s="73">
        <f t="shared" si="5983"/>
        <v>279.47000000000003</v>
      </c>
      <c r="GR9367" s="73">
        <f t="shared" si="5983"/>
        <v>279.47000000000003</v>
      </c>
      <c r="GS9367" s="73">
        <f t="shared" si="5983"/>
        <v>279.47000000000003</v>
      </c>
      <c r="GT9367" s="73">
        <f t="shared" si="5983"/>
        <v>279.47000000000003</v>
      </c>
      <c r="GU9367" s="73">
        <f t="shared" si="5983"/>
        <v>279.47000000000003</v>
      </c>
      <c r="GV9367" s="73">
        <f t="shared" si="5983"/>
        <v>279.47000000000003</v>
      </c>
      <c r="GW9367" s="73">
        <f t="shared" si="5983"/>
        <v>279.47000000000003</v>
      </c>
      <c r="GX9367" s="73">
        <f t="shared" si="5983"/>
        <v>279.47000000000003</v>
      </c>
      <c r="GY9367" s="73">
        <f t="shared" si="5983"/>
        <v>279.47000000000003</v>
      </c>
      <c r="GZ9367" s="73">
        <f t="shared" si="5983"/>
        <v>279.47000000000003</v>
      </c>
      <c r="HA9367" s="73">
        <f t="shared" si="5983"/>
        <v>279.47000000000003</v>
      </c>
      <c r="HB9367" s="73">
        <f t="shared" si="5983"/>
        <v>279.47000000000003</v>
      </c>
      <c r="HC9367" s="73">
        <f t="shared" si="5983"/>
        <v>279.47000000000003</v>
      </c>
      <c r="HD9367" s="73">
        <f t="shared" si="5983"/>
        <v>279.47000000000003</v>
      </c>
      <c r="HE9367" s="73">
        <f t="shared" si="5983"/>
        <v>279.47000000000003</v>
      </c>
      <c r="HF9367" s="73">
        <f t="shared" si="5983"/>
        <v>279.47000000000003</v>
      </c>
      <c r="HG9367" s="73">
        <f t="shared" si="5983"/>
        <v>279.47000000000003</v>
      </c>
      <c r="HH9367" s="73">
        <f t="shared" si="5983"/>
        <v>279.47000000000003</v>
      </c>
      <c r="HI9367" s="73">
        <f t="shared" si="5983"/>
        <v>279.47000000000003</v>
      </c>
      <c r="HJ9367" s="73">
        <f t="shared" si="5983"/>
        <v>279.47000000000003</v>
      </c>
      <c r="HK9367" s="73">
        <f t="shared" si="5983"/>
        <v>279.47000000000003</v>
      </c>
      <c r="HL9367" s="73">
        <f t="shared" si="5983"/>
        <v>279.47000000000003</v>
      </c>
      <c r="HM9367" s="73">
        <f t="shared" si="5983"/>
        <v>279.47000000000003</v>
      </c>
      <c r="HN9367" s="73">
        <f t="shared" si="5983"/>
        <v>279.47000000000003</v>
      </c>
      <c r="HO9367" s="73">
        <f t="shared" si="5983"/>
        <v>279.47000000000003</v>
      </c>
      <c r="HP9367" s="73">
        <f t="shared" si="5983"/>
        <v>279.47000000000003</v>
      </c>
      <c r="HQ9367" s="73">
        <f t="shared" si="5983"/>
        <v>279.47000000000003</v>
      </c>
      <c r="HR9367" s="73">
        <f t="shared" si="5983"/>
        <v>279.47000000000003</v>
      </c>
      <c r="HS9367" s="73">
        <f t="shared" si="5983"/>
        <v>279.47000000000003</v>
      </c>
      <c r="HT9367" s="73">
        <f t="shared" si="5983"/>
        <v>279.47000000000003</v>
      </c>
      <c r="HU9367" s="73">
        <f t="shared" si="5983"/>
        <v>279.47000000000003</v>
      </c>
      <c r="HV9367" s="73">
        <f t="shared" si="5983"/>
        <v>279.47000000000003</v>
      </c>
      <c r="HW9367" s="73">
        <f t="shared" si="5983"/>
        <v>279.47000000000003</v>
      </c>
      <c r="HX9367" s="73">
        <f t="shared" si="5983"/>
        <v>279.47000000000003</v>
      </c>
      <c r="HY9367" s="73">
        <f t="shared" si="5983"/>
        <v>279.47000000000003</v>
      </c>
      <c r="HZ9367" s="73">
        <f t="shared" si="5983"/>
        <v>279.47000000000003</v>
      </c>
      <c r="IA9367" s="73">
        <f t="shared" si="5983"/>
        <v>279.47000000000003</v>
      </c>
      <c r="IB9367" s="73">
        <f t="shared" si="5983"/>
        <v>279.47000000000003</v>
      </c>
      <c r="IC9367" s="73">
        <f t="shared" si="5983"/>
        <v>279.47000000000003</v>
      </c>
      <c r="ID9367" s="73">
        <f t="shared" si="5983"/>
        <v>279.47000000000003</v>
      </c>
      <c r="IE9367" s="73">
        <f t="shared" si="5983"/>
        <v>279.47000000000003</v>
      </c>
      <c r="IF9367" s="73">
        <f t="shared" si="5983"/>
        <v>279.47000000000003</v>
      </c>
      <c r="IG9367" s="73">
        <f t="shared" si="5983"/>
        <v>279.47000000000003</v>
      </c>
      <c r="IH9367" s="73">
        <f t="shared" si="5983"/>
        <v>279.47000000000003</v>
      </c>
      <c r="II9367" s="73">
        <f t="shared" si="5983"/>
        <v>279.47000000000003</v>
      </c>
      <c r="IJ9367" s="73">
        <f t="shared" si="5983"/>
        <v>279.47000000000003</v>
      </c>
      <c r="IK9367" s="73">
        <f t="shared" si="5983"/>
        <v>279.47000000000003</v>
      </c>
      <c r="IL9367" s="73">
        <f t="shared" si="5983"/>
        <v>279.47000000000003</v>
      </c>
      <c r="IM9367" s="73">
        <f t="shared" si="5983"/>
        <v>279.47000000000003</v>
      </c>
      <c r="IN9367" s="73">
        <f t="shared" si="5983"/>
        <v>279.47000000000003</v>
      </c>
      <c r="IO9367" s="73">
        <f t="shared" si="5983"/>
        <v>279.47000000000003</v>
      </c>
      <c r="IP9367" s="73">
        <f t="shared" si="5983"/>
        <v>279.47000000000003</v>
      </c>
      <c r="IQ9367" s="73">
        <f t="shared" si="5983"/>
        <v>279.47000000000003</v>
      </c>
      <c r="IR9367" s="73">
        <f t="shared" si="5983"/>
        <v>279.47000000000003</v>
      </c>
      <c r="IS9367" s="73">
        <f t="shared" si="5983"/>
        <v>279.47000000000003</v>
      </c>
      <c r="IT9367" s="73">
        <f t="shared" si="5983"/>
        <v>279.47000000000003</v>
      </c>
      <c r="IU9367" s="73">
        <f t="shared" si="5983"/>
        <v>279.47000000000003</v>
      </c>
      <c r="IV9367" s="73">
        <f t="shared" si="5983"/>
        <v>279.47000000000003</v>
      </c>
      <c r="IW9367" s="73">
        <f t="shared" si="5983"/>
        <v>279.47000000000003</v>
      </c>
      <c r="IX9367" s="73">
        <f t="shared" si="5983"/>
        <v>279.47000000000003</v>
      </c>
      <c r="IY9367" s="73">
        <f t="shared" si="5983"/>
        <v>279.47000000000003</v>
      </c>
      <c r="IZ9367" s="73">
        <f t="shared" si="5983"/>
        <v>279.47000000000003</v>
      </c>
      <c r="JA9367" s="73">
        <f t="shared" si="5983"/>
        <v>279.47000000000003</v>
      </c>
      <c r="JB9367" s="73">
        <f t="shared" ref="JB9367:KG9367" si="5984">(JA9367+$F$9100*$F$9102*($F$55/$F$9101*JA9366+$F$55/$F$9101*JA9368))/(1+$F$9100*$F$9102*($F$55/$F$9101+$F$55/$F$9101))</f>
        <v>279.47000000000003</v>
      </c>
      <c r="JC9367" s="73">
        <f t="shared" si="5984"/>
        <v>279.47000000000003</v>
      </c>
      <c r="JD9367" s="73">
        <f t="shared" si="5984"/>
        <v>279.47000000000003</v>
      </c>
      <c r="JE9367" s="73">
        <f t="shared" si="5984"/>
        <v>279.47000000000003</v>
      </c>
      <c r="JF9367" s="73">
        <f t="shared" si="5984"/>
        <v>279.47000000000003</v>
      </c>
      <c r="JG9367" s="73">
        <f t="shared" si="5984"/>
        <v>279.47000000000003</v>
      </c>
      <c r="JH9367" s="73">
        <f t="shared" si="5984"/>
        <v>279.47000000000003</v>
      </c>
      <c r="JI9367" s="73">
        <f t="shared" si="5984"/>
        <v>279.47000000000003</v>
      </c>
      <c r="JJ9367" s="73">
        <f t="shared" si="5984"/>
        <v>279.47000000000003</v>
      </c>
      <c r="JK9367" s="73">
        <f t="shared" si="5984"/>
        <v>279.47000000000003</v>
      </c>
      <c r="JL9367" s="73">
        <f t="shared" si="5984"/>
        <v>279.47000000000003</v>
      </c>
      <c r="JM9367" s="73">
        <f t="shared" si="5984"/>
        <v>279.47000000000003</v>
      </c>
      <c r="JN9367" s="73">
        <f t="shared" si="5984"/>
        <v>279.47000000000003</v>
      </c>
      <c r="JO9367" s="73">
        <f t="shared" si="5984"/>
        <v>279.47000000000003</v>
      </c>
      <c r="JP9367" s="73">
        <f t="shared" si="5984"/>
        <v>279.47000000000003</v>
      </c>
      <c r="JQ9367" s="73">
        <f t="shared" si="5984"/>
        <v>279.47000000000003</v>
      </c>
      <c r="JR9367" s="73">
        <f t="shared" si="5984"/>
        <v>279.47000000000003</v>
      </c>
      <c r="JS9367" s="73">
        <f t="shared" si="5984"/>
        <v>279.47000000000003</v>
      </c>
      <c r="JT9367" s="73">
        <f t="shared" si="5984"/>
        <v>279.47000000000003</v>
      </c>
      <c r="JU9367" s="73">
        <f t="shared" si="5984"/>
        <v>279.47000000000003</v>
      </c>
      <c r="JV9367" s="73">
        <f t="shared" si="5984"/>
        <v>279.47000000000003</v>
      </c>
      <c r="JW9367" s="73">
        <f t="shared" si="5984"/>
        <v>279.47000000000003</v>
      </c>
      <c r="JX9367" s="73">
        <f t="shared" si="5984"/>
        <v>279.47000000000003</v>
      </c>
      <c r="JY9367" s="73">
        <f t="shared" si="5984"/>
        <v>279.47000000000003</v>
      </c>
      <c r="JZ9367" s="73">
        <f t="shared" si="5984"/>
        <v>279.47000000000003</v>
      </c>
      <c r="KA9367" s="73">
        <f t="shared" si="5984"/>
        <v>279.47000000000003</v>
      </c>
      <c r="KB9367" s="73">
        <f t="shared" si="5984"/>
        <v>279.47000000000003</v>
      </c>
      <c r="KC9367" s="73">
        <f t="shared" si="5984"/>
        <v>279.47000000000003</v>
      </c>
      <c r="KD9367" s="73">
        <f t="shared" si="5984"/>
        <v>279.47000000000003</v>
      </c>
      <c r="KE9367" s="73">
        <f t="shared" si="5984"/>
        <v>279.47000000000003</v>
      </c>
      <c r="KF9367" s="73">
        <f t="shared" si="5984"/>
        <v>279.47000000000003</v>
      </c>
      <c r="KG9367" s="73">
        <f t="shared" si="5984"/>
        <v>279.47000000000003</v>
      </c>
      <c r="KH9367">
        <v>279.47000000000003</v>
      </c>
      <c r="KL9367" s="84"/>
      <c r="KP9367" s="84"/>
      <c r="KS9367" s="74"/>
      <c r="KT9367" s="74"/>
      <c r="KU9367" s="16"/>
      <c r="KV9367" s="72"/>
      <c r="KW9367" s="72"/>
      <c r="KX9367" s="16"/>
      <c r="KZ9367" s="16"/>
      <c r="LA9367" s="16"/>
      <c r="LB9367" s="74"/>
      <c r="LC9367" s="74"/>
    </row>
    <row r="9368" spans="2:315" x14ac:dyDescent="0.35">
      <c r="B9368">
        <v>262</v>
      </c>
      <c r="C9368">
        <f t="shared" si="5789"/>
        <v>2.6150000000000002</v>
      </c>
      <c r="E9368" s="92">
        <v>279.47000000000003</v>
      </c>
      <c r="F9368" s="73">
        <f t="shared" ref="F9368:BQ9368" si="5985">(E9368+$F$9100*$F$9102*($F$55/$F$9101*E9367+$F$55/$F$9101*E9369))/(1+$F$9100*$F$9102*($F$55/$F$9101+$F$55/$F$9101))</f>
        <v>279.47000000000003</v>
      </c>
      <c r="G9368" s="73">
        <f t="shared" si="5985"/>
        <v>279.47000000000003</v>
      </c>
      <c r="H9368" s="73">
        <f t="shared" si="5985"/>
        <v>279.47000000000003</v>
      </c>
      <c r="I9368" s="73">
        <f t="shared" si="5985"/>
        <v>279.47000000000003</v>
      </c>
      <c r="J9368" s="73">
        <f t="shared" si="5985"/>
        <v>279.47000000000003</v>
      </c>
      <c r="K9368" s="73">
        <f t="shared" si="5985"/>
        <v>279.47000000000003</v>
      </c>
      <c r="L9368" s="73">
        <f t="shared" si="5985"/>
        <v>279.47000000000003</v>
      </c>
      <c r="M9368" s="73">
        <f t="shared" si="5985"/>
        <v>279.47000000000003</v>
      </c>
      <c r="N9368" s="73">
        <f t="shared" si="5985"/>
        <v>279.47000000000003</v>
      </c>
      <c r="O9368" s="73">
        <f t="shared" si="5985"/>
        <v>279.47000000000003</v>
      </c>
      <c r="P9368" s="73">
        <f t="shared" si="5985"/>
        <v>279.47000000000003</v>
      </c>
      <c r="Q9368" s="73">
        <f t="shared" si="5985"/>
        <v>279.47000000000003</v>
      </c>
      <c r="R9368" s="73">
        <f t="shared" si="5985"/>
        <v>279.47000000000003</v>
      </c>
      <c r="S9368" s="73">
        <f t="shared" si="5985"/>
        <v>279.47000000000003</v>
      </c>
      <c r="T9368" s="73">
        <f t="shared" si="5985"/>
        <v>279.47000000000003</v>
      </c>
      <c r="U9368" s="73">
        <f t="shared" si="5985"/>
        <v>279.47000000000003</v>
      </c>
      <c r="V9368" s="73">
        <f t="shared" si="5985"/>
        <v>279.47000000000003</v>
      </c>
      <c r="W9368" s="73">
        <f t="shared" si="5985"/>
        <v>279.47000000000003</v>
      </c>
      <c r="X9368" s="73">
        <f t="shared" si="5985"/>
        <v>279.47000000000003</v>
      </c>
      <c r="Y9368" s="73">
        <f t="shared" si="5985"/>
        <v>279.47000000000003</v>
      </c>
      <c r="Z9368" s="73">
        <f t="shared" si="5985"/>
        <v>279.47000000000003</v>
      </c>
      <c r="AA9368" s="73">
        <f t="shared" si="5985"/>
        <v>279.47000000000003</v>
      </c>
      <c r="AB9368" s="73">
        <f t="shared" si="5985"/>
        <v>279.47000000000003</v>
      </c>
      <c r="AC9368" s="73">
        <f t="shared" si="5985"/>
        <v>279.47000000000003</v>
      </c>
      <c r="AD9368" s="73">
        <f t="shared" si="5985"/>
        <v>279.47000000000003</v>
      </c>
      <c r="AE9368" s="73">
        <f t="shared" si="5985"/>
        <v>279.47000000000003</v>
      </c>
      <c r="AF9368" s="73">
        <f t="shared" si="5985"/>
        <v>279.47000000000003</v>
      </c>
      <c r="AG9368" s="73">
        <f t="shared" si="5985"/>
        <v>279.47000000000003</v>
      </c>
      <c r="AH9368" s="73">
        <f t="shared" si="5985"/>
        <v>279.47000000000003</v>
      </c>
      <c r="AI9368" s="73">
        <f t="shared" si="5985"/>
        <v>279.47000000000003</v>
      </c>
      <c r="AJ9368" s="73">
        <f t="shared" si="5985"/>
        <v>279.47000000000003</v>
      </c>
      <c r="AK9368" s="73">
        <f t="shared" si="5985"/>
        <v>279.47000000000003</v>
      </c>
      <c r="AL9368" s="73">
        <f t="shared" si="5985"/>
        <v>279.47000000000003</v>
      </c>
      <c r="AM9368" s="73">
        <f t="shared" si="5985"/>
        <v>279.47000000000003</v>
      </c>
      <c r="AN9368" s="73">
        <f t="shared" si="5985"/>
        <v>279.47000000000003</v>
      </c>
      <c r="AO9368" s="73">
        <f t="shared" si="5985"/>
        <v>279.47000000000003</v>
      </c>
      <c r="AP9368" s="73">
        <f t="shared" si="5985"/>
        <v>279.47000000000003</v>
      </c>
      <c r="AQ9368" s="73">
        <f t="shared" si="5985"/>
        <v>279.47000000000003</v>
      </c>
      <c r="AR9368" s="73">
        <f t="shared" si="5985"/>
        <v>279.47000000000003</v>
      </c>
      <c r="AS9368" s="73">
        <f t="shared" si="5985"/>
        <v>279.47000000000003</v>
      </c>
      <c r="AT9368" s="73">
        <f t="shared" si="5985"/>
        <v>279.47000000000003</v>
      </c>
      <c r="AU9368" s="73">
        <f t="shared" si="5985"/>
        <v>279.47000000000003</v>
      </c>
      <c r="AV9368" s="73">
        <f t="shared" si="5985"/>
        <v>279.47000000000003</v>
      </c>
      <c r="AW9368" s="73">
        <f t="shared" si="5985"/>
        <v>279.47000000000003</v>
      </c>
      <c r="AX9368" s="73">
        <f t="shared" si="5985"/>
        <v>279.47000000000003</v>
      </c>
      <c r="AY9368" s="73">
        <f t="shared" si="5985"/>
        <v>279.47000000000003</v>
      </c>
      <c r="AZ9368" s="73">
        <f t="shared" si="5985"/>
        <v>279.47000000000003</v>
      </c>
      <c r="BA9368" s="73">
        <f t="shared" si="5985"/>
        <v>279.47000000000003</v>
      </c>
      <c r="BB9368" s="73">
        <f t="shared" si="5985"/>
        <v>279.47000000000003</v>
      </c>
      <c r="BC9368" s="73">
        <f t="shared" si="5985"/>
        <v>279.47000000000003</v>
      </c>
      <c r="BD9368" s="73">
        <f t="shared" si="5985"/>
        <v>279.47000000000003</v>
      </c>
      <c r="BE9368" s="73">
        <f t="shared" si="5985"/>
        <v>279.47000000000003</v>
      </c>
      <c r="BF9368" s="73">
        <f t="shared" si="5985"/>
        <v>279.47000000000003</v>
      </c>
      <c r="BG9368" s="73">
        <f t="shared" si="5985"/>
        <v>279.47000000000003</v>
      </c>
      <c r="BH9368" s="73">
        <f t="shared" si="5985"/>
        <v>279.47000000000003</v>
      </c>
      <c r="BI9368" s="73">
        <f t="shared" si="5985"/>
        <v>279.47000000000003</v>
      </c>
      <c r="BJ9368" s="73">
        <f t="shared" si="5985"/>
        <v>279.47000000000003</v>
      </c>
      <c r="BK9368" s="73">
        <f t="shared" si="5985"/>
        <v>279.47000000000003</v>
      </c>
      <c r="BL9368" s="73">
        <f t="shared" si="5985"/>
        <v>279.47000000000003</v>
      </c>
      <c r="BM9368" s="73">
        <f t="shared" si="5985"/>
        <v>279.47000000000003</v>
      </c>
      <c r="BN9368" s="73">
        <f t="shared" si="5985"/>
        <v>279.47000000000003</v>
      </c>
      <c r="BO9368" s="73">
        <f t="shared" si="5985"/>
        <v>279.47000000000003</v>
      </c>
      <c r="BP9368" s="73">
        <f t="shared" si="5985"/>
        <v>279.47000000000003</v>
      </c>
      <c r="BQ9368" s="73">
        <f t="shared" si="5985"/>
        <v>279.47000000000003</v>
      </c>
      <c r="BR9368" s="73">
        <f t="shared" ref="BR9368:EC9368" si="5986">(BQ9368+$F$9100*$F$9102*($F$55/$F$9101*BQ9367+$F$55/$F$9101*BQ9369))/(1+$F$9100*$F$9102*($F$55/$F$9101+$F$55/$F$9101))</f>
        <v>279.47000000000003</v>
      </c>
      <c r="BS9368" s="73">
        <f t="shared" si="5986"/>
        <v>279.47000000000003</v>
      </c>
      <c r="BT9368" s="73">
        <f t="shared" si="5986"/>
        <v>279.47000000000003</v>
      </c>
      <c r="BU9368" s="73">
        <f t="shared" si="5986"/>
        <v>279.47000000000003</v>
      </c>
      <c r="BV9368" s="73">
        <f t="shared" si="5986"/>
        <v>279.47000000000003</v>
      </c>
      <c r="BW9368" s="73">
        <f t="shared" si="5986"/>
        <v>279.47000000000003</v>
      </c>
      <c r="BX9368" s="73">
        <f t="shared" si="5986"/>
        <v>279.47000000000003</v>
      </c>
      <c r="BY9368" s="73">
        <f t="shared" si="5986"/>
        <v>279.47000000000003</v>
      </c>
      <c r="BZ9368" s="73">
        <f t="shared" si="5986"/>
        <v>279.47000000000003</v>
      </c>
      <c r="CA9368" s="73">
        <f t="shared" si="5986"/>
        <v>279.47000000000003</v>
      </c>
      <c r="CB9368" s="73">
        <f t="shared" si="5986"/>
        <v>279.47000000000003</v>
      </c>
      <c r="CC9368" s="73">
        <f t="shared" si="5986"/>
        <v>279.47000000000003</v>
      </c>
      <c r="CD9368" s="73">
        <f t="shared" si="5986"/>
        <v>279.47000000000003</v>
      </c>
      <c r="CE9368" s="73">
        <f t="shared" si="5986"/>
        <v>279.47000000000003</v>
      </c>
      <c r="CF9368" s="73">
        <f t="shared" si="5986"/>
        <v>279.47000000000003</v>
      </c>
      <c r="CG9368" s="73">
        <f t="shared" si="5986"/>
        <v>279.47000000000003</v>
      </c>
      <c r="CH9368" s="73">
        <f t="shared" si="5986"/>
        <v>279.47000000000003</v>
      </c>
      <c r="CI9368" s="73">
        <f t="shared" si="5986"/>
        <v>279.47000000000003</v>
      </c>
      <c r="CJ9368" s="73">
        <f t="shared" si="5986"/>
        <v>279.47000000000003</v>
      </c>
      <c r="CK9368" s="73">
        <f t="shared" si="5986"/>
        <v>279.47000000000003</v>
      </c>
      <c r="CL9368" s="73">
        <f t="shared" si="5986"/>
        <v>279.47000000000003</v>
      </c>
      <c r="CM9368" s="73">
        <f t="shared" si="5986"/>
        <v>279.47000000000003</v>
      </c>
      <c r="CN9368" s="73">
        <f t="shared" si="5986"/>
        <v>279.47000000000003</v>
      </c>
      <c r="CO9368" s="73">
        <f t="shared" si="5986"/>
        <v>279.47000000000003</v>
      </c>
      <c r="CP9368" s="73">
        <f t="shared" si="5986"/>
        <v>279.47000000000003</v>
      </c>
      <c r="CQ9368" s="73">
        <f t="shared" si="5986"/>
        <v>279.47000000000003</v>
      </c>
      <c r="CR9368" s="73">
        <f t="shared" si="5986"/>
        <v>279.47000000000003</v>
      </c>
      <c r="CS9368" s="73">
        <f t="shared" si="5986"/>
        <v>279.47000000000003</v>
      </c>
      <c r="CT9368" s="73">
        <f t="shared" si="5986"/>
        <v>279.47000000000003</v>
      </c>
      <c r="CU9368" s="73">
        <f t="shared" si="5986"/>
        <v>279.47000000000003</v>
      </c>
      <c r="CV9368" s="73">
        <f t="shared" si="5986"/>
        <v>279.47000000000003</v>
      </c>
      <c r="CW9368" s="73">
        <f t="shared" si="5986"/>
        <v>279.47000000000003</v>
      </c>
      <c r="CX9368" s="73">
        <f t="shared" si="5986"/>
        <v>279.47000000000003</v>
      </c>
      <c r="CY9368" s="73">
        <f t="shared" si="5986"/>
        <v>279.47000000000003</v>
      </c>
      <c r="CZ9368" s="73">
        <f t="shared" si="5986"/>
        <v>279.47000000000003</v>
      </c>
      <c r="DA9368" s="73">
        <f t="shared" si="5986"/>
        <v>279.47000000000003</v>
      </c>
      <c r="DB9368" s="73">
        <f t="shared" si="5986"/>
        <v>279.47000000000003</v>
      </c>
      <c r="DC9368" s="73">
        <f t="shared" si="5986"/>
        <v>279.47000000000003</v>
      </c>
      <c r="DD9368" s="73">
        <f t="shared" si="5986"/>
        <v>279.47000000000003</v>
      </c>
      <c r="DE9368" s="73">
        <f t="shared" si="5986"/>
        <v>279.47000000000003</v>
      </c>
      <c r="DF9368" s="73">
        <f t="shared" si="5986"/>
        <v>279.47000000000003</v>
      </c>
      <c r="DG9368" s="73">
        <f t="shared" si="5986"/>
        <v>279.47000000000003</v>
      </c>
      <c r="DH9368" s="73">
        <f t="shared" si="5986"/>
        <v>279.47000000000003</v>
      </c>
      <c r="DI9368" s="73">
        <f t="shared" si="5986"/>
        <v>279.47000000000003</v>
      </c>
      <c r="DJ9368" s="73">
        <f t="shared" si="5986"/>
        <v>279.47000000000003</v>
      </c>
      <c r="DK9368" s="73">
        <f t="shared" si="5986"/>
        <v>279.47000000000003</v>
      </c>
      <c r="DL9368" s="73">
        <f t="shared" si="5986"/>
        <v>279.47000000000003</v>
      </c>
      <c r="DM9368" s="73">
        <f t="shared" si="5986"/>
        <v>279.47000000000003</v>
      </c>
      <c r="DN9368" s="73">
        <f t="shared" si="5986"/>
        <v>279.47000000000003</v>
      </c>
      <c r="DO9368" s="73">
        <f t="shared" si="5986"/>
        <v>279.47000000000003</v>
      </c>
      <c r="DP9368" s="73">
        <f t="shared" si="5986"/>
        <v>279.47000000000003</v>
      </c>
      <c r="DQ9368" s="73">
        <f t="shared" si="5986"/>
        <v>279.47000000000003</v>
      </c>
      <c r="DR9368" s="73">
        <f t="shared" si="5986"/>
        <v>279.47000000000003</v>
      </c>
      <c r="DS9368" s="73">
        <f t="shared" si="5986"/>
        <v>279.47000000000003</v>
      </c>
      <c r="DT9368" s="73">
        <f t="shared" si="5986"/>
        <v>279.47000000000003</v>
      </c>
      <c r="DU9368" s="73">
        <f t="shared" si="5986"/>
        <v>279.47000000000003</v>
      </c>
      <c r="DV9368" s="73">
        <f t="shared" si="5986"/>
        <v>279.47000000000003</v>
      </c>
      <c r="DW9368" s="73">
        <f t="shared" si="5986"/>
        <v>279.47000000000003</v>
      </c>
      <c r="DX9368" s="73">
        <f t="shared" si="5986"/>
        <v>279.47000000000003</v>
      </c>
      <c r="DY9368" s="73">
        <f t="shared" si="5986"/>
        <v>279.47000000000003</v>
      </c>
      <c r="DZ9368" s="73">
        <f t="shared" si="5986"/>
        <v>279.47000000000003</v>
      </c>
      <c r="EA9368" s="73">
        <f t="shared" si="5986"/>
        <v>279.47000000000003</v>
      </c>
      <c r="EB9368" s="73">
        <f t="shared" si="5986"/>
        <v>279.47000000000003</v>
      </c>
      <c r="EC9368" s="73">
        <f t="shared" si="5986"/>
        <v>279.47000000000003</v>
      </c>
      <c r="ED9368" s="73">
        <f t="shared" ref="ED9368:GO9368" si="5987">(EC9368+$F$9100*$F$9102*($F$55/$F$9101*EC9367+$F$55/$F$9101*EC9369))/(1+$F$9100*$F$9102*($F$55/$F$9101+$F$55/$F$9101))</f>
        <v>279.47000000000003</v>
      </c>
      <c r="EE9368" s="73">
        <f t="shared" si="5987"/>
        <v>279.47000000000003</v>
      </c>
      <c r="EF9368" s="73">
        <f t="shared" si="5987"/>
        <v>279.47000000000003</v>
      </c>
      <c r="EG9368" s="73">
        <f t="shared" si="5987"/>
        <v>279.47000000000003</v>
      </c>
      <c r="EH9368" s="73">
        <f t="shared" si="5987"/>
        <v>279.47000000000003</v>
      </c>
      <c r="EI9368" s="73">
        <f t="shared" si="5987"/>
        <v>279.47000000000003</v>
      </c>
      <c r="EJ9368" s="73">
        <f t="shared" si="5987"/>
        <v>279.47000000000003</v>
      </c>
      <c r="EK9368" s="73">
        <f t="shared" si="5987"/>
        <v>279.47000000000003</v>
      </c>
      <c r="EL9368" s="73">
        <f t="shared" si="5987"/>
        <v>279.47000000000003</v>
      </c>
      <c r="EM9368" s="73">
        <f t="shared" si="5987"/>
        <v>279.47000000000003</v>
      </c>
      <c r="EN9368" s="73">
        <f t="shared" si="5987"/>
        <v>279.47000000000003</v>
      </c>
      <c r="EO9368" s="73">
        <f t="shared" si="5987"/>
        <v>279.47000000000003</v>
      </c>
      <c r="EP9368" s="73">
        <f t="shared" si="5987"/>
        <v>279.47000000000003</v>
      </c>
      <c r="EQ9368" s="73">
        <f t="shared" si="5987"/>
        <v>279.47000000000003</v>
      </c>
      <c r="ER9368" s="73">
        <f t="shared" si="5987"/>
        <v>279.47000000000003</v>
      </c>
      <c r="ES9368" s="73">
        <f t="shared" si="5987"/>
        <v>279.47000000000003</v>
      </c>
      <c r="ET9368" s="73">
        <f t="shared" si="5987"/>
        <v>279.47000000000003</v>
      </c>
      <c r="EU9368" s="73">
        <f t="shared" si="5987"/>
        <v>279.47000000000003</v>
      </c>
      <c r="EV9368" s="73">
        <f t="shared" si="5987"/>
        <v>279.47000000000003</v>
      </c>
      <c r="EW9368" s="73">
        <f t="shared" si="5987"/>
        <v>279.47000000000003</v>
      </c>
      <c r="EX9368" s="73">
        <f t="shared" si="5987"/>
        <v>279.47000000000003</v>
      </c>
      <c r="EY9368" s="73">
        <f t="shared" si="5987"/>
        <v>279.47000000000003</v>
      </c>
      <c r="EZ9368" s="73">
        <f t="shared" si="5987"/>
        <v>279.47000000000003</v>
      </c>
      <c r="FA9368" s="73">
        <f t="shared" si="5987"/>
        <v>279.47000000000003</v>
      </c>
      <c r="FB9368" s="73">
        <f t="shared" si="5987"/>
        <v>279.47000000000003</v>
      </c>
      <c r="FC9368" s="73">
        <f t="shared" si="5987"/>
        <v>279.47000000000003</v>
      </c>
      <c r="FD9368" s="73">
        <f t="shared" si="5987"/>
        <v>279.47000000000003</v>
      </c>
      <c r="FE9368" s="73">
        <f t="shared" si="5987"/>
        <v>279.47000000000003</v>
      </c>
      <c r="FF9368" s="73">
        <f t="shared" si="5987"/>
        <v>279.47000000000003</v>
      </c>
      <c r="FG9368" s="73">
        <f t="shared" si="5987"/>
        <v>279.47000000000003</v>
      </c>
      <c r="FH9368" s="73">
        <f t="shared" si="5987"/>
        <v>279.47000000000003</v>
      </c>
      <c r="FI9368" s="73">
        <f t="shared" si="5987"/>
        <v>279.47000000000003</v>
      </c>
      <c r="FJ9368" s="73">
        <f t="shared" si="5987"/>
        <v>279.47000000000003</v>
      </c>
      <c r="FK9368" s="73">
        <f t="shared" si="5987"/>
        <v>279.47000000000003</v>
      </c>
      <c r="FL9368" s="73">
        <f t="shared" si="5987"/>
        <v>279.47000000000003</v>
      </c>
      <c r="FM9368" s="73">
        <f t="shared" si="5987"/>
        <v>279.47000000000003</v>
      </c>
      <c r="FN9368" s="73">
        <f t="shared" si="5987"/>
        <v>279.47000000000003</v>
      </c>
      <c r="FO9368" s="73">
        <f t="shared" si="5987"/>
        <v>279.47000000000003</v>
      </c>
      <c r="FP9368" s="73">
        <f t="shared" si="5987"/>
        <v>279.47000000000003</v>
      </c>
      <c r="FQ9368" s="73">
        <f t="shared" si="5987"/>
        <v>279.47000000000003</v>
      </c>
      <c r="FR9368" s="73">
        <f t="shared" si="5987"/>
        <v>279.47000000000003</v>
      </c>
      <c r="FS9368" s="73">
        <f t="shared" si="5987"/>
        <v>279.47000000000003</v>
      </c>
      <c r="FT9368" s="73">
        <f t="shared" si="5987"/>
        <v>279.47000000000003</v>
      </c>
      <c r="FU9368" s="73">
        <f t="shared" si="5987"/>
        <v>279.47000000000003</v>
      </c>
      <c r="FV9368" s="73">
        <f t="shared" si="5987"/>
        <v>279.47000000000003</v>
      </c>
      <c r="FW9368" s="73">
        <f t="shared" si="5987"/>
        <v>279.47000000000003</v>
      </c>
      <c r="FX9368" s="73">
        <f t="shared" si="5987"/>
        <v>279.47000000000003</v>
      </c>
      <c r="FY9368" s="73">
        <f t="shared" si="5987"/>
        <v>279.47000000000003</v>
      </c>
      <c r="FZ9368" s="73">
        <f t="shared" si="5987"/>
        <v>279.47000000000003</v>
      </c>
      <c r="GA9368" s="73">
        <f t="shared" si="5987"/>
        <v>279.47000000000003</v>
      </c>
      <c r="GB9368" s="73">
        <f t="shared" si="5987"/>
        <v>279.47000000000003</v>
      </c>
      <c r="GC9368" s="73">
        <f t="shared" si="5987"/>
        <v>279.47000000000003</v>
      </c>
      <c r="GD9368" s="73">
        <f t="shared" si="5987"/>
        <v>279.47000000000003</v>
      </c>
      <c r="GE9368" s="73">
        <f t="shared" si="5987"/>
        <v>279.47000000000003</v>
      </c>
      <c r="GF9368" s="73">
        <f t="shared" si="5987"/>
        <v>279.47000000000003</v>
      </c>
      <c r="GG9368" s="73">
        <f t="shared" si="5987"/>
        <v>279.47000000000003</v>
      </c>
      <c r="GH9368" s="73">
        <f t="shared" si="5987"/>
        <v>279.47000000000003</v>
      </c>
      <c r="GI9368" s="73">
        <f t="shared" si="5987"/>
        <v>279.47000000000003</v>
      </c>
      <c r="GJ9368" s="73">
        <f t="shared" si="5987"/>
        <v>279.47000000000003</v>
      </c>
      <c r="GK9368" s="73">
        <f t="shared" si="5987"/>
        <v>279.47000000000003</v>
      </c>
      <c r="GL9368" s="73">
        <f t="shared" si="5987"/>
        <v>279.47000000000003</v>
      </c>
      <c r="GM9368" s="73">
        <f t="shared" si="5987"/>
        <v>279.47000000000003</v>
      </c>
      <c r="GN9368" s="73">
        <f t="shared" si="5987"/>
        <v>279.47000000000003</v>
      </c>
      <c r="GO9368" s="73">
        <f t="shared" si="5987"/>
        <v>279.47000000000003</v>
      </c>
      <c r="GP9368" s="73">
        <f t="shared" ref="GP9368:JA9368" si="5988">(GO9368+$F$9100*$F$9102*($F$55/$F$9101*GO9367+$F$55/$F$9101*GO9369))/(1+$F$9100*$F$9102*($F$55/$F$9101+$F$55/$F$9101))</f>
        <v>279.47000000000003</v>
      </c>
      <c r="GQ9368" s="73">
        <f t="shared" si="5988"/>
        <v>279.47000000000003</v>
      </c>
      <c r="GR9368" s="73">
        <f t="shared" si="5988"/>
        <v>279.47000000000003</v>
      </c>
      <c r="GS9368" s="73">
        <f t="shared" si="5988"/>
        <v>279.47000000000003</v>
      </c>
      <c r="GT9368" s="73">
        <f t="shared" si="5988"/>
        <v>279.47000000000003</v>
      </c>
      <c r="GU9368" s="73">
        <f t="shared" si="5988"/>
        <v>279.47000000000003</v>
      </c>
      <c r="GV9368" s="73">
        <f t="shared" si="5988"/>
        <v>279.47000000000003</v>
      </c>
      <c r="GW9368" s="73">
        <f t="shared" si="5988"/>
        <v>279.47000000000003</v>
      </c>
      <c r="GX9368" s="73">
        <f t="shared" si="5988"/>
        <v>279.47000000000003</v>
      </c>
      <c r="GY9368" s="73">
        <f t="shared" si="5988"/>
        <v>279.47000000000003</v>
      </c>
      <c r="GZ9368" s="73">
        <f t="shared" si="5988"/>
        <v>279.47000000000003</v>
      </c>
      <c r="HA9368" s="73">
        <f t="shared" si="5988"/>
        <v>279.47000000000003</v>
      </c>
      <c r="HB9368" s="73">
        <f t="shared" si="5988"/>
        <v>279.47000000000003</v>
      </c>
      <c r="HC9368" s="73">
        <f t="shared" si="5988"/>
        <v>279.47000000000003</v>
      </c>
      <c r="HD9368" s="73">
        <f t="shared" si="5988"/>
        <v>279.47000000000003</v>
      </c>
      <c r="HE9368" s="73">
        <f t="shared" si="5988"/>
        <v>279.47000000000003</v>
      </c>
      <c r="HF9368" s="73">
        <f t="shared" si="5988"/>
        <v>279.47000000000003</v>
      </c>
      <c r="HG9368" s="73">
        <f t="shared" si="5988"/>
        <v>279.47000000000003</v>
      </c>
      <c r="HH9368" s="73">
        <f t="shared" si="5988"/>
        <v>279.47000000000003</v>
      </c>
      <c r="HI9368" s="73">
        <f t="shared" si="5988"/>
        <v>279.47000000000003</v>
      </c>
      <c r="HJ9368" s="73">
        <f t="shared" si="5988"/>
        <v>279.47000000000003</v>
      </c>
      <c r="HK9368" s="73">
        <f t="shared" si="5988"/>
        <v>279.47000000000003</v>
      </c>
      <c r="HL9368" s="73">
        <f t="shared" si="5988"/>
        <v>279.47000000000003</v>
      </c>
      <c r="HM9368" s="73">
        <f t="shared" si="5988"/>
        <v>279.47000000000003</v>
      </c>
      <c r="HN9368" s="73">
        <f t="shared" si="5988"/>
        <v>279.47000000000003</v>
      </c>
      <c r="HO9368" s="73">
        <f t="shared" si="5988"/>
        <v>279.47000000000003</v>
      </c>
      <c r="HP9368" s="73">
        <f t="shared" si="5988"/>
        <v>279.47000000000003</v>
      </c>
      <c r="HQ9368" s="73">
        <f t="shared" si="5988"/>
        <v>279.47000000000003</v>
      </c>
      <c r="HR9368" s="73">
        <f t="shared" si="5988"/>
        <v>279.47000000000003</v>
      </c>
      <c r="HS9368" s="73">
        <f t="shared" si="5988"/>
        <v>279.47000000000003</v>
      </c>
      <c r="HT9368" s="73">
        <f t="shared" si="5988"/>
        <v>279.47000000000003</v>
      </c>
      <c r="HU9368" s="73">
        <f t="shared" si="5988"/>
        <v>279.47000000000003</v>
      </c>
      <c r="HV9368" s="73">
        <f t="shared" si="5988"/>
        <v>279.47000000000003</v>
      </c>
      <c r="HW9368" s="73">
        <f t="shared" si="5988"/>
        <v>279.47000000000003</v>
      </c>
      <c r="HX9368" s="73">
        <f t="shared" si="5988"/>
        <v>279.47000000000003</v>
      </c>
      <c r="HY9368" s="73">
        <f t="shared" si="5988"/>
        <v>279.47000000000003</v>
      </c>
      <c r="HZ9368" s="73">
        <f t="shared" si="5988"/>
        <v>279.47000000000003</v>
      </c>
      <c r="IA9368" s="73">
        <f t="shared" si="5988"/>
        <v>279.47000000000003</v>
      </c>
      <c r="IB9368" s="73">
        <f t="shared" si="5988"/>
        <v>279.47000000000003</v>
      </c>
      <c r="IC9368" s="73">
        <f t="shared" si="5988"/>
        <v>279.47000000000003</v>
      </c>
      <c r="ID9368" s="73">
        <f t="shared" si="5988"/>
        <v>279.47000000000003</v>
      </c>
      <c r="IE9368" s="73">
        <f t="shared" si="5988"/>
        <v>279.47000000000003</v>
      </c>
      <c r="IF9368" s="73">
        <f t="shared" si="5988"/>
        <v>279.47000000000003</v>
      </c>
      <c r="IG9368" s="73">
        <f t="shared" si="5988"/>
        <v>279.47000000000003</v>
      </c>
      <c r="IH9368" s="73">
        <f t="shared" si="5988"/>
        <v>279.47000000000003</v>
      </c>
      <c r="II9368" s="73">
        <f t="shared" si="5988"/>
        <v>279.47000000000003</v>
      </c>
      <c r="IJ9368" s="73">
        <f t="shared" si="5988"/>
        <v>279.47000000000003</v>
      </c>
      <c r="IK9368" s="73">
        <f t="shared" si="5988"/>
        <v>279.47000000000003</v>
      </c>
      <c r="IL9368" s="73">
        <f t="shared" si="5988"/>
        <v>279.47000000000003</v>
      </c>
      <c r="IM9368" s="73">
        <f t="shared" si="5988"/>
        <v>279.47000000000003</v>
      </c>
      <c r="IN9368" s="73">
        <f t="shared" si="5988"/>
        <v>279.47000000000003</v>
      </c>
      <c r="IO9368" s="73">
        <f t="shared" si="5988"/>
        <v>279.47000000000003</v>
      </c>
      <c r="IP9368" s="73">
        <f t="shared" si="5988"/>
        <v>279.47000000000003</v>
      </c>
      <c r="IQ9368" s="73">
        <f t="shared" si="5988"/>
        <v>279.47000000000003</v>
      </c>
      <c r="IR9368" s="73">
        <f t="shared" si="5988"/>
        <v>279.47000000000003</v>
      </c>
      <c r="IS9368" s="73">
        <f t="shared" si="5988"/>
        <v>279.47000000000003</v>
      </c>
      <c r="IT9368" s="73">
        <f t="shared" si="5988"/>
        <v>279.47000000000003</v>
      </c>
      <c r="IU9368" s="73">
        <f t="shared" si="5988"/>
        <v>279.47000000000003</v>
      </c>
      <c r="IV9368" s="73">
        <f t="shared" si="5988"/>
        <v>279.47000000000003</v>
      </c>
      <c r="IW9368" s="73">
        <f t="shared" si="5988"/>
        <v>279.47000000000003</v>
      </c>
      <c r="IX9368" s="73">
        <f t="shared" si="5988"/>
        <v>279.47000000000003</v>
      </c>
      <c r="IY9368" s="73">
        <f t="shared" si="5988"/>
        <v>279.47000000000003</v>
      </c>
      <c r="IZ9368" s="73">
        <f t="shared" si="5988"/>
        <v>279.47000000000003</v>
      </c>
      <c r="JA9368" s="73">
        <f t="shared" si="5988"/>
        <v>279.47000000000003</v>
      </c>
      <c r="JB9368" s="73">
        <f t="shared" ref="JB9368:KG9368" si="5989">(JA9368+$F$9100*$F$9102*($F$55/$F$9101*JA9367+$F$55/$F$9101*JA9369))/(1+$F$9100*$F$9102*($F$55/$F$9101+$F$55/$F$9101))</f>
        <v>279.47000000000003</v>
      </c>
      <c r="JC9368" s="73">
        <f t="shared" si="5989"/>
        <v>279.47000000000003</v>
      </c>
      <c r="JD9368" s="73">
        <f t="shared" si="5989"/>
        <v>279.47000000000003</v>
      </c>
      <c r="JE9368" s="73">
        <f t="shared" si="5989"/>
        <v>279.47000000000003</v>
      </c>
      <c r="JF9368" s="73">
        <f t="shared" si="5989"/>
        <v>279.47000000000003</v>
      </c>
      <c r="JG9368" s="73">
        <f t="shared" si="5989"/>
        <v>279.47000000000003</v>
      </c>
      <c r="JH9368" s="73">
        <f t="shared" si="5989"/>
        <v>279.47000000000003</v>
      </c>
      <c r="JI9368" s="73">
        <f t="shared" si="5989"/>
        <v>279.47000000000003</v>
      </c>
      <c r="JJ9368" s="73">
        <f t="shared" si="5989"/>
        <v>279.47000000000003</v>
      </c>
      <c r="JK9368" s="73">
        <f t="shared" si="5989"/>
        <v>279.47000000000003</v>
      </c>
      <c r="JL9368" s="73">
        <f t="shared" si="5989"/>
        <v>279.47000000000003</v>
      </c>
      <c r="JM9368" s="73">
        <f t="shared" si="5989"/>
        <v>279.47000000000003</v>
      </c>
      <c r="JN9368" s="73">
        <f t="shared" si="5989"/>
        <v>279.47000000000003</v>
      </c>
      <c r="JO9368" s="73">
        <f t="shared" si="5989"/>
        <v>279.47000000000003</v>
      </c>
      <c r="JP9368" s="73">
        <f t="shared" si="5989"/>
        <v>279.47000000000003</v>
      </c>
      <c r="JQ9368" s="73">
        <f t="shared" si="5989"/>
        <v>279.47000000000003</v>
      </c>
      <c r="JR9368" s="73">
        <f t="shared" si="5989"/>
        <v>279.47000000000003</v>
      </c>
      <c r="JS9368" s="73">
        <f t="shared" si="5989"/>
        <v>279.47000000000003</v>
      </c>
      <c r="JT9368" s="73">
        <f t="shared" si="5989"/>
        <v>279.47000000000003</v>
      </c>
      <c r="JU9368" s="73">
        <f t="shared" si="5989"/>
        <v>279.47000000000003</v>
      </c>
      <c r="JV9368" s="73">
        <f t="shared" si="5989"/>
        <v>279.47000000000003</v>
      </c>
      <c r="JW9368" s="73">
        <f t="shared" si="5989"/>
        <v>279.47000000000003</v>
      </c>
      <c r="JX9368" s="73">
        <f t="shared" si="5989"/>
        <v>279.47000000000003</v>
      </c>
      <c r="JY9368" s="73">
        <f t="shared" si="5989"/>
        <v>279.47000000000003</v>
      </c>
      <c r="JZ9368" s="73">
        <f t="shared" si="5989"/>
        <v>279.47000000000003</v>
      </c>
      <c r="KA9368" s="73">
        <f t="shared" si="5989"/>
        <v>279.47000000000003</v>
      </c>
      <c r="KB9368" s="73">
        <f t="shared" si="5989"/>
        <v>279.47000000000003</v>
      </c>
      <c r="KC9368" s="73">
        <f t="shared" si="5989"/>
        <v>279.47000000000003</v>
      </c>
      <c r="KD9368" s="73">
        <f t="shared" si="5989"/>
        <v>279.47000000000003</v>
      </c>
      <c r="KE9368" s="73">
        <f t="shared" si="5989"/>
        <v>279.47000000000003</v>
      </c>
      <c r="KF9368" s="73">
        <f t="shared" si="5989"/>
        <v>279.47000000000003</v>
      </c>
      <c r="KG9368" s="73">
        <f t="shared" si="5989"/>
        <v>279.47000000000003</v>
      </c>
      <c r="KH9368">
        <v>279.47000000000003</v>
      </c>
      <c r="KL9368" s="84"/>
      <c r="KP9368" s="84"/>
      <c r="KS9368" s="74"/>
      <c r="KT9368" s="74"/>
      <c r="KU9368" s="16"/>
      <c r="KV9368" s="72"/>
      <c r="KW9368" s="72"/>
      <c r="KX9368" s="16"/>
      <c r="KZ9368" s="16"/>
      <c r="LA9368" s="16"/>
      <c r="LB9368" s="74"/>
      <c r="LC9368" s="74"/>
    </row>
    <row r="9369" spans="2:315" x14ac:dyDescent="0.35">
      <c r="B9369">
        <v>263</v>
      </c>
      <c r="C9369">
        <f t="shared" si="5789"/>
        <v>2.625</v>
      </c>
      <c r="E9369" s="92">
        <v>279.47000000000003</v>
      </c>
      <c r="F9369" s="73">
        <f t="shared" ref="F9369:BQ9369" si="5990">(E9369+$F$9100*$F$9102*($F$55/$F$9101*E9368+$F$55/$F$9101*E9370))/(1+$F$9100*$F$9102*($F$55/$F$9101+$F$55/$F$9101))</f>
        <v>279.47000000000003</v>
      </c>
      <c r="G9369" s="73">
        <f t="shared" si="5990"/>
        <v>279.47000000000003</v>
      </c>
      <c r="H9369" s="73">
        <f t="shared" si="5990"/>
        <v>279.47000000000003</v>
      </c>
      <c r="I9369" s="73">
        <f t="shared" si="5990"/>
        <v>279.47000000000003</v>
      </c>
      <c r="J9369" s="73">
        <f t="shared" si="5990"/>
        <v>279.47000000000003</v>
      </c>
      <c r="K9369" s="73">
        <f t="shared" si="5990"/>
        <v>279.47000000000003</v>
      </c>
      <c r="L9369" s="73">
        <f t="shared" si="5990"/>
        <v>279.47000000000003</v>
      </c>
      <c r="M9369" s="73">
        <f t="shared" si="5990"/>
        <v>279.47000000000003</v>
      </c>
      <c r="N9369" s="73">
        <f t="shared" si="5990"/>
        <v>279.47000000000003</v>
      </c>
      <c r="O9369" s="73">
        <f t="shared" si="5990"/>
        <v>279.47000000000003</v>
      </c>
      <c r="P9369" s="73">
        <f t="shared" si="5990"/>
        <v>279.47000000000003</v>
      </c>
      <c r="Q9369" s="73">
        <f t="shared" si="5990"/>
        <v>279.47000000000003</v>
      </c>
      <c r="R9369" s="73">
        <f t="shared" si="5990"/>
        <v>279.47000000000003</v>
      </c>
      <c r="S9369" s="73">
        <f t="shared" si="5990"/>
        <v>279.47000000000003</v>
      </c>
      <c r="T9369" s="73">
        <f t="shared" si="5990"/>
        <v>279.47000000000003</v>
      </c>
      <c r="U9369" s="73">
        <f t="shared" si="5990"/>
        <v>279.47000000000003</v>
      </c>
      <c r="V9369" s="73">
        <f t="shared" si="5990"/>
        <v>279.47000000000003</v>
      </c>
      <c r="W9369" s="73">
        <f t="shared" si="5990"/>
        <v>279.47000000000003</v>
      </c>
      <c r="X9369" s="73">
        <f t="shared" si="5990"/>
        <v>279.47000000000003</v>
      </c>
      <c r="Y9369" s="73">
        <f t="shared" si="5990"/>
        <v>279.47000000000003</v>
      </c>
      <c r="Z9369" s="73">
        <f t="shared" si="5990"/>
        <v>279.47000000000003</v>
      </c>
      <c r="AA9369" s="73">
        <f t="shared" si="5990"/>
        <v>279.47000000000003</v>
      </c>
      <c r="AB9369" s="73">
        <f t="shared" si="5990"/>
        <v>279.47000000000003</v>
      </c>
      <c r="AC9369" s="73">
        <f t="shared" si="5990"/>
        <v>279.47000000000003</v>
      </c>
      <c r="AD9369" s="73">
        <f t="shared" si="5990"/>
        <v>279.47000000000003</v>
      </c>
      <c r="AE9369" s="73">
        <f t="shared" si="5990"/>
        <v>279.47000000000003</v>
      </c>
      <c r="AF9369" s="73">
        <f t="shared" si="5990"/>
        <v>279.47000000000003</v>
      </c>
      <c r="AG9369" s="73">
        <f t="shared" si="5990"/>
        <v>279.47000000000003</v>
      </c>
      <c r="AH9369" s="73">
        <f t="shared" si="5990"/>
        <v>279.47000000000003</v>
      </c>
      <c r="AI9369" s="73">
        <f t="shared" si="5990"/>
        <v>279.47000000000003</v>
      </c>
      <c r="AJ9369" s="73">
        <f t="shared" si="5990"/>
        <v>279.47000000000003</v>
      </c>
      <c r="AK9369" s="73">
        <f t="shared" si="5990"/>
        <v>279.47000000000003</v>
      </c>
      <c r="AL9369" s="73">
        <f t="shared" si="5990"/>
        <v>279.47000000000003</v>
      </c>
      <c r="AM9369" s="73">
        <f t="shared" si="5990"/>
        <v>279.47000000000003</v>
      </c>
      <c r="AN9369" s="73">
        <f t="shared" si="5990"/>
        <v>279.47000000000003</v>
      </c>
      <c r="AO9369" s="73">
        <f t="shared" si="5990"/>
        <v>279.47000000000003</v>
      </c>
      <c r="AP9369" s="73">
        <f t="shared" si="5990"/>
        <v>279.47000000000003</v>
      </c>
      <c r="AQ9369" s="73">
        <f t="shared" si="5990"/>
        <v>279.47000000000003</v>
      </c>
      <c r="AR9369" s="73">
        <f t="shared" si="5990"/>
        <v>279.47000000000003</v>
      </c>
      <c r="AS9369" s="73">
        <f t="shared" si="5990"/>
        <v>279.47000000000003</v>
      </c>
      <c r="AT9369" s="73">
        <f t="shared" si="5990"/>
        <v>279.47000000000003</v>
      </c>
      <c r="AU9369" s="73">
        <f t="shared" si="5990"/>
        <v>279.47000000000003</v>
      </c>
      <c r="AV9369" s="73">
        <f t="shared" si="5990"/>
        <v>279.47000000000003</v>
      </c>
      <c r="AW9369" s="73">
        <f t="shared" si="5990"/>
        <v>279.47000000000003</v>
      </c>
      <c r="AX9369" s="73">
        <f t="shared" si="5990"/>
        <v>279.47000000000003</v>
      </c>
      <c r="AY9369" s="73">
        <f t="shared" si="5990"/>
        <v>279.47000000000003</v>
      </c>
      <c r="AZ9369" s="73">
        <f t="shared" si="5990"/>
        <v>279.47000000000003</v>
      </c>
      <c r="BA9369" s="73">
        <f t="shared" si="5990"/>
        <v>279.47000000000003</v>
      </c>
      <c r="BB9369" s="73">
        <f t="shared" si="5990"/>
        <v>279.47000000000003</v>
      </c>
      <c r="BC9369" s="73">
        <f t="shared" si="5990"/>
        <v>279.47000000000003</v>
      </c>
      <c r="BD9369" s="73">
        <f t="shared" si="5990"/>
        <v>279.47000000000003</v>
      </c>
      <c r="BE9369" s="73">
        <f t="shared" si="5990"/>
        <v>279.47000000000003</v>
      </c>
      <c r="BF9369" s="73">
        <f t="shared" si="5990"/>
        <v>279.47000000000003</v>
      </c>
      <c r="BG9369" s="73">
        <f t="shared" si="5990"/>
        <v>279.47000000000003</v>
      </c>
      <c r="BH9369" s="73">
        <f t="shared" si="5990"/>
        <v>279.47000000000003</v>
      </c>
      <c r="BI9369" s="73">
        <f t="shared" si="5990"/>
        <v>279.47000000000003</v>
      </c>
      <c r="BJ9369" s="73">
        <f t="shared" si="5990"/>
        <v>279.47000000000003</v>
      </c>
      <c r="BK9369" s="73">
        <f t="shared" si="5990"/>
        <v>279.47000000000003</v>
      </c>
      <c r="BL9369" s="73">
        <f t="shared" si="5990"/>
        <v>279.47000000000003</v>
      </c>
      <c r="BM9369" s="73">
        <f t="shared" si="5990"/>
        <v>279.47000000000003</v>
      </c>
      <c r="BN9369" s="73">
        <f t="shared" si="5990"/>
        <v>279.47000000000003</v>
      </c>
      <c r="BO9369" s="73">
        <f t="shared" si="5990"/>
        <v>279.47000000000003</v>
      </c>
      <c r="BP9369" s="73">
        <f t="shared" si="5990"/>
        <v>279.47000000000003</v>
      </c>
      <c r="BQ9369" s="73">
        <f t="shared" si="5990"/>
        <v>279.47000000000003</v>
      </c>
      <c r="BR9369" s="73">
        <f t="shared" ref="BR9369:EC9369" si="5991">(BQ9369+$F$9100*$F$9102*($F$55/$F$9101*BQ9368+$F$55/$F$9101*BQ9370))/(1+$F$9100*$F$9102*($F$55/$F$9101+$F$55/$F$9101))</f>
        <v>279.47000000000003</v>
      </c>
      <c r="BS9369" s="73">
        <f t="shared" si="5991"/>
        <v>279.47000000000003</v>
      </c>
      <c r="BT9369" s="73">
        <f t="shared" si="5991"/>
        <v>279.47000000000003</v>
      </c>
      <c r="BU9369" s="73">
        <f t="shared" si="5991"/>
        <v>279.47000000000003</v>
      </c>
      <c r="BV9369" s="73">
        <f t="shared" si="5991"/>
        <v>279.47000000000003</v>
      </c>
      <c r="BW9369" s="73">
        <f t="shared" si="5991"/>
        <v>279.47000000000003</v>
      </c>
      <c r="BX9369" s="73">
        <f t="shared" si="5991"/>
        <v>279.47000000000003</v>
      </c>
      <c r="BY9369" s="73">
        <f t="shared" si="5991"/>
        <v>279.47000000000003</v>
      </c>
      <c r="BZ9369" s="73">
        <f t="shared" si="5991"/>
        <v>279.47000000000003</v>
      </c>
      <c r="CA9369" s="73">
        <f t="shared" si="5991"/>
        <v>279.47000000000003</v>
      </c>
      <c r="CB9369" s="73">
        <f t="shared" si="5991"/>
        <v>279.47000000000003</v>
      </c>
      <c r="CC9369" s="73">
        <f t="shared" si="5991"/>
        <v>279.47000000000003</v>
      </c>
      <c r="CD9369" s="73">
        <f t="shared" si="5991"/>
        <v>279.47000000000003</v>
      </c>
      <c r="CE9369" s="73">
        <f t="shared" si="5991"/>
        <v>279.47000000000003</v>
      </c>
      <c r="CF9369" s="73">
        <f t="shared" si="5991"/>
        <v>279.47000000000003</v>
      </c>
      <c r="CG9369" s="73">
        <f t="shared" si="5991"/>
        <v>279.47000000000003</v>
      </c>
      <c r="CH9369" s="73">
        <f t="shared" si="5991"/>
        <v>279.47000000000003</v>
      </c>
      <c r="CI9369" s="73">
        <f t="shared" si="5991"/>
        <v>279.47000000000003</v>
      </c>
      <c r="CJ9369" s="73">
        <f t="shared" si="5991"/>
        <v>279.47000000000003</v>
      </c>
      <c r="CK9369" s="73">
        <f t="shared" si="5991"/>
        <v>279.47000000000003</v>
      </c>
      <c r="CL9369" s="73">
        <f t="shared" si="5991"/>
        <v>279.47000000000003</v>
      </c>
      <c r="CM9369" s="73">
        <f t="shared" si="5991"/>
        <v>279.47000000000003</v>
      </c>
      <c r="CN9369" s="73">
        <f t="shared" si="5991"/>
        <v>279.47000000000003</v>
      </c>
      <c r="CO9369" s="73">
        <f t="shared" si="5991"/>
        <v>279.47000000000003</v>
      </c>
      <c r="CP9369" s="73">
        <f t="shared" si="5991"/>
        <v>279.47000000000003</v>
      </c>
      <c r="CQ9369" s="73">
        <f t="shared" si="5991"/>
        <v>279.47000000000003</v>
      </c>
      <c r="CR9369" s="73">
        <f t="shared" si="5991"/>
        <v>279.47000000000003</v>
      </c>
      <c r="CS9369" s="73">
        <f t="shared" si="5991"/>
        <v>279.47000000000003</v>
      </c>
      <c r="CT9369" s="73">
        <f t="shared" si="5991"/>
        <v>279.47000000000003</v>
      </c>
      <c r="CU9369" s="73">
        <f t="shared" si="5991"/>
        <v>279.47000000000003</v>
      </c>
      <c r="CV9369" s="73">
        <f t="shared" si="5991"/>
        <v>279.47000000000003</v>
      </c>
      <c r="CW9369" s="73">
        <f t="shared" si="5991"/>
        <v>279.47000000000003</v>
      </c>
      <c r="CX9369" s="73">
        <f t="shared" si="5991"/>
        <v>279.47000000000003</v>
      </c>
      <c r="CY9369" s="73">
        <f t="shared" si="5991"/>
        <v>279.47000000000003</v>
      </c>
      <c r="CZ9369" s="73">
        <f t="shared" si="5991"/>
        <v>279.47000000000003</v>
      </c>
      <c r="DA9369" s="73">
        <f t="shared" si="5991"/>
        <v>279.47000000000003</v>
      </c>
      <c r="DB9369" s="73">
        <f t="shared" si="5991"/>
        <v>279.47000000000003</v>
      </c>
      <c r="DC9369" s="73">
        <f t="shared" si="5991"/>
        <v>279.47000000000003</v>
      </c>
      <c r="DD9369" s="73">
        <f t="shared" si="5991"/>
        <v>279.47000000000003</v>
      </c>
      <c r="DE9369" s="73">
        <f t="shared" si="5991"/>
        <v>279.47000000000003</v>
      </c>
      <c r="DF9369" s="73">
        <f t="shared" si="5991"/>
        <v>279.47000000000003</v>
      </c>
      <c r="DG9369" s="73">
        <f t="shared" si="5991"/>
        <v>279.47000000000003</v>
      </c>
      <c r="DH9369" s="73">
        <f t="shared" si="5991"/>
        <v>279.47000000000003</v>
      </c>
      <c r="DI9369" s="73">
        <f t="shared" si="5991"/>
        <v>279.47000000000003</v>
      </c>
      <c r="DJ9369" s="73">
        <f t="shared" si="5991"/>
        <v>279.47000000000003</v>
      </c>
      <c r="DK9369" s="73">
        <f t="shared" si="5991"/>
        <v>279.47000000000003</v>
      </c>
      <c r="DL9369" s="73">
        <f t="shared" si="5991"/>
        <v>279.47000000000003</v>
      </c>
      <c r="DM9369" s="73">
        <f t="shared" si="5991"/>
        <v>279.47000000000003</v>
      </c>
      <c r="DN9369" s="73">
        <f t="shared" si="5991"/>
        <v>279.47000000000003</v>
      </c>
      <c r="DO9369" s="73">
        <f t="shared" si="5991"/>
        <v>279.47000000000003</v>
      </c>
      <c r="DP9369" s="73">
        <f t="shared" si="5991"/>
        <v>279.47000000000003</v>
      </c>
      <c r="DQ9369" s="73">
        <f t="shared" si="5991"/>
        <v>279.47000000000003</v>
      </c>
      <c r="DR9369" s="73">
        <f t="shared" si="5991"/>
        <v>279.47000000000003</v>
      </c>
      <c r="DS9369" s="73">
        <f t="shared" si="5991"/>
        <v>279.47000000000003</v>
      </c>
      <c r="DT9369" s="73">
        <f t="shared" si="5991"/>
        <v>279.47000000000003</v>
      </c>
      <c r="DU9369" s="73">
        <f t="shared" si="5991"/>
        <v>279.47000000000003</v>
      </c>
      <c r="DV9369" s="73">
        <f t="shared" si="5991"/>
        <v>279.47000000000003</v>
      </c>
      <c r="DW9369" s="73">
        <f t="shared" si="5991"/>
        <v>279.47000000000003</v>
      </c>
      <c r="DX9369" s="73">
        <f t="shared" si="5991"/>
        <v>279.47000000000003</v>
      </c>
      <c r="DY9369" s="73">
        <f t="shared" si="5991"/>
        <v>279.47000000000003</v>
      </c>
      <c r="DZ9369" s="73">
        <f t="shared" si="5991"/>
        <v>279.47000000000003</v>
      </c>
      <c r="EA9369" s="73">
        <f t="shared" si="5991"/>
        <v>279.47000000000003</v>
      </c>
      <c r="EB9369" s="73">
        <f t="shared" si="5991"/>
        <v>279.47000000000003</v>
      </c>
      <c r="EC9369" s="73">
        <f t="shared" si="5991"/>
        <v>279.47000000000003</v>
      </c>
      <c r="ED9369" s="73">
        <f t="shared" ref="ED9369:GO9369" si="5992">(EC9369+$F$9100*$F$9102*($F$55/$F$9101*EC9368+$F$55/$F$9101*EC9370))/(1+$F$9100*$F$9102*($F$55/$F$9101+$F$55/$F$9101))</f>
        <v>279.47000000000003</v>
      </c>
      <c r="EE9369" s="73">
        <f t="shared" si="5992"/>
        <v>279.47000000000003</v>
      </c>
      <c r="EF9369" s="73">
        <f t="shared" si="5992"/>
        <v>279.47000000000003</v>
      </c>
      <c r="EG9369" s="73">
        <f t="shared" si="5992"/>
        <v>279.47000000000003</v>
      </c>
      <c r="EH9369" s="73">
        <f t="shared" si="5992"/>
        <v>279.47000000000003</v>
      </c>
      <c r="EI9369" s="73">
        <f t="shared" si="5992"/>
        <v>279.47000000000003</v>
      </c>
      <c r="EJ9369" s="73">
        <f t="shared" si="5992"/>
        <v>279.47000000000003</v>
      </c>
      <c r="EK9369" s="73">
        <f t="shared" si="5992"/>
        <v>279.47000000000003</v>
      </c>
      <c r="EL9369" s="73">
        <f t="shared" si="5992"/>
        <v>279.47000000000003</v>
      </c>
      <c r="EM9369" s="73">
        <f t="shared" si="5992"/>
        <v>279.47000000000003</v>
      </c>
      <c r="EN9369" s="73">
        <f t="shared" si="5992"/>
        <v>279.47000000000003</v>
      </c>
      <c r="EO9369" s="73">
        <f t="shared" si="5992"/>
        <v>279.47000000000003</v>
      </c>
      <c r="EP9369" s="73">
        <f t="shared" si="5992"/>
        <v>279.47000000000003</v>
      </c>
      <c r="EQ9369" s="73">
        <f t="shared" si="5992"/>
        <v>279.47000000000003</v>
      </c>
      <c r="ER9369" s="73">
        <f t="shared" si="5992"/>
        <v>279.47000000000003</v>
      </c>
      <c r="ES9369" s="73">
        <f t="shared" si="5992"/>
        <v>279.47000000000003</v>
      </c>
      <c r="ET9369" s="73">
        <f t="shared" si="5992"/>
        <v>279.47000000000003</v>
      </c>
      <c r="EU9369" s="73">
        <f t="shared" si="5992"/>
        <v>279.47000000000003</v>
      </c>
      <c r="EV9369" s="73">
        <f t="shared" si="5992"/>
        <v>279.47000000000003</v>
      </c>
      <c r="EW9369" s="73">
        <f t="shared" si="5992"/>
        <v>279.47000000000003</v>
      </c>
      <c r="EX9369" s="73">
        <f t="shared" si="5992"/>
        <v>279.47000000000003</v>
      </c>
      <c r="EY9369" s="73">
        <f t="shared" si="5992"/>
        <v>279.47000000000003</v>
      </c>
      <c r="EZ9369" s="73">
        <f t="shared" si="5992"/>
        <v>279.47000000000003</v>
      </c>
      <c r="FA9369" s="73">
        <f t="shared" si="5992"/>
        <v>279.47000000000003</v>
      </c>
      <c r="FB9369" s="73">
        <f t="shared" si="5992"/>
        <v>279.47000000000003</v>
      </c>
      <c r="FC9369" s="73">
        <f t="shared" si="5992"/>
        <v>279.47000000000003</v>
      </c>
      <c r="FD9369" s="73">
        <f t="shared" si="5992"/>
        <v>279.47000000000003</v>
      </c>
      <c r="FE9369" s="73">
        <f t="shared" si="5992"/>
        <v>279.47000000000003</v>
      </c>
      <c r="FF9369" s="73">
        <f t="shared" si="5992"/>
        <v>279.47000000000003</v>
      </c>
      <c r="FG9369" s="73">
        <f t="shared" si="5992"/>
        <v>279.47000000000003</v>
      </c>
      <c r="FH9369" s="73">
        <f t="shared" si="5992"/>
        <v>279.47000000000003</v>
      </c>
      <c r="FI9369" s="73">
        <f t="shared" si="5992"/>
        <v>279.47000000000003</v>
      </c>
      <c r="FJ9369" s="73">
        <f t="shared" si="5992"/>
        <v>279.47000000000003</v>
      </c>
      <c r="FK9369" s="73">
        <f t="shared" si="5992"/>
        <v>279.47000000000003</v>
      </c>
      <c r="FL9369" s="73">
        <f t="shared" si="5992"/>
        <v>279.47000000000003</v>
      </c>
      <c r="FM9369" s="73">
        <f t="shared" si="5992"/>
        <v>279.47000000000003</v>
      </c>
      <c r="FN9369" s="73">
        <f t="shared" si="5992"/>
        <v>279.47000000000003</v>
      </c>
      <c r="FO9369" s="73">
        <f t="shared" si="5992"/>
        <v>279.47000000000003</v>
      </c>
      <c r="FP9369" s="73">
        <f t="shared" si="5992"/>
        <v>279.47000000000003</v>
      </c>
      <c r="FQ9369" s="73">
        <f t="shared" si="5992"/>
        <v>279.47000000000003</v>
      </c>
      <c r="FR9369" s="73">
        <f t="shared" si="5992"/>
        <v>279.47000000000003</v>
      </c>
      <c r="FS9369" s="73">
        <f t="shared" si="5992"/>
        <v>279.47000000000003</v>
      </c>
      <c r="FT9369" s="73">
        <f t="shared" si="5992"/>
        <v>279.47000000000003</v>
      </c>
      <c r="FU9369" s="73">
        <f t="shared" si="5992"/>
        <v>279.47000000000003</v>
      </c>
      <c r="FV9369" s="73">
        <f t="shared" si="5992"/>
        <v>279.47000000000003</v>
      </c>
      <c r="FW9369" s="73">
        <f t="shared" si="5992"/>
        <v>279.47000000000003</v>
      </c>
      <c r="FX9369" s="73">
        <f t="shared" si="5992"/>
        <v>279.47000000000003</v>
      </c>
      <c r="FY9369" s="73">
        <f t="shared" si="5992"/>
        <v>279.47000000000003</v>
      </c>
      <c r="FZ9369" s="73">
        <f t="shared" si="5992"/>
        <v>279.47000000000003</v>
      </c>
      <c r="GA9369" s="73">
        <f t="shared" si="5992"/>
        <v>279.47000000000003</v>
      </c>
      <c r="GB9369" s="73">
        <f t="shared" si="5992"/>
        <v>279.47000000000003</v>
      </c>
      <c r="GC9369" s="73">
        <f t="shared" si="5992"/>
        <v>279.47000000000003</v>
      </c>
      <c r="GD9369" s="73">
        <f t="shared" si="5992"/>
        <v>279.47000000000003</v>
      </c>
      <c r="GE9369" s="73">
        <f t="shared" si="5992"/>
        <v>279.47000000000003</v>
      </c>
      <c r="GF9369" s="73">
        <f t="shared" si="5992"/>
        <v>279.47000000000003</v>
      </c>
      <c r="GG9369" s="73">
        <f t="shared" si="5992"/>
        <v>279.47000000000003</v>
      </c>
      <c r="GH9369" s="73">
        <f t="shared" si="5992"/>
        <v>279.47000000000003</v>
      </c>
      <c r="GI9369" s="73">
        <f t="shared" si="5992"/>
        <v>279.47000000000003</v>
      </c>
      <c r="GJ9369" s="73">
        <f t="shared" si="5992"/>
        <v>279.47000000000003</v>
      </c>
      <c r="GK9369" s="73">
        <f t="shared" si="5992"/>
        <v>279.47000000000003</v>
      </c>
      <c r="GL9369" s="73">
        <f t="shared" si="5992"/>
        <v>279.47000000000003</v>
      </c>
      <c r="GM9369" s="73">
        <f t="shared" si="5992"/>
        <v>279.47000000000003</v>
      </c>
      <c r="GN9369" s="73">
        <f t="shared" si="5992"/>
        <v>279.47000000000003</v>
      </c>
      <c r="GO9369" s="73">
        <f t="shared" si="5992"/>
        <v>279.47000000000003</v>
      </c>
      <c r="GP9369" s="73">
        <f t="shared" ref="GP9369:JA9369" si="5993">(GO9369+$F$9100*$F$9102*($F$55/$F$9101*GO9368+$F$55/$F$9101*GO9370))/(1+$F$9100*$F$9102*($F$55/$F$9101+$F$55/$F$9101))</f>
        <v>279.47000000000003</v>
      </c>
      <c r="GQ9369" s="73">
        <f t="shared" si="5993"/>
        <v>279.47000000000003</v>
      </c>
      <c r="GR9369" s="73">
        <f t="shared" si="5993"/>
        <v>279.47000000000003</v>
      </c>
      <c r="GS9369" s="73">
        <f t="shared" si="5993"/>
        <v>279.47000000000003</v>
      </c>
      <c r="GT9369" s="73">
        <f t="shared" si="5993"/>
        <v>279.47000000000003</v>
      </c>
      <c r="GU9369" s="73">
        <f t="shared" si="5993"/>
        <v>279.47000000000003</v>
      </c>
      <c r="GV9369" s="73">
        <f t="shared" si="5993"/>
        <v>279.47000000000003</v>
      </c>
      <c r="GW9369" s="73">
        <f t="shared" si="5993"/>
        <v>279.47000000000003</v>
      </c>
      <c r="GX9369" s="73">
        <f t="shared" si="5993"/>
        <v>279.47000000000003</v>
      </c>
      <c r="GY9369" s="73">
        <f t="shared" si="5993"/>
        <v>279.47000000000003</v>
      </c>
      <c r="GZ9369" s="73">
        <f t="shared" si="5993"/>
        <v>279.47000000000003</v>
      </c>
      <c r="HA9369" s="73">
        <f t="shared" si="5993"/>
        <v>279.47000000000003</v>
      </c>
      <c r="HB9369" s="73">
        <f t="shared" si="5993"/>
        <v>279.47000000000003</v>
      </c>
      <c r="HC9369" s="73">
        <f t="shared" si="5993"/>
        <v>279.47000000000003</v>
      </c>
      <c r="HD9369" s="73">
        <f t="shared" si="5993"/>
        <v>279.47000000000003</v>
      </c>
      <c r="HE9369" s="73">
        <f t="shared" si="5993"/>
        <v>279.47000000000003</v>
      </c>
      <c r="HF9369" s="73">
        <f t="shared" si="5993"/>
        <v>279.47000000000003</v>
      </c>
      <c r="HG9369" s="73">
        <f t="shared" si="5993"/>
        <v>279.47000000000003</v>
      </c>
      <c r="HH9369" s="73">
        <f t="shared" si="5993"/>
        <v>279.47000000000003</v>
      </c>
      <c r="HI9369" s="73">
        <f t="shared" si="5993"/>
        <v>279.47000000000003</v>
      </c>
      <c r="HJ9369" s="73">
        <f t="shared" si="5993"/>
        <v>279.47000000000003</v>
      </c>
      <c r="HK9369" s="73">
        <f t="shared" si="5993"/>
        <v>279.47000000000003</v>
      </c>
      <c r="HL9369" s="73">
        <f t="shared" si="5993"/>
        <v>279.47000000000003</v>
      </c>
      <c r="HM9369" s="73">
        <f t="shared" si="5993"/>
        <v>279.47000000000003</v>
      </c>
      <c r="HN9369" s="73">
        <f t="shared" si="5993"/>
        <v>279.47000000000003</v>
      </c>
      <c r="HO9369" s="73">
        <f t="shared" si="5993"/>
        <v>279.47000000000003</v>
      </c>
      <c r="HP9369" s="73">
        <f t="shared" si="5993"/>
        <v>279.47000000000003</v>
      </c>
      <c r="HQ9369" s="73">
        <f t="shared" si="5993"/>
        <v>279.47000000000003</v>
      </c>
      <c r="HR9369" s="73">
        <f t="shared" si="5993"/>
        <v>279.47000000000003</v>
      </c>
      <c r="HS9369" s="73">
        <f t="shared" si="5993"/>
        <v>279.47000000000003</v>
      </c>
      <c r="HT9369" s="73">
        <f t="shared" si="5993"/>
        <v>279.47000000000003</v>
      </c>
      <c r="HU9369" s="73">
        <f t="shared" si="5993"/>
        <v>279.47000000000003</v>
      </c>
      <c r="HV9369" s="73">
        <f t="shared" si="5993"/>
        <v>279.47000000000003</v>
      </c>
      <c r="HW9369" s="73">
        <f t="shared" si="5993"/>
        <v>279.47000000000003</v>
      </c>
      <c r="HX9369" s="73">
        <f t="shared" si="5993"/>
        <v>279.47000000000003</v>
      </c>
      <c r="HY9369" s="73">
        <f t="shared" si="5993"/>
        <v>279.47000000000003</v>
      </c>
      <c r="HZ9369" s="73">
        <f t="shared" si="5993"/>
        <v>279.47000000000003</v>
      </c>
      <c r="IA9369" s="73">
        <f t="shared" si="5993"/>
        <v>279.47000000000003</v>
      </c>
      <c r="IB9369" s="73">
        <f t="shared" si="5993"/>
        <v>279.47000000000003</v>
      </c>
      <c r="IC9369" s="73">
        <f t="shared" si="5993"/>
        <v>279.47000000000003</v>
      </c>
      <c r="ID9369" s="73">
        <f t="shared" si="5993"/>
        <v>279.47000000000003</v>
      </c>
      <c r="IE9369" s="73">
        <f t="shared" si="5993"/>
        <v>279.47000000000003</v>
      </c>
      <c r="IF9369" s="73">
        <f t="shared" si="5993"/>
        <v>279.47000000000003</v>
      </c>
      <c r="IG9369" s="73">
        <f t="shared" si="5993"/>
        <v>279.47000000000003</v>
      </c>
      <c r="IH9369" s="73">
        <f t="shared" si="5993"/>
        <v>279.47000000000003</v>
      </c>
      <c r="II9369" s="73">
        <f t="shared" si="5993"/>
        <v>279.47000000000003</v>
      </c>
      <c r="IJ9369" s="73">
        <f t="shared" si="5993"/>
        <v>279.47000000000003</v>
      </c>
      <c r="IK9369" s="73">
        <f t="shared" si="5993"/>
        <v>279.47000000000003</v>
      </c>
      <c r="IL9369" s="73">
        <f t="shared" si="5993"/>
        <v>279.47000000000003</v>
      </c>
      <c r="IM9369" s="73">
        <f t="shared" si="5993"/>
        <v>279.47000000000003</v>
      </c>
      <c r="IN9369" s="73">
        <f t="shared" si="5993"/>
        <v>279.47000000000003</v>
      </c>
      <c r="IO9369" s="73">
        <f t="shared" si="5993"/>
        <v>279.47000000000003</v>
      </c>
      <c r="IP9369" s="73">
        <f t="shared" si="5993"/>
        <v>279.47000000000003</v>
      </c>
      <c r="IQ9369" s="73">
        <f t="shared" si="5993"/>
        <v>279.47000000000003</v>
      </c>
      <c r="IR9369" s="73">
        <f t="shared" si="5993"/>
        <v>279.47000000000003</v>
      </c>
      <c r="IS9369" s="73">
        <f t="shared" si="5993"/>
        <v>279.47000000000003</v>
      </c>
      <c r="IT9369" s="73">
        <f t="shared" si="5993"/>
        <v>279.47000000000003</v>
      </c>
      <c r="IU9369" s="73">
        <f t="shared" si="5993"/>
        <v>279.47000000000003</v>
      </c>
      <c r="IV9369" s="73">
        <f t="shared" si="5993"/>
        <v>279.47000000000003</v>
      </c>
      <c r="IW9369" s="73">
        <f t="shared" si="5993"/>
        <v>279.47000000000003</v>
      </c>
      <c r="IX9369" s="73">
        <f t="shared" si="5993"/>
        <v>279.47000000000003</v>
      </c>
      <c r="IY9369" s="73">
        <f t="shared" si="5993"/>
        <v>279.47000000000003</v>
      </c>
      <c r="IZ9369" s="73">
        <f t="shared" si="5993"/>
        <v>279.47000000000003</v>
      </c>
      <c r="JA9369" s="73">
        <f t="shared" si="5993"/>
        <v>279.47000000000003</v>
      </c>
      <c r="JB9369" s="73">
        <f t="shared" ref="JB9369:KG9369" si="5994">(JA9369+$F$9100*$F$9102*($F$55/$F$9101*JA9368+$F$55/$F$9101*JA9370))/(1+$F$9100*$F$9102*($F$55/$F$9101+$F$55/$F$9101))</f>
        <v>279.47000000000003</v>
      </c>
      <c r="JC9369" s="73">
        <f t="shared" si="5994"/>
        <v>279.47000000000003</v>
      </c>
      <c r="JD9369" s="73">
        <f t="shared" si="5994"/>
        <v>279.47000000000003</v>
      </c>
      <c r="JE9369" s="73">
        <f t="shared" si="5994"/>
        <v>279.47000000000003</v>
      </c>
      <c r="JF9369" s="73">
        <f t="shared" si="5994"/>
        <v>279.47000000000003</v>
      </c>
      <c r="JG9369" s="73">
        <f t="shared" si="5994"/>
        <v>279.47000000000003</v>
      </c>
      <c r="JH9369" s="73">
        <f t="shared" si="5994"/>
        <v>279.47000000000003</v>
      </c>
      <c r="JI9369" s="73">
        <f t="shared" si="5994"/>
        <v>279.47000000000003</v>
      </c>
      <c r="JJ9369" s="73">
        <f t="shared" si="5994"/>
        <v>279.47000000000003</v>
      </c>
      <c r="JK9369" s="73">
        <f t="shared" si="5994"/>
        <v>279.47000000000003</v>
      </c>
      <c r="JL9369" s="73">
        <f t="shared" si="5994"/>
        <v>279.47000000000003</v>
      </c>
      <c r="JM9369" s="73">
        <f t="shared" si="5994"/>
        <v>279.47000000000003</v>
      </c>
      <c r="JN9369" s="73">
        <f t="shared" si="5994"/>
        <v>279.47000000000003</v>
      </c>
      <c r="JO9369" s="73">
        <f t="shared" si="5994"/>
        <v>279.47000000000003</v>
      </c>
      <c r="JP9369" s="73">
        <f t="shared" si="5994"/>
        <v>279.47000000000003</v>
      </c>
      <c r="JQ9369" s="73">
        <f t="shared" si="5994"/>
        <v>279.47000000000003</v>
      </c>
      <c r="JR9369" s="73">
        <f t="shared" si="5994"/>
        <v>279.47000000000003</v>
      </c>
      <c r="JS9369" s="73">
        <f t="shared" si="5994"/>
        <v>279.47000000000003</v>
      </c>
      <c r="JT9369" s="73">
        <f t="shared" si="5994"/>
        <v>279.47000000000003</v>
      </c>
      <c r="JU9369" s="73">
        <f t="shared" si="5994"/>
        <v>279.47000000000003</v>
      </c>
      <c r="JV9369" s="73">
        <f t="shared" si="5994"/>
        <v>279.47000000000003</v>
      </c>
      <c r="JW9369" s="73">
        <f t="shared" si="5994"/>
        <v>279.47000000000003</v>
      </c>
      <c r="JX9369" s="73">
        <f t="shared" si="5994"/>
        <v>279.47000000000003</v>
      </c>
      <c r="JY9369" s="73">
        <f t="shared" si="5994"/>
        <v>279.47000000000003</v>
      </c>
      <c r="JZ9369" s="73">
        <f t="shared" si="5994"/>
        <v>279.47000000000003</v>
      </c>
      <c r="KA9369" s="73">
        <f t="shared" si="5994"/>
        <v>279.47000000000003</v>
      </c>
      <c r="KB9369" s="73">
        <f t="shared" si="5994"/>
        <v>279.47000000000003</v>
      </c>
      <c r="KC9369" s="73">
        <f t="shared" si="5994"/>
        <v>279.47000000000003</v>
      </c>
      <c r="KD9369" s="73">
        <f t="shared" si="5994"/>
        <v>279.47000000000003</v>
      </c>
      <c r="KE9369" s="73">
        <f t="shared" si="5994"/>
        <v>279.47000000000003</v>
      </c>
      <c r="KF9369" s="73">
        <f t="shared" si="5994"/>
        <v>279.47000000000003</v>
      </c>
      <c r="KG9369" s="73">
        <f t="shared" si="5994"/>
        <v>279.47000000000003</v>
      </c>
      <c r="KH9369">
        <v>279.47000000000003</v>
      </c>
      <c r="KL9369" s="84"/>
      <c r="KP9369" s="84"/>
      <c r="KS9369" s="74"/>
      <c r="KT9369" s="74"/>
      <c r="KU9369" s="16"/>
      <c r="KV9369" s="72"/>
      <c r="KW9369" s="72"/>
      <c r="KX9369" s="16"/>
      <c r="KZ9369" s="16"/>
      <c r="LA9369" s="16"/>
      <c r="LB9369" s="74"/>
      <c r="LC9369" s="74"/>
    </row>
    <row r="9370" spans="2:315" x14ac:dyDescent="0.35">
      <c r="B9370">
        <v>264</v>
      </c>
      <c r="C9370">
        <f t="shared" si="5789"/>
        <v>2.6349999999999998</v>
      </c>
      <c r="E9370" s="92">
        <v>279.47000000000003</v>
      </c>
      <c r="F9370" s="73">
        <f t="shared" ref="F9370:BQ9370" si="5995">(E9370+$F$9100*$F$9102*($F$55/$F$9101*E9369+$F$55/$F$9101*E9371))/(1+$F$9100*$F$9102*($F$55/$F$9101+$F$55/$F$9101))</f>
        <v>279.47000000000003</v>
      </c>
      <c r="G9370" s="73">
        <f t="shared" si="5995"/>
        <v>279.47000000000003</v>
      </c>
      <c r="H9370" s="73">
        <f t="shared" si="5995"/>
        <v>279.47000000000003</v>
      </c>
      <c r="I9370" s="73">
        <f t="shared" si="5995"/>
        <v>279.47000000000003</v>
      </c>
      <c r="J9370" s="73">
        <f t="shared" si="5995"/>
        <v>279.47000000000003</v>
      </c>
      <c r="K9370" s="73">
        <f t="shared" si="5995"/>
        <v>279.47000000000003</v>
      </c>
      <c r="L9370" s="73">
        <f t="shared" si="5995"/>
        <v>279.47000000000003</v>
      </c>
      <c r="M9370" s="73">
        <f t="shared" si="5995"/>
        <v>279.47000000000003</v>
      </c>
      <c r="N9370" s="73">
        <f t="shared" si="5995"/>
        <v>279.47000000000003</v>
      </c>
      <c r="O9370" s="73">
        <f t="shared" si="5995"/>
        <v>279.47000000000003</v>
      </c>
      <c r="P9370" s="73">
        <f t="shared" si="5995"/>
        <v>279.47000000000003</v>
      </c>
      <c r="Q9370" s="73">
        <f t="shared" si="5995"/>
        <v>279.47000000000003</v>
      </c>
      <c r="R9370" s="73">
        <f t="shared" si="5995"/>
        <v>279.47000000000003</v>
      </c>
      <c r="S9370" s="73">
        <f t="shared" si="5995"/>
        <v>279.47000000000003</v>
      </c>
      <c r="T9370" s="73">
        <f t="shared" si="5995"/>
        <v>279.47000000000003</v>
      </c>
      <c r="U9370" s="73">
        <f t="shared" si="5995"/>
        <v>279.47000000000003</v>
      </c>
      <c r="V9370" s="73">
        <f t="shared" si="5995"/>
        <v>279.47000000000003</v>
      </c>
      <c r="W9370" s="73">
        <f t="shared" si="5995"/>
        <v>279.47000000000003</v>
      </c>
      <c r="X9370" s="73">
        <f t="shared" si="5995"/>
        <v>279.47000000000003</v>
      </c>
      <c r="Y9370" s="73">
        <f t="shared" si="5995"/>
        <v>279.47000000000003</v>
      </c>
      <c r="Z9370" s="73">
        <f t="shared" si="5995"/>
        <v>279.47000000000003</v>
      </c>
      <c r="AA9370" s="73">
        <f t="shared" si="5995"/>
        <v>279.47000000000003</v>
      </c>
      <c r="AB9370" s="73">
        <f t="shared" si="5995"/>
        <v>279.47000000000003</v>
      </c>
      <c r="AC9370" s="73">
        <f t="shared" si="5995"/>
        <v>279.47000000000003</v>
      </c>
      <c r="AD9370" s="73">
        <f t="shared" si="5995"/>
        <v>279.47000000000003</v>
      </c>
      <c r="AE9370" s="73">
        <f t="shared" si="5995"/>
        <v>279.47000000000003</v>
      </c>
      <c r="AF9370" s="73">
        <f t="shared" si="5995"/>
        <v>279.47000000000003</v>
      </c>
      <c r="AG9370" s="73">
        <f t="shared" si="5995"/>
        <v>279.47000000000003</v>
      </c>
      <c r="AH9370" s="73">
        <f t="shared" si="5995"/>
        <v>279.47000000000003</v>
      </c>
      <c r="AI9370" s="73">
        <f t="shared" si="5995"/>
        <v>279.47000000000003</v>
      </c>
      <c r="AJ9370" s="73">
        <f t="shared" si="5995"/>
        <v>279.47000000000003</v>
      </c>
      <c r="AK9370" s="73">
        <f t="shared" si="5995"/>
        <v>279.47000000000003</v>
      </c>
      <c r="AL9370" s="73">
        <f t="shared" si="5995"/>
        <v>279.47000000000003</v>
      </c>
      <c r="AM9370" s="73">
        <f t="shared" si="5995"/>
        <v>279.47000000000003</v>
      </c>
      <c r="AN9370" s="73">
        <f t="shared" si="5995"/>
        <v>279.47000000000003</v>
      </c>
      <c r="AO9370" s="73">
        <f t="shared" si="5995"/>
        <v>279.47000000000003</v>
      </c>
      <c r="AP9370" s="73">
        <f t="shared" si="5995"/>
        <v>279.47000000000003</v>
      </c>
      <c r="AQ9370" s="73">
        <f t="shared" si="5995"/>
        <v>279.47000000000003</v>
      </c>
      <c r="AR9370" s="73">
        <f t="shared" si="5995"/>
        <v>279.47000000000003</v>
      </c>
      <c r="AS9370" s="73">
        <f t="shared" si="5995"/>
        <v>279.47000000000003</v>
      </c>
      <c r="AT9370" s="73">
        <f t="shared" si="5995"/>
        <v>279.47000000000003</v>
      </c>
      <c r="AU9370" s="73">
        <f t="shared" si="5995"/>
        <v>279.47000000000003</v>
      </c>
      <c r="AV9370" s="73">
        <f t="shared" si="5995"/>
        <v>279.47000000000003</v>
      </c>
      <c r="AW9370" s="73">
        <f t="shared" si="5995"/>
        <v>279.47000000000003</v>
      </c>
      <c r="AX9370" s="73">
        <f t="shared" si="5995"/>
        <v>279.47000000000003</v>
      </c>
      <c r="AY9370" s="73">
        <f t="shared" si="5995"/>
        <v>279.47000000000003</v>
      </c>
      <c r="AZ9370" s="73">
        <f t="shared" si="5995"/>
        <v>279.47000000000003</v>
      </c>
      <c r="BA9370" s="73">
        <f t="shared" si="5995"/>
        <v>279.47000000000003</v>
      </c>
      <c r="BB9370" s="73">
        <f t="shared" si="5995"/>
        <v>279.47000000000003</v>
      </c>
      <c r="BC9370" s="73">
        <f t="shared" si="5995"/>
        <v>279.47000000000003</v>
      </c>
      <c r="BD9370" s="73">
        <f t="shared" si="5995"/>
        <v>279.47000000000003</v>
      </c>
      <c r="BE9370" s="73">
        <f t="shared" si="5995"/>
        <v>279.47000000000003</v>
      </c>
      <c r="BF9370" s="73">
        <f t="shared" si="5995"/>
        <v>279.47000000000003</v>
      </c>
      <c r="BG9370" s="73">
        <f t="shared" si="5995"/>
        <v>279.47000000000003</v>
      </c>
      <c r="BH9370" s="73">
        <f t="shared" si="5995"/>
        <v>279.47000000000003</v>
      </c>
      <c r="BI9370" s="73">
        <f t="shared" si="5995"/>
        <v>279.47000000000003</v>
      </c>
      <c r="BJ9370" s="73">
        <f t="shared" si="5995"/>
        <v>279.47000000000003</v>
      </c>
      <c r="BK9370" s="73">
        <f t="shared" si="5995"/>
        <v>279.47000000000003</v>
      </c>
      <c r="BL9370" s="73">
        <f t="shared" si="5995"/>
        <v>279.47000000000003</v>
      </c>
      <c r="BM9370" s="73">
        <f t="shared" si="5995"/>
        <v>279.47000000000003</v>
      </c>
      <c r="BN9370" s="73">
        <f t="shared" si="5995"/>
        <v>279.47000000000003</v>
      </c>
      <c r="BO9370" s="73">
        <f t="shared" si="5995"/>
        <v>279.47000000000003</v>
      </c>
      <c r="BP9370" s="73">
        <f t="shared" si="5995"/>
        <v>279.47000000000003</v>
      </c>
      <c r="BQ9370" s="73">
        <f t="shared" si="5995"/>
        <v>279.47000000000003</v>
      </c>
      <c r="BR9370" s="73">
        <f t="shared" ref="BR9370:EC9370" si="5996">(BQ9370+$F$9100*$F$9102*($F$55/$F$9101*BQ9369+$F$55/$F$9101*BQ9371))/(1+$F$9100*$F$9102*($F$55/$F$9101+$F$55/$F$9101))</f>
        <v>279.47000000000003</v>
      </c>
      <c r="BS9370" s="73">
        <f t="shared" si="5996"/>
        <v>279.47000000000003</v>
      </c>
      <c r="BT9370" s="73">
        <f t="shared" si="5996"/>
        <v>279.47000000000003</v>
      </c>
      <c r="BU9370" s="73">
        <f t="shared" si="5996"/>
        <v>279.47000000000003</v>
      </c>
      <c r="BV9370" s="73">
        <f t="shared" si="5996"/>
        <v>279.47000000000003</v>
      </c>
      <c r="BW9370" s="73">
        <f t="shared" si="5996"/>
        <v>279.47000000000003</v>
      </c>
      <c r="BX9370" s="73">
        <f t="shared" si="5996"/>
        <v>279.47000000000003</v>
      </c>
      <c r="BY9370" s="73">
        <f t="shared" si="5996"/>
        <v>279.47000000000003</v>
      </c>
      <c r="BZ9370" s="73">
        <f t="shared" si="5996"/>
        <v>279.47000000000003</v>
      </c>
      <c r="CA9370" s="73">
        <f t="shared" si="5996"/>
        <v>279.47000000000003</v>
      </c>
      <c r="CB9370" s="73">
        <f t="shared" si="5996"/>
        <v>279.47000000000003</v>
      </c>
      <c r="CC9370" s="73">
        <f t="shared" si="5996"/>
        <v>279.47000000000003</v>
      </c>
      <c r="CD9370" s="73">
        <f t="shared" si="5996"/>
        <v>279.47000000000003</v>
      </c>
      <c r="CE9370" s="73">
        <f t="shared" si="5996"/>
        <v>279.47000000000003</v>
      </c>
      <c r="CF9370" s="73">
        <f t="shared" si="5996"/>
        <v>279.47000000000003</v>
      </c>
      <c r="CG9370" s="73">
        <f t="shared" si="5996"/>
        <v>279.47000000000003</v>
      </c>
      <c r="CH9370" s="73">
        <f t="shared" si="5996"/>
        <v>279.47000000000003</v>
      </c>
      <c r="CI9370" s="73">
        <f t="shared" si="5996"/>
        <v>279.47000000000003</v>
      </c>
      <c r="CJ9370" s="73">
        <f t="shared" si="5996"/>
        <v>279.47000000000003</v>
      </c>
      <c r="CK9370" s="73">
        <f t="shared" si="5996"/>
        <v>279.47000000000003</v>
      </c>
      <c r="CL9370" s="73">
        <f t="shared" si="5996"/>
        <v>279.47000000000003</v>
      </c>
      <c r="CM9370" s="73">
        <f t="shared" si="5996"/>
        <v>279.47000000000003</v>
      </c>
      <c r="CN9370" s="73">
        <f t="shared" si="5996"/>
        <v>279.47000000000003</v>
      </c>
      <c r="CO9370" s="73">
        <f t="shared" si="5996"/>
        <v>279.47000000000003</v>
      </c>
      <c r="CP9370" s="73">
        <f t="shared" si="5996"/>
        <v>279.47000000000003</v>
      </c>
      <c r="CQ9370" s="73">
        <f t="shared" si="5996"/>
        <v>279.47000000000003</v>
      </c>
      <c r="CR9370" s="73">
        <f t="shared" si="5996"/>
        <v>279.47000000000003</v>
      </c>
      <c r="CS9370" s="73">
        <f t="shared" si="5996"/>
        <v>279.47000000000003</v>
      </c>
      <c r="CT9370" s="73">
        <f t="shared" si="5996"/>
        <v>279.47000000000003</v>
      </c>
      <c r="CU9370" s="73">
        <f t="shared" si="5996"/>
        <v>279.47000000000003</v>
      </c>
      <c r="CV9370" s="73">
        <f t="shared" si="5996"/>
        <v>279.47000000000003</v>
      </c>
      <c r="CW9370" s="73">
        <f t="shared" si="5996"/>
        <v>279.47000000000003</v>
      </c>
      <c r="CX9370" s="73">
        <f t="shared" si="5996"/>
        <v>279.47000000000003</v>
      </c>
      <c r="CY9370" s="73">
        <f t="shared" si="5996"/>
        <v>279.47000000000003</v>
      </c>
      <c r="CZ9370" s="73">
        <f t="shared" si="5996"/>
        <v>279.47000000000003</v>
      </c>
      <c r="DA9370" s="73">
        <f t="shared" si="5996"/>
        <v>279.47000000000003</v>
      </c>
      <c r="DB9370" s="73">
        <f t="shared" si="5996"/>
        <v>279.47000000000003</v>
      </c>
      <c r="DC9370" s="73">
        <f t="shared" si="5996"/>
        <v>279.47000000000003</v>
      </c>
      <c r="DD9370" s="73">
        <f t="shared" si="5996"/>
        <v>279.47000000000003</v>
      </c>
      <c r="DE9370" s="73">
        <f t="shared" si="5996"/>
        <v>279.47000000000003</v>
      </c>
      <c r="DF9370" s="73">
        <f t="shared" si="5996"/>
        <v>279.47000000000003</v>
      </c>
      <c r="DG9370" s="73">
        <f t="shared" si="5996"/>
        <v>279.47000000000003</v>
      </c>
      <c r="DH9370" s="73">
        <f t="shared" si="5996"/>
        <v>279.47000000000003</v>
      </c>
      <c r="DI9370" s="73">
        <f t="shared" si="5996"/>
        <v>279.47000000000003</v>
      </c>
      <c r="DJ9370" s="73">
        <f t="shared" si="5996"/>
        <v>279.47000000000003</v>
      </c>
      <c r="DK9370" s="73">
        <f t="shared" si="5996"/>
        <v>279.47000000000003</v>
      </c>
      <c r="DL9370" s="73">
        <f t="shared" si="5996"/>
        <v>279.47000000000003</v>
      </c>
      <c r="DM9370" s="73">
        <f t="shared" si="5996"/>
        <v>279.47000000000003</v>
      </c>
      <c r="DN9370" s="73">
        <f t="shared" si="5996"/>
        <v>279.47000000000003</v>
      </c>
      <c r="DO9370" s="73">
        <f t="shared" si="5996"/>
        <v>279.47000000000003</v>
      </c>
      <c r="DP9370" s="73">
        <f t="shared" si="5996"/>
        <v>279.47000000000003</v>
      </c>
      <c r="DQ9370" s="73">
        <f t="shared" si="5996"/>
        <v>279.47000000000003</v>
      </c>
      <c r="DR9370" s="73">
        <f t="shared" si="5996"/>
        <v>279.47000000000003</v>
      </c>
      <c r="DS9370" s="73">
        <f t="shared" si="5996"/>
        <v>279.47000000000003</v>
      </c>
      <c r="DT9370" s="73">
        <f t="shared" si="5996"/>
        <v>279.47000000000003</v>
      </c>
      <c r="DU9370" s="73">
        <f t="shared" si="5996"/>
        <v>279.47000000000003</v>
      </c>
      <c r="DV9370" s="73">
        <f t="shared" si="5996"/>
        <v>279.47000000000003</v>
      </c>
      <c r="DW9370" s="73">
        <f t="shared" si="5996"/>
        <v>279.47000000000003</v>
      </c>
      <c r="DX9370" s="73">
        <f t="shared" si="5996"/>
        <v>279.47000000000003</v>
      </c>
      <c r="DY9370" s="73">
        <f t="shared" si="5996"/>
        <v>279.47000000000003</v>
      </c>
      <c r="DZ9370" s="73">
        <f t="shared" si="5996"/>
        <v>279.47000000000003</v>
      </c>
      <c r="EA9370" s="73">
        <f t="shared" si="5996"/>
        <v>279.47000000000003</v>
      </c>
      <c r="EB9370" s="73">
        <f t="shared" si="5996"/>
        <v>279.47000000000003</v>
      </c>
      <c r="EC9370" s="73">
        <f t="shared" si="5996"/>
        <v>279.47000000000003</v>
      </c>
      <c r="ED9370" s="73">
        <f t="shared" ref="ED9370:GO9370" si="5997">(EC9370+$F$9100*$F$9102*($F$55/$F$9101*EC9369+$F$55/$F$9101*EC9371))/(1+$F$9100*$F$9102*($F$55/$F$9101+$F$55/$F$9101))</f>
        <v>279.47000000000003</v>
      </c>
      <c r="EE9370" s="73">
        <f t="shared" si="5997"/>
        <v>279.47000000000003</v>
      </c>
      <c r="EF9370" s="73">
        <f t="shared" si="5997"/>
        <v>279.47000000000003</v>
      </c>
      <c r="EG9370" s="73">
        <f t="shared" si="5997"/>
        <v>279.47000000000003</v>
      </c>
      <c r="EH9370" s="73">
        <f t="shared" si="5997"/>
        <v>279.47000000000003</v>
      </c>
      <c r="EI9370" s="73">
        <f t="shared" si="5997"/>
        <v>279.47000000000003</v>
      </c>
      <c r="EJ9370" s="73">
        <f t="shared" si="5997"/>
        <v>279.47000000000003</v>
      </c>
      <c r="EK9370" s="73">
        <f t="shared" si="5997"/>
        <v>279.47000000000003</v>
      </c>
      <c r="EL9370" s="73">
        <f t="shared" si="5997"/>
        <v>279.47000000000003</v>
      </c>
      <c r="EM9370" s="73">
        <f t="shared" si="5997"/>
        <v>279.47000000000003</v>
      </c>
      <c r="EN9370" s="73">
        <f t="shared" si="5997"/>
        <v>279.47000000000003</v>
      </c>
      <c r="EO9370" s="73">
        <f t="shared" si="5997"/>
        <v>279.47000000000003</v>
      </c>
      <c r="EP9370" s="73">
        <f t="shared" si="5997"/>
        <v>279.47000000000003</v>
      </c>
      <c r="EQ9370" s="73">
        <f t="shared" si="5997"/>
        <v>279.47000000000003</v>
      </c>
      <c r="ER9370" s="73">
        <f t="shared" si="5997"/>
        <v>279.47000000000003</v>
      </c>
      <c r="ES9370" s="73">
        <f t="shared" si="5997"/>
        <v>279.47000000000003</v>
      </c>
      <c r="ET9370" s="73">
        <f t="shared" si="5997"/>
        <v>279.47000000000003</v>
      </c>
      <c r="EU9370" s="73">
        <f t="shared" si="5997"/>
        <v>279.47000000000003</v>
      </c>
      <c r="EV9370" s="73">
        <f t="shared" si="5997"/>
        <v>279.47000000000003</v>
      </c>
      <c r="EW9370" s="73">
        <f t="shared" si="5997"/>
        <v>279.47000000000003</v>
      </c>
      <c r="EX9370" s="73">
        <f t="shared" si="5997"/>
        <v>279.47000000000003</v>
      </c>
      <c r="EY9370" s="73">
        <f t="shared" si="5997"/>
        <v>279.47000000000003</v>
      </c>
      <c r="EZ9370" s="73">
        <f t="shared" si="5997"/>
        <v>279.47000000000003</v>
      </c>
      <c r="FA9370" s="73">
        <f t="shared" si="5997"/>
        <v>279.47000000000003</v>
      </c>
      <c r="FB9370" s="73">
        <f t="shared" si="5997"/>
        <v>279.47000000000003</v>
      </c>
      <c r="FC9370" s="73">
        <f t="shared" si="5997"/>
        <v>279.47000000000003</v>
      </c>
      <c r="FD9370" s="73">
        <f t="shared" si="5997"/>
        <v>279.47000000000003</v>
      </c>
      <c r="FE9370" s="73">
        <f t="shared" si="5997"/>
        <v>279.47000000000003</v>
      </c>
      <c r="FF9370" s="73">
        <f t="shared" si="5997"/>
        <v>279.47000000000003</v>
      </c>
      <c r="FG9370" s="73">
        <f t="shared" si="5997"/>
        <v>279.47000000000003</v>
      </c>
      <c r="FH9370" s="73">
        <f t="shared" si="5997"/>
        <v>279.47000000000003</v>
      </c>
      <c r="FI9370" s="73">
        <f t="shared" si="5997"/>
        <v>279.47000000000003</v>
      </c>
      <c r="FJ9370" s="73">
        <f t="shared" si="5997"/>
        <v>279.47000000000003</v>
      </c>
      <c r="FK9370" s="73">
        <f t="shared" si="5997"/>
        <v>279.47000000000003</v>
      </c>
      <c r="FL9370" s="73">
        <f t="shared" si="5997"/>
        <v>279.47000000000003</v>
      </c>
      <c r="FM9370" s="73">
        <f t="shared" si="5997"/>
        <v>279.47000000000003</v>
      </c>
      <c r="FN9370" s="73">
        <f t="shared" si="5997"/>
        <v>279.47000000000003</v>
      </c>
      <c r="FO9370" s="73">
        <f t="shared" si="5997"/>
        <v>279.47000000000003</v>
      </c>
      <c r="FP9370" s="73">
        <f t="shared" si="5997"/>
        <v>279.47000000000003</v>
      </c>
      <c r="FQ9370" s="73">
        <f t="shared" si="5997"/>
        <v>279.47000000000003</v>
      </c>
      <c r="FR9370" s="73">
        <f t="shared" si="5997"/>
        <v>279.47000000000003</v>
      </c>
      <c r="FS9370" s="73">
        <f t="shared" si="5997"/>
        <v>279.47000000000003</v>
      </c>
      <c r="FT9370" s="73">
        <f t="shared" si="5997"/>
        <v>279.47000000000003</v>
      </c>
      <c r="FU9370" s="73">
        <f t="shared" si="5997"/>
        <v>279.47000000000003</v>
      </c>
      <c r="FV9370" s="73">
        <f t="shared" si="5997"/>
        <v>279.47000000000003</v>
      </c>
      <c r="FW9370" s="73">
        <f t="shared" si="5997"/>
        <v>279.47000000000003</v>
      </c>
      <c r="FX9370" s="73">
        <f t="shared" si="5997"/>
        <v>279.47000000000003</v>
      </c>
      <c r="FY9370" s="73">
        <f t="shared" si="5997"/>
        <v>279.47000000000003</v>
      </c>
      <c r="FZ9370" s="73">
        <f t="shared" si="5997"/>
        <v>279.47000000000003</v>
      </c>
      <c r="GA9370" s="73">
        <f t="shared" si="5997"/>
        <v>279.47000000000003</v>
      </c>
      <c r="GB9370" s="73">
        <f t="shared" si="5997"/>
        <v>279.47000000000003</v>
      </c>
      <c r="GC9370" s="73">
        <f t="shared" si="5997"/>
        <v>279.47000000000003</v>
      </c>
      <c r="GD9370" s="73">
        <f t="shared" si="5997"/>
        <v>279.47000000000003</v>
      </c>
      <c r="GE9370" s="73">
        <f t="shared" si="5997"/>
        <v>279.47000000000003</v>
      </c>
      <c r="GF9370" s="73">
        <f t="shared" si="5997"/>
        <v>279.47000000000003</v>
      </c>
      <c r="GG9370" s="73">
        <f t="shared" si="5997"/>
        <v>279.47000000000003</v>
      </c>
      <c r="GH9370" s="73">
        <f t="shared" si="5997"/>
        <v>279.47000000000003</v>
      </c>
      <c r="GI9370" s="73">
        <f t="shared" si="5997"/>
        <v>279.47000000000003</v>
      </c>
      <c r="GJ9370" s="73">
        <f t="shared" si="5997"/>
        <v>279.47000000000003</v>
      </c>
      <c r="GK9370" s="73">
        <f t="shared" si="5997"/>
        <v>279.47000000000003</v>
      </c>
      <c r="GL9370" s="73">
        <f t="shared" si="5997"/>
        <v>279.47000000000003</v>
      </c>
      <c r="GM9370" s="73">
        <f t="shared" si="5997"/>
        <v>279.47000000000003</v>
      </c>
      <c r="GN9370" s="73">
        <f t="shared" si="5997"/>
        <v>279.47000000000003</v>
      </c>
      <c r="GO9370" s="73">
        <f t="shared" si="5997"/>
        <v>279.47000000000003</v>
      </c>
      <c r="GP9370" s="73">
        <f t="shared" ref="GP9370:JA9370" si="5998">(GO9370+$F$9100*$F$9102*($F$55/$F$9101*GO9369+$F$55/$F$9101*GO9371))/(1+$F$9100*$F$9102*($F$55/$F$9101+$F$55/$F$9101))</f>
        <v>279.47000000000003</v>
      </c>
      <c r="GQ9370" s="73">
        <f t="shared" si="5998"/>
        <v>279.47000000000003</v>
      </c>
      <c r="GR9370" s="73">
        <f t="shared" si="5998"/>
        <v>279.47000000000003</v>
      </c>
      <c r="GS9370" s="73">
        <f t="shared" si="5998"/>
        <v>279.47000000000003</v>
      </c>
      <c r="GT9370" s="73">
        <f t="shared" si="5998"/>
        <v>279.47000000000003</v>
      </c>
      <c r="GU9370" s="73">
        <f t="shared" si="5998"/>
        <v>279.47000000000003</v>
      </c>
      <c r="GV9370" s="73">
        <f t="shared" si="5998"/>
        <v>279.47000000000003</v>
      </c>
      <c r="GW9370" s="73">
        <f t="shared" si="5998"/>
        <v>279.47000000000003</v>
      </c>
      <c r="GX9370" s="73">
        <f t="shared" si="5998"/>
        <v>279.47000000000003</v>
      </c>
      <c r="GY9370" s="73">
        <f t="shared" si="5998"/>
        <v>279.47000000000003</v>
      </c>
      <c r="GZ9370" s="73">
        <f t="shared" si="5998"/>
        <v>279.47000000000003</v>
      </c>
      <c r="HA9370" s="73">
        <f t="shared" si="5998"/>
        <v>279.47000000000003</v>
      </c>
      <c r="HB9370" s="73">
        <f t="shared" si="5998"/>
        <v>279.47000000000003</v>
      </c>
      <c r="HC9370" s="73">
        <f t="shared" si="5998"/>
        <v>279.47000000000003</v>
      </c>
      <c r="HD9370" s="73">
        <f t="shared" si="5998"/>
        <v>279.47000000000003</v>
      </c>
      <c r="HE9370" s="73">
        <f t="shared" si="5998"/>
        <v>279.47000000000003</v>
      </c>
      <c r="HF9370" s="73">
        <f t="shared" si="5998"/>
        <v>279.47000000000003</v>
      </c>
      <c r="HG9370" s="73">
        <f t="shared" si="5998"/>
        <v>279.47000000000003</v>
      </c>
      <c r="HH9370" s="73">
        <f t="shared" si="5998"/>
        <v>279.47000000000003</v>
      </c>
      <c r="HI9370" s="73">
        <f t="shared" si="5998"/>
        <v>279.47000000000003</v>
      </c>
      <c r="HJ9370" s="73">
        <f t="shared" si="5998"/>
        <v>279.47000000000003</v>
      </c>
      <c r="HK9370" s="73">
        <f t="shared" si="5998"/>
        <v>279.47000000000003</v>
      </c>
      <c r="HL9370" s="73">
        <f t="shared" si="5998"/>
        <v>279.47000000000003</v>
      </c>
      <c r="HM9370" s="73">
        <f t="shared" si="5998"/>
        <v>279.47000000000003</v>
      </c>
      <c r="HN9370" s="73">
        <f t="shared" si="5998"/>
        <v>279.47000000000003</v>
      </c>
      <c r="HO9370" s="73">
        <f t="shared" si="5998"/>
        <v>279.47000000000003</v>
      </c>
      <c r="HP9370" s="73">
        <f t="shared" si="5998"/>
        <v>279.47000000000003</v>
      </c>
      <c r="HQ9370" s="73">
        <f t="shared" si="5998"/>
        <v>279.47000000000003</v>
      </c>
      <c r="HR9370" s="73">
        <f t="shared" si="5998"/>
        <v>279.47000000000003</v>
      </c>
      <c r="HS9370" s="73">
        <f t="shared" si="5998"/>
        <v>279.47000000000003</v>
      </c>
      <c r="HT9370" s="73">
        <f t="shared" si="5998"/>
        <v>279.47000000000003</v>
      </c>
      <c r="HU9370" s="73">
        <f t="shared" si="5998"/>
        <v>279.47000000000003</v>
      </c>
      <c r="HV9370" s="73">
        <f t="shared" si="5998"/>
        <v>279.47000000000003</v>
      </c>
      <c r="HW9370" s="73">
        <f t="shared" si="5998"/>
        <v>279.47000000000003</v>
      </c>
      <c r="HX9370" s="73">
        <f t="shared" si="5998"/>
        <v>279.47000000000003</v>
      </c>
      <c r="HY9370" s="73">
        <f t="shared" si="5998"/>
        <v>279.47000000000003</v>
      </c>
      <c r="HZ9370" s="73">
        <f t="shared" si="5998"/>
        <v>279.47000000000003</v>
      </c>
      <c r="IA9370" s="73">
        <f t="shared" si="5998"/>
        <v>279.47000000000003</v>
      </c>
      <c r="IB9370" s="73">
        <f t="shared" si="5998"/>
        <v>279.47000000000003</v>
      </c>
      <c r="IC9370" s="73">
        <f t="shared" si="5998"/>
        <v>279.47000000000003</v>
      </c>
      <c r="ID9370" s="73">
        <f t="shared" si="5998"/>
        <v>279.47000000000003</v>
      </c>
      <c r="IE9370" s="73">
        <f t="shared" si="5998"/>
        <v>279.47000000000003</v>
      </c>
      <c r="IF9370" s="73">
        <f t="shared" si="5998"/>
        <v>279.47000000000003</v>
      </c>
      <c r="IG9370" s="73">
        <f t="shared" si="5998"/>
        <v>279.47000000000003</v>
      </c>
      <c r="IH9370" s="73">
        <f t="shared" si="5998"/>
        <v>279.47000000000003</v>
      </c>
      <c r="II9370" s="73">
        <f t="shared" si="5998"/>
        <v>279.47000000000003</v>
      </c>
      <c r="IJ9370" s="73">
        <f t="shared" si="5998"/>
        <v>279.47000000000003</v>
      </c>
      <c r="IK9370" s="73">
        <f t="shared" si="5998"/>
        <v>279.47000000000003</v>
      </c>
      <c r="IL9370" s="73">
        <f t="shared" si="5998"/>
        <v>279.47000000000003</v>
      </c>
      <c r="IM9370" s="73">
        <f t="shared" si="5998"/>
        <v>279.47000000000003</v>
      </c>
      <c r="IN9370" s="73">
        <f t="shared" si="5998"/>
        <v>279.47000000000003</v>
      </c>
      <c r="IO9370" s="73">
        <f t="shared" si="5998"/>
        <v>279.47000000000003</v>
      </c>
      <c r="IP9370" s="73">
        <f t="shared" si="5998"/>
        <v>279.47000000000003</v>
      </c>
      <c r="IQ9370" s="73">
        <f t="shared" si="5998"/>
        <v>279.47000000000003</v>
      </c>
      <c r="IR9370" s="73">
        <f t="shared" si="5998"/>
        <v>279.47000000000003</v>
      </c>
      <c r="IS9370" s="73">
        <f t="shared" si="5998"/>
        <v>279.47000000000003</v>
      </c>
      <c r="IT9370" s="73">
        <f t="shared" si="5998"/>
        <v>279.47000000000003</v>
      </c>
      <c r="IU9370" s="73">
        <f t="shared" si="5998"/>
        <v>279.47000000000003</v>
      </c>
      <c r="IV9370" s="73">
        <f t="shared" si="5998"/>
        <v>279.47000000000003</v>
      </c>
      <c r="IW9370" s="73">
        <f t="shared" si="5998"/>
        <v>279.47000000000003</v>
      </c>
      <c r="IX9370" s="73">
        <f t="shared" si="5998"/>
        <v>279.47000000000003</v>
      </c>
      <c r="IY9370" s="73">
        <f t="shared" si="5998"/>
        <v>279.47000000000003</v>
      </c>
      <c r="IZ9370" s="73">
        <f t="shared" si="5998"/>
        <v>279.47000000000003</v>
      </c>
      <c r="JA9370" s="73">
        <f t="shared" si="5998"/>
        <v>279.47000000000003</v>
      </c>
      <c r="JB9370" s="73">
        <f t="shared" ref="JB9370:KG9370" si="5999">(JA9370+$F$9100*$F$9102*($F$55/$F$9101*JA9369+$F$55/$F$9101*JA9371))/(1+$F$9100*$F$9102*($F$55/$F$9101+$F$55/$F$9101))</f>
        <v>279.47000000000003</v>
      </c>
      <c r="JC9370" s="73">
        <f t="shared" si="5999"/>
        <v>279.47000000000003</v>
      </c>
      <c r="JD9370" s="73">
        <f t="shared" si="5999"/>
        <v>279.47000000000003</v>
      </c>
      <c r="JE9370" s="73">
        <f t="shared" si="5999"/>
        <v>279.47000000000003</v>
      </c>
      <c r="JF9370" s="73">
        <f t="shared" si="5999"/>
        <v>279.47000000000003</v>
      </c>
      <c r="JG9370" s="73">
        <f t="shared" si="5999"/>
        <v>279.47000000000003</v>
      </c>
      <c r="JH9370" s="73">
        <f t="shared" si="5999"/>
        <v>279.47000000000003</v>
      </c>
      <c r="JI9370" s="73">
        <f t="shared" si="5999"/>
        <v>279.47000000000003</v>
      </c>
      <c r="JJ9370" s="73">
        <f t="shared" si="5999"/>
        <v>279.47000000000003</v>
      </c>
      <c r="JK9370" s="73">
        <f t="shared" si="5999"/>
        <v>279.47000000000003</v>
      </c>
      <c r="JL9370" s="73">
        <f t="shared" si="5999"/>
        <v>279.47000000000003</v>
      </c>
      <c r="JM9370" s="73">
        <f t="shared" si="5999"/>
        <v>279.47000000000003</v>
      </c>
      <c r="JN9370" s="73">
        <f t="shared" si="5999"/>
        <v>279.47000000000003</v>
      </c>
      <c r="JO9370" s="73">
        <f t="shared" si="5999"/>
        <v>279.47000000000003</v>
      </c>
      <c r="JP9370" s="73">
        <f t="shared" si="5999"/>
        <v>279.47000000000003</v>
      </c>
      <c r="JQ9370" s="73">
        <f t="shared" si="5999"/>
        <v>279.47000000000003</v>
      </c>
      <c r="JR9370" s="73">
        <f t="shared" si="5999"/>
        <v>279.47000000000003</v>
      </c>
      <c r="JS9370" s="73">
        <f t="shared" si="5999"/>
        <v>279.47000000000003</v>
      </c>
      <c r="JT9370" s="73">
        <f t="shared" si="5999"/>
        <v>279.47000000000003</v>
      </c>
      <c r="JU9370" s="73">
        <f t="shared" si="5999"/>
        <v>279.47000000000003</v>
      </c>
      <c r="JV9370" s="73">
        <f t="shared" si="5999"/>
        <v>279.47000000000003</v>
      </c>
      <c r="JW9370" s="73">
        <f t="shared" si="5999"/>
        <v>279.47000000000003</v>
      </c>
      <c r="JX9370" s="73">
        <f t="shared" si="5999"/>
        <v>279.47000000000003</v>
      </c>
      <c r="JY9370" s="73">
        <f t="shared" si="5999"/>
        <v>279.47000000000003</v>
      </c>
      <c r="JZ9370" s="73">
        <f t="shared" si="5999"/>
        <v>279.47000000000003</v>
      </c>
      <c r="KA9370" s="73">
        <f t="shared" si="5999"/>
        <v>279.47000000000003</v>
      </c>
      <c r="KB9370" s="73">
        <f t="shared" si="5999"/>
        <v>279.47000000000003</v>
      </c>
      <c r="KC9370" s="73">
        <f t="shared" si="5999"/>
        <v>279.47000000000003</v>
      </c>
      <c r="KD9370" s="73">
        <f t="shared" si="5999"/>
        <v>279.47000000000003</v>
      </c>
      <c r="KE9370" s="73">
        <f t="shared" si="5999"/>
        <v>279.47000000000003</v>
      </c>
      <c r="KF9370" s="73">
        <f t="shared" si="5999"/>
        <v>279.47000000000003</v>
      </c>
      <c r="KG9370" s="73">
        <f t="shared" si="5999"/>
        <v>279.47000000000003</v>
      </c>
      <c r="KH9370">
        <v>279.47000000000003</v>
      </c>
      <c r="KL9370" s="84"/>
      <c r="KP9370" s="84"/>
      <c r="KS9370" s="74"/>
      <c r="KT9370" s="74"/>
      <c r="KU9370" s="16"/>
      <c r="KV9370" s="72"/>
      <c r="KW9370" s="72"/>
      <c r="KX9370" s="16"/>
      <c r="KZ9370" s="16"/>
      <c r="LA9370" s="16"/>
      <c r="LB9370" s="74"/>
      <c r="LC9370" s="74"/>
    </row>
    <row r="9371" spans="2:315" x14ac:dyDescent="0.35">
      <c r="B9371">
        <v>265</v>
      </c>
      <c r="C9371">
        <f t="shared" si="5789"/>
        <v>2.645</v>
      </c>
      <c r="E9371" s="92">
        <v>279.47000000000003</v>
      </c>
      <c r="F9371" s="73">
        <f t="shared" ref="F9371:BQ9371" si="6000">(E9371+$F$9100*$F$9102*($F$55/$F$9101*E9370+$F$55/$F$9101*E9372))/(1+$F$9100*$F$9102*($F$55/$F$9101+$F$55/$F$9101))</f>
        <v>279.47000000000003</v>
      </c>
      <c r="G9371" s="73">
        <f t="shared" si="6000"/>
        <v>279.47000000000003</v>
      </c>
      <c r="H9371" s="73">
        <f t="shared" si="6000"/>
        <v>279.47000000000003</v>
      </c>
      <c r="I9371" s="73">
        <f t="shared" si="6000"/>
        <v>279.47000000000003</v>
      </c>
      <c r="J9371" s="73">
        <f t="shared" si="6000"/>
        <v>279.47000000000003</v>
      </c>
      <c r="K9371" s="73">
        <f t="shared" si="6000"/>
        <v>279.47000000000003</v>
      </c>
      <c r="L9371" s="73">
        <f t="shared" si="6000"/>
        <v>279.47000000000003</v>
      </c>
      <c r="M9371" s="73">
        <f t="shared" si="6000"/>
        <v>279.47000000000003</v>
      </c>
      <c r="N9371" s="73">
        <f t="shared" si="6000"/>
        <v>279.47000000000003</v>
      </c>
      <c r="O9371" s="73">
        <f t="shared" si="6000"/>
        <v>279.47000000000003</v>
      </c>
      <c r="P9371" s="73">
        <f t="shared" si="6000"/>
        <v>279.47000000000003</v>
      </c>
      <c r="Q9371" s="73">
        <f t="shared" si="6000"/>
        <v>279.47000000000003</v>
      </c>
      <c r="R9371" s="73">
        <f t="shared" si="6000"/>
        <v>279.47000000000003</v>
      </c>
      <c r="S9371" s="73">
        <f t="shared" si="6000"/>
        <v>279.47000000000003</v>
      </c>
      <c r="T9371" s="73">
        <f t="shared" si="6000"/>
        <v>279.47000000000003</v>
      </c>
      <c r="U9371" s="73">
        <f t="shared" si="6000"/>
        <v>279.47000000000003</v>
      </c>
      <c r="V9371" s="73">
        <f t="shared" si="6000"/>
        <v>279.47000000000003</v>
      </c>
      <c r="W9371" s="73">
        <f t="shared" si="6000"/>
        <v>279.47000000000003</v>
      </c>
      <c r="X9371" s="73">
        <f t="shared" si="6000"/>
        <v>279.47000000000003</v>
      </c>
      <c r="Y9371" s="73">
        <f t="shared" si="6000"/>
        <v>279.47000000000003</v>
      </c>
      <c r="Z9371" s="73">
        <f t="shared" si="6000"/>
        <v>279.47000000000003</v>
      </c>
      <c r="AA9371" s="73">
        <f t="shared" si="6000"/>
        <v>279.47000000000003</v>
      </c>
      <c r="AB9371" s="73">
        <f t="shared" si="6000"/>
        <v>279.47000000000003</v>
      </c>
      <c r="AC9371" s="73">
        <f t="shared" si="6000"/>
        <v>279.47000000000003</v>
      </c>
      <c r="AD9371" s="73">
        <f t="shared" si="6000"/>
        <v>279.47000000000003</v>
      </c>
      <c r="AE9371" s="73">
        <f t="shared" si="6000"/>
        <v>279.47000000000003</v>
      </c>
      <c r="AF9371" s="73">
        <f t="shared" si="6000"/>
        <v>279.47000000000003</v>
      </c>
      <c r="AG9371" s="73">
        <f t="shared" si="6000"/>
        <v>279.47000000000003</v>
      </c>
      <c r="AH9371" s="73">
        <f t="shared" si="6000"/>
        <v>279.47000000000003</v>
      </c>
      <c r="AI9371" s="73">
        <f t="shared" si="6000"/>
        <v>279.47000000000003</v>
      </c>
      <c r="AJ9371" s="73">
        <f t="shared" si="6000"/>
        <v>279.47000000000003</v>
      </c>
      <c r="AK9371" s="73">
        <f t="shared" si="6000"/>
        <v>279.47000000000003</v>
      </c>
      <c r="AL9371" s="73">
        <f t="shared" si="6000"/>
        <v>279.47000000000003</v>
      </c>
      <c r="AM9371" s="73">
        <f t="shared" si="6000"/>
        <v>279.47000000000003</v>
      </c>
      <c r="AN9371" s="73">
        <f t="shared" si="6000"/>
        <v>279.47000000000003</v>
      </c>
      <c r="AO9371" s="73">
        <f t="shared" si="6000"/>
        <v>279.47000000000003</v>
      </c>
      <c r="AP9371" s="73">
        <f t="shared" si="6000"/>
        <v>279.47000000000003</v>
      </c>
      <c r="AQ9371" s="73">
        <f t="shared" si="6000"/>
        <v>279.47000000000003</v>
      </c>
      <c r="AR9371" s="73">
        <f t="shared" si="6000"/>
        <v>279.47000000000003</v>
      </c>
      <c r="AS9371" s="73">
        <f t="shared" si="6000"/>
        <v>279.47000000000003</v>
      </c>
      <c r="AT9371" s="73">
        <f t="shared" si="6000"/>
        <v>279.47000000000003</v>
      </c>
      <c r="AU9371" s="73">
        <f t="shared" si="6000"/>
        <v>279.47000000000003</v>
      </c>
      <c r="AV9371" s="73">
        <f t="shared" si="6000"/>
        <v>279.47000000000003</v>
      </c>
      <c r="AW9371" s="73">
        <f t="shared" si="6000"/>
        <v>279.47000000000003</v>
      </c>
      <c r="AX9371" s="73">
        <f t="shared" si="6000"/>
        <v>279.47000000000003</v>
      </c>
      <c r="AY9371" s="73">
        <f t="shared" si="6000"/>
        <v>279.47000000000003</v>
      </c>
      <c r="AZ9371" s="73">
        <f t="shared" si="6000"/>
        <v>279.47000000000003</v>
      </c>
      <c r="BA9371" s="73">
        <f t="shared" si="6000"/>
        <v>279.47000000000003</v>
      </c>
      <c r="BB9371" s="73">
        <f t="shared" si="6000"/>
        <v>279.47000000000003</v>
      </c>
      <c r="BC9371" s="73">
        <f t="shared" si="6000"/>
        <v>279.47000000000003</v>
      </c>
      <c r="BD9371" s="73">
        <f t="shared" si="6000"/>
        <v>279.47000000000003</v>
      </c>
      <c r="BE9371" s="73">
        <f t="shared" si="6000"/>
        <v>279.47000000000003</v>
      </c>
      <c r="BF9371" s="73">
        <f t="shared" si="6000"/>
        <v>279.47000000000003</v>
      </c>
      <c r="BG9371" s="73">
        <f t="shared" si="6000"/>
        <v>279.47000000000003</v>
      </c>
      <c r="BH9371" s="73">
        <f t="shared" si="6000"/>
        <v>279.47000000000003</v>
      </c>
      <c r="BI9371" s="73">
        <f t="shared" si="6000"/>
        <v>279.47000000000003</v>
      </c>
      <c r="BJ9371" s="73">
        <f t="shared" si="6000"/>
        <v>279.47000000000003</v>
      </c>
      <c r="BK9371" s="73">
        <f t="shared" si="6000"/>
        <v>279.47000000000003</v>
      </c>
      <c r="BL9371" s="73">
        <f t="shared" si="6000"/>
        <v>279.47000000000003</v>
      </c>
      <c r="BM9371" s="73">
        <f t="shared" si="6000"/>
        <v>279.47000000000003</v>
      </c>
      <c r="BN9371" s="73">
        <f t="shared" si="6000"/>
        <v>279.47000000000003</v>
      </c>
      <c r="BO9371" s="73">
        <f t="shared" si="6000"/>
        <v>279.47000000000003</v>
      </c>
      <c r="BP9371" s="73">
        <f t="shared" si="6000"/>
        <v>279.47000000000003</v>
      </c>
      <c r="BQ9371" s="73">
        <f t="shared" si="6000"/>
        <v>279.47000000000003</v>
      </c>
      <c r="BR9371" s="73">
        <f t="shared" ref="BR9371:EC9371" si="6001">(BQ9371+$F$9100*$F$9102*($F$55/$F$9101*BQ9370+$F$55/$F$9101*BQ9372))/(1+$F$9100*$F$9102*($F$55/$F$9101+$F$55/$F$9101))</f>
        <v>279.47000000000003</v>
      </c>
      <c r="BS9371" s="73">
        <f t="shared" si="6001"/>
        <v>279.47000000000003</v>
      </c>
      <c r="BT9371" s="73">
        <f t="shared" si="6001"/>
        <v>279.47000000000003</v>
      </c>
      <c r="BU9371" s="73">
        <f t="shared" si="6001"/>
        <v>279.47000000000003</v>
      </c>
      <c r="BV9371" s="73">
        <f t="shared" si="6001"/>
        <v>279.47000000000003</v>
      </c>
      <c r="BW9371" s="73">
        <f t="shared" si="6001"/>
        <v>279.47000000000003</v>
      </c>
      <c r="BX9371" s="73">
        <f t="shared" si="6001"/>
        <v>279.47000000000003</v>
      </c>
      <c r="BY9371" s="73">
        <f t="shared" si="6001"/>
        <v>279.47000000000003</v>
      </c>
      <c r="BZ9371" s="73">
        <f t="shared" si="6001"/>
        <v>279.47000000000003</v>
      </c>
      <c r="CA9371" s="73">
        <f t="shared" si="6001"/>
        <v>279.47000000000003</v>
      </c>
      <c r="CB9371" s="73">
        <f t="shared" si="6001"/>
        <v>279.47000000000003</v>
      </c>
      <c r="CC9371" s="73">
        <f t="shared" si="6001"/>
        <v>279.47000000000003</v>
      </c>
      <c r="CD9371" s="73">
        <f t="shared" si="6001"/>
        <v>279.47000000000003</v>
      </c>
      <c r="CE9371" s="73">
        <f t="shared" si="6001"/>
        <v>279.47000000000003</v>
      </c>
      <c r="CF9371" s="73">
        <f t="shared" si="6001"/>
        <v>279.47000000000003</v>
      </c>
      <c r="CG9371" s="73">
        <f t="shared" si="6001"/>
        <v>279.47000000000003</v>
      </c>
      <c r="CH9371" s="73">
        <f t="shared" si="6001"/>
        <v>279.47000000000003</v>
      </c>
      <c r="CI9371" s="73">
        <f t="shared" si="6001"/>
        <v>279.47000000000003</v>
      </c>
      <c r="CJ9371" s="73">
        <f t="shared" si="6001"/>
        <v>279.47000000000003</v>
      </c>
      <c r="CK9371" s="73">
        <f t="shared" si="6001"/>
        <v>279.47000000000003</v>
      </c>
      <c r="CL9371" s="73">
        <f t="shared" si="6001"/>
        <v>279.47000000000003</v>
      </c>
      <c r="CM9371" s="73">
        <f t="shared" si="6001"/>
        <v>279.47000000000003</v>
      </c>
      <c r="CN9371" s="73">
        <f t="shared" si="6001"/>
        <v>279.47000000000003</v>
      </c>
      <c r="CO9371" s="73">
        <f t="shared" si="6001"/>
        <v>279.47000000000003</v>
      </c>
      <c r="CP9371" s="73">
        <f t="shared" si="6001"/>
        <v>279.47000000000003</v>
      </c>
      <c r="CQ9371" s="73">
        <f t="shared" si="6001"/>
        <v>279.47000000000003</v>
      </c>
      <c r="CR9371" s="73">
        <f t="shared" si="6001"/>
        <v>279.47000000000003</v>
      </c>
      <c r="CS9371" s="73">
        <f t="shared" si="6001"/>
        <v>279.47000000000003</v>
      </c>
      <c r="CT9371" s="73">
        <f t="shared" si="6001"/>
        <v>279.47000000000003</v>
      </c>
      <c r="CU9371" s="73">
        <f t="shared" si="6001"/>
        <v>279.47000000000003</v>
      </c>
      <c r="CV9371" s="73">
        <f t="shared" si="6001"/>
        <v>279.47000000000003</v>
      </c>
      <c r="CW9371" s="73">
        <f t="shared" si="6001"/>
        <v>279.47000000000003</v>
      </c>
      <c r="CX9371" s="73">
        <f t="shared" si="6001"/>
        <v>279.47000000000003</v>
      </c>
      <c r="CY9371" s="73">
        <f t="shared" si="6001"/>
        <v>279.47000000000003</v>
      </c>
      <c r="CZ9371" s="73">
        <f t="shared" si="6001"/>
        <v>279.47000000000003</v>
      </c>
      <c r="DA9371" s="73">
        <f t="shared" si="6001"/>
        <v>279.47000000000003</v>
      </c>
      <c r="DB9371" s="73">
        <f t="shared" si="6001"/>
        <v>279.47000000000003</v>
      </c>
      <c r="DC9371" s="73">
        <f t="shared" si="6001"/>
        <v>279.47000000000003</v>
      </c>
      <c r="DD9371" s="73">
        <f t="shared" si="6001"/>
        <v>279.47000000000003</v>
      </c>
      <c r="DE9371" s="73">
        <f t="shared" si="6001"/>
        <v>279.47000000000003</v>
      </c>
      <c r="DF9371" s="73">
        <f t="shared" si="6001"/>
        <v>279.47000000000003</v>
      </c>
      <c r="DG9371" s="73">
        <f t="shared" si="6001"/>
        <v>279.47000000000003</v>
      </c>
      <c r="DH9371" s="73">
        <f t="shared" si="6001"/>
        <v>279.47000000000003</v>
      </c>
      <c r="DI9371" s="73">
        <f t="shared" si="6001"/>
        <v>279.47000000000003</v>
      </c>
      <c r="DJ9371" s="73">
        <f t="shared" si="6001"/>
        <v>279.47000000000003</v>
      </c>
      <c r="DK9371" s="73">
        <f t="shared" si="6001"/>
        <v>279.47000000000003</v>
      </c>
      <c r="DL9371" s="73">
        <f t="shared" si="6001"/>
        <v>279.47000000000003</v>
      </c>
      <c r="DM9371" s="73">
        <f t="shared" si="6001"/>
        <v>279.47000000000003</v>
      </c>
      <c r="DN9371" s="73">
        <f t="shared" si="6001"/>
        <v>279.47000000000003</v>
      </c>
      <c r="DO9371" s="73">
        <f t="shared" si="6001"/>
        <v>279.47000000000003</v>
      </c>
      <c r="DP9371" s="73">
        <f t="shared" si="6001"/>
        <v>279.47000000000003</v>
      </c>
      <c r="DQ9371" s="73">
        <f t="shared" si="6001"/>
        <v>279.47000000000003</v>
      </c>
      <c r="DR9371" s="73">
        <f t="shared" si="6001"/>
        <v>279.47000000000003</v>
      </c>
      <c r="DS9371" s="73">
        <f t="shared" si="6001"/>
        <v>279.47000000000003</v>
      </c>
      <c r="DT9371" s="73">
        <f t="shared" si="6001"/>
        <v>279.47000000000003</v>
      </c>
      <c r="DU9371" s="73">
        <f t="shared" si="6001"/>
        <v>279.47000000000003</v>
      </c>
      <c r="DV9371" s="73">
        <f t="shared" si="6001"/>
        <v>279.47000000000003</v>
      </c>
      <c r="DW9371" s="73">
        <f t="shared" si="6001"/>
        <v>279.47000000000003</v>
      </c>
      <c r="DX9371" s="73">
        <f t="shared" si="6001"/>
        <v>279.47000000000003</v>
      </c>
      <c r="DY9371" s="73">
        <f t="shared" si="6001"/>
        <v>279.47000000000003</v>
      </c>
      <c r="DZ9371" s="73">
        <f t="shared" si="6001"/>
        <v>279.47000000000003</v>
      </c>
      <c r="EA9371" s="73">
        <f t="shared" si="6001"/>
        <v>279.47000000000003</v>
      </c>
      <c r="EB9371" s="73">
        <f t="shared" si="6001"/>
        <v>279.47000000000003</v>
      </c>
      <c r="EC9371" s="73">
        <f t="shared" si="6001"/>
        <v>279.47000000000003</v>
      </c>
      <c r="ED9371" s="73">
        <f t="shared" ref="ED9371:GO9371" si="6002">(EC9371+$F$9100*$F$9102*($F$55/$F$9101*EC9370+$F$55/$F$9101*EC9372))/(1+$F$9100*$F$9102*($F$55/$F$9101+$F$55/$F$9101))</f>
        <v>279.47000000000003</v>
      </c>
      <c r="EE9371" s="73">
        <f t="shared" si="6002"/>
        <v>279.47000000000003</v>
      </c>
      <c r="EF9371" s="73">
        <f t="shared" si="6002"/>
        <v>279.47000000000003</v>
      </c>
      <c r="EG9371" s="73">
        <f t="shared" si="6002"/>
        <v>279.47000000000003</v>
      </c>
      <c r="EH9371" s="73">
        <f t="shared" si="6002"/>
        <v>279.47000000000003</v>
      </c>
      <c r="EI9371" s="73">
        <f t="shared" si="6002"/>
        <v>279.47000000000003</v>
      </c>
      <c r="EJ9371" s="73">
        <f t="shared" si="6002"/>
        <v>279.47000000000003</v>
      </c>
      <c r="EK9371" s="73">
        <f t="shared" si="6002"/>
        <v>279.47000000000003</v>
      </c>
      <c r="EL9371" s="73">
        <f t="shared" si="6002"/>
        <v>279.47000000000003</v>
      </c>
      <c r="EM9371" s="73">
        <f t="shared" si="6002"/>
        <v>279.47000000000003</v>
      </c>
      <c r="EN9371" s="73">
        <f t="shared" si="6002"/>
        <v>279.47000000000003</v>
      </c>
      <c r="EO9371" s="73">
        <f t="shared" si="6002"/>
        <v>279.47000000000003</v>
      </c>
      <c r="EP9371" s="73">
        <f t="shared" si="6002"/>
        <v>279.47000000000003</v>
      </c>
      <c r="EQ9371" s="73">
        <f t="shared" si="6002"/>
        <v>279.47000000000003</v>
      </c>
      <c r="ER9371" s="73">
        <f t="shared" si="6002"/>
        <v>279.47000000000003</v>
      </c>
      <c r="ES9371" s="73">
        <f t="shared" si="6002"/>
        <v>279.47000000000003</v>
      </c>
      <c r="ET9371" s="73">
        <f t="shared" si="6002"/>
        <v>279.47000000000003</v>
      </c>
      <c r="EU9371" s="73">
        <f t="shared" si="6002"/>
        <v>279.47000000000003</v>
      </c>
      <c r="EV9371" s="73">
        <f t="shared" si="6002"/>
        <v>279.47000000000003</v>
      </c>
      <c r="EW9371" s="73">
        <f t="shared" si="6002"/>
        <v>279.47000000000003</v>
      </c>
      <c r="EX9371" s="73">
        <f t="shared" si="6002"/>
        <v>279.47000000000003</v>
      </c>
      <c r="EY9371" s="73">
        <f t="shared" si="6002"/>
        <v>279.47000000000003</v>
      </c>
      <c r="EZ9371" s="73">
        <f t="shared" si="6002"/>
        <v>279.47000000000003</v>
      </c>
      <c r="FA9371" s="73">
        <f t="shared" si="6002"/>
        <v>279.47000000000003</v>
      </c>
      <c r="FB9371" s="73">
        <f t="shared" si="6002"/>
        <v>279.47000000000003</v>
      </c>
      <c r="FC9371" s="73">
        <f t="shared" si="6002"/>
        <v>279.47000000000003</v>
      </c>
      <c r="FD9371" s="73">
        <f t="shared" si="6002"/>
        <v>279.47000000000003</v>
      </c>
      <c r="FE9371" s="73">
        <f t="shared" si="6002"/>
        <v>279.47000000000003</v>
      </c>
      <c r="FF9371" s="73">
        <f t="shared" si="6002"/>
        <v>279.47000000000003</v>
      </c>
      <c r="FG9371" s="73">
        <f t="shared" si="6002"/>
        <v>279.47000000000003</v>
      </c>
      <c r="FH9371" s="73">
        <f t="shared" si="6002"/>
        <v>279.47000000000003</v>
      </c>
      <c r="FI9371" s="73">
        <f t="shared" si="6002"/>
        <v>279.47000000000003</v>
      </c>
      <c r="FJ9371" s="73">
        <f t="shared" si="6002"/>
        <v>279.47000000000003</v>
      </c>
      <c r="FK9371" s="73">
        <f t="shared" si="6002"/>
        <v>279.47000000000003</v>
      </c>
      <c r="FL9371" s="73">
        <f t="shared" si="6002"/>
        <v>279.47000000000003</v>
      </c>
      <c r="FM9371" s="73">
        <f t="shared" si="6002"/>
        <v>279.47000000000003</v>
      </c>
      <c r="FN9371" s="73">
        <f t="shared" si="6002"/>
        <v>279.47000000000003</v>
      </c>
      <c r="FO9371" s="73">
        <f t="shared" si="6002"/>
        <v>279.47000000000003</v>
      </c>
      <c r="FP9371" s="73">
        <f t="shared" si="6002"/>
        <v>279.47000000000003</v>
      </c>
      <c r="FQ9371" s="73">
        <f t="shared" si="6002"/>
        <v>279.47000000000003</v>
      </c>
      <c r="FR9371" s="73">
        <f t="shared" si="6002"/>
        <v>279.47000000000003</v>
      </c>
      <c r="FS9371" s="73">
        <f t="shared" si="6002"/>
        <v>279.47000000000003</v>
      </c>
      <c r="FT9371" s="73">
        <f t="shared" si="6002"/>
        <v>279.47000000000003</v>
      </c>
      <c r="FU9371" s="73">
        <f t="shared" si="6002"/>
        <v>279.47000000000003</v>
      </c>
      <c r="FV9371" s="73">
        <f t="shared" si="6002"/>
        <v>279.47000000000003</v>
      </c>
      <c r="FW9371" s="73">
        <f t="shared" si="6002"/>
        <v>279.47000000000003</v>
      </c>
      <c r="FX9371" s="73">
        <f t="shared" si="6002"/>
        <v>279.47000000000003</v>
      </c>
      <c r="FY9371" s="73">
        <f t="shared" si="6002"/>
        <v>279.47000000000003</v>
      </c>
      <c r="FZ9371" s="73">
        <f t="shared" si="6002"/>
        <v>279.47000000000003</v>
      </c>
      <c r="GA9371" s="73">
        <f t="shared" si="6002"/>
        <v>279.47000000000003</v>
      </c>
      <c r="GB9371" s="73">
        <f t="shared" si="6002"/>
        <v>279.47000000000003</v>
      </c>
      <c r="GC9371" s="73">
        <f t="shared" si="6002"/>
        <v>279.47000000000003</v>
      </c>
      <c r="GD9371" s="73">
        <f t="shared" si="6002"/>
        <v>279.47000000000003</v>
      </c>
      <c r="GE9371" s="73">
        <f t="shared" si="6002"/>
        <v>279.47000000000003</v>
      </c>
      <c r="GF9371" s="73">
        <f t="shared" si="6002"/>
        <v>279.47000000000003</v>
      </c>
      <c r="GG9371" s="73">
        <f t="shared" si="6002"/>
        <v>279.47000000000003</v>
      </c>
      <c r="GH9371" s="73">
        <f t="shared" si="6002"/>
        <v>279.47000000000003</v>
      </c>
      <c r="GI9371" s="73">
        <f t="shared" si="6002"/>
        <v>279.47000000000003</v>
      </c>
      <c r="GJ9371" s="73">
        <f t="shared" si="6002"/>
        <v>279.47000000000003</v>
      </c>
      <c r="GK9371" s="73">
        <f t="shared" si="6002"/>
        <v>279.47000000000003</v>
      </c>
      <c r="GL9371" s="73">
        <f t="shared" si="6002"/>
        <v>279.47000000000003</v>
      </c>
      <c r="GM9371" s="73">
        <f t="shared" si="6002"/>
        <v>279.47000000000003</v>
      </c>
      <c r="GN9371" s="73">
        <f t="shared" si="6002"/>
        <v>279.47000000000003</v>
      </c>
      <c r="GO9371" s="73">
        <f t="shared" si="6002"/>
        <v>279.47000000000003</v>
      </c>
      <c r="GP9371" s="73">
        <f t="shared" ref="GP9371:JA9371" si="6003">(GO9371+$F$9100*$F$9102*($F$55/$F$9101*GO9370+$F$55/$F$9101*GO9372))/(1+$F$9100*$F$9102*($F$55/$F$9101+$F$55/$F$9101))</f>
        <v>279.47000000000003</v>
      </c>
      <c r="GQ9371" s="73">
        <f t="shared" si="6003"/>
        <v>279.47000000000003</v>
      </c>
      <c r="GR9371" s="73">
        <f t="shared" si="6003"/>
        <v>279.47000000000003</v>
      </c>
      <c r="GS9371" s="73">
        <f t="shared" si="6003"/>
        <v>279.47000000000003</v>
      </c>
      <c r="GT9371" s="73">
        <f t="shared" si="6003"/>
        <v>279.47000000000003</v>
      </c>
      <c r="GU9371" s="73">
        <f t="shared" si="6003"/>
        <v>279.47000000000003</v>
      </c>
      <c r="GV9371" s="73">
        <f t="shared" si="6003"/>
        <v>279.47000000000003</v>
      </c>
      <c r="GW9371" s="73">
        <f t="shared" si="6003"/>
        <v>279.47000000000003</v>
      </c>
      <c r="GX9371" s="73">
        <f t="shared" si="6003"/>
        <v>279.47000000000003</v>
      </c>
      <c r="GY9371" s="73">
        <f t="shared" si="6003"/>
        <v>279.47000000000003</v>
      </c>
      <c r="GZ9371" s="73">
        <f t="shared" si="6003"/>
        <v>279.47000000000003</v>
      </c>
      <c r="HA9371" s="73">
        <f t="shared" si="6003"/>
        <v>279.47000000000003</v>
      </c>
      <c r="HB9371" s="73">
        <f t="shared" si="6003"/>
        <v>279.47000000000003</v>
      </c>
      <c r="HC9371" s="73">
        <f t="shared" si="6003"/>
        <v>279.47000000000003</v>
      </c>
      <c r="HD9371" s="73">
        <f t="shared" si="6003"/>
        <v>279.47000000000003</v>
      </c>
      <c r="HE9371" s="73">
        <f t="shared" si="6003"/>
        <v>279.47000000000003</v>
      </c>
      <c r="HF9371" s="73">
        <f t="shared" si="6003"/>
        <v>279.47000000000003</v>
      </c>
      <c r="HG9371" s="73">
        <f t="shared" si="6003"/>
        <v>279.47000000000003</v>
      </c>
      <c r="HH9371" s="73">
        <f t="shared" si="6003"/>
        <v>279.47000000000003</v>
      </c>
      <c r="HI9371" s="73">
        <f t="shared" si="6003"/>
        <v>279.47000000000003</v>
      </c>
      <c r="HJ9371" s="73">
        <f t="shared" si="6003"/>
        <v>279.47000000000003</v>
      </c>
      <c r="HK9371" s="73">
        <f t="shared" si="6003"/>
        <v>279.47000000000003</v>
      </c>
      <c r="HL9371" s="73">
        <f t="shared" si="6003"/>
        <v>279.47000000000003</v>
      </c>
      <c r="HM9371" s="73">
        <f t="shared" si="6003"/>
        <v>279.47000000000003</v>
      </c>
      <c r="HN9371" s="73">
        <f t="shared" si="6003"/>
        <v>279.47000000000003</v>
      </c>
      <c r="HO9371" s="73">
        <f t="shared" si="6003"/>
        <v>279.47000000000003</v>
      </c>
      <c r="HP9371" s="73">
        <f t="shared" si="6003"/>
        <v>279.47000000000003</v>
      </c>
      <c r="HQ9371" s="73">
        <f t="shared" si="6003"/>
        <v>279.47000000000003</v>
      </c>
      <c r="HR9371" s="73">
        <f t="shared" si="6003"/>
        <v>279.47000000000003</v>
      </c>
      <c r="HS9371" s="73">
        <f t="shared" si="6003"/>
        <v>279.47000000000003</v>
      </c>
      <c r="HT9371" s="73">
        <f t="shared" si="6003"/>
        <v>279.47000000000003</v>
      </c>
      <c r="HU9371" s="73">
        <f t="shared" si="6003"/>
        <v>279.47000000000003</v>
      </c>
      <c r="HV9371" s="73">
        <f t="shared" si="6003"/>
        <v>279.47000000000003</v>
      </c>
      <c r="HW9371" s="73">
        <f t="shared" si="6003"/>
        <v>279.47000000000003</v>
      </c>
      <c r="HX9371" s="73">
        <f t="shared" si="6003"/>
        <v>279.47000000000003</v>
      </c>
      <c r="HY9371" s="73">
        <f t="shared" si="6003"/>
        <v>279.47000000000003</v>
      </c>
      <c r="HZ9371" s="73">
        <f t="shared" si="6003"/>
        <v>279.47000000000003</v>
      </c>
      <c r="IA9371" s="73">
        <f t="shared" si="6003"/>
        <v>279.47000000000003</v>
      </c>
      <c r="IB9371" s="73">
        <f t="shared" si="6003"/>
        <v>279.47000000000003</v>
      </c>
      <c r="IC9371" s="73">
        <f t="shared" si="6003"/>
        <v>279.47000000000003</v>
      </c>
      <c r="ID9371" s="73">
        <f t="shared" si="6003"/>
        <v>279.47000000000003</v>
      </c>
      <c r="IE9371" s="73">
        <f t="shared" si="6003"/>
        <v>279.47000000000003</v>
      </c>
      <c r="IF9371" s="73">
        <f t="shared" si="6003"/>
        <v>279.47000000000003</v>
      </c>
      <c r="IG9371" s="73">
        <f t="shared" si="6003"/>
        <v>279.47000000000003</v>
      </c>
      <c r="IH9371" s="73">
        <f t="shared" si="6003"/>
        <v>279.47000000000003</v>
      </c>
      <c r="II9371" s="73">
        <f t="shared" si="6003"/>
        <v>279.47000000000003</v>
      </c>
      <c r="IJ9371" s="73">
        <f t="shared" si="6003"/>
        <v>279.47000000000003</v>
      </c>
      <c r="IK9371" s="73">
        <f t="shared" si="6003"/>
        <v>279.47000000000003</v>
      </c>
      <c r="IL9371" s="73">
        <f t="shared" si="6003"/>
        <v>279.47000000000003</v>
      </c>
      <c r="IM9371" s="73">
        <f t="shared" si="6003"/>
        <v>279.47000000000003</v>
      </c>
      <c r="IN9371" s="73">
        <f t="shared" si="6003"/>
        <v>279.47000000000003</v>
      </c>
      <c r="IO9371" s="73">
        <f t="shared" si="6003"/>
        <v>279.47000000000003</v>
      </c>
      <c r="IP9371" s="73">
        <f t="shared" si="6003"/>
        <v>279.47000000000003</v>
      </c>
      <c r="IQ9371" s="73">
        <f t="shared" si="6003"/>
        <v>279.47000000000003</v>
      </c>
      <c r="IR9371" s="73">
        <f t="shared" si="6003"/>
        <v>279.47000000000003</v>
      </c>
      <c r="IS9371" s="73">
        <f t="shared" si="6003"/>
        <v>279.47000000000003</v>
      </c>
      <c r="IT9371" s="73">
        <f t="shared" si="6003"/>
        <v>279.47000000000003</v>
      </c>
      <c r="IU9371" s="73">
        <f t="shared" si="6003"/>
        <v>279.47000000000003</v>
      </c>
      <c r="IV9371" s="73">
        <f t="shared" si="6003"/>
        <v>279.47000000000003</v>
      </c>
      <c r="IW9371" s="73">
        <f t="shared" si="6003"/>
        <v>279.47000000000003</v>
      </c>
      <c r="IX9371" s="73">
        <f t="shared" si="6003"/>
        <v>279.47000000000003</v>
      </c>
      <c r="IY9371" s="73">
        <f t="shared" si="6003"/>
        <v>279.47000000000003</v>
      </c>
      <c r="IZ9371" s="73">
        <f t="shared" si="6003"/>
        <v>279.47000000000003</v>
      </c>
      <c r="JA9371" s="73">
        <f t="shared" si="6003"/>
        <v>279.47000000000003</v>
      </c>
      <c r="JB9371" s="73">
        <f t="shared" ref="JB9371:KG9371" si="6004">(JA9371+$F$9100*$F$9102*($F$55/$F$9101*JA9370+$F$55/$F$9101*JA9372))/(1+$F$9100*$F$9102*($F$55/$F$9101+$F$55/$F$9101))</f>
        <v>279.47000000000003</v>
      </c>
      <c r="JC9371" s="73">
        <f t="shared" si="6004"/>
        <v>279.47000000000003</v>
      </c>
      <c r="JD9371" s="73">
        <f t="shared" si="6004"/>
        <v>279.47000000000003</v>
      </c>
      <c r="JE9371" s="73">
        <f t="shared" si="6004"/>
        <v>279.47000000000003</v>
      </c>
      <c r="JF9371" s="73">
        <f t="shared" si="6004"/>
        <v>279.47000000000003</v>
      </c>
      <c r="JG9371" s="73">
        <f t="shared" si="6004"/>
        <v>279.47000000000003</v>
      </c>
      <c r="JH9371" s="73">
        <f t="shared" si="6004"/>
        <v>279.47000000000003</v>
      </c>
      <c r="JI9371" s="73">
        <f t="shared" si="6004"/>
        <v>279.47000000000003</v>
      </c>
      <c r="JJ9371" s="73">
        <f t="shared" si="6004"/>
        <v>279.47000000000003</v>
      </c>
      <c r="JK9371" s="73">
        <f t="shared" si="6004"/>
        <v>279.47000000000003</v>
      </c>
      <c r="JL9371" s="73">
        <f t="shared" si="6004"/>
        <v>279.47000000000003</v>
      </c>
      <c r="JM9371" s="73">
        <f t="shared" si="6004"/>
        <v>279.47000000000003</v>
      </c>
      <c r="JN9371" s="73">
        <f t="shared" si="6004"/>
        <v>279.47000000000003</v>
      </c>
      <c r="JO9371" s="73">
        <f t="shared" si="6004"/>
        <v>279.47000000000003</v>
      </c>
      <c r="JP9371" s="73">
        <f t="shared" si="6004"/>
        <v>279.47000000000003</v>
      </c>
      <c r="JQ9371" s="73">
        <f t="shared" si="6004"/>
        <v>279.47000000000003</v>
      </c>
      <c r="JR9371" s="73">
        <f t="shared" si="6004"/>
        <v>279.47000000000003</v>
      </c>
      <c r="JS9371" s="73">
        <f t="shared" si="6004"/>
        <v>279.47000000000003</v>
      </c>
      <c r="JT9371" s="73">
        <f t="shared" si="6004"/>
        <v>279.47000000000003</v>
      </c>
      <c r="JU9371" s="73">
        <f t="shared" si="6004"/>
        <v>279.47000000000003</v>
      </c>
      <c r="JV9371" s="73">
        <f t="shared" si="6004"/>
        <v>279.47000000000003</v>
      </c>
      <c r="JW9371" s="73">
        <f t="shared" si="6004"/>
        <v>279.47000000000003</v>
      </c>
      <c r="JX9371" s="73">
        <f t="shared" si="6004"/>
        <v>279.47000000000003</v>
      </c>
      <c r="JY9371" s="73">
        <f t="shared" si="6004"/>
        <v>279.47000000000003</v>
      </c>
      <c r="JZ9371" s="73">
        <f t="shared" si="6004"/>
        <v>279.47000000000003</v>
      </c>
      <c r="KA9371" s="73">
        <f t="shared" si="6004"/>
        <v>279.47000000000003</v>
      </c>
      <c r="KB9371" s="73">
        <f t="shared" si="6004"/>
        <v>279.47000000000003</v>
      </c>
      <c r="KC9371" s="73">
        <f t="shared" si="6004"/>
        <v>279.47000000000003</v>
      </c>
      <c r="KD9371" s="73">
        <f t="shared" si="6004"/>
        <v>279.47000000000003</v>
      </c>
      <c r="KE9371" s="73">
        <f t="shared" si="6004"/>
        <v>279.47000000000003</v>
      </c>
      <c r="KF9371" s="73">
        <f t="shared" si="6004"/>
        <v>279.47000000000003</v>
      </c>
      <c r="KG9371" s="73">
        <f t="shared" si="6004"/>
        <v>279.47000000000003</v>
      </c>
      <c r="KH9371">
        <v>279.47000000000003</v>
      </c>
      <c r="KL9371" s="84"/>
      <c r="KP9371" s="84"/>
      <c r="KS9371" s="74"/>
      <c r="KT9371" s="74"/>
      <c r="KU9371" s="16"/>
      <c r="KV9371" s="72"/>
      <c r="KW9371" s="72"/>
      <c r="KX9371" s="16"/>
      <c r="KZ9371" s="16"/>
      <c r="LA9371" s="16"/>
      <c r="LB9371" s="74"/>
      <c r="LC9371" s="74"/>
    </row>
    <row r="9372" spans="2:315" x14ac:dyDescent="0.35">
      <c r="B9372">
        <v>266</v>
      </c>
      <c r="C9372">
        <f t="shared" si="5789"/>
        <v>2.6549999999999998</v>
      </c>
      <c r="E9372" s="92">
        <v>279.47000000000003</v>
      </c>
      <c r="F9372" s="73">
        <f t="shared" ref="F9372:BQ9372" si="6005">(E9372+$F$9100*$F$9102*($F$55/$F$9101*E9371+$F$55/$F$9101*E9373))/(1+$F$9100*$F$9102*($F$55/$F$9101+$F$55/$F$9101))</f>
        <v>279.47000000000003</v>
      </c>
      <c r="G9372" s="73">
        <f t="shared" si="6005"/>
        <v>279.47000000000003</v>
      </c>
      <c r="H9372" s="73">
        <f t="shared" si="6005"/>
        <v>279.47000000000003</v>
      </c>
      <c r="I9372" s="73">
        <f t="shared" si="6005"/>
        <v>279.47000000000003</v>
      </c>
      <c r="J9372" s="73">
        <f t="shared" si="6005"/>
        <v>279.47000000000003</v>
      </c>
      <c r="K9372" s="73">
        <f t="shared" si="6005"/>
        <v>279.47000000000003</v>
      </c>
      <c r="L9372" s="73">
        <f t="shared" si="6005"/>
        <v>279.47000000000003</v>
      </c>
      <c r="M9372" s="73">
        <f t="shared" si="6005"/>
        <v>279.47000000000003</v>
      </c>
      <c r="N9372" s="73">
        <f t="shared" si="6005"/>
        <v>279.47000000000003</v>
      </c>
      <c r="O9372" s="73">
        <f t="shared" si="6005"/>
        <v>279.47000000000003</v>
      </c>
      <c r="P9372" s="73">
        <f t="shared" si="6005"/>
        <v>279.47000000000003</v>
      </c>
      <c r="Q9372" s="73">
        <f t="shared" si="6005"/>
        <v>279.47000000000003</v>
      </c>
      <c r="R9372" s="73">
        <f t="shared" si="6005"/>
        <v>279.47000000000003</v>
      </c>
      <c r="S9372" s="73">
        <f t="shared" si="6005"/>
        <v>279.47000000000003</v>
      </c>
      <c r="T9372" s="73">
        <f t="shared" si="6005"/>
        <v>279.47000000000003</v>
      </c>
      <c r="U9372" s="73">
        <f t="shared" si="6005"/>
        <v>279.47000000000003</v>
      </c>
      <c r="V9372" s="73">
        <f t="shared" si="6005"/>
        <v>279.47000000000003</v>
      </c>
      <c r="W9372" s="73">
        <f t="shared" si="6005"/>
        <v>279.47000000000003</v>
      </c>
      <c r="X9372" s="73">
        <f t="shared" si="6005"/>
        <v>279.47000000000003</v>
      </c>
      <c r="Y9372" s="73">
        <f t="shared" si="6005"/>
        <v>279.47000000000003</v>
      </c>
      <c r="Z9372" s="73">
        <f t="shared" si="6005"/>
        <v>279.47000000000003</v>
      </c>
      <c r="AA9372" s="73">
        <f t="shared" si="6005"/>
        <v>279.47000000000003</v>
      </c>
      <c r="AB9372" s="73">
        <f t="shared" si="6005"/>
        <v>279.47000000000003</v>
      </c>
      <c r="AC9372" s="73">
        <f t="shared" si="6005"/>
        <v>279.47000000000003</v>
      </c>
      <c r="AD9372" s="73">
        <f t="shared" si="6005"/>
        <v>279.47000000000003</v>
      </c>
      <c r="AE9372" s="73">
        <f t="shared" si="6005"/>
        <v>279.47000000000003</v>
      </c>
      <c r="AF9372" s="73">
        <f t="shared" si="6005"/>
        <v>279.47000000000003</v>
      </c>
      <c r="AG9372" s="73">
        <f t="shared" si="6005"/>
        <v>279.47000000000003</v>
      </c>
      <c r="AH9372" s="73">
        <f t="shared" si="6005"/>
        <v>279.47000000000003</v>
      </c>
      <c r="AI9372" s="73">
        <f t="shared" si="6005"/>
        <v>279.47000000000003</v>
      </c>
      <c r="AJ9372" s="73">
        <f t="shared" si="6005"/>
        <v>279.47000000000003</v>
      </c>
      <c r="AK9372" s="73">
        <f t="shared" si="6005"/>
        <v>279.47000000000003</v>
      </c>
      <c r="AL9372" s="73">
        <f t="shared" si="6005"/>
        <v>279.47000000000003</v>
      </c>
      <c r="AM9372" s="73">
        <f t="shared" si="6005"/>
        <v>279.47000000000003</v>
      </c>
      <c r="AN9372" s="73">
        <f t="shared" si="6005"/>
        <v>279.47000000000003</v>
      </c>
      <c r="AO9372" s="73">
        <f t="shared" si="6005"/>
        <v>279.47000000000003</v>
      </c>
      <c r="AP9372" s="73">
        <f t="shared" si="6005"/>
        <v>279.47000000000003</v>
      </c>
      <c r="AQ9372" s="73">
        <f t="shared" si="6005"/>
        <v>279.47000000000003</v>
      </c>
      <c r="AR9372" s="73">
        <f t="shared" si="6005"/>
        <v>279.47000000000003</v>
      </c>
      <c r="AS9372" s="73">
        <f t="shared" si="6005"/>
        <v>279.47000000000003</v>
      </c>
      <c r="AT9372" s="73">
        <f t="shared" si="6005"/>
        <v>279.47000000000003</v>
      </c>
      <c r="AU9372" s="73">
        <f t="shared" si="6005"/>
        <v>279.47000000000003</v>
      </c>
      <c r="AV9372" s="73">
        <f t="shared" si="6005"/>
        <v>279.47000000000003</v>
      </c>
      <c r="AW9372" s="73">
        <f t="shared" si="6005"/>
        <v>279.47000000000003</v>
      </c>
      <c r="AX9372" s="73">
        <f t="shared" si="6005"/>
        <v>279.47000000000003</v>
      </c>
      <c r="AY9372" s="73">
        <f t="shared" si="6005"/>
        <v>279.47000000000003</v>
      </c>
      <c r="AZ9372" s="73">
        <f t="shared" si="6005"/>
        <v>279.47000000000003</v>
      </c>
      <c r="BA9372" s="73">
        <f t="shared" si="6005"/>
        <v>279.47000000000003</v>
      </c>
      <c r="BB9372" s="73">
        <f t="shared" si="6005"/>
        <v>279.47000000000003</v>
      </c>
      <c r="BC9372" s="73">
        <f t="shared" si="6005"/>
        <v>279.47000000000003</v>
      </c>
      <c r="BD9372" s="73">
        <f t="shared" si="6005"/>
        <v>279.47000000000003</v>
      </c>
      <c r="BE9372" s="73">
        <f t="shared" si="6005"/>
        <v>279.47000000000003</v>
      </c>
      <c r="BF9372" s="73">
        <f t="shared" si="6005"/>
        <v>279.47000000000003</v>
      </c>
      <c r="BG9372" s="73">
        <f t="shared" si="6005"/>
        <v>279.47000000000003</v>
      </c>
      <c r="BH9372" s="73">
        <f t="shared" si="6005"/>
        <v>279.47000000000003</v>
      </c>
      <c r="BI9372" s="73">
        <f t="shared" si="6005"/>
        <v>279.47000000000003</v>
      </c>
      <c r="BJ9372" s="73">
        <f t="shared" si="6005"/>
        <v>279.47000000000003</v>
      </c>
      <c r="BK9372" s="73">
        <f t="shared" si="6005"/>
        <v>279.47000000000003</v>
      </c>
      <c r="BL9372" s="73">
        <f t="shared" si="6005"/>
        <v>279.47000000000003</v>
      </c>
      <c r="BM9372" s="73">
        <f t="shared" si="6005"/>
        <v>279.47000000000003</v>
      </c>
      <c r="BN9372" s="73">
        <f t="shared" si="6005"/>
        <v>279.47000000000003</v>
      </c>
      <c r="BO9372" s="73">
        <f t="shared" si="6005"/>
        <v>279.47000000000003</v>
      </c>
      <c r="BP9372" s="73">
        <f t="shared" si="6005"/>
        <v>279.47000000000003</v>
      </c>
      <c r="BQ9372" s="73">
        <f t="shared" si="6005"/>
        <v>279.47000000000003</v>
      </c>
      <c r="BR9372" s="73">
        <f t="shared" ref="BR9372:EC9372" si="6006">(BQ9372+$F$9100*$F$9102*($F$55/$F$9101*BQ9371+$F$55/$F$9101*BQ9373))/(1+$F$9100*$F$9102*($F$55/$F$9101+$F$55/$F$9101))</f>
        <v>279.47000000000003</v>
      </c>
      <c r="BS9372" s="73">
        <f t="shared" si="6006"/>
        <v>279.47000000000003</v>
      </c>
      <c r="BT9372" s="73">
        <f t="shared" si="6006"/>
        <v>279.47000000000003</v>
      </c>
      <c r="BU9372" s="73">
        <f t="shared" si="6006"/>
        <v>279.47000000000003</v>
      </c>
      <c r="BV9372" s="73">
        <f t="shared" si="6006"/>
        <v>279.47000000000003</v>
      </c>
      <c r="BW9372" s="73">
        <f t="shared" si="6006"/>
        <v>279.47000000000003</v>
      </c>
      <c r="BX9372" s="73">
        <f t="shared" si="6006"/>
        <v>279.47000000000003</v>
      </c>
      <c r="BY9372" s="73">
        <f t="shared" si="6006"/>
        <v>279.47000000000003</v>
      </c>
      <c r="BZ9372" s="73">
        <f t="shared" si="6006"/>
        <v>279.47000000000003</v>
      </c>
      <c r="CA9372" s="73">
        <f t="shared" si="6006"/>
        <v>279.47000000000003</v>
      </c>
      <c r="CB9372" s="73">
        <f t="shared" si="6006"/>
        <v>279.47000000000003</v>
      </c>
      <c r="CC9372" s="73">
        <f t="shared" si="6006"/>
        <v>279.47000000000003</v>
      </c>
      <c r="CD9372" s="73">
        <f t="shared" si="6006"/>
        <v>279.47000000000003</v>
      </c>
      <c r="CE9372" s="73">
        <f t="shared" si="6006"/>
        <v>279.47000000000003</v>
      </c>
      <c r="CF9372" s="73">
        <f t="shared" si="6006"/>
        <v>279.47000000000003</v>
      </c>
      <c r="CG9372" s="73">
        <f t="shared" si="6006"/>
        <v>279.47000000000003</v>
      </c>
      <c r="CH9372" s="73">
        <f t="shared" si="6006"/>
        <v>279.47000000000003</v>
      </c>
      <c r="CI9372" s="73">
        <f t="shared" si="6006"/>
        <v>279.47000000000003</v>
      </c>
      <c r="CJ9372" s="73">
        <f t="shared" si="6006"/>
        <v>279.47000000000003</v>
      </c>
      <c r="CK9372" s="73">
        <f t="shared" si="6006"/>
        <v>279.47000000000003</v>
      </c>
      <c r="CL9372" s="73">
        <f t="shared" si="6006"/>
        <v>279.47000000000003</v>
      </c>
      <c r="CM9372" s="73">
        <f t="shared" si="6006"/>
        <v>279.47000000000003</v>
      </c>
      <c r="CN9372" s="73">
        <f t="shared" si="6006"/>
        <v>279.47000000000003</v>
      </c>
      <c r="CO9372" s="73">
        <f t="shared" si="6006"/>
        <v>279.47000000000003</v>
      </c>
      <c r="CP9372" s="73">
        <f t="shared" si="6006"/>
        <v>279.47000000000003</v>
      </c>
      <c r="CQ9372" s="73">
        <f t="shared" si="6006"/>
        <v>279.47000000000003</v>
      </c>
      <c r="CR9372" s="73">
        <f t="shared" si="6006"/>
        <v>279.47000000000003</v>
      </c>
      <c r="CS9372" s="73">
        <f t="shared" si="6006"/>
        <v>279.47000000000003</v>
      </c>
      <c r="CT9372" s="73">
        <f t="shared" si="6006"/>
        <v>279.47000000000003</v>
      </c>
      <c r="CU9372" s="73">
        <f t="shared" si="6006"/>
        <v>279.47000000000003</v>
      </c>
      <c r="CV9372" s="73">
        <f t="shared" si="6006"/>
        <v>279.47000000000003</v>
      </c>
      <c r="CW9372" s="73">
        <f t="shared" si="6006"/>
        <v>279.47000000000003</v>
      </c>
      <c r="CX9372" s="73">
        <f t="shared" si="6006"/>
        <v>279.47000000000003</v>
      </c>
      <c r="CY9372" s="73">
        <f t="shared" si="6006"/>
        <v>279.47000000000003</v>
      </c>
      <c r="CZ9372" s="73">
        <f t="shared" si="6006"/>
        <v>279.47000000000003</v>
      </c>
      <c r="DA9372" s="73">
        <f t="shared" si="6006"/>
        <v>279.47000000000003</v>
      </c>
      <c r="DB9372" s="73">
        <f t="shared" si="6006"/>
        <v>279.47000000000003</v>
      </c>
      <c r="DC9372" s="73">
        <f t="shared" si="6006"/>
        <v>279.47000000000003</v>
      </c>
      <c r="DD9372" s="73">
        <f t="shared" si="6006"/>
        <v>279.47000000000003</v>
      </c>
      <c r="DE9372" s="73">
        <f t="shared" si="6006"/>
        <v>279.47000000000003</v>
      </c>
      <c r="DF9372" s="73">
        <f t="shared" si="6006"/>
        <v>279.47000000000003</v>
      </c>
      <c r="DG9372" s="73">
        <f t="shared" si="6006"/>
        <v>279.47000000000003</v>
      </c>
      <c r="DH9372" s="73">
        <f t="shared" si="6006"/>
        <v>279.47000000000003</v>
      </c>
      <c r="DI9372" s="73">
        <f t="shared" si="6006"/>
        <v>279.47000000000003</v>
      </c>
      <c r="DJ9372" s="73">
        <f t="shared" si="6006"/>
        <v>279.47000000000003</v>
      </c>
      <c r="DK9372" s="73">
        <f t="shared" si="6006"/>
        <v>279.47000000000003</v>
      </c>
      <c r="DL9372" s="73">
        <f t="shared" si="6006"/>
        <v>279.47000000000003</v>
      </c>
      <c r="DM9372" s="73">
        <f t="shared" si="6006"/>
        <v>279.47000000000003</v>
      </c>
      <c r="DN9372" s="73">
        <f t="shared" si="6006"/>
        <v>279.47000000000003</v>
      </c>
      <c r="DO9372" s="73">
        <f t="shared" si="6006"/>
        <v>279.47000000000003</v>
      </c>
      <c r="DP9372" s="73">
        <f t="shared" si="6006"/>
        <v>279.47000000000003</v>
      </c>
      <c r="DQ9372" s="73">
        <f t="shared" si="6006"/>
        <v>279.47000000000003</v>
      </c>
      <c r="DR9372" s="73">
        <f t="shared" si="6006"/>
        <v>279.47000000000003</v>
      </c>
      <c r="DS9372" s="73">
        <f t="shared" si="6006"/>
        <v>279.47000000000003</v>
      </c>
      <c r="DT9372" s="73">
        <f t="shared" si="6006"/>
        <v>279.47000000000003</v>
      </c>
      <c r="DU9372" s="73">
        <f t="shared" si="6006"/>
        <v>279.47000000000003</v>
      </c>
      <c r="DV9372" s="73">
        <f t="shared" si="6006"/>
        <v>279.47000000000003</v>
      </c>
      <c r="DW9372" s="73">
        <f t="shared" si="6006"/>
        <v>279.47000000000003</v>
      </c>
      <c r="DX9372" s="73">
        <f t="shared" si="6006"/>
        <v>279.47000000000003</v>
      </c>
      <c r="DY9372" s="73">
        <f t="shared" si="6006"/>
        <v>279.47000000000003</v>
      </c>
      <c r="DZ9372" s="73">
        <f t="shared" si="6006"/>
        <v>279.47000000000003</v>
      </c>
      <c r="EA9372" s="73">
        <f t="shared" si="6006"/>
        <v>279.47000000000003</v>
      </c>
      <c r="EB9372" s="73">
        <f t="shared" si="6006"/>
        <v>279.47000000000003</v>
      </c>
      <c r="EC9372" s="73">
        <f t="shared" si="6006"/>
        <v>279.47000000000003</v>
      </c>
      <c r="ED9372" s="73">
        <f t="shared" ref="ED9372:GO9372" si="6007">(EC9372+$F$9100*$F$9102*($F$55/$F$9101*EC9371+$F$55/$F$9101*EC9373))/(1+$F$9100*$F$9102*($F$55/$F$9101+$F$55/$F$9101))</f>
        <v>279.47000000000003</v>
      </c>
      <c r="EE9372" s="73">
        <f t="shared" si="6007"/>
        <v>279.47000000000003</v>
      </c>
      <c r="EF9372" s="73">
        <f t="shared" si="6007"/>
        <v>279.47000000000003</v>
      </c>
      <c r="EG9372" s="73">
        <f t="shared" si="6007"/>
        <v>279.47000000000003</v>
      </c>
      <c r="EH9372" s="73">
        <f t="shared" si="6007"/>
        <v>279.47000000000003</v>
      </c>
      <c r="EI9372" s="73">
        <f t="shared" si="6007"/>
        <v>279.47000000000003</v>
      </c>
      <c r="EJ9372" s="73">
        <f t="shared" si="6007"/>
        <v>279.47000000000003</v>
      </c>
      <c r="EK9372" s="73">
        <f t="shared" si="6007"/>
        <v>279.47000000000003</v>
      </c>
      <c r="EL9372" s="73">
        <f t="shared" si="6007"/>
        <v>279.47000000000003</v>
      </c>
      <c r="EM9372" s="73">
        <f t="shared" si="6007"/>
        <v>279.47000000000003</v>
      </c>
      <c r="EN9372" s="73">
        <f t="shared" si="6007"/>
        <v>279.47000000000003</v>
      </c>
      <c r="EO9372" s="73">
        <f t="shared" si="6007"/>
        <v>279.47000000000003</v>
      </c>
      <c r="EP9372" s="73">
        <f t="shared" si="6007"/>
        <v>279.47000000000003</v>
      </c>
      <c r="EQ9372" s="73">
        <f t="shared" si="6007"/>
        <v>279.47000000000003</v>
      </c>
      <c r="ER9372" s="73">
        <f t="shared" si="6007"/>
        <v>279.47000000000003</v>
      </c>
      <c r="ES9372" s="73">
        <f t="shared" si="6007"/>
        <v>279.47000000000003</v>
      </c>
      <c r="ET9372" s="73">
        <f t="shared" si="6007"/>
        <v>279.47000000000003</v>
      </c>
      <c r="EU9372" s="73">
        <f t="shared" si="6007"/>
        <v>279.47000000000003</v>
      </c>
      <c r="EV9372" s="73">
        <f t="shared" si="6007"/>
        <v>279.47000000000003</v>
      </c>
      <c r="EW9372" s="73">
        <f t="shared" si="6007"/>
        <v>279.47000000000003</v>
      </c>
      <c r="EX9372" s="73">
        <f t="shared" si="6007"/>
        <v>279.47000000000003</v>
      </c>
      <c r="EY9372" s="73">
        <f t="shared" si="6007"/>
        <v>279.47000000000003</v>
      </c>
      <c r="EZ9372" s="73">
        <f t="shared" si="6007"/>
        <v>279.47000000000003</v>
      </c>
      <c r="FA9372" s="73">
        <f t="shared" si="6007"/>
        <v>279.47000000000003</v>
      </c>
      <c r="FB9372" s="73">
        <f t="shared" si="6007"/>
        <v>279.47000000000003</v>
      </c>
      <c r="FC9372" s="73">
        <f t="shared" si="6007"/>
        <v>279.47000000000003</v>
      </c>
      <c r="FD9372" s="73">
        <f t="shared" si="6007"/>
        <v>279.47000000000003</v>
      </c>
      <c r="FE9372" s="73">
        <f t="shared" si="6007"/>
        <v>279.47000000000003</v>
      </c>
      <c r="FF9372" s="73">
        <f t="shared" si="6007"/>
        <v>279.47000000000003</v>
      </c>
      <c r="FG9372" s="73">
        <f t="shared" si="6007"/>
        <v>279.47000000000003</v>
      </c>
      <c r="FH9372" s="73">
        <f t="shared" si="6007"/>
        <v>279.47000000000003</v>
      </c>
      <c r="FI9372" s="73">
        <f t="shared" si="6007"/>
        <v>279.47000000000003</v>
      </c>
      <c r="FJ9372" s="73">
        <f t="shared" si="6007"/>
        <v>279.47000000000003</v>
      </c>
      <c r="FK9372" s="73">
        <f t="shared" si="6007"/>
        <v>279.47000000000003</v>
      </c>
      <c r="FL9372" s="73">
        <f t="shared" si="6007"/>
        <v>279.47000000000003</v>
      </c>
      <c r="FM9372" s="73">
        <f t="shared" si="6007"/>
        <v>279.47000000000003</v>
      </c>
      <c r="FN9372" s="73">
        <f t="shared" si="6007"/>
        <v>279.47000000000003</v>
      </c>
      <c r="FO9372" s="73">
        <f t="shared" si="6007"/>
        <v>279.47000000000003</v>
      </c>
      <c r="FP9372" s="73">
        <f t="shared" si="6007"/>
        <v>279.47000000000003</v>
      </c>
      <c r="FQ9372" s="73">
        <f t="shared" si="6007"/>
        <v>279.47000000000003</v>
      </c>
      <c r="FR9372" s="73">
        <f t="shared" si="6007"/>
        <v>279.47000000000003</v>
      </c>
      <c r="FS9372" s="73">
        <f t="shared" si="6007"/>
        <v>279.47000000000003</v>
      </c>
      <c r="FT9372" s="73">
        <f t="shared" si="6007"/>
        <v>279.47000000000003</v>
      </c>
      <c r="FU9372" s="73">
        <f t="shared" si="6007"/>
        <v>279.47000000000003</v>
      </c>
      <c r="FV9372" s="73">
        <f t="shared" si="6007"/>
        <v>279.47000000000003</v>
      </c>
      <c r="FW9372" s="73">
        <f t="shared" si="6007"/>
        <v>279.47000000000003</v>
      </c>
      <c r="FX9372" s="73">
        <f t="shared" si="6007"/>
        <v>279.47000000000003</v>
      </c>
      <c r="FY9372" s="73">
        <f t="shared" si="6007"/>
        <v>279.47000000000003</v>
      </c>
      <c r="FZ9372" s="73">
        <f t="shared" si="6007"/>
        <v>279.47000000000003</v>
      </c>
      <c r="GA9372" s="73">
        <f t="shared" si="6007"/>
        <v>279.47000000000003</v>
      </c>
      <c r="GB9372" s="73">
        <f t="shared" si="6007"/>
        <v>279.47000000000003</v>
      </c>
      <c r="GC9372" s="73">
        <f t="shared" si="6007"/>
        <v>279.47000000000003</v>
      </c>
      <c r="GD9372" s="73">
        <f t="shared" si="6007"/>
        <v>279.47000000000003</v>
      </c>
      <c r="GE9372" s="73">
        <f t="shared" si="6007"/>
        <v>279.47000000000003</v>
      </c>
      <c r="GF9372" s="73">
        <f t="shared" si="6007"/>
        <v>279.47000000000003</v>
      </c>
      <c r="GG9372" s="73">
        <f t="shared" si="6007"/>
        <v>279.47000000000003</v>
      </c>
      <c r="GH9372" s="73">
        <f t="shared" si="6007"/>
        <v>279.47000000000003</v>
      </c>
      <c r="GI9372" s="73">
        <f t="shared" si="6007"/>
        <v>279.47000000000003</v>
      </c>
      <c r="GJ9372" s="73">
        <f t="shared" si="6007"/>
        <v>279.47000000000003</v>
      </c>
      <c r="GK9372" s="73">
        <f t="shared" si="6007"/>
        <v>279.47000000000003</v>
      </c>
      <c r="GL9372" s="73">
        <f t="shared" si="6007"/>
        <v>279.47000000000003</v>
      </c>
      <c r="GM9372" s="73">
        <f t="shared" si="6007"/>
        <v>279.47000000000003</v>
      </c>
      <c r="GN9372" s="73">
        <f t="shared" si="6007"/>
        <v>279.47000000000003</v>
      </c>
      <c r="GO9372" s="73">
        <f t="shared" si="6007"/>
        <v>279.47000000000003</v>
      </c>
      <c r="GP9372" s="73">
        <f t="shared" ref="GP9372:JA9372" si="6008">(GO9372+$F$9100*$F$9102*($F$55/$F$9101*GO9371+$F$55/$F$9101*GO9373))/(1+$F$9100*$F$9102*($F$55/$F$9101+$F$55/$F$9101))</f>
        <v>279.47000000000003</v>
      </c>
      <c r="GQ9372" s="73">
        <f t="shared" si="6008"/>
        <v>279.47000000000003</v>
      </c>
      <c r="GR9372" s="73">
        <f t="shared" si="6008"/>
        <v>279.47000000000003</v>
      </c>
      <c r="GS9372" s="73">
        <f t="shared" si="6008"/>
        <v>279.47000000000003</v>
      </c>
      <c r="GT9372" s="73">
        <f t="shared" si="6008"/>
        <v>279.47000000000003</v>
      </c>
      <c r="GU9372" s="73">
        <f t="shared" si="6008"/>
        <v>279.47000000000003</v>
      </c>
      <c r="GV9372" s="73">
        <f t="shared" si="6008"/>
        <v>279.47000000000003</v>
      </c>
      <c r="GW9372" s="73">
        <f t="shared" si="6008"/>
        <v>279.47000000000003</v>
      </c>
      <c r="GX9372" s="73">
        <f t="shared" si="6008"/>
        <v>279.47000000000003</v>
      </c>
      <c r="GY9372" s="73">
        <f t="shared" si="6008"/>
        <v>279.47000000000003</v>
      </c>
      <c r="GZ9372" s="73">
        <f t="shared" si="6008"/>
        <v>279.47000000000003</v>
      </c>
      <c r="HA9372" s="73">
        <f t="shared" si="6008"/>
        <v>279.47000000000003</v>
      </c>
      <c r="HB9372" s="73">
        <f t="shared" si="6008"/>
        <v>279.47000000000003</v>
      </c>
      <c r="HC9372" s="73">
        <f t="shared" si="6008"/>
        <v>279.47000000000003</v>
      </c>
      <c r="HD9372" s="73">
        <f t="shared" si="6008"/>
        <v>279.47000000000003</v>
      </c>
      <c r="HE9372" s="73">
        <f t="shared" si="6008"/>
        <v>279.47000000000003</v>
      </c>
      <c r="HF9372" s="73">
        <f t="shared" si="6008"/>
        <v>279.47000000000003</v>
      </c>
      <c r="HG9372" s="73">
        <f t="shared" si="6008"/>
        <v>279.47000000000003</v>
      </c>
      <c r="HH9372" s="73">
        <f t="shared" si="6008"/>
        <v>279.47000000000003</v>
      </c>
      <c r="HI9372" s="73">
        <f t="shared" si="6008"/>
        <v>279.47000000000003</v>
      </c>
      <c r="HJ9372" s="73">
        <f t="shared" si="6008"/>
        <v>279.47000000000003</v>
      </c>
      <c r="HK9372" s="73">
        <f t="shared" si="6008"/>
        <v>279.47000000000003</v>
      </c>
      <c r="HL9372" s="73">
        <f t="shared" si="6008"/>
        <v>279.47000000000003</v>
      </c>
      <c r="HM9372" s="73">
        <f t="shared" si="6008"/>
        <v>279.47000000000003</v>
      </c>
      <c r="HN9372" s="73">
        <f t="shared" si="6008"/>
        <v>279.47000000000003</v>
      </c>
      <c r="HO9372" s="73">
        <f t="shared" si="6008"/>
        <v>279.47000000000003</v>
      </c>
      <c r="HP9372" s="73">
        <f t="shared" si="6008"/>
        <v>279.47000000000003</v>
      </c>
      <c r="HQ9372" s="73">
        <f t="shared" si="6008"/>
        <v>279.47000000000003</v>
      </c>
      <c r="HR9372" s="73">
        <f t="shared" si="6008"/>
        <v>279.47000000000003</v>
      </c>
      <c r="HS9372" s="73">
        <f t="shared" si="6008"/>
        <v>279.47000000000003</v>
      </c>
      <c r="HT9372" s="73">
        <f t="shared" si="6008"/>
        <v>279.47000000000003</v>
      </c>
      <c r="HU9372" s="73">
        <f t="shared" si="6008"/>
        <v>279.47000000000003</v>
      </c>
      <c r="HV9372" s="73">
        <f t="shared" si="6008"/>
        <v>279.47000000000003</v>
      </c>
      <c r="HW9372" s="73">
        <f t="shared" si="6008"/>
        <v>279.47000000000003</v>
      </c>
      <c r="HX9372" s="73">
        <f t="shared" si="6008"/>
        <v>279.47000000000003</v>
      </c>
      <c r="HY9372" s="73">
        <f t="shared" si="6008"/>
        <v>279.47000000000003</v>
      </c>
      <c r="HZ9372" s="73">
        <f t="shared" si="6008"/>
        <v>279.47000000000003</v>
      </c>
      <c r="IA9372" s="73">
        <f t="shared" si="6008"/>
        <v>279.47000000000003</v>
      </c>
      <c r="IB9372" s="73">
        <f t="shared" si="6008"/>
        <v>279.47000000000003</v>
      </c>
      <c r="IC9372" s="73">
        <f t="shared" si="6008"/>
        <v>279.47000000000003</v>
      </c>
      <c r="ID9372" s="73">
        <f t="shared" si="6008"/>
        <v>279.47000000000003</v>
      </c>
      <c r="IE9372" s="73">
        <f t="shared" si="6008"/>
        <v>279.47000000000003</v>
      </c>
      <c r="IF9372" s="73">
        <f t="shared" si="6008"/>
        <v>279.47000000000003</v>
      </c>
      <c r="IG9372" s="73">
        <f t="shared" si="6008"/>
        <v>279.47000000000003</v>
      </c>
      <c r="IH9372" s="73">
        <f t="shared" si="6008"/>
        <v>279.47000000000003</v>
      </c>
      <c r="II9372" s="73">
        <f t="shared" si="6008"/>
        <v>279.47000000000003</v>
      </c>
      <c r="IJ9372" s="73">
        <f t="shared" si="6008"/>
        <v>279.47000000000003</v>
      </c>
      <c r="IK9372" s="73">
        <f t="shared" si="6008"/>
        <v>279.47000000000003</v>
      </c>
      <c r="IL9372" s="73">
        <f t="shared" si="6008"/>
        <v>279.47000000000003</v>
      </c>
      <c r="IM9372" s="73">
        <f t="shared" si="6008"/>
        <v>279.47000000000003</v>
      </c>
      <c r="IN9372" s="73">
        <f t="shared" si="6008"/>
        <v>279.47000000000003</v>
      </c>
      <c r="IO9372" s="73">
        <f t="shared" si="6008"/>
        <v>279.47000000000003</v>
      </c>
      <c r="IP9372" s="73">
        <f t="shared" si="6008"/>
        <v>279.47000000000003</v>
      </c>
      <c r="IQ9372" s="73">
        <f t="shared" si="6008"/>
        <v>279.47000000000003</v>
      </c>
      <c r="IR9372" s="73">
        <f t="shared" si="6008"/>
        <v>279.47000000000003</v>
      </c>
      <c r="IS9372" s="73">
        <f t="shared" si="6008"/>
        <v>279.47000000000003</v>
      </c>
      <c r="IT9372" s="73">
        <f t="shared" si="6008"/>
        <v>279.47000000000003</v>
      </c>
      <c r="IU9372" s="73">
        <f t="shared" si="6008"/>
        <v>279.47000000000003</v>
      </c>
      <c r="IV9372" s="73">
        <f t="shared" si="6008"/>
        <v>279.47000000000003</v>
      </c>
      <c r="IW9372" s="73">
        <f t="shared" si="6008"/>
        <v>279.47000000000003</v>
      </c>
      <c r="IX9372" s="73">
        <f t="shared" si="6008"/>
        <v>279.47000000000003</v>
      </c>
      <c r="IY9372" s="73">
        <f t="shared" si="6008"/>
        <v>279.47000000000003</v>
      </c>
      <c r="IZ9372" s="73">
        <f t="shared" si="6008"/>
        <v>279.47000000000003</v>
      </c>
      <c r="JA9372" s="73">
        <f t="shared" si="6008"/>
        <v>279.47000000000003</v>
      </c>
      <c r="JB9372" s="73">
        <f t="shared" ref="JB9372:KG9372" si="6009">(JA9372+$F$9100*$F$9102*($F$55/$F$9101*JA9371+$F$55/$F$9101*JA9373))/(1+$F$9100*$F$9102*($F$55/$F$9101+$F$55/$F$9101))</f>
        <v>279.47000000000003</v>
      </c>
      <c r="JC9372" s="73">
        <f t="shared" si="6009"/>
        <v>279.47000000000003</v>
      </c>
      <c r="JD9372" s="73">
        <f t="shared" si="6009"/>
        <v>279.47000000000003</v>
      </c>
      <c r="JE9372" s="73">
        <f t="shared" si="6009"/>
        <v>279.47000000000003</v>
      </c>
      <c r="JF9372" s="73">
        <f t="shared" si="6009"/>
        <v>279.47000000000003</v>
      </c>
      <c r="JG9372" s="73">
        <f t="shared" si="6009"/>
        <v>279.47000000000003</v>
      </c>
      <c r="JH9372" s="73">
        <f t="shared" si="6009"/>
        <v>279.47000000000003</v>
      </c>
      <c r="JI9372" s="73">
        <f t="shared" si="6009"/>
        <v>279.47000000000003</v>
      </c>
      <c r="JJ9372" s="73">
        <f t="shared" si="6009"/>
        <v>279.47000000000003</v>
      </c>
      <c r="JK9372" s="73">
        <f t="shared" si="6009"/>
        <v>279.47000000000003</v>
      </c>
      <c r="JL9372" s="73">
        <f t="shared" si="6009"/>
        <v>279.47000000000003</v>
      </c>
      <c r="JM9372" s="73">
        <f t="shared" si="6009"/>
        <v>279.47000000000003</v>
      </c>
      <c r="JN9372" s="73">
        <f t="shared" si="6009"/>
        <v>279.47000000000003</v>
      </c>
      <c r="JO9372" s="73">
        <f t="shared" si="6009"/>
        <v>279.47000000000003</v>
      </c>
      <c r="JP9372" s="73">
        <f t="shared" si="6009"/>
        <v>279.47000000000003</v>
      </c>
      <c r="JQ9372" s="73">
        <f t="shared" si="6009"/>
        <v>279.47000000000003</v>
      </c>
      <c r="JR9372" s="73">
        <f t="shared" si="6009"/>
        <v>279.47000000000003</v>
      </c>
      <c r="JS9372" s="73">
        <f t="shared" si="6009"/>
        <v>279.47000000000003</v>
      </c>
      <c r="JT9372" s="73">
        <f t="shared" si="6009"/>
        <v>279.47000000000003</v>
      </c>
      <c r="JU9372" s="73">
        <f t="shared" si="6009"/>
        <v>279.47000000000003</v>
      </c>
      <c r="JV9372" s="73">
        <f t="shared" si="6009"/>
        <v>279.47000000000003</v>
      </c>
      <c r="JW9372" s="73">
        <f t="shared" si="6009"/>
        <v>279.47000000000003</v>
      </c>
      <c r="JX9372" s="73">
        <f t="shared" si="6009"/>
        <v>279.47000000000003</v>
      </c>
      <c r="JY9372" s="73">
        <f t="shared" si="6009"/>
        <v>279.47000000000003</v>
      </c>
      <c r="JZ9372" s="73">
        <f t="shared" si="6009"/>
        <v>279.47000000000003</v>
      </c>
      <c r="KA9372" s="73">
        <f t="shared" si="6009"/>
        <v>279.47000000000003</v>
      </c>
      <c r="KB9372" s="73">
        <f t="shared" si="6009"/>
        <v>279.47000000000003</v>
      </c>
      <c r="KC9372" s="73">
        <f t="shared" si="6009"/>
        <v>279.47000000000003</v>
      </c>
      <c r="KD9372" s="73">
        <f t="shared" si="6009"/>
        <v>279.47000000000003</v>
      </c>
      <c r="KE9372" s="73">
        <f t="shared" si="6009"/>
        <v>279.47000000000003</v>
      </c>
      <c r="KF9372" s="73">
        <f t="shared" si="6009"/>
        <v>279.47000000000003</v>
      </c>
      <c r="KG9372" s="73">
        <f t="shared" si="6009"/>
        <v>279.47000000000003</v>
      </c>
      <c r="KH9372">
        <v>279.47000000000003</v>
      </c>
      <c r="KL9372" s="84"/>
      <c r="KP9372" s="84"/>
      <c r="KS9372" s="74"/>
      <c r="KT9372" s="74"/>
      <c r="KU9372" s="16"/>
      <c r="KV9372" s="72"/>
      <c r="KW9372" s="72"/>
      <c r="KX9372" s="16"/>
      <c r="KZ9372" s="16"/>
      <c r="LA9372" s="16"/>
      <c r="LB9372" s="74"/>
      <c r="LC9372" s="74"/>
    </row>
    <row r="9373" spans="2:315" x14ac:dyDescent="0.35">
      <c r="B9373">
        <v>267</v>
      </c>
      <c r="C9373">
        <f t="shared" si="5789"/>
        <v>2.665</v>
      </c>
      <c r="E9373" s="92">
        <v>279.47000000000003</v>
      </c>
      <c r="F9373" s="73">
        <f t="shared" ref="F9373:BQ9373" si="6010">(E9373+$F$9100*$F$9102*($F$55/$F$9101*E9372+$F$55/$F$9101*E9374))/(1+$F$9100*$F$9102*($F$55/$F$9101+$F$55/$F$9101))</f>
        <v>279.47000000000003</v>
      </c>
      <c r="G9373" s="73">
        <f t="shared" si="6010"/>
        <v>279.47000000000003</v>
      </c>
      <c r="H9373" s="73">
        <f t="shared" si="6010"/>
        <v>279.47000000000003</v>
      </c>
      <c r="I9373" s="73">
        <f t="shared" si="6010"/>
        <v>279.47000000000003</v>
      </c>
      <c r="J9373" s="73">
        <f t="shared" si="6010"/>
        <v>279.47000000000003</v>
      </c>
      <c r="K9373" s="73">
        <f t="shared" si="6010"/>
        <v>279.47000000000003</v>
      </c>
      <c r="L9373" s="73">
        <f t="shared" si="6010"/>
        <v>279.47000000000003</v>
      </c>
      <c r="M9373" s="73">
        <f t="shared" si="6010"/>
        <v>279.47000000000003</v>
      </c>
      <c r="N9373" s="73">
        <f t="shared" si="6010"/>
        <v>279.47000000000003</v>
      </c>
      <c r="O9373" s="73">
        <f t="shared" si="6010"/>
        <v>279.47000000000003</v>
      </c>
      <c r="P9373" s="73">
        <f t="shared" si="6010"/>
        <v>279.47000000000003</v>
      </c>
      <c r="Q9373" s="73">
        <f t="shared" si="6010"/>
        <v>279.47000000000003</v>
      </c>
      <c r="R9373" s="73">
        <f t="shared" si="6010"/>
        <v>279.47000000000003</v>
      </c>
      <c r="S9373" s="73">
        <f t="shared" si="6010"/>
        <v>279.47000000000003</v>
      </c>
      <c r="T9373" s="73">
        <f t="shared" si="6010"/>
        <v>279.47000000000003</v>
      </c>
      <c r="U9373" s="73">
        <f t="shared" si="6010"/>
        <v>279.47000000000003</v>
      </c>
      <c r="V9373" s="73">
        <f t="shared" si="6010"/>
        <v>279.47000000000003</v>
      </c>
      <c r="W9373" s="73">
        <f t="shared" si="6010"/>
        <v>279.47000000000003</v>
      </c>
      <c r="X9373" s="73">
        <f t="shared" si="6010"/>
        <v>279.47000000000003</v>
      </c>
      <c r="Y9373" s="73">
        <f t="shared" si="6010"/>
        <v>279.47000000000003</v>
      </c>
      <c r="Z9373" s="73">
        <f t="shared" si="6010"/>
        <v>279.47000000000003</v>
      </c>
      <c r="AA9373" s="73">
        <f t="shared" si="6010"/>
        <v>279.47000000000003</v>
      </c>
      <c r="AB9373" s="73">
        <f t="shared" si="6010"/>
        <v>279.47000000000003</v>
      </c>
      <c r="AC9373" s="73">
        <f t="shared" si="6010"/>
        <v>279.47000000000003</v>
      </c>
      <c r="AD9373" s="73">
        <f t="shared" si="6010"/>
        <v>279.47000000000003</v>
      </c>
      <c r="AE9373" s="73">
        <f t="shared" si="6010"/>
        <v>279.47000000000003</v>
      </c>
      <c r="AF9373" s="73">
        <f t="shared" si="6010"/>
        <v>279.47000000000003</v>
      </c>
      <c r="AG9373" s="73">
        <f t="shared" si="6010"/>
        <v>279.47000000000003</v>
      </c>
      <c r="AH9373" s="73">
        <f t="shared" si="6010"/>
        <v>279.47000000000003</v>
      </c>
      <c r="AI9373" s="73">
        <f t="shared" si="6010"/>
        <v>279.47000000000003</v>
      </c>
      <c r="AJ9373" s="73">
        <f t="shared" si="6010"/>
        <v>279.47000000000003</v>
      </c>
      <c r="AK9373" s="73">
        <f t="shared" si="6010"/>
        <v>279.47000000000003</v>
      </c>
      <c r="AL9373" s="73">
        <f t="shared" si="6010"/>
        <v>279.47000000000003</v>
      </c>
      <c r="AM9373" s="73">
        <f t="shared" si="6010"/>
        <v>279.47000000000003</v>
      </c>
      <c r="AN9373" s="73">
        <f t="shared" si="6010"/>
        <v>279.47000000000003</v>
      </c>
      <c r="AO9373" s="73">
        <f t="shared" si="6010"/>
        <v>279.47000000000003</v>
      </c>
      <c r="AP9373" s="73">
        <f t="shared" si="6010"/>
        <v>279.47000000000003</v>
      </c>
      <c r="AQ9373" s="73">
        <f t="shared" si="6010"/>
        <v>279.47000000000003</v>
      </c>
      <c r="AR9373" s="73">
        <f t="shared" si="6010"/>
        <v>279.47000000000003</v>
      </c>
      <c r="AS9373" s="73">
        <f t="shared" si="6010"/>
        <v>279.47000000000003</v>
      </c>
      <c r="AT9373" s="73">
        <f t="shared" si="6010"/>
        <v>279.47000000000003</v>
      </c>
      <c r="AU9373" s="73">
        <f t="shared" si="6010"/>
        <v>279.47000000000003</v>
      </c>
      <c r="AV9373" s="73">
        <f t="shared" si="6010"/>
        <v>279.47000000000003</v>
      </c>
      <c r="AW9373" s="73">
        <f t="shared" si="6010"/>
        <v>279.47000000000003</v>
      </c>
      <c r="AX9373" s="73">
        <f t="shared" si="6010"/>
        <v>279.47000000000003</v>
      </c>
      <c r="AY9373" s="73">
        <f t="shared" si="6010"/>
        <v>279.47000000000003</v>
      </c>
      <c r="AZ9373" s="73">
        <f t="shared" si="6010"/>
        <v>279.47000000000003</v>
      </c>
      <c r="BA9373" s="73">
        <f t="shared" si="6010"/>
        <v>279.47000000000003</v>
      </c>
      <c r="BB9373" s="73">
        <f t="shared" si="6010"/>
        <v>279.47000000000003</v>
      </c>
      <c r="BC9373" s="73">
        <f t="shared" si="6010"/>
        <v>279.47000000000003</v>
      </c>
      <c r="BD9373" s="73">
        <f t="shared" si="6010"/>
        <v>279.47000000000003</v>
      </c>
      <c r="BE9373" s="73">
        <f t="shared" si="6010"/>
        <v>279.47000000000003</v>
      </c>
      <c r="BF9373" s="73">
        <f t="shared" si="6010"/>
        <v>279.47000000000003</v>
      </c>
      <c r="BG9373" s="73">
        <f t="shared" si="6010"/>
        <v>279.47000000000003</v>
      </c>
      <c r="BH9373" s="73">
        <f t="shared" si="6010"/>
        <v>279.47000000000003</v>
      </c>
      <c r="BI9373" s="73">
        <f t="shared" si="6010"/>
        <v>279.47000000000003</v>
      </c>
      <c r="BJ9373" s="73">
        <f t="shared" si="6010"/>
        <v>279.47000000000003</v>
      </c>
      <c r="BK9373" s="73">
        <f t="shared" si="6010"/>
        <v>279.47000000000003</v>
      </c>
      <c r="BL9373" s="73">
        <f t="shared" si="6010"/>
        <v>279.47000000000003</v>
      </c>
      <c r="BM9373" s="73">
        <f t="shared" si="6010"/>
        <v>279.47000000000003</v>
      </c>
      <c r="BN9373" s="73">
        <f t="shared" si="6010"/>
        <v>279.47000000000003</v>
      </c>
      <c r="BO9373" s="73">
        <f t="shared" si="6010"/>
        <v>279.47000000000003</v>
      </c>
      <c r="BP9373" s="73">
        <f t="shared" si="6010"/>
        <v>279.47000000000003</v>
      </c>
      <c r="BQ9373" s="73">
        <f t="shared" si="6010"/>
        <v>279.47000000000003</v>
      </c>
      <c r="BR9373" s="73">
        <f t="shared" ref="BR9373:EC9373" si="6011">(BQ9373+$F$9100*$F$9102*($F$55/$F$9101*BQ9372+$F$55/$F$9101*BQ9374))/(1+$F$9100*$F$9102*($F$55/$F$9101+$F$55/$F$9101))</f>
        <v>279.47000000000003</v>
      </c>
      <c r="BS9373" s="73">
        <f t="shared" si="6011"/>
        <v>279.47000000000003</v>
      </c>
      <c r="BT9373" s="73">
        <f t="shared" si="6011"/>
        <v>279.47000000000003</v>
      </c>
      <c r="BU9373" s="73">
        <f t="shared" si="6011"/>
        <v>279.47000000000003</v>
      </c>
      <c r="BV9373" s="73">
        <f t="shared" si="6011"/>
        <v>279.47000000000003</v>
      </c>
      <c r="BW9373" s="73">
        <f t="shared" si="6011"/>
        <v>279.47000000000003</v>
      </c>
      <c r="BX9373" s="73">
        <f t="shared" si="6011"/>
        <v>279.47000000000003</v>
      </c>
      <c r="BY9373" s="73">
        <f t="shared" si="6011"/>
        <v>279.47000000000003</v>
      </c>
      <c r="BZ9373" s="73">
        <f t="shared" si="6011"/>
        <v>279.47000000000003</v>
      </c>
      <c r="CA9373" s="73">
        <f t="shared" si="6011"/>
        <v>279.47000000000003</v>
      </c>
      <c r="CB9373" s="73">
        <f t="shared" si="6011"/>
        <v>279.47000000000003</v>
      </c>
      <c r="CC9373" s="73">
        <f t="shared" si="6011"/>
        <v>279.47000000000003</v>
      </c>
      <c r="CD9373" s="73">
        <f t="shared" si="6011"/>
        <v>279.47000000000003</v>
      </c>
      <c r="CE9373" s="73">
        <f t="shared" si="6011"/>
        <v>279.47000000000003</v>
      </c>
      <c r="CF9373" s="73">
        <f t="shared" si="6011"/>
        <v>279.47000000000003</v>
      </c>
      <c r="CG9373" s="73">
        <f t="shared" si="6011"/>
        <v>279.47000000000003</v>
      </c>
      <c r="CH9373" s="73">
        <f t="shared" si="6011"/>
        <v>279.47000000000003</v>
      </c>
      <c r="CI9373" s="73">
        <f t="shared" si="6011"/>
        <v>279.47000000000003</v>
      </c>
      <c r="CJ9373" s="73">
        <f t="shared" si="6011"/>
        <v>279.47000000000003</v>
      </c>
      <c r="CK9373" s="73">
        <f t="shared" si="6011"/>
        <v>279.47000000000003</v>
      </c>
      <c r="CL9373" s="73">
        <f t="shared" si="6011"/>
        <v>279.47000000000003</v>
      </c>
      <c r="CM9373" s="73">
        <f t="shared" si="6011"/>
        <v>279.47000000000003</v>
      </c>
      <c r="CN9373" s="73">
        <f t="shared" si="6011"/>
        <v>279.47000000000003</v>
      </c>
      <c r="CO9373" s="73">
        <f t="shared" si="6011"/>
        <v>279.47000000000003</v>
      </c>
      <c r="CP9373" s="73">
        <f t="shared" si="6011"/>
        <v>279.47000000000003</v>
      </c>
      <c r="CQ9373" s="73">
        <f t="shared" si="6011"/>
        <v>279.47000000000003</v>
      </c>
      <c r="CR9373" s="73">
        <f t="shared" si="6011"/>
        <v>279.47000000000003</v>
      </c>
      <c r="CS9373" s="73">
        <f t="shared" si="6011"/>
        <v>279.47000000000003</v>
      </c>
      <c r="CT9373" s="73">
        <f t="shared" si="6011"/>
        <v>279.47000000000003</v>
      </c>
      <c r="CU9373" s="73">
        <f t="shared" si="6011"/>
        <v>279.47000000000003</v>
      </c>
      <c r="CV9373" s="73">
        <f t="shared" si="6011"/>
        <v>279.47000000000003</v>
      </c>
      <c r="CW9373" s="73">
        <f t="shared" si="6011"/>
        <v>279.47000000000003</v>
      </c>
      <c r="CX9373" s="73">
        <f t="shared" si="6011"/>
        <v>279.47000000000003</v>
      </c>
      <c r="CY9373" s="73">
        <f t="shared" si="6011"/>
        <v>279.47000000000003</v>
      </c>
      <c r="CZ9373" s="73">
        <f t="shared" si="6011"/>
        <v>279.47000000000003</v>
      </c>
      <c r="DA9373" s="73">
        <f t="shared" si="6011"/>
        <v>279.47000000000003</v>
      </c>
      <c r="DB9373" s="73">
        <f t="shared" si="6011"/>
        <v>279.47000000000003</v>
      </c>
      <c r="DC9373" s="73">
        <f t="shared" si="6011"/>
        <v>279.47000000000003</v>
      </c>
      <c r="DD9373" s="73">
        <f t="shared" si="6011"/>
        <v>279.47000000000003</v>
      </c>
      <c r="DE9373" s="73">
        <f t="shared" si="6011"/>
        <v>279.47000000000003</v>
      </c>
      <c r="DF9373" s="73">
        <f t="shared" si="6011"/>
        <v>279.47000000000003</v>
      </c>
      <c r="DG9373" s="73">
        <f t="shared" si="6011"/>
        <v>279.47000000000003</v>
      </c>
      <c r="DH9373" s="73">
        <f t="shared" si="6011"/>
        <v>279.47000000000003</v>
      </c>
      <c r="DI9373" s="73">
        <f t="shared" si="6011"/>
        <v>279.47000000000003</v>
      </c>
      <c r="DJ9373" s="73">
        <f t="shared" si="6011"/>
        <v>279.47000000000003</v>
      </c>
      <c r="DK9373" s="73">
        <f t="shared" si="6011"/>
        <v>279.47000000000003</v>
      </c>
      <c r="DL9373" s="73">
        <f t="shared" si="6011"/>
        <v>279.47000000000003</v>
      </c>
      <c r="DM9373" s="73">
        <f t="shared" si="6011"/>
        <v>279.47000000000003</v>
      </c>
      <c r="DN9373" s="73">
        <f t="shared" si="6011"/>
        <v>279.47000000000003</v>
      </c>
      <c r="DO9373" s="73">
        <f t="shared" si="6011"/>
        <v>279.47000000000003</v>
      </c>
      <c r="DP9373" s="73">
        <f t="shared" si="6011"/>
        <v>279.47000000000003</v>
      </c>
      <c r="DQ9373" s="73">
        <f t="shared" si="6011"/>
        <v>279.47000000000003</v>
      </c>
      <c r="DR9373" s="73">
        <f t="shared" si="6011"/>
        <v>279.47000000000003</v>
      </c>
      <c r="DS9373" s="73">
        <f t="shared" si="6011"/>
        <v>279.47000000000003</v>
      </c>
      <c r="DT9373" s="73">
        <f t="shared" si="6011"/>
        <v>279.47000000000003</v>
      </c>
      <c r="DU9373" s="73">
        <f t="shared" si="6011"/>
        <v>279.47000000000003</v>
      </c>
      <c r="DV9373" s="73">
        <f t="shared" si="6011"/>
        <v>279.47000000000003</v>
      </c>
      <c r="DW9373" s="73">
        <f t="shared" si="6011"/>
        <v>279.47000000000003</v>
      </c>
      <c r="DX9373" s="73">
        <f t="shared" si="6011"/>
        <v>279.47000000000003</v>
      </c>
      <c r="DY9373" s="73">
        <f t="shared" si="6011"/>
        <v>279.47000000000003</v>
      </c>
      <c r="DZ9373" s="73">
        <f t="shared" si="6011"/>
        <v>279.47000000000003</v>
      </c>
      <c r="EA9373" s="73">
        <f t="shared" si="6011"/>
        <v>279.47000000000003</v>
      </c>
      <c r="EB9373" s="73">
        <f t="shared" si="6011"/>
        <v>279.47000000000003</v>
      </c>
      <c r="EC9373" s="73">
        <f t="shared" si="6011"/>
        <v>279.47000000000003</v>
      </c>
      <c r="ED9373" s="73">
        <f t="shared" ref="ED9373:GO9373" si="6012">(EC9373+$F$9100*$F$9102*($F$55/$F$9101*EC9372+$F$55/$F$9101*EC9374))/(1+$F$9100*$F$9102*($F$55/$F$9101+$F$55/$F$9101))</f>
        <v>279.47000000000003</v>
      </c>
      <c r="EE9373" s="73">
        <f t="shared" si="6012"/>
        <v>279.47000000000003</v>
      </c>
      <c r="EF9373" s="73">
        <f t="shared" si="6012"/>
        <v>279.47000000000003</v>
      </c>
      <c r="EG9373" s="73">
        <f t="shared" si="6012"/>
        <v>279.47000000000003</v>
      </c>
      <c r="EH9373" s="73">
        <f t="shared" si="6012"/>
        <v>279.47000000000003</v>
      </c>
      <c r="EI9373" s="73">
        <f t="shared" si="6012"/>
        <v>279.47000000000003</v>
      </c>
      <c r="EJ9373" s="73">
        <f t="shared" si="6012"/>
        <v>279.47000000000003</v>
      </c>
      <c r="EK9373" s="73">
        <f t="shared" si="6012"/>
        <v>279.47000000000003</v>
      </c>
      <c r="EL9373" s="73">
        <f t="shared" si="6012"/>
        <v>279.47000000000003</v>
      </c>
      <c r="EM9373" s="73">
        <f t="shared" si="6012"/>
        <v>279.47000000000003</v>
      </c>
      <c r="EN9373" s="73">
        <f t="shared" si="6012"/>
        <v>279.47000000000003</v>
      </c>
      <c r="EO9373" s="73">
        <f t="shared" si="6012"/>
        <v>279.47000000000003</v>
      </c>
      <c r="EP9373" s="73">
        <f t="shared" si="6012"/>
        <v>279.47000000000003</v>
      </c>
      <c r="EQ9373" s="73">
        <f t="shared" si="6012"/>
        <v>279.47000000000003</v>
      </c>
      <c r="ER9373" s="73">
        <f t="shared" si="6012"/>
        <v>279.47000000000003</v>
      </c>
      <c r="ES9373" s="73">
        <f t="shared" si="6012"/>
        <v>279.47000000000003</v>
      </c>
      <c r="ET9373" s="73">
        <f t="shared" si="6012"/>
        <v>279.47000000000003</v>
      </c>
      <c r="EU9373" s="73">
        <f t="shared" si="6012"/>
        <v>279.47000000000003</v>
      </c>
      <c r="EV9373" s="73">
        <f t="shared" si="6012"/>
        <v>279.47000000000003</v>
      </c>
      <c r="EW9373" s="73">
        <f t="shared" si="6012"/>
        <v>279.47000000000003</v>
      </c>
      <c r="EX9373" s="73">
        <f t="shared" si="6012"/>
        <v>279.47000000000003</v>
      </c>
      <c r="EY9373" s="73">
        <f t="shared" si="6012"/>
        <v>279.47000000000003</v>
      </c>
      <c r="EZ9373" s="73">
        <f t="shared" si="6012"/>
        <v>279.47000000000003</v>
      </c>
      <c r="FA9373" s="73">
        <f t="shared" si="6012"/>
        <v>279.47000000000003</v>
      </c>
      <c r="FB9373" s="73">
        <f t="shared" si="6012"/>
        <v>279.47000000000003</v>
      </c>
      <c r="FC9373" s="73">
        <f t="shared" si="6012"/>
        <v>279.47000000000003</v>
      </c>
      <c r="FD9373" s="73">
        <f t="shared" si="6012"/>
        <v>279.47000000000003</v>
      </c>
      <c r="FE9373" s="73">
        <f t="shared" si="6012"/>
        <v>279.47000000000003</v>
      </c>
      <c r="FF9373" s="73">
        <f t="shared" si="6012"/>
        <v>279.47000000000003</v>
      </c>
      <c r="FG9373" s="73">
        <f t="shared" si="6012"/>
        <v>279.47000000000003</v>
      </c>
      <c r="FH9373" s="73">
        <f t="shared" si="6012"/>
        <v>279.47000000000003</v>
      </c>
      <c r="FI9373" s="73">
        <f t="shared" si="6012"/>
        <v>279.47000000000003</v>
      </c>
      <c r="FJ9373" s="73">
        <f t="shared" si="6012"/>
        <v>279.47000000000003</v>
      </c>
      <c r="FK9373" s="73">
        <f t="shared" si="6012"/>
        <v>279.47000000000003</v>
      </c>
      <c r="FL9373" s="73">
        <f t="shared" si="6012"/>
        <v>279.47000000000003</v>
      </c>
      <c r="FM9373" s="73">
        <f t="shared" si="6012"/>
        <v>279.47000000000003</v>
      </c>
      <c r="FN9373" s="73">
        <f t="shared" si="6012"/>
        <v>279.47000000000003</v>
      </c>
      <c r="FO9373" s="73">
        <f t="shared" si="6012"/>
        <v>279.47000000000003</v>
      </c>
      <c r="FP9373" s="73">
        <f t="shared" si="6012"/>
        <v>279.47000000000003</v>
      </c>
      <c r="FQ9373" s="73">
        <f t="shared" si="6012"/>
        <v>279.47000000000003</v>
      </c>
      <c r="FR9373" s="73">
        <f t="shared" si="6012"/>
        <v>279.47000000000003</v>
      </c>
      <c r="FS9373" s="73">
        <f t="shared" si="6012"/>
        <v>279.47000000000003</v>
      </c>
      <c r="FT9373" s="73">
        <f t="shared" si="6012"/>
        <v>279.47000000000003</v>
      </c>
      <c r="FU9373" s="73">
        <f t="shared" si="6012"/>
        <v>279.47000000000003</v>
      </c>
      <c r="FV9373" s="73">
        <f t="shared" si="6012"/>
        <v>279.47000000000003</v>
      </c>
      <c r="FW9373" s="73">
        <f t="shared" si="6012"/>
        <v>279.47000000000003</v>
      </c>
      <c r="FX9373" s="73">
        <f t="shared" si="6012"/>
        <v>279.47000000000003</v>
      </c>
      <c r="FY9373" s="73">
        <f t="shared" si="6012"/>
        <v>279.47000000000003</v>
      </c>
      <c r="FZ9373" s="73">
        <f t="shared" si="6012"/>
        <v>279.47000000000003</v>
      </c>
      <c r="GA9373" s="73">
        <f t="shared" si="6012"/>
        <v>279.47000000000003</v>
      </c>
      <c r="GB9373" s="73">
        <f t="shared" si="6012"/>
        <v>279.47000000000003</v>
      </c>
      <c r="GC9373" s="73">
        <f t="shared" si="6012"/>
        <v>279.47000000000003</v>
      </c>
      <c r="GD9373" s="73">
        <f t="shared" si="6012"/>
        <v>279.47000000000003</v>
      </c>
      <c r="GE9373" s="73">
        <f t="shared" si="6012"/>
        <v>279.47000000000003</v>
      </c>
      <c r="GF9373" s="73">
        <f t="shared" si="6012"/>
        <v>279.47000000000003</v>
      </c>
      <c r="GG9373" s="73">
        <f t="shared" si="6012"/>
        <v>279.47000000000003</v>
      </c>
      <c r="GH9373" s="73">
        <f t="shared" si="6012"/>
        <v>279.47000000000003</v>
      </c>
      <c r="GI9373" s="73">
        <f t="shared" si="6012"/>
        <v>279.47000000000003</v>
      </c>
      <c r="GJ9373" s="73">
        <f t="shared" si="6012"/>
        <v>279.47000000000003</v>
      </c>
      <c r="GK9373" s="73">
        <f t="shared" si="6012"/>
        <v>279.47000000000003</v>
      </c>
      <c r="GL9373" s="73">
        <f t="shared" si="6012"/>
        <v>279.47000000000003</v>
      </c>
      <c r="GM9373" s="73">
        <f t="shared" si="6012"/>
        <v>279.47000000000003</v>
      </c>
      <c r="GN9373" s="73">
        <f t="shared" si="6012"/>
        <v>279.47000000000003</v>
      </c>
      <c r="GO9373" s="73">
        <f t="shared" si="6012"/>
        <v>279.47000000000003</v>
      </c>
      <c r="GP9373" s="73">
        <f t="shared" ref="GP9373:JA9373" si="6013">(GO9373+$F$9100*$F$9102*($F$55/$F$9101*GO9372+$F$55/$F$9101*GO9374))/(1+$F$9100*$F$9102*($F$55/$F$9101+$F$55/$F$9101))</f>
        <v>279.47000000000003</v>
      </c>
      <c r="GQ9373" s="73">
        <f t="shared" si="6013"/>
        <v>279.47000000000003</v>
      </c>
      <c r="GR9373" s="73">
        <f t="shared" si="6013"/>
        <v>279.47000000000003</v>
      </c>
      <c r="GS9373" s="73">
        <f t="shared" si="6013"/>
        <v>279.47000000000003</v>
      </c>
      <c r="GT9373" s="73">
        <f t="shared" si="6013"/>
        <v>279.47000000000003</v>
      </c>
      <c r="GU9373" s="73">
        <f t="shared" si="6013"/>
        <v>279.47000000000003</v>
      </c>
      <c r="GV9373" s="73">
        <f t="shared" si="6013"/>
        <v>279.47000000000003</v>
      </c>
      <c r="GW9373" s="73">
        <f t="shared" si="6013"/>
        <v>279.47000000000003</v>
      </c>
      <c r="GX9373" s="73">
        <f t="shared" si="6013"/>
        <v>279.47000000000003</v>
      </c>
      <c r="GY9373" s="73">
        <f t="shared" si="6013"/>
        <v>279.47000000000003</v>
      </c>
      <c r="GZ9373" s="73">
        <f t="shared" si="6013"/>
        <v>279.47000000000003</v>
      </c>
      <c r="HA9373" s="73">
        <f t="shared" si="6013"/>
        <v>279.47000000000003</v>
      </c>
      <c r="HB9373" s="73">
        <f t="shared" si="6013"/>
        <v>279.47000000000003</v>
      </c>
      <c r="HC9373" s="73">
        <f t="shared" si="6013"/>
        <v>279.47000000000003</v>
      </c>
      <c r="HD9373" s="73">
        <f t="shared" si="6013"/>
        <v>279.47000000000003</v>
      </c>
      <c r="HE9373" s="73">
        <f t="shared" si="6013"/>
        <v>279.47000000000003</v>
      </c>
      <c r="HF9373" s="73">
        <f t="shared" si="6013"/>
        <v>279.47000000000003</v>
      </c>
      <c r="HG9373" s="73">
        <f t="shared" si="6013"/>
        <v>279.47000000000003</v>
      </c>
      <c r="HH9373" s="73">
        <f t="shared" si="6013"/>
        <v>279.47000000000003</v>
      </c>
      <c r="HI9373" s="73">
        <f t="shared" si="6013"/>
        <v>279.47000000000003</v>
      </c>
      <c r="HJ9373" s="73">
        <f t="shared" si="6013"/>
        <v>279.47000000000003</v>
      </c>
      <c r="HK9373" s="73">
        <f t="shared" si="6013"/>
        <v>279.47000000000003</v>
      </c>
      <c r="HL9373" s="73">
        <f t="shared" si="6013"/>
        <v>279.47000000000003</v>
      </c>
      <c r="HM9373" s="73">
        <f t="shared" si="6013"/>
        <v>279.47000000000003</v>
      </c>
      <c r="HN9373" s="73">
        <f t="shared" si="6013"/>
        <v>279.47000000000003</v>
      </c>
      <c r="HO9373" s="73">
        <f t="shared" si="6013"/>
        <v>279.47000000000003</v>
      </c>
      <c r="HP9373" s="73">
        <f t="shared" si="6013"/>
        <v>279.47000000000003</v>
      </c>
      <c r="HQ9373" s="73">
        <f t="shared" si="6013"/>
        <v>279.47000000000003</v>
      </c>
      <c r="HR9373" s="73">
        <f t="shared" si="6013"/>
        <v>279.47000000000003</v>
      </c>
      <c r="HS9373" s="73">
        <f t="shared" si="6013"/>
        <v>279.47000000000003</v>
      </c>
      <c r="HT9373" s="73">
        <f t="shared" si="6013"/>
        <v>279.47000000000003</v>
      </c>
      <c r="HU9373" s="73">
        <f t="shared" si="6013"/>
        <v>279.47000000000003</v>
      </c>
      <c r="HV9373" s="73">
        <f t="shared" si="6013"/>
        <v>279.47000000000003</v>
      </c>
      <c r="HW9373" s="73">
        <f t="shared" si="6013"/>
        <v>279.47000000000003</v>
      </c>
      <c r="HX9373" s="73">
        <f t="shared" si="6013"/>
        <v>279.47000000000003</v>
      </c>
      <c r="HY9373" s="73">
        <f t="shared" si="6013"/>
        <v>279.47000000000003</v>
      </c>
      <c r="HZ9373" s="73">
        <f t="shared" si="6013"/>
        <v>279.47000000000003</v>
      </c>
      <c r="IA9373" s="73">
        <f t="shared" si="6013"/>
        <v>279.47000000000003</v>
      </c>
      <c r="IB9373" s="73">
        <f t="shared" si="6013"/>
        <v>279.47000000000003</v>
      </c>
      <c r="IC9373" s="73">
        <f t="shared" si="6013"/>
        <v>279.47000000000003</v>
      </c>
      <c r="ID9373" s="73">
        <f t="shared" si="6013"/>
        <v>279.47000000000003</v>
      </c>
      <c r="IE9373" s="73">
        <f t="shared" si="6013"/>
        <v>279.47000000000003</v>
      </c>
      <c r="IF9373" s="73">
        <f t="shared" si="6013"/>
        <v>279.47000000000003</v>
      </c>
      <c r="IG9373" s="73">
        <f t="shared" si="6013"/>
        <v>279.47000000000003</v>
      </c>
      <c r="IH9373" s="73">
        <f t="shared" si="6013"/>
        <v>279.47000000000003</v>
      </c>
      <c r="II9373" s="73">
        <f t="shared" si="6013"/>
        <v>279.47000000000003</v>
      </c>
      <c r="IJ9373" s="73">
        <f t="shared" si="6013"/>
        <v>279.47000000000003</v>
      </c>
      <c r="IK9373" s="73">
        <f t="shared" si="6013"/>
        <v>279.47000000000003</v>
      </c>
      <c r="IL9373" s="73">
        <f t="shared" si="6013"/>
        <v>279.47000000000003</v>
      </c>
      <c r="IM9373" s="73">
        <f t="shared" si="6013"/>
        <v>279.47000000000003</v>
      </c>
      <c r="IN9373" s="73">
        <f t="shared" si="6013"/>
        <v>279.47000000000003</v>
      </c>
      <c r="IO9373" s="73">
        <f t="shared" si="6013"/>
        <v>279.47000000000003</v>
      </c>
      <c r="IP9373" s="73">
        <f t="shared" si="6013"/>
        <v>279.47000000000003</v>
      </c>
      <c r="IQ9373" s="73">
        <f t="shared" si="6013"/>
        <v>279.47000000000003</v>
      </c>
      <c r="IR9373" s="73">
        <f t="shared" si="6013"/>
        <v>279.47000000000003</v>
      </c>
      <c r="IS9373" s="73">
        <f t="shared" si="6013"/>
        <v>279.47000000000003</v>
      </c>
      <c r="IT9373" s="73">
        <f t="shared" si="6013"/>
        <v>279.47000000000003</v>
      </c>
      <c r="IU9373" s="73">
        <f t="shared" si="6013"/>
        <v>279.47000000000003</v>
      </c>
      <c r="IV9373" s="73">
        <f t="shared" si="6013"/>
        <v>279.47000000000003</v>
      </c>
      <c r="IW9373" s="73">
        <f t="shared" si="6013"/>
        <v>279.47000000000003</v>
      </c>
      <c r="IX9373" s="73">
        <f t="shared" si="6013"/>
        <v>279.47000000000003</v>
      </c>
      <c r="IY9373" s="73">
        <f t="shared" si="6013"/>
        <v>279.47000000000003</v>
      </c>
      <c r="IZ9373" s="73">
        <f t="shared" si="6013"/>
        <v>279.47000000000003</v>
      </c>
      <c r="JA9373" s="73">
        <f t="shared" si="6013"/>
        <v>279.47000000000003</v>
      </c>
      <c r="JB9373" s="73">
        <f t="shared" ref="JB9373:KG9373" si="6014">(JA9373+$F$9100*$F$9102*($F$55/$F$9101*JA9372+$F$55/$F$9101*JA9374))/(1+$F$9100*$F$9102*($F$55/$F$9101+$F$55/$F$9101))</f>
        <v>279.47000000000003</v>
      </c>
      <c r="JC9373" s="73">
        <f t="shared" si="6014"/>
        <v>279.47000000000003</v>
      </c>
      <c r="JD9373" s="73">
        <f t="shared" si="6014"/>
        <v>279.47000000000003</v>
      </c>
      <c r="JE9373" s="73">
        <f t="shared" si="6014"/>
        <v>279.47000000000003</v>
      </c>
      <c r="JF9373" s="73">
        <f t="shared" si="6014"/>
        <v>279.47000000000003</v>
      </c>
      <c r="JG9373" s="73">
        <f t="shared" si="6014"/>
        <v>279.47000000000003</v>
      </c>
      <c r="JH9373" s="73">
        <f t="shared" si="6014"/>
        <v>279.47000000000003</v>
      </c>
      <c r="JI9373" s="73">
        <f t="shared" si="6014"/>
        <v>279.47000000000003</v>
      </c>
      <c r="JJ9373" s="73">
        <f t="shared" si="6014"/>
        <v>279.47000000000003</v>
      </c>
      <c r="JK9373" s="73">
        <f t="shared" si="6014"/>
        <v>279.47000000000003</v>
      </c>
      <c r="JL9373" s="73">
        <f t="shared" si="6014"/>
        <v>279.47000000000003</v>
      </c>
      <c r="JM9373" s="73">
        <f t="shared" si="6014"/>
        <v>279.47000000000003</v>
      </c>
      <c r="JN9373" s="73">
        <f t="shared" si="6014"/>
        <v>279.47000000000003</v>
      </c>
      <c r="JO9373" s="73">
        <f t="shared" si="6014"/>
        <v>279.47000000000003</v>
      </c>
      <c r="JP9373" s="73">
        <f t="shared" si="6014"/>
        <v>279.47000000000003</v>
      </c>
      <c r="JQ9373" s="73">
        <f t="shared" si="6014"/>
        <v>279.47000000000003</v>
      </c>
      <c r="JR9373" s="73">
        <f t="shared" si="6014"/>
        <v>279.47000000000003</v>
      </c>
      <c r="JS9373" s="73">
        <f t="shared" si="6014"/>
        <v>279.47000000000003</v>
      </c>
      <c r="JT9373" s="73">
        <f t="shared" si="6014"/>
        <v>279.47000000000003</v>
      </c>
      <c r="JU9373" s="73">
        <f t="shared" si="6014"/>
        <v>279.47000000000003</v>
      </c>
      <c r="JV9373" s="73">
        <f t="shared" si="6014"/>
        <v>279.47000000000003</v>
      </c>
      <c r="JW9373" s="73">
        <f t="shared" si="6014"/>
        <v>279.47000000000003</v>
      </c>
      <c r="JX9373" s="73">
        <f t="shared" si="6014"/>
        <v>279.47000000000003</v>
      </c>
      <c r="JY9373" s="73">
        <f t="shared" si="6014"/>
        <v>279.47000000000003</v>
      </c>
      <c r="JZ9373" s="73">
        <f t="shared" si="6014"/>
        <v>279.47000000000003</v>
      </c>
      <c r="KA9373" s="73">
        <f t="shared" si="6014"/>
        <v>279.47000000000003</v>
      </c>
      <c r="KB9373" s="73">
        <f t="shared" si="6014"/>
        <v>279.47000000000003</v>
      </c>
      <c r="KC9373" s="73">
        <f t="shared" si="6014"/>
        <v>279.47000000000003</v>
      </c>
      <c r="KD9373" s="73">
        <f t="shared" si="6014"/>
        <v>279.47000000000003</v>
      </c>
      <c r="KE9373" s="73">
        <f t="shared" si="6014"/>
        <v>279.47000000000003</v>
      </c>
      <c r="KF9373" s="73">
        <f t="shared" si="6014"/>
        <v>279.47000000000003</v>
      </c>
      <c r="KG9373" s="73">
        <f t="shared" si="6014"/>
        <v>279.47000000000003</v>
      </c>
      <c r="KH9373">
        <v>279.47000000000003</v>
      </c>
      <c r="KL9373" s="84"/>
      <c r="KP9373" s="84"/>
      <c r="KS9373" s="74"/>
      <c r="KT9373" s="74"/>
      <c r="KU9373" s="16"/>
      <c r="KV9373" s="72"/>
      <c r="KW9373" s="72"/>
      <c r="KX9373" s="16"/>
      <c r="KZ9373" s="16"/>
      <c r="LA9373" s="16"/>
      <c r="LB9373" s="74"/>
      <c r="LC9373" s="74"/>
    </row>
    <row r="9374" spans="2:315" x14ac:dyDescent="0.35">
      <c r="B9374">
        <v>268</v>
      </c>
      <c r="C9374">
        <f t="shared" si="5789"/>
        <v>2.6749999999999998</v>
      </c>
      <c r="E9374" s="92">
        <v>279.47000000000003</v>
      </c>
      <c r="F9374" s="73">
        <f t="shared" ref="F9374:BQ9374" si="6015">(E9374+$F$9100*$F$9102*($F$55/$F$9101*E9373+$F$55/$F$9101*E9375))/(1+$F$9100*$F$9102*($F$55/$F$9101+$F$55/$F$9101))</f>
        <v>279.47000000000003</v>
      </c>
      <c r="G9374" s="73">
        <f t="shared" si="6015"/>
        <v>279.47000000000003</v>
      </c>
      <c r="H9374" s="73">
        <f t="shared" si="6015"/>
        <v>279.47000000000003</v>
      </c>
      <c r="I9374" s="73">
        <f t="shared" si="6015"/>
        <v>279.47000000000003</v>
      </c>
      <c r="J9374" s="73">
        <f t="shared" si="6015"/>
        <v>279.47000000000003</v>
      </c>
      <c r="K9374" s="73">
        <f t="shared" si="6015"/>
        <v>279.47000000000003</v>
      </c>
      <c r="L9374" s="73">
        <f t="shared" si="6015"/>
        <v>279.47000000000003</v>
      </c>
      <c r="M9374" s="73">
        <f t="shared" si="6015"/>
        <v>279.47000000000003</v>
      </c>
      <c r="N9374" s="73">
        <f t="shared" si="6015"/>
        <v>279.47000000000003</v>
      </c>
      <c r="O9374" s="73">
        <f t="shared" si="6015"/>
        <v>279.47000000000003</v>
      </c>
      <c r="P9374" s="73">
        <f t="shared" si="6015"/>
        <v>279.47000000000003</v>
      </c>
      <c r="Q9374" s="73">
        <f t="shared" si="6015"/>
        <v>279.47000000000003</v>
      </c>
      <c r="R9374" s="73">
        <f t="shared" si="6015"/>
        <v>279.47000000000003</v>
      </c>
      <c r="S9374" s="73">
        <f t="shared" si="6015"/>
        <v>279.47000000000003</v>
      </c>
      <c r="T9374" s="73">
        <f t="shared" si="6015"/>
        <v>279.47000000000003</v>
      </c>
      <c r="U9374" s="73">
        <f t="shared" si="6015"/>
        <v>279.47000000000003</v>
      </c>
      <c r="V9374" s="73">
        <f t="shared" si="6015"/>
        <v>279.47000000000003</v>
      </c>
      <c r="W9374" s="73">
        <f t="shared" si="6015"/>
        <v>279.47000000000003</v>
      </c>
      <c r="X9374" s="73">
        <f t="shared" si="6015"/>
        <v>279.47000000000003</v>
      </c>
      <c r="Y9374" s="73">
        <f t="shared" si="6015"/>
        <v>279.47000000000003</v>
      </c>
      <c r="Z9374" s="73">
        <f t="shared" si="6015"/>
        <v>279.47000000000003</v>
      </c>
      <c r="AA9374" s="73">
        <f t="shared" si="6015"/>
        <v>279.47000000000003</v>
      </c>
      <c r="AB9374" s="73">
        <f t="shared" si="6015"/>
        <v>279.47000000000003</v>
      </c>
      <c r="AC9374" s="73">
        <f t="shared" si="6015"/>
        <v>279.47000000000003</v>
      </c>
      <c r="AD9374" s="73">
        <f t="shared" si="6015"/>
        <v>279.47000000000003</v>
      </c>
      <c r="AE9374" s="73">
        <f t="shared" si="6015"/>
        <v>279.47000000000003</v>
      </c>
      <c r="AF9374" s="73">
        <f t="shared" si="6015"/>
        <v>279.47000000000003</v>
      </c>
      <c r="AG9374" s="73">
        <f t="shared" si="6015"/>
        <v>279.47000000000003</v>
      </c>
      <c r="AH9374" s="73">
        <f t="shared" si="6015"/>
        <v>279.47000000000003</v>
      </c>
      <c r="AI9374" s="73">
        <f t="shared" si="6015"/>
        <v>279.47000000000003</v>
      </c>
      <c r="AJ9374" s="73">
        <f t="shared" si="6015"/>
        <v>279.47000000000003</v>
      </c>
      <c r="AK9374" s="73">
        <f t="shared" si="6015"/>
        <v>279.47000000000003</v>
      </c>
      <c r="AL9374" s="73">
        <f t="shared" si="6015"/>
        <v>279.47000000000003</v>
      </c>
      <c r="AM9374" s="73">
        <f t="shared" si="6015"/>
        <v>279.47000000000003</v>
      </c>
      <c r="AN9374" s="73">
        <f t="shared" si="6015"/>
        <v>279.47000000000003</v>
      </c>
      <c r="AO9374" s="73">
        <f t="shared" si="6015"/>
        <v>279.47000000000003</v>
      </c>
      <c r="AP9374" s="73">
        <f t="shared" si="6015"/>
        <v>279.47000000000003</v>
      </c>
      <c r="AQ9374" s="73">
        <f t="shared" si="6015"/>
        <v>279.47000000000003</v>
      </c>
      <c r="AR9374" s="73">
        <f t="shared" si="6015"/>
        <v>279.47000000000003</v>
      </c>
      <c r="AS9374" s="73">
        <f t="shared" si="6015"/>
        <v>279.47000000000003</v>
      </c>
      <c r="AT9374" s="73">
        <f t="shared" si="6015"/>
        <v>279.47000000000003</v>
      </c>
      <c r="AU9374" s="73">
        <f t="shared" si="6015"/>
        <v>279.47000000000003</v>
      </c>
      <c r="AV9374" s="73">
        <f t="shared" si="6015"/>
        <v>279.47000000000003</v>
      </c>
      <c r="AW9374" s="73">
        <f t="shared" si="6015"/>
        <v>279.47000000000003</v>
      </c>
      <c r="AX9374" s="73">
        <f t="shared" si="6015"/>
        <v>279.47000000000003</v>
      </c>
      <c r="AY9374" s="73">
        <f t="shared" si="6015"/>
        <v>279.47000000000003</v>
      </c>
      <c r="AZ9374" s="73">
        <f t="shared" si="6015"/>
        <v>279.47000000000003</v>
      </c>
      <c r="BA9374" s="73">
        <f t="shared" si="6015"/>
        <v>279.47000000000003</v>
      </c>
      <c r="BB9374" s="73">
        <f t="shared" si="6015"/>
        <v>279.47000000000003</v>
      </c>
      <c r="BC9374" s="73">
        <f t="shared" si="6015"/>
        <v>279.47000000000003</v>
      </c>
      <c r="BD9374" s="73">
        <f t="shared" si="6015"/>
        <v>279.47000000000003</v>
      </c>
      <c r="BE9374" s="73">
        <f t="shared" si="6015"/>
        <v>279.47000000000003</v>
      </c>
      <c r="BF9374" s="73">
        <f t="shared" si="6015"/>
        <v>279.47000000000003</v>
      </c>
      <c r="BG9374" s="73">
        <f t="shared" si="6015"/>
        <v>279.47000000000003</v>
      </c>
      <c r="BH9374" s="73">
        <f t="shared" si="6015"/>
        <v>279.47000000000003</v>
      </c>
      <c r="BI9374" s="73">
        <f t="shared" si="6015"/>
        <v>279.47000000000003</v>
      </c>
      <c r="BJ9374" s="73">
        <f t="shared" si="6015"/>
        <v>279.47000000000003</v>
      </c>
      <c r="BK9374" s="73">
        <f t="shared" si="6015"/>
        <v>279.47000000000003</v>
      </c>
      <c r="BL9374" s="73">
        <f t="shared" si="6015"/>
        <v>279.47000000000003</v>
      </c>
      <c r="BM9374" s="73">
        <f t="shared" si="6015"/>
        <v>279.47000000000003</v>
      </c>
      <c r="BN9374" s="73">
        <f t="shared" si="6015"/>
        <v>279.47000000000003</v>
      </c>
      <c r="BO9374" s="73">
        <f t="shared" si="6015"/>
        <v>279.47000000000003</v>
      </c>
      <c r="BP9374" s="73">
        <f t="shared" si="6015"/>
        <v>279.47000000000003</v>
      </c>
      <c r="BQ9374" s="73">
        <f t="shared" si="6015"/>
        <v>279.47000000000003</v>
      </c>
      <c r="BR9374" s="73">
        <f t="shared" ref="BR9374:EC9374" si="6016">(BQ9374+$F$9100*$F$9102*($F$55/$F$9101*BQ9373+$F$55/$F$9101*BQ9375))/(1+$F$9100*$F$9102*($F$55/$F$9101+$F$55/$F$9101))</f>
        <v>279.47000000000003</v>
      </c>
      <c r="BS9374" s="73">
        <f t="shared" si="6016"/>
        <v>279.47000000000003</v>
      </c>
      <c r="BT9374" s="73">
        <f t="shared" si="6016"/>
        <v>279.47000000000003</v>
      </c>
      <c r="BU9374" s="73">
        <f t="shared" si="6016"/>
        <v>279.47000000000003</v>
      </c>
      <c r="BV9374" s="73">
        <f t="shared" si="6016"/>
        <v>279.47000000000003</v>
      </c>
      <c r="BW9374" s="73">
        <f t="shared" si="6016"/>
        <v>279.47000000000003</v>
      </c>
      <c r="BX9374" s="73">
        <f t="shared" si="6016"/>
        <v>279.47000000000003</v>
      </c>
      <c r="BY9374" s="73">
        <f t="shared" si="6016"/>
        <v>279.47000000000003</v>
      </c>
      <c r="BZ9374" s="73">
        <f t="shared" si="6016"/>
        <v>279.47000000000003</v>
      </c>
      <c r="CA9374" s="73">
        <f t="shared" si="6016"/>
        <v>279.47000000000003</v>
      </c>
      <c r="CB9374" s="73">
        <f t="shared" si="6016"/>
        <v>279.47000000000003</v>
      </c>
      <c r="CC9374" s="73">
        <f t="shared" si="6016"/>
        <v>279.47000000000003</v>
      </c>
      <c r="CD9374" s="73">
        <f t="shared" si="6016"/>
        <v>279.47000000000003</v>
      </c>
      <c r="CE9374" s="73">
        <f t="shared" si="6016"/>
        <v>279.47000000000003</v>
      </c>
      <c r="CF9374" s="73">
        <f t="shared" si="6016"/>
        <v>279.47000000000003</v>
      </c>
      <c r="CG9374" s="73">
        <f t="shared" si="6016"/>
        <v>279.47000000000003</v>
      </c>
      <c r="CH9374" s="73">
        <f t="shared" si="6016"/>
        <v>279.47000000000003</v>
      </c>
      <c r="CI9374" s="73">
        <f t="shared" si="6016"/>
        <v>279.47000000000003</v>
      </c>
      <c r="CJ9374" s="73">
        <f t="shared" si="6016"/>
        <v>279.47000000000003</v>
      </c>
      <c r="CK9374" s="73">
        <f t="shared" si="6016"/>
        <v>279.47000000000003</v>
      </c>
      <c r="CL9374" s="73">
        <f t="shared" si="6016"/>
        <v>279.47000000000003</v>
      </c>
      <c r="CM9374" s="73">
        <f t="shared" si="6016"/>
        <v>279.47000000000003</v>
      </c>
      <c r="CN9374" s="73">
        <f t="shared" si="6016"/>
        <v>279.47000000000003</v>
      </c>
      <c r="CO9374" s="73">
        <f t="shared" si="6016"/>
        <v>279.47000000000003</v>
      </c>
      <c r="CP9374" s="73">
        <f t="shared" si="6016"/>
        <v>279.47000000000003</v>
      </c>
      <c r="CQ9374" s="73">
        <f t="shared" si="6016"/>
        <v>279.47000000000003</v>
      </c>
      <c r="CR9374" s="73">
        <f t="shared" si="6016"/>
        <v>279.47000000000003</v>
      </c>
      <c r="CS9374" s="73">
        <f t="shared" si="6016"/>
        <v>279.47000000000003</v>
      </c>
      <c r="CT9374" s="73">
        <f t="shared" si="6016"/>
        <v>279.47000000000003</v>
      </c>
      <c r="CU9374" s="73">
        <f t="shared" si="6016"/>
        <v>279.47000000000003</v>
      </c>
      <c r="CV9374" s="73">
        <f t="shared" si="6016"/>
        <v>279.47000000000003</v>
      </c>
      <c r="CW9374" s="73">
        <f t="shared" si="6016"/>
        <v>279.47000000000003</v>
      </c>
      <c r="CX9374" s="73">
        <f t="shared" si="6016"/>
        <v>279.47000000000003</v>
      </c>
      <c r="CY9374" s="73">
        <f t="shared" si="6016"/>
        <v>279.47000000000003</v>
      </c>
      <c r="CZ9374" s="73">
        <f t="shared" si="6016"/>
        <v>279.47000000000003</v>
      </c>
      <c r="DA9374" s="73">
        <f t="shared" si="6016"/>
        <v>279.47000000000003</v>
      </c>
      <c r="DB9374" s="73">
        <f t="shared" si="6016"/>
        <v>279.47000000000003</v>
      </c>
      <c r="DC9374" s="73">
        <f t="shared" si="6016"/>
        <v>279.47000000000003</v>
      </c>
      <c r="DD9374" s="73">
        <f t="shared" si="6016"/>
        <v>279.47000000000003</v>
      </c>
      <c r="DE9374" s="73">
        <f t="shared" si="6016"/>
        <v>279.47000000000003</v>
      </c>
      <c r="DF9374" s="73">
        <f t="shared" si="6016"/>
        <v>279.47000000000003</v>
      </c>
      <c r="DG9374" s="73">
        <f t="shared" si="6016"/>
        <v>279.47000000000003</v>
      </c>
      <c r="DH9374" s="73">
        <f t="shared" si="6016"/>
        <v>279.47000000000003</v>
      </c>
      <c r="DI9374" s="73">
        <f t="shared" si="6016"/>
        <v>279.47000000000003</v>
      </c>
      <c r="DJ9374" s="73">
        <f t="shared" si="6016"/>
        <v>279.47000000000003</v>
      </c>
      <c r="DK9374" s="73">
        <f t="shared" si="6016"/>
        <v>279.47000000000003</v>
      </c>
      <c r="DL9374" s="73">
        <f t="shared" si="6016"/>
        <v>279.47000000000003</v>
      </c>
      <c r="DM9374" s="73">
        <f t="shared" si="6016"/>
        <v>279.47000000000003</v>
      </c>
      <c r="DN9374" s="73">
        <f t="shared" si="6016"/>
        <v>279.47000000000003</v>
      </c>
      <c r="DO9374" s="73">
        <f t="shared" si="6016"/>
        <v>279.47000000000003</v>
      </c>
      <c r="DP9374" s="73">
        <f t="shared" si="6016"/>
        <v>279.47000000000003</v>
      </c>
      <c r="DQ9374" s="73">
        <f t="shared" si="6016"/>
        <v>279.47000000000003</v>
      </c>
      <c r="DR9374" s="73">
        <f t="shared" si="6016"/>
        <v>279.47000000000003</v>
      </c>
      <c r="DS9374" s="73">
        <f t="shared" si="6016"/>
        <v>279.47000000000003</v>
      </c>
      <c r="DT9374" s="73">
        <f t="shared" si="6016"/>
        <v>279.47000000000003</v>
      </c>
      <c r="DU9374" s="73">
        <f t="shared" si="6016"/>
        <v>279.47000000000003</v>
      </c>
      <c r="DV9374" s="73">
        <f t="shared" si="6016"/>
        <v>279.47000000000003</v>
      </c>
      <c r="DW9374" s="73">
        <f t="shared" si="6016"/>
        <v>279.47000000000003</v>
      </c>
      <c r="DX9374" s="73">
        <f t="shared" si="6016"/>
        <v>279.47000000000003</v>
      </c>
      <c r="DY9374" s="73">
        <f t="shared" si="6016"/>
        <v>279.47000000000003</v>
      </c>
      <c r="DZ9374" s="73">
        <f t="shared" si="6016"/>
        <v>279.47000000000003</v>
      </c>
      <c r="EA9374" s="73">
        <f t="shared" si="6016"/>
        <v>279.47000000000003</v>
      </c>
      <c r="EB9374" s="73">
        <f t="shared" si="6016"/>
        <v>279.47000000000003</v>
      </c>
      <c r="EC9374" s="73">
        <f t="shared" si="6016"/>
        <v>279.47000000000003</v>
      </c>
      <c r="ED9374" s="73">
        <f t="shared" ref="ED9374:GO9374" si="6017">(EC9374+$F$9100*$F$9102*($F$55/$F$9101*EC9373+$F$55/$F$9101*EC9375))/(1+$F$9100*$F$9102*($F$55/$F$9101+$F$55/$F$9101))</f>
        <v>279.47000000000003</v>
      </c>
      <c r="EE9374" s="73">
        <f t="shared" si="6017"/>
        <v>279.47000000000003</v>
      </c>
      <c r="EF9374" s="73">
        <f t="shared" si="6017"/>
        <v>279.47000000000003</v>
      </c>
      <c r="EG9374" s="73">
        <f t="shared" si="6017"/>
        <v>279.47000000000003</v>
      </c>
      <c r="EH9374" s="73">
        <f t="shared" si="6017"/>
        <v>279.47000000000003</v>
      </c>
      <c r="EI9374" s="73">
        <f t="shared" si="6017"/>
        <v>279.47000000000003</v>
      </c>
      <c r="EJ9374" s="73">
        <f t="shared" si="6017"/>
        <v>279.47000000000003</v>
      </c>
      <c r="EK9374" s="73">
        <f t="shared" si="6017"/>
        <v>279.47000000000003</v>
      </c>
      <c r="EL9374" s="73">
        <f t="shared" si="6017"/>
        <v>279.47000000000003</v>
      </c>
      <c r="EM9374" s="73">
        <f t="shared" si="6017"/>
        <v>279.47000000000003</v>
      </c>
      <c r="EN9374" s="73">
        <f t="shared" si="6017"/>
        <v>279.47000000000003</v>
      </c>
      <c r="EO9374" s="73">
        <f t="shared" si="6017"/>
        <v>279.47000000000003</v>
      </c>
      <c r="EP9374" s="73">
        <f t="shared" si="6017"/>
        <v>279.47000000000003</v>
      </c>
      <c r="EQ9374" s="73">
        <f t="shared" si="6017"/>
        <v>279.47000000000003</v>
      </c>
      <c r="ER9374" s="73">
        <f t="shared" si="6017"/>
        <v>279.47000000000003</v>
      </c>
      <c r="ES9374" s="73">
        <f t="shared" si="6017"/>
        <v>279.47000000000003</v>
      </c>
      <c r="ET9374" s="73">
        <f t="shared" si="6017"/>
        <v>279.47000000000003</v>
      </c>
      <c r="EU9374" s="73">
        <f t="shared" si="6017"/>
        <v>279.47000000000003</v>
      </c>
      <c r="EV9374" s="73">
        <f t="shared" si="6017"/>
        <v>279.47000000000003</v>
      </c>
      <c r="EW9374" s="73">
        <f t="shared" si="6017"/>
        <v>279.47000000000003</v>
      </c>
      <c r="EX9374" s="73">
        <f t="shared" si="6017"/>
        <v>279.47000000000003</v>
      </c>
      <c r="EY9374" s="73">
        <f t="shared" si="6017"/>
        <v>279.47000000000003</v>
      </c>
      <c r="EZ9374" s="73">
        <f t="shared" si="6017"/>
        <v>279.47000000000003</v>
      </c>
      <c r="FA9374" s="73">
        <f t="shared" si="6017"/>
        <v>279.47000000000003</v>
      </c>
      <c r="FB9374" s="73">
        <f t="shared" si="6017"/>
        <v>279.47000000000003</v>
      </c>
      <c r="FC9374" s="73">
        <f t="shared" si="6017"/>
        <v>279.47000000000003</v>
      </c>
      <c r="FD9374" s="73">
        <f t="shared" si="6017"/>
        <v>279.47000000000003</v>
      </c>
      <c r="FE9374" s="73">
        <f t="shared" si="6017"/>
        <v>279.47000000000003</v>
      </c>
      <c r="FF9374" s="73">
        <f t="shared" si="6017"/>
        <v>279.47000000000003</v>
      </c>
      <c r="FG9374" s="73">
        <f t="shared" si="6017"/>
        <v>279.47000000000003</v>
      </c>
      <c r="FH9374" s="73">
        <f t="shared" si="6017"/>
        <v>279.47000000000003</v>
      </c>
      <c r="FI9374" s="73">
        <f t="shared" si="6017"/>
        <v>279.47000000000003</v>
      </c>
      <c r="FJ9374" s="73">
        <f t="shared" si="6017"/>
        <v>279.47000000000003</v>
      </c>
      <c r="FK9374" s="73">
        <f t="shared" si="6017"/>
        <v>279.47000000000003</v>
      </c>
      <c r="FL9374" s="73">
        <f t="shared" si="6017"/>
        <v>279.47000000000003</v>
      </c>
      <c r="FM9374" s="73">
        <f t="shared" si="6017"/>
        <v>279.47000000000003</v>
      </c>
      <c r="FN9374" s="73">
        <f t="shared" si="6017"/>
        <v>279.47000000000003</v>
      </c>
      <c r="FO9374" s="73">
        <f t="shared" si="6017"/>
        <v>279.47000000000003</v>
      </c>
      <c r="FP9374" s="73">
        <f t="shared" si="6017"/>
        <v>279.47000000000003</v>
      </c>
      <c r="FQ9374" s="73">
        <f t="shared" si="6017"/>
        <v>279.47000000000003</v>
      </c>
      <c r="FR9374" s="73">
        <f t="shared" si="6017"/>
        <v>279.47000000000003</v>
      </c>
      <c r="FS9374" s="73">
        <f t="shared" si="6017"/>
        <v>279.47000000000003</v>
      </c>
      <c r="FT9374" s="73">
        <f t="shared" si="6017"/>
        <v>279.47000000000003</v>
      </c>
      <c r="FU9374" s="73">
        <f t="shared" si="6017"/>
        <v>279.47000000000003</v>
      </c>
      <c r="FV9374" s="73">
        <f t="shared" si="6017"/>
        <v>279.47000000000003</v>
      </c>
      <c r="FW9374" s="73">
        <f t="shared" si="6017"/>
        <v>279.47000000000003</v>
      </c>
      <c r="FX9374" s="73">
        <f t="shared" si="6017"/>
        <v>279.47000000000003</v>
      </c>
      <c r="FY9374" s="73">
        <f t="shared" si="6017"/>
        <v>279.47000000000003</v>
      </c>
      <c r="FZ9374" s="73">
        <f t="shared" si="6017"/>
        <v>279.47000000000003</v>
      </c>
      <c r="GA9374" s="73">
        <f t="shared" si="6017"/>
        <v>279.47000000000003</v>
      </c>
      <c r="GB9374" s="73">
        <f t="shared" si="6017"/>
        <v>279.47000000000003</v>
      </c>
      <c r="GC9374" s="73">
        <f t="shared" si="6017"/>
        <v>279.47000000000003</v>
      </c>
      <c r="GD9374" s="73">
        <f t="shared" si="6017"/>
        <v>279.47000000000003</v>
      </c>
      <c r="GE9374" s="73">
        <f t="shared" si="6017"/>
        <v>279.47000000000003</v>
      </c>
      <c r="GF9374" s="73">
        <f t="shared" si="6017"/>
        <v>279.47000000000003</v>
      </c>
      <c r="GG9374" s="73">
        <f t="shared" si="6017"/>
        <v>279.47000000000003</v>
      </c>
      <c r="GH9374" s="73">
        <f t="shared" si="6017"/>
        <v>279.47000000000003</v>
      </c>
      <c r="GI9374" s="73">
        <f t="shared" si="6017"/>
        <v>279.47000000000003</v>
      </c>
      <c r="GJ9374" s="73">
        <f t="shared" si="6017"/>
        <v>279.47000000000003</v>
      </c>
      <c r="GK9374" s="73">
        <f t="shared" si="6017"/>
        <v>279.47000000000003</v>
      </c>
      <c r="GL9374" s="73">
        <f t="shared" si="6017"/>
        <v>279.47000000000003</v>
      </c>
      <c r="GM9374" s="73">
        <f t="shared" si="6017"/>
        <v>279.47000000000003</v>
      </c>
      <c r="GN9374" s="73">
        <f t="shared" si="6017"/>
        <v>279.47000000000003</v>
      </c>
      <c r="GO9374" s="73">
        <f t="shared" si="6017"/>
        <v>279.47000000000003</v>
      </c>
      <c r="GP9374" s="73">
        <f t="shared" ref="GP9374:JA9374" si="6018">(GO9374+$F$9100*$F$9102*($F$55/$F$9101*GO9373+$F$55/$F$9101*GO9375))/(1+$F$9100*$F$9102*($F$55/$F$9101+$F$55/$F$9101))</f>
        <v>279.47000000000003</v>
      </c>
      <c r="GQ9374" s="73">
        <f t="shared" si="6018"/>
        <v>279.47000000000003</v>
      </c>
      <c r="GR9374" s="73">
        <f t="shared" si="6018"/>
        <v>279.47000000000003</v>
      </c>
      <c r="GS9374" s="73">
        <f t="shared" si="6018"/>
        <v>279.47000000000003</v>
      </c>
      <c r="GT9374" s="73">
        <f t="shared" si="6018"/>
        <v>279.47000000000003</v>
      </c>
      <c r="GU9374" s="73">
        <f t="shared" si="6018"/>
        <v>279.47000000000003</v>
      </c>
      <c r="GV9374" s="73">
        <f t="shared" si="6018"/>
        <v>279.47000000000003</v>
      </c>
      <c r="GW9374" s="73">
        <f t="shared" si="6018"/>
        <v>279.47000000000003</v>
      </c>
      <c r="GX9374" s="73">
        <f t="shared" si="6018"/>
        <v>279.47000000000003</v>
      </c>
      <c r="GY9374" s="73">
        <f t="shared" si="6018"/>
        <v>279.47000000000003</v>
      </c>
      <c r="GZ9374" s="73">
        <f t="shared" si="6018"/>
        <v>279.47000000000003</v>
      </c>
      <c r="HA9374" s="73">
        <f t="shared" si="6018"/>
        <v>279.47000000000003</v>
      </c>
      <c r="HB9374" s="73">
        <f t="shared" si="6018"/>
        <v>279.47000000000003</v>
      </c>
      <c r="HC9374" s="73">
        <f t="shared" si="6018"/>
        <v>279.47000000000003</v>
      </c>
      <c r="HD9374" s="73">
        <f t="shared" si="6018"/>
        <v>279.47000000000003</v>
      </c>
      <c r="HE9374" s="73">
        <f t="shared" si="6018"/>
        <v>279.47000000000003</v>
      </c>
      <c r="HF9374" s="73">
        <f t="shared" si="6018"/>
        <v>279.47000000000003</v>
      </c>
      <c r="HG9374" s="73">
        <f t="shared" si="6018"/>
        <v>279.47000000000003</v>
      </c>
      <c r="HH9374" s="73">
        <f t="shared" si="6018"/>
        <v>279.47000000000003</v>
      </c>
      <c r="HI9374" s="73">
        <f t="shared" si="6018"/>
        <v>279.47000000000003</v>
      </c>
      <c r="HJ9374" s="73">
        <f t="shared" si="6018"/>
        <v>279.47000000000003</v>
      </c>
      <c r="HK9374" s="73">
        <f t="shared" si="6018"/>
        <v>279.47000000000003</v>
      </c>
      <c r="HL9374" s="73">
        <f t="shared" si="6018"/>
        <v>279.47000000000003</v>
      </c>
      <c r="HM9374" s="73">
        <f t="shared" si="6018"/>
        <v>279.47000000000003</v>
      </c>
      <c r="HN9374" s="73">
        <f t="shared" si="6018"/>
        <v>279.47000000000003</v>
      </c>
      <c r="HO9374" s="73">
        <f t="shared" si="6018"/>
        <v>279.47000000000003</v>
      </c>
      <c r="HP9374" s="73">
        <f t="shared" si="6018"/>
        <v>279.47000000000003</v>
      </c>
      <c r="HQ9374" s="73">
        <f t="shared" si="6018"/>
        <v>279.47000000000003</v>
      </c>
      <c r="HR9374" s="73">
        <f t="shared" si="6018"/>
        <v>279.47000000000003</v>
      </c>
      <c r="HS9374" s="73">
        <f t="shared" si="6018"/>
        <v>279.47000000000003</v>
      </c>
      <c r="HT9374" s="73">
        <f t="shared" si="6018"/>
        <v>279.47000000000003</v>
      </c>
      <c r="HU9374" s="73">
        <f t="shared" si="6018"/>
        <v>279.47000000000003</v>
      </c>
      <c r="HV9374" s="73">
        <f t="shared" si="6018"/>
        <v>279.47000000000003</v>
      </c>
      <c r="HW9374" s="73">
        <f t="shared" si="6018"/>
        <v>279.47000000000003</v>
      </c>
      <c r="HX9374" s="73">
        <f t="shared" si="6018"/>
        <v>279.47000000000003</v>
      </c>
      <c r="HY9374" s="73">
        <f t="shared" si="6018"/>
        <v>279.47000000000003</v>
      </c>
      <c r="HZ9374" s="73">
        <f t="shared" si="6018"/>
        <v>279.47000000000003</v>
      </c>
      <c r="IA9374" s="73">
        <f t="shared" si="6018"/>
        <v>279.47000000000003</v>
      </c>
      <c r="IB9374" s="73">
        <f t="shared" si="6018"/>
        <v>279.47000000000003</v>
      </c>
      <c r="IC9374" s="73">
        <f t="shared" si="6018"/>
        <v>279.47000000000003</v>
      </c>
      <c r="ID9374" s="73">
        <f t="shared" si="6018"/>
        <v>279.47000000000003</v>
      </c>
      <c r="IE9374" s="73">
        <f t="shared" si="6018"/>
        <v>279.47000000000003</v>
      </c>
      <c r="IF9374" s="73">
        <f t="shared" si="6018"/>
        <v>279.47000000000003</v>
      </c>
      <c r="IG9374" s="73">
        <f t="shared" si="6018"/>
        <v>279.47000000000003</v>
      </c>
      <c r="IH9374" s="73">
        <f t="shared" si="6018"/>
        <v>279.47000000000003</v>
      </c>
      <c r="II9374" s="73">
        <f t="shared" si="6018"/>
        <v>279.47000000000003</v>
      </c>
      <c r="IJ9374" s="73">
        <f t="shared" si="6018"/>
        <v>279.47000000000003</v>
      </c>
      <c r="IK9374" s="73">
        <f t="shared" si="6018"/>
        <v>279.47000000000003</v>
      </c>
      <c r="IL9374" s="73">
        <f t="shared" si="6018"/>
        <v>279.47000000000003</v>
      </c>
      <c r="IM9374" s="73">
        <f t="shared" si="6018"/>
        <v>279.47000000000003</v>
      </c>
      <c r="IN9374" s="73">
        <f t="shared" si="6018"/>
        <v>279.47000000000003</v>
      </c>
      <c r="IO9374" s="73">
        <f t="shared" si="6018"/>
        <v>279.47000000000003</v>
      </c>
      <c r="IP9374" s="73">
        <f t="shared" si="6018"/>
        <v>279.47000000000003</v>
      </c>
      <c r="IQ9374" s="73">
        <f t="shared" si="6018"/>
        <v>279.47000000000003</v>
      </c>
      <c r="IR9374" s="73">
        <f t="shared" si="6018"/>
        <v>279.47000000000003</v>
      </c>
      <c r="IS9374" s="73">
        <f t="shared" si="6018"/>
        <v>279.47000000000003</v>
      </c>
      <c r="IT9374" s="73">
        <f t="shared" si="6018"/>
        <v>279.47000000000003</v>
      </c>
      <c r="IU9374" s="73">
        <f t="shared" si="6018"/>
        <v>279.47000000000003</v>
      </c>
      <c r="IV9374" s="73">
        <f t="shared" si="6018"/>
        <v>279.47000000000003</v>
      </c>
      <c r="IW9374" s="73">
        <f t="shared" si="6018"/>
        <v>279.47000000000003</v>
      </c>
      <c r="IX9374" s="73">
        <f t="shared" si="6018"/>
        <v>279.47000000000003</v>
      </c>
      <c r="IY9374" s="73">
        <f t="shared" si="6018"/>
        <v>279.47000000000003</v>
      </c>
      <c r="IZ9374" s="73">
        <f t="shared" si="6018"/>
        <v>279.47000000000003</v>
      </c>
      <c r="JA9374" s="73">
        <f t="shared" si="6018"/>
        <v>279.47000000000003</v>
      </c>
      <c r="JB9374" s="73">
        <f t="shared" ref="JB9374:KG9374" si="6019">(JA9374+$F$9100*$F$9102*($F$55/$F$9101*JA9373+$F$55/$F$9101*JA9375))/(1+$F$9100*$F$9102*($F$55/$F$9101+$F$55/$F$9101))</f>
        <v>279.47000000000003</v>
      </c>
      <c r="JC9374" s="73">
        <f t="shared" si="6019"/>
        <v>279.47000000000003</v>
      </c>
      <c r="JD9374" s="73">
        <f t="shared" si="6019"/>
        <v>279.47000000000003</v>
      </c>
      <c r="JE9374" s="73">
        <f t="shared" si="6019"/>
        <v>279.47000000000003</v>
      </c>
      <c r="JF9374" s="73">
        <f t="shared" si="6019"/>
        <v>279.47000000000003</v>
      </c>
      <c r="JG9374" s="73">
        <f t="shared" si="6019"/>
        <v>279.47000000000003</v>
      </c>
      <c r="JH9374" s="73">
        <f t="shared" si="6019"/>
        <v>279.47000000000003</v>
      </c>
      <c r="JI9374" s="73">
        <f t="shared" si="6019"/>
        <v>279.47000000000003</v>
      </c>
      <c r="JJ9374" s="73">
        <f t="shared" si="6019"/>
        <v>279.47000000000003</v>
      </c>
      <c r="JK9374" s="73">
        <f t="shared" si="6019"/>
        <v>279.47000000000003</v>
      </c>
      <c r="JL9374" s="73">
        <f t="shared" si="6019"/>
        <v>279.47000000000003</v>
      </c>
      <c r="JM9374" s="73">
        <f t="shared" si="6019"/>
        <v>279.47000000000003</v>
      </c>
      <c r="JN9374" s="73">
        <f t="shared" si="6019"/>
        <v>279.47000000000003</v>
      </c>
      <c r="JO9374" s="73">
        <f t="shared" si="6019"/>
        <v>279.47000000000003</v>
      </c>
      <c r="JP9374" s="73">
        <f t="shared" si="6019"/>
        <v>279.47000000000003</v>
      </c>
      <c r="JQ9374" s="73">
        <f t="shared" si="6019"/>
        <v>279.47000000000003</v>
      </c>
      <c r="JR9374" s="73">
        <f t="shared" si="6019"/>
        <v>279.47000000000003</v>
      </c>
      <c r="JS9374" s="73">
        <f t="shared" si="6019"/>
        <v>279.47000000000003</v>
      </c>
      <c r="JT9374" s="73">
        <f t="shared" si="6019"/>
        <v>279.47000000000003</v>
      </c>
      <c r="JU9374" s="73">
        <f t="shared" si="6019"/>
        <v>279.47000000000003</v>
      </c>
      <c r="JV9374" s="73">
        <f t="shared" si="6019"/>
        <v>279.47000000000003</v>
      </c>
      <c r="JW9374" s="73">
        <f t="shared" si="6019"/>
        <v>279.47000000000003</v>
      </c>
      <c r="JX9374" s="73">
        <f t="shared" si="6019"/>
        <v>279.47000000000003</v>
      </c>
      <c r="JY9374" s="73">
        <f t="shared" si="6019"/>
        <v>279.47000000000003</v>
      </c>
      <c r="JZ9374" s="73">
        <f t="shared" si="6019"/>
        <v>279.47000000000003</v>
      </c>
      <c r="KA9374" s="73">
        <f t="shared" si="6019"/>
        <v>279.47000000000003</v>
      </c>
      <c r="KB9374" s="73">
        <f t="shared" si="6019"/>
        <v>279.47000000000003</v>
      </c>
      <c r="KC9374" s="73">
        <f t="shared" si="6019"/>
        <v>279.47000000000003</v>
      </c>
      <c r="KD9374" s="73">
        <f t="shared" si="6019"/>
        <v>279.47000000000003</v>
      </c>
      <c r="KE9374" s="73">
        <f t="shared" si="6019"/>
        <v>279.47000000000003</v>
      </c>
      <c r="KF9374" s="73">
        <f t="shared" si="6019"/>
        <v>279.47000000000003</v>
      </c>
      <c r="KG9374" s="73">
        <f t="shared" si="6019"/>
        <v>279.47000000000003</v>
      </c>
      <c r="KH9374">
        <v>279.47000000000003</v>
      </c>
      <c r="KL9374" s="84"/>
      <c r="KP9374" s="84"/>
      <c r="KS9374" s="74"/>
      <c r="KT9374" s="74"/>
      <c r="KU9374" s="16"/>
      <c r="KV9374" s="72"/>
      <c r="KW9374" s="72"/>
      <c r="KX9374" s="16"/>
      <c r="KZ9374" s="16"/>
      <c r="LA9374" s="16"/>
      <c r="LB9374" s="74"/>
      <c r="LC9374" s="74"/>
    </row>
    <row r="9375" spans="2:315" x14ac:dyDescent="0.35">
      <c r="B9375">
        <v>269</v>
      </c>
      <c r="C9375">
        <f t="shared" si="5789"/>
        <v>2.6850000000000001</v>
      </c>
      <c r="E9375" s="92">
        <v>279.47000000000003</v>
      </c>
      <c r="F9375" s="73">
        <f t="shared" ref="F9375:BQ9375" si="6020">(E9375+$F$9100*$F$9102*($F$55/$F$9101*E9374+$F$55/$F$9101*E9376))/(1+$F$9100*$F$9102*($F$55/$F$9101+$F$55/$F$9101))</f>
        <v>279.47000000000003</v>
      </c>
      <c r="G9375" s="73">
        <f t="shared" si="6020"/>
        <v>279.47000000000003</v>
      </c>
      <c r="H9375" s="73">
        <f t="shared" si="6020"/>
        <v>279.47000000000003</v>
      </c>
      <c r="I9375" s="73">
        <f t="shared" si="6020"/>
        <v>279.47000000000003</v>
      </c>
      <c r="J9375" s="73">
        <f t="shared" si="6020"/>
        <v>279.47000000000003</v>
      </c>
      <c r="K9375" s="73">
        <f t="shared" si="6020"/>
        <v>279.47000000000003</v>
      </c>
      <c r="L9375" s="73">
        <f t="shared" si="6020"/>
        <v>279.47000000000003</v>
      </c>
      <c r="M9375" s="73">
        <f t="shared" si="6020"/>
        <v>279.47000000000003</v>
      </c>
      <c r="N9375" s="73">
        <f t="shared" si="6020"/>
        <v>279.47000000000003</v>
      </c>
      <c r="O9375" s="73">
        <f t="shared" si="6020"/>
        <v>279.47000000000003</v>
      </c>
      <c r="P9375" s="73">
        <f t="shared" si="6020"/>
        <v>279.47000000000003</v>
      </c>
      <c r="Q9375" s="73">
        <f t="shared" si="6020"/>
        <v>279.47000000000003</v>
      </c>
      <c r="R9375" s="73">
        <f t="shared" si="6020"/>
        <v>279.47000000000003</v>
      </c>
      <c r="S9375" s="73">
        <f t="shared" si="6020"/>
        <v>279.47000000000003</v>
      </c>
      <c r="T9375" s="73">
        <f t="shared" si="6020"/>
        <v>279.47000000000003</v>
      </c>
      <c r="U9375" s="73">
        <f t="shared" si="6020"/>
        <v>279.47000000000003</v>
      </c>
      <c r="V9375" s="73">
        <f t="shared" si="6020"/>
        <v>279.47000000000003</v>
      </c>
      <c r="W9375" s="73">
        <f t="shared" si="6020"/>
        <v>279.47000000000003</v>
      </c>
      <c r="X9375" s="73">
        <f t="shared" si="6020"/>
        <v>279.47000000000003</v>
      </c>
      <c r="Y9375" s="73">
        <f t="shared" si="6020"/>
        <v>279.47000000000003</v>
      </c>
      <c r="Z9375" s="73">
        <f t="shared" si="6020"/>
        <v>279.47000000000003</v>
      </c>
      <c r="AA9375" s="73">
        <f t="shared" si="6020"/>
        <v>279.47000000000003</v>
      </c>
      <c r="AB9375" s="73">
        <f t="shared" si="6020"/>
        <v>279.47000000000003</v>
      </c>
      <c r="AC9375" s="73">
        <f t="shared" si="6020"/>
        <v>279.47000000000003</v>
      </c>
      <c r="AD9375" s="73">
        <f t="shared" si="6020"/>
        <v>279.47000000000003</v>
      </c>
      <c r="AE9375" s="73">
        <f t="shared" si="6020"/>
        <v>279.47000000000003</v>
      </c>
      <c r="AF9375" s="73">
        <f t="shared" si="6020"/>
        <v>279.47000000000003</v>
      </c>
      <c r="AG9375" s="73">
        <f t="shared" si="6020"/>
        <v>279.47000000000003</v>
      </c>
      <c r="AH9375" s="73">
        <f t="shared" si="6020"/>
        <v>279.47000000000003</v>
      </c>
      <c r="AI9375" s="73">
        <f t="shared" si="6020"/>
        <v>279.47000000000003</v>
      </c>
      <c r="AJ9375" s="73">
        <f t="shared" si="6020"/>
        <v>279.47000000000003</v>
      </c>
      <c r="AK9375" s="73">
        <f t="shared" si="6020"/>
        <v>279.47000000000003</v>
      </c>
      <c r="AL9375" s="73">
        <f t="shared" si="6020"/>
        <v>279.47000000000003</v>
      </c>
      <c r="AM9375" s="73">
        <f t="shared" si="6020"/>
        <v>279.47000000000003</v>
      </c>
      <c r="AN9375" s="73">
        <f t="shared" si="6020"/>
        <v>279.47000000000003</v>
      </c>
      <c r="AO9375" s="73">
        <f t="shared" si="6020"/>
        <v>279.47000000000003</v>
      </c>
      <c r="AP9375" s="73">
        <f t="shared" si="6020"/>
        <v>279.47000000000003</v>
      </c>
      <c r="AQ9375" s="73">
        <f t="shared" si="6020"/>
        <v>279.47000000000003</v>
      </c>
      <c r="AR9375" s="73">
        <f t="shared" si="6020"/>
        <v>279.47000000000003</v>
      </c>
      <c r="AS9375" s="73">
        <f t="shared" si="6020"/>
        <v>279.47000000000003</v>
      </c>
      <c r="AT9375" s="73">
        <f t="shared" si="6020"/>
        <v>279.47000000000003</v>
      </c>
      <c r="AU9375" s="73">
        <f t="shared" si="6020"/>
        <v>279.47000000000003</v>
      </c>
      <c r="AV9375" s="73">
        <f t="shared" si="6020"/>
        <v>279.47000000000003</v>
      </c>
      <c r="AW9375" s="73">
        <f t="shared" si="6020"/>
        <v>279.47000000000003</v>
      </c>
      <c r="AX9375" s="73">
        <f t="shared" si="6020"/>
        <v>279.47000000000003</v>
      </c>
      <c r="AY9375" s="73">
        <f t="shared" si="6020"/>
        <v>279.47000000000003</v>
      </c>
      <c r="AZ9375" s="73">
        <f t="shared" si="6020"/>
        <v>279.47000000000003</v>
      </c>
      <c r="BA9375" s="73">
        <f t="shared" si="6020"/>
        <v>279.47000000000003</v>
      </c>
      <c r="BB9375" s="73">
        <f t="shared" si="6020"/>
        <v>279.47000000000003</v>
      </c>
      <c r="BC9375" s="73">
        <f t="shared" si="6020"/>
        <v>279.47000000000003</v>
      </c>
      <c r="BD9375" s="73">
        <f t="shared" si="6020"/>
        <v>279.47000000000003</v>
      </c>
      <c r="BE9375" s="73">
        <f t="shared" si="6020"/>
        <v>279.47000000000003</v>
      </c>
      <c r="BF9375" s="73">
        <f t="shared" si="6020"/>
        <v>279.47000000000003</v>
      </c>
      <c r="BG9375" s="73">
        <f t="shared" si="6020"/>
        <v>279.47000000000003</v>
      </c>
      <c r="BH9375" s="73">
        <f t="shared" si="6020"/>
        <v>279.47000000000003</v>
      </c>
      <c r="BI9375" s="73">
        <f t="shared" si="6020"/>
        <v>279.47000000000003</v>
      </c>
      <c r="BJ9375" s="73">
        <f t="shared" si="6020"/>
        <v>279.47000000000003</v>
      </c>
      <c r="BK9375" s="73">
        <f t="shared" si="6020"/>
        <v>279.47000000000003</v>
      </c>
      <c r="BL9375" s="73">
        <f t="shared" si="6020"/>
        <v>279.47000000000003</v>
      </c>
      <c r="BM9375" s="73">
        <f t="shared" si="6020"/>
        <v>279.47000000000003</v>
      </c>
      <c r="BN9375" s="73">
        <f t="shared" si="6020"/>
        <v>279.47000000000003</v>
      </c>
      <c r="BO9375" s="73">
        <f t="shared" si="6020"/>
        <v>279.47000000000003</v>
      </c>
      <c r="BP9375" s="73">
        <f t="shared" si="6020"/>
        <v>279.47000000000003</v>
      </c>
      <c r="BQ9375" s="73">
        <f t="shared" si="6020"/>
        <v>279.47000000000003</v>
      </c>
      <c r="BR9375" s="73">
        <f t="shared" ref="BR9375:EC9375" si="6021">(BQ9375+$F$9100*$F$9102*($F$55/$F$9101*BQ9374+$F$55/$F$9101*BQ9376))/(1+$F$9100*$F$9102*($F$55/$F$9101+$F$55/$F$9101))</f>
        <v>279.47000000000003</v>
      </c>
      <c r="BS9375" s="73">
        <f t="shared" si="6021"/>
        <v>279.47000000000003</v>
      </c>
      <c r="BT9375" s="73">
        <f t="shared" si="6021"/>
        <v>279.47000000000003</v>
      </c>
      <c r="BU9375" s="73">
        <f t="shared" si="6021"/>
        <v>279.47000000000003</v>
      </c>
      <c r="BV9375" s="73">
        <f t="shared" si="6021"/>
        <v>279.47000000000003</v>
      </c>
      <c r="BW9375" s="73">
        <f t="shared" si="6021"/>
        <v>279.47000000000003</v>
      </c>
      <c r="BX9375" s="73">
        <f t="shared" si="6021"/>
        <v>279.47000000000003</v>
      </c>
      <c r="BY9375" s="73">
        <f t="shared" si="6021"/>
        <v>279.47000000000003</v>
      </c>
      <c r="BZ9375" s="73">
        <f t="shared" si="6021"/>
        <v>279.47000000000003</v>
      </c>
      <c r="CA9375" s="73">
        <f t="shared" si="6021"/>
        <v>279.47000000000003</v>
      </c>
      <c r="CB9375" s="73">
        <f t="shared" si="6021"/>
        <v>279.47000000000003</v>
      </c>
      <c r="CC9375" s="73">
        <f t="shared" si="6021"/>
        <v>279.47000000000003</v>
      </c>
      <c r="CD9375" s="73">
        <f t="shared" si="6021"/>
        <v>279.47000000000003</v>
      </c>
      <c r="CE9375" s="73">
        <f t="shared" si="6021"/>
        <v>279.47000000000003</v>
      </c>
      <c r="CF9375" s="73">
        <f t="shared" si="6021"/>
        <v>279.47000000000003</v>
      </c>
      <c r="CG9375" s="73">
        <f t="shared" si="6021"/>
        <v>279.47000000000003</v>
      </c>
      <c r="CH9375" s="73">
        <f t="shared" si="6021"/>
        <v>279.47000000000003</v>
      </c>
      <c r="CI9375" s="73">
        <f t="shared" si="6021"/>
        <v>279.47000000000003</v>
      </c>
      <c r="CJ9375" s="73">
        <f t="shared" si="6021"/>
        <v>279.47000000000003</v>
      </c>
      <c r="CK9375" s="73">
        <f t="shared" si="6021"/>
        <v>279.47000000000003</v>
      </c>
      <c r="CL9375" s="73">
        <f t="shared" si="6021"/>
        <v>279.47000000000003</v>
      </c>
      <c r="CM9375" s="73">
        <f t="shared" si="6021"/>
        <v>279.47000000000003</v>
      </c>
      <c r="CN9375" s="73">
        <f t="shared" si="6021"/>
        <v>279.47000000000003</v>
      </c>
      <c r="CO9375" s="73">
        <f t="shared" si="6021"/>
        <v>279.47000000000003</v>
      </c>
      <c r="CP9375" s="73">
        <f t="shared" si="6021"/>
        <v>279.47000000000003</v>
      </c>
      <c r="CQ9375" s="73">
        <f t="shared" si="6021"/>
        <v>279.47000000000003</v>
      </c>
      <c r="CR9375" s="73">
        <f t="shared" si="6021"/>
        <v>279.47000000000003</v>
      </c>
      <c r="CS9375" s="73">
        <f t="shared" si="6021"/>
        <v>279.47000000000003</v>
      </c>
      <c r="CT9375" s="73">
        <f t="shared" si="6021"/>
        <v>279.47000000000003</v>
      </c>
      <c r="CU9375" s="73">
        <f t="shared" si="6021"/>
        <v>279.47000000000003</v>
      </c>
      <c r="CV9375" s="73">
        <f t="shared" si="6021"/>
        <v>279.47000000000003</v>
      </c>
      <c r="CW9375" s="73">
        <f t="shared" si="6021"/>
        <v>279.47000000000003</v>
      </c>
      <c r="CX9375" s="73">
        <f t="shared" si="6021"/>
        <v>279.47000000000003</v>
      </c>
      <c r="CY9375" s="73">
        <f t="shared" si="6021"/>
        <v>279.47000000000003</v>
      </c>
      <c r="CZ9375" s="73">
        <f t="shared" si="6021"/>
        <v>279.47000000000003</v>
      </c>
      <c r="DA9375" s="73">
        <f t="shared" si="6021"/>
        <v>279.47000000000003</v>
      </c>
      <c r="DB9375" s="73">
        <f t="shared" si="6021"/>
        <v>279.47000000000003</v>
      </c>
      <c r="DC9375" s="73">
        <f t="shared" si="6021"/>
        <v>279.47000000000003</v>
      </c>
      <c r="DD9375" s="73">
        <f t="shared" si="6021"/>
        <v>279.47000000000003</v>
      </c>
      <c r="DE9375" s="73">
        <f t="shared" si="6021"/>
        <v>279.47000000000003</v>
      </c>
      <c r="DF9375" s="73">
        <f t="shared" si="6021"/>
        <v>279.47000000000003</v>
      </c>
      <c r="DG9375" s="73">
        <f t="shared" si="6021"/>
        <v>279.47000000000003</v>
      </c>
      <c r="DH9375" s="73">
        <f t="shared" si="6021"/>
        <v>279.47000000000003</v>
      </c>
      <c r="DI9375" s="73">
        <f t="shared" si="6021"/>
        <v>279.47000000000003</v>
      </c>
      <c r="DJ9375" s="73">
        <f t="shared" si="6021"/>
        <v>279.47000000000003</v>
      </c>
      <c r="DK9375" s="73">
        <f t="shared" si="6021"/>
        <v>279.47000000000003</v>
      </c>
      <c r="DL9375" s="73">
        <f t="shared" si="6021"/>
        <v>279.47000000000003</v>
      </c>
      <c r="DM9375" s="73">
        <f t="shared" si="6021"/>
        <v>279.47000000000003</v>
      </c>
      <c r="DN9375" s="73">
        <f t="shared" si="6021"/>
        <v>279.47000000000003</v>
      </c>
      <c r="DO9375" s="73">
        <f t="shared" si="6021"/>
        <v>279.47000000000003</v>
      </c>
      <c r="DP9375" s="73">
        <f t="shared" si="6021"/>
        <v>279.47000000000003</v>
      </c>
      <c r="DQ9375" s="73">
        <f t="shared" si="6021"/>
        <v>279.47000000000003</v>
      </c>
      <c r="DR9375" s="73">
        <f t="shared" si="6021"/>
        <v>279.47000000000003</v>
      </c>
      <c r="DS9375" s="73">
        <f t="shared" si="6021"/>
        <v>279.47000000000003</v>
      </c>
      <c r="DT9375" s="73">
        <f t="shared" si="6021"/>
        <v>279.47000000000003</v>
      </c>
      <c r="DU9375" s="73">
        <f t="shared" si="6021"/>
        <v>279.47000000000003</v>
      </c>
      <c r="DV9375" s="73">
        <f t="shared" si="6021"/>
        <v>279.47000000000003</v>
      </c>
      <c r="DW9375" s="73">
        <f t="shared" si="6021"/>
        <v>279.47000000000003</v>
      </c>
      <c r="DX9375" s="73">
        <f t="shared" si="6021"/>
        <v>279.47000000000003</v>
      </c>
      <c r="DY9375" s="73">
        <f t="shared" si="6021"/>
        <v>279.47000000000003</v>
      </c>
      <c r="DZ9375" s="73">
        <f t="shared" si="6021"/>
        <v>279.47000000000003</v>
      </c>
      <c r="EA9375" s="73">
        <f t="shared" si="6021"/>
        <v>279.47000000000003</v>
      </c>
      <c r="EB9375" s="73">
        <f t="shared" si="6021"/>
        <v>279.47000000000003</v>
      </c>
      <c r="EC9375" s="73">
        <f t="shared" si="6021"/>
        <v>279.47000000000003</v>
      </c>
      <c r="ED9375" s="73">
        <f t="shared" ref="ED9375:GO9375" si="6022">(EC9375+$F$9100*$F$9102*($F$55/$F$9101*EC9374+$F$55/$F$9101*EC9376))/(1+$F$9100*$F$9102*($F$55/$F$9101+$F$55/$F$9101))</f>
        <v>279.47000000000003</v>
      </c>
      <c r="EE9375" s="73">
        <f t="shared" si="6022"/>
        <v>279.47000000000003</v>
      </c>
      <c r="EF9375" s="73">
        <f t="shared" si="6022"/>
        <v>279.47000000000003</v>
      </c>
      <c r="EG9375" s="73">
        <f t="shared" si="6022"/>
        <v>279.47000000000003</v>
      </c>
      <c r="EH9375" s="73">
        <f t="shared" si="6022"/>
        <v>279.47000000000003</v>
      </c>
      <c r="EI9375" s="73">
        <f t="shared" si="6022"/>
        <v>279.47000000000003</v>
      </c>
      <c r="EJ9375" s="73">
        <f t="shared" si="6022"/>
        <v>279.47000000000003</v>
      </c>
      <c r="EK9375" s="73">
        <f t="shared" si="6022"/>
        <v>279.47000000000003</v>
      </c>
      <c r="EL9375" s="73">
        <f t="shared" si="6022"/>
        <v>279.47000000000003</v>
      </c>
      <c r="EM9375" s="73">
        <f t="shared" si="6022"/>
        <v>279.47000000000003</v>
      </c>
      <c r="EN9375" s="73">
        <f t="shared" si="6022"/>
        <v>279.47000000000003</v>
      </c>
      <c r="EO9375" s="73">
        <f t="shared" si="6022"/>
        <v>279.47000000000003</v>
      </c>
      <c r="EP9375" s="73">
        <f t="shared" si="6022"/>
        <v>279.47000000000003</v>
      </c>
      <c r="EQ9375" s="73">
        <f t="shared" si="6022"/>
        <v>279.47000000000003</v>
      </c>
      <c r="ER9375" s="73">
        <f t="shared" si="6022"/>
        <v>279.47000000000003</v>
      </c>
      <c r="ES9375" s="73">
        <f t="shared" si="6022"/>
        <v>279.47000000000003</v>
      </c>
      <c r="ET9375" s="73">
        <f t="shared" si="6022"/>
        <v>279.47000000000003</v>
      </c>
      <c r="EU9375" s="73">
        <f t="shared" si="6022"/>
        <v>279.47000000000003</v>
      </c>
      <c r="EV9375" s="73">
        <f t="shared" si="6022"/>
        <v>279.47000000000003</v>
      </c>
      <c r="EW9375" s="73">
        <f t="shared" si="6022"/>
        <v>279.47000000000003</v>
      </c>
      <c r="EX9375" s="73">
        <f t="shared" si="6022"/>
        <v>279.47000000000003</v>
      </c>
      <c r="EY9375" s="73">
        <f t="shared" si="6022"/>
        <v>279.47000000000003</v>
      </c>
      <c r="EZ9375" s="73">
        <f t="shared" si="6022"/>
        <v>279.47000000000003</v>
      </c>
      <c r="FA9375" s="73">
        <f t="shared" si="6022"/>
        <v>279.47000000000003</v>
      </c>
      <c r="FB9375" s="73">
        <f t="shared" si="6022"/>
        <v>279.47000000000003</v>
      </c>
      <c r="FC9375" s="73">
        <f t="shared" si="6022"/>
        <v>279.47000000000003</v>
      </c>
      <c r="FD9375" s="73">
        <f t="shared" si="6022"/>
        <v>279.47000000000003</v>
      </c>
      <c r="FE9375" s="73">
        <f t="shared" si="6022"/>
        <v>279.47000000000003</v>
      </c>
      <c r="FF9375" s="73">
        <f t="shared" si="6022"/>
        <v>279.47000000000003</v>
      </c>
      <c r="FG9375" s="73">
        <f t="shared" si="6022"/>
        <v>279.47000000000003</v>
      </c>
      <c r="FH9375" s="73">
        <f t="shared" si="6022"/>
        <v>279.47000000000003</v>
      </c>
      <c r="FI9375" s="73">
        <f t="shared" si="6022"/>
        <v>279.47000000000003</v>
      </c>
      <c r="FJ9375" s="73">
        <f t="shared" si="6022"/>
        <v>279.47000000000003</v>
      </c>
      <c r="FK9375" s="73">
        <f t="shared" si="6022"/>
        <v>279.47000000000003</v>
      </c>
      <c r="FL9375" s="73">
        <f t="shared" si="6022"/>
        <v>279.47000000000003</v>
      </c>
      <c r="FM9375" s="73">
        <f t="shared" si="6022"/>
        <v>279.47000000000003</v>
      </c>
      <c r="FN9375" s="73">
        <f t="shared" si="6022"/>
        <v>279.47000000000003</v>
      </c>
      <c r="FO9375" s="73">
        <f t="shared" si="6022"/>
        <v>279.47000000000003</v>
      </c>
      <c r="FP9375" s="73">
        <f t="shared" si="6022"/>
        <v>279.47000000000003</v>
      </c>
      <c r="FQ9375" s="73">
        <f t="shared" si="6022"/>
        <v>279.47000000000003</v>
      </c>
      <c r="FR9375" s="73">
        <f t="shared" si="6022"/>
        <v>279.47000000000003</v>
      </c>
      <c r="FS9375" s="73">
        <f t="shared" si="6022"/>
        <v>279.47000000000003</v>
      </c>
      <c r="FT9375" s="73">
        <f t="shared" si="6022"/>
        <v>279.47000000000003</v>
      </c>
      <c r="FU9375" s="73">
        <f t="shared" si="6022"/>
        <v>279.47000000000003</v>
      </c>
      <c r="FV9375" s="73">
        <f t="shared" si="6022"/>
        <v>279.47000000000003</v>
      </c>
      <c r="FW9375" s="73">
        <f t="shared" si="6022"/>
        <v>279.47000000000003</v>
      </c>
      <c r="FX9375" s="73">
        <f t="shared" si="6022"/>
        <v>279.47000000000003</v>
      </c>
      <c r="FY9375" s="73">
        <f t="shared" si="6022"/>
        <v>279.47000000000003</v>
      </c>
      <c r="FZ9375" s="73">
        <f t="shared" si="6022"/>
        <v>279.47000000000003</v>
      </c>
      <c r="GA9375" s="73">
        <f t="shared" si="6022"/>
        <v>279.47000000000003</v>
      </c>
      <c r="GB9375" s="73">
        <f t="shared" si="6022"/>
        <v>279.47000000000003</v>
      </c>
      <c r="GC9375" s="73">
        <f t="shared" si="6022"/>
        <v>279.47000000000003</v>
      </c>
      <c r="GD9375" s="73">
        <f t="shared" si="6022"/>
        <v>279.47000000000003</v>
      </c>
      <c r="GE9375" s="73">
        <f t="shared" si="6022"/>
        <v>279.47000000000003</v>
      </c>
      <c r="GF9375" s="73">
        <f t="shared" si="6022"/>
        <v>279.47000000000003</v>
      </c>
      <c r="GG9375" s="73">
        <f t="shared" si="6022"/>
        <v>279.47000000000003</v>
      </c>
      <c r="GH9375" s="73">
        <f t="shared" si="6022"/>
        <v>279.47000000000003</v>
      </c>
      <c r="GI9375" s="73">
        <f t="shared" si="6022"/>
        <v>279.47000000000003</v>
      </c>
      <c r="GJ9375" s="73">
        <f t="shared" si="6022"/>
        <v>279.47000000000003</v>
      </c>
      <c r="GK9375" s="73">
        <f t="shared" si="6022"/>
        <v>279.47000000000003</v>
      </c>
      <c r="GL9375" s="73">
        <f t="shared" si="6022"/>
        <v>279.47000000000003</v>
      </c>
      <c r="GM9375" s="73">
        <f t="shared" si="6022"/>
        <v>279.47000000000003</v>
      </c>
      <c r="GN9375" s="73">
        <f t="shared" si="6022"/>
        <v>279.47000000000003</v>
      </c>
      <c r="GO9375" s="73">
        <f t="shared" si="6022"/>
        <v>279.47000000000003</v>
      </c>
      <c r="GP9375" s="73">
        <f t="shared" ref="GP9375:JA9375" si="6023">(GO9375+$F$9100*$F$9102*($F$55/$F$9101*GO9374+$F$55/$F$9101*GO9376))/(1+$F$9100*$F$9102*($F$55/$F$9101+$F$55/$F$9101))</f>
        <v>279.47000000000003</v>
      </c>
      <c r="GQ9375" s="73">
        <f t="shared" si="6023"/>
        <v>279.47000000000003</v>
      </c>
      <c r="GR9375" s="73">
        <f t="shared" si="6023"/>
        <v>279.47000000000003</v>
      </c>
      <c r="GS9375" s="73">
        <f t="shared" si="6023"/>
        <v>279.47000000000003</v>
      </c>
      <c r="GT9375" s="73">
        <f t="shared" si="6023"/>
        <v>279.47000000000003</v>
      </c>
      <c r="GU9375" s="73">
        <f t="shared" si="6023"/>
        <v>279.47000000000003</v>
      </c>
      <c r="GV9375" s="73">
        <f t="shared" si="6023"/>
        <v>279.47000000000003</v>
      </c>
      <c r="GW9375" s="73">
        <f t="shared" si="6023"/>
        <v>279.47000000000003</v>
      </c>
      <c r="GX9375" s="73">
        <f t="shared" si="6023"/>
        <v>279.47000000000003</v>
      </c>
      <c r="GY9375" s="73">
        <f t="shared" si="6023"/>
        <v>279.47000000000003</v>
      </c>
      <c r="GZ9375" s="73">
        <f t="shared" si="6023"/>
        <v>279.47000000000003</v>
      </c>
      <c r="HA9375" s="73">
        <f t="shared" si="6023"/>
        <v>279.47000000000003</v>
      </c>
      <c r="HB9375" s="73">
        <f t="shared" si="6023"/>
        <v>279.47000000000003</v>
      </c>
      <c r="HC9375" s="73">
        <f t="shared" si="6023"/>
        <v>279.47000000000003</v>
      </c>
      <c r="HD9375" s="73">
        <f t="shared" si="6023"/>
        <v>279.47000000000003</v>
      </c>
      <c r="HE9375" s="73">
        <f t="shared" si="6023"/>
        <v>279.47000000000003</v>
      </c>
      <c r="HF9375" s="73">
        <f t="shared" si="6023"/>
        <v>279.47000000000003</v>
      </c>
      <c r="HG9375" s="73">
        <f t="shared" si="6023"/>
        <v>279.47000000000003</v>
      </c>
      <c r="HH9375" s="73">
        <f t="shared" si="6023"/>
        <v>279.47000000000003</v>
      </c>
      <c r="HI9375" s="73">
        <f t="shared" si="6023"/>
        <v>279.47000000000003</v>
      </c>
      <c r="HJ9375" s="73">
        <f t="shared" si="6023"/>
        <v>279.47000000000003</v>
      </c>
      <c r="HK9375" s="73">
        <f t="shared" si="6023"/>
        <v>279.47000000000003</v>
      </c>
      <c r="HL9375" s="73">
        <f t="shared" si="6023"/>
        <v>279.47000000000003</v>
      </c>
      <c r="HM9375" s="73">
        <f t="shared" si="6023"/>
        <v>279.47000000000003</v>
      </c>
      <c r="HN9375" s="73">
        <f t="shared" si="6023"/>
        <v>279.47000000000003</v>
      </c>
      <c r="HO9375" s="73">
        <f t="shared" si="6023"/>
        <v>279.47000000000003</v>
      </c>
      <c r="HP9375" s="73">
        <f t="shared" si="6023"/>
        <v>279.47000000000003</v>
      </c>
      <c r="HQ9375" s="73">
        <f t="shared" si="6023"/>
        <v>279.47000000000003</v>
      </c>
      <c r="HR9375" s="73">
        <f t="shared" si="6023"/>
        <v>279.47000000000003</v>
      </c>
      <c r="HS9375" s="73">
        <f t="shared" si="6023"/>
        <v>279.47000000000003</v>
      </c>
      <c r="HT9375" s="73">
        <f t="shared" si="6023"/>
        <v>279.47000000000003</v>
      </c>
      <c r="HU9375" s="73">
        <f t="shared" si="6023"/>
        <v>279.47000000000003</v>
      </c>
      <c r="HV9375" s="73">
        <f t="shared" si="6023"/>
        <v>279.47000000000003</v>
      </c>
      <c r="HW9375" s="73">
        <f t="shared" si="6023"/>
        <v>279.47000000000003</v>
      </c>
      <c r="HX9375" s="73">
        <f t="shared" si="6023"/>
        <v>279.47000000000003</v>
      </c>
      <c r="HY9375" s="73">
        <f t="shared" si="6023"/>
        <v>279.47000000000003</v>
      </c>
      <c r="HZ9375" s="73">
        <f t="shared" si="6023"/>
        <v>279.47000000000003</v>
      </c>
      <c r="IA9375" s="73">
        <f t="shared" si="6023"/>
        <v>279.47000000000003</v>
      </c>
      <c r="IB9375" s="73">
        <f t="shared" si="6023"/>
        <v>279.47000000000003</v>
      </c>
      <c r="IC9375" s="73">
        <f t="shared" si="6023"/>
        <v>279.47000000000003</v>
      </c>
      <c r="ID9375" s="73">
        <f t="shared" si="6023"/>
        <v>279.47000000000003</v>
      </c>
      <c r="IE9375" s="73">
        <f t="shared" si="6023"/>
        <v>279.47000000000003</v>
      </c>
      <c r="IF9375" s="73">
        <f t="shared" si="6023"/>
        <v>279.47000000000003</v>
      </c>
      <c r="IG9375" s="73">
        <f t="shared" si="6023"/>
        <v>279.47000000000003</v>
      </c>
      <c r="IH9375" s="73">
        <f t="shared" si="6023"/>
        <v>279.47000000000003</v>
      </c>
      <c r="II9375" s="73">
        <f t="shared" si="6023"/>
        <v>279.47000000000003</v>
      </c>
      <c r="IJ9375" s="73">
        <f t="shared" si="6023"/>
        <v>279.47000000000003</v>
      </c>
      <c r="IK9375" s="73">
        <f t="shared" si="6023"/>
        <v>279.47000000000003</v>
      </c>
      <c r="IL9375" s="73">
        <f t="shared" si="6023"/>
        <v>279.47000000000003</v>
      </c>
      <c r="IM9375" s="73">
        <f t="shared" si="6023"/>
        <v>279.47000000000003</v>
      </c>
      <c r="IN9375" s="73">
        <f t="shared" si="6023"/>
        <v>279.47000000000003</v>
      </c>
      <c r="IO9375" s="73">
        <f t="shared" si="6023"/>
        <v>279.47000000000003</v>
      </c>
      <c r="IP9375" s="73">
        <f t="shared" si="6023"/>
        <v>279.47000000000003</v>
      </c>
      <c r="IQ9375" s="73">
        <f t="shared" si="6023"/>
        <v>279.47000000000003</v>
      </c>
      <c r="IR9375" s="73">
        <f t="shared" si="6023"/>
        <v>279.47000000000003</v>
      </c>
      <c r="IS9375" s="73">
        <f t="shared" si="6023"/>
        <v>279.47000000000003</v>
      </c>
      <c r="IT9375" s="73">
        <f t="shared" si="6023"/>
        <v>279.47000000000003</v>
      </c>
      <c r="IU9375" s="73">
        <f t="shared" si="6023"/>
        <v>279.47000000000003</v>
      </c>
      <c r="IV9375" s="73">
        <f t="shared" si="6023"/>
        <v>279.47000000000003</v>
      </c>
      <c r="IW9375" s="73">
        <f t="shared" si="6023"/>
        <v>279.47000000000003</v>
      </c>
      <c r="IX9375" s="73">
        <f t="shared" si="6023"/>
        <v>279.47000000000003</v>
      </c>
      <c r="IY9375" s="73">
        <f t="shared" si="6023"/>
        <v>279.47000000000003</v>
      </c>
      <c r="IZ9375" s="73">
        <f t="shared" si="6023"/>
        <v>279.47000000000003</v>
      </c>
      <c r="JA9375" s="73">
        <f t="shared" si="6023"/>
        <v>279.47000000000003</v>
      </c>
      <c r="JB9375" s="73">
        <f t="shared" ref="JB9375:KG9375" si="6024">(JA9375+$F$9100*$F$9102*($F$55/$F$9101*JA9374+$F$55/$F$9101*JA9376))/(1+$F$9100*$F$9102*($F$55/$F$9101+$F$55/$F$9101))</f>
        <v>279.47000000000003</v>
      </c>
      <c r="JC9375" s="73">
        <f t="shared" si="6024"/>
        <v>279.47000000000003</v>
      </c>
      <c r="JD9375" s="73">
        <f t="shared" si="6024"/>
        <v>279.47000000000003</v>
      </c>
      <c r="JE9375" s="73">
        <f t="shared" si="6024"/>
        <v>279.47000000000003</v>
      </c>
      <c r="JF9375" s="73">
        <f t="shared" si="6024"/>
        <v>279.47000000000003</v>
      </c>
      <c r="JG9375" s="73">
        <f t="shared" si="6024"/>
        <v>279.47000000000003</v>
      </c>
      <c r="JH9375" s="73">
        <f t="shared" si="6024"/>
        <v>279.47000000000003</v>
      </c>
      <c r="JI9375" s="73">
        <f t="shared" si="6024"/>
        <v>279.47000000000003</v>
      </c>
      <c r="JJ9375" s="73">
        <f t="shared" si="6024"/>
        <v>279.47000000000003</v>
      </c>
      <c r="JK9375" s="73">
        <f t="shared" si="6024"/>
        <v>279.47000000000003</v>
      </c>
      <c r="JL9375" s="73">
        <f t="shared" si="6024"/>
        <v>279.47000000000003</v>
      </c>
      <c r="JM9375" s="73">
        <f t="shared" si="6024"/>
        <v>279.47000000000003</v>
      </c>
      <c r="JN9375" s="73">
        <f t="shared" si="6024"/>
        <v>279.47000000000003</v>
      </c>
      <c r="JO9375" s="73">
        <f t="shared" si="6024"/>
        <v>279.47000000000003</v>
      </c>
      <c r="JP9375" s="73">
        <f t="shared" si="6024"/>
        <v>279.47000000000003</v>
      </c>
      <c r="JQ9375" s="73">
        <f t="shared" si="6024"/>
        <v>279.47000000000003</v>
      </c>
      <c r="JR9375" s="73">
        <f t="shared" si="6024"/>
        <v>279.47000000000003</v>
      </c>
      <c r="JS9375" s="73">
        <f t="shared" si="6024"/>
        <v>279.47000000000003</v>
      </c>
      <c r="JT9375" s="73">
        <f t="shared" si="6024"/>
        <v>279.47000000000003</v>
      </c>
      <c r="JU9375" s="73">
        <f t="shared" si="6024"/>
        <v>279.47000000000003</v>
      </c>
      <c r="JV9375" s="73">
        <f t="shared" si="6024"/>
        <v>279.47000000000003</v>
      </c>
      <c r="JW9375" s="73">
        <f t="shared" si="6024"/>
        <v>279.47000000000003</v>
      </c>
      <c r="JX9375" s="73">
        <f t="shared" si="6024"/>
        <v>279.47000000000003</v>
      </c>
      <c r="JY9375" s="73">
        <f t="shared" si="6024"/>
        <v>279.47000000000003</v>
      </c>
      <c r="JZ9375" s="73">
        <f t="shared" si="6024"/>
        <v>279.47000000000003</v>
      </c>
      <c r="KA9375" s="73">
        <f t="shared" si="6024"/>
        <v>279.47000000000003</v>
      </c>
      <c r="KB9375" s="73">
        <f t="shared" si="6024"/>
        <v>279.47000000000003</v>
      </c>
      <c r="KC9375" s="73">
        <f t="shared" si="6024"/>
        <v>279.47000000000003</v>
      </c>
      <c r="KD9375" s="73">
        <f t="shared" si="6024"/>
        <v>279.47000000000003</v>
      </c>
      <c r="KE9375" s="73">
        <f t="shared" si="6024"/>
        <v>279.47000000000003</v>
      </c>
      <c r="KF9375" s="73">
        <f t="shared" si="6024"/>
        <v>279.47000000000003</v>
      </c>
      <c r="KG9375" s="73">
        <f t="shared" si="6024"/>
        <v>279.47000000000003</v>
      </c>
      <c r="KH9375">
        <v>279.47000000000003</v>
      </c>
      <c r="KL9375" s="84"/>
      <c r="KP9375" s="84"/>
      <c r="KS9375" s="74"/>
      <c r="KT9375" s="74"/>
      <c r="KU9375" s="16"/>
      <c r="KV9375" s="72"/>
      <c r="KW9375" s="72"/>
      <c r="KX9375" s="16"/>
      <c r="KZ9375" s="16"/>
      <c r="LA9375" s="16"/>
      <c r="LB9375" s="74"/>
      <c r="LC9375" s="74"/>
    </row>
    <row r="9376" spans="2:315" x14ac:dyDescent="0.35">
      <c r="B9376">
        <v>270</v>
      </c>
      <c r="C9376">
        <f t="shared" si="5789"/>
        <v>2.6949999999999998</v>
      </c>
      <c r="E9376" s="92">
        <v>279.47000000000003</v>
      </c>
      <c r="F9376" s="73">
        <f t="shared" ref="F9376:BQ9376" si="6025">(E9376+$F$9100*$F$9102*($F$55/$F$9101*E9375+$F$55/$F$9101*E9377))/(1+$F$9100*$F$9102*($F$55/$F$9101+$F$55/$F$9101))</f>
        <v>279.47000000000003</v>
      </c>
      <c r="G9376" s="73">
        <f t="shared" si="6025"/>
        <v>279.47000000000003</v>
      </c>
      <c r="H9376" s="73">
        <f t="shared" si="6025"/>
        <v>279.47000000000003</v>
      </c>
      <c r="I9376" s="73">
        <f t="shared" si="6025"/>
        <v>279.47000000000003</v>
      </c>
      <c r="J9376" s="73">
        <f t="shared" si="6025"/>
        <v>279.47000000000003</v>
      </c>
      <c r="K9376" s="73">
        <f t="shared" si="6025"/>
        <v>279.47000000000003</v>
      </c>
      <c r="L9376" s="73">
        <f t="shared" si="6025"/>
        <v>279.47000000000003</v>
      </c>
      <c r="M9376" s="73">
        <f t="shared" si="6025"/>
        <v>279.47000000000003</v>
      </c>
      <c r="N9376" s="73">
        <f t="shared" si="6025"/>
        <v>279.47000000000003</v>
      </c>
      <c r="O9376" s="73">
        <f t="shared" si="6025"/>
        <v>279.47000000000003</v>
      </c>
      <c r="P9376" s="73">
        <f t="shared" si="6025"/>
        <v>279.47000000000003</v>
      </c>
      <c r="Q9376" s="73">
        <f t="shared" si="6025"/>
        <v>279.47000000000003</v>
      </c>
      <c r="R9376" s="73">
        <f t="shared" si="6025"/>
        <v>279.47000000000003</v>
      </c>
      <c r="S9376" s="73">
        <f t="shared" si="6025"/>
        <v>279.47000000000003</v>
      </c>
      <c r="T9376" s="73">
        <f t="shared" si="6025"/>
        <v>279.47000000000003</v>
      </c>
      <c r="U9376" s="73">
        <f t="shared" si="6025"/>
        <v>279.47000000000003</v>
      </c>
      <c r="V9376" s="73">
        <f t="shared" si="6025"/>
        <v>279.47000000000003</v>
      </c>
      <c r="W9376" s="73">
        <f t="shared" si="6025"/>
        <v>279.47000000000003</v>
      </c>
      <c r="X9376" s="73">
        <f t="shared" si="6025"/>
        <v>279.47000000000003</v>
      </c>
      <c r="Y9376" s="73">
        <f t="shared" si="6025"/>
        <v>279.47000000000003</v>
      </c>
      <c r="Z9376" s="73">
        <f t="shared" si="6025"/>
        <v>279.47000000000003</v>
      </c>
      <c r="AA9376" s="73">
        <f t="shared" si="6025"/>
        <v>279.47000000000003</v>
      </c>
      <c r="AB9376" s="73">
        <f t="shared" si="6025"/>
        <v>279.47000000000003</v>
      </c>
      <c r="AC9376" s="73">
        <f t="shared" si="6025"/>
        <v>279.47000000000003</v>
      </c>
      <c r="AD9376" s="73">
        <f t="shared" si="6025"/>
        <v>279.47000000000003</v>
      </c>
      <c r="AE9376" s="73">
        <f t="shared" si="6025"/>
        <v>279.47000000000003</v>
      </c>
      <c r="AF9376" s="73">
        <f t="shared" si="6025"/>
        <v>279.47000000000003</v>
      </c>
      <c r="AG9376" s="73">
        <f t="shared" si="6025"/>
        <v>279.47000000000003</v>
      </c>
      <c r="AH9376" s="73">
        <f t="shared" si="6025"/>
        <v>279.47000000000003</v>
      </c>
      <c r="AI9376" s="73">
        <f t="shared" si="6025"/>
        <v>279.47000000000003</v>
      </c>
      <c r="AJ9376" s="73">
        <f t="shared" si="6025"/>
        <v>279.47000000000003</v>
      </c>
      <c r="AK9376" s="73">
        <f t="shared" si="6025"/>
        <v>279.47000000000003</v>
      </c>
      <c r="AL9376" s="73">
        <f t="shared" si="6025"/>
        <v>279.47000000000003</v>
      </c>
      <c r="AM9376" s="73">
        <f t="shared" si="6025"/>
        <v>279.47000000000003</v>
      </c>
      <c r="AN9376" s="73">
        <f t="shared" si="6025"/>
        <v>279.47000000000003</v>
      </c>
      <c r="AO9376" s="73">
        <f t="shared" si="6025"/>
        <v>279.47000000000003</v>
      </c>
      <c r="AP9376" s="73">
        <f t="shared" si="6025"/>
        <v>279.47000000000003</v>
      </c>
      <c r="AQ9376" s="73">
        <f t="shared" si="6025"/>
        <v>279.47000000000003</v>
      </c>
      <c r="AR9376" s="73">
        <f t="shared" si="6025"/>
        <v>279.47000000000003</v>
      </c>
      <c r="AS9376" s="73">
        <f t="shared" si="6025"/>
        <v>279.47000000000003</v>
      </c>
      <c r="AT9376" s="73">
        <f t="shared" si="6025"/>
        <v>279.47000000000003</v>
      </c>
      <c r="AU9376" s="73">
        <f t="shared" si="6025"/>
        <v>279.47000000000003</v>
      </c>
      <c r="AV9376" s="73">
        <f t="shared" si="6025"/>
        <v>279.47000000000003</v>
      </c>
      <c r="AW9376" s="73">
        <f t="shared" si="6025"/>
        <v>279.47000000000003</v>
      </c>
      <c r="AX9376" s="73">
        <f t="shared" si="6025"/>
        <v>279.47000000000003</v>
      </c>
      <c r="AY9376" s="73">
        <f t="shared" si="6025"/>
        <v>279.47000000000003</v>
      </c>
      <c r="AZ9376" s="73">
        <f t="shared" si="6025"/>
        <v>279.47000000000003</v>
      </c>
      <c r="BA9376" s="73">
        <f t="shared" si="6025"/>
        <v>279.47000000000003</v>
      </c>
      <c r="BB9376" s="73">
        <f t="shared" si="6025"/>
        <v>279.47000000000003</v>
      </c>
      <c r="BC9376" s="73">
        <f t="shared" si="6025"/>
        <v>279.47000000000003</v>
      </c>
      <c r="BD9376" s="73">
        <f t="shared" si="6025"/>
        <v>279.47000000000003</v>
      </c>
      <c r="BE9376" s="73">
        <f t="shared" si="6025"/>
        <v>279.47000000000003</v>
      </c>
      <c r="BF9376" s="73">
        <f t="shared" si="6025"/>
        <v>279.47000000000003</v>
      </c>
      <c r="BG9376" s="73">
        <f t="shared" si="6025"/>
        <v>279.47000000000003</v>
      </c>
      <c r="BH9376" s="73">
        <f t="shared" si="6025"/>
        <v>279.47000000000003</v>
      </c>
      <c r="BI9376" s="73">
        <f t="shared" si="6025"/>
        <v>279.47000000000003</v>
      </c>
      <c r="BJ9376" s="73">
        <f t="shared" si="6025"/>
        <v>279.47000000000003</v>
      </c>
      <c r="BK9376" s="73">
        <f t="shared" si="6025"/>
        <v>279.47000000000003</v>
      </c>
      <c r="BL9376" s="73">
        <f t="shared" si="6025"/>
        <v>279.47000000000003</v>
      </c>
      <c r="BM9376" s="73">
        <f t="shared" si="6025"/>
        <v>279.47000000000003</v>
      </c>
      <c r="BN9376" s="73">
        <f t="shared" si="6025"/>
        <v>279.47000000000003</v>
      </c>
      <c r="BO9376" s="73">
        <f t="shared" si="6025"/>
        <v>279.47000000000003</v>
      </c>
      <c r="BP9376" s="73">
        <f t="shared" si="6025"/>
        <v>279.47000000000003</v>
      </c>
      <c r="BQ9376" s="73">
        <f t="shared" si="6025"/>
        <v>279.47000000000003</v>
      </c>
      <c r="BR9376" s="73">
        <f t="shared" ref="BR9376:EC9376" si="6026">(BQ9376+$F$9100*$F$9102*($F$55/$F$9101*BQ9375+$F$55/$F$9101*BQ9377))/(1+$F$9100*$F$9102*($F$55/$F$9101+$F$55/$F$9101))</f>
        <v>279.47000000000003</v>
      </c>
      <c r="BS9376" s="73">
        <f t="shared" si="6026"/>
        <v>279.47000000000003</v>
      </c>
      <c r="BT9376" s="73">
        <f t="shared" si="6026"/>
        <v>279.47000000000003</v>
      </c>
      <c r="BU9376" s="73">
        <f t="shared" si="6026"/>
        <v>279.47000000000003</v>
      </c>
      <c r="BV9376" s="73">
        <f t="shared" si="6026"/>
        <v>279.47000000000003</v>
      </c>
      <c r="BW9376" s="73">
        <f t="shared" si="6026"/>
        <v>279.47000000000003</v>
      </c>
      <c r="BX9376" s="73">
        <f t="shared" si="6026"/>
        <v>279.47000000000003</v>
      </c>
      <c r="BY9376" s="73">
        <f t="shared" si="6026"/>
        <v>279.47000000000003</v>
      </c>
      <c r="BZ9376" s="73">
        <f t="shared" si="6026"/>
        <v>279.47000000000003</v>
      </c>
      <c r="CA9376" s="73">
        <f t="shared" si="6026"/>
        <v>279.47000000000003</v>
      </c>
      <c r="CB9376" s="73">
        <f t="shared" si="6026"/>
        <v>279.47000000000003</v>
      </c>
      <c r="CC9376" s="73">
        <f t="shared" si="6026"/>
        <v>279.47000000000003</v>
      </c>
      <c r="CD9376" s="73">
        <f t="shared" si="6026"/>
        <v>279.47000000000003</v>
      </c>
      <c r="CE9376" s="73">
        <f t="shared" si="6026"/>
        <v>279.47000000000003</v>
      </c>
      <c r="CF9376" s="73">
        <f t="shared" si="6026"/>
        <v>279.47000000000003</v>
      </c>
      <c r="CG9376" s="73">
        <f t="shared" si="6026"/>
        <v>279.47000000000003</v>
      </c>
      <c r="CH9376" s="73">
        <f t="shared" si="6026"/>
        <v>279.47000000000003</v>
      </c>
      <c r="CI9376" s="73">
        <f t="shared" si="6026"/>
        <v>279.47000000000003</v>
      </c>
      <c r="CJ9376" s="73">
        <f t="shared" si="6026"/>
        <v>279.47000000000003</v>
      </c>
      <c r="CK9376" s="73">
        <f t="shared" si="6026"/>
        <v>279.47000000000003</v>
      </c>
      <c r="CL9376" s="73">
        <f t="shared" si="6026"/>
        <v>279.47000000000003</v>
      </c>
      <c r="CM9376" s="73">
        <f t="shared" si="6026"/>
        <v>279.47000000000003</v>
      </c>
      <c r="CN9376" s="73">
        <f t="shared" si="6026"/>
        <v>279.47000000000003</v>
      </c>
      <c r="CO9376" s="73">
        <f t="shared" si="6026"/>
        <v>279.47000000000003</v>
      </c>
      <c r="CP9376" s="73">
        <f t="shared" si="6026"/>
        <v>279.47000000000003</v>
      </c>
      <c r="CQ9376" s="73">
        <f t="shared" si="6026"/>
        <v>279.47000000000003</v>
      </c>
      <c r="CR9376" s="73">
        <f t="shared" si="6026"/>
        <v>279.47000000000003</v>
      </c>
      <c r="CS9376" s="73">
        <f t="shared" si="6026"/>
        <v>279.47000000000003</v>
      </c>
      <c r="CT9376" s="73">
        <f t="shared" si="6026"/>
        <v>279.47000000000003</v>
      </c>
      <c r="CU9376" s="73">
        <f t="shared" si="6026"/>
        <v>279.47000000000003</v>
      </c>
      <c r="CV9376" s="73">
        <f t="shared" si="6026"/>
        <v>279.47000000000003</v>
      </c>
      <c r="CW9376" s="73">
        <f t="shared" si="6026"/>
        <v>279.47000000000003</v>
      </c>
      <c r="CX9376" s="73">
        <f t="shared" si="6026"/>
        <v>279.47000000000003</v>
      </c>
      <c r="CY9376" s="73">
        <f t="shared" si="6026"/>
        <v>279.47000000000003</v>
      </c>
      <c r="CZ9376" s="73">
        <f t="shared" si="6026"/>
        <v>279.47000000000003</v>
      </c>
      <c r="DA9376" s="73">
        <f t="shared" si="6026"/>
        <v>279.47000000000003</v>
      </c>
      <c r="DB9376" s="73">
        <f t="shared" si="6026"/>
        <v>279.47000000000003</v>
      </c>
      <c r="DC9376" s="73">
        <f t="shared" si="6026"/>
        <v>279.47000000000003</v>
      </c>
      <c r="DD9376" s="73">
        <f t="shared" si="6026"/>
        <v>279.47000000000003</v>
      </c>
      <c r="DE9376" s="73">
        <f t="shared" si="6026"/>
        <v>279.47000000000003</v>
      </c>
      <c r="DF9376" s="73">
        <f t="shared" si="6026"/>
        <v>279.47000000000003</v>
      </c>
      <c r="DG9376" s="73">
        <f t="shared" si="6026"/>
        <v>279.47000000000003</v>
      </c>
      <c r="DH9376" s="73">
        <f t="shared" si="6026"/>
        <v>279.47000000000003</v>
      </c>
      <c r="DI9376" s="73">
        <f t="shared" si="6026"/>
        <v>279.47000000000003</v>
      </c>
      <c r="DJ9376" s="73">
        <f t="shared" si="6026"/>
        <v>279.47000000000003</v>
      </c>
      <c r="DK9376" s="73">
        <f t="shared" si="6026"/>
        <v>279.47000000000003</v>
      </c>
      <c r="DL9376" s="73">
        <f t="shared" si="6026"/>
        <v>279.47000000000003</v>
      </c>
      <c r="DM9376" s="73">
        <f t="shared" si="6026"/>
        <v>279.47000000000003</v>
      </c>
      <c r="DN9376" s="73">
        <f t="shared" si="6026"/>
        <v>279.47000000000003</v>
      </c>
      <c r="DO9376" s="73">
        <f t="shared" si="6026"/>
        <v>279.47000000000003</v>
      </c>
      <c r="DP9376" s="73">
        <f t="shared" si="6026"/>
        <v>279.47000000000003</v>
      </c>
      <c r="DQ9376" s="73">
        <f t="shared" si="6026"/>
        <v>279.47000000000003</v>
      </c>
      <c r="DR9376" s="73">
        <f t="shared" si="6026"/>
        <v>279.47000000000003</v>
      </c>
      <c r="DS9376" s="73">
        <f t="shared" si="6026"/>
        <v>279.47000000000003</v>
      </c>
      <c r="DT9376" s="73">
        <f t="shared" si="6026"/>
        <v>279.47000000000003</v>
      </c>
      <c r="DU9376" s="73">
        <f t="shared" si="6026"/>
        <v>279.47000000000003</v>
      </c>
      <c r="DV9376" s="73">
        <f t="shared" si="6026"/>
        <v>279.47000000000003</v>
      </c>
      <c r="DW9376" s="73">
        <f t="shared" si="6026"/>
        <v>279.47000000000003</v>
      </c>
      <c r="DX9376" s="73">
        <f t="shared" si="6026"/>
        <v>279.47000000000003</v>
      </c>
      <c r="DY9376" s="73">
        <f t="shared" si="6026"/>
        <v>279.47000000000003</v>
      </c>
      <c r="DZ9376" s="73">
        <f t="shared" si="6026"/>
        <v>279.47000000000003</v>
      </c>
      <c r="EA9376" s="73">
        <f t="shared" si="6026"/>
        <v>279.47000000000003</v>
      </c>
      <c r="EB9376" s="73">
        <f t="shared" si="6026"/>
        <v>279.47000000000003</v>
      </c>
      <c r="EC9376" s="73">
        <f t="shared" si="6026"/>
        <v>279.47000000000003</v>
      </c>
      <c r="ED9376" s="73">
        <f t="shared" ref="ED9376:GO9376" si="6027">(EC9376+$F$9100*$F$9102*($F$55/$F$9101*EC9375+$F$55/$F$9101*EC9377))/(1+$F$9100*$F$9102*($F$55/$F$9101+$F$55/$F$9101))</f>
        <v>279.47000000000003</v>
      </c>
      <c r="EE9376" s="73">
        <f t="shared" si="6027"/>
        <v>279.47000000000003</v>
      </c>
      <c r="EF9376" s="73">
        <f t="shared" si="6027"/>
        <v>279.47000000000003</v>
      </c>
      <c r="EG9376" s="73">
        <f t="shared" si="6027"/>
        <v>279.47000000000003</v>
      </c>
      <c r="EH9376" s="73">
        <f t="shared" si="6027"/>
        <v>279.47000000000003</v>
      </c>
      <c r="EI9376" s="73">
        <f t="shared" si="6027"/>
        <v>279.47000000000003</v>
      </c>
      <c r="EJ9376" s="73">
        <f t="shared" si="6027"/>
        <v>279.47000000000003</v>
      </c>
      <c r="EK9376" s="73">
        <f t="shared" si="6027"/>
        <v>279.47000000000003</v>
      </c>
      <c r="EL9376" s="73">
        <f t="shared" si="6027"/>
        <v>279.47000000000003</v>
      </c>
      <c r="EM9376" s="73">
        <f t="shared" si="6027"/>
        <v>279.47000000000003</v>
      </c>
      <c r="EN9376" s="73">
        <f t="shared" si="6027"/>
        <v>279.47000000000003</v>
      </c>
      <c r="EO9376" s="73">
        <f t="shared" si="6027"/>
        <v>279.47000000000003</v>
      </c>
      <c r="EP9376" s="73">
        <f t="shared" si="6027"/>
        <v>279.47000000000003</v>
      </c>
      <c r="EQ9376" s="73">
        <f t="shared" si="6027"/>
        <v>279.47000000000003</v>
      </c>
      <c r="ER9376" s="73">
        <f t="shared" si="6027"/>
        <v>279.47000000000003</v>
      </c>
      <c r="ES9376" s="73">
        <f t="shared" si="6027"/>
        <v>279.47000000000003</v>
      </c>
      <c r="ET9376" s="73">
        <f t="shared" si="6027"/>
        <v>279.47000000000003</v>
      </c>
      <c r="EU9376" s="73">
        <f t="shared" si="6027"/>
        <v>279.47000000000003</v>
      </c>
      <c r="EV9376" s="73">
        <f t="shared" si="6027"/>
        <v>279.47000000000003</v>
      </c>
      <c r="EW9376" s="73">
        <f t="shared" si="6027"/>
        <v>279.47000000000003</v>
      </c>
      <c r="EX9376" s="73">
        <f t="shared" si="6027"/>
        <v>279.47000000000003</v>
      </c>
      <c r="EY9376" s="73">
        <f t="shared" si="6027"/>
        <v>279.47000000000003</v>
      </c>
      <c r="EZ9376" s="73">
        <f t="shared" si="6027"/>
        <v>279.47000000000003</v>
      </c>
      <c r="FA9376" s="73">
        <f t="shared" si="6027"/>
        <v>279.47000000000003</v>
      </c>
      <c r="FB9376" s="73">
        <f t="shared" si="6027"/>
        <v>279.47000000000003</v>
      </c>
      <c r="FC9376" s="73">
        <f t="shared" si="6027"/>
        <v>279.47000000000003</v>
      </c>
      <c r="FD9376" s="73">
        <f t="shared" si="6027"/>
        <v>279.47000000000003</v>
      </c>
      <c r="FE9376" s="73">
        <f t="shared" si="6027"/>
        <v>279.47000000000003</v>
      </c>
      <c r="FF9376" s="73">
        <f t="shared" si="6027"/>
        <v>279.47000000000003</v>
      </c>
      <c r="FG9376" s="73">
        <f t="shared" si="6027"/>
        <v>279.47000000000003</v>
      </c>
      <c r="FH9376" s="73">
        <f t="shared" si="6027"/>
        <v>279.47000000000003</v>
      </c>
      <c r="FI9376" s="73">
        <f t="shared" si="6027"/>
        <v>279.47000000000003</v>
      </c>
      <c r="FJ9376" s="73">
        <f t="shared" si="6027"/>
        <v>279.47000000000003</v>
      </c>
      <c r="FK9376" s="73">
        <f t="shared" si="6027"/>
        <v>279.47000000000003</v>
      </c>
      <c r="FL9376" s="73">
        <f t="shared" si="6027"/>
        <v>279.47000000000003</v>
      </c>
      <c r="FM9376" s="73">
        <f t="shared" si="6027"/>
        <v>279.47000000000003</v>
      </c>
      <c r="FN9376" s="73">
        <f t="shared" si="6027"/>
        <v>279.47000000000003</v>
      </c>
      <c r="FO9376" s="73">
        <f t="shared" si="6027"/>
        <v>279.47000000000003</v>
      </c>
      <c r="FP9376" s="73">
        <f t="shared" si="6027"/>
        <v>279.47000000000003</v>
      </c>
      <c r="FQ9376" s="73">
        <f t="shared" si="6027"/>
        <v>279.47000000000003</v>
      </c>
      <c r="FR9376" s="73">
        <f t="shared" si="6027"/>
        <v>279.47000000000003</v>
      </c>
      <c r="FS9376" s="73">
        <f t="shared" si="6027"/>
        <v>279.47000000000003</v>
      </c>
      <c r="FT9376" s="73">
        <f t="shared" si="6027"/>
        <v>279.47000000000003</v>
      </c>
      <c r="FU9376" s="73">
        <f t="shared" si="6027"/>
        <v>279.47000000000003</v>
      </c>
      <c r="FV9376" s="73">
        <f t="shared" si="6027"/>
        <v>279.47000000000003</v>
      </c>
      <c r="FW9376" s="73">
        <f t="shared" si="6027"/>
        <v>279.47000000000003</v>
      </c>
      <c r="FX9376" s="73">
        <f t="shared" si="6027"/>
        <v>279.47000000000003</v>
      </c>
      <c r="FY9376" s="73">
        <f t="shared" si="6027"/>
        <v>279.47000000000003</v>
      </c>
      <c r="FZ9376" s="73">
        <f t="shared" si="6027"/>
        <v>279.47000000000003</v>
      </c>
      <c r="GA9376" s="73">
        <f t="shared" si="6027"/>
        <v>279.47000000000003</v>
      </c>
      <c r="GB9376" s="73">
        <f t="shared" si="6027"/>
        <v>279.47000000000003</v>
      </c>
      <c r="GC9376" s="73">
        <f t="shared" si="6027"/>
        <v>279.47000000000003</v>
      </c>
      <c r="GD9376" s="73">
        <f t="shared" si="6027"/>
        <v>279.47000000000003</v>
      </c>
      <c r="GE9376" s="73">
        <f t="shared" si="6027"/>
        <v>279.47000000000003</v>
      </c>
      <c r="GF9376" s="73">
        <f t="shared" si="6027"/>
        <v>279.47000000000003</v>
      </c>
      <c r="GG9376" s="73">
        <f t="shared" si="6027"/>
        <v>279.47000000000003</v>
      </c>
      <c r="GH9376" s="73">
        <f t="shared" si="6027"/>
        <v>279.47000000000003</v>
      </c>
      <c r="GI9376" s="73">
        <f t="shared" si="6027"/>
        <v>279.47000000000003</v>
      </c>
      <c r="GJ9376" s="73">
        <f t="shared" si="6027"/>
        <v>279.47000000000003</v>
      </c>
      <c r="GK9376" s="73">
        <f t="shared" si="6027"/>
        <v>279.47000000000003</v>
      </c>
      <c r="GL9376" s="73">
        <f t="shared" si="6027"/>
        <v>279.47000000000003</v>
      </c>
      <c r="GM9376" s="73">
        <f t="shared" si="6027"/>
        <v>279.47000000000003</v>
      </c>
      <c r="GN9376" s="73">
        <f t="shared" si="6027"/>
        <v>279.47000000000003</v>
      </c>
      <c r="GO9376" s="73">
        <f t="shared" si="6027"/>
        <v>279.47000000000003</v>
      </c>
      <c r="GP9376" s="73">
        <f t="shared" ref="GP9376:JA9376" si="6028">(GO9376+$F$9100*$F$9102*($F$55/$F$9101*GO9375+$F$55/$F$9101*GO9377))/(1+$F$9100*$F$9102*($F$55/$F$9101+$F$55/$F$9101))</f>
        <v>279.47000000000003</v>
      </c>
      <c r="GQ9376" s="73">
        <f t="shared" si="6028"/>
        <v>279.47000000000003</v>
      </c>
      <c r="GR9376" s="73">
        <f t="shared" si="6028"/>
        <v>279.47000000000003</v>
      </c>
      <c r="GS9376" s="73">
        <f t="shared" si="6028"/>
        <v>279.47000000000003</v>
      </c>
      <c r="GT9376" s="73">
        <f t="shared" si="6028"/>
        <v>279.47000000000003</v>
      </c>
      <c r="GU9376" s="73">
        <f t="shared" si="6028"/>
        <v>279.47000000000003</v>
      </c>
      <c r="GV9376" s="73">
        <f t="shared" si="6028"/>
        <v>279.47000000000003</v>
      </c>
      <c r="GW9376" s="73">
        <f t="shared" si="6028"/>
        <v>279.47000000000003</v>
      </c>
      <c r="GX9376" s="73">
        <f t="shared" si="6028"/>
        <v>279.47000000000003</v>
      </c>
      <c r="GY9376" s="73">
        <f t="shared" si="6028"/>
        <v>279.47000000000003</v>
      </c>
      <c r="GZ9376" s="73">
        <f t="shared" si="6028"/>
        <v>279.47000000000003</v>
      </c>
      <c r="HA9376" s="73">
        <f t="shared" si="6028"/>
        <v>279.47000000000003</v>
      </c>
      <c r="HB9376" s="73">
        <f t="shared" si="6028"/>
        <v>279.47000000000003</v>
      </c>
      <c r="HC9376" s="73">
        <f t="shared" si="6028"/>
        <v>279.47000000000003</v>
      </c>
      <c r="HD9376" s="73">
        <f t="shared" si="6028"/>
        <v>279.47000000000003</v>
      </c>
      <c r="HE9376" s="73">
        <f t="shared" si="6028"/>
        <v>279.47000000000003</v>
      </c>
      <c r="HF9376" s="73">
        <f t="shared" si="6028"/>
        <v>279.47000000000003</v>
      </c>
      <c r="HG9376" s="73">
        <f t="shared" si="6028"/>
        <v>279.47000000000003</v>
      </c>
      <c r="HH9376" s="73">
        <f t="shared" si="6028"/>
        <v>279.47000000000003</v>
      </c>
      <c r="HI9376" s="73">
        <f t="shared" si="6028"/>
        <v>279.47000000000003</v>
      </c>
      <c r="HJ9376" s="73">
        <f t="shared" si="6028"/>
        <v>279.47000000000003</v>
      </c>
      <c r="HK9376" s="73">
        <f t="shared" si="6028"/>
        <v>279.47000000000003</v>
      </c>
      <c r="HL9376" s="73">
        <f t="shared" si="6028"/>
        <v>279.47000000000003</v>
      </c>
      <c r="HM9376" s="73">
        <f t="shared" si="6028"/>
        <v>279.47000000000003</v>
      </c>
      <c r="HN9376" s="73">
        <f t="shared" si="6028"/>
        <v>279.47000000000003</v>
      </c>
      <c r="HO9376" s="73">
        <f t="shared" si="6028"/>
        <v>279.47000000000003</v>
      </c>
      <c r="HP9376" s="73">
        <f t="shared" si="6028"/>
        <v>279.47000000000003</v>
      </c>
      <c r="HQ9376" s="73">
        <f t="shared" si="6028"/>
        <v>279.47000000000003</v>
      </c>
      <c r="HR9376" s="73">
        <f t="shared" si="6028"/>
        <v>279.47000000000003</v>
      </c>
      <c r="HS9376" s="73">
        <f t="shared" si="6028"/>
        <v>279.47000000000003</v>
      </c>
      <c r="HT9376" s="73">
        <f t="shared" si="6028"/>
        <v>279.47000000000003</v>
      </c>
      <c r="HU9376" s="73">
        <f t="shared" si="6028"/>
        <v>279.47000000000003</v>
      </c>
      <c r="HV9376" s="73">
        <f t="shared" si="6028"/>
        <v>279.47000000000003</v>
      </c>
      <c r="HW9376" s="73">
        <f t="shared" si="6028"/>
        <v>279.47000000000003</v>
      </c>
      <c r="HX9376" s="73">
        <f t="shared" si="6028"/>
        <v>279.47000000000003</v>
      </c>
      <c r="HY9376" s="73">
        <f t="shared" si="6028"/>
        <v>279.47000000000003</v>
      </c>
      <c r="HZ9376" s="73">
        <f t="shared" si="6028"/>
        <v>279.47000000000003</v>
      </c>
      <c r="IA9376" s="73">
        <f t="shared" si="6028"/>
        <v>279.47000000000003</v>
      </c>
      <c r="IB9376" s="73">
        <f t="shared" si="6028"/>
        <v>279.47000000000003</v>
      </c>
      <c r="IC9376" s="73">
        <f t="shared" si="6028"/>
        <v>279.47000000000003</v>
      </c>
      <c r="ID9376" s="73">
        <f t="shared" si="6028"/>
        <v>279.47000000000003</v>
      </c>
      <c r="IE9376" s="73">
        <f t="shared" si="6028"/>
        <v>279.47000000000003</v>
      </c>
      <c r="IF9376" s="73">
        <f t="shared" si="6028"/>
        <v>279.47000000000003</v>
      </c>
      <c r="IG9376" s="73">
        <f t="shared" si="6028"/>
        <v>279.47000000000003</v>
      </c>
      <c r="IH9376" s="73">
        <f t="shared" si="6028"/>
        <v>279.47000000000003</v>
      </c>
      <c r="II9376" s="73">
        <f t="shared" si="6028"/>
        <v>279.47000000000003</v>
      </c>
      <c r="IJ9376" s="73">
        <f t="shared" si="6028"/>
        <v>279.47000000000003</v>
      </c>
      <c r="IK9376" s="73">
        <f t="shared" si="6028"/>
        <v>279.47000000000003</v>
      </c>
      <c r="IL9376" s="73">
        <f t="shared" si="6028"/>
        <v>279.47000000000003</v>
      </c>
      <c r="IM9376" s="73">
        <f t="shared" si="6028"/>
        <v>279.47000000000003</v>
      </c>
      <c r="IN9376" s="73">
        <f t="shared" si="6028"/>
        <v>279.47000000000003</v>
      </c>
      <c r="IO9376" s="73">
        <f t="shared" si="6028"/>
        <v>279.47000000000003</v>
      </c>
      <c r="IP9376" s="73">
        <f t="shared" si="6028"/>
        <v>279.47000000000003</v>
      </c>
      <c r="IQ9376" s="73">
        <f t="shared" si="6028"/>
        <v>279.47000000000003</v>
      </c>
      <c r="IR9376" s="73">
        <f t="shared" si="6028"/>
        <v>279.47000000000003</v>
      </c>
      <c r="IS9376" s="73">
        <f t="shared" si="6028"/>
        <v>279.47000000000003</v>
      </c>
      <c r="IT9376" s="73">
        <f t="shared" si="6028"/>
        <v>279.47000000000003</v>
      </c>
      <c r="IU9376" s="73">
        <f t="shared" si="6028"/>
        <v>279.47000000000003</v>
      </c>
      <c r="IV9376" s="73">
        <f t="shared" si="6028"/>
        <v>279.47000000000003</v>
      </c>
      <c r="IW9376" s="73">
        <f t="shared" si="6028"/>
        <v>279.47000000000003</v>
      </c>
      <c r="IX9376" s="73">
        <f t="shared" si="6028"/>
        <v>279.47000000000003</v>
      </c>
      <c r="IY9376" s="73">
        <f t="shared" si="6028"/>
        <v>279.47000000000003</v>
      </c>
      <c r="IZ9376" s="73">
        <f t="shared" si="6028"/>
        <v>279.47000000000003</v>
      </c>
      <c r="JA9376" s="73">
        <f t="shared" si="6028"/>
        <v>279.47000000000003</v>
      </c>
      <c r="JB9376" s="73">
        <f t="shared" ref="JB9376:KG9376" si="6029">(JA9376+$F$9100*$F$9102*($F$55/$F$9101*JA9375+$F$55/$F$9101*JA9377))/(1+$F$9100*$F$9102*($F$55/$F$9101+$F$55/$F$9101))</f>
        <v>279.47000000000003</v>
      </c>
      <c r="JC9376" s="73">
        <f t="shared" si="6029"/>
        <v>279.47000000000003</v>
      </c>
      <c r="JD9376" s="73">
        <f t="shared" si="6029"/>
        <v>279.47000000000003</v>
      </c>
      <c r="JE9376" s="73">
        <f t="shared" si="6029"/>
        <v>279.47000000000003</v>
      </c>
      <c r="JF9376" s="73">
        <f t="shared" si="6029"/>
        <v>279.47000000000003</v>
      </c>
      <c r="JG9376" s="73">
        <f t="shared" si="6029"/>
        <v>279.47000000000003</v>
      </c>
      <c r="JH9376" s="73">
        <f t="shared" si="6029"/>
        <v>279.47000000000003</v>
      </c>
      <c r="JI9376" s="73">
        <f t="shared" si="6029"/>
        <v>279.47000000000003</v>
      </c>
      <c r="JJ9376" s="73">
        <f t="shared" si="6029"/>
        <v>279.47000000000003</v>
      </c>
      <c r="JK9376" s="73">
        <f t="shared" si="6029"/>
        <v>279.47000000000003</v>
      </c>
      <c r="JL9376" s="73">
        <f t="shared" si="6029"/>
        <v>279.47000000000003</v>
      </c>
      <c r="JM9376" s="73">
        <f t="shared" si="6029"/>
        <v>279.47000000000003</v>
      </c>
      <c r="JN9376" s="73">
        <f t="shared" si="6029"/>
        <v>279.47000000000003</v>
      </c>
      <c r="JO9376" s="73">
        <f t="shared" si="6029"/>
        <v>279.47000000000003</v>
      </c>
      <c r="JP9376" s="73">
        <f t="shared" si="6029"/>
        <v>279.47000000000003</v>
      </c>
      <c r="JQ9376" s="73">
        <f t="shared" si="6029"/>
        <v>279.47000000000003</v>
      </c>
      <c r="JR9376" s="73">
        <f t="shared" si="6029"/>
        <v>279.47000000000003</v>
      </c>
      <c r="JS9376" s="73">
        <f t="shared" si="6029"/>
        <v>279.47000000000003</v>
      </c>
      <c r="JT9376" s="73">
        <f t="shared" si="6029"/>
        <v>279.47000000000003</v>
      </c>
      <c r="JU9376" s="73">
        <f t="shared" si="6029"/>
        <v>279.47000000000003</v>
      </c>
      <c r="JV9376" s="73">
        <f t="shared" si="6029"/>
        <v>279.47000000000003</v>
      </c>
      <c r="JW9376" s="73">
        <f t="shared" si="6029"/>
        <v>279.47000000000003</v>
      </c>
      <c r="JX9376" s="73">
        <f t="shared" si="6029"/>
        <v>279.47000000000003</v>
      </c>
      <c r="JY9376" s="73">
        <f t="shared" si="6029"/>
        <v>279.47000000000003</v>
      </c>
      <c r="JZ9376" s="73">
        <f t="shared" si="6029"/>
        <v>279.47000000000003</v>
      </c>
      <c r="KA9376" s="73">
        <f t="shared" si="6029"/>
        <v>279.47000000000003</v>
      </c>
      <c r="KB9376" s="73">
        <f t="shared" si="6029"/>
        <v>279.47000000000003</v>
      </c>
      <c r="KC9376" s="73">
        <f t="shared" si="6029"/>
        <v>279.47000000000003</v>
      </c>
      <c r="KD9376" s="73">
        <f t="shared" si="6029"/>
        <v>279.47000000000003</v>
      </c>
      <c r="KE9376" s="73">
        <f t="shared" si="6029"/>
        <v>279.47000000000003</v>
      </c>
      <c r="KF9376" s="73">
        <f t="shared" si="6029"/>
        <v>279.47000000000003</v>
      </c>
      <c r="KG9376" s="73">
        <f t="shared" si="6029"/>
        <v>279.47000000000003</v>
      </c>
      <c r="KH9376">
        <v>279.47000000000003</v>
      </c>
      <c r="KL9376" s="84"/>
      <c r="KP9376" s="84"/>
      <c r="KS9376" s="74"/>
      <c r="KT9376" s="74"/>
      <c r="KU9376" s="16"/>
      <c r="KV9376" s="72"/>
      <c r="KW9376" s="72"/>
      <c r="KX9376" s="16"/>
      <c r="KZ9376" s="16"/>
      <c r="LA9376" s="16"/>
      <c r="LB9376" s="74"/>
      <c r="LC9376" s="74"/>
    </row>
    <row r="9377" spans="2:315" x14ac:dyDescent="0.35">
      <c r="B9377">
        <v>271</v>
      </c>
      <c r="C9377">
        <f t="shared" si="5789"/>
        <v>2.7050000000000001</v>
      </c>
      <c r="E9377" s="92">
        <v>279.47000000000003</v>
      </c>
      <c r="F9377" s="73">
        <f t="shared" ref="F9377:BQ9377" si="6030">(E9377+$F$9100*$F$9102*($F$55/$F$9101*E9376+$F$55/$F$9101*E9378))/(1+$F$9100*$F$9102*($F$55/$F$9101+$F$55/$F$9101))</f>
        <v>279.47000000000003</v>
      </c>
      <c r="G9377" s="73">
        <f t="shared" si="6030"/>
        <v>279.47000000000003</v>
      </c>
      <c r="H9377" s="73">
        <f t="shared" si="6030"/>
        <v>279.47000000000003</v>
      </c>
      <c r="I9377" s="73">
        <f t="shared" si="6030"/>
        <v>279.47000000000003</v>
      </c>
      <c r="J9377" s="73">
        <f t="shared" si="6030"/>
        <v>279.47000000000003</v>
      </c>
      <c r="K9377" s="73">
        <f t="shared" si="6030"/>
        <v>279.47000000000003</v>
      </c>
      <c r="L9377" s="73">
        <f t="shared" si="6030"/>
        <v>279.47000000000003</v>
      </c>
      <c r="M9377" s="73">
        <f t="shared" si="6030"/>
        <v>279.47000000000003</v>
      </c>
      <c r="N9377" s="73">
        <f t="shared" si="6030"/>
        <v>279.47000000000003</v>
      </c>
      <c r="O9377" s="73">
        <f t="shared" si="6030"/>
        <v>279.47000000000003</v>
      </c>
      <c r="P9377" s="73">
        <f t="shared" si="6030"/>
        <v>279.47000000000003</v>
      </c>
      <c r="Q9377" s="73">
        <f t="shared" si="6030"/>
        <v>279.47000000000003</v>
      </c>
      <c r="R9377" s="73">
        <f t="shared" si="6030"/>
        <v>279.47000000000003</v>
      </c>
      <c r="S9377" s="73">
        <f t="shared" si="6030"/>
        <v>279.47000000000003</v>
      </c>
      <c r="T9377" s="73">
        <f t="shared" si="6030"/>
        <v>279.47000000000003</v>
      </c>
      <c r="U9377" s="73">
        <f t="shared" si="6030"/>
        <v>279.47000000000003</v>
      </c>
      <c r="V9377" s="73">
        <f t="shared" si="6030"/>
        <v>279.47000000000003</v>
      </c>
      <c r="W9377" s="73">
        <f t="shared" si="6030"/>
        <v>279.47000000000003</v>
      </c>
      <c r="X9377" s="73">
        <f t="shared" si="6030"/>
        <v>279.47000000000003</v>
      </c>
      <c r="Y9377" s="73">
        <f t="shared" si="6030"/>
        <v>279.47000000000003</v>
      </c>
      <c r="Z9377" s="73">
        <f t="shared" si="6030"/>
        <v>279.47000000000003</v>
      </c>
      <c r="AA9377" s="73">
        <f t="shared" si="6030"/>
        <v>279.47000000000003</v>
      </c>
      <c r="AB9377" s="73">
        <f t="shared" si="6030"/>
        <v>279.47000000000003</v>
      </c>
      <c r="AC9377" s="73">
        <f t="shared" si="6030"/>
        <v>279.47000000000003</v>
      </c>
      <c r="AD9377" s="73">
        <f t="shared" si="6030"/>
        <v>279.47000000000003</v>
      </c>
      <c r="AE9377" s="73">
        <f t="shared" si="6030"/>
        <v>279.47000000000003</v>
      </c>
      <c r="AF9377" s="73">
        <f t="shared" si="6030"/>
        <v>279.47000000000003</v>
      </c>
      <c r="AG9377" s="73">
        <f t="shared" si="6030"/>
        <v>279.47000000000003</v>
      </c>
      <c r="AH9377" s="73">
        <f t="shared" si="6030"/>
        <v>279.47000000000003</v>
      </c>
      <c r="AI9377" s="73">
        <f t="shared" si="6030"/>
        <v>279.47000000000003</v>
      </c>
      <c r="AJ9377" s="73">
        <f t="shared" si="6030"/>
        <v>279.47000000000003</v>
      </c>
      <c r="AK9377" s="73">
        <f t="shared" si="6030"/>
        <v>279.47000000000003</v>
      </c>
      <c r="AL9377" s="73">
        <f t="shared" si="6030"/>
        <v>279.47000000000003</v>
      </c>
      <c r="AM9377" s="73">
        <f t="shared" si="6030"/>
        <v>279.47000000000003</v>
      </c>
      <c r="AN9377" s="73">
        <f t="shared" si="6030"/>
        <v>279.47000000000003</v>
      </c>
      <c r="AO9377" s="73">
        <f t="shared" si="6030"/>
        <v>279.47000000000003</v>
      </c>
      <c r="AP9377" s="73">
        <f t="shared" si="6030"/>
        <v>279.47000000000003</v>
      </c>
      <c r="AQ9377" s="73">
        <f t="shared" si="6030"/>
        <v>279.47000000000003</v>
      </c>
      <c r="AR9377" s="73">
        <f t="shared" si="6030"/>
        <v>279.47000000000003</v>
      </c>
      <c r="AS9377" s="73">
        <f t="shared" si="6030"/>
        <v>279.47000000000003</v>
      </c>
      <c r="AT9377" s="73">
        <f t="shared" si="6030"/>
        <v>279.47000000000003</v>
      </c>
      <c r="AU9377" s="73">
        <f t="shared" si="6030"/>
        <v>279.47000000000003</v>
      </c>
      <c r="AV9377" s="73">
        <f t="shared" si="6030"/>
        <v>279.47000000000003</v>
      </c>
      <c r="AW9377" s="73">
        <f t="shared" si="6030"/>
        <v>279.47000000000003</v>
      </c>
      <c r="AX9377" s="73">
        <f t="shared" si="6030"/>
        <v>279.47000000000003</v>
      </c>
      <c r="AY9377" s="73">
        <f t="shared" si="6030"/>
        <v>279.47000000000003</v>
      </c>
      <c r="AZ9377" s="73">
        <f t="shared" si="6030"/>
        <v>279.47000000000003</v>
      </c>
      <c r="BA9377" s="73">
        <f t="shared" si="6030"/>
        <v>279.47000000000003</v>
      </c>
      <c r="BB9377" s="73">
        <f t="shared" si="6030"/>
        <v>279.47000000000003</v>
      </c>
      <c r="BC9377" s="73">
        <f t="shared" si="6030"/>
        <v>279.47000000000003</v>
      </c>
      <c r="BD9377" s="73">
        <f t="shared" si="6030"/>
        <v>279.47000000000003</v>
      </c>
      <c r="BE9377" s="73">
        <f t="shared" si="6030"/>
        <v>279.47000000000003</v>
      </c>
      <c r="BF9377" s="73">
        <f t="shared" si="6030"/>
        <v>279.47000000000003</v>
      </c>
      <c r="BG9377" s="73">
        <f t="shared" si="6030"/>
        <v>279.47000000000003</v>
      </c>
      <c r="BH9377" s="73">
        <f t="shared" si="6030"/>
        <v>279.47000000000003</v>
      </c>
      <c r="BI9377" s="73">
        <f t="shared" si="6030"/>
        <v>279.47000000000003</v>
      </c>
      <c r="BJ9377" s="73">
        <f t="shared" si="6030"/>
        <v>279.47000000000003</v>
      </c>
      <c r="BK9377" s="73">
        <f t="shared" si="6030"/>
        <v>279.47000000000003</v>
      </c>
      <c r="BL9377" s="73">
        <f t="shared" si="6030"/>
        <v>279.47000000000003</v>
      </c>
      <c r="BM9377" s="73">
        <f t="shared" si="6030"/>
        <v>279.47000000000003</v>
      </c>
      <c r="BN9377" s="73">
        <f t="shared" si="6030"/>
        <v>279.47000000000003</v>
      </c>
      <c r="BO9377" s="73">
        <f t="shared" si="6030"/>
        <v>279.47000000000003</v>
      </c>
      <c r="BP9377" s="73">
        <f t="shared" si="6030"/>
        <v>279.47000000000003</v>
      </c>
      <c r="BQ9377" s="73">
        <f t="shared" si="6030"/>
        <v>279.47000000000003</v>
      </c>
      <c r="BR9377" s="73">
        <f t="shared" ref="BR9377:EC9377" si="6031">(BQ9377+$F$9100*$F$9102*($F$55/$F$9101*BQ9376+$F$55/$F$9101*BQ9378))/(1+$F$9100*$F$9102*($F$55/$F$9101+$F$55/$F$9101))</f>
        <v>279.47000000000003</v>
      </c>
      <c r="BS9377" s="73">
        <f t="shared" si="6031"/>
        <v>279.47000000000003</v>
      </c>
      <c r="BT9377" s="73">
        <f t="shared" si="6031"/>
        <v>279.47000000000003</v>
      </c>
      <c r="BU9377" s="73">
        <f t="shared" si="6031"/>
        <v>279.47000000000003</v>
      </c>
      <c r="BV9377" s="73">
        <f t="shared" si="6031"/>
        <v>279.47000000000003</v>
      </c>
      <c r="BW9377" s="73">
        <f t="shared" si="6031"/>
        <v>279.47000000000003</v>
      </c>
      <c r="BX9377" s="73">
        <f t="shared" si="6031"/>
        <v>279.47000000000003</v>
      </c>
      <c r="BY9377" s="73">
        <f t="shared" si="6031"/>
        <v>279.47000000000003</v>
      </c>
      <c r="BZ9377" s="73">
        <f t="shared" si="6031"/>
        <v>279.47000000000003</v>
      </c>
      <c r="CA9377" s="73">
        <f t="shared" si="6031"/>
        <v>279.47000000000003</v>
      </c>
      <c r="CB9377" s="73">
        <f t="shared" si="6031"/>
        <v>279.47000000000003</v>
      </c>
      <c r="CC9377" s="73">
        <f t="shared" si="6031"/>
        <v>279.47000000000003</v>
      </c>
      <c r="CD9377" s="73">
        <f t="shared" si="6031"/>
        <v>279.47000000000003</v>
      </c>
      <c r="CE9377" s="73">
        <f t="shared" si="6031"/>
        <v>279.47000000000003</v>
      </c>
      <c r="CF9377" s="73">
        <f t="shared" si="6031"/>
        <v>279.47000000000003</v>
      </c>
      <c r="CG9377" s="73">
        <f t="shared" si="6031"/>
        <v>279.47000000000003</v>
      </c>
      <c r="CH9377" s="73">
        <f t="shared" si="6031"/>
        <v>279.47000000000003</v>
      </c>
      <c r="CI9377" s="73">
        <f t="shared" si="6031"/>
        <v>279.47000000000003</v>
      </c>
      <c r="CJ9377" s="73">
        <f t="shared" si="6031"/>
        <v>279.47000000000003</v>
      </c>
      <c r="CK9377" s="73">
        <f t="shared" si="6031"/>
        <v>279.47000000000003</v>
      </c>
      <c r="CL9377" s="73">
        <f t="shared" si="6031"/>
        <v>279.47000000000003</v>
      </c>
      <c r="CM9377" s="73">
        <f t="shared" si="6031"/>
        <v>279.47000000000003</v>
      </c>
      <c r="CN9377" s="73">
        <f t="shared" si="6031"/>
        <v>279.47000000000003</v>
      </c>
      <c r="CO9377" s="73">
        <f t="shared" si="6031"/>
        <v>279.47000000000003</v>
      </c>
      <c r="CP9377" s="73">
        <f t="shared" si="6031"/>
        <v>279.47000000000003</v>
      </c>
      <c r="CQ9377" s="73">
        <f t="shared" si="6031"/>
        <v>279.47000000000003</v>
      </c>
      <c r="CR9377" s="73">
        <f t="shared" si="6031"/>
        <v>279.47000000000003</v>
      </c>
      <c r="CS9377" s="73">
        <f t="shared" si="6031"/>
        <v>279.47000000000003</v>
      </c>
      <c r="CT9377" s="73">
        <f t="shared" si="6031"/>
        <v>279.47000000000003</v>
      </c>
      <c r="CU9377" s="73">
        <f t="shared" si="6031"/>
        <v>279.47000000000003</v>
      </c>
      <c r="CV9377" s="73">
        <f t="shared" si="6031"/>
        <v>279.47000000000003</v>
      </c>
      <c r="CW9377" s="73">
        <f t="shared" si="6031"/>
        <v>279.47000000000003</v>
      </c>
      <c r="CX9377" s="73">
        <f t="shared" si="6031"/>
        <v>279.47000000000003</v>
      </c>
      <c r="CY9377" s="73">
        <f t="shared" si="6031"/>
        <v>279.47000000000003</v>
      </c>
      <c r="CZ9377" s="73">
        <f t="shared" si="6031"/>
        <v>279.47000000000003</v>
      </c>
      <c r="DA9377" s="73">
        <f t="shared" si="6031"/>
        <v>279.47000000000003</v>
      </c>
      <c r="DB9377" s="73">
        <f t="shared" si="6031"/>
        <v>279.47000000000003</v>
      </c>
      <c r="DC9377" s="73">
        <f t="shared" si="6031"/>
        <v>279.47000000000003</v>
      </c>
      <c r="DD9377" s="73">
        <f t="shared" si="6031"/>
        <v>279.47000000000003</v>
      </c>
      <c r="DE9377" s="73">
        <f t="shared" si="6031"/>
        <v>279.47000000000003</v>
      </c>
      <c r="DF9377" s="73">
        <f t="shared" si="6031"/>
        <v>279.47000000000003</v>
      </c>
      <c r="DG9377" s="73">
        <f t="shared" si="6031"/>
        <v>279.47000000000003</v>
      </c>
      <c r="DH9377" s="73">
        <f t="shared" si="6031"/>
        <v>279.47000000000003</v>
      </c>
      <c r="DI9377" s="73">
        <f t="shared" si="6031"/>
        <v>279.47000000000003</v>
      </c>
      <c r="DJ9377" s="73">
        <f t="shared" si="6031"/>
        <v>279.47000000000003</v>
      </c>
      <c r="DK9377" s="73">
        <f t="shared" si="6031"/>
        <v>279.47000000000003</v>
      </c>
      <c r="DL9377" s="73">
        <f t="shared" si="6031"/>
        <v>279.47000000000003</v>
      </c>
      <c r="DM9377" s="73">
        <f t="shared" si="6031"/>
        <v>279.47000000000003</v>
      </c>
      <c r="DN9377" s="73">
        <f t="shared" si="6031"/>
        <v>279.47000000000003</v>
      </c>
      <c r="DO9377" s="73">
        <f t="shared" si="6031"/>
        <v>279.47000000000003</v>
      </c>
      <c r="DP9377" s="73">
        <f t="shared" si="6031"/>
        <v>279.47000000000003</v>
      </c>
      <c r="DQ9377" s="73">
        <f t="shared" si="6031"/>
        <v>279.47000000000003</v>
      </c>
      <c r="DR9377" s="73">
        <f t="shared" si="6031"/>
        <v>279.47000000000003</v>
      </c>
      <c r="DS9377" s="73">
        <f t="shared" si="6031"/>
        <v>279.47000000000003</v>
      </c>
      <c r="DT9377" s="73">
        <f t="shared" si="6031"/>
        <v>279.47000000000003</v>
      </c>
      <c r="DU9377" s="73">
        <f t="shared" si="6031"/>
        <v>279.47000000000003</v>
      </c>
      <c r="DV9377" s="73">
        <f t="shared" si="6031"/>
        <v>279.47000000000003</v>
      </c>
      <c r="DW9377" s="73">
        <f t="shared" si="6031"/>
        <v>279.47000000000003</v>
      </c>
      <c r="DX9377" s="73">
        <f t="shared" si="6031"/>
        <v>279.47000000000003</v>
      </c>
      <c r="DY9377" s="73">
        <f t="shared" si="6031"/>
        <v>279.47000000000003</v>
      </c>
      <c r="DZ9377" s="73">
        <f t="shared" si="6031"/>
        <v>279.47000000000003</v>
      </c>
      <c r="EA9377" s="73">
        <f t="shared" si="6031"/>
        <v>279.47000000000003</v>
      </c>
      <c r="EB9377" s="73">
        <f t="shared" si="6031"/>
        <v>279.47000000000003</v>
      </c>
      <c r="EC9377" s="73">
        <f t="shared" si="6031"/>
        <v>279.47000000000003</v>
      </c>
      <c r="ED9377" s="73">
        <f t="shared" ref="ED9377:GO9377" si="6032">(EC9377+$F$9100*$F$9102*($F$55/$F$9101*EC9376+$F$55/$F$9101*EC9378))/(1+$F$9100*$F$9102*($F$55/$F$9101+$F$55/$F$9101))</f>
        <v>279.47000000000003</v>
      </c>
      <c r="EE9377" s="73">
        <f t="shared" si="6032"/>
        <v>279.47000000000003</v>
      </c>
      <c r="EF9377" s="73">
        <f t="shared" si="6032"/>
        <v>279.47000000000003</v>
      </c>
      <c r="EG9377" s="73">
        <f t="shared" si="6032"/>
        <v>279.47000000000003</v>
      </c>
      <c r="EH9377" s="73">
        <f t="shared" si="6032"/>
        <v>279.47000000000003</v>
      </c>
      <c r="EI9377" s="73">
        <f t="shared" si="6032"/>
        <v>279.47000000000003</v>
      </c>
      <c r="EJ9377" s="73">
        <f t="shared" si="6032"/>
        <v>279.47000000000003</v>
      </c>
      <c r="EK9377" s="73">
        <f t="shared" si="6032"/>
        <v>279.47000000000003</v>
      </c>
      <c r="EL9377" s="73">
        <f t="shared" si="6032"/>
        <v>279.47000000000003</v>
      </c>
      <c r="EM9377" s="73">
        <f t="shared" si="6032"/>
        <v>279.47000000000003</v>
      </c>
      <c r="EN9377" s="73">
        <f t="shared" si="6032"/>
        <v>279.47000000000003</v>
      </c>
      <c r="EO9377" s="73">
        <f t="shared" si="6032"/>
        <v>279.47000000000003</v>
      </c>
      <c r="EP9377" s="73">
        <f t="shared" si="6032"/>
        <v>279.47000000000003</v>
      </c>
      <c r="EQ9377" s="73">
        <f t="shared" si="6032"/>
        <v>279.47000000000003</v>
      </c>
      <c r="ER9377" s="73">
        <f t="shared" si="6032"/>
        <v>279.47000000000003</v>
      </c>
      <c r="ES9377" s="73">
        <f t="shared" si="6032"/>
        <v>279.47000000000003</v>
      </c>
      <c r="ET9377" s="73">
        <f t="shared" si="6032"/>
        <v>279.47000000000003</v>
      </c>
      <c r="EU9377" s="73">
        <f t="shared" si="6032"/>
        <v>279.47000000000003</v>
      </c>
      <c r="EV9377" s="73">
        <f t="shared" si="6032"/>
        <v>279.47000000000003</v>
      </c>
      <c r="EW9377" s="73">
        <f t="shared" si="6032"/>
        <v>279.47000000000003</v>
      </c>
      <c r="EX9377" s="73">
        <f t="shared" si="6032"/>
        <v>279.47000000000003</v>
      </c>
      <c r="EY9377" s="73">
        <f t="shared" si="6032"/>
        <v>279.47000000000003</v>
      </c>
      <c r="EZ9377" s="73">
        <f t="shared" si="6032"/>
        <v>279.47000000000003</v>
      </c>
      <c r="FA9377" s="73">
        <f t="shared" si="6032"/>
        <v>279.47000000000003</v>
      </c>
      <c r="FB9377" s="73">
        <f t="shared" si="6032"/>
        <v>279.47000000000003</v>
      </c>
      <c r="FC9377" s="73">
        <f t="shared" si="6032"/>
        <v>279.47000000000003</v>
      </c>
      <c r="FD9377" s="73">
        <f t="shared" si="6032"/>
        <v>279.47000000000003</v>
      </c>
      <c r="FE9377" s="73">
        <f t="shared" si="6032"/>
        <v>279.47000000000003</v>
      </c>
      <c r="FF9377" s="73">
        <f t="shared" si="6032"/>
        <v>279.47000000000003</v>
      </c>
      <c r="FG9377" s="73">
        <f t="shared" si="6032"/>
        <v>279.47000000000003</v>
      </c>
      <c r="FH9377" s="73">
        <f t="shared" si="6032"/>
        <v>279.47000000000003</v>
      </c>
      <c r="FI9377" s="73">
        <f t="shared" si="6032"/>
        <v>279.47000000000003</v>
      </c>
      <c r="FJ9377" s="73">
        <f t="shared" si="6032"/>
        <v>279.47000000000003</v>
      </c>
      <c r="FK9377" s="73">
        <f t="shared" si="6032"/>
        <v>279.47000000000003</v>
      </c>
      <c r="FL9377" s="73">
        <f t="shared" si="6032"/>
        <v>279.47000000000003</v>
      </c>
      <c r="FM9377" s="73">
        <f t="shared" si="6032"/>
        <v>279.47000000000003</v>
      </c>
      <c r="FN9377" s="73">
        <f t="shared" si="6032"/>
        <v>279.47000000000003</v>
      </c>
      <c r="FO9377" s="73">
        <f t="shared" si="6032"/>
        <v>279.47000000000003</v>
      </c>
      <c r="FP9377" s="73">
        <f t="shared" si="6032"/>
        <v>279.47000000000003</v>
      </c>
      <c r="FQ9377" s="73">
        <f t="shared" si="6032"/>
        <v>279.47000000000003</v>
      </c>
      <c r="FR9377" s="73">
        <f t="shared" si="6032"/>
        <v>279.47000000000003</v>
      </c>
      <c r="FS9377" s="73">
        <f t="shared" si="6032"/>
        <v>279.47000000000003</v>
      </c>
      <c r="FT9377" s="73">
        <f t="shared" si="6032"/>
        <v>279.47000000000003</v>
      </c>
      <c r="FU9377" s="73">
        <f t="shared" si="6032"/>
        <v>279.47000000000003</v>
      </c>
      <c r="FV9377" s="73">
        <f t="shared" si="6032"/>
        <v>279.47000000000003</v>
      </c>
      <c r="FW9377" s="73">
        <f t="shared" si="6032"/>
        <v>279.47000000000003</v>
      </c>
      <c r="FX9377" s="73">
        <f t="shared" si="6032"/>
        <v>279.47000000000003</v>
      </c>
      <c r="FY9377" s="73">
        <f t="shared" si="6032"/>
        <v>279.47000000000003</v>
      </c>
      <c r="FZ9377" s="73">
        <f t="shared" si="6032"/>
        <v>279.47000000000003</v>
      </c>
      <c r="GA9377" s="73">
        <f t="shared" si="6032"/>
        <v>279.47000000000003</v>
      </c>
      <c r="GB9377" s="73">
        <f t="shared" si="6032"/>
        <v>279.47000000000003</v>
      </c>
      <c r="GC9377" s="73">
        <f t="shared" si="6032"/>
        <v>279.47000000000003</v>
      </c>
      <c r="GD9377" s="73">
        <f t="shared" si="6032"/>
        <v>279.47000000000003</v>
      </c>
      <c r="GE9377" s="73">
        <f t="shared" si="6032"/>
        <v>279.47000000000003</v>
      </c>
      <c r="GF9377" s="73">
        <f t="shared" si="6032"/>
        <v>279.47000000000003</v>
      </c>
      <c r="GG9377" s="73">
        <f t="shared" si="6032"/>
        <v>279.47000000000003</v>
      </c>
      <c r="GH9377" s="73">
        <f t="shared" si="6032"/>
        <v>279.47000000000003</v>
      </c>
      <c r="GI9377" s="73">
        <f t="shared" si="6032"/>
        <v>279.47000000000003</v>
      </c>
      <c r="GJ9377" s="73">
        <f t="shared" si="6032"/>
        <v>279.47000000000003</v>
      </c>
      <c r="GK9377" s="73">
        <f t="shared" si="6032"/>
        <v>279.47000000000003</v>
      </c>
      <c r="GL9377" s="73">
        <f t="shared" si="6032"/>
        <v>279.47000000000003</v>
      </c>
      <c r="GM9377" s="73">
        <f t="shared" si="6032"/>
        <v>279.47000000000003</v>
      </c>
      <c r="GN9377" s="73">
        <f t="shared" si="6032"/>
        <v>279.47000000000003</v>
      </c>
      <c r="GO9377" s="73">
        <f t="shared" si="6032"/>
        <v>279.47000000000003</v>
      </c>
      <c r="GP9377" s="73">
        <f t="shared" ref="GP9377:JA9377" si="6033">(GO9377+$F$9100*$F$9102*($F$55/$F$9101*GO9376+$F$55/$F$9101*GO9378))/(1+$F$9100*$F$9102*($F$55/$F$9101+$F$55/$F$9101))</f>
        <v>279.47000000000003</v>
      </c>
      <c r="GQ9377" s="73">
        <f t="shared" si="6033"/>
        <v>279.47000000000003</v>
      </c>
      <c r="GR9377" s="73">
        <f t="shared" si="6033"/>
        <v>279.47000000000003</v>
      </c>
      <c r="GS9377" s="73">
        <f t="shared" si="6033"/>
        <v>279.47000000000003</v>
      </c>
      <c r="GT9377" s="73">
        <f t="shared" si="6033"/>
        <v>279.47000000000003</v>
      </c>
      <c r="GU9377" s="73">
        <f t="shared" si="6033"/>
        <v>279.47000000000003</v>
      </c>
      <c r="GV9377" s="73">
        <f t="shared" si="6033"/>
        <v>279.47000000000003</v>
      </c>
      <c r="GW9377" s="73">
        <f t="shared" si="6033"/>
        <v>279.47000000000003</v>
      </c>
      <c r="GX9377" s="73">
        <f t="shared" si="6033"/>
        <v>279.47000000000003</v>
      </c>
      <c r="GY9377" s="73">
        <f t="shared" si="6033"/>
        <v>279.47000000000003</v>
      </c>
      <c r="GZ9377" s="73">
        <f t="shared" si="6033"/>
        <v>279.47000000000003</v>
      </c>
      <c r="HA9377" s="73">
        <f t="shared" si="6033"/>
        <v>279.47000000000003</v>
      </c>
      <c r="HB9377" s="73">
        <f t="shared" si="6033"/>
        <v>279.47000000000003</v>
      </c>
      <c r="HC9377" s="73">
        <f t="shared" si="6033"/>
        <v>279.47000000000003</v>
      </c>
      <c r="HD9377" s="73">
        <f t="shared" si="6033"/>
        <v>279.47000000000003</v>
      </c>
      <c r="HE9377" s="73">
        <f t="shared" si="6033"/>
        <v>279.47000000000003</v>
      </c>
      <c r="HF9377" s="73">
        <f t="shared" si="6033"/>
        <v>279.47000000000003</v>
      </c>
      <c r="HG9377" s="73">
        <f t="shared" si="6033"/>
        <v>279.47000000000003</v>
      </c>
      <c r="HH9377" s="73">
        <f t="shared" si="6033"/>
        <v>279.47000000000003</v>
      </c>
      <c r="HI9377" s="73">
        <f t="shared" si="6033"/>
        <v>279.47000000000003</v>
      </c>
      <c r="HJ9377" s="73">
        <f t="shared" si="6033"/>
        <v>279.47000000000003</v>
      </c>
      <c r="HK9377" s="73">
        <f t="shared" si="6033"/>
        <v>279.47000000000003</v>
      </c>
      <c r="HL9377" s="73">
        <f t="shared" si="6033"/>
        <v>279.47000000000003</v>
      </c>
      <c r="HM9377" s="73">
        <f t="shared" si="6033"/>
        <v>279.47000000000003</v>
      </c>
      <c r="HN9377" s="73">
        <f t="shared" si="6033"/>
        <v>279.47000000000003</v>
      </c>
      <c r="HO9377" s="73">
        <f t="shared" si="6033"/>
        <v>279.47000000000003</v>
      </c>
      <c r="HP9377" s="73">
        <f t="shared" si="6033"/>
        <v>279.47000000000003</v>
      </c>
      <c r="HQ9377" s="73">
        <f t="shared" si="6033"/>
        <v>279.47000000000003</v>
      </c>
      <c r="HR9377" s="73">
        <f t="shared" si="6033"/>
        <v>279.47000000000003</v>
      </c>
      <c r="HS9377" s="73">
        <f t="shared" si="6033"/>
        <v>279.47000000000003</v>
      </c>
      <c r="HT9377" s="73">
        <f t="shared" si="6033"/>
        <v>279.47000000000003</v>
      </c>
      <c r="HU9377" s="73">
        <f t="shared" si="6033"/>
        <v>279.47000000000003</v>
      </c>
      <c r="HV9377" s="73">
        <f t="shared" si="6033"/>
        <v>279.47000000000003</v>
      </c>
      <c r="HW9377" s="73">
        <f t="shared" si="6033"/>
        <v>279.47000000000003</v>
      </c>
      <c r="HX9377" s="73">
        <f t="shared" si="6033"/>
        <v>279.47000000000003</v>
      </c>
      <c r="HY9377" s="73">
        <f t="shared" si="6033"/>
        <v>279.47000000000003</v>
      </c>
      <c r="HZ9377" s="73">
        <f t="shared" si="6033"/>
        <v>279.47000000000003</v>
      </c>
      <c r="IA9377" s="73">
        <f t="shared" si="6033"/>
        <v>279.47000000000003</v>
      </c>
      <c r="IB9377" s="73">
        <f t="shared" si="6033"/>
        <v>279.47000000000003</v>
      </c>
      <c r="IC9377" s="73">
        <f t="shared" si="6033"/>
        <v>279.47000000000003</v>
      </c>
      <c r="ID9377" s="73">
        <f t="shared" si="6033"/>
        <v>279.47000000000003</v>
      </c>
      <c r="IE9377" s="73">
        <f t="shared" si="6033"/>
        <v>279.47000000000003</v>
      </c>
      <c r="IF9377" s="73">
        <f t="shared" si="6033"/>
        <v>279.47000000000003</v>
      </c>
      <c r="IG9377" s="73">
        <f t="shared" si="6033"/>
        <v>279.47000000000003</v>
      </c>
      <c r="IH9377" s="73">
        <f t="shared" si="6033"/>
        <v>279.47000000000003</v>
      </c>
      <c r="II9377" s="73">
        <f t="shared" si="6033"/>
        <v>279.47000000000003</v>
      </c>
      <c r="IJ9377" s="73">
        <f t="shared" si="6033"/>
        <v>279.47000000000003</v>
      </c>
      <c r="IK9377" s="73">
        <f t="shared" si="6033"/>
        <v>279.47000000000003</v>
      </c>
      <c r="IL9377" s="73">
        <f t="shared" si="6033"/>
        <v>279.47000000000003</v>
      </c>
      <c r="IM9377" s="73">
        <f t="shared" si="6033"/>
        <v>279.47000000000003</v>
      </c>
      <c r="IN9377" s="73">
        <f t="shared" si="6033"/>
        <v>279.47000000000003</v>
      </c>
      <c r="IO9377" s="73">
        <f t="shared" si="6033"/>
        <v>279.47000000000003</v>
      </c>
      <c r="IP9377" s="73">
        <f t="shared" si="6033"/>
        <v>279.47000000000003</v>
      </c>
      <c r="IQ9377" s="73">
        <f t="shared" si="6033"/>
        <v>279.47000000000003</v>
      </c>
      <c r="IR9377" s="73">
        <f t="shared" si="6033"/>
        <v>279.47000000000003</v>
      </c>
      <c r="IS9377" s="73">
        <f t="shared" si="6033"/>
        <v>279.47000000000003</v>
      </c>
      <c r="IT9377" s="73">
        <f t="shared" si="6033"/>
        <v>279.47000000000003</v>
      </c>
      <c r="IU9377" s="73">
        <f t="shared" si="6033"/>
        <v>279.47000000000003</v>
      </c>
      <c r="IV9377" s="73">
        <f t="shared" si="6033"/>
        <v>279.47000000000003</v>
      </c>
      <c r="IW9377" s="73">
        <f t="shared" si="6033"/>
        <v>279.47000000000003</v>
      </c>
      <c r="IX9377" s="73">
        <f t="shared" si="6033"/>
        <v>279.47000000000003</v>
      </c>
      <c r="IY9377" s="73">
        <f t="shared" si="6033"/>
        <v>279.47000000000003</v>
      </c>
      <c r="IZ9377" s="73">
        <f t="shared" si="6033"/>
        <v>279.47000000000003</v>
      </c>
      <c r="JA9377" s="73">
        <f t="shared" si="6033"/>
        <v>279.47000000000003</v>
      </c>
      <c r="JB9377" s="73">
        <f t="shared" ref="JB9377:KG9377" si="6034">(JA9377+$F$9100*$F$9102*($F$55/$F$9101*JA9376+$F$55/$F$9101*JA9378))/(1+$F$9100*$F$9102*($F$55/$F$9101+$F$55/$F$9101))</f>
        <v>279.47000000000003</v>
      </c>
      <c r="JC9377" s="73">
        <f t="shared" si="6034"/>
        <v>279.47000000000003</v>
      </c>
      <c r="JD9377" s="73">
        <f t="shared" si="6034"/>
        <v>279.47000000000003</v>
      </c>
      <c r="JE9377" s="73">
        <f t="shared" si="6034"/>
        <v>279.47000000000003</v>
      </c>
      <c r="JF9377" s="73">
        <f t="shared" si="6034"/>
        <v>279.47000000000003</v>
      </c>
      <c r="JG9377" s="73">
        <f t="shared" si="6034"/>
        <v>279.47000000000003</v>
      </c>
      <c r="JH9377" s="73">
        <f t="shared" si="6034"/>
        <v>279.47000000000003</v>
      </c>
      <c r="JI9377" s="73">
        <f t="shared" si="6034"/>
        <v>279.47000000000003</v>
      </c>
      <c r="JJ9377" s="73">
        <f t="shared" si="6034"/>
        <v>279.47000000000003</v>
      </c>
      <c r="JK9377" s="73">
        <f t="shared" si="6034"/>
        <v>279.47000000000003</v>
      </c>
      <c r="JL9377" s="73">
        <f t="shared" si="6034"/>
        <v>279.47000000000003</v>
      </c>
      <c r="JM9377" s="73">
        <f t="shared" si="6034"/>
        <v>279.47000000000003</v>
      </c>
      <c r="JN9377" s="73">
        <f t="shared" si="6034"/>
        <v>279.47000000000003</v>
      </c>
      <c r="JO9377" s="73">
        <f t="shared" si="6034"/>
        <v>279.47000000000003</v>
      </c>
      <c r="JP9377" s="73">
        <f t="shared" si="6034"/>
        <v>279.47000000000003</v>
      </c>
      <c r="JQ9377" s="73">
        <f t="shared" si="6034"/>
        <v>279.47000000000003</v>
      </c>
      <c r="JR9377" s="73">
        <f t="shared" si="6034"/>
        <v>279.47000000000003</v>
      </c>
      <c r="JS9377" s="73">
        <f t="shared" si="6034"/>
        <v>279.47000000000003</v>
      </c>
      <c r="JT9377" s="73">
        <f t="shared" si="6034"/>
        <v>279.47000000000003</v>
      </c>
      <c r="JU9377" s="73">
        <f t="shared" si="6034"/>
        <v>279.47000000000003</v>
      </c>
      <c r="JV9377" s="73">
        <f t="shared" si="6034"/>
        <v>279.47000000000003</v>
      </c>
      <c r="JW9377" s="73">
        <f t="shared" si="6034"/>
        <v>279.47000000000003</v>
      </c>
      <c r="JX9377" s="73">
        <f t="shared" si="6034"/>
        <v>279.47000000000003</v>
      </c>
      <c r="JY9377" s="73">
        <f t="shared" si="6034"/>
        <v>279.47000000000003</v>
      </c>
      <c r="JZ9377" s="73">
        <f t="shared" si="6034"/>
        <v>279.47000000000003</v>
      </c>
      <c r="KA9377" s="73">
        <f t="shared" si="6034"/>
        <v>279.47000000000003</v>
      </c>
      <c r="KB9377" s="73">
        <f t="shared" si="6034"/>
        <v>279.47000000000003</v>
      </c>
      <c r="KC9377" s="73">
        <f t="shared" si="6034"/>
        <v>279.47000000000003</v>
      </c>
      <c r="KD9377" s="73">
        <f t="shared" si="6034"/>
        <v>279.47000000000003</v>
      </c>
      <c r="KE9377" s="73">
        <f t="shared" si="6034"/>
        <v>279.47000000000003</v>
      </c>
      <c r="KF9377" s="73">
        <f t="shared" si="6034"/>
        <v>279.47000000000003</v>
      </c>
      <c r="KG9377" s="73">
        <f t="shared" si="6034"/>
        <v>279.47000000000003</v>
      </c>
      <c r="KH9377">
        <v>279.47000000000003</v>
      </c>
      <c r="KL9377" s="84"/>
      <c r="KP9377" s="84"/>
      <c r="KS9377" s="74"/>
      <c r="KT9377" s="74"/>
      <c r="KU9377" s="16"/>
      <c r="KV9377" s="72"/>
      <c r="KW9377" s="72"/>
      <c r="KX9377" s="16"/>
      <c r="KZ9377" s="16"/>
      <c r="LA9377" s="16"/>
      <c r="LB9377" s="74"/>
      <c r="LC9377" s="74"/>
    </row>
    <row r="9378" spans="2:315" x14ac:dyDescent="0.35">
      <c r="B9378">
        <v>272</v>
      </c>
      <c r="C9378">
        <f t="shared" si="5789"/>
        <v>2.7149999999999999</v>
      </c>
      <c r="E9378" s="92">
        <v>279.47000000000003</v>
      </c>
      <c r="F9378" s="73">
        <f t="shared" ref="F9378:BQ9378" si="6035">(E9378+$F$9100*$F$9102*($F$55/$F$9101*E9377+$F$55/$F$9101*E9379))/(1+$F$9100*$F$9102*($F$55/$F$9101+$F$55/$F$9101))</f>
        <v>279.47000000000003</v>
      </c>
      <c r="G9378" s="73">
        <f t="shared" si="6035"/>
        <v>279.47000000000003</v>
      </c>
      <c r="H9378" s="73">
        <f t="shared" si="6035"/>
        <v>279.47000000000003</v>
      </c>
      <c r="I9378" s="73">
        <f t="shared" si="6035"/>
        <v>279.47000000000003</v>
      </c>
      <c r="J9378" s="73">
        <f t="shared" si="6035"/>
        <v>279.47000000000003</v>
      </c>
      <c r="K9378" s="73">
        <f t="shared" si="6035"/>
        <v>279.47000000000003</v>
      </c>
      <c r="L9378" s="73">
        <f t="shared" si="6035"/>
        <v>279.47000000000003</v>
      </c>
      <c r="M9378" s="73">
        <f t="shared" si="6035"/>
        <v>279.47000000000003</v>
      </c>
      <c r="N9378" s="73">
        <f t="shared" si="6035"/>
        <v>279.47000000000003</v>
      </c>
      <c r="O9378" s="73">
        <f t="shared" si="6035"/>
        <v>279.47000000000003</v>
      </c>
      <c r="P9378" s="73">
        <f t="shared" si="6035"/>
        <v>279.47000000000003</v>
      </c>
      <c r="Q9378" s="73">
        <f t="shared" si="6035"/>
        <v>279.47000000000003</v>
      </c>
      <c r="R9378" s="73">
        <f t="shared" si="6035"/>
        <v>279.47000000000003</v>
      </c>
      <c r="S9378" s="73">
        <f t="shared" si="6035"/>
        <v>279.47000000000003</v>
      </c>
      <c r="T9378" s="73">
        <f t="shared" si="6035"/>
        <v>279.47000000000003</v>
      </c>
      <c r="U9378" s="73">
        <f t="shared" si="6035"/>
        <v>279.47000000000003</v>
      </c>
      <c r="V9378" s="73">
        <f t="shared" si="6035"/>
        <v>279.47000000000003</v>
      </c>
      <c r="W9378" s="73">
        <f t="shared" si="6035"/>
        <v>279.47000000000003</v>
      </c>
      <c r="X9378" s="73">
        <f t="shared" si="6035"/>
        <v>279.47000000000003</v>
      </c>
      <c r="Y9378" s="73">
        <f t="shared" si="6035"/>
        <v>279.47000000000003</v>
      </c>
      <c r="Z9378" s="73">
        <f t="shared" si="6035"/>
        <v>279.47000000000003</v>
      </c>
      <c r="AA9378" s="73">
        <f t="shared" si="6035"/>
        <v>279.47000000000003</v>
      </c>
      <c r="AB9378" s="73">
        <f t="shared" si="6035"/>
        <v>279.47000000000003</v>
      </c>
      <c r="AC9378" s="73">
        <f t="shared" si="6035"/>
        <v>279.47000000000003</v>
      </c>
      <c r="AD9378" s="73">
        <f t="shared" si="6035"/>
        <v>279.47000000000003</v>
      </c>
      <c r="AE9378" s="73">
        <f t="shared" si="6035"/>
        <v>279.47000000000003</v>
      </c>
      <c r="AF9378" s="73">
        <f t="shared" si="6035"/>
        <v>279.47000000000003</v>
      </c>
      <c r="AG9378" s="73">
        <f t="shared" si="6035"/>
        <v>279.47000000000003</v>
      </c>
      <c r="AH9378" s="73">
        <f t="shared" si="6035"/>
        <v>279.47000000000003</v>
      </c>
      <c r="AI9378" s="73">
        <f t="shared" si="6035"/>
        <v>279.47000000000003</v>
      </c>
      <c r="AJ9378" s="73">
        <f t="shared" si="6035"/>
        <v>279.47000000000003</v>
      </c>
      <c r="AK9378" s="73">
        <f t="shared" si="6035"/>
        <v>279.47000000000003</v>
      </c>
      <c r="AL9378" s="73">
        <f t="shared" si="6035"/>
        <v>279.47000000000003</v>
      </c>
      <c r="AM9378" s="73">
        <f t="shared" si="6035"/>
        <v>279.47000000000003</v>
      </c>
      <c r="AN9378" s="73">
        <f t="shared" si="6035"/>
        <v>279.47000000000003</v>
      </c>
      <c r="AO9378" s="73">
        <f t="shared" si="6035"/>
        <v>279.47000000000003</v>
      </c>
      <c r="AP9378" s="73">
        <f t="shared" si="6035"/>
        <v>279.47000000000003</v>
      </c>
      <c r="AQ9378" s="73">
        <f t="shared" si="6035"/>
        <v>279.47000000000003</v>
      </c>
      <c r="AR9378" s="73">
        <f t="shared" si="6035"/>
        <v>279.47000000000003</v>
      </c>
      <c r="AS9378" s="73">
        <f t="shared" si="6035"/>
        <v>279.47000000000003</v>
      </c>
      <c r="AT9378" s="73">
        <f t="shared" si="6035"/>
        <v>279.47000000000003</v>
      </c>
      <c r="AU9378" s="73">
        <f t="shared" si="6035"/>
        <v>279.47000000000003</v>
      </c>
      <c r="AV9378" s="73">
        <f t="shared" si="6035"/>
        <v>279.47000000000003</v>
      </c>
      <c r="AW9378" s="73">
        <f t="shared" si="6035"/>
        <v>279.47000000000003</v>
      </c>
      <c r="AX9378" s="73">
        <f t="shared" si="6035"/>
        <v>279.47000000000003</v>
      </c>
      <c r="AY9378" s="73">
        <f t="shared" si="6035"/>
        <v>279.47000000000003</v>
      </c>
      <c r="AZ9378" s="73">
        <f t="shared" si="6035"/>
        <v>279.47000000000003</v>
      </c>
      <c r="BA9378" s="73">
        <f t="shared" si="6035"/>
        <v>279.47000000000003</v>
      </c>
      <c r="BB9378" s="73">
        <f t="shared" si="6035"/>
        <v>279.47000000000003</v>
      </c>
      <c r="BC9378" s="73">
        <f t="shared" si="6035"/>
        <v>279.47000000000003</v>
      </c>
      <c r="BD9378" s="73">
        <f t="shared" si="6035"/>
        <v>279.47000000000003</v>
      </c>
      <c r="BE9378" s="73">
        <f t="shared" si="6035"/>
        <v>279.47000000000003</v>
      </c>
      <c r="BF9378" s="73">
        <f t="shared" si="6035"/>
        <v>279.47000000000003</v>
      </c>
      <c r="BG9378" s="73">
        <f t="shared" si="6035"/>
        <v>279.47000000000003</v>
      </c>
      <c r="BH9378" s="73">
        <f t="shared" si="6035"/>
        <v>279.47000000000003</v>
      </c>
      <c r="BI9378" s="73">
        <f t="shared" si="6035"/>
        <v>279.47000000000003</v>
      </c>
      <c r="BJ9378" s="73">
        <f t="shared" si="6035"/>
        <v>279.47000000000003</v>
      </c>
      <c r="BK9378" s="73">
        <f t="shared" si="6035"/>
        <v>279.47000000000003</v>
      </c>
      <c r="BL9378" s="73">
        <f t="shared" si="6035"/>
        <v>279.47000000000003</v>
      </c>
      <c r="BM9378" s="73">
        <f t="shared" si="6035"/>
        <v>279.47000000000003</v>
      </c>
      <c r="BN9378" s="73">
        <f t="shared" si="6035"/>
        <v>279.47000000000003</v>
      </c>
      <c r="BO9378" s="73">
        <f t="shared" si="6035"/>
        <v>279.47000000000003</v>
      </c>
      <c r="BP9378" s="73">
        <f t="shared" si="6035"/>
        <v>279.47000000000003</v>
      </c>
      <c r="BQ9378" s="73">
        <f t="shared" si="6035"/>
        <v>279.47000000000003</v>
      </c>
      <c r="BR9378" s="73">
        <f t="shared" ref="BR9378:EC9378" si="6036">(BQ9378+$F$9100*$F$9102*($F$55/$F$9101*BQ9377+$F$55/$F$9101*BQ9379))/(1+$F$9100*$F$9102*($F$55/$F$9101+$F$55/$F$9101))</f>
        <v>279.47000000000003</v>
      </c>
      <c r="BS9378" s="73">
        <f t="shared" si="6036"/>
        <v>279.47000000000003</v>
      </c>
      <c r="BT9378" s="73">
        <f t="shared" si="6036"/>
        <v>279.47000000000003</v>
      </c>
      <c r="BU9378" s="73">
        <f t="shared" si="6036"/>
        <v>279.47000000000003</v>
      </c>
      <c r="BV9378" s="73">
        <f t="shared" si="6036"/>
        <v>279.47000000000003</v>
      </c>
      <c r="BW9378" s="73">
        <f t="shared" si="6036"/>
        <v>279.47000000000003</v>
      </c>
      <c r="BX9378" s="73">
        <f t="shared" si="6036"/>
        <v>279.47000000000003</v>
      </c>
      <c r="BY9378" s="73">
        <f t="shared" si="6036"/>
        <v>279.47000000000003</v>
      </c>
      <c r="BZ9378" s="73">
        <f t="shared" si="6036"/>
        <v>279.47000000000003</v>
      </c>
      <c r="CA9378" s="73">
        <f t="shared" si="6036"/>
        <v>279.47000000000003</v>
      </c>
      <c r="CB9378" s="73">
        <f t="shared" si="6036"/>
        <v>279.47000000000003</v>
      </c>
      <c r="CC9378" s="73">
        <f t="shared" si="6036"/>
        <v>279.47000000000003</v>
      </c>
      <c r="CD9378" s="73">
        <f t="shared" si="6036"/>
        <v>279.47000000000003</v>
      </c>
      <c r="CE9378" s="73">
        <f t="shared" si="6036"/>
        <v>279.47000000000003</v>
      </c>
      <c r="CF9378" s="73">
        <f t="shared" si="6036"/>
        <v>279.47000000000003</v>
      </c>
      <c r="CG9378" s="73">
        <f t="shared" si="6036"/>
        <v>279.47000000000003</v>
      </c>
      <c r="CH9378" s="73">
        <f t="shared" si="6036"/>
        <v>279.47000000000003</v>
      </c>
      <c r="CI9378" s="73">
        <f t="shared" si="6036"/>
        <v>279.47000000000003</v>
      </c>
      <c r="CJ9378" s="73">
        <f t="shared" si="6036"/>
        <v>279.47000000000003</v>
      </c>
      <c r="CK9378" s="73">
        <f t="shared" si="6036"/>
        <v>279.47000000000003</v>
      </c>
      <c r="CL9378" s="73">
        <f t="shared" si="6036"/>
        <v>279.47000000000003</v>
      </c>
      <c r="CM9378" s="73">
        <f t="shared" si="6036"/>
        <v>279.47000000000003</v>
      </c>
      <c r="CN9378" s="73">
        <f t="shared" si="6036"/>
        <v>279.47000000000003</v>
      </c>
      <c r="CO9378" s="73">
        <f t="shared" si="6036"/>
        <v>279.47000000000003</v>
      </c>
      <c r="CP9378" s="73">
        <f t="shared" si="6036"/>
        <v>279.47000000000003</v>
      </c>
      <c r="CQ9378" s="73">
        <f t="shared" si="6036"/>
        <v>279.47000000000003</v>
      </c>
      <c r="CR9378" s="73">
        <f t="shared" si="6036"/>
        <v>279.47000000000003</v>
      </c>
      <c r="CS9378" s="73">
        <f t="shared" si="6036"/>
        <v>279.47000000000003</v>
      </c>
      <c r="CT9378" s="73">
        <f t="shared" si="6036"/>
        <v>279.47000000000003</v>
      </c>
      <c r="CU9378" s="73">
        <f t="shared" si="6036"/>
        <v>279.47000000000003</v>
      </c>
      <c r="CV9378" s="73">
        <f t="shared" si="6036"/>
        <v>279.47000000000003</v>
      </c>
      <c r="CW9378" s="73">
        <f t="shared" si="6036"/>
        <v>279.47000000000003</v>
      </c>
      <c r="CX9378" s="73">
        <f t="shared" si="6036"/>
        <v>279.47000000000003</v>
      </c>
      <c r="CY9378" s="73">
        <f t="shared" si="6036"/>
        <v>279.47000000000003</v>
      </c>
      <c r="CZ9378" s="73">
        <f t="shared" si="6036"/>
        <v>279.47000000000003</v>
      </c>
      <c r="DA9378" s="73">
        <f t="shared" si="6036"/>
        <v>279.47000000000003</v>
      </c>
      <c r="DB9378" s="73">
        <f t="shared" si="6036"/>
        <v>279.47000000000003</v>
      </c>
      <c r="DC9378" s="73">
        <f t="shared" si="6036"/>
        <v>279.47000000000003</v>
      </c>
      <c r="DD9378" s="73">
        <f t="shared" si="6036"/>
        <v>279.47000000000003</v>
      </c>
      <c r="DE9378" s="73">
        <f t="shared" si="6036"/>
        <v>279.47000000000003</v>
      </c>
      <c r="DF9378" s="73">
        <f t="shared" si="6036"/>
        <v>279.47000000000003</v>
      </c>
      <c r="DG9378" s="73">
        <f t="shared" si="6036"/>
        <v>279.47000000000003</v>
      </c>
      <c r="DH9378" s="73">
        <f t="shared" si="6036"/>
        <v>279.47000000000003</v>
      </c>
      <c r="DI9378" s="73">
        <f t="shared" si="6036"/>
        <v>279.47000000000003</v>
      </c>
      <c r="DJ9378" s="73">
        <f t="shared" si="6036"/>
        <v>279.47000000000003</v>
      </c>
      <c r="DK9378" s="73">
        <f t="shared" si="6036"/>
        <v>279.47000000000003</v>
      </c>
      <c r="DL9378" s="73">
        <f t="shared" si="6036"/>
        <v>279.47000000000003</v>
      </c>
      <c r="DM9378" s="73">
        <f t="shared" si="6036"/>
        <v>279.47000000000003</v>
      </c>
      <c r="DN9378" s="73">
        <f t="shared" si="6036"/>
        <v>279.47000000000003</v>
      </c>
      <c r="DO9378" s="73">
        <f t="shared" si="6036"/>
        <v>279.47000000000003</v>
      </c>
      <c r="DP9378" s="73">
        <f t="shared" si="6036"/>
        <v>279.47000000000003</v>
      </c>
      <c r="DQ9378" s="73">
        <f t="shared" si="6036"/>
        <v>279.47000000000003</v>
      </c>
      <c r="DR9378" s="73">
        <f t="shared" si="6036"/>
        <v>279.47000000000003</v>
      </c>
      <c r="DS9378" s="73">
        <f t="shared" si="6036"/>
        <v>279.47000000000003</v>
      </c>
      <c r="DT9378" s="73">
        <f t="shared" si="6036"/>
        <v>279.47000000000003</v>
      </c>
      <c r="DU9378" s="73">
        <f t="shared" si="6036"/>
        <v>279.47000000000003</v>
      </c>
      <c r="DV9378" s="73">
        <f t="shared" si="6036"/>
        <v>279.47000000000003</v>
      </c>
      <c r="DW9378" s="73">
        <f t="shared" si="6036"/>
        <v>279.47000000000003</v>
      </c>
      <c r="DX9378" s="73">
        <f t="shared" si="6036"/>
        <v>279.47000000000003</v>
      </c>
      <c r="DY9378" s="73">
        <f t="shared" si="6036"/>
        <v>279.47000000000003</v>
      </c>
      <c r="DZ9378" s="73">
        <f t="shared" si="6036"/>
        <v>279.47000000000003</v>
      </c>
      <c r="EA9378" s="73">
        <f t="shared" si="6036"/>
        <v>279.47000000000003</v>
      </c>
      <c r="EB9378" s="73">
        <f t="shared" si="6036"/>
        <v>279.47000000000003</v>
      </c>
      <c r="EC9378" s="73">
        <f t="shared" si="6036"/>
        <v>279.47000000000003</v>
      </c>
      <c r="ED9378" s="73">
        <f t="shared" ref="ED9378:GO9378" si="6037">(EC9378+$F$9100*$F$9102*($F$55/$F$9101*EC9377+$F$55/$F$9101*EC9379))/(1+$F$9100*$F$9102*($F$55/$F$9101+$F$55/$F$9101))</f>
        <v>279.47000000000003</v>
      </c>
      <c r="EE9378" s="73">
        <f t="shared" si="6037"/>
        <v>279.47000000000003</v>
      </c>
      <c r="EF9378" s="73">
        <f t="shared" si="6037"/>
        <v>279.47000000000003</v>
      </c>
      <c r="EG9378" s="73">
        <f t="shared" si="6037"/>
        <v>279.47000000000003</v>
      </c>
      <c r="EH9378" s="73">
        <f t="shared" si="6037"/>
        <v>279.47000000000003</v>
      </c>
      <c r="EI9378" s="73">
        <f t="shared" si="6037"/>
        <v>279.47000000000003</v>
      </c>
      <c r="EJ9378" s="73">
        <f t="shared" si="6037"/>
        <v>279.47000000000003</v>
      </c>
      <c r="EK9378" s="73">
        <f t="shared" si="6037"/>
        <v>279.47000000000003</v>
      </c>
      <c r="EL9378" s="73">
        <f t="shared" si="6037"/>
        <v>279.47000000000003</v>
      </c>
      <c r="EM9378" s="73">
        <f t="shared" si="6037"/>
        <v>279.47000000000003</v>
      </c>
      <c r="EN9378" s="73">
        <f t="shared" si="6037"/>
        <v>279.47000000000003</v>
      </c>
      <c r="EO9378" s="73">
        <f t="shared" si="6037"/>
        <v>279.47000000000003</v>
      </c>
      <c r="EP9378" s="73">
        <f t="shared" si="6037"/>
        <v>279.47000000000003</v>
      </c>
      <c r="EQ9378" s="73">
        <f t="shared" si="6037"/>
        <v>279.47000000000003</v>
      </c>
      <c r="ER9378" s="73">
        <f t="shared" si="6037"/>
        <v>279.47000000000003</v>
      </c>
      <c r="ES9378" s="73">
        <f t="shared" si="6037"/>
        <v>279.47000000000003</v>
      </c>
      <c r="ET9378" s="73">
        <f t="shared" si="6037"/>
        <v>279.47000000000003</v>
      </c>
      <c r="EU9378" s="73">
        <f t="shared" si="6037"/>
        <v>279.47000000000003</v>
      </c>
      <c r="EV9378" s="73">
        <f t="shared" si="6037"/>
        <v>279.47000000000003</v>
      </c>
      <c r="EW9378" s="73">
        <f t="shared" si="6037"/>
        <v>279.47000000000003</v>
      </c>
      <c r="EX9378" s="73">
        <f t="shared" si="6037"/>
        <v>279.47000000000003</v>
      </c>
      <c r="EY9378" s="73">
        <f t="shared" si="6037"/>
        <v>279.47000000000003</v>
      </c>
      <c r="EZ9378" s="73">
        <f t="shared" si="6037"/>
        <v>279.47000000000003</v>
      </c>
      <c r="FA9378" s="73">
        <f t="shared" si="6037"/>
        <v>279.47000000000003</v>
      </c>
      <c r="FB9378" s="73">
        <f t="shared" si="6037"/>
        <v>279.47000000000003</v>
      </c>
      <c r="FC9378" s="73">
        <f t="shared" si="6037"/>
        <v>279.47000000000003</v>
      </c>
      <c r="FD9378" s="73">
        <f t="shared" si="6037"/>
        <v>279.47000000000003</v>
      </c>
      <c r="FE9378" s="73">
        <f t="shared" si="6037"/>
        <v>279.47000000000003</v>
      </c>
      <c r="FF9378" s="73">
        <f t="shared" si="6037"/>
        <v>279.47000000000003</v>
      </c>
      <c r="FG9378" s="73">
        <f t="shared" si="6037"/>
        <v>279.47000000000003</v>
      </c>
      <c r="FH9378" s="73">
        <f t="shared" si="6037"/>
        <v>279.47000000000003</v>
      </c>
      <c r="FI9378" s="73">
        <f t="shared" si="6037"/>
        <v>279.47000000000003</v>
      </c>
      <c r="FJ9378" s="73">
        <f t="shared" si="6037"/>
        <v>279.47000000000003</v>
      </c>
      <c r="FK9378" s="73">
        <f t="shared" si="6037"/>
        <v>279.47000000000003</v>
      </c>
      <c r="FL9378" s="73">
        <f t="shared" si="6037"/>
        <v>279.47000000000003</v>
      </c>
      <c r="FM9378" s="73">
        <f t="shared" si="6037"/>
        <v>279.47000000000003</v>
      </c>
      <c r="FN9378" s="73">
        <f t="shared" si="6037"/>
        <v>279.47000000000003</v>
      </c>
      <c r="FO9378" s="73">
        <f t="shared" si="6037"/>
        <v>279.47000000000003</v>
      </c>
      <c r="FP9378" s="73">
        <f t="shared" si="6037"/>
        <v>279.47000000000003</v>
      </c>
      <c r="FQ9378" s="73">
        <f t="shared" si="6037"/>
        <v>279.47000000000003</v>
      </c>
      <c r="FR9378" s="73">
        <f t="shared" si="6037"/>
        <v>279.47000000000003</v>
      </c>
      <c r="FS9378" s="73">
        <f t="shared" si="6037"/>
        <v>279.47000000000003</v>
      </c>
      <c r="FT9378" s="73">
        <f t="shared" si="6037"/>
        <v>279.47000000000003</v>
      </c>
      <c r="FU9378" s="73">
        <f t="shared" si="6037"/>
        <v>279.47000000000003</v>
      </c>
      <c r="FV9378" s="73">
        <f t="shared" si="6037"/>
        <v>279.47000000000003</v>
      </c>
      <c r="FW9378" s="73">
        <f t="shared" si="6037"/>
        <v>279.47000000000003</v>
      </c>
      <c r="FX9378" s="73">
        <f t="shared" si="6037"/>
        <v>279.47000000000003</v>
      </c>
      <c r="FY9378" s="73">
        <f t="shared" si="6037"/>
        <v>279.47000000000003</v>
      </c>
      <c r="FZ9378" s="73">
        <f t="shared" si="6037"/>
        <v>279.47000000000003</v>
      </c>
      <c r="GA9378" s="73">
        <f t="shared" si="6037"/>
        <v>279.47000000000003</v>
      </c>
      <c r="GB9378" s="73">
        <f t="shared" si="6037"/>
        <v>279.47000000000003</v>
      </c>
      <c r="GC9378" s="73">
        <f t="shared" si="6037"/>
        <v>279.47000000000003</v>
      </c>
      <c r="GD9378" s="73">
        <f t="shared" si="6037"/>
        <v>279.47000000000003</v>
      </c>
      <c r="GE9378" s="73">
        <f t="shared" si="6037"/>
        <v>279.47000000000003</v>
      </c>
      <c r="GF9378" s="73">
        <f t="shared" si="6037"/>
        <v>279.47000000000003</v>
      </c>
      <c r="GG9378" s="73">
        <f t="shared" si="6037"/>
        <v>279.47000000000003</v>
      </c>
      <c r="GH9378" s="73">
        <f t="shared" si="6037"/>
        <v>279.47000000000003</v>
      </c>
      <c r="GI9378" s="73">
        <f t="shared" si="6037"/>
        <v>279.47000000000003</v>
      </c>
      <c r="GJ9378" s="73">
        <f t="shared" si="6037"/>
        <v>279.47000000000003</v>
      </c>
      <c r="GK9378" s="73">
        <f t="shared" si="6037"/>
        <v>279.47000000000003</v>
      </c>
      <c r="GL9378" s="73">
        <f t="shared" si="6037"/>
        <v>279.47000000000003</v>
      </c>
      <c r="GM9378" s="73">
        <f t="shared" si="6037"/>
        <v>279.47000000000003</v>
      </c>
      <c r="GN9378" s="73">
        <f t="shared" si="6037"/>
        <v>279.47000000000003</v>
      </c>
      <c r="GO9378" s="73">
        <f t="shared" si="6037"/>
        <v>279.47000000000003</v>
      </c>
      <c r="GP9378" s="73">
        <f t="shared" ref="GP9378:JA9378" si="6038">(GO9378+$F$9100*$F$9102*($F$55/$F$9101*GO9377+$F$55/$F$9101*GO9379))/(1+$F$9100*$F$9102*($F$55/$F$9101+$F$55/$F$9101))</f>
        <v>279.47000000000003</v>
      </c>
      <c r="GQ9378" s="73">
        <f t="shared" si="6038"/>
        <v>279.47000000000003</v>
      </c>
      <c r="GR9378" s="73">
        <f t="shared" si="6038"/>
        <v>279.47000000000003</v>
      </c>
      <c r="GS9378" s="73">
        <f t="shared" si="6038"/>
        <v>279.47000000000003</v>
      </c>
      <c r="GT9378" s="73">
        <f t="shared" si="6038"/>
        <v>279.47000000000003</v>
      </c>
      <c r="GU9378" s="73">
        <f t="shared" si="6038"/>
        <v>279.47000000000003</v>
      </c>
      <c r="GV9378" s="73">
        <f t="shared" si="6038"/>
        <v>279.47000000000003</v>
      </c>
      <c r="GW9378" s="73">
        <f t="shared" si="6038"/>
        <v>279.47000000000003</v>
      </c>
      <c r="GX9378" s="73">
        <f t="shared" si="6038"/>
        <v>279.47000000000003</v>
      </c>
      <c r="GY9378" s="73">
        <f t="shared" si="6038"/>
        <v>279.47000000000003</v>
      </c>
      <c r="GZ9378" s="73">
        <f t="shared" si="6038"/>
        <v>279.47000000000003</v>
      </c>
      <c r="HA9378" s="73">
        <f t="shared" si="6038"/>
        <v>279.47000000000003</v>
      </c>
      <c r="HB9378" s="73">
        <f t="shared" si="6038"/>
        <v>279.47000000000003</v>
      </c>
      <c r="HC9378" s="73">
        <f t="shared" si="6038"/>
        <v>279.47000000000003</v>
      </c>
      <c r="HD9378" s="73">
        <f t="shared" si="6038"/>
        <v>279.47000000000003</v>
      </c>
      <c r="HE9378" s="73">
        <f t="shared" si="6038"/>
        <v>279.47000000000003</v>
      </c>
      <c r="HF9378" s="73">
        <f t="shared" si="6038"/>
        <v>279.47000000000003</v>
      </c>
      <c r="HG9378" s="73">
        <f t="shared" si="6038"/>
        <v>279.47000000000003</v>
      </c>
      <c r="HH9378" s="73">
        <f t="shared" si="6038"/>
        <v>279.47000000000003</v>
      </c>
      <c r="HI9378" s="73">
        <f t="shared" si="6038"/>
        <v>279.47000000000003</v>
      </c>
      <c r="HJ9378" s="73">
        <f t="shared" si="6038"/>
        <v>279.47000000000003</v>
      </c>
      <c r="HK9378" s="73">
        <f t="shared" si="6038"/>
        <v>279.47000000000003</v>
      </c>
      <c r="HL9378" s="73">
        <f t="shared" si="6038"/>
        <v>279.47000000000003</v>
      </c>
      <c r="HM9378" s="73">
        <f t="shared" si="6038"/>
        <v>279.47000000000003</v>
      </c>
      <c r="HN9378" s="73">
        <f t="shared" si="6038"/>
        <v>279.47000000000003</v>
      </c>
      <c r="HO9378" s="73">
        <f t="shared" si="6038"/>
        <v>279.47000000000003</v>
      </c>
      <c r="HP9378" s="73">
        <f t="shared" si="6038"/>
        <v>279.47000000000003</v>
      </c>
      <c r="HQ9378" s="73">
        <f t="shared" si="6038"/>
        <v>279.47000000000003</v>
      </c>
      <c r="HR9378" s="73">
        <f t="shared" si="6038"/>
        <v>279.47000000000003</v>
      </c>
      <c r="HS9378" s="73">
        <f t="shared" si="6038"/>
        <v>279.47000000000003</v>
      </c>
      <c r="HT9378" s="73">
        <f t="shared" si="6038"/>
        <v>279.47000000000003</v>
      </c>
      <c r="HU9378" s="73">
        <f t="shared" si="6038"/>
        <v>279.47000000000003</v>
      </c>
      <c r="HV9378" s="73">
        <f t="shared" si="6038"/>
        <v>279.47000000000003</v>
      </c>
      <c r="HW9378" s="73">
        <f t="shared" si="6038"/>
        <v>279.47000000000003</v>
      </c>
      <c r="HX9378" s="73">
        <f t="shared" si="6038"/>
        <v>279.47000000000003</v>
      </c>
      <c r="HY9378" s="73">
        <f t="shared" si="6038"/>
        <v>279.47000000000003</v>
      </c>
      <c r="HZ9378" s="73">
        <f t="shared" si="6038"/>
        <v>279.47000000000003</v>
      </c>
      <c r="IA9378" s="73">
        <f t="shared" si="6038"/>
        <v>279.47000000000003</v>
      </c>
      <c r="IB9378" s="73">
        <f t="shared" si="6038"/>
        <v>279.47000000000003</v>
      </c>
      <c r="IC9378" s="73">
        <f t="shared" si="6038"/>
        <v>279.47000000000003</v>
      </c>
      <c r="ID9378" s="73">
        <f t="shared" si="6038"/>
        <v>279.47000000000003</v>
      </c>
      <c r="IE9378" s="73">
        <f t="shared" si="6038"/>
        <v>279.47000000000003</v>
      </c>
      <c r="IF9378" s="73">
        <f t="shared" si="6038"/>
        <v>279.47000000000003</v>
      </c>
      <c r="IG9378" s="73">
        <f t="shared" si="6038"/>
        <v>279.47000000000003</v>
      </c>
      <c r="IH9378" s="73">
        <f t="shared" si="6038"/>
        <v>279.47000000000003</v>
      </c>
      <c r="II9378" s="73">
        <f t="shared" si="6038"/>
        <v>279.47000000000003</v>
      </c>
      <c r="IJ9378" s="73">
        <f t="shared" si="6038"/>
        <v>279.47000000000003</v>
      </c>
      <c r="IK9378" s="73">
        <f t="shared" si="6038"/>
        <v>279.47000000000003</v>
      </c>
      <c r="IL9378" s="73">
        <f t="shared" si="6038"/>
        <v>279.47000000000003</v>
      </c>
      <c r="IM9378" s="73">
        <f t="shared" si="6038"/>
        <v>279.47000000000003</v>
      </c>
      <c r="IN9378" s="73">
        <f t="shared" si="6038"/>
        <v>279.47000000000003</v>
      </c>
      <c r="IO9378" s="73">
        <f t="shared" si="6038"/>
        <v>279.47000000000003</v>
      </c>
      <c r="IP9378" s="73">
        <f t="shared" si="6038"/>
        <v>279.47000000000003</v>
      </c>
      <c r="IQ9378" s="73">
        <f t="shared" si="6038"/>
        <v>279.47000000000003</v>
      </c>
      <c r="IR9378" s="73">
        <f t="shared" si="6038"/>
        <v>279.47000000000003</v>
      </c>
      <c r="IS9378" s="73">
        <f t="shared" si="6038"/>
        <v>279.47000000000003</v>
      </c>
      <c r="IT9378" s="73">
        <f t="shared" si="6038"/>
        <v>279.47000000000003</v>
      </c>
      <c r="IU9378" s="73">
        <f t="shared" si="6038"/>
        <v>279.47000000000003</v>
      </c>
      <c r="IV9378" s="73">
        <f t="shared" si="6038"/>
        <v>279.47000000000003</v>
      </c>
      <c r="IW9378" s="73">
        <f t="shared" si="6038"/>
        <v>279.47000000000003</v>
      </c>
      <c r="IX9378" s="73">
        <f t="shared" si="6038"/>
        <v>279.47000000000003</v>
      </c>
      <c r="IY9378" s="73">
        <f t="shared" si="6038"/>
        <v>279.47000000000003</v>
      </c>
      <c r="IZ9378" s="73">
        <f t="shared" si="6038"/>
        <v>279.47000000000003</v>
      </c>
      <c r="JA9378" s="73">
        <f t="shared" si="6038"/>
        <v>279.47000000000003</v>
      </c>
      <c r="JB9378" s="73">
        <f t="shared" ref="JB9378:KG9378" si="6039">(JA9378+$F$9100*$F$9102*($F$55/$F$9101*JA9377+$F$55/$F$9101*JA9379))/(1+$F$9100*$F$9102*($F$55/$F$9101+$F$55/$F$9101))</f>
        <v>279.47000000000003</v>
      </c>
      <c r="JC9378" s="73">
        <f t="shared" si="6039"/>
        <v>279.47000000000003</v>
      </c>
      <c r="JD9378" s="73">
        <f t="shared" si="6039"/>
        <v>279.47000000000003</v>
      </c>
      <c r="JE9378" s="73">
        <f t="shared" si="6039"/>
        <v>279.47000000000003</v>
      </c>
      <c r="JF9378" s="73">
        <f t="shared" si="6039"/>
        <v>279.47000000000003</v>
      </c>
      <c r="JG9378" s="73">
        <f t="shared" si="6039"/>
        <v>279.47000000000003</v>
      </c>
      <c r="JH9378" s="73">
        <f t="shared" si="6039"/>
        <v>279.47000000000003</v>
      </c>
      <c r="JI9378" s="73">
        <f t="shared" si="6039"/>
        <v>279.47000000000003</v>
      </c>
      <c r="JJ9378" s="73">
        <f t="shared" si="6039"/>
        <v>279.47000000000003</v>
      </c>
      <c r="JK9378" s="73">
        <f t="shared" si="6039"/>
        <v>279.47000000000003</v>
      </c>
      <c r="JL9378" s="73">
        <f t="shared" si="6039"/>
        <v>279.47000000000003</v>
      </c>
      <c r="JM9378" s="73">
        <f t="shared" si="6039"/>
        <v>279.47000000000003</v>
      </c>
      <c r="JN9378" s="73">
        <f t="shared" si="6039"/>
        <v>279.47000000000003</v>
      </c>
      <c r="JO9378" s="73">
        <f t="shared" si="6039"/>
        <v>279.47000000000003</v>
      </c>
      <c r="JP9378" s="73">
        <f t="shared" si="6039"/>
        <v>279.47000000000003</v>
      </c>
      <c r="JQ9378" s="73">
        <f t="shared" si="6039"/>
        <v>279.47000000000003</v>
      </c>
      <c r="JR9378" s="73">
        <f t="shared" si="6039"/>
        <v>279.47000000000003</v>
      </c>
      <c r="JS9378" s="73">
        <f t="shared" si="6039"/>
        <v>279.47000000000003</v>
      </c>
      <c r="JT9378" s="73">
        <f t="shared" si="6039"/>
        <v>279.47000000000003</v>
      </c>
      <c r="JU9378" s="73">
        <f t="shared" si="6039"/>
        <v>279.47000000000003</v>
      </c>
      <c r="JV9378" s="73">
        <f t="shared" si="6039"/>
        <v>279.47000000000003</v>
      </c>
      <c r="JW9378" s="73">
        <f t="shared" si="6039"/>
        <v>279.47000000000003</v>
      </c>
      <c r="JX9378" s="73">
        <f t="shared" si="6039"/>
        <v>279.47000000000003</v>
      </c>
      <c r="JY9378" s="73">
        <f t="shared" si="6039"/>
        <v>279.47000000000003</v>
      </c>
      <c r="JZ9378" s="73">
        <f t="shared" si="6039"/>
        <v>279.47000000000003</v>
      </c>
      <c r="KA9378" s="73">
        <f t="shared" si="6039"/>
        <v>279.47000000000003</v>
      </c>
      <c r="KB9378" s="73">
        <f t="shared" si="6039"/>
        <v>279.47000000000003</v>
      </c>
      <c r="KC9378" s="73">
        <f t="shared" si="6039"/>
        <v>279.47000000000003</v>
      </c>
      <c r="KD9378" s="73">
        <f t="shared" si="6039"/>
        <v>279.47000000000003</v>
      </c>
      <c r="KE9378" s="73">
        <f t="shared" si="6039"/>
        <v>279.47000000000003</v>
      </c>
      <c r="KF9378" s="73">
        <f t="shared" si="6039"/>
        <v>279.47000000000003</v>
      </c>
      <c r="KG9378" s="73">
        <f t="shared" si="6039"/>
        <v>279.47000000000003</v>
      </c>
      <c r="KH9378">
        <v>279.47000000000003</v>
      </c>
      <c r="KL9378" s="84"/>
      <c r="KP9378" s="84"/>
      <c r="KS9378" s="74"/>
      <c r="KT9378" s="74"/>
      <c r="KU9378" s="16"/>
      <c r="KV9378" s="72"/>
      <c r="KW9378" s="72"/>
      <c r="KX9378" s="16"/>
      <c r="KZ9378" s="16"/>
      <c r="LA9378" s="16"/>
      <c r="LB9378" s="74"/>
      <c r="LC9378" s="74"/>
    </row>
    <row r="9379" spans="2:315" x14ac:dyDescent="0.35">
      <c r="B9379">
        <v>273</v>
      </c>
      <c r="C9379">
        <f t="shared" si="5789"/>
        <v>2.7250000000000001</v>
      </c>
      <c r="E9379" s="92">
        <v>279.47000000000003</v>
      </c>
      <c r="F9379" s="73">
        <f t="shared" ref="F9379:BQ9379" si="6040">(E9379+$F$9100*$F$9102*($F$55/$F$9101*E9378+$F$55/$F$9101*E9380))/(1+$F$9100*$F$9102*($F$55/$F$9101+$F$55/$F$9101))</f>
        <v>279.47000000000003</v>
      </c>
      <c r="G9379" s="73">
        <f t="shared" si="6040"/>
        <v>279.47000000000003</v>
      </c>
      <c r="H9379" s="73">
        <f t="shared" si="6040"/>
        <v>279.47000000000003</v>
      </c>
      <c r="I9379" s="73">
        <f t="shared" si="6040"/>
        <v>279.47000000000003</v>
      </c>
      <c r="J9379" s="73">
        <f t="shared" si="6040"/>
        <v>279.47000000000003</v>
      </c>
      <c r="K9379" s="73">
        <f t="shared" si="6040"/>
        <v>279.47000000000003</v>
      </c>
      <c r="L9379" s="73">
        <f t="shared" si="6040"/>
        <v>279.47000000000003</v>
      </c>
      <c r="M9379" s="73">
        <f t="shared" si="6040"/>
        <v>279.47000000000003</v>
      </c>
      <c r="N9379" s="73">
        <f t="shared" si="6040"/>
        <v>279.47000000000003</v>
      </c>
      <c r="O9379" s="73">
        <f t="shared" si="6040"/>
        <v>279.47000000000003</v>
      </c>
      <c r="P9379" s="73">
        <f t="shared" si="6040"/>
        <v>279.47000000000003</v>
      </c>
      <c r="Q9379" s="73">
        <f t="shared" si="6040"/>
        <v>279.47000000000003</v>
      </c>
      <c r="R9379" s="73">
        <f t="shared" si="6040"/>
        <v>279.47000000000003</v>
      </c>
      <c r="S9379" s="73">
        <f t="shared" si="6040"/>
        <v>279.47000000000003</v>
      </c>
      <c r="T9379" s="73">
        <f t="shared" si="6040"/>
        <v>279.47000000000003</v>
      </c>
      <c r="U9379" s="73">
        <f t="shared" si="6040"/>
        <v>279.47000000000003</v>
      </c>
      <c r="V9379" s="73">
        <f t="shared" si="6040"/>
        <v>279.47000000000003</v>
      </c>
      <c r="W9379" s="73">
        <f t="shared" si="6040"/>
        <v>279.47000000000003</v>
      </c>
      <c r="X9379" s="73">
        <f t="shared" si="6040"/>
        <v>279.47000000000003</v>
      </c>
      <c r="Y9379" s="73">
        <f t="shared" si="6040"/>
        <v>279.47000000000003</v>
      </c>
      <c r="Z9379" s="73">
        <f t="shared" si="6040"/>
        <v>279.47000000000003</v>
      </c>
      <c r="AA9379" s="73">
        <f t="shared" si="6040"/>
        <v>279.47000000000003</v>
      </c>
      <c r="AB9379" s="73">
        <f t="shared" si="6040"/>
        <v>279.47000000000003</v>
      </c>
      <c r="AC9379" s="73">
        <f t="shared" si="6040"/>
        <v>279.47000000000003</v>
      </c>
      <c r="AD9379" s="73">
        <f t="shared" si="6040"/>
        <v>279.47000000000003</v>
      </c>
      <c r="AE9379" s="73">
        <f t="shared" si="6040"/>
        <v>279.47000000000003</v>
      </c>
      <c r="AF9379" s="73">
        <f t="shared" si="6040"/>
        <v>279.47000000000003</v>
      </c>
      <c r="AG9379" s="73">
        <f t="shared" si="6040"/>
        <v>279.47000000000003</v>
      </c>
      <c r="AH9379" s="73">
        <f t="shared" si="6040"/>
        <v>279.47000000000003</v>
      </c>
      <c r="AI9379" s="73">
        <f t="shared" si="6040"/>
        <v>279.47000000000003</v>
      </c>
      <c r="AJ9379" s="73">
        <f t="shared" si="6040"/>
        <v>279.47000000000003</v>
      </c>
      <c r="AK9379" s="73">
        <f t="shared" si="6040"/>
        <v>279.47000000000003</v>
      </c>
      <c r="AL9379" s="73">
        <f t="shared" si="6040"/>
        <v>279.47000000000003</v>
      </c>
      <c r="AM9379" s="73">
        <f t="shared" si="6040"/>
        <v>279.47000000000003</v>
      </c>
      <c r="AN9379" s="73">
        <f t="shared" si="6040"/>
        <v>279.47000000000003</v>
      </c>
      <c r="AO9379" s="73">
        <f t="shared" si="6040"/>
        <v>279.47000000000003</v>
      </c>
      <c r="AP9379" s="73">
        <f t="shared" si="6040"/>
        <v>279.47000000000003</v>
      </c>
      <c r="AQ9379" s="73">
        <f t="shared" si="6040"/>
        <v>279.47000000000003</v>
      </c>
      <c r="AR9379" s="73">
        <f t="shared" si="6040"/>
        <v>279.47000000000003</v>
      </c>
      <c r="AS9379" s="73">
        <f t="shared" si="6040"/>
        <v>279.47000000000003</v>
      </c>
      <c r="AT9379" s="73">
        <f t="shared" si="6040"/>
        <v>279.47000000000003</v>
      </c>
      <c r="AU9379" s="73">
        <f t="shared" si="6040"/>
        <v>279.47000000000003</v>
      </c>
      <c r="AV9379" s="73">
        <f t="shared" si="6040"/>
        <v>279.47000000000003</v>
      </c>
      <c r="AW9379" s="73">
        <f t="shared" si="6040"/>
        <v>279.47000000000003</v>
      </c>
      <c r="AX9379" s="73">
        <f t="shared" si="6040"/>
        <v>279.47000000000003</v>
      </c>
      <c r="AY9379" s="73">
        <f t="shared" si="6040"/>
        <v>279.47000000000003</v>
      </c>
      <c r="AZ9379" s="73">
        <f t="shared" si="6040"/>
        <v>279.47000000000003</v>
      </c>
      <c r="BA9379" s="73">
        <f t="shared" si="6040"/>
        <v>279.47000000000003</v>
      </c>
      <c r="BB9379" s="73">
        <f t="shared" si="6040"/>
        <v>279.47000000000003</v>
      </c>
      <c r="BC9379" s="73">
        <f t="shared" si="6040"/>
        <v>279.47000000000003</v>
      </c>
      <c r="BD9379" s="73">
        <f t="shared" si="6040"/>
        <v>279.47000000000003</v>
      </c>
      <c r="BE9379" s="73">
        <f t="shared" si="6040"/>
        <v>279.47000000000003</v>
      </c>
      <c r="BF9379" s="73">
        <f t="shared" si="6040"/>
        <v>279.47000000000003</v>
      </c>
      <c r="BG9379" s="73">
        <f t="shared" si="6040"/>
        <v>279.47000000000003</v>
      </c>
      <c r="BH9379" s="73">
        <f t="shared" si="6040"/>
        <v>279.47000000000003</v>
      </c>
      <c r="BI9379" s="73">
        <f t="shared" si="6040"/>
        <v>279.47000000000003</v>
      </c>
      <c r="BJ9379" s="73">
        <f t="shared" si="6040"/>
        <v>279.47000000000003</v>
      </c>
      <c r="BK9379" s="73">
        <f t="shared" si="6040"/>
        <v>279.47000000000003</v>
      </c>
      <c r="BL9379" s="73">
        <f t="shared" si="6040"/>
        <v>279.47000000000003</v>
      </c>
      <c r="BM9379" s="73">
        <f t="shared" si="6040"/>
        <v>279.47000000000003</v>
      </c>
      <c r="BN9379" s="73">
        <f t="shared" si="6040"/>
        <v>279.47000000000003</v>
      </c>
      <c r="BO9379" s="73">
        <f t="shared" si="6040"/>
        <v>279.47000000000003</v>
      </c>
      <c r="BP9379" s="73">
        <f t="shared" si="6040"/>
        <v>279.47000000000003</v>
      </c>
      <c r="BQ9379" s="73">
        <f t="shared" si="6040"/>
        <v>279.47000000000003</v>
      </c>
      <c r="BR9379" s="73">
        <f t="shared" ref="BR9379:EC9379" si="6041">(BQ9379+$F$9100*$F$9102*($F$55/$F$9101*BQ9378+$F$55/$F$9101*BQ9380))/(1+$F$9100*$F$9102*($F$55/$F$9101+$F$55/$F$9101))</f>
        <v>279.47000000000003</v>
      </c>
      <c r="BS9379" s="73">
        <f t="shared" si="6041"/>
        <v>279.47000000000003</v>
      </c>
      <c r="BT9379" s="73">
        <f t="shared" si="6041"/>
        <v>279.47000000000003</v>
      </c>
      <c r="BU9379" s="73">
        <f t="shared" si="6041"/>
        <v>279.47000000000003</v>
      </c>
      <c r="BV9379" s="73">
        <f t="shared" si="6041"/>
        <v>279.47000000000003</v>
      </c>
      <c r="BW9379" s="73">
        <f t="shared" si="6041"/>
        <v>279.47000000000003</v>
      </c>
      <c r="BX9379" s="73">
        <f t="shared" si="6041"/>
        <v>279.47000000000003</v>
      </c>
      <c r="BY9379" s="73">
        <f t="shared" si="6041"/>
        <v>279.47000000000003</v>
      </c>
      <c r="BZ9379" s="73">
        <f t="shared" si="6041"/>
        <v>279.47000000000003</v>
      </c>
      <c r="CA9379" s="73">
        <f t="shared" si="6041"/>
        <v>279.47000000000003</v>
      </c>
      <c r="CB9379" s="73">
        <f t="shared" si="6041"/>
        <v>279.47000000000003</v>
      </c>
      <c r="CC9379" s="73">
        <f t="shared" si="6041"/>
        <v>279.47000000000003</v>
      </c>
      <c r="CD9379" s="73">
        <f t="shared" si="6041"/>
        <v>279.47000000000003</v>
      </c>
      <c r="CE9379" s="73">
        <f t="shared" si="6041"/>
        <v>279.47000000000003</v>
      </c>
      <c r="CF9379" s="73">
        <f t="shared" si="6041"/>
        <v>279.47000000000003</v>
      </c>
      <c r="CG9379" s="73">
        <f t="shared" si="6041"/>
        <v>279.47000000000003</v>
      </c>
      <c r="CH9379" s="73">
        <f t="shared" si="6041"/>
        <v>279.47000000000003</v>
      </c>
      <c r="CI9379" s="73">
        <f t="shared" si="6041"/>
        <v>279.47000000000003</v>
      </c>
      <c r="CJ9379" s="73">
        <f t="shared" si="6041"/>
        <v>279.47000000000003</v>
      </c>
      <c r="CK9379" s="73">
        <f t="shared" si="6041"/>
        <v>279.47000000000003</v>
      </c>
      <c r="CL9379" s="73">
        <f t="shared" si="6041"/>
        <v>279.47000000000003</v>
      </c>
      <c r="CM9379" s="73">
        <f t="shared" si="6041"/>
        <v>279.47000000000003</v>
      </c>
      <c r="CN9379" s="73">
        <f t="shared" si="6041"/>
        <v>279.47000000000003</v>
      </c>
      <c r="CO9379" s="73">
        <f t="shared" si="6041"/>
        <v>279.47000000000003</v>
      </c>
      <c r="CP9379" s="73">
        <f t="shared" si="6041"/>
        <v>279.47000000000003</v>
      </c>
      <c r="CQ9379" s="73">
        <f t="shared" si="6041"/>
        <v>279.47000000000003</v>
      </c>
      <c r="CR9379" s="73">
        <f t="shared" si="6041"/>
        <v>279.47000000000003</v>
      </c>
      <c r="CS9379" s="73">
        <f t="shared" si="6041"/>
        <v>279.47000000000003</v>
      </c>
      <c r="CT9379" s="73">
        <f t="shared" si="6041"/>
        <v>279.47000000000003</v>
      </c>
      <c r="CU9379" s="73">
        <f t="shared" si="6041"/>
        <v>279.47000000000003</v>
      </c>
      <c r="CV9379" s="73">
        <f t="shared" si="6041"/>
        <v>279.47000000000003</v>
      </c>
      <c r="CW9379" s="73">
        <f t="shared" si="6041"/>
        <v>279.47000000000003</v>
      </c>
      <c r="CX9379" s="73">
        <f t="shared" si="6041"/>
        <v>279.47000000000003</v>
      </c>
      <c r="CY9379" s="73">
        <f t="shared" si="6041"/>
        <v>279.47000000000003</v>
      </c>
      <c r="CZ9379" s="73">
        <f t="shared" si="6041"/>
        <v>279.47000000000003</v>
      </c>
      <c r="DA9379" s="73">
        <f t="shared" si="6041"/>
        <v>279.47000000000003</v>
      </c>
      <c r="DB9379" s="73">
        <f t="shared" si="6041"/>
        <v>279.47000000000003</v>
      </c>
      <c r="DC9379" s="73">
        <f t="shared" si="6041"/>
        <v>279.47000000000003</v>
      </c>
      <c r="DD9379" s="73">
        <f t="shared" si="6041"/>
        <v>279.47000000000003</v>
      </c>
      <c r="DE9379" s="73">
        <f t="shared" si="6041"/>
        <v>279.47000000000003</v>
      </c>
      <c r="DF9379" s="73">
        <f t="shared" si="6041"/>
        <v>279.47000000000003</v>
      </c>
      <c r="DG9379" s="73">
        <f t="shared" si="6041"/>
        <v>279.47000000000003</v>
      </c>
      <c r="DH9379" s="73">
        <f t="shared" si="6041"/>
        <v>279.47000000000003</v>
      </c>
      <c r="DI9379" s="73">
        <f t="shared" si="6041"/>
        <v>279.47000000000003</v>
      </c>
      <c r="DJ9379" s="73">
        <f t="shared" si="6041"/>
        <v>279.47000000000003</v>
      </c>
      <c r="DK9379" s="73">
        <f t="shared" si="6041"/>
        <v>279.47000000000003</v>
      </c>
      <c r="DL9379" s="73">
        <f t="shared" si="6041"/>
        <v>279.47000000000003</v>
      </c>
      <c r="DM9379" s="73">
        <f t="shared" si="6041"/>
        <v>279.47000000000003</v>
      </c>
      <c r="DN9379" s="73">
        <f t="shared" si="6041"/>
        <v>279.47000000000003</v>
      </c>
      <c r="DO9379" s="73">
        <f t="shared" si="6041"/>
        <v>279.47000000000003</v>
      </c>
      <c r="DP9379" s="73">
        <f t="shared" si="6041"/>
        <v>279.47000000000003</v>
      </c>
      <c r="DQ9379" s="73">
        <f t="shared" si="6041"/>
        <v>279.47000000000003</v>
      </c>
      <c r="DR9379" s="73">
        <f t="shared" si="6041"/>
        <v>279.47000000000003</v>
      </c>
      <c r="DS9379" s="73">
        <f t="shared" si="6041"/>
        <v>279.47000000000003</v>
      </c>
      <c r="DT9379" s="73">
        <f t="shared" si="6041"/>
        <v>279.47000000000003</v>
      </c>
      <c r="DU9379" s="73">
        <f t="shared" si="6041"/>
        <v>279.47000000000003</v>
      </c>
      <c r="DV9379" s="73">
        <f t="shared" si="6041"/>
        <v>279.47000000000003</v>
      </c>
      <c r="DW9379" s="73">
        <f t="shared" si="6041"/>
        <v>279.47000000000003</v>
      </c>
      <c r="DX9379" s="73">
        <f t="shared" si="6041"/>
        <v>279.47000000000003</v>
      </c>
      <c r="DY9379" s="73">
        <f t="shared" si="6041"/>
        <v>279.47000000000003</v>
      </c>
      <c r="DZ9379" s="73">
        <f t="shared" si="6041"/>
        <v>279.47000000000003</v>
      </c>
      <c r="EA9379" s="73">
        <f t="shared" si="6041"/>
        <v>279.47000000000003</v>
      </c>
      <c r="EB9379" s="73">
        <f t="shared" si="6041"/>
        <v>279.47000000000003</v>
      </c>
      <c r="EC9379" s="73">
        <f t="shared" si="6041"/>
        <v>279.47000000000003</v>
      </c>
      <c r="ED9379" s="73">
        <f t="shared" ref="ED9379:GO9379" si="6042">(EC9379+$F$9100*$F$9102*($F$55/$F$9101*EC9378+$F$55/$F$9101*EC9380))/(1+$F$9100*$F$9102*($F$55/$F$9101+$F$55/$F$9101))</f>
        <v>279.47000000000003</v>
      </c>
      <c r="EE9379" s="73">
        <f t="shared" si="6042"/>
        <v>279.47000000000003</v>
      </c>
      <c r="EF9379" s="73">
        <f t="shared" si="6042"/>
        <v>279.47000000000003</v>
      </c>
      <c r="EG9379" s="73">
        <f t="shared" si="6042"/>
        <v>279.47000000000003</v>
      </c>
      <c r="EH9379" s="73">
        <f t="shared" si="6042"/>
        <v>279.47000000000003</v>
      </c>
      <c r="EI9379" s="73">
        <f t="shared" si="6042"/>
        <v>279.47000000000003</v>
      </c>
      <c r="EJ9379" s="73">
        <f t="shared" si="6042"/>
        <v>279.47000000000003</v>
      </c>
      <c r="EK9379" s="73">
        <f t="shared" si="6042"/>
        <v>279.47000000000003</v>
      </c>
      <c r="EL9379" s="73">
        <f t="shared" si="6042"/>
        <v>279.47000000000003</v>
      </c>
      <c r="EM9379" s="73">
        <f t="shared" si="6042"/>
        <v>279.47000000000003</v>
      </c>
      <c r="EN9379" s="73">
        <f t="shared" si="6042"/>
        <v>279.47000000000003</v>
      </c>
      <c r="EO9379" s="73">
        <f t="shared" si="6042"/>
        <v>279.47000000000003</v>
      </c>
      <c r="EP9379" s="73">
        <f t="shared" si="6042"/>
        <v>279.47000000000003</v>
      </c>
      <c r="EQ9379" s="73">
        <f t="shared" si="6042"/>
        <v>279.47000000000003</v>
      </c>
      <c r="ER9379" s="73">
        <f t="shared" si="6042"/>
        <v>279.47000000000003</v>
      </c>
      <c r="ES9379" s="73">
        <f t="shared" si="6042"/>
        <v>279.47000000000003</v>
      </c>
      <c r="ET9379" s="73">
        <f t="shared" si="6042"/>
        <v>279.47000000000003</v>
      </c>
      <c r="EU9379" s="73">
        <f t="shared" si="6042"/>
        <v>279.47000000000003</v>
      </c>
      <c r="EV9379" s="73">
        <f t="shared" si="6042"/>
        <v>279.47000000000003</v>
      </c>
      <c r="EW9379" s="73">
        <f t="shared" si="6042"/>
        <v>279.47000000000003</v>
      </c>
      <c r="EX9379" s="73">
        <f t="shared" si="6042"/>
        <v>279.47000000000003</v>
      </c>
      <c r="EY9379" s="73">
        <f t="shared" si="6042"/>
        <v>279.47000000000003</v>
      </c>
      <c r="EZ9379" s="73">
        <f t="shared" si="6042"/>
        <v>279.47000000000003</v>
      </c>
      <c r="FA9379" s="73">
        <f t="shared" si="6042"/>
        <v>279.47000000000003</v>
      </c>
      <c r="FB9379" s="73">
        <f t="shared" si="6042"/>
        <v>279.47000000000003</v>
      </c>
      <c r="FC9379" s="73">
        <f t="shared" si="6042"/>
        <v>279.47000000000003</v>
      </c>
      <c r="FD9379" s="73">
        <f t="shared" si="6042"/>
        <v>279.47000000000003</v>
      </c>
      <c r="FE9379" s="73">
        <f t="shared" si="6042"/>
        <v>279.47000000000003</v>
      </c>
      <c r="FF9379" s="73">
        <f t="shared" si="6042"/>
        <v>279.47000000000003</v>
      </c>
      <c r="FG9379" s="73">
        <f t="shared" si="6042"/>
        <v>279.47000000000003</v>
      </c>
      <c r="FH9379" s="73">
        <f t="shared" si="6042"/>
        <v>279.47000000000003</v>
      </c>
      <c r="FI9379" s="73">
        <f t="shared" si="6042"/>
        <v>279.47000000000003</v>
      </c>
      <c r="FJ9379" s="73">
        <f t="shared" si="6042"/>
        <v>279.47000000000003</v>
      </c>
      <c r="FK9379" s="73">
        <f t="shared" si="6042"/>
        <v>279.47000000000003</v>
      </c>
      <c r="FL9379" s="73">
        <f t="shared" si="6042"/>
        <v>279.47000000000003</v>
      </c>
      <c r="FM9379" s="73">
        <f t="shared" si="6042"/>
        <v>279.47000000000003</v>
      </c>
      <c r="FN9379" s="73">
        <f t="shared" si="6042"/>
        <v>279.47000000000003</v>
      </c>
      <c r="FO9379" s="73">
        <f t="shared" si="6042"/>
        <v>279.47000000000003</v>
      </c>
      <c r="FP9379" s="73">
        <f t="shared" si="6042"/>
        <v>279.47000000000003</v>
      </c>
      <c r="FQ9379" s="73">
        <f t="shared" si="6042"/>
        <v>279.47000000000003</v>
      </c>
      <c r="FR9379" s="73">
        <f t="shared" si="6042"/>
        <v>279.47000000000003</v>
      </c>
      <c r="FS9379" s="73">
        <f t="shared" si="6042"/>
        <v>279.47000000000003</v>
      </c>
      <c r="FT9379" s="73">
        <f t="shared" si="6042"/>
        <v>279.47000000000003</v>
      </c>
      <c r="FU9379" s="73">
        <f t="shared" si="6042"/>
        <v>279.47000000000003</v>
      </c>
      <c r="FV9379" s="73">
        <f t="shared" si="6042"/>
        <v>279.47000000000003</v>
      </c>
      <c r="FW9379" s="73">
        <f t="shared" si="6042"/>
        <v>279.47000000000003</v>
      </c>
      <c r="FX9379" s="73">
        <f t="shared" si="6042"/>
        <v>279.47000000000003</v>
      </c>
      <c r="FY9379" s="73">
        <f t="shared" si="6042"/>
        <v>279.47000000000003</v>
      </c>
      <c r="FZ9379" s="73">
        <f t="shared" si="6042"/>
        <v>279.47000000000003</v>
      </c>
      <c r="GA9379" s="73">
        <f t="shared" si="6042"/>
        <v>279.47000000000003</v>
      </c>
      <c r="GB9379" s="73">
        <f t="shared" si="6042"/>
        <v>279.47000000000003</v>
      </c>
      <c r="GC9379" s="73">
        <f t="shared" si="6042"/>
        <v>279.47000000000003</v>
      </c>
      <c r="GD9379" s="73">
        <f t="shared" si="6042"/>
        <v>279.47000000000003</v>
      </c>
      <c r="GE9379" s="73">
        <f t="shared" si="6042"/>
        <v>279.47000000000003</v>
      </c>
      <c r="GF9379" s="73">
        <f t="shared" si="6042"/>
        <v>279.47000000000003</v>
      </c>
      <c r="GG9379" s="73">
        <f t="shared" si="6042"/>
        <v>279.47000000000003</v>
      </c>
      <c r="GH9379" s="73">
        <f t="shared" si="6042"/>
        <v>279.47000000000003</v>
      </c>
      <c r="GI9379" s="73">
        <f t="shared" si="6042"/>
        <v>279.47000000000003</v>
      </c>
      <c r="GJ9379" s="73">
        <f t="shared" si="6042"/>
        <v>279.47000000000003</v>
      </c>
      <c r="GK9379" s="73">
        <f t="shared" si="6042"/>
        <v>279.47000000000003</v>
      </c>
      <c r="GL9379" s="73">
        <f t="shared" si="6042"/>
        <v>279.47000000000003</v>
      </c>
      <c r="GM9379" s="73">
        <f t="shared" si="6042"/>
        <v>279.47000000000003</v>
      </c>
      <c r="GN9379" s="73">
        <f t="shared" si="6042"/>
        <v>279.47000000000003</v>
      </c>
      <c r="GO9379" s="73">
        <f t="shared" si="6042"/>
        <v>279.47000000000003</v>
      </c>
      <c r="GP9379" s="73">
        <f t="shared" ref="GP9379:JA9379" si="6043">(GO9379+$F$9100*$F$9102*($F$55/$F$9101*GO9378+$F$55/$F$9101*GO9380))/(1+$F$9100*$F$9102*($F$55/$F$9101+$F$55/$F$9101))</f>
        <v>279.47000000000003</v>
      </c>
      <c r="GQ9379" s="73">
        <f t="shared" si="6043"/>
        <v>279.47000000000003</v>
      </c>
      <c r="GR9379" s="73">
        <f t="shared" si="6043"/>
        <v>279.47000000000003</v>
      </c>
      <c r="GS9379" s="73">
        <f t="shared" si="6043"/>
        <v>279.47000000000003</v>
      </c>
      <c r="GT9379" s="73">
        <f t="shared" si="6043"/>
        <v>279.47000000000003</v>
      </c>
      <c r="GU9379" s="73">
        <f t="shared" si="6043"/>
        <v>279.47000000000003</v>
      </c>
      <c r="GV9379" s="73">
        <f t="shared" si="6043"/>
        <v>279.47000000000003</v>
      </c>
      <c r="GW9379" s="73">
        <f t="shared" si="6043"/>
        <v>279.47000000000003</v>
      </c>
      <c r="GX9379" s="73">
        <f t="shared" si="6043"/>
        <v>279.47000000000003</v>
      </c>
      <c r="GY9379" s="73">
        <f t="shared" si="6043"/>
        <v>279.47000000000003</v>
      </c>
      <c r="GZ9379" s="73">
        <f t="shared" si="6043"/>
        <v>279.47000000000003</v>
      </c>
      <c r="HA9379" s="73">
        <f t="shared" si="6043"/>
        <v>279.47000000000003</v>
      </c>
      <c r="HB9379" s="73">
        <f t="shared" si="6043"/>
        <v>279.47000000000003</v>
      </c>
      <c r="HC9379" s="73">
        <f t="shared" si="6043"/>
        <v>279.47000000000003</v>
      </c>
      <c r="HD9379" s="73">
        <f t="shared" si="6043"/>
        <v>279.47000000000003</v>
      </c>
      <c r="HE9379" s="73">
        <f t="shared" si="6043"/>
        <v>279.47000000000003</v>
      </c>
      <c r="HF9379" s="73">
        <f t="shared" si="6043"/>
        <v>279.47000000000003</v>
      </c>
      <c r="HG9379" s="73">
        <f t="shared" si="6043"/>
        <v>279.47000000000003</v>
      </c>
      <c r="HH9379" s="73">
        <f t="shared" si="6043"/>
        <v>279.47000000000003</v>
      </c>
      <c r="HI9379" s="73">
        <f t="shared" si="6043"/>
        <v>279.47000000000003</v>
      </c>
      <c r="HJ9379" s="73">
        <f t="shared" si="6043"/>
        <v>279.47000000000003</v>
      </c>
      <c r="HK9379" s="73">
        <f t="shared" si="6043"/>
        <v>279.47000000000003</v>
      </c>
      <c r="HL9379" s="73">
        <f t="shared" si="6043"/>
        <v>279.47000000000003</v>
      </c>
      <c r="HM9379" s="73">
        <f t="shared" si="6043"/>
        <v>279.47000000000003</v>
      </c>
      <c r="HN9379" s="73">
        <f t="shared" si="6043"/>
        <v>279.47000000000003</v>
      </c>
      <c r="HO9379" s="73">
        <f t="shared" si="6043"/>
        <v>279.47000000000003</v>
      </c>
      <c r="HP9379" s="73">
        <f t="shared" si="6043"/>
        <v>279.47000000000003</v>
      </c>
      <c r="HQ9379" s="73">
        <f t="shared" si="6043"/>
        <v>279.47000000000003</v>
      </c>
      <c r="HR9379" s="73">
        <f t="shared" si="6043"/>
        <v>279.47000000000003</v>
      </c>
      <c r="HS9379" s="73">
        <f t="shared" si="6043"/>
        <v>279.47000000000003</v>
      </c>
      <c r="HT9379" s="73">
        <f t="shared" si="6043"/>
        <v>279.47000000000003</v>
      </c>
      <c r="HU9379" s="73">
        <f t="shared" si="6043"/>
        <v>279.47000000000003</v>
      </c>
      <c r="HV9379" s="73">
        <f t="shared" si="6043"/>
        <v>279.47000000000003</v>
      </c>
      <c r="HW9379" s="73">
        <f t="shared" si="6043"/>
        <v>279.47000000000003</v>
      </c>
      <c r="HX9379" s="73">
        <f t="shared" si="6043"/>
        <v>279.47000000000003</v>
      </c>
      <c r="HY9379" s="73">
        <f t="shared" si="6043"/>
        <v>279.47000000000003</v>
      </c>
      <c r="HZ9379" s="73">
        <f t="shared" si="6043"/>
        <v>279.47000000000003</v>
      </c>
      <c r="IA9379" s="73">
        <f t="shared" si="6043"/>
        <v>279.47000000000003</v>
      </c>
      <c r="IB9379" s="73">
        <f t="shared" si="6043"/>
        <v>279.47000000000003</v>
      </c>
      <c r="IC9379" s="73">
        <f t="shared" si="6043"/>
        <v>279.47000000000003</v>
      </c>
      <c r="ID9379" s="73">
        <f t="shared" si="6043"/>
        <v>279.47000000000003</v>
      </c>
      <c r="IE9379" s="73">
        <f t="shared" si="6043"/>
        <v>279.47000000000003</v>
      </c>
      <c r="IF9379" s="73">
        <f t="shared" si="6043"/>
        <v>279.47000000000003</v>
      </c>
      <c r="IG9379" s="73">
        <f t="shared" si="6043"/>
        <v>279.47000000000003</v>
      </c>
      <c r="IH9379" s="73">
        <f t="shared" si="6043"/>
        <v>279.47000000000003</v>
      </c>
      <c r="II9379" s="73">
        <f t="shared" si="6043"/>
        <v>279.47000000000003</v>
      </c>
      <c r="IJ9379" s="73">
        <f t="shared" si="6043"/>
        <v>279.47000000000003</v>
      </c>
      <c r="IK9379" s="73">
        <f t="shared" si="6043"/>
        <v>279.47000000000003</v>
      </c>
      <c r="IL9379" s="73">
        <f t="shared" si="6043"/>
        <v>279.47000000000003</v>
      </c>
      <c r="IM9379" s="73">
        <f t="shared" si="6043"/>
        <v>279.47000000000003</v>
      </c>
      <c r="IN9379" s="73">
        <f t="shared" si="6043"/>
        <v>279.47000000000003</v>
      </c>
      <c r="IO9379" s="73">
        <f t="shared" si="6043"/>
        <v>279.47000000000003</v>
      </c>
      <c r="IP9379" s="73">
        <f t="shared" si="6043"/>
        <v>279.47000000000003</v>
      </c>
      <c r="IQ9379" s="73">
        <f t="shared" si="6043"/>
        <v>279.47000000000003</v>
      </c>
      <c r="IR9379" s="73">
        <f t="shared" si="6043"/>
        <v>279.47000000000003</v>
      </c>
      <c r="IS9379" s="73">
        <f t="shared" si="6043"/>
        <v>279.47000000000003</v>
      </c>
      <c r="IT9379" s="73">
        <f t="shared" si="6043"/>
        <v>279.47000000000003</v>
      </c>
      <c r="IU9379" s="73">
        <f t="shared" si="6043"/>
        <v>279.47000000000003</v>
      </c>
      <c r="IV9379" s="73">
        <f t="shared" si="6043"/>
        <v>279.47000000000003</v>
      </c>
      <c r="IW9379" s="73">
        <f t="shared" si="6043"/>
        <v>279.47000000000003</v>
      </c>
      <c r="IX9379" s="73">
        <f t="shared" si="6043"/>
        <v>279.47000000000003</v>
      </c>
      <c r="IY9379" s="73">
        <f t="shared" si="6043"/>
        <v>279.47000000000003</v>
      </c>
      <c r="IZ9379" s="73">
        <f t="shared" si="6043"/>
        <v>279.47000000000003</v>
      </c>
      <c r="JA9379" s="73">
        <f t="shared" si="6043"/>
        <v>279.47000000000003</v>
      </c>
      <c r="JB9379" s="73">
        <f t="shared" ref="JB9379:KG9379" si="6044">(JA9379+$F$9100*$F$9102*($F$55/$F$9101*JA9378+$F$55/$F$9101*JA9380))/(1+$F$9100*$F$9102*($F$55/$F$9101+$F$55/$F$9101))</f>
        <v>279.47000000000003</v>
      </c>
      <c r="JC9379" s="73">
        <f t="shared" si="6044"/>
        <v>279.47000000000003</v>
      </c>
      <c r="JD9379" s="73">
        <f t="shared" si="6044"/>
        <v>279.47000000000003</v>
      </c>
      <c r="JE9379" s="73">
        <f t="shared" si="6044"/>
        <v>279.47000000000003</v>
      </c>
      <c r="JF9379" s="73">
        <f t="shared" si="6044"/>
        <v>279.47000000000003</v>
      </c>
      <c r="JG9379" s="73">
        <f t="shared" si="6044"/>
        <v>279.47000000000003</v>
      </c>
      <c r="JH9379" s="73">
        <f t="shared" si="6044"/>
        <v>279.47000000000003</v>
      </c>
      <c r="JI9379" s="73">
        <f t="shared" si="6044"/>
        <v>279.47000000000003</v>
      </c>
      <c r="JJ9379" s="73">
        <f t="shared" si="6044"/>
        <v>279.47000000000003</v>
      </c>
      <c r="JK9379" s="73">
        <f t="shared" si="6044"/>
        <v>279.47000000000003</v>
      </c>
      <c r="JL9379" s="73">
        <f t="shared" si="6044"/>
        <v>279.47000000000003</v>
      </c>
      <c r="JM9379" s="73">
        <f t="shared" si="6044"/>
        <v>279.47000000000003</v>
      </c>
      <c r="JN9379" s="73">
        <f t="shared" si="6044"/>
        <v>279.47000000000003</v>
      </c>
      <c r="JO9379" s="73">
        <f t="shared" si="6044"/>
        <v>279.47000000000003</v>
      </c>
      <c r="JP9379" s="73">
        <f t="shared" si="6044"/>
        <v>279.47000000000003</v>
      </c>
      <c r="JQ9379" s="73">
        <f t="shared" si="6044"/>
        <v>279.47000000000003</v>
      </c>
      <c r="JR9379" s="73">
        <f t="shared" si="6044"/>
        <v>279.47000000000003</v>
      </c>
      <c r="JS9379" s="73">
        <f t="shared" si="6044"/>
        <v>279.47000000000003</v>
      </c>
      <c r="JT9379" s="73">
        <f t="shared" si="6044"/>
        <v>279.47000000000003</v>
      </c>
      <c r="JU9379" s="73">
        <f t="shared" si="6044"/>
        <v>279.47000000000003</v>
      </c>
      <c r="JV9379" s="73">
        <f t="shared" si="6044"/>
        <v>279.47000000000003</v>
      </c>
      <c r="JW9379" s="73">
        <f t="shared" si="6044"/>
        <v>279.47000000000003</v>
      </c>
      <c r="JX9379" s="73">
        <f t="shared" si="6044"/>
        <v>279.47000000000003</v>
      </c>
      <c r="JY9379" s="73">
        <f t="shared" si="6044"/>
        <v>279.47000000000003</v>
      </c>
      <c r="JZ9379" s="73">
        <f t="shared" si="6044"/>
        <v>279.47000000000003</v>
      </c>
      <c r="KA9379" s="73">
        <f t="shared" si="6044"/>
        <v>279.47000000000003</v>
      </c>
      <c r="KB9379" s="73">
        <f t="shared" si="6044"/>
        <v>279.47000000000003</v>
      </c>
      <c r="KC9379" s="73">
        <f t="shared" si="6044"/>
        <v>279.47000000000003</v>
      </c>
      <c r="KD9379" s="73">
        <f t="shared" si="6044"/>
        <v>279.47000000000003</v>
      </c>
      <c r="KE9379" s="73">
        <f t="shared" si="6044"/>
        <v>279.47000000000003</v>
      </c>
      <c r="KF9379" s="73">
        <f t="shared" si="6044"/>
        <v>279.47000000000003</v>
      </c>
      <c r="KG9379" s="73">
        <f t="shared" si="6044"/>
        <v>279.47000000000003</v>
      </c>
      <c r="KH9379">
        <v>279.47000000000003</v>
      </c>
      <c r="KL9379" s="84"/>
      <c r="KP9379" s="84"/>
      <c r="KS9379" s="74"/>
      <c r="KT9379" s="74"/>
      <c r="KU9379" s="16"/>
      <c r="KV9379" s="72"/>
      <c r="KW9379" s="72"/>
      <c r="KX9379" s="16"/>
      <c r="KZ9379" s="16"/>
      <c r="LA9379" s="16"/>
      <c r="LB9379" s="74"/>
      <c r="LC9379" s="74"/>
    </row>
    <row r="9380" spans="2:315" x14ac:dyDescent="0.35">
      <c r="B9380">
        <v>274</v>
      </c>
      <c r="C9380">
        <f t="shared" si="5789"/>
        <v>2.7349999999999999</v>
      </c>
      <c r="E9380" s="92">
        <v>279.47000000000003</v>
      </c>
      <c r="F9380" s="73">
        <f t="shared" ref="F9380:BQ9380" si="6045">(E9380+$F$9100*$F$9102*($F$55/$F$9101*E9379+$F$55/$F$9101*E9381))/(1+$F$9100*$F$9102*($F$55/$F$9101+$F$55/$F$9101))</f>
        <v>279.47000000000003</v>
      </c>
      <c r="G9380" s="73">
        <f t="shared" si="6045"/>
        <v>279.47000000000003</v>
      </c>
      <c r="H9380" s="73">
        <f t="shared" si="6045"/>
        <v>279.47000000000003</v>
      </c>
      <c r="I9380" s="73">
        <f t="shared" si="6045"/>
        <v>279.47000000000003</v>
      </c>
      <c r="J9380" s="73">
        <f t="shared" si="6045"/>
        <v>279.47000000000003</v>
      </c>
      <c r="K9380" s="73">
        <f t="shared" si="6045"/>
        <v>279.47000000000003</v>
      </c>
      <c r="L9380" s="73">
        <f t="shared" si="6045"/>
        <v>279.47000000000003</v>
      </c>
      <c r="M9380" s="73">
        <f t="shared" si="6045"/>
        <v>279.47000000000003</v>
      </c>
      <c r="N9380" s="73">
        <f t="shared" si="6045"/>
        <v>279.47000000000003</v>
      </c>
      <c r="O9380" s="73">
        <f t="shared" si="6045"/>
        <v>279.47000000000003</v>
      </c>
      <c r="P9380" s="73">
        <f t="shared" si="6045"/>
        <v>279.47000000000003</v>
      </c>
      <c r="Q9380" s="73">
        <f t="shared" si="6045"/>
        <v>279.47000000000003</v>
      </c>
      <c r="R9380" s="73">
        <f t="shared" si="6045"/>
        <v>279.47000000000003</v>
      </c>
      <c r="S9380" s="73">
        <f t="shared" si="6045"/>
        <v>279.47000000000003</v>
      </c>
      <c r="T9380" s="73">
        <f t="shared" si="6045"/>
        <v>279.47000000000003</v>
      </c>
      <c r="U9380" s="73">
        <f t="shared" si="6045"/>
        <v>279.47000000000003</v>
      </c>
      <c r="V9380" s="73">
        <f t="shared" si="6045"/>
        <v>279.47000000000003</v>
      </c>
      <c r="W9380" s="73">
        <f t="shared" si="6045"/>
        <v>279.47000000000003</v>
      </c>
      <c r="X9380" s="73">
        <f t="shared" si="6045"/>
        <v>279.47000000000003</v>
      </c>
      <c r="Y9380" s="73">
        <f t="shared" si="6045"/>
        <v>279.47000000000003</v>
      </c>
      <c r="Z9380" s="73">
        <f t="shared" si="6045"/>
        <v>279.47000000000003</v>
      </c>
      <c r="AA9380" s="73">
        <f t="shared" si="6045"/>
        <v>279.47000000000003</v>
      </c>
      <c r="AB9380" s="73">
        <f t="shared" si="6045"/>
        <v>279.47000000000003</v>
      </c>
      <c r="AC9380" s="73">
        <f t="shared" si="6045"/>
        <v>279.47000000000003</v>
      </c>
      <c r="AD9380" s="73">
        <f t="shared" si="6045"/>
        <v>279.47000000000003</v>
      </c>
      <c r="AE9380" s="73">
        <f t="shared" si="6045"/>
        <v>279.47000000000003</v>
      </c>
      <c r="AF9380" s="73">
        <f t="shared" si="6045"/>
        <v>279.47000000000003</v>
      </c>
      <c r="AG9380" s="73">
        <f t="shared" si="6045"/>
        <v>279.47000000000003</v>
      </c>
      <c r="AH9380" s="73">
        <f t="shared" si="6045"/>
        <v>279.47000000000003</v>
      </c>
      <c r="AI9380" s="73">
        <f t="shared" si="6045"/>
        <v>279.47000000000003</v>
      </c>
      <c r="AJ9380" s="73">
        <f t="shared" si="6045"/>
        <v>279.47000000000003</v>
      </c>
      <c r="AK9380" s="73">
        <f t="shared" si="6045"/>
        <v>279.47000000000003</v>
      </c>
      <c r="AL9380" s="73">
        <f t="shared" si="6045"/>
        <v>279.47000000000003</v>
      </c>
      <c r="AM9380" s="73">
        <f t="shared" si="6045"/>
        <v>279.47000000000003</v>
      </c>
      <c r="AN9380" s="73">
        <f t="shared" si="6045"/>
        <v>279.47000000000003</v>
      </c>
      <c r="AO9380" s="73">
        <f t="shared" si="6045"/>
        <v>279.47000000000003</v>
      </c>
      <c r="AP9380" s="73">
        <f t="shared" si="6045"/>
        <v>279.47000000000003</v>
      </c>
      <c r="AQ9380" s="73">
        <f t="shared" si="6045"/>
        <v>279.47000000000003</v>
      </c>
      <c r="AR9380" s="73">
        <f t="shared" si="6045"/>
        <v>279.47000000000003</v>
      </c>
      <c r="AS9380" s="73">
        <f t="shared" si="6045"/>
        <v>279.47000000000003</v>
      </c>
      <c r="AT9380" s="73">
        <f t="shared" si="6045"/>
        <v>279.47000000000003</v>
      </c>
      <c r="AU9380" s="73">
        <f t="shared" si="6045"/>
        <v>279.47000000000003</v>
      </c>
      <c r="AV9380" s="73">
        <f t="shared" si="6045"/>
        <v>279.47000000000003</v>
      </c>
      <c r="AW9380" s="73">
        <f t="shared" si="6045"/>
        <v>279.47000000000003</v>
      </c>
      <c r="AX9380" s="73">
        <f t="shared" si="6045"/>
        <v>279.47000000000003</v>
      </c>
      <c r="AY9380" s="73">
        <f t="shared" si="6045"/>
        <v>279.47000000000003</v>
      </c>
      <c r="AZ9380" s="73">
        <f t="shared" si="6045"/>
        <v>279.47000000000003</v>
      </c>
      <c r="BA9380" s="73">
        <f t="shared" si="6045"/>
        <v>279.47000000000003</v>
      </c>
      <c r="BB9380" s="73">
        <f t="shared" si="6045"/>
        <v>279.47000000000003</v>
      </c>
      <c r="BC9380" s="73">
        <f t="shared" si="6045"/>
        <v>279.47000000000003</v>
      </c>
      <c r="BD9380" s="73">
        <f t="shared" si="6045"/>
        <v>279.47000000000003</v>
      </c>
      <c r="BE9380" s="73">
        <f t="shared" si="6045"/>
        <v>279.47000000000003</v>
      </c>
      <c r="BF9380" s="73">
        <f t="shared" si="6045"/>
        <v>279.47000000000003</v>
      </c>
      <c r="BG9380" s="73">
        <f t="shared" si="6045"/>
        <v>279.47000000000003</v>
      </c>
      <c r="BH9380" s="73">
        <f t="shared" si="6045"/>
        <v>279.47000000000003</v>
      </c>
      <c r="BI9380" s="73">
        <f t="shared" si="6045"/>
        <v>279.47000000000003</v>
      </c>
      <c r="BJ9380" s="73">
        <f t="shared" si="6045"/>
        <v>279.47000000000003</v>
      </c>
      <c r="BK9380" s="73">
        <f t="shared" si="6045"/>
        <v>279.47000000000003</v>
      </c>
      <c r="BL9380" s="73">
        <f t="shared" si="6045"/>
        <v>279.47000000000003</v>
      </c>
      <c r="BM9380" s="73">
        <f t="shared" si="6045"/>
        <v>279.47000000000003</v>
      </c>
      <c r="BN9380" s="73">
        <f t="shared" si="6045"/>
        <v>279.47000000000003</v>
      </c>
      <c r="BO9380" s="73">
        <f t="shared" si="6045"/>
        <v>279.47000000000003</v>
      </c>
      <c r="BP9380" s="73">
        <f t="shared" si="6045"/>
        <v>279.47000000000003</v>
      </c>
      <c r="BQ9380" s="73">
        <f t="shared" si="6045"/>
        <v>279.47000000000003</v>
      </c>
      <c r="BR9380" s="73">
        <f t="shared" ref="BR9380:EC9380" si="6046">(BQ9380+$F$9100*$F$9102*($F$55/$F$9101*BQ9379+$F$55/$F$9101*BQ9381))/(1+$F$9100*$F$9102*($F$55/$F$9101+$F$55/$F$9101))</f>
        <v>279.47000000000003</v>
      </c>
      <c r="BS9380" s="73">
        <f t="shared" si="6046"/>
        <v>279.47000000000003</v>
      </c>
      <c r="BT9380" s="73">
        <f t="shared" si="6046"/>
        <v>279.47000000000003</v>
      </c>
      <c r="BU9380" s="73">
        <f t="shared" si="6046"/>
        <v>279.47000000000003</v>
      </c>
      <c r="BV9380" s="73">
        <f t="shared" si="6046"/>
        <v>279.47000000000003</v>
      </c>
      <c r="BW9380" s="73">
        <f t="shared" si="6046"/>
        <v>279.47000000000003</v>
      </c>
      <c r="BX9380" s="73">
        <f t="shared" si="6046"/>
        <v>279.47000000000003</v>
      </c>
      <c r="BY9380" s="73">
        <f t="shared" si="6046"/>
        <v>279.47000000000003</v>
      </c>
      <c r="BZ9380" s="73">
        <f t="shared" si="6046"/>
        <v>279.47000000000003</v>
      </c>
      <c r="CA9380" s="73">
        <f t="shared" si="6046"/>
        <v>279.47000000000003</v>
      </c>
      <c r="CB9380" s="73">
        <f t="shared" si="6046"/>
        <v>279.47000000000003</v>
      </c>
      <c r="CC9380" s="73">
        <f t="shared" si="6046"/>
        <v>279.47000000000003</v>
      </c>
      <c r="CD9380" s="73">
        <f t="shared" si="6046"/>
        <v>279.47000000000003</v>
      </c>
      <c r="CE9380" s="73">
        <f t="shared" si="6046"/>
        <v>279.47000000000003</v>
      </c>
      <c r="CF9380" s="73">
        <f t="shared" si="6046"/>
        <v>279.47000000000003</v>
      </c>
      <c r="CG9380" s="73">
        <f t="shared" si="6046"/>
        <v>279.47000000000003</v>
      </c>
      <c r="CH9380" s="73">
        <f t="shared" si="6046"/>
        <v>279.47000000000003</v>
      </c>
      <c r="CI9380" s="73">
        <f t="shared" si="6046"/>
        <v>279.47000000000003</v>
      </c>
      <c r="CJ9380" s="73">
        <f t="shared" si="6046"/>
        <v>279.47000000000003</v>
      </c>
      <c r="CK9380" s="73">
        <f t="shared" si="6046"/>
        <v>279.47000000000003</v>
      </c>
      <c r="CL9380" s="73">
        <f t="shared" si="6046"/>
        <v>279.47000000000003</v>
      </c>
      <c r="CM9380" s="73">
        <f t="shared" si="6046"/>
        <v>279.47000000000003</v>
      </c>
      <c r="CN9380" s="73">
        <f t="shared" si="6046"/>
        <v>279.47000000000003</v>
      </c>
      <c r="CO9380" s="73">
        <f t="shared" si="6046"/>
        <v>279.47000000000003</v>
      </c>
      <c r="CP9380" s="73">
        <f t="shared" si="6046"/>
        <v>279.47000000000003</v>
      </c>
      <c r="CQ9380" s="73">
        <f t="shared" si="6046"/>
        <v>279.47000000000003</v>
      </c>
      <c r="CR9380" s="73">
        <f t="shared" si="6046"/>
        <v>279.47000000000003</v>
      </c>
      <c r="CS9380" s="73">
        <f t="shared" si="6046"/>
        <v>279.47000000000003</v>
      </c>
      <c r="CT9380" s="73">
        <f t="shared" si="6046"/>
        <v>279.47000000000003</v>
      </c>
      <c r="CU9380" s="73">
        <f t="shared" si="6046"/>
        <v>279.47000000000003</v>
      </c>
      <c r="CV9380" s="73">
        <f t="shared" si="6046"/>
        <v>279.47000000000003</v>
      </c>
      <c r="CW9380" s="73">
        <f t="shared" si="6046"/>
        <v>279.47000000000003</v>
      </c>
      <c r="CX9380" s="73">
        <f t="shared" si="6046"/>
        <v>279.47000000000003</v>
      </c>
      <c r="CY9380" s="73">
        <f t="shared" si="6046"/>
        <v>279.47000000000003</v>
      </c>
      <c r="CZ9380" s="73">
        <f t="shared" si="6046"/>
        <v>279.47000000000003</v>
      </c>
      <c r="DA9380" s="73">
        <f t="shared" si="6046"/>
        <v>279.47000000000003</v>
      </c>
      <c r="DB9380" s="73">
        <f t="shared" si="6046"/>
        <v>279.47000000000003</v>
      </c>
      <c r="DC9380" s="73">
        <f t="shared" si="6046"/>
        <v>279.47000000000003</v>
      </c>
      <c r="DD9380" s="73">
        <f t="shared" si="6046"/>
        <v>279.47000000000003</v>
      </c>
      <c r="DE9380" s="73">
        <f t="shared" si="6046"/>
        <v>279.47000000000003</v>
      </c>
      <c r="DF9380" s="73">
        <f t="shared" si="6046"/>
        <v>279.47000000000003</v>
      </c>
      <c r="DG9380" s="73">
        <f t="shared" si="6046"/>
        <v>279.47000000000003</v>
      </c>
      <c r="DH9380" s="73">
        <f t="shared" si="6046"/>
        <v>279.47000000000003</v>
      </c>
      <c r="DI9380" s="73">
        <f t="shared" si="6046"/>
        <v>279.47000000000003</v>
      </c>
      <c r="DJ9380" s="73">
        <f t="shared" si="6046"/>
        <v>279.47000000000003</v>
      </c>
      <c r="DK9380" s="73">
        <f t="shared" si="6046"/>
        <v>279.47000000000003</v>
      </c>
      <c r="DL9380" s="73">
        <f t="shared" si="6046"/>
        <v>279.47000000000003</v>
      </c>
      <c r="DM9380" s="73">
        <f t="shared" si="6046"/>
        <v>279.47000000000003</v>
      </c>
      <c r="DN9380" s="73">
        <f t="shared" si="6046"/>
        <v>279.47000000000003</v>
      </c>
      <c r="DO9380" s="73">
        <f t="shared" si="6046"/>
        <v>279.47000000000003</v>
      </c>
      <c r="DP9380" s="73">
        <f t="shared" si="6046"/>
        <v>279.47000000000003</v>
      </c>
      <c r="DQ9380" s="73">
        <f t="shared" si="6046"/>
        <v>279.47000000000003</v>
      </c>
      <c r="DR9380" s="73">
        <f t="shared" si="6046"/>
        <v>279.47000000000003</v>
      </c>
      <c r="DS9380" s="73">
        <f t="shared" si="6046"/>
        <v>279.47000000000003</v>
      </c>
      <c r="DT9380" s="73">
        <f t="shared" si="6046"/>
        <v>279.47000000000003</v>
      </c>
      <c r="DU9380" s="73">
        <f t="shared" si="6046"/>
        <v>279.47000000000003</v>
      </c>
      <c r="DV9380" s="73">
        <f t="shared" si="6046"/>
        <v>279.47000000000003</v>
      </c>
      <c r="DW9380" s="73">
        <f t="shared" si="6046"/>
        <v>279.47000000000003</v>
      </c>
      <c r="DX9380" s="73">
        <f t="shared" si="6046"/>
        <v>279.47000000000003</v>
      </c>
      <c r="DY9380" s="73">
        <f t="shared" si="6046"/>
        <v>279.47000000000003</v>
      </c>
      <c r="DZ9380" s="73">
        <f t="shared" si="6046"/>
        <v>279.47000000000003</v>
      </c>
      <c r="EA9380" s="73">
        <f t="shared" si="6046"/>
        <v>279.47000000000003</v>
      </c>
      <c r="EB9380" s="73">
        <f t="shared" si="6046"/>
        <v>279.47000000000003</v>
      </c>
      <c r="EC9380" s="73">
        <f t="shared" si="6046"/>
        <v>279.47000000000003</v>
      </c>
      <c r="ED9380" s="73">
        <f t="shared" ref="ED9380:GO9380" si="6047">(EC9380+$F$9100*$F$9102*($F$55/$F$9101*EC9379+$F$55/$F$9101*EC9381))/(1+$F$9100*$F$9102*($F$55/$F$9101+$F$55/$F$9101))</f>
        <v>279.47000000000003</v>
      </c>
      <c r="EE9380" s="73">
        <f t="shared" si="6047"/>
        <v>279.47000000000003</v>
      </c>
      <c r="EF9380" s="73">
        <f t="shared" si="6047"/>
        <v>279.47000000000003</v>
      </c>
      <c r="EG9380" s="73">
        <f t="shared" si="6047"/>
        <v>279.47000000000003</v>
      </c>
      <c r="EH9380" s="73">
        <f t="shared" si="6047"/>
        <v>279.47000000000003</v>
      </c>
      <c r="EI9380" s="73">
        <f t="shared" si="6047"/>
        <v>279.47000000000003</v>
      </c>
      <c r="EJ9380" s="73">
        <f t="shared" si="6047"/>
        <v>279.47000000000003</v>
      </c>
      <c r="EK9380" s="73">
        <f t="shared" si="6047"/>
        <v>279.47000000000003</v>
      </c>
      <c r="EL9380" s="73">
        <f t="shared" si="6047"/>
        <v>279.47000000000003</v>
      </c>
      <c r="EM9380" s="73">
        <f t="shared" si="6047"/>
        <v>279.47000000000003</v>
      </c>
      <c r="EN9380" s="73">
        <f t="shared" si="6047"/>
        <v>279.47000000000003</v>
      </c>
      <c r="EO9380" s="73">
        <f t="shared" si="6047"/>
        <v>279.47000000000003</v>
      </c>
      <c r="EP9380" s="73">
        <f t="shared" si="6047"/>
        <v>279.47000000000003</v>
      </c>
      <c r="EQ9380" s="73">
        <f t="shared" si="6047"/>
        <v>279.47000000000003</v>
      </c>
      <c r="ER9380" s="73">
        <f t="shared" si="6047"/>
        <v>279.47000000000003</v>
      </c>
      <c r="ES9380" s="73">
        <f t="shared" si="6047"/>
        <v>279.47000000000003</v>
      </c>
      <c r="ET9380" s="73">
        <f t="shared" si="6047"/>
        <v>279.47000000000003</v>
      </c>
      <c r="EU9380" s="73">
        <f t="shared" si="6047"/>
        <v>279.47000000000003</v>
      </c>
      <c r="EV9380" s="73">
        <f t="shared" si="6047"/>
        <v>279.47000000000003</v>
      </c>
      <c r="EW9380" s="73">
        <f t="shared" si="6047"/>
        <v>279.47000000000003</v>
      </c>
      <c r="EX9380" s="73">
        <f t="shared" si="6047"/>
        <v>279.47000000000003</v>
      </c>
      <c r="EY9380" s="73">
        <f t="shared" si="6047"/>
        <v>279.47000000000003</v>
      </c>
      <c r="EZ9380" s="73">
        <f t="shared" si="6047"/>
        <v>279.47000000000003</v>
      </c>
      <c r="FA9380" s="73">
        <f t="shared" si="6047"/>
        <v>279.47000000000003</v>
      </c>
      <c r="FB9380" s="73">
        <f t="shared" si="6047"/>
        <v>279.47000000000003</v>
      </c>
      <c r="FC9380" s="73">
        <f t="shared" si="6047"/>
        <v>279.47000000000003</v>
      </c>
      <c r="FD9380" s="73">
        <f t="shared" si="6047"/>
        <v>279.47000000000003</v>
      </c>
      <c r="FE9380" s="73">
        <f t="shared" si="6047"/>
        <v>279.47000000000003</v>
      </c>
      <c r="FF9380" s="73">
        <f t="shared" si="6047"/>
        <v>279.47000000000003</v>
      </c>
      <c r="FG9380" s="73">
        <f t="shared" si="6047"/>
        <v>279.47000000000003</v>
      </c>
      <c r="FH9380" s="73">
        <f t="shared" si="6047"/>
        <v>279.47000000000003</v>
      </c>
      <c r="FI9380" s="73">
        <f t="shared" si="6047"/>
        <v>279.47000000000003</v>
      </c>
      <c r="FJ9380" s="73">
        <f t="shared" si="6047"/>
        <v>279.47000000000003</v>
      </c>
      <c r="FK9380" s="73">
        <f t="shared" si="6047"/>
        <v>279.47000000000003</v>
      </c>
      <c r="FL9380" s="73">
        <f t="shared" si="6047"/>
        <v>279.47000000000003</v>
      </c>
      <c r="FM9380" s="73">
        <f t="shared" si="6047"/>
        <v>279.47000000000003</v>
      </c>
      <c r="FN9380" s="73">
        <f t="shared" si="6047"/>
        <v>279.47000000000003</v>
      </c>
      <c r="FO9380" s="73">
        <f t="shared" si="6047"/>
        <v>279.47000000000003</v>
      </c>
      <c r="FP9380" s="73">
        <f t="shared" si="6047"/>
        <v>279.47000000000003</v>
      </c>
      <c r="FQ9380" s="73">
        <f t="shared" si="6047"/>
        <v>279.47000000000003</v>
      </c>
      <c r="FR9380" s="73">
        <f t="shared" si="6047"/>
        <v>279.47000000000003</v>
      </c>
      <c r="FS9380" s="73">
        <f t="shared" si="6047"/>
        <v>279.47000000000003</v>
      </c>
      <c r="FT9380" s="73">
        <f t="shared" si="6047"/>
        <v>279.47000000000003</v>
      </c>
      <c r="FU9380" s="73">
        <f t="shared" si="6047"/>
        <v>279.47000000000003</v>
      </c>
      <c r="FV9380" s="73">
        <f t="shared" si="6047"/>
        <v>279.47000000000003</v>
      </c>
      <c r="FW9380" s="73">
        <f t="shared" si="6047"/>
        <v>279.47000000000003</v>
      </c>
      <c r="FX9380" s="73">
        <f t="shared" si="6047"/>
        <v>279.47000000000003</v>
      </c>
      <c r="FY9380" s="73">
        <f t="shared" si="6047"/>
        <v>279.47000000000003</v>
      </c>
      <c r="FZ9380" s="73">
        <f t="shared" si="6047"/>
        <v>279.47000000000003</v>
      </c>
      <c r="GA9380" s="73">
        <f t="shared" si="6047"/>
        <v>279.47000000000003</v>
      </c>
      <c r="GB9380" s="73">
        <f t="shared" si="6047"/>
        <v>279.47000000000003</v>
      </c>
      <c r="GC9380" s="73">
        <f t="shared" si="6047"/>
        <v>279.47000000000003</v>
      </c>
      <c r="GD9380" s="73">
        <f t="shared" si="6047"/>
        <v>279.47000000000003</v>
      </c>
      <c r="GE9380" s="73">
        <f t="shared" si="6047"/>
        <v>279.47000000000003</v>
      </c>
      <c r="GF9380" s="73">
        <f t="shared" si="6047"/>
        <v>279.47000000000003</v>
      </c>
      <c r="GG9380" s="73">
        <f t="shared" si="6047"/>
        <v>279.47000000000003</v>
      </c>
      <c r="GH9380" s="73">
        <f t="shared" si="6047"/>
        <v>279.47000000000003</v>
      </c>
      <c r="GI9380" s="73">
        <f t="shared" si="6047"/>
        <v>279.47000000000003</v>
      </c>
      <c r="GJ9380" s="73">
        <f t="shared" si="6047"/>
        <v>279.47000000000003</v>
      </c>
      <c r="GK9380" s="73">
        <f t="shared" si="6047"/>
        <v>279.47000000000003</v>
      </c>
      <c r="GL9380" s="73">
        <f t="shared" si="6047"/>
        <v>279.47000000000003</v>
      </c>
      <c r="GM9380" s="73">
        <f t="shared" si="6047"/>
        <v>279.47000000000003</v>
      </c>
      <c r="GN9380" s="73">
        <f t="shared" si="6047"/>
        <v>279.47000000000003</v>
      </c>
      <c r="GO9380" s="73">
        <f t="shared" si="6047"/>
        <v>279.47000000000003</v>
      </c>
      <c r="GP9380" s="73">
        <f t="shared" ref="GP9380:JA9380" si="6048">(GO9380+$F$9100*$F$9102*($F$55/$F$9101*GO9379+$F$55/$F$9101*GO9381))/(1+$F$9100*$F$9102*($F$55/$F$9101+$F$55/$F$9101))</f>
        <v>279.47000000000003</v>
      </c>
      <c r="GQ9380" s="73">
        <f t="shared" si="6048"/>
        <v>279.47000000000003</v>
      </c>
      <c r="GR9380" s="73">
        <f t="shared" si="6048"/>
        <v>279.47000000000003</v>
      </c>
      <c r="GS9380" s="73">
        <f t="shared" si="6048"/>
        <v>279.47000000000003</v>
      </c>
      <c r="GT9380" s="73">
        <f t="shared" si="6048"/>
        <v>279.47000000000003</v>
      </c>
      <c r="GU9380" s="73">
        <f t="shared" si="6048"/>
        <v>279.47000000000003</v>
      </c>
      <c r="GV9380" s="73">
        <f t="shared" si="6048"/>
        <v>279.47000000000003</v>
      </c>
      <c r="GW9380" s="73">
        <f t="shared" si="6048"/>
        <v>279.47000000000003</v>
      </c>
      <c r="GX9380" s="73">
        <f t="shared" si="6048"/>
        <v>279.47000000000003</v>
      </c>
      <c r="GY9380" s="73">
        <f t="shared" si="6048"/>
        <v>279.47000000000003</v>
      </c>
      <c r="GZ9380" s="73">
        <f t="shared" si="6048"/>
        <v>279.47000000000003</v>
      </c>
      <c r="HA9380" s="73">
        <f t="shared" si="6048"/>
        <v>279.47000000000003</v>
      </c>
      <c r="HB9380" s="73">
        <f t="shared" si="6048"/>
        <v>279.47000000000003</v>
      </c>
      <c r="HC9380" s="73">
        <f t="shared" si="6048"/>
        <v>279.47000000000003</v>
      </c>
      <c r="HD9380" s="73">
        <f t="shared" si="6048"/>
        <v>279.47000000000003</v>
      </c>
      <c r="HE9380" s="73">
        <f t="shared" si="6048"/>
        <v>279.47000000000003</v>
      </c>
      <c r="HF9380" s="73">
        <f t="shared" si="6048"/>
        <v>279.47000000000003</v>
      </c>
      <c r="HG9380" s="73">
        <f t="shared" si="6048"/>
        <v>279.47000000000003</v>
      </c>
      <c r="HH9380" s="73">
        <f t="shared" si="6048"/>
        <v>279.47000000000003</v>
      </c>
      <c r="HI9380" s="73">
        <f t="shared" si="6048"/>
        <v>279.47000000000003</v>
      </c>
      <c r="HJ9380" s="73">
        <f t="shared" si="6048"/>
        <v>279.47000000000003</v>
      </c>
      <c r="HK9380" s="73">
        <f t="shared" si="6048"/>
        <v>279.47000000000003</v>
      </c>
      <c r="HL9380" s="73">
        <f t="shared" si="6048"/>
        <v>279.47000000000003</v>
      </c>
      <c r="HM9380" s="73">
        <f t="shared" si="6048"/>
        <v>279.47000000000003</v>
      </c>
      <c r="HN9380" s="73">
        <f t="shared" si="6048"/>
        <v>279.47000000000003</v>
      </c>
      <c r="HO9380" s="73">
        <f t="shared" si="6048"/>
        <v>279.47000000000003</v>
      </c>
      <c r="HP9380" s="73">
        <f t="shared" si="6048"/>
        <v>279.47000000000003</v>
      </c>
      <c r="HQ9380" s="73">
        <f t="shared" si="6048"/>
        <v>279.47000000000003</v>
      </c>
      <c r="HR9380" s="73">
        <f t="shared" si="6048"/>
        <v>279.47000000000003</v>
      </c>
      <c r="HS9380" s="73">
        <f t="shared" si="6048"/>
        <v>279.47000000000003</v>
      </c>
      <c r="HT9380" s="73">
        <f t="shared" si="6048"/>
        <v>279.47000000000003</v>
      </c>
      <c r="HU9380" s="73">
        <f t="shared" si="6048"/>
        <v>279.47000000000003</v>
      </c>
      <c r="HV9380" s="73">
        <f t="shared" si="6048"/>
        <v>279.47000000000003</v>
      </c>
      <c r="HW9380" s="73">
        <f t="shared" si="6048"/>
        <v>279.47000000000003</v>
      </c>
      <c r="HX9380" s="73">
        <f t="shared" si="6048"/>
        <v>279.47000000000003</v>
      </c>
      <c r="HY9380" s="73">
        <f t="shared" si="6048"/>
        <v>279.47000000000003</v>
      </c>
      <c r="HZ9380" s="73">
        <f t="shared" si="6048"/>
        <v>279.47000000000003</v>
      </c>
      <c r="IA9380" s="73">
        <f t="shared" si="6048"/>
        <v>279.47000000000003</v>
      </c>
      <c r="IB9380" s="73">
        <f t="shared" si="6048"/>
        <v>279.47000000000003</v>
      </c>
      <c r="IC9380" s="73">
        <f t="shared" si="6048"/>
        <v>279.47000000000003</v>
      </c>
      <c r="ID9380" s="73">
        <f t="shared" si="6048"/>
        <v>279.47000000000003</v>
      </c>
      <c r="IE9380" s="73">
        <f t="shared" si="6048"/>
        <v>279.47000000000003</v>
      </c>
      <c r="IF9380" s="73">
        <f t="shared" si="6048"/>
        <v>279.47000000000003</v>
      </c>
      <c r="IG9380" s="73">
        <f t="shared" si="6048"/>
        <v>279.47000000000003</v>
      </c>
      <c r="IH9380" s="73">
        <f t="shared" si="6048"/>
        <v>279.47000000000003</v>
      </c>
      <c r="II9380" s="73">
        <f t="shared" si="6048"/>
        <v>279.47000000000003</v>
      </c>
      <c r="IJ9380" s="73">
        <f t="shared" si="6048"/>
        <v>279.47000000000003</v>
      </c>
      <c r="IK9380" s="73">
        <f t="shared" si="6048"/>
        <v>279.47000000000003</v>
      </c>
      <c r="IL9380" s="73">
        <f t="shared" si="6048"/>
        <v>279.47000000000003</v>
      </c>
      <c r="IM9380" s="73">
        <f t="shared" si="6048"/>
        <v>279.47000000000003</v>
      </c>
      <c r="IN9380" s="73">
        <f t="shared" si="6048"/>
        <v>279.47000000000003</v>
      </c>
      <c r="IO9380" s="73">
        <f t="shared" si="6048"/>
        <v>279.47000000000003</v>
      </c>
      <c r="IP9380" s="73">
        <f t="shared" si="6048"/>
        <v>279.47000000000003</v>
      </c>
      <c r="IQ9380" s="73">
        <f t="shared" si="6048"/>
        <v>279.47000000000003</v>
      </c>
      <c r="IR9380" s="73">
        <f t="shared" si="6048"/>
        <v>279.47000000000003</v>
      </c>
      <c r="IS9380" s="73">
        <f t="shared" si="6048"/>
        <v>279.47000000000003</v>
      </c>
      <c r="IT9380" s="73">
        <f t="shared" si="6048"/>
        <v>279.47000000000003</v>
      </c>
      <c r="IU9380" s="73">
        <f t="shared" si="6048"/>
        <v>279.47000000000003</v>
      </c>
      <c r="IV9380" s="73">
        <f t="shared" si="6048"/>
        <v>279.47000000000003</v>
      </c>
      <c r="IW9380" s="73">
        <f t="shared" si="6048"/>
        <v>279.47000000000003</v>
      </c>
      <c r="IX9380" s="73">
        <f t="shared" si="6048"/>
        <v>279.47000000000003</v>
      </c>
      <c r="IY9380" s="73">
        <f t="shared" si="6048"/>
        <v>279.47000000000003</v>
      </c>
      <c r="IZ9380" s="73">
        <f t="shared" si="6048"/>
        <v>279.47000000000003</v>
      </c>
      <c r="JA9380" s="73">
        <f t="shared" si="6048"/>
        <v>279.47000000000003</v>
      </c>
      <c r="JB9380" s="73">
        <f t="shared" ref="JB9380:KG9380" si="6049">(JA9380+$F$9100*$F$9102*($F$55/$F$9101*JA9379+$F$55/$F$9101*JA9381))/(1+$F$9100*$F$9102*($F$55/$F$9101+$F$55/$F$9101))</f>
        <v>279.47000000000003</v>
      </c>
      <c r="JC9380" s="73">
        <f t="shared" si="6049"/>
        <v>279.47000000000003</v>
      </c>
      <c r="JD9380" s="73">
        <f t="shared" si="6049"/>
        <v>279.47000000000003</v>
      </c>
      <c r="JE9380" s="73">
        <f t="shared" si="6049"/>
        <v>279.47000000000003</v>
      </c>
      <c r="JF9380" s="73">
        <f t="shared" si="6049"/>
        <v>279.47000000000003</v>
      </c>
      <c r="JG9380" s="73">
        <f t="shared" si="6049"/>
        <v>279.47000000000003</v>
      </c>
      <c r="JH9380" s="73">
        <f t="shared" si="6049"/>
        <v>279.47000000000003</v>
      </c>
      <c r="JI9380" s="73">
        <f t="shared" si="6049"/>
        <v>279.47000000000003</v>
      </c>
      <c r="JJ9380" s="73">
        <f t="shared" si="6049"/>
        <v>279.47000000000003</v>
      </c>
      <c r="JK9380" s="73">
        <f t="shared" si="6049"/>
        <v>279.47000000000003</v>
      </c>
      <c r="JL9380" s="73">
        <f t="shared" si="6049"/>
        <v>279.47000000000003</v>
      </c>
      <c r="JM9380" s="73">
        <f t="shared" si="6049"/>
        <v>279.47000000000003</v>
      </c>
      <c r="JN9380" s="73">
        <f t="shared" si="6049"/>
        <v>279.47000000000003</v>
      </c>
      <c r="JO9380" s="73">
        <f t="shared" si="6049"/>
        <v>279.47000000000003</v>
      </c>
      <c r="JP9380" s="73">
        <f t="shared" si="6049"/>
        <v>279.47000000000003</v>
      </c>
      <c r="JQ9380" s="73">
        <f t="shared" si="6049"/>
        <v>279.47000000000003</v>
      </c>
      <c r="JR9380" s="73">
        <f t="shared" si="6049"/>
        <v>279.47000000000003</v>
      </c>
      <c r="JS9380" s="73">
        <f t="shared" si="6049"/>
        <v>279.47000000000003</v>
      </c>
      <c r="JT9380" s="73">
        <f t="shared" si="6049"/>
        <v>279.47000000000003</v>
      </c>
      <c r="JU9380" s="73">
        <f t="shared" si="6049"/>
        <v>279.47000000000003</v>
      </c>
      <c r="JV9380" s="73">
        <f t="shared" si="6049"/>
        <v>279.47000000000003</v>
      </c>
      <c r="JW9380" s="73">
        <f t="shared" si="6049"/>
        <v>279.47000000000003</v>
      </c>
      <c r="JX9380" s="73">
        <f t="shared" si="6049"/>
        <v>279.47000000000003</v>
      </c>
      <c r="JY9380" s="73">
        <f t="shared" si="6049"/>
        <v>279.47000000000003</v>
      </c>
      <c r="JZ9380" s="73">
        <f t="shared" si="6049"/>
        <v>279.47000000000003</v>
      </c>
      <c r="KA9380" s="73">
        <f t="shared" si="6049"/>
        <v>279.47000000000003</v>
      </c>
      <c r="KB9380" s="73">
        <f t="shared" si="6049"/>
        <v>279.47000000000003</v>
      </c>
      <c r="KC9380" s="73">
        <f t="shared" si="6049"/>
        <v>279.47000000000003</v>
      </c>
      <c r="KD9380" s="73">
        <f t="shared" si="6049"/>
        <v>279.47000000000003</v>
      </c>
      <c r="KE9380" s="73">
        <f t="shared" si="6049"/>
        <v>279.47000000000003</v>
      </c>
      <c r="KF9380" s="73">
        <f t="shared" si="6049"/>
        <v>279.47000000000003</v>
      </c>
      <c r="KG9380" s="73">
        <f t="shared" si="6049"/>
        <v>279.47000000000003</v>
      </c>
      <c r="KH9380">
        <v>279.47000000000003</v>
      </c>
      <c r="KL9380" s="84"/>
      <c r="KP9380" s="84"/>
      <c r="KS9380" s="74"/>
      <c r="KT9380" s="74"/>
      <c r="KU9380" s="16"/>
      <c r="KV9380" s="72"/>
      <c r="KW9380" s="72"/>
      <c r="KX9380" s="16"/>
      <c r="KZ9380" s="16"/>
      <c r="LA9380" s="16"/>
      <c r="LB9380" s="74"/>
      <c r="LC9380" s="74"/>
    </row>
    <row r="9381" spans="2:315" x14ac:dyDescent="0.35">
      <c r="B9381">
        <v>275</v>
      </c>
      <c r="C9381">
        <f t="shared" si="5789"/>
        <v>2.7450000000000001</v>
      </c>
      <c r="E9381" s="92">
        <v>279.47000000000003</v>
      </c>
      <c r="F9381" s="73">
        <f t="shared" ref="F9381:BQ9381" si="6050">(E9381+$F$9100*$F$9102*($F$55/$F$9101*E9380+$F$55/$F$9101*E9382))/(1+$F$9100*$F$9102*($F$55/$F$9101+$F$55/$F$9101))</f>
        <v>279.47000000000003</v>
      </c>
      <c r="G9381" s="73">
        <f t="shared" si="6050"/>
        <v>279.47000000000003</v>
      </c>
      <c r="H9381" s="73">
        <f t="shared" si="6050"/>
        <v>279.47000000000003</v>
      </c>
      <c r="I9381" s="73">
        <f t="shared" si="6050"/>
        <v>279.47000000000003</v>
      </c>
      <c r="J9381" s="73">
        <f t="shared" si="6050"/>
        <v>279.47000000000003</v>
      </c>
      <c r="K9381" s="73">
        <f t="shared" si="6050"/>
        <v>279.47000000000003</v>
      </c>
      <c r="L9381" s="73">
        <f t="shared" si="6050"/>
        <v>279.47000000000003</v>
      </c>
      <c r="M9381" s="73">
        <f t="shared" si="6050"/>
        <v>279.47000000000003</v>
      </c>
      <c r="N9381" s="73">
        <f t="shared" si="6050"/>
        <v>279.47000000000003</v>
      </c>
      <c r="O9381" s="73">
        <f t="shared" si="6050"/>
        <v>279.47000000000003</v>
      </c>
      <c r="P9381" s="73">
        <f t="shared" si="6050"/>
        <v>279.47000000000003</v>
      </c>
      <c r="Q9381" s="73">
        <f t="shared" si="6050"/>
        <v>279.47000000000003</v>
      </c>
      <c r="R9381" s="73">
        <f t="shared" si="6050"/>
        <v>279.47000000000003</v>
      </c>
      <c r="S9381" s="73">
        <f t="shared" si="6050"/>
        <v>279.47000000000003</v>
      </c>
      <c r="T9381" s="73">
        <f t="shared" si="6050"/>
        <v>279.47000000000003</v>
      </c>
      <c r="U9381" s="73">
        <f t="shared" si="6050"/>
        <v>279.47000000000003</v>
      </c>
      <c r="V9381" s="73">
        <f t="shared" si="6050"/>
        <v>279.47000000000003</v>
      </c>
      <c r="W9381" s="73">
        <f t="shared" si="6050"/>
        <v>279.47000000000003</v>
      </c>
      <c r="X9381" s="73">
        <f t="shared" si="6050"/>
        <v>279.47000000000003</v>
      </c>
      <c r="Y9381" s="73">
        <f t="shared" si="6050"/>
        <v>279.47000000000003</v>
      </c>
      <c r="Z9381" s="73">
        <f t="shared" si="6050"/>
        <v>279.47000000000003</v>
      </c>
      <c r="AA9381" s="73">
        <f t="shared" si="6050"/>
        <v>279.47000000000003</v>
      </c>
      <c r="AB9381" s="73">
        <f t="shared" si="6050"/>
        <v>279.47000000000003</v>
      </c>
      <c r="AC9381" s="73">
        <f t="shared" si="6050"/>
        <v>279.47000000000003</v>
      </c>
      <c r="AD9381" s="73">
        <f t="shared" si="6050"/>
        <v>279.47000000000003</v>
      </c>
      <c r="AE9381" s="73">
        <f t="shared" si="6050"/>
        <v>279.47000000000003</v>
      </c>
      <c r="AF9381" s="73">
        <f t="shared" si="6050"/>
        <v>279.47000000000003</v>
      </c>
      <c r="AG9381" s="73">
        <f t="shared" si="6050"/>
        <v>279.47000000000003</v>
      </c>
      <c r="AH9381" s="73">
        <f t="shared" si="6050"/>
        <v>279.47000000000003</v>
      </c>
      <c r="AI9381" s="73">
        <f t="shared" si="6050"/>
        <v>279.47000000000003</v>
      </c>
      <c r="AJ9381" s="73">
        <f t="shared" si="6050"/>
        <v>279.47000000000003</v>
      </c>
      <c r="AK9381" s="73">
        <f t="shared" si="6050"/>
        <v>279.47000000000003</v>
      </c>
      <c r="AL9381" s="73">
        <f t="shared" si="6050"/>
        <v>279.47000000000003</v>
      </c>
      <c r="AM9381" s="73">
        <f t="shared" si="6050"/>
        <v>279.47000000000003</v>
      </c>
      <c r="AN9381" s="73">
        <f t="shared" si="6050"/>
        <v>279.47000000000003</v>
      </c>
      <c r="AO9381" s="73">
        <f t="shared" si="6050"/>
        <v>279.47000000000003</v>
      </c>
      <c r="AP9381" s="73">
        <f t="shared" si="6050"/>
        <v>279.47000000000003</v>
      </c>
      <c r="AQ9381" s="73">
        <f t="shared" si="6050"/>
        <v>279.47000000000003</v>
      </c>
      <c r="AR9381" s="73">
        <f t="shared" si="6050"/>
        <v>279.47000000000003</v>
      </c>
      <c r="AS9381" s="73">
        <f t="shared" si="6050"/>
        <v>279.47000000000003</v>
      </c>
      <c r="AT9381" s="73">
        <f t="shared" si="6050"/>
        <v>279.47000000000003</v>
      </c>
      <c r="AU9381" s="73">
        <f t="shared" si="6050"/>
        <v>279.47000000000003</v>
      </c>
      <c r="AV9381" s="73">
        <f t="shared" si="6050"/>
        <v>279.47000000000003</v>
      </c>
      <c r="AW9381" s="73">
        <f t="shared" si="6050"/>
        <v>279.47000000000003</v>
      </c>
      <c r="AX9381" s="73">
        <f t="shared" si="6050"/>
        <v>279.47000000000003</v>
      </c>
      <c r="AY9381" s="73">
        <f t="shared" si="6050"/>
        <v>279.47000000000003</v>
      </c>
      <c r="AZ9381" s="73">
        <f t="shared" si="6050"/>
        <v>279.47000000000003</v>
      </c>
      <c r="BA9381" s="73">
        <f t="shared" si="6050"/>
        <v>279.47000000000003</v>
      </c>
      <c r="BB9381" s="73">
        <f t="shared" si="6050"/>
        <v>279.47000000000003</v>
      </c>
      <c r="BC9381" s="73">
        <f t="shared" si="6050"/>
        <v>279.47000000000003</v>
      </c>
      <c r="BD9381" s="73">
        <f t="shared" si="6050"/>
        <v>279.47000000000003</v>
      </c>
      <c r="BE9381" s="73">
        <f t="shared" si="6050"/>
        <v>279.47000000000003</v>
      </c>
      <c r="BF9381" s="73">
        <f t="shared" si="6050"/>
        <v>279.47000000000003</v>
      </c>
      <c r="BG9381" s="73">
        <f t="shared" si="6050"/>
        <v>279.47000000000003</v>
      </c>
      <c r="BH9381" s="73">
        <f t="shared" si="6050"/>
        <v>279.47000000000003</v>
      </c>
      <c r="BI9381" s="73">
        <f t="shared" si="6050"/>
        <v>279.47000000000003</v>
      </c>
      <c r="BJ9381" s="73">
        <f t="shared" si="6050"/>
        <v>279.47000000000003</v>
      </c>
      <c r="BK9381" s="73">
        <f t="shared" si="6050"/>
        <v>279.47000000000003</v>
      </c>
      <c r="BL9381" s="73">
        <f t="shared" si="6050"/>
        <v>279.47000000000003</v>
      </c>
      <c r="BM9381" s="73">
        <f t="shared" si="6050"/>
        <v>279.47000000000003</v>
      </c>
      <c r="BN9381" s="73">
        <f t="shared" si="6050"/>
        <v>279.47000000000003</v>
      </c>
      <c r="BO9381" s="73">
        <f t="shared" si="6050"/>
        <v>279.47000000000003</v>
      </c>
      <c r="BP9381" s="73">
        <f t="shared" si="6050"/>
        <v>279.47000000000003</v>
      </c>
      <c r="BQ9381" s="73">
        <f t="shared" si="6050"/>
        <v>279.47000000000003</v>
      </c>
      <c r="BR9381" s="73">
        <f t="shared" ref="BR9381:EC9381" si="6051">(BQ9381+$F$9100*$F$9102*($F$55/$F$9101*BQ9380+$F$55/$F$9101*BQ9382))/(1+$F$9100*$F$9102*($F$55/$F$9101+$F$55/$F$9101))</f>
        <v>279.47000000000003</v>
      </c>
      <c r="BS9381" s="73">
        <f t="shared" si="6051"/>
        <v>279.47000000000003</v>
      </c>
      <c r="BT9381" s="73">
        <f t="shared" si="6051"/>
        <v>279.47000000000003</v>
      </c>
      <c r="BU9381" s="73">
        <f t="shared" si="6051"/>
        <v>279.47000000000003</v>
      </c>
      <c r="BV9381" s="73">
        <f t="shared" si="6051"/>
        <v>279.47000000000003</v>
      </c>
      <c r="BW9381" s="73">
        <f t="shared" si="6051"/>
        <v>279.47000000000003</v>
      </c>
      <c r="BX9381" s="73">
        <f t="shared" si="6051"/>
        <v>279.47000000000003</v>
      </c>
      <c r="BY9381" s="73">
        <f t="shared" si="6051"/>
        <v>279.47000000000003</v>
      </c>
      <c r="BZ9381" s="73">
        <f t="shared" si="6051"/>
        <v>279.47000000000003</v>
      </c>
      <c r="CA9381" s="73">
        <f t="shared" si="6051"/>
        <v>279.47000000000003</v>
      </c>
      <c r="CB9381" s="73">
        <f t="shared" si="6051"/>
        <v>279.47000000000003</v>
      </c>
      <c r="CC9381" s="73">
        <f t="shared" si="6051"/>
        <v>279.47000000000003</v>
      </c>
      <c r="CD9381" s="73">
        <f t="shared" si="6051"/>
        <v>279.47000000000003</v>
      </c>
      <c r="CE9381" s="73">
        <f t="shared" si="6051"/>
        <v>279.47000000000003</v>
      </c>
      <c r="CF9381" s="73">
        <f t="shared" si="6051"/>
        <v>279.47000000000003</v>
      </c>
      <c r="CG9381" s="73">
        <f t="shared" si="6051"/>
        <v>279.47000000000003</v>
      </c>
      <c r="CH9381" s="73">
        <f t="shared" si="6051"/>
        <v>279.47000000000003</v>
      </c>
      <c r="CI9381" s="73">
        <f t="shared" si="6051"/>
        <v>279.47000000000003</v>
      </c>
      <c r="CJ9381" s="73">
        <f t="shared" si="6051"/>
        <v>279.47000000000003</v>
      </c>
      <c r="CK9381" s="73">
        <f t="shared" si="6051"/>
        <v>279.47000000000003</v>
      </c>
      <c r="CL9381" s="73">
        <f t="shared" si="6051"/>
        <v>279.47000000000003</v>
      </c>
      <c r="CM9381" s="73">
        <f t="shared" si="6051"/>
        <v>279.47000000000003</v>
      </c>
      <c r="CN9381" s="73">
        <f t="shared" si="6051"/>
        <v>279.47000000000003</v>
      </c>
      <c r="CO9381" s="73">
        <f t="shared" si="6051"/>
        <v>279.47000000000003</v>
      </c>
      <c r="CP9381" s="73">
        <f t="shared" si="6051"/>
        <v>279.47000000000003</v>
      </c>
      <c r="CQ9381" s="73">
        <f t="shared" si="6051"/>
        <v>279.47000000000003</v>
      </c>
      <c r="CR9381" s="73">
        <f t="shared" si="6051"/>
        <v>279.47000000000003</v>
      </c>
      <c r="CS9381" s="73">
        <f t="shared" si="6051"/>
        <v>279.47000000000003</v>
      </c>
      <c r="CT9381" s="73">
        <f t="shared" si="6051"/>
        <v>279.47000000000003</v>
      </c>
      <c r="CU9381" s="73">
        <f t="shared" si="6051"/>
        <v>279.47000000000003</v>
      </c>
      <c r="CV9381" s="73">
        <f t="shared" si="6051"/>
        <v>279.47000000000003</v>
      </c>
      <c r="CW9381" s="73">
        <f t="shared" si="6051"/>
        <v>279.47000000000003</v>
      </c>
      <c r="CX9381" s="73">
        <f t="shared" si="6051"/>
        <v>279.47000000000003</v>
      </c>
      <c r="CY9381" s="73">
        <f t="shared" si="6051"/>
        <v>279.47000000000003</v>
      </c>
      <c r="CZ9381" s="73">
        <f t="shared" si="6051"/>
        <v>279.47000000000003</v>
      </c>
      <c r="DA9381" s="73">
        <f t="shared" si="6051"/>
        <v>279.47000000000003</v>
      </c>
      <c r="DB9381" s="73">
        <f t="shared" si="6051"/>
        <v>279.47000000000003</v>
      </c>
      <c r="DC9381" s="73">
        <f t="shared" si="6051"/>
        <v>279.47000000000003</v>
      </c>
      <c r="DD9381" s="73">
        <f t="shared" si="6051"/>
        <v>279.47000000000003</v>
      </c>
      <c r="DE9381" s="73">
        <f t="shared" si="6051"/>
        <v>279.47000000000003</v>
      </c>
      <c r="DF9381" s="73">
        <f t="shared" si="6051"/>
        <v>279.47000000000003</v>
      </c>
      <c r="DG9381" s="73">
        <f t="shared" si="6051"/>
        <v>279.47000000000003</v>
      </c>
      <c r="DH9381" s="73">
        <f t="shared" si="6051"/>
        <v>279.47000000000003</v>
      </c>
      <c r="DI9381" s="73">
        <f t="shared" si="6051"/>
        <v>279.47000000000003</v>
      </c>
      <c r="DJ9381" s="73">
        <f t="shared" si="6051"/>
        <v>279.47000000000003</v>
      </c>
      <c r="DK9381" s="73">
        <f t="shared" si="6051"/>
        <v>279.47000000000003</v>
      </c>
      <c r="DL9381" s="73">
        <f t="shared" si="6051"/>
        <v>279.47000000000003</v>
      </c>
      <c r="DM9381" s="73">
        <f t="shared" si="6051"/>
        <v>279.47000000000003</v>
      </c>
      <c r="DN9381" s="73">
        <f t="shared" si="6051"/>
        <v>279.47000000000003</v>
      </c>
      <c r="DO9381" s="73">
        <f t="shared" si="6051"/>
        <v>279.47000000000003</v>
      </c>
      <c r="DP9381" s="73">
        <f t="shared" si="6051"/>
        <v>279.47000000000003</v>
      </c>
      <c r="DQ9381" s="73">
        <f t="shared" si="6051"/>
        <v>279.47000000000003</v>
      </c>
      <c r="DR9381" s="73">
        <f t="shared" si="6051"/>
        <v>279.47000000000003</v>
      </c>
      <c r="DS9381" s="73">
        <f t="shared" si="6051"/>
        <v>279.47000000000003</v>
      </c>
      <c r="DT9381" s="73">
        <f t="shared" si="6051"/>
        <v>279.47000000000003</v>
      </c>
      <c r="DU9381" s="73">
        <f t="shared" si="6051"/>
        <v>279.47000000000003</v>
      </c>
      <c r="DV9381" s="73">
        <f t="shared" si="6051"/>
        <v>279.47000000000003</v>
      </c>
      <c r="DW9381" s="73">
        <f t="shared" si="6051"/>
        <v>279.47000000000003</v>
      </c>
      <c r="DX9381" s="73">
        <f t="shared" si="6051"/>
        <v>279.47000000000003</v>
      </c>
      <c r="DY9381" s="73">
        <f t="shared" si="6051"/>
        <v>279.47000000000003</v>
      </c>
      <c r="DZ9381" s="73">
        <f t="shared" si="6051"/>
        <v>279.47000000000003</v>
      </c>
      <c r="EA9381" s="73">
        <f t="shared" si="6051"/>
        <v>279.47000000000003</v>
      </c>
      <c r="EB9381" s="73">
        <f t="shared" si="6051"/>
        <v>279.47000000000003</v>
      </c>
      <c r="EC9381" s="73">
        <f t="shared" si="6051"/>
        <v>279.47000000000003</v>
      </c>
      <c r="ED9381" s="73">
        <f t="shared" ref="ED9381:GO9381" si="6052">(EC9381+$F$9100*$F$9102*($F$55/$F$9101*EC9380+$F$55/$F$9101*EC9382))/(1+$F$9100*$F$9102*($F$55/$F$9101+$F$55/$F$9101))</f>
        <v>279.47000000000003</v>
      </c>
      <c r="EE9381" s="73">
        <f t="shared" si="6052"/>
        <v>279.47000000000003</v>
      </c>
      <c r="EF9381" s="73">
        <f t="shared" si="6052"/>
        <v>279.47000000000003</v>
      </c>
      <c r="EG9381" s="73">
        <f t="shared" si="6052"/>
        <v>279.47000000000003</v>
      </c>
      <c r="EH9381" s="73">
        <f t="shared" si="6052"/>
        <v>279.47000000000003</v>
      </c>
      <c r="EI9381" s="73">
        <f t="shared" si="6052"/>
        <v>279.47000000000003</v>
      </c>
      <c r="EJ9381" s="73">
        <f t="shared" si="6052"/>
        <v>279.47000000000003</v>
      </c>
      <c r="EK9381" s="73">
        <f t="shared" si="6052"/>
        <v>279.47000000000003</v>
      </c>
      <c r="EL9381" s="73">
        <f t="shared" si="6052"/>
        <v>279.47000000000003</v>
      </c>
      <c r="EM9381" s="73">
        <f t="shared" si="6052"/>
        <v>279.47000000000003</v>
      </c>
      <c r="EN9381" s="73">
        <f t="shared" si="6052"/>
        <v>279.47000000000003</v>
      </c>
      <c r="EO9381" s="73">
        <f t="shared" si="6052"/>
        <v>279.47000000000003</v>
      </c>
      <c r="EP9381" s="73">
        <f t="shared" si="6052"/>
        <v>279.47000000000003</v>
      </c>
      <c r="EQ9381" s="73">
        <f t="shared" si="6052"/>
        <v>279.47000000000003</v>
      </c>
      <c r="ER9381" s="73">
        <f t="shared" si="6052"/>
        <v>279.47000000000003</v>
      </c>
      <c r="ES9381" s="73">
        <f t="shared" si="6052"/>
        <v>279.47000000000003</v>
      </c>
      <c r="ET9381" s="73">
        <f t="shared" si="6052"/>
        <v>279.47000000000003</v>
      </c>
      <c r="EU9381" s="73">
        <f t="shared" si="6052"/>
        <v>279.47000000000003</v>
      </c>
      <c r="EV9381" s="73">
        <f t="shared" si="6052"/>
        <v>279.47000000000003</v>
      </c>
      <c r="EW9381" s="73">
        <f t="shared" si="6052"/>
        <v>279.47000000000003</v>
      </c>
      <c r="EX9381" s="73">
        <f t="shared" si="6052"/>
        <v>279.47000000000003</v>
      </c>
      <c r="EY9381" s="73">
        <f t="shared" si="6052"/>
        <v>279.47000000000003</v>
      </c>
      <c r="EZ9381" s="73">
        <f t="shared" si="6052"/>
        <v>279.47000000000003</v>
      </c>
      <c r="FA9381" s="73">
        <f t="shared" si="6052"/>
        <v>279.47000000000003</v>
      </c>
      <c r="FB9381" s="73">
        <f t="shared" si="6052"/>
        <v>279.47000000000003</v>
      </c>
      <c r="FC9381" s="73">
        <f t="shared" si="6052"/>
        <v>279.47000000000003</v>
      </c>
      <c r="FD9381" s="73">
        <f t="shared" si="6052"/>
        <v>279.47000000000003</v>
      </c>
      <c r="FE9381" s="73">
        <f t="shared" si="6052"/>
        <v>279.47000000000003</v>
      </c>
      <c r="FF9381" s="73">
        <f t="shared" si="6052"/>
        <v>279.47000000000003</v>
      </c>
      <c r="FG9381" s="73">
        <f t="shared" si="6052"/>
        <v>279.47000000000003</v>
      </c>
      <c r="FH9381" s="73">
        <f t="shared" si="6052"/>
        <v>279.47000000000003</v>
      </c>
      <c r="FI9381" s="73">
        <f t="shared" si="6052"/>
        <v>279.47000000000003</v>
      </c>
      <c r="FJ9381" s="73">
        <f t="shared" si="6052"/>
        <v>279.47000000000003</v>
      </c>
      <c r="FK9381" s="73">
        <f t="shared" si="6052"/>
        <v>279.47000000000003</v>
      </c>
      <c r="FL9381" s="73">
        <f t="shared" si="6052"/>
        <v>279.47000000000003</v>
      </c>
      <c r="FM9381" s="73">
        <f t="shared" si="6052"/>
        <v>279.47000000000003</v>
      </c>
      <c r="FN9381" s="73">
        <f t="shared" si="6052"/>
        <v>279.47000000000003</v>
      </c>
      <c r="FO9381" s="73">
        <f t="shared" si="6052"/>
        <v>279.47000000000003</v>
      </c>
      <c r="FP9381" s="73">
        <f t="shared" si="6052"/>
        <v>279.47000000000003</v>
      </c>
      <c r="FQ9381" s="73">
        <f t="shared" si="6052"/>
        <v>279.47000000000003</v>
      </c>
      <c r="FR9381" s="73">
        <f t="shared" si="6052"/>
        <v>279.47000000000003</v>
      </c>
      <c r="FS9381" s="73">
        <f t="shared" si="6052"/>
        <v>279.47000000000003</v>
      </c>
      <c r="FT9381" s="73">
        <f t="shared" si="6052"/>
        <v>279.47000000000003</v>
      </c>
      <c r="FU9381" s="73">
        <f t="shared" si="6052"/>
        <v>279.47000000000003</v>
      </c>
      <c r="FV9381" s="73">
        <f t="shared" si="6052"/>
        <v>279.47000000000003</v>
      </c>
      <c r="FW9381" s="73">
        <f t="shared" si="6052"/>
        <v>279.47000000000003</v>
      </c>
      <c r="FX9381" s="73">
        <f t="shared" si="6052"/>
        <v>279.47000000000003</v>
      </c>
      <c r="FY9381" s="73">
        <f t="shared" si="6052"/>
        <v>279.47000000000003</v>
      </c>
      <c r="FZ9381" s="73">
        <f t="shared" si="6052"/>
        <v>279.47000000000003</v>
      </c>
      <c r="GA9381" s="73">
        <f t="shared" si="6052"/>
        <v>279.47000000000003</v>
      </c>
      <c r="GB9381" s="73">
        <f t="shared" si="6052"/>
        <v>279.47000000000003</v>
      </c>
      <c r="GC9381" s="73">
        <f t="shared" si="6052"/>
        <v>279.47000000000003</v>
      </c>
      <c r="GD9381" s="73">
        <f t="shared" si="6052"/>
        <v>279.47000000000003</v>
      </c>
      <c r="GE9381" s="73">
        <f t="shared" si="6052"/>
        <v>279.47000000000003</v>
      </c>
      <c r="GF9381" s="73">
        <f t="shared" si="6052"/>
        <v>279.47000000000003</v>
      </c>
      <c r="GG9381" s="73">
        <f t="shared" si="6052"/>
        <v>279.47000000000003</v>
      </c>
      <c r="GH9381" s="73">
        <f t="shared" si="6052"/>
        <v>279.47000000000003</v>
      </c>
      <c r="GI9381" s="73">
        <f t="shared" si="6052"/>
        <v>279.47000000000003</v>
      </c>
      <c r="GJ9381" s="73">
        <f t="shared" si="6052"/>
        <v>279.47000000000003</v>
      </c>
      <c r="GK9381" s="73">
        <f t="shared" si="6052"/>
        <v>279.47000000000003</v>
      </c>
      <c r="GL9381" s="73">
        <f t="shared" si="6052"/>
        <v>279.47000000000003</v>
      </c>
      <c r="GM9381" s="73">
        <f t="shared" si="6052"/>
        <v>279.47000000000003</v>
      </c>
      <c r="GN9381" s="73">
        <f t="shared" si="6052"/>
        <v>279.47000000000003</v>
      </c>
      <c r="GO9381" s="73">
        <f t="shared" si="6052"/>
        <v>279.47000000000003</v>
      </c>
      <c r="GP9381" s="73">
        <f t="shared" ref="GP9381:JA9381" si="6053">(GO9381+$F$9100*$F$9102*($F$55/$F$9101*GO9380+$F$55/$F$9101*GO9382))/(1+$F$9100*$F$9102*($F$55/$F$9101+$F$55/$F$9101))</f>
        <v>279.47000000000003</v>
      </c>
      <c r="GQ9381" s="73">
        <f t="shared" si="6053"/>
        <v>279.47000000000003</v>
      </c>
      <c r="GR9381" s="73">
        <f t="shared" si="6053"/>
        <v>279.47000000000003</v>
      </c>
      <c r="GS9381" s="73">
        <f t="shared" si="6053"/>
        <v>279.47000000000003</v>
      </c>
      <c r="GT9381" s="73">
        <f t="shared" si="6053"/>
        <v>279.47000000000003</v>
      </c>
      <c r="GU9381" s="73">
        <f t="shared" si="6053"/>
        <v>279.47000000000003</v>
      </c>
      <c r="GV9381" s="73">
        <f t="shared" si="6053"/>
        <v>279.47000000000003</v>
      </c>
      <c r="GW9381" s="73">
        <f t="shared" si="6053"/>
        <v>279.47000000000003</v>
      </c>
      <c r="GX9381" s="73">
        <f t="shared" si="6053"/>
        <v>279.47000000000003</v>
      </c>
      <c r="GY9381" s="73">
        <f t="shared" si="6053"/>
        <v>279.47000000000003</v>
      </c>
      <c r="GZ9381" s="73">
        <f t="shared" si="6053"/>
        <v>279.47000000000003</v>
      </c>
      <c r="HA9381" s="73">
        <f t="shared" si="6053"/>
        <v>279.47000000000003</v>
      </c>
      <c r="HB9381" s="73">
        <f t="shared" si="6053"/>
        <v>279.47000000000003</v>
      </c>
      <c r="HC9381" s="73">
        <f t="shared" si="6053"/>
        <v>279.47000000000003</v>
      </c>
      <c r="HD9381" s="73">
        <f t="shared" si="6053"/>
        <v>279.47000000000003</v>
      </c>
      <c r="HE9381" s="73">
        <f t="shared" si="6053"/>
        <v>279.47000000000003</v>
      </c>
      <c r="HF9381" s="73">
        <f t="shared" si="6053"/>
        <v>279.47000000000003</v>
      </c>
      <c r="HG9381" s="73">
        <f t="shared" si="6053"/>
        <v>279.47000000000003</v>
      </c>
      <c r="HH9381" s="73">
        <f t="shared" si="6053"/>
        <v>279.47000000000003</v>
      </c>
      <c r="HI9381" s="73">
        <f t="shared" si="6053"/>
        <v>279.47000000000003</v>
      </c>
      <c r="HJ9381" s="73">
        <f t="shared" si="6053"/>
        <v>279.47000000000003</v>
      </c>
      <c r="HK9381" s="73">
        <f t="shared" si="6053"/>
        <v>279.47000000000003</v>
      </c>
      <c r="HL9381" s="73">
        <f t="shared" si="6053"/>
        <v>279.47000000000003</v>
      </c>
      <c r="HM9381" s="73">
        <f t="shared" si="6053"/>
        <v>279.47000000000003</v>
      </c>
      <c r="HN9381" s="73">
        <f t="shared" si="6053"/>
        <v>279.47000000000003</v>
      </c>
      <c r="HO9381" s="73">
        <f t="shared" si="6053"/>
        <v>279.47000000000003</v>
      </c>
      <c r="HP9381" s="73">
        <f t="shared" si="6053"/>
        <v>279.47000000000003</v>
      </c>
      <c r="HQ9381" s="73">
        <f t="shared" si="6053"/>
        <v>279.47000000000003</v>
      </c>
      <c r="HR9381" s="73">
        <f t="shared" si="6053"/>
        <v>279.47000000000003</v>
      </c>
      <c r="HS9381" s="73">
        <f t="shared" si="6053"/>
        <v>279.47000000000003</v>
      </c>
      <c r="HT9381" s="73">
        <f t="shared" si="6053"/>
        <v>279.47000000000003</v>
      </c>
      <c r="HU9381" s="73">
        <f t="shared" si="6053"/>
        <v>279.47000000000003</v>
      </c>
      <c r="HV9381" s="73">
        <f t="shared" si="6053"/>
        <v>279.47000000000003</v>
      </c>
      <c r="HW9381" s="73">
        <f t="shared" si="6053"/>
        <v>279.47000000000003</v>
      </c>
      <c r="HX9381" s="73">
        <f t="shared" si="6053"/>
        <v>279.47000000000003</v>
      </c>
      <c r="HY9381" s="73">
        <f t="shared" si="6053"/>
        <v>279.47000000000003</v>
      </c>
      <c r="HZ9381" s="73">
        <f t="shared" si="6053"/>
        <v>279.47000000000003</v>
      </c>
      <c r="IA9381" s="73">
        <f t="shared" si="6053"/>
        <v>279.47000000000003</v>
      </c>
      <c r="IB9381" s="73">
        <f t="shared" si="6053"/>
        <v>279.47000000000003</v>
      </c>
      <c r="IC9381" s="73">
        <f t="shared" si="6053"/>
        <v>279.47000000000003</v>
      </c>
      <c r="ID9381" s="73">
        <f t="shared" si="6053"/>
        <v>279.47000000000003</v>
      </c>
      <c r="IE9381" s="73">
        <f t="shared" si="6053"/>
        <v>279.47000000000003</v>
      </c>
      <c r="IF9381" s="73">
        <f t="shared" si="6053"/>
        <v>279.47000000000003</v>
      </c>
      <c r="IG9381" s="73">
        <f t="shared" si="6053"/>
        <v>279.47000000000003</v>
      </c>
      <c r="IH9381" s="73">
        <f t="shared" si="6053"/>
        <v>279.47000000000003</v>
      </c>
      <c r="II9381" s="73">
        <f t="shared" si="6053"/>
        <v>279.47000000000003</v>
      </c>
      <c r="IJ9381" s="73">
        <f t="shared" si="6053"/>
        <v>279.47000000000003</v>
      </c>
      <c r="IK9381" s="73">
        <f t="shared" si="6053"/>
        <v>279.47000000000003</v>
      </c>
      <c r="IL9381" s="73">
        <f t="shared" si="6053"/>
        <v>279.47000000000003</v>
      </c>
      <c r="IM9381" s="73">
        <f t="shared" si="6053"/>
        <v>279.47000000000003</v>
      </c>
      <c r="IN9381" s="73">
        <f t="shared" si="6053"/>
        <v>279.47000000000003</v>
      </c>
      <c r="IO9381" s="73">
        <f t="shared" si="6053"/>
        <v>279.47000000000003</v>
      </c>
      <c r="IP9381" s="73">
        <f t="shared" si="6053"/>
        <v>279.47000000000003</v>
      </c>
      <c r="IQ9381" s="73">
        <f t="shared" si="6053"/>
        <v>279.47000000000003</v>
      </c>
      <c r="IR9381" s="73">
        <f t="shared" si="6053"/>
        <v>279.47000000000003</v>
      </c>
      <c r="IS9381" s="73">
        <f t="shared" si="6053"/>
        <v>279.47000000000003</v>
      </c>
      <c r="IT9381" s="73">
        <f t="shared" si="6053"/>
        <v>279.47000000000003</v>
      </c>
      <c r="IU9381" s="73">
        <f t="shared" si="6053"/>
        <v>279.47000000000003</v>
      </c>
      <c r="IV9381" s="73">
        <f t="shared" si="6053"/>
        <v>279.47000000000003</v>
      </c>
      <c r="IW9381" s="73">
        <f t="shared" si="6053"/>
        <v>279.47000000000003</v>
      </c>
      <c r="IX9381" s="73">
        <f t="shared" si="6053"/>
        <v>279.47000000000003</v>
      </c>
      <c r="IY9381" s="73">
        <f t="shared" si="6053"/>
        <v>279.47000000000003</v>
      </c>
      <c r="IZ9381" s="73">
        <f t="shared" si="6053"/>
        <v>279.47000000000003</v>
      </c>
      <c r="JA9381" s="73">
        <f t="shared" si="6053"/>
        <v>279.47000000000003</v>
      </c>
      <c r="JB9381" s="73">
        <f t="shared" ref="JB9381:KG9381" si="6054">(JA9381+$F$9100*$F$9102*($F$55/$F$9101*JA9380+$F$55/$F$9101*JA9382))/(1+$F$9100*$F$9102*($F$55/$F$9101+$F$55/$F$9101))</f>
        <v>279.47000000000003</v>
      </c>
      <c r="JC9381" s="73">
        <f t="shared" si="6054"/>
        <v>279.47000000000003</v>
      </c>
      <c r="JD9381" s="73">
        <f t="shared" si="6054"/>
        <v>279.47000000000003</v>
      </c>
      <c r="JE9381" s="73">
        <f t="shared" si="6054"/>
        <v>279.47000000000003</v>
      </c>
      <c r="JF9381" s="73">
        <f t="shared" si="6054"/>
        <v>279.47000000000003</v>
      </c>
      <c r="JG9381" s="73">
        <f t="shared" si="6054"/>
        <v>279.47000000000003</v>
      </c>
      <c r="JH9381" s="73">
        <f t="shared" si="6054"/>
        <v>279.47000000000003</v>
      </c>
      <c r="JI9381" s="73">
        <f t="shared" si="6054"/>
        <v>279.47000000000003</v>
      </c>
      <c r="JJ9381" s="73">
        <f t="shared" si="6054"/>
        <v>279.47000000000003</v>
      </c>
      <c r="JK9381" s="73">
        <f t="shared" si="6054"/>
        <v>279.47000000000003</v>
      </c>
      <c r="JL9381" s="73">
        <f t="shared" si="6054"/>
        <v>279.47000000000003</v>
      </c>
      <c r="JM9381" s="73">
        <f t="shared" si="6054"/>
        <v>279.47000000000003</v>
      </c>
      <c r="JN9381" s="73">
        <f t="shared" si="6054"/>
        <v>279.47000000000003</v>
      </c>
      <c r="JO9381" s="73">
        <f t="shared" si="6054"/>
        <v>279.47000000000003</v>
      </c>
      <c r="JP9381" s="73">
        <f t="shared" si="6054"/>
        <v>279.47000000000003</v>
      </c>
      <c r="JQ9381" s="73">
        <f t="shared" si="6054"/>
        <v>279.47000000000003</v>
      </c>
      <c r="JR9381" s="73">
        <f t="shared" si="6054"/>
        <v>279.47000000000003</v>
      </c>
      <c r="JS9381" s="73">
        <f t="shared" si="6054"/>
        <v>279.47000000000003</v>
      </c>
      <c r="JT9381" s="73">
        <f t="shared" si="6054"/>
        <v>279.47000000000003</v>
      </c>
      <c r="JU9381" s="73">
        <f t="shared" si="6054"/>
        <v>279.47000000000003</v>
      </c>
      <c r="JV9381" s="73">
        <f t="shared" si="6054"/>
        <v>279.47000000000003</v>
      </c>
      <c r="JW9381" s="73">
        <f t="shared" si="6054"/>
        <v>279.47000000000003</v>
      </c>
      <c r="JX9381" s="73">
        <f t="shared" si="6054"/>
        <v>279.47000000000003</v>
      </c>
      <c r="JY9381" s="73">
        <f t="shared" si="6054"/>
        <v>279.47000000000003</v>
      </c>
      <c r="JZ9381" s="73">
        <f t="shared" si="6054"/>
        <v>279.47000000000003</v>
      </c>
      <c r="KA9381" s="73">
        <f t="shared" si="6054"/>
        <v>279.47000000000003</v>
      </c>
      <c r="KB9381" s="73">
        <f t="shared" si="6054"/>
        <v>279.47000000000003</v>
      </c>
      <c r="KC9381" s="73">
        <f t="shared" si="6054"/>
        <v>279.47000000000003</v>
      </c>
      <c r="KD9381" s="73">
        <f t="shared" si="6054"/>
        <v>279.47000000000003</v>
      </c>
      <c r="KE9381" s="73">
        <f t="shared" si="6054"/>
        <v>279.47000000000003</v>
      </c>
      <c r="KF9381" s="73">
        <f t="shared" si="6054"/>
        <v>279.47000000000003</v>
      </c>
      <c r="KG9381" s="73">
        <f t="shared" si="6054"/>
        <v>279.47000000000003</v>
      </c>
      <c r="KH9381">
        <v>279.47000000000003</v>
      </c>
      <c r="KL9381" s="84"/>
      <c r="KP9381" s="84"/>
      <c r="KS9381" s="74"/>
      <c r="KT9381" s="74"/>
      <c r="KU9381" s="16"/>
      <c r="KV9381" s="72"/>
      <c r="KW9381" s="72"/>
      <c r="KX9381" s="16"/>
      <c r="KZ9381" s="16"/>
      <c r="LA9381" s="16"/>
      <c r="LB9381" s="74"/>
      <c r="LC9381" s="74"/>
    </row>
    <row r="9382" spans="2:315" x14ac:dyDescent="0.35">
      <c r="B9382">
        <v>276</v>
      </c>
      <c r="C9382">
        <f t="shared" si="5789"/>
        <v>2.7549999999999999</v>
      </c>
      <c r="E9382" s="92">
        <v>279.47000000000003</v>
      </c>
      <c r="F9382" s="73">
        <f t="shared" ref="F9382:BQ9382" si="6055">(E9382+$F$9100*$F$9102*($F$55/$F$9101*E9381+$F$55/$F$9101*E9383))/(1+$F$9100*$F$9102*($F$55/$F$9101+$F$55/$F$9101))</f>
        <v>279.47000000000003</v>
      </c>
      <c r="G9382" s="73">
        <f t="shared" si="6055"/>
        <v>279.47000000000003</v>
      </c>
      <c r="H9382" s="73">
        <f t="shared" si="6055"/>
        <v>279.47000000000003</v>
      </c>
      <c r="I9382" s="73">
        <f t="shared" si="6055"/>
        <v>279.47000000000003</v>
      </c>
      <c r="J9382" s="73">
        <f t="shared" si="6055"/>
        <v>279.47000000000003</v>
      </c>
      <c r="K9382" s="73">
        <f t="shared" si="6055"/>
        <v>279.47000000000003</v>
      </c>
      <c r="L9382" s="73">
        <f t="shared" si="6055"/>
        <v>279.47000000000003</v>
      </c>
      <c r="M9382" s="73">
        <f t="shared" si="6055"/>
        <v>279.47000000000003</v>
      </c>
      <c r="N9382" s="73">
        <f t="shared" si="6055"/>
        <v>279.47000000000003</v>
      </c>
      <c r="O9382" s="73">
        <f t="shared" si="6055"/>
        <v>279.47000000000003</v>
      </c>
      <c r="P9382" s="73">
        <f t="shared" si="6055"/>
        <v>279.47000000000003</v>
      </c>
      <c r="Q9382" s="73">
        <f t="shared" si="6055"/>
        <v>279.47000000000003</v>
      </c>
      <c r="R9382" s="73">
        <f t="shared" si="6055"/>
        <v>279.47000000000003</v>
      </c>
      <c r="S9382" s="73">
        <f t="shared" si="6055"/>
        <v>279.47000000000003</v>
      </c>
      <c r="T9382" s="73">
        <f t="shared" si="6055"/>
        <v>279.47000000000003</v>
      </c>
      <c r="U9382" s="73">
        <f t="shared" si="6055"/>
        <v>279.47000000000003</v>
      </c>
      <c r="V9382" s="73">
        <f t="shared" si="6055"/>
        <v>279.47000000000003</v>
      </c>
      <c r="W9382" s="73">
        <f t="shared" si="6055"/>
        <v>279.47000000000003</v>
      </c>
      <c r="X9382" s="73">
        <f t="shared" si="6055"/>
        <v>279.47000000000003</v>
      </c>
      <c r="Y9382" s="73">
        <f t="shared" si="6055"/>
        <v>279.47000000000003</v>
      </c>
      <c r="Z9382" s="73">
        <f t="shared" si="6055"/>
        <v>279.47000000000003</v>
      </c>
      <c r="AA9382" s="73">
        <f t="shared" si="6055"/>
        <v>279.47000000000003</v>
      </c>
      <c r="AB9382" s="73">
        <f t="shared" si="6055"/>
        <v>279.47000000000003</v>
      </c>
      <c r="AC9382" s="73">
        <f t="shared" si="6055"/>
        <v>279.47000000000003</v>
      </c>
      <c r="AD9382" s="73">
        <f t="shared" si="6055"/>
        <v>279.47000000000003</v>
      </c>
      <c r="AE9382" s="73">
        <f t="shared" si="6055"/>
        <v>279.47000000000003</v>
      </c>
      <c r="AF9382" s="73">
        <f t="shared" si="6055"/>
        <v>279.47000000000003</v>
      </c>
      <c r="AG9382" s="73">
        <f t="shared" si="6055"/>
        <v>279.47000000000003</v>
      </c>
      <c r="AH9382" s="73">
        <f t="shared" si="6055"/>
        <v>279.47000000000003</v>
      </c>
      <c r="AI9382" s="73">
        <f t="shared" si="6055"/>
        <v>279.47000000000003</v>
      </c>
      <c r="AJ9382" s="73">
        <f t="shared" si="6055"/>
        <v>279.47000000000003</v>
      </c>
      <c r="AK9382" s="73">
        <f t="shared" si="6055"/>
        <v>279.47000000000003</v>
      </c>
      <c r="AL9382" s="73">
        <f t="shared" si="6055"/>
        <v>279.47000000000003</v>
      </c>
      <c r="AM9382" s="73">
        <f t="shared" si="6055"/>
        <v>279.47000000000003</v>
      </c>
      <c r="AN9382" s="73">
        <f t="shared" si="6055"/>
        <v>279.47000000000003</v>
      </c>
      <c r="AO9382" s="73">
        <f t="shared" si="6055"/>
        <v>279.47000000000003</v>
      </c>
      <c r="AP9382" s="73">
        <f t="shared" si="6055"/>
        <v>279.47000000000003</v>
      </c>
      <c r="AQ9382" s="73">
        <f t="shared" si="6055"/>
        <v>279.47000000000003</v>
      </c>
      <c r="AR9382" s="73">
        <f t="shared" si="6055"/>
        <v>279.47000000000003</v>
      </c>
      <c r="AS9382" s="73">
        <f t="shared" si="6055"/>
        <v>279.47000000000003</v>
      </c>
      <c r="AT9382" s="73">
        <f t="shared" si="6055"/>
        <v>279.47000000000003</v>
      </c>
      <c r="AU9382" s="73">
        <f t="shared" si="6055"/>
        <v>279.47000000000003</v>
      </c>
      <c r="AV9382" s="73">
        <f t="shared" si="6055"/>
        <v>279.47000000000003</v>
      </c>
      <c r="AW9382" s="73">
        <f t="shared" si="6055"/>
        <v>279.47000000000003</v>
      </c>
      <c r="AX9382" s="73">
        <f t="shared" si="6055"/>
        <v>279.47000000000003</v>
      </c>
      <c r="AY9382" s="73">
        <f t="shared" si="6055"/>
        <v>279.47000000000003</v>
      </c>
      <c r="AZ9382" s="73">
        <f t="shared" si="6055"/>
        <v>279.47000000000003</v>
      </c>
      <c r="BA9382" s="73">
        <f t="shared" si="6055"/>
        <v>279.47000000000003</v>
      </c>
      <c r="BB9382" s="73">
        <f t="shared" si="6055"/>
        <v>279.47000000000003</v>
      </c>
      <c r="BC9382" s="73">
        <f t="shared" si="6055"/>
        <v>279.47000000000003</v>
      </c>
      <c r="BD9382" s="73">
        <f t="shared" si="6055"/>
        <v>279.47000000000003</v>
      </c>
      <c r="BE9382" s="73">
        <f t="shared" si="6055"/>
        <v>279.47000000000003</v>
      </c>
      <c r="BF9382" s="73">
        <f t="shared" si="6055"/>
        <v>279.47000000000003</v>
      </c>
      <c r="BG9382" s="73">
        <f t="shared" si="6055"/>
        <v>279.47000000000003</v>
      </c>
      <c r="BH9382" s="73">
        <f t="shared" si="6055"/>
        <v>279.47000000000003</v>
      </c>
      <c r="BI9382" s="73">
        <f t="shared" si="6055"/>
        <v>279.47000000000003</v>
      </c>
      <c r="BJ9382" s="73">
        <f t="shared" si="6055"/>
        <v>279.47000000000003</v>
      </c>
      <c r="BK9382" s="73">
        <f t="shared" si="6055"/>
        <v>279.47000000000003</v>
      </c>
      <c r="BL9382" s="73">
        <f t="shared" si="6055"/>
        <v>279.47000000000003</v>
      </c>
      <c r="BM9382" s="73">
        <f t="shared" si="6055"/>
        <v>279.47000000000003</v>
      </c>
      <c r="BN9382" s="73">
        <f t="shared" si="6055"/>
        <v>279.47000000000003</v>
      </c>
      <c r="BO9382" s="73">
        <f t="shared" si="6055"/>
        <v>279.47000000000003</v>
      </c>
      <c r="BP9382" s="73">
        <f t="shared" si="6055"/>
        <v>279.47000000000003</v>
      </c>
      <c r="BQ9382" s="73">
        <f t="shared" si="6055"/>
        <v>279.47000000000003</v>
      </c>
      <c r="BR9382" s="73">
        <f t="shared" ref="BR9382:EC9382" si="6056">(BQ9382+$F$9100*$F$9102*($F$55/$F$9101*BQ9381+$F$55/$F$9101*BQ9383))/(1+$F$9100*$F$9102*($F$55/$F$9101+$F$55/$F$9101))</f>
        <v>279.47000000000003</v>
      </c>
      <c r="BS9382" s="73">
        <f t="shared" si="6056"/>
        <v>279.47000000000003</v>
      </c>
      <c r="BT9382" s="73">
        <f t="shared" si="6056"/>
        <v>279.47000000000003</v>
      </c>
      <c r="BU9382" s="73">
        <f t="shared" si="6056"/>
        <v>279.47000000000003</v>
      </c>
      <c r="BV9382" s="73">
        <f t="shared" si="6056"/>
        <v>279.47000000000003</v>
      </c>
      <c r="BW9382" s="73">
        <f t="shared" si="6056"/>
        <v>279.47000000000003</v>
      </c>
      <c r="BX9382" s="73">
        <f t="shared" si="6056"/>
        <v>279.47000000000003</v>
      </c>
      <c r="BY9382" s="73">
        <f t="shared" si="6056"/>
        <v>279.47000000000003</v>
      </c>
      <c r="BZ9382" s="73">
        <f t="shared" si="6056"/>
        <v>279.47000000000003</v>
      </c>
      <c r="CA9382" s="73">
        <f t="shared" si="6056"/>
        <v>279.47000000000003</v>
      </c>
      <c r="CB9382" s="73">
        <f t="shared" si="6056"/>
        <v>279.47000000000003</v>
      </c>
      <c r="CC9382" s="73">
        <f t="shared" si="6056"/>
        <v>279.47000000000003</v>
      </c>
      <c r="CD9382" s="73">
        <f t="shared" si="6056"/>
        <v>279.47000000000003</v>
      </c>
      <c r="CE9382" s="73">
        <f t="shared" si="6056"/>
        <v>279.47000000000003</v>
      </c>
      <c r="CF9382" s="73">
        <f t="shared" si="6056"/>
        <v>279.47000000000003</v>
      </c>
      <c r="CG9382" s="73">
        <f t="shared" si="6056"/>
        <v>279.47000000000003</v>
      </c>
      <c r="CH9382" s="73">
        <f t="shared" si="6056"/>
        <v>279.47000000000003</v>
      </c>
      <c r="CI9382" s="73">
        <f t="shared" si="6056"/>
        <v>279.47000000000003</v>
      </c>
      <c r="CJ9382" s="73">
        <f t="shared" si="6056"/>
        <v>279.47000000000003</v>
      </c>
      <c r="CK9382" s="73">
        <f t="shared" si="6056"/>
        <v>279.47000000000003</v>
      </c>
      <c r="CL9382" s="73">
        <f t="shared" si="6056"/>
        <v>279.47000000000003</v>
      </c>
      <c r="CM9382" s="73">
        <f t="shared" si="6056"/>
        <v>279.47000000000003</v>
      </c>
      <c r="CN9382" s="73">
        <f t="shared" si="6056"/>
        <v>279.47000000000003</v>
      </c>
      <c r="CO9382" s="73">
        <f t="shared" si="6056"/>
        <v>279.47000000000003</v>
      </c>
      <c r="CP9382" s="73">
        <f t="shared" si="6056"/>
        <v>279.47000000000003</v>
      </c>
      <c r="CQ9382" s="73">
        <f t="shared" si="6056"/>
        <v>279.47000000000003</v>
      </c>
      <c r="CR9382" s="73">
        <f t="shared" si="6056"/>
        <v>279.47000000000003</v>
      </c>
      <c r="CS9382" s="73">
        <f t="shared" si="6056"/>
        <v>279.47000000000003</v>
      </c>
      <c r="CT9382" s="73">
        <f t="shared" si="6056"/>
        <v>279.47000000000003</v>
      </c>
      <c r="CU9382" s="73">
        <f t="shared" si="6056"/>
        <v>279.47000000000003</v>
      </c>
      <c r="CV9382" s="73">
        <f t="shared" si="6056"/>
        <v>279.47000000000003</v>
      </c>
      <c r="CW9382" s="73">
        <f t="shared" si="6056"/>
        <v>279.47000000000003</v>
      </c>
      <c r="CX9382" s="73">
        <f t="shared" si="6056"/>
        <v>279.47000000000003</v>
      </c>
      <c r="CY9382" s="73">
        <f t="shared" si="6056"/>
        <v>279.47000000000003</v>
      </c>
      <c r="CZ9382" s="73">
        <f t="shared" si="6056"/>
        <v>279.47000000000003</v>
      </c>
      <c r="DA9382" s="73">
        <f t="shared" si="6056"/>
        <v>279.47000000000003</v>
      </c>
      <c r="DB9382" s="73">
        <f t="shared" si="6056"/>
        <v>279.47000000000003</v>
      </c>
      <c r="DC9382" s="73">
        <f t="shared" si="6056"/>
        <v>279.47000000000003</v>
      </c>
      <c r="DD9382" s="73">
        <f t="shared" si="6056"/>
        <v>279.47000000000003</v>
      </c>
      <c r="DE9382" s="73">
        <f t="shared" si="6056"/>
        <v>279.47000000000003</v>
      </c>
      <c r="DF9382" s="73">
        <f t="shared" si="6056"/>
        <v>279.47000000000003</v>
      </c>
      <c r="DG9382" s="73">
        <f t="shared" si="6056"/>
        <v>279.47000000000003</v>
      </c>
      <c r="DH9382" s="73">
        <f t="shared" si="6056"/>
        <v>279.47000000000003</v>
      </c>
      <c r="DI9382" s="73">
        <f t="shared" si="6056"/>
        <v>279.47000000000003</v>
      </c>
      <c r="DJ9382" s="73">
        <f t="shared" si="6056"/>
        <v>279.47000000000003</v>
      </c>
      <c r="DK9382" s="73">
        <f t="shared" si="6056"/>
        <v>279.47000000000003</v>
      </c>
      <c r="DL9382" s="73">
        <f t="shared" si="6056"/>
        <v>279.47000000000003</v>
      </c>
      <c r="DM9382" s="73">
        <f t="shared" si="6056"/>
        <v>279.47000000000003</v>
      </c>
      <c r="DN9382" s="73">
        <f t="shared" si="6056"/>
        <v>279.47000000000003</v>
      </c>
      <c r="DO9382" s="73">
        <f t="shared" si="6056"/>
        <v>279.47000000000003</v>
      </c>
      <c r="DP9382" s="73">
        <f t="shared" si="6056"/>
        <v>279.47000000000003</v>
      </c>
      <c r="DQ9382" s="73">
        <f t="shared" si="6056"/>
        <v>279.47000000000003</v>
      </c>
      <c r="DR9382" s="73">
        <f t="shared" si="6056"/>
        <v>279.47000000000003</v>
      </c>
      <c r="DS9382" s="73">
        <f t="shared" si="6056"/>
        <v>279.47000000000003</v>
      </c>
      <c r="DT9382" s="73">
        <f t="shared" si="6056"/>
        <v>279.47000000000003</v>
      </c>
      <c r="DU9382" s="73">
        <f t="shared" si="6056"/>
        <v>279.47000000000003</v>
      </c>
      <c r="DV9382" s="73">
        <f t="shared" si="6056"/>
        <v>279.47000000000003</v>
      </c>
      <c r="DW9382" s="73">
        <f t="shared" si="6056"/>
        <v>279.47000000000003</v>
      </c>
      <c r="DX9382" s="73">
        <f t="shared" si="6056"/>
        <v>279.47000000000003</v>
      </c>
      <c r="DY9382" s="73">
        <f t="shared" si="6056"/>
        <v>279.47000000000003</v>
      </c>
      <c r="DZ9382" s="73">
        <f t="shared" si="6056"/>
        <v>279.47000000000003</v>
      </c>
      <c r="EA9382" s="73">
        <f t="shared" si="6056"/>
        <v>279.47000000000003</v>
      </c>
      <c r="EB9382" s="73">
        <f t="shared" si="6056"/>
        <v>279.47000000000003</v>
      </c>
      <c r="EC9382" s="73">
        <f t="shared" si="6056"/>
        <v>279.47000000000003</v>
      </c>
      <c r="ED9382" s="73">
        <f t="shared" ref="ED9382:GO9382" si="6057">(EC9382+$F$9100*$F$9102*($F$55/$F$9101*EC9381+$F$55/$F$9101*EC9383))/(1+$F$9100*$F$9102*($F$55/$F$9101+$F$55/$F$9101))</f>
        <v>279.47000000000003</v>
      </c>
      <c r="EE9382" s="73">
        <f t="shared" si="6057"/>
        <v>279.47000000000003</v>
      </c>
      <c r="EF9382" s="73">
        <f t="shared" si="6057"/>
        <v>279.47000000000003</v>
      </c>
      <c r="EG9382" s="73">
        <f t="shared" si="6057"/>
        <v>279.47000000000003</v>
      </c>
      <c r="EH9382" s="73">
        <f t="shared" si="6057"/>
        <v>279.47000000000003</v>
      </c>
      <c r="EI9382" s="73">
        <f t="shared" si="6057"/>
        <v>279.47000000000003</v>
      </c>
      <c r="EJ9382" s="73">
        <f t="shared" si="6057"/>
        <v>279.47000000000003</v>
      </c>
      <c r="EK9382" s="73">
        <f t="shared" si="6057"/>
        <v>279.47000000000003</v>
      </c>
      <c r="EL9382" s="73">
        <f t="shared" si="6057"/>
        <v>279.47000000000003</v>
      </c>
      <c r="EM9382" s="73">
        <f t="shared" si="6057"/>
        <v>279.47000000000003</v>
      </c>
      <c r="EN9382" s="73">
        <f t="shared" si="6057"/>
        <v>279.47000000000003</v>
      </c>
      <c r="EO9382" s="73">
        <f t="shared" si="6057"/>
        <v>279.47000000000003</v>
      </c>
      <c r="EP9382" s="73">
        <f t="shared" si="6057"/>
        <v>279.47000000000003</v>
      </c>
      <c r="EQ9382" s="73">
        <f t="shared" si="6057"/>
        <v>279.47000000000003</v>
      </c>
      <c r="ER9382" s="73">
        <f t="shared" si="6057"/>
        <v>279.47000000000003</v>
      </c>
      <c r="ES9382" s="73">
        <f t="shared" si="6057"/>
        <v>279.47000000000003</v>
      </c>
      <c r="ET9382" s="73">
        <f t="shared" si="6057"/>
        <v>279.47000000000003</v>
      </c>
      <c r="EU9382" s="73">
        <f t="shared" si="6057"/>
        <v>279.47000000000003</v>
      </c>
      <c r="EV9382" s="73">
        <f t="shared" si="6057"/>
        <v>279.47000000000003</v>
      </c>
      <c r="EW9382" s="73">
        <f t="shared" si="6057"/>
        <v>279.47000000000003</v>
      </c>
      <c r="EX9382" s="73">
        <f t="shared" si="6057"/>
        <v>279.47000000000003</v>
      </c>
      <c r="EY9382" s="73">
        <f t="shared" si="6057"/>
        <v>279.47000000000003</v>
      </c>
      <c r="EZ9382" s="73">
        <f t="shared" si="6057"/>
        <v>279.47000000000003</v>
      </c>
      <c r="FA9382" s="73">
        <f t="shared" si="6057"/>
        <v>279.47000000000003</v>
      </c>
      <c r="FB9382" s="73">
        <f t="shared" si="6057"/>
        <v>279.47000000000003</v>
      </c>
      <c r="FC9382" s="73">
        <f t="shared" si="6057"/>
        <v>279.47000000000003</v>
      </c>
      <c r="FD9382" s="73">
        <f t="shared" si="6057"/>
        <v>279.47000000000003</v>
      </c>
      <c r="FE9382" s="73">
        <f t="shared" si="6057"/>
        <v>279.47000000000003</v>
      </c>
      <c r="FF9382" s="73">
        <f t="shared" si="6057"/>
        <v>279.47000000000003</v>
      </c>
      <c r="FG9382" s="73">
        <f t="shared" si="6057"/>
        <v>279.47000000000003</v>
      </c>
      <c r="FH9382" s="73">
        <f t="shared" si="6057"/>
        <v>279.47000000000003</v>
      </c>
      <c r="FI9382" s="73">
        <f t="shared" si="6057"/>
        <v>279.47000000000003</v>
      </c>
      <c r="FJ9382" s="73">
        <f t="shared" si="6057"/>
        <v>279.47000000000003</v>
      </c>
      <c r="FK9382" s="73">
        <f t="shared" si="6057"/>
        <v>279.47000000000003</v>
      </c>
      <c r="FL9382" s="73">
        <f t="shared" si="6057"/>
        <v>279.47000000000003</v>
      </c>
      <c r="FM9382" s="73">
        <f t="shared" si="6057"/>
        <v>279.47000000000003</v>
      </c>
      <c r="FN9382" s="73">
        <f t="shared" si="6057"/>
        <v>279.47000000000003</v>
      </c>
      <c r="FO9382" s="73">
        <f t="shared" si="6057"/>
        <v>279.47000000000003</v>
      </c>
      <c r="FP9382" s="73">
        <f t="shared" si="6057"/>
        <v>279.47000000000003</v>
      </c>
      <c r="FQ9382" s="73">
        <f t="shared" si="6057"/>
        <v>279.47000000000003</v>
      </c>
      <c r="FR9382" s="73">
        <f t="shared" si="6057"/>
        <v>279.47000000000003</v>
      </c>
      <c r="FS9382" s="73">
        <f t="shared" si="6057"/>
        <v>279.47000000000003</v>
      </c>
      <c r="FT9382" s="73">
        <f t="shared" si="6057"/>
        <v>279.47000000000003</v>
      </c>
      <c r="FU9382" s="73">
        <f t="shared" si="6057"/>
        <v>279.47000000000003</v>
      </c>
      <c r="FV9382" s="73">
        <f t="shared" si="6057"/>
        <v>279.47000000000003</v>
      </c>
      <c r="FW9382" s="73">
        <f t="shared" si="6057"/>
        <v>279.47000000000003</v>
      </c>
      <c r="FX9382" s="73">
        <f t="shared" si="6057"/>
        <v>279.47000000000003</v>
      </c>
      <c r="FY9382" s="73">
        <f t="shared" si="6057"/>
        <v>279.47000000000003</v>
      </c>
      <c r="FZ9382" s="73">
        <f t="shared" si="6057"/>
        <v>279.47000000000003</v>
      </c>
      <c r="GA9382" s="73">
        <f t="shared" si="6057"/>
        <v>279.47000000000003</v>
      </c>
      <c r="GB9382" s="73">
        <f t="shared" si="6057"/>
        <v>279.47000000000003</v>
      </c>
      <c r="GC9382" s="73">
        <f t="shared" si="6057"/>
        <v>279.47000000000003</v>
      </c>
      <c r="GD9382" s="73">
        <f t="shared" si="6057"/>
        <v>279.47000000000003</v>
      </c>
      <c r="GE9382" s="73">
        <f t="shared" si="6057"/>
        <v>279.47000000000003</v>
      </c>
      <c r="GF9382" s="73">
        <f t="shared" si="6057"/>
        <v>279.47000000000003</v>
      </c>
      <c r="GG9382" s="73">
        <f t="shared" si="6057"/>
        <v>279.47000000000003</v>
      </c>
      <c r="GH9382" s="73">
        <f t="shared" si="6057"/>
        <v>279.47000000000003</v>
      </c>
      <c r="GI9382" s="73">
        <f t="shared" si="6057"/>
        <v>279.47000000000003</v>
      </c>
      <c r="GJ9382" s="73">
        <f t="shared" si="6057"/>
        <v>279.47000000000003</v>
      </c>
      <c r="GK9382" s="73">
        <f t="shared" si="6057"/>
        <v>279.47000000000003</v>
      </c>
      <c r="GL9382" s="73">
        <f t="shared" si="6057"/>
        <v>279.47000000000003</v>
      </c>
      <c r="GM9382" s="73">
        <f t="shared" si="6057"/>
        <v>279.47000000000003</v>
      </c>
      <c r="GN9382" s="73">
        <f t="shared" si="6057"/>
        <v>279.47000000000003</v>
      </c>
      <c r="GO9382" s="73">
        <f t="shared" si="6057"/>
        <v>279.47000000000003</v>
      </c>
      <c r="GP9382" s="73">
        <f t="shared" ref="GP9382:JA9382" si="6058">(GO9382+$F$9100*$F$9102*($F$55/$F$9101*GO9381+$F$55/$F$9101*GO9383))/(1+$F$9100*$F$9102*($F$55/$F$9101+$F$55/$F$9101))</f>
        <v>279.47000000000003</v>
      </c>
      <c r="GQ9382" s="73">
        <f t="shared" si="6058"/>
        <v>279.47000000000003</v>
      </c>
      <c r="GR9382" s="73">
        <f t="shared" si="6058"/>
        <v>279.47000000000003</v>
      </c>
      <c r="GS9382" s="73">
        <f t="shared" si="6058"/>
        <v>279.47000000000003</v>
      </c>
      <c r="GT9382" s="73">
        <f t="shared" si="6058"/>
        <v>279.47000000000003</v>
      </c>
      <c r="GU9382" s="73">
        <f t="shared" si="6058"/>
        <v>279.47000000000003</v>
      </c>
      <c r="GV9382" s="73">
        <f t="shared" si="6058"/>
        <v>279.47000000000003</v>
      </c>
      <c r="GW9382" s="73">
        <f t="shared" si="6058"/>
        <v>279.47000000000003</v>
      </c>
      <c r="GX9382" s="73">
        <f t="shared" si="6058"/>
        <v>279.47000000000003</v>
      </c>
      <c r="GY9382" s="73">
        <f t="shared" si="6058"/>
        <v>279.47000000000003</v>
      </c>
      <c r="GZ9382" s="73">
        <f t="shared" si="6058"/>
        <v>279.47000000000003</v>
      </c>
      <c r="HA9382" s="73">
        <f t="shared" si="6058"/>
        <v>279.47000000000003</v>
      </c>
      <c r="HB9382" s="73">
        <f t="shared" si="6058"/>
        <v>279.47000000000003</v>
      </c>
      <c r="HC9382" s="73">
        <f t="shared" si="6058"/>
        <v>279.47000000000003</v>
      </c>
      <c r="HD9382" s="73">
        <f t="shared" si="6058"/>
        <v>279.47000000000003</v>
      </c>
      <c r="HE9382" s="73">
        <f t="shared" si="6058"/>
        <v>279.47000000000003</v>
      </c>
      <c r="HF9382" s="73">
        <f t="shared" si="6058"/>
        <v>279.47000000000003</v>
      </c>
      <c r="HG9382" s="73">
        <f t="shared" si="6058"/>
        <v>279.47000000000003</v>
      </c>
      <c r="HH9382" s="73">
        <f t="shared" si="6058"/>
        <v>279.47000000000003</v>
      </c>
      <c r="HI9382" s="73">
        <f t="shared" si="6058"/>
        <v>279.47000000000003</v>
      </c>
      <c r="HJ9382" s="73">
        <f t="shared" si="6058"/>
        <v>279.47000000000003</v>
      </c>
      <c r="HK9382" s="73">
        <f t="shared" si="6058"/>
        <v>279.47000000000003</v>
      </c>
      <c r="HL9382" s="73">
        <f t="shared" si="6058"/>
        <v>279.47000000000003</v>
      </c>
      <c r="HM9382" s="73">
        <f t="shared" si="6058"/>
        <v>279.47000000000003</v>
      </c>
      <c r="HN9382" s="73">
        <f t="shared" si="6058"/>
        <v>279.47000000000003</v>
      </c>
      <c r="HO9382" s="73">
        <f t="shared" si="6058"/>
        <v>279.47000000000003</v>
      </c>
      <c r="HP9382" s="73">
        <f t="shared" si="6058"/>
        <v>279.47000000000003</v>
      </c>
      <c r="HQ9382" s="73">
        <f t="shared" si="6058"/>
        <v>279.47000000000003</v>
      </c>
      <c r="HR9382" s="73">
        <f t="shared" si="6058"/>
        <v>279.47000000000003</v>
      </c>
      <c r="HS9382" s="73">
        <f t="shared" si="6058"/>
        <v>279.47000000000003</v>
      </c>
      <c r="HT9382" s="73">
        <f t="shared" si="6058"/>
        <v>279.47000000000003</v>
      </c>
      <c r="HU9382" s="73">
        <f t="shared" si="6058"/>
        <v>279.47000000000003</v>
      </c>
      <c r="HV9382" s="73">
        <f t="shared" si="6058"/>
        <v>279.47000000000003</v>
      </c>
      <c r="HW9382" s="73">
        <f t="shared" si="6058"/>
        <v>279.47000000000003</v>
      </c>
      <c r="HX9382" s="73">
        <f t="shared" si="6058"/>
        <v>279.47000000000003</v>
      </c>
      <c r="HY9382" s="73">
        <f t="shared" si="6058"/>
        <v>279.47000000000003</v>
      </c>
      <c r="HZ9382" s="73">
        <f t="shared" si="6058"/>
        <v>279.47000000000003</v>
      </c>
      <c r="IA9382" s="73">
        <f t="shared" si="6058"/>
        <v>279.47000000000003</v>
      </c>
      <c r="IB9382" s="73">
        <f t="shared" si="6058"/>
        <v>279.47000000000003</v>
      </c>
      <c r="IC9382" s="73">
        <f t="shared" si="6058"/>
        <v>279.47000000000003</v>
      </c>
      <c r="ID9382" s="73">
        <f t="shared" si="6058"/>
        <v>279.47000000000003</v>
      </c>
      <c r="IE9382" s="73">
        <f t="shared" si="6058"/>
        <v>279.47000000000003</v>
      </c>
      <c r="IF9382" s="73">
        <f t="shared" si="6058"/>
        <v>279.47000000000003</v>
      </c>
      <c r="IG9382" s="73">
        <f t="shared" si="6058"/>
        <v>279.47000000000003</v>
      </c>
      <c r="IH9382" s="73">
        <f t="shared" si="6058"/>
        <v>279.47000000000003</v>
      </c>
      <c r="II9382" s="73">
        <f t="shared" si="6058"/>
        <v>279.47000000000003</v>
      </c>
      <c r="IJ9382" s="73">
        <f t="shared" si="6058"/>
        <v>279.47000000000003</v>
      </c>
      <c r="IK9382" s="73">
        <f t="shared" si="6058"/>
        <v>279.47000000000003</v>
      </c>
      <c r="IL9382" s="73">
        <f t="shared" si="6058"/>
        <v>279.47000000000003</v>
      </c>
      <c r="IM9382" s="73">
        <f t="shared" si="6058"/>
        <v>279.47000000000003</v>
      </c>
      <c r="IN9382" s="73">
        <f t="shared" si="6058"/>
        <v>279.47000000000003</v>
      </c>
      <c r="IO9382" s="73">
        <f t="shared" si="6058"/>
        <v>279.47000000000003</v>
      </c>
      <c r="IP9382" s="73">
        <f t="shared" si="6058"/>
        <v>279.47000000000003</v>
      </c>
      <c r="IQ9382" s="73">
        <f t="shared" si="6058"/>
        <v>279.47000000000003</v>
      </c>
      <c r="IR9382" s="73">
        <f t="shared" si="6058"/>
        <v>279.47000000000003</v>
      </c>
      <c r="IS9382" s="73">
        <f t="shared" si="6058"/>
        <v>279.47000000000003</v>
      </c>
      <c r="IT9382" s="73">
        <f t="shared" si="6058"/>
        <v>279.47000000000003</v>
      </c>
      <c r="IU9382" s="73">
        <f t="shared" si="6058"/>
        <v>279.47000000000003</v>
      </c>
      <c r="IV9382" s="73">
        <f t="shared" si="6058"/>
        <v>279.47000000000003</v>
      </c>
      <c r="IW9382" s="73">
        <f t="shared" si="6058"/>
        <v>279.47000000000003</v>
      </c>
      <c r="IX9382" s="73">
        <f t="shared" si="6058"/>
        <v>279.47000000000003</v>
      </c>
      <c r="IY9382" s="73">
        <f t="shared" si="6058"/>
        <v>279.47000000000003</v>
      </c>
      <c r="IZ9382" s="73">
        <f t="shared" si="6058"/>
        <v>279.47000000000003</v>
      </c>
      <c r="JA9382" s="73">
        <f t="shared" si="6058"/>
        <v>279.47000000000003</v>
      </c>
      <c r="JB9382" s="73">
        <f t="shared" ref="JB9382:KG9382" si="6059">(JA9382+$F$9100*$F$9102*($F$55/$F$9101*JA9381+$F$55/$F$9101*JA9383))/(1+$F$9100*$F$9102*($F$55/$F$9101+$F$55/$F$9101))</f>
        <v>279.47000000000003</v>
      </c>
      <c r="JC9382" s="73">
        <f t="shared" si="6059"/>
        <v>279.47000000000003</v>
      </c>
      <c r="JD9382" s="73">
        <f t="shared" si="6059"/>
        <v>279.47000000000003</v>
      </c>
      <c r="JE9382" s="73">
        <f t="shared" si="6059"/>
        <v>279.47000000000003</v>
      </c>
      <c r="JF9382" s="73">
        <f t="shared" si="6059"/>
        <v>279.47000000000003</v>
      </c>
      <c r="JG9382" s="73">
        <f t="shared" si="6059"/>
        <v>279.47000000000003</v>
      </c>
      <c r="JH9382" s="73">
        <f t="shared" si="6059"/>
        <v>279.47000000000003</v>
      </c>
      <c r="JI9382" s="73">
        <f t="shared" si="6059"/>
        <v>279.47000000000003</v>
      </c>
      <c r="JJ9382" s="73">
        <f t="shared" si="6059"/>
        <v>279.47000000000003</v>
      </c>
      <c r="JK9382" s="73">
        <f t="shared" si="6059"/>
        <v>279.47000000000003</v>
      </c>
      <c r="JL9382" s="73">
        <f t="shared" si="6059"/>
        <v>279.47000000000003</v>
      </c>
      <c r="JM9382" s="73">
        <f t="shared" si="6059"/>
        <v>279.47000000000003</v>
      </c>
      <c r="JN9382" s="73">
        <f t="shared" si="6059"/>
        <v>279.47000000000003</v>
      </c>
      <c r="JO9382" s="73">
        <f t="shared" si="6059"/>
        <v>279.47000000000003</v>
      </c>
      <c r="JP9382" s="73">
        <f t="shared" si="6059"/>
        <v>279.47000000000003</v>
      </c>
      <c r="JQ9382" s="73">
        <f t="shared" si="6059"/>
        <v>279.47000000000003</v>
      </c>
      <c r="JR9382" s="73">
        <f t="shared" si="6059"/>
        <v>279.47000000000003</v>
      </c>
      <c r="JS9382" s="73">
        <f t="shared" si="6059"/>
        <v>279.47000000000003</v>
      </c>
      <c r="JT9382" s="73">
        <f t="shared" si="6059"/>
        <v>279.47000000000003</v>
      </c>
      <c r="JU9382" s="73">
        <f t="shared" si="6059"/>
        <v>279.47000000000003</v>
      </c>
      <c r="JV9382" s="73">
        <f t="shared" si="6059"/>
        <v>279.47000000000003</v>
      </c>
      <c r="JW9382" s="73">
        <f t="shared" si="6059"/>
        <v>279.47000000000003</v>
      </c>
      <c r="JX9382" s="73">
        <f t="shared" si="6059"/>
        <v>279.47000000000003</v>
      </c>
      <c r="JY9382" s="73">
        <f t="shared" si="6059"/>
        <v>279.47000000000003</v>
      </c>
      <c r="JZ9382" s="73">
        <f t="shared" si="6059"/>
        <v>279.47000000000003</v>
      </c>
      <c r="KA9382" s="73">
        <f t="shared" si="6059"/>
        <v>279.47000000000003</v>
      </c>
      <c r="KB9382" s="73">
        <f t="shared" si="6059"/>
        <v>279.47000000000003</v>
      </c>
      <c r="KC9382" s="73">
        <f t="shared" si="6059"/>
        <v>279.47000000000003</v>
      </c>
      <c r="KD9382" s="73">
        <f t="shared" si="6059"/>
        <v>279.47000000000003</v>
      </c>
      <c r="KE9382" s="73">
        <f t="shared" si="6059"/>
        <v>279.47000000000003</v>
      </c>
      <c r="KF9382" s="73">
        <f t="shared" si="6059"/>
        <v>279.47000000000003</v>
      </c>
      <c r="KG9382" s="73">
        <f t="shared" si="6059"/>
        <v>279.47000000000003</v>
      </c>
      <c r="KH9382">
        <v>279.47000000000003</v>
      </c>
      <c r="KL9382" s="84"/>
      <c r="KP9382" s="84"/>
      <c r="KS9382" s="74"/>
      <c r="KT9382" s="74"/>
      <c r="KU9382" s="16"/>
      <c r="KV9382" s="72"/>
      <c r="KW9382" s="72"/>
      <c r="KX9382" s="16"/>
      <c r="KZ9382" s="16"/>
      <c r="LA9382" s="16"/>
      <c r="LB9382" s="74"/>
      <c r="LC9382" s="74"/>
    </row>
    <row r="9383" spans="2:315" x14ac:dyDescent="0.35">
      <c r="B9383">
        <v>277</v>
      </c>
      <c r="C9383">
        <f t="shared" si="5789"/>
        <v>2.7650000000000001</v>
      </c>
      <c r="E9383" s="92">
        <v>279.47000000000003</v>
      </c>
      <c r="F9383" s="73">
        <f t="shared" ref="F9383:BQ9383" si="6060">(E9383+$F$9100*$F$9102*($F$55/$F$9101*E9382+$F$55/$F$9101*E9384))/(1+$F$9100*$F$9102*($F$55/$F$9101+$F$55/$F$9101))</f>
        <v>279.47000000000003</v>
      </c>
      <c r="G9383" s="73">
        <f t="shared" si="6060"/>
        <v>279.47000000000003</v>
      </c>
      <c r="H9383" s="73">
        <f t="shared" si="6060"/>
        <v>279.47000000000003</v>
      </c>
      <c r="I9383" s="73">
        <f t="shared" si="6060"/>
        <v>279.47000000000003</v>
      </c>
      <c r="J9383" s="73">
        <f t="shared" si="6060"/>
        <v>279.47000000000003</v>
      </c>
      <c r="K9383" s="73">
        <f t="shared" si="6060"/>
        <v>279.47000000000003</v>
      </c>
      <c r="L9383" s="73">
        <f t="shared" si="6060"/>
        <v>279.47000000000003</v>
      </c>
      <c r="M9383" s="73">
        <f t="shared" si="6060"/>
        <v>279.47000000000003</v>
      </c>
      <c r="N9383" s="73">
        <f t="shared" si="6060"/>
        <v>279.47000000000003</v>
      </c>
      <c r="O9383" s="73">
        <f t="shared" si="6060"/>
        <v>279.47000000000003</v>
      </c>
      <c r="P9383" s="73">
        <f t="shared" si="6060"/>
        <v>279.47000000000003</v>
      </c>
      <c r="Q9383" s="73">
        <f t="shared" si="6060"/>
        <v>279.47000000000003</v>
      </c>
      <c r="R9383" s="73">
        <f t="shared" si="6060"/>
        <v>279.47000000000003</v>
      </c>
      <c r="S9383" s="73">
        <f t="shared" si="6060"/>
        <v>279.47000000000003</v>
      </c>
      <c r="T9383" s="73">
        <f t="shared" si="6060"/>
        <v>279.47000000000003</v>
      </c>
      <c r="U9383" s="73">
        <f t="shared" si="6060"/>
        <v>279.47000000000003</v>
      </c>
      <c r="V9383" s="73">
        <f t="shared" si="6060"/>
        <v>279.47000000000003</v>
      </c>
      <c r="W9383" s="73">
        <f t="shared" si="6060"/>
        <v>279.47000000000003</v>
      </c>
      <c r="X9383" s="73">
        <f t="shared" si="6060"/>
        <v>279.47000000000003</v>
      </c>
      <c r="Y9383" s="73">
        <f t="shared" si="6060"/>
        <v>279.47000000000003</v>
      </c>
      <c r="Z9383" s="73">
        <f t="shared" si="6060"/>
        <v>279.47000000000003</v>
      </c>
      <c r="AA9383" s="73">
        <f t="shared" si="6060"/>
        <v>279.47000000000003</v>
      </c>
      <c r="AB9383" s="73">
        <f t="shared" si="6060"/>
        <v>279.47000000000003</v>
      </c>
      <c r="AC9383" s="73">
        <f t="shared" si="6060"/>
        <v>279.47000000000003</v>
      </c>
      <c r="AD9383" s="73">
        <f t="shared" si="6060"/>
        <v>279.47000000000003</v>
      </c>
      <c r="AE9383" s="73">
        <f t="shared" si="6060"/>
        <v>279.47000000000003</v>
      </c>
      <c r="AF9383" s="73">
        <f t="shared" si="6060"/>
        <v>279.47000000000003</v>
      </c>
      <c r="AG9383" s="73">
        <f t="shared" si="6060"/>
        <v>279.47000000000003</v>
      </c>
      <c r="AH9383" s="73">
        <f t="shared" si="6060"/>
        <v>279.47000000000003</v>
      </c>
      <c r="AI9383" s="73">
        <f t="shared" si="6060"/>
        <v>279.47000000000003</v>
      </c>
      <c r="AJ9383" s="73">
        <f t="shared" si="6060"/>
        <v>279.47000000000003</v>
      </c>
      <c r="AK9383" s="73">
        <f t="shared" si="6060"/>
        <v>279.47000000000003</v>
      </c>
      <c r="AL9383" s="73">
        <f t="shared" si="6060"/>
        <v>279.47000000000003</v>
      </c>
      <c r="AM9383" s="73">
        <f t="shared" si="6060"/>
        <v>279.47000000000003</v>
      </c>
      <c r="AN9383" s="73">
        <f t="shared" si="6060"/>
        <v>279.47000000000003</v>
      </c>
      <c r="AO9383" s="73">
        <f t="shared" si="6060"/>
        <v>279.47000000000003</v>
      </c>
      <c r="AP9383" s="73">
        <f t="shared" si="6060"/>
        <v>279.47000000000003</v>
      </c>
      <c r="AQ9383" s="73">
        <f t="shared" si="6060"/>
        <v>279.47000000000003</v>
      </c>
      <c r="AR9383" s="73">
        <f t="shared" si="6060"/>
        <v>279.47000000000003</v>
      </c>
      <c r="AS9383" s="73">
        <f t="shared" si="6060"/>
        <v>279.47000000000003</v>
      </c>
      <c r="AT9383" s="73">
        <f t="shared" si="6060"/>
        <v>279.47000000000003</v>
      </c>
      <c r="AU9383" s="73">
        <f t="shared" si="6060"/>
        <v>279.47000000000003</v>
      </c>
      <c r="AV9383" s="73">
        <f t="shared" si="6060"/>
        <v>279.47000000000003</v>
      </c>
      <c r="AW9383" s="73">
        <f t="shared" si="6060"/>
        <v>279.47000000000003</v>
      </c>
      <c r="AX9383" s="73">
        <f t="shared" si="6060"/>
        <v>279.47000000000003</v>
      </c>
      <c r="AY9383" s="73">
        <f t="shared" si="6060"/>
        <v>279.47000000000003</v>
      </c>
      <c r="AZ9383" s="73">
        <f t="shared" si="6060"/>
        <v>279.47000000000003</v>
      </c>
      <c r="BA9383" s="73">
        <f t="shared" si="6060"/>
        <v>279.47000000000003</v>
      </c>
      <c r="BB9383" s="73">
        <f t="shared" si="6060"/>
        <v>279.47000000000003</v>
      </c>
      <c r="BC9383" s="73">
        <f t="shared" si="6060"/>
        <v>279.47000000000003</v>
      </c>
      <c r="BD9383" s="73">
        <f t="shared" si="6060"/>
        <v>279.47000000000003</v>
      </c>
      <c r="BE9383" s="73">
        <f t="shared" si="6060"/>
        <v>279.47000000000003</v>
      </c>
      <c r="BF9383" s="73">
        <f t="shared" si="6060"/>
        <v>279.47000000000003</v>
      </c>
      <c r="BG9383" s="73">
        <f t="shared" si="6060"/>
        <v>279.47000000000003</v>
      </c>
      <c r="BH9383" s="73">
        <f t="shared" si="6060"/>
        <v>279.47000000000003</v>
      </c>
      <c r="BI9383" s="73">
        <f t="shared" si="6060"/>
        <v>279.47000000000003</v>
      </c>
      <c r="BJ9383" s="73">
        <f t="shared" si="6060"/>
        <v>279.47000000000003</v>
      </c>
      <c r="BK9383" s="73">
        <f t="shared" si="6060"/>
        <v>279.47000000000003</v>
      </c>
      <c r="BL9383" s="73">
        <f t="shared" si="6060"/>
        <v>279.47000000000003</v>
      </c>
      <c r="BM9383" s="73">
        <f t="shared" si="6060"/>
        <v>279.47000000000003</v>
      </c>
      <c r="BN9383" s="73">
        <f t="shared" si="6060"/>
        <v>279.47000000000003</v>
      </c>
      <c r="BO9383" s="73">
        <f t="shared" si="6060"/>
        <v>279.47000000000003</v>
      </c>
      <c r="BP9383" s="73">
        <f t="shared" si="6060"/>
        <v>279.47000000000003</v>
      </c>
      <c r="BQ9383" s="73">
        <f t="shared" si="6060"/>
        <v>279.47000000000003</v>
      </c>
      <c r="BR9383" s="73">
        <f t="shared" ref="BR9383:EC9383" si="6061">(BQ9383+$F$9100*$F$9102*($F$55/$F$9101*BQ9382+$F$55/$F$9101*BQ9384))/(1+$F$9100*$F$9102*($F$55/$F$9101+$F$55/$F$9101))</f>
        <v>279.47000000000003</v>
      </c>
      <c r="BS9383" s="73">
        <f t="shared" si="6061"/>
        <v>279.47000000000003</v>
      </c>
      <c r="BT9383" s="73">
        <f t="shared" si="6061"/>
        <v>279.47000000000003</v>
      </c>
      <c r="BU9383" s="73">
        <f t="shared" si="6061"/>
        <v>279.47000000000003</v>
      </c>
      <c r="BV9383" s="73">
        <f t="shared" si="6061"/>
        <v>279.47000000000003</v>
      </c>
      <c r="BW9383" s="73">
        <f t="shared" si="6061"/>
        <v>279.47000000000003</v>
      </c>
      <c r="BX9383" s="73">
        <f t="shared" si="6061"/>
        <v>279.47000000000003</v>
      </c>
      <c r="BY9383" s="73">
        <f t="shared" si="6061"/>
        <v>279.47000000000003</v>
      </c>
      <c r="BZ9383" s="73">
        <f t="shared" si="6061"/>
        <v>279.47000000000003</v>
      </c>
      <c r="CA9383" s="73">
        <f t="shared" si="6061"/>
        <v>279.47000000000003</v>
      </c>
      <c r="CB9383" s="73">
        <f t="shared" si="6061"/>
        <v>279.47000000000003</v>
      </c>
      <c r="CC9383" s="73">
        <f t="shared" si="6061"/>
        <v>279.47000000000003</v>
      </c>
      <c r="CD9383" s="73">
        <f t="shared" si="6061"/>
        <v>279.47000000000003</v>
      </c>
      <c r="CE9383" s="73">
        <f t="shared" si="6061"/>
        <v>279.47000000000003</v>
      </c>
      <c r="CF9383" s="73">
        <f t="shared" si="6061"/>
        <v>279.47000000000003</v>
      </c>
      <c r="CG9383" s="73">
        <f t="shared" si="6061"/>
        <v>279.47000000000003</v>
      </c>
      <c r="CH9383" s="73">
        <f t="shared" si="6061"/>
        <v>279.47000000000003</v>
      </c>
      <c r="CI9383" s="73">
        <f t="shared" si="6061"/>
        <v>279.47000000000003</v>
      </c>
      <c r="CJ9383" s="73">
        <f t="shared" si="6061"/>
        <v>279.47000000000003</v>
      </c>
      <c r="CK9383" s="73">
        <f t="shared" si="6061"/>
        <v>279.47000000000003</v>
      </c>
      <c r="CL9383" s="73">
        <f t="shared" si="6061"/>
        <v>279.47000000000003</v>
      </c>
      <c r="CM9383" s="73">
        <f t="shared" si="6061"/>
        <v>279.47000000000003</v>
      </c>
      <c r="CN9383" s="73">
        <f t="shared" si="6061"/>
        <v>279.47000000000003</v>
      </c>
      <c r="CO9383" s="73">
        <f t="shared" si="6061"/>
        <v>279.47000000000003</v>
      </c>
      <c r="CP9383" s="73">
        <f t="shared" si="6061"/>
        <v>279.47000000000003</v>
      </c>
      <c r="CQ9383" s="73">
        <f t="shared" si="6061"/>
        <v>279.47000000000003</v>
      </c>
      <c r="CR9383" s="73">
        <f t="shared" si="6061"/>
        <v>279.47000000000003</v>
      </c>
      <c r="CS9383" s="73">
        <f t="shared" si="6061"/>
        <v>279.47000000000003</v>
      </c>
      <c r="CT9383" s="73">
        <f t="shared" si="6061"/>
        <v>279.47000000000003</v>
      </c>
      <c r="CU9383" s="73">
        <f t="shared" si="6061"/>
        <v>279.47000000000003</v>
      </c>
      <c r="CV9383" s="73">
        <f t="shared" si="6061"/>
        <v>279.47000000000003</v>
      </c>
      <c r="CW9383" s="73">
        <f t="shared" si="6061"/>
        <v>279.47000000000003</v>
      </c>
      <c r="CX9383" s="73">
        <f t="shared" si="6061"/>
        <v>279.47000000000003</v>
      </c>
      <c r="CY9383" s="73">
        <f t="shared" si="6061"/>
        <v>279.47000000000003</v>
      </c>
      <c r="CZ9383" s="73">
        <f t="shared" si="6061"/>
        <v>279.47000000000003</v>
      </c>
      <c r="DA9383" s="73">
        <f t="shared" si="6061"/>
        <v>279.47000000000003</v>
      </c>
      <c r="DB9383" s="73">
        <f t="shared" si="6061"/>
        <v>279.47000000000003</v>
      </c>
      <c r="DC9383" s="73">
        <f t="shared" si="6061"/>
        <v>279.47000000000003</v>
      </c>
      <c r="DD9383" s="73">
        <f t="shared" si="6061"/>
        <v>279.47000000000003</v>
      </c>
      <c r="DE9383" s="73">
        <f t="shared" si="6061"/>
        <v>279.47000000000003</v>
      </c>
      <c r="DF9383" s="73">
        <f t="shared" si="6061"/>
        <v>279.47000000000003</v>
      </c>
      <c r="DG9383" s="73">
        <f t="shared" si="6061"/>
        <v>279.47000000000003</v>
      </c>
      <c r="DH9383" s="73">
        <f t="shared" si="6061"/>
        <v>279.47000000000003</v>
      </c>
      <c r="DI9383" s="73">
        <f t="shared" si="6061"/>
        <v>279.47000000000003</v>
      </c>
      <c r="DJ9383" s="73">
        <f t="shared" si="6061"/>
        <v>279.47000000000003</v>
      </c>
      <c r="DK9383" s="73">
        <f t="shared" si="6061"/>
        <v>279.47000000000003</v>
      </c>
      <c r="DL9383" s="73">
        <f t="shared" si="6061"/>
        <v>279.47000000000003</v>
      </c>
      <c r="DM9383" s="73">
        <f t="shared" si="6061"/>
        <v>279.47000000000003</v>
      </c>
      <c r="DN9383" s="73">
        <f t="shared" si="6061"/>
        <v>279.47000000000003</v>
      </c>
      <c r="DO9383" s="73">
        <f t="shared" si="6061"/>
        <v>279.47000000000003</v>
      </c>
      <c r="DP9383" s="73">
        <f t="shared" si="6061"/>
        <v>279.47000000000003</v>
      </c>
      <c r="DQ9383" s="73">
        <f t="shared" si="6061"/>
        <v>279.47000000000003</v>
      </c>
      <c r="DR9383" s="73">
        <f t="shared" si="6061"/>
        <v>279.47000000000003</v>
      </c>
      <c r="DS9383" s="73">
        <f t="shared" si="6061"/>
        <v>279.47000000000003</v>
      </c>
      <c r="DT9383" s="73">
        <f t="shared" si="6061"/>
        <v>279.47000000000003</v>
      </c>
      <c r="DU9383" s="73">
        <f t="shared" si="6061"/>
        <v>279.47000000000003</v>
      </c>
      <c r="DV9383" s="73">
        <f t="shared" si="6061"/>
        <v>279.47000000000003</v>
      </c>
      <c r="DW9383" s="73">
        <f t="shared" si="6061"/>
        <v>279.47000000000003</v>
      </c>
      <c r="DX9383" s="73">
        <f t="shared" si="6061"/>
        <v>279.47000000000003</v>
      </c>
      <c r="DY9383" s="73">
        <f t="shared" si="6061"/>
        <v>279.47000000000003</v>
      </c>
      <c r="DZ9383" s="73">
        <f t="shared" si="6061"/>
        <v>279.47000000000003</v>
      </c>
      <c r="EA9383" s="73">
        <f t="shared" si="6061"/>
        <v>279.47000000000003</v>
      </c>
      <c r="EB9383" s="73">
        <f t="shared" si="6061"/>
        <v>279.47000000000003</v>
      </c>
      <c r="EC9383" s="73">
        <f t="shared" si="6061"/>
        <v>279.47000000000003</v>
      </c>
      <c r="ED9383" s="73">
        <f t="shared" ref="ED9383:GO9383" si="6062">(EC9383+$F$9100*$F$9102*($F$55/$F$9101*EC9382+$F$55/$F$9101*EC9384))/(1+$F$9100*$F$9102*($F$55/$F$9101+$F$55/$F$9101))</f>
        <v>279.47000000000003</v>
      </c>
      <c r="EE9383" s="73">
        <f t="shared" si="6062"/>
        <v>279.47000000000003</v>
      </c>
      <c r="EF9383" s="73">
        <f t="shared" si="6062"/>
        <v>279.47000000000003</v>
      </c>
      <c r="EG9383" s="73">
        <f t="shared" si="6062"/>
        <v>279.47000000000003</v>
      </c>
      <c r="EH9383" s="73">
        <f t="shared" si="6062"/>
        <v>279.47000000000003</v>
      </c>
      <c r="EI9383" s="73">
        <f t="shared" si="6062"/>
        <v>279.47000000000003</v>
      </c>
      <c r="EJ9383" s="73">
        <f t="shared" si="6062"/>
        <v>279.47000000000003</v>
      </c>
      <c r="EK9383" s="73">
        <f t="shared" si="6062"/>
        <v>279.47000000000003</v>
      </c>
      <c r="EL9383" s="73">
        <f t="shared" si="6062"/>
        <v>279.47000000000003</v>
      </c>
      <c r="EM9383" s="73">
        <f t="shared" si="6062"/>
        <v>279.47000000000003</v>
      </c>
      <c r="EN9383" s="73">
        <f t="shared" si="6062"/>
        <v>279.47000000000003</v>
      </c>
      <c r="EO9383" s="73">
        <f t="shared" si="6062"/>
        <v>279.47000000000003</v>
      </c>
      <c r="EP9383" s="73">
        <f t="shared" si="6062"/>
        <v>279.47000000000003</v>
      </c>
      <c r="EQ9383" s="73">
        <f t="shared" si="6062"/>
        <v>279.47000000000003</v>
      </c>
      <c r="ER9383" s="73">
        <f t="shared" si="6062"/>
        <v>279.47000000000003</v>
      </c>
      <c r="ES9383" s="73">
        <f t="shared" si="6062"/>
        <v>279.47000000000003</v>
      </c>
      <c r="ET9383" s="73">
        <f t="shared" si="6062"/>
        <v>279.47000000000003</v>
      </c>
      <c r="EU9383" s="73">
        <f t="shared" si="6062"/>
        <v>279.47000000000003</v>
      </c>
      <c r="EV9383" s="73">
        <f t="shared" si="6062"/>
        <v>279.47000000000003</v>
      </c>
      <c r="EW9383" s="73">
        <f t="shared" si="6062"/>
        <v>279.47000000000003</v>
      </c>
      <c r="EX9383" s="73">
        <f t="shared" si="6062"/>
        <v>279.47000000000003</v>
      </c>
      <c r="EY9383" s="73">
        <f t="shared" si="6062"/>
        <v>279.47000000000003</v>
      </c>
      <c r="EZ9383" s="73">
        <f t="shared" si="6062"/>
        <v>279.47000000000003</v>
      </c>
      <c r="FA9383" s="73">
        <f t="shared" si="6062"/>
        <v>279.47000000000003</v>
      </c>
      <c r="FB9383" s="73">
        <f t="shared" si="6062"/>
        <v>279.47000000000003</v>
      </c>
      <c r="FC9383" s="73">
        <f t="shared" si="6062"/>
        <v>279.47000000000003</v>
      </c>
      <c r="FD9383" s="73">
        <f t="shared" si="6062"/>
        <v>279.47000000000003</v>
      </c>
      <c r="FE9383" s="73">
        <f t="shared" si="6062"/>
        <v>279.47000000000003</v>
      </c>
      <c r="FF9383" s="73">
        <f t="shared" si="6062"/>
        <v>279.47000000000003</v>
      </c>
      <c r="FG9383" s="73">
        <f t="shared" si="6062"/>
        <v>279.47000000000003</v>
      </c>
      <c r="FH9383" s="73">
        <f t="shared" si="6062"/>
        <v>279.47000000000003</v>
      </c>
      <c r="FI9383" s="73">
        <f t="shared" si="6062"/>
        <v>279.47000000000003</v>
      </c>
      <c r="FJ9383" s="73">
        <f t="shared" si="6062"/>
        <v>279.47000000000003</v>
      </c>
      <c r="FK9383" s="73">
        <f t="shared" si="6062"/>
        <v>279.47000000000003</v>
      </c>
      <c r="FL9383" s="73">
        <f t="shared" si="6062"/>
        <v>279.47000000000003</v>
      </c>
      <c r="FM9383" s="73">
        <f t="shared" si="6062"/>
        <v>279.47000000000003</v>
      </c>
      <c r="FN9383" s="73">
        <f t="shared" si="6062"/>
        <v>279.47000000000003</v>
      </c>
      <c r="FO9383" s="73">
        <f t="shared" si="6062"/>
        <v>279.47000000000003</v>
      </c>
      <c r="FP9383" s="73">
        <f t="shared" si="6062"/>
        <v>279.47000000000003</v>
      </c>
      <c r="FQ9383" s="73">
        <f t="shared" si="6062"/>
        <v>279.47000000000003</v>
      </c>
      <c r="FR9383" s="73">
        <f t="shared" si="6062"/>
        <v>279.47000000000003</v>
      </c>
      <c r="FS9383" s="73">
        <f t="shared" si="6062"/>
        <v>279.47000000000003</v>
      </c>
      <c r="FT9383" s="73">
        <f t="shared" si="6062"/>
        <v>279.47000000000003</v>
      </c>
      <c r="FU9383" s="73">
        <f t="shared" si="6062"/>
        <v>279.47000000000003</v>
      </c>
      <c r="FV9383" s="73">
        <f t="shared" si="6062"/>
        <v>279.47000000000003</v>
      </c>
      <c r="FW9383" s="73">
        <f t="shared" si="6062"/>
        <v>279.47000000000003</v>
      </c>
      <c r="FX9383" s="73">
        <f t="shared" si="6062"/>
        <v>279.47000000000003</v>
      </c>
      <c r="FY9383" s="73">
        <f t="shared" si="6062"/>
        <v>279.47000000000003</v>
      </c>
      <c r="FZ9383" s="73">
        <f t="shared" si="6062"/>
        <v>279.47000000000003</v>
      </c>
      <c r="GA9383" s="73">
        <f t="shared" si="6062"/>
        <v>279.47000000000003</v>
      </c>
      <c r="GB9383" s="73">
        <f t="shared" si="6062"/>
        <v>279.47000000000003</v>
      </c>
      <c r="GC9383" s="73">
        <f t="shared" si="6062"/>
        <v>279.47000000000003</v>
      </c>
      <c r="GD9383" s="73">
        <f t="shared" si="6062"/>
        <v>279.47000000000003</v>
      </c>
      <c r="GE9383" s="73">
        <f t="shared" si="6062"/>
        <v>279.47000000000003</v>
      </c>
      <c r="GF9383" s="73">
        <f t="shared" si="6062"/>
        <v>279.47000000000003</v>
      </c>
      <c r="GG9383" s="73">
        <f t="shared" si="6062"/>
        <v>279.47000000000003</v>
      </c>
      <c r="GH9383" s="73">
        <f t="shared" si="6062"/>
        <v>279.47000000000003</v>
      </c>
      <c r="GI9383" s="73">
        <f t="shared" si="6062"/>
        <v>279.47000000000003</v>
      </c>
      <c r="GJ9383" s="73">
        <f t="shared" si="6062"/>
        <v>279.47000000000003</v>
      </c>
      <c r="GK9383" s="73">
        <f t="shared" si="6062"/>
        <v>279.47000000000003</v>
      </c>
      <c r="GL9383" s="73">
        <f t="shared" si="6062"/>
        <v>279.47000000000003</v>
      </c>
      <c r="GM9383" s="73">
        <f t="shared" si="6062"/>
        <v>279.47000000000003</v>
      </c>
      <c r="GN9383" s="73">
        <f t="shared" si="6062"/>
        <v>279.47000000000003</v>
      </c>
      <c r="GO9383" s="73">
        <f t="shared" si="6062"/>
        <v>279.47000000000003</v>
      </c>
      <c r="GP9383" s="73">
        <f t="shared" ref="GP9383:JA9383" si="6063">(GO9383+$F$9100*$F$9102*($F$55/$F$9101*GO9382+$F$55/$F$9101*GO9384))/(1+$F$9100*$F$9102*($F$55/$F$9101+$F$55/$F$9101))</f>
        <v>279.47000000000003</v>
      </c>
      <c r="GQ9383" s="73">
        <f t="shared" si="6063"/>
        <v>279.47000000000003</v>
      </c>
      <c r="GR9383" s="73">
        <f t="shared" si="6063"/>
        <v>279.47000000000003</v>
      </c>
      <c r="GS9383" s="73">
        <f t="shared" si="6063"/>
        <v>279.47000000000003</v>
      </c>
      <c r="GT9383" s="73">
        <f t="shared" si="6063"/>
        <v>279.47000000000003</v>
      </c>
      <c r="GU9383" s="73">
        <f t="shared" si="6063"/>
        <v>279.47000000000003</v>
      </c>
      <c r="GV9383" s="73">
        <f t="shared" si="6063"/>
        <v>279.47000000000003</v>
      </c>
      <c r="GW9383" s="73">
        <f t="shared" si="6063"/>
        <v>279.47000000000003</v>
      </c>
      <c r="GX9383" s="73">
        <f t="shared" si="6063"/>
        <v>279.47000000000003</v>
      </c>
      <c r="GY9383" s="73">
        <f t="shared" si="6063"/>
        <v>279.47000000000003</v>
      </c>
      <c r="GZ9383" s="73">
        <f t="shared" si="6063"/>
        <v>279.47000000000003</v>
      </c>
      <c r="HA9383" s="73">
        <f t="shared" si="6063"/>
        <v>279.47000000000003</v>
      </c>
      <c r="HB9383" s="73">
        <f t="shared" si="6063"/>
        <v>279.47000000000003</v>
      </c>
      <c r="HC9383" s="73">
        <f t="shared" si="6063"/>
        <v>279.47000000000003</v>
      </c>
      <c r="HD9383" s="73">
        <f t="shared" si="6063"/>
        <v>279.47000000000003</v>
      </c>
      <c r="HE9383" s="73">
        <f t="shared" si="6063"/>
        <v>279.47000000000003</v>
      </c>
      <c r="HF9383" s="73">
        <f t="shared" si="6063"/>
        <v>279.47000000000003</v>
      </c>
      <c r="HG9383" s="73">
        <f t="shared" si="6063"/>
        <v>279.47000000000003</v>
      </c>
      <c r="HH9383" s="73">
        <f t="shared" si="6063"/>
        <v>279.47000000000003</v>
      </c>
      <c r="HI9383" s="73">
        <f t="shared" si="6063"/>
        <v>279.47000000000003</v>
      </c>
      <c r="HJ9383" s="73">
        <f t="shared" si="6063"/>
        <v>279.47000000000003</v>
      </c>
      <c r="HK9383" s="73">
        <f t="shared" si="6063"/>
        <v>279.47000000000003</v>
      </c>
      <c r="HL9383" s="73">
        <f t="shared" si="6063"/>
        <v>279.47000000000003</v>
      </c>
      <c r="HM9383" s="73">
        <f t="shared" si="6063"/>
        <v>279.47000000000003</v>
      </c>
      <c r="HN9383" s="73">
        <f t="shared" si="6063"/>
        <v>279.47000000000003</v>
      </c>
      <c r="HO9383" s="73">
        <f t="shared" si="6063"/>
        <v>279.47000000000003</v>
      </c>
      <c r="HP9383" s="73">
        <f t="shared" si="6063"/>
        <v>279.47000000000003</v>
      </c>
      <c r="HQ9383" s="73">
        <f t="shared" si="6063"/>
        <v>279.47000000000003</v>
      </c>
      <c r="HR9383" s="73">
        <f t="shared" si="6063"/>
        <v>279.47000000000003</v>
      </c>
      <c r="HS9383" s="73">
        <f t="shared" si="6063"/>
        <v>279.47000000000003</v>
      </c>
      <c r="HT9383" s="73">
        <f t="shared" si="6063"/>
        <v>279.47000000000003</v>
      </c>
      <c r="HU9383" s="73">
        <f t="shared" si="6063"/>
        <v>279.47000000000003</v>
      </c>
      <c r="HV9383" s="73">
        <f t="shared" si="6063"/>
        <v>279.47000000000003</v>
      </c>
      <c r="HW9383" s="73">
        <f t="shared" si="6063"/>
        <v>279.47000000000003</v>
      </c>
      <c r="HX9383" s="73">
        <f t="shared" si="6063"/>
        <v>279.47000000000003</v>
      </c>
      <c r="HY9383" s="73">
        <f t="shared" si="6063"/>
        <v>279.47000000000003</v>
      </c>
      <c r="HZ9383" s="73">
        <f t="shared" si="6063"/>
        <v>279.47000000000003</v>
      </c>
      <c r="IA9383" s="73">
        <f t="shared" si="6063"/>
        <v>279.47000000000003</v>
      </c>
      <c r="IB9383" s="73">
        <f t="shared" si="6063"/>
        <v>279.47000000000003</v>
      </c>
      <c r="IC9383" s="73">
        <f t="shared" si="6063"/>
        <v>279.47000000000003</v>
      </c>
      <c r="ID9383" s="73">
        <f t="shared" si="6063"/>
        <v>279.47000000000003</v>
      </c>
      <c r="IE9383" s="73">
        <f t="shared" si="6063"/>
        <v>279.47000000000003</v>
      </c>
      <c r="IF9383" s="73">
        <f t="shared" si="6063"/>
        <v>279.47000000000003</v>
      </c>
      <c r="IG9383" s="73">
        <f t="shared" si="6063"/>
        <v>279.47000000000003</v>
      </c>
      <c r="IH9383" s="73">
        <f t="shared" si="6063"/>
        <v>279.47000000000003</v>
      </c>
      <c r="II9383" s="73">
        <f t="shared" si="6063"/>
        <v>279.47000000000003</v>
      </c>
      <c r="IJ9383" s="73">
        <f t="shared" si="6063"/>
        <v>279.47000000000003</v>
      </c>
      <c r="IK9383" s="73">
        <f t="shared" si="6063"/>
        <v>279.47000000000003</v>
      </c>
      <c r="IL9383" s="73">
        <f t="shared" si="6063"/>
        <v>279.47000000000003</v>
      </c>
      <c r="IM9383" s="73">
        <f t="shared" si="6063"/>
        <v>279.47000000000003</v>
      </c>
      <c r="IN9383" s="73">
        <f t="shared" si="6063"/>
        <v>279.47000000000003</v>
      </c>
      <c r="IO9383" s="73">
        <f t="shared" si="6063"/>
        <v>279.47000000000003</v>
      </c>
      <c r="IP9383" s="73">
        <f t="shared" si="6063"/>
        <v>279.47000000000003</v>
      </c>
      <c r="IQ9383" s="73">
        <f t="shared" si="6063"/>
        <v>279.47000000000003</v>
      </c>
      <c r="IR9383" s="73">
        <f t="shared" si="6063"/>
        <v>279.47000000000003</v>
      </c>
      <c r="IS9383" s="73">
        <f t="shared" si="6063"/>
        <v>279.47000000000003</v>
      </c>
      <c r="IT9383" s="73">
        <f t="shared" si="6063"/>
        <v>279.47000000000003</v>
      </c>
      <c r="IU9383" s="73">
        <f t="shared" si="6063"/>
        <v>279.47000000000003</v>
      </c>
      <c r="IV9383" s="73">
        <f t="shared" si="6063"/>
        <v>279.47000000000003</v>
      </c>
      <c r="IW9383" s="73">
        <f t="shared" si="6063"/>
        <v>279.47000000000003</v>
      </c>
      <c r="IX9383" s="73">
        <f t="shared" si="6063"/>
        <v>279.47000000000003</v>
      </c>
      <c r="IY9383" s="73">
        <f t="shared" si="6063"/>
        <v>279.47000000000003</v>
      </c>
      <c r="IZ9383" s="73">
        <f t="shared" si="6063"/>
        <v>279.47000000000003</v>
      </c>
      <c r="JA9383" s="73">
        <f t="shared" si="6063"/>
        <v>279.47000000000003</v>
      </c>
      <c r="JB9383" s="73">
        <f t="shared" ref="JB9383:KG9383" si="6064">(JA9383+$F$9100*$F$9102*($F$55/$F$9101*JA9382+$F$55/$F$9101*JA9384))/(1+$F$9100*$F$9102*($F$55/$F$9101+$F$55/$F$9101))</f>
        <v>279.47000000000003</v>
      </c>
      <c r="JC9383" s="73">
        <f t="shared" si="6064"/>
        <v>279.47000000000003</v>
      </c>
      <c r="JD9383" s="73">
        <f t="shared" si="6064"/>
        <v>279.47000000000003</v>
      </c>
      <c r="JE9383" s="73">
        <f t="shared" si="6064"/>
        <v>279.47000000000003</v>
      </c>
      <c r="JF9383" s="73">
        <f t="shared" si="6064"/>
        <v>279.47000000000003</v>
      </c>
      <c r="JG9383" s="73">
        <f t="shared" si="6064"/>
        <v>279.47000000000003</v>
      </c>
      <c r="JH9383" s="73">
        <f t="shared" si="6064"/>
        <v>279.47000000000003</v>
      </c>
      <c r="JI9383" s="73">
        <f t="shared" si="6064"/>
        <v>279.47000000000003</v>
      </c>
      <c r="JJ9383" s="73">
        <f t="shared" si="6064"/>
        <v>279.47000000000003</v>
      </c>
      <c r="JK9383" s="73">
        <f t="shared" si="6064"/>
        <v>279.47000000000003</v>
      </c>
      <c r="JL9383" s="73">
        <f t="shared" si="6064"/>
        <v>279.47000000000003</v>
      </c>
      <c r="JM9383" s="73">
        <f t="shared" si="6064"/>
        <v>279.47000000000003</v>
      </c>
      <c r="JN9383" s="73">
        <f t="shared" si="6064"/>
        <v>279.47000000000003</v>
      </c>
      <c r="JO9383" s="73">
        <f t="shared" si="6064"/>
        <v>279.47000000000003</v>
      </c>
      <c r="JP9383" s="73">
        <f t="shared" si="6064"/>
        <v>279.47000000000003</v>
      </c>
      <c r="JQ9383" s="73">
        <f t="shared" si="6064"/>
        <v>279.47000000000003</v>
      </c>
      <c r="JR9383" s="73">
        <f t="shared" si="6064"/>
        <v>279.47000000000003</v>
      </c>
      <c r="JS9383" s="73">
        <f t="shared" si="6064"/>
        <v>279.47000000000003</v>
      </c>
      <c r="JT9383" s="73">
        <f t="shared" si="6064"/>
        <v>279.47000000000003</v>
      </c>
      <c r="JU9383" s="73">
        <f t="shared" si="6064"/>
        <v>279.47000000000003</v>
      </c>
      <c r="JV9383" s="73">
        <f t="shared" si="6064"/>
        <v>279.47000000000003</v>
      </c>
      <c r="JW9383" s="73">
        <f t="shared" si="6064"/>
        <v>279.47000000000003</v>
      </c>
      <c r="JX9383" s="73">
        <f t="shared" si="6064"/>
        <v>279.47000000000003</v>
      </c>
      <c r="JY9383" s="73">
        <f t="shared" si="6064"/>
        <v>279.47000000000003</v>
      </c>
      <c r="JZ9383" s="73">
        <f t="shared" si="6064"/>
        <v>279.47000000000003</v>
      </c>
      <c r="KA9383" s="73">
        <f t="shared" si="6064"/>
        <v>279.47000000000003</v>
      </c>
      <c r="KB9383" s="73">
        <f t="shared" si="6064"/>
        <v>279.47000000000003</v>
      </c>
      <c r="KC9383" s="73">
        <f t="shared" si="6064"/>
        <v>279.47000000000003</v>
      </c>
      <c r="KD9383" s="73">
        <f t="shared" si="6064"/>
        <v>279.47000000000003</v>
      </c>
      <c r="KE9383" s="73">
        <f t="shared" si="6064"/>
        <v>279.47000000000003</v>
      </c>
      <c r="KF9383" s="73">
        <f t="shared" si="6064"/>
        <v>279.47000000000003</v>
      </c>
      <c r="KG9383" s="73">
        <f t="shared" si="6064"/>
        <v>279.47000000000003</v>
      </c>
      <c r="KH9383">
        <v>279.47000000000003</v>
      </c>
      <c r="KL9383" s="84"/>
      <c r="KP9383" s="84"/>
      <c r="KS9383" s="74"/>
      <c r="KT9383" s="74"/>
      <c r="KU9383" s="16"/>
      <c r="KV9383" s="72"/>
      <c r="KW9383" s="72"/>
      <c r="KX9383" s="16"/>
      <c r="KZ9383" s="16"/>
      <c r="LA9383" s="16"/>
      <c r="LB9383" s="74"/>
      <c r="LC9383" s="74"/>
    </row>
    <row r="9384" spans="2:315" x14ac:dyDescent="0.35">
      <c r="B9384">
        <v>278</v>
      </c>
      <c r="C9384">
        <f t="shared" si="5789"/>
        <v>2.7749999999999999</v>
      </c>
      <c r="E9384" s="92">
        <v>279.47000000000003</v>
      </c>
      <c r="F9384" s="73">
        <f t="shared" ref="F9384:BQ9384" si="6065">(E9384+$F$9100*$F$9102*($F$55/$F$9101*E9383+$F$55/$F$9101*E9385))/(1+$F$9100*$F$9102*($F$55/$F$9101+$F$55/$F$9101))</f>
        <v>279.47000000000003</v>
      </c>
      <c r="G9384" s="73">
        <f t="shared" si="6065"/>
        <v>279.47000000000003</v>
      </c>
      <c r="H9384" s="73">
        <f t="shared" si="6065"/>
        <v>279.47000000000003</v>
      </c>
      <c r="I9384" s="73">
        <f t="shared" si="6065"/>
        <v>279.47000000000003</v>
      </c>
      <c r="J9384" s="73">
        <f t="shared" si="6065"/>
        <v>279.47000000000003</v>
      </c>
      <c r="K9384" s="73">
        <f t="shared" si="6065"/>
        <v>279.47000000000003</v>
      </c>
      <c r="L9384" s="73">
        <f t="shared" si="6065"/>
        <v>279.47000000000003</v>
      </c>
      <c r="M9384" s="73">
        <f t="shared" si="6065"/>
        <v>279.47000000000003</v>
      </c>
      <c r="N9384" s="73">
        <f t="shared" si="6065"/>
        <v>279.47000000000003</v>
      </c>
      <c r="O9384" s="73">
        <f t="shared" si="6065"/>
        <v>279.47000000000003</v>
      </c>
      <c r="P9384" s="73">
        <f t="shared" si="6065"/>
        <v>279.47000000000003</v>
      </c>
      <c r="Q9384" s="73">
        <f t="shared" si="6065"/>
        <v>279.47000000000003</v>
      </c>
      <c r="R9384" s="73">
        <f t="shared" si="6065"/>
        <v>279.47000000000003</v>
      </c>
      <c r="S9384" s="73">
        <f t="shared" si="6065"/>
        <v>279.47000000000003</v>
      </c>
      <c r="T9384" s="73">
        <f t="shared" si="6065"/>
        <v>279.47000000000003</v>
      </c>
      <c r="U9384" s="73">
        <f t="shared" si="6065"/>
        <v>279.47000000000003</v>
      </c>
      <c r="V9384" s="73">
        <f t="shared" si="6065"/>
        <v>279.47000000000003</v>
      </c>
      <c r="W9384" s="73">
        <f t="shared" si="6065"/>
        <v>279.47000000000003</v>
      </c>
      <c r="X9384" s="73">
        <f t="shared" si="6065"/>
        <v>279.47000000000003</v>
      </c>
      <c r="Y9384" s="73">
        <f t="shared" si="6065"/>
        <v>279.47000000000003</v>
      </c>
      <c r="Z9384" s="73">
        <f t="shared" si="6065"/>
        <v>279.47000000000003</v>
      </c>
      <c r="AA9384" s="73">
        <f t="shared" si="6065"/>
        <v>279.47000000000003</v>
      </c>
      <c r="AB9384" s="73">
        <f t="shared" si="6065"/>
        <v>279.47000000000003</v>
      </c>
      <c r="AC9384" s="73">
        <f t="shared" si="6065"/>
        <v>279.47000000000003</v>
      </c>
      <c r="AD9384" s="73">
        <f t="shared" si="6065"/>
        <v>279.47000000000003</v>
      </c>
      <c r="AE9384" s="73">
        <f t="shared" si="6065"/>
        <v>279.47000000000003</v>
      </c>
      <c r="AF9384" s="73">
        <f t="shared" si="6065"/>
        <v>279.47000000000003</v>
      </c>
      <c r="AG9384" s="73">
        <f t="shared" si="6065"/>
        <v>279.47000000000003</v>
      </c>
      <c r="AH9384" s="73">
        <f t="shared" si="6065"/>
        <v>279.47000000000003</v>
      </c>
      <c r="AI9384" s="73">
        <f t="shared" si="6065"/>
        <v>279.47000000000003</v>
      </c>
      <c r="AJ9384" s="73">
        <f t="shared" si="6065"/>
        <v>279.47000000000003</v>
      </c>
      <c r="AK9384" s="73">
        <f t="shared" si="6065"/>
        <v>279.47000000000003</v>
      </c>
      <c r="AL9384" s="73">
        <f t="shared" si="6065"/>
        <v>279.47000000000003</v>
      </c>
      <c r="AM9384" s="73">
        <f t="shared" si="6065"/>
        <v>279.47000000000003</v>
      </c>
      <c r="AN9384" s="73">
        <f t="shared" si="6065"/>
        <v>279.47000000000003</v>
      </c>
      <c r="AO9384" s="73">
        <f t="shared" si="6065"/>
        <v>279.47000000000003</v>
      </c>
      <c r="AP9384" s="73">
        <f t="shared" si="6065"/>
        <v>279.47000000000003</v>
      </c>
      <c r="AQ9384" s="73">
        <f t="shared" si="6065"/>
        <v>279.47000000000003</v>
      </c>
      <c r="AR9384" s="73">
        <f t="shared" si="6065"/>
        <v>279.47000000000003</v>
      </c>
      <c r="AS9384" s="73">
        <f t="shared" si="6065"/>
        <v>279.47000000000003</v>
      </c>
      <c r="AT9384" s="73">
        <f t="shared" si="6065"/>
        <v>279.47000000000003</v>
      </c>
      <c r="AU9384" s="73">
        <f t="shared" si="6065"/>
        <v>279.47000000000003</v>
      </c>
      <c r="AV9384" s="73">
        <f t="shared" si="6065"/>
        <v>279.47000000000003</v>
      </c>
      <c r="AW9384" s="73">
        <f t="shared" si="6065"/>
        <v>279.47000000000003</v>
      </c>
      <c r="AX9384" s="73">
        <f t="shared" si="6065"/>
        <v>279.47000000000003</v>
      </c>
      <c r="AY9384" s="73">
        <f t="shared" si="6065"/>
        <v>279.47000000000003</v>
      </c>
      <c r="AZ9384" s="73">
        <f t="shared" si="6065"/>
        <v>279.47000000000003</v>
      </c>
      <c r="BA9384" s="73">
        <f t="shared" si="6065"/>
        <v>279.47000000000003</v>
      </c>
      <c r="BB9384" s="73">
        <f t="shared" si="6065"/>
        <v>279.47000000000003</v>
      </c>
      <c r="BC9384" s="73">
        <f t="shared" si="6065"/>
        <v>279.47000000000003</v>
      </c>
      <c r="BD9384" s="73">
        <f t="shared" si="6065"/>
        <v>279.47000000000003</v>
      </c>
      <c r="BE9384" s="73">
        <f t="shared" si="6065"/>
        <v>279.47000000000003</v>
      </c>
      <c r="BF9384" s="73">
        <f t="shared" si="6065"/>
        <v>279.47000000000003</v>
      </c>
      <c r="BG9384" s="73">
        <f t="shared" si="6065"/>
        <v>279.47000000000003</v>
      </c>
      <c r="BH9384" s="73">
        <f t="shared" si="6065"/>
        <v>279.47000000000003</v>
      </c>
      <c r="BI9384" s="73">
        <f t="shared" si="6065"/>
        <v>279.47000000000003</v>
      </c>
      <c r="BJ9384" s="73">
        <f t="shared" si="6065"/>
        <v>279.47000000000003</v>
      </c>
      <c r="BK9384" s="73">
        <f t="shared" si="6065"/>
        <v>279.47000000000003</v>
      </c>
      <c r="BL9384" s="73">
        <f t="shared" si="6065"/>
        <v>279.47000000000003</v>
      </c>
      <c r="BM9384" s="73">
        <f t="shared" si="6065"/>
        <v>279.47000000000003</v>
      </c>
      <c r="BN9384" s="73">
        <f t="shared" si="6065"/>
        <v>279.47000000000003</v>
      </c>
      <c r="BO9384" s="73">
        <f t="shared" si="6065"/>
        <v>279.47000000000003</v>
      </c>
      <c r="BP9384" s="73">
        <f t="shared" si="6065"/>
        <v>279.47000000000003</v>
      </c>
      <c r="BQ9384" s="73">
        <f t="shared" si="6065"/>
        <v>279.47000000000003</v>
      </c>
      <c r="BR9384" s="73">
        <f t="shared" ref="BR9384:EC9384" si="6066">(BQ9384+$F$9100*$F$9102*($F$55/$F$9101*BQ9383+$F$55/$F$9101*BQ9385))/(1+$F$9100*$F$9102*($F$55/$F$9101+$F$55/$F$9101))</f>
        <v>279.47000000000003</v>
      </c>
      <c r="BS9384" s="73">
        <f t="shared" si="6066"/>
        <v>279.47000000000003</v>
      </c>
      <c r="BT9384" s="73">
        <f t="shared" si="6066"/>
        <v>279.47000000000003</v>
      </c>
      <c r="BU9384" s="73">
        <f t="shared" si="6066"/>
        <v>279.47000000000003</v>
      </c>
      <c r="BV9384" s="73">
        <f t="shared" si="6066"/>
        <v>279.47000000000003</v>
      </c>
      <c r="BW9384" s="73">
        <f t="shared" si="6066"/>
        <v>279.47000000000003</v>
      </c>
      <c r="BX9384" s="73">
        <f t="shared" si="6066"/>
        <v>279.47000000000003</v>
      </c>
      <c r="BY9384" s="73">
        <f t="shared" si="6066"/>
        <v>279.47000000000003</v>
      </c>
      <c r="BZ9384" s="73">
        <f t="shared" si="6066"/>
        <v>279.47000000000003</v>
      </c>
      <c r="CA9384" s="73">
        <f t="shared" si="6066"/>
        <v>279.47000000000003</v>
      </c>
      <c r="CB9384" s="73">
        <f t="shared" si="6066"/>
        <v>279.47000000000003</v>
      </c>
      <c r="CC9384" s="73">
        <f t="shared" si="6066"/>
        <v>279.47000000000003</v>
      </c>
      <c r="CD9384" s="73">
        <f t="shared" si="6066"/>
        <v>279.47000000000003</v>
      </c>
      <c r="CE9384" s="73">
        <f t="shared" si="6066"/>
        <v>279.47000000000003</v>
      </c>
      <c r="CF9384" s="73">
        <f t="shared" si="6066"/>
        <v>279.47000000000003</v>
      </c>
      <c r="CG9384" s="73">
        <f t="shared" si="6066"/>
        <v>279.47000000000003</v>
      </c>
      <c r="CH9384" s="73">
        <f t="shared" si="6066"/>
        <v>279.47000000000003</v>
      </c>
      <c r="CI9384" s="73">
        <f t="shared" si="6066"/>
        <v>279.47000000000003</v>
      </c>
      <c r="CJ9384" s="73">
        <f t="shared" si="6066"/>
        <v>279.47000000000003</v>
      </c>
      <c r="CK9384" s="73">
        <f t="shared" si="6066"/>
        <v>279.47000000000003</v>
      </c>
      <c r="CL9384" s="73">
        <f t="shared" si="6066"/>
        <v>279.47000000000003</v>
      </c>
      <c r="CM9384" s="73">
        <f t="shared" si="6066"/>
        <v>279.47000000000003</v>
      </c>
      <c r="CN9384" s="73">
        <f t="shared" si="6066"/>
        <v>279.47000000000003</v>
      </c>
      <c r="CO9384" s="73">
        <f t="shared" si="6066"/>
        <v>279.47000000000003</v>
      </c>
      <c r="CP9384" s="73">
        <f t="shared" si="6066"/>
        <v>279.47000000000003</v>
      </c>
      <c r="CQ9384" s="73">
        <f t="shared" si="6066"/>
        <v>279.47000000000003</v>
      </c>
      <c r="CR9384" s="73">
        <f t="shared" si="6066"/>
        <v>279.47000000000003</v>
      </c>
      <c r="CS9384" s="73">
        <f t="shared" si="6066"/>
        <v>279.47000000000003</v>
      </c>
      <c r="CT9384" s="73">
        <f t="shared" si="6066"/>
        <v>279.47000000000003</v>
      </c>
      <c r="CU9384" s="73">
        <f t="shared" si="6066"/>
        <v>279.47000000000003</v>
      </c>
      <c r="CV9384" s="73">
        <f t="shared" si="6066"/>
        <v>279.47000000000003</v>
      </c>
      <c r="CW9384" s="73">
        <f t="shared" si="6066"/>
        <v>279.47000000000003</v>
      </c>
      <c r="CX9384" s="73">
        <f t="shared" si="6066"/>
        <v>279.47000000000003</v>
      </c>
      <c r="CY9384" s="73">
        <f t="shared" si="6066"/>
        <v>279.47000000000003</v>
      </c>
      <c r="CZ9384" s="73">
        <f t="shared" si="6066"/>
        <v>279.47000000000003</v>
      </c>
      <c r="DA9384" s="73">
        <f t="shared" si="6066"/>
        <v>279.47000000000003</v>
      </c>
      <c r="DB9384" s="73">
        <f t="shared" si="6066"/>
        <v>279.47000000000003</v>
      </c>
      <c r="DC9384" s="73">
        <f t="shared" si="6066"/>
        <v>279.47000000000003</v>
      </c>
      <c r="DD9384" s="73">
        <f t="shared" si="6066"/>
        <v>279.47000000000003</v>
      </c>
      <c r="DE9384" s="73">
        <f t="shared" si="6066"/>
        <v>279.47000000000003</v>
      </c>
      <c r="DF9384" s="73">
        <f t="shared" si="6066"/>
        <v>279.47000000000003</v>
      </c>
      <c r="DG9384" s="73">
        <f t="shared" si="6066"/>
        <v>279.47000000000003</v>
      </c>
      <c r="DH9384" s="73">
        <f t="shared" si="6066"/>
        <v>279.47000000000003</v>
      </c>
      <c r="DI9384" s="73">
        <f t="shared" si="6066"/>
        <v>279.47000000000003</v>
      </c>
      <c r="DJ9384" s="73">
        <f t="shared" si="6066"/>
        <v>279.47000000000003</v>
      </c>
      <c r="DK9384" s="73">
        <f t="shared" si="6066"/>
        <v>279.47000000000003</v>
      </c>
      <c r="DL9384" s="73">
        <f t="shared" si="6066"/>
        <v>279.47000000000003</v>
      </c>
      <c r="DM9384" s="73">
        <f t="shared" si="6066"/>
        <v>279.47000000000003</v>
      </c>
      <c r="DN9384" s="73">
        <f t="shared" si="6066"/>
        <v>279.47000000000003</v>
      </c>
      <c r="DO9384" s="73">
        <f t="shared" si="6066"/>
        <v>279.47000000000003</v>
      </c>
      <c r="DP9384" s="73">
        <f t="shared" si="6066"/>
        <v>279.47000000000003</v>
      </c>
      <c r="DQ9384" s="73">
        <f t="shared" si="6066"/>
        <v>279.47000000000003</v>
      </c>
      <c r="DR9384" s="73">
        <f t="shared" si="6066"/>
        <v>279.47000000000003</v>
      </c>
      <c r="DS9384" s="73">
        <f t="shared" si="6066"/>
        <v>279.47000000000003</v>
      </c>
      <c r="DT9384" s="73">
        <f t="shared" si="6066"/>
        <v>279.47000000000003</v>
      </c>
      <c r="DU9384" s="73">
        <f t="shared" si="6066"/>
        <v>279.47000000000003</v>
      </c>
      <c r="DV9384" s="73">
        <f t="shared" si="6066"/>
        <v>279.47000000000003</v>
      </c>
      <c r="DW9384" s="73">
        <f t="shared" si="6066"/>
        <v>279.47000000000003</v>
      </c>
      <c r="DX9384" s="73">
        <f t="shared" si="6066"/>
        <v>279.47000000000003</v>
      </c>
      <c r="DY9384" s="73">
        <f t="shared" si="6066"/>
        <v>279.47000000000003</v>
      </c>
      <c r="DZ9384" s="73">
        <f t="shared" si="6066"/>
        <v>279.47000000000003</v>
      </c>
      <c r="EA9384" s="73">
        <f t="shared" si="6066"/>
        <v>279.47000000000003</v>
      </c>
      <c r="EB9384" s="73">
        <f t="shared" si="6066"/>
        <v>279.47000000000003</v>
      </c>
      <c r="EC9384" s="73">
        <f t="shared" si="6066"/>
        <v>279.47000000000003</v>
      </c>
      <c r="ED9384" s="73">
        <f t="shared" ref="ED9384:GO9384" si="6067">(EC9384+$F$9100*$F$9102*($F$55/$F$9101*EC9383+$F$55/$F$9101*EC9385))/(1+$F$9100*$F$9102*($F$55/$F$9101+$F$55/$F$9101))</f>
        <v>279.47000000000003</v>
      </c>
      <c r="EE9384" s="73">
        <f t="shared" si="6067"/>
        <v>279.47000000000003</v>
      </c>
      <c r="EF9384" s="73">
        <f t="shared" si="6067"/>
        <v>279.47000000000003</v>
      </c>
      <c r="EG9384" s="73">
        <f t="shared" si="6067"/>
        <v>279.47000000000003</v>
      </c>
      <c r="EH9384" s="73">
        <f t="shared" si="6067"/>
        <v>279.47000000000003</v>
      </c>
      <c r="EI9384" s="73">
        <f t="shared" si="6067"/>
        <v>279.47000000000003</v>
      </c>
      <c r="EJ9384" s="73">
        <f t="shared" si="6067"/>
        <v>279.47000000000003</v>
      </c>
      <c r="EK9384" s="73">
        <f t="shared" si="6067"/>
        <v>279.47000000000003</v>
      </c>
      <c r="EL9384" s="73">
        <f t="shared" si="6067"/>
        <v>279.47000000000003</v>
      </c>
      <c r="EM9384" s="73">
        <f t="shared" si="6067"/>
        <v>279.47000000000003</v>
      </c>
      <c r="EN9384" s="73">
        <f t="shared" si="6067"/>
        <v>279.47000000000003</v>
      </c>
      <c r="EO9384" s="73">
        <f t="shared" si="6067"/>
        <v>279.47000000000003</v>
      </c>
      <c r="EP9384" s="73">
        <f t="shared" si="6067"/>
        <v>279.47000000000003</v>
      </c>
      <c r="EQ9384" s="73">
        <f t="shared" si="6067"/>
        <v>279.47000000000003</v>
      </c>
      <c r="ER9384" s="73">
        <f t="shared" si="6067"/>
        <v>279.47000000000003</v>
      </c>
      <c r="ES9384" s="73">
        <f t="shared" si="6067"/>
        <v>279.47000000000003</v>
      </c>
      <c r="ET9384" s="73">
        <f t="shared" si="6067"/>
        <v>279.47000000000003</v>
      </c>
      <c r="EU9384" s="73">
        <f t="shared" si="6067"/>
        <v>279.47000000000003</v>
      </c>
      <c r="EV9384" s="73">
        <f t="shared" si="6067"/>
        <v>279.47000000000003</v>
      </c>
      <c r="EW9384" s="73">
        <f t="shared" si="6067"/>
        <v>279.47000000000003</v>
      </c>
      <c r="EX9384" s="73">
        <f t="shared" si="6067"/>
        <v>279.47000000000003</v>
      </c>
      <c r="EY9384" s="73">
        <f t="shared" si="6067"/>
        <v>279.47000000000003</v>
      </c>
      <c r="EZ9384" s="73">
        <f t="shared" si="6067"/>
        <v>279.47000000000003</v>
      </c>
      <c r="FA9384" s="73">
        <f t="shared" si="6067"/>
        <v>279.47000000000003</v>
      </c>
      <c r="FB9384" s="73">
        <f t="shared" si="6067"/>
        <v>279.47000000000003</v>
      </c>
      <c r="FC9384" s="73">
        <f t="shared" si="6067"/>
        <v>279.47000000000003</v>
      </c>
      <c r="FD9384" s="73">
        <f t="shared" si="6067"/>
        <v>279.47000000000003</v>
      </c>
      <c r="FE9384" s="73">
        <f t="shared" si="6067"/>
        <v>279.47000000000003</v>
      </c>
      <c r="FF9384" s="73">
        <f t="shared" si="6067"/>
        <v>279.47000000000003</v>
      </c>
      <c r="FG9384" s="73">
        <f t="shared" si="6067"/>
        <v>279.47000000000003</v>
      </c>
      <c r="FH9384" s="73">
        <f t="shared" si="6067"/>
        <v>279.47000000000003</v>
      </c>
      <c r="FI9384" s="73">
        <f t="shared" si="6067"/>
        <v>279.47000000000003</v>
      </c>
      <c r="FJ9384" s="73">
        <f t="shared" si="6067"/>
        <v>279.47000000000003</v>
      </c>
      <c r="FK9384" s="73">
        <f t="shared" si="6067"/>
        <v>279.47000000000003</v>
      </c>
      <c r="FL9384" s="73">
        <f t="shared" si="6067"/>
        <v>279.47000000000003</v>
      </c>
      <c r="FM9384" s="73">
        <f t="shared" si="6067"/>
        <v>279.47000000000003</v>
      </c>
      <c r="FN9384" s="73">
        <f t="shared" si="6067"/>
        <v>279.47000000000003</v>
      </c>
      <c r="FO9384" s="73">
        <f t="shared" si="6067"/>
        <v>279.47000000000003</v>
      </c>
      <c r="FP9384" s="73">
        <f t="shared" si="6067"/>
        <v>279.47000000000003</v>
      </c>
      <c r="FQ9384" s="73">
        <f t="shared" si="6067"/>
        <v>279.47000000000003</v>
      </c>
      <c r="FR9384" s="73">
        <f t="shared" si="6067"/>
        <v>279.47000000000003</v>
      </c>
      <c r="FS9384" s="73">
        <f t="shared" si="6067"/>
        <v>279.47000000000003</v>
      </c>
      <c r="FT9384" s="73">
        <f t="shared" si="6067"/>
        <v>279.47000000000003</v>
      </c>
      <c r="FU9384" s="73">
        <f t="shared" si="6067"/>
        <v>279.47000000000003</v>
      </c>
      <c r="FV9384" s="73">
        <f t="shared" si="6067"/>
        <v>279.47000000000003</v>
      </c>
      <c r="FW9384" s="73">
        <f t="shared" si="6067"/>
        <v>279.47000000000003</v>
      </c>
      <c r="FX9384" s="73">
        <f t="shared" si="6067"/>
        <v>279.47000000000003</v>
      </c>
      <c r="FY9384" s="73">
        <f t="shared" si="6067"/>
        <v>279.47000000000003</v>
      </c>
      <c r="FZ9384" s="73">
        <f t="shared" si="6067"/>
        <v>279.47000000000003</v>
      </c>
      <c r="GA9384" s="73">
        <f t="shared" si="6067"/>
        <v>279.47000000000003</v>
      </c>
      <c r="GB9384" s="73">
        <f t="shared" si="6067"/>
        <v>279.47000000000003</v>
      </c>
      <c r="GC9384" s="73">
        <f t="shared" si="6067"/>
        <v>279.47000000000003</v>
      </c>
      <c r="GD9384" s="73">
        <f t="shared" si="6067"/>
        <v>279.47000000000003</v>
      </c>
      <c r="GE9384" s="73">
        <f t="shared" si="6067"/>
        <v>279.47000000000003</v>
      </c>
      <c r="GF9384" s="73">
        <f t="shared" si="6067"/>
        <v>279.47000000000003</v>
      </c>
      <c r="GG9384" s="73">
        <f t="shared" si="6067"/>
        <v>279.47000000000003</v>
      </c>
      <c r="GH9384" s="73">
        <f t="shared" si="6067"/>
        <v>279.47000000000003</v>
      </c>
      <c r="GI9384" s="73">
        <f t="shared" si="6067"/>
        <v>279.47000000000003</v>
      </c>
      <c r="GJ9384" s="73">
        <f t="shared" si="6067"/>
        <v>279.47000000000003</v>
      </c>
      <c r="GK9384" s="73">
        <f t="shared" si="6067"/>
        <v>279.47000000000003</v>
      </c>
      <c r="GL9384" s="73">
        <f t="shared" si="6067"/>
        <v>279.47000000000003</v>
      </c>
      <c r="GM9384" s="73">
        <f t="shared" si="6067"/>
        <v>279.47000000000003</v>
      </c>
      <c r="GN9384" s="73">
        <f t="shared" si="6067"/>
        <v>279.47000000000003</v>
      </c>
      <c r="GO9384" s="73">
        <f t="shared" si="6067"/>
        <v>279.47000000000003</v>
      </c>
      <c r="GP9384" s="73">
        <f t="shared" ref="GP9384:JA9384" si="6068">(GO9384+$F$9100*$F$9102*($F$55/$F$9101*GO9383+$F$55/$F$9101*GO9385))/(1+$F$9100*$F$9102*($F$55/$F$9101+$F$55/$F$9101))</f>
        <v>279.47000000000003</v>
      </c>
      <c r="GQ9384" s="73">
        <f t="shared" si="6068"/>
        <v>279.47000000000003</v>
      </c>
      <c r="GR9384" s="73">
        <f t="shared" si="6068"/>
        <v>279.47000000000003</v>
      </c>
      <c r="GS9384" s="73">
        <f t="shared" si="6068"/>
        <v>279.47000000000003</v>
      </c>
      <c r="GT9384" s="73">
        <f t="shared" si="6068"/>
        <v>279.47000000000003</v>
      </c>
      <c r="GU9384" s="73">
        <f t="shared" si="6068"/>
        <v>279.47000000000003</v>
      </c>
      <c r="GV9384" s="73">
        <f t="shared" si="6068"/>
        <v>279.47000000000003</v>
      </c>
      <c r="GW9384" s="73">
        <f t="shared" si="6068"/>
        <v>279.47000000000003</v>
      </c>
      <c r="GX9384" s="73">
        <f t="shared" si="6068"/>
        <v>279.47000000000003</v>
      </c>
      <c r="GY9384" s="73">
        <f t="shared" si="6068"/>
        <v>279.47000000000003</v>
      </c>
      <c r="GZ9384" s="73">
        <f t="shared" si="6068"/>
        <v>279.47000000000003</v>
      </c>
      <c r="HA9384" s="73">
        <f t="shared" si="6068"/>
        <v>279.47000000000003</v>
      </c>
      <c r="HB9384" s="73">
        <f t="shared" si="6068"/>
        <v>279.47000000000003</v>
      </c>
      <c r="HC9384" s="73">
        <f t="shared" si="6068"/>
        <v>279.47000000000003</v>
      </c>
      <c r="HD9384" s="73">
        <f t="shared" si="6068"/>
        <v>279.47000000000003</v>
      </c>
      <c r="HE9384" s="73">
        <f t="shared" si="6068"/>
        <v>279.47000000000003</v>
      </c>
      <c r="HF9384" s="73">
        <f t="shared" si="6068"/>
        <v>279.47000000000003</v>
      </c>
      <c r="HG9384" s="73">
        <f t="shared" si="6068"/>
        <v>279.47000000000003</v>
      </c>
      <c r="HH9384" s="73">
        <f t="shared" si="6068"/>
        <v>279.47000000000003</v>
      </c>
      <c r="HI9384" s="73">
        <f t="shared" si="6068"/>
        <v>279.47000000000003</v>
      </c>
      <c r="HJ9384" s="73">
        <f t="shared" si="6068"/>
        <v>279.47000000000003</v>
      </c>
      <c r="HK9384" s="73">
        <f t="shared" si="6068"/>
        <v>279.47000000000003</v>
      </c>
      <c r="HL9384" s="73">
        <f t="shared" si="6068"/>
        <v>279.47000000000003</v>
      </c>
      <c r="HM9384" s="73">
        <f t="shared" si="6068"/>
        <v>279.47000000000003</v>
      </c>
      <c r="HN9384" s="73">
        <f t="shared" si="6068"/>
        <v>279.47000000000003</v>
      </c>
      <c r="HO9384" s="73">
        <f t="shared" si="6068"/>
        <v>279.47000000000003</v>
      </c>
      <c r="HP9384" s="73">
        <f t="shared" si="6068"/>
        <v>279.47000000000003</v>
      </c>
      <c r="HQ9384" s="73">
        <f t="shared" si="6068"/>
        <v>279.47000000000003</v>
      </c>
      <c r="HR9384" s="73">
        <f t="shared" si="6068"/>
        <v>279.47000000000003</v>
      </c>
      <c r="HS9384" s="73">
        <f t="shared" si="6068"/>
        <v>279.47000000000003</v>
      </c>
      <c r="HT9384" s="73">
        <f t="shared" si="6068"/>
        <v>279.47000000000003</v>
      </c>
      <c r="HU9384" s="73">
        <f t="shared" si="6068"/>
        <v>279.47000000000003</v>
      </c>
      <c r="HV9384" s="73">
        <f t="shared" si="6068"/>
        <v>279.47000000000003</v>
      </c>
      <c r="HW9384" s="73">
        <f t="shared" si="6068"/>
        <v>279.47000000000003</v>
      </c>
      <c r="HX9384" s="73">
        <f t="shared" si="6068"/>
        <v>279.47000000000003</v>
      </c>
      <c r="HY9384" s="73">
        <f t="shared" si="6068"/>
        <v>279.47000000000003</v>
      </c>
      <c r="HZ9384" s="73">
        <f t="shared" si="6068"/>
        <v>279.47000000000003</v>
      </c>
      <c r="IA9384" s="73">
        <f t="shared" si="6068"/>
        <v>279.47000000000003</v>
      </c>
      <c r="IB9384" s="73">
        <f t="shared" si="6068"/>
        <v>279.47000000000003</v>
      </c>
      <c r="IC9384" s="73">
        <f t="shared" si="6068"/>
        <v>279.47000000000003</v>
      </c>
      <c r="ID9384" s="73">
        <f t="shared" si="6068"/>
        <v>279.47000000000003</v>
      </c>
      <c r="IE9384" s="73">
        <f t="shared" si="6068"/>
        <v>279.47000000000003</v>
      </c>
      <c r="IF9384" s="73">
        <f t="shared" si="6068"/>
        <v>279.47000000000003</v>
      </c>
      <c r="IG9384" s="73">
        <f t="shared" si="6068"/>
        <v>279.47000000000003</v>
      </c>
      <c r="IH9384" s="73">
        <f t="shared" si="6068"/>
        <v>279.47000000000003</v>
      </c>
      <c r="II9384" s="73">
        <f t="shared" si="6068"/>
        <v>279.47000000000003</v>
      </c>
      <c r="IJ9384" s="73">
        <f t="shared" si="6068"/>
        <v>279.47000000000003</v>
      </c>
      <c r="IK9384" s="73">
        <f t="shared" si="6068"/>
        <v>279.47000000000003</v>
      </c>
      <c r="IL9384" s="73">
        <f t="shared" si="6068"/>
        <v>279.47000000000003</v>
      </c>
      <c r="IM9384" s="73">
        <f t="shared" si="6068"/>
        <v>279.47000000000003</v>
      </c>
      <c r="IN9384" s="73">
        <f t="shared" si="6068"/>
        <v>279.47000000000003</v>
      </c>
      <c r="IO9384" s="73">
        <f t="shared" si="6068"/>
        <v>279.47000000000003</v>
      </c>
      <c r="IP9384" s="73">
        <f t="shared" si="6068"/>
        <v>279.47000000000003</v>
      </c>
      <c r="IQ9384" s="73">
        <f t="shared" si="6068"/>
        <v>279.47000000000003</v>
      </c>
      <c r="IR9384" s="73">
        <f t="shared" si="6068"/>
        <v>279.47000000000003</v>
      </c>
      <c r="IS9384" s="73">
        <f t="shared" si="6068"/>
        <v>279.47000000000003</v>
      </c>
      <c r="IT9384" s="73">
        <f t="shared" si="6068"/>
        <v>279.47000000000003</v>
      </c>
      <c r="IU9384" s="73">
        <f t="shared" si="6068"/>
        <v>279.47000000000003</v>
      </c>
      <c r="IV9384" s="73">
        <f t="shared" si="6068"/>
        <v>279.47000000000003</v>
      </c>
      <c r="IW9384" s="73">
        <f t="shared" si="6068"/>
        <v>279.47000000000003</v>
      </c>
      <c r="IX9384" s="73">
        <f t="shared" si="6068"/>
        <v>279.47000000000003</v>
      </c>
      <c r="IY9384" s="73">
        <f t="shared" si="6068"/>
        <v>279.47000000000003</v>
      </c>
      <c r="IZ9384" s="73">
        <f t="shared" si="6068"/>
        <v>279.47000000000003</v>
      </c>
      <c r="JA9384" s="73">
        <f t="shared" si="6068"/>
        <v>279.47000000000003</v>
      </c>
      <c r="JB9384" s="73">
        <f t="shared" ref="JB9384:KG9384" si="6069">(JA9384+$F$9100*$F$9102*($F$55/$F$9101*JA9383+$F$55/$F$9101*JA9385))/(1+$F$9100*$F$9102*($F$55/$F$9101+$F$55/$F$9101))</f>
        <v>279.47000000000003</v>
      </c>
      <c r="JC9384" s="73">
        <f t="shared" si="6069"/>
        <v>279.47000000000003</v>
      </c>
      <c r="JD9384" s="73">
        <f t="shared" si="6069"/>
        <v>279.47000000000003</v>
      </c>
      <c r="JE9384" s="73">
        <f t="shared" si="6069"/>
        <v>279.47000000000003</v>
      </c>
      <c r="JF9384" s="73">
        <f t="shared" si="6069"/>
        <v>279.47000000000003</v>
      </c>
      <c r="JG9384" s="73">
        <f t="shared" si="6069"/>
        <v>279.47000000000003</v>
      </c>
      <c r="JH9384" s="73">
        <f t="shared" si="6069"/>
        <v>279.47000000000003</v>
      </c>
      <c r="JI9384" s="73">
        <f t="shared" si="6069"/>
        <v>279.47000000000003</v>
      </c>
      <c r="JJ9384" s="73">
        <f t="shared" si="6069"/>
        <v>279.47000000000003</v>
      </c>
      <c r="JK9384" s="73">
        <f t="shared" si="6069"/>
        <v>279.47000000000003</v>
      </c>
      <c r="JL9384" s="73">
        <f t="shared" si="6069"/>
        <v>279.47000000000003</v>
      </c>
      <c r="JM9384" s="73">
        <f t="shared" si="6069"/>
        <v>279.47000000000003</v>
      </c>
      <c r="JN9384" s="73">
        <f t="shared" si="6069"/>
        <v>279.47000000000003</v>
      </c>
      <c r="JO9384" s="73">
        <f t="shared" si="6069"/>
        <v>279.47000000000003</v>
      </c>
      <c r="JP9384" s="73">
        <f t="shared" si="6069"/>
        <v>279.47000000000003</v>
      </c>
      <c r="JQ9384" s="73">
        <f t="shared" si="6069"/>
        <v>279.47000000000003</v>
      </c>
      <c r="JR9384" s="73">
        <f t="shared" si="6069"/>
        <v>279.47000000000003</v>
      </c>
      <c r="JS9384" s="73">
        <f t="shared" si="6069"/>
        <v>279.47000000000003</v>
      </c>
      <c r="JT9384" s="73">
        <f t="shared" si="6069"/>
        <v>279.47000000000003</v>
      </c>
      <c r="JU9384" s="73">
        <f t="shared" si="6069"/>
        <v>279.47000000000003</v>
      </c>
      <c r="JV9384" s="73">
        <f t="shared" si="6069"/>
        <v>279.47000000000003</v>
      </c>
      <c r="JW9384" s="73">
        <f t="shared" si="6069"/>
        <v>279.47000000000003</v>
      </c>
      <c r="JX9384" s="73">
        <f t="shared" si="6069"/>
        <v>279.47000000000003</v>
      </c>
      <c r="JY9384" s="73">
        <f t="shared" si="6069"/>
        <v>279.47000000000003</v>
      </c>
      <c r="JZ9384" s="73">
        <f t="shared" si="6069"/>
        <v>279.47000000000003</v>
      </c>
      <c r="KA9384" s="73">
        <f t="shared" si="6069"/>
        <v>279.47000000000003</v>
      </c>
      <c r="KB9384" s="73">
        <f t="shared" si="6069"/>
        <v>279.47000000000003</v>
      </c>
      <c r="KC9384" s="73">
        <f t="shared" si="6069"/>
        <v>279.47000000000003</v>
      </c>
      <c r="KD9384" s="73">
        <f t="shared" si="6069"/>
        <v>279.47000000000003</v>
      </c>
      <c r="KE9384" s="73">
        <f t="shared" si="6069"/>
        <v>279.47000000000003</v>
      </c>
      <c r="KF9384" s="73">
        <f t="shared" si="6069"/>
        <v>279.47000000000003</v>
      </c>
      <c r="KG9384" s="73">
        <f t="shared" si="6069"/>
        <v>279.47000000000003</v>
      </c>
      <c r="KH9384">
        <v>279.47000000000003</v>
      </c>
      <c r="KL9384" s="84"/>
      <c r="KP9384" s="84"/>
      <c r="KS9384" s="74"/>
      <c r="KT9384" s="74"/>
      <c r="KU9384" s="16"/>
      <c r="KV9384" s="72"/>
      <c r="KW9384" s="72"/>
      <c r="KX9384" s="16"/>
      <c r="KZ9384" s="16"/>
      <c r="LA9384" s="16"/>
      <c r="LB9384" s="74"/>
      <c r="LC9384" s="74"/>
    </row>
    <row r="9385" spans="2:315" x14ac:dyDescent="0.35">
      <c r="B9385">
        <v>279</v>
      </c>
      <c r="C9385">
        <f t="shared" si="5789"/>
        <v>2.7850000000000001</v>
      </c>
      <c r="E9385" s="92">
        <v>279.47000000000003</v>
      </c>
      <c r="F9385" s="73">
        <f t="shared" ref="F9385:BQ9385" si="6070">(E9385+$F$9100*$F$9102*($F$55/$F$9101*E9384+$F$55/$F$9101*E9386))/(1+$F$9100*$F$9102*($F$55/$F$9101+$F$55/$F$9101))</f>
        <v>279.47000000000003</v>
      </c>
      <c r="G9385" s="73">
        <f t="shared" si="6070"/>
        <v>279.47000000000003</v>
      </c>
      <c r="H9385" s="73">
        <f t="shared" si="6070"/>
        <v>279.47000000000003</v>
      </c>
      <c r="I9385" s="73">
        <f t="shared" si="6070"/>
        <v>279.47000000000003</v>
      </c>
      <c r="J9385" s="73">
        <f t="shared" si="6070"/>
        <v>279.47000000000003</v>
      </c>
      <c r="K9385" s="73">
        <f t="shared" si="6070"/>
        <v>279.47000000000003</v>
      </c>
      <c r="L9385" s="73">
        <f t="shared" si="6070"/>
        <v>279.47000000000003</v>
      </c>
      <c r="M9385" s="73">
        <f t="shared" si="6070"/>
        <v>279.47000000000003</v>
      </c>
      <c r="N9385" s="73">
        <f t="shared" si="6070"/>
        <v>279.47000000000003</v>
      </c>
      <c r="O9385" s="73">
        <f t="shared" si="6070"/>
        <v>279.47000000000003</v>
      </c>
      <c r="P9385" s="73">
        <f t="shared" si="6070"/>
        <v>279.47000000000003</v>
      </c>
      <c r="Q9385" s="73">
        <f t="shared" si="6070"/>
        <v>279.47000000000003</v>
      </c>
      <c r="R9385" s="73">
        <f t="shared" si="6070"/>
        <v>279.47000000000003</v>
      </c>
      <c r="S9385" s="73">
        <f t="shared" si="6070"/>
        <v>279.47000000000003</v>
      </c>
      <c r="T9385" s="73">
        <f t="shared" si="6070"/>
        <v>279.47000000000003</v>
      </c>
      <c r="U9385" s="73">
        <f t="shared" si="6070"/>
        <v>279.47000000000003</v>
      </c>
      <c r="V9385" s="73">
        <f t="shared" si="6070"/>
        <v>279.47000000000003</v>
      </c>
      <c r="W9385" s="73">
        <f t="shared" si="6070"/>
        <v>279.47000000000003</v>
      </c>
      <c r="X9385" s="73">
        <f t="shared" si="6070"/>
        <v>279.47000000000003</v>
      </c>
      <c r="Y9385" s="73">
        <f t="shared" si="6070"/>
        <v>279.47000000000003</v>
      </c>
      <c r="Z9385" s="73">
        <f t="shared" si="6070"/>
        <v>279.47000000000003</v>
      </c>
      <c r="AA9385" s="73">
        <f t="shared" si="6070"/>
        <v>279.47000000000003</v>
      </c>
      <c r="AB9385" s="73">
        <f t="shared" si="6070"/>
        <v>279.47000000000003</v>
      </c>
      <c r="AC9385" s="73">
        <f t="shared" si="6070"/>
        <v>279.47000000000003</v>
      </c>
      <c r="AD9385" s="73">
        <f t="shared" si="6070"/>
        <v>279.47000000000003</v>
      </c>
      <c r="AE9385" s="73">
        <f t="shared" si="6070"/>
        <v>279.47000000000003</v>
      </c>
      <c r="AF9385" s="73">
        <f t="shared" si="6070"/>
        <v>279.47000000000003</v>
      </c>
      <c r="AG9385" s="73">
        <f t="shared" si="6070"/>
        <v>279.47000000000003</v>
      </c>
      <c r="AH9385" s="73">
        <f t="shared" si="6070"/>
        <v>279.47000000000003</v>
      </c>
      <c r="AI9385" s="73">
        <f t="shared" si="6070"/>
        <v>279.47000000000003</v>
      </c>
      <c r="AJ9385" s="73">
        <f t="shared" si="6070"/>
        <v>279.47000000000003</v>
      </c>
      <c r="AK9385" s="73">
        <f t="shared" si="6070"/>
        <v>279.47000000000003</v>
      </c>
      <c r="AL9385" s="73">
        <f t="shared" si="6070"/>
        <v>279.47000000000003</v>
      </c>
      <c r="AM9385" s="73">
        <f t="shared" si="6070"/>
        <v>279.47000000000003</v>
      </c>
      <c r="AN9385" s="73">
        <f t="shared" si="6070"/>
        <v>279.47000000000003</v>
      </c>
      <c r="AO9385" s="73">
        <f t="shared" si="6070"/>
        <v>279.47000000000003</v>
      </c>
      <c r="AP9385" s="73">
        <f t="shared" si="6070"/>
        <v>279.47000000000003</v>
      </c>
      <c r="AQ9385" s="73">
        <f t="shared" si="6070"/>
        <v>279.47000000000003</v>
      </c>
      <c r="AR9385" s="73">
        <f t="shared" si="6070"/>
        <v>279.47000000000003</v>
      </c>
      <c r="AS9385" s="73">
        <f t="shared" si="6070"/>
        <v>279.47000000000003</v>
      </c>
      <c r="AT9385" s="73">
        <f t="shared" si="6070"/>
        <v>279.47000000000003</v>
      </c>
      <c r="AU9385" s="73">
        <f t="shared" si="6070"/>
        <v>279.47000000000003</v>
      </c>
      <c r="AV9385" s="73">
        <f t="shared" si="6070"/>
        <v>279.47000000000003</v>
      </c>
      <c r="AW9385" s="73">
        <f t="shared" si="6070"/>
        <v>279.47000000000003</v>
      </c>
      <c r="AX9385" s="73">
        <f t="shared" si="6070"/>
        <v>279.47000000000003</v>
      </c>
      <c r="AY9385" s="73">
        <f t="shared" si="6070"/>
        <v>279.47000000000003</v>
      </c>
      <c r="AZ9385" s="73">
        <f t="shared" si="6070"/>
        <v>279.47000000000003</v>
      </c>
      <c r="BA9385" s="73">
        <f t="shared" si="6070"/>
        <v>279.47000000000003</v>
      </c>
      <c r="BB9385" s="73">
        <f t="shared" si="6070"/>
        <v>279.47000000000003</v>
      </c>
      <c r="BC9385" s="73">
        <f t="shared" si="6070"/>
        <v>279.47000000000003</v>
      </c>
      <c r="BD9385" s="73">
        <f t="shared" si="6070"/>
        <v>279.47000000000003</v>
      </c>
      <c r="BE9385" s="73">
        <f t="shared" si="6070"/>
        <v>279.47000000000003</v>
      </c>
      <c r="BF9385" s="73">
        <f t="shared" si="6070"/>
        <v>279.47000000000003</v>
      </c>
      <c r="BG9385" s="73">
        <f t="shared" si="6070"/>
        <v>279.47000000000003</v>
      </c>
      <c r="BH9385" s="73">
        <f t="shared" si="6070"/>
        <v>279.47000000000003</v>
      </c>
      <c r="BI9385" s="73">
        <f t="shared" si="6070"/>
        <v>279.47000000000003</v>
      </c>
      <c r="BJ9385" s="73">
        <f t="shared" si="6070"/>
        <v>279.47000000000003</v>
      </c>
      <c r="BK9385" s="73">
        <f t="shared" si="6070"/>
        <v>279.47000000000003</v>
      </c>
      <c r="BL9385" s="73">
        <f t="shared" si="6070"/>
        <v>279.47000000000003</v>
      </c>
      <c r="BM9385" s="73">
        <f t="shared" si="6070"/>
        <v>279.47000000000003</v>
      </c>
      <c r="BN9385" s="73">
        <f t="shared" si="6070"/>
        <v>279.47000000000003</v>
      </c>
      <c r="BO9385" s="73">
        <f t="shared" si="6070"/>
        <v>279.47000000000003</v>
      </c>
      <c r="BP9385" s="73">
        <f t="shared" si="6070"/>
        <v>279.47000000000003</v>
      </c>
      <c r="BQ9385" s="73">
        <f t="shared" si="6070"/>
        <v>279.47000000000003</v>
      </c>
      <c r="BR9385" s="73">
        <f t="shared" ref="BR9385:EC9385" si="6071">(BQ9385+$F$9100*$F$9102*($F$55/$F$9101*BQ9384+$F$55/$F$9101*BQ9386))/(1+$F$9100*$F$9102*($F$55/$F$9101+$F$55/$F$9101))</f>
        <v>279.47000000000003</v>
      </c>
      <c r="BS9385" s="73">
        <f t="shared" si="6071"/>
        <v>279.47000000000003</v>
      </c>
      <c r="BT9385" s="73">
        <f t="shared" si="6071"/>
        <v>279.47000000000003</v>
      </c>
      <c r="BU9385" s="73">
        <f t="shared" si="6071"/>
        <v>279.47000000000003</v>
      </c>
      <c r="BV9385" s="73">
        <f t="shared" si="6071"/>
        <v>279.47000000000003</v>
      </c>
      <c r="BW9385" s="73">
        <f t="shared" si="6071"/>
        <v>279.47000000000003</v>
      </c>
      <c r="BX9385" s="73">
        <f t="shared" si="6071"/>
        <v>279.47000000000003</v>
      </c>
      <c r="BY9385" s="73">
        <f t="shared" si="6071"/>
        <v>279.47000000000003</v>
      </c>
      <c r="BZ9385" s="73">
        <f t="shared" si="6071"/>
        <v>279.47000000000003</v>
      </c>
      <c r="CA9385" s="73">
        <f t="shared" si="6071"/>
        <v>279.47000000000003</v>
      </c>
      <c r="CB9385" s="73">
        <f t="shared" si="6071"/>
        <v>279.47000000000003</v>
      </c>
      <c r="CC9385" s="73">
        <f t="shared" si="6071"/>
        <v>279.47000000000003</v>
      </c>
      <c r="CD9385" s="73">
        <f t="shared" si="6071"/>
        <v>279.47000000000003</v>
      </c>
      <c r="CE9385" s="73">
        <f t="shared" si="6071"/>
        <v>279.47000000000003</v>
      </c>
      <c r="CF9385" s="73">
        <f t="shared" si="6071"/>
        <v>279.47000000000003</v>
      </c>
      <c r="CG9385" s="73">
        <f t="shared" si="6071"/>
        <v>279.47000000000003</v>
      </c>
      <c r="CH9385" s="73">
        <f t="shared" si="6071"/>
        <v>279.47000000000003</v>
      </c>
      <c r="CI9385" s="73">
        <f t="shared" si="6071"/>
        <v>279.47000000000003</v>
      </c>
      <c r="CJ9385" s="73">
        <f t="shared" si="6071"/>
        <v>279.47000000000003</v>
      </c>
      <c r="CK9385" s="73">
        <f t="shared" si="6071"/>
        <v>279.47000000000003</v>
      </c>
      <c r="CL9385" s="73">
        <f t="shared" si="6071"/>
        <v>279.47000000000003</v>
      </c>
      <c r="CM9385" s="73">
        <f t="shared" si="6071"/>
        <v>279.47000000000003</v>
      </c>
      <c r="CN9385" s="73">
        <f t="shared" si="6071"/>
        <v>279.47000000000003</v>
      </c>
      <c r="CO9385" s="73">
        <f t="shared" si="6071"/>
        <v>279.47000000000003</v>
      </c>
      <c r="CP9385" s="73">
        <f t="shared" si="6071"/>
        <v>279.47000000000003</v>
      </c>
      <c r="CQ9385" s="73">
        <f t="shared" si="6071"/>
        <v>279.47000000000003</v>
      </c>
      <c r="CR9385" s="73">
        <f t="shared" si="6071"/>
        <v>279.47000000000003</v>
      </c>
      <c r="CS9385" s="73">
        <f t="shared" si="6071"/>
        <v>279.47000000000003</v>
      </c>
      <c r="CT9385" s="73">
        <f t="shared" si="6071"/>
        <v>279.47000000000003</v>
      </c>
      <c r="CU9385" s="73">
        <f t="shared" si="6071"/>
        <v>279.47000000000003</v>
      </c>
      <c r="CV9385" s="73">
        <f t="shared" si="6071"/>
        <v>279.47000000000003</v>
      </c>
      <c r="CW9385" s="73">
        <f t="shared" si="6071"/>
        <v>279.47000000000003</v>
      </c>
      <c r="CX9385" s="73">
        <f t="shared" si="6071"/>
        <v>279.47000000000003</v>
      </c>
      <c r="CY9385" s="73">
        <f t="shared" si="6071"/>
        <v>279.47000000000003</v>
      </c>
      <c r="CZ9385" s="73">
        <f t="shared" si="6071"/>
        <v>279.47000000000003</v>
      </c>
      <c r="DA9385" s="73">
        <f t="shared" si="6071"/>
        <v>279.47000000000003</v>
      </c>
      <c r="DB9385" s="73">
        <f t="shared" si="6071"/>
        <v>279.47000000000003</v>
      </c>
      <c r="DC9385" s="73">
        <f t="shared" si="6071"/>
        <v>279.47000000000003</v>
      </c>
      <c r="DD9385" s="73">
        <f t="shared" si="6071"/>
        <v>279.47000000000003</v>
      </c>
      <c r="DE9385" s="73">
        <f t="shared" si="6071"/>
        <v>279.47000000000003</v>
      </c>
      <c r="DF9385" s="73">
        <f t="shared" si="6071"/>
        <v>279.47000000000003</v>
      </c>
      <c r="DG9385" s="73">
        <f t="shared" si="6071"/>
        <v>279.47000000000003</v>
      </c>
      <c r="DH9385" s="73">
        <f t="shared" si="6071"/>
        <v>279.47000000000003</v>
      </c>
      <c r="DI9385" s="73">
        <f t="shared" si="6071"/>
        <v>279.47000000000003</v>
      </c>
      <c r="DJ9385" s="73">
        <f t="shared" si="6071"/>
        <v>279.47000000000003</v>
      </c>
      <c r="DK9385" s="73">
        <f t="shared" si="6071"/>
        <v>279.47000000000003</v>
      </c>
      <c r="DL9385" s="73">
        <f t="shared" si="6071"/>
        <v>279.47000000000003</v>
      </c>
      <c r="DM9385" s="73">
        <f t="shared" si="6071"/>
        <v>279.47000000000003</v>
      </c>
      <c r="DN9385" s="73">
        <f t="shared" si="6071"/>
        <v>279.47000000000003</v>
      </c>
      <c r="DO9385" s="73">
        <f t="shared" si="6071"/>
        <v>279.47000000000003</v>
      </c>
      <c r="DP9385" s="73">
        <f t="shared" si="6071"/>
        <v>279.47000000000003</v>
      </c>
      <c r="DQ9385" s="73">
        <f t="shared" si="6071"/>
        <v>279.47000000000003</v>
      </c>
      <c r="DR9385" s="73">
        <f t="shared" si="6071"/>
        <v>279.47000000000003</v>
      </c>
      <c r="DS9385" s="73">
        <f t="shared" si="6071"/>
        <v>279.47000000000003</v>
      </c>
      <c r="DT9385" s="73">
        <f t="shared" si="6071"/>
        <v>279.47000000000003</v>
      </c>
      <c r="DU9385" s="73">
        <f t="shared" si="6071"/>
        <v>279.47000000000003</v>
      </c>
      <c r="DV9385" s="73">
        <f t="shared" si="6071"/>
        <v>279.47000000000003</v>
      </c>
      <c r="DW9385" s="73">
        <f t="shared" si="6071"/>
        <v>279.47000000000003</v>
      </c>
      <c r="DX9385" s="73">
        <f t="shared" si="6071"/>
        <v>279.47000000000003</v>
      </c>
      <c r="DY9385" s="73">
        <f t="shared" si="6071"/>
        <v>279.47000000000003</v>
      </c>
      <c r="DZ9385" s="73">
        <f t="shared" si="6071"/>
        <v>279.47000000000003</v>
      </c>
      <c r="EA9385" s="73">
        <f t="shared" si="6071"/>
        <v>279.47000000000003</v>
      </c>
      <c r="EB9385" s="73">
        <f t="shared" si="6071"/>
        <v>279.47000000000003</v>
      </c>
      <c r="EC9385" s="73">
        <f t="shared" si="6071"/>
        <v>279.47000000000003</v>
      </c>
      <c r="ED9385" s="73">
        <f t="shared" ref="ED9385:GO9385" si="6072">(EC9385+$F$9100*$F$9102*($F$55/$F$9101*EC9384+$F$55/$F$9101*EC9386))/(1+$F$9100*$F$9102*($F$55/$F$9101+$F$55/$F$9101))</f>
        <v>279.47000000000003</v>
      </c>
      <c r="EE9385" s="73">
        <f t="shared" si="6072"/>
        <v>279.47000000000003</v>
      </c>
      <c r="EF9385" s="73">
        <f t="shared" si="6072"/>
        <v>279.47000000000003</v>
      </c>
      <c r="EG9385" s="73">
        <f t="shared" si="6072"/>
        <v>279.47000000000003</v>
      </c>
      <c r="EH9385" s="73">
        <f t="shared" si="6072"/>
        <v>279.47000000000003</v>
      </c>
      <c r="EI9385" s="73">
        <f t="shared" si="6072"/>
        <v>279.47000000000003</v>
      </c>
      <c r="EJ9385" s="73">
        <f t="shared" si="6072"/>
        <v>279.47000000000003</v>
      </c>
      <c r="EK9385" s="73">
        <f t="shared" si="6072"/>
        <v>279.47000000000003</v>
      </c>
      <c r="EL9385" s="73">
        <f t="shared" si="6072"/>
        <v>279.47000000000003</v>
      </c>
      <c r="EM9385" s="73">
        <f t="shared" si="6072"/>
        <v>279.47000000000003</v>
      </c>
      <c r="EN9385" s="73">
        <f t="shared" si="6072"/>
        <v>279.47000000000003</v>
      </c>
      <c r="EO9385" s="73">
        <f t="shared" si="6072"/>
        <v>279.47000000000003</v>
      </c>
      <c r="EP9385" s="73">
        <f t="shared" si="6072"/>
        <v>279.47000000000003</v>
      </c>
      <c r="EQ9385" s="73">
        <f t="shared" si="6072"/>
        <v>279.47000000000003</v>
      </c>
      <c r="ER9385" s="73">
        <f t="shared" si="6072"/>
        <v>279.47000000000003</v>
      </c>
      <c r="ES9385" s="73">
        <f t="shared" si="6072"/>
        <v>279.47000000000003</v>
      </c>
      <c r="ET9385" s="73">
        <f t="shared" si="6072"/>
        <v>279.47000000000003</v>
      </c>
      <c r="EU9385" s="73">
        <f t="shared" si="6072"/>
        <v>279.47000000000003</v>
      </c>
      <c r="EV9385" s="73">
        <f t="shared" si="6072"/>
        <v>279.47000000000003</v>
      </c>
      <c r="EW9385" s="73">
        <f t="shared" si="6072"/>
        <v>279.47000000000003</v>
      </c>
      <c r="EX9385" s="73">
        <f t="shared" si="6072"/>
        <v>279.47000000000003</v>
      </c>
      <c r="EY9385" s="73">
        <f t="shared" si="6072"/>
        <v>279.47000000000003</v>
      </c>
      <c r="EZ9385" s="73">
        <f t="shared" si="6072"/>
        <v>279.47000000000003</v>
      </c>
      <c r="FA9385" s="73">
        <f t="shared" si="6072"/>
        <v>279.47000000000003</v>
      </c>
      <c r="FB9385" s="73">
        <f t="shared" si="6072"/>
        <v>279.47000000000003</v>
      </c>
      <c r="FC9385" s="73">
        <f t="shared" si="6072"/>
        <v>279.47000000000003</v>
      </c>
      <c r="FD9385" s="73">
        <f t="shared" si="6072"/>
        <v>279.47000000000003</v>
      </c>
      <c r="FE9385" s="73">
        <f t="shared" si="6072"/>
        <v>279.47000000000003</v>
      </c>
      <c r="FF9385" s="73">
        <f t="shared" si="6072"/>
        <v>279.47000000000003</v>
      </c>
      <c r="FG9385" s="73">
        <f t="shared" si="6072"/>
        <v>279.47000000000003</v>
      </c>
      <c r="FH9385" s="73">
        <f t="shared" si="6072"/>
        <v>279.47000000000003</v>
      </c>
      <c r="FI9385" s="73">
        <f t="shared" si="6072"/>
        <v>279.47000000000003</v>
      </c>
      <c r="FJ9385" s="73">
        <f t="shared" si="6072"/>
        <v>279.47000000000003</v>
      </c>
      <c r="FK9385" s="73">
        <f t="shared" si="6072"/>
        <v>279.47000000000003</v>
      </c>
      <c r="FL9385" s="73">
        <f t="shared" si="6072"/>
        <v>279.47000000000003</v>
      </c>
      <c r="FM9385" s="73">
        <f t="shared" si="6072"/>
        <v>279.47000000000003</v>
      </c>
      <c r="FN9385" s="73">
        <f t="shared" si="6072"/>
        <v>279.47000000000003</v>
      </c>
      <c r="FO9385" s="73">
        <f t="shared" si="6072"/>
        <v>279.47000000000003</v>
      </c>
      <c r="FP9385" s="73">
        <f t="shared" si="6072"/>
        <v>279.47000000000003</v>
      </c>
      <c r="FQ9385" s="73">
        <f t="shared" si="6072"/>
        <v>279.47000000000003</v>
      </c>
      <c r="FR9385" s="73">
        <f t="shared" si="6072"/>
        <v>279.47000000000003</v>
      </c>
      <c r="FS9385" s="73">
        <f t="shared" si="6072"/>
        <v>279.47000000000003</v>
      </c>
      <c r="FT9385" s="73">
        <f t="shared" si="6072"/>
        <v>279.47000000000003</v>
      </c>
      <c r="FU9385" s="73">
        <f t="shared" si="6072"/>
        <v>279.47000000000003</v>
      </c>
      <c r="FV9385" s="73">
        <f t="shared" si="6072"/>
        <v>279.47000000000003</v>
      </c>
      <c r="FW9385" s="73">
        <f t="shared" si="6072"/>
        <v>279.47000000000003</v>
      </c>
      <c r="FX9385" s="73">
        <f t="shared" si="6072"/>
        <v>279.47000000000003</v>
      </c>
      <c r="FY9385" s="73">
        <f t="shared" si="6072"/>
        <v>279.47000000000003</v>
      </c>
      <c r="FZ9385" s="73">
        <f t="shared" si="6072"/>
        <v>279.47000000000003</v>
      </c>
      <c r="GA9385" s="73">
        <f t="shared" si="6072"/>
        <v>279.47000000000003</v>
      </c>
      <c r="GB9385" s="73">
        <f t="shared" si="6072"/>
        <v>279.47000000000003</v>
      </c>
      <c r="GC9385" s="73">
        <f t="shared" si="6072"/>
        <v>279.47000000000003</v>
      </c>
      <c r="GD9385" s="73">
        <f t="shared" si="6072"/>
        <v>279.47000000000003</v>
      </c>
      <c r="GE9385" s="73">
        <f t="shared" si="6072"/>
        <v>279.47000000000003</v>
      </c>
      <c r="GF9385" s="73">
        <f t="shared" si="6072"/>
        <v>279.47000000000003</v>
      </c>
      <c r="GG9385" s="73">
        <f t="shared" si="6072"/>
        <v>279.47000000000003</v>
      </c>
      <c r="GH9385" s="73">
        <f t="shared" si="6072"/>
        <v>279.47000000000003</v>
      </c>
      <c r="GI9385" s="73">
        <f t="shared" si="6072"/>
        <v>279.47000000000003</v>
      </c>
      <c r="GJ9385" s="73">
        <f t="shared" si="6072"/>
        <v>279.47000000000003</v>
      </c>
      <c r="GK9385" s="73">
        <f t="shared" si="6072"/>
        <v>279.47000000000003</v>
      </c>
      <c r="GL9385" s="73">
        <f t="shared" si="6072"/>
        <v>279.47000000000003</v>
      </c>
      <c r="GM9385" s="73">
        <f t="shared" si="6072"/>
        <v>279.47000000000003</v>
      </c>
      <c r="GN9385" s="73">
        <f t="shared" si="6072"/>
        <v>279.47000000000003</v>
      </c>
      <c r="GO9385" s="73">
        <f t="shared" si="6072"/>
        <v>279.47000000000003</v>
      </c>
      <c r="GP9385" s="73">
        <f t="shared" ref="GP9385:JA9385" si="6073">(GO9385+$F$9100*$F$9102*($F$55/$F$9101*GO9384+$F$55/$F$9101*GO9386))/(1+$F$9100*$F$9102*($F$55/$F$9101+$F$55/$F$9101))</f>
        <v>279.47000000000003</v>
      </c>
      <c r="GQ9385" s="73">
        <f t="shared" si="6073"/>
        <v>279.47000000000003</v>
      </c>
      <c r="GR9385" s="73">
        <f t="shared" si="6073"/>
        <v>279.47000000000003</v>
      </c>
      <c r="GS9385" s="73">
        <f t="shared" si="6073"/>
        <v>279.47000000000003</v>
      </c>
      <c r="GT9385" s="73">
        <f t="shared" si="6073"/>
        <v>279.47000000000003</v>
      </c>
      <c r="GU9385" s="73">
        <f t="shared" si="6073"/>
        <v>279.47000000000003</v>
      </c>
      <c r="GV9385" s="73">
        <f t="shared" si="6073"/>
        <v>279.47000000000003</v>
      </c>
      <c r="GW9385" s="73">
        <f t="shared" si="6073"/>
        <v>279.47000000000003</v>
      </c>
      <c r="GX9385" s="73">
        <f t="shared" si="6073"/>
        <v>279.47000000000003</v>
      </c>
      <c r="GY9385" s="73">
        <f t="shared" si="6073"/>
        <v>279.47000000000003</v>
      </c>
      <c r="GZ9385" s="73">
        <f t="shared" si="6073"/>
        <v>279.47000000000003</v>
      </c>
      <c r="HA9385" s="73">
        <f t="shared" si="6073"/>
        <v>279.47000000000003</v>
      </c>
      <c r="HB9385" s="73">
        <f t="shared" si="6073"/>
        <v>279.47000000000003</v>
      </c>
      <c r="HC9385" s="73">
        <f t="shared" si="6073"/>
        <v>279.47000000000003</v>
      </c>
      <c r="HD9385" s="73">
        <f t="shared" si="6073"/>
        <v>279.47000000000003</v>
      </c>
      <c r="HE9385" s="73">
        <f t="shared" si="6073"/>
        <v>279.47000000000003</v>
      </c>
      <c r="HF9385" s="73">
        <f t="shared" si="6073"/>
        <v>279.47000000000003</v>
      </c>
      <c r="HG9385" s="73">
        <f t="shared" si="6073"/>
        <v>279.47000000000003</v>
      </c>
      <c r="HH9385" s="73">
        <f t="shared" si="6073"/>
        <v>279.47000000000003</v>
      </c>
      <c r="HI9385" s="73">
        <f t="shared" si="6073"/>
        <v>279.47000000000003</v>
      </c>
      <c r="HJ9385" s="73">
        <f t="shared" si="6073"/>
        <v>279.47000000000003</v>
      </c>
      <c r="HK9385" s="73">
        <f t="shared" si="6073"/>
        <v>279.47000000000003</v>
      </c>
      <c r="HL9385" s="73">
        <f t="shared" si="6073"/>
        <v>279.47000000000003</v>
      </c>
      <c r="HM9385" s="73">
        <f t="shared" si="6073"/>
        <v>279.47000000000003</v>
      </c>
      <c r="HN9385" s="73">
        <f t="shared" si="6073"/>
        <v>279.47000000000003</v>
      </c>
      <c r="HO9385" s="73">
        <f t="shared" si="6073"/>
        <v>279.47000000000003</v>
      </c>
      <c r="HP9385" s="73">
        <f t="shared" si="6073"/>
        <v>279.47000000000003</v>
      </c>
      <c r="HQ9385" s="73">
        <f t="shared" si="6073"/>
        <v>279.47000000000003</v>
      </c>
      <c r="HR9385" s="73">
        <f t="shared" si="6073"/>
        <v>279.47000000000003</v>
      </c>
      <c r="HS9385" s="73">
        <f t="shared" si="6073"/>
        <v>279.47000000000003</v>
      </c>
      <c r="HT9385" s="73">
        <f t="shared" si="6073"/>
        <v>279.47000000000003</v>
      </c>
      <c r="HU9385" s="73">
        <f t="shared" si="6073"/>
        <v>279.47000000000003</v>
      </c>
      <c r="HV9385" s="73">
        <f t="shared" si="6073"/>
        <v>279.47000000000003</v>
      </c>
      <c r="HW9385" s="73">
        <f t="shared" si="6073"/>
        <v>279.47000000000003</v>
      </c>
      <c r="HX9385" s="73">
        <f t="shared" si="6073"/>
        <v>279.47000000000003</v>
      </c>
      <c r="HY9385" s="73">
        <f t="shared" si="6073"/>
        <v>279.47000000000003</v>
      </c>
      <c r="HZ9385" s="73">
        <f t="shared" si="6073"/>
        <v>279.47000000000003</v>
      </c>
      <c r="IA9385" s="73">
        <f t="shared" si="6073"/>
        <v>279.47000000000003</v>
      </c>
      <c r="IB9385" s="73">
        <f t="shared" si="6073"/>
        <v>279.47000000000003</v>
      </c>
      <c r="IC9385" s="73">
        <f t="shared" si="6073"/>
        <v>279.47000000000003</v>
      </c>
      <c r="ID9385" s="73">
        <f t="shared" si="6073"/>
        <v>279.47000000000003</v>
      </c>
      <c r="IE9385" s="73">
        <f t="shared" si="6073"/>
        <v>279.47000000000003</v>
      </c>
      <c r="IF9385" s="73">
        <f t="shared" si="6073"/>
        <v>279.47000000000003</v>
      </c>
      <c r="IG9385" s="73">
        <f t="shared" si="6073"/>
        <v>279.47000000000003</v>
      </c>
      <c r="IH9385" s="73">
        <f t="shared" si="6073"/>
        <v>279.47000000000003</v>
      </c>
      <c r="II9385" s="73">
        <f t="shared" si="6073"/>
        <v>279.47000000000003</v>
      </c>
      <c r="IJ9385" s="73">
        <f t="shared" si="6073"/>
        <v>279.47000000000003</v>
      </c>
      <c r="IK9385" s="73">
        <f t="shared" si="6073"/>
        <v>279.47000000000003</v>
      </c>
      <c r="IL9385" s="73">
        <f t="shared" si="6073"/>
        <v>279.47000000000003</v>
      </c>
      <c r="IM9385" s="73">
        <f t="shared" si="6073"/>
        <v>279.47000000000003</v>
      </c>
      <c r="IN9385" s="73">
        <f t="shared" si="6073"/>
        <v>279.47000000000003</v>
      </c>
      <c r="IO9385" s="73">
        <f t="shared" si="6073"/>
        <v>279.47000000000003</v>
      </c>
      <c r="IP9385" s="73">
        <f t="shared" si="6073"/>
        <v>279.47000000000003</v>
      </c>
      <c r="IQ9385" s="73">
        <f t="shared" si="6073"/>
        <v>279.47000000000003</v>
      </c>
      <c r="IR9385" s="73">
        <f t="shared" si="6073"/>
        <v>279.47000000000003</v>
      </c>
      <c r="IS9385" s="73">
        <f t="shared" si="6073"/>
        <v>279.47000000000003</v>
      </c>
      <c r="IT9385" s="73">
        <f t="shared" si="6073"/>
        <v>279.47000000000003</v>
      </c>
      <c r="IU9385" s="73">
        <f t="shared" si="6073"/>
        <v>279.47000000000003</v>
      </c>
      <c r="IV9385" s="73">
        <f t="shared" si="6073"/>
        <v>279.47000000000003</v>
      </c>
      <c r="IW9385" s="73">
        <f t="shared" si="6073"/>
        <v>279.47000000000003</v>
      </c>
      <c r="IX9385" s="73">
        <f t="shared" si="6073"/>
        <v>279.47000000000003</v>
      </c>
      <c r="IY9385" s="73">
        <f t="shared" si="6073"/>
        <v>279.47000000000003</v>
      </c>
      <c r="IZ9385" s="73">
        <f t="shared" si="6073"/>
        <v>279.47000000000003</v>
      </c>
      <c r="JA9385" s="73">
        <f t="shared" si="6073"/>
        <v>279.47000000000003</v>
      </c>
      <c r="JB9385" s="73">
        <f t="shared" ref="JB9385:KG9385" si="6074">(JA9385+$F$9100*$F$9102*($F$55/$F$9101*JA9384+$F$55/$F$9101*JA9386))/(1+$F$9100*$F$9102*($F$55/$F$9101+$F$55/$F$9101))</f>
        <v>279.47000000000003</v>
      </c>
      <c r="JC9385" s="73">
        <f t="shared" si="6074"/>
        <v>279.47000000000003</v>
      </c>
      <c r="JD9385" s="73">
        <f t="shared" si="6074"/>
        <v>279.47000000000003</v>
      </c>
      <c r="JE9385" s="73">
        <f t="shared" si="6074"/>
        <v>279.47000000000003</v>
      </c>
      <c r="JF9385" s="73">
        <f t="shared" si="6074"/>
        <v>279.47000000000003</v>
      </c>
      <c r="JG9385" s="73">
        <f t="shared" si="6074"/>
        <v>279.47000000000003</v>
      </c>
      <c r="JH9385" s="73">
        <f t="shared" si="6074"/>
        <v>279.47000000000003</v>
      </c>
      <c r="JI9385" s="73">
        <f t="shared" si="6074"/>
        <v>279.47000000000003</v>
      </c>
      <c r="JJ9385" s="73">
        <f t="shared" si="6074"/>
        <v>279.47000000000003</v>
      </c>
      <c r="JK9385" s="73">
        <f t="shared" si="6074"/>
        <v>279.47000000000003</v>
      </c>
      <c r="JL9385" s="73">
        <f t="shared" si="6074"/>
        <v>279.47000000000003</v>
      </c>
      <c r="JM9385" s="73">
        <f t="shared" si="6074"/>
        <v>279.47000000000003</v>
      </c>
      <c r="JN9385" s="73">
        <f t="shared" si="6074"/>
        <v>279.47000000000003</v>
      </c>
      <c r="JO9385" s="73">
        <f t="shared" si="6074"/>
        <v>279.47000000000003</v>
      </c>
      <c r="JP9385" s="73">
        <f t="shared" si="6074"/>
        <v>279.47000000000003</v>
      </c>
      <c r="JQ9385" s="73">
        <f t="shared" si="6074"/>
        <v>279.47000000000003</v>
      </c>
      <c r="JR9385" s="73">
        <f t="shared" si="6074"/>
        <v>279.47000000000003</v>
      </c>
      <c r="JS9385" s="73">
        <f t="shared" si="6074"/>
        <v>279.47000000000003</v>
      </c>
      <c r="JT9385" s="73">
        <f t="shared" si="6074"/>
        <v>279.47000000000003</v>
      </c>
      <c r="JU9385" s="73">
        <f t="shared" si="6074"/>
        <v>279.47000000000003</v>
      </c>
      <c r="JV9385" s="73">
        <f t="shared" si="6074"/>
        <v>279.47000000000003</v>
      </c>
      <c r="JW9385" s="73">
        <f t="shared" si="6074"/>
        <v>279.47000000000003</v>
      </c>
      <c r="JX9385" s="73">
        <f t="shared" si="6074"/>
        <v>279.47000000000003</v>
      </c>
      <c r="JY9385" s="73">
        <f t="shared" si="6074"/>
        <v>279.47000000000003</v>
      </c>
      <c r="JZ9385" s="73">
        <f t="shared" si="6074"/>
        <v>279.47000000000003</v>
      </c>
      <c r="KA9385" s="73">
        <f t="shared" si="6074"/>
        <v>279.47000000000003</v>
      </c>
      <c r="KB9385" s="73">
        <f t="shared" si="6074"/>
        <v>279.47000000000003</v>
      </c>
      <c r="KC9385" s="73">
        <f t="shared" si="6074"/>
        <v>279.47000000000003</v>
      </c>
      <c r="KD9385" s="73">
        <f t="shared" si="6074"/>
        <v>279.47000000000003</v>
      </c>
      <c r="KE9385" s="73">
        <f t="shared" si="6074"/>
        <v>279.47000000000003</v>
      </c>
      <c r="KF9385" s="73">
        <f t="shared" si="6074"/>
        <v>279.47000000000003</v>
      </c>
      <c r="KG9385" s="73">
        <f t="shared" si="6074"/>
        <v>279.47000000000003</v>
      </c>
      <c r="KH9385">
        <v>279.47000000000003</v>
      </c>
      <c r="KL9385" s="84"/>
      <c r="KP9385" s="84"/>
      <c r="KS9385" s="74"/>
      <c r="KT9385" s="74"/>
      <c r="KU9385" s="16"/>
      <c r="KV9385" s="72"/>
      <c r="KW9385" s="72"/>
      <c r="KX9385" s="16"/>
      <c r="KZ9385" s="16"/>
      <c r="LA9385" s="16"/>
      <c r="LB9385" s="74"/>
      <c r="LC9385" s="74"/>
    </row>
    <row r="9386" spans="2:315" x14ac:dyDescent="0.35">
      <c r="B9386">
        <v>280</v>
      </c>
      <c r="C9386">
        <f t="shared" si="5789"/>
        <v>2.7949999999999999</v>
      </c>
      <c r="E9386" s="92">
        <v>279.47000000000003</v>
      </c>
      <c r="F9386" s="73">
        <f t="shared" ref="F9386:BQ9386" si="6075">(E9386+$F$9100*$F$9102*($F$55/$F$9101*E9385+$F$55/$F$9101*E9387))/(1+$F$9100*$F$9102*($F$55/$F$9101+$F$55/$F$9101))</f>
        <v>279.47000000000003</v>
      </c>
      <c r="G9386" s="73">
        <f t="shared" si="6075"/>
        <v>279.47000000000003</v>
      </c>
      <c r="H9386" s="73">
        <f t="shared" si="6075"/>
        <v>279.47000000000003</v>
      </c>
      <c r="I9386" s="73">
        <f t="shared" si="6075"/>
        <v>279.47000000000003</v>
      </c>
      <c r="J9386" s="73">
        <f t="shared" si="6075"/>
        <v>279.47000000000003</v>
      </c>
      <c r="K9386" s="73">
        <f t="shared" si="6075"/>
        <v>279.47000000000003</v>
      </c>
      <c r="L9386" s="73">
        <f t="shared" si="6075"/>
        <v>279.47000000000003</v>
      </c>
      <c r="M9386" s="73">
        <f t="shared" si="6075"/>
        <v>279.47000000000003</v>
      </c>
      <c r="N9386" s="73">
        <f t="shared" si="6075"/>
        <v>279.47000000000003</v>
      </c>
      <c r="O9386" s="73">
        <f t="shared" si="6075"/>
        <v>279.47000000000003</v>
      </c>
      <c r="P9386" s="73">
        <f t="shared" si="6075"/>
        <v>279.47000000000003</v>
      </c>
      <c r="Q9386" s="73">
        <f t="shared" si="6075"/>
        <v>279.47000000000003</v>
      </c>
      <c r="R9386" s="73">
        <f t="shared" si="6075"/>
        <v>279.47000000000003</v>
      </c>
      <c r="S9386" s="73">
        <f t="shared" si="6075"/>
        <v>279.47000000000003</v>
      </c>
      <c r="T9386" s="73">
        <f t="shared" si="6075"/>
        <v>279.47000000000003</v>
      </c>
      <c r="U9386" s="73">
        <f t="shared" si="6075"/>
        <v>279.47000000000003</v>
      </c>
      <c r="V9386" s="73">
        <f t="shared" si="6075"/>
        <v>279.47000000000003</v>
      </c>
      <c r="W9386" s="73">
        <f t="shared" si="6075"/>
        <v>279.47000000000003</v>
      </c>
      <c r="X9386" s="73">
        <f t="shared" si="6075"/>
        <v>279.47000000000003</v>
      </c>
      <c r="Y9386" s="73">
        <f t="shared" si="6075"/>
        <v>279.47000000000003</v>
      </c>
      <c r="Z9386" s="73">
        <f t="shared" si="6075"/>
        <v>279.47000000000003</v>
      </c>
      <c r="AA9386" s="73">
        <f t="shared" si="6075"/>
        <v>279.47000000000003</v>
      </c>
      <c r="AB9386" s="73">
        <f t="shared" si="6075"/>
        <v>279.47000000000003</v>
      </c>
      <c r="AC9386" s="73">
        <f t="shared" si="6075"/>
        <v>279.47000000000003</v>
      </c>
      <c r="AD9386" s="73">
        <f t="shared" si="6075"/>
        <v>279.47000000000003</v>
      </c>
      <c r="AE9386" s="73">
        <f t="shared" si="6075"/>
        <v>279.47000000000003</v>
      </c>
      <c r="AF9386" s="73">
        <f t="shared" si="6075"/>
        <v>279.47000000000003</v>
      </c>
      <c r="AG9386" s="73">
        <f t="shared" si="6075"/>
        <v>279.47000000000003</v>
      </c>
      <c r="AH9386" s="73">
        <f t="shared" si="6075"/>
        <v>279.47000000000003</v>
      </c>
      <c r="AI9386" s="73">
        <f t="shared" si="6075"/>
        <v>279.47000000000003</v>
      </c>
      <c r="AJ9386" s="73">
        <f t="shared" si="6075"/>
        <v>279.47000000000003</v>
      </c>
      <c r="AK9386" s="73">
        <f t="shared" si="6075"/>
        <v>279.47000000000003</v>
      </c>
      <c r="AL9386" s="73">
        <f t="shared" si="6075"/>
        <v>279.47000000000003</v>
      </c>
      <c r="AM9386" s="73">
        <f t="shared" si="6075"/>
        <v>279.47000000000003</v>
      </c>
      <c r="AN9386" s="73">
        <f t="shared" si="6075"/>
        <v>279.47000000000003</v>
      </c>
      <c r="AO9386" s="73">
        <f t="shared" si="6075"/>
        <v>279.47000000000003</v>
      </c>
      <c r="AP9386" s="73">
        <f t="shared" si="6075"/>
        <v>279.47000000000003</v>
      </c>
      <c r="AQ9386" s="73">
        <f t="shared" si="6075"/>
        <v>279.47000000000003</v>
      </c>
      <c r="AR9386" s="73">
        <f t="shared" si="6075"/>
        <v>279.47000000000003</v>
      </c>
      <c r="AS9386" s="73">
        <f t="shared" si="6075"/>
        <v>279.47000000000003</v>
      </c>
      <c r="AT9386" s="73">
        <f t="shared" si="6075"/>
        <v>279.47000000000003</v>
      </c>
      <c r="AU9386" s="73">
        <f t="shared" si="6075"/>
        <v>279.47000000000003</v>
      </c>
      <c r="AV9386" s="73">
        <f t="shared" si="6075"/>
        <v>279.47000000000003</v>
      </c>
      <c r="AW9386" s="73">
        <f t="shared" si="6075"/>
        <v>279.47000000000003</v>
      </c>
      <c r="AX9386" s="73">
        <f t="shared" si="6075"/>
        <v>279.47000000000003</v>
      </c>
      <c r="AY9386" s="73">
        <f t="shared" si="6075"/>
        <v>279.47000000000003</v>
      </c>
      <c r="AZ9386" s="73">
        <f t="shared" si="6075"/>
        <v>279.47000000000003</v>
      </c>
      <c r="BA9386" s="73">
        <f t="shared" si="6075"/>
        <v>279.47000000000003</v>
      </c>
      <c r="BB9386" s="73">
        <f t="shared" si="6075"/>
        <v>279.47000000000003</v>
      </c>
      <c r="BC9386" s="73">
        <f t="shared" si="6075"/>
        <v>279.47000000000003</v>
      </c>
      <c r="BD9386" s="73">
        <f t="shared" si="6075"/>
        <v>279.47000000000003</v>
      </c>
      <c r="BE9386" s="73">
        <f t="shared" si="6075"/>
        <v>279.47000000000003</v>
      </c>
      <c r="BF9386" s="73">
        <f t="shared" si="6075"/>
        <v>279.47000000000003</v>
      </c>
      <c r="BG9386" s="73">
        <f t="shared" si="6075"/>
        <v>279.47000000000003</v>
      </c>
      <c r="BH9386" s="73">
        <f t="shared" si="6075"/>
        <v>279.47000000000003</v>
      </c>
      <c r="BI9386" s="73">
        <f t="shared" si="6075"/>
        <v>279.47000000000003</v>
      </c>
      <c r="BJ9386" s="73">
        <f t="shared" si="6075"/>
        <v>279.47000000000003</v>
      </c>
      <c r="BK9386" s="73">
        <f t="shared" si="6075"/>
        <v>279.47000000000003</v>
      </c>
      <c r="BL9386" s="73">
        <f t="shared" si="6075"/>
        <v>279.47000000000003</v>
      </c>
      <c r="BM9386" s="73">
        <f t="shared" si="6075"/>
        <v>279.47000000000003</v>
      </c>
      <c r="BN9386" s="73">
        <f t="shared" si="6075"/>
        <v>279.47000000000003</v>
      </c>
      <c r="BO9386" s="73">
        <f t="shared" si="6075"/>
        <v>279.47000000000003</v>
      </c>
      <c r="BP9386" s="73">
        <f t="shared" si="6075"/>
        <v>279.47000000000003</v>
      </c>
      <c r="BQ9386" s="73">
        <f t="shared" si="6075"/>
        <v>279.47000000000003</v>
      </c>
      <c r="BR9386" s="73">
        <f t="shared" ref="BR9386:EC9386" si="6076">(BQ9386+$F$9100*$F$9102*($F$55/$F$9101*BQ9385+$F$55/$F$9101*BQ9387))/(1+$F$9100*$F$9102*($F$55/$F$9101+$F$55/$F$9101))</f>
        <v>279.47000000000003</v>
      </c>
      <c r="BS9386" s="73">
        <f t="shared" si="6076"/>
        <v>279.47000000000003</v>
      </c>
      <c r="BT9386" s="73">
        <f t="shared" si="6076"/>
        <v>279.47000000000003</v>
      </c>
      <c r="BU9386" s="73">
        <f t="shared" si="6076"/>
        <v>279.47000000000003</v>
      </c>
      <c r="BV9386" s="73">
        <f t="shared" si="6076"/>
        <v>279.47000000000003</v>
      </c>
      <c r="BW9386" s="73">
        <f t="shared" si="6076"/>
        <v>279.47000000000003</v>
      </c>
      <c r="BX9386" s="73">
        <f t="shared" si="6076"/>
        <v>279.47000000000003</v>
      </c>
      <c r="BY9386" s="73">
        <f t="shared" si="6076"/>
        <v>279.47000000000003</v>
      </c>
      <c r="BZ9386" s="73">
        <f t="shared" si="6076"/>
        <v>279.47000000000003</v>
      </c>
      <c r="CA9386" s="73">
        <f t="shared" si="6076"/>
        <v>279.47000000000003</v>
      </c>
      <c r="CB9386" s="73">
        <f t="shared" si="6076"/>
        <v>279.47000000000003</v>
      </c>
      <c r="CC9386" s="73">
        <f t="shared" si="6076"/>
        <v>279.47000000000003</v>
      </c>
      <c r="CD9386" s="73">
        <f t="shared" si="6076"/>
        <v>279.47000000000003</v>
      </c>
      <c r="CE9386" s="73">
        <f t="shared" si="6076"/>
        <v>279.47000000000003</v>
      </c>
      <c r="CF9386" s="73">
        <f t="shared" si="6076"/>
        <v>279.47000000000003</v>
      </c>
      <c r="CG9386" s="73">
        <f t="shared" si="6076"/>
        <v>279.47000000000003</v>
      </c>
      <c r="CH9386" s="73">
        <f t="shared" si="6076"/>
        <v>279.47000000000003</v>
      </c>
      <c r="CI9386" s="73">
        <f t="shared" si="6076"/>
        <v>279.47000000000003</v>
      </c>
      <c r="CJ9386" s="73">
        <f t="shared" si="6076"/>
        <v>279.47000000000003</v>
      </c>
      <c r="CK9386" s="73">
        <f t="shared" si="6076"/>
        <v>279.47000000000003</v>
      </c>
      <c r="CL9386" s="73">
        <f t="shared" si="6076"/>
        <v>279.47000000000003</v>
      </c>
      <c r="CM9386" s="73">
        <f t="shared" si="6076"/>
        <v>279.47000000000003</v>
      </c>
      <c r="CN9386" s="73">
        <f t="shared" si="6076"/>
        <v>279.47000000000003</v>
      </c>
      <c r="CO9386" s="73">
        <f t="shared" si="6076"/>
        <v>279.47000000000003</v>
      </c>
      <c r="CP9386" s="73">
        <f t="shared" si="6076"/>
        <v>279.47000000000003</v>
      </c>
      <c r="CQ9386" s="73">
        <f t="shared" si="6076"/>
        <v>279.47000000000003</v>
      </c>
      <c r="CR9386" s="73">
        <f t="shared" si="6076"/>
        <v>279.47000000000003</v>
      </c>
      <c r="CS9386" s="73">
        <f t="shared" si="6076"/>
        <v>279.47000000000003</v>
      </c>
      <c r="CT9386" s="73">
        <f t="shared" si="6076"/>
        <v>279.47000000000003</v>
      </c>
      <c r="CU9386" s="73">
        <f t="shared" si="6076"/>
        <v>279.47000000000003</v>
      </c>
      <c r="CV9386" s="73">
        <f t="shared" si="6076"/>
        <v>279.47000000000003</v>
      </c>
      <c r="CW9386" s="73">
        <f t="shared" si="6076"/>
        <v>279.47000000000003</v>
      </c>
      <c r="CX9386" s="73">
        <f t="shared" si="6076"/>
        <v>279.47000000000003</v>
      </c>
      <c r="CY9386" s="73">
        <f t="shared" si="6076"/>
        <v>279.47000000000003</v>
      </c>
      <c r="CZ9386" s="73">
        <f t="shared" si="6076"/>
        <v>279.47000000000003</v>
      </c>
      <c r="DA9386" s="73">
        <f t="shared" si="6076"/>
        <v>279.47000000000003</v>
      </c>
      <c r="DB9386" s="73">
        <f t="shared" si="6076"/>
        <v>279.47000000000003</v>
      </c>
      <c r="DC9386" s="73">
        <f t="shared" si="6076"/>
        <v>279.47000000000003</v>
      </c>
      <c r="DD9386" s="73">
        <f t="shared" si="6076"/>
        <v>279.47000000000003</v>
      </c>
      <c r="DE9386" s="73">
        <f t="shared" si="6076"/>
        <v>279.47000000000003</v>
      </c>
      <c r="DF9386" s="73">
        <f t="shared" si="6076"/>
        <v>279.47000000000003</v>
      </c>
      <c r="DG9386" s="73">
        <f t="shared" si="6076"/>
        <v>279.47000000000003</v>
      </c>
      <c r="DH9386" s="73">
        <f t="shared" si="6076"/>
        <v>279.47000000000003</v>
      </c>
      <c r="DI9386" s="73">
        <f t="shared" si="6076"/>
        <v>279.47000000000003</v>
      </c>
      <c r="DJ9386" s="73">
        <f t="shared" si="6076"/>
        <v>279.47000000000003</v>
      </c>
      <c r="DK9386" s="73">
        <f t="shared" si="6076"/>
        <v>279.47000000000003</v>
      </c>
      <c r="DL9386" s="73">
        <f t="shared" si="6076"/>
        <v>279.47000000000003</v>
      </c>
      <c r="DM9386" s="73">
        <f t="shared" si="6076"/>
        <v>279.47000000000003</v>
      </c>
      <c r="DN9386" s="73">
        <f t="shared" si="6076"/>
        <v>279.47000000000003</v>
      </c>
      <c r="DO9386" s="73">
        <f t="shared" si="6076"/>
        <v>279.47000000000003</v>
      </c>
      <c r="DP9386" s="73">
        <f t="shared" si="6076"/>
        <v>279.47000000000003</v>
      </c>
      <c r="DQ9386" s="73">
        <f t="shared" si="6076"/>
        <v>279.47000000000003</v>
      </c>
      <c r="DR9386" s="73">
        <f t="shared" si="6076"/>
        <v>279.47000000000003</v>
      </c>
      <c r="DS9386" s="73">
        <f t="shared" si="6076"/>
        <v>279.47000000000003</v>
      </c>
      <c r="DT9386" s="73">
        <f t="shared" si="6076"/>
        <v>279.47000000000003</v>
      </c>
      <c r="DU9386" s="73">
        <f t="shared" si="6076"/>
        <v>279.47000000000003</v>
      </c>
      <c r="DV9386" s="73">
        <f t="shared" si="6076"/>
        <v>279.47000000000003</v>
      </c>
      <c r="DW9386" s="73">
        <f t="shared" si="6076"/>
        <v>279.47000000000003</v>
      </c>
      <c r="DX9386" s="73">
        <f t="shared" si="6076"/>
        <v>279.47000000000003</v>
      </c>
      <c r="DY9386" s="73">
        <f t="shared" si="6076"/>
        <v>279.47000000000003</v>
      </c>
      <c r="DZ9386" s="73">
        <f t="shared" si="6076"/>
        <v>279.47000000000003</v>
      </c>
      <c r="EA9386" s="73">
        <f t="shared" si="6076"/>
        <v>279.47000000000003</v>
      </c>
      <c r="EB9386" s="73">
        <f t="shared" si="6076"/>
        <v>279.47000000000003</v>
      </c>
      <c r="EC9386" s="73">
        <f t="shared" si="6076"/>
        <v>279.47000000000003</v>
      </c>
      <c r="ED9386" s="73">
        <f t="shared" ref="ED9386:GO9386" si="6077">(EC9386+$F$9100*$F$9102*($F$55/$F$9101*EC9385+$F$55/$F$9101*EC9387))/(1+$F$9100*$F$9102*($F$55/$F$9101+$F$55/$F$9101))</f>
        <v>279.47000000000003</v>
      </c>
      <c r="EE9386" s="73">
        <f t="shared" si="6077"/>
        <v>279.47000000000003</v>
      </c>
      <c r="EF9386" s="73">
        <f t="shared" si="6077"/>
        <v>279.47000000000003</v>
      </c>
      <c r="EG9386" s="73">
        <f t="shared" si="6077"/>
        <v>279.47000000000003</v>
      </c>
      <c r="EH9386" s="73">
        <f t="shared" si="6077"/>
        <v>279.47000000000003</v>
      </c>
      <c r="EI9386" s="73">
        <f t="shared" si="6077"/>
        <v>279.47000000000003</v>
      </c>
      <c r="EJ9386" s="73">
        <f t="shared" si="6077"/>
        <v>279.47000000000003</v>
      </c>
      <c r="EK9386" s="73">
        <f t="shared" si="6077"/>
        <v>279.47000000000003</v>
      </c>
      <c r="EL9386" s="73">
        <f t="shared" si="6077"/>
        <v>279.47000000000003</v>
      </c>
      <c r="EM9386" s="73">
        <f t="shared" si="6077"/>
        <v>279.47000000000003</v>
      </c>
      <c r="EN9386" s="73">
        <f t="shared" si="6077"/>
        <v>279.47000000000003</v>
      </c>
      <c r="EO9386" s="73">
        <f t="shared" si="6077"/>
        <v>279.47000000000003</v>
      </c>
      <c r="EP9386" s="73">
        <f t="shared" si="6077"/>
        <v>279.47000000000003</v>
      </c>
      <c r="EQ9386" s="73">
        <f t="shared" si="6077"/>
        <v>279.47000000000003</v>
      </c>
      <c r="ER9386" s="73">
        <f t="shared" si="6077"/>
        <v>279.47000000000003</v>
      </c>
      <c r="ES9386" s="73">
        <f t="shared" si="6077"/>
        <v>279.47000000000003</v>
      </c>
      <c r="ET9386" s="73">
        <f t="shared" si="6077"/>
        <v>279.47000000000003</v>
      </c>
      <c r="EU9386" s="73">
        <f t="shared" si="6077"/>
        <v>279.47000000000003</v>
      </c>
      <c r="EV9386" s="73">
        <f t="shared" si="6077"/>
        <v>279.47000000000003</v>
      </c>
      <c r="EW9386" s="73">
        <f t="shared" si="6077"/>
        <v>279.47000000000003</v>
      </c>
      <c r="EX9386" s="73">
        <f t="shared" si="6077"/>
        <v>279.47000000000003</v>
      </c>
      <c r="EY9386" s="73">
        <f t="shared" si="6077"/>
        <v>279.47000000000003</v>
      </c>
      <c r="EZ9386" s="73">
        <f t="shared" si="6077"/>
        <v>279.47000000000003</v>
      </c>
      <c r="FA9386" s="73">
        <f t="shared" si="6077"/>
        <v>279.47000000000003</v>
      </c>
      <c r="FB9386" s="73">
        <f t="shared" si="6077"/>
        <v>279.47000000000003</v>
      </c>
      <c r="FC9386" s="73">
        <f t="shared" si="6077"/>
        <v>279.47000000000003</v>
      </c>
      <c r="FD9386" s="73">
        <f t="shared" si="6077"/>
        <v>279.47000000000003</v>
      </c>
      <c r="FE9386" s="73">
        <f t="shared" si="6077"/>
        <v>279.47000000000003</v>
      </c>
      <c r="FF9386" s="73">
        <f t="shared" si="6077"/>
        <v>279.47000000000003</v>
      </c>
      <c r="FG9386" s="73">
        <f t="shared" si="6077"/>
        <v>279.47000000000003</v>
      </c>
      <c r="FH9386" s="73">
        <f t="shared" si="6077"/>
        <v>279.47000000000003</v>
      </c>
      <c r="FI9386" s="73">
        <f t="shared" si="6077"/>
        <v>279.47000000000003</v>
      </c>
      <c r="FJ9386" s="73">
        <f t="shared" si="6077"/>
        <v>279.47000000000003</v>
      </c>
      <c r="FK9386" s="73">
        <f t="shared" si="6077"/>
        <v>279.47000000000003</v>
      </c>
      <c r="FL9386" s="73">
        <f t="shared" si="6077"/>
        <v>279.47000000000003</v>
      </c>
      <c r="FM9386" s="73">
        <f t="shared" si="6077"/>
        <v>279.47000000000003</v>
      </c>
      <c r="FN9386" s="73">
        <f t="shared" si="6077"/>
        <v>279.47000000000003</v>
      </c>
      <c r="FO9386" s="73">
        <f t="shared" si="6077"/>
        <v>279.47000000000003</v>
      </c>
      <c r="FP9386" s="73">
        <f t="shared" si="6077"/>
        <v>279.47000000000003</v>
      </c>
      <c r="FQ9386" s="73">
        <f t="shared" si="6077"/>
        <v>279.47000000000003</v>
      </c>
      <c r="FR9386" s="73">
        <f t="shared" si="6077"/>
        <v>279.47000000000003</v>
      </c>
      <c r="FS9386" s="73">
        <f t="shared" si="6077"/>
        <v>279.47000000000003</v>
      </c>
      <c r="FT9386" s="73">
        <f t="shared" si="6077"/>
        <v>279.47000000000003</v>
      </c>
      <c r="FU9386" s="73">
        <f t="shared" si="6077"/>
        <v>279.47000000000003</v>
      </c>
      <c r="FV9386" s="73">
        <f t="shared" si="6077"/>
        <v>279.47000000000003</v>
      </c>
      <c r="FW9386" s="73">
        <f t="shared" si="6077"/>
        <v>279.47000000000003</v>
      </c>
      <c r="FX9386" s="73">
        <f t="shared" si="6077"/>
        <v>279.47000000000003</v>
      </c>
      <c r="FY9386" s="73">
        <f t="shared" si="6077"/>
        <v>279.47000000000003</v>
      </c>
      <c r="FZ9386" s="73">
        <f t="shared" si="6077"/>
        <v>279.47000000000003</v>
      </c>
      <c r="GA9386" s="73">
        <f t="shared" si="6077"/>
        <v>279.47000000000003</v>
      </c>
      <c r="GB9386" s="73">
        <f t="shared" si="6077"/>
        <v>279.47000000000003</v>
      </c>
      <c r="GC9386" s="73">
        <f t="shared" si="6077"/>
        <v>279.47000000000003</v>
      </c>
      <c r="GD9386" s="73">
        <f t="shared" si="6077"/>
        <v>279.47000000000003</v>
      </c>
      <c r="GE9386" s="73">
        <f t="shared" si="6077"/>
        <v>279.47000000000003</v>
      </c>
      <c r="GF9386" s="73">
        <f t="shared" si="6077"/>
        <v>279.47000000000003</v>
      </c>
      <c r="GG9386" s="73">
        <f t="shared" si="6077"/>
        <v>279.47000000000003</v>
      </c>
      <c r="GH9386" s="73">
        <f t="shared" si="6077"/>
        <v>279.47000000000003</v>
      </c>
      <c r="GI9386" s="73">
        <f t="shared" si="6077"/>
        <v>279.47000000000003</v>
      </c>
      <c r="GJ9386" s="73">
        <f t="shared" si="6077"/>
        <v>279.47000000000003</v>
      </c>
      <c r="GK9386" s="73">
        <f t="shared" si="6077"/>
        <v>279.47000000000003</v>
      </c>
      <c r="GL9386" s="73">
        <f t="shared" si="6077"/>
        <v>279.47000000000003</v>
      </c>
      <c r="GM9386" s="73">
        <f t="shared" si="6077"/>
        <v>279.47000000000003</v>
      </c>
      <c r="GN9386" s="73">
        <f t="shared" si="6077"/>
        <v>279.47000000000003</v>
      </c>
      <c r="GO9386" s="73">
        <f t="shared" si="6077"/>
        <v>279.47000000000003</v>
      </c>
      <c r="GP9386" s="73">
        <f t="shared" ref="GP9386:JA9386" si="6078">(GO9386+$F$9100*$F$9102*($F$55/$F$9101*GO9385+$F$55/$F$9101*GO9387))/(1+$F$9100*$F$9102*($F$55/$F$9101+$F$55/$F$9101))</f>
        <v>279.47000000000003</v>
      </c>
      <c r="GQ9386" s="73">
        <f t="shared" si="6078"/>
        <v>279.47000000000003</v>
      </c>
      <c r="GR9386" s="73">
        <f t="shared" si="6078"/>
        <v>279.47000000000003</v>
      </c>
      <c r="GS9386" s="73">
        <f t="shared" si="6078"/>
        <v>279.47000000000003</v>
      </c>
      <c r="GT9386" s="73">
        <f t="shared" si="6078"/>
        <v>279.47000000000003</v>
      </c>
      <c r="GU9386" s="73">
        <f t="shared" si="6078"/>
        <v>279.47000000000003</v>
      </c>
      <c r="GV9386" s="73">
        <f t="shared" si="6078"/>
        <v>279.47000000000003</v>
      </c>
      <c r="GW9386" s="73">
        <f t="shared" si="6078"/>
        <v>279.47000000000003</v>
      </c>
      <c r="GX9386" s="73">
        <f t="shared" si="6078"/>
        <v>279.47000000000003</v>
      </c>
      <c r="GY9386" s="73">
        <f t="shared" si="6078"/>
        <v>279.47000000000003</v>
      </c>
      <c r="GZ9386" s="73">
        <f t="shared" si="6078"/>
        <v>279.47000000000003</v>
      </c>
      <c r="HA9386" s="73">
        <f t="shared" si="6078"/>
        <v>279.47000000000003</v>
      </c>
      <c r="HB9386" s="73">
        <f t="shared" si="6078"/>
        <v>279.47000000000003</v>
      </c>
      <c r="HC9386" s="73">
        <f t="shared" si="6078"/>
        <v>279.47000000000003</v>
      </c>
      <c r="HD9386" s="73">
        <f t="shared" si="6078"/>
        <v>279.47000000000003</v>
      </c>
      <c r="HE9386" s="73">
        <f t="shared" si="6078"/>
        <v>279.47000000000003</v>
      </c>
      <c r="HF9386" s="73">
        <f t="shared" si="6078"/>
        <v>279.47000000000003</v>
      </c>
      <c r="HG9386" s="73">
        <f t="shared" si="6078"/>
        <v>279.47000000000003</v>
      </c>
      <c r="HH9386" s="73">
        <f t="shared" si="6078"/>
        <v>279.47000000000003</v>
      </c>
      <c r="HI9386" s="73">
        <f t="shared" si="6078"/>
        <v>279.47000000000003</v>
      </c>
      <c r="HJ9386" s="73">
        <f t="shared" si="6078"/>
        <v>279.47000000000003</v>
      </c>
      <c r="HK9386" s="73">
        <f t="shared" si="6078"/>
        <v>279.47000000000003</v>
      </c>
      <c r="HL9386" s="73">
        <f t="shared" si="6078"/>
        <v>279.47000000000003</v>
      </c>
      <c r="HM9386" s="73">
        <f t="shared" si="6078"/>
        <v>279.47000000000003</v>
      </c>
      <c r="HN9386" s="73">
        <f t="shared" si="6078"/>
        <v>279.47000000000003</v>
      </c>
      <c r="HO9386" s="73">
        <f t="shared" si="6078"/>
        <v>279.47000000000003</v>
      </c>
      <c r="HP9386" s="73">
        <f t="shared" si="6078"/>
        <v>279.47000000000003</v>
      </c>
      <c r="HQ9386" s="73">
        <f t="shared" si="6078"/>
        <v>279.47000000000003</v>
      </c>
      <c r="HR9386" s="73">
        <f t="shared" si="6078"/>
        <v>279.47000000000003</v>
      </c>
      <c r="HS9386" s="73">
        <f t="shared" si="6078"/>
        <v>279.47000000000003</v>
      </c>
      <c r="HT9386" s="73">
        <f t="shared" si="6078"/>
        <v>279.47000000000003</v>
      </c>
      <c r="HU9386" s="73">
        <f t="shared" si="6078"/>
        <v>279.47000000000003</v>
      </c>
      <c r="HV9386" s="73">
        <f t="shared" si="6078"/>
        <v>279.47000000000003</v>
      </c>
      <c r="HW9386" s="73">
        <f t="shared" si="6078"/>
        <v>279.47000000000003</v>
      </c>
      <c r="HX9386" s="73">
        <f t="shared" si="6078"/>
        <v>279.47000000000003</v>
      </c>
      <c r="HY9386" s="73">
        <f t="shared" si="6078"/>
        <v>279.47000000000003</v>
      </c>
      <c r="HZ9386" s="73">
        <f t="shared" si="6078"/>
        <v>279.47000000000003</v>
      </c>
      <c r="IA9386" s="73">
        <f t="shared" si="6078"/>
        <v>279.47000000000003</v>
      </c>
      <c r="IB9386" s="73">
        <f t="shared" si="6078"/>
        <v>279.47000000000003</v>
      </c>
      <c r="IC9386" s="73">
        <f t="shared" si="6078"/>
        <v>279.47000000000003</v>
      </c>
      <c r="ID9386" s="73">
        <f t="shared" si="6078"/>
        <v>279.47000000000003</v>
      </c>
      <c r="IE9386" s="73">
        <f t="shared" si="6078"/>
        <v>279.47000000000003</v>
      </c>
      <c r="IF9386" s="73">
        <f t="shared" si="6078"/>
        <v>279.47000000000003</v>
      </c>
      <c r="IG9386" s="73">
        <f t="shared" si="6078"/>
        <v>279.47000000000003</v>
      </c>
      <c r="IH9386" s="73">
        <f t="shared" si="6078"/>
        <v>279.47000000000003</v>
      </c>
      <c r="II9386" s="73">
        <f t="shared" si="6078"/>
        <v>279.47000000000003</v>
      </c>
      <c r="IJ9386" s="73">
        <f t="shared" si="6078"/>
        <v>279.47000000000003</v>
      </c>
      <c r="IK9386" s="73">
        <f t="shared" si="6078"/>
        <v>279.47000000000003</v>
      </c>
      <c r="IL9386" s="73">
        <f t="shared" si="6078"/>
        <v>279.47000000000003</v>
      </c>
      <c r="IM9386" s="73">
        <f t="shared" si="6078"/>
        <v>279.47000000000003</v>
      </c>
      <c r="IN9386" s="73">
        <f t="shared" si="6078"/>
        <v>279.47000000000003</v>
      </c>
      <c r="IO9386" s="73">
        <f t="shared" si="6078"/>
        <v>279.47000000000003</v>
      </c>
      <c r="IP9386" s="73">
        <f t="shared" si="6078"/>
        <v>279.47000000000003</v>
      </c>
      <c r="IQ9386" s="73">
        <f t="shared" si="6078"/>
        <v>279.47000000000003</v>
      </c>
      <c r="IR9386" s="73">
        <f t="shared" si="6078"/>
        <v>279.47000000000003</v>
      </c>
      <c r="IS9386" s="73">
        <f t="shared" si="6078"/>
        <v>279.47000000000003</v>
      </c>
      <c r="IT9386" s="73">
        <f t="shared" si="6078"/>
        <v>279.47000000000003</v>
      </c>
      <c r="IU9386" s="73">
        <f t="shared" si="6078"/>
        <v>279.47000000000003</v>
      </c>
      <c r="IV9386" s="73">
        <f t="shared" si="6078"/>
        <v>279.47000000000003</v>
      </c>
      <c r="IW9386" s="73">
        <f t="shared" si="6078"/>
        <v>279.47000000000003</v>
      </c>
      <c r="IX9386" s="73">
        <f t="shared" si="6078"/>
        <v>279.47000000000003</v>
      </c>
      <c r="IY9386" s="73">
        <f t="shared" si="6078"/>
        <v>279.47000000000003</v>
      </c>
      <c r="IZ9386" s="73">
        <f t="shared" si="6078"/>
        <v>279.47000000000003</v>
      </c>
      <c r="JA9386" s="73">
        <f t="shared" si="6078"/>
        <v>279.47000000000003</v>
      </c>
      <c r="JB9386" s="73">
        <f t="shared" ref="JB9386:KG9386" si="6079">(JA9386+$F$9100*$F$9102*($F$55/$F$9101*JA9385+$F$55/$F$9101*JA9387))/(1+$F$9100*$F$9102*($F$55/$F$9101+$F$55/$F$9101))</f>
        <v>279.47000000000003</v>
      </c>
      <c r="JC9386" s="73">
        <f t="shared" si="6079"/>
        <v>279.47000000000003</v>
      </c>
      <c r="JD9386" s="73">
        <f t="shared" si="6079"/>
        <v>279.47000000000003</v>
      </c>
      <c r="JE9386" s="73">
        <f t="shared" si="6079"/>
        <v>279.47000000000003</v>
      </c>
      <c r="JF9386" s="73">
        <f t="shared" si="6079"/>
        <v>279.47000000000003</v>
      </c>
      <c r="JG9386" s="73">
        <f t="shared" si="6079"/>
        <v>279.47000000000003</v>
      </c>
      <c r="JH9386" s="73">
        <f t="shared" si="6079"/>
        <v>279.47000000000003</v>
      </c>
      <c r="JI9386" s="73">
        <f t="shared" si="6079"/>
        <v>279.47000000000003</v>
      </c>
      <c r="JJ9386" s="73">
        <f t="shared" si="6079"/>
        <v>279.47000000000003</v>
      </c>
      <c r="JK9386" s="73">
        <f t="shared" si="6079"/>
        <v>279.47000000000003</v>
      </c>
      <c r="JL9386" s="73">
        <f t="shared" si="6079"/>
        <v>279.47000000000003</v>
      </c>
      <c r="JM9386" s="73">
        <f t="shared" si="6079"/>
        <v>279.47000000000003</v>
      </c>
      <c r="JN9386" s="73">
        <f t="shared" si="6079"/>
        <v>279.47000000000003</v>
      </c>
      <c r="JO9386" s="73">
        <f t="shared" si="6079"/>
        <v>279.47000000000003</v>
      </c>
      <c r="JP9386" s="73">
        <f t="shared" si="6079"/>
        <v>279.47000000000003</v>
      </c>
      <c r="JQ9386" s="73">
        <f t="shared" si="6079"/>
        <v>279.47000000000003</v>
      </c>
      <c r="JR9386" s="73">
        <f t="shared" si="6079"/>
        <v>279.47000000000003</v>
      </c>
      <c r="JS9386" s="73">
        <f t="shared" si="6079"/>
        <v>279.47000000000003</v>
      </c>
      <c r="JT9386" s="73">
        <f t="shared" si="6079"/>
        <v>279.47000000000003</v>
      </c>
      <c r="JU9386" s="73">
        <f t="shared" si="6079"/>
        <v>279.47000000000003</v>
      </c>
      <c r="JV9386" s="73">
        <f t="shared" si="6079"/>
        <v>279.47000000000003</v>
      </c>
      <c r="JW9386" s="73">
        <f t="shared" si="6079"/>
        <v>279.47000000000003</v>
      </c>
      <c r="JX9386" s="73">
        <f t="shared" si="6079"/>
        <v>279.47000000000003</v>
      </c>
      <c r="JY9386" s="73">
        <f t="shared" si="6079"/>
        <v>279.47000000000003</v>
      </c>
      <c r="JZ9386" s="73">
        <f t="shared" si="6079"/>
        <v>279.47000000000003</v>
      </c>
      <c r="KA9386" s="73">
        <f t="shared" si="6079"/>
        <v>279.47000000000003</v>
      </c>
      <c r="KB9386" s="73">
        <f t="shared" si="6079"/>
        <v>279.47000000000003</v>
      </c>
      <c r="KC9386" s="73">
        <f t="shared" si="6079"/>
        <v>279.47000000000003</v>
      </c>
      <c r="KD9386" s="73">
        <f t="shared" si="6079"/>
        <v>279.47000000000003</v>
      </c>
      <c r="KE9386" s="73">
        <f t="shared" si="6079"/>
        <v>279.47000000000003</v>
      </c>
      <c r="KF9386" s="73">
        <f t="shared" si="6079"/>
        <v>279.47000000000003</v>
      </c>
      <c r="KG9386" s="73">
        <f t="shared" si="6079"/>
        <v>279.47000000000003</v>
      </c>
      <c r="KH9386">
        <v>279.47000000000003</v>
      </c>
      <c r="KL9386" s="84"/>
      <c r="KP9386" s="84"/>
      <c r="KS9386" s="74"/>
      <c r="KT9386" s="74"/>
      <c r="KU9386" s="16"/>
      <c r="KV9386" s="72"/>
      <c r="KW9386" s="72"/>
      <c r="KX9386" s="16"/>
      <c r="KZ9386" s="16"/>
      <c r="LA9386" s="16"/>
      <c r="LB9386" s="74"/>
      <c r="LC9386" s="74"/>
    </row>
    <row r="9387" spans="2:315" x14ac:dyDescent="0.35">
      <c r="B9387">
        <v>281</v>
      </c>
      <c r="C9387">
        <f t="shared" si="5789"/>
        <v>2.8050000000000002</v>
      </c>
      <c r="E9387" s="92">
        <v>279.47000000000003</v>
      </c>
      <c r="F9387" s="73">
        <f t="shared" ref="F9387:BQ9387" si="6080">(E9387+$F$9100*$F$9102*($F$55/$F$9101*E9386+$F$55/$F$9101*E9388))/(1+$F$9100*$F$9102*($F$55/$F$9101+$F$55/$F$9101))</f>
        <v>279.47000000000003</v>
      </c>
      <c r="G9387" s="73">
        <f t="shared" si="6080"/>
        <v>279.47000000000003</v>
      </c>
      <c r="H9387" s="73">
        <f t="shared" si="6080"/>
        <v>279.47000000000003</v>
      </c>
      <c r="I9387" s="73">
        <f t="shared" si="6080"/>
        <v>279.47000000000003</v>
      </c>
      <c r="J9387" s="73">
        <f t="shared" si="6080"/>
        <v>279.47000000000003</v>
      </c>
      <c r="K9387" s="73">
        <f t="shared" si="6080"/>
        <v>279.47000000000003</v>
      </c>
      <c r="L9387" s="73">
        <f t="shared" si="6080"/>
        <v>279.47000000000003</v>
      </c>
      <c r="M9387" s="73">
        <f t="shared" si="6080"/>
        <v>279.47000000000003</v>
      </c>
      <c r="N9387" s="73">
        <f t="shared" si="6080"/>
        <v>279.47000000000003</v>
      </c>
      <c r="O9387" s="73">
        <f t="shared" si="6080"/>
        <v>279.47000000000003</v>
      </c>
      <c r="P9387" s="73">
        <f t="shared" si="6080"/>
        <v>279.47000000000003</v>
      </c>
      <c r="Q9387" s="73">
        <f t="shared" si="6080"/>
        <v>279.47000000000003</v>
      </c>
      <c r="R9387" s="73">
        <f t="shared" si="6080"/>
        <v>279.47000000000003</v>
      </c>
      <c r="S9387" s="73">
        <f t="shared" si="6080"/>
        <v>279.47000000000003</v>
      </c>
      <c r="T9387" s="73">
        <f t="shared" si="6080"/>
        <v>279.47000000000003</v>
      </c>
      <c r="U9387" s="73">
        <f t="shared" si="6080"/>
        <v>279.47000000000003</v>
      </c>
      <c r="V9387" s="73">
        <f t="shared" si="6080"/>
        <v>279.47000000000003</v>
      </c>
      <c r="W9387" s="73">
        <f t="shared" si="6080"/>
        <v>279.47000000000003</v>
      </c>
      <c r="X9387" s="73">
        <f t="shared" si="6080"/>
        <v>279.47000000000003</v>
      </c>
      <c r="Y9387" s="73">
        <f t="shared" si="6080"/>
        <v>279.47000000000003</v>
      </c>
      <c r="Z9387" s="73">
        <f t="shared" si="6080"/>
        <v>279.47000000000003</v>
      </c>
      <c r="AA9387" s="73">
        <f t="shared" si="6080"/>
        <v>279.47000000000003</v>
      </c>
      <c r="AB9387" s="73">
        <f t="shared" si="6080"/>
        <v>279.47000000000003</v>
      </c>
      <c r="AC9387" s="73">
        <f t="shared" si="6080"/>
        <v>279.47000000000003</v>
      </c>
      <c r="AD9387" s="73">
        <f t="shared" si="6080"/>
        <v>279.47000000000003</v>
      </c>
      <c r="AE9387" s="73">
        <f t="shared" si="6080"/>
        <v>279.47000000000003</v>
      </c>
      <c r="AF9387" s="73">
        <f t="shared" si="6080"/>
        <v>279.47000000000003</v>
      </c>
      <c r="AG9387" s="73">
        <f t="shared" si="6080"/>
        <v>279.47000000000003</v>
      </c>
      <c r="AH9387" s="73">
        <f t="shared" si="6080"/>
        <v>279.47000000000003</v>
      </c>
      <c r="AI9387" s="73">
        <f t="shared" si="6080"/>
        <v>279.47000000000003</v>
      </c>
      <c r="AJ9387" s="73">
        <f t="shared" si="6080"/>
        <v>279.47000000000003</v>
      </c>
      <c r="AK9387" s="73">
        <f t="shared" si="6080"/>
        <v>279.47000000000003</v>
      </c>
      <c r="AL9387" s="73">
        <f t="shared" si="6080"/>
        <v>279.47000000000003</v>
      </c>
      <c r="AM9387" s="73">
        <f t="shared" si="6080"/>
        <v>279.47000000000003</v>
      </c>
      <c r="AN9387" s="73">
        <f t="shared" si="6080"/>
        <v>279.47000000000003</v>
      </c>
      <c r="AO9387" s="73">
        <f t="shared" si="6080"/>
        <v>279.47000000000003</v>
      </c>
      <c r="AP9387" s="73">
        <f t="shared" si="6080"/>
        <v>279.47000000000003</v>
      </c>
      <c r="AQ9387" s="73">
        <f t="shared" si="6080"/>
        <v>279.47000000000003</v>
      </c>
      <c r="AR9387" s="73">
        <f t="shared" si="6080"/>
        <v>279.47000000000003</v>
      </c>
      <c r="AS9387" s="73">
        <f t="shared" si="6080"/>
        <v>279.47000000000003</v>
      </c>
      <c r="AT9387" s="73">
        <f t="shared" si="6080"/>
        <v>279.47000000000003</v>
      </c>
      <c r="AU9387" s="73">
        <f t="shared" si="6080"/>
        <v>279.47000000000003</v>
      </c>
      <c r="AV9387" s="73">
        <f t="shared" si="6080"/>
        <v>279.47000000000003</v>
      </c>
      <c r="AW9387" s="73">
        <f t="shared" si="6080"/>
        <v>279.47000000000003</v>
      </c>
      <c r="AX9387" s="73">
        <f t="shared" si="6080"/>
        <v>279.47000000000003</v>
      </c>
      <c r="AY9387" s="73">
        <f t="shared" si="6080"/>
        <v>279.47000000000003</v>
      </c>
      <c r="AZ9387" s="73">
        <f t="shared" si="6080"/>
        <v>279.47000000000003</v>
      </c>
      <c r="BA9387" s="73">
        <f t="shared" si="6080"/>
        <v>279.47000000000003</v>
      </c>
      <c r="BB9387" s="73">
        <f t="shared" si="6080"/>
        <v>279.47000000000003</v>
      </c>
      <c r="BC9387" s="73">
        <f t="shared" si="6080"/>
        <v>279.47000000000003</v>
      </c>
      <c r="BD9387" s="73">
        <f t="shared" si="6080"/>
        <v>279.47000000000003</v>
      </c>
      <c r="BE9387" s="73">
        <f t="shared" si="6080"/>
        <v>279.47000000000003</v>
      </c>
      <c r="BF9387" s="73">
        <f t="shared" si="6080"/>
        <v>279.47000000000003</v>
      </c>
      <c r="BG9387" s="73">
        <f t="shared" si="6080"/>
        <v>279.47000000000003</v>
      </c>
      <c r="BH9387" s="73">
        <f t="shared" si="6080"/>
        <v>279.47000000000003</v>
      </c>
      <c r="BI9387" s="73">
        <f t="shared" si="6080"/>
        <v>279.47000000000003</v>
      </c>
      <c r="BJ9387" s="73">
        <f t="shared" si="6080"/>
        <v>279.47000000000003</v>
      </c>
      <c r="BK9387" s="73">
        <f t="shared" si="6080"/>
        <v>279.47000000000003</v>
      </c>
      <c r="BL9387" s="73">
        <f t="shared" si="6080"/>
        <v>279.47000000000003</v>
      </c>
      <c r="BM9387" s="73">
        <f t="shared" si="6080"/>
        <v>279.47000000000003</v>
      </c>
      <c r="BN9387" s="73">
        <f t="shared" si="6080"/>
        <v>279.47000000000003</v>
      </c>
      <c r="BO9387" s="73">
        <f t="shared" si="6080"/>
        <v>279.47000000000003</v>
      </c>
      <c r="BP9387" s="73">
        <f t="shared" si="6080"/>
        <v>279.47000000000003</v>
      </c>
      <c r="BQ9387" s="73">
        <f t="shared" si="6080"/>
        <v>279.47000000000003</v>
      </c>
      <c r="BR9387" s="73">
        <f t="shared" ref="BR9387:EC9387" si="6081">(BQ9387+$F$9100*$F$9102*($F$55/$F$9101*BQ9386+$F$55/$F$9101*BQ9388))/(1+$F$9100*$F$9102*($F$55/$F$9101+$F$55/$F$9101))</f>
        <v>279.47000000000003</v>
      </c>
      <c r="BS9387" s="73">
        <f t="shared" si="6081"/>
        <v>279.47000000000003</v>
      </c>
      <c r="BT9387" s="73">
        <f t="shared" si="6081"/>
        <v>279.47000000000003</v>
      </c>
      <c r="BU9387" s="73">
        <f t="shared" si="6081"/>
        <v>279.47000000000003</v>
      </c>
      <c r="BV9387" s="73">
        <f t="shared" si="6081"/>
        <v>279.47000000000003</v>
      </c>
      <c r="BW9387" s="73">
        <f t="shared" si="6081"/>
        <v>279.47000000000003</v>
      </c>
      <c r="BX9387" s="73">
        <f t="shared" si="6081"/>
        <v>279.47000000000003</v>
      </c>
      <c r="BY9387" s="73">
        <f t="shared" si="6081"/>
        <v>279.47000000000003</v>
      </c>
      <c r="BZ9387" s="73">
        <f t="shared" si="6081"/>
        <v>279.47000000000003</v>
      </c>
      <c r="CA9387" s="73">
        <f t="shared" si="6081"/>
        <v>279.47000000000003</v>
      </c>
      <c r="CB9387" s="73">
        <f t="shared" si="6081"/>
        <v>279.47000000000003</v>
      </c>
      <c r="CC9387" s="73">
        <f t="shared" si="6081"/>
        <v>279.47000000000003</v>
      </c>
      <c r="CD9387" s="73">
        <f t="shared" si="6081"/>
        <v>279.47000000000003</v>
      </c>
      <c r="CE9387" s="73">
        <f t="shared" si="6081"/>
        <v>279.47000000000003</v>
      </c>
      <c r="CF9387" s="73">
        <f t="shared" si="6081"/>
        <v>279.47000000000003</v>
      </c>
      <c r="CG9387" s="73">
        <f t="shared" si="6081"/>
        <v>279.47000000000003</v>
      </c>
      <c r="CH9387" s="73">
        <f t="shared" si="6081"/>
        <v>279.47000000000003</v>
      </c>
      <c r="CI9387" s="73">
        <f t="shared" si="6081"/>
        <v>279.47000000000003</v>
      </c>
      <c r="CJ9387" s="73">
        <f t="shared" si="6081"/>
        <v>279.47000000000003</v>
      </c>
      <c r="CK9387" s="73">
        <f t="shared" si="6081"/>
        <v>279.47000000000003</v>
      </c>
      <c r="CL9387" s="73">
        <f t="shared" si="6081"/>
        <v>279.47000000000003</v>
      </c>
      <c r="CM9387" s="73">
        <f t="shared" si="6081"/>
        <v>279.47000000000003</v>
      </c>
      <c r="CN9387" s="73">
        <f t="shared" si="6081"/>
        <v>279.47000000000003</v>
      </c>
      <c r="CO9387" s="73">
        <f t="shared" si="6081"/>
        <v>279.47000000000003</v>
      </c>
      <c r="CP9387" s="73">
        <f t="shared" si="6081"/>
        <v>279.47000000000003</v>
      </c>
      <c r="CQ9387" s="73">
        <f t="shared" si="6081"/>
        <v>279.47000000000003</v>
      </c>
      <c r="CR9387" s="73">
        <f t="shared" si="6081"/>
        <v>279.47000000000003</v>
      </c>
      <c r="CS9387" s="73">
        <f t="shared" si="6081"/>
        <v>279.47000000000003</v>
      </c>
      <c r="CT9387" s="73">
        <f t="shared" si="6081"/>
        <v>279.47000000000003</v>
      </c>
      <c r="CU9387" s="73">
        <f t="shared" si="6081"/>
        <v>279.47000000000003</v>
      </c>
      <c r="CV9387" s="73">
        <f t="shared" si="6081"/>
        <v>279.47000000000003</v>
      </c>
      <c r="CW9387" s="73">
        <f t="shared" si="6081"/>
        <v>279.47000000000003</v>
      </c>
      <c r="CX9387" s="73">
        <f t="shared" si="6081"/>
        <v>279.47000000000003</v>
      </c>
      <c r="CY9387" s="73">
        <f t="shared" si="6081"/>
        <v>279.47000000000003</v>
      </c>
      <c r="CZ9387" s="73">
        <f t="shared" si="6081"/>
        <v>279.47000000000003</v>
      </c>
      <c r="DA9387" s="73">
        <f t="shared" si="6081"/>
        <v>279.47000000000003</v>
      </c>
      <c r="DB9387" s="73">
        <f t="shared" si="6081"/>
        <v>279.47000000000003</v>
      </c>
      <c r="DC9387" s="73">
        <f t="shared" si="6081"/>
        <v>279.47000000000003</v>
      </c>
      <c r="DD9387" s="73">
        <f t="shared" si="6081"/>
        <v>279.47000000000003</v>
      </c>
      <c r="DE9387" s="73">
        <f t="shared" si="6081"/>
        <v>279.47000000000003</v>
      </c>
      <c r="DF9387" s="73">
        <f t="shared" si="6081"/>
        <v>279.47000000000003</v>
      </c>
      <c r="DG9387" s="73">
        <f t="shared" si="6081"/>
        <v>279.47000000000003</v>
      </c>
      <c r="DH9387" s="73">
        <f t="shared" si="6081"/>
        <v>279.47000000000003</v>
      </c>
      <c r="DI9387" s="73">
        <f t="shared" si="6081"/>
        <v>279.47000000000003</v>
      </c>
      <c r="DJ9387" s="73">
        <f t="shared" si="6081"/>
        <v>279.47000000000003</v>
      </c>
      <c r="DK9387" s="73">
        <f t="shared" si="6081"/>
        <v>279.47000000000003</v>
      </c>
      <c r="DL9387" s="73">
        <f t="shared" si="6081"/>
        <v>279.47000000000003</v>
      </c>
      <c r="DM9387" s="73">
        <f t="shared" si="6081"/>
        <v>279.47000000000003</v>
      </c>
      <c r="DN9387" s="73">
        <f t="shared" si="6081"/>
        <v>279.47000000000003</v>
      </c>
      <c r="DO9387" s="73">
        <f t="shared" si="6081"/>
        <v>279.47000000000003</v>
      </c>
      <c r="DP9387" s="73">
        <f t="shared" si="6081"/>
        <v>279.47000000000003</v>
      </c>
      <c r="DQ9387" s="73">
        <f t="shared" si="6081"/>
        <v>279.47000000000003</v>
      </c>
      <c r="DR9387" s="73">
        <f t="shared" si="6081"/>
        <v>279.47000000000003</v>
      </c>
      <c r="DS9387" s="73">
        <f t="shared" si="6081"/>
        <v>279.47000000000003</v>
      </c>
      <c r="DT9387" s="73">
        <f t="shared" si="6081"/>
        <v>279.47000000000003</v>
      </c>
      <c r="DU9387" s="73">
        <f t="shared" si="6081"/>
        <v>279.47000000000003</v>
      </c>
      <c r="DV9387" s="73">
        <f t="shared" si="6081"/>
        <v>279.47000000000003</v>
      </c>
      <c r="DW9387" s="73">
        <f t="shared" si="6081"/>
        <v>279.47000000000003</v>
      </c>
      <c r="DX9387" s="73">
        <f t="shared" si="6081"/>
        <v>279.47000000000003</v>
      </c>
      <c r="DY9387" s="73">
        <f t="shared" si="6081"/>
        <v>279.47000000000003</v>
      </c>
      <c r="DZ9387" s="73">
        <f t="shared" si="6081"/>
        <v>279.47000000000003</v>
      </c>
      <c r="EA9387" s="73">
        <f t="shared" si="6081"/>
        <v>279.47000000000003</v>
      </c>
      <c r="EB9387" s="73">
        <f t="shared" si="6081"/>
        <v>279.47000000000003</v>
      </c>
      <c r="EC9387" s="73">
        <f t="shared" si="6081"/>
        <v>279.47000000000003</v>
      </c>
      <c r="ED9387" s="73">
        <f t="shared" ref="ED9387:GO9387" si="6082">(EC9387+$F$9100*$F$9102*($F$55/$F$9101*EC9386+$F$55/$F$9101*EC9388))/(1+$F$9100*$F$9102*($F$55/$F$9101+$F$55/$F$9101))</f>
        <v>279.47000000000003</v>
      </c>
      <c r="EE9387" s="73">
        <f t="shared" si="6082"/>
        <v>279.47000000000003</v>
      </c>
      <c r="EF9387" s="73">
        <f t="shared" si="6082"/>
        <v>279.47000000000003</v>
      </c>
      <c r="EG9387" s="73">
        <f t="shared" si="6082"/>
        <v>279.47000000000003</v>
      </c>
      <c r="EH9387" s="73">
        <f t="shared" si="6082"/>
        <v>279.47000000000003</v>
      </c>
      <c r="EI9387" s="73">
        <f t="shared" si="6082"/>
        <v>279.47000000000003</v>
      </c>
      <c r="EJ9387" s="73">
        <f t="shared" si="6082"/>
        <v>279.47000000000003</v>
      </c>
      <c r="EK9387" s="73">
        <f t="shared" si="6082"/>
        <v>279.47000000000003</v>
      </c>
      <c r="EL9387" s="73">
        <f t="shared" si="6082"/>
        <v>279.47000000000003</v>
      </c>
      <c r="EM9387" s="73">
        <f t="shared" si="6082"/>
        <v>279.47000000000003</v>
      </c>
      <c r="EN9387" s="73">
        <f t="shared" si="6082"/>
        <v>279.47000000000003</v>
      </c>
      <c r="EO9387" s="73">
        <f t="shared" si="6082"/>
        <v>279.47000000000003</v>
      </c>
      <c r="EP9387" s="73">
        <f t="shared" si="6082"/>
        <v>279.47000000000003</v>
      </c>
      <c r="EQ9387" s="73">
        <f t="shared" si="6082"/>
        <v>279.47000000000003</v>
      </c>
      <c r="ER9387" s="73">
        <f t="shared" si="6082"/>
        <v>279.47000000000003</v>
      </c>
      <c r="ES9387" s="73">
        <f t="shared" si="6082"/>
        <v>279.47000000000003</v>
      </c>
      <c r="ET9387" s="73">
        <f t="shared" si="6082"/>
        <v>279.47000000000003</v>
      </c>
      <c r="EU9387" s="73">
        <f t="shared" si="6082"/>
        <v>279.47000000000003</v>
      </c>
      <c r="EV9387" s="73">
        <f t="shared" si="6082"/>
        <v>279.47000000000003</v>
      </c>
      <c r="EW9387" s="73">
        <f t="shared" si="6082"/>
        <v>279.47000000000003</v>
      </c>
      <c r="EX9387" s="73">
        <f t="shared" si="6082"/>
        <v>279.47000000000003</v>
      </c>
      <c r="EY9387" s="73">
        <f t="shared" si="6082"/>
        <v>279.47000000000003</v>
      </c>
      <c r="EZ9387" s="73">
        <f t="shared" si="6082"/>
        <v>279.47000000000003</v>
      </c>
      <c r="FA9387" s="73">
        <f t="shared" si="6082"/>
        <v>279.47000000000003</v>
      </c>
      <c r="FB9387" s="73">
        <f t="shared" si="6082"/>
        <v>279.47000000000003</v>
      </c>
      <c r="FC9387" s="73">
        <f t="shared" si="6082"/>
        <v>279.47000000000003</v>
      </c>
      <c r="FD9387" s="73">
        <f t="shared" si="6082"/>
        <v>279.47000000000003</v>
      </c>
      <c r="FE9387" s="73">
        <f t="shared" si="6082"/>
        <v>279.47000000000003</v>
      </c>
      <c r="FF9387" s="73">
        <f t="shared" si="6082"/>
        <v>279.47000000000003</v>
      </c>
      <c r="FG9387" s="73">
        <f t="shared" si="6082"/>
        <v>279.47000000000003</v>
      </c>
      <c r="FH9387" s="73">
        <f t="shared" si="6082"/>
        <v>279.47000000000003</v>
      </c>
      <c r="FI9387" s="73">
        <f t="shared" si="6082"/>
        <v>279.47000000000003</v>
      </c>
      <c r="FJ9387" s="73">
        <f t="shared" si="6082"/>
        <v>279.47000000000003</v>
      </c>
      <c r="FK9387" s="73">
        <f t="shared" si="6082"/>
        <v>279.47000000000003</v>
      </c>
      <c r="FL9387" s="73">
        <f t="shared" si="6082"/>
        <v>279.47000000000003</v>
      </c>
      <c r="FM9387" s="73">
        <f t="shared" si="6082"/>
        <v>279.47000000000003</v>
      </c>
      <c r="FN9387" s="73">
        <f t="shared" si="6082"/>
        <v>279.47000000000003</v>
      </c>
      <c r="FO9387" s="73">
        <f t="shared" si="6082"/>
        <v>279.47000000000003</v>
      </c>
      <c r="FP9387" s="73">
        <f t="shared" si="6082"/>
        <v>279.47000000000003</v>
      </c>
      <c r="FQ9387" s="73">
        <f t="shared" si="6082"/>
        <v>279.47000000000003</v>
      </c>
      <c r="FR9387" s="73">
        <f t="shared" si="6082"/>
        <v>279.47000000000003</v>
      </c>
      <c r="FS9387" s="73">
        <f t="shared" si="6082"/>
        <v>279.47000000000003</v>
      </c>
      <c r="FT9387" s="73">
        <f t="shared" si="6082"/>
        <v>279.47000000000003</v>
      </c>
      <c r="FU9387" s="73">
        <f t="shared" si="6082"/>
        <v>279.47000000000003</v>
      </c>
      <c r="FV9387" s="73">
        <f t="shared" si="6082"/>
        <v>279.47000000000003</v>
      </c>
      <c r="FW9387" s="73">
        <f t="shared" si="6082"/>
        <v>279.47000000000003</v>
      </c>
      <c r="FX9387" s="73">
        <f t="shared" si="6082"/>
        <v>279.47000000000003</v>
      </c>
      <c r="FY9387" s="73">
        <f t="shared" si="6082"/>
        <v>279.47000000000003</v>
      </c>
      <c r="FZ9387" s="73">
        <f t="shared" si="6082"/>
        <v>279.47000000000003</v>
      </c>
      <c r="GA9387" s="73">
        <f t="shared" si="6082"/>
        <v>279.47000000000003</v>
      </c>
      <c r="GB9387" s="73">
        <f t="shared" si="6082"/>
        <v>279.47000000000003</v>
      </c>
      <c r="GC9387" s="73">
        <f t="shared" si="6082"/>
        <v>279.47000000000003</v>
      </c>
      <c r="GD9387" s="73">
        <f t="shared" si="6082"/>
        <v>279.47000000000003</v>
      </c>
      <c r="GE9387" s="73">
        <f t="shared" si="6082"/>
        <v>279.47000000000003</v>
      </c>
      <c r="GF9387" s="73">
        <f t="shared" si="6082"/>
        <v>279.47000000000003</v>
      </c>
      <c r="GG9387" s="73">
        <f t="shared" si="6082"/>
        <v>279.47000000000003</v>
      </c>
      <c r="GH9387" s="73">
        <f t="shared" si="6082"/>
        <v>279.47000000000003</v>
      </c>
      <c r="GI9387" s="73">
        <f t="shared" si="6082"/>
        <v>279.47000000000003</v>
      </c>
      <c r="GJ9387" s="73">
        <f t="shared" si="6082"/>
        <v>279.47000000000003</v>
      </c>
      <c r="GK9387" s="73">
        <f t="shared" si="6082"/>
        <v>279.47000000000003</v>
      </c>
      <c r="GL9387" s="73">
        <f t="shared" si="6082"/>
        <v>279.47000000000003</v>
      </c>
      <c r="GM9387" s="73">
        <f t="shared" si="6082"/>
        <v>279.47000000000003</v>
      </c>
      <c r="GN9387" s="73">
        <f t="shared" si="6082"/>
        <v>279.47000000000003</v>
      </c>
      <c r="GO9387" s="73">
        <f t="shared" si="6082"/>
        <v>279.47000000000003</v>
      </c>
      <c r="GP9387" s="73">
        <f t="shared" ref="GP9387:JA9387" si="6083">(GO9387+$F$9100*$F$9102*($F$55/$F$9101*GO9386+$F$55/$F$9101*GO9388))/(1+$F$9100*$F$9102*($F$55/$F$9101+$F$55/$F$9101))</f>
        <v>279.47000000000003</v>
      </c>
      <c r="GQ9387" s="73">
        <f t="shared" si="6083"/>
        <v>279.47000000000003</v>
      </c>
      <c r="GR9387" s="73">
        <f t="shared" si="6083"/>
        <v>279.47000000000003</v>
      </c>
      <c r="GS9387" s="73">
        <f t="shared" si="6083"/>
        <v>279.47000000000003</v>
      </c>
      <c r="GT9387" s="73">
        <f t="shared" si="6083"/>
        <v>279.47000000000003</v>
      </c>
      <c r="GU9387" s="73">
        <f t="shared" si="6083"/>
        <v>279.47000000000003</v>
      </c>
      <c r="GV9387" s="73">
        <f t="shared" si="6083"/>
        <v>279.47000000000003</v>
      </c>
      <c r="GW9387" s="73">
        <f t="shared" si="6083"/>
        <v>279.47000000000003</v>
      </c>
      <c r="GX9387" s="73">
        <f t="shared" si="6083"/>
        <v>279.47000000000003</v>
      </c>
      <c r="GY9387" s="73">
        <f t="shared" si="6083"/>
        <v>279.47000000000003</v>
      </c>
      <c r="GZ9387" s="73">
        <f t="shared" si="6083"/>
        <v>279.47000000000003</v>
      </c>
      <c r="HA9387" s="73">
        <f t="shared" si="6083"/>
        <v>279.47000000000003</v>
      </c>
      <c r="HB9387" s="73">
        <f t="shared" si="6083"/>
        <v>279.47000000000003</v>
      </c>
      <c r="HC9387" s="73">
        <f t="shared" si="6083"/>
        <v>279.47000000000003</v>
      </c>
      <c r="HD9387" s="73">
        <f t="shared" si="6083"/>
        <v>279.47000000000003</v>
      </c>
      <c r="HE9387" s="73">
        <f t="shared" si="6083"/>
        <v>279.47000000000003</v>
      </c>
      <c r="HF9387" s="73">
        <f t="shared" si="6083"/>
        <v>279.47000000000003</v>
      </c>
      <c r="HG9387" s="73">
        <f t="shared" si="6083"/>
        <v>279.47000000000003</v>
      </c>
      <c r="HH9387" s="73">
        <f t="shared" si="6083"/>
        <v>279.47000000000003</v>
      </c>
      <c r="HI9387" s="73">
        <f t="shared" si="6083"/>
        <v>279.47000000000003</v>
      </c>
      <c r="HJ9387" s="73">
        <f t="shared" si="6083"/>
        <v>279.47000000000003</v>
      </c>
      <c r="HK9387" s="73">
        <f t="shared" si="6083"/>
        <v>279.47000000000003</v>
      </c>
      <c r="HL9387" s="73">
        <f t="shared" si="6083"/>
        <v>279.47000000000003</v>
      </c>
      <c r="HM9387" s="73">
        <f t="shared" si="6083"/>
        <v>279.47000000000003</v>
      </c>
      <c r="HN9387" s="73">
        <f t="shared" si="6083"/>
        <v>279.47000000000003</v>
      </c>
      <c r="HO9387" s="73">
        <f t="shared" si="6083"/>
        <v>279.47000000000003</v>
      </c>
      <c r="HP9387" s="73">
        <f t="shared" si="6083"/>
        <v>279.47000000000003</v>
      </c>
      <c r="HQ9387" s="73">
        <f t="shared" si="6083"/>
        <v>279.47000000000003</v>
      </c>
      <c r="HR9387" s="73">
        <f t="shared" si="6083"/>
        <v>279.47000000000003</v>
      </c>
      <c r="HS9387" s="73">
        <f t="shared" si="6083"/>
        <v>279.47000000000003</v>
      </c>
      <c r="HT9387" s="73">
        <f t="shared" si="6083"/>
        <v>279.47000000000003</v>
      </c>
      <c r="HU9387" s="73">
        <f t="shared" si="6083"/>
        <v>279.47000000000003</v>
      </c>
      <c r="HV9387" s="73">
        <f t="shared" si="6083"/>
        <v>279.47000000000003</v>
      </c>
      <c r="HW9387" s="73">
        <f t="shared" si="6083"/>
        <v>279.47000000000003</v>
      </c>
      <c r="HX9387" s="73">
        <f t="shared" si="6083"/>
        <v>279.47000000000003</v>
      </c>
      <c r="HY9387" s="73">
        <f t="shared" si="6083"/>
        <v>279.47000000000003</v>
      </c>
      <c r="HZ9387" s="73">
        <f t="shared" si="6083"/>
        <v>279.47000000000003</v>
      </c>
      <c r="IA9387" s="73">
        <f t="shared" si="6083"/>
        <v>279.47000000000003</v>
      </c>
      <c r="IB9387" s="73">
        <f t="shared" si="6083"/>
        <v>279.47000000000003</v>
      </c>
      <c r="IC9387" s="73">
        <f t="shared" si="6083"/>
        <v>279.47000000000003</v>
      </c>
      <c r="ID9387" s="73">
        <f t="shared" si="6083"/>
        <v>279.47000000000003</v>
      </c>
      <c r="IE9387" s="73">
        <f t="shared" si="6083"/>
        <v>279.47000000000003</v>
      </c>
      <c r="IF9387" s="73">
        <f t="shared" si="6083"/>
        <v>279.47000000000003</v>
      </c>
      <c r="IG9387" s="73">
        <f t="shared" si="6083"/>
        <v>279.47000000000003</v>
      </c>
      <c r="IH9387" s="73">
        <f t="shared" si="6083"/>
        <v>279.47000000000003</v>
      </c>
      <c r="II9387" s="73">
        <f t="shared" si="6083"/>
        <v>279.47000000000003</v>
      </c>
      <c r="IJ9387" s="73">
        <f t="shared" si="6083"/>
        <v>279.47000000000003</v>
      </c>
      <c r="IK9387" s="73">
        <f t="shared" si="6083"/>
        <v>279.47000000000003</v>
      </c>
      <c r="IL9387" s="73">
        <f t="shared" si="6083"/>
        <v>279.47000000000003</v>
      </c>
      <c r="IM9387" s="73">
        <f t="shared" si="6083"/>
        <v>279.47000000000003</v>
      </c>
      <c r="IN9387" s="73">
        <f t="shared" si="6083"/>
        <v>279.47000000000003</v>
      </c>
      <c r="IO9387" s="73">
        <f t="shared" si="6083"/>
        <v>279.47000000000003</v>
      </c>
      <c r="IP9387" s="73">
        <f t="shared" si="6083"/>
        <v>279.47000000000003</v>
      </c>
      <c r="IQ9387" s="73">
        <f t="shared" si="6083"/>
        <v>279.47000000000003</v>
      </c>
      <c r="IR9387" s="73">
        <f t="shared" si="6083"/>
        <v>279.47000000000003</v>
      </c>
      <c r="IS9387" s="73">
        <f t="shared" si="6083"/>
        <v>279.47000000000003</v>
      </c>
      <c r="IT9387" s="73">
        <f t="shared" si="6083"/>
        <v>279.47000000000003</v>
      </c>
      <c r="IU9387" s="73">
        <f t="shared" si="6083"/>
        <v>279.47000000000003</v>
      </c>
      <c r="IV9387" s="73">
        <f t="shared" si="6083"/>
        <v>279.47000000000003</v>
      </c>
      <c r="IW9387" s="73">
        <f t="shared" si="6083"/>
        <v>279.47000000000003</v>
      </c>
      <c r="IX9387" s="73">
        <f t="shared" si="6083"/>
        <v>279.47000000000003</v>
      </c>
      <c r="IY9387" s="73">
        <f t="shared" si="6083"/>
        <v>279.47000000000003</v>
      </c>
      <c r="IZ9387" s="73">
        <f t="shared" si="6083"/>
        <v>279.47000000000003</v>
      </c>
      <c r="JA9387" s="73">
        <f t="shared" si="6083"/>
        <v>279.47000000000003</v>
      </c>
      <c r="JB9387" s="73">
        <f t="shared" ref="JB9387:KG9387" si="6084">(JA9387+$F$9100*$F$9102*($F$55/$F$9101*JA9386+$F$55/$F$9101*JA9388))/(1+$F$9100*$F$9102*($F$55/$F$9101+$F$55/$F$9101))</f>
        <v>279.47000000000003</v>
      </c>
      <c r="JC9387" s="73">
        <f t="shared" si="6084"/>
        <v>279.47000000000003</v>
      </c>
      <c r="JD9387" s="73">
        <f t="shared" si="6084"/>
        <v>279.47000000000003</v>
      </c>
      <c r="JE9387" s="73">
        <f t="shared" si="6084"/>
        <v>279.47000000000003</v>
      </c>
      <c r="JF9387" s="73">
        <f t="shared" si="6084"/>
        <v>279.47000000000003</v>
      </c>
      <c r="JG9387" s="73">
        <f t="shared" si="6084"/>
        <v>279.47000000000003</v>
      </c>
      <c r="JH9387" s="73">
        <f t="shared" si="6084"/>
        <v>279.47000000000003</v>
      </c>
      <c r="JI9387" s="73">
        <f t="shared" si="6084"/>
        <v>279.47000000000003</v>
      </c>
      <c r="JJ9387" s="73">
        <f t="shared" si="6084"/>
        <v>279.47000000000003</v>
      </c>
      <c r="JK9387" s="73">
        <f t="shared" si="6084"/>
        <v>279.47000000000003</v>
      </c>
      <c r="JL9387" s="73">
        <f t="shared" si="6084"/>
        <v>279.47000000000003</v>
      </c>
      <c r="JM9387" s="73">
        <f t="shared" si="6084"/>
        <v>279.47000000000003</v>
      </c>
      <c r="JN9387" s="73">
        <f t="shared" si="6084"/>
        <v>279.47000000000003</v>
      </c>
      <c r="JO9387" s="73">
        <f t="shared" si="6084"/>
        <v>279.47000000000003</v>
      </c>
      <c r="JP9387" s="73">
        <f t="shared" si="6084"/>
        <v>279.47000000000003</v>
      </c>
      <c r="JQ9387" s="73">
        <f t="shared" si="6084"/>
        <v>279.47000000000003</v>
      </c>
      <c r="JR9387" s="73">
        <f t="shared" si="6084"/>
        <v>279.47000000000003</v>
      </c>
      <c r="JS9387" s="73">
        <f t="shared" si="6084"/>
        <v>279.47000000000003</v>
      </c>
      <c r="JT9387" s="73">
        <f t="shared" si="6084"/>
        <v>279.47000000000003</v>
      </c>
      <c r="JU9387" s="73">
        <f t="shared" si="6084"/>
        <v>279.47000000000003</v>
      </c>
      <c r="JV9387" s="73">
        <f t="shared" si="6084"/>
        <v>279.47000000000003</v>
      </c>
      <c r="JW9387" s="73">
        <f t="shared" si="6084"/>
        <v>279.47000000000003</v>
      </c>
      <c r="JX9387" s="73">
        <f t="shared" si="6084"/>
        <v>279.47000000000003</v>
      </c>
      <c r="JY9387" s="73">
        <f t="shared" si="6084"/>
        <v>279.47000000000003</v>
      </c>
      <c r="JZ9387" s="73">
        <f t="shared" si="6084"/>
        <v>279.47000000000003</v>
      </c>
      <c r="KA9387" s="73">
        <f t="shared" si="6084"/>
        <v>279.47000000000003</v>
      </c>
      <c r="KB9387" s="73">
        <f t="shared" si="6084"/>
        <v>279.47000000000003</v>
      </c>
      <c r="KC9387" s="73">
        <f t="shared" si="6084"/>
        <v>279.47000000000003</v>
      </c>
      <c r="KD9387" s="73">
        <f t="shared" si="6084"/>
        <v>279.47000000000003</v>
      </c>
      <c r="KE9387" s="73">
        <f t="shared" si="6084"/>
        <v>279.47000000000003</v>
      </c>
      <c r="KF9387" s="73">
        <f t="shared" si="6084"/>
        <v>279.47000000000003</v>
      </c>
      <c r="KG9387" s="73">
        <f t="shared" si="6084"/>
        <v>279.47000000000003</v>
      </c>
      <c r="KH9387">
        <v>279.47000000000003</v>
      </c>
      <c r="KL9387" s="84"/>
      <c r="KP9387" s="84"/>
      <c r="KS9387" s="74"/>
      <c r="KT9387" s="74"/>
      <c r="KU9387" s="16"/>
      <c r="KV9387" s="72"/>
      <c r="KW9387" s="72"/>
      <c r="KX9387" s="16"/>
      <c r="KZ9387" s="16"/>
      <c r="LA9387" s="16"/>
      <c r="LB9387" s="74"/>
      <c r="LC9387" s="74"/>
    </row>
    <row r="9388" spans="2:315" x14ac:dyDescent="0.35">
      <c r="B9388">
        <v>282</v>
      </c>
      <c r="C9388">
        <f t="shared" si="5789"/>
        <v>2.8149999999999999</v>
      </c>
      <c r="E9388" s="92">
        <v>279.47000000000003</v>
      </c>
      <c r="F9388" s="73">
        <f t="shared" ref="F9388:BQ9388" si="6085">(E9388+$F$9100*$F$9102*($F$55/$F$9101*E9387+$F$55/$F$9101*E9389))/(1+$F$9100*$F$9102*($F$55/$F$9101+$F$55/$F$9101))</f>
        <v>279.47000000000003</v>
      </c>
      <c r="G9388" s="73">
        <f t="shared" si="6085"/>
        <v>279.47000000000003</v>
      </c>
      <c r="H9388" s="73">
        <f t="shared" si="6085"/>
        <v>279.47000000000003</v>
      </c>
      <c r="I9388" s="73">
        <f t="shared" si="6085"/>
        <v>279.47000000000003</v>
      </c>
      <c r="J9388" s="73">
        <f t="shared" si="6085"/>
        <v>279.47000000000003</v>
      </c>
      <c r="K9388" s="73">
        <f t="shared" si="6085"/>
        <v>279.47000000000003</v>
      </c>
      <c r="L9388" s="73">
        <f t="shared" si="6085"/>
        <v>279.47000000000003</v>
      </c>
      <c r="M9388" s="73">
        <f t="shared" si="6085"/>
        <v>279.47000000000003</v>
      </c>
      <c r="N9388" s="73">
        <f t="shared" si="6085"/>
        <v>279.47000000000003</v>
      </c>
      <c r="O9388" s="73">
        <f t="shared" si="6085"/>
        <v>279.47000000000003</v>
      </c>
      <c r="P9388" s="73">
        <f t="shared" si="6085"/>
        <v>279.47000000000003</v>
      </c>
      <c r="Q9388" s="73">
        <f t="shared" si="6085"/>
        <v>279.47000000000003</v>
      </c>
      <c r="R9388" s="73">
        <f t="shared" si="6085"/>
        <v>279.47000000000003</v>
      </c>
      <c r="S9388" s="73">
        <f t="shared" si="6085"/>
        <v>279.47000000000003</v>
      </c>
      <c r="T9388" s="73">
        <f t="shared" si="6085"/>
        <v>279.47000000000003</v>
      </c>
      <c r="U9388" s="73">
        <f t="shared" si="6085"/>
        <v>279.47000000000003</v>
      </c>
      <c r="V9388" s="73">
        <f t="shared" si="6085"/>
        <v>279.47000000000003</v>
      </c>
      <c r="W9388" s="73">
        <f t="shared" si="6085"/>
        <v>279.47000000000003</v>
      </c>
      <c r="X9388" s="73">
        <f t="shared" si="6085"/>
        <v>279.47000000000003</v>
      </c>
      <c r="Y9388" s="73">
        <f t="shared" si="6085"/>
        <v>279.47000000000003</v>
      </c>
      <c r="Z9388" s="73">
        <f t="shared" si="6085"/>
        <v>279.47000000000003</v>
      </c>
      <c r="AA9388" s="73">
        <f t="shared" si="6085"/>
        <v>279.47000000000003</v>
      </c>
      <c r="AB9388" s="73">
        <f t="shared" si="6085"/>
        <v>279.47000000000003</v>
      </c>
      <c r="AC9388" s="73">
        <f t="shared" si="6085"/>
        <v>279.47000000000003</v>
      </c>
      <c r="AD9388" s="73">
        <f t="shared" si="6085"/>
        <v>279.47000000000003</v>
      </c>
      <c r="AE9388" s="73">
        <f t="shared" si="6085"/>
        <v>279.47000000000003</v>
      </c>
      <c r="AF9388" s="73">
        <f t="shared" si="6085"/>
        <v>279.47000000000003</v>
      </c>
      <c r="AG9388" s="73">
        <f t="shared" si="6085"/>
        <v>279.47000000000003</v>
      </c>
      <c r="AH9388" s="73">
        <f t="shared" si="6085"/>
        <v>279.47000000000003</v>
      </c>
      <c r="AI9388" s="73">
        <f t="shared" si="6085"/>
        <v>279.47000000000003</v>
      </c>
      <c r="AJ9388" s="73">
        <f t="shared" si="6085"/>
        <v>279.47000000000003</v>
      </c>
      <c r="AK9388" s="73">
        <f t="shared" si="6085"/>
        <v>279.47000000000003</v>
      </c>
      <c r="AL9388" s="73">
        <f t="shared" si="6085"/>
        <v>279.47000000000003</v>
      </c>
      <c r="AM9388" s="73">
        <f t="shared" si="6085"/>
        <v>279.47000000000003</v>
      </c>
      <c r="AN9388" s="73">
        <f t="shared" si="6085"/>
        <v>279.47000000000003</v>
      </c>
      <c r="AO9388" s="73">
        <f t="shared" si="6085"/>
        <v>279.47000000000003</v>
      </c>
      <c r="AP9388" s="73">
        <f t="shared" si="6085"/>
        <v>279.47000000000003</v>
      </c>
      <c r="AQ9388" s="73">
        <f t="shared" si="6085"/>
        <v>279.47000000000003</v>
      </c>
      <c r="AR9388" s="73">
        <f t="shared" si="6085"/>
        <v>279.47000000000003</v>
      </c>
      <c r="AS9388" s="73">
        <f t="shared" si="6085"/>
        <v>279.47000000000003</v>
      </c>
      <c r="AT9388" s="73">
        <f t="shared" si="6085"/>
        <v>279.47000000000003</v>
      </c>
      <c r="AU9388" s="73">
        <f t="shared" si="6085"/>
        <v>279.47000000000003</v>
      </c>
      <c r="AV9388" s="73">
        <f t="shared" si="6085"/>
        <v>279.47000000000003</v>
      </c>
      <c r="AW9388" s="73">
        <f t="shared" si="6085"/>
        <v>279.47000000000003</v>
      </c>
      <c r="AX9388" s="73">
        <f t="shared" si="6085"/>
        <v>279.47000000000003</v>
      </c>
      <c r="AY9388" s="73">
        <f t="shared" si="6085"/>
        <v>279.47000000000003</v>
      </c>
      <c r="AZ9388" s="73">
        <f t="shared" si="6085"/>
        <v>279.47000000000003</v>
      </c>
      <c r="BA9388" s="73">
        <f t="shared" si="6085"/>
        <v>279.47000000000003</v>
      </c>
      <c r="BB9388" s="73">
        <f t="shared" si="6085"/>
        <v>279.47000000000003</v>
      </c>
      <c r="BC9388" s="73">
        <f t="shared" si="6085"/>
        <v>279.47000000000003</v>
      </c>
      <c r="BD9388" s="73">
        <f t="shared" si="6085"/>
        <v>279.47000000000003</v>
      </c>
      <c r="BE9388" s="73">
        <f t="shared" si="6085"/>
        <v>279.47000000000003</v>
      </c>
      <c r="BF9388" s="73">
        <f t="shared" si="6085"/>
        <v>279.47000000000003</v>
      </c>
      <c r="BG9388" s="73">
        <f t="shared" si="6085"/>
        <v>279.47000000000003</v>
      </c>
      <c r="BH9388" s="73">
        <f t="shared" si="6085"/>
        <v>279.47000000000003</v>
      </c>
      <c r="BI9388" s="73">
        <f t="shared" si="6085"/>
        <v>279.47000000000003</v>
      </c>
      <c r="BJ9388" s="73">
        <f t="shared" si="6085"/>
        <v>279.47000000000003</v>
      </c>
      <c r="BK9388" s="73">
        <f t="shared" si="6085"/>
        <v>279.47000000000003</v>
      </c>
      <c r="BL9388" s="73">
        <f t="shared" si="6085"/>
        <v>279.47000000000003</v>
      </c>
      <c r="BM9388" s="73">
        <f t="shared" si="6085"/>
        <v>279.47000000000003</v>
      </c>
      <c r="BN9388" s="73">
        <f t="shared" si="6085"/>
        <v>279.47000000000003</v>
      </c>
      <c r="BO9388" s="73">
        <f t="shared" si="6085"/>
        <v>279.47000000000003</v>
      </c>
      <c r="BP9388" s="73">
        <f t="shared" si="6085"/>
        <v>279.47000000000003</v>
      </c>
      <c r="BQ9388" s="73">
        <f t="shared" si="6085"/>
        <v>279.47000000000003</v>
      </c>
      <c r="BR9388" s="73">
        <f t="shared" ref="BR9388:EC9388" si="6086">(BQ9388+$F$9100*$F$9102*($F$55/$F$9101*BQ9387+$F$55/$F$9101*BQ9389))/(1+$F$9100*$F$9102*($F$55/$F$9101+$F$55/$F$9101))</f>
        <v>279.47000000000003</v>
      </c>
      <c r="BS9388" s="73">
        <f t="shared" si="6086"/>
        <v>279.47000000000003</v>
      </c>
      <c r="BT9388" s="73">
        <f t="shared" si="6086"/>
        <v>279.47000000000003</v>
      </c>
      <c r="BU9388" s="73">
        <f t="shared" si="6086"/>
        <v>279.47000000000003</v>
      </c>
      <c r="BV9388" s="73">
        <f t="shared" si="6086"/>
        <v>279.47000000000003</v>
      </c>
      <c r="BW9388" s="73">
        <f t="shared" si="6086"/>
        <v>279.47000000000003</v>
      </c>
      <c r="BX9388" s="73">
        <f t="shared" si="6086"/>
        <v>279.47000000000003</v>
      </c>
      <c r="BY9388" s="73">
        <f t="shared" si="6086"/>
        <v>279.47000000000003</v>
      </c>
      <c r="BZ9388" s="73">
        <f t="shared" si="6086"/>
        <v>279.47000000000003</v>
      </c>
      <c r="CA9388" s="73">
        <f t="shared" si="6086"/>
        <v>279.47000000000003</v>
      </c>
      <c r="CB9388" s="73">
        <f t="shared" si="6086"/>
        <v>279.47000000000003</v>
      </c>
      <c r="CC9388" s="73">
        <f t="shared" si="6086"/>
        <v>279.47000000000003</v>
      </c>
      <c r="CD9388" s="73">
        <f t="shared" si="6086"/>
        <v>279.47000000000003</v>
      </c>
      <c r="CE9388" s="73">
        <f t="shared" si="6086"/>
        <v>279.47000000000003</v>
      </c>
      <c r="CF9388" s="73">
        <f t="shared" si="6086"/>
        <v>279.47000000000003</v>
      </c>
      <c r="CG9388" s="73">
        <f t="shared" si="6086"/>
        <v>279.47000000000003</v>
      </c>
      <c r="CH9388" s="73">
        <f t="shared" si="6086"/>
        <v>279.47000000000003</v>
      </c>
      <c r="CI9388" s="73">
        <f t="shared" si="6086"/>
        <v>279.47000000000003</v>
      </c>
      <c r="CJ9388" s="73">
        <f t="shared" si="6086"/>
        <v>279.47000000000003</v>
      </c>
      <c r="CK9388" s="73">
        <f t="shared" si="6086"/>
        <v>279.47000000000003</v>
      </c>
      <c r="CL9388" s="73">
        <f t="shared" si="6086"/>
        <v>279.47000000000003</v>
      </c>
      <c r="CM9388" s="73">
        <f t="shared" si="6086"/>
        <v>279.47000000000003</v>
      </c>
      <c r="CN9388" s="73">
        <f t="shared" si="6086"/>
        <v>279.47000000000003</v>
      </c>
      <c r="CO9388" s="73">
        <f t="shared" si="6086"/>
        <v>279.47000000000003</v>
      </c>
      <c r="CP9388" s="73">
        <f t="shared" si="6086"/>
        <v>279.47000000000003</v>
      </c>
      <c r="CQ9388" s="73">
        <f t="shared" si="6086"/>
        <v>279.47000000000003</v>
      </c>
      <c r="CR9388" s="73">
        <f t="shared" si="6086"/>
        <v>279.47000000000003</v>
      </c>
      <c r="CS9388" s="73">
        <f t="shared" si="6086"/>
        <v>279.47000000000003</v>
      </c>
      <c r="CT9388" s="73">
        <f t="shared" si="6086"/>
        <v>279.47000000000003</v>
      </c>
      <c r="CU9388" s="73">
        <f t="shared" si="6086"/>
        <v>279.47000000000003</v>
      </c>
      <c r="CV9388" s="73">
        <f t="shared" si="6086"/>
        <v>279.47000000000003</v>
      </c>
      <c r="CW9388" s="73">
        <f t="shared" si="6086"/>
        <v>279.47000000000003</v>
      </c>
      <c r="CX9388" s="73">
        <f t="shared" si="6086"/>
        <v>279.47000000000003</v>
      </c>
      <c r="CY9388" s="73">
        <f t="shared" si="6086"/>
        <v>279.47000000000003</v>
      </c>
      <c r="CZ9388" s="73">
        <f t="shared" si="6086"/>
        <v>279.47000000000003</v>
      </c>
      <c r="DA9388" s="73">
        <f t="shared" si="6086"/>
        <v>279.47000000000003</v>
      </c>
      <c r="DB9388" s="73">
        <f t="shared" si="6086"/>
        <v>279.47000000000003</v>
      </c>
      <c r="DC9388" s="73">
        <f t="shared" si="6086"/>
        <v>279.47000000000003</v>
      </c>
      <c r="DD9388" s="73">
        <f t="shared" si="6086"/>
        <v>279.47000000000003</v>
      </c>
      <c r="DE9388" s="73">
        <f t="shared" si="6086"/>
        <v>279.47000000000003</v>
      </c>
      <c r="DF9388" s="73">
        <f t="shared" si="6086"/>
        <v>279.47000000000003</v>
      </c>
      <c r="DG9388" s="73">
        <f t="shared" si="6086"/>
        <v>279.47000000000003</v>
      </c>
      <c r="DH9388" s="73">
        <f t="shared" si="6086"/>
        <v>279.47000000000003</v>
      </c>
      <c r="DI9388" s="73">
        <f t="shared" si="6086"/>
        <v>279.47000000000003</v>
      </c>
      <c r="DJ9388" s="73">
        <f t="shared" si="6086"/>
        <v>279.47000000000003</v>
      </c>
      <c r="DK9388" s="73">
        <f t="shared" si="6086"/>
        <v>279.47000000000003</v>
      </c>
      <c r="DL9388" s="73">
        <f t="shared" si="6086"/>
        <v>279.47000000000003</v>
      </c>
      <c r="DM9388" s="73">
        <f t="shared" si="6086"/>
        <v>279.47000000000003</v>
      </c>
      <c r="DN9388" s="73">
        <f t="shared" si="6086"/>
        <v>279.47000000000003</v>
      </c>
      <c r="DO9388" s="73">
        <f t="shared" si="6086"/>
        <v>279.47000000000003</v>
      </c>
      <c r="DP9388" s="73">
        <f t="shared" si="6086"/>
        <v>279.47000000000003</v>
      </c>
      <c r="DQ9388" s="73">
        <f t="shared" si="6086"/>
        <v>279.47000000000003</v>
      </c>
      <c r="DR9388" s="73">
        <f t="shared" si="6086"/>
        <v>279.47000000000003</v>
      </c>
      <c r="DS9388" s="73">
        <f t="shared" si="6086"/>
        <v>279.47000000000003</v>
      </c>
      <c r="DT9388" s="73">
        <f t="shared" si="6086"/>
        <v>279.47000000000003</v>
      </c>
      <c r="DU9388" s="73">
        <f t="shared" si="6086"/>
        <v>279.47000000000003</v>
      </c>
      <c r="DV9388" s="73">
        <f t="shared" si="6086"/>
        <v>279.47000000000003</v>
      </c>
      <c r="DW9388" s="73">
        <f t="shared" si="6086"/>
        <v>279.47000000000003</v>
      </c>
      <c r="DX9388" s="73">
        <f t="shared" si="6086"/>
        <v>279.47000000000003</v>
      </c>
      <c r="DY9388" s="73">
        <f t="shared" si="6086"/>
        <v>279.47000000000003</v>
      </c>
      <c r="DZ9388" s="73">
        <f t="shared" si="6086"/>
        <v>279.47000000000003</v>
      </c>
      <c r="EA9388" s="73">
        <f t="shared" si="6086"/>
        <v>279.47000000000003</v>
      </c>
      <c r="EB9388" s="73">
        <f t="shared" si="6086"/>
        <v>279.47000000000003</v>
      </c>
      <c r="EC9388" s="73">
        <f t="shared" si="6086"/>
        <v>279.47000000000003</v>
      </c>
      <c r="ED9388" s="73">
        <f t="shared" ref="ED9388:GO9388" si="6087">(EC9388+$F$9100*$F$9102*($F$55/$F$9101*EC9387+$F$55/$F$9101*EC9389))/(1+$F$9100*$F$9102*($F$55/$F$9101+$F$55/$F$9101))</f>
        <v>279.47000000000003</v>
      </c>
      <c r="EE9388" s="73">
        <f t="shared" si="6087"/>
        <v>279.47000000000003</v>
      </c>
      <c r="EF9388" s="73">
        <f t="shared" si="6087"/>
        <v>279.47000000000003</v>
      </c>
      <c r="EG9388" s="73">
        <f t="shared" si="6087"/>
        <v>279.47000000000003</v>
      </c>
      <c r="EH9388" s="73">
        <f t="shared" si="6087"/>
        <v>279.47000000000003</v>
      </c>
      <c r="EI9388" s="73">
        <f t="shared" si="6087"/>
        <v>279.47000000000003</v>
      </c>
      <c r="EJ9388" s="73">
        <f t="shared" si="6087"/>
        <v>279.47000000000003</v>
      </c>
      <c r="EK9388" s="73">
        <f t="shared" si="6087"/>
        <v>279.47000000000003</v>
      </c>
      <c r="EL9388" s="73">
        <f t="shared" si="6087"/>
        <v>279.47000000000003</v>
      </c>
      <c r="EM9388" s="73">
        <f t="shared" si="6087"/>
        <v>279.47000000000003</v>
      </c>
      <c r="EN9388" s="73">
        <f t="shared" si="6087"/>
        <v>279.47000000000003</v>
      </c>
      <c r="EO9388" s="73">
        <f t="shared" si="6087"/>
        <v>279.47000000000003</v>
      </c>
      <c r="EP9388" s="73">
        <f t="shared" si="6087"/>
        <v>279.47000000000003</v>
      </c>
      <c r="EQ9388" s="73">
        <f t="shared" si="6087"/>
        <v>279.47000000000003</v>
      </c>
      <c r="ER9388" s="73">
        <f t="shared" si="6087"/>
        <v>279.47000000000003</v>
      </c>
      <c r="ES9388" s="73">
        <f t="shared" si="6087"/>
        <v>279.47000000000003</v>
      </c>
      <c r="ET9388" s="73">
        <f t="shared" si="6087"/>
        <v>279.47000000000003</v>
      </c>
      <c r="EU9388" s="73">
        <f t="shared" si="6087"/>
        <v>279.47000000000003</v>
      </c>
      <c r="EV9388" s="73">
        <f t="shared" si="6087"/>
        <v>279.47000000000003</v>
      </c>
      <c r="EW9388" s="73">
        <f t="shared" si="6087"/>
        <v>279.47000000000003</v>
      </c>
      <c r="EX9388" s="73">
        <f t="shared" si="6087"/>
        <v>279.47000000000003</v>
      </c>
      <c r="EY9388" s="73">
        <f t="shared" si="6087"/>
        <v>279.47000000000003</v>
      </c>
      <c r="EZ9388" s="73">
        <f t="shared" si="6087"/>
        <v>279.47000000000003</v>
      </c>
      <c r="FA9388" s="73">
        <f t="shared" si="6087"/>
        <v>279.47000000000003</v>
      </c>
      <c r="FB9388" s="73">
        <f t="shared" si="6087"/>
        <v>279.47000000000003</v>
      </c>
      <c r="FC9388" s="73">
        <f t="shared" si="6087"/>
        <v>279.47000000000003</v>
      </c>
      <c r="FD9388" s="73">
        <f t="shared" si="6087"/>
        <v>279.47000000000003</v>
      </c>
      <c r="FE9388" s="73">
        <f t="shared" si="6087"/>
        <v>279.47000000000003</v>
      </c>
      <c r="FF9388" s="73">
        <f t="shared" si="6087"/>
        <v>279.47000000000003</v>
      </c>
      <c r="FG9388" s="73">
        <f t="shared" si="6087"/>
        <v>279.47000000000003</v>
      </c>
      <c r="FH9388" s="73">
        <f t="shared" si="6087"/>
        <v>279.47000000000003</v>
      </c>
      <c r="FI9388" s="73">
        <f t="shared" si="6087"/>
        <v>279.47000000000003</v>
      </c>
      <c r="FJ9388" s="73">
        <f t="shared" si="6087"/>
        <v>279.47000000000003</v>
      </c>
      <c r="FK9388" s="73">
        <f t="shared" si="6087"/>
        <v>279.47000000000003</v>
      </c>
      <c r="FL9388" s="73">
        <f t="shared" si="6087"/>
        <v>279.47000000000003</v>
      </c>
      <c r="FM9388" s="73">
        <f t="shared" si="6087"/>
        <v>279.47000000000003</v>
      </c>
      <c r="FN9388" s="73">
        <f t="shared" si="6087"/>
        <v>279.47000000000003</v>
      </c>
      <c r="FO9388" s="73">
        <f t="shared" si="6087"/>
        <v>279.47000000000003</v>
      </c>
      <c r="FP9388" s="73">
        <f t="shared" si="6087"/>
        <v>279.47000000000003</v>
      </c>
      <c r="FQ9388" s="73">
        <f t="shared" si="6087"/>
        <v>279.47000000000003</v>
      </c>
      <c r="FR9388" s="73">
        <f t="shared" si="6087"/>
        <v>279.47000000000003</v>
      </c>
      <c r="FS9388" s="73">
        <f t="shared" si="6087"/>
        <v>279.47000000000003</v>
      </c>
      <c r="FT9388" s="73">
        <f t="shared" si="6087"/>
        <v>279.47000000000003</v>
      </c>
      <c r="FU9388" s="73">
        <f t="shared" si="6087"/>
        <v>279.47000000000003</v>
      </c>
      <c r="FV9388" s="73">
        <f t="shared" si="6087"/>
        <v>279.47000000000003</v>
      </c>
      <c r="FW9388" s="73">
        <f t="shared" si="6087"/>
        <v>279.47000000000003</v>
      </c>
      <c r="FX9388" s="73">
        <f t="shared" si="6087"/>
        <v>279.47000000000003</v>
      </c>
      <c r="FY9388" s="73">
        <f t="shared" si="6087"/>
        <v>279.47000000000003</v>
      </c>
      <c r="FZ9388" s="73">
        <f t="shared" si="6087"/>
        <v>279.47000000000003</v>
      </c>
      <c r="GA9388" s="73">
        <f t="shared" si="6087"/>
        <v>279.47000000000003</v>
      </c>
      <c r="GB9388" s="73">
        <f t="shared" si="6087"/>
        <v>279.47000000000003</v>
      </c>
      <c r="GC9388" s="73">
        <f t="shared" si="6087"/>
        <v>279.47000000000003</v>
      </c>
      <c r="GD9388" s="73">
        <f t="shared" si="6087"/>
        <v>279.47000000000003</v>
      </c>
      <c r="GE9388" s="73">
        <f t="shared" si="6087"/>
        <v>279.47000000000003</v>
      </c>
      <c r="GF9388" s="73">
        <f t="shared" si="6087"/>
        <v>279.47000000000003</v>
      </c>
      <c r="GG9388" s="73">
        <f t="shared" si="6087"/>
        <v>279.47000000000003</v>
      </c>
      <c r="GH9388" s="73">
        <f t="shared" si="6087"/>
        <v>279.47000000000003</v>
      </c>
      <c r="GI9388" s="73">
        <f t="shared" si="6087"/>
        <v>279.47000000000003</v>
      </c>
      <c r="GJ9388" s="73">
        <f t="shared" si="6087"/>
        <v>279.47000000000003</v>
      </c>
      <c r="GK9388" s="73">
        <f t="shared" si="6087"/>
        <v>279.47000000000003</v>
      </c>
      <c r="GL9388" s="73">
        <f t="shared" si="6087"/>
        <v>279.47000000000003</v>
      </c>
      <c r="GM9388" s="73">
        <f t="shared" si="6087"/>
        <v>279.47000000000003</v>
      </c>
      <c r="GN9388" s="73">
        <f t="shared" si="6087"/>
        <v>279.47000000000003</v>
      </c>
      <c r="GO9388" s="73">
        <f t="shared" si="6087"/>
        <v>279.47000000000003</v>
      </c>
      <c r="GP9388" s="73">
        <f t="shared" ref="GP9388:JA9388" si="6088">(GO9388+$F$9100*$F$9102*($F$55/$F$9101*GO9387+$F$55/$F$9101*GO9389))/(1+$F$9100*$F$9102*($F$55/$F$9101+$F$55/$F$9101))</f>
        <v>279.47000000000003</v>
      </c>
      <c r="GQ9388" s="73">
        <f t="shared" si="6088"/>
        <v>279.47000000000003</v>
      </c>
      <c r="GR9388" s="73">
        <f t="shared" si="6088"/>
        <v>279.47000000000003</v>
      </c>
      <c r="GS9388" s="73">
        <f t="shared" si="6088"/>
        <v>279.47000000000003</v>
      </c>
      <c r="GT9388" s="73">
        <f t="shared" si="6088"/>
        <v>279.47000000000003</v>
      </c>
      <c r="GU9388" s="73">
        <f t="shared" si="6088"/>
        <v>279.47000000000003</v>
      </c>
      <c r="GV9388" s="73">
        <f t="shared" si="6088"/>
        <v>279.47000000000003</v>
      </c>
      <c r="GW9388" s="73">
        <f t="shared" si="6088"/>
        <v>279.47000000000003</v>
      </c>
      <c r="GX9388" s="73">
        <f t="shared" si="6088"/>
        <v>279.47000000000003</v>
      </c>
      <c r="GY9388" s="73">
        <f t="shared" si="6088"/>
        <v>279.47000000000003</v>
      </c>
      <c r="GZ9388" s="73">
        <f t="shared" si="6088"/>
        <v>279.47000000000003</v>
      </c>
      <c r="HA9388" s="73">
        <f t="shared" si="6088"/>
        <v>279.47000000000003</v>
      </c>
      <c r="HB9388" s="73">
        <f t="shared" si="6088"/>
        <v>279.47000000000003</v>
      </c>
      <c r="HC9388" s="73">
        <f t="shared" si="6088"/>
        <v>279.47000000000003</v>
      </c>
      <c r="HD9388" s="73">
        <f t="shared" si="6088"/>
        <v>279.47000000000003</v>
      </c>
      <c r="HE9388" s="73">
        <f t="shared" si="6088"/>
        <v>279.47000000000003</v>
      </c>
      <c r="HF9388" s="73">
        <f t="shared" si="6088"/>
        <v>279.47000000000003</v>
      </c>
      <c r="HG9388" s="73">
        <f t="shared" si="6088"/>
        <v>279.47000000000003</v>
      </c>
      <c r="HH9388" s="73">
        <f t="shared" si="6088"/>
        <v>279.47000000000003</v>
      </c>
      <c r="HI9388" s="73">
        <f t="shared" si="6088"/>
        <v>279.47000000000003</v>
      </c>
      <c r="HJ9388" s="73">
        <f t="shared" si="6088"/>
        <v>279.47000000000003</v>
      </c>
      <c r="HK9388" s="73">
        <f t="shared" si="6088"/>
        <v>279.47000000000003</v>
      </c>
      <c r="HL9388" s="73">
        <f t="shared" si="6088"/>
        <v>279.47000000000003</v>
      </c>
      <c r="HM9388" s="73">
        <f t="shared" si="6088"/>
        <v>279.47000000000003</v>
      </c>
      <c r="HN9388" s="73">
        <f t="shared" si="6088"/>
        <v>279.47000000000003</v>
      </c>
      <c r="HO9388" s="73">
        <f t="shared" si="6088"/>
        <v>279.47000000000003</v>
      </c>
      <c r="HP9388" s="73">
        <f t="shared" si="6088"/>
        <v>279.47000000000003</v>
      </c>
      <c r="HQ9388" s="73">
        <f t="shared" si="6088"/>
        <v>279.47000000000003</v>
      </c>
      <c r="HR9388" s="73">
        <f t="shared" si="6088"/>
        <v>279.47000000000003</v>
      </c>
      <c r="HS9388" s="73">
        <f t="shared" si="6088"/>
        <v>279.47000000000003</v>
      </c>
      <c r="HT9388" s="73">
        <f t="shared" si="6088"/>
        <v>279.47000000000003</v>
      </c>
      <c r="HU9388" s="73">
        <f t="shared" si="6088"/>
        <v>279.47000000000003</v>
      </c>
      <c r="HV9388" s="73">
        <f t="shared" si="6088"/>
        <v>279.47000000000003</v>
      </c>
      <c r="HW9388" s="73">
        <f t="shared" si="6088"/>
        <v>279.47000000000003</v>
      </c>
      <c r="HX9388" s="73">
        <f t="shared" si="6088"/>
        <v>279.47000000000003</v>
      </c>
      <c r="HY9388" s="73">
        <f t="shared" si="6088"/>
        <v>279.47000000000003</v>
      </c>
      <c r="HZ9388" s="73">
        <f t="shared" si="6088"/>
        <v>279.47000000000003</v>
      </c>
      <c r="IA9388" s="73">
        <f t="shared" si="6088"/>
        <v>279.47000000000003</v>
      </c>
      <c r="IB9388" s="73">
        <f t="shared" si="6088"/>
        <v>279.47000000000003</v>
      </c>
      <c r="IC9388" s="73">
        <f t="shared" si="6088"/>
        <v>279.47000000000003</v>
      </c>
      <c r="ID9388" s="73">
        <f t="shared" si="6088"/>
        <v>279.47000000000003</v>
      </c>
      <c r="IE9388" s="73">
        <f t="shared" si="6088"/>
        <v>279.47000000000003</v>
      </c>
      <c r="IF9388" s="73">
        <f t="shared" si="6088"/>
        <v>279.47000000000003</v>
      </c>
      <c r="IG9388" s="73">
        <f t="shared" si="6088"/>
        <v>279.47000000000003</v>
      </c>
      <c r="IH9388" s="73">
        <f t="shared" si="6088"/>
        <v>279.47000000000003</v>
      </c>
      <c r="II9388" s="73">
        <f t="shared" si="6088"/>
        <v>279.47000000000003</v>
      </c>
      <c r="IJ9388" s="73">
        <f t="shared" si="6088"/>
        <v>279.47000000000003</v>
      </c>
      <c r="IK9388" s="73">
        <f t="shared" si="6088"/>
        <v>279.47000000000003</v>
      </c>
      <c r="IL9388" s="73">
        <f t="shared" si="6088"/>
        <v>279.47000000000003</v>
      </c>
      <c r="IM9388" s="73">
        <f t="shared" si="6088"/>
        <v>279.47000000000003</v>
      </c>
      <c r="IN9388" s="73">
        <f t="shared" si="6088"/>
        <v>279.47000000000003</v>
      </c>
      <c r="IO9388" s="73">
        <f t="shared" si="6088"/>
        <v>279.47000000000003</v>
      </c>
      <c r="IP9388" s="73">
        <f t="shared" si="6088"/>
        <v>279.47000000000003</v>
      </c>
      <c r="IQ9388" s="73">
        <f t="shared" si="6088"/>
        <v>279.47000000000003</v>
      </c>
      <c r="IR9388" s="73">
        <f t="shared" si="6088"/>
        <v>279.47000000000003</v>
      </c>
      <c r="IS9388" s="73">
        <f t="shared" si="6088"/>
        <v>279.47000000000003</v>
      </c>
      <c r="IT9388" s="73">
        <f t="shared" si="6088"/>
        <v>279.47000000000003</v>
      </c>
      <c r="IU9388" s="73">
        <f t="shared" si="6088"/>
        <v>279.47000000000003</v>
      </c>
      <c r="IV9388" s="73">
        <f t="shared" si="6088"/>
        <v>279.47000000000003</v>
      </c>
      <c r="IW9388" s="73">
        <f t="shared" si="6088"/>
        <v>279.47000000000003</v>
      </c>
      <c r="IX9388" s="73">
        <f t="shared" si="6088"/>
        <v>279.47000000000003</v>
      </c>
      <c r="IY9388" s="73">
        <f t="shared" si="6088"/>
        <v>279.47000000000003</v>
      </c>
      <c r="IZ9388" s="73">
        <f t="shared" si="6088"/>
        <v>279.47000000000003</v>
      </c>
      <c r="JA9388" s="73">
        <f t="shared" si="6088"/>
        <v>279.47000000000003</v>
      </c>
      <c r="JB9388" s="73">
        <f t="shared" ref="JB9388:KG9388" si="6089">(JA9388+$F$9100*$F$9102*($F$55/$F$9101*JA9387+$F$55/$F$9101*JA9389))/(1+$F$9100*$F$9102*($F$55/$F$9101+$F$55/$F$9101))</f>
        <v>279.47000000000003</v>
      </c>
      <c r="JC9388" s="73">
        <f t="shared" si="6089"/>
        <v>279.47000000000003</v>
      </c>
      <c r="JD9388" s="73">
        <f t="shared" si="6089"/>
        <v>279.47000000000003</v>
      </c>
      <c r="JE9388" s="73">
        <f t="shared" si="6089"/>
        <v>279.47000000000003</v>
      </c>
      <c r="JF9388" s="73">
        <f t="shared" si="6089"/>
        <v>279.47000000000003</v>
      </c>
      <c r="JG9388" s="73">
        <f t="shared" si="6089"/>
        <v>279.47000000000003</v>
      </c>
      <c r="JH9388" s="73">
        <f t="shared" si="6089"/>
        <v>279.47000000000003</v>
      </c>
      <c r="JI9388" s="73">
        <f t="shared" si="6089"/>
        <v>279.47000000000003</v>
      </c>
      <c r="JJ9388" s="73">
        <f t="shared" si="6089"/>
        <v>279.47000000000003</v>
      </c>
      <c r="JK9388" s="73">
        <f t="shared" si="6089"/>
        <v>279.47000000000003</v>
      </c>
      <c r="JL9388" s="73">
        <f t="shared" si="6089"/>
        <v>279.47000000000003</v>
      </c>
      <c r="JM9388" s="73">
        <f t="shared" si="6089"/>
        <v>279.47000000000003</v>
      </c>
      <c r="JN9388" s="73">
        <f t="shared" si="6089"/>
        <v>279.47000000000003</v>
      </c>
      <c r="JO9388" s="73">
        <f t="shared" si="6089"/>
        <v>279.47000000000003</v>
      </c>
      <c r="JP9388" s="73">
        <f t="shared" si="6089"/>
        <v>279.47000000000003</v>
      </c>
      <c r="JQ9388" s="73">
        <f t="shared" si="6089"/>
        <v>279.47000000000003</v>
      </c>
      <c r="JR9388" s="73">
        <f t="shared" si="6089"/>
        <v>279.47000000000003</v>
      </c>
      <c r="JS9388" s="73">
        <f t="shared" si="6089"/>
        <v>279.47000000000003</v>
      </c>
      <c r="JT9388" s="73">
        <f t="shared" si="6089"/>
        <v>279.47000000000003</v>
      </c>
      <c r="JU9388" s="73">
        <f t="shared" si="6089"/>
        <v>279.47000000000003</v>
      </c>
      <c r="JV9388" s="73">
        <f t="shared" si="6089"/>
        <v>279.47000000000003</v>
      </c>
      <c r="JW9388" s="73">
        <f t="shared" si="6089"/>
        <v>279.47000000000003</v>
      </c>
      <c r="JX9388" s="73">
        <f t="shared" si="6089"/>
        <v>279.47000000000003</v>
      </c>
      <c r="JY9388" s="73">
        <f t="shared" si="6089"/>
        <v>279.47000000000003</v>
      </c>
      <c r="JZ9388" s="73">
        <f t="shared" si="6089"/>
        <v>279.47000000000003</v>
      </c>
      <c r="KA9388" s="73">
        <f t="shared" si="6089"/>
        <v>279.47000000000003</v>
      </c>
      <c r="KB9388" s="73">
        <f t="shared" si="6089"/>
        <v>279.47000000000003</v>
      </c>
      <c r="KC9388" s="73">
        <f t="shared" si="6089"/>
        <v>279.47000000000003</v>
      </c>
      <c r="KD9388" s="73">
        <f t="shared" si="6089"/>
        <v>279.47000000000003</v>
      </c>
      <c r="KE9388" s="73">
        <f t="shared" si="6089"/>
        <v>279.47000000000003</v>
      </c>
      <c r="KF9388" s="73">
        <f t="shared" si="6089"/>
        <v>279.47000000000003</v>
      </c>
      <c r="KG9388" s="73">
        <f t="shared" si="6089"/>
        <v>279.47000000000003</v>
      </c>
      <c r="KH9388">
        <v>279.47000000000003</v>
      </c>
      <c r="KL9388" s="84"/>
      <c r="KP9388" s="84"/>
      <c r="KS9388" s="74"/>
      <c r="KT9388" s="74"/>
      <c r="KU9388" s="16"/>
      <c r="KV9388" s="72"/>
      <c r="KW9388" s="72"/>
      <c r="KX9388" s="16"/>
      <c r="KZ9388" s="16"/>
      <c r="LA9388" s="16"/>
      <c r="LB9388" s="74"/>
      <c r="LC9388" s="74"/>
    </row>
    <row r="9389" spans="2:315" x14ac:dyDescent="0.35">
      <c r="B9389">
        <v>283</v>
      </c>
      <c r="C9389">
        <f t="shared" si="5789"/>
        <v>2.8250000000000002</v>
      </c>
      <c r="E9389" s="92">
        <v>279.47000000000003</v>
      </c>
      <c r="F9389" s="73">
        <f t="shared" ref="F9389:BQ9389" si="6090">(E9389+$F$9100*$F$9102*($F$55/$F$9101*E9388+$F$55/$F$9101*E9390))/(1+$F$9100*$F$9102*($F$55/$F$9101+$F$55/$F$9101))</f>
        <v>279.47000000000003</v>
      </c>
      <c r="G9389" s="73">
        <f t="shared" si="6090"/>
        <v>279.47000000000003</v>
      </c>
      <c r="H9389" s="73">
        <f t="shared" si="6090"/>
        <v>279.47000000000003</v>
      </c>
      <c r="I9389" s="73">
        <f t="shared" si="6090"/>
        <v>279.47000000000003</v>
      </c>
      <c r="J9389" s="73">
        <f t="shared" si="6090"/>
        <v>279.47000000000003</v>
      </c>
      <c r="K9389" s="73">
        <f t="shared" si="6090"/>
        <v>279.47000000000003</v>
      </c>
      <c r="L9389" s="73">
        <f t="shared" si="6090"/>
        <v>279.47000000000003</v>
      </c>
      <c r="M9389" s="73">
        <f t="shared" si="6090"/>
        <v>279.47000000000003</v>
      </c>
      <c r="N9389" s="73">
        <f t="shared" si="6090"/>
        <v>279.47000000000003</v>
      </c>
      <c r="O9389" s="73">
        <f t="shared" si="6090"/>
        <v>279.47000000000003</v>
      </c>
      <c r="P9389" s="73">
        <f t="shared" si="6090"/>
        <v>279.47000000000003</v>
      </c>
      <c r="Q9389" s="73">
        <f t="shared" si="6090"/>
        <v>279.47000000000003</v>
      </c>
      <c r="R9389" s="73">
        <f t="shared" si="6090"/>
        <v>279.47000000000003</v>
      </c>
      <c r="S9389" s="73">
        <f t="shared" si="6090"/>
        <v>279.47000000000003</v>
      </c>
      <c r="T9389" s="73">
        <f t="shared" si="6090"/>
        <v>279.47000000000003</v>
      </c>
      <c r="U9389" s="73">
        <f t="shared" si="6090"/>
        <v>279.47000000000003</v>
      </c>
      <c r="V9389" s="73">
        <f t="shared" si="6090"/>
        <v>279.47000000000003</v>
      </c>
      <c r="W9389" s="73">
        <f t="shared" si="6090"/>
        <v>279.47000000000003</v>
      </c>
      <c r="X9389" s="73">
        <f t="shared" si="6090"/>
        <v>279.47000000000003</v>
      </c>
      <c r="Y9389" s="73">
        <f t="shared" si="6090"/>
        <v>279.47000000000003</v>
      </c>
      <c r="Z9389" s="73">
        <f t="shared" si="6090"/>
        <v>279.47000000000003</v>
      </c>
      <c r="AA9389" s="73">
        <f t="shared" si="6090"/>
        <v>279.47000000000003</v>
      </c>
      <c r="AB9389" s="73">
        <f t="shared" si="6090"/>
        <v>279.47000000000003</v>
      </c>
      <c r="AC9389" s="73">
        <f t="shared" si="6090"/>
        <v>279.47000000000003</v>
      </c>
      <c r="AD9389" s="73">
        <f t="shared" si="6090"/>
        <v>279.47000000000003</v>
      </c>
      <c r="AE9389" s="73">
        <f t="shared" si="6090"/>
        <v>279.47000000000003</v>
      </c>
      <c r="AF9389" s="73">
        <f t="shared" si="6090"/>
        <v>279.47000000000003</v>
      </c>
      <c r="AG9389" s="73">
        <f t="shared" si="6090"/>
        <v>279.47000000000003</v>
      </c>
      <c r="AH9389" s="73">
        <f t="shared" si="6090"/>
        <v>279.47000000000003</v>
      </c>
      <c r="AI9389" s="73">
        <f t="shared" si="6090"/>
        <v>279.47000000000003</v>
      </c>
      <c r="AJ9389" s="73">
        <f t="shared" si="6090"/>
        <v>279.47000000000003</v>
      </c>
      <c r="AK9389" s="73">
        <f t="shared" si="6090"/>
        <v>279.47000000000003</v>
      </c>
      <c r="AL9389" s="73">
        <f t="shared" si="6090"/>
        <v>279.47000000000003</v>
      </c>
      <c r="AM9389" s="73">
        <f t="shared" si="6090"/>
        <v>279.47000000000003</v>
      </c>
      <c r="AN9389" s="73">
        <f t="shared" si="6090"/>
        <v>279.47000000000003</v>
      </c>
      <c r="AO9389" s="73">
        <f t="shared" si="6090"/>
        <v>279.47000000000003</v>
      </c>
      <c r="AP9389" s="73">
        <f t="shared" si="6090"/>
        <v>279.47000000000003</v>
      </c>
      <c r="AQ9389" s="73">
        <f t="shared" si="6090"/>
        <v>279.47000000000003</v>
      </c>
      <c r="AR9389" s="73">
        <f t="shared" si="6090"/>
        <v>279.47000000000003</v>
      </c>
      <c r="AS9389" s="73">
        <f t="shared" si="6090"/>
        <v>279.47000000000003</v>
      </c>
      <c r="AT9389" s="73">
        <f t="shared" si="6090"/>
        <v>279.47000000000003</v>
      </c>
      <c r="AU9389" s="73">
        <f t="shared" si="6090"/>
        <v>279.47000000000003</v>
      </c>
      <c r="AV9389" s="73">
        <f t="shared" si="6090"/>
        <v>279.47000000000003</v>
      </c>
      <c r="AW9389" s="73">
        <f t="shared" si="6090"/>
        <v>279.47000000000003</v>
      </c>
      <c r="AX9389" s="73">
        <f t="shared" si="6090"/>
        <v>279.47000000000003</v>
      </c>
      <c r="AY9389" s="73">
        <f t="shared" si="6090"/>
        <v>279.47000000000003</v>
      </c>
      <c r="AZ9389" s="73">
        <f t="shared" si="6090"/>
        <v>279.47000000000003</v>
      </c>
      <c r="BA9389" s="73">
        <f t="shared" si="6090"/>
        <v>279.47000000000003</v>
      </c>
      <c r="BB9389" s="73">
        <f t="shared" si="6090"/>
        <v>279.47000000000003</v>
      </c>
      <c r="BC9389" s="73">
        <f t="shared" si="6090"/>
        <v>279.47000000000003</v>
      </c>
      <c r="BD9389" s="73">
        <f t="shared" si="6090"/>
        <v>279.47000000000003</v>
      </c>
      <c r="BE9389" s="73">
        <f t="shared" si="6090"/>
        <v>279.47000000000003</v>
      </c>
      <c r="BF9389" s="73">
        <f t="shared" si="6090"/>
        <v>279.47000000000003</v>
      </c>
      <c r="BG9389" s="73">
        <f t="shared" si="6090"/>
        <v>279.47000000000003</v>
      </c>
      <c r="BH9389" s="73">
        <f t="shared" si="6090"/>
        <v>279.47000000000003</v>
      </c>
      <c r="BI9389" s="73">
        <f t="shared" si="6090"/>
        <v>279.47000000000003</v>
      </c>
      <c r="BJ9389" s="73">
        <f t="shared" si="6090"/>
        <v>279.47000000000003</v>
      </c>
      <c r="BK9389" s="73">
        <f t="shared" si="6090"/>
        <v>279.47000000000003</v>
      </c>
      <c r="BL9389" s="73">
        <f t="shared" si="6090"/>
        <v>279.47000000000003</v>
      </c>
      <c r="BM9389" s="73">
        <f t="shared" si="6090"/>
        <v>279.47000000000003</v>
      </c>
      <c r="BN9389" s="73">
        <f t="shared" si="6090"/>
        <v>279.47000000000003</v>
      </c>
      <c r="BO9389" s="73">
        <f t="shared" si="6090"/>
        <v>279.47000000000003</v>
      </c>
      <c r="BP9389" s="73">
        <f t="shared" si="6090"/>
        <v>279.47000000000003</v>
      </c>
      <c r="BQ9389" s="73">
        <f t="shared" si="6090"/>
        <v>279.47000000000003</v>
      </c>
      <c r="BR9389" s="73">
        <f t="shared" ref="BR9389:EC9389" si="6091">(BQ9389+$F$9100*$F$9102*($F$55/$F$9101*BQ9388+$F$55/$F$9101*BQ9390))/(1+$F$9100*$F$9102*($F$55/$F$9101+$F$55/$F$9101))</f>
        <v>279.47000000000003</v>
      </c>
      <c r="BS9389" s="73">
        <f t="shared" si="6091"/>
        <v>279.47000000000003</v>
      </c>
      <c r="BT9389" s="73">
        <f t="shared" si="6091"/>
        <v>279.47000000000003</v>
      </c>
      <c r="BU9389" s="73">
        <f t="shared" si="6091"/>
        <v>279.47000000000003</v>
      </c>
      <c r="BV9389" s="73">
        <f t="shared" si="6091"/>
        <v>279.47000000000003</v>
      </c>
      <c r="BW9389" s="73">
        <f t="shared" si="6091"/>
        <v>279.47000000000003</v>
      </c>
      <c r="BX9389" s="73">
        <f t="shared" si="6091"/>
        <v>279.47000000000003</v>
      </c>
      <c r="BY9389" s="73">
        <f t="shared" si="6091"/>
        <v>279.47000000000003</v>
      </c>
      <c r="BZ9389" s="73">
        <f t="shared" si="6091"/>
        <v>279.47000000000003</v>
      </c>
      <c r="CA9389" s="73">
        <f t="shared" si="6091"/>
        <v>279.47000000000003</v>
      </c>
      <c r="CB9389" s="73">
        <f t="shared" si="6091"/>
        <v>279.47000000000003</v>
      </c>
      <c r="CC9389" s="73">
        <f t="shared" si="6091"/>
        <v>279.47000000000003</v>
      </c>
      <c r="CD9389" s="73">
        <f t="shared" si="6091"/>
        <v>279.47000000000003</v>
      </c>
      <c r="CE9389" s="73">
        <f t="shared" si="6091"/>
        <v>279.47000000000003</v>
      </c>
      <c r="CF9389" s="73">
        <f t="shared" si="6091"/>
        <v>279.47000000000003</v>
      </c>
      <c r="CG9389" s="73">
        <f t="shared" si="6091"/>
        <v>279.47000000000003</v>
      </c>
      <c r="CH9389" s="73">
        <f t="shared" si="6091"/>
        <v>279.47000000000003</v>
      </c>
      <c r="CI9389" s="73">
        <f t="shared" si="6091"/>
        <v>279.47000000000003</v>
      </c>
      <c r="CJ9389" s="73">
        <f t="shared" si="6091"/>
        <v>279.47000000000003</v>
      </c>
      <c r="CK9389" s="73">
        <f t="shared" si="6091"/>
        <v>279.47000000000003</v>
      </c>
      <c r="CL9389" s="73">
        <f t="shared" si="6091"/>
        <v>279.47000000000003</v>
      </c>
      <c r="CM9389" s="73">
        <f t="shared" si="6091"/>
        <v>279.47000000000003</v>
      </c>
      <c r="CN9389" s="73">
        <f t="shared" si="6091"/>
        <v>279.47000000000003</v>
      </c>
      <c r="CO9389" s="73">
        <f t="shared" si="6091"/>
        <v>279.47000000000003</v>
      </c>
      <c r="CP9389" s="73">
        <f t="shared" si="6091"/>
        <v>279.47000000000003</v>
      </c>
      <c r="CQ9389" s="73">
        <f t="shared" si="6091"/>
        <v>279.47000000000003</v>
      </c>
      <c r="CR9389" s="73">
        <f t="shared" si="6091"/>
        <v>279.47000000000003</v>
      </c>
      <c r="CS9389" s="73">
        <f t="shared" si="6091"/>
        <v>279.47000000000003</v>
      </c>
      <c r="CT9389" s="73">
        <f t="shared" si="6091"/>
        <v>279.47000000000003</v>
      </c>
      <c r="CU9389" s="73">
        <f t="shared" si="6091"/>
        <v>279.47000000000003</v>
      </c>
      <c r="CV9389" s="73">
        <f t="shared" si="6091"/>
        <v>279.47000000000003</v>
      </c>
      <c r="CW9389" s="73">
        <f t="shared" si="6091"/>
        <v>279.47000000000003</v>
      </c>
      <c r="CX9389" s="73">
        <f t="shared" si="6091"/>
        <v>279.47000000000003</v>
      </c>
      <c r="CY9389" s="73">
        <f t="shared" si="6091"/>
        <v>279.47000000000003</v>
      </c>
      <c r="CZ9389" s="73">
        <f t="shared" si="6091"/>
        <v>279.47000000000003</v>
      </c>
      <c r="DA9389" s="73">
        <f t="shared" si="6091"/>
        <v>279.47000000000003</v>
      </c>
      <c r="DB9389" s="73">
        <f t="shared" si="6091"/>
        <v>279.47000000000003</v>
      </c>
      <c r="DC9389" s="73">
        <f t="shared" si="6091"/>
        <v>279.47000000000003</v>
      </c>
      <c r="DD9389" s="73">
        <f t="shared" si="6091"/>
        <v>279.47000000000003</v>
      </c>
      <c r="DE9389" s="73">
        <f t="shared" si="6091"/>
        <v>279.47000000000003</v>
      </c>
      <c r="DF9389" s="73">
        <f t="shared" si="6091"/>
        <v>279.47000000000003</v>
      </c>
      <c r="DG9389" s="73">
        <f t="shared" si="6091"/>
        <v>279.47000000000003</v>
      </c>
      <c r="DH9389" s="73">
        <f t="shared" si="6091"/>
        <v>279.47000000000003</v>
      </c>
      <c r="DI9389" s="73">
        <f t="shared" si="6091"/>
        <v>279.47000000000003</v>
      </c>
      <c r="DJ9389" s="73">
        <f t="shared" si="6091"/>
        <v>279.47000000000003</v>
      </c>
      <c r="DK9389" s="73">
        <f t="shared" si="6091"/>
        <v>279.47000000000003</v>
      </c>
      <c r="DL9389" s="73">
        <f t="shared" si="6091"/>
        <v>279.47000000000003</v>
      </c>
      <c r="DM9389" s="73">
        <f t="shared" si="6091"/>
        <v>279.47000000000003</v>
      </c>
      <c r="DN9389" s="73">
        <f t="shared" si="6091"/>
        <v>279.47000000000003</v>
      </c>
      <c r="DO9389" s="73">
        <f t="shared" si="6091"/>
        <v>279.47000000000003</v>
      </c>
      <c r="DP9389" s="73">
        <f t="shared" si="6091"/>
        <v>279.47000000000003</v>
      </c>
      <c r="DQ9389" s="73">
        <f t="shared" si="6091"/>
        <v>279.47000000000003</v>
      </c>
      <c r="DR9389" s="73">
        <f t="shared" si="6091"/>
        <v>279.47000000000003</v>
      </c>
      <c r="DS9389" s="73">
        <f t="shared" si="6091"/>
        <v>279.47000000000003</v>
      </c>
      <c r="DT9389" s="73">
        <f t="shared" si="6091"/>
        <v>279.47000000000003</v>
      </c>
      <c r="DU9389" s="73">
        <f t="shared" si="6091"/>
        <v>279.47000000000003</v>
      </c>
      <c r="DV9389" s="73">
        <f t="shared" si="6091"/>
        <v>279.47000000000003</v>
      </c>
      <c r="DW9389" s="73">
        <f t="shared" si="6091"/>
        <v>279.47000000000003</v>
      </c>
      <c r="DX9389" s="73">
        <f t="shared" si="6091"/>
        <v>279.47000000000003</v>
      </c>
      <c r="DY9389" s="73">
        <f t="shared" si="6091"/>
        <v>279.47000000000003</v>
      </c>
      <c r="DZ9389" s="73">
        <f t="shared" si="6091"/>
        <v>279.47000000000003</v>
      </c>
      <c r="EA9389" s="73">
        <f t="shared" si="6091"/>
        <v>279.47000000000003</v>
      </c>
      <c r="EB9389" s="73">
        <f t="shared" si="6091"/>
        <v>279.47000000000003</v>
      </c>
      <c r="EC9389" s="73">
        <f t="shared" si="6091"/>
        <v>279.47000000000003</v>
      </c>
      <c r="ED9389" s="73">
        <f t="shared" ref="ED9389:GO9389" si="6092">(EC9389+$F$9100*$F$9102*($F$55/$F$9101*EC9388+$F$55/$F$9101*EC9390))/(1+$F$9100*$F$9102*($F$55/$F$9101+$F$55/$F$9101))</f>
        <v>279.47000000000003</v>
      </c>
      <c r="EE9389" s="73">
        <f t="shared" si="6092"/>
        <v>279.47000000000003</v>
      </c>
      <c r="EF9389" s="73">
        <f t="shared" si="6092"/>
        <v>279.47000000000003</v>
      </c>
      <c r="EG9389" s="73">
        <f t="shared" si="6092"/>
        <v>279.47000000000003</v>
      </c>
      <c r="EH9389" s="73">
        <f t="shared" si="6092"/>
        <v>279.47000000000003</v>
      </c>
      <c r="EI9389" s="73">
        <f t="shared" si="6092"/>
        <v>279.47000000000003</v>
      </c>
      <c r="EJ9389" s="73">
        <f t="shared" si="6092"/>
        <v>279.47000000000003</v>
      </c>
      <c r="EK9389" s="73">
        <f t="shared" si="6092"/>
        <v>279.47000000000003</v>
      </c>
      <c r="EL9389" s="73">
        <f t="shared" si="6092"/>
        <v>279.47000000000003</v>
      </c>
      <c r="EM9389" s="73">
        <f t="shared" si="6092"/>
        <v>279.47000000000003</v>
      </c>
      <c r="EN9389" s="73">
        <f t="shared" si="6092"/>
        <v>279.47000000000003</v>
      </c>
      <c r="EO9389" s="73">
        <f t="shared" si="6092"/>
        <v>279.47000000000003</v>
      </c>
      <c r="EP9389" s="73">
        <f t="shared" si="6092"/>
        <v>279.47000000000003</v>
      </c>
      <c r="EQ9389" s="73">
        <f t="shared" si="6092"/>
        <v>279.47000000000003</v>
      </c>
      <c r="ER9389" s="73">
        <f t="shared" si="6092"/>
        <v>279.47000000000003</v>
      </c>
      <c r="ES9389" s="73">
        <f t="shared" si="6092"/>
        <v>279.47000000000003</v>
      </c>
      <c r="ET9389" s="73">
        <f t="shared" si="6092"/>
        <v>279.47000000000003</v>
      </c>
      <c r="EU9389" s="73">
        <f t="shared" si="6092"/>
        <v>279.47000000000003</v>
      </c>
      <c r="EV9389" s="73">
        <f t="shared" si="6092"/>
        <v>279.47000000000003</v>
      </c>
      <c r="EW9389" s="73">
        <f t="shared" si="6092"/>
        <v>279.47000000000003</v>
      </c>
      <c r="EX9389" s="73">
        <f t="shared" si="6092"/>
        <v>279.47000000000003</v>
      </c>
      <c r="EY9389" s="73">
        <f t="shared" si="6092"/>
        <v>279.47000000000003</v>
      </c>
      <c r="EZ9389" s="73">
        <f t="shared" si="6092"/>
        <v>279.47000000000003</v>
      </c>
      <c r="FA9389" s="73">
        <f t="shared" si="6092"/>
        <v>279.47000000000003</v>
      </c>
      <c r="FB9389" s="73">
        <f t="shared" si="6092"/>
        <v>279.47000000000003</v>
      </c>
      <c r="FC9389" s="73">
        <f t="shared" si="6092"/>
        <v>279.47000000000003</v>
      </c>
      <c r="FD9389" s="73">
        <f t="shared" si="6092"/>
        <v>279.47000000000003</v>
      </c>
      <c r="FE9389" s="73">
        <f t="shared" si="6092"/>
        <v>279.47000000000003</v>
      </c>
      <c r="FF9389" s="73">
        <f t="shared" si="6092"/>
        <v>279.47000000000003</v>
      </c>
      <c r="FG9389" s="73">
        <f t="shared" si="6092"/>
        <v>279.47000000000003</v>
      </c>
      <c r="FH9389" s="73">
        <f t="shared" si="6092"/>
        <v>279.47000000000003</v>
      </c>
      <c r="FI9389" s="73">
        <f t="shared" si="6092"/>
        <v>279.47000000000003</v>
      </c>
      <c r="FJ9389" s="73">
        <f t="shared" si="6092"/>
        <v>279.47000000000003</v>
      </c>
      <c r="FK9389" s="73">
        <f t="shared" si="6092"/>
        <v>279.47000000000003</v>
      </c>
      <c r="FL9389" s="73">
        <f t="shared" si="6092"/>
        <v>279.47000000000003</v>
      </c>
      <c r="FM9389" s="73">
        <f t="shared" si="6092"/>
        <v>279.47000000000003</v>
      </c>
      <c r="FN9389" s="73">
        <f t="shared" si="6092"/>
        <v>279.47000000000003</v>
      </c>
      <c r="FO9389" s="73">
        <f t="shared" si="6092"/>
        <v>279.47000000000003</v>
      </c>
      <c r="FP9389" s="73">
        <f t="shared" si="6092"/>
        <v>279.47000000000003</v>
      </c>
      <c r="FQ9389" s="73">
        <f t="shared" si="6092"/>
        <v>279.47000000000003</v>
      </c>
      <c r="FR9389" s="73">
        <f t="shared" si="6092"/>
        <v>279.47000000000003</v>
      </c>
      <c r="FS9389" s="73">
        <f t="shared" si="6092"/>
        <v>279.47000000000003</v>
      </c>
      <c r="FT9389" s="73">
        <f t="shared" si="6092"/>
        <v>279.47000000000003</v>
      </c>
      <c r="FU9389" s="73">
        <f t="shared" si="6092"/>
        <v>279.47000000000003</v>
      </c>
      <c r="FV9389" s="73">
        <f t="shared" si="6092"/>
        <v>279.47000000000003</v>
      </c>
      <c r="FW9389" s="73">
        <f t="shared" si="6092"/>
        <v>279.47000000000003</v>
      </c>
      <c r="FX9389" s="73">
        <f t="shared" si="6092"/>
        <v>279.47000000000003</v>
      </c>
      <c r="FY9389" s="73">
        <f t="shared" si="6092"/>
        <v>279.47000000000003</v>
      </c>
      <c r="FZ9389" s="73">
        <f t="shared" si="6092"/>
        <v>279.47000000000003</v>
      </c>
      <c r="GA9389" s="73">
        <f t="shared" si="6092"/>
        <v>279.47000000000003</v>
      </c>
      <c r="GB9389" s="73">
        <f t="shared" si="6092"/>
        <v>279.47000000000003</v>
      </c>
      <c r="GC9389" s="73">
        <f t="shared" si="6092"/>
        <v>279.47000000000003</v>
      </c>
      <c r="GD9389" s="73">
        <f t="shared" si="6092"/>
        <v>279.47000000000003</v>
      </c>
      <c r="GE9389" s="73">
        <f t="shared" si="6092"/>
        <v>279.47000000000003</v>
      </c>
      <c r="GF9389" s="73">
        <f t="shared" si="6092"/>
        <v>279.47000000000003</v>
      </c>
      <c r="GG9389" s="73">
        <f t="shared" si="6092"/>
        <v>279.47000000000003</v>
      </c>
      <c r="GH9389" s="73">
        <f t="shared" si="6092"/>
        <v>279.47000000000003</v>
      </c>
      <c r="GI9389" s="73">
        <f t="shared" si="6092"/>
        <v>279.47000000000003</v>
      </c>
      <c r="GJ9389" s="73">
        <f t="shared" si="6092"/>
        <v>279.47000000000003</v>
      </c>
      <c r="GK9389" s="73">
        <f t="shared" si="6092"/>
        <v>279.47000000000003</v>
      </c>
      <c r="GL9389" s="73">
        <f t="shared" si="6092"/>
        <v>279.47000000000003</v>
      </c>
      <c r="GM9389" s="73">
        <f t="shared" si="6092"/>
        <v>279.47000000000003</v>
      </c>
      <c r="GN9389" s="73">
        <f t="shared" si="6092"/>
        <v>279.47000000000003</v>
      </c>
      <c r="GO9389" s="73">
        <f t="shared" si="6092"/>
        <v>279.47000000000003</v>
      </c>
      <c r="GP9389" s="73">
        <f t="shared" ref="GP9389:JA9389" si="6093">(GO9389+$F$9100*$F$9102*($F$55/$F$9101*GO9388+$F$55/$F$9101*GO9390))/(1+$F$9100*$F$9102*($F$55/$F$9101+$F$55/$F$9101))</f>
        <v>279.47000000000003</v>
      </c>
      <c r="GQ9389" s="73">
        <f t="shared" si="6093"/>
        <v>279.47000000000003</v>
      </c>
      <c r="GR9389" s="73">
        <f t="shared" si="6093"/>
        <v>279.47000000000003</v>
      </c>
      <c r="GS9389" s="73">
        <f t="shared" si="6093"/>
        <v>279.47000000000003</v>
      </c>
      <c r="GT9389" s="73">
        <f t="shared" si="6093"/>
        <v>279.47000000000003</v>
      </c>
      <c r="GU9389" s="73">
        <f t="shared" si="6093"/>
        <v>279.47000000000003</v>
      </c>
      <c r="GV9389" s="73">
        <f t="shared" si="6093"/>
        <v>279.47000000000003</v>
      </c>
      <c r="GW9389" s="73">
        <f t="shared" si="6093"/>
        <v>279.47000000000003</v>
      </c>
      <c r="GX9389" s="73">
        <f t="shared" si="6093"/>
        <v>279.47000000000003</v>
      </c>
      <c r="GY9389" s="73">
        <f t="shared" si="6093"/>
        <v>279.47000000000003</v>
      </c>
      <c r="GZ9389" s="73">
        <f t="shared" si="6093"/>
        <v>279.47000000000003</v>
      </c>
      <c r="HA9389" s="73">
        <f t="shared" si="6093"/>
        <v>279.47000000000003</v>
      </c>
      <c r="HB9389" s="73">
        <f t="shared" si="6093"/>
        <v>279.47000000000003</v>
      </c>
      <c r="HC9389" s="73">
        <f t="shared" si="6093"/>
        <v>279.47000000000003</v>
      </c>
      <c r="HD9389" s="73">
        <f t="shared" si="6093"/>
        <v>279.47000000000003</v>
      </c>
      <c r="HE9389" s="73">
        <f t="shared" si="6093"/>
        <v>279.47000000000003</v>
      </c>
      <c r="HF9389" s="73">
        <f t="shared" si="6093"/>
        <v>279.47000000000003</v>
      </c>
      <c r="HG9389" s="73">
        <f t="shared" si="6093"/>
        <v>279.47000000000003</v>
      </c>
      <c r="HH9389" s="73">
        <f t="shared" si="6093"/>
        <v>279.47000000000003</v>
      </c>
      <c r="HI9389" s="73">
        <f t="shared" si="6093"/>
        <v>279.47000000000003</v>
      </c>
      <c r="HJ9389" s="73">
        <f t="shared" si="6093"/>
        <v>279.47000000000003</v>
      </c>
      <c r="HK9389" s="73">
        <f t="shared" si="6093"/>
        <v>279.47000000000003</v>
      </c>
      <c r="HL9389" s="73">
        <f t="shared" si="6093"/>
        <v>279.47000000000003</v>
      </c>
      <c r="HM9389" s="73">
        <f t="shared" si="6093"/>
        <v>279.47000000000003</v>
      </c>
      <c r="HN9389" s="73">
        <f t="shared" si="6093"/>
        <v>279.47000000000003</v>
      </c>
      <c r="HO9389" s="73">
        <f t="shared" si="6093"/>
        <v>279.47000000000003</v>
      </c>
      <c r="HP9389" s="73">
        <f t="shared" si="6093"/>
        <v>279.47000000000003</v>
      </c>
      <c r="HQ9389" s="73">
        <f t="shared" si="6093"/>
        <v>279.47000000000003</v>
      </c>
      <c r="HR9389" s="73">
        <f t="shared" si="6093"/>
        <v>279.47000000000003</v>
      </c>
      <c r="HS9389" s="73">
        <f t="shared" si="6093"/>
        <v>279.47000000000003</v>
      </c>
      <c r="HT9389" s="73">
        <f t="shared" si="6093"/>
        <v>279.47000000000003</v>
      </c>
      <c r="HU9389" s="73">
        <f t="shared" si="6093"/>
        <v>279.47000000000003</v>
      </c>
      <c r="HV9389" s="73">
        <f t="shared" si="6093"/>
        <v>279.47000000000003</v>
      </c>
      <c r="HW9389" s="73">
        <f t="shared" si="6093"/>
        <v>279.47000000000003</v>
      </c>
      <c r="HX9389" s="73">
        <f t="shared" si="6093"/>
        <v>279.47000000000003</v>
      </c>
      <c r="HY9389" s="73">
        <f t="shared" si="6093"/>
        <v>279.47000000000003</v>
      </c>
      <c r="HZ9389" s="73">
        <f t="shared" si="6093"/>
        <v>279.47000000000003</v>
      </c>
      <c r="IA9389" s="73">
        <f t="shared" si="6093"/>
        <v>279.47000000000003</v>
      </c>
      <c r="IB9389" s="73">
        <f t="shared" si="6093"/>
        <v>279.47000000000003</v>
      </c>
      <c r="IC9389" s="73">
        <f t="shared" si="6093"/>
        <v>279.47000000000003</v>
      </c>
      <c r="ID9389" s="73">
        <f t="shared" si="6093"/>
        <v>279.47000000000003</v>
      </c>
      <c r="IE9389" s="73">
        <f t="shared" si="6093"/>
        <v>279.47000000000003</v>
      </c>
      <c r="IF9389" s="73">
        <f t="shared" si="6093"/>
        <v>279.47000000000003</v>
      </c>
      <c r="IG9389" s="73">
        <f t="shared" si="6093"/>
        <v>279.47000000000003</v>
      </c>
      <c r="IH9389" s="73">
        <f t="shared" si="6093"/>
        <v>279.47000000000003</v>
      </c>
      <c r="II9389" s="73">
        <f t="shared" si="6093"/>
        <v>279.47000000000003</v>
      </c>
      <c r="IJ9389" s="73">
        <f t="shared" si="6093"/>
        <v>279.47000000000003</v>
      </c>
      <c r="IK9389" s="73">
        <f t="shared" si="6093"/>
        <v>279.47000000000003</v>
      </c>
      <c r="IL9389" s="73">
        <f t="shared" si="6093"/>
        <v>279.47000000000003</v>
      </c>
      <c r="IM9389" s="73">
        <f t="shared" si="6093"/>
        <v>279.47000000000003</v>
      </c>
      <c r="IN9389" s="73">
        <f t="shared" si="6093"/>
        <v>279.47000000000003</v>
      </c>
      <c r="IO9389" s="73">
        <f t="shared" si="6093"/>
        <v>279.47000000000003</v>
      </c>
      <c r="IP9389" s="73">
        <f t="shared" si="6093"/>
        <v>279.47000000000003</v>
      </c>
      <c r="IQ9389" s="73">
        <f t="shared" si="6093"/>
        <v>279.47000000000003</v>
      </c>
      <c r="IR9389" s="73">
        <f t="shared" si="6093"/>
        <v>279.47000000000003</v>
      </c>
      <c r="IS9389" s="73">
        <f t="shared" si="6093"/>
        <v>279.47000000000003</v>
      </c>
      <c r="IT9389" s="73">
        <f t="shared" si="6093"/>
        <v>279.47000000000003</v>
      </c>
      <c r="IU9389" s="73">
        <f t="shared" si="6093"/>
        <v>279.47000000000003</v>
      </c>
      <c r="IV9389" s="73">
        <f t="shared" si="6093"/>
        <v>279.47000000000003</v>
      </c>
      <c r="IW9389" s="73">
        <f t="shared" si="6093"/>
        <v>279.47000000000003</v>
      </c>
      <c r="IX9389" s="73">
        <f t="shared" si="6093"/>
        <v>279.47000000000003</v>
      </c>
      <c r="IY9389" s="73">
        <f t="shared" si="6093"/>
        <v>279.47000000000003</v>
      </c>
      <c r="IZ9389" s="73">
        <f t="shared" si="6093"/>
        <v>279.47000000000003</v>
      </c>
      <c r="JA9389" s="73">
        <f t="shared" si="6093"/>
        <v>279.47000000000003</v>
      </c>
      <c r="JB9389" s="73">
        <f t="shared" ref="JB9389:KG9389" si="6094">(JA9389+$F$9100*$F$9102*($F$55/$F$9101*JA9388+$F$55/$F$9101*JA9390))/(1+$F$9100*$F$9102*($F$55/$F$9101+$F$55/$F$9101))</f>
        <v>279.47000000000003</v>
      </c>
      <c r="JC9389" s="73">
        <f t="shared" si="6094"/>
        <v>279.47000000000003</v>
      </c>
      <c r="JD9389" s="73">
        <f t="shared" si="6094"/>
        <v>279.47000000000003</v>
      </c>
      <c r="JE9389" s="73">
        <f t="shared" si="6094"/>
        <v>279.47000000000003</v>
      </c>
      <c r="JF9389" s="73">
        <f t="shared" si="6094"/>
        <v>279.47000000000003</v>
      </c>
      <c r="JG9389" s="73">
        <f t="shared" si="6094"/>
        <v>279.47000000000003</v>
      </c>
      <c r="JH9389" s="73">
        <f t="shared" si="6094"/>
        <v>279.47000000000003</v>
      </c>
      <c r="JI9389" s="73">
        <f t="shared" si="6094"/>
        <v>279.47000000000003</v>
      </c>
      <c r="JJ9389" s="73">
        <f t="shared" si="6094"/>
        <v>279.47000000000003</v>
      </c>
      <c r="JK9389" s="73">
        <f t="shared" si="6094"/>
        <v>279.47000000000003</v>
      </c>
      <c r="JL9389" s="73">
        <f t="shared" si="6094"/>
        <v>279.47000000000003</v>
      </c>
      <c r="JM9389" s="73">
        <f t="shared" si="6094"/>
        <v>279.47000000000003</v>
      </c>
      <c r="JN9389" s="73">
        <f t="shared" si="6094"/>
        <v>279.47000000000003</v>
      </c>
      <c r="JO9389" s="73">
        <f t="shared" si="6094"/>
        <v>279.47000000000003</v>
      </c>
      <c r="JP9389" s="73">
        <f t="shared" si="6094"/>
        <v>279.47000000000003</v>
      </c>
      <c r="JQ9389" s="73">
        <f t="shared" si="6094"/>
        <v>279.47000000000003</v>
      </c>
      <c r="JR9389" s="73">
        <f t="shared" si="6094"/>
        <v>279.47000000000003</v>
      </c>
      <c r="JS9389" s="73">
        <f t="shared" si="6094"/>
        <v>279.47000000000003</v>
      </c>
      <c r="JT9389" s="73">
        <f t="shared" si="6094"/>
        <v>279.47000000000003</v>
      </c>
      <c r="JU9389" s="73">
        <f t="shared" si="6094"/>
        <v>279.47000000000003</v>
      </c>
      <c r="JV9389" s="73">
        <f t="shared" si="6094"/>
        <v>279.47000000000003</v>
      </c>
      <c r="JW9389" s="73">
        <f t="shared" si="6094"/>
        <v>279.47000000000003</v>
      </c>
      <c r="JX9389" s="73">
        <f t="shared" si="6094"/>
        <v>279.47000000000003</v>
      </c>
      <c r="JY9389" s="73">
        <f t="shared" si="6094"/>
        <v>279.47000000000003</v>
      </c>
      <c r="JZ9389" s="73">
        <f t="shared" si="6094"/>
        <v>279.47000000000003</v>
      </c>
      <c r="KA9389" s="73">
        <f t="shared" si="6094"/>
        <v>279.47000000000003</v>
      </c>
      <c r="KB9389" s="73">
        <f t="shared" si="6094"/>
        <v>279.47000000000003</v>
      </c>
      <c r="KC9389" s="73">
        <f t="shared" si="6094"/>
        <v>279.47000000000003</v>
      </c>
      <c r="KD9389" s="73">
        <f t="shared" si="6094"/>
        <v>279.47000000000003</v>
      </c>
      <c r="KE9389" s="73">
        <f t="shared" si="6094"/>
        <v>279.47000000000003</v>
      </c>
      <c r="KF9389" s="73">
        <f t="shared" si="6094"/>
        <v>279.47000000000003</v>
      </c>
      <c r="KG9389" s="73">
        <f t="shared" si="6094"/>
        <v>279.47000000000003</v>
      </c>
      <c r="KH9389">
        <v>279.47000000000003</v>
      </c>
      <c r="KL9389" s="84"/>
      <c r="KP9389" s="84"/>
      <c r="KS9389" s="74"/>
      <c r="KT9389" s="74"/>
      <c r="KU9389" s="16"/>
      <c r="KV9389" s="72"/>
      <c r="KW9389" s="72"/>
      <c r="KX9389" s="16"/>
      <c r="KZ9389" s="16"/>
      <c r="LA9389" s="16"/>
      <c r="LB9389" s="74"/>
      <c r="LC9389" s="74"/>
    </row>
    <row r="9390" spans="2:315" x14ac:dyDescent="0.35">
      <c r="B9390">
        <v>284</v>
      </c>
      <c r="C9390">
        <f t="shared" si="5789"/>
        <v>2.835</v>
      </c>
      <c r="E9390" s="92">
        <v>279.47000000000003</v>
      </c>
      <c r="F9390" s="73">
        <f t="shared" ref="F9390:BQ9390" si="6095">(E9390+$F$9100*$F$9102*($F$55/$F$9101*E9389+$F$55/$F$9101*E9391))/(1+$F$9100*$F$9102*($F$55/$F$9101+$F$55/$F$9101))</f>
        <v>279.47000000000003</v>
      </c>
      <c r="G9390" s="73">
        <f t="shared" si="6095"/>
        <v>279.47000000000003</v>
      </c>
      <c r="H9390" s="73">
        <f t="shared" si="6095"/>
        <v>279.47000000000003</v>
      </c>
      <c r="I9390" s="73">
        <f t="shared" si="6095"/>
        <v>279.47000000000003</v>
      </c>
      <c r="J9390" s="73">
        <f t="shared" si="6095"/>
        <v>279.47000000000003</v>
      </c>
      <c r="K9390" s="73">
        <f t="shared" si="6095"/>
        <v>279.47000000000003</v>
      </c>
      <c r="L9390" s="73">
        <f t="shared" si="6095"/>
        <v>279.47000000000003</v>
      </c>
      <c r="M9390" s="73">
        <f t="shared" si="6095"/>
        <v>279.47000000000003</v>
      </c>
      <c r="N9390" s="73">
        <f t="shared" si="6095"/>
        <v>279.47000000000003</v>
      </c>
      <c r="O9390" s="73">
        <f t="shared" si="6095"/>
        <v>279.47000000000003</v>
      </c>
      <c r="P9390" s="73">
        <f t="shared" si="6095"/>
        <v>279.47000000000003</v>
      </c>
      <c r="Q9390" s="73">
        <f t="shared" si="6095"/>
        <v>279.47000000000003</v>
      </c>
      <c r="R9390" s="73">
        <f t="shared" si="6095"/>
        <v>279.47000000000003</v>
      </c>
      <c r="S9390" s="73">
        <f t="shared" si="6095"/>
        <v>279.47000000000003</v>
      </c>
      <c r="T9390" s="73">
        <f t="shared" si="6095"/>
        <v>279.47000000000003</v>
      </c>
      <c r="U9390" s="73">
        <f t="shared" si="6095"/>
        <v>279.47000000000003</v>
      </c>
      <c r="V9390" s="73">
        <f t="shared" si="6095"/>
        <v>279.47000000000003</v>
      </c>
      <c r="W9390" s="73">
        <f t="shared" si="6095"/>
        <v>279.47000000000003</v>
      </c>
      <c r="X9390" s="73">
        <f t="shared" si="6095"/>
        <v>279.47000000000003</v>
      </c>
      <c r="Y9390" s="73">
        <f t="shared" si="6095"/>
        <v>279.47000000000003</v>
      </c>
      <c r="Z9390" s="73">
        <f t="shared" si="6095"/>
        <v>279.47000000000003</v>
      </c>
      <c r="AA9390" s="73">
        <f t="shared" si="6095"/>
        <v>279.47000000000003</v>
      </c>
      <c r="AB9390" s="73">
        <f t="shared" si="6095"/>
        <v>279.47000000000003</v>
      </c>
      <c r="AC9390" s="73">
        <f t="shared" si="6095"/>
        <v>279.47000000000003</v>
      </c>
      <c r="AD9390" s="73">
        <f t="shared" si="6095"/>
        <v>279.47000000000003</v>
      </c>
      <c r="AE9390" s="73">
        <f t="shared" si="6095"/>
        <v>279.47000000000003</v>
      </c>
      <c r="AF9390" s="73">
        <f t="shared" si="6095"/>
        <v>279.47000000000003</v>
      </c>
      <c r="AG9390" s="73">
        <f t="shared" si="6095"/>
        <v>279.47000000000003</v>
      </c>
      <c r="AH9390" s="73">
        <f t="shared" si="6095"/>
        <v>279.47000000000003</v>
      </c>
      <c r="AI9390" s="73">
        <f t="shared" si="6095"/>
        <v>279.47000000000003</v>
      </c>
      <c r="AJ9390" s="73">
        <f t="shared" si="6095"/>
        <v>279.47000000000003</v>
      </c>
      <c r="AK9390" s="73">
        <f t="shared" si="6095"/>
        <v>279.47000000000003</v>
      </c>
      <c r="AL9390" s="73">
        <f t="shared" si="6095"/>
        <v>279.47000000000003</v>
      </c>
      <c r="AM9390" s="73">
        <f t="shared" si="6095"/>
        <v>279.47000000000003</v>
      </c>
      <c r="AN9390" s="73">
        <f t="shared" si="6095"/>
        <v>279.47000000000003</v>
      </c>
      <c r="AO9390" s="73">
        <f t="shared" si="6095"/>
        <v>279.47000000000003</v>
      </c>
      <c r="AP9390" s="73">
        <f t="shared" si="6095"/>
        <v>279.47000000000003</v>
      </c>
      <c r="AQ9390" s="73">
        <f t="shared" si="6095"/>
        <v>279.47000000000003</v>
      </c>
      <c r="AR9390" s="73">
        <f t="shared" si="6095"/>
        <v>279.47000000000003</v>
      </c>
      <c r="AS9390" s="73">
        <f t="shared" si="6095"/>
        <v>279.47000000000003</v>
      </c>
      <c r="AT9390" s="73">
        <f t="shared" si="6095"/>
        <v>279.47000000000003</v>
      </c>
      <c r="AU9390" s="73">
        <f t="shared" si="6095"/>
        <v>279.47000000000003</v>
      </c>
      <c r="AV9390" s="73">
        <f t="shared" si="6095"/>
        <v>279.47000000000003</v>
      </c>
      <c r="AW9390" s="73">
        <f t="shared" si="6095"/>
        <v>279.47000000000003</v>
      </c>
      <c r="AX9390" s="73">
        <f t="shared" si="6095"/>
        <v>279.47000000000003</v>
      </c>
      <c r="AY9390" s="73">
        <f t="shared" si="6095"/>
        <v>279.47000000000003</v>
      </c>
      <c r="AZ9390" s="73">
        <f t="shared" si="6095"/>
        <v>279.47000000000003</v>
      </c>
      <c r="BA9390" s="73">
        <f t="shared" si="6095"/>
        <v>279.47000000000003</v>
      </c>
      <c r="BB9390" s="73">
        <f t="shared" si="6095"/>
        <v>279.47000000000003</v>
      </c>
      <c r="BC9390" s="73">
        <f t="shared" si="6095"/>
        <v>279.47000000000003</v>
      </c>
      <c r="BD9390" s="73">
        <f t="shared" si="6095"/>
        <v>279.47000000000003</v>
      </c>
      <c r="BE9390" s="73">
        <f t="shared" si="6095"/>
        <v>279.47000000000003</v>
      </c>
      <c r="BF9390" s="73">
        <f t="shared" si="6095"/>
        <v>279.47000000000003</v>
      </c>
      <c r="BG9390" s="73">
        <f t="shared" si="6095"/>
        <v>279.47000000000003</v>
      </c>
      <c r="BH9390" s="73">
        <f t="shared" si="6095"/>
        <v>279.47000000000003</v>
      </c>
      <c r="BI9390" s="73">
        <f t="shared" si="6095"/>
        <v>279.47000000000003</v>
      </c>
      <c r="BJ9390" s="73">
        <f t="shared" si="6095"/>
        <v>279.47000000000003</v>
      </c>
      <c r="BK9390" s="73">
        <f t="shared" si="6095"/>
        <v>279.47000000000003</v>
      </c>
      <c r="BL9390" s="73">
        <f t="shared" si="6095"/>
        <v>279.47000000000003</v>
      </c>
      <c r="BM9390" s="73">
        <f t="shared" si="6095"/>
        <v>279.47000000000003</v>
      </c>
      <c r="BN9390" s="73">
        <f t="shared" si="6095"/>
        <v>279.47000000000003</v>
      </c>
      <c r="BO9390" s="73">
        <f t="shared" si="6095"/>
        <v>279.47000000000003</v>
      </c>
      <c r="BP9390" s="73">
        <f t="shared" si="6095"/>
        <v>279.47000000000003</v>
      </c>
      <c r="BQ9390" s="73">
        <f t="shared" si="6095"/>
        <v>279.47000000000003</v>
      </c>
      <c r="BR9390" s="73">
        <f t="shared" ref="BR9390:EC9390" si="6096">(BQ9390+$F$9100*$F$9102*($F$55/$F$9101*BQ9389+$F$55/$F$9101*BQ9391))/(1+$F$9100*$F$9102*($F$55/$F$9101+$F$55/$F$9101))</f>
        <v>279.47000000000003</v>
      </c>
      <c r="BS9390" s="73">
        <f t="shared" si="6096"/>
        <v>279.47000000000003</v>
      </c>
      <c r="BT9390" s="73">
        <f t="shared" si="6096"/>
        <v>279.47000000000003</v>
      </c>
      <c r="BU9390" s="73">
        <f t="shared" si="6096"/>
        <v>279.47000000000003</v>
      </c>
      <c r="BV9390" s="73">
        <f t="shared" si="6096"/>
        <v>279.47000000000003</v>
      </c>
      <c r="BW9390" s="73">
        <f t="shared" si="6096"/>
        <v>279.47000000000003</v>
      </c>
      <c r="BX9390" s="73">
        <f t="shared" si="6096"/>
        <v>279.47000000000003</v>
      </c>
      <c r="BY9390" s="73">
        <f t="shared" si="6096"/>
        <v>279.47000000000003</v>
      </c>
      <c r="BZ9390" s="73">
        <f t="shared" si="6096"/>
        <v>279.47000000000003</v>
      </c>
      <c r="CA9390" s="73">
        <f t="shared" si="6096"/>
        <v>279.47000000000003</v>
      </c>
      <c r="CB9390" s="73">
        <f t="shared" si="6096"/>
        <v>279.47000000000003</v>
      </c>
      <c r="CC9390" s="73">
        <f t="shared" si="6096"/>
        <v>279.47000000000003</v>
      </c>
      <c r="CD9390" s="73">
        <f t="shared" si="6096"/>
        <v>279.47000000000003</v>
      </c>
      <c r="CE9390" s="73">
        <f t="shared" si="6096"/>
        <v>279.47000000000003</v>
      </c>
      <c r="CF9390" s="73">
        <f t="shared" si="6096"/>
        <v>279.47000000000003</v>
      </c>
      <c r="CG9390" s="73">
        <f t="shared" si="6096"/>
        <v>279.47000000000003</v>
      </c>
      <c r="CH9390" s="73">
        <f t="shared" si="6096"/>
        <v>279.47000000000003</v>
      </c>
      <c r="CI9390" s="73">
        <f t="shared" si="6096"/>
        <v>279.47000000000003</v>
      </c>
      <c r="CJ9390" s="73">
        <f t="shared" si="6096"/>
        <v>279.47000000000003</v>
      </c>
      <c r="CK9390" s="73">
        <f t="shared" si="6096"/>
        <v>279.47000000000003</v>
      </c>
      <c r="CL9390" s="73">
        <f t="shared" si="6096"/>
        <v>279.47000000000003</v>
      </c>
      <c r="CM9390" s="73">
        <f t="shared" si="6096"/>
        <v>279.47000000000003</v>
      </c>
      <c r="CN9390" s="73">
        <f t="shared" si="6096"/>
        <v>279.47000000000003</v>
      </c>
      <c r="CO9390" s="73">
        <f t="shared" si="6096"/>
        <v>279.47000000000003</v>
      </c>
      <c r="CP9390" s="73">
        <f t="shared" si="6096"/>
        <v>279.47000000000003</v>
      </c>
      <c r="CQ9390" s="73">
        <f t="shared" si="6096"/>
        <v>279.47000000000003</v>
      </c>
      <c r="CR9390" s="73">
        <f t="shared" si="6096"/>
        <v>279.47000000000003</v>
      </c>
      <c r="CS9390" s="73">
        <f t="shared" si="6096"/>
        <v>279.47000000000003</v>
      </c>
      <c r="CT9390" s="73">
        <f t="shared" si="6096"/>
        <v>279.47000000000003</v>
      </c>
      <c r="CU9390" s="73">
        <f t="shared" si="6096"/>
        <v>279.47000000000003</v>
      </c>
      <c r="CV9390" s="73">
        <f t="shared" si="6096"/>
        <v>279.47000000000003</v>
      </c>
      <c r="CW9390" s="73">
        <f t="shared" si="6096"/>
        <v>279.47000000000003</v>
      </c>
      <c r="CX9390" s="73">
        <f t="shared" si="6096"/>
        <v>279.47000000000003</v>
      </c>
      <c r="CY9390" s="73">
        <f t="shared" si="6096"/>
        <v>279.47000000000003</v>
      </c>
      <c r="CZ9390" s="73">
        <f t="shared" si="6096"/>
        <v>279.47000000000003</v>
      </c>
      <c r="DA9390" s="73">
        <f t="shared" si="6096"/>
        <v>279.47000000000003</v>
      </c>
      <c r="DB9390" s="73">
        <f t="shared" si="6096"/>
        <v>279.47000000000003</v>
      </c>
      <c r="DC9390" s="73">
        <f t="shared" si="6096"/>
        <v>279.47000000000003</v>
      </c>
      <c r="DD9390" s="73">
        <f t="shared" si="6096"/>
        <v>279.47000000000003</v>
      </c>
      <c r="DE9390" s="73">
        <f t="shared" si="6096"/>
        <v>279.47000000000003</v>
      </c>
      <c r="DF9390" s="73">
        <f t="shared" si="6096"/>
        <v>279.47000000000003</v>
      </c>
      <c r="DG9390" s="73">
        <f t="shared" si="6096"/>
        <v>279.47000000000003</v>
      </c>
      <c r="DH9390" s="73">
        <f t="shared" si="6096"/>
        <v>279.47000000000003</v>
      </c>
      <c r="DI9390" s="73">
        <f t="shared" si="6096"/>
        <v>279.47000000000003</v>
      </c>
      <c r="DJ9390" s="73">
        <f t="shared" si="6096"/>
        <v>279.47000000000003</v>
      </c>
      <c r="DK9390" s="73">
        <f t="shared" si="6096"/>
        <v>279.47000000000003</v>
      </c>
      <c r="DL9390" s="73">
        <f t="shared" si="6096"/>
        <v>279.47000000000003</v>
      </c>
      <c r="DM9390" s="73">
        <f t="shared" si="6096"/>
        <v>279.47000000000003</v>
      </c>
      <c r="DN9390" s="73">
        <f t="shared" si="6096"/>
        <v>279.47000000000003</v>
      </c>
      <c r="DO9390" s="73">
        <f t="shared" si="6096"/>
        <v>279.47000000000003</v>
      </c>
      <c r="DP9390" s="73">
        <f t="shared" si="6096"/>
        <v>279.47000000000003</v>
      </c>
      <c r="DQ9390" s="73">
        <f t="shared" si="6096"/>
        <v>279.47000000000003</v>
      </c>
      <c r="DR9390" s="73">
        <f t="shared" si="6096"/>
        <v>279.47000000000003</v>
      </c>
      <c r="DS9390" s="73">
        <f t="shared" si="6096"/>
        <v>279.47000000000003</v>
      </c>
      <c r="DT9390" s="73">
        <f t="shared" si="6096"/>
        <v>279.47000000000003</v>
      </c>
      <c r="DU9390" s="73">
        <f t="shared" si="6096"/>
        <v>279.47000000000003</v>
      </c>
      <c r="DV9390" s="73">
        <f t="shared" si="6096"/>
        <v>279.47000000000003</v>
      </c>
      <c r="DW9390" s="73">
        <f t="shared" si="6096"/>
        <v>279.47000000000003</v>
      </c>
      <c r="DX9390" s="73">
        <f t="shared" si="6096"/>
        <v>279.47000000000003</v>
      </c>
      <c r="DY9390" s="73">
        <f t="shared" si="6096"/>
        <v>279.47000000000003</v>
      </c>
      <c r="DZ9390" s="73">
        <f t="shared" si="6096"/>
        <v>279.47000000000003</v>
      </c>
      <c r="EA9390" s="73">
        <f t="shared" si="6096"/>
        <v>279.47000000000003</v>
      </c>
      <c r="EB9390" s="73">
        <f t="shared" si="6096"/>
        <v>279.47000000000003</v>
      </c>
      <c r="EC9390" s="73">
        <f t="shared" si="6096"/>
        <v>279.47000000000003</v>
      </c>
      <c r="ED9390" s="73">
        <f t="shared" ref="ED9390:GO9390" si="6097">(EC9390+$F$9100*$F$9102*($F$55/$F$9101*EC9389+$F$55/$F$9101*EC9391))/(1+$F$9100*$F$9102*($F$55/$F$9101+$F$55/$F$9101))</f>
        <v>279.47000000000003</v>
      </c>
      <c r="EE9390" s="73">
        <f t="shared" si="6097"/>
        <v>279.47000000000003</v>
      </c>
      <c r="EF9390" s="73">
        <f t="shared" si="6097"/>
        <v>279.47000000000003</v>
      </c>
      <c r="EG9390" s="73">
        <f t="shared" si="6097"/>
        <v>279.47000000000003</v>
      </c>
      <c r="EH9390" s="73">
        <f t="shared" si="6097"/>
        <v>279.47000000000003</v>
      </c>
      <c r="EI9390" s="73">
        <f t="shared" si="6097"/>
        <v>279.47000000000003</v>
      </c>
      <c r="EJ9390" s="73">
        <f t="shared" si="6097"/>
        <v>279.47000000000003</v>
      </c>
      <c r="EK9390" s="73">
        <f t="shared" si="6097"/>
        <v>279.47000000000003</v>
      </c>
      <c r="EL9390" s="73">
        <f t="shared" si="6097"/>
        <v>279.47000000000003</v>
      </c>
      <c r="EM9390" s="73">
        <f t="shared" si="6097"/>
        <v>279.47000000000003</v>
      </c>
      <c r="EN9390" s="73">
        <f t="shared" si="6097"/>
        <v>279.47000000000003</v>
      </c>
      <c r="EO9390" s="73">
        <f t="shared" si="6097"/>
        <v>279.47000000000003</v>
      </c>
      <c r="EP9390" s="73">
        <f t="shared" si="6097"/>
        <v>279.47000000000003</v>
      </c>
      <c r="EQ9390" s="73">
        <f t="shared" si="6097"/>
        <v>279.47000000000003</v>
      </c>
      <c r="ER9390" s="73">
        <f t="shared" si="6097"/>
        <v>279.47000000000003</v>
      </c>
      <c r="ES9390" s="73">
        <f t="shared" si="6097"/>
        <v>279.47000000000003</v>
      </c>
      <c r="ET9390" s="73">
        <f t="shared" si="6097"/>
        <v>279.47000000000003</v>
      </c>
      <c r="EU9390" s="73">
        <f t="shared" si="6097"/>
        <v>279.47000000000003</v>
      </c>
      <c r="EV9390" s="73">
        <f t="shared" si="6097"/>
        <v>279.47000000000003</v>
      </c>
      <c r="EW9390" s="73">
        <f t="shared" si="6097"/>
        <v>279.47000000000003</v>
      </c>
      <c r="EX9390" s="73">
        <f t="shared" si="6097"/>
        <v>279.47000000000003</v>
      </c>
      <c r="EY9390" s="73">
        <f t="shared" si="6097"/>
        <v>279.47000000000003</v>
      </c>
      <c r="EZ9390" s="73">
        <f t="shared" si="6097"/>
        <v>279.47000000000003</v>
      </c>
      <c r="FA9390" s="73">
        <f t="shared" si="6097"/>
        <v>279.47000000000003</v>
      </c>
      <c r="FB9390" s="73">
        <f t="shared" si="6097"/>
        <v>279.47000000000003</v>
      </c>
      <c r="FC9390" s="73">
        <f t="shared" si="6097"/>
        <v>279.47000000000003</v>
      </c>
      <c r="FD9390" s="73">
        <f t="shared" si="6097"/>
        <v>279.47000000000003</v>
      </c>
      <c r="FE9390" s="73">
        <f t="shared" si="6097"/>
        <v>279.47000000000003</v>
      </c>
      <c r="FF9390" s="73">
        <f t="shared" si="6097"/>
        <v>279.47000000000003</v>
      </c>
      <c r="FG9390" s="73">
        <f t="shared" si="6097"/>
        <v>279.47000000000003</v>
      </c>
      <c r="FH9390" s="73">
        <f t="shared" si="6097"/>
        <v>279.47000000000003</v>
      </c>
      <c r="FI9390" s="73">
        <f t="shared" si="6097"/>
        <v>279.47000000000003</v>
      </c>
      <c r="FJ9390" s="73">
        <f t="shared" si="6097"/>
        <v>279.47000000000003</v>
      </c>
      <c r="FK9390" s="73">
        <f t="shared" si="6097"/>
        <v>279.47000000000003</v>
      </c>
      <c r="FL9390" s="73">
        <f t="shared" si="6097"/>
        <v>279.47000000000003</v>
      </c>
      <c r="FM9390" s="73">
        <f t="shared" si="6097"/>
        <v>279.47000000000003</v>
      </c>
      <c r="FN9390" s="73">
        <f t="shared" si="6097"/>
        <v>279.47000000000003</v>
      </c>
      <c r="FO9390" s="73">
        <f t="shared" si="6097"/>
        <v>279.47000000000003</v>
      </c>
      <c r="FP9390" s="73">
        <f t="shared" si="6097"/>
        <v>279.47000000000003</v>
      </c>
      <c r="FQ9390" s="73">
        <f t="shared" si="6097"/>
        <v>279.47000000000003</v>
      </c>
      <c r="FR9390" s="73">
        <f t="shared" si="6097"/>
        <v>279.47000000000003</v>
      </c>
      <c r="FS9390" s="73">
        <f t="shared" si="6097"/>
        <v>279.47000000000003</v>
      </c>
      <c r="FT9390" s="73">
        <f t="shared" si="6097"/>
        <v>279.47000000000003</v>
      </c>
      <c r="FU9390" s="73">
        <f t="shared" si="6097"/>
        <v>279.47000000000003</v>
      </c>
      <c r="FV9390" s="73">
        <f t="shared" si="6097"/>
        <v>279.47000000000003</v>
      </c>
      <c r="FW9390" s="73">
        <f t="shared" si="6097"/>
        <v>279.47000000000003</v>
      </c>
      <c r="FX9390" s="73">
        <f t="shared" si="6097"/>
        <v>279.47000000000003</v>
      </c>
      <c r="FY9390" s="73">
        <f t="shared" si="6097"/>
        <v>279.47000000000003</v>
      </c>
      <c r="FZ9390" s="73">
        <f t="shared" si="6097"/>
        <v>279.47000000000003</v>
      </c>
      <c r="GA9390" s="73">
        <f t="shared" si="6097"/>
        <v>279.47000000000003</v>
      </c>
      <c r="GB9390" s="73">
        <f t="shared" si="6097"/>
        <v>279.47000000000003</v>
      </c>
      <c r="GC9390" s="73">
        <f t="shared" si="6097"/>
        <v>279.47000000000003</v>
      </c>
      <c r="GD9390" s="73">
        <f t="shared" si="6097"/>
        <v>279.47000000000003</v>
      </c>
      <c r="GE9390" s="73">
        <f t="shared" si="6097"/>
        <v>279.47000000000003</v>
      </c>
      <c r="GF9390" s="73">
        <f t="shared" si="6097"/>
        <v>279.47000000000003</v>
      </c>
      <c r="GG9390" s="73">
        <f t="shared" si="6097"/>
        <v>279.47000000000003</v>
      </c>
      <c r="GH9390" s="73">
        <f t="shared" si="6097"/>
        <v>279.47000000000003</v>
      </c>
      <c r="GI9390" s="73">
        <f t="shared" si="6097"/>
        <v>279.47000000000003</v>
      </c>
      <c r="GJ9390" s="73">
        <f t="shared" si="6097"/>
        <v>279.47000000000003</v>
      </c>
      <c r="GK9390" s="73">
        <f t="shared" si="6097"/>
        <v>279.47000000000003</v>
      </c>
      <c r="GL9390" s="73">
        <f t="shared" si="6097"/>
        <v>279.47000000000003</v>
      </c>
      <c r="GM9390" s="73">
        <f t="shared" si="6097"/>
        <v>279.47000000000003</v>
      </c>
      <c r="GN9390" s="73">
        <f t="shared" si="6097"/>
        <v>279.47000000000003</v>
      </c>
      <c r="GO9390" s="73">
        <f t="shared" si="6097"/>
        <v>279.47000000000003</v>
      </c>
      <c r="GP9390" s="73">
        <f t="shared" ref="GP9390:JA9390" si="6098">(GO9390+$F$9100*$F$9102*($F$55/$F$9101*GO9389+$F$55/$F$9101*GO9391))/(1+$F$9100*$F$9102*($F$55/$F$9101+$F$55/$F$9101))</f>
        <v>279.47000000000003</v>
      </c>
      <c r="GQ9390" s="73">
        <f t="shared" si="6098"/>
        <v>279.47000000000003</v>
      </c>
      <c r="GR9390" s="73">
        <f t="shared" si="6098"/>
        <v>279.47000000000003</v>
      </c>
      <c r="GS9390" s="73">
        <f t="shared" si="6098"/>
        <v>279.47000000000003</v>
      </c>
      <c r="GT9390" s="73">
        <f t="shared" si="6098"/>
        <v>279.47000000000003</v>
      </c>
      <c r="GU9390" s="73">
        <f t="shared" si="6098"/>
        <v>279.47000000000003</v>
      </c>
      <c r="GV9390" s="73">
        <f t="shared" si="6098"/>
        <v>279.47000000000003</v>
      </c>
      <c r="GW9390" s="73">
        <f t="shared" si="6098"/>
        <v>279.47000000000003</v>
      </c>
      <c r="GX9390" s="73">
        <f t="shared" si="6098"/>
        <v>279.47000000000003</v>
      </c>
      <c r="GY9390" s="73">
        <f t="shared" si="6098"/>
        <v>279.47000000000003</v>
      </c>
      <c r="GZ9390" s="73">
        <f t="shared" si="6098"/>
        <v>279.47000000000003</v>
      </c>
      <c r="HA9390" s="73">
        <f t="shared" si="6098"/>
        <v>279.47000000000003</v>
      </c>
      <c r="HB9390" s="73">
        <f t="shared" si="6098"/>
        <v>279.47000000000003</v>
      </c>
      <c r="HC9390" s="73">
        <f t="shared" si="6098"/>
        <v>279.47000000000003</v>
      </c>
      <c r="HD9390" s="73">
        <f t="shared" si="6098"/>
        <v>279.47000000000003</v>
      </c>
      <c r="HE9390" s="73">
        <f t="shared" si="6098"/>
        <v>279.47000000000003</v>
      </c>
      <c r="HF9390" s="73">
        <f t="shared" si="6098"/>
        <v>279.47000000000003</v>
      </c>
      <c r="HG9390" s="73">
        <f t="shared" si="6098"/>
        <v>279.47000000000003</v>
      </c>
      <c r="HH9390" s="73">
        <f t="shared" si="6098"/>
        <v>279.47000000000003</v>
      </c>
      <c r="HI9390" s="73">
        <f t="shared" si="6098"/>
        <v>279.47000000000003</v>
      </c>
      <c r="HJ9390" s="73">
        <f t="shared" si="6098"/>
        <v>279.47000000000003</v>
      </c>
      <c r="HK9390" s="73">
        <f t="shared" si="6098"/>
        <v>279.47000000000003</v>
      </c>
      <c r="HL9390" s="73">
        <f t="shared" si="6098"/>
        <v>279.47000000000003</v>
      </c>
      <c r="HM9390" s="73">
        <f t="shared" si="6098"/>
        <v>279.47000000000003</v>
      </c>
      <c r="HN9390" s="73">
        <f t="shared" si="6098"/>
        <v>279.47000000000003</v>
      </c>
      <c r="HO9390" s="73">
        <f t="shared" si="6098"/>
        <v>279.47000000000003</v>
      </c>
      <c r="HP9390" s="73">
        <f t="shared" si="6098"/>
        <v>279.47000000000003</v>
      </c>
      <c r="HQ9390" s="73">
        <f t="shared" si="6098"/>
        <v>279.47000000000003</v>
      </c>
      <c r="HR9390" s="73">
        <f t="shared" si="6098"/>
        <v>279.47000000000003</v>
      </c>
      <c r="HS9390" s="73">
        <f t="shared" si="6098"/>
        <v>279.47000000000003</v>
      </c>
      <c r="HT9390" s="73">
        <f t="shared" si="6098"/>
        <v>279.47000000000003</v>
      </c>
      <c r="HU9390" s="73">
        <f t="shared" si="6098"/>
        <v>279.47000000000003</v>
      </c>
      <c r="HV9390" s="73">
        <f t="shared" si="6098"/>
        <v>279.47000000000003</v>
      </c>
      <c r="HW9390" s="73">
        <f t="shared" si="6098"/>
        <v>279.47000000000003</v>
      </c>
      <c r="HX9390" s="73">
        <f t="shared" si="6098"/>
        <v>279.47000000000003</v>
      </c>
      <c r="HY9390" s="73">
        <f t="shared" si="6098"/>
        <v>279.47000000000003</v>
      </c>
      <c r="HZ9390" s="73">
        <f t="shared" si="6098"/>
        <v>279.47000000000003</v>
      </c>
      <c r="IA9390" s="73">
        <f t="shared" si="6098"/>
        <v>279.47000000000003</v>
      </c>
      <c r="IB9390" s="73">
        <f t="shared" si="6098"/>
        <v>279.47000000000003</v>
      </c>
      <c r="IC9390" s="73">
        <f t="shared" si="6098"/>
        <v>279.47000000000003</v>
      </c>
      <c r="ID9390" s="73">
        <f t="shared" si="6098"/>
        <v>279.47000000000003</v>
      </c>
      <c r="IE9390" s="73">
        <f t="shared" si="6098"/>
        <v>279.47000000000003</v>
      </c>
      <c r="IF9390" s="73">
        <f t="shared" si="6098"/>
        <v>279.47000000000003</v>
      </c>
      <c r="IG9390" s="73">
        <f t="shared" si="6098"/>
        <v>279.47000000000003</v>
      </c>
      <c r="IH9390" s="73">
        <f t="shared" si="6098"/>
        <v>279.47000000000003</v>
      </c>
      <c r="II9390" s="73">
        <f t="shared" si="6098"/>
        <v>279.47000000000003</v>
      </c>
      <c r="IJ9390" s="73">
        <f t="shared" si="6098"/>
        <v>279.47000000000003</v>
      </c>
      <c r="IK9390" s="73">
        <f t="shared" si="6098"/>
        <v>279.47000000000003</v>
      </c>
      <c r="IL9390" s="73">
        <f t="shared" si="6098"/>
        <v>279.47000000000003</v>
      </c>
      <c r="IM9390" s="73">
        <f t="shared" si="6098"/>
        <v>279.47000000000003</v>
      </c>
      <c r="IN9390" s="73">
        <f t="shared" si="6098"/>
        <v>279.47000000000003</v>
      </c>
      <c r="IO9390" s="73">
        <f t="shared" si="6098"/>
        <v>279.47000000000003</v>
      </c>
      <c r="IP9390" s="73">
        <f t="shared" si="6098"/>
        <v>279.47000000000003</v>
      </c>
      <c r="IQ9390" s="73">
        <f t="shared" si="6098"/>
        <v>279.47000000000003</v>
      </c>
      <c r="IR9390" s="73">
        <f t="shared" si="6098"/>
        <v>279.47000000000003</v>
      </c>
      <c r="IS9390" s="73">
        <f t="shared" si="6098"/>
        <v>279.47000000000003</v>
      </c>
      <c r="IT9390" s="73">
        <f t="shared" si="6098"/>
        <v>279.47000000000003</v>
      </c>
      <c r="IU9390" s="73">
        <f t="shared" si="6098"/>
        <v>279.47000000000003</v>
      </c>
      <c r="IV9390" s="73">
        <f t="shared" si="6098"/>
        <v>279.47000000000003</v>
      </c>
      <c r="IW9390" s="73">
        <f t="shared" si="6098"/>
        <v>279.47000000000003</v>
      </c>
      <c r="IX9390" s="73">
        <f t="shared" si="6098"/>
        <v>279.47000000000003</v>
      </c>
      <c r="IY9390" s="73">
        <f t="shared" si="6098"/>
        <v>279.47000000000003</v>
      </c>
      <c r="IZ9390" s="73">
        <f t="shared" si="6098"/>
        <v>279.47000000000003</v>
      </c>
      <c r="JA9390" s="73">
        <f t="shared" si="6098"/>
        <v>279.47000000000003</v>
      </c>
      <c r="JB9390" s="73">
        <f t="shared" ref="JB9390:KG9390" si="6099">(JA9390+$F$9100*$F$9102*($F$55/$F$9101*JA9389+$F$55/$F$9101*JA9391))/(1+$F$9100*$F$9102*($F$55/$F$9101+$F$55/$F$9101))</f>
        <v>279.47000000000003</v>
      </c>
      <c r="JC9390" s="73">
        <f t="shared" si="6099"/>
        <v>279.47000000000003</v>
      </c>
      <c r="JD9390" s="73">
        <f t="shared" si="6099"/>
        <v>279.47000000000003</v>
      </c>
      <c r="JE9390" s="73">
        <f t="shared" si="6099"/>
        <v>279.47000000000003</v>
      </c>
      <c r="JF9390" s="73">
        <f t="shared" si="6099"/>
        <v>279.47000000000003</v>
      </c>
      <c r="JG9390" s="73">
        <f t="shared" si="6099"/>
        <v>279.47000000000003</v>
      </c>
      <c r="JH9390" s="73">
        <f t="shared" si="6099"/>
        <v>279.47000000000003</v>
      </c>
      <c r="JI9390" s="73">
        <f t="shared" si="6099"/>
        <v>279.47000000000003</v>
      </c>
      <c r="JJ9390" s="73">
        <f t="shared" si="6099"/>
        <v>279.47000000000003</v>
      </c>
      <c r="JK9390" s="73">
        <f t="shared" si="6099"/>
        <v>279.47000000000003</v>
      </c>
      <c r="JL9390" s="73">
        <f t="shared" si="6099"/>
        <v>279.47000000000003</v>
      </c>
      <c r="JM9390" s="73">
        <f t="shared" si="6099"/>
        <v>279.47000000000003</v>
      </c>
      <c r="JN9390" s="73">
        <f t="shared" si="6099"/>
        <v>279.47000000000003</v>
      </c>
      <c r="JO9390" s="73">
        <f t="shared" si="6099"/>
        <v>279.47000000000003</v>
      </c>
      <c r="JP9390" s="73">
        <f t="shared" si="6099"/>
        <v>279.47000000000003</v>
      </c>
      <c r="JQ9390" s="73">
        <f t="shared" si="6099"/>
        <v>279.47000000000003</v>
      </c>
      <c r="JR9390" s="73">
        <f t="shared" si="6099"/>
        <v>279.47000000000003</v>
      </c>
      <c r="JS9390" s="73">
        <f t="shared" si="6099"/>
        <v>279.47000000000003</v>
      </c>
      <c r="JT9390" s="73">
        <f t="shared" si="6099"/>
        <v>279.47000000000003</v>
      </c>
      <c r="JU9390" s="73">
        <f t="shared" si="6099"/>
        <v>279.47000000000003</v>
      </c>
      <c r="JV9390" s="73">
        <f t="shared" si="6099"/>
        <v>279.47000000000003</v>
      </c>
      <c r="JW9390" s="73">
        <f t="shared" si="6099"/>
        <v>279.47000000000003</v>
      </c>
      <c r="JX9390" s="73">
        <f t="shared" si="6099"/>
        <v>279.47000000000003</v>
      </c>
      <c r="JY9390" s="73">
        <f t="shared" si="6099"/>
        <v>279.47000000000003</v>
      </c>
      <c r="JZ9390" s="73">
        <f t="shared" si="6099"/>
        <v>279.47000000000003</v>
      </c>
      <c r="KA9390" s="73">
        <f t="shared" si="6099"/>
        <v>279.47000000000003</v>
      </c>
      <c r="KB9390" s="73">
        <f t="shared" si="6099"/>
        <v>279.47000000000003</v>
      </c>
      <c r="KC9390" s="73">
        <f t="shared" si="6099"/>
        <v>279.47000000000003</v>
      </c>
      <c r="KD9390" s="73">
        <f t="shared" si="6099"/>
        <v>279.47000000000003</v>
      </c>
      <c r="KE9390" s="73">
        <f t="shared" si="6099"/>
        <v>279.47000000000003</v>
      </c>
      <c r="KF9390" s="73">
        <f t="shared" si="6099"/>
        <v>279.47000000000003</v>
      </c>
      <c r="KG9390" s="73">
        <f t="shared" si="6099"/>
        <v>279.47000000000003</v>
      </c>
      <c r="KH9390">
        <v>279.47000000000003</v>
      </c>
      <c r="KL9390" s="84"/>
      <c r="KP9390" s="84"/>
      <c r="KS9390" s="74"/>
      <c r="KT9390" s="74"/>
      <c r="KU9390" s="16"/>
      <c r="KV9390" s="72"/>
      <c r="KW9390" s="72"/>
      <c r="KX9390" s="16"/>
      <c r="KZ9390" s="16"/>
      <c r="LA9390" s="16"/>
      <c r="LB9390" s="74"/>
      <c r="LC9390" s="74"/>
    </row>
    <row r="9391" spans="2:315" x14ac:dyDescent="0.35">
      <c r="B9391">
        <v>285</v>
      </c>
      <c r="C9391">
        <f t="shared" si="5789"/>
        <v>2.8450000000000002</v>
      </c>
      <c r="E9391" s="92">
        <v>279.47000000000003</v>
      </c>
      <c r="F9391" s="73">
        <f t="shared" ref="F9391:BQ9391" si="6100">(E9391+$F$9100*$F$9102*($F$55/$F$9101*E9390+$F$55/$F$9101*E9392))/(1+$F$9100*$F$9102*($F$55/$F$9101+$F$55/$F$9101))</f>
        <v>279.47000000000003</v>
      </c>
      <c r="G9391" s="73">
        <f t="shared" si="6100"/>
        <v>279.47000000000003</v>
      </c>
      <c r="H9391" s="73">
        <f t="shared" si="6100"/>
        <v>279.47000000000003</v>
      </c>
      <c r="I9391" s="73">
        <f t="shared" si="6100"/>
        <v>279.47000000000003</v>
      </c>
      <c r="J9391" s="73">
        <f t="shared" si="6100"/>
        <v>279.47000000000003</v>
      </c>
      <c r="K9391" s="73">
        <f t="shared" si="6100"/>
        <v>279.47000000000003</v>
      </c>
      <c r="L9391" s="73">
        <f t="shared" si="6100"/>
        <v>279.47000000000003</v>
      </c>
      <c r="M9391" s="73">
        <f t="shared" si="6100"/>
        <v>279.47000000000003</v>
      </c>
      <c r="N9391" s="73">
        <f t="shared" si="6100"/>
        <v>279.47000000000003</v>
      </c>
      <c r="O9391" s="73">
        <f t="shared" si="6100"/>
        <v>279.47000000000003</v>
      </c>
      <c r="P9391" s="73">
        <f t="shared" si="6100"/>
        <v>279.47000000000003</v>
      </c>
      <c r="Q9391" s="73">
        <f t="shared" si="6100"/>
        <v>279.47000000000003</v>
      </c>
      <c r="R9391" s="73">
        <f t="shared" si="6100"/>
        <v>279.47000000000003</v>
      </c>
      <c r="S9391" s="73">
        <f t="shared" si="6100"/>
        <v>279.47000000000003</v>
      </c>
      <c r="T9391" s="73">
        <f t="shared" si="6100"/>
        <v>279.47000000000003</v>
      </c>
      <c r="U9391" s="73">
        <f t="shared" si="6100"/>
        <v>279.47000000000003</v>
      </c>
      <c r="V9391" s="73">
        <f t="shared" si="6100"/>
        <v>279.47000000000003</v>
      </c>
      <c r="W9391" s="73">
        <f t="shared" si="6100"/>
        <v>279.47000000000003</v>
      </c>
      <c r="X9391" s="73">
        <f t="shared" si="6100"/>
        <v>279.47000000000003</v>
      </c>
      <c r="Y9391" s="73">
        <f t="shared" si="6100"/>
        <v>279.47000000000003</v>
      </c>
      <c r="Z9391" s="73">
        <f t="shared" si="6100"/>
        <v>279.47000000000003</v>
      </c>
      <c r="AA9391" s="73">
        <f t="shared" si="6100"/>
        <v>279.47000000000003</v>
      </c>
      <c r="AB9391" s="73">
        <f t="shared" si="6100"/>
        <v>279.47000000000003</v>
      </c>
      <c r="AC9391" s="73">
        <f t="shared" si="6100"/>
        <v>279.47000000000003</v>
      </c>
      <c r="AD9391" s="73">
        <f t="shared" si="6100"/>
        <v>279.47000000000003</v>
      </c>
      <c r="AE9391" s="73">
        <f t="shared" si="6100"/>
        <v>279.47000000000003</v>
      </c>
      <c r="AF9391" s="73">
        <f t="shared" si="6100"/>
        <v>279.47000000000003</v>
      </c>
      <c r="AG9391" s="73">
        <f t="shared" si="6100"/>
        <v>279.47000000000003</v>
      </c>
      <c r="AH9391" s="73">
        <f t="shared" si="6100"/>
        <v>279.47000000000003</v>
      </c>
      <c r="AI9391" s="73">
        <f t="shared" si="6100"/>
        <v>279.47000000000003</v>
      </c>
      <c r="AJ9391" s="73">
        <f t="shared" si="6100"/>
        <v>279.47000000000003</v>
      </c>
      <c r="AK9391" s="73">
        <f t="shared" si="6100"/>
        <v>279.47000000000003</v>
      </c>
      <c r="AL9391" s="73">
        <f t="shared" si="6100"/>
        <v>279.47000000000003</v>
      </c>
      <c r="AM9391" s="73">
        <f t="shared" si="6100"/>
        <v>279.47000000000003</v>
      </c>
      <c r="AN9391" s="73">
        <f t="shared" si="6100"/>
        <v>279.47000000000003</v>
      </c>
      <c r="AO9391" s="73">
        <f t="shared" si="6100"/>
        <v>279.47000000000003</v>
      </c>
      <c r="AP9391" s="73">
        <f t="shared" si="6100"/>
        <v>279.47000000000003</v>
      </c>
      <c r="AQ9391" s="73">
        <f t="shared" si="6100"/>
        <v>279.47000000000003</v>
      </c>
      <c r="AR9391" s="73">
        <f t="shared" si="6100"/>
        <v>279.47000000000003</v>
      </c>
      <c r="AS9391" s="73">
        <f t="shared" si="6100"/>
        <v>279.47000000000003</v>
      </c>
      <c r="AT9391" s="73">
        <f t="shared" si="6100"/>
        <v>279.47000000000003</v>
      </c>
      <c r="AU9391" s="73">
        <f t="shared" si="6100"/>
        <v>279.47000000000003</v>
      </c>
      <c r="AV9391" s="73">
        <f t="shared" si="6100"/>
        <v>279.47000000000003</v>
      </c>
      <c r="AW9391" s="73">
        <f t="shared" si="6100"/>
        <v>279.47000000000003</v>
      </c>
      <c r="AX9391" s="73">
        <f t="shared" si="6100"/>
        <v>279.47000000000003</v>
      </c>
      <c r="AY9391" s="73">
        <f t="shared" si="6100"/>
        <v>279.47000000000003</v>
      </c>
      <c r="AZ9391" s="73">
        <f t="shared" si="6100"/>
        <v>279.47000000000003</v>
      </c>
      <c r="BA9391" s="73">
        <f t="shared" si="6100"/>
        <v>279.47000000000003</v>
      </c>
      <c r="BB9391" s="73">
        <f t="shared" si="6100"/>
        <v>279.47000000000003</v>
      </c>
      <c r="BC9391" s="73">
        <f t="shared" si="6100"/>
        <v>279.47000000000003</v>
      </c>
      <c r="BD9391" s="73">
        <f t="shared" si="6100"/>
        <v>279.47000000000003</v>
      </c>
      <c r="BE9391" s="73">
        <f t="shared" si="6100"/>
        <v>279.47000000000003</v>
      </c>
      <c r="BF9391" s="73">
        <f t="shared" si="6100"/>
        <v>279.47000000000003</v>
      </c>
      <c r="BG9391" s="73">
        <f t="shared" si="6100"/>
        <v>279.47000000000003</v>
      </c>
      <c r="BH9391" s="73">
        <f t="shared" si="6100"/>
        <v>279.47000000000003</v>
      </c>
      <c r="BI9391" s="73">
        <f t="shared" si="6100"/>
        <v>279.47000000000003</v>
      </c>
      <c r="BJ9391" s="73">
        <f t="shared" si="6100"/>
        <v>279.47000000000003</v>
      </c>
      <c r="BK9391" s="73">
        <f t="shared" si="6100"/>
        <v>279.47000000000003</v>
      </c>
      <c r="BL9391" s="73">
        <f t="shared" si="6100"/>
        <v>279.47000000000003</v>
      </c>
      <c r="BM9391" s="73">
        <f t="shared" si="6100"/>
        <v>279.47000000000003</v>
      </c>
      <c r="BN9391" s="73">
        <f t="shared" si="6100"/>
        <v>279.47000000000003</v>
      </c>
      <c r="BO9391" s="73">
        <f t="shared" si="6100"/>
        <v>279.47000000000003</v>
      </c>
      <c r="BP9391" s="73">
        <f t="shared" si="6100"/>
        <v>279.47000000000003</v>
      </c>
      <c r="BQ9391" s="73">
        <f t="shared" si="6100"/>
        <v>279.47000000000003</v>
      </c>
      <c r="BR9391" s="73">
        <f t="shared" ref="BR9391:EC9391" si="6101">(BQ9391+$F$9100*$F$9102*($F$55/$F$9101*BQ9390+$F$55/$F$9101*BQ9392))/(1+$F$9100*$F$9102*($F$55/$F$9101+$F$55/$F$9101))</f>
        <v>279.47000000000003</v>
      </c>
      <c r="BS9391" s="73">
        <f t="shared" si="6101"/>
        <v>279.47000000000003</v>
      </c>
      <c r="BT9391" s="73">
        <f t="shared" si="6101"/>
        <v>279.47000000000003</v>
      </c>
      <c r="BU9391" s="73">
        <f t="shared" si="6101"/>
        <v>279.47000000000003</v>
      </c>
      <c r="BV9391" s="73">
        <f t="shared" si="6101"/>
        <v>279.47000000000003</v>
      </c>
      <c r="BW9391" s="73">
        <f t="shared" si="6101"/>
        <v>279.47000000000003</v>
      </c>
      <c r="BX9391" s="73">
        <f t="shared" si="6101"/>
        <v>279.47000000000003</v>
      </c>
      <c r="BY9391" s="73">
        <f t="shared" si="6101"/>
        <v>279.47000000000003</v>
      </c>
      <c r="BZ9391" s="73">
        <f t="shared" si="6101"/>
        <v>279.47000000000003</v>
      </c>
      <c r="CA9391" s="73">
        <f t="shared" si="6101"/>
        <v>279.47000000000003</v>
      </c>
      <c r="CB9391" s="73">
        <f t="shared" si="6101"/>
        <v>279.47000000000003</v>
      </c>
      <c r="CC9391" s="73">
        <f t="shared" si="6101"/>
        <v>279.47000000000003</v>
      </c>
      <c r="CD9391" s="73">
        <f t="shared" si="6101"/>
        <v>279.47000000000003</v>
      </c>
      <c r="CE9391" s="73">
        <f t="shared" si="6101"/>
        <v>279.47000000000003</v>
      </c>
      <c r="CF9391" s="73">
        <f t="shared" si="6101"/>
        <v>279.47000000000003</v>
      </c>
      <c r="CG9391" s="73">
        <f t="shared" si="6101"/>
        <v>279.47000000000003</v>
      </c>
      <c r="CH9391" s="73">
        <f t="shared" si="6101"/>
        <v>279.47000000000003</v>
      </c>
      <c r="CI9391" s="73">
        <f t="shared" si="6101"/>
        <v>279.47000000000003</v>
      </c>
      <c r="CJ9391" s="73">
        <f t="shared" si="6101"/>
        <v>279.47000000000003</v>
      </c>
      <c r="CK9391" s="73">
        <f t="shared" si="6101"/>
        <v>279.47000000000003</v>
      </c>
      <c r="CL9391" s="73">
        <f t="shared" si="6101"/>
        <v>279.47000000000003</v>
      </c>
      <c r="CM9391" s="73">
        <f t="shared" si="6101"/>
        <v>279.47000000000003</v>
      </c>
      <c r="CN9391" s="73">
        <f t="shared" si="6101"/>
        <v>279.47000000000003</v>
      </c>
      <c r="CO9391" s="73">
        <f t="shared" si="6101"/>
        <v>279.47000000000003</v>
      </c>
      <c r="CP9391" s="73">
        <f t="shared" si="6101"/>
        <v>279.47000000000003</v>
      </c>
      <c r="CQ9391" s="73">
        <f t="shared" si="6101"/>
        <v>279.47000000000003</v>
      </c>
      <c r="CR9391" s="73">
        <f t="shared" si="6101"/>
        <v>279.47000000000003</v>
      </c>
      <c r="CS9391" s="73">
        <f t="shared" si="6101"/>
        <v>279.47000000000003</v>
      </c>
      <c r="CT9391" s="73">
        <f t="shared" si="6101"/>
        <v>279.47000000000003</v>
      </c>
      <c r="CU9391" s="73">
        <f t="shared" si="6101"/>
        <v>279.47000000000003</v>
      </c>
      <c r="CV9391" s="73">
        <f t="shared" si="6101"/>
        <v>279.47000000000003</v>
      </c>
      <c r="CW9391" s="73">
        <f t="shared" si="6101"/>
        <v>279.47000000000003</v>
      </c>
      <c r="CX9391" s="73">
        <f t="shared" si="6101"/>
        <v>279.47000000000003</v>
      </c>
      <c r="CY9391" s="73">
        <f t="shared" si="6101"/>
        <v>279.47000000000003</v>
      </c>
      <c r="CZ9391" s="73">
        <f t="shared" si="6101"/>
        <v>279.47000000000003</v>
      </c>
      <c r="DA9391" s="73">
        <f t="shared" si="6101"/>
        <v>279.47000000000003</v>
      </c>
      <c r="DB9391" s="73">
        <f t="shared" si="6101"/>
        <v>279.47000000000003</v>
      </c>
      <c r="DC9391" s="73">
        <f t="shared" si="6101"/>
        <v>279.47000000000003</v>
      </c>
      <c r="DD9391" s="73">
        <f t="shared" si="6101"/>
        <v>279.47000000000003</v>
      </c>
      <c r="DE9391" s="73">
        <f t="shared" si="6101"/>
        <v>279.47000000000003</v>
      </c>
      <c r="DF9391" s="73">
        <f t="shared" si="6101"/>
        <v>279.47000000000003</v>
      </c>
      <c r="DG9391" s="73">
        <f t="shared" si="6101"/>
        <v>279.47000000000003</v>
      </c>
      <c r="DH9391" s="73">
        <f t="shared" si="6101"/>
        <v>279.47000000000003</v>
      </c>
      <c r="DI9391" s="73">
        <f t="shared" si="6101"/>
        <v>279.47000000000003</v>
      </c>
      <c r="DJ9391" s="73">
        <f t="shared" si="6101"/>
        <v>279.47000000000003</v>
      </c>
      <c r="DK9391" s="73">
        <f t="shared" si="6101"/>
        <v>279.47000000000003</v>
      </c>
      <c r="DL9391" s="73">
        <f t="shared" si="6101"/>
        <v>279.47000000000003</v>
      </c>
      <c r="DM9391" s="73">
        <f t="shared" si="6101"/>
        <v>279.47000000000003</v>
      </c>
      <c r="DN9391" s="73">
        <f t="shared" si="6101"/>
        <v>279.47000000000003</v>
      </c>
      <c r="DO9391" s="73">
        <f t="shared" si="6101"/>
        <v>279.47000000000003</v>
      </c>
      <c r="DP9391" s="73">
        <f t="shared" si="6101"/>
        <v>279.47000000000003</v>
      </c>
      <c r="DQ9391" s="73">
        <f t="shared" si="6101"/>
        <v>279.47000000000003</v>
      </c>
      <c r="DR9391" s="73">
        <f t="shared" si="6101"/>
        <v>279.47000000000003</v>
      </c>
      <c r="DS9391" s="73">
        <f t="shared" si="6101"/>
        <v>279.47000000000003</v>
      </c>
      <c r="DT9391" s="73">
        <f t="shared" si="6101"/>
        <v>279.47000000000003</v>
      </c>
      <c r="DU9391" s="73">
        <f t="shared" si="6101"/>
        <v>279.47000000000003</v>
      </c>
      <c r="DV9391" s="73">
        <f t="shared" si="6101"/>
        <v>279.47000000000003</v>
      </c>
      <c r="DW9391" s="73">
        <f t="shared" si="6101"/>
        <v>279.47000000000003</v>
      </c>
      <c r="DX9391" s="73">
        <f t="shared" si="6101"/>
        <v>279.47000000000003</v>
      </c>
      <c r="DY9391" s="73">
        <f t="shared" si="6101"/>
        <v>279.47000000000003</v>
      </c>
      <c r="DZ9391" s="73">
        <f t="shared" si="6101"/>
        <v>279.47000000000003</v>
      </c>
      <c r="EA9391" s="73">
        <f t="shared" si="6101"/>
        <v>279.47000000000003</v>
      </c>
      <c r="EB9391" s="73">
        <f t="shared" si="6101"/>
        <v>279.47000000000003</v>
      </c>
      <c r="EC9391" s="73">
        <f t="shared" si="6101"/>
        <v>279.47000000000003</v>
      </c>
      <c r="ED9391" s="73">
        <f t="shared" ref="ED9391:GO9391" si="6102">(EC9391+$F$9100*$F$9102*($F$55/$F$9101*EC9390+$F$55/$F$9101*EC9392))/(1+$F$9100*$F$9102*($F$55/$F$9101+$F$55/$F$9101))</f>
        <v>279.47000000000003</v>
      </c>
      <c r="EE9391" s="73">
        <f t="shared" si="6102"/>
        <v>279.47000000000003</v>
      </c>
      <c r="EF9391" s="73">
        <f t="shared" si="6102"/>
        <v>279.47000000000003</v>
      </c>
      <c r="EG9391" s="73">
        <f t="shared" si="6102"/>
        <v>279.47000000000003</v>
      </c>
      <c r="EH9391" s="73">
        <f t="shared" si="6102"/>
        <v>279.47000000000003</v>
      </c>
      <c r="EI9391" s="73">
        <f t="shared" si="6102"/>
        <v>279.47000000000003</v>
      </c>
      <c r="EJ9391" s="73">
        <f t="shared" si="6102"/>
        <v>279.47000000000003</v>
      </c>
      <c r="EK9391" s="73">
        <f t="shared" si="6102"/>
        <v>279.47000000000003</v>
      </c>
      <c r="EL9391" s="73">
        <f t="shared" si="6102"/>
        <v>279.47000000000003</v>
      </c>
      <c r="EM9391" s="73">
        <f t="shared" si="6102"/>
        <v>279.47000000000003</v>
      </c>
      <c r="EN9391" s="73">
        <f t="shared" si="6102"/>
        <v>279.47000000000003</v>
      </c>
      <c r="EO9391" s="73">
        <f t="shared" si="6102"/>
        <v>279.47000000000003</v>
      </c>
      <c r="EP9391" s="73">
        <f t="shared" si="6102"/>
        <v>279.47000000000003</v>
      </c>
      <c r="EQ9391" s="73">
        <f t="shared" si="6102"/>
        <v>279.47000000000003</v>
      </c>
      <c r="ER9391" s="73">
        <f t="shared" si="6102"/>
        <v>279.47000000000003</v>
      </c>
      <c r="ES9391" s="73">
        <f t="shared" si="6102"/>
        <v>279.47000000000003</v>
      </c>
      <c r="ET9391" s="73">
        <f t="shared" si="6102"/>
        <v>279.47000000000003</v>
      </c>
      <c r="EU9391" s="73">
        <f t="shared" si="6102"/>
        <v>279.47000000000003</v>
      </c>
      <c r="EV9391" s="73">
        <f t="shared" si="6102"/>
        <v>279.47000000000003</v>
      </c>
      <c r="EW9391" s="73">
        <f t="shared" si="6102"/>
        <v>279.47000000000003</v>
      </c>
      <c r="EX9391" s="73">
        <f t="shared" si="6102"/>
        <v>279.47000000000003</v>
      </c>
      <c r="EY9391" s="73">
        <f t="shared" si="6102"/>
        <v>279.47000000000003</v>
      </c>
      <c r="EZ9391" s="73">
        <f t="shared" si="6102"/>
        <v>279.47000000000003</v>
      </c>
      <c r="FA9391" s="73">
        <f t="shared" si="6102"/>
        <v>279.47000000000003</v>
      </c>
      <c r="FB9391" s="73">
        <f t="shared" si="6102"/>
        <v>279.47000000000003</v>
      </c>
      <c r="FC9391" s="73">
        <f t="shared" si="6102"/>
        <v>279.47000000000003</v>
      </c>
      <c r="FD9391" s="73">
        <f t="shared" si="6102"/>
        <v>279.47000000000003</v>
      </c>
      <c r="FE9391" s="73">
        <f t="shared" si="6102"/>
        <v>279.47000000000003</v>
      </c>
      <c r="FF9391" s="73">
        <f t="shared" si="6102"/>
        <v>279.47000000000003</v>
      </c>
      <c r="FG9391" s="73">
        <f t="shared" si="6102"/>
        <v>279.47000000000003</v>
      </c>
      <c r="FH9391" s="73">
        <f t="shared" si="6102"/>
        <v>279.47000000000003</v>
      </c>
      <c r="FI9391" s="73">
        <f t="shared" si="6102"/>
        <v>279.47000000000003</v>
      </c>
      <c r="FJ9391" s="73">
        <f t="shared" si="6102"/>
        <v>279.47000000000003</v>
      </c>
      <c r="FK9391" s="73">
        <f t="shared" si="6102"/>
        <v>279.47000000000003</v>
      </c>
      <c r="FL9391" s="73">
        <f t="shared" si="6102"/>
        <v>279.47000000000003</v>
      </c>
      <c r="FM9391" s="73">
        <f t="shared" si="6102"/>
        <v>279.47000000000003</v>
      </c>
      <c r="FN9391" s="73">
        <f t="shared" si="6102"/>
        <v>279.47000000000003</v>
      </c>
      <c r="FO9391" s="73">
        <f t="shared" si="6102"/>
        <v>279.47000000000003</v>
      </c>
      <c r="FP9391" s="73">
        <f t="shared" si="6102"/>
        <v>279.47000000000003</v>
      </c>
      <c r="FQ9391" s="73">
        <f t="shared" si="6102"/>
        <v>279.47000000000003</v>
      </c>
      <c r="FR9391" s="73">
        <f t="shared" si="6102"/>
        <v>279.47000000000003</v>
      </c>
      <c r="FS9391" s="73">
        <f t="shared" si="6102"/>
        <v>279.47000000000003</v>
      </c>
      <c r="FT9391" s="73">
        <f t="shared" si="6102"/>
        <v>279.47000000000003</v>
      </c>
      <c r="FU9391" s="73">
        <f t="shared" si="6102"/>
        <v>279.47000000000003</v>
      </c>
      <c r="FV9391" s="73">
        <f t="shared" si="6102"/>
        <v>279.47000000000003</v>
      </c>
      <c r="FW9391" s="73">
        <f t="shared" si="6102"/>
        <v>279.47000000000003</v>
      </c>
      <c r="FX9391" s="73">
        <f t="shared" si="6102"/>
        <v>279.47000000000003</v>
      </c>
      <c r="FY9391" s="73">
        <f t="shared" si="6102"/>
        <v>279.47000000000003</v>
      </c>
      <c r="FZ9391" s="73">
        <f t="shared" si="6102"/>
        <v>279.47000000000003</v>
      </c>
      <c r="GA9391" s="73">
        <f t="shared" si="6102"/>
        <v>279.47000000000003</v>
      </c>
      <c r="GB9391" s="73">
        <f t="shared" si="6102"/>
        <v>279.47000000000003</v>
      </c>
      <c r="GC9391" s="73">
        <f t="shared" si="6102"/>
        <v>279.47000000000003</v>
      </c>
      <c r="GD9391" s="73">
        <f t="shared" si="6102"/>
        <v>279.47000000000003</v>
      </c>
      <c r="GE9391" s="73">
        <f t="shared" si="6102"/>
        <v>279.47000000000003</v>
      </c>
      <c r="GF9391" s="73">
        <f t="shared" si="6102"/>
        <v>279.47000000000003</v>
      </c>
      <c r="GG9391" s="73">
        <f t="shared" si="6102"/>
        <v>279.47000000000003</v>
      </c>
      <c r="GH9391" s="73">
        <f t="shared" si="6102"/>
        <v>279.47000000000003</v>
      </c>
      <c r="GI9391" s="73">
        <f t="shared" si="6102"/>
        <v>279.47000000000003</v>
      </c>
      <c r="GJ9391" s="73">
        <f t="shared" si="6102"/>
        <v>279.47000000000003</v>
      </c>
      <c r="GK9391" s="73">
        <f t="shared" si="6102"/>
        <v>279.47000000000003</v>
      </c>
      <c r="GL9391" s="73">
        <f t="shared" si="6102"/>
        <v>279.47000000000003</v>
      </c>
      <c r="GM9391" s="73">
        <f t="shared" si="6102"/>
        <v>279.47000000000003</v>
      </c>
      <c r="GN9391" s="73">
        <f t="shared" si="6102"/>
        <v>279.47000000000003</v>
      </c>
      <c r="GO9391" s="73">
        <f t="shared" si="6102"/>
        <v>279.47000000000003</v>
      </c>
      <c r="GP9391" s="73">
        <f t="shared" ref="GP9391:JA9391" si="6103">(GO9391+$F$9100*$F$9102*($F$55/$F$9101*GO9390+$F$55/$F$9101*GO9392))/(1+$F$9100*$F$9102*($F$55/$F$9101+$F$55/$F$9101))</f>
        <v>279.47000000000003</v>
      </c>
      <c r="GQ9391" s="73">
        <f t="shared" si="6103"/>
        <v>279.47000000000003</v>
      </c>
      <c r="GR9391" s="73">
        <f t="shared" si="6103"/>
        <v>279.47000000000003</v>
      </c>
      <c r="GS9391" s="73">
        <f t="shared" si="6103"/>
        <v>279.47000000000003</v>
      </c>
      <c r="GT9391" s="73">
        <f t="shared" si="6103"/>
        <v>279.47000000000003</v>
      </c>
      <c r="GU9391" s="73">
        <f t="shared" si="6103"/>
        <v>279.47000000000003</v>
      </c>
      <c r="GV9391" s="73">
        <f t="shared" si="6103"/>
        <v>279.47000000000003</v>
      </c>
      <c r="GW9391" s="73">
        <f t="shared" si="6103"/>
        <v>279.47000000000003</v>
      </c>
      <c r="GX9391" s="73">
        <f t="shared" si="6103"/>
        <v>279.47000000000003</v>
      </c>
      <c r="GY9391" s="73">
        <f t="shared" si="6103"/>
        <v>279.47000000000003</v>
      </c>
      <c r="GZ9391" s="73">
        <f t="shared" si="6103"/>
        <v>279.47000000000003</v>
      </c>
      <c r="HA9391" s="73">
        <f t="shared" si="6103"/>
        <v>279.47000000000003</v>
      </c>
      <c r="HB9391" s="73">
        <f t="shared" si="6103"/>
        <v>279.47000000000003</v>
      </c>
      <c r="HC9391" s="73">
        <f t="shared" si="6103"/>
        <v>279.47000000000003</v>
      </c>
      <c r="HD9391" s="73">
        <f t="shared" si="6103"/>
        <v>279.47000000000003</v>
      </c>
      <c r="HE9391" s="73">
        <f t="shared" si="6103"/>
        <v>279.47000000000003</v>
      </c>
      <c r="HF9391" s="73">
        <f t="shared" si="6103"/>
        <v>279.47000000000003</v>
      </c>
      <c r="HG9391" s="73">
        <f t="shared" si="6103"/>
        <v>279.47000000000003</v>
      </c>
      <c r="HH9391" s="73">
        <f t="shared" si="6103"/>
        <v>279.47000000000003</v>
      </c>
      <c r="HI9391" s="73">
        <f t="shared" si="6103"/>
        <v>279.47000000000003</v>
      </c>
      <c r="HJ9391" s="73">
        <f t="shared" si="6103"/>
        <v>279.47000000000003</v>
      </c>
      <c r="HK9391" s="73">
        <f t="shared" si="6103"/>
        <v>279.47000000000003</v>
      </c>
      <c r="HL9391" s="73">
        <f t="shared" si="6103"/>
        <v>279.47000000000003</v>
      </c>
      <c r="HM9391" s="73">
        <f t="shared" si="6103"/>
        <v>279.47000000000003</v>
      </c>
      <c r="HN9391" s="73">
        <f t="shared" si="6103"/>
        <v>279.47000000000003</v>
      </c>
      <c r="HO9391" s="73">
        <f t="shared" si="6103"/>
        <v>279.47000000000003</v>
      </c>
      <c r="HP9391" s="73">
        <f t="shared" si="6103"/>
        <v>279.47000000000003</v>
      </c>
      <c r="HQ9391" s="73">
        <f t="shared" si="6103"/>
        <v>279.47000000000003</v>
      </c>
      <c r="HR9391" s="73">
        <f t="shared" si="6103"/>
        <v>279.47000000000003</v>
      </c>
      <c r="HS9391" s="73">
        <f t="shared" si="6103"/>
        <v>279.47000000000003</v>
      </c>
      <c r="HT9391" s="73">
        <f t="shared" si="6103"/>
        <v>279.47000000000003</v>
      </c>
      <c r="HU9391" s="73">
        <f t="shared" si="6103"/>
        <v>279.47000000000003</v>
      </c>
      <c r="HV9391" s="73">
        <f t="shared" si="6103"/>
        <v>279.47000000000003</v>
      </c>
      <c r="HW9391" s="73">
        <f t="shared" si="6103"/>
        <v>279.47000000000003</v>
      </c>
      <c r="HX9391" s="73">
        <f t="shared" si="6103"/>
        <v>279.47000000000003</v>
      </c>
      <c r="HY9391" s="73">
        <f t="shared" si="6103"/>
        <v>279.47000000000003</v>
      </c>
      <c r="HZ9391" s="73">
        <f t="shared" si="6103"/>
        <v>279.47000000000003</v>
      </c>
      <c r="IA9391" s="73">
        <f t="shared" si="6103"/>
        <v>279.47000000000003</v>
      </c>
      <c r="IB9391" s="73">
        <f t="shared" si="6103"/>
        <v>279.47000000000003</v>
      </c>
      <c r="IC9391" s="73">
        <f t="shared" si="6103"/>
        <v>279.47000000000003</v>
      </c>
      <c r="ID9391" s="73">
        <f t="shared" si="6103"/>
        <v>279.47000000000003</v>
      </c>
      <c r="IE9391" s="73">
        <f t="shared" si="6103"/>
        <v>279.47000000000003</v>
      </c>
      <c r="IF9391" s="73">
        <f t="shared" si="6103"/>
        <v>279.47000000000003</v>
      </c>
      <c r="IG9391" s="73">
        <f t="shared" si="6103"/>
        <v>279.47000000000003</v>
      </c>
      <c r="IH9391" s="73">
        <f t="shared" si="6103"/>
        <v>279.47000000000003</v>
      </c>
      <c r="II9391" s="73">
        <f t="shared" si="6103"/>
        <v>279.47000000000003</v>
      </c>
      <c r="IJ9391" s="73">
        <f t="shared" si="6103"/>
        <v>279.47000000000003</v>
      </c>
      <c r="IK9391" s="73">
        <f t="shared" si="6103"/>
        <v>279.47000000000003</v>
      </c>
      <c r="IL9391" s="73">
        <f t="shared" si="6103"/>
        <v>279.47000000000003</v>
      </c>
      <c r="IM9391" s="73">
        <f t="shared" si="6103"/>
        <v>279.47000000000003</v>
      </c>
      <c r="IN9391" s="73">
        <f t="shared" si="6103"/>
        <v>279.47000000000003</v>
      </c>
      <c r="IO9391" s="73">
        <f t="shared" si="6103"/>
        <v>279.47000000000003</v>
      </c>
      <c r="IP9391" s="73">
        <f t="shared" si="6103"/>
        <v>279.47000000000003</v>
      </c>
      <c r="IQ9391" s="73">
        <f t="shared" si="6103"/>
        <v>279.47000000000003</v>
      </c>
      <c r="IR9391" s="73">
        <f t="shared" si="6103"/>
        <v>279.47000000000003</v>
      </c>
      <c r="IS9391" s="73">
        <f t="shared" si="6103"/>
        <v>279.47000000000003</v>
      </c>
      <c r="IT9391" s="73">
        <f t="shared" si="6103"/>
        <v>279.47000000000003</v>
      </c>
      <c r="IU9391" s="73">
        <f t="shared" si="6103"/>
        <v>279.47000000000003</v>
      </c>
      <c r="IV9391" s="73">
        <f t="shared" si="6103"/>
        <v>279.47000000000003</v>
      </c>
      <c r="IW9391" s="73">
        <f t="shared" si="6103"/>
        <v>279.47000000000003</v>
      </c>
      <c r="IX9391" s="73">
        <f t="shared" si="6103"/>
        <v>279.47000000000003</v>
      </c>
      <c r="IY9391" s="73">
        <f t="shared" si="6103"/>
        <v>279.47000000000003</v>
      </c>
      <c r="IZ9391" s="73">
        <f t="shared" si="6103"/>
        <v>279.47000000000003</v>
      </c>
      <c r="JA9391" s="73">
        <f t="shared" si="6103"/>
        <v>279.47000000000003</v>
      </c>
      <c r="JB9391" s="73">
        <f t="shared" ref="JB9391:KG9391" si="6104">(JA9391+$F$9100*$F$9102*($F$55/$F$9101*JA9390+$F$55/$F$9101*JA9392))/(1+$F$9100*$F$9102*($F$55/$F$9101+$F$55/$F$9101))</f>
        <v>279.47000000000003</v>
      </c>
      <c r="JC9391" s="73">
        <f t="shared" si="6104"/>
        <v>279.47000000000003</v>
      </c>
      <c r="JD9391" s="73">
        <f t="shared" si="6104"/>
        <v>279.47000000000003</v>
      </c>
      <c r="JE9391" s="73">
        <f t="shared" si="6104"/>
        <v>279.47000000000003</v>
      </c>
      <c r="JF9391" s="73">
        <f t="shared" si="6104"/>
        <v>279.47000000000003</v>
      </c>
      <c r="JG9391" s="73">
        <f t="shared" si="6104"/>
        <v>279.47000000000003</v>
      </c>
      <c r="JH9391" s="73">
        <f t="shared" si="6104"/>
        <v>279.47000000000003</v>
      </c>
      <c r="JI9391" s="73">
        <f t="shared" si="6104"/>
        <v>279.47000000000003</v>
      </c>
      <c r="JJ9391" s="73">
        <f t="shared" si="6104"/>
        <v>279.47000000000003</v>
      </c>
      <c r="JK9391" s="73">
        <f t="shared" si="6104"/>
        <v>279.47000000000003</v>
      </c>
      <c r="JL9391" s="73">
        <f t="shared" si="6104"/>
        <v>279.47000000000003</v>
      </c>
      <c r="JM9391" s="73">
        <f t="shared" si="6104"/>
        <v>279.47000000000003</v>
      </c>
      <c r="JN9391" s="73">
        <f t="shared" si="6104"/>
        <v>279.47000000000003</v>
      </c>
      <c r="JO9391" s="73">
        <f t="shared" si="6104"/>
        <v>279.47000000000003</v>
      </c>
      <c r="JP9391" s="73">
        <f t="shared" si="6104"/>
        <v>279.47000000000003</v>
      </c>
      <c r="JQ9391" s="73">
        <f t="shared" si="6104"/>
        <v>279.47000000000003</v>
      </c>
      <c r="JR9391" s="73">
        <f t="shared" si="6104"/>
        <v>279.47000000000003</v>
      </c>
      <c r="JS9391" s="73">
        <f t="shared" si="6104"/>
        <v>279.47000000000003</v>
      </c>
      <c r="JT9391" s="73">
        <f t="shared" si="6104"/>
        <v>279.47000000000003</v>
      </c>
      <c r="JU9391" s="73">
        <f t="shared" si="6104"/>
        <v>279.47000000000003</v>
      </c>
      <c r="JV9391" s="73">
        <f t="shared" si="6104"/>
        <v>279.47000000000003</v>
      </c>
      <c r="JW9391" s="73">
        <f t="shared" si="6104"/>
        <v>279.47000000000003</v>
      </c>
      <c r="JX9391" s="73">
        <f t="shared" si="6104"/>
        <v>279.47000000000003</v>
      </c>
      <c r="JY9391" s="73">
        <f t="shared" si="6104"/>
        <v>279.47000000000003</v>
      </c>
      <c r="JZ9391" s="73">
        <f t="shared" si="6104"/>
        <v>279.47000000000003</v>
      </c>
      <c r="KA9391" s="73">
        <f t="shared" si="6104"/>
        <v>279.47000000000003</v>
      </c>
      <c r="KB9391" s="73">
        <f t="shared" si="6104"/>
        <v>279.47000000000003</v>
      </c>
      <c r="KC9391" s="73">
        <f t="shared" si="6104"/>
        <v>279.47000000000003</v>
      </c>
      <c r="KD9391" s="73">
        <f t="shared" si="6104"/>
        <v>279.47000000000003</v>
      </c>
      <c r="KE9391" s="73">
        <f t="shared" si="6104"/>
        <v>279.47000000000003</v>
      </c>
      <c r="KF9391" s="73">
        <f t="shared" si="6104"/>
        <v>279.47000000000003</v>
      </c>
      <c r="KG9391" s="73">
        <f t="shared" si="6104"/>
        <v>279.47000000000003</v>
      </c>
      <c r="KH9391">
        <v>279.47000000000003</v>
      </c>
      <c r="KL9391" s="84"/>
      <c r="KP9391" s="84"/>
      <c r="KS9391" s="74"/>
      <c r="KT9391" s="74"/>
      <c r="KU9391" s="16"/>
      <c r="KV9391" s="72"/>
      <c r="KW9391" s="72"/>
      <c r="KX9391" s="16"/>
      <c r="KZ9391" s="16"/>
      <c r="LA9391" s="16"/>
      <c r="LB9391" s="74"/>
      <c r="LC9391" s="74"/>
    </row>
    <row r="9392" spans="2:315" x14ac:dyDescent="0.35">
      <c r="B9392">
        <v>286</v>
      </c>
      <c r="C9392">
        <f t="shared" si="5789"/>
        <v>2.855</v>
      </c>
      <c r="E9392" s="92">
        <v>279.47000000000003</v>
      </c>
      <c r="F9392" s="73">
        <f t="shared" ref="F9392:BQ9392" si="6105">(E9392+$F$9100*$F$9102*($F$55/$F$9101*E9391+$F$55/$F$9101*E9393))/(1+$F$9100*$F$9102*($F$55/$F$9101+$F$55/$F$9101))</f>
        <v>279.47000000000003</v>
      </c>
      <c r="G9392" s="73">
        <f t="shared" si="6105"/>
        <v>279.47000000000003</v>
      </c>
      <c r="H9392" s="73">
        <f t="shared" si="6105"/>
        <v>279.47000000000003</v>
      </c>
      <c r="I9392" s="73">
        <f t="shared" si="6105"/>
        <v>279.47000000000003</v>
      </c>
      <c r="J9392" s="73">
        <f t="shared" si="6105"/>
        <v>279.47000000000003</v>
      </c>
      <c r="K9392" s="73">
        <f t="shared" si="6105"/>
        <v>279.47000000000003</v>
      </c>
      <c r="L9392" s="73">
        <f t="shared" si="6105"/>
        <v>279.47000000000003</v>
      </c>
      <c r="M9392" s="73">
        <f t="shared" si="6105"/>
        <v>279.47000000000003</v>
      </c>
      <c r="N9392" s="73">
        <f t="shared" si="6105"/>
        <v>279.47000000000003</v>
      </c>
      <c r="O9392" s="73">
        <f t="shared" si="6105"/>
        <v>279.47000000000003</v>
      </c>
      <c r="P9392" s="73">
        <f t="shared" si="6105"/>
        <v>279.47000000000003</v>
      </c>
      <c r="Q9392" s="73">
        <f t="shared" si="6105"/>
        <v>279.47000000000003</v>
      </c>
      <c r="R9392" s="73">
        <f t="shared" si="6105"/>
        <v>279.47000000000003</v>
      </c>
      <c r="S9392" s="73">
        <f t="shared" si="6105"/>
        <v>279.47000000000003</v>
      </c>
      <c r="T9392" s="73">
        <f t="shared" si="6105"/>
        <v>279.47000000000003</v>
      </c>
      <c r="U9392" s="73">
        <f t="shared" si="6105"/>
        <v>279.47000000000003</v>
      </c>
      <c r="V9392" s="73">
        <f t="shared" si="6105"/>
        <v>279.47000000000003</v>
      </c>
      <c r="W9392" s="73">
        <f t="shared" si="6105"/>
        <v>279.47000000000003</v>
      </c>
      <c r="X9392" s="73">
        <f t="shared" si="6105"/>
        <v>279.47000000000003</v>
      </c>
      <c r="Y9392" s="73">
        <f t="shared" si="6105"/>
        <v>279.47000000000003</v>
      </c>
      <c r="Z9392" s="73">
        <f t="shared" si="6105"/>
        <v>279.47000000000003</v>
      </c>
      <c r="AA9392" s="73">
        <f t="shared" si="6105"/>
        <v>279.47000000000003</v>
      </c>
      <c r="AB9392" s="73">
        <f t="shared" si="6105"/>
        <v>279.47000000000003</v>
      </c>
      <c r="AC9392" s="73">
        <f t="shared" si="6105"/>
        <v>279.47000000000003</v>
      </c>
      <c r="AD9392" s="73">
        <f t="shared" si="6105"/>
        <v>279.47000000000003</v>
      </c>
      <c r="AE9392" s="73">
        <f t="shared" si="6105"/>
        <v>279.47000000000003</v>
      </c>
      <c r="AF9392" s="73">
        <f t="shared" si="6105"/>
        <v>279.47000000000003</v>
      </c>
      <c r="AG9392" s="73">
        <f t="shared" si="6105"/>
        <v>279.47000000000003</v>
      </c>
      <c r="AH9392" s="73">
        <f t="shared" si="6105"/>
        <v>279.47000000000003</v>
      </c>
      <c r="AI9392" s="73">
        <f t="shared" si="6105"/>
        <v>279.47000000000003</v>
      </c>
      <c r="AJ9392" s="73">
        <f t="shared" si="6105"/>
        <v>279.47000000000003</v>
      </c>
      <c r="AK9392" s="73">
        <f t="shared" si="6105"/>
        <v>279.47000000000003</v>
      </c>
      <c r="AL9392" s="73">
        <f t="shared" si="6105"/>
        <v>279.47000000000003</v>
      </c>
      <c r="AM9392" s="73">
        <f t="shared" si="6105"/>
        <v>279.47000000000003</v>
      </c>
      <c r="AN9392" s="73">
        <f t="shared" si="6105"/>
        <v>279.47000000000003</v>
      </c>
      <c r="AO9392" s="73">
        <f t="shared" si="6105"/>
        <v>279.47000000000003</v>
      </c>
      <c r="AP9392" s="73">
        <f t="shared" si="6105"/>
        <v>279.47000000000003</v>
      </c>
      <c r="AQ9392" s="73">
        <f t="shared" si="6105"/>
        <v>279.47000000000003</v>
      </c>
      <c r="AR9392" s="73">
        <f t="shared" si="6105"/>
        <v>279.47000000000003</v>
      </c>
      <c r="AS9392" s="73">
        <f t="shared" si="6105"/>
        <v>279.47000000000003</v>
      </c>
      <c r="AT9392" s="73">
        <f t="shared" si="6105"/>
        <v>279.47000000000003</v>
      </c>
      <c r="AU9392" s="73">
        <f t="shared" si="6105"/>
        <v>279.47000000000003</v>
      </c>
      <c r="AV9392" s="73">
        <f t="shared" si="6105"/>
        <v>279.47000000000003</v>
      </c>
      <c r="AW9392" s="73">
        <f t="shared" si="6105"/>
        <v>279.47000000000003</v>
      </c>
      <c r="AX9392" s="73">
        <f t="shared" si="6105"/>
        <v>279.47000000000003</v>
      </c>
      <c r="AY9392" s="73">
        <f t="shared" si="6105"/>
        <v>279.47000000000003</v>
      </c>
      <c r="AZ9392" s="73">
        <f t="shared" si="6105"/>
        <v>279.47000000000003</v>
      </c>
      <c r="BA9392" s="73">
        <f t="shared" si="6105"/>
        <v>279.47000000000003</v>
      </c>
      <c r="BB9392" s="73">
        <f t="shared" si="6105"/>
        <v>279.47000000000003</v>
      </c>
      <c r="BC9392" s="73">
        <f t="shared" si="6105"/>
        <v>279.47000000000003</v>
      </c>
      <c r="BD9392" s="73">
        <f t="shared" si="6105"/>
        <v>279.47000000000003</v>
      </c>
      <c r="BE9392" s="73">
        <f t="shared" si="6105"/>
        <v>279.47000000000003</v>
      </c>
      <c r="BF9392" s="73">
        <f t="shared" si="6105"/>
        <v>279.47000000000003</v>
      </c>
      <c r="BG9392" s="73">
        <f t="shared" si="6105"/>
        <v>279.47000000000003</v>
      </c>
      <c r="BH9392" s="73">
        <f t="shared" si="6105"/>
        <v>279.47000000000003</v>
      </c>
      <c r="BI9392" s="73">
        <f t="shared" si="6105"/>
        <v>279.47000000000003</v>
      </c>
      <c r="BJ9392" s="73">
        <f t="shared" si="6105"/>
        <v>279.47000000000003</v>
      </c>
      <c r="BK9392" s="73">
        <f t="shared" si="6105"/>
        <v>279.47000000000003</v>
      </c>
      <c r="BL9392" s="73">
        <f t="shared" si="6105"/>
        <v>279.47000000000003</v>
      </c>
      <c r="BM9392" s="73">
        <f t="shared" si="6105"/>
        <v>279.47000000000003</v>
      </c>
      <c r="BN9392" s="73">
        <f t="shared" si="6105"/>
        <v>279.47000000000003</v>
      </c>
      <c r="BO9392" s="73">
        <f t="shared" si="6105"/>
        <v>279.47000000000003</v>
      </c>
      <c r="BP9392" s="73">
        <f t="shared" si="6105"/>
        <v>279.47000000000003</v>
      </c>
      <c r="BQ9392" s="73">
        <f t="shared" si="6105"/>
        <v>279.47000000000003</v>
      </c>
      <c r="BR9392" s="73">
        <f t="shared" ref="BR9392:EC9392" si="6106">(BQ9392+$F$9100*$F$9102*($F$55/$F$9101*BQ9391+$F$55/$F$9101*BQ9393))/(1+$F$9100*$F$9102*($F$55/$F$9101+$F$55/$F$9101))</f>
        <v>279.47000000000003</v>
      </c>
      <c r="BS9392" s="73">
        <f t="shared" si="6106"/>
        <v>279.47000000000003</v>
      </c>
      <c r="BT9392" s="73">
        <f t="shared" si="6106"/>
        <v>279.47000000000003</v>
      </c>
      <c r="BU9392" s="73">
        <f t="shared" si="6106"/>
        <v>279.47000000000003</v>
      </c>
      <c r="BV9392" s="73">
        <f t="shared" si="6106"/>
        <v>279.47000000000003</v>
      </c>
      <c r="BW9392" s="73">
        <f t="shared" si="6106"/>
        <v>279.47000000000003</v>
      </c>
      <c r="BX9392" s="73">
        <f t="shared" si="6106"/>
        <v>279.47000000000003</v>
      </c>
      <c r="BY9392" s="73">
        <f t="shared" si="6106"/>
        <v>279.47000000000003</v>
      </c>
      <c r="BZ9392" s="73">
        <f t="shared" si="6106"/>
        <v>279.47000000000003</v>
      </c>
      <c r="CA9392" s="73">
        <f t="shared" si="6106"/>
        <v>279.47000000000003</v>
      </c>
      <c r="CB9392" s="73">
        <f t="shared" si="6106"/>
        <v>279.47000000000003</v>
      </c>
      <c r="CC9392" s="73">
        <f t="shared" si="6106"/>
        <v>279.47000000000003</v>
      </c>
      <c r="CD9392" s="73">
        <f t="shared" si="6106"/>
        <v>279.47000000000003</v>
      </c>
      <c r="CE9392" s="73">
        <f t="shared" si="6106"/>
        <v>279.47000000000003</v>
      </c>
      <c r="CF9392" s="73">
        <f t="shared" si="6106"/>
        <v>279.47000000000003</v>
      </c>
      <c r="CG9392" s="73">
        <f t="shared" si="6106"/>
        <v>279.47000000000003</v>
      </c>
      <c r="CH9392" s="73">
        <f t="shared" si="6106"/>
        <v>279.47000000000003</v>
      </c>
      <c r="CI9392" s="73">
        <f t="shared" si="6106"/>
        <v>279.47000000000003</v>
      </c>
      <c r="CJ9392" s="73">
        <f t="shared" si="6106"/>
        <v>279.47000000000003</v>
      </c>
      <c r="CK9392" s="73">
        <f t="shared" si="6106"/>
        <v>279.47000000000003</v>
      </c>
      <c r="CL9392" s="73">
        <f t="shared" si="6106"/>
        <v>279.47000000000003</v>
      </c>
      <c r="CM9392" s="73">
        <f t="shared" si="6106"/>
        <v>279.47000000000003</v>
      </c>
      <c r="CN9392" s="73">
        <f t="shared" si="6106"/>
        <v>279.47000000000003</v>
      </c>
      <c r="CO9392" s="73">
        <f t="shared" si="6106"/>
        <v>279.47000000000003</v>
      </c>
      <c r="CP9392" s="73">
        <f t="shared" si="6106"/>
        <v>279.47000000000003</v>
      </c>
      <c r="CQ9392" s="73">
        <f t="shared" si="6106"/>
        <v>279.47000000000003</v>
      </c>
      <c r="CR9392" s="73">
        <f t="shared" si="6106"/>
        <v>279.47000000000003</v>
      </c>
      <c r="CS9392" s="73">
        <f t="shared" si="6106"/>
        <v>279.47000000000003</v>
      </c>
      <c r="CT9392" s="73">
        <f t="shared" si="6106"/>
        <v>279.47000000000003</v>
      </c>
      <c r="CU9392" s="73">
        <f t="shared" si="6106"/>
        <v>279.47000000000003</v>
      </c>
      <c r="CV9392" s="73">
        <f t="shared" si="6106"/>
        <v>279.47000000000003</v>
      </c>
      <c r="CW9392" s="73">
        <f t="shared" si="6106"/>
        <v>279.47000000000003</v>
      </c>
      <c r="CX9392" s="73">
        <f t="shared" si="6106"/>
        <v>279.47000000000003</v>
      </c>
      <c r="CY9392" s="73">
        <f t="shared" si="6106"/>
        <v>279.47000000000003</v>
      </c>
      <c r="CZ9392" s="73">
        <f t="shared" si="6106"/>
        <v>279.47000000000003</v>
      </c>
      <c r="DA9392" s="73">
        <f t="shared" si="6106"/>
        <v>279.47000000000003</v>
      </c>
      <c r="DB9392" s="73">
        <f t="shared" si="6106"/>
        <v>279.47000000000003</v>
      </c>
      <c r="DC9392" s="73">
        <f t="shared" si="6106"/>
        <v>279.47000000000003</v>
      </c>
      <c r="DD9392" s="73">
        <f t="shared" si="6106"/>
        <v>279.47000000000003</v>
      </c>
      <c r="DE9392" s="73">
        <f t="shared" si="6106"/>
        <v>279.47000000000003</v>
      </c>
      <c r="DF9392" s="73">
        <f t="shared" si="6106"/>
        <v>279.47000000000003</v>
      </c>
      <c r="DG9392" s="73">
        <f t="shared" si="6106"/>
        <v>279.47000000000003</v>
      </c>
      <c r="DH9392" s="73">
        <f t="shared" si="6106"/>
        <v>279.47000000000003</v>
      </c>
      <c r="DI9392" s="73">
        <f t="shared" si="6106"/>
        <v>279.47000000000003</v>
      </c>
      <c r="DJ9392" s="73">
        <f t="shared" si="6106"/>
        <v>279.47000000000003</v>
      </c>
      <c r="DK9392" s="73">
        <f t="shared" si="6106"/>
        <v>279.47000000000003</v>
      </c>
      <c r="DL9392" s="73">
        <f t="shared" si="6106"/>
        <v>279.47000000000003</v>
      </c>
      <c r="DM9392" s="73">
        <f t="shared" si="6106"/>
        <v>279.47000000000003</v>
      </c>
      <c r="DN9392" s="73">
        <f t="shared" si="6106"/>
        <v>279.47000000000003</v>
      </c>
      <c r="DO9392" s="73">
        <f t="shared" si="6106"/>
        <v>279.47000000000003</v>
      </c>
      <c r="DP9392" s="73">
        <f t="shared" si="6106"/>
        <v>279.47000000000003</v>
      </c>
      <c r="DQ9392" s="73">
        <f t="shared" si="6106"/>
        <v>279.47000000000003</v>
      </c>
      <c r="DR9392" s="73">
        <f t="shared" si="6106"/>
        <v>279.47000000000003</v>
      </c>
      <c r="DS9392" s="73">
        <f t="shared" si="6106"/>
        <v>279.47000000000003</v>
      </c>
      <c r="DT9392" s="73">
        <f t="shared" si="6106"/>
        <v>279.47000000000003</v>
      </c>
      <c r="DU9392" s="73">
        <f t="shared" si="6106"/>
        <v>279.47000000000003</v>
      </c>
      <c r="DV9392" s="73">
        <f t="shared" si="6106"/>
        <v>279.47000000000003</v>
      </c>
      <c r="DW9392" s="73">
        <f t="shared" si="6106"/>
        <v>279.47000000000003</v>
      </c>
      <c r="DX9392" s="73">
        <f t="shared" si="6106"/>
        <v>279.47000000000003</v>
      </c>
      <c r="DY9392" s="73">
        <f t="shared" si="6106"/>
        <v>279.47000000000003</v>
      </c>
      <c r="DZ9392" s="73">
        <f t="shared" si="6106"/>
        <v>279.47000000000003</v>
      </c>
      <c r="EA9392" s="73">
        <f t="shared" si="6106"/>
        <v>279.47000000000003</v>
      </c>
      <c r="EB9392" s="73">
        <f t="shared" si="6106"/>
        <v>279.47000000000003</v>
      </c>
      <c r="EC9392" s="73">
        <f t="shared" si="6106"/>
        <v>279.47000000000003</v>
      </c>
      <c r="ED9392" s="73">
        <f t="shared" ref="ED9392:GO9392" si="6107">(EC9392+$F$9100*$F$9102*($F$55/$F$9101*EC9391+$F$55/$F$9101*EC9393))/(1+$F$9100*$F$9102*($F$55/$F$9101+$F$55/$F$9101))</f>
        <v>279.47000000000003</v>
      </c>
      <c r="EE9392" s="73">
        <f t="shared" si="6107"/>
        <v>279.47000000000003</v>
      </c>
      <c r="EF9392" s="73">
        <f t="shared" si="6107"/>
        <v>279.47000000000003</v>
      </c>
      <c r="EG9392" s="73">
        <f t="shared" si="6107"/>
        <v>279.47000000000003</v>
      </c>
      <c r="EH9392" s="73">
        <f t="shared" si="6107"/>
        <v>279.47000000000003</v>
      </c>
      <c r="EI9392" s="73">
        <f t="shared" si="6107"/>
        <v>279.47000000000003</v>
      </c>
      <c r="EJ9392" s="73">
        <f t="shared" si="6107"/>
        <v>279.47000000000003</v>
      </c>
      <c r="EK9392" s="73">
        <f t="shared" si="6107"/>
        <v>279.47000000000003</v>
      </c>
      <c r="EL9392" s="73">
        <f t="shared" si="6107"/>
        <v>279.47000000000003</v>
      </c>
      <c r="EM9392" s="73">
        <f t="shared" si="6107"/>
        <v>279.47000000000003</v>
      </c>
      <c r="EN9392" s="73">
        <f t="shared" si="6107"/>
        <v>279.47000000000003</v>
      </c>
      <c r="EO9392" s="73">
        <f t="shared" si="6107"/>
        <v>279.47000000000003</v>
      </c>
      <c r="EP9392" s="73">
        <f t="shared" si="6107"/>
        <v>279.47000000000003</v>
      </c>
      <c r="EQ9392" s="73">
        <f t="shared" si="6107"/>
        <v>279.47000000000003</v>
      </c>
      <c r="ER9392" s="73">
        <f t="shared" si="6107"/>
        <v>279.47000000000003</v>
      </c>
      <c r="ES9392" s="73">
        <f t="shared" si="6107"/>
        <v>279.47000000000003</v>
      </c>
      <c r="ET9392" s="73">
        <f t="shared" si="6107"/>
        <v>279.47000000000003</v>
      </c>
      <c r="EU9392" s="73">
        <f t="shared" si="6107"/>
        <v>279.47000000000003</v>
      </c>
      <c r="EV9392" s="73">
        <f t="shared" si="6107"/>
        <v>279.47000000000003</v>
      </c>
      <c r="EW9392" s="73">
        <f t="shared" si="6107"/>
        <v>279.47000000000003</v>
      </c>
      <c r="EX9392" s="73">
        <f t="shared" si="6107"/>
        <v>279.47000000000003</v>
      </c>
      <c r="EY9392" s="73">
        <f t="shared" si="6107"/>
        <v>279.47000000000003</v>
      </c>
      <c r="EZ9392" s="73">
        <f t="shared" si="6107"/>
        <v>279.47000000000003</v>
      </c>
      <c r="FA9392" s="73">
        <f t="shared" si="6107"/>
        <v>279.47000000000003</v>
      </c>
      <c r="FB9392" s="73">
        <f t="shared" si="6107"/>
        <v>279.47000000000003</v>
      </c>
      <c r="FC9392" s="73">
        <f t="shared" si="6107"/>
        <v>279.47000000000003</v>
      </c>
      <c r="FD9392" s="73">
        <f t="shared" si="6107"/>
        <v>279.47000000000003</v>
      </c>
      <c r="FE9392" s="73">
        <f t="shared" si="6107"/>
        <v>279.47000000000003</v>
      </c>
      <c r="FF9392" s="73">
        <f t="shared" si="6107"/>
        <v>279.47000000000003</v>
      </c>
      <c r="FG9392" s="73">
        <f t="shared" si="6107"/>
        <v>279.47000000000003</v>
      </c>
      <c r="FH9392" s="73">
        <f t="shared" si="6107"/>
        <v>279.47000000000003</v>
      </c>
      <c r="FI9392" s="73">
        <f t="shared" si="6107"/>
        <v>279.47000000000003</v>
      </c>
      <c r="FJ9392" s="73">
        <f t="shared" si="6107"/>
        <v>279.47000000000003</v>
      </c>
      <c r="FK9392" s="73">
        <f t="shared" si="6107"/>
        <v>279.47000000000003</v>
      </c>
      <c r="FL9392" s="73">
        <f t="shared" si="6107"/>
        <v>279.47000000000003</v>
      </c>
      <c r="FM9392" s="73">
        <f t="shared" si="6107"/>
        <v>279.47000000000003</v>
      </c>
      <c r="FN9392" s="73">
        <f t="shared" si="6107"/>
        <v>279.47000000000003</v>
      </c>
      <c r="FO9392" s="73">
        <f t="shared" si="6107"/>
        <v>279.47000000000003</v>
      </c>
      <c r="FP9392" s="73">
        <f t="shared" si="6107"/>
        <v>279.47000000000003</v>
      </c>
      <c r="FQ9392" s="73">
        <f t="shared" si="6107"/>
        <v>279.47000000000003</v>
      </c>
      <c r="FR9392" s="73">
        <f t="shared" si="6107"/>
        <v>279.47000000000003</v>
      </c>
      <c r="FS9392" s="73">
        <f t="shared" si="6107"/>
        <v>279.47000000000003</v>
      </c>
      <c r="FT9392" s="73">
        <f t="shared" si="6107"/>
        <v>279.47000000000003</v>
      </c>
      <c r="FU9392" s="73">
        <f t="shared" si="6107"/>
        <v>279.47000000000003</v>
      </c>
      <c r="FV9392" s="73">
        <f t="shared" si="6107"/>
        <v>279.47000000000003</v>
      </c>
      <c r="FW9392" s="73">
        <f t="shared" si="6107"/>
        <v>279.47000000000003</v>
      </c>
      <c r="FX9392" s="73">
        <f t="shared" si="6107"/>
        <v>279.47000000000003</v>
      </c>
      <c r="FY9392" s="73">
        <f t="shared" si="6107"/>
        <v>279.47000000000003</v>
      </c>
      <c r="FZ9392" s="73">
        <f t="shared" si="6107"/>
        <v>279.47000000000003</v>
      </c>
      <c r="GA9392" s="73">
        <f t="shared" si="6107"/>
        <v>279.47000000000003</v>
      </c>
      <c r="GB9392" s="73">
        <f t="shared" si="6107"/>
        <v>279.47000000000003</v>
      </c>
      <c r="GC9392" s="73">
        <f t="shared" si="6107"/>
        <v>279.47000000000003</v>
      </c>
      <c r="GD9392" s="73">
        <f t="shared" si="6107"/>
        <v>279.47000000000003</v>
      </c>
      <c r="GE9392" s="73">
        <f t="shared" si="6107"/>
        <v>279.47000000000003</v>
      </c>
      <c r="GF9392" s="73">
        <f t="shared" si="6107"/>
        <v>279.47000000000003</v>
      </c>
      <c r="GG9392" s="73">
        <f t="shared" si="6107"/>
        <v>279.47000000000003</v>
      </c>
      <c r="GH9392" s="73">
        <f t="shared" si="6107"/>
        <v>279.47000000000003</v>
      </c>
      <c r="GI9392" s="73">
        <f t="shared" si="6107"/>
        <v>279.47000000000003</v>
      </c>
      <c r="GJ9392" s="73">
        <f t="shared" si="6107"/>
        <v>279.47000000000003</v>
      </c>
      <c r="GK9392" s="73">
        <f t="shared" si="6107"/>
        <v>279.47000000000003</v>
      </c>
      <c r="GL9392" s="73">
        <f t="shared" si="6107"/>
        <v>279.47000000000003</v>
      </c>
      <c r="GM9392" s="73">
        <f t="shared" si="6107"/>
        <v>279.47000000000003</v>
      </c>
      <c r="GN9392" s="73">
        <f t="shared" si="6107"/>
        <v>279.47000000000003</v>
      </c>
      <c r="GO9392" s="73">
        <f t="shared" si="6107"/>
        <v>279.47000000000003</v>
      </c>
      <c r="GP9392" s="73">
        <f t="shared" ref="GP9392:JA9392" si="6108">(GO9392+$F$9100*$F$9102*($F$55/$F$9101*GO9391+$F$55/$F$9101*GO9393))/(1+$F$9100*$F$9102*($F$55/$F$9101+$F$55/$F$9101))</f>
        <v>279.47000000000003</v>
      </c>
      <c r="GQ9392" s="73">
        <f t="shared" si="6108"/>
        <v>279.47000000000003</v>
      </c>
      <c r="GR9392" s="73">
        <f t="shared" si="6108"/>
        <v>279.47000000000003</v>
      </c>
      <c r="GS9392" s="73">
        <f t="shared" si="6108"/>
        <v>279.47000000000003</v>
      </c>
      <c r="GT9392" s="73">
        <f t="shared" si="6108"/>
        <v>279.47000000000003</v>
      </c>
      <c r="GU9392" s="73">
        <f t="shared" si="6108"/>
        <v>279.47000000000003</v>
      </c>
      <c r="GV9392" s="73">
        <f t="shared" si="6108"/>
        <v>279.47000000000003</v>
      </c>
      <c r="GW9392" s="73">
        <f t="shared" si="6108"/>
        <v>279.47000000000003</v>
      </c>
      <c r="GX9392" s="73">
        <f t="shared" si="6108"/>
        <v>279.47000000000003</v>
      </c>
      <c r="GY9392" s="73">
        <f t="shared" si="6108"/>
        <v>279.47000000000003</v>
      </c>
      <c r="GZ9392" s="73">
        <f t="shared" si="6108"/>
        <v>279.47000000000003</v>
      </c>
      <c r="HA9392" s="73">
        <f t="shared" si="6108"/>
        <v>279.47000000000003</v>
      </c>
      <c r="HB9392" s="73">
        <f t="shared" si="6108"/>
        <v>279.47000000000003</v>
      </c>
      <c r="HC9392" s="73">
        <f t="shared" si="6108"/>
        <v>279.47000000000003</v>
      </c>
      <c r="HD9392" s="73">
        <f t="shared" si="6108"/>
        <v>279.47000000000003</v>
      </c>
      <c r="HE9392" s="73">
        <f t="shared" si="6108"/>
        <v>279.47000000000003</v>
      </c>
      <c r="HF9392" s="73">
        <f t="shared" si="6108"/>
        <v>279.47000000000003</v>
      </c>
      <c r="HG9392" s="73">
        <f t="shared" si="6108"/>
        <v>279.47000000000003</v>
      </c>
      <c r="HH9392" s="73">
        <f t="shared" si="6108"/>
        <v>279.47000000000003</v>
      </c>
      <c r="HI9392" s="73">
        <f t="shared" si="6108"/>
        <v>279.47000000000003</v>
      </c>
      <c r="HJ9392" s="73">
        <f t="shared" si="6108"/>
        <v>279.47000000000003</v>
      </c>
      <c r="HK9392" s="73">
        <f t="shared" si="6108"/>
        <v>279.47000000000003</v>
      </c>
      <c r="HL9392" s="73">
        <f t="shared" si="6108"/>
        <v>279.47000000000003</v>
      </c>
      <c r="HM9392" s="73">
        <f t="shared" si="6108"/>
        <v>279.47000000000003</v>
      </c>
      <c r="HN9392" s="73">
        <f t="shared" si="6108"/>
        <v>279.47000000000003</v>
      </c>
      <c r="HO9392" s="73">
        <f t="shared" si="6108"/>
        <v>279.47000000000003</v>
      </c>
      <c r="HP9392" s="73">
        <f t="shared" si="6108"/>
        <v>279.47000000000003</v>
      </c>
      <c r="HQ9392" s="73">
        <f t="shared" si="6108"/>
        <v>279.47000000000003</v>
      </c>
      <c r="HR9392" s="73">
        <f t="shared" si="6108"/>
        <v>279.47000000000003</v>
      </c>
      <c r="HS9392" s="73">
        <f t="shared" si="6108"/>
        <v>279.47000000000003</v>
      </c>
      <c r="HT9392" s="73">
        <f t="shared" si="6108"/>
        <v>279.47000000000003</v>
      </c>
      <c r="HU9392" s="73">
        <f t="shared" si="6108"/>
        <v>279.47000000000003</v>
      </c>
      <c r="HV9392" s="73">
        <f t="shared" si="6108"/>
        <v>279.47000000000003</v>
      </c>
      <c r="HW9392" s="73">
        <f t="shared" si="6108"/>
        <v>279.47000000000003</v>
      </c>
      <c r="HX9392" s="73">
        <f t="shared" si="6108"/>
        <v>279.47000000000003</v>
      </c>
      <c r="HY9392" s="73">
        <f t="shared" si="6108"/>
        <v>279.47000000000003</v>
      </c>
      <c r="HZ9392" s="73">
        <f t="shared" si="6108"/>
        <v>279.47000000000003</v>
      </c>
      <c r="IA9392" s="73">
        <f t="shared" si="6108"/>
        <v>279.47000000000003</v>
      </c>
      <c r="IB9392" s="73">
        <f t="shared" si="6108"/>
        <v>279.47000000000003</v>
      </c>
      <c r="IC9392" s="73">
        <f t="shared" si="6108"/>
        <v>279.47000000000003</v>
      </c>
      <c r="ID9392" s="73">
        <f t="shared" si="6108"/>
        <v>279.47000000000003</v>
      </c>
      <c r="IE9392" s="73">
        <f t="shared" si="6108"/>
        <v>279.47000000000003</v>
      </c>
      <c r="IF9392" s="73">
        <f t="shared" si="6108"/>
        <v>279.47000000000003</v>
      </c>
      <c r="IG9392" s="73">
        <f t="shared" si="6108"/>
        <v>279.47000000000003</v>
      </c>
      <c r="IH9392" s="73">
        <f t="shared" si="6108"/>
        <v>279.47000000000003</v>
      </c>
      <c r="II9392" s="73">
        <f t="shared" si="6108"/>
        <v>279.47000000000003</v>
      </c>
      <c r="IJ9392" s="73">
        <f t="shared" si="6108"/>
        <v>279.47000000000003</v>
      </c>
      <c r="IK9392" s="73">
        <f t="shared" si="6108"/>
        <v>279.47000000000003</v>
      </c>
      <c r="IL9392" s="73">
        <f t="shared" si="6108"/>
        <v>279.47000000000003</v>
      </c>
      <c r="IM9392" s="73">
        <f t="shared" si="6108"/>
        <v>279.47000000000003</v>
      </c>
      <c r="IN9392" s="73">
        <f t="shared" si="6108"/>
        <v>279.47000000000003</v>
      </c>
      <c r="IO9392" s="73">
        <f t="shared" si="6108"/>
        <v>279.47000000000003</v>
      </c>
      <c r="IP9392" s="73">
        <f t="shared" si="6108"/>
        <v>279.47000000000003</v>
      </c>
      <c r="IQ9392" s="73">
        <f t="shared" si="6108"/>
        <v>279.47000000000003</v>
      </c>
      <c r="IR9392" s="73">
        <f t="shared" si="6108"/>
        <v>279.47000000000003</v>
      </c>
      <c r="IS9392" s="73">
        <f t="shared" si="6108"/>
        <v>279.47000000000003</v>
      </c>
      <c r="IT9392" s="73">
        <f t="shared" si="6108"/>
        <v>279.47000000000003</v>
      </c>
      <c r="IU9392" s="73">
        <f t="shared" si="6108"/>
        <v>279.47000000000003</v>
      </c>
      <c r="IV9392" s="73">
        <f t="shared" si="6108"/>
        <v>279.47000000000003</v>
      </c>
      <c r="IW9392" s="73">
        <f t="shared" si="6108"/>
        <v>279.47000000000003</v>
      </c>
      <c r="IX9392" s="73">
        <f t="shared" si="6108"/>
        <v>279.47000000000003</v>
      </c>
      <c r="IY9392" s="73">
        <f t="shared" si="6108"/>
        <v>279.47000000000003</v>
      </c>
      <c r="IZ9392" s="73">
        <f t="shared" si="6108"/>
        <v>279.47000000000003</v>
      </c>
      <c r="JA9392" s="73">
        <f t="shared" si="6108"/>
        <v>279.47000000000003</v>
      </c>
      <c r="JB9392" s="73">
        <f t="shared" ref="JB9392:KG9392" si="6109">(JA9392+$F$9100*$F$9102*($F$55/$F$9101*JA9391+$F$55/$F$9101*JA9393))/(1+$F$9100*$F$9102*($F$55/$F$9101+$F$55/$F$9101))</f>
        <v>279.47000000000003</v>
      </c>
      <c r="JC9392" s="73">
        <f t="shared" si="6109"/>
        <v>279.47000000000003</v>
      </c>
      <c r="JD9392" s="73">
        <f t="shared" si="6109"/>
        <v>279.47000000000003</v>
      </c>
      <c r="JE9392" s="73">
        <f t="shared" si="6109"/>
        <v>279.47000000000003</v>
      </c>
      <c r="JF9392" s="73">
        <f t="shared" si="6109"/>
        <v>279.47000000000003</v>
      </c>
      <c r="JG9392" s="73">
        <f t="shared" si="6109"/>
        <v>279.47000000000003</v>
      </c>
      <c r="JH9392" s="73">
        <f t="shared" si="6109"/>
        <v>279.47000000000003</v>
      </c>
      <c r="JI9392" s="73">
        <f t="shared" si="6109"/>
        <v>279.47000000000003</v>
      </c>
      <c r="JJ9392" s="73">
        <f t="shared" si="6109"/>
        <v>279.47000000000003</v>
      </c>
      <c r="JK9392" s="73">
        <f t="shared" si="6109"/>
        <v>279.47000000000003</v>
      </c>
      <c r="JL9392" s="73">
        <f t="shared" si="6109"/>
        <v>279.47000000000003</v>
      </c>
      <c r="JM9392" s="73">
        <f t="shared" si="6109"/>
        <v>279.47000000000003</v>
      </c>
      <c r="JN9392" s="73">
        <f t="shared" si="6109"/>
        <v>279.47000000000003</v>
      </c>
      <c r="JO9392" s="73">
        <f t="shared" si="6109"/>
        <v>279.47000000000003</v>
      </c>
      <c r="JP9392" s="73">
        <f t="shared" si="6109"/>
        <v>279.47000000000003</v>
      </c>
      <c r="JQ9392" s="73">
        <f t="shared" si="6109"/>
        <v>279.47000000000003</v>
      </c>
      <c r="JR9392" s="73">
        <f t="shared" si="6109"/>
        <v>279.47000000000003</v>
      </c>
      <c r="JS9392" s="73">
        <f t="shared" si="6109"/>
        <v>279.47000000000003</v>
      </c>
      <c r="JT9392" s="73">
        <f t="shared" si="6109"/>
        <v>279.47000000000003</v>
      </c>
      <c r="JU9392" s="73">
        <f t="shared" si="6109"/>
        <v>279.47000000000003</v>
      </c>
      <c r="JV9392" s="73">
        <f t="shared" si="6109"/>
        <v>279.47000000000003</v>
      </c>
      <c r="JW9392" s="73">
        <f t="shared" si="6109"/>
        <v>279.47000000000003</v>
      </c>
      <c r="JX9392" s="73">
        <f t="shared" si="6109"/>
        <v>279.47000000000003</v>
      </c>
      <c r="JY9392" s="73">
        <f t="shared" si="6109"/>
        <v>279.47000000000003</v>
      </c>
      <c r="JZ9392" s="73">
        <f t="shared" si="6109"/>
        <v>279.47000000000003</v>
      </c>
      <c r="KA9392" s="73">
        <f t="shared" si="6109"/>
        <v>279.47000000000003</v>
      </c>
      <c r="KB9392" s="73">
        <f t="shared" si="6109"/>
        <v>279.47000000000003</v>
      </c>
      <c r="KC9392" s="73">
        <f t="shared" si="6109"/>
        <v>279.47000000000003</v>
      </c>
      <c r="KD9392" s="73">
        <f t="shared" si="6109"/>
        <v>279.47000000000003</v>
      </c>
      <c r="KE9392" s="73">
        <f t="shared" si="6109"/>
        <v>279.47000000000003</v>
      </c>
      <c r="KF9392" s="73">
        <f t="shared" si="6109"/>
        <v>279.47000000000003</v>
      </c>
      <c r="KG9392" s="73">
        <f t="shared" si="6109"/>
        <v>279.47000000000003</v>
      </c>
      <c r="KH9392">
        <v>279.47000000000003</v>
      </c>
      <c r="KL9392" s="84"/>
      <c r="KP9392" s="84"/>
      <c r="KS9392" s="74"/>
      <c r="KT9392" s="74"/>
      <c r="KU9392" s="16"/>
      <c r="KV9392" s="72"/>
      <c r="KW9392" s="72"/>
      <c r="KX9392" s="16"/>
      <c r="KZ9392" s="16"/>
      <c r="LA9392" s="16"/>
      <c r="LB9392" s="74"/>
      <c r="LC9392" s="74"/>
    </row>
    <row r="9393" spans="2:315" x14ac:dyDescent="0.35">
      <c r="B9393">
        <v>287</v>
      </c>
      <c r="C9393">
        <f t="shared" ref="C9393:C9406" si="6110">C9392+0.01</f>
        <v>2.8650000000000002</v>
      </c>
      <c r="E9393" s="92">
        <v>279.47000000000003</v>
      </c>
      <c r="F9393" s="73">
        <f t="shared" ref="F9393:BQ9393" si="6111">(E9393+$F$9100*$F$9102*($F$55/$F$9101*E9392+$F$55/$F$9101*E9394))/(1+$F$9100*$F$9102*($F$55/$F$9101+$F$55/$F$9101))</f>
        <v>279.47000000000003</v>
      </c>
      <c r="G9393" s="73">
        <f t="shared" si="6111"/>
        <v>279.47000000000003</v>
      </c>
      <c r="H9393" s="73">
        <f t="shared" si="6111"/>
        <v>279.47000000000003</v>
      </c>
      <c r="I9393" s="73">
        <f t="shared" si="6111"/>
        <v>279.47000000000003</v>
      </c>
      <c r="J9393" s="73">
        <f t="shared" si="6111"/>
        <v>279.47000000000003</v>
      </c>
      <c r="K9393" s="73">
        <f t="shared" si="6111"/>
        <v>279.47000000000003</v>
      </c>
      <c r="L9393" s="73">
        <f t="shared" si="6111"/>
        <v>279.47000000000003</v>
      </c>
      <c r="M9393" s="73">
        <f t="shared" si="6111"/>
        <v>279.47000000000003</v>
      </c>
      <c r="N9393" s="73">
        <f t="shared" si="6111"/>
        <v>279.47000000000003</v>
      </c>
      <c r="O9393" s="73">
        <f t="shared" si="6111"/>
        <v>279.47000000000003</v>
      </c>
      <c r="P9393" s="73">
        <f t="shared" si="6111"/>
        <v>279.47000000000003</v>
      </c>
      <c r="Q9393" s="73">
        <f t="shared" si="6111"/>
        <v>279.47000000000003</v>
      </c>
      <c r="R9393" s="73">
        <f t="shared" si="6111"/>
        <v>279.47000000000003</v>
      </c>
      <c r="S9393" s="73">
        <f t="shared" si="6111"/>
        <v>279.47000000000003</v>
      </c>
      <c r="T9393" s="73">
        <f t="shared" si="6111"/>
        <v>279.47000000000003</v>
      </c>
      <c r="U9393" s="73">
        <f t="shared" si="6111"/>
        <v>279.47000000000003</v>
      </c>
      <c r="V9393" s="73">
        <f t="shared" si="6111"/>
        <v>279.47000000000003</v>
      </c>
      <c r="W9393" s="73">
        <f t="shared" si="6111"/>
        <v>279.47000000000003</v>
      </c>
      <c r="X9393" s="73">
        <f t="shared" si="6111"/>
        <v>279.47000000000003</v>
      </c>
      <c r="Y9393" s="73">
        <f t="shared" si="6111"/>
        <v>279.47000000000003</v>
      </c>
      <c r="Z9393" s="73">
        <f t="shared" si="6111"/>
        <v>279.47000000000003</v>
      </c>
      <c r="AA9393" s="73">
        <f t="shared" si="6111"/>
        <v>279.47000000000003</v>
      </c>
      <c r="AB9393" s="73">
        <f t="shared" si="6111"/>
        <v>279.47000000000003</v>
      </c>
      <c r="AC9393" s="73">
        <f t="shared" si="6111"/>
        <v>279.47000000000003</v>
      </c>
      <c r="AD9393" s="73">
        <f t="shared" si="6111"/>
        <v>279.47000000000003</v>
      </c>
      <c r="AE9393" s="73">
        <f t="shared" si="6111"/>
        <v>279.47000000000003</v>
      </c>
      <c r="AF9393" s="73">
        <f t="shared" si="6111"/>
        <v>279.47000000000003</v>
      </c>
      <c r="AG9393" s="73">
        <f t="shared" si="6111"/>
        <v>279.47000000000003</v>
      </c>
      <c r="AH9393" s="73">
        <f t="shared" si="6111"/>
        <v>279.47000000000003</v>
      </c>
      <c r="AI9393" s="73">
        <f t="shared" si="6111"/>
        <v>279.47000000000003</v>
      </c>
      <c r="AJ9393" s="73">
        <f t="shared" si="6111"/>
        <v>279.47000000000003</v>
      </c>
      <c r="AK9393" s="73">
        <f t="shared" si="6111"/>
        <v>279.47000000000003</v>
      </c>
      <c r="AL9393" s="73">
        <f t="shared" si="6111"/>
        <v>279.47000000000003</v>
      </c>
      <c r="AM9393" s="73">
        <f t="shared" si="6111"/>
        <v>279.47000000000003</v>
      </c>
      <c r="AN9393" s="73">
        <f t="shared" si="6111"/>
        <v>279.47000000000003</v>
      </c>
      <c r="AO9393" s="73">
        <f t="shared" si="6111"/>
        <v>279.47000000000003</v>
      </c>
      <c r="AP9393" s="73">
        <f t="shared" si="6111"/>
        <v>279.47000000000003</v>
      </c>
      <c r="AQ9393" s="73">
        <f t="shared" si="6111"/>
        <v>279.47000000000003</v>
      </c>
      <c r="AR9393" s="73">
        <f t="shared" si="6111"/>
        <v>279.47000000000003</v>
      </c>
      <c r="AS9393" s="73">
        <f t="shared" si="6111"/>
        <v>279.47000000000003</v>
      </c>
      <c r="AT9393" s="73">
        <f t="shared" si="6111"/>
        <v>279.47000000000003</v>
      </c>
      <c r="AU9393" s="73">
        <f t="shared" si="6111"/>
        <v>279.47000000000003</v>
      </c>
      <c r="AV9393" s="73">
        <f t="shared" si="6111"/>
        <v>279.47000000000003</v>
      </c>
      <c r="AW9393" s="73">
        <f t="shared" si="6111"/>
        <v>279.47000000000003</v>
      </c>
      <c r="AX9393" s="73">
        <f t="shared" si="6111"/>
        <v>279.47000000000003</v>
      </c>
      <c r="AY9393" s="73">
        <f t="shared" si="6111"/>
        <v>279.47000000000003</v>
      </c>
      <c r="AZ9393" s="73">
        <f t="shared" si="6111"/>
        <v>279.47000000000003</v>
      </c>
      <c r="BA9393" s="73">
        <f t="shared" si="6111"/>
        <v>279.47000000000003</v>
      </c>
      <c r="BB9393" s="73">
        <f t="shared" si="6111"/>
        <v>279.47000000000003</v>
      </c>
      <c r="BC9393" s="73">
        <f t="shared" si="6111"/>
        <v>279.47000000000003</v>
      </c>
      <c r="BD9393" s="73">
        <f t="shared" si="6111"/>
        <v>279.47000000000003</v>
      </c>
      <c r="BE9393" s="73">
        <f t="shared" si="6111"/>
        <v>279.47000000000003</v>
      </c>
      <c r="BF9393" s="73">
        <f t="shared" si="6111"/>
        <v>279.47000000000003</v>
      </c>
      <c r="BG9393" s="73">
        <f t="shared" si="6111"/>
        <v>279.47000000000003</v>
      </c>
      <c r="BH9393" s="73">
        <f t="shared" si="6111"/>
        <v>279.47000000000003</v>
      </c>
      <c r="BI9393" s="73">
        <f t="shared" si="6111"/>
        <v>279.47000000000003</v>
      </c>
      <c r="BJ9393" s="73">
        <f t="shared" si="6111"/>
        <v>279.47000000000003</v>
      </c>
      <c r="BK9393" s="73">
        <f t="shared" si="6111"/>
        <v>279.47000000000003</v>
      </c>
      <c r="BL9393" s="73">
        <f t="shared" si="6111"/>
        <v>279.47000000000003</v>
      </c>
      <c r="BM9393" s="73">
        <f t="shared" si="6111"/>
        <v>279.47000000000003</v>
      </c>
      <c r="BN9393" s="73">
        <f t="shared" si="6111"/>
        <v>279.47000000000003</v>
      </c>
      <c r="BO9393" s="73">
        <f t="shared" si="6111"/>
        <v>279.47000000000003</v>
      </c>
      <c r="BP9393" s="73">
        <f t="shared" si="6111"/>
        <v>279.47000000000003</v>
      </c>
      <c r="BQ9393" s="73">
        <f t="shared" si="6111"/>
        <v>279.47000000000003</v>
      </c>
      <c r="BR9393" s="73">
        <f t="shared" ref="BR9393:EC9393" si="6112">(BQ9393+$F$9100*$F$9102*($F$55/$F$9101*BQ9392+$F$55/$F$9101*BQ9394))/(1+$F$9100*$F$9102*($F$55/$F$9101+$F$55/$F$9101))</f>
        <v>279.47000000000003</v>
      </c>
      <c r="BS9393" s="73">
        <f t="shared" si="6112"/>
        <v>279.47000000000003</v>
      </c>
      <c r="BT9393" s="73">
        <f t="shared" si="6112"/>
        <v>279.47000000000003</v>
      </c>
      <c r="BU9393" s="73">
        <f t="shared" si="6112"/>
        <v>279.47000000000003</v>
      </c>
      <c r="BV9393" s="73">
        <f t="shared" si="6112"/>
        <v>279.47000000000003</v>
      </c>
      <c r="BW9393" s="73">
        <f t="shared" si="6112"/>
        <v>279.47000000000003</v>
      </c>
      <c r="BX9393" s="73">
        <f t="shared" si="6112"/>
        <v>279.47000000000003</v>
      </c>
      <c r="BY9393" s="73">
        <f t="shared" si="6112"/>
        <v>279.47000000000003</v>
      </c>
      <c r="BZ9393" s="73">
        <f t="shared" si="6112"/>
        <v>279.47000000000003</v>
      </c>
      <c r="CA9393" s="73">
        <f t="shared" si="6112"/>
        <v>279.47000000000003</v>
      </c>
      <c r="CB9393" s="73">
        <f t="shared" si="6112"/>
        <v>279.47000000000003</v>
      </c>
      <c r="CC9393" s="73">
        <f t="shared" si="6112"/>
        <v>279.47000000000003</v>
      </c>
      <c r="CD9393" s="73">
        <f t="shared" si="6112"/>
        <v>279.47000000000003</v>
      </c>
      <c r="CE9393" s="73">
        <f t="shared" si="6112"/>
        <v>279.47000000000003</v>
      </c>
      <c r="CF9393" s="73">
        <f t="shared" si="6112"/>
        <v>279.47000000000003</v>
      </c>
      <c r="CG9393" s="73">
        <f t="shared" si="6112"/>
        <v>279.47000000000003</v>
      </c>
      <c r="CH9393" s="73">
        <f t="shared" si="6112"/>
        <v>279.47000000000003</v>
      </c>
      <c r="CI9393" s="73">
        <f t="shared" si="6112"/>
        <v>279.47000000000003</v>
      </c>
      <c r="CJ9393" s="73">
        <f t="shared" si="6112"/>
        <v>279.47000000000003</v>
      </c>
      <c r="CK9393" s="73">
        <f t="shared" si="6112"/>
        <v>279.47000000000003</v>
      </c>
      <c r="CL9393" s="73">
        <f t="shared" si="6112"/>
        <v>279.47000000000003</v>
      </c>
      <c r="CM9393" s="73">
        <f t="shared" si="6112"/>
        <v>279.47000000000003</v>
      </c>
      <c r="CN9393" s="73">
        <f t="shared" si="6112"/>
        <v>279.47000000000003</v>
      </c>
      <c r="CO9393" s="73">
        <f t="shared" si="6112"/>
        <v>279.47000000000003</v>
      </c>
      <c r="CP9393" s="73">
        <f t="shared" si="6112"/>
        <v>279.47000000000003</v>
      </c>
      <c r="CQ9393" s="73">
        <f t="shared" si="6112"/>
        <v>279.47000000000003</v>
      </c>
      <c r="CR9393" s="73">
        <f t="shared" si="6112"/>
        <v>279.47000000000003</v>
      </c>
      <c r="CS9393" s="73">
        <f t="shared" si="6112"/>
        <v>279.47000000000003</v>
      </c>
      <c r="CT9393" s="73">
        <f t="shared" si="6112"/>
        <v>279.47000000000003</v>
      </c>
      <c r="CU9393" s="73">
        <f t="shared" si="6112"/>
        <v>279.47000000000003</v>
      </c>
      <c r="CV9393" s="73">
        <f t="shared" si="6112"/>
        <v>279.47000000000003</v>
      </c>
      <c r="CW9393" s="73">
        <f t="shared" si="6112"/>
        <v>279.47000000000003</v>
      </c>
      <c r="CX9393" s="73">
        <f t="shared" si="6112"/>
        <v>279.47000000000003</v>
      </c>
      <c r="CY9393" s="73">
        <f t="shared" si="6112"/>
        <v>279.47000000000003</v>
      </c>
      <c r="CZ9393" s="73">
        <f t="shared" si="6112"/>
        <v>279.47000000000003</v>
      </c>
      <c r="DA9393" s="73">
        <f t="shared" si="6112"/>
        <v>279.47000000000003</v>
      </c>
      <c r="DB9393" s="73">
        <f t="shared" si="6112"/>
        <v>279.47000000000003</v>
      </c>
      <c r="DC9393" s="73">
        <f t="shared" si="6112"/>
        <v>279.47000000000003</v>
      </c>
      <c r="DD9393" s="73">
        <f t="shared" si="6112"/>
        <v>279.47000000000003</v>
      </c>
      <c r="DE9393" s="73">
        <f t="shared" si="6112"/>
        <v>279.47000000000003</v>
      </c>
      <c r="DF9393" s="73">
        <f t="shared" si="6112"/>
        <v>279.47000000000003</v>
      </c>
      <c r="DG9393" s="73">
        <f t="shared" si="6112"/>
        <v>279.47000000000003</v>
      </c>
      <c r="DH9393" s="73">
        <f t="shared" si="6112"/>
        <v>279.47000000000003</v>
      </c>
      <c r="DI9393" s="73">
        <f t="shared" si="6112"/>
        <v>279.47000000000003</v>
      </c>
      <c r="DJ9393" s="73">
        <f t="shared" si="6112"/>
        <v>279.47000000000003</v>
      </c>
      <c r="DK9393" s="73">
        <f t="shared" si="6112"/>
        <v>279.47000000000003</v>
      </c>
      <c r="DL9393" s="73">
        <f t="shared" si="6112"/>
        <v>279.47000000000003</v>
      </c>
      <c r="DM9393" s="73">
        <f t="shared" si="6112"/>
        <v>279.47000000000003</v>
      </c>
      <c r="DN9393" s="73">
        <f t="shared" si="6112"/>
        <v>279.47000000000003</v>
      </c>
      <c r="DO9393" s="73">
        <f t="shared" si="6112"/>
        <v>279.47000000000003</v>
      </c>
      <c r="DP9393" s="73">
        <f t="shared" si="6112"/>
        <v>279.47000000000003</v>
      </c>
      <c r="DQ9393" s="73">
        <f t="shared" si="6112"/>
        <v>279.47000000000003</v>
      </c>
      <c r="DR9393" s="73">
        <f t="shared" si="6112"/>
        <v>279.47000000000003</v>
      </c>
      <c r="DS9393" s="73">
        <f t="shared" si="6112"/>
        <v>279.47000000000003</v>
      </c>
      <c r="DT9393" s="73">
        <f t="shared" si="6112"/>
        <v>279.47000000000003</v>
      </c>
      <c r="DU9393" s="73">
        <f t="shared" si="6112"/>
        <v>279.47000000000003</v>
      </c>
      <c r="DV9393" s="73">
        <f t="shared" si="6112"/>
        <v>279.47000000000003</v>
      </c>
      <c r="DW9393" s="73">
        <f t="shared" si="6112"/>
        <v>279.47000000000003</v>
      </c>
      <c r="DX9393" s="73">
        <f t="shared" si="6112"/>
        <v>279.47000000000003</v>
      </c>
      <c r="DY9393" s="73">
        <f t="shared" si="6112"/>
        <v>279.47000000000003</v>
      </c>
      <c r="DZ9393" s="73">
        <f t="shared" si="6112"/>
        <v>279.47000000000003</v>
      </c>
      <c r="EA9393" s="73">
        <f t="shared" si="6112"/>
        <v>279.47000000000003</v>
      </c>
      <c r="EB9393" s="73">
        <f t="shared" si="6112"/>
        <v>279.47000000000003</v>
      </c>
      <c r="EC9393" s="73">
        <f t="shared" si="6112"/>
        <v>279.47000000000003</v>
      </c>
      <c r="ED9393" s="73">
        <f t="shared" ref="ED9393:GO9393" si="6113">(EC9393+$F$9100*$F$9102*($F$55/$F$9101*EC9392+$F$55/$F$9101*EC9394))/(1+$F$9100*$F$9102*($F$55/$F$9101+$F$55/$F$9101))</f>
        <v>279.47000000000003</v>
      </c>
      <c r="EE9393" s="73">
        <f t="shared" si="6113"/>
        <v>279.47000000000003</v>
      </c>
      <c r="EF9393" s="73">
        <f t="shared" si="6113"/>
        <v>279.47000000000003</v>
      </c>
      <c r="EG9393" s="73">
        <f t="shared" si="6113"/>
        <v>279.47000000000003</v>
      </c>
      <c r="EH9393" s="73">
        <f t="shared" si="6113"/>
        <v>279.47000000000003</v>
      </c>
      <c r="EI9393" s="73">
        <f t="shared" si="6113"/>
        <v>279.47000000000003</v>
      </c>
      <c r="EJ9393" s="73">
        <f t="shared" si="6113"/>
        <v>279.47000000000003</v>
      </c>
      <c r="EK9393" s="73">
        <f t="shared" si="6113"/>
        <v>279.47000000000003</v>
      </c>
      <c r="EL9393" s="73">
        <f t="shared" si="6113"/>
        <v>279.47000000000003</v>
      </c>
      <c r="EM9393" s="73">
        <f t="shared" si="6113"/>
        <v>279.47000000000003</v>
      </c>
      <c r="EN9393" s="73">
        <f t="shared" si="6113"/>
        <v>279.47000000000003</v>
      </c>
      <c r="EO9393" s="73">
        <f t="shared" si="6113"/>
        <v>279.47000000000003</v>
      </c>
      <c r="EP9393" s="73">
        <f t="shared" si="6113"/>
        <v>279.47000000000003</v>
      </c>
      <c r="EQ9393" s="73">
        <f t="shared" si="6113"/>
        <v>279.47000000000003</v>
      </c>
      <c r="ER9393" s="73">
        <f t="shared" si="6113"/>
        <v>279.47000000000003</v>
      </c>
      <c r="ES9393" s="73">
        <f t="shared" si="6113"/>
        <v>279.47000000000003</v>
      </c>
      <c r="ET9393" s="73">
        <f t="shared" si="6113"/>
        <v>279.47000000000003</v>
      </c>
      <c r="EU9393" s="73">
        <f t="shared" si="6113"/>
        <v>279.47000000000003</v>
      </c>
      <c r="EV9393" s="73">
        <f t="shared" si="6113"/>
        <v>279.47000000000003</v>
      </c>
      <c r="EW9393" s="73">
        <f t="shared" si="6113"/>
        <v>279.47000000000003</v>
      </c>
      <c r="EX9393" s="73">
        <f t="shared" si="6113"/>
        <v>279.47000000000003</v>
      </c>
      <c r="EY9393" s="73">
        <f t="shared" si="6113"/>
        <v>279.47000000000003</v>
      </c>
      <c r="EZ9393" s="73">
        <f t="shared" si="6113"/>
        <v>279.47000000000003</v>
      </c>
      <c r="FA9393" s="73">
        <f t="shared" si="6113"/>
        <v>279.47000000000003</v>
      </c>
      <c r="FB9393" s="73">
        <f t="shared" si="6113"/>
        <v>279.47000000000003</v>
      </c>
      <c r="FC9393" s="73">
        <f t="shared" si="6113"/>
        <v>279.47000000000003</v>
      </c>
      <c r="FD9393" s="73">
        <f t="shared" si="6113"/>
        <v>279.47000000000003</v>
      </c>
      <c r="FE9393" s="73">
        <f t="shared" si="6113"/>
        <v>279.47000000000003</v>
      </c>
      <c r="FF9393" s="73">
        <f t="shared" si="6113"/>
        <v>279.47000000000003</v>
      </c>
      <c r="FG9393" s="73">
        <f t="shared" si="6113"/>
        <v>279.47000000000003</v>
      </c>
      <c r="FH9393" s="73">
        <f t="shared" si="6113"/>
        <v>279.47000000000003</v>
      </c>
      <c r="FI9393" s="73">
        <f t="shared" si="6113"/>
        <v>279.47000000000003</v>
      </c>
      <c r="FJ9393" s="73">
        <f t="shared" si="6113"/>
        <v>279.47000000000003</v>
      </c>
      <c r="FK9393" s="73">
        <f t="shared" si="6113"/>
        <v>279.47000000000003</v>
      </c>
      <c r="FL9393" s="73">
        <f t="shared" si="6113"/>
        <v>279.47000000000003</v>
      </c>
      <c r="FM9393" s="73">
        <f t="shared" si="6113"/>
        <v>279.47000000000003</v>
      </c>
      <c r="FN9393" s="73">
        <f t="shared" si="6113"/>
        <v>279.47000000000003</v>
      </c>
      <c r="FO9393" s="73">
        <f t="shared" si="6113"/>
        <v>279.47000000000003</v>
      </c>
      <c r="FP9393" s="73">
        <f t="shared" si="6113"/>
        <v>279.47000000000003</v>
      </c>
      <c r="FQ9393" s="73">
        <f t="shared" si="6113"/>
        <v>279.47000000000003</v>
      </c>
      <c r="FR9393" s="73">
        <f t="shared" si="6113"/>
        <v>279.47000000000003</v>
      </c>
      <c r="FS9393" s="73">
        <f t="shared" si="6113"/>
        <v>279.47000000000003</v>
      </c>
      <c r="FT9393" s="73">
        <f t="shared" si="6113"/>
        <v>279.47000000000003</v>
      </c>
      <c r="FU9393" s="73">
        <f t="shared" si="6113"/>
        <v>279.47000000000003</v>
      </c>
      <c r="FV9393" s="73">
        <f t="shared" si="6113"/>
        <v>279.47000000000003</v>
      </c>
      <c r="FW9393" s="73">
        <f t="shared" si="6113"/>
        <v>279.47000000000003</v>
      </c>
      <c r="FX9393" s="73">
        <f t="shared" si="6113"/>
        <v>279.47000000000003</v>
      </c>
      <c r="FY9393" s="73">
        <f t="shared" si="6113"/>
        <v>279.47000000000003</v>
      </c>
      <c r="FZ9393" s="73">
        <f t="shared" si="6113"/>
        <v>279.47000000000003</v>
      </c>
      <c r="GA9393" s="73">
        <f t="shared" si="6113"/>
        <v>279.47000000000003</v>
      </c>
      <c r="GB9393" s="73">
        <f t="shared" si="6113"/>
        <v>279.47000000000003</v>
      </c>
      <c r="GC9393" s="73">
        <f t="shared" si="6113"/>
        <v>279.47000000000003</v>
      </c>
      <c r="GD9393" s="73">
        <f t="shared" si="6113"/>
        <v>279.47000000000003</v>
      </c>
      <c r="GE9393" s="73">
        <f t="shared" si="6113"/>
        <v>279.47000000000003</v>
      </c>
      <c r="GF9393" s="73">
        <f t="shared" si="6113"/>
        <v>279.47000000000003</v>
      </c>
      <c r="GG9393" s="73">
        <f t="shared" si="6113"/>
        <v>279.47000000000003</v>
      </c>
      <c r="GH9393" s="73">
        <f t="shared" si="6113"/>
        <v>279.47000000000003</v>
      </c>
      <c r="GI9393" s="73">
        <f t="shared" si="6113"/>
        <v>279.47000000000003</v>
      </c>
      <c r="GJ9393" s="73">
        <f t="shared" si="6113"/>
        <v>279.47000000000003</v>
      </c>
      <c r="GK9393" s="73">
        <f t="shared" si="6113"/>
        <v>279.47000000000003</v>
      </c>
      <c r="GL9393" s="73">
        <f t="shared" si="6113"/>
        <v>279.47000000000003</v>
      </c>
      <c r="GM9393" s="73">
        <f t="shared" si="6113"/>
        <v>279.47000000000003</v>
      </c>
      <c r="GN9393" s="73">
        <f t="shared" si="6113"/>
        <v>279.47000000000003</v>
      </c>
      <c r="GO9393" s="73">
        <f t="shared" si="6113"/>
        <v>279.47000000000003</v>
      </c>
      <c r="GP9393" s="73">
        <f t="shared" ref="GP9393:JA9393" si="6114">(GO9393+$F$9100*$F$9102*($F$55/$F$9101*GO9392+$F$55/$F$9101*GO9394))/(1+$F$9100*$F$9102*($F$55/$F$9101+$F$55/$F$9101))</f>
        <v>279.47000000000003</v>
      </c>
      <c r="GQ9393" s="73">
        <f t="shared" si="6114"/>
        <v>279.47000000000003</v>
      </c>
      <c r="GR9393" s="73">
        <f t="shared" si="6114"/>
        <v>279.47000000000003</v>
      </c>
      <c r="GS9393" s="73">
        <f t="shared" si="6114"/>
        <v>279.47000000000003</v>
      </c>
      <c r="GT9393" s="73">
        <f t="shared" si="6114"/>
        <v>279.47000000000003</v>
      </c>
      <c r="GU9393" s="73">
        <f t="shared" si="6114"/>
        <v>279.47000000000003</v>
      </c>
      <c r="GV9393" s="73">
        <f t="shared" si="6114"/>
        <v>279.47000000000003</v>
      </c>
      <c r="GW9393" s="73">
        <f t="shared" si="6114"/>
        <v>279.47000000000003</v>
      </c>
      <c r="GX9393" s="73">
        <f t="shared" si="6114"/>
        <v>279.47000000000003</v>
      </c>
      <c r="GY9393" s="73">
        <f t="shared" si="6114"/>
        <v>279.47000000000003</v>
      </c>
      <c r="GZ9393" s="73">
        <f t="shared" si="6114"/>
        <v>279.47000000000003</v>
      </c>
      <c r="HA9393" s="73">
        <f t="shared" si="6114"/>
        <v>279.47000000000003</v>
      </c>
      <c r="HB9393" s="73">
        <f t="shared" si="6114"/>
        <v>279.47000000000003</v>
      </c>
      <c r="HC9393" s="73">
        <f t="shared" si="6114"/>
        <v>279.47000000000003</v>
      </c>
      <c r="HD9393" s="73">
        <f t="shared" si="6114"/>
        <v>279.47000000000003</v>
      </c>
      <c r="HE9393" s="73">
        <f t="shared" si="6114"/>
        <v>279.47000000000003</v>
      </c>
      <c r="HF9393" s="73">
        <f t="shared" si="6114"/>
        <v>279.47000000000003</v>
      </c>
      <c r="HG9393" s="73">
        <f t="shared" si="6114"/>
        <v>279.47000000000003</v>
      </c>
      <c r="HH9393" s="73">
        <f t="shared" si="6114"/>
        <v>279.47000000000003</v>
      </c>
      <c r="HI9393" s="73">
        <f t="shared" si="6114"/>
        <v>279.47000000000003</v>
      </c>
      <c r="HJ9393" s="73">
        <f t="shared" si="6114"/>
        <v>279.47000000000003</v>
      </c>
      <c r="HK9393" s="73">
        <f t="shared" si="6114"/>
        <v>279.47000000000003</v>
      </c>
      <c r="HL9393" s="73">
        <f t="shared" si="6114"/>
        <v>279.47000000000003</v>
      </c>
      <c r="HM9393" s="73">
        <f t="shared" si="6114"/>
        <v>279.47000000000003</v>
      </c>
      <c r="HN9393" s="73">
        <f t="shared" si="6114"/>
        <v>279.47000000000003</v>
      </c>
      <c r="HO9393" s="73">
        <f t="shared" si="6114"/>
        <v>279.47000000000003</v>
      </c>
      <c r="HP9393" s="73">
        <f t="shared" si="6114"/>
        <v>279.47000000000003</v>
      </c>
      <c r="HQ9393" s="73">
        <f t="shared" si="6114"/>
        <v>279.47000000000003</v>
      </c>
      <c r="HR9393" s="73">
        <f t="shared" si="6114"/>
        <v>279.47000000000003</v>
      </c>
      <c r="HS9393" s="73">
        <f t="shared" si="6114"/>
        <v>279.47000000000003</v>
      </c>
      <c r="HT9393" s="73">
        <f t="shared" si="6114"/>
        <v>279.47000000000003</v>
      </c>
      <c r="HU9393" s="73">
        <f t="shared" si="6114"/>
        <v>279.47000000000003</v>
      </c>
      <c r="HV9393" s="73">
        <f t="shared" si="6114"/>
        <v>279.47000000000003</v>
      </c>
      <c r="HW9393" s="73">
        <f t="shared" si="6114"/>
        <v>279.47000000000003</v>
      </c>
      <c r="HX9393" s="73">
        <f t="shared" si="6114"/>
        <v>279.47000000000003</v>
      </c>
      <c r="HY9393" s="73">
        <f t="shared" si="6114"/>
        <v>279.47000000000003</v>
      </c>
      <c r="HZ9393" s="73">
        <f t="shared" si="6114"/>
        <v>279.47000000000003</v>
      </c>
      <c r="IA9393" s="73">
        <f t="shared" si="6114"/>
        <v>279.47000000000003</v>
      </c>
      <c r="IB9393" s="73">
        <f t="shared" si="6114"/>
        <v>279.47000000000003</v>
      </c>
      <c r="IC9393" s="73">
        <f t="shared" si="6114"/>
        <v>279.47000000000003</v>
      </c>
      <c r="ID9393" s="73">
        <f t="shared" si="6114"/>
        <v>279.47000000000003</v>
      </c>
      <c r="IE9393" s="73">
        <f t="shared" si="6114"/>
        <v>279.47000000000003</v>
      </c>
      <c r="IF9393" s="73">
        <f t="shared" si="6114"/>
        <v>279.47000000000003</v>
      </c>
      <c r="IG9393" s="73">
        <f t="shared" si="6114"/>
        <v>279.47000000000003</v>
      </c>
      <c r="IH9393" s="73">
        <f t="shared" si="6114"/>
        <v>279.47000000000003</v>
      </c>
      <c r="II9393" s="73">
        <f t="shared" si="6114"/>
        <v>279.47000000000003</v>
      </c>
      <c r="IJ9393" s="73">
        <f t="shared" si="6114"/>
        <v>279.47000000000003</v>
      </c>
      <c r="IK9393" s="73">
        <f t="shared" si="6114"/>
        <v>279.47000000000003</v>
      </c>
      <c r="IL9393" s="73">
        <f t="shared" si="6114"/>
        <v>279.47000000000003</v>
      </c>
      <c r="IM9393" s="73">
        <f t="shared" si="6114"/>
        <v>279.47000000000003</v>
      </c>
      <c r="IN9393" s="73">
        <f t="shared" si="6114"/>
        <v>279.47000000000003</v>
      </c>
      <c r="IO9393" s="73">
        <f t="shared" si="6114"/>
        <v>279.47000000000003</v>
      </c>
      <c r="IP9393" s="73">
        <f t="shared" si="6114"/>
        <v>279.47000000000003</v>
      </c>
      <c r="IQ9393" s="73">
        <f t="shared" si="6114"/>
        <v>279.47000000000003</v>
      </c>
      <c r="IR9393" s="73">
        <f t="shared" si="6114"/>
        <v>279.47000000000003</v>
      </c>
      <c r="IS9393" s="73">
        <f t="shared" si="6114"/>
        <v>279.47000000000003</v>
      </c>
      <c r="IT9393" s="73">
        <f t="shared" si="6114"/>
        <v>279.47000000000003</v>
      </c>
      <c r="IU9393" s="73">
        <f t="shared" si="6114"/>
        <v>279.47000000000003</v>
      </c>
      <c r="IV9393" s="73">
        <f t="shared" si="6114"/>
        <v>279.47000000000003</v>
      </c>
      <c r="IW9393" s="73">
        <f t="shared" si="6114"/>
        <v>279.47000000000003</v>
      </c>
      <c r="IX9393" s="73">
        <f t="shared" si="6114"/>
        <v>279.47000000000003</v>
      </c>
      <c r="IY9393" s="73">
        <f t="shared" si="6114"/>
        <v>279.47000000000003</v>
      </c>
      <c r="IZ9393" s="73">
        <f t="shared" si="6114"/>
        <v>279.47000000000003</v>
      </c>
      <c r="JA9393" s="73">
        <f t="shared" si="6114"/>
        <v>279.47000000000003</v>
      </c>
      <c r="JB9393" s="73">
        <f t="shared" ref="JB9393:KG9393" si="6115">(JA9393+$F$9100*$F$9102*($F$55/$F$9101*JA9392+$F$55/$F$9101*JA9394))/(1+$F$9100*$F$9102*($F$55/$F$9101+$F$55/$F$9101))</f>
        <v>279.47000000000003</v>
      </c>
      <c r="JC9393" s="73">
        <f t="shared" si="6115"/>
        <v>279.47000000000003</v>
      </c>
      <c r="JD9393" s="73">
        <f t="shared" si="6115"/>
        <v>279.47000000000003</v>
      </c>
      <c r="JE9393" s="73">
        <f t="shared" si="6115"/>
        <v>279.47000000000003</v>
      </c>
      <c r="JF9393" s="73">
        <f t="shared" si="6115"/>
        <v>279.47000000000003</v>
      </c>
      <c r="JG9393" s="73">
        <f t="shared" si="6115"/>
        <v>279.47000000000003</v>
      </c>
      <c r="JH9393" s="73">
        <f t="shared" si="6115"/>
        <v>279.47000000000003</v>
      </c>
      <c r="JI9393" s="73">
        <f t="shared" si="6115"/>
        <v>279.47000000000003</v>
      </c>
      <c r="JJ9393" s="73">
        <f t="shared" si="6115"/>
        <v>279.47000000000003</v>
      </c>
      <c r="JK9393" s="73">
        <f t="shared" si="6115"/>
        <v>279.47000000000003</v>
      </c>
      <c r="JL9393" s="73">
        <f t="shared" si="6115"/>
        <v>279.47000000000003</v>
      </c>
      <c r="JM9393" s="73">
        <f t="shared" si="6115"/>
        <v>279.47000000000003</v>
      </c>
      <c r="JN9393" s="73">
        <f t="shared" si="6115"/>
        <v>279.47000000000003</v>
      </c>
      <c r="JO9393" s="73">
        <f t="shared" si="6115"/>
        <v>279.47000000000003</v>
      </c>
      <c r="JP9393" s="73">
        <f t="shared" si="6115"/>
        <v>279.47000000000003</v>
      </c>
      <c r="JQ9393" s="73">
        <f t="shared" si="6115"/>
        <v>279.47000000000003</v>
      </c>
      <c r="JR9393" s="73">
        <f t="shared" si="6115"/>
        <v>279.47000000000003</v>
      </c>
      <c r="JS9393" s="73">
        <f t="shared" si="6115"/>
        <v>279.47000000000003</v>
      </c>
      <c r="JT9393" s="73">
        <f t="shared" si="6115"/>
        <v>279.47000000000003</v>
      </c>
      <c r="JU9393" s="73">
        <f t="shared" si="6115"/>
        <v>279.47000000000003</v>
      </c>
      <c r="JV9393" s="73">
        <f t="shared" si="6115"/>
        <v>279.47000000000003</v>
      </c>
      <c r="JW9393" s="73">
        <f t="shared" si="6115"/>
        <v>279.47000000000003</v>
      </c>
      <c r="JX9393" s="73">
        <f t="shared" si="6115"/>
        <v>279.47000000000003</v>
      </c>
      <c r="JY9393" s="73">
        <f t="shared" si="6115"/>
        <v>279.47000000000003</v>
      </c>
      <c r="JZ9393" s="73">
        <f t="shared" si="6115"/>
        <v>279.47000000000003</v>
      </c>
      <c r="KA9393" s="73">
        <f t="shared" si="6115"/>
        <v>279.47000000000003</v>
      </c>
      <c r="KB9393" s="73">
        <f t="shared" si="6115"/>
        <v>279.47000000000003</v>
      </c>
      <c r="KC9393" s="73">
        <f t="shared" si="6115"/>
        <v>279.47000000000003</v>
      </c>
      <c r="KD9393" s="73">
        <f t="shared" si="6115"/>
        <v>279.47000000000003</v>
      </c>
      <c r="KE9393" s="73">
        <f t="shared" si="6115"/>
        <v>279.47000000000003</v>
      </c>
      <c r="KF9393" s="73">
        <f t="shared" si="6115"/>
        <v>279.47000000000003</v>
      </c>
      <c r="KG9393" s="73">
        <f t="shared" si="6115"/>
        <v>279.47000000000003</v>
      </c>
      <c r="KH9393">
        <v>279.47000000000003</v>
      </c>
      <c r="KL9393" s="84"/>
      <c r="KP9393" s="84"/>
      <c r="KS9393" s="74"/>
      <c r="KT9393" s="74"/>
      <c r="KU9393" s="16"/>
      <c r="KV9393" s="72"/>
      <c r="KW9393" s="72"/>
      <c r="KX9393" s="16"/>
      <c r="KZ9393" s="16"/>
      <c r="LA9393" s="16"/>
      <c r="LB9393" s="74"/>
      <c r="LC9393" s="74"/>
    </row>
    <row r="9394" spans="2:315" x14ac:dyDescent="0.35">
      <c r="B9394">
        <v>288</v>
      </c>
      <c r="C9394">
        <f t="shared" si="6110"/>
        <v>2.875</v>
      </c>
      <c r="E9394" s="92">
        <v>279.47000000000003</v>
      </c>
      <c r="F9394" s="73">
        <f t="shared" ref="F9394:BQ9394" si="6116">(E9394+$F$9100*$F$9102*($F$55/$F$9101*E9393+$F$55/$F$9101*E9395))/(1+$F$9100*$F$9102*($F$55/$F$9101+$F$55/$F$9101))</f>
        <v>279.47000000000003</v>
      </c>
      <c r="G9394" s="73">
        <f t="shared" si="6116"/>
        <v>279.47000000000003</v>
      </c>
      <c r="H9394" s="73">
        <f t="shared" si="6116"/>
        <v>279.47000000000003</v>
      </c>
      <c r="I9394" s="73">
        <f t="shared" si="6116"/>
        <v>279.47000000000003</v>
      </c>
      <c r="J9394" s="73">
        <f t="shared" si="6116"/>
        <v>279.47000000000003</v>
      </c>
      <c r="K9394" s="73">
        <f t="shared" si="6116"/>
        <v>279.47000000000003</v>
      </c>
      <c r="L9394" s="73">
        <f t="shared" si="6116"/>
        <v>279.47000000000003</v>
      </c>
      <c r="M9394" s="73">
        <f t="shared" si="6116"/>
        <v>279.47000000000003</v>
      </c>
      <c r="N9394" s="73">
        <f t="shared" si="6116"/>
        <v>279.47000000000003</v>
      </c>
      <c r="O9394" s="73">
        <f t="shared" si="6116"/>
        <v>279.47000000000003</v>
      </c>
      <c r="P9394" s="73">
        <f t="shared" si="6116"/>
        <v>279.47000000000003</v>
      </c>
      <c r="Q9394" s="73">
        <f t="shared" si="6116"/>
        <v>279.47000000000003</v>
      </c>
      <c r="R9394" s="73">
        <f t="shared" si="6116"/>
        <v>279.47000000000003</v>
      </c>
      <c r="S9394" s="73">
        <f t="shared" si="6116"/>
        <v>279.47000000000003</v>
      </c>
      <c r="T9394" s="73">
        <f t="shared" si="6116"/>
        <v>279.47000000000003</v>
      </c>
      <c r="U9394" s="73">
        <f t="shared" si="6116"/>
        <v>279.47000000000003</v>
      </c>
      <c r="V9394" s="73">
        <f t="shared" si="6116"/>
        <v>279.47000000000003</v>
      </c>
      <c r="W9394" s="73">
        <f t="shared" si="6116"/>
        <v>279.47000000000003</v>
      </c>
      <c r="X9394" s="73">
        <f t="shared" si="6116"/>
        <v>279.47000000000003</v>
      </c>
      <c r="Y9394" s="73">
        <f t="shared" si="6116"/>
        <v>279.47000000000003</v>
      </c>
      <c r="Z9394" s="73">
        <f t="shared" si="6116"/>
        <v>279.47000000000003</v>
      </c>
      <c r="AA9394" s="73">
        <f t="shared" si="6116"/>
        <v>279.47000000000003</v>
      </c>
      <c r="AB9394" s="73">
        <f t="shared" si="6116"/>
        <v>279.47000000000003</v>
      </c>
      <c r="AC9394" s="73">
        <f t="shared" si="6116"/>
        <v>279.47000000000003</v>
      </c>
      <c r="AD9394" s="73">
        <f t="shared" si="6116"/>
        <v>279.47000000000003</v>
      </c>
      <c r="AE9394" s="73">
        <f t="shared" si="6116"/>
        <v>279.47000000000003</v>
      </c>
      <c r="AF9394" s="73">
        <f t="shared" si="6116"/>
        <v>279.47000000000003</v>
      </c>
      <c r="AG9394" s="73">
        <f t="shared" si="6116"/>
        <v>279.47000000000003</v>
      </c>
      <c r="AH9394" s="73">
        <f t="shared" si="6116"/>
        <v>279.47000000000003</v>
      </c>
      <c r="AI9394" s="73">
        <f t="shared" si="6116"/>
        <v>279.47000000000003</v>
      </c>
      <c r="AJ9394" s="73">
        <f t="shared" si="6116"/>
        <v>279.47000000000003</v>
      </c>
      <c r="AK9394" s="73">
        <f t="shared" si="6116"/>
        <v>279.47000000000003</v>
      </c>
      <c r="AL9394" s="73">
        <f t="shared" si="6116"/>
        <v>279.47000000000003</v>
      </c>
      <c r="AM9394" s="73">
        <f t="shared" si="6116"/>
        <v>279.47000000000003</v>
      </c>
      <c r="AN9394" s="73">
        <f t="shared" si="6116"/>
        <v>279.47000000000003</v>
      </c>
      <c r="AO9394" s="73">
        <f t="shared" si="6116"/>
        <v>279.47000000000003</v>
      </c>
      <c r="AP9394" s="73">
        <f t="shared" si="6116"/>
        <v>279.47000000000003</v>
      </c>
      <c r="AQ9394" s="73">
        <f t="shared" si="6116"/>
        <v>279.47000000000003</v>
      </c>
      <c r="AR9394" s="73">
        <f t="shared" si="6116"/>
        <v>279.47000000000003</v>
      </c>
      <c r="AS9394" s="73">
        <f t="shared" si="6116"/>
        <v>279.47000000000003</v>
      </c>
      <c r="AT9394" s="73">
        <f t="shared" si="6116"/>
        <v>279.47000000000003</v>
      </c>
      <c r="AU9394" s="73">
        <f t="shared" si="6116"/>
        <v>279.47000000000003</v>
      </c>
      <c r="AV9394" s="73">
        <f t="shared" si="6116"/>
        <v>279.47000000000003</v>
      </c>
      <c r="AW9394" s="73">
        <f t="shared" si="6116"/>
        <v>279.47000000000003</v>
      </c>
      <c r="AX9394" s="73">
        <f t="shared" si="6116"/>
        <v>279.47000000000003</v>
      </c>
      <c r="AY9394" s="73">
        <f t="shared" si="6116"/>
        <v>279.47000000000003</v>
      </c>
      <c r="AZ9394" s="73">
        <f t="shared" si="6116"/>
        <v>279.47000000000003</v>
      </c>
      <c r="BA9394" s="73">
        <f t="shared" si="6116"/>
        <v>279.47000000000003</v>
      </c>
      <c r="BB9394" s="73">
        <f t="shared" si="6116"/>
        <v>279.47000000000003</v>
      </c>
      <c r="BC9394" s="73">
        <f t="shared" si="6116"/>
        <v>279.47000000000003</v>
      </c>
      <c r="BD9394" s="73">
        <f t="shared" si="6116"/>
        <v>279.47000000000003</v>
      </c>
      <c r="BE9394" s="73">
        <f t="shared" si="6116"/>
        <v>279.47000000000003</v>
      </c>
      <c r="BF9394" s="73">
        <f t="shared" si="6116"/>
        <v>279.47000000000003</v>
      </c>
      <c r="BG9394" s="73">
        <f t="shared" si="6116"/>
        <v>279.47000000000003</v>
      </c>
      <c r="BH9394" s="73">
        <f t="shared" si="6116"/>
        <v>279.47000000000003</v>
      </c>
      <c r="BI9394" s="73">
        <f t="shared" si="6116"/>
        <v>279.47000000000003</v>
      </c>
      <c r="BJ9394" s="73">
        <f t="shared" si="6116"/>
        <v>279.47000000000003</v>
      </c>
      <c r="BK9394" s="73">
        <f t="shared" si="6116"/>
        <v>279.47000000000003</v>
      </c>
      <c r="BL9394" s="73">
        <f t="shared" si="6116"/>
        <v>279.47000000000003</v>
      </c>
      <c r="BM9394" s="73">
        <f t="shared" si="6116"/>
        <v>279.47000000000003</v>
      </c>
      <c r="BN9394" s="73">
        <f t="shared" si="6116"/>
        <v>279.47000000000003</v>
      </c>
      <c r="BO9394" s="73">
        <f t="shared" si="6116"/>
        <v>279.47000000000003</v>
      </c>
      <c r="BP9394" s="73">
        <f t="shared" si="6116"/>
        <v>279.47000000000003</v>
      </c>
      <c r="BQ9394" s="73">
        <f t="shared" si="6116"/>
        <v>279.47000000000003</v>
      </c>
      <c r="BR9394" s="73">
        <f t="shared" ref="BR9394:EC9394" si="6117">(BQ9394+$F$9100*$F$9102*($F$55/$F$9101*BQ9393+$F$55/$F$9101*BQ9395))/(1+$F$9100*$F$9102*($F$55/$F$9101+$F$55/$F$9101))</f>
        <v>279.47000000000003</v>
      </c>
      <c r="BS9394" s="73">
        <f t="shared" si="6117"/>
        <v>279.47000000000003</v>
      </c>
      <c r="BT9394" s="73">
        <f t="shared" si="6117"/>
        <v>279.47000000000003</v>
      </c>
      <c r="BU9394" s="73">
        <f t="shared" si="6117"/>
        <v>279.47000000000003</v>
      </c>
      <c r="BV9394" s="73">
        <f t="shared" si="6117"/>
        <v>279.47000000000003</v>
      </c>
      <c r="BW9394" s="73">
        <f t="shared" si="6117"/>
        <v>279.47000000000003</v>
      </c>
      <c r="BX9394" s="73">
        <f t="shared" si="6117"/>
        <v>279.47000000000003</v>
      </c>
      <c r="BY9394" s="73">
        <f t="shared" si="6117"/>
        <v>279.47000000000003</v>
      </c>
      <c r="BZ9394" s="73">
        <f t="shared" si="6117"/>
        <v>279.47000000000003</v>
      </c>
      <c r="CA9394" s="73">
        <f t="shared" si="6117"/>
        <v>279.47000000000003</v>
      </c>
      <c r="CB9394" s="73">
        <f t="shared" si="6117"/>
        <v>279.47000000000003</v>
      </c>
      <c r="CC9394" s="73">
        <f t="shared" si="6117"/>
        <v>279.47000000000003</v>
      </c>
      <c r="CD9394" s="73">
        <f t="shared" si="6117"/>
        <v>279.47000000000003</v>
      </c>
      <c r="CE9394" s="73">
        <f t="shared" si="6117"/>
        <v>279.47000000000003</v>
      </c>
      <c r="CF9394" s="73">
        <f t="shared" si="6117"/>
        <v>279.47000000000003</v>
      </c>
      <c r="CG9394" s="73">
        <f t="shared" si="6117"/>
        <v>279.47000000000003</v>
      </c>
      <c r="CH9394" s="73">
        <f t="shared" si="6117"/>
        <v>279.47000000000003</v>
      </c>
      <c r="CI9394" s="73">
        <f t="shared" si="6117"/>
        <v>279.47000000000003</v>
      </c>
      <c r="CJ9394" s="73">
        <f t="shared" si="6117"/>
        <v>279.47000000000003</v>
      </c>
      <c r="CK9394" s="73">
        <f t="shared" si="6117"/>
        <v>279.47000000000003</v>
      </c>
      <c r="CL9394" s="73">
        <f t="shared" si="6117"/>
        <v>279.47000000000003</v>
      </c>
      <c r="CM9394" s="73">
        <f t="shared" si="6117"/>
        <v>279.47000000000003</v>
      </c>
      <c r="CN9394" s="73">
        <f t="shared" si="6117"/>
        <v>279.47000000000003</v>
      </c>
      <c r="CO9394" s="73">
        <f t="shared" si="6117"/>
        <v>279.47000000000003</v>
      </c>
      <c r="CP9394" s="73">
        <f t="shared" si="6117"/>
        <v>279.47000000000003</v>
      </c>
      <c r="CQ9394" s="73">
        <f t="shared" si="6117"/>
        <v>279.47000000000003</v>
      </c>
      <c r="CR9394" s="73">
        <f t="shared" si="6117"/>
        <v>279.47000000000003</v>
      </c>
      <c r="CS9394" s="73">
        <f t="shared" si="6117"/>
        <v>279.47000000000003</v>
      </c>
      <c r="CT9394" s="73">
        <f t="shared" si="6117"/>
        <v>279.47000000000003</v>
      </c>
      <c r="CU9394" s="73">
        <f t="shared" si="6117"/>
        <v>279.47000000000003</v>
      </c>
      <c r="CV9394" s="73">
        <f t="shared" si="6117"/>
        <v>279.47000000000003</v>
      </c>
      <c r="CW9394" s="73">
        <f t="shared" si="6117"/>
        <v>279.47000000000003</v>
      </c>
      <c r="CX9394" s="73">
        <f t="shared" si="6117"/>
        <v>279.47000000000003</v>
      </c>
      <c r="CY9394" s="73">
        <f t="shared" si="6117"/>
        <v>279.47000000000003</v>
      </c>
      <c r="CZ9394" s="73">
        <f t="shared" si="6117"/>
        <v>279.47000000000003</v>
      </c>
      <c r="DA9394" s="73">
        <f t="shared" si="6117"/>
        <v>279.47000000000003</v>
      </c>
      <c r="DB9394" s="73">
        <f t="shared" si="6117"/>
        <v>279.47000000000003</v>
      </c>
      <c r="DC9394" s="73">
        <f t="shared" si="6117"/>
        <v>279.47000000000003</v>
      </c>
      <c r="DD9394" s="73">
        <f t="shared" si="6117"/>
        <v>279.47000000000003</v>
      </c>
      <c r="DE9394" s="73">
        <f t="shared" si="6117"/>
        <v>279.47000000000003</v>
      </c>
      <c r="DF9394" s="73">
        <f t="shared" si="6117"/>
        <v>279.47000000000003</v>
      </c>
      <c r="DG9394" s="73">
        <f t="shared" si="6117"/>
        <v>279.47000000000003</v>
      </c>
      <c r="DH9394" s="73">
        <f t="shared" si="6117"/>
        <v>279.47000000000003</v>
      </c>
      <c r="DI9394" s="73">
        <f t="shared" si="6117"/>
        <v>279.47000000000003</v>
      </c>
      <c r="DJ9394" s="73">
        <f t="shared" si="6117"/>
        <v>279.47000000000003</v>
      </c>
      <c r="DK9394" s="73">
        <f t="shared" si="6117"/>
        <v>279.47000000000003</v>
      </c>
      <c r="DL9394" s="73">
        <f t="shared" si="6117"/>
        <v>279.47000000000003</v>
      </c>
      <c r="DM9394" s="73">
        <f t="shared" si="6117"/>
        <v>279.47000000000003</v>
      </c>
      <c r="DN9394" s="73">
        <f t="shared" si="6117"/>
        <v>279.47000000000003</v>
      </c>
      <c r="DO9394" s="73">
        <f t="shared" si="6117"/>
        <v>279.47000000000003</v>
      </c>
      <c r="DP9394" s="73">
        <f t="shared" si="6117"/>
        <v>279.47000000000003</v>
      </c>
      <c r="DQ9394" s="73">
        <f t="shared" si="6117"/>
        <v>279.47000000000003</v>
      </c>
      <c r="DR9394" s="73">
        <f t="shared" si="6117"/>
        <v>279.47000000000003</v>
      </c>
      <c r="DS9394" s="73">
        <f t="shared" si="6117"/>
        <v>279.47000000000003</v>
      </c>
      <c r="DT9394" s="73">
        <f t="shared" si="6117"/>
        <v>279.47000000000003</v>
      </c>
      <c r="DU9394" s="73">
        <f t="shared" si="6117"/>
        <v>279.47000000000003</v>
      </c>
      <c r="DV9394" s="73">
        <f t="shared" si="6117"/>
        <v>279.47000000000003</v>
      </c>
      <c r="DW9394" s="73">
        <f t="shared" si="6117"/>
        <v>279.47000000000003</v>
      </c>
      <c r="DX9394" s="73">
        <f t="shared" si="6117"/>
        <v>279.47000000000003</v>
      </c>
      <c r="DY9394" s="73">
        <f t="shared" si="6117"/>
        <v>279.47000000000003</v>
      </c>
      <c r="DZ9394" s="73">
        <f t="shared" si="6117"/>
        <v>279.47000000000003</v>
      </c>
      <c r="EA9394" s="73">
        <f t="shared" si="6117"/>
        <v>279.47000000000003</v>
      </c>
      <c r="EB9394" s="73">
        <f t="shared" si="6117"/>
        <v>279.47000000000003</v>
      </c>
      <c r="EC9394" s="73">
        <f t="shared" si="6117"/>
        <v>279.47000000000003</v>
      </c>
      <c r="ED9394" s="73">
        <f t="shared" ref="ED9394:GO9394" si="6118">(EC9394+$F$9100*$F$9102*($F$55/$F$9101*EC9393+$F$55/$F$9101*EC9395))/(1+$F$9100*$F$9102*($F$55/$F$9101+$F$55/$F$9101))</f>
        <v>279.47000000000003</v>
      </c>
      <c r="EE9394" s="73">
        <f t="shared" si="6118"/>
        <v>279.47000000000003</v>
      </c>
      <c r="EF9394" s="73">
        <f t="shared" si="6118"/>
        <v>279.47000000000003</v>
      </c>
      <c r="EG9394" s="73">
        <f t="shared" si="6118"/>
        <v>279.47000000000003</v>
      </c>
      <c r="EH9394" s="73">
        <f t="shared" si="6118"/>
        <v>279.47000000000003</v>
      </c>
      <c r="EI9394" s="73">
        <f t="shared" si="6118"/>
        <v>279.47000000000003</v>
      </c>
      <c r="EJ9394" s="73">
        <f t="shared" si="6118"/>
        <v>279.47000000000003</v>
      </c>
      <c r="EK9394" s="73">
        <f t="shared" si="6118"/>
        <v>279.47000000000003</v>
      </c>
      <c r="EL9394" s="73">
        <f t="shared" si="6118"/>
        <v>279.47000000000003</v>
      </c>
      <c r="EM9394" s="73">
        <f t="shared" si="6118"/>
        <v>279.47000000000003</v>
      </c>
      <c r="EN9394" s="73">
        <f t="shared" si="6118"/>
        <v>279.47000000000003</v>
      </c>
      <c r="EO9394" s="73">
        <f t="shared" si="6118"/>
        <v>279.47000000000003</v>
      </c>
      <c r="EP9394" s="73">
        <f t="shared" si="6118"/>
        <v>279.47000000000003</v>
      </c>
      <c r="EQ9394" s="73">
        <f t="shared" si="6118"/>
        <v>279.47000000000003</v>
      </c>
      <c r="ER9394" s="73">
        <f t="shared" si="6118"/>
        <v>279.47000000000003</v>
      </c>
      <c r="ES9394" s="73">
        <f t="shared" si="6118"/>
        <v>279.47000000000003</v>
      </c>
      <c r="ET9394" s="73">
        <f t="shared" si="6118"/>
        <v>279.47000000000003</v>
      </c>
      <c r="EU9394" s="73">
        <f t="shared" si="6118"/>
        <v>279.47000000000003</v>
      </c>
      <c r="EV9394" s="73">
        <f t="shared" si="6118"/>
        <v>279.47000000000003</v>
      </c>
      <c r="EW9394" s="73">
        <f t="shared" si="6118"/>
        <v>279.47000000000003</v>
      </c>
      <c r="EX9394" s="73">
        <f t="shared" si="6118"/>
        <v>279.47000000000003</v>
      </c>
      <c r="EY9394" s="73">
        <f t="shared" si="6118"/>
        <v>279.47000000000003</v>
      </c>
      <c r="EZ9394" s="73">
        <f t="shared" si="6118"/>
        <v>279.47000000000003</v>
      </c>
      <c r="FA9394" s="73">
        <f t="shared" si="6118"/>
        <v>279.47000000000003</v>
      </c>
      <c r="FB9394" s="73">
        <f t="shared" si="6118"/>
        <v>279.47000000000003</v>
      </c>
      <c r="FC9394" s="73">
        <f t="shared" si="6118"/>
        <v>279.47000000000003</v>
      </c>
      <c r="FD9394" s="73">
        <f t="shared" si="6118"/>
        <v>279.47000000000003</v>
      </c>
      <c r="FE9394" s="73">
        <f t="shared" si="6118"/>
        <v>279.47000000000003</v>
      </c>
      <c r="FF9394" s="73">
        <f t="shared" si="6118"/>
        <v>279.47000000000003</v>
      </c>
      <c r="FG9394" s="73">
        <f t="shared" si="6118"/>
        <v>279.47000000000003</v>
      </c>
      <c r="FH9394" s="73">
        <f t="shared" si="6118"/>
        <v>279.47000000000003</v>
      </c>
      <c r="FI9394" s="73">
        <f t="shared" si="6118"/>
        <v>279.47000000000003</v>
      </c>
      <c r="FJ9394" s="73">
        <f t="shared" si="6118"/>
        <v>279.47000000000003</v>
      </c>
      <c r="FK9394" s="73">
        <f t="shared" si="6118"/>
        <v>279.47000000000003</v>
      </c>
      <c r="FL9394" s="73">
        <f t="shared" si="6118"/>
        <v>279.47000000000003</v>
      </c>
      <c r="FM9394" s="73">
        <f t="shared" si="6118"/>
        <v>279.47000000000003</v>
      </c>
      <c r="FN9394" s="73">
        <f t="shared" si="6118"/>
        <v>279.47000000000003</v>
      </c>
      <c r="FO9394" s="73">
        <f t="shared" si="6118"/>
        <v>279.47000000000003</v>
      </c>
      <c r="FP9394" s="73">
        <f t="shared" si="6118"/>
        <v>279.47000000000003</v>
      </c>
      <c r="FQ9394" s="73">
        <f t="shared" si="6118"/>
        <v>279.47000000000003</v>
      </c>
      <c r="FR9394" s="73">
        <f t="shared" si="6118"/>
        <v>279.47000000000003</v>
      </c>
      <c r="FS9394" s="73">
        <f t="shared" si="6118"/>
        <v>279.47000000000003</v>
      </c>
      <c r="FT9394" s="73">
        <f t="shared" si="6118"/>
        <v>279.47000000000003</v>
      </c>
      <c r="FU9394" s="73">
        <f t="shared" si="6118"/>
        <v>279.47000000000003</v>
      </c>
      <c r="FV9394" s="73">
        <f t="shared" si="6118"/>
        <v>279.47000000000003</v>
      </c>
      <c r="FW9394" s="73">
        <f t="shared" si="6118"/>
        <v>279.47000000000003</v>
      </c>
      <c r="FX9394" s="73">
        <f t="shared" si="6118"/>
        <v>279.47000000000003</v>
      </c>
      <c r="FY9394" s="73">
        <f t="shared" si="6118"/>
        <v>279.47000000000003</v>
      </c>
      <c r="FZ9394" s="73">
        <f t="shared" si="6118"/>
        <v>279.47000000000003</v>
      </c>
      <c r="GA9394" s="73">
        <f t="shared" si="6118"/>
        <v>279.47000000000003</v>
      </c>
      <c r="GB9394" s="73">
        <f t="shared" si="6118"/>
        <v>279.47000000000003</v>
      </c>
      <c r="GC9394" s="73">
        <f t="shared" si="6118"/>
        <v>279.47000000000003</v>
      </c>
      <c r="GD9394" s="73">
        <f t="shared" si="6118"/>
        <v>279.47000000000003</v>
      </c>
      <c r="GE9394" s="73">
        <f t="shared" si="6118"/>
        <v>279.47000000000003</v>
      </c>
      <c r="GF9394" s="73">
        <f t="shared" si="6118"/>
        <v>279.47000000000003</v>
      </c>
      <c r="GG9394" s="73">
        <f t="shared" si="6118"/>
        <v>279.47000000000003</v>
      </c>
      <c r="GH9394" s="73">
        <f t="shared" si="6118"/>
        <v>279.47000000000003</v>
      </c>
      <c r="GI9394" s="73">
        <f t="shared" si="6118"/>
        <v>279.47000000000003</v>
      </c>
      <c r="GJ9394" s="73">
        <f t="shared" si="6118"/>
        <v>279.47000000000003</v>
      </c>
      <c r="GK9394" s="73">
        <f t="shared" si="6118"/>
        <v>279.47000000000003</v>
      </c>
      <c r="GL9394" s="73">
        <f t="shared" si="6118"/>
        <v>279.47000000000003</v>
      </c>
      <c r="GM9394" s="73">
        <f t="shared" si="6118"/>
        <v>279.47000000000003</v>
      </c>
      <c r="GN9394" s="73">
        <f t="shared" si="6118"/>
        <v>279.47000000000003</v>
      </c>
      <c r="GO9394" s="73">
        <f t="shared" si="6118"/>
        <v>279.47000000000003</v>
      </c>
      <c r="GP9394" s="73">
        <f t="shared" ref="GP9394:JA9394" si="6119">(GO9394+$F$9100*$F$9102*($F$55/$F$9101*GO9393+$F$55/$F$9101*GO9395))/(1+$F$9100*$F$9102*($F$55/$F$9101+$F$55/$F$9101))</f>
        <v>279.47000000000003</v>
      </c>
      <c r="GQ9394" s="73">
        <f t="shared" si="6119"/>
        <v>279.47000000000003</v>
      </c>
      <c r="GR9394" s="73">
        <f t="shared" si="6119"/>
        <v>279.47000000000003</v>
      </c>
      <c r="GS9394" s="73">
        <f t="shared" si="6119"/>
        <v>279.47000000000003</v>
      </c>
      <c r="GT9394" s="73">
        <f t="shared" si="6119"/>
        <v>279.47000000000003</v>
      </c>
      <c r="GU9394" s="73">
        <f t="shared" si="6119"/>
        <v>279.47000000000003</v>
      </c>
      <c r="GV9394" s="73">
        <f t="shared" si="6119"/>
        <v>279.47000000000003</v>
      </c>
      <c r="GW9394" s="73">
        <f t="shared" si="6119"/>
        <v>279.47000000000003</v>
      </c>
      <c r="GX9394" s="73">
        <f t="shared" si="6119"/>
        <v>279.47000000000003</v>
      </c>
      <c r="GY9394" s="73">
        <f t="shared" si="6119"/>
        <v>279.47000000000003</v>
      </c>
      <c r="GZ9394" s="73">
        <f t="shared" si="6119"/>
        <v>279.47000000000003</v>
      </c>
      <c r="HA9394" s="73">
        <f t="shared" si="6119"/>
        <v>279.47000000000003</v>
      </c>
      <c r="HB9394" s="73">
        <f t="shared" si="6119"/>
        <v>279.47000000000003</v>
      </c>
      <c r="HC9394" s="73">
        <f t="shared" si="6119"/>
        <v>279.47000000000003</v>
      </c>
      <c r="HD9394" s="73">
        <f t="shared" si="6119"/>
        <v>279.47000000000003</v>
      </c>
      <c r="HE9394" s="73">
        <f t="shared" si="6119"/>
        <v>279.47000000000003</v>
      </c>
      <c r="HF9394" s="73">
        <f t="shared" si="6119"/>
        <v>279.47000000000003</v>
      </c>
      <c r="HG9394" s="73">
        <f t="shared" si="6119"/>
        <v>279.47000000000003</v>
      </c>
      <c r="HH9394" s="73">
        <f t="shared" si="6119"/>
        <v>279.47000000000003</v>
      </c>
      <c r="HI9394" s="73">
        <f t="shared" si="6119"/>
        <v>279.47000000000003</v>
      </c>
      <c r="HJ9394" s="73">
        <f t="shared" si="6119"/>
        <v>279.47000000000003</v>
      </c>
      <c r="HK9394" s="73">
        <f t="shared" si="6119"/>
        <v>279.47000000000003</v>
      </c>
      <c r="HL9394" s="73">
        <f t="shared" si="6119"/>
        <v>279.47000000000003</v>
      </c>
      <c r="HM9394" s="73">
        <f t="shared" si="6119"/>
        <v>279.47000000000003</v>
      </c>
      <c r="HN9394" s="73">
        <f t="shared" si="6119"/>
        <v>279.47000000000003</v>
      </c>
      <c r="HO9394" s="73">
        <f t="shared" si="6119"/>
        <v>279.47000000000003</v>
      </c>
      <c r="HP9394" s="73">
        <f t="shared" si="6119"/>
        <v>279.47000000000003</v>
      </c>
      <c r="HQ9394" s="73">
        <f t="shared" si="6119"/>
        <v>279.47000000000003</v>
      </c>
      <c r="HR9394" s="73">
        <f t="shared" si="6119"/>
        <v>279.47000000000003</v>
      </c>
      <c r="HS9394" s="73">
        <f t="shared" si="6119"/>
        <v>279.47000000000003</v>
      </c>
      <c r="HT9394" s="73">
        <f t="shared" si="6119"/>
        <v>279.47000000000003</v>
      </c>
      <c r="HU9394" s="73">
        <f t="shared" si="6119"/>
        <v>279.47000000000003</v>
      </c>
      <c r="HV9394" s="73">
        <f t="shared" si="6119"/>
        <v>279.47000000000003</v>
      </c>
      <c r="HW9394" s="73">
        <f t="shared" si="6119"/>
        <v>279.47000000000003</v>
      </c>
      <c r="HX9394" s="73">
        <f t="shared" si="6119"/>
        <v>279.47000000000003</v>
      </c>
      <c r="HY9394" s="73">
        <f t="shared" si="6119"/>
        <v>279.47000000000003</v>
      </c>
      <c r="HZ9394" s="73">
        <f t="shared" si="6119"/>
        <v>279.47000000000003</v>
      </c>
      <c r="IA9394" s="73">
        <f t="shared" si="6119"/>
        <v>279.47000000000003</v>
      </c>
      <c r="IB9394" s="73">
        <f t="shared" si="6119"/>
        <v>279.47000000000003</v>
      </c>
      <c r="IC9394" s="73">
        <f t="shared" si="6119"/>
        <v>279.47000000000003</v>
      </c>
      <c r="ID9394" s="73">
        <f t="shared" si="6119"/>
        <v>279.47000000000003</v>
      </c>
      <c r="IE9394" s="73">
        <f t="shared" si="6119"/>
        <v>279.47000000000003</v>
      </c>
      <c r="IF9394" s="73">
        <f t="shared" si="6119"/>
        <v>279.47000000000003</v>
      </c>
      <c r="IG9394" s="73">
        <f t="shared" si="6119"/>
        <v>279.47000000000003</v>
      </c>
      <c r="IH9394" s="73">
        <f t="shared" si="6119"/>
        <v>279.47000000000003</v>
      </c>
      <c r="II9394" s="73">
        <f t="shared" si="6119"/>
        <v>279.47000000000003</v>
      </c>
      <c r="IJ9394" s="73">
        <f t="shared" si="6119"/>
        <v>279.47000000000003</v>
      </c>
      <c r="IK9394" s="73">
        <f t="shared" si="6119"/>
        <v>279.47000000000003</v>
      </c>
      <c r="IL9394" s="73">
        <f t="shared" si="6119"/>
        <v>279.47000000000003</v>
      </c>
      <c r="IM9394" s="73">
        <f t="shared" si="6119"/>
        <v>279.47000000000003</v>
      </c>
      <c r="IN9394" s="73">
        <f t="shared" si="6119"/>
        <v>279.47000000000003</v>
      </c>
      <c r="IO9394" s="73">
        <f t="shared" si="6119"/>
        <v>279.47000000000003</v>
      </c>
      <c r="IP9394" s="73">
        <f t="shared" si="6119"/>
        <v>279.47000000000003</v>
      </c>
      <c r="IQ9394" s="73">
        <f t="shared" si="6119"/>
        <v>279.47000000000003</v>
      </c>
      <c r="IR9394" s="73">
        <f t="shared" si="6119"/>
        <v>279.47000000000003</v>
      </c>
      <c r="IS9394" s="73">
        <f t="shared" si="6119"/>
        <v>279.47000000000003</v>
      </c>
      <c r="IT9394" s="73">
        <f t="shared" si="6119"/>
        <v>279.47000000000003</v>
      </c>
      <c r="IU9394" s="73">
        <f t="shared" si="6119"/>
        <v>279.47000000000003</v>
      </c>
      <c r="IV9394" s="73">
        <f t="shared" si="6119"/>
        <v>279.47000000000003</v>
      </c>
      <c r="IW9394" s="73">
        <f t="shared" si="6119"/>
        <v>279.47000000000003</v>
      </c>
      <c r="IX9394" s="73">
        <f t="shared" si="6119"/>
        <v>279.47000000000003</v>
      </c>
      <c r="IY9394" s="73">
        <f t="shared" si="6119"/>
        <v>279.47000000000003</v>
      </c>
      <c r="IZ9394" s="73">
        <f t="shared" si="6119"/>
        <v>279.47000000000003</v>
      </c>
      <c r="JA9394" s="73">
        <f t="shared" si="6119"/>
        <v>279.47000000000003</v>
      </c>
      <c r="JB9394" s="73">
        <f t="shared" ref="JB9394:KG9394" si="6120">(JA9394+$F$9100*$F$9102*($F$55/$F$9101*JA9393+$F$55/$F$9101*JA9395))/(1+$F$9100*$F$9102*($F$55/$F$9101+$F$55/$F$9101))</f>
        <v>279.47000000000003</v>
      </c>
      <c r="JC9394" s="73">
        <f t="shared" si="6120"/>
        <v>279.47000000000003</v>
      </c>
      <c r="JD9394" s="73">
        <f t="shared" si="6120"/>
        <v>279.47000000000003</v>
      </c>
      <c r="JE9394" s="73">
        <f t="shared" si="6120"/>
        <v>279.47000000000003</v>
      </c>
      <c r="JF9394" s="73">
        <f t="shared" si="6120"/>
        <v>279.47000000000003</v>
      </c>
      <c r="JG9394" s="73">
        <f t="shared" si="6120"/>
        <v>279.47000000000003</v>
      </c>
      <c r="JH9394" s="73">
        <f t="shared" si="6120"/>
        <v>279.47000000000003</v>
      </c>
      <c r="JI9394" s="73">
        <f t="shared" si="6120"/>
        <v>279.47000000000003</v>
      </c>
      <c r="JJ9394" s="73">
        <f t="shared" si="6120"/>
        <v>279.47000000000003</v>
      </c>
      <c r="JK9394" s="73">
        <f t="shared" si="6120"/>
        <v>279.47000000000003</v>
      </c>
      <c r="JL9394" s="73">
        <f t="shared" si="6120"/>
        <v>279.47000000000003</v>
      </c>
      <c r="JM9394" s="73">
        <f t="shared" si="6120"/>
        <v>279.47000000000003</v>
      </c>
      <c r="JN9394" s="73">
        <f t="shared" si="6120"/>
        <v>279.47000000000003</v>
      </c>
      <c r="JO9394" s="73">
        <f t="shared" si="6120"/>
        <v>279.47000000000003</v>
      </c>
      <c r="JP9394" s="73">
        <f t="shared" si="6120"/>
        <v>279.47000000000003</v>
      </c>
      <c r="JQ9394" s="73">
        <f t="shared" si="6120"/>
        <v>279.47000000000003</v>
      </c>
      <c r="JR9394" s="73">
        <f t="shared" si="6120"/>
        <v>279.47000000000003</v>
      </c>
      <c r="JS9394" s="73">
        <f t="shared" si="6120"/>
        <v>279.47000000000003</v>
      </c>
      <c r="JT9394" s="73">
        <f t="shared" si="6120"/>
        <v>279.47000000000003</v>
      </c>
      <c r="JU9394" s="73">
        <f t="shared" si="6120"/>
        <v>279.47000000000003</v>
      </c>
      <c r="JV9394" s="73">
        <f t="shared" si="6120"/>
        <v>279.47000000000003</v>
      </c>
      <c r="JW9394" s="73">
        <f t="shared" si="6120"/>
        <v>279.47000000000003</v>
      </c>
      <c r="JX9394" s="73">
        <f t="shared" si="6120"/>
        <v>279.47000000000003</v>
      </c>
      <c r="JY9394" s="73">
        <f t="shared" si="6120"/>
        <v>279.47000000000003</v>
      </c>
      <c r="JZ9394" s="73">
        <f t="shared" si="6120"/>
        <v>279.47000000000003</v>
      </c>
      <c r="KA9394" s="73">
        <f t="shared" si="6120"/>
        <v>279.47000000000003</v>
      </c>
      <c r="KB9394" s="73">
        <f t="shared" si="6120"/>
        <v>279.47000000000003</v>
      </c>
      <c r="KC9394" s="73">
        <f t="shared" si="6120"/>
        <v>279.47000000000003</v>
      </c>
      <c r="KD9394" s="73">
        <f t="shared" si="6120"/>
        <v>279.47000000000003</v>
      </c>
      <c r="KE9394" s="73">
        <f t="shared" si="6120"/>
        <v>279.47000000000003</v>
      </c>
      <c r="KF9394" s="73">
        <f t="shared" si="6120"/>
        <v>279.47000000000003</v>
      </c>
      <c r="KG9394" s="73">
        <f t="shared" si="6120"/>
        <v>279.47000000000003</v>
      </c>
      <c r="KH9394">
        <v>279.47000000000003</v>
      </c>
      <c r="KL9394" s="84"/>
      <c r="KP9394" s="84"/>
      <c r="KS9394" s="74"/>
      <c r="KT9394" s="74"/>
      <c r="KU9394" s="16"/>
      <c r="KV9394" s="72"/>
      <c r="KW9394" s="72"/>
      <c r="KX9394" s="16"/>
      <c r="KZ9394" s="16"/>
      <c r="LA9394" s="16"/>
      <c r="LB9394" s="74"/>
      <c r="LC9394" s="74"/>
    </row>
    <row r="9395" spans="2:315" x14ac:dyDescent="0.35">
      <c r="B9395">
        <v>289</v>
      </c>
      <c r="C9395">
        <f t="shared" si="6110"/>
        <v>2.8849999999999998</v>
      </c>
      <c r="E9395" s="92">
        <v>279.47000000000003</v>
      </c>
      <c r="F9395" s="73">
        <f t="shared" ref="F9395:BQ9395" si="6121">(E9395+$F$9100*$F$9102*($F$55/$F$9101*E9394+$F$55/$F$9101*E9396))/(1+$F$9100*$F$9102*($F$55/$F$9101+$F$55/$F$9101))</f>
        <v>279.47000000000003</v>
      </c>
      <c r="G9395" s="73">
        <f t="shared" si="6121"/>
        <v>279.47000000000003</v>
      </c>
      <c r="H9395" s="73">
        <f t="shared" si="6121"/>
        <v>279.47000000000003</v>
      </c>
      <c r="I9395" s="73">
        <f t="shared" si="6121"/>
        <v>279.47000000000003</v>
      </c>
      <c r="J9395" s="73">
        <f t="shared" si="6121"/>
        <v>279.47000000000003</v>
      </c>
      <c r="K9395" s="73">
        <f t="shared" si="6121"/>
        <v>279.47000000000003</v>
      </c>
      <c r="L9395" s="73">
        <f t="shared" si="6121"/>
        <v>279.47000000000003</v>
      </c>
      <c r="M9395" s="73">
        <f t="shared" si="6121"/>
        <v>279.47000000000003</v>
      </c>
      <c r="N9395" s="73">
        <f t="shared" si="6121"/>
        <v>279.47000000000003</v>
      </c>
      <c r="O9395" s="73">
        <f t="shared" si="6121"/>
        <v>279.47000000000003</v>
      </c>
      <c r="P9395" s="73">
        <f t="shared" si="6121"/>
        <v>279.47000000000003</v>
      </c>
      <c r="Q9395" s="73">
        <f t="shared" si="6121"/>
        <v>279.47000000000003</v>
      </c>
      <c r="R9395" s="73">
        <f t="shared" si="6121"/>
        <v>279.47000000000003</v>
      </c>
      <c r="S9395" s="73">
        <f t="shared" si="6121"/>
        <v>279.47000000000003</v>
      </c>
      <c r="T9395" s="73">
        <f t="shared" si="6121"/>
        <v>279.47000000000003</v>
      </c>
      <c r="U9395" s="73">
        <f t="shared" si="6121"/>
        <v>279.47000000000003</v>
      </c>
      <c r="V9395" s="73">
        <f t="shared" si="6121"/>
        <v>279.47000000000003</v>
      </c>
      <c r="W9395" s="73">
        <f t="shared" si="6121"/>
        <v>279.47000000000003</v>
      </c>
      <c r="X9395" s="73">
        <f t="shared" si="6121"/>
        <v>279.47000000000003</v>
      </c>
      <c r="Y9395" s="73">
        <f t="shared" si="6121"/>
        <v>279.47000000000003</v>
      </c>
      <c r="Z9395" s="73">
        <f t="shared" si="6121"/>
        <v>279.47000000000003</v>
      </c>
      <c r="AA9395" s="73">
        <f t="shared" si="6121"/>
        <v>279.47000000000003</v>
      </c>
      <c r="AB9395" s="73">
        <f t="shared" si="6121"/>
        <v>279.47000000000003</v>
      </c>
      <c r="AC9395" s="73">
        <f t="shared" si="6121"/>
        <v>279.47000000000003</v>
      </c>
      <c r="AD9395" s="73">
        <f t="shared" si="6121"/>
        <v>279.47000000000003</v>
      </c>
      <c r="AE9395" s="73">
        <f t="shared" si="6121"/>
        <v>279.47000000000003</v>
      </c>
      <c r="AF9395" s="73">
        <f t="shared" si="6121"/>
        <v>279.47000000000003</v>
      </c>
      <c r="AG9395" s="73">
        <f t="shared" si="6121"/>
        <v>279.47000000000003</v>
      </c>
      <c r="AH9395" s="73">
        <f t="shared" si="6121"/>
        <v>279.47000000000003</v>
      </c>
      <c r="AI9395" s="73">
        <f t="shared" si="6121"/>
        <v>279.47000000000003</v>
      </c>
      <c r="AJ9395" s="73">
        <f t="shared" si="6121"/>
        <v>279.47000000000003</v>
      </c>
      <c r="AK9395" s="73">
        <f t="shared" si="6121"/>
        <v>279.47000000000003</v>
      </c>
      <c r="AL9395" s="73">
        <f t="shared" si="6121"/>
        <v>279.47000000000003</v>
      </c>
      <c r="AM9395" s="73">
        <f t="shared" si="6121"/>
        <v>279.47000000000003</v>
      </c>
      <c r="AN9395" s="73">
        <f t="shared" si="6121"/>
        <v>279.47000000000003</v>
      </c>
      <c r="AO9395" s="73">
        <f t="shared" si="6121"/>
        <v>279.47000000000003</v>
      </c>
      <c r="AP9395" s="73">
        <f t="shared" si="6121"/>
        <v>279.47000000000003</v>
      </c>
      <c r="AQ9395" s="73">
        <f t="shared" si="6121"/>
        <v>279.47000000000003</v>
      </c>
      <c r="AR9395" s="73">
        <f t="shared" si="6121"/>
        <v>279.47000000000003</v>
      </c>
      <c r="AS9395" s="73">
        <f t="shared" si="6121"/>
        <v>279.47000000000003</v>
      </c>
      <c r="AT9395" s="73">
        <f t="shared" si="6121"/>
        <v>279.47000000000003</v>
      </c>
      <c r="AU9395" s="73">
        <f t="shared" si="6121"/>
        <v>279.47000000000003</v>
      </c>
      <c r="AV9395" s="73">
        <f t="shared" si="6121"/>
        <v>279.47000000000003</v>
      </c>
      <c r="AW9395" s="73">
        <f t="shared" si="6121"/>
        <v>279.47000000000003</v>
      </c>
      <c r="AX9395" s="73">
        <f t="shared" si="6121"/>
        <v>279.47000000000003</v>
      </c>
      <c r="AY9395" s="73">
        <f t="shared" si="6121"/>
        <v>279.47000000000003</v>
      </c>
      <c r="AZ9395" s="73">
        <f t="shared" si="6121"/>
        <v>279.47000000000003</v>
      </c>
      <c r="BA9395" s="73">
        <f t="shared" si="6121"/>
        <v>279.47000000000003</v>
      </c>
      <c r="BB9395" s="73">
        <f t="shared" si="6121"/>
        <v>279.47000000000003</v>
      </c>
      <c r="BC9395" s="73">
        <f t="shared" si="6121"/>
        <v>279.47000000000003</v>
      </c>
      <c r="BD9395" s="73">
        <f t="shared" si="6121"/>
        <v>279.47000000000003</v>
      </c>
      <c r="BE9395" s="73">
        <f t="shared" si="6121"/>
        <v>279.47000000000003</v>
      </c>
      <c r="BF9395" s="73">
        <f t="shared" si="6121"/>
        <v>279.47000000000003</v>
      </c>
      <c r="BG9395" s="73">
        <f t="shared" si="6121"/>
        <v>279.47000000000003</v>
      </c>
      <c r="BH9395" s="73">
        <f t="shared" si="6121"/>
        <v>279.47000000000003</v>
      </c>
      <c r="BI9395" s="73">
        <f t="shared" si="6121"/>
        <v>279.47000000000003</v>
      </c>
      <c r="BJ9395" s="73">
        <f t="shared" si="6121"/>
        <v>279.47000000000003</v>
      </c>
      <c r="BK9395" s="73">
        <f t="shared" si="6121"/>
        <v>279.47000000000003</v>
      </c>
      <c r="BL9395" s="73">
        <f t="shared" si="6121"/>
        <v>279.47000000000003</v>
      </c>
      <c r="BM9395" s="73">
        <f t="shared" si="6121"/>
        <v>279.47000000000003</v>
      </c>
      <c r="BN9395" s="73">
        <f t="shared" si="6121"/>
        <v>279.47000000000003</v>
      </c>
      <c r="BO9395" s="73">
        <f t="shared" si="6121"/>
        <v>279.47000000000003</v>
      </c>
      <c r="BP9395" s="73">
        <f t="shared" si="6121"/>
        <v>279.47000000000003</v>
      </c>
      <c r="BQ9395" s="73">
        <f t="shared" si="6121"/>
        <v>279.47000000000003</v>
      </c>
      <c r="BR9395" s="73">
        <f t="shared" ref="BR9395:EC9395" si="6122">(BQ9395+$F$9100*$F$9102*($F$55/$F$9101*BQ9394+$F$55/$F$9101*BQ9396))/(1+$F$9100*$F$9102*($F$55/$F$9101+$F$55/$F$9101))</f>
        <v>279.47000000000003</v>
      </c>
      <c r="BS9395" s="73">
        <f t="shared" si="6122"/>
        <v>279.47000000000003</v>
      </c>
      <c r="BT9395" s="73">
        <f t="shared" si="6122"/>
        <v>279.47000000000003</v>
      </c>
      <c r="BU9395" s="73">
        <f t="shared" si="6122"/>
        <v>279.47000000000003</v>
      </c>
      <c r="BV9395" s="73">
        <f t="shared" si="6122"/>
        <v>279.47000000000003</v>
      </c>
      <c r="BW9395" s="73">
        <f t="shared" si="6122"/>
        <v>279.47000000000003</v>
      </c>
      <c r="BX9395" s="73">
        <f t="shared" si="6122"/>
        <v>279.47000000000003</v>
      </c>
      <c r="BY9395" s="73">
        <f t="shared" si="6122"/>
        <v>279.47000000000003</v>
      </c>
      <c r="BZ9395" s="73">
        <f t="shared" si="6122"/>
        <v>279.47000000000003</v>
      </c>
      <c r="CA9395" s="73">
        <f t="shared" si="6122"/>
        <v>279.47000000000003</v>
      </c>
      <c r="CB9395" s="73">
        <f t="shared" si="6122"/>
        <v>279.47000000000003</v>
      </c>
      <c r="CC9395" s="73">
        <f t="shared" si="6122"/>
        <v>279.47000000000003</v>
      </c>
      <c r="CD9395" s="73">
        <f t="shared" si="6122"/>
        <v>279.47000000000003</v>
      </c>
      <c r="CE9395" s="73">
        <f t="shared" si="6122"/>
        <v>279.47000000000003</v>
      </c>
      <c r="CF9395" s="73">
        <f t="shared" si="6122"/>
        <v>279.47000000000003</v>
      </c>
      <c r="CG9395" s="73">
        <f t="shared" si="6122"/>
        <v>279.47000000000003</v>
      </c>
      <c r="CH9395" s="73">
        <f t="shared" si="6122"/>
        <v>279.47000000000003</v>
      </c>
      <c r="CI9395" s="73">
        <f t="shared" si="6122"/>
        <v>279.47000000000003</v>
      </c>
      <c r="CJ9395" s="73">
        <f t="shared" si="6122"/>
        <v>279.47000000000003</v>
      </c>
      <c r="CK9395" s="73">
        <f t="shared" si="6122"/>
        <v>279.47000000000003</v>
      </c>
      <c r="CL9395" s="73">
        <f t="shared" si="6122"/>
        <v>279.47000000000003</v>
      </c>
      <c r="CM9395" s="73">
        <f t="shared" si="6122"/>
        <v>279.47000000000003</v>
      </c>
      <c r="CN9395" s="73">
        <f t="shared" si="6122"/>
        <v>279.47000000000003</v>
      </c>
      <c r="CO9395" s="73">
        <f t="shared" si="6122"/>
        <v>279.47000000000003</v>
      </c>
      <c r="CP9395" s="73">
        <f t="shared" si="6122"/>
        <v>279.47000000000003</v>
      </c>
      <c r="CQ9395" s="73">
        <f t="shared" si="6122"/>
        <v>279.47000000000003</v>
      </c>
      <c r="CR9395" s="73">
        <f t="shared" si="6122"/>
        <v>279.47000000000003</v>
      </c>
      <c r="CS9395" s="73">
        <f t="shared" si="6122"/>
        <v>279.47000000000003</v>
      </c>
      <c r="CT9395" s="73">
        <f t="shared" si="6122"/>
        <v>279.47000000000003</v>
      </c>
      <c r="CU9395" s="73">
        <f t="shared" si="6122"/>
        <v>279.47000000000003</v>
      </c>
      <c r="CV9395" s="73">
        <f t="shared" si="6122"/>
        <v>279.47000000000003</v>
      </c>
      <c r="CW9395" s="73">
        <f t="shared" si="6122"/>
        <v>279.47000000000003</v>
      </c>
      <c r="CX9395" s="73">
        <f t="shared" si="6122"/>
        <v>279.47000000000003</v>
      </c>
      <c r="CY9395" s="73">
        <f t="shared" si="6122"/>
        <v>279.47000000000003</v>
      </c>
      <c r="CZ9395" s="73">
        <f t="shared" si="6122"/>
        <v>279.47000000000003</v>
      </c>
      <c r="DA9395" s="73">
        <f t="shared" si="6122"/>
        <v>279.47000000000003</v>
      </c>
      <c r="DB9395" s="73">
        <f t="shared" si="6122"/>
        <v>279.47000000000003</v>
      </c>
      <c r="DC9395" s="73">
        <f t="shared" si="6122"/>
        <v>279.47000000000003</v>
      </c>
      <c r="DD9395" s="73">
        <f t="shared" si="6122"/>
        <v>279.47000000000003</v>
      </c>
      <c r="DE9395" s="73">
        <f t="shared" si="6122"/>
        <v>279.47000000000003</v>
      </c>
      <c r="DF9395" s="73">
        <f t="shared" si="6122"/>
        <v>279.47000000000003</v>
      </c>
      <c r="DG9395" s="73">
        <f t="shared" si="6122"/>
        <v>279.47000000000003</v>
      </c>
      <c r="DH9395" s="73">
        <f t="shared" si="6122"/>
        <v>279.47000000000003</v>
      </c>
      <c r="DI9395" s="73">
        <f t="shared" si="6122"/>
        <v>279.47000000000003</v>
      </c>
      <c r="DJ9395" s="73">
        <f t="shared" si="6122"/>
        <v>279.47000000000003</v>
      </c>
      <c r="DK9395" s="73">
        <f t="shared" si="6122"/>
        <v>279.47000000000003</v>
      </c>
      <c r="DL9395" s="73">
        <f t="shared" si="6122"/>
        <v>279.47000000000003</v>
      </c>
      <c r="DM9395" s="73">
        <f t="shared" si="6122"/>
        <v>279.47000000000003</v>
      </c>
      <c r="DN9395" s="73">
        <f t="shared" si="6122"/>
        <v>279.47000000000003</v>
      </c>
      <c r="DO9395" s="73">
        <f t="shared" si="6122"/>
        <v>279.47000000000003</v>
      </c>
      <c r="DP9395" s="73">
        <f t="shared" si="6122"/>
        <v>279.47000000000003</v>
      </c>
      <c r="DQ9395" s="73">
        <f t="shared" si="6122"/>
        <v>279.47000000000003</v>
      </c>
      <c r="DR9395" s="73">
        <f t="shared" si="6122"/>
        <v>279.47000000000003</v>
      </c>
      <c r="DS9395" s="73">
        <f t="shared" si="6122"/>
        <v>279.47000000000003</v>
      </c>
      <c r="DT9395" s="73">
        <f t="shared" si="6122"/>
        <v>279.47000000000003</v>
      </c>
      <c r="DU9395" s="73">
        <f t="shared" si="6122"/>
        <v>279.47000000000003</v>
      </c>
      <c r="DV9395" s="73">
        <f t="shared" si="6122"/>
        <v>279.47000000000003</v>
      </c>
      <c r="DW9395" s="73">
        <f t="shared" si="6122"/>
        <v>279.47000000000003</v>
      </c>
      <c r="DX9395" s="73">
        <f t="shared" si="6122"/>
        <v>279.47000000000003</v>
      </c>
      <c r="DY9395" s="73">
        <f t="shared" si="6122"/>
        <v>279.47000000000003</v>
      </c>
      <c r="DZ9395" s="73">
        <f t="shared" si="6122"/>
        <v>279.47000000000003</v>
      </c>
      <c r="EA9395" s="73">
        <f t="shared" si="6122"/>
        <v>279.47000000000003</v>
      </c>
      <c r="EB9395" s="73">
        <f t="shared" si="6122"/>
        <v>279.47000000000003</v>
      </c>
      <c r="EC9395" s="73">
        <f t="shared" si="6122"/>
        <v>279.47000000000003</v>
      </c>
      <c r="ED9395" s="73">
        <f t="shared" ref="ED9395:GO9395" si="6123">(EC9395+$F$9100*$F$9102*($F$55/$F$9101*EC9394+$F$55/$F$9101*EC9396))/(1+$F$9100*$F$9102*($F$55/$F$9101+$F$55/$F$9101))</f>
        <v>279.47000000000003</v>
      </c>
      <c r="EE9395" s="73">
        <f t="shared" si="6123"/>
        <v>279.47000000000003</v>
      </c>
      <c r="EF9395" s="73">
        <f t="shared" si="6123"/>
        <v>279.47000000000003</v>
      </c>
      <c r="EG9395" s="73">
        <f t="shared" si="6123"/>
        <v>279.47000000000003</v>
      </c>
      <c r="EH9395" s="73">
        <f t="shared" si="6123"/>
        <v>279.47000000000003</v>
      </c>
      <c r="EI9395" s="73">
        <f t="shared" si="6123"/>
        <v>279.47000000000003</v>
      </c>
      <c r="EJ9395" s="73">
        <f t="shared" si="6123"/>
        <v>279.47000000000003</v>
      </c>
      <c r="EK9395" s="73">
        <f t="shared" si="6123"/>
        <v>279.47000000000003</v>
      </c>
      <c r="EL9395" s="73">
        <f t="shared" si="6123"/>
        <v>279.47000000000003</v>
      </c>
      <c r="EM9395" s="73">
        <f t="shared" si="6123"/>
        <v>279.47000000000003</v>
      </c>
      <c r="EN9395" s="73">
        <f t="shared" si="6123"/>
        <v>279.47000000000003</v>
      </c>
      <c r="EO9395" s="73">
        <f t="shared" si="6123"/>
        <v>279.47000000000003</v>
      </c>
      <c r="EP9395" s="73">
        <f t="shared" si="6123"/>
        <v>279.47000000000003</v>
      </c>
      <c r="EQ9395" s="73">
        <f t="shared" si="6123"/>
        <v>279.47000000000003</v>
      </c>
      <c r="ER9395" s="73">
        <f t="shared" si="6123"/>
        <v>279.47000000000003</v>
      </c>
      <c r="ES9395" s="73">
        <f t="shared" si="6123"/>
        <v>279.47000000000003</v>
      </c>
      <c r="ET9395" s="73">
        <f t="shared" si="6123"/>
        <v>279.47000000000003</v>
      </c>
      <c r="EU9395" s="73">
        <f t="shared" si="6123"/>
        <v>279.47000000000003</v>
      </c>
      <c r="EV9395" s="73">
        <f t="shared" si="6123"/>
        <v>279.47000000000003</v>
      </c>
      <c r="EW9395" s="73">
        <f t="shared" si="6123"/>
        <v>279.47000000000003</v>
      </c>
      <c r="EX9395" s="73">
        <f t="shared" si="6123"/>
        <v>279.47000000000003</v>
      </c>
      <c r="EY9395" s="73">
        <f t="shared" si="6123"/>
        <v>279.47000000000003</v>
      </c>
      <c r="EZ9395" s="73">
        <f t="shared" si="6123"/>
        <v>279.47000000000003</v>
      </c>
      <c r="FA9395" s="73">
        <f t="shared" si="6123"/>
        <v>279.47000000000003</v>
      </c>
      <c r="FB9395" s="73">
        <f t="shared" si="6123"/>
        <v>279.47000000000003</v>
      </c>
      <c r="FC9395" s="73">
        <f t="shared" si="6123"/>
        <v>279.47000000000003</v>
      </c>
      <c r="FD9395" s="73">
        <f t="shared" si="6123"/>
        <v>279.47000000000003</v>
      </c>
      <c r="FE9395" s="73">
        <f t="shared" si="6123"/>
        <v>279.47000000000003</v>
      </c>
      <c r="FF9395" s="73">
        <f t="shared" si="6123"/>
        <v>279.47000000000003</v>
      </c>
      <c r="FG9395" s="73">
        <f t="shared" si="6123"/>
        <v>279.47000000000003</v>
      </c>
      <c r="FH9395" s="73">
        <f t="shared" si="6123"/>
        <v>279.47000000000003</v>
      </c>
      <c r="FI9395" s="73">
        <f t="shared" si="6123"/>
        <v>279.47000000000003</v>
      </c>
      <c r="FJ9395" s="73">
        <f t="shared" si="6123"/>
        <v>279.47000000000003</v>
      </c>
      <c r="FK9395" s="73">
        <f t="shared" si="6123"/>
        <v>279.47000000000003</v>
      </c>
      <c r="FL9395" s="73">
        <f t="shared" si="6123"/>
        <v>279.47000000000003</v>
      </c>
      <c r="FM9395" s="73">
        <f t="shared" si="6123"/>
        <v>279.47000000000003</v>
      </c>
      <c r="FN9395" s="73">
        <f t="shared" si="6123"/>
        <v>279.47000000000003</v>
      </c>
      <c r="FO9395" s="73">
        <f t="shared" si="6123"/>
        <v>279.47000000000003</v>
      </c>
      <c r="FP9395" s="73">
        <f t="shared" si="6123"/>
        <v>279.47000000000003</v>
      </c>
      <c r="FQ9395" s="73">
        <f t="shared" si="6123"/>
        <v>279.47000000000003</v>
      </c>
      <c r="FR9395" s="73">
        <f t="shared" si="6123"/>
        <v>279.47000000000003</v>
      </c>
      <c r="FS9395" s="73">
        <f t="shared" si="6123"/>
        <v>279.47000000000003</v>
      </c>
      <c r="FT9395" s="73">
        <f t="shared" si="6123"/>
        <v>279.47000000000003</v>
      </c>
      <c r="FU9395" s="73">
        <f t="shared" si="6123"/>
        <v>279.47000000000003</v>
      </c>
      <c r="FV9395" s="73">
        <f t="shared" si="6123"/>
        <v>279.47000000000003</v>
      </c>
      <c r="FW9395" s="73">
        <f t="shared" si="6123"/>
        <v>279.47000000000003</v>
      </c>
      <c r="FX9395" s="73">
        <f t="shared" si="6123"/>
        <v>279.47000000000003</v>
      </c>
      <c r="FY9395" s="73">
        <f t="shared" si="6123"/>
        <v>279.47000000000003</v>
      </c>
      <c r="FZ9395" s="73">
        <f t="shared" si="6123"/>
        <v>279.47000000000003</v>
      </c>
      <c r="GA9395" s="73">
        <f t="shared" si="6123"/>
        <v>279.47000000000003</v>
      </c>
      <c r="GB9395" s="73">
        <f t="shared" si="6123"/>
        <v>279.47000000000003</v>
      </c>
      <c r="GC9395" s="73">
        <f t="shared" si="6123"/>
        <v>279.47000000000003</v>
      </c>
      <c r="GD9395" s="73">
        <f t="shared" si="6123"/>
        <v>279.47000000000003</v>
      </c>
      <c r="GE9395" s="73">
        <f t="shared" si="6123"/>
        <v>279.47000000000003</v>
      </c>
      <c r="GF9395" s="73">
        <f t="shared" si="6123"/>
        <v>279.47000000000003</v>
      </c>
      <c r="GG9395" s="73">
        <f t="shared" si="6123"/>
        <v>279.47000000000003</v>
      </c>
      <c r="GH9395" s="73">
        <f t="shared" si="6123"/>
        <v>279.47000000000003</v>
      </c>
      <c r="GI9395" s="73">
        <f t="shared" si="6123"/>
        <v>279.47000000000003</v>
      </c>
      <c r="GJ9395" s="73">
        <f t="shared" si="6123"/>
        <v>279.47000000000003</v>
      </c>
      <c r="GK9395" s="73">
        <f t="shared" si="6123"/>
        <v>279.47000000000003</v>
      </c>
      <c r="GL9395" s="73">
        <f t="shared" si="6123"/>
        <v>279.47000000000003</v>
      </c>
      <c r="GM9395" s="73">
        <f t="shared" si="6123"/>
        <v>279.47000000000003</v>
      </c>
      <c r="GN9395" s="73">
        <f t="shared" si="6123"/>
        <v>279.47000000000003</v>
      </c>
      <c r="GO9395" s="73">
        <f t="shared" si="6123"/>
        <v>279.47000000000003</v>
      </c>
      <c r="GP9395" s="73">
        <f t="shared" ref="GP9395:JA9395" si="6124">(GO9395+$F$9100*$F$9102*($F$55/$F$9101*GO9394+$F$55/$F$9101*GO9396))/(1+$F$9100*$F$9102*($F$55/$F$9101+$F$55/$F$9101))</f>
        <v>279.47000000000003</v>
      </c>
      <c r="GQ9395" s="73">
        <f t="shared" si="6124"/>
        <v>279.47000000000003</v>
      </c>
      <c r="GR9395" s="73">
        <f t="shared" si="6124"/>
        <v>279.47000000000003</v>
      </c>
      <c r="GS9395" s="73">
        <f t="shared" si="6124"/>
        <v>279.47000000000003</v>
      </c>
      <c r="GT9395" s="73">
        <f t="shared" si="6124"/>
        <v>279.47000000000003</v>
      </c>
      <c r="GU9395" s="73">
        <f t="shared" si="6124"/>
        <v>279.47000000000003</v>
      </c>
      <c r="GV9395" s="73">
        <f t="shared" si="6124"/>
        <v>279.47000000000003</v>
      </c>
      <c r="GW9395" s="73">
        <f t="shared" si="6124"/>
        <v>279.47000000000003</v>
      </c>
      <c r="GX9395" s="73">
        <f t="shared" si="6124"/>
        <v>279.47000000000003</v>
      </c>
      <c r="GY9395" s="73">
        <f t="shared" si="6124"/>
        <v>279.47000000000003</v>
      </c>
      <c r="GZ9395" s="73">
        <f t="shared" si="6124"/>
        <v>279.47000000000003</v>
      </c>
      <c r="HA9395" s="73">
        <f t="shared" si="6124"/>
        <v>279.47000000000003</v>
      </c>
      <c r="HB9395" s="73">
        <f t="shared" si="6124"/>
        <v>279.47000000000003</v>
      </c>
      <c r="HC9395" s="73">
        <f t="shared" si="6124"/>
        <v>279.47000000000003</v>
      </c>
      <c r="HD9395" s="73">
        <f t="shared" si="6124"/>
        <v>279.47000000000003</v>
      </c>
      <c r="HE9395" s="73">
        <f t="shared" si="6124"/>
        <v>279.47000000000003</v>
      </c>
      <c r="HF9395" s="73">
        <f t="shared" si="6124"/>
        <v>279.47000000000003</v>
      </c>
      <c r="HG9395" s="73">
        <f t="shared" si="6124"/>
        <v>279.47000000000003</v>
      </c>
      <c r="HH9395" s="73">
        <f t="shared" si="6124"/>
        <v>279.47000000000003</v>
      </c>
      <c r="HI9395" s="73">
        <f t="shared" si="6124"/>
        <v>279.47000000000003</v>
      </c>
      <c r="HJ9395" s="73">
        <f t="shared" si="6124"/>
        <v>279.47000000000003</v>
      </c>
      <c r="HK9395" s="73">
        <f t="shared" si="6124"/>
        <v>279.47000000000003</v>
      </c>
      <c r="HL9395" s="73">
        <f t="shared" si="6124"/>
        <v>279.47000000000003</v>
      </c>
      <c r="HM9395" s="73">
        <f t="shared" si="6124"/>
        <v>279.47000000000003</v>
      </c>
      <c r="HN9395" s="73">
        <f t="shared" si="6124"/>
        <v>279.47000000000003</v>
      </c>
      <c r="HO9395" s="73">
        <f t="shared" si="6124"/>
        <v>279.47000000000003</v>
      </c>
      <c r="HP9395" s="73">
        <f t="shared" si="6124"/>
        <v>279.47000000000003</v>
      </c>
      <c r="HQ9395" s="73">
        <f t="shared" si="6124"/>
        <v>279.47000000000003</v>
      </c>
      <c r="HR9395" s="73">
        <f t="shared" si="6124"/>
        <v>279.47000000000003</v>
      </c>
      <c r="HS9395" s="73">
        <f t="shared" si="6124"/>
        <v>279.47000000000003</v>
      </c>
      <c r="HT9395" s="73">
        <f t="shared" si="6124"/>
        <v>279.47000000000003</v>
      </c>
      <c r="HU9395" s="73">
        <f t="shared" si="6124"/>
        <v>279.47000000000003</v>
      </c>
      <c r="HV9395" s="73">
        <f t="shared" si="6124"/>
        <v>279.47000000000003</v>
      </c>
      <c r="HW9395" s="73">
        <f t="shared" si="6124"/>
        <v>279.47000000000003</v>
      </c>
      <c r="HX9395" s="73">
        <f t="shared" si="6124"/>
        <v>279.47000000000003</v>
      </c>
      <c r="HY9395" s="73">
        <f t="shared" si="6124"/>
        <v>279.47000000000003</v>
      </c>
      <c r="HZ9395" s="73">
        <f t="shared" si="6124"/>
        <v>279.47000000000003</v>
      </c>
      <c r="IA9395" s="73">
        <f t="shared" si="6124"/>
        <v>279.47000000000003</v>
      </c>
      <c r="IB9395" s="73">
        <f t="shared" si="6124"/>
        <v>279.47000000000003</v>
      </c>
      <c r="IC9395" s="73">
        <f t="shared" si="6124"/>
        <v>279.47000000000003</v>
      </c>
      <c r="ID9395" s="73">
        <f t="shared" si="6124"/>
        <v>279.47000000000003</v>
      </c>
      <c r="IE9395" s="73">
        <f t="shared" si="6124"/>
        <v>279.47000000000003</v>
      </c>
      <c r="IF9395" s="73">
        <f t="shared" si="6124"/>
        <v>279.47000000000003</v>
      </c>
      <c r="IG9395" s="73">
        <f t="shared" si="6124"/>
        <v>279.47000000000003</v>
      </c>
      <c r="IH9395" s="73">
        <f t="shared" si="6124"/>
        <v>279.47000000000003</v>
      </c>
      <c r="II9395" s="73">
        <f t="shared" si="6124"/>
        <v>279.47000000000003</v>
      </c>
      <c r="IJ9395" s="73">
        <f t="shared" si="6124"/>
        <v>279.47000000000003</v>
      </c>
      <c r="IK9395" s="73">
        <f t="shared" si="6124"/>
        <v>279.47000000000003</v>
      </c>
      <c r="IL9395" s="73">
        <f t="shared" si="6124"/>
        <v>279.47000000000003</v>
      </c>
      <c r="IM9395" s="73">
        <f t="shared" si="6124"/>
        <v>279.47000000000003</v>
      </c>
      <c r="IN9395" s="73">
        <f t="shared" si="6124"/>
        <v>279.47000000000003</v>
      </c>
      <c r="IO9395" s="73">
        <f t="shared" si="6124"/>
        <v>279.47000000000003</v>
      </c>
      <c r="IP9395" s="73">
        <f t="shared" si="6124"/>
        <v>279.47000000000003</v>
      </c>
      <c r="IQ9395" s="73">
        <f t="shared" si="6124"/>
        <v>279.47000000000003</v>
      </c>
      <c r="IR9395" s="73">
        <f t="shared" si="6124"/>
        <v>279.47000000000003</v>
      </c>
      <c r="IS9395" s="73">
        <f t="shared" si="6124"/>
        <v>279.47000000000003</v>
      </c>
      <c r="IT9395" s="73">
        <f t="shared" si="6124"/>
        <v>279.47000000000003</v>
      </c>
      <c r="IU9395" s="73">
        <f t="shared" si="6124"/>
        <v>279.47000000000003</v>
      </c>
      <c r="IV9395" s="73">
        <f t="shared" si="6124"/>
        <v>279.47000000000003</v>
      </c>
      <c r="IW9395" s="73">
        <f t="shared" si="6124"/>
        <v>279.47000000000003</v>
      </c>
      <c r="IX9395" s="73">
        <f t="shared" si="6124"/>
        <v>279.47000000000003</v>
      </c>
      <c r="IY9395" s="73">
        <f t="shared" si="6124"/>
        <v>279.47000000000003</v>
      </c>
      <c r="IZ9395" s="73">
        <f t="shared" si="6124"/>
        <v>279.47000000000003</v>
      </c>
      <c r="JA9395" s="73">
        <f t="shared" si="6124"/>
        <v>279.47000000000003</v>
      </c>
      <c r="JB9395" s="73">
        <f t="shared" ref="JB9395:KG9395" si="6125">(JA9395+$F$9100*$F$9102*($F$55/$F$9101*JA9394+$F$55/$F$9101*JA9396))/(1+$F$9100*$F$9102*($F$55/$F$9101+$F$55/$F$9101))</f>
        <v>279.47000000000003</v>
      </c>
      <c r="JC9395" s="73">
        <f t="shared" si="6125"/>
        <v>279.47000000000003</v>
      </c>
      <c r="JD9395" s="73">
        <f t="shared" si="6125"/>
        <v>279.47000000000003</v>
      </c>
      <c r="JE9395" s="73">
        <f t="shared" si="6125"/>
        <v>279.47000000000003</v>
      </c>
      <c r="JF9395" s="73">
        <f t="shared" si="6125"/>
        <v>279.47000000000003</v>
      </c>
      <c r="JG9395" s="73">
        <f t="shared" si="6125"/>
        <v>279.47000000000003</v>
      </c>
      <c r="JH9395" s="73">
        <f t="shared" si="6125"/>
        <v>279.47000000000003</v>
      </c>
      <c r="JI9395" s="73">
        <f t="shared" si="6125"/>
        <v>279.47000000000003</v>
      </c>
      <c r="JJ9395" s="73">
        <f t="shared" si="6125"/>
        <v>279.47000000000003</v>
      </c>
      <c r="JK9395" s="73">
        <f t="shared" si="6125"/>
        <v>279.47000000000003</v>
      </c>
      <c r="JL9395" s="73">
        <f t="shared" si="6125"/>
        <v>279.47000000000003</v>
      </c>
      <c r="JM9395" s="73">
        <f t="shared" si="6125"/>
        <v>279.47000000000003</v>
      </c>
      <c r="JN9395" s="73">
        <f t="shared" si="6125"/>
        <v>279.47000000000003</v>
      </c>
      <c r="JO9395" s="73">
        <f t="shared" si="6125"/>
        <v>279.47000000000003</v>
      </c>
      <c r="JP9395" s="73">
        <f t="shared" si="6125"/>
        <v>279.47000000000003</v>
      </c>
      <c r="JQ9395" s="73">
        <f t="shared" si="6125"/>
        <v>279.47000000000003</v>
      </c>
      <c r="JR9395" s="73">
        <f t="shared" si="6125"/>
        <v>279.47000000000003</v>
      </c>
      <c r="JS9395" s="73">
        <f t="shared" si="6125"/>
        <v>279.47000000000003</v>
      </c>
      <c r="JT9395" s="73">
        <f t="shared" si="6125"/>
        <v>279.47000000000003</v>
      </c>
      <c r="JU9395" s="73">
        <f t="shared" si="6125"/>
        <v>279.47000000000003</v>
      </c>
      <c r="JV9395" s="73">
        <f t="shared" si="6125"/>
        <v>279.47000000000003</v>
      </c>
      <c r="JW9395" s="73">
        <f t="shared" si="6125"/>
        <v>279.47000000000003</v>
      </c>
      <c r="JX9395" s="73">
        <f t="shared" si="6125"/>
        <v>279.47000000000003</v>
      </c>
      <c r="JY9395" s="73">
        <f t="shared" si="6125"/>
        <v>279.47000000000003</v>
      </c>
      <c r="JZ9395" s="73">
        <f t="shared" si="6125"/>
        <v>279.47000000000003</v>
      </c>
      <c r="KA9395" s="73">
        <f t="shared" si="6125"/>
        <v>279.47000000000003</v>
      </c>
      <c r="KB9395" s="73">
        <f t="shared" si="6125"/>
        <v>279.47000000000003</v>
      </c>
      <c r="KC9395" s="73">
        <f t="shared" si="6125"/>
        <v>279.47000000000003</v>
      </c>
      <c r="KD9395" s="73">
        <f t="shared" si="6125"/>
        <v>279.47000000000003</v>
      </c>
      <c r="KE9395" s="73">
        <f t="shared" si="6125"/>
        <v>279.47000000000003</v>
      </c>
      <c r="KF9395" s="73">
        <f t="shared" si="6125"/>
        <v>279.47000000000003</v>
      </c>
      <c r="KG9395" s="73">
        <f t="shared" si="6125"/>
        <v>279.47000000000003</v>
      </c>
      <c r="KH9395">
        <v>279.47000000000003</v>
      </c>
      <c r="KL9395" s="84"/>
      <c r="KP9395" s="84"/>
      <c r="KS9395" s="74"/>
      <c r="KT9395" s="74"/>
      <c r="KU9395" s="16"/>
      <c r="KV9395" s="72"/>
      <c r="KW9395" s="72"/>
      <c r="KX9395" s="16"/>
      <c r="KZ9395" s="16"/>
      <c r="LA9395" s="16"/>
      <c r="LB9395" s="74"/>
      <c r="LC9395" s="74"/>
    </row>
    <row r="9396" spans="2:315" x14ac:dyDescent="0.35">
      <c r="B9396">
        <v>290</v>
      </c>
      <c r="C9396">
        <f t="shared" si="6110"/>
        <v>2.895</v>
      </c>
      <c r="E9396" s="92">
        <v>279.47000000000003</v>
      </c>
      <c r="F9396" s="73">
        <f t="shared" ref="F9396:BQ9396" si="6126">(E9396+$F$9100*$F$9102*($F$55/$F$9101*E9395+$F$55/$F$9101*E9397))/(1+$F$9100*$F$9102*($F$55/$F$9101+$F$55/$F$9101))</f>
        <v>279.47000000000003</v>
      </c>
      <c r="G9396" s="73">
        <f t="shared" si="6126"/>
        <v>279.47000000000003</v>
      </c>
      <c r="H9396" s="73">
        <f t="shared" si="6126"/>
        <v>279.47000000000003</v>
      </c>
      <c r="I9396" s="73">
        <f t="shared" si="6126"/>
        <v>279.47000000000003</v>
      </c>
      <c r="J9396" s="73">
        <f t="shared" si="6126"/>
        <v>279.47000000000003</v>
      </c>
      <c r="K9396" s="73">
        <f t="shared" si="6126"/>
        <v>279.47000000000003</v>
      </c>
      <c r="L9396" s="73">
        <f t="shared" si="6126"/>
        <v>279.47000000000003</v>
      </c>
      <c r="M9396" s="73">
        <f t="shared" si="6126"/>
        <v>279.47000000000003</v>
      </c>
      <c r="N9396" s="73">
        <f t="shared" si="6126"/>
        <v>279.47000000000003</v>
      </c>
      <c r="O9396" s="73">
        <f t="shared" si="6126"/>
        <v>279.47000000000003</v>
      </c>
      <c r="P9396" s="73">
        <f t="shared" si="6126"/>
        <v>279.47000000000003</v>
      </c>
      <c r="Q9396" s="73">
        <f t="shared" si="6126"/>
        <v>279.47000000000003</v>
      </c>
      <c r="R9396" s="73">
        <f t="shared" si="6126"/>
        <v>279.47000000000003</v>
      </c>
      <c r="S9396" s="73">
        <f t="shared" si="6126"/>
        <v>279.47000000000003</v>
      </c>
      <c r="T9396" s="73">
        <f t="shared" si="6126"/>
        <v>279.47000000000003</v>
      </c>
      <c r="U9396" s="73">
        <f t="shared" si="6126"/>
        <v>279.47000000000003</v>
      </c>
      <c r="V9396" s="73">
        <f t="shared" si="6126"/>
        <v>279.47000000000003</v>
      </c>
      <c r="W9396" s="73">
        <f t="shared" si="6126"/>
        <v>279.47000000000003</v>
      </c>
      <c r="X9396" s="73">
        <f t="shared" si="6126"/>
        <v>279.47000000000003</v>
      </c>
      <c r="Y9396" s="73">
        <f t="shared" si="6126"/>
        <v>279.47000000000003</v>
      </c>
      <c r="Z9396" s="73">
        <f t="shared" si="6126"/>
        <v>279.47000000000003</v>
      </c>
      <c r="AA9396" s="73">
        <f t="shared" si="6126"/>
        <v>279.47000000000003</v>
      </c>
      <c r="AB9396" s="73">
        <f t="shared" si="6126"/>
        <v>279.47000000000003</v>
      </c>
      <c r="AC9396" s="73">
        <f t="shared" si="6126"/>
        <v>279.47000000000003</v>
      </c>
      <c r="AD9396" s="73">
        <f t="shared" si="6126"/>
        <v>279.47000000000003</v>
      </c>
      <c r="AE9396" s="73">
        <f t="shared" si="6126"/>
        <v>279.47000000000003</v>
      </c>
      <c r="AF9396" s="73">
        <f t="shared" si="6126"/>
        <v>279.47000000000003</v>
      </c>
      <c r="AG9396" s="73">
        <f t="shared" si="6126"/>
        <v>279.47000000000003</v>
      </c>
      <c r="AH9396" s="73">
        <f t="shared" si="6126"/>
        <v>279.47000000000003</v>
      </c>
      <c r="AI9396" s="73">
        <f t="shared" si="6126"/>
        <v>279.47000000000003</v>
      </c>
      <c r="AJ9396" s="73">
        <f t="shared" si="6126"/>
        <v>279.47000000000003</v>
      </c>
      <c r="AK9396" s="73">
        <f t="shared" si="6126"/>
        <v>279.47000000000003</v>
      </c>
      <c r="AL9396" s="73">
        <f t="shared" si="6126"/>
        <v>279.47000000000003</v>
      </c>
      <c r="AM9396" s="73">
        <f t="shared" si="6126"/>
        <v>279.47000000000003</v>
      </c>
      <c r="AN9396" s="73">
        <f t="shared" si="6126"/>
        <v>279.47000000000003</v>
      </c>
      <c r="AO9396" s="73">
        <f t="shared" si="6126"/>
        <v>279.47000000000003</v>
      </c>
      <c r="AP9396" s="73">
        <f t="shared" si="6126"/>
        <v>279.47000000000003</v>
      </c>
      <c r="AQ9396" s="73">
        <f t="shared" si="6126"/>
        <v>279.47000000000003</v>
      </c>
      <c r="AR9396" s="73">
        <f t="shared" si="6126"/>
        <v>279.47000000000003</v>
      </c>
      <c r="AS9396" s="73">
        <f t="shared" si="6126"/>
        <v>279.47000000000003</v>
      </c>
      <c r="AT9396" s="73">
        <f t="shared" si="6126"/>
        <v>279.47000000000003</v>
      </c>
      <c r="AU9396" s="73">
        <f t="shared" si="6126"/>
        <v>279.47000000000003</v>
      </c>
      <c r="AV9396" s="73">
        <f t="shared" si="6126"/>
        <v>279.47000000000003</v>
      </c>
      <c r="AW9396" s="73">
        <f t="shared" si="6126"/>
        <v>279.47000000000003</v>
      </c>
      <c r="AX9396" s="73">
        <f t="shared" si="6126"/>
        <v>279.47000000000003</v>
      </c>
      <c r="AY9396" s="73">
        <f t="shared" si="6126"/>
        <v>279.47000000000003</v>
      </c>
      <c r="AZ9396" s="73">
        <f t="shared" si="6126"/>
        <v>279.47000000000003</v>
      </c>
      <c r="BA9396" s="73">
        <f t="shared" si="6126"/>
        <v>279.47000000000003</v>
      </c>
      <c r="BB9396" s="73">
        <f t="shared" si="6126"/>
        <v>279.47000000000003</v>
      </c>
      <c r="BC9396" s="73">
        <f t="shared" si="6126"/>
        <v>279.47000000000003</v>
      </c>
      <c r="BD9396" s="73">
        <f t="shared" si="6126"/>
        <v>279.47000000000003</v>
      </c>
      <c r="BE9396" s="73">
        <f t="shared" si="6126"/>
        <v>279.47000000000003</v>
      </c>
      <c r="BF9396" s="73">
        <f t="shared" si="6126"/>
        <v>279.47000000000003</v>
      </c>
      <c r="BG9396" s="73">
        <f t="shared" si="6126"/>
        <v>279.47000000000003</v>
      </c>
      <c r="BH9396" s="73">
        <f t="shared" si="6126"/>
        <v>279.47000000000003</v>
      </c>
      <c r="BI9396" s="73">
        <f t="shared" si="6126"/>
        <v>279.47000000000003</v>
      </c>
      <c r="BJ9396" s="73">
        <f t="shared" si="6126"/>
        <v>279.47000000000003</v>
      </c>
      <c r="BK9396" s="73">
        <f t="shared" si="6126"/>
        <v>279.47000000000003</v>
      </c>
      <c r="BL9396" s="73">
        <f t="shared" si="6126"/>
        <v>279.47000000000003</v>
      </c>
      <c r="BM9396" s="73">
        <f t="shared" si="6126"/>
        <v>279.47000000000003</v>
      </c>
      <c r="BN9396" s="73">
        <f t="shared" si="6126"/>
        <v>279.47000000000003</v>
      </c>
      <c r="BO9396" s="73">
        <f t="shared" si="6126"/>
        <v>279.47000000000003</v>
      </c>
      <c r="BP9396" s="73">
        <f t="shared" si="6126"/>
        <v>279.47000000000003</v>
      </c>
      <c r="BQ9396" s="73">
        <f t="shared" si="6126"/>
        <v>279.47000000000003</v>
      </c>
      <c r="BR9396" s="73">
        <f t="shared" ref="BR9396:EC9396" si="6127">(BQ9396+$F$9100*$F$9102*($F$55/$F$9101*BQ9395+$F$55/$F$9101*BQ9397))/(1+$F$9100*$F$9102*($F$55/$F$9101+$F$55/$F$9101))</f>
        <v>279.47000000000003</v>
      </c>
      <c r="BS9396" s="73">
        <f t="shared" si="6127"/>
        <v>279.47000000000003</v>
      </c>
      <c r="BT9396" s="73">
        <f t="shared" si="6127"/>
        <v>279.47000000000003</v>
      </c>
      <c r="BU9396" s="73">
        <f t="shared" si="6127"/>
        <v>279.47000000000003</v>
      </c>
      <c r="BV9396" s="73">
        <f t="shared" si="6127"/>
        <v>279.47000000000003</v>
      </c>
      <c r="BW9396" s="73">
        <f t="shared" si="6127"/>
        <v>279.47000000000003</v>
      </c>
      <c r="BX9396" s="73">
        <f t="shared" si="6127"/>
        <v>279.47000000000003</v>
      </c>
      <c r="BY9396" s="73">
        <f t="shared" si="6127"/>
        <v>279.47000000000003</v>
      </c>
      <c r="BZ9396" s="73">
        <f t="shared" si="6127"/>
        <v>279.47000000000003</v>
      </c>
      <c r="CA9396" s="73">
        <f t="shared" si="6127"/>
        <v>279.47000000000003</v>
      </c>
      <c r="CB9396" s="73">
        <f t="shared" si="6127"/>
        <v>279.47000000000003</v>
      </c>
      <c r="CC9396" s="73">
        <f t="shared" si="6127"/>
        <v>279.47000000000003</v>
      </c>
      <c r="CD9396" s="73">
        <f t="shared" si="6127"/>
        <v>279.47000000000003</v>
      </c>
      <c r="CE9396" s="73">
        <f t="shared" si="6127"/>
        <v>279.47000000000003</v>
      </c>
      <c r="CF9396" s="73">
        <f t="shared" si="6127"/>
        <v>279.47000000000003</v>
      </c>
      <c r="CG9396" s="73">
        <f t="shared" si="6127"/>
        <v>279.47000000000003</v>
      </c>
      <c r="CH9396" s="73">
        <f t="shared" si="6127"/>
        <v>279.47000000000003</v>
      </c>
      <c r="CI9396" s="73">
        <f t="shared" si="6127"/>
        <v>279.47000000000003</v>
      </c>
      <c r="CJ9396" s="73">
        <f t="shared" si="6127"/>
        <v>279.47000000000003</v>
      </c>
      <c r="CK9396" s="73">
        <f t="shared" si="6127"/>
        <v>279.47000000000003</v>
      </c>
      <c r="CL9396" s="73">
        <f t="shared" si="6127"/>
        <v>279.47000000000003</v>
      </c>
      <c r="CM9396" s="73">
        <f t="shared" si="6127"/>
        <v>279.47000000000003</v>
      </c>
      <c r="CN9396" s="73">
        <f t="shared" si="6127"/>
        <v>279.47000000000003</v>
      </c>
      <c r="CO9396" s="73">
        <f t="shared" si="6127"/>
        <v>279.47000000000003</v>
      </c>
      <c r="CP9396" s="73">
        <f t="shared" si="6127"/>
        <v>279.47000000000003</v>
      </c>
      <c r="CQ9396" s="73">
        <f t="shared" si="6127"/>
        <v>279.47000000000003</v>
      </c>
      <c r="CR9396" s="73">
        <f t="shared" si="6127"/>
        <v>279.47000000000003</v>
      </c>
      <c r="CS9396" s="73">
        <f t="shared" si="6127"/>
        <v>279.47000000000003</v>
      </c>
      <c r="CT9396" s="73">
        <f t="shared" si="6127"/>
        <v>279.47000000000003</v>
      </c>
      <c r="CU9396" s="73">
        <f t="shared" si="6127"/>
        <v>279.47000000000003</v>
      </c>
      <c r="CV9396" s="73">
        <f t="shared" si="6127"/>
        <v>279.47000000000003</v>
      </c>
      <c r="CW9396" s="73">
        <f t="shared" si="6127"/>
        <v>279.47000000000003</v>
      </c>
      <c r="CX9396" s="73">
        <f t="shared" si="6127"/>
        <v>279.47000000000003</v>
      </c>
      <c r="CY9396" s="73">
        <f t="shared" si="6127"/>
        <v>279.47000000000003</v>
      </c>
      <c r="CZ9396" s="73">
        <f t="shared" si="6127"/>
        <v>279.47000000000003</v>
      </c>
      <c r="DA9396" s="73">
        <f t="shared" si="6127"/>
        <v>279.47000000000003</v>
      </c>
      <c r="DB9396" s="73">
        <f t="shared" si="6127"/>
        <v>279.47000000000003</v>
      </c>
      <c r="DC9396" s="73">
        <f t="shared" si="6127"/>
        <v>279.47000000000003</v>
      </c>
      <c r="DD9396" s="73">
        <f t="shared" si="6127"/>
        <v>279.47000000000003</v>
      </c>
      <c r="DE9396" s="73">
        <f t="shared" si="6127"/>
        <v>279.47000000000003</v>
      </c>
      <c r="DF9396" s="73">
        <f t="shared" si="6127"/>
        <v>279.47000000000003</v>
      </c>
      <c r="DG9396" s="73">
        <f t="shared" si="6127"/>
        <v>279.47000000000003</v>
      </c>
      <c r="DH9396" s="73">
        <f t="shared" si="6127"/>
        <v>279.47000000000003</v>
      </c>
      <c r="DI9396" s="73">
        <f t="shared" si="6127"/>
        <v>279.47000000000003</v>
      </c>
      <c r="DJ9396" s="73">
        <f t="shared" si="6127"/>
        <v>279.47000000000003</v>
      </c>
      <c r="DK9396" s="73">
        <f t="shared" si="6127"/>
        <v>279.47000000000003</v>
      </c>
      <c r="DL9396" s="73">
        <f t="shared" si="6127"/>
        <v>279.47000000000003</v>
      </c>
      <c r="DM9396" s="73">
        <f t="shared" si="6127"/>
        <v>279.47000000000003</v>
      </c>
      <c r="DN9396" s="73">
        <f t="shared" si="6127"/>
        <v>279.47000000000003</v>
      </c>
      <c r="DO9396" s="73">
        <f t="shared" si="6127"/>
        <v>279.47000000000003</v>
      </c>
      <c r="DP9396" s="73">
        <f t="shared" si="6127"/>
        <v>279.47000000000003</v>
      </c>
      <c r="DQ9396" s="73">
        <f t="shared" si="6127"/>
        <v>279.47000000000003</v>
      </c>
      <c r="DR9396" s="73">
        <f t="shared" si="6127"/>
        <v>279.47000000000003</v>
      </c>
      <c r="DS9396" s="73">
        <f t="shared" si="6127"/>
        <v>279.47000000000003</v>
      </c>
      <c r="DT9396" s="73">
        <f t="shared" si="6127"/>
        <v>279.47000000000003</v>
      </c>
      <c r="DU9396" s="73">
        <f t="shared" si="6127"/>
        <v>279.47000000000003</v>
      </c>
      <c r="DV9396" s="73">
        <f t="shared" si="6127"/>
        <v>279.47000000000003</v>
      </c>
      <c r="DW9396" s="73">
        <f t="shared" si="6127"/>
        <v>279.47000000000003</v>
      </c>
      <c r="DX9396" s="73">
        <f t="shared" si="6127"/>
        <v>279.47000000000003</v>
      </c>
      <c r="DY9396" s="73">
        <f t="shared" si="6127"/>
        <v>279.47000000000003</v>
      </c>
      <c r="DZ9396" s="73">
        <f t="shared" si="6127"/>
        <v>279.47000000000003</v>
      </c>
      <c r="EA9396" s="73">
        <f t="shared" si="6127"/>
        <v>279.47000000000003</v>
      </c>
      <c r="EB9396" s="73">
        <f t="shared" si="6127"/>
        <v>279.47000000000003</v>
      </c>
      <c r="EC9396" s="73">
        <f t="shared" si="6127"/>
        <v>279.47000000000003</v>
      </c>
      <c r="ED9396" s="73">
        <f t="shared" ref="ED9396:GO9396" si="6128">(EC9396+$F$9100*$F$9102*($F$55/$F$9101*EC9395+$F$55/$F$9101*EC9397))/(1+$F$9100*$F$9102*($F$55/$F$9101+$F$55/$F$9101))</f>
        <v>279.47000000000003</v>
      </c>
      <c r="EE9396" s="73">
        <f t="shared" si="6128"/>
        <v>279.47000000000003</v>
      </c>
      <c r="EF9396" s="73">
        <f t="shared" si="6128"/>
        <v>279.47000000000003</v>
      </c>
      <c r="EG9396" s="73">
        <f t="shared" si="6128"/>
        <v>279.47000000000003</v>
      </c>
      <c r="EH9396" s="73">
        <f t="shared" si="6128"/>
        <v>279.47000000000003</v>
      </c>
      <c r="EI9396" s="73">
        <f t="shared" si="6128"/>
        <v>279.47000000000003</v>
      </c>
      <c r="EJ9396" s="73">
        <f t="shared" si="6128"/>
        <v>279.47000000000003</v>
      </c>
      <c r="EK9396" s="73">
        <f t="shared" si="6128"/>
        <v>279.47000000000003</v>
      </c>
      <c r="EL9396" s="73">
        <f t="shared" si="6128"/>
        <v>279.47000000000003</v>
      </c>
      <c r="EM9396" s="73">
        <f t="shared" si="6128"/>
        <v>279.47000000000003</v>
      </c>
      <c r="EN9396" s="73">
        <f t="shared" si="6128"/>
        <v>279.47000000000003</v>
      </c>
      <c r="EO9396" s="73">
        <f t="shared" si="6128"/>
        <v>279.47000000000003</v>
      </c>
      <c r="EP9396" s="73">
        <f t="shared" si="6128"/>
        <v>279.47000000000003</v>
      </c>
      <c r="EQ9396" s="73">
        <f t="shared" si="6128"/>
        <v>279.47000000000003</v>
      </c>
      <c r="ER9396" s="73">
        <f t="shared" si="6128"/>
        <v>279.47000000000003</v>
      </c>
      <c r="ES9396" s="73">
        <f t="shared" si="6128"/>
        <v>279.47000000000003</v>
      </c>
      <c r="ET9396" s="73">
        <f t="shared" si="6128"/>
        <v>279.47000000000003</v>
      </c>
      <c r="EU9396" s="73">
        <f t="shared" si="6128"/>
        <v>279.47000000000003</v>
      </c>
      <c r="EV9396" s="73">
        <f t="shared" si="6128"/>
        <v>279.47000000000003</v>
      </c>
      <c r="EW9396" s="73">
        <f t="shared" si="6128"/>
        <v>279.47000000000003</v>
      </c>
      <c r="EX9396" s="73">
        <f t="shared" si="6128"/>
        <v>279.47000000000003</v>
      </c>
      <c r="EY9396" s="73">
        <f t="shared" si="6128"/>
        <v>279.47000000000003</v>
      </c>
      <c r="EZ9396" s="73">
        <f t="shared" si="6128"/>
        <v>279.47000000000003</v>
      </c>
      <c r="FA9396" s="73">
        <f t="shared" si="6128"/>
        <v>279.47000000000003</v>
      </c>
      <c r="FB9396" s="73">
        <f t="shared" si="6128"/>
        <v>279.47000000000003</v>
      </c>
      <c r="FC9396" s="73">
        <f t="shared" si="6128"/>
        <v>279.47000000000003</v>
      </c>
      <c r="FD9396" s="73">
        <f t="shared" si="6128"/>
        <v>279.47000000000003</v>
      </c>
      <c r="FE9396" s="73">
        <f t="shared" si="6128"/>
        <v>279.47000000000003</v>
      </c>
      <c r="FF9396" s="73">
        <f t="shared" si="6128"/>
        <v>279.47000000000003</v>
      </c>
      <c r="FG9396" s="73">
        <f t="shared" si="6128"/>
        <v>279.47000000000003</v>
      </c>
      <c r="FH9396" s="73">
        <f t="shared" si="6128"/>
        <v>279.47000000000003</v>
      </c>
      <c r="FI9396" s="73">
        <f t="shared" si="6128"/>
        <v>279.47000000000003</v>
      </c>
      <c r="FJ9396" s="73">
        <f t="shared" si="6128"/>
        <v>279.47000000000003</v>
      </c>
      <c r="FK9396" s="73">
        <f t="shared" si="6128"/>
        <v>279.47000000000003</v>
      </c>
      <c r="FL9396" s="73">
        <f t="shared" si="6128"/>
        <v>279.47000000000003</v>
      </c>
      <c r="FM9396" s="73">
        <f t="shared" si="6128"/>
        <v>279.47000000000003</v>
      </c>
      <c r="FN9396" s="73">
        <f t="shared" si="6128"/>
        <v>279.47000000000003</v>
      </c>
      <c r="FO9396" s="73">
        <f t="shared" si="6128"/>
        <v>279.47000000000003</v>
      </c>
      <c r="FP9396" s="73">
        <f t="shared" si="6128"/>
        <v>279.47000000000003</v>
      </c>
      <c r="FQ9396" s="73">
        <f t="shared" si="6128"/>
        <v>279.47000000000003</v>
      </c>
      <c r="FR9396" s="73">
        <f t="shared" si="6128"/>
        <v>279.47000000000003</v>
      </c>
      <c r="FS9396" s="73">
        <f t="shared" si="6128"/>
        <v>279.47000000000003</v>
      </c>
      <c r="FT9396" s="73">
        <f t="shared" si="6128"/>
        <v>279.47000000000003</v>
      </c>
      <c r="FU9396" s="73">
        <f t="shared" si="6128"/>
        <v>279.47000000000003</v>
      </c>
      <c r="FV9396" s="73">
        <f t="shared" si="6128"/>
        <v>279.47000000000003</v>
      </c>
      <c r="FW9396" s="73">
        <f t="shared" si="6128"/>
        <v>279.47000000000003</v>
      </c>
      <c r="FX9396" s="73">
        <f t="shared" si="6128"/>
        <v>279.47000000000003</v>
      </c>
      <c r="FY9396" s="73">
        <f t="shared" si="6128"/>
        <v>279.47000000000003</v>
      </c>
      <c r="FZ9396" s="73">
        <f t="shared" si="6128"/>
        <v>279.47000000000003</v>
      </c>
      <c r="GA9396" s="73">
        <f t="shared" si="6128"/>
        <v>279.47000000000003</v>
      </c>
      <c r="GB9396" s="73">
        <f t="shared" si="6128"/>
        <v>279.47000000000003</v>
      </c>
      <c r="GC9396" s="73">
        <f t="shared" si="6128"/>
        <v>279.47000000000003</v>
      </c>
      <c r="GD9396" s="73">
        <f t="shared" si="6128"/>
        <v>279.47000000000003</v>
      </c>
      <c r="GE9396" s="73">
        <f t="shared" si="6128"/>
        <v>279.47000000000003</v>
      </c>
      <c r="GF9396" s="73">
        <f t="shared" si="6128"/>
        <v>279.47000000000003</v>
      </c>
      <c r="GG9396" s="73">
        <f t="shared" si="6128"/>
        <v>279.47000000000003</v>
      </c>
      <c r="GH9396" s="73">
        <f t="shared" si="6128"/>
        <v>279.47000000000003</v>
      </c>
      <c r="GI9396" s="73">
        <f t="shared" si="6128"/>
        <v>279.47000000000003</v>
      </c>
      <c r="GJ9396" s="73">
        <f t="shared" si="6128"/>
        <v>279.47000000000003</v>
      </c>
      <c r="GK9396" s="73">
        <f t="shared" si="6128"/>
        <v>279.47000000000003</v>
      </c>
      <c r="GL9396" s="73">
        <f t="shared" si="6128"/>
        <v>279.47000000000003</v>
      </c>
      <c r="GM9396" s="73">
        <f t="shared" si="6128"/>
        <v>279.47000000000003</v>
      </c>
      <c r="GN9396" s="73">
        <f t="shared" si="6128"/>
        <v>279.47000000000003</v>
      </c>
      <c r="GO9396" s="73">
        <f t="shared" si="6128"/>
        <v>279.47000000000003</v>
      </c>
      <c r="GP9396" s="73">
        <f t="shared" ref="GP9396:JA9396" si="6129">(GO9396+$F$9100*$F$9102*($F$55/$F$9101*GO9395+$F$55/$F$9101*GO9397))/(1+$F$9100*$F$9102*($F$55/$F$9101+$F$55/$F$9101))</f>
        <v>279.47000000000003</v>
      </c>
      <c r="GQ9396" s="73">
        <f t="shared" si="6129"/>
        <v>279.47000000000003</v>
      </c>
      <c r="GR9396" s="73">
        <f t="shared" si="6129"/>
        <v>279.47000000000003</v>
      </c>
      <c r="GS9396" s="73">
        <f t="shared" si="6129"/>
        <v>279.47000000000003</v>
      </c>
      <c r="GT9396" s="73">
        <f t="shared" si="6129"/>
        <v>279.47000000000003</v>
      </c>
      <c r="GU9396" s="73">
        <f t="shared" si="6129"/>
        <v>279.47000000000003</v>
      </c>
      <c r="GV9396" s="73">
        <f t="shared" si="6129"/>
        <v>279.47000000000003</v>
      </c>
      <c r="GW9396" s="73">
        <f t="shared" si="6129"/>
        <v>279.47000000000003</v>
      </c>
      <c r="GX9396" s="73">
        <f t="shared" si="6129"/>
        <v>279.47000000000003</v>
      </c>
      <c r="GY9396" s="73">
        <f t="shared" si="6129"/>
        <v>279.47000000000003</v>
      </c>
      <c r="GZ9396" s="73">
        <f t="shared" si="6129"/>
        <v>279.47000000000003</v>
      </c>
      <c r="HA9396" s="73">
        <f t="shared" si="6129"/>
        <v>279.47000000000003</v>
      </c>
      <c r="HB9396" s="73">
        <f t="shared" si="6129"/>
        <v>279.47000000000003</v>
      </c>
      <c r="HC9396" s="73">
        <f t="shared" si="6129"/>
        <v>279.47000000000003</v>
      </c>
      <c r="HD9396" s="73">
        <f t="shared" si="6129"/>
        <v>279.47000000000003</v>
      </c>
      <c r="HE9396" s="73">
        <f t="shared" si="6129"/>
        <v>279.47000000000003</v>
      </c>
      <c r="HF9396" s="73">
        <f t="shared" si="6129"/>
        <v>279.47000000000003</v>
      </c>
      <c r="HG9396" s="73">
        <f t="shared" si="6129"/>
        <v>279.47000000000003</v>
      </c>
      <c r="HH9396" s="73">
        <f t="shared" si="6129"/>
        <v>279.47000000000003</v>
      </c>
      <c r="HI9396" s="73">
        <f t="shared" si="6129"/>
        <v>279.47000000000003</v>
      </c>
      <c r="HJ9396" s="73">
        <f t="shared" si="6129"/>
        <v>279.47000000000003</v>
      </c>
      <c r="HK9396" s="73">
        <f t="shared" si="6129"/>
        <v>279.47000000000003</v>
      </c>
      <c r="HL9396" s="73">
        <f t="shared" si="6129"/>
        <v>279.47000000000003</v>
      </c>
      <c r="HM9396" s="73">
        <f t="shared" si="6129"/>
        <v>279.47000000000003</v>
      </c>
      <c r="HN9396" s="73">
        <f t="shared" si="6129"/>
        <v>279.47000000000003</v>
      </c>
      <c r="HO9396" s="73">
        <f t="shared" si="6129"/>
        <v>279.47000000000003</v>
      </c>
      <c r="HP9396" s="73">
        <f t="shared" si="6129"/>
        <v>279.47000000000003</v>
      </c>
      <c r="HQ9396" s="73">
        <f t="shared" si="6129"/>
        <v>279.47000000000003</v>
      </c>
      <c r="HR9396" s="73">
        <f t="shared" si="6129"/>
        <v>279.47000000000003</v>
      </c>
      <c r="HS9396" s="73">
        <f t="shared" si="6129"/>
        <v>279.47000000000003</v>
      </c>
      <c r="HT9396" s="73">
        <f t="shared" si="6129"/>
        <v>279.47000000000003</v>
      </c>
      <c r="HU9396" s="73">
        <f t="shared" si="6129"/>
        <v>279.47000000000003</v>
      </c>
      <c r="HV9396" s="73">
        <f t="shared" si="6129"/>
        <v>279.47000000000003</v>
      </c>
      <c r="HW9396" s="73">
        <f t="shared" si="6129"/>
        <v>279.47000000000003</v>
      </c>
      <c r="HX9396" s="73">
        <f t="shared" si="6129"/>
        <v>279.47000000000003</v>
      </c>
      <c r="HY9396" s="73">
        <f t="shared" si="6129"/>
        <v>279.47000000000003</v>
      </c>
      <c r="HZ9396" s="73">
        <f t="shared" si="6129"/>
        <v>279.47000000000003</v>
      </c>
      <c r="IA9396" s="73">
        <f t="shared" si="6129"/>
        <v>279.47000000000003</v>
      </c>
      <c r="IB9396" s="73">
        <f t="shared" si="6129"/>
        <v>279.47000000000003</v>
      </c>
      <c r="IC9396" s="73">
        <f t="shared" si="6129"/>
        <v>279.47000000000003</v>
      </c>
      <c r="ID9396" s="73">
        <f t="shared" si="6129"/>
        <v>279.47000000000003</v>
      </c>
      <c r="IE9396" s="73">
        <f t="shared" si="6129"/>
        <v>279.47000000000003</v>
      </c>
      <c r="IF9396" s="73">
        <f t="shared" si="6129"/>
        <v>279.47000000000003</v>
      </c>
      <c r="IG9396" s="73">
        <f t="shared" si="6129"/>
        <v>279.47000000000003</v>
      </c>
      <c r="IH9396" s="73">
        <f t="shared" si="6129"/>
        <v>279.47000000000003</v>
      </c>
      <c r="II9396" s="73">
        <f t="shared" si="6129"/>
        <v>279.47000000000003</v>
      </c>
      <c r="IJ9396" s="73">
        <f t="shared" si="6129"/>
        <v>279.47000000000003</v>
      </c>
      <c r="IK9396" s="73">
        <f t="shared" si="6129"/>
        <v>279.47000000000003</v>
      </c>
      <c r="IL9396" s="73">
        <f t="shared" si="6129"/>
        <v>279.47000000000003</v>
      </c>
      <c r="IM9396" s="73">
        <f t="shared" si="6129"/>
        <v>279.47000000000003</v>
      </c>
      <c r="IN9396" s="73">
        <f t="shared" si="6129"/>
        <v>279.47000000000003</v>
      </c>
      <c r="IO9396" s="73">
        <f t="shared" si="6129"/>
        <v>279.47000000000003</v>
      </c>
      <c r="IP9396" s="73">
        <f t="shared" si="6129"/>
        <v>279.47000000000003</v>
      </c>
      <c r="IQ9396" s="73">
        <f t="shared" si="6129"/>
        <v>279.47000000000003</v>
      </c>
      <c r="IR9396" s="73">
        <f t="shared" si="6129"/>
        <v>279.47000000000003</v>
      </c>
      <c r="IS9396" s="73">
        <f t="shared" si="6129"/>
        <v>279.47000000000003</v>
      </c>
      <c r="IT9396" s="73">
        <f t="shared" si="6129"/>
        <v>279.47000000000003</v>
      </c>
      <c r="IU9396" s="73">
        <f t="shared" si="6129"/>
        <v>279.47000000000003</v>
      </c>
      <c r="IV9396" s="73">
        <f t="shared" si="6129"/>
        <v>279.47000000000003</v>
      </c>
      <c r="IW9396" s="73">
        <f t="shared" si="6129"/>
        <v>279.47000000000003</v>
      </c>
      <c r="IX9396" s="73">
        <f t="shared" si="6129"/>
        <v>279.47000000000003</v>
      </c>
      <c r="IY9396" s="73">
        <f t="shared" si="6129"/>
        <v>279.47000000000003</v>
      </c>
      <c r="IZ9396" s="73">
        <f t="shared" si="6129"/>
        <v>279.47000000000003</v>
      </c>
      <c r="JA9396" s="73">
        <f t="shared" si="6129"/>
        <v>279.47000000000003</v>
      </c>
      <c r="JB9396" s="73">
        <f t="shared" ref="JB9396:KG9396" si="6130">(JA9396+$F$9100*$F$9102*($F$55/$F$9101*JA9395+$F$55/$F$9101*JA9397))/(1+$F$9100*$F$9102*($F$55/$F$9101+$F$55/$F$9101))</f>
        <v>279.47000000000003</v>
      </c>
      <c r="JC9396" s="73">
        <f t="shared" si="6130"/>
        <v>279.47000000000003</v>
      </c>
      <c r="JD9396" s="73">
        <f t="shared" si="6130"/>
        <v>279.47000000000003</v>
      </c>
      <c r="JE9396" s="73">
        <f t="shared" si="6130"/>
        <v>279.47000000000003</v>
      </c>
      <c r="JF9396" s="73">
        <f t="shared" si="6130"/>
        <v>279.47000000000003</v>
      </c>
      <c r="JG9396" s="73">
        <f t="shared" si="6130"/>
        <v>279.47000000000003</v>
      </c>
      <c r="JH9396" s="73">
        <f t="shared" si="6130"/>
        <v>279.47000000000003</v>
      </c>
      <c r="JI9396" s="73">
        <f t="shared" si="6130"/>
        <v>279.47000000000003</v>
      </c>
      <c r="JJ9396" s="73">
        <f t="shared" si="6130"/>
        <v>279.47000000000003</v>
      </c>
      <c r="JK9396" s="73">
        <f t="shared" si="6130"/>
        <v>279.47000000000003</v>
      </c>
      <c r="JL9396" s="73">
        <f t="shared" si="6130"/>
        <v>279.47000000000003</v>
      </c>
      <c r="JM9396" s="73">
        <f t="shared" si="6130"/>
        <v>279.47000000000003</v>
      </c>
      <c r="JN9396" s="73">
        <f t="shared" si="6130"/>
        <v>279.47000000000003</v>
      </c>
      <c r="JO9396" s="73">
        <f t="shared" si="6130"/>
        <v>279.47000000000003</v>
      </c>
      <c r="JP9396" s="73">
        <f t="shared" si="6130"/>
        <v>279.47000000000003</v>
      </c>
      <c r="JQ9396" s="73">
        <f t="shared" si="6130"/>
        <v>279.47000000000003</v>
      </c>
      <c r="JR9396" s="73">
        <f t="shared" si="6130"/>
        <v>279.47000000000003</v>
      </c>
      <c r="JS9396" s="73">
        <f t="shared" si="6130"/>
        <v>279.47000000000003</v>
      </c>
      <c r="JT9396" s="73">
        <f t="shared" si="6130"/>
        <v>279.47000000000003</v>
      </c>
      <c r="JU9396" s="73">
        <f t="shared" si="6130"/>
        <v>279.47000000000003</v>
      </c>
      <c r="JV9396" s="73">
        <f t="shared" si="6130"/>
        <v>279.47000000000003</v>
      </c>
      <c r="JW9396" s="73">
        <f t="shared" si="6130"/>
        <v>279.47000000000003</v>
      </c>
      <c r="JX9396" s="73">
        <f t="shared" si="6130"/>
        <v>279.47000000000003</v>
      </c>
      <c r="JY9396" s="73">
        <f t="shared" si="6130"/>
        <v>279.47000000000003</v>
      </c>
      <c r="JZ9396" s="73">
        <f t="shared" si="6130"/>
        <v>279.47000000000003</v>
      </c>
      <c r="KA9396" s="73">
        <f t="shared" si="6130"/>
        <v>279.47000000000003</v>
      </c>
      <c r="KB9396" s="73">
        <f t="shared" si="6130"/>
        <v>279.47000000000003</v>
      </c>
      <c r="KC9396" s="73">
        <f t="shared" si="6130"/>
        <v>279.47000000000003</v>
      </c>
      <c r="KD9396" s="73">
        <f t="shared" si="6130"/>
        <v>279.47000000000003</v>
      </c>
      <c r="KE9396" s="73">
        <f t="shared" si="6130"/>
        <v>279.47000000000003</v>
      </c>
      <c r="KF9396" s="73">
        <f t="shared" si="6130"/>
        <v>279.47000000000003</v>
      </c>
      <c r="KG9396" s="73">
        <f t="shared" si="6130"/>
        <v>279.47000000000003</v>
      </c>
      <c r="KH9396">
        <v>279.47000000000003</v>
      </c>
      <c r="KL9396" s="84"/>
      <c r="KP9396" s="84"/>
      <c r="KS9396" s="74"/>
      <c r="KT9396" s="74"/>
      <c r="KU9396" s="16"/>
      <c r="KV9396" s="72"/>
      <c r="KW9396" s="72"/>
      <c r="KX9396" s="16"/>
      <c r="KZ9396" s="16"/>
      <c r="LA9396" s="16"/>
      <c r="LB9396" s="74"/>
      <c r="LC9396" s="74"/>
    </row>
    <row r="9397" spans="2:315" x14ac:dyDescent="0.35">
      <c r="B9397">
        <v>291</v>
      </c>
      <c r="C9397">
        <f t="shared" si="6110"/>
        <v>2.9049999999999998</v>
      </c>
      <c r="E9397" s="92">
        <v>279.47000000000003</v>
      </c>
      <c r="F9397" s="73">
        <f t="shared" ref="F9397:BQ9397" si="6131">(E9397+$F$9100*$F$9102*($F$55/$F$9101*E9396+$F$55/$F$9101*E9398))/(1+$F$9100*$F$9102*($F$55/$F$9101+$F$55/$F$9101))</f>
        <v>279.47000000000003</v>
      </c>
      <c r="G9397" s="73">
        <f t="shared" si="6131"/>
        <v>279.47000000000003</v>
      </c>
      <c r="H9397" s="73">
        <f t="shared" si="6131"/>
        <v>279.47000000000003</v>
      </c>
      <c r="I9397" s="73">
        <f t="shared" si="6131"/>
        <v>279.47000000000003</v>
      </c>
      <c r="J9397" s="73">
        <f t="shared" si="6131"/>
        <v>279.47000000000003</v>
      </c>
      <c r="K9397" s="73">
        <f t="shared" si="6131"/>
        <v>279.47000000000003</v>
      </c>
      <c r="L9397" s="73">
        <f t="shared" si="6131"/>
        <v>279.47000000000003</v>
      </c>
      <c r="M9397" s="73">
        <f t="shared" si="6131"/>
        <v>279.47000000000003</v>
      </c>
      <c r="N9397" s="73">
        <f t="shared" si="6131"/>
        <v>279.47000000000003</v>
      </c>
      <c r="O9397" s="73">
        <f t="shared" si="6131"/>
        <v>279.47000000000003</v>
      </c>
      <c r="P9397" s="73">
        <f t="shared" si="6131"/>
        <v>279.47000000000003</v>
      </c>
      <c r="Q9397" s="73">
        <f t="shared" si="6131"/>
        <v>279.47000000000003</v>
      </c>
      <c r="R9397" s="73">
        <f t="shared" si="6131"/>
        <v>279.47000000000003</v>
      </c>
      <c r="S9397" s="73">
        <f t="shared" si="6131"/>
        <v>279.47000000000003</v>
      </c>
      <c r="T9397" s="73">
        <f t="shared" si="6131"/>
        <v>279.47000000000003</v>
      </c>
      <c r="U9397" s="73">
        <f t="shared" si="6131"/>
        <v>279.47000000000003</v>
      </c>
      <c r="V9397" s="73">
        <f t="shared" si="6131"/>
        <v>279.47000000000003</v>
      </c>
      <c r="W9397" s="73">
        <f t="shared" si="6131"/>
        <v>279.47000000000003</v>
      </c>
      <c r="X9397" s="73">
        <f t="shared" si="6131"/>
        <v>279.47000000000003</v>
      </c>
      <c r="Y9397" s="73">
        <f t="shared" si="6131"/>
        <v>279.47000000000003</v>
      </c>
      <c r="Z9397" s="73">
        <f t="shared" si="6131"/>
        <v>279.47000000000003</v>
      </c>
      <c r="AA9397" s="73">
        <f t="shared" si="6131"/>
        <v>279.47000000000003</v>
      </c>
      <c r="AB9397" s="73">
        <f t="shared" si="6131"/>
        <v>279.47000000000003</v>
      </c>
      <c r="AC9397" s="73">
        <f t="shared" si="6131"/>
        <v>279.47000000000003</v>
      </c>
      <c r="AD9397" s="73">
        <f t="shared" si="6131"/>
        <v>279.47000000000003</v>
      </c>
      <c r="AE9397" s="73">
        <f t="shared" si="6131"/>
        <v>279.47000000000003</v>
      </c>
      <c r="AF9397" s="73">
        <f t="shared" si="6131"/>
        <v>279.47000000000003</v>
      </c>
      <c r="AG9397" s="73">
        <f t="shared" si="6131"/>
        <v>279.47000000000003</v>
      </c>
      <c r="AH9397" s="73">
        <f t="shared" si="6131"/>
        <v>279.47000000000003</v>
      </c>
      <c r="AI9397" s="73">
        <f t="shared" si="6131"/>
        <v>279.47000000000003</v>
      </c>
      <c r="AJ9397" s="73">
        <f t="shared" si="6131"/>
        <v>279.47000000000003</v>
      </c>
      <c r="AK9397" s="73">
        <f t="shared" si="6131"/>
        <v>279.47000000000003</v>
      </c>
      <c r="AL9397" s="73">
        <f t="shared" si="6131"/>
        <v>279.47000000000003</v>
      </c>
      <c r="AM9397" s="73">
        <f t="shared" si="6131"/>
        <v>279.47000000000003</v>
      </c>
      <c r="AN9397" s="73">
        <f t="shared" si="6131"/>
        <v>279.47000000000003</v>
      </c>
      <c r="AO9397" s="73">
        <f t="shared" si="6131"/>
        <v>279.47000000000003</v>
      </c>
      <c r="AP9397" s="73">
        <f t="shared" si="6131"/>
        <v>279.47000000000003</v>
      </c>
      <c r="AQ9397" s="73">
        <f t="shared" si="6131"/>
        <v>279.47000000000003</v>
      </c>
      <c r="AR9397" s="73">
        <f t="shared" si="6131"/>
        <v>279.47000000000003</v>
      </c>
      <c r="AS9397" s="73">
        <f t="shared" si="6131"/>
        <v>279.47000000000003</v>
      </c>
      <c r="AT9397" s="73">
        <f t="shared" si="6131"/>
        <v>279.47000000000003</v>
      </c>
      <c r="AU9397" s="73">
        <f t="shared" si="6131"/>
        <v>279.47000000000003</v>
      </c>
      <c r="AV9397" s="73">
        <f t="shared" si="6131"/>
        <v>279.47000000000003</v>
      </c>
      <c r="AW9397" s="73">
        <f t="shared" si="6131"/>
        <v>279.47000000000003</v>
      </c>
      <c r="AX9397" s="73">
        <f t="shared" si="6131"/>
        <v>279.47000000000003</v>
      </c>
      <c r="AY9397" s="73">
        <f t="shared" si="6131"/>
        <v>279.47000000000003</v>
      </c>
      <c r="AZ9397" s="73">
        <f t="shared" si="6131"/>
        <v>279.47000000000003</v>
      </c>
      <c r="BA9397" s="73">
        <f t="shared" si="6131"/>
        <v>279.47000000000003</v>
      </c>
      <c r="BB9397" s="73">
        <f t="shared" si="6131"/>
        <v>279.47000000000003</v>
      </c>
      <c r="BC9397" s="73">
        <f t="shared" si="6131"/>
        <v>279.47000000000003</v>
      </c>
      <c r="BD9397" s="73">
        <f t="shared" si="6131"/>
        <v>279.47000000000003</v>
      </c>
      <c r="BE9397" s="73">
        <f t="shared" si="6131"/>
        <v>279.47000000000003</v>
      </c>
      <c r="BF9397" s="73">
        <f t="shared" si="6131"/>
        <v>279.47000000000003</v>
      </c>
      <c r="BG9397" s="73">
        <f t="shared" si="6131"/>
        <v>279.47000000000003</v>
      </c>
      <c r="BH9397" s="73">
        <f t="shared" si="6131"/>
        <v>279.47000000000003</v>
      </c>
      <c r="BI9397" s="73">
        <f t="shared" si="6131"/>
        <v>279.47000000000003</v>
      </c>
      <c r="BJ9397" s="73">
        <f t="shared" si="6131"/>
        <v>279.47000000000003</v>
      </c>
      <c r="BK9397" s="73">
        <f t="shared" si="6131"/>
        <v>279.47000000000003</v>
      </c>
      <c r="BL9397" s="73">
        <f t="shared" si="6131"/>
        <v>279.47000000000003</v>
      </c>
      <c r="BM9397" s="73">
        <f t="shared" si="6131"/>
        <v>279.47000000000003</v>
      </c>
      <c r="BN9397" s="73">
        <f t="shared" si="6131"/>
        <v>279.47000000000003</v>
      </c>
      <c r="BO9397" s="73">
        <f t="shared" si="6131"/>
        <v>279.47000000000003</v>
      </c>
      <c r="BP9397" s="73">
        <f t="shared" si="6131"/>
        <v>279.47000000000003</v>
      </c>
      <c r="BQ9397" s="73">
        <f t="shared" si="6131"/>
        <v>279.47000000000003</v>
      </c>
      <c r="BR9397" s="73">
        <f t="shared" ref="BR9397:EC9397" si="6132">(BQ9397+$F$9100*$F$9102*($F$55/$F$9101*BQ9396+$F$55/$F$9101*BQ9398))/(1+$F$9100*$F$9102*($F$55/$F$9101+$F$55/$F$9101))</f>
        <v>279.47000000000003</v>
      </c>
      <c r="BS9397" s="73">
        <f t="shared" si="6132"/>
        <v>279.47000000000003</v>
      </c>
      <c r="BT9397" s="73">
        <f t="shared" si="6132"/>
        <v>279.47000000000003</v>
      </c>
      <c r="BU9397" s="73">
        <f t="shared" si="6132"/>
        <v>279.47000000000003</v>
      </c>
      <c r="BV9397" s="73">
        <f t="shared" si="6132"/>
        <v>279.47000000000003</v>
      </c>
      <c r="BW9397" s="73">
        <f t="shared" si="6132"/>
        <v>279.47000000000003</v>
      </c>
      <c r="BX9397" s="73">
        <f t="shared" si="6132"/>
        <v>279.47000000000003</v>
      </c>
      <c r="BY9397" s="73">
        <f t="shared" si="6132"/>
        <v>279.47000000000003</v>
      </c>
      <c r="BZ9397" s="73">
        <f t="shared" si="6132"/>
        <v>279.47000000000003</v>
      </c>
      <c r="CA9397" s="73">
        <f t="shared" si="6132"/>
        <v>279.47000000000003</v>
      </c>
      <c r="CB9397" s="73">
        <f t="shared" si="6132"/>
        <v>279.47000000000003</v>
      </c>
      <c r="CC9397" s="73">
        <f t="shared" si="6132"/>
        <v>279.47000000000003</v>
      </c>
      <c r="CD9397" s="73">
        <f t="shared" si="6132"/>
        <v>279.47000000000003</v>
      </c>
      <c r="CE9397" s="73">
        <f t="shared" si="6132"/>
        <v>279.47000000000003</v>
      </c>
      <c r="CF9397" s="73">
        <f t="shared" si="6132"/>
        <v>279.47000000000003</v>
      </c>
      <c r="CG9397" s="73">
        <f t="shared" si="6132"/>
        <v>279.47000000000003</v>
      </c>
      <c r="CH9397" s="73">
        <f t="shared" si="6132"/>
        <v>279.47000000000003</v>
      </c>
      <c r="CI9397" s="73">
        <f t="shared" si="6132"/>
        <v>279.47000000000003</v>
      </c>
      <c r="CJ9397" s="73">
        <f t="shared" si="6132"/>
        <v>279.47000000000003</v>
      </c>
      <c r="CK9397" s="73">
        <f t="shared" si="6132"/>
        <v>279.47000000000003</v>
      </c>
      <c r="CL9397" s="73">
        <f t="shared" si="6132"/>
        <v>279.47000000000003</v>
      </c>
      <c r="CM9397" s="73">
        <f t="shared" si="6132"/>
        <v>279.47000000000003</v>
      </c>
      <c r="CN9397" s="73">
        <f t="shared" si="6132"/>
        <v>279.47000000000003</v>
      </c>
      <c r="CO9397" s="73">
        <f t="shared" si="6132"/>
        <v>279.47000000000003</v>
      </c>
      <c r="CP9397" s="73">
        <f t="shared" si="6132"/>
        <v>279.47000000000003</v>
      </c>
      <c r="CQ9397" s="73">
        <f t="shared" si="6132"/>
        <v>279.47000000000003</v>
      </c>
      <c r="CR9397" s="73">
        <f t="shared" si="6132"/>
        <v>279.47000000000003</v>
      </c>
      <c r="CS9397" s="73">
        <f t="shared" si="6132"/>
        <v>279.47000000000003</v>
      </c>
      <c r="CT9397" s="73">
        <f t="shared" si="6132"/>
        <v>279.47000000000003</v>
      </c>
      <c r="CU9397" s="73">
        <f t="shared" si="6132"/>
        <v>279.47000000000003</v>
      </c>
      <c r="CV9397" s="73">
        <f t="shared" si="6132"/>
        <v>279.47000000000003</v>
      </c>
      <c r="CW9397" s="73">
        <f t="shared" si="6132"/>
        <v>279.47000000000003</v>
      </c>
      <c r="CX9397" s="73">
        <f t="shared" si="6132"/>
        <v>279.47000000000003</v>
      </c>
      <c r="CY9397" s="73">
        <f t="shared" si="6132"/>
        <v>279.47000000000003</v>
      </c>
      <c r="CZ9397" s="73">
        <f t="shared" si="6132"/>
        <v>279.47000000000003</v>
      </c>
      <c r="DA9397" s="73">
        <f t="shared" si="6132"/>
        <v>279.47000000000003</v>
      </c>
      <c r="DB9397" s="73">
        <f t="shared" si="6132"/>
        <v>279.47000000000003</v>
      </c>
      <c r="DC9397" s="73">
        <f t="shared" si="6132"/>
        <v>279.47000000000003</v>
      </c>
      <c r="DD9397" s="73">
        <f t="shared" si="6132"/>
        <v>279.47000000000003</v>
      </c>
      <c r="DE9397" s="73">
        <f t="shared" si="6132"/>
        <v>279.47000000000003</v>
      </c>
      <c r="DF9397" s="73">
        <f t="shared" si="6132"/>
        <v>279.47000000000003</v>
      </c>
      <c r="DG9397" s="73">
        <f t="shared" si="6132"/>
        <v>279.47000000000003</v>
      </c>
      <c r="DH9397" s="73">
        <f t="shared" si="6132"/>
        <v>279.47000000000003</v>
      </c>
      <c r="DI9397" s="73">
        <f t="shared" si="6132"/>
        <v>279.47000000000003</v>
      </c>
      <c r="DJ9397" s="73">
        <f t="shared" si="6132"/>
        <v>279.47000000000003</v>
      </c>
      <c r="DK9397" s="73">
        <f t="shared" si="6132"/>
        <v>279.47000000000003</v>
      </c>
      <c r="DL9397" s="73">
        <f t="shared" si="6132"/>
        <v>279.47000000000003</v>
      </c>
      <c r="DM9397" s="73">
        <f t="shared" si="6132"/>
        <v>279.47000000000003</v>
      </c>
      <c r="DN9397" s="73">
        <f t="shared" si="6132"/>
        <v>279.47000000000003</v>
      </c>
      <c r="DO9397" s="73">
        <f t="shared" si="6132"/>
        <v>279.47000000000003</v>
      </c>
      <c r="DP9397" s="73">
        <f t="shared" si="6132"/>
        <v>279.47000000000003</v>
      </c>
      <c r="DQ9397" s="73">
        <f t="shared" si="6132"/>
        <v>279.47000000000003</v>
      </c>
      <c r="DR9397" s="73">
        <f t="shared" si="6132"/>
        <v>279.47000000000003</v>
      </c>
      <c r="DS9397" s="73">
        <f t="shared" si="6132"/>
        <v>279.47000000000003</v>
      </c>
      <c r="DT9397" s="73">
        <f t="shared" si="6132"/>
        <v>279.47000000000003</v>
      </c>
      <c r="DU9397" s="73">
        <f t="shared" si="6132"/>
        <v>279.47000000000003</v>
      </c>
      <c r="DV9397" s="73">
        <f t="shared" si="6132"/>
        <v>279.47000000000003</v>
      </c>
      <c r="DW9397" s="73">
        <f t="shared" si="6132"/>
        <v>279.47000000000003</v>
      </c>
      <c r="DX9397" s="73">
        <f t="shared" si="6132"/>
        <v>279.47000000000003</v>
      </c>
      <c r="DY9397" s="73">
        <f t="shared" si="6132"/>
        <v>279.47000000000003</v>
      </c>
      <c r="DZ9397" s="73">
        <f t="shared" si="6132"/>
        <v>279.47000000000003</v>
      </c>
      <c r="EA9397" s="73">
        <f t="shared" si="6132"/>
        <v>279.47000000000003</v>
      </c>
      <c r="EB9397" s="73">
        <f t="shared" si="6132"/>
        <v>279.47000000000003</v>
      </c>
      <c r="EC9397" s="73">
        <f t="shared" si="6132"/>
        <v>279.47000000000003</v>
      </c>
      <c r="ED9397" s="73">
        <f t="shared" ref="ED9397:GO9397" si="6133">(EC9397+$F$9100*$F$9102*($F$55/$F$9101*EC9396+$F$55/$F$9101*EC9398))/(1+$F$9100*$F$9102*($F$55/$F$9101+$F$55/$F$9101))</f>
        <v>279.47000000000003</v>
      </c>
      <c r="EE9397" s="73">
        <f t="shared" si="6133"/>
        <v>279.47000000000003</v>
      </c>
      <c r="EF9397" s="73">
        <f t="shared" si="6133"/>
        <v>279.47000000000003</v>
      </c>
      <c r="EG9397" s="73">
        <f t="shared" si="6133"/>
        <v>279.47000000000003</v>
      </c>
      <c r="EH9397" s="73">
        <f t="shared" si="6133"/>
        <v>279.47000000000003</v>
      </c>
      <c r="EI9397" s="73">
        <f t="shared" si="6133"/>
        <v>279.47000000000003</v>
      </c>
      <c r="EJ9397" s="73">
        <f t="shared" si="6133"/>
        <v>279.47000000000003</v>
      </c>
      <c r="EK9397" s="73">
        <f t="shared" si="6133"/>
        <v>279.47000000000003</v>
      </c>
      <c r="EL9397" s="73">
        <f t="shared" si="6133"/>
        <v>279.47000000000003</v>
      </c>
      <c r="EM9397" s="73">
        <f t="shared" si="6133"/>
        <v>279.47000000000003</v>
      </c>
      <c r="EN9397" s="73">
        <f t="shared" si="6133"/>
        <v>279.47000000000003</v>
      </c>
      <c r="EO9397" s="73">
        <f t="shared" si="6133"/>
        <v>279.47000000000003</v>
      </c>
      <c r="EP9397" s="73">
        <f t="shared" si="6133"/>
        <v>279.47000000000003</v>
      </c>
      <c r="EQ9397" s="73">
        <f t="shared" si="6133"/>
        <v>279.47000000000003</v>
      </c>
      <c r="ER9397" s="73">
        <f t="shared" si="6133"/>
        <v>279.47000000000003</v>
      </c>
      <c r="ES9397" s="73">
        <f t="shared" si="6133"/>
        <v>279.47000000000003</v>
      </c>
      <c r="ET9397" s="73">
        <f t="shared" si="6133"/>
        <v>279.47000000000003</v>
      </c>
      <c r="EU9397" s="73">
        <f t="shared" si="6133"/>
        <v>279.47000000000003</v>
      </c>
      <c r="EV9397" s="73">
        <f t="shared" si="6133"/>
        <v>279.47000000000003</v>
      </c>
      <c r="EW9397" s="73">
        <f t="shared" si="6133"/>
        <v>279.47000000000003</v>
      </c>
      <c r="EX9397" s="73">
        <f t="shared" si="6133"/>
        <v>279.47000000000003</v>
      </c>
      <c r="EY9397" s="73">
        <f t="shared" si="6133"/>
        <v>279.47000000000003</v>
      </c>
      <c r="EZ9397" s="73">
        <f t="shared" si="6133"/>
        <v>279.47000000000003</v>
      </c>
      <c r="FA9397" s="73">
        <f t="shared" si="6133"/>
        <v>279.47000000000003</v>
      </c>
      <c r="FB9397" s="73">
        <f t="shared" si="6133"/>
        <v>279.47000000000003</v>
      </c>
      <c r="FC9397" s="73">
        <f t="shared" si="6133"/>
        <v>279.47000000000003</v>
      </c>
      <c r="FD9397" s="73">
        <f t="shared" si="6133"/>
        <v>279.47000000000003</v>
      </c>
      <c r="FE9397" s="73">
        <f t="shared" si="6133"/>
        <v>279.47000000000003</v>
      </c>
      <c r="FF9397" s="73">
        <f t="shared" si="6133"/>
        <v>279.47000000000003</v>
      </c>
      <c r="FG9397" s="73">
        <f t="shared" si="6133"/>
        <v>279.47000000000003</v>
      </c>
      <c r="FH9397" s="73">
        <f t="shared" si="6133"/>
        <v>279.47000000000003</v>
      </c>
      <c r="FI9397" s="73">
        <f t="shared" si="6133"/>
        <v>279.47000000000003</v>
      </c>
      <c r="FJ9397" s="73">
        <f t="shared" si="6133"/>
        <v>279.47000000000003</v>
      </c>
      <c r="FK9397" s="73">
        <f t="shared" si="6133"/>
        <v>279.47000000000003</v>
      </c>
      <c r="FL9397" s="73">
        <f t="shared" si="6133"/>
        <v>279.47000000000003</v>
      </c>
      <c r="FM9397" s="73">
        <f t="shared" si="6133"/>
        <v>279.47000000000003</v>
      </c>
      <c r="FN9397" s="73">
        <f t="shared" si="6133"/>
        <v>279.47000000000003</v>
      </c>
      <c r="FO9397" s="73">
        <f t="shared" si="6133"/>
        <v>279.47000000000003</v>
      </c>
      <c r="FP9397" s="73">
        <f t="shared" si="6133"/>
        <v>279.47000000000003</v>
      </c>
      <c r="FQ9397" s="73">
        <f t="shared" si="6133"/>
        <v>279.47000000000003</v>
      </c>
      <c r="FR9397" s="73">
        <f t="shared" si="6133"/>
        <v>279.47000000000003</v>
      </c>
      <c r="FS9397" s="73">
        <f t="shared" si="6133"/>
        <v>279.47000000000003</v>
      </c>
      <c r="FT9397" s="73">
        <f t="shared" si="6133"/>
        <v>279.47000000000003</v>
      </c>
      <c r="FU9397" s="73">
        <f t="shared" si="6133"/>
        <v>279.47000000000003</v>
      </c>
      <c r="FV9397" s="73">
        <f t="shared" si="6133"/>
        <v>279.47000000000003</v>
      </c>
      <c r="FW9397" s="73">
        <f t="shared" si="6133"/>
        <v>279.47000000000003</v>
      </c>
      <c r="FX9397" s="73">
        <f t="shared" si="6133"/>
        <v>279.47000000000003</v>
      </c>
      <c r="FY9397" s="73">
        <f t="shared" si="6133"/>
        <v>279.47000000000003</v>
      </c>
      <c r="FZ9397" s="73">
        <f t="shared" si="6133"/>
        <v>279.47000000000003</v>
      </c>
      <c r="GA9397" s="73">
        <f t="shared" si="6133"/>
        <v>279.47000000000003</v>
      </c>
      <c r="GB9397" s="73">
        <f t="shared" si="6133"/>
        <v>279.47000000000003</v>
      </c>
      <c r="GC9397" s="73">
        <f t="shared" si="6133"/>
        <v>279.47000000000003</v>
      </c>
      <c r="GD9397" s="73">
        <f t="shared" si="6133"/>
        <v>279.47000000000003</v>
      </c>
      <c r="GE9397" s="73">
        <f t="shared" si="6133"/>
        <v>279.47000000000003</v>
      </c>
      <c r="GF9397" s="73">
        <f t="shared" si="6133"/>
        <v>279.47000000000003</v>
      </c>
      <c r="GG9397" s="73">
        <f t="shared" si="6133"/>
        <v>279.47000000000003</v>
      </c>
      <c r="GH9397" s="73">
        <f t="shared" si="6133"/>
        <v>279.47000000000003</v>
      </c>
      <c r="GI9397" s="73">
        <f t="shared" si="6133"/>
        <v>279.47000000000003</v>
      </c>
      <c r="GJ9397" s="73">
        <f t="shared" si="6133"/>
        <v>279.47000000000003</v>
      </c>
      <c r="GK9397" s="73">
        <f t="shared" si="6133"/>
        <v>279.47000000000003</v>
      </c>
      <c r="GL9397" s="73">
        <f t="shared" si="6133"/>
        <v>279.47000000000003</v>
      </c>
      <c r="GM9397" s="73">
        <f t="shared" si="6133"/>
        <v>279.47000000000003</v>
      </c>
      <c r="GN9397" s="73">
        <f t="shared" si="6133"/>
        <v>279.47000000000003</v>
      </c>
      <c r="GO9397" s="73">
        <f t="shared" si="6133"/>
        <v>279.47000000000003</v>
      </c>
      <c r="GP9397" s="73">
        <f t="shared" ref="GP9397:JA9397" si="6134">(GO9397+$F$9100*$F$9102*($F$55/$F$9101*GO9396+$F$55/$F$9101*GO9398))/(1+$F$9100*$F$9102*($F$55/$F$9101+$F$55/$F$9101))</f>
        <v>279.47000000000003</v>
      </c>
      <c r="GQ9397" s="73">
        <f t="shared" si="6134"/>
        <v>279.47000000000003</v>
      </c>
      <c r="GR9397" s="73">
        <f t="shared" si="6134"/>
        <v>279.47000000000003</v>
      </c>
      <c r="GS9397" s="73">
        <f t="shared" si="6134"/>
        <v>279.47000000000003</v>
      </c>
      <c r="GT9397" s="73">
        <f t="shared" si="6134"/>
        <v>279.47000000000003</v>
      </c>
      <c r="GU9397" s="73">
        <f t="shared" si="6134"/>
        <v>279.47000000000003</v>
      </c>
      <c r="GV9397" s="73">
        <f t="shared" si="6134"/>
        <v>279.47000000000003</v>
      </c>
      <c r="GW9397" s="73">
        <f t="shared" si="6134"/>
        <v>279.47000000000003</v>
      </c>
      <c r="GX9397" s="73">
        <f t="shared" si="6134"/>
        <v>279.47000000000003</v>
      </c>
      <c r="GY9397" s="73">
        <f t="shared" si="6134"/>
        <v>279.47000000000003</v>
      </c>
      <c r="GZ9397" s="73">
        <f t="shared" si="6134"/>
        <v>279.47000000000003</v>
      </c>
      <c r="HA9397" s="73">
        <f t="shared" si="6134"/>
        <v>279.47000000000003</v>
      </c>
      <c r="HB9397" s="73">
        <f t="shared" si="6134"/>
        <v>279.47000000000003</v>
      </c>
      <c r="HC9397" s="73">
        <f t="shared" si="6134"/>
        <v>279.47000000000003</v>
      </c>
      <c r="HD9397" s="73">
        <f t="shared" si="6134"/>
        <v>279.47000000000003</v>
      </c>
      <c r="HE9397" s="73">
        <f t="shared" si="6134"/>
        <v>279.47000000000003</v>
      </c>
      <c r="HF9397" s="73">
        <f t="shared" si="6134"/>
        <v>279.47000000000003</v>
      </c>
      <c r="HG9397" s="73">
        <f t="shared" si="6134"/>
        <v>279.47000000000003</v>
      </c>
      <c r="HH9397" s="73">
        <f t="shared" si="6134"/>
        <v>279.47000000000003</v>
      </c>
      <c r="HI9397" s="73">
        <f t="shared" si="6134"/>
        <v>279.47000000000003</v>
      </c>
      <c r="HJ9397" s="73">
        <f t="shared" si="6134"/>
        <v>279.47000000000003</v>
      </c>
      <c r="HK9397" s="73">
        <f t="shared" si="6134"/>
        <v>279.47000000000003</v>
      </c>
      <c r="HL9397" s="73">
        <f t="shared" si="6134"/>
        <v>279.47000000000003</v>
      </c>
      <c r="HM9397" s="73">
        <f t="shared" si="6134"/>
        <v>279.47000000000003</v>
      </c>
      <c r="HN9397" s="73">
        <f t="shared" si="6134"/>
        <v>279.47000000000003</v>
      </c>
      <c r="HO9397" s="73">
        <f t="shared" si="6134"/>
        <v>279.47000000000003</v>
      </c>
      <c r="HP9397" s="73">
        <f t="shared" si="6134"/>
        <v>279.47000000000003</v>
      </c>
      <c r="HQ9397" s="73">
        <f t="shared" si="6134"/>
        <v>279.47000000000003</v>
      </c>
      <c r="HR9397" s="73">
        <f t="shared" si="6134"/>
        <v>279.47000000000003</v>
      </c>
      <c r="HS9397" s="73">
        <f t="shared" si="6134"/>
        <v>279.47000000000003</v>
      </c>
      <c r="HT9397" s="73">
        <f t="shared" si="6134"/>
        <v>279.47000000000003</v>
      </c>
      <c r="HU9397" s="73">
        <f t="shared" si="6134"/>
        <v>279.47000000000003</v>
      </c>
      <c r="HV9397" s="73">
        <f t="shared" si="6134"/>
        <v>279.47000000000003</v>
      </c>
      <c r="HW9397" s="73">
        <f t="shared" si="6134"/>
        <v>279.47000000000003</v>
      </c>
      <c r="HX9397" s="73">
        <f t="shared" si="6134"/>
        <v>279.47000000000003</v>
      </c>
      <c r="HY9397" s="73">
        <f t="shared" si="6134"/>
        <v>279.47000000000003</v>
      </c>
      <c r="HZ9397" s="73">
        <f t="shared" si="6134"/>
        <v>279.47000000000003</v>
      </c>
      <c r="IA9397" s="73">
        <f t="shared" si="6134"/>
        <v>279.47000000000003</v>
      </c>
      <c r="IB9397" s="73">
        <f t="shared" si="6134"/>
        <v>279.47000000000003</v>
      </c>
      <c r="IC9397" s="73">
        <f t="shared" si="6134"/>
        <v>279.47000000000003</v>
      </c>
      <c r="ID9397" s="73">
        <f t="shared" si="6134"/>
        <v>279.47000000000003</v>
      </c>
      <c r="IE9397" s="73">
        <f t="shared" si="6134"/>
        <v>279.47000000000003</v>
      </c>
      <c r="IF9397" s="73">
        <f t="shared" si="6134"/>
        <v>279.47000000000003</v>
      </c>
      <c r="IG9397" s="73">
        <f t="shared" si="6134"/>
        <v>279.47000000000003</v>
      </c>
      <c r="IH9397" s="73">
        <f t="shared" si="6134"/>
        <v>279.47000000000003</v>
      </c>
      <c r="II9397" s="73">
        <f t="shared" si="6134"/>
        <v>279.47000000000003</v>
      </c>
      <c r="IJ9397" s="73">
        <f t="shared" si="6134"/>
        <v>279.47000000000003</v>
      </c>
      <c r="IK9397" s="73">
        <f t="shared" si="6134"/>
        <v>279.47000000000003</v>
      </c>
      <c r="IL9397" s="73">
        <f t="shared" si="6134"/>
        <v>279.47000000000003</v>
      </c>
      <c r="IM9397" s="73">
        <f t="shared" si="6134"/>
        <v>279.47000000000003</v>
      </c>
      <c r="IN9397" s="73">
        <f t="shared" si="6134"/>
        <v>279.47000000000003</v>
      </c>
      <c r="IO9397" s="73">
        <f t="shared" si="6134"/>
        <v>279.47000000000003</v>
      </c>
      <c r="IP9397" s="73">
        <f t="shared" si="6134"/>
        <v>279.47000000000003</v>
      </c>
      <c r="IQ9397" s="73">
        <f t="shared" si="6134"/>
        <v>279.47000000000003</v>
      </c>
      <c r="IR9397" s="73">
        <f t="shared" si="6134"/>
        <v>279.47000000000003</v>
      </c>
      <c r="IS9397" s="73">
        <f t="shared" si="6134"/>
        <v>279.47000000000003</v>
      </c>
      <c r="IT9397" s="73">
        <f t="shared" si="6134"/>
        <v>279.47000000000003</v>
      </c>
      <c r="IU9397" s="73">
        <f t="shared" si="6134"/>
        <v>279.47000000000003</v>
      </c>
      <c r="IV9397" s="73">
        <f t="shared" si="6134"/>
        <v>279.47000000000003</v>
      </c>
      <c r="IW9397" s="73">
        <f t="shared" si="6134"/>
        <v>279.47000000000003</v>
      </c>
      <c r="IX9397" s="73">
        <f t="shared" si="6134"/>
        <v>279.47000000000003</v>
      </c>
      <c r="IY9397" s="73">
        <f t="shared" si="6134"/>
        <v>279.47000000000003</v>
      </c>
      <c r="IZ9397" s="73">
        <f t="shared" si="6134"/>
        <v>279.47000000000003</v>
      </c>
      <c r="JA9397" s="73">
        <f t="shared" si="6134"/>
        <v>279.47000000000003</v>
      </c>
      <c r="JB9397" s="73">
        <f t="shared" ref="JB9397:KG9397" si="6135">(JA9397+$F$9100*$F$9102*($F$55/$F$9101*JA9396+$F$55/$F$9101*JA9398))/(1+$F$9100*$F$9102*($F$55/$F$9101+$F$55/$F$9101))</f>
        <v>279.47000000000003</v>
      </c>
      <c r="JC9397" s="73">
        <f t="shared" si="6135"/>
        <v>279.47000000000003</v>
      </c>
      <c r="JD9397" s="73">
        <f t="shared" si="6135"/>
        <v>279.47000000000003</v>
      </c>
      <c r="JE9397" s="73">
        <f t="shared" si="6135"/>
        <v>279.47000000000003</v>
      </c>
      <c r="JF9397" s="73">
        <f t="shared" si="6135"/>
        <v>279.47000000000003</v>
      </c>
      <c r="JG9397" s="73">
        <f t="shared" si="6135"/>
        <v>279.47000000000003</v>
      </c>
      <c r="JH9397" s="73">
        <f t="shared" si="6135"/>
        <v>279.47000000000003</v>
      </c>
      <c r="JI9397" s="73">
        <f t="shared" si="6135"/>
        <v>279.47000000000003</v>
      </c>
      <c r="JJ9397" s="73">
        <f t="shared" si="6135"/>
        <v>279.47000000000003</v>
      </c>
      <c r="JK9397" s="73">
        <f t="shared" si="6135"/>
        <v>279.47000000000003</v>
      </c>
      <c r="JL9397" s="73">
        <f t="shared" si="6135"/>
        <v>279.47000000000003</v>
      </c>
      <c r="JM9397" s="73">
        <f t="shared" si="6135"/>
        <v>279.47000000000003</v>
      </c>
      <c r="JN9397" s="73">
        <f t="shared" si="6135"/>
        <v>279.47000000000003</v>
      </c>
      <c r="JO9397" s="73">
        <f t="shared" si="6135"/>
        <v>279.47000000000003</v>
      </c>
      <c r="JP9397" s="73">
        <f t="shared" si="6135"/>
        <v>279.47000000000003</v>
      </c>
      <c r="JQ9397" s="73">
        <f t="shared" si="6135"/>
        <v>279.47000000000003</v>
      </c>
      <c r="JR9397" s="73">
        <f t="shared" si="6135"/>
        <v>279.47000000000003</v>
      </c>
      <c r="JS9397" s="73">
        <f t="shared" si="6135"/>
        <v>279.47000000000003</v>
      </c>
      <c r="JT9397" s="73">
        <f t="shared" si="6135"/>
        <v>279.47000000000003</v>
      </c>
      <c r="JU9397" s="73">
        <f t="shared" si="6135"/>
        <v>279.47000000000003</v>
      </c>
      <c r="JV9397" s="73">
        <f t="shared" si="6135"/>
        <v>279.47000000000003</v>
      </c>
      <c r="JW9397" s="73">
        <f t="shared" si="6135"/>
        <v>279.47000000000003</v>
      </c>
      <c r="JX9397" s="73">
        <f t="shared" si="6135"/>
        <v>279.47000000000003</v>
      </c>
      <c r="JY9397" s="73">
        <f t="shared" si="6135"/>
        <v>279.47000000000003</v>
      </c>
      <c r="JZ9397" s="73">
        <f t="shared" si="6135"/>
        <v>279.47000000000003</v>
      </c>
      <c r="KA9397" s="73">
        <f t="shared" si="6135"/>
        <v>279.47000000000003</v>
      </c>
      <c r="KB9397" s="73">
        <f t="shared" si="6135"/>
        <v>279.47000000000003</v>
      </c>
      <c r="KC9397" s="73">
        <f t="shared" si="6135"/>
        <v>279.47000000000003</v>
      </c>
      <c r="KD9397" s="73">
        <f t="shared" si="6135"/>
        <v>279.47000000000003</v>
      </c>
      <c r="KE9397" s="73">
        <f t="shared" si="6135"/>
        <v>279.47000000000003</v>
      </c>
      <c r="KF9397" s="73">
        <f t="shared" si="6135"/>
        <v>279.47000000000003</v>
      </c>
      <c r="KG9397" s="73">
        <f t="shared" si="6135"/>
        <v>279.47000000000003</v>
      </c>
      <c r="KH9397">
        <v>279.47000000000003</v>
      </c>
      <c r="KL9397" s="84"/>
      <c r="KP9397" s="84"/>
      <c r="KS9397" s="74"/>
      <c r="KT9397" s="74"/>
      <c r="KU9397" s="16"/>
      <c r="KV9397" s="72"/>
      <c r="KW9397" s="72"/>
      <c r="KX9397" s="16"/>
      <c r="KZ9397" s="16"/>
      <c r="LA9397" s="16"/>
      <c r="LB9397" s="74"/>
      <c r="LC9397" s="74"/>
    </row>
    <row r="9398" spans="2:315" x14ac:dyDescent="0.35">
      <c r="B9398">
        <v>292</v>
      </c>
      <c r="C9398">
        <f t="shared" si="6110"/>
        <v>2.915</v>
      </c>
      <c r="E9398" s="92">
        <v>279.47000000000003</v>
      </c>
      <c r="F9398" s="73">
        <f t="shared" ref="F9398:BQ9398" si="6136">(E9398+$F$9100*$F$9102*($F$55/$F$9101*E9397+$F$55/$F$9101*E9399))/(1+$F$9100*$F$9102*($F$55/$F$9101+$F$55/$F$9101))</f>
        <v>279.47000000000003</v>
      </c>
      <c r="G9398" s="73">
        <f t="shared" si="6136"/>
        <v>279.47000000000003</v>
      </c>
      <c r="H9398" s="73">
        <f t="shared" si="6136"/>
        <v>279.47000000000003</v>
      </c>
      <c r="I9398" s="73">
        <f t="shared" si="6136"/>
        <v>279.47000000000003</v>
      </c>
      <c r="J9398" s="73">
        <f t="shared" si="6136"/>
        <v>279.47000000000003</v>
      </c>
      <c r="K9398" s="73">
        <f t="shared" si="6136"/>
        <v>279.47000000000003</v>
      </c>
      <c r="L9398" s="73">
        <f t="shared" si="6136"/>
        <v>279.47000000000003</v>
      </c>
      <c r="M9398" s="73">
        <f t="shared" si="6136"/>
        <v>279.47000000000003</v>
      </c>
      <c r="N9398" s="73">
        <f t="shared" si="6136"/>
        <v>279.47000000000003</v>
      </c>
      <c r="O9398" s="73">
        <f t="shared" si="6136"/>
        <v>279.47000000000003</v>
      </c>
      <c r="P9398" s="73">
        <f t="shared" si="6136"/>
        <v>279.47000000000003</v>
      </c>
      <c r="Q9398" s="73">
        <f t="shared" si="6136"/>
        <v>279.47000000000003</v>
      </c>
      <c r="R9398" s="73">
        <f t="shared" si="6136"/>
        <v>279.47000000000003</v>
      </c>
      <c r="S9398" s="73">
        <f t="shared" si="6136"/>
        <v>279.47000000000003</v>
      </c>
      <c r="T9398" s="73">
        <f t="shared" si="6136"/>
        <v>279.47000000000003</v>
      </c>
      <c r="U9398" s="73">
        <f t="shared" si="6136"/>
        <v>279.47000000000003</v>
      </c>
      <c r="V9398" s="73">
        <f t="shared" si="6136"/>
        <v>279.47000000000003</v>
      </c>
      <c r="W9398" s="73">
        <f t="shared" si="6136"/>
        <v>279.47000000000003</v>
      </c>
      <c r="X9398" s="73">
        <f t="shared" si="6136"/>
        <v>279.47000000000003</v>
      </c>
      <c r="Y9398" s="73">
        <f t="shared" si="6136"/>
        <v>279.47000000000003</v>
      </c>
      <c r="Z9398" s="73">
        <f t="shared" si="6136"/>
        <v>279.47000000000003</v>
      </c>
      <c r="AA9398" s="73">
        <f t="shared" si="6136"/>
        <v>279.47000000000003</v>
      </c>
      <c r="AB9398" s="73">
        <f t="shared" si="6136"/>
        <v>279.47000000000003</v>
      </c>
      <c r="AC9398" s="73">
        <f t="shared" si="6136"/>
        <v>279.47000000000003</v>
      </c>
      <c r="AD9398" s="73">
        <f t="shared" si="6136"/>
        <v>279.47000000000003</v>
      </c>
      <c r="AE9398" s="73">
        <f t="shared" si="6136"/>
        <v>279.47000000000003</v>
      </c>
      <c r="AF9398" s="73">
        <f t="shared" si="6136"/>
        <v>279.47000000000003</v>
      </c>
      <c r="AG9398" s="73">
        <f t="shared" si="6136"/>
        <v>279.47000000000003</v>
      </c>
      <c r="AH9398" s="73">
        <f t="shared" si="6136"/>
        <v>279.47000000000003</v>
      </c>
      <c r="AI9398" s="73">
        <f t="shared" si="6136"/>
        <v>279.47000000000003</v>
      </c>
      <c r="AJ9398" s="73">
        <f t="shared" si="6136"/>
        <v>279.47000000000003</v>
      </c>
      <c r="AK9398" s="73">
        <f t="shared" si="6136"/>
        <v>279.47000000000003</v>
      </c>
      <c r="AL9398" s="73">
        <f t="shared" si="6136"/>
        <v>279.47000000000003</v>
      </c>
      <c r="AM9398" s="73">
        <f t="shared" si="6136"/>
        <v>279.47000000000003</v>
      </c>
      <c r="AN9398" s="73">
        <f t="shared" si="6136"/>
        <v>279.47000000000003</v>
      </c>
      <c r="AO9398" s="73">
        <f t="shared" si="6136"/>
        <v>279.47000000000003</v>
      </c>
      <c r="AP9398" s="73">
        <f t="shared" si="6136"/>
        <v>279.47000000000003</v>
      </c>
      <c r="AQ9398" s="73">
        <f t="shared" si="6136"/>
        <v>279.47000000000003</v>
      </c>
      <c r="AR9398" s="73">
        <f t="shared" si="6136"/>
        <v>279.47000000000003</v>
      </c>
      <c r="AS9398" s="73">
        <f t="shared" si="6136"/>
        <v>279.47000000000003</v>
      </c>
      <c r="AT9398" s="73">
        <f t="shared" si="6136"/>
        <v>279.47000000000003</v>
      </c>
      <c r="AU9398" s="73">
        <f t="shared" si="6136"/>
        <v>279.47000000000003</v>
      </c>
      <c r="AV9398" s="73">
        <f t="shared" si="6136"/>
        <v>279.47000000000003</v>
      </c>
      <c r="AW9398" s="73">
        <f t="shared" si="6136"/>
        <v>279.47000000000003</v>
      </c>
      <c r="AX9398" s="73">
        <f t="shared" si="6136"/>
        <v>279.47000000000003</v>
      </c>
      <c r="AY9398" s="73">
        <f t="shared" si="6136"/>
        <v>279.47000000000003</v>
      </c>
      <c r="AZ9398" s="73">
        <f t="shared" si="6136"/>
        <v>279.47000000000003</v>
      </c>
      <c r="BA9398" s="73">
        <f t="shared" si="6136"/>
        <v>279.47000000000003</v>
      </c>
      <c r="BB9398" s="73">
        <f t="shared" si="6136"/>
        <v>279.47000000000003</v>
      </c>
      <c r="BC9398" s="73">
        <f t="shared" si="6136"/>
        <v>279.47000000000003</v>
      </c>
      <c r="BD9398" s="73">
        <f t="shared" si="6136"/>
        <v>279.47000000000003</v>
      </c>
      <c r="BE9398" s="73">
        <f t="shared" si="6136"/>
        <v>279.47000000000003</v>
      </c>
      <c r="BF9398" s="73">
        <f t="shared" si="6136"/>
        <v>279.47000000000003</v>
      </c>
      <c r="BG9398" s="73">
        <f t="shared" si="6136"/>
        <v>279.47000000000003</v>
      </c>
      <c r="BH9398" s="73">
        <f t="shared" si="6136"/>
        <v>279.47000000000003</v>
      </c>
      <c r="BI9398" s="73">
        <f t="shared" si="6136"/>
        <v>279.47000000000003</v>
      </c>
      <c r="BJ9398" s="73">
        <f t="shared" si="6136"/>
        <v>279.47000000000003</v>
      </c>
      <c r="BK9398" s="73">
        <f t="shared" si="6136"/>
        <v>279.47000000000003</v>
      </c>
      <c r="BL9398" s="73">
        <f t="shared" si="6136"/>
        <v>279.47000000000003</v>
      </c>
      <c r="BM9398" s="73">
        <f t="shared" si="6136"/>
        <v>279.47000000000003</v>
      </c>
      <c r="BN9398" s="73">
        <f t="shared" si="6136"/>
        <v>279.47000000000003</v>
      </c>
      <c r="BO9398" s="73">
        <f t="shared" si="6136"/>
        <v>279.47000000000003</v>
      </c>
      <c r="BP9398" s="73">
        <f t="shared" si="6136"/>
        <v>279.47000000000003</v>
      </c>
      <c r="BQ9398" s="73">
        <f t="shared" si="6136"/>
        <v>279.47000000000003</v>
      </c>
      <c r="BR9398" s="73">
        <f t="shared" ref="BR9398:EC9398" si="6137">(BQ9398+$F$9100*$F$9102*($F$55/$F$9101*BQ9397+$F$55/$F$9101*BQ9399))/(1+$F$9100*$F$9102*($F$55/$F$9101+$F$55/$F$9101))</f>
        <v>279.47000000000003</v>
      </c>
      <c r="BS9398" s="73">
        <f t="shared" si="6137"/>
        <v>279.47000000000003</v>
      </c>
      <c r="BT9398" s="73">
        <f t="shared" si="6137"/>
        <v>279.47000000000003</v>
      </c>
      <c r="BU9398" s="73">
        <f t="shared" si="6137"/>
        <v>279.47000000000003</v>
      </c>
      <c r="BV9398" s="73">
        <f t="shared" si="6137"/>
        <v>279.47000000000003</v>
      </c>
      <c r="BW9398" s="73">
        <f t="shared" si="6137"/>
        <v>279.47000000000003</v>
      </c>
      <c r="BX9398" s="73">
        <f t="shared" si="6137"/>
        <v>279.47000000000003</v>
      </c>
      <c r="BY9398" s="73">
        <f t="shared" si="6137"/>
        <v>279.47000000000003</v>
      </c>
      <c r="BZ9398" s="73">
        <f t="shared" si="6137"/>
        <v>279.47000000000003</v>
      </c>
      <c r="CA9398" s="73">
        <f t="shared" si="6137"/>
        <v>279.47000000000003</v>
      </c>
      <c r="CB9398" s="73">
        <f t="shared" si="6137"/>
        <v>279.47000000000003</v>
      </c>
      <c r="CC9398" s="73">
        <f t="shared" si="6137"/>
        <v>279.47000000000003</v>
      </c>
      <c r="CD9398" s="73">
        <f t="shared" si="6137"/>
        <v>279.47000000000003</v>
      </c>
      <c r="CE9398" s="73">
        <f t="shared" si="6137"/>
        <v>279.47000000000003</v>
      </c>
      <c r="CF9398" s="73">
        <f t="shared" si="6137"/>
        <v>279.47000000000003</v>
      </c>
      <c r="CG9398" s="73">
        <f t="shared" si="6137"/>
        <v>279.47000000000003</v>
      </c>
      <c r="CH9398" s="73">
        <f t="shared" si="6137"/>
        <v>279.47000000000003</v>
      </c>
      <c r="CI9398" s="73">
        <f t="shared" si="6137"/>
        <v>279.47000000000003</v>
      </c>
      <c r="CJ9398" s="73">
        <f t="shared" si="6137"/>
        <v>279.47000000000003</v>
      </c>
      <c r="CK9398" s="73">
        <f t="shared" si="6137"/>
        <v>279.47000000000003</v>
      </c>
      <c r="CL9398" s="73">
        <f t="shared" si="6137"/>
        <v>279.47000000000003</v>
      </c>
      <c r="CM9398" s="73">
        <f t="shared" si="6137"/>
        <v>279.47000000000003</v>
      </c>
      <c r="CN9398" s="73">
        <f t="shared" si="6137"/>
        <v>279.47000000000003</v>
      </c>
      <c r="CO9398" s="73">
        <f t="shared" si="6137"/>
        <v>279.47000000000003</v>
      </c>
      <c r="CP9398" s="73">
        <f t="shared" si="6137"/>
        <v>279.47000000000003</v>
      </c>
      <c r="CQ9398" s="73">
        <f t="shared" si="6137"/>
        <v>279.47000000000003</v>
      </c>
      <c r="CR9398" s="73">
        <f t="shared" si="6137"/>
        <v>279.47000000000003</v>
      </c>
      <c r="CS9398" s="73">
        <f t="shared" si="6137"/>
        <v>279.47000000000003</v>
      </c>
      <c r="CT9398" s="73">
        <f t="shared" si="6137"/>
        <v>279.47000000000003</v>
      </c>
      <c r="CU9398" s="73">
        <f t="shared" si="6137"/>
        <v>279.47000000000003</v>
      </c>
      <c r="CV9398" s="73">
        <f t="shared" si="6137"/>
        <v>279.47000000000003</v>
      </c>
      <c r="CW9398" s="73">
        <f t="shared" si="6137"/>
        <v>279.47000000000003</v>
      </c>
      <c r="CX9398" s="73">
        <f t="shared" si="6137"/>
        <v>279.47000000000003</v>
      </c>
      <c r="CY9398" s="73">
        <f t="shared" si="6137"/>
        <v>279.47000000000003</v>
      </c>
      <c r="CZ9398" s="73">
        <f t="shared" si="6137"/>
        <v>279.47000000000003</v>
      </c>
      <c r="DA9398" s="73">
        <f t="shared" si="6137"/>
        <v>279.47000000000003</v>
      </c>
      <c r="DB9398" s="73">
        <f t="shared" si="6137"/>
        <v>279.47000000000003</v>
      </c>
      <c r="DC9398" s="73">
        <f t="shared" si="6137"/>
        <v>279.47000000000003</v>
      </c>
      <c r="DD9398" s="73">
        <f t="shared" si="6137"/>
        <v>279.47000000000003</v>
      </c>
      <c r="DE9398" s="73">
        <f t="shared" si="6137"/>
        <v>279.47000000000003</v>
      </c>
      <c r="DF9398" s="73">
        <f t="shared" si="6137"/>
        <v>279.47000000000003</v>
      </c>
      <c r="DG9398" s="73">
        <f t="shared" si="6137"/>
        <v>279.47000000000003</v>
      </c>
      <c r="DH9398" s="73">
        <f t="shared" si="6137"/>
        <v>279.47000000000003</v>
      </c>
      <c r="DI9398" s="73">
        <f t="shared" si="6137"/>
        <v>279.47000000000003</v>
      </c>
      <c r="DJ9398" s="73">
        <f t="shared" si="6137"/>
        <v>279.47000000000003</v>
      </c>
      <c r="DK9398" s="73">
        <f t="shared" si="6137"/>
        <v>279.47000000000003</v>
      </c>
      <c r="DL9398" s="73">
        <f t="shared" si="6137"/>
        <v>279.47000000000003</v>
      </c>
      <c r="DM9398" s="73">
        <f t="shared" si="6137"/>
        <v>279.47000000000003</v>
      </c>
      <c r="DN9398" s="73">
        <f t="shared" si="6137"/>
        <v>279.47000000000003</v>
      </c>
      <c r="DO9398" s="73">
        <f t="shared" si="6137"/>
        <v>279.47000000000003</v>
      </c>
      <c r="DP9398" s="73">
        <f t="shared" si="6137"/>
        <v>279.47000000000003</v>
      </c>
      <c r="DQ9398" s="73">
        <f t="shared" si="6137"/>
        <v>279.47000000000003</v>
      </c>
      <c r="DR9398" s="73">
        <f t="shared" si="6137"/>
        <v>279.47000000000003</v>
      </c>
      <c r="DS9398" s="73">
        <f t="shared" si="6137"/>
        <v>279.47000000000003</v>
      </c>
      <c r="DT9398" s="73">
        <f t="shared" si="6137"/>
        <v>279.47000000000003</v>
      </c>
      <c r="DU9398" s="73">
        <f t="shared" si="6137"/>
        <v>279.47000000000003</v>
      </c>
      <c r="DV9398" s="73">
        <f t="shared" si="6137"/>
        <v>279.47000000000003</v>
      </c>
      <c r="DW9398" s="73">
        <f t="shared" si="6137"/>
        <v>279.47000000000003</v>
      </c>
      <c r="DX9398" s="73">
        <f t="shared" si="6137"/>
        <v>279.47000000000003</v>
      </c>
      <c r="DY9398" s="73">
        <f t="shared" si="6137"/>
        <v>279.47000000000003</v>
      </c>
      <c r="DZ9398" s="73">
        <f t="shared" si="6137"/>
        <v>279.47000000000003</v>
      </c>
      <c r="EA9398" s="73">
        <f t="shared" si="6137"/>
        <v>279.47000000000003</v>
      </c>
      <c r="EB9398" s="73">
        <f t="shared" si="6137"/>
        <v>279.47000000000003</v>
      </c>
      <c r="EC9398" s="73">
        <f t="shared" si="6137"/>
        <v>279.47000000000003</v>
      </c>
      <c r="ED9398" s="73">
        <f t="shared" ref="ED9398:GO9398" si="6138">(EC9398+$F$9100*$F$9102*($F$55/$F$9101*EC9397+$F$55/$F$9101*EC9399))/(1+$F$9100*$F$9102*($F$55/$F$9101+$F$55/$F$9101))</f>
        <v>279.47000000000003</v>
      </c>
      <c r="EE9398" s="73">
        <f t="shared" si="6138"/>
        <v>279.47000000000003</v>
      </c>
      <c r="EF9398" s="73">
        <f t="shared" si="6138"/>
        <v>279.47000000000003</v>
      </c>
      <c r="EG9398" s="73">
        <f t="shared" si="6138"/>
        <v>279.47000000000003</v>
      </c>
      <c r="EH9398" s="73">
        <f t="shared" si="6138"/>
        <v>279.47000000000003</v>
      </c>
      <c r="EI9398" s="73">
        <f t="shared" si="6138"/>
        <v>279.47000000000003</v>
      </c>
      <c r="EJ9398" s="73">
        <f t="shared" si="6138"/>
        <v>279.47000000000003</v>
      </c>
      <c r="EK9398" s="73">
        <f t="shared" si="6138"/>
        <v>279.47000000000003</v>
      </c>
      <c r="EL9398" s="73">
        <f t="shared" si="6138"/>
        <v>279.47000000000003</v>
      </c>
      <c r="EM9398" s="73">
        <f t="shared" si="6138"/>
        <v>279.47000000000003</v>
      </c>
      <c r="EN9398" s="73">
        <f t="shared" si="6138"/>
        <v>279.47000000000003</v>
      </c>
      <c r="EO9398" s="73">
        <f t="shared" si="6138"/>
        <v>279.47000000000003</v>
      </c>
      <c r="EP9398" s="73">
        <f t="shared" si="6138"/>
        <v>279.47000000000003</v>
      </c>
      <c r="EQ9398" s="73">
        <f t="shared" si="6138"/>
        <v>279.47000000000003</v>
      </c>
      <c r="ER9398" s="73">
        <f t="shared" si="6138"/>
        <v>279.47000000000003</v>
      </c>
      <c r="ES9398" s="73">
        <f t="shared" si="6138"/>
        <v>279.47000000000003</v>
      </c>
      <c r="ET9398" s="73">
        <f t="shared" si="6138"/>
        <v>279.47000000000003</v>
      </c>
      <c r="EU9398" s="73">
        <f t="shared" si="6138"/>
        <v>279.47000000000003</v>
      </c>
      <c r="EV9398" s="73">
        <f t="shared" si="6138"/>
        <v>279.47000000000003</v>
      </c>
      <c r="EW9398" s="73">
        <f t="shared" si="6138"/>
        <v>279.47000000000003</v>
      </c>
      <c r="EX9398" s="73">
        <f t="shared" si="6138"/>
        <v>279.47000000000003</v>
      </c>
      <c r="EY9398" s="73">
        <f t="shared" si="6138"/>
        <v>279.47000000000003</v>
      </c>
      <c r="EZ9398" s="73">
        <f t="shared" si="6138"/>
        <v>279.47000000000003</v>
      </c>
      <c r="FA9398" s="73">
        <f t="shared" si="6138"/>
        <v>279.47000000000003</v>
      </c>
      <c r="FB9398" s="73">
        <f t="shared" si="6138"/>
        <v>279.47000000000003</v>
      </c>
      <c r="FC9398" s="73">
        <f t="shared" si="6138"/>
        <v>279.47000000000003</v>
      </c>
      <c r="FD9398" s="73">
        <f t="shared" si="6138"/>
        <v>279.47000000000003</v>
      </c>
      <c r="FE9398" s="73">
        <f t="shared" si="6138"/>
        <v>279.47000000000003</v>
      </c>
      <c r="FF9398" s="73">
        <f t="shared" si="6138"/>
        <v>279.47000000000003</v>
      </c>
      <c r="FG9398" s="73">
        <f t="shared" si="6138"/>
        <v>279.47000000000003</v>
      </c>
      <c r="FH9398" s="73">
        <f t="shared" si="6138"/>
        <v>279.47000000000003</v>
      </c>
      <c r="FI9398" s="73">
        <f t="shared" si="6138"/>
        <v>279.47000000000003</v>
      </c>
      <c r="FJ9398" s="73">
        <f t="shared" si="6138"/>
        <v>279.47000000000003</v>
      </c>
      <c r="FK9398" s="73">
        <f t="shared" si="6138"/>
        <v>279.47000000000003</v>
      </c>
      <c r="FL9398" s="73">
        <f t="shared" si="6138"/>
        <v>279.47000000000003</v>
      </c>
      <c r="FM9398" s="73">
        <f t="shared" si="6138"/>
        <v>279.47000000000003</v>
      </c>
      <c r="FN9398" s="73">
        <f t="shared" si="6138"/>
        <v>279.47000000000003</v>
      </c>
      <c r="FO9398" s="73">
        <f t="shared" si="6138"/>
        <v>279.47000000000003</v>
      </c>
      <c r="FP9398" s="73">
        <f t="shared" si="6138"/>
        <v>279.47000000000003</v>
      </c>
      <c r="FQ9398" s="73">
        <f t="shared" si="6138"/>
        <v>279.47000000000003</v>
      </c>
      <c r="FR9398" s="73">
        <f t="shared" si="6138"/>
        <v>279.47000000000003</v>
      </c>
      <c r="FS9398" s="73">
        <f t="shared" si="6138"/>
        <v>279.47000000000003</v>
      </c>
      <c r="FT9398" s="73">
        <f t="shared" si="6138"/>
        <v>279.47000000000003</v>
      </c>
      <c r="FU9398" s="73">
        <f t="shared" si="6138"/>
        <v>279.47000000000003</v>
      </c>
      <c r="FV9398" s="73">
        <f t="shared" si="6138"/>
        <v>279.47000000000003</v>
      </c>
      <c r="FW9398" s="73">
        <f t="shared" si="6138"/>
        <v>279.47000000000003</v>
      </c>
      <c r="FX9398" s="73">
        <f t="shared" si="6138"/>
        <v>279.47000000000003</v>
      </c>
      <c r="FY9398" s="73">
        <f t="shared" si="6138"/>
        <v>279.47000000000003</v>
      </c>
      <c r="FZ9398" s="73">
        <f t="shared" si="6138"/>
        <v>279.47000000000003</v>
      </c>
      <c r="GA9398" s="73">
        <f t="shared" si="6138"/>
        <v>279.47000000000003</v>
      </c>
      <c r="GB9398" s="73">
        <f t="shared" si="6138"/>
        <v>279.47000000000003</v>
      </c>
      <c r="GC9398" s="73">
        <f t="shared" si="6138"/>
        <v>279.47000000000003</v>
      </c>
      <c r="GD9398" s="73">
        <f t="shared" si="6138"/>
        <v>279.47000000000003</v>
      </c>
      <c r="GE9398" s="73">
        <f t="shared" si="6138"/>
        <v>279.47000000000003</v>
      </c>
      <c r="GF9398" s="73">
        <f t="shared" si="6138"/>
        <v>279.47000000000003</v>
      </c>
      <c r="GG9398" s="73">
        <f t="shared" si="6138"/>
        <v>279.47000000000003</v>
      </c>
      <c r="GH9398" s="73">
        <f t="shared" si="6138"/>
        <v>279.47000000000003</v>
      </c>
      <c r="GI9398" s="73">
        <f t="shared" si="6138"/>
        <v>279.47000000000003</v>
      </c>
      <c r="GJ9398" s="73">
        <f t="shared" si="6138"/>
        <v>279.47000000000003</v>
      </c>
      <c r="GK9398" s="73">
        <f t="shared" si="6138"/>
        <v>279.47000000000003</v>
      </c>
      <c r="GL9398" s="73">
        <f t="shared" si="6138"/>
        <v>279.47000000000003</v>
      </c>
      <c r="GM9398" s="73">
        <f t="shared" si="6138"/>
        <v>279.47000000000003</v>
      </c>
      <c r="GN9398" s="73">
        <f t="shared" si="6138"/>
        <v>279.47000000000003</v>
      </c>
      <c r="GO9398" s="73">
        <f t="shared" si="6138"/>
        <v>279.47000000000003</v>
      </c>
      <c r="GP9398" s="73">
        <f t="shared" ref="GP9398:JA9398" si="6139">(GO9398+$F$9100*$F$9102*($F$55/$F$9101*GO9397+$F$55/$F$9101*GO9399))/(1+$F$9100*$F$9102*($F$55/$F$9101+$F$55/$F$9101))</f>
        <v>279.47000000000003</v>
      </c>
      <c r="GQ9398" s="73">
        <f t="shared" si="6139"/>
        <v>279.47000000000003</v>
      </c>
      <c r="GR9398" s="73">
        <f t="shared" si="6139"/>
        <v>279.47000000000003</v>
      </c>
      <c r="GS9398" s="73">
        <f t="shared" si="6139"/>
        <v>279.47000000000003</v>
      </c>
      <c r="GT9398" s="73">
        <f t="shared" si="6139"/>
        <v>279.47000000000003</v>
      </c>
      <c r="GU9398" s="73">
        <f t="shared" si="6139"/>
        <v>279.47000000000003</v>
      </c>
      <c r="GV9398" s="73">
        <f t="shared" si="6139"/>
        <v>279.47000000000003</v>
      </c>
      <c r="GW9398" s="73">
        <f t="shared" si="6139"/>
        <v>279.47000000000003</v>
      </c>
      <c r="GX9398" s="73">
        <f t="shared" si="6139"/>
        <v>279.47000000000003</v>
      </c>
      <c r="GY9398" s="73">
        <f t="shared" si="6139"/>
        <v>279.47000000000003</v>
      </c>
      <c r="GZ9398" s="73">
        <f t="shared" si="6139"/>
        <v>279.47000000000003</v>
      </c>
      <c r="HA9398" s="73">
        <f t="shared" si="6139"/>
        <v>279.47000000000003</v>
      </c>
      <c r="HB9398" s="73">
        <f t="shared" si="6139"/>
        <v>279.47000000000003</v>
      </c>
      <c r="HC9398" s="73">
        <f t="shared" si="6139"/>
        <v>279.47000000000003</v>
      </c>
      <c r="HD9398" s="73">
        <f t="shared" si="6139"/>
        <v>279.47000000000003</v>
      </c>
      <c r="HE9398" s="73">
        <f t="shared" si="6139"/>
        <v>279.47000000000003</v>
      </c>
      <c r="HF9398" s="73">
        <f t="shared" si="6139"/>
        <v>279.47000000000003</v>
      </c>
      <c r="HG9398" s="73">
        <f t="shared" si="6139"/>
        <v>279.47000000000003</v>
      </c>
      <c r="HH9398" s="73">
        <f t="shared" si="6139"/>
        <v>279.47000000000003</v>
      </c>
      <c r="HI9398" s="73">
        <f t="shared" si="6139"/>
        <v>279.47000000000003</v>
      </c>
      <c r="HJ9398" s="73">
        <f t="shared" si="6139"/>
        <v>279.47000000000003</v>
      </c>
      <c r="HK9398" s="73">
        <f t="shared" si="6139"/>
        <v>279.47000000000003</v>
      </c>
      <c r="HL9398" s="73">
        <f t="shared" si="6139"/>
        <v>279.47000000000003</v>
      </c>
      <c r="HM9398" s="73">
        <f t="shared" si="6139"/>
        <v>279.47000000000003</v>
      </c>
      <c r="HN9398" s="73">
        <f t="shared" si="6139"/>
        <v>279.47000000000003</v>
      </c>
      <c r="HO9398" s="73">
        <f t="shared" si="6139"/>
        <v>279.47000000000003</v>
      </c>
      <c r="HP9398" s="73">
        <f t="shared" si="6139"/>
        <v>279.47000000000003</v>
      </c>
      <c r="HQ9398" s="73">
        <f t="shared" si="6139"/>
        <v>279.47000000000003</v>
      </c>
      <c r="HR9398" s="73">
        <f t="shared" si="6139"/>
        <v>279.47000000000003</v>
      </c>
      <c r="HS9398" s="73">
        <f t="shared" si="6139"/>
        <v>279.47000000000003</v>
      </c>
      <c r="HT9398" s="73">
        <f t="shared" si="6139"/>
        <v>279.47000000000003</v>
      </c>
      <c r="HU9398" s="73">
        <f t="shared" si="6139"/>
        <v>279.47000000000003</v>
      </c>
      <c r="HV9398" s="73">
        <f t="shared" si="6139"/>
        <v>279.47000000000003</v>
      </c>
      <c r="HW9398" s="73">
        <f t="shared" si="6139"/>
        <v>279.47000000000003</v>
      </c>
      <c r="HX9398" s="73">
        <f t="shared" si="6139"/>
        <v>279.47000000000003</v>
      </c>
      <c r="HY9398" s="73">
        <f t="shared" si="6139"/>
        <v>279.47000000000003</v>
      </c>
      <c r="HZ9398" s="73">
        <f t="shared" si="6139"/>
        <v>279.47000000000003</v>
      </c>
      <c r="IA9398" s="73">
        <f t="shared" si="6139"/>
        <v>279.47000000000003</v>
      </c>
      <c r="IB9398" s="73">
        <f t="shared" si="6139"/>
        <v>279.47000000000003</v>
      </c>
      <c r="IC9398" s="73">
        <f t="shared" si="6139"/>
        <v>279.47000000000003</v>
      </c>
      <c r="ID9398" s="73">
        <f t="shared" si="6139"/>
        <v>279.47000000000003</v>
      </c>
      <c r="IE9398" s="73">
        <f t="shared" si="6139"/>
        <v>279.47000000000003</v>
      </c>
      <c r="IF9398" s="73">
        <f t="shared" si="6139"/>
        <v>279.47000000000003</v>
      </c>
      <c r="IG9398" s="73">
        <f t="shared" si="6139"/>
        <v>279.47000000000003</v>
      </c>
      <c r="IH9398" s="73">
        <f t="shared" si="6139"/>
        <v>279.47000000000003</v>
      </c>
      <c r="II9398" s="73">
        <f t="shared" si="6139"/>
        <v>279.47000000000003</v>
      </c>
      <c r="IJ9398" s="73">
        <f t="shared" si="6139"/>
        <v>279.47000000000003</v>
      </c>
      <c r="IK9398" s="73">
        <f t="shared" si="6139"/>
        <v>279.47000000000003</v>
      </c>
      <c r="IL9398" s="73">
        <f t="shared" si="6139"/>
        <v>279.47000000000003</v>
      </c>
      <c r="IM9398" s="73">
        <f t="shared" si="6139"/>
        <v>279.47000000000003</v>
      </c>
      <c r="IN9398" s="73">
        <f t="shared" si="6139"/>
        <v>279.47000000000003</v>
      </c>
      <c r="IO9398" s="73">
        <f t="shared" si="6139"/>
        <v>279.47000000000003</v>
      </c>
      <c r="IP9398" s="73">
        <f t="shared" si="6139"/>
        <v>279.47000000000003</v>
      </c>
      <c r="IQ9398" s="73">
        <f t="shared" si="6139"/>
        <v>279.47000000000003</v>
      </c>
      <c r="IR9398" s="73">
        <f t="shared" si="6139"/>
        <v>279.47000000000003</v>
      </c>
      <c r="IS9398" s="73">
        <f t="shared" si="6139"/>
        <v>279.47000000000003</v>
      </c>
      <c r="IT9398" s="73">
        <f t="shared" si="6139"/>
        <v>279.47000000000003</v>
      </c>
      <c r="IU9398" s="73">
        <f t="shared" si="6139"/>
        <v>279.47000000000003</v>
      </c>
      <c r="IV9398" s="73">
        <f t="shared" si="6139"/>
        <v>279.47000000000003</v>
      </c>
      <c r="IW9398" s="73">
        <f t="shared" si="6139"/>
        <v>279.47000000000003</v>
      </c>
      <c r="IX9398" s="73">
        <f t="shared" si="6139"/>
        <v>279.47000000000003</v>
      </c>
      <c r="IY9398" s="73">
        <f t="shared" si="6139"/>
        <v>279.47000000000003</v>
      </c>
      <c r="IZ9398" s="73">
        <f t="shared" si="6139"/>
        <v>279.47000000000003</v>
      </c>
      <c r="JA9398" s="73">
        <f t="shared" si="6139"/>
        <v>279.47000000000003</v>
      </c>
      <c r="JB9398" s="73">
        <f t="shared" ref="JB9398:KG9398" si="6140">(JA9398+$F$9100*$F$9102*($F$55/$F$9101*JA9397+$F$55/$F$9101*JA9399))/(1+$F$9100*$F$9102*($F$55/$F$9101+$F$55/$F$9101))</f>
        <v>279.47000000000003</v>
      </c>
      <c r="JC9398" s="73">
        <f t="shared" si="6140"/>
        <v>279.47000000000003</v>
      </c>
      <c r="JD9398" s="73">
        <f t="shared" si="6140"/>
        <v>279.47000000000003</v>
      </c>
      <c r="JE9398" s="73">
        <f t="shared" si="6140"/>
        <v>279.47000000000003</v>
      </c>
      <c r="JF9398" s="73">
        <f t="shared" si="6140"/>
        <v>279.47000000000003</v>
      </c>
      <c r="JG9398" s="73">
        <f t="shared" si="6140"/>
        <v>279.47000000000003</v>
      </c>
      <c r="JH9398" s="73">
        <f t="shared" si="6140"/>
        <v>279.47000000000003</v>
      </c>
      <c r="JI9398" s="73">
        <f t="shared" si="6140"/>
        <v>279.47000000000003</v>
      </c>
      <c r="JJ9398" s="73">
        <f t="shared" si="6140"/>
        <v>279.47000000000003</v>
      </c>
      <c r="JK9398" s="73">
        <f t="shared" si="6140"/>
        <v>279.47000000000003</v>
      </c>
      <c r="JL9398" s="73">
        <f t="shared" si="6140"/>
        <v>279.47000000000003</v>
      </c>
      <c r="JM9398" s="73">
        <f t="shared" si="6140"/>
        <v>279.47000000000003</v>
      </c>
      <c r="JN9398" s="73">
        <f t="shared" si="6140"/>
        <v>279.47000000000003</v>
      </c>
      <c r="JO9398" s="73">
        <f t="shared" si="6140"/>
        <v>279.47000000000003</v>
      </c>
      <c r="JP9398" s="73">
        <f t="shared" si="6140"/>
        <v>279.47000000000003</v>
      </c>
      <c r="JQ9398" s="73">
        <f t="shared" si="6140"/>
        <v>279.47000000000003</v>
      </c>
      <c r="JR9398" s="73">
        <f t="shared" si="6140"/>
        <v>279.47000000000003</v>
      </c>
      <c r="JS9398" s="73">
        <f t="shared" si="6140"/>
        <v>279.47000000000003</v>
      </c>
      <c r="JT9398" s="73">
        <f t="shared" si="6140"/>
        <v>279.47000000000003</v>
      </c>
      <c r="JU9398" s="73">
        <f t="shared" si="6140"/>
        <v>279.47000000000003</v>
      </c>
      <c r="JV9398" s="73">
        <f t="shared" si="6140"/>
        <v>279.47000000000003</v>
      </c>
      <c r="JW9398" s="73">
        <f t="shared" si="6140"/>
        <v>279.47000000000003</v>
      </c>
      <c r="JX9398" s="73">
        <f t="shared" si="6140"/>
        <v>279.47000000000003</v>
      </c>
      <c r="JY9398" s="73">
        <f t="shared" si="6140"/>
        <v>279.47000000000003</v>
      </c>
      <c r="JZ9398" s="73">
        <f t="shared" si="6140"/>
        <v>279.47000000000003</v>
      </c>
      <c r="KA9398" s="73">
        <f t="shared" si="6140"/>
        <v>279.47000000000003</v>
      </c>
      <c r="KB9398" s="73">
        <f t="shared" si="6140"/>
        <v>279.47000000000003</v>
      </c>
      <c r="KC9398" s="73">
        <f t="shared" si="6140"/>
        <v>279.47000000000003</v>
      </c>
      <c r="KD9398" s="73">
        <f t="shared" si="6140"/>
        <v>279.47000000000003</v>
      </c>
      <c r="KE9398" s="73">
        <f t="shared" si="6140"/>
        <v>279.47000000000003</v>
      </c>
      <c r="KF9398" s="73">
        <f t="shared" si="6140"/>
        <v>279.47000000000003</v>
      </c>
      <c r="KG9398" s="73">
        <f t="shared" si="6140"/>
        <v>279.47000000000003</v>
      </c>
      <c r="KH9398">
        <v>279.47000000000003</v>
      </c>
      <c r="KL9398" s="84"/>
      <c r="KP9398" s="84"/>
      <c r="KS9398" s="74"/>
      <c r="KT9398" s="74"/>
      <c r="KU9398" s="16"/>
      <c r="KV9398" s="72"/>
      <c r="KW9398" s="72"/>
      <c r="KX9398" s="16"/>
      <c r="KZ9398" s="16"/>
      <c r="LA9398" s="16"/>
      <c r="LB9398" s="74"/>
      <c r="LC9398" s="74"/>
    </row>
    <row r="9399" spans="2:315" x14ac:dyDescent="0.35">
      <c r="B9399">
        <v>293</v>
      </c>
      <c r="C9399">
        <f t="shared" si="6110"/>
        <v>2.9249999999999998</v>
      </c>
      <c r="E9399" s="92">
        <v>279.47000000000003</v>
      </c>
      <c r="F9399" s="73">
        <f t="shared" ref="F9399:BQ9399" si="6141">(E9399+$F$9100*$F$9102*($F$55/$F$9101*E9398+$F$55/$F$9101*E9400))/(1+$F$9100*$F$9102*($F$55/$F$9101+$F$55/$F$9101))</f>
        <v>279.47000000000003</v>
      </c>
      <c r="G9399" s="73">
        <f t="shared" si="6141"/>
        <v>279.47000000000003</v>
      </c>
      <c r="H9399" s="73">
        <f t="shared" si="6141"/>
        <v>279.47000000000003</v>
      </c>
      <c r="I9399" s="73">
        <f t="shared" si="6141"/>
        <v>279.47000000000003</v>
      </c>
      <c r="J9399" s="73">
        <f t="shared" si="6141"/>
        <v>279.47000000000003</v>
      </c>
      <c r="K9399" s="73">
        <f t="shared" si="6141"/>
        <v>279.47000000000003</v>
      </c>
      <c r="L9399" s="73">
        <f t="shared" si="6141"/>
        <v>279.47000000000003</v>
      </c>
      <c r="M9399" s="73">
        <f t="shared" si="6141"/>
        <v>279.47000000000003</v>
      </c>
      <c r="N9399" s="73">
        <f t="shared" si="6141"/>
        <v>279.47000000000003</v>
      </c>
      <c r="O9399" s="73">
        <f t="shared" si="6141"/>
        <v>279.47000000000003</v>
      </c>
      <c r="P9399" s="73">
        <f t="shared" si="6141"/>
        <v>279.47000000000003</v>
      </c>
      <c r="Q9399" s="73">
        <f t="shared" si="6141"/>
        <v>279.47000000000003</v>
      </c>
      <c r="R9399" s="73">
        <f t="shared" si="6141"/>
        <v>279.47000000000003</v>
      </c>
      <c r="S9399" s="73">
        <f t="shared" si="6141"/>
        <v>279.47000000000003</v>
      </c>
      <c r="T9399" s="73">
        <f t="shared" si="6141"/>
        <v>279.47000000000003</v>
      </c>
      <c r="U9399" s="73">
        <f t="shared" si="6141"/>
        <v>279.47000000000003</v>
      </c>
      <c r="V9399" s="73">
        <f t="shared" si="6141"/>
        <v>279.47000000000003</v>
      </c>
      <c r="W9399" s="73">
        <f t="shared" si="6141"/>
        <v>279.47000000000003</v>
      </c>
      <c r="X9399" s="73">
        <f t="shared" si="6141"/>
        <v>279.47000000000003</v>
      </c>
      <c r="Y9399" s="73">
        <f t="shared" si="6141"/>
        <v>279.47000000000003</v>
      </c>
      <c r="Z9399" s="73">
        <f t="shared" si="6141"/>
        <v>279.47000000000003</v>
      </c>
      <c r="AA9399" s="73">
        <f t="shared" si="6141"/>
        <v>279.47000000000003</v>
      </c>
      <c r="AB9399" s="73">
        <f t="shared" si="6141"/>
        <v>279.47000000000003</v>
      </c>
      <c r="AC9399" s="73">
        <f t="shared" si="6141"/>
        <v>279.47000000000003</v>
      </c>
      <c r="AD9399" s="73">
        <f t="shared" si="6141"/>
        <v>279.47000000000003</v>
      </c>
      <c r="AE9399" s="73">
        <f t="shared" si="6141"/>
        <v>279.47000000000003</v>
      </c>
      <c r="AF9399" s="73">
        <f t="shared" si="6141"/>
        <v>279.47000000000003</v>
      </c>
      <c r="AG9399" s="73">
        <f t="shared" si="6141"/>
        <v>279.47000000000003</v>
      </c>
      <c r="AH9399" s="73">
        <f t="shared" si="6141"/>
        <v>279.47000000000003</v>
      </c>
      <c r="AI9399" s="73">
        <f t="shared" si="6141"/>
        <v>279.47000000000003</v>
      </c>
      <c r="AJ9399" s="73">
        <f t="shared" si="6141"/>
        <v>279.47000000000003</v>
      </c>
      <c r="AK9399" s="73">
        <f t="shared" si="6141"/>
        <v>279.47000000000003</v>
      </c>
      <c r="AL9399" s="73">
        <f t="shared" si="6141"/>
        <v>279.47000000000003</v>
      </c>
      <c r="AM9399" s="73">
        <f t="shared" si="6141"/>
        <v>279.47000000000003</v>
      </c>
      <c r="AN9399" s="73">
        <f t="shared" si="6141"/>
        <v>279.47000000000003</v>
      </c>
      <c r="AO9399" s="73">
        <f t="shared" si="6141"/>
        <v>279.47000000000003</v>
      </c>
      <c r="AP9399" s="73">
        <f t="shared" si="6141"/>
        <v>279.47000000000003</v>
      </c>
      <c r="AQ9399" s="73">
        <f t="shared" si="6141"/>
        <v>279.47000000000003</v>
      </c>
      <c r="AR9399" s="73">
        <f t="shared" si="6141"/>
        <v>279.47000000000003</v>
      </c>
      <c r="AS9399" s="73">
        <f t="shared" si="6141"/>
        <v>279.47000000000003</v>
      </c>
      <c r="AT9399" s="73">
        <f t="shared" si="6141"/>
        <v>279.47000000000003</v>
      </c>
      <c r="AU9399" s="73">
        <f t="shared" si="6141"/>
        <v>279.47000000000003</v>
      </c>
      <c r="AV9399" s="73">
        <f t="shared" si="6141"/>
        <v>279.47000000000003</v>
      </c>
      <c r="AW9399" s="73">
        <f t="shared" si="6141"/>
        <v>279.47000000000003</v>
      </c>
      <c r="AX9399" s="73">
        <f t="shared" si="6141"/>
        <v>279.47000000000003</v>
      </c>
      <c r="AY9399" s="73">
        <f t="shared" si="6141"/>
        <v>279.47000000000003</v>
      </c>
      <c r="AZ9399" s="73">
        <f t="shared" si="6141"/>
        <v>279.47000000000003</v>
      </c>
      <c r="BA9399" s="73">
        <f t="shared" si="6141"/>
        <v>279.47000000000003</v>
      </c>
      <c r="BB9399" s="73">
        <f t="shared" si="6141"/>
        <v>279.47000000000003</v>
      </c>
      <c r="BC9399" s="73">
        <f t="shared" si="6141"/>
        <v>279.47000000000003</v>
      </c>
      <c r="BD9399" s="73">
        <f t="shared" si="6141"/>
        <v>279.47000000000003</v>
      </c>
      <c r="BE9399" s="73">
        <f t="shared" si="6141"/>
        <v>279.47000000000003</v>
      </c>
      <c r="BF9399" s="73">
        <f t="shared" si="6141"/>
        <v>279.47000000000003</v>
      </c>
      <c r="BG9399" s="73">
        <f t="shared" si="6141"/>
        <v>279.47000000000003</v>
      </c>
      <c r="BH9399" s="73">
        <f t="shared" si="6141"/>
        <v>279.47000000000003</v>
      </c>
      <c r="BI9399" s="73">
        <f t="shared" si="6141"/>
        <v>279.47000000000003</v>
      </c>
      <c r="BJ9399" s="73">
        <f t="shared" si="6141"/>
        <v>279.47000000000003</v>
      </c>
      <c r="BK9399" s="73">
        <f t="shared" si="6141"/>
        <v>279.47000000000003</v>
      </c>
      <c r="BL9399" s="73">
        <f t="shared" si="6141"/>
        <v>279.47000000000003</v>
      </c>
      <c r="BM9399" s="73">
        <f t="shared" si="6141"/>
        <v>279.47000000000003</v>
      </c>
      <c r="BN9399" s="73">
        <f t="shared" si="6141"/>
        <v>279.47000000000003</v>
      </c>
      <c r="BO9399" s="73">
        <f t="shared" si="6141"/>
        <v>279.47000000000003</v>
      </c>
      <c r="BP9399" s="73">
        <f t="shared" si="6141"/>
        <v>279.47000000000003</v>
      </c>
      <c r="BQ9399" s="73">
        <f t="shared" si="6141"/>
        <v>279.47000000000003</v>
      </c>
      <c r="BR9399" s="73">
        <f t="shared" ref="BR9399:EC9399" si="6142">(BQ9399+$F$9100*$F$9102*($F$55/$F$9101*BQ9398+$F$55/$F$9101*BQ9400))/(1+$F$9100*$F$9102*($F$55/$F$9101+$F$55/$F$9101))</f>
        <v>279.47000000000003</v>
      </c>
      <c r="BS9399" s="73">
        <f t="shared" si="6142"/>
        <v>279.47000000000003</v>
      </c>
      <c r="BT9399" s="73">
        <f t="shared" si="6142"/>
        <v>279.47000000000003</v>
      </c>
      <c r="BU9399" s="73">
        <f t="shared" si="6142"/>
        <v>279.47000000000003</v>
      </c>
      <c r="BV9399" s="73">
        <f t="shared" si="6142"/>
        <v>279.47000000000003</v>
      </c>
      <c r="BW9399" s="73">
        <f t="shared" si="6142"/>
        <v>279.47000000000003</v>
      </c>
      <c r="BX9399" s="73">
        <f t="shared" si="6142"/>
        <v>279.47000000000003</v>
      </c>
      <c r="BY9399" s="73">
        <f t="shared" si="6142"/>
        <v>279.47000000000003</v>
      </c>
      <c r="BZ9399" s="73">
        <f t="shared" si="6142"/>
        <v>279.47000000000003</v>
      </c>
      <c r="CA9399" s="73">
        <f t="shared" si="6142"/>
        <v>279.47000000000003</v>
      </c>
      <c r="CB9399" s="73">
        <f t="shared" si="6142"/>
        <v>279.47000000000003</v>
      </c>
      <c r="CC9399" s="73">
        <f t="shared" si="6142"/>
        <v>279.47000000000003</v>
      </c>
      <c r="CD9399" s="73">
        <f t="shared" si="6142"/>
        <v>279.47000000000003</v>
      </c>
      <c r="CE9399" s="73">
        <f t="shared" si="6142"/>
        <v>279.47000000000003</v>
      </c>
      <c r="CF9399" s="73">
        <f t="shared" si="6142"/>
        <v>279.47000000000003</v>
      </c>
      <c r="CG9399" s="73">
        <f t="shared" si="6142"/>
        <v>279.47000000000003</v>
      </c>
      <c r="CH9399" s="73">
        <f t="shared" si="6142"/>
        <v>279.47000000000003</v>
      </c>
      <c r="CI9399" s="73">
        <f t="shared" si="6142"/>
        <v>279.47000000000003</v>
      </c>
      <c r="CJ9399" s="73">
        <f t="shared" si="6142"/>
        <v>279.47000000000003</v>
      </c>
      <c r="CK9399" s="73">
        <f t="shared" si="6142"/>
        <v>279.47000000000003</v>
      </c>
      <c r="CL9399" s="73">
        <f t="shared" si="6142"/>
        <v>279.47000000000003</v>
      </c>
      <c r="CM9399" s="73">
        <f t="shared" si="6142"/>
        <v>279.47000000000003</v>
      </c>
      <c r="CN9399" s="73">
        <f t="shared" si="6142"/>
        <v>279.47000000000003</v>
      </c>
      <c r="CO9399" s="73">
        <f t="shared" si="6142"/>
        <v>279.47000000000003</v>
      </c>
      <c r="CP9399" s="73">
        <f t="shared" si="6142"/>
        <v>279.47000000000003</v>
      </c>
      <c r="CQ9399" s="73">
        <f t="shared" si="6142"/>
        <v>279.47000000000003</v>
      </c>
      <c r="CR9399" s="73">
        <f t="shared" si="6142"/>
        <v>279.47000000000003</v>
      </c>
      <c r="CS9399" s="73">
        <f t="shared" si="6142"/>
        <v>279.47000000000003</v>
      </c>
      <c r="CT9399" s="73">
        <f t="shared" si="6142"/>
        <v>279.47000000000003</v>
      </c>
      <c r="CU9399" s="73">
        <f t="shared" si="6142"/>
        <v>279.47000000000003</v>
      </c>
      <c r="CV9399" s="73">
        <f t="shared" si="6142"/>
        <v>279.47000000000003</v>
      </c>
      <c r="CW9399" s="73">
        <f t="shared" si="6142"/>
        <v>279.47000000000003</v>
      </c>
      <c r="CX9399" s="73">
        <f t="shared" si="6142"/>
        <v>279.47000000000003</v>
      </c>
      <c r="CY9399" s="73">
        <f t="shared" si="6142"/>
        <v>279.47000000000003</v>
      </c>
      <c r="CZ9399" s="73">
        <f t="shared" si="6142"/>
        <v>279.47000000000003</v>
      </c>
      <c r="DA9399" s="73">
        <f t="shared" si="6142"/>
        <v>279.47000000000003</v>
      </c>
      <c r="DB9399" s="73">
        <f t="shared" si="6142"/>
        <v>279.47000000000003</v>
      </c>
      <c r="DC9399" s="73">
        <f t="shared" si="6142"/>
        <v>279.47000000000003</v>
      </c>
      <c r="DD9399" s="73">
        <f t="shared" si="6142"/>
        <v>279.47000000000003</v>
      </c>
      <c r="DE9399" s="73">
        <f t="shared" si="6142"/>
        <v>279.47000000000003</v>
      </c>
      <c r="DF9399" s="73">
        <f t="shared" si="6142"/>
        <v>279.47000000000003</v>
      </c>
      <c r="DG9399" s="73">
        <f t="shared" si="6142"/>
        <v>279.47000000000003</v>
      </c>
      <c r="DH9399" s="73">
        <f t="shared" si="6142"/>
        <v>279.47000000000003</v>
      </c>
      <c r="DI9399" s="73">
        <f t="shared" si="6142"/>
        <v>279.47000000000003</v>
      </c>
      <c r="DJ9399" s="73">
        <f t="shared" si="6142"/>
        <v>279.47000000000003</v>
      </c>
      <c r="DK9399" s="73">
        <f t="shared" si="6142"/>
        <v>279.47000000000003</v>
      </c>
      <c r="DL9399" s="73">
        <f t="shared" si="6142"/>
        <v>279.47000000000003</v>
      </c>
      <c r="DM9399" s="73">
        <f t="shared" si="6142"/>
        <v>279.47000000000003</v>
      </c>
      <c r="DN9399" s="73">
        <f t="shared" si="6142"/>
        <v>279.47000000000003</v>
      </c>
      <c r="DO9399" s="73">
        <f t="shared" si="6142"/>
        <v>279.47000000000003</v>
      </c>
      <c r="DP9399" s="73">
        <f t="shared" si="6142"/>
        <v>279.47000000000003</v>
      </c>
      <c r="DQ9399" s="73">
        <f t="shared" si="6142"/>
        <v>279.47000000000003</v>
      </c>
      <c r="DR9399" s="73">
        <f t="shared" si="6142"/>
        <v>279.47000000000003</v>
      </c>
      <c r="DS9399" s="73">
        <f t="shared" si="6142"/>
        <v>279.47000000000003</v>
      </c>
      <c r="DT9399" s="73">
        <f t="shared" si="6142"/>
        <v>279.47000000000003</v>
      </c>
      <c r="DU9399" s="73">
        <f t="shared" si="6142"/>
        <v>279.47000000000003</v>
      </c>
      <c r="DV9399" s="73">
        <f t="shared" si="6142"/>
        <v>279.47000000000003</v>
      </c>
      <c r="DW9399" s="73">
        <f t="shared" si="6142"/>
        <v>279.47000000000003</v>
      </c>
      <c r="DX9399" s="73">
        <f t="shared" si="6142"/>
        <v>279.47000000000003</v>
      </c>
      <c r="DY9399" s="73">
        <f t="shared" si="6142"/>
        <v>279.47000000000003</v>
      </c>
      <c r="DZ9399" s="73">
        <f t="shared" si="6142"/>
        <v>279.47000000000003</v>
      </c>
      <c r="EA9399" s="73">
        <f t="shared" si="6142"/>
        <v>279.47000000000003</v>
      </c>
      <c r="EB9399" s="73">
        <f t="shared" si="6142"/>
        <v>279.47000000000003</v>
      </c>
      <c r="EC9399" s="73">
        <f t="shared" si="6142"/>
        <v>279.47000000000003</v>
      </c>
      <c r="ED9399" s="73">
        <f t="shared" ref="ED9399:GO9399" si="6143">(EC9399+$F$9100*$F$9102*($F$55/$F$9101*EC9398+$F$55/$F$9101*EC9400))/(1+$F$9100*$F$9102*($F$55/$F$9101+$F$55/$F$9101))</f>
        <v>279.47000000000003</v>
      </c>
      <c r="EE9399" s="73">
        <f t="shared" si="6143"/>
        <v>279.47000000000003</v>
      </c>
      <c r="EF9399" s="73">
        <f t="shared" si="6143"/>
        <v>279.47000000000003</v>
      </c>
      <c r="EG9399" s="73">
        <f t="shared" si="6143"/>
        <v>279.47000000000003</v>
      </c>
      <c r="EH9399" s="73">
        <f t="shared" si="6143"/>
        <v>279.47000000000003</v>
      </c>
      <c r="EI9399" s="73">
        <f t="shared" si="6143"/>
        <v>279.47000000000003</v>
      </c>
      <c r="EJ9399" s="73">
        <f t="shared" si="6143"/>
        <v>279.47000000000003</v>
      </c>
      <c r="EK9399" s="73">
        <f t="shared" si="6143"/>
        <v>279.47000000000003</v>
      </c>
      <c r="EL9399" s="73">
        <f t="shared" si="6143"/>
        <v>279.47000000000003</v>
      </c>
      <c r="EM9399" s="73">
        <f t="shared" si="6143"/>
        <v>279.47000000000003</v>
      </c>
      <c r="EN9399" s="73">
        <f t="shared" si="6143"/>
        <v>279.47000000000003</v>
      </c>
      <c r="EO9399" s="73">
        <f t="shared" si="6143"/>
        <v>279.47000000000003</v>
      </c>
      <c r="EP9399" s="73">
        <f t="shared" si="6143"/>
        <v>279.47000000000003</v>
      </c>
      <c r="EQ9399" s="73">
        <f t="shared" si="6143"/>
        <v>279.47000000000003</v>
      </c>
      <c r="ER9399" s="73">
        <f t="shared" si="6143"/>
        <v>279.47000000000003</v>
      </c>
      <c r="ES9399" s="73">
        <f t="shared" si="6143"/>
        <v>279.47000000000003</v>
      </c>
      <c r="ET9399" s="73">
        <f t="shared" si="6143"/>
        <v>279.47000000000003</v>
      </c>
      <c r="EU9399" s="73">
        <f t="shared" si="6143"/>
        <v>279.47000000000003</v>
      </c>
      <c r="EV9399" s="73">
        <f t="shared" si="6143"/>
        <v>279.47000000000003</v>
      </c>
      <c r="EW9399" s="73">
        <f t="shared" si="6143"/>
        <v>279.47000000000003</v>
      </c>
      <c r="EX9399" s="73">
        <f t="shared" si="6143"/>
        <v>279.47000000000003</v>
      </c>
      <c r="EY9399" s="73">
        <f t="shared" si="6143"/>
        <v>279.47000000000003</v>
      </c>
      <c r="EZ9399" s="73">
        <f t="shared" si="6143"/>
        <v>279.47000000000003</v>
      </c>
      <c r="FA9399" s="73">
        <f t="shared" si="6143"/>
        <v>279.47000000000003</v>
      </c>
      <c r="FB9399" s="73">
        <f t="shared" si="6143"/>
        <v>279.47000000000003</v>
      </c>
      <c r="FC9399" s="73">
        <f t="shared" si="6143"/>
        <v>279.47000000000003</v>
      </c>
      <c r="FD9399" s="73">
        <f t="shared" si="6143"/>
        <v>279.47000000000003</v>
      </c>
      <c r="FE9399" s="73">
        <f t="shared" si="6143"/>
        <v>279.47000000000003</v>
      </c>
      <c r="FF9399" s="73">
        <f t="shared" si="6143"/>
        <v>279.47000000000003</v>
      </c>
      <c r="FG9399" s="73">
        <f t="shared" si="6143"/>
        <v>279.47000000000003</v>
      </c>
      <c r="FH9399" s="73">
        <f t="shared" si="6143"/>
        <v>279.47000000000003</v>
      </c>
      <c r="FI9399" s="73">
        <f t="shared" si="6143"/>
        <v>279.47000000000003</v>
      </c>
      <c r="FJ9399" s="73">
        <f t="shared" si="6143"/>
        <v>279.47000000000003</v>
      </c>
      <c r="FK9399" s="73">
        <f t="shared" si="6143"/>
        <v>279.47000000000003</v>
      </c>
      <c r="FL9399" s="73">
        <f t="shared" si="6143"/>
        <v>279.47000000000003</v>
      </c>
      <c r="FM9399" s="73">
        <f t="shared" si="6143"/>
        <v>279.47000000000003</v>
      </c>
      <c r="FN9399" s="73">
        <f t="shared" si="6143"/>
        <v>279.47000000000003</v>
      </c>
      <c r="FO9399" s="73">
        <f t="shared" si="6143"/>
        <v>279.47000000000003</v>
      </c>
      <c r="FP9399" s="73">
        <f t="shared" si="6143"/>
        <v>279.47000000000003</v>
      </c>
      <c r="FQ9399" s="73">
        <f t="shared" si="6143"/>
        <v>279.47000000000003</v>
      </c>
      <c r="FR9399" s="73">
        <f t="shared" si="6143"/>
        <v>279.47000000000003</v>
      </c>
      <c r="FS9399" s="73">
        <f t="shared" si="6143"/>
        <v>279.47000000000003</v>
      </c>
      <c r="FT9399" s="73">
        <f t="shared" si="6143"/>
        <v>279.47000000000003</v>
      </c>
      <c r="FU9399" s="73">
        <f t="shared" si="6143"/>
        <v>279.47000000000003</v>
      </c>
      <c r="FV9399" s="73">
        <f t="shared" si="6143"/>
        <v>279.47000000000003</v>
      </c>
      <c r="FW9399" s="73">
        <f t="shared" si="6143"/>
        <v>279.47000000000003</v>
      </c>
      <c r="FX9399" s="73">
        <f t="shared" si="6143"/>
        <v>279.47000000000003</v>
      </c>
      <c r="FY9399" s="73">
        <f t="shared" si="6143"/>
        <v>279.47000000000003</v>
      </c>
      <c r="FZ9399" s="73">
        <f t="shared" si="6143"/>
        <v>279.47000000000003</v>
      </c>
      <c r="GA9399" s="73">
        <f t="shared" si="6143"/>
        <v>279.47000000000003</v>
      </c>
      <c r="GB9399" s="73">
        <f t="shared" si="6143"/>
        <v>279.47000000000003</v>
      </c>
      <c r="GC9399" s="73">
        <f t="shared" si="6143"/>
        <v>279.47000000000003</v>
      </c>
      <c r="GD9399" s="73">
        <f t="shared" si="6143"/>
        <v>279.47000000000003</v>
      </c>
      <c r="GE9399" s="73">
        <f t="shared" si="6143"/>
        <v>279.47000000000003</v>
      </c>
      <c r="GF9399" s="73">
        <f t="shared" si="6143"/>
        <v>279.47000000000003</v>
      </c>
      <c r="GG9399" s="73">
        <f t="shared" si="6143"/>
        <v>279.47000000000003</v>
      </c>
      <c r="GH9399" s="73">
        <f t="shared" si="6143"/>
        <v>279.47000000000003</v>
      </c>
      <c r="GI9399" s="73">
        <f t="shared" si="6143"/>
        <v>279.47000000000003</v>
      </c>
      <c r="GJ9399" s="73">
        <f t="shared" si="6143"/>
        <v>279.47000000000003</v>
      </c>
      <c r="GK9399" s="73">
        <f t="shared" si="6143"/>
        <v>279.47000000000003</v>
      </c>
      <c r="GL9399" s="73">
        <f t="shared" si="6143"/>
        <v>279.47000000000003</v>
      </c>
      <c r="GM9399" s="73">
        <f t="shared" si="6143"/>
        <v>279.47000000000003</v>
      </c>
      <c r="GN9399" s="73">
        <f t="shared" si="6143"/>
        <v>279.47000000000003</v>
      </c>
      <c r="GO9399" s="73">
        <f t="shared" si="6143"/>
        <v>279.47000000000003</v>
      </c>
      <c r="GP9399" s="73">
        <f t="shared" ref="GP9399:JA9399" si="6144">(GO9399+$F$9100*$F$9102*($F$55/$F$9101*GO9398+$F$55/$F$9101*GO9400))/(1+$F$9100*$F$9102*($F$55/$F$9101+$F$55/$F$9101))</f>
        <v>279.47000000000003</v>
      </c>
      <c r="GQ9399" s="73">
        <f t="shared" si="6144"/>
        <v>279.47000000000003</v>
      </c>
      <c r="GR9399" s="73">
        <f t="shared" si="6144"/>
        <v>279.47000000000003</v>
      </c>
      <c r="GS9399" s="73">
        <f t="shared" si="6144"/>
        <v>279.47000000000003</v>
      </c>
      <c r="GT9399" s="73">
        <f t="shared" si="6144"/>
        <v>279.47000000000003</v>
      </c>
      <c r="GU9399" s="73">
        <f t="shared" si="6144"/>
        <v>279.47000000000003</v>
      </c>
      <c r="GV9399" s="73">
        <f t="shared" si="6144"/>
        <v>279.47000000000003</v>
      </c>
      <c r="GW9399" s="73">
        <f t="shared" si="6144"/>
        <v>279.47000000000003</v>
      </c>
      <c r="GX9399" s="73">
        <f t="shared" si="6144"/>
        <v>279.47000000000003</v>
      </c>
      <c r="GY9399" s="73">
        <f t="shared" si="6144"/>
        <v>279.47000000000003</v>
      </c>
      <c r="GZ9399" s="73">
        <f t="shared" si="6144"/>
        <v>279.47000000000003</v>
      </c>
      <c r="HA9399" s="73">
        <f t="shared" si="6144"/>
        <v>279.47000000000003</v>
      </c>
      <c r="HB9399" s="73">
        <f t="shared" si="6144"/>
        <v>279.47000000000003</v>
      </c>
      <c r="HC9399" s="73">
        <f t="shared" si="6144"/>
        <v>279.47000000000003</v>
      </c>
      <c r="HD9399" s="73">
        <f t="shared" si="6144"/>
        <v>279.47000000000003</v>
      </c>
      <c r="HE9399" s="73">
        <f t="shared" si="6144"/>
        <v>279.47000000000003</v>
      </c>
      <c r="HF9399" s="73">
        <f t="shared" si="6144"/>
        <v>279.47000000000003</v>
      </c>
      <c r="HG9399" s="73">
        <f t="shared" si="6144"/>
        <v>279.47000000000003</v>
      </c>
      <c r="HH9399" s="73">
        <f t="shared" si="6144"/>
        <v>279.47000000000003</v>
      </c>
      <c r="HI9399" s="73">
        <f t="shared" si="6144"/>
        <v>279.47000000000003</v>
      </c>
      <c r="HJ9399" s="73">
        <f t="shared" si="6144"/>
        <v>279.47000000000003</v>
      </c>
      <c r="HK9399" s="73">
        <f t="shared" si="6144"/>
        <v>279.47000000000003</v>
      </c>
      <c r="HL9399" s="73">
        <f t="shared" si="6144"/>
        <v>279.47000000000003</v>
      </c>
      <c r="HM9399" s="73">
        <f t="shared" si="6144"/>
        <v>279.47000000000003</v>
      </c>
      <c r="HN9399" s="73">
        <f t="shared" si="6144"/>
        <v>279.47000000000003</v>
      </c>
      <c r="HO9399" s="73">
        <f t="shared" si="6144"/>
        <v>279.47000000000003</v>
      </c>
      <c r="HP9399" s="73">
        <f t="shared" si="6144"/>
        <v>279.47000000000003</v>
      </c>
      <c r="HQ9399" s="73">
        <f t="shared" si="6144"/>
        <v>279.47000000000003</v>
      </c>
      <c r="HR9399" s="73">
        <f t="shared" si="6144"/>
        <v>279.47000000000003</v>
      </c>
      <c r="HS9399" s="73">
        <f t="shared" si="6144"/>
        <v>279.47000000000003</v>
      </c>
      <c r="HT9399" s="73">
        <f t="shared" si="6144"/>
        <v>279.47000000000003</v>
      </c>
      <c r="HU9399" s="73">
        <f t="shared" si="6144"/>
        <v>279.47000000000003</v>
      </c>
      <c r="HV9399" s="73">
        <f t="shared" si="6144"/>
        <v>279.47000000000003</v>
      </c>
      <c r="HW9399" s="73">
        <f t="shared" si="6144"/>
        <v>279.47000000000003</v>
      </c>
      <c r="HX9399" s="73">
        <f t="shared" si="6144"/>
        <v>279.47000000000003</v>
      </c>
      <c r="HY9399" s="73">
        <f t="shared" si="6144"/>
        <v>279.47000000000003</v>
      </c>
      <c r="HZ9399" s="73">
        <f t="shared" si="6144"/>
        <v>279.47000000000003</v>
      </c>
      <c r="IA9399" s="73">
        <f t="shared" si="6144"/>
        <v>279.47000000000003</v>
      </c>
      <c r="IB9399" s="73">
        <f t="shared" si="6144"/>
        <v>279.47000000000003</v>
      </c>
      <c r="IC9399" s="73">
        <f t="shared" si="6144"/>
        <v>279.47000000000003</v>
      </c>
      <c r="ID9399" s="73">
        <f t="shared" si="6144"/>
        <v>279.47000000000003</v>
      </c>
      <c r="IE9399" s="73">
        <f t="shared" si="6144"/>
        <v>279.47000000000003</v>
      </c>
      <c r="IF9399" s="73">
        <f t="shared" si="6144"/>
        <v>279.47000000000003</v>
      </c>
      <c r="IG9399" s="73">
        <f t="shared" si="6144"/>
        <v>279.47000000000003</v>
      </c>
      <c r="IH9399" s="73">
        <f t="shared" si="6144"/>
        <v>279.47000000000003</v>
      </c>
      <c r="II9399" s="73">
        <f t="shared" si="6144"/>
        <v>279.47000000000003</v>
      </c>
      <c r="IJ9399" s="73">
        <f t="shared" si="6144"/>
        <v>279.47000000000003</v>
      </c>
      <c r="IK9399" s="73">
        <f t="shared" si="6144"/>
        <v>279.47000000000003</v>
      </c>
      <c r="IL9399" s="73">
        <f t="shared" si="6144"/>
        <v>279.47000000000003</v>
      </c>
      <c r="IM9399" s="73">
        <f t="shared" si="6144"/>
        <v>279.47000000000003</v>
      </c>
      <c r="IN9399" s="73">
        <f t="shared" si="6144"/>
        <v>279.47000000000003</v>
      </c>
      <c r="IO9399" s="73">
        <f t="shared" si="6144"/>
        <v>279.47000000000003</v>
      </c>
      <c r="IP9399" s="73">
        <f t="shared" si="6144"/>
        <v>279.47000000000003</v>
      </c>
      <c r="IQ9399" s="73">
        <f t="shared" si="6144"/>
        <v>279.47000000000003</v>
      </c>
      <c r="IR9399" s="73">
        <f t="shared" si="6144"/>
        <v>279.47000000000003</v>
      </c>
      <c r="IS9399" s="73">
        <f t="shared" si="6144"/>
        <v>279.47000000000003</v>
      </c>
      <c r="IT9399" s="73">
        <f t="shared" si="6144"/>
        <v>279.47000000000003</v>
      </c>
      <c r="IU9399" s="73">
        <f t="shared" si="6144"/>
        <v>279.47000000000003</v>
      </c>
      <c r="IV9399" s="73">
        <f t="shared" si="6144"/>
        <v>279.47000000000003</v>
      </c>
      <c r="IW9399" s="73">
        <f t="shared" si="6144"/>
        <v>279.47000000000003</v>
      </c>
      <c r="IX9399" s="73">
        <f t="shared" si="6144"/>
        <v>279.47000000000003</v>
      </c>
      <c r="IY9399" s="73">
        <f t="shared" si="6144"/>
        <v>279.47000000000003</v>
      </c>
      <c r="IZ9399" s="73">
        <f t="shared" si="6144"/>
        <v>279.47000000000003</v>
      </c>
      <c r="JA9399" s="73">
        <f t="shared" si="6144"/>
        <v>279.47000000000003</v>
      </c>
      <c r="JB9399" s="73">
        <f t="shared" ref="JB9399:KG9399" si="6145">(JA9399+$F$9100*$F$9102*($F$55/$F$9101*JA9398+$F$55/$F$9101*JA9400))/(1+$F$9100*$F$9102*($F$55/$F$9101+$F$55/$F$9101))</f>
        <v>279.47000000000003</v>
      </c>
      <c r="JC9399" s="73">
        <f t="shared" si="6145"/>
        <v>279.47000000000003</v>
      </c>
      <c r="JD9399" s="73">
        <f t="shared" si="6145"/>
        <v>279.47000000000003</v>
      </c>
      <c r="JE9399" s="73">
        <f t="shared" si="6145"/>
        <v>279.47000000000003</v>
      </c>
      <c r="JF9399" s="73">
        <f t="shared" si="6145"/>
        <v>279.47000000000003</v>
      </c>
      <c r="JG9399" s="73">
        <f t="shared" si="6145"/>
        <v>279.47000000000003</v>
      </c>
      <c r="JH9399" s="73">
        <f t="shared" si="6145"/>
        <v>279.47000000000003</v>
      </c>
      <c r="JI9399" s="73">
        <f t="shared" si="6145"/>
        <v>279.47000000000003</v>
      </c>
      <c r="JJ9399" s="73">
        <f t="shared" si="6145"/>
        <v>279.47000000000003</v>
      </c>
      <c r="JK9399" s="73">
        <f t="shared" si="6145"/>
        <v>279.47000000000003</v>
      </c>
      <c r="JL9399" s="73">
        <f t="shared" si="6145"/>
        <v>279.47000000000003</v>
      </c>
      <c r="JM9399" s="73">
        <f t="shared" si="6145"/>
        <v>279.47000000000003</v>
      </c>
      <c r="JN9399" s="73">
        <f t="shared" si="6145"/>
        <v>279.47000000000003</v>
      </c>
      <c r="JO9399" s="73">
        <f t="shared" si="6145"/>
        <v>279.47000000000003</v>
      </c>
      <c r="JP9399" s="73">
        <f t="shared" si="6145"/>
        <v>279.47000000000003</v>
      </c>
      <c r="JQ9399" s="73">
        <f t="shared" si="6145"/>
        <v>279.47000000000003</v>
      </c>
      <c r="JR9399" s="73">
        <f t="shared" si="6145"/>
        <v>279.47000000000003</v>
      </c>
      <c r="JS9399" s="73">
        <f t="shared" si="6145"/>
        <v>279.47000000000003</v>
      </c>
      <c r="JT9399" s="73">
        <f t="shared" si="6145"/>
        <v>279.47000000000003</v>
      </c>
      <c r="JU9399" s="73">
        <f t="shared" si="6145"/>
        <v>279.47000000000003</v>
      </c>
      <c r="JV9399" s="73">
        <f t="shared" si="6145"/>
        <v>279.47000000000003</v>
      </c>
      <c r="JW9399" s="73">
        <f t="shared" si="6145"/>
        <v>279.47000000000003</v>
      </c>
      <c r="JX9399" s="73">
        <f t="shared" si="6145"/>
        <v>279.47000000000003</v>
      </c>
      <c r="JY9399" s="73">
        <f t="shared" si="6145"/>
        <v>279.47000000000003</v>
      </c>
      <c r="JZ9399" s="73">
        <f t="shared" si="6145"/>
        <v>279.47000000000003</v>
      </c>
      <c r="KA9399" s="73">
        <f t="shared" si="6145"/>
        <v>279.47000000000003</v>
      </c>
      <c r="KB9399" s="73">
        <f t="shared" si="6145"/>
        <v>279.47000000000003</v>
      </c>
      <c r="KC9399" s="73">
        <f t="shared" si="6145"/>
        <v>279.47000000000003</v>
      </c>
      <c r="KD9399" s="73">
        <f t="shared" si="6145"/>
        <v>279.47000000000003</v>
      </c>
      <c r="KE9399" s="73">
        <f t="shared" si="6145"/>
        <v>279.47000000000003</v>
      </c>
      <c r="KF9399" s="73">
        <f t="shared" si="6145"/>
        <v>279.47000000000003</v>
      </c>
      <c r="KG9399" s="73">
        <f t="shared" si="6145"/>
        <v>279.47000000000003</v>
      </c>
      <c r="KH9399">
        <v>279.47000000000003</v>
      </c>
      <c r="KL9399" s="84"/>
      <c r="KP9399" s="84"/>
      <c r="KS9399" s="74"/>
      <c r="KT9399" s="74"/>
      <c r="KU9399" s="16"/>
      <c r="KV9399" s="72"/>
      <c r="KW9399" s="72"/>
      <c r="KX9399" s="16"/>
      <c r="KZ9399" s="16"/>
      <c r="LA9399" s="16"/>
      <c r="LB9399" s="74"/>
      <c r="LC9399" s="74"/>
    </row>
    <row r="9400" spans="2:315" x14ac:dyDescent="0.35">
      <c r="B9400">
        <v>294</v>
      </c>
      <c r="C9400">
        <f t="shared" si="6110"/>
        <v>2.9350000000000001</v>
      </c>
      <c r="E9400" s="92">
        <v>279.47000000000003</v>
      </c>
      <c r="F9400" s="73">
        <f t="shared" ref="F9400:BQ9400" si="6146">(E9400+$F$9100*$F$9102*($F$55/$F$9101*E9399+$F$55/$F$9101*E9401))/(1+$F$9100*$F$9102*($F$55/$F$9101+$F$55/$F$9101))</f>
        <v>279.47000000000003</v>
      </c>
      <c r="G9400" s="73">
        <f t="shared" si="6146"/>
        <v>279.47000000000003</v>
      </c>
      <c r="H9400" s="73">
        <f t="shared" si="6146"/>
        <v>279.47000000000003</v>
      </c>
      <c r="I9400" s="73">
        <f t="shared" si="6146"/>
        <v>279.47000000000003</v>
      </c>
      <c r="J9400" s="73">
        <f t="shared" si="6146"/>
        <v>279.47000000000003</v>
      </c>
      <c r="K9400" s="73">
        <f t="shared" si="6146"/>
        <v>279.47000000000003</v>
      </c>
      <c r="L9400" s="73">
        <f t="shared" si="6146"/>
        <v>279.47000000000003</v>
      </c>
      <c r="M9400" s="73">
        <f t="shared" si="6146"/>
        <v>279.47000000000003</v>
      </c>
      <c r="N9400" s="73">
        <f t="shared" si="6146"/>
        <v>279.47000000000003</v>
      </c>
      <c r="O9400" s="73">
        <f t="shared" si="6146"/>
        <v>279.47000000000003</v>
      </c>
      <c r="P9400" s="73">
        <f t="shared" si="6146"/>
        <v>279.47000000000003</v>
      </c>
      <c r="Q9400" s="73">
        <f t="shared" si="6146"/>
        <v>279.47000000000003</v>
      </c>
      <c r="R9400" s="73">
        <f t="shared" si="6146"/>
        <v>279.47000000000003</v>
      </c>
      <c r="S9400" s="73">
        <f t="shared" si="6146"/>
        <v>279.47000000000003</v>
      </c>
      <c r="T9400" s="73">
        <f t="shared" si="6146"/>
        <v>279.47000000000003</v>
      </c>
      <c r="U9400" s="73">
        <f t="shared" si="6146"/>
        <v>279.47000000000003</v>
      </c>
      <c r="V9400" s="73">
        <f t="shared" si="6146"/>
        <v>279.47000000000003</v>
      </c>
      <c r="W9400" s="73">
        <f t="shared" si="6146"/>
        <v>279.47000000000003</v>
      </c>
      <c r="X9400" s="73">
        <f t="shared" si="6146"/>
        <v>279.47000000000003</v>
      </c>
      <c r="Y9400" s="73">
        <f t="shared" si="6146"/>
        <v>279.47000000000003</v>
      </c>
      <c r="Z9400" s="73">
        <f t="shared" si="6146"/>
        <v>279.47000000000003</v>
      </c>
      <c r="AA9400" s="73">
        <f t="shared" si="6146"/>
        <v>279.47000000000003</v>
      </c>
      <c r="AB9400" s="73">
        <f t="shared" si="6146"/>
        <v>279.47000000000003</v>
      </c>
      <c r="AC9400" s="73">
        <f t="shared" si="6146"/>
        <v>279.47000000000003</v>
      </c>
      <c r="AD9400" s="73">
        <f t="shared" si="6146"/>
        <v>279.47000000000003</v>
      </c>
      <c r="AE9400" s="73">
        <f t="shared" si="6146"/>
        <v>279.47000000000003</v>
      </c>
      <c r="AF9400" s="73">
        <f t="shared" si="6146"/>
        <v>279.47000000000003</v>
      </c>
      <c r="AG9400" s="73">
        <f t="shared" si="6146"/>
        <v>279.47000000000003</v>
      </c>
      <c r="AH9400" s="73">
        <f t="shared" si="6146"/>
        <v>279.47000000000003</v>
      </c>
      <c r="AI9400" s="73">
        <f t="shared" si="6146"/>
        <v>279.47000000000003</v>
      </c>
      <c r="AJ9400" s="73">
        <f t="shared" si="6146"/>
        <v>279.47000000000003</v>
      </c>
      <c r="AK9400" s="73">
        <f t="shared" si="6146"/>
        <v>279.47000000000003</v>
      </c>
      <c r="AL9400" s="73">
        <f t="shared" si="6146"/>
        <v>279.47000000000003</v>
      </c>
      <c r="AM9400" s="73">
        <f t="shared" si="6146"/>
        <v>279.47000000000003</v>
      </c>
      <c r="AN9400" s="73">
        <f t="shared" si="6146"/>
        <v>279.47000000000003</v>
      </c>
      <c r="AO9400" s="73">
        <f t="shared" si="6146"/>
        <v>279.47000000000003</v>
      </c>
      <c r="AP9400" s="73">
        <f t="shared" si="6146"/>
        <v>279.47000000000003</v>
      </c>
      <c r="AQ9400" s="73">
        <f t="shared" si="6146"/>
        <v>279.47000000000003</v>
      </c>
      <c r="AR9400" s="73">
        <f t="shared" si="6146"/>
        <v>279.47000000000003</v>
      </c>
      <c r="AS9400" s="73">
        <f t="shared" si="6146"/>
        <v>279.47000000000003</v>
      </c>
      <c r="AT9400" s="73">
        <f t="shared" si="6146"/>
        <v>279.47000000000003</v>
      </c>
      <c r="AU9400" s="73">
        <f t="shared" si="6146"/>
        <v>279.47000000000003</v>
      </c>
      <c r="AV9400" s="73">
        <f t="shared" si="6146"/>
        <v>279.47000000000003</v>
      </c>
      <c r="AW9400" s="73">
        <f t="shared" si="6146"/>
        <v>279.47000000000003</v>
      </c>
      <c r="AX9400" s="73">
        <f t="shared" si="6146"/>
        <v>279.47000000000003</v>
      </c>
      <c r="AY9400" s="73">
        <f t="shared" si="6146"/>
        <v>279.47000000000003</v>
      </c>
      <c r="AZ9400" s="73">
        <f t="shared" si="6146"/>
        <v>279.47000000000003</v>
      </c>
      <c r="BA9400" s="73">
        <f t="shared" si="6146"/>
        <v>279.47000000000003</v>
      </c>
      <c r="BB9400" s="73">
        <f t="shared" si="6146"/>
        <v>279.47000000000003</v>
      </c>
      <c r="BC9400" s="73">
        <f t="shared" si="6146"/>
        <v>279.47000000000003</v>
      </c>
      <c r="BD9400" s="73">
        <f t="shared" si="6146"/>
        <v>279.47000000000003</v>
      </c>
      <c r="BE9400" s="73">
        <f t="shared" si="6146"/>
        <v>279.47000000000003</v>
      </c>
      <c r="BF9400" s="73">
        <f t="shared" si="6146"/>
        <v>279.47000000000003</v>
      </c>
      <c r="BG9400" s="73">
        <f t="shared" si="6146"/>
        <v>279.47000000000003</v>
      </c>
      <c r="BH9400" s="73">
        <f t="shared" si="6146"/>
        <v>279.47000000000003</v>
      </c>
      <c r="BI9400" s="73">
        <f t="shared" si="6146"/>
        <v>279.47000000000003</v>
      </c>
      <c r="BJ9400" s="73">
        <f t="shared" si="6146"/>
        <v>279.47000000000003</v>
      </c>
      <c r="BK9400" s="73">
        <f t="shared" si="6146"/>
        <v>279.47000000000003</v>
      </c>
      <c r="BL9400" s="73">
        <f t="shared" si="6146"/>
        <v>279.47000000000003</v>
      </c>
      <c r="BM9400" s="73">
        <f t="shared" si="6146"/>
        <v>279.47000000000003</v>
      </c>
      <c r="BN9400" s="73">
        <f t="shared" si="6146"/>
        <v>279.47000000000003</v>
      </c>
      <c r="BO9400" s="73">
        <f t="shared" si="6146"/>
        <v>279.47000000000003</v>
      </c>
      <c r="BP9400" s="73">
        <f t="shared" si="6146"/>
        <v>279.47000000000003</v>
      </c>
      <c r="BQ9400" s="73">
        <f t="shared" si="6146"/>
        <v>279.47000000000003</v>
      </c>
      <c r="BR9400" s="73">
        <f t="shared" ref="BR9400:EC9400" si="6147">(BQ9400+$F$9100*$F$9102*($F$55/$F$9101*BQ9399+$F$55/$F$9101*BQ9401))/(1+$F$9100*$F$9102*($F$55/$F$9101+$F$55/$F$9101))</f>
        <v>279.47000000000003</v>
      </c>
      <c r="BS9400" s="73">
        <f t="shared" si="6147"/>
        <v>279.47000000000003</v>
      </c>
      <c r="BT9400" s="73">
        <f t="shared" si="6147"/>
        <v>279.47000000000003</v>
      </c>
      <c r="BU9400" s="73">
        <f t="shared" si="6147"/>
        <v>279.47000000000003</v>
      </c>
      <c r="BV9400" s="73">
        <f t="shared" si="6147"/>
        <v>279.47000000000003</v>
      </c>
      <c r="BW9400" s="73">
        <f t="shared" si="6147"/>
        <v>279.47000000000003</v>
      </c>
      <c r="BX9400" s="73">
        <f t="shared" si="6147"/>
        <v>279.47000000000003</v>
      </c>
      <c r="BY9400" s="73">
        <f t="shared" si="6147"/>
        <v>279.47000000000003</v>
      </c>
      <c r="BZ9400" s="73">
        <f t="shared" si="6147"/>
        <v>279.47000000000003</v>
      </c>
      <c r="CA9400" s="73">
        <f t="shared" si="6147"/>
        <v>279.47000000000003</v>
      </c>
      <c r="CB9400" s="73">
        <f t="shared" si="6147"/>
        <v>279.47000000000003</v>
      </c>
      <c r="CC9400" s="73">
        <f t="shared" si="6147"/>
        <v>279.47000000000003</v>
      </c>
      <c r="CD9400" s="73">
        <f t="shared" si="6147"/>
        <v>279.47000000000003</v>
      </c>
      <c r="CE9400" s="73">
        <f t="shared" si="6147"/>
        <v>279.47000000000003</v>
      </c>
      <c r="CF9400" s="73">
        <f t="shared" si="6147"/>
        <v>279.47000000000003</v>
      </c>
      <c r="CG9400" s="73">
        <f t="shared" si="6147"/>
        <v>279.47000000000003</v>
      </c>
      <c r="CH9400" s="73">
        <f t="shared" si="6147"/>
        <v>279.47000000000003</v>
      </c>
      <c r="CI9400" s="73">
        <f t="shared" si="6147"/>
        <v>279.47000000000003</v>
      </c>
      <c r="CJ9400" s="73">
        <f t="shared" si="6147"/>
        <v>279.47000000000003</v>
      </c>
      <c r="CK9400" s="73">
        <f t="shared" si="6147"/>
        <v>279.47000000000003</v>
      </c>
      <c r="CL9400" s="73">
        <f t="shared" si="6147"/>
        <v>279.47000000000003</v>
      </c>
      <c r="CM9400" s="73">
        <f t="shared" si="6147"/>
        <v>279.47000000000003</v>
      </c>
      <c r="CN9400" s="73">
        <f t="shared" si="6147"/>
        <v>279.47000000000003</v>
      </c>
      <c r="CO9400" s="73">
        <f t="shared" si="6147"/>
        <v>279.47000000000003</v>
      </c>
      <c r="CP9400" s="73">
        <f t="shared" si="6147"/>
        <v>279.47000000000003</v>
      </c>
      <c r="CQ9400" s="73">
        <f t="shared" si="6147"/>
        <v>279.47000000000003</v>
      </c>
      <c r="CR9400" s="73">
        <f t="shared" si="6147"/>
        <v>279.47000000000003</v>
      </c>
      <c r="CS9400" s="73">
        <f t="shared" si="6147"/>
        <v>279.47000000000003</v>
      </c>
      <c r="CT9400" s="73">
        <f t="shared" si="6147"/>
        <v>279.47000000000003</v>
      </c>
      <c r="CU9400" s="73">
        <f t="shared" si="6147"/>
        <v>279.47000000000003</v>
      </c>
      <c r="CV9400" s="73">
        <f t="shared" si="6147"/>
        <v>279.47000000000003</v>
      </c>
      <c r="CW9400" s="73">
        <f t="shared" si="6147"/>
        <v>279.47000000000003</v>
      </c>
      <c r="CX9400" s="73">
        <f t="shared" si="6147"/>
        <v>279.47000000000003</v>
      </c>
      <c r="CY9400" s="73">
        <f t="shared" si="6147"/>
        <v>279.47000000000003</v>
      </c>
      <c r="CZ9400" s="73">
        <f t="shared" si="6147"/>
        <v>279.47000000000003</v>
      </c>
      <c r="DA9400" s="73">
        <f t="shared" si="6147"/>
        <v>279.47000000000003</v>
      </c>
      <c r="DB9400" s="73">
        <f t="shared" si="6147"/>
        <v>279.47000000000003</v>
      </c>
      <c r="DC9400" s="73">
        <f t="shared" si="6147"/>
        <v>279.47000000000003</v>
      </c>
      <c r="DD9400" s="73">
        <f t="shared" si="6147"/>
        <v>279.47000000000003</v>
      </c>
      <c r="DE9400" s="73">
        <f t="shared" si="6147"/>
        <v>279.47000000000003</v>
      </c>
      <c r="DF9400" s="73">
        <f t="shared" si="6147"/>
        <v>279.47000000000003</v>
      </c>
      <c r="DG9400" s="73">
        <f t="shared" si="6147"/>
        <v>279.47000000000003</v>
      </c>
      <c r="DH9400" s="73">
        <f t="shared" si="6147"/>
        <v>279.47000000000003</v>
      </c>
      <c r="DI9400" s="73">
        <f t="shared" si="6147"/>
        <v>279.47000000000003</v>
      </c>
      <c r="DJ9400" s="73">
        <f t="shared" si="6147"/>
        <v>279.47000000000003</v>
      </c>
      <c r="DK9400" s="73">
        <f t="shared" si="6147"/>
        <v>279.47000000000003</v>
      </c>
      <c r="DL9400" s="73">
        <f t="shared" si="6147"/>
        <v>279.47000000000003</v>
      </c>
      <c r="DM9400" s="73">
        <f t="shared" si="6147"/>
        <v>279.47000000000003</v>
      </c>
      <c r="DN9400" s="73">
        <f t="shared" si="6147"/>
        <v>279.47000000000003</v>
      </c>
      <c r="DO9400" s="73">
        <f t="shared" si="6147"/>
        <v>279.47000000000003</v>
      </c>
      <c r="DP9400" s="73">
        <f t="shared" si="6147"/>
        <v>279.47000000000003</v>
      </c>
      <c r="DQ9400" s="73">
        <f t="shared" si="6147"/>
        <v>279.47000000000003</v>
      </c>
      <c r="DR9400" s="73">
        <f t="shared" si="6147"/>
        <v>279.47000000000003</v>
      </c>
      <c r="DS9400" s="73">
        <f t="shared" si="6147"/>
        <v>279.47000000000003</v>
      </c>
      <c r="DT9400" s="73">
        <f t="shared" si="6147"/>
        <v>279.47000000000003</v>
      </c>
      <c r="DU9400" s="73">
        <f t="shared" si="6147"/>
        <v>279.47000000000003</v>
      </c>
      <c r="DV9400" s="73">
        <f t="shared" si="6147"/>
        <v>279.47000000000003</v>
      </c>
      <c r="DW9400" s="73">
        <f t="shared" si="6147"/>
        <v>279.47000000000003</v>
      </c>
      <c r="DX9400" s="73">
        <f t="shared" si="6147"/>
        <v>279.47000000000003</v>
      </c>
      <c r="DY9400" s="73">
        <f t="shared" si="6147"/>
        <v>279.47000000000003</v>
      </c>
      <c r="DZ9400" s="73">
        <f t="shared" si="6147"/>
        <v>279.47000000000003</v>
      </c>
      <c r="EA9400" s="73">
        <f t="shared" si="6147"/>
        <v>279.47000000000003</v>
      </c>
      <c r="EB9400" s="73">
        <f t="shared" si="6147"/>
        <v>279.47000000000003</v>
      </c>
      <c r="EC9400" s="73">
        <f t="shared" si="6147"/>
        <v>279.47000000000003</v>
      </c>
      <c r="ED9400" s="73">
        <f t="shared" ref="ED9400:GO9400" si="6148">(EC9400+$F$9100*$F$9102*($F$55/$F$9101*EC9399+$F$55/$F$9101*EC9401))/(1+$F$9100*$F$9102*($F$55/$F$9101+$F$55/$F$9101))</f>
        <v>279.47000000000003</v>
      </c>
      <c r="EE9400" s="73">
        <f t="shared" si="6148"/>
        <v>279.47000000000003</v>
      </c>
      <c r="EF9400" s="73">
        <f t="shared" si="6148"/>
        <v>279.47000000000003</v>
      </c>
      <c r="EG9400" s="73">
        <f t="shared" si="6148"/>
        <v>279.47000000000003</v>
      </c>
      <c r="EH9400" s="73">
        <f t="shared" si="6148"/>
        <v>279.47000000000003</v>
      </c>
      <c r="EI9400" s="73">
        <f t="shared" si="6148"/>
        <v>279.47000000000003</v>
      </c>
      <c r="EJ9400" s="73">
        <f t="shared" si="6148"/>
        <v>279.47000000000003</v>
      </c>
      <c r="EK9400" s="73">
        <f t="shared" si="6148"/>
        <v>279.47000000000003</v>
      </c>
      <c r="EL9400" s="73">
        <f t="shared" si="6148"/>
        <v>279.47000000000003</v>
      </c>
      <c r="EM9400" s="73">
        <f t="shared" si="6148"/>
        <v>279.47000000000003</v>
      </c>
      <c r="EN9400" s="73">
        <f t="shared" si="6148"/>
        <v>279.47000000000003</v>
      </c>
      <c r="EO9400" s="73">
        <f t="shared" si="6148"/>
        <v>279.47000000000003</v>
      </c>
      <c r="EP9400" s="73">
        <f t="shared" si="6148"/>
        <v>279.47000000000003</v>
      </c>
      <c r="EQ9400" s="73">
        <f t="shared" si="6148"/>
        <v>279.47000000000003</v>
      </c>
      <c r="ER9400" s="73">
        <f t="shared" si="6148"/>
        <v>279.47000000000003</v>
      </c>
      <c r="ES9400" s="73">
        <f t="shared" si="6148"/>
        <v>279.47000000000003</v>
      </c>
      <c r="ET9400" s="73">
        <f t="shared" si="6148"/>
        <v>279.47000000000003</v>
      </c>
      <c r="EU9400" s="73">
        <f t="shared" si="6148"/>
        <v>279.47000000000003</v>
      </c>
      <c r="EV9400" s="73">
        <f t="shared" si="6148"/>
        <v>279.47000000000003</v>
      </c>
      <c r="EW9400" s="73">
        <f t="shared" si="6148"/>
        <v>279.47000000000003</v>
      </c>
      <c r="EX9400" s="73">
        <f t="shared" si="6148"/>
        <v>279.47000000000003</v>
      </c>
      <c r="EY9400" s="73">
        <f t="shared" si="6148"/>
        <v>279.47000000000003</v>
      </c>
      <c r="EZ9400" s="73">
        <f t="shared" si="6148"/>
        <v>279.47000000000003</v>
      </c>
      <c r="FA9400" s="73">
        <f t="shared" si="6148"/>
        <v>279.47000000000003</v>
      </c>
      <c r="FB9400" s="73">
        <f t="shared" si="6148"/>
        <v>279.47000000000003</v>
      </c>
      <c r="FC9400" s="73">
        <f t="shared" si="6148"/>
        <v>279.47000000000003</v>
      </c>
      <c r="FD9400" s="73">
        <f t="shared" si="6148"/>
        <v>279.47000000000003</v>
      </c>
      <c r="FE9400" s="73">
        <f t="shared" si="6148"/>
        <v>279.47000000000003</v>
      </c>
      <c r="FF9400" s="73">
        <f t="shared" si="6148"/>
        <v>279.47000000000003</v>
      </c>
      <c r="FG9400" s="73">
        <f t="shared" si="6148"/>
        <v>279.47000000000003</v>
      </c>
      <c r="FH9400" s="73">
        <f t="shared" si="6148"/>
        <v>279.47000000000003</v>
      </c>
      <c r="FI9400" s="73">
        <f t="shared" si="6148"/>
        <v>279.47000000000003</v>
      </c>
      <c r="FJ9400" s="73">
        <f t="shared" si="6148"/>
        <v>279.47000000000003</v>
      </c>
      <c r="FK9400" s="73">
        <f t="shared" si="6148"/>
        <v>279.47000000000003</v>
      </c>
      <c r="FL9400" s="73">
        <f t="shared" si="6148"/>
        <v>279.47000000000003</v>
      </c>
      <c r="FM9400" s="73">
        <f t="shared" si="6148"/>
        <v>279.47000000000003</v>
      </c>
      <c r="FN9400" s="73">
        <f t="shared" si="6148"/>
        <v>279.47000000000003</v>
      </c>
      <c r="FO9400" s="73">
        <f t="shared" si="6148"/>
        <v>279.47000000000003</v>
      </c>
      <c r="FP9400" s="73">
        <f t="shared" si="6148"/>
        <v>279.47000000000003</v>
      </c>
      <c r="FQ9400" s="73">
        <f t="shared" si="6148"/>
        <v>279.47000000000003</v>
      </c>
      <c r="FR9400" s="73">
        <f t="shared" si="6148"/>
        <v>279.47000000000003</v>
      </c>
      <c r="FS9400" s="73">
        <f t="shared" si="6148"/>
        <v>279.47000000000003</v>
      </c>
      <c r="FT9400" s="73">
        <f t="shared" si="6148"/>
        <v>279.47000000000003</v>
      </c>
      <c r="FU9400" s="73">
        <f t="shared" si="6148"/>
        <v>279.47000000000003</v>
      </c>
      <c r="FV9400" s="73">
        <f t="shared" si="6148"/>
        <v>279.47000000000003</v>
      </c>
      <c r="FW9400" s="73">
        <f t="shared" si="6148"/>
        <v>279.47000000000003</v>
      </c>
      <c r="FX9400" s="73">
        <f t="shared" si="6148"/>
        <v>279.47000000000003</v>
      </c>
      <c r="FY9400" s="73">
        <f t="shared" si="6148"/>
        <v>279.47000000000003</v>
      </c>
      <c r="FZ9400" s="73">
        <f t="shared" si="6148"/>
        <v>279.47000000000003</v>
      </c>
      <c r="GA9400" s="73">
        <f t="shared" si="6148"/>
        <v>279.47000000000003</v>
      </c>
      <c r="GB9400" s="73">
        <f t="shared" si="6148"/>
        <v>279.47000000000003</v>
      </c>
      <c r="GC9400" s="73">
        <f t="shared" si="6148"/>
        <v>279.47000000000003</v>
      </c>
      <c r="GD9400" s="73">
        <f t="shared" si="6148"/>
        <v>279.47000000000003</v>
      </c>
      <c r="GE9400" s="73">
        <f t="shared" si="6148"/>
        <v>279.47000000000003</v>
      </c>
      <c r="GF9400" s="73">
        <f t="shared" si="6148"/>
        <v>279.47000000000003</v>
      </c>
      <c r="GG9400" s="73">
        <f t="shared" si="6148"/>
        <v>279.47000000000003</v>
      </c>
      <c r="GH9400" s="73">
        <f t="shared" si="6148"/>
        <v>279.47000000000003</v>
      </c>
      <c r="GI9400" s="73">
        <f t="shared" si="6148"/>
        <v>279.47000000000003</v>
      </c>
      <c r="GJ9400" s="73">
        <f t="shared" si="6148"/>
        <v>279.47000000000003</v>
      </c>
      <c r="GK9400" s="73">
        <f t="shared" si="6148"/>
        <v>279.47000000000003</v>
      </c>
      <c r="GL9400" s="73">
        <f t="shared" si="6148"/>
        <v>279.47000000000003</v>
      </c>
      <c r="GM9400" s="73">
        <f t="shared" si="6148"/>
        <v>279.47000000000003</v>
      </c>
      <c r="GN9400" s="73">
        <f t="shared" si="6148"/>
        <v>279.47000000000003</v>
      </c>
      <c r="GO9400" s="73">
        <f t="shared" si="6148"/>
        <v>279.47000000000003</v>
      </c>
      <c r="GP9400" s="73">
        <f t="shared" ref="GP9400:JA9400" si="6149">(GO9400+$F$9100*$F$9102*($F$55/$F$9101*GO9399+$F$55/$F$9101*GO9401))/(1+$F$9100*$F$9102*($F$55/$F$9101+$F$55/$F$9101))</f>
        <v>279.47000000000003</v>
      </c>
      <c r="GQ9400" s="73">
        <f t="shared" si="6149"/>
        <v>279.47000000000003</v>
      </c>
      <c r="GR9400" s="73">
        <f t="shared" si="6149"/>
        <v>279.47000000000003</v>
      </c>
      <c r="GS9400" s="73">
        <f t="shared" si="6149"/>
        <v>279.47000000000003</v>
      </c>
      <c r="GT9400" s="73">
        <f t="shared" si="6149"/>
        <v>279.47000000000003</v>
      </c>
      <c r="GU9400" s="73">
        <f t="shared" si="6149"/>
        <v>279.47000000000003</v>
      </c>
      <c r="GV9400" s="73">
        <f t="shared" si="6149"/>
        <v>279.47000000000003</v>
      </c>
      <c r="GW9400" s="73">
        <f t="shared" si="6149"/>
        <v>279.47000000000003</v>
      </c>
      <c r="GX9400" s="73">
        <f t="shared" si="6149"/>
        <v>279.47000000000003</v>
      </c>
      <c r="GY9400" s="73">
        <f t="shared" si="6149"/>
        <v>279.47000000000003</v>
      </c>
      <c r="GZ9400" s="73">
        <f t="shared" si="6149"/>
        <v>279.47000000000003</v>
      </c>
      <c r="HA9400" s="73">
        <f t="shared" si="6149"/>
        <v>279.47000000000003</v>
      </c>
      <c r="HB9400" s="73">
        <f t="shared" si="6149"/>
        <v>279.47000000000003</v>
      </c>
      <c r="HC9400" s="73">
        <f t="shared" si="6149"/>
        <v>279.47000000000003</v>
      </c>
      <c r="HD9400" s="73">
        <f t="shared" si="6149"/>
        <v>279.47000000000003</v>
      </c>
      <c r="HE9400" s="73">
        <f t="shared" si="6149"/>
        <v>279.47000000000003</v>
      </c>
      <c r="HF9400" s="73">
        <f t="shared" si="6149"/>
        <v>279.47000000000003</v>
      </c>
      <c r="HG9400" s="73">
        <f t="shared" si="6149"/>
        <v>279.47000000000003</v>
      </c>
      <c r="HH9400" s="73">
        <f t="shared" si="6149"/>
        <v>279.47000000000003</v>
      </c>
      <c r="HI9400" s="73">
        <f t="shared" si="6149"/>
        <v>279.47000000000003</v>
      </c>
      <c r="HJ9400" s="73">
        <f t="shared" si="6149"/>
        <v>279.47000000000003</v>
      </c>
      <c r="HK9400" s="73">
        <f t="shared" si="6149"/>
        <v>279.47000000000003</v>
      </c>
      <c r="HL9400" s="73">
        <f t="shared" si="6149"/>
        <v>279.47000000000003</v>
      </c>
      <c r="HM9400" s="73">
        <f t="shared" si="6149"/>
        <v>279.47000000000003</v>
      </c>
      <c r="HN9400" s="73">
        <f t="shared" si="6149"/>
        <v>279.47000000000003</v>
      </c>
      <c r="HO9400" s="73">
        <f t="shared" si="6149"/>
        <v>279.47000000000003</v>
      </c>
      <c r="HP9400" s="73">
        <f t="shared" si="6149"/>
        <v>279.47000000000003</v>
      </c>
      <c r="HQ9400" s="73">
        <f t="shared" si="6149"/>
        <v>279.47000000000003</v>
      </c>
      <c r="HR9400" s="73">
        <f t="shared" si="6149"/>
        <v>279.47000000000003</v>
      </c>
      <c r="HS9400" s="73">
        <f t="shared" si="6149"/>
        <v>279.47000000000003</v>
      </c>
      <c r="HT9400" s="73">
        <f t="shared" si="6149"/>
        <v>279.47000000000003</v>
      </c>
      <c r="HU9400" s="73">
        <f t="shared" si="6149"/>
        <v>279.47000000000003</v>
      </c>
      <c r="HV9400" s="73">
        <f t="shared" si="6149"/>
        <v>279.47000000000003</v>
      </c>
      <c r="HW9400" s="73">
        <f t="shared" si="6149"/>
        <v>279.47000000000003</v>
      </c>
      <c r="HX9400" s="73">
        <f t="shared" si="6149"/>
        <v>279.47000000000003</v>
      </c>
      <c r="HY9400" s="73">
        <f t="shared" si="6149"/>
        <v>279.47000000000003</v>
      </c>
      <c r="HZ9400" s="73">
        <f t="shared" si="6149"/>
        <v>279.47000000000003</v>
      </c>
      <c r="IA9400" s="73">
        <f t="shared" si="6149"/>
        <v>279.47000000000003</v>
      </c>
      <c r="IB9400" s="73">
        <f t="shared" si="6149"/>
        <v>279.47000000000003</v>
      </c>
      <c r="IC9400" s="73">
        <f t="shared" si="6149"/>
        <v>279.47000000000003</v>
      </c>
      <c r="ID9400" s="73">
        <f t="shared" si="6149"/>
        <v>279.47000000000003</v>
      </c>
      <c r="IE9400" s="73">
        <f t="shared" si="6149"/>
        <v>279.47000000000003</v>
      </c>
      <c r="IF9400" s="73">
        <f t="shared" si="6149"/>
        <v>279.47000000000003</v>
      </c>
      <c r="IG9400" s="73">
        <f t="shared" si="6149"/>
        <v>279.47000000000003</v>
      </c>
      <c r="IH9400" s="73">
        <f t="shared" si="6149"/>
        <v>279.47000000000003</v>
      </c>
      <c r="II9400" s="73">
        <f t="shared" si="6149"/>
        <v>279.47000000000003</v>
      </c>
      <c r="IJ9400" s="73">
        <f t="shared" si="6149"/>
        <v>279.47000000000003</v>
      </c>
      <c r="IK9400" s="73">
        <f t="shared" si="6149"/>
        <v>279.47000000000003</v>
      </c>
      <c r="IL9400" s="73">
        <f t="shared" si="6149"/>
        <v>279.47000000000003</v>
      </c>
      <c r="IM9400" s="73">
        <f t="shared" si="6149"/>
        <v>279.47000000000003</v>
      </c>
      <c r="IN9400" s="73">
        <f t="shared" si="6149"/>
        <v>279.47000000000003</v>
      </c>
      <c r="IO9400" s="73">
        <f t="shared" si="6149"/>
        <v>279.47000000000003</v>
      </c>
      <c r="IP9400" s="73">
        <f t="shared" si="6149"/>
        <v>279.47000000000003</v>
      </c>
      <c r="IQ9400" s="73">
        <f t="shared" si="6149"/>
        <v>279.47000000000003</v>
      </c>
      <c r="IR9400" s="73">
        <f t="shared" si="6149"/>
        <v>279.47000000000003</v>
      </c>
      <c r="IS9400" s="73">
        <f t="shared" si="6149"/>
        <v>279.47000000000003</v>
      </c>
      <c r="IT9400" s="73">
        <f t="shared" si="6149"/>
        <v>279.47000000000003</v>
      </c>
      <c r="IU9400" s="73">
        <f t="shared" si="6149"/>
        <v>279.47000000000003</v>
      </c>
      <c r="IV9400" s="73">
        <f t="shared" si="6149"/>
        <v>279.47000000000003</v>
      </c>
      <c r="IW9400" s="73">
        <f t="shared" si="6149"/>
        <v>279.47000000000003</v>
      </c>
      <c r="IX9400" s="73">
        <f t="shared" si="6149"/>
        <v>279.47000000000003</v>
      </c>
      <c r="IY9400" s="73">
        <f t="shared" si="6149"/>
        <v>279.47000000000003</v>
      </c>
      <c r="IZ9400" s="73">
        <f t="shared" si="6149"/>
        <v>279.47000000000003</v>
      </c>
      <c r="JA9400" s="73">
        <f t="shared" si="6149"/>
        <v>279.47000000000003</v>
      </c>
      <c r="JB9400" s="73">
        <f t="shared" ref="JB9400:KG9400" si="6150">(JA9400+$F$9100*$F$9102*($F$55/$F$9101*JA9399+$F$55/$F$9101*JA9401))/(1+$F$9100*$F$9102*($F$55/$F$9101+$F$55/$F$9101))</f>
        <v>279.47000000000003</v>
      </c>
      <c r="JC9400" s="73">
        <f t="shared" si="6150"/>
        <v>279.47000000000003</v>
      </c>
      <c r="JD9400" s="73">
        <f t="shared" si="6150"/>
        <v>279.47000000000003</v>
      </c>
      <c r="JE9400" s="73">
        <f t="shared" si="6150"/>
        <v>279.47000000000003</v>
      </c>
      <c r="JF9400" s="73">
        <f t="shared" si="6150"/>
        <v>279.47000000000003</v>
      </c>
      <c r="JG9400" s="73">
        <f t="shared" si="6150"/>
        <v>279.47000000000003</v>
      </c>
      <c r="JH9400" s="73">
        <f t="shared" si="6150"/>
        <v>279.47000000000003</v>
      </c>
      <c r="JI9400" s="73">
        <f t="shared" si="6150"/>
        <v>279.47000000000003</v>
      </c>
      <c r="JJ9400" s="73">
        <f t="shared" si="6150"/>
        <v>279.47000000000003</v>
      </c>
      <c r="JK9400" s="73">
        <f t="shared" si="6150"/>
        <v>279.47000000000003</v>
      </c>
      <c r="JL9400" s="73">
        <f t="shared" si="6150"/>
        <v>279.47000000000003</v>
      </c>
      <c r="JM9400" s="73">
        <f t="shared" si="6150"/>
        <v>279.47000000000003</v>
      </c>
      <c r="JN9400" s="73">
        <f t="shared" si="6150"/>
        <v>279.47000000000003</v>
      </c>
      <c r="JO9400" s="73">
        <f t="shared" si="6150"/>
        <v>279.47000000000003</v>
      </c>
      <c r="JP9400" s="73">
        <f t="shared" si="6150"/>
        <v>279.47000000000003</v>
      </c>
      <c r="JQ9400" s="73">
        <f t="shared" si="6150"/>
        <v>279.47000000000003</v>
      </c>
      <c r="JR9400" s="73">
        <f t="shared" si="6150"/>
        <v>279.47000000000003</v>
      </c>
      <c r="JS9400" s="73">
        <f t="shared" si="6150"/>
        <v>279.47000000000003</v>
      </c>
      <c r="JT9400" s="73">
        <f t="shared" si="6150"/>
        <v>279.47000000000003</v>
      </c>
      <c r="JU9400" s="73">
        <f t="shared" si="6150"/>
        <v>279.47000000000003</v>
      </c>
      <c r="JV9400" s="73">
        <f t="shared" si="6150"/>
        <v>279.47000000000003</v>
      </c>
      <c r="JW9400" s="73">
        <f t="shared" si="6150"/>
        <v>279.47000000000003</v>
      </c>
      <c r="JX9400" s="73">
        <f t="shared" si="6150"/>
        <v>279.47000000000003</v>
      </c>
      <c r="JY9400" s="73">
        <f t="shared" si="6150"/>
        <v>279.47000000000003</v>
      </c>
      <c r="JZ9400" s="73">
        <f t="shared" si="6150"/>
        <v>279.47000000000003</v>
      </c>
      <c r="KA9400" s="73">
        <f t="shared" si="6150"/>
        <v>279.47000000000003</v>
      </c>
      <c r="KB9400" s="73">
        <f t="shared" si="6150"/>
        <v>279.47000000000003</v>
      </c>
      <c r="KC9400" s="73">
        <f t="shared" si="6150"/>
        <v>279.47000000000003</v>
      </c>
      <c r="KD9400" s="73">
        <f t="shared" si="6150"/>
        <v>279.47000000000003</v>
      </c>
      <c r="KE9400" s="73">
        <f t="shared" si="6150"/>
        <v>279.47000000000003</v>
      </c>
      <c r="KF9400" s="73">
        <f t="shared" si="6150"/>
        <v>279.47000000000003</v>
      </c>
      <c r="KG9400" s="73">
        <f t="shared" si="6150"/>
        <v>279.47000000000003</v>
      </c>
      <c r="KH9400">
        <v>279.47000000000003</v>
      </c>
      <c r="KL9400" s="84"/>
      <c r="KP9400" s="84"/>
      <c r="KS9400" s="74"/>
      <c r="KT9400" s="74"/>
      <c r="KU9400" s="16"/>
      <c r="KV9400" s="72"/>
      <c r="KW9400" s="72"/>
      <c r="KX9400" s="16"/>
      <c r="KZ9400" s="16"/>
      <c r="LA9400" s="16"/>
      <c r="LB9400" s="74"/>
      <c r="LC9400" s="74"/>
    </row>
    <row r="9401" spans="2:315" x14ac:dyDescent="0.35">
      <c r="B9401">
        <v>295</v>
      </c>
      <c r="C9401">
        <f t="shared" si="6110"/>
        <v>2.9449999999999998</v>
      </c>
      <c r="E9401" s="92">
        <v>279.47000000000003</v>
      </c>
      <c r="F9401" s="73">
        <f t="shared" ref="F9401:BQ9401" si="6151">(E9401+$F$9100*$F$9102*($F$55/$F$9101*E9400+$F$55/$F$9101*E9402))/(1+$F$9100*$F$9102*($F$55/$F$9101+$F$55/$F$9101))</f>
        <v>279.47000000000003</v>
      </c>
      <c r="G9401" s="73">
        <f t="shared" si="6151"/>
        <v>279.47000000000003</v>
      </c>
      <c r="H9401" s="73">
        <f t="shared" si="6151"/>
        <v>279.47000000000003</v>
      </c>
      <c r="I9401" s="73">
        <f t="shared" si="6151"/>
        <v>279.47000000000003</v>
      </c>
      <c r="J9401" s="73">
        <f t="shared" si="6151"/>
        <v>279.47000000000003</v>
      </c>
      <c r="K9401" s="73">
        <f t="shared" si="6151"/>
        <v>279.47000000000003</v>
      </c>
      <c r="L9401" s="73">
        <f t="shared" si="6151"/>
        <v>279.47000000000003</v>
      </c>
      <c r="M9401" s="73">
        <f t="shared" si="6151"/>
        <v>279.47000000000003</v>
      </c>
      <c r="N9401" s="73">
        <f t="shared" si="6151"/>
        <v>279.47000000000003</v>
      </c>
      <c r="O9401" s="73">
        <f t="shared" si="6151"/>
        <v>279.47000000000003</v>
      </c>
      <c r="P9401" s="73">
        <f t="shared" si="6151"/>
        <v>279.47000000000003</v>
      </c>
      <c r="Q9401" s="73">
        <f t="shared" si="6151"/>
        <v>279.47000000000003</v>
      </c>
      <c r="R9401" s="73">
        <f t="shared" si="6151"/>
        <v>279.47000000000003</v>
      </c>
      <c r="S9401" s="73">
        <f t="shared" si="6151"/>
        <v>279.47000000000003</v>
      </c>
      <c r="T9401" s="73">
        <f t="shared" si="6151"/>
        <v>279.47000000000003</v>
      </c>
      <c r="U9401" s="73">
        <f t="shared" si="6151"/>
        <v>279.47000000000003</v>
      </c>
      <c r="V9401" s="73">
        <f t="shared" si="6151"/>
        <v>279.47000000000003</v>
      </c>
      <c r="W9401" s="73">
        <f t="shared" si="6151"/>
        <v>279.47000000000003</v>
      </c>
      <c r="X9401" s="73">
        <f t="shared" si="6151"/>
        <v>279.47000000000003</v>
      </c>
      <c r="Y9401" s="73">
        <f t="shared" si="6151"/>
        <v>279.47000000000003</v>
      </c>
      <c r="Z9401" s="73">
        <f t="shared" si="6151"/>
        <v>279.47000000000003</v>
      </c>
      <c r="AA9401" s="73">
        <f t="shared" si="6151"/>
        <v>279.47000000000003</v>
      </c>
      <c r="AB9401" s="73">
        <f t="shared" si="6151"/>
        <v>279.47000000000003</v>
      </c>
      <c r="AC9401" s="73">
        <f t="shared" si="6151"/>
        <v>279.47000000000003</v>
      </c>
      <c r="AD9401" s="73">
        <f t="shared" si="6151"/>
        <v>279.47000000000003</v>
      </c>
      <c r="AE9401" s="73">
        <f t="shared" si="6151"/>
        <v>279.47000000000003</v>
      </c>
      <c r="AF9401" s="73">
        <f t="shared" si="6151"/>
        <v>279.47000000000003</v>
      </c>
      <c r="AG9401" s="73">
        <f t="shared" si="6151"/>
        <v>279.47000000000003</v>
      </c>
      <c r="AH9401" s="73">
        <f t="shared" si="6151"/>
        <v>279.47000000000003</v>
      </c>
      <c r="AI9401" s="73">
        <f t="shared" si="6151"/>
        <v>279.47000000000003</v>
      </c>
      <c r="AJ9401" s="73">
        <f t="shared" si="6151"/>
        <v>279.47000000000003</v>
      </c>
      <c r="AK9401" s="73">
        <f t="shared" si="6151"/>
        <v>279.47000000000003</v>
      </c>
      <c r="AL9401" s="73">
        <f t="shared" si="6151"/>
        <v>279.47000000000003</v>
      </c>
      <c r="AM9401" s="73">
        <f t="shared" si="6151"/>
        <v>279.47000000000003</v>
      </c>
      <c r="AN9401" s="73">
        <f t="shared" si="6151"/>
        <v>279.47000000000003</v>
      </c>
      <c r="AO9401" s="73">
        <f t="shared" si="6151"/>
        <v>279.47000000000003</v>
      </c>
      <c r="AP9401" s="73">
        <f t="shared" si="6151"/>
        <v>279.47000000000003</v>
      </c>
      <c r="AQ9401" s="73">
        <f t="shared" si="6151"/>
        <v>279.47000000000003</v>
      </c>
      <c r="AR9401" s="73">
        <f t="shared" si="6151"/>
        <v>279.47000000000003</v>
      </c>
      <c r="AS9401" s="73">
        <f t="shared" si="6151"/>
        <v>279.47000000000003</v>
      </c>
      <c r="AT9401" s="73">
        <f t="shared" si="6151"/>
        <v>279.47000000000003</v>
      </c>
      <c r="AU9401" s="73">
        <f t="shared" si="6151"/>
        <v>279.47000000000003</v>
      </c>
      <c r="AV9401" s="73">
        <f t="shared" si="6151"/>
        <v>279.47000000000003</v>
      </c>
      <c r="AW9401" s="73">
        <f t="shared" si="6151"/>
        <v>279.47000000000003</v>
      </c>
      <c r="AX9401" s="73">
        <f t="shared" si="6151"/>
        <v>279.47000000000003</v>
      </c>
      <c r="AY9401" s="73">
        <f t="shared" si="6151"/>
        <v>279.47000000000003</v>
      </c>
      <c r="AZ9401" s="73">
        <f t="shared" si="6151"/>
        <v>279.47000000000003</v>
      </c>
      <c r="BA9401" s="73">
        <f t="shared" si="6151"/>
        <v>279.47000000000003</v>
      </c>
      <c r="BB9401" s="73">
        <f t="shared" si="6151"/>
        <v>279.47000000000003</v>
      </c>
      <c r="BC9401" s="73">
        <f t="shared" si="6151"/>
        <v>279.47000000000003</v>
      </c>
      <c r="BD9401" s="73">
        <f t="shared" si="6151"/>
        <v>279.47000000000003</v>
      </c>
      <c r="BE9401" s="73">
        <f t="shared" si="6151"/>
        <v>279.47000000000003</v>
      </c>
      <c r="BF9401" s="73">
        <f t="shared" si="6151"/>
        <v>279.47000000000003</v>
      </c>
      <c r="BG9401" s="73">
        <f t="shared" si="6151"/>
        <v>279.47000000000003</v>
      </c>
      <c r="BH9401" s="73">
        <f t="shared" si="6151"/>
        <v>279.47000000000003</v>
      </c>
      <c r="BI9401" s="73">
        <f t="shared" si="6151"/>
        <v>279.47000000000003</v>
      </c>
      <c r="BJ9401" s="73">
        <f t="shared" si="6151"/>
        <v>279.47000000000003</v>
      </c>
      <c r="BK9401" s="73">
        <f t="shared" si="6151"/>
        <v>279.47000000000003</v>
      </c>
      <c r="BL9401" s="73">
        <f t="shared" si="6151"/>
        <v>279.47000000000003</v>
      </c>
      <c r="BM9401" s="73">
        <f t="shared" si="6151"/>
        <v>279.47000000000003</v>
      </c>
      <c r="BN9401" s="73">
        <f t="shared" si="6151"/>
        <v>279.47000000000003</v>
      </c>
      <c r="BO9401" s="73">
        <f t="shared" si="6151"/>
        <v>279.47000000000003</v>
      </c>
      <c r="BP9401" s="73">
        <f t="shared" si="6151"/>
        <v>279.47000000000003</v>
      </c>
      <c r="BQ9401" s="73">
        <f t="shared" si="6151"/>
        <v>279.47000000000003</v>
      </c>
      <c r="BR9401" s="73">
        <f t="shared" ref="BR9401:EC9401" si="6152">(BQ9401+$F$9100*$F$9102*($F$55/$F$9101*BQ9400+$F$55/$F$9101*BQ9402))/(1+$F$9100*$F$9102*($F$55/$F$9101+$F$55/$F$9101))</f>
        <v>279.47000000000003</v>
      </c>
      <c r="BS9401" s="73">
        <f t="shared" si="6152"/>
        <v>279.47000000000003</v>
      </c>
      <c r="BT9401" s="73">
        <f t="shared" si="6152"/>
        <v>279.47000000000003</v>
      </c>
      <c r="BU9401" s="73">
        <f t="shared" si="6152"/>
        <v>279.47000000000003</v>
      </c>
      <c r="BV9401" s="73">
        <f t="shared" si="6152"/>
        <v>279.47000000000003</v>
      </c>
      <c r="BW9401" s="73">
        <f t="shared" si="6152"/>
        <v>279.47000000000003</v>
      </c>
      <c r="BX9401" s="73">
        <f t="shared" si="6152"/>
        <v>279.47000000000003</v>
      </c>
      <c r="BY9401" s="73">
        <f t="shared" si="6152"/>
        <v>279.47000000000003</v>
      </c>
      <c r="BZ9401" s="73">
        <f t="shared" si="6152"/>
        <v>279.47000000000003</v>
      </c>
      <c r="CA9401" s="73">
        <f t="shared" si="6152"/>
        <v>279.47000000000003</v>
      </c>
      <c r="CB9401" s="73">
        <f t="shared" si="6152"/>
        <v>279.47000000000003</v>
      </c>
      <c r="CC9401" s="73">
        <f t="shared" si="6152"/>
        <v>279.47000000000003</v>
      </c>
      <c r="CD9401" s="73">
        <f t="shared" si="6152"/>
        <v>279.47000000000003</v>
      </c>
      <c r="CE9401" s="73">
        <f t="shared" si="6152"/>
        <v>279.47000000000003</v>
      </c>
      <c r="CF9401" s="73">
        <f t="shared" si="6152"/>
        <v>279.47000000000003</v>
      </c>
      <c r="CG9401" s="73">
        <f t="shared" si="6152"/>
        <v>279.47000000000003</v>
      </c>
      <c r="CH9401" s="73">
        <f t="shared" si="6152"/>
        <v>279.47000000000003</v>
      </c>
      <c r="CI9401" s="73">
        <f t="shared" si="6152"/>
        <v>279.47000000000003</v>
      </c>
      <c r="CJ9401" s="73">
        <f t="shared" si="6152"/>
        <v>279.47000000000003</v>
      </c>
      <c r="CK9401" s="73">
        <f t="shared" si="6152"/>
        <v>279.47000000000003</v>
      </c>
      <c r="CL9401" s="73">
        <f t="shared" si="6152"/>
        <v>279.47000000000003</v>
      </c>
      <c r="CM9401" s="73">
        <f t="shared" si="6152"/>
        <v>279.47000000000003</v>
      </c>
      <c r="CN9401" s="73">
        <f t="shared" si="6152"/>
        <v>279.47000000000003</v>
      </c>
      <c r="CO9401" s="73">
        <f t="shared" si="6152"/>
        <v>279.47000000000003</v>
      </c>
      <c r="CP9401" s="73">
        <f t="shared" si="6152"/>
        <v>279.47000000000003</v>
      </c>
      <c r="CQ9401" s="73">
        <f t="shared" si="6152"/>
        <v>279.47000000000003</v>
      </c>
      <c r="CR9401" s="73">
        <f t="shared" si="6152"/>
        <v>279.47000000000003</v>
      </c>
      <c r="CS9401" s="73">
        <f t="shared" si="6152"/>
        <v>279.47000000000003</v>
      </c>
      <c r="CT9401" s="73">
        <f t="shared" si="6152"/>
        <v>279.47000000000003</v>
      </c>
      <c r="CU9401" s="73">
        <f t="shared" si="6152"/>
        <v>279.47000000000003</v>
      </c>
      <c r="CV9401" s="73">
        <f t="shared" si="6152"/>
        <v>279.47000000000003</v>
      </c>
      <c r="CW9401" s="73">
        <f t="shared" si="6152"/>
        <v>279.47000000000003</v>
      </c>
      <c r="CX9401" s="73">
        <f t="shared" si="6152"/>
        <v>279.47000000000003</v>
      </c>
      <c r="CY9401" s="73">
        <f t="shared" si="6152"/>
        <v>279.47000000000003</v>
      </c>
      <c r="CZ9401" s="73">
        <f t="shared" si="6152"/>
        <v>279.47000000000003</v>
      </c>
      <c r="DA9401" s="73">
        <f t="shared" si="6152"/>
        <v>279.47000000000003</v>
      </c>
      <c r="DB9401" s="73">
        <f t="shared" si="6152"/>
        <v>279.47000000000003</v>
      </c>
      <c r="DC9401" s="73">
        <f t="shared" si="6152"/>
        <v>279.47000000000003</v>
      </c>
      <c r="DD9401" s="73">
        <f t="shared" si="6152"/>
        <v>279.47000000000003</v>
      </c>
      <c r="DE9401" s="73">
        <f t="shared" si="6152"/>
        <v>279.47000000000003</v>
      </c>
      <c r="DF9401" s="73">
        <f t="shared" si="6152"/>
        <v>279.47000000000003</v>
      </c>
      <c r="DG9401" s="73">
        <f t="shared" si="6152"/>
        <v>279.47000000000003</v>
      </c>
      <c r="DH9401" s="73">
        <f t="shared" si="6152"/>
        <v>279.47000000000003</v>
      </c>
      <c r="DI9401" s="73">
        <f t="shared" si="6152"/>
        <v>279.47000000000003</v>
      </c>
      <c r="DJ9401" s="73">
        <f t="shared" si="6152"/>
        <v>279.47000000000003</v>
      </c>
      <c r="DK9401" s="73">
        <f t="shared" si="6152"/>
        <v>279.47000000000003</v>
      </c>
      <c r="DL9401" s="73">
        <f t="shared" si="6152"/>
        <v>279.47000000000003</v>
      </c>
      <c r="DM9401" s="73">
        <f t="shared" si="6152"/>
        <v>279.47000000000003</v>
      </c>
      <c r="DN9401" s="73">
        <f t="shared" si="6152"/>
        <v>279.47000000000003</v>
      </c>
      <c r="DO9401" s="73">
        <f t="shared" si="6152"/>
        <v>279.47000000000003</v>
      </c>
      <c r="DP9401" s="73">
        <f t="shared" si="6152"/>
        <v>279.47000000000003</v>
      </c>
      <c r="DQ9401" s="73">
        <f t="shared" si="6152"/>
        <v>279.47000000000003</v>
      </c>
      <c r="DR9401" s="73">
        <f t="shared" si="6152"/>
        <v>279.47000000000003</v>
      </c>
      <c r="DS9401" s="73">
        <f t="shared" si="6152"/>
        <v>279.47000000000003</v>
      </c>
      <c r="DT9401" s="73">
        <f t="shared" si="6152"/>
        <v>279.47000000000003</v>
      </c>
      <c r="DU9401" s="73">
        <f t="shared" si="6152"/>
        <v>279.47000000000003</v>
      </c>
      <c r="DV9401" s="73">
        <f t="shared" si="6152"/>
        <v>279.47000000000003</v>
      </c>
      <c r="DW9401" s="73">
        <f t="shared" si="6152"/>
        <v>279.47000000000003</v>
      </c>
      <c r="DX9401" s="73">
        <f t="shared" si="6152"/>
        <v>279.47000000000003</v>
      </c>
      <c r="DY9401" s="73">
        <f t="shared" si="6152"/>
        <v>279.47000000000003</v>
      </c>
      <c r="DZ9401" s="73">
        <f t="shared" si="6152"/>
        <v>279.47000000000003</v>
      </c>
      <c r="EA9401" s="73">
        <f t="shared" si="6152"/>
        <v>279.47000000000003</v>
      </c>
      <c r="EB9401" s="73">
        <f t="shared" si="6152"/>
        <v>279.47000000000003</v>
      </c>
      <c r="EC9401" s="73">
        <f t="shared" si="6152"/>
        <v>279.47000000000003</v>
      </c>
      <c r="ED9401" s="73">
        <f t="shared" ref="ED9401:GO9401" si="6153">(EC9401+$F$9100*$F$9102*($F$55/$F$9101*EC9400+$F$55/$F$9101*EC9402))/(1+$F$9100*$F$9102*($F$55/$F$9101+$F$55/$F$9101))</f>
        <v>279.47000000000003</v>
      </c>
      <c r="EE9401" s="73">
        <f t="shared" si="6153"/>
        <v>279.47000000000003</v>
      </c>
      <c r="EF9401" s="73">
        <f t="shared" si="6153"/>
        <v>279.47000000000003</v>
      </c>
      <c r="EG9401" s="73">
        <f t="shared" si="6153"/>
        <v>279.47000000000003</v>
      </c>
      <c r="EH9401" s="73">
        <f t="shared" si="6153"/>
        <v>279.47000000000003</v>
      </c>
      <c r="EI9401" s="73">
        <f t="shared" si="6153"/>
        <v>279.47000000000003</v>
      </c>
      <c r="EJ9401" s="73">
        <f t="shared" si="6153"/>
        <v>279.47000000000003</v>
      </c>
      <c r="EK9401" s="73">
        <f t="shared" si="6153"/>
        <v>279.47000000000003</v>
      </c>
      <c r="EL9401" s="73">
        <f t="shared" si="6153"/>
        <v>279.47000000000003</v>
      </c>
      <c r="EM9401" s="73">
        <f t="shared" si="6153"/>
        <v>279.47000000000003</v>
      </c>
      <c r="EN9401" s="73">
        <f t="shared" si="6153"/>
        <v>279.47000000000003</v>
      </c>
      <c r="EO9401" s="73">
        <f t="shared" si="6153"/>
        <v>279.47000000000003</v>
      </c>
      <c r="EP9401" s="73">
        <f t="shared" si="6153"/>
        <v>279.47000000000003</v>
      </c>
      <c r="EQ9401" s="73">
        <f t="shared" si="6153"/>
        <v>279.47000000000003</v>
      </c>
      <c r="ER9401" s="73">
        <f t="shared" si="6153"/>
        <v>279.47000000000003</v>
      </c>
      <c r="ES9401" s="73">
        <f t="shared" si="6153"/>
        <v>279.47000000000003</v>
      </c>
      <c r="ET9401" s="73">
        <f t="shared" si="6153"/>
        <v>279.47000000000003</v>
      </c>
      <c r="EU9401" s="73">
        <f t="shared" si="6153"/>
        <v>279.47000000000003</v>
      </c>
      <c r="EV9401" s="73">
        <f t="shared" si="6153"/>
        <v>279.47000000000003</v>
      </c>
      <c r="EW9401" s="73">
        <f t="shared" si="6153"/>
        <v>279.47000000000003</v>
      </c>
      <c r="EX9401" s="73">
        <f t="shared" si="6153"/>
        <v>279.47000000000003</v>
      </c>
      <c r="EY9401" s="73">
        <f t="shared" si="6153"/>
        <v>279.47000000000003</v>
      </c>
      <c r="EZ9401" s="73">
        <f t="shared" si="6153"/>
        <v>279.47000000000003</v>
      </c>
      <c r="FA9401" s="73">
        <f t="shared" si="6153"/>
        <v>279.47000000000003</v>
      </c>
      <c r="FB9401" s="73">
        <f t="shared" si="6153"/>
        <v>279.47000000000003</v>
      </c>
      <c r="FC9401" s="73">
        <f t="shared" si="6153"/>
        <v>279.47000000000003</v>
      </c>
      <c r="FD9401" s="73">
        <f t="shared" si="6153"/>
        <v>279.47000000000003</v>
      </c>
      <c r="FE9401" s="73">
        <f t="shared" si="6153"/>
        <v>279.47000000000003</v>
      </c>
      <c r="FF9401" s="73">
        <f t="shared" si="6153"/>
        <v>279.47000000000003</v>
      </c>
      <c r="FG9401" s="73">
        <f t="shared" si="6153"/>
        <v>279.47000000000003</v>
      </c>
      <c r="FH9401" s="73">
        <f t="shared" si="6153"/>
        <v>279.47000000000003</v>
      </c>
      <c r="FI9401" s="73">
        <f t="shared" si="6153"/>
        <v>279.47000000000003</v>
      </c>
      <c r="FJ9401" s="73">
        <f t="shared" si="6153"/>
        <v>279.47000000000003</v>
      </c>
      <c r="FK9401" s="73">
        <f t="shared" si="6153"/>
        <v>279.47000000000003</v>
      </c>
      <c r="FL9401" s="73">
        <f t="shared" si="6153"/>
        <v>279.47000000000003</v>
      </c>
      <c r="FM9401" s="73">
        <f t="shared" si="6153"/>
        <v>279.47000000000003</v>
      </c>
      <c r="FN9401" s="73">
        <f t="shared" si="6153"/>
        <v>279.47000000000003</v>
      </c>
      <c r="FO9401" s="73">
        <f t="shared" si="6153"/>
        <v>279.47000000000003</v>
      </c>
      <c r="FP9401" s="73">
        <f t="shared" si="6153"/>
        <v>279.47000000000003</v>
      </c>
      <c r="FQ9401" s="73">
        <f t="shared" si="6153"/>
        <v>279.47000000000003</v>
      </c>
      <c r="FR9401" s="73">
        <f t="shared" si="6153"/>
        <v>279.47000000000003</v>
      </c>
      <c r="FS9401" s="73">
        <f t="shared" si="6153"/>
        <v>279.47000000000003</v>
      </c>
      <c r="FT9401" s="73">
        <f t="shared" si="6153"/>
        <v>279.47000000000003</v>
      </c>
      <c r="FU9401" s="73">
        <f t="shared" si="6153"/>
        <v>279.47000000000003</v>
      </c>
      <c r="FV9401" s="73">
        <f t="shared" si="6153"/>
        <v>279.47000000000003</v>
      </c>
      <c r="FW9401" s="73">
        <f t="shared" si="6153"/>
        <v>279.47000000000003</v>
      </c>
      <c r="FX9401" s="73">
        <f t="shared" si="6153"/>
        <v>279.47000000000003</v>
      </c>
      <c r="FY9401" s="73">
        <f t="shared" si="6153"/>
        <v>279.47000000000003</v>
      </c>
      <c r="FZ9401" s="73">
        <f t="shared" si="6153"/>
        <v>279.47000000000003</v>
      </c>
      <c r="GA9401" s="73">
        <f t="shared" si="6153"/>
        <v>279.47000000000003</v>
      </c>
      <c r="GB9401" s="73">
        <f t="shared" si="6153"/>
        <v>279.47000000000003</v>
      </c>
      <c r="GC9401" s="73">
        <f t="shared" si="6153"/>
        <v>279.47000000000003</v>
      </c>
      <c r="GD9401" s="73">
        <f t="shared" si="6153"/>
        <v>279.47000000000003</v>
      </c>
      <c r="GE9401" s="73">
        <f t="shared" si="6153"/>
        <v>279.47000000000003</v>
      </c>
      <c r="GF9401" s="73">
        <f t="shared" si="6153"/>
        <v>279.47000000000003</v>
      </c>
      <c r="GG9401" s="73">
        <f t="shared" si="6153"/>
        <v>279.47000000000003</v>
      </c>
      <c r="GH9401" s="73">
        <f t="shared" si="6153"/>
        <v>279.47000000000003</v>
      </c>
      <c r="GI9401" s="73">
        <f t="shared" si="6153"/>
        <v>279.47000000000003</v>
      </c>
      <c r="GJ9401" s="73">
        <f t="shared" si="6153"/>
        <v>279.47000000000003</v>
      </c>
      <c r="GK9401" s="73">
        <f t="shared" si="6153"/>
        <v>279.47000000000003</v>
      </c>
      <c r="GL9401" s="73">
        <f t="shared" si="6153"/>
        <v>279.47000000000003</v>
      </c>
      <c r="GM9401" s="73">
        <f t="shared" si="6153"/>
        <v>279.47000000000003</v>
      </c>
      <c r="GN9401" s="73">
        <f t="shared" si="6153"/>
        <v>279.47000000000003</v>
      </c>
      <c r="GO9401" s="73">
        <f t="shared" si="6153"/>
        <v>279.47000000000003</v>
      </c>
      <c r="GP9401" s="73">
        <f t="shared" ref="GP9401:JA9401" si="6154">(GO9401+$F$9100*$F$9102*($F$55/$F$9101*GO9400+$F$55/$F$9101*GO9402))/(1+$F$9100*$F$9102*($F$55/$F$9101+$F$55/$F$9101))</f>
        <v>279.47000000000003</v>
      </c>
      <c r="GQ9401" s="73">
        <f t="shared" si="6154"/>
        <v>279.47000000000003</v>
      </c>
      <c r="GR9401" s="73">
        <f t="shared" si="6154"/>
        <v>279.47000000000003</v>
      </c>
      <c r="GS9401" s="73">
        <f t="shared" si="6154"/>
        <v>279.47000000000003</v>
      </c>
      <c r="GT9401" s="73">
        <f t="shared" si="6154"/>
        <v>279.47000000000003</v>
      </c>
      <c r="GU9401" s="73">
        <f t="shared" si="6154"/>
        <v>279.47000000000003</v>
      </c>
      <c r="GV9401" s="73">
        <f t="shared" si="6154"/>
        <v>279.47000000000003</v>
      </c>
      <c r="GW9401" s="73">
        <f t="shared" si="6154"/>
        <v>279.47000000000003</v>
      </c>
      <c r="GX9401" s="73">
        <f t="shared" si="6154"/>
        <v>279.47000000000003</v>
      </c>
      <c r="GY9401" s="73">
        <f t="shared" si="6154"/>
        <v>279.47000000000003</v>
      </c>
      <c r="GZ9401" s="73">
        <f t="shared" si="6154"/>
        <v>279.47000000000003</v>
      </c>
      <c r="HA9401" s="73">
        <f t="shared" si="6154"/>
        <v>279.47000000000003</v>
      </c>
      <c r="HB9401" s="73">
        <f t="shared" si="6154"/>
        <v>279.47000000000003</v>
      </c>
      <c r="HC9401" s="73">
        <f t="shared" si="6154"/>
        <v>279.47000000000003</v>
      </c>
      <c r="HD9401" s="73">
        <f t="shared" si="6154"/>
        <v>279.47000000000003</v>
      </c>
      <c r="HE9401" s="73">
        <f t="shared" si="6154"/>
        <v>279.47000000000003</v>
      </c>
      <c r="HF9401" s="73">
        <f t="shared" si="6154"/>
        <v>279.47000000000003</v>
      </c>
      <c r="HG9401" s="73">
        <f t="shared" si="6154"/>
        <v>279.47000000000003</v>
      </c>
      <c r="HH9401" s="73">
        <f t="shared" si="6154"/>
        <v>279.47000000000003</v>
      </c>
      <c r="HI9401" s="73">
        <f t="shared" si="6154"/>
        <v>279.47000000000003</v>
      </c>
      <c r="HJ9401" s="73">
        <f t="shared" si="6154"/>
        <v>279.47000000000003</v>
      </c>
      <c r="HK9401" s="73">
        <f t="shared" si="6154"/>
        <v>279.47000000000003</v>
      </c>
      <c r="HL9401" s="73">
        <f t="shared" si="6154"/>
        <v>279.47000000000003</v>
      </c>
      <c r="HM9401" s="73">
        <f t="shared" si="6154"/>
        <v>279.47000000000003</v>
      </c>
      <c r="HN9401" s="73">
        <f t="shared" si="6154"/>
        <v>279.47000000000003</v>
      </c>
      <c r="HO9401" s="73">
        <f t="shared" si="6154"/>
        <v>279.47000000000003</v>
      </c>
      <c r="HP9401" s="73">
        <f t="shared" si="6154"/>
        <v>279.47000000000003</v>
      </c>
      <c r="HQ9401" s="73">
        <f t="shared" si="6154"/>
        <v>279.47000000000003</v>
      </c>
      <c r="HR9401" s="73">
        <f t="shared" si="6154"/>
        <v>279.47000000000003</v>
      </c>
      <c r="HS9401" s="73">
        <f t="shared" si="6154"/>
        <v>279.47000000000003</v>
      </c>
      <c r="HT9401" s="73">
        <f t="shared" si="6154"/>
        <v>279.47000000000003</v>
      </c>
      <c r="HU9401" s="73">
        <f t="shared" si="6154"/>
        <v>279.47000000000003</v>
      </c>
      <c r="HV9401" s="73">
        <f t="shared" si="6154"/>
        <v>279.47000000000003</v>
      </c>
      <c r="HW9401" s="73">
        <f t="shared" si="6154"/>
        <v>279.47000000000003</v>
      </c>
      <c r="HX9401" s="73">
        <f t="shared" si="6154"/>
        <v>279.47000000000003</v>
      </c>
      <c r="HY9401" s="73">
        <f t="shared" si="6154"/>
        <v>279.47000000000003</v>
      </c>
      <c r="HZ9401" s="73">
        <f t="shared" si="6154"/>
        <v>279.47000000000003</v>
      </c>
      <c r="IA9401" s="73">
        <f t="shared" si="6154"/>
        <v>279.47000000000003</v>
      </c>
      <c r="IB9401" s="73">
        <f t="shared" si="6154"/>
        <v>279.47000000000003</v>
      </c>
      <c r="IC9401" s="73">
        <f t="shared" si="6154"/>
        <v>279.47000000000003</v>
      </c>
      <c r="ID9401" s="73">
        <f t="shared" si="6154"/>
        <v>279.47000000000003</v>
      </c>
      <c r="IE9401" s="73">
        <f t="shared" si="6154"/>
        <v>279.47000000000003</v>
      </c>
      <c r="IF9401" s="73">
        <f t="shared" si="6154"/>
        <v>279.47000000000003</v>
      </c>
      <c r="IG9401" s="73">
        <f t="shared" si="6154"/>
        <v>279.47000000000003</v>
      </c>
      <c r="IH9401" s="73">
        <f t="shared" si="6154"/>
        <v>279.47000000000003</v>
      </c>
      <c r="II9401" s="73">
        <f t="shared" si="6154"/>
        <v>279.47000000000003</v>
      </c>
      <c r="IJ9401" s="73">
        <f t="shared" si="6154"/>
        <v>279.47000000000003</v>
      </c>
      <c r="IK9401" s="73">
        <f t="shared" si="6154"/>
        <v>279.47000000000003</v>
      </c>
      <c r="IL9401" s="73">
        <f t="shared" si="6154"/>
        <v>279.47000000000003</v>
      </c>
      <c r="IM9401" s="73">
        <f t="shared" si="6154"/>
        <v>279.47000000000003</v>
      </c>
      <c r="IN9401" s="73">
        <f t="shared" si="6154"/>
        <v>279.47000000000003</v>
      </c>
      <c r="IO9401" s="73">
        <f t="shared" si="6154"/>
        <v>279.47000000000003</v>
      </c>
      <c r="IP9401" s="73">
        <f t="shared" si="6154"/>
        <v>279.47000000000003</v>
      </c>
      <c r="IQ9401" s="73">
        <f t="shared" si="6154"/>
        <v>279.47000000000003</v>
      </c>
      <c r="IR9401" s="73">
        <f t="shared" si="6154"/>
        <v>279.47000000000003</v>
      </c>
      <c r="IS9401" s="73">
        <f t="shared" si="6154"/>
        <v>279.47000000000003</v>
      </c>
      <c r="IT9401" s="73">
        <f t="shared" si="6154"/>
        <v>279.47000000000003</v>
      </c>
      <c r="IU9401" s="73">
        <f t="shared" si="6154"/>
        <v>279.47000000000003</v>
      </c>
      <c r="IV9401" s="73">
        <f t="shared" si="6154"/>
        <v>279.47000000000003</v>
      </c>
      <c r="IW9401" s="73">
        <f t="shared" si="6154"/>
        <v>279.47000000000003</v>
      </c>
      <c r="IX9401" s="73">
        <f t="shared" si="6154"/>
        <v>279.47000000000003</v>
      </c>
      <c r="IY9401" s="73">
        <f t="shared" si="6154"/>
        <v>279.47000000000003</v>
      </c>
      <c r="IZ9401" s="73">
        <f t="shared" si="6154"/>
        <v>279.47000000000003</v>
      </c>
      <c r="JA9401" s="73">
        <f t="shared" si="6154"/>
        <v>279.47000000000003</v>
      </c>
      <c r="JB9401" s="73">
        <f t="shared" ref="JB9401:KG9401" si="6155">(JA9401+$F$9100*$F$9102*($F$55/$F$9101*JA9400+$F$55/$F$9101*JA9402))/(1+$F$9100*$F$9102*($F$55/$F$9101+$F$55/$F$9101))</f>
        <v>279.47000000000003</v>
      </c>
      <c r="JC9401" s="73">
        <f t="shared" si="6155"/>
        <v>279.47000000000003</v>
      </c>
      <c r="JD9401" s="73">
        <f t="shared" si="6155"/>
        <v>279.47000000000003</v>
      </c>
      <c r="JE9401" s="73">
        <f t="shared" si="6155"/>
        <v>279.47000000000003</v>
      </c>
      <c r="JF9401" s="73">
        <f t="shared" si="6155"/>
        <v>279.47000000000003</v>
      </c>
      <c r="JG9401" s="73">
        <f t="shared" si="6155"/>
        <v>279.47000000000003</v>
      </c>
      <c r="JH9401" s="73">
        <f t="shared" si="6155"/>
        <v>279.47000000000003</v>
      </c>
      <c r="JI9401" s="73">
        <f t="shared" si="6155"/>
        <v>279.47000000000003</v>
      </c>
      <c r="JJ9401" s="73">
        <f t="shared" si="6155"/>
        <v>279.47000000000003</v>
      </c>
      <c r="JK9401" s="73">
        <f t="shared" si="6155"/>
        <v>279.47000000000003</v>
      </c>
      <c r="JL9401" s="73">
        <f t="shared" si="6155"/>
        <v>279.47000000000003</v>
      </c>
      <c r="JM9401" s="73">
        <f t="shared" si="6155"/>
        <v>279.47000000000003</v>
      </c>
      <c r="JN9401" s="73">
        <f t="shared" si="6155"/>
        <v>279.47000000000003</v>
      </c>
      <c r="JO9401" s="73">
        <f t="shared" si="6155"/>
        <v>279.47000000000003</v>
      </c>
      <c r="JP9401" s="73">
        <f t="shared" si="6155"/>
        <v>279.47000000000003</v>
      </c>
      <c r="JQ9401" s="73">
        <f t="shared" si="6155"/>
        <v>279.47000000000003</v>
      </c>
      <c r="JR9401" s="73">
        <f t="shared" si="6155"/>
        <v>279.47000000000003</v>
      </c>
      <c r="JS9401" s="73">
        <f t="shared" si="6155"/>
        <v>279.47000000000003</v>
      </c>
      <c r="JT9401" s="73">
        <f t="shared" si="6155"/>
        <v>279.47000000000003</v>
      </c>
      <c r="JU9401" s="73">
        <f t="shared" si="6155"/>
        <v>279.47000000000003</v>
      </c>
      <c r="JV9401" s="73">
        <f t="shared" si="6155"/>
        <v>279.47000000000003</v>
      </c>
      <c r="JW9401" s="73">
        <f t="shared" si="6155"/>
        <v>279.47000000000003</v>
      </c>
      <c r="JX9401" s="73">
        <f t="shared" si="6155"/>
        <v>279.47000000000003</v>
      </c>
      <c r="JY9401" s="73">
        <f t="shared" si="6155"/>
        <v>279.47000000000003</v>
      </c>
      <c r="JZ9401" s="73">
        <f t="shared" si="6155"/>
        <v>279.47000000000003</v>
      </c>
      <c r="KA9401" s="73">
        <f t="shared" si="6155"/>
        <v>279.47000000000003</v>
      </c>
      <c r="KB9401" s="73">
        <f t="shared" si="6155"/>
        <v>279.47000000000003</v>
      </c>
      <c r="KC9401" s="73">
        <f t="shared" si="6155"/>
        <v>279.47000000000003</v>
      </c>
      <c r="KD9401" s="73">
        <f t="shared" si="6155"/>
        <v>279.47000000000003</v>
      </c>
      <c r="KE9401" s="73">
        <f t="shared" si="6155"/>
        <v>279.47000000000003</v>
      </c>
      <c r="KF9401" s="73">
        <f t="shared" si="6155"/>
        <v>279.47000000000003</v>
      </c>
      <c r="KG9401" s="73">
        <f t="shared" si="6155"/>
        <v>279.47000000000003</v>
      </c>
      <c r="KH9401">
        <v>279.47000000000003</v>
      </c>
      <c r="KL9401" s="84"/>
      <c r="KP9401" s="84"/>
      <c r="KS9401" s="74"/>
      <c r="KT9401" s="74"/>
      <c r="KU9401" s="16"/>
      <c r="KV9401" s="72"/>
      <c r="KW9401" s="72"/>
      <c r="KX9401" s="16"/>
      <c r="KZ9401" s="16"/>
      <c r="LA9401" s="16"/>
      <c r="LB9401" s="74"/>
      <c r="LC9401" s="74"/>
    </row>
    <row r="9402" spans="2:315" x14ac:dyDescent="0.35">
      <c r="B9402">
        <v>296</v>
      </c>
      <c r="C9402">
        <f t="shared" si="6110"/>
        <v>2.9550000000000001</v>
      </c>
      <c r="E9402" s="92">
        <v>279.47000000000003</v>
      </c>
      <c r="F9402" s="73">
        <f t="shared" ref="F9402:BQ9402" si="6156">(E9402+$F$9100*$F$9102*($F$55/$F$9101*E9401+$F$55/$F$9101*E9403))/(1+$F$9100*$F$9102*($F$55/$F$9101+$F$55/$F$9101))</f>
        <v>279.47000000000003</v>
      </c>
      <c r="G9402" s="73">
        <f t="shared" si="6156"/>
        <v>279.47000000000003</v>
      </c>
      <c r="H9402" s="73">
        <f t="shared" si="6156"/>
        <v>279.47000000000003</v>
      </c>
      <c r="I9402" s="73">
        <f t="shared" si="6156"/>
        <v>279.47000000000003</v>
      </c>
      <c r="J9402" s="73">
        <f t="shared" si="6156"/>
        <v>279.47000000000003</v>
      </c>
      <c r="K9402" s="73">
        <f t="shared" si="6156"/>
        <v>279.47000000000003</v>
      </c>
      <c r="L9402" s="73">
        <f t="shared" si="6156"/>
        <v>279.47000000000003</v>
      </c>
      <c r="M9402" s="73">
        <f t="shared" si="6156"/>
        <v>279.47000000000003</v>
      </c>
      <c r="N9402" s="73">
        <f t="shared" si="6156"/>
        <v>279.47000000000003</v>
      </c>
      <c r="O9402" s="73">
        <f t="shared" si="6156"/>
        <v>279.47000000000003</v>
      </c>
      <c r="P9402" s="73">
        <f t="shared" si="6156"/>
        <v>279.47000000000003</v>
      </c>
      <c r="Q9402" s="73">
        <f t="shared" si="6156"/>
        <v>279.47000000000003</v>
      </c>
      <c r="R9402" s="73">
        <f t="shared" si="6156"/>
        <v>279.47000000000003</v>
      </c>
      <c r="S9402" s="73">
        <f t="shared" si="6156"/>
        <v>279.47000000000003</v>
      </c>
      <c r="T9402" s="73">
        <f t="shared" si="6156"/>
        <v>279.47000000000003</v>
      </c>
      <c r="U9402" s="73">
        <f t="shared" si="6156"/>
        <v>279.47000000000003</v>
      </c>
      <c r="V9402" s="73">
        <f t="shared" si="6156"/>
        <v>279.47000000000003</v>
      </c>
      <c r="W9402" s="73">
        <f t="shared" si="6156"/>
        <v>279.47000000000003</v>
      </c>
      <c r="X9402" s="73">
        <f t="shared" si="6156"/>
        <v>279.47000000000003</v>
      </c>
      <c r="Y9402" s="73">
        <f t="shared" si="6156"/>
        <v>279.47000000000003</v>
      </c>
      <c r="Z9402" s="73">
        <f t="shared" si="6156"/>
        <v>279.47000000000003</v>
      </c>
      <c r="AA9402" s="73">
        <f t="shared" si="6156"/>
        <v>279.47000000000003</v>
      </c>
      <c r="AB9402" s="73">
        <f t="shared" si="6156"/>
        <v>279.47000000000003</v>
      </c>
      <c r="AC9402" s="73">
        <f t="shared" si="6156"/>
        <v>279.47000000000003</v>
      </c>
      <c r="AD9402" s="73">
        <f t="shared" si="6156"/>
        <v>279.47000000000003</v>
      </c>
      <c r="AE9402" s="73">
        <f t="shared" si="6156"/>
        <v>279.47000000000003</v>
      </c>
      <c r="AF9402" s="73">
        <f t="shared" si="6156"/>
        <v>279.47000000000003</v>
      </c>
      <c r="AG9402" s="73">
        <f t="shared" si="6156"/>
        <v>279.47000000000003</v>
      </c>
      <c r="AH9402" s="73">
        <f t="shared" si="6156"/>
        <v>279.47000000000003</v>
      </c>
      <c r="AI9402" s="73">
        <f t="shared" si="6156"/>
        <v>279.47000000000003</v>
      </c>
      <c r="AJ9402" s="73">
        <f t="shared" si="6156"/>
        <v>279.47000000000003</v>
      </c>
      <c r="AK9402" s="73">
        <f t="shared" si="6156"/>
        <v>279.47000000000003</v>
      </c>
      <c r="AL9402" s="73">
        <f t="shared" si="6156"/>
        <v>279.47000000000003</v>
      </c>
      <c r="AM9402" s="73">
        <f t="shared" si="6156"/>
        <v>279.47000000000003</v>
      </c>
      <c r="AN9402" s="73">
        <f t="shared" si="6156"/>
        <v>279.47000000000003</v>
      </c>
      <c r="AO9402" s="73">
        <f t="shared" si="6156"/>
        <v>279.47000000000003</v>
      </c>
      <c r="AP9402" s="73">
        <f t="shared" si="6156"/>
        <v>279.47000000000003</v>
      </c>
      <c r="AQ9402" s="73">
        <f t="shared" si="6156"/>
        <v>279.47000000000003</v>
      </c>
      <c r="AR9402" s="73">
        <f t="shared" si="6156"/>
        <v>279.47000000000003</v>
      </c>
      <c r="AS9402" s="73">
        <f t="shared" si="6156"/>
        <v>279.47000000000003</v>
      </c>
      <c r="AT9402" s="73">
        <f t="shared" si="6156"/>
        <v>279.47000000000003</v>
      </c>
      <c r="AU9402" s="73">
        <f t="shared" si="6156"/>
        <v>279.47000000000003</v>
      </c>
      <c r="AV9402" s="73">
        <f t="shared" si="6156"/>
        <v>279.47000000000003</v>
      </c>
      <c r="AW9402" s="73">
        <f t="shared" si="6156"/>
        <v>279.47000000000003</v>
      </c>
      <c r="AX9402" s="73">
        <f t="shared" si="6156"/>
        <v>279.47000000000003</v>
      </c>
      <c r="AY9402" s="73">
        <f t="shared" si="6156"/>
        <v>279.47000000000003</v>
      </c>
      <c r="AZ9402" s="73">
        <f t="shared" si="6156"/>
        <v>279.47000000000003</v>
      </c>
      <c r="BA9402" s="73">
        <f t="shared" si="6156"/>
        <v>279.47000000000003</v>
      </c>
      <c r="BB9402" s="73">
        <f t="shared" si="6156"/>
        <v>279.47000000000003</v>
      </c>
      <c r="BC9402" s="73">
        <f t="shared" si="6156"/>
        <v>279.47000000000003</v>
      </c>
      <c r="BD9402" s="73">
        <f t="shared" si="6156"/>
        <v>279.47000000000003</v>
      </c>
      <c r="BE9402" s="73">
        <f t="shared" si="6156"/>
        <v>279.47000000000003</v>
      </c>
      <c r="BF9402" s="73">
        <f t="shared" si="6156"/>
        <v>279.47000000000003</v>
      </c>
      <c r="BG9402" s="73">
        <f t="shared" si="6156"/>
        <v>279.47000000000003</v>
      </c>
      <c r="BH9402" s="73">
        <f t="shared" si="6156"/>
        <v>279.47000000000003</v>
      </c>
      <c r="BI9402" s="73">
        <f t="shared" si="6156"/>
        <v>279.47000000000003</v>
      </c>
      <c r="BJ9402" s="73">
        <f t="shared" si="6156"/>
        <v>279.47000000000003</v>
      </c>
      <c r="BK9402" s="73">
        <f t="shared" si="6156"/>
        <v>279.47000000000003</v>
      </c>
      <c r="BL9402" s="73">
        <f t="shared" si="6156"/>
        <v>279.47000000000003</v>
      </c>
      <c r="BM9402" s="73">
        <f t="shared" si="6156"/>
        <v>279.47000000000003</v>
      </c>
      <c r="BN9402" s="73">
        <f t="shared" si="6156"/>
        <v>279.47000000000003</v>
      </c>
      <c r="BO9402" s="73">
        <f t="shared" si="6156"/>
        <v>279.47000000000003</v>
      </c>
      <c r="BP9402" s="73">
        <f t="shared" si="6156"/>
        <v>279.47000000000003</v>
      </c>
      <c r="BQ9402" s="73">
        <f t="shared" si="6156"/>
        <v>279.47000000000003</v>
      </c>
      <c r="BR9402" s="73">
        <f t="shared" ref="BR9402:EC9402" si="6157">(BQ9402+$F$9100*$F$9102*($F$55/$F$9101*BQ9401+$F$55/$F$9101*BQ9403))/(1+$F$9100*$F$9102*($F$55/$F$9101+$F$55/$F$9101))</f>
        <v>279.47000000000003</v>
      </c>
      <c r="BS9402" s="73">
        <f t="shared" si="6157"/>
        <v>279.47000000000003</v>
      </c>
      <c r="BT9402" s="73">
        <f t="shared" si="6157"/>
        <v>279.47000000000003</v>
      </c>
      <c r="BU9402" s="73">
        <f t="shared" si="6157"/>
        <v>279.47000000000003</v>
      </c>
      <c r="BV9402" s="73">
        <f t="shared" si="6157"/>
        <v>279.47000000000003</v>
      </c>
      <c r="BW9402" s="73">
        <f t="shared" si="6157"/>
        <v>279.47000000000003</v>
      </c>
      <c r="BX9402" s="73">
        <f t="shared" si="6157"/>
        <v>279.47000000000003</v>
      </c>
      <c r="BY9402" s="73">
        <f t="shared" si="6157"/>
        <v>279.47000000000003</v>
      </c>
      <c r="BZ9402" s="73">
        <f t="shared" si="6157"/>
        <v>279.47000000000003</v>
      </c>
      <c r="CA9402" s="73">
        <f t="shared" si="6157"/>
        <v>279.47000000000003</v>
      </c>
      <c r="CB9402" s="73">
        <f t="shared" si="6157"/>
        <v>279.47000000000003</v>
      </c>
      <c r="CC9402" s="73">
        <f t="shared" si="6157"/>
        <v>279.47000000000003</v>
      </c>
      <c r="CD9402" s="73">
        <f t="shared" si="6157"/>
        <v>279.47000000000003</v>
      </c>
      <c r="CE9402" s="73">
        <f t="shared" si="6157"/>
        <v>279.47000000000003</v>
      </c>
      <c r="CF9402" s="73">
        <f t="shared" si="6157"/>
        <v>279.47000000000003</v>
      </c>
      <c r="CG9402" s="73">
        <f t="shared" si="6157"/>
        <v>279.47000000000003</v>
      </c>
      <c r="CH9402" s="73">
        <f t="shared" si="6157"/>
        <v>279.47000000000003</v>
      </c>
      <c r="CI9402" s="73">
        <f t="shared" si="6157"/>
        <v>279.47000000000003</v>
      </c>
      <c r="CJ9402" s="73">
        <f t="shared" si="6157"/>
        <v>279.47000000000003</v>
      </c>
      <c r="CK9402" s="73">
        <f t="shared" si="6157"/>
        <v>279.47000000000003</v>
      </c>
      <c r="CL9402" s="73">
        <f t="shared" si="6157"/>
        <v>279.47000000000003</v>
      </c>
      <c r="CM9402" s="73">
        <f t="shared" si="6157"/>
        <v>279.47000000000003</v>
      </c>
      <c r="CN9402" s="73">
        <f t="shared" si="6157"/>
        <v>279.47000000000003</v>
      </c>
      <c r="CO9402" s="73">
        <f t="shared" si="6157"/>
        <v>279.47000000000003</v>
      </c>
      <c r="CP9402" s="73">
        <f t="shared" si="6157"/>
        <v>279.47000000000003</v>
      </c>
      <c r="CQ9402" s="73">
        <f t="shared" si="6157"/>
        <v>279.47000000000003</v>
      </c>
      <c r="CR9402" s="73">
        <f t="shared" si="6157"/>
        <v>279.47000000000003</v>
      </c>
      <c r="CS9402" s="73">
        <f t="shared" si="6157"/>
        <v>279.47000000000003</v>
      </c>
      <c r="CT9402" s="73">
        <f t="shared" si="6157"/>
        <v>279.47000000000003</v>
      </c>
      <c r="CU9402" s="73">
        <f t="shared" si="6157"/>
        <v>279.47000000000003</v>
      </c>
      <c r="CV9402" s="73">
        <f t="shared" si="6157"/>
        <v>279.47000000000003</v>
      </c>
      <c r="CW9402" s="73">
        <f t="shared" si="6157"/>
        <v>279.47000000000003</v>
      </c>
      <c r="CX9402" s="73">
        <f t="shared" si="6157"/>
        <v>279.47000000000003</v>
      </c>
      <c r="CY9402" s="73">
        <f t="shared" si="6157"/>
        <v>279.47000000000003</v>
      </c>
      <c r="CZ9402" s="73">
        <f t="shared" si="6157"/>
        <v>279.47000000000003</v>
      </c>
      <c r="DA9402" s="73">
        <f t="shared" si="6157"/>
        <v>279.47000000000003</v>
      </c>
      <c r="DB9402" s="73">
        <f t="shared" si="6157"/>
        <v>279.47000000000003</v>
      </c>
      <c r="DC9402" s="73">
        <f t="shared" si="6157"/>
        <v>279.47000000000003</v>
      </c>
      <c r="DD9402" s="73">
        <f t="shared" si="6157"/>
        <v>279.47000000000003</v>
      </c>
      <c r="DE9402" s="73">
        <f t="shared" si="6157"/>
        <v>279.47000000000003</v>
      </c>
      <c r="DF9402" s="73">
        <f t="shared" si="6157"/>
        <v>279.47000000000003</v>
      </c>
      <c r="DG9402" s="73">
        <f t="shared" si="6157"/>
        <v>279.47000000000003</v>
      </c>
      <c r="DH9402" s="73">
        <f t="shared" si="6157"/>
        <v>279.47000000000003</v>
      </c>
      <c r="DI9402" s="73">
        <f t="shared" si="6157"/>
        <v>279.47000000000003</v>
      </c>
      <c r="DJ9402" s="73">
        <f t="shared" si="6157"/>
        <v>279.47000000000003</v>
      </c>
      <c r="DK9402" s="73">
        <f t="shared" si="6157"/>
        <v>279.47000000000003</v>
      </c>
      <c r="DL9402" s="73">
        <f t="shared" si="6157"/>
        <v>279.47000000000003</v>
      </c>
      <c r="DM9402" s="73">
        <f t="shared" si="6157"/>
        <v>279.47000000000003</v>
      </c>
      <c r="DN9402" s="73">
        <f t="shared" si="6157"/>
        <v>279.47000000000003</v>
      </c>
      <c r="DO9402" s="73">
        <f t="shared" si="6157"/>
        <v>279.47000000000003</v>
      </c>
      <c r="DP9402" s="73">
        <f t="shared" si="6157"/>
        <v>279.47000000000003</v>
      </c>
      <c r="DQ9402" s="73">
        <f t="shared" si="6157"/>
        <v>279.47000000000003</v>
      </c>
      <c r="DR9402" s="73">
        <f t="shared" si="6157"/>
        <v>279.47000000000003</v>
      </c>
      <c r="DS9402" s="73">
        <f t="shared" si="6157"/>
        <v>279.47000000000003</v>
      </c>
      <c r="DT9402" s="73">
        <f t="shared" si="6157"/>
        <v>279.47000000000003</v>
      </c>
      <c r="DU9402" s="73">
        <f t="shared" si="6157"/>
        <v>279.47000000000003</v>
      </c>
      <c r="DV9402" s="73">
        <f t="shared" si="6157"/>
        <v>279.47000000000003</v>
      </c>
      <c r="DW9402" s="73">
        <f t="shared" si="6157"/>
        <v>279.47000000000003</v>
      </c>
      <c r="DX9402" s="73">
        <f t="shared" si="6157"/>
        <v>279.47000000000003</v>
      </c>
      <c r="DY9402" s="73">
        <f t="shared" si="6157"/>
        <v>279.47000000000003</v>
      </c>
      <c r="DZ9402" s="73">
        <f t="shared" si="6157"/>
        <v>279.47000000000003</v>
      </c>
      <c r="EA9402" s="73">
        <f t="shared" si="6157"/>
        <v>279.47000000000003</v>
      </c>
      <c r="EB9402" s="73">
        <f t="shared" si="6157"/>
        <v>279.47000000000003</v>
      </c>
      <c r="EC9402" s="73">
        <f t="shared" si="6157"/>
        <v>279.47000000000003</v>
      </c>
      <c r="ED9402" s="73">
        <f t="shared" ref="ED9402:GO9402" si="6158">(EC9402+$F$9100*$F$9102*($F$55/$F$9101*EC9401+$F$55/$F$9101*EC9403))/(1+$F$9100*$F$9102*($F$55/$F$9101+$F$55/$F$9101))</f>
        <v>279.47000000000003</v>
      </c>
      <c r="EE9402" s="73">
        <f t="shared" si="6158"/>
        <v>279.47000000000003</v>
      </c>
      <c r="EF9402" s="73">
        <f t="shared" si="6158"/>
        <v>279.47000000000003</v>
      </c>
      <c r="EG9402" s="73">
        <f t="shared" si="6158"/>
        <v>279.47000000000003</v>
      </c>
      <c r="EH9402" s="73">
        <f t="shared" si="6158"/>
        <v>279.47000000000003</v>
      </c>
      <c r="EI9402" s="73">
        <f t="shared" si="6158"/>
        <v>279.47000000000003</v>
      </c>
      <c r="EJ9402" s="73">
        <f t="shared" si="6158"/>
        <v>279.47000000000003</v>
      </c>
      <c r="EK9402" s="73">
        <f t="shared" si="6158"/>
        <v>279.47000000000003</v>
      </c>
      <c r="EL9402" s="73">
        <f t="shared" si="6158"/>
        <v>279.47000000000003</v>
      </c>
      <c r="EM9402" s="73">
        <f t="shared" si="6158"/>
        <v>279.47000000000003</v>
      </c>
      <c r="EN9402" s="73">
        <f t="shared" si="6158"/>
        <v>279.47000000000003</v>
      </c>
      <c r="EO9402" s="73">
        <f t="shared" si="6158"/>
        <v>279.47000000000003</v>
      </c>
      <c r="EP9402" s="73">
        <f t="shared" si="6158"/>
        <v>279.47000000000003</v>
      </c>
      <c r="EQ9402" s="73">
        <f t="shared" si="6158"/>
        <v>279.47000000000003</v>
      </c>
      <c r="ER9402" s="73">
        <f t="shared" si="6158"/>
        <v>279.47000000000003</v>
      </c>
      <c r="ES9402" s="73">
        <f t="shared" si="6158"/>
        <v>279.47000000000003</v>
      </c>
      <c r="ET9402" s="73">
        <f t="shared" si="6158"/>
        <v>279.47000000000003</v>
      </c>
      <c r="EU9402" s="73">
        <f t="shared" si="6158"/>
        <v>279.47000000000003</v>
      </c>
      <c r="EV9402" s="73">
        <f t="shared" si="6158"/>
        <v>279.47000000000003</v>
      </c>
      <c r="EW9402" s="73">
        <f t="shared" si="6158"/>
        <v>279.47000000000003</v>
      </c>
      <c r="EX9402" s="73">
        <f t="shared" si="6158"/>
        <v>279.47000000000003</v>
      </c>
      <c r="EY9402" s="73">
        <f t="shared" si="6158"/>
        <v>279.47000000000003</v>
      </c>
      <c r="EZ9402" s="73">
        <f t="shared" si="6158"/>
        <v>279.47000000000003</v>
      </c>
      <c r="FA9402" s="73">
        <f t="shared" si="6158"/>
        <v>279.47000000000003</v>
      </c>
      <c r="FB9402" s="73">
        <f t="shared" si="6158"/>
        <v>279.47000000000003</v>
      </c>
      <c r="FC9402" s="73">
        <f t="shared" si="6158"/>
        <v>279.47000000000003</v>
      </c>
      <c r="FD9402" s="73">
        <f t="shared" si="6158"/>
        <v>279.47000000000003</v>
      </c>
      <c r="FE9402" s="73">
        <f t="shared" si="6158"/>
        <v>279.47000000000003</v>
      </c>
      <c r="FF9402" s="73">
        <f t="shared" si="6158"/>
        <v>279.47000000000003</v>
      </c>
      <c r="FG9402" s="73">
        <f t="shared" si="6158"/>
        <v>279.47000000000003</v>
      </c>
      <c r="FH9402" s="73">
        <f t="shared" si="6158"/>
        <v>279.47000000000003</v>
      </c>
      <c r="FI9402" s="73">
        <f t="shared" si="6158"/>
        <v>279.47000000000003</v>
      </c>
      <c r="FJ9402" s="73">
        <f t="shared" si="6158"/>
        <v>279.47000000000003</v>
      </c>
      <c r="FK9402" s="73">
        <f t="shared" si="6158"/>
        <v>279.47000000000003</v>
      </c>
      <c r="FL9402" s="73">
        <f t="shared" si="6158"/>
        <v>279.47000000000003</v>
      </c>
      <c r="FM9402" s="73">
        <f t="shared" si="6158"/>
        <v>279.47000000000003</v>
      </c>
      <c r="FN9402" s="73">
        <f t="shared" si="6158"/>
        <v>279.47000000000003</v>
      </c>
      <c r="FO9402" s="73">
        <f t="shared" si="6158"/>
        <v>279.47000000000003</v>
      </c>
      <c r="FP9402" s="73">
        <f t="shared" si="6158"/>
        <v>279.47000000000003</v>
      </c>
      <c r="FQ9402" s="73">
        <f t="shared" si="6158"/>
        <v>279.47000000000003</v>
      </c>
      <c r="FR9402" s="73">
        <f t="shared" si="6158"/>
        <v>279.47000000000003</v>
      </c>
      <c r="FS9402" s="73">
        <f t="shared" si="6158"/>
        <v>279.47000000000003</v>
      </c>
      <c r="FT9402" s="73">
        <f t="shared" si="6158"/>
        <v>279.47000000000003</v>
      </c>
      <c r="FU9402" s="73">
        <f t="shared" si="6158"/>
        <v>279.47000000000003</v>
      </c>
      <c r="FV9402" s="73">
        <f t="shared" si="6158"/>
        <v>279.47000000000003</v>
      </c>
      <c r="FW9402" s="73">
        <f t="shared" si="6158"/>
        <v>279.47000000000003</v>
      </c>
      <c r="FX9402" s="73">
        <f t="shared" si="6158"/>
        <v>279.47000000000003</v>
      </c>
      <c r="FY9402" s="73">
        <f t="shared" si="6158"/>
        <v>279.47000000000003</v>
      </c>
      <c r="FZ9402" s="73">
        <f t="shared" si="6158"/>
        <v>279.47000000000003</v>
      </c>
      <c r="GA9402" s="73">
        <f t="shared" si="6158"/>
        <v>279.47000000000003</v>
      </c>
      <c r="GB9402" s="73">
        <f t="shared" si="6158"/>
        <v>279.47000000000003</v>
      </c>
      <c r="GC9402" s="73">
        <f t="shared" si="6158"/>
        <v>279.47000000000003</v>
      </c>
      <c r="GD9402" s="73">
        <f t="shared" si="6158"/>
        <v>279.47000000000003</v>
      </c>
      <c r="GE9402" s="73">
        <f t="shared" si="6158"/>
        <v>279.47000000000003</v>
      </c>
      <c r="GF9402" s="73">
        <f t="shared" si="6158"/>
        <v>279.47000000000003</v>
      </c>
      <c r="GG9402" s="73">
        <f t="shared" si="6158"/>
        <v>279.47000000000003</v>
      </c>
      <c r="GH9402" s="73">
        <f t="shared" si="6158"/>
        <v>279.47000000000003</v>
      </c>
      <c r="GI9402" s="73">
        <f t="shared" si="6158"/>
        <v>279.47000000000003</v>
      </c>
      <c r="GJ9402" s="73">
        <f t="shared" si="6158"/>
        <v>279.47000000000003</v>
      </c>
      <c r="GK9402" s="73">
        <f t="shared" si="6158"/>
        <v>279.47000000000003</v>
      </c>
      <c r="GL9402" s="73">
        <f t="shared" si="6158"/>
        <v>279.47000000000003</v>
      </c>
      <c r="GM9402" s="73">
        <f t="shared" si="6158"/>
        <v>279.47000000000003</v>
      </c>
      <c r="GN9402" s="73">
        <f t="shared" si="6158"/>
        <v>279.47000000000003</v>
      </c>
      <c r="GO9402" s="73">
        <f t="shared" si="6158"/>
        <v>279.47000000000003</v>
      </c>
      <c r="GP9402" s="73">
        <f t="shared" ref="GP9402:JA9402" si="6159">(GO9402+$F$9100*$F$9102*($F$55/$F$9101*GO9401+$F$55/$F$9101*GO9403))/(1+$F$9100*$F$9102*($F$55/$F$9101+$F$55/$F$9101))</f>
        <v>279.47000000000003</v>
      </c>
      <c r="GQ9402" s="73">
        <f t="shared" si="6159"/>
        <v>279.47000000000003</v>
      </c>
      <c r="GR9402" s="73">
        <f t="shared" si="6159"/>
        <v>279.47000000000003</v>
      </c>
      <c r="GS9402" s="73">
        <f t="shared" si="6159"/>
        <v>279.47000000000003</v>
      </c>
      <c r="GT9402" s="73">
        <f t="shared" si="6159"/>
        <v>279.47000000000003</v>
      </c>
      <c r="GU9402" s="73">
        <f t="shared" si="6159"/>
        <v>279.47000000000003</v>
      </c>
      <c r="GV9402" s="73">
        <f t="shared" si="6159"/>
        <v>279.47000000000003</v>
      </c>
      <c r="GW9402" s="73">
        <f t="shared" si="6159"/>
        <v>279.47000000000003</v>
      </c>
      <c r="GX9402" s="73">
        <f t="shared" si="6159"/>
        <v>279.47000000000003</v>
      </c>
      <c r="GY9402" s="73">
        <f t="shared" si="6159"/>
        <v>279.47000000000003</v>
      </c>
      <c r="GZ9402" s="73">
        <f t="shared" si="6159"/>
        <v>279.47000000000003</v>
      </c>
      <c r="HA9402" s="73">
        <f t="shared" si="6159"/>
        <v>279.47000000000003</v>
      </c>
      <c r="HB9402" s="73">
        <f t="shared" si="6159"/>
        <v>279.47000000000003</v>
      </c>
      <c r="HC9402" s="73">
        <f t="shared" si="6159"/>
        <v>279.47000000000003</v>
      </c>
      <c r="HD9402" s="73">
        <f t="shared" si="6159"/>
        <v>279.47000000000003</v>
      </c>
      <c r="HE9402" s="73">
        <f t="shared" si="6159"/>
        <v>279.47000000000003</v>
      </c>
      <c r="HF9402" s="73">
        <f t="shared" si="6159"/>
        <v>279.47000000000003</v>
      </c>
      <c r="HG9402" s="73">
        <f t="shared" si="6159"/>
        <v>279.47000000000003</v>
      </c>
      <c r="HH9402" s="73">
        <f t="shared" si="6159"/>
        <v>279.47000000000003</v>
      </c>
      <c r="HI9402" s="73">
        <f t="shared" si="6159"/>
        <v>279.47000000000003</v>
      </c>
      <c r="HJ9402" s="73">
        <f t="shared" si="6159"/>
        <v>279.47000000000003</v>
      </c>
      <c r="HK9402" s="73">
        <f t="shared" si="6159"/>
        <v>279.47000000000003</v>
      </c>
      <c r="HL9402" s="73">
        <f t="shared" si="6159"/>
        <v>279.47000000000003</v>
      </c>
      <c r="HM9402" s="73">
        <f t="shared" si="6159"/>
        <v>279.47000000000003</v>
      </c>
      <c r="HN9402" s="73">
        <f t="shared" si="6159"/>
        <v>279.47000000000003</v>
      </c>
      <c r="HO9402" s="73">
        <f t="shared" si="6159"/>
        <v>279.47000000000003</v>
      </c>
      <c r="HP9402" s="73">
        <f t="shared" si="6159"/>
        <v>279.47000000000003</v>
      </c>
      <c r="HQ9402" s="73">
        <f t="shared" si="6159"/>
        <v>279.47000000000003</v>
      </c>
      <c r="HR9402" s="73">
        <f t="shared" si="6159"/>
        <v>279.47000000000003</v>
      </c>
      <c r="HS9402" s="73">
        <f t="shared" si="6159"/>
        <v>279.47000000000003</v>
      </c>
      <c r="HT9402" s="73">
        <f t="shared" si="6159"/>
        <v>279.47000000000003</v>
      </c>
      <c r="HU9402" s="73">
        <f t="shared" si="6159"/>
        <v>279.47000000000003</v>
      </c>
      <c r="HV9402" s="73">
        <f t="shared" si="6159"/>
        <v>279.47000000000003</v>
      </c>
      <c r="HW9402" s="73">
        <f t="shared" si="6159"/>
        <v>279.47000000000003</v>
      </c>
      <c r="HX9402" s="73">
        <f t="shared" si="6159"/>
        <v>279.47000000000003</v>
      </c>
      <c r="HY9402" s="73">
        <f t="shared" si="6159"/>
        <v>279.47000000000003</v>
      </c>
      <c r="HZ9402" s="73">
        <f t="shared" si="6159"/>
        <v>279.47000000000003</v>
      </c>
      <c r="IA9402" s="73">
        <f t="shared" si="6159"/>
        <v>279.47000000000003</v>
      </c>
      <c r="IB9402" s="73">
        <f t="shared" si="6159"/>
        <v>279.47000000000003</v>
      </c>
      <c r="IC9402" s="73">
        <f t="shared" si="6159"/>
        <v>279.47000000000003</v>
      </c>
      <c r="ID9402" s="73">
        <f t="shared" si="6159"/>
        <v>279.47000000000003</v>
      </c>
      <c r="IE9402" s="73">
        <f t="shared" si="6159"/>
        <v>279.47000000000003</v>
      </c>
      <c r="IF9402" s="73">
        <f t="shared" si="6159"/>
        <v>279.47000000000003</v>
      </c>
      <c r="IG9402" s="73">
        <f t="shared" si="6159"/>
        <v>279.47000000000003</v>
      </c>
      <c r="IH9402" s="73">
        <f t="shared" si="6159"/>
        <v>279.47000000000003</v>
      </c>
      <c r="II9402" s="73">
        <f t="shared" si="6159"/>
        <v>279.47000000000003</v>
      </c>
      <c r="IJ9402" s="73">
        <f t="shared" si="6159"/>
        <v>279.47000000000003</v>
      </c>
      <c r="IK9402" s="73">
        <f t="shared" si="6159"/>
        <v>279.47000000000003</v>
      </c>
      <c r="IL9402" s="73">
        <f t="shared" si="6159"/>
        <v>279.47000000000003</v>
      </c>
      <c r="IM9402" s="73">
        <f t="shared" si="6159"/>
        <v>279.47000000000003</v>
      </c>
      <c r="IN9402" s="73">
        <f t="shared" si="6159"/>
        <v>279.47000000000003</v>
      </c>
      <c r="IO9402" s="73">
        <f t="shared" si="6159"/>
        <v>279.47000000000003</v>
      </c>
      <c r="IP9402" s="73">
        <f t="shared" si="6159"/>
        <v>279.47000000000003</v>
      </c>
      <c r="IQ9402" s="73">
        <f t="shared" si="6159"/>
        <v>279.47000000000003</v>
      </c>
      <c r="IR9402" s="73">
        <f t="shared" si="6159"/>
        <v>279.47000000000003</v>
      </c>
      <c r="IS9402" s="73">
        <f t="shared" si="6159"/>
        <v>279.47000000000003</v>
      </c>
      <c r="IT9402" s="73">
        <f t="shared" si="6159"/>
        <v>279.47000000000003</v>
      </c>
      <c r="IU9402" s="73">
        <f t="shared" si="6159"/>
        <v>279.47000000000003</v>
      </c>
      <c r="IV9402" s="73">
        <f t="shared" si="6159"/>
        <v>279.47000000000003</v>
      </c>
      <c r="IW9402" s="73">
        <f t="shared" si="6159"/>
        <v>279.47000000000003</v>
      </c>
      <c r="IX9402" s="73">
        <f t="shared" si="6159"/>
        <v>279.47000000000003</v>
      </c>
      <c r="IY9402" s="73">
        <f t="shared" si="6159"/>
        <v>279.47000000000003</v>
      </c>
      <c r="IZ9402" s="73">
        <f t="shared" si="6159"/>
        <v>279.47000000000003</v>
      </c>
      <c r="JA9402" s="73">
        <f t="shared" si="6159"/>
        <v>279.47000000000003</v>
      </c>
      <c r="JB9402" s="73">
        <f t="shared" ref="JB9402:KG9402" si="6160">(JA9402+$F$9100*$F$9102*($F$55/$F$9101*JA9401+$F$55/$F$9101*JA9403))/(1+$F$9100*$F$9102*($F$55/$F$9101+$F$55/$F$9101))</f>
        <v>279.47000000000003</v>
      </c>
      <c r="JC9402" s="73">
        <f t="shared" si="6160"/>
        <v>279.47000000000003</v>
      </c>
      <c r="JD9402" s="73">
        <f t="shared" si="6160"/>
        <v>279.47000000000003</v>
      </c>
      <c r="JE9402" s="73">
        <f t="shared" si="6160"/>
        <v>279.47000000000003</v>
      </c>
      <c r="JF9402" s="73">
        <f t="shared" si="6160"/>
        <v>279.47000000000003</v>
      </c>
      <c r="JG9402" s="73">
        <f t="shared" si="6160"/>
        <v>279.47000000000003</v>
      </c>
      <c r="JH9402" s="73">
        <f t="shared" si="6160"/>
        <v>279.47000000000003</v>
      </c>
      <c r="JI9402" s="73">
        <f t="shared" si="6160"/>
        <v>279.47000000000003</v>
      </c>
      <c r="JJ9402" s="73">
        <f t="shared" si="6160"/>
        <v>279.47000000000003</v>
      </c>
      <c r="JK9402" s="73">
        <f t="shared" si="6160"/>
        <v>279.47000000000003</v>
      </c>
      <c r="JL9402" s="73">
        <f t="shared" si="6160"/>
        <v>279.47000000000003</v>
      </c>
      <c r="JM9402" s="73">
        <f t="shared" si="6160"/>
        <v>279.47000000000003</v>
      </c>
      <c r="JN9402" s="73">
        <f t="shared" si="6160"/>
        <v>279.47000000000003</v>
      </c>
      <c r="JO9402" s="73">
        <f t="shared" si="6160"/>
        <v>279.47000000000003</v>
      </c>
      <c r="JP9402" s="73">
        <f t="shared" si="6160"/>
        <v>279.47000000000003</v>
      </c>
      <c r="JQ9402" s="73">
        <f t="shared" si="6160"/>
        <v>279.47000000000003</v>
      </c>
      <c r="JR9402" s="73">
        <f t="shared" si="6160"/>
        <v>279.47000000000003</v>
      </c>
      <c r="JS9402" s="73">
        <f t="shared" si="6160"/>
        <v>279.47000000000003</v>
      </c>
      <c r="JT9402" s="73">
        <f t="shared" si="6160"/>
        <v>279.47000000000003</v>
      </c>
      <c r="JU9402" s="73">
        <f t="shared" si="6160"/>
        <v>279.47000000000003</v>
      </c>
      <c r="JV9402" s="73">
        <f t="shared" si="6160"/>
        <v>279.47000000000003</v>
      </c>
      <c r="JW9402" s="73">
        <f t="shared" si="6160"/>
        <v>279.47000000000003</v>
      </c>
      <c r="JX9402" s="73">
        <f t="shared" si="6160"/>
        <v>279.47000000000003</v>
      </c>
      <c r="JY9402" s="73">
        <f t="shared" si="6160"/>
        <v>279.47000000000003</v>
      </c>
      <c r="JZ9402" s="73">
        <f t="shared" si="6160"/>
        <v>279.47000000000003</v>
      </c>
      <c r="KA9402" s="73">
        <f t="shared" si="6160"/>
        <v>279.47000000000003</v>
      </c>
      <c r="KB9402" s="73">
        <f t="shared" si="6160"/>
        <v>279.47000000000003</v>
      </c>
      <c r="KC9402" s="73">
        <f t="shared" si="6160"/>
        <v>279.47000000000003</v>
      </c>
      <c r="KD9402" s="73">
        <f t="shared" si="6160"/>
        <v>279.47000000000003</v>
      </c>
      <c r="KE9402" s="73">
        <f t="shared" si="6160"/>
        <v>279.47000000000003</v>
      </c>
      <c r="KF9402" s="73">
        <f t="shared" si="6160"/>
        <v>279.47000000000003</v>
      </c>
      <c r="KG9402" s="73">
        <f t="shared" si="6160"/>
        <v>279.47000000000003</v>
      </c>
      <c r="KH9402">
        <v>279.47000000000003</v>
      </c>
      <c r="KL9402" s="84"/>
      <c r="KP9402" s="84"/>
      <c r="KS9402" s="74"/>
      <c r="KT9402" s="74"/>
      <c r="KU9402" s="16"/>
      <c r="KV9402" s="72"/>
      <c r="KW9402" s="72"/>
      <c r="KX9402" s="16"/>
      <c r="KZ9402" s="16"/>
      <c r="LA9402" s="16"/>
      <c r="LB9402" s="74"/>
      <c r="LC9402" s="74"/>
    </row>
    <row r="9403" spans="2:315" x14ac:dyDescent="0.35">
      <c r="B9403">
        <v>297</v>
      </c>
      <c r="C9403">
        <f t="shared" si="6110"/>
        <v>2.9649999999999999</v>
      </c>
      <c r="E9403" s="92">
        <v>279.47000000000003</v>
      </c>
      <c r="F9403" s="73">
        <f t="shared" ref="F9403:BQ9403" si="6161">(E9403+$F$9100*$F$9102*($F$55/$F$9101*E9402+$F$55/$F$9101*E9404))/(1+$F$9100*$F$9102*($F$55/$F$9101+$F$55/$F$9101))</f>
        <v>279.47000000000003</v>
      </c>
      <c r="G9403" s="73">
        <f t="shared" si="6161"/>
        <v>279.47000000000003</v>
      </c>
      <c r="H9403" s="73">
        <f t="shared" si="6161"/>
        <v>279.47000000000003</v>
      </c>
      <c r="I9403" s="73">
        <f t="shared" si="6161"/>
        <v>279.47000000000003</v>
      </c>
      <c r="J9403" s="73">
        <f t="shared" si="6161"/>
        <v>279.47000000000003</v>
      </c>
      <c r="K9403" s="73">
        <f t="shared" si="6161"/>
        <v>279.47000000000003</v>
      </c>
      <c r="L9403" s="73">
        <f t="shared" si="6161"/>
        <v>279.47000000000003</v>
      </c>
      <c r="M9403" s="73">
        <f t="shared" si="6161"/>
        <v>279.47000000000003</v>
      </c>
      <c r="N9403" s="73">
        <f t="shared" si="6161"/>
        <v>279.47000000000003</v>
      </c>
      <c r="O9403" s="73">
        <f t="shared" si="6161"/>
        <v>279.47000000000003</v>
      </c>
      <c r="P9403" s="73">
        <f t="shared" si="6161"/>
        <v>279.47000000000003</v>
      </c>
      <c r="Q9403" s="73">
        <f t="shared" si="6161"/>
        <v>279.47000000000003</v>
      </c>
      <c r="R9403" s="73">
        <f t="shared" si="6161"/>
        <v>279.47000000000003</v>
      </c>
      <c r="S9403" s="73">
        <f t="shared" si="6161"/>
        <v>279.47000000000003</v>
      </c>
      <c r="T9403" s="73">
        <f t="shared" si="6161"/>
        <v>279.47000000000003</v>
      </c>
      <c r="U9403" s="73">
        <f t="shared" si="6161"/>
        <v>279.47000000000003</v>
      </c>
      <c r="V9403" s="73">
        <f t="shared" si="6161"/>
        <v>279.47000000000003</v>
      </c>
      <c r="W9403" s="73">
        <f t="shared" si="6161"/>
        <v>279.47000000000003</v>
      </c>
      <c r="X9403" s="73">
        <f t="shared" si="6161"/>
        <v>279.47000000000003</v>
      </c>
      <c r="Y9403" s="73">
        <f t="shared" si="6161"/>
        <v>279.47000000000003</v>
      </c>
      <c r="Z9403" s="73">
        <f t="shared" si="6161"/>
        <v>279.47000000000003</v>
      </c>
      <c r="AA9403" s="73">
        <f t="shared" si="6161"/>
        <v>279.47000000000003</v>
      </c>
      <c r="AB9403" s="73">
        <f t="shared" si="6161"/>
        <v>279.47000000000003</v>
      </c>
      <c r="AC9403" s="73">
        <f t="shared" si="6161"/>
        <v>279.47000000000003</v>
      </c>
      <c r="AD9403" s="73">
        <f t="shared" si="6161"/>
        <v>279.47000000000003</v>
      </c>
      <c r="AE9403" s="73">
        <f t="shared" si="6161"/>
        <v>279.47000000000003</v>
      </c>
      <c r="AF9403" s="73">
        <f t="shared" si="6161"/>
        <v>279.47000000000003</v>
      </c>
      <c r="AG9403" s="73">
        <f t="shared" si="6161"/>
        <v>279.47000000000003</v>
      </c>
      <c r="AH9403" s="73">
        <f t="shared" si="6161"/>
        <v>279.47000000000003</v>
      </c>
      <c r="AI9403" s="73">
        <f t="shared" si="6161"/>
        <v>279.47000000000003</v>
      </c>
      <c r="AJ9403" s="73">
        <f t="shared" si="6161"/>
        <v>279.47000000000003</v>
      </c>
      <c r="AK9403" s="73">
        <f t="shared" si="6161"/>
        <v>279.47000000000003</v>
      </c>
      <c r="AL9403" s="73">
        <f t="shared" si="6161"/>
        <v>279.47000000000003</v>
      </c>
      <c r="AM9403" s="73">
        <f t="shared" si="6161"/>
        <v>279.47000000000003</v>
      </c>
      <c r="AN9403" s="73">
        <f t="shared" si="6161"/>
        <v>279.47000000000003</v>
      </c>
      <c r="AO9403" s="73">
        <f t="shared" si="6161"/>
        <v>279.47000000000003</v>
      </c>
      <c r="AP9403" s="73">
        <f t="shared" si="6161"/>
        <v>279.47000000000003</v>
      </c>
      <c r="AQ9403" s="73">
        <f t="shared" si="6161"/>
        <v>279.47000000000003</v>
      </c>
      <c r="AR9403" s="73">
        <f t="shared" si="6161"/>
        <v>279.47000000000003</v>
      </c>
      <c r="AS9403" s="73">
        <f t="shared" si="6161"/>
        <v>279.47000000000003</v>
      </c>
      <c r="AT9403" s="73">
        <f t="shared" si="6161"/>
        <v>279.47000000000003</v>
      </c>
      <c r="AU9403" s="73">
        <f t="shared" si="6161"/>
        <v>279.47000000000003</v>
      </c>
      <c r="AV9403" s="73">
        <f t="shared" si="6161"/>
        <v>279.47000000000003</v>
      </c>
      <c r="AW9403" s="73">
        <f t="shared" si="6161"/>
        <v>279.47000000000003</v>
      </c>
      <c r="AX9403" s="73">
        <f t="shared" si="6161"/>
        <v>279.47000000000003</v>
      </c>
      <c r="AY9403" s="73">
        <f t="shared" si="6161"/>
        <v>279.47000000000003</v>
      </c>
      <c r="AZ9403" s="73">
        <f t="shared" si="6161"/>
        <v>279.47000000000003</v>
      </c>
      <c r="BA9403" s="73">
        <f t="shared" si="6161"/>
        <v>279.47000000000003</v>
      </c>
      <c r="BB9403" s="73">
        <f t="shared" si="6161"/>
        <v>279.47000000000003</v>
      </c>
      <c r="BC9403" s="73">
        <f t="shared" si="6161"/>
        <v>279.47000000000003</v>
      </c>
      <c r="BD9403" s="73">
        <f t="shared" si="6161"/>
        <v>279.47000000000003</v>
      </c>
      <c r="BE9403" s="73">
        <f t="shared" si="6161"/>
        <v>279.47000000000003</v>
      </c>
      <c r="BF9403" s="73">
        <f t="shared" si="6161"/>
        <v>279.47000000000003</v>
      </c>
      <c r="BG9403" s="73">
        <f t="shared" si="6161"/>
        <v>279.47000000000003</v>
      </c>
      <c r="BH9403" s="73">
        <f t="shared" si="6161"/>
        <v>279.47000000000003</v>
      </c>
      <c r="BI9403" s="73">
        <f t="shared" si="6161"/>
        <v>279.47000000000003</v>
      </c>
      <c r="BJ9403" s="73">
        <f t="shared" si="6161"/>
        <v>279.47000000000003</v>
      </c>
      <c r="BK9403" s="73">
        <f t="shared" si="6161"/>
        <v>279.47000000000003</v>
      </c>
      <c r="BL9403" s="73">
        <f t="shared" si="6161"/>
        <v>279.47000000000003</v>
      </c>
      <c r="BM9403" s="73">
        <f t="shared" si="6161"/>
        <v>279.47000000000003</v>
      </c>
      <c r="BN9403" s="73">
        <f t="shared" si="6161"/>
        <v>279.47000000000003</v>
      </c>
      <c r="BO9403" s="73">
        <f t="shared" si="6161"/>
        <v>279.47000000000003</v>
      </c>
      <c r="BP9403" s="73">
        <f t="shared" si="6161"/>
        <v>279.47000000000003</v>
      </c>
      <c r="BQ9403" s="73">
        <f t="shared" si="6161"/>
        <v>279.47000000000003</v>
      </c>
      <c r="BR9403" s="73">
        <f t="shared" ref="BR9403:EC9403" si="6162">(BQ9403+$F$9100*$F$9102*($F$55/$F$9101*BQ9402+$F$55/$F$9101*BQ9404))/(1+$F$9100*$F$9102*($F$55/$F$9101+$F$55/$F$9101))</f>
        <v>279.47000000000003</v>
      </c>
      <c r="BS9403" s="73">
        <f t="shared" si="6162"/>
        <v>279.47000000000003</v>
      </c>
      <c r="BT9403" s="73">
        <f t="shared" si="6162"/>
        <v>279.47000000000003</v>
      </c>
      <c r="BU9403" s="73">
        <f t="shared" si="6162"/>
        <v>279.47000000000003</v>
      </c>
      <c r="BV9403" s="73">
        <f t="shared" si="6162"/>
        <v>279.47000000000003</v>
      </c>
      <c r="BW9403" s="73">
        <f t="shared" si="6162"/>
        <v>279.47000000000003</v>
      </c>
      <c r="BX9403" s="73">
        <f t="shared" si="6162"/>
        <v>279.47000000000003</v>
      </c>
      <c r="BY9403" s="73">
        <f t="shared" si="6162"/>
        <v>279.47000000000003</v>
      </c>
      <c r="BZ9403" s="73">
        <f t="shared" si="6162"/>
        <v>279.47000000000003</v>
      </c>
      <c r="CA9403" s="73">
        <f t="shared" si="6162"/>
        <v>279.47000000000003</v>
      </c>
      <c r="CB9403" s="73">
        <f t="shared" si="6162"/>
        <v>279.47000000000003</v>
      </c>
      <c r="CC9403" s="73">
        <f t="shared" si="6162"/>
        <v>279.47000000000003</v>
      </c>
      <c r="CD9403" s="73">
        <f t="shared" si="6162"/>
        <v>279.47000000000003</v>
      </c>
      <c r="CE9403" s="73">
        <f t="shared" si="6162"/>
        <v>279.47000000000003</v>
      </c>
      <c r="CF9403" s="73">
        <f t="shared" si="6162"/>
        <v>279.47000000000003</v>
      </c>
      <c r="CG9403" s="73">
        <f t="shared" si="6162"/>
        <v>279.47000000000003</v>
      </c>
      <c r="CH9403" s="73">
        <f t="shared" si="6162"/>
        <v>279.47000000000003</v>
      </c>
      <c r="CI9403" s="73">
        <f t="shared" si="6162"/>
        <v>279.47000000000003</v>
      </c>
      <c r="CJ9403" s="73">
        <f t="shared" si="6162"/>
        <v>279.47000000000003</v>
      </c>
      <c r="CK9403" s="73">
        <f t="shared" si="6162"/>
        <v>279.47000000000003</v>
      </c>
      <c r="CL9403" s="73">
        <f t="shared" si="6162"/>
        <v>279.47000000000003</v>
      </c>
      <c r="CM9403" s="73">
        <f t="shared" si="6162"/>
        <v>279.47000000000003</v>
      </c>
      <c r="CN9403" s="73">
        <f t="shared" si="6162"/>
        <v>279.47000000000003</v>
      </c>
      <c r="CO9403" s="73">
        <f t="shared" si="6162"/>
        <v>279.47000000000003</v>
      </c>
      <c r="CP9403" s="73">
        <f t="shared" si="6162"/>
        <v>279.47000000000003</v>
      </c>
      <c r="CQ9403" s="73">
        <f t="shared" si="6162"/>
        <v>279.47000000000003</v>
      </c>
      <c r="CR9403" s="73">
        <f t="shared" si="6162"/>
        <v>279.47000000000003</v>
      </c>
      <c r="CS9403" s="73">
        <f t="shared" si="6162"/>
        <v>279.47000000000003</v>
      </c>
      <c r="CT9403" s="73">
        <f t="shared" si="6162"/>
        <v>279.47000000000003</v>
      </c>
      <c r="CU9403" s="73">
        <f t="shared" si="6162"/>
        <v>279.47000000000003</v>
      </c>
      <c r="CV9403" s="73">
        <f t="shared" si="6162"/>
        <v>279.47000000000003</v>
      </c>
      <c r="CW9403" s="73">
        <f t="shared" si="6162"/>
        <v>279.47000000000003</v>
      </c>
      <c r="CX9403" s="73">
        <f t="shared" si="6162"/>
        <v>279.47000000000003</v>
      </c>
      <c r="CY9403" s="73">
        <f t="shared" si="6162"/>
        <v>279.47000000000003</v>
      </c>
      <c r="CZ9403" s="73">
        <f t="shared" si="6162"/>
        <v>279.47000000000003</v>
      </c>
      <c r="DA9403" s="73">
        <f t="shared" si="6162"/>
        <v>279.47000000000003</v>
      </c>
      <c r="DB9403" s="73">
        <f t="shared" si="6162"/>
        <v>279.47000000000003</v>
      </c>
      <c r="DC9403" s="73">
        <f t="shared" si="6162"/>
        <v>279.47000000000003</v>
      </c>
      <c r="DD9403" s="73">
        <f t="shared" si="6162"/>
        <v>279.47000000000003</v>
      </c>
      <c r="DE9403" s="73">
        <f t="shared" si="6162"/>
        <v>279.47000000000003</v>
      </c>
      <c r="DF9403" s="73">
        <f t="shared" si="6162"/>
        <v>279.47000000000003</v>
      </c>
      <c r="DG9403" s="73">
        <f t="shared" si="6162"/>
        <v>279.47000000000003</v>
      </c>
      <c r="DH9403" s="73">
        <f t="shared" si="6162"/>
        <v>279.47000000000003</v>
      </c>
      <c r="DI9403" s="73">
        <f t="shared" si="6162"/>
        <v>279.47000000000003</v>
      </c>
      <c r="DJ9403" s="73">
        <f t="shared" si="6162"/>
        <v>279.47000000000003</v>
      </c>
      <c r="DK9403" s="73">
        <f t="shared" si="6162"/>
        <v>279.47000000000003</v>
      </c>
      <c r="DL9403" s="73">
        <f t="shared" si="6162"/>
        <v>279.47000000000003</v>
      </c>
      <c r="DM9403" s="73">
        <f t="shared" si="6162"/>
        <v>279.47000000000003</v>
      </c>
      <c r="DN9403" s="73">
        <f t="shared" si="6162"/>
        <v>279.47000000000003</v>
      </c>
      <c r="DO9403" s="73">
        <f t="shared" si="6162"/>
        <v>279.47000000000003</v>
      </c>
      <c r="DP9403" s="73">
        <f t="shared" si="6162"/>
        <v>279.47000000000003</v>
      </c>
      <c r="DQ9403" s="73">
        <f t="shared" si="6162"/>
        <v>279.47000000000003</v>
      </c>
      <c r="DR9403" s="73">
        <f t="shared" si="6162"/>
        <v>279.47000000000003</v>
      </c>
      <c r="DS9403" s="73">
        <f t="shared" si="6162"/>
        <v>279.47000000000003</v>
      </c>
      <c r="DT9403" s="73">
        <f t="shared" si="6162"/>
        <v>279.47000000000003</v>
      </c>
      <c r="DU9403" s="73">
        <f t="shared" si="6162"/>
        <v>279.47000000000003</v>
      </c>
      <c r="DV9403" s="73">
        <f t="shared" si="6162"/>
        <v>279.47000000000003</v>
      </c>
      <c r="DW9403" s="73">
        <f t="shared" si="6162"/>
        <v>279.47000000000003</v>
      </c>
      <c r="DX9403" s="73">
        <f t="shared" si="6162"/>
        <v>279.47000000000003</v>
      </c>
      <c r="DY9403" s="73">
        <f t="shared" si="6162"/>
        <v>279.47000000000003</v>
      </c>
      <c r="DZ9403" s="73">
        <f t="shared" si="6162"/>
        <v>279.47000000000003</v>
      </c>
      <c r="EA9403" s="73">
        <f t="shared" si="6162"/>
        <v>279.47000000000003</v>
      </c>
      <c r="EB9403" s="73">
        <f t="shared" si="6162"/>
        <v>279.47000000000003</v>
      </c>
      <c r="EC9403" s="73">
        <f t="shared" si="6162"/>
        <v>279.47000000000003</v>
      </c>
      <c r="ED9403" s="73">
        <f t="shared" ref="ED9403:GO9403" si="6163">(EC9403+$F$9100*$F$9102*($F$55/$F$9101*EC9402+$F$55/$F$9101*EC9404))/(1+$F$9100*$F$9102*($F$55/$F$9101+$F$55/$F$9101))</f>
        <v>279.47000000000003</v>
      </c>
      <c r="EE9403" s="73">
        <f t="shared" si="6163"/>
        <v>279.47000000000003</v>
      </c>
      <c r="EF9403" s="73">
        <f t="shared" si="6163"/>
        <v>279.47000000000003</v>
      </c>
      <c r="EG9403" s="73">
        <f t="shared" si="6163"/>
        <v>279.47000000000003</v>
      </c>
      <c r="EH9403" s="73">
        <f t="shared" si="6163"/>
        <v>279.47000000000003</v>
      </c>
      <c r="EI9403" s="73">
        <f t="shared" si="6163"/>
        <v>279.47000000000003</v>
      </c>
      <c r="EJ9403" s="73">
        <f t="shared" si="6163"/>
        <v>279.47000000000003</v>
      </c>
      <c r="EK9403" s="73">
        <f t="shared" si="6163"/>
        <v>279.47000000000003</v>
      </c>
      <c r="EL9403" s="73">
        <f t="shared" si="6163"/>
        <v>279.47000000000003</v>
      </c>
      <c r="EM9403" s="73">
        <f t="shared" si="6163"/>
        <v>279.47000000000003</v>
      </c>
      <c r="EN9403" s="73">
        <f t="shared" si="6163"/>
        <v>279.47000000000003</v>
      </c>
      <c r="EO9403" s="73">
        <f t="shared" si="6163"/>
        <v>279.47000000000003</v>
      </c>
      <c r="EP9403" s="73">
        <f t="shared" si="6163"/>
        <v>279.47000000000003</v>
      </c>
      <c r="EQ9403" s="73">
        <f t="shared" si="6163"/>
        <v>279.47000000000003</v>
      </c>
      <c r="ER9403" s="73">
        <f t="shared" si="6163"/>
        <v>279.47000000000003</v>
      </c>
      <c r="ES9403" s="73">
        <f t="shared" si="6163"/>
        <v>279.47000000000003</v>
      </c>
      <c r="ET9403" s="73">
        <f t="shared" si="6163"/>
        <v>279.47000000000003</v>
      </c>
      <c r="EU9403" s="73">
        <f t="shared" si="6163"/>
        <v>279.47000000000003</v>
      </c>
      <c r="EV9403" s="73">
        <f t="shared" si="6163"/>
        <v>279.47000000000003</v>
      </c>
      <c r="EW9403" s="73">
        <f t="shared" si="6163"/>
        <v>279.47000000000003</v>
      </c>
      <c r="EX9403" s="73">
        <f t="shared" si="6163"/>
        <v>279.47000000000003</v>
      </c>
      <c r="EY9403" s="73">
        <f t="shared" si="6163"/>
        <v>279.47000000000003</v>
      </c>
      <c r="EZ9403" s="73">
        <f t="shared" si="6163"/>
        <v>279.47000000000003</v>
      </c>
      <c r="FA9403" s="73">
        <f t="shared" si="6163"/>
        <v>279.47000000000003</v>
      </c>
      <c r="FB9403" s="73">
        <f t="shared" si="6163"/>
        <v>279.47000000000003</v>
      </c>
      <c r="FC9403" s="73">
        <f t="shared" si="6163"/>
        <v>279.47000000000003</v>
      </c>
      <c r="FD9403" s="73">
        <f t="shared" si="6163"/>
        <v>279.47000000000003</v>
      </c>
      <c r="FE9403" s="73">
        <f t="shared" si="6163"/>
        <v>279.47000000000003</v>
      </c>
      <c r="FF9403" s="73">
        <f t="shared" si="6163"/>
        <v>279.47000000000003</v>
      </c>
      <c r="FG9403" s="73">
        <f t="shared" si="6163"/>
        <v>279.47000000000003</v>
      </c>
      <c r="FH9403" s="73">
        <f t="shared" si="6163"/>
        <v>279.47000000000003</v>
      </c>
      <c r="FI9403" s="73">
        <f t="shared" si="6163"/>
        <v>279.47000000000003</v>
      </c>
      <c r="FJ9403" s="73">
        <f t="shared" si="6163"/>
        <v>279.47000000000003</v>
      </c>
      <c r="FK9403" s="73">
        <f t="shared" si="6163"/>
        <v>279.47000000000003</v>
      </c>
      <c r="FL9403" s="73">
        <f t="shared" si="6163"/>
        <v>279.47000000000003</v>
      </c>
      <c r="FM9403" s="73">
        <f t="shared" si="6163"/>
        <v>279.47000000000003</v>
      </c>
      <c r="FN9403" s="73">
        <f t="shared" si="6163"/>
        <v>279.47000000000003</v>
      </c>
      <c r="FO9403" s="73">
        <f t="shared" si="6163"/>
        <v>279.47000000000003</v>
      </c>
      <c r="FP9403" s="73">
        <f t="shared" si="6163"/>
        <v>279.47000000000003</v>
      </c>
      <c r="FQ9403" s="73">
        <f t="shared" si="6163"/>
        <v>279.47000000000003</v>
      </c>
      <c r="FR9403" s="73">
        <f t="shared" si="6163"/>
        <v>279.47000000000003</v>
      </c>
      <c r="FS9403" s="73">
        <f t="shared" si="6163"/>
        <v>279.47000000000003</v>
      </c>
      <c r="FT9403" s="73">
        <f t="shared" si="6163"/>
        <v>279.47000000000003</v>
      </c>
      <c r="FU9403" s="73">
        <f t="shared" si="6163"/>
        <v>279.47000000000003</v>
      </c>
      <c r="FV9403" s="73">
        <f t="shared" si="6163"/>
        <v>279.47000000000003</v>
      </c>
      <c r="FW9403" s="73">
        <f t="shared" si="6163"/>
        <v>279.47000000000003</v>
      </c>
      <c r="FX9403" s="73">
        <f t="shared" si="6163"/>
        <v>279.47000000000003</v>
      </c>
      <c r="FY9403" s="73">
        <f t="shared" si="6163"/>
        <v>279.47000000000003</v>
      </c>
      <c r="FZ9403" s="73">
        <f t="shared" si="6163"/>
        <v>279.47000000000003</v>
      </c>
      <c r="GA9403" s="73">
        <f t="shared" si="6163"/>
        <v>279.47000000000003</v>
      </c>
      <c r="GB9403" s="73">
        <f t="shared" si="6163"/>
        <v>279.47000000000003</v>
      </c>
      <c r="GC9403" s="73">
        <f t="shared" si="6163"/>
        <v>279.47000000000003</v>
      </c>
      <c r="GD9403" s="73">
        <f t="shared" si="6163"/>
        <v>279.47000000000003</v>
      </c>
      <c r="GE9403" s="73">
        <f t="shared" si="6163"/>
        <v>279.47000000000003</v>
      </c>
      <c r="GF9403" s="73">
        <f t="shared" si="6163"/>
        <v>279.47000000000003</v>
      </c>
      <c r="GG9403" s="73">
        <f t="shared" si="6163"/>
        <v>279.47000000000003</v>
      </c>
      <c r="GH9403" s="73">
        <f t="shared" si="6163"/>
        <v>279.47000000000003</v>
      </c>
      <c r="GI9403" s="73">
        <f t="shared" si="6163"/>
        <v>279.47000000000003</v>
      </c>
      <c r="GJ9403" s="73">
        <f t="shared" si="6163"/>
        <v>279.47000000000003</v>
      </c>
      <c r="GK9403" s="73">
        <f t="shared" si="6163"/>
        <v>279.47000000000003</v>
      </c>
      <c r="GL9403" s="73">
        <f t="shared" si="6163"/>
        <v>279.47000000000003</v>
      </c>
      <c r="GM9403" s="73">
        <f t="shared" si="6163"/>
        <v>279.47000000000003</v>
      </c>
      <c r="GN9403" s="73">
        <f t="shared" si="6163"/>
        <v>279.47000000000003</v>
      </c>
      <c r="GO9403" s="73">
        <f t="shared" si="6163"/>
        <v>279.47000000000003</v>
      </c>
      <c r="GP9403" s="73">
        <f t="shared" ref="GP9403:JA9403" si="6164">(GO9403+$F$9100*$F$9102*($F$55/$F$9101*GO9402+$F$55/$F$9101*GO9404))/(1+$F$9100*$F$9102*($F$55/$F$9101+$F$55/$F$9101))</f>
        <v>279.47000000000003</v>
      </c>
      <c r="GQ9403" s="73">
        <f t="shared" si="6164"/>
        <v>279.47000000000003</v>
      </c>
      <c r="GR9403" s="73">
        <f t="shared" si="6164"/>
        <v>279.47000000000003</v>
      </c>
      <c r="GS9403" s="73">
        <f t="shared" si="6164"/>
        <v>279.47000000000003</v>
      </c>
      <c r="GT9403" s="73">
        <f t="shared" si="6164"/>
        <v>279.47000000000003</v>
      </c>
      <c r="GU9403" s="73">
        <f t="shared" si="6164"/>
        <v>279.47000000000003</v>
      </c>
      <c r="GV9403" s="73">
        <f t="shared" si="6164"/>
        <v>279.47000000000003</v>
      </c>
      <c r="GW9403" s="73">
        <f t="shared" si="6164"/>
        <v>279.47000000000003</v>
      </c>
      <c r="GX9403" s="73">
        <f t="shared" si="6164"/>
        <v>279.47000000000003</v>
      </c>
      <c r="GY9403" s="73">
        <f t="shared" si="6164"/>
        <v>279.47000000000003</v>
      </c>
      <c r="GZ9403" s="73">
        <f t="shared" si="6164"/>
        <v>279.47000000000003</v>
      </c>
      <c r="HA9403" s="73">
        <f t="shared" si="6164"/>
        <v>279.47000000000003</v>
      </c>
      <c r="HB9403" s="73">
        <f t="shared" si="6164"/>
        <v>279.47000000000003</v>
      </c>
      <c r="HC9403" s="73">
        <f t="shared" si="6164"/>
        <v>279.47000000000003</v>
      </c>
      <c r="HD9403" s="73">
        <f t="shared" si="6164"/>
        <v>279.47000000000003</v>
      </c>
      <c r="HE9403" s="73">
        <f t="shared" si="6164"/>
        <v>279.47000000000003</v>
      </c>
      <c r="HF9403" s="73">
        <f t="shared" si="6164"/>
        <v>279.47000000000003</v>
      </c>
      <c r="HG9403" s="73">
        <f t="shared" si="6164"/>
        <v>279.47000000000003</v>
      </c>
      <c r="HH9403" s="73">
        <f t="shared" si="6164"/>
        <v>279.47000000000003</v>
      </c>
      <c r="HI9403" s="73">
        <f t="shared" si="6164"/>
        <v>279.47000000000003</v>
      </c>
      <c r="HJ9403" s="73">
        <f t="shared" si="6164"/>
        <v>279.47000000000003</v>
      </c>
      <c r="HK9403" s="73">
        <f t="shared" si="6164"/>
        <v>279.47000000000003</v>
      </c>
      <c r="HL9403" s="73">
        <f t="shared" si="6164"/>
        <v>279.47000000000003</v>
      </c>
      <c r="HM9403" s="73">
        <f t="shared" si="6164"/>
        <v>279.47000000000003</v>
      </c>
      <c r="HN9403" s="73">
        <f t="shared" si="6164"/>
        <v>279.47000000000003</v>
      </c>
      <c r="HO9403" s="73">
        <f t="shared" si="6164"/>
        <v>279.47000000000003</v>
      </c>
      <c r="HP9403" s="73">
        <f t="shared" si="6164"/>
        <v>279.47000000000003</v>
      </c>
      <c r="HQ9403" s="73">
        <f t="shared" si="6164"/>
        <v>279.47000000000003</v>
      </c>
      <c r="HR9403" s="73">
        <f t="shared" si="6164"/>
        <v>279.47000000000003</v>
      </c>
      <c r="HS9403" s="73">
        <f t="shared" si="6164"/>
        <v>279.47000000000003</v>
      </c>
      <c r="HT9403" s="73">
        <f t="shared" si="6164"/>
        <v>279.47000000000003</v>
      </c>
      <c r="HU9403" s="73">
        <f t="shared" si="6164"/>
        <v>279.47000000000003</v>
      </c>
      <c r="HV9403" s="73">
        <f t="shared" si="6164"/>
        <v>279.47000000000003</v>
      </c>
      <c r="HW9403" s="73">
        <f t="shared" si="6164"/>
        <v>279.47000000000003</v>
      </c>
      <c r="HX9403" s="73">
        <f t="shared" si="6164"/>
        <v>279.47000000000003</v>
      </c>
      <c r="HY9403" s="73">
        <f t="shared" si="6164"/>
        <v>279.47000000000003</v>
      </c>
      <c r="HZ9403" s="73">
        <f t="shared" si="6164"/>
        <v>279.47000000000003</v>
      </c>
      <c r="IA9403" s="73">
        <f t="shared" si="6164"/>
        <v>279.47000000000003</v>
      </c>
      <c r="IB9403" s="73">
        <f t="shared" si="6164"/>
        <v>279.47000000000003</v>
      </c>
      <c r="IC9403" s="73">
        <f t="shared" si="6164"/>
        <v>279.47000000000003</v>
      </c>
      <c r="ID9403" s="73">
        <f t="shared" si="6164"/>
        <v>279.47000000000003</v>
      </c>
      <c r="IE9403" s="73">
        <f t="shared" si="6164"/>
        <v>279.47000000000003</v>
      </c>
      <c r="IF9403" s="73">
        <f t="shared" si="6164"/>
        <v>279.47000000000003</v>
      </c>
      <c r="IG9403" s="73">
        <f t="shared" si="6164"/>
        <v>279.47000000000003</v>
      </c>
      <c r="IH9403" s="73">
        <f t="shared" si="6164"/>
        <v>279.47000000000003</v>
      </c>
      <c r="II9403" s="73">
        <f t="shared" si="6164"/>
        <v>279.47000000000003</v>
      </c>
      <c r="IJ9403" s="73">
        <f t="shared" si="6164"/>
        <v>279.47000000000003</v>
      </c>
      <c r="IK9403" s="73">
        <f t="shared" si="6164"/>
        <v>279.47000000000003</v>
      </c>
      <c r="IL9403" s="73">
        <f t="shared" si="6164"/>
        <v>279.47000000000003</v>
      </c>
      <c r="IM9403" s="73">
        <f t="shared" si="6164"/>
        <v>279.47000000000003</v>
      </c>
      <c r="IN9403" s="73">
        <f t="shared" si="6164"/>
        <v>279.47000000000003</v>
      </c>
      <c r="IO9403" s="73">
        <f t="shared" si="6164"/>
        <v>279.47000000000003</v>
      </c>
      <c r="IP9403" s="73">
        <f t="shared" si="6164"/>
        <v>279.47000000000003</v>
      </c>
      <c r="IQ9403" s="73">
        <f t="shared" si="6164"/>
        <v>279.47000000000003</v>
      </c>
      <c r="IR9403" s="73">
        <f t="shared" si="6164"/>
        <v>279.47000000000003</v>
      </c>
      <c r="IS9403" s="73">
        <f t="shared" si="6164"/>
        <v>279.47000000000003</v>
      </c>
      <c r="IT9403" s="73">
        <f t="shared" si="6164"/>
        <v>279.47000000000003</v>
      </c>
      <c r="IU9403" s="73">
        <f t="shared" si="6164"/>
        <v>279.47000000000003</v>
      </c>
      <c r="IV9403" s="73">
        <f t="shared" si="6164"/>
        <v>279.47000000000003</v>
      </c>
      <c r="IW9403" s="73">
        <f t="shared" si="6164"/>
        <v>279.47000000000003</v>
      </c>
      <c r="IX9403" s="73">
        <f t="shared" si="6164"/>
        <v>279.47000000000003</v>
      </c>
      <c r="IY9403" s="73">
        <f t="shared" si="6164"/>
        <v>279.47000000000003</v>
      </c>
      <c r="IZ9403" s="73">
        <f t="shared" si="6164"/>
        <v>279.47000000000003</v>
      </c>
      <c r="JA9403" s="73">
        <f t="shared" si="6164"/>
        <v>279.47000000000003</v>
      </c>
      <c r="JB9403" s="73">
        <f t="shared" ref="JB9403:KG9403" si="6165">(JA9403+$F$9100*$F$9102*($F$55/$F$9101*JA9402+$F$55/$F$9101*JA9404))/(1+$F$9100*$F$9102*($F$55/$F$9101+$F$55/$F$9101))</f>
        <v>279.47000000000003</v>
      </c>
      <c r="JC9403" s="73">
        <f t="shared" si="6165"/>
        <v>279.47000000000003</v>
      </c>
      <c r="JD9403" s="73">
        <f t="shared" si="6165"/>
        <v>279.47000000000003</v>
      </c>
      <c r="JE9403" s="73">
        <f t="shared" si="6165"/>
        <v>279.47000000000003</v>
      </c>
      <c r="JF9403" s="73">
        <f t="shared" si="6165"/>
        <v>279.47000000000003</v>
      </c>
      <c r="JG9403" s="73">
        <f t="shared" si="6165"/>
        <v>279.47000000000003</v>
      </c>
      <c r="JH9403" s="73">
        <f t="shared" si="6165"/>
        <v>279.47000000000003</v>
      </c>
      <c r="JI9403" s="73">
        <f t="shared" si="6165"/>
        <v>279.47000000000003</v>
      </c>
      <c r="JJ9403" s="73">
        <f t="shared" si="6165"/>
        <v>279.47000000000003</v>
      </c>
      <c r="JK9403" s="73">
        <f t="shared" si="6165"/>
        <v>279.47000000000003</v>
      </c>
      <c r="JL9403" s="73">
        <f t="shared" si="6165"/>
        <v>279.47000000000003</v>
      </c>
      <c r="JM9403" s="73">
        <f t="shared" si="6165"/>
        <v>279.47000000000003</v>
      </c>
      <c r="JN9403" s="73">
        <f t="shared" si="6165"/>
        <v>279.47000000000003</v>
      </c>
      <c r="JO9403" s="73">
        <f t="shared" si="6165"/>
        <v>279.47000000000003</v>
      </c>
      <c r="JP9403" s="73">
        <f t="shared" si="6165"/>
        <v>279.47000000000003</v>
      </c>
      <c r="JQ9403" s="73">
        <f t="shared" si="6165"/>
        <v>279.47000000000003</v>
      </c>
      <c r="JR9403" s="73">
        <f t="shared" si="6165"/>
        <v>279.47000000000003</v>
      </c>
      <c r="JS9403" s="73">
        <f t="shared" si="6165"/>
        <v>279.47000000000003</v>
      </c>
      <c r="JT9403" s="73">
        <f t="shared" si="6165"/>
        <v>279.47000000000003</v>
      </c>
      <c r="JU9403" s="73">
        <f t="shared" si="6165"/>
        <v>279.47000000000003</v>
      </c>
      <c r="JV9403" s="73">
        <f t="shared" si="6165"/>
        <v>279.47000000000003</v>
      </c>
      <c r="JW9403" s="73">
        <f t="shared" si="6165"/>
        <v>279.47000000000003</v>
      </c>
      <c r="JX9403" s="73">
        <f t="shared" si="6165"/>
        <v>279.47000000000003</v>
      </c>
      <c r="JY9403" s="73">
        <f t="shared" si="6165"/>
        <v>279.47000000000003</v>
      </c>
      <c r="JZ9403" s="73">
        <f t="shared" si="6165"/>
        <v>279.47000000000003</v>
      </c>
      <c r="KA9403" s="73">
        <f t="shared" si="6165"/>
        <v>279.47000000000003</v>
      </c>
      <c r="KB9403" s="73">
        <f t="shared" si="6165"/>
        <v>279.47000000000003</v>
      </c>
      <c r="KC9403" s="73">
        <f t="shared" si="6165"/>
        <v>279.47000000000003</v>
      </c>
      <c r="KD9403" s="73">
        <f t="shared" si="6165"/>
        <v>279.47000000000003</v>
      </c>
      <c r="KE9403" s="73">
        <f t="shared" si="6165"/>
        <v>279.47000000000003</v>
      </c>
      <c r="KF9403" s="73">
        <f t="shared" si="6165"/>
        <v>279.47000000000003</v>
      </c>
      <c r="KG9403" s="73">
        <f t="shared" si="6165"/>
        <v>279.47000000000003</v>
      </c>
      <c r="KH9403">
        <v>279.47000000000003</v>
      </c>
      <c r="KL9403" s="84"/>
      <c r="KP9403" s="84"/>
      <c r="KS9403" s="74"/>
      <c r="KT9403" s="74"/>
      <c r="KU9403" s="16"/>
      <c r="KV9403" s="72"/>
      <c r="KW9403" s="72"/>
      <c r="KX9403" s="16"/>
      <c r="KZ9403" s="16"/>
      <c r="LA9403" s="16"/>
      <c r="LB9403" s="74"/>
      <c r="LC9403" s="74"/>
    </row>
    <row r="9404" spans="2:315" x14ac:dyDescent="0.35">
      <c r="B9404">
        <v>298</v>
      </c>
      <c r="C9404">
        <f t="shared" si="6110"/>
        <v>2.9750000000000001</v>
      </c>
      <c r="E9404" s="92">
        <v>279.47000000000003</v>
      </c>
      <c r="F9404" s="73">
        <f t="shared" ref="F9404:BQ9404" si="6166">(E9404+$F$9100*$F$9102*($F$55/$F$9101*E9403+$F$55/$F$9101*E9405))/(1+$F$9100*$F$9102*($F$55/$F$9101+$F$55/$F$9101))</f>
        <v>279.47000000000003</v>
      </c>
      <c r="G9404" s="73">
        <f t="shared" si="6166"/>
        <v>279.47000000000003</v>
      </c>
      <c r="H9404" s="73">
        <f t="shared" si="6166"/>
        <v>279.47000000000003</v>
      </c>
      <c r="I9404" s="73">
        <f t="shared" si="6166"/>
        <v>279.47000000000003</v>
      </c>
      <c r="J9404" s="73">
        <f t="shared" si="6166"/>
        <v>279.47000000000003</v>
      </c>
      <c r="K9404" s="73">
        <f t="shared" si="6166"/>
        <v>279.47000000000003</v>
      </c>
      <c r="L9404" s="73">
        <f t="shared" si="6166"/>
        <v>279.47000000000003</v>
      </c>
      <c r="M9404" s="73">
        <f t="shared" si="6166"/>
        <v>279.47000000000003</v>
      </c>
      <c r="N9404" s="73">
        <f t="shared" si="6166"/>
        <v>279.47000000000003</v>
      </c>
      <c r="O9404" s="73">
        <f t="shared" si="6166"/>
        <v>279.47000000000003</v>
      </c>
      <c r="P9404" s="73">
        <f t="shared" si="6166"/>
        <v>279.47000000000003</v>
      </c>
      <c r="Q9404" s="73">
        <f t="shared" si="6166"/>
        <v>279.47000000000003</v>
      </c>
      <c r="R9404" s="73">
        <f t="shared" si="6166"/>
        <v>279.47000000000003</v>
      </c>
      <c r="S9404" s="73">
        <f t="shared" si="6166"/>
        <v>279.47000000000003</v>
      </c>
      <c r="T9404" s="73">
        <f t="shared" si="6166"/>
        <v>279.47000000000003</v>
      </c>
      <c r="U9404" s="73">
        <f t="shared" si="6166"/>
        <v>279.47000000000003</v>
      </c>
      <c r="V9404" s="73">
        <f t="shared" si="6166"/>
        <v>279.47000000000003</v>
      </c>
      <c r="W9404" s="73">
        <f t="shared" si="6166"/>
        <v>279.47000000000003</v>
      </c>
      <c r="X9404" s="73">
        <f t="shared" si="6166"/>
        <v>279.47000000000003</v>
      </c>
      <c r="Y9404" s="73">
        <f t="shared" si="6166"/>
        <v>279.47000000000003</v>
      </c>
      <c r="Z9404" s="73">
        <f t="shared" si="6166"/>
        <v>279.47000000000003</v>
      </c>
      <c r="AA9404" s="73">
        <f t="shared" si="6166"/>
        <v>279.47000000000003</v>
      </c>
      <c r="AB9404" s="73">
        <f t="shared" si="6166"/>
        <v>279.47000000000003</v>
      </c>
      <c r="AC9404" s="73">
        <f t="shared" si="6166"/>
        <v>279.47000000000003</v>
      </c>
      <c r="AD9404" s="73">
        <f t="shared" si="6166"/>
        <v>279.47000000000003</v>
      </c>
      <c r="AE9404" s="73">
        <f t="shared" si="6166"/>
        <v>279.47000000000003</v>
      </c>
      <c r="AF9404" s="73">
        <f t="shared" si="6166"/>
        <v>279.47000000000003</v>
      </c>
      <c r="AG9404" s="73">
        <f t="shared" si="6166"/>
        <v>279.47000000000003</v>
      </c>
      <c r="AH9404" s="73">
        <f t="shared" si="6166"/>
        <v>279.47000000000003</v>
      </c>
      <c r="AI9404" s="73">
        <f t="shared" si="6166"/>
        <v>279.47000000000003</v>
      </c>
      <c r="AJ9404" s="73">
        <f t="shared" si="6166"/>
        <v>279.47000000000003</v>
      </c>
      <c r="AK9404" s="73">
        <f t="shared" si="6166"/>
        <v>279.47000000000003</v>
      </c>
      <c r="AL9404" s="73">
        <f t="shared" si="6166"/>
        <v>279.47000000000003</v>
      </c>
      <c r="AM9404" s="73">
        <f t="shared" si="6166"/>
        <v>279.47000000000003</v>
      </c>
      <c r="AN9404" s="73">
        <f t="shared" si="6166"/>
        <v>279.47000000000003</v>
      </c>
      <c r="AO9404" s="73">
        <f t="shared" si="6166"/>
        <v>279.47000000000003</v>
      </c>
      <c r="AP9404" s="73">
        <f t="shared" si="6166"/>
        <v>279.47000000000003</v>
      </c>
      <c r="AQ9404" s="73">
        <f t="shared" si="6166"/>
        <v>279.47000000000003</v>
      </c>
      <c r="AR9404" s="73">
        <f t="shared" si="6166"/>
        <v>279.47000000000003</v>
      </c>
      <c r="AS9404" s="73">
        <f t="shared" si="6166"/>
        <v>279.47000000000003</v>
      </c>
      <c r="AT9404" s="73">
        <f t="shared" si="6166"/>
        <v>279.47000000000003</v>
      </c>
      <c r="AU9404" s="73">
        <f t="shared" si="6166"/>
        <v>279.47000000000003</v>
      </c>
      <c r="AV9404" s="73">
        <f t="shared" si="6166"/>
        <v>279.47000000000003</v>
      </c>
      <c r="AW9404" s="73">
        <f t="shared" si="6166"/>
        <v>279.47000000000003</v>
      </c>
      <c r="AX9404" s="73">
        <f t="shared" si="6166"/>
        <v>279.47000000000003</v>
      </c>
      <c r="AY9404" s="73">
        <f t="shared" si="6166"/>
        <v>279.47000000000003</v>
      </c>
      <c r="AZ9404" s="73">
        <f t="shared" si="6166"/>
        <v>279.47000000000003</v>
      </c>
      <c r="BA9404" s="73">
        <f t="shared" si="6166"/>
        <v>279.47000000000003</v>
      </c>
      <c r="BB9404" s="73">
        <f t="shared" si="6166"/>
        <v>279.47000000000003</v>
      </c>
      <c r="BC9404" s="73">
        <f t="shared" si="6166"/>
        <v>279.47000000000003</v>
      </c>
      <c r="BD9404" s="73">
        <f t="shared" si="6166"/>
        <v>279.47000000000003</v>
      </c>
      <c r="BE9404" s="73">
        <f t="shared" si="6166"/>
        <v>279.47000000000003</v>
      </c>
      <c r="BF9404" s="73">
        <f t="shared" si="6166"/>
        <v>279.47000000000003</v>
      </c>
      <c r="BG9404" s="73">
        <f t="shared" si="6166"/>
        <v>279.47000000000003</v>
      </c>
      <c r="BH9404" s="73">
        <f t="shared" si="6166"/>
        <v>279.47000000000003</v>
      </c>
      <c r="BI9404" s="73">
        <f t="shared" si="6166"/>
        <v>279.47000000000003</v>
      </c>
      <c r="BJ9404" s="73">
        <f t="shared" si="6166"/>
        <v>279.47000000000003</v>
      </c>
      <c r="BK9404" s="73">
        <f t="shared" si="6166"/>
        <v>279.47000000000003</v>
      </c>
      <c r="BL9404" s="73">
        <f t="shared" si="6166"/>
        <v>279.47000000000003</v>
      </c>
      <c r="BM9404" s="73">
        <f t="shared" si="6166"/>
        <v>279.47000000000003</v>
      </c>
      <c r="BN9404" s="73">
        <f t="shared" si="6166"/>
        <v>279.47000000000003</v>
      </c>
      <c r="BO9404" s="73">
        <f t="shared" si="6166"/>
        <v>279.47000000000003</v>
      </c>
      <c r="BP9404" s="73">
        <f t="shared" si="6166"/>
        <v>279.47000000000003</v>
      </c>
      <c r="BQ9404" s="73">
        <f t="shared" si="6166"/>
        <v>279.47000000000003</v>
      </c>
      <c r="BR9404" s="73">
        <f t="shared" ref="BR9404:EC9404" si="6167">(BQ9404+$F$9100*$F$9102*($F$55/$F$9101*BQ9403+$F$55/$F$9101*BQ9405))/(1+$F$9100*$F$9102*($F$55/$F$9101+$F$55/$F$9101))</f>
        <v>279.47000000000003</v>
      </c>
      <c r="BS9404" s="73">
        <f t="shared" si="6167"/>
        <v>279.47000000000003</v>
      </c>
      <c r="BT9404" s="73">
        <f t="shared" si="6167"/>
        <v>279.47000000000003</v>
      </c>
      <c r="BU9404" s="73">
        <f t="shared" si="6167"/>
        <v>279.47000000000003</v>
      </c>
      <c r="BV9404" s="73">
        <f t="shared" si="6167"/>
        <v>279.47000000000003</v>
      </c>
      <c r="BW9404" s="73">
        <f t="shared" si="6167"/>
        <v>279.47000000000003</v>
      </c>
      <c r="BX9404" s="73">
        <f t="shared" si="6167"/>
        <v>279.47000000000003</v>
      </c>
      <c r="BY9404" s="73">
        <f t="shared" si="6167"/>
        <v>279.47000000000003</v>
      </c>
      <c r="BZ9404" s="73">
        <f t="shared" si="6167"/>
        <v>279.47000000000003</v>
      </c>
      <c r="CA9404" s="73">
        <f t="shared" si="6167"/>
        <v>279.47000000000003</v>
      </c>
      <c r="CB9404" s="73">
        <f t="shared" si="6167"/>
        <v>279.47000000000003</v>
      </c>
      <c r="CC9404" s="73">
        <f t="shared" si="6167"/>
        <v>279.47000000000003</v>
      </c>
      <c r="CD9404" s="73">
        <f t="shared" si="6167"/>
        <v>279.47000000000003</v>
      </c>
      <c r="CE9404" s="73">
        <f t="shared" si="6167"/>
        <v>279.47000000000003</v>
      </c>
      <c r="CF9404" s="73">
        <f t="shared" si="6167"/>
        <v>279.47000000000003</v>
      </c>
      <c r="CG9404" s="73">
        <f t="shared" si="6167"/>
        <v>279.47000000000003</v>
      </c>
      <c r="CH9404" s="73">
        <f t="shared" si="6167"/>
        <v>279.47000000000003</v>
      </c>
      <c r="CI9404" s="73">
        <f t="shared" si="6167"/>
        <v>279.47000000000003</v>
      </c>
      <c r="CJ9404" s="73">
        <f t="shared" si="6167"/>
        <v>279.47000000000003</v>
      </c>
      <c r="CK9404" s="73">
        <f t="shared" si="6167"/>
        <v>279.47000000000003</v>
      </c>
      <c r="CL9404" s="73">
        <f t="shared" si="6167"/>
        <v>279.47000000000003</v>
      </c>
      <c r="CM9404" s="73">
        <f t="shared" si="6167"/>
        <v>279.47000000000003</v>
      </c>
      <c r="CN9404" s="73">
        <f t="shared" si="6167"/>
        <v>279.47000000000003</v>
      </c>
      <c r="CO9404" s="73">
        <f t="shared" si="6167"/>
        <v>279.47000000000003</v>
      </c>
      <c r="CP9404" s="73">
        <f t="shared" si="6167"/>
        <v>279.47000000000003</v>
      </c>
      <c r="CQ9404" s="73">
        <f t="shared" si="6167"/>
        <v>279.47000000000003</v>
      </c>
      <c r="CR9404" s="73">
        <f t="shared" si="6167"/>
        <v>279.47000000000003</v>
      </c>
      <c r="CS9404" s="73">
        <f t="shared" si="6167"/>
        <v>279.47000000000003</v>
      </c>
      <c r="CT9404" s="73">
        <f t="shared" si="6167"/>
        <v>279.47000000000003</v>
      </c>
      <c r="CU9404" s="73">
        <f t="shared" si="6167"/>
        <v>279.47000000000003</v>
      </c>
      <c r="CV9404" s="73">
        <f t="shared" si="6167"/>
        <v>279.47000000000003</v>
      </c>
      <c r="CW9404" s="73">
        <f t="shared" si="6167"/>
        <v>279.47000000000003</v>
      </c>
      <c r="CX9404" s="73">
        <f t="shared" si="6167"/>
        <v>279.47000000000003</v>
      </c>
      <c r="CY9404" s="73">
        <f t="shared" si="6167"/>
        <v>279.47000000000003</v>
      </c>
      <c r="CZ9404" s="73">
        <f t="shared" si="6167"/>
        <v>279.47000000000003</v>
      </c>
      <c r="DA9404" s="73">
        <f t="shared" si="6167"/>
        <v>279.47000000000003</v>
      </c>
      <c r="DB9404" s="73">
        <f t="shared" si="6167"/>
        <v>279.47000000000003</v>
      </c>
      <c r="DC9404" s="73">
        <f t="shared" si="6167"/>
        <v>279.47000000000003</v>
      </c>
      <c r="DD9404" s="73">
        <f t="shared" si="6167"/>
        <v>279.47000000000003</v>
      </c>
      <c r="DE9404" s="73">
        <f t="shared" si="6167"/>
        <v>279.47000000000003</v>
      </c>
      <c r="DF9404" s="73">
        <f t="shared" si="6167"/>
        <v>279.47000000000003</v>
      </c>
      <c r="DG9404" s="73">
        <f t="shared" si="6167"/>
        <v>279.47000000000003</v>
      </c>
      <c r="DH9404" s="73">
        <f t="shared" si="6167"/>
        <v>279.47000000000003</v>
      </c>
      <c r="DI9404" s="73">
        <f t="shared" si="6167"/>
        <v>279.47000000000003</v>
      </c>
      <c r="DJ9404" s="73">
        <f t="shared" si="6167"/>
        <v>279.47000000000003</v>
      </c>
      <c r="DK9404" s="73">
        <f t="shared" si="6167"/>
        <v>279.47000000000003</v>
      </c>
      <c r="DL9404" s="73">
        <f t="shared" si="6167"/>
        <v>279.47000000000003</v>
      </c>
      <c r="DM9404" s="73">
        <f t="shared" si="6167"/>
        <v>279.47000000000003</v>
      </c>
      <c r="DN9404" s="73">
        <f t="shared" si="6167"/>
        <v>279.47000000000003</v>
      </c>
      <c r="DO9404" s="73">
        <f t="shared" si="6167"/>
        <v>279.47000000000003</v>
      </c>
      <c r="DP9404" s="73">
        <f t="shared" si="6167"/>
        <v>279.47000000000003</v>
      </c>
      <c r="DQ9404" s="73">
        <f t="shared" si="6167"/>
        <v>279.47000000000003</v>
      </c>
      <c r="DR9404" s="73">
        <f t="shared" si="6167"/>
        <v>279.47000000000003</v>
      </c>
      <c r="DS9404" s="73">
        <f t="shared" si="6167"/>
        <v>279.47000000000003</v>
      </c>
      <c r="DT9404" s="73">
        <f t="shared" si="6167"/>
        <v>279.47000000000003</v>
      </c>
      <c r="DU9404" s="73">
        <f t="shared" si="6167"/>
        <v>279.47000000000003</v>
      </c>
      <c r="DV9404" s="73">
        <f t="shared" si="6167"/>
        <v>279.47000000000003</v>
      </c>
      <c r="DW9404" s="73">
        <f t="shared" si="6167"/>
        <v>279.47000000000003</v>
      </c>
      <c r="DX9404" s="73">
        <f t="shared" si="6167"/>
        <v>279.47000000000003</v>
      </c>
      <c r="DY9404" s="73">
        <f t="shared" si="6167"/>
        <v>279.47000000000003</v>
      </c>
      <c r="DZ9404" s="73">
        <f t="shared" si="6167"/>
        <v>279.47000000000003</v>
      </c>
      <c r="EA9404" s="73">
        <f t="shared" si="6167"/>
        <v>279.47000000000003</v>
      </c>
      <c r="EB9404" s="73">
        <f t="shared" si="6167"/>
        <v>279.47000000000003</v>
      </c>
      <c r="EC9404" s="73">
        <f t="shared" si="6167"/>
        <v>279.47000000000003</v>
      </c>
      <c r="ED9404" s="73">
        <f t="shared" ref="ED9404:GO9404" si="6168">(EC9404+$F$9100*$F$9102*($F$55/$F$9101*EC9403+$F$55/$F$9101*EC9405))/(1+$F$9100*$F$9102*($F$55/$F$9101+$F$55/$F$9101))</f>
        <v>279.47000000000003</v>
      </c>
      <c r="EE9404" s="73">
        <f t="shared" si="6168"/>
        <v>279.47000000000003</v>
      </c>
      <c r="EF9404" s="73">
        <f t="shared" si="6168"/>
        <v>279.47000000000003</v>
      </c>
      <c r="EG9404" s="73">
        <f t="shared" si="6168"/>
        <v>279.47000000000003</v>
      </c>
      <c r="EH9404" s="73">
        <f t="shared" si="6168"/>
        <v>279.47000000000003</v>
      </c>
      <c r="EI9404" s="73">
        <f t="shared" si="6168"/>
        <v>279.47000000000003</v>
      </c>
      <c r="EJ9404" s="73">
        <f t="shared" si="6168"/>
        <v>279.47000000000003</v>
      </c>
      <c r="EK9404" s="73">
        <f t="shared" si="6168"/>
        <v>279.47000000000003</v>
      </c>
      <c r="EL9404" s="73">
        <f t="shared" si="6168"/>
        <v>279.47000000000003</v>
      </c>
      <c r="EM9404" s="73">
        <f t="shared" si="6168"/>
        <v>279.47000000000003</v>
      </c>
      <c r="EN9404" s="73">
        <f t="shared" si="6168"/>
        <v>279.47000000000003</v>
      </c>
      <c r="EO9404" s="73">
        <f t="shared" si="6168"/>
        <v>279.47000000000003</v>
      </c>
      <c r="EP9404" s="73">
        <f t="shared" si="6168"/>
        <v>279.47000000000003</v>
      </c>
      <c r="EQ9404" s="73">
        <f t="shared" si="6168"/>
        <v>279.47000000000003</v>
      </c>
      <c r="ER9404" s="73">
        <f t="shared" si="6168"/>
        <v>279.47000000000003</v>
      </c>
      <c r="ES9404" s="73">
        <f t="shared" si="6168"/>
        <v>279.47000000000003</v>
      </c>
      <c r="ET9404" s="73">
        <f t="shared" si="6168"/>
        <v>279.47000000000003</v>
      </c>
      <c r="EU9404" s="73">
        <f t="shared" si="6168"/>
        <v>279.47000000000003</v>
      </c>
      <c r="EV9404" s="73">
        <f t="shared" si="6168"/>
        <v>279.47000000000003</v>
      </c>
      <c r="EW9404" s="73">
        <f t="shared" si="6168"/>
        <v>279.47000000000003</v>
      </c>
      <c r="EX9404" s="73">
        <f t="shared" si="6168"/>
        <v>279.47000000000003</v>
      </c>
      <c r="EY9404" s="73">
        <f t="shared" si="6168"/>
        <v>279.47000000000003</v>
      </c>
      <c r="EZ9404" s="73">
        <f t="shared" si="6168"/>
        <v>279.47000000000003</v>
      </c>
      <c r="FA9404" s="73">
        <f t="shared" si="6168"/>
        <v>279.47000000000003</v>
      </c>
      <c r="FB9404" s="73">
        <f t="shared" si="6168"/>
        <v>279.47000000000003</v>
      </c>
      <c r="FC9404" s="73">
        <f t="shared" si="6168"/>
        <v>279.47000000000003</v>
      </c>
      <c r="FD9404" s="73">
        <f t="shared" si="6168"/>
        <v>279.47000000000003</v>
      </c>
      <c r="FE9404" s="73">
        <f t="shared" si="6168"/>
        <v>279.47000000000003</v>
      </c>
      <c r="FF9404" s="73">
        <f t="shared" si="6168"/>
        <v>279.47000000000003</v>
      </c>
      <c r="FG9404" s="73">
        <f t="shared" si="6168"/>
        <v>279.47000000000003</v>
      </c>
      <c r="FH9404" s="73">
        <f t="shared" si="6168"/>
        <v>279.47000000000003</v>
      </c>
      <c r="FI9404" s="73">
        <f t="shared" si="6168"/>
        <v>279.47000000000003</v>
      </c>
      <c r="FJ9404" s="73">
        <f t="shared" si="6168"/>
        <v>279.47000000000003</v>
      </c>
      <c r="FK9404" s="73">
        <f t="shared" si="6168"/>
        <v>279.47000000000003</v>
      </c>
      <c r="FL9404" s="73">
        <f t="shared" si="6168"/>
        <v>279.47000000000003</v>
      </c>
      <c r="FM9404" s="73">
        <f t="shared" si="6168"/>
        <v>279.47000000000003</v>
      </c>
      <c r="FN9404" s="73">
        <f t="shared" si="6168"/>
        <v>279.47000000000003</v>
      </c>
      <c r="FO9404" s="73">
        <f t="shared" si="6168"/>
        <v>279.47000000000003</v>
      </c>
      <c r="FP9404" s="73">
        <f t="shared" si="6168"/>
        <v>279.47000000000003</v>
      </c>
      <c r="FQ9404" s="73">
        <f t="shared" si="6168"/>
        <v>279.47000000000003</v>
      </c>
      <c r="FR9404" s="73">
        <f t="shared" si="6168"/>
        <v>279.47000000000003</v>
      </c>
      <c r="FS9404" s="73">
        <f t="shared" si="6168"/>
        <v>279.47000000000003</v>
      </c>
      <c r="FT9404" s="73">
        <f t="shared" si="6168"/>
        <v>279.47000000000003</v>
      </c>
      <c r="FU9404" s="73">
        <f t="shared" si="6168"/>
        <v>279.47000000000003</v>
      </c>
      <c r="FV9404" s="73">
        <f t="shared" si="6168"/>
        <v>279.47000000000003</v>
      </c>
      <c r="FW9404" s="73">
        <f t="shared" si="6168"/>
        <v>279.47000000000003</v>
      </c>
      <c r="FX9404" s="73">
        <f t="shared" si="6168"/>
        <v>279.47000000000003</v>
      </c>
      <c r="FY9404" s="73">
        <f t="shared" si="6168"/>
        <v>279.47000000000003</v>
      </c>
      <c r="FZ9404" s="73">
        <f t="shared" si="6168"/>
        <v>279.47000000000003</v>
      </c>
      <c r="GA9404" s="73">
        <f t="shared" si="6168"/>
        <v>279.47000000000003</v>
      </c>
      <c r="GB9404" s="73">
        <f t="shared" si="6168"/>
        <v>279.47000000000003</v>
      </c>
      <c r="GC9404" s="73">
        <f t="shared" si="6168"/>
        <v>279.47000000000003</v>
      </c>
      <c r="GD9404" s="73">
        <f t="shared" si="6168"/>
        <v>279.47000000000003</v>
      </c>
      <c r="GE9404" s="73">
        <f t="shared" si="6168"/>
        <v>279.47000000000003</v>
      </c>
      <c r="GF9404" s="73">
        <f t="shared" si="6168"/>
        <v>279.47000000000003</v>
      </c>
      <c r="GG9404" s="73">
        <f t="shared" si="6168"/>
        <v>279.47000000000003</v>
      </c>
      <c r="GH9404" s="73">
        <f t="shared" si="6168"/>
        <v>279.47000000000003</v>
      </c>
      <c r="GI9404" s="73">
        <f t="shared" si="6168"/>
        <v>279.47000000000003</v>
      </c>
      <c r="GJ9404" s="73">
        <f t="shared" si="6168"/>
        <v>279.47000000000003</v>
      </c>
      <c r="GK9404" s="73">
        <f t="shared" si="6168"/>
        <v>279.47000000000003</v>
      </c>
      <c r="GL9404" s="73">
        <f t="shared" si="6168"/>
        <v>279.47000000000003</v>
      </c>
      <c r="GM9404" s="73">
        <f t="shared" si="6168"/>
        <v>279.47000000000003</v>
      </c>
      <c r="GN9404" s="73">
        <f t="shared" si="6168"/>
        <v>279.47000000000003</v>
      </c>
      <c r="GO9404" s="73">
        <f t="shared" si="6168"/>
        <v>279.47000000000003</v>
      </c>
      <c r="GP9404" s="73">
        <f t="shared" ref="GP9404:JA9404" si="6169">(GO9404+$F$9100*$F$9102*($F$55/$F$9101*GO9403+$F$55/$F$9101*GO9405))/(1+$F$9100*$F$9102*($F$55/$F$9101+$F$55/$F$9101))</f>
        <v>279.47000000000003</v>
      </c>
      <c r="GQ9404" s="73">
        <f t="shared" si="6169"/>
        <v>279.47000000000003</v>
      </c>
      <c r="GR9404" s="73">
        <f t="shared" si="6169"/>
        <v>279.47000000000003</v>
      </c>
      <c r="GS9404" s="73">
        <f t="shared" si="6169"/>
        <v>279.47000000000003</v>
      </c>
      <c r="GT9404" s="73">
        <f t="shared" si="6169"/>
        <v>279.47000000000003</v>
      </c>
      <c r="GU9404" s="73">
        <f t="shared" si="6169"/>
        <v>279.47000000000003</v>
      </c>
      <c r="GV9404" s="73">
        <f t="shared" si="6169"/>
        <v>279.47000000000003</v>
      </c>
      <c r="GW9404" s="73">
        <f t="shared" si="6169"/>
        <v>279.47000000000003</v>
      </c>
      <c r="GX9404" s="73">
        <f t="shared" si="6169"/>
        <v>279.47000000000003</v>
      </c>
      <c r="GY9404" s="73">
        <f t="shared" si="6169"/>
        <v>279.47000000000003</v>
      </c>
      <c r="GZ9404" s="73">
        <f t="shared" si="6169"/>
        <v>279.47000000000003</v>
      </c>
      <c r="HA9404" s="73">
        <f t="shared" si="6169"/>
        <v>279.47000000000003</v>
      </c>
      <c r="HB9404" s="73">
        <f t="shared" si="6169"/>
        <v>279.47000000000003</v>
      </c>
      <c r="HC9404" s="73">
        <f t="shared" si="6169"/>
        <v>279.47000000000003</v>
      </c>
      <c r="HD9404" s="73">
        <f t="shared" si="6169"/>
        <v>279.47000000000003</v>
      </c>
      <c r="HE9404" s="73">
        <f t="shared" si="6169"/>
        <v>279.47000000000003</v>
      </c>
      <c r="HF9404" s="73">
        <f t="shared" si="6169"/>
        <v>279.47000000000003</v>
      </c>
      <c r="HG9404" s="73">
        <f t="shared" si="6169"/>
        <v>279.47000000000003</v>
      </c>
      <c r="HH9404" s="73">
        <f t="shared" si="6169"/>
        <v>279.47000000000003</v>
      </c>
      <c r="HI9404" s="73">
        <f t="shared" si="6169"/>
        <v>279.47000000000003</v>
      </c>
      <c r="HJ9404" s="73">
        <f t="shared" si="6169"/>
        <v>279.47000000000003</v>
      </c>
      <c r="HK9404" s="73">
        <f t="shared" si="6169"/>
        <v>279.47000000000003</v>
      </c>
      <c r="HL9404" s="73">
        <f t="shared" si="6169"/>
        <v>279.47000000000003</v>
      </c>
      <c r="HM9404" s="73">
        <f t="shared" si="6169"/>
        <v>279.47000000000003</v>
      </c>
      <c r="HN9404" s="73">
        <f t="shared" si="6169"/>
        <v>279.47000000000003</v>
      </c>
      <c r="HO9404" s="73">
        <f t="shared" si="6169"/>
        <v>279.47000000000003</v>
      </c>
      <c r="HP9404" s="73">
        <f t="shared" si="6169"/>
        <v>279.47000000000003</v>
      </c>
      <c r="HQ9404" s="73">
        <f t="shared" si="6169"/>
        <v>279.47000000000003</v>
      </c>
      <c r="HR9404" s="73">
        <f t="shared" si="6169"/>
        <v>279.47000000000003</v>
      </c>
      <c r="HS9404" s="73">
        <f t="shared" si="6169"/>
        <v>279.47000000000003</v>
      </c>
      <c r="HT9404" s="73">
        <f t="shared" si="6169"/>
        <v>279.47000000000003</v>
      </c>
      <c r="HU9404" s="73">
        <f t="shared" si="6169"/>
        <v>279.47000000000003</v>
      </c>
      <c r="HV9404" s="73">
        <f t="shared" si="6169"/>
        <v>279.47000000000003</v>
      </c>
      <c r="HW9404" s="73">
        <f t="shared" si="6169"/>
        <v>279.47000000000003</v>
      </c>
      <c r="HX9404" s="73">
        <f t="shared" si="6169"/>
        <v>279.47000000000003</v>
      </c>
      <c r="HY9404" s="73">
        <f t="shared" si="6169"/>
        <v>279.47000000000003</v>
      </c>
      <c r="HZ9404" s="73">
        <f t="shared" si="6169"/>
        <v>279.47000000000003</v>
      </c>
      <c r="IA9404" s="73">
        <f t="shared" si="6169"/>
        <v>279.47000000000003</v>
      </c>
      <c r="IB9404" s="73">
        <f t="shared" si="6169"/>
        <v>279.47000000000003</v>
      </c>
      <c r="IC9404" s="73">
        <f t="shared" si="6169"/>
        <v>279.47000000000003</v>
      </c>
      <c r="ID9404" s="73">
        <f t="shared" si="6169"/>
        <v>279.47000000000003</v>
      </c>
      <c r="IE9404" s="73">
        <f t="shared" si="6169"/>
        <v>279.47000000000003</v>
      </c>
      <c r="IF9404" s="73">
        <f t="shared" si="6169"/>
        <v>279.47000000000003</v>
      </c>
      <c r="IG9404" s="73">
        <f t="shared" si="6169"/>
        <v>279.47000000000003</v>
      </c>
      <c r="IH9404" s="73">
        <f t="shared" si="6169"/>
        <v>279.47000000000003</v>
      </c>
      <c r="II9404" s="73">
        <f t="shared" si="6169"/>
        <v>279.47000000000003</v>
      </c>
      <c r="IJ9404" s="73">
        <f t="shared" si="6169"/>
        <v>279.47000000000003</v>
      </c>
      <c r="IK9404" s="73">
        <f t="shared" si="6169"/>
        <v>279.47000000000003</v>
      </c>
      <c r="IL9404" s="73">
        <f t="shared" si="6169"/>
        <v>279.47000000000003</v>
      </c>
      <c r="IM9404" s="73">
        <f t="shared" si="6169"/>
        <v>279.47000000000003</v>
      </c>
      <c r="IN9404" s="73">
        <f t="shared" si="6169"/>
        <v>279.47000000000003</v>
      </c>
      <c r="IO9404" s="73">
        <f t="shared" si="6169"/>
        <v>279.47000000000003</v>
      </c>
      <c r="IP9404" s="73">
        <f t="shared" si="6169"/>
        <v>279.47000000000003</v>
      </c>
      <c r="IQ9404" s="73">
        <f t="shared" si="6169"/>
        <v>279.47000000000003</v>
      </c>
      <c r="IR9404" s="73">
        <f t="shared" si="6169"/>
        <v>279.47000000000003</v>
      </c>
      <c r="IS9404" s="73">
        <f t="shared" si="6169"/>
        <v>279.47000000000003</v>
      </c>
      <c r="IT9404" s="73">
        <f t="shared" si="6169"/>
        <v>279.47000000000003</v>
      </c>
      <c r="IU9404" s="73">
        <f t="shared" si="6169"/>
        <v>279.47000000000003</v>
      </c>
      <c r="IV9404" s="73">
        <f t="shared" si="6169"/>
        <v>279.47000000000003</v>
      </c>
      <c r="IW9404" s="73">
        <f t="shared" si="6169"/>
        <v>279.47000000000003</v>
      </c>
      <c r="IX9404" s="73">
        <f t="shared" si="6169"/>
        <v>279.47000000000003</v>
      </c>
      <c r="IY9404" s="73">
        <f t="shared" si="6169"/>
        <v>279.47000000000003</v>
      </c>
      <c r="IZ9404" s="73">
        <f t="shared" si="6169"/>
        <v>279.47000000000003</v>
      </c>
      <c r="JA9404" s="73">
        <f t="shared" si="6169"/>
        <v>279.47000000000003</v>
      </c>
      <c r="JB9404" s="73">
        <f t="shared" ref="JB9404:KG9404" si="6170">(JA9404+$F$9100*$F$9102*($F$55/$F$9101*JA9403+$F$55/$F$9101*JA9405))/(1+$F$9100*$F$9102*($F$55/$F$9101+$F$55/$F$9101))</f>
        <v>279.47000000000003</v>
      </c>
      <c r="JC9404" s="73">
        <f t="shared" si="6170"/>
        <v>279.47000000000003</v>
      </c>
      <c r="JD9404" s="73">
        <f t="shared" si="6170"/>
        <v>279.47000000000003</v>
      </c>
      <c r="JE9404" s="73">
        <f t="shared" si="6170"/>
        <v>279.47000000000003</v>
      </c>
      <c r="JF9404" s="73">
        <f t="shared" si="6170"/>
        <v>279.47000000000003</v>
      </c>
      <c r="JG9404" s="73">
        <f t="shared" si="6170"/>
        <v>279.47000000000003</v>
      </c>
      <c r="JH9404" s="73">
        <f t="shared" si="6170"/>
        <v>279.47000000000003</v>
      </c>
      <c r="JI9404" s="73">
        <f t="shared" si="6170"/>
        <v>279.47000000000003</v>
      </c>
      <c r="JJ9404" s="73">
        <f t="shared" si="6170"/>
        <v>279.47000000000003</v>
      </c>
      <c r="JK9404" s="73">
        <f t="shared" si="6170"/>
        <v>279.47000000000003</v>
      </c>
      <c r="JL9404" s="73">
        <f t="shared" si="6170"/>
        <v>279.47000000000003</v>
      </c>
      <c r="JM9404" s="73">
        <f t="shared" si="6170"/>
        <v>279.47000000000003</v>
      </c>
      <c r="JN9404" s="73">
        <f t="shared" si="6170"/>
        <v>279.47000000000003</v>
      </c>
      <c r="JO9404" s="73">
        <f t="shared" si="6170"/>
        <v>279.47000000000003</v>
      </c>
      <c r="JP9404" s="73">
        <f t="shared" si="6170"/>
        <v>279.47000000000003</v>
      </c>
      <c r="JQ9404" s="73">
        <f t="shared" si="6170"/>
        <v>279.47000000000003</v>
      </c>
      <c r="JR9404" s="73">
        <f t="shared" si="6170"/>
        <v>279.47000000000003</v>
      </c>
      <c r="JS9404" s="73">
        <f t="shared" si="6170"/>
        <v>279.47000000000003</v>
      </c>
      <c r="JT9404" s="73">
        <f t="shared" si="6170"/>
        <v>279.47000000000003</v>
      </c>
      <c r="JU9404" s="73">
        <f t="shared" si="6170"/>
        <v>279.47000000000003</v>
      </c>
      <c r="JV9404" s="73">
        <f t="shared" si="6170"/>
        <v>279.47000000000003</v>
      </c>
      <c r="JW9404" s="73">
        <f t="shared" si="6170"/>
        <v>279.47000000000003</v>
      </c>
      <c r="JX9404" s="73">
        <f t="shared" si="6170"/>
        <v>279.47000000000003</v>
      </c>
      <c r="JY9404" s="73">
        <f t="shared" si="6170"/>
        <v>279.47000000000003</v>
      </c>
      <c r="JZ9404" s="73">
        <f t="shared" si="6170"/>
        <v>279.47000000000003</v>
      </c>
      <c r="KA9404" s="73">
        <f t="shared" si="6170"/>
        <v>279.47000000000003</v>
      </c>
      <c r="KB9404" s="73">
        <f t="shared" si="6170"/>
        <v>279.47000000000003</v>
      </c>
      <c r="KC9404" s="73">
        <f t="shared" si="6170"/>
        <v>279.47000000000003</v>
      </c>
      <c r="KD9404" s="73">
        <f t="shared" si="6170"/>
        <v>279.47000000000003</v>
      </c>
      <c r="KE9404" s="73">
        <f t="shared" si="6170"/>
        <v>279.47000000000003</v>
      </c>
      <c r="KF9404" s="73">
        <f t="shared" si="6170"/>
        <v>279.47000000000003</v>
      </c>
      <c r="KG9404" s="73">
        <f t="shared" si="6170"/>
        <v>279.47000000000003</v>
      </c>
      <c r="KH9404">
        <v>279.47000000000003</v>
      </c>
      <c r="KL9404" s="84"/>
      <c r="KP9404" s="84"/>
      <c r="KS9404" s="74"/>
      <c r="KT9404" s="74"/>
      <c r="KU9404" s="16"/>
      <c r="KV9404" s="72"/>
      <c r="KW9404" s="72"/>
      <c r="KX9404" s="16"/>
      <c r="KZ9404" s="16"/>
      <c r="LA9404" s="16"/>
      <c r="LB9404" s="74"/>
      <c r="LC9404" s="74"/>
    </row>
    <row r="9405" spans="2:315" x14ac:dyDescent="0.35">
      <c r="B9405">
        <v>299</v>
      </c>
      <c r="C9405">
        <f t="shared" si="6110"/>
        <v>2.9849999999999999</v>
      </c>
      <c r="E9405" s="92">
        <v>279.47000000000003</v>
      </c>
      <c r="F9405" s="73">
        <f t="shared" ref="F9405:BQ9405" si="6171">(E9405+$F$9100*$F$9102*($F$55/$F$9101*E9404+$F$55/$F$9101*E9406))/(1+$F$9100*$F$9102*($F$55/$F$9101+$F$55/$F$9101))</f>
        <v>279.47000000000003</v>
      </c>
      <c r="G9405" s="73">
        <f t="shared" si="6171"/>
        <v>279.47000000000003</v>
      </c>
      <c r="H9405" s="73">
        <f t="shared" si="6171"/>
        <v>279.47000000000003</v>
      </c>
      <c r="I9405" s="73">
        <f t="shared" si="6171"/>
        <v>279.47000000000003</v>
      </c>
      <c r="J9405" s="73">
        <f t="shared" si="6171"/>
        <v>279.47000000000003</v>
      </c>
      <c r="K9405" s="73">
        <f t="shared" si="6171"/>
        <v>279.47000000000003</v>
      </c>
      <c r="L9405" s="73">
        <f t="shared" si="6171"/>
        <v>279.47000000000003</v>
      </c>
      <c r="M9405" s="73">
        <f t="shared" si="6171"/>
        <v>279.47000000000003</v>
      </c>
      <c r="N9405" s="73">
        <f t="shared" si="6171"/>
        <v>279.47000000000003</v>
      </c>
      <c r="O9405" s="73">
        <f t="shared" si="6171"/>
        <v>279.47000000000003</v>
      </c>
      <c r="P9405" s="73">
        <f t="shared" si="6171"/>
        <v>279.47000000000003</v>
      </c>
      <c r="Q9405" s="73">
        <f t="shared" si="6171"/>
        <v>279.47000000000003</v>
      </c>
      <c r="R9405" s="73">
        <f t="shared" si="6171"/>
        <v>279.47000000000003</v>
      </c>
      <c r="S9405" s="73">
        <f t="shared" si="6171"/>
        <v>279.47000000000003</v>
      </c>
      <c r="T9405" s="73">
        <f t="shared" si="6171"/>
        <v>279.47000000000003</v>
      </c>
      <c r="U9405" s="73">
        <f t="shared" si="6171"/>
        <v>279.47000000000003</v>
      </c>
      <c r="V9405" s="73">
        <f t="shared" si="6171"/>
        <v>279.47000000000003</v>
      </c>
      <c r="W9405" s="73">
        <f t="shared" si="6171"/>
        <v>279.47000000000003</v>
      </c>
      <c r="X9405" s="73">
        <f t="shared" si="6171"/>
        <v>279.47000000000003</v>
      </c>
      <c r="Y9405" s="73">
        <f t="shared" si="6171"/>
        <v>279.47000000000003</v>
      </c>
      <c r="Z9405" s="73">
        <f t="shared" si="6171"/>
        <v>279.47000000000003</v>
      </c>
      <c r="AA9405" s="73">
        <f t="shared" si="6171"/>
        <v>279.47000000000003</v>
      </c>
      <c r="AB9405" s="73">
        <f t="shared" si="6171"/>
        <v>279.47000000000003</v>
      </c>
      <c r="AC9405" s="73">
        <f t="shared" si="6171"/>
        <v>279.47000000000003</v>
      </c>
      <c r="AD9405" s="73">
        <f t="shared" si="6171"/>
        <v>279.47000000000003</v>
      </c>
      <c r="AE9405" s="73">
        <f t="shared" si="6171"/>
        <v>279.47000000000003</v>
      </c>
      <c r="AF9405" s="73">
        <f t="shared" si="6171"/>
        <v>279.47000000000003</v>
      </c>
      <c r="AG9405" s="73">
        <f t="shared" si="6171"/>
        <v>279.47000000000003</v>
      </c>
      <c r="AH9405" s="73">
        <f t="shared" si="6171"/>
        <v>279.47000000000003</v>
      </c>
      <c r="AI9405" s="73">
        <f t="shared" si="6171"/>
        <v>279.47000000000003</v>
      </c>
      <c r="AJ9405" s="73">
        <f t="shared" si="6171"/>
        <v>279.47000000000003</v>
      </c>
      <c r="AK9405" s="73">
        <f t="shared" si="6171"/>
        <v>279.47000000000003</v>
      </c>
      <c r="AL9405" s="73">
        <f t="shared" si="6171"/>
        <v>279.47000000000003</v>
      </c>
      <c r="AM9405" s="73">
        <f t="shared" si="6171"/>
        <v>279.47000000000003</v>
      </c>
      <c r="AN9405" s="73">
        <f t="shared" si="6171"/>
        <v>279.47000000000003</v>
      </c>
      <c r="AO9405" s="73">
        <f t="shared" si="6171"/>
        <v>279.47000000000003</v>
      </c>
      <c r="AP9405" s="73">
        <f t="shared" si="6171"/>
        <v>279.47000000000003</v>
      </c>
      <c r="AQ9405" s="73">
        <f t="shared" si="6171"/>
        <v>279.47000000000003</v>
      </c>
      <c r="AR9405" s="73">
        <f t="shared" si="6171"/>
        <v>279.47000000000003</v>
      </c>
      <c r="AS9405" s="73">
        <f t="shared" si="6171"/>
        <v>279.47000000000003</v>
      </c>
      <c r="AT9405" s="73">
        <f t="shared" si="6171"/>
        <v>279.47000000000003</v>
      </c>
      <c r="AU9405" s="73">
        <f t="shared" si="6171"/>
        <v>279.47000000000003</v>
      </c>
      <c r="AV9405" s="73">
        <f t="shared" si="6171"/>
        <v>279.47000000000003</v>
      </c>
      <c r="AW9405" s="73">
        <f t="shared" si="6171"/>
        <v>279.47000000000003</v>
      </c>
      <c r="AX9405" s="73">
        <f t="shared" si="6171"/>
        <v>279.47000000000003</v>
      </c>
      <c r="AY9405" s="73">
        <f t="shared" si="6171"/>
        <v>279.47000000000003</v>
      </c>
      <c r="AZ9405" s="73">
        <f t="shared" si="6171"/>
        <v>279.47000000000003</v>
      </c>
      <c r="BA9405" s="73">
        <f t="shared" si="6171"/>
        <v>279.47000000000003</v>
      </c>
      <c r="BB9405" s="73">
        <f t="shared" si="6171"/>
        <v>279.47000000000003</v>
      </c>
      <c r="BC9405" s="73">
        <f t="shared" si="6171"/>
        <v>279.47000000000003</v>
      </c>
      <c r="BD9405" s="73">
        <f t="shared" si="6171"/>
        <v>279.47000000000003</v>
      </c>
      <c r="BE9405" s="73">
        <f t="shared" si="6171"/>
        <v>279.47000000000003</v>
      </c>
      <c r="BF9405" s="73">
        <f t="shared" si="6171"/>
        <v>279.47000000000003</v>
      </c>
      <c r="BG9405" s="73">
        <f t="shared" si="6171"/>
        <v>279.47000000000003</v>
      </c>
      <c r="BH9405" s="73">
        <f t="shared" si="6171"/>
        <v>279.47000000000003</v>
      </c>
      <c r="BI9405" s="73">
        <f t="shared" si="6171"/>
        <v>279.47000000000003</v>
      </c>
      <c r="BJ9405" s="73">
        <f t="shared" si="6171"/>
        <v>279.47000000000003</v>
      </c>
      <c r="BK9405" s="73">
        <f t="shared" si="6171"/>
        <v>279.47000000000003</v>
      </c>
      <c r="BL9405" s="73">
        <f t="shared" si="6171"/>
        <v>279.47000000000003</v>
      </c>
      <c r="BM9405" s="73">
        <f t="shared" si="6171"/>
        <v>279.47000000000003</v>
      </c>
      <c r="BN9405" s="73">
        <f t="shared" si="6171"/>
        <v>279.47000000000003</v>
      </c>
      <c r="BO9405" s="73">
        <f t="shared" si="6171"/>
        <v>279.47000000000003</v>
      </c>
      <c r="BP9405" s="73">
        <f t="shared" si="6171"/>
        <v>279.47000000000003</v>
      </c>
      <c r="BQ9405" s="73">
        <f t="shared" si="6171"/>
        <v>279.47000000000003</v>
      </c>
      <c r="BR9405" s="73">
        <f t="shared" ref="BR9405:EC9405" si="6172">(BQ9405+$F$9100*$F$9102*($F$55/$F$9101*BQ9404+$F$55/$F$9101*BQ9406))/(1+$F$9100*$F$9102*($F$55/$F$9101+$F$55/$F$9101))</f>
        <v>279.47000000000003</v>
      </c>
      <c r="BS9405" s="73">
        <f t="shared" si="6172"/>
        <v>279.47000000000003</v>
      </c>
      <c r="BT9405" s="73">
        <f t="shared" si="6172"/>
        <v>279.47000000000003</v>
      </c>
      <c r="BU9405" s="73">
        <f t="shared" si="6172"/>
        <v>279.47000000000003</v>
      </c>
      <c r="BV9405" s="73">
        <f t="shared" si="6172"/>
        <v>279.47000000000003</v>
      </c>
      <c r="BW9405" s="73">
        <f t="shared" si="6172"/>
        <v>279.47000000000003</v>
      </c>
      <c r="BX9405" s="73">
        <f t="shared" si="6172"/>
        <v>279.47000000000003</v>
      </c>
      <c r="BY9405" s="73">
        <f t="shared" si="6172"/>
        <v>279.47000000000003</v>
      </c>
      <c r="BZ9405" s="73">
        <f t="shared" si="6172"/>
        <v>279.47000000000003</v>
      </c>
      <c r="CA9405" s="73">
        <f t="shared" si="6172"/>
        <v>279.47000000000003</v>
      </c>
      <c r="CB9405" s="73">
        <f t="shared" si="6172"/>
        <v>279.47000000000003</v>
      </c>
      <c r="CC9405" s="73">
        <f t="shared" si="6172"/>
        <v>279.47000000000003</v>
      </c>
      <c r="CD9405" s="73">
        <f t="shared" si="6172"/>
        <v>279.47000000000003</v>
      </c>
      <c r="CE9405" s="73">
        <f t="shared" si="6172"/>
        <v>279.47000000000003</v>
      </c>
      <c r="CF9405" s="73">
        <f t="shared" si="6172"/>
        <v>279.47000000000003</v>
      </c>
      <c r="CG9405" s="73">
        <f t="shared" si="6172"/>
        <v>279.47000000000003</v>
      </c>
      <c r="CH9405" s="73">
        <f t="shared" si="6172"/>
        <v>279.47000000000003</v>
      </c>
      <c r="CI9405" s="73">
        <f t="shared" si="6172"/>
        <v>279.47000000000003</v>
      </c>
      <c r="CJ9405" s="73">
        <f t="shared" si="6172"/>
        <v>279.47000000000003</v>
      </c>
      <c r="CK9405" s="73">
        <f t="shared" si="6172"/>
        <v>279.47000000000003</v>
      </c>
      <c r="CL9405" s="73">
        <f t="shared" si="6172"/>
        <v>279.47000000000003</v>
      </c>
      <c r="CM9405" s="73">
        <f t="shared" si="6172"/>
        <v>279.47000000000003</v>
      </c>
      <c r="CN9405" s="73">
        <f t="shared" si="6172"/>
        <v>279.47000000000003</v>
      </c>
      <c r="CO9405" s="73">
        <f t="shared" si="6172"/>
        <v>279.47000000000003</v>
      </c>
      <c r="CP9405" s="73">
        <f t="shared" si="6172"/>
        <v>279.47000000000003</v>
      </c>
      <c r="CQ9405" s="73">
        <f t="shared" si="6172"/>
        <v>279.47000000000003</v>
      </c>
      <c r="CR9405" s="73">
        <f t="shared" si="6172"/>
        <v>279.47000000000003</v>
      </c>
      <c r="CS9405" s="73">
        <f t="shared" si="6172"/>
        <v>279.47000000000003</v>
      </c>
      <c r="CT9405" s="73">
        <f t="shared" si="6172"/>
        <v>279.47000000000003</v>
      </c>
      <c r="CU9405" s="73">
        <f t="shared" si="6172"/>
        <v>279.47000000000003</v>
      </c>
      <c r="CV9405" s="73">
        <f t="shared" si="6172"/>
        <v>279.47000000000003</v>
      </c>
      <c r="CW9405" s="73">
        <f t="shared" si="6172"/>
        <v>279.47000000000003</v>
      </c>
      <c r="CX9405" s="73">
        <f t="shared" si="6172"/>
        <v>279.47000000000003</v>
      </c>
      <c r="CY9405" s="73">
        <f t="shared" si="6172"/>
        <v>279.47000000000003</v>
      </c>
      <c r="CZ9405" s="73">
        <f t="shared" si="6172"/>
        <v>279.47000000000003</v>
      </c>
      <c r="DA9405" s="73">
        <f t="shared" si="6172"/>
        <v>279.47000000000003</v>
      </c>
      <c r="DB9405" s="73">
        <f t="shared" si="6172"/>
        <v>279.47000000000003</v>
      </c>
      <c r="DC9405" s="73">
        <f t="shared" si="6172"/>
        <v>279.47000000000003</v>
      </c>
      <c r="DD9405" s="73">
        <f t="shared" si="6172"/>
        <v>279.47000000000003</v>
      </c>
      <c r="DE9405" s="73">
        <f t="shared" si="6172"/>
        <v>279.47000000000003</v>
      </c>
      <c r="DF9405" s="73">
        <f t="shared" si="6172"/>
        <v>279.47000000000003</v>
      </c>
      <c r="DG9405" s="73">
        <f t="shared" si="6172"/>
        <v>279.47000000000003</v>
      </c>
      <c r="DH9405" s="73">
        <f t="shared" si="6172"/>
        <v>279.47000000000003</v>
      </c>
      <c r="DI9405" s="73">
        <f t="shared" si="6172"/>
        <v>279.47000000000003</v>
      </c>
      <c r="DJ9405" s="73">
        <f t="shared" si="6172"/>
        <v>279.47000000000003</v>
      </c>
      <c r="DK9405" s="73">
        <f t="shared" si="6172"/>
        <v>279.47000000000003</v>
      </c>
      <c r="DL9405" s="73">
        <f t="shared" si="6172"/>
        <v>279.47000000000003</v>
      </c>
      <c r="DM9405" s="73">
        <f t="shared" si="6172"/>
        <v>279.47000000000003</v>
      </c>
      <c r="DN9405" s="73">
        <f t="shared" si="6172"/>
        <v>279.47000000000003</v>
      </c>
      <c r="DO9405" s="73">
        <f t="shared" si="6172"/>
        <v>279.47000000000003</v>
      </c>
      <c r="DP9405" s="73">
        <f t="shared" si="6172"/>
        <v>279.47000000000003</v>
      </c>
      <c r="DQ9405" s="73">
        <f t="shared" si="6172"/>
        <v>279.47000000000003</v>
      </c>
      <c r="DR9405" s="73">
        <f t="shared" si="6172"/>
        <v>279.47000000000003</v>
      </c>
      <c r="DS9405" s="73">
        <f t="shared" si="6172"/>
        <v>279.47000000000003</v>
      </c>
      <c r="DT9405" s="73">
        <f t="shared" si="6172"/>
        <v>279.47000000000003</v>
      </c>
      <c r="DU9405" s="73">
        <f t="shared" si="6172"/>
        <v>279.47000000000003</v>
      </c>
      <c r="DV9405" s="73">
        <f t="shared" si="6172"/>
        <v>279.47000000000003</v>
      </c>
      <c r="DW9405" s="73">
        <f t="shared" si="6172"/>
        <v>279.47000000000003</v>
      </c>
      <c r="DX9405" s="73">
        <f t="shared" si="6172"/>
        <v>279.47000000000003</v>
      </c>
      <c r="DY9405" s="73">
        <f t="shared" si="6172"/>
        <v>279.47000000000003</v>
      </c>
      <c r="DZ9405" s="73">
        <f t="shared" si="6172"/>
        <v>279.47000000000003</v>
      </c>
      <c r="EA9405" s="73">
        <f t="shared" si="6172"/>
        <v>279.47000000000003</v>
      </c>
      <c r="EB9405" s="73">
        <f t="shared" si="6172"/>
        <v>279.47000000000003</v>
      </c>
      <c r="EC9405" s="73">
        <f t="shared" si="6172"/>
        <v>279.47000000000003</v>
      </c>
      <c r="ED9405" s="73">
        <f t="shared" ref="ED9405:GO9405" si="6173">(EC9405+$F$9100*$F$9102*($F$55/$F$9101*EC9404+$F$55/$F$9101*EC9406))/(1+$F$9100*$F$9102*($F$55/$F$9101+$F$55/$F$9101))</f>
        <v>279.47000000000003</v>
      </c>
      <c r="EE9405" s="73">
        <f t="shared" si="6173"/>
        <v>279.47000000000003</v>
      </c>
      <c r="EF9405" s="73">
        <f t="shared" si="6173"/>
        <v>279.47000000000003</v>
      </c>
      <c r="EG9405" s="73">
        <f t="shared" si="6173"/>
        <v>279.47000000000003</v>
      </c>
      <c r="EH9405" s="73">
        <f t="shared" si="6173"/>
        <v>279.47000000000003</v>
      </c>
      <c r="EI9405" s="73">
        <f t="shared" si="6173"/>
        <v>279.47000000000003</v>
      </c>
      <c r="EJ9405" s="73">
        <f t="shared" si="6173"/>
        <v>279.47000000000003</v>
      </c>
      <c r="EK9405" s="73">
        <f t="shared" si="6173"/>
        <v>279.47000000000003</v>
      </c>
      <c r="EL9405" s="73">
        <f t="shared" si="6173"/>
        <v>279.47000000000003</v>
      </c>
      <c r="EM9405" s="73">
        <f t="shared" si="6173"/>
        <v>279.47000000000003</v>
      </c>
      <c r="EN9405" s="73">
        <f t="shared" si="6173"/>
        <v>279.47000000000003</v>
      </c>
      <c r="EO9405" s="73">
        <f t="shared" si="6173"/>
        <v>279.47000000000003</v>
      </c>
      <c r="EP9405" s="73">
        <f t="shared" si="6173"/>
        <v>279.47000000000003</v>
      </c>
      <c r="EQ9405" s="73">
        <f t="shared" si="6173"/>
        <v>279.47000000000003</v>
      </c>
      <c r="ER9405" s="73">
        <f t="shared" si="6173"/>
        <v>279.47000000000003</v>
      </c>
      <c r="ES9405" s="73">
        <f t="shared" si="6173"/>
        <v>279.47000000000003</v>
      </c>
      <c r="ET9405" s="73">
        <f t="shared" si="6173"/>
        <v>279.47000000000003</v>
      </c>
      <c r="EU9405" s="73">
        <f t="shared" si="6173"/>
        <v>279.47000000000003</v>
      </c>
      <c r="EV9405" s="73">
        <f t="shared" si="6173"/>
        <v>279.47000000000003</v>
      </c>
      <c r="EW9405" s="73">
        <f t="shared" si="6173"/>
        <v>279.47000000000003</v>
      </c>
      <c r="EX9405" s="73">
        <f t="shared" si="6173"/>
        <v>279.47000000000003</v>
      </c>
      <c r="EY9405" s="73">
        <f t="shared" si="6173"/>
        <v>279.47000000000003</v>
      </c>
      <c r="EZ9405" s="73">
        <f t="shared" si="6173"/>
        <v>279.47000000000003</v>
      </c>
      <c r="FA9405" s="73">
        <f t="shared" si="6173"/>
        <v>279.47000000000003</v>
      </c>
      <c r="FB9405" s="73">
        <f t="shared" si="6173"/>
        <v>279.47000000000003</v>
      </c>
      <c r="FC9405" s="73">
        <f t="shared" si="6173"/>
        <v>279.47000000000003</v>
      </c>
      <c r="FD9405" s="73">
        <f t="shared" si="6173"/>
        <v>279.47000000000003</v>
      </c>
      <c r="FE9405" s="73">
        <f t="shared" si="6173"/>
        <v>279.47000000000003</v>
      </c>
      <c r="FF9405" s="73">
        <f t="shared" si="6173"/>
        <v>279.47000000000003</v>
      </c>
      <c r="FG9405" s="73">
        <f t="shared" si="6173"/>
        <v>279.47000000000003</v>
      </c>
      <c r="FH9405" s="73">
        <f t="shared" si="6173"/>
        <v>279.47000000000003</v>
      </c>
      <c r="FI9405" s="73">
        <f t="shared" si="6173"/>
        <v>279.47000000000003</v>
      </c>
      <c r="FJ9405" s="73">
        <f t="shared" si="6173"/>
        <v>279.47000000000003</v>
      </c>
      <c r="FK9405" s="73">
        <f t="shared" si="6173"/>
        <v>279.47000000000003</v>
      </c>
      <c r="FL9405" s="73">
        <f t="shared" si="6173"/>
        <v>279.47000000000003</v>
      </c>
      <c r="FM9405" s="73">
        <f t="shared" si="6173"/>
        <v>279.47000000000003</v>
      </c>
      <c r="FN9405" s="73">
        <f t="shared" si="6173"/>
        <v>279.47000000000003</v>
      </c>
      <c r="FO9405" s="73">
        <f t="shared" si="6173"/>
        <v>279.47000000000003</v>
      </c>
      <c r="FP9405" s="73">
        <f t="shared" si="6173"/>
        <v>279.47000000000003</v>
      </c>
      <c r="FQ9405" s="73">
        <f t="shared" si="6173"/>
        <v>279.47000000000003</v>
      </c>
      <c r="FR9405" s="73">
        <f t="shared" si="6173"/>
        <v>279.47000000000003</v>
      </c>
      <c r="FS9405" s="73">
        <f t="shared" si="6173"/>
        <v>279.47000000000003</v>
      </c>
      <c r="FT9405" s="73">
        <f t="shared" si="6173"/>
        <v>279.47000000000003</v>
      </c>
      <c r="FU9405" s="73">
        <f t="shared" si="6173"/>
        <v>279.47000000000003</v>
      </c>
      <c r="FV9405" s="73">
        <f t="shared" si="6173"/>
        <v>279.47000000000003</v>
      </c>
      <c r="FW9405" s="73">
        <f t="shared" si="6173"/>
        <v>279.47000000000003</v>
      </c>
      <c r="FX9405" s="73">
        <f t="shared" si="6173"/>
        <v>279.47000000000003</v>
      </c>
      <c r="FY9405" s="73">
        <f t="shared" si="6173"/>
        <v>279.47000000000003</v>
      </c>
      <c r="FZ9405" s="73">
        <f t="shared" si="6173"/>
        <v>279.47000000000003</v>
      </c>
      <c r="GA9405" s="73">
        <f t="shared" si="6173"/>
        <v>279.47000000000003</v>
      </c>
      <c r="GB9405" s="73">
        <f t="shared" si="6173"/>
        <v>279.47000000000003</v>
      </c>
      <c r="GC9405" s="73">
        <f t="shared" si="6173"/>
        <v>279.47000000000003</v>
      </c>
      <c r="GD9405" s="73">
        <f t="shared" si="6173"/>
        <v>279.47000000000003</v>
      </c>
      <c r="GE9405" s="73">
        <f t="shared" si="6173"/>
        <v>279.47000000000003</v>
      </c>
      <c r="GF9405" s="73">
        <f t="shared" si="6173"/>
        <v>279.47000000000003</v>
      </c>
      <c r="GG9405" s="73">
        <f t="shared" si="6173"/>
        <v>279.47000000000003</v>
      </c>
      <c r="GH9405" s="73">
        <f t="shared" si="6173"/>
        <v>279.47000000000003</v>
      </c>
      <c r="GI9405" s="73">
        <f t="shared" si="6173"/>
        <v>279.47000000000003</v>
      </c>
      <c r="GJ9405" s="73">
        <f t="shared" si="6173"/>
        <v>279.47000000000003</v>
      </c>
      <c r="GK9405" s="73">
        <f t="shared" si="6173"/>
        <v>279.47000000000003</v>
      </c>
      <c r="GL9405" s="73">
        <f t="shared" si="6173"/>
        <v>279.47000000000003</v>
      </c>
      <c r="GM9405" s="73">
        <f t="shared" si="6173"/>
        <v>279.47000000000003</v>
      </c>
      <c r="GN9405" s="73">
        <f t="shared" si="6173"/>
        <v>279.47000000000003</v>
      </c>
      <c r="GO9405" s="73">
        <f t="shared" si="6173"/>
        <v>279.47000000000003</v>
      </c>
      <c r="GP9405" s="73">
        <f t="shared" ref="GP9405:JA9405" si="6174">(GO9405+$F$9100*$F$9102*($F$55/$F$9101*GO9404+$F$55/$F$9101*GO9406))/(1+$F$9100*$F$9102*($F$55/$F$9101+$F$55/$F$9101))</f>
        <v>279.47000000000003</v>
      </c>
      <c r="GQ9405" s="73">
        <f t="shared" si="6174"/>
        <v>279.47000000000003</v>
      </c>
      <c r="GR9405" s="73">
        <f t="shared" si="6174"/>
        <v>279.47000000000003</v>
      </c>
      <c r="GS9405" s="73">
        <f t="shared" si="6174"/>
        <v>279.47000000000003</v>
      </c>
      <c r="GT9405" s="73">
        <f t="shared" si="6174"/>
        <v>279.47000000000003</v>
      </c>
      <c r="GU9405" s="73">
        <f t="shared" si="6174"/>
        <v>279.47000000000003</v>
      </c>
      <c r="GV9405" s="73">
        <f t="shared" si="6174"/>
        <v>279.47000000000003</v>
      </c>
      <c r="GW9405" s="73">
        <f t="shared" si="6174"/>
        <v>279.47000000000003</v>
      </c>
      <c r="GX9405" s="73">
        <f t="shared" si="6174"/>
        <v>279.47000000000003</v>
      </c>
      <c r="GY9405" s="73">
        <f t="shared" si="6174"/>
        <v>279.47000000000003</v>
      </c>
      <c r="GZ9405" s="73">
        <f t="shared" si="6174"/>
        <v>279.47000000000003</v>
      </c>
      <c r="HA9405" s="73">
        <f t="shared" si="6174"/>
        <v>279.47000000000003</v>
      </c>
      <c r="HB9405" s="73">
        <f t="shared" si="6174"/>
        <v>279.47000000000003</v>
      </c>
      <c r="HC9405" s="73">
        <f t="shared" si="6174"/>
        <v>279.47000000000003</v>
      </c>
      <c r="HD9405" s="73">
        <f t="shared" si="6174"/>
        <v>279.47000000000003</v>
      </c>
      <c r="HE9405" s="73">
        <f t="shared" si="6174"/>
        <v>279.47000000000003</v>
      </c>
      <c r="HF9405" s="73">
        <f t="shared" si="6174"/>
        <v>279.47000000000003</v>
      </c>
      <c r="HG9405" s="73">
        <f t="shared" si="6174"/>
        <v>279.47000000000003</v>
      </c>
      <c r="HH9405" s="73">
        <f t="shared" si="6174"/>
        <v>279.47000000000003</v>
      </c>
      <c r="HI9405" s="73">
        <f t="shared" si="6174"/>
        <v>279.47000000000003</v>
      </c>
      <c r="HJ9405" s="73">
        <f t="shared" si="6174"/>
        <v>279.47000000000003</v>
      </c>
      <c r="HK9405" s="73">
        <f t="shared" si="6174"/>
        <v>279.47000000000003</v>
      </c>
      <c r="HL9405" s="73">
        <f t="shared" si="6174"/>
        <v>279.47000000000003</v>
      </c>
      <c r="HM9405" s="73">
        <f t="shared" si="6174"/>
        <v>279.47000000000003</v>
      </c>
      <c r="HN9405" s="73">
        <f t="shared" si="6174"/>
        <v>279.47000000000003</v>
      </c>
      <c r="HO9405" s="73">
        <f t="shared" si="6174"/>
        <v>279.47000000000003</v>
      </c>
      <c r="HP9405" s="73">
        <f t="shared" si="6174"/>
        <v>279.47000000000003</v>
      </c>
      <c r="HQ9405" s="73">
        <f t="shared" si="6174"/>
        <v>279.47000000000003</v>
      </c>
      <c r="HR9405" s="73">
        <f t="shared" si="6174"/>
        <v>279.47000000000003</v>
      </c>
      <c r="HS9405" s="73">
        <f t="shared" si="6174"/>
        <v>279.47000000000003</v>
      </c>
      <c r="HT9405" s="73">
        <f t="shared" si="6174"/>
        <v>279.47000000000003</v>
      </c>
      <c r="HU9405" s="73">
        <f t="shared" si="6174"/>
        <v>279.47000000000003</v>
      </c>
      <c r="HV9405" s="73">
        <f t="shared" si="6174"/>
        <v>279.47000000000003</v>
      </c>
      <c r="HW9405" s="73">
        <f t="shared" si="6174"/>
        <v>279.47000000000003</v>
      </c>
      <c r="HX9405" s="73">
        <f t="shared" si="6174"/>
        <v>279.47000000000003</v>
      </c>
      <c r="HY9405" s="73">
        <f t="shared" si="6174"/>
        <v>279.47000000000003</v>
      </c>
      <c r="HZ9405" s="73">
        <f t="shared" si="6174"/>
        <v>279.47000000000003</v>
      </c>
      <c r="IA9405" s="73">
        <f t="shared" si="6174"/>
        <v>279.47000000000003</v>
      </c>
      <c r="IB9405" s="73">
        <f t="shared" si="6174"/>
        <v>279.47000000000003</v>
      </c>
      <c r="IC9405" s="73">
        <f t="shared" si="6174"/>
        <v>279.47000000000003</v>
      </c>
      <c r="ID9405" s="73">
        <f t="shared" si="6174"/>
        <v>279.47000000000003</v>
      </c>
      <c r="IE9405" s="73">
        <f t="shared" si="6174"/>
        <v>279.47000000000003</v>
      </c>
      <c r="IF9405" s="73">
        <f t="shared" si="6174"/>
        <v>279.47000000000003</v>
      </c>
      <c r="IG9405" s="73">
        <f t="shared" si="6174"/>
        <v>279.47000000000003</v>
      </c>
      <c r="IH9405" s="73">
        <f t="shared" si="6174"/>
        <v>279.47000000000003</v>
      </c>
      <c r="II9405" s="73">
        <f t="shared" si="6174"/>
        <v>279.47000000000003</v>
      </c>
      <c r="IJ9405" s="73">
        <f t="shared" si="6174"/>
        <v>279.47000000000003</v>
      </c>
      <c r="IK9405" s="73">
        <f t="shared" si="6174"/>
        <v>279.47000000000003</v>
      </c>
      <c r="IL9405" s="73">
        <f t="shared" si="6174"/>
        <v>279.47000000000003</v>
      </c>
      <c r="IM9405" s="73">
        <f t="shared" si="6174"/>
        <v>279.47000000000003</v>
      </c>
      <c r="IN9405" s="73">
        <f t="shared" si="6174"/>
        <v>279.47000000000003</v>
      </c>
      <c r="IO9405" s="73">
        <f t="shared" si="6174"/>
        <v>279.47000000000003</v>
      </c>
      <c r="IP9405" s="73">
        <f t="shared" si="6174"/>
        <v>279.47000000000003</v>
      </c>
      <c r="IQ9405" s="73">
        <f t="shared" si="6174"/>
        <v>279.47000000000003</v>
      </c>
      <c r="IR9405" s="73">
        <f t="shared" si="6174"/>
        <v>279.47000000000003</v>
      </c>
      <c r="IS9405" s="73">
        <f t="shared" si="6174"/>
        <v>279.47000000000003</v>
      </c>
      <c r="IT9405" s="73">
        <f t="shared" si="6174"/>
        <v>279.47000000000003</v>
      </c>
      <c r="IU9405" s="73">
        <f t="shared" si="6174"/>
        <v>279.47000000000003</v>
      </c>
      <c r="IV9405" s="73">
        <f t="shared" si="6174"/>
        <v>279.47000000000003</v>
      </c>
      <c r="IW9405" s="73">
        <f t="shared" si="6174"/>
        <v>279.47000000000003</v>
      </c>
      <c r="IX9405" s="73">
        <f t="shared" si="6174"/>
        <v>279.47000000000003</v>
      </c>
      <c r="IY9405" s="73">
        <f t="shared" si="6174"/>
        <v>279.47000000000003</v>
      </c>
      <c r="IZ9405" s="73">
        <f t="shared" si="6174"/>
        <v>279.47000000000003</v>
      </c>
      <c r="JA9405" s="73">
        <f t="shared" si="6174"/>
        <v>279.47000000000003</v>
      </c>
      <c r="JB9405" s="73">
        <f t="shared" ref="JB9405:KG9405" si="6175">(JA9405+$F$9100*$F$9102*($F$55/$F$9101*JA9404+$F$55/$F$9101*JA9406))/(1+$F$9100*$F$9102*($F$55/$F$9101+$F$55/$F$9101))</f>
        <v>279.47000000000003</v>
      </c>
      <c r="JC9405" s="73">
        <f t="shared" si="6175"/>
        <v>279.47000000000003</v>
      </c>
      <c r="JD9405" s="73">
        <f t="shared" si="6175"/>
        <v>279.47000000000003</v>
      </c>
      <c r="JE9405" s="73">
        <f t="shared" si="6175"/>
        <v>279.47000000000003</v>
      </c>
      <c r="JF9405" s="73">
        <f t="shared" si="6175"/>
        <v>279.47000000000003</v>
      </c>
      <c r="JG9405" s="73">
        <f t="shared" si="6175"/>
        <v>279.47000000000003</v>
      </c>
      <c r="JH9405" s="73">
        <f t="shared" si="6175"/>
        <v>279.47000000000003</v>
      </c>
      <c r="JI9405" s="73">
        <f t="shared" si="6175"/>
        <v>279.47000000000003</v>
      </c>
      <c r="JJ9405" s="73">
        <f t="shared" si="6175"/>
        <v>279.47000000000003</v>
      </c>
      <c r="JK9405" s="73">
        <f t="shared" si="6175"/>
        <v>279.47000000000003</v>
      </c>
      <c r="JL9405" s="73">
        <f t="shared" si="6175"/>
        <v>279.47000000000003</v>
      </c>
      <c r="JM9405" s="73">
        <f t="shared" si="6175"/>
        <v>279.47000000000003</v>
      </c>
      <c r="JN9405" s="73">
        <f t="shared" si="6175"/>
        <v>279.47000000000003</v>
      </c>
      <c r="JO9405" s="73">
        <f t="shared" si="6175"/>
        <v>279.47000000000003</v>
      </c>
      <c r="JP9405" s="73">
        <f t="shared" si="6175"/>
        <v>279.47000000000003</v>
      </c>
      <c r="JQ9405" s="73">
        <f t="shared" si="6175"/>
        <v>279.47000000000003</v>
      </c>
      <c r="JR9405" s="73">
        <f t="shared" si="6175"/>
        <v>279.47000000000003</v>
      </c>
      <c r="JS9405" s="73">
        <f t="shared" si="6175"/>
        <v>279.47000000000003</v>
      </c>
      <c r="JT9405" s="73">
        <f t="shared" si="6175"/>
        <v>279.47000000000003</v>
      </c>
      <c r="JU9405" s="73">
        <f t="shared" si="6175"/>
        <v>279.47000000000003</v>
      </c>
      <c r="JV9405" s="73">
        <f t="shared" si="6175"/>
        <v>279.47000000000003</v>
      </c>
      <c r="JW9405" s="73">
        <f t="shared" si="6175"/>
        <v>279.47000000000003</v>
      </c>
      <c r="JX9405" s="73">
        <f t="shared" si="6175"/>
        <v>279.47000000000003</v>
      </c>
      <c r="JY9405" s="73">
        <f t="shared" si="6175"/>
        <v>279.47000000000003</v>
      </c>
      <c r="JZ9405" s="73">
        <f t="shared" si="6175"/>
        <v>279.47000000000003</v>
      </c>
      <c r="KA9405" s="73">
        <f t="shared" si="6175"/>
        <v>279.47000000000003</v>
      </c>
      <c r="KB9405" s="73">
        <f t="shared" si="6175"/>
        <v>279.47000000000003</v>
      </c>
      <c r="KC9405" s="73">
        <f t="shared" si="6175"/>
        <v>279.47000000000003</v>
      </c>
      <c r="KD9405" s="73">
        <f t="shared" si="6175"/>
        <v>279.47000000000003</v>
      </c>
      <c r="KE9405" s="73">
        <f t="shared" si="6175"/>
        <v>279.47000000000003</v>
      </c>
      <c r="KF9405" s="73">
        <f t="shared" si="6175"/>
        <v>279.47000000000003</v>
      </c>
      <c r="KG9405" s="73">
        <f t="shared" si="6175"/>
        <v>279.47000000000003</v>
      </c>
      <c r="KH9405">
        <v>279.47000000000003</v>
      </c>
      <c r="KL9405" s="84"/>
      <c r="KP9405" s="84"/>
      <c r="KS9405" s="74"/>
      <c r="KT9405" s="74"/>
      <c r="KU9405" s="16"/>
      <c r="KV9405" s="72"/>
      <c r="KW9405" s="72"/>
      <c r="KX9405" s="16"/>
      <c r="KZ9405" s="16"/>
      <c r="LA9405" s="16"/>
      <c r="LB9405" s="74"/>
      <c r="LC9405" s="74"/>
    </row>
    <row r="9406" spans="2:315" x14ac:dyDescent="0.35">
      <c r="B9406">
        <v>300</v>
      </c>
      <c r="C9406">
        <f t="shared" si="6110"/>
        <v>2.9950000000000001</v>
      </c>
      <c r="E9406" s="92">
        <v>279.4691598</v>
      </c>
      <c r="F9406" s="4">
        <f>$B$3+273.15</f>
        <v>279.47000000000003</v>
      </c>
      <c r="G9406" s="4">
        <f>$B$3+273.15</f>
        <v>279.47000000000003</v>
      </c>
      <c r="H9406" s="4">
        <f t="shared" ref="H9406:BS9406" si="6176">$B$3+273.15</f>
        <v>279.47000000000003</v>
      </c>
      <c r="I9406" s="4">
        <f t="shared" si="6176"/>
        <v>279.47000000000003</v>
      </c>
      <c r="J9406" s="4">
        <f t="shared" si="6176"/>
        <v>279.47000000000003</v>
      </c>
      <c r="K9406" s="4">
        <f t="shared" si="6176"/>
        <v>279.47000000000003</v>
      </c>
      <c r="L9406" s="4">
        <f t="shared" si="6176"/>
        <v>279.47000000000003</v>
      </c>
      <c r="M9406" s="4">
        <f t="shared" si="6176"/>
        <v>279.47000000000003</v>
      </c>
      <c r="N9406" s="4">
        <f t="shared" si="6176"/>
        <v>279.47000000000003</v>
      </c>
      <c r="O9406" s="4">
        <f t="shared" si="6176"/>
        <v>279.47000000000003</v>
      </c>
      <c r="P9406" s="4">
        <f t="shared" si="6176"/>
        <v>279.47000000000003</v>
      </c>
      <c r="Q9406" s="4">
        <f t="shared" si="6176"/>
        <v>279.47000000000003</v>
      </c>
      <c r="R9406" s="4">
        <f t="shared" si="6176"/>
        <v>279.47000000000003</v>
      </c>
      <c r="S9406" s="4">
        <f t="shared" si="6176"/>
        <v>279.47000000000003</v>
      </c>
      <c r="T9406" s="4">
        <f t="shared" si="6176"/>
        <v>279.47000000000003</v>
      </c>
      <c r="U9406" s="4">
        <f t="shared" si="6176"/>
        <v>279.47000000000003</v>
      </c>
      <c r="V9406" s="4">
        <f t="shared" si="6176"/>
        <v>279.47000000000003</v>
      </c>
      <c r="W9406" s="4">
        <f t="shared" si="6176"/>
        <v>279.47000000000003</v>
      </c>
      <c r="X9406" s="4">
        <f t="shared" si="6176"/>
        <v>279.47000000000003</v>
      </c>
      <c r="Y9406" s="4">
        <f t="shared" si="6176"/>
        <v>279.47000000000003</v>
      </c>
      <c r="Z9406" s="4">
        <f t="shared" si="6176"/>
        <v>279.47000000000003</v>
      </c>
      <c r="AA9406" s="4">
        <f t="shared" si="6176"/>
        <v>279.47000000000003</v>
      </c>
      <c r="AB9406" s="4">
        <f t="shared" si="6176"/>
        <v>279.47000000000003</v>
      </c>
      <c r="AC9406" s="4">
        <f t="shared" si="6176"/>
        <v>279.47000000000003</v>
      </c>
      <c r="AD9406" s="4">
        <f t="shared" si="6176"/>
        <v>279.47000000000003</v>
      </c>
      <c r="AE9406" s="4">
        <f t="shared" si="6176"/>
        <v>279.47000000000003</v>
      </c>
      <c r="AF9406" s="4">
        <f t="shared" si="6176"/>
        <v>279.47000000000003</v>
      </c>
      <c r="AG9406" s="4">
        <f t="shared" si="6176"/>
        <v>279.47000000000003</v>
      </c>
      <c r="AH9406" s="4">
        <f t="shared" si="6176"/>
        <v>279.47000000000003</v>
      </c>
      <c r="AI9406" s="4">
        <f t="shared" si="6176"/>
        <v>279.47000000000003</v>
      </c>
      <c r="AJ9406" s="4">
        <f t="shared" si="6176"/>
        <v>279.47000000000003</v>
      </c>
      <c r="AK9406" s="4">
        <f t="shared" si="6176"/>
        <v>279.47000000000003</v>
      </c>
      <c r="AL9406" s="4">
        <f t="shared" si="6176"/>
        <v>279.47000000000003</v>
      </c>
      <c r="AM9406" s="4">
        <f t="shared" si="6176"/>
        <v>279.47000000000003</v>
      </c>
      <c r="AN9406" s="4">
        <f t="shared" si="6176"/>
        <v>279.47000000000003</v>
      </c>
      <c r="AO9406" s="4">
        <f t="shared" si="6176"/>
        <v>279.47000000000003</v>
      </c>
      <c r="AP9406" s="4">
        <f t="shared" si="6176"/>
        <v>279.47000000000003</v>
      </c>
      <c r="AQ9406" s="4">
        <f t="shared" si="6176"/>
        <v>279.47000000000003</v>
      </c>
      <c r="AR9406" s="4">
        <f t="shared" si="6176"/>
        <v>279.47000000000003</v>
      </c>
      <c r="AS9406" s="4">
        <f t="shared" si="6176"/>
        <v>279.47000000000003</v>
      </c>
      <c r="AT9406" s="4">
        <f t="shared" si="6176"/>
        <v>279.47000000000003</v>
      </c>
      <c r="AU9406" s="4">
        <f t="shared" si="6176"/>
        <v>279.47000000000003</v>
      </c>
      <c r="AV9406" s="4">
        <f t="shared" si="6176"/>
        <v>279.47000000000003</v>
      </c>
      <c r="AW9406" s="4">
        <f t="shared" si="6176"/>
        <v>279.47000000000003</v>
      </c>
      <c r="AX9406" s="4">
        <f t="shared" si="6176"/>
        <v>279.47000000000003</v>
      </c>
      <c r="AY9406" s="4">
        <f t="shared" si="6176"/>
        <v>279.47000000000003</v>
      </c>
      <c r="AZ9406" s="4">
        <f t="shared" si="6176"/>
        <v>279.47000000000003</v>
      </c>
      <c r="BA9406" s="4">
        <f t="shared" si="6176"/>
        <v>279.47000000000003</v>
      </c>
      <c r="BB9406" s="4">
        <f t="shared" si="6176"/>
        <v>279.47000000000003</v>
      </c>
      <c r="BC9406" s="4">
        <f t="shared" si="6176"/>
        <v>279.47000000000003</v>
      </c>
      <c r="BD9406" s="4">
        <f t="shared" si="6176"/>
        <v>279.47000000000003</v>
      </c>
      <c r="BE9406" s="4">
        <f t="shared" si="6176"/>
        <v>279.47000000000003</v>
      </c>
      <c r="BF9406" s="4">
        <f t="shared" si="6176"/>
        <v>279.47000000000003</v>
      </c>
      <c r="BG9406" s="4">
        <f t="shared" si="6176"/>
        <v>279.47000000000003</v>
      </c>
      <c r="BH9406" s="4">
        <f t="shared" si="6176"/>
        <v>279.47000000000003</v>
      </c>
      <c r="BI9406" s="4">
        <f t="shared" si="6176"/>
        <v>279.47000000000003</v>
      </c>
      <c r="BJ9406" s="4">
        <f t="shared" si="6176"/>
        <v>279.47000000000003</v>
      </c>
      <c r="BK9406" s="4">
        <f t="shared" si="6176"/>
        <v>279.47000000000003</v>
      </c>
      <c r="BL9406" s="4">
        <f t="shared" si="6176"/>
        <v>279.47000000000003</v>
      </c>
      <c r="BM9406" s="4">
        <f t="shared" si="6176"/>
        <v>279.47000000000003</v>
      </c>
      <c r="BN9406" s="4">
        <f t="shared" si="6176"/>
        <v>279.47000000000003</v>
      </c>
      <c r="BO9406" s="4">
        <f t="shared" si="6176"/>
        <v>279.47000000000003</v>
      </c>
      <c r="BP9406" s="4">
        <f t="shared" si="6176"/>
        <v>279.47000000000003</v>
      </c>
      <c r="BQ9406" s="4">
        <f t="shared" si="6176"/>
        <v>279.47000000000003</v>
      </c>
      <c r="BR9406" s="4">
        <f t="shared" si="6176"/>
        <v>279.47000000000003</v>
      </c>
      <c r="BS9406" s="4">
        <f t="shared" si="6176"/>
        <v>279.47000000000003</v>
      </c>
      <c r="BT9406" s="4">
        <f t="shared" ref="BT9406:EE9406" si="6177">$B$3+273.15</f>
        <v>279.47000000000003</v>
      </c>
      <c r="BU9406" s="4">
        <f t="shared" si="6177"/>
        <v>279.47000000000003</v>
      </c>
      <c r="BV9406" s="4">
        <f t="shared" si="6177"/>
        <v>279.47000000000003</v>
      </c>
      <c r="BW9406" s="4">
        <f t="shared" si="6177"/>
        <v>279.47000000000003</v>
      </c>
      <c r="BX9406" s="4">
        <f t="shared" si="6177"/>
        <v>279.47000000000003</v>
      </c>
      <c r="BY9406" s="4">
        <f t="shared" si="6177"/>
        <v>279.47000000000003</v>
      </c>
      <c r="BZ9406" s="4">
        <f t="shared" si="6177"/>
        <v>279.47000000000003</v>
      </c>
      <c r="CA9406" s="4">
        <f t="shared" si="6177"/>
        <v>279.47000000000003</v>
      </c>
      <c r="CB9406" s="4">
        <f t="shared" si="6177"/>
        <v>279.47000000000003</v>
      </c>
      <c r="CC9406" s="4">
        <f t="shared" si="6177"/>
        <v>279.47000000000003</v>
      </c>
      <c r="CD9406" s="4">
        <f t="shared" si="6177"/>
        <v>279.47000000000003</v>
      </c>
      <c r="CE9406" s="4">
        <f t="shared" si="6177"/>
        <v>279.47000000000003</v>
      </c>
      <c r="CF9406" s="4">
        <f t="shared" si="6177"/>
        <v>279.47000000000003</v>
      </c>
      <c r="CG9406" s="4">
        <f t="shared" si="6177"/>
        <v>279.47000000000003</v>
      </c>
      <c r="CH9406" s="4">
        <f t="shared" si="6177"/>
        <v>279.47000000000003</v>
      </c>
      <c r="CI9406" s="4">
        <f t="shared" si="6177"/>
        <v>279.47000000000003</v>
      </c>
      <c r="CJ9406" s="4">
        <f t="shared" si="6177"/>
        <v>279.47000000000003</v>
      </c>
      <c r="CK9406" s="4">
        <f t="shared" si="6177"/>
        <v>279.47000000000003</v>
      </c>
      <c r="CL9406" s="4">
        <f t="shared" si="6177"/>
        <v>279.47000000000003</v>
      </c>
      <c r="CM9406" s="4">
        <f t="shared" si="6177"/>
        <v>279.47000000000003</v>
      </c>
      <c r="CN9406" s="4">
        <f t="shared" si="6177"/>
        <v>279.47000000000003</v>
      </c>
      <c r="CO9406" s="4">
        <f t="shared" si="6177"/>
        <v>279.47000000000003</v>
      </c>
      <c r="CP9406" s="4">
        <f t="shared" si="6177"/>
        <v>279.47000000000003</v>
      </c>
      <c r="CQ9406" s="4">
        <f t="shared" si="6177"/>
        <v>279.47000000000003</v>
      </c>
      <c r="CR9406" s="4">
        <f t="shared" si="6177"/>
        <v>279.47000000000003</v>
      </c>
      <c r="CS9406" s="4">
        <f t="shared" si="6177"/>
        <v>279.47000000000003</v>
      </c>
      <c r="CT9406" s="4">
        <f t="shared" si="6177"/>
        <v>279.47000000000003</v>
      </c>
      <c r="CU9406" s="4">
        <f t="shared" si="6177"/>
        <v>279.47000000000003</v>
      </c>
      <c r="CV9406" s="4">
        <f t="shared" si="6177"/>
        <v>279.47000000000003</v>
      </c>
      <c r="CW9406" s="4">
        <f t="shared" si="6177"/>
        <v>279.47000000000003</v>
      </c>
      <c r="CX9406" s="4">
        <f t="shared" si="6177"/>
        <v>279.47000000000003</v>
      </c>
      <c r="CY9406" s="4">
        <f t="shared" si="6177"/>
        <v>279.47000000000003</v>
      </c>
      <c r="CZ9406" s="4">
        <f t="shared" si="6177"/>
        <v>279.47000000000003</v>
      </c>
      <c r="DA9406" s="4">
        <f t="shared" si="6177"/>
        <v>279.47000000000003</v>
      </c>
      <c r="DB9406" s="4">
        <f t="shared" si="6177"/>
        <v>279.47000000000003</v>
      </c>
      <c r="DC9406" s="4">
        <f t="shared" si="6177"/>
        <v>279.47000000000003</v>
      </c>
      <c r="DD9406" s="4">
        <f t="shared" si="6177"/>
        <v>279.47000000000003</v>
      </c>
      <c r="DE9406" s="4">
        <f t="shared" si="6177"/>
        <v>279.47000000000003</v>
      </c>
      <c r="DF9406" s="4">
        <f t="shared" si="6177"/>
        <v>279.47000000000003</v>
      </c>
      <c r="DG9406" s="4">
        <f t="shared" si="6177"/>
        <v>279.47000000000003</v>
      </c>
      <c r="DH9406" s="4">
        <f t="shared" si="6177"/>
        <v>279.47000000000003</v>
      </c>
      <c r="DI9406" s="4">
        <f t="shared" si="6177"/>
        <v>279.47000000000003</v>
      </c>
      <c r="DJ9406" s="4">
        <f t="shared" si="6177"/>
        <v>279.47000000000003</v>
      </c>
      <c r="DK9406" s="4">
        <f t="shared" si="6177"/>
        <v>279.47000000000003</v>
      </c>
      <c r="DL9406" s="4">
        <f t="shared" si="6177"/>
        <v>279.47000000000003</v>
      </c>
      <c r="DM9406" s="4">
        <f t="shared" si="6177"/>
        <v>279.47000000000003</v>
      </c>
      <c r="DN9406" s="4">
        <f t="shared" si="6177"/>
        <v>279.47000000000003</v>
      </c>
      <c r="DO9406" s="4">
        <f t="shared" si="6177"/>
        <v>279.47000000000003</v>
      </c>
      <c r="DP9406" s="4">
        <f t="shared" si="6177"/>
        <v>279.47000000000003</v>
      </c>
      <c r="DQ9406" s="4">
        <f t="shared" si="6177"/>
        <v>279.47000000000003</v>
      </c>
      <c r="DR9406" s="4">
        <f t="shared" si="6177"/>
        <v>279.47000000000003</v>
      </c>
      <c r="DS9406" s="4">
        <f t="shared" si="6177"/>
        <v>279.47000000000003</v>
      </c>
      <c r="DT9406" s="4">
        <f t="shared" si="6177"/>
        <v>279.47000000000003</v>
      </c>
      <c r="DU9406" s="4">
        <f t="shared" si="6177"/>
        <v>279.47000000000003</v>
      </c>
      <c r="DV9406" s="4">
        <f t="shared" si="6177"/>
        <v>279.47000000000003</v>
      </c>
      <c r="DW9406" s="4">
        <f t="shared" si="6177"/>
        <v>279.47000000000003</v>
      </c>
      <c r="DX9406" s="4">
        <f t="shared" si="6177"/>
        <v>279.47000000000003</v>
      </c>
      <c r="DY9406" s="4">
        <f t="shared" si="6177"/>
        <v>279.47000000000003</v>
      </c>
      <c r="DZ9406" s="4">
        <f t="shared" si="6177"/>
        <v>279.47000000000003</v>
      </c>
      <c r="EA9406" s="4">
        <f t="shared" si="6177"/>
        <v>279.47000000000003</v>
      </c>
      <c r="EB9406" s="4">
        <f t="shared" si="6177"/>
        <v>279.47000000000003</v>
      </c>
      <c r="EC9406" s="4">
        <f t="shared" si="6177"/>
        <v>279.47000000000003</v>
      </c>
      <c r="ED9406" s="4">
        <f t="shared" si="6177"/>
        <v>279.47000000000003</v>
      </c>
      <c r="EE9406" s="4">
        <f t="shared" si="6177"/>
        <v>279.47000000000003</v>
      </c>
      <c r="EF9406" s="4">
        <f t="shared" ref="EF9406:GQ9406" si="6178">$B$3+273.15</f>
        <v>279.47000000000003</v>
      </c>
      <c r="EG9406" s="4">
        <f t="shared" si="6178"/>
        <v>279.47000000000003</v>
      </c>
      <c r="EH9406" s="4">
        <f t="shared" si="6178"/>
        <v>279.47000000000003</v>
      </c>
      <c r="EI9406" s="4">
        <f t="shared" si="6178"/>
        <v>279.47000000000003</v>
      </c>
      <c r="EJ9406" s="4">
        <f t="shared" si="6178"/>
        <v>279.47000000000003</v>
      </c>
      <c r="EK9406" s="4">
        <f t="shared" si="6178"/>
        <v>279.47000000000003</v>
      </c>
      <c r="EL9406" s="4">
        <f t="shared" si="6178"/>
        <v>279.47000000000003</v>
      </c>
      <c r="EM9406" s="4">
        <f t="shared" si="6178"/>
        <v>279.47000000000003</v>
      </c>
      <c r="EN9406" s="4">
        <f t="shared" si="6178"/>
        <v>279.47000000000003</v>
      </c>
      <c r="EO9406" s="4">
        <f t="shared" si="6178"/>
        <v>279.47000000000003</v>
      </c>
      <c r="EP9406" s="4">
        <f t="shared" si="6178"/>
        <v>279.47000000000003</v>
      </c>
      <c r="EQ9406" s="4">
        <f t="shared" si="6178"/>
        <v>279.47000000000003</v>
      </c>
      <c r="ER9406" s="4">
        <f t="shared" si="6178"/>
        <v>279.47000000000003</v>
      </c>
      <c r="ES9406" s="4">
        <f t="shared" si="6178"/>
        <v>279.47000000000003</v>
      </c>
      <c r="ET9406" s="4">
        <f t="shared" si="6178"/>
        <v>279.47000000000003</v>
      </c>
      <c r="EU9406" s="4">
        <f t="shared" si="6178"/>
        <v>279.47000000000003</v>
      </c>
      <c r="EV9406" s="4">
        <f t="shared" si="6178"/>
        <v>279.47000000000003</v>
      </c>
      <c r="EW9406" s="4">
        <f t="shared" si="6178"/>
        <v>279.47000000000003</v>
      </c>
      <c r="EX9406" s="4">
        <f t="shared" si="6178"/>
        <v>279.47000000000003</v>
      </c>
      <c r="EY9406" s="4">
        <f t="shared" si="6178"/>
        <v>279.47000000000003</v>
      </c>
      <c r="EZ9406" s="4">
        <f t="shared" si="6178"/>
        <v>279.47000000000003</v>
      </c>
      <c r="FA9406" s="4">
        <f t="shared" si="6178"/>
        <v>279.47000000000003</v>
      </c>
      <c r="FB9406" s="4">
        <f t="shared" si="6178"/>
        <v>279.47000000000003</v>
      </c>
      <c r="FC9406" s="4">
        <f t="shared" si="6178"/>
        <v>279.47000000000003</v>
      </c>
      <c r="FD9406" s="4">
        <f t="shared" si="6178"/>
        <v>279.47000000000003</v>
      </c>
      <c r="FE9406" s="4">
        <f t="shared" si="6178"/>
        <v>279.47000000000003</v>
      </c>
      <c r="FF9406" s="4">
        <f t="shared" si="6178"/>
        <v>279.47000000000003</v>
      </c>
      <c r="FG9406" s="4">
        <f t="shared" si="6178"/>
        <v>279.47000000000003</v>
      </c>
      <c r="FH9406" s="4">
        <f t="shared" si="6178"/>
        <v>279.47000000000003</v>
      </c>
      <c r="FI9406" s="4">
        <f t="shared" si="6178"/>
        <v>279.47000000000003</v>
      </c>
      <c r="FJ9406" s="4">
        <f t="shared" si="6178"/>
        <v>279.47000000000003</v>
      </c>
      <c r="FK9406" s="4">
        <f t="shared" si="6178"/>
        <v>279.47000000000003</v>
      </c>
      <c r="FL9406" s="4">
        <f t="shared" si="6178"/>
        <v>279.47000000000003</v>
      </c>
      <c r="FM9406" s="4">
        <f t="shared" si="6178"/>
        <v>279.47000000000003</v>
      </c>
      <c r="FN9406" s="4">
        <f t="shared" si="6178"/>
        <v>279.47000000000003</v>
      </c>
      <c r="FO9406" s="4">
        <f t="shared" si="6178"/>
        <v>279.47000000000003</v>
      </c>
      <c r="FP9406" s="4">
        <f t="shared" si="6178"/>
        <v>279.47000000000003</v>
      </c>
      <c r="FQ9406" s="4">
        <f t="shared" si="6178"/>
        <v>279.47000000000003</v>
      </c>
      <c r="FR9406" s="4">
        <f t="shared" si="6178"/>
        <v>279.47000000000003</v>
      </c>
      <c r="FS9406" s="4">
        <f t="shared" si="6178"/>
        <v>279.47000000000003</v>
      </c>
      <c r="FT9406" s="4">
        <f t="shared" si="6178"/>
        <v>279.47000000000003</v>
      </c>
      <c r="FU9406" s="4">
        <f t="shared" si="6178"/>
        <v>279.47000000000003</v>
      </c>
      <c r="FV9406" s="4">
        <f t="shared" si="6178"/>
        <v>279.47000000000003</v>
      </c>
      <c r="FW9406" s="4">
        <f t="shared" si="6178"/>
        <v>279.47000000000003</v>
      </c>
      <c r="FX9406" s="4">
        <f t="shared" si="6178"/>
        <v>279.47000000000003</v>
      </c>
      <c r="FY9406" s="4">
        <f t="shared" si="6178"/>
        <v>279.47000000000003</v>
      </c>
      <c r="FZ9406" s="4">
        <f t="shared" si="6178"/>
        <v>279.47000000000003</v>
      </c>
      <c r="GA9406" s="4">
        <f t="shared" si="6178"/>
        <v>279.47000000000003</v>
      </c>
      <c r="GB9406" s="4">
        <f t="shared" si="6178"/>
        <v>279.47000000000003</v>
      </c>
      <c r="GC9406" s="4">
        <f t="shared" si="6178"/>
        <v>279.47000000000003</v>
      </c>
      <c r="GD9406" s="4">
        <f t="shared" si="6178"/>
        <v>279.47000000000003</v>
      </c>
      <c r="GE9406" s="4">
        <f t="shared" si="6178"/>
        <v>279.47000000000003</v>
      </c>
      <c r="GF9406" s="4">
        <f t="shared" si="6178"/>
        <v>279.47000000000003</v>
      </c>
      <c r="GG9406" s="4">
        <f t="shared" si="6178"/>
        <v>279.47000000000003</v>
      </c>
      <c r="GH9406" s="4">
        <f t="shared" si="6178"/>
        <v>279.47000000000003</v>
      </c>
      <c r="GI9406" s="4">
        <f t="shared" si="6178"/>
        <v>279.47000000000003</v>
      </c>
      <c r="GJ9406" s="4">
        <f t="shared" si="6178"/>
        <v>279.47000000000003</v>
      </c>
      <c r="GK9406" s="4">
        <f t="shared" si="6178"/>
        <v>279.47000000000003</v>
      </c>
      <c r="GL9406" s="4">
        <f t="shared" si="6178"/>
        <v>279.47000000000003</v>
      </c>
      <c r="GM9406" s="4">
        <f t="shared" si="6178"/>
        <v>279.47000000000003</v>
      </c>
      <c r="GN9406" s="4">
        <f t="shared" si="6178"/>
        <v>279.47000000000003</v>
      </c>
      <c r="GO9406" s="4">
        <f t="shared" si="6178"/>
        <v>279.47000000000003</v>
      </c>
      <c r="GP9406" s="4">
        <f t="shared" si="6178"/>
        <v>279.47000000000003</v>
      </c>
      <c r="GQ9406" s="4">
        <f t="shared" si="6178"/>
        <v>279.47000000000003</v>
      </c>
      <c r="GR9406" s="4">
        <f t="shared" ref="GR9406:JC9406" si="6179">$B$3+273.15</f>
        <v>279.47000000000003</v>
      </c>
      <c r="GS9406" s="4">
        <f t="shared" si="6179"/>
        <v>279.47000000000003</v>
      </c>
      <c r="GT9406" s="4">
        <f t="shared" si="6179"/>
        <v>279.47000000000003</v>
      </c>
      <c r="GU9406" s="4">
        <f t="shared" si="6179"/>
        <v>279.47000000000003</v>
      </c>
      <c r="GV9406" s="4">
        <f t="shared" si="6179"/>
        <v>279.47000000000003</v>
      </c>
      <c r="GW9406" s="4">
        <f t="shared" si="6179"/>
        <v>279.47000000000003</v>
      </c>
      <c r="GX9406" s="4">
        <f t="shared" si="6179"/>
        <v>279.47000000000003</v>
      </c>
      <c r="GY9406" s="4">
        <f t="shared" si="6179"/>
        <v>279.47000000000003</v>
      </c>
      <c r="GZ9406" s="4">
        <f t="shared" si="6179"/>
        <v>279.47000000000003</v>
      </c>
      <c r="HA9406" s="4">
        <f t="shared" si="6179"/>
        <v>279.47000000000003</v>
      </c>
      <c r="HB9406" s="4">
        <f t="shared" si="6179"/>
        <v>279.47000000000003</v>
      </c>
      <c r="HC9406" s="4">
        <f t="shared" si="6179"/>
        <v>279.47000000000003</v>
      </c>
      <c r="HD9406" s="4">
        <f t="shared" si="6179"/>
        <v>279.47000000000003</v>
      </c>
      <c r="HE9406" s="4">
        <f t="shared" si="6179"/>
        <v>279.47000000000003</v>
      </c>
      <c r="HF9406" s="4">
        <f t="shared" si="6179"/>
        <v>279.47000000000003</v>
      </c>
      <c r="HG9406" s="4">
        <f t="shared" si="6179"/>
        <v>279.47000000000003</v>
      </c>
      <c r="HH9406" s="4">
        <f t="shared" si="6179"/>
        <v>279.47000000000003</v>
      </c>
      <c r="HI9406" s="4">
        <f t="shared" si="6179"/>
        <v>279.47000000000003</v>
      </c>
      <c r="HJ9406" s="4">
        <f t="shared" si="6179"/>
        <v>279.47000000000003</v>
      </c>
      <c r="HK9406" s="4">
        <f t="shared" si="6179"/>
        <v>279.47000000000003</v>
      </c>
      <c r="HL9406" s="4">
        <f t="shared" si="6179"/>
        <v>279.47000000000003</v>
      </c>
      <c r="HM9406" s="4">
        <f t="shared" si="6179"/>
        <v>279.47000000000003</v>
      </c>
      <c r="HN9406" s="4">
        <f t="shared" si="6179"/>
        <v>279.47000000000003</v>
      </c>
      <c r="HO9406" s="4">
        <f t="shared" si="6179"/>
        <v>279.47000000000003</v>
      </c>
      <c r="HP9406" s="4">
        <f t="shared" si="6179"/>
        <v>279.47000000000003</v>
      </c>
      <c r="HQ9406" s="4">
        <f t="shared" si="6179"/>
        <v>279.47000000000003</v>
      </c>
      <c r="HR9406" s="4">
        <f t="shared" si="6179"/>
        <v>279.47000000000003</v>
      </c>
      <c r="HS9406" s="4">
        <f t="shared" si="6179"/>
        <v>279.47000000000003</v>
      </c>
      <c r="HT9406" s="4">
        <f t="shared" si="6179"/>
        <v>279.47000000000003</v>
      </c>
      <c r="HU9406" s="4">
        <f t="shared" si="6179"/>
        <v>279.47000000000003</v>
      </c>
      <c r="HV9406" s="4">
        <f t="shared" si="6179"/>
        <v>279.47000000000003</v>
      </c>
      <c r="HW9406" s="4">
        <f t="shared" si="6179"/>
        <v>279.47000000000003</v>
      </c>
      <c r="HX9406" s="4">
        <f t="shared" si="6179"/>
        <v>279.47000000000003</v>
      </c>
      <c r="HY9406" s="4">
        <f t="shared" si="6179"/>
        <v>279.47000000000003</v>
      </c>
      <c r="HZ9406" s="4">
        <f t="shared" si="6179"/>
        <v>279.47000000000003</v>
      </c>
      <c r="IA9406" s="4">
        <f t="shared" si="6179"/>
        <v>279.47000000000003</v>
      </c>
      <c r="IB9406" s="4">
        <f t="shared" si="6179"/>
        <v>279.47000000000003</v>
      </c>
      <c r="IC9406" s="4">
        <f t="shared" si="6179"/>
        <v>279.47000000000003</v>
      </c>
      <c r="ID9406" s="4">
        <f t="shared" si="6179"/>
        <v>279.47000000000003</v>
      </c>
      <c r="IE9406" s="4">
        <f t="shared" si="6179"/>
        <v>279.47000000000003</v>
      </c>
      <c r="IF9406" s="4">
        <f t="shared" si="6179"/>
        <v>279.47000000000003</v>
      </c>
      <c r="IG9406" s="4">
        <f t="shared" si="6179"/>
        <v>279.47000000000003</v>
      </c>
      <c r="IH9406" s="4">
        <f t="shared" si="6179"/>
        <v>279.47000000000003</v>
      </c>
      <c r="II9406" s="4">
        <f t="shared" si="6179"/>
        <v>279.47000000000003</v>
      </c>
      <c r="IJ9406" s="4">
        <f t="shared" si="6179"/>
        <v>279.47000000000003</v>
      </c>
      <c r="IK9406" s="4">
        <f t="shared" si="6179"/>
        <v>279.47000000000003</v>
      </c>
      <c r="IL9406" s="4">
        <f t="shared" si="6179"/>
        <v>279.47000000000003</v>
      </c>
      <c r="IM9406" s="4">
        <f t="shared" si="6179"/>
        <v>279.47000000000003</v>
      </c>
      <c r="IN9406" s="4">
        <f t="shared" si="6179"/>
        <v>279.47000000000003</v>
      </c>
      <c r="IO9406" s="4">
        <f t="shared" si="6179"/>
        <v>279.47000000000003</v>
      </c>
      <c r="IP9406" s="4">
        <f t="shared" si="6179"/>
        <v>279.47000000000003</v>
      </c>
      <c r="IQ9406" s="4">
        <f t="shared" si="6179"/>
        <v>279.47000000000003</v>
      </c>
      <c r="IR9406" s="4">
        <f t="shared" si="6179"/>
        <v>279.47000000000003</v>
      </c>
      <c r="IS9406" s="4">
        <f t="shared" si="6179"/>
        <v>279.47000000000003</v>
      </c>
      <c r="IT9406" s="4">
        <f t="shared" si="6179"/>
        <v>279.47000000000003</v>
      </c>
      <c r="IU9406" s="4">
        <f t="shared" si="6179"/>
        <v>279.47000000000003</v>
      </c>
      <c r="IV9406" s="4">
        <f t="shared" si="6179"/>
        <v>279.47000000000003</v>
      </c>
      <c r="IW9406" s="4">
        <f t="shared" si="6179"/>
        <v>279.47000000000003</v>
      </c>
      <c r="IX9406" s="4">
        <f t="shared" si="6179"/>
        <v>279.47000000000003</v>
      </c>
      <c r="IY9406" s="4">
        <f t="shared" si="6179"/>
        <v>279.47000000000003</v>
      </c>
      <c r="IZ9406" s="4">
        <f t="shared" si="6179"/>
        <v>279.47000000000003</v>
      </c>
      <c r="JA9406" s="4">
        <f t="shared" si="6179"/>
        <v>279.47000000000003</v>
      </c>
      <c r="JB9406" s="4">
        <f t="shared" si="6179"/>
        <v>279.47000000000003</v>
      </c>
      <c r="JC9406" s="4">
        <f t="shared" si="6179"/>
        <v>279.47000000000003</v>
      </c>
      <c r="JD9406" s="4">
        <f t="shared" ref="JD9406:KG9406" si="6180">$B$3+273.15</f>
        <v>279.47000000000003</v>
      </c>
      <c r="JE9406" s="4">
        <f t="shared" si="6180"/>
        <v>279.47000000000003</v>
      </c>
      <c r="JF9406" s="4">
        <f t="shared" si="6180"/>
        <v>279.47000000000003</v>
      </c>
      <c r="JG9406" s="4">
        <f t="shared" si="6180"/>
        <v>279.47000000000003</v>
      </c>
      <c r="JH9406" s="4">
        <f t="shared" si="6180"/>
        <v>279.47000000000003</v>
      </c>
      <c r="JI9406" s="4">
        <f t="shared" si="6180"/>
        <v>279.47000000000003</v>
      </c>
      <c r="JJ9406" s="4">
        <f t="shared" si="6180"/>
        <v>279.47000000000003</v>
      </c>
      <c r="JK9406" s="4">
        <f t="shared" si="6180"/>
        <v>279.47000000000003</v>
      </c>
      <c r="JL9406" s="4">
        <f t="shared" si="6180"/>
        <v>279.47000000000003</v>
      </c>
      <c r="JM9406" s="4">
        <f t="shared" si="6180"/>
        <v>279.47000000000003</v>
      </c>
      <c r="JN9406" s="4">
        <f t="shared" si="6180"/>
        <v>279.47000000000003</v>
      </c>
      <c r="JO9406" s="4">
        <f t="shared" si="6180"/>
        <v>279.47000000000003</v>
      </c>
      <c r="JP9406" s="4">
        <f t="shared" si="6180"/>
        <v>279.47000000000003</v>
      </c>
      <c r="JQ9406" s="4">
        <f t="shared" si="6180"/>
        <v>279.47000000000003</v>
      </c>
      <c r="JR9406" s="4">
        <f t="shared" si="6180"/>
        <v>279.47000000000003</v>
      </c>
      <c r="JS9406" s="4">
        <f t="shared" si="6180"/>
        <v>279.47000000000003</v>
      </c>
      <c r="JT9406" s="4">
        <f t="shared" si="6180"/>
        <v>279.47000000000003</v>
      </c>
      <c r="JU9406" s="4">
        <f t="shared" si="6180"/>
        <v>279.47000000000003</v>
      </c>
      <c r="JV9406" s="4">
        <f t="shared" si="6180"/>
        <v>279.47000000000003</v>
      </c>
      <c r="JW9406" s="4">
        <f t="shared" si="6180"/>
        <v>279.47000000000003</v>
      </c>
      <c r="JX9406" s="4">
        <f t="shared" si="6180"/>
        <v>279.47000000000003</v>
      </c>
      <c r="JY9406" s="4">
        <f t="shared" si="6180"/>
        <v>279.47000000000003</v>
      </c>
      <c r="JZ9406" s="4">
        <f t="shared" si="6180"/>
        <v>279.47000000000003</v>
      </c>
      <c r="KA9406" s="4">
        <f t="shared" si="6180"/>
        <v>279.47000000000003</v>
      </c>
      <c r="KB9406" s="4">
        <f t="shared" si="6180"/>
        <v>279.47000000000003</v>
      </c>
      <c r="KC9406" s="4">
        <f t="shared" si="6180"/>
        <v>279.47000000000003</v>
      </c>
      <c r="KD9406" s="4">
        <f t="shared" si="6180"/>
        <v>279.47000000000003</v>
      </c>
      <c r="KE9406" s="4">
        <f t="shared" si="6180"/>
        <v>279.47000000000003</v>
      </c>
      <c r="KF9406" s="4">
        <f t="shared" si="6180"/>
        <v>279.47000000000003</v>
      </c>
      <c r="KG9406" s="4">
        <f t="shared" si="6180"/>
        <v>279.47000000000003</v>
      </c>
      <c r="KH9406">
        <v>279.46915981735202</v>
      </c>
      <c r="KL9406" s="84"/>
      <c r="KP9406" s="84"/>
      <c r="KS9406" s="74"/>
      <c r="KT9406" s="74"/>
      <c r="KU9406" s="16"/>
      <c r="KV9406" s="72"/>
      <c r="KW9406" s="72"/>
      <c r="KX9406" s="16"/>
      <c r="KZ9406" s="16"/>
      <c r="LA9406" s="16"/>
      <c r="LB9406" s="74"/>
      <c r="LC9406" s="74"/>
    </row>
    <row r="9407" spans="2:315" x14ac:dyDescent="0.35">
      <c r="KL9407" s="84"/>
      <c r="KP9407" s="84"/>
      <c r="KS9407" s="74"/>
      <c r="KT9407" s="74"/>
      <c r="KU9407" s="16"/>
      <c r="KV9407" s="72"/>
      <c r="KW9407" s="72"/>
      <c r="KX9407" s="16"/>
      <c r="KZ9407" s="16"/>
      <c r="LA9407" s="16"/>
      <c r="LB9407" s="74"/>
      <c r="LC9407" s="74"/>
    </row>
    <row r="9408" spans="2:315" x14ac:dyDescent="0.35">
      <c r="KL9408" s="84"/>
      <c r="KP9408" s="84"/>
      <c r="KS9408" s="74"/>
      <c r="KT9408" s="74"/>
      <c r="KU9408" s="16"/>
      <c r="KV9408" s="72"/>
      <c r="KW9408" s="72"/>
      <c r="KX9408" s="16"/>
      <c r="KZ9408" s="16"/>
      <c r="LA9408" s="16"/>
      <c r="LB9408" s="74"/>
      <c r="LC9408" s="74"/>
    </row>
    <row r="9409" spans="298:315" x14ac:dyDescent="0.35">
      <c r="KL9409" s="84"/>
      <c r="KP9409" s="84"/>
      <c r="KS9409" s="74"/>
      <c r="KT9409" s="74"/>
      <c r="KU9409" s="16"/>
      <c r="KV9409" s="72"/>
      <c r="KW9409" s="72"/>
      <c r="KX9409" s="16"/>
      <c r="KZ9409" s="16"/>
      <c r="LA9409" s="16"/>
      <c r="LB9409" s="74"/>
      <c r="LC9409" s="74"/>
    </row>
    <row r="9410" spans="298:315" x14ac:dyDescent="0.35">
      <c r="KL9410" s="84"/>
      <c r="KP9410" s="84"/>
      <c r="KS9410" s="74"/>
      <c r="KT9410" s="74"/>
      <c r="KU9410" s="16"/>
      <c r="KV9410" s="72"/>
      <c r="KW9410" s="72"/>
      <c r="KX9410" s="16"/>
      <c r="KZ9410" s="16"/>
      <c r="LA9410" s="16"/>
      <c r="LB9410" s="74"/>
      <c r="LC9410" s="74"/>
    </row>
    <row r="9411" spans="298:315" x14ac:dyDescent="0.35">
      <c r="KL9411" s="84"/>
      <c r="KP9411" s="84"/>
      <c r="KS9411" s="74"/>
      <c r="KT9411" s="74"/>
      <c r="KU9411" s="16"/>
      <c r="KV9411" s="72"/>
      <c r="KW9411" s="72"/>
      <c r="KX9411" s="16"/>
      <c r="KZ9411" s="16"/>
      <c r="LA9411" s="16"/>
      <c r="LB9411" s="74"/>
      <c r="LC9411" s="74"/>
    </row>
    <row r="9412" spans="298:315" x14ac:dyDescent="0.35">
      <c r="KL9412" s="84"/>
      <c r="KP9412" s="84"/>
      <c r="KS9412" s="74"/>
      <c r="KT9412" s="74"/>
      <c r="KU9412" s="16"/>
      <c r="KV9412" s="72"/>
      <c r="KW9412" s="72"/>
      <c r="KX9412" s="16"/>
      <c r="KZ9412" s="16"/>
      <c r="LA9412" s="16"/>
      <c r="LB9412" s="74"/>
      <c r="LC9412" s="74"/>
    </row>
    <row r="9413" spans="298:315" x14ac:dyDescent="0.35">
      <c r="KL9413" s="84"/>
      <c r="KP9413" s="84"/>
      <c r="KS9413" s="74"/>
      <c r="KT9413" s="74"/>
      <c r="KU9413" s="16"/>
      <c r="KV9413" s="72"/>
      <c r="KW9413" s="72"/>
      <c r="KX9413" s="16"/>
      <c r="KZ9413" s="16"/>
      <c r="LA9413" s="16"/>
      <c r="LB9413" s="74"/>
      <c r="LC9413" s="74"/>
    </row>
    <row r="9414" spans="298:315" x14ac:dyDescent="0.35">
      <c r="KL9414" s="84"/>
      <c r="KP9414" s="84"/>
      <c r="KS9414" s="74"/>
      <c r="KT9414" s="74"/>
      <c r="KU9414" s="16"/>
      <c r="KV9414" s="72"/>
      <c r="KW9414" s="72"/>
      <c r="KX9414" s="16"/>
      <c r="KZ9414" s="16"/>
      <c r="LA9414" s="16"/>
      <c r="LB9414" s="74"/>
      <c r="LC9414" s="74"/>
    </row>
    <row r="9415" spans="298:315" x14ac:dyDescent="0.35">
      <c r="KL9415" s="84"/>
      <c r="KP9415" s="84"/>
      <c r="KS9415" s="74"/>
      <c r="KT9415" s="74"/>
      <c r="KU9415" s="16"/>
      <c r="KV9415" s="72"/>
      <c r="KW9415" s="72"/>
      <c r="KX9415" s="16"/>
      <c r="KZ9415" s="16"/>
      <c r="LA9415" s="16"/>
      <c r="LB9415" s="74"/>
      <c r="LC9415" s="74"/>
    </row>
    <row r="9416" spans="298:315" x14ac:dyDescent="0.35">
      <c r="KL9416" s="84"/>
      <c r="KP9416" s="84"/>
      <c r="KS9416" s="74"/>
      <c r="KT9416" s="74"/>
      <c r="KU9416" s="16"/>
      <c r="KV9416" s="72"/>
      <c r="KW9416" s="72"/>
      <c r="KX9416" s="16"/>
      <c r="KZ9416" s="16"/>
      <c r="LA9416" s="16"/>
      <c r="LB9416" s="74"/>
      <c r="LC9416" s="74"/>
    </row>
    <row r="9417" spans="298:315" x14ac:dyDescent="0.35">
      <c r="KL9417" s="84"/>
      <c r="KP9417" s="84"/>
      <c r="KS9417" s="74"/>
      <c r="KT9417" s="74"/>
      <c r="KU9417" s="16"/>
      <c r="KV9417" s="72"/>
      <c r="KW9417" s="72"/>
      <c r="KX9417" s="16"/>
      <c r="KZ9417" s="16"/>
      <c r="LA9417" s="16"/>
      <c r="LB9417" s="74"/>
      <c r="LC9417" s="74"/>
    </row>
    <row r="9418" spans="298:315" x14ac:dyDescent="0.35">
      <c r="KL9418" s="84"/>
      <c r="KP9418" s="84"/>
      <c r="KS9418" s="74"/>
      <c r="KT9418" s="74"/>
      <c r="KU9418" s="16"/>
      <c r="KV9418" s="72"/>
      <c r="KW9418" s="72"/>
      <c r="KX9418" s="16"/>
      <c r="KZ9418" s="16"/>
      <c r="LA9418" s="16"/>
      <c r="LB9418" s="74"/>
      <c r="LC9418" s="74"/>
    </row>
    <row r="9419" spans="298:315" x14ac:dyDescent="0.35">
      <c r="KL9419" s="84"/>
      <c r="KP9419" s="84"/>
      <c r="KS9419" s="74"/>
      <c r="KT9419" s="74"/>
      <c r="KU9419" s="16"/>
      <c r="KV9419" s="72"/>
      <c r="KW9419" s="72"/>
      <c r="KX9419" s="16"/>
      <c r="KZ9419" s="16"/>
      <c r="LA9419" s="16"/>
      <c r="LB9419" s="74"/>
      <c r="LC9419" s="74"/>
    </row>
    <row r="9420" spans="298:315" x14ac:dyDescent="0.35">
      <c r="KL9420" s="84"/>
      <c r="KP9420" s="84"/>
      <c r="KS9420" s="74"/>
      <c r="KT9420" s="74"/>
      <c r="KU9420" s="16"/>
      <c r="KV9420" s="72"/>
      <c r="KW9420" s="72"/>
      <c r="KX9420" s="16"/>
      <c r="KZ9420" s="16"/>
      <c r="LA9420" s="16"/>
      <c r="LB9420" s="74"/>
      <c r="LC9420" s="74"/>
    </row>
    <row r="9421" spans="298:315" x14ac:dyDescent="0.35">
      <c r="KL9421" s="84"/>
      <c r="KP9421" s="84"/>
      <c r="KS9421" s="74"/>
      <c r="KT9421" s="74"/>
      <c r="KU9421" s="16"/>
      <c r="KV9421" s="72"/>
      <c r="KW9421" s="72"/>
      <c r="KX9421" s="16"/>
      <c r="KZ9421" s="16"/>
      <c r="LA9421" s="16"/>
      <c r="LB9421" s="74"/>
      <c r="LC9421" s="74"/>
    </row>
    <row r="9422" spans="298:315" x14ac:dyDescent="0.35">
      <c r="KL9422" s="84"/>
      <c r="KP9422" s="84"/>
      <c r="KS9422" s="74"/>
      <c r="KT9422" s="74"/>
      <c r="KU9422" s="16"/>
      <c r="KV9422" s="72"/>
      <c r="KW9422" s="72"/>
      <c r="KX9422" s="16"/>
      <c r="KZ9422" s="16"/>
      <c r="LA9422" s="16"/>
      <c r="LB9422" s="74"/>
      <c r="LC9422" s="74"/>
    </row>
    <row r="9423" spans="298:315" x14ac:dyDescent="0.35">
      <c r="KL9423" s="84"/>
      <c r="KP9423" s="84"/>
      <c r="KS9423" s="74"/>
      <c r="KT9423" s="74"/>
      <c r="KU9423" s="16"/>
      <c r="KV9423" s="72"/>
      <c r="KW9423" s="72"/>
      <c r="KX9423" s="16"/>
      <c r="KZ9423" s="16"/>
      <c r="LA9423" s="16"/>
      <c r="LB9423" s="74"/>
      <c r="LC9423" s="74"/>
    </row>
    <row r="9424" spans="298:315" x14ac:dyDescent="0.35">
      <c r="KL9424" s="84"/>
      <c r="KP9424" s="84"/>
      <c r="KS9424" s="74"/>
      <c r="KT9424" s="74"/>
      <c r="KU9424" s="16"/>
      <c r="KV9424" s="72"/>
      <c r="KW9424" s="72"/>
      <c r="KX9424" s="16"/>
      <c r="KZ9424" s="16"/>
      <c r="LA9424" s="16"/>
      <c r="LB9424" s="74"/>
      <c r="LC9424" s="74"/>
    </row>
    <row r="9425" spans="298:315" x14ac:dyDescent="0.35">
      <c r="KL9425" s="84"/>
      <c r="KP9425" s="84"/>
      <c r="KS9425" s="74"/>
      <c r="KT9425" s="74"/>
      <c r="KU9425" s="16"/>
      <c r="KV9425" s="72"/>
      <c r="KW9425" s="72"/>
      <c r="KX9425" s="16"/>
      <c r="KZ9425" s="16"/>
      <c r="LA9425" s="16"/>
      <c r="LB9425" s="74"/>
      <c r="LC9425" s="74"/>
    </row>
    <row r="9426" spans="298:315" x14ac:dyDescent="0.35">
      <c r="KL9426" s="84"/>
      <c r="KP9426" s="84"/>
      <c r="KS9426" s="74"/>
      <c r="KT9426" s="74"/>
      <c r="KU9426" s="16"/>
      <c r="KV9426" s="72"/>
      <c r="KW9426" s="72"/>
      <c r="KX9426" s="16"/>
      <c r="KZ9426" s="16"/>
      <c r="LA9426" s="16"/>
      <c r="LB9426" s="74"/>
      <c r="LC9426" s="74"/>
    </row>
    <row r="9427" spans="298:315" x14ac:dyDescent="0.35">
      <c r="KL9427" s="84"/>
      <c r="KP9427" s="84"/>
      <c r="KS9427" s="74"/>
      <c r="KT9427" s="74"/>
      <c r="KU9427" s="16"/>
      <c r="KV9427" s="72"/>
      <c r="KW9427" s="72"/>
      <c r="KX9427" s="16"/>
      <c r="KZ9427" s="16"/>
      <c r="LA9427" s="16"/>
      <c r="LB9427" s="74"/>
      <c r="LC9427" s="74"/>
    </row>
    <row r="9428" spans="298:315" x14ac:dyDescent="0.35">
      <c r="KL9428" s="84"/>
      <c r="KP9428" s="84"/>
      <c r="KS9428" s="74"/>
      <c r="KT9428" s="74"/>
      <c r="KU9428" s="16"/>
      <c r="KV9428" s="72"/>
      <c r="KW9428" s="72"/>
      <c r="KX9428" s="16"/>
      <c r="KZ9428" s="16"/>
      <c r="LA9428" s="16"/>
      <c r="LB9428" s="74"/>
      <c r="LC9428" s="74"/>
    </row>
    <row r="9429" spans="298:315" x14ac:dyDescent="0.35">
      <c r="KL9429" s="84"/>
      <c r="KP9429" s="84"/>
      <c r="KS9429" s="74"/>
      <c r="KT9429" s="74"/>
      <c r="KU9429" s="16"/>
      <c r="KV9429" s="72"/>
      <c r="KW9429" s="72"/>
      <c r="KX9429" s="16"/>
      <c r="KZ9429" s="16"/>
      <c r="LA9429" s="16"/>
      <c r="LB9429" s="74"/>
      <c r="LC9429" s="74"/>
    </row>
    <row r="9430" spans="298:315" x14ac:dyDescent="0.35">
      <c r="KL9430" s="84"/>
      <c r="KP9430" s="84"/>
      <c r="KS9430" s="74"/>
      <c r="KT9430" s="74"/>
      <c r="KU9430" s="16"/>
      <c r="KV9430" s="72"/>
      <c r="KW9430" s="72"/>
      <c r="KX9430" s="16"/>
      <c r="KZ9430" s="16"/>
      <c r="LA9430" s="16"/>
      <c r="LB9430" s="74"/>
      <c r="LC9430" s="74"/>
    </row>
    <row r="9431" spans="298:315" x14ac:dyDescent="0.35">
      <c r="KL9431" s="84"/>
      <c r="KP9431" s="84"/>
      <c r="KS9431" s="74"/>
      <c r="KT9431" s="74"/>
      <c r="KU9431" s="16"/>
      <c r="KV9431" s="72"/>
      <c r="KW9431" s="72"/>
      <c r="KX9431" s="16"/>
      <c r="KZ9431" s="16"/>
      <c r="LA9431" s="16"/>
      <c r="LB9431" s="74"/>
      <c r="LC9431" s="74"/>
    </row>
    <row r="9432" spans="298:315" x14ac:dyDescent="0.35">
      <c r="KL9432" s="84"/>
      <c r="KP9432" s="84"/>
      <c r="KS9432" s="74"/>
      <c r="KT9432" s="74"/>
      <c r="KU9432" s="16"/>
      <c r="KV9432" s="72"/>
      <c r="KW9432" s="72"/>
      <c r="KX9432" s="16"/>
      <c r="KZ9432" s="16"/>
      <c r="LA9432" s="16"/>
      <c r="LB9432" s="74"/>
      <c r="LC9432" s="74"/>
    </row>
    <row r="9433" spans="298:315" x14ac:dyDescent="0.35">
      <c r="KL9433" s="84"/>
      <c r="KP9433" s="84"/>
      <c r="KS9433" s="74"/>
      <c r="KT9433" s="74"/>
      <c r="KU9433" s="16"/>
      <c r="KV9433" s="72"/>
      <c r="KW9433" s="72"/>
      <c r="KX9433" s="16"/>
      <c r="KZ9433" s="16"/>
      <c r="LA9433" s="16"/>
      <c r="LB9433" s="74"/>
      <c r="LC9433" s="74"/>
    </row>
    <row r="9434" spans="298:315" x14ac:dyDescent="0.35">
      <c r="KL9434" s="84"/>
      <c r="KP9434" s="84"/>
      <c r="KS9434" s="74"/>
      <c r="KT9434" s="74"/>
      <c r="KU9434" s="16"/>
      <c r="KV9434" s="72"/>
      <c r="KW9434" s="72"/>
      <c r="KX9434" s="16"/>
      <c r="KZ9434" s="16"/>
      <c r="LA9434" s="16"/>
      <c r="LB9434" s="74"/>
      <c r="LC9434" s="74"/>
    </row>
    <row r="9435" spans="298:315" x14ac:dyDescent="0.35">
      <c r="KL9435" s="84"/>
      <c r="KP9435" s="84"/>
      <c r="KS9435" s="74"/>
      <c r="KT9435" s="74"/>
      <c r="KU9435" s="16"/>
      <c r="KV9435" s="72"/>
      <c r="KW9435" s="72"/>
      <c r="KX9435" s="16"/>
      <c r="KZ9435" s="16"/>
      <c r="LA9435" s="16"/>
      <c r="LB9435" s="74"/>
      <c r="LC9435" s="74"/>
    </row>
    <row r="9436" spans="298:315" x14ac:dyDescent="0.35">
      <c r="KL9436" s="84"/>
      <c r="KP9436" s="84"/>
      <c r="KS9436" s="74"/>
      <c r="KT9436" s="74"/>
      <c r="KU9436" s="16"/>
      <c r="KV9436" s="72"/>
      <c r="KW9436" s="72"/>
      <c r="KX9436" s="16"/>
      <c r="KZ9436" s="16"/>
      <c r="LA9436" s="16"/>
      <c r="LB9436" s="74"/>
      <c r="LC9436" s="74"/>
    </row>
    <row r="9437" spans="298:315" x14ac:dyDescent="0.35">
      <c r="KL9437" s="84"/>
      <c r="KP9437" s="84"/>
      <c r="KS9437" s="74"/>
      <c r="KT9437" s="74"/>
      <c r="KU9437" s="16"/>
      <c r="KV9437" s="72"/>
      <c r="KW9437" s="72"/>
      <c r="KX9437" s="16"/>
      <c r="KZ9437" s="16"/>
      <c r="LA9437" s="16"/>
      <c r="LB9437" s="74"/>
      <c r="LC9437" s="74"/>
    </row>
    <row r="9438" spans="298:315" x14ac:dyDescent="0.35">
      <c r="KL9438" s="84"/>
      <c r="KP9438" s="84"/>
      <c r="KS9438" s="74"/>
      <c r="KT9438" s="74"/>
      <c r="KU9438" s="16"/>
      <c r="KV9438" s="72"/>
      <c r="KW9438" s="72"/>
      <c r="KX9438" s="16"/>
      <c r="KZ9438" s="16"/>
      <c r="LA9438" s="16"/>
      <c r="LB9438" s="74"/>
      <c r="LC9438" s="74"/>
    </row>
    <row r="9439" spans="298:315" x14ac:dyDescent="0.35">
      <c r="KL9439" s="84"/>
      <c r="KP9439" s="84"/>
      <c r="KS9439" s="74"/>
      <c r="KT9439" s="74"/>
      <c r="KU9439" s="16"/>
      <c r="KV9439" s="72"/>
      <c r="KW9439" s="72"/>
      <c r="KX9439" s="16"/>
      <c r="KZ9439" s="16"/>
      <c r="LA9439" s="16"/>
      <c r="LB9439" s="74"/>
      <c r="LC9439" s="74"/>
    </row>
    <row r="9440" spans="298:315" x14ac:dyDescent="0.35">
      <c r="KL9440" s="84"/>
      <c r="KP9440" s="84"/>
      <c r="KS9440" s="74"/>
      <c r="KT9440" s="74"/>
      <c r="KU9440" s="16"/>
      <c r="KV9440" s="72"/>
      <c r="KW9440" s="72"/>
      <c r="KX9440" s="16"/>
      <c r="KZ9440" s="16"/>
      <c r="LA9440" s="16"/>
      <c r="LB9440" s="74"/>
      <c r="LC9440" s="74"/>
    </row>
    <row r="9441" spans="298:315" x14ac:dyDescent="0.35">
      <c r="KL9441" s="84"/>
      <c r="KP9441" s="84"/>
      <c r="KS9441" s="74"/>
      <c r="KT9441" s="74"/>
      <c r="KU9441" s="16"/>
      <c r="KV9441" s="72"/>
      <c r="KW9441" s="72"/>
      <c r="KX9441" s="16"/>
      <c r="KZ9441" s="16"/>
      <c r="LA9441" s="16"/>
      <c r="LB9441" s="74"/>
      <c r="LC9441" s="74"/>
    </row>
    <row r="9442" spans="298:315" x14ac:dyDescent="0.35">
      <c r="KL9442" s="84"/>
      <c r="KP9442" s="84"/>
      <c r="KS9442" s="74"/>
      <c r="KT9442" s="74"/>
      <c r="KU9442" s="16"/>
      <c r="KV9442" s="72"/>
      <c r="KW9442" s="72"/>
      <c r="KX9442" s="16"/>
      <c r="KZ9442" s="16"/>
      <c r="LA9442" s="16"/>
      <c r="LB9442" s="74"/>
      <c r="LC9442" s="74"/>
    </row>
    <row r="9443" spans="298:315" x14ac:dyDescent="0.35">
      <c r="KL9443" s="84"/>
      <c r="KP9443" s="84"/>
      <c r="KS9443" s="74"/>
      <c r="KT9443" s="74"/>
      <c r="KU9443" s="16"/>
      <c r="KV9443" s="72"/>
      <c r="KW9443" s="72"/>
      <c r="KX9443" s="16"/>
      <c r="KZ9443" s="16"/>
      <c r="LA9443" s="16"/>
      <c r="LB9443" s="74"/>
      <c r="LC9443" s="74"/>
    </row>
    <row r="9444" spans="298:315" x14ac:dyDescent="0.35">
      <c r="KL9444" s="84"/>
      <c r="KP9444" s="84"/>
      <c r="KS9444" s="74"/>
      <c r="KT9444" s="74"/>
      <c r="KU9444" s="16"/>
      <c r="KV9444" s="72"/>
      <c r="KW9444" s="72"/>
      <c r="KX9444" s="16"/>
      <c r="KZ9444" s="16"/>
      <c r="LA9444" s="16"/>
      <c r="LB9444" s="74"/>
      <c r="LC9444" s="74"/>
    </row>
    <row r="9445" spans="298:315" x14ac:dyDescent="0.35">
      <c r="KL9445" s="84"/>
      <c r="KP9445" s="84"/>
      <c r="KS9445" s="74"/>
      <c r="KT9445" s="74"/>
      <c r="KU9445" s="16"/>
      <c r="KV9445" s="72"/>
      <c r="KW9445" s="72"/>
      <c r="KX9445" s="16"/>
      <c r="KZ9445" s="16"/>
      <c r="LA9445" s="16"/>
      <c r="LB9445" s="74"/>
      <c r="LC9445" s="74"/>
    </row>
    <row r="9446" spans="298:315" x14ac:dyDescent="0.35">
      <c r="KL9446" s="84"/>
      <c r="KP9446" s="84"/>
      <c r="KS9446" s="74"/>
      <c r="KT9446" s="74"/>
      <c r="KU9446" s="16"/>
      <c r="KV9446" s="72"/>
      <c r="KW9446" s="72"/>
      <c r="KX9446" s="16"/>
      <c r="KZ9446" s="16"/>
      <c r="LA9446" s="16"/>
      <c r="LB9446" s="74"/>
      <c r="LC9446" s="74"/>
    </row>
    <row r="9447" spans="298:315" x14ac:dyDescent="0.35">
      <c r="KL9447" s="84"/>
      <c r="KP9447" s="84"/>
      <c r="KS9447" s="74"/>
      <c r="KT9447" s="74"/>
      <c r="KU9447" s="16"/>
      <c r="KV9447" s="72"/>
      <c r="KW9447" s="72"/>
      <c r="KX9447" s="16"/>
      <c r="KZ9447" s="16"/>
      <c r="LA9447" s="16"/>
      <c r="LB9447" s="74"/>
      <c r="LC9447" s="74"/>
    </row>
    <row r="9448" spans="298:315" x14ac:dyDescent="0.35">
      <c r="KL9448" s="84"/>
      <c r="KP9448" s="84"/>
      <c r="KS9448" s="74"/>
      <c r="KT9448" s="74"/>
      <c r="KU9448" s="16"/>
      <c r="KV9448" s="72"/>
      <c r="KW9448" s="72"/>
      <c r="KX9448" s="16"/>
      <c r="KZ9448" s="16"/>
      <c r="LA9448" s="16"/>
      <c r="LB9448" s="74"/>
      <c r="LC9448" s="74"/>
    </row>
    <row r="9449" spans="298:315" x14ac:dyDescent="0.35">
      <c r="KL9449" s="84"/>
      <c r="KP9449" s="84"/>
      <c r="KS9449" s="74"/>
      <c r="KT9449" s="74"/>
      <c r="KU9449" s="16"/>
      <c r="KV9449" s="72"/>
      <c r="KW9449" s="72"/>
      <c r="KX9449" s="16"/>
      <c r="KZ9449" s="16"/>
      <c r="LA9449" s="16"/>
      <c r="LB9449" s="74"/>
      <c r="LC9449" s="74"/>
    </row>
    <row r="9450" spans="298:315" x14ac:dyDescent="0.35">
      <c r="KL9450" s="84"/>
      <c r="KP9450" s="84"/>
      <c r="KS9450" s="74"/>
      <c r="KT9450" s="74"/>
      <c r="KU9450" s="16"/>
      <c r="KV9450" s="72"/>
      <c r="KW9450" s="72"/>
      <c r="KX9450" s="16"/>
      <c r="KZ9450" s="16"/>
      <c r="LA9450" s="16"/>
      <c r="LB9450" s="74"/>
      <c r="LC9450" s="74"/>
    </row>
    <row r="9451" spans="298:315" x14ac:dyDescent="0.35">
      <c r="KL9451" s="84"/>
      <c r="KP9451" s="84"/>
      <c r="KS9451" s="74"/>
      <c r="KT9451" s="74"/>
      <c r="KU9451" s="16"/>
      <c r="KV9451" s="72"/>
      <c r="KW9451" s="72"/>
      <c r="KX9451" s="16"/>
      <c r="KZ9451" s="16"/>
      <c r="LA9451" s="16"/>
      <c r="LB9451" s="74"/>
      <c r="LC9451" s="74"/>
    </row>
    <row r="9452" spans="298:315" x14ac:dyDescent="0.35">
      <c r="KL9452" s="84"/>
      <c r="KP9452" s="84"/>
      <c r="KS9452" s="74"/>
      <c r="KT9452" s="74"/>
      <c r="KU9452" s="16"/>
      <c r="KV9452" s="72"/>
      <c r="KW9452" s="72"/>
      <c r="KX9452" s="16"/>
      <c r="KZ9452" s="16"/>
      <c r="LA9452" s="16"/>
      <c r="LB9452" s="74"/>
      <c r="LC9452" s="74"/>
    </row>
    <row r="9453" spans="298:315" x14ac:dyDescent="0.35">
      <c r="KL9453" s="84"/>
      <c r="KP9453" s="84"/>
      <c r="KS9453" s="74"/>
      <c r="KT9453" s="74"/>
      <c r="KU9453" s="16"/>
      <c r="KV9453" s="72"/>
      <c r="KW9453" s="72"/>
      <c r="KX9453" s="16"/>
      <c r="KZ9453" s="16"/>
      <c r="LA9453" s="16"/>
      <c r="LB9453" s="74"/>
      <c r="LC9453" s="74"/>
    </row>
    <row r="9454" spans="298:315" x14ac:dyDescent="0.35">
      <c r="KL9454" s="84"/>
      <c r="KP9454" s="84"/>
      <c r="KS9454" s="74"/>
      <c r="KT9454" s="74"/>
      <c r="KU9454" s="16"/>
      <c r="KV9454" s="72"/>
      <c r="KW9454" s="72"/>
      <c r="KX9454" s="16"/>
      <c r="KZ9454" s="16"/>
      <c r="LA9454" s="16"/>
      <c r="LB9454" s="74"/>
      <c r="LC9454" s="74"/>
    </row>
    <row r="9455" spans="298:315" x14ac:dyDescent="0.35">
      <c r="KL9455" s="84"/>
      <c r="KP9455" s="84"/>
      <c r="KS9455" s="74"/>
      <c r="KT9455" s="74"/>
      <c r="KU9455" s="16"/>
      <c r="KV9455" s="72"/>
      <c r="KW9455" s="72"/>
      <c r="KX9455" s="16"/>
      <c r="KZ9455" s="16"/>
      <c r="LA9455" s="16"/>
      <c r="LB9455" s="74"/>
      <c r="LC9455" s="74"/>
    </row>
    <row r="9456" spans="298:315" x14ac:dyDescent="0.35">
      <c r="KL9456" s="84"/>
      <c r="KP9456" s="84"/>
      <c r="KS9456" s="74"/>
      <c r="KT9456" s="74"/>
      <c r="KU9456" s="16"/>
      <c r="KV9456" s="72"/>
      <c r="KW9456" s="72"/>
      <c r="KX9456" s="16"/>
      <c r="KZ9456" s="16"/>
      <c r="LA9456" s="16"/>
      <c r="LB9456" s="74"/>
      <c r="LC9456" s="74"/>
    </row>
    <row r="9457" spans="298:315" x14ac:dyDescent="0.35">
      <c r="KL9457" s="84"/>
      <c r="KP9457" s="84"/>
      <c r="KS9457" s="74"/>
      <c r="KT9457" s="74"/>
      <c r="KU9457" s="16"/>
      <c r="KV9457" s="72"/>
      <c r="KW9457" s="72"/>
      <c r="KX9457" s="16"/>
      <c r="KZ9457" s="16"/>
      <c r="LA9457" s="16"/>
      <c r="LB9457" s="74"/>
      <c r="LC9457" s="74"/>
    </row>
    <row r="9458" spans="298:315" x14ac:dyDescent="0.35">
      <c r="KL9458" s="84"/>
      <c r="KP9458" s="84"/>
      <c r="KS9458" s="74"/>
      <c r="KT9458" s="74"/>
      <c r="KU9458" s="16"/>
      <c r="KV9458" s="72"/>
      <c r="KW9458" s="72"/>
      <c r="KX9458" s="16"/>
      <c r="KZ9458" s="16"/>
      <c r="LA9458" s="16"/>
      <c r="LB9458" s="74"/>
      <c r="LC9458" s="74"/>
    </row>
    <row r="9459" spans="298:315" x14ac:dyDescent="0.35">
      <c r="KL9459" s="84"/>
      <c r="KP9459" s="84"/>
      <c r="KS9459" s="74"/>
      <c r="KT9459" s="74"/>
      <c r="KU9459" s="16"/>
      <c r="KV9459" s="72"/>
      <c r="KW9459" s="72"/>
      <c r="KX9459" s="16"/>
      <c r="KZ9459" s="16"/>
      <c r="LA9459" s="16"/>
      <c r="LB9459" s="74"/>
      <c r="LC9459" s="74"/>
    </row>
    <row r="9460" spans="298:315" x14ac:dyDescent="0.35">
      <c r="KL9460" s="84"/>
      <c r="KP9460" s="84"/>
      <c r="KS9460" s="74"/>
      <c r="KT9460" s="74"/>
      <c r="KU9460" s="16"/>
      <c r="KV9460" s="72"/>
      <c r="KW9460" s="72"/>
      <c r="KX9460" s="16"/>
      <c r="KZ9460" s="16"/>
      <c r="LA9460" s="16"/>
      <c r="LB9460" s="74"/>
      <c r="LC9460" s="74"/>
    </row>
    <row r="9461" spans="298:315" x14ac:dyDescent="0.35">
      <c r="KL9461" s="84"/>
      <c r="KP9461" s="84"/>
      <c r="KS9461" s="74"/>
      <c r="KT9461" s="74"/>
      <c r="KU9461" s="16"/>
      <c r="KV9461" s="72"/>
      <c r="KW9461" s="72"/>
      <c r="KX9461" s="16"/>
      <c r="KZ9461" s="16"/>
      <c r="LA9461" s="16"/>
      <c r="LB9461" s="74"/>
      <c r="LC9461" s="74"/>
    </row>
    <row r="9462" spans="298:315" x14ac:dyDescent="0.35">
      <c r="KL9462" s="84"/>
      <c r="KP9462" s="84"/>
      <c r="KS9462" s="74"/>
      <c r="KT9462" s="74"/>
      <c r="KU9462" s="16"/>
      <c r="KV9462" s="72"/>
      <c r="KW9462" s="72"/>
      <c r="KX9462" s="16"/>
      <c r="KZ9462" s="16"/>
      <c r="LA9462" s="16"/>
      <c r="LB9462" s="74"/>
      <c r="LC9462" s="74"/>
    </row>
    <row r="9463" spans="298:315" x14ac:dyDescent="0.35">
      <c r="KL9463" s="84"/>
      <c r="KP9463" s="84"/>
      <c r="KS9463" s="74"/>
      <c r="KT9463" s="74"/>
      <c r="KU9463" s="16"/>
      <c r="KV9463" s="72"/>
      <c r="KW9463" s="72"/>
      <c r="KX9463" s="16"/>
      <c r="KZ9463" s="16"/>
      <c r="LA9463" s="16"/>
      <c r="LB9463" s="74"/>
      <c r="LC9463" s="74"/>
    </row>
    <row r="9464" spans="298:315" x14ac:dyDescent="0.35">
      <c r="KL9464" s="84"/>
      <c r="KP9464" s="84"/>
      <c r="KS9464" s="74"/>
      <c r="KT9464" s="74"/>
      <c r="KU9464" s="16"/>
      <c r="KV9464" s="72"/>
      <c r="KW9464" s="72"/>
      <c r="KX9464" s="16"/>
      <c r="KZ9464" s="16"/>
      <c r="LA9464" s="16"/>
      <c r="LB9464" s="74"/>
      <c r="LC9464" s="74"/>
    </row>
    <row r="9465" spans="298:315" x14ac:dyDescent="0.35">
      <c r="KL9465" s="84"/>
      <c r="KP9465" s="84"/>
      <c r="KS9465" s="74"/>
      <c r="KT9465" s="74"/>
      <c r="KU9465" s="16"/>
      <c r="KV9465" s="72"/>
      <c r="KW9465" s="72"/>
      <c r="KX9465" s="16"/>
      <c r="KZ9465" s="16"/>
      <c r="LA9465" s="16"/>
      <c r="LB9465" s="74"/>
      <c r="LC9465" s="74"/>
    </row>
    <row r="9466" spans="298:315" x14ac:dyDescent="0.35">
      <c r="KL9466" s="84"/>
      <c r="KP9466" s="84"/>
      <c r="KS9466" s="74"/>
      <c r="KT9466" s="74"/>
      <c r="KU9466" s="16"/>
      <c r="KV9466" s="72"/>
      <c r="KW9466" s="72"/>
      <c r="KX9466" s="16"/>
      <c r="KZ9466" s="16"/>
      <c r="LA9466" s="16"/>
      <c r="LB9466" s="74"/>
      <c r="LC9466" s="74"/>
    </row>
    <row r="9467" spans="298:315" x14ac:dyDescent="0.35">
      <c r="KL9467" s="84"/>
      <c r="KP9467" s="84"/>
      <c r="KS9467" s="74"/>
      <c r="KT9467" s="74"/>
      <c r="KU9467" s="16"/>
      <c r="KV9467" s="72"/>
      <c r="KW9467" s="72"/>
      <c r="KX9467" s="16"/>
      <c r="KZ9467" s="16"/>
      <c r="LA9467" s="16"/>
      <c r="LB9467" s="74"/>
      <c r="LC9467" s="74"/>
    </row>
    <row r="9468" spans="298:315" x14ac:dyDescent="0.35">
      <c r="KL9468" s="84"/>
      <c r="KP9468" s="84"/>
      <c r="KS9468" s="74"/>
      <c r="KT9468" s="74"/>
      <c r="KU9468" s="16"/>
      <c r="KV9468" s="72"/>
      <c r="KW9468" s="72"/>
      <c r="KX9468" s="16"/>
      <c r="KZ9468" s="16"/>
      <c r="LA9468" s="16"/>
      <c r="LB9468" s="74"/>
      <c r="LC9468" s="74"/>
    </row>
    <row r="9469" spans="298:315" x14ac:dyDescent="0.35">
      <c r="KL9469" s="84"/>
      <c r="KP9469" s="84"/>
      <c r="KS9469" s="74"/>
      <c r="KT9469" s="74"/>
      <c r="KU9469" s="16"/>
      <c r="KV9469" s="72"/>
      <c r="KW9469" s="72"/>
      <c r="KX9469" s="16"/>
      <c r="KZ9469" s="16"/>
      <c r="LA9469" s="16"/>
      <c r="LB9469" s="74"/>
      <c r="LC9469" s="74"/>
    </row>
    <row r="9470" spans="298:315" x14ac:dyDescent="0.35">
      <c r="KL9470" s="84"/>
      <c r="KP9470" s="84"/>
      <c r="KS9470" s="74"/>
      <c r="KT9470" s="74"/>
      <c r="KU9470" s="16"/>
      <c r="KV9470" s="72"/>
      <c r="KW9470" s="72"/>
      <c r="KX9470" s="16"/>
      <c r="KZ9470" s="16"/>
      <c r="LA9470" s="16"/>
      <c r="LB9470" s="74"/>
      <c r="LC9470" s="74"/>
    </row>
    <row r="9471" spans="298:315" x14ac:dyDescent="0.35">
      <c r="KL9471" s="84"/>
      <c r="KP9471" s="84"/>
      <c r="KS9471" s="74"/>
      <c r="KT9471" s="74"/>
      <c r="KU9471" s="16"/>
      <c r="KV9471" s="72"/>
      <c r="KW9471" s="72"/>
      <c r="KX9471" s="16"/>
      <c r="KZ9471" s="16"/>
      <c r="LA9471" s="16"/>
      <c r="LB9471" s="74"/>
      <c r="LC9471" s="74"/>
    </row>
    <row r="9472" spans="298:315" x14ac:dyDescent="0.35">
      <c r="KL9472" s="84"/>
      <c r="KP9472" s="84"/>
      <c r="KS9472" s="74"/>
      <c r="KT9472" s="74"/>
      <c r="KU9472" s="16"/>
      <c r="KV9472" s="72"/>
      <c r="KW9472" s="72"/>
      <c r="KX9472" s="16"/>
      <c r="KZ9472" s="16"/>
      <c r="LA9472" s="16"/>
      <c r="LB9472" s="74"/>
      <c r="LC9472" s="74"/>
    </row>
    <row r="9473" spans="298:315" x14ac:dyDescent="0.35">
      <c r="KL9473" s="84"/>
      <c r="KP9473" s="84"/>
      <c r="KS9473" s="74"/>
      <c r="KT9473" s="74"/>
      <c r="KU9473" s="16"/>
      <c r="KV9473" s="72"/>
      <c r="KW9473" s="72"/>
      <c r="KX9473" s="16"/>
      <c r="KZ9473" s="16"/>
      <c r="LA9473" s="16"/>
      <c r="LB9473" s="74"/>
      <c r="LC9473" s="74"/>
    </row>
    <row r="9474" spans="298:315" x14ac:dyDescent="0.35">
      <c r="KL9474" s="84"/>
      <c r="KP9474" s="84"/>
      <c r="KS9474" s="74"/>
      <c r="KT9474" s="74"/>
      <c r="KU9474" s="16"/>
      <c r="KV9474" s="72"/>
      <c r="KW9474" s="72"/>
      <c r="KX9474" s="16"/>
      <c r="KZ9474" s="16"/>
      <c r="LA9474" s="16"/>
      <c r="LB9474" s="74"/>
      <c r="LC9474" s="74"/>
    </row>
    <row r="9475" spans="298:315" x14ac:dyDescent="0.35">
      <c r="KL9475" s="84"/>
      <c r="KP9475" s="84"/>
      <c r="KS9475" s="74"/>
      <c r="KT9475" s="74"/>
      <c r="KU9475" s="16"/>
      <c r="KV9475" s="72"/>
      <c r="KW9475" s="72"/>
      <c r="KX9475" s="16"/>
      <c r="KZ9475" s="16"/>
      <c r="LA9475" s="16"/>
      <c r="LB9475" s="74"/>
      <c r="LC9475" s="74"/>
    </row>
    <row r="9476" spans="298:315" x14ac:dyDescent="0.35">
      <c r="KL9476" s="84"/>
      <c r="KP9476" s="84"/>
      <c r="KS9476" s="74"/>
      <c r="KT9476" s="74"/>
      <c r="KU9476" s="16"/>
      <c r="KV9476" s="72"/>
      <c r="KW9476" s="72"/>
      <c r="KX9476" s="16"/>
      <c r="KZ9476" s="16"/>
      <c r="LA9476" s="16"/>
      <c r="LB9476" s="74"/>
      <c r="LC9476" s="74"/>
    </row>
    <row r="9477" spans="298:315" x14ac:dyDescent="0.35">
      <c r="KL9477" s="84"/>
      <c r="KP9477" s="84"/>
      <c r="KS9477" s="74"/>
      <c r="KT9477" s="74"/>
      <c r="KU9477" s="16"/>
      <c r="KV9477" s="72"/>
      <c r="KW9477" s="72"/>
      <c r="KX9477" s="16"/>
      <c r="KZ9477" s="16"/>
      <c r="LA9477" s="16"/>
      <c r="LB9477" s="74"/>
      <c r="LC9477" s="74"/>
    </row>
    <row r="9478" spans="298:315" x14ac:dyDescent="0.35">
      <c r="KL9478" s="84"/>
      <c r="KP9478" s="84"/>
      <c r="KS9478" s="74"/>
      <c r="KT9478" s="74"/>
      <c r="KU9478" s="16"/>
      <c r="KV9478" s="72"/>
      <c r="KW9478" s="72"/>
      <c r="KX9478" s="16"/>
      <c r="KZ9478" s="16"/>
      <c r="LA9478" s="16"/>
      <c r="LB9478" s="74"/>
      <c r="LC9478" s="74"/>
    </row>
    <row r="9479" spans="298:315" x14ac:dyDescent="0.35">
      <c r="KL9479" s="84"/>
      <c r="KP9479" s="84"/>
      <c r="KS9479" s="74"/>
      <c r="KT9479" s="74"/>
      <c r="KU9479" s="16"/>
      <c r="KV9479" s="72"/>
      <c r="KW9479" s="72"/>
      <c r="KX9479" s="16"/>
      <c r="KZ9479" s="16"/>
      <c r="LA9479" s="16"/>
      <c r="LB9479" s="74"/>
      <c r="LC9479" s="74"/>
    </row>
    <row r="9480" spans="298:315" x14ac:dyDescent="0.35">
      <c r="KL9480" s="84"/>
      <c r="KP9480" s="84"/>
      <c r="KS9480" s="74"/>
      <c r="KT9480" s="74"/>
      <c r="KU9480" s="16"/>
      <c r="KV9480" s="72"/>
      <c r="KW9480" s="72"/>
      <c r="KX9480" s="16"/>
      <c r="KZ9480" s="16"/>
      <c r="LA9480" s="16"/>
      <c r="LB9480" s="74"/>
      <c r="LC9480" s="74"/>
    </row>
    <row r="9481" spans="298:315" x14ac:dyDescent="0.35">
      <c r="KL9481" s="84"/>
      <c r="KP9481" s="84"/>
      <c r="KS9481" s="74"/>
      <c r="KT9481" s="74"/>
      <c r="KU9481" s="16"/>
      <c r="KV9481" s="72"/>
      <c r="KW9481" s="72"/>
      <c r="KX9481" s="16"/>
      <c r="KZ9481" s="16"/>
      <c r="LA9481" s="16"/>
      <c r="LB9481" s="74"/>
      <c r="LC9481" s="74"/>
    </row>
    <row r="9482" spans="298:315" x14ac:dyDescent="0.35">
      <c r="KL9482" s="84"/>
      <c r="KP9482" s="84"/>
      <c r="KS9482" s="74"/>
      <c r="KT9482" s="74"/>
      <c r="KU9482" s="16"/>
      <c r="KV9482" s="72"/>
      <c r="KW9482" s="72"/>
      <c r="KX9482" s="16"/>
      <c r="KZ9482" s="16"/>
      <c r="LA9482" s="16"/>
      <c r="LB9482" s="74"/>
      <c r="LC9482" s="74"/>
    </row>
    <row r="9483" spans="298:315" x14ac:dyDescent="0.35">
      <c r="KL9483" s="84"/>
      <c r="KP9483" s="84"/>
      <c r="KS9483" s="74"/>
      <c r="KT9483" s="74"/>
      <c r="KU9483" s="16"/>
      <c r="KV9483" s="72"/>
      <c r="KW9483" s="72"/>
      <c r="KX9483" s="16"/>
      <c r="KZ9483" s="16"/>
      <c r="LA9483" s="16"/>
      <c r="LB9483" s="74"/>
      <c r="LC9483" s="74"/>
    </row>
    <row r="9484" spans="298:315" x14ac:dyDescent="0.35">
      <c r="KL9484" s="84"/>
      <c r="KP9484" s="84"/>
      <c r="KS9484" s="74"/>
      <c r="KT9484" s="74"/>
      <c r="KU9484" s="16"/>
      <c r="KV9484" s="72"/>
      <c r="KW9484" s="72"/>
      <c r="KX9484" s="16"/>
      <c r="KZ9484" s="16"/>
      <c r="LA9484" s="16"/>
      <c r="LB9484" s="74"/>
      <c r="LC9484" s="74"/>
    </row>
    <row r="9485" spans="298:315" x14ac:dyDescent="0.35">
      <c r="KL9485" s="84"/>
      <c r="KP9485" s="84"/>
      <c r="KS9485" s="74"/>
      <c r="KT9485" s="74"/>
      <c r="KU9485" s="16"/>
      <c r="KV9485" s="72"/>
      <c r="KW9485" s="72"/>
      <c r="KX9485" s="16"/>
      <c r="KZ9485" s="16"/>
      <c r="LA9485" s="16"/>
      <c r="LB9485" s="74"/>
      <c r="LC9485" s="74"/>
    </row>
    <row r="9486" spans="298:315" x14ac:dyDescent="0.35">
      <c r="KL9486" s="84"/>
      <c r="KP9486" s="84"/>
      <c r="KS9486" s="74"/>
      <c r="KT9486" s="74"/>
      <c r="KU9486" s="16"/>
      <c r="KV9486" s="72"/>
      <c r="KW9486" s="72"/>
      <c r="KX9486" s="16"/>
      <c r="KZ9486" s="16"/>
      <c r="LA9486" s="16"/>
      <c r="LB9486" s="74"/>
      <c r="LC9486" s="74"/>
    </row>
    <row r="9487" spans="298:315" x14ac:dyDescent="0.35">
      <c r="KL9487" s="84"/>
      <c r="KP9487" s="84"/>
      <c r="KS9487" s="74"/>
      <c r="KT9487" s="74"/>
      <c r="KU9487" s="16"/>
      <c r="KV9487" s="72"/>
      <c r="KW9487" s="72"/>
      <c r="KX9487" s="16"/>
      <c r="KZ9487" s="16"/>
      <c r="LA9487" s="16"/>
      <c r="LB9487" s="74"/>
      <c r="LC9487" s="74"/>
    </row>
    <row r="9488" spans="298:315" x14ac:dyDescent="0.35">
      <c r="KL9488" s="84"/>
      <c r="KP9488" s="84"/>
      <c r="KS9488" s="74"/>
      <c r="KT9488" s="74"/>
      <c r="KU9488" s="16"/>
      <c r="KV9488" s="72"/>
      <c r="KW9488" s="72"/>
      <c r="KX9488" s="16"/>
      <c r="KZ9488" s="16"/>
      <c r="LA9488" s="16"/>
      <c r="LB9488" s="74"/>
      <c r="LC9488" s="74"/>
    </row>
    <row r="9489" spans="298:315" x14ac:dyDescent="0.35">
      <c r="KL9489" s="84"/>
      <c r="KP9489" s="84"/>
      <c r="KS9489" s="74"/>
      <c r="KT9489" s="74"/>
      <c r="KU9489" s="16"/>
      <c r="KV9489" s="72"/>
      <c r="KW9489" s="72"/>
      <c r="KX9489" s="16"/>
      <c r="KZ9489" s="16"/>
      <c r="LA9489" s="16"/>
      <c r="LB9489" s="74"/>
      <c r="LC9489" s="74"/>
    </row>
    <row r="9490" spans="298:315" x14ac:dyDescent="0.35">
      <c r="KL9490" s="84"/>
      <c r="KP9490" s="84"/>
      <c r="KS9490" s="74"/>
      <c r="KT9490" s="74"/>
      <c r="KU9490" s="16"/>
      <c r="KV9490" s="72"/>
      <c r="KW9490" s="72"/>
      <c r="KX9490" s="16"/>
      <c r="KZ9490" s="16"/>
      <c r="LA9490" s="16"/>
      <c r="LB9490" s="74"/>
      <c r="LC9490" s="74"/>
    </row>
    <row r="9491" spans="298:315" x14ac:dyDescent="0.35">
      <c r="KL9491" s="84"/>
      <c r="KP9491" s="84"/>
      <c r="KS9491" s="74"/>
      <c r="KT9491" s="74"/>
      <c r="KU9491" s="16"/>
      <c r="KV9491" s="72"/>
      <c r="KW9491" s="72"/>
      <c r="KX9491" s="16"/>
      <c r="KZ9491" s="16"/>
      <c r="LA9491" s="16"/>
      <c r="LB9491" s="74"/>
      <c r="LC9491" s="74"/>
    </row>
    <row r="9492" spans="298:315" x14ac:dyDescent="0.35">
      <c r="KL9492" s="84"/>
      <c r="KP9492" s="84"/>
      <c r="KS9492" s="74"/>
      <c r="KT9492" s="74"/>
      <c r="KU9492" s="16"/>
      <c r="KV9492" s="72"/>
      <c r="KW9492" s="72"/>
      <c r="KX9492" s="16"/>
      <c r="KZ9492" s="16"/>
      <c r="LA9492" s="16"/>
      <c r="LB9492" s="74"/>
      <c r="LC9492" s="74"/>
    </row>
    <row r="9493" spans="298:315" x14ac:dyDescent="0.35">
      <c r="KL9493" s="84"/>
      <c r="KP9493" s="84"/>
      <c r="KS9493" s="74"/>
      <c r="KT9493" s="74"/>
      <c r="KU9493" s="16"/>
      <c r="KV9493" s="72"/>
      <c r="KW9493" s="72"/>
      <c r="KX9493" s="16"/>
      <c r="KZ9493" s="16"/>
      <c r="LA9493" s="16"/>
      <c r="LB9493" s="74"/>
      <c r="LC9493" s="74"/>
    </row>
    <row r="9494" spans="298:315" x14ac:dyDescent="0.35">
      <c r="KL9494" s="84"/>
      <c r="KP9494" s="84"/>
      <c r="KS9494" s="74"/>
      <c r="KT9494" s="74"/>
      <c r="KU9494" s="16"/>
      <c r="KV9494" s="72"/>
      <c r="KW9494" s="72"/>
      <c r="KX9494" s="16"/>
      <c r="KZ9494" s="16"/>
      <c r="LA9494" s="16"/>
      <c r="LB9494" s="74"/>
      <c r="LC9494" s="74"/>
    </row>
    <row r="9495" spans="298:315" x14ac:dyDescent="0.35">
      <c r="KL9495" s="84"/>
      <c r="KP9495" s="84"/>
      <c r="KS9495" s="74"/>
      <c r="KT9495" s="74"/>
      <c r="KU9495" s="16"/>
      <c r="KV9495" s="72"/>
      <c r="KW9495" s="72"/>
      <c r="KX9495" s="16"/>
      <c r="KZ9495" s="16"/>
      <c r="LA9495" s="16"/>
      <c r="LB9495" s="74"/>
      <c r="LC9495" s="74"/>
    </row>
    <row r="9496" spans="298:315" x14ac:dyDescent="0.35">
      <c r="KL9496" s="84"/>
      <c r="KP9496" s="84"/>
      <c r="KS9496" s="74"/>
      <c r="KT9496" s="74"/>
      <c r="KU9496" s="16"/>
      <c r="KV9496" s="72"/>
      <c r="KW9496" s="72"/>
      <c r="KX9496" s="16"/>
      <c r="KZ9496" s="16"/>
      <c r="LA9496" s="16"/>
      <c r="LB9496" s="74"/>
      <c r="LC9496" s="74"/>
    </row>
    <row r="9497" spans="298:315" x14ac:dyDescent="0.35">
      <c r="KL9497" s="84"/>
      <c r="KP9497" s="84"/>
      <c r="KS9497" s="74"/>
      <c r="KT9497" s="74"/>
      <c r="KU9497" s="16"/>
      <c r="KV9497" s="72"/>
      <c r="KW9497" s="72"/>
      <c r="KX9497" s="16"/>
      <c r="KZ9497" s="16"/>
      <c r="LA9497" s="16"/>
      <c r="LB9497" s="74"/>
      <c r="LC9497" s="74"/>
    </row>
    <row r="9498" spans="298:315" x14ac:dyDescent="0.35">
      <c r="KL9498" s="84"/>
      <c r="KP9498" s="84"/>
      <c r="KS9498" s="74"/>
      <c r="KT9498" s="74"/>
      <c r="KU9498" s="16"/>
      <c r="KV9498" s="72"/>
      <c r="KW9498" s="72"/>
      <c r="KX9498" s="16"/>
      <c r="KZ9498" s="16"/>
      <c r="LA9498" s="16"/>
      <c r="LB9498" s="74"/>
      <c r="LC9498" s="74"/>
    </row>
    <row r="9499" spans="298:315" x14ac:dyDescent="0.35">
      <c r="KL9499" s="84"/>
      <c r="KP9499" s="84"/>
      <c r="KS9499" s="74"/>
      <c r="KT9499" s="74"/>
      <c r="KU9499" s="16"/>
      <c r="KV9499" s="72"/>
      <c r="KW9499" s="72"/>
      <c r="KX9499" s="16"/>
      <c r="KZ9499" s="16"/>
      <c r="LA9499" s="16"/>
      <c r="LB9499" s="74"/>
      <c r="LC9499" s="74"/>
    </row>
    <row r="9500" spans="298:315" x14ac:dyDescent="0.35">
      <c r="KL9500" s="84"/>
      <c r="KP9500" s="84"/>
      <c r="KS9500" s="74"/>
      <c r="KT9500" s="74"/>
      <c r="KU9500" s="16"/>
      <c r="KV9500" s="72"/>
      <c r="KW9500" s="72"/>
      <c r="KX9500" s="16"/>
      <c r="KZ9500" s="16"/>
      <c r="LA9500" s="16"/>
      <c r="LB9500" s="74"/>
      <c r="LC9500" s="74"/>
    </row>
    <row r="9501" spans="298:315" x14ac:dyDescent="0.35">
      <c r="KL9501" s="84"/>
      <c r="KP9501" s="84"/>
      <c r="KS9501" s="74"/>
      <c r="KT9501" s="74"/>
      <c r="KU9501" s="16"/>
      <c r="KV9501" s="72"/>
      <c r="KW9501" s="72"/>
      <c r="KX9501" s="16"/>
      <c r="KZ9501" s="16"/>
      <c r="LA9501" s="16"/>
      <c r="LB9501" s="74"/>
      <c r="LC9501" s="74"/>
    </row>
    <row r="9502" spans="298:315" x14ac:dyDescent="0.35">
      <c r="KL9502" s="84"/>
      <c r="KP9502" s="84"/>
      <c r="KS9502" s="74"/>
      <c r="KT9502" s="74"/>
      <c r="KU9502" s="16"/>
      <c r="KV9502" s="72"/>
      <c r="KW9502" s="72"/>
      <c r="KX9502" s="16"/>
      <c r="KZ9502" s="16"/>
      <c r="LA9502" s="16"/>
      <c r="LB9502" s="74"/>
      <c r="LC9502" s="74"/>
    </row>
    <row r="9503" spans="298:315" x14ac:dyDescent="0.35">
      <c r="KL9503" s="84"/>
      <c r="KP9503" s="84"/>
      <c r="KS9503" s="74"/>
      <c r="KT9503" s="74"/>
      <c r="KU9503" s="16"/>
      <c r="KV9503" s="72"/>
      <c r="KW9503" s="72"/>
      <c r="KX9503" s="16"/>
      <c r="KZ9503" s="16"/>
      <c r="LA9503" s="16"/>
      <c r="LB9503" s="74"/>
      <c r="LC9503" s="74"/>
    </row>
    <row r="9504" spans="298:315" x14ac:dyDescent="0.35">
      <c r="KL9504" s="84"/>
      <c r="KP9504" s="84"/>
      <c r="KS9504" s="74"/>
      <c r="KT9504" s="74"/>
      <c r="KU9504" s="16"/>
      <c r="KV9504" s="72"/>
      <c r="KW9504" s="72"/>
      <c r="KX9504" s="16"/>
      <c r="KZ9504" s="16"/>
      <c r="LA9504" s="16"/>
      <c r="LB9504" s="74"/>
      <c r="LC9504" s="74"/>
    </row>
    <row r="9505" spans="298:315" x14ac:dyDescent="0.35">
      <c r="KL9505" s="84"/>
      <c r="KP9505" s="84"/>
      <c r="KS9505" s="74"/>
      <c r="KT9505" s="74"/>
      <c r="KU9505" s="16"/>
      <c r="KV9505" s="72"/>
      <c r="KW9505" s="72"/>
      <c r="KX9505" s="16"/>
      <c r="KZ9505" s="16"/>
      <c r="LA9505" s="16"/>
      <c r="LB9505" s="74"/>
      <c r="LC9505" s="74"/>
    </row>
    <row r="9506" spans="298:315" x14ac:dyDescent="0.35">
      <c r="KL9506" s="84"/>
      <c r="KP9506" s="84"/>
      <c r="KS9506" s="74"/>
      <c r="KT9506" s="74"/>
      <c r="KU9506" s="16"/>
      <c r="KV9506" s="72"/>
      <c r="KW9506" s="72"/>
      <c r="KX9506" s="16"/>
      <c r="KZ9506" s="16"/>
      <c r="LA9506" s="16"/>
      <c r="LB9506" s="74"/>
      <c r="LC9506" s="74"/>
    </row>
    <row r="9507" spans="298:315" x14ac:dyDescent="0.35">
      <c r="KL9507" s="84"/>
      <c r="KP9507" s="84"/>
      <c r="KS9507" s="74"/>
      <c r="KT9507" s="74"/>
      <c r="KU9507" s="16"/>
      <c r="KV9507" s="72"/>
      <c r="KW9507" s="72"/>
      <c r="KX9507" s="16"/>
      <c r="KZ9507" s="16"/>
      <c r="LA9507" s="16"/>
      <c r="LB9507" s="74"/>
      <c r="LC9507" s="74"/>
    </row>
    <row r="9508" spans="298:315" x14ac:dyDescent="0.35">
      <c r="KL9508" s="84"/>
      <c r="KP9508" s="84"/>
      <c r="KS9508" s="74"/>
      <c r="KT9508" s="74"/>
      <c r="KU9508" s="16"/>
      <c r="KV9508" s="72"/>
      <c r="KW9508" s="72"/>
      <c r="KX9508" s="16"/>
      <c r="KZ9508" s="16"/>
      <c r="LA9508" s="16"/>
      <c r="LB9508" s="74"/>
      <c r="LC9508" s="74"/>
    </row>
    <row r="9509" spans="298:315" x14ac:dyDescent="0.35">
      <c r="KL9509" s="84"/>
      <c r="KP9509" s="84"/>
      <c r="KS9509" s="74"/>
      <c r="KT9509" s="74"/>
      <c r="KU9509" s="16"/>
      <c r="KV9509" s="72"/>
      <c r="KW9509" s="72"/>
      <c r="KX9509" s="16"/>
      <c r="KZ9509" s="16"/>
      <c r="LA9509" s="16"/>
      <c r="LB9509" s="74"/>
      <c r="LC9509" s="74"/>
    </row>
    <row r="9510" spans="298:315" x14ac:dyDescent="0.35">
      <c r="KL9510" s="84"/>
      <c r="KP9510" s="84"/>
      <c r="KS9510" s="74"/>
      <c r="KT9510" s="74"/>
      <c r="KU9510" s="16"/>
      <c r="KV9510" s="72"/>
      <c r="KW9510" s="72"/>
      <c r="KX9510" s="16"/>
      <c r="KZ9510" s="16"/>
      <c r="LA9510" s="16"/>
      <c r="LB9510" s="74"/>
      <c r="LC9510" s="74"/>
    </row>
    <row r="9511" spans="298:315" x14ac:dyDescent="0.35">
      <c r="KL9511" s="84"/>
      <c r="KP9511" s="84"/>
      <c r="KS9511" s="74"/>
      <c r="KT9511" s="74"/>
      <c r="KU9511" s="16"/>
      <c r="KV9511" s="72"/>
      <c r="KW9511" s="72"/>
      <c r="KX9511" s="16"/>
      <c r="KZ9511" s="16"/>
      <c r="LA9511" s="16"/>
      <c r="LB9511" s="74"/>
      <c r="LC9511" s="74"/>
    </row>
    <row r="9512" spans="298:315" x14ac:dyDescent="0.35">
      <c r="KL9512" s="84"/>
      <c r="KP9512" s="84"/>
      <c r="KS9512" s="74"/>
      <c r="KT9512" s="74"/>
      <c r="KU9512" s="16"/>
      <c r="KV9512" s="72"/>
      <c r="KW9512" s="72"/>
      <c r="KX9512" s="16"/>
      <c r="KZ9512" s="16"/>
      <c r="LA9512" s="16"/>
      <c r="LB9512" s="74"/>
      <c r="LC9512" s="74"/>
    </row>
    <row r="9513" spans="298:315" x14ac:dyDescent="0.35">
      <c r="KL9513" s="84"/>
      <c r="KP9513" s="84"/>
      <c r="KS9513" s="74"/>
      <c r="KT9513" s="74"/>
      <c r="KU9513" s="16"/>
      <c r="KV9513" s="72"/>
      <c r="KW9513" s="72"/>
      <c r="KX9513" s="16"/>
      <c r="KZ9513" s="16"/>
      <c r="LA9513" s="16"/>
      <c r="LB9513" s="74"/>
      <c r="LC9513" s="74"/>
    </row>
    <row r="9514" spans="298:315" x14ac:dyDescent="0.35">
      <c r="KL9514" s="84"/>
      <c r="KP9514" s="84"/>
      <c r="KS9514" s="74"/>
      <c r="KT9514" s="74"/>
      <c r="KU9514" s="16"/>
      <c r="KV9514" s="72"/>
      <c r="KW9514" s="72"/>
      <c r="KX9514" s="16"/>
      <c r="KZ9514" s="16"/>
      <c r="LA9514" s="16"/>
      <c r="LB9514" s="74"/>
      <c r="LC9514" s="74"/>
    </row>
    <row r="9515" spans="298:315" x14ac:dyDescent="0.35">
      <c r="KL9515" s="84"/>
      <c r="KP9515" s="84"/>
      <c r="KS9515" s="74"/>
      <c r="KT9515" s="74"/>
      <c r="KU9515" s="16"/>
      <c r="KV9515" s="72"/>
      <c r="KW9515" s="72"/>
      <c r="KX9515" s="16"/>
      <c r="KZ9515" s="16"/>
      <c r="LA9515" s="16"/>
      <c r="LB9515" s="74"/>
      <c r="LC9515" s="74"/>
    </row>
    <row r="9516" spans="298:315" x14ac:dyDescent="0.35">
      <c r="KL9516" s="84"/>
      <c r="KP9516" s="84"/>
      <c r="KS9516" s="74"/>
      <c r="KT9516" s="74"/>
      <c r="KU9516" s="16"/>
      <c r="KV9516" s="72"/>
      <c r="KW9516" s="72"/>
      <c r="KX9516" s="16"/>
      <c r="KZ9516" s="16"/>
      <c r="LA9516" s="16"/>
      <c r="LB9516" s="74"/>
      <c r="LC9516" s="74"/>
    </row>
    <row r="9517" spans="298:315" x14ac:dyDescent="0.35">
      <c r="KL9517" s="84"/>
      <c r="KP9517" s="84"/>
      <c r="KS9517" s="74"/>
      <c r="KT9517" s="74"/>
      <c r="KU9517" s="16"/>
      <c r="KV9517" s="72"/>
      <c r="KW9517" s="72"/>
      <c r="KX9517" s="16"/>
      <c r="KZ9517" s="16"/>
      <c r="LA9517" s="16"/>
      <c r="LB9517" s="74"/>
      <c r="LC9517" s="74"/>
    </row>
    <row r="9518" spans="298:315" x14ac:dyDescent="0.35">
      <c r="KL9518" s="84"/>
      <c r="KP9518" s="84"/>
      <c r="KS9518" s="74"/>
      <c r="KT9518" s="74"/>
      <c r="KU9518" s="16"/>
      <c r="KV9518" s="72"/>
      <c r="KW9518" s="72"/>
      <c r="KX9518" s="16"/>
      <c r="KZ9518" s="16"/>
      <c r="LA9518" s="16"/>
      <c r="LB9518" s="74"/>
      <c r="LC9518" s="74"/>
    </row>
    <row r="9519" spans="298:315" x14ac:dyDescent="0.35">
      <c r="KL9519" s="84"/>
      <c r="KP9519" s="84"/>
      <c r="KS9519" s="74"/>
      <c r="KT9519" s="74"/>
      <c r="KU9519" s="16"/>
      <c r="KV9519" s="72"/>
      <c r="KW9519" s="72"/>
      <c r="KX9519" s="16"/>
      <c r="KZ9519" s="16"/>
      <c r="LA9519" s="16"/>
      <c r="LB9519" s="74"/>
      <c r="LC9519" s="74"/>
    </row>
    <row r="9520" spans="298:315" x14ac:dyDescent="0.35">
      <c r="KL9520" s="84"/>
      <c r="KP9520" s="84"/>
      <c r="KS9520" s="74"/>
      <c r="KT9520" s="74"/>
      <c r="KU9520" s="16"/>
      <c r="KV9520" s="72"/>
      <c r="KW9520" s="72"/>
      <c r="KX9520" s="16"/>
      <c r="KZ9520" s="16"/>
      <c r="LA9520" s="16"/>
      <c r="LB9520" s="74"/>
      <c r="LC9520" s="74"/>
    </row>
    <row r="9521" spans="298:315" x14ac:dyDescent="0.35">
      <c r="KL9521" s="84"/>
      <c r="KP9521" s="84"/>
      <c r="KS9521" s="74"/>
      <c r="KT9521" s="74"/>
      <c r="KU9521" s="16"/>
      <c r="KV9521" s="72"/>
      <c r="KW9521" s="72"/>
      <c r="KX9521" s="16"/>
      <c r="KZ9521" s="16"/>
      <c r="LA9521" s="16"/>
      <c r="LB9521" s="74"/>
      <c r="LC9521" s="74"/>
    </row>
    <row r="9522" spans="298:315" x14ac:dyDescent="0.35">
      <c r="KL9522" s="84"/>
      <c r="KP9522" s="84"/>
      <c r="KS9522" s="74"/>
      <c r="KT9522" s="74"/>
      <c r="KU9522" s="16"/>
      <c r="KV9522" s="72"/>
      <c r="KW9522" s="72"/>
      <c r="KX9522" s="16"/>
      <c r="KZ9522" s="16"/>
      <c r="LA9522" s="16"/>
      <c r="LB9522" s="74"/>
      <c r="LC9522" s="74"/>
    </row>
    <row r="9523" spans="298:315" x14ac:dyDescent="0.35">
      <c r="KL9523" s="84"/>
      <c r="KP9523" s="84"/>
      <c r="KS9523" s="74"/>
      <c r="KT9523" s="74"/>
      <c r="KU9523" s="16"/>
      <c r="KV9523" s="72"/>
      <c r="KW9523" s="72"/>
      <c r="KX9523" s="16"/>
      <c r="KZ9523" s="16"/>
      <c r="LA9523" s="16"/>
      <c r="LB9523" s="74"/>
      <c r="LC9523" s="74"/>
    </row>
    <row r="9524" spans="298:315" x14ac:dyDescent="0.35">
      <c r="KL9524" s="84"/>
      <c r="KP9524" s="84"/>
      <c r="KS9524" s="74"/>
      <c r="KT9524" s="74"/>
      <c r="KU9524" s="16"/>
      <c r="KV9524" s="72"/>
      <c r="KW9524" s="72"/>
      <c r="KX9524" s="16"/>
      <c r="KZ9524" s="16"/>
      <c r="LA9524" s="16"/>
      <c r="LB9524" s="74"/>
      <c r="LC9524" s="74"/>
    </row>
    <row r="9525" spans="298:315" x14ac:dyDescent="0.35">
      <c r="KL9525" s="84"/>
      <c r="KP9525" s="84"/>
      <c r="KS9525" s="74"/>
      <c r="KT9525" s="74"/>
      <c r="KU9525" s="16"/>
      <c r="KV9525" s="72"/>
      <c r="KW9525" s="72"/>
      <c r="KX9525" s="16"/>
      <c r="KZ9525" s="16"/>
      <c r="LA9525" s="16"/>
      <c r="LB9525" s="74"/>
      <c r="LC9525" s="74"/>
    </row>
    <row r="9526" spans="298:315" x14ac:dyDescent="0.35">
      <c r="KL9526" s="84"/>
      <c r="KP9526" s="84"/>
      <c r="KS9526" s="74"/>
      <c r="KT9526" s="74"/>
      <c r="KU9526" s="16"/>
      <c r="KV9526" s="72"/>
      <c r="KW9526" s="72"/>
      <c r="KX9526" s="16"/>
      <c r="KZ9526" s="16"/>
      <c r="LA9526" s="16"/>
      <c r="LB9526" s="74"/>
      <c r="LC9526" s="74"/>
    </row>
    <row r="9527" spans="298:315" x14ac:dyDescent="0.35">
      <c r="KL9527" s="84"/>
      <c r="KP9527" s="84"/>
      <c r="KS9527" s="74"/>
      <c r="KT9527" s="74"/>
      <c r="KU9527" s="16"/>
      <c r="KV9527" s="72"/>
      <c r="KW9527" s="72"/>
      <c r="KX9527" s="16"/>
      <c r="KZ9527" s="16"/>
      <c r="LA9527" s="16"/>
      <c r="LB9527" s="74"/>
      <c r="LC9527" s="74"/>
    </row>
    <row r="9528" spans="298:315" x14ac:dyDescent="0.35">
      <c r="KL9528" s="84"/>
      <c r="KP9528" s="84"/>
      <c r="KS9528" s="74"/>
      <c r="KT9528" s="74"/>
      <c r="KU9528" s="16"/>
      <c r="KV9528" s="72"/>
      <c r="KW9528" s="72"/>
      <c r="KX9528" s="16"/>
      <c r="KZ9528" s="16"/>
      <c r="LA9528" s="16"/>
      <c r="LB9528" s="74"/>
      <c r="LC9528" s="74"/>
    </row>
    <row r="9529" spans="298:315" x14ac:dyDescent="0.35">
      <c r="KL9529" s="84"/>
      <c r="KP9529" s="84"/>
      <c r="KS9529" s="74"/>
      <c r="KT9529" s="74"/>
      <c r="KU9529" s="16"/>
      <c r="KV9529" s="72"/>
      <c r="KW9529" s="72"/>
      <c r="KX9529" s="16"/>
      <c r="KZ9529" s="16"/>
      <c r="LA9529" s="16"/>
      <c r="LB9529" s="74"/>
      <c r="LC9529" s="74"/>
    </row>
    <row r="9530" spans="298:315" x14ac:dyDescent="0.35">
      <c r="KL9530" s="84"/>
      <c r="KP9530" s="84"/>
      <c r="KS9530" s="74"/>
      <c r="KT9530" s="74"/>
      <c r="KU9530" s="16"/>
      <c r="KV9530" s="72"/>
      <c r="KW9530" s="72"/>
      <c r="KX9530" s="16"/>
      <c r="KZ9530" s="16"/>
      <c r="LA9530" s="16"/>
      <c r="LB9530" s="74"/>
      <c r="LC9530" s="74"/>
    </row>
    <row r="9531" spans="298:315" x14ac:dyDescent="0.35">
      <c r="KL9531" s="84"/>
      <c r="KP9531" s="84"/>
      <c r="KS9531" s="74"/>
      <c r="KT9531" s="74"/>
      <c r="KU9531" s="16"/>
      <c r="KV9531" s="72"/>
      <c r="KW9531" s="72"/>
      <c r="KX9531" s="16"/>
      <c r="KZ9531" s="16"/>
      <c r="LA9531" s="16"/>
      <c r="LB9531" s="74"/>
      <c r="LC9531" s="74"/>
    </row>
    <row r="9532" spans="298:315" x14ac:dyDescent="0.35">
      <c r="KL9532" s="84"/>
      <c r="KP9532" s="84"/>
      <c r="KS9532" s="74"/>
      <c r="KT9532" s="74"/>
      <c r="KU9532" s="16"/>
      <c r="KV9532" s="72"/>
      <c r="KW9532" s="72"/>
      <c r="KX9532" s="16"/>
      <c r="KZ9532" s="16"/>
      <c r="LA9532" s="16"/>
      <c r="LB9532" s="74"/>
      <c r="LC9532" s="74"/>
    </row>
    <row r="9533" spans="298:315" x14ac:dyDescent="0.35">
      <c r="KL9533" s="84"/>
      <c r="KP9533" s="84"/>
      <c r="KS9533" s="74"/>
      <c r="KT9533" s="74"/>
      <c r="KU9533" s="16"/>
      <c r="KV9533" s="72"/>
      <c r="KW9533" s="72"/>
      <c r="KX9533" s="16"/>
      <c r="KZ9533" s="16"/>
      <c r="LA9533" s="16"/>
      <c r="LB9533" s="74"/>
      <c r="LC9533" s="74"/>
    </row>
    <row r="9534" spans="298:315" x14ac:dyDescent="0.35">
      <c r="KL9534" s="84"/>
      <c r="KP9534" s="84"/>
      <c r="KS9534" s="74"/>
      <c r="KT9534" s="74"/>
      <c r="KU9534" s="16"/>
      <c r="KV9534" s="72"/>
      <c r="KW9534" s="72"/>
      <c r="KX9534" s="16"/>
      <c r="KZ9534" s="16"/>
      <c r="LA9534" s="16"/>
      <c r="LB9534" s="74"/>
      <c r="LC9534" s="74"/>
    </row>
    <row r="9535" spans="298:315" x14ac:dyDescent="0.35">
      <c r="KL9535" s="84"/>
      <c r="KP9535" s="84"/>
      <c r="KS9535" s="74"/>
      <c r="KT9535" s="74"/>
      <c r="KU9535" s="16"/>
      <c r="KV9535" s="72"/>
      <c r="KW9535" s="72"/>
      <c r="KX9535" s="16"/>
      <c r="KZ9535" s="16"/>
      <c r="LA9535" s="16"/>
      <c r="LB9535" s="74"/>
      <c r="LC9535" s="74"/>
    </row>
    <row r="9536" spans="298:315" x14ac:dyDescent="0.35">
      <c r="KL9536" s="84"/>
      <c r="KP9536" s="84"/>
      <c r="KS9536" s="74"/>
      <c r="KT9536" s="74"/>
      <c r="KU9536" s="16"/>
      <c r="KV9536" s="72"/>
      <c r="KW9536" s="72"/>
      <c r="KX9536" s="16"/>
      <c r="KZ9536" s="16"/>
      <c r="LA9536" s="16"/>
      <c r="LB9536" s="74"/>
      <c r="LC9536" s="74"/>
    </row>
    <row r="9537" spans="298:315" x14ac:dyDescent="0.35">
      <c r="KL9537" s="84"/>
      <c r="KP9537" s="84"/>
      <c r="KS9537" s="74"/>
      <c r="KT9537" s="74"/>
      <c r="KU9537" s="16"/>
      <c r="KV9537" s="72"/>
      <c r="KW9537" s="72"/>
      <c r="KX9537" s="16"/>
      <c r="KZ9537" s="16"/>
      <c r="LA9537" s="16"/>
      <c r="LB9537" s="74"/>
      <c r="LC9537" s="74"/>
    </row>
    <row r="9538" spans="298:315" x14ac:dyDescent="0.35">
      <c r="KL9538" s="84"/>
      <c r="KP9538" s="84"/>
      <c r="KS9538" s="74"/>
      <c r="KT9538" s="74"/>
      <c r="KU9538" s="16"/>
      <c r="KV9538" s="72"/>
      <c r="KW9538" s="72"/>
      <c r="KX9538" s="16"/>
      <c r="KZ9538" s="16"/>
      <c r="LA9538" s="16"/>
      <c r="LB9538" s="74"/>
      <c r="LC9538" s="74"/>
    </row>
    <row r="9539" spans="298:315" x14ac:dyDescent="0.35">
      <c r="KL9539" s="84"/>
      <c r="KP9539" s="84"/>
      <c r="KS9539" s="74"/>
      <c r="KT9539" s="74"/>
      <c r="KU9539" s="16"/>
      <c r="KV9539" s="72"/>
      <c r="KW9539" s="72"/>
      <c r="KX9539" s="16"/>
      <c r="KZ9539" s="16"/>
      <c r="LA9539" s="16"/>
      <c r="LB9539" s="74"/>
      <c r="LC9539" s="74"/>
    </row>
    <row r="9540" spans="298:315" x14ac:dyDescent="0.35">
      <c r="KL9540" s="84"/>
      <c r="KP9540" s="84"/>
      <c r="KS9540" s="74"/>
      <c r="KT9540" s="74"/>
      <c r="KU9540" s="16"/>
      <c r="KV9540" s="72"/>
      <c r="KW9540" s="72"/>
      <c r="KX9540" s="16"/>
      <c r="KZ9540" s="16"/>
      <c r="LA9540" s="16"/>
      <c r="LB9540" s="74"/>
      <c r="LC9540" s="74"/>
    </row>
    <row r="9541" spans="298:315" x14ac:dyDescent="0.35">
      <c r="KL9541" s="84"/>
      <c r="KP9541" s="84"/>
      <c r="KS9541" s="74"/>
      <c r="KT9541" s="74"/>
      <c r="KU9541" s="16"/>
      <c r="KV9541" s="72"/>
      <c r="KW9541" s="72"/>
      <c r="KX9541" s="16"/>
      <c r="KZ9541" s="16"/>
      <c r="LA9541" s="16"/>
      <c r="LB9541" s="74"/>
      <c r="LC9541" s="74"/>
    </row>
    <row r="9542" spans="298:315" x14ac:dyDescent="0.35">
      <c r="KL9542" s="84"/>
      <c r="KP9542" s="84"/>
      <c r="KS9542" s="74"/>
      <c r="KT9542" s="74"/>
      <c r="KU9542" s="16"/>
      <c r="KV9542" s="72"/>
      <c r="KW9542" s="72"/>
      <c r="KX9542" s="16"/>
      <c r="KZ9542" s="16"/>
      <c r="LA9542" s="16"/>
      <c r="LB9542" s="74"/>
      <c r="LC9542" s="74"/>
    </row>
    <row r="9543" spans="298:315" x14ac:dyDescent="0.35">
      <c r="KL9543" s="84"/>
      <c r="KP9543" s="84"/>
      <c r="KS9543" s="74"/>
      <c r="KT9543" s="74"/>
      <c r="KU9543" s="16"/>
      <c r="KV9543" s="72"/>
      <c r="KW9543" s="72"/>
      <c r="KX9543" s="16"/>
      <c r="KZ9543" s="16"/>
      <c r="LA9543" s="16"/>
      <c r="LB9543" s="74"/>
      <c r="LC9543" s="74"/>
    </row>
    <row r="9544" spans="298:315" x14ac:dyDescent="0.35">
      <c r="KL9544" s="84"/>
      <c r="KP9544" s="84"/>
      <c r="KS9544" s="74"/>
      <c r="KT9544" s="74"/>
      <c r="KU9544" s="16"/>
      <c r="KV9544" s="72"/>
      <c r="KW9544" s="72"/>
      <c r="KX9544" s="16"/>
      <c r="KZ9544" s="16"/>
      <c r="LA9544" s="16"/>
      <c r="LB9544" s="74"/>
      <c r="LC9544" s="74"/>
    </row>
    <row r="9545" spans="298:315" x14ac:dyDescent="0.35">
      <c r="KL9545" s="84"/>
      <c r="KP9545" s="84"/>
      <c r="KS9545" s="74"/>
      <c r="KT9545" s="74"/>
      <c r="KU9545" s="16"/>
      <c r="KV9545" s="72"/>
      <c r="KW9545" s="72"/>
      <c r="KX9545" s="16"/>
      <c r="KZ9545" s="16"/>
      <c r="LA9545" s="16"/>
      <c r="LB9545" s="74"/>
      <c r="LC9545" s="74"/>
    </row>
    <row r="9546" spans="298:315" x14ac:dyDescent="0.35">
      <c r="KL9546" s="84"/>
      <c r="KP9546" s="84"/>
      <c r="KS9546" s="74"/>
      <c r="KT9546" s="74"/>
      <c r="KU9546" s="16"/>
      <c r="KV9546" s="72"/>
      <c r="KW9546" s="72"/>
      <c r="KX9546" s="16"/>
      <c r="KZ9546" s="16"/>
      <c r="LA9546" s="16"/>
      <c r="LB9546" s="74"/>
      <c r="LC9546" s="74"/>
    </row>
    <row r="9547" spans="298:315" x14ac:dyDescent="0.35">
      <c r="KL9547" s="84"/>
      <c r="KP9547" s="84"/>
      <c r="KS9547" s="74"/>
      <c r="KT9547" s="74"/>
      <c r="KU9547" s="16"/>
      <c r="KV9547" s="72"/>
      <c r="KW9547" s="72"/>
      <c r="KX9547" s="16"/>
      <c r="KZ9547" s="16"/>
      <c r="LA9547" s="16"/>
      <c r="LB9547" s="74"/>
      <c r="LC9547" s="74"/>
    </row>
    <row r="9548" spans="298:315" x14ac:dyDescent="0.35">
      <c r="KL9548" s="84"/>
      <c r="KP9548" s="84"/>
      <c r="KS9548" s="74"/>
      <c r="KT9548" s="74"/>
      <c r="KU9548" s="16"/>
      <c r="KV9548" s="72"/>
      <c r="KW9548" s="72"/>
      <c r="KX9548" s="16"/>
      <c r="KZ9548" s="16"/>
      <c r="LA9548" s="16"/>
      <c r="LB9548" s="74"/>
      <c r="LC9548" s="74"/>
    </row>
    <row r="9549" spans="298:315" x14ac:dyDescent="0.35">
      <c r="KL9549" s="84"/>
      <c r="KP9549" s="84"/>
      <c r="KS9549" s="74"/>
      <c r="KT9549" s="74"/>
      <c r="KU9549" s="16"/>
      <c r="KV9549" s="72"/>
      <c r="KW9549" s="72"/>
      <c r="KX9549" s="16"/>
      <c r="KZ9549" s="16"/>
      <c r="LA9549" s="16"/>
      <c r="LB9549" s="74"/>
      <c r="LC9549" s="74"/>
    </row>
    <row r="9550" spans="298:315" x14ac:dyDescent="0.35">
      <c r="KL9550" s="84"/>
      <c r="KP9550" s="84"/>
      <c r="KS9550" s="74"/>
      <c r="KT9550" s="74"/>
      <c r="KU9550" s="16"/>
      <c r="KV9550" s="72"/>
      <c r="KW9550" s="72"/>
      <c r="KX9550" s="16"/>
      <c r="KZ9550" s="16"/>
      <c r="LA9550" s="16"/>
      <c r="LB9550" s="74"/>
      <c r="LC9550" s="74"/>
    </row>
    <row r="9551" spans="298:315" x14ac:dyDescent="0.35">
      <c r="KL9551" s="84"/>
      <c r="KP9551" s="84"/>
      <c r="KS9551" s="74"/>
      <c r="KT9551" s="74"/>
      <c r="KU9551" s="16"/>
      <c r="KV9551" s="72"/>
      <c r="KW9551" s="72"/>
      <c r="KX9551" s="16"/>
      <c r="KZ9551" s="16"/>
      <c r="LA9551" s="16"/>
      <c r="LB9551" s="74"/>
      <c r="LC9551" s="74"/>
    </row>
    <row r="9552" spans="298:315" x14ac:dyDescent="0.35">
      <c r="KL9552" s="84"/>
      <c r="KP9552" s="84"/>
      <c r="KS9552" s="74"/>
      <c r="KT9552" s="74"/>
      <c r="KU9552" s="16"/>
      <c r="KV9552" s="72"/>
      <c r="KW9552" s="72"/>
      <c r="KX9552" s="16"/>
      <c r="KZ9552" s="16"/>
      <c r="LA9552" s="16"/>
      <c r="LB9552" s="74"/>
      <c r="LC9552" s="74"/>
    </row>
    <row r="9553" spans="298:315" x14ac:dyDescent="0.35">
      <c r="KL9553" s="84"/>
      <c r="KP9553" s="84"/>
      <c r="KS9553" s="74"/>
      <c r="KT9553" s="74"/>
      <c r="KU9553" s="16"/>
      <c r="KV9553" s="72"/>
      <c r="KW9553" s="72"/>
      <c r="KX9553" s="16"/>
      <c r="KZ9553" s="16"/>
      <c r="LA9553" s="16"/>
      <c r="LB9553" s="74"/>
      <c r="LC9553" s="74"/>
    </row>
    <row r="9554" spans="298:315" x14ac:dyDescent="0.35">
      <c r="KL9554" s="84"/>
      <c r="KP9554" s="84"/>
      <c r="KS9554" s="74"/>
      <c r="KT9554" s="74"/>
      <c r="KU9554" s="16"/>
      <c r="KV9554" s="72"/>
      <c r="KW9554" s="72"/>
      <c r="KX9554" s="16"/>
      <c r="KZ9554" s="16"/>
      <c r="LA9554" s="16"/>
      <c r="LB9554" s="74"/>
      <c r="LC9554" s="74"/>
    </row>
    <row r="9555" spans="298:315" x14ac:dyDescent="0.35">
      <c r="KL9555" s="84"/>
      <c r="KP9555" s="84"/>
      <c r="KS9555" s="74"/>
      <c r="KT9555" s="74"/>
      <c r="KU9555" s="16"/>
      <c r="KV9555" s="72"/>
      <c r="KW9555" s="72"/>
      <c r="KX9555" s="16"/>
      <c r="KZ9555" s="16"/>
      <c r="LA9555" s="16"/>
      <c r="LB9555" s="74"/>
      <c r="LC9555" s="74"/>
    </row>
    <row r="9556" spans="298:315" x14ac:dyDescent="0.35">
      <c r="KL9556" s="84"/>
      <c r="KP9556" s="84"/>
      <c r="KS9556" s="74"/>
      <c r="KT9556" s="74"/>
      <c r="KU9556" s="16"/>
      <c r="KV9556" s="72"/>
      <c r="KW9556" s="72"/>
      <c r="KX9556" s="16"/>
      <c r="KZ9556" s="16"/>
      <c r="LA9556" s="16"/>
      <c r="LB9556" s="74"/>
      <c r="LC9556" s="74"/>
    </row>
    <row r="9557" spans="298:315" x14ac:dyDescent="0.35">
      <c r="KL9557" s="84"/>
      <c r="KP9557" s="84"/>
      <c r="KS9557" s="74"/>
      <c r="KT9557" s="74"/>
      <c r="KU9557" s="16"/>
      <c r="KV9557" s="72"/>
      <c r="KW9557" s="72"/>
      <c r="KX9557" s="16"/>
      <c r="KZ9557" s="16"/>
      <c r="LA9557" s="16"/>
      <c r="LB9557" s="74"/>
      <c r="LC9557" s="74"/>
    </row>
    <row r="9558" spans="298:315" x14ac:dyDescent="0.35">
      <c r="KL9558" s="84"/>
      <c r="KP9558" s="84"/>
      <c r="KS9558" s="74"/>
      <c r="KT9558" s="74"/>
      <c r="KU9558" s="16"/>
      <c r="KV9558" s="72"/>
      <c r="KW9558" s="72"/>
      <c r="KX9558" s="16"/>
      <c r="KZ9558" s="16"/>
      <c r="LA9558" s="16"/>
      <c r="LB9558" s="74"/>
      <c r="LC9558" s="74"/>
    </row>
    <row r="9559" spans="298:315" x14ac:dyDescent="0.35">
      <c r="KL9559" s="84"/>
      <c r="KP9559" s="84"/>
      <c r="KS9559" s="74"/>
      <c r="KT9559" s="74"/>
      <c r="KU9559" s="16"/>
      <c r="KV9559" s="72"/>
      <c r="KW9559" s="72"/>
      <c r="KX9559" s="16"/>
      <c r="KZ9559" s="16"/>
      <c r="LA9559" s="16"/>
      <c r="LB9559" s="74"/>
      <c r="LC9559" s="74"/>
    </row>
    <row r="9560" spans="298:315" x14ac:dyDescent="0.35">
      <c r="KL9560" s="84"/>
      <c r="KP9560" s="84"/>
      <c r="KS9560" s="74"/>
      <c r="KT9560" s="74"/>
      <c r="KU9560" s="16"/>
      <c r="KV9560" s="72"/>
      <c r="KW9560" s="72"/>
      <c r="KX9560" s="16"/>
      <c r="KZ9560" s="16"/>
      <c r="LA9560" s="16"/>
      <c r="LB9560" s="74"/>
      <c r="LC9560" s="74"/>
    </row>
    <row r="9561" spans="298:315" x14ac:dyDescent="0.35">
      <c r="KL9561" s="84"/>
      <c r="KP9561" s="84"/>
      <c r="KS9561" s="74"/>
      <c r="KT9561" s="74"/>
      <c r="KU9561" s="16"/>
      <c r="KV9561" s="72"/>
      <c r="KW9561" s="72"/>
      <c r="KX9561" s="16"/>
      <c r="KZ9561" s="16"/>
      <c r="LA9561" s="16"/>
      <c r="LB9561" s="74"/>
      <c r="LC9561" s="74"/>
    </row>
    <row r="9562" spans="298:315" x14ac:dyDescent="0.35">
      <c r="KL9562" s="84"/>
      <c r="KP9562" s="84"/>
      <c r="KS9562" s="74"/>
      <c r="KT9562" s="74"/>
      <c r="KU9562" s="16"/>
      <c r="KV9562" s="72"/>
      <c r="KW9562" s="72"/>
      <c r="KX9562" s="16"/>
      <c r="KZ9562" s="16"/>
      <c r="LA9562" s="16"/>
      <c r="LB9562" s="74"/>
      <c r="LC9562" s="74"/>
    </row>
    <row r="9563" spans="298:315" x14ac:dyDescent="0.35">
      <c r="KL9563" s="84"/>
      <c r="KP9563" s="84"/>
      <c r="KS9563" s="74"/>
      <c r="KT9563" s="74"/>
      <c r="KU9563" s="16"/>
      <c r="KV9563" s="72"/>
      <c r="KW9563" s="72"/>
      <c r="KX9563" s="16"/>
      <c r="KZ9563" s="16"/>
      <c r="LA9563" s="16"/>
      <c r="LB9563" s="74"/>
      <c r="LC9563" s="74"/>
    </row>
    <row r="9564" spans="298:315" x14ac:dyDescent="0.35">
      <c r="KL9564" s="84"/>
      <c r="KP9564" s="84"/>
      <c r="KS9564" s="74"/>
      <c r="KT9564" s="74"/>
      <c r="KU9564" s="16"/>
      <c r="KV9564" s="72"/>
      <c r="KW9564" s="72"/>
      <c r="KX9564" s="16"/>
      <c r="KZ9564" s="16"/>
      <c r="LA9564" s="16"/>
      <c r="LB9564" s="74"/>
      <c r="LC9564" s="74"/>
    </row>
    <row r="9565" spans="298:315" x14ac:dyDescent="0.35">
      <c r="KL9565" s="84"/>
      <c r="KP9565" s="84"/>
      <c r="KS9565" s="74"/>
      <c r="KT9565" s="74"/>
      <c r="KU9565" s="16"/>
      <c r="KV9565" s="72"/>
      <c r="KW9565" s="72"/>
      <c r="KX9565" s="16"/>
      <c r="KZ9565" s="16"/>
      <c r="LA9565" s="16"/>
      <c r="LB9565" s="74"/>
      <c r="LC9565" s="74"/>
    </row>
    <row r="9566" spans="298:315" x14ac:dyDescent="0.35">
      <c r="KL9566" s="84"/>
      <c r="KP9566" s="84"/>
      <c r="KS9566" s="74"/>
      <c r="KT9566" s="74"/>
      <c r="KU9566" s="16"/>
      <c r="KV9566" s="72"/>
      <c r="KW9566" s="72"/>
      <c r="KX9566" s="16"/>
      <c r="KZ9566" s="16"/>
      <c r="LA9566" s="16"/>
      <c r="LB9566" s="74"/>
      <c r="LC9566" s="74"/>
    </row>
    <row r="9567" spans="298:315" x14ac:dyDescent="0.35">
      <c r="KL9567" s="84"/>
      <c r="KP9567" s="84"/>
      <c r="KS9567" s="74"/>
      <c r="KT9567" s="74"/>
      <c r="KU9567" s="16"/>
      <c r="KV9567" s="72"/>
      <c r="KW9567" s="72"/>
      <c r="KX9567" s="16"/>
      <c r="KZ9567" s="16"/>
      <c r="LA9567" s="16"/>
      <c r="LB9567" s="74"/>
      <c r="LC9567" s="74"/>
    </row>
    <row r="9568" spans="298:315" x14ac:dyDescent="0.35">
      <c r="KL9568" s="84"/>
      <c r="KP9568" s="84"/>
      <c r="KS9568" s="74"/>
      <c r="KT9568" s="74"/>
      <c r="KU9568" s="16"/>
      <c r="KV9568" s="72"/>
      <c r="KW9568" s="72"/>
      <c r="KX9568" s="16"/>
      <c r="KZ9568" s="16"/>
      <c r="LA9568" s="16"/>
      <c r="LB9568" s="74"/>
      <c r="LC9568" s="74"/>
    </row>
    <row r="9569" spans="298:315" x14ac:dyDescent="0.35">
      <c r="KL9569" s="84"/>
      <c r="KP9569" s="84"/>
      <c r="KS9569" s="74"/>
      <c r="KT9569" s="74"/>
      <c r="KU9569" s="16"/>
      <c r="KV9569" s="72"/>
      <c r="KW9569" s="72"/>
      <c r="KX9569" s="16"/>
      <c r="KZ9569" s="16"/>
      <c r="LA9569" s="16"/>
      <c r="LB9569" s="74"/>
      <c r="LC9569" s="74"/>
    </row>
    <row r="9570" spans="298:315" x14ac:dyDescent="0.35">
      <c r="KL9570" s="84"/>
      <c r="KP9570" s="84"/>
      <c r="KS9570" s="74"/>
      <c r="KT9570" s="74"/>
      <c r="KU9570" s="16"/>
      <c r="KV9570" s="72"/>
      <c r="KW9570" s="72"/>
      <c r="KX9570" s="16"/>
      <c r="KZ9570" s="16"/>
      <c r="LA9570" s="16"/>
      <c r="LB9570" s="74"/>
      <c r="LC9570" s="74"/>
    </row>
    <row r="9571" spans="298:315" x14ac:dyDescent="0.35">
      <c r="KL9571" s="84"/>
      <c r="KP9571" s="84"/>
      <c r="KS9571" s="74"/>
      <c r="KT9571" s="74"/>
      <c r="KU9571" s="16"/>
      <c r="KV9571" s="72"/>
      <c r="KW9571" s="72"/>
      <c r="KX9571" s="16"/>
      <c r="KZ9571" s="16"/>
      <c r="LA9571" s="16"/>
      <c r="LB9571" s="74"/>
      <c r="LC9571" s="74"/>
    </row>
    <row r="9572" spans="298:315" x14ac:dyDescent="0.35">
      <c r="KL9572" s="84"/>
      <c r="KP9572" s="84"/>
      <c r="KS9572" s="74"/>
      <c r="KT9572" s="74"/>
      <c r="KU9572" s="16"/>
      <c r="KV9572" s="72"/>
      <c r="KW9572" s="72"/>
      <c r="KX9572" s="16"/>
      <c r="KZ9572" s="16"/>
      <c r="LA9572" s="16"/>
      <c r="LB9572" s="74"/>
      <c r="LC9572" s="74"/>
    </row>
    <row r="9573" spans="298:315" x14ac:dyDescent="0.35">
      <c r="KL9573" s="84"/>
      <c r="KP9573" s="84"/>
      <c r="KS9573" s="74"/>
      <c r="KT9573" s="74"/>
      <c r="KU9573" s="16"/>
      <c r="KV9573" s="72"/>
      <c r="KW9573" s="72"/>
      <c r="KX9573" s="16"/>
      <c r="KZ9573" s="16"/>
      <c r="LA9573" s="16"/>
      <c r="LB9573" s="74"/>
      <c r="LC9573" s="74"/>
    </row>
    <row r="9574" spans="298:315" x14ac:dyDescent="0.35">
      <c r="KL9574" s="84"/>
      <c r="KP9574" s="84"/>
      <c r="KS9574" s="74"/>
      <c r="KT9574" s="74"/>
      <c r="KU9574" s="16"/>
      <c r="KV9574" s="72"/>
      <c r="KW9574" s="72"/>
      <c r="KX9574" s="16"/>
      <c r="KZ9574" s="16"/>
      <c r="LA9574" s="16"/>
      <c r="LB9574" s="74"/>
      <c r="LC9574" s="74"/>
    </row>
    <row r="9575" spans="298:315" x14ac:dyDescent="0.35">
      <c r="KL9575" s="84"/>
      <c r="KP9575" s="84"/>
      <c r="KS9575" s="74"/>
      <c r="KT9575" s="74"/>
      <c r="KU9575" s="16"/>
      <c r="KV9575" s="72"/>
      <c r="KW9575" s="72"/>
      <c r="KX9575" s="16"/>
      <c r="KZ9575" s="16"/>
      <c r="LA9575" s="16"/>
      <c r="LB9575" s="74"/>
      <c r="LC9575" s="74"/>
    </row>
    <row r="9576" spans="298:315" x14ac:dyDescent="0.35">
      <c r="KL9576" s="84"/>
      <c r="KP9576" s="84"/>
      <c r="KS9576" s="74"/>
      <c r="KT9576" s="74"/>
      <c r="KU9576" s="16"/>
      <c r="KV9576" s="72"/>
      <c r="KW9576" s="72"/>
      <c r="KX9576" s="16"/>
      <c r="KZ9576" s="16"/>
      <c r="LA9576" s="16"/>
      <c r="LB9576" s="74"/>
      <c r="LC9576" s="74"/>
    </row>
    <row r="9577" spans="298:315" x14ac:dyDescent="0.35">
      <c r="KL9577" s="84"/>
      <c r="KP9577" s="84"/>
      <c r="KS9577" s="74"/>
      <c r="KT9577" s="74"/>
      <c r="KU9577" s="16"/>
      <c r="KV9577" s="72"/>
      <c r="KW9577" s="72"/>
      <c r="KX9577" s="16"/>
      <c r="KZ9577" s="16"/>
      <c r="LA9577" s="16"/>
      <c r="LB9577" s="74"/>
      <c r="LC9577" s="74"/>
    </row>
    <row r="9578" spans="298:315" x14ac:dyDescent="0.35">
      <c r="KL9578" s="84"/>
      <c r="KP9578" s="84"/>
      <c r="KS9578" s="74"/>
      <c r="KT9578" s="74"/>
      <c r="KU9578" s="16"/>
      <c r="KV9578" s="72"/>
      <c r="KW9578" s="72"/>
      <c r="KX9578" s="16"/>
      <c r="KZ9578" s="16"/>
      <c r="LA9578" s="16"/>
      <c r="LB9578" s="74"/>
      <c r="LC9578" s="74"/>
    </row>
    <row r="9579" spans="298:315" x14ac:dyDescent="0.35">
      <c r="KL9579" s="84"/>
      <c r="KP9579" s="84"/>
      <c r="KS9579" s="74"/>
      <c r="KT9579" s="74"/>
      <c r="KU9579" s="16"/>
      <c r="KV9579" s="72"/>
      <c r="KW9579" s="72"/>
      <c r="KX9579" s="16"/>
      <c r="KZ9579" s="16"/>
      <c r="LA9579" s="16"/>
      <c r="LB9579" s="74"/>
      <c r="LC9579" s="74"/>
    </row>
    <row r="9580" spans="298:315" x14ac:dyDescent="0.35">
      <c r="KL9580" s="84"/>
      <c r="KP9580" s="84"/>
      <c r="KS9580" s="74"/>
      <c r="KT9580" s="74"/>
      <c r="KU9580" s="16"/>
      <c r="KV9580" s="72"/>
      <c r="KW9580" s="72"/>
      <c r="KX9580" s="16"/>
      <c r="KZ9580" s="16"/>
      <c r="LA9580" s="16"/>
      <c r="LB9580" s="74"/>
      <c r="LC9580" s="74"/>
    </row>
    <row r="9581" spans="298:315" x14ac:dyDescent="0.35">
      <c r="KL9581" s="84"/>
      <c r="KP9581" s="84"/>
      <c r="KS9581" s="74"/>
      <c r="KT9581" s="74"/>
      <c r="KU9581" s="16"/>
      <c r="KV9581" s="72"/>
      <c r="KW9581" s="72"/>
      <c r="KX9581" s="16"/>
      <c r="KZ9581" s="16"/>
      <c r="LA9581" s="16"/>
      <c r="LB9581" s="74"/>
      <c r="LC9581" s="74"/>
    </row>
    <row r="9582" spans="298:315" x14ac:dyDescent="0.35">
      <c r="KL9582" s="84"/>
      <c r="KP9582" s="84"/>
      <c r="KS9582" s="74"/>
      <c r="KT9582" s="74"/>
      <c r="KU9582" s="16"/>
      <c r="KV9582" s="72"/>
      <c r="KW9582" s="72"/>
      <c r="KX9582" s="16"/>
      <c r="KZ9582" s="16"/>
      <c r="LA9582" s="16"/>
      <c r="LB9582" s="74"/>
      <c r="LC9582" s="74"/>
    </row>
    <row r="9583" spans="298:315" x14ac:dyDescent="0.35">
      <c r="KL9583" s="84"/>
      <c r="KP9583" s="84"/>
      <c r="KS9583" s="74"/>
      <c r="KT9583" s="74"/>
      <c r="KU9583" s="16"/>
      <c r="KV9583" s="72"/>
      <c r="KW9583" s="72"/>
      <c r="KX9583" s="16"/>
      <c r="KZ9583" s="16"/>
      <c r="LA9583" s="16"/>
      <c r="LB9583" s="74"/>
      <c r="LC9583" s="74"/>
    </row>
    <row r="9584" spans="298:315" x14ac:dyDescent="0.35">
      <c r="KL9584" s="84"/>
      <c r="KP9584" s="84"/>
      <c r="KS9584" s="74"/>
      <c r="KT9584" s="74"/>
      <c r="KU9584" s="16"/>
      <c r="KV9584" s="72"/>
      <c r="KW9584" s="72"/>
      <c r="KX9584" s="16"/>
      <c r="KZ9584" s="16"/>
      <c r="LA9584" s="16"/>
      <c r="LB9584" s="74"/>
      <c r="LC9584" s="74"/>
    </row>
    <row r="9585" spans="298:315" x14ac:dyDescent="0.35">
      <c r="KL9585" s="84"/>
      <c r="KP9585" s="84"/>
      <c r="KS9585" s="74"/>
      <c r="KT9585" s="74"/>
      <c r="KU9585" s="16"/>
      <c r="KV9585" s="72"/>
      <c r="KW9585" s="72"/>
      <c r="KX9585" s="16"/>
      <c r="KZ9585" s="16"/>
      <c r="LA9585" s="16"/>
      <c r="LB9585" s="74"/>
      <c r="LC9585" s="74"/>
    </row>
    <row r="9586" spans="298:315" x14ac:dyDescent="0.35">
      <c r="KL9586" s="84"/>
      <c r="KP9586" s="84"/>
      <c r="KS9586" s="74"/>
      <c r="KT9586" s="74"/>
      <c r="KU9586" s="16"/>
      <c r="KV9586" s="72"/>
      <c r="KW9586" s="72"/>
      <c r="KX9586" s="16"/>
      <c r="KZ9586" s="16"/>
      <c r="LA9586" s="16"/>
      <c r="LB9586" s="74"/>
      <c r="LC9586" s="74"/>
    </row>
    <row r="9587" spans="298:315" x14ac:dyDescent="0.35">
      <c r="KL9587" s="84"/>
      <c r="KP9587" s="84"/>
      <c r="KS9587" s="74"/>
      <c r="KT9587" s="74"/>
      <c r="KU9587" s="16"/>
      <c r="KV9587" s="72"/>
      <c r="KW9587" s="72"/>
      <c r="KX9587" s="16"/>
      <c r="KZ9587" s="16"/>
      <c r="LA9587" s="16"/>
      <c r="LB9587" s="74"/>
      <c r="LC9587" s="74"/>
    </row>
    <row r="9588" spans="298:315" x14ac:dyDescent="0.35">
      <c r="KL9588" s="84"/>
      <c r="KP9588" s="84"/>
      <c r="KS9588" s="74"/>
      <c r="KT9588" s="74"/>
      <c r="KU9588" s="16"/>
      <c r="KV9588" s="72"/>
      <c r="KW9588" s="72"/>
      <c r="KX9588" s="16"/>
      <c r="KZ9588" s="16"/>
      <c r="LA9588" s="16"/>
      <c r="LB9588" s="74"/>
      <c r="LC9588" s="74"/>
    </row>
    <row r="9589" spans="298:315" x14ac:dyDescent="0.35">
      <c r="KL9589" s="84"/>
      <c r="KP9589" s="84"/>
      <c r="KS9589" s="74"/>
      <c r="KT9589" s="74"/>
      <c r="KU9589" s="16"/>
      <c r="KV9589" s="72"/>
      <c r="KW9589" s="72"/>
      <c r="KX9589" s="16"/>
      <c r="KZ9589" s="16"/>
      <c r="LA9589" s="16"/>
      <c r="LB9589" s="74"/>
      <c r="LC9589" s="74"/>
    </row>
    <row r="9590" spans="298:315" x14ac:dyDescent="0.35">
      <c r="KL9590" s="84"/>
      <c r="KP9590" s="84"/>
      <c r="KS9590" s="74"/>
      <c r="KT9590" s="74"/>
      <c r="KU9590" s="16"/>
      <c r="KV9590" s="72"/>
      <c r="KW9590" s="72"/>
      <c r="KX9590" s="16"/>
      <c r="KZ9590" s="16"/>
      <c r="LA9590" s="16"/>
      <c r="LB9590" s="74"/>
      <c r="LC9590" s="74"/>
    </row>
    <row r="9591" spans="298:315" x14ac:dyDescent="0.35">
      <c r="KL9591" s="84"/>
      <c r="KP9591" s="84"/>
      <c r="KS9591" s="74"/>
      <c r="KT9591" s="74"/>
      <c r="KU9591" s="16"/>
      <c r="KV9591" s="72"/>
      <c r="KW9591" s="72"/>
      <c r="KX9591" s="16"/>
      <c r="KZ9591" s="16"/>
      <c r="LA9591" s="16"/>
      <c r="LB9591" s="74"/>
      <c r="LC9591" s="74"/>
    </row>
    <row r="9592" spans="298:315" x14ac:dyDescent="0.35">
      <c r="KL9592" s="84"/>
      <c r="KP9592" s="84"/>
      <c r="KS9592" s="74"/>
      <c r="KT9592" s="74"/>
      <c r="KU9592" s="16"/>
      <c r="KV9592" s="72"/>
      <c r="KW9592" s="72"/>
      <c r="KX9592" s="16"/>
      <c r="KZ9592" s="16"/>
      <c r="LA9592" s="16"/>
      <c r="LB9592" s="74"/>
      <c r="LC9592" s="74"/>
    </row>
    <row r="9593" spans="298:315" x14ac:dyDescent="0.35">
      <c r="KL9593" s="84"/>
      <c r="KP9593" s="84"/>
      <c r="KS9593" s="74"/>
      <c r="KT9593" s="74"/>
      <c r="KU9593" s="16"/>
      <c r="KV9593" s="72"/>
      <c r="KW9593" s="72"/>
      <c r="KX9593" s="16"/>
      <c r="KZ9593" s="16"/>
      <c r="LA9593" s="16"/>
      <c r="LB9593" s="74"/>
      <c r="LC9593" s="74"/>
    </row>
    <row r="9594" spans="298:315" x14ac:dyDescent="0.35">
      <c r="KL9594" s="84"/>
      <c r="KP9594" s="84"/>
      <c r="KS9594" s="74"/>
      <c r="KT9594" s="74"/>
      <c r="KU9594" s="16"/>
      <c r="KV9594" s="72"/>
      <c r="KW9594" s="72"/>
      <c r="KX9594" s="16"/>
      <c r="KZ9594" s="16"/>
      <c r="LA9594" s="16"/>
      <c r="LB9594" s="74"/>
      <c r="LC9594" s="74"/>
    </row>
    <row r="9595" spans="298:315" x14ac:dyDescent="0.35">
      <c r="KL9595" s="84"/>
      <c r="KP9595" s="84"/>
      <c r="KS9595" s="74"/>
      <c r="KT9595" s="74"/>
      <c r="KU9595" s="16"/>
      <c r="KV9595" s="72"/>
      <c r="KW9595" s="72"/>
      <c r="KX9595" s="16"/>
      <c r="KZ9595" s="16"/>
      <c r="LA9595" s="16"/>
      <c r="LB9595" s="74"/>
      <c r="LC9595" s="74"/>
    </row>
    <row r="9596" spans="298:315" x14ac:dyDescent="0.35">
      <c r="KL9596" s="84"/>
      <c r="KP9596" s="84"/>
      <c r="KS9596" s="74"/>
      <c r="KT9596" s="74"/>
      <c r="KU9596" s="16"/>
      <c r="KV9596" s="72"/>
      <c r="KW9596" s="72"/>
      <c r="KX9596" s="16"/>
      <c r="KZ9596" s="16"/>
      <c r="LA9596" s="16"/>
      <c r="LB9596" s="74"/>
      <c r="LC9596" s="74"/>
    </row>
    <row r="9597" spans="298:315" x14ac:dyDescent="0.35">
      <c r="KL9597" s="84"/>
      <c r="KP9597" s="84"/>
      <c r="KS9597" s="74"/>
      <c r="KT9597" s="74"/>
      <c r="KU9597" s="16"/>
      <c r="KV9597" s="72"/>
      <c r="KW9597" s="72"/>
      <c r="KX9597" s="16"/>
      <c r="KZ9597" s="16"/>
      <c r="LA9597" s="16"/>
      <c r="LB9597" s="74"/>
      <c r="LC9597" s="74"/>
    </row>
    <row r="9598" spans="298:315" x14ac:dyDescent="0.35">
      <c r="KL9598" s="84"/>
      <c r="KP9598" s="84"/>
      <c r="KS9598" s="74"/>
      <c r="KT9598" s="74"/>
      <c r="KU9598" s="16"/>
      <c r="KV9598" s="72"/>
      <c r="KW9598" s="72"/>
      <c r="KX9598" s="16"/>
      <c r="KZ9598" s="16"/>
      <c r="LA9598" s="16"/>
      <c r="LB9598" s="74"/>
      <c r="LC9598" s="74"/>
    </row>
    <row r="9599" spans="298:315" x14ac:dyDescent="0.35">
      <c r="KL9599" s="84"/>
      <c r="KP9599" s="84"/>
      <c r="KS9599" s="74"/>
      <c r="KT9599" s="74"/>
      <c r="KU9599" s="16"/>
      <c r="KV9599" s="72"/>
      <c r="KW9599" s="72"/>
      <c r="KX9599" s="16"/>
      <c r="KZ9599" s="16"/>
      <c r="LA9599" s="16"/>
      <c r="LB9599" s="74"/>
      <c r="LC9599" s="74"/>
    </row>
    <row r="9600" spans="298:315" x14ac:dyDescent="0.35">
      <c r="KL9600" s="84"/>
      <c r="KP9600" s="84"/>
      <c r="KS9600" s="74"/>
      <c r="KT9600" s="74"/>
      <c r="KU9600" s="16"/>
      <c r="KV9600" s="72"/>
      <c r="KW9600" s="72"/>
      <c r="KX9600" s="16"/>
      <c r="KZ9600" s="16"/>
      <c r="LA9600" s="16"/>
      <c r="LB9600" s="74"/>
      <c r="LC9600" s="74"/>
    </row>
    <row r="9601" spans="298:315" x14ac:dyDescent="0.35">
      <c r="KL9601" s="84"/>
      <c r="KP9601" s="84"/>
      <c r="KS9601" s="74"/>
      <c r="KT9601" s="74"/>
      <c r="KU9601" s="16"/>
      <c r="KV9601" s="72"/>
      <c r="KW9601" s="72"/>
      <c r="KX9601" s="16"/>
      <c r="KZ9601" s="16"/>
      <c r="LA9601" s="16"/>
      <c r="LB9601" s="74"/>
      <c r="LC9601" s="74"/>
    </row>
    <row r="9602" spans="298:315" x14ac:dyDescent="0.35">
      <c r="KL9602" s="84"/>
      <c r="KP9602" s="84"/>
      <c r="KS9602" s="74"/>
      <c r="KT9602" s="74"/>
      <c r="KU9602" s="16"/>
      <c r="KV9602" s="72"/>
      <c r="KW9602" s="72"/>
      <c r="KX9602" s="16"/>
      <c r="KZ9602" s="16"/>
      <c r="LA9602" s="16"/>
      <c r="LB9602" s="74"/>
      <c r="LC9602" s="74"/>
    </row>
    <row r="9603" spans="298:315" x14ac:dyDescent="0.35">
      <c r="KL9603" s="84"/>
      <c r="KP9603" s="84"/>
      <c r="KS9603" s="74"/>
      <c r="KT9603" s="74"/>
      <c r="KU9603" s="16"/>
      <c r="KV9603" s="72"/>
      <c r="KW9603" s="72"/>
      <c r="KX9603" s="16"/>
      <c r="KZ9603" s="16"/>
      <c r="LA9603" s="16"/>
      <c r="LB9603" s="74"/>
      <c r="LC9603" s="74"/>
    </row>
    <row r="9604" spans="298:315" x14ac:dyDescent="0.35">
      <c r="KL9604" s="84"/>
      <c r="KP9604" s="84"/>
      <c r="KS9604" s="74"/>
      <c r="KT9604" s="74"/>
      <c r="KU9604" s="16"/>
      <c r="KV9604" s="72"/>
      <c r="KW9604" s="72"/>
      <c r="KX9604" s="16"/>
      <c r="KZ9604" s="16"/>
      <c r="LA9604" s="16"/>
      <c r="LB9604" s="74"/>
      <c r="LC9604" s="74"/>
    </row>
    <row r="9605" spans="298:315" x14ac:dyDescent="0.35">
      <c r="KL9605" s="84"/>
      <c r="KP9605" s="84"/>
      <c r="KS9605" s="74"/>
      <c r="KT9605" s="74"/>
      <c r="KU9605" s="16"/>
      <c r="KV9605" s="72"/>
      <c r="KW9605" s="72"/>
      <c r="KX9605" s="16"/>
      <c r="KZ9605" s="16"/>
      <c r="LA9605" s="16"/>
      <c r="LB9605" s="74"/>
      <c r="LC9605" s="74"/>
    </row>
    <row r="9606" spans="298:315" x14ac:dyDescent="0.35">
      <c r="KL9606" s="84"/>
      <c r="KP9606" s="84"/>
      <c r="KS9606" s="74"/>
      <c r="KT9606" s="74"/>
      <c r="KU9606" s="16"/>
      <c r="KV9606" s="72"/>
      <c r="KW9606" s="72"/>
      <c r="KX9606" s="16"/>
      <c r="KZ9606" s="16"/>
      <c r="LA9606" s="16"/>
      <c r="LB9606" s="74"/>
      <c r="LC9606" s="74"/>
    </row>
    <row r="9607" spans="298:315" x14ac:dyDescent="0.35">
      <c r="KL9607" s="84"/>
      <c r="KP9607" s="84"/>
      <c r="KS9607" s="74"/>
      <c r="KT9607" s="74"/>
      <c r="KU9607" s="16"/>
      <c r="KV9607" s="72"/>
      <c r="KW9607" s="72"/>
      <c r="KX9607" s="16"/>
      <c r="KZ9607" s="16"/>
      <c r="LA9607" s="16"/>
      <c r="LB9607" s="74"/>
      <c r="LC9607" s="74"/>
    </row>
    <row r="9608" spans="298:315" x14ac:dyDescent="0.35">
      <c r="KL9608" s="84"/>
      <c r="KP9608" s="84"/>
      <c r="KS9608" s="74"/>
      <c r="KT9608" s="74"/>
      <c r="KU9608" s="16"/>
      <c r="KV9608" s="72"/>
      <c r="KW9608" s="72"/>
      <c r="KX9608" s="16"/>
      <c r="KZ9608" s="16"/>
      <c r="LA9608" s="16"/>
      <c r="LB9608" s="74"/>
      <c r="LC9608" s="74"/>
    </row>
    <row r="9609" spans="298:315" x14ac:dyDescent="0.35">
      <c r="KL9609" s="84"/>
      <c r="KP9609" s="84"/>
      <c r="KS9609" s="74"/>
      <c r="KT9609" s="74"/>
      <c r="KU9609" s="16"/>
      <c r="KV9609" s="72"/>
      <c r="KW9609" s="72"/>
      <c r="KX9609" s="16"/>
      <c r="KZ9609" s="16"/>
      <c r="LA9609" s="16"/>
      <c r="LB9609" s="74"/>
      <c r="LC9609" s="74"/>
    </row>
    <row r="9610" spans="298:315" x14ac:dyDescent="0.35">
      <c r="KL9610" s="84"/>
      <c r="KP9610" s="84"/>
      <c r="KS9610" s="74"/>
      <c r="KT9610" s="74"/>
      <c r="KU9610" s="16"/>
      <c r="KV9610" s="72"/>
      <c r="KW9610" s="72"/>
      <c r="KX9610" s="16"/>
      <c r="KZ9610" s="16"/>
      <c r="LA9610" s="16"/>
      <c r="LB9610" s="74"/>
      <c r="LC9610" s="74"/>
    </row>
    <row r="9611" spans="298:315" x14ac:dyDescent="0.35">
      <c r="KL9611" s="84"/>
      <c r="KP9611" s="84"/>
      <c r="KS9611" s="74"/>
      <c r="KT9611" s="74"/>
      <c r="KU9611" s="16"/>
      <c r="KV9611" s="72"/>
      <c r="KW9611" s="72"/>
      <c r="KX9611" s="16"/>
      <c r="KZ9611" s="16"/>
      <c r="LA9611" s="16"/>
      <c r="LB9611" s="74"/>
      <c r="LC9611" s="74"/>
    </row>
    <row r="9612" spans="298:315" x14ac:dyDescent="0.35">
      <c r="KL9612" s="84"/>
      <c r="KP9612" s="84"/>
      <c r="KS9612" s="74"/>
      <c r="KT9612" s="74"/>
      <c r="KU9612" s="16"/>
      <c r="KV9612" s="72"/>
      <c r="KW9612" s="72"/>
      <c r="KX9612" s="16"/>
      <c r="KZ9612" s="16"/>
      <c r="LA9612" s="16"/>
      <c r="LB9612" s="74"/>
      <c r="LC9612" s="74"/>
    </row>
    <row r="9613" spans="298:315" x14ac:dyDescent="0.35">
      <c r="KL9613" s="84"/>
      <c r="KP9613" s="84"/>
      <c r="KS9613" s="74"/>
      <c r="KT9613" s="74"/>
      <c r="KU9613" s="16"/>
      <c r="KV9613" s="72"/>
      <c r="KW9613" s="72"/>
      <c r="KX9613" s="16"/>
      <c r="KZ9613" s="16"/>
      <c r="LA9613" s="16"/>
      <c r="LB9613" s="74"/>
      <c r="LC9613" s="74"/>
    </row>
    <row r="9614" spans="298:315" x14ac:dyDescent="0.35">
      <c r="KL9614" s="84"/>
      <c r="KP9614" s="84"/>
      <c r="KS9614" s="74"/>
      <c r="KT9614" s="74"/>
      <c r="KU9614" s="16"/>
      <c r="KV9614" s="72"/>
      <c r="KW9614" s="72"/>
      <c r="KX9614" s="16"/>
      <c r="KZ9614" s="16"/>
      <c r="LA9614" s="16"/>
      <c r="LB9614" s="74"/>
      <c r="LC9614" s="74"/>
    </row>
    <row r="9615" spans="298:315" x14ac:dyDescent="0.35">
      <c r="KL9615" s="84"/>
      <c r="KP9615" s="84"/>
      <c r="KS9615" s="74"/>
      <c r="KT9615" s="74"/>
      <c r="KU9615" s="16"/>
      <c r="KV9615" s="72"/>
      <c r="KW9615" s="72"/>
      <c r="KX9615" s="16"/>
      <c r="KZ9615" s="16"/>
      <c r="LA9615" s="16"/>
      <c r="LB9615" s="74"/>
      <c r="LC9615" s="74"/>
    </row>
    <row r="9616" spans="298:315" x14ac:dyDescent="0.35">
      <c r="KL9616" s="84"/>
      <c r="KP9616" s="84"/>
      <c r="KS9616" s="74"/>
      <c r="KT9616" s="74"/>
      <c r="KU9616" s="16"/>
      <c r="KV9616" s="72"/>
      <c r="KW9616" s="72"/>
      <c r="KX9616" s="16"/>
      <c r="KZ9616" s="16"/>
      <c r="LA9616" s="16"/>
      <c r="LB9616" s="74"/>
      <c r="LC9616" s="74"/>
    </row>
    <row r="9617" spans="298:315" x14ac:dyDescent="0.35">
      <c r="KL9617" s="84"/>
      <c r="KP9617" s="84"/>
      <c r="KS9617" s="74"/>
      <c r="KT9617" s="74"/>
      <c r="KU9617" s="16"/>
      <c r="KV9617" s="72"/>
      <c r="KW9617" s="72"/>
      <c r="KX9617" s="16"/>
      <c r="KZ9617" s="16"/>
      <c r="LA9617" s="16"/>
      <c r="LB9617" s="74"/>
      <c r="LC9617" s="74"/>
    </row>
    <row r="9618" spans="298:315" x14ac:dyDescent="0.35">
      <c r="KL9618" s="84"/>
      <c r="KP9618" s="84"/>
      <c r="KS9618" s="74"/>
      <c r="KT9618" s="74"/>
      <c r="KU9618" s="16"/>
      <c r="KV9618" s="72"/>
      <c r="KW9618" s="72"/>
      <c r="KX9618" s="16"/>
      <c r="KZ9618" s="16"/>
      <c r="LA9618" s="16"/>
      <c r="LB9618" s="74"/>
      <c r="LC9618" s="74"/>
    </row>
    <row r="9619" spans="298:315" x14ac:dyDescent="0.35">
      <c r="KL9619" s="84"/>
      <c r="KP9619" s="84"/>
      <c r="KS9619" s="74"/>
      <c r="KT9619" s="74"/>
      <c r="KU9619" s="16"/>
      <c r="KV9619" s="72"/>
      <c r="KW9619" s="72"/>
      <c r="KX9619" s="16"/>
      <c r="KZ9619" s="16"/>
      <c r="LA9619" s="16"/>
      <c r="LB9619" s="74"/>
      <c r="LC9619" s="74"/>
    </row>
    <row r="9620" spans="298:315" x14ac:dyDescent="0.35">
      <c r="KL9620" s="84"/>
      <c r="KP9620" s="84"/>
      <c r="KS9620" s="74"/>
      <c r="KT9620" s="74"/>
      <c r="KU9620" s="16"/>
      <c r="KV9620" s="72"/>
      <c r="KW9620" s="72"/>
      <c r="KX9620" s="16"/>
      <c r="KZ9620" s="16"/>
      <c r="LA9620" s="16"/>
      <c r="LB9620" s="74"/>
      <c r="LC9620" s="74"/>
    </row>
    <row r="9621" spans="298:315" x14ac:dyDescent="0.35">
      <c r="KL9621" s="84"/>
      <c r="KP9621" s="84"/>
      <c r="KS9621" s="74"/>
      <c r="KT9621" s="74"/>
      <c r="KU9621" s="16"/>
      <c r="KV9621" s="72"/>
      <c r="KW9621" s="72"/>
      <c r="KX9621" s="16"/>
      <c r="KZ9621" s="16"/>
      <c r="LA9621" s="16"/>
      <c r="LB9621" s="74"/>
      <c r="LC9621" s="74"/>
    </row>
    <row r="9622" spans="298:315" x14ac:dyDescent="0.35">
      <c r="KL9622" s="84"/>
      <c r="KP9622" s="84"/>
      <c r="KS9622" s="74"/>
      <c r="KT9622" s="74"/>
      <c r="KU9622" s="16"/>
      <c r="KV9622" s="72"/>
      <c r="KW9622" s="72"/>
      <c r="KX9622" s="16"/>
      <c r="KZ9622" s="16"/>
      <c r="LA9622" s="16"/>
      <c r="LB9622" s="74"/>
      <c r="LC9622" s="74"/>
    </row>
    <row r="9623" spans="298:315" x14ac:dyDescent="0.35">
      <c r="KL9623" s="84"/>
      <c r="KP9623" s="84"/>
      <c r="KS9623" s="74"/>
      <c r="KT9623" s="74"/>
      <c r="KU9623" s="16"/>
      <c r="KV9623" s="72"/>
      <c r="KW9623" s="72"/>
      <c r="KX9623" s="16"/>
      <c r="KZ9623" s="16"/>
      <c r="LA9623" s="16"/>
      <c r="LB9623" s="74"/>
      <c r="LC9623" s="74"/>
    </row>
    <row r="9624" spans="298:315" x14ac:dyDescent="0.35">
      <c r="KL9624" s="84"/>
      <c r="KP9624" s="84"/>
      <c r="KS9624" s="74"/>
      <c r="KT9624" s="74"/>
      <c r="KU9624" s="16"/>
      <c r="KV9624" s="72"/>
      <c r="KW9624" s="72"/>
      <c r="KX9624" s="16"/>
      <c r="KZ9624" s="16"/>
      <c r="LA9624" s="16"/>
      <c r="LB9624" s="74"/>
      <c r="LC9624" s="74"/>
    </row>
    <row r="9625" spans="298:315" x14ac:dyDescent="0.35">
      <c r="KL9625" s="84"/>
      <c r="KP9625" s="84"/>
      <c r="KS9625" s="74"/>
      <c r="KT9625" s="74"/>
      <c r="KU9625" s="16"/>
      <c r="KV9625" s="72"/>
      <c r="KW9625" s="72"/>
      <c r="KX9625" s="16"/>
      <c r="KZ9625" s="16"/>
      <c r="LA9625" s="16"/>
      <c r="LB9625" s="74"/>
      <c r="LC9625" s="74"/>
    </row>
    <row r="9626" spans="298:315" x14ac:dyDescent="0.35">
      <c r="KL9626" s="84"/>
      <c r="KP9626" s="84"/>
      <c r="KS9626" s="74"/>
      <c r="KT9626" s="74"/>
      <c r="KU9626" s="16"/>
      <c r="KV9626" s="72"/>
      <c r="KW9626" s="72"/>
      <c r="KX9626" s="16"/>
      <c r="KZ9626" s="16"/>
      <c r="LA9626" s="16"/>
      <c r="LB9626" s="74"/>
      <c r="LC9626" s="74"/>
    </row>
    <row r="9627" spans="298:315" x14ac:dyDescent="0.35">
      <c r="KL9627" s="84"/>
      <c r="KP9627" s="84"/>
      <c r="KS9627" s="74"/>
      <c r="KT9627" s="74"/>
      <c r="KU9627" s="16"/>
      <c r="KV9627" s="72"/>
      <c r="KW9627" s="72"/>
      <c r="KX9627" s="16"/>
      <c r="KZ9627" s="16"/>
      <c r="LA9627" s="16"/>
      <c r="LB9627" s="74"/>
      <c r="LC9627" s="74"/>
    </row>
    <row r="9628" spans="298:315" x14ac:dyDescent="0.35">
      <c r="KL9628" s="84"/>
      <c r="KP9628" s="84"/>
      <c r="KS9628" s="74"/>
      <c r="KT9628" s="74"/>
      <c r="KU9628" s="16"/>
      <c r="KV9628" s="72"/>
      <c r="KW9628" s="72"/>
      <c r="KX9628" s="16"/>
      <c r="KZ9628" s="16"/>
      <c r="LA9628" s="16"/>
      <c r="LB9628" s="74"/>
      <c r="LC9628" s="74"/>
    </row>
    <row r="9629" spans="298:315" x14ac:dyDescent="0.35">
      <c r="KL9629" s="84"/>
      <c r="KP9629" s="84"/>
      <c r="KS9629" s="74"/>
      <c r="KT9629" s="74"/>
      <c r="KU9629" s="16"/>
      <c r="KV9629" s="72"/>
      <c r="KW9629" s="72"/>
      <c r="KX9629" s="16"/>
      <c r="KZ9629" s="16"/>
      <c r="LA9629" s="16"/>
      <c r="LB9629" s="74"/>
      <c r="LC9629" s="74"/>
    </row>
    <row r="9630" spans="298:315" x14ac:dyDescent="0.35">
      <c r="KL9630" s="84"/>
      <c r="KP9630" s="84"/>
      <c r="KS9630" s="74"/>
      <c r="KT9630" s="74"/>
      <c r="KU9630" s="16"/>
      <c r="KV9630" s="72"/>
      <c r="KW9630" s="72"/>
      <c r="KX9630" s="16"/>
      <c r="KZ9630" s="16"/>
      <c r="LA9630" s="16"/>
      <c r="LB9630" s="74"/>
      <c r="LC9630" s="74"/>
    </row>
    <row r="9631" spans="298:315" x14ac:dyDescent="0.35">
      <c r="KL9631" s="84"/>
      <c r="KP9631" s="84"/>
      <c r="KS9631" s="74"/>
      <c r="KT9631" s="74"/>
      <c r="KU9631" s="16"/>
      <c r="KV9631" s="72"/>
      <c r="KW9631" s="72"/>
      <c r="KX9631" s="16"/>
      <c r="KZ9631" s="16"/>
      <c r="LA9631" s="16"/>
      <c r="LB9631" s="74"/>
      <c r="LC9631" s="74"/>
    </row>
    <row r="9632" spans="298:315" x14ac:dyDescent="0.35">
      <c r="KL9632" s="84"/>
      <c r="KP9632" s="84"/>
      <c r="KS9632" s="74"/>
      <c r="KT9632" s="74"/>
      <c r="KU9632" s="16"/>
      <c r="KV9632" s="72"/>
      <c r="KW9632" s="72"/>
      <c r="KX9632" s="16"/>
      <c r="KZ9632" s="16"/>
      <c r="LA9632" s="16"/>
      <c r="LB9632" s="74"/>
      <c r="LC9632" s="74"/>
    </row>
    <row r="9633" spans="298:315" x14ac:dyDescent="0.35">
      <c r="KL9633" s="84"/>
      <c r="KP9633" s="84"/>
      <c r="KS9633" s="74"/>
      <c r="KT9633" s="74"/>
      <c r="KU9633" s="16"/>
      <c r="KV9633" s="72"/>
      <c r="KW9633" s="72"/>
      <c r="KX9633" s="16"/>
      <c r="KZ9633" s="16"/>
      <c r="LA9633" s="16"/>
      <c r="LB9633" s="74"/>
      <c r="LC9633" s="74"/>
    </row>
    <row r="9634" spans="298:315" x14ac:dyDescent="0.35">
      <c r="KL9634" s="84"/>
      <c r="KP9634" s="84"/>
      <c r="KS9634" s="74"/>
      <c r="KT9634" s="74"/>
      <c r="KU9634" s="16"/>
      <c r="KV9634" s="72"/>
      <c r="KW9634" s="72"/>
      <c r="KX9634" s="16"/>
      <c r="KZ9634" s="16"/>
      <c r="LA9634" s="16"/>
      <c r="LB9634" s="74"/>
      <c r="LC9634" s="74"/>
    </row>
    <row r="9635" spans="298:315" x14ac:dyDescent="0.35">
      <c r="KL9635" s="84"/>
      <c r="KP9635" s="84"/>
      <c r="KS9635" s="74"/>
      <c r="KT9635" s="74"/>
      <c r="KU9635" s="16"/>
      <c r="KV9635" s="72"/>
      <c r="KW9635" s="72"/>
      <c r="KX9635" s="16"/>
      <c r="KZ9635" s="16"/>
      <c r="LA9635" s="16"/>
      <c r="LB9635" s="74"/>
      <c r="LC9635" s="74"/>
    </row>
    <row r="9636" spans="298:315" x14ac:dyDescent="0.35">
      <c r="KL9636" s="84"/>
      <c r="KP9636" s="84"/>
      <c r="KS9636" s="74"/>
      <c r="KT9636" s="74"/>
      <c r="KU9636" s="16"/>
      <c r="KV9636" s="72"/>
      <c r="KW9636" s="72"/>
      <c r="KX9636" s="16"/>
      <c r="KZ9636" s="16"/>
      <c r="LA9636" s="16"/>
      <c r="LB9636" s="74"/>
      <c r="LC9636" s="74"/>
    </row>
    <row r="9637" spans="298:315" x14ac:dyDescent="0.35">
      <c r="KL9637" s="84"/>
      <c r="KP9637" s="84"/>
      <c r="KS9637" s="74"/>
      <c r="KT9637" s="74"/>
      <c r="KU9637" s="16"/>
      <c r="KV9637" s="72"/>
      <c r="KW9637" s="72"/>
      <c r="KX9637" s="16"/>
      <c r="KZ9637" s="16"/>
      <c r="LA9637" s="16"/>
      <c r="LB9637" s="74"/>
      <c r="LC9637" s="74"/>
    </row>
    <row r="9638" spans="298:315" x14ac:dyDescent="0.35">
      <c r="KL9638" s="84"/>
      <c r="KP9638" s="84"/>
      <c r="KS9638" s="74"/>
      <c r="KT9638" s="74"/>
      <c r="KU9638" s="16"/>
      <c r="KV9638" s="72"/>
      <c r="KW9638" s="72"/>
      <c r="KX9638" s="16"/>
      <c r="KZ9638" s="16"/>
      <c r="LA9638" s="16"/>
      <c r="LB9638" s="74"/>
      <c r="LC9638" s="74"/>
    </row>
    <row r="9639" spans="298:315" x14ac:dyDescent="0.35">
      <c r="KL9639" s="84"/>
      <c r="KP9639" s="84"/>
      <c r="KS9639" s="74"/>
      <c r="KT9639" s="74"/>
      <c r="KU9639" s="16"/>
      <c r="KV9639" s="72"/>
      <c r="KW9639" s="72"/>
      <c r="KX9639" s="16"/>
      <c r="KZ9639" s="16"/>
      <c r="LA9639" s="16"/>
      <c r="LB9639" s="74"/>
      <c r="LC9639" s="74"/>
    </row>
    <row r="9640" spans="298:315" x14ac:dyDescent="0.35">
      <c r="KL9640" s="84"/>
      <c r="KP9640" s="84"/>
      <c r="KS9640" s="74"/>
      <c r="KT9640" s="74"/>
      <c r="KU9640" s="16"/>
      <c r="KV9640" s="72"/>
      <c r="KW9640" s="72"/>
      <c r="KX9640" s="16"/>
      <c r="KZ9640" s="16"/>
      <c r="LA9640" s="16"/>
      <c r="LB9640" s="74"/>
      <c r="LC9640" s="74"/>
    </row>
    <row r="9641" spans="298:315" x14ac:dyDescent="0.35">
      <c r="KL9641" s="84"/>
      <c r="KP9641" s="84"/>
      <c r="KS9641" s="74"/>
      <c r="KT9641" s="74"/>
      <c r="KU9641" s="16"/>
      <c r="KV9641" s="72"/>
      <c r="KW9641" s="72"/>
      <c r="KX9641" s="16"/>
      <c r="KZ9641" s="16"/>
      <c r="LA9641" s="16"/>
      <c r="LB9641" s="74"/>
      <c r="LC9641" s="74"/>
    </row>
    <row r="9642" spans="298:315" x14ac:dyDescent="0.35">
      <c r="KL9642" s="84"/>
      <c r="KP9642" s="84"/>
      <c r="KS9642" s="74"/>
      <c r="KT9642" s="74"/>
      <c r="KU9642" s="16"/>
      <c r="KV9642" s="72"/>
      <c r="KW9642" s="72"/>
      <c r="KX9642" s="16"/>
      <c r="KZ9642" s="16"/>
      <c r="LA9642" s="16"/>
      <c r="LB9642" s="74"/>
      <c r="LC9642" s="74"/>
    </row>
    <row r="9643" spans="298:315" x14ac:dyDescent="0.35">
      <c r="KL9643" s="84"/>
      <c r="KP9643" s="84"/>
      <c r="KS9643" s="74"/>
      <c r="KT9643" s="74"/>
      <c r="KU9643" s="16"/>
      <c r="KV9643" s="72"/>
      <c r="KW9643" s="72"/>
      <c r="KX9643" s="16"/>
      <c r="KZ9643" s="16"/>
      <c r="LA9643" s="16"/>
      <c r="LB9643" s="74"/>
      <c r="LC9643" s="74"/>
    </row>
    <row r="9644" spans="298:315" x14ac:dyDescent="0.35">
      <c r="KL9644" s="84"/>
      <c r="KP9644" s="84"/>
      <c r="KS9644" s="74"/>
      <c r="KT9644" s="74"/>
      <c r="KU9644" s="16"/>
      <c r="KV9644" s="72"/>
      <c r="KW9644" s="72"/>
      <c r="KX9644" s="16"/>
      <c r="KZ9644" s="16"/>
      <c r="LA9644" s="16"/>
      <c r="LB9644" s="74"/>
      <c r="LC9644" s="74"/>
    </row>
    <row r="9645" spans="298:315" x14ac:dyDescent="0.35">
      <c r="KL9645" s="84"/>
      <c r="KP9645" s="84"/>
      <c r="KS9645" s="74"/>
      <c r="KT9645" s="74"/>
      <c r="KU9645" s="16"/>
      <c r="KV9645" s="72"/>
      <c r="KW9645" s="72"/>
      <c r="KX9645" s="16"/>
      <c r="KZ9645" s="16"/>
      <c r="LA9645" s="16"/>
      <c r="LB9645" s="74"/>
      <c r="LC9645" s="74"/>
    </row>
    <row r="9646" spans="298:315" x14ac:dyDescent="0.35">
      <c r="KL9646" s="84"/>
      <c r="KP9646" s="84"/>
      <c r="KS9646" s="74"/>
      <c r="KT9646" s="74"/>
      <c r="KU9646" s="16"/>
      <c r="KV9646" s="72"/>
      <c r="KW9646" s="72"/>
      <c r="KX9646" s="16"/>
      <c r="KZ9646" s="16"/>
      <c r="LA9646" s="16"/>
      <c r="LB9646" s="74"/>
      <c r="LC9646" s="74"/>
    </row>
    <row r="9647" spans="298:315" x14ac:dyDescent="0.35">
      <c r="KL9647" s="84"/>
      <c r="KP9647" s="84"/>
      <c r="KS9647" s="74"/>
      <c r="KT9647" s="74"/>
      <c r="KU9647" s="16"/>
      <c r="KV9647" s="72"/>
      <c r="KW9647" s="72"/>
      <c r="KX9647" s="16"/>
      <c r="KZ9647" s="16"/>
      <c r="LA9647" s="16"/>
      <c r="LB9647" s="74"/>
      <c r="LC9647" s="74"/>
    </row>
    <row r="9648" spans="298:315" x14ac:dyDescent="0.35">
      <c r="KL9648" s="84"/>
      <c r="KP9648" s="84"/>
      <c r="KS9648" s="74"/>
      <c r="KT9648" s="74"/>
      <c r="KU9648" s="16"/>
      <c r="KV9648" s="72"/>
      <c r="KW9648" s="72"/>
      <c r="KX9648" s="16"/>
      <c r="KZ9648" s="16"/>
      <c r="LA9648" s="16"/>
      <c r="LB9648" s="74"/>
      <c r="LC9648" s="74"/>
    </row>
    <row r="9649" spans="298:315" x14ac:dyDescent="0.35">
      <c r="KL9649" s="84"/>
      <c r="KP9649" s="84"/>
      <c r="KS9649" s="74"/>
      <c r="KT9649" s="74"/>
      <c r="KU9649" s="16"/>
      <c r="KV9649" s="72"/>
      <c r="KW9649" s="72"/>
      <c r="KX9649" s="16"/>
      <c r="KZ9649" s="16"/>
      <c r="LA9649" s="16"/>
      <c r="LB9649" s="74"/>
      <c r="LC9649" s="74"/>
    </row>
    <row r="9650" spans="298:315" x14ac:dyDescent="0.35">
      <c r="KL9650" s="84"/>
      <c r="KP9650" s="84"/>
      <c r="KS9650" s="74"/>
      <c r="KT9650" s="74"/>
      <c r="KU9650" s="16"/>
      <c r="KV9650" s="72"/>
      <c r="KW9650" s="72"/>
      <c r="KX9650" s="16"/>
      <c r="KZ9650" s="16"/>
      <c r="LA9650" s="16"/>
      <c r="LB9650" s="74"/>
      <c r="LC9650" s="74"/>
    </row>
    <row r="9651" spans="298:315" x14ac:dyDescent="0.35">
      <c r="KL9651" s="84"/>
      <c r="KP9651" s="84"/>
      <c r="KS9651" s="74"/>
      <c r="KT9651" s="74"/>
      <c r="KU9651" s="16"/>
      <c r="KV9651" s="72"/>
      <c r="KW9651" s="72"/>
      <c r="KX9651" s="16"/>
      <c r="KZ9651" s="16"/>
      <c r="LA9651" s="16"/>
      <c r="LB9651" s="74"/>
      <c r="LC9651" s="74"/>
    </row>
    <row r="9652" spans="298:315" x14ac:dyDescent="0.35">
      <c r="KL9652" s="84"/>
      <c r="KP9652" s="84"/>
      <c r="KS9652" s="74"/>
      <c r="KT9652" s="74"/>
      <c r="KU9652" s="16"/>
      <c r="KV9652" s="72"/>
      <c r="KW9652" s="72"/>
      <c r="KX9652" s="16"/>
      <c r="KZ9652" s="16"/>
      <c r="LA9652" s="16"/>
      <c r="LB9652" s="74"/>
      <c r="LC9652" s="74"/>
    </row>
    <row r="9653" spans="298:315" x14ac:dyDescent="0.35">
      <c r="KL9653" s="84"/>
      <c r="KP9653" s="84"/>
      <c r="KS9653" s="74"/>
      <c r="KT9653" s="74"/>
      <c r="KU9653" s="16"/>
      <c r="KV9653" s="72"/>
      <c r="KW9653" s="72"/>
      <c r="KX9653" s="16"/>
      <c r="KZ9653" s="16"/>
      <c r="LA9653" s="16"/>
      <c r="LB9653" s="74"/>
      <c r="LC9653" s="74"/>
    </row>
    <row r="9654" spans="298:315" x14ac:dyDescent="0.35">
      <c r="KL9654" s="84"/>
      <c r="KP9654" s="84"/>
      <c r="KS9654" s="74"/>
      <c r="KT9654" s="74"/>
      <c r="KU9654" s="16"/>
      <c r="KV9654" s="72"/>
      <c r="KW9654" s="72"/>
      <c r="KX9654" s="16"/>
      <c r="KZ9654" s="16"/>
      <c r="LA9654" s="16"/>
      <c r="LB9654" s="74"/>
      <c r="LC9654" s="74"/>
    </row>
    <row r="9655" spans="298:315" x14ac:dyDescent="0.35">
      <c r="KL9655" s="84"/>
      <c r="KP9655" s="84"/>
      <c r="KS9655" s="74"/>
      <c r="KT9655" s="74"/>
      <c r="KU9655" s="16"/>
      <c r="KV9655" s="72"/>
      <c r="KW9655" s="72"/>
      <c r="KX9655" s="16"/>
      <c r="KZ9655" s="16"/>
      <c r="LA9655" s="16"/>
      <c r="LB9655" s="74"/>
      <c r="LC9655" s="74"/>
    </row>
    <row r="9656" spans="298:315" x14ac:dyDescent="0.35">
      <c r="KL9656" s="84"/>
      <c r="KP9656" s="84"/>
      <c r="KS9656" s="74"/>
      <c r="KT9656" s="74"/>
      <c r="KU9656" s="16"/>
      <c r="KV9656" s="72"/>
      <c r="KW9656" s="72"/>
      <c r="KX9656" s="16"/>
      <c r="KZ9656" s="16"/>
      <c r="LA9656" s="16"/>
      <c r="LB9656" s="74"/>
      <c r="LC9656" s="74"/>
    </row>
    <row r="9657" spans="298:315" x14ac:dyDescent="0.35">
      <c r="KL9657" s="84"/>
      <c r="KP9657" s="84"/>
      <c r="KS9657" s="74"/>
      <c r="KT9657" s="74"/>
      <c r="KU9657" s="16"/>
      <c r="KV9657" s="72"/>
      <c r="KW9657" s="72"/>
      <c r="KX9657" s="16"/>
      <c r="KZ9657" s="16"/>
      <c r="LA9657" s="16"/>
      <c r="LB9657" s="74"/>
      <c r="LC9657" s="74"/>
    </row>
    <row r="9658" spans="298:315" x14ac:dyDescent="0.35">
      <c r="KL9658" s="84"/>
      <c r="KP9658" s="84"/>
      <c r="KS9658" s="74"/>
      <c r="KT9658" s="74"/>
      <c r="KU9658" s="16"/>
      <c r="KV9658" s="72"/>
      <c r="KW9658" s="72"/>
      <c r="KX9658" s="16"/>
      <c r="KZ9658" s="16"/>
      <c r="LA9658" s="16"/>
      <c r="LB9658" s="74"/>
      <c r="LC9658" s="74"/>
    </row>
    <row r="9659" spans="298:315" x14ac:dyDescent="0.35">
      <c r="KL9659" s="84"/>
      <c r="KP9659" s="84"/>
      <c r="KS9659" s="74"/>
      <c r="KT9659" s="74"/>
      <c r="KU9659" s="16"/>
      <c r="KV9659" s="72"/>
      <c r="KW9659" s="72"/>
      <c r="KX9659" s="16"/>
      <c r="KZ9659" s="16"/>
      <c r="LA9659" s="16"/>
      <c r="LB9659" s="74"/>
      <c r="LC9659" s="74"/>
    </row>
    <row r="9660" spans="298:315" x14ac:dyDescent="0.35">
      <c r="KL9660" s="84"/>
      <c r="KP9660" s="84"/>
      <c r="KS9660" s="74"/>
      <c r="KT9660" s="74"/>
      <c r="KU9660" s="16"/>
      <c r="KV9660" s="72"/>
      <c r="KW9660" s="72"/>
      <c r="KX9660" s="16"/>
      <c r="KZ9660" s="16"/>
      <c r="LA9660" s="16"/>
      <c r="LB9660" s="74"/>
      <c r="LC9660" s="74"/>
    </row>
    <row r="9661" spans="298:315" x14ac:dyDescent="0.35">
      <c r="KL9661" s="84"/>
      <c r="KP9661" s="84"/>
      <c r="KS9661" s="74"/>
      <c r="KT9661" s="74"/>
      <c r="KU9661" s="16"/>
      <c r="KV9661" s="72"/>
      <c r="KW9661" s="72"/>
      <c r="KX9661" s="16"/>
      <c r="KZ9661" s="16"/>
      <c r="LA9661" s="16"/>
      <c r="LB9661" s="74"/>
      <c r="LC9661" s="74"/>
    </row>
    <row r="9662" spans="298:315" x14ac:dyDescent="0.35">
      <c r="KL9662" s="84"/>
      <c r="KP9662" s="84"/>
      <c r="KS9662" s="74"/>
      <c r="KT9662" s="74"/>
      <c r="KU9662" s="16"/>
      <c r="KV9662" s="72"/>
      <c r="KW9662" s="72"/>
      <c r="KX9662" s="16"/>
      <c r="KZ9662" s="16"/>
      <c r="LA9662" s="16"/>
      <c r="LB9662" s="74"/>
      <c r="LC9662" s="74"/>
    </row>
    <row r="9663" spans="298:315" x14ac:dyDescent="0.35">
      <c r="KL9663" s="84"/>
      <c r="KP9663" s="84"/>
      <c r="KS9663" s="74"/>
      <c r="KT9663" s="74"/>
      <c r="KU9663" s="16"/>
      <c r="KV9663" s="72"/>
      <c r="KW9663" s="72"/>
      <c r="KX9663" s="16"/>
      <c r="KZ9663" s="16"/>
      <c r="LA9663" s="16"/>
      <c r="LB9663" s="74"/>
      <c r="LC9663" s="74"/>
    </row>
    <row r="9664" spans="298:315" x14ac:dyDescent="0.35">
      <c r="KL9664" s="84"/>
      <c r="KP9664" s="84"/>
      <c r="KS9664" s="74"/>
      <c r="KT9664" s="74"/>
      <c r="KU9664" s="16"/>
      <c r="KV9664" s="72"/>
      <c r="KW9664" s="72"/>
      <c r="KX9664" s="16"/>
      <c r="KZ9664" s="16"/>
      <c r="LA9664" s="16"/>
      <c r="LB9664" s="74"/>
      <c r="LC9664" s="74"/>
    </row>
    <row r="9665" spans="298:315" x14ac:dyDescent="0.35">
      <c r="KL9665" s="84"/>
      <c r="KP9665" s="84"/>
      <c r="KS9665" s="74"/>
      <c r="KT9665" s="74"/>
      <c r="KU9665" s="16"/>
      <c r="KV9665" s="72"/>
      <c r="KW9665" s="72"/>
      <c r="KX9665" s="16"/>
      <c r="KZ9665" s="16"/>
      <c r="LA9665" s="16"/>
      <c r="LB9665" s="74"/>
      <c r="LC9665" s="74"/>
    </row>
    <row r="9666" spans="298:315" x14ac:dyDescent="0.35">
      <c r="KL9666" s="84"/>
      <c r="KP9666" s="84"/>
      <c r="KS9666" s="74"/>
      <c r="KT9666" s="74"/>
      <c r="KU9666" s="16"/>
      <c r="KV9666" s="72"/>
      <c r="KW9666" s="72"/>
      <c r="KX9666" s="16"/>
      <c r="KZ9666" s="16"/>
      <c r="LA9666" s="16"/>
      <c r="LB9666" s="74"/>
      <c r="LC9666" s="74"/>
    </row>
    <row r="9667" spans="298:315" x14ac:dyDescent="0.35">
      <c r="KL9667" s="84"/>
      <c r="KP9667" s="84"/>
      <c r="KS9667" s="74"/>
      <c r="KT9667" s="74"/>
      <c r="KU9667" s="16"/>
      <c r="KV9667" s="72"/>
      <c r="KW9667" s="72"/>
      <c r="KX9667" s="16"/>
      <c r="KZ9667" s="16"/>
      <c r="LA9667" s="16"/>
      <c r="LB9667" s="74"/>
      <c r="LC9667" s="74"/>
    </row>
    <row r="9668" spans="298:315" x14ac:dyDescent="0.35">
      <c r="KL9668" s="84"/>
      <c r="KP9668" s="84"/>
      <c r="KS9668" s="74"/>
      <c r="KT9668" s="74"/>
      <c r="KU9668" s="16"/>
      <c r="KV9668" s="72"/>
      <c r="KW9668" s="72"/>
      <c r="KX9668" s="16"/>
      <c r="KZ9668" s="16"/>
      <c r="LA9668" s="16"/>
      <c r="LB9668" s="74"/>
      <c r="LC9668" s="74"/>
    </row>
    <row r="9669" spans="298:315" x14ac:dyDescent="0.35">
      <c r="KL9669" s="84"/>
      <c r="KP9669" s="84"/>
      <c r="KS9669" s="74"/>
      <c r="KT9669" s="74"/>
      <c r="KU9669" s="16"/>
      <c r="KV9669" s="72"/>
      <c r="KW9669" s="72"/>
      <c r="KX9669" s="16"/>
      <c r="KZ9669" s="16"/>
      <c r="LA9669" s="16"/>
      <c r="LB9669" s="74"/>
      <c r="LC9669" s="74"/>
    </row>
    <row r="9670" spans="298:315" x14ac:dyDescent="0.35">
      <c r="KL9670" s="84"/>
      <c r="KP9670" s="84"/>
      <c r="KS9670" s="74"/>
      <c r="KT9670" s="74"/>
      <c r="KU9670" s="16"/>
      <c r="KV9670" s="72"/>
      <c r="KW9670" s="72"/>
      <c r="KX9670" s="16"/>
      <c r="KZ9670" s="16"/>
      <c r="LA9670" s="16"/>
      <c r="LB9670" s="74"/>
      <c r="LC9670" s="74"/>
    </row>
    <row r="9671" spans="298:315" x14ac:dyDescent="0.35">
      <c r="KL9671" s="84"/>
      <c r="KP9671" s="84"/>
      <c r="KS9671" s="74"/>
      <c r="KT9671" s="74"/>
      <c r="KU9671" s="16"/>
      <c r="KV9671" s="72"/>
      <c r="KW9671" s="72"/>
      <c r="KX9671" s="16"/>
      <c r="KZ9671" s="16"/>
      <c r="LA9671" s="16"/>
      <c r="LB9671" s="74"/>
      <c r="LC9671" s="74"/>
    </row>
    <row r="9672" spans="298:315" x14ac:dyDescent="0.35">
      <c r="KL9672" s="84"/>
      <c r="KP9672" s="84"/>
      <c r="KS9672" s="74"/>
      <c r="KT9672" s="74"/>
      <c r="KU9672" s="16"/>
      <c r="KV9672" s="72"/>
      <c r="KW9672" s="72"/>
      <c r="KX9672" s="16"/>
      <c r="KZ9672" s="16"/>
      <c r="LA9672" s="16"/>
      <c r="LB9672" s="74"/>
      <c r="LC9672" s="74"/>
    </row>
    <row r="9673" spans="298:315" x14ac:dyDescent="0.35">
      <c r="KL9673" s="84"/>
      <c r="KP9673" s="84"/>
      <c r="KS9673" s="74"/>
      <c r="KT9673" s="74"/>
      <c r="KU9673" s="16"/>
      <c r="KV9673" s="72"/>
      <c r="KW9673" s="72"/>
      <c r="KX9673" s="16"/>
      <c r="KZ9673" s="16"/>
      <c r="LA9673" s="16"/>
      <c r="LB9673" s="74"/>
      <c r="LC9673" s="74"/>
    </row>
    <row r="9674" spans="298:315" x14ac:dyDescent="0.35">
      <c r="KL9674" s="84"/>
      <c r="KP9674" s="84"/>
      <c r="KS9674" s="74"/>
      <c r="KT9674" s="74"/>
      <c r="KU9674" s="16"/>
      <c r="KV9674" s="72"/>
      <c r="KW9674" s="72"/>
      <c r="KX9674" s="16"/>
      <c r="KZ9674" s="16"/>
      <c r="LA9674" s="16"/>
      <c r="LB9674" s="74"/>
      <c r="LC9674" s="74"/>
    </row>
    <row r="9675" spans="298:315" x14ac:dyDescent="0.35">
      <c r="KL9675" s="84"/>
      <c r="KP9675" s="84"/>
      <c r="KS9675" s="74"/>
      <c r="KT9675" s="74"/>
      <c r="KU9675" s="16"/>
      <c r="KV9675" s="72"/>
      <c r="KW9675" s="72"/>
      <c r="KX9675" s="16"/>
      <c r="KZ9675" s="16"/>
      <c r="LA9675" s="16"/>
      <c r="LB9675" s="74"/>
      <c r="LC9675" s="74"/>
    </row>
    <row r="9676" spans="298:315" x14ac:dyDescent="0.35">
      <c r="KL9676" s="84"/>
      <c r="KP9676" s="84"/>
      <c r="KS9676" s="74"/>
      <c r="KT9676" s="74"/>
      <c r="KU9676" s="16"/>
      <c r="KV9676" s="72"/>
      <c r="KW9676" s="72"/>
      <c r="KX9676" s="16"/>
      <c r="KZ9676" s="16"/>
      <c r="LA9676" s="16"/>
      <c r="LB9676" s="74"/>
      <c r="LC9676" s="74"/>
    </row>
    <row r="9677" spans="298:315" x14ac:dyDescent="0.35">
      <c r="KL9677" s="84"/>
      <c r="KP9677" s="84"/>
      <c r="KS9677" s="74"/>
      <c r="KT9677" s="74"/>
      <c r="KU9677" s="16"/>
      <c r="KV9677" s="72"/>
      <c r="KW9677" s="72"/>
      <c r="KX9677" s="16"/>
      <c r="KZ9677" s="16"/>
      <c r="LA9677" s="16"/>
      <c r="LB9677" s="74"/>
      <c r="LC9677" s="74"/>
    </row>
    <row r="9678" spans="298:315" x14ac:dyDescent="0.35">
      <c r="KL9678" s="84"/>
      <c r="KP9678" s="84"/>
      <c r="KS9678" s="74"/>
      <c r="KT9678" s="74"/>
      <c r="KU9678" s="16"/>
      <c r="KV9678" s="72"/>
      <c r="KW9678" s="72"/>
      <c r="KX9678" s="16"/>
      <c r="KZ9678" s="16"/>
      <c r="LA9678" s="16"/>
      <c r="LB9678" s="74"/>
      <c r="LC9678" s="74"/>
    </row>
    <row r="9679" spans="298:315" x14ac:dyDescent="0.35">
      <c r="KL9679" s="84"/>
      <c r="KP9679" s="84"/>
      <c r="KS9679" s="74"/>
      <c r="KT9679" s="74"/>
      <c r="KU9679" s="16"/>
      <c r="KV9679" s="72"/>
      <c r="KW9679" s="72"/>
      <c r="KX9679" s="16"/>
      <c r="KZ9679" s="16"/>
      <c r="LA9679" s="16"/>
      <c r="LB9679" s="74"/>
      <c r="LC9679" s="74"/>
    </row>
    <row r="9680" spans="298:315" x14ac:dyDescent="0.35">
      <c r="KL9680" s="84"/>
      <c r="KP9680" s="84"/>
      <c r="KS9680" s="74"/>
      <c r="KT9680" s="74"/>
      <c r="KU9680" s="16"/>
      <c r="KV9680" s="72"/>
      <c r="KW9680" s="72"/>
      <c r="KX9680" s="16"/>
      <c r="KZ9680" s="16"/>
      <c r="LA9680" s="16"/>
      <c r="LB9680" s="74"/>
      <c r="LC9680" s="74"/>
    </row>
    <row r="9681" spans="298:315" x14ac:dyDescent="0.35">
      <c r="KL9681" s="84"/>
      <c r="KP9681" s="84"/>
      <c r="KS9681" s="74"/>
      <c r="KT9681" s="74"/>
      <c r="KU9681" s="16"/>
      <c r="KV9681" s="72"/>
      <c r="KW9681" s="72"/>
      <c r="KX9681" s="16"/>
      <c r="KZ9681" s="16"/>
      <c r="LA9681" s="16"/>
      <c r="LB9681" s="74"/>
      <c r="LC9681" s="74"/>
    </row>
    <row r="9682" spans="298:315" x14ac:dyDescent="0.35">
      <c r="KL9682" s="84"/>
      <c r="KP9682" s="84"/>
      <c r="KS9682" s="74"/>
      <c r="KT9682" s="74"/>
      <c r="KU9682" s="16"/>
      <c r="KV9682" s="72"/>
      <c r="KW9682" s="72"/>
      <c r="KX9682" s="16"/>
      <c r="KZ9682" s="16"/>
      <c r="LA9682" s="16"/>
      <c r="LB9682" s="74"/>
      <c r="LC9682" s="74"/>
    </row>
    <row r="9683" spans="298:315" x14ac:dyDescent="0.35">
      <c r="KL9683" s="84"/>
      <c r="KP9683" s="84"/>
      <c r="KS9683" s="74"/>
      <c r="KT9683" s="74"/>
      <c r="KU9683" s="16"/>
      <c r="KV9683" s="72"/>
      <c r="KW9683" s="72"/>
      <c r="KX9683" s="16"/>
      <c r="KZ9683" s="16"/>
      <c r="LA9683" s="16"/>
      <c r="LB9683" s="74"/>
      <c r="LC9683" s="74"/>
    </row>
    <row r="9684" spans="298:315" x14ac:dyDescent="0.35">
      <c r="KL9684" s="84"/>
      <c r="KP9684" s="84"/>
      <c r="KS9684" s="74"/>
      <c r="KT9684" s="74"/>
      <c r="KU9684" s="16"/>
      <c r="KV9684" s="72"/>
      <c r="KW9684" s="72"/>
      <c r="KX9684" s="16"/>
      <c r="KZ9684" s="16"/>
      <c r="LA9684" s="16"/>
      <c r="LB9684" s="74"/>
      <c r="LC9684" s="74"/>
    </row>
    <row r="9685" spans="298:315" x14ac:dyDescent="0.35">
      <c r="KL9685" s="84"/>
      <c r="KP9685" s="84"/>
      <c r="KS9685" s="74"/>
      <c r="KT9685" s="74"/>
      <c r="KU9685" s="16"/>
      <c r="KV9685" s="72"/>
      <c r="KW9685" s="72"/>
      <c r="KX9685" s="16"/>
      <c r="KZ9685" s="16"/>
      <c r="LA9685" s="16"/>
      <c r="LB9685" s="74"/>
      <c r="LC9685" s="74"/>
    </row>
    <row r="9686" spans="298:315" x14ac:dyDescent="0.35">
      <c r="KL9686" s="84"/>
      <c r="KP9686" s="84"/>
      <c r="KS9686" s="74"/>
      <c r="KT9686" s="74"/>
      <c r="KU9686" s="16"/>
      <c r="KV9686" s="72"/>
      <c r="KW9686" s="72"/>
      <c r="KX9686" s="16"/>
      <c r="KZ9686" s="16"/>
      <c r="LA9686" s="16"/>
      <c r="LB9686" s="74"/>
      <c r="LC9686" s="74"/>
    </row>
    <row r="9687" spans="298:315" x14ac:dyDescent="0.35">
      <c r="KL9687" s="84"/>
      <c r="KP9687" s="84"/>
      <c r="KS9687" s="74"/>
      <c r="KT9687" s="74"/>
      <c r="KU9687" s="16"/>
      <c r="KV9687" s="72"/>
      <c r="KW9687" s="72"/>
      <c r="KX9687" s="16"/>
      <c r="KZ9687" s="16"/>
      <c r="LA9687" s="16"/>
      <c r="LB9687" s="74"/>
      <c r="LC9687" s="74"/>
    </row>
    <row r="9688" spans="298:315" x14ac:dyDescent="0.35">
      <c r="KL9688" s="84"/>
      <c r="KP9688" s="84"/>
      <c r="KS9688" s="74"/>
      <c r="KT9688" s="74"/>
      <c r="KU9688" s="16"/>
      <c r="KV9688" s="72"/>
      <c r="KW9688" s="72"/>
      <c r="KX9688" s="16"/>
      <c r="KZ9688" s="16"/>
      <c r="LA9688" s="16"/>
      <c r="LB9688" s="74"/>
      <c r="LC9688" s="74"/>
    </row>
    <row r="9689" spans="298:315" x14ac:dyDescent="0.35">
      <c r="KL9689" s="84"/>
      <c r="KP9689" s="84"/>
      <c r="KS9689" s="74"/>
      <c r="KT9689" s="74"/>
      <c r="KU9689" s="16"/>
      <c r="KV9689" s="72"/>
      <c r="KW9689" s="72"/>
      <c r="KX9689" s="16"/>
      <c r="KZ9689" s="16"/>
      <c r="LA9689" s="16"/>
      <c r="LB9689" s="74"/>
      <c r="LC9689" s="74"/>
    </row>
    <row r="9690" spans="298:315" x14ac:dyDescent="0.35">
      <c r="KL9690" s="84"/>
      <c r="KP9690" s="84"/>
      <c r="KS9690" s="74"/>
      <c r="KT9690" s="74"/>
      <c r="KU9690" s="16"/>
      <c r="KV9690" s="72"/>
      <c r="KW9690" s="72"/>
      <c r="KX9690" s="16"/>
      <c r="KZ9690" s="16"/>
      <c r="LA9690" s="16"/>
      <c r="LB9690" s="74"/>
      <c r="LC9690" s="74"/>
    </row>
    <row r="9691" spans="298:315" x14ac:dyDescent="0.35">
      <c r="KL9691" s="84"/>
      <c r="KP9691" s="84"/>
      <c r="KS9691" s="74"/>
      <c r="KT9691" s="74"/>
      <c r="KU9691" s="16"/>
      <c r="KV9691" s="72"/>
      <c r="KW9691" s="72"/>
      <c r="KX9691" s="16"/>
      <c r="KZ9691" s="16"/>
      <c r="LA9691" s="16"/>
      <c r="LB9691" s="74"/>
      <c r="LC9691" s="74"/>
    </row>
    <row r="9692" spans="298:315" x14ac:dyDescent="0.35">
      <c r="KL9692" s="84"/>
      <c r="KP9692" s="84"/>
      <c r="KS9692" s="74"/>
      <c r="KT9692" s="74"/>
      <c r="KU9692" s="16"/>
      <c r="KV9692" s="72"/>
      <c r="KW9692" s="72"/>
      <c r="KX9692" s="16"/>
      <c r="KZ9692" s="16"/>
      <c r="LA9692" s="16"/>
      <c r="LB9692" s="74"/>
      <c r="LC9692" s="74"/>
    </row>
    <row r="9693" spans="298:315" x14ac:dyDescent="0.35">
      <c r="KL9693" s="84"/>
      <c r="KP9693" s="84"/>
      <c r="KS9693" s="74"/>
      <c r="KT9693" s="74"/>
      <c r="KU9693" s="16"/>
      <c r="KV9693" s="72"/>
      <c r="KW9693" s="72"/>
      <c r="KX9693" s="16"/>
      <c r="KZ9693" s="16"/>
      <c r="LA9693" s="16"/>
      <c r="LB9693" s="74"/>
      <c r="LC9693" s="74"/>
    </row>
    <row r="9694" spans="298:315" x14ac:dyDescent="0.35">
      <c r="KL9694" s="84"/>
      <c r="KP9694" s="84"/>
      <c r="KS9694" s="74"/>
      <c r="KT9694" s="74"/>
      <c r="KU9694" s="16"/>
      <c r="KV9694" s="72"/>
      <c r="KW9694" s="72"/>
      <c r="KX9694" s="16"/>
      <c r="KZ9694" s="16"/>
      <c r="LA9694" s="16"/>
      <c r="LB9694" s="74"/>
      <c r="LC9694" s="74"/>
    </row>
    <row r="9695" spans="298:315" x14ac:dyDescent="0.35">
      <c r="KL9695" s="84"/>
      <c r="KP9695" s="84"/>
      <c r="KS9695" s="74"/>
      <c r="KT9695" s="74"/>
      <c r="KU9695" s="16"/>
      <c r="KV9695" s="72"/>
      <c r="KW9695" s="72"/>
      <c r="KX9695" s="16"/>
      <c r="KZ9695" s="16"/>
      <c r="LA9695" s="16"/>
      <c r="LB9695" s="74"/>
      <c r="LC9695" s="74"/>
    </row>
    <row r="9696" spans="298:315" x14ac:dyDescent="0.35">
      <c r="KL9696" s="84"/>
      <c r="KP9696" s="84"/>
      <c r="KS9696" s="74"/>
      <c r="KT9696" s="74"/>
      <c r="KU9696" s="16"/>
      <c r="KV9696" s="72"/>
      <c r="KW9696" s="72"/>
      <c r="KX9696" s="16"/>
      <c r="KZ9696" s="16"/>
      <c r="LA9696" s="16"/>
      <c r="LB9696" s="74"/>
      <c r="LC9696" s="74"/>
    </row>
    <row r="9697" spans="298:315" x14ac:dyDescent="0.35">
      <c r="KL9697" s="84"/>
      <c r="KP9697" s="84"/>
      <c r="KS9697" s="74"/>
      <c r="KT9697" s="74"/>
      <c r="KU9697" s="16"/>
      <c r="KV9697" s="72"/>
      <c r="KW9697" s="72"/>
      <c r="KX9697" s="16"/>
      <c r="KZ9697" s="16"/>
      <c r="LA9697" s="16"/>
      <c r="LB9697" s="74"/>
      <c r="LC9697" s="74"/>
    </row>
    <row r="9698" spans="298:315" x14ac:dyDescent="0.35">
      <c r="KL9698" s="84"/>
      <c r="KP9698" s="84"/>
      <c r="KS9698" s="74"/>
      <c r="KT9698" s="74"/>
      <c r="KU9698" s="16"/>
      <c r="KV9698" s="72"/>
      <c r="KW9698" s="72"/>
      <c r="KX9698" s="16"/>
      <c r="KZ9698" s="16"/>
      <c r="LA9698" s="16"/>
      <c r="LB9698" s="74"/>
      <c r="LC9698" s="74"/>
    </row>
    <row r="9699" spans="298:315" x14ac:dyDescent="0.35">
      <c r="KL9699" s="84"/>
      <c r="KP9699" s="84"/>
      <c r="KS9699" s="74"/>
      <c r="KT9699" s="74"/>
      <c r="KU9699" s="16"/>
      <c r="KV9699" s="72"/>
      <c r="KW9699" s="72"/>
      <c r="KX9699" s="16"/>
      <c r="KZ9699" s="16"/>
      <c r="LA9699" s="16"/>
      <c r="LB9699" s="74"/>
      <c r="LC9699" s="74"/>
    </row>
    <row r="9700" spans="298:315" x14ac:dyDescent="0.35">
      <c r="KL9700" s="84"/>
      <c r="KP9700" s="84"/>
      <c r="KS9700" s="74"/>
      <c r="KT9700" s="74"/>
      <c r="KU9700" s="16"/>
      <c r="KV9700" s="72"/>
      <c r="KW9700" s="72"/>
      <c r="KX9700" s="16"/>
      <c r="KZ9700" s="16"/>
      <c r="LA9700" s="16"/>
      <c r="LB9700" s="74"/>
      <c r="LC9700" s="74"/>
    </row>
    <row r="9701" spans="298:315" x14ac:dyDescent="0.35">
      <c r="KL9701" s="84"/>
      <c r="KP9701" s="84"/>
      <c r="KS9701" s="74"/>
      <c r="KT9701" s="74"/>
      <c r="KU9701" s="16"/>
      <c r="KV9701" s="72"/>
      <c r="KW9701" s="72"/>
      <c r="KX9701" s="16"/>
      <c r="KZ9701" s="16"/>
      <c r="LA9701" s="16"/>
      <c r="LB9701" s="74"/>
      <c r="LC9701" s="74"/>
    </row>
    <row r="9702" spans="298:315" x14ac:dyDescent="0.35">
      <c r="KL9702" s="84"/>
      <c r="KP9702" s="84"/>
      <c r="KS9702" s="74"/>
      <c r="KT9702" s="74"/>
      <c r="KU9702" s="16"/>
      <c r="KV9702" s="72"/>
      <c r="KW9702" s="72"/>
      <c r="KX9702" s="16"/>
      <c r="KZ9702" s="16"/>
      <c r="LA9702" s="16"/>
      <c r="LB9702" s="74"/>
      <c r="LC9702" s="74"/>
    </row>
    <row r="9703" spans="298:315" x14ac:dyDescent="0.35">
      <c r="KL9703" s="84"/>
      <c r="KP9703" s="84"/>
      <c r="KS9703" s="74"/>
      <c r="KT9703" s="74"/>
      <c r="KU9703" s="16"/>
      <c r="KV9703" s="72"/>
      <c r="KW9703" s="72"/>
      <c r="KX9703" s="16"/>
      <c r="KZ9703" s="16"/>
      <c r="LA9703" s="16"/>
      <c r="LB9703" s="74"/>
      <c r="LC9703" s="74"/>
    </row>
    <row r="9704" spans="298:315" x14ac:dyDescent="0.35">
      <c r="KL9704" s="84"/>
      <c r="KP9704" s="84"/>
      <c r="KS9704" s="74"/>
      <c r="KT9704" s="74"/>
      <c r="KU9704" s="16"/>
      <c r="KV9704" s="72"/>
      <c r="KW9704" s="72"/>
      <c r="KX9704" s="16"/>
      <c r="KZ9704" s="16"/>
      <c r="LA9704" s="16"/>
      <c r="LB9704" s="74"/>
      <c r="LC9704" s="74"/>
    </row>
    <row r="9705" spans="298:315" x14ac:dyDescent="0.35">
      <c r="KL9705" s="84"/>
      <c r="KP9705" s="84"/>
      <c r="KS9705" s="74"/>
      <c r="KT9705" s="74"/>
      <c r="KU9705" s="16"/>
      <c r="KV9705" s="72"/>
      <c r="KW9705" s="72"/>
      <c r="KX9705" s="16"/>
      <c r="KZ9705" s="16"/>
      <c r="LA9705" s="16"/>
      <c r="LB9705" s="74"/>
      <c r="LC9705" s="74"/>
    </row>
    <row r="9706" spans="298:315" x14ac:dyDescent="0.35">
      <c r="KL9706" s="84"/>
      <c r="KP9706" s="84"/>
      <c r="KS9706" s="74"/>
      <c r="KT9706" s="74"/>
      <c r="KU9706" s="16"/>
      <c r="KV9706" s="72"/>
      <c r="KW9706" s="72"/>
      <c r="KX9706" s="16"/>
      <c r="KZ9706" s="16"/>
      <c r="LA9706" s="16"/>
      <c r="LB9706" s="74"/>
      <c r="LC9706" s="74"/>
    </row>
    <row r="9707" spans="298:315" x14ac:dyDescent="0.35">
      <c r="KL9707" s="84"/>
      <c r="KP9707" s="84"/>
      <c r="KS9707" s="74"/>
      <c r="KT9707" s="74"/>
      <c r="KU9707" s="16"/>
      <c r="KV9707" s="72"/>
      <c r="KW9707" s="72"/>
      <c r="KX9707" s="16"/>
      <c r="KZ9707" s="16"/>
      <c r="LA9707" s="16"/>
      <c r="LB9707" s="74"/>
      <c r="LC9707" s="74"/>
    </row>
    <row r="9708" spans="298:315" x14ac:dyDescent="0.35">
      <c r="KL9708" s="84"/>
      <c r="KP9708" s="84"/>
      <c r="KS9708" s="74"/>
      <c r="KT9708" s="74"/>
      <c r="KU9708" s="16"/>
      <c r="KV9708" s="72"/>
      <c r="KW9708" s="72"/>
      <c r="KX9708" s="16"/>
      <c r="KZ9708" s="16"/>
      <c r="LA9708" s="16"/>
      <c r="LB9708" s="74"/>
      <c r="LC9708" s="74"/>
    </row>
    <row r="9709" spans="298:315" x14ac:dyDescent="0.35">
      <c r="KL9709" s="84"/>
      <c r="KP9709" s="84"/>
      <c r="KS9709" s="74"/>
      <c r="KT9709" s="74"/>
      <c r="KU9709" s="16"/>
      <c r="KV9709" s="72"/>
      <c r="KW9709" s="72"/>
      <c r="KX9709" s="16"/>
      <c r="KZ9709" s="16"/>
      <c r="LA9709" s="16"/>
      <c r="LB9709" s="74"/>
      <c r="LC9709" s="74"/>
    </row>
    <row r="9710" spans="298:315" x14ac:dyDescent="0.35">
      <c r="KL9710" s="84"/>
      <c r="KP9710" s="84"/>
      <c r="KS9710" s="74"/>
      <c r="KT9710" s="74"/>
      <c r="KU9710" s="16"/>
      <c r="KV9710" s="72"/>
      <c r="KW9710" s="72"/>
      <c r="KX9710" s="16"/>
      <c r="KZ9710" s="16"/>
      <c r="LA9710" s="16"/>
      <c r="LB9710" s="74"/>
      <c r="LC9710" s="74"/>
    </row>
    <row r="9711" spans="298:315" x14ac:dyDescent="0.35">
      <c r="KL9711" s="84"/>
      <c r="KP9711" s="84"/>
      <c r="KS9711" s="74"/>
      <c r="KT9711" s="74"/>
      <c r="KU9711" s="16"/>
      <c r="KV9711" s="72"/>
      <c r="KW9711" s="72"/>
      <c r="KX9711" s="16"/>
      <c r="KZ9711" s="16"/>
      <c r="LA9711" s="16"/>
      <c r="LB9711" s="74"/>
      <c r="LC9711" s="74"/>
    </row>
    <row r="9712" spans="298:315" x14ac:dyDescent="0.35">
      <c r="KL9712" s="84"/>
      <c r="KP9712" s="84"/>
      <c r="KS9712" s="74"/>
      <c r="KT9712" s="74"/>
      <c r="KU9712" s="16"/>
      <c r="KV9712" s="72"/>
      <c r="KW9712" s="72"/>
      <c r="KX9712" s="16"/>
      <c r="KZ9712" s="16"/>
      <c r="LA9712" s="16"/>
      <c r="LB9712" s="74"/>
      <c r="LC9712" s="74"/>
    </row>
    <row r="9713" spans="298:315" x14ac:dyDescent="0.35">
      <c r="KL9713" s="84"/>
      <c r="KP9713" s="84"/>
      <c r="KS9713" s="74"/>
      <c r="KT9713" s="74"/>
      <c r="KU9713" s="16"/>
      <c r="KV9713" s="72"/>
      <c r="KW9713" s="72"/>
      <c r="KX9713" s="16"/>
      <c r="KZ9713" s="16"/>
      <c r="LA9713" s="16"/>
      <c r="LB9713" s="74"/>
      <c r="LC9713" s="74"/>
    </row>
    <row r="9714" spans="298:315" x14ac:dyDescent="0.35">
      <c r="KL9714" s="84"/>
      <c r="KP9714" s="84"/>
      <c r="KS9714" s="74"/>
      <c r="KT9714" s="74"/>
      <c r="KU9714" s="16"/>
      <c r="KV9714" s="72"/>
      <c r="KW9714" s="72"/>
      <c r="KX9714" s="16"/>
      <c r="KZ9714" s="16"/>
      <c r="LA9714" s="16"/>
      <c r="LB9714" s="74"/>
      <c r="LC9714" s="74"/>
    </row>
    <row r="9715" spans="298:315" x14ac:dyDescent="0.35">
      <c r="KL9715" s="84"/>
      <c r="KP9715" s="84"/>
      <c r="KS9715" s="74"/>
      <c r="KT9715" s="74"/>
      <c r="KU9715" s="16"/>
      <c r="KV9715" s="72"/>
      <c r="KW9715" s="72"/>
      <c r="KX9715" s="16"/>
      <c r="KZ9715" s="16"/>
      <c r="LA9715" s="16"/>
      <c r="LB9715" s="74"/>
      <c r="LC9715" s="74"/>
    </row>
    <row r="9716" spans="298:315" x14ac:dyDescent="0.35">
      <c r="KL9716" s="84"/>
      <c r="KP9716" s="84"/>
      <c r="KS9716" s="74"/>
      <c r="KT9716" s="74"/>
      <c r="KU9716" s="16"/>
      <c r="KV9716" s="72"/>
      <c r="KW9716" s="72"/>
      <c r="KX9716" s="16"/>
      <c r="KZ9716" s="16"/>
      <c r="LA9716" s="16"/>
      <c r="LB9716" s="74"/>
      <c r="LC9716" s="74"/>
    </row>
    <row r="9717" spans="298:315" x14ac:dyDescent="0.35">
      <c r="KL9717" s="84"/>
      <c r="KP9717" s="84"/>
      <c r="KS9717" s="74"/>
      <c r="KT9717" s="74"/>
      <c r="KU9717" s="16"/>
      <c r="KV9717" s="72"/>
      <c r="KW9717" s="72"/>
      <c r="KX9717" s="16"/>
      <c r="KZ9717" s="16"/>
      <c r="LA9717" s="16"/>
      <c r="LB9717" s="74"/>
      <c r="LC9717" s="74"/>
    </row>
    <row r="9718" spans="298:315" x14ac:dyDescent="0.35">
      <c r="KL9718" s="84"/>
      <c r="KP9718" s="84"/>
      <c r="KS9718" s="74"/>
      <c r="KT9718" s="74"/>
      <c r="KU9718" s="16"/>
      <c r="KV9718" s="72"/>
      <c r="KW9718" s="72"/>
      <c r="KX9718" s="16"/>
      <c r="KZ9718" s="16"/>
      <c r="LA9718" s="16"/>
      <c r="LB9718" s="74"/>
      <c r="LC9718" s="74"/>
    </row>
    <row r="9719" spans="298:315" x14ac:dyDescent="0.35">
      <c r="KL9719" s="84"/>
      <c r="KP9719" s="84"/>
      <c r="KS9719" s="74"/>
      <c r="KT9719" s="74"/>
      <c r="KU9719" s="16"/>
      <c r="KV9719" s="72"/>
      <c r="KW9719" s="72"/>
      <c r="KX9719" s="16"/>
      <c r="KZ9719" s="16"/>
      <c r="LA9719" s="16"/>
      <c r="LB9719" s="74"/>
      <c r="LC9719" s="74"/>
    </row>
    <row r="9720" spans="298:315" x14ac:dyDescent="0.35">
      <c r="KL9720" s="84"/>
      <c r="KP9720" s="84"/>
      <c r="KS9720" s="74"/>
      <c r="KT9720" s="74"/>
      <c r="KU9720" s="16"/>
      <c r="KV9720" s="72"/>
      <c r="KW9720" s="72"/>
      <c r="KX9720" s="16"/>
      <c r="KZ9720" s="16"/>
      <c r="LA9720" s="16"/>
      <c r="LB9720" s="74"/>
      <c r="LC9720" s="74"/>
    </row>
    <row r="9721" spans="298:315" x14ac:dyDescent="0.35">
      <c r="KL9721" s="84"/>
      <c r="KP9721" s="84"/>
      <c r="KS9721" s="74"/>
      <c r="KT9721" s="74"/>
      <c r="KU9721" s="16"/>
      <c r="KV9721" s="72"/>
      <c r="KW9721" s="72"/>
      <c r="KX9721" s="16"/>
      <c r="KZ9721" s="16"/>
      <c r="LA9721" s="16"/>
      <c r="LB9721" s="74"/>
      <c r="LC9721" s="74"/>
    </row>
    <row r="9722" spans="298:315" x14ac:dyDescent="0.35">
      <c r="KL9722" s="84"/>
      <c r="KP9722" s="84"/>
      <c r="KS9722" s="74"/>
      <c r="KT9722" s="74"/>
      <c r="KU9722" s="16"/>
      <c r="KV9722" s="72"/>
      <c r="KW9722" s="72"/>
      <c r="KX9722" s="16"/>
      <c r="KZ9722" s="16"/>
      <c r="LA9722" s="16"/>
      <c r="LB9722" s="74"/>
      <c r="LC9722" s="74"/>
    </row>
    <row r="9723" spans="298:315" x14ac:dyDescent="0.35">
      <c r="KL9723" s="84"/>
      <c r="KP9723" s="84"/>
      <c r="KS9723" s="74"/>
      <c r="KT9723" s="74"/>
      <c r="KU9723" s="16"/>
      <c r="KV9723" s="72"/>
      <c r="KW9723" s="72"/>
      <c r="KX9723" s="16"/>
      <c r="KZ9723" s="16"/>
      <c r="LA9723" s="16"/>
      <c r="LB9723" s="74"/>
      <c r="LC9723" s="74"/>
    </row>
    <row r="9724" spans="298:315" x14ac:dyDescent="0.35">
      <c r="KL9724" s="84"/>
      <c r="KP9724" s="84"/>
      <c r="KS9724" s="74"/>
      <c r="KT9724" s="74"/>
      <c r="KU9724" s="16"/>
      <c r="KV9724" s="72"/>
      <c r="KW9724" s="72"/>
      <c r="KX9724" s="16"/>
      <c r="KZ9724" s="16"/>
      <c r="LA9724" s="16"/>
      <c r="LB9724" s="74"/>
      <c r="LC9724" s="74"/>
    </row>
    <row r="9725" spans="298:315" x14ac:dyDescent="0.35">
      <c r="KL9725" s="84"/>
      <c r="KP9725" s="84"/>
      <c r="KS9725" s="74"/>
      <c r="KT9725" s="74"/>
      <c r="KU9725" s="16"/>
      <c r="KV9725" s="72"/>
      <c r="KW9725" s="72"/>
      <c r="KX9725" s="16"/>
      <c r="KZ9725" s="16"/>
      <c r="LA9725" s="16"/>
      <c r="LB9725" s="74"/>
      <c r="LC9725" s="74"/>
    </row>
    <row r="9726" spans="298:315" x14ac:dyDescent="0.35">
      <c r="KL9726" s="84"/>
      <c r="KP9726" s="84"/>
      <c r="KS9726" s="74"/>
      <c r="KT9726" s="74"/>
      <c r="KU9726" s="16"/>
      <c r="KV9726" s="72"/>
      <c r="KW9726" s="72"/>
      <c r="KX9726" s="16"/>
      <c r="KZ9726" s="16"/>
      <c r="LA9726" s="16"/>
      <c r="LB9726" s="74"/>
      <c r="LC9726" s="74"/>
    </row>
    <row r="9727" spans="298:315" x14ac:dyDescent="0.35">
      <c r="KL9727" s="84"/>
      <c r="KP9727" s="84"/>
      <c r="KS9727" s="74"/>
      <c r="KT9727" s="74"/>
      <c r="KU9727" s="16"/>
      <c r="KV9727" s="72"/>
      <c r="KW9727" s="72"/>
      <c r="KX9727" s="16"/>
      <c r="KZ9727" s="16"/>
      <c r="LA9727" s="16"/>
      <c r="LB9727" s="74"/>
      <c r="LC9727" s="74"/>
    </row>
    <row r="9728" spans="298:315" x14ac:dyDescent="0.35">
      <c r="KL9728" s="84"/>
      <c r="KP9728" s="84"/>
      <c r="KS9728" s="74"/>
      <c r="KT9728" s="74"/>
      <c r="KU9728" s="16"/>
      <c r="KV9728" s="72"/>
      <c r="KW9728" s="72"/>
      <c r="KX9728" s="16"/>
      <c r="KZ9728" s="16"/>
      <c r="LA9728" s="16"/>
      <c r="LB9728" s="74"/>
      <c r="LC9728" s="74"/>
    </row>
    <row r="9729" spans="298:315" x14ac:dyDescent="0.35">
      <c r="KL9729" s="84"/>
      <c r="KP9729" s="84"/>
      <c r="KS9729" s="74"/>
      <c r="KT9729" s="74"/>
      <c r="KU9729" s="16"/>
      <c r="KV9729" s="72"/>
      <c r="KW9729" s="72"/>
      <c r="KX9729" s="16"/>
      <c r="KZ9729" s="16"/>
      <c r="LA9729" s="16"/>
      <c r="LB9729" s="74"/>
      <c r="LC9729" s="74"/>
    </row>
    <row r="9730" spans="298:315" x14ac:dyDescent="0.35">
      <c r="KL9730" s="84"/>
      <c r="KP9730" s="84"/>
      <c r="KS9730" s="74"/>
      <c r="KT9730" s="74"/>
      <c r="KU9730" s="16"/>
      <c r="KV9730" s="72"/>
      <c r="KW9730" s="72"/>
      <c r="KX9730" s="16"/>
      <c r="KZ9730" s="16"/>
      <c r="LA9730" s="16"/>
      <c r="LB9730" s="74"/>
      <c r="LC9730" s="74"/>
    </row>
    <row r="9731" spans="298:315" x14ac:dyDescent="0.35">
      <c r="KL9731" s="84"/>
      <c r="KP9731" s="84"/>
      <c r="KS9731" s="74"/>
      <c r="KT9731" s="74"/>
      <c r="KU9731" s="16"/>
      <c r="KV9731" s="72"/>
      <c r="KW9731" s="72"/>
      <c r="KX9731" s="16"/>
      <c r="KZ9731" s="16"/>
      <c r="LA9731" s="16"/>
      <c r="LB9731" s="74"/>
      <c r="LC9731" s="74"/>
    </row>
    <row r="9732" spans="298:315" x14ac:dyDescent="0.35">
      <c r="KL9732" s="84"/>
      <c r="KP9732" s="84"/>
      <c r="KS9732" s="74"/>
      <c r="KT9732" s="74"/>
      <c r="KU9732" s="16"/>
      <c r="KV9732" s="72"/>
      <c r="KW9732" s="72"/>
      <c r="KX9732" s="16"/>
      <c r="KZ9732" s="16"/>
      <c r="LA9732" s="16"/>
      <c r="LB9732" s="74"/>
      <c r="LC9732" s="74"/>
    </row>
    <row r="9733" spans="298:315" x14ac:dyDescent="0.35">
      <c r="KL9733" s="84"/>
      <c r="KP9733" s="84"/>
      <c r="KS9733" s="74"/>
      <c r="KT9733" s="74"/>
      <c r="KU9733" s="16"/>
      <c r="KV9733" s="72"/>
      <c r="KW9733" s="72"/>
      <c r="KX9733" s="16"/>
      <c r="KZ9733" s="16"/>
      <c r="LA9733" s="16"/>
      <c r="LB9733" s="74"/>
      <c r="LC9733" s="74"/>
    </row>
    <row r="9734" spans="298:315" x14ac:dyDescent="0.35">
      <c r="KL9734" s="84"/>
      <c r="KP9734" s="84"/>
      <c r="KS9734" s="74"/>
      <c r="KT9734" s="74"/>
      <c r="KU9734" s="16"/>
      <c r="KV9734" s="72"/>
      <c r="KW9734" s="72"/>
      <c r="KX9734" s="16"/>
      <c r="KZ9734" s="16"/>
      <c r="LA9734" s="16"/>
      <c r="LB9734" s="74"/>
      <c r="LC9734" s="74"/>
    </row>
    <row r="9735" spans="298:315" x14ac:dyDescent="0.35">
      <c r="KL9735" s="84"/>
      <c r="KP9735" s="84"/>
      <c r="KS9735" s="74"/>
      <c r="KT9735" s="74"/>
      <c r="KU9735" s="16"/>
      <c r="KV9735" s="72"/>
      <c r="KW9735" s="72"/>
      <c r="KX9735" s="16"/>
      <c r="KZ9735" s="16"/>
      <c r="LA9735" s="16"/>
      <c r="LB9735" s="74"/>
      <c r="LC9735" s="74"/>
    </row>
    <row r="9736" spans="298:315" x14ac:dyDescent="0.35">
      <c r="KL9736" s="84"/>
      <c r="KP9736" s="84"/>
      <c r="KS9736" s="74"/>
      <c r="KT9736" s="74"/>
      <c r="KU9736" s="16"/>
      <c r="KV9736" s="72"/>
      <c r="KW9736" s="72"/>
      <c r="KX9736" s="16"/>
      <c r="KZ9736" s="16"/>
      <c r="LA9736" s="16"/>
      <c r="LB9736" s="74"/>
      <c r="LC9736" s="74"/>
    </row>
    <row r="9737" spans="298:315" x14ac:dyDescent="0.35">
      <c r="KL9737" s="84"/>
      <c r="KP9737" s="84"/>
      <c r="KS9737" s="74"/>
      <c r="KT9737" s="74"/>
      <c r="KU9737" s="16"/>
      <c r="KV9737" s="72"/>
      <c r="KW9737" s="72"/>
      <c r="KX9737" s="16"/>
      <c r="KZ9737" s="16"/>
      <c r="LA9737" s="16"/>
      <c r="LB9737" s="74"/>
      <c r="LC9737" s="74"/>
    </row>
    <row r="9738" spans="298:315" x14ac:dyDescent="0.35">
      <c r="KL9738" s="84"/>
      <c r="KP9738" s="84"/>
      <c r="KS9738" s="74"/>
      <c r="KT9738" s="74"/>
      <c r="KU9738" s="16"/>
      <c r="KV9738" s="72"/>
      <c r="KW9738" s="72"/>
      <c r="KX9738" s="16"/>
      <c r="KZ9738" s="16"/>
      <c r="LA9738" s="16"/>
      <c r="LB9738" s="74"/>
      <c r="LC9738" s="74"/>
    </row>
    <row r="9739" spans="298:315" x14ac:dyDescent="0.35">
      <c r="KL9739" s="84"/>
      <c r="KP9739" s="84"/>
      <c r="KS9739" s="74"/>
      <c r="KT9739" s="74"/>
      <c r="KU9739" s="16"/>
      <c r="KV9739" s="72"/>
      <c r="KW9739" s="72"/>
      <c r="KX9739" s="16"/>
      <c r="KZ9739" s="16"/>
      <c r="LA9739" s="16"/>
      <c r="LB9739" s="74"/>
      <c r="LC9739" s="74"/>
    </row>
    <row r="9740" spans="298:315" x14ac:dyDescent="0.35">
      <c r="KL9740" s="84"/>
      <c r="KP9740" s="84"/>
      <c r="KS9740" s="74"/>
      <c r="KT9740" s="74"/>
      <c r="KU9740" s="16"/>
      <c r="KV9740" s="72"/>
      <c r="KW9740" s="72"/>
      <c r="KX9740" s="16"/>
      <c r="KZ9740" s="16"/>
      <c r="LA9740" s="16"/>
      <c r="LB9740" s="74"/>
      <c r="LC9740" s="74"/>
    </row>
    <row r="9741" spans="298:315" x14ac:dyDescent="0.35">
      <c r="KL9741" s="84"/>
      <c r="KP9741" s="84"/>
      <c r="KS9741" s="74"/>
      <c r="KT9741" s="74"/>
      <c r="KU9741" s="16"/>
      <c r="KV9741" s="72"/>
      <c r="KW9741" s="72"/>
      <c r="KX9741" s="16"/>
      <c r="KZ9741" s="16"/>
      <c r="LA9741" s="16"/>
      <c r="LB9741" s="74"/>
      <c r="LC9741" s="74"/>
    </row>
    <row r="9742" spans="298:315" x14ac:dyDescent="0.35">
      <c r="KL9742" s="84"/>
      <c r="KP9742" s="84"/>
      <c r="KS9742" s="74"/>
      <c r="KT9742" s="74"/>
      <c r="KU9742" s="16"/>
      <c r="KV9742" s="72"/>
      <c r="KW9742" s="72"/>
      <c r="KX9742" s="16"/>
      <c r="KZ9742" s="16"/>
      <c r="LA9742" s="16"/>
      <c r="LB9742" s="74"/>
      <c r="LC9742" s="74"/>
    </row>
    <row r="9743" spans="298:315" x14ac:dyDescent="0.35">
      <c r="KL9743" s="84"/>
      <c r="KP9743" s="84"/>
      <c r="KS9743" s="74"/>
      <c r="KT9743" s="74"/>
      <c r="KU9743" s="16"/>
      <c r="KV9743" s="72"/>
      <c r="KW9743" s="72"/>
      <c r="KX9743" s="16"/>
      <c r="KZ9743" s="16"/>
      <c r="LA9743" s="16"/>
      <c r="LB9743" s="74"/>
      <c r="LC9743" s="74"/>
    </row>
    <row r="9744" spans="298:315" x14ac:dyDescent="0.35">
      <c r="KL9744" s="84"/>
      <c r="KP9744" s="84"/>
      <c r="KS9744" s="74"/>
      <c r="KT9744" s="74"/>
      <c r="KU9744" s="16"/>
      <c r="KV9744" s="72"/>
      <c r="KW9744" s="72"/>
      <c r="KX9744" s="16"/>
      <c r="KZ9744" s="16"/>
      <c r="LA9744" s="16"/>
      <c r="LB9744" s="74"/>
      <c r="LC9744" s="74"/>
    </row>
    <row r="9745" spans="298:315" x14ac:dyDescent="0.35">
      <c r="KL9745" s="84"/>
      <c r="KP9745" s="84"/>
      <c r="KS9745" s="74"/>
      <c r="KT9745" s="74"/>
      <c r="KU9745" s="16"/>
      <c r="KV9745" s="72"/>
      <c r="KW9745" s="72"/>
      <c r="KX9745" s="16"/>
      <c r="KZ9745" s="16"/>
      <c r="LA9745" s="16"/>
      <c r="LB9745" s="74"/>
      <c r="LC9745" s="74"/>
    </row>
    <row r="9746" spans="298:315" x14ac:dyDescent="0.35">
      <c r="KL9746" s="84"/>
      <c r="KP9746" s="84"/>
      <c r="KS9746" s="74"/>
      <c r="KT9746" s="74"/>
      <c r="KU9746" s="16"/>
      <c r="KV9746" s="72"/>
      <c r="KW9746" s="72"/>
      <c r="KX9746" s="16"/>
      <c r="KZ9746" s="16"/>
      <c r="LA9746" s="16"/>
      <c r="LB9746" s="74"/>
      <c r="LC9746" s="74"/>
    </row>
    <row r="9747" spans="298:315" x14ac:dyDescent="0.35">
      <c r="KL9747" s="84"/>
      <c r="KP9747" s="84"/>
      <c r="KS9747" s="74"/>
      <c r="KT9747" s="74"/>
      <c r="KU9747" s="16"/>
      <c r="KV9747" s="72"/>
      <c r="KW9747" s="72"/>
      <c r="KX9747" s="16"/>
      <c r="KZ9747" s="16"/>
      <c r="LA9747" s="16"/>
      <c r="LB9747" s="74"/>
      <c r="LC9747" s="74"/>
    </row>
    <row r="9748" spans="298:315" x14ac:dyDescent="0.35">
      <c r="KL9748" s="84"/>
      <c r="KP9748" s="84"/>
      <c r="KS9748" s="74"/>
      <c r="KT9748" s="74"/>
      <c r="KU9748" s="16"/>
      <c r="KV9748" s="72"/>
      <c r="KW9748" s="72"/>
      <c r="KX9748" s="16"/>
      <c r="KZ9748" s="16"/>
      <c r="LA9748" s="16"/>
      <c r="LB9748" s="74"/>
      <c r="LC9748" s="74"/>
    </row>
    <row r="9749" spans="298:315" x14ac:dyDescent="0.35">
      <c r="KL9749" s="84"/>
      <c r="KP9749" s="84"/>
      <c r="KS9749" s="74"/>
      <c r="KT9749" s="74"/>
      <c r="KU9749" s="16"/>
      <c r="KV9749" s="72"/>
      <c r="KW9749" s="72"/>
      <c r="KX9749" s="16"/>
      <c r="KZ9749" s="16"/>
      <c r="LA9749" s="16"/>
      <c r="LB9749" s="74"/>
      <c r="LC9749" s="74"/>
    </row>
    <row r="9750" spans="298:315" x14ac:dyDescent="0.35">
      <c r="KL9750" s="84"/>
      <c r="KP9750" s="84"/>
      <c r="KS9750" s="74"/>
      <c r="KT9750" s="74"/>
      <c r="KU9750" s="16"/>
      <c r="KV9750" s="72"/>
      <c r="KW9750" s="72"/>
      <c r="KX9750" s="16"/>
      <c r="KZ9750" s="16"/>
      <c r="LA9750" s="16"/>
      <c r="LB9750" s="74"/>
      <c r="LC9750" s="74"/>
    </row>
    <row r="9751" spans="298:315" x14ac:dyDescent="0.35">
      <c r="KL9751" s="84"/>
      <c r="KP9751" s="84"/>
      <c r="KS9751" s="74"/>
      <c r="KT9751" s="74"/>
      <c r="KU9751" s="16"/>
      <c r="KV9751" s="72"/>
      <c r="KW9751" s="72"/>
      <c r="KX9751" s="16"/>
      <c r="KZ9751" s="16"/>
      <c r="LA9751" s="16"/>
      <c r="LB9751" s="74"/>
      <c r="LC9751" s="74"/>
    </row>
    <row r="9752" spans="298:315" x14ac:dyDescent="0.35">
      <c r="KL9752" s="84"/>
      <c r="KP9752" s="84"/>
      <c r="KS9752" s="74"/>
      <c r="KT9752" s="74"/>
      <c r="KU9752" s="16"/>
      <c r="KV9752" s="72"/>
      <c r="KW9752" s="72"/>
      <c r="KX9752" s="16"/>
      <c r="KZ9752" s="16"/>
      <c r="LA9752" s="16"/>
      <c r="LB9752" s="74"/>
      <c r="LC9752" s="74"/>
    </row>
    <row r="9753" spans="298:315" x14ac:dyDescent="0.35">
      <c r="KL9753" s="84"/>
      <c r="KP9753" s="84"/>
      <c r="KS9753" s="74"/>
      <c r="KT9753" s="74"/>
      <c r="KU9753" s="16"/>
      <c r="KV9753" s="72"/>
      <c r="KW9753" s="72"/>
      <c r="KX9753" s="16"/>
      <c r="KZ9753" s="16"/>
      <c r="LA9753" s="16"/>
      <c r="LB9753" s="74"/>
      <c r="LC9753" s="74"/>
    </row>
    <row r="9754" spans="298:315" x14ac:dyDescent="0.35">
      <c r="KL9754" s="84"/>
      <c r="KP9754" s="84"/>
      <c r="KS9754" s="74"/>
      <c r="KT9754" s="74"/>
      <c r="KU9754" s="16"/>
      <c r="KV9754" s="72"/>
      <c r="KW9754" s="72"/>
      <c r="KX9754" s="16"/>
      <c r="KZ9754" s="16"/>
      <c r="LA9754" s="16"/>
      <c r="LB9754" s="74"/>
      <c r="LC9754" s="74"/>
    </row>
    <row r="9755" spans="298:315" x14ac:dyDescent="0.35">
      <c r="KL9755" s="84"/>
      <c r="KP9755" s="84"/>
      <c r="KS9755" s="74"/>
      <c r="KT9755" s="74"/>
      <c r="KU9755" s="16"/>
      <c r="KV9755" s="72"/>
      <c r="KW9755" s="72"/>
      <c r="KX9755" s="16"/>
      <c r="KZ9755" s="16"/>
      <c r="LA9755" s="16"/>
      <c r="LB9755" s="74"/>
      <c r="LC9755" s="74"/>
    </row>
    <row r="9756" spans="298:315" x14ac:dyDescent="0.35">
      <c r="KL9756" s="84"/>
      <c r="KP9756" s="84"/>
      <c r="KS9756" s="74"/>
      <c r="KT9756" s="74"/>
      <c r="KU9756" s="16"/>
      <c r="KV9756" s="72"/>
      <c r="KW9756" s="72"/>
      <c r="KX9756" s="16"/>
      <c r="KZ9756" s="16"/>
      <c r="LA9756" s="16"/>
      <c r="LB9756" s="74"/>
      <c r="LC9756" s="74"/>
    </row>
    <row r="9757" spans="298:315" x14ac:dyDescent="0.35">
      <c r="KL9757" s="84"/>
      <c r="KP9757" s="84"/>
      <c r="KS9757" s="74"/>
      <c r="KT9757" s="74"/>
      <c r="KU9757" s="16"/>
      <c r="KV9757" s="72"/>
      <c r="KW9757" s="72"/>
      <c r="KX9757" s="16"/>
      <c r="KZ9757" s="16"/>
      <c r="LA9757" s="16"/>
      <c r="LB9757" s="74"/>
      <c r="LC9757" s="74"/>
    </row>
    <row r="9758" spans="298:315" x14ac:dyDescent="0.35">
      <c r="KL9758" s="84"/>
      <c r="KP9758" s="84"/>
      <c r="KS9758" s="74"/>
      <c r="KT9758" s="74"/>
      <c r="KU9758" s="16"/>
      <c r="KV9758" s="72"/>
      <c r="KW9758" s="72"/>
      <c r="KX9758" s="16"/>
      <c r="KZ9758" s="16"/>
      <c r="LA9758" s="16"/>
      <c r="LB9758" s="74"/>
      <c r="LC9758" s="74"/>
    </row>
    <row r="9759" spans="298:315" x14ac:dyDescent="0.35">
      <c r="KL9759" s="84"/>
      <c r="KP9759" s="84"/>
      <c r="KS9759" s="74"/>
      <c r="KT9759" s="74"/>
      <c r="KU9759" s="16"/>
      <c r="KV9759" s="72"/>
      <c r="KW9759" s="72"/>
      <c r="KX9759" s="16"/>
      <c r="KZ9759" s="16"/>
      <c r="LA9759" s="16"/>
      <c r="LB9759" s="74"/>
      <c r="LC9759" s="74"/>
    </row>
    <row r="9760" spans="298:315" x14ac:dyDescent="0.35">
      <c r="KL9760" s="84"/>
      <c r="KP9760" s="84"/>
      <c r="KS9760" s="74"/>
      <c r="KT9760" s="74"/>
      <c r="KU9760" s="16"/>
      <c r="KV9760" s="72"/>
      <c r="KW9760" s="72"/>
      <c r="KX9760" s="16"/>
      <c r="KZ9760" s="16"/>
      <c r="LA9760" s="16"/>
      <c r="LB9760" s="74"/>
      <c r="LC9760" s="74"/>
    </row>
    <row r="9761" spans="298:315" x14ac:dyDescent="0.35">
      <c r="KL9761" s="84"/>
      <c r="KP9761" s="84"/>
      <c r="KS9761" s="74"/>
      <c r="KT9761" s="74"/>
      <c r="KU9761" s="16"/>
      <c r="KV9761" s="72"/>
      <c r="KW9761" s="72"/>
      <c r="KX9761" s="16"/>
      <c r="KZ9761" s="16"/>
      <c r="LA9761" s="16"/>
      <c r="LB9761" s="74"/>
      <c r="LC9761" s="74"/>
    </row>
    <row r="9762" spans="298:315" x14ac:dyDescent="0.35">
      <c r="KL9762" s="84"/>
      <c r="KP9762" s="84"/>
      <c r="KS9762" s="74"/>
      <c r="KT9762" s="74"/>
      <c r="KU9762" s="16"/>
      <c r="KV9762" s="72"/>
      <c r="KW9762" s="72"/>
      <c r="KX9762" s="16"/>
      <c r="KZ9762" s="16"/>
      <c r="LA9762" s="16"/>
      <c r="LB9762" s="74"/>
      <c r="LC9762" s="74"/>
    </row>
    <row r="9763" spans="298:315" x14ac:dyDescent="0.35">
      <c r="KL9763" s="84"/>
      <c r="KP9763" s="84"/>
      <c r="KS9763" s="74"/>
      <c r="KT9763" s="74"/>
      <c r="KU9763" s="16"/>
      <c r="KV9763" s="72"/>
      <c r="KW9763" s="72"/>
      <c r="KX9763" s="16"/>
      <c r="KZ9763" s="16"/>
      <c r="LA9763" s="16"/>
      <c r="LB9763" s="74"/>
      <c r="LC9763" s="74"/>
    </row>
    <row r="9764" spans="298:315" x14ac:dyDescent="0.35">
      <c r="KL9764" s="84"/>
      <c r="KP9764" s="84"/>
      <c r="KS9764" s="74"/>
      <c r="KT9764" s="74"/>
      <c r="KU9764" s="16"/>
      <c r="KV9764" s="72"/>
      <c r="KW9764" s="72"/>
      <c r="KX9764" s="16"/>
      <c r="KZ9764" s="16"/>
      <c r="LA9764" s="16"/>
      <c r="LB9764" s="74"/>
      <c r="LC9764" s="74"/>
    </row>
    <row r="9765" spans="298:315" x14ac:dyDescent="0.35">
      <c r="KL9765" s="84"/>
      <c r="KP9765" s="84"/>
      <c r="KS9765" s="74"/>
      <c r="KT9765" s="74"/>
      <c r="KU9765" s="16"/>
      <c r="KV9765" s="72"/>
      <c r="KW9765" s="72"/>
      <c r="KX9765" s="16"/>
      <c r="KZ9765" s="16"/>
      <c r="LA9765" s="16"/>
      <c r="LB9765" s="74"/>
      <c r="LC9765" s="74"/>
    </row>
    <row r="9766" spans="298:315" x14ac:dyDescent="0.35">
      <c r="KL9766" s="84"/>
      <c r="KP9766" s="84"/>
      <c r="KS9766" s="74"/>
      <c r="KT9766" s="74"/>
      <c r="KU9766" s="16"/>
      <c r="KV9766" s="72"/>
      <c r="KW9766" s="72"/>
      <c r="KX9766" s="16"/>
      <c r="KZ9766" s="16"/>
      <c r="LA9766" s="16"/>
      <c r="LB9766" s="74"/>
      <c r="LC9766" s="74"/>
    </row>
    <row r="9767" spans="298:315" x14ac:dyDescent="0.35">
      <c r="KL9767" s="84"/>
      <c r="KP9767" s="84"/>
      <c r="KS9767" s="74"/>
      <c r="KT9767" s="74"/>
      <c r="KU9767" s="16"/>
      <c r="KV9767" s="72"/>
      <c r="KW9767" s="72"/>
      <c r="KX9767" s="16"/>
      <c r="KZ9767" s="16"/>
      <c r="LA9767" s="16"/>
      <c r="LB9767" s="74"/>
      <c r="LC9767" s="74"/>
    </row>
    <row r="9768" spans="298:315" x14ac:dyDescent="0.35">
      <c r="KL9768" s="84"/>
      <c r="KP9768" s="84"/>
      <c r="KS9768" s="74"/>
      <c r="KT9768" s="74"/>
      <c r="KU9768" s="16"/>
      <c r="KV9768" s="72"/>
      <c r="KW9768" s="72"/>
      <c r="KX9768" s="16"/>
      <c r="KZ9768" s="16"/>
      <c r="LA9768" s="16"/>
      <c r="LB9768" s="74"/>
      <c r="LC9768" s="74"/>
    </row>
    <row r="9769" spans="298:315" x14ac:dyDescent="0.35">
      <c r="KL9769" s="84"/>
      <c r="KP9769" s="84"/>
      <c r="KS9769" s="74"/>
      <c r="KT9769" s="74"/>
      <c r="KU9769" s="16"/>
      <c r="KV9769" s="72"/>
      <c r="KW9769" s="72"/>
      <c r="KX9769" s="16"/>
      <c r="KZ9769" s="16"/>
      <c r="LA9769" s="16"/>
      <c r="LB9769" s="74"/>
      <c r="LC9769" s="74"/>
    </row>
    <row r="9770" spans="298:315" x14ac:dyDescent="0.35">
      <c r="KL9770" s="84"/>
      <c r="KP9770" s="84"/>
      <c r="KS9770" s="74"/>
      <c r="KT9770" s="74"/>
      <c r="KU9770" s="16"/>
      <c r="KV9770" s="72"/>
      <c r="KW9770" s="72"/>
      <c r="KX9770" s="16"/>
      <c r="KZ9770" s="16"/>
      <c r="LA9770" s="16"/>
      <c r="LB9770" s="74"/>
      <c r="LC9770" s="74"/>
    </row>
    <row r="9771" spans="298:315" x14ac:dyDescent="0.35">
      <c r="KL9771" s="84"/>
      <c r="KP9771" s="84"/>
      <c r="KS9771" s="74"/>
      <c r="KT9771" s="74"/>
      <c r="KU9771" s="16"/>
      <c r="KV9771" s="72"/>
      <c r="KW9771" s="72"/>
      <c r="KX9771" s="16"/>
      <c r="KZ9771" s="16"/>
      <c r="LA9771" s="16"/>
      <c r="LB9771" s="74"/>
      <c r="LC9771" s="74"/>
    </row>
    <row r="9772" spans="298:315" x14ac:dyDescent="0.35">
      <c r="KL9772" s="84"/>
      <c r="KP9772" s="84"/>
      <c r="KS9772" s="74"/>
      <c r="KT9772" s="74"/>
      <c r="KU9772" s="16"/>
      <c r="KV9772" s="72"/>
      <c r="KW9772" s="72"/>
      <c r="KX9772" s="16"/>
      <c r="KZ9772" s="16"/>
      <c r="LA9772" s="16"/>
      <c r="LB9772" s="74"/>
      <c r="LC9772" s="74"/>
    </row>
    <row r="9773" spans="298:315" x14ac:dyDescent="0.35">
      <c r="KL9773" s="84"/>
      <c r="KP9773" s="84"/>
      <c r="KS9773" s="74"/>
      <c r="KT9773" s="74"/>
      <c r="KU9773" s="16"/>
      <c r="KV9773" s="72"/>
      <c r="KW9773" s="72"/>
      <c r="KX9773" s="16"/>
      <c r="KZ9773" s="16"/>
      <c r="LA9773" s="16"/>
      <c r="LB9773" s="74"/>
      <c r="LC9773" s="74"/>
    </row>
    <row r="9774" spans="298:315" x14ac:dyDescent="0.35">
      <c r="KL9774" s="84"/>
      <c r="KP9774" s="84"/>
      <c r="KS9774" s="74"/>
      <c r="KT9774" s="74"/>
      <c r="KU9774" s="16"/>
      <c r="KV9774" s="72"/>
      <c r="KW9774" s="72"/>
      <c r="KX9774" s="16"/>
      <c r="KZ9774" s="16"/>
      <c r="LA9774" s="16"/>
      <c r="LB9774" s="74"/>
      <c r="LC9774" s="74"/>
    </row>
    <row r="9775" spans="298:315" x14ac:dyDescent="0.35">
      <c r="KL9775" s="84"/>
      <c r="KP9775" s="84"/>
      <c r="KS9775" s="74"/>
      <c r="KT9775" s="74"/>
      <c r="KU9775" s="16"/>
      <c r="KV9775" s="72"/>
      <c r="KW9775" s="72"/>
      <c r="KX9775" s="16"/>
      <c r="KZ9775" s="16"/>
      <c r="LA9775" s="16"/>
      <c r="LB9775" s="74"/>
      <c r="LC9775" s="74"/>
    </row>
    <row r="9776" spans="298:315" x14ac:dyDescent="0.35">
      <c r="KL9776" s="84"/>
      <c r="KP9776" s="84"/>
      <c r="KS9776" s="74"/>
      <c r="KT9776" s="74"/>
      <c r="KU9776" s="16"/>
      <c r="KV9776" s="72"/>
      <c r="KW9776" s="72"/>
      <c r="KX9776" s="16"/>
      <c r="KZ9776" s="16"/>
      <c r="LA9776" s="16"/>
      <c r="LB9776" s="74"/>
      <c r="LC9776" s="74"/>
    </row>
    <row r="9777" spans="298:315" x14ac:dyDescent="0.35">
      <c r="KL9777" s="84"/>
      <c r="KP9777" s="84"/>
      <c r="KS9777" s="74"/>
      <c r="KT9777" s="74"/>
      <c r="KU9777" s="16"/>
      <c r="KV9777" s="72"/>
      <c r="KW9777" s="72"/>
      <c r="KX9777" s="16"/>
      <c r="KZ9777" s="16"/>
      <c r="LA9777" s="16"/>
      <c r="LB9777" s="74"/>
      <c r="LC9777" s="74"/>
    </row>
    <row r="9778" spans="298:315" x14ac:dyDescent="0.35">
      <c r="KL9778" s="84"/>
      <c r="KP9778" s="84"/>
      <c r="KS9778" s="74"/>
      <c r="KT9778" s="74"/>
      <c r="KU9778" s="16"/>
      <c r="KV9778" s="72"/>
      <c r="KW9778" s="72"/>
      <c r="KX9778" s="16"/>
      <c r="KZ9778" s="16"/>
      <c r="LA9778" s="16"/>
      <c r="LB9778" s="74"/>
      <c r="LC9778" s="74"/>
    </row>
    <row r="9779" spans="298:315" x14ac:dyDescent="0.35">
      <c r="KL9779" s="84"/>
      <c r="KP9779" s="84"/>
      <c r="KS9779" s="74"/>
      <c r="KT9779" s="74"/>
      <c r="KU9779" s="16"/>
      <c r="KV9779" s="72"/>
      <c r="KW9779" s="72"/>
      <c r="KX9779" s="16"/>
      <c r="KZ9779" s="16"/>
      <c r="LA9779" s="16"/>
      <c r="LB9779" s="74"/>
      <c r="LC9779" s="74"/>
    </row>
    <row r="9780" spans="298:315" x14ac:dyDescent="0.35">
      <c r="KL9780" s="84"/>
      <c r="KP9780" s="84"/>
      <c r="KS9780" s="74"/>
      <c r="KT9780" s="74"/>
      <c r="KU9780" s="16"/>
      <c r="KV9780" s="72"/>
      <c r="KW9780" s="72"/>
      <c r="KX9780" s="16"/>
      <c r="KZ9780" s="16"/>
      <c r="LA9780" s="16"/>
      <c r="LB9780" s="74"/>
      <c r="LC9780" s="74"/>
    </row>
    <row r="9781" spans="298:315" x14ac:dyDescent="0.35">
      <c r="KL9781" s="84"/>
      <c r="KP9781" s="84"/>
      <c r="KS9781" s="74"/>
      <c r="KT9781" s="74"/>
      <c r="KU9781" s="16"/>
      <c r="KV9781" s="72"/>
      <c r="KW9781" s="72"/>
      <c r="KX9781" s="16"/>
      <c r="KZ9781" s="16"/>
      <c r="LA9781" s="16"/>
      <c r="LB9781" s="74"/>
      <c r="LC9781" s="74"/>
    </row>
    <row r="9782" spans="298:315" x14ac:dyDescent="0.35">
      <c r="KL9782" s="84"/>
      <c r="KP9782" s="84"/>
      <c r="KS9782" s="74"/>
      <c r="KT9782" s="74"/>
      <c r="KU9782" s="16"/>
      <c r="KV9782" s="72"/>
      <c r="KW9782" s="72"/>
      <c r="KX9782" s="16"/>
      <c r="KZ9782" s="16"/>
      <c r="LA9782" s="16"/>
      <c r="LB9782" s="74"/>
      <c r="LC9782" s="74"/>
    </row>
    <row r="9783" spans="298:315" x14ac:dyDescent="0.35">
      <c r="KL9783" s="84"/>
      <c r="KP9783" s="84"/>
      <c r="KS9783" s="74"/>
      <c r="KT9783" s="74"/>
      <c r="KU9783" s="16"/>
      <c r="KV9783" s="72"/>
      <c r="KW9783" s="72"/>
      <c r="KX9783" s="16"/>
      <c r="KZ9783" s="16"/>
      <c r="LA9783" s="16"/>
      <c r="LB9783" s="74"/>
      <c r="LC9783" s="74"/>
    </row>
    <row r="9784" spans="298:315" x14ac:dyDescent="0.35">
      <c r="KL9784" s="84"/>
      <c r="KP9784" s="84"/>
      <c r="KS9784" s="74"/>
      <c r="KT9784" s="74"/>
      <c r="KU9784" s="16"/>
      <c r="KV9784" s="72"/>
      <c r="KW9784" s="72"/>
      <c r="KX9784" s="16"/>
      <c r="KZ9784" s="16"/>
      <c r="LA9784" s="16"/>
      <c r="LB9784" s="74"/>
      <c r="LC9784" s="74"/>
    </row>
    <row r="9785" spans="298:315" x14ac:dyDescent="0.35">
      <c r="KL9785" s="84"/>
      <c r="KP9785" s="84"/>
      <c r="KS9785" s="74"/>
      <c r="KT9785" s="74"/>
      <c r="KU9785" s="16"/>
      <c r="KV9785" s="72"/>
      <c r="KW9785" s="72"/>
      <c r="KX9785" s="16"/>
      <c r="KZ9785" s="16"/>
      <c r="LA9785" s="16"/>
      <c r="LB9785" s="74"/>
      <c r="LC9785" s="74"/>
    </row>
    <row r="9786" spans="298:315" x14ac:dyDescent="0.35">
      <c r="KL9786" s="84"/>
      <c r="KP9786" s="84"/>
      <c r="KS9786" s="74"/>
      <c r="KT9786" s="74"/>
      <c r="KU9786" s="16"/>
      <c r="KV9786" s="72"/>
      <c r="KW9786" s="72"/>
      <c r="KX9786" s="16"/>
      <c r="KZ9786" s="16"/>
      <c r="LA9786" s="16"/>
      <c r="LB9786" s="74"/>
      <c r="LC9786" s="74"/>
    </row>
    <row r="9787" spans="298:315" x14ac:dyDescent="0.35">
      <c r="KL9787" s="84"/>
      <c r="KP9787" s="84"/>
      <c r="KS9787" s="74"/>
      <c r="KT9787" s="74"/>
      <c r="KU9787" s="16"/>
      <c r="KV9787" s="72"/>
      <c r="KW9787" s="72"/>
      <c r="KX9787" s="16"/>
      <c r="KZ9787" s="16"/>
      <c r="LA9787" s="16"/>
      <c r="LB9787" s="74"/>
      <c r="LC9787" s="74"/>
    </row>
    <row r="9788" spans="298:315" x14ac:dyDescent="0.35">
      <c r="KL9788" s="84"/>
      <c r="KP9788" s="84"/>
      <c r="KS9788" s="74"/>
      <c r="KT9788" s="74"/>
      <c r="KU9788" s="16"/>
      <c r="KV9788" s="72"/>
      <c r="KW9788" s="72"/>
      <c r="KX9788" s="16"/>
      <c r="KZ9788" s="16"/>
      <c r="LA9788" s="16"/>
      <c r="LB9788" s="74"/>
      <c r="LC9788" s="74"/>
    </row>
    <row r="9789" spans="298:315" x14ac:dyDescent="0.35">
      <c r="KL9789" s="84"/>
      <c r="KP9789" s="84"/>
      <c r="KS9789" s="74"/>
      <c r="KT9789" s="74"/>
      <c r="KU9789" s="16"/>
      <c r="KV9789" s="72"/>
      <c r="KW9789" s="72"/>
      <c r="KX9789" s="16"/>
      <c r="KZ9789" s="16"/>
      <c r="LA9789" s="16"/>
      <c r="LB9789" s="74"/>
      <c r="LC9789" s="74"/>
    </row>
    <row r="9790" spans="298:315" x14ac:dyDescent="0.35">
      <c r="KL9790" s="84"/>
      <c r="KP9790" s="84"/>
      <c r="KS9790" s="74"/>
      <c r="KT9790" s="74"/>
      <c r="KU9790" s="16"/>
      <c r="KV9790" s="72"/>
      <c r="KW9790" s="72"/>
      <c r="KX9790" s="16"/>
      <c r="KZ9790" s="16"/>
      <c r="LA9790" s="16"/>
      <c r="LB9790" s="74"/>
      <c r="LC9790" s="74"/>
    </row>
    <row r="9791" spans="298:315" x14ac:dyDescent="0.35">
      <c r="KL9791" s="84"/>
      <c r="KP9791" s="84"/>
      <c r="KS9791" s="74"/>
      <c r="KT9791" s="74"/>
      <c r="KU9791" s="16"/>
      <c r="KV9791" s="72"/>
      <c r="KW9791" s="72"/>
      <c r="KX9791" s="16"/>
      <c r="KZ9791" s="16"/>
      <c r="LA9791" s="16"/>
      <c r="LB9791" s="74"/>
      <c r="LC9791" s="74"/>
    </row>
    <row r="9792" spans="298:315" x14ac:dyDescent="0.35">
      <c r="KL9792" s="84"/>
      <c r="KP9792" s="84"/>
      <c r="KS9792" s="74"/>
      <c r="KT9792" s="74"/>
      <c r="KU9792" s="16"/>
      <c r="KV9792" s="72"/>
      <c r="KW9792" s="72"/>
      <c r="KX9792" s="16"/>
      <c r="KZ9792" s="16"/>
      <c r="LA9792" s="16"/>
      <c r="LB9792" s="74"/>
      <c r="LC9792" s="74"/>
    </row>
    <row r="9793" spans="298:315" x14ac:dyDescent="0.35">
      <c r="KL9793" s="84"/>
      <c r="KP9793" s="84"/>
      <c r="KS9793" s="74"/>
      <c r="KT9793" s="74"/>
      <c r="KU9793" s="16"/>
      <c r="KV9793" s="72"/>
      <c r="KW9793" s="72"/>
      <c r="KX9793" s="16"/>
      <c r="KZ9793" s="16"/>
      <c r="LA9793" s="16"/>
      <c r="LB9793" s="74"/>
      <c r="LC9793" s="74"/>
    </row>
    <row r="9794" spans="298:315" x14ac:dyDescent="0.35">
      <c r="KL9794" s="84"/>
      <c r="KP9794" s="84"/>
      <c r="KS9794" s="74"/>
      <c r="KT9794" s="74"/>
      <c r="KU9794" s="16"/>
      <c r="KV9794" s="72"/>
      <c r="KW9794" s="72"/>
      <c r="KX9794" s="16"/>
      <c r="KZ9794" s="16"/>
      <c r="LA9794" s="16"/>
      <c r="LB9794" s="74"/>
      <c r="LC9794" s="74"/>
    </row>
    <row r="9795" spans="298:315" x14ac:dyDescent="0.35">
      <c r="KL9795" s="84"/>
      <c r="KP9795" s="84"/>
      <c r="KS9795" s="74"/>
      <c r="KT9795" s="74"/>
      <c r="KU9795" s="16"/>
      <c r="KV9795" s="72"/>
      <c r="KW9795" s="72"/>
      <c r="KX9795" s="16"/>
      <c r="KZ9795" s="16"/>
      <c r="LA9795" s="16"/>
      <c r="LB9795" s="74"/>
      <c r="LC9795" s="74"/>
    </row>
    <row r="9796" spans="298:315" x14ac:dyDescent="0.35">
      <c r="KL9796" s="84"/>
      <c r="KP9796" s="84"/>
      <c r="KS9796" s="74"/>
      <c r="KT9796" s="74"/>
      <c r="KU9796" s="16"/>
      <c r="KV9796" s="72"/>
      <c r="KW9796" s="72"/>
      <c r="KX9796" s="16"/>
      <c r="KZ9796" s="16"/>
      <c r="LA9796" s="16"/>
      <c r="LB9796" s="74"/>
      <c r="LC9796" s="74"/>
    </row>
    <row r="9797" spans="298:315" x14ac:dyDescent="0.35">
      <c r="KL9797" s="84"/>
      <c r="KP9797" s="84"/>
      <c r="KS9797" s="74"/>
      <c r="KT9797" s="74"/>
      <c r="KU9797" s="16"/>
      <c r="KV9797" s="72"/>
      <c r="KW9797" s="72"/>
      <c r="KX9797" s="16"/>
      <c r="KZ9797" s="16"/>
      <c r="LA9797" s="16"/>
      <c r="LB9797" s="74"/>
      <c r="LC9797" s="74"/>
    </row>
    <row r="9798" spans="298:315" x14ac:dyDescent="0.35">
      <c r="KL9798" s="84"/>
      <c r="KP9798" s="84"/>
      <c r="KS9798" s="74"/>
      <c r="KT9798" s="74"/>
      <c r="KU9798" s="16"/>
      <c r="KV9798" s="72"/>
      <c r="KW9798" s="72"/>
      <c r="KX9798" s="16"/>
      <c r="KZ9798" s="16"/>
      <c r="LA9798" s="16"/>
      <c r="LB9798" s="74"/>
      <c r="LC9798" s="74"/>
    </row>
    <row r="9799" spans="298:315" x14ac:dyDescent="0.35">
      <c r="KL9799" s="84"/>
      <c r="KP9799" s="84"/>
      <c r="KS9799" s="74"/>
      <c r="KT9799" s="74"/>
      <c r="KU9799" s="16"/>
      <c r="KV9799" s="72"/>
      <c r="KW9799" s="72"/>
      <c r="KX9799" s="16"/>
      <c r="KZ9799" s="16"/>
      <c r="LA9799" s="16"/>
      <c r="LB9799" s="74"/>
      <c r="LC9799" s="74"/>
    </row>
    <row r="9800" spans="298:315" x14ac:dyDescent="0.35">
      <c r="KL9800" s="84"/>
      <c r="KP9800" s="84"/>
      <c r="KS9800" s="74"/>
      <c r="KT9800" s="74"/>
      <c r="KU9800" s="16"/>
      <c r="KV9800" s="72"/>
      <c r="KW9800" s="72"/>
      <c r="KX9800" s="16"/>
      <c r="KZ9800" s="16"/>
      <c r="LA9800" s="16"/>
      <c r="LB9800" s="74"/>
      <c r="LC9800" s="74"/>
    </row>
    <row r="9801" spans="298:315" x14ac:dyDescent="0.35">
      <c r="KL9801" s="84"/>
      <c r="KP9801" s="84"/>
      <c r="KS9801" s="74"/>
      <c r="KT9801" s="74"/>
      <c r="KU9801" s="16"/>
      <c r="KV9801" s="72"/>
      <c r="KW9801" s="72"/>
      <c r="KX9801" s="16"/>
      <c r="KZ9801" s="16"/>
      <c r="LA9801" s="16"/>
      <c r="LB9801" s="74"/>
      <c r="LC9801" s="74"/>
    </row>
    <row r="9802" spans="298:315" x14ac:dyDescent="0.35">
      <c r="KL9802" s="84"/>
      <c r="KP9802" s="84"/>
      <c r="KS9802" s="74"/>
      <c r="KT9802" s="74"/>
      <c r="KU9802" s="16"/>
      <c r="KV9802" s="72"/>
      <c r="KW9802" s="72"/>
      <c r="KX9802" s="16"/>
      <c r="KZ9802" s="16"/>
      <c r="LA9802" s="16"/>
      <c r="LB9802" s="74"/>
      <c r="LC9802" s="74"/>
    </row>
    <row r="9803" spans="298:315" x14ac:dyDescent="0.35">
      <c r="KL9803" s="84"/>
      <c r="KP9803" s="84"/>
      <c r="KS9803" s="74"/>
      <c r="KT9803" s="74"/>
      <c r="KU9803" s="16"/>
      <c r="KV9803" s="72"/>
      <c r="KW9803" s="72"/>
      <c r="KX9803" s="16"/>
      <c r="KZ9803" s="16"/>
      <c r="LA9803" s="16"/>
      <c r="LB9803" s="74"/>
      <c r="LC9803" s="74"/>
    </row>
    <row r="9804" spans="298:315" x14ac:dyDescent="0.35">
      <c r="KL9804" s="84"/>
      <c r="KP9804" s="84"/>
      <c r="KS9804" s="74"/>
      <c r="KT9804" s="74"/>
      <c r="KU9804" s="16"/>
      <c r="KV9804" s="72"/>
      <c r="KW9804" s="72"/>
      <c r="KX9804" s="16"/>
      <c r="KZ9804" s="16"/>
      <c r="LA9804" s="16"/>
      <c r="LB9804" s="74"/>
      <c r="LC9804" s="74"/>
    </row>
    <row r="9805" spans="298:315" x14ac:dyDescent="0.35">
      <c r="KL9805" s="84"/>
      <c r="KP9805" s="84"/>
      <c r="KS9805" s="74"/>
      <c r="KT9805" s="74"/>
      <c r="KU9805" s="16"/>
      <c r="KV9805" s="72"/>
      <c r="KW9805" s="72"/>
      <c r="KX9805" s="16"/>
      <c r="KZ9805" s="16"/>
      <c r="LA9805" s="16"/>
      <c r="LB9805" s="74"/>
      <c r="LC9805" s="74"/>
    </row>
    <row r="9806" spans="298:315" x14ac:dyDescent="0.35">
      <c r="KL9806" s="84"/>
      <c r="KP9806" s="84"/>
      <c r="KS9806" s="74"/>
      <c r="KT9806" s="74"/>
      <c r="KU9806" s="16"/>
      <c r="KV9806" s="72"/>
      <c r="KW9806" s="72"/>
      <c r="KX9806" s="16"/>
      <c r="KZ9806" s="16"/>
      <c r="LA9806" s="16"/>
      <c r="LB9806" s="74"/>
      <c r="LC9806" s="74"/>
    </row>
    <row r="9807" spans="298:315" x14ac:dyDescent="0.35">
      <c r="KL9807" s="84"/>
      <c r="KP9807" s="84"/>
      <c r="KS9807" s="74"/>
      <c r="KT9807" s="74"/>
      <c r="KU9807" s="16"/>
      <c r="KV9807" s="72"/>
      <c r="KW9807" s="72"/>
      <c r="KX9807" s="16"/>
      <c r="KZ9807" s="16"/>
      <c r="LA9807" s="16"/>
      <c r="LB9807" s="74"/>
      <c r="LC9807" s="74"/>
    </row>
    <row r="9808" spans="298:315" x14ac:dyDescent="0.35">
      <c r="KL9808" s="84"/>
      <c r="KP9808" s="84"/>
      <c r="KS9808" s="74"/>
      <c r="KT9808" s="74"/>
      <c r="KU9808" s="16"/>
      <c r="KV9808" s="72"/>
      <c r="KW9808" s="72"/>
      <c r="KX9808" s="16"/>
      <c r="KZ9808" s="16"/>
      <c r="LA9808" s="16"/>
      <c r="LB9808" s="74"/>
      <c r="LC9808" s="74"/>
    </row>
    <row r="9809" spans="298:315" x14ac:dyDescent="0.35">
      <c r="KL9809" s="84"/>
      <c r="KP9809" s="84"/>
      <c r="KS9809" s="74"/>
      <c r="KT9809" s="74"/>
      <c r="KU9809" s="16"/>
      <c r="KV9809" s="72"/>
      <c r="KW9809" s="72"/>
      <c r="KX9809" s="16"/>
      <c r="KZ9809" s="16"/>
      <c r="LA9809" s="16"/>
      <c r="LB9809" s="74"/>
      <c r="LC9809" s="74"/>
    </row>
    <row r="9810" spans="298:315" x14ac:dyDescent="0.35">
      <c r="KL9810" s="84"/>
      <c r="KP9810" s="84"/>
      <c r="KS9810" s="74"/>
      <c r="KT9810" s="74"/>
      <c r="KU9810" s="16"/>
      <c r="KV9810" s="72"/>
      <c r="KW9810" s="72"/>
      <c r="KX9810" s="16"/>
      <c r="KZ9810" s="16"/>
      <c r="LA9810" s="16"/>
      <c r="LB9810" s="74"/>
      <c r="LC9810" s="74"/>
    </row>
    <row r="9811" spans="298:315" x14ac:dyDescent="0.35">
      <c r="KL9811" s="84"/>
      <c r="KP9811" s="84"/>
      <c r="KS9811" s="74"/>
      <c r="KT9811" s="74"/>
      <c r="KU9811" s="16"/>
      <c r="KV9811" s="72"/>
      <c r="KW9811" s="72"/>
      <c r="KX9811" s="16"/>
      <c r="KZ9811" s="16"/>
      <c r="LA9811" s="16"/>
      <c r="LB9811" s="74"/>
      <c r="LC9811" s="74"/>
    </row>
    <row r="9812" spans="298:315" x14ac:dyDescent="0.35">
      <c r="KL9812" s="84"/>
      <c r="KP9812" s="84"/>
      <c r="KS9812" s="74"/>
      <c r="KT9812" s="74"/>
      <c r="KU9812" s="16"/>
      <c r="KV9812" s="72"/>
      <c r="KW9812" s="72"/>
      <c r="KX9812" s="16"/>
      <c r="KZ9812" s="16"/>
      <c r="LA9812" s="16"/>
      <c r="LB9812" s="74"/>
      <c r="LC9812" s="74"/>
    </row>
    <row r="9813" spans="298:315" x14ac:dyDescent="0.35">
      <c r="KL9813" s="84"/>
      <c r="KP9813" s="84"/>
      <c r="KS9813" s="74"/>
      <c r="KT9813" s="74"/>
      <c r="KU9813" s="16"/>
      <c r="KV9813" s="72"/>
      <c r="KW9813" s="72"/>
      <c r="KX9813" s="16"/>
      <c r="KZ9813" s="16"/>
      <c r="LA9813" s="16"/>
      <c r="LB9813" s="74"/>
      <c r="LC9813" s="74"/>
    </row>
    <row r="9814" spans="298:315" x14ac:dyDescent="0.35">
      <c r="KL9814" s="84"/>
      <c r="KP9814" s="84"/>
      <c r="KS9814" s="74"/>
      <c r="KT9814" s="74"/>
      <c r="KU9814" s="16"/>
      <c r="KV9814" s="72"/>
      <c r="KW9814" s="72"/>
      <c r="KX9814" s="16"/>
      <c r="KZ9814" s="16"/>
      <c r="LA9814" s="16"/>
      <c r="LB9814" s="74"/>
      <c r="LC9814" s="74"/>
    </row>
    <row r="9815" spans="298:315" x14ac:dyDescent="0.35">
      <c r="KL9815" s="84"/>
      <c r="KP9815" s="84"/>
      <c r="KS9815" s="74"/>
      <c r="KT9815" s="74"/>
      <c r="KU9815" s="16"/>
      <c r="KV9815" s="72"/>
      <c r="KW9815" s="72"/>
      <c r="KX9815" s="16"/>
      <c r="KZ9815" s="16"/>
      <c r="LA9815" s="16"/>
      <c r="LB9815" s="74"/>
      <c r="LC9815" s="74"/>
    </row>
    <row r="9816" spans="298:315" x14ac:dyDescent="0.35">
      <c r="KL9816" s="84"/>
      <c r="KP9816" s="84"/>
      <c r="KS9816" s="74"/>
      <c r="KT9816" s="74"/>
      <c r="KU9816" s="16"/>
      <c r="KV9816" s="72"/>
      <c r="KW9816" s="72"/>
      <c r="KX9816" s="16"/>
      <c r="KZ9816" s="16"/>
      <c r="LA9816" s="16"/>
      <c r="LB9816" s="74"/>
      <c r="LC9816" s="74"/>
    </row>
    <row r="9817" spans="298:315" x14ac:dyDescent="0.35">
      <c r="KL9817" s="84"/>
      <c r="KP9817" s="84"/>
      <c r="KS9817" s="74"/>
      <c r="KT9817" s="74"/>
      <c r="KU9817" s="16"/>
      <c r="KV9817" s="72"/>
      <c r="KW9817" s="72"/>
      <c r="KX9817" s="16"/>
      <c r="KZ9817" s="16"/>
      <c r="LA9817" s="16"/>
      <c r="LB9817" s="74"/>
      <c r="LC9817" s="74"/>
    </row>
    <row r="9818" spans="298:315" x14ac:dyDescent="0.35">
      <c r="KL9818" s="84"/>
      <c r="KP9818" s="84"/>
      <c r="KS9818" s="74"/>
      <c r="KT9818" s="74"/>
      <c r="KU9818" s="16"/>
      <c r="KV9818" s="72"/>
      <c r="KW9818" s="72"/>
      <c r="KX9818" s="16"/>
      <c r="KZ9818" s="16"/>
      <c r="LA9818" s="16"/>
      <c r="LB9818" s="74"/>
      <c r="LC9818" s="74"/>
    </row>
    <row r="9819" spans="298:315" x14ac:dyDescent="0.35">
      <c r="KL9819" s="84"/>
      <c r="KP9819" s="84"/>
      <c r="KS9819" s="74"/>
      <c r="KT9819" s="74"/>
      <c r="KU9819" s="16"/>
      <c r="KV9819" s="72"/>
      <c r="KW9819" s="72"/>
      <c r="KX9819" s="16"/>
      <c r="KZ9819" s="16"/>
      <c r="LA9819" s="16"/>
      <c r="LB9819" s="74"/>
      <c r="LC9819" s="74"/>
    </row>
    <row r="9820" spans="298:315" x14ac:dyDescent="0.35">
      <c r="KL9820" s="84"/>
      <c r="KP9820" s="84"/>
      <c r="KS9820" s="74"/>
      <c r="KT9820" s="74"/>
      <c r="KU9820" s="16"/>
      <c r="KV9820" s="72"/>
      <c r="KW9820" s="72"/>
      <c r="KX9820" s="16"/>
      <c r="KZ9820" s="16"/>
      <c r="LA9820" s="16"/>
      <c r="LB9820" s="74"/>
      <c r="LC9820" s="74"/>
    </row>
    <row r="9821" spans="298:315" x14ac:dyDescent="0.35">
      <c r="KL9821" s="84"/>
      <c r="KP9821" s="84"/>
      <c r="KS9821" s="74"/>
      <c r="KT9821" s="74"/>
      <c r="KU9821" s="16"/>
      <c r="KV9821" s="72"/>
      <c r="KW9821" s="72"/>
      <c r="KX9821" s="16"/>
      <c r="KZ9821" s="16"/>
      <c r="LA9821" s="16"/>
      <c r="LB9821" s="74"/>
      <c r="LC9821" s="74"/>
    </row>
    <row r="9822" spans="298:315" x14ac:dyDescent="0.35">
      <c r="KL9822" s="84"/>
      <c r="KP9822" s="84"/>
      <c r="KS9822" s="74"/>
      <c r="KT9822" s="74"/>
      <c r="KU9822" s="16"/>
      <c r="KV9822" s="72"/>
      <c r="KW9822" s="72"/>
      <c r="KX9822" s="16"/>
      <c r="KZ9822" s="16"/>
      <c r="LA9822" s="16"/>
      <c r="LB9822" s="74"/>
      <c r="LC9822" s="74"/>
    </row>
    <row r="9823" spans="298:315" x14ac:dyDescent="0.35">
      <c r="KL9823" s="84"/>
      <c r="KP9823" s="84"/>
      <c r="KS9823" s="74"/>
      <c r="KT9823" s="74"/>
      <c r="KU9823" s="16"/>
      <c r="KV9823" s="72"/>
      <c r="KW9823" s="72"/>
      <c r="KX9823" s="16"/>
      <c r="KZ9823" s="16"/>
      <c r="LA9823" s="16"/>
      <c r="LB9823" s="74"/>
      <c r="LC9823" s="74"/>
    </row>
    <row r="9824" spans="298:315" x14ac:dyDescent="0.35">
      <c r="KL9824" s="84"/>
      <c r="KP9824" s="84"/>
      <c r="KS9824" s="74"/>
      <c r="KT9824" s="74"/>
      <c r="KU9824" s="16"/>
      <c r="KV9824" s="72"/>
      <c r="KW9824" s="72"/>
      <c r="KX9824" s="16"/>
      <c r="KZ9824" s="16"/>
      <c r="LA9824" s="16"/>
      <c r="LB9824" s="74"/>
      <c r="LC9824" s="74"/>
    </row>
    <row r="9825" spans="298:315" x14ac:dyDescent="0.35">
      <c r="KL9825" s="84"/>
      <c r="KP9825" s="84"/>
      <c r="KS9825" s="74"/>
      <c r="KT9825" s="74"/>
      <c r="KU9825" s="16"/>
      <c r="KV9825" s="72"/>
      <c r="KW9825" s="72"/>
      <c r="KX9825" s="16"/>
      <c r="KZ9825" s="16"/>
      <c r="LA9825" s="16"/>
      <c r="LB9825" s="74"/>
      <c r="LC9825" s="74"/>
    </row>
    <row r="9826" spans="298:315" x14ac:dyDescent="0.35">
      <c r="KL9826" s="84"/>
      <c r="KP9826" s="84"/>
      <c r="KS9826" s="74"/>
      <c r="KT9826" s="74"/>
      <c r="KU9826" s="16"/>
      <c r="KV9826" s="72"/>
      <c r="KW9826" s="72"/>
      <c r="KX9826" s="16"/>
      <c r="KZ9826" s="16"/>
      <c r="LA9826" s="16"/>
      <c r="LB9826" s="74"/>
      <c r="LC9826" s="74"/>
    </row>
    <row r="9827" spans="298:315" x14ac:dyDescent="0.35">
      <c r="KL9827" s="84"/>
      <c r="KP9827" s="84"/>
      <c r="KS9827" s="74"/>
      <c r="KT9827" s="74"/>
      <c r="KU9827" s="16"/>
      <c r="KV9827" s="72"/>
      <c r="KW9827" s="72"/>
      <c r="KX9827" s="16"/>
      <c r="KZ9827" s="16"/>
      <c r="LA9827" s="16"/>
      <c r="LB9827" s="74"/>
      <c r="LC9827" s="74"/>
    </row>
    <row r="9828" spans="298:315" x14ac:dyDescent="0.35">
      <c r="KL9828" s="84"/>
      <c r="KP9828" s="84"/>
      <c r="KS9828" s="74"/>
      <c r="KT9828" s="74"/>
      <c r="KU9828" s="16"/>
      <c r="KV9828" s="72"/>
      <c r="KW9828" s="72"/>
      <c r="KX9828" s="16"/>
      <c r="KZ9828" s="16"/>
      <c r="LA9828" s="16"/>
      <c r="LB9828" s="74"/>
      <c r="LC9828" s="74"/>
    </row>
    <row r="9829" spans="298:315" x14ac:dyDescent="0.35">
      <c r="KL9829" s="84"/>
      <c r="KP9829" s="84"/>
      <c r="KS9829" s="74"/>
      <c r="KT9829" s="74"/>
      <c r="KU9829" s="16"/>
      <c r="KV9829" s="72"/>
      <c r="KW9829" s="72"/>
      <c r="KX9829" s="16"/>
      <c r="KZ9829" s="16"/>
      <c r="LA9829" s="16"/>
      <c r="LB9829" s="74"/>
      <c r="LC9829" s="74"/>
    </row>
    <row r="9830" spans="298:315" x14ac:dyDescent="0.35">
      <c r="KL9830" s="84"/>
      <c r="KP9830" s="84"/>
      <c r="KS9830" s="74"/>
      <c r="KT9830" s="74"/>
      <c r="KU9830" s="16"/>
      <c r="KV9830" s="72"/>
      <c r="KW9830" s="72"/>
      <c r="KX9830" s="16"/>
      <c r="KZ9830" s="16"/>
      <c r="LA9830" s="16"/>
      <c r="LB9830" s="74"/>
      <c r="LC9830" s="74"/>
    </row>
    <row r="9831" spans="298:315" x14ac:dyDescent="0.35">
      <c r="KL9831" s="84"/>
      <c r="KP9831" s="84"/>
      <c r="KS9831" s="74"/>
      <c r="KT9831" s="74"/>
      <c r="KU9831" s="16"/>
      <c r="KV9831" s="72"/>
      <c r="KW9831" s="72"/>
      <c r="KX9831" s="16"/>
      <c r="KZ9831" s="16"/>
      <c r="LA9831" s="16"/>
      <c r="LB9831" s="74"/>
      <c r="LC9831" s="74"/>
    </row>
    <row r="9832" spans="298:315" x14ac:dyDescent="0.35">
      <c r="KL9832" s="84"/>
      <c r="KP9832" s="84"/>
      <c r="KS9832" s="74"/>
      <c r="KT9832" s="74"/>
      <c r="KU9832" s="16"/>
      <c r="KV9832" s="72"/>
      <c r="KW9832" s="72"/>
      <c r="KX9832" s="16"/>
      <c r="KZ9832" s="16"/>
      <c r="LA9832" s="16"/>
      <c r="LB9832" s="74"/>
      <c r="LC9832" s="74"/>
    </row>
    <row r="9833" spans="298:315" x14ac:dyDescent="0.35">
      <c r="KL9833" s="84"/>
      <c r="KP9833" s="84"/>
      <c r="KS9833" s="74"/>
      <c r="KT9833" s="74"/>
      <c r="KU9833" s="16"/>
      <c r="KV9833" s="72"/>
      <c r="KW9833" s="72"/>
      <c r="KX9833" s="16"/>
      <c r="KZ9833" s="16"/>
      <c r="LA9833" s="16"/>
      <c r="LB9833" s="74"/>
      <c r="LC9833" s="74"/>
    </row>
    <row r="9834" spans="298:315" x14ac:dyDescent="0.35">
      <c r="KL9834" s="84"/>
      <c r="KP9834" s="84"/>
      <c r="KS9834" s="74"/>
      <c r="KT9834" s="74"/>
      <c r="KU9834" s="16"/>
      <c r="KV9834" s="72"/>
      <c r="KW9834" s="72"/>
      <c r="KX9834" s="16"/>
      <c r="KZ9834" s="16"/>
      <c r="LA9834" s="16"/>
      <c r="LB9834" s="74"/>
      <c r="LC9834" s="74"/>
    </row>
    <row r="9835" spans="298:315" x14ac:dyDescent="0.35">
      <c r="KL9835" s="84"/>
      <c r="KP9835" s="84"/>
      <c r="KS9835" s="74"/>
      <c r="KT9835" s="74"/>
      <c r="KU9835" s="16"/>
      <c r="KV9835" s="72"/>
      <c r="KW9835" s="72"/>
      <c r="KX9835" s="16"/>
      <c r="KZ9835" s="16"/>
      <c r="LA9835" s="16"/>
      <c r="LB9835" s="74"/>
      <c r="LC9835" s="74"/>
    </row>
    <row r="9836" spans="298:315" x14ac:dyDescent="0.35">
      <c r="KL9836" s="84"/>
      <c r="KP9836" s="84"/>
      <c r="KS9836" s="74"/>
      <c r="KT9836" s="74"/>
      <c r="KU9836" s="16"/>
      <c r="KV9836" s="72"/>
      <c r="KW9836" s="72"/>
      <c r="KX9836" s="16"/>
      <c r="KZ9836" s="16"/>
      <c r="LA9836" s="16"/>
      <c r="LB9836" s="74"/>
      <c r="LC9836" s="74"/>
    </row>
    <row r="9837" spans="298:315" x14ac:dyDescent="0.35">
      <c r="KL9837" s="84"/>
      <c r="KP9837" s="84"/>
      <c r="KS9837" s="74"/>
      <c r="KT9837" s="74"/>
      <c r="KU9837" s="16"/>
      <c r="KV9837" s="72"/>
      <c r="KW9837" s="72"/>
      <c r="KX9837" s="16"/>
      <c r="KZ9837" s="16"/>
      <c r="LA9837" s="16"/>
      <c r="LB9837" s="74"/>
      <c r="LC9837" s="74"/>
    </row>
    <row r="9838" spans="298:315" x14ac:dyDescent="0.35">
      <c r="KL9838" s="84"/>
      <c r="KP9838" s="84"/>
      <c r="KS9838" s="74"/>
      <c r="KT9838" s="74"/>
      <c r="KU9838" s="16"/>
      <c r="KV9838" s="72"/>
      <c r="KW9838" s="72"/>
      <c r="KX9838" s="16"/>
      <c r="KZ9838" s="16"/>
      <c r="LA9838" s="16"/>
      <c r="LB9838" s="74"/>
      <c r="LC9838" s="74"/>
    </row>
    <row r="9839" spans="298:315" x14ac:dyDescent="0.35">
      <c r="KL9839" s="84"/>
      <c r="KP9839" s="84"/>
      <c r="KS9839" s="74"/>
      <c r="KT9839" s="74"/>
      <c r="KU9839" s="16"/>
      <c r="KV9839" s="72"/>
      <c r="KW9839" s="72"/>
      <c r="KX9839" s="16"/>
      <c r="KZ9839" s="16"/>
      <c r="LA9839" s="16"/>
      <c r="LB9839" s="74"/>
      <c r="LC9839" s="74"/>
    </row>
    <row r="9840" spans="298:315" x14ac:dyDescent="0.35">
      <c r="KL9840" s="84"/>
      <c r="KP9840" s="84"/>
      <c r="KS9840" s="74"/>
      <c r="KT9840" s="74"/>
      <c r="KU9840" s="16"/>
      <c r="KV9840" s="72"/>
      <c r="KW9840" s="72"/>
      <c r="KX9840" s="16"/>
      <c r="KZ9840" s="16"/>
      <c r="LA9840" s="16"/>
      <c r="LB9840" s="74"/>
      <c r="LC9840" s="74"/>
    </row>
    <row r="9841" spans="298:315" x14ac:dyDescent="0.35">
      <c r="KL9841" s="84"/>
      <c r="KP9841" s="84"/>
      <c r="KS9841" s="74"/>
      <c r="KT9841" s="74"/>
      <c r="KU9841" s="16"/>
      <c r="KV9841" s="72"/>
      <c r="KW9841" s="72"/>
      <c r="KX9841" s="16"/>
      <c r="KZ9841" s="16"/>
      <c r="LA9841" s="16"/>
      <c r="LB9841" s="74"/>
      <c r="LC9841" s="74"/>
    </row>
    <row r="9842" spans="298:315" x14ac:dyDescent="0.35">
      <c r="KL9842" s="84"/>
      <c r="KP9842" s="84"/>
      <c r="KS9842" s="74"/>
      <c r="KT9842" s="74"/>
      <c r="KU9842" s="16"/>
      <c r="KV9842" s="72"/>
      <c r="KW9842" s="72"/>
      <c r="KX9842" s="16"/>
      <c r="KZ9842" s="16"/>
      <c r="LA9842" s="16"/>
      <c r="LB9842" s="74"/>
      <c r="LC9842" s="74"/>
    </row>
    <row r="9843" spans="298:315" x14ac:dyDescent="0.35">
      <c r="KL9843" s="84"/>
      <c r="KP9843" s="84"/>
      <c r="KS9843" s="74"/>
      <c r="KT9843" s="74"/>
      <c r="KU9843" s="16"/>
      <c r="KV9843" s="72"/>
      <c r="KW9843" s="72"/>
      <c r="KX9843" s="16"/>
      <c r="KZ9843" s="16"/>
      <c r="LA9843" s="16"/>
      <c r="LB9843" s="74"/>
      <c r="LC9843" s="74"/>
    </row>
    <row r="9844" spans="298:315" x14ac:dyDescent="0.35">
      <c r="KL9844" s="84"/>
      <c r="KP9844" s="84"/>
      <c r="KS9844" s="74"/>
      <c r="KT9844" s="74"/>
      <c r="KU9844" s="16"/>
      <c r="KV9844" s="72"/>
      <c r="KW9844" s="72"/>
      <c r="KX9844" s="16"/>
      <c r="KZ9844" s="16"/>
      <c r="LA9844" s="16"/>
      <c r="LB9844" s="74"/>
      <c r="LC9844" s="74"/>
    </row>
    <row r="9845" spans="298:315" x14ac:dyDescent="0.35">
      <c r="KL9845" s="84"/>
      <c r="KP9845" s="84"/>
      <c r="KS9845" s="74"/>
      <c r="KT9845" s="74"/>
      <c r="KU9845" s="16"/>
      <c r="KV9845" s="72"/>
      <c r="KW9845" s="72"/>
      <c r="KX9845" s="16"/>
      <c r="KZ9845" s="16"/>
      <c r="LA9845" s="16"/>
      <c r="LB9845" s="74"/>
      <c r="LC9845" s="74"/>
    </row>
    <row r="9846" spans="298:315" x14ac:dyDescent="0.35">
      <c r="KL9846" s="84"/>
      <c r="KP9846" s="84"/>
      <c r="KS9846" s="74"/>
      <c r="KT9846" s="74"/>
      <c r="KU9846" s="16"/>
      <c r="KV9846" s="72"/>
      <c r="KW9846" s="72"/>
      <c r="KX9846" s="16"/>
      <c r="KZ9846" s="16"/>
      <c r="LA9846" s="16"/>
      <c r="LB9846" s="74"/>
      <c r="LC9846" s="74"/>
    </row>
    <row r="9847" spans="298:315" x14ac:dyDescent="0.35">
      <c r="KL9847" s="84"/>
      <c r="KP9847" s="84"/>
      <c r="KS9847" s="74"/>
      <c r="KT9847" s="74"/>
      <c r="KU9847" s="16"/>
      <c r="KV9847" s="72"/>
      <c r="KW9847" s="72"/>
      <c r="KX9847" s="16"/>
      <c r="KZ9847" s="16"/>
      <c r="LA9847" s="16"/>
      <c r="LB9847" s="74"/>
      <c r="LC9847" s="74"/>
    </row>
    <row r="9848" spans="298:315" x14ac:dyDescent="0.35">
      <c r="KL9848" s="84"/>
      <c r="KP9848" s="84"/>
      <c r="KS9848" s="74"/>
      <c r="KT9848" s="74"/>
      <c r="KU9848" s="16"/>
      <c r="KV9848" s="72"/>
      <c r="KW9848" s="72"/>
      <c r="KX9848" s="16"/>
      <c r="KZ9848" s="16"/>
      <c r="LA9848" s="16"/>
      <c r="LB9848" s="74"/>
      <c r="LC9848" s="74"/>
    </row>
    <row r="9849" spans="298:315" x14ac:dyDescent="0.35">
      <c r="KL9849" s="84"/>
      <c r="KP9849" s="84"/>
      <c r="KS9849" s="74"/>
      <c r="KT9849" s="74"/>
      <c r="KU9849" s="16"/>
      <c r="KV9849" s="72"/>
      <c r="KW9849" s="72"/>
      <c r="KX9849" s="16"/>
      <c r="KZ9849" s="16"/>
      <c r="LA9849" s="16"/>
      <c r="LB9849" s="74"/>
      <c r="LC9849" s="74"/>
    </row>
    <row r="9850" spans="298:315" x14ac:dyDescent="0.35">
      <c r="KL9850" s="84"/>
      <c r="KP9850" s="84"/>
      <c r="KS9850" s="74"/>
      <c r="KT9850" s="74"/>
      <c r="KU9850" s="16"/>
      <c r="KV9850" s="72"/>
      <c r="KW9850" s="72"/>
      <c r="KX9850" s="16"/>
      <c r="KZ9850" s="16"/>
      <c r="LA9850" s="16"/>
      <c r="LB9850" s="74"/>
      <c r="LC9850" s="74"/>
    </row>
    <row r="9851" spans="298:315" x14ac:dyDescent="0.35">
      <c r="KL9851" s="84"/>
      <c r="KP9851" s="84"/>
      <c r="KS9851" s="74"/>
      <c r="KT9851" s="74"/>
      <c r="KU9851" s="16"/>
      <c r="KV9851" s="72"/>
      <c r="KW9851" s="72"/>
      <c r="KX9851" s="16"/>
      <c r="KZ9851" s="16"/>
      <c r="LA9851" s="16"/>
      <c r="LB9851" s="74"/>
      <c r="LC9851" s="74"/>
    </row>
    <row r="9852" spans="298:315" x14ac:dyDescent="0.35">
      <c r="KL9852" s="84"/>
      <c r="KP9852" s="84"/>
      <c r="KS9852" s="74"/>
      <c r="KT9852" s="74"/>
      <c r="KU9852" s="16"/>
      <c r="KV9852" s="72"/>
      <c r="KW9852" s="72"/>
      <c r="KX9852" s="16"/>
      <c r="KZ9852" s="16"/>
      <c r="LA9852" s="16"/>
      <c r="LB9852" s="74"/>
      <c r="LC9852" s="74"/>
    </row>
    <row r="9853" spans="298:315" x14ac:dyDescent="0.35">
      <c r="KL9853" s="84"/>
      <c r="KP9853" s="84"/>
      <c r="KS9853" s="74"/>
      <c r="KT9853" s="74"/>
      <c r="KU9853" s="16"/>
      <c r="KV9853" s="72"/>
      <c r="KW9853" s="72"/>
      <c r="KX9853" s="16"/>
      <c r="KZ9853" s="16"/>
      <c r="LA9853" s="16"/>
      <c r="LB9853" s="74"/>
      <c r="LC9853" s="74"/>
    </row>
    <row r="9854" spans="298:315" x14ac:dyDescent="0.35">
      <c r="KL9854" s="84"/>
      <c r="KP9854" s="84"/>
      <c r="KS9854" s="74"/>
      <c r="KT9854" s="74"/>
      <c r="KU9854" s="16"/>
      <c r="KV9854" s="72"/>
      <c r="KW9854" s="72"/>
      <c r="KX9854" s="16"/>
      <c r="KZ9854" s="16"/>
      <c r="LA9854" s="16"/>
      <c r="LB9854" s="74"/>
      <c r="LC9854" s="74"/>
    </row>
    <row r="9855" spans="298:315" x14ac:dyDescent="0.35">
      <c r="KL9855" s="84"/>
      <c r="KP9855" s="84"/>
      <c r="KS9855" s="74"/>
      <c r="KT9855" s="74"/>
      <c r="KU9855" s="16"/>
      <c r="KV9855" s="72"/>
      <c r="KW9855" s="72"/>
      <c r="KX9855" s="16"/>
      <c r="KZ9855" s="16"/>
      <c r="LA9855" s="16"/>
      <c r="LB9855" s="74"/>
      <c r="LC9855" s="74"/>
    </row>
    <row r="9856" spans="298:315" x14ac:dyDescent="0.35">
      <c r="KL9856" s="84"/>
      <c r="KP9856" s="84"/>
      <c r="KS9856" s="74"/>
      <c r="KT9856" s="74"/>
      <c r="KU9856" s="16"/>
      <c r="KV9856" s="72"/>
      <c r="KW9856" s="72"/>
      <c r="KX9856" s="16"/>
      <c r="KZ9856" s="16"/>
      <c r="LA9856" s="16"/>
      <c r="LB9856" s="74"/>
      <c r="LC9856" s="74"/>
    </row>
    <row r="9857" spans="298:315" x14ac:dyDescent="0.35">
      <c r="KL9857" s="84"/>
      <c r="KP9857" s="84"/>
      <c r="KS9857" s="74"/>
      <c r="KT9857" s="74"/>
      <c r="KU9857" s="16"/>
      <c r="KV9857" s="72"/>
      <c r="KW9857" s="72"/>
      <c r="KX9857" s="16"/>
      <c r="KZ9857" s="16"/>
      <c r="LA9857" s="16"/>
      <c r="LB9857" s="74"/>
      <c r="LC9857" s="74"/>
    </row>
    <row r="9858" spans="298:315" x14ac:dyDescent="0.35">
      <c r="KL9858" s="84"/>
      <c r="KP9858" s="84"/>
      <c r="KS9858" s="74"/>
      <c r="KT9858" s="74"/>
      <c r="KU9858" s="16"/>
      <c r="KV9858" s="72"/>
      <c r="KW9858" s="72"/>
      <c r="KX9858" s="16"/>
      <c r="KZ9858" s="16"/>
      <c r="LA9858" s="16"/>
      <c r="LB9858" s="74"/>
      <c r="LC9858" s="74"/>
    </row>
    <row r="9859" spans="298:315" x14ac:dyDescent="0.35">
      <c r="KL9859" s="84"/>
      <c r="KP9859" s="84"/>
      <c r="KS9859" s="74"/>
      <c r="KT9859" s="74"/>
      <c r="KU9859" s="16"/>
      <c r="KV9859" s="72"/>
      <c r="KW9859" s="72"/>
      <c r="KX9859" s="16"/>
      <c r="KZ9859" s="16"/>
      <c r="LA9859" s="16"/>
      <c r="LB9859" s="74"/>
      <c r="LC9859" s="74"/>
    </row>
    <row r="9860" spans="298:315" x14ac:dyDescent="0.35">
      <c r="KL9860" s="84"/>
      <c r="KP9860" s="84"/>
      <c r="KS9860" s="74"/>
      <c r="KT9860" s="74"/>
      <c r="KU9860" s="16"/>
      <c r="KV9860" s="72"/>
      <c r="KW9860" s="72"/>
      <c r="KX9860" s="16"/>
      <c r="KZ9860" s="16"/>
      <c r="LA9860" s="16"/>
      <c r="LB9860" s="74"/>
      <c r="LC9860" s="74"/>
    </row>
    <row r="9861" spans="298:315" x14ac:dyDescent="0.35">
      <c r="KL9861" s="84"/>
      <c r="KP9861" s="84"/>
      <c r="KS9861" s="74"/>
      <c r="KT9861" s="74"/>
      <c r="KU9861" s="16"/>
      <c r="KV9861" s="72"/>
      <c r="KW9861" s="72"/>
      <c r="KX9861" s="16"/>
      <c r="KZ9861" s="16"/>
      <c r="LA9861" s="16"/>
      <c r="LB9861" s="74"/>
      <c r="LC9861" s="74"/>
    </row>
    <row r="9862" spans="298:315" x14ac:dyDescent="0.35">
      <c r="KL9862" s="84"/>
      <c r="KP9862" s="84"/>
      <c r="KS9862" s="74"/>
      <c r="KT9862" s="74"/>
      <c r="KU9862" s="16"/>
      <c r="KV9862" s="72"/>
      <c r="KW9862" s="72"/>
      <c r="KX9862" s="16"/>
      <c r="KZ9862" s="16"/>
      <c r="LA9862" s="16"/>
      <c r="LB9862" s="74"/>
      <c r="LC9862" s="74"/>
    </row>
    <row r="9863" spans="298:315" x14ac:dyDescent="0.35">
      <c r="KL9863" s="84"/>
      <c r="KP9863" s="84"/>
      <c r="KS9863" s="74"/>
      <c r="KT9863" s="74"/>
      <c r="KU9863" s="16"/>
      <c r="KV9863" s="72"/>
      <c r="KW9863" s="72"/>
      <c r="KX9863" s="16"/>
      <c r="KZ9863" s="16"/>
      <c r="LA9863" s="16"/>
      <c r="LB9863" s="74"/>
      <c r="LC9863" s="74"/>
    </row>
    <row r="9864" spans="298:315" x14ac:dyDescent="0.35">
      <c r="KL9864" s="84"/>
      <c r="KP9864" s="84"/>
      <c r="KS9864" s="74"/>
      <c r="KT9864" s="74"/>
      <c r="KU9864" s="16"/>
      <c r="KV9864" s="72"/>
      <c r="KW9864" s="72"/>
      <c r="KX9864" s="16"/>
      <c r="KZ9864" s="16"/>
      <c r="LA9864" s="16"/>
      <c r="LB9864" s="74"/>
      <c r="LC9864" s="74"/>
    </row>
    <row r="9865" spans="298:315" x14ac:dyDescent="0.35">
      <c r="KL9865" s="84"/>
      <c r="KP9865" s="84"/>
      <c r="KS9865" s="74"/>
      <c r="KT9865" s="74"/>
      <c r="KU9865" s="16"/>
      <c r="KV9865" s="72"/>
      <c r="KW9865" s="72"/>
      <c r="KX9865" s="16"/>
      <c r="KZ9865" s="16"/>
      <c r="LA9865" s="16"/>
      <c r="LB9865" s="74"/>
      <c r="LC9865" s="74"/>
    </row>
    <row r="9866" spans="298:315" x14ac:dyDescent="0.35">
      <c r="KL9866" s="84"/>
      <c r="KP9866" s="84"/>
      <c r="KS9866" s="74"/>
      <c r="KT9866" s="74"/>
      <c r="KU9866" s="16"/>
      <c r="KV9866" s="72"/>
      <c r="KW9866" s="72"/>
      <c r="KX9866" s="16"/>
      <c r="KZ9866" s="16"/>
      <c r="LA9866" s="16"/>
      <c r="LB9866" s="74"/>
      <c r="LC9866" s="74"/>
    </row>
    <row r="9867" spans="298:315" x14ac:dyDescent="0.35">
      <c r="KL9867" s="84"/>
      <c r="KP9867" s="84"/>
      <c r="KS9867" s="74"/>
      <c r="KT9867" s="74"/>
      <c r="KU9867" s="16"/>
      <c r="KV9867" s="72"/>
      <c r="KW9867" s="72"/>
      <c r="KX9867" s="16"/>
      <c r="KZ9867" s="16"/>
      <c r="LA9867" s="16"/>
      <c r="LB9867" s="74"/>
      <c r="LC9867" s="74"/>
    </row>
    <row r="9868" spans="298:315" x14ac:dyDescent="0.35">
      <c r="KL9868" s="84"/>
      <c r="KP9868" s="84"/>
      <c r="KS9868" s="74"/>
      <c r="KT9868" s="74"/>
      <c r="KU9868" s="16"/>
      <c r="KV9868" s="72"/>
      <c r="KW9868" s="72"/>
      <c r="KX9868" s="16"/>
      <c r="KZ9868" s="16"/>
      <c r="LA9868" s="16"/>
      <c r="LB9868" s="74"/>
      <c r="LC9868" s="74"/>
    </row>
    <row r="9869" spans="298:315" x14ac:dyDescent="0.35">
      <c r="KL9869" s="84"/>
      <c r="KP9869" s="84"/>
      <c r="KS9869" s="74"/>
      <c r="KT9869" s="74"/>
      <c r="KU9869" s="16"/>
      <c r="KV9869" s="72"/>
      <c r="KW9869" s="72"/>
      <c r="KX9869" s="16"/>
      <c r="KZ9869" s="16"/>
      <c r="LA9869" s="16"/>
      <c r="LB9869" s="74"/>
      <c r="LC9869" s="74"/>
    </row>
    <row r="9870" spans="298:315" x14ac:dyDescent="0.35">
      <c r="KL9870" s="84"/>
      <c r="KP9870" s="84"/>
      <c r="KS9870" s="74"/>
      <c r="KT9870" s="74"/>
      <c r="KU9870" s="16"/>
      <c r="KV9870" s="72"/>
      <c r="KW9870" s="72"/>
      <c r="KX9870" s="16"/>
      <c r="KZ9870" s="16"/>
      <c r="LA9870" s="16"/>
      <c r="LB9870" s="74"/>
      <c r="LC9870" s="74"/>
    </row>
    <row r="9871" spans="298:315" x14ac:dyDescent="0.35">
      <c r="KL9871" s="84"/>
      <c r="KP9871" s="84"/>
      <c r="KS9871" s="74"/>
      <c r="KT9871" s="74"/>
      <c r="KU9871" s="16"/>
      <c r="KV9871" s="72"/>
      <c r="KW9871" s="72"/>
      <c r="KX9871" s="16"/>
      <c r="KZ9871" s="16"/>
      <c r="LA9871" s="16"/>
      <c r="LB9871" s="74"/>
      <c r="LC9871" s="74"/>
    </row>
    <row r="9872" spans="298:315" x14ac:dyDescent="0.35">
      <c r="KL9872" s="84"/>
      <c r="KP9872" s="84"/>
      <c r="KS9872" s="74"/>
      <c r="KT9872" s="74"/>
      <c r="KU9872" s="16"/>
      <c r="KV9872" s="72"/>
      <c r="KW9872" s="72"/>
      <c r="KX9872" s="16"/>
      <c r="KZ9872" s="16"/>
      <c r="LA9872" s="16"/>
      <c r="LB9872" s="74"/>
      <c r="LC9872" s="74"/>
    </row>
    <row r="9873" spans="298:315" x14ac:dyDescent="0.35">
      <c r="KL9873" s="84"/>
      <c r="KP9873" s="84"/>
      <c r="KS9873" s="74"/>
      <c r="KT9873" s="74"/>
      <c r="KU9873" s="16"/>
      <c r="KV9873" s="72"/>
      <c r="KW9873" s="72"/>
      <c r="KX9873" s="16"/>
      <c r="KZ9873" s="16"/>
      <c r="LA9873" s="16"/>
      <c r="LB9873" s="74"/>
      <c r="LC9873" s="74"/>
    </row>
    <row r="9874" spans="298:315" x14ac:dyDescent="0.35">
      <c r="KL9874" s="84"/>
      <c r="KP9874" s="84"/>
      <c r="KS9874" s="74"/>
      <c r="KT9874" s="74"/>
      <c r="KU9874" s="16"/>
      <c r="KV9874" s="72"/>
      <c r="KW9874" s="72"/>
      <c r="KX9874" s="16"/>
      <c r="KZ9874" s="16"/>
      <c r="LA9874" s="16"/>
      <c r="LB9874" s="74"/>
      <c r="LC9874" s="74"/>
    </row>
    <row r="9875" spans="298:315" x14ac:dyDescent="0.35">
      <c r="KL9875" s="84"/>
      <c r="KP9875" s="84"/>
      <c r="KS9875" s="74"/>
      <c r="KT9875" s="74"/>
      <c r="KU9875" s="16"/>
      <c r="KV9875" s="72"/>
      <c r="KW9875" s="72"/>
      <c r="KX9875" s="16"/>
      <c r="KZ9875" s="16"/>
      <c r="LA9875" s="16"/>
      <c r="LB9875" s="74"/>
      <c r="LC9875" s="74"/>
    </row>
    <row r="9876" spans="298:315" x14ac:dyDescent="0.35">
      <c r="KL9876" s="84"/>
      <c r="KP9876" s="84"/>
      <c r="KS9876" s="74"/>
      <c r="KT9876" s="74"/>
      <c r="KU9876" s="16"/>
      <c r="KV9876" s="72"/>
      <c r="KW9876" s="72"/>
      <c r="KX9876" s="16"/>
      <c r="KZ9876" s="16"/>
      <c r="LA9876" s="16"/>
      <c r="LB9876" s="74"/>
      <c r="LC9876" s="74"/>
    </row>
    <row r="9877" spans="298:315" x14ac:dyDescent="0.35">
      <c r="KL9877" s="84"/>
      <c r="KP9877" s="84"/>
      <c r="KS9877" s="74"/>
      <c r="KT9877" s="74"/>
      <c r="KU9877" s="16"/>
      <c r="KV9877" s="72"/>
      <c r="KW9877" s="72"/>
      <c r="KX9877" s="16"/>
      <c r="KZ9877" s="16"/>
      <c r="LA9877" s="16"/>
      <c r="LB9877" s="74"/>
      <c r="LC9877" s="74"/>
    </row>
    <row r="9878" spans="298:315" x14ac:dyDescent="0.35">
      <c r="KL9878" s="84"/>
      <c r="KP9878" s="84"/>
      <c r="KS9878" s="74"/>
      <c r="KT9878" s="74"/>
      <c r="KU9878" s="16"/>
      <c r="KV9878" s="72"/>
      <c r="KW9878" s="72"/>
      <c r="KX9878" s="16"/>
      <c r="KZ9878" s="16"/>
      <c r="LA9878" s="16"/>
      <c r="LB9878" s="74"/>
      <c r="LC9878" s="74"/>
    </row>
    <row r="9879" spans="298:315" x14ac:dyDescent="0.35">
      <c r="KL9879" s="84"/>
      <c r="KP9879" s="84"/>
      <c r="KS9879" s="74"/>
      <c r="KT9879" s="74"/>
      <c r="KU9879" s="16"/>
      <c r="KV9879" s="72"/>
      <c r="KW9879" s="72"/>
      <c r="KX9879" s="16"/>
      <c r="KZ9879" s="16"/>
      <c r="LA9879" s="16"/>
      <c r="LB9879" s="74"/>
      <c r="LC9879" s="74"/>
    </row>
    <row r="9880" spans="298:315" x14ac:dyDescent="0.35">
      <c r="KL9880" s="84"/>
      <c r="KP9880" s="84"/>
      <c r="KS9880" s="74"/>
      <c r="KT9880" s="74"/>
      <c r="KU9880" s="16"/>
      <c r="KV9880" s="72"/>
      <c r="KW9880" s="72"/>
      <c r="KX9880" s="16"/>
      <c r="KZ9880" s="16"/>
      <c r="LA9880" s="16"/>
      <c r="LB9880" s="74"/>
      <c r="LC9880" s="74"/>
    </row>
    <row r="9881" spans="298:315" x14ac:dyDescent="0.35">
      <c r="KL9881" s="84"/>
      <c r="KP9881" s="84"/>
      <c r="KS9881" s="74"/>
      <c r="KT9881" s="74"/>
      <c r="KU9881" s="16"/>
      <c r="KV9881" s="72"/>
      <c r="KW9881" s="72"/>
      <c r="KX9881" s="16"/>
      <c r="KZ9881" s="16"/>
      <c r="LA9881" s="16"/>
      <c r="LB9881" s="74"/>
      <c r="LC9881" s="74"/>
    </row>
    <row r="9882" spans="298:315" x14ac:dyDescent="0.35">
      <c r="KL9882" s="84"/>
      <c r="KP9882" s="84"/>
      <c r="KS9882" s="74"/>
      <c r="KT9882" s="74"/>
      <c r="KU9882" s="16"/>
      <c r="KV9882" s="72"/>
      <c r="KW9882" s="72"/>
      <c r="KX9882" s="16"/>
      <c r="KZ9882" s="16"/>
      <c r="LA9882" s="16"/>
      <c r="LB9882" s="74"/>
      <c r="LC9882" s="74"/>
    </row>
    <row r="9883" spans="298:315" x14ac:dyDescent="0.35">
      <c r="KL9883" s="84"/>
      <c r="KP9883" s="84"/>
      <c r="KS9883" s="74"/>
      <c r="KT9883" s="74"/>
      <c r="KU9883" s="16"/>
      <c r="KV9883" s="72"/>
      <c r="KW9883" s="72"/>
      <c r="KX9883" s="16"/>
      <c r="KZ9883" s="16"/>
      <c r="LA9883" s="16"/>
      <c r="LB9883" s="74"/>
      <c r="LC9883" s="74"/>
    </row>
    <row r="9884" spans="298:315" x14ac:dyDescent="0.35">
      <c r="KL9884" s="84"/>
      <c r="KP9884" s="84"/>
      <c r="KS9884" s="74"/>
      <c r="KT9884" s="74"/>
      <c r="KU9884" s="16"/>
      <c r="KV9884" s="72"/>
      <c r="KW9884" s="72"/>
      <c r="KX9884" s="16"/>
      <c r="KZ9884" s="16"/>
      <c r="LA9884" s="16"/>
      <c r="LB9884" s="74"/>
      <c r="LC9884" s="74"/>
    </row>
    <row r="9885" spans="298:315" x14ac:dyDescent="0.35">
      <c r="KL9885" s="84"/>
      <c r="KP9885" s="84"/>
      <c r="KS9885" s="74"/>
      <c r="KT9885" s="74"/>
      <c r="KU9885" s="16"/>
      <c r="KV9885" s="72"/>
      <c r="KW9885" s="72"/>
      <c r="KX9885" s="16"/>
      <c r="KZ9885" s="16"/>
      <c r="LA9885" s="16"/>
      <c r="LB9885" s="74"/>
      <c r="LC9885" s="74"/>
    </row>
    <row r="9886" spans="298:315" x14ac:dyDescent="0.35">
      <c r="KL9886" s="84"/>
      <c r="KP9886" s="84"/>
      <c r="KS9886" s="74"/>
      <c r="KT9886" s="74"/>
      <c r="KU9886" s="16"/>
      <c r="KV9886" s="72"/>
      <c r="KW9886" s="72"/>
      <c r="KX9886" s="16"/>
      <c r="KZ9886" s="16"/>
      <c r="LA9886" s="16"/>
      <c r="LB9886" s="74"/>
      <c r="LC9886" s="74"/>
    </row>
    <row r="9887" spans="298:315" x14ac:dyDescent="0.35">
      <c r="KL9887" s="84"/>
      <c r="KP9887" s="84"/>
      <c r="KS9887" s="74"/>
      <c r="KT9887" s="74"/>
      <c r="KU9887" s="16"/>
      <c r="KV9887" s="72"/>
      <c r="KW9887" s="72"/>
      <c r="KX9887" s="16"/>
      <c r="KZ9887" s="16"/>
      <c r="LA9887" s="16"/>
      <c r="LB9887" s="74"/>
      <c r="LC9887" s="74"/>
    </row>
    <row r="9888" spans="298:315" x14ac:dyDescent="0.35">
      <c r="KL9888" s="84"/>
      <c r="KP9888" s="84"/>
      <c r="KS9888" s="74"/>
      <c r="KT9888" s="74"/>
      <c r="KU9888" s="16"/>
      <c r="KV9888" s="72"/>
      <c r="KW9888" s="72"/>
      <c r="KX9888" s="16"/>
      <c r="KZ9888" s="16"/>
      <c r="LA9888" s="16"/>
      <c r="LB9888" s="74"/>
      <c r="LC9888" s="74"/>
    </row>
    <row r="9889" spans="298:315" x14ac:dyDescent="0.35">
      <c r="KL9889" s="84"/>
      <c r="KP9889" s="84"/>
      <c r="KS9889" s="74"/>
      <c r="KT9889" s="74"/>
      <c r="KU9889" s="16"/>
      <c r="KV9889" s="72"/>
      <c r="KW9889" s="72"/>
      <c r="KX9889" s="16"/>
      <c r="KZ9889" s="16"/>
      <c r="LA9889" s="16"/>
      <c r="LB9889" s="74"/>
      <c r="LC9889" s="74"/>
    </row>
    <row r="9890" spans="298:315" x14ac:dyDescent="0.35">
      <c r="KL9890" s="84"/>
      <c r="KP9890" s="84"/>
      <c r="KS9890" s="74"/>
      <c r="KT9890" s="74"/>
      <c r="KU9890" s="16"/>
      <c r="KV9890" s="72"/>
      <c r="KW9890" s="72"/>
      <c r="KX9890" s="16"/>
      <c r="KZ9890" s="16"/>
      <c r="LA9890" s="16"/>
      <c r="LB9890" s="74"/>
      <c r="LC9890" s="74"/>
    </row>
    <row r="9891" spans="298:315" x14ac:dyDescent="0.35">
      <c r="KL9891" s="84"/>
      <c r="KP9891" s="84"/>
      <c r="KS9891" s="74"/>
      <c r="KT9891" s="74"/>
      <c r="KU9891" s="16"/>
      <c r="KV9891" s="72"/>
      <c r="KW9891" s="72"/>
      <c r="KX9891" s="16"/>
      <c r="KZ9891" s="16"/>
      <c r="LA9891" s="16"/>
      <c r="LB9891" s="74"/>
      <c r="LC9891" s="74"/>
    </row>
    <row r="9892" spans="298:315" x14ac:dyDescent="0.35">
      <c r="KL9892" s="84"/>
      <c r="KP9892" s="84"/>
      <c r="KS9892" s="74"/>
      <c r="KT9892" s="74"/>
      <c r="KU9892" s="16"/>
      <c r="KV9892" s="72"/>
      <c r="KW9892" s="72"/>
      <c r="KX9892" s="16"/>
      <c r="KZ9892" s="16"/>
      <c r="LA9892" s="16"/>
      <c r="LB9892" s="74"/>
      <c r="LC9892" s="74"/>
    </row>
    <row r="9893" spans="298:315" x14ac:dyDescent="0.35">
      <c r="KL9893" s="84"/>
      <c r="KP9893" s="84"/>
      <c r="KS9893" s="74"/>
      <c r="KT9893" s="74"/>
      <c r="KU9893" s="16"/>
      <c r="KV9893" s="72"/>
      <c r="KW9893" s="72"/>
      <c r="KX9893" s="16"/>
      <c r="KZ9893" s="16"/>
      <c r="LA9893" s="16"/>
      <c r="LB9893" s="74"/>
      <c r="LC9893" s="74"/>
    </row>
    <row r="9894" spans="298:315" x14ac:dyDescent="0.35">
      <c r="KL9894" s="84"/>
      <c r="KP9894" s="84"/>
      <c r="KS9894" s="74"/>
      <c r="KT9894" s="74"/>
      <c r="KU9894" s="16"/>
      <c r="KV9894" s="72"/>
      <c r="KW9894" s="72"/>
      <c r="KX9894" s="16"/>
      <c r="KZ9894" s="16"/>
      <c r="LA9894" s="16"/>
      <c r="LB9894" s="74"/>
      <c r="LC9894" s="74"/>
    </row>
    <row r="9895" spans="298:315" x14ac:dyDescent="0.35">
      <c r="KL9895" s="84"/>
      <c r="KP9895" s="84"/>
      <c r="KS9895" s="74"/>
      <c r="KT9895" s="74"/>
      <c r="KU9895" s="16"/>
      <c r="KV9895" s="72"/>
      <c r="KW9895" s="72"/>
      <c r="KX9895" s="16"/>
      <c r="KZ9895" s="16"/>
      <c r="LA9895" s="16"/>
      <c r="LB9895" s="74"/>
      <c r="LC9895" s="74"/>
    </row>
    <row r="9896" spans="298:315" x14ac:dyDescent="0.35">
      <c r="KL9896" s="84"/>
      <c r="KP9896" s="84"/>
      <c r="KS9896" s="74"/>
      <c r="KT9896" s="74"/>
      <c r="KU9896" s="16"/>
      <c r="KV9896" s="72"/>
      <c r="KW9896" s="72"/>
      <c r="KX9896" s="16"/>
      <c r="KZ9896" s="16"/>
      <c r="LA9896" s="16"/>
      <c r="LB9896" s="74"/>
      <c r="LC9896" s="74"/>
    </row>
    <row r="9897" spans="298:315" x14ac:dyDescent="0.35">
      <c r="KL9897" s="84"/>
      <c r="KP9897" s="84"/>
      <c r="KS9897" s="74"/>
      <c r="KT9897" s="74"/>
      <c r="KU9897" s="16"/>
      <c r="KV9897" s="72"/>
      <c r="KW9897" s="72"/>
      <c r="KX9897" s="16"/>
      <c r="KZ9897" s="16"/>
      <c r="LA9897" s="16"/>
      <c r="LB9897" s="74"/>
      <c r="LC9897" s="74"/>
    </row>
    <row r="9898" spans="298:315" x14ac:dyDescent="0.35">
      <c r="KL9898" s="84"/>
      <c r="KP9898" s="84"/>
      <c r="KS9898" s="74"/>
      <c r="KT9898" s="74"/>
      <c r="KU9898" s="16"/>
      <c r="KV9898" s="72"/>
      <c r="KW9898" s="72"/>
      <c r="KX9898" s="16"/>
      <c r="KZ9898" s="16"/>
      <c r="LA9898" s="16"/>
      <c r="LB9898" s="74"/>
      <c r="LC9898" s="74"/>
    </row>
    <row r="9899" spans="298:315" x14ac:dyDescent="0.35">
      <c r="KL9899" s="84"/>
      <c r="KP9899" s="84"/>
      <c r="KS9899" s="74"/>
      <c r="KT9899" s="74"/>
      <c r="KU9899" s="16"/>
      <c r="KV9899" s="72"/>
      <c r="KW9899" s="72"/>
      <c r="KX9899" s="16"/>
      <c r="KZ9899" s="16"/>
      <c r="LA9899" s="16"/>
      <c r="LB9899" s="74"/>
      <c r="LC9899" s="74"/>
    </row>
    <row r="9900" spans="298:315" x14ac:dyDescent="0.35">
      <c r="KL9900" s="84"/>
      <c r="KP9900" s="84"/>
      <c r="KS9900" s="74"/>
      <c r="KT9900" s="74"/>
      <c r="KU9900" s="16"/>
      <c r="KV9900" s="72"/>
      <c r="KW9900" s="72"/>
      <c r="KX9900" s="16"/>
      <c r="KZ9900" s="16"/>
      <c r="LA9900" s="16"/>
      <c r="LB9900" s="74"/>
      <c r="LC9900" s="74"/>
    </row>
    <row r="9901" spans="298:315" x14ac:dyDescent="0.35">
      <c r="KL9901" s="84"/>
      <c r="KP9901" s="84"/>
      <c r="KS9901" s="74"/>
      <c r="KT9901" s="74"/>
      <c r="KU9901" s="16"/>
      <c r="KV9901" s="72"/>
      <c r="KW9901" s="72"/>
      <c r="KX9901" s="16"/>
      <c r="KZ9901" s="16"/>
      <c r="LA9901" s="16"/>
      <c r="LB9901" s="74"/>
      <c r="LC9901" s="74"/>
    </row>
    <row r="9902" spans="298:315" x14ac:dyDescent="0.35">
      <c r="KL9902" s="84"/>
      <c r="KP9902" s="84"/>
      <c r="KS9902" s="74"/>
      <c r="KT9902" s="74"/>
      <c r="KU9902" s="16"/>
      <c r="KV9902" s="72"/>
      <c r="KW9902" s="72"/>
      <c r="KX9902" s="16"/>
      <c r="KZ9902" s="16"/>
      <c r="LA9902" s="16"/>
      <c r="LB9902" s="74"/>
      <c r="LC9902" s="74"/>
    </row>
    <row r="9903" spans="298:315" x14ac:dyDescent="0.35">
      <c r="KL9903" s="84"/>
      <c r="KP9903" s="84"/>
      <c r="KS9903" s="74"/>
      <c r="KT9903" s="74"/>
      <c r="KU9903" s="16"/>
      <c r="KV9903" s="72"/>
      <c r="KW9903" s="72"/>
      <c r="KX9903" s="16"/>
      <c r="KZ9903" s="16"/>
      <c r="LA9903" s="16"/>
      <c r="LB9903" s="74"/>
      <c r="LC9903" s="74"/>
    </row>
    <row r="9904" spans="298:315" x14ac:dyDescent="0.35">
      <c r="KL9904" s="84"/>
      <c r="KP9904" s="84"/>
      <c r="KS9904" s="74"/>
      <c r="KT9904" s="74"/>
      <c r="KU9904" s="16"/>
      <c r="KV9904" s="72"/>
      <c r="KW9904" s="72"/>
      <c r="KX9904" s="16"/>
      <c r="KZ9904" s="16"/>
      <c r="LA9904" s="16"/>
      <c r="LB9904" s="74"/>
      <c r="LC9904" s="74"/>
    </row>
    <row r="9905" spans="298:315" x14ac:dyDescent="0.35">
      <c r="KL9905" s="84"/>
      <c r="KP9905" s="84"/>
      <c r="KS9905" s="74"/>
      <c r="KT9905" s="74"/>
      <c r="KU9905" s="16"/>
      <c r="KV9905" s="72"/>
      <c r="KW9905" s="72"/>
      <c r="KX9905" s="16"/>
      <c r="KZ9905" s="16"/>
      <c r="LA9905" s="16"/>
      <c r="LB9905" s="74"/>
      <c r="LC9905" s="74"/>
    </row>
    <row r="9906" spans="298:315" x14ac:dyDescent="0.35">
      <c r="KL9906" s="84"/>
      <c r="KP9906" s="84"/>
      <c r="KS9906" s="74"/>
      <c r="KT9906" s="74"/>
      <c r="KU9906" s="16"/>
      <c r="KV9906" s="72"/>
      <c r="KW9906" s="72"/>
      <c r="KX9906" s="16"/>
      <c r="KZ9906" s="16"/>
      <c r="LA9906" s="16"/>
      <c r="LB9906" s="74"/>
      <c r="LC9906" s="74"/>
    </row>
    <row r="9907" spans="298:315" x14ac:dyDescent="0.35">
      <c r="KL9907" s="84"/>
      <c r="KP9907" s="84"/>
      <c r="KS9907" s="74"/>
      <c r="KT9907" s="74"/>
      <c r="KU9907" s="16"/>
      <c r="KV9907" s="72"/>
      <c r="KW9907" s="72"/>
      <c r="KX9907" s="16"/>
      <c r="KZ9907" s="16"/>
      <c r="LA9907" s="16"/>
      <c r="LB9907" s="74"/>
      <c r="LC9907" s="74"/>
    </row>
    <row r="9908" spans="298:315" x14ac:dyDescent="0.35">
      <c r="KL9908" s="84"/>
      <c r="KP9908" s="84"/>
      <c r="KS9908" s="74"/>
      <c r="KT9908" s="74"/>
      <c r="KU9908" s="16"/>
      <c r="KV9908" s="72"/>
      <c r="KW9908" s="72"/>
      <c r="KX9908" s="16"/>
      <c r="KZ9908" s="16"/>
      <c r="LA9908" s="16"/>
      <c r="LB9908" s="74"/>
      <c r="LC9908" s="74"/>
    </row>
    <row r="9909" spans="298:315" x14ac:dyDescent="0.35">
      <c r="KL9909" s="84"/>
      <c r="KP9909" s="84"/>
      <c r="KS9909" s="74"/>
      <c r="KT9909" s="74"/>
      <c r="KU9909" s="16"/>
      <c r="KV9909" s="72"/>
      <c r="KW9909" s="72"/>
      <c r="KX9909" s="16"/>
      <c r="KZ9909" s="16"/>
      <c r="LA9909" s="16"/>
      <c r="LB9909" s="74"/>
      <c r="LC9909" s="74"/>
    </row>
    <row r="9910" spans="298:315" x14ac:dyDescent="0.35">
      <c r="KL9910" s="84"/>
      <c r="KP9910" s="84"/>
      <c r="KS9910" s="74"/>
      <c r="KT9910" s="74"/>
      <c r="KU9910" s="16"/>
      <c r="KV9910" s="72"/>
      <c r="KW9910" s="72"/>
      <c r="KX9910" s="16"/>
      <c r="KZ9910" s="16"/>
      <c r="LA9910" s="16"/>
      <c r="LB9910" s="74"/>
      <c r="LC9910" s="74"/>
    </row>
    <row r="9911" spans="298:315" x14ac:dyDescent="0.35">
      <c r="KL9911" s="84"/>
      <c r="KP9911" s="84"/>
      <c r="KS9911" s="74"/>
      <c r="KT9911" s="74"/>
      <c r="KU9911" s="16"/>
      <c r="KV9911" s="72"/>
      <c r="KW9911" s="72"/>
      <c r="KX9911" s="16"/>
      <c r="KZ9911" s="16"/>
      <c r="LA9911" s="16"/>
      <c r="LB9911" s="74"/>
      <c r="LC9911" s="74"/>
    </row>
    <row r="9912" spans="298:315" x14ac:dyDescent="0.35">
      <c r="KL9912" s="84"/>
      <c r="KP9912" s="84"/>
      <c r="KS9912" s="74"/>
      <c r="KT9912" s="74"/>
      <c r="KU9912" s="16"/>
      <c r="KV9912" s="72"/>
      <c r="KW9912" s="72"/>
      <c r="KX9912" s="16"/>
      <c r="KZ9912" s="16"/>
      <c r="LA9912" s="16"/>
      <c r="LB9912" s="74"/>
      <c r="LC9912" s="74"/>
    </row>
    <row r="9913" spans="298:315" x14ac:dyDescent="0.35">
      <c r="KL9913" s="84"/>
      <c r="KP9913" s="84"/>
      <c r="KS9913" s="74"/>
      <c r="KT9913" s="74"/>
      <c r="KU9913" s="16"/>
      <c r="KV9913" s="72"/>
      <c r="KW9913" s="72"/>
      <c r="KX9913" s="16"/>
      <c r="KZ9913" s="16"/>
      <c r="LA9913" s="16"/>
      <c r="LB9913" s="74"/>
      <c r="LC9913" s="74"/>
    </row>
    <row r="9914" spans="298:315" x14ac:dyDescent="0.35">
      <c r="KL9914" s="84"/>
      <c r="KP9914" s="84"/>
      <c r="KS9914" s="74"/>
      <c r="KT9914" s="74"/>
      <c r="KU9914" s="16"/>
      <c r="KV9914" s="72"/>
      <c r="KW9914" s="72"/>
      <c r="KX9914" s="16"/>
      <c r="KZ9914" s="16"/>
      <c r="LA9914" s="16"/>
      <c r="LB9914" s="74"/>
      <c r="LC9914" s="74"/>
    </row>
    <row r="9915" spans="298:315" x14ac:dyDescent="0.35">
      <c r="KL9915" s="84"/>
      <c r="KP9915" s="84"/>
      <c r="KS9915" s="74"/>
      <c r="KT9915" s="74"/>
      <c r="KU9915" s="16"/>
      <c r="KV9915" s="72"/>
      <c r="KW9915" s="72"/>
      <c r="KX9915" s="16"/>
      <c r="KZ9915" s="16"/>
      <c r="LA9915" s="16"/>
      <c r="LB9915" s="74"/>
      <c r="LC9915" s="74"/>
    </row>
    <row r="9916" spans="298:315" x14ac:dyDescent="0.35">
      <c r="KL9916" s="84"/>
      <c r="KP9916" s="84"/>
      <c r="KS9916" s="74"/>
      <c r="KT9916" s="74"/>
      <c r="KU9916" s="16"/>
      <c r="KV9916" s="72"/>
      <c r="KW9916" s="72"/>
      <c r="KX9916" s="16"/>
      <c r="KZ9916" s="16"/>
      <c r="LA9916" s="16"/>
      <c r="LB9916" s="74"/>
      <c r="LC9916" s="74"/>
    </row>
    <row r="9917" spans="298:315" x14ac:dyDescent="0.35">
      <c r="KL9917" s="84"/>
      <c r="KP9917" s="84"/>
      <c r="KS9917" s="74"/>
      <c r="KT9917" s="74"/>
      <c r="KU9917" s="16"/>
      <c r="KV9917" s="72"/>
      <c r="KW9917" s="72"/>
      <c r="KX9917" s="16"/>
      <c r="KZ9917" s="16"/>
      <c r="LA9917" s="16"/>
      <c r="LB9917" s="74"/>
      <c r="LC9917" s="74"/>
    </row>
    <row r="9918" spans="298:315" x14ac:dyDescent="0.35">
      <c r="KL9918" s="84"/>
      <c r="KP9918" s="84"/>
      <c r="KS9918" s="74"/>
      <c r="KT9918" s="74"/>
      <c r="KU9918" s="16"/>
      <c r="KV9918" s="72"/>
      <c r="KW9918" s="72"/>
      <c r="KX9918" s="16"/>
      <c r="KZ9918" s="16"/>
      <c r="LA9918" s="16"/>
      <c r="LB9918" s="74"/>
      <c r="LC9918" s="74"/>
    </row>
    <row r="9919" spans="298:315" x14ac:dyDescent="0.35">
      <c r="KL9919" s="84"/>
      <c r="KP9919" s="84"/>
      <c r="KS9919" s="74"/>
      <c r="KT9919" s="74"/>
      <c r="KU9919" s="16"/>
      <c r="KV9919" s="72"/>
      <c r="KW9919" s="72"/>
      <c r="KX9919" s="16"/>
      <c r="KZ9919" s="16"/>
      <c r="LA9919" s="16"/>
      <c r="LB9919" s="74"/>
      <c r="LC9919" s="74"/>
    </row>
    <row r="9920" spans="298:315" x14ac:dyDescent="0.35">
      <c r="KL9920" s="84"/>
      <c r="KP9920" s="84"/>
      <c r="KS9920" s="74"/>
      <c r="KT9920" s="74"/>
      <c r="KU9920" s="16"/>
      <c r="KV9920" s="72"/>
      <c r="KW9920" s="72"/>
      <c r="KX9920" s="16"/>
      <c r="KZ9920" s="16"/>
      <c r="LA9920" s="16"/>
      <c r="LB9920" s="74"/>
      <c r="LC9920" s="74"/>
    </row>
    <row r="9921" spans="298:315" x14ac:dyDescent="0.35">
      <c r="KL9921" s="84"/>
      <c r="KP9921" s="84"/>
      <c r="KS9921" s="74"/>
      <c r="KT9921" s="74"/>
      <c r="KU9921" s="16"/>
      <c r="KV9921" s="72"/>
      <c r="KW9921" s="72"/>
      <c r="KX9921" s="16"/>
      <c r="KZ9921" s="16"/>
      <c r="LA9921" s="16"/>
      <c r="LB9921" s="74"/>
      <c r="LC9921" s="74"/>
    </row>
    <row r="9922" spans="298:315" x14ac:dyDescent="0.35">
      <c r="KL9922" s="84"/>
      <c r="KP9922" s="84"/>
      <c r="KS9922" s="74"/>
      <c r="KT9922" s="74"/>
      <c r="KU9922" s="16"/>
      <c r="KV9922" s="72"/>
      <c r="KW9922" s="72"/>
      <c r="KX9922" s="16"/>
      <c r="KZ9922" s="16"/>
      <c r="LA9922" s="16"/>
      <c r="LB9922" s="74"/>
      <c r="LC9922" s="74"/>
    </row>
    <row r="9923" spans="298:315" x14ac:dyDescent="0.35">
      <c r="KL9923" s="84"/>
      <c r="KP9923" s="84"/>
      <c r="KS9923" s="74"/>
      <c r="KT9923" s="74"/>
      <c r="KU9923" s="16"/>
      <c r="KV9923" s="72"/>
      <c r="KW9923" s="72"/>
      <c r="KX9923" s="16"/>
      <c r="KZ9923" s="16"/>
      <c r="LA9923" s="16"/>
      <c r="LB9923" s="74"/>
      <c r="LC9923" s="74"/>
    </row>
    <row r="9924" spans="298:315" x14ac:dyDescent="0.35">
      <c r="KL9924" s="84"/>
      <c r="KP9924" s="84"/>
      <c r="KS9924" s="74"/>
      <c r="KT9924" s="74"/>
      <c r="KU9924" s="16"/>
      <c r="KV9924" s="72"/>
      <c r="KW9924" s="72"/>
      <c r="KX9924" s="16"/>
      <c r="KZ9924" s="16"/>
      <c r="LA9924" s="16"/>
      <c r="LB9924" s="74"/>
      <c r="LC9924" s="74"/>
    </row>
    <row r="9925" spans="298:315" x14ac:dyDescent="0.35">
      <c r="KL9925" s="84"/>
      <c r="KP9925" s="84"/>
      <c r="KS9925" s="74"/>
      <c r="KT9925" s="74"/>
      <c r="KU9925" s="16"/>
      <c r="KV9925" s="72"/>
      <c r="KW9925" s="72"/>
      <c r="KX9925" s="16"/>
      <c r="KZ9925" s="16"/>
      <c r="LA9925" s="16"/>
      <c r="LB9925" s="74"/>
      <c r="LC9925" s="74"/>
    </row>
    <row r="9926" spans="298:315" x14ac:dyDescent="0.35">
      <c r="KL9926" s="84"/>
      <c r="KP9926" s="84"/>
      <c r="KS9926" s="74"/>
      <c r="KT9926" s="74"/>
      <c r="KU9926" s="16"/>
      <c r="KV9926" s="72"/>
      <c r="KW9926" s="72"/>
      <c r="KX9926" s="16"/>
      <c r="KZ9926" s="16"/>
      <c r="LA9926" s="16"/>
      <c r="LB9926" s="74"/>
      <c r="LC9926" s="74"/>
    </row>
    <row r="9927" spans="298:315" x14ac:dyDescent="0.35">
      <c r="KL9927" s="84"/>
      <c r="KP9927" s="84"/>
      <c r="KS9927" s="74"/>
      <c r="KT9927" s="74"/>
      <c r="KU9927" s="16"/>
      <c r="KV9927" s="72"/>
      <c r="KW9927" s="72"/>
      <c r="KX9927" s="16"/>
      <c r="KZ9927" s="16"/>
      <c r="LA9927" s="16"/>
      <c r="LB9927" s="74"/>
      <c r="LC9927" s="74"/>
    </row>
    <row r="9928" spans="298:315" x14ac:dyDescent="0.35">
      <c r="KL9928" s="84"/>
      <c r="KP9928" s="84"/>
      <c r="KS9928" s="74"/>
      <c r="KT9928" s="74"/>
      <c r="KU9928" s="16"/>
      <c r="KV9928" s="72"/>
      <c r="KW9928" s="72"/>
      <c r="KX9928" s="16"/>
      <c r="KZ9928" s="16"/>
      <c r="LA9928" s="16"/>
      <c r="LB9928" s="74"/>
      <c r="LC9928" s="74"/>
    </row>
    <row r="9929" spans="298:315" x14ac:dyDescent="0.35">
      <c r="KL9929" s="84"/>
      <c r="KP9929" s="84"/>
      <c r="KS9929" s="74"/>
      <c r="KT9929" s="74"/>
      <c r="KU9929" s="16"/>
      <c r="KV9929" s="72"/>
      <c r="KW9929" s="72"/>
      <c r="KX9929" s="16"/>
      <c r="KZ9929" s="16"/>
      <c r="LA9929" s="16"/>
      <c r="LB9929" s="74"/>
      <c r="LC9929" s="74"/>
    </row>
    <row r="9930" spans="298:315" x14ac:dyDescent="0.35">
      <c r="KL9930" s="84"/>
      <c r="KP9930" s="84"/>
      <c r="KS9930" s="74"/>
      <c r="KT9930" s="74"/>
      <c r="KU9930" s="16"/>
      <c r="KV9930" s="72"/>
      <c r="KW9930" s="72"/>
      <c r="KX9930" s="16"/>
      <c r="KZ9930" s="16"/>
      <c r="LA9930" s="16"/>
      <c r="LB9930" s="74"/>
      <c r="LC9930" s="74"/>
    </row>
    <row r="9931" spans="298:315" x14ac:dyDescent="0.35">
      <c r="KL9931" s="84"/>
      <c r="KP9931" s="84"/>
      <c r="KS9931" s="74"/>
      <c r="KT9931" s="74"/>
      <c r="KU9931" s="16"/>
      <c r="KV9931" s="72"/>
      <c r="KW9931" s="72"/>
      <c r="KX9931" s="16"/>
      <c r="KZ9931" s="16"/>
      <c r="LA9931" s="16"/>
      <c r="LB9931" s="74"/>
      <c r="LC9931" s="74"/>
    </row>
    <row r="9932" spans="298:315" x14ac:dyDescent="0.35">
      <c r="KL9932" s="84"/>
      <c r="KP9932" s="84"/>
      <c r="KS9932" s="74"/>
      <c r="KT9932" s="74"/>
      <c r="KU9932" s="16"/>
      <c r="KV9932" s="72"/>
      <c r="KW9932" s="72"/>
      <c r="KX9932" s="16"/>
      <c r="KZ9932" s="16"/>
      <c r="LA9932" s="16"/>
      <c r="LB9932" s="74"/>
      <c r="LC9932" s="74"/>
    </row>
    <row r="9933" spans="298:315" x14ac:dyDescent="0.35">
      <c r="KL9933" s="84"/>
      <c r="KP9933" s="84"/>
      <c r="KS9933" s="74"/>
      <c r="KT9933" s="74"/>
      <c r="KU9933" s="16"/>
      <c r="KV9933" s="72"/>
      <c r="KW9933" s="72"/>
      <c r="KX9933" s="16"/>
      <c r="KZ9933" s="16"/>
      <c r="LA9933" s="16"/>
      <c r="LB9933" s="74"/>
      <c r="LC9933" s="74"/>
    </row>
    <row r="9934" spans="298:315" x14ac:dyDescent="0.35">
      <c r="KL9934" s="84"/>
      <c r="KP9934" s="84"/>
      <c r="KS9934" s="74"/>
      <c r="KT9934" s="74"/>
      <c r="KU9934" s="16"/>
      <c r="KV9934" s="72"/>
      <c r="KW9934" s="72"/>
      <c r="KX9934" s="16"/>
      <c r="KZ9934" s="16"/>
      <c r="LA9934" s="16"/>
      <c r="LB9934" s="74"/>
      <c r="LC9934" s="74"/>
    </row>
    <row r="9935" spans="298:315" x14ac:dyDescent="0.35">
      <c r="KL9935" s="84"/>
      <c r="KP9935" s="84"/>
      <c r="KS9935" s="74"/>
      <c r="KT9935" s="74"/>
      <c r="KU9935" s="16"/>
      <c r="KV9935" s="72"/>
      <c r="KW9935" s="72"/>
      <c r="KX9935" s="16"/>
      <c r="KZ9935" s="16"/>
      <c r="LA9935" s="16"/>
      <c r="LB9935" s="74"/>
      <c r="LC9935" s="74"/>
    </row>
    <row r="9936" spans="298:315" x14ac:dyDescent="0.35">
      <c r="KL9936" s="84"/>
      <c r="KP9936" s="84"/>
      <c r="KS9936" s="74"/>
      <c r="KT9936" s="74"/>
      <c r="KU9936" s="16"/>
      <c r="KV9936" s="72"/>
      <c r="KW9936" s="72"/>
      <c r="KX9936" s="16"/>
      <c r="KZ9936" s="16"/>
      <c r="LA9936" s="16"/>
      <c r="LB9936" s="74"/>
      <c r="LC9936" s="74"/>
    </row>
    <row r="9937" spans="298:315" x14ac:dyDescent="0.35">
      <c r="KL9937" s="84"/>
      <c r="KP9937" s="84"/>
      <c r="KS9937" s="74"/>
      <c r="KT9937" s="74"/>
      <c r="KU9937" s="16"/>
      <c r="KV9937" s="72"/>
      <c r="KW9937" s="72"/>
      <c r="KX9937" s="16"/>
      <c r="KZ9937" s="16"/>
      <c r="LA9937" s="16"/>
      <c r="LB9937" s="74"/>
      <c r="LC9937" s="74"/>
    </row>
    <row r="9938" spans="298:315" x14ac:dyDescent="0.35">
      <c r="KL9938" s="84"/>
      <c r="KP9938" s="84"/>
      <c r="KS9938" s="74"/>
      <c r="KT9938" s="74"/>
      <c r="KU9938" s="16"/>
      <c r="KV9938" s="72"/>
      <c r="KW9938" s="72"/>
      <c r="KX9938" s="16"/>
      <c r="KZ9938" s="16"/>
      <c r="LA9938" s="16"/>
      <c r="LB9938" s="74"/>
      <c r="LC9938" s="74"/>
    </row>
    <row r="9939" spans="298:315" x14ac:dyDescent="0.35">
      <c r="KL9939" s="84"/>
      <c r="KP9939" s="84"/>
      <c r="KS9939" s="74"/>
      <c r="KT9939" s="74"/>
      <c r="KU9939" s="16"/>
      <c r="KV9939" s="72"/>
      <c r="KW9939" s="72"/>
      <c r="KX9939" s="16"/>
      <c r="KZ9939" s="16"/>
      <c r="LA9939" s="16"/>
      <c r="LB9939" s="74"/>
      <c r="LC9939" s="74"/>
    </row>
    <row r="9940" spans="298:315" x14ac:dyDescent="0.35">
      <c r="KL9940" s="84"/>
      <c r="KP9940" s="84"/>
      <c r="KS9940" s="74"/>
      <c r="KT9940" s="74"/>
      <c r="KU9940" s="16"/>
      <c r="KV9940" s="72"/>
      <c r="KW9940" s="72"/>
      <c r="KX9940" s="16"/>
      <c r="KZ9940" s="16"/>
      <c r="LA9940" s="16"/>
      <c r="LB9940" s="74"/>
      <c r="LC9940" s="74"/>
    </row>
    <row r="9941" spans="298:315" x14ac:dyDescent="0.35">
      <c r="KL9941" s="84"/>
      <c r="KP9941" s="84"/>
      <c r="KS9941" s="74"/>
      <c r="KT9941" s="74"/>
      <c r="KU9941" s="16"/>
      <c r="KV9941" s="72"/>
      <c r="KW9941" s="72"/>
      <c r="KX9941" s="16"/>
      <c r="KZ9941" s="16"/>
      <c r="LA9941" s="16"/>
      <c r="LB9941" s="74"/>
      <c r="LC9941" s="74"/>
    </row>
    <row r="9942" spans="298:315" x14ac:dyDescent="0.35">
      <c r="KL9942" s="84"/>
      <c r="KP9942" s="84"/>
      <c r="KS9942" s="74"/>
      <c r="KT9942" s="74"/>
      <c r="KU9942" s="16"/>
      <c r="KV9942" s="72"/>
      <c r="KW9942" s="72"/>
      <c r="KX9942" s="16"/>
      <c r="KZ9942" s="16"/>
      <c r="LA9942" s="16"/>
      <c r="LB9942" s="74"/>
      <c r="LC9942" s="74"/>
    </row>
    <row r="9943" spans="298:315" x14ac:dyDescent="0.35">
      <c r="KL9943" s="84"/>
      <c r="KP9943" s="84"/>
      <c r="KS9943" s="74"/>
      <c r="KT9943" s="74"/>
      <c r="KU9943" s="16"/>
      <c r="KV9943" s="72"/>
      <c r="KW9943" s="72"/>
      <c r="KX9943" s="16"/>
      <c r="KZ9943" s="16"/>
      <c r="LA9943" s="16"/>
      <c r="LB9943" s="74"/>
      <c r="LC9943" s="74"/>
    </row>
    <row r="9944" spans="298:315" x14ac:dyDescent="0.35">
      <c r="KL9944" s="84"/>
      <c r="KP9944" s="84"/>
      <c r="KS9944" s="74"/>
      <c r="KT9944" s="74"/>
      <c r="KU9944" s="16"/>
      <c r="KV9944" s="72"/>
      <c r="KW9944" s="72"/>
      <c r="KX9944" s="16"/>
      <c r="KZ9944" s="16"/>
      <c r="LA9944" s="16"/>
      <c r="LB9944" s="74"/>
      <c r="LC9944" s="74"/>
    </row>
    <row r="9945" spans="298:315" x14ac:dyDescent="0.35">
      <c r="KL9945" s="84"/>
      <c r="KP9945" s="84"/>
      <c r="KS9945" s="74"/>
      <c r="KT9945" s="74"/>
      <c r="KU9945" s="16"/>
      <c r="KV9945" s="72"/>
      <c r="KW9945" s="72"/>
      <c r="KX9945" s="16"/>
      <c r="KZ9945" s="16"/>
      <c r="LA9945" s="16"/>
      <c r="LB9945" s="74"/>
      <c r="LC9945" s="74"/>
    </row>
    <row r="9946" spans="298:315" x14ac:dyDescent="0.35">
      <c r="KL9946" s="84"/>
      <c r="KP9946" s="84"/>
      <c r="KS9946" s="74"/>
      <c r="KT9946" s="74"/>
      <c r="KU9946" s="16"/>
      <c r="KV9946" s="72"/>
      <c r="KW9946" s="72"/>
      <c r="KX9946" s="16"/>
      <c r="KZ9946" s="16"/>
      <c r="LA9946" s="16"/>
      <c r="LB9946" s="74"/>
      <c r="LC9946" s="74"/>
    </row>
    <row r="9947" spans="298:315" x14ac:dyDescent="0.35">
      <c r="KL9947" s="84"/>
      <c r="KP9947" s="84"/>
      <c r="KS9947" s="74"/>
      <c r="KT9947" s="74"/>
      <c r="KU9947" s="16"/>
      <c r="KV9947" s="72"/>
      <c r="KW9947" s="72"/>
      <c r="KX9947" s="16"/>
      <c r="KZ9947" s="16"/>
      <c r="LA9947" s="16"/>
      <c r="LB9947" s="74"/>
      <c r="LC9947" s="74"/>
    </row>
    <row r="9948" spans="298:315" x14ac:dyDescent="0.35">
      <c r="KL9948" s="84"/>
      <c r="KP9948" s="84"/>
      <c r="KS9948" s="74"/>
      <c r="KT9948" s="74"/>
      <c r="KU9948" s="16"/>
      <c r="KV9948" s="72"/>
      <c r="KW9948" s="72"/>
      <c r="KX9948" s="16"/>
      <c r="KZ9948" s="16"/>
      <c r="LA9948" s="16"/>
      <c r="LB9948" s="74"/>
      <c r="LC9948" s="74"/>
    </row>
    <row r="9949" spans="298:315" x14ac:dyDescent="0.35">
      <c r="KL9949" s="84"/>
      <c r="KP9949" s="84"/>
      <c r="KS9949" s="74"/>
      <c r="KT9949" s="74"/>
      <c r="KU9949" s="16"/>
      <c r="KV9949" s="72"/>
      <c r="KW9949" s="72"/>
      <c r="KX9949" s="16"/>
      <c r="KZ9949" s="16"/>
      <c r="LA9949" s="16"/>
      <c r="LB9949" s="74"/>
      <c r="LC9949" s="74"/>
    </row>
    <row r="9950" spans="298:315" x14ac:dyDescent="0.35">
      <c r="KL9950" s="84"/>
      <c r="KP9950" s="84"/>
      <c r="KS9950" s="74"/>
      <c r="KT9950" s="74"/>
      <c r="KU9950" s="16"/>
      <c r="KV9950" s="72"/>
      <c r="KW9950" s="72"/>
      <c r="KX9950" s="16"/>
      <c r="KZ9950" s="16"/>
      <c r="LA9950" s="16"/>
      <c r="LB9950" s="74"/>
      <c r="LC9950" s="74"/>
    </row>
    <row r="9951" spans="298:315" x14ac:dyDescent="0.35">
      <c r="KL9951" s="84"/>
      <c r="KP9951" s="84"/>
      <c r="KS9951" s="74"/>
      <c r="KT9951" s="74"/>
      <c r="KU9951" s="16"/>
      <c r="KV9951" s="72"/>
      <c r="KW9951" s="72"/>
      <c r="KX9951" s="16"/>
      <c r="KZ9951" s="16"/>
      <c r="LA9951" s="16"/>
      <c r="LB9951" s="74"/>
      <c r="LC9951" s="74"/>
    </row>
    <row r="9952" spans="298:315" x14ac:dyDescent="0.35">
      <c r="KL9952" s="84"/>
      <c r="KP9952" s="84"/>
      <c r="KS9952" s="74"/>
      <c r="KT9952" s="74"/>
      <c r="KU9952" s="16"/>
      <c r="KV9952" s="72"/>
      <c r="KW9952" s="72"/>
      <c r="KX9952" s="16"/>
      <c r="KZ9952" s="16"/>
      <c r="LA9952" s="16"/>
      <c r="LB9952" s="74"/>
      <c r="LC9952" s="74"/>
    </row>
    <row r="9953" spans="298:315" x14ac:dyDescent="0.35">
      <c r="KL9953" s="84"/>
      <c r="KP9953" s="84"/>
      <c r="KS9953" s="74"/>
      <c r="KT9953" s="74"/>
      <c r="KU9953" s="16"/>
      <c r="KV9953" s="72"/>
      <c r="KW9953" s="72"/>
      <c r="KX9953" s="16"/>
      <c r="KZ9953" s="16"/>
      <c r="LA9953" s="16"/>
      <c r="LB9953" s="74"/>
      <c r="LC9953" s="74"/>
    </row>
    <row r="9954" spans="298:315" x14ac:dyDescent="0.35">
      <c r="KL9954" s="84"/>
      <c r="KP9954" s="84"/>
      <c r="KS9954" s="74"/>
      <c r="KT9954" s="74"/>
      <c r="KU9954" s="16"/>
      <c r="KV9954" s="72"/>
      <c r="KW9954" s="72"/>
      <c r="KX9954" s="16"/>
      <c r="KZ9954" s="16"/>
      <c r="LA9954" s="16"/>
      <c r="LB9954" s="74"/>
      <c r="LC9954" s="74"/>
    </row>
    <row r="9955" spans="298:315" x14ac:dyDescent="0.35">
      <c r="KL9955" s="84"/>
      <c r="KP9955" s="84"/>
      <c r="KS9955" s="74"/>
      <c r="KT9955" s="74"/>
      <c r="KU9955" s="16"/>
      <c r="KV9955" s="72"/>
      <c r="KW9955" s="72"/>
      <c r="KX9955" s="16"/>
      <c r="KZ9955" s="16"/>
      <c r="LA9955" s="16"/>
      <c r="LB9955" s="74"/>
      <c r="LC9955" s="74"/>
    </row>
    <row r="9956" spans="298:315" x14ac:dyDescent="0.35">
      <c r="KL9956" s="84"/>
      <c r="KP9956" s="84"/>
      <c r="KS9956" s="74"/>
      <c r="KT9956" s="74"/>
      <c r="KU9956" s="16"/>
      <c r="KV9956" s="72"/>
      <c r="KW9956" s="72"/>
      <c r="KX9956" s="16"/>
      <c r="KZ9956" s="16"/>
      <c r="LA9956" s="16"/>
      <c r="LB9956" s="74"/>
      <c r="LC9956" s="74"/>
    </row>
    <row r="9957" spans="298:315" x14ac:dyDescent="0.35">
      <c r="KL9957" s="84"/>
      <c r="KP9957" s="84"/>
      <c r="KS9957" s="74"/>
      <c r="KT9957" s="74"/>
      <c r="KU9957" s="16"/>
      <c r="KV9957" s="72"/>
      <c r="KW9957" s="72"/>
      <c r="KX9957" s="16"/>
      <c r="KZ9957" s="16"/>
      <c r="LA9957" s="16"/>
      <c r="LB9957" s="74"/>
      <c r="LC9957" s="74"/>
    </row>
    <row r="9958" spans="298:315" x14ac:dyDescent="0.35">
      <c r="KL9958" s="84"/>
      <c r="KP9958" s="84"/>
      <c r="KS9958" s="74"/>
      <c r="KT9958" s="74"/>
      <c r="KU9958" s="16"/>
      <c r="KV9958" s="72"/>
      <c r="KW9958" s="72"/>
      <c r="KX9958" s="16"/>
      <c r="KZ9958" s="16"/>
      <c r="LA9958" s="16"/>
      <c r="LB9958" s="74"/>
      <c r="LC9958" s="74"/>
    </row>
    <row r="9959" spans="298:315" x14ac:dyDescent="0.35">
      <c r="KL9959" s="84"/>
      <c r="KP9959" s="84"/>
      <c r="KS9959" s="74"/>
      <c r="KT9959" s="74"/>
      <c r="KU9959" s="16"/>
      <c r="KV9959" s="72"/>
      <c r="KW9959" s="72"/>
      <c r="KX9959" s="16"/>
      <c r="KZ9959" s="16"/>
      <c r="LA9959" s="16"/>
      <c r="LB9959" s="74"/>
      <c r="LC9959" s="74"/>
    </row>
    <row r="9960" spans="298:315" x14ac:dyDescent="0.35">
      <c r="KL9960" s="84"/>
      <c r="KP9960" s="84"/>
      <c r="KS9960" s="74"/>
      <c r="KT9960" s="74"/>
      <c r="KU9960" s="16"/>
      <c r="KV9960" s="72"/>
      <c r="KW9960" s="72"/>
      <c r="KX9960" s="16"/>
      <c r="KZ9960" s="16"/>
      <c r="LA9960" s="16"/>
      <c r="LB9960" s="74"/>
      <c r="LC9960" s="74"/>
    </row>
    <row r="9961" spans="298:315" x14ac:dyDescent="0.35">
      <c r="KL9961" s="84"/>
      <c r="KP9961" s="84"/>
      <c r="KS9961" s="74"/>
      <c r="KT9961" s="74"/>
      <c r="KU9961" s="16"/>
      <c r="KV9961" s="72"/>
      <c r="KW9961" s="72"/>
      <c r="KX9961" s="16"/>
      <c r="KZ9961" s="16"/>
      <c r="LA9961" s="16"/>
      <c r="LB9961" s="74"/>
      <c r="LC9961" s="74"/>
    </row>
    <row r="9962" spans="298:315" x14ac:dyDescent="0.35">
      <c r="KL9962" s="84"/>
      <c r="KP9962" s="84"/>
      <c r="KS9962" s="74"/>
      <c r="KT9962" s="74"/>
      <c r="KU9962" s="16"/>
      <c r="KV9962" s="72"/>
      <c r="KW9962" s="72"/>
      <c r="KX9962" s="16"/>
      <c r="KZ9962" s="16"/>
      <c r="LA9962" s="16"/>
      <c r="LB9962" s="74"/>
      <c r="LC9962" s="74"/>
    </row>
    <row r="9963" spans="298:315" x14ac:dyDescent="0.35">
      <c r="KL9963" s="84"/>
      <c r="KP9963" s="84"/>
      <c r="KS9963" s="74"/>
      <c r="KT9963" s="74"/>
      <c r="KU9963" s="16"/>
      <c r="KV9963" s="72"/>
      <c r="KW9963" s="72"/>
      <c r="KX9963" s="16"/>
      <c r="KZ9963" s="16"/>
      <c r="LA9963" s="16"/>
      <c r="LB9963" s="74"/>
      <c r="LC9963" s="74"/>
    </row>
    <row r="9964" spans="298:315" x14ac:dyDescent="0.35">
      <c r="KL9964" s="84"/>
      <c r="KP9964" s="84"/>
      <c r="KS9964" s="74"/>
      <c r="KT9964" s="74"/>
      <c r="KU9964" s="16"/>
      <c r="KV9964" s="72"/>
      <c r="KW9964" s="72"/>
      <c r="KX9964" s="16"/>
      <c r="KZ9964" s="16"/>
      <c r="LA9964" s="16"/>
      <c r="LB9964" s="74"/>
      <c r="LC9964" s="74"/>
    </row>
    <row r="9965" spans="298:315" x14ac:dyDescent="0.35">
      <c r="KL9965" s="84"/>
      <c r="KP9965" s="84"/>
      <c r="KS9965" s="74"/>
      <c r="KT9965" s="74"/>
      <c r="KU9965" s="16"/>
      <c r="KV9965" s="72"/>
      <c r="KW9965" s="72"/>
      <c r="KX9965" s="16"/>
      <c r="KZ9965" s="16"/>
      <c r="LA9965" s="16"/>
      <c r="LB9965" s="74"/>
      <c r="LC9965" s="74"/>
    </row>
    <row r="9966" spans="298:315" x14ac:dyDescent="0.35">
      <c r="KL9966" s="84"/>
      <c r="KP9966" s="84"/>
      <c r="KS9966" s="74"/>
      <c r="KT9966" s="74"/>
      <c r="KU9966" s="16"/>
      <c r="KV9966" s="72"/>
      <c r="KW9966" s="72"/>
      <c r="KX9966" s="16"/>
      <c r="KZ9966" s="16"/>
      <c r="LA9966" s="16"/>
      <c r="LB9966" s="74"/>
      <c r="LC9966" s="74"/>
    </row>
    <row r="9967" spans="298:315" x14ac:dyDescent="0.35">
      <c r="KL9967" s="84"/>
      <c r="KP9967" s="84"/>
      <c r="KS9967" s="74"/>
      <c r="KT9967" s="74"/>
      <c r="KU9967" s="16"/>
      <c r="KV9967" s="72"/>
      <c r="KW9967" s="72"/>
      <c r="KX9967" s="16"/>
      <c r="KZ9967" s="16"/>
      <c r="LA9967" s="16"/>
      <c r="LB9967" s="74"/>
      <c r="LC9967" s="74"/>
    </row>
    <row r="9968" spans="298:315" x14ac:dyDescent="0.35">
      <c r="KL9968" s="84"/>
      <c r="KP9968" s="84"/>
      <c r="KS9968" s="74"/>
      <c r="KT9968" s="74"/>
      <c r="KU9968" s="16"/>
      <c r="KV9968" s="72"/>
      <c r="KW9968" s="72"/>
      <c r="KX9968" s="16"/>
      <c r="KZ9968" s="16"/>
      <c r="LA9968" s="16"/>
      <c r="LB9968" s="74"/>
      <c r="LC9968" s="74"/>
    </row>
    <row r="9969" spans="298:315" x14ac:dyDescent="0.35">
      <c r="KL9969" s="84"/>
      <c r="KP9969" s="84"/>
      <c r="KS9969" s="74"/>
      <c r="KT9969" s="74"/>
      <c r="KU9969" s="16"/>
      <c r="KV9969" s="72"/>
      <c r="KW9969" s="72"/>
      <c r="KX9969" s="16"/>
      <c r="KZ9969" s="16"/>
      <c r="LA9969" s="16"/>
      <c r="LB9969" s="74"/>
      <c r="LC9969" s="74"/>
    </row>
    <row r="9970" spans="298:315" x14ac:dyDescent="0.35">
      <c r="KL9970" s="84"/>
      <c r="KP9970" s="84"/>
      <c r="KS9970" s="74"/>
      <c r="KT9970" s="74"/>
      <c r="KU9970" s="16"/>
      <c r="KV9970" s="72"/>
      <c r="KW9970" s="72"/>
      <c r="KX9970" s="16"/>
      <c r="KZ9970" s="16"/>
      <c r="LA9970" s="16"/>
      <c r="LB9970" s="74"/>
      <c r="LC9970" s="74"/>
    </row>
    <row r="9971" spans="298:315" x14ac:dyDescent="0.35">
      <c r="KL9971" s="84"/>
      <c r="KP9971" s="84"/>
      <c r="KS9971" s="74"/>
      <c r="KT9971" s="74"/>
      <c r="KU9971" s="16"/>
      <c r="KV9971" s="72"/>
      <c r="KW9971" s="72"/>
      <c r="KX9971" s="16"/>
      <c r="KZ9971" s="16"/>
      <c r="LA9971" s="16"/>
      <c r="LB9971" s="74"/>
      <c r="LC9971" s="74"/>
    </row>
    <row r="9972" spans="298:315" x14ac:dyDescent="0.35">
      <c r="KL9972" s="84"/>
      <c r="KP9972" s="84"/>
      <c r="KS9972" s="74"/>
      <c r="KT9972" s="74"/>
      <c r="KU9972" s="16"/>
      <c r="KV9972" s="72"/>
      <c r="KW9972" s="72"/>
      <c r="KX9972" s="16"/>
      <c r="KZ9972" s="16"/>
      <c r="LA9972" s="16"/>
      <c r="LB9972" s="74"/>
      <c r="LC9972" s="74"/>
    </row>
    <row r="9973" spans="298:315" x14ac:dyDescent="0.35">
      <c r="KL9973" s="84"/>
      <c r="KP9973" s="84"/>
      <c r="KS9973" s="74"/>
      <c r="KT9973" s="74"/>
      <c r="KU9973" s="16"/>
      <c r="KV9973" s="72"/>
      <c r="KW9973" s="72"/>
      <c r="KX9973" s="16"/>
      <c r="KZ9973" s="16"/>
      <c r="LA9973" s="16"/>
      <c r="LB9973" s="74"/>
      <c r="LC9973" s="74"/>
    </row>
    <row r="9974" spans="298:315" x14ac:dyDescent="0.35">
      <c r="KL9974" s="84"/>
      <c r="KP9974" s="84"/>
      <c r="KS9974" s="74"/>
      <c r="KT9974" s="74"/>
      <c r="KU9974" s="16"/>
      <c r="KV9974" s="72"/>
      <c r="KW9974" s="72"/>
      <c r="KX9974" s="16"/>
      <c r="KZ9974" s="16"/>
      <c r="LA9974" s="16"/>
      <c r="LB9974" s="74"/>
      <c r="LC9974" s="74"/>
    </row>
    <row r="9975" spans="298:315" x14ac:dyDescent="0.35">
      <c r="KL9975" s="84"/>
      <c r="KP9975" s="84"/>
      <c r="KS9975" s="74"/>
      <c r="KT9975" s="74"/>
      <c r="KU9975" s="16"/>
      <c r="KV9975" s="72"/>
      <c r="KW9975" s="72"/>
      <c r="KX9975" s="16"/>
      <c r="KZ9975" s="16"/>
      <c r="LA9975" s="16"/>
      <c r="LB9975" s="74"/>
      <c r="LC9975" s="74"/>
    </row>
    <row r="9976" spans="298:315" x14ac:dyDescent="0.35">
      <c r="KL9976" s="84"/>
      <c r="KP9976" s="84"/>
      <c r="KS9976" s="74"/>
      <c r="KT9976" s="74"/>
      <c r="KU9976" s="16"/>
      <c r="KV9976" s="72"/>
      <c r="KW9976" s="72"/>
      <c r="KX9976" s="16"/>
      <c r="KZ9976" s="16"/>
      <c r="LA9976" s="16"/>
      <c r="LB9976" s="74"/>
      <c r="LC9976" s="74"/>
    </row>
    <row r="9977" spans="298:315" x14ac:dyDescent="0.35">
      <c r="KL9977" s="84"/>
      <c r="KP9977" s="84"/>
      <c r="KS9977" s="74"/>
      <c r="KT9977" s="74"/>
      <c r="KU9977" s="16"/>
      <c r="KV9977" s="72"/>
      <c r="KW9977" s="72"/>
      <c r="KX9977" s="16"/>
      <c r="KZ9977" s="16"/>
      <c r="LA9977" s="16"/>
      <c r="LB9977" s="74"/>
      <c r="LC9977" s="74"/>
    </row>
    <row r="9978" spans="298:315" x14ac:dyDescent="0.35">
      <c r="KL9978" s="84"/>
      <c r="KP9978" s="84"/>
      <c r="KS9978" s="74"/>
      <c r="KT9978" s="74"/>
      <c r="KU9978" s="16"/>
      <c r="KV9978" s="72"/>
      <c r="KW9978" s="72"/>
      <c r="KX9978" s="16"/>
      <c r="KZ9978" s="16"/>
      <c r="LA9978" s="16"/>
      <c r="LB9978" s="74"/>
      <c r="LC9978" s="74"/>
    </row>
    <row r="9979" spans="298:315" x14ac:dyDescent="0.35">
      <c r="KL9979" s="84"/>
      <c r="KP9979" s="84"/>
      <c r="KS9979" s="74"/>
      <c r="KT9979" s="74"/>
      <c r="KU9979" s="16"/>
      <c r="KV9979" s="72"/>
      <c r="KW9979" s="72"/>
      <c r="KX9979" s="16"/>
      <c r="KZ9979" s="16"/>
      <c r="LA9979" s="16"/>
      <c r="LB9979" s="74"/>
      <c r="LC9979" s="74"/>
    </row>
    <row r="9980" spans="298:315" x14ac:dyDescent="0.35">
      <c r="KL9980" s="84"/>
      <c r="KP9980" s="84"/>
      <c r="KS9980" s="74"/>
      <c r="KT9980" s="74"/>
      <c r="KU9980" s="16"/>
      <c r="KV9980" s="72"/>
      <c r="KW9980" s="72"/>
      <c r="KX9980" s="16"/>
      <c r="KZ9980" s="16"/>
      <c r="LA9980" s="16"/>
      <c r="LB9980" s="74"/>
      <c r="LC9980" s="74"/>
    </row>
    <row r="9981" spans="298:315" x14ac:dyDescent="0.35">
      <c r="KL9981" s="84"/>
      <c r="KP9981" s="84"/>
      <c r="KS9981" s="74"/>
      <c r="KT9981" s="74"/>
      <c r="KU9981" s="16"/>
      <c r="KV9981" s="72"/>
      <c r="KW9981" s="72"/>
      <c r="KX9981" s="16"/>
      <c r="KZ9981" s="16"/>
      <c r="LA9981" s="16"/>
      <c r="LB9981" s="74"/>
      <c r="LC9981" s="74"/>
    </row>
    <row r="9982" spans="298:315" x14ac:dyDescent="0.35">
      <c r="KL9982" s="84"/>
      <c r="KP9982" s="84"/>
      <c r="KS9982" s="74"/>
      <c r="KT9982" s="74"/>
      <c r="KU9982" s="16"/>
      <c r="KV9982" s="72"/>
      <c r="KW9982" s="72"/>
      <c r="KX9982" s="16"/>
      <c r="KZ9982" s="16"/>
      <c r="LA9982" s="16"/>
      <c r="LB9982" s="74"/>
      <c r="LC9982" s="74"/>
    </row>
    <row r="9983" spans="298:315" x14ac:dyDescent="0.35">
      <c r="KL9983" s="84"/>
      <c r="KP9983" s="84"/>
      <c r="KS9983" s="74"/>
      <c r="KT9983" s="74"/>
      <c r="KU9983" s="16"/>
      <c r="KV9983" s="72"/>
      <c r="KW9983" s="72"/>
      <c r="KX9983" s="16"/>
      <c r="KZ9983" s="16"/>
      <c r="LA9983" s="16"/>
      <c r="LB9983" s="74"/>
      <c r="LC9983" s="74"/>
    </row>
    <row r="9984" spans="298:315" x14ac:dyDescent="0.35">
      <c r="KL9984" s="84"/>
      <c r="KP9984" s="84"/>
      <c r="KS9984" s="74"/>
      <c r="KT9984" s="74"/>
      <c r="KU9984" s="16"/>
      <c r="KV9984" s="72"/>
      <c r="KW9984" s="72"/>
      <c r="KX9984" s="16"/>
      <c r="KZ9984" s="16"/>
      <c r="LA9984" s="16"/>
      <c r="LB9984" s="74"/>
      <c r="LC9984" s="74"/>
    </row>
    <row r="9985" spans="298:315" x14ac:dyDescent="0.35">
      <c r="KL9985" s="84"/>
      <c r="KP9985" s="84"/>
      <c r="KS9985" s="74"/>
      <c r="KT9985" s="74"/>
      <c r="KU9985" s="16"/>
      <c r="KV9985" s="72"/>
      <c r="KW9985" s="72"/>
      <c r="KX9985" s="16"/>
      <c r="KZ9985" s="16"/>
      <c r="LA9985" s="16"/>
      <c r="LB9985" s="74"/>
      <c r="LC9985" s="74"/>
    </row>
    <row r="9986" spans="298:315" x14ac:dyDescent="0.35">
      <c r="KL9986" s="84"/>
      <c r="KP9986" s="84"/>
      <c r="KS9986" s="74"/>
      <c r="KT9986" s="74"/>
      <c r="KU9986" s="16"/>
      <c r="KV9986" s="72"/>
      <c r="KW9986" s="72"/>
      <c r="KX9986" s="16"/>
      <c r="KZ9986" s="16"/>
      <c r="LA9986" s="16"/>
      <c r="LB9986" s="74"/>
      <c r="LC9986" s="74"/>
    </row>
    <row r="9987" spans="298:315" x14ac:dyDescent="0.35">
      <c r="KL9987" s="84"/>
      <c r="KP9987" s="84"/>
      <c r="KS9987" s="74"/>
      <c r="KT9987" s="74"/>
      <c r="KU9987" s="16"/>
      <c r="KV9987" s="72"/>
      <c r="KW9987" s="72"/>
      <c r="KX9987" s="16"/>
      <c r="KZ9987" s="16"/>
      <c r="LA9987" s="16"/>
      <c r="LB9987" s="74"/>
      <c r="LC9987" s="74"/>
    </row>
    <row r="9988" spans="298:315" x14ac:dyDescent="0.35">
      <c r="KL9988" s="84"/>
      <c r="KP9988" s="84"/>
      <c r="KS9988" s="74"/>
      <c r="KT9988" s="74"/>
      <c r="KU9988" s="16"/>
      <c r="KV9988" s="72"/>
      <c r="KW9988" s="72"/>
      <c r="KX9988" s="16"/>
      <c r="KZ9988" s="16"/>
      <c r="LA9988" s="16"/>
      <c r="LB9988" s="74"/>
      <c r="LC9988" s="74"/>
    </row>
    <row r="9989" spans="298:315" x14ac:dyDescent="0.35">
      <c r="KL9989" s="84"/>
      <c r="KP9989" s="84"/>
      <c r="KS9989" s="74"/>
      <c r="KT9989" s="74"/>
      <c r="KU9989" s="16"/>
      <c r="KV9989" s="72"/>
      <c r="KW9989" s="72"/>
      <c r="KX9989" s="16"/>
      <c r="KZ9989" s="16"/>
      <c r="LA9989" s="16"/>
      <c r="LB9989" s="74"/>
      <c r="LC9989" s="74"/>
    </row>
    <row r="9990" spans="298:315" x14ac:dyDescent="0.35">
      <c r="KL9990" s="84"/>
      <c r="KP9990" s="84"/>
      <c r="KS9990" s="74"/>
      <c r="KT9990" s="74"/>
      <c r="KU9990" s="16"/>
      <c r="KV9990" s="72"/>
      <c r="KW9990" s="72"/>
      <c r="KX9990" s="16"/>
      <c r="KZ9990" s="16"/>
      <c r="LA9990" s="16"/>
      <c r="LB9990" s="74"/>
      <c r="LC9990" s="74"/>
    </row>
    <row r="9991" spans="298:315" x14ac:dyDescent="0.35">
      <c r="KL9991" s="84"/>
      <c r="KP9991" s="84"/>
      <c r="KS9991" s="74"/>
      <c r="KT9991" s="74"/>
      <c r="KU9991" s="16"/>
      <c r="KV9991" s="72"/>
      <c r="KW9991" s="72"/>
      <c r="KX9991" s="16"/>
      <c r="KZ9991" s="16"/>
      <c r="LA9991" s="16"/>
      <c r="LB9991" s="74"/>
      <c r="LC9991" s="74"/>
    </row>
    <row r="9992" spans="298:315" x14ac:dyDescent="0.35">
      <c r="KL9992" s="84"/>
      <c r="KP9992" s="84"/>
      <c r="KS9992" s="74"/>
      <c r="KT9992" s="74"/>
      <c r="KU9992" s="16"/>
      <c r="KV9992" s="72"/>
      <c r="KW9992" s="72"/>
      <c r="KX9992" s="16"/>
      <c r="KZ9992" s="16"/>
      <c r="LA9992" s="16"/>
      <c r="LB9992" s="74"/>
      <c r="LC9992" s="74"/>
    </row>
    <row r="9993" spans="298:315" x14ac:dyDescent="0.35">
      <c r="KL9993" s="84"/>
      <c r="KP9993" s="84"/>
      <c r="KS9993" s="74"/>
      <c r="KT9993" s="74"/>
      <c r="KU9993" s="16"/>
      <c r="KV9993" s="72"/>
      <c r="KW9993" s="72"/>
      <c r="KX9993" s="16"/>
      <c r="KZ9993" s="16"/>
      <c r="LA9993" s="16"/>
      <c r="LB9993" s="74"/>
      <c r="LC9993" s="74"/>
    </row>
    <row r="9994" spans="298:315" x14ac:dyDescent="0.35">
      <c r="KL9994" s="84"/>
      <c r="KP9994" s="84"/>
      <c r="KS9994" s="74"/>
      <c r="KT9994" s="74"/>
      <c r="KU9994" s="16"/>
      <c r="KV9994" s="72"/>
      <c r="KW9994" s="72"/>
      <c r="KX9994" s="16"/>
      <c r="KZ9994" s="16"/>
      <c r="LA9994" s="16"/>
      <c r="LB9994" s="74"/>
      <c r="LC9994" s="74"/>
    </row>
    <row r="9995" spans="298:315" x14ac:dyDescent="0.35">
      <c r="KL9995" s="84"/>
      <c r="KP9995" s="84"/>
      <c r="KS9995" s="74"/>
      <c r="KT9995" s="74"/>
      <c r="KU9995" s="16"/>
      <c r="KV9995" s="72"/>
      <c r="KW9995" s="72"/>
      <c r="KX9995" s="16"/>
      <c r="KZ9995" s="16"/>
      <c r="LA9995" s="16"/>
      <c r="LB9995" s="74"/>
      <c r="LC9995" s="74"/>
    </row>
    <row r="9996" spans="298:315" x14ac:dyDescent="0.35">
      <c r="KL9996" s="84"/>
      <c r="KP9996" s="84"/>
      <c r="KS9996" s="74"/>
      <c r="KT9996" s="74"/>
      <c r="KU9996" s="16"/>
      <c r="KV9996" s="72"/>
      <c r="KW9996" s="72"/>
      <c r="KX9996" s="16"/>
      <c r="KZ9996" s="16"/>
      <c r="LA9996" s="16"/>
      <c r="LB9996" s="74"/>
      <c r="LC9996" s="74"/>
    </row>
    <row r="9997" spans="298:315" x14ac:dyDescent="0.35">
      <c r="KL9997" s="84"/>
      <c r="KP9997" s="84"/>
      <c r="KS9997" s="74"/>
      <c r="KT9997" s="74"/>
      <c r="KU9997" s="16"/>
      <c r="KV9997" s="72"/>
      <c r="KW9997" s="72"/>
      <c r="KX9997" s="16"/>
      <c r="KZ9997" s="16"/>
      <c r="LA9997" s="16"/>
      <c r="LB9997" s="74"/>
      <c r="LC9997" s="74"/>
    </row>
    <row r="9998" spans="298:315" x14ac:dyDescent="0.35">
      <c r="KL9998" s="84"/>
      <c r="KP9998" s="84"/>
      <c r="KS9998" s="74"/>
      <c r="KT9998" s="74"/>
      <c r="KU9998" s="16"/>
      <c r="KV9998" s="72"/>
      <c r="KW9998" s="72"/>
      <c r="KX9998" s="16"/>
      <c r="KZ9998" s="16"/>
      <c r="LA9998" s="16"/>
      <c r="LB9998" s="74"/>
      <c r="LC9998" s="74"/>
    </row>
    <row r="9999" spans="298:315" x14ac:dyDescent="0.35">
      <c r="KL9999" s="84"/>
      <c r="KP9999" s="84"/>
      <c r="KS9999" s="74"/>
      <c r="KT9999" s="74"/>
      <c r="KU9999" s="16"/>
      <c r="KV9999" s="72"/>
      <c r="KW9999" s="72"/>
      <c r="KX9999" s="16"/>
      <c r="KZ9999" s="16"/>
      <c r="LA9999" s="16"/>
      <c r="LB9999" s="74"/>
      <c r="LC9999" s="74"/>
    </row>
    <row r="10000" spans="298:315" x14ac:dyDescent="0.35">
      <c r="KL10000" s="84"/>
      <c r="KP10000" s="84"/>
      <c r="KS10000" s="74"/>
      <c r="KT10000" s="74"/>
      <c r="KU10000" s="16"/>
      <c r="KV10000" s="72"/>
      <c r="KW10000" s="72"/>
      <c r="KX10000" s="16"/>
      <c r="KZ10000" s="16"/>
      <c r="LA10000" s="16"/>
      <c r="LB10000" s="74"/>
      <c r="LC10000" s="74"/>
    </row>
    <row r="10001" spans="298:315" x14ac:dyDescent="0.35">
      <c r="KL10001" s="84"/>
      <c r="KP10001" s="84"/>
      <c r="KS10001" s="74"/>
      <c r="KT10001" s="74"/>
      <c r="KU10001" s="16"/>
      <c r="KV10001" s="72"/>
      <c r="KW10001" s="72"/>
      <c r="KX10001" s="16"/>
      <c r="KZ10001" s="16"/>
      <c r="LA10001" s="16"/>
      <c r="LB10001" s="74"/>
      <c r="LC10001" s="74"/>
    </row>
    <row r="10002" spans="298:315" x14ac:dyDescent="0.35">
      <c r="KL10002" s="84"/>
      <c r="KP10002" s="84"/>
      <c r="KS10002" s="74"/>
      <c r="KT10002" s="74"/>
      <c r="KU10002" s="16"/>
      <c r="KV10002" s="72"/>
      <c r="KW10002" s="72"/>
      <c r="KX10002" s="16"/>
      <c r="KZ10002" s="16"/>
      <c r="LA10002" s="16"/>
      <c r="LB10002" s="74"/>
      <c r="LC10002" s="74"/>
    </row>
    <row r="10003" spans="298:315" x14ac:dyDescent="0.35">
      <c r="KL10003" s="84"/>
      <c r="KP10003" s="84"/>
      <c r="KS10003" s="74"/>
      <c r="KT10003" s="74"/>
      <c r="KU10003" s="16"/>
      <c r="KV10003" s="72"/>
      <c r="KW10003" s="72"/>
      <c r="KX10003" s="16"/>
      <c r="KZ10003" s="16"/>
      <c r="LA10003" s="16"/>
      <c r="LB10003" s="74"/>
      <c r="LC10003" s="74"/>
    </row>
    <row r="10004" spans="298:315" x14ac:dyDescent="0.35">
      <c r="KL10004" s="84"/>
      <c r="KP10004" s="84"/>
      <c r="KS10004" s="74"/>
      <c r="KT10004" s="74"/>
      <c r="KU10004" s="16"/>
      <c r="KV10004" s="72"/>
      <c r="KW10004" s="72"/>
      <c r="KX10004" s="16"/>
      <c r="KZ10004" s="16"/>
      <c r="LA10004" s="16"/>
      <c r="LB10004" s="74"/>
      <c r="LC10004" s="74"/>
    </row>
    <row r="10005" spans="298:315" x14ac:dyDescent="0.35">
      <c r="KL10005" s="84"/>
      <c r="KP10005" s="84"/>
      <c r="KS10005" s="74"/>
      <c r="KT10005" s="74"/>
      <c r="KU10005" s="16"/>
      <c r="KV10005" s="72"/>
      <c r="KW10005" s="72"/>
      <c r="KX10005" s="16"/>
      <c r="KZ10005" s="16"/>
      <c r="LA10005" s="16"/>
      <c r="LB10005" s="74"/>
      <c r="LC10005" s="74"/>
    </row>
    <row r="10006" spans="298:315" x14ac:dyDescent="0.35">
      <c r="KL10006" s="84"/>
      <c r="KP10006" s="84"/>
      <c r="KS10006" s="74"/>
      <c r="KT10006" s="74"/>
      <c r="KU10006" s="16"/>
      <c r="KV10006" s="72"/>
      <c r="KW10006" s="72"/>
      <c r="KX10006" s="16"/>
      <c r="KZ10006" s="16"/>
      <c r="LA10006" s="16"/>
      <c r="LB10006" s="74"/>
      <c r="LC10006" s="74"/>
    </row>
    <row r="10007" spans="298:315" x14ac:dyDescent="0.35">
      <c r="KL10007" s="84"/>
      <c r="KP10007" s="84"/>
      <c r="KS10007" s="74"/>
      <c r="KT10007" s="74"/>
      <c r="KU10007" s="16"/>
      <c r="KV10007" s="72"/>
      <c r="KW10007" s="72"/>
      <c r="KX10007" s="16"/>
      <c r="KZ10007" s="16"/>
      <c r="LA10007" s="16"/>
      <c r="LB10007" s="74"/>
      <c r="LC10007" s="74"/>
    </row>
    <row r="10008" spans="298:315" x14ac:dyDescent="0.35">
      <c r="KL10008" s="84"/>
      <c r="KP10008" s="84"/>
      <c r="KS10008" s="74"/>
      <c r="KT10008" s="74"/>
      <c r="KU10008" s="16"/>
      <c r="KV10008" s="72"/>
      <c r="KW10008" s="72"/>
      <c r="KX10008" s="16"/>
      <c r="KZ10008" s="16"/>
      <c r="LA10008" s="16"/>
      <c r="LB10008" s="74"/>
      <c r="LC10008" s="74"/>
    </row>
    <row r="10009" spans="298:315" x14ac:dyDescent="0.35">
      <c r="KL10009" s="84"/>
      <c r="KP10009" s="84"/>
      <c r="KS10009" s="74"/>
      <c r="KT10009" s="74"/>
      <c r="KU10009" s="16"/>
      <c r="KV10009" s="72"/>
      <c r="KW10009" s="72"/>
      <c r="KX10009" s="16"/>
      <c r="KZ10009" s="16"/>
      <c r="LA10009" s="16"/>
      <c r="LB10009" s="74"/>
      <c r="LC10009" s="74"/>
    </row>
    <row r="10010" spans="298:315" x14ac:dyDescent="0.35">
      <c r="KL10010" s="84"/>
      <c r="KP10010" s="84"/>
      <c r="KS10010" s="74"/>
      <c r="KT10010" s="74"/>
      <c r="KU10010" s="16"/>
      <c r="KV10010" s="72"/>
      <c r="KW10010" s="72"/>
      <c r="KX10010" s="16"/>
      <c r="KZ10010" s="16"/>
      <c r="LA10010" s="16"/>
      <c r="LB10010" s="74"/>
      <c r="LC10010" s="74"/>
    </row>
    <row r="10011" spans="298:315" x14ac:dyDescent="0.35">
      <c r="KL10011" s="84"/>
      <c r="KP10011" s="84"/>
      <c r="KS10011" s="74"/>
      <c r="KT10011" s="74"/>
      <c r="KU10011" s="16"/>
      <c r="KV10011" s="72"/>
      <c r="KW10011" s="72"/>
      <c r="KX10011" s="16"/>
      <c r="KZ10011" s="16"/>
      <c r="LA10011" s="16"/>
      <c r="LB10011" s="74"/>
      <c r="LC10011" s="74"/>
    </row>
    <row r="10012" spans="298:315" x14ac:dyDescent="0.35">
      <c r="KL10012" s="84"/>
      <c r="KP10012" s="84"/>
      <c r="KS10012" s="74"/>
      <c r="KT10012" s="74"/>
      <c r="KU10012" s="16"/>
      <c r="KV10012" s="72"/>
      <c r="KW10012" s="72"/>
      <c r="KX10012" s="16"/>
      <c r="KZ10012" s="16"/>
      <c r="LA10012" s="16"/>
      <c r="LB10012" s="74"/>
      <c r="LC10012" s="74"/>
    </row>
    <row r="10013" spans="298:315" x14ac:dyDescent="0.35">
      <c r="KL10013" s="84"/>
      <c r="KP10013" s="84"/>
      <c r="KS10013" s="74"/>
      <c r="KT10013" s="74"/>
      <c r="KU10013" s="16"/>
      <c r="KV10013" s="72"/>
      <c r="KW10013" s="72"/>
      <c r="KX10013" s="16"/>
      <c r="KZ10013" s="16"/>
      <c r="LA10013" s="16"/>
      <c r="LB10013" s="74"/>
      <c r="LC10013" s="74"/>
    </row>
    <row r="10014" spans="298:315" x14ac:dyDescent="0.35">
      <c r="KL10014" s="84"/>
      <c r="KP10014" s="84"/>
      <c r="KS10014" s="74"/>
      <c r="KT10014" s="74"/>
      <c r="KU10014" s="16"/>
      <c r="KV10014" s="72"/>
      <c r="KW10014" s="72"/>
      <c r="KX10014" s="16"/>
      <c r="KZ10014" s="16"/>
      <c r="LA10014" s="16"/>
      <c r="LB10014" s="74"/>
      <c r="LC10014" s="74"/>
    </row>
    <row r="10015" spans="298:315" x14ac:dyDescent="0.35">
      <c r="KL10015" s="84"/>
      <c r="KP10015" s="84"/>
      <c r="KS10015" s="74"/>
      <c r="KT10015" s="74"/>
      <c r="KU10015" s="16"/>
      <c r="KV10015" s="72"/>
      <c r="KW10015" s="72"/>
      <c r="KX10015" s="16"/>
      <c r="KZ10015" s="16"/>
      <c r="LA10015" s="16"/>
      <c r="LB10015" s="74"/>
      <c r="LC10015" s="74"/>
    </row>
    <row r="10016" spans="298:315" x14ac:dyDescent="0.35">
      <c r="KL10016" s="84"/>
      <c r="KP10016" s="84"/>
      <c r="KS10016" s="74"/>
      <c r="KT10016" s="74"/>
      <c r="KU10016" s="16"/>
      <c r="KV10016" s="72"/>
      <c r="KW10016" s="72"/>
      <c r="KX10016" s="16"/>
      <c r="KZ10016" s="16"/>
      <c r="LA10016" s="16"/>
      <c r="LB10016" s="74"/>
      <c r="LC10016" s="74"/>
    </row>
    <row r="10017" spans="298:315" x14ac:dyDescent="0.35">
      <c r="KL10017" s="84"/>
      <c r="KP10017" s="84"/>
      <c r="KS10017" s="74"/>
      <c r="KT10017" s="74"/>
      <c r="KU10017" s="16"/>
      <c r="KV10017" s="72"/>
      <c r="KW10017" s="72"/>
      <c r="KX10017" s="16"/>
      <c r="KZ10017" s="16"/>
      <c r="LA10017" s="16"/>
      <c r="LB10017" s="74"/>
      <c r="LC10017" s="74"/>
    </row>
    <row r="10018" spans="298:315" x14ac:dyDescent="0.35">
      <c r="KL10018" s="84"/>
      <c r="KP10018" s="84"/>
      <c r="KS10018" s="74"/>
      <c r="KT10018" s="74"/>
      <c r="KU10018" s="16"/>
      <c r="KV10018" s="72"/>
      <c r="KW10018" s="72"/>
      <c r="KX10018" s="16"/>
      <c r="KZ10018" s="16"/>
      <c r="LA10018" s="16"/>
      <c r="LB10018" s="74"/>
      <c r="LC10018" s="74"/>
    </row>
    <row r="10019" spans="298:315" x14ac:dyDescent="0.35">
      <c r="KL10019" s="84"/>
      <c r="KP10019" s="84"/>
      <c r="KS10019" s="74"/>
      <c r="KT10019" s="74"/>
      <c r="KU10019" s="16"/>
      <c r="KV10019" s="72"/>
      <c r="KW10019" s="72"/>
      <c r="KX10019" s="16"/>
      <c r="KZ10019" s="16"/>
      <c r="LA10019" s="16"/>
      <c r="LB10019" s="74"/>
      <c r="LC10019" s="74"/>
    </row>
    <row r="10020" spans="298:315" x14ac:dyDescent="0.35">
      <c r="KL10020" s="84"/>
      <c r="KP10020" s="84"/>
      <c r="KS10020" s="74"/>
      <c r="KT10020" s="74"/>
      <c r="KU10020" s="16"/>
      <c r="KV10020" s="72"/>
      <c r="KW10020" s="72"/>
      <c r="KX10020" s="16"/>
      <c r="KZ10020" s="16"/>
      <c r="LA10020" s="16"/>
      <c r="LB10020" s="74"/>
      <c r="LC10020" s="74"/>
    </row>
    <row r="10021" spans="298:315" x14ac:dyDescent="0.35">
      <c r="KL10021" s="84"/>
      <c r="KP10021" s="84"/>
      <c r="KS10021" s="74"/>
      <c r="KT10021" s="74"/>
      <c r="KU10021" s="16"/>
      <c r="KV10021" s="72"/>
      <c r="KW10021" s="72"/>
      <c r="KX10021" s="16"/>
      <c r="KZ10021" s="16"/>
      <c r="LA10021" s="16"/>
      <c r="LB10021" s="74"/>
      <c r="LC10021" s="74"/>
    </row>
    <row r="10022" spans="298:315" x14ac:dyDescent="0.35">
      <c r="KL10022" s="84"/>
      <c r="KP10022" s="84"/>
      <c r="KS10022" s="74"/>
      <c r="KT10022" s="74"/>
      <c r="KU10022" s="16"/>
      <c r="KV10022" s="72"/>
      <c r="KW10022" s="72"/>
      <c r="KX10022" s="16"/>
      <c r="KZ10022" s="16"/>
      <c r="LA10022" s="16"/>
      <c r="LB10022" s="74"/>
      <c r="LC10022" s="74"/>
    </row>
    <row r="10023" spans="298:315" x14ac:dyDescent="0.35">
      <c r="KL10023" s="84"/>
      <c r="KP10023" s="84"/>
      <c r="KS10023" s="74"/>
      <c r="KT10023" s="74"/>
      <c r="KU10023" s="16"/>
      <c r="KV10023" s="72"/>
      <c r="KW10023" s="72"/>
      <c r="KX10023" s="16"/>
      <c r="KZ10023" s="16"/>
      <c r="LA10023" s="16"/>
      <c r="LB10023" s="74"/>
      <c r="LC10023" s="74"/>
    </row>
    <row r="10024" spans="298:315" x14ac:dyDescent="0.35">
      <c r="KL10024" s="84"/>
      <c r="KP10024" s="84"/>
      <c r="KS10024" s="74"/>
      <c r="KT10024" s="74"/>
      <c r="KU10024" s="16"/>
      <c r="KV10024" s="72"/>
      <c r="KW10024" s="72"/>
      <c r="KX10024" s="16"/>
      <c r="KZ10024" s="16"/>
      <c r="LA10024" s="16"/>
      <c r="LB10024" s="74"/>
      <c r="LC10024" s="74"/>
    </row>
    <row r="10025" spans="298:315" x14ac:dyDescent="0.35">
      <c r="KL10025" s="84"/>
      <c r="KP10025" s="84"/>
      <c r="KS10025" s="74"/>
      <c r="KT10025" s="74"/>
      <c r="KU10025" s="16"/>
      <c r="KV10025" s="72"/>
      <c r="KW10025" s="72"/>
      <c r="KX10025" s="16"/>
      <c r="KZ10025" s="16"/>
      <c r="LA10025" s="16"/>
      <c r="LB10025" s="74"/>
      <c r="LC10025" s="74"/>
    </row>
    <row r="10026" spans="298:315" x14ac:dyDescent="0.35">
      <c r="KL10026" s="84"/>
      <c r="KP10026" s="84"/>
      <c r="KS10026" s="74"/>
      <c r="KT10026" s="74"/>
      <c r="KU10026" s="16"/>
      <c r="KV10026" s="72"/>
      <c r="KW10026" s="72"/>
      <c r="KX10026" s="16"/>
      <c r="KZ10026" s="16"/>
      <c r="LA10026" s="16"/>
      <c r="LB10026" s="74"/>
      <c r="LC10026" s="74"/>
    </row>
    <row r="10027" spans="298:315" x14ac:dyDescent="0.35">
      <c r="KL10027" s="84"/>
      <c r="KP10027" s="84"/>
      <c r="KS10027" s="74"/>
      <c r="KT10027" s="74"/>
      <c r="KU10027" s="16"/>
      <c r="KV10027" s="72"/>
      <c r="KW10027" s="72"/>
      <c r="KX10027" s="16"/>
      <c r="KZ10027" s="16"/>
      <c r="LA10027" s="16"/>
      <c r="LB10027" s="74"/>
      <c r="LC10027" s="74"/>
    </row>
    <row r="10028" spans="298:315" x14ac:dyDescent="0.35">
      <c r="KL10028" s="84"/>
      <c r="KP10028" s="84"/>
      <c r="KS10028" s="74"/>
      <c r="KT10028" s="74"/>
      <c r="KU10028" s="16"/>
      <c r="KV10028" s="72"/>
      <c r="KW10028" s="72"/>
      <c r="KX10028" s="16"/>
      <c r="KZ10028" s="16"/>
      <c r="LA10028" s="16"/>
      <c r="LB10028" s="74"/>
      <c r="LC10028" s="74"/>
    </row>
    <row r="10029" spans="298:315" x14ac:dyDescent="0.35">
      <c r="KL10029" s="84"/>
      <c r="KP10029" s="84"/>
      <c r="KS10029" s="74"/>
      <c r="KT10029" s="74"/>
      <c r="KU10029" s="16"/>
      <c r="KV10029" s="72"/>
      <c r="KW10029" s="72"/>
      <c r="KX10029" s="16"/>
      <c r="KZ10029" s="16"/>
      <c r="LA10029" s="16"/>
      <c r="LB10029" s="74"/>
      <c r="LC10029" s="74"/>
    </row>
    <row r="10030" spans="298:315" x14ac:dyDescent="0.35">
      <c r="KL10030" s="84"/>
      <c r="KP10030" s="84"/>
      <c r="KS10030" s="74"/>
      <c r="KT10030" s="74"/>
      <c r="KU10030" s="16"/>
      <c r="KV10030" s="72"/>
      <c r="KW10030" s="72"/>
      <c r="KX10030" s="16"/>
      <c r="KZ10030" s="16"/>
      <c r="LA10030" s="16"/>
      <c r="LB10030" s="74"/>
      <c r="LC10030" s="74"/>
    </row>
    <row r="10031" spans="298:315" x14ac:dyDescent="0.35">
      <c r="KL10031" s="84"/>
      <c r="KP10031" s="84"/>
      <c r="KS10031" s="74"/>
      <c r="KT10031" s="74"/>
      <c r="KU10031" s="16"/>
      <c r="KV10031" s="72"/>
      <c r="KW10031" s="72"/>
      <c r="KX10031" s="16"/>
      <c r="KZ10031" s="16"/>
      <c r="LA10031" s="16"/>
      <c r="LB10031" s="74"/>
      <c r="LC10031" s="74"/>
    </row>
    <row r="10032" spans="298:315" x14ac:dyDescent="0.35">
      <c r="KL10032" s="84"/>
      <c r="KP10032" s="84"/>
      <c r="KS10032" s="74"/>
      <c r="KT10032" s="74"/>
      <c r="KU10032" s="16"/>
      <c r="KV10032" s="72"/>
      <c r="KW10032" s="72"/>
      <c r="KX10032" s="16"/>
      <c r="KZ10032" s="16"/>
      <c r="LA10032" s="16"/>
      <c r="LB10032" s="74"/>
      <c r="LC10032" s="74"/>
    </row>
    <row r="10033" spans="298:315" x14ac:dyDescent="0.35">
      <c r="KL10033" s="84"/>
      <c r="KP10033" s="84"/>
      <c r="KS10033" s="74"/>
      <c r="KT10033" s="74"/>
      <c r="KU10033" s="16"/>
      <c r="KV10033" s="72"/>
      <c r="KW10033" s="72"/>
      <c r="KX10033" s="16"/>
      <c r="KZ10033" s="16"/>
      <c r="LA10033" s="16"/>
      <c r="LB10033" s="74"/>
      <c r="LC10033" s="74"/>
    </row>
    <row r="10034" spans="298:315" x14ac:dyDescent="0.35">
      <c r="KL10034" s="84"/>
      <c r="KP10034" s="84"/>
      <c r="KS10034" s="74"/>
      <c r="KT10034" s="74"/>
      <c r="KU10034" s="16"/>
      <c r="KV10034" s="72"/>
      <c r="KW10034" s="72"/>
      <c r="KX10034" s="16"/>
      <c r="KZ10034" s="16"/>
      <c r="LA10034" s="16"/>
      <c r="LB10034" s="74"/>
      <c r="LC10034" s="74"/>
    </row>
    <row r="10035" spans="298:315" x14ac:dyDescent="0.35">
      <c r="KL10035" s="84"/>
      <c r="KP10035" s="84"/>
      <c r="KS10035" s="74"/>
      <c r="KT10035" s="74"/>
      <c r="KU10035" s="16"/>
      <c r="KV10035" s="72"/>
      <c r="KW10035" s="72"/>
      <c r="KX10035" s="16"/>
      <c r="KZ10035" s="16"/>
      <c r="LA10035" s="16"/>
      <c r="LB10035" s="74"/>
      <c r="LC10035" s="74"/>
    </row>
    <row r="10036" spans="298:315" x14ac:dyDescent="0.35">
      <c r="KL10036" s="84"/>
      <c r="KP10036" s="84"/>
      <c r="KS10036" s="74"/>
      <c r="KT10036" s="74"/>
      <c r="KU10036" s="16"/>
      <c r="KV10036" s="72"/>
      <c r="KW10036" s="72"/>
      <c r="KX10036" s="16"/>
      <c r="KZ10036" s="16"/>
      <c r="LA10036" s="16"/>
      <c r="LB10036" s="74"/>
      <c r="LC10036" s="74"/>
    </row>
    <row r="10037" spans="298:315" x14ac:dyDescent="0.35">
      <c r="KL10037" s="84"/>
      <c r="KP10037" s="84"/>
      <c r="KS10037" s="74"/>
      <c r="KT10037" s="74"/>
      <c r="KU10037" s="16"/>
      <c r="KV10037" s="72"/>
      <c r="KW10037" s="72"/>
      <c r="KX10037" s="16"/>
      <c r="KZ10037" s="16"/>
      <c r="LA10037" s="16"/>
      <c r="LB10037" s="74"/>
      <c r="LC10037" s="74"/>
    </row>
    <row r="10038" spans="298:315" x14ac:dyDescent="0.35">
      <c r="KL10038" s="84"/>
      <c r="KP10038" s="84"/>
      <c r="KS10038" s="74"/>
      <c r="KT10038" s="74"/>
      <c r="KU10038" s="16"/>
      <c r="KV10038" s="72"/>
      <c r="KW10038" s="72"/>
      <c r="KX10038" s="16"/>
      <c r="KZ10038" s="16"/>
      <c r="LA10038" s="16"/>
      <c r="LB10038" s="74"/>
      <c r="LC10038" s="74"/>
    </row>
    <row r="10039" spans="298:315" x14ac:dyDescent="0.35">
      <c r="KL10039" s="84"/>
      <c r="KP10039" s="84"/>
      <c r="KS10039" s="74"/>
      <c r="KT10039" s="74"/>
      <c r="KU10039" s="16"/>
      <c r="KV10039" s="72"/>
      <c r="KW10039" s="72"/>
      <c r="KX10039" s="16"/>
      <c r="KZ10039" s="16"/>
      <c r="LA10039" s="16"/>
      <c r="LB10039" s="74"/>
      <c r="LC10039" s="74"/>
    </row>
    <row r="10040" spans="298:315" x14ac:dyDescent="0.35">
      <c r="KL10040" s="84"/>
      <c r="KP10040" s="84"/>
      <c r="KS10040" s="74"/>
      <c r="KT10040" s="74"/>
      <c r="KU10040" s="16"/>
      <c r="KV10040" s="72"/>
      <c r="KW10040" s="72"/>
      <c r="KX10040" s="16"/>
      <c r="KZ10040" s="16"/>
      <c r="LA10040" s="16"/>
      <c r="LB10040" s="74"/>
      <c r="LC10040" s="74"/>
    </row>
    <row r="10041" spans="298:315" x14ac:dyDescent="0.35">
      <c r="KL10041" s="84"/>
      <c r="KP10041" s="84"/>
      <c r="KS10041" s="74"/>
      <c r="KT10041" s="74"/>
      <c r="KU10041" s="16"/>
      <c r="KV10041" s="72"/>
      <c r="KW10041" s="72"/>
      <c r="KX10041" s="16"/>
      <c r="KZ10041" s="16"/>
      <c r="LA10041" s="16"/>
      <c r="LB10041" s="74"/>
      <c r="LC10041" s="74"/>
    </row>
    <row r="10042" spans="298:315" x14ac:dyDescent="0.35">
      <c r="KL10042" s="84"/>
      <c r="KP10042" s="84"/>
      <c r="KS10042" s="74"/>
      <c r="KT10042" s="74"/>
      <c r="KU10042" s="16"/>
      <c r="KV10042" s="72"/>
      <c r="KW10042" s="72"/>
      <c r="KX10042" s="16"/>
      <c r="KZ10042" s="16"/>
      <c r="LA10042" s="16"/>
      <c r="LB10042" s="74"/>
      <c r="LC10042" s="74"/>
    </row>
    <row r="10043" spans="298:315" x14ac:dyDescent="0.35">
      <c r="KL10043" s="84"/>
      <c r="KP10043" s="84"/>
      <c r="KS10043" s="74"/>
      <c r="KT10043" s="74"/>
      <c r="KU10043" s="16"/>
      <c r="KV10043" s="72"/>
      <c r="KW10043" s="72"/>
      <c r="KX10043" s="16"/>
      <c r="KZ10043" s="16"/>
      <c r="LA10043" s="16"/>
      <c r="LB10043" s="74"/>
      <c r="LC10043" s="74"/>
    </row>
    <row r="10044" spans="298:315" x14ac:dyDescent="0.35">
      <c r="KL10044" s="84"/>
      <c r="KP10044" s="84"/>
      <c r="KS10044" s="74"/>
      <c r="KT10044" s="74"/>
      <c r="KU10044" s="16"/>
      <c r="KV10044" s="72"/>
      <c r="KW10044" s="72"/>
      <c r="KX10044" s="16"/>
      <c r="KZ10044" s="16"/>
      <c r="LA10044" s="16"/>
      <c r="LB10044" s="74"/>
      <c r="LC10044" s="74"/>
    </row>
    <row r="10045" spans="298:315" x14ac:dyDescent="0.35">
      <c r="KL10045" s="84"/>
      <c r="KP10045" s="84"/>
      <c r="KS10045" s="74"/>
      <c r="KT10045" s="74"/>
      <c r="KU10045" s="16"/>
      <c r="KV10045" s="72"/>
      <c r="KW10045" s="72"/>
      <c r="KX10045" s="16"/>
      <c r="KZ10045" s="16"/>
      <c r="LA10045" s="16"/>
      <c r="LB10045" s="74"/>
      <c r="LC10045" s="74"/>
    </row>
    <row r="10046" spans="298:315" x14ac:dyDescent="0.35">
      <c r="KL10046" s="84"/>
      <c r="KP10046" s="84"/>
      <c r="KS10046" s="74"/>
      <c r="KT10046" s="74"/>
      <c r="KU10046" s="16"/>
      <c r="KV10046" s="72"/>
      <c r="KW10046" s="72"/>
      <c r="KX10046" s="16"/>
      <c r="KZ10046" s="16"/>
      <c r="LA10046" s="16"/>
      <c r="LB10046" s="74"/>
      <c r="LC10046" s="74"/>
    </row>
    <row r="10047" spans="298:315" x14ac:dyDescent="0.35">
      <c r="KL10047" s="84"/>
      <c r="KP10047" s="84"/>
      <c r="KS10047" s="74"/>
      <c r="KT10047" s="74"/>
      <c r="KU10047" s="16"/>
      <c r="KV10047" s="72"/>
      <c r="KW10047" s="72"/>
      <c r="KX10047" s="16"/>
      <c r="KZ10047" s="16"/>
      <c r="LA10047" s="16"/>
      <c r="LB10047" s="74"/>
      <c r="LC10047" s="74"/>
    </row>
    <row r="10048" spans="298:315" x14ac:dyDescent="0.35">
      <c r="KL10048" s="84"/>
      <c r="KP10048" s="84"/>
      <c r="KS10048" s="74"/>
      <c r="KT10048" s="74"/>
      <c r="KU10048" s="16"/>
      <c r="KV10048" s="72"/>
      <c r="KW10048" s="72"/>
      <c r="KX10048" s="16"/>
      <c r="KZ10048" s="16"/>
      <c r="LA10048" s="16"/>
      <c r="LB10048" s="74"/>
      <c r="LC10048" s="74"/>
    </row>
    <row r="10049" spans="298:315" x14ac:dyDescent="0.35">
      <c r="KL10049" s="84"/>
      <c r="KP10049" s="84"/>
      <c r="KS10049" s="74"/>
      <c r="KT10049" s="74"/>
      <c r="KU10049" s="16"/>
      <c r="KV10049" s="72"/>
      <c r="KW10049" s="72"/>
      <c r="KX10049" s="16"/>
      <c r="KZ10049" s="16"/>
      <c r="LA10049" s="16"/>
      <c r="LB10049" s="74"/>
      <c r="LC10049" s="74"/>
    </row>
    <row r="10050" spans="298:315" x14ac:dyDescent="0.35">
      <c r="KL10050" s="84"/>
      <c r="KP10050" s="84"/>
      <c r="KS10050" s="74"/>
      <c r="KT10050" s="74"/>
      <c r="KU10050" s="16"/>
      <c r="KV10050" s="72"/>
      <c r="KW10050" s="72"/>
      <c r="KX10050" s="16"/>
      <c r="KZ10050" s="16"/>
      <c r="LA10050" s="16"/>
      <c r="LB10050" s="74"/>
      <c r="LC10050" s="74"/>
    </row>
    <row r="10051" spans="298:315" x14ac:dyDescent="0.35">
      <c r="KL10051" s="84"/>
      <c r="KP10051" s="84"/>
      <c r="KS10051" s="74"/>
      <c r="KT10051" s="74"/>
      <c r="KU10051" s="16"/>
      <c r="KV10051" s="72"/>
      <c r="KW10051" s="72"/>
      <c r="KX10051" s="16"/>
      <c r="KZ10051" s="16"/>
      <c r="LA10051" s="16"/>
      <c r="LB10051" s="74"/>
      <c r="LC10051" s="74"/>
    </row>
    <row r="10052" spans="298:315" x14ac:dyDescent="0.35">
      <c r="KL10052" s="84"/>
      <c r="KP10052" s="84"/>
      <c r="KS10052" s="74"/>
      <c r="KT10052" s="74"/>
      <c r="KU10052" s="16"/>
      <c r="KV10052" s="72"/>
      <c r="KW10052" s="72"/>
      <c r="KX10052" s="16"/>
      <c r="KZ10052" s="16"/>
      <c r="LA10052" s="16"/>
      <c r="LB10052" s="74"/>
      <c r="LC10052" s="74"/>
    </row>
    <row r="10053" spans="298:315" x14ac:dyDescent="0.35">
      <c r="KL10053" s="84"/>
      <c r="KP10053" s="84"/>
      <c r="KS10053" s="74"/>
      <c r="KT10053" s="74"/>
      <c r="KU10053" s="16"/>
      <c r="KV10053" s="72"/>
      <c r="KW10053" s="72"/>
      <c r="KX10053" s="16"/>
      <c r="KZ10053" s="16"/>
      <c r="LA10053" s="16"/>
      <c r="LB10053" s="74"/>
      <c r="LC10053" s="74"/>
    </row>
    <row r="10054" spans="298:315" x14ac:dyDescent="0.35">
      <c r="KL10054" s="84"/>
      <c r="KP10054" s="84"/>
      <c r="KS10054" s="74"/>
      <c r="KT10054" s="74"/>
      <c r="KU10054" s="16"/>
      <c r="KV10054" s="72"/>
      <c r="KW10054" s="72"/>
      <c r="KX10054" s="16"/>
      <c r="KZ10054" s="16"/>
      <c r="LA10054" s="16"/>
      <c r="LB10054" s="74"/>
      <c r="LC10054" s="74"/>
    </row>
    <row r="10055" spans="298:315" x14ac:dyDescent="0.35">
      <c r="KL10055" s="84"/>
      <c r="KP10055" s="84"/>
      <c r="KS10055" s="74"/>
      <c r="KT10055" s="74"/>
      <c r="KU10055" s="16"/>
      <c r="KV10055" s="72"/>
      <c r="KW10055" s="72"/>
      <c r="KX10055" s="16"/>
      <c r="KZ10055" s="16"/>
      <c r="LA10055" s="16"/>
      <c r="LB10055" s="74"/>
      <c r="LC10055" s="74"/>
    </row>
    <row r="10056" spans="298:315" x14ac:dyDescent="0.35">
      <c r="KL10056" s="84"/>
      <c r="KP10056" s="84"/>
      <c r="KS10056" s="74"/>
      <c r="KT10056" s="74"/>
      <c r="KU10056" s="16"/>
      <c r="KV10056" s="72"/>
      <c r="KW10056" s="72"/>
      <c r="KX10056" s="16"/>
      <c r="KZ10056" s="16"/>
      <c r="LA10056" s="16"/>
      <c r="LB10056" s="74"/>
      <c r="LC10056" s="74"/>
    </row>
    <row r="10057" spans="298:315" x14ac:dyDescent="0.35">
      <c r="KL10057" s="84"/>
      <c r="KP10057" s="84"/>
      <c r="KS10057" s="74"/>
      <c r="KT10057" s="74"/>
      <c r="KU10057" s="16"/>
      <c r="KV10057" s="72"/>
      <c r="KW10057" s="72"/>
      <c r="KX10057" s="16"/>
      <c r="KZ10057" s="16"/>
      <c r="LA10057" s="16"/>
      <c r="LB10057" s="74"/>
      <c r="LC10057" s="74"/>
    </row>
    <row r="10058" spans="298:315" x14ac:dyDescent="0.35">
      <c r="KL10058" s="84"/>
      <c r="KP10058" s="84"/>
      <c r="KS10058" s="74"/>
      <c r="KT10058" s="74"/>
      <c r="KU10058" s="16"/>
      <c r="KV10058" s="72"/>
      <c r="KW10058" s="72"/>
      <c r="KX10058" s="16"/>
      <c r="KZ10058" s="16"/>
      <c r="LA10058" s="16"/>
      <c r="LB10058" s="74"/>
      <c r="LC10058" s="74"/>
    </row>
    <row r="10059" spans="298:315" x14ac:dyDescent="0.35">
      <c r="KL10059" s="84"/>
      <c r="KP10059" s="84"/>
      <c r="KS10059" s="74"/>
      <c r="KT10059" s="74"/>
      <c r="KU10059" s="16"/>
      <c r="KV10059" s="72"/>
      <c r="KW10059" s="72"/>
      <c r="KX10059" s="16"/>
      <c r="KZ10059" s="16"/>
      <c r="LA10059" s="16"/>
      <c r="LB10059" s="74"/>
      <c r="LC10059" s="74"/>
    </row>
    <row r="10060" spans="298:315" x14ac:dyDescent="0.35">
      <c r="KL10060" s="84"/>
      <c r="KP10060" s="84"/>
      <c r="KS10060" s="74"/>
      <c r="KT10060" s="74"/>
      <c r="KU10060" s="16"/>
      <c r="KV10060" s="72"/>
      <c r="KW10060" s="72"/>
      <c r="KX10060" s="16"/>
      <c r="KZ10060" s="16"/>
      <c r="LA10060" s="16"/>
      <c r="LB10060" s="74"/>
      <c r="LC10060" s="74"/>
    </row>
    <row r="10061" spans="298:315" x14ac:dyDescent="0.35">
      <c r="KL10061" s="84"/>
      <c r="KP10061" s="84"/>
      <c r="KS10061" s="74"/>
      <c r="KT10061" s="74"/>
      <c r="KU10061" s="16"/>
      <c r="KV10061" s="72"/>
      <c r="KW10061" s="72"/>
      <c r="KX10061" s="16"/>
      <c r="KZ10061" s="16"/>
      <c r="LA10061" s="16"/>
      <c r="LB10061" s="74"/>
      <c r="LC10061" s="74"/>
    </row>
    <row r="10062" spans="298:315" x14ac:dyDescent="0.35">
      <c r="KL10062" s="84"/>
      <c r="KP10062" s="84"/>
      <c r="KS10062" s="74"/>
      <c r="KT10062" s="74"/>
      <c r="KU10062" s="16"/>
      <c r="KV10062" s="72"/>
      <c r="KW10062" s="72"/>
      <c r="KX10062" s="16"/>
      <c r="KZ10062" s="16"/>
      <c r="LA10062" s="16"/>
      <c r="LB10062" s="74"/>
      <c r="LC10062" s="74"/>
    </row>
    <row r="10063" spans="298:315" x14ac:dyDescent="0.35">
      <c r="KL10063" s="84"/>
      <c r="KP10063" s="84"/>
      <c r="KS10063" s="74"/>
      <c r="KT10063" s="74"/>
      <c r="KU10063" s="16"/>
      <c r="KV10063" s="72"/>
      <c r="KW10063" s="72"/>
      <c r="KX10063" s="16"/>
      <c r="KZ10063" s="16"/>
      <c r="LA10063" s="16"/>
      <c r="LB10063" s="74"/>
      <c r="LC10063" s="74"/>
    </row>
    <row r="10064" spans="298:315" x14ac:dyDescent="0.35">
      <c r="KL10064" s="84"/>
      <c r="KP10064" s="84"/>
      <c r="KS10064" s="74"/>
      <c r="KT10064" s="74"/>
      <c r="KU10064" s="16"/>
      <c r="KV10064" s="72"/>
      <c r="KW10064" s="72"/>
      <c r="KX10064" s="16"/>
      <c r="KZ10064" s="16"/>
      <c r="LA10064" s="16"/>
      <c r="LB10064" s="74"/>
      <c r="LC10064" s="74"/>
    </row>
    <row r="10065" spans="298:315" x14ac:dyDescent="0.35">
      <c r="KL10065" s="84"/>
      <c r="KP10065" s="84"/>
      <c r="KS10065" s="74"/>
      <c r="KT10065" s="74"/>
      <c r="KU10065" s="16"/>
      <c r="KV10065" s="72"/>
      <c r="KW10065" s="72"/>
      <c r="KX10065" s="16"/>
      <c r="KZ10065" s="16"/>
      <c r="LA10065" s="16"/>
      <c r="LB10065" s="74"/>
      <c r="LC10065" s="74"/>
    </row>
    <row r="10066" spans="298:315" x14ac:dyDescent="0.35">
      <c r="KL10066" s="84"/>
      <c r="KP10066" s="84"/>
      <c r="KS10066" s="74"/>
      <c r="KT10066" s="74"/>
      <c r="KU10066" s="16"/>
      <c r="KV10066" s="72"/>
      <c r="KW10066" s="72"/>
      <c r="KX10066" s="16"/>
      <c r="KZ10066" s="16"/>
      <c r="LA10066" s="16"/>
      <c r="LB10066" s="74"/>
      <c r="LC10066" s="74"/>
    </row>
    <row r="10067" spans="298:315" x14ac:dyDescent="0.35">
      <c r="KL10067" s="84"/>
      <c r="KP10067" s="84"/>
      <c r="KS10067" s="74"/>
      <c r="KT10067" s="74"/>
      <c r="KU10067" s="16"/>
      <c r="KV10067" s="72"/>
      <c r="KW10067" s="72"/>
      <c r="KX10067" s="16"/>
      <c r="KZ10067" s="16"/>
      <c r="LA10067" s="16"/>
      <c r="LB10067" s="74"/>
      <c r="LC10067" s="74"/>
    </row>
    <row r="10068" spans="298:315" x14ac:dyDescent="0.35">
      <c r="KL10068" s="84"/>
      <c r="KP10068" s="84"/>
      <c r="KS10068" s="74"/>
      <c r="KT10068" s="74"/>
      <c r="KU10068" s="16"/>
      <c r="KV10068" s="72"/>
      <c r="KW10068" s="72"/>
      <c r="KX10068" s="16"/>
      <c r="KZ10068" s="16"/>
      <c r="LA10068" s="16"/>
      <c r="LB10068" s="74"/>
      <c r="LC10068" s="74"/>
    </row>
    <row r="10069" spans="298:315" x14ac:dyDescent="0.35">
      <c r="KL10069" s="84"/>
      <c r="KP10069" s="84"/>
      <c r="KS10069" s="74"/>
      <c r="KT10069" s="74"/>
      <c r="KU10069" s="16"/>
      <c r="KV10069" s="72"/>
      <c r="KW10069" s="72"/>
      <c r="KX10069" s="16"/>
      <c r="KZ10069" s="16"/>
      <c r="LA10069" s="16"/>
      <c r="LB10069" s="74"/>
      <c r="LC10069" s="74"/>
    </row>
    <row r="10070" spans="298:315" x14ac:dyDescent="0.35">
      <c r="KL10070" s="84"/>
      <c r="KP10070" s="84"/>
      <c r="KS10070" s="74"/>
      <c r="KT10070" s="74"/>
      <c r="KU10070" s="16"/>
      <c r="KV10070" s="72"/>
      <c r="KW10070" s="72"/>
      <c r="KX10070" s="16"/>
      <c r="KZ10070" s="16"/>
      <c r="LA10070" s="16"/>
      <c r="LB10070" s="74"/>
      <c r="LC10070" s="74"/>
    </row>
    <row r="10071" spans="298:315" x14ac:dyDescent="0.35">
      <c r="KL10071" s="84"/>
      <c r="KP10071" s="84"/>
      <c r="KS10071" s="74"/>
      <c r="KT10071" s="74"/>
      <c r="KU10071" s="16"/>
      <c r="KV10071" s="72"/>
      <c r="KW10071" s="72"/>
      <c r="KX10071" s="16"/>
      <c r="KZ10071" s="16"/>
      <c r="LA10071" s="16"/>
      <c r="LB10071" s="74"/>
      <c r="LC10071" s="74"/>
    </row>
    <row r="10072" spans="298:315" x14ac:dyDescent="0.35">
      <c r="KL10072" s="84"/>
      <c r="KP10072" s="84"/>
      <c r="KS10072" s="74"/>
      <c r="KT10072" s="74"/>
      <c r="KU10072" s="16"/>
      <c r="KV10072" s="72"/>
      <c r="KW10072" s="72"/>
      <c r="KX10072" s="16"/>
      <c r="KZ10072" s="16"/>
      <c r="LA10072" s="16"/>
      <c r="LB10072" s="74"/>
      <c r="LC10072" s="74"/>
    </row>
    <row r="10073" spans="298:315" x14ac:dyDescent="0.35">
      <c r="KL10073" s="84"/>
      <c r="KP10073" s="84"/>
      <c r="KS10073" s="74"/>
      <c r="KT10073" s="74"/>
      <c r="KU10073" s="16"/>
      <c r="KV10073" s="72"/>
      <c r="KW10073" s="72"/>
      <c r="KX10073" s="16"/>
      <c r="KZ10073" s="16"/>
      <c r="LA10073" s="16"/>
      <c r="LB10073" s="74"/>
      <c r="LC10073" s="74"/>
    </row>
    <row r="10074" spans="298:315" x14ac:dyDescent="0.35">
      <c r="KL10074" s="84"/>
      <c r="KP10074" s="84"/>
      <c r="KS10074" s="74"/>
      <c r="KT10074" s="74"/>
      <c r="KU10074" s="16"/>
      <c r="KV10074" s="72"/>
      <c r="KW10074" s="72"/>
      <c r="KX10074" s="16"/>
      <c r="KZ10074" s="16"/>
      <c r="LA10074" s="16"/>
      <c r="LB10074" s="74"/>
      <c r="LC10074" s="74"/>
    </row>
    <row r="10075" spans="298:315" x14ac:dyDescent="0.35">
      <c r="KL10075" s="84"/>
      <c r="KP10075" s="84"/>
      <c r="KS10075" s="74"/>
      <c r="KT10075" s="74"/>
      <c r="KU10075" s="16"/>
      <c r="KV10075" s="72"/>
      <c r="KW10075" s="72"/>
      <c r="KX10075" s="16"/>
      <c r="KZ10075" s="16"/>
      <c r="LA10075" s="16"/>
      <c r="LB10075" s="74"/>
      <c r="LC10075" s="74"/>
    </row>
    <row r="10076" spans="298:315" x14ac:dyDescent="0.35">
      <c r="KL10076" s="84"/>
      <c r="KP10076" s="84"/>
      <c r="KS10076" s="74"/>
      <c r="KT10076" s="74"/>
      <c r="KU10076" s="16"/>
      <c r="KV10076" s="72"/>
      <c r="KW10076" s="72"/>
      <c r="KX10076" s="16"/>
      <c r="KZ10076" s="16"/>
      <c r="LA10076" s="16"/>
      <c r="LB10076" s="74"/>
      <c r="LC10076" s="74"/>
    </row>
    <row r="10077" spans="298:315" x14ac:dyDescent="0.35">
      <c r="KL10077" s="84"/>
      <c r="KP10077" s="84"/>
      <c r="KS10077" s="74"/>
      <c r="KT10077" s="74"/>
      <c r="KU10077" s="16"/>
      <c r="KV10077" s="72"/>
      <c r="KW10077" s="72"/>
      <c r="KX10077" s="16"/>
      <c r="KZ10077" s="16"/>
      <c r="LA10077" s="16"/>
      <c r="LB10077" s="74"/>
      <c r="LC10077" s="74"/>
    </row>
    <row r="10078" spans="298:315" x14ac:dyDescent="0.35">
      <c r="KL10078" s="84"/>
      <c r="KP10078" s="84"/>
      <c r="KS10078" s="74"/>
      <c r="KT10078" s="74"/>
      <c r="KU10078" s="16"/>
      <c r="KV10078" s="72"/>
      <c r="KW10078" s="72"/>
      <c r="KX10078" s="16"/>
      <c r="KZ10078" s="16"/>
      <c r="LA10078" s="16"/>
      <c r="LB10078" s="74"/>
      <c r="LC10078" s="74"/>
    </row>
    <row r="10079" spans="298:315" x14ac:dyDescent="0.35">
      <c r="KL10079" s="84"/>
      <c r="KP10079" s="84"/>
      <c r="KS10079" s="74"/>
      <c r="KT10079" s="74"/>
      <c r="KU10079" s="16"/>
      <c r="KV10079" s="72"/>
      <c r="KW10079" s="72"/>
      <c r="KX10079" s="16"/>
      <c r="KZ10079" s="16"/>
      <c r="LA10079" s="16"/>
      <c r="LB10079" s="74"/>
      <c r="LC10079" s="74"/>
    </row>
    <row r="10080" spans="298:315" x14ac:dyDescent="0.35">
      <c r="KL10080" s="84"/>
      <c r="KP10080" s="84"/>
      <c r="KS10080" s="74"/>
      <c r="KT10080" s="74"/>
      <c r="KU10080" s="16"/>
      <c r="KV10080" s="72"/>
      <c r="KW10080" s="72"/>
      <c r="KX10080" s="16"/>
      <c r="KZ10080" s="16"/>
      <c r="LA10080" s="16"/>
      <c r="LB10080" s="74"/>
      <c r="LC10080" s="74"/>
    </row>
    <row r="10081" spans="298:315" x14ac:dyDescent="0.35">
      <c r="KL10081" s="84"/>
      <c r="KP10081" s="84"/>
      <c r="KS10081" s="74"/>
      <c r="KT10081" s="74"/>
      <c r="KU10081" s="16"/>
      <c r="KV10081" s="72"/>
      <c r="KW10081" s="72"/>
      <c r="KX10081" s="16"/>
      <c r="KZ10081" s="16"/>
      <c r="LA10081" s="16"/>
      <c r="LB10081" s="74"/>
      <c r="LC10081" s="74"/>
    </row>
    <row r="10082" spans="298:315" x14ac:dyDescent="0.35">
      <c r="KL10082" s="84"/>
      <c r="KP10082" s="84"/>
      <c r="KS10082" s="74"/>
      <c r="KT10082" s="74"/>
      <c r="KU10082" s="16"/>
      <c r="KV10082" s="72"/>
      <c r="KW10082" s="72"/>
      <c r="KX10082" s="16"/>
      <c r="KZ10082" s="16"/>
      <c r="LA10082" s="16"/>
      <c r="LB10082" s="74"/>
      <c r="LC10082" s="74"/>
    </row>
    <row r="10083" spans="298:315" x14ac:dyDescent="0.35">
      <c r="KL10083" s="84"/>
      <c r="KP10083" s="84"/>
      <c r="KS10083" s="74"/>
      <c r="KT10083" s="74"/>
      <c r="KU10083" s="16"/>
      <c r="KV10083" s="72"/>
      <c r="KW10083" s="72"/>
      <c r="KX10083" s="16"/>
      <c r="KZ10083" s="16"/>
      <c r="LA10083" s="16"/>
      <c r="LB10083" s="74"/>
      <c r="LC10083" s="74"/>
    </row>
    <row r="10084" spans="298:315" x14ac:dyDescent="0.35">
      <c r="KL10084" s="84"/>
      <c r="KP10084" s="84"/>
      <c r="KS10084" s="74"/>
      <c r="KT10084" s="74"/>
      <c r="KU10084" s="16"/>
      <c r="KV10084" s="72"/>
      <c r="KW10084" s="72"/>
      <c r="KX10084" s="16"/>
      <c r="KZ10084" s="16"/>
      <c r="LA10084" s="16"/>
      <c r="LB10084" s="74"/>
      <c r="LC10084" s="74"/>
    </row>
    <row r="10085" spans="298:315" x14ac:dyDescent="0.35">
      <c r="KL10085" s="84"/>
      <c r="KP10085" s="84"/>
      <c r="KS10085" s="74"/>
      <c r="KT10085" s="74"/>
      <c r="KU10085" s="16"/>
      <c r="KV10085" s="72"/>
      <c r="KW10085" s="72"/>
      <c r="KX10085" s="16"/>
      <c r="KZ10085" s="16"/>
      <c r="LA10085" s="16"/>
      <c r="LB10085" s="74"/>
      <c r="LC10085" s="74"/>
    </row>
    <row r="10086" spans="298:315" x14ac:dyDescent="0.35">
      <c r="KL10086" s="84"/>
      <c r="KP10086" s="84"/>
      <c r="KS10086" s="74"/>
      <c r="KT10086" s="74"/>
      <c r="KU10086" s="16"/>
      <c r="KV10086" s="72"/>
      <c r="KW10086" s="72"/>
      <c r="KX10086" s="16"/>
      <c r="KZ10086" s="16"/>
      <c r="LA10086" s="16"/>
      <c r="LB10086" s="74"/>
      <c r="LC10086" s="74"/>
    </row>
    <row r="10087" spans="298:315" x14ac:dyDescent="0.35">
      <c r="KL10087" s="84"/>
      <c r="KP10087" s="84"/>
      <c r="KS10087" s="74"/>
      <c r="KT10087" s="74"/>
      <c r="KU10087" s="16"/>
      <c r="KV10087" s="72"/>
      <c r="KW10087" s="72"/>
      <c r="KX10087" s="16"/>
      <c r="KZ10087" s="16"/>
      <c r="LA10087" s="16"/>
      <c r="LB10087" s="74"/>
      <c r="LC10087" s="74"/>
    </row>
    <row r="10088" spans="298:315" x14ac:dyDescent="0.35">
      <c r="KL10088" s="84"/>
      <c r="KP10088" s="84"/>
      <c r="KS10088" s="74"/>
      <c r="KT10088" s="74"/>
      <c r="KU10088" s="16"/>
      <c r="KV10088" s="72"/>
      <c r="KW10088" s="72"/>
      <c r="KX10088" s="16"/>
      <c r="KZ10088" s="16"/>
      <c r="LA10088" s="16"/>
      <c r="LB10088" s="74"/>
      <c r="LC10088" s="74"/>
    </row>
    <row r="10089" spans="298:315" x14ac:dyDescent="0.35">
      <c r="KL10089" s="84"/>
      <c r="KP10089" s="84"/>
      <c r="KS10089" s="74"/>
      <c r="KT10089" s="74"/>
      <c r="KU10089" s="16"/>
      <c r="KV10089" s="72"/>
      <c r="KW10089" s="72"/>
      <c r="KX10089" s="16"/>
      <c r="KZ10089" s="16"/>
      <c r="LA10089" s="16"/>
      <c r="LB10089" s="74"/>
      <c r="LC10089" s="74"/>
    </row>
    <row r="10090" spans="298:315" x14ac:dyDescent="0.35">
      <c r="KL10090" s="84"/>
      <c r="KP10090" s="84"/>
      <c r="KS10090" s="74"/>
      <c r="KT10090" s="74"/>
      <c r="KU10090" s="16"/>
      <c r="KV10090" s="72"/>
      <c r="KW10090" s="72"/>
      <c r="KX10090" s="16"/>
      <c r="KZ10090" s="16"/>
      <c r="LA10090" s="16"/>
      <c r="LB10090" s="74"/>
      <c r="LC10090" s="74"/>
    </row>
    <row r="10091" spans="298:315" x14ac:dyDescent="0.35">
      <c r="KL10091" s="84"/>
      <c r="KP10091" s="84"/>
      <c r="KS10091" s="74"/>
      <c r="KT10091" s="74"/>
      <c r="KU10091" s="16"/>
      <c r="KV10091" s="72"/>
      <c r="KW10091" s="72"/>
      <c r="KX10091" s="16"/>
      <c r="KZ10091" s="16"/>
      <c r="LA10091" s="16"/>
      <c r="LB10091" s="74"/>
      <c r="LC10091" s="74"/>
    </row>
    <row r="10092" spans="298:315" x14ac:dyDescent="0.35">
      <c r="KL10092" s="84"/>
      <c r="KP10092" s="84"/>
      <c r="KS10092" s="74"/>
      <c r="KT10092" s="74"/>
      <c r="KU10092" s="16"/>
      <c r="KV10092" s="72"/>
      <c r="KW10092" s="72"/>
      <c r="KX10092" s="16"/>
      <c r="KZ10092" s="16"/>
      <c r="LA10092" s="16"/>
      <c r="LB10092" s="74"/>
      <c r="LC10092" s="74"/>
    </row>
    <row r="10093" spans="298:315" x14ac:dyDescent="0.35">
      <c r="KL10093" s="84"/>
      <c r="KP10093" s="84"/>
      <c r="KS10093" s="74"/>
      <c r="KT10093" s="74"/>
      <c r="KU10093" s="16"/>
      <c r="KV10093" s="72"/>
      <c r="KW10093" s="72"/>
      <c r="KX10093" s="16"/>
      <c r="KZ10093" s="16"/>
      <c r="LA10093" s="16"/>
      <c r="LB10093" s="74"/>
      <c r="LC10093" s="74"/>
    </row>
    <row r="10094" spans="298:315" x14ac:dyDescent="0.35">
      <c r="KL10094" s="84"/>
      <c r="KP10094" s="84"/>
      <c r="KS10094" s="74"/>
      <c r="KT10094" s="74"/>
      <c r="KU10094" s="16"/>
      <c r="KV10094" s="72"/>
      <c r="KW10094" s="72"/>
      <c r="KX10094" s="16"/>
      <c r="KZ10094" s="16"/>
      <c r="LA10094" s="16"/>
      <c r="LB10094" s="74"/>
      <c r="LC10094" s="74"/>
    </row>
    <row r="10095" spans="298:315" x14ac:dyDescent="0.35">
      <c r="KL10095" s="84"/>
      <c r="KP10095" s="84"/>
      <c r="KS10095" s="74"/>
      <c r="KT10095" s="74"/>
      <c r="KU10095" s="16"/>
      <c r="KV10095" s="72"/>
      <c r="KW10095" s="72"/>
      <c r="KX10095" s="16"/>
      <c r="KZ10095" s="16"/>
      <c r="LA10095" s="16"/>
      <c r="LB10095" s="74"/>
      <c r="LC10095" s="74"/>
    </row>
    <row r="10096" spans="298:315" x14ac:dyDescent="0.35">
      <c r="KL10096" s="84"/>
      <c r="KP10096" s="84"/>
      <c r="KS10096" s="74"/>
      <c r="KT10096" s="74"/>
      <c r="KU10096" s="16"/>
      <c r="KV10096" s="72"/>
      <c r="KW10096" s="72"/>
      <c r="KX10096" s="16"/>
      <c r="KZ10096" s="16"/>
      <c r="LA10096" s="16"/>
      <c r="LB10096" s="74"/>
      <c r="LC10096" s="74"/>
    </row>
    <row r="10097" spans="298:315" x14ac:dyDescent="0.35">
      <c r="KL10097" s="84"/>
      <c r="KP10097" s="84"/>
      <c r="KS10097" s="74"/>
      <c r="KT10097" s="74"/>
      <c r="KU10097" s="16"/>
      <c r="KV10097" s="72"/>
      <c r="KW10097" s="72"/>
      <c r="KX10097" s="16"/>
      <c r="KZ10097" s="16"/>
      <c r="LA10097" s="16"/>
      <c r="LB10097" s="74"/>
      <c r="LC10097" s="74"/>
    </row>
    <row r="10098" spans="298:315" x14ac:dyDescent="0.35">
      <c r="KL10098" s="84"/>
      <c r="KP10098" s="84"/>
      <c r="KS10098" s="74"/>
      <c r="KT10098" s="74"/>
      <c r="KU10098" s="16"/>
      <c r="KV10098" s="72"/>
      <c r="KW10098" s="72"/>
      <c r="KX10098" s="16"/>
      <c r="KZ10098" s="16"/>
      <c r="LA10098" s="16"/>
      <c r="LB10098" s="74"/>
      <c r="LC10098" s="74"/>
    </row>
    <row r="10099" spans="298:315" x14ac:dyDescent="0.35">
      <c r="KL10099" s="84"/>
      <c r="KP10099" s="84"/>
      <c r="KS10099" s="74"/>
      <c r="KT10099" s="74"/>
      <c r="KU10099" s="16"/>
      <c r="KV10099" s="72"/>
      <c r="KW10099" s="72"/>
      <c r="KX10099" s="16"/>
      <c r="KZ10099" s="16"/>
      <c r="LA10099" s="16"/>
      <c r="LB10099" s="74"/>
      <c r="LC10099" s="74"/>
    </row>
    <row r="10100" spans="298:315" x14ac:dyDescent="0.35">
      <c r="KL10100" s="84"/>
      <c r="KP10100" s="84"/>
      <c r="KS10100" s="74"/>
      <c r="KT10100" s="74"/>
      <c r="KU10100" s="16"/>
      <c r="KV10100" s="72"/>
      <c r="KW10100" s="72"/>
      <c r="KX10100" s="16"/>
      <c r="KZ10100" s="16"/>
      <c r="LA10100" s="16"/>
      <c r="LB10100" s="74"/>
      <c r="LC10100" s="74"/>
    </row>
    <row r="10101" spans="298:315" x14ac:dyDescent="0.35">
      <c r="KL10101" s="84"/>
      <c r="KP10101" s="84"/>
      <c r="KS10101" s="74"/>
      <c r="KT10101" s="74"/>
      <c r="KU10101" s="16"/>
      <c r="KV10101" s="72"/>
      <c r="KW10101" s="72"/>
      <c r="KX10101" s="16"/>
      <c r="KZ10101" s="16"/>
      <c r="LA10101" s="16"/>
      <c r="LB10101" s="74"/>
      <c r="LC10101" s="74"/>
    </row>
    <row r="10102" spans="298:315" x14ac:dyDescent="0.35">
      <c r="KL10102" s="84"/>
      <c r="KP10102" s="84"/>
      <c r="KS10102" s="74"/>
      <c r="KT10102" s="74"/>
      <c r="KU10102" s="16"/>
      <c r="KV10102" s="72"/>
      <c r="KW10102" s="72"/>
      <c r="KX10102" s="16"/>
      <c r="KZ10102" s="16"/>
      <c r="LA10102" s="16"/>
      <c r="LB10102" s="74"/>
      <c r="LC10102" s="74"/>
    </row>
    <row r="10103" spans="298:315" x14ac:dyDescent="0.35">
      <c r="KL10103" s="84"/>
      <c r="KP10103" s="84"/>
      <c r="KS10103" s="74"/>
      <c r="KT10103" s="74"/>
      <c r="KU10103" s="16"/>
      <c r="KV10103" s="72"/>
      <c r="KW10103" s="72"/>
      <c r="KX10103" s="16"/>
      <c r="KZ10103" s="16"/>
      <c r="LA10103" s="16"/>
      <c r="LB10103" s="74"/>
      <c r="LC10103" s="74"/>
    </row>
    <row r="10104" spans="298:315" x14ac:dyDescent="0.35">
      <c r="KL10104" s="84"/>
      <c r="KP10104" s="84"/>
      <c r="KS10104" s="74"/>
      <c r="KT10104" s="74"/>
      <c r="KU10104" s="16"/>
      <c r="KV10104" s="72"/>
      <c r="KW10104" s="72"/>
      <c r="KX10104" s="16"/>
      <c r="KZ10104" s="16"/>
      <c r="LA10104" s="16"/>
      <c r="LB10104" s="74"/>
      <c r="LC10104" s="74"/>
    </row>
    <row r="10105" spans="298:315" x14ac:dyDescent="0.35">
      <c r="KL10105" s="84"/>
      <c r="KP10105" s="84"/>
      <c r="KS10105" s="74"/>
      <c r="KT10105" s="74"/>
      <c r="KU10105" s="16"/>
      <c r="KV10105" s="72"/>
      <c r="KW10105" s="72"/>
      <c r="KX10105" s="16"/>
      <c r="KZ10105" s="16"/>
      <c r="LA10105" s="16"/>
      <c r="LB10105" s="74"/>
      <c r="LC10105" s="74"/>
    </row>
    <row r="10106" spans="298:315" x14ac:dyDescent="0.35">
      <c r="KL10106" s="84"/>
      <c r="KP10106" s="84"/>
      <c r="KS10106" s="74"/>
      <c r="KT10106" s="74"/>
      <c r="KU10106" s="16"/>
      <c r="KV10106" s="72"/>
      <c r="KW10106" s="72"/>
      <c r="KX10106" s="16"/>
      <c r="KZ10106" s="16"/>
      <c r="LA10106" s="16"/>
      <c r="LB10106" s="74"/>
      <c r="LC10106" s="74"/>
    </row>
    <row r="10107" spans="298:315" x14ac:dyDescent="0.35">
      <c r="KL10107" s="84"/>
      <c r="KP10107" s="84"/>
      <c r="KS10107" s="74"/>
      <c r="KT10107" s="74"/>
      <c r="KU10107" s="16"/>
      <c r="KV10107" s="72"/>
      <c r="KW10107" s="72"/>
      <c r="KX10107" s="16"/>
      <c r="KZ10107" s="16"/>
      <c r="LA10107" s="16"/>
      <c r="LB10107" s="74"/>
      <c r="LC10107" s="74"/>
    </row>
    <row r="10108" spans="298:315" x14ac:dyDescent="0.35">
      <c r="KL10108" s="84"/>
      <c r="KP10108" s="84"/>
      <c r="KS10108" s="74"/>
      <c r="KT10108" s="74"/>
      <c r="KU10108" s="16"/>
      <c r="KV10108" s="72"/>
      <c r="KW10108" s="72"/>
      <c r="KX10108" s="16"/>
      <c r="KZ10108" s="16"/>
      <c r="LA10108" s="16"/>
      <c r="LB10108" s="74"/>
      <c r="LC10108" s="74"/>
    </row>
    <row r="10109" spans="298:315" x14ac:dyDescent="0.35">
      <c r="KL10109" s="84"/>
      <c r="KP10109" s="84"/>
      <c r="KS10109" s="74"/>
      <c r="KT10109" s="74"/>
      <c r="KU10109" s="16"/>
      <c r="KV10109" s="72"/>
      <c r="KW10109" s="72"/>
      <c r="KX10109" s="16"/>
      <c r="KZ10109" s="16"/>
      <c r="LA10109" s="16"/>
      <c r="LB10109" s="74"/>
      <c r="LC10109" s="74"/>
    </row>
    <row r="10110" spans="298:315" x14ac:dyDescent="0.35">
      <c r="KL10110" s="84"/>
      <c r="KP10110" s="84"/>
      <c r="KS10110" s="74"/>
      <c r="KT10110" s="74"/>
      <c r="KU10110" s="16"/>
      <c r="KV10110" s="72"/>
      <c r="KW10110" s="72"/>
      <c r="KX10110" s="16"/>
      <c r="KZ10110" s="16"/>
      <c r="LA10110" s="16"/>
      <c r="LB10110" s="74"/>
      <c r="LC10110" s="74"/>
    </row>
    <row r="10111" spans="298:315" x14ac:dyDescent="0.35">
      <c r="KL10111" s="84"/>
      <c r="KP10111" s="84"/>
      <c r="KS10111" s="74"/>
      <c r="KT10111" s="74"/>
      <c r="KU10111" s="16"/>
      <c r="KV10111" s="72"/>
      <c r="KW10111" s="72"/>
      <c r="KX10111" s="16"/>
      <c r="KZ10111" s="16"/>
      <c r="LA10111" s="16"/>
      <c r="LB10111" s="74"/>
      <c r="LC10111" s="74"/>
    </row>
    <row r="10112" spans="298:315" x14ac:dyDescent="0.35">
      <c r="KL10112" s="84"/>
      <c r="KP10112" s="84"/>
      <c r="KS10112" s="74"/>
      <c r="KT10112" s="74"/>
      <c r="KU10112" s="16"/>
      <c r="KV10112" s="72"/>
      <c r="KW10112" s="72"/>
      <c r="KX10112" s="16"/>
      <c r="KZ10112" s="16"/>
      <c r="LA10112" s="16"/>
      <c r="LB10112" s="74"/>
      <c r="LC10112" s="74"/>
    </row>
    <row r="10113" spans="298:315" x14ac:dyDescent="0.35">
      <c r="KL10113" s="84"/>
      <c r="KP10113" s="84"/>
      <c r="KS10113" s="74"/>
      <c r="KT10113" s="74"/>
      <c r="KU10113" s="16"/>
      <c r="KV10113" s="72"/>
      <c r="KW10113" s="72"/>
      <c r="KX10113" s="16"/>
      <c r="KZ10113" s="16"/>
      <c r="LA10113" s="16"/>
      <c r="LB10113" s="74"/>
      <c r="LC10113" s="74"/>
    </row>
    <row r="10114" spans="298:315" x14ac:dyDescent="0.35">
      <c r="KL10114" s="84"/>
      <c r="KP10114" s="84"/>
      <c r="KS10114" s="74"/>
      <c r="KT10114" s="74"/>
      <c r="KU10114" s="16"/>
      <c r="KV10114" s="72"/>
      <c r="KW10114" s="72"/>
      <c r="KX10114" s="16"/>
      <c r="KZ10114" s="16"/>
      <c r="LA10114" s="16"/>
      <c r="LB10114" s="74"/>
      <c r="LC10114" s="74"/>
    </row>
    <row r="10115" spans="298:315" x14ac:dyDescent="0.35">
      <c r="KL10115" s="84"/>
      <c r="KP10115" s="84"/>
      <c r="KS10115" s="74"/>
      <c r="KT10115" s="74"/>
      <c r="KU10115" s="16"/>
      <c r="KV10115" s="72"/>
      <c r="KW10115" s="72"/>
      <c r="KX10115" s="16"/>
      <c r="KZ10115" s="16"/>
      <c r="LA10115" s="16"/>
      <c r="LB10115" s="74"/>
      <c r="LC10115" s="74"/>
    </row>
    <row r="10116" spans="298:315" x14ac:dyDescent="0.35">
      <c r="KL10116" s="84"/>
      <c r="KP10116" s="84"/>
      <c r="KS10116" s="74"/>
      <c r="KT10116" s="74"/>
      <c r="KU10116" s="16"/>
      <c r="KV10116" s="72"/>
      <c r="KW10116" s="72"/>
      <c r="KX10116" s="16"/>
      <c r="KZ10116" s="16"/>
      <c r="LA10116" s="16"/>
      <c r="LB10116" s="74"/>
      <c r="LC10116" s="74"/>
    </row>
    <row r="10117" spans="298:315" x14ac:dyDescent="0.35">
      <c r="KL10117" s="84"/>
      <c r="KP10117" s="84"/>
      <c r="KS10117" s="74"/>
      <c r="KT10117" s="74"/>
      <c r="KU10117" s="16"/>
      <c r="KV10117" s="72"/>
      <c r="KW10117" s="72"/>
      <c r="KX10117" s="16"/>
      <c r="KZ10117" s="16"/>
      <c r="LA10117" s="16"/>
      <c r="LB10117" s="74"/>
      <c r="LC10117" s="74"/>
    </row>
    <row r="10118" spans="298:315" x14ac:dyDescent="0.35">
      <c r="KL10118" s="84"/>
      <c r="KP10118" s="84"/>
      <c r="KS10118" s="74"/>
      <c r="KT10118" s="74"/>
      <c r="KU10118" s="16"/>
      <c r="KV10118" s="72"/>
      <c r="KW10118" s="72"/>
      <c r="KX10118" s="16"/>
      <c r="KZ10118" s="16"/>
      <c r="LA10118" s="16"/>
      <c r="LB10118" s="74"/>
      <c r="LC10118" s="74"/>
    </row>
    <row r="10119" spans="298:315" x14ac:dyDescent="0.35">
      <c r="KL10119" s="84"/>
      <c r="KP10119" s="84"/>
      <c r="KS10119" s="74"/>
      <c r="KT10119" s="74"/>
      <c r="KU10119" s="16"/>
      <c r="KV10119" s="72"/>
      <c r="KW10119" s="72"/>
      <c r="KX10119" s="16"/>
      <c r="KZ10119" s="16"/>
      <c r="LA10119" s="16"/>
      <c r="LB10119" s="74"/>
      <c r="LC10119" s="74"/>
    </row>
    <row r="10120" spans="298:315" x14ac:dyDescent="0.35">
      <c r="KL10120" s="84"/>
      <c r="KP10120" s="84"/>
      <c r="KS10120" s="74"/>
      <c r="KT10120" s="74"/>
      <c r="KU10120" s="16"/>
      <c r="KV10120" s="72"/>
      <c r="KW10120" s="72"/>
      <c r="KX10120" s="16"/>
      <c r="KZ10120" s="16"/>
      <c r="LA10120" s="16"/>
      <c r="LB10120" s="74"/>
      <c r="LC10120" s="74"/>
    </row>
    <row r="10121" spans="298:315" x14ac:dyDescent="0.35">
      <c r="KL10121" s="84"/>
      <c r="KP10121" s="84"/>
      <c r="KS10121" s="74"/>
      <c r="KT10121" s="74"/>
      <c r="KU10121" s="16"/>
      <c r="KV10121" s="72"/>
      <c r="KW10121" s="72"/>
      <c r="KX10121" s="16"/>
      <c r="KZ10121" s="16"/>
      <c r="LA10121" s="16"/>
      <c r="LB10121" s="74"/>
      <c r="LC10121" s="74"/>
    </row>
    <row r="10122" spans="298:315" x14ac:dyDescent="0.35">
      <c r="KL10122" s="84"/>
      <c r="KP10122" s="84"/>
      <c r="KS10122" s="74"/>
      <c r="KT10122" s="74"/>
      <c r="KU10122" s="16"/>
      <c r="KV10122" s="72"/>
      <c r="KW10122" s="72"/>
      <c r="KX10122" s="16"/>
      <c r="KZ10122" s="16"/>
      <c r="LA10122" s="16"/>
      <c r="LB10122" s="74"/>
      <c r="LC10122" s="74"/>
    </row>
    <row r="10123" spans="298:315" x14ac:dyDescent="0.35">
      <c r="KL10123" s="84"/>
      <c r="KP10123" s="84"/>
      <c r="KS10123" s="74"/>
      <c r="KT10123" s="74"/>
      <c r="KU10123" s="16"/>
      <c r="KV10123" s="72"/>
      <c r="KW10123" s="72"/>
      <c r="KX10123" s="16"/>
      <c r="KZ10123" s="16"/>
      <c r="LA10123" s="16"/>
      <c r="LB10123" s="74"/>
      <c r="LC10123" s="74"/>
    </row>
    <row r="10124" spans="298:315" x14ac:dyDescent="0.35">
      <c r="KL10124" s="84"/>
      <c r="KP10124" s="84"/>
      <c r="KS10124" s="74"/>
      <c r="KT10124" s="74"/>
      <c r="KU10124" s="16"/>
      <c r="KV10124" s="72"/>
      <c r="KW10124" s="72"/>
      <c r="KX10124" s="16"/>
      <c r="KZ10124" s="16"/>
      <c r="LA10124" s="16"/>
      <c r="LB10124" s="74"/>
      <c r="LC10124" s="74"/>
    </row>
    <row r="10125" spans="298:315" x14ac:dyDescent="0.35">
      <c r="KL10125" s="84"/>
      <c r="KP10125" s="84"/>
      <c r="KS10125" s="74"/>
      <c r="KT10125" s="74"/>
      <c r="KU10125" s="16"/>
      <c r="KV10125" s="72"/>
      <c r="KW10125" s="72"/>
      <c r="KX10125" s="16"/>
      <c r="KZ10125" s="16"/>
      <c r="LA10125" s="16"/>
      <c r="LB10125" s="74"/>
      <c r="LC10125" s="74"/>
    </row>
    <row r="10126" spans="298:315" x14ac:dyDescent="0.35">
      <c r="KL10126" s="84"/>
      <c r="KP10126" s="84"/>
      <c r="KS10126" s="74"/>
      <c r="KT10126" s="74"/>
      <c r="KU10126" s="16"/>
      <c r="KV10126" s="72"/>
      <c r="KW10126" s="72"/>
      <c r="KX10126" s="16"/>
      <c r="KZ10126" s="16"/>
      <c r="LA10126" s="16"/>
      <c r="LB10126" s="74"/>
      <c r="LC10126" s="74"/>
    </row>
    <row r="10127" spans="298:315" x14ac:dyDescent="0.35">
      <c r="KL10127" s="84"/>
      <c r="KP10127" s="84"/>
      <c r="KS10127" s="74"/>
      <c r="KT10127" s="74"/>
      <c r="KU10127" s="16"/>
      <c r="KV10127" s="72"/>
      <c r="KW10127" s="72"/>
      <c r="KX10127" s="16"/>
      <c r="KZ10127" s="16"/>
      <c r="LA10127" s="16"/>
      <c r="LB10127" s="74"/>
      <c r="LC10127" s="74"/>
    </row>
    <row r="10128" spans="298:315" x14ac:dyDescent="0.35">
      <c r="KL10128" s="84"/>
      <c r="KP10128" s="84"/>
      <c r="KS10128" s="74"/>
      <c r="KT10128" s="74"/>
      <c r="KU10128" s="16"/>
      <c r="KV10128" s="72"/>
      <c r="KW10128" s="72"/>
      <c r="KX10128" s="16"/>
      <c r="KZ10128" s="16"/>
      <c r="LA10128" s="16"/>
      <c r="LB10128" s="74"/>
      <c r="LC10128" s="74"/>
    </row>
    <row r="10129" spans="298:315" x14ac:dyDescent="0.35">
      <c r="KL10129" s="84"/>
      <c r="KP10129" s="84"/>
      <c r="KS10129" s="74"/>
      <c r="KT10129" s="74"/>
      <c r="KU10129" s="16"/>
      <c r="KV10129" s="72"/>
      <c r="KW10129" s="72"/>
      <c r="KX10129" s="16"/>
      <c r="KZ10129" s="16"/>
      <c r="LA10129" s="16"/>
      <c r="LB10129" s="74"/>
      <c r="LC10129" s="74"/>
    </row>
    <row r="10130" spans="298:315" x14ac:dyDescent="0.35">
      <c r="KL10130" s="84"/>
      <c r="KP10130" s="84"/>
      <c r="KS10130" s="74"/>
      <c r="KT10130" s="74"/>
      <c r="KU10130" s="16"/>
      <c r="KV10130" s="72"/>
      <c r="KW10130" s="72"/>
      <c r="KX10130" s="16"/>
      <c r="KZ10130" s="16"/>
      <c r="LA10130" s="16"/>
      <c r="LB10130" s="74"/>
      <c r="LC10130" s="74"/>
    </row>
    <row r="10131" spans="298:315" x14ac:dyDescent="0.35">
      <c r="KL10131" s="84"/>
      <c r="KP10131" s="84"/>
      <c r="KS10131" s="74"/>
      <c r="KT10131" s="74"/>
      <c r="KU10131" s="16"/>
      <c r="KV10131" s="72"/>
      <c r="KW10131" s="72"/>
      <c r="KX10131" s="16"/>
      <c r="KZ10131" s="16"/>
      <c r="LA10131" s="16"/>
      <c r="LB10131" s="74"/>
      <c r="LC10131" s="74"/>
    </row>
    <row r="10132" spans="298:315" x14ac:dyDescent="0.35">
      <c r="KL10132" s="84"/>
      <c r="KP10132" s="84"/>
      <c r="KS10132" s="74"/>
      <c r="KT10132" s="74"/>
      <c r="KU10132" s="16"/>
      <c r="KV10132" s="72"/>
      <c r="KW10132" s="72"/>
      <c r="KX10132" s="16"/>
      <c r="KZ10132" s="16"/>
      <c r="LA10132" s="16"/>
      <c r="LB10132" s="74"/>
      <c r="LC10132" s="74"/>
    </row>
    <row r="10133" spans="298:315" x14ac:dyDescent="0.35">
      <c r="KL10133" s="84"/>
      <c r="KP10133" s="84"/>
      <c r="KS10133" s="74"/>
      <c r="KT10133" s="74"/>
      <c r="KU10133" s="16"/>
      <c r="KV10133" s="72"/>
      <c r="KW10133" s="72"/>
      <c r="KX10133" s="16"/>
      <c r="KZ10133" s="16"/>
      <c r="LA10133" s="16"/>
      <c r="LB10133" s="74"/>
      <c r="LC10133" s="74"/>
    </row>
    <row r="10134" spans="298:315" x14ac:dyDescent="0.35">
      <c r="KL10134" s="84"/>
      <c r="KP10134" s="84"/>
      <c r="KS10134" s="74"/>
      <c r="KT10134" s="74"/>
      <c r="KU10134" s="16"/>
      <c r="KV10134" s="72"/>
      <c r="KW10134" s="72"/>
      <c r="KX10134" s="16"/>
      <c r="KZ10134" s="16"/>
      <c r="LA10134" s="16"/>
      <c r="LB10134" s="74"/>
      <c r="LC10134" s="74"/>
    </row>
    <row r="10135" spans="298:315" x14ac:dyDescent="0.35">
      <c r="KL10135" s="84"/>
      <c r="KP10135" s="84"/>
      <c r="KS10135" s="74"/>
      <c r="KT10135" s="74"/>
      <c r="KU10135" s="16"/>
      <c r="KV10135" s="72"/>
      <c r="KW10135" s="72"/>
      <c r="KX10135" s="16"/>
      <c r="KZ10135" s="16"/>
      <c r="LA10135" s="16"/>
      <c r="LB10135" s="74"/>
      <c r="LC10135" s="74"/>
    </row>
    <row r="10136" spans="298:315" x14ac:dyDescent="0.35">
      <c r="KL10136" s="84"/>
      <c r="KP10136" s="84"/>
      <c r="KS10136" s="74"/>
      <c r="KT10136" s="74"/>
      <c r="KU10136" s="16"/>
      <c r="KV10136" s="72"/>
      <c r="KW10136" s="72"/>
      <c r="KX10136" s="16"/>
      <c r="KZ10136" s="16"/>
      <c r="LA10136" s="16"/>
      <c r="LB10136" s="74"/>
      <c r="LC10136" s="74"/>
    </row>
    <row r="10137" spans="298:315" x14ac:dyDescent="0.35">
      <c r="KL10137" s="84"/>
      <c r="KP10137" s="84"/>
      <c r="KS10137" s="74"/>
      <c r="KT10137" s="74"/>
      <c r="KU10137" s="16"/>
      <c r="KV10137" s="72"/>
      <c r="KW10137" s="72"/>
      <c r="KX10137" s="16"/>
      <c r="KZ10137" s="16"/>
      <c r="LA10137" s="16"/>
      <c r="LB10137" s="74"/>
      <c r="LC10137" s="74"/>
    </row>
    <row r="10138" spans="298:315" x14ac:dyDescent="0.35">
      <c r="KL10138" s="84"/>
      <c r="KP10138" s="84"/>
      <c r="KS10138" s="74"/>
      <c r="KT10138" s="74"/>
      <c r="KU10138" s="16"/>
      <c r="KV10138" s="72"/>
      <c r="KW10138" s="72"/>
      <c r="KX10138" s="16"/>
      <c r="KZ10138" s="16"/>
      <c r="LA10138" s="16"/>
      <c r="LB10138" s="74"/>
      <c r="LC10138" s="74"/>
    </row>
    <row r="10139" spans="298:315" x14ac:dyDescent="0.35">
      <c r="KL10139" s="84"/>
      <c r="KP10139" s="84"/>
      <c r="KS10139" s="74"/>
      <c r="KT10139" s="74"/>
      <c r="KU10139" s="16"/>
      <c r="KV10139" s="72"/>
      <c r="KW10139" s="72"/>
      <c r="KX10139" s="16"/>
      <c r="KZ10139" s="16"/>
      <c r="LA10139" s="16"/>
      <c r="LB10139" s="74"/>
      <c r="LC10139" s="74"/>
    </row>
    <row r="10140" spans="298:315" x14ac:dyDescent="0.35">
      <c r="KL10140" s="84"/>
      <c r="KP10140" s="84"/>
      <c r="KS10140" s="74"/>
      <c r="KT10140" s="74"/>
      <c r="KU10140" s="16"/>
      <c r="KV10140" s="72"/>
      <c r="KW10140" s="72"/>
      <c r="KX10140" s="16"/>
      <c r="KZ10140" s="16"/>
      <c r="LA10140" s="16"/>
      <c r="LB10140" s="74"/>
      <c r="LC10140" s="74"/>
    </row>
    <row r="10141" spans="298:315" x14ac:dyDescent="0.35">
      <c r="KL10141" s="84"/>
      <c r="KP10141" s="84"/>
      <c r="KS10141" s="74"/>
      <c r="KT10141" s="74"/>
      <c r="KU10141" s="16"/>
      <c r="KV10141" s="72"/>
      <c r="KW10141" s="72"/>
      <c r="KX10141" s="16"/>
      <c r="KZ10141" s="16"/>
      <c r="LA10141" s="16"/>
      <c r="LB10141" s="74"/>
      <c r="LC10141" s="74"/>
    </row>
    <row r="10142" spans="298:315" x14ac:dyDescent="0.35">
      <c r="KL10142" s="84"/>
      <c r="KP10142" s="84"/>
      <c r="KS10142" s="74"/>
      <c r="KT10142" s="74"/>
      <c r="KU10142" s="16"/>
      <c r="KV10142" s="72"/>
      <c r="KW10142" s="72"/>
      <c r="KX10142" s="16"/>
      <c r="KZ10142" s="16"/>
      <c r="LA10142" s="16"/>
      <c r="LB10142" s="74"/>
      <c r="LC10142" s="74"/>
    </row>
    <row r="10143" spans="298:315" x14ac:dyDescent="0.35">
      <c r="KL10143" s="84"/>
      <c r="KP10143" s="84"/>
      <c r="KS10143" s="74"/>
      <c r="KT10143" s="74"/>
      <c r="KU10143" s="16"/>
      <c r="KV10143" s="72"/>
      <c r="KW10143" s="72"/>
      <c r="KX10143" s="16"/>
      <c r="KZ10143" s="16"/>
      <c r="LA10143" s="16"/>
      <c r="LB10143" s="74"/>
      <c r="LC10143" s="74"/>
    </row>
    <row r="10144" spans="298:315" x14ac:dyDescent="0.35">
      <c r="KL10144" s="84"/>
      <c r="KP10144" s="84"/>
      <c r="KS10144" s="74"/>
      <c r="KT10144" s="74"/>
      <c r="KU10144" s="16"/>
      <c r="KV10144" s="72"/>
      <c r="KW10144" s="72"/>
      <c r="KX10144" s="16"/>
      <c r="KZ10144" s="16"/>
      <c r="LA10144" s="16"/>
      <c r="LB10144" s="74"/>
      <c r="LC10144" s="74"/>
    </row>
    <row r="10145" spans="298:315" x14ac:dyDescent="0.35">
      <c r="KL10145" s="84"/>
      <c r="KP10145" s="84"/>
      <c r="KS10145" s="74"/>
      <c r="KT10145" s="74"/>
      <c r="KU10145" s="16"/>
      <c r="KV10145" s="72"/>
      <c r="KW10145" s="72"/>
      <c r="KX10145" s="16"/>
      <c r="KZ10145" s="16"/>
      <c r="LA10145" s="16"/>
      <c r="LB10145" s="74"/>
      <c r="LC10145" s="74"/>
    </row>
    <row r="10146" spans="298:315" x14ac:dyDescent="0.35">
      <c r="KL10146" s="84"/>
      <c r="KP10146" s="84"/>
      <c r="KS10146" s="74"/>
      <c r="KT10146" s="74"/>
      <c r="KU10146" s="16"/>
      <c r="KV10146" s="72"/>
      <c r="KW10146" s="72"/>
      <c r="KX10146" s="16"/>
      <c r="KZ10146" s="16"/>
      <c r="LA10146" s="16"/>
      <c r="LB10146" s="74"/>
      <c r="LC10146" s="74"/>
    </row>
    <row r="10147" spans="298:315" x14ac:dyDescent="0.35">
      <c r="KL10147" s="84"/>
      <c r="KP10147" s="84"/>
      <c r="KS10147" s="74"/>
      <c r="KT10147" s="74"/>
      <c r="KU10147" s="16"/>
      <c r="KV10147" s="72"/>
      <c r="KW10147" s="72"/>
      <c r="KX10147" s="16"/>
      <c r="KZ10147" s="16"/>
      <c r="LA10147" s="16"/>
      <c r="LB10147" s="74"/>
      <c r="LC10147" s="74"/>
    </row>
    <row r="10148" spans="298:315" x14ac:dyDescent="0.35">
      <c r="KL10148" s="84"/>
      <c r="KP10148" s="84"/>
      <c r="KS10148" s="74"/>
      <c r="KT10148" s="74"/>
      <c r="KU10148" s="16"/>
      <c r="KV10148" s="72"/>
      <c r="KW10148" s="72"/>
      <c r="KX10148" s="16"/>
      <c r="KZ10148" s="16"/>
      <c r="LA10148" s="16"/>
      <c r="LB10148" s="74"/>
      <c r="LC10148" s="74"/>
    </row>
    <row r="10149" spans="298:315" x14ac:dyDescent="0.35">
      <c r="KL10149" s="84"/>
      <c r="KP10149" s="84"/>
      <c r="KS10149" s="74"/>
      <c r="KT10149" s="74"/>
      <c r="KU10149" s="16"/>
      <c r="KV10149" s="72"/>
      <c r="KW10149" s="72"/>
      <c r="KX10149" s="16"/>
      <c r="KZ10149" s="16"/>
      <c r="LA10149" s="16"/>
      <c r="LB10149" s="74"/>
      <c r="LC10149" s="74"/>
    </row>
    <row r="10150" spans="298:315" x14ac:dyDescent="0.35">
      <c r="KL10150" s="84"/>
      <c r="KP10150" s="84"/>
      <c r="KS10150" s="74"/>
      <c r="KT10150" s="74"/>
      <c r="KU10150" s="16"/>
      <c r="KV10150" s="72"/>
      <c r="KW10150" s="72"/>
      <c r="KX10150" s="16"/>
      <c r="KZ10150" s="16"/>
      <c r="LA10150" s="16"/>
      <c r="LB10150" s="74"/>
      <c r="LC10150" s="74"/>
    </row>
    <row r="10151" spans="298:315" x14ac:dyDescent="0.35">
      <c r="KL10151" s="84"/>
      <c r="KP10151" s="84"/>
      <c r="KS10151" s="74"/>
      <c r="KT10151" s="74"/>
      <c r="KU10151" s="16"/>
      <c r="KV10151" s="72"/>
      <c r="KW10151" s="72"/>
      <c r="KX10151" s="16"/>
      <c r="KZ10151" s="16"/>
      <c r="LA10151" s="16"/>
      <c r="LB10151" s="74"/>
      <c r="LC10151" s="74"/>
    </row>
    <row r="10152" spans="298:315" x14ac:dyDescent="0.35">
      <c r="KL10152" s="84"/>
      <c r="KP10152" s="84"/>
      <c r="KS10152" s="74"/>
      <c r="KT10152" s="74"/>
      <c r="KU10152" s="16"/>
      <c r="KV10152" s="72"/>
      <c r="KW10152" s="72"/>
      <c r="KX10152" s="16"/>
      <c r="KZ10152" s="16"/>
      <c r="LA10152" s="16"/>
      <c r="LB10152" s="74"/>
      <c r="LC10152" s="74"/>
    </row>
    <row r="10153" spans="298:315" x14ac:dyDescent="0.35">
      <c r="KL10153" s="84"/>
      <c r="KP10153" s="84"/>
      <c r="KS10153" s="74"/>
      <c r="KT10153" s="74"/>
      <c r="KU10153" s="16"/>
      <c r="KV10153" s="72"/>
      <c r="KW10153" s="72"/>
      <c r="KX10153" s="16"/>
      <c r="KZ10153" s="16"/>
      <c r="LA10153" s="16"/>
      <c r="LB10153" s="74"/>
      <c r="LC10153" s="74"/>
    </row>
    <row r="10154" spans="298:315" x14ac:dyDescent="0.35">
      <c r="KL10154" s="84"/>
      <c r="KP10154" s="84"/>
      <c r="KS10154" s="74"/>
      <c r="KT10154" s="74"/>
      <c r="KU10154" s="16"/>
      <c r="KV10154" s="72"/>
      <c r="KW10154" s="72"/>
      <c r="KX10154" s="16"/>
      <c r="KZ10154" s="16"/>
      <c r="LA10154" s="16"/>
      <c r="LB10154" s="74"/>
      <c r="LC10154" s="74"/>
    </row>
    <row r="10155" spans="298:315" x14ac:dyDescent="0.35">
      <c r="KL10155" s="84"/>
      <c r="KP10155" s="84"/>
      <c r="KS10155" s="74"/>
      <c r="KT10155" s="74"/>
      <c r="KU10155" s="16"/>
      <c r="KV10155" s="72"/>
      <c r="KW10155" s="72"/>
      <c r="KX10155" s="16"/>
      <c r="KZ10155" s="16"/>
      <c r="LA10155" s="16"/>
      <c r="LB10155" s="74"/>
      <c r="LC10155" s="74"/>
    </row>
    <row r="10156" spans="298:315" x14ac:dyDescent="0.35">
      <c r="KL10156" s="84"/>
      <c r="KP10156" s="84"/>
      <c r="KS10156" s="74"/>
      <c r="KT10156" s="74"/>
      <c r="KU10156" s="16"/>
      <c r="KV10156" s="72"/>
      <c r="KW10156" s="72"/>
      <c r="KX10156" s="16"/>
      <c r="KZ10156" s="16"/>
      <c r="LA10156" s="16"/>
      <c r="LB10156" s="74"/>
      <c r="LC10156" s="74"/>
    </row>
    <row r="10157" spans="298:315" x14ac:dyDescent="0.35">
      <c r="KL10157" s="84"/>
      <c r="KP10157" s="84"/>
      <c r="KS10157" s="74"/>
      <c r="KT10157" s="74"/>
      <c r="KU10157" s="16"/>
      <c r="KV10157" s="72"/>
      <c r="KW10157" s="72"/>
      <c r="KX10157" s="16"/>
      <c r="KZ10157" s="16"/>
      <c r="LA10157" s="16"/>
      <c r="LB10157" s="74"/>
      <c r="LC10157" s="74"/>
    </row>
    <row r="10158" spans="298:315" x14ac:dyDescent="0.35">
      <c r="KL10158" s="84"/>
      <c r="KP10158" s="84"/>
      <c r="KS10158" s="74"/>
      <c r="KT10158" s="74"/>
      <c r="KU10158" s="16"/>
      <c r="KV10158" s="72"/>
      <c r="KW10158" s="72"/>
      <c r="KX10158" s="16"/>
      <c r="KZ10158" s="16"/>
      <c r="LA10158" s="16"/>
      <c r="LB10158" s="74"/>
      <c r="LC10158" s="74"/>
    </row>
    <row r="10159" spans="298:315" x14ac:dyDescent="0.35">
      <c r="KL10159" s="84"/>
      <c r="KP10159" s="84"/>
      <c r="KS10159" s="74"/>
      <c r="KT10159" s="74"/>
      <c r="KU10159" s="16"/>
      <c r="KV10159" s="72"/>
      <c r="KW10159" s="72"/>
      <c r="KX10159" s="16"/>
      <c r="KZ10159" s="16"/>
      <c r="LA10159" s="16"/>
      <c r="LB10159" s="74"/>
      <c r="LC10159" s="74"/>
    </row>
    <row r="10160" spans="298:315" x14ac:dyDescent="0.35">
      <c r="KL10160" s="84"/>
      <c r="KP10160" s="84"/>
      <c r="KS10160" s="74"/>
      <c r="KT10160" s="74"/>
      <c r="KU10160" s="16"/>
      <c r="KV10160" s="72"/>
      <c r="KW10160" s="72"/>
      <c r="KX10160" s="16"/>
      <c r="KZ10160" s="16"/>
      <c r="LA10160" s="16"/>
      <c r="LB10160" s="74"/>
      <c r="LC10160" s="74"/>
    </row>
    <row r="10161" spans="298:315" x14ac:dyDescent="0.35">
      <c r="KL10161" s="84"/>
      <c r="KP10161" s="84"/>
      <c r="KS10161" s="74"/>
      <c r="KT10161" s="74"/>
      <c r="KU10161" s="16"/>
      <c r="KV10161" s="72"/>
      <c r="KW10161" s="72"/>
      <c r="KX10161" s="16"/>
      <c r="KZ10161" s="16"/>
      <c r="LA10161" s="16"/>
      <c r="LB10161" s="74"/>
      <c r="LC10161" s="74"/>
    </row>
    <row r="10162" spans="298:315" x14ac:dyDescent="0.35">
      <c r="KL10162" s="84"/>
      <c r="KP10162" s="84"/>
      <c r="KS10162" s="74"/>
      <c r="KT10162" s="74"/>
      <c r="KU10162" s="16"/>
      <c r="KV10162" s="72"/>
      <c r="KW10162" s="72"/>
      <c r="KX10162" s="16"/>
      <c r="KZ10162" s="16"/>
      <c r="LA10162" s="16"/>
      <c r="LB10162" s="74"/>
      <c r="LC10162" s="74"/>
    </row>
    <row r="10163" spans="298:315" x14ac:dyDescent="0.35">
      <c r="KL10163" s="84"/>
      <c r="KP10163" s="84"/>
      <c r="KS10163" s="74"/>
      <c r="KT10163" s="74"/>
      <c r="KU10163" s="16"/>
      <c r="KV10163" s="72"/>
      <c r="KW10163" s="72"/>
      <c r="KX10163" s="16"/>
      <c r="KZ10163" s="16"/>
      <c r="LA10163" s="16"/>
      <c r="LB10163" s="74"/>
      <c r="LC10163" s="74"/>
    </row>
    <row r="10164" spans="298:315" x14ac:dyDescent="0.35">
      <c r="KL10164" s="84"/>
      <c r="KP10164" s="84"/>
      <c r="KS10164" s="74"/>
      <c r="KT10164" s="74"/>
      <c r="KU10164" s="16"/>
      <c r="KV10164" s="72"/>
      <c r="KW10164" s="72"/>
      <c r="KX10164" s="16"/>
      <c r="KZ10164" s="16"/>
      <c r="LA10164" s="16"/>
      <c r="LB10164" s="74"/>
      <c r="LC10164" s="74"/>
    </row>
    <row r="10165" spans="298:315" x14ac:dyDescent="0.35">
      <c r="KL10165" s="84"/>
      <c r="KP10165" s="84"/>
      <c r="KS10165" s="74"/>
      <c r="KT10165" s="74"/>
      <c r="KU10165" s="16"/>
      <c r="KV10165" s="72"/>
      <c r="KW10165" s="72"/>
      <c r="KX10165" s="16"/>
      <c r="KZ10165" s="16"/>
      <c r="LA10165" s="16"/>
      <c r="LB10165" s="74"/>
      <c r="LC10165" s="74"/>
    </row>
    <row r="10166" spans="298:315" x14ac:dyDescent="0.35">
      <c r="KL10166" s="84"/>
      <c r="KP10166" s="84"/>
      <c r="KS10166" s="74"/>
      <c r="KT10166" s="74"/>
      <c r="KU10166" s="16"/>
      <c r="KV10166" s="72"/>
      <c r="KW10166" s="72"/>
      <c r="KX10166" s="16"/>
      <c r="KZ10166" s="16"/>
      <c r="LA10166" s="16"/>
      <c r="LB10166" s="74"/>
      <c r="LC10166" s="74"/>
    </row>
    <row r="10167" spans="298:315" x14ac:dyDescent="0.35">
      <c r="KL10167" s="84"/>
      <c r="KP10167" s="84"/>
      <c r="KS10167" s="74"/>
      <c r="KT10167" s="74"/>
      <c r="KU10167" s="16"/>
      <c r="KV10167" s="72"/>
      <c r="KW10167" s="72"/>
      <c r="KX10167" s="16"/>
      <c r="KZ10167" s="16"/>
      <c r="LA10167" s="16"/>
      <c r="LB10167" s="74"/>
      <c r="LC10167" s="74"/>
    </row>
    <row r="10168" spans="298:315" x14ac:dyDescent="0.35">
      <c r="KL10168" s="84"/>
      <c r="KP10168" s="84"/>
      <c r="KS10168" s="74"/>
      <c r="KT10168" s="74"/>
      <c r="KU10168" s="16"/>
      <c r="KV10168" s="72"/>
      <c r="KW10168" s="72"/>
      <c r="KX10168" s="16"/>
      <c r="KZ10168" s="16"/>
      <c r="LA10168" s="16"/>
      <c r="LB10168" s="74"/>
      <c r="LC10168" s="74"/>
    </row>
    <row r="10169" spans="298:315" x14ac:dyDescent="0.35">
      <c r="KL10169" s="84"/>
      <c r="KP10169" s="84"/>
      <c r="KS10169" s="74"/>
      <c r="KT10169" s="74"/>
      <c r="KU10169" s="16"/>
      <c r="KV10169" s="72"/>
      <c r="KW10169" s="72"/>
      <c r="KX10169" s="16"/>
      <c r="KZ10169" s="16"/>
      <c r="LA10169" s="16"/>
      <c r="LB10169" s="74"/>
      <c r="LC10169" s="74"/>
    </row>
    <row r="10170" spans="298:315" x14ac:dyDescent="0.35">
      <c r="KL10170" s="84"/>
      <c r="KP10170" s="84"/>
      <c r="KS10170" s="74"/>
      <c r="KT10170" s="74"/>
      <c r="KU10170" s="16"/>
      <c r="KV10170" s="72"/>
      <c r="KW10170" s="72"/>
      <c r="KX10170" s="16"/>
      <c r="KZ10170" s="16"/>
      <c r="LA10170" s="16"/>
      <c r="LB10170" s="74"/>
      <c r="LC10170" s="74"/>
    </row>
    <row r="10171" spans="298:315" x14ac:dyDescent="0.35">
      <c r="KL10171" s="84"/>
      <c r="KP10171" s="84"/>
      <c r="KS10171" s="74"/>
      <c r="KT10171" s="74"/>
      <c r="KU10171" s="16"/>
      <c r="KV10171" s="72"/>
      <c r="KW10171" s="72"/>
      <c r="KX10171" s="16"/>
      <c r="KZ10171" s="16"/>
      <c r="LA10171" s="16"/>
      <c r="LB10171" s="74"/>
      <c r="LC10171" s="74"/>
    </row>
    <row r="10172" spans="298:315" x14ac:dyDescent="0.35">
      <c r="KL10172" s="84"/>
      <c r="KP10172" s="84"/>
      <c r="KS10172" s="74"/>
      <c r="KT10172" s="74"/>
      <c r="KU10172" s="16"/>
      <c r="KV10172" s="72"/>
      <c r="KW10172" s="72"/>
      <c r="KX10172" s="16"/>
      <c r="KZ10172" s="16"/>
      <c r="LA10172" s="16"/>
      <c r="LB10172" s="74"/>
      <c r="LC10172" s="74"/>
    </row>
    <row r="10173" spans="298:315" x14ac:dyDescent="0.35">
      <c r="KL10173" s="84"/>
      <c r="KP10173" s="84"/>
      <c r="KS10173" s="74"/>
      <c r="KT10173" s="74"/>
      <c r="KU10173" s="16"/>
      <c r="KV10173" s="72"/>
      <c r="KW10173" s="72"/>
      <c r="KX10173" s="16"/>
      <c r="KZ10173" s="16"/>
      <c r="LA10173" s="16"/>
      <c r="LB10173" s="74"/>
      <c r="LC10173" s="74"/>
    </row>
    <row r="10174" spans="298:315" x14ac:dyDescent="0.35">
      <c r="KL10174" s="84"/>
      <c r="KP10174" s="84"/>
      <c r="KS10174" s="74"/>
      <c r="KT10174" s="74"/>
      <c r="KU10174" s="16"/>
      <c r="KV10174" s="72"/>
      <c r="KW10174" s="72"/>
      <c r="KX10174" s="16"/>
      <c r="KZ10174" s="16"/>
      <c r="LA10174" s="16"/>
      <c r="LB10174" s="74"/>
      <c r="LC10174" s="74"/>
    </row>
    <row r="10175" spans="298:315" x14ac:dyDescent="0.35">
      <c r="KL10175" s="84"/>
      <c r="KP10175" s="84"/>
      <c r="KS10175" s="74"/>
      <c r="KT10175" s="74"/>
      <c r="KU10175" s="16"/>
      <c r="KV10175" s="72"/>
      <c r="KW10175" s="72"/>
      <c r="KX10175" s="16"/>
      <c r="KZ10175" s="16"/>
      <c r="LA10175" s="16"/>
      <c r="LB10175" s="74"/>
      <c r="LC10175" s="74"/>
    </row>
    <row r="10176" spans="298:315" x14ac:dyDescent="0.35">
      <c r="KL10176" s="84"/>
      <c r="KP10176" s="84"/>
      <c r="KS10176" s="74"/>
      <c r="KT10176" s="74"/>
      <c r="KU10176" s="16"/>
      <c r="KV10176" s="72"/>
      <c r="KW10176" s="72"/>
      <c r="KX10176" s="16"/>
      <c r="KZ10176" s="16"/>
      <c r="LA10176" s="16"/>
      <c r="LB10176" s="74"/>
      <c r="LC10176" s="74"/>
    </row>
    <row r="10177" spans="298:315" x14ac:dyDescent="0.35">
      <c r="KL10177" s="84"/>
      <c r="KP10177" s="84"/>
      <c r="KS10177" s="74"/>
      <c r="KT10177" s="74"/>
      <c r="KU10177" s="16"/>
      <c r="KV10177" s="72"/>
      <c r="KW10177" s="72"/>
      <c r="KX10177" s="16"/>
      <c r="KZ10177" s="16"/>
      <c r="LA10177" s="16"/>
      <c r="LB10177" s="74"/>
      <c r="LC10177" s="74"/>
    </row>
    <row r="10178" spans="298:315" x14ac:dyDescent="0.35">
      <c r="KL10178" s="84"/>
      <c r="KP10178" s="84"/>
      <c r="KS10178" s="74"/>
      <c r="KT10178" s="74"/>
      <c r="KU10178" s="16"/>
      <c r="KV10178" s="72"/>
      <c r="KW10178" s="72"/>
      <c r="KX10178" s="16"/>
      <c r="KZ10178" s="16"/>
      <c r="LA10178" s="16"/>
      <c r="LB10178" s="74"/>
      <c r="LC10178" s="74"/>
    </row>
    <row r="10179" spans="298:315" x14ac:dyDescent="0.35">
      <c r="KL10179" s="84"/>
      <c r="KP10179" s="84"/>
      <c r="KS10179" s="74"/>
      <c r="KT10179" s="74"/>
      <c r="KU10179" s="16"/>
      <c r="KV10179" s="72"/>
      <c r="KW10179" s="72"/>
      <c r="KX10179" s="16"/>
      <c r="KZ10179" s="16"/>
      <c r="LA10179" s="16"/>
      <c r="LB10179" s="74"/>
      <c r="LC10179" s="74"/>
    </row>
    <row r="10180" spans="298:315" x14ac:dyDescent="0.35">
      <c r="KL10180" s="84"/>
      <c r="KP10180" s="84"/>
      <c r="KS10180" s="74"/>
      <c r="KT10180" s="74"/>
      <c r="KU10180" s="16"/>
      <c r="KV10180" s="72"/>
      <c r="KW10180" s="72"/>
      <c r="KX10180" s="16"/>
      <c r="KZ10180" s="16"/>
      <c r="LA10180" s="16"/>
      <c r="LB10180" s="74"/>
      <c r="LC10180" s="74"/>
    </row>
    <row r="10181" spans="298:315" x14ac:dyDescent="0.35">
      <c r="KL10181" s="84"/>
      <c r="KP10181" s="84"/>
      <c r="KS10181" s="74"/>
      <c r="KT10181" s="74"/>
      <c r="KU10181" s="16"/>
      <c r="KV10181" s="72"/>
      <c r="KW10181" s="72"/>
      <c r="KX10181" s="16"/>
      <c r="KZ10181" s="16"/>
      <c r="LA10181" s="16"/>
      <c r="LB10181" s="74"/>
      <c r="LC10181" s="74"/>
    </row>
    <row r="10182" spans="298:315" x14ac:dyDescent="0.35">
      <c r="KL10182" s="84"/>
      <c r="KP10182" s="84"/>
      <c r="KS10182" s="74"/>
      <c r="KT10182" s="74"/>
      <c r="KU10182" s="16"/>
      <c r="KV10182" s="72"/>
      <c r="KW10182" s="72"/>
      <c r="KX10182" s="16"/>
      <c r="KZ10182" s="16"/>
      <c r="LA10182" s="16"/>
      <c r="LB10182" s="74"/>
      <c r="LC10182" s="74"/>
    </row>
    <row r="10183" spans="298:315" x14ac:dyDescent="0.35">
      <c r="KL10183" s="84"/>
      <c r="KP10183" s="84"/>
      <c r="KS10183" s="74"/>
      <c r="KT10183" s="74"/>
      <c r="KU10183" s="16"/>
      <c r="KV10183" s="72"/>
      <c r="KW10183" s="72"/>
      <c r="KX10183" s="16"/>
      <c r="KZ10183" s="16"/>
      <c r="LA10183" s="16"/>
      <c r="LB10183" s="74"/>
      <c r="LC10183" s="74"/>
    </row>
    <row r="10184" spans="298:315" x14ac:dyDescent="0.35">
      <c r="KL10184" s="84"/>
      <c r="KP10184" s="84"/>
      <c r="KS10184" s="74"/>
      <c r="KT10184" s="74"/>
      <c r="KU10184" s="16"/>
      <c r="KV10184" s="72"/>
      <c r="KW10184" s="72"/>
      <c r="KX10184" s="16"/>
      <c r="KZ10184" s="16"/>
      <c r="LA10184" s="16"/>
      <c r="LB10184" s="74"/>
      <c r="LC10184" s="74"/>
    </row>
    <row r="10185" spans="298:315" x14ac:dyDescent="0.35">
      <c r="KL10185" s="84"/>
      <c r="KP10185" s="84"/>
      <c r="KS10185" s="74"/>
      <c r="KT10185" s="74"/>
      <c r="KU10185" s="16"/>
      <c r="KV10185" s="72"/>
      <c r="KW10185" s="72"/>
      <c r="KX10185" s="16"/>
      <c r="KZ10185" s="16"/>
      <c r="LA10185" s="16"/>
      <c r="LB10185" s="74"/>
      <c r="LC10185" s="74"/>
    </row>
    <row r="10186" spans="298:315" x14ac:dyDescent="0.35">
      <c r="KL10186" s="84"/>
      <c r="KP10186" s="84"/>
      <c r="KS10186" s="74"/>
      <c r="KT10186" s="74"/>
      <c r="KU10186" s="16"/>
      <c r="KV10186" s="72"/>
      <c r="KW10186" s="72"/>
      <c r="KX10186" s="16"/>
      <c r="KZ10186" s="16"/>
      <c r="LA10186" s="16"/>
      <c r="LB10186" s="74"/>
      <c r="LC10186" s="74"/>
    </row>
    <row r="10187" spans="298:315" x14ac:dyDescent="0.35">
      <c r="KL10187" s="84"/>
      <c r="KP10187" s="84"/>
      <c r="KS10187" s="74"/>
      <c r="KT10187" s="74"/>
      <c r="KU10187" s="16"/>
      <c r="KV10187" s="72"/>
      <c r="KW10187" s="72"/>
      <c r="KX10187" s="16"/>
      <c r="KZ10187" s="16"/>
      <c r="LA10187" s="16"/>
      <c r="LB10187" s="74"/>
      <c r="LC10187" s="74"/>
    </row>
    <row r="10188" spans="298:315" x14ac:dyDescent="0.35">
      <c r="KL10188" s="84"/>
      <c r="KP10188" s="84"/>
      <c r="KS10188" s="74"/>
      <c r="KT10188" s="74"/>
      <c r="KU10188" s="16"/>
      <c r="KV10188" s="72"/>
      <c r="KW10188" s="72"/>
      <c r="KX10188" s="16"/>
      <c r="KZ10188" s="16"/>
      <c r="LA10188" s="16"/>
      <c r="LB10188" s="74"/>
      <c r="LC10188" s="74"/>
    </row>
    <row r="10189" spans="298:315" x14ac:dyDescent="0.35">
      <c r="KL10189" s="84"/>
      <c r="KP10189" s="84"/>
      <c r="KS10189" s="74"/>
      <c r="KT10189" s="74"/>
      <c r="KU10189" s="16"/>
      <c r="KV10189" s="72"/>
      <c r="KW10189" s="72"/>
      <c r="KX10189" s="16"/>
      <c r="KZ10189" s="16"/>
      <c r="LA10189" s="16"/>
      <c r="LB10189" s="74"/>
      <c r="LC10189" s="74"/>
    </row>
    <row r="10190" spans="298:315" x14ac:dyDescent="0.35">
      <c r="KL10190" s="84"/>
      <c r="KP10190" s="84"/>
      <c r="KS10190" s="74"/>
      <c r="KT10190" s="74"/>
      <c r="KU10190" s="16"/>
      <c r="KV10190" s="72"/>
      <c r="KW10190" s="72"/>
      <c r="KX10190" s="16"/>
      <c r="KZ10190" s="16"/>
      <c r="LA10190" s="16"/>
      <c r="LB10190" s="74"/>
      <c r="LC10190" s="74"/>
    </row>
    <row r="10191" spans="298:315" x14ac:dyDescent="0.35">
      <c r="KL10191" s="84"/>
      <c r="KP10191" s="84"/>
      <c r="KS10191" s="74"/>
      <c r="KT10191" s="74"/>
      <c r="KU10191" s="16"/>
      <c r="KV10191" s="72"/>
      <c r="KW10191" s="72"/>
      <c r="KX10191" s="16"/>
      <c r="KZ10191" s="16"/>
      <c r="LA10191" s="16"/>
      <c r="LB10191" s="74"/>
      <c r="LC10191" s="74"/>
    </row>
    <row r="10192" spans="298:315" x14ac:dyDescent="0.35">
      <c r="KL10192" s="84"/>
      <c r="KP10192" s="84"/>
      <c r="KS10192" s="74"/>
      <c r="KT10192" s="74"/>
      <c r="KU10192" s="16"/>
      <c r="KV10192" s="72"/>
      <c r="KW10192" s="72"/>
      <c r="KX10192" s="16"/>
      <c r="KZ10192" s="16"/>
      <c r="LA10192" s="16"/>
      <c r="LB10192" s="74"/>
      <c r="LC10192" s="74"/>
    </row>
    <row r="10193" spans="298:315" x14ac:dyDescent="0.35">
      <c r="KL10193" s="84"/>
      <c r="KP10193" s="84"/>
      <c r="KS10193" s="74"/>
      <c r="KT10193" s="74"/>
      <c r="KU10193" s="16"/>
      <c r="KV10193" s="72"/>
      <c r="KW10193" s="72"/>
      <c r="KX10193" s="16"/>
      <c r="KZ10193" s="16"/>
      <c r="LA10193" s="16"/>
      <c r="LB10193" s="74"/>
      <c r="LC10193" s="74"/>
    </row>
    <row r="10194" spans="298:315" x14ac:dyDescent="0.35">
      <c r="KL10194" s="84"/>
      <c r="KP10194" s="84"/>
      <c r="KS10194" s="74"/>
      <c r="KT10194" s="74"/>
      <c r="KU10194" s="16"/>
      <c r="KV10194" s="72"/>
      <c r="KW10194" s="72"/>
      <c r="KX10194" s="16"/>
      <c r="KZ10194" s="16"/>
      <c r="LA10194" s="16"/>
      <c r="LB10194" s="74"/>
      <c r="LC10194" s="74"/>
    </row>
    <row r="10195" spans="298:315" x14ac:dyDescent="0.35">
      <c r="KL10195" s="84"/>
      <c r="KP10195" s="84"/>
      <c r="KS10195" s="74"/>
      <c r="KT10195" s="74"/>
      <c r="KU10195" s="16"/>
      <c r="KV10195" s="72"/>
      <c r="KW10195" s="72"/>
      <c r="KX10195" s="16"/>
      <c r="KZ10195" s="16"/>
      <c r="LA10195" s="16"/>
      <c r="LB10195" s="74"/>
      <c r="LC10195" s="74"/>
    </row>
    <row r="10196" spans="298:315" x14ac:dyDescent="0.35">
      <c r="KL10196" s="84"/>
      <c r="KP10196" s="84"/>
      <c r="KS10196" s="74"/>
      <c r="KT10196" s="74"/>
      <c r="KU10196" s="16"/>
      <c r="KV10196" s="72"/>
      <c r="KW10196" s="72"/>
      <c r="KX10196" s="16"/>
      <c r="KZ10196" s="16"/>
      <c r="LA10196" s="16"/>
      <c r="LB10196" s="74"/>
      <c r="LC10196" s="74"/>
    </row>
    <row r="10197" spans="298:315" x14ac:dyDescent="0.35">
      <c r="KL10197" s="84"/>
      <c r="KP10197" s="84"/>
      <c r="KS10197" s="74"/>
      <c r="KT10197" s="74"/>
      <c r="KU10197" s="16"/>
      <c r="KV10197" s="72"/>
      <c r="KW10197" s="72"/>
      <c r="KX10197" s="16"/>
      <c r="KZ10197" s="16"/>
      <c r="LA10197" s="16"/>
      <c r="LB10197" s="74"/>
      <c r="LC10197" s="74"/>
    </row>
    <row r="10198" spans="298:315" x14ac:dyDescent="0.35">
      <c r="KL10198" s="84"/>
      <c r="KP10198" s="84"/>
      <c r="KS10198" s="74"/>
      <c r="KT10198" s="74"/>
      <c r="KU10198" s="16"/>
      <c r="KV10198" s="72"/>
      <c r="KW10198" s="72"/>
      <c r="KX10198" s="16"/>
      <c r="KZ10198" s="16"/>
      <c r="LA10198" s="16"/>
      <c r="LB10198" s="74"/>
      <c r="LC10198" s="74"/>
    </row>
    <row r="10199" spans="298:315" x14ac:dyDescent="0.35">
      <c r="KL10199" s="84"/>
      <c r="KP10199" s="84"/>
      <c r="KS10199" s="74"/>
      <c r="KT10199" s="74"/>
      <c r="KU10199" s="16"/>
      <c r="KV10199" s="72"/>
      <c r="KW10199" s="72"/>
      <c r="KX10199" s="16"/>
      <c r="KZ10199" s="16"/>
      <c r="LA10199" s="16"/>
      <c r="LB10199" s="74"/>
      <c r="LC10199" s="74"/>
    </row>
    <row r="10200" spans="298:315" x14ac:dyDescent="0.35">
      <c r="KL10200" s="84"/>
      <c r="KP10200" s="84"/>
      <c r="KS10200" s="74"/>
      <c r="KT10200" s="74"/>
      <c r="KU10200" s="16"/>
      <c r="KV10200" s="72"/>
      <c r="KW10200" s="72"/>
      <c r="KX10200" s="16"/>
      <c r="KZ10200" s="16"/>
      <c r="LA10200" s="16"/>
      <c r="LB10200" s="74"/>
      <c r="LC10200" s="74"/>
    </row>
    <row r="10201" spans="298:315" x14ac:dyDescent="0.35">
      <c r="KL10201" s="84"/>
      <c r="KP10201" s="84"/>
      <c r="KS10201" s="74"/>
      <c r="KT10201" s="74"/>
      <c r="KU10201" s="16"/>
      <c r="KV10201" s="72"/>
      <c r="KW10201" s="72"/>
      <c r="KX10201" s="16"/>
      <c r="KZ10201" s="16"/>
      <c r="LA10201" s="16"/>
      <c r="LB10201" s="74"/>
      <c r="LC10201" s="74"/>
    </row>
    <row r="10202" spans="298:315" x14ac:dyDescent="0.35">
      <c r="KL10202" s="84"/>
      <c r="KP10202" s="84"/>
      <c r="KS10202" s="74"/>
      <c r="KT10202" s="74"/>
      <c r="KU10202" s="16"/>
      <c r="KV10202" s="72"/>
      <c r="KW10202" s="72"/>
      <c r="KX10202" s="16"/>
      <c r="KZ10202" s="16"/>
      <c r="LA10202" s="16"/>
      <c r="LB10202" s="74"/>
      <c r="LC10202" s="74"/>
    </row>
    <row r="10203" spans="298:315" x14ac:dyDescent="0.35">
      <c r="KL10203" s="84"/>
      <c r="KP10203" s="84"/>
      <c r="KS10203" s="74"/>
      <c r="KT10203" s="74"/>
      <c r="KU10203" s="16"/>
      <c r="KV10203" s="72"/>
      <c r="KW10203" s="72"/>
      <c r="KX10203" s="16"/>
      <c r="KZ10203" s="16"/>
      <c r="LA10203" s="16"/>
      <c r="LB10203" s="74"/>
      <c r="LC10203" s="74"/>
    </row>
    <row r="10204" spans="298:315" x14ac:dyDescent="0.35">
      <c r="KL10204" s="84"/>
      <c r="KP10204" s="84"/>
      <c r="KS10204" s="74"/>
      <c r="KT10204" s="74"/>
      <c r="KU10204" s="16"/>
      <c r="KV10204" s="72"/>
      <c r="KW10204" s="72"/>
      <c r="KX10204" s="16"/>
      <c r="KZ10204" s="16"/>
      <c r="LA10204" s="16"/>
      <c r="LB10204" s="74"/>
      <c r="LC10204" s="74"/>
    </row>
    <row r="10205" spans="298:315" x14ac:dyDescent="0.35">
      <c r="KL10205" s="84"/>
      <c r="KP10205" s="84"/>
      <c r="KS10205" s="74"/>
      <c r="KT10205" s="74"/>
      <c r="KU10205" s="16"/>
      <c r="KV10205" s="72"/>
      <c r="KW10205" s="72"/>
      <c r="KX10205" s="16"/>
      <c r="KZ10205" s="16"/>
      <c r="LA10205" s="16"/>
      <c r="LB10205" s="74"/>
      <c r="LC10205" s="74"/>
    </row>
    <row r="10206" spans="298:315" x14ac:dyDescent="0.35">
      <c r="KL10206" s="84"/>
      <c r="KP10206" s="84"/>
      <c r="KS10206" s="74"/>
      <c r="KT10206" s="74"/>
      <c r="KU10206" s="16"/>
      <c r="KV10206" s="72"/>
      <c r="KW10206" s="72"/>
      <c r="KX10206" s="16"/>
      <c r="KZ10206" s="16"/>
      <c r="LA10206" s="16"/>
      <c r="LB10206" s="74"/>
      <c r="LC10206" s="74"/>
    </row>
    <row r="10207" spans="298:315" x14ac:dyDescent="0.35">
      <c r="KL10207" s="84"/>
      <c r="KP10207" s="84"/>
      <c r="KS10207" s="74"/>
      <c r="KT10207" s="74"/>
      <c r="KU10207" s="16"/>
      <c r="KV10207" s="72"/>
      <c r="KW10207" s="72"/>
      <c r="KX10207" s="16"/>
      <c r="KZ10207" s="16"/>
      <c r="LA10207" s="16"/>
      <c r="LB10207" s="74"/>
      <c r="LC10207" s="74"/>
    </row>
    <row r="10208" spans="298:315" x14ac:dyDescent="0.35">
      <c r="KL10208" s="84"/>
      <c r="KP10208" s="84"/>
      <c r="KS10208" s="74"/>
      <c r="KT10208" s="74"/>
      <c r="KU10208" s="16"/>
      <c r="KV10208" s="72"/>
      <c r="KW10208" s="72"/>
      <c r="KX10208" s="16"/>
      <c r="KZ10208" s="16"/>
      <c r="LA10208" s="16"/>
      <c r="LB10208" s="74"/>
      <c r="LC10208" s="74"/>
    </row>
    <row r="10209" spans="298:315" x14ac:dyDescent="0.35">
      <c r="KL10209" s="84"/>
      <c r="KP10209" s="84"/>
      <c r="KS10209" s="74"/>
      <c r="KT10209" s="74"/>
      <c r="KU10209" s="16"/>
      <c r="KV10209" s="72"/>
      <c r="KW10209" s="72"/>
      <c r="KX10209" s="16"/>
      <c r="KZ10209" s="16"/>
      <c r="LA10209" s="16"/>
      <c r="LB10209" s="74"/>
      <c r="LC10209" s="74"/>
    </row>
    <row r="10210" spans="298:315" x14ac:dyDescent="0.35">
      <c r="KL10210" s="84"/>
      <c r="KP10210" s="84"/>
      <c r="KS10210" s="74"/>
      <c r="KT10210" s="74"/>
      <c r="KU10210" s="16"/>
      <c r="KV10210" s="72"/>
      <c r="KW10210" s="72"/>
      <c r="KX10210" s="16"/>
      <c r="KZ10210" s="16"/>
      <c r="LA10210" s="16"/>
      <c r="LB10210" s="74"/>
      <c r="LC10210" s="74"/>
    </row>
    <row r="10211" spans="298:315" x14ac:dyDescent="0.35">
      <c r="KL10211" s="84"/>
      <c r="KP10211" s="84"/>
      <c r="KS10211" s="74"/>
      <c r="KT10211" s="74"/>
      <c r="KU10211" s="16"/>
      <c r="KV10211" s="72"/>
      <c r="KW10211" s="72"/>
      <c r="KX10211" s="16"/>
      <c r="KZ10211" s="16"/>
      <c r="LA10211" s="16"/>
      <c r="LB10211" s="74"/>
      <c r="LC10211" s="74"/>
    </row>
    <row r="10212" spans="298:315" x14ac:dyDescent="0.35">
      <c r="KL10212" s="84"/>
      <c r="KP10212" s="84"/>
      <c r="KS10212" s="74"/>
      <c r="KT10212" s="74"/>
      <c r="KU10212" s="16"/>
      <c r="KV10212" s="72"/>
      <c r="KW10212" s="72"/>
      <c r="KX10212" s="16"/>
      <c r="KZ10212" s="16"/>
      <c r="LA10212" s="16"/>
      <c r="LB10212" s="74"/>
      <c r="LC10212" s="74"/>
    </row>
    <row r="10213" spans="298:315" x14ac:dyDescent="0.35">
      <c r="KL10213" s="84"/>
      <c r="KP10213" s="84"/>
      <c r="KS10213" s="74"/>
      <c r="KT10213" s="74"/>
      <c r="KU10213" s="16"/>
      <c r="KV10213" s="72"/>
      <c r="KW10213" s="72"/>
      <c r="KX10213" s="16"/>
      <c r="KZ10213" s="16"/>
      <c r="LA10213" s="16"/>
      <c r="LB10213" s="74"/>
      <c r="LC10213" s="74"/>
    </row>
    <row r="10214" spans="298:315" x14ac:dyDescent="0.35">
      <c r="KL10214" s="84"/>
      <c r="KP10214" s="84"/>
      <c r="KS10214" s="74"/>
      <c r="KT10214" s="74"/>
      <c r="KU10214" s="16"/>
      <c r="KV10214" s="72"/>
      <c r="KW10214" s="72"/>
      <c r="KX10214" s="16"/>
      <c r="KZ10214" s="16"/>
      <c r="LA10214" s="16"/>
      <c r="LB10214" s="74"/>
      <c r="LC10214" s="74"/>
    </row>
    <row r="10215" spans="298:315" x14ac:dyDescent="0.35">
      <c r="KL10215" s="84"/>
      <c r="KP10215" s="84"/>
      <c r="KS10215" s="74"/>
      <c r="KT10215" s="74"/>
      <c r="KU10215" s="16"/>
      <c r="KV10215" s="72"/>
      <c r="KW10215" s="72"/>
      <c r="KX10215" s="16"/>
      <c r="KZ10215" s="16"/>
      <c r="LA10215" s="16"/>
      <c r="LB10215" s="74"/>
      <c r="LC10215" s="74"/>
    </row>
    <row r="10216" spans="298:315" x14ac:dyDescent="0.35">
      <c r="KL10216" s="84"/>
      <c r="KP10216" s="84"/>
      <c r="KS10216" s="74"/>
      <c r="KT10216" s="74"/>
      <c r="KU10216" s="16"/>
      <c r="KV10216" s="72"/>
      <c r="KW10216" s="72"/>
      <c r="KX10216" s="16"/>
      <c r="KZ10216" s="16"/>
      <c r="LA10216" s="16"/>
      <c r="LB10216" s="74"/>
      <c r="LC10216" s="74"/>
    </row>
    <row r="10217" spans="298:315" x14ac:dyDescent="0.35">
      <c r="KL10217" s="84"/>
      <c r="KP10217" s="84"/>
      <c r="KS10217" s="74"/>
      <c r="KT10217" s="74"/>
      <c r="KU10217" s="16"/>
      <c r="KV10217" s="72"/>
      <c r="KW10217" s="72"/>
      <c r="KX10217" s="16"/>
      <c r="KZ10217" s="16"/>
      <c r="LA10217" s="16"/>
      <c r="LB10217" s="74"/>
      <c r="LC10217" s="74"/>
    </row>
    <row r="10218" spans="298:315" x14ac:dyDescent="0.35">
      <c r="KL10218" s="84"/>
      <c r="KP10218" s="84"/>
      <c r="KS10218" s="74"/>
      <c r="KT10218" s="74"/>
      <c r="KU10218" s="16"/>
      <c r="KV10218" s="72"/>
      <c r="KW10218" s="72"/>
      <c r="KX10218" s="16"/>
      <c r="KZ10218" s="16"/>
      <c r="LA10218" s="16"/>
      <c r="LB10218" s="74"/>
      <c r="LC10218" s="74"/>
    </row>
    <row r="10219" spans="298:315" x14ac:dyDescent="0.35">
      <c r="KL10219" s="84"/>
      <c r="KP10219" s="84"/>
      <c r="KS10219" s="74"/>
      <c r="KT10219" s="74"/>
      <c r="KU10219" s="16"/>
      <c r="KV10219" s="72"/>
      <c r="KW10219" s="72"/>
      <c r="KX10219" s="16"/>
      <c r="KZ10219" s="16"/>
      <c r="LA10219" s="16"/>
      <c r="LB10219" s="74"/>
      <c r="LC10219" s="74"/>
    </row>
    <row r="10220" spans="298:315" x14ac:dyDescent="0.35">
      <c r="KL10220" s="84"/>
      <c r="KP10220" s="84"/>
      <c r="KS10220" s="74"/>
      <c r="KT10220" s="74"/>
      <c r="KU10220" s="16"/>
      <c r="KV10220" s="72"/>
      <c r="KW10220" s="72"/>
      <c r="KX10220" s="16"/>
      <c r="KZ10220" s="16"/>
      <c r="LA10220" s="16"/>
      <c r="LB10220" s="74"/>
      <c r="LC10220" s="74"/>
    </row>
    <row r="10221" spans="298:315" x14ac:dyDescent="0.35">
      <c r="KL10221" s="84"/>
      <c r="KP10221" s="84"/>
      <c r="KS10221" s="74"/>
      <c r="KT10221" s="74"/>
      <c r="KU10221" s="16"/>
      <c r="KV10221" s="72"/>
      <c r="KW10221" s="72"/>
      <c r="KX10221" s="16"/>
      <c r="KZ10221" s="16"/>
      <c r="LA10221" s="16"/>
      <c r="LB10221" s="74"/>
      <c r="LC10221" s="74"/>
    </row>
    <row r="10222" spans="298:315" x14ac:dyDescent="0.35">
      <c r="KL10222" s="84"/>
      <c r="KP10222" s="84"/>
      <c r="KS10222" s="74"/>
      <c r="KT10222" s="74"/>
      <c r="KU10222" s="16"/>
      <c r="KV10222" s="72"/>
      <c r="KW10222" s="72"/>
      <c r="KX10222" s="16"/>
      <c r="KZ10222" s="16"/>
      <c r="LA10222" s="16"/>
      <c r="LB10222" s="74"/>
      <c r="LC10222" s="74"/>
    </row>
    <row r="10223" spans="298:315" x14ac:dyDescent="0.35">
      <c r="KL10223" s="84"/>
      <c r="KP10223" s="84"/>
      <c r="KS10223" s="74"/>
      <c r="KT10223" s="74"/>
      <c r="KU10223" s="16"/>
      <c r="KV10223" s="72"/>
      <c r="KW10223" s="72"/>
      <c r="KX10223" s="16"/>
      <c r="KZ10223" s="16"/>
      <c r="LA10223" s="16"/>
      <c r="LB10223" s="74"/>
      <c r="LC10223" s="74"/>
    </row>
    <row r="10224" spans="298:315" x14ac:dyDescent="0.35">
      <c r="KL10224" s="84"/>
      <c r="KP10224" s="84"/>
      <c r="KS10224" s="74"/>
      <c r="KT10224" s="74"/>
      <c r="KU10224" s="16"/>
      <c r="KV10224" s="72"/>
      <c r="KW10224" s="72"/>
      <c r="KX10224" s="16"/>
      <c r="KZ10224" s="16"/>
      <c r="LA10224" s="16"/>
      <c r="LB10224" s="74"/>
      <c r="LC10224" s="74"/>
    </row>
    <row r="10225" spans="298:315" x14ac:dyDescent="0.35">
      <c r="KL10225" s="84"/>
      <c r="KP10225" s="84"/>
      <c r="KS10225" s="74"/>
      <c r="KT10225" s="74"/>
      <c r="KU10225" s="16"/>
      <c r="KV10225" s="72"/>
      <c r="KW10225" s="72"/>
      <c r="KX10225" s="16"/>
      <c r="KZ10225" s="16"/>
      <c r="LA10225" s="16"/>
      <c r="LB10225" s="74"/>
      <c r="LC10225" s="74"/>
    </row>
    <row r="10226" spans="298:315" x14ac:dyDescent="0.35">
      <c r="KL10226" s="84"/>
      <c r="KP10226" s="84"/>
      <c r="KS10226" s="74"/>
      <c r="KT10226" s="74"/>
      <c r="KU10226" s="16"/>
      <c r="KV10226" s="72"/>
      <c r="KW10226" s="72"/>
      <c r="KX10226" s="16"/>
      <c r="KZ10226" s="16"/>
      <c r="LA10226" s="16"/>
      <c r="LB10226" s="74"/>
      <c r="LC10226" s="74"/>
    </row>
    <row r="10227" spans="298:315" x14ac:dyDescent="0.35">
      <c r="KL10227" s="84"/>
      <c r="KP10227" s="84"/>
      <c r="KS10227" s="74"/>
      <c r="KT10227" s="74"/>
      <c r="KU10227" s="16"/>
      <c r="KV10227" s="72"/>
      <c r="KW10227" s="72"/>
      <c r="KX10227" s="16"/>
      <c r="KZ10227" s="16"/>
      <c r="LA10227" s="16"/>
      <c r="LB10227" s="74"/>
      <c r="LC10227" s="74"/>
    </row>
    <row r="10228" spans="298:315" x14ac:dyDescent="0.35">
      <c r="KL10228" s="84"/>
      <c r="KP10228" s="84"/>
      <c r="KS10228" s="74"/>
      <c r="KT10228" s="74"/>
      <c r="KU10228" s="16"/>
      <c r="KV10228" s="72"/>
      <c r="KW10228" s="72"/>
      <c r="KX10228" s="16"/>
      <c r="KZ10228" s="16"/>
      <c r="LA10228" s="16"/>
      <c r="LB10228" s="74"/>
      <c r="LC10228" s="74"/>
    </row>
    <row r="10229" spans="298:315" x14ac:dyDescent="0.35">
      <c r="KL10229" s="84"/>
      <c r="KP10229" s="84"/>
      <c r="KS10229" s="74"/>
      <c r="KT10229" s="74"/>
      <c r="KU10229" s="16"/>
      <c r="KV10229" s="72"/>
      <c r="KW10229" s="72"/>
      <c r="KX10229" s="16"/>
      <c r="KZ10229" s="16"/>
      <c r="LA10229" s="16"/>
      <c r="LB10229" s="74"/>
      <c r="LC10229" s="74"/>
    </row>
    <row r="10230" spans="298:315" x14ac:dyDescent="0.35">
      <c r="KL10230" s="84"/>
      <c r="KP10230" s="84"/>
      <c r="KS10230" s="74"/>
      <c r="KT10230" s="74"/>
      <c r="KU10230" s="16"/>
      <c r="KV10230" s="72"/>
      <c r="KW10230" s="72"/>
      <c r="KX10230" s="16"/>
      <c r="KZ10230" s="16"/>
      <c r="LA10230" s="16"/>
      <c r="LB10230" s="74"/>
      <c r="LC10230" s="74"/>
    </row>
    <row r="10231" spans="298:315" x14ac:dyDescent="0.35">
      <c r="KL10231" s="84"/>
      <c r="KP10231" s="84"/>
      <c r="KS10231" s="74"/>
      <c r="KT10231" s="74"/>
      <c r="KU10231" s="16"/>
      <c r="KV10231" s="72"/>
      <c r="KW10231" s="72"/>
      <c r="KX10231" s="16"/>
      <c r="KZ10231" s="16"/>
      <c r="LA10231" s="16"/>
      <c r="LB10231" s="74"/>
      <c r="LC10231" s="74"/>
    </row>
    <row r="10232" spans="298:315" x14ac:dyDescent="0.35">
      <c r="KL10232" s="84"/>
      <c r="KP10232" s="84"/>
      <c r="KS10232" s="74"/>
      <c r="KT10232" s="74"/>
      <c r="KU10232" s="16"/>
      <c r="KV10232" s="72"/>
      <c r="KW10232" s="72"/>
      <c r="KX10232" s="16"/>
      <c r="KZ10232" s="16"/>
      <c r="LA10232" s="16"/>
      <c r="LB10232" s="74"/>
      <c r="LC10232" s="74"/>
    </row>
    <row r="10233" spans="298:315" x14ac:dyDescent="0.35">
      <c r="KL10233" s="84"/>
      <c r="KP10233" s="84"/>
      <c r="KS10233" s="74"/>
      <c r="KT10233" s="74"/>
      <c r="KU10233" s="16"/>
      <c r="KV10233" s="72"/>
      <c r="KW10233" s="72"/>
      <c r="KX10233" s="16"/>
      <c r="KZ10233" s="16"/>
      <c r="LA10233" s="16"/>
      <c r="LB10233" s="74"/>
      <c r="LC10233" s="74"/>
    </row>
    <row r="10234" spans="298:315" x14ac:dyDescent="0.35">
      <c r="KL10234" s="84"/>
      <c r="KP10234" s="84"/>
      <c r="KS10234" s="74"/>
      <c r="KT10234" s="74"/>
      <c r="KU10234" s="16"/>
      <c r="KV10234" s="72"/>
      <c r="KW10234" s="72"/>
      <c r="KX10234" s="16"/>
      <c r="KZ10234" s="16"/>
      <c r="LA10234" s="16"/>
      <c r="LB10234" s="74"/>
      <c r="LC10234" s="74"/>
    </row>
    <row r="10235" spans="298:315" x14ac:dyDescent="0.35">
      <c r="KL10235" s="84"/>
      <c r="KP10235" s="84"/>
      <c r="KS10235" s="74"/>
      <c r="KT10235" s="74"/>
      <c r="KU10235" s="16"/>
      <c r="KV10235" s="72"/>
      <c r="KW10235" s="72"/>
      <c r="KX10235" s="16"/>
      <c r="KZ10235" s="16"/>
      <c r="LA10235" s="16"/>
      <c r="LB10235" s="74"/>
      <c r="LC10235" s="74"/>
    </row>
    <row r="10236" spans="298:315" x14ac:dyDescent="0.35">
      <c r="KL10236" s="84"/>
      <c r="KP10236" s="84"/>
      <c r="KS10236" s="74"/>
      <c r="KT10236" s="74"/>
      <c r="KU10236" s="16"/>
      <c r="KV10236" s="72"/>
      <c r="KW10236" s="72"/>
      <c r="KX10236" s="16"/>
      <c r="KZ10236" s="16"/>
      <c r="LA10236" s="16"/>
      <c r="LB10236" s="74"/>
      <c r="LC10236" s="74"/>
    </row>
    <row r="10237" spans="298:315" x14ac:dyDescent="0.35">
      <c r="KL10237" s="84"/>
      <c r="KP10237" s="84"/>
      <c r="KS10237" s="74"/>
      <c r="KT10237" s="74"/>
      <c r="KU10237" s="16"/>
      <c r="KV10237" s="72"/>
      <c r="KW10237" s="72"/>
      <c r="KX10237" s="16"/>
      <c r="KZ10237" s="16"/>
      <c r="LA10237" s="16"/>
      <c r="LB10237" s="74"/>
      <c r="LC10237" s="74"/>
    </row>
    <row r="10238" spans="298:315" x14ac:dyDescent="0.35">
      <c r="KL10238" s="84"/>
      <c r="KP10238" s="84"/>
      <c r="KS10238" s="74"/>
      <c r="KT10238" s="74"/>
      <c r="KU10238" s="16"/>
      <c r="KV10238" s="72"/>
      <c r="KW10238" s="72"/>
      <c r="KX10238" s="16"/>
      <c r="KZ10238" s="16"/>
      <c r="LA10238" s="16"/>
      <c r="LB10238" s="74"/>
      <c r="LC10238" s="74"/>
    </row>
    <row r="10239" spans="298:315" x14ac:dyDescent="0.35">
      <c r="KL10239" s="84"/>
      <c r="KP10239" s="84"/>
      <c r="KS10239" s="74"/>
      <c r="KT10239" s="74"/>
      <c r="KU10239" s="16"/>
      <c r="KV10239" s="72"/>
      <c r="KW10239" s="72"/>
      <c r="KX10239" s="16"/>
      <c r="KZ10239" s="16"/>
      <c r="LA10239" s="16"/>
      <c r="LB10239" s="74"/>
      <c r="LC10239" s="74"/>
    </row>
    <row r="10240" spans="298:315" x14ac:dyDescent="0.35">
      <c r="KL10240" s="84"/>
      <c r="KP10240" s="84"/>
      <c r="KS10240" s="74"/>
      <c r="KT10240" s="74"/>
      <c r="KU10240" s="16"/>
      <c r="KV10240" s="72"/>
      <c r="KW10240" s="72"/>
      <c r="KX10240" s="16"/>
      <c r="KZ10240" s="16"/>
      <c r="LA10240" s="16"/>
      <c r="LB10240" s="74"/>
      <c r="LC10240" s="74"/>
    </row>
    <row r="10241" spans="298:315" x14ac:dyDescent="0.35">
      <c r="KL10241" s="84"/>
      <c r="KP10241" s="84"/>
      <c r="KS10241" s="74"/>
      <c r="KT10241" s="74"/>
      <c r="KU10241" s="16"/>
      <c r="KV10241" s="72"/>
      <c r="KW10241" s="72"/>
      <c r="KX10241" s="16"/>
      <c r="KZ10241" s="16"/>
      <c r="LA10241" s="16"/>
      <c r="LB10241" s="74"/>
      <c r="LC10241" s="74"/>
    </row>
    <row r="10242" spans="298:315" x14ac:dyDescent="0.35">
      <c r="KL10242" s="84"/>
      <c r="KP10242" s="84"/>
      <c r="KS10242" s="74"/>
      <c r="KT10242" s="74"/>
      <c r="KU10242" s="16"/>
      <c r="KV10242" s="72"/>
      <c r="KW10242" s="72"/>
      <c r="KX10242" s="16"/>
      <c r="KZ10242" s="16"/>
      <c r="LA10242" s="16"/>
      <c r="LB10242" s="74"/>
      <c r="LC10242" s="74"/>
    </row>
    <row r="10243" spans="298:315" x14ac:dyDescent="0.35">
      <c r="KL10243" s="84"/>
      <c r="KP10243" s="84"/>
      <c r="KS10243" s="74"/>
      <c r="KT10243" s="74"/>
      <c r="KU10243" s="16"/>
      <c r="KV10243" s="72"/>
      <c r="KW10243" s="72"/>
      <c r="KX10243" s="16"/>
      <c r="KZ10243" s="16"/>
      <c r="LA10243" s="16"/>
      <c r="LB10243" s="74"/>
      <c r="LC10243" s="74"/>
    </row>
    <row r="10244" spans="298:315" x14ac:dyDescent="0.35">
      <c r="KL10244" s="84"/>
      <c r="KP10244" s="84"/>
      <c r="KS10244" s="74"/>
      <c r="KT10244" s="74"/>
      <c r="KU10244" s="16"/>
      <c r="KV10244" s="72"/>
      <c r="KW10244" s="72"/>
      <c r="KX10244" s="16"/>
      <c r="KZ10244" s="16"/>
      <c r="LA10244" s="16"/>
      <c r="LB10244" s="74"/>
      <c r="LC10244" s="74"/>
    </row>
    <row r="10245" spans="298:315" x14ac:dyDescent="0.35">
      <c r="KL10245" s="84"/>
      <c r="KP10245" s="84"/>
      <c r="KS10245" s="74"/>
      <c r="KT10245" s="74"/>
      <c r="KU10245" s="16"/>
      <c r="KV10245" s="72"/>
      <c r="KW10245" s="72"/>
      <c r="KX10245" s="16"/>
      <c r="KZ10245" s="16"/>
      <c r="LA10245" s="16"/>
      <c r="LB10245" s="74"/>
      <c r="LC10245" s="74"/>
    </row>
    <row r="10246" spans="298:315" x14ac:dyDescent="0.35">
      <c r="KL10246" s="84"/>
      <c r="KP10246" s="84"/>
      <c r="KS10246" s="74"/>
      <c r="KT10246" s="74"/>
      <c r="KU10246" s="16"/>
      <c r="KV10246" s="72"/>
      <c r="KW10246" s="72"/>
      <c r="KX10246" s="16"/>
      <c r="KZ10246" s="16"/>
      <c r="LA10246" s="16"/>
      <c r="LB10246" s="74"/>
      <c r="LC10246" s="74"/>
    </row>
    <row r="10247" spans="298:315" x14ac:dyDescent="0.35">
      <c r="KL10247" s="84"/>
      <c r="KP10247" s="84"/>
      <c r="KS10247" s="74"/>
      <c r="KT10247" s="74"/>
      <c r="KU10247" s="16"/>
      <c r="KV10247" s="72"/>
      <c r="KW10247" s="72"/>
      <c r="KX10247" s="16"/>
      <c r="KZ10247" s="16"/>
      <c r="LA10247" s="16"/>
      <c r="LB10247" s="74"/>
      <c r="LC10247" s="74"/>
    </row>
    <row r="10248" spans="298:315" x14ac:dyDescent="0.35">
      <c r="KL10248" s="84"/>
      <c r="KP10248" s="84"/>
      <c r="KS10248" s="74"/>
      <c r="KT10248" s="74"/>
      <c r="KU10248" s="16"/>
      <c r="KV10248" s="72"/>
      <c r="KW10248" s="72"/>
      <c r="KX10248" s="16"/>
      <c r="KZ10248" s="16"/>
      <c r="LA10248" s="16"/>
      <c r="LB10248" s="74"/>
      <c r="LC10248" s="74"/>
    </row>
    <row r="10249" spans="298:315" x14ac:dyDescent="0.35">
      <c r="KL10249" s="84"/>
      <c r="KP10249" s="84"/>
      <c r="KS10249" s="74"/>
      <c r="KT10249" s="74"/>
      <c r="KU10249" s="16"/>
      <c r="KV10249" s="72"/>
      <c r="KW10249" s="72"/>
      <c r="KX10249" s="16"/>
      <c r="KZ10249" s="16"/>
      <c r="LA10249" s="16"/>
      <c r="LB10249" s="74"/>
      <c r="LC10249" s="74"/>
    </row>
    <row r="10250" spans="298:315" x14ac:dyDescent="0.35">
      <c r="KL10250" s="84"/>
      <c r="KP10250" s="84"/>
      <c r="KS10250" s="74"/>
      <c r="KT10250" s="74"/>
      <c r="KU10250" s="16"/>
      <c r="KV10250" s="72"/>
      <c r="KW10250" s="72"/>
      <c r="KX10250" s="16"/>
      <c r="KZ10250" s="16"/>
      <c r="LA10250" s="16"/>
      <c r="LB10250" s="74"/>
      <c r="LC10250" s="74"/>
    </row>
    <row r="10251" spans="298:315" x14ac:dyDescent="0.35">
      <c r="KL10251" s="84"/>
      <c r="KP10251" s="84"/>
      <c r="KS10251" s="74"/>
      <c r="KT10251" s="74"/>
      <c r="KU10251" s="16"/>
      <c r="KV10251" s="72"/>
      <c r="KW10251" s="72"/>
      <c r="KX10251" s="16"/>
      <c r="KZ10251" s="16"/>
      <c r="LA10251" s="16"/>
      <c r="LB10251" s="74"/>
      <c r="LC10251" s="74"/>
    </row>
    <row r="10252" spans="298:315" x14ac:dyDescent="0.35">
      <c r="KL10252" s="84"/>
      <c r="KP10252" s="84"/>
      <c r="KS10252" s="74"/>
      <c r="KT10252" s="74"/>
      <c r="KU10252" s="16"/>
      <c r="KV10252" s="72"/>
      <c r="KW10252" s="72"/>
      <c r="KX10252" s="16"/>
      <c r="KZ10252" s="16"/>
      <c r="LA10252" s="16"/>
      <c r="LB10252" s="74"/>
      <c r="LC10252" s="74"/>
    </row>
    <row r="10253" spans="298:315" x14ac:dyDescent="0.35">
      <c r="KL10253" s="84"/>
      <c r="KP10253" s="84"/>
      <c r="KS10253" s="74"/>
      <c r="KT10253" s="74"/>
      <c r="KU10253" s="16"/>
      <c r="KV10253" s="72"/>
      <c r="KW10253" s="72"/>
      <c r="KX10253" s="16"/>
      <c r="KZ10253" s="16"/>
      <c r="LA10253" s="16"/>
      <c r="LB10253" s="74"/>
      <c r="LC10253" s="74"/>
    </row>
    <row r="10254" spans="298:315" x14ac:dyDescent="0.35">
      <c r="KL10254" s="84"/>
      <c r="KP10254" s="84"/>
      <c r="KS10254" s="74"/>
      <c r="KT10254" s="74"/>
      <c r="KU10254" s="16"/>
      <c r="KV10254" s="72"/>
      <c r="KW10254" s="72"/>
      <c r="KX10254" s="16"/>
      <c r="KZ10254" s="16"/>
      <c r="LA10254" s="16"/>
      <c r="LB10254" s="74"/>
      <c r="LC10254" s="74"/>
    </row>
    <row r="10255" spans="298:315" x14ac:dyDescent="0.35">
      <c r="KL10255" s="84"/>
      <c r="KP10255" s="84"/>
      <c r="KS10255" s="74"/>
      <c r="KT10255" s="74"/>
      <c r="KU10255" s="16"/>
      <c r="KV10255" s="72"/>
      <c r="KW10255" s="72"/>
      <c r="KX10255" s="16"/>
      <c r="KZ10255" s="16"/>
      <c r="LA10255" s="16"/>
      <c r="LB10255" s="74"/>
      <c r="LC10255" s="74"/>
    </row>
    <row r="10256" spans="298:315" x14ac:dyDescent="0.35">
      <c r="KL10256" s="84"/>
      <c r="KP10256" s="84"/>
      <c r="KS10256" s="74"/>
      <c r="KT10256" s="74"/>
      <c r="KU10256" s="16"/>
      <c r="KV10256" s="72"/>
      <c r="KW10256" s="72"/>
      <c r="KX10256" s="16"/>
      <c r="KZ10256" s="16"/>
      <c r="LA10256" s="16"/>
      <c r="LB10256" s="74"/>
      <c r="LC10256" s="74"/>
    </row>
    <row r="10257" spans="298:315" x14ac:dyDescent="0.35">
      <c r="KL10257" s="84"/>
      <c r="KP10257" s="84"/>
      <c r="KS10257" s="74"/>
      <c r="KT10257" s="74"/>
      <c r="KU10257" s="16"/>
      <c r="KV10257" s="72"/>
      <c r="KW10257" s="72"/>
      <c r="KX10257" s="16"/>
      <c r="KZ10257" s="16"/>
      <c r="LA10257" s="16"/>
      <c r="LB10257" s="74"/>
      <c r="LC10257" s="74"/>
    </row>
    <row r="10258" spans="298:315" x14ac:dyDescent="0.35">
      <c r="KL10258" s="84"/>
      <c r="KP10258" s="84"/>
      <c r="KS10258" s="74"/>
      <c r="KT10258" s="74"/>
      <c r="KU10258" s="16"/>
      <c r="KV10258" s="72"/>
      <c r="KW10258" s="72"/>
      <c r="KX10258" s="16"/>
      <c r="KZ10258" s="16"/>
      <c r="LA10258" s="16"/>
      <c r="LB10258" s="74"/>
      <c r="LC10258" s="74"/>
    </row>
    <row r="10259" spans="298:315" x14ac:dyDescent="0.35">
      <c r="KL10259" s="84"/>
      <c r="KP10259" s="84"/>
      <c r="KS10259" s="74"/>
      <c r="KT10259" s="74"/>
      <c r="KU10259" s="16"/>
      <c r="KV10259" s="72"/>
      <c r="KW10259" s="72"/>
      <c r="KX10259" s="16"/>
      <c r="KZ10259" s="16"/>
      <c r="LA10259" s="16"/>
      <c r="LB10259" s="74"/>
      <c r="LC10259" s="74"/>
    </row>
    <row r="10260" spans="298:315" x14ac:dyDescent="0.35">
      <c r="KL10260" s="84"/>
      <c r="KP10260" s="84"/>
      <c r="KS10260" s="74"/>
      <c r="KT10260" s="74"/>
      <c r="KU10260" s="16"/>
      <c r="KV10260" s="72"/>
      <c r="KW10260" s="72"/>
      <c r="KX10260" s="16"/>
      <c r="KZ10260" s="16"/>
      <c r="LA10260" s="16"/>
      <c r="LB10260" s="74"/>
      <c r="LC10260" s="74"/>
    </row>
    <row r="10261" spans="298:315" x14ac:dyDescent="0.35">
      <c r="KL10261" s="84"/>
      <c r="KP10261" s="84"/>
      <c r="KS10261" s="74"/>
      <c r="KT10261" s="74"/>
      <c r="KU10261" s="16"/>
      <c r="KV10261" s="72"/>
      <c r="KW10261" s="72"/>
      <c r="KX10261" s="16"/>
      <c r="KZ10261" s="16"/>
      <c r="LA10261" s="16"/>
      <c r="LB10261" s="74"/>
      <c r="LC10261" s="74"/>
    </row>
    <row r="10262" spans="298:315" x14ac:dyDescent="0.35">
      <c r="KL10262" s="84"/>
      <c r="KP10262" s="84"/>
      <c r="KS10262" s="74"/>
      <c r="KT10262" s="74"/>
      <c r="KU10262" s="16"/>
      <c r="KV10262" s="72"/>
      <c r="KW10262" s="72"/>
      <c r="KX10262" s="16"/>
      <c r="KZ10262" s="16"/>
      <c r="LA10262" s="16"/>
      <c r="LB10262" s="74"/>
      <c r="LC10262" s="74"/>
    </row>
    <row r="10263" spans="298:315" x14ac:dyDescent="0.35">
      <c r="KL10263" s="84"/>
      <c r="KP10263" s="84"/>
      <c r="KS10263" s="74"/>
      <c r="KT10263" s="74"/>
      <c r="KU10263" s="16"/>
      <c r="KV10263" s="72"/>
      <c r="KW10263" s="72"/>
      <c r="KX10263" s="16"/>
      <c r="KZ10263" s="16"/>
      <c r="LA10263" s="16"/>
      <c r="LB10263" s="74"/>
      <c r="LC10263" s="74"/>
    </row>
    <row r="10264" spans="298:315" x14ac:dyDescent="0.35">
      <c r="KL10264" s="84"/>
      <c r="KP10264" s="84"/>
      <c r="KS10264" s="74"/>
      <c r="KT10264" s="74"/>
      <c r="KU10264" s="16"/>
      <c r="KV10264" s="72"/>
      <c r="KW10264" s="72"/>
      <c r="KX10264" s="16"/>
      <c r="KZ10264" s="16"/>
      <c r="LA10264" s="16"/>
      <c r="LB10264" s="74"/>
      <c r="LC10264" s="74"/>
    </row>
    <row r="10265" spans="298:315" x14ac:dyDescent="0.35">
      <c r="KL10265" s="84"/>
      <c r="KP10265" s="84"/>
      <c r="KS10265" s="74"/>
      <c r="KT10265" s="74"/>
      <c r="KU10265" s="16"/>
      <c r="KV10265" s="72"/>
      <c r="KW10265" s="72"/>
      <c r="KX10265" s="16"/>
      <c r="KZ10265" s="16"/>
      <c r="LA10265" s="16"/>
      <c r="LB10265" s="74"/>
      <c r="LC10265" s="74"/>
    </row>
    <row r="10266" spans="298:315" x14ac:dyDescent="0.35">
      <c r="KL10266" s="84"/>
      <c r="KP10266" s="84"/>
      <c r="KS10266" s="74"/>
      <c r="KT10266" s="74"/>
      <c r="KU10266" s="16"/>
      <c r="KV10266" s="72"/>
      <c r="KW10266" s="72"/>
      <c r="KX10266" s="16"/>
      <c r="KZ10266" s="16"/>
      <c r="LA10266" s="16"/>
      <c r="LB10266" s="74"/>
      <c r="LC10266" s="74"/>
    </row>
    <row r="10267" spans="298:315" x14ac:dyDescent="0.35">
      <c r="KL10267" s="84"/>
      <c r="KP10267" s="84"/>
      <c r="KS10267" s="74"/>
      <c r="KT10267" s="74"/>
      <c r="KU10267" s="16"/>
      <c r="KV10267" s="72"/>
      <c r="KW10267" s="72"/>
      <c r="KX10267" s="16"/>
      <c r="KZ10267" s="16"/>
      <c r="LA10267" s="16"/>
      <c r="LB10267" s="74"/>
      <c r="LC10267" s="74"/>
    </row>
    <row r="10268" spans="298:315" x14ac:dyDescent="0.35">
      <c r="KL10268" s="84"/>
      <c r="KP10268" s="84"/>
      <c r="KS10268" s="74"/>
      <c r="KT10268" s="74"/>
      <c r="KU10268" s="16"/>
      <c r="KV10268" s="72"/>
      <c r="KW10268" s="72"/>
      <c r="KX10268" s="16"/>
      <c r="KZ10268" s="16"/>
      <c r="LA10268" s="16"/>
      <c r="LB10268" s="74"/>
      <c r="LC10268" s="74"/>
    </row>
    <row r="10269" spans="298:315" x14ac:dyDescent="0.35">
      <c r="KL10269" s="84"/>
      <c r="KP10269" s="84"/>
      <c r="KS10269" s="74"/>
      <c r="KT10269" s="74"/>
      <c r="KU10269" s="16"/>
      <c r="KV10269" s="72"/>
      <c r="KW10269" s="72"/>
      <c r="KX10269" s="16"/>
      <c r="KZ10269" s="16"/>
      <c r="LA10269" s="16"/>
      <c r="LB10269" s="74"/>
      <c r="LC10269" s="74"/>
    </row>
    <row r="10270" spans="298:315" x14ac:dyDescent="0.35">
      <c r="KL10270" s="84"/>
      <c r="KP10270" s="84"/>
      <c r="KS10270" s="74"/>
      <c r="KT10270" s="74"/>
      <c r="KU10270" s="16"/>
      <c r="KV10270" s="72"/>
      <c r="KW10270" s="72"/>
      <c r="KX10270" s="16"/>
      <c r="KZ10270" s="16"/>
      <c r="LA10270" s="16"/>
      <c r="LB10270" s="74"/>
      <c r="LC10270" s="74"/>
    </row>
    <row r="10271" spans="298:315" x14ac:dyDescent="0.35">
      <c r="KL10271" s="84"/>
      <c r="KP10271" s="84"/>
      <c r="KS10271" s="74"/>
      <c r="KT10271" s="74"/>
      <c r="KU10271" s="16"/>
      <c r="KV10271" s="72"/>
      <c r="KW10271" s="72"/>
      <c r="KX10271" s="16"/>
      <c r="KZ10271" s="16"/>
      <c r="LA10271" s="16"/>
      <c r="LB10271" s="74"/>
      <c r="LC10271" s="74"/>
    </row>
    <row r="10272" spans="298:315" x14ac:dyDescent="0.35">
      <c r="KL10272" s="84"/>
      <c r="KP10272" s="84"/>
      <c r="KS10272" s="74"/>
      <c r="KT10272" s="74"/>
      <c r="KU10272" s="16"/>
      <c r="KV10272" s="72"/>
      <c r="KW10272" s="72"/>
      <c r="KX10272" s="16"/>
      <c r="KZ10272" s="16"/>
      <c r="LA10272" s="16"/>
      <c r="LB10272" s="74"/>
      <c r="LC10272" s="74"/>
    </row>
    <row r="10273" spans="298:315" x14ac:dyDescent="0.35">
      <c r="KL10273" s="84"/>
      <c r="KP10273" s="84"/>
      <c r="KS10273" s="74"/>
      <c r="KT10273" s="74"/>
      <c r="KU10273" s="16"/>
      <c r="KV10273" s="72"/>
      <c r="KW10273" s="72"/>
      <c r="KX10273" s="16"/>
      <c r="KZ10273" s="16"/>
      <c r="LA10273" s="16"/>
      <c r="LB10273" s="74"/>
      <c r="LC10273" s="74"/>
    </row>
    <row r="10274" spans="298:315" x14ac:dyDescent="0.35">
      <c r="KL10274" s="84"/>
      <c r="KP10274" s="84"/>
      <c r="KS10274" s="74"/>
      <c r="KT10274" s="74"/>
      <c r="KU10274" s="16"/>
      <c r="KV10274" s="72"/>
      <c r="KW10274" s="72"/>
      <c r="KX10274" s="16"/>
      <c r="KZ10274" s="16"/>
      <c r="LA10274" s="16"/>
      <c r="LB10274" s="74"/>
      <c r="LC10274" s="74"/>
    </row>
    <row r="10275" spans="298:315" x14ac:dyDescent="0.35">
      <c r="KL10275" s="84"/>
      <c r="KP10275" s="84"/>
      <c r="KS10275" s="74"/>
      <c r="KT10275" s="74"/>
      <c r="KU10275" s="16"/>
      <c r="KV10275" s="72"/>
      <c r="KW10275" s="72"/>
      <c r="KX10275" s="16"/>
      <c r="KZ10275" s="16"/>
      <c r="LA10275" s="16"/>
      <c r="LB10275" s="74"/>
      <c r="LC10275" s="74"/>
    </row>
    <row r="10276" spans="298:315" x14ac:dyDescent="0.35">
      <c r="KL10276" s="84"/>
      <c r="KP10276" s="84"/>
      <c r="KS10276" s="74"/>
      <c r="KT10276" s="74"/>
      <c r="KU10276" s="16"/>
      <c r="KV10276" s="72"/>
      <c r="KW10276" s="72"/>
      <c r="KX10276" s="16"/>
      <c r="KZ10276" s="16"/>
      <c r="LA10276" s="16"/>
      <c r="LB10276" s="74"/>
      <c r="LC10276" s="74"/>
    </row>
    <row r="10277" spans="298:315" x14ac:dyDescent="0.35">
      <c r="KL10277" s="84"/>
      <c r="KP10277" s="84"/>
      <c r="KS10277" s="74"/>
      <c r="KT10277" s="74"/>
      <c r="KU10277" s="16"/>
      <c r="KV10277" s="72"/>
      <c r="KW10277" s="72"/>
      <c r="KX10277" s="16"/>
      <c r="KZ10277" s="16"/>
      <c r="LA10277" s="16"/>
      <c r="LB10277" s="74"/>
      <c r="LC10277" s="74"/>
    </row>
    <row r="10278" spans="298:315" x14ac:dyDescent="0.35">
      <c r="KL10278" s="84"/>
      <c r="KP10278" s="84"/>
      <c r="KS10278" s="74"/>
      <c r="KT10278" s="74"/>
      <c r="KU10278" s="16"/>
      <c r="KV10278" s="72"/>
      <c r="KW10278" s="72"/>
      <c r="KX10278" s="16"/>
      <c r="KZ10278" s="16"/>
      <c r="LA10278" s="16"/>
      <c r="LB10278" s="74"/>
      <c r="LC10278" s="74"/>
    </row>
    <row r="10279" spans="298:315" x14ac:dyDescent="0.35">
      <c r="KL10279" s="84"/>
      <c r="KP10279" s="84"/>
      <c r="KS10279" s="74"/>
      <c r="KT10279" s="74"/>
      <c r="KU10279" s="16"/>
      <c r="KV10279" s="72"/>
      <c r="KW10279" s="72"/>
      <c r="KX10279" s="16"/>
      <c r="KZ10279" s="16"/>
      <c r="LA10279" s="16"/>
      <c r="LB10279" s="74"/>
      <c r="LC10279" s="74"/>
    </row>
    <row r="10280" spans="298:315" x14ac:dyDescent="0.35">
      <c r="KL10280" s="84"/>
      <c r="KP10280" s="84"/>
      <c r="KS10280" s="74"/>
      <c r="KT10280" s="74"/>
      <c r="KU10280" s="16"/>
      <c r="KV10280" s="72"/>
      <c r="KW10280" s="72"/>
      <c r="KX10280" s="16"/>
      <c r="KZ10280" s="16"/>
      <c r="LA10280" s="16"/>
      <c r="LB10280" s="74"/>
      <c r="LC10280" s="74"/>
    </row>
    <row r="10281" spans="298:315" x14ac:dyDescent="0.35">
      <c r="KL10281" s="84"/>
      <c r="KP10281" s="84"/>
      <c r="KS10281" s="74"/>
      <c r="KT10281" s="74"/>
      <c r="KU10281" s="16"/>
      <c r="KV10281" s="72"/>
      <c r="KW10281" s="72"/>
      <c r="KX10281" s="16"/>
      <c r="KZ10281" s="16"/>
      <c r="LA10281" s="16"/>
      <c r="LB10281" s="74"/>
      <c r="LC10281" s="74"/>
    </row>
    <row r="10282" spans="298:315" x14ac:dyDescent="0.35">
      <c r="KL10282" s="84"/>
      <c r="KP10282" s="84"/>
      <c r="KS10282" s="74"/>
      <c r="KT10282" s="74"/>
      <c r="KU10282" s="16"/>
      <c r="KV10282" s="72"/>
      <c r="KW10282" s="72"/>
      <c r="KX10282" s="16"/>
      <c r="KZ10282" s="16"/>
      <c r="LA10282" s="16"/>
      <c r="LB10282" s="74"/>
      <c r="LC10282" s="74"/>
    </row>
    <row r="10283" spans="298:315" x14ac:dyDescent="0.35">
      <c r="KL10283" s="84"/>
      <c r="KP10283" s="84"/>
      <c r="KS10283" s="74"/>
      <c r="KT10283" s="74"/>
      <c r="KU10283" s="16"/>
      <c r="KV10283" s="72"/>
      <c r="KW10283" s="72"/>
      <c r="KX10283" s="16"/>
      <c r="KZ10283" s="16"/>
      <c r="LA10283" s="16"/>
      <c r="LB10283" s="74"/>
      <c r="LC10283" s="74"/>
    </row>
    <row r="10284" spans="298:315" x14ac:dyDescent="0.35">
      <c r="KL10284" s="84"/>
      <c r="KP10284" s="84"/>
      <c r="KS10284" s="74"/>
      <c r="KT10284" s="74"/>
      <c r="KU10284" s="16"/>
      <c r="KV10284" s="72"/>
      <c r="KW10284" s="72"/>
      <c r="KX10284" s="16"/>
      <c r="KZ10284" s="16"/>
      <c r="LA10284" s="16"/>
      <c r="LB10284" s="74"/>
      <c r="LC10284" s="74"/>
    </row>
    <row r="10285" spans="298:315" x14ac:dyDescent="0.35">
      <c r="KL10285" s="84"/>
      <c r="KP10285" s="84"/>
      <c r="KS10285" s="74"/>
      <c r="KT10285" s="74"/>
      <c r="KU10285" s="16"/>
      <c r="KV10285" s="72"/>
      <c r="KW10285" s="72"/>
      <c r="KX10285" s="16"/>
      <c r="KZ10285" s="16"/>
      <c r="LA10285" s="16"/>
      <c r="LB10285" s="74"/>
      <c r="LC10285" s="74"/>
    </row>
    <row r="10286" spans="298:315" x14ac:dyDescent="0.35">
      <c r="KL10286" s="84"/>
      <c r="KP10286" s="84"/>
      <c r="KS10286" s="74"/>
      <c r="KT10286" s="74"/>
      <c r="KU10286" s="16"/>
      <c r="KV10286" s="72"/>
      <c r="KW10286" s="72"/>
      <c r="KX10286" s="16"/>
      <c r="KZ10286" s="16"/>
      <c r="LA10286" s="16"/>
      <c r="LB10286" s="74"/>
      <c r="LC10286" s="74"/>
    </row>
    <row r="10287" spans="298:315" x14ac:dyDescent="0.35">
      <c r="KL10287" s="84"/>
      <c r="KP10287" s="84"/>
      <c r="KS10287" s="74"/>
      <c r="KT10287" s="74"/>
      <c r="KU10287" s="16"/>
      <c r="KV10287" s="72"/>
      <c r="KW10287" s="72"/>
      <c r="KX10287" s="16"/>
      <c r="KZ10287" s="16"/>
      <c r="LA10287" s="16"/>
      <c r="LB10287" s="74"/>
      <c r="LC10287" s="74"/>
    </row>
    <row r="10288" spans="298:315" x14ac:dyDescent="0.35">
      <c r="KL10288" s="84"/>
      <c r="KP10288" s="84"/>
      <c r="KS10288" s="74"/>
      <c r="KT10288" s="74"/>
      <c r="KU10288" s="16"/>
      <c r="KV10288" s="72"/>
      <c r="KW10288" s="72"/>
      <c r="KX10288" s="16"/>
      <c r="KZ10288" s="16"/>
      <c r="LA10288" s="16"/>
      <c r="LB10288" s="74"/>
      <c r="LC10288" s="74"/>
    </row>
    <row r="10289" spans="298:315" x14ac:dyDescent="0.35">
      <c r="KL10289" s="84"/>
      <c r="KP10289" s="84"/>
      <c r="KS10289" s="74"/>
      <c r="KT10289" s="74"/>
      <c r="KU10289" s="16"/>
      <c r="KV10289" s="72"/>
      <c r="KW10289" s="72"/>
      <c r="KX10289" s="16"/>
      <c r="KZ10289" s="16"/>
      <c r="LA10289" s="16"/>
      <c r="LB10289" s="74"/>
      <c r="LC10289" s="74"/>
    </row>
    <row r="10290" spans="298:315" x14ac:dyDescent="0.35">
      <c r="KL10290" s="84"/>
      <c r="KP10290" s="84"/>
      <c r="KS10290" s="74"/>
      <c r="KT10290" s="74"/>
      <c r="KU10290" s="16"/>
      <c r="KV10290" s="72"/>
      <c r="KW10290" s="72"/>
      <c r="KX10290" s="16"/>
      <c r="KZ10290" s="16"/>
      <c r="LA10290" s="16"/>
      <c r="LB10290" s="74"/>
      <c r="LC10290" s="74"/>
    </row>
    <row r="10291" spans="298:315" x14ac:dyDescent="0.35">
      <c r="KL10291" s="84"/>
      <c r="KP10291" s="84"/>
      <c r="KS10291" s="74"/>
      <c r="KT10291" s="74"/>
      <c r="KU10291" s="16"/>
      <c r="KV10291" s="72"/>
      <c r="KW10291" s="72"/>
      <c r="KX10291" s="16"/>
      <c r="KZ10291" s="16"/>
      <c r="LA10291" s="16"/>
      <c r="LB10291" s="74"/>
      <c r="LC10291" s="74"/>
    </row>
    <row r="10292" spans="298:315" x14ac:dyDescent="0.35">
      <c r="KL10292" s="84"/>
      <c r="KP10292" s="84"/>
      <c r="KS10292" s="74"/>
      <c r="KT10292" s="74"/>
      <c r="KU10292" s="16"/>
      <c r="KV10292" s="72"/>
      <c r="KW10292" s="72"/>
      <c r="KX10292" s="16"/>
      <c r="KZ10292" s="16"/>
      <c r="LA10292" s="16"/>
      <c r="LB10292" s="74"/>
      <c r="LC10292" s="74"/>
    </row>
    <row r="10293" spans="298:315" x14ac:dyDescent="0.35">
      <c r="KL10293" s="84"/>
      <c r="KP10293" s="84"/>
      <c r="KS10293" s="74"/>
      <c r="KT10293" s="74"/>
      <c r="KU10293" s="16"/>
      <c r="KV10293" s="72"/>
      <c r="KW10293" s="72"/>
      <c r="KX10293" s="16"/>
      <c r="KZ10293" s="16"/>
      <c r="LA10293" s="16"/>
      <c r="LB10293" s="74"/>
      <c r="LC10293" s="74"/>
    </row>
    <row r="10294" spans="298:315" x14ac:dyDescent="0.35">
      <c r="KL10294" s="84"/>
      <c r="KP10294" s="84"/>
      <c r="KS10294" s="74"/>
      <c r="KT10294" s="74"/>
      <c r="KU10294" s="16"/>
      <c r="KV10294" s="72"/>
      <c r="KW10294" s="72"/>
      <c r="KX10294" s="16"/>
      <c r="KZ10294" s="16"/>
      <c r="LA10294" s="16"/>
      <c r="LB10294" s="74"/>
      <c r="LC10294" s="74"/>
    </row>
    <row r="10295" spans="298:315" x14ac:dyDescent="0.35">
      <c r="KL10295" s="84"/>
      <c r="KP10295" s="84"/>
      <c r="KS10295" s="74"/>
      <c r="KT10295" s="74"/>
      <c r="KU10295" s="16"/>
      <c r="KV10295" s="72"/>
      <c r="KW10295" s="72"/>
      <c r="KX10295" s="16"/>
      <c r="KZ10295" s="16"/>
      <c r="LA10295" s="16"/>
      <c r="LB10295" s="74"/>
      <c r="LC10295" s="74"/>
    </row>
    <row r="10296" spans="298:315" x14ac:dyDescent="0.35">
      <c r="KL10296" s="84"/>
      <c r="KP10296" s="84"/>
      <c r="KS10296" s="74"/>
      <c r="KT10296" s="74"/>
      <c r="KU10296" s="16"/>
      <c r="KV10296" s="72"/>
      <c r="KW10296" s="72"/>
      <c r="KX10296" s="16"/>
      <c r="KZ10296" s="16"/>
      <c r="LA10296" s="16"/>
      <c r="LB10296" s="74"/>
      <c r="LC10296" s="74"/>
    </row>
    <row r="10297" spans="298:315" x14ac:dyDescent="0.35">
      <c r="KL10297" s="84"/>
      <c r="KP10297" s="84"/>
      <c r="KS10297" s="74"/>
      <c r="KT10297" s="74"/>
      <c r="KU10297" s="16"/>
      <c r="KV10297" s="72"/>
      <c r="KW10297" s="72"/>
      <c r="KX10297" s="16"/>
      <c r="KZ10297" s="16"/>
      <c r="LA10297" s="16"/>
      <c r="LB10297" s="74"/>
      <c r="LC10297" s="74"/>
    </row>
    <row r="10298" spans="298:315" x14ac:dyDescent="0.35">
      <c r="KL10298" s="84"/>
      <c r="KP10298" s="84"/>
      <c r="KS10298" s="74"/>
      <c r="KT10298" s="74"/>
      <c r="KU10298" s="16"/>
      <c r="KV10298" s="72"/>
      <c r="KW10298" s="72"/>
      <c r="KX10298" s="16"/>
      <c r="KZ10298" s="16"/>
      <c r="LA10298" s="16"/>
      <c r="LB10298" s="74"/>
      <c r="LC10298" s="74"/>
    </row>
    <row r="10299" spans="298:315" x14ac:dyDescent="0.35">
      <c r="KL10299" s="84"/>
      <c r="KP10299" s="84"/>
      <c r="KS10299" s="74"/>
      <c r="KT10299" s="74"/>
      <c r="KU10299" s="16"/>
      <c r="KV10299" s="72"/>
      <c r="KW10299" s="72"/>
      <c r="KX10299" s="16"/>
      <c r="KZ10299" s="16"/>
      <c r="LA10299" s="16"/>
      <c r="LB10299" s="74"/>
      <c r="LC10299" s="74"/>
    </row>
    <row r="10300" spans="298:315" x14ac:dyDescent="0.35">
      <c r="KL10300" s="84"/>
      <c r="KP10300" s="84"/>
      <c r="KS10300" s="74"/>
      <c r="KT10300" s="74"/>
      <c r="KU10300" s="16"/>
      <c r="KV10300" s="72"/>
      <c r="KW10300" s="72"/>
      <c r="KX10300" s="16"/>
      <c r="KZ10300" s="16"/>
      <c r="LA10300" s="16"/>
      <c r="LB10300" s="74"/>
      <c r="LC10300" s="74"/>
    </row>
    <row r="10301" spans="298:315" x14ac:dyDescent="0.35">
      <c r="KL10301" s="84"/>
      <c r="KP10301" s="84"/>
      <c r="KS10301" s="74"/>
      <c r="KT10301" s="74"/>
      <c r="KU10301" s="16"/>
      <c r="KV10301" s="72"/>
      <c r="KW10301" s="72"/>
      <c r="KX10301" s="16"/>
      <c r="KZ10301" s="16"/>
      <c r="LA10301" s="16"/>
      <c r="LB10301" s="74"/>
      <c r="LC10301" s="74"/>
    </row>
    <row r="10302" spans="298:315" x14ac:dyDescent="0.35">
      <c r="KL10302" s="84"/>
      <c r="KP10302" s="84"/>
      <c r="KS10302" s="74"/>
      <c r="KT10302" s="74"/>
      <c r="KU10302" s="16"/>
      <c r="KV10302" s="72"/>
      <c r="KW10302" s="72"/>
      <c r="KX10302" s="16"/>
      <c r="KZ10302" s="16"/>
      <c r="LA10302" s="16"/>
      <c r="LB10302" s="74"/>
      <c r="LC10302" s="74"/>
    </row>
    <row r="10303" spans="298:315" x14ac:dyDescent="0.35">
      <c r="KL10303" s="84"/>
      <c r="KP10303" s="84"/>
      <c r="KS10303" s="74"/>
      <c r="KT10303" s="74"/>
      <c r="KU10303" s="16"/>
      <c r="KV10303" s="72"/>
      <c r="KW10303" s="72"/>
      <c r="KX10303" s="16"/>
      <c r="KZ10303" s="16"/>
      <c r="LA10303" s="16"/>
      <c r="LB10303" s="74"/>
      <c r="LC10303" s="74"/>
    </row>
    <row r="10304" spans="298:315" x14ac:dyDescent="0.35">
      <c r="KL10304" s="84"/>
      <c r="KP10304" s="84"/>
      <c r="KS10304" s="74"/>
      <c r="KT10304" s="74"/>
      <c r="KU10304" s="16"/>
      <c r="KV10304" s="72"/>
      <c r="KW10304" s="72"/>
      <c r="KX10304" s="16"/>
      <c r="KZ10304" s="16"/>
      <c r="LA10304" s="16"/>
      <c r="LB10304" s="74"/>
      <c r="LC10304" s="74"/>
    </row>
    <row r="10305" spans="298:315" x14ac:dyDescent="0.35">
      <c r="KL10305" s="84"/>
      <c r="KP10305" s="84"/>
      <c r="KS10305" s="74"/>
      <c r="KT10305" s="74"/>
      <c r="KU10305" s="16"/>
      <c r="KV10305" s="72"/>
      <c r="KW10305" s="72"/>
      <c r="KX10305" s="16"/>
      <c r="KZ10305" s="16"/>
      <c r="LA10305" s="16"/>
      <c r="LB10305" s="74"/>
      <c r="LC10305" s="74"/>
    </row>
    <row r="10306" spans="298:315" x14ac:dyDescent="0.35">
      <c r="KL10306" s="84"/>
      <c r="KP10306" s="84"/>
      <c r="KS10306" s="74"/>
      <c r="KT10306" s="74"/>
      <c r="KU10306" s="16"/>
      <c r="KV10306" s="72"/>
      <c r="KW10306" s="72"/>
      <c r="KX10306" s="16"/>
      <c r="KZ10306" s="16"/>
      <c r="LA10306" s="16"/>
      <c r="LB10306" s="74"/>
      <c r="LC10306" s="74"/>
    </row>
    <row r="10307" spans="298:315" x14ac:dyDescent="0.35">
      <c r="KL10307" s="84"/>
      <c r="KP10307" s="84"/>
      <c r="KS10307" s="74"/>
      <c r="KT10307" s="74"/>
      <c r="KU10307" s="16"/>
      <c r="KV10307" s="72"/>
      <c r="KW10307" s="72"/>
      <c r="KX10307" s="16"/>
      <c r="KZ10307" s="16"/>
      <c r="LA10307" s="16"/>
      <c r="LB10307" s="74"/>
      <c r="LC10307" s="74"/>
    </row>
    <row r="10308" spans="298:315" x14ac:dyDescent="0.35">
      <c r="KL10308" s="84"/>
      <c r="KP10308" s="84"/>
      <c r="KS10308" s="74"/>
      <c r="KT10308" s="74"/>
      <c r="KU10308" s="16"/>
      <c r="KV10308" s="72"/>
      <c r="KW10308" s="72"/>
      <c r="KX10308" s="16"/>
      <c r="KZ10308" s="16"/>
      <c r="LA10308" s="16"/>
      <c r="LB10308" s="74"/>
      <c r="LC10308" s="74"/>
    </row>
    <row r="10309" spans="298:315" x14ac:dyDescent="0.35">
      <c r="KL10309" s="84"/>
      <c r="KP10309" s="84"/>
      <c r="KS10309" s="74"/>
      <c r="KT10309" s="74"/>
      <c r="KU10309" s="16"/>
      <c r="KV10309" s="72"/>
      <c r="KW10309" s="72"/>
      <c r="KX10309" s="16"/>
      <c r="KZ10309" s="16"/>
      <c r="LA10309" s="16"/>
      <c r="LB10309" s="74"/>
      <c r="LC10309" s="74"/>
    </row>
    <row r="10310" spans="298:315" x14ac:dyDescent="0.35">
      <c r="KL10310" s="84"/>
      <c r="KP10310" s="84"/>
      <c r="KS10310" s="74"/>
      <c r="KT10310" s="74"/>
      <c r="KU10310" s="16"/>
      <c r="KV10310" s="72"/>
      <c r="KW10310" s="72"/>
      <c r="KX10310" s="16"/>
      <c r="KZ10310" s="16"/>
      <c r="LA10310" s="16"/>
      <c r="LB10310" s="74"/>
      <c r="LC10310" s="74"/>
    </row>
    <row r="10311" spans="298:315" x14ac:dyDescent="0.35">
      <c r="KL10311" s="84"/>
      <c r="KP10311" s="84"/>
      <c r="KS10311" s="74"/>
      <c r="KT10311" s="74"/>
      <c r="KU10311" s="16"/>
      <c r="KV10311" s="72"/>
      <c r="KW10311" s="72"/>
      <c r="KX10311" s="16"/>
      <c r="KZ10311" s="16"/>
      <c r="LA10311" s="16"/>
      <c r="LB10311" s="74"/>
      <c r="LC10311" s="74"/>
    </row>
    <row r="10312" spans="298:315" x14ac:dyDescent="0.35">
      <c r="KL10312" s="84"/>
      <c r="KP10312" s="84"/>
      <c r="KS10312" s="74"/>
      <c r="KT10312" s="74"/>
      <c r="KU10312" s="16"/>
      <c r="KV10312" s="72"/>
      <c r="KW10312" s="72"/>
      <c r="KX10312" s="16"/>
      <c r="KZ10312" s="16"/>
      <c r="LA10312" s="16"/>
      <c r="LB10312" s="74"/>
      <c r="LC10312" s="74"/>
    </row>
    <row r="10313" spans="298:315" x14ac:dyDescent="0.35">
      <c r="KL10313" s="84"/>
      <c r="KP10313" s="84"/>
      <c r="KS10313" s="74"/>
      <c r="KT10313" s="74"/>
      <c r="KU10313" s="16"/>
      <c r="KV10313" s="72"/>
      <c r="KW10313" s="72"/>
      <c r="KX10313" s="16"/>
      <c r="KZ10313" s="16"/>
      <c r="LA10313" s="16"/>
      <c r="LB10313" s="74"/>
      <c r="LC10313" s="74"/>
    </row>
    <row r="10314" spans="298:315" x14ac:dyDescent="0.35">
      <c r="KL10314" s="84"/>
      <c r="KP10314" s="84"/>
      <c r="KS10314" s="74"/>
      <c r="KT10314" s="74"/>
      <c r="KU10314" s="16"/>
      <c r="KV10314" s="72"/>
      <c r="KW10314" s="72"/>
      <c r="KX10314" s="16"/>
      <c r="KZ10314" s="16"/>
      <c r="LA10314" s="16"/>
      <c r="LB10314" s="74"/>
      <c r="LC10314" s="74"/>
    </row>
    <row r="10315" spans="298:315" x14ac:dyDescent="0.35">
      <c r="KL10315" s="84"/>
      <c r="KP10315" s="84"/>
      <c r="KS10315" s="74"/>
      <c r="KT10315" s="74"/>
      <c r="KU10315" s="16"/>
      <c r="KV10315" s="72"/>
      <c r="KW10315" s="72"/>
      <c r="KX10315" s="16"/>
      <c r="KZ10315" s="16"/>
      <c r="LA10315" s="16"/>
      <c r="LB10315" s="74"/>
      <c r="LC10315" s="74"/>
    </row>
    <row r="10316" spans="298:315" x14ac:dyDescent="0.35">
      <c r="KL10316" s="84"/>
      <c r="KP10316" s="84"/>
      <c r="KS10316" s="74"/>
      <c r="KT10316" s="74"/>
      <c r="KU10316" s="16"/>
      <c r="KV10316" s="72"/>
      <c r="KW10316" s="72"/>
      <c r="KX10316" s="16"/>
      <c r="KZ10316" s="16"/>
      <c r="LA10316" s="16"/>
      <c r="LB10316" s="74"/>
      <c r="LC10316" s="74"/>
    </row>
    <row r="10317" spans="298:315" x14ac:dyDescent="0.35">
      <c r="KL10317" s="84"/>
      <c r="KP10317" s="84"/>
      <c r="KS10317" s="74"/>
      <c r="KT10317" s="74"/>
      <c r="KU10317" s="16"/>
      <c r="KV10317" s="72"/>
      <c r="KW10317" s="72"/>
      <c r="KX10317" s="16"/>
      <c r="KZ10317" s="16"/>
      <c r="LA10317" s="16"/>
      <c r="LB10317" s="74"/>
      <c r="LC10317" s="74"/>
    </row>
    <row r="10318" spans="298:315" x14ac:dyDescent="0.35">
      <c r="KL10318" s="84"/>
      <c r="KP10318" s="84"/>
      <c r="KS10318" s="74"/>
      <c r="KT10318" s="74"/>
      <c r="KU10318" s="16"/>
      <c r="KV10318" s="72"/>
      <c r="KW10318" s="72"/>
      <c r="KX10318" s="16"/>
      <c r="KZ10318" s="16"/>
      <c r="LA10318" s="16"/>
      <c r="LB10318" s="74"/>
      <c r="LC10318" s="74"/>
    </row>
    <row r="10319" spans="298:315" x14ac:dyDescent="0.35">
      <c r="KL10319" s="84"/>
      <c r="KP10319" s="84"/>
      <c r="KS10319" s="74"/>
      <c r="KT10319" s="74"/>
      <c r="KU10319" s="16"/>
      <c r="KV10319" s="72"/>
      <c r="KW10319" s="72"/>
      <c r="KX10319" s="16"/>
      <c r="KZ10319" s="16"/>
      <c r="LA10319" s="16"/>
      <c r="LB10319" s="74"/>
      <c r="LC10319" s="74"/>
    </row>
    <row r="10320" spans="298:315" x14ac:dyDescent="0.35">
      <c r="KL10320" s="84"/>
      <c r="KP10320" s="84"/>
      <c r="KS10320" s="74"/>
      <c r="KT10320" s="74"/>
      <c r="KU10320" s="16"/>
      <c r="KV10320" s="72"/>
      <c r="KW10320" s="72"/>
      <c r="KX10320" s="16"/>
      <c r="KZ10320" s="16"/>
      <c r="LA10320" s="16"/>
      <c r="LB10320" s="74"/>
      <c r="LC10320" s="74"/>
    </row>
    <row r="10321" spans="298:315" x14ac:dyDescent="0.35">
      <c r="KL10321" s="84"/>
      <c r="KP10321" s="84"/>
      <c r="KS10321" s="74"/>
      <c r="KT10321" s="74"/>
      <c r="KU10321" s="16"/>
      <c r="KV10321" s="72"/>
      <c r="KW10321" s="72"/>
      <c r="KX10321" s="16"/>
      <c r="KZ10321" s="16"/>
      <c r="LA10321" s="16"/>
      <c r="LB10321" s="74"/>
      <c r="LC10321" s="74"/>
    </row>
    <row r="10322" spans="298:315" x14ac:dyDescent="0.35">
      <c r="KL10322" s="84"/>
      <c r="KP10322" s="84"/>
      <c r="KS10322" s="74"/>
      <c r="KT10322" s="74"/>
      <c r="KU10322" s="16"/>
      <c r="KV10322" s="72"/>
      <c r="KW10322" s="72"/>
      <c r="KX10322" s="16"/>
      <c r="KZ10322" s="16"/>
      <c r="LA10322" s="16"/>
      <c r="LB10322" s="74"/>
      <c r="LC10322" s="74"/>
    </row>
    <row r="10323" spans="298:315" x14ac:dyDescent="0.35">
      <c r="KL10323" s="84"/>
      <c r="KP10323" s="84"/>
      <c r="KS10323" s="74"/>
      <c r="KT10323" s="74"/>
      <c r="KU10323" s="16"/>
      <c r="KV10323" s="72"/>
      <c r="KW10323" s="72"/>
      <c r="KX10323" s="16"/>
      <c r="KZ10323" s="16"/>
      <c r="LA10323" s="16"/>
      <c r="LB10323" s="74"/>
      <c r="LC10323" s="74"/>
    </row>
    <row r="10324" spans="298:315" x14ac:dyDescent="0.35">
      <c r="KL10324" s="84"/>
      <c r="KP10324" s="84"/>
      <c r="KS10324" s="74"/>
      <c r="KT10324" s="74"/>
      <c r="KU10324" s="16"/>
      <c r="KV10324" s="72"/>
      <c r="KW10324" s="72"/>
      <c r="KX10324" s="16"/>
      <c r="KZ10324" s="16"/>
      <c r="LA10324" s="16"/>
      <c r="LB10324" s="74"/>
      <c r="LC10324" s="74"/>
    </row>
    <row r="10325" spans="298:315" x14ac:dyDescent="0.35">
      <c r="KL10325" s="84"/>
      <c r="KP10325" s="84"/>
      <c r="KS10325" s="74"/>
      <c r="KT10325" s="74"/>
      <c r="KU10325" s="16"/>
      <c r="KV10325" s="72"/>
      <c r="KW10325" s="72"/>
      <c r="KX10325" s="16"/>
      <c r="KZ10325" s="16"/>
      <c r="LA10325" s="16"/>
      <c r="LB10325" s="74"/>
      <c r="LC10325" s="74"/>
    </row>
    <row r="10326" spans="298:315" x14ac:dyDescent="0.35">
      <c r="KL10326" s="84"/>
      <c r="KP10326" s="84"/>
      <c r="KS10326" s="74"/>
      <c r="KT10326" s="74"/>
      <c r="KU10326" s="16"/>
      <c r="KV10326" s="72"/>
      <c r="KW10326" s="72"/>
      <c r="KX10326" s="16"/>
      <c r="KZ10326" s="16"/>
      <c r="LA10326" s="16"/>
      <c r="LB10326" s="74"/>
      <c r="LC10326" s="74"/>
    </row>
    <row r="10327" spans="298:315" x14ac:dyDescent="0.35">
      <c r="KL10327" s="84"/>
      <c r="KP10327" s="84"/>
      <c r="KS10327" s="74"/>
      <c r="KT10327" s="74"/>
      <c r="KU10327" s="16"/>
      <c r="KV10327" s="72"/>
      <c r="KW10327" s="72"/>
      <c r="KX10327" s="16"/>
      <c r="KZ10327" s="16"/>
      <c r="LA10327" s="16"/>
      <c r="LB10327" s="74"/>
      <c r="LC10327" s="74"/>
    </row>
    <row r="10328" spans="298:315" x14ac:dyDescent="0.35">
      <c r="KL10328" s="84"/>
      <c r="KP10328" s="84"/>
      <c r="KS10328" s="74"/>
      <c r="KT10328" s="74"/>
      <c r="KU10328" s="16"/>
      <c r="KV10328" s="72"/>
      <c r="KW10328" s="72"/>
      <c r="KX10328" s="16"/>
      <c r="KZ10328" s="16"/>
      <c r="LA10328" s="16"/>
      <c r="LB10328" s="74"/>
      <c r="LC10328" s="74"/>
    </row>
    <row r="10329" spans="298:315" x14ac:dyDescent="0.35">
      <c r="KL10329" s="84"/>
      <c r="KP10329" s="84"/>
      <c r="KS10329" s="74"/>
      <c r="KT10329" s="74"/>
      <c r="KU10329" s="16"/>
      <c r="KV10329" s="72"/>
      <c r="KW10329" s="72"/>
      <c r="KX10329" s="16"/>
      <c r="KZ10329" s="16"/>
      <c r="LA10329" s="16"/>
      <c r="LB10329" s="74"/>
      <c r="LC10329" s="74"/>
    </row>
    <row r="10330" spans="298:315" x14ac:dyDescent="0.35">
      <c r="KL10330" s="84"/>
      <c r="KP10330" s="84"/>
      <c r="KS10330" s="74"/>
      <c r="KT10330" s="74"/>
      <c r="KU10330" s="16"/>
      <c r="KV10330" s="72"/>
      <c r="KW10330" s="72"/>
      <c r="KX10330" s="16"/>
      <c r="KZ10330" s="16"/>
      <c r="LA10330" s="16"/>
      <c r="LB10330" s="74"/>
      <c r="LC10330" s="74"/>
    </row>
    <row r="10331" spans="298:315" x14ac:dyDescent="0.35">
      <c r="KL10331" s="84"/>
      <c r="KP10331" s="84"/>
      <c r="KS10331" s="74"/>
      <c r="KT10331" s="74"/>
      <c r="KU10331" s="16"/>
      <c r="KV10331" s="72"/>
      <c r="KW10331" s="72"/>
      <c r="KX10331" s="16"/>
      <c r="KZ10331" s="16"/>
      <c r="LA10331" s="16"/>
      <c r="LB10331" s="74"/>
      <c r="LC10331" s="74"/>
    </row>
    <row r="10332" spans="298:315" x14ac:dyDescent="0.35">
      <c r="KL10332" s="84"/>
      <c r="KP10332" s="84"/>
      <c r="KS10332" s="74"/>
      <c r="KT10332" s="74"/>
      <c r="KU10332" s="16"/>
      <c r="KV10332" s="72"/>
      <c r="KW10332" s="72"/>
      <c r="KX10332" s="16"/>
      <c r="KZ10332" s="16"/>
      <c r="LA10332" s="16"/>
      <c r="LB10332" s="74"/>
      <c r="LC10332" s="74"/>
    </row>
    <row r="10333" spans="298:315" x14ac:dyDescent="0.35">
      <c r="KL10333" s="84"/>
      <c r="KP10333" s="84"/>
      <c r="KS10333" s="74"/>
      <c r="KT10333" s="74"/>
      <c r="KU10333" s="16"/>
      <c r="KV10333" s="72"/>
      <c r="KW10333" s="72"/>
      <c r="KX10333" s="16"/>
      <c r="KZ10333" s="16"/>
      <c r="LA10333" s="16"/>
      <c r="LB10333" s="74"/>
      <c r="LC10333" s="74"/>
    </row>
    <row r="10334" spans="298:315" x14ac:dyDescent="0.35">
      <c r="KL10334" s="84"/>
      <c r="KP10334" s="84"/>
      <c r="KS10334" s="74"/>
      <c r="KT10334" s="74"/>
      <c r="KU10334" s="16"/>
      <c r="KV10334" s="72"/>
      <c r="KW10334" s="72"/>
      <c r="KX10334" s="16"/>
      <c r="KZ10334" s="16"/>
      <c r="LA10334" s="16"/>
      <c r="LB10334" s="74"/>
      <c r="LC10334" s="74"/>
    </row>
    <row r="10335" spans="298:315" x14ac:dyDescent="0.35">
      <c r="KL10335" s="84"/>
      <c r="KP10335" s="84"/>
      <c r="KS10335" s="74"/>
      <c r="KT10335" s="74"/>
      <c r="KU10335" s="16"/>
      <c r="KV10335" s="72"/>
      <c r="KW10335" s="72"/>
      <c r="KX10335" s="16"/>
      <c r="KZ10335" s="16"/>
      <c r="LA10335" s="16"/>
      <c r="LB10335" s="74"/>
      <c r="LC10335" s="74"/>
    </row>
    <row r="10336" spans="298:315" x14ac:dyDescent="0.35">
      <c r="KL10336" s="84"/>
      <c r="KP10336" s="84"/>
      <c r="KS10336" s="74"/>
      <c r="KT10336" s="74"/>
      <c r="KU10336" s="16"/>
      <c r="KV10336" s="72"/>
      <c r="KW10336" s="72"/>
      <c r="KX10336" s="16"/>
      <c r="KZ10336" s="16"/>
      <c r="LA10336" s="16"/>
      <c r="LB10336" s="74"/>
      <c r="LC10336" s="74"/>
    </row>
    <row r="10337" spans="298:315" x14ac:dyDescent="0.35">
      <c r="KL10337" s="84"/>
      <c r="KP10337" s="84"/>
      <c r="KS10337" s="74"/>
      <c r="KT10337" s="74"/>
      <c r="KU10337" s="16"/>
      <c r="KV10337" s="72"/>
      <c r="KW10337" s="72"/>
      <c r="KX10337" s="16"/>
      <c r="KZ10337" s="16"/>
      <c r="LA10337" s="16"/>
      <c r="LB10337" s="74"/>
      <c r="LC10337" s="74"/>
    </row>
    <row r="10338" spans="298:315" x14ac:dyDescent="0.35">
      <c r="KL10338" s="84"/>
      <c r="KP10338" s="84"/>
      <c r="KS10338" s="74"/>
      <c r="KT10338" s="74"/>
      <c r="KU10338" s="16"/>
      <c r="KV10338" s="72"/>
      <c r="KW10338" s="72"/>
      <c r="KX10338" s="16"/>
      <c r="KZ10338" s="16"/>
      <c r="LA10338" s="16"/>
      <c r="LB10338" s="74"/>
      <c r="LC10338" s="74"/>
    </row>
    <row r="10339" spans="298:315" x14ac:dyDescent="0.35">
      <c r="KL10339" s="84"/>
      <c r="KP10339" s="84"/>
      <c r="KS10339" s="74"/>
      <c r="KT10339" s="74"/>
      <c r="KU10339" s="16"/>
      <c r="KV10339" s="72"/>
      <c r="KW10339" s="72"/>
      <c r="KX10339" s="16"/>
      <c r="KZ10339" s="16"/>
      <c r="LA10339" s="16"/>
      <c r="LB10339" s="74"/>
      <c r="LC10339" s="74"/>
    </row>
    <row r="10340" spans="298:315" x14ac:dyDescent="0.35">
      <c r="KL10340" s="84"/>
      <c r="KP10340" s="84"/>
      <c r="KS10340" s="74"/>
      <c r="KT10340" s="74"/>
      <c r="KU10340" s="16"/>
      <c r="KV10340" s="72"/>
      <c r="KW10340" s="72"/>
      <c r="KX10340" s="16"/>
      <c r="KZ10340" s="16"/>
      <c r="LA10340" s="16"/>
      <c r="LB10340" s="74"/>
      <c r="LC10340" s="74"/>
    </row>
    <row r="10341" spans="298:315" x14ac:dyDescent="0.35">
      <c r="KL10341" s="84"/>
      <c r="KP10341" s="84"/>
      <c r="KS10341" s="74"/>
      <c r="KT10341" s="74"/>
      <c r="KU10341" s="16"/>
      <c r="KV10341" s="72"/>
      <c r="KW10341" s="72"/>
      <c r="KX10341" s="16"/>
      <c r="KZ10341" s="16"/>
      <c r="LA10341" s="16"/>
      <c r="LB10341" s="74"/>
      <c r="LC10341" s="74"/>
    </row>
    <row r="10342" spans="298:315" x14ac:dyDescent="0.35">
      <c r="KL10342" s="84"/>
      <c r="KP10342" s="84"/>
      <c r="KS10342" s="74"/>
      <c r="KT10342" s="74"/>
      <c r="KU10342" s="16"/>
      <c r="KV10342" s="72"/>
      <c r="KW10342" s="72"/>
      <c r="KX10342" s="16"/>
      <c r="KZ10342" s="16"/>
      <c r="LA10342" s="16"/>
      <c r="LB10342" s="74"/>
      <c r="LC10342" s="74"/>
    </row>
    <row r="10343" spans="298:315" x14ac:dyDescent="0.35">
      <c r="KL10343" s="84"/>
      <c r="KP10343" s="84"/>
      <c r="KS10343" s="74"/>
      <c r="KT10343" s="74"/>
      <c r="KU10343" s="16"/>
      <c r="KV10343" s="72"/>
      <c r="KW10343" s="72"/>
      <c r="KX10343" s="16"/>
      <c r="KZ10343" s="16"/>
      <c r="LA10343" s="16"/>
      <c r="LB10343" s="74"/>
      <c r="LC10343" s="74"/>
    </row>
    <row r="10344" spans="298:315" x14ac:dyDescent="0.35">
      <c r="KL10344" s="84"/>
      <c r="KP10344" s="84"/>
      <c r="KS10344" s="74"/>
      <c r="KT10344" s="74"/>
      <c r="KU10344" s="16"/>
      <c r="KV10344" s="72"/>
      <c r="KW10344" s="72"/>
      <c r="KX10344" s="16"/>
      <c r="KZ10344" s="16"/>
      <c r="LA10344" s="16"/>
      <c r="LB10344" s="74"/>
      <c r="LC10344" s="74"/>
    </row>
    <row r="10345" spans="298:315" x14ac:dyDescent="0.35">
      <c r="KL10345" s="84"/>
      <c r="KP10345" s="84"/>
      <c r="KS10345" s="74"/>
      <c r="KT10345" s="74"/>
      <c r="KU10345" s="16"/>
      <c r="KV10345" s="72"/>
      <c r="KW10345" s="72"/>
      <c r="KX10345" s="16"/>
      <c r="KZ10345" s="16"/>
      <c r="LA10345" s="16"/>
      <c r="LB10345" s="74"/>
      <c r="LC10345" s="74"/>
    </row>
    <row r="10346" spans="298:315" x14ac:dyDescent="0.35">
      <c r="KL10346" s="84"/>
      <c r="KP10346" s="84"/>
      <c r="KS10346" s="74"/>
      <c r="KT10346" s="74"/>
      <c r="KU10346" s="16"/>
      <c r="KV10346" s="72"/>
      <c r="KW10346" s="72"/>
      <c r="KX10346" s="16"/>
      <c r="KZ10346" s="16"/>
      <c r="LA10346" s="16"/>
      <c r="LB10346" s="74"/>
      <c r="LC10346" s="74"/>
    </row>
    <row r="10347" spans="298:315" x14ac:dyDescent="0.35">
      <c r="KL10347" s="84"/>
      <c r="KP10347" s="84"/>
      <c r="KS10347" s="74"/>
      <c r="KT10347" s="74"/>
      <c r="KU10347" s="16"/>
      <c r="KV10347" s="72"/>
      <c r="KW10347" s="72"/>
      <c r="KX10347" s="16"/>
      <c r="KZ10347" s="16"/>
      <c r="LA10347" s="16"/>
      <c r="LB10347" s="74"/>
      <c r="LC10347" s="74"/>
    </row>
    <row r="10348" spans="298:315" x14ac:dyDescent="0.35">
      <c r="KL10348" s="84"/>
      <c r="KP10348" s="84"/>
      <c r="KS10348" s="74"/>
      <c r="KT10348" s="74"/>
      <c r="KU10348" s="16"/>
      <c r="KV10348" s="72"/>
      <c r="KW10348" s="72"/>
      <c r="KX10348" s="16"/>
      <c r="KZ10348" s="16"/>
      <c r="LA10348" s="16"/>
      <c r="LB10348" s="74"/>
      <c r="LC10348" s="74"/>
    </row>
    <row r="10349" spans="298:315" x14ac:dyDescent="0.35">
      <c r="KL10349" s="84"/>
      <c r="KP10349" s="84"/>
      <c r="KS10349" s="74"/>
      <c r="KT10349" s="74"/>
      <c r="KU10349" s="16"/>
      <c r="KV10349" s="72"/>
      <c r="KW10349" s="72"/>
      <c r="KX10349" s="16"/>
      <c r="KZ10349" s="16"/>
      <c r="LA10349" s="16"/>
      <c r="LB10349" s="74"/>
      <c r="LC10349" s="74"/>
    </row>
    <row r="10350" spans="298:315" x14ac:dyDescent="0.35">
      <c r="KL10350" s="84"/>
      <c r="KP10350" s="84"/>
      <c r="KS10350" s="74"/>
      <c r="KT10350" s="74"/>
      <c r="KU10350" s="16"/>
      <c r="KV10350" s="72"/>
      <c r="KW10350" s="72"/>
      <c r="KX10350" s="16"/>
      <c r="KZ10350" s="16"/>
      <c r="LA10350" s="16"/>
      <c r="LB10350" s="74"/>
      <c r="LC10350" s="74"/>
    </row>
    <row r="10351" spans="298:315" x14ac:dyDescent="0.35">
      <c r="KL10351" s="84"/>
      <c r="KP10351" s="84"/>
      <c r="KS10351" s="74"/>
      <c r="KT10351" s="74"/>
      <c r="KU10351" s="16"/>
      <c r="KV10351" s="72"/>
      <c r="KW10351" s="72"/>
      <c r="KX10351" s="16"/>
      <c r="KZ10351" s="16"/>
      <c r="LA10351" s="16"/>
      <c r="LB10351" s="74"/>
      <c r="LC10351" s="74"/>
    </row>
    <row r="10352" spans="298:315" x14ac:dyDescent="0.35">
      <c r="KL10352" s="84"/>
      <c r="KP10352" s="84"/>
      <c r="KS10352" s="74"/>
      <c r="KT10352" s="74"/>
      <c r="KU10352" s="16"/>
      <c r="KV10352" s="72"/>
      <c r="KW10352" s="72"/>
      <c r="KX10352" s="16"/>
      <c r="KZ10352" s="16"/>
      <c r="LA10352" s="16"/>
      <c r="LB10352" s="74"/>
      <c r="LC10352" s="74"/>
    </row>
    <row r="10353" spans="298:315" x14ac:dyDescent="0.35">
      <c r="KL10353" s="84"/>
      <c r="KP10353" s="84"/>
      <c r="KS10353" s="74"/>
      <c r="KT10353" s="74"/>
      <c r="KU10353" s="16"/>
      <c r="KV10353" s="72"/>
      <c r="KW10353" s="72"/>
      <c r="KX10353" s="16"/>
      <c r="KZ10353" s="16"/>
      <c r="LA10353" s="16"/>
      <c r="LB10353" s="74"/>
      <c r="LC10353" s="74"/>
    </row>
    <row r="10354" spans="298:315" x14ac:dyDescent="0.35">
      <c r="KL10354" s="84"/>
      <c r="KP10354" s="84"/>
      <c r="KS10354" s="74"/>
      <c r="KT10354" s="74"/>
      <c r="KU10354" s="16"/>
      <c r="KV10354" s="72"/>
      <c r="KW10354" s="72"/>
      <c r="KX10354" s="16"/>
      <c r="KZ10354" s="16"/>
      <c r="LA10354" s="16"/>
      <c r="LB10354" s="74"/>
      <c r="LC10354" s="74"/>
    </row>
    <row r="10355" spans="298:315" x14ac:dyDescent="0.35">
      <c r="KL10355" s="84"/>
      <c r="KP10355" s="84"/>
      <c r="KS10355" s="74"/>
      <c r="KT10355" s="74"/>
      <c r="KU10355" s="16"/>
      <c r="KV10355" s="72"/>
      <c r="KW10355" s="72"/>
      <c r="KX10355" s="16"/>
      <c r="KZ10355" s="16"/>
      <c r="LA10355" s="16"/>
      <c r="LB10355" s="74"/>
      <c r="LC10355" s="74"/>
    </row>
    <row r="10356" spans="298:315" x14ac:dyDescent="0.35">
      <c r="KL10356" s="84"/>
      <c r="KP10356" s="84"/>
      <c r="KS10356" s="74"/>
      <c r="KT10356" s="74"/>
      <c r="KU10356" s="16"/>
      <c r="KV10356" s="72"/>
      <c r="KW10356" s="72"/>
      <c r="KX10356" s="16"/>
      <c r="KZ10356" s="16"/>
      <c r="LA10356" s="16"/>
      <c r="LB10356" s="74"/>
      <c r="LC10356" s="74"/>
    </row>
    <row r="10357" spans="298:315" x14ac:dyDescent="0.35">
      <c r="KL10357" s="84"/>
      <c r="KP10357" s="84"/>
      <c r="KS10357" s="74"/>
      <c r="KT10357" s="74"/>
      <c r="KU10357" s="16"/>
      <c r="KV10357" s="72"/>
      <c r="KW10357" s="72"/>
      <c r="KX10357" s="16"/>
      <c r="KZ10357" s="16"/>
      <c r="LA10357" s="16"/>
      <c r="LB10357" s="74"/>
      <c r="LC10357" s="74"/>
    </row>
    <row r="10358" spans="298:315" x14ac:dyDescent="0.35">
      <c r="KL10358" s="84"/>
      <c r="KP10358" s="84"/>
      <c r="KS10358" s="74"/>
      <c r="KT10358" s="74"/>
      <c r="KU10358" s="16"/>
      <c r="KV10358" s="72"/>
      <c r="KW10358" s="72"/>
      <c r="KX10358" s="16"/>
      <c r="KZ10358" s="16"/>
      <c r="LA10358" s="16"/>
      <c r="LB10358" s="74"/>
      <c r="LC10358" s="74"/>
    </row>
    <row r="10359" spans="298:315" x14ac:dyDescent="0.35">
      <c r="KL10359" s="84"/>
      <c r="KP10359" s="84"/>
      <c r="KS10359" s="74"/>
      <c r="KT10359" s="74"/>
      <c r="KU10359" s="16"/>
      <c r="KV10359" s="72"/>
      <c r="KW10359" s="72"/>
      <c r="KX10359" s="16"/>
      <c r="KZ10359" s="16"/>
      <c r="LA10359" s="16"/>
      <c r="LB10359" s="74"/>
      <c r="LC10359" s="74"/>
    </row>
    <row r="10360" spans="298:315" x14ac:dyDescent="0.35">
      <c r="KL10360" s="84"/>
      <c r="KP10360" s="84"/>
      <c r="KS10360" s="74"/>
      <c r="KT10360" s="74"/>
      <c r="KU10360" s="16"/>
      <c r="KV10360" s="72"/>
      <c r="KW10360" s="72"/>
      <c r="KX10360" s="16"/>
      <c r="KZ10360" s="16"/>
      <c r="LA10360" s="16"/>
      <c r="LB10360" s="74"/>
      <c r="LC10360" s="74"/>
    </row>
    <row r="10361" spans="298:315" x14ac:dyDescent="0.35">
      <c r="KL10361" s="84"/>
      <c r="KP10361" s="84"/>
      <c r="KS10361" s="74"/>
      <c r="KT10361" s="74"/>
      <c r="KU10361" s="16"/>
      <c r="KV10361" s="72"/>
      <c r="KW10361" s="72"/>
      <c r="KX10361" s="16"/>
      <c r="KZ10361" s="16"/>
      <c r="LA10361" s="16"/>
      <c r="LB10361" s="74"/>
      <c r="LC10361" s="74"/>
    </row>
    <row r="10362" spans="298:315" x14ac:dyDescent="0.35">
      <c r="KL10362" s="84"/>
      <c r="KP10362" s="84"/>
      <c r="KS10362" s="74"/>
      <c r="KT10362" s="74"/>
      <c r="KU10362" s="16"/>
      <c r="KV10362" s="72"/>
      <c r="KW10362" s="72"/>
      <c r="KX10362" s="16"/>
      <c r="KZ10362" s="16"/>
      <c r="LA10362" s="16"/>
      <c r="LB10362" s="74"/>
      <c r="LC10362" s="74"/>
    </row>
    <row r="10363" spans="298:315" x14ac:dyDescent="0.35">
      <c r="KL10363" s="84"/>
      <c r="KP10363" s="84"/>
      <c r="KS10363" s="74"/>
      <c r="KT10363" s="74"/>
      <c r="KU10363" s="16"/>
      <c r="KV10363" s="72"/>
      <c r="KW10363" s="72"/>
      <c r="KX10363" s="16"/>
      <c r="KZ10363" s="16"/>
      <c r="LA10363" s="16"/>
      <c r="LB10363" s="74"/>
      <c r="LC10363" s="74"/>
    </row>
    <row r="10364" spans="298:315" x14ac:dyDescent="0.35">
      <c r="KL10364" s="84"/>
      <c r="KP10364" s="84"/>
      <c r="KS10364" s="74"/>
      <c r="KT10364" s="74"/>
      <c r="KU10364" s="16"/>
      <c r="KV10364" s="72"/>
      <c r="KW10364" s="72"/>
      <c r="KX10364" s="16"/>
      <c r="KZ10364" s="16"/>
      <c r="LA10364" s="16"/>
      <c r="LB10364" s="74"/>
      <c r="LC10364" s="74"/>
    </row>
    <row r="10365" spans="298:315" x14ac:dyDescent="0.35">
      <c r="KL10365" s="84"/>
      <c r="KP10365" s="84"/>
      <c r="KS10365" s="74"/>
      <c r="KT10365" s="74"/>
      <c r="KU10365" s="16"/>
      <c r="KV10365" s="72"/>
      <c r="KW10365" s="72"/>
      <c r="KX10365" s="16"/>
      <c r="KZ10365" s="16"/>
      <c r="LA10365" s="16"/>
      <c r="LB10365" s="74"/>
      <c r="LC10365" s="74"/>
    </row>
    <row r="10366" spans="298:315" x14ac:dyDescent="0.35">
      <c r="KL10366" s="84"/>
      <c r="KP10366" s="84"/>
      <c r="KS10366" s="74"/>
      <c r="KT10366" s="74"/>
      <c r="KU10366" s="16"/>
      <c r="KV10366" s="72"/>
      <c r="KW10366" s="72"/>
      <c r="KX10366" s="16"/>
      <c r="KZ10366" s="16"/>
      <c r="LA10366" s="16"/>
      <c r="LB10366" s="74"/>
      <c r="LC10366" s="74"/>
    </row>
    <row r="10367" spans="298:315" x14ac:dyDescent="0.35">
      <c r="KL10367" s="84"/>
      <c r="KP10367" s="84"/>
      <c r="KS10367" s="74"/>
      <c r="KT10367" s="74"/>
      <c r="KU10367" s="16"/>
      <c r="KV10367" s="72"/>
      <c r="KW10367" s="72"/>
      <c r="KX10367" s="16"/>
      <c r="KZ10367" s="16"/>
      <c r="LA10367" s="16"/>
      <c r="LB10367" s="74"/>
      <c r="LC10367" s="74"/>
    </row>
    <row r="10368" spans="298:315" x14ac:dyDescent="0.35">
      <c r="KL10368" s="84"/>
      <c r="KP10368" s="84"/>
      <c r="KS10368" s="74"/>
      <c r="KT10368" s="74"/>
      <c r="KU10368" s="16"/>
      <c r="KV10368" s="72"/>
      <c r="KW10368" s="72"/>
      <c r="KX10368" s="16"/>
      <c r="KZ10368" s="16"/>
      <c r="LA10368" s="16"/>
      <c r="LB10368" s="74"/>
      <c r="LC10368" s="74"/>
    </row>
    <row r="10369" spans="298:315" x14ac:dyDescent="0.35">
      <c r="KL10369" s="84"/>
      <c r="KP10369" s="84"/>
      <c r="KS10369" s="74"/>
      <c r="KT10369" s="74"/>
      <c r="KU10369" s="16"/>
      <c r="KV10369" s="72"/>
      <c r="KW10369" s="72"/>
      <c r="KX10369" s="16"/>
      <c r="KZ10369" s="16"/>
      <c r="LA10369" s="16"/>
      <c r="LB10369" s="74"/>
      <c r="LC10369" s="74"/>
    </row>
    <row r="10370" spans="298:315" x14ac:dyDescent="0.35">
      <c r="KL10370" s="84"/>
      <c r="KP10370" s="84"/>
      <c r="KS10370" s="74"/>
      <c r="KT10370" s="74"/>
      <c r="KU10370" s="16"/>
      <c r="KV10370" s="72"/>
      <c r="KW10370" s="72"/>
      <c r="KX10370" s="16"/>
      <c r="KZ10370" s="16"/>
      <c r="LA10370" s="16"/>
      <c r="LB10370" s="74"/>
      <c r="LC10370" s="74"/>
    </row>
    <row r="10371" spans="298:315" x14ac:dyDescent="0.35">
      <c r="KL10371" s="84"/>
      <c r="KP10371" s="84"/>
      <c r="KS10371" s="74"/>
      <c r="KT10371" s="74"/>
      <c r="KU10371" s="16"/>
      <c r="KV10371" s="72"/>
      <c r="KW10371" s="72"/>
      <c r="KX10371" s="16"/>
      <c r="KZ10371" s="16"/>
      <c r="LA10371" s="16"/>
      <c r="LB10371" s="74"/>
      <c r="LC10371" s="74"/>
    </row>
    <row r="10372" spans="298:315" x14ac:dyDescent="0.35">
      <c r="KL10372" s="84"/>
      <c r="KP10372" s="84"/>
      <c r="KS10372" s="74"/>
      <c r="KT10372" s="74"/>
      <c r="KU10372" s="16"/>
      <c r="KV10372" s="72"/>
      <c r="KW10372" s="72"/>
      <c r="KX10372" s="16"/>
      <c r="KZ10372" s="16"/>
      <c r="LA10372" s="16"/>
      <c r="LB10372" s="74"/>
      <c r="LC10372" s="74"/>
    </row>
    <row r="10373" spans="298:315" x14ac:dyDescent="0.35">
      <c r="KL10373" s="84"/>
      <c r="KP10373" s="84"/>
      <c r="KS10373" s="74"/>
      <c r="KT10373" s="74"/>
      <c r="KU10373" s="16"/>
      <c r="KV10373" s="72"/>
      <c r="KW10373" s="72"/>
      <c r="KX10373" s="16"/>
      <c r="KZ10373" s="16"/>
      <c r="LA10373" s="16"/>
      <c r="LB10373" s="74"/>
      <c r="LC10373" s="74"/>
    </row>
    <row r="10374" spans="298:315" x14ac:dyDescent="0.35">
      <c r="KL10374" s="84"/>
      <c r="KP10374" s="84"/>
      <c r="KS10374" s="74"/>
      <c r="KT10374" s="74"/>
      <c r="KU10374" s="16"/>
      <c r="KV10374" s="72"/>
      <c r="KW10374" s="72"/>
      <c r="KX10374" s="16"/>
      <c r="KZ10374" s="16"/>
      <c r="LA10374" s="16"/>
      <c r="LB10374" s="74"/>
      <c r="LC10374" s="74"/>
    </row>
    <row r="10375" spans="298:315" x14ac:dyDescent="0.35">
      <c r="KL10375" s="84"/>
      <c r="KP10375" s="84"/>
      <c r="KS10375" s="74"/>
      <c r="KT10375" s="74"/>
      <c r="KU10375" s="16"/>
      <c r="KV10375" s="72"/>
      <c r="KW10375" s="72"/>
      <c r="KX10375" s="16"/>
      <c r="KZ10375" s="16"/>
      <c r="LA10375" s="16"/>
      <c r="LB10375" s="74"/>
      <c r="LC10375" s="74"/>
    </row>
    <row r="10376" spans="298:315" x14ac:dyDescent="0.35">
      <c r="KL10376" s="84"/>
      <c r="KP10376" s="84"/>
      <c r="KS10376" s="74"/>
      <c r="KT10376" s="74"/>
      <c r="KU10376" s="16"/>
      <c r="KV10376" s="72"/>
      <c r="KW10376" s="72"/>
      <c r="KX10376" s="16"/>
      <c r="KZ10376" s="16"/>
      <c r="LA10376" s="16"/>
      <c r="LB10376" s="74"/>
      <c r="LC10376" s="74"/>
    </row>
    <row r="10377" spans="298:315" x14ac:dyDescent="0.35">
      <c r="KL10377" s="84"/>
      <c r="KP10377" s="84"/>
      <c r="KS10377" s="74"/>
      <c r="KT10377" s="74"/>
      <c r="KU10377" s="16"/>
      <c r="KV10377" s="72"/>
      <c r="KW10377" s="72"/>
      <c r="KX10377" s="16"/>
      <c r="KZ10377" s="16"/>
      <c r="LA10377" s="16"/>
      <c r="LB10377" s="74"/>
      <c r="LC10377" s="74"/>
    </row>
    <row r="10378" spans="298:315" x14ac:dyDescent="0.35">
      <c r="KL10378" s="84"/>
      <c r="KP10378" s="84"/>
      <c r="KS10378" s="74"/>
      <c r="KT10378" s="74"/>
      <c r="KU10378" s="16"/>
      <c r="KV10378" s="72"/>
      <c r="KW10378" s="72"/>
      <c r="KX10378" s="16"/>
      <c r="KZ10378" s="16"/>
      <c r="LA10378" s="16"/>
      <c r="LB10378" s="74"/>
      <c r="LC10378" s="74"/>
    </row>
    <row r="10379" spans="298:315" x14ac:dyDescent="0.35">
      <c r="KL10379" s="84"/>
      <c r="KP10379" s="84"/>
      <c r="KS10379" s="74"/>
      <c r="KT10379" s="74"/>
      <c r="KU10379" s="16"/>
      <c r="KV10379" s="72"/>
      <c r="KW10379" s="72"/>
      <c r="KX10379" s="16"/>
      <c r="KZ10379" s="16"/>
      <c r="LA10379" s="16"/>
      <c r="LB10379" s="74"/>
      <c r="LC10379" s="74"/>
    </row>
    <row r="10380" spans="298:315" x14ac:dyDescent="0.35">
      <c r="KL10380" s="84"/>
      <c r="KP10380" s="84"/>
      <c r="KS10380" s="74"/>
      <c r="KT10380" s="74"/>
      <c r="KU10380" s="16"/>
      <c r="KV10380" s="72"/>
      <c r="KW10380" s="72"/>
      <c r="KX10380" s="16"/>
      <c r="KZ10380" s="16"/>
      <c r="LA10380" s="16"/>
      <c r="LB10380" s="74"/>
      <c r="LC10380" s="74"/>
    </row>
    <row r="10381" spans="298:315" x14ac:dyDescent="0.35">
      <c r="KL10381" s="84"/>
      <c r="KP10381" s="84"/>
      <c r="KS10381" s="74"/>
      <c r="KT10381" s="74"/>
      <c r="KU10381" s="16"/>
      <c r="KV10381" s="72"/>
      <c r="KW10381" s="72"/>
      <c r="KX10381" s="16"/>
      <c r="KZ10381" s="16"/>
      <c r="LA10381" s="16"/>
      <c r="LB10381" s="74"/>
      <c r="LC10381" s="74"/>
    </row>
    <row r="10382" spans="298:315" x14ac:dyDescent="0.35">
      <c r="KL10382" s="84"/>
      <c r="KP10382" s="84"/>
      <c r="KS10382" s="74"/>
      <c r="KT10382" s="74"/>
      <c r="KU10382" s="16"/>
      <c r="KV10382" s="72"/>
      <c r="KW10382" s="72"/>
      <c r="KX10382" s="16"/>
      <c r="KZ10382" s="16"/>
      <c r="LA10382" s="16"/>
      <c r="LB10382" s="74"/>
      <c r="LC10382" s="74"/>
    </row>
    <row r="10383" spans="298:315" x14ac:dyDescent="0.35">
      <c r="KL10383" s="84"/>
      <c r="KP10383" s="84"/>
      <c r="KS10383" s="74"/>
      <c r="KT10383" s="74"/>
      <c r="KU10383" s="16"/>
      <c r="KV10383" s="72"/>
      <c r="KW10383" s="72"/>
      <c r="KX10383" s="16"/>
      <c r="KZ10383" s="16"/>
      <c r="LA10383" s="16"/>
      <c r="LB10383" s="74"/>
      <c r="LC10383" s="74"/>
    </row>
    <row r="10384" spans="298:315" x14ac:dyDescent="0.35">
      <c r="KL10384" s="84"/>
      <c r="KP10384" s="84"/>
      <c r="KS10384" s="74"/>
      <c r="KT10384" s="74"/>
      <c r="KU10384" s="16"/>
      <c r="KV10384" s="72"/>
      <c r="KW10384" s="72"/>
      <c r="KX10384" s="16"/>
      <c r="KZ10384" s="16"/>
      <c r="LA10384" s="16"/>
      <c r="LB10384" s="74"/>
      <c r="LC10384" s="74"/>
    </row>
    <row r="10385" spans="298:315" x14ac:dyDescent="0.35">
      <c r="KL10385" s="84"/>
      <c r="KP10385" s="84"/>
      <c r="KS10385" s="74"/>
      <c r="KT10385" s="74"/>
      <c r="KU10385" s="16"/>
      <c r="KV10385" s="72"/>
      <c r="KW10385" s="72"/>
      <c r="KX10385" s="16"/>
      <c r="KZ10385" s="16"/>
      <c r="LA10385" s="16"/>
      <c r="LB10385" s="74"/>
      <c r="LC10385" s="74"/>
    </row>
    <row r="10386" spans="298:315" x14ac:dyDescent="0.35">
      <c r="KL10386" s="84"/>
      <c r="KP10386" s="84"/>
      <c r="KS10386" s="74"/>
      <c r="KT10386" s="74"/>
      <c r="KU10386" s="16"/>
      <c r="KV10386" s="72"/>
      <c r="KW10386" s="72"/>
      <c r="KX10386" s="16"/>
      <c r="KZ10386" s="16"/>
      <c r="LA10386" s="16"/>
      <c r="LB10386" s="74"/>
      <c r="LC10386" s="74"/>
    </row>
    <row r="10387" spans="298:315" x14ac:dyDescent="0.35">
      <c r="KL10387" s="84"/>
      <c r="KP10387" s="84"/>
      <c r="KS10387" s="74"/>
      <c r="KT10387" s="74"/>
      <c r="KU10387" s="16"/>
      <c r="KV10387" s="72"/>
      <c r="KW10387" s="72"/>
      <c r="KX10387" s="16"/>
      <c r="KZ10387" s="16"/>
      <c r="LA10387" s="16"/>
      <c r="LB10387" s="74"/>
      <c r="LC10387" s="74"/>
    </row>
    <row r="10388" spans="298:315" x14ac:dyDescent="0.35">
      <c r="KL10388" s="84"/>
      <c r="KP10388" s="84"/>
      <c r="KS10388" s="74"/>
      <c r="KT10388" s="74"/>
      <c r="KU10388" s="16"/>
      <c r="KV10388" s="72"/>
      <c r="KW10388" s="72"/>
      <c r="KX10388" s="16"/>
      <c r="KZ10388" s="16"/>
      <c r="LA10388" s="16"/>
      <c r="LB10388" s="74"/>
      <c r="LC10388" s="74"/>
    </row>
    <row r="10389" spans="298:315" x14ac:dyDescent="0.35">
      <c r="KL10389" s="84"/>
      <c r="KP10389" s="84"/>
      <c r="KS10389" s="74"/>
      <c r="KT10389" s="74"/>
      <c r="KU10389" s="16"/>
      <c r="KV10389" s="72"/>
      <c r="KW10389" s="72"/>
      <c r="KX10389" s="16"/>
      <c r="KZ10389" s="16"/>
      <c r="LA10389" s="16"/>
      <c r="LB10389" s="74"/>
      <c r="LC10389" s="74"/>
    </row>
    <row r="10390" spans="298:315" x14ac:dyDescent="0.35">
      <c r="KL10390" s="84"/>
      <c r="KP10390" s="84"/>
      <c r="KS10390" s="74"/>
      <c r="KT10390" s="74"/>
      <c r="KU10390" s="16"/>
      <c r="KV10390" s="72"/>
      <c r="KW10390" s="72"/>
      <c r="KX10390" s="16"/>
      <c r="KZ10390" s="16"/>
      <c r="LA10390" s="16"/>
      <c r="LB10390" s="74"/>
      <c r="LC10390" s="74"/>
    </row>
    <row r="10391" spans="298:315" x14ac:dyDescent="0.35">
      <c r="KL10391" s="84"/>
      <c r="KP10391" s="84"/>
      <c r="KS10391" s="74"/>
      <c r="KT10391" s="74"/>
      <c r="KU10391" s="16"/>
      <c r="KV10391" s="72"/>
      <c r="KW10391" s="72"/>
      <c r="KX10391" s="16"/>
      <c r="KZ10391" s="16"/>
      <c r="LA10391" s="16"/>
      <c r="LB10391" s="74"/>
      <c r="LC10391" s="74"/>
    </row>
    <row r="10392" spans="298:315" x14ac:dyDescent="0.35">
      <c r="KL10392" s="84"/>
      <c r="KP10392" s="84"/>
      <c r="KS10392" s="74"/>
      <c r="KT10392" s="74"/>
      <c r="KU10392" s="16"/>
      <c r="KV10392" s="72"/>
      <c r="KW10392" s="72"/>
      <c r="KX10392" s="16"/>
      <c r="KZ10392" s="16"/>
      <c r="LA10392" s="16"/>
      <c r="LB10392" s="74"/>
      <c r="LC10392" s="74"/>
    </row>
    <row r="10393" spans="298:315" x14ac:dyDescent="0.35">
      <c r="KL10393" s="84"/>
      <c r="KP10393" s="84"/>
      <c r="KS10393" s="74"/>
      <c r="KT10393" s="74"/>
      <c r="KU10393" s="16"/>
      <c r="KV10393" s="72"/>
      <c r="KW10393" s="72"/>
      <c r="KX10393" s="16"/>
      <c r="KZ10393" s="16"/>
      <c r="LA10393" s="16"/>
      <c r="LB10393" s="74"/>
      <c r="LC10393" s="74"/>
    </row>
    <row r="10394" spans="298:315" x14ac:dyDescent="0.35">
      <c r="KL10394" s="84"/>
      <c r="KP10394" s="84"/>
      <c r="KS10394" s="74"/>
      <c r="KT10394" s="74"/>
      <c r="KU10394" s="16"/>
      <c r="KV10394" s="72"/>
      <c r="KW10394" s="72"/>
      <c r="KX10394" s="16"/>
      <c r="KZ10394" s="16"/>
      <c r="LA10394" s="16"/>
      <c r="LB10394" s="74"/>
      <c r="LC10394" s="74"/>
    </row>
    <row r="10395" spans="298:315" x14ac:dyDescent="0.35">
      <c r="KL10395" s="84"/>
      <c r="KP10395" s="84"/>
      <c r="KS10395" s="74"/>
      <c r="KT10395" s="74"/>
      <c r="KU10395" s="16"/>
      <c r="KV10395" s="72"/>
      <c r="KW10395" s="72"/>
      <c r="KX10395" s="16"/>
      <c r="KZ10395" s="16"/>
      <c r="LA10395" s="16"/>
      <c r="LB10395" s="74"/>
      <c r="LC10395" s="74"/>
    </row>
    <row r="10396" spans="298:315" x14ac:dyDescent="0.35">
      <c r="KL10396" s="84"/>
      <c r="KP10396" s="84"/>
      <c r="KS10396" s="74"/>
      <c r="KT10396" s="74"/>
      <c r="KU10396" s="16"/>
      <c r="KV10396" s="72"/>
      <c r="KW10396" s="72"/>
      <c r="KX10396" s="16"/>
      <c r="KZ10396" s="16"/>
      <c r="LA10396" s="16"/>
      <c r="LB10396" s="74"/>
      <c r="LC10396" s="74"/>
    </row>
    <row r="10397" spans="298:315" x14ac:dyDescent="0.35">
      <c r="KL10397" s="84"/>
      <c r="KP10397" s="84"/>
      <c r="KS10397" s="74"/>
      <c r="KT10397" s="74"/>
      <c r="KU10397" s="16"/>
      <c r="KV10397" s="72"/>
      <c r="KW10397" s="72"/>
      <c r="KX10397" s="16"/>
      <c r="KZ10397" s="16"/>
      <c r="LA10397" s="16"/>
      <c r="LB10397" s="74"/>
      <c r="LC10397" s="74"/>
    </row>
    <row r="10398" spans="298:315" x14ac:dyDescent="0.35">
      <c r="KL10398" s="84"/>
      <c r="KP10398" s="84"/>
      <c r="KS10398" s="74"/>
      <c r="KT10398" s="74"/>
      <c r="KU10398" s="16"/>
      <c r="KV10398" s="72"/>
      <c r="KW10398" s="72"/>
      <c r="KX10398" s="16"/>
      <c r="KZ10398" s="16"/>
      <c r="LA10398" s="16"/>
      <c r="LB10398" s="74"/>
      <c r="LC10398" s="74"/>
    </row>
    <row r="10399" spans="298:315" x14ac:dyDescent="0.35">
      <c r="KL10399" s="84"/>
      <c r="KP10399" s="84"/>
      <c r="KS10399" s="74"/>
      <c r="KT10399" s="74"/>
      <c r="KU10399" s="16"/>
      <c r="KV10399" s="72"/>
      <c r="KW10399" s="72"/>
      <c r="KX10399" s="16"/>
      <c r="KZ10399" s="16"/>
      <c r="LA10399" s="16"/>
      <c r="LB10399" s="74"/>
      <c r="LC10399" s="74"/>
    </row>
    <row r="10400" spans="298:315" x14ac:dyDescent="0.35">
      <c r="KL10400" s="84"/>
      <c r="KP10400" s="84"/>
      <c r="KS10400" s="74"/>
      <c r="KT10400" s="74"/>
      <c r="KU10400" s="16"/>
      <c r="KV10400" s="72"/>
      <c r="KW10400" s="72"/>
      <c r="KX10400" s="16"/>
      <c r="KZ10400" s="16"/>
      <c r="LA10400" s="16"/>
      <c r="LB10400" s="74"/>
      <c r="LC10400" s="74"/>
    </row>
    <row r="10401" spans="298:315" x14ac:dyDescent="0.35">
      <c r="KL10401" s="84"/>
      <c r="KP10401" s="84"/>
      <c r="KS10401" s="74"/>
      <c r="KT10401" s="74"/>
      <c r="KU10401" s="16"/>
      <c r="KV10401" s="72"/>
      <c r="KW10401" s="72"/>
      <c r="KX10401" s="16"/>
      <c r="KZ10401" s="16"/>
      <c r="LA10401" s="16"/>
      <c r="LB10401" s="74"/>
      <c r="LC10401" s="74"/>
    </row>
    <row r="10402" spans="298:315" x14ac:dyDescent="0.35">
      <c r="KL10402" s="84"/>
      <c r="KP10402" s="84"/>
      <c r="KS10402" s="74"/>
      <c r="KT10402" s="74"/>
      <c r="KU10402" s="16"/>
      <c r="KV10402" s="72"/>
      <c r="KW10402" s="72"/>
      <c r="KX10402" s="16"/>
      <c r="KZ10402" s="16"/>
      <c r="LA10402" s="16"/>
      <c r="LB10402" s="74"/>
      <c r="LC10402" s="74"/>
    </row>
    <row r="10403" spans="298:315" x14ac:dyDescent="0.35">
      <c r="KL10403" s="84"/>
      <c r="KP10403" s="84"/>
      <c r="KS10403" s="74"/>
      <c r="KT10403" s="74"/>
      <c r="KU10403" s="16"/>
      <c r="KV10403" s="72"/>
      <c r="KW10403" s="72"/>
      <c r="KX10403" s="16"/>
      <c r="KZ10403" s="16"/>
      <c r="LA10403" s="16"/>
      <c r="LB10403" s="74"/>
      <c r="LC10403" s="74"/>
    </row>
    <row r="10404" spans="298:315" x14ac:dyDescent="0.35">
      <c r="KL10404" s="84"/>
      <c r="KP10404" s="84"/>
      <c r="KS10404" s="74"/>
      <c r="KT10404" s="74"/>
      <c r="KU10404" s="16"/>
      <c r="KV10404" s="72"/>
      <c r="KW10404" s="72"/>
      <c r="KX10404" s="16"/>
      <c r="KZ10404" s="16"/>
      <c r="LA10404" s="16"/>
      <c r="LB10404" s="74"/>
      <c r="LC10404" s="74"/>
    </row>
    <row r="10405" spans="298:315" x14ac:dyDescent="0.35">
      <c r="KL10405" s="84"/>
      <c r="KP10405" s="84"/>
      <c r="KS10405" s="74"/>
      <c r="KT10405" s="74"/>
      <c r="KU10405" s="16"/>
      <c r="KV10405" s="72"/>
      <c r="KW10405" s="72"/>
      <c r="KX10405" s="16"/>
      <c r="KZ10405" s="16"/>
      <c r="LA10405" s="16"/>
      <c r="LB10405" s="74"/>
      <c r="LC10405" s="74"/>
    </row>
    <row r="10406" spans="298:315" x14ac:dyDescent="0.35">
      <c r="KL10406" s="84"/>
      <c r="KP10406" s="84"/>
      <c r="KS10406" s="74"/>
      <c r="KT10406" s="74"/>
      <c r="KU10406" s="16"/>
      <c r="KV10406" s="72"/>
      <c r="KW10406" s="72"/>
      <c r="KX10406" s="16"/>
      <c r="KZ10406" s="16"/>
      <c r="LA10406" s="16"/>
      <c r="LB10406" s="74"/>
      <c r="LC10406" s="74"/>
    </row>
    <row r="10407" spans="298:315" x14ac:dyDescent="0.35">
      <c r="KL10407" s="84"/>
      <c r="KP10407" s="84"/>
      <c r="KS10407" s="74"/>
      <c r="KT10407" s="74"/>
      <c r="KU10407" s="16"/>
      <c r="KV10407" s="72"/>
      <c r="KW10407" s="72"/>
      <c r="KX10407" s="16"/>
      <c r="KZ10407" s="16"/>
      <c r="LA10407" s="16"/>
      <c r="LB10407" s="74"/>
      <c r="LC10407" s="74"/>
    </row>
    <row r="10408" spans="298:315" x14ac:dyDescent="0.35">
      <c r="KL10408" s="84"/>
      <c r="KP10408" s="84"/>
      <c r="KS10408" s="74"/>
      <c r="KT10408" s="74"/>
      <c r="KU10408" s="16"/>
      <c r="KV10408" s="72"/>
      <c r="KW10408" s="72"/>
      <c r="KX10408" s="16"/>
      <c r="KZ10408" s="16"/>
      <c r="LA10408" s="16"/>
      <c r="LB10408" s="74"/>
      <c r="LC10408" s="74"/>
    </row>
    <row r="10409" spans="298:315" x14ac:dyDescent="0.35">
      <c r="KL10409" s="84"/>
      <c r="KP10409" s="84"/>
      <c r="KS10409" s="74"/>
      <c r="KT10409" s="74"/>
      <c r="KU10409" s="16"/>
      <c r="KV10409" s="72"/>
      <c r="KW10409" s="72"/>
      <c r="KX10409" s="16"/>
      <c r="KZ10409" s="16"/>
      <c r="LA10409" s="16"/>
      <c r="LB10409" s="74"/>
      <c r="LC10409" s="74"/>
    </row>
    <row r="10410" spans="298:315" x14ac:dyDescent="0.35">
      <c r="KL10410" s="84"/>
      <c r="KP10410" s="84"/>
      <c r="KS10410" s="74"/>
      <c r="KT10410" s="74"/>
      <c r="KU10410" s="16"/>
      <c r="KV10410" s="72"/>
      <c r="KW10410" s="72"/>
      <c r="KX10410" s="16"/>
      <c r="KZ10410" s="16"/>
      <c r="LA10410" s="16"/>
      <c r="LB10410" s="74"/>
      <c r="LC10410" s="74"/>
    </row>
    <row r="10411" spans="298:315" x14ac:dyDescent="0.35">
      <c r="KL10411" s="84"/>
      <c r="KP10411" s="84"/>
      <c r="KS10411" s="74"/>
      <c r="KT10411" s="74"/>
      <c r="KU10411" s="16"/>
      <c r="KV10411" s="72"/>
      <c r="KW10411" s="72"/>
      <c r="KX10411" s="16"/>
      <c r="KZ10411" s="16"/>
      <c r="LA10411" s="16"/>
      <c r="LB10411" s="74"/>
      <c r="LC10411" s="74"/>
    </row>
    <row r="10412" spans="298:315" x14ac:dyDescent="0.35">
      <c r="KL10412" s="84"/>
      <c r="KP10412" s="84"/>
      <c r="KS10412" s="74"/>
      <c r="KT10412" s="74"/>
      <c r="KU10412" s="16"/>
      <c r="KV10412" s="72"/>
      <c r="KW10412" s="72"/>
      <c r="KX10412" s="16"/>
      <c r="KZ10412" s="16"/>
      <c r="LA10412" s="16"/>
      <c r="LB10412" s="74"/>
      <c r="LC10412" s="74"/>
    </row>
    <row r="10413" spans="298:315" x14ac:dyDescent="0.35">
      <c r="KL10413" s="84"/>
      <c r="KP10413" s="84"/>
      <c r="KS10413" s="74"/>
      <c r="KT10413" s="74"/>
      <c r="KU10413" s="16"/>
      <c r="KV10413" s="72"/>
      <c r="KW10413" s="72"/>
      <c r="KX10413" s="16"/>
      <c r="KZ10413" s="16"/>
      <c r="LA10413" s="16"/>
      <c r="LB10413" s="74"/>
      <c r="LC10413" s="74"/>
    </row>
    <row r="10414" spans="298:315" x14ac:dyDescent="0.35">
      <c r="KL10414" s="84"/>
      <c r="KP10414" s="84"/>
      <c r="KS10414" s="74"/>
      <c r="KT10414" s="74"/>
      <c r="KU10414" s="16"/>
      <c r="KV10414" s="72"/>
      <c r="KW10414" s="72"/>
      <c r="KX10414" s="16"/>
      <c r="KZ10414" s="16"/>
      <c r="LA10414" s="16"/>
      <c r="LB10414" s="74"/>
      <c r="LC10414" s="74"/>
    </row>
    <row r="10415" spans="298:315" x14ac:dyDescent="0.35">
      <c r="KL10415" s="84"/>
      <c r="KP10415" s="84"/>
      <c r="KS10415" s="74"/>
      <c r="KT10415" s="74"/>
      <c r="KU10415" s="16"/>
      <c r="KV10415" s="72"/>
      <c r="KW10415" s="72"/>
      <c r="KX10415" s="16"/>
      <c r="KZ10415" s="16"/>
      <c r="LA10415" s="16"/>
      <c r="LB10415" s="74"/>
      <c r="LC10415" s="74"/>
    </row>
    <row r="10416" spans="298:315" x14ac:dyDescent="0.35">
      <c r="KL10416" s="84"/>
      <c r="KP10416" s="84"/>
      <c r="KS10416" s="74"/>
      <c r="KT10416" s="74"/>
      <c r="KU10416" s="16"/>
      <c r="KV10416" s="72"/>
      <c r="KW10416" s="72"/>
      <c r="KX10416" s="16"/>
      <c r="KZ10416" s="16"/>
      <c r="LA10416" s="16"/>
      <c r="LB10416" s="74"/>
      <c r="LC10416" s="74"/>
    </row>
    <row r="10417" spans="298:315" x14ac:dyDescent="0.35">
      <c r="KL10417" s="84"/>
      <c r="KP10417" s="84"/>
      <c r="KS10417" s="74"/>
      <c r="KT10417" s="74"/>
      <c r="KU10417" s="16"/>
      <c r="KV10417" s="72"/>
      <c r="KW10417" s="72"/>
      <c r="KX10417" s="16"/>
      <c r="KZ10417" s="16"/>
      <c r="LA10417" s="16"/>
      <c r="LB10417" s="74"/>
      <c r="LC10417" s="74"/>
    </row>
    <row r="10418" spans="298:315" x14ac:dyDescent="0.35">
      <c r="KL10418" s="84"/>
      <c r="KP10418" s="84"/>
      <c r="KS10418" s="74"/>
      <c r="KT10418" s="74"/>
      <c r="KU10418" s="16"/>
      <c r="KV10418" s="72"/>
      <c r="KW10418" s="72"/>
      <c r="KX10418" s="16"/>
      <c r="KZ10418" s="16"/>
      <c r="LA10418" s="16"/>
      <c r="LB10418" s="74"/>
      <c r="LC10418" s="74"/>
    </row>
    <row r="10419" spans="298:315" x14ac:dyDescent="0.35">
      <c r="KL10419" s="84"/>
      <c r="KP10419" s="84"/>
      <c r="KS10419" s="74"/>
      <c r="KT10419" s="74"/>
      <c r="KU10419" s="16"/>
      <c r="KV10419" s="72"/>
      <c r="KW10419" s="72"/>
      <c r="KX10419" s="16"/>
      <c r="KZ10419" s="16"/>
      <c r="LA10419" s="16"/>
      <c r="LB10419" s="74"/>
      <c r="LC10419" s="74"/>
    </row>
    <row r="10420" spans="298:315" x14ac:dyDescent="0.35">
      <c r="KL10420" s="84"/>
      <c r="KP10420" s="84"/>
      <c r="KS10420" s="74"/>
      <c r="KT10420" s="74"/>
      <c r="KU10420" s="16"/>
      <c r="KV10420" s="72"/>
      <c r="KW10420" s="72"/>
      <c r="KX10420" s="16"/>
      <c r="KZ10420" s="16"/>
      <c r="LA10420" s="16"/>
      <c r="LB10420" s="74"/>
      <c r="LC10420" s="74"/>
    </row>
    <row r="10421" spans="298:315" x14ac:dyDescent="0.35">
      <c r="KL10421" s="84"/>
      <c r="KP10421" s="84"/>
      <c r="KS10421" s="74"/>
      <c r="KT10421" s="74"/>
      <c r="KU10421" s="16"/>
      <c r="KV10421" s="72"/>
      <c r="KW10421" s="72"/>
      <c r="KX10421" s="16"/>
      <c r="KZ10421" s="16"/>
      <c r="LA10421" s="16"/>
      <c r="LB10421" s="74"/>
      <c r="LC10421" s="74"/>
    </row>
    <row r="10422" spans="298:315" x14ac:dyDescent="0.35">
      <c r="KL10422" s="84"/>
      <c r="KP10422" s="84"/>
      <c r="KS10422" s="74"/>
      <c r="KT10422" s="74"/>
      <c r="KU10422" s="16"/>
      <c r="KV10422" s="72"/>
      <c r="KW10422" s="72"/>
      <c r="KX10422" s="16"/>
      <c r="KZ10422" s="16"/>
      <c r="LA10422" s="16"/>
      <c r="LB10422" s="74"/>
      <c r="LC10422" s="74"/>
    </row>
    <row r="10423" spans="298:315" x14ac:dyDescent="0.35">
      <c r="KL10423" s="84"/>
      <c r="KP10423" s="84"/>
      <c r="KS10423" s="74"/>
      <c r="KT10423" s="74"/>
      <c r="KU10423" s="16"/>
      <c r="KV10423" s="72"/>
      <c r="KW10423" s="72"/>
      <c r="KX10423" s="16"/>
      <c r="KZ10423" s="16"/>
      <c r="LA10423" s="16"/>
      <c r="LB10423" s="74"/>
      <c r="LC10423" s="74"/>
    </row>
    <row r="10424" spans="298:315" x14ac:dyDescent="0.35">
      <c r="KL10424" s="84"/>
      <c r="KP10424" s="84"/>
      <c r="KS10424" s="74"/>
      <c r="KT10424" s="74"/>
      <c r="KU10424" s="16"/>
      <c r="KV10424" s="72"/>
      <c r="KW10424" s="72"/>
      <c r="KX10424" s="16"/>
      <c r="KZ10424" s="16"/>
      <c r="LA10424" s="16"/>
      <c r="LB10424" s="74"/>
      <c r="LC10424" s="74"/>
    </row>
    <row r="10425" spans="298:315" x14ac:dyDescent="0.35">
      <c r="KL10425" s="84"/>
      <c r="KP10425" s="84"/>
      <c r="KS10425" s="74"/>
      <c r="KT10425" s="74"/>
      <c r="KU10425" s="16"/>
      <c r="KV10425" s="72"/>
      <c r="KW10425" s="72"/>
      <c r="KX10425" s="16"/>
      <c r="KZ10425" s="16"/>
      <c r="LA10425" s="16"/>
      <c r="LB10425" s="74"/>
      <c r="LC10425" s="74"/>
    </row>
    <row r="10426" spans="298:315" x14ac:dyDescent="0.35">
      <c r="KL10426" s="84"/>
      <c r="KP10426" s="84"/>
      <c r="KS10426" s="74"/>
      <c r="KT10426" s="74"/>
      <c r="KU10426" s="16"/>
      <c r="KV10426" s="72"/>
      <c r="KW10426" s="72"/>
      <c r="KX10426" s="16"/>
      <c r="KZ10426" s="16"/>
      <c r="LA10426" s="16"/>
      <c r="LB10426" s="74"/>
      <c r="LC10426" s="74"/>
    </row>
    <row r="10427" spans="298:315" x14ac:dyDescent="0.35">
      <c r="KL10427" s="84"/>
      <c r="KP10427" s="84"/>
      <c r="KS10427" s="74"/>
      <c r="KT10427" s="74"/>
      <c r="KU10427" s="16"/>
      <c r="KV10427" s="72"/>
      <c r="KW10427" s="72"/>
      <c r="KX10427" s="16"/>
      <c r="KZ10427" s="16"/>
      <c r="LA10427" s="16"/>
      <c r="LB10427" s="74"/>
      <c r="LC10427" s="74"/>
    </row>
    <row r="10428" spans="298:315" x14ac:dyDescent="0.35">
      <c r="KL10428" s="84"/>
      <c r="KP10428" s="84"/>
      <c r="KS10428" s="74"/>
      <c r="KT10428" s="74"/>
      <c r="KU10428" s="16"/>
      <c r="KV10428" s="72"/>
      <c r="KW10428" s="72"/>
      <c r="KX10428" s="16"/>
      <c r="KZ10428" s="16"/>
      <c r="LA10428" s="16"/>
      <c r="LB10428" s="74"/>
      <c r="LC10428" s="74"/>
    </row>
    <row r="10429" spans="298:315" x14ac:dyDescent="0.35">
      <c r="KL10429" s="84"/>
      <c r="KP10429" s="84"/>
      <c r="KS10429" s="74"/>
      <c r="KT10429" s="74"/>
      <c r="KU10429" s="16"/>
      <c r="KV10429" s="72"/>
      <c r="KW10429" s="72"/>
      <c r="KX10429" s="16"/>
      <c r="KZ10429" s="16"/>
      <c r="LA10429" s="16"/>
      <c r="LB10429" s="74"/>
      <c r="LC10429" s="74"/>
    </row>
    <row r="10430" spans="298:315" x14ac:dyDescent="0.35">
      <c r="KL10430" s="84"/>
      <c r="KP10430" s="84"/>
      <c r="KS10430" s="74"/>
      <c r="KT10430" s="74"/>
      <c r="KU10430" s="16"/>
      <c r="KV10430" s="72"/>
      <c r="KW10430" s="72"/>
      <c r="KX10430" s="16"/>
      <c r="KZ10430" s="16"/>
      <c r="LA10430" s="16"/>
      <c r="LB10430" s="74"/>
      <c r="LC10430" s="74"/>
    </row>
    <row r="10431" spans="298:315" x14ac:dyDescent="0.35">
      <c r="KL10431" s="84"/>
      <c r="KP10431" s="84"/>
      <c r="KS10431" s="74"/>
      <c r="KT10431" s="74"/>
      <c r="KU10431" s="16"/>
      <c r="KV10431" s="72"/>
      <c r="KW10431" s="72"/>
      <c r="KX10431" s="16"/>
      <c r="KZ10431" s="16"/>
      <c r="LA10431" s="16"/>
      <c r="LB10431" s="74"/>
      <c r="LC10431" s="74"/>
    </row>
    <row r="10432" spans="298:315" x14ac:dyDescent="0.35">
      <c r="KL10432" s="84"/>
      <c r="KP10432" s="84"/>
      <c r="KS10432" s="74"/>
      <c r="KT10432" s="74"/>
      <c r="KU10432" s="16"/>
      <c r="KV10432" s="72"/>
      <c r="KW10432" s="72"/>
      <c r="KX10432" s="16"/>
      <c r="KZ10432" s="16"/>
      <c r="LA10432" s="16"/>
      <c r="LB10432" s="74"/>
      <c r="LC10432" s="74"/>
    </row>
    <row r="10433" spans="298:315" x14ac:dyDescent="0.35">
      <c r="KL10433" s="84"/>
      <c r="KP10433" s="84"/>
      <c r="KS10433" s="74"/>
      <c r="KT10433" s="74"/>
      <c r="KU10433" s="16"/>
      <c r="KV10433" s="72"/>
      <c r="KW10433" s="72"/>
      <c r="KX10433" s="16"/>
      <c r="KZ10433" s="16"/>
      <c r="LA10433" s="16"/>
      <c r="LB10433" s="74"/>
      <c r="LC10433" s="74"/>
    </row>
    <row r="10434" spans="298:315" x14ac:dyDescent="0.35">
      <c r="KL10434" s="84"/>
      <c r="KP10434" s="84"/>
      <c r="KS10434" s="74"/>
      <c r="KT10434" s="74"/>
      <c r="KU10434" s="16"/>
      <c r="KV10434" s="72"/>
      <c r="KW10434" s="72"/>
      <c r="KX10434" s="16"/>
      <c r="KZ10434" s="16"/>
      <c r="LA10434" s="16"/>
      <c r="LB10434" s="74"/>
      <c r="LC10434" s="74"/>
    </row>
    <row r="10435" spans="298:315" x14ac:dyDescent="0.35">
      <c r="KL10435" s="84"/>
      <c r="KP10435" s="84"/>
      <c r="KS10435" s="74"/>
      <c r="KT10435" s="74"/>
      <c r="KU10435" s="16"/>
      <c r="KV10435" s="72"/>
      <c r="KW10435" s="72"/>
      <c r="KX10435" s="16"/>
      <c r="KZ10435" s="16"/>
      <c r="LA10435" s="16"/>
      <c r="LB10435" s="74"/>
      <c r="LC10435" s="74"/>
    </row>
    <row r="10436" spans="298:315" x14ac:dyDescent="0.35">
      <c r="KL10436" s="84"/>
      <c r="KP10436" s="84"/>
      <c r="KS10436" s="74"/>
      <c r="KT10436" s="74"/>
      <c r="KU10436" s="16"/>
      <c r="KV10436" s="72"/>
      <c r="KW10436" s="72"/>
      <c r="KX10436" s="16"/>
      <c r="KZ10436" s="16"/>
      <c r="LA10436" s="16"/>
      <c r="LB10436" s="74"/>
      <c r="LC10436" s="74"/>
    </row>
    <row r="10437" spans="298:315" x14ac:dyDescent="0.35">
      <c r="KL10437" s="84"/>
      <c r="KP10437" s="84"/>
      <c r="KS10437" s="74"/>
      <c r="KT10437" s="74"/>
      <c r="KU10437" s="16"/>
      <c r="KV10437" s="72"/>
      <c r="KW10437" s="72"/>
      <c r="KX10437" s="16"/>
      <c r="KZ10437" s="16"/>
      <c r="LA10437" s="16"/>
      <c r="LB10437" s="74"/>
      <c r="LC10437" s="74"/>
    </row>
    <row r="10438" spans="298:315" x14ac:dyDescent="0.35">
      <c r="KL10438" s="84"/>
      <c r="KP10438" s="84"/>
      <c r="KS10438" s="74"/>
      <c r="KT10438" s="74"/>
      <c r="KU10438" s="16"/>
      <c r="KV10438" s="72"/>
      <c r="KW10438" s="72"/>
      <c r="KX10438" s="16"/>
      <c r="KZ10438" s="16"/>
      <c r="LA10438" s="16"/>
      <c r="LB10438" s="74"/>
      <c r="LC10438" s="74"/>
    </row>
    <row r="10439" spans="298:315" x14ac:dyDescent="0.35">
      <c r="KL10439" s="84"/>
      <c r="KP10439" s="84"/>
      <c r="KS10439" s="74"/>
      <c r="KT10439" s="74"/>
      <c r="KU10439" s="16"/>
      <c r="KV10439" s="72"/>
      <c r="KW10439" s="72"/>
      <c r="KX10439" s="16"/>
      <c r="KZ10439" s="16"/>
      <c r="LA10439" s="16"/>
      <c r="LB10439" s="74"/>
      <c r="LC10439" s="74"/>
    </row>
    <row r="10440" spans="298:315" x14ac:dyDescent="0.35">
      <c r="KL10440" s="84"/>
      <c r="KP10440" s="84"/>
      <c r="KS10440" s="74"/>
      <c r="KT10440" s="74"/>
      <c r="KU10440" s="16"/>
      <c r="KV10440" s="72"/>
      <c r="KW10440" s="72"/>
      <c r="KX10440" s="16"/>
      <c r="KZ10440" s="16"/>
      <c r="LA10440" s="16"/>
      <c r="LB10440" s="74"/>
      <c r="LC10440" s="74"/>
    </row>
    <row r="10441" spans="298:315" x14ac:dyDescent="0.35">
      <c r="KL10441" s="84"/>
      <c r="KP10441" s="84"/>
      <c r="KS10441" s="74"/>
      <c r="KT10441" s="74"/>
      <c r="KU10441" s="16"/>
      <c r="KV10441" s="72"/>
      <c r="KW10441" s="72"/>
      <c r="KX10441" s="16"/>
      <c r="KZ10441" s="16"/>
      <c r="LA10441" s="16"/>
      <c r="LB10441" s="74"/>
      <c r="LC10441" s="74"/>
    </row>
    <row r="10442" spans="298:315" x14ac:dyDescent="0.35">
      <c r="KL10442" s="84"/>
      <c r="KP10442" s="84"/>
      <c r="KS10442" s="74"/>
      <c r="KT10442" s="74"/>
      <c r="KU10442" s="16"/>
      <c r="KV10442" s="72"/>
      <c r="KW10442" s="72"/>
      <c r="KX10442" s="16"/>
      <c r="KZ10442" s="16"/>
      <c r="LA10442" s="16"/>
      <c r="LB10442" s="74"/>
      <c r="LC10442" s="74"/>
    </row>
    <row r="10443" spans="298:315" x14ac:dyDescent="0.35">
      <c r="KL10443" s="84"/>
      <c r="KP10443" s="84"/>
      <c r="KS10443" s="74"/>
      <c r="KT10443" s="74"/>
      <c r="KU10443" s="16"/>
      <c r="KV10443" s="72"/>
      <c r="KW10443" s="72"/>
      <c r="KX10443" s="16"/>
      <c r="KZ10443" s="16"/>
      <c r="LA10443" s="16"/>
      <c r="LB10443" s="74"/>
      <c r="LC10443" s="74"/>
    </row>
    <row r="10444" spans="298:315" x14ac:dyDescent="0.35">
      <c r="KL10444" s="84"/>
      <c r="KP10444" s="84"/>
      <c r="KS10444" s="74"/>
      <c r="KT10444" s="74"/>
      <c r="KU10444" s="16"/>
      <c r="KV10444" s="72"/>
      <c r="KW10444" s="72"/>
      <c r="KX10444" s="16"/>
      <c r="KZ10444" s="16"/>
      <c r="LA10444" s="16"/>
      <c r="LB10444" s="74"/>
      <c r="LC10444" s="74"/>
    </row>
    <row r="10445" spans="298:315" x14ac:dyDescent="0.35">
      <c r="KL10445" s="84"/>
      <c r="KP10445" s="84"/>
      <c r="KS10445" s="74"/>
      <c r="KT10445" s="74"/>
      <c r="KU10445" s="16"/>
      <c r="KV10445" s="72"/>
      <c r="KW10445" s="72"/>
      <c r="KX10445" s="16"/>
      <c r="KZ10445" s="16"/>
      <c r="LA10445" s="16"/>
      <c r="LB10445" s="74"/>
      <c r="LC10445" s="74"/>
    </row>
    <row r="10446" spans="298:315" x14ac:dyDescent="0.35">
      <c r="KL10446" s="84"/>
      <c r="KP10446" s="84"/>
      <c r="KS10446" s="74"/>
      <c r="KT10446" s="74"/>
      <c r="KU10446" s="16"/>
      <c r="KV10446" s="72"/>
      <c r="KW10446" s="72"/>
      <c r="KX10446" s="16"/>
      <c r="KZ10446" s="16"/>
      <c r="LA10446" s="16"/>
      <c r="LB10446" s="74"/>
      <c r="LC10446" s="74"/>
    </row>
    <row r="10447" spans="298:315" x14ac:dyDescent="0.35">
      <c r="KL10447" s="84"/>
      <c r="KP10447" s="84"/>
      <c r="KS10447" s="74"/>
      <c r="KT10447" s="74"/>
      <c r="KU10447" s="16"/>
      <c r="KV10447" s="72"/>
      <c r="KW10447" s="72"/>
      <c r="KX10447" s="16"/>
      <c r="KZ10447" s="16"/>
      <c r="LA10447" s="16"/>
      <c r="LB10447" s="74"/>
      <c r="LC10447" s="74"/>
    </row>
    <row r="10448" spans="298:315" x14ac:dyDescent="0.35">
      <c r="KL10448" s="84"/>
      <c r="KP10448" s="84"/>
      <c r="KS10448" s="74"/>
      <c r="KT10448" s="74"/>
      <c r="KU10448" s="16"/>
      <c r="KV10448" s="72"/>
      <c r="KW10448" s="72"/>
      <c r="KX10448" s="16"/>
      <c r="KZ10448" s="16"/>
      <c r="LA10448" s="16"/>
      <c r="LB10448" s="74"/>
      <c r="LC10448" s="74"/>
    </row>
    <row r="10449" spans="298:315" x14ac:dyDescent="0.35">
      <c r="KL10449" s="84"/>
      <c r="KP10449" s="84"/>
      <c r="KS10449" s="74"/>
      <c r="KT10449" s="74"/>
      <c r="KU10449" s="16"/>
      <c r="KV10449" s="72"/>
      <c r="KW10449" s="72"/>
      <c r="KX10449" s="16"/>
      <c r="KZ10449" s="16"/>
      <c r="LA10449" s="16"/>
      <c r="LB10449" s="74"/>
      <c r="LC10449" s="74"/>
    </row>
    <row r="10450" spans="298:315" x14ac:dyDescent="0.35">
      <c r="KL10450" s="84"/>
      <c r="KP10450" s="84"/>
      <c r="KS10450" s="74"/>
      <c r="KT10450" s="74"/>
      <c r="KU10450" s="16"/>
      <c r="KV10450" s="72"/>
      <c r="KW10450" s="72"/>
      <c r="KX10450" s="16"/>
      <c r="KZ10450" s="16"/>
      <c r="LA10450" s="16"/>
      <c r="LB10450" s="74"/>
      <c r="LC10450" s="74"/>
    </row>
    <row r="10451" spans="298:315" x14ac:dyDescent="0.35">
      <c r="KL10451" s="84"/>
      <c r="KP10451" s="84"/>
      <c r="KS10451" s="74"/>
      <c r="KT10451" s="74"/>
      <c r="KU10451" s="16"/>
      <c r="KV10451" s="72"/>
      <c r="KW10451" s="72"/>
      <c r="KX10451" s="16"/>
      <c r="KZ10451" s="16"/>
      <c r="LA10451" s="16"/>
      <c r="LB10451" s="74"/>
      <c r="LC10451" s="74"/>
    </row>
    <row r="10452" spans="298:315" x14ac:dyDescent="0.35">
      <c r="KL10452" s="84"/>
      <c r="KP10452" s="84"/>
      <c r="KS10452" s="74"/>
      <c r="KT10452" s="74"/>
      <c r="KU10452" s="16"/>
      <c r="KV10452" s="72"/>
      <c r="KW10452" s="72"/>
      <c r="KX10452" s="16"/>
      <c r="KZ10452" s="16"/>
      <c r="LA10452" s="16"/>
      <c r="LB10452" s="74"/>
      <c r="LC10452" s="74"/>
    </row>
    <row r="10453" spans="298:315" x14ac:dyDescent="0.35">
      <c r="KL10453" s="84"/>
      <c r="KP10453" s="84"/>
      <c r="KS10453" s="74"/>
      <c r="KT10453" s="74"/>
      <c r="KU10453" s="16"/>
      <c r="KV10453" s="72"/>
      <c r="KW10453" s="72"/>
      <c r="KX10453" s="16"/>
      <c r="KZ10453" s="16"/>
      <c r="LA10453" s="16"/>
      <c r="LB10453" s="74"/>
      <c r="LC10453" s="74"/>
    </row>
    <row r="10454" spans="298:315" x14ac:dyDescent="0.35">
      <c r="KL10454" s="84"/>
      <c r="KP10454" s="84"/>
      <c r="KS10454" s="74"/>
      <c r="KT10454" s="74"/>
      <c r="KU10454" s="16"/>
      <c r="KV10454" s="72"/>
      <c r="KW10454" s="72"/>
      <c r="KX10454" s="16"/>
      <c r="KZ10454" s="16"/>
      <c r="LA10454" s="16"/>
      <c r="LB10454" s="74"/>
      <c r="LC10454" s="74"/>
    </row>
    <row r="10455" spans="298:315" x14ac:dyDescent="0.35">
      <c r="KL10455" s="84"/>
      <c r="KP10455" s="84"/>
      <c r="KS10455" s="74"/>
      <c r="KT10455" s="74"/>
      <c r="KU10455" s="16"/>
      <c r="KV10455" s="72"/>
      <c r="KW10455" s="72"/>
      <c r="KX10455" s="16"/>
      <c r="KZ10455" s="16"/>
      <c r="LA10455" s="16"/>
      <c r="LB10455" s="74"/>
      <c r="LC10455" s="74"/>
    </row>
    <row r="10456" spans="298:315" x14ac:dyDescent="0.35">
      <c r="KL10456" s="84"/>
      <c r="KP10456" s="84"/>
      <c r="KS10456" s="74"/>
      <c r="KT10456" s="74"/>
      <c r="KU10456" s="16"/>
      <c r="KV10456" s="72"/>
      <c r="KW10456" s="72"/>
      <c r="KX10456" s="16"/>
      <c r="KZ10456" s="16"/>
      <c r="LA10456" s="16"/>
      <c r="LB10456" s="74"/>
      <c r="LC10456" s="74"/>
    </row>
    <row r="10457" spans="298:315" x14ac:dyDescent="0.35">
      <c r="KL10457" s="84"/>
      <c r="KP10457" s="84"/>
      <c r="KS10457" s="74"/>
      <c r="KT10457" s="74"/>
      <c r="KU10457" s="16"/>
      <c r="KV10457" s="72"/>
      <c r="KW10457" s="72"/>
      <c r="KX10457" s="16"/>
      <c r="KZ10457" s="16"/>
      <c r="LA10457" s="16"/>
      <c r="LB10457" s="74"/>
      <c r="LC10457" s="74"/>
    </row>
    <row r="10458" spans="298:315" x14ac:dyDescent="0.35">
      <c r="KL10458" s="84"/>
      <c r="KP10458" s="84"/>
      <c r="KS10458" s="74"/>
      <c r="KT10458" s="74"/>
      <c r="KU10458" s="16"/>
      <c r="KV10458" s="72"/>
      <c r="KW10458" s="72"/>
      <c r="KX10458" s="16"/>
      <c r="KZ10458" s="16"/>
      <c r="LA10458" s="16"/>
      <c r="LB10458" s="74"/>
      <c r="LC10458" s="74"/>
    </row>
    <row r="10459" spans="298:315" x14ac:dyDescent="0.35">
      <c r="KL10459" s="84"/>
      <c r="KP10459" s="84"/>
      <c r="KS10459" s="74"/>
      <c r="KT10459" s="74"/>
      <c r="KU10459" s="16"/>
      <c r="KV10459" s="72"/>
      <c r="KW10459" s="72"/>
      <c r="KX10459" s="16"/>
      <c r="KZ10459" s="16"/>
      <c r="LA10459" s="16"/>
      <c r="LB10459" s="74"/>
      <c r="LC10459" s="74"/>
    </row>
    <row r="10460" spans="298:315" x14ac:dyDescent="0.35">
      <c r="KL10460" s="84"/>
      <c r="KP10460" s="84"/>
      <c r="KS10460" s="74"/>
      <c r="KT10460" s="74"/>
      <c r="KU10460" s="16"/>
      <c r="KV10460" s="72"/>
      <c r="KW10460" s="72"/>
      <c r="KX10460" s="16"/>
      <c r="KZ10460" s="16"/>
      <c r="LA10460" s="16"/>
      <c r="LB10460" s="74"/>
      <c r="LC10460" s="74"/>
    </row>
    <row r="10461" spans="298:315" x14ac:dyDescent="0.35">
      <c r="KL10461" s="84"/>
      <c r="KP10461" s="84"/>
      <c r="KS10461" s="74"/>
      <c r="KT10461" s="74"/>
      <c r="KU10461" s="16"/>
      <c r="KV10461" s="72"/>
      <c r="KW10461" s="72"/>
      <c r="KX10461" s="16"/>
      <c r="KZ10461" s="16"/>
      <c r="LA10461" s="16"/>
      <c r="LB10461" s="74"/>
      <c r="LC10461" s="74"/>
    </row>
    <row r="10462" spans="298:315" x14ac:dyDescent="0.35">
      <c r="KL10462" s="84"/>
      <c r="KP10462" s="84"/>
      <c r="KS10462" s="74"/>
      <c r="KT10462" s="74"/>
      <c r="KU10462" s="16"/>
      <c r="KV10462" s="72"/>
      <c r="KW10462" s="72"/>
      <c r="KX10462" s="16"/>
      <c r="KZ10462" s="16"/>
      <c r="LA10462" s="16"/>
      <c r="LB10462" s="74"/>
      <c r="LC10462" s="74"/>
    </row>
    <row r="10463" spans="298:315" x14ac:dyDescent="0.35">
      <c r="KL10463" s="84"/>
      <c r="KP10463" s="84"/>
      <c r="KS10463" s="74"/>
      <c r="KT10463" s="74"/>
      <c r="KU10463" s="16"/>
      <c r="KV10463" s="72"/>
      <c r="KW10463" s="72"/>
      <c r="KX10463" s="16"/>
      <c r="KZ10463" s="16"/>
      <c r="LA10463" s="16"/>
      <c r="LB10463" s="74"/>
      <c r="LC10463" s="74"/>
    </row>
    <row r="10464" spans="298:315" x14ac:dyDescent="0.35">
      <c r="KL10464" s="84"/>
      <c r="KP10464" s="84"/>
      <c r="KS10464" s="74"/>
      <c r="KT10464" s="74"/>
      <c r="KU10464" s="16"/>
      <c r="KV10464" s="72"/>
      <c r="KW10464" s="72"/>
      <c r="KX10464" s="16"/>
      <c r="KZ10464" s="16"/>
      <c r="LA10464" s="16"/>
      <c r="LB10464" s="74"/>
      <c r="LC10464" s="74"/>
    </row>
    <row r="10465" spans="298:315" x14ac:dyDescent="0.35">
      <c r="KL10465" s="84"/>
      <c r="KP10465" s="84"/>
      <c r="KS10465" s="74"/>
      <c r="KT10465" s="74"/>
      <c r="KU10465" s="16"/>
      <c r="KV10465" s="72"/>
      <c r="KW10465" s="72"/>
      <c r="KX10465" s="16"/>
      <c r="KZ10465" s="16"/>
      <c r="LA10465" s="16"/>
      <c r="LB10465" s="74"/>
      <c r="LC10465" s="74"/>
    </row>
    <row r="10466" spans="298:315" x14ac:dyDescent="0.35">
      <c r="KL10466" s="84"/>
      <c r="KP10466" s="84"/>
      <c r="KS10466" s="74"/>
      <c r="KT10466" s="74"/>
      <c r="KU10466" s="16"/>
      <c r="KV10466" s="72"/>
      <c r="KW10466" s="72"/>
      <c r="KX10466" s="16"/>
      <c r="KZ10466" s="16"/>
      <c r="LA10466" s="16"/>
      <c r="LB10466" s="74"/>
      <c r="LC10466" s="74"/>
    </row>
    <row r="10467" spans="298:315" x14ac:dyDescent="0.35">
      <c r="KL10467" s="84"/>
      <c r="KP10467" s="84"/>
      <c r="KS10467" s="74"/>
      <c r="KT10467" s="74"/>
      <c r="KU10467" s="16"/>
      <c r="KV10467" s="72"/>
      <c r="KW10467" s="72"/>
      <c r="KX10467" s="16"/>
      <c r="KZ10467" s="16"/>
      <c r="LA10467" s="16"/>
      <c r="LB10467" s="74"/>
      <c r="LC10467" s="74"/>
    </row>
    <row r="10468" spans="298:315" x14ac:dyDescent="0.35">
      <c r="KL10468" s="84"/>
      <c r="KP10468" s="84"/>
      <c r="KS10468" s="74"/>
      <c r="KT10468" s="74"/>
      <c r="KU10468" s="16"/>
      <c r="KV10468" s="72"/>
      <c r="KW10468" s="72"/>
      <c r="KX10468" s="16"/>
      <c r="KZ10468" s="16"/>
      <c r="LA10468" s="16"/>
      <c r="LB10468" s="74"/>
      <c r="LC10468" s="74"/>
    </row>
    <row r="10469" spans="298:315" x14ac:dyDescent="0.35">
      <c r="KL10469" s="84"/>
      <c r="KP10469" s="84"/>
      <c r="KS10469" s="74"/>
      <c r="KT10469" s="74"/>
      <c r="KU10469" s="16"/>
      <c r="KV10469" s="72"/>
      <c r="KW10469" s="72"/>
      <c r="KX10469" s="16"/>
      <c r="KZ10469" s="16"/>
      <c r="LA10469" s="16"/>
      <c r="LB10469" s="74"/>
      <c r="LC10469" s="74"/>
    </row>
    <row r="10470" spans="298:315" x14ac:dyDescent="0.35">
      <c r="KL10470" s="84"/>
      <c r="KP10470" s="84"/>
      <c r="KS10470" s="74"/>
      <c r="KT10470" s="74"/>
      <c r="KU10470" s="16"/>
      <c r="KV10470" s="72"/>
      <c r="KW10470" s="72"/>
      <c r="KX10470" s="16"/>
      <c r="KZ10470" s="16"/>
      <c r="LA10470" s="16"/>
      <c r="LB10470" s="74"/>
      <c r="LC10470" s="74"/>
    </row>
    <row r="10471" spans="298:315" x14ac:dyDescent="0.35">
      <c r="KL10471" s="84"/>
      <c r="KP10471" s="84"/>
      <c r="KS10471" s="74"/>
      <c r="KT10471" s="74"/>
      <c r="KU10471" s="16"/>
      <c r="KV10471" s="72"/>
      <c r="KW10471" s="72"/>
      <c r="KX10471" s="16"/>
      <c r="KZ10471" s="16"/>
      <c r="LA10471" s="16"/>
      <c r="LB10471" s="74"/>
      <c r="LC10471" s="74"/>
    </row>
    <row r="10472" spans="298:315" x14ac:dyDescent="0.35">
      <c r="KL10472" s="84"/>
      <c r="KP10472" s="84"/>
      <c r="KS10472" s="74"/>
      <c r="KT10472" s="74"/>
      <c r="KU10472" s="16"/>
      <c r="KV10472" s="72"/>
      <c r="KW10472" s="72"/>
      <c r="KX10472" s="16"/>
      <c r="KZ10472" s="16"/>
      <c r="LA10472" s="16"/>
      <c r="LB10472" s="74"/>
      <c r="LC10472" s="74"/>
    </row>
    <row r="10473" spans="298:315" x14ac:dyDescent="0.35">
      <c r="KL10473" s="84"/>
      <c r="KP10473" s="84"/>
      <c r="KS10473" s="74"/>
      <c r="KT10473" s="74"/>
      <c r="KU10473" s="16"/>
      <c r="KV10473" s="72"/>
      <c r="KW10473" s="72"/>
      <c r="KX10473" s="16"/>
      <c r="KZ10473" s="16"/>
      <c r="LA10473" s="16"/>
      <c r="LB10473" s="74"/>
      <c r="LC10473" s="74"/>
    </row>
    <row r="10474" spans="298:315" x14ac:dyDescent="0.35">
      <c r="KL10474" s="84"/>
      <c r="KP10474" s="84"/>
      <c r="KS10474" s="74"/>
      <c r="KT10474" s="74"/>
      <c r="KU10474" s="16"/>
      <c r="KV10474" s="72"/>
      <c r="KW10474" s="72"/>
      <c r="KX10474" s="16"/>
      <c r="KZ10474" s="16"/>
      <c r="LA10474" s="16"/>
      <c r="LB10474" s="74"/>
      <c r="LC10474" s="74"/>
    </row>
    <row r="10475" spans="298:315" x14ac:dyDescent="0.35">
      <c r="KL10475" s="84"/>
      <c r="KP10475" s="84"/>
      <c r="KS10475" s="74"/>
      <c r="KT10475" s="74"/>
      <c r="KU10475" s="16"/>
      <c r="KV10475" s="72"/>
      <c r="KW10475" s="72"/>
      <c r="KX10475" s="16"/>
      <c r="KZ10475" s="16"/>
      <c r="LA10475" s="16"/>
      <c r="LB10475" s="74"/>
      <c r="LC10475" s="74"/>
    </row>
    <row r="10476" spans="298:315" x14ac:dyDescent="0.35">
      <c r="KL10476" s="84"/>
      <c r="KP10476" s="84"/>
      <c r="KS10476" s="74"/>
      <c r="KT10476" s="74"/>
      <c r="KU10476" s="16"/>
      <c r="KV10476" s="72"/>
      <c r="KW10476" s="72"/>
      <c r="KX10476" s="16"/>
      <c r="KZ10476" s="16"/>
      <c r="LA10476" s="16"/>
      <c r="LB10476" s="74"/>
      <c r="LC10476" s="74"/>
    </row>
    <row r="10477" spans="298:315" x14ac:dyDescent="0.35">
      <c r="KL10477" s="84"/>
      <c r="KP10477" s="84"/>
      <c r="KS10477" s="74"/>
      <c r="KT10477" s="74"/>
      <c r="KU10477" s="16"/>
      <c r="KV10477" s="72"/>
      <c r="KW10477" s="72"/>
      <c r="KX10477" s="16"/>
      <c r="KZ10477" s="16"/>
      <c r="LA10477" s="16"/>
      <c r="LB10477" s="74"/>
      <c r="LC10477" s="74"/>
    </row>
    <row r="10478" spans="298:315" x14ac:dyDescent="0.35">
      <c r="KL10478" s="84"/>
      <c r="KP10478" s="84"/>
      <c r="KS10478" s="74"/>
      <c r="KT10478" s="74"/>
      <c r="KU10478" s="16"/>
      <c r="KV10478" s="72"/>
      <c r="KW10478" s="72"/>
      <c r="KX10478" s="16"/>
      <c r="KZ10478" s="16"/>
      <c r="LA10478" s="16"/>
      <c r="LB10478" s="74"/>
      <c r="LC10478" s="74"/>
    </row>
    <row r="10479" spans="298:315" x14ac:dyDescent="0.35">
      <c r="KL10479" s="84"/>
      <c r="KP10479" s="84"/>
      <c r="KS10479" s="74"/>
      <c r="KT10479" s="74"/>
      <c r="KU10479" s="16"/>
      <c r="KV10479" s="72"/>
      <c r="KW10479" s="72"/>
      <c r="KX10479" s="16"/>
      <c r="KZ10479" s="16"/>
      <c r="LA10479" s="16"/>
      <c r="LB10479" s="74"/>
      <c r="LC10479" s="74"/>
    </row>
    <row r="10480" spans="298:315" x14ac:dyDescent="0.35">
      <c r="KL10480" s="84"/>
      <c r="KP10480" s="84"/>
      <c r="KS10480" s="74"/>
      <c r="KT10480" s="74"/>
      <c r="KU10480" s="16"/>
      <c r="KV10480" s="72"/>
      <c r="KW10480" s="72"/>
      <c r="KX10480" s="16"/>
      <c r="KZ10480" s="16"/>
      <c r="LA10480" s="16"/>
      <c r="LB10480" s="74"/>
      <c r="LC10480" s="74"/>
    </row>
    <row r="10481" spans="298:315" x14ac:dyDescent="0.35">
      <c r="KL10481" s="84"/>
      <c r="KP10481" s="84"/>
      <c r="KS10481" s="74"/>
      <c r="KT10481" s="74"/>
      <c r="KU10481" s="16"/>
      <c r="KV10481" s="72"/>
      <c r="KW10481" s="72"/>
      <c r="KX10481" s="16"/>
      <c r="KZ10481" s="16"/>
      <c r="LA10481" s="16"/>
      <c r="LB10481" s="74"/>
      <c r="LC10481" s="74"/>
    </row>
    <row r="10482" spans="298:315" x14ac:dyDescent="0.35">
      <c r="KL10482" s="84"/>
      <c r="KP10482" s="84"/>
      <c r="KS10482" s="74"/>
      <c r="KT10482" s="74"/>
      <c r="KU10482" s="16"/>
      <c r="KV10482" s="72"/>
      <c r="KW10482" s="72"/>
      <c r="KX10482" s="16"/>
      <c r="KZ10482" s="16"/>
      <c r="LA10482" s="16"/>
      <c r="LB10482" s="74"/>
      <c r="LC10482" s="74"/>
    </row>
    <row r="10483" spans="298:315" x14ac:dyDescent="0.35">
      <c r="KL10483" s="84"/>
      <c r="KP10483" s="84"/>
      <c r="KS10483" s="74"/>
      <c r="KT10483" s="74"/>
      <c r="KU10483" s="16"/>
      <c r="KV10483" s="72"/>
      <c r="KW10483" s="72"/>
      <c r="KX10483" s="16"/>
      <c r="KZ10483" s="16"/>
      <c r="LA10483" s="16"/>
      <c r="LB10483" s="74"/>
      <c r="LC10483" s="74"/>
    </row>
    <row r="10484" spans="298:315" x14ac:dyDescent="0.35">
      <c r="KL10484" s="84"/>
      <c r="KP10484" s="84"/>
      <c r="KS10484" s="74"/>
      <c r="KT10484" s="74"/>
      <c r="KU10484" s="16"/>
      <c r="KV10484" s="72"/>
      <c r="KW10484" s="72"/>
      <c r="KX10484" s="16"/>
      <c r="KZ10484" s="16"/>
      <c r="LA10484" s="16"/>
      <c r="LB10484" s="74"/>
      <c r="LC10484" s="74"/>
    </row>
    <row r="10485" spans="298:315" x14ac:dyDescent="0.35">
      <c r="KL10485" s="84"/>
      <c r="KP10485" s="84"/>
      <c r="KS10485" s="74"/>
      <c r="KT10485" s="74"/>
      <c r="KU10485" s="16"/>
      <c r="KV10485" s="72"/>
      <c r="KW10485" s="72"/>
      <c r="KX10485" s="16"/>
      <c r="KZ10485" s="16"/>
      <c r="LA10485" s="16"/>
      <c r="LB10485" s="74"/>
      <c r="LC10485" s="74"/>
    </row>
    <row r="10486" spans="298:315" x14ac:dyDescent="0.35">
      <c r="KL10486" s="84"/>
      <c r="KP10486" s="84"/>
      <c r="KS10486" s="74"/>
      <c r="KT10486" s="74"/>
      <c r="KU10486" s="16"/>
      <c r="KV10486" s="72"/>
      <c r="KW10486" s="72"/>
      <c r="KX10486" s="16"/>
      <c r="KZ10486" s="16"/>
      <c r="LA10486" s="16"/>
      <c r="LB10486" s="74"/>
      <c r="LC10486" s="74"/>
    </row>
    <row r="10487" spans="298:315" x14ac:dyDescent="0.35">
      <c r="KL10487" s="84"/>
      <c r="KP10487" s="84"/>
      <c r="KS10487" s="74"/>
      <c r="KT10487" s="74"/>
      <c r="KU10487" s="16"/>
      <c r="KV10487" s="72"/>
      <c r="KW10487" s="72"/>
      <c r="KX10487" s="16"/>
      <c r="KZ10487" s="16"/>
      <c r="LA10487" s="16"/>
      <c r="LB10487" s="74"/>
      <c r="LC10487" s="74"/>
    </row>
    <row r="10488" spans="298:315" x14ac:dyDescent="0.35">
      <c r="KL10488" s="84"/>
      <c r="KP10488" s="84"/>
      <c r="KS10488" s="74"/>
      <c r="KT10488" s="74"/>
      <c r="KU10488" s="16"/>
      <c r="KV10488" s="72"/>
      <c r="KW10488" s="72"/>
      <c r="KX10488" s="16"/>
      <c r="KZ10488" s="16"/>
      <c r="LA10488" s="16"/>
      <c r="LB10488" s="74"/>
      <c r="LC10488" s="74"/>
    </row>
    <row r="10489" spans="298:315" x14ac:dyDescent="0.35">
      <c r="KL10489" s="84"/>
      <c r="KP10489" s="84"/>
      <c r="KS10489" s="74"/>
      <c r="KT10489" s="74"/>
      <c r="KU10489" s="16"/>
      <c r="KV10489" s="72"/>
      <c r="KW10489" s="72"/>
      <c r="KX10489" s="16"/>
      <c r="KZ10489" s="16"/>
      <c r="LA10489" s="16"/>
      <c r="LB10489" s="74"/>
      <c r="LC10489" s="74"/>
    </row>
    <row r="10490" spans="298:315" x14ac:dyDescent="0.35">
      <c r="KL10490" s="84"/>
      <c r="KP10490" s="84"/>
      <c r="KS10490" s="74"/>
      <c r="KT10490" s="74"/>
      <c r="KU10490" s="16"/>
      <c r="KV10490" s="72"/>
      <c r="KW10490" s="72"/>
      <c r="KX10490" s="16"/>
      <c r="KZ10490" s="16"/>
      <c r="LA10490" s="16"/>
      <c r="LB10490" s="74"/>
      <c r="LC10490" s="74"/>
    </row>
    <row r="10491" spans="298:315" x14ac:dyDescent="0.35">
      <c r="KL10491" s="84"/>
      <c r="KP10491" s="84"/>
      <c r="KS10491" s="74"/>
      <c r="KT10491" s="74"/>
      <c r="KU10491" s="16"/>
      <c r="KV10491" s="72"/>
      <c r="KW10491" s="72"/>
      <c r="KX10491" s="16"/>
      <c r="KZ10491" s="16"/>
      <c r="LA10491" s="16"/>
      <c r="LB10491" s="74"/>
      <c r="LC10491" s="74"/>
    </row>
    <row r="10492" spans="298:315" x14ac:dyDescent="0.35">
      <c r="KL10492" s="84"/>
      <c r="KP10492" s="84"/>
      <c r="KS10492" s="74"/>
      <c r="KT10492" s="74"/>
      <c r="KU10492" s="16"/>
      <c r="KV10492" s="72"/>
      <c r="KW10492" s="72"/>
      <c r="KX10492" s="16"/>
      <c r="KZ10492" s="16"/>
      <c r="LA10492" s="16"/>
      <c r="LB10492" s="74"/>
      <c r="LC10492" s="74"/>
    </row>
    <row r="10493" spans="298:315" x14ac:dyDescent="0.35">
      <c r="KL10493" s="84"/>
      <c r="KP10493" s="84"/>
      <c r="KS10493" s="74"/>
      <c r="KT10493" s="74"/>
      <c r="KU10493" s="16"/>
      <c r="KV10493" s="72"/>
      <c r="KW10493" s="72"/>
      <c r="KX10493" s="16"/>
      <c r="KZ10493" s="16"/>
      <c r="LA10493" s="16"/>
      <c r="LB10493" s="74"/>
      <c r="LC10493" s="74"/>
    </row>
    <row r="10494" spans="298:315" x14ac:dyDescent="0.35">
      <c r="KL10494" s="84"/>
      <c r="KP10494" s="84"/>
      <c r="KS10494" s="74"/>
      <c r="KT10494" s="74"/>
      <c r="KU10494" s="16"/>
      <c r="KV10494" s="72"/>
      <c r="KW10494" s="72"/>
      <c r="KX10494" s="16"/>
      <c r="KZ10494" s="16"/>
      <c r="LA10494" s="16"/>
      <c r="LB10494" s="74"/>
      <c r="LC10494" s="74"/>
    </row>
    <row r="10495" spans="298:315" x14ac:dyDescent="0.35">
      <c r="KL10495" s="84"/>
      <c r="KP10495" s="84"/>
      <c r="KS10495" s="74"/>
      <c r="KT10495" s="74"/>
      <c r="KU10495" s="16"/>
      <c r="KV10495" s="72"/>
      <c r="KW10495" s="72"/>
      <c r="KX10495" s="16"/>
      <c r="KZ10495" s="16"/>
      <c r="LA10495" s="16"/>
      <c r="LB10495" s="74"/>
      <c r="LC10495" s="74"/>
    </row>
    <row r="10496" spans="298:315" x14ac:dyDescent="0.35">
      <c r="KL10496" s="84"/>
      <c r="KP10496" s="84"/>
      <c r="KS10496" s="74"/>
      <c r="KT10496" s="74"/>
      <c r="KU10496" s="16"/>
      <c r="KV10496" s="72"/>
      <c r="KW10496" s="72"/>
      <c r="KX10496" s="16"/>
      <c r="KZ10496" s="16"/>
      <c r="LA10496" s="16"/>
      <c r="LB10496" s="74"/>
      <c r="LC10496" s="74"/>
    </row>
    <row r="10497" spans="298:315" x14ac:dyDescent="0.35">
      <c r="KL10497" s="84"/>
      <c r="KP10497" s="84"/>
      <c r="KS10497" s="74"/>
      <c r="KT10497" s="74"/>
      <c r="KU10497" s="16"/>
      <c r="KV10497" s="72"/>
      <c r="KW10497" s="72"/>
      <c r="KX10497" s="16"/>
      <c r="KZ10497" s="16"/>
      <c r="LA10497" s="16"/>
      <c r="LB10497" s="74"/>
      <c r="LC10497" s="74"/>
    </row>
    <row r="10498" spans="298:315" x14ac:dyDescent="0.35">
      <c r="KL10498" s="84"/>
      <c r="KP10498" s="84"/>
      <c r="KS10498" s="74"/>
      <c r="KT10498" s="74"/>
      <c r="KU10498" s="16"/>
      <c r="KV10498" s="72"/>
      <c r="KW10498" s="72"/>
      <c r="KX10498" s="16"/>
      <c r="KZ10498" s="16"/>
      <c r="LA10498" s="16"/>
      <c r="LB10498" s="74"/>
      <c r="LC10498" s="74"/>
    </row>
    <row r="10499" spans="298:315" x14ac:dyDescent="0.35">
      <c r="KL10499" s="84"/>
      <c r="KP10499" s="84"/>
      <c r="KS10499" s="74"/>
      <c r="KT10499" s="74"/>
      <c r="KU10499" s="16"/>
      <c r="KV10499" s="72"/>
      <c r="KW10499" s="72"/>
      <c r="KX10499" s="16"/>
      <c r="KZ10499" s="16"/>
      <c r="LA10499" s="16"/>
      <c r="LB10499" s="74"/>
      <c r="LC10499" s="74"/>
    </row>
    <row r="10500" spans="298:315" x14ac:dyDescent="0.35">
      <c r="KL10500" s="84"/>
      <c r="KP10500" s="84"/>
      <c r="KS10500" s="74"/>
      <c r="KT10500" s="74"/>
      <c r="KU10500" s="16"/>
      <c r="KV10500" s="72"/>
      <c r="KW10500" s="72"/>
      <c r="KX10500" s="16"/>
      <c r="KZ10500" s="16"/>
      <c r="LA10500" s="16"/>
      <c r="LB10500" s="74"/>
      <c r="LC10500" s="74"/>
    </row>
    <row r="10501" spans="298:315" x14ac:dyDescent="0.35">
      <c r="KL10501" s="84"/>
      <c r="KP10501" s="84"/>
      <c r="KS10501" s="74"/>
      <c r="KT10501" s="74"/>
      <c r="KU10501" s="16"/>
      <c r="KV10501" s="72"/>
      <c r="KW10501" s="72"/>
      <c r="KX10501" s="16"/>
      <c r="KZ10501" s="16"/>
      <c r="LA10501" s="16"/>
      <c r="LB10501" s="74"/>
      <c r="LC10501" s="74"/>
    </row>
    <row r="10502" spans="298:315" x14ac:dyDescent="0.35">
      <c r="KL10502" s="84"/>
      <c r="KP10502" s="84"/>
      <c r="KS10502" s="74"/>
      <c r="KT10502" s="74"/>
      <c r="KU10502" s="16"/>
      <c r="KV10502" s="72"/>
      <c r="KW10502" s="72"/>
      <c r="KX10502" s="16"/>
      <c r="KZ10502" s="16"/>
      <c r="LA10502" s="16"/>
      <c r="LB10502" s="74"/>
      <c r="LC10502" s="74"/>
    </row>
    <row r="10503" spans="298:315" x14ac:dyDescent="0.35">
      <c r="KL10503" s="84"/>
      <c r="KP10503" s="84"/>
      <c r="KS10503" s="74"/>
      <c r="KT10503" s="74"/>
      <c r="KU10503" s="16"/>
      <c r="KV10503" s="72"/>
      <c r="KW10503" s="72"/>
      <c r="KX10503" s="16"/>
      <c r="KZ10503" s="16"/>
      <c r="LA10503" s="16"/>
      <c r="LB10503" s="74"/>
      <c r="LC10503" s="74"/>
    </row>
    <row r="10504" spans="298:315" x14ac:dyDescent="0.35">
      <c r="KL10504" s="84"/>
      <c r="KP10504" s="84"/>
      <c r="KS10504" s="74"/>
      <c r="KT10504" s="74"/>
      <c r="KU10504" s="16"/>
      <c r="KV10504" s="72"/>
      <c r="KW10504" s="72"/>
      <c r="KX10504" s="16"/>
      <c r="KZ10504" s="16"/>
      <c r="LA10504" s="16"/>
      <c r="LB10504" s="74"/>
      <c r="LC10504" s="74"/>
    </row>
    <row r="10505" spans="298:315" x14ac:dyDescent="0.35">
      <c r="KL10505" s="84"/>
      <c r="KP10505" s="84"/>
      <c r="KS10505" s="74"/>
      <c r="KT10505" s="74"/>
      <c r="KU10505" s="16"/>
      <c r="KV10505" s="72"/>
      <c r="KW10505" s="72"/>
      <c r="KX10505" s="16"/>
      <c r="KZ10505" s="16"/>
      <c r="LA10505" s="16"/>
      <c r="LB10505" s="74"/>
      <c r="LC10505" s="74"/>
    </row>
    <row r="10506" spans="298:315" x14ac:dyDescent="0.35">
      <c r="KL10506" s="84"/>
      <c r="KP10506" s="84"/>
      <c r="KS10506" s="74"/>
      <c r="KT10506" s="74"/>
      <c r="KU10506" s="16"/>
      <c r="KV10506" s="72"/>
      <c r="KW10506" s="72"/>
      <c r="KX10506" s="16"/>
      <c r="KZ10506" s="16"/>
      <c r="LA10506" s="16"/>
      <c r="LB10506" s="74"/>
      <c r="LC10506" s="74"/>
    </row>
    <row r="10507" spans="298:315" x14ac:dyDescent="0.35">
      <c r="KL10507" s="84"/>
      <c r="KP10507" s="84"/>
      <c r="KS10507" s="74"/>
      <c r="KT10507" s="74"/>
      <c r="KU10507" s="16"/>
      <c r="KV10507" s="72"/>
      <c r="KW10507" s="72"/>
      <c r="KX10507" s="16"/>
      <c r="KZ10507" s="16"/>
      <c r="LA10507" s="16"/>
      <c r="LB10507" s="74"/>
      <c r="LC10507" s="74"/>
    </row>
    <row r="10508" spans="298:315" x14ac:dyDescent="0.35">
      <c r="KL10508" s="84"/>
      <c r="KP10508" s="84"/>
      <c r="KS10508" s="74"/>
      <c r="KT10508" s="74"/>
      <c r="KU10508" s="16"/>
      <c r="KV10508" s="72"/>
      <c r="KW10508" s="72"/>
      <c r="KX10508" s="16"/>
      <c r="KZ10508" s="16"/>
      <c r="LA10508" s="16"/>
      <c r="LB10508" s="74"/>
      <c r="LC10508" s="74"/>
    </row>
    <row r="10509" spans="298:315" x14ac:dyDescent="0.35">
      <c r="KL10509" s="84"/>
      <c r="KP10509" s="84"/>
      <c r="KS10509" s="74"/>
      <c r="KT10509" s="74"/>
      <c r="KU10509" s="16"/>
      <c r="KV10509" s="72"/>
      <c r="KW10509" s="72"/>
      <c r="KX10509" s="16"/>
      <c r="KZ10509" s="16"/>
      <c r="LA10509" s="16"/>
      <c r="LB10509" s="74"/>
      <c r="LC10509" s="74"/>
    </row>
    <row r="10510" spans="298:315" x14ac:dyDescent="0.35">
      <c r="KL10510" s="84"/>
      <c r="KP10510" s="84"/>
      <c r="KS10510" s="74"/>
      <c r="KT10510" s="74"/>
      <c r="KU10510" s="16"/>
      <c r="KV10510" s="72"/>
      <c r="KW10510" s="72"/>
      <c r="KX10510" s="16"/>
      <c r="KZ10510" s="16"/>
      <c r="LA10510" s="16"/>
      <c r="LB10510" s="74"/>
      <c r="LC10510" s="74"/>
    </row>
    <row r="10511" spans="298:315" x14ac:dyDescent="0.35">
      <c r="KL10511" s="84"/>
      <c r="KP10511" s="84"/>
      <c r="KS10511" s="74"/>
      <c r="KT10511" s="74"/>
      <c r="KU10511" s="16"/>
      <c r="KV10511" s="72"/>
      <c r="KW10511" s="72"/>
      <c r="KX10511" s="16"/>
      <c r="KZ10511" s="16"/>
      <c r="LA10511" s="16"/>
      <c r="LB10511" s="74"/>
      <c r="LC10511" s="74"/>
    </row>
    <row r="10512" spans="298:315" x14ac:dyDescent="0.35">
      <c r="KL10512" s="84"/>
      <c r="KP10512" s="84"/>
      <c r="KS10512" s="74"/>
      <c r="KT10512" s="74"/>
      <c r="KU10512" s="16"/>
      <c r="KV10512" s="72"/>
      <c r="KW10512" s="72"/>
      <c r="KX10512" s="16"/>
      <c r="KZ10512" s="16"/>
      <c r="LA10512" s="16"/>
      <c r="LB10512" s="74"/>
      <c r="LC10512" s="74"/>
    </row>
    <row r="10513" spans="298:315" x14ac:dyDescent="0.35">
      <c r="KL10513" s="84"/>
      <c r="KP10513" s="84"/>
      <c r="KS10513" s="74"/>
      <c r="KT10513" s="74"/>
      <c r="KU10513" s="16"/>
      <c r="KV10513" s="72"/>
      <c r="KW10513" s="72"/>
      <c r="KX10513" s="16"/>
      <c r="KZ10513" s="16"/>
      <c r="LA10513" s="16"/>
      <c r="LB10513" s="74"/>
      <c r="LC10513" s="74"/>
    </row>
    <row r="10514" spans="298:315" x14ac:dyDescent="0.35">
      <c r="KL10514" s="84"/>
      <c r="KP10514" s="84"/>
      <c r="KS10514" s="74"/>
      <c r="KT10514" s="74"/>
      <c r="KU10514" s="16"/>
      <c r="KV10514" s="72"/>
      <c r="KW10514" s="72"/>
      <c r="KX10514" s="16"/>
      <c r="KZ10514" s="16"/>
      <c r="LA10514" s="16"/>
      <c r="LB10514" s="74"/>
      <c r="LC10514" s="74"/>
    </row>
    <row r="10515" spans="298:315" x14ac:dyDescent="0.35">
      <c r="KL10515" s="84"/>
      <c r="KP10515" s="84"/>
      <c r="KS10515" s="74"/>
      <c r="KT10515" s="74"/>
      <c r="KU10515" s="16"/>
      <c r="KV10515" s="72"/>
      <c r="KW10515" s="72"/>
      <c r="KX10515" s="16"/>
      <c r="KZ10515" s="16"/>
      <c r="LA10515" s="16"/>
      <c r="LB10515" s="74"/>
      <c r="LC10515" s="74"/>
    </row>
    <row r="10516" spans="298:315" x14ac:dyDescent="0.35">
      <c r="KL10516" s="84"/>
      <c r="KP10516" s="84"/>
      <c r="KS10516" s="74"/>
      <c r="KT10516" s="74"/>
      <c r="KU10516" s="16"/>
      <c r="KV10516" s="72"/>
      <c r="KW10516" s="72"/>
      <c r="KX10516" s="16"/>
      <c r="KZ10516" s="16"/>
      <c r="LA10516" s="16"/>
      <c r="LB10516" s="74"/>
      <c r="LC10516" s="74"/>
    </row>
    <row r="10517" spans="298:315" x14ac:dyDescent="0.35">
      <c r="KL10517" s="84"/>
      <c r="KP10517" s="84"/>
      <c r="KS10517" s="74"/>
      <c r="KT10517" s="74"/>
      <c r="KU10517" s="16"/>
      <c r="KV10517" s="72"/>
      <c r="KW10517" s="72"/>
      <c r="KX10517" s="16"/>
      <c r="KZ10517" s="16"/>
      <c r="LA10517" s="16"/>
      <c r="LB10517" s="74"/>
      <c r="LC10517" s="74"/>
    </row>
    <row r="10518" spans="298:315" x14ac:dyDescent="0.35">
      <c r="KL10518" s="84"/>
      <c r="KP10518" s="84"/>
      <c r="KS10518" s="74"/>
      <c r="KT10518" s="74"/>
      <c r="KU10518" s="16"/>
      <c r="KV10518" s="72"/>
      <c r="KW10518" s="72"/>
      <c r="KX10518" s="16"/>
      <c r="KZ10518" s="16"/>
      <c r="LA10518" s="16"/>
      <c r="LB10518" s="74"/>
      <c r="LC10518" s="74"/>
    </row>
    <row r="10519" spans="298:315" x14ac:dyDescent="0.35">
      <c r="KL10519" s="84"/>
      <c r="KP10519" s="84"/>
      <c r="KS10519" s="74"/>
      <c r="KT10519" s="74"/>
      <c r="KU10519" s="16"/>
      <c r="KV10519" s="72"/>
      <c r="KW10519" s="72"/>
      <c r="KX10519" s="16"/>
      <c r="KZ10519" s="16"/>
      <c r="LA10519" s="16"/>
      <c r="LB10519" s="74"/>
      <c r="LC10519" s="74"/>
    </row>
    <row r="10520" spans="298:315" x14ac:dyDescent="0.35">
      <c r="KL10520" s="84"/>
      <c r="KP10520" s="84"/>
      <c r="KS10520" s="74"/>
      <c r="KT10520" s="74"/>
      <c r="KU10520" s="16"/>
      <c r="KV10520" s="72"/>
      <c r="KW10520" s="72"/>
      <c r="KX10520" s="16"/>
      <c r="KZ10520" s="16"/>
      <c r="LA10520" s="16"/>
      <c r="LB10520" s="74"/>
      <c r="LC10520" s="74"/>
    </row>
    <row r="10521" spans="298:315" x14ac:dyDescent="0.35">
      <c r="KL10521" s="84"/>
      <c r="KP10521" s="84"/>
      <c r="KS10521" s="74"/>
      <c r="KT10521" s="74"/>
      <c r="KU10521" s="16"/>
      <c r="KV10521" s="72"/>
      <c r="KW10521" s="72"/>
      <c r="KX10521" s="16"/>
      <c r="KZ10521" s="16"/>
      <c r="LA10521" s="16"/>
      <c r="LB10521" s="74"/>
      <c r="LC10521" s="74"/>
    </row>
    <row r="10522" spans="298:315" x14ac:dyDescent="0.35">
      <c r="KL10522" s="84"/>
      <c r="KP10522" s="84"/>
      <c r="KS10522" s="74"/>
      <c r="KT10522" s="74"/>
      <c r="KU10522" s="16"/>
      <c r="KV10522" s="72"/>
      <c r="KW10522" s="72"/>
      <c r="KX10522" s="16"/>
      <c r="KZ10522" s="16"/>
      <c r="LA10522" s="16"/>
      <c r="LB10522" s="74"/>
      <c r="LC10522" s="74"/>
    </row>
    <row r="10523" spans="298:315" x14ac:dyDescent="0.35">
      <c r="KL10523" s="84"/>
      <c r="KP10523" s="84"/>
      <c r="KS10523" s="74"/>
      <c r="KT10523" s="74"/>
      <c r="KU10523" s="16"/>
      <c r="KV10523" s="72"/>
      <c r="KW10523" s="72"/>
      <c r="KX10523" s="16"/>
      <c r="KZ10523" s="16"/>
      <c r="LA10523" s="16"/>
      <c r="LB10523" s="74"/>
      <c r="LC10523" s="74"/>
    </row>
    <row r="10524" spans="298:315" x14ac:dyDescent="0.35">
      <c r="KL10524" s="84"/>
      <c r="KP10524" s="84"/>
      <c r="KS10524" s="74"/>
      <c r="KT10524" s="74"/>
      <c r="KU10524" s="16"/>
      <c r="KV10524" s="72"/>
      <c r="KW10524" s="72"/>
      <c r="KX10524" s="16"/>
      <c r="KZ10524" s="16"/>
      <c r="LA10524" s="16"/>
      <c r="LB10524" s="74"/>
      <c r="LC10524" s="74"/>
    </row>
    <row r="10525" spans="298:315" x14ac:dyDescent="0.35">
      <c r="KL10525" s="84"/>
      <c r="KP10525" s="84"/>
      <c r="KS10525" s="74"/>
      <c r="KT10525" s="74"/>
      <c r="KU10525" s="16"/>
      <c r="KV10525" s="72"/>
      <c r="KW10525" s="72"/>
      <c r="KX10525" s="16"/>
      <c r="KZ10525" s="16"/>
      <c r="LA10525" s="16"/>
      <c r="LB10525" s="74"/>
      <c r="LC10525" s="74"/>
    </row>
    <row r="10526" spans="298:315" x14ac:dyDescent="0.35">
      <c r="KL10526" s="84"/>
      <c r="KP10526" s="84"/>
      <c r="KS10526" s="74"/>
      <c r="KT10526" s="74"/>
      <c r="KU10526" s="16"/>
      <c r="KV10526" s="72"/>
      <c r="KW10526" s="72"/>
      <c r="KX10526" s="16"/>
      <c r="KZ10526" s="16"/>
      <c r="LA10526" s="16"/>
      <c r="LB10526" s="74"/>
      <c r="LC10526" s="74"/>
    </row>
    <row r="10527" spans="298:315" x14ac:dyDescent="0.35">
      <c r="KL10527" s="84"/>
      <c r="KP10527" s="84"/>
      <c r="KS10527" s="74"/>
      <c r="KT10527" s="74"/>
      <c r="KU10527" s="16"/>
      <c r="KV10527" s="72"/>
      <c r="KW10527" s="72"/>
      <c r="KX10527" s="16"/>
      <c r="KZ10527" s="16"/>
      <c r="LA10527" s="16"/>
      <c r="LB10527" s="74"/>
      <c r="LC10527" s="74"/>
    </row>
    <row r="10528" spans="298:315" x14ac:dyDescent="0.35">
      <c r="KL10528" s="84"/>
      <c r="KP10528" s="84"/>
      <c r="KS10528" s="74"/>
      <c r="KT10528" s="74"/>
      <c r="KU10528" s="16"/>
      <c r="KV10528" s="72"/>
      <c r="KW10528" s="72"/>
      <c r="KX10528" s="16"/>
      <c r="KZ10528" s="16"/>
      <c r="LA10528" s="16"/>
      <c r="LB10528" s="74"/>
      <c r="LC10528" s="74"/>
    </row>
    <row r="10529" spans="298:315" x14ac:dyDescent="0.35">
      <c r="KL10529" s="84"/>
      <c r="KP10529" s="84"/>
      <c r="KS10529" s="74"/>
      <c r="KT10529" s="74"/>
      <c r="KU10529" s="16"/>
      <c r="KV10529" s="72"/>
      <c r="KW10529" s="72"/>
      <c r="KX10529" s="16"/>
      <c r="KZ10529" s="16"/>
      <c r="LA10529" s="16"/>
      <c r="LB10529" s="74"/>
      <c r="LC10529" s="74"/>
    </row>
    <row r="10530" spans="298:315" x14ac:dyDescent="0.35">
      <c r="KL10530" s="84"/>
      <c r="KP10530" s="84"/>
      <c r="KS10530" s="74"/>
      <c r="KT10530" s="74"/>
      <c r="KU10530" s="16"/>
      <c r="KV10530" s="72"/>
      <c r="KW10530" s="72"/>
      <c r="KX10530" s="16"/>
      <c r="KZ10530" s="16"/>
      <c r="LA10530" s="16"/>
      <c r="LB10530" s="74"/>
      <c r="LC10530" s="74"/>
    </row>
    <row r="10531" spans="298:315" x14ac:dyDescent="0.35">
      <c r="KL10531" s="84"/>
      <c r="KP10531" s="84"/>
      <c r="KS10531" s="74"/>
      <c r="KT10531" s="74"/>
      <c r="KU10531" s="16"/>
      <c r="KV10531" s="72"/>
      <c r="KW10531" s="72"/>
      <c r="KX10531" s="16"/>
      <c r="KZ10531" s="16"/>
      <c r="LA10531" s="16"/>
      <c r="LB10531" s="74"/>
      <c r="LC10531" s="74"/>
    </row>
    <row r="10532" spans="298:315" x14ac:dyDescent="0.35">
      <c r="KL10532" s="84"/>
      <c r="KP10532" s="84"/>
      <c r="KS10532" s="74"/>
      <c r="KT10532" s="74"/>
      <c r="KU10532" s="16"/>
      <c r="KV10532" s="72"/>
      <c r="KW10532" s="72"/>
      <c r="KX10532" s="16"/>
      <c r="KZ10532" s="16"/>
      <c r="LA10532" s="16"/>
      <c r="LB10532" s="74"/>
      <c r="LC10532" s="74"/>
    </row>
    <row r="10533" spans="298:315" x14ac:dyDescent="0.35">
      <c r="KL10533" s="84"/>
      <c r="KP10533" s="84"/>
      <c r="KS10533" s="74"/>
      <c r="KT10533" s="74"/>
      <c r="KU10533" s="16"/>
      <c r="KV10533" s="72"/>
      <c r="KW10533" s="72"/>
      <c r="KX10533" s="16"/>
      <c r="KZ10533" s="16"/>
      <c r="LA10533" s="16"/>
      <c r="LB10533" s="74"/>
      <c r="LC10533" s="74"/>
    </row>
    <row r="10534" spans="298:315" x14ac:dyDescent="0.35">
      <c r="KL10534" s="84"/>
      <c r="KP10534" s="84"/>
      <c r="KS10534" s="74"/>
      <c r="KT10534" s="74"/>
      <c r="KU10534" s="16"/>
      <c r="KV10534" s="72"/>
      <c r="KW10534" s="72"/>
      <c r="KX10534" s="16"/>
      <c r="KZ10534" s="16"/>
      <c r="LA10534" s="16"/>
      <c r="LB10534" s="74"/>
      <c r="LC10534" s="74"/>
    </row>
    <row r="10535" spans="298:315" x14ac:dyDescent="0.35">
      <c r="KL10535" s="84"/>
      <c r="KP10535" s="84"/>
      <c r="KS10535" s="74"/>
      <c r="KT10535" s="74"/>
      <c r="KU10535" s="16"/>
      <c r="KV10535" s="72"/>
      <c r="KW10535" s="72"/>
      <c r="KX10535" s="16"/>
      <c r="KZ10535" s="16"/>
      <c r="LA10535" s="16"/>
      <c r="LB10535" s="74"/>
      <c r="LC10535" s="74"/>
    </row>
    <row r="10536" spans="298:315" x14ac:dyDescent="0.35">
      <c r="KL10536" s="84"/>
      <c r="KP10536" s="84"/>
      <c r="KS10536" s="74"/>
      <c r="KT10536" s="74"/>
      <c r="KU10536" s="16"/>
      <c r="KV10536" s="72"/>
      <c r="KW10536" s="72"/>
      <c r="KX10536" s="16"/>
      <c r="KZ10536" s="16"/>
      <c r="LA10536" s="16"/>
      <c r="LB10536" s="74"/>
      <c r="LC10536" s="74"/>
    </row>
    <row r="10537" spans="298:315" x14ac:dyDescent="0.35">
      <c r="KL10537" s="84"/>
      <c r="KP10537" s="84"/>
      <c r="KS10537" s="74"/>
      <c r="KT10537" s="74"/>
      <c r="KU10537" s="16"/>
      <c r="KV10537" s="72"/>
      <c r="KW10537" s="72"/>
      <c r="KX10537" s="16"/>
      <c r="KZ10537" s="16"/>
      <c r="LA10537" s="16"/>
      <c r="LB10537" s="74"/>
      <c r="LC10537" s="74"/>
    </row>
    <row r="10538" spans="298:315" x14ac:dyDescent="0.35">
      <c r="KL10538" s="84"/>
      <c r="KP10538" s="84"/>
      <c r="KS10538" s="74"/>
      <c r="KT10538" s="74"/>
      <c r="KU10538" s="16"/>
      <c r="KV10538" s="72"/>
      <c r="KW10538" s="72"/>
      <c r="KX10538" s="16"/>
      <c r="KZ10538" s="16"/>
      <c r="LA10538" s="16"/>
      <c r="LB10538" s="74"/>
      <c r="LC10538" s="74"/>
    </row>
    <row r="10539" spans="298:315" x14ac:dyDescent="0.35">
      <c r="KL10539" s="84"/>
      <c r="KP10539" s="84"/>
      <c r="KS10539" s="74"/>
      <c r="KT10539" s="74"/>
      <c r="KU10539" s="16"/>
      <c r="KV10539" s="72"/>
      <c r="KW10539" s="72"/>
      <c r="KX10539" s="16"/>
      <c r="KZ10539" s="16"/>
      <c r="LA10539" s="16"/>
      <c r="LB10539" s="74"/>
      <c r="LC10539" s="74"/>
    </row>
    <row r="10540" spans="298:315" x14ac:dyDescent="0.35">
      <c r="KL10540" s="84"/>
      <c r="KP10540" s="84"/>
      <c r="KS10540" s="74"/>
      <c r="KT10540" s="74"/>
      <c r="KU10540" s="16"/>
      <c r="KV10540" s="72"/>
      <c r="KW10540" s="72"/>
      <c r="KX10540" s="16"/>
      <c r="KZ10540" s="16"/>
      <c r="LA10540" s="16"/>
      <c r="LB10540" s="74"/>
      <c r="LC10540" s="74"/>
    </row>
    <row r="10541" spans="298:315" x14ac:dyDescent="0.35">
      <c r="KL10541" s="84"/>
      <c r="KP10541" s="84"/>
      <c r="KS10541" s="74"/>
      <c r="KT10541" s="74"/>
      <c r="KU10541" s="16"/>
      <c r="KV10541" s="72"/>
      <c r="KW10541" s="72"/>
      <c r="KX10541" s="16"/>
      <c r="KZ10541" s="16"/>
      <c r="LA10541" s="16"/>
      <c r="LB10541" s="74"/>
      <c r="LC10541" s="74"/>
    </row>
    <row r="10542" spans="298:315" x14ac:dyDescent="0.35">
      <c r="KL10542" s="84"/>
      <c r="KP10542" s="84"/>
      <c r="KS10542" s="74"/>
      <c r="KT10542" s="74"/>
      <c r="KU10542" s="16"/>
      <c r="KV10542" s="72"/>
      <c r="KW10542" s="72"/>
      <c r="KX10542" s="16"/>
      <c r="KZ10542" s="16"/>
      <c r="LA10542" s="16"/>
      <c r="LB10542" s="74"/>
      <c r="LC10542" s="74"/>
    </row>
    <row r="10543" spans="298:315" x14ac:dyDescent="0.35">
      <c r="KL10543" s="84"/>
      <c r="KP10543" s="84"/>
      <c r="KS10543" s="74"/>
      <c r="KT10543" s="74"/>
      <c r="KU10543" s="16"/>
      <c r="KV10543" s="72"/>
      <c r="KW10543" s="72"/>
      <c r="KX10543" s="16"/>
      <c r="KZ10543" s="16"/>
      <c r="LA10543" s="16"/>
      <c r="LB10543" s="74"/>
      <c r="LC10543" s="74"/>
    </row>
    <row r="10544" spans="298:315" x14ac:dyDescent="0.35">
      <c r="KL10544" s="84"/>
      <c r="KP10544" s="84"/>
      <c r="KS10544" s="74"/>
      <c r="KT10544" s="74"/>
      <c r="KU10544" s="16"/>
      <c r="KV10544" s="72"/>
      <c r="KW10544" s="72"/>
      <c r="KX10544" s="16"/>
      <c r="KZ10544" s="16"/>
      <c r="LA10544" s="16"/>
      <c r="LB10544" s="74"/>
      <c r="LC10544" s="74"/>
    </row>
    <row r="10545" spans="298:315" x14ac:dyDescent="0.35">
      <c r="KL10545" s="84"/>
      <c r="KP10545" s="84"/>
      <c r="KS10545" s="74"/>
      <c r="KT10545" s="74"/>
      <c r="KU10545" s="16"/>
      <c r="KV10545" s="72"/>
      <c r="KW10545" s="72"/>
      <c r="KX10545" s="16"/>
      <c r="KZ10545" s="16"/>
      <c r="LA10545" s="16"/>
      <c r="LB10545" s="74"/>
      <c r="LC10545" s="74"/>
    </row>
    <row r="10546" spans="298:315" x14ac:dyDescent="0.35">
      <c r="KL10546" s="84"/>
      <c r="KP10546" s="84"/>
      <c r="KS10546" s="74"/>
      <c r="KT10546" s="74"/>
      <c r="KU10546" s="16"/>
      <c r="KV10546" s="72"/>
      <c r="KW10546" s="72"/>
      <c r="KX10546" s="16"/>
      <c r="KZ10546" s="16"/>
      <c r="LA10546" s="16"/>
      <c r="LB10546" s="74"/>
      <c r="LC10546" s="74"/>
    </row>
    <row r="10547" spans="298:315" x14ac:dyDescent="0.35">
      <c r="KL10547" s="84"/>
      <c r="KP10547" s="84"/>
      <c r="KS10547" s="74"/>
      <c r="KT10547" s="74"/>
      <c r="KU10547" s="16"/>
      <c r="KV10547" s="72"/>
      <c r="KW10547" s="72"/>
      <c r="KX10547" s="16"/>
      <c r="KZ10547" s="16"/>
      <c r="LA10547" s="16"/>
      <c r="LB10547" s="74"/>
      <c r="LC10547" s="74"/>
    </row>
    <row r="10548" spans="298:315" x14ac:dyDescent="0.35">
      <c r="KL10548" s="84"/>
      <c r="KP10548" s="84"/>
      <c r="KS10548" s="74"/>
      <c r="KT10548" s="74"/>
      <c r="KU10548" s="16"/>
      <c r="KV10548" s="72"/>
      <c r="KW10548" s="72"/>
      <c r="KX10548" s="16"/>
      <c r="KZ10548" s="16"/>
      <c r="LA10548" s="16"/>
      <c r="LB10548" s="74"/>
      <c r="LC10548" s="74"/>
    </row>
    <row r="10549" spans="298:315" x14ac:dyDescent="0.35">
      <c r="KL10549" s="84"/>
      <c r="KP10549" s="84"/>
      <c r="KS10549" s="74"/>
      <c r="KT10549" s="74"/>
      <c r="KU10549" s="16"/>
      <c r="KV10549" s="72"/>
      <c r="KW10549" s="72"/>
      <c r="KX10549" s="16"/>
      <c r="KZ10549" s="16"/>
      <c r="LA10549" s="16"/>
      <c r="LB10549" s="74"/>
      <c r="LC10549" s="74"/>
    </row>
    <row r="10550" spans="298:315" x14ac:dyDescent="0.35">
      <c r="KL10550" s="84"/>
      <c r="KP10550" s="84"/>
      <c r="KS10550" s="74"/>
      <c r="KT10550" s="74"/>
      <c r="KU10550" s="16"/>
      <c r="KV10550" s="72"/>
      <c r="KW10550" s="72"/>
      <c r="KX10550" s="16"/>
      <c r="KZ10550" s="16"/>
      <c r="LA10550" s="16"/>
      <c r="LB10550" s="74"/>
      <c r="LC10550" s="74"/>
    </row>
    <row r="10551" spans="298:315" x14ac:dyDescent="0.35">
      <c r="KL10551" s="84"/>
      <c r="KP10551" s="84"/>
      <c r="KS10551" s="74"/>
      <c r="KT10551" s="74"/>
      <c r="KU10551" s="16"/>
      <c r="KV10551" s="72"/>
      <c r="KW10551" s="72"/>
      <c r="KX10551" s="16"/>
      <c r="KZ10551" s="16"/>
      <c r="LA10551" s="16"/>
      <c r="LB10551" s="74"/>
      <c r="LC10551" s="74"/>
    </row>
    <row r="10552" spans="298:315" x14ac:dyDescent="0.35">
      <c r="KL10552" s="84"/>
      <c r="KP10552" s="84"/>
      <c r="KS10552" s="74"/>
      <c r="KT10552" s="74"/>
      <c r="KU10552" s="16"/>
      <c r="KV10552" s="72"/>
      <c r="KW10552" s="72"/>
      <c r="KX10552" s="16"/>
      <c r="KZ10552" s="16"/>
      <c r="LA10552" s="16"/>
      <c r="LB10552" s="74"/>
      <c r="LC10552" s="74"/>
    </row>
    <row r="10553" spans="298:315" x14ac:dyDescent="0.35">
      <c r="KL10553" s="84"/>
      <c r="KP10553" s="84"/>
      <c r="KS10553" s="74"/>
      <c r="KT10553" s="74"/>
      <c r="KU10553" s="16"/>
      <c r="KV10553" s="72"/>
      <c r="KW10553" s="72"/>
      <c r="KX10553" s="16"/>
      <c r="KZ10553" s="16"/>
      <c r="LA10553" s="16"/>
      <c r="LB10553" s="74"/>
      <c r="LC10553" s="74"/>
    </row>
    <row r="10554" spans="298:315" x14ac:dyDescent="0.35">
      <c r="KL10554" s="84"/>
      <c r="KP10554" s="84"/>
      <c r="KS10554" s="74"/>
      <c r="KT10554" s="74"/>
      <c r="KU10554" s="16"/>
      <c r="KV10554" s="72"/>
      <c r="KW10554" s="72"/>
      <c r="KX10554" s="16"/>
      <c r="KZ10554" s="16"/>
      <c r="LA10554" s="16"/>
      <c r="LB10554" s="74"/>
      <c r="LC10554" s="74"/>
    </row>
    <row r="10555" spans="298:315" x14ac:dyDescent="0.35">
      <c r="KL10555" s="84"/>
      <c r="KP10555" s="84"/>
      <c r="KS10555" s="74"/>
      <c r="KT10555" s="74"/>
      <c r="KU10555" s="16"/>
      <c r="KV10555" s="72"/>
      <c r="KW10555" s="72"/>
      <c r="KX10555" s="16"/>
      <c r="KZ10555" s="16"/>
      <c r="LA10555" s="16"/>
      <c r="LB10555" s="74"/>
      <c r="LC10555" s="74"/>
    </row>
    <row r="10556" spans="298:315" x14ac:dyDescent="0.35">
      <c r="KL10556" s="84"/>
      <c r="KP10556" s="84"/>
      <c r="KS10556" s="74"/>
      <c r="KT10556" s="74"/>
      <c r="KU10556" s="16"/>
      <c r="KV10556" s="72"/>
      <c r="KW10556" s="72"/>
      <c r="KX10556" s="16"/>
      <c r="KZ10556" s="16"/>
      <c r="LA10556" s="16"/>
      <c r="LB10556" s="74"/>
      <c r="LC10556" s="74"/>
    </row>
    <row r="10557" spans="298:315" x14ac:dyDescent="0.35">
      <c r="KL10557" s="84"/>
      <c r="KP10557" s="84"/>
      <c r="KS10557" s="74"/>
      <c r="KT10557" s="74"/>
      <c r="KU10557" s="16"/>
      <c r="KV10557" s="72"/>
      <c r="KW10557" s="72"/>
      <c r="KX10557" s="16"/>
      <c r="KZ10557" s="16"/>
      <c r="LA10557" s="16"/>
      <c r="LB10557" s="74"/>
      <c r="LC10557" s="74"/>
    </row>
    <row r="10558" spans="298:315" x14ac:dyDescent="0.35">
      <c r="KL10558" s="84"/>
      <c r="KP10558" s="84"/>
      <c r="KS10558" s="74"/>
      <c r="KT10558" s="74"/>
      <c r="KU10558" s="16"/>
      <c r="KV10558" s="72"/>
      <c r="KW10558" s="72"/>
      <c r="KX10558" s="16"/>
      <c r="KZ10558" s="16"/>
      <c r="LA10558" s="16"/>
      <c r="LB10558" s="74"/>
      <c r="LC10558" s="74"/>
    </row>
    <row r="10559" spans="298:315" x14ac:dyDescent="0.35">
      <c r="KL10559" s="84"/>
      <c r="KP10559" s="84"/>
      <c r="KS10559" s="74"/>
      <c r="KT10559" s="74"/>
      <c r="KU10559" s="16"/>
      <c r="KV10559" s="72"/>
      <c r="KW10559" s="72"/>
      <c r="KX10559" s="16"/>
      <c r="KZ10559" s="16"/>
      <c r="LA10559" s="16"/>
      <c r="LB10559" s="74"/>
      <c r="LC10559" s="74"/>
    </row>
    <row r="10560" spans="298:315" x14ac:dyDescent="0.35">
      <c r="KL10560" s="84"/>
      <c r="KP10560" s="84"/>
      <c r="KS10560" s="74"/>
      <c r="KT10560" s="74"/>
      <c r="KU10560" s="16"/>
      <c r="KV10560" s="72"/>
      <c r="KW10560" s="72"/>
      <c r="KX10560" s="16"/>
      <c r="KZ10560" s="16"/>
      <c r="LA10560" s="16"/>
      <c r="LB10560" s="74"/>
      <c r="LC10560" s="74"/>
    </row>
    <row r="10561" spans="298:315" x14ac:dyDescent="0.35">
      <c r="KL10561" s="84"/>
      <c r="KP10561" s="84"/>
      <c r="KS10561" s="74"/>
      <c r="KT10561" s="74"/>
      <c r="KU10561" s="16"/>
      <c r="KV10561" s="72"/>
      <c r="KW10561" s="72"/>
      <c r="KX10561" s="16"/>
      <c r="KZ10561" s="16"/>
      <c r="LA10561" s="16"/>
      <c r="LB10561" s="74"/>
      <c r="LC10561" s="74"/>
    </row>
    <row r="10562" spans="298:315" x14ac:dyDescent="0.35">
      <c r="KL10562" s="84"/>
      <c r="KP10562" s="84"/>
      <c r="KS10562" s="74"/>
      <c r="KT10562" s="74"/>
      <c r="KU10562" s="16"/>
      <c r="KV10562" s="72"/>
      <c r="KW10562" s="72"/>
      <c r="KX10562" s="16"/>
      <c r="KZ10562" s="16"/>
      <c r="LA10562" s="16"/>
      <c r="LB10562" s="74"/>
      <c r="LC10562" s="74"/>
    </row>
    <row r="10563" spans="298:315" x14ac:dyDescent="0.35">
      <c r="KL10563" s="84"/>
      <c r="KP10563" s="84"/>
      <c r="KS10563" s="74"/>
      <c r="KT10563" s="74"/>
      <c r="KU10563" s="16"/>
      <c r="KV10563" s="72"/>
      <c r="KW10563" s="72"/>
      <c r="KX10563" s="16"/>
      <c r="KZ10563" s="16"/>
      <c r="LA10563" s="16"/>
      <c r="LB10563" s="74"/>
      <c r="LC10563" s="74"/>
    </row>
    <row r="10564" spans="298:315" x14ac:dyDescent="0.35">
      <c r="KL10564" s="84"/>
      <c r="KP10564" s="84"/>
      <c r="KS10564" s="74"/>
      <c r="KT10564" s="74"/>
      <c r="KU10564" s="16"/>
      <c r="KV10564" s="72"/>
      <c r="KW10564" s="72"/>
      <c r="KX10564" s="16"/>
      <c r="KZ10564" s="16"/>
      <c r="LA10564" s="16"/>
      <c r="LB10564" s="74"/>
      <c r="LC10564" s="74"/>
    </row>
    <row r="10565" spans="298:315" x14ac:dyDescent="0.35">
      <c r="KL10565" s="84"/>
      <c r="KP10565" s="84"/>
      <c r="KS10565" s="74"/>
      <c r="KT10565" s="74"/>
      <c r="KU10565" s="16"/>
      <c r="KV10565" s="72"/>
      <c r="KW10565" s="72"/>
      <c r="KX10565" s="16"/>
      <c r="KZ10565" s="16"/>
      <c r="LA10565" s="16"/>
      <c r="LB10565" s="74"/>
      <c r="LC10565" s="74"/>
    </row>
    <row r="10566" spans="298:315" x14ac:dyDescent="0.35">
      <c r="KL10566" s="84"/>
      <c r="KP10566" s="84"/>
      <c r="KS10566" s="74"/>
      <c r="KT10566" s="74"/>
      <c r="KU10566" s="16"/>
      <c r="KV10566" s="72"/>
      <c r="KW10566" s="72"/>
      <c r="KX10566" s="16"/>
      <c r="KZ10566" s="16"/>
      <c r="LA10566" s="16"/>
      <c r="LB10566" s="74"/>
      <c r="LC10566" s="74"/>
    </row>
    <row r="10567" spans="298:315" x14ac:dyDescent="0.35">
      <c r="KL10567" s="84"/>
      <c r="KP10567" s="84"/>
      <c r="KS10567" s="74"/>
      <c r="KT10567" s="74"/>
      <c r="KU10567" s="16"/>
      <c r="KV10567" s="72"/>
      <c r="KW10567" s="72"/>
      <c r="KX10567" s="16"/>
      <c r="KZ10567" s="16"/>
      <c r="LA10567" s="16"/>
      <c r="LB10567" s="74"/>
      <c r="LC10567" s="74"/>
    </row>
    <row r="10568" spans="298:315" x14ac:dyDescent="0.35">
      <c r="KL10568" s="84"/>
      <c r="KP10568" s="84"/>
      <c r="KS10568" s="74"/>
      <c r="KT10568" s="74"/>
      <c r="KU10568" s="16"/>
      <c r="KV10568" s="72"/>
      <c r="KW10568" s="72"/>
      <c r="KX10568" s="16"/>
      <c r="KZ10568" s="16"/>
      <c r="LA10568" s="16"/>
      <c r="LB10568" s="74"/>
      <c r="LC10568" s="74"/>
    </row>
    <row r="10569" spans="298:315" x14ac:dyDescent="0.35">
      <c r="KL10569" s="84"/>
      <c r="KP10569" s="84"/>
      <c r="KS10569" s="74"/>
      <c r="KT10569" s="74"/>
      <c r="KU10569" s="16"/>
      <c r="KV10569" s="72"/>
      <c r="KW10569" s="72"/>
      <c r="KX10569" s="16"/>
      <c r="KZ10569" s="16"/>
      <c r="LA10569" s="16"/>
      <c r="LB10569" s="74"/>
      <c r="LC10569" s="74"/>
    </row>
    <row r="10570" spans="298:315" x14ac:dyDescent="0.35">
      <c r="KL10570" s="84"/>
      <c r="KP10570" s="84"/>
      <c r="KS10570" s="74"/>
      <c r="KT10570" s="74"/>
      <c r="KU10570" s="16"/>
      <c r="KV10570" s="72"/>
      <c r="KW10570" s="72"/>
      <c r="KX10570" s="16"/>
      <c r="KZ10570" s="16"/>
      <c r="LA10570" s="16"/>
      <c r="LB10570" s="74"/>
      <c r="LC10570" s="74"/>
    </row>
    <row r="10571" spans="298:315" x14ac:dyDescent="0.35">
      <c r="KL10571" s="84"/>
      <c r="KP10571" s="84"/>
      <c r="KS10571" s="74"/>
      <c r="KT10571" s="74"/>
      <c r="KU10571" s="16"/>
      <c r="KV10571" s="72"/>
      <c r="KW10571" s="72"/>
      <c r="KX10571" s="16"/>
      <c r="KZ10571" s="16"/>
      <c r="LA10571" s="16"/>
      <c r="LB10571" s="74"/>
      <c r="LC10571" s="74"/>
    </row>
    <row r="10572" spans="298:315" x14ac:dyDescent="0.35">
      <c r="KL10572" s="84"/>
      <c r="KP10572" s="84"/>
      <c r="KS10572" s="74"/>
      <c r="KT10572" s="74"/>
      <c r="KU10572" s="16"/>
      <c r="KV10572" s="72"/>
      <c r="KW10572" s="72"/>
      <c r="KX10572" s="16"/>
      <c r="KZ10572" s="16"/>
      <c r="LA10572" s="16"/>
      <c r="LB10572" s="74"/>
      <c r="LC10572" s="74"/>
    </row>
    <row r="10573" spans="298:315" x14ac:dyDescent="0.35">
      <c r="KL10573" s="84"/>
      <c r="KP10573" s="84"/>
      <c r="KS10573" s="74"/>
      <c r="KT10573" s="74"/>
      <c r="KU10573" s="16"/>
      <c r="KV10573" s="72"/>
      <c r="KW10573" s="72"/>
      <c r="KX10573" s="16"/>
      <c r="KZ10573" s="16"/>
      <c r="LA10573" s="16"/>
      <c r="LB10573" s="74"/>
      <c r="LC10573" s="74"/>
    </row>
    <row r="10574" spans="298:315" x14ac:dyDescent="0.35">
      <c r="KL10574" s="84"/>
      <c r="KP10574" s="84"/>
      <c r="KS10574" s="74"/>
      <c r="KT10574" s="74"/>
      <c r="KU10574" s="16"/>
      <c r="KV10574" s="72"/>
      <c r="KW10574" s="72"/>
      <c r="KX10574" s="16"/>
      <c r="KZ10574" s="16"/>
      <c r="LA10574" s="16"/>
      <c r="LB10574" s="74"/>
      <c r="LC10574" s="74"/>
    </row>
    <row r="10575" spans="298:315" x14ac:dyDescent="0.35">
      <c r="KL10575" s="84"/>
      <c r="KP10575" s="84"/>
      <c r="KS10575" s="74"/>
      <c r="KT10575" s="74"/>
      <c r="KU10575" s="16"/>
      <c r="KV10575" s="72"/>
      <c r="KW10575" s="72"/>
      <c r="KX10575" s="16"/>
      <c r="KZ10575" s="16"/>
      <c r="LA10575" s="16"/>
      <c r="LB10575" s="74"/>
      <c r="LC10575" s="74"/>
    </row>
    <row r="10576" spans="298:315" x14ac:dyDescent="0.35">
      <c r="KL10576" s="84"/>
      <c r="KP10576" s="84"/>
      <c r="KS10576" s="74"/>
      <c r="KT10576" s="74"/>
      <c r="KU10576" s="16"/>
      <c r="KV10576" s="72"/>
      <c r="KW10576" s="72"/>
      <c r="KX10576" s="16"/>
      <c r="KZ10576" s="16"/>
      <c r="LA10576" s="16"/>
      <c r="LB10576" s="74"/>
      <c r="LC10576" s="74"/>
    </row>
    <row r="10577" spans="298:315" x14ac:dyDescent="0.35">
      <c r="KL10577" s="84"/>
      <c r="KP10577" s="84"/>
      <c r="KS10577" s="74"/>
      <c r="KT10577" s="74"/>
      <c r="KU10577" s="16"/>
      <c r="KV10577" s="72"/>
      <c r="KW10577" s="72"/>
      <c r="KX10577" s="16"/>
      <c r="KZ10577" s="16"/>
      <c r="LA10577" s="16"/>
      <c r="LB10577" s="74"/>
      <c r="LC10577" s="74"/>
    </row>
    <row r="10578" spans="298:315" x14ac:dyDescent="0.35">
      <c r="KL10578" s="84"/>
      <c r="KP10578" s="84"/>
      <c r="KS10578" s="74"/>
      <c r="KT10578" s="74"/>
      <c r="KU10578" s="16"/>
      <c r="KV10578" s="72"/>
      <c r="KW10578" s="72"/>
      <c r="KX10578" s="16"/>
      <c r="KZ10578" s="16"/>
      <c r="LA10578" s="16"/>
      <c r="LB10578" s="74"/>
      <c r="LC10578" s="74"/>
    </row>
    <row r="10579" spans="298:315" x14ac:dyDescent="0.35">
      <c r="KL10579" s="84"/>
      <c r="KP10579" s="84"/>
      <c r="KS10579" s="74"/>
      <c r="KT10579" s="74"/>
      <c r="KU10579" s="16"/>
      <c r="KV10579" s="72"/>
      <c r="KW10579" s="72"/>
      <c r="KX10579" s="16"/>
      <c r="KZ10579" s="16"/>
      <c r="LA10579" s="16"/>
      <c r="LB10579" s="74"/>
      <c r="LC10579" s="74"/>
    </row>
    <row r="10580" spans="298:315" x14ac:dyDescent="0.35">
      <c r="KL10580" s="84"/>
      <c r="KP10580" s="84"/>
      <c r="KS10580" s="74"/>
      <c r="KT10580" s="74"/>
      <c r="KU10580" s="16"/>
      <c r="KV10580" s="72"/>
      <c r="KW10580" s="72"/>
      <c r="KX10580" s="16"/>
      <c r="KZ10580" s="16"/>
      <c r="LA10580" s="16"/>
      <c r="LB10580" s="74"/>
      <c r="LC10580" s="74"/>
    </row>
    <row r="10581" spans="298:315" x14ac:dyDescent="0.35">
      <c r="KL10581" s="84"/>
      <c r="KP10581" s="84"/>
      <c r="KS10581" s="74"/>
      <c r="KT10581" s="74"/>
      <c r="KU10581" s="16"/>
      <c r="KV10581" s="72"/>
      <c r="KW10581" s="72"/>
      <c r="KX10581" s="16"/>
      <c r="KZ10581" s="16"/>
      <c r="LA10581" s="16"/>
      <c r="LB10581" s="74"/>
      <c r="LC10581" s="74"/>
    </row>
    <row r="10582" spans="298:315" x14ac:dyDescent="0.35">
      <c r="KL10582" s="84"/>
      <c r="KP10582" s="84"/>
      <c r="KS10582" s="74"/>
      <c r="KT10582" s="74"/>
      <c r="KU10582" s="16"/>
      <c r="KV10582" s="72"/>
      <c r="KW10582" s="72"/>
      <c r="KX10582" s="16"/>
      <c r="KZ10582" s="16"/>
      <c r="LA10582" s="16"/>
      <c r="LB10582" s="74"/>
      <c r="LC10582" s="74"/>
    </row>
    <row r="10583" spans="298:315" x14ac:dyDescent="0.35">
      <c r="KL10583" s="84"/>
      <c r="KP10583" s="84"/>
      <c r="KS10583" s="74"/>
      <c r="KT10583" s="74"/>
      <c r="KU10583" s="16"/>
      <c r="KV10583" s="72"/>
      <c r="KW10583" s="72"/>
      <c r="KX10583" s="16"/>
      <c r="KZ10583" s="16"/>
      <c r="LA10583" s="16"/>
      <c r="LB10583" s="74"/>
      <c r="LC10583" s="74"/>
    </row>
    <row r="10584" spans="298:315" x14ac:dyDescent="0.35">
      <c r="KL10584" s="84"/>
      <c r="KP10584" s="84"/>
      <c r="KS10584" s="74"/>
      <c r="KT10584" s="74"/>
      <c r="KU10584" s="16"/>
      <c r="KV10584" s="72"/>
      <c r="KW10584" s="72"/>
      <c r="KX10584" s="16"/>
      <c r="KZ10584" s="16"/>
      <c r="LA10584" s="16"/>
      <c r="LB10584" s="74"/>
      <c r="LC10584" s="74"/>
    </row>
    <row r="10585" spans="298:315" x14ac:dyDescent="0.35">
      <c r="KL10585" s="84"/>
      <c r="KP10585" s="84"/>
      <c r="KS10585" s="74"/>
      <c r="KT10585" s="74"/>
      <c r="KU10585" s="16"/>
      <c r="KV10585" s="72"/>
      <c r="KW10585" s="72"/>
      <c r="KX10585" s="16"/>
      <c r="KZ10585" s="16"/>
      <c r="LA10585" s="16"/>
      <c r="LB10585" s="74"/>
      <c r="LC10585" s="74"/>
    </row>
    <row r="10586" spans="298:315" x14ac:dyDescent="0.35">
      <c r="KL10586" s="84"/>
      <c r="KP10586" s="84"/>
      <c r="KS10586" s="74"/>
      <c r="KT10586" s="74"/>
      <c r="KU10586" s="16"/>
      <c r="KV10586" s="72"/>
      <c r="KW10586" s="72"/>
      <c r="KX10586" s="16"/>
      <c r="KZ10586" s="16"/>
      <c r="LA10586" s="16"/>
      <c r="LB10586" s="74"/>
      <c r="LC10586" s="74"/>
    </row>
    <row r="10587" spans="298:315" x14ac:dyDescent="0.35">
      <c r="KL10587" s="84"/>
      <c r="KP10587" s="84"/>
      <c r="KS10587" s="74"/>
      <c r="KT10587" s="74"/>
      <c r="KU10587" s="16"/>
      <c r="KV10587" s="72"/>
      <c r="KW10587" s="72"/>
      <c r="KX10587" s="16"/>
      <c r="KZ10587" s="16"/>
      <c r="LA10587" s="16"/>
      <c r="LB10587" s="74"/>
      <c r="LC10587" s="74"/>
    </row>
    <row r="10588" spans="298:315" x14ac:dyDescent="0.35">
      <c r="KL10588" s="84"/>
      <c r="KP10588" s="84"/>
      <c r="KS10588" s="74"/>
      <c r="KT10588" s="74"/>
      <c r="KU10588" s="16"/>
      <c r="KV10588" s="72"/>
      <c r="KW10588" s="72"/>
      <c r="KX10588" s="16"/>
      <c r="KZ10588" s="16"/>
      <c r="LA10588" s="16"/>
      <c r="LB10588" s="74"/>
      <c r="LC10588" s="74"/>
    </row>
    <row r="10589" spans="298:315" x14ac:dyDescent="0.35">
      <c r="KL10589" s="84"/>
      <c r="KP10589" s="84"/>
      <c r="KS10589" s="74"/>
      <c r="KT10589" s="74"/>
      <c r="KU10589" s="16"/>
      <c r="KV10589" s="72"/>
      <c r="KW10589" s="72"/>
      <c r="KX10589" s="16"/>
      <c r="KZ10589" s="16"/>
      <c r="LA10589" s="16"/>
      <c r="LB10589" s="74"/>
      <c r="LC10589" s="74"/>
    </row>
    <row r="10590" spans="298:315" x14ac:dyDescent="0.35">
      <c r="KL10590" s="84"/>
      <c r="KP10590" s="84"/>
      <c r="KS10590" s="74"/>
      <c r="KT10590" s="74"/>
      <c r="KU10590" s="16"/>
      <c r="KV10590" s="72"/>
      <c r="KW10590" s="72"/>
      <c r="KX10590" s="16"/>
      <c r="KZ10590" s="16"/>
      <c r="LA10590" s="16"/>
      <c r="LB10590" s="74"/>
      <c r="LC10590" s="74"/>
    </row>
    <row r="10591" spans="298:315" x14ac:dyDescent="0.35">
      <c r="KL10591" s="84"/>
      <c r="KP10591" s="84"/>
      <c r="KS10591" s="74"/>
      <c r="KT10591" s="74"/>
      <c r="KU10591" s="16"/>
      <c r="KV10591" s="72"/>
      <c r="KW10591" s="72"/>
      <c r="KX10591" s="16"/>
      <c r="KZ10591" s="16"/>
      <c r="LA10591" s="16"/>
      <c r="LB10591" s="74"/>
      <c r="LC10591" s="74"/>
    </row>
    <row r="10592" spans="298:315" x14ac:dyDescent="0.35">
      <c r="KL10592" s="84"/>
      <c r="KP10592" s="84"/>
      <c r="KS10592" s="74"/>
      <c r="KT10592" s="74"/>
      <c r="KU10592" s="16"/>
      <c r="KV10592" s="72"/>
      <c r="KW10592" s="72"/>
      <c r="KX10592" s="16"/>
      <c r="KZ10592" s="16"/>
      <c r="LA10592" s="16"/>
      <c r="LB10592" s="74"/>
      <c r="LC10592" s="74"/>
    </row>
    <row r="10593" spans="298:315" x14ac:dyDescent="0.35">
      <c r="KL10593" s="84"/>
      <c r="KP10593" s="84"/>
      <c r="KS10593" s="74"/>
      <c r="KT10593" s="74"/>
      <c r="KU10593" s="16"/>
      <c r="KV10593" s="72"/>
      <c r="KW10593" s="72"/>
      <c r="KX10593" s="16"/>
      <c r="KZ10593" s="16"/>
      <c r="LA10593" s="16"/>
      <c r="LB10593" s="74"/>
      <c r="LC10593" s="74"/>
    </row>
    <row r="10594" spans="298:315" x14ac:dyDescent="0.35">
      <c r="KL10594" s="84"/>
      <c r="KP10594" s="84"/>
      <c r="KS10594" s="74"/>
      <c r="KT10594" s="74"/>
      <c r="KU10594" s="16"/>
      <c r="KV10594" s="72"/>
      <c r="KW10594" s="72"/>
      <c r="KX10594" s="16"/>
      <c r="KZ10594" s="16"/>
      <c r="LA10594" s="16"/>
      <c r="LB10594" s="74"/>
      <c r="LC10594" s="74"/>
    </row>
    <row r="10595" spans="298:315" x14ac:dyDescent="0.35">
      <c r="KL10595" s="84"/>
      <c r="KP10595" s="84"/>
      <c r="KS10595" s="74"/>
      <c r="KT10595" s="74"/>
      <c r="KU10595" s="16"/>
      <c r="KV10595" s="72"/>
      <c r="KW10595" s="72"/>
      <c r="KX10595" s="16"/>
      <c r="KZ10595" s="16"/>
      <c r="LA10595" s="16"/>
      <c r="LB10595" s="74"/>
      <c r="LC10595" s="74"/>
    </row>
    <row r="10596" spans="298:315" x14ac:dyDescent="0.35">
      <c r="KL10596" s="84"/>
      <c r="KP10596" s="84"/>
      <c r="KS10596" s="74"/>
      <c r="KT10596" s="74"/>
      <c r="KU10596" s="16"/>
      <c r="KV10596" s="72"/>
      <c r="KW10596" s="72"/>
      <c r="KX10596" s="16"/>
      <c r="KZ10596" s="16"/>
      <c r="LA10596" s="16"/>
      <c r="LB10596" s="74"/>
      <c r="LC10596" s="74"/>
    </row>
    <row r="10597" spans="298:315" x14ac:dyDescent="0.35">
      <c r="KL10597" s="84"/>
      <c r="KP10597" s="84"/>
      <c r="KS10597" s="74"/>
      <c r="KT10597" s="74"/>
      <c r="KU10597" s="16"/>
      <c r="KV10597" s="72"/>
      <c r="KW10597" s="72"/>
      <c r="KX10597" s="16"/>
      <c r="KZ10597" s="16"/>
      <c r="LA10597" s="16"/>
      <c r="LB10597" s="74"/>
      <c r="LC10597" s="74"/>
    </row>
    <row r="10598" spans="298:315" x14ac:dyDescent="0.35">
      <c r="KL10598" s="84"/>
      <c r="KP10598" s="84"/>
      <c r="KS10598" s="74"/>
      <c r="KT10598" s="74"/>
      <c r="KU10598" s="16"/>
      <c r="KV10598" s="72"/>
      <c r="KW10598" s="72"/>
      <c r="KX10598" s="16"/>
      <c r="KZ10598" s="16"/>
      <c r="LA10598" s="16"/>
      <c r="LB10598" s="74"/>
      <c r="LC10598" s="74"/>
    </row>
    <row r="10599" spans="298:315" x14ac:dyDescent="0.35">
      <c r="KL10599" s="84"/>
      <c r="KP10599" s="84"/>
      <c r="KS10599" s="74"/>
      <c r="KT10599" s="74"/>
      <c r="KU10599" s="16"/>
      <c r="KV10599" s="72"/>
      <c r="KW10599" s="72"/>
      <c r="KX10599" s="16"/>
      <c r="KZ10599" s="16"/>
      <c r="LA10599" s="16"/>
      <c r="LB10599" s="74"/>
      <c r="LC10599" s="74"/>
    </row>
    <row r="10600" spans="298:315" x14ac:dyDescent="0.35">
      <c r="KL10600" s="84"/>
      <c r="KP10600" s="84"/>
      <c r="KS10600" s="74"/>
      <c r="KT10600" s="74"/>
      <c r="KU10600" s="16"/>
      <c r="KV10600" s="72"/>
      <c r="KW10600" s="72"/>
      <c r="KX10600" s="16"/>
      <c r="KZ10600" s="16"/>
      <c r="LA10600" s="16"/>
      <c r="LB10600" s="74"/>
      <c r="LC10600" s="74"/>
    </row>
    <row r="10601" spans="298:315" x14ac:dyDescent="0.35">
      <c r="KL10601" s="84"/>
      <c r="KP10601" s="84"/>
      <c r="KS10601" s="74"/>
      <c r="KT10601" s="74"/>
      <c r="KU10601" s="16"/>
      <c r="KV10601" s="72"/>
      <c r="KW10601" s="72"/>
      <c r="KX10601" s="16"/>
      <c r="KZ10601" s="16"/>
      <c r="LA10601" s="16"/>
      <c r="LB10601" s="74"/>
      <c r="LC10601" s="74"/>
    </row>
    <row r="10602" spans="298:315" x14ac:dyDescent="0.35">
      <c r="KL10602" s="84"/>
      <c r="KP10602" s="84"/>
      <c r="KS10602" s="74"/>
      <c r="KT10602" s="74"/>
      <c r="KU10602" s="16"/>
      <c r="KV10602" s="72"/>
      <c r="KW10602" s="72"/>
      <c r="KX10602" s="16"/>
      <c r="KZ10602" s="16"/>
      <c r="LA10602" s="16"/>
      <c r="LB10602" s="74"/>
      <c r="LC10602" s="74"/>
    </row>
    <row r="10603" spans="298:315" x14ac:dyDescent="0.35">
      <c r="KL10603" s="84"/>
      <c r="KP10603" s="84"/>
      <c r="KS10603" s="74"/>
      <c r="KT10603" s="74"/>
      <c r="KU10603" s="16"/>
      <c r="KV10603" s="72"/>
      <c r="KW10603" s="72"/>
      <c r="KX10603" s="16"/>
      <c r="KZ10603" s="16"/>
      <c r="LA10603" s="16"/>
      <c r="LB10603" s="74"/>
      <c r="LC10603" s="74"/>
    </row>
    <row r="10604" spans="298:315" x14ac:dyDescent="0.35">
      <c r="KL10604" s="84"/>
      <c r="KP10604" s="84"/>
      <c r="KS10604" s="74"/>
      <c r="KT10604" s="74"/>
      <c r="KU10604" s="16"/>
      <c r="KV10604" s="72"/>
      <c r="KW10604" s="72"/>
      <c r="KX10604" s="16"/>
      <c r="KZ10604" s="16"/>
      <c r="LA10604" s="16"/>
      <c r="LB10604" s="74"/>
      <c r="LC10604" s="74"/>
    </row>
    <row r="10605" spans="298:315" x14ac:dyDescent="0.35">
      <c r="KL10605" s="84"/>
      <c r="KP10605" s="84"/>
      <c r="KS10605" s="74"/>
      <c r="KT10605" s="74"/>
      <c r="KU10605" s="16"/>
      <c r="KV10605" s="72"/>
      <c r="KW10605" s="72"/>
      <c r="KX10605" s="16"/>
      <c r="KZ10605" s="16"/>
      <c r="LA10605" s="16"/>
      <c r="LB10605" s="74"/>
      <c r="LC10605" s="74"/>
    </row>
    <row r="10606" spans="298:315" x14ac:dyDescent="0.35">
      <c r="KL10606" s="84"/>
      <c r="KP10606" s="84"/>
      <c r="KS10606" s="74"/>
      <c r="KT10606" s="74"/>
      <c r="KU10606" s="16"/>
      <c r="KV10606" s="72"/>
      <c r="KW10606" s="72"/>
      <c r="KX10606" s="16"/>
      <c r="KZ10606" s="16"/>
      <c r="LA10606" s="16"/>
      <c r="LB10606" s="74"/>
      <c r="LC10606" s="74"/>
    </row>
    <row r="10607" spans="298:315" x14ac:dyDescent="0.35">
      <c r="KL10607" s="84"/>
      <c r="KP10607" s="84"/>
      <c r="KS10607" s="74"/>
      <c r="KT10607" s="74"/>
      <c r="KU10607" s="16"/>
      <c r="KV10607" s="72"/>
      <c r="KW10607" s="72"/>
      <c r="KX10607" s="16"/>
      <c r="KZ10607" s="16"/>
      <c r="LA10607" s="16"/>
      <c r="LB10607" s="74"/>
      <c r="LC10607" s="74"/>
    </row>
    <row r="10608" spans="298:315" x14ac:dyDescent="0.35">
      <c r="KL10608" s="84"/>
      <c r="KP10608" s="84"/>
      <c r="KS10608" s="74"/>
      <c r="KT10608" s="74"/>
      <c r="KU10608" s="16"/>
      <c r="KV10608" s="72"/>
      <c r="KW10608" s="72"/>
      <c r="KX10608" s="16"/>
      <c r="KZ10608" s="16"/>
      <c r="LA10608" s="16"/>
      <c r="LB10608" s="74"/>
      <c r="LC10608" s="74"/>
    </row>
    <row r="10609" spans="298:315" x14ac:dyDescent="0.35">
      <c r="KL10609" s="84"/>
      <c r="KP10609" s="84"/>
      <c r="KS10609" s="74"/>
      <c r="KT10609" s="74"/>
      <c r="KU10609" s="16"/>
      <c r="KV10609" s="72"/>
      <c r="KW10609" s="72"/>
      <c r="KX10609" s="16"/>
      <c r="KZ10609" s="16"/>
      <c r="LA10609" s="16"/>
      <c r="LB10609" s="74"/>
      <c r="LC10609" s="74"/>
    </row>
    <row r="10610" spans="298:315" x14ac:dyDescent="0.35">
      <c r="KL10610" s="84"/>
      <c r="KP10610" s="84"/>
      <c r="KS10610" s="74"/>
      <c r="KT10610" s="74"/>
      <c r="KU10610" s="16"/>
      <c r="KV10610" s="72"/>
      <c r="KW10610" s="72"/>
      <c r="KX10610" s="16"/>
      <c r="KZ10610" s="16"/>
      <c r="LA10610" s="16"/>
      <c r="LB10610" s="74"/>
      <c r="LC10610" s="74"/>
    </row>
    <row r="10611" spans="298:315" x14ac:dyDescent="0.35">
      <c r="KL10611" s="84"/>
      <c r="KP10611" s="84"/>
      <c r="KS10611" s="74"/>
      <c r="KT10611" s="74"/>
      <c r="KU10611" s="16"/>
      <c r="KV10611" s="72"/>
      <c r="KW10611" s="72"/>
      <c r="KX10611" s="16"/>
      <c r="KZ10611" s="16"/>
      <c r="LA10611" s="16"/>
      <c r="LB10611" s="74"/>
      <c r="LC10611" s="74"/>
    </row>
    <row r="10612" spans="298:315" x14ac:dyDescent="0.35">
      <c r="KL10612" s="84"/>
      <c r="KP10612" s="84"/>
      <c r="KS10612" s="74"/>
      <c r="KT10612" s="74"/>
      <c r="KU10612" s="16"/>
      <c r="KV10612" s="72"/>
      <c r="KW10612" s="72"/>
      <c r="KX10612" s="16"/>
      <c r="KZ10612" s="16"/>
      <c r="LA10612" s="16"/>
      <c r="LB10612" s="74"/>
      <c r="LC10612" s="74"/>
    </row>
    <row r="10613" spans="298:315" x14ac:dyDescent="0.35">
      <c r="KL10613" s="84"/>
      <c r="KP10613" s="84"/>
      <c r="KS10613" s="74"/>
      <c r="KT10613" s="74"/>
      <c r="KU10613" s="16"/>
      <c r="KV10613" s="72"/>
      <c r="KW10613" s="72"/>
      <c r="KX10613" s="16"/>
      <c r="KZ10613" s="16"/>
      <c r="LA10613" s="16"/>
      <c r="LB10613" s="74"/>
      <c r="LC10613" s="74"/>
    </row>
    <row r="10614" spans="298:315" x14ac:dyDescent="0.35">
      <c r="KL10614" s="84"/>
      <c r="KP10614" s="84"/>
      <c r="KS10614" s="74"/>
      <c r="KT10614" s="74"/>
      <c r="KU10614" s="16"/>
      <c r="KV10614" s="72"/>
      <c r="KW10614" s="72"/>
      <c r="KX10614" s="16"/>
      <c r="KZ10614" s="16"/>
      <c r="LA10614" s="16"/>
      <c r="LB10614" s="74"/>
      <c r="LC10614" s="74"/>
    </row>
    <row r="10615" spans="298:315" x14ac:dyDescent="0.35">
      <c r="KL10615" s="84"/>
      <c r="KP10615" s="84"/>
      <c r="KS10615" s="74"/>
      <c r="KT10615" s="74"/>
      <c r="KU10615" s="16"/>
      <c r="KV10615" s="72"/>
      <c r="KW10615" s="72"/>
      <c r="KX10615" s="16"/>
      <c r="KZ10615" s="16"/>
      <c r="LA10615" s="16"/>
      <c r="LB10615" s="74"/>
      <c r="LC10615" s="74"/>
    </row>
    <row r="10616" spans="298:315" x14ac:dyDescent="0.35">
      <c r="KL10616" s="84"/>
      <c r="KP10616" s="84"/>
      <c r="KS10616" s="74"/>
      <c r="KT10616" s="74"/>
      <c r="KU10616" s="16"/>
      <c r="KV10616" s="72"/>
      <c r="KW10616" s="72"/>
      <c r="KX10616" s="16"/>
      <c r="KZ10616" s="16"/>
      <c r="LA10616" s="16"/>
      <c r="LB10616" s="74"/>
      <c r="LC10616" s="74"/>
    </row>
    <row r="10617" spans="298:315" x14ac:dyDescent="0.35">
      <c r="KL10617" s="84"/>
      <c r="KP10617" s="84"/>
      <c r="KS10617" s="74"/>
      <c r="KT10617" s="74"/>
      <c r="KU10617" s="16"/>
      <c r="KV10617" s="72"/>
      <c r="KW10617" s="72"/>
      <c r="KX10617" s="16"/>
      <c r="KZ10617" s="16"/>
      <c r="LA10617" s="16"/>
      <c r="LB10617" s="74"/>
      <c r="LC10617" s="74"/>
    </row>
    <row r="10618" spans="298:315" x14ac:dyDescent="0.35">
      <c r="KL10618" s="84"/>
      <c r="KP10618" s="84"/>
      <c r="KS10618" s="74"/>
      <c r="KT10618" s="74"/>
      <c r="KU10618" s="16"/>
      <c r="KV10618" s="72"/>
      <c r="KW10618" s="72"/>
      <c r="KX10618" s="16"/>
      <c r="KZ10618" s="16"/>
      <c r="LA10618" s="16"/>
      <c r="LB10618" s="74"/>
      <c r="LC10618" s="74"/>
    </row>
    <row r="10619" spans="298:315" x14ac:dyDescent="0.35">
      <c r="KL10619" s="84"/>
      <c r="KP10619" s="84"/>
      <c r="KS10619" s="74"/>
      <c r="KT10619" s="74"/>
      <c r="KU10619" s="16"/>
      <c r="KV10619" s="72"/>
      <c r="KW10619" s="72"/>
      <c r="KX10619" s="16"/>
      <c r="KZ10619" s="16"/>
      <c r="LA10619" s="16"/>
      <c r="LB10619" s="74"/>
      <c r="LC10619" s="74"/>
    </row>
    <row r="10620" spans="298:315" x14ac:dyDescent="0.35">
      <c r="KL10620" s="84"/>
      <c r="KP10620" s="84"/>
      <c r="KS10620" s="74"/>
      <c r="KT10620" s="74"/>
      <c r="KU10620" s="16"/>
      <c r="KV10620" s="72"/>
      <c r="KW10620" s="72"/>
      <c r="KX10620" s="16"/>
      <c r="KZ10620" s="16"/>
      <c r="LA10620" s="16"/>
      <c r="LB10620" s="74"/>
      <c r="LC10620" s="74"/>
    </row>
    <row r="10621" spans="298:315" x14ac:dyDescent="0.35">
      <c r="KL10621" s="84"/>
      <c r="KP10621" s="84"/>
      <c r="KS10621" s="74"/>
      <c r="KT10621" s="74"/>
      <c r="KU10621" s="16"/>
      <c r="KV10621" s="72"/>
      <c r="KW10621" s="72"/>
      <c r="KX10621" s="16"/>
      <c r="KZ10621" s="16"/>
      <c r="LA10621" s="16"/>
      <c r="LB10621" s="74"/>
      <c r="LC10621" s="74"/>
    </row>
    <row r="10622" spans="298:315" x14ac:dyDescent="0.35">
      <c r="KL10622" s="84"/>
      <c r="KP10622" s="84"/>
      <c r="KS10622" s="74"/>
      <c r="KT10622" s="74"/>
      <c r="KU10622" s="16"/>
      <c r="KV10622" s="72"/>
      <c r="KW10622" s="72"/>
      <c r="KX10622" s="16"/>
      <c r="KZ10622" s="16"/>
      <c r="LA10622" s="16"/>
      <c r="LB10622" s="74"/>
      <c r="LC10622" s="74"/>
    </row>
    <row r="10623" spans="298:315" x14ac:dyDescent="0.35">
      <c r="KL10623" s="84"/>
      <c r="KP10623" s="84"/>
      <c r="KS10623" s="74"/>
      <c r="KT10623" s="74"/>
      <c r="KU10623" s="16"/>
      <c r="KV10623" s="72"/>
      <c r="KW10623" s="72"/>
      <c r="KX10623" s="16"/>
      <c r="KZ10623" s="16"/>
      <c r="LA10623" s="16"/>
      <c r="LB10623" s="74"/>
      <c r="LC10623" s="74"/>
    </row>
    <row r="10624" spans="298:315" x14ac:dyDescent="0.35">
      <c r="KL10624" s="84"/>
      <c r="KP10624" s="84"/>
      <c r="KS10624" s="74"/>
      <c r="KT10624" s="74"/>
      <c r="KU10624" s="16"/>
      <c r="KV10624" s="72"/>
      <c r="KW10624" s="72"/>
      <c r="KX10624" s="16"/>
      <c r="KZ10624" s="16"/>
      <c r="LA10624" s="16"/>
      <c r="LB10624" s="74"/>
      <c r="LC10624" s="74"/>
    </row>
    <row r="10625" spans="298:315" x14ac:dyDescent="0.35">
      <c r="KL10625" s="84"/>
      <c r="KP10625" s="84"/>
      <c r="KS10625" s="74"/>
      <c r="KT10625" s="74"/>
      <c r="KU10625" s="16"/>
      <c r="KV10625" s="72"/>
      <c r="KW10625" s="72"/>
      <c r="KX10625" s="16"/>
      <c r="KZ10625" s="16"/>
      <c r="LA10625" s="16"/>
      <c r="LB10625" s="74"/>
      <c r="LC10625" s="74"/>
    </row>
    <row r="10626" spans="298:315" x14ac:dyDescent="0.35">
      <c r="KL10626" s="84"/>
      <c r="KP10626" s="84"/>
      <c r="KS10626" s="74"/>
      <c r="KT10626" s="74"/>
      <c r="KU10626" s="16"/>
      <c r="KV10626" s="72"/>
      <c r="KW10626" s="72"/>
      <c r="KX10626" s="16"/>
      <c r="KZ10626" s="16"/>
      <c r="LA10626" s="16"/>
      <c r="LB10626" s="74"/>
      <c r="LC10626" s="74"/>
    </row>
    <row r="10627" spans="298:315" x14ac:dyDescent="0.35">
      <c r="KL10627" s="84"/>
      <c r="KP10627" s="84"/>
      <c r="KS10627" s="74"/>
      <c r="KT10627" s="74"/>
      <c r="KU10627" s="16"/>
      <c r="KV10627" s="72"/>
      <c r="KW10627" s="72"/>
      <c r="KX10627" s="16"/>
      <c r="KZ10627" s="16"/>
      <c r="LA10627" s="16"/>
      <c r="LB10627" s="74"/>
      <c r="LC10627" s="74"/>
    </row>
    <row r="10628" spans="298:315" x14ac:dyDescent="0.35">
      <c r="KL10628" s="84"/>
      <c r="KP10628" s="84"/>
      <c r="KS10628" s="74"/>
      <c r="KT10628" s="74"/>
      <c r="KU10628" s="16"/>
      <c r="KV10628" s="72"/>
      <c r="KW10628" s="72"/>
      <c r="KX10628" s="16"/>
      <c r="KZ10628" s="16"/>
      <c r="LA10628" s="16"/>
      <c r="LB10628" s="74"/>
      <c r="LC10628" s="74"/>
    </row>
    <row r="10629" spans="298:315" x14ac:dyDescent="0.35">
      <c r="KL10629" s="84"/>
      <c r="KP10629" s="84"/>
      <c r="KS10629" s="74"/>
      <c r="KT10629" s="74"/>
      <c r="KU10629" s="16"/>
      <c r="KV10629" s="72"/>
      <c r="KW10629" s="72"/>
      <c r="KX10629" s="16"/>
      <c r="KZ10629" s="16"/>
      <c r="LA10629" s="16"/>
      <c r="LB10629" s="74"/>
      <c r="LC10629" s="74"/>
    </row>
    <row r="10630" spans="298:315" x14ac:dyDescent="0.35">
      <c r="KL10630" s="84"/>
      <c r="KP10630" s="84"/>
      <c r="KS10630" s="74"/>
      <c r="KT10630" s="74"/>
      <c r="KU10630" s="16"/>
      <c r="KV10630" s="72"/>
      <c r="KW10630" s="72"/>
      <c r="KX10630" s="16"/>
      <c r="KZ10630" s="16"/>
      <c r="LA10630" s="16"/>
      <c r="LB10630" s="74"/>
      <c r="LC10630" s="74"/>
    </row>
    <row r="10631" spans="298:315" x14ac:dyDescent="0.35">
      <c r="KL10631" s="84"/>
      <c r="KP10631" s="84"/>
      <c r="KS10631" s="74"/>
      <c r="KT10631" s="74"/>
      <c r="KU10631" s="16"/>
      <c r="KV10631" s="72"/>
      <c r="KW10631" s="72"/>
      <c r="KX10631" s="16"/>
      <c r="KZ10631" s="16"/>
      <c r="LA10631" s="16"/>
      <c r="LB10631" s="74"/>
      <c r="LC10631" s="74"/>
    </row>
    <row r="10632" spans="298:315" x14ac:dyDescent="0.35">
      <c r="KL10632" s="84"/>
      <c r="KP10632" s="84"/>
      <c r="KS10632" s="74"/>
      <c r="KT10632" s="74"/>
      <c r="KU10632" s="16"/>
      <c r="KV10632" s="72"/>
      <c r="KW10632" s="72"/>
      <c r="KX10632" s="16"/>
      <c r="KZ10632" s="16"/>
      <c r="LA10632" s="16"/>
      <c r="LB10632" s="74"/>
      <c r="LC10632" s="74"/>
    </row>
    <row r="10633" spans="298:315" x14ac:dyDescent="0.35">
      <c r="KL10633" s="84"/>
      <c r="KP10633" s="84"/>
      <c r="KS10633" s="74"/>
      <c r="KT10633" s="74"/>
      <c r="KU10633" s="16"/>
      <c r="KV10633" s="72"/>
      <c r="KW10633" s="72"/>
      <c r="KX10633" s="16"/>
      <c r="KZ10633" s="16"/>
      <c r="LA10633" s="16"/>
      <c r="LB10633" s="74"/>
      <c r="LC10633" s="74"/>
    </row>
    <row r="10634" spans="298:315" x14ac:dyDescent="0.35">
      <c r="KL10634" s="84"/>
      <c r="KP10634" s="84"/>
      <c r="KS10634" s="74"/>
      <c r="KT10634" s="74"/>
      <c r="KU10634" s="16"/>
      <c r="KV10634" s="72"/>
      <c r="KW10634" s="72"/>
      <c r="KX10634" s="16"/>
      <c r="KZ10634" s="16"/>
      <c r="LA10634" s="16"/>
      <c r="LB10634" s="74"/>
      <c r="LC10634" s="74"/>
    </row>
    <row r="10635" spans="298:315" x14ac:dyDescent="0.35">
      <c r="KL10635" s="84"/>
      <c r="KP10635" s="84"/>
      <c r="KS10635" s="74"/>
      <c r="KT10635" s="74"/>
      <c r="KU10635" s="16"/>
      <c r="KV10635" s="72"/>
      <c r="KW10635" s="72"/>
      <c r="KX10635" s="16"/>
      <c r="KZ10635" s="16"/>
      <c r="LA10635" s="16"/>
      <c r="LB10635" s="74"/>
      <c r="LC10635" s="74"/>
    </row>
    <row r="10636" spans="298:315" x14ac:dyDescent="0.35">
      <c r="KL10636" s="84"/>
      <c r="KP10636" s="84"/>
      <c r="KS10636" s="74"/>
      <c r="KT10636" s="74"/>
      <c r="KU10636" s="16"/>
      <c r="KV10636" s="72"/>
      <c r="KW10636" s="72"/>
      <c r="KX10636" s="16"/>
      <c r="KZ10636" s="16"/>
      <c r="LA10636" s="16"/>
      <c r="LB10636" s="74"/>
      <c r="LC10636" s="74"/>
    </row>
    <row r="10637" spans="298:315" x14ac:dyDescent="0.35">
      <c r="KL10637" s="84"/>
      <c r="KP10637" s="84"/>
      <c r="KS10637" s="74"/>
      <c r="KT10637" s="74"/>
      <c r="KU10637" s="16"/>
      <c r="KV10637" s="72"/>
      <c r="KW10637" s="72"/>
      <c r="KX10637" s="16"/>
      <c r="KZ10637" s="16"/>
      <c r="LA10637" s="16"/>
      <c r="LB10637" s="74"/>
      <c r="LC10637" s="74"/>
    </row>
    <row r="10638" spans="298:315" x14ac:dyDescent="0.35">
      <c r="KL10638" s="84"/>
      <c r="KP10638" s="84"/>
      <c r="KS10638" s="74"/>
      <c r="KT10638" s="74"/>
      <c r="KU10638" s="16"/>
      <c r="KV10638" s="72"/>
      <c r="KW10638" s="72"/>
      <c r="KX10638" s="16"/>
      <c r="KZ10638" s="16"/>
      <c r="LA10638" s="16"/>
      <c r="LB10638" s="74"/>
      <c r="LC10638" s="74"/>
    </row>
    <row r="10639" spans="298:315" x14ac:dyDescent="0.35">
      <c r="KL10639" s="84"/>
      <c r="KP10639" s="84"/>
      <c r="KS10639" s="74"/>
      <c r="KT10639" s="74"/>
      <c r="KU10639" s="16"/>
      <c r="KV10639" s="72"/>
      <c r="KW10639" s="72"/>
      <c r="KX10639" s="16"/>
      <c r="KZ10639" s="16"/>
      <c r="LA10639" s="16"/>
      <c r="LB10639" s="74"/>
      <c r="LC10639" s="74"/>
    </row>
    <row r="10640" spans="298:315" x14ac:dyDescent="0.35">
      <c r="KL10640" s="84"/>
      <c r="KP10640" s="84"/>
      <c r="KS10640" s="74"/>
      <c r="KT10640" s="74"/>
      <c r="KU10640" s="16"/>
      <c r="KV10640" s="72"/>
      <c r="KW10640" s="72"/>
      <c r="KX10640" s="16"/>
      <c r="KZ10640" s="16"/>
      <c r="LA10640" s="16"/>
      <c r="LB10640" s="74"/>
      <c r="LC10640" s="74"/>
    </row>
    <row r="10641" spans="298:315" x14ac:dyDescent="0.35">
      <c r="KL10641" s="84"/>
      <c r="KP10641" s="84"/>
      <c r="KS10641" s="74"/>
      <c r="KT10641" s="74"/>
      <c r="KU10641" s="16"/>
      <c r="KV10641" s="72"/>
      <c r="KW10641" s="72"/>
      <c r="KX10641" s="16"/>
      <c r="KZ10641" s="16"/>
      <c r="LA10641" s="16"/>
      <c r="LB10641" s="74"/>
      <c r="LC10641" s="74"/>
    </row>
    <row r="10642" spans="298:315" x14ac:dyDescent="0.35">
      <c r="KL10642" s="84"/>
      <c r="KP10642" s="84"/>
      <c r="KS10642" s="74"/>
      <c r="KT10642" s="74"/>
      <c r="KU10642" s="16"/>
      <c r="KV10642" s="72"/>
      <c r="KW10642" s="72"/>
      <c r="KX10642" s="16"/>
      <c r="KZ10642" s="16"/>
      <c r="LA10642" s="16"/>
      <c r="LB10642" s="74"/>
      <c r="LC10642" s="74"/>
    </row>
    <row r="10643" spans="298:315" x14ac:dyDescent="0.35">
      <c r="KL10643" s="84"/>
      <c r="KP10643" s="84"/>
      <c r="KS10643" s="74"/>
      <c r="KT10643" s="74"/>
      <c r="KU10643" s="16"/>
      <c r="KV10643" s="72"/>
      <c r="KW10643" s="72"/>
      <c r="KX10643" s="16"/>
      <c r="KZ10643" s="16"/>
      <c r="LA10643" s="16"/>
      <c r="LB10643" s="74"/>
      <c r="LC10643" s="74"/>
    </row>
    <row r="10644" spans="298:315" x14ac:dyDescent="0.35">
      <c r="KL10644" s="84"/>
      <c r="KP10644" s="84"/>
      <c r="KS10644" s="74"/>
      <c r="KT10644" s="74"/>
      <c r="KU10644" s="16"/>
      <c r="KV10644" s="72"/>
      <c r="KW10644" s="72"/>
      <c r="KX10644" s="16"/>
      <c r="KZ10644" s="16"/>
      <c r="LA10644" s="16"/>
      <c r="LB10644" s="74"/>
      <c r="LC10644" s="74"/>
    </row>
    <row r="10645" spans="298:315" x14ac:dyDescent="0.35">
      <c r="KL10645" s="84"/>
      <c r="KP10645" s="84"/>
      <c r="KS10645" s="74"/>
      <c r="KT10645" s="74"/>
      <c r="KU10645" s="16"/>
      <c r="KV10645" s="72"/>
      <c r="KW10645" s="72"/>
      <c r="KX10645" s="16"/>
      <c r="KZ10645" s="16"/>
      <c r="LA10645" s="16"/>
      <c r="LB10645" s="74"/>
      <c r="LC10645" s="74"/>
    </row>
    <row r="10646" spans="298:315" x14ac:dyDescent="0.35">
      <c r="KL10646" s="84"/>
      <c r="KP10646" s="84"/>
      <c r="KS10646" s="74"/>
      <c r="KT10646" s="74"/>
      <c r="KU10646" s="16"/>
      <c r="KV10646" s="72"/>
      <c r="KW10646" s="72"/>
      <c r="KX10646" s="16"/>
      <c r="KZ10646" s="16"/>
      <c r="LA10646" s="16"/>
      <c r="LB10646" s="74"/>
      <c r="LC10646" s="74"/>
    </row>
    <row r="10647" spans="298:315" x14ac:dyDescent="0.35">
      <c r="KL10647" s="84"/>
      <c r="KP10647" s="84"/>
      <c r="KS10647" s="74"/>
      <c r="KT10647" s="74"/>
      <c r="KU10647" s="16"/>
      <c r="KV10647" s="72"/>
      <c r="KW10647" s="72"/>
      <c r="KX10647" s="16"/>
      <c r="KZ10647" s="16"/>
      <c r="LA10647" s="16"/>
      <c r="LB10647" s="74"/>
      <c r="LC10647" s="74"/>
    </row>
    <row r="10648" spans="298:315" x14ac:dyDescent="0.35">
      <c r="KL10648" s="84"/>
      <c r="KP10648" s="84"/>
      <c r="KS10648" s="74"/>
      <c r="KT10648" s="74"/>
      <c r="KU10648" s="16"/>
      <c r="KV10648" s="72"/>
      <c r="KW10648" s="72"/>
      <c r="KX10648" s="16"/>
      <c r="KZ10648" s="16"/>
      <c r="LA10648" s="16"/>
      <c r="LB10648" s="74"/>
      <c r="LC10648" s="74"/>
    </row>
    <row r="10649" spans="298:315" x14ac:dyDescent="0.35">
      <c r="KL10649" s="84"/>
      <c r="KP10649" s="84"/>
      <c r="KS10649" s="74"/>
      <c r="KT10649" s="74"/>
      <c r="KU10649" s="16"/>
      <c r="KV10649" s="72"/>
      <c r="KW10649" s="72"/>
      <c r="KX10649" s="16"/>
      <c r="KZ10649" s="16"/>
      <c r="LA10649" s="16"/>
      <c r="LB10649" s="74"/>
      <c r="LC10649" s="74"/>
    </row>
    <row r="10650" spans="298:315" x14ac:dyDescent="0.35">
      <c r="KL10650" s="84"/>
      <c r="KP10650" s="84"/>
      <c r="KS10650" s="74"/>
      <c r="KT10650" s="74"/>
      <c r="KU10650" s="16"/>
      <c r="KV10650" s="72"/>
      <c r="KW10650" s="72"/>
      <c r="KX10650" s="16"/>
      <c r="KZ10650" s="16"/>
      <c r="LA10650" s="16"/>
      <c r="LB10650" s="74"/>
      <c r="LC10650" s="74"/>
    </row>
    <row r="10651" spans="298:315" x14ac:dyDescent="0.35">
      <c r="KL10651" s="84"/>
      <c r="KP10651" s="84"/>
      <c r="KS10651" s="74"/>
      <c r="KT10651" s="74"/>
      <c r="KU10651" s="16"/>
      <c r="KV10651" s="72"/>
      <c r="KW10651" s="72"/>
      <c r="KX10651" s="16"/>
      <c r="KZ10651" s="16"/>
      <c r="LA10651" s="16"/>
      <c r="LB10651" s="74"/>
      <c r="LC10651" s="74"/>
    </row>
    <row r="10652" spans="298:315" x14ac:dyDescent="0.35">
      <c r="KL10652" s="84"/>
      <c r="KP10652" s="84"/>
      <c r="KS10652" s="74"/>
      <c r="KT10652" s="74"/>
      <c r="KU10652" s="16"/>
      <c r="KV10652" s="72"/>
      <c r="KW10652" s="72"/>
      <c r="KX10652" s="16"/>
      <c r="KZ10652" s="16"/>
      <c r="LA10652" s="16"/>
      <c r="LB10652" s="74"/>
      <c r="LC10652" s="74"/>
    </row>
    <row r="10653" spans="298:315" x14ac:dyDescent="0.35">
      <c r="KL10653" s="84"/>
      <c r="KP10653" s="84"/>
      <c r="KS10653" s="74"/>
      <c r="KT10653" s="74"/>
      <c r="KU10653" s="16"/>
      <c r="KV10653" s="72"/>
      <c r="KW10653" s="72"/>
      <c r="KX10653" s="16"/>
      <c r="KZ10653" s="16"/>
      <c r="LA10653" s="16"/>
      <c r="LB10653" s="74"/>
      <c r="LC10653" s="74"/>
    </row>
    <row r="10654" spans="298:315" x14ac:dyDescent="0.35">
      <c r="KL10654" s="84"/>
      <c r="KP10654" s="84"/>
      <c r="KS10654" s="74"/>
      <c r="KT10654" s="74"/>
      <c r="KU10654" s="16"/>
      <c r="KV10654" s="72"/>
      <c r="KW10654" s="72"/>
      <c r="KX10654" s="16"/>
      <c r="KZ10654" s="16"/>
      <c r="LA10654" s="16"/>
      <c r="LB10654" s="74"/>
      <c r="LC10654" s="74"/>
    </row>
    <row r="10655" spans="298:315" x14ac:dyDescent="0.35">
      <c r="KL10655" s="84"/>
      <c r="KP10655" s="84"/>
      <c r="KS10655" s="74"/>
      <c r="KT10655" s="74"/>
      <c r="KU10655" s="16"/>
      <c r="KV10655" s="72"/>
      <c r="KW10655" s="72"/>
      <c r="KX10655" s="16"/>
      <c r="KZ10655" s="16"/>
      <c r="LA10655" s="16"/>
      <c r="LB10655" s="74"/>
      <c r="LC10655" s="74"/>
    </row>
    <row r="10656" spans="298:315" x14ac:dyDescent="0.35">
      <c r="KL10656" s="84"/>
      <c r="KP10656" s="84"/>
      <c r="KS10656" s="74"/>
      <c r="KT10656" s="74"/>
      <c r="KU10656" s="16"/>
      <c r="KV10656" s="72"/>
      <c r="KW10656" s="72"/>
      <c r="KX10656" s="16"/>
      <c r="KZ10656" s="16"/>
      <c r="LA10656" s="16"/>
      <c r="LB10656" s="74"/>
      <c r="LC10656" s="74"/>
    </row>
    <row r="10657" spans="298:315" x14ac:dyDescent="0.35">
      <c r="KL10657" s="84"/>
      <c r="KP10657" s="84"/>
      <c r="KS10657" s="74"/>
      <c r="KT10657" s="74"/>
      <c r="KU10657" s="16"/>
      <c r="KV10657" s="72"/>
      <c r="KW10657" s="72"/>
      <c r="KX10657" s="16"/>
      <c r="KZ10657" s="16"/>
      <c r="LA10657" s="16"/>
      <c r="LB10657" s="74"/>
      <c r="LC10657" s="74"/>
    </row>
    <row r="10658" spans="298:315" x14ac:dyDescent="0.35">
      <c r="KL10658" s="84"/>
      <c r="KP10658" s="84"/>
      <c r="KS10658" s="74"/>
      <c r="KT10658" s="74"/>
      <c r="KU10658" s="16"/>
      <c r="KV10658" s="72"/>
      <c r="KW10658" s="72"/>
      <c r="KX10658" s="16"/>
      <c r="KZ10658" s="16"/>
      <c r="LA10658" s="16"/>
      <c r="LB10658" s="74"/>
      <c r="LC10658" s="74"/>
    </row>
    <row r="10659" spans="298:315" x14ac:dyDescent="0.35">
      <c r="KL10659" s="84"/>
      <c r="KP10659" s="84"/>
      <c r="KS10659" s="74"/>
      <c r="KT10659" s="74"/>
      <c r="KU10659" s="16"/>
      <c r="KV10659" s="72"/>
      <c r="KW10659" s="72"/>
      <c r="KX10659" s="16"/>
      <c r="KZ10659" s="16"/>
      <c r="LA10659" s="16"/>
      <c r="LB10659" s="74"/>
      <c r="LC10659" s="74"/>
    </row>
    <row r="10660" spans="298:315" x14ac:dyDescent="0.35">
      <c r="KL10660" s="84"/>
      <c r="KP10660" s="84"/>
      <c r="KS10660" s="74"/>
      <c r="KT10660" s="74"/>
      <c r="KU10660" s="16"/>
      <c r="KV10660" s="72"/>
      <c r="KW10660" s="72"/>
      <c r="KX10660" s="16"/>
      <c r="KZ10660" s="16"/>
      <c r="LA10660" s="16"/>
      <c r="LB10660" s="74"/>
      <c r="LC10660" s="74"/>
    </row>
    <row r="10661" spans="298:315" x14ac:dyDescent="0.35">
      <c r="KL10661" s="84"/>
      <c r="KP10661" s="84"/>
      <c r="KS10661" s="74"/>
      <c r="KT10661" s="74"/>
      <c r="KU10661" s="16"/>
      <c r="KV10661" s="72"/>
      <c r="KW10661" s="72"/>
      <c r="KX10661" s="16"/>
      <c r="KZ10661" s="16"/>
      <c r="LA10661" s="16"/>
      <c r="LB10661" s="74"/>
      <c r="LC10661" s="74"/>
    </row>
    <row r="10662" spans="298:315" x14ac:dyDescent="0.35">
      <c r="KL10662" s="84"/>
      <c r="KP10662" s="84"/>
      <c r="KS10662" s="74"/>
      <c r="KT10662" s="74"/>
      <c r="KU10662" s="16"/>
      <c r="KV10662" s="72"/>
      <c r="KW10662" s="72"/>
      <c r="KX10662" s="16"/>
      <c r="KZ10662" s="16"/>
      <c r="LA10662" s="16"/>
      <c r="LB10662" s="74"/>
      <c r="LC10662" s="74"/>
    </row>
    <row r="10663" spans="298:315" x14ac:dyDescent="0.35">
      <c r="KL10663" s="84"/>
      <c r="KP10663" s="84"/>
      <c r="KS10663" s="74"/>
      <c r="KT10663" s="74"/>
      <c r="KU10663" s="16"/>
      <c r="KV10663" s="72"/>
      <c r="KW10663" s="72"/>
      <c r="KX10663" s="16"/>
      <c r="KZ10663" s="16"/>
      <c r="LA10663" s="16"/>
      <c r="LB10663" s="74"/>
      <c r="LC10663" s="74"/>
    </row>
    <row r="10664" spans="298:315" x14ac:dyDescent="0.35">
      <c r="KL10664" s="84"/>
      <c r="KP10664" s="84"/>
      <c r="KS10664" s="74"/>
      <c r="KT10664" s="74"/>
      <c r="KU10664" s="16"/>
      <c r="KV10664" s="72"/>
      <c r="KW10664" s="72"/>
      <c r="KX10664" s="16"/>
      <c r="KZ10664" s="16"/>
      <c r="LA10664" s="16"/>
      <c r="LB10664" s="74"/>
      <c r="LC10664" s="74"/>
    </row>
    <row r="10665" spans="298:315" x14ac:dyDescent="0.35">
      <c r="KL10665" s="84"/>
      <c r="KP10665" s="84"/>
      <c r="KS10665" s="74"/>
      <c r="KT10665" s="74"/>
      <c r="KU10665" s="16"/>
      <c r="KV10665" s="72"/>
      <c r="KW10665" s="72"/>
      <c r="KX10665" s="16"/>
      <c r="KZ10665" s="16"/>
      <c r="LA10665" s="16"/>
      <c r="LB10665" s="74"/>
      <c r="LC10665" s="74"/>
    </row>
    <row r="10666" spans="298:315" x14ac:dyDescent="0.35">
      <c r="KL10666" s="84"/>
      <c r="KP10666" s="84"/>
      <c r="KS10666" s="74"/>
      <c r="KT10666" s="74"/>
      <c r="KU10666" s="16"/>
      <c r="KV10666" s="72"/>
      <c r="KW10666" s="72"/>
      <c r="KX10666" s="16"/>
      <c r="KZ10666" s="16"/>
      <c r="LA10666" s="16"/>
      <c r="LB10666" s="74"/>
      <c r="LC10666" s="74"/>
    </row>
    <row r="10667" spans="298:315" x14ac:dyDescent="0.35">
      <c r="KL10667" s="84"/>
      <c r="KP10667" s="84"/>
      <c r="KS10667" s="74"/>
      <c r="KT10667" s="74"/>
      <c r="KU10667" s="16"/>
      <c r="KV10667" s="72"/>
      <c r="KW10667" s="72"/>
      <c r="KX10667" s="16"/>
      <c r="KZ10667" s="16"/>
      <c r="LA10667" s="16"/>
      <c r="LB10667" s="74"/>
      <c r="LC10667" s="74"/>
    </row>
    <row r="10668" spans="298:315" x14ac:dyDescent="0.35">
      <c r="KL10668" s="84"/>
      <c r="KP10668" s="84"/>
      <c r="KS10668" s="74"/>
      <c r="KT10668" s="74"/>
      <c r="KU10668" s="16"/>
      <c r="KV10668" s="72"/>
      <c r="KW10668" s="72"/>
      <c r="KX10668" s="16"/>
      <c r="KZ10668" s="16"/>
      <c r="LA10668" s="16"/>
      <c r="LB10668" s="74"/>
      <c r="LC10668" s="74"/>
    </row>
    <row r="10669" spans="298:315" x14ac:dyDescent="0.35">
      <c r="KL10669" s="84"/>
      <c r="KP10669" s="84"/>
      <c r="KS10669" s="74"/>
      <c r="KT10669" s="74"/>
      <c r="KU10669" s="16"/>
      <c r="KV10669" s="72"/>
      <c r="KW10669" s="72"/>
      <c r="KX10669" s="16"/>
      <c r="KZ10669" s="16"/>
      <c r="LA10669" s="16"/>
      <c r="LB10669" s="74"/>
      <c r="LC10669" s="74"/>
    </row>
    <row r="10670" spans="298:315" x14ac:dyDescent="0.35">
      <c r="KL10670" s="84"/>
      <c r="KP10670" s="84"/>
      <c r="KS10670" s="74"/>
      <c r="KT10670" s="74"/>
      <c r="KU10670" s="16"/>
      <c r="KV10670" s="72"/>
      <c r="KW10670" s="72"/>
      <c r="KX10670" s="16"/>
      <c r="KZ10670" s="16"/>
      <c r="LA10670" s="16"/>
      <c r="LB10670" s="74"/>
      <c r="LC10670" s="74"/>
    </row>
    <row r="10671" spans="298:315" x14ac:dyDescent="0.35">
      <c r="KL10671" s="84"/>
      <c r="KP10671" s="84"/>
      <c r="KS10671" s="74"/>
      <c r="KT10671" s="74"/>
      <c r="KU10671" s="16"/>
      <c r="KV10671" s="72"/>
      <c r="KW10671" s="72"/>
      <c r="KX10671" s="16"/>
      <c r="KZ10671" s="16"/>
      <c r="LA10671" s="16"/>
      <c r="LB10671" s="74"/>
      <c r="LC10671" s="74"/>
    </row>
    <row r="10672" spans="298:315" x14ac:dyDescent="0.35">
      <c r="KL10672" s="84"/>
      <c r="KP10672" s="84"/>
      <c r="KS10672" s="74"/>
      <c r="KT10672" s="74"/>
      <c r="KU10672" s="16"/>
      <c r="KV10672" s="72"/>
      <c r="KW10672" s="72"/>
      <c r="KX10672" s="16"/>
      <c r="KZ10672" s="16"/>
      <c r="LA10672" s="16"/>
      <c r="LB10672" s="74"/>
      <c r="LC10672" s="74"/>
    </row>
    <row r="10673" spans="298:315" x14ac:dyDescent="0.35">
      <c r="KL10673" s="84"/>
      <c r="KP10673" s="84"/>
      <c r="KS10673" s="74"/>
      <c r="KT10673" s="74"/>
      <c r="KU10673" s="16"/>
      <c r="KV10673" s="72"/>
      <c r="KW10673" s="72"/>
      <c r="KX10673" s="16"/>
      <c r="KZ10673" s="16"/>
      <c r="LA10673" s="16"/>
      <c r="LB10673" s="74"/>
      <c r="LC10673" s="74"/>
    </row>
    <row r="10674" spans="298:315" x14ac:dyDescent="0.35">
      <c r="KL10674" s="84"/>
      <c r="KP10674" s="84"/>
      <c r="KS10674" s="74"/>
      <c r="KT10674" s="74"/>
      <c r="KU10674" s="16"/>
      <c r="KV10674" s="72"/>
      <c r="KW10674" s="72"/>
      <c r="KX10674" s="16"/>
      <c r="KZ10674" s="16"/>
      <c r="LA10674" s="16"/>
      <c r="LB10674" s="74"/>
      <c r="LC10674" s="74"/>
    </row>
    <row r="10675" spans="298:315" x14ac:dyDescent="0.35">
      <c r="KL10675" s="84"/>
      <c r="KP10675" s="84"/>
      <c r="KS10675" s="74"/>
      <c r="KT10675" s="74"/>
      <c r="KU10675" s="16"/>
      <c r="KV10675" s="72"/>
      <c r="KW10675" s="72"/>
      <c r="KX10675" s="16"/>
      <c r="KZ10675" s="16"/>
      <c r="LA10675" s="16"/>
      <c r="LB10675" s="74"/>
      <c r="LC10675" s="74"/>
    </row>
    <row r="10676" spans="298:315" x14ac:dyDescent="0.35">
      <c r="KL10676" s="84"/>
      <c r="KP10676" s="84"/>
      <c r="KS10676" s="74"/>
      <c r="KT10676" s="74"/>
      <c r="KU10676" s="16"/>
      <c r="KV10676" s="72"/>
      <c r="KW10676" s="72"/>
      <c r="KX10676" s="16"/>
      <c r="KZ10676" s="16"/>
      <c r="LA10676" s="16"/>
      <c r="LB10676" s="74"/>
      <c r="LC10676" s="74"/>
    </row>
    <row r="10677" spans="298:315" x14ac:dyDescent="0.35">
      <c r="KL10677" s="84"/>
      <c r="KP10677" s="84"/>
      <c r="KS10677" s="74"/>
      <c r="KT10677" s="74"/>
      <c r="KU10677" s="16"/>
      <c r="KV10677" s="72"/>
      <c r="KW10677" s="72"/>
      <c r="KX10677" s="16"/>
      <c r="KZ10677" s="16"/>
      <c r="LA10677" s="16"/>
      <c r="LB10677" s="74"/>
      <c r="LC10677" s="74"/>
    </row>
    <row r="10678" spans="298:315" x14ac:dyDescent="0.35">
      <c r="KL10678" s="84"/>
      <c r="KP10678" s="84"/>
      <c r="KS10678" s="74"/>
      <c r="KT10678" s="74"/>
      <c r="KU10678" s="16"/>
      <c r="KV10678" s="72"/>
      <c r="KW10678" s="72"/>
      <c r="KX10678" s="16"/>
      <c r="KZ10678" s="16"/>
      <c r="LA10678" s="16"/>
      <c r="LB10678" s="74"/>
      <c r="LC10678" s="74"/>
    </row>
    <row r="10679" spans="298:315" x14ac:dyDescent="0.35">
      <c r="KL10679" s="84"/>
      <c r="KP10679" s="84"/>
      <c r="KS10679" s="74"/>
      <c r="KT10679" s="74"/>
      <c r="KU10679" s="16"/>
      <c r="KV10679" s="72"/>
      <c r="KW10679" s="72"/>
      <c r="KX10679" s="16"/>
      <c r="KZ10679" s="16"/>
      <c r="LA10679" s="16"/>
      <c r="LB10679" s="74"/>
      <c r="LC10679" s="74"/>
    </row>
    <row r="10680" spans="298:315" x14ac:dyDescent="0.35">
      <c r="KL10680" s="84"/>
      <c r="KP10680" s="84"/>
      <c r="KS10680" s="74"/>
      <c r="KT10680" s="74"/>
      <c r="KU10680" s="16"/>
      <c r="KV10680" s="72"/>
      <c r="KW10680" s="72"/>
      <c r="KX10680" s="16"/>
      <c r="KZ10680" s="16"/>
      <c r="LA10680" s="16"/>
      <c r="LB10680" s="74"/>
      <c r="LC10680" s="74"/>
    </row>
    <row r="10681" spans="298:315" x14ac:dyDescent="0.35">
      <c r="KL10681" s="84"/>
      <c r="KP10681" s="84"/>
      <c r="KS10681" s="74"/>
      <c r="KT10681" s="74"/>
      <c r="KU10681" s="16"/>
      <c r="KV10681" s="72"/>
      <c r="KW10681" s="72"/>
      <c r="KX10681" s="16"/>
      <c r="KZ10681" s="16"/>
      <c r="LA10681" s="16"/>
      <c r="LB10681" s="74"/>
      <c r="LC10681" s="74"/>
    </row>
    <row r="10682" spans="298:315" x14ac:dyDescent="0.35">
      <c r="KL10682" s="84"/>
      <c r="KP10682" s="84"/>
      <c r="KS10682" s="74"/>
      <c r="KT10682" s="74"/>
      <c r="KU10682" s="16"/>
      <c r="KV10682" s="72"/>
      <c r="KW10682" s="72"/>
      <c r="KX10682" s="16"/>
      <c r="KZ10682" s="16"/>
      <c r="LA10682" s="16"/>
      <c r="LB10682" s="74"/>
      <c r="LC10682" s="74"/>
    </row>
    <row r="10683" spans="298:315" x14ac:dyDescent="0.35">
      <c r="KL10683" s="84"/>
      <c r="KP10683" s="84"/>
      <c r="KS10683" s="74"/>
      <c r="KT10683" s="74"/>
      <c r="KU10683" s="16"/>
      <c r="KV10683" s="72"/>
      <c r="KW10683" s="72"/>
      <c r="KX10683" s="16"/>
      <c r="KZ10683" s="16"/>
      <c r="LA10683" s="16"/>
      <c r="LB10683" s="74"/>
      <c r="LC10683" s="74"/>
    </row>
    <row r="10684" spans="298:315" x14ac:dyDescent="0.35">
      <c r="KL10684" s="84"/>
      <c r="KP10684" s="84"/>
      <c r="KS10684" s="74"/>
      <c r="KT10684" s="74"/>
      <c r="KU10684" s="16"/>
      <c r="KV10684" s="72"/>
      <c r="KW10684" s="72"/>
      <c r="KX10684" s="16"/>
      <c r="KZ10684" s="16"/>
      <c r="LA10684" s="16"/>
      <c r="LB10684" s="74"/>
      <c r="LC10684" s="74"/>
    </row>
    <row r="10685" spans="298:315" x14ac:dyDescent="0.35">
      <c r="KL10685" s="84"/>
      <c r="KP10685" s="84"/>
      <c r="KS10685" s="74"/>
      <c r="KT10685" s="74"/>
      <c r="KU10685" s="16"/>
      <c r="KV10685" s="72"/>
      <c r="KW10685" s="72"/>
      <c r="KX10685" s="16"/>
      <c r="KZ10685" s="16"/>
      <c r="LA10685" s="16"/>
      <c r="LB10685" s="74"/>
      <c r="LC10685" s="74"/>
    </row>
    <row r="10686" spans="298:315" x14ac:dyDescent="0.35">
      <c r="KL10686" s="84"/>
      <c r="KP10686" s="84"/>
      <c r="KS10686" s="74"/>
      <c r="KT10686" s="74"/>
      <c r="KU10686" s="16"/>
      <c r="KV10686" s="72"/>
      <c r="KW10686" s="72"/>
      <c r="KX10686" s="16"/>
      <c r="KZ10686" s="16"/>
      <c r="LA10686" s="16"/>
      <c r="LB10686" s="74"/>
      <c r="LC10686" s="74"/>
    </row>
    <row r="10687" spans="298:315" x14ac:dyDescent="0.35">
      <c r="KL10687" s="84"/>
      <c r="KP10687" s="84"/>
      <c r="KS10687" s="74"/>
      <c r="KT10687" s="74"/>
      <c r="KU10687" s="16"/>
      <c r="KV10687" s="72"/>
      <c r="KW10687" s="72"/>
      <c r="KX10687" s="16"/>
      <c r="KZ10687" s="16"/>
      <c r="LA10687" s="16"/>
      <c r="LB10687" s="74"/>
      <c r="LC10687" s="74"/>
    </row>
    <row r="10688" spans="298:315" x14ac:dyDescent="0.35">
      <c r="KL10688" s="84"/>
      <c r="KP10688" s="84"/>
      <c r="KS10688" s="74"/>
      <c r="KT10688" s="74"/>
      <c r="KU10688" s="16"/>
      <c r="KV10688" s="72"/>
      <c r="KW10688" s="72"/>
      <c r="KX10688" s="16"/>
      <c r="KZ10688" s="16"/>
      <c r="LA10688" s="16"/>
      <c r="LB10688" s="74"/>
      <c r="LC10688" s="74"/>
    </row>
    <row r="10689" spans="298:315" x14ac:dyDescent="0.35">
      <c r="KL10689" s="84"/>
      <c r="KP10689" s="84"/>
      <c r="KS10689" s="74"/>
      <c r="KT10689" s="74"/>
      <c r="KU10689" s="16"/>
      <c r="KV10689" s="72"/>
      <c r="KW10689" s="72"/>
      <c r="KX10689" s="16"/>
      <c r="KZ10689" s="16"/>
      <c r="LA10689" s="16"/>
      <c r="LB10689" s="74"/>
      <c r="LC10689" s="74"/>
    </row>
    <row r="10690" spans="298:315" x14ac:dyDescent="0.35">
      <c r="KL10690" s="84"/>
      <c r="KP10690" s="84"/>
      <c r="KS10690" s="74"/>
      <c r="KT10690" s="74"/>
      <c r="KU10690" s="16"/>
      <c r="KV10690" s="72"/>
      <c r="KW10690" s="72"/>
      <c r="KX10690" s="16"/>
      <c r="KZ10690" s="16"/>
      <c r="LA10690" s="16"/>
      <c r="LB10690" s="74"/>
      <c r="LC10690" s="74"/>
    </row>
    <row r="10691" spans="298:315" x14ac:dyDescent="0.35">
      <c r="KL10691" s="84"/>
      <c r="KP10691" s="84"/>
      <c r="KS10691" s="74"/>
      <c r="KT10691" s="74"/>
      <c r="KU10691" s="16"/>
      <c r="KV10691" s="72"/>
      <c r="KW10691" s="72"/>
      <c r="KX10691" s="16"/>
      <c r="KZ10691" s="16"/>
      <c r="LA10691" s="16"/>
      <c r="LB10691" s="74"/>
      <c r="LC10691" s="74"/>
    </row>
    <row r="10692" spans="298:315" x14ac:dyDescent="0.35">
      <c r="KL10692" s="84"/>
      <c r="KP10692" s="84"/>
      <c r="KS10692" s="74"/>
      <c r="KT10692" s="74"/>
      <c r="KU10692" s="16"/>
      <c r="KV10692" s="72"/>
      <c r="KW10692" s="72"/>
      <c r="KX10692" s="16"/>
      <c r="KZ10692" s="16"/>
      <c r="LA10692" s="16"/>
      <c r="LB10692" s="74"/>
      <c r="LC10692" s="74"/>
    </row>
    <row r="10693" spans="298:315" x14ac:dyDescent="0.35">
      <c r="KL10693" s="84"/>
      <c r="KP10693" s="84"/>
      <c r="KS10693" s="74"/>
      <c r="KT10693" s="74"/>
      <c r="KU10693" s="16"/>
      <c r="KV10693" s="72"/>
      <c r="KW10693" s="72"/>
      <c r="KX10693" s="16"/>
      <c r="KZ10693" s="16"/>
      <c r="LA10693" s="16"/>
      <c r="LB10693" s="74"/>
      <c r="LC10693" s="74"/>
    </row>
    <row r="10694" spans="298:315" x14ac:dyDescent="0.35">
      <c r="KL10694" s="84"/>
      <c r="KP10694" s="84"/>
      <c r="KS10694" s="74"/>
      <c r="KT10694" s="74"/>
      <c r="KU10694" s="16"/>
      <c r="KV10694" s="72"/>
      <c r="KW10694" s="72"/>
      <c r="KX10694" s="16"/>
      <c r="KZ10694" s="16"/>
      <c r="LA10694" s="16"/>
      <c r="LB10694" s="74"/>
      <c r="LC10694" s="74"/>
    </row>
    <row r="10695" spans="298:315" x14ac:dyDescent="0.35">
      <c r="KL10695" s="84"/>
      <c r="KP10695" s="84"/>
      <c r="KS10695" s="74"/>
      <c r="KT10695" s="74"/>
      <c r="KU10695" s="16"/>
      <c r="KV10695" s="72"/>
      <c r="KW10695" s="72"/>
      <c r="KX10695" s="16"/>
      <c r="KZ10695" s="16"/>
      <c r="LA10695" s="16"/>
      <c r="LB10695" s="74"/>
      <c r="LC10695" s="74"/>
    </row>
    <row r="10696" spans="298:315" x14ac:dyDescent="0.35">
      <c r="KL10696" s="84"/>
      <c r="KP10696" s="84"/>
      <c r="KS10696" s="74"/>
      <c r="KT10696" s="74"/>
      <c r="KU10696" s="16"/>
      <c r="KV10696" s="72"/>
      <c r="KW10696" s="72"/>
      <c r="KX10696" s="16"/>
      <c r="KZ10696" s="16"/>
      <c r="LA10696" s="16"/>
      <c r="LB10696" s="74"/>
      <c r="LC10696" s="74"/>
    </row>
    <row r="10697" spans="298:315" x14ac:dyDescent="0.35">
      <c r="KL10697" s="84"/>
      <c r="KP10697" s="84"/>
      <c r="KS10697" s="74"/>
      <c r="KT10697" s="74"/>
      <c r="KU10697" s="16"/>
      <c r="KV10697" s="72"/>
      <c r="KW10697" s="72"/>
      <c r="KX10697" s="16"/>
      <c r="KZ10697" s="16"/>
      <c r="LA10697" s="16"/>
      <c r="LB10697" s="74"/>
      <c r="LC10697" s="74"/>
    </row>
    <row r="10698" spans="298:315" x14ac:dyDescent="0.35">
      <c r="KL10698" s="84"/>
      <c r="KP10698" s="84"/>
      <c r="KS10698" s="74"/>
      <c r="KT10698" s="74"/>
      <c r="KU10698" s="16"/>
      <c r="KV10698" s="72"/>
      <c r="KW10698" s="72"/>
      <c r="KX10698" s="16"/>
      <c r="KZ10698" s="16"/>
      <c r="LA10698" s="16"/>
      <c r="LB10698" s="74"/>
      <c r="LC10698" s="74"/>
    </row>
    <row r="10699" spans="298:315" x14ac:dyDescent="0.35">
      <c r="KL10699" s="84"/>
      <c r="KP10699" s="84"/>
      <c r="KS10699" s="74"/>
      <c r="KT10699" s="74"/>
      <c r="KU10699" s="16"/>
      <c r="KV10699" s="72"/>
      <c r="KW10699" s="72"/>
      <c r="KX10699" s="16"/>
      <c r="KZ10699" s="16"/>
      <c r="LA10699" s="16"/>
      <c r="LB10699" s="74"/>
      <c r="LC10699" s="74"/>
    </row>
    <row r="10700" spans="298:315" x14ac:dyDescent="0.35">
      <c r="KL10700" s="84"/>
      <c r="KP10700" s="84"/>
      <c r="KS10700" s="74"/>
      <c r="KT10700" s="74"/>
      <c r="KU10700" s="16"/>
      <c r="KV10700" s="72"/>
      <c r="KW10700" s="72"/>
      <c r="KX10700" s="16"/>
      <c r="KZ10700" s="16"/>
      <c r="LA10700" s="16"/>
      <c r="LB10700" s="74"/>
      <c r="LC10700" s="74"/>
    </row>
    <row r="10701" spans="298:315" x14ac:dyDescent="0.35">
      <c r="KL10701" s="84"/>
      <c r="KP10701" s="84"/>
      <c r="KS10701" s="74"/>
      <c r="KT10701" s="74"/>
      <c r="KU10701" s="16"/>
      <c r="KV10701" s="72"/>
      <c r="KW10701" s="72"/>
      <c r="KX10701" s="16"/>
      <c r="KZ10701" s="16"/>
      <c r="LA10701" s="16"/>
      <c r="LB10701" s="74"/>
      <c r="LC10701" s="74"/>
    </row>
    <row r="10702" spans="298:315" x14ac:dyDescent="0.35">
      <c r="KL10702" s="84"/>
      <c r="KP10702" s="84"/>
      <c r="KS10702" s="74"/>
      <c r="KT10702" s="74"/>
      <c r="KU10702" s="16"/>
      <c r="KV10702" s="72"/>
      <c r="KW10702" s="72"/>
      <c r="KX10702" s="16"/>
      <c r="KZ10702" s="16"/>
      <c r="LA10702" s="16"/>
      <c r="LB10702" s="74"/>
      <c r="LC10702" s="74"/>
    </row>
    <row r="10703" spans="298:315" x14ac:dyDescent="0.35">
      <c r="KL10703" s="84"/>
      <c r="KP10703" s="84"/>
      <c r="KS10703" s="74"/>
      <c r="KT10703" s="74"/>
      <c r="KU10703" s="16"/>
      <c r="KV10703" s="72"/>
      <c r="KW10703" s="72"/>
      <c r="KX10703" s="16"/>
      <c r="KZ10703" s="16"/>
      <c r="LA10703" s="16"/>
      <c r="LB10703" s="74"/>
      <c r="LC10703" s="74"/>
    </row>
    <row r="10704" spans="298:315" x14ac:dyDescent="0.35">
      <c r="KL10704" s="84"/>
      <c r="KP10704" s="84"/>
      <c r="KS10704" s="74"/>
      <c r="KT10704" s="74"/>
      <c r="KU10704" s="16"/>
      <c r="KV10704" s="72"/>
      <c r="KW10704" s="72"/>
      <c r="KX10704" s="16"/>
      <c r="KZ10704" s="16"/>
      <c r="LA10704" s="16"/>
      <c r="LB10704" s="74"/>
      <c r="LC10704" s="74"/>
    </row>
    <row r="10705" spans="298:315" x14ac:dyDescent="0.35">
      <c r="KL10705" s="84"/>
      <c r="KP10705" s="84"/>
      <c r="KS10705" s="74"/>
      <c r="KT10705" s="74"/>
      <c r="KU10705" s="16"/>
      <c r="KV10705" s="72"/>
      <c r="KW10705" s="72"/>
      <c r="KX10705" s="16"/>
      <c r="KZ10705" s="16"/>
      <c r="LA10705" s="16"/>
      <c r="LB10705" s="74"/>
      <c r="LC10705" s="74"/>
    </row>
    <row r="10706" spans="298:315" x14ac:dyDescent="0.35">
      <c r="KL10706" s="84"/>
      <c r="KP10706" s="84"/>
      <c r="KS10706" s="74"/>
      <c r="KT10706" s="74"/>
      <c r="KU10706" s="16"/>
      <c r="KV10706" s="72"/>
      <c r="KW10706" s="72"/>
      <c r="KX10706" s="16"/>
      <c r="KZ10706" s="16"/>
      <c r="LA10706" s="16"/>
      <c r="LB10706" s="74"/>
      <c r="LC10706" s="74"/>
    </row>
    <row r="10707" spans="298:315" x14ac:dyDescent="0.35">
      <c r="KL10707" s="84"/>
      <c r="KP10707" s="84"/>
      <c r="KS10707" s="74"/>
      <c r="KT10707" s="74"/>
      <c r="KU10707" s="16"/>
      <c r="KV10707" s="72"/>
      <c r="KW10707" s="72"/>
      <c r="KX10707" s="16"/>
      <c r="KZ10707" s="16"/>
      <c r="LA10707" s="16"/>
      <c r="LB10707" s="74"/>
      <c r="LC10707" s="74"/>
    </row>
    <row r="10708" spans="298:315" x14ac:dyDescent="0.35">
      <c r="KL10708" s="84"/>
      <c r="KP10708" s="84"/>
      <c r="KS10708" s="74"/>
      <c r="KT10708" s="74"/>
      <c r="KU10708" s="16"/>
      <c r="KV10708" s="72"/>
      <c r="KW10708" s="72"/>
      <c r="KX10708" s="16"/>
      <c r="KZ10708" s="16"/>
      <c r="LA10708" s="16"/>
      <c r="LB10708" s="74"/>
      <c r="LC10708" s="74"/>
    </row>
    <row r="10709" spans="298:315" x14ac:dyDescent="0.35">
      <c r="KL10709" s="84"/>
      <c r="KP10709" s="84"/>
      <c r="KS10709" s="74"/>
      <c r="KT10709" s="74"/>
      <c r="KU10709" s="16"/>
      <c r="KV10709" s="72"/>
      <c r="KW10709" s="72"/>
      <c r="KX10709" s="16"/>
      <c r="KZ10709" s="16"/>
      <c r="LA10709" s="16"/>
      <c r="LB10709" s="74"/>
      <c r="LC10709" s="74"/>
    </row>
    <row r="10710" spans="298:315" x14ac:dyDescent="0.35">
      <c r="KL10710" s="84"/>
      <c r="KP10710" s="84"/>
      <c r="KS10710" s="74"/>
      <c r="KT10710" s="74"/>
      <c r="KU10710" s="16"/>
      <c r="KV10710" s="72"/>
      <c r="KW10710" s="72"/>
      <c r="KX10710" s="16"/>
      <c r="KZ10710" s="16"/>
      <c r="LA10710" s="16"/>
      <c r="LB10710" s="74"/>
      <c r="LC10710" s="74"/>
    </row>
    <row r="10711" spans="298:315" x14ac:dyDescent="0.35">
      <c r="KL10711" s="84"/>
      <c r="KP10711" s="84"/>
      <c r="KS10711" s="74"/>
      <c r="KT10711" s="74"/>
      <c r="KU10711" s="16"/>
      <c r="KV10711" s="72"/>
      <c r="KW10711" s="72"/>
      <c r="KX10711" s="16"/>
      <c r="KZ10711" s="16"/>
      <c r="LA10711" s="16"/>
      <c r="LB10711" s="74"/>
      <c r="LC10711" s="74"/>
    </row>
    <row r="10712" spans="298:315" x14ac:dyDescent="0.35">
      <c r="KL10712" s="84"/>
      <c r="KP10712" s="84"/>
      <c r="KS10712" s="74"/>
      <c r="KT10712" s="74"/>
      <c r="KU10712" s="16"/>
      <c r="KV10712" s="72"/>
      <c r="KW10712" s="72"/>
      <c r="KX10712" s="16"/>
      <c r="KZ10712" s="16"/>
      <c r="LA10712" s="16"/>
      <c r="LB10712" s="74"/>
      <c r="LC10712" s="74"/>
    </row>
    <row r="10713" spans="298:315" x14ac:dyDescent="0.35">
      <c r="KL10713" s="84"/>
      <c r="KP10713" s="84"/>
      <c r="KS10713" s="74"/>
      <c r="KT10713" s="74"/>
      <c r="KU10713" s="16"/>
      <c r="KV10713" s="72"/>
      <c r="KW10713" s="72"/>
      <c r="KX10713" s="16"/>
      <c r="KZ10713" s="16"/>
      <c r="LA10713" s="16"/>
      <c r="LB10713" s="74"/>
      <c r="LC10713" s="74"/>
    </row>
    <row r="10714" spans="298:315" x14ac:dyDescent="0.35">
      <c r="KL10714" s="84"/>
      <c r="KP10714" s="84"/>
      <c r="KS10714" s="74"/>
      <c r="KT10714" s="74"/>
      <c r="KU10714" s="16"/>
      <c r="KV10714" s="72"/>
      <c r="KW10714" s="72"/>
      <c r="KX10714" s="16"/>
      <c r="KZ10714" s="16"/>
      <c r="LA10714" s="16"/>
      <c r="LB10714" s="74"/>
      <c r="LC10714" s="74"/>
    </row>
    <row r="10715" spans="298:315" x14ac:dyDescent="0.35">
      <c r="KL10715" s="84"/>
      <c r="KP10715" s="84"/>
      <c r="KS10715" s="74"/>
      <c r="KT10715" s="74"/>
      <c r="KU10715" s="16"/>
      <c r="KV10715" s="72"/>
      <c r="KW10715" s="72"/>
      <c r="KX10715" s="16"/>
      <c r="KZ10715" s="16"/>
      <c r="LA10715" s="16"/>
      <c r="LB10715" s="74"/>
      <c r="LC10715" s="74"/>
    </row>
    <row r="10716" spans="298:315" x14ac:dyDescent="0.35">
      <c r="KL10716" s="84"/>
      <c r="KP10716" s="84"/>
      <c r="KS10716" s="74"/>
      <c r="KT10716" s="74"/>
      <c r="KU10716" s="16"/>
      <c r="KV10716" s="72"/>
      <c r="KW10716" s="72"/>
      <c r="KX10716" s="16"/>
      <c r="KZ10716" s="16"/>
      <c r="LA10716" s="16"/>
      <c r="LB10716" s="74"/>
      <c r="LC10716" s="74"/>
    </row>
    <row r="10717" spans="298:315" x14ac:dyDescent="0.35">
      <c r="KL10717" s="84"/>
      <c r="KP10717" s="84"/>
      <c r="KS10717" s="74"/>
      <c r="KT10717" s="74"/>
      <c r="KU10717" s="16"/>
      <c r="KV10717" s="72"/>
      <c r="KW10717" s="72"/>
      <c r="KX10717" s="16"/>
      <c r="KZ10717" s="16"/>
      <c r="LA10717" s="16"/>
      <c r="LB10717" s="74"/>
      <c r="LC10717" s="74"/>
    </row>
    <row r="10718" spans="298:315" x14ac:dyDescent="0.35">
      <c r="KL10718" s="84"/>
      <c r="KP10718" s="84"/>
      <c r="KS10718" s="74"/>
      <c r="KT10718" s="74"/>
      <c r="KU10718" s="16"/>
      <c r="KV10718" s="72"/>
      <c r="KW10718" s="72"/>
      <c r="KX10718" s="16"/>
      <c r="KZ10718" s="16"/>
      <c r="LA10718" s="16"/>
      <c r="LB10718" s="74"/>
      <c r="LC10718" s="74"/>
    </row>
    <row r="10719" spans="298:315" x14ac:dyDescent="0.35">
      <c r="KL10719" s="84"/>
      <c r="KP10719" s="84"/>
      <c r="KS10719" s="74"/>
      <c r="KT10719" s="74"/>
      <c r="KU10719" s="16"/>
      <c r="KV10719" s="72"/>
      <c r="KW10719" s="72"/>
      <c r="KX10719" s="16"/>
      <c r="KZ10719" s="16"/>
      <c r="LA10719" s="16"/>
      <c r="LB10719" s="74"/>
      <c r="LC10719" s="74"/>
    </row>
    <row r="10720" spans="298:315" x14ac:dyDescent="0.35">
      <c r="KL10720" s="84"/>
      <c r="KP10720" s="84"/>
      <c r="KS10720" s="74"/>
      <c r="KT10720" s="74"/>
      <c r="KU10720" s="16"/>
      <c r="KV10720" s="72"/>
      <c r="KW10720" s="72"/>
      <c r="KX10720" s="16"/>
      <c r="KZ10720" s="16"/>
      <c r="LA10720" s="16"/>
      <c r="LB10720" s="74"/>
      <c r="LC10720" s="74"/>
    </row>
    <row r="10721" spans="298:315" x14ac:dyDescent="0.35">
      <c r="KL10721" s="84"/>
      <c r="KP10721" s="84"/>
      <c r="KS10721" s="74"/>
      <c r="KT10721" s="74"/>
      <c r="KU10721" s="16"/>
      <c r="KV10721" s="72"/>
      <c r="KW10721" s="72"/>
      <c r="KX10721" s="16"/>
      <c r="KZ10721" s="16"/>
      <c r="LA10721" s="16"/>
      <c r="LB10721" s="74"/>
      <c r="LC10721" s="74"/>
    </row>
    <row r="10722" spans="298:315" x14ac:dyDescent="0.35">
      <c r="KL10722" s="84"/>
      <c r="KP10722" s="84"/>
      <c r="KS10722" s="74"/>
      <c r="KT10722" s="74"/>
      <c r="KU10722" s="16"/>
      <c r="KV10722" s="72"/>
      <c r="KW10722" s="72"/>
      <c r="KX10722" s="16"/>
      <c r="KZ10722" s="16"/>
      <c r="LA10722" s="16"/>
      <c r="LB10722" s="74"/>
      <c r="LC10722" s="74"/>
    </row>
    <row r="10723" spans="298:315" x14ac:dyDescent="0.35">
      <c r="KL10723" s="84"/>
      <c r="KP10723" s="84"/>
      <c r="KS10723" s="74"/>
      <c r="KT10723" s="74"/>
      <c r="KU10723" s="16"/>
      <c r="KV10723" s="72"/>
      <c r="KW10723" s="72"/>
      <c r="KX10723" s="16"/>
      <c r="KZ10723" s="16"/>
      <c r="LA10723" s="16"/>
      <c r="LB10723" s="74"/>
      <c r="LC10723" s="74"/>
    </row>
    <row r="10724" spans="298:315" x14ac:dyDescent="0.35">
      <c r="KL10724" s="84"/>
      <c r="KP10724" s="84"/>
      <c r="KS10724" s="74"/>
      <c r="KT10724" s="74"/>
      <c r="KU10724" s="16"/>
      <c r="KV10724" s="72"/>
      <c r="KW10724" s="72"/>
      <c r="KX10724" s="16"/>
      <c r="KZ10724" s="16"/>
      <c r="LA10724" s="16"/>
      <c r="LB10724" s="74"/>
      <c r="LC10724" s="74"/>
    </row>
    <row r="10725" spans="298:315" x14ac:dyDescent="0.35">
      <c r="KL10725" s="84"/>
      <c r="KP10725" s="84"/>
      <c r="KS10725" s="74"/>
      <c r="KT10725" s="74"/>
      <c r="KU10725" s="16"/>
      <c r="KV10725" s="72"/>
      <c r="KW10725" s="72"/>
      <c r="KX10725" s="16"/>
      <c r="KZ10725" s="16"/>
      <c r="LA10725" s="16"/>
      <c r="LB10725" s="74"/>
      <c r="LC10725" s="74"/>
    </row>
    <row r="10726" spans="298:315" x14ac:dyDescent="0.35">
      <c r="KL10726" s="84"/>
      <c r="KP10726" s="84"/>
      <c r="KS10726" s="74"/>
      <c r="KT10726" s="74"/>
      <c r="KU10726" s="16"/>
      <c r="KV10726" s="72"/>
      <c r="KW10726" s="72"/>
      <c r="KX10726" s="16"/>
      <c r="KZ10726" s="16"/>
      <c r="LA10726" s="16"/>
      <c r="LB10726" s="74"/>
      <c r="LC10726" s="74"/>
    </row>
    <row r="10727" spans="298:315" x14ac:dyDescent="0.35">
      <c r="KL10727" s="84"/>
      <c r="KP10727" s="84"/>
      <c r="KS10727" s="74"/>
      <c r="KT10727" s="74"/>
      <c r="KU10727" s="16"/>
      <c r="KV10727" s="72"/>
      <c r="KW10727" s="72"/>
      <c r="KX10727" s="16"/>
      <c r="KZ10727" s="16"/>
      <c r="LA10727" s="16"/>
      <c r="LB10727" s="74"/>
      <c r="LC10727" s="74"/>
    </row>
    <row r="10728" spans="298:315" x14ac:dyDescent="0.35">
      <c r="KL10728" s="84"/>
      <c r="KP10728" s="84"/>
      <c r="KS10728" s="74"/>
      <c r="KT10728" s="74"/>
      <c r="KU10728" s="16"/>
      <c r="KV10728" s="72"/>
      <c r="KW10728" s="72"/>
      <c r="KX10728" s="16"/>
      <c r="KZ10728" s="16"/>
      <c r="LA10728" s="16"/>
      <c r="LB10728" s="74"/>
      <c r="LC10728" s="74"/>
    </row>
    <row r="10729" spans="298:315" x14ac:dyDescent="0.35">
      <c r="KL10729" s="84"/>
      <c r="KP10729" s="84"/>
      <c r="KS10729" s="74"/>
      <c r="KT10729" s="74"/>
      <c r="KU10729" s="16"/>
      <c r="KV10729" s="72"/>
      <c r="KW10729" s="72"/>
      <c r="KX10729" s="16"/>
      <c r="KZ10729" s="16"/>
      <c r="LA10729" s="16"/>
      <c r="LB10729" s="74"/>
      <c r="LC10729" s="74"/>
    </row>
    <row r="10730" spans="298:315" x14ac:dyDescent="0.35">
      <c r="KL10730" s="84"/>
      <c r="KP10730" s="84"/>
      <c r="KS10730" s="74"/>
      <c r="KT10730" s="74"/>
      <c r="KU10730" s="16"/>
      <c r="KV10730" s="72"/>
      <c r="KW10730" s="72"/>
      <c r="KX10730" s="16"/>
      <c r="KZ10730" s="16"/>
      <c r="LA10730" s="16"/>
      <c r="LB10730" s="74"/>
      <c r="LC10730" s="74"/>
    </row>
    <row r="10731" spans="298:315" x14ac:dyDescent="0.35">
      <c r="KL10731" s="84"/>
      <c r="KP10731" s="84"/>
      <c r="KS10731" s="74"/>
      <c r="KT10731" s="74"/>
      <c r="KU10731" s="16"/>
      <c r="KV10731" s="72"/>
      <c r="KW10731" s="72"/>
      <c r="KX10731" s="16"/>
      <c r="KZ10731" s="16"/>
      <c r="LA10731" s="16"/>
      <c r="LB10731" s="74"/>
      <c r="LC10731" s="74"/>
    </row>
    <row r="10732" spans="298:315" x14ac:dyDescent="0.35">
      <c r="KL10732" s="84"/>
      <c r="KP10732" s="84"/>
      <c r="KS10732" s="74"/>
      <c r="KT10732" s="74"/>
      <c r="KU10732" s="16"/>
      <c r="KV10732" s="72"/>
      <c r="KW10732" s="72"/>
      <c r="KX10732" s="16"/>
      <c r="KZ10732" s="16"/>
      <c r="LA10732" s="16"/>
      <c r="LB10732" s="74"/>
      <c r="LC10732" s="74"/>
    </row>
    <row r="10733" spans="298:315" x14ac:dyDescent="0.35">
      <c r="KL10733" s="84"/>
      <c r="KP10733" s="84"/>
      <c r="KS10733" s="74"/>
      <c r="KT10733" s="74"/>
      <c r="KU10733" s="16"/>
      <c r="KV10733" s="72"/>
      <c r="KW10733" s="72"/>
      <c r="KX10733" s="16"/>
      <c r="KZ10733" s="16"/>
      <c r="LA10733" s="16"/>
      <c r="LB10733" s="74"/>
      <c r="LC10733" s="74"/>
    </row>
    <row r="10734" spans="298:315" x14ac:dyDescent="0.35">
      <c r="KL10734" s="84"/>
      <c r="KP10734" s="84"/>
      <c r="KS10734" s="74"/>
      <c r="KT10734" s="74"/>
      <c r="KU10734" s="16"/>
      <c r="KV10734" s="72"/>
      <c r="KW10734" s="72"/>
      <c r="KX10734" s="16"/>
      <c r="KZ10734" s="16"/>
      <c r="LA10734" s="16"/>
      <c r="LB10734" s="74"/>
      <c r="LC10734" s="74"/>
    </row>
    <row r="10735" spans="298:315" x14ac:dyDescent="0.35">
      <c r="KL10735" s="84"/>
      <c r="KP10735" s="84"/>
      <c r="KS10735" s="74"/>
      <c r="KT10735" s="74"/>
      <c r="KU10735" s="16"/>
      <c r="KV10735" s="72"/>
      <c r="KW10735" s="72"/>
      <c r="KX10735" s="16"/>
      <c r="KZ10735" s="16"/>
      <c r="LA10735" s="16"/>
      <c r="LB10735" s="74"/>
      <c r="LC10735" s="74"/>
    </row>
    <row r="10736" spans="298:315" x14ac:dyDescent="0.35">
      <c r="KL10736" s="84"/>
      <c r="KP10736" s="84"/>
      <c r="KS10736" s="74"/>
      <c r="KT10736" s="74"/>
      <c r="KU10736" s="16"/>
      <c r="KV10736" s="72"/>
      <c r="KW10736" s="72"/>
      <c r="KX10736" s="16"/>
      <c r="KZ10736" s="16"/>
      <c r="LA10736" s="16"/>
      <c r="LB10736" s="74"/>
      <c r="LC10736" s="74"/>
    </row>
    <row r="10737" spans="298:315" x14ac:dyDescent="0.35">
      <c r="KL10737" s="84"/>
      <c r="KP10737" s="84"/>
      <c r="KS10737" s="74"/>
      <c r="KT10737" s="74"/>
      <c r="KU10737" s="16"/>
      <c r="KV10737" s="72"/>
      <c r="KW10737" s="72"/>
      <c r="KX10737" s="16"/>
      <c r="KZ10737" s="16"/>
      <c r="LA10737" s="16"/>
      <c r="LB10737" s="74"/>
      <c r="LC10737" s="74"/>
    </row>
    <row r="10738" spans="298:315" x14ac:dyDescent="0.35">
      <c r="KL10738" s="84"/>
      <c r="KP10738" s="84"/>
      <c r="KS10738" s="74"/>
      <c r="KT10738" s="74"/>
      <c r="KU10738" s="16"/>
      <c r="KV10738" s="72"/>
      <c r="KW10738" s="72"/>
      <c r="KX10738" s="16"/>
      <c r="KZ10738" s="16"/>
      <c r="LA10738" s="16"/>
      <c r="LB10738" s="74"/>
      <c r="LC10738" s="74"/>
    </row>
    <row r="10739" spans="298:315" x14ac:dyDescent="0.35">
      <c r="KL10739" s="84"/>
      <c r="KP10739" s="84"/>
      <c r="KS10739" s="74"/>
      <c r="KT10739" s="74"/>
      <c r="KU10739" s="16"/>
      <c r="KV10739" s="72"/>
      <c r="KW10739" s="72"/>
      <c r="KX10739" s="16"/>
      <c r="KZ10739" s="16"/>
      <c r="LA10739" s="16"/>
      <c r="LB10739" s="74"/>
      <c r="LC10739" s="74"/>
    </row>
    <row r="10740" spans="298:315" x14ac:dyDescent="0.35">
      <c r="KL10740" s="84"/>
      <c r="KP10740" s="84"/>
      <c r="KS10740" s="74"/>
      <c r="KT10740" s="74"/>
      <c r="KU10740" s="16"/>
      <c r="KV10740" s="72"/>
      <c r="KW10740" s="72"/>
      <c r="KX10740" s="16"/>
      <c r="KZ10740" s="16"/>
      <c r="LA10740" s="16"/>
      <c r="LB10740" s="74"/>
      <c r="LC10740" s="74"/>
    </row>
    <row r="10741" spans="298:315" x14ac:dyDescent="0.35">
      <c r="KL10741" s="84"/>
      <c r="KP10741" s="84"/>
      <c r="KS10741" s="74"/>
      <c r="KT10741" s="74"/>
      <c r="KU10741" s="16"/>
      <c r="KV10741" s="72"/>
      <c r="KW10741" s="72"/>
      <c r="KX10741" s="16"/>
      <c r="KZ10741" s="16"/>
      <c r="LA10741" s="16"/>
      <c r="LB10741" s="74"/>
      <c r="LC10741" s="74"/>
    </row>
    <row r="10742" spans="298:315" x14ac:dyDescent="0.35">
      <c r="KL10742" s="84"/>
      <c r="KP10742" s="84"/>
      <c r="KS10742" s="74"/>
      <c r="KT10742" s="74"/>
      <c r="KU10742" s="16"/>
      <c r="KV10742" s="72"/>
      <c r="KW10742" s="72"/>
      <c r="KX10742" s="16"/>
      <c r="KZ10742" s="16"/>
      <c r="LA10742" s="16"/>
      <c r="LB10742" s="74"/>
      <c r="LC10742" s="74"/>
    </row>
    <row r="10743" spans="298:315" x14ac:dyDescent="0.35">
      <c r="KL10743" s="84"/>
      <c r="KP10743" s="84"/>
      <c r="KS10743" s="74"/>
      <c r="KT10743" s="74"/>
      <c r="KU10743" s="16"/>
      <c r="KV10743" s="72"/>
      <c r="KW10743" s="72"/>
      <c r="KX10743" s="16"/>
      <c r="KZ10743" s="16"/>
      <c r="LA10743" s="16"/>
      <c r="LB10743" s="74"/>
      <c r="LC10743" s="74"/>
    </row>
    <row r="10744" spans="298:315" x14ac:dyDescent="0.35">
      <c r="KL10744" s="84"/>
      <c r="KP10744" s="84"/>
      <c r="KS10744" s="74"/>
      <c r="KT10744" s="74"/>
      <c r="KU10744" s="16"/>
      <c r="KV10744" s="72"/>
      <c r="KW10744" s="72"/>
      <c r="KX10744" s="16"/>
      <c r="KZ10744" s="16"/>
      <c r="LA10744" s="16"/>
      <c r="LB10744" s="74"/>
      <c r="LC10744" s="74"/>
    </row>
    <row r="10745" spans="298:315" x14ac:dyDescent="0.35">
      <c r="KL10745" s="84"/>
      <c r="KP10745" s="84"/>
      <c r="KS10745" s="74"/>
      <c r="KT10745" s="74"/>
      <c r="KU10745" s="16"/>
      <c r="KV10745" s="72"/>
      <c r="KW10745" s="72"/>
      <c r="KX10745" s="16"/>
      <c r="KZ10745" s="16"/>
      <c r="LA10745" s="16"/>
      <c r="LB10745" s="74"/>
      <c r="LC10745" s="74"/>
    </row>
    <row r="10746" spans="298:315" x14ac:dyDescent="0.35">
      <c r="KL10746" s="84"/>
      <c r="KP10746" s="84"/>
      <c r="KS10746" s="74"/>
      <c r="KT10746" s="74"/>
      <c r="KU10746" s="16"/>
      <c r="KV10746" s="72"/>
      <c r="KW10746" s="72"/>
      <c r="KX10746" s="16"/>
      <c r="KZ10746" s="16"/>
      <c r="LA10746" s="16"/>
      <c r="LB10746" s="74"/>
      <c r="LC10746" s="74"/>
    </row>
    <row r="10747" spans="298:315" x14ac:dyDescent="0.35">
      <c r="KL10747" s="84"/>
      <c r="KP10747" s="84"/>
      <c r="KS10747" s="74"/>
      <c r="KT10747" s="74"/>
      <c r="KU10747" s="16"/>
      <c r="KV10747" s="72"/>
      <c r="KW10747" s="72"/>
      <c r="KX10747" s="16"/>
      <c r="KZ10747" s="16"/>
      <c r="LA10747" s="16"/>
      <c r="LB10747" s="74"/>
      <c r="LC10747" s="74"/>
    </row>
    <row r="10748" spans="298:315" x14ac:dyDescent="0.35">
      <c r="KL10748" s="84"/>
      <c r="KP10748" s="84"/>
      <c r="KS10748" s="74"/>
      <c r="KT10748" s="74"/>
      <c r="KU10748" s="16"/>
      <c r="KV10748" s="72"/>
      <c r="KW10748" s="72"/>
      <c r="KX10748" s="16"/>
      <c r="KZ10748" s="16"/>
      <c r="LA10748" s="16"/>
      <c r="LB10748" s="74"/>
      <c r="LC10748" s="74"/>
    </row>
    <row r="10749" spans="298:315" x14ac:dyDescent="0.35">
      <c r="KL10749" s="84"/>
      <c r="KP10749" s="84"/>
      <c r="KS10749" s="74"/>
      <c r="KT10749" s="74"/>
      <c r="KU10749" s="16"/>
      <c r="KV10749" s="72"/>
      <c r="KW10749" s="72"/>
      <c r="KX10749" s="16"/>
      <c r="KZ10749" s="16"/>
      <c r="LA10749" s="16"/>
      <c r="LB10749" s="74"/>
      <c r="LC10749" s="74"/>
    </row>
    <row r="10750" spans="298:315" x14ac:dyDescent="0.35">
      <c r="KL10750" s="84"/>
      <c r="KP10750" s="84"/>
      <c r="KS10750" s="74"/>
      <c r="KT10750" s="74"/>
      <c r="KU10750" s="16"/>
      <c r="KV10750" s="72"/>
      <c r="KW10750" s="72"/>
      <c r="KX10750" s="16"/>
      <c r="KZ10750" s="16"/>
      <c r="LA10750" s="16"/>
      <c r="LB10750" s="74"/>
      <c r="LC10750" s="74"/>
    </row>
    <row r="10751" spans="298:315" x14ac:dyDescent="0.35">
      <c r="KL10751" s="84"/>
      <c r="KP10751" s="84"/>
      <c r="KS10751" s="74"/>
      <c r="KT10751" s="74"/>
      <c r="KU10751" s="16"/>
      <c r="KV10751" s="72"/>
      <c r="KW10751" s="72"/>
      <c r="KX10751" s="16"/>
      <c r="KZ10751" s="16"/>
      <c r="LA10751" s="16"/>
      <c r="LB10751" s="74"/>
      <c r="LC10751" s="74"/>
    </row>
    <row r="10752" spans="298:315" x14ac:dyDescent="0.35">
      <c r="KL10752" s="84"/>
      <c r="KP10752" s="84"/>
      <c r="KS10752" s="74"/>
      <c r="KT10752" s="74"/>
      <c r="KU10752" s="16"/>
      <c r="KV10752" s="72"/>
      <c r="KW10752" s="72"/>
      <c r="KX10752" s="16"/>
      <c r="KZ10752" s="16"/>
      <c r="LA10752" s="16"/>
      <c r="LB10752" s="74"/>
      <c r="LC10752" s="74"/>
    </row>
    <row r="10753" spans="298:315" x14ac:dyDescent="0.35">
      <c r="KL10753" s="84"/>
      <c r="KP10753" s="84"/>
      <c r="KS10753" s="74"/>
      <c r="KT10753" s="74"/>
      <c r="KU10753" s="16"/>
      <c r="KV10753" s="72"/>
      <c r="KW10753" s="72"/>
      <c r="KX10753" s="16"/>
      <c r="KZ10753" s="16"/>
      <c r="LA10753" s="16"/>
      <c r="LB10753" s="74"/>
      <c r="LC10753" s="74"/>
    </row>
    <row r="10754" spans="298:315" x14ac:dyDescent="0.35">
      <c r="KL10754" s="84"/>
      <c r="KP10754" s="84"/>
      <c r="KS10754" s="74"/>
      <c r="KT10754" s="74"/>
      <c r="KU10754" s="16"/>
      <c r="KV10754" s="72"/>
      <c r="KW10754" s="72"/>
      <c r="KX10754" s="16"/>
      <c r="KZ10754" s="16"/>
      <c r="LA10754" s="16"/>
      <c r="LB10754" s="74"/>
      <c r="LC10754" s="74"/>
    </row>
    <row r="10755" spans="298:315" x14ac:dyDescent="0.35">
      <c r="KL10755" s="84"/>
      <c r="KP10755" s="84"/>
      <c r="KS10755" s="74"/>
      <c r="KT10755" s="74"/>
      <c r="KU10755" s="16"/>
      <c r="KV10755" s="72"/>
      <c r="KW10755" s="72"/>
      <c r="KX10755" s="16"/>
      <c r="KZ10755" s="16"/>
      <c r="LA10755" s="16"/>
      <c r="LB10755" s="74"/>
      <c r="LC10755" s="74"/>
    </row>
    <row r="10756" spans="298:315" x14ac:dyDescent="0.35">
      <c r="KL10756" s="84"/>
      <c r="KP10756" s="84"/>
      <c r="KS10756" s="74"/>
      <c r="KT10756" s="74"/>
      <c r="KU10756" s="16"/>
      <c r="KV10756" s="72"/>
      <c r="KW10756" s="72"/>
      <c r="KX10756" s="16"/>
      <c r="KZ10756" s="16"/>
      <c r="LA10756" s="16"/>
      <c r="LB10756" s="74"/>
      <c r="LC10756" s="74"/>
    </row>
    <row r="10757" spans="298:315" x14ac:dyDescent="0.35">
      <c r="KL10757" s="84"/>
      <c r="KP10757" s="84"/>
      <c r="KS10757" s="74"/>
      <c r="KT10757" s="74"/>
      <c r="KU10757" s="16"/>
      <c r="KV10757" s="72"/>
      <c r="KW10757" s="72"/>
      <c r="KX10757" s="16"/>
      <c r="KZ10757" s="16"/>
      <c r="LA10757" s="16"/>
      <c r="LB10757" s="74"/>
      <c r="LC10757" s="74"/>
    </row>
    <row r="10758" spans="298:315" x14ac:dyDescent="0.35">
      <c r="KL10758" s="84"/>
      <c r="KP10758" s="84"/>
      <c r="KS10758" s="74"/>
      <c r="KT10758" s="74"/>
      <c r="KU10758" s="16"/>
      <c r="KV10758" s="72"/>
      <c r="KW10758" s="72"/>
      <c r="KX10758" s="16"/>
      <c r="KZ10758" s="16"/>
      <c r="LA10758" s="16"/>
      <c r="LB10758" s="74"/>
      <c r="LC10758" s="74"/>
    </row>
    <row r="10759" spans="298:315" x14ac:dyDescent="0.35">
      <c r="KL10759" s="84"/>
      <c r="KP10759" s="84"/>
      <c r="KS10759" s="74"/>
      <c r="KT10759" s="74"/>
      <c r="KU10759" s="16"/>
      <c r="KV10759" s="72"/>
      <c r="KW10759" s="72"/>
      <c r="KX10759" s="16"/>
      <c r="KZ10759" s="16"/>
      <c r="LA10759" s="16"/>
      <c r="LB10759" s="74"/>
      <c r="LC10759" s="74"/>
    </row>
    <row r="10760" spans="298:315" x14ac:dyDescent="0.35">
      <c r="KL10760" s="84"/>
      <c r="KP10760" s="84"/>
      <c r="KS10760" s="74"/>
      <c r="KT10760" s="74"/>
      <c r="KU10760" s="16"/>
      <c r="KV10760" s="72"/>
      <c r="KW10760" s="72"/>
      <c r="KX10760" s="16"/>
      <c r="KZ10760" s="16"/>
      <c r="LA10760" s="16"/>
      <c r="LB10760" s="74"/>
      <c r="LC10760" s="74"/>
    </row>
    <row r="10761" spans="298:315" x14ac:dyDescent="0.35">
      <c r="KL10761" s="84"/>
      <c r="KP10761" s="84"/>
      <c r="KS10761" s="74"/>
      <c r="KT10761" s="74"/>
      <c r="KU10761" s="16"/>
      <c r="KV10761" s="72"/>
      <c r="KW10761" s="72"/>
      <c r="KX10761" s="16"/>
      <c r="KZ10761" s="16"/>
      <c r="LA10761" s="16"/>
      <c r="LB10761" s="74"/>
      <c r="LC10761" s="74"/>
    </row>
    <row r="10762" spans="298:315" x14ac:dyDescent="0.35">
      <c r="KL10762" s="84"/>
      <c r="KP10762" s="84"/>
      <c r="KS10762" s="74"/>
      <c r="KT10762" s="74"/>
      <c r="KU10762" s="16"/>
      <c r="KV10762" s="72"/>
      <c r="KW10762" s="72"/>
      <c r="KX10762" s="16"/>
      <c r="KZ10762" s="16"/>
      <c r="LA10762" s="16"/>
      <c r="LB10762" s="74"/>
      <c r="LC10762" s="74"/>
    </row>
    <row r="10763" spans="298:315" x14ac:dyDescent="0.35">
      <c r="KL10763" s="84"/>
      <c r="KP10763" s="84"/>
      <c r="KS10763" s="74"/>
      <c r="KT10763" s="74"/>
      <c r="KU10763" s="16"/>
      <c r="KV10763" s="72"/>
      <c r="KW10763" s="72"/>
      <c r="KX10763" s="16"/>
      <c r="KZ10763" s="16"/>
      <c r="LA10763" s="16"/>
      <c r="LB10763" s="74"/>
      <c r="LC10763" s="74"/>
    </row>
    <row r="10764" spans="298:315" x14ac:dyDescent="0.35">
      <c r="KL10764" s="84"/>
      <c r="KP10764" s="84"/>
      <c r="KS10764" s="74"/>
      <c r="KT10764" s="74"/>
      <c r="KU10764" s="16"/>
      <c r="KV10764" s="72"/>
      <c r="KW10764" s="72"/>
      <c r="KX10764" s="16"/>
      <c r="KZ10764" s="16"/>
      <c r="LA10764" s="16"/>
      <c r="LB10764" s="74"/>
      <c r="LC10764" s="74"/>
    </row>
    <row r="10765" spans="298:315" x14ac:dyDescent="0.35">
      <c r="KL10765" s="84"/>
      <c r="KP10765" s="84"/>
      <c r="KS10765" s="74"/>
      <c r="KT10765" s="74"/>
      <c r="KU10765" s="16"/>
      <c r="KV10765" s="72"/>
      <c r="KW10765" s="72"/>
      <c r="KX10765" s="16"/>
      <c r="KZ10765" s="16"/>
      <c r="LA10765" s="16"/>
      <c r="LB10765" s="74"/>
      <c r="LC10765" s="74"/>
    </row>
    <row r="10766" spans="298:315" x14ac:dyDescent="0.35">
      <c r="KL10766" s="84"/>
      <c r="KP10766" s="84"/>
      <c r="KS10766" s="74"/>
      <c r="KT10766" s="74"/>
      <c r="KU10766" s="16"/>
      <c r="KV10766" s="72"/>
      <c r="KW10766" s="72"/>
      <c r="KX10766" s="16"/>
      <c r="KZ10766" s="16"/>
      <c r="LA10766" s="16"/>
      <c r="LB10766" s="74"/>
      <c r="LC10766" s="74"/>
    </row>
    <row r="10767" spans="298:315" x14ac:dyDescent="0.35">
      <c r="KL10767" s="84"/>
      <c r="KP10767" s="84"/>
      <c r="KS10767" s="74"/>
      <c r="KT10767" s="74"/>
      <c r="KU10767" s="16"/>
      <c r="KV10767" s="72"/>
      <c r="KW10767" s="72"/>
      <c r="KX10767" s="16"/>
      <c r="KZ10767" s="16"/>
      <c r="LA10767" s="16"/>
      <c r="LB10767" s="74"/>
      <c r="LC10767" s="74"/>
    </row>
    <row r="10768" spans="298:315" x14ac:dyDescent="0.35">
      <c r="KL10768" s="84"/>
      <c r="KP10768" s="84"/>
      <c r="KS10768" s="74"/>
      <c r="KT10768" s="74"/>
      <c r="KU10768" s="16"/>
      <c r="KV10768" s="72"/>
      <c r="KW10768" s="72"/>
      <c r="KX10768" s="16"/>
      <c r="KZ10768" s="16"/>
      <c r="LA10768" s="16"/>
      <c r="LB10768" s="74"/>
      <c r="LC10768" s="74"/>
    </row>
    <row r="10769" spans="298:315" x14ac:dyDescent="0.35">
      <c r="KL10769" s="84"/>
      <c r="KP10769" s="84"/>
      <c r="KS10769" s="74"/>
      <c r="KT10769" s="74"/>
      <c r="KU10769" s="16"/>
      <c r="KV10769" s="72"/>
      <c r="KW10769" s="72"/>
      <c r="KX10769" s="16"/>
      <c r="KZ10769" s="16"/>
      <c r="LA10769" s="16"/>
      <c r="LB10769" s="74"/>
      <c r="LC10769" s="74"/>
    </row>
    <row r="10770" spans="298:315" x14ac:dyDescent="0.35">
      <c r="KL10770" s="84"/>
      <c r="KP10770" s="84"/>
      <c r="KS10770" s="74"/>
      <c r="KT10770" s="74"/>
      <c r="KU10770" s="16"/>
      <c r="KV10770" s="72"/>
      <c r="KW10770" s="72"/>
      <c r="KX10770" s="16"/>
      <c r="KZ10770" s="16"/>
      <c r="LA10770" s="16"/>
      <c r="LB10770" s="74"/>
      <c r="LC10770" s="74"/>
    </row>
    <row r="10771" spans="298:315" x14ac:dyDescent="0.35">
      <c r="KL10771" s="84"/>
      <c r="KP10771" s="84"/>
      <c r="KS10771" s="74"/>
      <c r="KT10771" s="74"/>
      <c r="KU10771" s="16"/>
      <c r="KV10771" s="72"/>
      <c r="KW10771" s="72"/>
      <c r="KX10771" s="16"/>
      <c r="KZ10771" s="16"/>
      <c r="LA10771" s="16"/>
      <c r="LB10771" s="74"/>
      <c r="LC10771" s="74"/>
    </row>
    <row r="10772" spans="298:315" x14ac:dyDescent="0.35">
      <c r="KL10772" s="84"/>
      <c r="KP10772" s="84"/>
      <c r="KS10772" s="74"/>
      <c r="KT10772" s="74"/>
      <c r="KU10772" s="16"/>
      <c r="KV10772" s="72"/>
      <c r="KW10772" s="72"/>
      <c r="KX10772" s="16"/>
      <c r="KZ10772" s="16"/>
      <c r="LA10772" s="16"/>
      <c r="LB10772" s="74"/>
      <c r="LC10772" s="74"/>
    </row>
    <row r="10773" spans="298:315" x14ac:dyDescent="0.35">
      <c r="KL10773" s="84"/>
      <c r="KP10773" s="84"/>
      <c r="KS10773" s="74"/>
      <c r="KT10773" s="74"/>
      <c r="KU10773" s="16"/>
      <c r="KV10773" s="72"/>
      <c r="KW10773" s="72"/>
      <c r="KX10773" s="16"/>
      <c r="KZ10773" s="16"/>
      <c r="LA10773" s="16"/>
      <c r="LB10773" s="74"/>
      <c r="LC10773" s="74"/>
    </row>
    <row r="10774" spans="298:315" x14ac:dyDescent="0.35">
      <c r="KL10774" s="84"/>
      <c r="KP10774" s="84"/>
      <c r="KS10774" s="74"/>
      <c r="KT10774" s="74"/>
      <c r="KU10774" s="16"/>
      <c r="KV10774" s="72"/>
      <c r="KW10774" s="72"/>
      <c r="KX10774" s="16"/>
      <c r="KZ10774" s="16"/>
      <c r="LA10774" s="16"/>
      <c r="LB10774" s="74"/>
      <c r="LC10774" s="74"/>
    </row>
    <row r="10775" spans="298:315" x14ac:dyDescent="0.35">
      <c r="KL10775" s="84"/>
      <c r="KP10775" s="84"/>
      <c r="KS10775" s="74"/>
      <c r="KT10775" s="74"/>
      <c r="KU10775" s="16"/>
      <c r="KV10775" s="72"/>
      <c r="KW10775" s="72"/>
      <c r="KX10775" s="16"/>
      <c r="KZ10775" s="16"/>
      <c r="LA10775" s="16"/>
      <c r="LB10775" s="74"/>
      <c r="LC10775" s="74"/>
    </row>
    <row r="10776" spans="298:315" x14ac:dyDescent="0.35">
      <c r="KL10776" s="84"/>
      <c r="KP10776" s="84"/>
      <c r="KS10776" s="74"/>
      <c r="KT10776" s="74"/>
      <c r="KU10776" s="16"/>
      <c r="KV10776" s="72"/>
      <c r="KW10776" s="72"/>
      <c r="KX10776" s="16"/>
      <c r="KZ10776" s="16"/>
      <c r="LA10776" s="16"/>
      <c r="LB10776" s="74"/>
      <c r="LC10776" s="74"/>
    </row>
    <row r="10777" spans="298:315" x14ac:dyDescent="0.35">
      <c r="KL10777" s="84"/>
      <c r="KP10777" s="84"/>
      <c r="KS10777" s="74"/>
      <c r="KT10777" s="74"/>
      <c r="KU10777" s="16"/>
      <c r="KV10777" s="72"/>
      <c r="KW10777" s="72"/>
      <c r="KX10777" s="16"/>
      <c r="KZ10777" s="16"/>
      <c r="LA10777" s="16"/>
      <c r="LB10777" s="74"/>
      <c r="LC10777" s="74"/>
    </row>
    <row r="10778" spans="298:315" x14ac:dyDescent="0.35">
      <c r="KL10778" s="84"/>
      <c r="KP10778" s="84"/>
      <c r="KS10778" s="74"/>
      <c r="KT10778" s="74"/>
      <c r="KU10778" s="16"/>
      <c r="KV10778" s="72"/>
      <c r="KW10778" s="72"/>
      <c r="KX10778" s="16"/>
      <c r="KZ10778" s="16"/>
      <c r="LA10778" s="16"/>
      <c r="LB10778" s="74"/>
      <c r="LC10778" s="74"/>
    </row>
    <row r="10779" spans="298:315" x14ac:dyDescent="0.35">
      <c r="KL10779" s="84"/>
      <c r="KP10779" s="84"/>
      <c r="KS10779" s="74"/>
      <c r="KT10779" s="74"/>
      <c r="KU10779" s="16"/>
      <c r="KV10779" s="72"/>
      <c r="KW10779" s="72"/>
      <c r="KX10779" s="16"/>
      <c r="KZ10779" s="16"/>
      <c r="LA10779" s="16"/>
      <c r="LB10779" s="74"/>
      <c r="LC10779" s="74"/>
    </row>
    <row r="10780" spans="298:315" x14ac:dyDescent="0.35">
      <c r="KL10780" s="84"/>
      <c r="KP10780" s="84"/>
      <c r="KS10780" s="74"/>
      <c r="KT10780" s="74"/>
      <c r="KU10780" s="16"/>
      <c r="KV10780" s="72"/>
      <c r="KW10780" s="72"/>
      <c r="KX10780" s="16"/>
      <c r="KZ10780" s="16"/>
      <c r="LA10780" s="16"/>
      <c r="LB10780" s="74"/>
      <c r="LC10780" s="74"/>
    </row>
    <row r="10781" spans="298:315" x14ac:dyDescent="0.35">
      <c r="KL10781" s="84"/>
      <c r="KP10781" s="84"/>
      <c r="KS10781" s="74"/>
      <c r="KT10781" s="74"/>
      <c r="KU10781" s="16"/>
      <c r="KV10781" s="72"/>
      <c r="KW10781" s="72"/>
      <c r="KX10781" s="16"/>
      <c r="KZ10781" s="16"/>
      <c r="LA10781" s="16"/>
      <c r="LB10781" s="74"/>
      <c r="LC10781" s="74"/>
    </row>
    <row r="10782" spans="298:315" x14ac:dyDescent="0.35">
      <c r="KL10782" s="84"/>
      <c r="KP10782" s="84"/>
      <c r="KS10782" s="74"/>
      <c r="KT10782" s="74"/>
      <c r="KU10782" s="16"/>
      <c r="KV10782" s="72"/>
      <c r="KW10782" s="72"/>
      <c r="KX10782" s="16"/>
      <c r="KZ10782" s="16"/>
      <c r="LA10782" s="16"/>
      <c r="LB10782" s="74"/>
      <c r="LC10782" s="74"/>
    </row>
    <row r="10783" spans="298:315" x14ac:dyDescent="0.35">
      <c r="KL10783" s="84"/>
      <c r="KP10783" s="84"/>
      <c r="KS10783" s="74"/>
      <c r="KT10783" s="74"/>
      <c r="KU10783" s="16"/>
      <c r="KV10783" s="72"/>
      <c r="KW10783" s="72"/>
      <c r="KX10783" s="16"/>
      <c r="KZ10783" s="16"/>
      <c r="LA10783" s="16"/>
      <c r="LB10783" s="74"/>
      <c r="LC10783" s="74"/>
    </row>
    <row r="10784" spans="298:315" x14ac:dyDescent="0.35">
      <c r="KL10784" s="84"/>
      <c r="KP10784" s="84"/>
      <c r="KS10784" s="74"/>
      <c r="KT10784" s="74"/>
      <c r="KU10784" s="16"/>
      <c r="KV10784" s="72"/>
      <c r="KW10784" s="72"/>
      <c r="KX10784" s="16"/>
      <c r="KZ10784" s="16"/>
      <c r="LA10784" s="16"/>
      <c r="LB10784" s="74"/>
      <c r="LC10784" s="74"/>
    </row>
    <row r="10785" spans="298:315" x14ac:dyDescent="0.35">
      <c r="KL10785" s="84"/>
      <c r="KP10785" s="84"/>
      <c r="KS10785" s="74"/>
      <c r="KT10785" s="74"/>
      <c r="KU10785" s="16"/>
      <c r="KV10785" s="72"/>
      <c r="KW10785" s="72"/>
      <c r="KX10785" s="16"/>
      <c r="KZ10785" s="16"/>
      <c r="LA10785" s="16"/>
      <c r="LB10785" s="74"/>
      <c r="LC10785" s="74"/>
    </row>
    <row r="10786" spans="298:315" x14ac:dyDescent="0.35">
      <c r="KL10786" s="84"/>
      <c r="KP10786" s="84"/>
      <c r="KS10786" s="74"/>
      <c r="KT10786" s="74"/>
      <c r="KU10786" s="16"/>
      <c r="KV10786" s="72"/>
      <c r="KW10786" s="72"/>
      <c r="KX10786" s="16"/>
      <c r="KZ10786" s="16"/>
      <c r="LA10786" s="16"/>
      <c r="LB10786" s="74"/>
      <c r="LC10786" s="74"/>
    </row>
    <row r="10787" spans="298:315" x14ac:dyDescent="0.35">
      <c r="KL10787" s="84"/>
      <c r="KP10787" s="84"/>
      <c r="KS10787" s="74"/>
      <c r="KT10787" s="74"/>
      <c r="KU10787" s="16"/>
      <c r="KV10787" s="72"/>
      <c r="KW10787" s="72"/>
      <c r="KX10787" s="16"/>
      <c r="KZ10787" s="16"/>
      <c r="LA10787" s="16"/>
      <c r="LB10787" s="74"/>
      <c r="LC10787" s="74"/>
    </row>
    <row r="10788" spans="298:315" x14ac:dyDescent="0.35">
      <c r="KL10788" s="84"/>
      <c r="KP10788" s="84"/>
      <c r="KS10788" s="74"/>
      <c r="KT10788" s="74"/>
      <c r="KU10788" s="16"/>
      <c r="KV10788" s="72"/>
      <c r="KW10788" s="72"/>
      <c r="KX10788" s="16"/>
      <c r="KZ10788" s="16"/>
      <c r="LA10788" s="16"/>
      <c r="LB10788" s="74"/>
      <c r="LC10788" s="74"/>
    </row>
    <row r="10789" spans="298:315" x14ac:dyDescent="0.35">
      <c r="KL10789" s="84"/>
      <c r="KP10789" s="84"/>
      <c r="KS10789" s="74"/>
      <c r="KT10789" s="74"/>
      <c r="KU10789" s="16"/>
      <c r="KV10789" s="72"/>
      <c r="KW10789" s="72"/>
      <c r="KX10789" s="16"/>
      <c r="KZ10789" s="16"/>
      <c r="LA10789" s="16"/>
      <c r="LB10789" s="74"/>
      <c r="LC10789" s="74"/>
    </row>
    <row r="10790" spans="298:315" x14ac:dyDescent="0.35">
      <c r="KL10790" s="84"/>
      <c r="KP10790" s="84"/>
      <c r="KS10790" s="74"/>
      <c r="KT10790" s="74"/>
      <c r="KU10790" s="16"/>
      <c r="KV10790" s="72"/>
      <c r="KW10790" s="72"/>
      <c r="KX10790" s="16"/>
      <c r="KZ10790" s="16"/>
      <c r="LA10790" s="16"/>
      <c r="LB10790" s="74"/>
      <c r="LC10790" s="74"/>
    </row>
    <row r="10791" spans="298:315" x14ac:dyDescent="0.35">
      <c r="KL10791" s="84"/>
      <c r="KP10791" s="84"/>
      <c r="KS10791" s="74"/>
      <c r="KT10791" s="74"/>
      <c r="KU10791" s="16"/>
      <c r="KV10791" s="72"/>
      <c r="KW10791" s="72"/>
      <c r="KX10791" s="16"/>
      <c r="KZ10791" s="16"/>
      <c r="LA10791" s="16"/>
      <c r="LB10791" s="74"/>
      <c r="LC10791" s="74"/>
    </row>
    <row r="10792" spans="298:315" x14ac:dyDescent="0.35">
      <c r="KL10792" s="84"/>
      <c r="KP10792" s="84"/>
      <c r="KS10792" s="74"/>
      <c r="KT10792" s="74"/>
      <c r="KU10792" s="16"/>
      <c r="KV10792" s="72"/>
      <c r="KW10792" s="72"/>
      <c r="KX10792" s="16"/>
      <c r="KZ10792" s="16"/>
      <c r="LA10792" s="16"/>
      <c r="LB10792" s="74"/>
      <c r="LC10792" s="74"/>
    </row>
    <row r="10793" spans="298:315" x14ac:dyDescent="0.35">
      <c r="KL10793" s="84"/>
      <c r="KP10793" s="84"/>
      <c r="KS10793" s="74"/>
      <c r="KT10793" s="74"/>
      <c r="KU10793" s="16"/>
      <c r="KV10793" s="72"/>
      <c r="KW10793" s="72"/>
      <c r="KX10793" s="16"/>
      <c r="KZ10793" s="16"/>
      <c r="LA10793" s="16"/>
      <c r="LB10793" s="74"/>
      <c r="LC10793" s="74"/>
    </row>
    <row r="10794" spans="298:315" x14ac:dyDescent="0.35">
      <c r="KL10794" s="84"/>
      <c r="KP10794" s="84"/>
      <c r="KS10794" s="74"/>
      <c r="KT10794" s="74"/>
      <c r="KU10794" s="16"/>
      <c r="KV10794" s="72"/>
      <c r="KW10794" s="72"/>
      <c r="KX10794" s="16"/>
      <c r="KZ10794" s="16"/>
      <c r="LA10794" s="16"/>
      <c r="LB10794" s="74"/>
      <c r="LC10794" s="74"/>
    </row>
    <row r="10795" spans="298:315" x14ac:dyDescent="0.35">
      <c r="KL10795" s="84"/>
      <c r="KP10795" s="84"/>
      <c r="KS10795" s="74"/>
      <c r="KT10795" s="74"/>
      <c r="KU10795" s="16"/>
      <c r="KV10795" s="72"/>
      <c r="KW10795" s="72"/>
      <c r="KX10795" s="16"/>
      <c r="KZ10795" s="16"/>
      <c r="LA10795" s="16"/>
      <c r="LB10795" s="74"/>
      <c r="LC10795" s="74"/>
    </row>
    <row r="10796" spans="298:315" x14ac:dyDescent="0.35">
      <c r="KL10796" s="84"/>
      <c r="KP10796" s="84"/>
      <c r="KS10796" s="74"/>
      <c r="KT10796" s="74"/>
      <c r="KU10796" s="16"/>
      <c r="KV10796" s="72"/>
      <c r="KW10796" s="72"/>
      <c r="KX10796" s="16"/>
      <c r="KZ10796" s="16"/>
      <c r="LA10796" s="16"/>
      <c r="LB10796" s="74"/>
      <c r="LC10796" s="74"/>
    </row>
    <row r="10797" spans="298:315" x14ac:dyDescent="0.35">
      <c r="KL10797" s="84"/>
      <c r="KP10797" s="84"/>
      <c r="KS10797" s="74"/>
      <c r="KT10797" s="74"/>
      <c r="KU10797" s="16"/>
      <c r="KV10797" s="72"/>
      <c r="KW10797" s="72"/>
      <c r="KX10797" s="16"/>
      <c r="KZ10797" s="16"/>
      <c r="LA10797" s="16"/>
      <c r="LB10797" s="74"/>
      <c r="LC10797" s="74"/>
    </row>
    <row r="10798" spans="298:315" x14ac:dyDescent="0.35">
      <c r="KL10798" s="84"/>
      <c r="KP10798" s="84"/>
      <c r="KS10798" s="74"/>
      <c r="KT10798" s="74"/>
      <c r="KU10798" s="16"/>
      <c r="KV10798" s="72"/>
      <c r="KW10798" s="72"/>
      <c r="KX10798" s="16"/>
      <c r="KZ10798" s="16"/>
      <c r="LA10798" s="16"/>
      <c r="LB10798" s="74"/>
      <c r="LC10798" s="74"/>
    </row>
    <row r="10799" spans="298:315" x14ac:dyDescent="0.35">
      <c r="KL10799" s="84"/>
      <c r="KP10799" s="84"/>
      <c r="KS10799" s="74"/>
      <c r="KT10799" s="74"/>
      <c r="KU10799" s="16"/>
      <c r="KV10799" s="72"/>
      <c r="KW10799" s="72"/>
      <c r="KX10799" s="16"/>
      <c r="KZ10799" s="16"/>
      <c r="LA10799" s="16"/>
      <c r="LB10799" s="74"/>
      <c r="LC10799" s="74"/>
    </row>
    <row r="10800" spans="298:315" x14ac:dyDescent="0.35">
      <c r="KL10800" s="84"/>
      <c r="KP10800" s="84"/>
      <c r="KS10800" s="74"/>
      <c r="KT10800" s="74"/>
      <c r="KU10800" s="16"/>
      <c r="KV10800" s="72"/>
      <c r="KW10800" s="72"/>
      <c r="KX10800" s="16"/>
      <c r="KZ10800" s="16"/>
      <c r="LA10800" s="16"/>
      <c r="LB10800" s="74"/>
      <c r="LC10800" s="74"/>
    </row>
    <row r="10801" spans="298:315" x14ac:dyDescent="0.35">
      <c r="KL10801" s="84"/>
      <c r="KP10801" s="84"/>
      <c r="KS10801" s="74"/>
      <c r="KT10801" s="74"/>
      <c r="KU10801" s="16"/>
      <c r="KV10801" s="72"/>
      <c r="KW10801" s="72"/>
      <c r="KX10801" s="16"/>
      <c r="KZ10801" s="16"/>
      <c r="LA10801" s="16"/>
      <c r="LB10801" s="74"/>
      <c r="LC10801" s="74"/>
    </row>
    <row r="10802" spans="298:315" x14ac:dyDescent="0.35">
      <c r="KL10802" s="84"/>
      <c r="KP10802" s="84"/>
      <c r="KS10802" s="74"/>
      <c r="KT10802" s="74"/>
      <c r="KU10802" s="16"/>
      <c r="KV10802" s="72"/>
      <c r="KW10802" s="72"/>
      <c r="KX10802" s="16"/>
      <c r="KZ10802" s="16"/>
      <c r="LA10802" s="16"/>
      <c r="LB10802" s="74"/>
      <c r="LC10802" s="74"/>
    </row>
    <row r="10803" spans="298:315" x14ac:dyDescent="0.35">
      <c r="KL10803" s="84"/>
      <c r="KP10803" s="84"/>
      <c r="KS10803" s="74"/>
      <c r="KT10803" s="74"/>
      <c r="KU10803" s="16"/>
      <c r="KV10803" s="72"/>
      <c r="KW10803" s="72"/>
      <c r="KX10803" s="16"/>
      <c r="KZ10803" s="16"/>
      <c r="LA10803" s="16"/>
      <c r="LB10803" s="74"/>
      <c r="LC10803" s="74"/>
    </row>
    <row r="10804" spans="298:315" x14ac:dyDescent="0.35">
      <c r="KL10804" s="84"/>
      <c r="KP10804" s="84"/>
      <c r="KS10804" s="74"/>
      <c r="KT10804" s="74"/>
      <c r="KU10804" s="16"/>
      <c r="KV10804" s="72"/>
      <c r="KW10804" s="72"/>
      <c r="KX10804" s="16"/>
      <c r="KZ10804" s="16"/>
      <c r="LA10804" s="16"/>
      <c r="LB10804" s="74"/>
      <c r="LC10804" s="74"/>
    </row>
    <row r="10805" spans="298:315" x14ac:dyDescent="0.35">
      <c r="KL10805" s="84"/>
      <c r="KP10805" s="84"/>
      <c r="KS10805" s="74"/>
      <c r="KT10805" s="74"/>
      <c r="KU10805" s="16"/>
      <c r="KV10805" s="72"/>
      <c r="KW10805" s="72"/>
      <c r="KX10805" s="16"/>
      <c r="KZ10805" s="16"/>
      <c r="LA10805" s="16"/>
      <c r="LB10805" s="74"/>
      <c r="LC10805" s="74"/>
    </row>
    <row r="10806" spans="298:315" x14ac:dyDescent="0.35">
      <c r="KL10806" s="84"/>
      <c r="KP10806" s="84"/>
      <c r="KS10806" s="74"/>
      <c r="KT10806" s="74"/>
      <c r="KU10806" s="16"/>
      <c r="KV10806" s="72"/>
      <c r="KW10806" s="72"/>
      <c r="KX10806" s="16"/>
      <c r="KZ10806" s="16"/>
      <c r="LA10806" s="16"/>
      <c r="LB10806" s="74"/>
      <c r="LC10806" s="74"/>
    </row>
    <row r="10807" spans="298:315" x14ac:dyDescent="0.35">
      <c r="KL10807" s="84"/>
      <c r="KP10807" s="84"/>
      <c r="KS10807" s="74"/>
      <c r="KT10807" s="74"/>
      <c r="KU10807" s="16"/>
      <c r="KV10807" s="72"/>
      <c r="KW10807" s="72"/>
      <c r="KX10807" s="16"/>
      <c r="KZ10807" s="16"/>
      <c r="LA10807" s="16"/>
      <c r="LB10807" s="74"/>
      <c r="LC10807" s="74"/>
    </row>
    <row r="10808" spans="298:315" x14ac:dyDescent="0.35">
      <c r="KL10808" s="84"/>
      <c r="KP10808" s="84"/>
      <c r="KS10808" s="74"/>
      <c r="KT10808" s="74"/>
      <c r="KU10808" s="16"/>
      <c r="KV10808" s="72"/>
      <c r="KW10808" s="72"/>
      <c r="KX10808" s="16"/>
      <c r="KZ10808" s="16"/>
      <c r="LA10808" s="16"/>
      <c r="LB10808" s="74"/>
      <c r="LC10808" s="74"/>
    </row>
    <row r="10809" spans="298:315" x14ac:dyDescent="0.35">
      <c r="KL10809" s="84"/>
      <c r="KP10809" s="84"/>
      <c r="KS10809" s="74"/>
      <c r="KT10809" s="74"/>
      <c r="KU10809" s="16"/>
      <c r="KV10809" s="72"/>
      <c r="KW10809" s="72"/>
      <c r="KX10809" s="16"/>
      <c r="KZ10809" s="16"/>
      <c r="LA10809" s="16"/>
      <c r="LB10809" s="74"/>
      <c r="LC10809" s="74"/>
    </row>
    <row r="10810" spans="298:315" x14ac:dyDescent="0.35">
      <c r="KL10810" s="84"/>
      <c r="KP10810" s="84"/>
      <c r="KS10810" s="74"/>
      <c r="KT10810" s="74"/>
      <c r="KU10810" s="16"/>
      <c r="KV10810" s="72"/>
      <c r="KW10810" s="72"/>
      <c r="KX10810" s="16"/>
      <c r="KZ10810" s="16"/>
      <c r="LA10810" s="16"/>
      <c r="LB10810" s="74"/>
      <c r="LC10810" s="74"/>
    </row>
    <row r="10811" spans="298:315" x14ac:dyDescent="0.35">
      <c r="KL10811" s="84"/>
      <c r="KP10811" s="84"/>
      <c r="KS10811" s="74"/>
      <c r="KT10811" s="74"/>
      <c r="KU10811" s="16"/>
      <c r="KV10811" s="72"/>
      <c r="KW10811" s="72"/>
      <c r="KX10811" s="16"/>
      <c r="KZ10811" s="16"/>
      <c r="LA10811" s="16"/>
      <c r="LB10811" s="74"/>
      <c r="LC10811" s="74"/>
    </row>
    <row r="10812" spans="298:315" x14ac:dyDescent="0.35">
      <c r="KL10812" s="84"/>
      <c r="KP10812" s="84"/>
      <c r="KS10812" s="74"/>
      <c r="KT10812" s="74"/>
      <c r="KU10812" s="16"/>
      <c r="KV10812" s="72"/>
      <c r="KW10812" s="72"/>
      <c r="KX10812" s="16"/>
      <c r="KZ10812" s="16"/>
      <c r="LA10812" s="16"/>
      <c r="LB10812" s="74"/>
      <c r="LC10812" s="74"/>
    </row>
    <row r="10813" spans="298:315" x14ac:dyDescent="0.35">
      <c r="KL10813" s="84"/>
      <c r="KP10813" s="84"/>
      <c r="KS10813" s="74"/>
      <c r="KT10813" s="74"/>
      <c r="KU10813" s="16"/>
      <c r="KV10813" s="72"/>
      <c r="KW10813" s="72"/>
      <c r="KX10813" s="16"/>
      <c r="KZ10813" s="16"/>
      <c r="LA10813" s="16"/>
      <c r="LB10813" s="74"/>
      <c r="LC10813" s="74"/>
    </row>
    <row r="10814" spans="298:315" x14ac:dyDescent="0.35">
      <c r="KL10814" s="84"/>
      <c r="KP10814" s="84"/>
      <c r="KS10814" s="74"/>
      <c r="KT10814" s="74"/>
      <c r="KU10814" s="16"/>
      <c r="KV10814" s="72"/>
      <c r="KW10814" s="72"/>
      <c r="KX10814" s="16"/>
      <c r="KZ10814" s="16"/>
      <c r="LA10814" s="16"/>
      <c r="LB10814" s="74"/>
      <c r="LC10814" s="74"/>
    </row>
    <row r="10815" spans="298:315" x14ac:dyDescent="0.35">
      <c r="KL10815" s="84"/>
      <c r="KP10815" s="84"/>
      <c r="KS10815" s="74"/>
      <c r="KT10815" s="74"/>
      <c r="KU10815" s="16"/>
      <c r="KV10815" s="72"/>
      <c r="KW10815" s="72"/>
      <c r="KX10815" s="16"/>
      <c r="KZ10815" s="16"/>
      <c r="LA10815" s="16"/>
      <c r="LB10815" s="74"/>
      <c r="LC10815" s="74"/>
    </row>
    <row r="10816" spans="298:315" x14ac:dyDescent="0.35">
      <c r="KL10816" s="84"/>
      <c r="KP10816" s="84"/>
      <c r="KS10816" s="74"/>
      <c r="KT10816" s="74"/>
      <c r="KU10816" s="16"/>
      <c r="KV10816" s="72"/>
      <c r="KW10816" s="72"/>
      <c r="KX10816" s="16"/>
      <c r="KZ10816" s="16"/>
      <c r="LA10816" s="16"/>
      <c r="LB10816" s="74"/>
      <c r="LC10816" s="74"/>
    </row>
    <row r="10817" spans="298:315" x14ac:dyDescent="0.35">
      <c r="KL10817" s="84"/>
      <c r="KP10817" s="84"/>
      <c r="KS10817" s="74"/>
      <c r="KT10817" s="74"/>
      <c r="KU10817" s="16"/>
      <c r="KV10817" s="72"/>
      <c r="KW10817" s="72"/>
      <c r="KX10817" s="16"/>
      <c r="KZ10817" s="16"/>
      <c r="LA10817" s="16"/>
      <c r="LB10817" s="74"/>
      <c r="LC10817" s="74"/>
    </row>
    <row r="10818" spans="298:315" x14ac:dyDescent="0.35">
      <c r="KL10818" s="84"/>
      <c r="KP10818" s="84"/>
      <c r="KS10818" s="74"/>
      <c r="KT10818" s="74"/>
      <c r="KU10818" s="16"/>
      <c r="KV10818" s="72"/>
      <c r="KW10818" s="72"/>
      <c r="KX10818" s="16"/>
      <c r="KZ10818" s="16"/>
      <c r="LA10818" s="16"/>
      <c r="LB10818" s="74"/>
      <c r="LC10818" s="74"/>
    </row>
    <row r="10819" spans="298:315" x14ac:dyDescent="0.35">
      <c r="KL10819" s="84"/>
      <c r="KP10819" s="84"/>
      <c r="KS10819" s="74"/>
      <c r="KT10819" s="74"/>
      <c r="KU10819" s="16"/>
      <c r="KV10819" s="72"/>
      <c r="KW10819" s="72"/>
      <c r="KX10819" s="16"/>
      <c r="KZ10819" s="16"/>
      <c r="LA10819" s="16"/>
      <c r="LB10819" s="74"/>
      <c r="LC10819" s="74"/>
    </row>
    <row r="10820" spans="298:315" x14ac:dyDescent="0.35">
      <c r="KL10820" s="84"/>
      <c r="KP10820" s="84"/>
      <c r="KS10820" s="74"/>
      <c r="KT10820" s="74"/>
      <c r="KU10820" s="16"/>
      <c r="KV10820" s="72"/>
      <c r="KW10820" s="72"/>
      <c r="KX10820" s="16"/>
      <c r="KZ10820" s="16"/>
      <c r="LA10820" s="16"/>
      <c r="LB10820" s="74"/>
      <c r="LC10820" s="74"/>
    </row>
    <row r="10821" spans="298:315" x14ac:dyDescent="0.35">
      <c r="KL10821" s="84"/>
      <c r="KP10821" s="84"/>
      <c r="KS10821" s="74"/>
      <c r="KT10821" s="74"/>
      <c r="KU10821" s="16"/>
      <c r="KV10821" s="72"/>
      <c r="KW10821" s="72"/>
      <c r="KX10821" s="16"/>
      <c r="KZ10821" s="16"/>
      <c r="LA10821" s="16"/>
      <c r="LB10821" s="74"/>
      <c r="LC10821" s="74"/>
    </row>
    <row r="10822" spans="298:315" x14ac:dyDescent="0.35">
      <c r="KL10822" s="84"/>
      <c r="KP10822" s="84"/>
      <c r="KS10822" s="74"/>
      <c r="KT10822" s="74"/>
      <c r="KU10822" s="16"/>
      <c r="KV10822" s="72"/>
      <c r="KW10822" s="72"/>
      <c r="KX10822" s="16"/>
      <c r="KZ10822" s="16"/>
      <c r="LA10822" s="16"/>
      <c r="LB10822" s="74"/>
      <c r="LC10822" s="74"/>
    </row>
    <row r="10823" spans="298:315" x14ac:dyDescent="0.35">
      <c r="KL10823" s="84"/>
      <c r="KP10823" s="84"/>
      <c r="KS10823" s="74"/>
      <c r="KT10823" s="74"/>
      <c r="KU10823" s="16"/>
      <c r="KV10823" s="72"/>
      <c r="KW10823" s="72"/>
      <c r="KX10823" s="16"/>
      <c r="KZ10823" s="16"/>
      <c r="LA10823" s="16"/>
      <c r="LB10823" s="74"/>
      <c r="LC10823" s="74"/>
    </row>
    <row r="10824" spans="298:315" x14ac:dyDescent="0.35">
      <c r="KL10824" s="84"/>
      <c r="KP10824" s="84"/>
      <c r="KS10824" s="74"/>
      <c r="KT10824" s="74"/>
      <c r="KU10824" s="16"/>
      <c r="KV10824" s="72"/>
      <c r="KW10824" s="72"/>
      <c r="KX10824" s="16"/>
      <c r="KZ10824" s="16"/>
      <c r="LA10824" s="16"/>
      <c r="LB10824" s="74"/>
      <c r="LC10824" s="74"/>
    </row>
    <row r="10825" spans="298:315" x14ac:dyDescent="0.35">
      <c r="KL10825" s="84"/>
      <c r="KP10825" s="84"/>
      <c r="KS10825" s="74"/>
      <c r="KT10825" s="74"/>
      <c r="KU10825" s="16"/>
      <c r="KV10825" s="72"/>
      <c r="KW10825" s="72"/>
      <c r="KX10825" s="16"/>
      <c r="KZ10825" s="16"/>
      <c r="LA10825" s="16"/>
      <c r="LB10825" s="74"/>
      <c r="LC10825" s="74"/>
    </row>
    <row r="10826" spans="298:315" x14ac:dyDescent="0.35">
      <c r="KL10826" s="84"/>
      <c r="KP10826" s="84"/>
      <c r="KS10826" s="74"/>
      <c r="KT10826" s="74"/>
      <c r="KU10826" s="16"/>
      <c r="KV10826" s="72"/>
      <c r="KW10826" s="72"/>
      <c r="KX10826" s="16"/>
      <c r="KZ10826" s="16"/>
      <c r="LA10826" s="16"/>
      <c r="LB10826" s="74"/>
      <c r="LC10826" s="74"/>
    </row>
    <row r="10827" spans="298:315" x14ac:dyDescent="0.35">
      <c r="KL10827" s="84"/>
      <c r="KP10827" s="84"/>
      <c r="KS10827" s="74"/>
      <c r="KT10827" s="74"/>
      <c r="KU10827" s="16"/>
      <c r="KV10827" s="72"/>
      <c r="KW10827" s="72"/>
      <c r="KX10827" s="16"/>
      <c r="KZ10827" s="16"/>
      <c r="LA10827" s="16"/>
      <c r="LB10827" s="74"/>
      <c r="LC10827" s="74"/>
    </row>
    <row r="10828" spans="298:315" x14ac:dyDescent="0.35">
      <c r="KL10828" s="84"/>
      <c r="KP10828" s="84"/>
      <c r="KS10828" s="74"/>
      <c r="KT10828" s="74"/>
      <c r="KU10828" s="16"/>
      <c r="KV10828" s="72"/>
      <c r="KW10828" s="72"/>
      <c r="KX10828" s="16"/>
      <c r="KZ10828" s="16"/>
      <c r="LA10828" s="16"/>
      <c r="LB10828" s="74"/>
      <c r="LC10828" s="74"/>
    </row>
    <row r="10829" spans="298:315" x14ac:dyDescent="0.35">
      <c r="KL10829" s="84"/>
      <c r="KP10829" s="84"/>
      <c r="KS10829" s="74"/>
      <c r="KT10829" s="74"/>
      <c r="KU10829" s="16"/>
      <c r="KV10829" s="72"/>
      <c r="KW10829" s="72"/>
      <c r="KX10829" s="16"/>
      <c r="KZ10829" s="16"/>
      <c r="LA10829" s="16"/>
      <c r="LB10829" s="74"/>
      <c r="LC10829" s="74"/>
    </row>
    <row r="10830" spans="298:315" x14ac:dyDescent="0.35">
      <c r="KL10830" s="84"/>
      <c r="KP10830" s="84"/>
      <c r="KS10830" s="74"/>
      <c r="KT10830" s="74"/>
      <c r="KU10830" s="16"/>
      <c r="KV10830" s="72"/>
      <c r="KW10830" s="72"/>
      <c r="KX10830" s="16"/>
      <c r="KZ10830" s="16"/>
      <c r="LA10830" s="16"/>
      <c r="LB10830" s="74"/>
      <c r="LC10830" s="74"/>
    </row>
    <row r="10831" spans="298:315" x14ac:dyDescent="0.35">
      <c r="KL10831" s="84"/>
      <c r="KP10831" s="84"/>
      <c r="KS10831" s="74"/>
      <c r="KT10831" s="74"/>
      <c r="KU10831" s="16"/>
      <c r="KV10831" s="72"/>
      <c r="KW10831" s="72"/>
      <c r="KX10831" s="16"/>
      <c r="KZ10831" s="16"/>
      <c r="LA10831" s="16"/>
      <c r="LB10831" s="74"/>
      <c r="LC10831" s="74"/>
    </row>
    <row r="10832" spans="298:315" x14ac:dyDescent="0.35">
      <c r="KL10832" s="84"/>
      <c r="KP10832" s="84"/>
      <c r="KS10832" s="74"/>
      <c r="KT10832" s="74"/>
      <c r="KU10832" s="16"/>
      <c r="KV10832" s="72"/>
      <c r="KW10832" s="72"/>
      <c r="KX10832" s="16"/>
      <c r="KZ10832" s="16"/>
      <c r="LA10832" s="16"/>
      <c r="LB10832" s="74"/>
      <c r="LC10832" s="74"/>
    </row>
    <row r="10833" spans="298:315" x14ac:dyDescent="0.35">
      <c r="KL10833" s="84"/>
      <c r="KP10833" s="84"/>
      <c r="KS10833" s="74"/>
      <c r="KT10833" s="74"/>
      <c r="KU10833" s="16"/>
      <c r="KV10833" s="72"/>
      <c r="KW10833" s="72"/>
      <c r="KX10833" s="16"/>
      <c r="KZ10833" s="16"/>
      <c r="LA10833" s="16"/>
      <c r="LB10833" s="74"/>
      <c r="LC10833" s="74"/>
    </row>
    <row r="10834" spans="298:315" x14ac:dyDescent="0.35">
      <c r="KL10834" s="84"/>
      <c r="KP10834" s="84"/>
      <c r="KS10834" s="74"/>
      <c r="KT10834" s="74"/>
      <c r="KU10834" s="16"/>
      <c r="KV10834" s="72"/>
      <c r="KW10834" s="72"/>
      <c r="KX10834" s="16"/>
      <c r="KZ10834" s="16"/>
      <c r="LA10834" s="16"/>
      <c r="LB10834" s="74"/>
      <c r="LC10834" s="74"/>
    </row>
    <row r="10835" spans="298:315" x14ac:dyDescent="0.35">
      <c r="KL10835" s="84"/>
      <c r="KP10835" s="84"/>
      <c r="KS10835" s="74"/>
      <c r="KT10835" s="74"/>
      <c r="KU10835" s="16"/>
      <c r="KV10835" s="72"/>
      <c r="KW10835" s="72"/>
      <c r="KX10835" s="16"/>
      <c r="KZ10835" s="16"/>
      <c r="LA10835" s="16"/>
      <c r="LB10835" s="74"/>
      <c r="LC10835" s="74"/>
    </row>
    <row r="10836" spans="298:315" x14ac:dyDescent="0.35">
      <c r="KL10836" s="84"/>
      <c r="KP10836" s="84"/>
      <c r="KS10836" s="74"/>
      <c r="KT10836" s="74"/>
      <c r="KU10836" s="16"/>
      <c r="KV10836" s="72"/>
      <c r="KW10836" s="72"/>
      <c r="KX10836" s="16"/>
      <c r="KZ10836" s="16"/>
      <c r="LA10836" s="16"/>
      <c r="LB10836" s="74"/>
      <c r="LC10836" s="74"/>
    </row>
    <row r="10837" spans="298:315" x14ac:dyDescent="0.35">
      <c r="KL10837" s="84"/>
      <c r="KP10837" s="84"/>
      <c r="KS10837" s="74"/>
      <c r="KT10837" s="74"/>
      <c r="KU10837" s="16"/>
      <c r="KV10837" s="72"/>
      <c r="KW10837" s="72"/>
      <c r="KX10837" s="16"/>
      <c r="KZ10837" s="16"/>
      <c r="LA10837" s="16"/>
      <c r="LB10837" s="74"/>
      <c r="LC10837" s="74"/>
    </row>
    <row r="10838" spans="298:315" x14ac:dyDescent="0.35">
      <c r="KL10838" s="84"/>
      <c r="KP10838" s="84"/>
      <c r="KS10838" s="74"/>
      <c r="KT10838" s="74"/>
      <c r="KU10838" s="16"/>
      <c r="KV10838" s="72"/>
      <c r="KW10838" s="72"/>
      <c r="KX10838" s="16"/>
      <c r="KZ10838" s="16"/>
      <c r="LA10838" s="16"/>
      <c r="LB10838" s="74"/>
      <c r="LC10838" s="74"/>
    </row>
    <row r="10839" spans="298:315" x14ac:dyDescent="0.35">
      <c r="KL10839" s="84"/>
      <c r="KP10839" s="84"/>
      <c r="KS10839" s="74"/>
      <c r="KT10839" s="74"/>
      <c r="KU10839" s="16"/>
      <c r="KV10839" s="72"/>
      <c r="KW10839" s="72"/>
      <c r="KX10839" s="16"/>
      <c r="KZ10839" s="16"/>
      <c r="LA10839" s="16"/>
      <c r="LB10839" s="74"/>
      <c r="LC10839" s="74"/>
    </row>
    <row r="10840" spans="298:315" x14ac:dyDescent="0.35">
      <c r="KL10840" s="84"/>
      <c r="KP10840" s="84"/>
      <c r="KS10840" s="74"/>
      <c r="KT10840" s="74"/>
      <c r="KU10840" s="16"/>
      <c r="KV10840" s="72"/>
      <c r="KW10840" s="72"/>
      <c r="KX10840" s="16"/>
      <c r="KZ10840" s="16"/>
      <c r="LA10840" s="16"/>
      <c r="LB10840" s="74"/>
      <c r="LC10840" s="74"/>
    </row>
    <row r="10841" spans="298:315" x14ac:dyDescent="0.35">
      <c r="KL10841" s="84"/>
      <c r="KP10841" s="84"/>
      <c r="KS10841" s="74"/>
      <c r="KT10841" s="74"/>
      <c r="KU10841" s="16"/>
      <c r="KV10841" s="72"/>
      <c r="KW10841" s="72"/>
      <c r="KX10841" s="16"/>
      <c r="KZ10841" s="16"/>
      <c r="LA10841" s="16"/>
      <c r="LB10841" s="74"/>
      <c r="LC10841" s="74"/>
    </row>
    <row r="10842" spans="298:315" x14ac:dyDescent="0.35">
      <c r="KL10842" s="84"/>
      <c r="KP10842" s="84"/>
      <c r="KS10842" s="74"/>
      <c r="KT10842" s="74"/>
      <c r="KU10842" s="16"/>
      <c r="KV10842" s="72"/>
      <c r="KW10842" s="72"/>
      <c r="KX10842" s="16"/>
      <c r="KZ10842" s="16"/>
      <c r="LA10842" s="16"/>
      <c r="LB10842" s="74"/>
      <c r="LC10842" s="74"/>
    </row>
    <row r="10843" spans="298:315" x14ac:dyDescent="0.35">
      <c r="KL10843" s="84"/>
      <c r="KP10843" s="84"/>
      <c r="KS10843" s="74"/>
      <c r="KT10843" s="74"/>
      <c r="KU10843" s="16"/>
      <c r="KV10843" s="72"/>
      <c r="KW10843" s="72"/>
      <c r="KX10843" s="16"/>
      <c r="KZ10843" s="16"/>
      <c r="LA10843" s="16"/>
      <c r="LB10843" s="74"/>
      <c r="LC10843" s="74"/>
    </row>
    <row r="10844" spans="298:315" x14ac:dyDescent="0.35">
      <c r="KL10844" s="84"/>
      <c r="KP10844" s="84"/>
      <c r="KS10844" s="74"/>
      <c r="KT10844" s="74"/>
      <c r="KU10844" s="16"/>
      <c r="KV10844" s="72"/>
      <c r="KW10844" s="72"/>
      <c r="KX10844" s="16"/>
      <c r="KZ10844" s="16"/>
      <c r="LA10844" s="16"/>
      <c r="LB10844" s="74"/>
      <c r="LC10844" s="74"/>
    </row>
    <row r="10845" spans="298:315" x14ac:dyDescent="0.35">
      <c r="KL10845" s="84"/>
      <c r="KP10845" s="84"/>
      <c r="KS10845" s="74"/>
      <c r="KT10845" s="74"/>
      <c r="KU10845" s="16"/>
      <c r="KV10845" s="72"/>
      <c r="KW10845" s="72"/>
      <c r="KX10845" s="16"/>
      <c r="KZ10845" s="16"/>
      <c r="LA10845" s="16"/>
      <c r="LB10845" s="74"/>
      <c r="LC10845" s="74"/>
    </row>
    <row r="10846" spans="298:315" x14ac:dyDescent="0.35">
      <c r="KL10846" s="84"/>
      <c r="KP10846" s="84"/>
      <c r="KS10846" s="74"/>
      <c r="KT10846" s="74"/>
      <c r="KU10846" s="16"/>
      <c r="KV10846" s="72"/>
      <c r="KW10846" s="72"/>
      <c r="KX10846" s="16"/>
      <c r="KZ10846" s="16"/>
      <c r="LA10846" s="16"/>
      <c r="LB10846" s="74"/>
      <c r="LC10846" s="74"/>
    </row>
    <row r="10847" spans="298:315" x14ac:dyDescent="0.35">
      <c r="KL10847" s="84"/>
      <c r="KP10847" s="84"/>
      <c r="KS10847" s="74"/>
      <c r="KT10847" s="74"/>
      <c r="KU10847" s="16"/>
      <c r="KV10847" s="72"/>
      <c r="KW10847" s="72"/>
      <c r="KX10847" s="16"/>
      <c r="KZ10847" s="16"/>
      <c r="LA10847" s="16"/>
      <c r="LB10847" s="74"/>
      <c r="LC10847" s="74"/>
    </row>
    <row r="10848" spans="298:315" x14ac:dyDescent="0.35">
      <c r="KL10848" s="84"/>
      <c r="KP10848" s="84"/>
      <c r="KS10848" s="74"/>
      <c r="KT10848" s="74"/>
      <c r="KU10848" s="16"/>
      <c r="KV10848" s="72"/>
      <c r="KW10848" s="72"/>
      <c r="KX10848" s="16"/>
      <c r="KZ10848" s="16"/>
      <c r="LA10848" s="16"/>
      <c r="LB10848" s="74"/>
      <c r="LC10848" s="74"/>
    </row>
    <row r="10849" spans="298:315" x14ac:dyDescent="0.35">
      <c r="KL10849" s="84"/>
      <c r="KP10849" s="84"/>
      <c r="KS10849" s="74"/>
      <c r="KT10849" s="74"/>
      <c r="KU10849" s="16"/>
      <c r="KV10849" s="72"/>
      <c r="KW10849" s="72"/>
      <c r="KX10849" s="16"/>
      <c r="KZ10849" s="16"/>
      <c r="LA10849" s="16"/>
      <c r="LB10849" s="74"/>
      <c r="LC10849" s="74"/>
    </row>
    <row r="10850" spans="298:315" x14ac:dyDescent="0.35">
      <c r="KL10850" s="84"/>
      <c r="KP10850" s="84"/>
      <c r="KS10850" s="74"/>
      <c r="KT10850" s="74"/>
      <c r="KU10850" s="16"/>
      <c r="KV10850" s="72"/>
      <c r="KW10850" s="72"/>
      <c r="KX10850" s="16"/>
      <c r="KZ10850" s="16"/>
      <c r="LA10850" s="16"/>
      <c r="LB10850" s="74"/>
      <c r="LC10850" s="74"/>
    </row>
    <row r="10851" spans="298:315" x14ac:dyDescent="0.35">
      <c r="KL10851" s="84"/>
      <c r="KP10851" s="84"/>
      <c r="KS10851" s="74"/>
      <c r="KT10851" s="74"/>
      <c r="KU10851" s="16"/>
      <c r="KV10851" s="72"/>
      <c r="KW10851" s="72"/>
      <c r="KX10851" s="16"/>
      <c r="KZ10851" s="16"/>
      <c r="LA10851" s="16"/>
      <c r="LB10851" s="74"/>
      <c r="LC10851" s="74"/>
    </row>
    <row r="10852" spans="298:315" x14ac:dyDescent="0.35">
      <c r="KL10852" s="84"/>
      <c r="KP10852" s="84"/>
      <c r="KS10852" s="74"/>
      <c r="KT10852" s="74"/>
      <c r="KU10852" s="16"/>
      <c r="KV10852" s="72"/>
      <c r="KW10852" s="72"/>
      <c r="KX10852" s="16"/>
      <c r="KZ10852" s="16"/>
      <c r="LA10852" s="16"/>
      <c r="LB10852" s="74"/>
      <c r="LC10852" s="74"/>
    </row>
    <row r="10853" spans="298:315" x14ac:dyDescent="0.35">
      <c r="KL10853" s="84"/>
      <c r="KP10853" s="84"/>
      <c r="KS10853" s="74"/>
      <c r="KT10853" s="74"/>
      <c r="KU10853" s="16"/>
      <c r="KV10853" s="72"/>
      <c r="KW10853" s="72"/>
      <c r="KX10853" s="16"/>
      <c r="KZ10853" s="16"/>
      <c r="LA10853" s="16"/>
      <c r="LB10853" s="74"/>
      <c r="LC10853" s="74"/>
    </row>
    <row r="10854" spans="298:315" x14ac:dyDescent="0.35">
      <c r="KL10854" s="84"/>
      <c r="KP10854" s="84"/>
      <c r="KS10854" s="74"/>
      <c r="KT10854" s="74"/>
      <c r="KU10854" s="16"/>
      <c r="KV10854" s="72"/>
      <c r="KW10854" s="72"/>
      <c r="KX10854" s="16"/>
      <c r="KZ10854" s="16"/>
      <c r="LA10854" s="16"/>
      <c r="LB10854" s="74"/>
      <c r="LC10854" s="74"/>
    </row>
    <row r="10855" spans="298:315" x14ac:dyDescent="0.35">
      <c r="KL10855" s="84"/>
      <c r="KP10855" s="84"/>
      <c r="KS10855" s="74"/>
      <c r="KT10855" s="74"/>
      <c r="KU10855" s="16"/>
      <c r="KV10855" s="72"/>
      <c r="KW10855" s="72"/>
      <c r="KX10855" s="16"/>
      <c r="KZ10855" s="16"/>
      <c r="LA10855" s="16"/>
      <c r="LB10855" s="74"/>
      <c r="LC10855" s="74"/>
    </row>
    <row r="10856" spans="298:315" x14ac:dyDescent="0.35">
      <c r="KL10856" s="84"/>
      <c r="KP10856" s="84"/>
      <c r="KS10856" s="74"/>
      <c r="KT10856" s="74"/>
      <c r="KU10856" s="16"/>
      <c r="KV10856" s="72"/>
      <c r="KW10856" s="72"/>
      <c r="KX10856" s="16"/>
      <c r="KZ10856" s="16"/>
      <c r="LA10856" s="16"/>
      <c r="LB10856" s="74"/>
      <c r="LC10856" s="74"/>
    </row>
    <row r="10857" spans="298:315" x14ac:dyDescent="0.35">
      <c r="KL10857" s="84"/>
      <c r="KP10857" s="84"/>
      <c r="KS10857" s="74"/>
      <c r="KT10857" s="74"/>
      <c r="KU10857" s="16"/>
      <c r="KV10857" s="72"/>
      <c r="KW10857" s="72"/>
      <c r="KX10857" s="16"/>
      <c r="KZ10857" s="16"/>
      <c r="LA10857" s="16"/>
      <c r="LB10857" s="74"/>
      <c r="LC10857" s="74"/>
    </row>
    <row r="10858" spans="298:315" x14ac:dyDescent="0.35">
      <c r="KL10858" s="84"/>
      <c r="KP10858" s="84"/>
      <c r="KS10858" s="74"/>
      <c r="KT10858" s="74"/>
      <c r="KU10858" s="16"/>
      <c r="KV10858" s="72"/>
      <c r="KW10858" s="72"/>
      <c r="KX10858" s="16"/>
      <c r="KZ10858" s="16"/>
      <c r="LA10858" s="16"/>
      <c r="LB10858" s="74"/>
      <c r="LC10858" s="74"/>
    </row>
    <row r="10859" spans="298:315" x14ac:dyDescent="0.35">
      <c r="KL10859" s="84"/>
      <c r="KP10859" s="84"/>
      <c r="KS10859" s="74"/>
      <c r="KT10859" s="74"/>
      <c r="KU10859" s="16"/>
      <c r="KV10859" s="72"/>
      <c r="KW10859" s="72"/>
      <c r="KX10859" s="16"/>
      <c r="KZ10859" s="16"/>
      <c r="LA10859" s="16"/>
      <c r="LB10859" s="74"/>
      <c r="LC10859" s="74"/>
    </row>
    <row r="10860" spans="298:315" x14ac:dyDescent="0.35">
      <c r="KL10860" s="84"/>
      <c r="KP10860" s="84"/>
      <c r="KS10860" s="74"/>
      <c r="KT10860" s="74"/>
      <c r="KU10860" s="16"/>
      <c r="KV10860" s="72"/>
      <c r="KW10860" s="72"/>
      <c r="KX10860" s="16"/>
      <c r="KZ10860" s="16"/>
      <c r="LA10860" s="16"/>
      <c r="LB10860" s="74"/>
      <c r="LC10860" s="74"/>
    </row>
    <row r="10861" spans="298:315" x14ac:dyDescent="0.35">
      <c r="KL10861" s="84"/>
      <c r="KP10861" s="84"/>
      <c r="KS10861" s="74"/>
      <c r="KT10861" s="74"/>
      <c r="KU10861" s="16"/>
      <c r="KV10861" s="72"/>
      <c r="KW10861" s="72"/>
      <c r="KX10861" s="16"/>
      <c r="KZ10861" s="16"/>
      <c r="LA10861" s="16"/>
      <c r="LB10861" s="74"/>
      <c r="LC10861" s="74"/>
    </row>
    <row r="10862" spans="298:315" x14ac:dyDescent="0.35">
      <c r="KL10862" s="84"/>
      <c r="KP10862" s="84"/>
      <c r="KS10862" s="74"/>
      <c r="KT10862" s="74"/>
      <c r="KU10862" s="16"/>
      <c r="KV10862" s="72"/>
      <c r="KW10862" s="72"/>
      <c r="KX10862" s="16"/>
      <c r="KZ10862" s="16"/>
      <c r="LA10862" s="16"/>
      <c r="LB10862" s="74"/>
      <c r="LC10862" s="74"/>
    </row>
    <row r="10863" spans="298:315" x14ac:dyDescent="0.35">
      <c r="KL10863" s="84"/>
      <c r="KP10863" s="84"/>
      <c r="KS10863" s="74"/>
      <c r="KT10863" s="74"/>
      <c r="KU10863" s="16"/>
      <c r="KV10863" s="72"/>
      <c r="KW10863" s="72"/>
      <c r="KX10863" s="16"/>
      <c r="KZ10863" s="16"/>
      <c r="LA10863" s="16"/>
      <c r="LB10863" s="74"/>
      <c r="LC10863" s="74"/>
    </row>
    <row r="10864" spans="298:315" x14ac:dyDescent="0.35">
      <c r="KL10864" s="84"/>
      <c r="KP10864" s="84"/>
      <c r="KS10864" s="74"/>
      <c r="KT10864" s="74"/>
      <c r="KU10864" s="16"/>
      <c r="KV10864" s="72"/>
      <c r="KW10864" s="72"/>
      <c r="KX10864" s="16"/>
      <c r="KZ10864" s="16"/>
      <c r="LA10864" s="16"/>
      <c r="LB10864" s="74"/>
      <c r="LC10864" s="74"/>
    </row>
    <row r="10865" spans="298:315" x14ac:dyDescent="0.35">
      <c r="KL10865" s="84"/>
      <c r="KP10865" s="84"/>
      <c r="KS10865" s="74"/>
      <c r="KT10865" s="74"/>
      <c r="KU10865" s="16"/>
      <c r="KV10865" s="72"/>
      <c r="KW10865" s="72"/>
      <c r="KX10865" s="16"/>
      <c r="KZ10865" s="16"/>
      <c r="LA10865" s="16"/>
      <c r="LB10865" s="74"/>
      <c r="LC10865" s="74"/>
    </row>
    <row r="10866" spans="298:315" x14ac:dyDescent="0.35">
      <c r="KL10866" s="84"/>
      <c r="KP10866" s="84"/>
      <c r="KS10866" s="74"/>
      <c r="KT10866" s="74"/>
      <c r="KU10866" s="16"/>
      <c r="KV10866" s="72"/>
      <c r="KW10866" s="72"/>
      <c r="KX10866" s="16"/>
      <c r="KZ10866" s="16"/>
      <c r="LA10866" s="16"/>
      <c r="LB10866" s="74"/>
      <c r="LC10866" s="74"/>
    </row>
    <row r="10867" spans="298:315" x14ac:dyDescent="0.35">
      <c r="KL10867" s="84"/>
      <c r="KP10867" s="84"/>
      <c r="KS10867" s="74"/>
      <c r="KT10867" s="74"/>
      <c r="KU10867" s="16"/>
      <c r="KV10867" s="72"/>
      <c r="KW10867" s="72"/>
      <c r="KX10867" s="16"/>
      <c r="KZ10867" s="16"/>
      <c r="LA10867" s="16"/>
      <c r="LB10867" s="74"/>
      <c r="LC10867" s="74"/>
    </row>
    <row r="10868" spans="298:315" x14ac:dyDescent="0.35">
      <c r="KL10868" s="84"/>
      <c r="KP10868" s="84"/>
      <c r="KS10868" s="74"/>
      <c r="KT10868" s="74"/>
      <c r="KU10868" s="16"/>
      <c r="KV10868" s="72"/>
      <c r="KW10868" s="72"/>
      <c r="KX10868" s="16"/>
      <c r="KZ10868" s="16"/>
      <c r="LA10868" s="16"/>
      <c r="LB10868" s="74"/>
      <c r="LC10868" s="74"/>
    </row>
    <row r="10869" spans="298:315" x14ac:dyDescent="0.35">
      <c r="KL10869" s="84"/>
      <c r="KP10869" s="84"/>
      <c r="KS10869" s="74"/>
      <c r="KT10869" s="74"/>
      <c r="KU10869" s="16"/>
      <c r="KV10869" s="72"/>
      <c r="KW10869" s="72"/>
      <c r="KX10869" s="16"/>
      <c r="KZ10869" s="16"/>
      <c r="LA10869" s="16"/>
      <c r="LB10869" s="74"/>
      <c r="LC10869" s="74"/>
    </row>
    <row r="10870" spans="298:315" x14ac:dyDescent="0.35">
      <c r="KL10870" s="84"/>
      <c r="KP10870" s="84"/>
      <c r="KS10870" s="74"/>
      <c r="KT10870" s="74"/>
      <c r="KU10870" s="16"/>
      <c r="KV10870" s="72"/>
      <c r="KW10870" s="72"/>
      <c r="KX10870" s="16"/>
      <c r="KZ10870" s="16"/>
      <c r="LA10870" s="16"/>
      <c r="LB10870" s="74"/>
      <c r="LC10870" s="74"/>
    </row>
    <row r="10871" spans="298:315" x14ac:dyDescent="0.35">
      <c r="KL10871" s="84"/>
      <c r="KP10871" s="84"/>
      <c r="KS10871" s="74"/>
      <c r="KT10871" s="74"/>
      <c r="KU10871" s="16"/>
      <c r="KV10871" s="72"/>
      <c r="KW10871" s="72"/>
      <c r="KX10871" s="16"/>
      <c r="KZ10871" s="16"/>
      <c r="LA10871" s="16"/>
      <c r="LB10871" s="74"/>
      <c r="LC10871" s="74"/>
    </row>
    <row r="10872" spans="298:315" x14ac:dyDescent="0.35">
      <c r="KL10872" s="84"/>
      <c r="KP10872" s="84"/>
      <c r="KS10872" s="74"/>
      <c r="KT10872" s="74"/>
      <c r="KU10872" s="16"/>
      <c r="KV10872" s="72"/>
      <c r="KW10872" s="72"/>
      <c r="KX10872" s="16"/>
      <c r="KZ10872" s="16"/>
      <c r="LA10872" s="16"/>
      <c r="LB10872" s="74"/>
      <c r="LC10872" s="74"/>
    </row>
    <row r="10873" spans="298:315" x14ac:dyDescent="0.35">
      <c r="KL10873" s="84"/>
      <c r="KP10873" s="84"/>
      <c r="KS10873" s="74"/>
      <c r="KT10873" s="74"/>
      <c r="KU10873" s="16"/>
      <c r="KV10873" s="72"/>
      <c r="KW10873" s="72"/>
      <c r="KX10873" s="16"/>
      <c r="KZ10873" s="16"/>
      <c r="LA10873" s="16"/>
      <c r="LB10873" s="74"/>
      <c r="LC10873" s="74"/>
    </row>
    <row r="10874" spans="298:315" x14ac:dyDescent="0.35">
      <c r="KL10874" s="84"/>
      <c r="KP10874" s="84"/>
      <c r="KS10874" s="74"/>
      <c r="KT10874" s="74"/>
      <c r="KU10874" s="16"/>
      <c r="KV10874" s="72"/>
      <c r="KW10874" s="72"/>
      <c r="KX10874" s="16"/>
      <c r="KZ10874" s="16"/>
      <c r="LA10874" s="16"/>
      <c r="LB10874" s="74"/>
      <c r="LC10874" s="74"/>
    </row>
    <row r="10875" spans="298:315" x14ac:dyDescent="0.35">
      <c r="KL10875" s="84"/>
      <c r="KP10875" s="84"/>
      <c r="KS10875" s="74"/>
      <c r="KT10875" s="74"/>
      <c r="KU10875" s="16"/>
      <c r="KV10875" s="72"/>
      <c r="KW10875" s="72"/>
      <c r="KX10875" s="16"/>
      <c r="KZ10875" s="16"/>
      <c r="LA10875" s="16"/>
      <c r="LB10875" s="74"/>
      <c r="LC10875" s="74"/>
    </row>
    <row r="10876" spans="298:315" x14ac:dyDescent="0.35">
      <c r="KL10876" s="84"/>
      <c r="KP10876" s="84"/>
      <c r="KS10876" s="74"/>
      <c r="KT10876" s="74"/>
      <c r="KU10876" s="16"/>
      <c r="KV10876" s="72"/>
      <c r="KW10876" s="72"/>
      <c r="KX10876" s="16"/>
      <c r="KZ10876" s="16"/>
      <c r="LA10876" s="16"/>
      <c r="LB10876" s="74"/>
      <c r="LC10876" s="74"/>
    </row>
    <row r="10877" spans="298:315" x14ac:dyDescent="0.35">
      <c r="KL10877" s="84"/>
      <c r="KP10877" s="84"/>
      <c r="KS10877" s="74"/>
      <c r="KT10877" s="74"/>
      <c r="KU10877" s="16"/>
      <c r="KV10877" s="72"/>
      <c r="KW10877" s="72"/>
      <c r="KX10877" s="16"/>
      <c r="KZ10877" s="16"/>
      <c r="LA10877" s="16"/>
      <c r="LB10877" s="74"/>
      <c r="LC10877" s="74"/>
    </row>
    <row r="10878" spans="298:315" x14ac:dyDescent="0.35">
      <c r="KL10878" s="84"/>
      <c r="KP10878" s="84"/>
      <c r="KS10878" s="74"/>
      <c r="KT10878" s="74"/>
      <c r="KU10878" s="16"/>
      <c r="KV10878" s="72"/>
      <c r="KW10878" s="72"/>
      <c r="KX10878" s="16"/>
      <c r="KZ10878" s="16"/>
      <c r="LA10878" s="16"/>
      <c r="LB10878" s="74"/>
      <c r="LC10878" s="74"/>
    </row>
    <row r="10879" spans="298:315" x14ac:dyDescent="0.35">
      <c r="KL10879" s="84"/>
      <c r="KP10879" s="84"/>
      <c r="KS10879" s="74"/>
      <c r="KT10879" s="74"/>
      <c r="KU10879" s="16"/>
      <c r="KV10879" s="72"/>
      <c r="KW10879" s="72"/>
      <c r="KX10879" s="16"/>
      <c r="KZ10879" s="16"/>
      <c r="LA10879" s="16"/>
      <c r="LB10879" s="74"/>
      <c r="LC10879" s="74"/>
    </row>
    <row r="10880" spans="298:315" x14ac:dyDescent="0.35">
      <c r="KL10880" s="84"/>
      <c r="KP10880" s="84"/>
      <c r="KS10880" s="74"/>
      <c r="KT10880" s="74"/>
      <c r="KU10880" s="16"/>
      <c r="KV10880" s="72"/>
      <c r="KW10880" s="72"/>
      <c r="KX10880" s="16"/>
      <c r="KZ10880" s="16"/>
      <c r="LA10880" s="16"/>
      <c r="LB10880" s="74"/>
      <c r="LC10880" s="74"/>
    </row>
    <row r="10881" spans="298:315" x14ac:dyDescent="0.35">
      <c r="KL10881" s="84"/>
      <c r="KP10881" s="84"/>
      <c r="KS10881" s="74"/>
      <c r="KT10881" s="74"/>
      <c r="KU10881" s="16"/>
      <c r="KV10881" s="72"/>
      <c r="KW10881" s="72"/>
      <c r="KX10881" s="16"/>
      <c r="KZ10881" s="16"/>
      <c r="LA10881" s="16"/>
      <c r="LB10881" s="74"/>
      <c r="LC10881" s="74"/>
    </row>
    <row r="10882" spans="298:315" x14ac:dyDescent="0.35">
      <c r="KL10882" s="84"/>
      <c r="KP10882" s="84"/>
      <c r="KS10882" s="74"/>
      <c r="KT10882" s="74"/>
      <c r="KU10882" s="16"/>
      <c r="KV10882" s="72"/>
      <c r="KW10882" s="72"/>
      <c r="KX10882" s="16"/>
      <c r="KZ10882" s="16"/>
      <c r="LA10882" s="16"/>
      <c r="LB10882" s="74"/>
      <c r="LC10882" s="74"/>
    </row>
    <row r="10883" spans="298:315" x14ac:dyDescent="0.35">
      <c r="KL10883" s="84"/>
      <c r="KP10883" s="84"/>
      <c r="KS10883" s="74"/>
      <c r="KT10883" s="74"/>
      <c r="KU10883" s="16"/>
      <c r="KV10883" s="72"/>
      <c r="KW10883" s="72"/>
      <c r="KX10883" s="16"/>
      <c r="KZ10883" s="16"/>
      <c r="LA10883" s="16"/>
      <c r="LB10883" s="74"/>
      <c r="LC10883" s="74"/>
    </row>
    <row r="10884" spans="298:315" x14ac:dyDescent="0.35">
      <c r="KL10884" s="84"/>
      <c r="KP10884" s="84"/>
      <c r="KS10884" s="74"/>
      <c r="KT10884" s="74"/>
      <c r="KU10884" s="16"/>
      <c r="KV10884" s="72"/>
      <c r="KW10884" s="72"/>
      <c r="KX10884" s="16"/>
      <c r="KZ10884" s="16"/>
      <c r="LA10884" s="16"/>
      <c r="LB10884" s="74"/>
      <c r="LC10884" s="74"/>
    </row>
    <row r="10885" spans="298:315" x14ac:dyDescent="0.35">
      <c r="KL10885" s="84"/>
      <c r="KP10885" s="84"/>
      <c r="KS10885" s="74"/>
      <c r="KT10885" s="74"/>
      <c r="KU10885" s="16"/>
      <c r="KV10885" s="72"/>
      <c r="KW10885" s="72"/>
      <c r="KX10885" s="16"/>
      <c r="KZ10885" s="16"/>
      <c r="LA10885" s="16"/>
      <c r="LB10885" s="74"/>
      <c r="LC10885" s="74"/>
    </row>
    <row r="10886" spans="298:315" x14ac:dyDescent="0.35">
      <c r="KL10886" s="84"/>
      <c r="KP10886" s="84"/>
      <c r="KS10886" s="74"/>
      <c r="KT10886" s="74"/>
      <c r="KU10886" s="16"/>
      <c r="KV10886" s="72"/>
      <c r="KW10886" s="72"/>
      <c r="KX10886" s="16"/>
      <c r="KZ10886" s="16"/>
      <c r="LA10886" s="16"/>
      <c r="LB10886" s="74"/>
      <c r="LC10886" s="74"/>
    </row>
    <row r="10887" spans="298:315" x14ac:dyDescent="0.35">
      <c r="KL10887" s="84"/>
      <c r="KP10887" s="84"/>
      <c r="KS10887" s="74"/>
      <c r="KT10887" s="74"/>
      <c r="KU10887" s="16"/>
      <c r="KV10887" s="72"/>
      <c r="KW10887" s="72"/>
      <c r="KX10887" s="16"/>
      <c r="KZ10887" s="16"/>
      <c r="LA10887" s="16"/>
      <c r="LB10887" s="74"/>
      <c r="LC10887" s="74"/>
    </row>
    <row r="10888" spans="298:315" x14ac:dyDescent="0.35">
      <c r="KL10888" s="84"/>
      <c r="KP10888" s="84"/>
      <c r="KS10888" s="74"/>
      <c r="KT10888" s="74"/>
      <c r="KU10888" s="16"/>
      <c r="KV10888" s="72"/>
      <c r="KW10888" s="72"/>
      <c r="KX10888" s="16"/>
      <c r="KZ10888" s="16"/>
      <c r="LA10888" s="16"/>
      <c r="LB10888" s="74"/>
      <c r="LC10888" s="74"/>
    </row>
    <row r="10889" spans="298:315" x14ac:dyDescent="0.35">
      <c r="KL10889" s="84"/>
      <c r="KP10889" s="84"/>
      <c r="KS10889" s="74"/>
      <c r="KT10889" s="74"/>
      <c r="KU10889" s="16"/>
      <c r="KV10889" s="72"/>
      <c r="KW10889" s="72"/>
      <c r="KX10889" s="16"/>
      <c r="KZ10889" s="16"/>
      <c r="LA10889" s="16"/>
      <c r="LB10889" s="74"/>
      <c r="LC10889" s="74"/>
    </row>
    <row r="10890" spans="298:315" x14ac:dyDescent="0.35">
      <c r="KL10890" s="84"/>
      <c r="KP10890" s="84"/>
      <c r="KS10890" s="74"/>
      <c r="KT10890" s="74"/>
      <c r="KU10890" s="16"/>
      <c r="KV10890" s="72"/>
      <c r="KW10890" s="72"/>
      <c r="KX10890" s="16"/>
      <c r="KZ10890" s="16"/>
      <c r="LA10890" s="16"/>
      <c r="LB10890" s="74"/>
      <c r="LC10890" s="74"/>
    </row>
    <row r="10891" spans="298:315" x14ac:dyDescent="0.35">
      <c r="KL10891" s="84"/>
      <c r="KP10891" s="84"/>
      <c r="KS10891" s="74"/>
      <c r="KT10891" s="74"/>
      <c r="KU10891" s="16"/>
      <c r="KV10891" s="72"/>
      <c r="KW10891" s="72"/>
      <c r="KX10891" s="16"/>
      <c r="KZ10891" s="16"/>
      <c r="LA10891" s="16"/>
      <c r="LB10891" s="74"/>
      <c r="LC10891" s="74"/>
    </row>
    <row r="10892" spans="298:315" x14ac:dyDescent="0.35">
      <c r="KL10892" s="84"/>
      <c r="KP10892" s="84"/>
      <c r="KS10892" s="74"/>
      <c r="KT10892" s="74"/>
      <c r="KU10892" s="16"/>
      <c r="KV10892" s="72"/>
      <c r="KW10892" s="72"/>
      <c r="KX10892" s="16"/>
      <c r="KZ10892" s="16"/>
      <c r="LA10892" s="16"/>
      <c r="LB10892" s="74"/>
      <c r="LC10892" s="74"/>
    </row>
    <row r="10893" spans="298:315" x14ac:dyDescent="0.35">
      <c r="KL10893" s="84"/>
      <c r="KP10893" s="84"/>
      <c r="KS10893" s="74"/>
      <c r="KT10893" s="74"/>
      <c r="KU10893" s="16"/>
      <c r="KV10893" s="72"/>
      <c r="KW10893" s="72"/>
      <c r="KX10893" s="16"/>
      <c r="KZ10893" s="16"/>
      <c r="LA10893" s="16"/>
      <c r="LB10893" s="74"/>
      <c r="LC10893" s="74"/>
    </row>
    <row r="10894" spans="298:315" x14ac:dyDescent="0.35">
      <c r="KL10894" s="84"/>
      <c r="KP10894" s="84"/>
      <c r="KS10894" s="74"/>
      <c r="KT10894" s="74"/>
      <c r="KU10894" s="16"/>
      <c r="KV10894" s="72"/>
      <c r="KW10894" s="72"/>
      <c r="KX10894" s="16"/>
      <c r="KZ10894" s="16"/>
      <c r="LA10894" s="16"/>
      <c r="LB10894" s="74"/>
      <c r="LC10894" s="74"/>
    </row>
    <row r="10895" spans="298:315" x14ac:dyDescent="0.35">
      <c r="KL10895" s="84"/>
      <c r="KP10895" s="84"/>
      <c r="KS10895" s="74"/>
      <c r="KT10895" s="74"/>
      <c r="KU10895" s="16"/>
      <c r="KV10895" s="72"/>
      <c r="KW10895" s="72"/>
      <c r="KX10895" s="16"/>
      <c r="KZ10895" s="16"/>
      <c r="LA10895" s="16"/>
      <c r="LB10895" s="74"/>
      <c r="LC10895" s="74"/>
    </row>
    <row r="10896" spans="298:315" x14ac:dyDescent="0.35">
      <c r="KL10896" s="84"/>
      <c r="KP10896" s="84"/>
      <c r="KS10896" s="74"/>
      <c r="KT10896" s="74"/>
      <c r="KU10896" s="16"/>
      <c r="KV10896" s="72"/>
      <c r="KW10896" s="72"/>
      <c r="KX10896" s="16"/>
      <c r="KZ10896" s="16"/>
      <c r="LA10896" s="16"/>
      <c r="LB10896" s="74"/>
      <c r="LC10896" s="74"/>
    </row>
    <row r="10897" spans="298:315" x14ac:dyDescent="0.35">
      <c r="KL10897" s="84"/>
      <c r="KP10897" s="84"/>
      <c r="KS10897" s="74"/>
      <c r="KT10897" s="74"/>
      <c r="KU10897" s="16"/>
      <c r="KV10897" s="72"/>
      <c r="KW10897" s="72"/>
      <c r="KX10897" s="16"/>
      <c r="KZ10897" s="16"/>
      <c r="LA10897" s="16"/>
      <c r="LB10897" s="74"/>
      <c r="LC10897" s="74"/>
    </row>
    <row r="10898" spans="298:315" x14ac:dyDescent="0.35">
      <c r="KL10898" s="84"/>
      <c r="KP10898" s="84"/>
      <c r="KS10898" s="74"/>
      <c r="KT10898" s="74"/>
      <c r="KU10898" s="16"/>
      <c r="KV10898" s="72"/>
      <c r="KW10898" s="72"/>
      <c r="KX10898" s="16"/>
      <c r="KZ10898" s="16"/>
      <c r="LA10898" s="16"/>
      <c r="LB10898" s="74"/>
      <c r="LC10898" s="74"/>
    </row>
    <row r="10899" spans="298:315" x14ac:dyDescent="0.35">
      <c r="KL10899" s="84"/>
      <c r="KP10899" s="84"/>
      <c r="KS10899" s="74"/>
      <c r="KT10899" s="74"/>
      <c r="KU10899" s="16"/>
      <c r="KV10899" s="72"/>
      <c r="KW10899" s="72"/>
      <c r="KX10899" s="16"/>
      <c r="KZ10899" s="16"/>
      <c r="LA10899" s="16"/>
      <c r="LB10899" s="74"/>
      <c r="LC10899" s="74"/>
    </row>
    <row r="10900" spans="298:315" x14ac:dyDescent="0.35">
      <c r="KL10900" s="84"/>
      <c r="KP10900" s="84"/>
      <c r="KS10900" s="74"/>
      <c r="KT10900" s="74"/>
      <c r="KU10900" s="16"/>
      <c r="KV10900" s="72"/>
      <c r="KW10900" s="72"/>
      <c r="KX10900" s="16"/>
      <c r="KZ10900" s="16"/>
      <c r="LA10900" s="16"/>
      <c r="LB10900" s="74"/>
      <c r="LC10900" s="74"/>
    </row>
    <row r="10901" spans="298:315" x14ac:dyDescent="0.35">
      <c r="KL10901" s="84"/>
      <c r="KP10901" s="84"/>
      <c r="KS10901" s="74"/>
      <c r="KT10901" s="74"/>
      <c r="KU10901" s="16"/>
      <c r="KV10901" s="72"/>
      <c r="KW10901" s="72"/>
      <c r="KX10901" s="16"/>
      <c r="KZ10901" s="16"/>
      <c r="LA10901" s="16"/>
      <c r="LB10901" s="74"/>
      <c r="LC10901" s="74"/>
    </row>
    <row r="10902" spans="298:315" x14ac:dyDescent="0.35">
      <c r="KL10902" s="84"/>
      <c r="KP10902" s="84"/>
      <c r="KS10902" s="74"/>
      <c r="KT10902" s="74"/>
      <c r="KU10902" s="16"/>
      <c r="KV10902" s="72"/>
      <c r="KW10902" s="72"/>
      <c r="KX10902" s="16"/>
      <c r="KZ10902" s="16"/>
      <c r="LA10902" s="16"/>
      <c r="LB10902" s="74"/>
      <c r="LC10902" s="74"/>
    </row>
    <row r="10903" spans="298:315" x14ac:dyDescent="0.35">
      <c r="KL10903" s="84"/>
      <c r="KP10903" s="84"/>
      <c r="KS10903" s="74"/>
      <c r="KT10903" s="74"/>
      <c r="KU10903" s="16"/>
      <c r="KV10903" s="72"/>
      <c r="KW10903" s="72"/>
      <c r="KX10903" s="16"/>
      <c r="KZ10903" s="16"/>
      <c r="LA10903" s="16"/>
      <c r="LB10903" s="74"/>
      <c r="LC10903" s="74"/>
    </row>
    <row r="10904" spans="298:315" x14ac:dyDescent="0.35">
      <c r="KL10904" s="84"/>
      <c r="KP10904" s="84"/>
      <c r="KS10904" s="74"/>
      <c r="KT10904" s="74"/>
      <c r="KU10904" s="16"/>
      <c r="KV10904" s="72"/>
      <c r="KW10904" s="72"/>
      <c r="KX10904" s="16"/>
      <c r="KZ10904" s="16"/>
      <c r="LA10904" s="16"/>
      <c r="LB10904" s="74"/>
      <c r="LC10904" s="74"/>
    </row>
    <row r="10905" spans="298:315" x14ac:dyDescent="0.35">
      <c r="KL10905" s="84"/>
      <c r="KP10905" s="84"/>
      <c r="KS10905" s="74"/>
      <c r="KT10905" s="74"/>
      <c r="KU10905" s="16"/>
      <c r="KV10905" s="72"/>
      <c r="KW10905" s="72"/>
      <c r="KX10905" s="16"/>
      <c r="KZ10905" s="16"/>
      <c r="LA10905" s="16"/>
      <c r="LB10905" s="74"/>
      <c r="LC10905" s="74"/>
    </row>
    <row r="10906" spans="298:315" x14ac:dyDescent="0.35">
      <c r="KL10906" s="84"/>
      <c r="KP10906" s="84"/>
      <c r="KS10906" s="74"/>
      <c r="KT10906" s="74"/>
      <c r="KU10906" s="16"/>
      <c r="KV10906" s="72"/>
      <c r="KW10906" s="72"/>
      <c r="KX10906" s="16"/>
      <c r="KZ10906" s="16"/>
      <c r="LA10906" s="16"/>
      <c r="LB10906" s="74"/>
      <c r="LC10906" s="74"/>
    </row>
    <row r="10907" spans="298:315" x14ac:dyDescent="0.35">
      <c r="KL10907" s="84"/>
      <c r="KP10907" s="84"/>
      <c r="KS10907" s="74"/>
      <c r="KT10907" s="74"/>
      <c r="KU10907" s="16"/>
      <c r="KV10907" s="72"/>
      <c r="KW10907" s="72"/>
      <c r="KX10907" s="16"/>
      <c r="KZ10907" s="16"/>
      <c r="LA10907" s="16"/>
      <c r="LB10907" s="74"/>
      <c r="LC10907" s="74"/>
    </row>
    <row r="10908" spans="298:315" x14ac:dyDescent="0.35">
      <c r="KL10908" s="84"/>
      <c r="KP10908" s="84"/>
      <c r="KS10908" s="74"/>
      <c r="KT10908" s="74"/>
      <c r="KU10908" s="16"/>
      <c r="KV10908" s="72"/>
      <c r="KW10908" s="72"/>
      <c r="KX10908" s="16"/>
      <c r="KZ10908" s="16"/>
      <c r="LA10908" s="16"/>
      <c r="LB10908" s="74"/>
      <c r="LC10908" s="74"/>
    </row>
    <row r="10909" spans="298:315" x14ac:dyDescent="0.35">
      <c r="KL10909" s="84"/>
      <c r="KP10909" s="84"/>
      <c r="KS10909" s="74"/>
      <c r="KT10909" s="74"/>
      <c r="KU10909" s="16"/>
      <c r="KV10909" s="72"/>
      <c r="KW10909" s="72"/>
      <c r="KX10909" s="16"/>
      <c r="KZ10909" s="16"/>
      <c r="LA10909" s="16"/>
      <c r="LB10909" s="74"/>
      <c r="LC10909" s="74"/>
    </row>
    <row r="10910" spans="298:315" x14ac:dyDescent="0.35">
      <c r="KL10910" s="84"/>
      <c r="KP10910" s="84"/>
      <c r="KS10910" s="74"/>
      <c r="KT10910" s="74"/>
      <c r="KU10910" s="16"/>
      <c r="KV10910" s="72"/>
      <c r="KW10910" s="72"/>
      <c r="KX10910" s="16"/>
      <c r="KZ10910" s="16"/>
      <c r="LA10910" s="16"/>
      <c r="LB10910" s="74"/>
      <c r="LC10910" s="74"/>
    </row>
    <row r="10911" spans="298:315" x14ac:dyDescent="0.35">
      <c r="KL10911" s="84"/>
      <c r="KP10911" s="84"/>
      <c r="KS10911" s="74"/>
      <c r="KT10911" s="74"/>
      <c r="KU10911" s="16"/>
      <c r="KV10911" s="72"/>
      <c r="KW10911" s="72"/>
      <c r="KX10911" s="16"/>
      <c r="KZ10911" s="16"/>
      <c r="LA10911" s="16"/>
      <c r="LB10911" s="74"/>
      <c r="LC10911" s="74"/>
    </row>
    <row r="10912" spans="298:315" x14ac:dyDescent="0.35">
      <c r="KL10912" s="84"/>
      <c r="KP10912" s="84"/>
      <c r="KS10912" s="74"/>
      <c r="KT10912" s="74"/>
      <c r="KU10912" s="16"/>
      <c r="KV10912" s="72"/>
      <c r="KW10912" s="72"/>
      <c r="KX10912" s="16"/>
      <c r="KZ10912" s="16"/>
      <c r="LA10912" s="16"/>
      <c r="LB10912" s="74"/>
      <c r="LC10912" s="74"/>
    </row>
    <row r="10913" spans="298:315" x14ac:dyDescent="0.35">
      <c r="KL10913" s="84"/>
      <c r="KP10913" s="84"/>
      <c r="KS10913" s="74"/>
      <c r="KT10913" s="74"/>
      <c r="KU10913" s="16"/>
      <c r="KV10913" s="72"/>
      <c r="KW10913" s="72"/>
      <c r="KX10913" s="16"/>
      <c r="KZ10913" s="16"/>
      <c r="LA10913" s="16"/>
      <c r="LB10913" s="74"/>
      <c r="LC10913" s="74"/>
    </row>
    <row r="10914" spans="298:315" x14ac:dyDescent="0.35">
      <c r="KL10914" s="84"/>
      <c r="KP10914" s="84"/>
      <c r="KS10914" s="74"/>
      <c r="KT10914" s="74"/>
      <c r="KU10914" s="16"/>
      <c r="KV10914" s="72"/>
      <c r="KW10914" s="72"/>
      <c r="KX10914" s="16"/>
      <c r="KZ10914" s="16"/>
      <c r="LA10914" s="16"/>
      <c r="LB10914" s="74"/>
      <c r="LC10914" s="74"/>
    </row>
    <row r="10915" spans="298:315" x14ac:dyDescent="0.35">
      <c r="KL10915" s="84"/>
      <c r="KP10915" s="84"/>
      <c r="KS10915" s="74"/>
      <c r="KT10915" s="74"/>
      <c r="KU10915" s="16"/>
      <c r="KV10915" s="72"/>
      <c r="KW10915" s="72"/>
      <c r="KX10915" s="16"/>
      <c r="KZ10915" s="16"/>
      <c r="LA10915" s="16"/>
      <c r="LB10915" s="74"/>
      <c r="LC10915" s="74"/>
    </row>
    <row r="10916" spans="298:315" x14ac:dyDescent="0.35">
      <c r="KL10916" s="84"/>
      <c r="KP10916" s="84"/>
      <c r="KS10916" s="74"/>
      <c r="KT10916" s="74"/>
      <c r="KU10916" s="16"/>
      <c r="KV10916" s="72"/>
      <c r="KW10916" s="72"/>
      <c r="KX10916" s="16"/>
      <c r="KZ10916" s="16"/>
      <c r="LA10916" s="16"/>
      <c r="LB10916" s="74"/>
      <c r="LC10916" s="74"/>
    </row>
    <row r="10917" spans="298:315" x14ac:dyDescent="0.35">
      <c r="KL10917" s="84"/>
      <c r="KP10917" s="84"/>
      <c r="KS10917" s="74"/>
      <c r="KT10917" s="74"/>
      <c r="KU10917" s="16"/>
      <c r="KV10917" s="72"/>
      <c r="KW10917" s="72"/>
      <c r="KX10917" s="16"/>
      <c r="KZ10917" s="16"/>
      <c r="LA10917" s="16"/>
      <c r="LB10917" s="74"/>
      <c r="LC10917" s="74"/>
    </row>
    <row r="10918" spans="298:315" x14ac:dyDescent="0.35">
      <c r="KL10918" s="84"/>
      <c r="KP10918" s="84"/>
      <c r="KS10918" s="74"/>
      <c r="KT10918" s="74"/>
      <c r="KU10918" s="16"/>
      <c r="KV10918" s="72"/>
      <c r="KW10918" s="72"/>
      <c r="KX10918" s="16"/>
      <c r="KZ10918" s="16"/>
      <c r="LA10918" s="16"/>
      <c r="LB10918" s="74"/>
      <c r="LC10918" s="74"/>
    </row>
    <row r="10919" spans="298:315" x14ac:dyDescent="0.35">
      <c r="KL10919" s="84"/>
      <c r="KP10919" s="84"/>
      <c r="KS10919" s="74"/>
      <c r="KT10919" s="74"/>
      <c r="KU10919" s="16"/>
      <c r="KV10919" s="72"/>
      <c r="KW10919" s="72"/>
      <c r="KX10919" s="16"/>
      <c r="KZ10919" s="16"/>
      <c r="LA10919" s="16"/>
      <c r="LB10919" s="74"/>
      <c r="LC10919" s="74"/>
    </row>
    <row r="10920" spans="298:315" x14ac:dyDescent="0.35">
      <c r="KL10920" s="84"/>
      <c r="KP10920" s="84"/>
      <c r="KS10920" s="74"/>
      <c r="KT10920" s="74"/>
      <c r="KU10920" s="16"/>
      <c r="KV10920" s="72"/>
      <c r="KW10920" s="72"/>
      <c r="KX10920" s="16"/>
      <c r="KZ10920" s="16"/>
      <c r="LA10920" s="16"/>
      <c r="LB10920" s="74"/>
      <c r="LC10920" s="74"/>
    </row>
    <row r="10921" spans="298:315" x14ac:dyDescent="0.35">
      <c r="KL10921" s="84"/>
      <c r="KP10921" s="84"/>
      <c r="KS10921" s="74"/>
      <c r="KT10921" s="74"/>
      <c r="KU10921" s="16"/>
      <c r="KV10921" s="72"/>
      <c r="KW10921" s="72"/>
      <c r="KX10921" s="16"/>
      <c r="KZ10921" s="16"/>
      <c r="LA10921" s="16"/>
      <c r="LB10921" s="74"/>
      <c r="LC10921" s="74"/>
    </row>
    <row r="10922" spans="298:315" x14ac:dyDescent="0.35">
      <c r="KL10922" s="84"/>
      <c r="KP10922" s="84"/>
      <c r="KS10922" s="74"/>
      <c r="KT10922" s="74"/>
      <c r="KU10922" s="16"/>
      <c r="KV10922" s="72"/>
      <c r="KW10922" s="72"/>
      <c r="KX10922" s="16"/>
      <c r="KZ10922" s="16"/>
      <c r="LA10922" s="16"/>
      <c r="LB10922" s="74"/>
      <c r="LC10922" s="74"/>
    </row>
    <row r="10923" spans="298:315" x14ac:dyDescent="0.35">
      <c r="KL10923" s="84"/>
      <c r="KP10923" s="84"/>
      <c r="KS10923" s="74"/>
      <c r="KT10923" s="74"/>
      <c r="KU10923" s="16"/>
      <c r="KV10923" s="72"/>
      <c r="KW10923" s="72"/>
      <c r="KX10923" s="16"/>
      <c r="KZ10923" s="16"/>
      <c r="LA10923" s="16"/>
      <c r="LB10923" s="74"/>
      <c r="LC10923" s="74"/>
    </row>
    <row r="10924" spans="298:315" x14ac:dyDescent="0.35">
      <c r="KL10924" s="84"/>
      <c r="KP10924" s="84"/>
      <c r="KS10924" s="74"/>
      <c r="KT10924" s="74"/>
      <c r="KU10924" s="16"/>
      <c r="KV10924" s="72"/>
      <c r="KW10924" s="72"/>
      <c r="KX10924" s="16"/>
      <c r="KZ10924" s="16"/>
      <c r="LA10924" s="16"/>
      <c r="LB10924" s="74"/>
      <c r="LC10924" s="74"/>
    </row>
    <row r="10925" spans="298:315" x14ac:dyDescent="0.35">
      <c r="KL10925" s="84"/>
      <c r="KP10925" s="84"/>
      <c r="KS10925" s="74"/>
      <c r="KT10925" s="74"/>
      <c r="KU10925" s="16"/>
      <c r="KV10925" s="72"/>
      <c r="KW10925" s="72"/>
      <c r="KX10925" s="16"/>
      <c r="KZ10925" s="16"/>
      <c r="LA10925" s="16"/>
      <c r="LB10925" s="74"/>
      <c r="LC10925" s="74"/>
    </row>
    <row r="10926" spans="298:315" x14ac:dyDescent="0.35">
      <c r="KL10926" s="84"/>
      <c r="KP10926" s="84"/>
      <c r="KS10926" s="74"/>
      <c r="KT10926" s="74"/>
      <c r="KU10926" s="16"/>
      <c r="KV10926" s="72"/>
      <c r="KW10926" s="72"/>
      <c r="KX10926" s="16"/>
      <c r="KZ10926" s="16"/>
      <c r="LA10926" s="16"/>
      <c r="LB10926" s="74"/>
      <c r="LC10926" s="74"/>
    </row>
    <row r="10927" spans="298:315" x14ac:dyDescent="0.35">
      <c r="KL10927" s="84"/>
      <c r="KP10927" s="84"/>
      <c r="KS10927" s="74"/>
      <c r="KT10927" s="74"/>
      <c r="KU10927" s="16"/>
      <c r="KV10927" s="72"/>
      <c r="KW10927" s="72"/>
      <c r="KX10927" s="16"/>
      <c r="KZ10927" s="16"/>
      <c r="LA10927" s="16"/>
      <c r="LB10927" s="74"/>
      <c r="LC10927" s="74"/>
    </row>
    <row r="10928" spans="298:315" x14ac:dyDescent="0.35">
      <c r="KL10928" s="84"/>
      <c r="KP10928" s="84"/>
      <c r="KS10928" s="74"/>
      <c r="KT10928" s="74"/>
      <c r="KU10928" s="16"/>
      <c r="KV10928" s="72"/>
      <c r="KW10928" s="72"/>
      <c r="KX10928" s="16"/>
      <c r="KZ10928" s="16"/>
      <c r="LA10928" s="16"/>
      <c r="LB10928" s="74"/>
      <c r="LC10928" s="74"/>
    </row>
    <row r="10929" spans="298:315" x14ac:dyDescent="0.35">
      <c r="KL10929" s="84"/>
      <c r="KP10929" s="84"/>
      <c r="KS10929" s="74"/>
      <c r="KT10929" s="74"/>
      <c r="KU10929" s="16"/>
      <c r="KV10929" s="72"/>
      <c r="KW10929" s="72"/>
      <c r="KX10929" s="16"/>
      <c r="KZ10929" s="16"/>
      <c r="LA10929" s="16"/>
      <c r="LB10929" s="74"/>
      <c r="LC10929" s="74"/>
    </row>
    <row r="10930" spans="298:315" x14ac:dyDescent="0.35">
      <c r="KL10930" s="84"/>
      <c r="KP10930" s="84"/>
      <c r="KS10930" s="74"/>
      <c r="KT10930" s="74"/>
      <c r="KU10930" s="16"/>
      <c r="KV10930" s="72"/>
      <c r="KW10930" s="72"/>
      <c r="KX10930" s="16"/>
      <c r="KZ10930" s="16"/>
      <c r="LA10930" s="16"/>
      <c r="LB10930" s="74"/>
      <c r="LC10930" s="74"/>
    </row>
    <row r="10931" spans="298:315" x14ac:dyDescent="0.35">
      <c r="KL10931" s="84"/>
      <c r="KP10931" s="84"/>
      <c r="KS10931" s="74"/>
      <c r="KT10931" s="74"/>
      <c r="KU10931" s="16"/>
      <c r="KV10931" s="72"/>
      <c r="KW10931" s="72"/>
      <c r="KX10931" s="16"/>
      <c r="KZ10931" s="16"/>
      <c r="LA10931" s="16"/>
      <c r="LB10931" s="74"/>
      <c r="LC10931" s="74"/>
    </row>
    <row r="10932" spans="298:315" x14ac:dyDescent="0.35">
      <c r="KL10932" s="84"/>
      <c r="KP10932" s="84"/>
      <c r="KS10932" s="74"/>
      <c r="KT10932" s="74"/>
      <c r="KU10932" s="16"/>
      <c r="KV10932" s="72"/>
      <c r="KW10932" s="72"/>
      <c r="KX10932" s="16"/>
      <c r="KZ10932" s="16"/>
      <c r="LA10932" s="16"/>
      <c r="LB10932" s="74"/>
      <c r="LC10932" s="74"/>
    </row>
    <row r="10933" spans="298:315" x14ac:dyDescent="0.35">
      <c r="KL10933" s="84"/>
      <c r="KP10933" s="84"/>
      <c r="KS10933" s="74"/>
      <c r="KT10933" s="74"/>
      <c r="KU10933" s="16"/>
      <c r="KV10933" s="72"/>
      <c r="KW10933" s="72"/>
      <c r="KX10933" s="16"/>
      <c r="KZ10933" s="16"/>
      <c r="LA10933" s="16"/>
      <c r="LB10933" s="74"/>
      <c r="LC10933" s="74"/>
    </row>
    <row r="10934" spans="298:315" x14ac:dyDescent="0.35">
      <c r="KL10934" s="84"/>
      <c r="KP10934" s="84"/>
      <c r="KS10934" s="74"/>
      <c r="KT10934" s="74"/>
      <c r="KU10934" s="16"/>
      <c r="KV10934" s="72"/>
      <c r="KW10934" s="72"/>
      <c r="KX10934" s="16"/>
      <c r="KZ10934" s="16"/>
      <c r="LA10934" s="16"/>
      <c r="LB10934" s="74"/>
      <c r="LC10934" s="74"/>
    </row>
    <row r="10935" spans="298:315" x14ac:dyDescent="0.35">
      <c r="KL10935" s="84"/>
      <c r="KP10935" s="84"/>
      <c r="KS10935" s="74"/>
      <c r="KT10935" s="74"/>
      <c r="KU10935" s="16"/>
      <c r="KV10935" s="72"/>
      <c r="KW10935" s="72"/>
      <c r="KX10935" s="16"/>
      <c r="KZ10935" s="16"/>
      <c r="LA10935" s="16"/>
      <c r="LB10935" s="74"/>
      <c r="LC10935" s="74"/>
    </row>
    <row r="10936" spans="298:315" x14ac:dyDescent="0.35">
      <c r="KL10936" s="84"/>
      <c r="KP10936" s="84"/>
      <c r="KS10936" s="74"/>
      <c r="KT10936" s="74"/>
      <c r="KU10936" s="16"/>
      <c r="KV10936" s="72"/>
      <c r="KW10936" s="72"/>
      <c r="KX10936" s="16"/>
      <c r="KZ10936" s="16"/>
      <c r="LA10936" s="16"/>
      <c r="LB10936" s="74"/>
      <c r="LC10936" s="74"/>
    </row>
    <row r="10937" spans="298:315" x14ac:dyDescent="0.35">
      <c r="KL10937" s="84"/>
      <c r="KP10937" s="84"/>
      <c r="KS10937" s="74"/>
      <c r="KT10937" s="74"/>
      <c r="KU10937" s="16"/>
      <c r="KV10937" s="72"/>
      <c r="KW10937" s="72"/>
      <c r="KX10937" s="16"/>
      <c r="KZ10937" s="16"/>
      <c r="LA10937" s="16"/>
      <c r="LB10937" s="74"/>
      <c r="LC10937" s="74"/>
    </row>
    <row r="10938" spans="298:315" x14ac:dyDescent="0.35">
      <c r="KL10938" s="84"/>
      <c r="KP10938" s="84"/>
      <c r="KS10938" s="74"/>
      <c r="KT10938" s="74"/>
      <c r="KU10938" s="16"/>
      <c r="KV10938" s="72"/>
      <c r="KW10938" s="72"/>
      <c r="KX10938" s="16"/>
      <c r="KZ10938" s="16"/>
      <c r="LA10938" s="16"/>
      <c r="LB10938" s="74"/>
      <c r="LC10938" s="74"/>
    </row>
    <row r="10939" spans="298:315" x14ac:dyDescent="0.35">
      <c r="KL10939" s="84"/>
      <c r="KP10939" s="84"/>
      <c r="KS10939" s="74"/>
      <c r="KT10939" s="74"/>
      <c r="KU10939" s="16"/>
      <c r="KV10939" s="72"/>
      <c r="KW10939" s="72"/>
      <c r="KX10939" s="16"/>
      <c r="KZ10939" s="16"/>
      <c r="LA10939" s="16"/>
      <c r="LB10939" s="74"/>
      <c r="LC10939" s="74"/>
    </row>
    <row r="10940" spans="298:315" x14ac:dyDescent="0.35">
      <c r="KL10940" s="84"/>
      <c r="KP10940" s="84"/>
      <c r="KS10940" s="74"/>
      <c r="KT10940" s="74"/>
      <c r="KU10940" s="16"/>
      <c r="KV10940" s="72"/>
      <c r="KW10940" s="72"/>
      <c r="KX10940" s="16"/>
      <c r="KZ10940" s="16"/>
      <c r="LA10940" s="16"/>
      <c r="LB10940" s="74"/>
      <c r="LC10940" s="74"/>
    </row>
    <row r="10941" spans="298:315" x14ac:dyDescent="0.35">
      <c r="KL10941" s="84"/>
      <c r="KP10941" s="84"/>
      <c r="KS10941" s="74"/>
      <c r="KT10941" s="74"/>
      <c r="KU10941" s="16"/>
      <c r="KV10941" s="72"/>
      <c r="KW10941" s="72"/>
      <c r="KX10941" s="16"/>
      <c r="KZ10941" s="16"/>
      <c r="LA10941" s="16"/>
      <c r="LB10941" s="74"/>
      <c r="LC10941" s="74"/>
    </row>
    <row r="10942" spans="298:315" x14ac:dyDescent="0.35">
      <c r="KL10942" s="84"/>
      <c r="KP10942" s="84"/>
      <c r="KS10942" s="74"/>
      <c r="KT10942" s="74"/>
      <c r="KU10942" s="16"/>
      <c r="KV10942" s="72"/>
      <c r="KW10942" s="72"/>
      <c r="KX10942" s="16"/>
      <c r="KZ10942" s="16"/>
      <c r="LA10942" s="16"/>
      <c r="LB10942" s="74"/>
      <c r="LC10942" s="74"/>
    </row>
    <row r="10943" spans="298:315" x14ac:dyDescent="0.35">
      <c r="KL10943" s="84"/>
      <c r="KP10943" s="84"/>
      <c r="KS10943" s="74"/>
      <c r="KT10943" s="74"/>
      <c r="KU10943" s="16"/>
      <c r="KV10943" s="72"/>
      <c r="KW10943" s="72"/>
      <c r="KX10943" s="16"/>
      <c r="KZ10943" s="16"/>
      <c r="LA10943" s="16"/>
      <c r="LB10943" s="74"/>
      <c r="LC10943" s="74"/>
    </row>
    <row r="10944" spans="298:315" x14ac:dyDescent="0.35">
      <c r="KL10944" s="84"/>
      <c r="KP10944" s="84"/>
      <c r="KS10944" s="74"/>
      <c r="KT10944" s="74"/>
      <c r="KU10944" s="16"/>
      <c r="KV10944" s="72"/>
      <c r="KW10944" s="72"/>
      <c r="KX10944" s="16"/>
      <c r="KZ10944" s="16"/>
      <c r="LA10944" s="16"/>
      <c r="LB10944" s="74"/>
      <c r="LC10944" s="74"/>
    </row>
    <row r="10945" spans="298:315" x14ac:dyDescent="0.35">
      <c r="KL10945" s="84"/>
      <c r="KP10945" s="84"/>
      <c r="KS10945" s="74"/>
      <c r="KT10945" s="74"/>
      <c r="KU10945" s="16"/>
      <c r="KV10945" s="72"/>
      <c r="KW10945" s="72"/>
      <c r="KX10945" s="16"/>
      <c r="KZ10945" s="16"/>
      <c r="LA10945" s="16"/>
      <c r="LB10945" s="74"/>
      <c r="LC10945" s="74"/>
    </row>
    <row r="10946" spans="298:315" x14ac:dyDescent="0.35">
      <c r="KL10946" s="84"/>
      <c r="KP10946" s="84"/>
      <c r="KS10946" s="74"/>
      <c r="KT10946" s="74"/>
      <c r="KU10946" s="16"/>
      <c r="KV10946" s="72"/>
      <c r="KW10946" s="72"/>
      <c r="KX10946" s="16"/>
      <c r="KZ10946" s="16"/>
      <c r="LA10946" s="16"/>
      <c r="LB10946" s="74"/>
      <c r="LC10946" s="74"/>
    </row>
    <row r="10947" spans="298:315" x14ac:dyDescent="0.35">
      <c r="KL10947" s="84"/>
      <c r="KP10947" s="84"/>
      <c r="KS10947" s="74"/>
      <c r="KT10947" s="74"/>
      <c r="KU10947" s="16"/>
      <c r="KV10947" s="72"/>
      <c r="KW10947" s="72"/>
      <c r="KX10947" s="16"/>
      <c r="KZ10947" s="16"/>
      <c r="LA10947" s="16"/>
      <c r="LB10947" s="74"/>
      <c r="LC10947" s="74"/>
    </row>
    <row r="10948" spans="298:315" x14ac:dyDescent="0.35">
      <c r="KL10948" s="84"/>
      <c r="KP10948" s="84"/>
      <c r="KS10948" s="74"/>
      <c r="KT10948" s="74"/>
      <c r="KU10948" s="16"/>
      <c r="KV10948" s="72"/>
      <c r="KW10948" s="72"/>
      <c r="KX10948" s="16"/>
      <c r="KZ10948" s="16"/>
      <c r="LA10948" s="16"/>
      <c r="LB10948" s="74"/>
      <c r="LC10948" s="74"/>
    </row>
    <row r="10949" spans="298:315" x14ac:dyDescent="0.35">
      <c r="KL10949" s="84"/>
      <c r="KP10949" s="84"/>
      <c r="KS10949" s="74"/>
      <c r="KT10949" s="74"/>
      <c r="KU10949" s="16"/>
      <c r="KV10949" s="72"/>
      <c r="KW10949" s="72"/>
      <c r="KX10949" s="16"/>
      <c r="KZ10949" s="16"/>
      <c r="LA10949" s="16"/>
      <c r="LB10949" s="74"/>
      <c r="LC10949" s="74"/>
    </row>
    <row r="10950" spans="298:315" x14ac:dyDescent="0.35">
      <c r="KL10950" s="84"/>
      <c r="KP10950" s="84"/>
      <c r="KS10950" s="74"/>
      <c r="KT10950" s="74"/>
      <c r="KU10950" s="16"/>
      <c r="KV10950" s="72"/>
      <c r="KW10950" s="72"/>
      <c r="KX10950" s="16"/>
      <c r="KZ10950" s="16"/>
      <c r="LA10950" s="16"/>
      <c r="LB10950" s="74"/>
      <c r="LC10950" s="74"/>
    </row>
    <row r="10951" spans="298:315" x14ac:dyDescent="0.35">
      <c r="KL10951" s="84"/>
      <c r="KP10951" s="84"/>
      <c r="KS10951" s="74"/>
      <c r="KT10951" s="74"/>
      <c r="KU10951" s="16"/>
      <c r="KV10951" s="72"/>
      <c r="KW10951" s="72"/>
      <c r="KX10951" s="16"/>
      <c r="KZ10951" s="16"/>
      <c r="LA10951" s="16"/>
      <c r="LB10951" s="74"/>
      <c r="LC10951" s="74"/>
    </row>
    <row r="10952" spans="298:315" x14ac:dyDescent="0.35">
      <c r="KL10952" s="84"/>
      <c r="KP10952" s="84"/>
      <c r="KS10952" s="74"/>
      <c r="KT10952" s="74"/>
      <c r="KU10952" s="16"/>
      <c r="KV10952" s="72"/>
      <c r="KW10952" s="72"/>
      <c r="KX10952" s="16"/>
      <c r="KZ10952" s="16"/>
      <c r="LA10952" s="16"/>
      <c r="LB10952" s="74"/>
      <c r="LC10952" s="74"/>
    </row>
    <row r="10953" spans="298:315" x14ac:dyDescent="0.35">
      <c r="KL10953" s="84"/>
      <c r="KP10953" s="84"/>
      <c r="KS10953" s="74"/>
      <c r="KT10953" s="74"/>
      <c r="KU10953" s="16"/>
      <c r="KV10953" s="72"/>
      <c r="KW10953" s="72"/>
      <c r="KX10953" s="16"/>
      <c r="KZ10953" s="16"/>
      <c r="LA10953" s="16"/>
      <c r="LB10953" s="74"/>
      <c r="LC10953" s="74"/>
    </row>
    <row r="10954" spans="298:315" x14ac:dyDescent="0.35">
      <c r="KL10954" s="84"/>
      <c r="KP10954" s="84"/>
      <c r="KS10954" s="74"/>
      <c r="KT10954" s="74"/>
      <c r="KU10954" s="16"/>
      <c r="KV10954" s="72"/>
      <c r="KW10954" s="72"/>
      <c r="KX10954" s="16"/>
      <c r="KZ10954" s="16"/>
      <c r="LA10954" s="16"/>
      <c r="LB10954" s="74"/>
      <c r="LC10954" s="74"/>
    </row>
    <row r="10955" spans="298:315" x14ac:dyDescent="0.35">
      <c r="KL10955" s="84"/>
      <c r="KP10955" s="84"/>
      <c r="KS10955" s="74"/>
      <c r="KT10955" s="74"/>
      <c r="KU10955" s="16"/>
      <c r="KV10955" s="72"/>
      <c r="KW10955" s="72"/>
      <c r="KX10955" s="16"/>
      <c r="KZ10955" s="16"/>
      <c r="LA10955" s="16"/>
      <c r="LB10955" s="74"/>
      <c r="LC10955" s="74"/>
    </row>
    <row r="10956" spans="298:315" x14ac:dyDescent="0.35">
      <c r="KL10956" s="84"/>
      <c r="KP10956" s="84"/>
      <c r="KS10956" s="74"/>
      <c r="KT10956" s="74"/>
      <c r="KU10956" s="16"/>
      <c r="KV10956" s="72"/>
      <c r="KW10956" s="72"/>
      <c r="KX10956" s="16"/>
      <c r="KZ10956" s="16"/>
      <c r="LA10956" s="16"/>
      <c r="LB10956" s="74"/>
      <c r="LC10956" s="74"/>
    </row>
    <row r="10957" spans="298:315" x14ac:dyDescent="0.35">
      <c r="KL10957" s="84"/>
      <c r="KP10957" s="84"/>
      <c r="KS10957" s="74"/>
      <c r="KT10957" s="74"/>
      <c r="KU10957" s="16"/>
      <c r="KV10957" s="72"/>
      <c r="KW10957" s="72"/>
      <c r="KX10957" s="16"/>
      <c r="KZ10957" s="16"/>
      <c r="LA10957" s="16"/>
      <c r="LB10957" s="74"/>
      <c r="LC10957" s="74"/>
    </row>
    <row r="10958" spans="298:315" x14ac:dyDescent="0.35">
      <c r="KL10958" s="84"/>
      <c r="KP10958" s="84"/>
      <c r="KS10958" s="74"/>
      <c r="KT10958" s="74"/>
      <c r="KU10958" s="16"/>
      <c r="KV10958" s="72"/>
      <c r="KW10958" s="72"/>
      <c r="KX10958" s="16"/>
      <c r="KZ10958" s="16"/>
      <c r="LA10958" s="16"/>
      <c r="LB10958" s="74"/>
      <c r="LC10958" s="74"/>
    </row>
    <row r="10959" spans="298:315" x14ac:dyDescent="0.35">
      <c r="KL10959" s="84"/>
      <c r="KP10959" s="84"/>
      <c r="KS10959" s="74"/>
      <c r="KT10959" s="74"/>
      <c r="KU10959" s="16"/>
      <c r="KV10959" s="72"/>
      <c r="KW10959" s="72"/>
      <c r="KX10959" s="16"/>
      <c r="KZ10959" s="16"/>
      <c r="LA10959" s="16"/>
      <c r="LB10959" s="74"/>
      <c r="LC10959" s="74"/>
    </row>
    <row r="10960" spans="298:315" x14ac:dyDescent="0.35">
      <c r="KL10960" s="84"/>
      <c r="KP10960" s="84"/>
      <c r="KS10960" s="74"/>
      <c r="KT10960" s="74"/>
      <c r="KU10960" s="16"/>
      <c r="KV10960" s="72"/>
      <c r="KW10960" s="72"/>
      <c r="KX10960" s="16"/>
      <c r="KZ10960" s="16"/>
      <c r="LA10960" s="16"/>
      <c r="LB10960" s="74"/>
      <c r="LC10960" s="74"/>
    </row>
    <row r="10962" spans="309:315" x14ac:dyDescent="0.35">
      <c r="KW10962" s="4"/>
      <c r="LC10962" s="4"/>
    </row>
    <row r="10963" spans="309:315" x14ac:dyDescent="0.35">
      <c r="KW10963" s="4"/>
    </row>
    <row r="10964" spans="309:315" x14ac:dyDescent="0.35">
      <c r="KW10964" s="4"/>
    </row>
  </sheetData>
  <pageMargins left="0.7" right="0.7" top="0.75" bottom="0.75" header="0.3" footer="0.3"/>
  <pageSetup orientation="portrait" r:id="rId1"/>
  <ignoredErrors>
    <ignoredError sqref="G97:H9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96"/>
  <sheetViews>
    <sheetView tabSelected="1" zoomScale="90" zoomScaleNormal="90" workbookViewId="0">
      <selection activeCell="F1" sqref="F1:F1048576"/>
    </sheetView>
  </sheetViews>
  <sheetFormatPr defaultRowHeight="14.5" x14ac:dyDescent="0.35"/>
  <cols>
    <col min="1" max="1" width="13.1796875" customWidth="1"/>
    <col min="5" max="5" width="9.1796875" customWidth="1"/>
    <col min="6" max="6" width="12.81640625" customWidth="1"/>
    <col min="8" max="8" width="11.08984375" customWidth="1"/>
    <col min="9" max="9" width="12.81640625" customWidth="1"/>
    <col min="10" max="10" width="13" customWidth="1"/>
    <col min="11" max="11" width="12" bestFit="1" customWidth="1"/>
    <col min="12" max="12" width="31.54296875" bestFit="1" customWidth="1"/>
    <col min="53" max="53" width="10.54296875" customWidth="1"/>
  </cols>
  <sheetData>
    <row r="1" spans="1:14" x14ac:dyDescent="0.35">
      <c r="A1" t="s">
        <v>302</v>
      </c>
      <c r="B1" t="s">
        <v>301</v>
      </c>
      <c r="C1" t="s">
        <v>168</v>
      </c>
      <c r="D1" t="s">
        <v>2</v>
      </c>
      <c r="E1" t="s">
        <v>150</v>
      </c>
      <c r="F1" t="s">
        <v>320</v>
      </c>
      <c r="G1" t="s">
        <v>321</v>
      </c>
      <c r="H1" t="s">
        <v>192</v>
      </c>
      <c r="I1" t="s">
        <v>322</v>
      </c>
      <c r="J1" t="s">
        <v>323</v>
      </c>
      <c r="L1" t="s">
        <v>231</v>
      </c>
      <c r="M1" t="s">
        <v>269</v>
      </c>
    </row>
    <row r="2" spans="1:14" x14ac:dyDescent="0.35">
      <c r="A2">
        <v>26665</v>
      </c>
      <c r="B2">
        <v>1973</v>
      </c>
      <c r="C2">
        <v>1</v>
      </c>
      <c r="D2">
        <v>1</v>
      </c>
      <c r="E2">
        <v>1</v>
      </c>
      <c r="F2">
        <v>4.9000000000000004</v>
      </c>
      <c r="G2">
        <v>100</v>
      </c>
      <c r="H2">
        <v>591.38</v>
      </c>
      <c r="I2">
        <v>4.1200000000000001E-2</v>
      </c>
      <c r="J2">
        <v>0.2</v>
      </c>
      <c r="L2" t="s">
        <v>324</v>
      </c>
      <c r="M2">
        <v>592.23074174690703</v>
      </c>
    </row>
    <row r="3" spans="1:14" x14ac:dyDescent="0.35">
      <c r="A3">
        <v>26666</v>
      </c>
      <c r="B3">
        <v>1973</v>
      </c>
      <c r="C3">
        <v>1</v>
      </c>
      <c r="D3">
        <v>2</v>
      </c>
      <c r="E3">
        <v>2</v>
      </c>
      <c r="F3">
        <v>4.9400000000000004</v>
      </c>
      <c r="G3">
        <v>101.5</v>
      </c>
      <c r="H3">
        <v>601.38</v>
      </c>
      <c r="I3">
        <v>3.95E-2</v>
      </c>
      <c r="J3">
        <v>0.2</v>
      </c>
      <c r="L3" t="s">
        <v>325</v>
      </c>
      <c r="M3">
        <v>1</v>
      </c>
    </row>
    <row r="4" spans="1:14" x14ac:dyDescent="0.35">
      <c r="A4">
        <v>26667</v>
      </c>
      <c r="B4">
        <v>1973</v>
      </c>
      <c r="C4">
        <v>1</v>
      </c>
      <c r="D4">
        <v>3</v>
      </c>
      <c r="E4">
        <v>3</v>
      </c>
      <c r="F4">
        <v>4.93</v>
      </c>
      <c r="G4">
        <v>103</v>
      </c>
      <c r="H4">
        <v>609.32000000000005</v>
      </c>
      <c r="I4">
        <v>4.0300000000000002E-2</v>
      </c>
      <c r="J4">
        <v>0.2</v>
      </c>
      <c r="L4" t="s">
        <v>326</v>
      </c>
      <c r="M4">
        <f>M2*M3</f>
        <v>592.23074174690703</v>
      </c>
    </row>
    <row r="5" spans="1:14" x14ac:dyDescent="0.35">
      <c r="A5">
        <v>26668</v>
      </c>
      <c r="B5">
        <v>1973</v>
      </c>
      <c r="C5">
        <v>1</v>
      </c>
      <c r="D5">
        <v>4</v>
      </c>
      <c r="E5">
        <v>4</v>
      </c>
      <c r="F5">
        <v>4.91</v>
      </c>
      <c r="G5">
        <v>104.5</v>
      </c>
      <c r="H5">
        <v>619.46</v>
      </c>
      <c r="I5">
        <v>4.9099999999999998E-2</v>
      </c>
      <c r="J5">
        <v>0.4</v>
      </c>
      <c r="L5" t="s">
        <v>327</v>
      </c>
      <c r="M5">
        <v>8</v>
      </c>
    </row>
    <row r="6" spans="1:14" x14ac:dyDescent="0.35">
      <c r="A6">
        <v>26669</v>
      </c>
      <c r="B6">
        <v>1973</v>
      </c>
      <c r="C6">
        <v>1</v>
      </c>
      <c r="D6">
        <v>5</v>
      </c>
      <c r="E6">
        <v>5</v>
      </c>
      <c r="F6">
        <v>4.91</v>
      </c>
      <c r="G6">
        <v>106.2</v>
      </c>
      <c r="H6">
        <v>629.79999999999995</v>
      </c>
      <c r="I6">
        <v>4.5499999999999999E-2</v>
      </c>
      <c r="J6">
        <v>0.2</v>
      </c>
    </row>
    <row r="7" spans="1:14" x14ac:dyDescent="0.35">
      <c r="A7">
        <v>26670</v>
      </c>
      <c r="B7">
        <v>1973</v>
      </c>
      <c r="C7">
        <v>1</v>
      </c>
      <c r="D7">
        <v>6</v>
      </c>
      <c r="E7">
        <v>6</v>
      </c>
      <c r="F7">
        <v>4.91</v>
      </c>
      <c r="G7">
        <v>107.7</v>
      </c>
      <c r="H7">
        <v>637.72</v>
      </c>
      <c r="I7">
        <v>3.8899999999999997E-2</v>
      </c>
      <c r="J7">
        <v>0.2</v>
      </c>
      <c r="L7" t="s">
        <v>169</v>
      </c>
    </row>
    <row r="8" spans="1:14" x14ac:dyDescent="0.35">
      <c r="A8">
        <v>26671</v>
      </c>
      <c r="B8">
        <v>1973</v>
      </c>
      <c r="C8">
        <v>1</v>
      </c>
      <c r="D8">
        <v>7</v>
      </c>
      <c r="E8">
        <v>7</v>
      </c>
      <c r="F8">
        <v>4.9000000000000004</v>
      </c>
      <c r="G8">
        <v>109.2</v>
      </c>
      <c r="H8">
        <v>647.4</v>
      </c>
      <c r="I8">
        <v>4.8800000000000003E-2</v>
      </c>
      <c r="J8">
        <v>0.2</v>
      </c>
      <c r="L8" t="s">
        <v>233</v>
      </c>
      <c r="M8">
        <v>2220.8652815508999</v>
      </c>
      <c r="N8" t="s">
        <v>328</v>
      </c>
    </row>
    <row r="9" spans="1:14" x14ac:dyDescent="0.35">
      <c r="A9">
        <v>26672</v>
      </c>
      <c r="B9">
        <v>1973</v>
      </c>
      <c r="C9">
        <v>1</v>
      </c>
      <c r="D9">
        <v>8</v>
      </c>
      <c r="E9">
        <v>8</v>
      </c>
      <c r="F9">
        <v>4.87</v>
      </c>
      <c r="G9">
        <v>110.7</v>
      </c>
      <c r="H9">
        <v>655.6</v>
      </c>
      <c r="I9">
        <v>4.2599999999999999E-2</v>
      </c>
      <c r="J9">
        <v>0.2</v>
      </c>
      <c r="L9" t="s">
        <v>270</v>
      </c>
      <c r="M9">
        <v>3540.7836572113501</v>
      </c>
      <c r="N9" t="s">
        <v>328</v>
      </c>
    </row>
    <row r="10" spans="1:14" x14ac:dyDescent="0.35">
      <c r="A10">
        <v>26673</v>
      </c>
      <c r="B10">
        <v>1973</v>
      </c>
      <c r="C10">
        <v>1</v>
      </c>
      <c r="D10">
        <v>9</v>
      </c>
      <c r="E10">
        <v>9</v>
      </c>
      <c r="F10">
        <v>4.87</v>
      </c>
      <c r="G10">
        <v>112.2</v>
      </c>
      <c r="H10">
        <v>665.82</v>
      </c>
      <c r="I10">
        <v>3.8199999999999998E-2</v>
      </c>
      <c r="J10">
        <v>0.3</v>
      </c>
      <c r="L10" t="s">
        <v>234</v>
      </c>
      <c r="M10">
        <v>540.78365721135299</v>
      </c>
      <c r="N10" t="s">
        <v>328</v>
      </c>
    </row>
    <row r="11" spans="1:14" x14ac:dyDescent="0.35">
      <c r="A11">
        <v>26674</v>
      </c>
      <c r="B11">
        <v>1973</v>
      </c>
      <c r="C11">
        <v>1</v>
      </c>
      <c r="D11">
        <v>10</v>
      </c>
      <c r="E11">
        <v>10</v>
      </c>
      <c r="F11">
        <v>4.87</v>
      </c>
      <c r="G11">
        <v>113.8</v>
      </c>
      <c r="H11">
        <v>673.62</v>
      </c>
      <c r="I11">
        <v>4.2799999999999998E-2</v>
      </c>
      <c r="J11">
        <v>0.3</v>
      </c>
      <c r="L11" t="s">
        <v>235</v>
      </c>
      <c r="M11">
        <v>3000</v>
      </c>
      <c r="N11" t="s">
        <v>328</v>
      </c>
    </row>
    <row r="12" spans="1:14" x14ac:dyDescent="0.35">
      <c r="A12">
        <v>26675</v>
      </c>
      <c r="B12">
        <v>1973</v>
      </c>
      <c r="C12">
        <v>1</v>
      </c>
      <c r="D12">
        <v>11</v>
      </c>
      <c r="E12">
        <v>11</v>
      </c>
      <c r="F12">
        <v>4.87</v>
      </c>
      <c r="G12">
        <v>115.4</v>
      </c>
      <c r="H12">
        <v>683.8</v>
      </c>
      <c r="I12">
        <v>4.6800000000000001E-2</v>
      </c>
      <c r="J12">
        <v>0.2</v>
      </c>
      <c r="L12" t="s">
        <v>272</v>
      </c>
      <c r="M12">
        <v>27.46</v>
      </c>
      <c r="N12" t="s">
        <v>273</v>
      </c>
    </row>
    <row r="13" spans="1:14" x14ac:dyDescent="0.35">
      <c r="A13">
        <v>26676</v>
      </c>
      <c r="B13">
        <v>1973</v>
      </c>
      <c r="C13">
        <v>1</v>
      </c>
      <c r="D13">
        <v>12</v>
      </c>
      <c r="E13">
        <v>12</v>
      </c>
      <c r="F13">
        <v>4.8600000000000003</v>
      </c>
      <c r="G13">
        <v>116.9</v>
      </c>
      <c r="H13">
        <v>691.48</v>
      </c>
      <c r="I13">
        <v>4.8000000000000001E-2</v>
      </c>
      <c r="J13">
        <v>0.1</v>
      </c>
    </row>
    <row r="14" spans="1:14" x14ac:dyDescent="0.35">
      <c r="A14">
        <v>26677</v>
      </c>
      <c r="B14">
        <v>1973</v>
      </c>
      <c r="C14">
        <v>1</v>
      </c>
      <c r="D14">
        <v>13</v>
      </c>
      <c r="E14">
        <v>13</v>
      </c>
      <c r="F14">
        <v>4.84</v>
      </c>
      <c r="G14">
        <v>118.3</v>
      </c>
      <c r="H14">
        <v>701.92</v>
      </c>
      <c r="I14">
        <v>4.58E-2</v>
      </c>
      <c r="J14">
        <v>0.3</v>
      </c>
      <c r="L14" t="s">
        <v>329</v>
      </c>
      <c r="M14">
        <f>AVERAGE(F2:F3656)</f>
        <v>13.5084566210046</v>
      </c>
    </row>
    <row r="15" spans="1:14" x14ac:dyDescent="0.35">
      <c r="A15">
        <v>26678</v>
      </c>
      <c r="B15">
        <v>1973</v>
      </c>
      <c r="C15">
        <v>1</v>
      </c>
      <c r="D15">
        <v>14</v>
      </c>
      <c r="E15">
        <v>14</v>
      </c>
      <c r="F15">
        <v>4.8600000000000003</v>
      </c>
      <c r="G15">
        <v>119.9</v>
      </c>
      <c r="H15">
        <v>709.36</v>
      </c>
      <c r="I15">
        <v>4.2599999999999999E-2</v>
      </c>
      <c r="J15">
        <v>0.3</v>
      </c>
      <c r="L15" t="s">
        <v>330</v>
      </c>
      <c r="M15">
        <f>MAX(F2:F366)</f>
        <v>20</v>
      </c>
    </row>
    <row r="16" spans="1:14" x14ac:dyDescent="0.35">
      <c r="A16">
        <v>26679</v>
      </c>
      <c r="B16">
        <v>1973</v>
      </c>
      <c r="C16">
        <v>1</v>
      </c>
      <c r="D16">
        <v>15</v>
      </c>
      <c r="E16">
        <v>15</v>
      </c>
      <c r="F16">
        <v>4.8600000000000003</v>
      </c>
      <c r="G16">
        <v>121.5</v>
      </c>
      <c r="H16">
        <v>719.68</v>
      </c>
      <c r="I16">
        <v>3.9199999999999999E-2</v>
      </c>
      <c r="J16">
        <v>0.2</v>
      </c>
      <c r="L16" t="s">
        <v>331</v>
      </c>
      <c r="M16">
        <f>MIN(F2:F366)</f>
        <v>4.75</v>
      </c>
    </row>
    <row r="17" spans="1:13" x14ac:dyDescent="0.35">
      <c r="A17">
        <v>26680</v>
      </c>
      <c r="B17">
        <v>1973</v>
      </c>
      <c r="C17">
        <v>1</v>
      </c>
      <c r="D17">
        <v>16</v>
      </c>
      <c r="E17">
        <v>16</v>
      </c>
      <c r="F17">
        <v>4.83</v>
      </c>
      <c r="G17">
        <v>123</v>
      </c>
      <c r="H17">
        <v>727.38</v>
      </c>
      <c r="I17">
        <v>0.04</v>
      </c>
      <c r="J17">
        <v>0.2</v>
      </c>
    </row>
    <row r="18" spans="1:13" x14ac:dyDescent="0.35">
      <c r="A18">
        <v>26681</v>
      </c>
      <c r="B18">
        <v>1973</v>
      </c>
      <c r="C18">
        <v>1</v>
      </c>
      <c r="D18">
        <v>17</v>
      </c>
      <c r="E18">
        <v>17</v>
      </c>
      <c r="F18">
        <v>4.82</v>
      </c>
      <c r="G18">
        <v>124.5</v>
      </c>
      <c r="H18">
        <v>737.8</v>
      </c>
      <c r="I18">
        <v>4.7100000000000003E-2</v>
      </c>
      <c r="J18">
        <v>0.1</v>
      </c>
      <c r="L18" t="s">
        <v>332</v>
      </c>
      <c r="M18">
        <f>MAX(G2:G366)</f>
        <v>277.7</v>
      </c>
    </row>
    <row r="19" spans="1:13" x14ac:dyDescent="0.35">
      <c r="A19">
        <v>26682</v>
      </c>
      <c r="B19">
        <v>1973</v>
      </c>
      <c r="C19">
        <v>1</v>
      </c>
      <c r="D19">
        <v>18</v>
      </c>
      <c r="E19">
        <v>18</v>
      </c>
      <c r="F19">
        <v>4.8600000000000003</v>
      </c>
      <c r="G19">
        <v>125.9</v>
      </c>
      <c r="H19">
        <v>745.36</v>
      </c>
      <c r="I19">
        <v>4.2500000000000003E-2</v>
      </c>
      <c r="J19">
        <v>0.2</v>
      </c>
    </row>
    <row r="20" spans="1:13" x14ac:dyDescent="0.35">
      <c r="A20">
        <v>26683</v>
      </c>
      <c r="B20">
        <v>1973</v>
      </c>
      <c r="C20">
        <v>1</v>
      </c>
      <c r="D20">
        <v>19</v>
      </c>
      <c r="E20">
        <v>19</v>
      </c>
      <c r="F20">
        <v>4.8499999999999996</v>
      </c>
      <c r="G20">
        <v>127.4</v>
      </c>
      <c r="H20">
        <v>755.94</v>
      </c>
      <c r="I20">
        <v>4.7300000000000002E-2</v>
      </c>
      <c r="J20">
        <v>0.2</v>
      </c>
    </row>
    <row r="21" spans="1:13" x14ac:dyDescent="0.35">
      <c r="A21">
        <v>26684</v>
      </c>
      <c r="B21">
        <v>1973</v>
      </c>
      <c r="C21">
        <v>1</v>
      </c>
      <c r="D21">
        <v>20</v>
      </c>
      <c r="E21">
        <v>20</v>
      </c>
      <c r="F21">
        <v>4.84</v>
      </c>
      <c r="G21">
        <v>128.9</v>
      </c>
      <c r="H21">
        <v>763.38</v>
      </c>
      <c r="I21">
        <v>5.0900000000000001E-2</v>
      </c>
      <c r="J21">
        <v>0.1</v>
      </c>
    </row>
    <row r="22" spans="1:13" x14ac:dyDescent="0.35">
      <c r="A22">
        <v>26685</v>
      </c>
      <c r="B22">
        <v>1973</v>
      </c>
      <c r="C22">
        <v>1</v>
      </c>
      <c r="D22">
        <v>21</v>
      </c>
      <c r="E22">
        <v>21</v>
      </c>
      <c r="F22">
        <v>4.8</v>
      </c>
      <c r="G22">
        <v>130.30000000000001</v>
      </c>
      <c r="H22">
        <v>771</v>
      </c>
      <c r="I22">
        <v>4.6600000000000003E-2</v>
      </c>
      <c r="J22">
        <v>0.2</v>
      </c>
    </row>
    <row r="23" spans="1:13" x14ac:dyDescent="0.35">
      <c r="A23">
        <v>26686</v>
      </c>
      <c r="B23">
        <v>1973</v>
      </c>
      <c r="C23">
        <v>1</v>
      </c>
      <c r="D23">
        <v>22</v>
      </c>
      <c r="E23">
        <v>22</v>
      </c>
      <c r="F23">
        <v>4.78</v>
      </c>
      <c r="G23">
        <v>131.80000000000001</v>
      </c>
      <c r="H23">
        <v>781.62</v>
      </c>
      <c r="I23">
        <v>5.3499999999999999E-2</v>
      </c>
      <c r="J23">
        <v>0.3</v>
      </c>
    </row>
    <row r="24" spans="1:13" x14ac:dyDescent="0.35">
      <c r="A24">
        <v>26687</v>
      </c>
      <c r="B24">
        <v>1973</v>
      </c>
      <c r="C24">
        <v>1</v>
      </c>
      <c r="D24">
        <v>23</v>
      </c>
      <c r="E24">
        <v>23</v>
      </c>
      <c r="F24">
        <v>4.82</v>
      </c>
      <c r="G24">
        <v>133.4</v>
      </c>
      <c r="H24">
        <v>788.98</v>
      </c>
      <c r="I24">
        <v>4.9399999999999999E-2</v>
      </c>
      <c r="J24">
        <v>0.3</v>
      </c>
    </row>
    <row r="25" spans="1:13" x14ac:dyDescent="0.35">
      <c r="A25">
        <v>26688</v>
      </c>
      <c r="B25">
        <v>1973</v>
      </c>
      <c r="C25">
        <v>1</v>
      </c>
      <c r="D25">
        <v>24</v>
      </c>
      <c r="E25">
        <v>24</v>
      </c>
      <c r="F25">
        <v>4.82</v>
      </c>
      <c r="G25">
        <v>135</v>
      </c>
      <c r="H25">
        <v>799.38</v>
      </c>
      <c r="I25">
        <v>5.4399999999999997E-2</v>
      </c>
      <c r="J25">
        <v>0.2</v>
      </c>
    </row>
    <row r="26" spans="1:13" x14ac:dyDescent="0.35">
      <c r="A26">
        <v>26689</v>
      </c>
      <c r="B26">
        <v>1973</v>
      </c>
      <c r="C26">
        <v>1</v>
      </c>
      <c r="D26">
        <v>25</v>
      </c>
      <c r="E26">
        <v>25</v>
      </c>
      <c r="F26">
        <v>4.8099999999999996</v>
      </c>
      <c r="G26">
        <v>136.5</v>
      </c>
      <c r="H26">
        <v>807.24</v>
      </c>
      <c r="I26">
        <v>5.8999999999999997E-2</v>
      </c>
      <c r="J26">
        <v>0.3</v>
      </c>
    </row>
    <row r="27" spans="1:13" x14ac:dyDescent="0.35">
      <c r="A27">
        <v>26690</v>
      </c>
      <c r="B27">
        <v>1973</v>
      </c>
      <c r="C27">
        <v>1</v>
      </c>
      <c r="D27">
        <v>26</v>
      </c>
      <c r="E27">
        <v>26</v>
      </c>
      <c r="F27">
        <v>4.8</v>
      </c>
      <c r="G27">
        <v>138.1</v>
      </c>
      <c r="H27">
        <v>817.48</v>
      </c>
      <c r="I27">
        <v>5.3600000000000002E-2</v>
      </c>
      <c r="J27">
        <v>0.2</v>
      </c>
    </row>
    <row r="28" spans="1:13" x14ac:dyDescent="0.35">
      <c r="A28">
        <v>26691</v>
      </c>
      <c r="B28">
        <v>1973</v>
      </c>
      <c r="C28">
        <v>1</v>
      </c>
      <c r="D28">
        <v>27</v>
      </c>
      <c r="E28">
        <v>27</v>
      </c>
      <c r="F28">
        <v>4.8</v>
      </c>
      <c r="G28">
        <v>139.6</v>
      </c>
      <c r="H28">
        <v>827.58</v>
      </c>
      <c r="I28">
        <v>5.45E-2</v>
      </c>
      <c r="J28">
        <v>0.2</v>
      </c>
    </row>
    <row r="29" spans="1:13" x14ac:dyDescent="0.35">
      <c r="A29">
        <v>26692</v>
      </c>
      <c r="B29">
        <v>1973</v>
      </c>
      <c r="C29">
        <v>1</v>
      </c>
      <c r="D29">
        <v>28</v>
      </c>
      <c r="E29">
        <v>28</v>
      </c>
      <c r="F29">
        <v>4.79</v>
      </c>
      <c r="G29">
        <v>141.1</v>
      </c>
      <c r="H29">
        <v>835.28</v>
      </c>
      <c r="I29">
        <v>5.1299999999999998E-2</v>
      </c>
      <c r="J29">
        <v>0.2</v>
      </c>
    </row>
    <row r="30" spans="1:13" x14ac:dyDescent="0.35">
      <c r="A30">
        <v>26693</v>
      </c>
      <c r="B30">
        <v>1973</v>
      </c>
      <c r="C30">
        <v>1</v>
      </c>
      <c r="D30">
        <v>29</v>
      </c>
      <c r="E30">
        <v>29</v>
      </c>
      <c r="F30">
        <v>4.78</v>
      </c>
      <c r="G30">
        <v>142.6</v>
      </c>
      <c r="H30">
        <v>845.7</v>
      </c>
      <c r="I30">
        <v>4.7800000000000002E-2</v>
      </c>
      <c r="J30">
        <v>0.2</v>
      </c>
    </row>
    <row r="31" spans="1:13" x14ac:dyDescent="0.35">
      <c r="A31">
        <v>26694</v>
      </c>
      <c r="B31">
        <v>1973</v>
      </c>
      <c r="C31">
        <v>1</v>
      </c>
      <c r="D31">
        <v>30</v>
      </c>
      <c r="E31">
        <v>30</v>
      </c>
      <c r="F31">
        <v>4.78</v>
      </c>
      <c r="G31">
        <v>144.1</v>
      </c>
      <c r="H31">
        <v>853.4</v>
      </c>
      <c r="I31">
        <v>4.8000000000000001E-2</v>
      </c>
      <c r="J31">
        <v>0.2</v>
      </c>
    </row>
    <row r="32" spans="1:13" x14ac:dyDescent="0.35">
      <c r="A32">
        <v>26695</v>
      </c>
      <c r="B32">
        <v>1973</v>
      </c>
      <c r="C32">
        <v>1</v>
      </c>
      <c r="D32">
        <v>31</v>
      </c>
      <c r="E32">
        <v>31</v>
      </c>
      <c r="F32">
        <v>4.78</v>
      </c>
      <c r="G32">
        <v>145.6</v>
      </c>
      <c r="H32">
        <v>861.32</v>
      </c>
      <c r="I32">
        <v>5.16E-2</v>
      </c>
      <c r="J32">
        <v>0.1</v>
      </c>
    </row>
    <row r="33" spans="1:10" x14ac:dyDescent="0.35">
      <c r="A33">
        <v>26696</v>
      </c>
      <c r="B33">
        <v>1973</v>
      </c>
      <c r="C33">
        <v>2</v>
      </c>
      <c r="D33">
        <v>1</v>
      </c>
      <c r="E33">
        <v>32</v>
      </c>
      <c r="F33">
        <v>4.7699999999999996</v>
      </c>
      <c r="G33">
        <v>147</v>
      </c>
      <c r="H33">
        <v>871.06</v>
      </c>
      <c r="I33">
        <v>4.9299999999999997E-2</v>
      </c>
      <c r="J33">
        <v>0.1</v>
      </c>
    </row>
    <row r="34" spans="1:10" x14ac:dyDescent="0.35">
      <c r="A34">
        <v>26697</v>
      </c>
      <c r="B34">
        <v>1973</v>
      </c>
      <c r="C34">
        <v>2</v>
      </c>
      <c r="D34">
        <v>2</v>
      </c>
      <c r="E34">
        <v>33</v>
      </c>
      <c r="F34">
        <v>4.76</v>
      </c>
      <c r="G34">
        <v>148.4</v>
      </c>
      <c r="H34">
        <v>879.22</v>
      </c>
      <c r="I34">
        <v>5.1700000000000003E-2</v>
      </c>
      <c r="J34">
        <v>0.2</v>
      </c>
    </row>
    <row r="35" spans="1:10" x14ac:dyDescent="0.35">
      <c r="A35">
        <v>26698</v>
      </c>
      <c r="B35">
        <v>1973</v>
      </c>
      <c r="C35">
        <v>2</v>
      </c>
      <c r="D35">
        <v>3</v>
      </c>
      <c r="E35">
        <v>34</v>
      </c>
      <c r="F35">
        <v>4.76</v>
      </c>
      <c r="G35">
        <v>149.9</v>
      </c>
      <c r="H35">
        <v>887.02</v>
      </c>
      <c r="I35">
        <v>5.4899999999999997E-2</v>
      </c>
      <c r="J35">
        <v>0.2</v>
      </c>
    </row>
    <row r="36" spans="1:10" x14ac:dyDescent="0.35">
      <c r="A36">
        <v>26699</v>
      </c>
      <c r="B36">
        <v>1973</v>
      </c>
      <c r="C36">
        <v>2</v>
      </c>
      <c r="D36">
        <v>4</v>
      </c>
      <c r="E36">
        <v>35</v>
      </c>
      <c r="F36">
        <v>4.76</v>
      </c>
      <c r="G36">
        <v>151.4</v>
      </c>
      <c r="H36">
        <v>897.22</v>
      </c>
      <c r="I36">
        <v>5.2999999999999999E-2</v>
      </c>
      <c r="J36">
        <v>0.1</v>
      </c>
    </row>
    <row r="37" spans="1:10" x14ac:dyDescent="0.35">
      <c r="A37">
        <v>26700</v>
      </c>
      <c r="B37">
        <v>1973</v>
      </c>
      <c r="C37">
        <v>2</v>
      </c>
      <c r="D37">
        <v>5</v>
      </c>
      <c r="E37">
        <v>36</v>
      </c>
      <c r="F37">
        <v>4.76</v>
      </c>
      <c r="G37">
        <v>152.80000000000001</v>
      </c>
      <c r="H37">
        <v>905.02</v>
      </c>
      <c r="I37">
        <v>4.87E-2</v>
      </c>
      <c r="J37">
        <v>0.1</v>
      </c>
    </row>
    <row r="38" spans="1:10" x14ac:dyDescent="0.35">
      <c r="A38">
        <v>26701</v>
      </c>
      <c r="B38">
        <v>1973</v>
      </c>
      <c r="C38">
        <v>2</v>
      </c>
      <c r="D38">
        <v>6</v>
      </c>
      <c r="E38">
        <v>37</v>
      </c>
      <c r="F38">
        <v>4.76</v>
      </c>
      <c r="G38">
        <v>154.19999999999999</v>
      </c>
      <c r="H38">
        <v>912.62</v>
      </c>
      <c r="I38">
        <v>4.6399999999999997E-2</v>
      </c>
      <c r="J38">
        <v>0</v>
      </c>
    </row>
    <row r="39" spans="1:10" x14ac:dyDescent="0.35">
      <c r="A39">
        <v>26702</v>
      </c>
      <c r="B39">
        <v>1973</v>
      </c>
      <c r="C39">
        <v>2</v>
      </c>
      <c r="D39">
        <v>7</v>
      </c>
      <c r="E39">
        <v>38</v>
      </c>
      <c r="F39">
        <v>4.76</v>
      </c>
      <c r="G39">
        <v>155.5</v>
      </c>
      <c r="H39">
        <v>919.98</v>
      </c>
      <c r="I39">
        <v>5.2499999999999998E-2</v>
      </c>
      <c r="J39">
        <v>0.1</v>
      </c>
    </row>
    <row r="40" spans="1:10" x14ac:dyDescent="0.35">
      <c r="A40">
        <v>26703</v>
      </c>
      <c r="B40">
        <v>1973</v>
      </c>
      <c r="C40">
        <v>2</v>
      </c>
      <c r="D40">
        <v>8</v>
      </c>
      <c r="E40">
        <v>39</v>
      </c>
      <c r="F40">
        <v>4.75</v>
      </c>
      <c r="G40">
        <v>156.9</v>
      </c>
      <c r="H40">
        <v>927.9</v>
      </c>
      <c r="I40">
        <v>5.6599999999999998E-2</v>
      </c>
      <c r="J40">
        <v>0.2</v>
      </c>
    </row>
    <row r="41" spans="1:10" x14ac:dyDescent="0.35">
      <c r="A41">
        <v>26704</v>
      </c>
      <c r="B41">
        <v>1973</v>
      </c>
      <c r="C41">
        <v>2</v>
      </c>
      <c r="D41">
        <v>9</v>
      </c>
      <c r="E41">
        <v>40</v>
      </c>
      <c r="F41">
        <v>4.75</v>
      </c>
      <c r="G41">
        <v>158.4</v>
      </c>
      <c r="H41">
        <v>938.22</v>
      </c>
      <c r="I41">
        <v>5.2900000000000003E-2</v>
      </c>
      <c r="J41">
        <v>0.1</v>
      </c>
    </row>
    <row r="42" spans="1:10" x14ac:dyDescent="0.35">
      <c r="A42">
        <v>26705</v>
      </c>
      <c r="B42">
        <v>1973</v>
      </c>
      <c r="C42">
        <v>2</v>
      </c>
      <c r="D42">
        <v>10</v>
      </c>
      <c r="E42">
        <v>41</v>
      </c>
      <c r="F42">
        <v>4.76</v>
      </c>
      <c r="G42">
        <v>159.80000000000001</v>
      </c>
      <c r="H42">
        <v>945.92</v>
      </c>
      <c r="I42">
        <v>5.0599999999999999E-2</v>
      </c>
      <c r="J42">
        <v>0.2</v>
      </c>
    </row>
    <row r="43" spans="1:10" x14ac:dyDescent="0.35">
      <c r="A43">
        <v>26706</v>
      </c>
      <c r="B43">
        <v>1973</v>
      </c>
      <c r="C43">
        <v>2</v>
      </c>
      <c r="D43">
        <v>11</v>
      </c>
      <c r="E43">
        <v>42</v>
      </c>
      <c r="F43">
        <v>4.76</v>
      </c>
      <c r="G43">
        <v>161.30000000000001</v>
      </c>
      <c r="H43">
        <v>956.22</v>
      </c>
      <c r="I43">
        <v>5.4699999999999999E-2</v>
      </c>
      <c r="J43">
        <v>0.1</v>
      </c>
    </row>
    <row r="44" spans="1:10" x14ac:dyDescent="0.35">
      <c r="A44">
        <v>26707</v>
      </c>
      <c r="B44">
        <v>1973</v>
      </c>
      <c r="C44">
        <v>2</v>
      </c>
      <c r="D44">
        <v>12</v>
      </c>
      <c r="E44">
        <v>43</v>
      </c>
      <c r="F44">
        <v>4.7699999999999996</v>
      </c>
      <c r="G44">
        <v>162.69999999999999</v>
      </c>
      <c r="H44">
        <v>963.8</v>
      </c>
      <c r="I44">
        <v>5.16E-2</v>
      </c>
      <c r="J44">
        <v>0.2</v>
      </c>
    </row>
    <row r="45" spans="1:10" x14ac:dyDescent="0.35">
      <c r="A45">
        <v>26708</v>
      </c>
      <c r="B45">
        <v>1973</v>
      </c>
      <c r="C45">
        <v>2</v>
      </c>
      <c r="D45">
        <v>13</v>
      </c>
      <c r="E45">
        <v>44</v>
      </c>
      <c r="F45">
        <v>4.76</v>
      </c>
      <c r="G45">
        <v>164.2</v>
      </c>
      <c r="H45">
        <v>971.7</v>
      </c>
      <c r="I45">
        <v>5.5899999999999998E-2</v>
      </c>
      <c r="J45">
        <v>0.3</v>
      </c>
    </row>
    <row r="46" spans="1:10" x14ac:dyDescent="0.35">
      <c r="A46">
        <v>26709</v>
      </c>
      <c r="B46">
        <v>1973</v>
      </c>
      <c r="C46">
        <v>2</v>
      </c>
      <c r="D46">
        <v>14</v>
      </c>
      <c r="E46">
        <v>45</v>
      </c>
      <c r="F46">
        <v>4.78</v>
      </c>
      <c r="G46">
        <v>165.8</v>
      </c>
      <c r="H46">
        <v>981.94</v>
      </c>
      <c r="I46">
        <v>5.6899999999999999E-2</v>
      </c>
      <c r="J46">
        <v>0.2</v>
      </c>
    </row>
    <row r="47" spans="1:10" x14ac:dyDescent="0.35">
      <c r="A47">
        <v>26710</v>
      </c>
      <c r="B47">
        <v>1973</v>
      </c>
      <c r="C47">
        <v>2</v>
      </c>
      <c r="D47">
        <v>15</v>
      </c>
      <c r="E47">
        <v>46</v>
      </c>
      <c r="F47">
        <v>4.78</v>
      </c>
      <c r="G47">
        <v>167.3</v>
      </c>
      <c r="H47">
        <v>989.64</v>
      </c>
      <c r="I47">
        <v>5.4100000000000002E-2</v>
      </c>
      <c r="J47">
        <v>0.2</v>
      </c>
    </row>
    <row r="48" spans="1:10" x14ac:dyDescent="0.35">
      <c r="A48">
        <v>26711</v>
      </c>
      <c r="B48">
        <v>1973</v>
      </c>
      <c r="C48">
        <v>2</v>
      </c>
      <c r="D48">
        <v>16</v>
      </c>
      <c r="E48">
        <v>47</v>
      </c>
      <c r="F48">
        <v>4.8</v>
      </c>
      <c r="G48">
        <v>168.8</v>
      </c>
      <c r="H48">
        <v>999.8</v>
      </c>
      <c r="I48">
        <v>5.9200000000000003E-2</v>
      </c>
      <c r="J48">
        <v>0.1</v>
      </c>
    </row>
    <row r="49" spans="1:10" x14ac:dyDescent="0.35">
      <c r="A49">
        <v>26712</v>
      </c>
      <c r="B49">
        <v>1973</v>
      </c>
      <c r="C49">
        <v>2</v>
      </c>
      <c r="D49">
        <v>17</v>
      </c>
      <c r="E49">
        <v>48</v>
      </c>
      <c r="F49">
        <v>4.78</v>
      </c>
      <c r="G49">
        <v>170.2</v>
      </c>
      <c r="H49">
        <v>1007.74</v>
      </c>
      <c r="I49">
        <v>6.1699999999999998E-2</v>
      </c>
      <c r="J49">
        <v>0.1</v>
      </c>
    </row>
    <row r="50" spans="1:10" x14ac:dyDescent="0.35">
      <c r="A50">
        <v>26713</v>
      </c>
      <c r="B50">
        <v>1973</v>
      </c>
      <c r="C50">
        <v>2</v>
      </c>
      <c r="D50">
        <v>18</v>
      </c>
      <c r="E50">
        <v>49</v>
      </c>
      <c r="F50">
        <v>4.8</v>
      </c>
      <c r="G50">
        <v>171.6</v>
      </c>
      <c r="H50">
        <v>1015.58</v>
      </c>
      <c r="I50">
        <v>6.0100000000000001E-2</v>
      </c>
      <c r="J50">
        <v>0.1</v>
      </c>
    </row>
    <row r="51" spans="1:10" x14ac:dyDescent="0.35">
      <c r="A51">
        <v>26714</v>
      </c>
      <c r="B51">
        <v>1973</v>
      </c>
      <c r="C51">
        <v>2</v>
      </c>
      <c r="D51">
        <v>19</v>
      </c>
      <c r="E51">
        <v>50</v>
      </c>
      <c r="F51">
        <v>4.8</v>
      </c>
      <c r="G51">
        <v>173</v>
      </c>
      <c r="H51">
        <v>1025.6199999999999</v>
      </c>
      <c r="I51">
        <v>6.4299999999999996E-2</v>
      </c>
      <c r="J51">
        <v>0.3</v>
      </c>
    </row>
    <row r="52" spans="1:10" x14ac:dyDescent="0.35">
      <c r="A52">
        <v>26715</v>
      </c>
      <c r="B52">
        <v>1973</v>
      </c>
      <c r="C52">
        <v>2</v>
      </c>
      <c r="D52">
        <v>20</v>
      </c>
      <c r="E52">
        <v>51</v>
      </c>
      <c r="F52">
        <v>4.8099999999999996</v>
      </c>
      <c r="G52">
        <v>174.6</v>
      </c>
      <c r="H52">
        <v>1033.3599999999999</v>
      </c>
      <c r="I52">
        <v>6.8000000000000005E-2</v>
      </c>
      <c r="J52">
        <v>0.3</v>
      </c>
    </row>
    <row r="53" spans="1:10" x14ac:dyDescent="0.35">
      <c r="A53">
        <v>26716</v>
      </c>
      <c r="B53">
        <v>1973</v>
      </c>
      <c r="C53">
        <v>2</v>
      </c>
      <c r="D53">
        <v>21</v>
      </c>
      <c r="E53">
        <v>52</v>
      </c>
      <c r="F53">
        <v>4.8099999999999996</v>
      </c>
      <c r="G53">
        <v>176.2</v>
      </c>
      <c r="H53">
        <v>1043.52</v>
      </c>
      <c r="I53">
        <v>6.4500000000000002E-2</v>
      </c>
      <c r="J53">
        <v>0.4</v>
      </c>
    </row>
    <row r="54" spans="1:10" x14ac:dyDescent="0.35">
      <c r="A54">
        <v>26717</v>
      </c>
      <c r="B54">
        <v>1973</v>
      </c>
      <c r="C54">
        <v>2</v>
      </c>
      <c r="D54">
        <v>22</v>
      </c>
      <c r="E54">
        <v>53</v>
      </c>
      <c r="F54">
        <v>4.8099999999999996</v>
      </c>
      <c r="G54">
        <v>177.9</v>
      </c>
      <c r="H54">
        <v>1054.04</v>
      </c>
      <c r="I54">
        <v>7.0999999999999994E-2</v>
      </c>
      <c r="J54">
        <v>0.3</v>
      </c>
    </row>
    <row r="55" spans="1:10" x14ac:dyDescent="0.35">
      <c r="A55">
        <v>26718</v>
      </c>
      <c r="B55">
        <v>1973</v>
      </c>
      <c r="C55">
        <v>2</v>
      </c>
      <c r="D55">
        <v>23</v>
      </c>
      <c r="E55">
        <v>54</v>
      </c>
      <c r="F55">
        <v>4.83</v>
      </c>
      <c r="G55">
        <v>179.5</v>
      </c>
      <c r="H55">
        <v>1064.04</v>
      </c>
      <c r="I55">
        <v>7.3700000000000002E-2</v>
      </c>
      <c r="J55">
        <v>0.3</v>
      </c>
    </row>
    <row r="56" spans="1:10" x14ac:dyDescent="0.35">
      <c r="A56">
        <v>26719</v>
      </c>
      <c r="B56">
        <v>1973</v>
      </c>
      <c r="C56">
        <v>2</v>
      </c>
      <c r="D56">
        <v>24</v>
      </c>
      <c r="E56">
        <v>55</v>
      </c>
      <c r="F56">
        <v>4.84</v>
      </c>
      <c r="G56">
        <v>181.1</v>
      </c>
      <c r="H56">
        <v>1071.8</v>
      </c>
      <c r="I56">
        <v>6.2600000000000003E-2</v>
      </c>
      <c r="J56">
        <v>0.2</v>
      </c>
    </row>
    <row r="57" spans="1:10" x14ac:dyDescent="0.35">
      <c r="A57">
        <v>26720</v>
      </c>
      <c r="B57">
        <v>1973</v>
      </c>
      <c r="C57">
        <v>2</v>
      </c>
      <c r="D57">
        <v>25</v>
      </c>
      <c r="E57">
        <v>56</v>
      </c>
      <c r="F57">
        <v>4.84</v>
      </c>
      <c r="G57">
        <v>182.6</v>
      </c>
      <c r="H57">
        <v>1082.1400000000001</v>
      </c>
      <c r="I57">
        <v>6.5699999999999995E-2</v>
      </c>
      <c r="J57">
        <v>0.1</v>
      </c>
    </row>
    <row r="58" spans="1:10" x14ac:dyDescent="0.35">
      <c r="A58">
        <v>26721</v>
      </c>
      <c r="B58">
        <v>1973</v>
      </c>
      <c r="C58">
        <v>2</v>
      </c>
      <c r="D58">
        <v>26</v>
      </c>
      <c r="E58">
        <v>57</v>
      </c>
      <c r="F58">
        <v>4.8499999999999996</v>
      </c>
      <c r="G58">
        <v>184</v>
      </c>
      <c r="H58">
        <v>1090.06</v>
      </c>
      <c r="I58">
        <v>7.3999999999999996E-2</v>
      </c>
      <c r="J58">
        <v>0.1</v>
      </c>
    </row>
    <row r="59" spans="1:10" x14ac:dyDescent="0.35">
      <c r="A59">
        <v>26722</v>
      </c>
      <c r="B59">
        <v>1973</v>
      </c>
      <c r="C59">
        <v>2</v>
      </c>
      <c r="D59">
        <v>27</v>
      </c>
      <c r="E59">
        <v>58</v>
      </c>
      <c r="F59">
        <v>4.87</v>
      </c>
      <c r="G59">
        <v>185.4</v>
      </c>
      <c r="H59">
        <v>1097.8</v>
      </c>
      <c r="I59">
        <v>7.6200000000000004E-2</v>
      </c>
      <c r="J59">
        <v>0.1</v>
      </c>
    </row>
    <row r="60" spans="1:10" x14ac:dyDescent="0.35">
      <c r="A60">
        <v>26723</v>
      </c>
      <c r="B60">
        <v>1973</v>
      </c>
      <c r="C60">
        <v>2</v>
      </c>
      <c r="D60">
        <v>28</v>
      </c>
      <c r="E60">
        <v>59</v>
      </c>
      <c r="F60">
        <v>4.87</v>
      </c>
      <c r="G60">
        <v>186.8</v>
      </c>
      <c r="H60">
        <v>1105.18</v>
      </c>
      <c r="I60">
        <v>6.9199999999999998E-2</v>
      </c>
      <c r="J60">
        <v>0.3</v>
      </c>
    </row>
    <row r="61" spans="1:10" x14ac:dyDescent="0.35">
      <c r="A61">
        <v>26724</v>
      </c>
      <c r="B61">
        <v>1973</v>
      </c>
      <c r="C61">
        <v>3</v>
      </c>
      <c r="D61">
        <v>1</v>
      </c>
      <c r="E61">
        <v>60</v>
      </c>
      <c r="F61">
        <v>4.88</v>
      </c>
      <c r="G61">
        <v>188.4</v>
      </c>
      <c r="H61">
        <v>1115.56</v>
      </c>
      <c r="I61">
        <v>7.1199999999999999E-2</v>
      </c>
      <c r="J61">
        <v>0.3</v>
      </c>
    </row>
    <row r="62" spans="1:10" x14ac:dyDescent="0.35">
      <c r="A62">
        <v>26725</v>
      </c>
      <c r="B62">
        <v>1973</v>
      </c>
      <c r="C62">
        <v>3</v>
      </c>
      <c r="D62">
        <v>2</v>
      </c>
      <c r="E62">
        <v>61</v>
      </c>
      <c r="F62">
        <v>4.9000000000000004</v>
      </c>
      <c r="G62">
        <v>190</v>
      </c>
      <c r="H62">
        <v>1125.92</v>
      </c>
      <c r="I62">
        <v>6.7100000000000007E-2</v>
      </c>
      <c r="J62">
        <v>0.1</v>
      </c>
    </row>
    <row r="63" spans="1:10" x14ac:dyDescent="0.35">
      <c r="A63">
        <v>26726</v>
      </c>
      <c r="B63">
        <v>1973</v>
      </c>
      <c r="C63">
        <v>3</v>
      </c>
      <c r="D63">
        <v>3</v>
      </c>
      <c r="E63">
        <v>62</v>
      </c>
      <c r="F63">
        <v>4.8899999999999997</v>
      </c>
      <c r="G63">
        <v>191.4</v>
      </c>
      <c r="H63">
        <v>1133.76</v>
      </c>
      <c r="I63">
        <v>7.3599999999999999E-2</v>
      </c>
      <c r="J63">
        <v>0.3</v>
      </c>
    </row>
    <row r="64" spans="1:10" x14ac:dyDescent="0.35">
      <c r="A64">
        <v>26727</v>
      </c>
      <c r="B64">
        <v>1973</v>
      </c>
      <c r="C64">
        <v>3</v>
      </c>
      <c r="D64">
        <v>4</v>
      </c>
      <c r="E64">
        <v>63</v>
      </c>
      <c r="F64">
        <v>4.9000000000000004</v>
      </c>
      <c r="G64">
        <v>193</v>
      </c>
      <c r="H64">
        <v>1143.7</v>
      </c>
      <c r="I64">
        <v>6.9599999999999995E-2</v>
      </c>
      <c r="J64">
        <v>0.4</v>
      </c>
    </row>
    <row r="65" spans="1:10" x14ac:dyDescent="0.35">
      <c r="A65">
        <v>26728</v>
      </c>
      <c r="B65">
        <v>1973</v>
      </c>
      <c r="C65">
        <v>3</v>
      </c>
      <c r="D65">
        <v>5</v>
      </c>
      <c r="E65">
        <v>64</v>
      </c>
      <c r="F65">
        <v>4.9400000000000004</v>
      </c>
      <c r="G65">
        <v>194.7</v>
      </c>
      <c r="H65">
        <v>1154.1600000000001</v>
      </c>
      <c r="I65">
        <v>7.2300000000000003E-2</v>
      </c>
      <c r="J65">
        <v>0.2</v>
      </c>
    </row>
    <row r="66" spans="1:10" x14ac:dyDescent="0.35">
      <c r="A66">
        <v>26729</v>
      </c>
      <c r="B66">
        <v>1973</v>
      </c>
      <c r="C66">
        <v>3</v>
      </c>
      <c r="D66">
        <v>6</v>
      </c>
      <c r="E66">
        <v>65</v>
      </c>
      <c r="F66">
        <v>4.9400000000000004</v>
      </c>
      <c r="G66">
        <v>196.2</v>
      </c>
      <c r="H66">
        <v>1161.8</v>
      </c>
      <c r="I66">
        <v>6.6600000000000006E-2</v>
      </c>
      <c r="J66">
        <v>0.2</v>
      </c>
    </row>
    <row r="67" spans="1:10" x14ac:dyDescent="0.35">
      <c r="A67">
        <v>26730</v>
      </c>
      <c r="B67">
        <v>1973</v>
      </c>
      <c r="C67">
        <v>3</v>
      </c>
      <c r="D67">
        <v>7</v>
      </c>
      <c r="E67">
        <v>66</v>
      </c>
      <c r="F67">
        <v>4.96</v>
      </c>
      <c r="G67">
        <v>197.7</v>
      </c>
      <c r="H67">
        <v>1169.42</v>
      </c>
      <c r="I67">
        <v>8.43E-2</v>
      </c>
      <c r="J67">
        <v>0.2</v>
      </c>
    </row>
    <row r="68" spans="1:10" x14ac:dyDescent="0.35">
      <c r="A68">
        <v>26731</v>
      </c>
      <c r="B68">
        <v>1973</v>
      </c>
      <c r="C68">
        <v>3</v>
      </c>
      <c r="D68">
        <v>8</v>
      </c>
      <c r="E68">
        <v>67</v>
      </c>
      <c r="F68">
        <v>4.96</v>
      </c>
      <c r="G68">
        <v>199.2</v>
      </c>
      <c r="H68">
        <v>1179.8399999999999</v>
      </c>
      <c r="I68">
        <v>8.3299999999999999E-2</v>
      </c>
      <c r="J68">
        <v>0.1</v>
      </c>
    </row>
    <row r="69" spans="1:10" x14ac:dyDescent="0.35">
      <c r="A69">
        <v>26732</v>
      </c>
      <c r="B69">
        <v>1973</v>
      </c>
      <c r="C69">
        <v>3</v>
      </c>
      <c r="D69">
        <v>9</v>
      </c>
      <c r="E69">
        <v>68</v>
      </c>
      <c r="F69">
        <v>4.99</v>
      </c>
      <c r="G69">
        <v>200.6</v>
      </c>
      <c r="H69">
        <v>1187.4000000000001</v>
      </c>
      <c r="I69">
        <v>8.6300000000000002E-2</v>
      </c>
      <c r="J69">
        <v>0.2</v>
      </c>
    </row>
    <row r="70" spans="1:10" x14ac:dyDescent="0.35">
      <c r="A70">
        <v>26733</v>
      </c>
      <c r="B70">
        <v>1973</v>
      </c>
      <c r="C70">
        <v>3</v>
      </c>
      <c r="D70">
        <v>10</v>
      </c>
      <c r="E70">
        <v>69</v>
      </c>
      <c r="F70">
        <v>5</v>
      </c>
      <c r="G70">
        <v>202.1</v>
      </c>
      <c r="H70">
        <v>1197.98</v>
      </c>
      <c r="I70">
        <v>8.2600000000000007E-2</v>
      </c>
      <c r="J70">
        <v>0.1</v>
      </c>
    </row>
    <row r="71" spans="1:10" x14ac:dyDescent="0.35">
      <c r="A71">
        <v>26734</v>
      </c>
      <c r="B71">
        <v>1973</v>
      </c>
      <c r="C71">
        <v>3</v>
      </c>
      <c r="D71">
        <v>11</v>
      </c>
      <c r="E71">
        <v>70</v>
      </c>
      <c r="F71">
        <v>5.01</v>
      </c>
      <c r="G71">
        <v>203.5</v>
      </c>
      <c r="H71">
        <v>1205.68</v>
      </c>
      <c r="I71">
        <v>8.5800000000000001E-2</v>
      </c>
      <c r="J71">
        <v>0.1</v>
      </c>
    </row>
    <row r="72" spans="1:10" x14ac:dyDescent="0.35">
      <c r="A72">
        <v>26735</v>
      </c>
      <c r="B72">
        <v>1973</v>
      </c>
      <c r="C72">
        <v>3</v>
      </c>
      <c r="D72">
        <v>12</v>
      </c>
      <c r="E72">
        <v>71</v>
      </c>
      <c r="F72">
        <v>5.0199999999999996</v>
      </c>
      <c r="G72">
        <v>204.9</v>
      </c>
      <c r="H72">
        <v>1213.26</v>
      </c>
      <c r="I72">
        <v>9.2999999999999999E-2</v>
      </c>
      <c r="J72">
        <v>0.3</v>
      </c>
    </row>
    <row r="73" spans="1:10" x14ac:dyDescent="0.35">
      <c r="A73">
        <v>26736</v>
      </c>
      <c r="B73">
        <v>1973</v>
      </c>
      <c r="C73">
        <v>3</v>
      </c>
      <c r="D73">
        <v>13</v>
      </c>
      <c r="E73">
        <v>72</v>
      </c>
      <c r="F73">
        <v>5.05</v>
      </c>
      <c r="G73">
        <v>206.5</v>
      </c>
      <c r="H73">
        <v>1223.54</v>
      </c>
      <c r="I73">
        <v>9.11E-2</v>
      </c>
      <c r="J73">
        <v>0.2</v>
      </c>
    </row>
    <row r="74" spans="1:10" x14ac:dyDescent="0.35">
      <c r="A74">
        <v>26737</v>
      </c>
      <c r="B74">
        <v>1973</v>
      </c>
      <c r="C74">
        <v>3</v>
      </c>
      <c r="D74">
        <v>14</v>
      </c>
      <c r="E74">
        <v>73</v>
      </c>
      <c r="F74">
        <v>5.07</v>
      </c>
      <c r="G74">
        <v>208</v>
      </c>
      <c r="H74">
        <v>1231.52</v>
      </c>
      <c r="I74">
        <v>9.8299999999999998E-2</v>
      </c>
      <c r="J74">
        <v>0.2</v>
      </c>
    </row>
    <row r="75" spans="1:10" x14ac:dyDescent="0.35">
      <c r="A75">
        <v>26738</v>
      </c>
      <c r="B75">
        <v>1973</v>
      </c>
      <c r="C75">
        <v>3</v>
      </c>
      <c r="D75">
        <v>15</v>
      </c>
      <c r="E75">
        <v>74</v>
      </c>
      <c r="F75">
        <v>5.08</v>
      </c>
      <c r="G75">
        <v>209.5</v>
      </c>
      <c r="H75">
        <v>1241.52</v>
      </c>
      <c r="I75">
        <v>8.9800000000000005E-2</v>
      </c>
      <c r="J75">
        <v>0.1</v>
      </c>
    </row>
    <row r="76" spans="1:10" x14ac:dyDescent="0.35">
      <c r="A76">
        <v>26739</v>
      </c>
      <c r="B76">
        <v>1973</v>
      </c>
      <c r="C76">
        <v>3</v>
      </c>
      <c r="D76">
        <v>16</v>
      </c>
      <c r="E76">
        <v>75</v>
      </c>
      <c r="F76">
        <v>5.1100000000000003</v>
      </c>
      <c r="G76">
        <v>210.9</v>
      </c>
      <c r="H76">
        <v>1249.24</v>
      </c>
      <c r="I76">
        <v>8.8999999999999996E-2</v>
      </c>
      <c r="J76">
        <v>0.2</v>
      </c>
    </row>
    <row r="77" spans="1:10" x14ac:dyDescent="0.35">
      <c r="A77">
        <v>26740</v>
      </c>
      <c r="B77">
        <v>1973</v>
      </c>
      <c r="C77">
        <v>3</v>
      </c>
      <c r="D77">
        <v>17</v>
      </c>
      <c r="E77">
        <v>76</v>
      </c>
      <c r="F77">
        <v>5.1100000000000003</v>
      </c>
      <c r="G77">
        <v>212.4</v>
      </c>
      <c r="H77">
        <v>1257.0999999999999</v>
      </c>
      <c r="I77">
        <v>0.109</v>
      </c>
      <c r="J77">
        <v>0.3</v>
      </c>
    </row>
    <row r="78" spans="1:10" x14ac:dyDescent="0.35">
      <c r="A78">
        <v>26741</v>
      </c>
      <c r="B78">
        <v>1973</v>
      </c>
      <c r="C78">
        <v>3</v>
      </c>
      <c r="D78">
        <v>18</v>
      </c>
      <c r="E78">
        <v>77</v>
      </c>
      <c r="F78">
        <v>5.14</v>
      </c>
      <c r="G78">
        <v>214</v>
      </c>
      <c r="H78">
        <v>1267.26</v>
      </c>
      <c r="I78">
        <v>0.11</v>
      </c>
      <c r="J78">
        <v>0.1</v>
      </c>
    </row>
    <row r="79" spans="1:10" x14ac:dyDescent="0.35">
      <c r="A79">
        <v>26742</v>
      </c>
      <c r="B79">
        <v>1973</v>
      </c>
      <c r="C79">
        <v>3</v>
      </c>
      <c r="D79">
        <v>19</v>
      </c>
      <c r="E79">
        <v>78</v>
      </c>
      <c r="F79">
        <v>5.15</v>
      </c>
      <c r="G79">
        <v>215.4</v>
      </c>
      <c r="H79">
        <v>1274.8599999999999</v>
      </c>
      <c r="I79">
        <v>0.112</v>
      </c>
      <c r="J79">
        <v>0.2</v>
      </c>
    </row>
    <row r="80" spans="1:10" x14ac:dyDescent="0.35">
      <c r="A80">
        <v>26743</v>
      </c>
      <c r="B80">
        <v>1973</v>
      </c>
      <c r="C80">
        <v>3</v>
      </c>
      <c r="D80">
        <v>20</v>
      </c>
      <c r="E80">
        <v>79</v>
      </c>
      <c r="F80">
        <v>5.19</v>
      </c>
      <c r="G80">
        <v>216.9</v>
      </c>
      <c r="H80">
        <v>1285.24</v>
      </c>
      <c r="I80">
        <v>9.4299999999999995E-2</v>
      </c>
      <c r="J80">
        <v>0.1</v>
      </c>
    </row>
    <row r="81" spans="1:10" x14ac:dyDescent="0.35">
      <c r="A81">
        <v>26744</v>
      </c>
      <c r="B81">
        <v>1973</v>
      </c>
      <c r="C81">
        <v>3</v>
      </c>
      <c r="D81">
        <v>21</v>
      </c>
      <c r="E81">
        <v>80</v>
      </c>
      <c r="F81">
        <v>5.21</v>
      </c>
      <c r="G81">
        <v>218.3</v>
      </c>
      <c r="H81">
        <v>1292.74</v>
      </c>
      <c r="I81">
        <v>0.10199999999999999</v>
      </c>
      <c r="J81">
        <v>0.3</v>
      </c>
    </row>
    <row r="82" spans="1:10" x14ac:dyDescent="0.35">
      <c r="A82">
        <v>26745</v>
      </c>
      <c r="B82">
        <v>1973</v>
      </c>
      <c r="C82">
        <v>3</v>
      </c>
      <c r="D82">
        <v>22</v>
      </c>
      <c r="E82">
        <v>81</v>
      </c>
      <c r="F82">
        <v>5.23</v>
      </c>
      <c r="G82">
        <v>219.9</v>
      </c>
      <c r="H82">
        <v>1303.1199999999999</v>
      </c>
      <c r="I82">
        <v>0.109</v>
      </c>
      <c r="J82">
        <v>0.4</v>
      </c>
    </row>
    <row r="83" spans="1:10" x14ac:dyDescent="0.35">
      <c r="A83">
        <v>26746</v>
      </c>
      <c r="B83">
        <v>1973</v>
      </c>
      <c r="C83">
        <v>3</v>
      </c>
      <c r="D83">
        <v>23</v>
      </c>
      <c r="E83">
        <v>82</v>
      </c>
      <c r="F83">
        <v>5.26</v>
      </c>
      <c r="G83">
        <v>221.6</v>
      </c>
      <c r="H83">
        <v>1313.7</v>
      </c>
      <c r="I83">
        <v>0.112</v>
      </c>
      <c r="J83">
        <v>0.2</v>
      </c>
    </row>
    <row r="84" spans="1:10" x14ac:dyDescent="0.35">
      <c r="A84">
        <v>26747</v>
      </c>
      <c r="B84">
        <v>1973</v>
      </c>
      <c r="C84">
        <v>3</v>
      </c>
      <c r="D84">
        <v>24</v>
      </c>
      <c r="E84">
        <v>83</v>
      </c>
      <c r="F84">
        <v>5.29</v>
      </c>
      <c r="G84">
        <v>223.1</v>
      </c>
      <c r="H84">
        <v>1321.3</v>
      </c>
      <c r="I84">
        <v>0.11700000000000001</v>
      </c>
      <c r="J84">
        <v>0.1</v>
      </c>
    </row>
    <row r="85" spans="1:10" x14ac:dyDescent="0.35">
      <c r="A85">
        <v>26748</v>
      </c>
      <c r="B85">
        <v>1973</v>
      </c>
      <c r="C85">
        <v>3</v>
      </c>
      <c r="D85">
        <v>25</v>
      </c>
      <c r="E85">
        <v>84</v>
      </c>
      <c r="F85">
        <v>5.32</v>
      </c>
      <c r="G85">
        <v>224.5</v>
      </c>
      <c r="H85">
        <v>1328.86</v>
      </c>
      <c r="I85">
        <v>0.112</v>
      </c>
      <c r="J85">
        <v>0.2</v>
      </c>
    </row>
    <row r="86" spans="1:10" x14ac:dyDescent="0.35">
      <c r="A86">
        <v>26749</v>
      </c>
      <c r="B86">
        <v>1973</v>
      </c>
      <c r="C86">
        <v>3</v>
      </c>
      <c r="D86">
        <v>26</v>
      </c>
      <c r="E86">
        <v>85</v>
      </c>
      <c r="F86">
        <v>5.32</v>
      </c>
      <c r="G86">
        <v>226</v>
      </c>
      <c r="H86">
        <v>1339.08</v>
      </c>
      <c r="I86">
        <v>0.13100000000000001</v>
      </c>
      <c r="J86">
        <v>0.2</v>
      </c>
    </row>
    <row r="87" spans="1:10" x14ac:dyDescent="0.35">
      <c r="A87">
        <v>26750</v>
      </c>
      <c r="B87">
        <v>1973</v>
      </c>
      <c r="C87">
        <v>3</v>
      </c>
      <c r="D87">
        <v>27</v>
      </c>
      <c r="E87">
        <v>86</v>
      </c>
      <c r="F87">
        <v>5.36</v>
      </c>
      <c r="G87">
        <v>227.5</v>
      </c>
      <c r="H87">
        <v>1346.94</v>
      </c>
      <c r="I87">
        <v>0.13100000000000001</v>
      </c>
      <c r="J87">
        <v>0.2</v>
      </c>
    </row>
    <row r="88" spans="1:10" x14ac:dyDescent="0.35">
      <c r="A88">
        <v>26751</v>
      </c>
      <c r="B88">
        <v>1973</v>
      </c>
      <c r="C88">
        <v>3</v>
      </c>
      <c r="D88">
        <v>28</v>
      </c>
      <c r="E88">
        <v>87</v>
      </c>
      <c r="F88">
        <v>5.39</v>
      </c>
      <c r="G88">
        <v>229</v>
      </c>
      <c r="H88">
        <v>1357.28</v>
      </c>
      <c r="I88">
        <v>0.13500000000000001</v>
      </c>
      <c r="J88">
        <v>0.2</v>
      </c>
    </row>
    <row r="89" spans="1:10" x14ac:dyDescent="0.35">
      <c r="A89">
        <v>26752</v>
      </c>
      <c r="B89">
        <v>1973</v>
      </c>
      <c r="C89">
        <v>3</v>
      </c>
      <c r="D89">
        <v>29</v>
      </c>
      <c r="E89">
        <v>88</v>
      </c>
      <c r="F89">
        <v>5.42</v>
      </c>
      <c r="G89">
        <v>230.5</v>
      </c>
      <c r="H89">
        <v>1364.84</v>
      </c>
      <c r="I89">
        <v>0.14299999999999999</v>
      </c>
      <c r="J89">
        <v>0.2</v>
      </c>
    </row>
    <row r="90" spans="1:10" x14ac:dyDescent="0.35">
      <c r="A90">
        <v>26753</v>
      </c>
      <c r="B90">
        <v>1973</v>
      </c>
      <c r="C90">
        <v>3</v>
      </c>
      <c r="D90">
        <v>30</v>
      </c>
      <c r="E90">
        <v>89</v>
      </c>
      <c r="F90">
        <v>5.43</v>
      </c>
      <c r="G90">
        <v>231.9</v>
      </c>
      <c r="H90">
        <v>1372.76</v>
      </c>
      <c r="I90">
        <v>0.16300000000000001</v>
      </c>
      <c r="J90">
        <v>0.3</v>
      </c>
    </row>
    <row r="91" spans="1:10" x14ac:dyDescent="0.35">
      <c r="A91">
        <v>26754</v>
      </c>
      <c r="B91">
        <v>1973</v>
      </c>
      <c r="C91">
        <v>3</v>
      </c>
      <c r="D91">
        <v>31</v>
      </c>
      <c r="E91">
        <v>90</v>
      </c>
      <c r="F91">
        <v>5.46</v>
      </c>
      <c r="G91">
        <v>233.4</v>
      </c>
      <c r="H91">
        <v>1382.84</v>
      </c>
      <c r="I91">
        <v>0.14499999999999999</v>
      </c>
      <c r="J91">
        <v>0.2</v>
      </c>
    </row>
    <row r="92" spans="1:10" x14ac:dyDescent="0.35">
      <c r="A92">
        <v>26755</v>
      </c>
      <c r="B92">
        <v>1973</v>
      </c>
      <c r="C92">
        <v>4</v>
      </c>
      <c r="D92">
        <v>1</v>
      </c>
      <c r="E92">
        <v>91</v>
      </c>
      <c r="F92">
        <v>5.48</v>
      </c>
      <c r="G92">
        <v>234.8</v>
      </c>
      <c r="H92">
        <v>1390.7</v>
      </c>
      <c r="I92">
        <v>0.14299999999999999</v>
      </c>
      <c r="J92">
        <v>0.4</v>
      </c>
    </row>
    <row r="93" spans="1:10" x14ac:dyDescent="0.35">
      <c r="A93">
        <v>26756</v>
      </c>
      <c r="B93">
        <v>1973</v>
      </c>
      <c r="C93">
        <v>4</v>
      </c>
      <c r="D93">
        <v>2</v>
      </c>
      <c r="E93">
        <v>92</v>
      </c>
      <c r="F93">
        <v>5.51</v>
      </c>
      <c r="G93">
        <v>236.4</v>
      </c>
      <c r="H93">
        <v>1400.96</v>
      </c>
      <c r="I93">
        <v>0.13</v>
      </c>
      <c r="J93">
        <v>0.3</v>
      </c>
    </row>
    <row r="94" spans="1:10" x14ac:dyDescent="0.35">
      <c r="A94">
        <v>26757</v>
      </c>
      <c r="B94">
        <v>1973</v>
      </c>
      <c r="C94">
        <v>4</v>
      </c>
      <c r="D94">
        <v>3</v>
      </c>
      <c r="E94">
        <v>93</v>
      </c>
      <c r="F94">
        <v>5.54</v>
      </c>
      <c r="G94">
        <v>238</v>
      </c>
      <c r="H94">
        <v>1408.8</v>
      </c>
      <c r="I94">
        <v>0.13800000000000001</v>
      </c>
      <c r="J94">
        <v>0.3</v>
      </c>
    </row>
    <row r="95" spans="1:10" x14ac:dyDescent="0.35">
      <c r="A95">
        <v>26758</v>
      </c>
      <c r="B95">
        <v>1973</v>
      </c>
      <c r="C95">
        <v>4</v>
      </c>
      <c r="D95">
        <v>4</v>
      </c>
      <c r="E95">
        <v>94</v>
      </c>
      <c r="F95">
        <v>5.56</v>
      </c>
      <c r="G95">
        <v>239.5</v>
      </c>
      <c r="H95">
        <v>1418.96</v>
      </c>
      <c r="I95">
        <v>0.14000000000000001</v>
      </c>
      <c r="J95">
        <v>0.5</v>
      </c>
    </row>
    <row r="96" spans="1:10" x14ac:dyDescent="0.35">
      <c r="A96">
        <v>26759</v>
      </c>
      <c r="B96">
        <v>1973</v>
      </c>
      <c r="C96">
        <v>4</v>
      </c>
      <c r="D96">
        <v>5</v>
      </c>
      <c r="E96">
        <v>95</v>
      </c>
      <c r="F96">
        <v>5.57</v>
      </c>
      <c r="G96">
        <v>241.2</v>
      </c>
      <c r="H96">
        <v>1429.08</v>
      </c>
      <c r="I96">
        <v>0.154</v>
      </c>
      <c r="J96">
        <v>0.3</v>
      </c>
    </row>
    <row r="97" spans="1:10" x14ac:dyDescent="0.35">
      <c r="A97">
        <v>26760</v>
      </c>
      <c r="B97">
        <v>1973</v>
      </c>
      <c r="C97">
        <v>4</v>
      </c>
      <c r="D97">
        <v>6</v>
      </c>
      <c r="E97">
        <v>96</v>
      </c>
      <c r="F97">
        <v>5.61</v>
      </c>
      <c r="G97">
        <v>242.7</v>
      </c>
      <c r="H97">
        <v>1436.98</v>
      </c>
      <c r="I97">
        <v>0.16800000000000001</v>
      </c>
      <c r="J97">
        <v>0.2</v>
      </c>
    </row>
    <row r="98" spans="1:10" x14ac:dyDescent="0.35">
      <c r="A98">
        <v>26761</v>
      </c>
      <c r="B98">
        <v>1973</v>
      </c>
      <c r="C98">
        <v>4</v>
      </c>
      <c r="D98">
        <v>7</v>
      </c>
      <c r="E98">
        <v>97</v>
      </c>
      <c r="F98">
        <v>5.66</v>
      </c>
      <c r="G98">
        <v>244.1</v>
      </c>
      <c r="H98">
        <v>1444.68</v>
      </c>
      <c r="I98">
        <v>0.17299999999999999</v>
      </c>
      <c r="J98">
        <v>0.1</v>
      </c>
    </row>
    <row r="99" spans="1:10" x14ac:dyDescent="0.35">
      <c r="A99">
        <v>26762</v>
      </c>
      <c r="B99">
        <v>1973</v>
      </c>
      <c r="C99">
        <v>4</v>
      </c>
      <c r="D99">
        <v>8</v>
      </c>
      <c r="E99">
        <v>98</v>
      </c>
      <c r="F99">
        <v>5.68</v>
      </c>
      <c r="G99">
        <v>245.4</v>
      </c>
      <c r="H99">
        <v>1452.26</v>
      </c>
      <c r="I99">
        <v>0.18099999999999999</v>
      </c>
      <c r="J99">
        <v>0.2</v>
      </c>
    </row>
    <row r="100" spans="1:10" x14ac:dyDescent="0.35">
      <c r="A100">
        <v>26763</v>
      </c>
      <c r="B100">
        <v>1973</v>
      </c>
      <c r="C100">
        <v>4</v>
      </c>
      <c r="D100">
        <v>9</v>
      </c>
      <c r="E100">
        <v>99</v>
      </c>
      <c r="F100">
        <v>5.71</v>
      </c>
      <c r="G100">
        <v>246.8</v>
      </c>
      <c r="H100">
        <v>1462.8</v>
      </c>
      <c r="I100">
        <v>0.188</v>
      </c>
      <c r="J100">
        <v>0.3</v>
      </c>
    </row>
    <row r="101" spans="1:10" x14ac:dyDescent="0.35">
      <c r="A101">
        <v>26764</v>
      </c>
      <c r="B101">
        <v>1973</v>
      </c>
      <c r="C101">
        <v>4</v>
      </c>
      <c r="D101">
        <v>10</v>
      </c>
      <c r="E101">
        <v>100</v>
      </c>
      <c r="F101">
        <v>5.74</v>
      </c>
      <c r="G101">
        <v>248.3</v>
      </c>
      <c r="H101">
        <v>1470.38</v>
      </c>
      <c r="I101">
        <v>0.18099999999999999</v>
      </c>
      <c r="J101">
        <v>0.3</v>
      </c>
    </row>
    <row r="102" spans="1:10" x14ac:dyDescent="0.35">
      <c r="A102">
        <v>26765</v>
      </c>
      <c r="B102">
        <v>1973</v>
      </c>
      <c r="C102">
        <v>4</v>
      </c>
      <c r="D102">
        <v>11</v>
      </c>
      <c r="E102">
        <v>101</v>
      </c>
      <c r="F102">
        <v>5.79</v>
      </c>
      <c r="G102">
        <v>249.8</v>
      </c>
      <c r="H102">
        <v>1480.46</v>
      </c>
      <c r="I102">
        <v>0.192</v>
      </c>
      <c r="J102">
        <v>0.1</v>
      </c>
    </row>
    <row r="103" spans="1:10" x14ac:dyDescent="0.35">
      <c r="A103">
        <v>26766</v>
      </c>
      <c r="B103">
        <v>1973</v>
      </c>
      <c r="C103">
        <v>4</v>
      </c>
      <c r="D103">
        <v>12</v>
      </c>
      <c r="E103">
        <v>102</v>
      </c>
      <c r="F103">
        <v>5.83</v>
      </c>
      <c r="G103">
        <v>251.1</v>
      </c>
      <c r="H103">
        <v>1488.24</v>
      </c>
      <c r="I103">
        <v>0.187</v>
      </c>
      <c r="J103">
        <v>0.2</v>
      </c>
    </row>
    <row r="104" spans="1:10" x14ac:dyDescent="0.35">
      <c r="A104">
        <v>26767</v>
      </c>
      <c r="B104">
        <v>1973</v>
      </c>
      <c r="C104">
        <v>4</v>
      </c>
      <c r="D104">
        <v>13</v>
      </c>
      <c r="E104">
        <v>103</v>
      </c>
      <c r="F104">
        <v>5.84</v>
      </c>
      <c r="G104">
        <v>252.5</v>
      </c>
      <c r="H104">
        <v>1495.98</v>
      </c>
      <c r="I104">
        <v>0.183</v>
      </c>
      <c r="J104">
        <v>0.2</v>
      </c>
    </row>
    <row r="105" spans="1:10" x14ac:dyDescent="0.35">
      <c r="A105">
        <v>26768</v>
      </c>
      <c r="B105">
        <v>1973</v>
      </c>
      <c r="C105">
        <v>4</v>
      </c>
      <c r="D105">
        <v>14</v>
      </c>
      <c r="E105">
        <v>104</v>
      </c>
      <c r="F105">
        <v>5.87</v>
      </c>
      <c r="G105">
        <v>253.9</v>
      </c>
      <c r="H105">
        <v>1503.7</v>
      </c>
      <c r="I105">
        <v>0.23200000000000001</v>
      </c>
      <c r="J105">
        <v>0.2</v>
      </c>
    </row>
    <row r="106" spans="1:10" x14ac:dyDescent="0.35">
      <c r="A106">
        <v>26769</v>
      </c>
      <c r="B106">
        <v>1973</v>
      </c>
      <c r="C106">
        <v>4</v>
      </c>
      <c r="D106">
        <v>15</v>
      </c>
      <c r="E106">
        <v>105</v>
      </c>
      <c r="F106">
        <v>5.9</v>
      </c>
      <c r="G106">
        <v>255.3</v>
      </c>
      <c r="H106">
        <v>1511.48</v>
      </c>
      <c r="I106">
        <v>0.215</v>
      </c>
      <c r="J106">
        <v>0.2</v>
      </c>
    </row>
    <row r="107" spans="1:10" x14ac:dyDescent="0.35">
      <c r="A107">
        <v>26770</v>
      </c>
      <c r="B107">
        <v>1973</v>
      </c>
      <c r="C107">
        <v>4</v>
      </c>
      <c r="D107">
        <v>16</v>
      </c>
      <c r="E107">
        <v>106</v>
      </c>
      <c r="F107">
        <v>5.96</v>
      </c>
      <c r="G107">
        <v>256.7</v>
      </c>
      <c r="H107">
        <v>1519.32</v>
      </c>
      <c r="I107">
        <v>0.23599999999999999</v>
      </c>
      <c r="J107">
        <v>0.2</v>
      </c>
    </row>
    <row r="108" spans="1:10" x14ac:dyDescent="0.35">
      <c r="A108">
        <v>26771</v>
      </c>
      <c r="B108">
        <v>1973</v>
      </c>
      <c r="C108">
        <v>4</v>
      </c>
      <c r="D108">
        <v>17</v>
      </c>
      <c r="E108">
        <v>107</v>
      </c>
      <c r="F108">
        <v>5.99</v>
      </c>
      <c r="G108">
        <v>258.10000000000002</v>
      </c>
      <c r="H108">
        <v>1529.38</v>
      </c>
      <c r="I108">
        <v>0.19600000000000001</v>
      </c>
      <c r="J108">
        <v>0.2</v>
      </c>
    </row>
    <row r="109" spans="1:10" x14ac:dyDescent="0.35">
      <c r="A109">
        <v>26772</v>
      </c>
      <c r="B109">
        <v>1973</v>
      </c>
      <c r="C109">
        <v>4</v>
      </c>
      <c r="D109">
        <v>18</v>
      </c>
      <c r="E109">
        <v>108</v>
      </c>
      <c r="F109">
        <v>6.03</v>
      </c>
      <c r="G109">
        <v>259.5</v>
      </c>
      <c r="H109">
        <v>1537.18</v>
      </c>
      <c r="I109">
        <v>0.223</v>
      </c>
      <c r="J109">
        <v>0.1</v>
      </c>
    </row>
    <row r="110" spans="1:10" x14ac:dyDescent="0.35">
      <c r="A110">
        <v>26773</v>
      </c>
      <c r="B110">
        <v>1973</v>
      </c>
      <c r="C110">
        <v>4</v>
      </c>
      <c r="D110">
        <v>19</v>
      </c>
      <c r="E110">
        <v>109</v>
      </c>
      <c r="F110">
        <v>6.07</v>
      </c>
      <c r="G110">
        <v>260.8</v>
      </c>
      <c r="H110">
        <v>1545</v>
      </c>
      <c r="I110">
        <v>0.22</v>
      </c>
      <c r="J110">
        <v>0.1</v>
      </c>
    </row>
    <row r="111" spans="1:10" x14ac:dyDescent="0.35">
      <c r="A111">
        <v>26774</v>
      </c>
      <c r="B111">
        <v>1973</v>
      </c>
      <c r="C111">
        <v>4</v>
      </c>
      <c r="D111">
        <v>20</v>
      </c>
      <c r="E111">
        <v>110</v>
      </c>
      <c r="F111">
        <v>6.08</v>
      </c>
      <c r="G111">
        <v>262.10000000000002</v>
      </c>
      <c r="H111">
        <v>1552.74</v>
      </c>
      <c r="I111">
        <v>0.20599999999999999</v>
      </c>
      <c r="J111">
        <v>0.4</v>
      </c>
    </row>
    <row r="112" spans="1:10" x14ac:dyDescent="0.35">
      <c r="A112">
        <v>26775</v>
      </c>
      <c r="B112">
        <v>1973</v>
      </c>
      <c r="C112">
        <v>4</v>
      </c>
      <c r="D112">
        <v>21</v>
      </c>
      <c r="E112">
        <v>111</v>
      </c>
      <c r="F112">
        <v>6.15</v>
      </c>
      <c r="G112">
        <v>263.7</v>
      </c>
      <c r="H112">
        <v>1562.62</v>
      </c>
      <c r="I112">
        <v>0.22900000000000001</v>
      </c>
      <c r="J112">
        <v>0.3</v>
      </c>
    </row>
    <row r="113" spans="1:10" x14ac:dyDescent="0.35">
      <c r="A113">
        <v>26776</v>
      </c>
      <c r="B113">
        <v>1973</v>
      </c>
      <c r="C113">
        <v>4</v>
      </c>
      <c r="D113">
        <v>22</v>
      </c>
      <c r="E113">
        <v>112</v>
      </c>
      <c r="F113">
        <v>6.16</v>
      </c>
      <c r="G113">
        <v>265.2</v>
      </c>
      <c r="H113">
        <v>1570.6</v>
      </c>
      <c r="I113">
        <v>0.27700000000000002</v>
      </c>
      <c r="J113">
        <v>0.3</v>
      </c>
    </row>
    <row r="114" spans="1:10" x14ac:dyDescent="0.35">
      <c r="A114">
        <v>26777</v>
      </c>
      <c r="B114">
        <v>1973</v>
      </c>
      <c r="C114">
        <v>4</v>
      </c>
      <c r="D114">
        <v>23</v>
      </c>
      <c r="E114">
        <v>113</v>
      </c>
      <c r="F114">
        <v>6.18</v>
      </c>
      <c r="G114">
        <v>266.60000000000002</v>
      </c>
      <c r="H114">
        <v>1578.08</v>
      </c>
      <c r="I114">
        <v>0.28899999999999998</v>
      </c>
      <c r="J114">
        <v>0.2</v>
      </c>
    </row>
    <row r="115" spans="1:10" x14ac:dyDescent="0.35">
      <c r="A115">
        <v>26778</v>
      </c>
      <c r="B115">
        <v>1973</v>
      </c>
      <c r="C115">
        <v>4</v>
      </c>
      <c r="D115">
        <v>24</v>
      </c>
      <c r="E115">
        <v>114</v>
      </c>
      <c r="F115">
        <v>6.21</v>
      </c>
      <c r="G115">
        <v>267.89999999999998</v>
      </c>
      <c r="H115">
        <v>1585.88</v>
      </c>
      <c r="I115">
        <v>0.25</v>
      </c>
      <c r="J115">
        <v>0.2</v>
      </c>
    </row>
    <row r="116" spans="1:10" x14ac:dyDescent="0.35">
      <c r="A116">
        <v>26779</v>
      </c>
      <c r="B116">
        <v>1973</v>
      </c>
      <c r="C116">
        <v>4</v>
      </c>
      <c r="D116">
        <v>25</v>
      </c>
      <c r="E116">
        <v>115</v>
      </c>
      <c r="F116">
        <v>7.13</v>
      </c>
      <c r="G116">
        <v>50</v>
      </c>
      <c r="H116">
        <v>295.66000000000003</v>
      </c>
      <c r="I116">
        <v>0.22800000000000001</v>
      </c>
      <c r="J116">
        <v>0.2</v>
      </c>
    </row>
    <row r="117" spans="1:10" x14ac:dyDescent="0.35">
      <c r="A117">
        <v>26780</v>
      </c>
      <c r="B117">
        <v>1973</v>
      </c>
      <c r="C117">
        <v>4</v>
      </c>
      <c r="D117">
        <v>26</v>
      </c>
      <c r="E117">
        <v>116</v>
      </c>
      <c r="F117">
        <v>8.2100000000000009</v>
      </c>
      <c r="G117">
        <v>51.4</v>
      </c>
      <c r="H117">
        <v>303.33999999999997</v>
      </c>
      <c r="I117">
        <v>0.28000000000000003</v>
      </c>
      <c r="J117">
        <v>0.1</v>
      </c>
    </row>
    <row r="118" spans="1:10" x14ac:dyDescent="0.35">
      <c r="A118">
        <v>26781</v>
      </c>
      <c r="B118">
        <v>1973</v>
      </c>
      <c r="C118">
        <v>4</v>
      </c>
      <c r="D118">
        <v>27</v>
      </c>
      <c r="E118">
        <v>117</v>
      </c>
      <c r="F118">
        <v>8.81</v>
      </c>
      <c r="G118">
        <v>52.6</v>
      </c>
      <c r="H118">
        <v>311.18</v>
      </c>
      <c r="I118">
        <v>0.27200000000000002</v>
      </c>
      <c r="J118">
        <v>0.3</v>
      </c>
    </row>
    <row r="119" spans="1:10" x14ac:dyDescent="0.35">
      <c r="A119">
        <v>26782</v>
      </c>
      <c r="B119">
        <v>1973</v>
      </c>
      <c r="C119">
        <v>4</v>
      </c>
      <c r="D119">
        <v>28</v>
      </c>
      <c r="E119">
        <v>118</v>
      </c>
      <c r="F119">
        <v>9.27</v>
      </c>
      <c r="G119">
        <v>54</v>
      </c>
      <c r="H119">
        <v>318.74</v>
      </c>
      <c r="I119">
        <v>0.26200000000000001</v>
      </c>
      <c r="J119">
        <v>0.2</v>
      </c>
    </row>
    <row r="120" spans="1:10" x14ac:dyDescent="0.35">
      <c r="A120">
        <v>26783</v>
      </c>
      <c r="B120">
        <v>1973</v>
      </c>
      <c r="C120">
        <v>4</v>
      </c>
      <c r="D120">
        <v>29</v>
      </c>
      <c r="E120">
        <v>119</v>
      </c>
      <c r="F120">
        <v>9.4700000000000006</v>
      </c>
      <c r="G120">
        <v>55.3</v>
      </c>
      <c r="H120">
        <v>326.44</v>
      </c>
      <c r="I120">
        <v>0.26700000000000002</v>
      </c>
      <c r="J120">
        <v>0.2</v>
      </c>
    </row>
    <row r="121" spans="1:10" x14ac:dyDescent="0.35">
      <c r="A121">
        <v>26784</v>
      </c>
      <c r="B121">
        <v>1973</v>
      </c>
      <c r="C121">
        <v>4</v>
      </c>
      <c r="D121">
        <v>30</v>
      </c>
      <c r="E121">
        <v>120</v>
      </c>
      <c r="F121">
        <v>9.86</v>
      </c>
      <c r="G121">
        <v>56.6</v>
      </c>
      <c r="H121">
        <v>334.14</v>
      </c>
      <c r="I121">
        <v>0.28799999999999998</v>
      </c>
      <c r="J121">
        <v>0.1</v>
      </c>
    </row>
    <row r="122" spans="1:10" x14ac:dyDescent="0.35">
      <c r="A122">
        <v>26785</v>
      </c>
      <c r="B122">
        <v>1973</v>
      </c>
      <c r="C122">
        <v>5</v>
      </c>
      <c r="D122">
        <v>1</v>
      </c>
      <c r="E122">
        <v>121</v>
      </c>
      <c r="F122">
        <v>10.19</v>
      </c>
      <c r="G122">
        <v>57.8</v>
      </c>
      <c r="H122">
        <v>341.82</v>
      </c>
      <c r="I122">
        <v>0.30099999999999999</v>
      </c>
      <c r="J122">
        <v>0.3</v>
      </c>
    </row>
    <row r="123" spans="1:10" x14ac:dyDescent="0.35">
      <c r="A123">
        <v>26786</v>
      </c>
      <c r="B123">
        <v>1973</v>
      </c>
      <c r="C123">
        <v>5</v>
      </c>
      <c r="D123">
        <v>2</v>
      </c>
      <c r="E123">
        <v>122</v>
      </c>
      <c r="F123">
        <v>10.29</v>
      </c>
      <c r="G123">
        <v>59.2</v>
      </c>
      <c r="H123">
        <v>349.42</v>
      </c>
      <c r="I123">
        <v>0.28199999999999997</v>
      </c>
      <c r="J123">
        <v>0.2</v>
      </c>
    </row>
    <row r="124" spans="1:10" x14ac:dyDescent="0.35">
      <c r="A124">
        <v>26787</v>
      </c>
      <c r="B124">
        <v>1973</v>
      </c>
      <c r="C124">
        <v>5</v>
      </c>
      <c r="D124">
        <v>3</v>
      </c>
      <c r="E124">
        <v>123</v>
      </c>
      <c r="F124">
        <v>10.4</v>
      </c>
      <c r="G124">
        <v>60.5</v>
      </c>
      <c r="H124">
        <v>357.3</v>
      </c>
      <c r="I124">
        <v>0.26200000000000001</v>
      </c>
      <c r="J124">
        <v>0.3</v>
      </c>
    </row>
    <row r="125" spans="1:10" x14ac:dyDescent="0.35">
      <c r="A125">
        <v>26788</v>
      </c>
      <c r="B125">
        <v>1973</v>
      </c>
      <c r="C125">
        <v>5</v>
      </c>
      <c r="D125">
        <v>4</v>
      </c>
      <c r="E125">
        <v>124</v>
      </c>
      <c r="F125">
        <v>10.57</v>
      </c>
      <c r="G125">
        <v>61.9</v>
      </c>
      <c r="H125">
        <v>367.44</v>
      </c>
      <c r="I125">
        <v>0.3</v>
      </c>
      <c r="J125">
        <v>0.1</v>
      </c>
    </row>
    <row r="126" spans="1:10" x14ac:dyDescent="0.35">
      <c r="A126">
        <v>26789</v>
      </c>
      <c r="B126">
        <v>1973</v>
      </c>
      <c r="C126">
        <v>5</v>
      </c>
      <c r="D126">
        <v>5</v>
      </c>
      <c r="E126">
        <v>125</v>
      </c>
      <c r="F126">
        <v>10.82</v>
      </c>
      <c r="G126">
        <v>63.1</v>
      </c>
      <c r="H126">
        <v>372.66</v>
      </c>
      <c r="I126">
        <v>0.27700000000000002</v>
      </c>
      <c r="J126">
        <v>0.4</v>
      </c>
    </row>
    <row r="127" spans="1:10" x14ac:dyDescent="0.35">
      <c r="A127">
        <v>26790</v>
      </c>
      <c r="B127">
        <v>1973</v>
      </c>
      <c r="C127">
        <v>5</v>
      </c>
      <c r="D127">
        <v>6</v>
      </c>
      <c r="E127">
        <v>126</v>
      </c>
      <c r="F127">
        <v>11.22</v>
      </c>
      <c r="G127">
        <v>64.599999999999994</v>
      </c>
      <c r="H127">
        <v>383.3</v>
      </c>
      <c r="I127">
        <v>0.25700000000000001</v>
      </c>
      <c r="J127">
        <v>0.2</v>
      </c>
    </row>
    <row r="128" spans="1:10" x14ac:dyDescent="0.35">
      <c r="A128">
        <v>26791</v>
      </c>
      <c r="B128">
        <v>1973</v>
      </c>
      <c r="C128">
        <v>5</v>
      </c>
      <c r="D128">
        <v>7</v>
      </c>
      <c r="E128">
        <v>127</v>
      </c>
      <c r="F128">
        <v>11.45</v>
      </c>
      <c r="G128">
        <v>65.900000000000006</v>
      </c>
      <c r="H128">
        <v>390.66</v>
      </c>
      <c r="I128">
        <v>0.30199999999999999</v>
      </c>
      <c r="J128">
        <v>0.2</v>
      </c>
    </row>
    <row r="129" spans="1:10" x14ac:dyDescent="0.35">
      <c r="A129">
        <v>26792</v>
      </c>
      <c r="B129">
        <v>1973</v>
      </c>
      <c r="C129">
        <v>5</v>
      </c>
      <c r="D129">
        <v>8</v>
      </c>
      <c r="E129">
        <v>128</v>
      </c>
      <c r="F129">
        <v>11.42</v>
      </c>
      <c r="G129">
        <v>67.2</v>
      </c>
      <c r="H129">
        <v>398.44</v>
      </c>
      <c r="I129">
        <v>0.27100000000000002</v>
      </c>
      <c r="J129">
        <v>0.3</v>
      </c>
    </row>
    <row r="130" spans="1:10" x14ac:dyDescent="0.35">
      <c r="A130">
        <v>26793</v>
      </c>
      <c r="B130">
        <v>1973</v>
      </c>
      <c r="C130">
        <v>5</v>
      </c>
      <c r="D130">
        <v>9</v>
      </c>
      <c r="E130">
        <v>129</v>
      </c>
      <c r="F130">
        <v>11.63</v>
      </c>
      <c r="G130">
        <v>68.599999999999994</v>
      </c>
      <c r="H130">
        <v>406.04</v>
      </c>
      <c r="I130">
        <v>0.27600000000000002</v>
      </c>
      <c r="J130">
        <v>0.3</v>
      </c>
    </row>
    <row r="131" spans="1:10" x14ac:dyDescent="0.35">
      <c r="A131">
        <v>26794</v>
      </c>
      <c r="B131">
        <v>1973</v>
      </c>
      <c r="C131">
        <v>5</v>
      </c>
      <c r="D131">
        <v>10</v>
      </c>
      <c r="E131">
        <v>130</v>
      </c>
      <c r="F131">
        <v>11.95</v>
      </c>
      <c r="G131">
        <v>70</v>
      </c>
      <c r="H131">
        <v>413.78</v>
      </c>
      <c r="I131">
        <v>0.311</v>
      </c>
      <c r="J131">
        <v>0.2</v>
      </c>
    </row>
    <row r="132" spans="1:10" x14ac:dyDescent="0.35">
      <c r="A132">
        <v>26795</v>
      </c>
      <c r="B132">
        <v>1973</v>
      </c>
      <c r="C132">
        <v>5</v>
      </c>
      <c r="D132">
        <v>11</v>
      </c>
      <c r="E132">
        <v>131</v>
      </c>
      <c r="F132">
        <v>12.09</v>
      </c>
      <c r="G132">
        <v>71.3</v>
      </c>
      <c r="H132">
        <v>421.56</v>
      </c>
      <c r="I132">
        <v>0.33</v>
      </c>
      <c r="J132">
        <v>0.3</v>
      </c>
    </row>
    <row r="133" spans="1:10" x14ac:dyDescent="0.35">
      <c r="A133">
        <v>26796</v>
      </c>
      <c r="B133">
        <v>1973</v>
      </c>
      <c r="C133">
        <v>5</v>
      </c>
      <c r="D133">
        <v>12</v>
      </c>
      <c r="E133">
        <v>132</v>
      </c>
      <c r="F133">
        <v>12.24</v>
      </c>
      <c r="G133">
        <v>72.7</v>
      </c>
      <c r="H133">
        <v>429.38</v>
      </c>
      <c r="I133">
        <v>0.28999999999999998</v>
      </c>
      <c r="J133">
        <v>0.4</v>
      </c>
    </row>
    <row r="134" spans="1:10" x14ac:dyDescent="0.35">
      <c r="A134">
        <v>26797</v>
      </c>
      <c r="B134">
        <v>1973</v>
      </c>
      <c r="C134">
        <v>5</v>
      </c>
      <c r="D134">
        <v>13</v>
      </c>
      <c r="E134">
        <v>133</v>
      </c>
      <c r="F134">
        <v>12.37</v>
      </c>
      <c r="G134">
        <v>74.2</v>
      </c>
      <c r="H134">
        <v>439.54</v>
      </c>
      <c r="I134">
        <v>0.3</v>
      </c>
      <c r="J134">
        <v>0</v>
      </c>
    </row>
    <row r="135" spans="1:10" x14ac:dyDescent="0.35">
      <c r="A135">
        <v>26798</v>
      </c>
      <c r="B135">
        <v>1973</v>
      </c>
      <c r="C135">
        <v>5</v>
      </c>
      <c r="D135">
        <v>14</v>
      </c>
      <c r="E135">
        <v>134</v>
      </c>
      <c r="F135">
        <v>12.5</v>
      </c>
      <c r="G135">
        <v>75.3</v>
      </c>
      <c r="H135">
        <v>444.78</v>
      </c>
      <c r="I135">
        <v>0.32500000000000001</v>
      </c>
      <c r="J135">
        <v>0.2</v>
      </c>
    </row>
    <row r="136" spans="1:10" x14ac:dyDescent="0.35">
      <c r="A136">
        <v>26799</v>
      </c>
      <c r="B136">
        <v>1973</v>
      </c>
      <c r="C136">
        <v>5</v>
      </c>
      <c r="D136">
        <v>15</v>
      </c>
      <c r="E136">
        <v>135</v>
      </c>
      <c r="F136">
        <v>12.68</v>
      </c>
      <c r="G136">
        <v>76.599999999999994</v>
      </c>
      <c r="H136">
        <v>452.5</v>
      </c>
      <c r="I136">
        <v>0.27700000000000002</v>
      </c>
      <c r="J136">
        <v>0.2</v>
      </c>
    </row>
    <row r="137" spans="1:10" x14ac:dyDescent="0.35">
      <c r="A137">
        <v>26800</v>
      </c>
      <c r="B137">
        <v>1973</v>
      </c>
      <c r="C137">
        <v>5</v>
      </c>
      <c r="D137">
        <v>16</v>
      </c>
      <c r="E137">
        <v>136</v>
      </c>
      <c r="F137">
        <v>12.78</v>
      </c>
      <c r="G137">
        <v>77.900000000000006</v>
      </c>
      <c r="H137">
        <v>460.14</v>
      </c>
      <c r="I137">
        <v>0.29799999999999999</v>
      </c>
      <c r="J137">
        <v>0.2</v>
      </c>
    </row>
    <row r="138" spans="1:10" x14ac:dyDescent="0.35">
      <c r="A138">
        <v>26801</v>
      </c>
      <c r="B138">
        <v>1973</v>
      </c>
      <c r="C138">
        <v>5</v>
      </c>
      <c r="D138">
        <v>17</v>
      </c>
      <c r="E138">
        <v>137</v>
      </c>
      <c r="F138">
        <v>12.83</v>
      </c>
      <c r="G138">
        <v>79.2</v>
      </c>
      <c r="H138">
        <v>467.76</v>
      </c>
      <c r="I138">
        <v>0.27700000000000002</v>
      </c>
      <c r="J138">
        <v>0.3</v>
      </c>
    </row>
    <row r="139" spans="1:10" x14ac:dyDescent="0.35">
      <c r="A139">
        <v>26802</v>
      </c>
      <c r="B139">
        <v>1973</v>
      </c>
      <c r="C139">
        <v>5</v>
      </c>
      <c r="D139">
        <v>18</v>
      </c>
      <c r="E139">
        <v>138</v>
      </c>
      <c r="F139">
        <v>13.05</v>
      </c>
      <c r="G139">
        <v>80.599999999999994</v>
      </c>
      <c r="H139">
        <v>477.94</v>
      </c>
      <c r="I139">
        <v>0.30599999999999999</v>
      </c>
      <c r="J139">
        <v>0.3</v>
      </c>
    </row>
    <row r="140" spans="1:10" x14ac:dyDescent="0.35">
      <c r="A140">
        <v>26803</v>
      </c>
      <c r="B140">
        <v>1973</v>
      </c>
      <c r="C140">
        <v>5</v>
      </c>
      <c r="D140">
        <v>19</v>
      </c>
      <c r="E140">
        <v>139</v>
      </c>
      <c r="F140">
        <v>13.32</v>
      </c>
      <c r="G140">
        <v>82</v>
      </c>
      <c r="H140">
        <v>485.74</v>
      </c>
      <c r="I140">
        <v>0.28299999999999997</v>
      </c>
      <c r="J140">
        <v>0.4</v>
      </c>
    </row>
    <row r="141" spans="1:10" x14ac:dyDescent="0.35">
      <c r="A141">
        <v>26804</v>
      </c>
      <c r="B141">
        <v>1973</v>
      </c>
      <c r="C141">
        <v>5</v>
      </c>
      <c r="D141">
        <v>20</v>
      </c>
      <c r="E141">
        <v>140</v>
      </c>
      <c r="F141">
        <v>13.41</v>
      </c>
      <c r="G141">
        <v>83.5</v>
      </c>
      <c r="H141">
        <v>493.6</v>
      </c>
      <c r="I141">
        <v>0.30299999999999999</v>
      </c>
      <c r="J141">
        <v>0.4</v>
      </c>
    </row>
    <row r="142" spans="1:10" x14ac:dyDescent="0.35">
      <c r="A142">
        <v>26805</v>
      </c>
      <c r="B142">
        <v>1973</v>
      </c>
      <c r="C142">
        <v>5</v>
      </c>
      <c r="D142">
        <v>21</v>
      </c>
      <c r="E142">
        <v>141</v>
      </c>
      <c r="F142">
        <v>13.66</v>
      </c>
      <c r="G142">
        <v>85</v>
      </c>
      <c r="H142">
        <v>503.7</v>
      </c>
      <c r="I142">
        <v>0.27100000000000002</v>
      </c>
      <c r="J142">
        <v>0.2</v>
      </c>
    </row>
    <row r="143" spans="1:10" x14ac:dyDescent="0.35">
      <c r="A143">
        <v>26806</v>
      </c>
      <c r="B143">
        <v>1973</v>
      </c>
      <c r="C143">
        <v>5</v>
      </c>
      <c r="D143">
        <v>22</v>
      </c>
      <c r="E143">
        <v>142</v>
      </c>
      <c r="F143">
        <v>13.88</v>
      </c>
      <c r="G143">
        <v>86.3</v>
      </c>
      <c r="H143">
        <v>511.58</v>
      </c>
      <c r="I143">
        <v>0.33700000000000002</v>
      </c>
      <c r="J143">
        <v>0.3</v>
      </c>
    </row>
    <row r="144" spans="1:10" x14ac:dyDescent="0.35">
      <c r="A144">
        <v>26807</v>
      </c>
      <c r="B144">
        <v>1973</v>
      </c>
      <c r="C144">
        <v>5</v>
      </c>
      <c r="D144">
        <v>23</v>
      </c>
      <c r="E144">
        <v>143</v>
      </c>
      <c r="F144">
        <v>13.98</v>
      </c>
      <c r="G144">
        <v>87.7</v>
      </c>
      <c r="H144">
        <v>519.08000000000004</v>
      </c>
      <c r="I144">
        <v>0.315</v>
      </c>
      <c r="J144">
        <v>0.4</v>
      </c>
    </row>
    <row r="145" spans="1:10" x14ac:dyDescent="0.35">
      <c r="A145">
        <v>26808</v>
      </c>
      <c r="B145">
        <v>1973</v>
      </c>
      <c r="C145">
        <v>5</v>
      </c>
      <c r="D145">
        <v>24</v>
      </c>
      <c r="E145">
        <v>144</v>
      </c>
      <c r="F145">
        <v>14.21</v>
      </c>
      <c r="G145">
        <v>89.2</v>
      </c>
      <c r="H145">
        <v>529.28</v>
      </c>
      <c r="I145">
        <v>0.28899999999999998</v>
      </c>
      <c r="J145">
        <v>0.3</v>
      </c>
    </row>
    <row r="146" spans="1:10" x14ac:dyDescent="0.35">
      <c r="A146">
        <v>26809</v>
      </c>
      <c r="B146">
        <v>1973</v>
      </c>
      <c r="C146">
        <v>5</v>
      </c>
      <c r="D146">
        <v>25</v>
      </c>
      <c r="E146">
        <v>145</v>
      </c>
      <c r="F146">
        <v>14.37</v>
      </c>
      <c r="G146">
        <v>90.6</v>
      </c>
      <c r="H146">
        <v>537.4</v>
      </c>
      <c r="I146">
        <v>0.307</v>
      </c>
      <c r="J146">
        <v>0.2</v>
      </c>
    </row>
    <row r="147" spans="1:10" x14ac:dyDescent="0.35">
      <c r="A147">
        <v>26810</v>
      </c>
      <c r="B147">
        <v>1973</v>
      </c>
      <c r="C147">
        <v>5</v>
      </c>
      <c r="D147">
        <v>26</v>
      </c>
      <c r="E147">
        <v>146</v>
      </c>
      <c r="F147">
        <v>14.36</v>
      </c>
      <c r="G147">
        <v>91.9</v>
      </c>
      <c r="H147">
        <v>545.02</v>
      </c>
      <c r="I147">
        <v>0.30199999999999999</v>
      </c>
      <c r="J147">
        <v>0.4</v>
      </c>
    </row>
    <row r="148" spans="1:10" x14ac:dyDescent="0.35">
      <c r="A148">
        <v>26811</v>
      </c>
      <c r="B148">
        <v>1973</v>
      </c>
      <c r="C148">
        <v>5</v>
      </c>
      <c r="D148">
        <v>27</v>
      </c>
      <c r="E148">
        <v>147</v>
      </c>
      <c r="F148">
        <v>14.38</v>
      </c>
      <c r="G148">
        <v>93.4</v>
      </c>
      <c r="H148">
        <v>552.46</v>
      </c>
      <c r="I148">
        <v>0.27300000000000002</v>
      </c>
      <c r="J148">
        <v>0.3</v>
      </c>
    </row>
    <row r="149" spans="1:10" x14ac:dyDescent="0.35">
      <c r="A149">
        <v>26812</v>
      </c>
      <c r="B149">
        <v>1973</v>
      </c>
      <c r="C149">
        <v>5</v>
      </c>
      <c r="D149">
        <v>28</v>
      </c>
      <c r="E149">
        <v>148</v>
      </c>
      <c r="F149">
        <v>14.59</v>
      </c>
      <c r="G149">
        <v>94.8</v>
      </c>
      <c r="H149">
        <v>560.34</v>
      </c>
      <c r="I149">
        <v>0.317</v>
      </c>
      <c r="J149">
        <v>0.2</v>
      </c>
    </row>
    <row r="150" spans="1:10" x14ac:dyDescent="0.35">
      <c r="A150">
        <v>26813</v>
      </c>
      <c r="B150">
        <v>1973</v>
      </c>
      <c r="C150">
        <v>5</v>
      </c>
      <c r="D150">
        <v>29</v>
      </c>
      <c r="E150">
        <v>149</v>
      </c>
      <c r="F150">
        <v>14.79</v>
      </c>
      <c r="G150">
        <v>96.1</v>
      </c>
      <c r="H150">
        <v>567.96</v>
      </c>
      <c r="I150">
        <v>0.311</v>
      </c>
      <c r="J150">
        <v>0.2</v>
      </c>
    </row>
    <row r="151" spans="1:10" x14ac:dyDescent="0.35">
      <c r="A151">
        <v>26814</v>
      </c>
      <c r="B151">
        <v>1973</v>
      </c>
      <c r="C151">
        <v>5</v>
      </c>
      <c r="D151">
        <v>30</v>
      </c>
      <c r="E151">
        <v>150</v>
      </c>
      <c r="F151">
        <v>14.92</v>
      </c>
      <c r="G151">
        <v>97.4</v>
      </c>
      <c r="H151">
        <v>575.78</v>
      </c>
      <c r="I151">
        <v>0.32</v>
      </c>
      <c r="J151">
        <v>0.2</v>
      </c>
    </row>
    <row r="152" spans="1:10" x14ac:dyDescent="0.35">
      <c r="A152">
        <v>26815</v>
      </c>
      <c r="B152">
        <v>1973</v>
      </c>
      <c r="C152">
        <v>5</v>
      </c>
      <c r="D152">
        <v>31</v>
      </c>
      <c r="E152">
        <v>151</v>
      </c>
      <c r="F152">
        <v>14.95</v>
      </c>
      <c r="G152">
        <v>98.7</v>
      </c>
      <c r="H152">
        <v>583.41999999999996</v>
      </c>
      <c r="I152">
        <v>0.32</v>
      </c>
      <c r="J152">
        <v>0.5</v>
      </c>
    </row>
    <row r="153" spans="1:10" x14ac:dyDescent="0.35">
      <c r="A153">
        <v>26816</v>
      </c>
      <c r="B153">
        <v>1973</v>
      </c>
      <c r="C153">
        <v>6</v>
      </c>
      <c r="D153">
        <v>1</v>
      </c>
      <c r="E153">
        <v>152</v>
      </c>
      <c r="F153">
        <v>15.01</v>
      </c>
      <c r="G153">
        <v>100.3</v>
      </c>
      <c r="H153">
        <v>593.9</v>
      </c>
      <c r="I153">
        <v>0.318</v>
      </c>
      <c r="J153">
        <v>0.2</v>
      </c>
    </row>
    <row r="154" spans="1:10" x14ac:dyDescent="0.35">
      <c r="A154">
        <v>26817</v>
      </c>
      <c r="B154">
        <v>1973</v>
      </c>
      <c r="C154">
        <v>6</v>
      </c>
      <c r="D154">
        <v>2</v>
      </c>
      <c r="E154">
        <v>153</v>
      </c>
      <c r="F154">
        <v>15.13</v>
      </c>
      <c r="G154">
        <v>101.6</v>
      </c>
      <c r="H154">
        <v>601.38</v>
      </c>
      <c r="I154">
        <v>0.311</v>
      </c>
      <c r="J154">
        <v>0.5</v>
      </c>
    </row>
    <row r="155" spans="1:10" x14ac:dyDescent="0.35">
      <c r="A155">
        <v>26818</v>
      </c>
      <c r="B155">
        <v>1973</v>
      </c>
      <c r="C155">
        <v>6</v>
      </c>
      <c r="D155">
        <v>3</v>
      </c>
      <c r="E155">
        <v>154</v>
      </c>
      <c r="F155">
        <v>15.23</v>
      </c>
      <c r="G155">
        <v>103.2</v>
      </c>
      <c r="H155">
        <v>611.79999999999995</v>
      </c>
      <c r="I155">
        <v>0.30199999999999999</v>
      </c>
      <c r="J155">
        <v>0.2</v>
      </c>
    </row>
    <row r="156" spans="1:10" x14ac:dyDescent="0.35">
      <c r="A156">
        <v>26819</v>
      </c>
      <c r="B156">
        <v>1973</v>
      </c>
      <c r="C156">
        <v>6</v>
      </c>
      <c r="D156">
        <v>4</v>
      </c>
      <c r="E156">
        <v>155</v>
      </c>
      <c r="F156">
        <v>15.34</v>
      </c>
      <c r="G156">
        <v>104.5</v>
      </c>
      <c r="H156">
        <v>619.46</v>
      </c>
      <c r="I156">
        <v>0.30599999999999999</v>
      </c>
      <c r="J156">
        <v>0.1</v>
      </c>
    </row>
    <row r="157" spans="1:10" x14ac:dyDescent="0.35">
      <c r="A157">
        <v>26820</v>
      </c>
      <c r="B157">
        <v>1973</v>
      </c>
      <c r="C157">
        <v>6</v>
      </c>
      <c r="D157">
        <v>5</v>
      </c>
      <c r="E157">
        <v>156</v>
      </c>
      <c r="F157">
        <v>15.41</v>
      </c>
      <c r="G157">
        <v>105.7</v>
      </c>
      <c r="H157">
        <v>627.05999999999995</v>
      </c>
      <c r="I157">
        <v>0.32</v>
      </c>
      <c r="J157">
        <v>0.2</v>
      </c>
    </row>
    <row r="158" spans="1:10" x14ac:dyDescent="0.35">
      <c r="A158">
        <v>26821</v>
      </c>
      <c r="B158">
        <v>1973</v>
      </c>
      <c r="C158">
        <v>6</v>
      </c>
      <c r="D158">
        <v>6</v>
      </c>
      <c r="E158">
        <v>157</v>
      </c>
      <c r="F158">
        <v>15.52</v>
      </c>
      <c r="G158">
        <v>107</v>
      </c>
      <c r="H158">
        <v>634.88</v>
      </c>
      <c r="I158">
        <v>0.34200000000000003</v>
      </c>
      <c r="J158">
        <v>0.3</v>
      </c>
    </row>
    <row r="159" spans="1:10" x14ac:dyDescent="0.35">
      <c r="A159">
        <v>26822</v>
      </c>
      <c r="B159">
        <v>1973</v>
      </c>
      <c r="C159">
        <v>6</v>
      </c>
      <c r="D159">
        <v>7</v>
      </c>
      <c r="E159">
        <v>158</v>
      </c>
      <c r="F159">
        <v>15.67</v>
      </c>
      <c r="G159">
        <v>108.3</v>
      </c>
      <c r="H159">
        <v>642.58000000000004</v>
      </c>
      <c r="I159">
        <v>0.32700000000000001</v>
      </c>
      <c r="J159">
        <v>0.4</v>
      </c>
    </row>
    <row r="160" spans="1:10" x14ac:dyDescent="0.35">
      <c r="A160">
        <v>26823</v>
      </c>
      <c r="B160">
        <v>1973</v>
      </c>
      <c r="C160">
        <v>6</v>
      </c>
      <c r="D160">
        <v>8</v>
      </c>
      <c r="E160">
        <v>159</v>
      </c>
      <c r="F160">
        <v>15.77</v>
      </c>
      <c r="G160">
        <v>109.8</v>
      </c>
      <c r="H160">
        <v>650.38</v>
      </c>
      <c r="I160">
        <v>0.30399999999999999</v>
      </c>
      <c r="J160">
        <v>0.2</v>
      </c>
    </row>
    <row r="161" spans="1:10" x14ac:dyDescent="0.35">
      <c r="A161">
        <v>26824</v>
      </c>
      <c r="B161">
        <v>1973</v>
      </c>
      <c r="C161">
        <v>6</v>
      </c>
      <c r="D161">
        <v>9</v>
      </c>
      <c r="E161">
        <v>160</v>
      </c>
      <c r="F161">
        <v>15.81</v>
      </c>
      <c r="G161">
        <v>111.1</v>
      </c>
      <c r="H161">
        <v>658.08</v>
      </c>
      <c r="I161">
        <v>0.33100000000000002</v>
      </c>
      <c r="J161">
        <v>0.2</v>
      </c>
    </row>
    <row r="162" spans="1:10" x14ac:dyDescent="0.35">
      <c r="A162">
        <v>26825</v>
      </c>
      <c r="B162">
        <v>1973</v>
      </c>
      <c r="C162">
        <v>6</v>
      </c>
      <c r="D162">
        <v>10</v>
      </c>
      <c r="E162">
        <v>161</v>
      </c>
      <c r="F162">
        <v>15.84</v>
      </c>
      <c r="G162">
        <v>112.4</v>
      </c>
      <c r="H162">
        <v>665.82</v>
      </c>
      <c r="I162">
        <v>0.371</v>
      </c>
      <c r="J162">
        <v>0.2</v>
      </c>
    </row>
    <row r="163" spans="1:10" x14ac:dyDescent="0.35">
      <c r="A163">
        <v>26826</v>
      </c>
      <c r="B163">
        <v>1973</v>
      </c>
      <c r="C163">
        <v>6</v>
      </c>
      <c r="D163">
        <v>11</v>
      </c>
      <c r="E163">
        <v>162</v>
      </c>
      <c r="F163">
        <v>15.89</v>
      </c>
      <c r="G163">
        <v>113.6</v>
      </c>
      <c r="H163">
        <v>673.62</v>
      </c>
      <c r="I163">
        <v>0.39</v>
      </c>
      <c r="J163">
        <v>0.4</v>
      </c>
    </row>
    <row r="164" spans="1:10" x14ac:dyDescent="0.35">
      <c r="A164">
        <v>26827</v>
      </c>
      <c r="B164">
        <v>1973</v>
      </c>
      <c r="C164">
        <v>6</v>
      </c>
      <c r="D164">
        <v>12</v>
      </c>
      <c r="E164">
        <v>163</v>
      </c>
      <c r="F164">
        <v>15.93</v>
      </c>
      <c r="G164">
        <v>115</v>
      </c>
      <c r="H164">
        <v>681.16</v>
      </c>
      <c r="I164">
        <v>0.30299999999999999</v>
      </c>
      <c r="J164">
        <v>0.6</v>
      </c>
    </row>
    <row r="165" spans="1:10" x14ac:dyDescent="0.35">
      <c r="A165">
        <v>26828</v>
      </c>
      <c r="B165">
        <v>1973</v>
      </c>
      <c r="C165">
        <v>6</v>
      </c>
      <c r="D165">
        <v>13</v>
      </c>
      <c r="E165">
        <v>164</v>
      </c>
      <c r="F165">
        <v>16.09</v>
      </c>
      <c r="G165">
        <v>116.7</v>
      </c>
      <c r="H165">
        <v>691.48</v>
      </c>
      <c r="I165">
        <v>0.34399999999999997</v>
      </c>
      <c r="J165">
        <v>0.1</v>
      </c>
    </row>
    <row r="166" spans="1:10" x14ac:dyDescent="0.35">
      <c r="A166">
        <v>26829</v>
      </c>
      <c r="B166">
        <v>1973</v>
      </c>
      <c r="C166">
        <v>6</v>
      </c>
      <c r="D166">
        <v>14</v>
      </c>
      <c r="E166">
        <v>165</v>
      </c>
      <c r="F166">
        <v>16.23</v>
      </c>
      <c r="G166">
        <v>117.8</v>
      </c>
      <c r="H166">
        <v>696.6</v>
      </c>
      <c r="I166">
        <v>0.371</v>
      </c>
      <c r="J166">
        <v>0.2</v>
      </c>
    </row>
    <row r="167" spans="1:10" x14ac:dyDescent="0.35">
      <c r="A167">
        <v>26830</v>
      </c>
      <c r="B167">
        <v>1973</v>
      </c>
      <c r="C167">
        <v>6</v>
      </c>
      <c r="D167">
        <v>15</v>
      </c>
      <c r="E167">
        <v>166</v>
      </c>
      <c r="F167">
        <v>16.39</v>
      </c>
      <c r="G167">
        <v>119</v>
      </c>
      <c r="H167">
        <v>704.36</v>
      </c>
      <c r="I167">
        <v>0.34899999999999998</v>
      </c>
      <c r="J167">
        <v>0.4</v>
      </c>
    </row>
    <row r="168" spans="1:10" x14ac:dyDescent="0.35">
      <c r="A168">
        <v>26831</v>
      </c>
      <c r="B168">
        <v>1973</v>
      </c>
      <c r="C168">
        <v>6</v>
      </c>
      <c r="D168">
        <v>16</v>
      </c>
      <c r="E168">
        <v>167</v>
      </c>
      <c r="F168">
        <v>16.420000000000002</v>
      </c>
      <c r="G168">
        <v>120.4</v>
      </c>
      <c r="H168">
        <v>712.2</v>
      </c>
      <c r="I168">
        <v>0.32800000000000001</v>
      </c>
      <c r="J168">
        <v>0.6</v>
      </c>
    </row>
    <row r="169" spans="1:10" x14ac:dyDescent="0.35">
      <c r="A169">
        <v>26832</v>
      </c>
      <c r="B169">
        <v>1973</v>
      </c>
      <c r="C169">
        <v>6</v>
      </c>
      <c r="D169">
        <v>17</v>
      </c>
      <c r="E169">
        <v>168</v>
      </c>
      <c r="F169">
        <v>16.600000000000001</v>
      </c>
      <c r="G169">
        <v>122.1</v>
      </c>
      <c r="H169">
        <v>722.26</v>
      </c>
      <c r="I169">
        <v>0.31900000000000001</v>
      </c>
      <c r="J169">
        <v>0.4</v>
      </c>
    </row>
    <row r="170" spans="1:10" x14ac:dyDescent="0.35">
      <c r="A170">
        <v>26833</v>
      </c>
      <c r="B170">
        <v>1973</v>
      </c>
      <c r="C170">
        <v>6</v>
      </c>
      <c r="D170">
        <v>18</v>
      </c>
      <c r="E170">
        <v>169</v>
      </c>
      <c r="F170">
        <v>16.75</v>
      </c>
      <c r="G170">
        <v>123.6</v>
      </c>
      <c r="H170">
        <v>732.62</v>
      </c>
      <c r="I170">
        <v>0.34200000000000003</v>
      </c>
      <c r="J170">
        <v>0.2</v>
      </c>
    </row>
    <row r="171" spans="1:10" x14ac:dyDescent="0.35">
      <c r="A171">
        <v>26834</v>
      </c>
      <c r="B171">
        <v>1973</v>
      </c>
      <c r="C171">
        <v>6</v>
      </c>
      <c r="D171">
        <v>19</v>
      </c>
      <c r="E171">
        <v>170</v>
      </c>
      <c r="F171">
        <v>16.87</v>
      </c>
      <c r="G171">
        <v>124.8</v>
      </c>
      <c r="H171">
        <v>740.36</v>
      </c>
      <c r="I171">
        <v>0.29799999999999999</v>
      </c>
      <c r="J171">
        <v>0.1</v>
      </c>
    </row>
    <row r="172" spans="1:10" x14ac:dyDescent="0.35">
      <c r="A172">
        <v>26835</v>
      </c>
      <c r="B172">
        <v>1973</v>
      </c>
      <c r="C172">
        <v>6</v>
      </c>
      <c r="D172">
        <v>20</v>
      </c>
      <c r="E172">
        <v>171</v>
      </c>
      <c r="F172">
        <v>16.95</v>
      </c>
      <c r="G172">
        <v>126</v>
      </c>
      <c r="H172">
        <v>745.36</v>
      </c>
      <c r="I172">
        <v>0.373</v>
      </c>
      <c r="J172">
        <v>0.3</v>
      </c>
    </row>
    <row r="173" spans="1:10" x14ac:dyDescent="0.35">
      <c r="A173">
        <v>26836</v>
      </c>
      <c r="B173">
        <v>1973</v>
      </c>
      <c r="C173">
        <v>6</v>
      </c>
      <c r="D173">
        <v>21</v>
      </c>
      <c r="E173">
        <v>172</v>
      </c>
      <c r="F173">
        <v>17.05</v>
      </c>
      <c r="G173">
        <v>127.3</v>
      </c>
      <c r="H173">
        <v>752.96</v>
      </c>
      <c r="I173">
        <v>0.309</v>
      </c>
      <c r="J173">
        <v>0.3</v>
      </c>
    </row>
    <row r="174" spans="1:10" x14ac:dyDescent="0.35">
      <c r="A174">
        <v>26837</v>
      </c>
      <c r="B174">
        <v>1973</v>
      </c>
      <c r="C174">
        <v>6</v>
      </c>
      <c r="D174">
        <v>22</v>
      </c>
      <c r="E174">
        <v>173</v>
      </c>
      <c r="F174">
        <v>17.09</v>
      </c>
      <c r="G174">
        <v>128.69999999999999</v>
      </c>
      <c r="H174">
        <v>763.38</v>
      </c>
      <c r="I174">
        <v>0.35199999999999998</v>
      </c>
      <c r="J174">
        <v>0.4</v>
      </c>
    </row>
    <row r="175" spans="1:10" x14ac:dyDescent="0.35">
      <c r="A175">
        <v>26838</v>
      </c>
      <c r="B175">
        <v>1973</v>
      </c>
      <c r="C175">
        <v>6</v>
      </c>
      <c r="D175">
        <v>23</v>
      </c>
      <c r="E175">
        <v>174</v>
      </c>
      <c r="F175">
        <v>17.100000000000001</v>
      </c>
      <c r="G175">
        <v>130.1</v>
      </c>
      <c r="H175">
        <v>771</v>
      </c>
      <c r="I175">
        <v>0.34499999999999997</v>
      </c>
      <c r="J175">
        <v>0.4</v>
      </c>
    </row>
    <row r="176" spans="1:10" x14ac:dyDescent="0.35">
      <c r="A176">
        <v>26839</v>
      </c>
      <c r="B176">
        <v>1973</v>
      </c>
      <c r="C176">
        <v>6</v>
      </c>
      <c r="D176">
        <v>24</v>
      </c>
      <c r="E176">
        <v>175</v>
      </c>
      <c r="F176">
        <v>17.16</v>
      </c>
      <c r="G176">
        <v>131.5</v>
      </c>
      <c r="H176">
        <v>778.86</v>
      </c>
      <c r="I176">
        <v>0.35599999999999998</v>
      </c>
      <c r="J176">
        <v>0.3</v>
      </c>
    </row>
    <row r="177" spans="1:10" x14ac:dyDescent="0.35">
      <c r="A177">
        <v>26840</v>
      </c>
      <c r="B177">
        <v>1973</v>
      </c>
      <c r="C177">
        <v>6</v>
      </c>
      <c r="D177">
        <v>25</v>
      </c>
      <c r="E177">
        <v>176</v>
      </c>
      <c r="F177">
        <v>17.260000000000002</v>
      </c>
      <c r="G177">
        <v>132.80000000000001</v>
      </c>
      <c r="H177">
        <v>786.72</v>
      </c>
      <c r="I177">
        <v>0.314</v>
      </c>
      <c r="J177">
        <v>0.5</v>
      </c>
    </row>
    <row r="178" spans="1:10" x14ac:dyDescent="0.35">
      <c r="A178">
        <v>26841</v>
      </c>
      <c r="B178">
        <v>1973</v>
      </c>
      <c r="C178">
        <v>6</v>
      </c>
      <c r="D178">
        <v>26</v>
      </c>
      <c r="E178">
        <v>177</v>
      </c>
      <c r="F178">
        <v>17.34</v>
      </c>
      <c r="G178">
        <v>134.4</v>
      </c>
      <c r="H178">
        <v>796.9</v>
      </c>
      <c r="I178">
        <v>0.32700000000000001</v>
      </c>
      <c r="J178">
        <v>0.5</v>
      </c>
    </row>
    <row r="179" spans="1:10" x14ac:dyDescent="0.35">
      <c r="A179">
        <v>26842</v>
      </c>
      <c r="B179">
        <v>1973</v>
      </c>
      <c r="C179">
        <v>6</v>
      </c>
      <c r="D179">
        <v>27</v>
      </c>
      <c r="E179">
        <v>178</v>
      </c>
      <c r="F179">
        <v>17.420000000000002</v>
      </c>
      <c r="G179">
        <v>136</v>
      </c>
      <c r="H179">
        <v>804.84</v>
      </c>
      <c r="I179">
        <v>0.34300000000000003</v>
      </c>
      <c r="J179">
        <v>0.5</v>
      </c>
    </row>
    <row r="180" spans="1:10" x14ac:dyDescent="0.35">
      <c r="A180">
        <v>26843</v>
      </c>
      <c r="B180">
        <v>1973</v>
      </c>
      <c r="C180">
        <v>6</v>
      </c>
      <c r="D180">
        <v>28</v>
      </c>
      <c r="E180">
        <v>179</v>
      </c>
      <c r="F180">
        <v>17.57</v>
      </c>
      <c r="G180">
        <v>137.5</v>
      </c>
      <c r="H180">
        <v>814.66</v>
      </c>
      <c r="I180">
        <v>0.35299999999999998</v>
      </c>
      <c r="J180">
        <v>0.2</v>
      </c>
    </row>
    <row r="181" spans="1:10" x14ac:dyDescent="0.35">
      <c r="A181">
        <v>26844</v>
      </c>
      <c r="B181">
        <v>1973</v>
      </c>
      <c r="C181">
        <v>6</v>
      </c>
      <c r="D181">
        <v>29</v>
      </c>
      <c r="E181">
        <v>180</v>
      </c>
      <c r="F181">
        <v>17.579999999999998</v>
      </c>
      <c r="G181">
        <v>138.69999999999999</v>
      </c>
      <c r="H181">
        <v>822.74</v>
      </c>
      <c r="I181">
        <v>0.30199999999999999</v>
      </c>
      <c r="J181">
        <v>0.3</v>
      </c>
    </row>
    <row r="182" spans="1:10" x14ac:dyDescent="0.35">
      <c r="A182">
        <v>26845</v>
      </c>
      <c r="B182">
        <v>1973</v>
      </c>
      <c r="C182">
        <v>6</v>
      </c>
      <c r="D182">
        <v>30</v>
      </c>
      <c r="E182">
        <v>181</v>
      </c>
      <c r="F182">
        <v>17.670000000000002</v>
      </c>
      <c r="G182">
        <v>140.1</v>
      </c>
      <c r="H182">
        <v>830.44</v>
      </c>
      <c r="I182">
        <v>0.35</v>
      </c>
      <c r="J182">
        <v>0.2</v>
      </c>
    </row>
    <row r="183" spans="1:10" x14ac:dyDescent="0.35">
      <c r="A183">
        <v>26846</v>
      </c>
      <c r="B183">
        <v>1973</v>
      </c>
      <c r="C183">
        <v>7</v>
      </c>
      <c r="D183">
        <v>1</v>
      </c>
      <c r="E183">
        <v>182</v>
      </c>
      <c r="F183">
        <v>17.690000000000001</v>
      </c>
      <c r="G183">
        <v>141.30000000000001</v>
      </c>
      <c r="H183">
        <v>838.1</v>
      </c>
      <c r="I183">
        <v>0.33800000000000002</v>
      </c>
      <c r="J183">
        <v>0.3</v>
      </c>
    </row>
    <row r="184" spans="1:10" x14ac:dyDescent="0.35">
      <c r="A184">
        <v>26847</v>
      </c>
      <c r="B184">
        <v>1973</v>
      </c>
      <c r="C184">
        <v>7</v>
      </c>
      <c r="D184">
        <v>2</v>
      </c>
      <c r="E184">
        <v>183</v>
      </c>
      <c r="F184">
        <v>17.78</v>
      </c>
      <c r="G184">
        <v>142.6</v>
      </c>
      <c r="H184">
        <v>845.7</v>
      </c>
      <c r="I184">
        <v>0.35899999999999999</v>
      </c>
      <c r="J184">
        <v>0.3</v>
      </c>
    </row>
    <row r="185" spans="1:10" x14ac:dyDescent="0.35">
      <c r="A185">
        <v>26848</v>
      </c>
      <c r="B185">
        <v>1973</v>
      </c>
      <c r="C185">
        <v>7</v>
      </c>
      <c r="D185">
        <v>3</v>
      </c>
      <c r="E185">
        <v>184</v>
      </c>
      <c r="F185">
        <v>17.88</v>
      </c>
      <c r="G185">
        <v>143.9</v>
      </c>
      <c r="H185">
        <v>853.4</v>
      </c>
      <c r="I185">
        <v>0.35799999999999998</v>
      </c>
      <c r="J185">
        <v>0.2</v>
      </c>
    </row>
    <row r="186" spans="1:10" x14ac:dyDescent="0.35">
      <c r="A186">
        <v>26849</v>
      </c>
      <c r="B186">
        <v>1973</v>
      </c>
      <c r="C186">
        <v>7</v>
      </c>
      <c r="D186">
        <v>4</v>
      </c>
      <c r="E186">
        <v>185</v>
      </c>
      <c r="F186">
        <v>17.95</v>
      </c>
      <c r="G186">
        <v>145.1</v>
      </c>
      <c r="H186">
        <v>858.58</v>
      </c>
      <c r="I186">
        <v>0.32900000000000001</v>
      </c>
      <c r="J186">
        <v>0.3</v>
      </c>
    </row>
    <row r="187" spans="1:10" x14ac:dyDescent="0.35">
      <c r="A187">
        <v>26850</v>
      </c>
      <c r="B187">
        <v>1973</v>
      </c>
      <c r="C187">
        <v>7</v>
      </c>
      <c r="D187">
        <v>5</v>
      </c>
      <c r="E187">
        <v>186</v>
      </c>
      <c r="F187">
        <v>18.02</v>
      </c>
      <c r="G187">
        <v>146.5</v>
      </c>
      <c r="H187">
        <v>868.8</v>
      </c>
      <c r="I187">
        <v>0.35399999999999998</v>
      </c>
      <c r="J187">
        <v>0.2</v>
      </c>
    </row>
    <row r="188" spans="1:10" x14ac:dyDescent="0.35">
      <c r="A188">
        <v>26851</v>
      </c>
      <c r="B188">
        <v>1973</v>
      </c>
      <c r="C188">
        <v>7</v>
      </c>
      <c r="D188">
        <v>6</v>
      </c>
      <c r="E188">
        <v>187</v>
      </c>
      <c r="F188">
        <v>18.14</v>
      </c>
      <c r="G188">
        <v>147.69999999999999</v>
      </c>
      <c r="H188">
        <v>873.9</v>
      </c>
      <c r="I188">
        <v>0.38400000000000001</v>
      </c>
      <c r="J188">
        <v>0.1</v>
      </c>
    </row>
    <row r="189" spans="1:10" x14ac:dyDescent="0.35">
      <c r="A189">
        <v>26852</v>
      </c>
      <c r="B189">
        <v>1973</v>
      </c>
      <c r="C189">
        <v>7</v>
      </c>
      <c r="D189">
        <v>7</v>
      </c>
      <c r="E189">
        <v>188</v>
      </c>
      <c r="F189">
        <v>18.149999999999999</v>
      </c>
      <c r="G189">
        <v>148.80000000000001</v>
      </c>
      <c r="H189">
        <v>881.7</v>
      </c>
      <c r="I189">
        <v>0.44600000000000001</v>
      </c>
      <c r="J189">
        <v>0.1</v>
      </c>
    </row>
    <row r="190" spans="1:10" x14ac:dyDescent="0.35">
      <c r="A190">
        <v>26853</v>
      </c>
      <c r="B190">
        <v>1973</v>
      </c>
      <c r="C190">
        <v>7</v>
      </c>
      <c r="D190">
        <v>8</v>
      </c>
      <c r="E190">
        <v>189</v>
      </c>
      <c r="F190">
        <v>18.21</v>
      </c>
      <c r="G190">
        <v>149.80000000000001</v>
      </c>
      <c r="H190">
        <v>887.02</v>
      </c>
      <c r="I190">
        <v>0.379</v>
      </c>
      <c r="J190">
        <v>0.3</v>
      </c>
    </row>
    <row r="191" spans="1:10" x14ac:dyDescent="0.35">
      <c r="A191">
        <v>26854</v>
      </c>
      <c r="B191">
        <v>1973</v>
      </c>
      <c r="C191">
        <v>7</v>
      </c>
      <c r="D191">
        <v>9</v>
      </c>
      <c r="E191">
        <v>190</v>
      </c>
      <c r="F191">
        <v>18.3</v>
      </c>
      <c r="G191">
        <v>151.1</v>
      </c>
      <c r="H191">
        <v>894.42</v>
      </c>
      <c r="I191">
        <v>0.379</v>
      </c>
      <c r="J191">
        <v>0.4</v>
      </c>
    </row>
    <row r="192" spans="1:10" x14ac:dyDescent="0.35">
      <c r="A192">
        <v>26855</v>
      </c>
      <c r="B192">
        <v>1973</v>
      </c>
      <c r="C192">
        <v>7</v>
      </c>
      <c r="D192">
        <v>10</v>
      </c>
      <c r="E192">
        <v>191</v>
      </c>
      <c r="F192">
        <v>18.309999999999999</v>
      </c>
      <c r="G192">
        <v>152.5</v>
      </c>
      <c r="H192">
        <v>902.28</v>
      </c>
      <c r="I192">
        <v>0.39</v>
      </c>
      <c r="J192">
        <v>0.3</v>
      </c>
    </row>
    <row r="193" spans="1:10" x14ac:dyDescent="0.35">
      <c r="A193">
        <v>26856</v>
      </c>
      <c r="B193">
        <v>1973</v>
      </c>
      <c r="C193">
        <v>7</v>
      </c>
      <c r="D193">
        <v>11</v>
      </c>
      <c r="E193">
        <v>192</v>
      </c>
      <c r="F193">
        <v>18.25</v>
      </c>
      <c r="G193">
        <v>153.80000000000001</v>
      </c>
      <c r="H193">
        <v>910.02</v>
      </c>
      <c r="I193">
        <v>0.375</v>
      </c>
      <c r="J193">
        <v>0.1</v>
      </c>
    </row>
    <row r="194" spans="1:10" x14ac:dyDescent="0.35">
      <c r="A194">
        <v>26857</v>
      </c>
      <c r="B194">
        <v>1973</v>
      </c>
      <c r="C194">
        <v>7</v>
      </c>
      <c r="D194">
        <v>12</v>
      </c>
      <c r="E194">
        <v>193</v>
      </c>
      <c r="F194">
        <v>18.28</v>
      </c>
      <c r="G194">
        <v>154.9</v>
      </c>
      <c r="H194">
        <v>917.48</v>
      </c>
      <c r="I194">
        <v>0.35899999999999999</v>
      </c>
      <c r="J194">
        <v>0.2</v>
      </c>
    </row>
    <row r="195" spans="1:10" x14ac:dyDescent="0.35">
      <c r="A195">
        <v>26858</v>
      </c>
      <c r="B195">
        <v>1973</v>
      </c>
      <c r="C195">
        <v>7</v>
      </c>
      <c r="D195">
        <v>13</v>
      </c>
      <c r="E195">
        <v>194</v>
      </c>
      <c r="F195">
        <v>18.329999999999998</v>
      </c>
      <c r="G195">
        <v>156.1</v>
      </c>
      <c r="H195">
        <v>925.4</v>
      </c>
      <c r="I195">
        <v>0.40699999999999997</v>
      </c>
      <c r="J195">
        <v>0.3</v>
      </c>
    </row>
    <row r="196" spans="1:10" x14ac:dyDescent="0.35">
      <c r="A196">
        <v>26859</v>
      </c>
      <c r="B196">
        <v>1973</v>
      </c>
      <c r="C196">
        <v>7</v>
      </c>
      <c r="D196">
        <v>14</v>
      </c>
      <c r="E196">
        <v>195</v>
      </c>
      <c r="F196">
        <v>18.39</v>
      </c>
      <c r="G196">
        <v>157.4</v>
      </c>
      <c r="H196">
        <v>933.24</v>
      </c>
      <c r="I196">
        <v>0.36799999999999999</v>
      </c>
      <c r="J196">
        <v>0.4</v>
      </c>
    </row>
    <row r="197" spans="1:10" x14ac:dyDescent="0.35">
      <c r="A197">
        <v>26860</v>
      </c>
      <c r="B197">
        <v>1973</v>
      </c>
      <c r="C197">
        <v>7</v>
      </c>
      <c r="D197">
        <v>15</v>
      </c>
      <c r="E197">
        <v>196</v>
      </c>
      <c r="F197">
        <v>18.53</v>
      </c>
      <c r="G197">
        <v>158.80000000000001</v>
      </c>
      <c r="H197">
        <v>940.96</v>
      </c>
      <c r="I197">
        <v>0.35699999999999998</v>
      </c>
      <c r="J197">
        <v>0.3</v>
      </c>
    </row>
    <row r="198" spans="1:10" x14ac:dyDescent="0.35">
      <c r="A198">
        <v>26861</v>
      </c>
      <c r="B198">
        <v>1973</v>
      </c>
      <c r="C198">
        <v>7</v>
      </c>
      <c r="D198">
        <v>16</v>
      </c>
      <c r="E198">
        <v>197</v>
      </c>
      <c r="F198">
        <v>18.66</v>
      </c>
      <c r="G198">
        <v>160.1</v>
      </c>
      <c r="H198">
        <v>948.36</v>
      </c>
      <c r="I198">
        <v>0.36799999999999999</v>
      </c>
      <c r="J198">
        <v>0.3</v>
      </c>
    </row>
    <row r="199" spans="1:10" x14ac:dyDescent="0.35">
      <c r="A199">
        <v>26862</v>
      </c>
      <c r="B199">
        <v>1973</v>
      </c>
      <c r="C199">
        <v>7</v>
      </c>
      <c r="D199">
        <v>17</v>
      </c>
      <c r="E199">
        <v>198</v>
      </c>
      <c r="F199">
        <v>18.72</v>
      </c>
      <c r="G199">
        <v>161.4</v>
      </c>
      <c r="H199">
        <v>956.22</v>
      </c>
      <c r="I199">
        <v>0.31900000000000001</v>
      </c>
      <c r="J199">
        <v>0.4</v>
      </c>
    </row>
    <row r="200" spans="1:10" x14ac:dyDescent="0.35">
      <c r="A200">
        <v>26863</v>
      </c>
      <c r="B200">
        <v>1973</v>
      </c>
      <c r="C200">
        <v>7</v>
      </c>
      <c r="D200">
        <v>18</v>
      </c>
      <c r="E200">
        <v>199</v>
      </c>
      <c r="F200">
        <v>18.850000000000001</v>
      </c>
      <c r="G200">
        <v>162.9</v>
      </c>
      <c r="H200">
        <v>963.8</v>
      </c>
      <c r="I200">
        <v>0.32600000000000001</v>
      </c>
      <c r="J200">
        <v>0.3</v>
      </c>
    </row>
    <row r="201" spans="1:10" x14ac:dyDescent="0.35">
      <c r="A201">
        <v>26864</v>
      </c>
      <c r="B201">
        <v>1973</v>
      </c>
      <c r="C201">
        <v>7</v>
      </c>
      <c r="D201">
        <v>19</v>
      </c>
      <c r="E201">
        <v>200</v>
      </c>
      <c r="F201">
        <v>18.89</v>
      </c>
      <c r="G201">
        <v>164.3</v>
      </c>
      <c r="H201">
        <v>974.1</v>
      </c>
      <c r="I201">
        <v>0.36099999999999999</v>
      </c>
      <c r="J201">
        <v>0.3</v>
      </c>
    </row>
    <row r="202" spans="1:10" x14ac:dyDescent="0.35">
      <c r="A202">
        <v>26865</v>
      </c>
      <c r="B202">
        <v>1973</v>
      </c>
      <c r="C202">
        <v>7</v>
      </c>
      <c r="D202">
        <v>20</v>
      </c>
      <c r="E202">
        <v>201</v>
      </c>
      <c r="F202">
        <v>18.89</v>
      </c>
      <c r="G202">
        <v>165.6</v>
      </c>
      <c r="H202">
        <v>981.94</v>
      </c>
      <c r="I202">
        <v>0.34799999999999998</v>
      </c>
      <c r="J202">
        <v>0.3</v>
      </c>
    </row>
    <row r="203" spans="1:10" x14ac:dyDescent="0.35">
      <c r="A203">
        <v>26866</v>
      </c>
      <c r="B203">
        <v>1973</v>
      </c>
      <c r="C203">
        <v>7</v>
      </c>
      <c r="D203">
        <v>21</v>
      </c>
      <c r="E203">
        <v>202</v>
      </c>
      <c r="F203">
        <v>18.84</v>
      </c>
      <c r="G203">
        <v>166.9</v>
      </c>
      <c r="H203">
        <v>989.64</v>
      </c>
      <c r="I203">
        <v>0.38300000000000001</v>
      </c>
      <c r="J203">
        <v>0.2</v>
      </c>
    </row>
    <row r="204" spans="1:10" x14ac:dyDescent="0.35">
      <c r="A204">
        <v>26867</v>
      </c>
      <c r="B204">
        <v>1973</v>
      </c>
      <c r="C204">
        <v>7</v>
      </c>
      <c r="D204">
        <v>22</v>
      </c>
      <c r="E204">
        <v>203</v>
      </c>
      <c r="F204">
        <v>18.84</v>
      </c>
      <c r="G204">
        <v>168.1</v>
      </c>
      <c r="H204">
        <v>994.84</v>
      </c>
      <c r="I204">
        <v>0.41299999999999998</v>
      </c>
      <c r="J204">
        <v>0.3</v>
      </c>
    </row>
    <row r="205" spans="1:10" x14ac:dyDescent="0.35">
      <c r="A205">
        <v>26868</v>
      </c>
      <c r="B205">
        <v>1973</v>
      </c>
      <c r="C205">
        <v>7</v>
      </c>
      <c r="D205">
        <v>23</v>
      </c>
      <c r="E205">
        <v>204</v>
      </c>
      <c r="F205">
        <v>18.920000000000002</v>
      </c>
      <c r="G205">
        <v>169.4</v>
      </c>
      <c r="H205">
        <v>1002.52</v>
      </c>
      <c r="I205">
        <v>0.34300000000000003</v>
      </c>
      <c r="J205">
        <v>0.4</v>
      </c>
    </row>
    <row r="206" spans="1:10" x14ac:dyDescent="0.35">
      <c r="A206">
        <v>26869</v>
      </c>
      <c r="B206">
        <v>1973</v>
      </c>
      <c r="C206">
        <v>7</v>
      </c>
      <c r="D206">
        <v>24</v>
      </c>
      <c r="E206">
        <v>205</v>
      </c>
      <c r="F206">
        <v>19.02</v>
      </c>
      <c r="G206">
        <v>170.8</v>
      </c>
      <c r="H206">
        <v>1012.62</v>
      </c>
      <c r="I206">
        <v>0.30599999999999999</v>
      </c>
      <c r="J206">
        <v>0.5</v>
      </c>
    </row>
    <row r="207" spans="1:10" x14ac:dyDescent="0.35">
      <c r="A207">
        <v>26870</v>
      </c>
      <c r="B207">
        <v>1973</v>
      </c>
      <c r="C207">
        <v>7</v>
      </c>
      <c r="D207">
        <v>25</v>
      </c>
      <c r="E207">
        <v>206</v>
      </c>
      <c r="F207">
        <v>19.07</v>
      </c>
      <c r="G207">
        <v>172.4</v>
      </c>
      <c r="H207">
        <v>1020.38</v>
      </c>
      <c r="I207">
        <v>0.36499999999999999</v>
      </c>
      <c r="J207">
        <v>0.2</v>
      </c>
    </row>
    <row r="208" spans="1:10" x14ac:dyDescent="0.35">
      <c r="A208">
        <v>26871</v>
      </c>
      <c r="B208">
        <v>1973</v>
      </c>
      <c r="C208">
        <v>7</v>
      </c>
      <c r="D208">
        <v>26</v>
      </c>
      <c r="E208">
        <v>207</v>
      </c>
      <c r="F208">
        <v>19.09</v>
      </c>
      <c r="G208">
        <v>173.6</v>
      </c>
      <c r="H208">
        <v>1028.22</v>
      </c>
      <c r="I208">
        <v>0.32</v>
      </c>
      <c r="J208">
        <v>0.3</v>
      </c>
    </row>
    <row r="209" spans="1:10" x14ac:dyDescent="0.35">
      <c r="A209">
        <v>26872</v>
      </c>
      <c r="B209">
        <v>1973</v>
      </c>
      <c r="C209">
        <v>7</v>
      </c>
      <c r="D209">
        <v>27</v>
      </c>
      <c r="E209">
        <v>208</v>
      </c>
      <c r="F209">
        <v>19.149999999999999</v>
      </c>
      <c r="G209">
        <v>175</v>
      </c>
      <c r="H209">
        <v>1035.8</v>
      </c>
      <c r="I209">
        <v>0.314</v>
      </c>
      <c r="J209">
        <v>0.3</v>
      </c>
    </row>
    <row r="210" spans="1:10" x14ac:dyDescent="0.35">
      <c r="A210">
        <v>26873</v>
      </c>
      <c r="B210">
        <v>1973</v>
      </c>
      <c r="C210">
        <v>7</v>
      </c>
      <c r="D210">
        <v>28</v>
      </c>
      <c r="E210">
        <v>209</v>
      </c>
      <c r="F210">
        <v>19.18</v>
      </c>
      <c r="G210">
        <v>176.4</v>
      </c>
      <c r="H210">
        <v>1043.52</v>
      </c>
      <c r="I210">
        <v>0.32300000000000001</v>
      </c>
      <c r="J210">
        <v>0.3</v>
      </c>
    </row>
    <row r="211" spans="1:10" x14ac:dyDescent="0.35">
      <c r="A211">
        <v>26874</v>
      </c>
      <c r="B211">
        <v>1973</v>
      </c>
      <c r="C211">
        <v>7</v>
      </c>
      <c r="D211">
        <v>29</v>
      </c>
      <c r="E211">
        <v>210</v>
      </c>
      <c r="F211">
        <v>19.2</v>
      </c>
      <c r="G211">
        <v>177.8</v>
      </c>
      <c r="H211">
        <v>1054.04</v>
      </c>
      <c r="I211">
        <v>0.314</v>
      </c>
      <c r="J211">
        <v>0.4</v>
      </c>
    </row>
    <row r="212" spans="1:10" x14ac:dyDescent="0.35">
      <c r="A212">
        <v>26875</v>
      </c>
      <c r="B212">
        <v>1973</v>
      </c>
      <c r="C212">
        <v>7</v>
      </c>
      <c r="D212">
        <v>30</v>
      </c>
      <c r="E212">
        <v>211</v>
      </c>
      <c r="F212">
        <v>19.25</v>
      </c>
      <c r="G212">
        <v>179.3</v>
      </c>
      <c r="H212">
        <v>1061.6600000000001</v>
      </c>
      <c r="I212">
        <v>0.315</v>
      </c>
      <c r="J212">
        <v>0.3</v>
      </c>
    </row>
    <row r="213" spans="1:10" x14ac:dyDescent="0.35">
      <c r="A213">
        <v>26876</v>
      </c>
      <c r="B213">
        <v>1973</v>
      </c>
      <c r="C213">
        <v>7</v>
      </c>
      <c r="D213">
        <v>31</v>
      </c>
      <c r="E213">
        <v>212</v>
      </c>
      <c r="F213">
        <v>19.260000000000002</v>
      </c>
      <c r="G213">
        <v>180.7</v>
      </c>
      <c r="H213">
        <v>1069.4000000000001</v>
      </c>
      <c r="I213">
        <v>0.28799999999999998</v>
      </c>
      <c r="J213">
        <v>0.3</v>
      </c>
    </row>
    <row r="214" spans="1:10" x14ac:dyDescent="0.35">
      <c r="A214">
        <v>26877</v>
      </c>
      <c r="B214">
        <v>1973</v>
      </c>
      <c r="C214">
        <v>8</v>
      </c>
      <c r="D214">
        <v>1</v>
      </c>
      <c r="E214">
        <v>213</v>
      </c>
      <c r="F214">
        <v>19.309999999999999</v>
      </c>
      <c r="G214">
        <v>182.1</v>
      </c>
      <c r="H214">
        <v>1079.52</v>
      </c>
      <c r="I214">
        <v>0.33800000000000002</v>
      </c>
      <c r="J214">
        <v>0.5</v>
      </c>
    </row>
    <row r="215" spans="1:10" x14ac:dyDescent="0.35">
      <c r="A215">
        <v>26878</v>
      </c>
      <c r="B215">
        <v>1973</v>
      </c>
      <c r="C215">
        <v>8</v>
      </c>
      <c r="D215">
        <v>2</v>
      </c>
      <c r="E215">
        <v>214</v>
      </c>
      <c r="F215">
        <v>19.399999999999999</v>
      </c>
      <c r="G215">
        <v>183.6</v>
      </c>
      <c r="H215">
        <v>1087.22</v>
      </c>
      <c r="I215">
        <v>0.29199999999999998</v>
      </c>
      <c r="J215">
        <v>0.5</v>
      </c>
    </row>
    <row r="216" spans="1:10" x14ac:dyDescent="0.35">
      <c r="A216">
        <v>26879</v>
      </c>
      <c r="B216">
        <v>1973</v>
      </c>
      <c r="C216">
        <v>8</v>
      </c>
      <c r="D216">
        <v>3</v>
      </c>
      <c r="E216">
        <v>215</v>
      </c>
      <c r="F216">
        <v>19.55</v>
      </c>
      <c r="G216">
        <v>185.2</v>
      </c>
      <c r="H216">
        <v>1097.8</v>
      </c>
      <c r="I216">
        <v>0.249</v>
      </c>
      <c r="J216">
        <v>0.5</v>
      </c>
    </row>
    <row r="217" spans="1:10" x14ac:dyDescent="0.35">
      <c r="A217">
        <v>26880</v>
      </c>
      <c r="B217">
        <v>1973</v>
      </c>
      <c r="C217">
        <v>8</v>
      </c>
      <c r="D217">
        <v>4</v>
      </c>
      <c r="E217">
        <v>216</v>
      </c>
      <c r="F217">
        <v>19.62</v>
      </c>
      <c r="G217">
        <v>186.8</v>
      </c>
      <c r="H217">
        <v>1105.18</v>
      </c>
      <c r="I217">
        <v>0.26400000000000001</v>
      </c>
      <c r="J217">
        <v>0.5</v>
      </c>
    </row>
    <row r="218" spans="1:10" x14ac:dyDescent="0.35">
      <c r="A218">
        <v>26881</v>
      </c>
      <c r="B218">
        <v>1973</v>
      </c>
      <c r="C218">
        <v>8</v>
      </c>
      <c r="D218">
        <v>5</v>
      </c>
      <c r="E218">
        <v>217</v>
      </c>
      <c r="F218">
        <v>19.600000000000001</v>
      </c>
      <c r="G218">
        <v>188.4</v>
      </c>
      <c r="H218">
        <v>1115.56</v>
      </c>
      <c r="I218">
        <v>0.30299999999999999</v>
      </c>
      <c r="J218">
        <v>0.6</v>
      </c>
    </row>
    <row r="219" spans="1:10" x14ac:dyDescent="0.35">
      <c r="A219">
        <v>26882</v>
      </c>
      <c r="B219">
        <v>1973</v>
      </c>
      <c r="C219">
        <v>8</v>
      </c>
      <c r="D219">
        <v>6</v>
      </c>
      <c r="E219">
        <v>218</v>
      </c>
      <c r="F219">
        <v>19.579999999999998</v>
      </c>
      <c r="G219">
        <v>190.1</v>
      </c>
      <c r="H219">
        <v>1125.92</v>
      </c>
      <c r="I219">
        <v>0.29199999999999998</v>
      </c>
      <c r="J219">
        <v>0.2</v>
      </c>
    </row>
    <row r="220" spans="1:10" x14ac:dyDescent="0.35">
      <c r="A220">
        <v>26883</v>
      </c>
      <c r="B220">
        <v>1973</v>
      </c>
      <c r="C220">
        <v>8</v>
      </c>
      <c r="D220">
        <v>7</v>
      </c>
      <c r="E220">
        <v>219</v>
      </c>
      <c r="F220">
        <v>19.579999999999998</v>
      </c>
      <c r="G220">
        <v>191.4</v>
      </c>
      <c r="H220">
        <v>1133.76</v>
      </c>
      <c r="I220">
        <v>0.29599999999999999</v>
      </c>
      <c r="J220">
        <v>0.2</v>
      </c>
    </row>
    <row r="221" spans="1:10" x14ac:dyDescent="0.35">
      <c r="A221">
        <v>26884</v>
      </c>
      <c r="B221">
        <v>1973</v>
      </c>
      <c r="C221">
        <v>8</v>
      </c>
      <c r="D221">
        <v>8</v>
      </c>
      <c r="E221">
        <v>220</v>
      </c>
      <c r="F221">
        <v>19.64</v>
      </c>
      <c r="G221">
        <v>192.7</v>
      </c>
      <c r="H221">
        <v>1141.26</v>
      </c>
      <c r="I221">
        <v>0.26200000000000001</v>
      </c>
      <c r="J221">
        <v>0.7</v>
      </c>
    </row>
    <row r="222" spans="1:10" x14ac:dyDescent="0.35">
      <c r="A222">
        <v>26885</v>
      </c>
      <c r="B222">
        <v>1973</v>
      </c>
      <c r="C222">
        <v>8</v>
      </c>
      <c r="D222">
        <v>9</v>
      </c>
      <c r="E222">
        <v>221</v>
      </c>
      <c r="F222">
        <v>19.670000000000002</v>
      </c>
      <c r="G222">
        <v>194.5</v>
      </c>
      <c r="H222">
        <v>1151.9000000000001</v>
      </c>
      <c r="I222">
        <v>0.30299999999999999</v>
      </c>
      <c r="J222">
        <v>0.4</v>
      </c>
    </row>
    <row r="223" spans="1:10" x14ac:dyDescent="0.35">
      <c r="A223">
        <v>26886</v>
      </c>
      <c r="B223">
        <v>1973</v>
      </c>
      <c r="C223">
        <v>8</v>
      </c>
      <c r="D223">
        <v>10</v>
      </c>
      <c r="E223">
        <v>222</v>
      </c>
      <c r="F223">
        <v>19.68</v>
      </c>
      <c r="G223">
        <v>196</v>
      </c>
      <c r="H223">
        <v>1161.8</v>
      </c>
      <c r="I223">
        <v>0.29399999999999998</v>
      </c>
      <c r="J223">
        <v>0.2</v>
      </c>
    </row>
    <row r="224" spans="1:10" x14ac:dyDescent="0.35">
      <c r="A224">
        <v>26887</v>
      </c>
      <c r="B224">
        <v>1973</v>
      </c>
      <c r="C224">
        <v>8</v>
      </c>
      <c r="D224">
        <v>11</v>
      </c>
      <c r="E224">
        <v>223</v>
      </c>
      <c r="F224">
        <v>19.71</v>
      </c>
      <c r="G224">
        <v>197.3</v>
      </c>
      <c r="H224">
        <v>1169.42</v>
      </c>
      <c r="I224">
        <v>0.28599999999999998</v>
      </c>
      <c r="J224">
        <v>0.2</v>
      </c>
    </row>
    <row r="225" spans="1:10" x14ac:dyDescent="0.35">
      <c r="A225">
        <v>26888</v>
      </c>
      <c r="B225">
        <v>1973</v>
      </c>
      <c r="C225">
        <v>8</v>
      </c>
      <c r="D225">
        <v>12</v>
      </c>
      <c r="E225">
        <v>224</v>
      </c>
      <c r="F225">
        <v>19.75</v>
      </c>
      <c r="G225">
        <v>198.6</v>
      </c>
      <c r="H225">
        <v>1177.3800000000001</v>
      </c>
      <c r="I225">
        <v>0.29699999999999999</v>
      </c>
      <c r="J225">
        <v>0.2</v>
      </c>
    </row>
    <row r="226" spans="1:10" x14ac:dyDescent="0.35">
      <c r="A226">
        <v>26889</v>
      </c>
      <c r="B226">
        <v>1973</v>
      </c>
      <c r="C226">
        <v>8</v>
      </c>
      <c r="D226">
        <v>13</v>
      </c>
      <c r="E226">
        <v>225</v>
      </c>
      <c r="F226">
        <v>19.809999999999999</v>
      </c>
      <c r="G226">
        <v>199.9</v>
      </c>
      <c r="H226">
        <v>1184.76</v>
      </c>
      <c r="I226">
        <v>0.23400000000000001</v>
      </c>
      <c r="J226">
        <v>0.2</v>
      </c>
    </row>
    <row r="227" spans="1:10" x14ac:dyDescent="0.35">
      <c r="A227">
        <v>26890</v>
      </c>
      <c r="B227">
        <v>1973</v>
      </c>
      <c r="C227">
        <v>8</v>
      </c>
      <c r="D227">
        <v>14</v>
      </c>
      <c r="E227">
        <v>226</v>
      </c>
      <c r="F227">
        <v>19.87</v>
      </c>
      <c r="G227">
        <v>201.3</v>
      </c>
      <c r="H227">
        <v>1192.6400000000001</v>
      </c>
      <c r="I227">
        <v>0.28599999999999998</v>
      </c>
      <c r="J227">
        <v>0.3</v>
      </c>
    </row>
    <row r="228" spans="1:10" x14ac:dyDescent="0.35">
      <c r="A228">
        <v>26891</v>
      </c>
      <c r="B228">
        <v>1973</v>
      </c>
      <c r="C228">
        <v>8</v>
      </c>
      <c r="D228">
        <v>15</v>
      </c>
      <c r="E228">
        <v>227</v>
      </c>
      <c r="F228">
        <v>19.84</v>
      </c>
      <c r="G228">
        <v>202.7</v>
      </c>
      <c r="H228">
        <v>1200.44</v>
      </c>
      <c r="I228">
        <v>0.24099999999999999</v>
      </c>
      <c r="J228">
        <v>0.2</v>
      </c>
    </row>
    <row r="229" spans="1:10" x14ac:dyDescent="0.35">
      <c r="A229">
        <v>26892</v>
      </c>
      <c r="B229">
        <v>1973</v>
      </c>
      <c r="C229">
        <v>8</v>
      </c>
      <c r="D229">
        <v>16</v>
      </c>
      <c r="E229">
        <v>228</v>
      </c>
      <c r="F229">
        <v>19.82</v>
      </c>
      <c r="G229">
        <v>204</v>
      </c>
      <c r="H229">
        <v>1208.1400000000001</v>
      </c>
      <c r="I229">
        <v>0.29899999999999999</v>
      </c>
      <c r="J229">
        <v>0.1</v>
      </c>
    </row>
    <row r="230" spans="1:10" x14ac:dyDescent="0.35">
      <c r="A230">
        <v>26893</v>
      </c>
      <c r="B230">
        <v>1973</v>
      </c>
      <c r="C230">
        <v>8</v>
      </c>
      <c r="D230">
        <v>17</v>
      </c>
      <c r="E230">
        <v>229</v>
      </c>
      <c r="F230">
        <v>19.809999999999999</v>
      </c>
      <c r="G230">
        <v>205.2</v>
      </c>
      <c r="H230">
        <v>1215.96</v>
      </c>
      <c r="I230">
        <v>0.32800000000000001</v>
      </c>
      <c r="J230">
        <v>0.1</v>
      </c>
    </row>
    <row r="231" spans="1:10" x14ac:dyDescent="0.35">
      <c r="A231">
        <v>26894</v>
      </c>
      <c r="B231">
        <v>1973</v>
      </c>
      <c r="C231">
        <v>8</v>
      </c>
      <c r="D231">
        <v>18</v>
      </c>
      <c r="E231">
        <v>230</v>
      </c>
      <c r="F231">
        <v>19.829999999999998</v>
      </c>
      <c r="G231">
        <v>206.4</v>
      </c>
      <c r="H231">
        <v>1223.54</v>
      </c>
      <c r="I231">
        <v>0.309</v>
      </c>
      <c r="J231">
        <v>0.2</v>
      </c>
    </row>
    <row r="232" spans="1:10" x14ac:dyDescent="0.35">
      <c r="A232">
        <v>26895</v>
      </c>
      <c r="B232">
        <v>1973</v>
      </c>
      <c r="C232">
        <v>8</v>
      </c>
      <c r="D232">
        <v>19</v>
      </c>
      <c r="E232">
        <v>231</v>
      </c>
      <c r="F232">
        <v>19.86</v>
      </c>
      <c r="G232">
        <v>207.7</v>
      </c>
      <c r="H232">
        <v>1231.52</v>
      </c>
      <c r="I232">
        <v>0.29099999999999998</v>
      </c>
      <c r="J232">
        <v>0.1</v>
      </c>
    </row>
    <row r="233" spans="1:10" x14ac:dyDescent="0.35">
      <c r="A233">
        <v>26896</v>
      </c>
      <c r="B233">
        <v>1973</v>
      </c>
      <c r="C233">
        <v>8</v>
      </c>
      <c r="D233">
        <v>20</v>
      </c>
      <c r="E233">
        <v>232</v>
      </c>
      <c r="F233">
        <v>19.88</v>
      </c>
      <c r="G233">
        <v>208.9</v>
      </c>
      <c r="H233">
        <v>1236.24</v>
      </c>
      <c r="I233">
        <v>0.29299999999999998</v>
      </c>
      <c r="J233">
        <v>0.2</v>
      </c>
    </row>
    <row r="234" spans="1:10" x14ac:dyDescent="0.35">
      <c r="A234">
        <v>26897</v>
      </c>
      <c r="B234">
        <v>1973</v>
      </c>
      <c r="C234">
        <v>8</v>
      </c>
      <c r="D234">
        <v>21</v>
      </c>
      <c r="E234">
        <v>233</v>
      </c>
      <c r="F234">
        <v>19.850000000000001</v>
      </c>
      <c r="G234">
        <v>210.2</v>
      </c>
      <c r="H234">
        <v>1244</v>
      </c>
      <c r="I234">
        <v>0.26400000000000001</v>
      </c>
      <c r="J234">
        <v>0.4</v>
      </c>
    </row>
    <row r="235" spans="1:10" x14ac:dyDescent="0.35">
      <c r="A235">
        <v>26898</v>
      </c>
      <c r="B235">
        <v>1973</v>
      </c>
      <c r="C235">
        <v>8</v>
      </c>
      <c r="D235">
        <v>22</v>
      </c>
      <c r="E235">
        <v>234</v>
      </c>
      <c r="F235">
        <v>19.87</v>
      </c>
      <c r="G235">
        <v>211.7</v>
      </c>
      <c r="H235">
        <v>1254.46</v>
      </c>
      <c r="I235">
        <v>0.27900000000000003</v>
      </c>
      <c r="J235">
        <v>0.1</v>
      </c>
    </row>
    <row r="236" spans="1:10" x14ac:dyDescent="0.35">
      <c r="A236">
        <v>26899</v>
      </c>
      <c r="B236">
        <v>1973</v>
      </c>
      <c r="C236">
        <v>8</v>
      </c>
      <c r="D236">
        <v>23</v>
      </c>
      <c r="E236">
        <v>235</v>
      </c>
      <c r="F236">
        <v>19.899999999999999</v>
      </c>
      <c r="G236">
        <v>212.9</v>
      </c>
      <c r="H236">
        <v>1262.26</v>
      </c>
      <c r="I236">
        <v>0.28199999999999997</v>
      </c>
      <c r="J236">
        <v>0.5</v>
      </c>
    </row>
    <row r="237" spans="1:10" x14ac:dyDescent="0.35">
      <c r="A237">
        <v>26900</v>
      </c>
      <c r="B237">
        <v>1973</v>
      </c>
      <c r="C237">
        <v>8</v>
      </c>
      <c r="D237">
        <v>24</v>
      </c>
      <c r="E237">
        <v>236</v>
      </c>
      <c r="F237">
        <v>19.88</v>
      </c>
      <c r="G237">
        <v>214.5</v>
      </c>
      <c r="H237">
        <v>1269.74</v>
      </c>
      <c r="I237">
        <v>0.26</v>
      </c>
      <c r="J237">
        <v>0.3</v>
      </c>
    </row>
    <row r="238" spans="1:10" x14ac:dyDescent="0.35">
      <c r="A238">
        <v>26901</v>
      </c>
      <c r="B238">
        <v>1973</v>
      </c>
      <c r="C238">
        <v>8</v>
      </c>
      <c r="D238">
        <v>25</v>
      </c>
      <c r="E238">
        <v>237</v>
      </c>
      <c r="F238">
        <v>19.88</v>
      </c>
      <c r="G238">
        <v>215.9</v>
      </c>
      <c r="H238">
        <v>1277.68</v>
      </c>
      <c r="I238">
        <v>0.25900000000000001</v>
      </c>
      <c r="J238">
        <v>0.2</v>
      </c>
    </row>
    <row r="239" spans="1:10" x14ac:dyDescent="0.35">
      <c r="A239">
        <v>26902</v>
      </c>
      <c r="B239">
        <v>1973</v>
      </c>
      <c r="C239">
        <v>8</v>
      </c>
      <c r="D239">
        <v>26</v>
      </c>
      <c r="E239">
        <v>238</v>
      </c>
      <c r="F239">
        <v>19.940000000000001</v>
      </c>
      <c r="G239">
        <v>217.2</v>
      </c>
      <c r="H239">
        <v>1285.24</v>
      </c>
      <c r="I239">
        <v>0.28899999999999998</v>
      </c>
      <c r="J239">
        <v>0.3</v>
      </c>
    </row>
    <row r="240" spans="1:10" x14ac:dyDescent="0.35">
      <c r="A240">
        <v>26903</v>
      </c>
      <c r="B240">
        <v>1973</v>
      </c>
      <c r="C240">
        <v>8</v>
      </c>
      <c r="D240">
        <v>27</v>
      </c>
      <c r="E240">
        <v>239</v>
      </c>
      <c r="F240">
        <v>20</v>
      </c>
      <c r="G240">
        <v>218.6</v>
      </c>
      <c r="H240">
        <v>1295.58</v>
      </c>
      <c r="I240">
        <v>0.26500000000000001</v>
      </c>
      <c r="J240">
        <v>0.2</v>
      </c>
    </row>
    <row r="241" spans="1:10" x14ac:dyDescent="0.35">
      <c r="A241">
        <v>26904</v>
      </c>
      <c r="B241">
        <v>1973</v>
      </c>
      <c r="C241">
        <v>8</v>
      </c>
      <c r="D241">
        <v>28</v>
      </c>
      <c r="E241">
        <v>240</v>
      </c>
      <c r="F241">
        <v>19.989999999999998</v>
      </c>
      <c r="G241">
        <v>219.9</v>
      </c>
      <c r="H241">
        <v>1303.1199999999999</v>
      </c>
      <c r="I241">
        <v>0.29499999999999998</v>
      </c>
      <c r="J241">
        <v>0.4</v>
      </c>
    </row>
    <row r="242" spans="1:10" x14ac:dyDescent="0.35">
      <c r="A242">
        <v>26905</v>
      </c>
      <c r="B242">
        <v>1973</v>
      </c>
      <c r="C242">
        <v>8</v>
      </c>
      <c r="D242">
        <v>29</v>
      </c>
      <c r="E242">
        <v>241</v>
      </c>
      <c r="F242">
        <v>19.940000000000001</v>
      </c>
      <c r="G242">
        <v>221.4</v>
      </c>
      <c r="H242">
        <v>1310.96</v>
      </c>
      <c r="I242">
        <v>0.307</v>
      </c>
      <c r="J242">
        <v>0.3</v>
      </c>
    </row>
    <row r="243" spans="1:10" x14ac:dyDescent="0.35">
      <c r="A243">
        <v>26906</v>
      </c>
      <c r="B243">
        <v>1973</v>
      </c>
      <c r="C243">
        <v>8</v>
      </c>
      <c r="D243">
        <v>30</v>
      </c>
      <c r="E243">
        <v>242</v>
      </c>
      <c r="F243">
        <v>19.93</v>
      </c>
      <c r="G243">
        <v>222.8</v>
      </c>
      <c r="H243">
        <v>1318.3</v>
      </c>
      <c r="I243">
        <v>0.26300000000000001</v>
      </c>
      <c r="J243">
        <v>0.3</v>
      </c>
    </row>
    <row r="244" spans="1:10" x14ac:dyDescent="0.35">
      <c r="A244">
        <v>26907</v>
      </c>
      <c r="B244">
        <v>1973</v>
      </c>
      <c r="C244">
        <v>8</v>
      </c>
      <c r="D244">
        <v>31</v>
      </c>
      <c r="E244">
        <v>243</v>
      </c>
      <c r="F244">
        <v>19.95</v>
      </c>
      <c r="G244">
        <v>224.2</v>
      </c>
      <c r="H244">
        <v>1328.86</v>
      </c>
      <c r="I244">
        <v>0.23799999999999999</v>
      </c>
      <c r="J244">
        <v>0.2</v>
      </c>
    </row>
    <row r="245" spans="1:10" x14ac:dyDescent="0.35">
      <c r="A245">
        <v>26908</v>
      </c>
      <c r="B245">
        <v>1973</v>
      </c>
      <c r="C245">
        <v>9</v>
      </c>
      <c r="D245">
        <v>1</v>
      </c>
      <c r="E245">
        <v>244</v>
      </c>
      <c r="F245">
        <v>19.96</v>
      </c>
      <c r="G245">
        <v>225.5</v>
      </c>
      <c r="H245">
        <v>1336.56</v>
      </c>
      <c r="I245">
        <v>0.26200000000000001</v>
      </c>
      <c r="J245">
        <v>0.4</v>
      </c>
    </row>
    <row r="246" spans="1:10" x14ac:dyDescent="0.35">
      <c r="A246">
        <v>26909</v>
      </c>
      <c r="B246">
        <v>1973</v>
      </c>
      <c r="C246">
        <v>9</v>
      </c>
      <c r="D246">
        <v>2</v>
      </c>
      <c r="E246">
        <v>245</v>
      </c>
      <c r="F246">
        <v>19.940000000000001</v>
      </c>
      <c r="G246">
        <v>227</v>
      </c>
      <c r="H246">
        <v>1344.48</v>
      </c>
      <c r="I246">
        <v>0.251</v>
      </c>
      <c r="J246">
        <v>0.3</v>
      </c>
    </row>
    <row r="247" spans="1:10" x14ac:dyDescent="0.35">
      <c r="A247">
        <v>26910</v>
      </c>
      <c r="B247">
        <v>1973</v>
      </c>
      <c r="C247">
        <v>9</v>
      </c>
      <c r="D247">
        <v>3</v>
      </c>
      <c r="E247">
        <v>246</v>
      </c>
      <c r="F247">
        <v>19.940000000000001</v>
      </c>
      <c r="G247">
        <v>228.4</v>
      </c>
      <c r="H247">
        <v>1352.18</v>
      </c>
      <c r="I247">
        <v>0.21199999999999999</v>
      </c>
      <c r="J247">
        <v>0.2</v>
      </c>
    </row>
    <row r="248" spans="1:10" x14ac:dyDescent="0.35">
      <c r="A248">
        <v>26911</v>
      </c>
      <c r="B248">
        <v>1973</v>
      </c>
      <c r="C248">
        <v>9</v>
      </c>
      <c r="D248">
        <v>4</v>
      </c>
      <c r="E248">
        <v>247</v>
      </c>
      <c r="F248">
        <v>19.97</v>
      </c>
      <c r="G248">
        <v>229.8</v>
      </c>
      <c r="H248">
        <v>1359.92</v>
      </c>
      <c r="I248">
        <v>0.22800000000000001</v>
      </c>
      <c r="J248">
        <v>0.1</v>
      </c>
    </row>
    <row r="249" spans="1:10" x14ac:dyDescent="0.35">
      <c r="A249">
        <v>26912</v>
      </c>
      <c r="B249">
        <v>1973</v>
      </c>
      <c r="C249">
        <v>9</v>
      </c>
      <c r="D249">
        <v>5</v>
      </c>
      <c r="E249">
        <v>248</v>
      </c>
      <c r="F249">
        <v>19.98</v>
      </c>
      <c r="G249">
        <v>231.1</v>
      </c>
      <c r="H249">
        <v>1367.58</v>
      </c>
      <c r="I249">
        <v>0.24399999999999999</v>
      </c>
      <c r="J249">
        <v>0.3</v>
      </c>
    </row>
    <row r="250" spans="1:10" x14ac:dyDescent="0.35">
      <c r="A250">
        <v>26913</v>
      </c>
      <c r="B250">
        <v>1973</v>
      </c>
      <c r="C250">
        <v>9</v>
      </c>
      <c r="D250">
        <v>6</v>
      </c>
      <c r="E250">
        <v>249</v>
      </c>
      <c r="F250">
        <v>19.95</v>
      </c>
      <c r="G250">
        <v>232.5</v>
      </c>
      <c r="H250">
        <v>1377.66</v>
      </c>
      <c r="I250">
        <v>0.22500000000000001</v>
      </c>
      <c r="J250">
        <v>0.2</v>
      </c>
    </row>
    <row r="251" spans="1:10" x14ac:dyDescent="0.35">
      <c r="A251">
        <v>26914</v>
      </c>
      <c r="B251">
        <v>1973</v>
      </c>
      <c r="C251">
        <v>9</v>
      </c>
      <c r="D251">
        <v>7</v>
      </c>
      <c r="E251">
        <v>250</v>
      </c>
      <c r="F251">
        <v>19.940000000000001</v>
      </c>
      <c r="G251">
        <v>233.9</v>
      </c>
      <c r="H251">
        <v>1385.22</v>
      </c>
      <c r="I251">
        <v>0.224</v>
      </c>
      <c r="J251">
        <v>0.2</v>
      </c>
    </row>
    <row r="252" spans="1:10" x14ac:dyDescent="0.35">
      <c r="A252">
        <v>26915</v>
      </c>
      <c r="B252">
        <v>1973</v>
      </c>
      <c r="C252">
        <v>9</v>
      </c>
      <c r="D252">
        <v>8</v>
      </c>
      <c r="E252">
        <v>251</v>
      </c>
      <c r="F252">
        <v>19.93</v>
      </c>
      <c r="G252">
        <v>235.3</v>
      </c>
      <c r="H252">
        <v>1393.16</v>
      </c>
      <c r="I252">
        <v>0.24299999999999999</v>
      </c>
      <c r="J252">
        <v>0.4</v>
      </c>
    </row>
    <row r="253" spans="1:10" x14ac:dyDescent="0.35">
      <c r="A253">
        <v>26916</v>
      </c>
      <c r="B253">
        <v>1973</v>
      </c>
      <c r="C253">
        <v>9</v>
      </c>
      <c r="D253">
        <v>9</v>
      </c>
      <c r="E253">
        <v>252</v>
      </c>
      <c r="F253">
        <v>19.88</v>
      </c>
      <c r="G253">
        <v>236.8</v>
      </c>
      <c r="H253">
        <v>1403.46</v>
      </c>
      <c r="I253">
        <v>0.255</v>
      </c>
      <c r="J253">
        <v>0.3</v>
      </c>
    </row>
    <row r="254" spans="1:10" x14ac:dyDescent="0.35">
      <c r="A254">
        <v>26917</v>
      </c>
      <c r="B254">
        <v>1973</v>
      </c>
      <c r="C254">
        <v>9</v>
      </c>
      <c r="D254">
        <v>10</v>
      </c>
      <c r="E254">
        <v>253</v>
      </c>
      <c r="F254">
        <v>19.850000000000001</v>
      </c>
      <c r="G254">
        <v>238.2</v>
      </c>
      <c r="H254">
        <v>1411.08</v>
      </c>
      <c r="I254">
        <v>0.22</v>
      </c>
      <c r="J254">
        <v>0.3</v>
      </c>
    </row>
    <row r="255" spans="1:10" x14ac:dyDescent="0.35">
      <c r="A255">
        <v>26918</v>
      </c>
      <c r="B255">
        <v>1973</v>
      </c>
      <c r="C255">
        <v>9</v>
      </c>
      <c r="D255">
        <v>11</v>
      </c>
      <c r="E255">
        <v>254</v>
      </c>
      <c r="F255">
        <v>19.84</v>
      </c>
      <c r="G255">
        <v>239.7</v>
      </c>
      <c r="H255">
        <v>1418.96</v>
      </c>
      <c r="I255">
        <v>0.23499999999999999</v>
      </c>
      <c r="J255">
        <v>0.6</v>
      </c>
    </row>
    <row r="256" spans="1:10" x14ac:dyDescent="0.35">
      <c r="A256">
        <v>26919</v>
      </c>
      <c r="B256">
        <v>1973</v>
      </c>
      <c r="C256">
        <v>9</v>
      </c>
      <c r="D256">
        <v>12</v>
      </c>
      <c r="E256">
        <v>255</v>
      </c>
      <c r="F256">
        <v>19.84</v>
      </c>
      <c r="G256">
        <v>241.5</v>
      </c>
      <c r="H256">
        <v>1429.08</v>
      </c>
      <c r="I256">
        <v>0.19400000000000001</v>
      </c>
      <c r="J256">
        <v>0.4</v>
      </c>
    </row>
    <row r="257" spans="1:10" x14ac:dyDescent="0.35">
      <c r="A257">
        <v>26920</v>
      </c>
      <c r="B257">
        <v>1973</v>
      </c>
      <c r="C257">
        <v>9</v>
      </c>
      <c r="D257">
        <v>13</v>
      </c>
      <c r="E257">
        <v>256</v>
      </c>
      <c r="F257">
        <v>19.89</v>
      </c>
      <c r="G257">
        <v>243.1</v>
      </c>
      <c r="H257">
        <v>1439.3</v>
      </c>
      <c r="I257">
        <v>0.19400000000000001</v>
      </c>
      <c r="J257">
        <v>0.4</v>
      </c>
    </row>
    <row r="258" spans="1:10" x14ac:dyDescent="0.35">
      <c r="A258">
        <v>26921</v>
      </c>
      <c r="B258">
        <v>1973</v>
      </c>
      <c r="C258">
        <v>9</v>
      </c>
      <c r="D258">
        <v>14</v>
      </c>
      <c r="E258">
        <v>257</v>
      </c>
      <c r="F258">
        <v>19.89</v>
      </c>
      <c r="G258">
        <v>244.7</v>
      </c>
      <c r="H258">
        <v>1449.92</v>
      </c>
      <c r="I258">
        <v>0.20200000000000001</v>
      </c>
      <c r="J258">
        <v>0.3</v>
      </c>
    </row>
    <row r="259" spans="1:10" x14ac:dyDescent="0.35">
      <c r="A259">
        <v>26922</v>
      </c>
      <c r="B259">
        <v>1973</v>
      </c>
      <c r="C259">
        <v>9</v>
      </c>
      <c r="D259">
        <v>15</v>
      </c>
      <c r="E259">
        <v>258</v>
      </c>
      <c r="F259">
        <v>19.88</v>
      </c>
      <c r="G259">
        <v>246.2</v>
      </c>
      <c r="H259">
        <v>1457.38</v>
      </c>
      <c r="I259">
        <v>0.19400000000000001</v>
      </c>
      <c r="J259">
        <v>0.2</v>
      </c>
    </row>
    <row r="260" spans="1:10" x14ac:dyDescent="0.35">
      <c r="A260">
        <v>26923</v>
      </c>
      <c r="B260">
        <v>1973</v>
      </c>
      <c r="C260">
        <v>9</v>
      </c>
      <c r="D260">
        <v>16</v>
      </c>
      <c r="E260">
        <v>259</v>
      </c>
      <c r="F260">
        <v>19.829999999999998</v>
      </c>
      <c r="G260">
        <v>247.6</v>
      </c>
      <c r="H260">
        <v>1465.16</v>
      </c>
      <c r="I260">
        <v>0.188</v>
      </c>
      <c r="J260">
        <v>0.1</v>
      </c>
    </row>
    <row r="261" spans="1:10" x14ac:dyDescent="0.35">
      <c r="A261">
        <v>26924</v>
      </c>
      <c r="B261">
        <v>1973</v>
      </c>
      <c r="C261">
        <v>9</v>
      </c>
      <c r="D261">
        <v>17</v>
      </c>
      <c r="E261">
        <v>260</v>
      </c>
      <c r="F261">
        <v>19.82</v>
      </c>
      <c r="G261">
        <v>248.9</v>
      </c>
      <c r="H261">
        <v>1472.84</v>
      </c>
      <c r="I261">
        <v>0.17799999999999999</v>
      </c>
      <c r="J261">
        <v>0.2</v>
      </c>
    </row>
    <row r="262" spans="1:10" x14ac:dyDescent="0.35">
      <c r="A262">
        <v>26925</v>
      </c>
      <c r="B262">
        <v>1973</v>
      </c>
      <c r="C262">
        <v>9</v>
      </c>
      <c r="D262">
        <v>18</v>
      </c>
      <c r="E262">
        <v>261</v>
      </c>
      <c r="F262">
        <v>19.809999999999999</v>
      </c>
      <c r="G262">
        <v>250.3</v>
      </c>
      <c r="H262">
        <v>1483.08</v>
      </c>
      <c r="I262">
        <v>0.20100000000000001</v>
      </c>
      <c r="J262">
        <v>0.2</v>
      </c>
    </row>
    <row r="263" spans="1:10" x14ac:dyDescent="0.35">
      <c r="A263">
        <v>26926</v>
      </c>
      <c r="B263">
        <v>1973</v>
      </c>
      <c r="C263">
        <v>9</v>
      </c>
      <c r="D263">
        <v>19</v>
      </c>
      <c r="E263">
        <v>262</v>
      </c>
      <c r="F263">
        <v>19.78</v>
      </c>
      <c r="G263">
        <v>251.7</v>
      </c>
      <c r="H263">
        <v>1490.98</v>
      </c>
      <c r="I263">
        <v>0.21099999999999999</v>
      </c>
      <c r="J263">
        <v>0.3</v>
      </c>
    </row>
    <row r="264" spans="1:10" x14ac:dyDescent="0.35">
      <c r="A264">
        <v>26927</v>
      </c>
      <c r="B264">
        <v>1973</v>
      </c>
      <c r="C264">
        <v>9</v>
      </c>
      <c r="D264">
        <v>20</v>
      </c>
      <c r="E264">
        <v>263</v>
      </c>
      <c r="F264">
        <v>19.73</v>
      </c>
      <c r="G264">
        <v>253.2</v>
      </c>
      <c r="H264">
        <v>1498.7</v>
      </c>
      <c r="I264">
        <v>0.215</v>
      </c>
      <c r="J264">
        <v>0.3</v>
      </c>
    </row>
    <row r="265" spans="1:10" x14ac:dyDescent="0.35">
      <c r="A265">
        <v>26928</v>
      </c>
      <c r="B265">
        <v>1973</v>
      </c>
      <c r="C265">
        <v>9</v>
      </c>
      <c r="D265">
        <v>21</v>
      </c>
      <c r="E265">
        <v>264</v>
      </c>
      <c r="F265">
        <v>19.7</v>
      </c>
      <c r="G265">
        <v>254.7</v>
      </c>
      <c r="H265">
        <v>1508.88</v>
      </c>
      <c r="I265">
        <v>0.17899999999999999</v>
      </c>
      <c r="J265">
        <v>0.3</v>
      </c>
    </row>
    <row r="266" spans="1:10" x14ac:dyDescent="0.35">
      <c r="A266">
        <v>26929</v>
      </c>
      <c r="B266">
        <v>1973</v>
      </c>
      <c r="C266">
        <v>9</v>
      </c>
      <c r="D266">
        <v>22</v>
      </c>
      <c r="E266">
        <v>265</v>
      </c>
      <c r="F266">
        <v>19.66</v>
      </c>
      <c r="G266">
        <v>256.2</v>
      </c>
      <c r="H266">
        <v>1516.44</v>
      </c>
      <c r="I266">
        <v>0.17699999999999999</v>
      </c>
      <c r="J266">
        <v>0.4</v>
      </c>
    </row>
    <row r="267" spans="1:10" x14ac:dyDescent="0.35">
      <c r="A267">
        <v>26930</v>
      </c>
      <c r="B267">
        <v>1973</v>
      </c>
      <c r="C267">
        <v>9</v>
      </c>
      <c r="D267">
        <v>23</v>
      </c>
      <c r="E267">
        <v>266</v>
      </c>
      <c r="F267">
        <v>19.64</v>
      </c>
      <c r="G267">
        <v>257.8</v>
      </c>
      <c r="H267">
        <v>1526.88</v>
      </c>
      <c r="I267">
        <v>0.17</v>
      </c>
      <c r="J267">
        <v>0.3</v>
      </c>
    </row>
    <row r="268" spans="1:10" x14ac:dyDescent="0.35">
      <c r="A268">
        <v>26931</v>
      </c>
      <c r="B268">
        <v>1973</v>
      </c>
      <c r="C268">
        <v>9</v>
      </c>
      <c r="D268">
        <v>24</v>
      </c>
      <c r="E268">
        <v>267</v>
      </c>
      <c r="F268">
        <v>19.579999999999998</v>
      </c>
      <c r="G268">
        <v>259.3</v>
      </c>
      <c r="H268">
        <v>1534.48</v>
      </c>
      <c r="I268">
        <v>0.17499999999999999</v>
      </c>
      <c r="J268">
        <v>0.1</v>
      </c>
    </row>
    <row r="269" spans="1:10" x14ac:dyDescent="0.35">
      <c r="A269">
        <v>26932</v>
      </c>
      <c r="B269">
        <v>1973</v>
      </c>
      <c r="C269">
        <v>9</v>
      </c>
      <c r="D269">
        <v>25</v>
      </c>
      <c r="E269">
        <v>268</v>
      </c>
      <c r="F269">
        <v>19.579999999999998</v>
      </c>
      <c r="G269">
        <v>260.60000000000002</v>
      </c>
      <c r="H269">
        <v>1542.3</v>
      </c>
      <c r="I269">
        <v>0.16800000000000001</v>
      </c>
      <c r="J269">
        <v>0.2</v>
      </c>
    </row>
    <row r="270" spans="1:10" x14ac:dyDescent="0.35">
      <c r="A270">
        <v>26933</v>
      </c>
      <c r="B270">
        <v>1973</v>
      </c>
      <c r="C270">
        <v>9</v>
      </c>
      <c r="D270">
        <v>26</v>
      </c>
      <c r="E270">
        <v>269</v>
      </c>
      <c r="F270">
        <v>19.600000000000001</v>
      </c>
      <c r="G270">
        <v>262</v>
      </c>
      <c r="H270">
        <v>1552.74</v>
      </c>
      <c r="I270">
        <v>0.13200000000000001</v>
      </c>
      <c r="J270">
        <v>0.5</v>
      </c>
    </row>
    <row r="271" spans="1:10" x14ac:dyDescent="0.35">
      <c r="A271">
        <v>26934</v>
      </c>
      <c r="B271">
        <v>1973</v>
      </c>
      <c r="C271">
        <v>9</v>
      </c>
      <c r="D271">
        <v>27</v>
      </c>
      <c r="E271">
        <v>270</v>
      </c>
      <c r="F271">
        <v>19.62</v>
      </c>
      <c r="G271">
        <v>263.8</v>
      </c>
      <c r="H271">
        <v>1562.62</v>
      </c>
      <c r="I271">
        <v>0.17699999999999999</v>
      </c>
      <c r="J271">
        <v>0.3</v>
      </c>
    </row>
    <row r="272" spans="1:10" x14ac:dyDescent="0.35">
      <c r="A272">
        <v>26935</v>
      </c>
      <c r="B272">
        <v>1973</v>
      </c>
      <c r="C272">
        <v>9</v>
      </c>
      <c r="D272">
        <v>28</v>
      </c>
      <c r="E272">
        <v>271</v>
      </c>
      <c r="F272">
        <v>19.579999999999998</v>
      </c>
      <c r="G272">
        <v>265.3</v>
      </c>
      <c r="H272">
        <v>1570.6</v>
      </c>
      <c r="I272">
        <v>0.189</v>
      </c>
      <c r="J272">
        <v>0.3</v>
      </c>
    </row>
    <row r="273" spans="1:10" x14ac:dyDescent="0.35">
      <c r="A273">
        <v>26936</v>
      </c>
      <c r="B273">
        <v>1973</v>
      </c>
      <c r="C273">
        <v>9</v>
      </c>
      <c r="D273">
        <v>29</v>
      </c>
      <c r="E273">
        <v>272</v>
      </c>
      <c r="F273">
        <v>19.55</v>
      </c>
      <c r="G273">
        <v>266.8</v>
      </c>
      <c r="H273">
        <v>1580.9</v>
      </c>
      <c r="I273">
        <v>0.19600000000000001</v>
      </c>
      <c r="J273">
        <v>0.4</v>
      </c>
    </row>
    <row r="274" spans="1:10" x14ac:dyDescent="0.35">
      <c r="A274">
        <v>26937</v>
      </c>
      <c r="B274">
        <v>1973</v>
      </c>
      <c r="C274">
        <v>9</v>
      </c>
      <c r="D274">
        <v>30</v>
      </c>
      <c r="E274">
        <v>273</v>
      </c>
      <c r="F274">
        <v>19.510000000000002</v>
      </c>
      <c r="G274">
        <v>268.39999999999998</v>
      </c>
      <c r="H274">
        <v>1588.34</v>
      </c>
      <c r="I274">
        <v>0.18</v>
      </c>
      <c r="J274">
        <v>0.3</v>
      </c>
    </row>
    <row r="275" spans="1:10" x14ac:dyDescent="0.35">
      <c r="A275">
        <v>26938</v>
      </c>
      <c r="B275">
        <v>1973</v>
      </c>
      <c r="C275">
        <v>10</v>
      </c>
      <c r="D275">
        <v>1</v>
      </c>
      <c r="E275">
        <v>274</v>
      </c>
      <c r="F275">
        <v>19.47</v>
      </c>
      <c r="G275">
        <v>269.89999999999998</v>
      </c>
      <c r="H275">
        <v>1598.92</v>
      </c>
      <c r="I275">
        <v>0.16200000000000001</v>
      </c>
      <c r="J275">
        <v>0.3</v>
      </c>
    </row>
    <row r="276" spans="1:10" x14ac:dyDescent="0.35">
      <c r="A276">
        <v>26939</v>
      </c>
      <c r="B276">
        <v>1973</v>
      </c>
      <c r="C276">
        <v>10</v>
      </c>
      <c r="D276">
        <v>2</v>
      </c>
      <c r="E276">
        <v>275</v>
      </c>
      <c r="F276">
        <v>19.43</v>
      </c>
      <c r="G276">
        <v>271.39999999999998</v>
      </c>
      <c r="H276">
        <v>1606.6</v>
      </c>
      <c r="I276">
        <v>0.13900000000000001</v>
      </c>
      <c r="J276">
        <v>0.4</v>
      </c>
    </row>
    <row r="277" spans="1:10" x14ac:dyDescent="0.35">
      <c r="A277">
        <v>26940</v>
      </c>
      <c r="B277">
        <v>1973</v>
      </c>
      <c r="C277">
        <v>10</v>
      </c>
      <c r="D277">
        <v>3</v>
      </c>
      <c r="E277">
        <v>276</v>
      </c>
      <c r="F277">
        <v>19.399999999999999</v>
      </c>
      <c r="G277">
        <v>273</v>
      </c>
      <c r="H277">
        <v>1616.9</v>
      </c>
      <c r="I277">
        <v>0.159</v>
      </c>
      <c r="J277">
        <v>0.3</v>
      </c>
    </row>
    <row r="278" spans="1:10" x14ac:dyDescent="0.35">
      <c r="A278">
        <v>26941</v>
      </c>
      <c r="B278">
        <v>1973</v>
      </c>
      <c r="C278">
        <v>10</v>
      </c>
      <c r="D278">
        <v>4</v>
      </c>
      <c r="E278">
        <v>277</v>
      </c>
      <c r="F278">
        <v>19.36</v>
      </c>
      <c r="G278">
        <v>274.5</v>
      </c>
      <c r="H278">
        <v>1624.72</v>
      </c>
      <c r="I278">
        <v>0.159</v>
      </c>
      <c r="J278">
        <v>0.3</v>
      </c>
    </row>
    <row r="279" spans="1:10" x14ac:dyDescent="0.35">
      <c r="A279">
        <v>26942</v>
      </c>
      <c r="B279">
        <v>1973</v>
      </c>
      <c r="C279">
        <v>10</v>
      </c>
      <c r="D279">
        <v>5</v>
      </c>
      <c r="E279">
        <v>278</v>
      </c>
      <c r="F279">
        <v>19.32</v>
      </c>
      <c r="G279">
        <v>276</v>
      </c>
      <c r="H279">
        <v>1634.68</v>
      </c>
      <c r="I279">
        <v>0.17199999999999999</v>
      </c>
      <c r="J279">
        <v>0.5</v>
      </c>
    </row>
    <row r="280" spans="1:10" x14ac:dyDescent="0.35">
      <c r="A280">
        <v>26943</v>
      </c>
      <c r="B280">
        <v>1973</v>
      </c>
      <c r="C280">
        <v>10</v>
      </c>
      <c r="D280">
        <v>6</v>
      </c>
      <c r="E280">
        <v>279</v>
      </c>
      <c r="F280">
        <v>19.27</v>
      </c>
      <c r="G280">
        <v>277.7</v>
      </c>
      <c r="H280">
        <v>1644.82</v>
      </c>
      <c r="I280">
        <v>0.20300000000000001</v>
      </c>
      <c r="J280">
        <v>0.3</v>
      </c>
    </row>
    <row r="281" spans="1:10" x14ac:dyDescent="0.35">
      <c r="A281">
        <v>26944</v>
      </c>
      <c r="B281">
        <v>1973</v>
      </c>
      <c r="C281">
        <v>10</v>
      </c>
      <c r="D281">
        <v>7</v>
      </c>
      <c r="E281">
        <v>280</v>
      </c>
      <c r="F281">
        <v>18.100000000000001</v>
      </c>
      <c r="G281">
        <v>50</v>
      </c>
      <c r="H281">
        <v>295.66000000000003</v>
      </c>
      <c r="I281">
        <v>0.16300000000000001</v>
      </c>
      <c r="J281">
        <v>0.3</v>
      </c>
    </row>
    <row r="282" spans="1:10" x14ac:dyDescent="0.35">
      <c r="A282">
        <v>26945</v>
      </c>
      <c r="B282">
        <v>1973</v>
      </c>
      <c r="C282">
        <v>10</v>
      </c>
      <c r="D282">
        <v>8</v>
      </c>
      <c r="E282">
        <v>281</v>
      </c>
      <c r="F282">
        <v>16.920000000000002</v>
      </c>
      <c r="G282">
        <v>51.5</v>
      </c>
      <c r="H282">
        <v>305.83999999999997</v>
      </c>
      <c r="I282">
        <v>0.14199999999999999</v>
      </c>
      <c r="J282">
        <v>0.2</v>
      </c>
    </row>
    <row r="283" spans="1:10" x14ac:dyDescent="0.35">
      <c r="A283">
        <v>26946</v>
      </c>
      <c r="B283">
        <v>1973</v>
      </c>
      <c r="C283">
        <v>10</v>
      </c>
      <c r="D283">
        <v>9</v>
      </c>
      <c r="E283">
        <v>282</v>
      </c>
      <c r="F283">
        <v>16.25</v>
      </c>
      <c r="G283">
        <v>52.9</v>
      </c>
      <c r="H283">
        <v>313.54000000000002</v>
      </c>
      <c r="I283">
        <v>0.14799999999999999</v>
      </c>
      <c r="J283">
        <v>0.3</v>
      </c>
    </row>
    <row r="284" spans="1:10" x14ac:dyDescent="0.35">
      <c r="A284">
        <v>26947</v>
      </c>
      <c r="B284">
        <v>1973</v>
      </c>
      <c r="C284">
        <v>10</v>
      </c>
      <c r="D284">
        <v>10</v>
      </c>
      <c r="E284">
        <v>283</v>
      </c>
      <c r="F284">
        <v>15.72</v>
      </c>
      <c r="G284">
        <v>54.4</v>
      </c>
      <c r="H284">
        <v>321.12</v>
      </c>
      <c r="I284">
        <v>0.13800000000000001</v>
      </c>
      <c r="J284">
        <v>0.3</v>
      </c>
    </row>
    <row r="285" spans="1:10" x14ac:dyDescent="0.35">
      <c r="A285">
        <v>26948</v>
      </c>
      <c r="B285">
        <v>1973</v>
      </c>
      <c r="C285">
        <v>10</v>
      </c>
      <c r="D285">
        <v>11</v>
      </c>
      <c r="E285">
        <v>284</v>
      </c>
      <c r="F285">
        <v>15.4</v>
      </c>
      <c r="G285">
        <v>55.9</v>
      </c>
      <c r="H285">
        <v>331.64</v>
      </c>
      <c r="I285">
        <v>0.124</v>
      </c>
      <c r="J285">
        <v>0.2</v>
      </c>
    </row>
    <row r="286" spans="1:10" x14ac:dyDescent="0.35">
      <c r="A286">
        <v>26949</v>
      </c>
      <c r="B286">
        <v>1973</v>
      </c>
      <c r="C286">
        <v>10</v>
      </c>
      <c r="D286">
        <v>12</v>
      </c>
      <c r="E286">
        <v>285</v>
      </c>
      <c r="F286">
        <v>15.41</v>
      </c>
      <c r="G286">
        <v>57.4</v>
      </c>
      <c r="H286">
        <v>339.42</v>
      </c>
      <c r="I286">
        <v>0.13400000000000001</v>
      </c>
      <c r="J286">
        <v>0.3</v>
      </c>
    </row>
    <row r="287" spans="1:10" x14ac:dyDescent="0.35">
      <c r="A287">
        <v>26950</v>
      </c>
      <c r="B287">
        <v>1973</v>
      </c>
      <c r="C287">
        <v>10</v>
      </c>
      <c r="D287">
        <v>13</v>
      </c>
      <c r="E287">
        <v>286</v>
      </c>
      <c r="F287">
        <v>15.4</v>
      </c>
      <c r="G287">
        <v>59</v>
      </c>
      <c r="H287">
        <v>349.42</v>
      </c>
      <c r="I287">
        <v>0.14099999999999999</v>
      </c>
      <c r="J287">
        <v>0.4</v>
      </c>
    </row>
    <row r="288" spans="1:10" x14ac:dyDescent="0.35">
      <c r="A288">
        <v>26951</v>
      </c>
      <c r="B288">
        <v>1973</v>
      </c>
      <c r="C288">
        <v>10</v>
      </c>
      <c r="D288">
        <v>14</v>
      </c>
      <c r="E288">
        <v>287</v>
      </c>
      <c r="F288">
        <v>15.4</v>
      </c>
      <c r="G288">
        <v>60.6</v>
      </c>
      <c r="H288">
        <v>359.82</v>
      </c>
      <c r="I288">
        <v>0.153</v>
      </c>
      <c r="J288">
        <v>0.2</v>
      </c>
    </row>
    <row r="289" spans="1:10" x14ac:dyDescent="0.35">
      <c r="A289">
        <v>26952</v>
      </c>
      <c r="B289">
        <v>1973</v>
      </c>
      <c r="C289">
        <v>10</v>
      </c>
      <c r="D289">
        <v>15</v>
      </c>
      <c r="E289">
        <v>288</v>
      </c>
      <c r="F289">
        <v>15.24</v>
      </c>
      <c r="G289">
        <v>62</v>
      </c>
      <c r="H289">
        <v>367.44</v>
      </c>
      <c r="I289">
        <v>0.17</v>
      </c>
      <c r="J289">
        <v>0.2</v>
      </c>
    </row>
    <row r="290" spans="1:10" x14ac:dyDescent="0.35">
      <c r="A290">
        <v>26953</v>
      </c>
      <c r="B290">
        <v>1973</v>
      </c>
      <c r="C290">
        <v>10</v>
      </c>
      <c r="D290">
        <v>16</v>
      </c>
      <c r="E290">
        <v>289</v>
      </c>
      <c r="F290">
        <v>15.12</v>
      </c>
      <c r="G290">
        <v>63.4</v>
      </c>
      <c r="H290">
        <v>375.18</v>
      </c>
      <c r="I290">
        <v>0.161</v>
      </c>
      <c r="J290">
        <v>0.1</v>
      </c>
    </row>
    <row r="291" spans="1:10" x14ac:dyDescent="0.35">
      <c r="A291">
        <v>26954</v>
      </c>
      <c r="B291">
        <v>1973</v>
      </c>
      <c r="C291">
        <v>10</v>
      </c>
      <c r="D291">
        <v>17</v>
      </c>
      <c r="E291">
        <v>290</v>
      </c>
      <c r="F291">
        <v>15.02</v>
      </c>
      <c r="G291">
        <v>64.7</v>
      </c>
      <c r="H291">
        <v>383.3</v>
      </c>
      <c r="I291">
        <v>0.154</v>
      </c>
      <c r="J291">
        <v>0.2</v>
      </c>
    </row>
    <row r="292" spans="1:10" x14ac:dyDescent="0.35">
      <c r="A292">
        <v>26955</v>
      </c>
      <c r="B292">
        <v>1973</v>
      </c>
      <c r="C292">
        <v>10</v>
      </c>
      <c r="D292">
        <v>18</v>
      </c>
      <c r="E292">
        <v>291</v>
      </c>
      <c r="F292">
        <v>14.95</v>
      </c>
      <c r="G292">
        <v>66.099999999999994</v>
      </c>
      <c r="H292">
        <v>390.66</v>
      </c>
      <c r="I292">
        <v>0.161</v>
      </c>
      <c r="J292">
        <v>0.2</v>
      </c>
    </row>
    <row r="293" spans="1:10" x14ac:dyDescent="0.35">
      <c r="A293">
        <v>26956</v>
      </c>
      <c r="B293">
        <v>1973</v>
      </c>
      <c r="C293">
        <v>10</v>
      </c>
      <c r="D293">
        <v>19</v>
      </c>
      <c r="E293">
        <v>292</v>
      </c>
      <c r="F293">
        <v>14.8</v>
      </c>
      <c r="G293">
        <v>67.5</v>
      </c>
      <c r="H293">
        <v>401.18</v>
      </c>
      <c r="I293">
        <v>0.16400000000000001</v>
      </c>
      <c r="J293">
        <v>0.2</v>
      </c>
    </row>
    <row r="294" spans="1:10" x14ac:dyDescent="0.35">
      <c r="A294">
        <v>26957</v>
      </c>
      <c r="B294">
        <v>1973</v>
      </c>
      <c r="C294">
        <v>10</v>
      </c>
      <c r="D294">
        <v>20</v>
      </c>
      <c r="E294">
        <v>293</v>
      </c>
      <c r="F294">
        <v>14.75</v>
      </c>
      <c r="G294">
        <v>68.900000000000006</v>
      </c>
      <c r="H294">
        <v>408.78</v>
      </c>
      <c r="I294">
        <v>0.151</v>
      </c>
      <c r="J294">
        <v>0.4</v>
      </c>
    </row>
    <row r="295" spans="1:10" x14ac:dyDescent="0.35">
      <c r="A295">
        <v>26958</v>
      </c>
      <c r="B295">
        <v>1973</v>
      </c>
      <c r="C295">
        <v>10</v>
      </c>
      <c r="D295">
        <v>21</v>
      </c>
      <c r="E295">
        <v>294</v>
      </c>
      <c r="F295">
        <v>14.79</v>
      </c>
      <c r="G295">
        <v>70.5</v>
      </c>
      <c r="H295">
        <v>416.3</v>
      </c>
      <c r="I295">
        <v>0.14499999999999999</v>
      </c>
      <c r="J295">
        <v>0.5</v>
      </c>
    </row>
    <row r="296" spans="1:10" x14ac:dyDescent="0.35">
      <c r="A296">
        <v>26959</v>
      </c>
      <c r="B296">
        <v>1973</v>
      </c>
      <c r="C296">
        <v>10</v>
      </c>
      <c r="D296">
        <v>22</v>
      </c>
      <c r="E296">
        <v>295</v>
      </c>
      <c r="F296">
        <v>14.87</v>
      </c>
      <c r="G296">
        <v>72.2</v>
      </c>
      <c r="H296">
        <v>426.64</v>
      </c>
      <c r="I296">
        <v>0.154</v>
      </c>
      <c r="J296">
        <v>0.2</v>
      </c>
    </row>
    <row r="297" spans="1:10" x14ac:dyDescent="0.35">
      <c r="A297">
        <v>26960</v>
      </c>
      <c r="B297">
        <v>1973</v>
      </c>
      <c r="C297">
        <v>10</v>
      </c>
      <c r="D297">
        <v>23</v>
      </c>
      <c r="E297">
        <v>296</v>
      </c>
      <c r="F297">
        <v>14.78</v>
      </c>
      <c r="G297">
        <v>73.599999999999994</v>
      </c>
      <c r="H297">
        <v>437.04</v>
      </c>
      <c r="I297">
        <v>0.13900000000000001</v>
      </c>
      <c r="J297">
        <v>0.2</v>
      </c>
    </row>
    <row r="298" spans="1:10" x14ac:dyDescent="0.35">
      <c r="A298">
        <v>26961</v>
      </c>
      <c r="B298">
        <v>1973</v>
      </c>
      <c r="C298">
        <v>10</v>
      </c>
      <c r="D298">
        <v>24</v>
      </c>
      <c r="E298">
        <v>297</v>
      </c>
      <c r="F298">
        <v>14.73</v>
      </c>
      <c r="G298">
        <v>75</v>
      </c>
      <c r="H298">
        <v>444.78</v>
      </c>
      <c r="I298">
        <v>0.14499999999999999</v>
      </c>
      <c r="J298">
        <v>0.3</v>
      </c>
    </row>
    <row r="299" spans="1:10" x14ac:dyDescent="0.35">
      <c r="A299">
        <v>26962</v>
      </c>
      <c r="B299">
        <v>1973</v>
      </c>
      <c r="C299">
        <v>10</v>
      </c>
      <c r="D299">
        <v>25</v>
      </c>
      <c r="E299">
        <v>298</v>
      </c>
      <c r="F299">
        <v>14.71</v>
      </c>
      <c r="G299">
        <v>76.5</v>
      </c>
      <c r="H299">
        <v>452.5</v>
      </c>
      <c r="I299">
        <v>0.14299999999999999</v>
      </c>
      <c r="J299">
        <v>0.2</v>
      </c>
    </row>
    <row r="300" spans="1:10" x14ac:dyDescent="0.35">
      <c r="A300">
        <v>26963</v>
      </c>
      <c r="B300">
        <v>1973</v>
      </c>
      <c r="C300">
        <v>10</v>
      </c>
      <c r="D300">
        <v>26</v>
      </c>
      <c r="E300">
        <v>299</v>
      </c>
      <c r="F300">
        <v>14.67</v>
      </c>
      <c r="G300">
        <v>77.900000000000006</v>
      </c>
      <c r="H300">
        <v>460.14</v>
      </c>
      <c r="I300">
        <v>0.123</v>
      </c>
      <c r="J300">
        <v>0.4</v>
      </c>
    </row>
    <row r="301" spans="1:10" x14ac:dyDescent="0.35">
      <c r="A301">
        <v>26964</v>
      </c>
      <c r="B301">
        <v>1973</v>
      </c>
      <c r="C301">
        <v>10</v>
      </c>
      <c r="D301">
        <v>27</v>
      </c>
      <c r="E301">
        <v>300</v>
      </c>
      <c r="F301">
        <v>14.63</v>
      </c>
      <c r="G301">
        <v>79.599999999999994</v>
      </c>
      <c r="H301">
        <v>470.16</v>
      </c>
      <c r="I301">
        <v>0.128</v>
      </c>
      <c r="J301">
        <v>0.2</v>
      </c>
    </row>
    <row r="302" spans="1:10" x14ac:dyDescent="0.35">
      <c r="A302">
        <v>26965</v>
      </c>
      <c r="B302">
        <v>1973</v>
      </c>
      <c r="C302">
        <v>10</v>
      </c>
      <c r="D302">
        <v>28</v>
      </c>
      <c r="E302">
        <v>301</v>
      </c>
      <c r="F302">
        <v>14.55</v>
      </c>
      <c r="G302">
        <v>81.099999999999994</v>
      </c>
      <c r="H302">
        <v>480.6</v>
      </c>
      <c r="I302">
        <v>0.14399999999999999</v>
      </c>
      <c r="J302">
        <v>0.1</v>
      </c>
    </row>
    <row r="303" spans="1:10" x14ac:dyDescent="0.35">
      <c r="A303">
        <v>26966</v>
      </c>
      <c r="B303">
        <v>1973</v>
      </c>
      <c r="C303">
        <v>10</v>
      </c>
      <c r="D303">
        <v>29</v>
      </c>
      <c r="E303">
        <v>302</v>
      </c>
      <c r="F303">
        <v>14.47</v>
      </c>
      <c r="G303">
        <v>82.4</v>
      </c>
      <c r="H303">
        <v>488.58</v>
      </c>
      <c r="I303">
        <v>0.16600000000000001</v>
      </c>
      <c r="J303">
        <v>0.1</v>
      </c>
    </row>
    <row r="304" spans="1:10" x14ac:dyDescent="0.35">
      <c r="A304">
        <v>26967</v>
      </c>
      <c r="B304">
        <v>1973</v>
      </c>
      <c r="C304">
        <v>10</v>
      </c>
      <c r="D304">
        <v>30</v>
      </c>
      <c r="E304">
        <v>303</v>
      </c>
      <c r="F304">
        <v>14.27</v>
      </c>
      <c r="G304">
        <v>83.7</v>
      </c>
      <c r="H304">
        <v>496.18</v>
      </c>
      <c r="I304">
        <v>0.14599999999999999</v>
      </c>
      <c r="J304">
        <v>0.1</v>
      </c>
    </row>
    <row r="305" spans="1:10" x14ac:dyDescent="0.35">
      <c r="A305">
        <v>26968</v>
      </c>
      <c r="B305">
        <v>1973</v>
      </c>
      <c r="C305">
        <v>10</v>
      </c>
      <c r="D305">
        <v>31</v>
      </c>
      <c r="E305">
        <v>304</v>
      </c>
      <c r="F305">
        <v>14.19</v>
      </c>
      <c r="G305">
        <v>85</v>
      </c>
      <c r="H305">
        <v>503.7</v>
      </c>
      <c r="I305">
        <v>0.14599999999999999</v>
      </c>
      <c r="J305">
        <v>0.1</v>
      </c>
    </row>
    <row r="306" spans="1:10" x14ac:dyDescent="0.35">
      <c r="A306">
        <v>26969</v>
      </c>
      <c r="B306">
        <v>1973</v>
      </c>
      <c r="C306">
        <v>11</v>
      </c>
      <c r="D306">
        <v>1</v>
      </c>
      <c r="E306">
        <v>305</v>
      </c>
      <c r="F306">
        <v>14.15</v>
      </c>
      <c r="G306">
        <v>86.3</v>
      </c>
      <c r="H306">
        <v>511.58</v>
      </c>
      <c r="I306">
        <v>0.14599999999999999</v>
      </c>
      <c r="J306">
        <v>0.3</v>
      </c>
    </row>
    <row r="307" spans="1:10" x14ac:dyDescent="0.35">
      <c r="A307">
        <v>26970</v>
      </c>
      <c r="B307">
        <v>1973</v>
      </c>
      <c r="C307">
        <v>11</v>
      </c>
      <c r="D307">
        <v>2</v>
      </c>
      <c r="E307">
        <v>306</v>
      </c>
      <c r="F307">
        <v>14.11</v>
      </c>
      <c r="G307">
        <v>87.8</v>
      </c>
      <c r="H307">
        <v>519.08000000000004</v>
      </c>
      <c r="I307">
        <v>0.151</v>
      </c>
      <c r="J307">
        <v>0.4</v>
      </c>
    </row>
    <row r="308" spans="1:10" x14ac:dyDescent="0.35">
      <c r="A308">
        <v>26971</v>
      </c>
      <c r="B308">
        <v>1973</v>
      </c>
      <c r="C308">
        <v>11</v>
      </c>
      <c r="D308">
        <v>3</v>
      </c>
      <c r="E308">
        <v>307</v>
      </c>
      <c r="F308">
        <v>14.06</v>
      </c>
      <c r="G308">
        <v>89.4</v>
      </c>
      <c r="H308">
        <v>529.28</v>
      </c>
      <c r="I308">
        <v>0.13500000000000001</v>
      </c>
      <c r="J308">
        <v>0.4</v>
      </c>
    </row>
    <row r="309" spans="1:10" x14ac:dyDescent="0.35">
      <c r="A309">
        <v>26972</v>
      </c>
      <c r="B309">
        <v>1973</v>
      </c>
      <c r="C309">
        <v>11</v>
      </c>
      <c r="D309">
        <v>4</v>
      </c>
      <c r="E309">
        <v>308</v>
      </c>
      <c r="F309">
        <v>13.99</v>
      </c>
      <c r="G309">
        <v>91.1</v>
      </c>
      <c r="H309">
        <v>540</v>
      </c>
      <c r="I309">
        <v>0.125</v>
      </c>
      <c r="J309">
        <v>0.2</v>
      </c>
    </row>
    <row r="310" spans="1:10" x14ac:dyDescent="0.35">
      <c r="A310">
        <v>26973</v>
      </c>
      <c r="B310">
        <v>1973</v>
      </c>
      <c r="C310">
        <v>11</v>
      </c>
      <c r="D310">
        <v>5</v>
      </c>
      <c r="E310">
        <v>309</v>
      </c>
      <c r="F310">
        <v>13.91</v>
      </c>
      <c r="G310">
        <v>92.6</v>
      </c>
      <c r="H310">
        <v>547.6</v>
      </c>
      <c r="I310">
        <v>0.128</v>
      </c>
      <c r="J310">
        <v>0.3</v>
      </c>
    </row>
    <row r="311" spans="1:10" x14ac:dyDescent="0.35">
      <c r="A311">
        <v>26974</v>
      </c>
      <c r="B311">
        <v>1973</v>
      </c>
      <c r="C311">
        <v>11</v>
      </c>
      <c r="D311">
        <v>6</v>
      </c>
      <c r="E311">
        <v>310</v>
      </c>
      <c r="F311">
        <v>13.86</v>
      </c>
      <c r="G311">
        <v>94.2</v>
      </c>
      <c r="H311">
        <v>557.82000000000005</v>
      </c>
      <c r="I311">
        <v>0.114</v>
      </c>
      <c r="J311">
        <v>0.2</v>
      </c>
    </row>
    <row r="312" spans="1:10" x14ac:dyDescent="0.35">
      <c r="A312">
        <v>26975</v>
      </c>
      <c r="B312">
        <v>1973</v>
      </c>
      <c r="C312">
        <v>11</v>
      </c>
      <c r="D312">
        <v>7</v>
      </c>
      <c r="E312">
        <v>311</v>
      </c>
      <c r="F312">
        <v>13.71</v>
      </c>
      <c r="G312">
        <v>95.7</v>
      </c>
      <c r="H312">
        <v>565.58000000000004</v>
      </c>
      <c r="I312">
        <v>0.10100000000000001</v>
      </c>
      <c r="J312">
        <v>0.2</v>
      </c>
    </row>
    <row r="313" spans="1:10" x14ac:dyDescent="0.35">
      <c r="A313">
        <v>26976</v>
      </c>
      <c r="B313">
        <v>1973</v>
      </c>
      <c r="C313">
        <v>11</v>
      </c>
      <c r="D313">
        <v>8</v>
      </c>
      <c r="E313">
        <v>312</v>
      </c>
      <c r="F313">
        <v>13.61</v>
      </c>
      <c r="G313">
        <v>97.2</v>
      </c>
      <c r="H313">
        <v>575.78</v>
      </c>
      <c r="I313">
        <v>8.8200000000000001E-2</v>
      </c>
      <c r="J313">
        <v>0.2</v>
      </c>
    </row>
    <row r="314" spans="1:10" x14ac:dyDescent="0.35">
      <c r="A314">
        <v>26977</v>
      </c>
      <c r="B314">
        <v>1973</v>
      </c>
      <c r="C314">
        <v>11</v>
      </c>
      <c r="D314">
        <v>9</v>
      </c>
      <c r="E314">
        <v>313</v>
      </c>
      <c r="F314">
        <v>13.58</v>
      </c>
      <c r="G314">
        <v>98.7</v>
      </c>
      <c r="H314">
        <v>583.41999999999996</v>
      </c>
      <c r="I314">
        <v>9.3600000000000003E-2</v>
      </c>
      <c r="J314">
        <v>0.4</v>
      </c>
    </row>
    <row r="315" spans="1:10" x14ac:dyDescent="0.35">
      <c r="A315">
        <v>26978</v>
      </c>
      <c r="B315">
        <v>1973</v>
      </c>
      <c r="C315">
        <v>11</v>
      </c>
      <c r="D315">
        <v>10</v>
      </c>
      <c r="E315">
        <v>314</v>
      </c>
      <c r="F315">
        <v>13.51</v>
      </c>
      <c r="G315">
        <v>100.4</v>
      </c>
      <c r="H315">
        <v>593.9</v>
      </c>
      <c r="I315">
        <v>8.9499999999999996E-2</v>
      </c>
      <c r="J315">
        <v>0.4</v>
      </c>
    </row>
    <row r="316" spans="1:10" x14ac:dyDescent="0.35">
      <c r="A316">
        <v>26979</v>
      </c>
      <c r="B316">
        <v>1973</v>
      </c>
      <c r="C316">
        <v>11</v>
      </c>
      <c r="D316">
        <v>11</v>
      </c>
      <c r="E316">
        <v>315</v>
      </c>
      <c r="F316">
        <v>13.38</v>
      </c>
      <c r="G316">
        <v>102.1</v>
      </c>
      <c r="H316">
        <v>603.96</v>
      </c>
      <c r="I316">
        <v>9.8500000000000004E-2</v>
      </c>
      <c r="J316">
        <v>0.4</v>
      </c>
    </row>
    <row r="317" spans="1:10" x14ac:dyDescent="0.35">
      <c r="A317">
        <v>26980</v>
      </c>
      <c r="B317">
        <v>1973</v>
      </c>
      <c r="C317">
        <v>11</v>
      </c>
      <c r="D317">
        <v>12</v>
      </c>
      <c r="E317">
        <v>316</v>
      </c>
      <c r="F317">
        <v>13.25</v>
      </c>
      <c r="G317">
        <v>103.8</v>
      </c>
      <c r="H317">
        <v>614.22</v>
      </c>
      <c r="I317">
        <v>9.5500000000000002E-2</v>
      </c>
      <c r="J317">
        <v>0.3</v>
      </c>
    </row>
    <row r="318" spans="1:10" x14ac:dyDescent="0.35">
      <c r="A318">
        <v>26981</v>
      </c>
      <c r="B318">
        <v>1973</v>
      </c>
      <c r="C318">
        <v>11</v>
      </c>
      <c r="D318">
        <v>13</v>
      </c>
      <c r="E318">
        <v>317</v>
      </c>
      <c r="F318">
        <v>13.08</v>
      </c>
      <c r="G318">
        <v>105.4</v>
      </c>
      <c r="H318">
        <v>624.55999999999995</v>
      </c>
      <c r="I318">
        <v>7.9600000000000004E-2</v>
      </c>
      <c r="J318">
        <v>0.2</v>
      </c>
    </row>
    <row r="319" spans="1:10" x14ac:dyDescent="0.35">
      <c r="A319">
        <v>26982</v>
      </c>
      <c r="B319">
        <v>1973</v>
      </c>
      <c r="C319">
        <v>11</v>
      </c>
      <c r="D319">
        <v>14</v>
      </c>
      <c r="E319">
        <v>318</v>
      </c>
      <c r="F319">
        <v>13.02</v>
      </c>
      <c r="G319">
        <v>106.9</v>
      </c>
      <c r="H319">
        <v>632.41999999999996</v>
      </c>
      <c r="I319">
        <v>9.1399999999999995E-2</v>
      </c>
      <c r="J319">
        <v>0.4</v>
      </c>
    </row>
    <row r="320" spans="1:10" x14ac:dyDescent="0.35">
      <c r="A320">
        <v>26983</v>
      </c>
      <c r="B320">
        <v>1973</v>
      </c>
      <c r="C320">
        <v>11</v>
      </c>
      <c r="D320">
        <v>15</v>
      </c>
      <c r="E320">
        <v>319</v>
      </c>
      <c r="F320">
        <v>12.95</v>
      </c>
      <c r="G320">
        <v>108.6</v>
      </c>
      <c r="H320">
        <v>642.58000000000004</v>
      </c>
      <c r="I320">
        <v>0.1</v>
      </c>
      <c r="J320">
        <v>0.2</v>
      </c>
    </row>
    <row r="321" spans="1:10" x14ac:dyDescent="0.35">
      <c r="A321">
        <v>26984</v>
      </c>
      <c r="B321">
        <v>1973</v>
      </c>
      <c r="C321">
        <v>11</v>
      </c>
      <c r="D321">
        <v>16</v>
      </c>
      <c r="E321">
        <v>320</v>
      </c>
      <c r="F321">
        <v>12.84</v>
      </c>
      <c r="G321">
        <v>110.1</v>
      </c>
      <c r="H321">
        <v>652.86</v>
      </c>
      <c r="I321">
        <v>9.1700000000000004E-2</v>
      </c>
      <c r="J321">
        <v>0.2</v>
      </c>
    </row>
    <row r="322" spans="1:10" x14ac:dyDescent="0.35">
      <c r="A322">
        <v>26985</v>
      </c>
      <c r="B322">
        <v>1973</v>
      </c>
      <c r="C322">
        <v>11</v>
      </c>
      <c r="D322">
        <v>17</v>
      </c>
      <c r="E322">
        <v>321</v>
      </c>
      <c r="F322">
        <v>12.78</v>
      </c>
      <c r="G322">
        <v>111.6</v>
      </c>
      <c r="H322">
        <v>660.58</v>
      </c>
      <c r="I322">
        <v>8.3799999999999999E-2</v>
      </c>
      <c r="J322">
        <v>0.2</v>
      </c>
    </row>
    <row r="323" spans="1:10" x14ac:dyDescent="0.35">
      <c r="A323">
        <v>26986</v>
      </c>
      <c r="B323">
        <v>1973</v>
      </c>
      <c r="C323">
        <v>11</v>
      </c>
      <c r="D323">
        <v>18</v>
      </c>
      <c r="E323">
        <v>322</v>
      </c>
      <c r="F323">
        <v>12.77</v>
      </c>
      <c r="G323">
        <v>113.1</v>
      </c>
      <c r="H323">
        <v>670.86</v>
      </c>
      <c r="I323">
        <v>8.3699999999999997E-2</v>
      </c>
      <c r="J323">
        <v>0.1</v>
      </c>
    </row>
    <row r="324" spans="1:10" x14ac:dyDescent="0.35">
      <c r="A324">
        <v>26987</v>
      </c>
      <c r="B324">
        <v>1973</v>
      </c>
      <c r="C324">
        <v>11</v>
      </c>
      <c r="D324">
        <v>19</v>
      </c>
      <c r="E324">
        <v>323</v>
      </c>
      <c r="F324">
        <v>12.75</v>
      </c>
      <c r="G324">
        <v>114.5</v>
      </c>
      <c r="H324">
        <v>678.2</v>
      </c>
      <c r="I324">
        <v>8.2699999999999996E-2</v>
      </c>
      <c r="J324">
        <v>0.1</v>
      </c>
    </row>
    <row r="325" spans="1:10" x14ac:dyDescent="0.35">
      <c r="A325">
        <v>26988</v>
      </c>
      <c r="B325">
        <v>1973</v>
      </c>
      <c r="C325">
        <v>11</v>
      </c>
      <c r="D325">
        <v>20</v>
      </c>
      <c r="E325">
        <v>324</v>
      </c>
      <c r="F325">
        <v>12.68</v>
      </c>
      <c r="G325">
        <v>115.9</v>
      </c>
      <c r="H325">
        <v>686.4</v>
      </c>
      <c r="I325">
        <v>8.4099999999999994E-2</v>
      </c>
      <c r="J325">
        <v>0.3</v>
      </c>
    </row>
    <row r="326" spans="1:10" x14ac:dyDescent="0.35">
      <c r="A326">
        <v>26989</v>
      </c>
      <c r="B326">
        <v>1973</v>
      </c>
      <c r="C326">
        <v>11</v>
      </c>
      <c r="D326">
        <v>21</v>
      </c>
      <c r="E326">
        <v>325</v>
      </c>
      <c r="F326">
        <v>12.6</v>
      </c>
      <c r="G326">
        <v>117.5</v>
      </c>
      <c r="H326">
        <v>696.6</v>
      </c>
      <c r="I326">
        <v>6.9400000000000003E-2</v>
      </c>
      <c r="J326">
        <v>0.2</v>
      </c>
    </row>
    <row r="327" spans="1:10" x14ac:dyDescent="0.35">
      <c r="A327">
        <v>26990</v>
      </c>
      <c r="B327">
        <v>1973</v>
      </c>
      <c r="C327">
        <v>11</v>
      </c>
      <c r="D327">
        <v>22</v>
      </c>
      <c r="E327">
        <v>326</v>
      </c>
      <c r="F327">
        <v>12.54</v>
      </c>
      <c r="G327">
        <v>119</v>
      </c>
      <c r="H327">
        <v>704.36</v>
      </c>
      <c r="I327">
        <v>7.7399999999999997E-2</v>
      </c>
      <c r="J327">
        <v>0.1</v>
      </c>
    </row>
    <row r="328" spans="1:10" x14ac:dyDescent="0.35">
      <c r="A328">
        <v>26991</v>
      </c>
      <c r="B328">
        <v>1973</v>
      </c>
      <c r="C328">
        <v>11</v>
      </c>
      <c r="D328">
        <v>23</v>
      </c>
      <c r="E328">
        <v>327</v>
      </c>
      <c r="F328">
        <v>12.5</v>
      </c>
      <c r="G328">
        <v>120.4</v>
      </c>
      <c r="H328">
        <v>712.2</v>
      </c>
      <c r="I328">
        <v>7.4999999999999997E-2</v>
      </c>
      <c r="J328">
        <v>0.2</v>
      </c>
    </row>
    <row r="329" spans="1:10" x14ac:dyDescent="0.35">
      <c r="A329">
        <v>26992</v>
      </c>
      <c r="B329">
        <v>1973</v>
      </c>
      <c r="C329">
        <v>11</v>
      </c>
      <c r="D329">
        <v>24</v>
      </c>
      <c r="E329">
        <v>328</v>
      </c>
      <c r="F329">
        <v>12.4</v>
      </c>
      <c r="G329">
        <v>121.9</v>
      </c>
      <c r="H329">
        <v>722.26</v>
      </c>
      <c r="I329">
        <v>7.4200000000000002E-2</v>
      </c>
      <c r="J329">
        <v>0.2</v>
      </c>
    </row>
    <row r="330" spans="1:10" x14ac:dyDescent="0.35">
      <c r="A330">
        <v>26993</v>
      </c>
      <c r="B330">
        <v>1973</v>
      </c>
      <c r="C330">
        <v>11</v>
      </c>
      <c r="D330">
        <v>25</v>
      </c>
      <c r="E330">
        <v>329</v>
      </c>
      <c r="F330">
        <v>12.27</v>
      </c>
      <c r="G330">
        <v>123.4</v>
      </c>
      <c r="H330">
        <v>730</v>
      </c>
      <c r="I330">
        <v>7.1300000000000002E-2</v>
      </c>
      <c r="J330">
        <v>0.3</v>
      </c>
    </row>
    <row r="331" spans="1:10" x14ac:dyDescent="0.35">
      <c r="A331">
        <v>26994</v>
      </c>
      <c r="B331">
        <v>1973</v>
      </c>
      <c r="C331">
        <v>11</v>
      </c>
      <c r="D331">
        <v>26</v>
      </c>
      <c r="E331">
        <v>330</v>
      </c>
      <c r="F331">
        <v>12.3</v>
      </c>
      <c r="G331">
        <v>125</v>
      </c>
      <c r="H331">
        <v>740.36</v>
      </c>
      <c r="I331">
        <v>6.6199999999999995E-2</v>
      </c>
      <c r="J331">
        <v>0.5</v>
      </c>
    </row>
    <row r="332" spans="1:10" x14ac:dyDescent="0.35">
      <c r="A332">
        <v>26995</v>
      </c>
      <c r="B332">
        <v>1973</v>
      </c>
      <c r="C332">
        <v>11</v>
      </c>
      <c r="D332">
        <v>27</v>
      </c>
      <c r="E332">
        <v>331</v>
      </c>
      <c r="F332">
        <v>12.28</v>
      </c>
      <c r="G332">
        <v>126.8</v>
      </c>
      <c r="H332">
        <v>750.6</v>
      </c>
      <c r="I332">
        <v>6.5799999999999997E-2</v>
      </c>
      <c r="J332">
        <v>0.7</v>
      </c>
    </row>
    <row r="333" spans="1:10" x14ac:dyDescent="0.35">
      <c r="A333">
        <v>26996</v>
      </c>
      <c r="B333">
        <v>1973</v>
      </c>
      <c r="C333">
        <v>11</v>
      </c>
      <c r="D333">
        <v>28</v>
      </c>
      <c r="E333">
        <v>332</v>
      </c>
      <c r="F333">
        <v>12.22</v>
      </c>
      <c r="G333">
        <v>128.80000000000001</v>
      </c>
      <c r="H333">
        <v>763.38</v>
      </c>
      <c r="I333">
        <v>6.3200000000000006E-2</v>
      </c>
      <c r="J333">
        <v>0.2</v>
      </c>
    </row>
    <row r="334" spans="1:10" x14ac:dyDescent="0.35">
      <c r="A334">
        <v>26997</v>
      </c>
      <c r="B334">
        <v>1973</v>
      </c>
      <c r="C334">
        <v>11</v>
      </c>
      <c r="D334">
        <v>29</v>
      </c>
      <c r="E334">
        <v>333</v>
      </c>
      <c r="F334">
        <v>12.16</v>
      </c>
      <c r="G334">
        <v>130.30000000000001</v>
      </c>
      <c r="H334">
        <v>771</v>
      </c>
      <c r="I334">
        <v>5.6000000000000001E-2</v>
      </c>
      <c r="J334">
        <v>0.2</v>
      </c>
    </row>
    <row r="335" spans="1:10" x14ac:dyDescent="0.35">
      <c r="A335">
        <v>26998</v>
      </c>
      <c r="B335">
        <v>1973</v>
      </c>
      <c r="C335">
        <v>11</v>
      </c>
      <c r="D335">
        <v>30</v>
      </c>
      <c r="E335">
        <v>334</v>
      </c>
      <c r="F335">
        <v>12.1</v>
      </c>
      <c r="G335">
        <v>131.80000000000001</v>
      </c>
      <c r="H335">
        <v>781.62</v>
      </c>
      <c r="I335">
        <v>6.3299999999999995E-2</v>
      </c>
      <c r="J335">
        <v>0.1</v>
      </c>
    </row>
    <row r="336" spans="1:10" x14ac:dyDescent="0.35">
      <c r="A336">
        <v>26999</v>
      </c>
      <c r="B336">
        <v>1973</v>
      </c>
      <c r="C336">
        <v>12</v>
      </c>
      <c r="D336">
        <v>1</v>
      </c>
      <c r="E336">
        <v>335</v>
      </c>
      <c r="F336">
        <v>12.03</v>
      </c>
      <c r="G336">
        <v>133.19999999999999</v>
      </c>
      <c r="H336">
        <v>788.98</v>
      </c>
      <c r="I336">
        <v>6.9000000000000006E-2</v>
      </c>
      <c r="J336">
        <v>0.2</v>
      </c>
    </row>
    <row r="337" spans="1:10" x14ac:dyDescent="0.35">
      <c r="A337">
        <v>27000</v>
      </c>
      <c r="B337">
        <v>1973</v>
      </c>
      <c r="C337">
        <v>12</v>
      </c>
      <c r="D337">
        <v>2</v>
      </c>
      <c r="E337">
        <v>336</v>
      </c>
      <c r="F337">
        <v>11.95</v>
      </c>
      <c r="G337">
        <v>134.69999999999999</v>
      </c>
      <c r="H337">
        <v>796.9</v>
      </c>
      <c r="I337">
        <v>7.6799999999999993E-2</v>
      </c>
      <c r="J337">
        <v>0.4</v>
      </c>
    </row>
    <row r="338" spans="1:10" x14ac:dyDescent="0.35">
      <c r="A338">
        <v>27001</v>
      </c>
      <c r="B338">
        <v>1973</v>
      </c>
      <c r="C338">
        <v>12</v>
      </c>
      <c r="D338">
        <v>3</v>
      </c>
      <c r="E338">
        <v>337</v>
      </c>
      <c r="F338">
        <v>11.89</v>
      </c>
      <c r="G338">
        <v>136.4</v>
      </c>
      <c r="H338">
        <v>807.24</v>
      </c>
      <c r="I338">
        <v>6.9199999999999998E-2</v>
      </c>
      <c r="J338">
        <v>0.5</v>
      </c>
    </row>
    <row r="339" spans="1:10" x14ac:dyDescent="0.35">
      <c r="A339">
        <v>27002</v>
      </c>
      <c r="B339">
        <v>1973</v>
      </c>
      <c r="C339">
        <v>12</v>
      </c>
      <c r="D339">
        <v>4</v>
      </c>
      <c r="E339">
        <v>338</v>
      </c>
      <c r="F339">
        <v>11.82</v>
      </c>
      <c r="G339">
        <v>138.19999999999999</v>
      </c>
      <c r="H339">
        <v>817.48</v>
      </c>
      <c r="I339">
        <v>5.7000000000000002E-2</v>
      </c>
      <c r="J339">
        <v>0.1</v>
      </c>
    </row>
    <row r="340" spans="1:10" x14ac:dyDescent="0.35">
      <c r="A340">
        <v>27003</v>
      </c>
      <c r="B340">
        <v>1973</v>
      </c>
      <c r="C340">
        <v>12</v>
      </c>
      <c r="D340">
        <v>5</v>
      </c>
      <c r="E340">
        <v>339</v>
      </c>
      <c r="F340">
        <v>11.78</v>
      </c>
      <c r="G340">
        <v>139.6</v>
      </c>
      <c r="H340">
        <v>827.58</v>
      </c>
      <c r="I340">
        <v>5.91E-2</v>
      </c>
      <c r="J340">
        <v>0.3</v>
      </c>
    </row>
    <row r="341" spans="1:10" x14ac:dyDescent="0.35">
      <c r="A341">
        <v>27004</v>
      </c>
      <c r="B341">
        <v>1973</v>
      </c>
      <c r="C341">
        <v>12</v>
      </c>
      <c r="D341">
        <v>6</v>
      </c>
      <c r="E341">
        <v>340</v>
      </c>
      <c r="F341">
        <v>11.74</v>
      </c>
      <c r="G341">
        <v>141.19999999999999</v>
      </c>
      <c r="H341">
        <v>835.28</v>
      </c>
      <c r="I341">
        <v>6.0199999999999997E-2</v>
      </c>
      <c r="J341">
        <v>0.4</v>
      </c>
    </row>
    <row r="342" spans="1:10" x14ac:dyDescent="0.35">
      <c r="A342">
        <v>27005</v>
      </c>
      <c r="B342">
        <v>1973</v>
      </c>
      <c r="C342">
        <v>12</v>
      </c>
      <c r="D342">
        <v>7</v>
      </c>
      <c r="E342">
        <v>341</v>
      </c>
      <c r="F342">
        <v>11.68</v>
      </c>
      <c r="G342">
        <v>142.9</v>
      </c>
      <c r="H342">
        <v>845.7</v>
      </c>
      <c r="I342">
        <v>5.3199999999999997E-2</v>
      </c>
      <c r="J342">
        <v>0.2</v>
      </c>
    </row>
    <row r="343" spans="1:10" x14ac:dyDescent="0.35">
      <c r="A343">
        <v>27006</v>
      </c>
      <c r="B343">
        <v>1973</v>
      </c>
      <c r="C343">
        <v>12</v>
      </c>
      <c r="D343">
        <v>8</v>
      </c>
      <c r="E343">
        <v>342</v>
      </c>
      <c r="F343">
        <v>11.63</v>
      </c>
      <c r="G343">
        <v>144.4</v>
      </c>
      <c r="H343">
        <v>856</v>
      </c>
      <c r="I343">
        <v>4.48E-2</v>
      </c>
      <c r="J343">
        <v>0.2</v>
      </c>
    </row>
    <row r="344" spans="1:10" x14ac:dyDescent="0.35">
      <c r="A344">
        <v>27007</v>
      </c>
      <c r="B344">
        <v>1973</v>
      </c>
      <c r="C344">
        <v>12</v>
      </c>
      <c r="D344">
        <v>9</v>
      </c>
      <c r="E344">
        <v>343</v>
      </c>
      <c r="F344">
        <v>11.58</v>
      </c>
      <c r="G344">
        <v>145.9</v>
      </c>
      <c r="H344">
        <v>863.72</v>
      </c>
      <c r="I344">
        <v>4.2200000000000001E-2</v>
      </c>
      <c r="J344">
        <v>0.4</v>
      </c>
    </row>
    <row r="345" spans="1:10" x14ac:dyDescent="0.35">
      <c r="A345">
        <v>27008</v>
      </c>
      <c r="B345">
        <v>1973</v>
      </c>
      <c r="C345">
        <v>12</v>
      </c>
      <c r="D345">
        <v>10</v>
      </c>
      <c r="E345">
        <v>344</v>
      </c>
      <c r="F345">
        <v>11.52</v>
      </c>
      <c r="G345">
        <v>147.6</v>
      </c>
      <c r="H345">
        <v>873.9</v>
      </c>
      <c r="I345">
        <v>4.58E-2</v>
      </c>
      <c r="J345">
        <v>0.2</v>
      </c>
    </row>
    <row r="346" spans="1:10" x14ac:dyDescent="0.35">
      <c r="A346">
        <v>27009</v>
      </c>
      <c r="B346">
        <v>1973</v>
      </c>
      <c r="C346">
        <v>12</v>
      </c>
      <c r="D346">
        <v>11</v>
      </c>
      <c r="E346">
        <v>345</v>
      </c>
      <c r="F346">
        <v>11.47</v>
      </c>
      <c r="G346">
        <v>149.1</v>
      </c>
      <c r="H346">
        <v>884.06</v>
      </c>
      <c r="I346">
        <v>4.99E-2</v>
      </c>
      <c r="J346">
        <v>0.1</v>
      </c>
    </row>
    <row r="347" spans="1:10" x14ac:dyDescent="0.35">
      <c r="A347">
        <v>27010</v>
      </c>
      <c r="B347">
        <v>1973</v>
      </c>
      <c r="C347">
        <v>12</v>
      </c>
      <c r="D347">
        <v>12</v>
      </c>
      <c r="E347">
        <v>346</v>
      </c>
      <c r="F347">
        <v>11.43</v>
      </c>
      <c r="G347">
        <v>150.5</v>
      </c>
      <c r="H347">
        <v>892.06</v>
      </c>
      <c r="I347">
        <v>4.7199999999999999E-2</v>
      </c>
      <c r="J347">
        <v>0.2</v>
      </c>
    </row>
    <row r="348" spans="1:10" x14ac:dyDescent="0.35">
      <c r="A348">
        <v>27011</v>
      </c>
      <c r="B348">
        <v>1973</v>
      </c>
      <c r="C348">
        <v>12</v>
      </c>
      <c r="D348">
        <v>13</v>
      </c>
      <c r="E348">
        <v>347</v>
      </c>
      <c r="F348">
        <v>11.38</v>
      </c>
      <c r="G348">
        <v>152</v>
      </c>
      <c r="H348">
        <v>899.48</v>
      </c>
      <c r="I348">
        <v>4.8300000000000003E-2</v>
      </c>
      <c r="J348">
        <v>0.3</v>
      </c>
    </row>
    <row r="349" spans="1:10" x14ac:dyDescent="0.35">
      <c r="A349">
        <v>27012</v>
      </c>
      <c r="B349">
        <v>1973</v>
      </c>
      <c r="C349">
        <v>12</v>
      </c>
      <c r="D349">
        <v>14</v>
      </c>
      <c r="E349">
        <v>348</v>
      </c>
      <c r="F349">
        <v>11.32</v>
      </c>
      <c r="G349">
        <v>153.6</v>
      </c>
      <c r="H349">
        <v>910.02</v>
      </c>
      <c r="I349">
        <v>5.1299999999999998E-2</v>
      </c>
      <c r="J349">
        <v>0.3</v>
      </c>
    </row>
    <row r="350" spans="1:10" x14ac:dyDescent="0.35">
      <c r="A350">
        <v>27013</v>
      </c>
      <c r="B350">
        <v>1973</v>
      </c>
      <c r="C350">
        <v>12</v>
      </c>
      <c r="D350">
        <v>15</v>
      </c>
      <c r="E350">
        <v>349</v>
      </c>
      <c r="F350">
        <v>11.26</v>
      </c>
      <c r="G350">
        <v>155.19999999999999</v>
      </c>
      <c r="H350">
        <v>919.98</v>
      </c>
      <c r="I350">
        <v>4.3499999999999997E-2</v>
      </c>
      <c r="J350">
        <v>0.2</v>
      </c>
    </row>
    <row r="351" spans="1:10" x14ac:dyDescent="0.35">
      <c r="A351">
        <v>27014</v>
      </c>
      <c r="B351">
        <v>1973</v>
      </c>
      <c r="C351">
        <v>12</v>
      </c>
      <c r="D351">
        <v>16</v>
      </c>
      <c r="E351">
        <v>350</v>
      </c>
      <c r="F351">
        <v>11.22</v>
      </c>
      <c r="G351">
        <v>156.69999999999999</v>
      </c>
      <c r="H351">
        <v>927.9</v>
      </c>
      <c r="I351">
        <v>5.0999999999999997E-2</v>
      </c>
      <c r="J351">
        <v>0.3</v>
      </c>
    </row>
    <row r="352" spans="1:10" x14ac:dyDescent="0.35">
      <c r="A352">
        <v>27015</v>
      </c>
      <c r="B352">
        <v>1973</v>
      </c>
      <c r="C352">
        <v>12</v>
      </c>
      <c r="D352">
        <v>17</v>
      </c>
      <c r="E352">
        <v>351</v>
      </c>
      <c r="F352">
        <v>11.17</v>
      </c>
      <c r="G352">
        <v>158.30000000000001</v>
      </c>
      <c r="H352">
        <v>938.22</v>
      </c>
      <c r="I352">
        <v>4.4900000000000002E-2</v>
      </c>
      <c r="J352">
        <v>0.2</v>
      </c>
    </row>
    <row r="353" spans="1:10" x14ac:dyDescent="0.35">
      <c r="A353">
        <v>27016</v>
      </c>
      <c r="B353">
        <v>1973</v>
      </c>
      <c r="C353">
        <v>12</v>
      </c>
      <c r="D353">
        <v>18</v>
      </c>
      <c r="E353">
        <v>352</v>
      </c>
      <c r="F353">
        <v>11.12</v>
      </c>
      <c r="G353">
        <v>159.80000000000001</v>
      </c>
      <c r="H353">
        <v>945.92</v>
      </c>
      <c r="I353">
        <v>4.19E-2</v>
      </c>
      <c r="J353">
        <v>0.1</v>
      </c>
    </row>
    <row r="354" spans="1:10" x14ac:dyDescent="0.35">
      <c r="A354">
        <v>27017</v>
      </c>
      <c r="B354">
        <v>1973</v>
      </c>
      <c r="C354">
        <v>12</v>
      </c>
      <c r="D354">
        <v>19</v>
      </c>
      <c r="E354">
        <v>353</v>
      </c>
      <c r="F354">
        <v>11.07</v>
      </c>
      <c r="G354">
        <v>161.19999999999999</v>
      </c>
      <c r="H354">
        <v>953.6</v>
      </c>
      <c r="I354">
        <v>4.3200000000000002E-2</v>
      </c>
      <c r="J354">
        <v>0.1</v>
      </c>
    </row>
    <row r="355" spans="1:10" x14ac:dyDescent="0.35">
      <c r="A355">
        <v>27018</v>
      </c>
      <c r="B355">
        <v>1973</v>
      </c>
      <c r="C355">
        <v>12</v>
      </c>
      <c r="D355">
        <v>20</v>
      </c>
      <c r="E355">
        <v>354</v>
      </c>
      <c r="F355">
        <v>11.03</v>
      </c>
      <c r="G355">
        <v>162.6</v>
      </c>
      <c r="H355">
        <v>963.8</v>
      </c>
      <c r="I355">
        <v>4.02E-2</v>
      </c>
      <c r="J355">
        <v>0.3</v>
      </c>
    </row>
    <row r="356" spans="1:10" x14ac:dyDescent="0.35">
      <c r="A356">
        <v>27019</v>
      </c>
      <c r="B356">
        <v>1973</v>
      </c>
      <c r="C356">
        <v>12</v>
      </c>
      <c r="D356">
        <v>21</v>
      </c>
      <c r="E356">
        <v>355</v>
      </c>
      <c r="F356">
        <v>10.98</v>
      </c>
      <c r="G356">
        <v>164.2</v>
      </c>
      <c r="H356">
        <v>971.7</v>
      </c>
      <c r="I356">
        <v>4.82E-2</v>
      </c>
      <c r="J356">
        <v>0.3</v>
      </c>
    </row>
    <row r="357" spans="1:10" x14ac:dyDescent="0.35">
      <c r="A357">
        <v>27020</v>
      </c>
      <c r="B357">
        <v>1973</v>
      </c>
      <c r="C357">
        <v>12</v>
      </c>
      <c r="D357">
        <v>22</v>
      </c>
      <c r="E357">
        <v>356</v>
      </c>
      <c r="F357">
        <v>10.93</v>
      </c>
      <c r="G357">
        <v>165.8</v>
      </c>
      <c r="H357">
        <v>981.94</v>
      </c>
      <c r="I357">
        <v>4.8300000000000003E-2</v>
      </c>
      <c r="J357">
        <v>0.2</v>
      </c>
    </row>
    <row r="358" spans="1:10" x14ac:dyDescent="0.35">
      <c r="A358">
        <v>27021</v>
      </c>
      <c r="B358">
        <v>1973</v>
      </c>
      <c r="C358">
        <v>12</v>
      </c>
      <c r="D358">
        <v>23</v>
      </c>
      <c r="E358">
        <v>357</v>
      </c>
      <c r="F358">
        <v>10.89</v>
      </c>
      <c r="G358">
        <v>167.3</v>
      </c>
      <c r="H358">
        <v>989.64</v>
      </c>
      <c r="I358">
        <v>4.6300000000000001E-2</v>
      </c>
      <c r="J358">
        <v>0.2</v>
      </c>
    </row>
    <row r="359" spans="1:10" x14ac:dyDescent="0.35">
      <c r="A359">
        <v>27022</v>
      </c>
      <c r="B359">
        <v>1973</v>
      </c>
      <c r="C359">
        <v>12</v>
      </c>
      <c r="D359">
        <v>24</v>
      </c>
      <c r="E359">
        <v>358</v>
      </c>
      <c r="F359">
        <v>10.84</v>
      </c>
      <c r="G359">
        <v>168.8</v>
      </c>
      <c r="H359">
        <v>999.8</v>
      </c>
      <c r="I359">
        <v>4.3799999999999999E-2</v>
      </c>
      <c r="J359">
        <v>0.3</v>
      </c>
    </row>
    <row r="360" spans="1:10" x14ac:dyDescent="0.35">
      <c r="A360">
        <v>27023</v>
      </c>
      <c r="B360">
        <v>1973</v>
      </c>
      <c r="C360">
        <v>12</v>
      </c>
      <c r="D360">
        <v>25</v>
      </c>
      <c r="E360">
        <v>359</v>
      </c>
      <c r="F360">
        <v>10.79</v>
      </c>
      <c r="G360">
        <v>170.4</v>
      </c>
      <c r="H360">
        <v>1010.36</v>
      </c>
      <c r="I360">
        <v>4.3900000000000002E-2</v>
      </c>
      <c r="J360">
        <v>0.3</v>
      </c>
    </row>
    <row r="361" spans="1:10" x14ac:dyDescent="0.35">
      <c r="A361">
        <v>27024</v>
      </c>
      <c r="B361">
        <v>1973</v>
      </c>
      <c r="C361">
        <v>12</v>
      </c>
      <c r="D361">
        <v>26</v>
      </c>
      <c r="E361">
        <v>360</v>
      </c>
      <c r="F361">
        <v>10.74</v>
      </c>
      <c r="G361">
        <v>172</v>
      </c>
      <c r="H361">
        <v>1017.76</v>
      </c>
      <c r="I361">
        <v>4.48E-2</v>
      </c>
      <c r="J361">
        <v>0.1</v>
      </c>
    </row>
    <row r="362" spans="1:10" x14ac:dyDescent="0.35">
      <c r="A362">
        <v>27025</v>
      </c>
      <c r="B362">
        <v>1973</v>
      </c>
      <c r="C362">
        <v>12</v>
      </c>
      <c r="D362">
        <v>27</v>
      </c>
      <c r="E362">
        <v>361</v>
      </c>
      <c r="F362">
        <v>10.69</v>
      </c>
      <c r="G362">
        <v>173.4</v>
      </c>
      <c r="H362">
        <v>1028.22</v>
      </c>
      <c r="I362">
        <v>4.1300000000000003E-2</v>
      </c>
      <c r="J362">
        <v>0.2</v>
      </c>
    </row>
    <row r="363" spans="1:10" x14ac:dyDescent="0.35">
      <c r="A363">
        <v>27026</v>
      </c>
      <c r="B363">
        <v>1973</v>
      </c>
      <c r="C363">
        <v>12</v>
      </c>
      <c r="D363">
        <v>28</v>
      </c>
      <c r="E363">
        <v>362</v>
      </c>
      <c r="F363">
        <v>10.64</v>
      </c>
      <c r="G363">
        <v>174.9</v>
      </c>
      <c r="H363">
        <v>1035.8</v>
      </c>
      <c r="I363">
        <v>3.6499999999999998E-2</v>
      </c>
      <c r="J363">
        <v>0.2</v>
      </c>
    </row>
    <row r="364" spans="1:10" x14ac:dyDescent="0.35">
      <c r="A364">
        <v>27027</v>
      </c>
      <c r="B364">
        <v>1973</v>
      </c>
      <c r="C364">
        <v>12</v>
      </c>
      <c r="D364">
        <v>29</v>
      </c>
      <c r="E364">
        <v>363</v>
      </c>
      <c r="F364">
        <v>10.6</v>
      </c>
      <c r="G364">
        <v>176.5</v>
      </c>
      <c r="H364">
        <v>1046.22</v>
      </c>
      <c r="I364">
        <v>3.9E-2</v>
      </c>
      <c r="J364">
        <v>0.2</v>
      </c>
    </row>
    <row r="365" spans="1:10" x14ac:dyDescent="0.35">
      <c r="A365">
        <v>27028</v>
      </c>
      <c r="B365">
        <v>1973</v>
      </c>
      <c r="C365">
        <v>12</v>
      </c>
      <c r="D365">
        <v>30</v>
      </c>
      <c r="E365">
        <v>364</v>
      </c>
      <c r="F365">
        <v>10.55</v>
      </c>
      <c r="G365">
        <v>178</v>
      </c>
      <c r="H365">
        <v>1054.04</v>
      </c>
      <c r="I365">
        <v>3.9E-2</v>
      </c>
      <c r="J365">
        <v>0.1</v>
      </c>
    </row>
    <row r="366" spans="1:10" x14ac:dyDescent="0.35">
      <c r="A366">
        <v>27029</v>
      </c>
      <c r="B366">
        <v>1973</v>
      </c>
      <c r="C366">
        <v>12</v>
      </c>
      <c r="D366">
        <v>31</v>
      </c>
      <c r="E366">
        <v>365</v>
      </c>
      <c r="F366">
        <v>10.51</v>
      </c>
      <c r="G366">
        <v>179.4</v>
      </c>
      <c r="H366">
        <v>1061.6600000000001</v>
      </c>
      <c r="I366">
        <v>3.8300000000000001E-2</v>
      </c>
      <c r="J366">
        <v>0.3</v>
      </c>
    </row>
    <row r="367" spans="1:10" x14ac:dyDescent="0.35">
      <c r="A367">
        <v>27030</v>
      </c>
      <c r="B367">
        <v>1974</v>
      </c>
      <c r="C367">
        <v>1</v>
      </c>
      <c r="D367">
        <v>1</v>
      </c>
      <c r="E367">
        <v>1</v>
      </c>
      <c r="F367">
        <v>10.47</v>
      </c>
      <c r="G367">
        <v>181</v>
      </c>
      <c r="H367">
        <v>1071.8</v>
      </c>
      <c r="I367">
        <v>4.1200000000000001E-2</v>
      </c>
      <c r="J367">
        <v>0.2</v>
      </c>
    </row>
    <row r="368" spans="1:10" x14ac:dyDescent="0.35">
      <c r="A368">
        <v>27031</v>
      </c>
      <c r="B368">
        <v>1974</v>
      </c>
      <c r="C368">
        <v>1</v>
      </c>
      <c r="D368">
        <v>2</v>
      </c>
      <c r="E368">
        <v>2</v>
      </c>
      <c r="F368">
        <v>10.42</v>
      </c>
      <c r="G368">
        <v>182.5</v>
      </c>
      <c r="H368">
        <v>1079.52</v>
      </c>
      <c r="I368">
        <v>3.95E-2</v>
      </c>
      <c r="J368">
        <v>0.2</v>
      </c>
    </row>
    <row r="369" spans="1:10" x14ac:dyDescent="0.35">
      <c r="A369">
        <v>27032</v>
      </c>
      <c r="B369">
        <v>1974</v>
      </c>
      <c r="C369">
        <v>1</v>
      </c>
      <c r="D369">
        <v>3</v>
      </c>
      <c r="E369">
        <v>3</v>
      </c>
      <c r="F369">
        <v>10.37</v>
      </c>
      <c r="G369">
        <v>184</v>
      </c>
      <c r="H369">
        <v>1090.06</v>
      </c>
      <c r="I369">
        <v>4.0300000000000002E-2</v>
      </c>
      <c r="J369">
        <v>0.2</v>
      </c>
    </row>
    <row r="370" spans="1:10" x14ac:dyDescent="0.35">
      <c r="A370">
        <v>27033</v>
      </c>
      <c r="B370">
        <v>1974</v>
      </c>
      <c r="C370">
        <v>1</v>
      </c>
      <c r="D370">
        <v>4</v>
      </c>
      <c r="E370">
        <v>4</v>
      </c>
      <c r="F370">
        <v>10.33</v>
      </c>
      <c r="G370">
        <v>185.5</v>
      </c>
      <c r="H370">
        <v>1097.8</v>
      </c>
      <c r="I370">
        <v>4.9099999999999998E-2</v>
      </c>
      <c r="J370">
        <v>0.4</v>
      </c>
    </row>
    <row r="371" spans="1:10" x14ac:dyDescent="0.35">
      <c r="A371">
        <v>27034</v>
      </c>
      <c r="B371">
        <v>1974</v>
      </c>
      <c r="C371">
        <v>1</v>
      </c>
      <c r="D371">
        <v>5</v>
      </c>
      <c r="E371">
        <v>5</v>
      </c>
      <c r="F371">
        <v>10.28</v>
      </c>
      <c r="G371">
        <v>187.2</v>
      </c>
      <c r="H371">
        <v>1107.82</v>
      </c>
      <c r="I371">
        <v>4.5499999999999999E-2</v>
      </c>
      <c r="J371">
        <v>0.2</v>
      </c>
    </row>
    <row r="372" spans="1:10" x14ac:dyDescent="0.35">
      <c r="A372">
        <v>27035</v>
      </c>
      <c r="B372">
        <v>1974</v>
      </c>
      <c r="C372">
        <v>1</v>
      </c>
      <c r="D372">
        <v>6</v>
      </c>
      <c r="E372">
        <v>6</v>
      </c>
      <c r="F372">
        <v>10.24</v>
      </c>
      <c r="G372">
        <v>188.7</v>
      </c>
      <c r="H372">
        <v>1118.04</v>
      </c>
      <c r="I372">
        <v>3.8899999999999997E-2</v>
      </c>
      <c r="J372">
        <v>0.2</v>
      </c>
    </row>
    <row r="373" spans="1:10" x14ac:dyDescent="0.35">
      <c r="A373">
        <v>27036</v>
      </c>
      <c r="B373">
        <v>1974</v>
      </c>
      <c r="C373">
        <v>1</v>
      </c>
      <c r="D373">
        <v>7</v>
      </c>
      <c r="E373">
        <v>7</v>
      </c>
      <c r="F373">
        <v>10.199999999999999</v>
      </c>
      <c r="G373">
        <v>190.2</v>
      </c>
      <c r="H373">
        <v>1125.92</v>
      </c>
      <c r="I373">
        <v>4.8800000000000003E-2</v>
      </c>
      <c r="J373">
        <v>0.2</v>
      </c>
    </row>
    <row r="374" spans="1:10" x14ac:dyDescent="0.35">
      <c r="A374">
        <v>27037</v>
      </c>
      <c r="B374">
        <v>1974</v>
      </c>
      <c r="C374">
        <v>1</v>
      </c>
      <c r="D374">
        <v>8</v>
      </c>
      <c r="E374">
        <v>8</v>
      </c>
      <c r="F374">
        <v>10.16</v>
      </c>
      <c r="G374">
        <v>191.7</v>
      </c>
      <c r="H374">
        <v>1136.1400000000001</v>
      </c>
      <c r="I374">
        <v>4.2599999999999999E-2</v>
      </c>
      <c r="J374">
        <v>0.2</v>
      </c>
    </row>
    <row r="375" spans="1:10" x14ac:dyDescent="0.35">
      <c r="A375">
        <v>27038</v>
      </c>
      <c r="B375">
        <v>1974</v>
      </c>
      <c r="C375">
        <v>1</v>
      </c>
      <c r="D375">
        <v>9</v>
      </c>
      <c r="E375">
        <v>9</v>
      </c>
      <c r="F375">
        <v>10.11</v>
      </c>
      <c r="G375">
        <v>193.2</v>
      </c>
      <c r="H375">
        <v>1143.7</v>
      </c>
      <c r="I375">
        <v>3.8199999999999998E-2</v>
      </c>
      <c r="J375">
        <v>0.3</v>
      </c>
    </row>
    <row r="376" spans="1:10" x14ac:dyDescent="0.35">
      <c r="A376">
        <v>27039</v>
      </c>
      <c r="B376">
        <v>1974</v>
      </c>
      <c r="C376">
        <v>1</v>
      </c>
      <c r="D376">
        <v>10</v>
      </c>
      <c r="E376">
        <v>10</v>
      </c>
      <c r="F376">
        <v>10.07</v>
      </c>
      <c r="G376">
        <v>194.8</v>
      </c>
      <c r="H376">
        <v>1154.1600000000001</v>
      </c>
      <c r="I376">
        <v>4.2799999999999998E-2</v>
      </c>
      <c r="J376">
        <v>0.3</v>
      </c>
    </row>
    <row r="377" spans="1:10" x14ac:dyDescent="0.35">
      <c r="A377">
        <v>27040</v>
      </c>
      <c r="B377">
        <v>1974</v>
      </c>
      <c r="C377">
        <v>1</v>
      </c>
      <c r="D377">
        <v>11</v>
      </c>
      <c r="E377">
        <v>11</v>
      </c>
      <c r="F377">
        <v>10.02</v>
      </c>
      <c r="G377">
        <v>196.4</v>
      </c>
      <c r="H377">
        <v>1161.8</v>
      </c>
      <c r="I377">
        <v>4.6800000000000001E-2</v>
      </c>
      <c r="J377">
        <v>0.2</v>
      </c>
    </row>
    <row r="378" spans="1:10" x14ac:dyDescent="0.35">
      <c r="A378">
        <v>27041</v>
      </c>
      <c r="B378">
        <v>1974</v>
      </c>
      <c r="C378">
        <v>1</v>
      </c>
      <c r="D378">
        <v>12</v>
      </c>
      <c r="E378">
        <v>12</v>
      </c>
      <c r="F378">
        <v>9.98</v>
      </c>
      <c r="G378">
        <v>197.9</v>
      </c>
      <c r="H378">
        <v>1172.18</v>
      </c>
      <c r="I378">
        <v>4.8000000000000001E-2</v>
      </c>
      <c r="J378">
        <v>0.1</v>
      </c>
    </row>
    <row r="379" spans="1:10" x14ac:dyDescent="0.35">
      <c r="A379">
        <v>27042</v>
      </c>
      <c r="B379">
        <v>1974</v>
      </c>
      <c r="C379">
        <v>1</v>
      </c>
      <c r="D379">
        <v>13</v>
      </c>
      <c r="E379">
        <v>13</v>
      </c>
      <c r="F379">
        <v>9.94</v>
      </c>
      <c r="G379">
        <v>199.3</v>
      </c>
      <c r="H379">
        <v>1179.8399999999999</v>
      </c>
      <c r="I379">
        <v>4.58E-2</v>
      </c>
      <c r="J379">
        <v>0.3</v>
      </c>
    </row>
    <row r="380" spans="1:10" x14ac:dyDescent="0.35">
      <c r="A380">
        <v>27043</v>
      </c>
      <c r="B380">
        <v>1974</v>
      </c>
      <c r="C380">
        <v>1</v>
      </c>
      <c r="D380">
        <v>14</v>
      </c>
      <c r="E380">
        <v>14</v>
      </c>
      <c r="F380">
        <v>9.9</v>
      </c>
      <c r="G380">
        <v>200.9</v>
      </c>
      <c r="H380">
        <v>1190.1600000000001</v>
      </c>
      <c r="I380">
        <v>4.2599999999999999E-2</v>
      </c>
      <c r="J380">
        <v>0.3</v>
      </c>
    </row>
    <row r="381" spans="1:10" x14ac:dyDescent="0.35">
      <c r="A381">
        <v>27044</v>
      </c>
      <c r="B381">
        <v>1974</v>
      </c>
      <c r="C381">
        <v>1</v>
      </c>
      <c r="D381">
        <v>15</v>
      </c>
      <c r="E381">
        <v>15</v>
      </c>
      <c r="F381">
        <v>9.85</v>
      </c>
      <c r="G381">
        <v>202.5</v>
      </c>
      <c r="H381">
        <v>1200.44</v>
      </c>
      <c r="I381">
        <v>3.9199999999999999E-2</v>
      </c>
      <c r="J381">
        <v>0.2</v>
      </c>
    </row>
    <row r="382" spans="1:10" x14ac:dyDescent="0.35">
      <c r="A382">
        <v>27045</v>
      </c>
      <c r="B382">
        <v>1974</v>
      </c>
      <c r="C382">
        <v>1</v>
      </c>
      <c r="D382">
        <v>16</v>
      </c>
      <c r="E382">
        <v>16</v>
      </c>
      <c r="F382">
        <v>9.82</v>
      </c>
      <c r="G382">
        <v>204</v>
      </c>
      <c r="H382">
        <v>1208.1400000000001</v>
      </c>
      <c r="I382">
        <v>0.04</v>
      </c>
      <c r="J382">
        <v>0.2</v>
      </c>
    </row>
    <row r="383" spans="1:10" x14ac:dyDescent="0.35">
      <c r="A383">
        <v>27046</v>
      </c>
      <c r="B383">
        <v>1974</v>
      </c>
      <c r="C383">
        <v>1</v>
      </c>
      <c r="D383">
        <v>17</v>
      </c>
      <c r="E383">
        <v>17</v>
      </c>
      <c r="F383">
        <v>9.77</v>
      </c>
      <c r="G383">
        <v>205.5</v>
      </c>
      <c r="H383">
        <v>1215.96</v>
      </c>
      <c r="I383">
        <v>4.7100000000000003E-2</v>
      </c>
      <c r="J383">
        <v>0.1</v>
      </c>
    </row>
    <row r="384" spans="1:10" x14ac:dyDescent="0.35">
      <c r="A384">
        <v>27047</v>
      </c>
      <c r="B384">
        <v>1974</v>
      </c>
      <c r="C384">
        <v>1</v>
      </c>
      <c r="D384">
        <v>18</v>
      </c>
      <c r="E384">
        <v>18</v>
      </c>
      <c r="F384">
        <v>9.74</v>
      </c>
      <c r="G384">
        <v>206.9</v>
      </c>
      <c r="H384">
        <v>1226.1600000000001</v>
      </c>
      <c r="I384">
        <v>4.2500000000000003E-2</v>
      </c>
      <c r="J384">
        <v>0.2</v>
      </c>
    </row>
    <row r="385" spans="1:10" x14ac:dyDescent="0.35">
      <c r="A385">
        <v>27048</v>
      </c>
      <c r="B385">
        <v>1974</v>
      </c>
      <c r="C385">
        <v>1</v>
      </c>
      <c r="D385">
        <v>19</v>
      </c>
      <c r="E385">
        <v>19</v>
      </c>
      <c r="F385">
        <v>9.6999999999999993</v>
      </c>
      <c r="G385">
        <v>208.4</v>
      </c>
      <c r="H385">
        <v>1233.76</v>
      </c>
      <c r="I385">
        <v>4.7300000000000002E-2</v>
      </c>
      <c r="J385">
        <v>0.2</v>
      </c>
    </row>
    <row r="386" spans="1:10" x14ac:dyDescent="0.35">
      <c r="A386">
        <v>27049</v>
      </c>
      <c r="B386">
        <v>1974</v>
      </c>
      <c r="C386">
        <v>1</v>
      </c>
      <c r="D386">
        <v>20</v>
      </c>
      <c r="E386">
        <v>20</v>
      </c>
      <c r="F386">
        <v>9.66</v>
      </c>
      <c r="G386">
        <v>209.9</v>
      </c>
      <c r="H386">
        <v>1244</v>
      </c>
      <c r="I386">
        <v>5.0900000000000001E-2</v>
      </c>
      <c r="J386">
        <v>0.1</v>
      </c>
    </row>
    <row r="387" spans="1:10" x14ac:dyDescent="0.35">
      <c r="A387">
        <v>27050</v>
      </c>
      <c r="B387">
        <v>1974</v>
      </c>
      <c r="C387">
        <v>1</v>
      </c>
      <c r="D387">
        <v>21</v>
      </c>
      <c r="E387">
        <v>21</v>
      </c>
      <c r="F387">
        <v>9.6300000000000008</v>
      </c>
      <c r="G387">
        <v>211.3</v>
      </c>
      <c r="H387">
        <v>1251.96</v>
      </c>
      <c r="I387">
        <v>4.6600000000000003E-2</v>
      </c>
      <c r="J387">
        <v>0.2</v>
      </c>
    </row>
    <row r="388" spans="1:10" x14ac:dyDescent="0.35">
      <c r="A388">
        <v>27051</v>
      </c>
      <c r="B388">
        <v>1974</v>
      </c>
      <c r="C388">
        <v>1</v>
      </c>
      <c r="D388">
        <v>22</v>
      </c>
      <c r="E388">
        <v>22</v>
      </c>
      <c r="F388">
        <v>9.59</v>
      </c>
      <c r="G388">
        <v>212.8</v>
      </c>
      <c r="H388">
        <v>1259.58</v>
      </c>
      <c r="I388">
        <v>5.3499999999999999E-2</v>
      </c>
      <c r="J388">
        <v>0.3</v>
      </c>
    </row>
    <row r="389" spans="1:10" x14ac:dyDescent="0.35">
      <c r="A389">
        <v>27052</v>
      </c>
      <c r="B389">
        <v>1974</v>
      </c>
      <c r="C389">
        <v>1</v>
      </c>
      <c r="D389">
        <v>23</v>
      </c>
      <c r="E389">
        <v>23</v>
      </c>
      <c r="F389">
        <v>9.56</v>
      </c>
      <c r="G389">
        <v>214.4</v>
      </c>
      <c r="H389">
        <v>1269.74</v>
      </c>
      <c r="I389">
        <v>4.9399999999999999E-2</v>
      </c>
      <c r="J389">
        <v>0.3</v>
      </c>
    </row>
    <row r="390" spans="1:10" x14ac:dyDescent="0.35">
      <c r="A390">
        <v>27053</v>
      </c>
      <c r="B390">
        <v>1974</v>
      </c>
      <c r="C390">
        <v>1</v>
      </c>
      <c r="D390">
        <v>24</v>
      </c>
      <c r="E390">
        <v>24</v>
      </c>
      <c r="F390">
        <v>9.51</v>
      </c>
      <c r="G390">
        <v>216</v>
      </c>
      <c r="H390">
        <v>1280.1600000000001</v>
      </c>
      <c r="I390">
        <v>5.4399999999999997E-2</v>
      </c>
      <c r="J390">
        <v>0.2</v>
      </c>
    </row>
    <row r="391" spans="1:10" x14ac:dyDescent="0.35">
      <c r="A391">
        <v>27054</v>
      </c>
      <c r="B391">
        <v>1974</v>
      </c>
      <c r="C391">
        <v>1</v>
      </c>
      <c r="D391">
        <v>25</v>
      </c>
      <c r="E391">
        <v>25</v>
      </c>
      <c r="F391">
        <v>9.48</v>
      </c>
      <c r="G391">
        <v>217.5</v>
      </c>
      <c r="H391">
        <v>1287.8599999999999</v>
      </c>
      <c r="I391">
        <v>5.8999999999999997E-2</v>
      </c>
      <c r="J391">
        <v>0.3</v>
      </c>
    </row>
    <row r="392" spans="1:10" x14ac:dyDescent="0.35">
      <c r="A392">
        <v>27055</v>
      </c>
      <c r="B392">
        <v>1974</v>
      </c>
      <c r="C392">
        <v>1</v>
      </c>
      <c r="D392">
        <v>26</v>
      </c>
      <c r="E392">
        <v>26</v>
      </c>
      <c r="F392">
        <v>9.44</v>
      </c>
      <c r="G392">
        <v>219.1</v>
      </c>
      <c r="H392">
        <v>1298.44</v>
      </c>
      <c r="I392">
        <v>5.3600000000000002E-2</v>
      </c>
      <c r="J392">
        <v>0.2</v>
      </c>
    </row>
    <row r="393" spans="1:10" x14ac:dyDescent="0.35">
      <c r="A393">
        <v>27056</v>
      </c>
      <c r="B393">
        <v>1974</v>
      </c>
      <c r="C393">
        <v>1</v>
      </c>
      <c r="D393">
        <v>27</v>
      </c>
      <c r="E393">
        <v>27</v>
      </c>
      <c r="F393">
        <v>9.41</v>
      </c>
      <c r="G393">
        <v>220.6</v>
      </c>
      <c r="H393">
        <v>1305.74</v>
      </c>
      <c r="I393">
        <v>5.45E-2</v>
      </c>
      <c r="J393">
        <v>0.2</v>
      </c>
    </row>
    <row r="394" spans="1:10" x14ac:dyDescent="0.35">
      <c r="A394">
        <v>27057</v>
      </c>
      <c r="B394">
        <v>1974</v>
      </c>
      <c r="C394">
        <v>1</v>
      </c>
      <c r="D394">
        <v>28</v>
      </c>
      <c r="E394">
        <v>28</v>
      </c>
      <c r="F394">
        <v>9.3800000000000008</v>
      </c>
      <c r="G394">
        <v>222.1</v>
      </c>
      <c r="H394">
        <v>1316.04</v>
      </c>
      <c r="I394">
        <v>5.1299999999999998E-2</v>
      </c>
      <c r="J394">
        <v>0.2</v>
      </c>
    </row>
    <row r="395" spans="1:10" x14ac:dyDescent="0.35">
      <c r="A395">
        <v>27058</v>
      </c>
      <c r="B395">
        <v>1974</v>
      </c>
      <c r="C395">
        <v>1</v>
      </c>
      <c r="D395">
        <v>29</v>
      </c>
      <c r="E395">
        <v>29</v>
      </c>
      <c r="F395">
        <v>9.35</v>
      </c>
      <c r="G395">
        <v>223.6</v>
      </c>
      <c r="H395">
        <v>1323.78</v>
      </c>
      <c r="I395">
        <v>4.7800000000000002E-2</v>
      </c>
      <c r="J395">
        <v>0.2</v>
      </c>
    </row>
    <row r="396" spans="1:10" x14ac:dyDescent="0.35">
      <c r="A396">
        <v>27059</v>
      </c>
      <c r="B396">
        <v>1974</v>
      </c>
      <c r="C396">
        <v>1</v>
      </c>
      <c r="D396">
        <v>30</v>
      </c>
      <c r="E396">
        <v>30</v>
      </c>
      <c r="F396">
        <v>9.31</v>
      </c>
      <c r="G396">
        <v>225.1</v>
      </c>
      <c r="H396">
        <v>1334.16</v>
      </c>
      <c r="I396">
        <v>4.8000000000000001E-2</v>
      </c>
      <c r="J396">
        <v>0.2</v>
      </c>
    </row>
    <row r="397" spans="1:10" x14ac:dyDescent="0.35">
      <c r="A397">
        <v>27060</v>
      </c>
      <c r="B397">
        <v>1974</v>
      </c>
      <c r="C397">
        <v>1</v>
      </c>
      <c r="D397">
        <v>31</v>
      </c>
      <c r="E397">
        <v>31</v>
      </c>
      <c r="F397">
        <v>9.2799999999999994</v>
      </c>
      <c r="G397">
        <v>226.6</v>
      </c>
      <c r="H397">
        <v>1341.88</v>
      </c>
      <c r="I397">
        <v>5.16E-2</v>
      </c>
      <c r="J397">
        <v>0.1</v>
      </c>
    </row>
    <row r="398" spans="1:10" x14ac:dyDescent="0.35">
      <c r="A398">
        <v>27061</v>
      </c>
      <c r="B398">
        <v>1974</v>
      </c>
      <c r="C398">
        <v>2</v>
      </c>
      <c r="D398">
        <v>1</v>
      </c>
      <c r="E398">
        <v>32</v>
      </c>
      <c r="F398">
        <v>9.25</v>
      </c>
      <c r="G398">
        <v>228</v>
      </c>
      <c r="H398">
        <v>1349.42</v>
      </c>
      <c r="I398">
        <v>4.9299999999999997E-2</v>
      </c>
      <c r="J398">
        <v>0.1</v>
      </c>
    </row>
    <row r="399" spans="1:10" x14ac:dyDescent="0.35">
      <c r="A399">
        <v>27062</v>
      </c>
      <c r="B399">
        <v>1974</v>
      </c>
      <c r="C399">
        <v>2</v>
      </c>
      <c r="D399">
        <v>2</v>
      </c>
      <c r="E399">
        <v>33</v>
      </c>
      <c r="F399">
        <v>9.2100000000000009</v>
      </c>
      <c r="G399">
        <v>229.4</v>
      </c>
      <c r="H399">
        <v>1359.92</v>
      </c>
      <c r="I399">
        <v>5.1700000000000003E-2</v>
      </c>
      <c r="J399">
        <v>0.2</v>
      </c>
    </row>
    <row r="400" spans="1:10" x14ac:dyDescent="0.35">
      <c r="A400">
        <v>27063</v>
      </c>
      <c r="B400">
        <v>1974</v>
      </c>
      <c r="C400">
        <v>2</v>
      </c>
      <c r="D400">
        <v>3</v>
      </c>
      <c r="E400">
        <v>34</v>
      </c>
      <c r="F400">
        <v>9.19</v>
      </c>
      <c r="G400">
        <v>230.9</v>
      </c>
      <c r="H400">
        <v>1367.58</v>
      </c>
      <c r="I400">
        <v>5.4899999999999997E-2</v>
      </c>
      <c r="J400">
        <v>0.2</v>
      </c>
    </row>
    <row r="401" spans="1:10" x14ac:dyDescent="0.35">
      <c r="A401">
        <v>27064</v>
      </c>
      <c r="B401">
        <v>1974</v>
      </c>
      <c r="C401">
        <v>2</v>
      </c>
      <c r="D401">
        <v>4</v>
      </c>
      <c r="E401">
        <v>35</v>
      </c>
      <c r="F401">
        <v>9.16</v>
      </c>
      <c r="G401">
        <v>232.4</v>
      </c>
      <c r="H401">
        <v>1375.14</v>
      </c>
      <c r="I401">
        <v>5.2999999999999999E-2</v>
      </c>
      <c r="J401">
        <v>0.1</v>
      </c>
    </row>
    <row r="402" spans="1:10" x14ac:dyDescent="0.35">
      <c r="A402">
        <v>27065</v>
      </c>
      <c r="B402">
        <v>1974</v>
      </c>
      <c r="C402">
        <v>2</v>
      </c>
      <c r="D402">
        <v>5</v>
      </c>
      <c r="E402">
        <v>36</v>
      </c>
      <c r="F402">
        <v>9.1300000000000008</v>
      </c>
      <c r="G402">
        <v>233.8</v>
      </c>
      <c r="H402">
        <v>1385.22</v>
      </c>
      <c r="I402">
        <v>4.87E-2</v>
      </c>
      <c r="J402">
        <v>0.1</v>
      </c>
    </row>
    <row r="403" spans="1:10" x14ac:dyDescent="0.35">
      <c r="A403">
        <v>27066</v>
      </c>
      <c r="B403">
        <v>1974</v>
      </c>
      <c r="C403">
        <v>2</v>
      </c>
      <c r="D403">
        <v>6</v>
      </c>
      <c r="E403">
        <v>37</v>
      </c>
      <c r="F403">
        <v>9.11</v>
      </c>
      <c r="G403">
        <v>235.2</v>
      </c>
      <c r="H403">
        <v>1393.16</v>
      </c>
      <c r="I403">
        <v>4.6399999999999997E-2</v>
      </c>
      <c r="J403">
        <v>0</v>
      </c>
    </row>
    <row r="404" spans="1:10" x14ac:dyDescent="0.35">
      <c r="A404">
        <v>27067</v>
      </c>
      <c r="B404">
        <v>1974</v>
      </c>
      <c r="C404">
        <v>2</v>
      </c>
      <c r="D404">
        <v>7</v>
      </c>
      <c r="E404">
        <v>38</v>
      </c>
      <c r="F404">
        <v>9</v>
      </c>
      <c r="G404">
        <v>236.5</v>
      </c>
      <c r="H404">
        <v>1400.96</v>
      </c>
      <c r="I404">
        <v>5.2499999999999998E-2</v>
      </c>
      <c r="J404">
        <v>0.1</v>
      </c>
    </row>
    <row r="405" spans="1:10" x14ac:dyDescent="0.35">
      <c r="A405">
        <v>27068</v>
      </c>
      <c r="B405">
        <v>1974</v>
      </c>
      <c r="C405">
        <v>2</v>
      </c>
      <c r="D405">
        <v>8</v>
      </c>
      <c r="E405">
        <v>39</v>
      </c>
      <c r="F405">
        <v>9.02</v>
      </c>
      <c r="G405">
        <v>237.9</v>
      </c>
      <c r="H405">
        <v>1408.8</v>
      </c>
      <c r="I405">
        <v>5.6599999999999998E-2</v>
      </c>
      <c r="J405">
        <v>0.2</v>
      </c>
    </row>
    <row r="406" spans="1:10" x14ac:dyDescent="0.35">
      <c r="A406">
        <v>27069</v>
      </c>
      <c r="B406">
        <v>1974</v>
      </c>
      <c r="C406">
        <v>2</v>
      </c>
      <c r="D406">
        <v>9</v>
      </c>
      <c r="E406">
        <v>40</v>
      </c>
      <c r="F406">
        <v>9</v>
      </c>
      <c r="G406">
        <v>239.4</v>
      </c>
      <c r="H406">
        <v>1418.96</v>
      </c>
      <c r="I406">
        <v>5.2900000000000003E-2</v>
      </c>
      <c r="J406">
        <v>0.1</v>
      </c>
    </row>
    <row r="407" spans="1:10" x14ac:dyDescent="0.35">
      <c r="A407">
        <v>27070</v>
      </c>
      <c r="B407">
        <v>1974</v>
      </c>
      <c r="C407">
        <v>2</v>
      </c>
      <c r="D407">
        <v>10</v>
      </c>
      <c r="E407">
        <v>41</v>
      </c>
      <c r="F407">
        <v>8.9700000000000006</v>
      </c>
      <c r="G407">
        <v>240.8</v>
      </c>
      <c r="H407">
        <v>1426.82</v>
      </c>
      <c r="I407">
        <v>5.0599999999999999E-2</v>
      </c>
      <c r="J407">
        <v>0.2</v>
      </c>
    </row>
    <row r="408" spans="1:10" x14ac:dyDescent="0.35">
      <c r="A408">
        <v>27071</v>
      </c>
      <c r="B408">
        <v>1974</v>
      </c>
      <c r="C408">
        <v>2</v>
      </c>
      <c r="D408">
        <v>11</v>
      </c>
      <c r="E408">
        <v>42</v>
      </c>
      <c r="F408">
        <v>8.94</v>
      </c>
      <c r="G408">
        <v>242.3</v>
      </c>
      <c r="H408">
        <v>1434.12</v>
      </c>
      <c r="I408">
        <v>5.4699999999999999E-2</v>
      </c>
      <c r="J408">
        <v>0.1</v>
      </c>
    </row>
    <row r="409" spans="1:10" x14ac:dyDescent="0.35">
      <c r="A409">
        <v>27072</v>
      </c>
      <c r="B409">
        <v>1974</v>
      </c>
      <c r="C409">
        <v>2</v>
      </c>
      <c r="D409">
        <v>12</v>
      </c>
      <c r="E409">
        <v>43</v>
      </c>
      <c r="F409">
        <v>8.92</v>
      </c>
      <c r="G409">
        <v>243.7</v>
      </c>
      <c r="H409">
        <v>1441.94</v>
      </c>
      <c r="I409">
        <v>5.16E-2</v>
      </c>
      <c r="J409">
        <v>0.2</v>
      </c>
    </row>
    <row r="410" spans="1:10" x14ac:dyDescent="0.35">
      <c r="A410">
        <v>27073</v>
      </c>
      <c r="B410">
        <v>1974</v>
      </c>
      <c r="C410">
        <v>2</v>
      </c>
      <c r="D410">
        <v>13</v>
      </c>
      <c r="E410">
        <v>44</v>
      </c>
      <c r="F410">
        <v>8.85</v>
      </c>
      <c r="G410">
        <v>245.2</v>
      </c>
      <c r="H410">
        <v>1452.26</v>
      </c>
      <c r="I410">
        <v>5.5899999999999998E-2</v>
      </c>
      <c r="J410">
        <v>0.3</v>
      </c>
    </row>
    <row r="411" spans="1:10" x14ac:dyDescent="0.35">
      <c r="A411">
        <v>27074</v>
      </c>
      <c r="B411">
        <v>1974</v>
      </c>
      <c r="C411">
        <v>2</v>
      </c>
      <c r="D411">
        <v>14</v>
      </c>
      <c r="E411">
        <v>45</v>
      </c>
      <c r="F411">
        <v>8.8699999999999992</v>
      </c>
      <c r="G411">
        <v>246.8</v>
      </c>
      <c r="H411">
        <v>1462.8</v>
      </c>
      <c r="I411">
        <v>5.6899999999999999E-2</v>
      </c>
      <c r="J411">
        <v>0.2</v>
      </c>
    </row>
    <row r="412" spans="1:10" x14ac:dyDescent="0.35">
      <c r="A412">
        <v>27075</v>
      </c>
      <c r="B412">
        <v>1974</v>
      </c>
      <c r="C412">
        <v>2</v>
      </c>
      <c r="D412">
        <v>15</v>
      </c>
      <c r="E412">
        <v>46</v>
      </c>
      <c r="F412">
        <v>8.85</v>
      </c>
      <c r="G412">
        <v>248.3</v>
      </c>
      <c r="H412">
        <v>1470.38</v>
      </c>
      <c r="I412">
        <v>5.4100000000000002E-2</v>
      </c>
      <c r="J412">
        <v>0.2</v>
      </c>
    </row>
    <row r="413" spans="1:10" x14ac:dyDescent="0.35">
      <c r="A413">
        <v>27076</v>
      </c>
      <c r="B413">
        <v>1974</v>
      </c>
      <c r="C413">
        <v>2</v>
      </c>
      <c r="D413">
        <v>16</v>
      </c>
      <c r="E413">
        <v>47</v>
      </c>
      <c r="F413">
        <v>8.83</v>
      </c>
      <c r="G413">
        <v>249.8</v>
      </c>
      <c r="H413">
        <v>1480.46</v>
      </c>
      <c r="I413">
        <v>5.9200000000000003E-2</v>
      </c>
      <c r="J413">
        <v>0.1</v>
      </c>
    </row>
    <row r="414" spans="1:10" x14ac:dyDescent="0.35">
      <c r="A414">
        <v>27077</v>
      </c>
      <c r="B414">
        <v>1974</v>
      </c>
      <c r="C414">
        <v>2</v>
      </c>
      <c r="D414">
        <v>17</v>
      </c>
      <c r="E414">
        <v>48</v>
      </c>
      <c r="F414">
        <v>8.81</v>
      </c>
      <c r="G414">
        <v>251.2</v>
      </c>
      <c r="H414">
        <v>1488.24</v>
      </c>
      <c r="I414">
        <v>6.1699999999999998E-2</v>
      </c>
      <c r="J414">
        <v>0.1</v>
      </c>
    </row>
    <row r="415" spans="1:10" x14ac:dyDescent="0.35">
      <c r="A415">
        <v>27078</v>
      </c>
      <c r="B415">
        <v>1974</v>
      </c>
      <c r="C415">
        <v>2</v>
      </c>
      <c r="D415">
        <v>18</v>
      </c>
      <c r="E415">
        <v>49</v>
      </c>
      <c r="F415">
        <v>8.7899999999999991</v>
      </c>
      <c r="G415">
        <v>252.6</v>
      </c>
      <c r="H415">
        <v>1495.98</v>
      </c>
      <c r="I415">
        <v>6.0100000000000001E-2</v>
      </c>
      <c r="J415">
        <v>0.1</v>
      </c>
    </row>
    <row r="416" spans="1:10" x14ac:dyDescent="0.35">
      <c r="A416">
        <v>27079</v>
      </c>
      <c r="B416">
        <v>1974</v>
      </c>
      <c r="C416">
        <v>2</v>
      </c>
      <c r="D416">
        <v>19</v>
      </c>
      <c r="E416">
        <v>50</v>
      </c>
      <c r="F416">
        <v>8.77</v>
      </c>
      <c r="G416">
        <v>254</v>
      </c>
      <c r="H416">
        <v>1503.7</v>
      </c>
      <c r="I416">
        <v>6.4299999999999996E-2</v>
      </c>
      <c r="J416">
        <v>0.3</v>
      </c>
    </row>
    <row r="417" spans="1:10" x14ac:dyDescent="0.35">
      <c r="A417">
        <v>27080</v>
      </c>
      <c r="B417">
        <v>1974</v>
      </c>
      <c r="C417">
        <v>2</v>
      </c>
      <c r="D417">
        <v>20</v>
      </c>
      <c r="E417">
        <v>51</v>
      </c>
      <c r="F417">
        <v>8.74</v>
      </c>
      <c r="G417">
        <v>255.6</v>
      </c>
      <c r="H417">
        <v>1513.82</v>
      </c>
      <c r="I417">
        <v>6.8000000000000005E-2</v>
      </c>
      <c r="J417">
        <v>0.3</v>
      </c>
    </row>
    <row r="418" spans="1:10" x14ac:dyDescent="0.35">
      <c r="A418">
        <v>27081</v>
      </c>
      <c r="B418">
        <v>1974</v>
      </c>
      <c r="C418">
        <v>2</v>
      </c>
      <c r="D418">
        <v>21</v>
      </c>
      <c r="E418">
        <v>52</v>
      </c>
      <c r="F418">
        <v>8.7200000000000006</v>
      </c>
      <c r="G418">
        <v>257.2</v>
      </c>
      <c r="H418">
        <v>1524.44</v>
      </c>
      <c r="I418">
        <v>6.4500000000000002E-2</v>
      </c>
      <c r="J418">
        <v>0.4</v>
      </c>
    </row>
    <row r="419" spans="1:10" x14ac:dyDescent="0.35">
      <c r="A419">
        <v>27082</v>
      </c>
      <c r="B419">
        <v>1974</v>
      </c>
      <c r="C419">
        <v>2</v>
      </c>
      <c r="D419">
        <v>22</v>
      </c>
      <c r="E419">
        <v>53</v>
      </c>
      <c r="F419">
        <v>8.6999999999999993</v>
      </c>
      <c r="G419">
        <v>258.89999999999998</v>
      </c>
      <c r="H419">
        <v>1532</v>
      </c>
      <c r="I419">
        <v>7.0999999999999994E-2</v>
      </c>
      <c r="J419">
        <v>0.3</v>
      </c>
    </row>
    <row r="420" spans="1:10" x14ac:dyDescent="0.35">
      <c r="A420">
        <v>27083</v>
      </c>
      <c r="B420">
        <v>1974</v>
      </c>
      <c r="C420">
        <v>2</v>
      </c>
      <c r="D420">
        <v>23</v>
      </c>
      <c r="E420">
        <v>54</v>
      </c>
      <c r="F420">
        <v>8.68</v>
      </c>
      <c r="G420">
        <v>260.5</v>
      </c>
      <c r="H420">
        <v>1542.3</v>
      </c>
      <c r="I420">
        <v>7.3700000000000002E-2</v>
      </c>
      <c r="J420">
        <v>0.3</v>
      </c>
    </row>
    <row r="421" spans="1:10" x14ac:dyDescent="0.35">
      <c r="A421">
        <v>27084</v>
      </c>
      <c r="B421">
        <v>1974</v>
      </c>
      <c r="C421">
        <v>2</v>
      </c>
      <c r="D421">
        <v>24</v>
      </c>
      <c r="E421">
        <v>55</v>
      </c>
      <c r="F421">
        <v>8.67</v>
      </c>
      <c r="G421">
        <v>262.10000000000002</v>
      </c>
      <c r="H421">
        <v>1552.74</v>
      </c>
      <c r="I421">
        <v>6.2600000000000003E-2</v>
      </c>
      <c r="J421">
        <v>0.2</v>
      </c>
    </row>
    <row r="422" spans="1:10" x14ac:dyDescent="0.35">
      <c r="A422">
        <v>27085</v>
      </c>
      <c r="B422">
        <v>1974</v>
      </c>
      <c r="C422">
        <v>2</v>
      </c>
      <c r="D422">
        <v>25</v>
      </c>
      <c r="E422">
        <v>56</v>
      </c>
      <c r="F422">
        <v>8.65</v>
      </c>
      <c r="G422">
        <v>263.60000000000002</v>
      </c>
      <c r="H422">
        <v>1560.2</v>
      </c>
      <c r="I422">
        <v>6.5699999999999995E-2</v>
      </c>
      <c r="J422">
        <v>0.1</v>
      </c>
    </row>
    <row r="423" spans="1:10" x14ac:dyDescent="0.35">
      <c r="A423">
        <v>27086</v>
      </c>
      <c r="B423">
        <v>1974</v>
      </c>
      <c r="C423">
        <v>2</v>
      </c>
      <c r="D423">
        <v>26</v>
      </c>
      <c r="E423">
        <v>57</v>
      </c>
      <c r="F423">
        <v>8.6300000000000008</v>
      </c>
      <c r="G423">
        <v>265</v>
      </c>
      <c r="H423">
        <v>1570.6</v>
      </c>
      <c r="I423">
        <v>7.3999999999999996E-2</v>
      </c>
      <c r="J423">
        <v>0.1</v>
      </c>
    </row>
    <row r="424" spans="1:10" x14ac:dyDescent="0.35">
      <c r="A424">
        <v>27087</v>
      </c>
      <c r="B424">
        <v>1974</v>
      </c>
      <c r="C424">
        <v>2</v>
      </c>
      <c r="D424">
        <v>27</v>
      </c>
      <c r="E424">
        <v>58</v>
      </c>
      <c r="F424">
        <v>8.6199999999999992</v>
      </c>
      <c r="G424">
        <v>266.39999999999998</v>
      </c>
      <c r="H424">
        <v>1578.08</v>
      </c>
      <c r="I424">
        <v>7.6200000000000004E-2</v>
      </c>
      <c r="J424">
        <v>0.1</v>
      </c>
    </row>
    <row r="425" spans="1:10" x14ac:dyDescent="0.35">
      <c r="A425">
        <v>27088</v>
      </c>
      <c r="B425">
        <v>1974</v>
      </c>
      <c r="C425">
        <v>2</v>
      </c>
      <c r="D425">
        <v>28</v>
      </c>
      <c r="E425">
        <v>59</v>
      </c>
      <c r="F425">
        <v>8.61</v>
      </c>
      <c r="G425">
        <v>267.8</v>
      </c>
      <c r="H425">
        <v>1585.88</v>
      </c>
      <c r="I425">
        <v>6.9199999999999998E-2</v>
      </c>
      <c r="J425">
        <v>0.3</v>
      </c>
    </row>
    <row r="426" spans="1:10" x14ac:dyDescent="0.35">
      <c r="A426">
        <v>27089</v>
      </c>
      <c r="B426">
        <v>1974</v>
      </c>
      <c r="C426">
        <v>3</v>
      </c>
      <c r="D426">
        <v>1</v>
      </c>
      <c r="E426">
        <v>60</v>
      </c>
      <c r="F426">
        <v>8.59</v>
      </c>
      <c r="G426">
        <v>269.39999999999998</v>
      </c>
      <c r="H426">
        <v>1596.44</v>
      </c>
      <c r="I426">
        <v>7.1199999999999999E-2</v>
      </c>
      <c r="J426">
        <v>0.3</v>
      </c>
    </row>
    <row r="427" spans="1:10" x14ac:dyDescent="0.35">
      <c r="A427">
        <v>27090</v>
      </c>
      <c r="B427">
        <v>1974</v>
      </c>
      <c r="C427">
        <v>3</v>
      </c>
      <c r="D427">
        <v>2</v>
      </c>
      <c r="E427">
        <v>61</v>
      </c>
      <c r="F427">
        <v>8.58</v>
      </c>
      <c r="G427">
        <v>271</v>
      </c>
      <c r="H427">
        <v>1603.98</v>
      </c>
      <c r="I427">
        <v>6.7100000000000007E-2</v>
      </c>
      <c r="J427">
        <v>0.1</v>
      </c>
    </row>
    <row r="428" spans="1:10" x14ac:dyDescent="0.35">
      <c r="A428">
        <v>27091</v>
      </c>
      <c r="B428">
        <v>1974</v>
      </c>
      <c r="C428">
        <v>3</v>
      </c>
      <c r="D428">
        <v>3</v>
      </c>
      <c r="E428">
        <v>62</v>
      </c>
      <c r="F428">
        <v>8.57</v>
      </c>
      <c r="G428">
        <v>272.39999999999998</v>
      </c>
      <c r="H428">
        <v>1614.3</v>
      </c>
      <c r="I428">
        <v>7.3599999999999999E-2</v>
      </c>
      <c r="J428">
        <v>0.3</v>
      </c>
    </row>
    <row r="429" spans="1:10" x14ac:dyDescent="0.35">
      <c r="A429">
        <v>27092</v>
      </c>
      <c r="B429">
        <v>1974</v>
      </c>
      <c r="C429">
        <v>3</v>
      </c>
      <c r="D429">
        <v>4</v>
      </c>
      <c r="E429">
        <v>63</v>
      </c>
      <c r="F429">
        <v>8.5299999999999994</v>
      </c>
      <c r="G429">
        <v>274</v>
      </c>
      <c r="H429">
        <v>1621.86</v>
      </c>
      <c r="I429">
        <v>6.9599999999999995E-2</v>
      </c>
      <c r="J429">
        <v>0.4</v>
      </c>
    </row>
    <row r="430" spans="1:10" x14ac:dyDescent="0.35">
      <c r="A430">
        <v>27093</v>
      </c>
      <c r="B430">
        <v>1974</v>
      </c>
      <c r="C430">
        <v>3</v>
      </c>
      <c r="D430">
        <v>5</v>
      </c>
      <c r="E430">
        <v>64</v>
      </c>
      <c r="F430">
        <v>8.5500000000000007</v>
      </c>
      <c r="G430">
        <v>275.7</v>
      </c>
      <c r="H430">
        <v>1632.46</v>
      </c>
      <c r="I430">
        <v>7.2300000000000003E-2</v>
      </c>
      <c r="J430">
        <v>0.2</v>
      </c>
    </row>
    <row r="431" spans="1:10" x14ac:dyDescent="0.35">
      <c r="A431">
        <v>27094</v>
      </c>
      <c r="B431">
        <v>1974</v>
      </c>
      <c r="C431">
        <v>3</v>
      </c>
      <c r="D431">
        <v>6</v>
      </c>
      <c r="E431">
        <v>65</v>
      </c>
      <c r="F431">
        <v>8.5399999999999991</v>
      </c>
      <c r="G431">
        <v>277.2</v>
      </c>
      <c r="H431">
        <v>1642.58</v>
      </c>
      <c r="I431">
        <v>6.6600000000000006E-2</v>
      </c>
      <c r="J431">
        <v>0.2</v>
      </c>
    </row>
    <row r="432" spans="1:10" x14ac:dyDescent="0.35">
      <c r="A432">
        <v>27095</v>
      </c>
      <c r="B432">
        <v>1974</v>
      </c>
      <c r="C432">
        <v>3</v>
      </c>
      <c r="D432">
        <v>7</v>
      </c>
      <c r="E432">
        <v>66</v>
      </c>
      <c r="F432">
        <v>8.5299999999999994</v>
      </c>
      <c r="G432">
        <v>278.7</v>
      </c>
      <c r="H432">
        <v>1650.3</v>
      </c>
      <c r="I432">
        <v>8.43E-2</v>
      </c>
      <c r="J432">
        <v>0.2</v>
      </c>
    </row>
    <row r="433" spans="1:10" x14ac:dyDescent="0.35">
      <c r="A433">
        <v>27096</v>
      </c>
      <c r="B433">
        <v>1974</v>
      </c>
      <c r="C433">
        <v>3</v>
      </c>
      <c r="D433">
        <v>8</v>
      </c>
      <c r="E433">
        <v>67</v>
      </c>
      <c r="F433">
        <v>8.5299999999999994</v>
      </c>
      <c r="G433">
        <v>280.2</v>
      </c>
      <c r="H433">
        <v>1660.5</v>
      </c>
      <c r="I433">
        <v>8.3299999999999999E-2</v>
      </c>
      <c r="J433">
        <v>0.1</v>
      </c>
    </row>
    <row r="434" spans="1:10" x14ac:dyDescent="0.35">
      <c r="A434">
        <v>27097</v>
      </c>
      <c r="B434">
        <v>1974</v>
      </c>
      <c r="C434">
        <v>3</v>
      </c>
      <c r="D434">
        <v>9</v>
      </c>
      <c r="E434">
        <v>68</v>
      </c>
      <c r="F434">
        <v>8.52</v>
      </c>
      <c r="G434">
        <v>281.60000000000002</v>
      </c>
      <c r="H434">
        <v>1668.18</v>
      </c>
      <c r="I434">
        <v>8.6300000000000002E-2</v>
      </c>
      <c r="J434">
        <v>0.2</v>
      </c>
    </row>
    <row r="435" spans="1:10" x14ac:dyDescent="0.35">
      <c r="A435">
        <v>27098</v>
      </c>
      <c r="B435">
        <v>1974</v>
      </c>
      <c r="C435">
        <v>3</v>
      </c>
      <c r="D435">
        <v>10</v>
      </c>
      <c r="E435">
        <v>69</v>
      </c>
      <c r="F435">
        <v>8.52</v>
      </c>
      <c r="G435">
        <v>283.10000000000002</v>
      </c>
      <c r="H435">
        <v>1676.02</v>
      </c>
      <c r="I435">
        <v>8.2600000000000007E-2</v>
      </c>
      <c r="J435">
        <v>0.1</v>
      </c>
    </row>
    <row r="436" spans="1:10" x14ac:dyDescent="0.35">
      <c r="A436">
        <v>27099</v>
      </c>
      <c r="B436">
        <v>1974</v>
      </c>
      <c r="C436">
        <v>3</v>
      </c>
      <c r="D436">
        <v>11</v>
      </c>
      <c r="E436">
        <v>70</v>
      </c>
      <c r="F436">
        <v>8.51</v>
      </c>
      <c r="G436">
        <v>284.5</v>
      </c>
      <c r="H436">
        <v>1683.58</v>
      </c>
      <c r="I436">
        <v>8.5800000000000001E-2</v>
      </c>
      <c r="J436">
        <v>0.1</v>
      </c>
    </row>
    <row r="437" spans="1:10" x14ac:dyDescent="0.35">
      <c r="A437">
        <v>27100</v>
      </c>
      <c r="B437">
        <v>1974</v>
      </c>
      <c r="C437">
        <v>3</v>
      </c>
      <c r="D437">
        <v>12</v>
      </c>
      <c r="E437">
        <v>71</v>
      </c>
      <c r="F437">
        <v>8.5</v>
      </c>
      <c r="G437">
        <v>285.89999999999998</v>
      </c>
      <c r="H437">
        <v>1693.92</v>
      </c>
      <c r="I437">
        <v>9.2999999999999999E-2</v>
      </c>
      <c r="J437">
        <v>0.3</v>
      </c>
    </row>
    <row r="438" spans="1:10" x14ac:dyDescent="0.35">
      <c r="A438">
        <v>27101</v>
      </c>
      <c r="B438">
        <v>1974</v>
      </c>
      <c r="C438">
        <v>3</v>
      </c>
      <c r="D438">
        <v>13</v>
      </c>
      <c r="E438">
        <v>72</v>
      </c>
      <c r="F438">
        <v>8.5</v>
      </c>
      <c r="G438">
        <v>287.5</v>
      </c>
      <c r="H438">
        <v>1701.72</v>
      </c>
      <c r="I438">
        <v>9.11E-2</v>
      </c>
      <c r="J438">
        <v>0.2</v>
      </c>
    </row>
    <row r="439" spans="1:10" x14ac:dyDescent="0.35">
      <c r="A439">
        <v>27102</v>
      </c>
      <c r="B439">
        <v>1974</v>
      </c>
      <c r="C439">
        <v>3</v>
      </c>
      <c r="D439">
        <v>14</v>
      </c>
      <c r="E439">
        <v>73</v>
      </c>
      <c r="F439">
        <v>8.49</v>
      </c>
      <c r="G439">
        <v>289</v>
      </c>
      <c r="H439">
        <v>1712.02</v>
      </c>
      <c r="I439">
        <v>9.8299999999999998E-2</v>
      </c>
      <c r="J439">
        <v>0.2</v>
      </c>
    </row>
    <row r="440" spans="1:10" x14ac:dyDescent="0.35">
      <c r="A440">
        <v>27103</v>
      </c>
      <c r="B440">
        <v>1974</v>
      </c>
      <c r="C440">
        <v>3</v>
      </c>
      <c r="D440">
        <v>15</v>
      </c>
      <c r="E440">
        <v>74</v>
      </c>
      <c r="F440">
        <v>8.49</v>
      </c>
      <c r="G440">
        <v>290.5</v>
      </c>
      <c r="H440">
        <v>1719.74</v>
      </c>
      <c r="I440">
        <v>8.9800000000000005E-2</v>
      </c>
      <c r="J440">
        <v>0.1</v>
      </c>
    </row>
    <row r="441" spans="1:10" x14ac:dyDescent="0.35">
      <c r="A441">
        <v>27104</v>
      </c>
      <c r="B441">
        <v>1974</v>
      </c>
      <c r="C441">
        <v>3</v>
      </c>
      <c r="D441">
        <v>16</v>
      </c>
      <c r="E441">
        <v>75</v>
      </c>
      <c r="F441">
        <v>8.49</v>
      </c>
      <c r="G441">
        <v>291.89999999999998</v>
      </c>
      <c r="H441">
        <v>1729.86</v>
      </c>
      <c r="I441">
        <v>8.8999999999999996E-2</v>
      </c>
      <c r="J441">
        <v>0.2</v>
      </c>
    </row>
    <row r="442" spans="1:10" x14ac:dyDescent="0.35">
      <c r="A442">
        <v>27105</v>
      </c>
      <c r="B442">
        <v>1974</v>
      </c>
      <c r="C442">
        <v>3</v>
      </c>
      <c r="D442">
        <v>17</v>
      </c>
      <c r="E442">
        <v>76</v>
      </c>
      <c r="F442">
        <v>8.49</v>
      </c>
      <c r="G442">
        <v>293.39999999999998</v>
      </c>
      <c r="H442">
        <v>1737.72</v>
      </c>
      <c r="I442">
        <v>0.109</v>
      </c>
      <c r="J442">
        <v>0.3</v>
      </c>
    </row>
    <row r="443" spans="1:10" x14ac:dyDescent="0.35">
      <c r="A443">
        <v>27106</v>
      </c>
      <c r="B443">
        <v>1974</v>
      </c>
      <c r="C443">
        <v>3</v>
      </c>
      <c r="D443">
        <v>18</v>
      </c>
      <c r="E443">
        <v>77</v>
      </c>
      <c r="F443">
        <v>8.5500000000000007</v>
      </c>
      <c r="G443">
        <v>295</v>
      </c>
      <c r="H443">
        <v>1748</v>
      </c>
      <c r="I443">
        <v>0.11</v>
      </c>
      <c r="J443">
        <v>0.1</v>
      </c>
    </row>
    <row r="444" spans="1:10" x14ac:dyDescent="0.35">
      <c r="A444">
        <v>27107</v>
      </c>
      <c r="B444">
        <v>1974</v>
      </c>
      <c r="C444">
        <v>3</v>
      </c>
      <c r="D444">
        <v>19</v>
      </c>
      <c r="E444">
        <v>78</v>
      </c>
      <c r="F444">
        <v>8.49</v>
      </c>
      <c r="G444">
        <v>296.39999999999998</v>
      </c>
      <c r="H444">
        <v>1755.6</v>
      </c>
      <c r="I444">
        <v>0.112</v>
      </c>
      <c r="J444">
        <v>0.2</v>
      </c>
    </row>
    <row r="445" spans="1:10" x14ac:dyDescent="0.35">
      <c r="A445">
        <v>27108</v>
      </c>
      <c r="B445">
        <v>1974</v>
      </c>
      <c r="C445">
        <v>3</v>
      </c>
      <c r="D445">
        <v>20</v>
      </c>
      <c r="E445">
        <v>79</v>
      </c>
      <c r="F445">
        <v>8.49</v>
      </c>
      <c r="G445">
        <v>297.89999999999998</v>
      </c>
      <c r="H445">
        <v>1763.44</v>
      </c>
      <c r="I445">
        <v>9.4299999999999995E-2</v>
      </c>
      <c r="J445">
        <v>0.1</v>
      </c>
    </row>
    <row r="446" spans="1:10" x14ac:dyDescent="0.35">
      <c r="A446">
        <v>27109</v>
      </c>
      <c r="B446">
        <v>1974</v>
      </c>
      <c r="C446">
        <v>3</v>
      </c>
      <c r="D446">
        <v>21</v>
      </c>
      <c r="E446">
        <v>80</v>
      </c>
      <c r="F446">
        <v>8.49</v>
      </c>
      <c r="G446">
        <v>299.3</v>
      </c>
      <c r="H446">
        <v>1773.62</v>
      </c>
      <c r="I446">
        <v>0.10199999999999999</v>
      </c>
      <c r="J446">
        <v>0.3</v>
      </c>
    </row>
    <row r="447" spans="1:10" x14ac:dyDescent="0.35">
      <c r="A447">
        <v>27110</v>
      </c>
      <c r="B447">
        <v>1974</v>
      </c>
      <c r="C447">
        <v>3</v>
      </c>
      <c r="D447">
        <v>22</v>
      </c>
      <c r="E447">
        <v>81</v>
      </c>
      <c r="F447">
        <v>8.5500000000000007</v>
      </c>
      <c r="G447">
        <v>300.89999999999998</v>
      </c>
      <c r="H447">
        <v>1781.44</v>
      </c>
      <c r="I447">
        <v>0.109</v>
      </c>
      <c r="J447">
        <v>0.4</v>
      </c>
    </row>
    <row r="448" spans="1:10" x14ac:dyDescent="0.35">
      <c r="A448">
        <v>27111</v>
      </c>
      <c r="B448">
        <v>1974</v>
      </c>
      <c r="C448">
        <v>3</v>
      </c>
      <c r="D448">
        <v>23</v>
      </c>
      <c r="E448">
        <v>82</v>
      </c>
      <c r="F448">
        <v>8.56</v>
      </c>
      <c r="G448">
        <v>302.60000000000002</v>
      </c>
      <c r="H448">
        <v>1791.98</v>
      </c>
      <c r="I448">
        <v>0.112</v>
      </c>
      <c r="J448">
        <v>0.2</v>
      </c>
    </row>
    <row r="449" spans="1:10" x14ac:dyDescent="0.35">
      <c r="A449">
        <v>27112</v>
      </c>
      <c r="B449">
        <v>1974</v>
      </c>
      <c r="C449">
        <v>3</v>
      </c>
      <c r="D449">
        <v>24</v>
      </c>
      <c r="E449">
        <v>83</v>
      </c>
      <c r="F449">
        <v>8.57</v>
      </c>
      <c r="G449">
        <v>304.10000000000002</v>
      </c>
      <c r="H449">
        <v>1801.94</v>
      </c>
      <c r="I449">
        <v>0.11700000000000001</v>
      </c>
      <c r="J449">
        <v>0.1</v>
      </c>
    </row>
    <row r="450" spans="1:10" x14ac:dyDescent="0.35">
      <c r="A450">
        <v>27113</v>
      </c>
      <c r="B450">
        <v>1974</v>
      </c>
      <c r="C450">
        <v>3</v>
      </c>
      <c r="D450">
        <v>25</v>
      </c>
      <c r="E450">
        <v>84</v>
      </c>
      <c r="F450">
        <v>8.58</v>
      </c>
      <c r="G450">
        <v>305.5</v>
      </c>
      <c r="H450">
        <v>1809.78</v>
      </c>
      <c r="I450">
        <v>0.112</v>
      </c>
      <c r="J450">
        <v>0.2</v>
      </c>
    </row>
    <row r="451" spans="1:10" x14ac:dyDescent="0.35">
      <c r="A451">
        <v>27114</v>
      </c>
      <c r="B451">
        <v>1974</v>
      </c>
      <c r="C451">
        <v>3</v>
      </c>
      <c r="D451">
        <v>26</v>
      </c>
      <c r="E451">
        <v>85</v>
      </c>
      <c r="F451">
        <v>8.56</v>
      </c>
      <c r="G451">
        <v>307</v>
      </c>
      <c r="H451">
        <v>1817.62</v>
      </c>
      <c r="I451">
        <v>0.13100000000000001</v>
      </c>
      <c r="J451">
        <v>0.2</v>
      </c>
    </row>
    <row r="452" spans="1:10" x14ac:dyDescent="0.35">
      <c r="A452">
        <v>27115</v>
      </c>
      <c r="B452">
        <v>1974</v>
      </c>
      <c r="C452">
        <v>3</v>
      </c>
      <c r="D452">
        <v>27</v>
      </c>
      <c r="E452">
        <v>86</v>
      </c>
      <c r="F452">
        <v>8.6</v>
      </c>
      <c r="G452">
        <v>308.5</v>
      </c>
      <c r="H452">
        <v>1827.9</v>
      </c>
      <c r="I452">
        <v>0.13100000000000001</v>
      </c>
      <c r="J452">
        <v>0.2</v>
      </c>
    </row>
    <row r="453" spans="1:10" x14ac:dyDescent="0.35">
      <c r="A453">
        <v>27116</v>
      </c>
      <c r="B453">
        <v>1974</v>
      </c>
      <c r="C453">
        <v>3</v>
      </c>
      <c r="D453">
        <v>28</v>
      </c>
      <c r="E453">
        <v>87</v>
      </c>
      <c r="F453">
        <v>8.61</v>
      </c>
      <c r="G453">
        <v>310</v>
      </c>
      <c r="H453">
        <v>1835.22</v>
      </c>
      <c r="I453">
        <v>0.13500000000000001</v>
      </c>
      <c r="J453">
        <v>0.2</v>
      </c>
    </row>
    <row r="454" spans="1:10" x14ac:dyDescent="0.35">
      <c r="A454">
        <v>27117</v>
      </c>
      <c r="B454">
        <v>1974</v>
      </c>
      <c r="C454">
        <v>3</v>
      </c>
      <c r="D454">
        <v>29</v>
      </c>
      <c r="E454">
        <v>88</v>
      </c>
      <c r="F454">
        <v>8.6199999999999992</v>
      </c>
      <c r="G454">
        <v>311.5</v>
      </c>
      <c r="H454">
        <v>1845.6</v>
      </c>
      <c r="I454">
        <v>0.14299999999999999</v>
      </c>
      <c r="J454">
        <v>0.2</v>
      </c>
    </row>
    <row r="455" spans="1:10" x14ac:dyDescent="0.35">
      <c r="A455">
        <v>27118</v>
      </c>
      <c r="B455">
        <v>1974</v>
      </c>
      <c r="C455">
        <v>3</v>
      </c>
      <c r="D455">
        <v>30</v>
      </c>
      <c r="E455">
        <v>89</v>
      </c>
      <c r="F455">
        <v>8.58</v>
      </c>
      <c r="G455">
        <v>312.89999999999998</v>
      </c>
      <c r="H455">
        <v>1853.34</v>
      </c>
      <c r="I455">
        <v>0.16300000000000001</v>
      </c>
      <c r="J455">
        <v>0.3</v>
      </c>
    </row>
    <row r="456" spans="1:10" x14ac:dyDescent="0.35">
      <c r="A456">
        <v>27119</v>
      </c>
      <c r="B456">
        <v>1974</v>
      </c>
      <c r="C456">
        <v>3</v>
      </c>
      <c r="D456">
        <v>31</v>
      </c>
      <c r="E456">
        <v>90</v>
      </c>
      <c r="F456">
        <v>8.6199999999999992</v>
      </c>
      <c r="G456">
        <v>314.39999999999998</v>
      </c>
      <c r="H456">
        <v>1860.9</v>
      </c>
      <c r="I456">
        <v>0.14499999999999999</v>
      </c>
      <c r="J456">
        <v>0.2</v>
      </c>
    </row>
    <row r="457" spans="1:10" x14ac:dyDescent="0.35">
      <c r="A457">
        <v>27120</v>
      </c>
      <c r="B457">
        <v>1974</v>
      </c>
      <c r="C457">
        <v>4</v>
      </c>
      <c r="D457">
        <v>1</v>
      </c>
      <c r="E457">
        <v>91</v>
      </c>
      <c r="F457">
        <v>8.6</v>
      </c>
      <c r="G457">
        <v>315.8</v>
      </c>
      <c r="H457">
        <v>1871.46</v>
      </c>
      <c r="I457">
        <v>0.14299999999999999</v>
      </c>
      <c r="J457">
        <v>0.4</v>
      </c>
    </row>
    <row r="458" spans="1:10" x14ac:dyDescent="0.35">
      <c r="A458">
        <v>27121</v>
      </c>
      <c r="B458">
        <v>1974</v>
      </c>
      <c r="C458">
        <v>4</v>
      </c>
      <c r="D458">
        <v>2</v>
      </c>
      <c r="E458">
        <v>92</v>
      </c>
      <c r="F458">
        <v>8.61</v>
      </c>
      <c r="G458">
        <v>317.39999999999998</v>
      </c>
      <c r="H458">
        <v>1878.78</v>
      </c>
      <c r="I458">
        <v>0.13</v>
      </c>
      <c r="J458">
        <v>0.3</v>
      </c>
    </row>
    <row r="459" spans="1:10" x14ac:dyDescent="0.35">
      <c r="A459">
        <v>27122</v>
      </c>
      <c r="B459">
        <v>1974</v>
      </c>
      <c r="C459">
        <v>4</v>
      </c>
      <c r="D459">
        <v>3</v>
      </c>
      <c r="E459">
        <v>93</v>
      </c>
      <c r="F459">
        <v>8.5500000000000007</v>
      </c>
      <c r="G459">
        <v>319</v>
      </c>
      <c r="H459">
        <v>1889.22</v>
      </c>
      <c r="I459">
        <v>0.13800000000000001</v>
      </c>
      <c r="J459">
        <v>0.3</v>
      </c>
    </row>
    <row r="460" spans="1:10" x14ac:dyDescent="0.35">
      <c r="A460">
        <v>27123</v>
      </c>
      <c r="B460">
        <v>1974</v>
      </c>
      <c r="C460">
        <v>4</v>
      </c>
      <c r="D460">
        <v>4</v>
      </c>
      <c r="E460">
        <v>94</v>
      </c>
      <c r="F460">
        <v>8.56</v>
      </c>
      <c r="G460">
        <v>320.5</v>
      </c>
      <c r="H460">
        <v>1897.04</v>
      </c>
      <c r="I460">
        <v>0.14000000000000001</v>
      </c>
      <c r="J460">
        <v>0.5</v>
      </c>
    </row>
    <row r="461" spans="1:10" x14ac:dyDescent="0.35">
      <c r="A461">
        <v>27124</v>
      </c>
      <c r="B461">
        <v>1974</v>
      </c>
      <c r="C461">
        <v>4</v>
      </c>
      <c r="D461">
        <v>5</v>
      </c>
      <c r="E461">
        <v>95</v>
      </c>
      <c r="F461">
        <v>8.57</v>
      </c>
      <c r="G461">
        <v>322.2</v>
      </c>
      <c r="H461">
        <v>1907.32</v>
      </c>
      <c r="I461">
        <v>0.154</v>
      </c>
      <c r="J461">
        <v>0.3</v>
      </c>
    </row>
    <row r="462" spans="1:10" x14ac:dyDescent="0.35">
      <c r="A462">
        <v>27125</v>
      </c>
      <c r="B462">
        <v>1974</v>
      </c>
      <c r="C462">
        <v>4</v>
      </c>
      <c r="D462">
        <v>6</v>
      </c>
      <c r="E462">
        <v>96</v>
      </c>
      <c r="F462">
        <v>8.57</v>
      </c>
      <c r="G462">
        <v>323.7</v>
      </c>
      <c r="H462">
        <v>1917.64</v>
      </c>
      <c r="I462">
        <v>0.16800000000000001</v>
      </c>
      <c r="J462">
        <v>0.2</v>
      </c>
    </row>
    <row r="463" spans="1:10" x14ac:dyDescent="0.35">
      <c r="A463">
        <v>27126</v>
      </c>
      <c r="B463">
        <v>1974</v>
      </c>
      <c r="C463">
        <v>4</v>
      </c>
      <c r="D463">
        <v>7</v>
      </c>
      <c r="E463">
        <v>97</v>
      </c>
      <c r="F463">
        <v>8.66</v>
      </c>
      <c r="G463">
        <v>325.10000000000002</v>
      </c>
      <c r="H463">
        <v>1925.38</v>
      </c>
      <c r="I463">
        <v>0.17299999999999999</v>
      </c>
      <c r="J463">
        <v>0.1</v>
      </c>
    </row>
    <row r="464" spans="1:10" x14ac:dyDescent="0.35">
      <c r="A464">
        <v>27127</v>
      </c>
      <c r="B464">
        <v>1974</v>
      </c>
      <c r="C464">
        <v>4</v>
      </c>
      <c r="D464">
        <v>8</v>
      </c>
      <c r="E464">
        <v>98</v>
      </c>
      <c r="F464">
        <v>8.69</v>
      </c>
      <c r="G464">
        <v>326.39999999999998</v>
      </c>
      <c r="H464">
        <v>1932.68</v>
      </c>
      <c r="I464">
        <v>0.18099999999999999</v>
      </c>
      <c r="J464">
        <v>0.2</v>
      </c>
    </row>
    <row r="465" spans="1:10" x14ac:dyDescent="0.35">
      <c r="A465">
        <v>27128</v>
      </c>
      <c r="B465">
        <v>1974</v>
      </c>
      <c r="C465">
        <v>4</v>
      </c>
      <c r="D465">
        <v>9</v>
      </c>
      <c r="E465">
        <v>99</v>
      </c>
      <c r="F465">
        <v>8.69</v>
      </c>
      <c r="G465">
        <v>327.8</v>
      </c>
      <c r="H465">
        <v>1940.86</v>
      </c>
      <c r="I465">
        <v>0.188</v>
      </c>
      <c r="J465">
        <v>0.3</v>
      </c>
    </row>
    <row r="466" spans="1:10" x14ac:dyDescent="0.35">
      <c r="A466">
        <v>27129</v>
      </c>
      <c r="B466">
        <v>1974</v>
      </c>
      <c r="C466">
        <v>4</v>
      </c>
      <c r="D466">
        <v>10</v>
      </c>
      <c r="E466">
        <v>100</v>
      </c>
      <c r="F466">
        <v>8.6999999999999993</v>
      </c>
      <c r="G466">
        <v>329.3</v>
      </c>
      <c r="H466">
        <v>1951.04</v>
      </c>
      <c r="I466">
        <v>0.18099999999999999</v>
      </c>
      <c r="J466">
        <v>0.3</v>
      </c>
    </row>
    <row r="467" spans="1:10" x14ac:dyDescent="0.35">
      <c r="A467">
        <v>27130</v>
      </c>
      <c r="B467">
        <v>1974</v>
      </c>
      <c r="C467">
        <v>4</v>
      </c>
      <c r="D467">
        <v>11</v>
      </c>
      <c r="E467">
        <v>101</v>
      </c>
      <c r="F467">
        <v>8.75</v>
      </c>
      <c r="G467">
        <v>330.8</v>
      </c>
      <c r="H467">
        <v>1958.76</v>
      </c>
      <c r="I467">
        <v>0.192</v>
      </c>
      <c r="J467">
        <v>0.1</v>
      </c>
    </row>
    <row r="468" spans="1:10" x14ac:dyDescent="0.35">
      <c r="A468">
        <v>27131</v>
      </c>
      <c r="B468">
        <v>1974</v>
      </c>
      <c r="C468">
        <v>4</v>
      </c>
      <c r="D468">
        <v>12</v>
      </c>
      <c r="E468">
        <v>102</v>
      </c>
      <c r="F468">
        <v>8.77</v>
      </c>
      <c r="G468">
        <v>332.1</v>
      </c>
      <c r="H468">
        <v>1966.58</v>
      </c>
      <c r="I468">
        <v>0.187</v>
      </c>
      <c r="J468">
        <v>0.2</v>
      </c>
    </row>
    <row r="469" spans="1:10" x14ac:dyDescent="0.35">
      <c r="A469">
        <v>27132</v>
      </c>
      <c r="B469">
        <v>1974</v>
      </c>
      <c r="C469">
        <v>4</v>
      </c>
      <c r="D469">
        <v>13</v>
      </c>
      <c r="E469">
        <v>103</v>
      </c>
      <c r="F469">
        <v>8.77</v>
      </c>
      <c r="G469">
        <v>333.5</v>
      </c>
      <c r="H469">
        <v>1974.14</v>
      </c>
      <c r="I469">
        <v>0.183</v>
      </c>
      <c r="J469">
        <v>0.2</v>
      </c>
    </row>
    <row r="470" spans="1:10" x14ac:dyDescent="0.35">
      <c r="A470">
        <v>27133</v>
      </c>
      <c r="B470">
        <v>1974</v>
      </c>
      <c r="C470">
        <v>4</v>
      </c>
      <c r="D470">
        <v>14</v>
      </c>
      <c r="E470">
        <v>104</v>
      </c>
      <c r="F470">
        <v>8.77</v>
      </c>
      <c r="G470">
        <v>334.9</v>
      </c>
      <c r="H470">
        <v>1984.32</v>
      </c>
      <c r="I470">
        <v>0.23200000000000001</v>
      </c>
      <c r="J470">
        <v>0.2</v>
      </c>
    </row>
    <row r="471" spans="1:10" x14ac:dyDescent="0.35">
      <c r="A471">
        <v>27134</v>
      </c>
      <c r="B471">
        <v>1974</v>
      </c>
      <c r="C471">
        <v>4</v>
      </c>
      <c r="D471">
        <v>15</v>
      </c>
      <c r="E471">
        <v>105</v>
      </c>
      <c r="F471">
        <v>8.77</v>
      </c>
      <c r="G471">
        <v>336.3</v>
      </c>
      <c r="H471">
        <v>1992.26</v>
      </c>
      <c r="I471">
        <v>0.215</v>
      </c>
      <c r="J471">
        <v>0.2</v>
      </c>
    </row>
    <row r="472" spans="1:10" x14ac:dyDescent="0.35">
      <c r="A472">
        <v>27135</v>
      </c>
      <c r="B472">
        <v>1974</v>
      </c>
      <c r="C472">
        <v>4</v>
      </c>
      <c r="D472">
        <v>16</v>
      </c>
      <c r="E472">
        <v>106</v>
      </c>
      <c r="F472">
        <v>8.89</v>
      </c>
      <c r="G472">
        <v>337.7</v>
      </c>
      <c r="H472">
        <v>1999.78</v>
      </c>
      <c r="I472">
        <v>0.23599999999999999</v>
      </c>
      <c r="J472">
        <v>0.2</v>
      </c>
    </row>
    <row r="473" spans="1:10" x14ac:dyDescent="0.35">
      <c r="A473">
        <v>27136</v>
      </c>
      <c r="B473">
        <v>1974</v>
      </c>
      <c r="C473">
        <v>4</v>
      </c>
      <c r="D473">
        <v>17</v>
      </c>
      <c r="E473">
        <v>107</v>
      </c>
      <c r="F473">
        <v>8.91</v>
      </c>
      <c r="G473">
        <v>339.1</v>
      </c>
      <c r="H473">
        <v>2007.5</v>
      </c>
      <c r="I473">
        <v>0.19600000000000001</v>
      </c>
      <c r="J473">
        <v>0.2</v>
      </c>
    </row>
    <row r="474" spans="1:10" x14ac:dyDescent="0.35">
      <c r="A474">
        <v>27137</v>
      </c>
      <c r="B474">
        <v>1974</v>
      </c>
      <c r="C474">
        <v>4</v>
      </c>
      <c r="D474">
        <v>18</v>
      </c>
      <c r="E474">
        <v>108</v>
      </c>
      <c r="F474">
        <v>8.8699999999999992</v>
      </c>
      <c r="G474">
        <v>340.5</v>
      </c>
      <c r="H474">
        <v>2015.36</v>
      </c>
      <c r="I474">
        <v>0.223</v>
      </c>
      <c r="J474">
        <v>0.1</v>
      </c>
    </row>
    <row r="475" spans="1:10" x14ac:dyDescent="0.35">
      <c r="A475">
        <v>27138</v>
      </c>
      <c r="B475">
        <v>1974</v>
      </c>
      <c r="C475">
        <v>4</v>
      </c>
      <c r="D475">
        <v>19</v>
      </c>
      <c r="E475">
        <v>109</v>
      </c>
      <c r="F475">
        <v>8.9</v>
      </c>
      <c r="G475">
        <v>341.8</v>
      </c>
      <c r="H475">
        <v>2022.98</v>
      </c>
      <c r="I475">
        <v>0.22</v>
      </c>
      <c r="J475">
        <v>0.1</v>
      </c>
    </row>
    <row r="476" spans="1:10" x14ac:dyDescent="0.35">
      <c r="A476">
        <v>27139</v>
      </c>
      <c r="B476">
        <v>1974</v>
      </c>
      <c r="C476">
        <v>4</v>
      </c>
      <c r="D476">
        <v>20</v>
      </c>
      <c r="E476">
        <v>110</v>
      </c>
      <c r="F476">
        <v>8.9600000000000009</v>
      </c>
      <c r="G476">
        <v>343.1</v>
      </c>
      <c r="H476">
        <v>2030.74</v>
      </c>
      <c r="I476">
        <v>0.20599999999999999</v>
      </c>
      <c r="J476">
        <v>0.4</v>
      </c>
    </row>
    <row r="477" spans="1:10" x14ac:dyDescent="0.35">
      <c r="A477">
        <v>27140</v>
      </c>
      <c r="B477">
        <v>1974</v>
      </c>
      <c r="C477">
        <v>4</v>
      </c>
      <c r="D477">
        <v>21</v>
      </c>
      <c r="E477">
        <v>111</v>
      </c>
      <c r="F477">
        <v>9</v>
      </c>
      <c r="G477">
        <v>344.7</v>
      </c>
      <c r="H477">
        <v>2041.08</v>
      </c>
      <c r="I477">
        <v>0.22900000000000001</v>
      </c>
      <c r="J477">
        <v>0.3</v>
      </c>
    </row>
    <row r="478" spans="1:10" x14ac:dyDescent="0.35">
      <c r="A478">
        <v>27141</v>
      </c>
      <c r="B478">
        <v>1974</v>
      </c>
      <c r="C478">
        <v>4</v>
      </c>
      <c r="D478">
        <v>22</v>
      </c>
      <c r="E478">
        <v>112</v>
      </c>
      <c r="F478">
        <v>9.01</v>
      </c>
      <c r="G478">
        <v>346.2</v>
      </c>
      <c r="H478">
        <v>2051.5</v>
      </c>
      <c r="I478">
        <v>0.27700000000000002</v>
      </c>
      <c r="J478">
        <v>0.3</v>
      </c>
    </row>
    <row r="479" spans="1:10" x14ac:dyDescent="0.35">
      <c r="A479">
        <v>27142</v>
      </c>
      <c r="B479">
        <v>1974</v>
      </c>
      <c r="C479">
        <v>4</v>
      </c>
      <c r="D479">
        <v>23</v>
      </c>
      <c r="E479">
        <v>113</v>
      </c>
      <c r="F479">
        <v>9</v>
      </c>
      <c r="G479">
        <v>347.6</v>
      </c>
      <c r="H479">
        <v>2058.98</v>
      </c>
      <c r="I479">
        <v>0.28899999999999998</v>
      </c>
      <c r="J479">
        <v>0.2</v>
      </c>
    </row>
    <row r="480" spans="1:10" x14ac:dyDescent="0.35">
      <c r="A480">
        <v>27143</v>
      </c>
      <c r="B480">
        <v>1974</v>
      </c>
      <c r="C480">
        <v>4</v>
      </c>
      <c r="D480">
        <v>24</v>
      </c>
      <c r="E480">
        <v>114</v>
      </c>
      <c r="F480">
        <v>9.0299999999999994</v>
      </c>
      <c r="G480">
        <v>348.9</v>
      </c>
      <c r="H480">
        <v>2066.66</v>
      </c>
      <c r="I480">
        <v>0.25</v>
      </c>
      <c r="J480">
        <v>0.2</v>
      </c>
    </row>
    <row r="481" spans="1:10" x14ac:dyDescent="0.35">
      <c r="A481">
        <v>27144</v>
      </c>
      <c r="B481">
        <v>1974</v>
      </c>
      <c r="C481">
        <v>4</v>
      </c>
      <c r="D481">
        <v>25</v>
      </c>
      <c r="E481">
        <v>115</v>
      </c>
      <c r="F481">
        <v>9.6999999999999993</v>
      </c>
      <c r="G481">
        <v>50</v>
      </c>
      <c r="H481">
        <v>295.66000000000003</v>
      </c>
      <c r="I481">
        <v>0.22800000000000001</v>
      </c>
      <c r="J481">
        <v>0.2</v>
      </c>
    </row>
    <row r="482" spans="1:10" x14ac:dyDescent="0.35">
      <c r="A482">
        <v>27145</v>
      </c>
      <c r="B482">
        <v>1974</v>
      </c>
      <c r="C482">
        <v>4</v>
      </c>
      <c r="D482">
        <v>26</v>
      </c>
      <c r="E482">
        <v>116</v>
      </c>
      <c r="F482">
        <v>10.42</v>
      </c>
      <c r="G482">
        <v>51.4</v>
      </c>
      <c r="H482">
        <v>303.33999999999997</v>
      </c>
      <c r="I482">
        <v>0.28000000000000003</v>
      </c>
      <c r="J482">
        <v>0.1</v>
      </c>
    </row>
    <row r="483" spans="1:10" x14ac:dyDescent="0.35">
      <c r="A483">
        <v>27146</v>
      </c>
      <c r="B483">
        <v>1974</v>
      </c>
      <c r="C483">
        <v>4</v>
      </c>
      <c r="D483">
        <v>27</v>
      </c>
      <c r="E483">
        <v>117</v>
      </c>
      <c r="F483">
        <v>10.8</v>
      </c>
      <c r="G483">
        <v>52.6</v>
      </c>
      <c r="H483">
        <v>311.18</v>
      </c>
      <c r="I483">
        <v>0.27200000000000002</v>
      </c>
      <c r="J483">
        <v>0.3</v>
      </c>
    </row>
    <row r="484" spans="1:10" x14ac:dyDescent="0.35">
      <c r="A484">
        <v>27147</v>
      </c>
      <c r="B484">
        <v>1974</v>
      </c>
      <c r="C484">
        <v>4</v>
      </c>
      <c r="D484">
        <v>28</v>
      </c>
      <c r="E484">
        <v>118</v>
      </c>
      <c r="F484">
        <v>11.13</v>
      </c>
      <c r="G484">
        <v>54</v>
      </c>
      <c r="H484">
        <v>318.74</v>
      </c>
      <c r="I484">
        <v>0.26200000000000001</v>
      </c>
      <c r="J484">
        <v>0.2</v>
      </c>
    </row>
    <row r="485" spans="1:10" x14ac:dyDescent="0.35">
      <c r="A485">
        <v>27148</v>
      </c>
      <c r="B485">
        <v>1974</v>
      </c>
      <c r="C485">
        <v>4</v>
      </c>
      <c r="D485">
        <v>29</v>
      </c>
      <c r="E485">
        <v>119</v>
      </c>
      <c r="F485">
        <v>11.21</v>
      </c>
      <c r="G485">
        <v>55.3</v>
      </c>
      <c r="H485">
        <v>326.44</v>
      </c>
      <c r="I485">
        <v>0.26700000000000002</v>
      </c>
      <c r="J485">
        <v>0.2</v>
      </c>
    </row>
    <row r="486" spans="1:10" x14ac:dyDescent="0.35">
      <c r="A486">
        <v>27149</v>
      </c>
      <c r="B486">
        <v>1974</v>
      </c>
      <c r="C486">
        <v>4</v>
      </c>
      <c r="D486">
        <v>30</v>
      </c>
      <c r="E486">
        <v>120</v>
      </c>
      <c r="F486">
        <v>11.53</v>
      </c>
      <c r="G486">
        <v>56.6</v>
      </c>
      <c r="H486">
        <v>334.14</v>
      </c>
      <c r="I486">
        <v>0.28799999999999998</v>
      </c>
      <c r="J486">
        <v>0.1</v>
      </c>
    </row>
    <row r="487" spans="1:10" x14ac:dyDescent="0.35">
      <c r="A487">
        <v>27150</v>
      </c>
      <c r="B487">
        <v>1974</v>
      </c>
      <c r="C487">
        <v>5</v>
      </c>
      <c r="D487">
        <v>1</v>
      </c>
      <c r="E487">
        <v>121</v>
      </c>
      <c r="F487">
        <v>11.8</v>
      </c>
      <c r="G487">
        <v>57.8</v>
      </c>
      <c r="H487">
        <v>341.82</v>
      </c>
      <c r="I487">
        <v>0.30099999999999999</v>
      </c>
      <c r="J487">
        <v>0.3</v>
      </c>
    </row>
    <row r="488" spans="1:10" x14ac:dyDescent="0.35">
      <c r="A488">
        <v>27151</v>
      </c>
      <c r="B488">
        <v>1974</v>
      </c>
      <c r="C488">
        <v>5</v>
      </c>
      <c r="D488">
        <v>2</v>
      </c>
      <c r="E488">
        <v>122</v>
      </c>
      <c r="F488">
        <v>11.85</v>
      </c>
      <c r="G488">
        <v>59.2</v>
      </c>
      <c r="H488">
        <v>349.42</v>
      </c>
      <c r="I488">
        <v>0.28199999999999997</v>
      </c>
      <c r="J488">
        <v>0.2</v>
      </c>
    </row>
    <row r="489" spans="1:10" x14ac:dyDescent="0.35">
      <c r="A489">
        <v>27152</v>
      </c>
      <c r="B489">
        <v>1974</v>
      </c>
      <c r="C489">
        <v>5</v>
      </c>
      <c r="D489">
        <v>3</v>
      </c>
      <c r="E489">
        <v>123</v>
      </c>
      <c r="F489">
        <v>11.91</v>
      </c>
      <c r="G489">
        <v>60.5</v>
      </c>
      <c r="H489">
        <v>357.3</v>
      </c>
      <c r="I489">
        <v>0.26200000000000001</v>
      </c>
      <c r="J489">
        <v>0.3</v>
      </c>
    </row>
    <row r="490" spans="1:10" x14ac:dyDescent="0.35">
      <c r="A490">
        <v>27153</v>
      </c>
      <c r="B490">
        <v>1974</v>
      </c>
      <c r="C490">
        <v>5</v>
      </c>
      <c r="D490">
        <v>4</v>
      </c>
      <c r="E490">
        <v>124</v>
      </c>
      <c r="F490">
        <v>12.04</v>
      </c>
      <c r="G490">
        <v>61.9</v>
      </c>
      <c r="H490">
        <v>367.44</v>
      </c>
      <c r="I490">
        <v>0.3</v>
      </c>
      <c r="J490">
        <v>0.1</v>
      </c>
    </row>
    <row r="491" spans="1:10" x14ac:dyDescent="0.35">
      <c r="A491">
        <v>27154</v>
      </c>
      <c r="B491">
        <v>1974</v>
      </c>
      <c r="C491">
        <v>5</v>
      </c>
      <c r="D491">
        <v>5</v>
      </c>
      <c r="E491">
        <v>125</v>
      </c>
      <c r="F491">
        <v>12.26</v>
      </c>
      <c r="G491">
        <v>63.1</v>
      </c>
      <c r="H491">
        <v>372.66</v>
      </c>
      <c r="I491">
        <v>0.27700000000000002</v>
      </c>
      <c r="J491">
        <v>0.4</v>
      </c>
    </row>
    <row r="492" spans="1:10" x14ac:dyDescent="0.35">
      <c r="A492">
        <v>27155</v>
      </c>
      <c r="B492">
        <v>1974</v>
      </c>
      <c r="C492">
        <v>5</v>
      </c>
      <c r="D492">
        <v>6</v>
      </c>
      <c r="E492">
        <v>126</v>
      </c>
      <c r="F492">
        <v>12.64</v>
      </c>
      <c r="G492">
        <v>64.599999999999994</v>
      </c>
      <c r="H492">
        <v>383.3</v>
      </c>
      <c r="I492">
        <v>0.25700000000000001</v>
      </c>
      <c r="J492">
        <v>0.2</v>
      </c>
    </row>
    <row r="493" spans="1:10" x14ac:dyDescent="0.35">
      <c r="A493">
        <v>27156</v>
      </c>
      <c r="B493">
        <v>1974</v>
      </c>
      <c r="C493">
        <v>5</v>
      </c>
      <c r="D493">
        <v>7</v>
      </c>
      <c r="E493">
        <v>127</v>
      </c>
      <c r="F493">
        <v>12.82</v>
      </c>
      <c r="G493">
        <v>65.900000000000006</v>
      </c>
      <c r="H493">
        <v>390.66</v>
      </c>
      <c r="I493">
        <v>0.30199999999999999</v>
      </c>
      <c r="J493">
        <v>0.2</v>
      </c>
    </row>
    <row r="494" spans="1:10" x14ac:dyDescent="0.35">
      <c r="A494">
        <v>27157</v>
      </c>
      <c r="B494">
        <v>1974</v>
      </c>
      <c r="C494">
        <v>5</v>
      </c>
      <c r="D494">
        <v>8</v>
      </c>
      <c r="E494">
        <v>128</v>
      </c>
      <c r="F494">
        <v>12.77</v>
      </c>
      <c r="G494">
        <v>67.2</v>
      </c>
      <c r="H494">
        <v>398.44</v>
      </c>
      <c r="I494">
        <v>0.27100000000000002</v>
      </c>
      <c r="J494">
        <v>0.3</v>
      </c>
    </row>
    <row r="495" spans="1:10" x14ac:dyDescent="0.35">
      <c r="A495">
        <v>27158</v>
      </c>
      <c r="B495">
        <v>1974</v>
      </c>
      <c r="C495">
        <v>5</v>
      </c>
      <c r="D495">
        <v>9</v>
      </c>
      <c r="E495">
        <v>129</v>
      </c>
      <c r="F495">
        <v>12.96</v>
      </c>
      <c r="G495">
        <v>68.599999999999994</v>
      </c>
      <c r="H495">
        <v>406.04</v>
      </c>
      <c r="I495">
        <v>0.27600000000000002</v>
      </c>
      <c r="J495">
        <v>0.3</v>
      </c>
    </row>
    <row r="496" spans="1:10" x14ac:dyDescent="0.35">
      <c r="A496">
        <v>27159</v>
      </c>
      <c r="B496">
        <v>1974</v>
      </c>
      <c r="C496">
        <v>5</v>
      </c>
      <c r="D496">
        <v>10</v>
      </c>
      <c r="E496">
        <v>130</v>
      </c>
      <c r="F496">
        <v>13.25</v>
      </c>
      <c r="G496">
        <v>70</v>
      </c>
      <c r="H496">
        <v>413.78</v>
      </c>
      <c r="I496">
        <v>0.311</v>
      </c>
      <c r="J496">
        <v>0.2</v>
      </c>
    </row>
    <row r="497" spans="1:10" x14ac:dyDescent="0.35">
      <c r="A497">
        <v>27160</v>
      </c>
      <c r="B497">
        <v>1974</v>
      </c>
      <c r="C497">
        <v>5</v>
      </c>
      <c r="D497">
        <v>11</v>
      </c>
      <c r="E497">
        <v>131</v>
      </c>
      <c r="F497">
        <v>13.37</v>
      </c>
      <c r="G497">
        <v>71.3</v>
      </c>
      <c r="H497">
        <v>421.56</v>
      </c>
      <c r="I497">
        <v>0.33</v>
      </c>
      <c r="J497">
        <v>0.3</v>
      </c>
    </row>
    <row r="498" spans="1:10" x14ac:dyDescent="0.35">
      <c r="A498">
        <v>27161</v>
      </c>
      <c r="B498">
        <v>1974</v>
      </c>
      <c r="C498">
        <v>5</v>
      </c>
      <c r="D498">
        <v>12</v>
      </c>
      <c r="E498">
        <v>132</v>
      </c>
      <c r="F498">
        <v>13.49</v>
      </c>
      <c r="G498">
        <v>72.7</v>
      </c>
      <c r="H498">
        <v>429.38</v>
      </c>
      <c r="I498">
        <v>0.28999999999999998</v>
      </c>
      <c r="J498">
        <v>0.4</v>
      </c>
    </row>
    <row r="499" spans="1:10" x14ac:dyDescent="0.35">
      <c r="A499">
        <v>27162</v>
      </c>
      <c r="B499">
        <v>1974</v>
      </c>
      <c r="C499">
        <v>5</v>
      </c>
      <c r="D499">
        <v>13</v>
      </c>
      <c r="E499">
        <v>133</v>
      </c>
      <c r="F499">
        <v>13.6</v>
      </c>
      <c r="G499">
        <v>74.2</v>
      </c>
      <c r="H499">
        <v>439.54</v>
      </c>
      <c r="I499">
        <v>0.3</v>
      </c>
      <c r="J499">
        <v>0</v>
      </c>
    </row>
    <row r="500" spans="1:10" x14ac:dyDescent="0.35">
      <c r="A500">
        <v>27163</v>
      </c>
      <c r="B500">
        <v>1974</v>
      </c>
      <c r="C500">
        <v>5</v>
      </c>
      <c r="D500">
        <v>14</v>
      </c>
      <c r="E500">
        <v>134</v>
      </c>
      <c r="F500">
        <v>13.71</v>
      </c>
      <c r="G500">
        <v>75.3</v>
      </c>
      <c r="H500">
        <v>444.78</v>
      </c>
      <c r="I500">
        <v>0.32500000000000001</v>
      </c>
      <c r="J500">
        <v>0.2</v>
      </c>
    </row>
    <row r="501" spans="1:10" x14ac:dyDescent="0.35">
      <c r="A501">
        <v>27164</v>
      </c>
      <c r="B501">
        <v>1974</v>
      </c>
      <c r="C501">
        <v>5</v>
      </c>
      <c r="D501">
        <v>15</v>
      </c>
      <c r="E501">
        <v>135</v>
      </c>
      <c r="F501">
        <v>13.87</v>
      </c>
      <c r="G501">
        <v>76.599999999999994</v>
      </c>
      <c r="H501">
        <v>452.5</v>
      </c>
      <c r="I501">
        <v>0.27700000000000002</v>
      </c>
      <c r="J501">
        <v>0.2</v>
      </c>
    </row>
    <row r="502" spans="1:10" x14ac:dyDescent="0.35">
      <c r="A502">
        <v>27165</v>
      </c>
      <c r="B502">
        <v>1974</v>
      </c>
      <c r="C502">
        <v>5</v>
      </c>
      <c r="D502">
        <v>16</v>
      </c>
      <c r="E502">
        <v>136</v>
      </c>
      <c r="F502">
        <v>13.95</v>
      </c>
      <c r="G502">
        <v>77.900000000000006</v>
      </c>
      <c r="H502">
        <v>460.14</v>
      </c>
      <c r="I502">
        <v>0.29799999999999999</v>
      </c>
      <c r="J502">
        <v>0.2</v>
      </c>
    </row>
    <row r="503" spans="1:10" x14ac:dyDescent="0.35">
      <c r="A503">
        <v>27166</v>
      </c>
      <c r="B503">
        <v>1974</v>
      </c>
      <c r="C503">
        <v>5</v>
      </c>
      <c r="D503">
        <v>17</v>
      </c>
      <c r="E503">
        <v>137</v>
      </c>
      <c r="F503">
        <v>13.99</v>
      </c>
      <c r="G503">
        <v>79.2</v>
      </c>
      <c r="H503">
        <v>467.76</v>
      </c>
      <c r="I503">
        <v>0.27700000000000002</v>
      </c>
      <c r="J503">
        <v>0.3</v>
      </c>
    </row>
    <row r="504" spans="1:10" x14ac:dyDescent="0.35">
      <c r="A504">
        <v>27167</v>
      </c>
      <c r="B504">
        <v>1974</v>
      </c>
      <c r="C504">
        <v>5</v>
      </c>
      <c r="D504">
        <v>18</v>
      </c>
      <c r="E504">
        <v>138</v>
      </c>
      <c r="F504">
        <v>14.19</v>
      </c>
      <c r="G504">
        <v>80.599999999999994</v>
      </c>
      <c r="H504">
        <v>477.94</v>
      </c>
      <c r="I504">
        <v>0.30599999999999999</v>
      </c>
      <c r="J504">
        <v>0.3</v>
      </c>
    </row>
    <row r="505" spans="1:10" x14ac:dyDescent="0.35">
      <c r="A505">
        <v>27168</v>
      </c>
      <c r="B505">
        <v>1974</v>
      </c>
      <c r="C505">
        <v>5</v>
      </c>
      <c r="D505">
        <v>19</v>
      </c>
      <c r="E505">
        <v>139</v>
      </c>
      <c r="F505">
        <v>14.44</v>
      </c>
      <c r="G505">
        <v>82</v>
      </c>
      <c r="H505">
        <v>485.74</v>
      </c>
      <c r="I505">
        <v>0.28299999999999997</v>
      </c>
      <c r="J505">
        <v>0.4</v>
      </c>
    </row>
    <row r="506" spans="1:10" x14ac:dyDescent="0.35">
      <c r="A506">
        <v>27169</v>
      </c>
      <c r="B506">
        <v>1974</v>
      </c>
      <c r="C506">
        <v>5</v>
      </c>
      <c r="D506">
        <v>20</v>
      </c>
      <c r="E506">
        <v>140</v>
      </c>
      <c r="F506">
        <v>14.52</v>
      </c>
      <c r="G506">
        <v>83.5</v>
      </c>
      <c r="H506">
        <v>493.6</v>
      </c>
      <c r="I506">
        <v>0.30299999999999999</v>
      </c>
      <c r="J506">
        <v>0.4</v>
      </c>
    </row>
    <row r="507" spans="1:10" x14ac:dyDescent="0.35">
      <c r="A507">
        <v>27170</v>
      </c>
      <c r="B507">
        <v>1974</v>
      </c>
      <c r="C507">
        <v>5</v>
      </c>
      <c r="D507">
        <v>21</v>
      </c>
      <c r="E507">
        <v>141</v>
      </c>
      <c r="F507">
        <v>14.73</v>
      </c>
      <c r="G507">
        <v>85</v>
      </c>
      <c r="H507">
        <v>503.7</v>
      </c>
      <c r="I507">
        <v>0.27100000000000002</v>
      </c>
      <c r="J507">
        <v>0.2</v>
      </c>
    </row>
    <row r="508" spans="1:10" x14ac:dyDescent="0.35">
      <c r="A508">
        <v>27171</v>
      </c>
      <c r="B508">
        <v>1974</v>
      </c>
      <c r="C508">
        <v>5</v>
      </c>
      <c r="D508">
        <v>22</v>
      </c>
      <c r="E508">
        <v>142</v>
      </c>
      <c r="F508">
        <v>14.94</v>
      </c>
      <c r="G508">
        <v>86.3</v>
      </c>
      <c r="H508">
        <v>511.58</v>
      </c>
      <c r="I508">
        <v>0.33700000000000002</v>
      </c>
      <c r="J508">
        <v>0.3</v>
      </c>
    </row>
    <row r="509" spans="1:10" x14ac:dyDescent="0.35">
      <c r="A509">
        <v>27172</v>
      </c>
      <c r="B509">
        <v>1974</v>
      </c>
      <c r="C509">
        <v>5</v>
      </c>
      <c r="D509">
        <v>23</v>
      </c>
      <c r="E509">
        <v>143</v>
      </c>
      <c r="F509">
        <v>15.02</v>
      </c>
      <c r="G509">
        <v>87.7</v>
      </c>
      <c r="H509">
        <v>519.08000000000004</v>
      </c>
      <c r="I509">
        <v>0.315</v>
      </c>
      <c r="J509">
        <v>0.4</v>
      </c>
    </row>
    <row r="510" spans="1:10" x14ac:dyDescent="0.35">
      <c r="A510">
        <v>27173</v>
      </c>
      <c r="B510">
        <v>1974</v>
      </c>
      <c r="C510">
        <v>5</v>
      </c>
      <c r="D510">
        <v>24</v>
      </c>
      <c r="E510">
        <v>144</v>
      </c>
      <c r="F510">
        <v>15.23</v>
      </c>
      <c r="G510">
        <v>89.2</v>
      </c>
      <c r="H510">
        <v>529.28</v>
      </c>
      <c r="I510">
        <v>0.28899999999999998</v>
      </c>
      <c r="J510">
        <v>0.3</v>
      </c>
    </row>
    <row r="511" spans="1:10" x14ac:dyDescent="0.35">
      <c r="A511">
        <v>27174</v>
      </c>
      <c r="B511">
        <v>1974</v>
      </c>
      <c r="C511">
        <v>5</v>
      </c>
      <c r="D511">
        <v>25</v>
      </c>
      <c r="E511">
        <v>145</v>
      </c>
      <c r="F511">
        <v>15.38</v>
      </c>
      <c r="G511">
        <v>90.6</v>
      </c>
      <c r="H511">
        <v>537.4</v>
      </c>
      <c r="I511">
        <v>0.307</v>
      </c>
      <c r="J511">
        <v>0.2</v>
      </c>
    </row>
    <row r="512" spans="1:10" x14ac:dyDescent="0.35">
      <c r="A512">
        <v>27175</v>
      </c>
      <c r="B512">
        <v>1974</v>
      </c>
      <c r="C512">
        <v>5</v>
      </c>
      <c r="D512">
        <v>26</v>
      </c>
      <c r="E512">
        <v>146</v>
      </c>
      <c r="F512">
        <v>15.35</v>
      </c>
      <c r="G512">
        <v>91.9</v>
      </c>
      <c r="H512">
        <v>545.02</v>
      </c>
      <c r="I512">
        <v>0.30199999999999999</v>
      </c>
      <c r="J512">
        <v>0.4</v>
      </c>
    </row>
    <row r="513" spans="1:10" x14ac:dyDescent="0.35">
      <c r="A513">
        <v>27176</v>
      </c>
      <c r="B513">
        <v>1974</v>
      </c>
      <c r="C513">
        <v>5</v>
      </c>
      <c r="D513">
        <v>27</v>
      </c>
      <c r="E513">
        <v>147</v>
      </c>
      <c r="F513">
        <v>15.36</v>
      </c>
      <c r="G513">
        <v>93.4</v>
      </c>
      <c r="H513">
        <v>552.46</v>
      </c>
      <c r="I513">
        <v>0.27300000000000002</v>
      </c>
      <c r="J513">
        <v>0.3</v>
      </c>
    </row>
    <row r="514" spans="1:10" x14ac:dyDescent="0.35">
      <c r="A514">
        <v>27177</v>
      </c>
      <c r="B514">
        <v>1974</v>
      </c>
      <c r="C514">
        <v>5</v>
      </c>
      <c r="D514">
        <v>28</v>
      </c>
      <c r="E514">
        <v>148</v>
      </c>
      <c r="F514">
        <v>15.56</v>
      </c>
      <c r="G514">
        <v>94.8</v>
      </c>
      <c r="H514">
        <v>560.34</v>
      </c>
      <c r="I514">
        <v>0.317</v>
      </c>
      <c r="J514">
        <v>0.2</v>
      </c>
    </row>
    <row r="515" spans="1:10" x14ac:dyDescent="0.35">
      <c r="A515">
        <v>27178</v>
      </c>
      <c r="B515">
        <v>1974</v>
      </c>
      <c r="C515">
        <v>5</v>
      </c>
      <c r="D515">
        <v>29</v>
      </c>
      <c r="E515">
        <v>149</v>
      </c>
      <c r="F515">
        <v>15.75</v>
      </c>
      <c r="G515">
        <v>96.1</v>
      </c>
      <c r="H515">
        <v>567.96</v>
      </c>
      <c r="I515">
        <v>0.311</v>
      </c>
      <c r="J515">
        <v>0.2</v>
      </c>
    </row>
    <row r="516" spans="1:10" x14ac:dyDescent="0.35">
      <c r="A516">
        <v>27179</v>
      </c>
      <c r="B516">
        <v>1974</v>
      </c>
      <c r="C516">
        <v>5</v>
      </c>
      <c r="D516">
        <v>30</v>
      </c>
      <c r="E516">
        <v>150</v>
      </c>
      <c r="F516">
        <v>15.85</v>
      </c>
      <c r="G516">
        <v>97.4</v>
      </c>
      <c r="H516">
        <v>575.78</v>
      </c>
      <c r="I516">
        <v>0.32</v>
      </c>
      <c r="J516">
        <v>0.2</v>
      </c>
    </row>
    <row r="517" spans="1:10" x14ac:dyDescent="0.35">
      <c r="A517">
        <v>27180</v>
      </c>
      <c r="B517">
        <v>1974</v>
      </c>
      <c r="C517">
        <v>5</v>
      </c>
      <c r="D517">
        <v>31</v>
      </c>
      <c r="E517">
        <v>151</v>
      </c>
      <c r="F517">
        <v>15.88</v>
      </c>
      <c r="G517">
        <v>98.7</v>
      </c>
      <c r="H517">
        <v>583.41999999999996</v>
      </c>
      <c r="I517">
        <v>0.32</v>
      </c>
      <c r="J517">
        <v>0.5</v>
      </c>
    </row>
    <row r="518" spans="1:10" x14ac:dyDescent="0.35">
      <c r="A518">
        <v>27181</v>
      </c>
      <c r="B518">
        <v>1974</v>
      </c>
      <c r="C518">
        <v>6</v>
      </c>
      <c r="D518">
        <v>1</v>
      </c>
      <c r="E518">
        <v>152</v>
      </c>
      <c r="F518">
        <v>15.93</v>
      </c>
      <c r="G518">
        <v>100.3</v>
      </c>
      <c r="H518">
        <v>593.9</v>
      </c>
      <c r="I518">
        <v>0.318</v>
      </c>
      <c r="J518">
        <v>0.2</v>
      </c>
    </row>
    <row r="519" spans="1:10" x14ac:dyDescent="0.35">
      <c r="A519">
        <v>27182</v>
      </c>
      <c r="B519">
        <v>1974</v>
      </c>
      <c r="C519">
        <v>6</v>
      </c>
      <c r="D519">
        <v>2</v>
      </c>
      <c r="E519">
        <v>153</v>
      </c>
      <c r="F519">
        <v>16.02</v>
      </c>
      <c r="G519">
        <v>101.6</v>
      </c>
      <c r="H519">
        <v>601.38</v>
      </c>
      <c r="I519">
        <v>0.311</v>
      </c>
      <c r="J519">
        <v>0.5</v>
      </c>
    </row>
    <row r="520" spans="1:10" x14ac:dyDescent="0.35">
      <c r="A520">
        <v>27183</v>
      </c>
      <c r="B520">
        <v>1974</v>
      </c>
      <c r="C520">
        <v>6</v>
      </c>
      <c r="D520">
        <v>3</v>
      </c>
      <c r="E520">
        <v>154</v>
      </c>
      <c r="F520">
        <v>16.11</v>
      </c>
      <c r="G520">
        <v>103.2</v>
      </c>
      <c r="H520">
        <v>611.79999999999995</v>
      </c>
      <c r="I520">
        <v>0.30199999999999999</v>
      </c>
      <c r="J520">
        <v>0.2</v>
      </c>
    </row>
    <row r="521" spans="1:10" x14ac:dyDescent="0.35">
      <c r="A521">
        <v>27184</v>
      </c>
      <c r="B521">
        <v>1974</v>
      </c>
      <c r="C521">
        <v>6</v>
      </c>
      <c r="D521">
        <v>4</v>
      </c>
      <c r="E521">
        <v>155</v>
      </c>
      <c r="F521">
        <v>16.21</v>
      </c>
      <c r="G521">
        <v>104.5</v>
      </c>
      <c r="H521">
        <v>619.46</v>
      </c>
      <c r="I521">
        <v>0.30599999999999999</v>
      </c>
      <c r="J521">
        <v>0.1</v>
      </c>
    </row>
    <row r="522" spans="1:10" x14ac:dyDescent="0.35">
      <c r="A522">
        <v>27185</v>
      </c>
      <c r="B522">
        <v>1974</v>
      </c>
      <c r="C522">
        <v>6</v>
      </c>
      <c r="D522">
        <v>5</v>
      </c>
      <c r="E522">
        <v>156</v>
      </c>
      <c r="F522">
        <v>16.28</v>
      </c>
      <c r="G522">
        <v>105.7</v>
      </c>
      <c r="H522">
        <v>627.05999999999995</v>
      </c>
      <c r="I522">
        <v>0.32</v>
      </c>
      <c r="J522">
        <v>0.2</v>
      </c>
    </row>
    <row r="523" spans="1:10" x14ac:dyDescent="0.35">
      <c r="A523">
        <v>27186</v>
      </c>
      <c r="B523">
        <v>1974</v>
      </c>
      <c r="C523">
        <v>6</v>
      </c>
      <c r="D523">
        <v>6</v>
      </c>
      <c r="E523">
        <v>157</v>
      </c>
      <c r="F523">
        <v>16.38</v>
      </c>
      <c r="G523">
        <v>107</v>
      </c>
      <c r="H523">
        <v>634.88</v>
      </c>
      <c r="I523">
        <v>0.34200000000000003</v>
      </c>
      <c r="J523">
        <v>0.3</v>
      </c>
    </row>
    <row r="524" spans="1:10" x14ac:dyDescent="0.35">
      <c r="A524">
        <v>27187</v>
      </c>
      <c r="B524">
        <v>1974</v>
      </c>
      <c r="C524">
        <v>6</v>
      </c>
      <c r="D524">
        <v>7</v>
      </c>
      <c r="E524">
        <v>158</v>
      </c>
      <c r="F524">
        <v>16.510000000000002</v>
      </c>
      <c r="G524">
        <v>108.3</v>
      </c>
      <c r="H524">
        <v>642.58000000000004</v>
      </c>
      <c r="I524">
        <v>0.32700000000000001</v>
      </c>
      <c r="J524">
        <v>0.4</v>
      </c>
    </row>
    <row r="525" spans="1:10" x14ac:dyDescent="0.35">
      <c r="A525">
        <v>27188</v>
      </c>
      <c r="B525">
        <v>1974</v>
      </c>
      <c r="C525">
        <v>6</v>
      </c>
      <c r="D525">
        <v>8</v>
      </c>
      <c r="E525">
        <v>159</v>
      </c>
      <c r="F525">
        <v>16.61</v>
      </c>
      <c r="G525">
        <v>109.8</v>
      </c>
      <c r="H525">
        <v>650.38</v>
      </c>
      <c r="I525">
        <v>0.30399999999999999</v>
      </c>
      <c r="J525">
        <v>0.2</v>
      </c>
    </row>
    <row r="526" spans="1:10" x14ac:dyDescent="0.35">
      <c r="A526">
        <v>27189</v>
      </c>
      <c r="B526">
        <v>1974</v>
      </c>
      <c r="C526">
        <v>6</v>
      </c>
      <c r="D526">
        <v>9</v>
      </c>
      <c r="E526">
        <v>160</v>
      </c>
      <c r="F526">
        <v>16.63</v>
      </c>
      <c r="G526">
        <v>111.1</v>
      </c>
      <c r="H526">
        <v>658.08</v>
      </c>
      <c r="I526">
        <v>0.33100000000000002</v>
      </c>
      <c r="J526">
        <v>0.2</v>
      </c>
    </row>
    <row r="527" spans="1:10" x14ac:dyDescent="0.35">
      <c r="A527">
        <v>27190</v>
      </c>
      <c r="B527">
        <v>1974</v>
      </c>
      <c r="C527">
        <v>6</v>
      </c>
      <c r="D527">
        <v>10</v>
      </c>
      <c r="E527">
        <v>161</v>
      </c>
      <c r="F527">
        <v>16.66</v>
      </c>
      <c r="G527">
        <v>112.4</v>
      </c>
      <c r="H527">
        <v>665.82</v>
      </c>
      <c r="I527">
        <v>0.371</v>
      </c>
      <c r="J527">
        <v>0.2</v>
      </c>
    </row>
    <row r="528" spans="1:10" x14ac:dyDescent="0.35">
      <c r="A528">
        <v>27191</v>
      </c>
      <c r="B528">
        <v>1974</v>
      </c>
      <c r="C528">
        <v>6</v>
      </c>
      <c r="D528">
        <v>11</v>
      </c>
      <c r="E528">
        <v>162</v>
      </c>
      <c r="F528">
        <v>16.7</v>
      </c>
      <c r="G528">
        <v>113.6</v>
      </c>
      <c r="H528">
        <v>673.62</v>
      </c>
      <c r="I528">
        <v>0.39</v>
      </c>
      <c r="J528">
        <v>0.4</v>
      </c>
    </row>
    <row r="529" spans="1:10" x14ac:dyDescent="0.35">
      <c r="A529">
        <v>27192</v>
      </c>
      <c r="B529">
        <v>1974</v>
      </c>
      <c r="C529">
        <v>6</v>
      </c>
      <c r="D529">
        <v>12</v>
      </c>
      <c r="E529">
        <v>163</v>
      </c>
      <c r="F529">
        <v>16.72</v>
      </c>
      <c r="G529">
        <v>115</v>
      </c>
      <c r="H529">
        <v>681.16</v>
      </c>
      <c r="I529">
        <v>0.30299999999999999</v>
      </c>
      <c r="J529">
        <v>0.6</v>
      </c>
    </row>
    <row r="530" spans="1:10" x14ac:dyDescent="0.35">
      <c r="A530">
        <v>27193</v>
      </c>
      <c r="B530">
        <v>1974</v>
      </c>
      <c r="C530">
        <v>6</v>
      </c>
      <c r="D530">
        <v>13</v>
      </c>
      <c r="E530">
        <v>164</v>
      </c>
      <c r="F530">
        <v>16.87</v>
      </c>
      <c r="G530">
        <v>116.7</v>
      </c>
      <c r="H530">
        <v>691.48</v>
      </c>
      <c r="I530">
        <v>0.34399999999999997</v>
      </c>
      <c r="J530">
        <v>0.1</v>
      </c>
    </row>
    <row r="531" spans="1:10" x14ac:dyDescent="0.35">
      <c r="A531">
        <v>27194</v>
      </c>
      <c r="B531">
        <v>1974</v>
      </c>
      <c r="C531">
        <v>6</v>
      </c>
      <c r="D531">
        <v>14</v>
      </c>
      <c r="E531">
        <v>165</v>
      </c>
      <c r="F531">
        <v>17.010000000000002</v>
      </c>
      <c r="G531">
        <v>117.8</v>
      </c>
      <c r="H531">
        <v>696.6</v>
      </c>
      <c r="I531">
        <v>0.371</v>
      </c>
      <c r="J531">
        <v>0.2</v>
      </c>
    </row>
    <row r="532" spans="1:10" x14ac:dyDescent="0.35">
      <c r="A532">
        <v>27195</v>
      </c>
      <c r="B532">
        <v>1974</v>
      </c>
      <c r="C532">
        <v>6</v>
      </c>
      <c r="D532">
        <v>15</v>
      </c>
      <c r="E532">
        <v>166</v>
      </c>
      <c r="F532">
        <v>17.16</v>
      </c>
      <c r="G532">
        <v>119</v>
      </c>
      <c r="H532">
        <v>704.36</v>
      </c>
      <c r="I532">
        <v>0.34899999999999998</v>
      </c>
      <c r="J532">
        <v>0.4</v>
      </c>
    </row>
    <row r="533" spans="1:10" x14ac:dyDescent="0.35">
      <c r="A533">
        <v>27196</v>
      </c>
      <c r="B533">
        <v>1974</v>
      </c>
      <c r="C533">
        <v>6</v>
      </c>
      <c r="D533">
        <v>16</v>
      </c>
      <c r="E533">
        <v>167</v>
      </c>
      <c r="F533">
        <v>17.190000000000001</v>
      </c>
      <c r="G533">
        <v>120.4</v>
      </c>
      <c r="H533">
        <v>712.2</v>
      </c>
      <c r="I533">
        <v>0.32800000000000001</v>
      </c>
      <c r="J533">
        <v>0.6</v>
      </c>
    </row>
    <row r="534" spans="1:10" x14ac:dyDescent="0.35">
      <c r="A534">
        <v>27197</v>
      </c>
      <c r="B534">
        <v>1974</v>
      </c>
      <c r="C534">
        <v>6</v>
      </c>
      <c r="D534">
        <v>17</v>
      </c>
      <c r="E534">
        <v>168</v>
      </c>
      <c r="F534">
        <v>17.36</v>
      </c>
      <c r="G534">
        <v>122.1</v>
      </c>
      <c r="H534">
        <v>722.26</v>
      </c>
      <c r="I534">
        <v>0.31900000000000001</v>
      </c>
      <c r="J534">
        <v>0.4</v>
      </c>
    </row>
    <row r="535" spans="1:10" x14ac:dyDescent="0.35">
      <c r="A535">
        <v>27198</v>
      </c>
      <c r="B535">
        <v>1974</v>
      </c>
      <c r="C535">
        <v>6</v>
      </c>
      <c r="D535">
        <v>18</v>
      </c>
      <c r="E535">
        <v>169</v>
      </c>
      <c r="F535">
        <v>17.5</v>
      </c>
      <c r="G535">
        <v>123.6</v>
      </c>
      <c r="H535">
        <v>732.62</v>
      </c>
      <c r="I535">
        <v>0.34200000000000003</v>
      </c>
      <c r="J535">
        <v>0.2</v>
      </c>
    </row>
    <row r="536" spans="1:10" x14ac:dyDescent="0.35">
      <c r="A536">
        <v>27199</v>
      </c>
      <c r="B536">
        <v>1974</v>
      </c>
      <c r="C536">
        <v>6</v>
      </c>
      <c r="D536">
        <v>19</v>
      </c>
      <c r="E536">
        <v>170</v>
      </c>
      <c r="F536">
        <v>17.61</v>
      </c>
      <c r="G536">
        <v>124.8</v>
      </c>
      <c r="H536">
        <v>740.36</v>
      </c>
      <c r="I536">
        <v>0.29799999999999999</v>
      </c>
      <c r="J536">
        <v>0.1</v>
      </c>
    </row>
    <row r="537" spans="1:10" x14ac:dyDescent="0.35">
      <c r="A537">
        <v>27200</v>
      </c>
      <c r="B537">
        <v>1974</v>
      </c>
      <c r="C537">
        <v>6</v>
      </c>
      <c r="D537">
        <v>20</v>
      </c>
      <c r="E537">
        <v>171</v>
      </c>
      <c r="F537">
        <v>17.68</v>
      </c>
      <c r="G537">
        <v>126</v>
      </c>
      <c r="H537">
        <v>745.36</v>
      </c>
      <c r="I537">
        <v>0.373</v>
      </c>
      <c r="J537">
        <v>0.3</v>
      </c>
    </row>
    <row r="538" spans="1:10" x14ac:dyDescent="0.35">
      <c r="A538">
        <v>27201</v>
      </c>
      <c r="B538">
        <v>1974</v>
      </c>
      <c r="C538">
        <v>6</v>
      </c>
      <c r="D538">
        <v>21</v>
      </c>
      <c r="E538">
        <v>172</v>
      </c>
      <c r="F538">
        <v>17.78</v>
      </c>
      <c r="G538">
        <v>127.3</v>
      </c>
      <c r="H538">
        <v>752.96</v>
      </c>
      <c r="I538">
        <v>0.309</v>
      </c>
      <c r="J538">
        <v>0.3</v>
      </c>
    </row>
    <row r="539" spans="1:10" x14ac:dyDescent="0.35">
      <c r="A539">
        <v>27202</v>
      </c>
      <c r="B539">
        <v>1974</v>
      </c>
      <c r="C539">
        <v>6</v>
      </c>
      <c r="D539">
        <v>22</v>
      </c>
      <c r="E539">
        <v>173</v>
      </c>
      <c r="F539">
        <v>17.809999999999999</v>
      </c>
      <c r="G539">
        <v>128.69999999999999</v>
      </c>
      <c r="H539">
        <v>763.38</v>
      </c>
      <c r="I539">
        <v>0.35199999999999998</v>
      </c>
      <c r="J539">
        <v>0.4</v>
      </c>
    </row>
    <row r="540" spans="1:10" x14ac:dyDescent="0.35">
      <c r="A540">
        <v>27203</v>
      </c>
      <c r="B540">
        <v>1974</v>
      </c>
      <c r="C540">
        <v>6</v>
      </c>
      <c r="D540">
        <v>23</v>
      </c>
      <c r="E540">
        <v>174</v>
      </c>
      <c r="F540">
        <v>17.809999999999999</v>
      </c>
      <c r="G540">
        <v>130.1</v>
      </c>
      <c r="H540">
        <v>771</v>
      </c>
      <c r="I540">
        <v>0.34499999999999997</v>
      </c>
      <c r="J540">
        <v>0.4</v>
      </c>
    </row>
    <row r="541" spans="1:10" x14ac:dyDescent="0.35">
      <c r="A541">
        <v>27204</v>
      </c>
      <c r="B541">
        <v>1974</v>
      </c>
      <c r="C541">
        <v>6</v>
      </c>
      <c r="D541">
        <v>24</v>
      </c>
      <c r="E541">
        <v>175</v>
      </c>
      <c r="F541">
        <v>17.86</v>
      </c>
      <c r="G541">
        <v>131.5</v>
      </c>
      <c r="H541">
        <v>778.86</v>
      </c>
      <c r="I541">
        <v>0.35599999999999998</v>
      </c>
      <c r="J541">
        <v>0.3</v>
      </c>
    </row>
    <row r="542" spans="1:10" x14ac:dyDescent="0.35">
      <c r="A542">
        <v>27205</v>
      </c>
      <c r="B542">
        <v>1974</v>
      </c>
      <c r="C542">
        <v>6</v>
      </c>
      <c r="D542">
        <v>25</v>
      </c>
      <c r="E542">
        <v>176</v>
      </c>
      <c r="F542">
        <v>17.96</v>
      </c>
      <c r="G542">
        <v>132.80000000000001</v>
      </c>
      <c r="H542">
        <v>786.72</v>
      </c>
      <c r="I542">
        <v>0.314</v>
      </c>
      <c r="J542">
        <v>0.5</v>
      </c>
    </row>
    <row r="543" spans="1:10" x14ac:dyDescent="0.35">
      <c r="A543">
        <v>27206</v>
      </c>
      <c r="B543">
        <v>1974</v>
      </c>
      <c r="C543">
        <v>6</v>
      </c>
      <c r="D543">
        <v>26</v>
      </c>
      <c r="E543">
        <v>177</v>
      </c>
      <c r="F543">
        <v>18.03</v>
      </c>
      <c r="G543">
        <v>134.4</v>
      </c>
      <c r="H543">
        <v>796.9</v>
      </c>
      <c r="I543">
        <v>0.32700000000000001</v>
      </c>
      <c r="J543">
        <v>0.5</v>
      </c>
    </row>
    <row r="544" spans="1:10" x14ac:dyDescent="0.35">
      <c r="A544">
        <v>27207</v>
      </c>
      <c r="B544">
        <v>1974</v>
      </c>
      <c r="C544">
        <v>6</v>
      </c>
      <c r="D544">
        <v>27</v>
      </c>
      <c r="E544">
        <v>178</v>
      </c>
      <c r="F544">
        <v>18.11</v>
      </c>
      <c r="G544">
        <v>136</v>
      </c>
      <c r="H544">
        <v>804.84</v>
      </c>
      <c r="I544">
        <v>0.34300000000000003</v>
      </c>
      <c r="J544">
        <v>0.5</v>
      </c>
    </row>
    <row r="545" spans="1:10" x14ac:dyDescent="0.35">
      <c r="A545">
        <v>27208</v>
      </c>
      <c r="B545">
        <v>1974</v>
      </c>
      <c r="C545">
        <v>6</v>
      </c>
      <c r="D545">
        <v>28</v>
      </c>
      <c r="E545">
        <v>179</v>
      </c>
      <c r="F545">
        <v>18.25</v>
      </c>
      <c r="G545">
        <v>137.5</v>
      </c>
      <c r="H545">
        <v>814.66</v>
      </c>
      <c r="I545">
        <v>0.35299999999999998</v>
      </c>
      <c r="J545">
        <v>0.2</v>
      </c>
    </row>
    <row r="546" spans="1:10" x14ac:dyDescent="0.35">
      <c r="A546">
        <v>27209</v>
      </c>
      <c r="B546">
        <v>1974</v>
      </c>
      <c r="C546">
        <v>6</v>
      </c>
      <c r="D546">
        <v>29</v>
      </c>
      <c r="E546">
        <v>180</v>
      </c>
      <c r="F546">
        <v>18.25</v>
      </c>
      <c r="G546">
        <v>138.69999999999999</v>
      </c>
      <c r="H546">
        <v>822.74</v>
      </c>
      <c r="I546">
        <v>0.30199999999999999</v>
      </c>
      <c r="J546">
        <v>0.3</v>
      </c>
    </row>
    <row r="547" spans="1:10" x14ac:dyDescent="0.35">
      <c r="A547">
        <v>27210</v>
      </c>
      <c r="B547">
        <v>1974</v>
      </c>
      <c r="C547">
        <v>6</v>
      </c>
      <c r="D547">
        <v>30</v>
      </c>
      <c r="E547">
        <v>181</v>
      </c>
      <c r="F547">
        <v>18.34</v>
      </c>
      <c r="G547">
        <v>140.1</v>
      </c>
      <c r="H547">
        <v>830.44</v>
      </c>
      <c r="I547">
        <v>0.35</v>
      </c>
      <c r="J547">
        <v>0.2</v>
      </c>
    </row>
    <row r="548" spans="1:10" x14ac:dyDescent="0.35">
      <c r="A548">
        <v>27211</v>
      </c>
      <c r="B548">
        <v>1974</v>
      </c>
      <c r="C548">
        <v>7</v>
      </c>
      <c r="D548">
        <v>1</v>
      </c>
      <c r="E548">
        <v>182</v>
      </c>
      <c r="F548">
        <v>18.350000000000001</v>
      </c>
      <c r="G548">
        <v>141.30000000000001</v>
      </c>
      <c r="H548">
        <v>838.1</v>
      </c>
      <c r="I548">
        <v>0.33800000000000002</v>
      </c>
      <c r="J548">
        <v>0.3</v>
      </c>
    </row>
    <row r="549" spans="1:10" x14ac:dyDescent="0.35">
      <c r="A549">
        <v>27212</v>
      </c>
      <c r="B549">
        <v>1974</v>
      </c>
      <c r="C549">
        <v>7</v>
      </c>
      <c r="D549">
        <v>2</v>
      </c>
      <c r="E549">
        <v>183</v>
      </c>
      <c r="F549">
        <v>18.43</v>
      </c>
      <c r="G549">
        <v>142.6</v>
      </c>
      <c r="H549">
        <v>845.7</v>
      </c>
      <c r="I549">
        <v>0.35899999999999999</v>
      </c>
      <c r="J549">
        <v>0.3</v>
      </c>
    </row>
    <row r="550" spans="1:10" x14ac:dyDescent="0.35">
      <c r="A550">
        <v>27213</v>
      </c>
      <c r="B550">
        <v>1974</v>
      </c>
      <c r="C550">
        <v>7</v>
      </c>
      <c r="D550">
        <v>3</v>
      </c>
      <c r="E550">
        <v>184</v>
      </c>
      <c r="F550">
        <v>18.53</v>
      </c>
      <c r="G550">
        <v>143.9</v>
      </c>
      <c r="H550">
        <v>853.4</v>
      </c>
      <c r="I550">
        <v>0.35799999999999998</v>
      </c>
      <c r="J550">
        <v>0.2</v>
      </c>
    </row>
    <row r="551" spans="1:10" x14ac:dyDescent="0.35">
      <c r="A551">
        <v>27214</v>
      </c>
      <c r="B551">
        <v>1974</v>
      </c>
      <c r="C551">
        <v>7</v>
      </c>
      <c r="D551">
        <v>4</v>
      </c>
      <c r="E551">
        <v>185</v>
      </c>
      <c r="F551">
        <v>18.600000000000001</v>
      </c>
      <c r="G551">
        <v>145.1</v>
      </c>
      <c r="H551">
        <v>858.58</v>
      </c>
      <c r="I551">
        <v>0.32900000000000001</v>
      </c>
      <c r="J551">
        <v>0.3</v>
      </c>
    </row>
    <row r="552" spans="1:10" x14ac:dyDescent="0.35">
      <c r="A552">
        <v>27215</v>
      </c>
      <c r="B552">
        <v>1974</v>
      </c>
      <c r="C552">
        <v>7</v>
      </c>
      <c r="D552">
        <v>5</v>
      </c>
      <c r="E552">
        <v>186</v>
      </c>
      <c r="F552">
        <v>18.66</v>
      </c>
      <c r="G552">
        <v>146.5</v>
      </c>
      <c r="H552">
        <v>868.8</v>
      </c>
      <c r="I552">
        <v>0.35399999999999998</v>
      </c>
      <c r="J552">
        <v>0.2</v>
      </c>
    </row>
    <row r="553" spans="1:10" x14ac:dyDescent="0.35">
      <c r="A553">
        <v>27216</v>
      </c>
      <c r="B553">
        <v>1974</v>
      </c>
      <c r="C553">
        <v>7</v>
      </c>
      <c r="D553">
        <v>6</v>
      </c>
      <c r="E553">
        <v>187</v>
      </c>
      <c r="F553">
        <v>18.77</v>
      </c>
      <c r="G553">
        <v>147.69999999999999</v>
      </c>
      <c r="H553">
        <v>873.9</v>
      </c>
      <c r="I553">
        <v>0.38400000000000001</v>
      </c>
      <c r="J553">
        <v>0.1</v>
      </c>
    </row>
    <row r="554" spans="1:10" x14ac:dyDescent="0.35">
      <c r="A554">
        <v>27217</v>
      </c>
      <c r="B554">
        <v>1974</v>
      </c>
      <c r="C554">
        <v>7</v>
      </c>
      <c r="D554">
        <v>7</v>
      </c>
      <c r="E554">
        <v>188</v>
      </c>
      <c r="F554">
        <v>18.78</v>
      </c>
      <c r="G554">
        <v>148.80000000000001</v>
      </c>
      <c r="H554">
        <v>881.7</v>
      </c>
      <c r="I554">
        <v>0.44600000000000001</v>
      </c>
      <c r="J554">
        <v>0.1</v>
      </c>
    </row>
    <row r="555" spans="1:10" x14ac:dyDescent="0.35">
      <c r="A555">
        <v>27218</v>
      </c>
      <c r="B555">
        <v>1974</v>
      </c>
      <c r="C555">
        <v>7</v>
      </c>
      <c r="D555">
        <v>8</v>
      </c>
      <c r="E555">
        <v>189</v>
      </c>
      <c r="F555">
        <v>18.829999999999998</v>
      </c>
      <c r="G555">
        <v>149.80000000000001</v>
      </c>
      <c r="H555">
        <v>887.02</v>
      </c>
      <c r="I555">
        <v>0.379</v>
      </c>
      <c r="J555">
        <v>0.3</v>
      </c>
    </row>
    <row r="556" spans="1:10" x14ac:dyDescent="0.35">
      <c r="A556">
        <v>27219</v>
      </c>
      <c r="B556">
        <v>1974</v>
      </c>
      <c r="C556">
        <v>7</v>
      </c>
      <c r="D556">
        <v>9</v>
      </c>
      <c r="E556">
        <v>190</v>
      </c>
      <c r="F556">
        <v>18.920000000000002</v>
      </c>
      <c r="G556">
        <v>151.1</v>
      </c>
      <c r="H556">
        <v>894.42</v>
      </c>
      <c r="I556">
        <v>0.379</v>
      </c>
      <c r="J556">
        <v>0.4</v>
      </c>
    </row>
    <row r="557" spans="1:10" x14ac:dyDescent="0.35">
      <c r="A557">
        <v>27220</v>
      </c>
      <c r="B557">
        <v>1974</v>
      </c>
      <c r="C557">
        <v>7</v>
      </c>
      <c r="D557">
        <v>10</v>
      </c>
      <c r="E557">
        <v>191</v>
      </c>
      <c r="F557">
        <v>18.920000000000002</v>
      </c>
      <c r="G557">
        <v>152.5</v>
      </c>
      <c r="H557">
        <v>902.28</v>
      </c>
      <c r="I557">
        <v>0.39</v>
      </c>
      <c r="J557">
        <v>0.3</v>
      </c>
    </row>
    <row r="558" spans="1:10" x14ac:dyDescent="0.35">
      <c r="A558">
        <v>27221</v>
      </c>
      <c r="B558">
        <v>1974</v>
      </c>
      <c r="C558">
        <v>7</v>
      </c>
      <c r="D558">
        <v>11</v>
      </c>
      <c r="E558">
        <v>192</v>
      </c>
      <c r="F558">
        <v>18.86</v>
      </c>
      <c r="G558">
        <v>153.80000000000001</v>
      </c>
      <c r="H558">
        <v>910.02</v>
      </c>
      <c r="I558">
        <v>0.375</v>
      </c>
      <c r="J558">
        <v>0.1</v>
      </c>
    </row>
    <row r="559" spans="1:10" x14ac:dyDescent="0.35">
      <c r="A559">
        <v>27222</v>
      </c>
      <c r="B559">
        <v>1974</v>
      </c>
      <c r="C559">
        <v>7</v>
      </c>
      <c r="D559">
        <v>12</v>
      </c>
      <c r="E559">
        <v>193</v>
      </c>
      <c r="F559">
        <v>18.89</v>
      </c>
      <c r="G559">
        <v>154.9</v>
      </c>
      <c r="H559">
        <v>917.48</v>
      </c>
      <c r="I559">
        <v>0.35899999999999999</v>
      </c>
      <c r="J559">
        <v>0.2</v>
      </c>
    </row>
    <row r="560" spans="1:10" x14ac:dyDescent="0.35">
      <c r="A560">
        <v>27223</v>
      </c>
      <c r="B560">
        <v>1974</v>
      </c>
      <c r="C560">
        <v>7</v>
      </c>
      <c r="D560">
        <v>13</v>
      </c>
      <c r="E560">
        <v>194</v>
      </c>
      <c r="F560">
        <v>18.93</v>
      </c>
      <c r="G560">
        <v>156.1</v>
      </c>
      <c r="H560">
        <v>925.4</v>
      </c>
      <c r="I560">
        <v>0.40699999999999997</v>
      </c>
      <c r="J560">
        <v>0.3</v>
      </c>
    </row>
    <row r="561" spans="1:10" x14ac:dyDescent="0.35">
      <c r="A561">
        <v>27224</v>
      </c>
      <c r="B561">
        <v>1974</v>
      </c>
      <c r="C561">
        <v>7</v>
      </c>
      <c r="D561">
        <v>14</v>
      </c>
      <c r="E561">
        <v>195</v>
      </c>
      <c r="F561">
        <v>18.989999999999998</v>
      </c>
      <c r="G561">
        <v>157.4</v>
      </c>
      <c r="H561">
        <v>933.24</v>
      </c>
      <c r="I561">
        <v>0.36799999999999999</v>
      </c>
      <c r="J561">
        <v>0.4</v>
      </c>
    </row>
    <row r="562" spans="1:10" x14ac:dyDescent="0.35">
      <c r="A562">
        <v>27225</v>
      </c>
      <c r="B562">
        <v>1974</v>
      </c>
      <c r="C562">
        <v>7</v>
      </c>
      <c r="D562">
        <v>15</v>
      </c>
      <c r="E562">
        <v>196</v>
      </c>
      <c r="F562">
        <v>19.12</v>
      </c>
      <c r="G562">
        <v>158.80000000000001</v>
      </c>
      <c r="H562">
        <v>940.96</v>
      </c>
      <c r="I562">
        <v>0.35699999999999998</v>
      </c>
      <c r="J562">
        <v>0.3</v>
      </c>
    </row>
    <row r="563" spans="1:10" x14ac:dyDescent="0.35">
      <c r="A563">
        <v>27226</v>
      </c>
      <c r="B563">
        <v>1974</v>
      </c>
      <c r="C563">
        <v>7</v>
      </c>
      <c r="D563">
        <v>16</v>
      </c>
      <c r="E563">
        <v>197</v>
      </c>
      <c r="F563">
        <v>19.239999999999998</v>
      </c>
      <c r="G563">
        <v>160.1</v>
      </c>
      <c r="H563">
        <v>948.36</v>
      </c>
      <c r="I563">
        <v>0.36799999999999999</v>
      </c>
      <c r="J563">
        <v>0.3</v>
      </c>
    </row>
    <row r="564" spans="1:10" x14ac:dyDescent="0.35">
      <c r="A564">
        <v>27227</v>
      </c>
      <c r="B564">
        <v>1974</v>
      </c>
      <c r="C564">
        <v>7</v>
      </c>
      <c r="D564">
        <v>17</v>
      </c>
      <c r="E564">
        <v>198</v>
      </c>
      <c r="F564">
        <v>19.3</v>
      </c>
      <c r="G564">
        <v>161.4</v>
      </c>
      <c r="H564">
        <v>956.22</v>
      </c>
      <c r="I564">
        <v>0.31900000000000001</v>
      </c>
      <c r="J564">
        <v>0.4</v>
      </c>
    </row>
    <row r="565" spans="1:10" x14ac:dyDescent="0.35">
      <c r="A565">
        <v>27228</v>
      </c>
      <c r="B565">
        <v>1974</v>
      </c>
      <c r="C565">
        <v>7</v>
      </c>
      <c r="D565">
        <v>18</v>
      </c>
      <c r="E565">
        <v>199</v>
      </c>
      <c r="F565">
        <v>19.420000000000002</v>
      </c>
      <c r="G565">
        <v>162.9</v>
      </c>
      <c r="H565">
        <v>963.8</v>
      </c>
      <c r="I565">
        <v>0.32600000000000001</v>
      </c>
      <c r="J565">
        <v>0.3</v>
      </c>
    </row>
    <row r="566" spans="1:10" x14ac:dyDescent="0.35">
      <c r="A566">
        <v>27229</v>
      </c>
      <c r="B566">
        <v>1974</v>
      </c>
      <c r="C566">
        <v>7</v>
      </c>
      <c r="D566">
        <v>19</v>
      </c>
      <c r="E566">
        <v>200</v>
      </c>
      <c r="F566">
        <v>19.46</v>
      </c>
      <c r="G566">
        <v>164.3</v>
      </c>
      <c r="H566">
        <v>974.1</v>
      </c>
      <c r="I566">
        <v>0.36099999999999999</v>
      </c>
      <c r="J566">
        <v>0.3</v>
      </c>
    </row>
    <row r="567" spans="1:10" x14ac:dyDescent="0.35">
      <c r="A567">
        <v>27230</v>
      </c>
      <c r="B567">
        <v>1974</v>
      </c>
      <c r="C567">
        <v>7</v>
      </c>
      <c r="D567">
        <v>20</v>
      </c>
      <c r="E567">
        <v>201</v>
      </c>
      <c r="F567">
        <v>19.45</v>
      </c>
      <c r="G567">
        <v>165.6</v>
      </c>
      <c r="H567">
        <v>981.94</v>
      </c>
      <c r="I567">
        <v>0.34799999999999998</v>
      </c>
      <c r="J567">
        <v>0.3</v>
      </c>
    </row>
    <row r="568" spans="1:10" x14ac:dyDescent="0.35">
      <c r="A568">
        <v>27231</v>
      </c>
      <c r="B568">
        <v>1974</v>
      </c>
      <c r="C568">
        <v>7</v>
      </c>
      <c r="D568">
        <v>21</v>
      </c>
      <c r="E568">
        <v>202</v>
      </c>
      <c r="F568">
        <v>19.399999999999999</v>
      </c>
      <c r="G568">
        <v>166.9</v>
      </c>
      <c r="H568">
        <v>989.64</v>
      </c>
      <c r="I568">
        <v>0.38300000000000001</v>
      </c>
      <c r="J568">
        <v>0.2</v>
      </c>
    </row>
    <row r="569" spans="1:10" x14ac:dyDescent="0.35">
      <c r="A569">
        <v>27232</v>
      </c>
      <c r="B569">
        <v>1974</v>
      </c>
      <c r="C569">
        <v>7</v>
      </c>
      <c r="D569">
        <v>22</v>
      </c>
      <c r="E569">
        <v>203</v>
      </c>
      <c r="F569">
        <v>19.39</v>
      </c>
      <c r="G569">
        <v>168.1</v>
      </c>
      <c r="H569">
        <v>994.84</v>
      </c>
      <c r="I569">
        <v>0.41299999999999998</v>
      </c>
      <c r="J569">
        <v>0.3</v>
      </c>
    </row>
    <row r="570" spans="1:10" x14ac:dyDescent="0.35">
      <c r="A570">
        <v>27233</v>
      </c>
      <c r="B570">
        <v>1974</v>
      </c>
      <c r="C570">
        <v>7</v>
      </c>
      <c r="D570">
        <v>23</v>
      </c>
      <c r="E570">
        <v>204</v>
      </c>
      <c r="F570">
        <v>19.47</v>
      </c>
      <c r="G570">
        <v>169.4</v>
      </c>
      <c r="H570">
        <v>1002.52</v>
      </c>
      <c r="I570">
        <v>0.34300000000000003</v>
      </c>
      <c r="J570">
        <v>0.4</v>
      </c>
    </row>
    <row r="571" spans="1:10" x14ac:dyDescent="0.35">
      <c r="A571">
        <v>27234</v>
      </c>
      <c r="B571">
        <v>1974</v>
      </c>
      <c r="C571">
        <v>7</v>
      </c>
      <c r="D571">
        <v>24</v>
      </c>
      <c r="E571">
        <v>205</v>
      </c>
      <c r="F571">
        <v>19.559999999999999</v>
      </c>
      <c r="G571">
        <v>170.8</v>
      </c>
      <c r="H571">
        <v>1012.62</v>
      </c>
      <c r="I571">
        <v>0.30599999999999999</v>
      </c>
      <c r="J571">
        <v>0.5</v>
      </c>
    </row>
    <row r="572" spans="1:10" x14ac:dyDescent="0.35">
      <c r="A572">
        <v>27235</v>
      </c>
      <c r="B572">
        <v>1974</v>
      </c>
      <c r="C572">
        <v>7</v>
      </c>
      <c r="D572">
        <v>25</v>
      </c>
      <c r="E572">
        <v>206</v>
      </c>
      <c r="F572">
        <v>19.61</v>
      </c>
      <c r="G572">
        <v>172.4</v>
      </c>
      <c r="H572">
        <v>1020.38</v>
      </c>
      <c r="I572">
        <v>0.36499999999999999</v>
      </c>
      <c r="J572">
        <v>0.2</v>
      </c>
    </row>
    <row r="573" spans="1:10" x14ac:dyDescent="0.35">
      <c r="A573">
        <v>27236</v>
      </c>
      <c r="B573">
        <v>1974</v>
      </c>
      <c r="C573">
        <v>7</v>
      </c>
      <c r="D573">
        <v>26</v>
      </c>
      <c r="E573">
        <v>207</v>
      </c>
      <c r="F573">
        <v>19.63</v>
      </c>
      <c r="G573">
        <v>173.6</v>
      </c>
      <c r="H573">
        <v>1028.22</v>
      </c>
      <c r="I573">
        <v>0.32</v>
      </c>
      <c r="J573">
        <v>0.3</v>
      </c>
    </row>
    <row r="574" spans="1:10" x14ac:dyDescent="0.35">
      <c r="A574">
        <v>27237</v>
      </c>
      <c r="B574">
        <v>1974</v>
      </c>
      <c r="C574">
        <v>7</v>
      </c>
      <c r="D574">
        <v>27</v>
      </c>
      <c r="E574">
        <v>208</v>
      </c>
      <c r="F574">
        <v>19.68</v>
      </c>
      <c r="G574">
        <v>175</v>
      </c>
      <c r="H574">
        <v>1035.8</v>
      </c>
      <c r="I574">
        <v>0.314</v>
      </c>
      <c r="J574">
        <v>0.3</v>
      </c>
    </row>
    <row r="575" spans="1:10" x14ac:dyDescent="0.35">
      <c r="A575">
        <v>27238</v>
      </c>
      <c r="B575">
        <v>1974</v>
      </c>
      <c r="C575">
        <v>7</v>
      </c>
      <c r="D575">
        <v>28</v>
      </c>
      <c r="E575">
        <v>209</v>
      </c>
      <c r="F575">
        <v>19.71</v>
      </c>
      <c r="G575">
        <v>176.4</v>
      </c>
      <c r="H575">
        <v>1043.52</v>
      </c>
      <c r="I575">
        <v>0.32300000000000001</v>
      </c>
      <c r="J575">
        <v>0.3</v>
      </c>
    </row>
    <row r="576" spans="1:10" x14ac:dyDescent="0.35">
      <c r="A576">
        <v>27239</v>
      </c>
      <c r="B576">
        <v>1974</v>
      </c>
      <c r="C576">
        <v>7</v>
      </c>
      <c r="D576">
        <v>29</v>
      </c>
      <c r="E576">
        <v>210</v>
      </c>
      <c r="F576">
        <v>19.73</v>
      </c>
      <c r="G576">
        <v>177.8</v>
      </c>
      <c r="H576">
        <v>1054.04</v>
      </c>
      <c r="I576">
        <v>0.314</v>
      </c>
      <c r="J576">
        <v>0.4</v>
      </c>
    </row>
    <row r="577" spans="1:10" x14ac:dyDescent="0.35">
      <c r="A577">
        <v>27240</v>
      </c>
      <c r="B577">
        <v>1974</v>
      </c>
      <c r="C577">
        <v>7</v>
      </c>
      <c r="D577">
        <v>30</v>
      </c>
      <c r="E577">
        <v>211</v>
      </c>
      <c r="F577">
        <v>19.77</v>
      </c>
      <c r="G577">
        <v>179.3</v>
      </c>
      <c r="H577">
        <v>1061.6600000000001</v>
      </c>
      <c r="I577">
        <v>0.315</v>
      </c>
      <c r="J577">
        <v>0.3</v>
      </c>
    </row>
    <row r="578" spans="1:10" x14ac:dyDescent="0.35">
      <c r="A578">
        <v>27241</v>
      </c>
      <c r="B578">
        <v>1974</v>
      </c>
      <c r="C578">
        <v>7</v>
      </c>
      <c r="D578">
        <v>31</v>
      </c>
      <c r="E578">
        <v>212</v>
      </c>
      <c r="F578">
        <v>19.78</v>
      </c>
      <c r="G578">
        <v>180.7</v>
      </c>
      <c r="H578">
        <v>1069.4000000000001</v>
      </c>
      <c r="I578">
        <v>0.28799999999999998</v>
      </c>
      <c r="J578">
        <v>0.3</v>
      </c>
    </row>
    <row r="579" spans="1:10" x14ac:dyDescent="0.35">
      <c r="A579">
        <v>27242</v>
      </c>
      <c r="B579">
        <v>1974</v>
      </c>
      <c r="C579">
        <v>8</v>
      </c>
      <c r="D579">
        <v>1</v>
      </c>
      <c r="E579">
        <v>213</v>
      </c>
      <c r="F579">
        <v>19.82</v>
      </c>
      <c r="G579">
        <v>182.1</v>
      </c>
      <c r="H579">
        <v>1079.52</v>
      </c>
      <c r="I579">
        <v>0.33800000000000002</v>
      </c>
      <c r="J579">
        <v>0.5</v>
      </c>
    </row>
    <row r="580" spans="1:10" x14ac:dyDescent="0.35">
      <c r="A580">
        <v>27243</v>
      </c>
      <c r="B580">
        <v>1974</v>
      </c>
      <c r="C580">
        <v>8</v>
      </c>
      <c r="D580">
        <v>2</v>
      </c>
      <c r="E580">
        <v>214</v>
      </c>
      <c r="F580">
        <v>19.899999999999999</v>
      </c>
      <c r="G580">
        <v>183.6</v>
      </c>
      <c r="H580">
        <v>1087.22</v>
      </c>
      <c r="I580">
        <v>0.29199999999999998</v>
      </c>
      <c r="J580">
        <v>0.5</v>
      </c>
    </row>
    <row r="581" spans="1:10" x14ac:dyDescent="0.35">
      <c r="A581">
        <v>27244</v>
      </c>
      <c r="B581">
        <v>1974</v>
      </c>
      <c r="C581">
        <v>8</v>
      </c>
      <c r="D581">
        <v>3</v>
      </c>
      <c r="E581">
        <v>215</v>
      </c>
      <c r="F581">
        <v>20.05</v>
      </c>
      <c r="G581">
        <v>185.2</v>
      </c>
      <c r="H581">
        <v>1097.8</v>
      </c>
      <c r="I581">
        <v>0.249</v>
      </c>
      <c r="J581">
        <v>0.5</v>
      </c>
    </row>
    <row r="582" spans="1:10" x14ac:dyDescent="0.35">
      <c r="A582">
        <v>27245</v>
      </c>
      <c r="B582">
        <v>1974</v>
      </c>
      <c r="C582">
        <v>8</v>
      </c>
      <c r="D582">
        <v>4</v>
      </c>
      <c r="E582">
        <v>216</v>
      </c>
      <c r="F582">
        <v>20.12</v>
      </c>
      <c r="G582">
        <v>186.8</v>
      </c>
      <c r="H582">
        <v>1105.18</v>
      </c>
      <c r="I582">
        <v>0.26400000000000001</v>
      </c>
      <c r="J582">
        <v>0.5</v>
      </c>
    </row>
    <row r="583" spans="1:10" x14ac:dyDescent="0.35">
      <c r="A583">
        <v>27246</v>
      </c>
      <c r="B583">
        <v>1974</v>
      </c>
      <c r="C583">
        <v>8</v>
      </c>
      <c r="D583">
        <v>5</v>
      </c>
      <c r="E583">
        <v>217</v>
      </c>
      <c r="F583">
        <v>20.09</v>
      </c>
      <c r="G583">
        <v>188.4</v>
      </c>
      <c r="H583">
        <v>1115.56</v>
      </c>
      <c r="I583">
        <v>0.30299999999999999</v>
      </c>
      <c r="J583">
        <v>0.6</v>
      </c>
    </row>
    <row r="584" spans="1:10" x14ac:dyDescent="0.35">
      <c r="A584">
        <v>27247</v>
      </c>
      <c r="B584">
        <v>1974</v>
      </c>
      <c r="C584">
        <v>8</v>
      </c>
      <c r="D584">
        <v>6</v>
      </c>
      <c r="E584">
        <v>218</v>
      </c>
      <c r="F584">
        <v>20.07</v>
      </c>
      <c r="G584">
        <v>190.1</v>
      </c>
      <c r="H584">
        <v>1125.92</v>
      </c>
      <c r="I584">
        <v>0.29199999999999998</v>
      </c>
      <c r="J584">
        <v>0.2</v>
      </c>
    </row>
    <row r="585" spans="1:10" x14ac:dyDescent="0.35">
      <c r="A585">
        <v>27248</v>
      </c>
      <c r="B585">
        <v>1974</v>
      </c>
      <c r="C585">
        <v>8</v>
      </c>
      <c r="D585">
        <v>7</v>
      </c>
      <c r="E585">
        <v>219</v>
      </c>
      <c r="F585">
        <v>20.07</v>
      </c>
      <c r="G585">
        <v>191.4</v>
      </c>
      <c r="H585">
        <v>1133.76</v>
      </c>
      <c r="I585">
        <v>0.29599999999999999</v>
      </c>
      <c r="J585">
        <v>0.2</v>
      </c>
    </row>
    <row r="586" spans="1:10" x14ac:dyDescent="0.35">
      <c r="A586">
        <v>27249</v>
      </c>
      <c r="B586">
        <v>1974</v>
      </c>
      <c r="C586">
        <v>8</v>
      </c>
      <c r="D586">
        <v>8</v>
      </c>
      <c r="E586">
        <v>220</v>
      </c>
      <c r="F586">
        <v>20.12</v>
      </c>
      <c r="G586">
        <v>192.7</v>
      </c>
      <c r="H586">
        <v>1141.26</v>
      </c>
      <c r="I586">
        <v>0.26200000000000001</v>
      </c>
      <c r="J586">
        <v>0.7</v>
      </c>
    </row>
    <row r="587" spans="1:10" x14ac:dyDescent="0.35">
      <c r="A587">
        <v>27250</v>
      </c>
      <c r="B587">
        <v>1974</v>
      </c>
      <c r="C587">
        <v>8</v>
      </c>
      <c r="D587">
        <v>9</v>
      </c>
      <c r="E587">
        <v>221</v>
      </c>
      <c r="F587">
        <v>20.149999999999999</v>
      </c>
      <c r="G587">
        <v>194.5</v>
      </c>
      <c r="H587">
        <v>1151.9000000000001</v>
      </c>
      <c r="I587">
        <v>0.30299999999999999</v>
      </c>
      <c r="J587">
        <v>0.4</v>
      </c>
    </row>
    <row r="588" spans="1:10" x14ac:dyDescent="0.35">
      <c r="A588">
        <v>27251</v>
      </c>
      <c r="B588">
        <v>1974</v>
      </c>
      <c r="C588">
        <v>8</v>
      </c>
      <c r="D588">
        <v>10</v>
      </c>
      <c r="E588">
        <v>222</v>
      </c>
      <c r="F588">
        <v>20.16</v>
      </c>
      <c r="G588">
        <v>196</v>
      </c>
      <c r="H588">
        <v>1161.8</v>
      </c>
      <c r="I588">
        <v>0.29399999999999998</v>
      </c>
      <c r="J588">
        <v>0.2</v>
      </c>
    </row>
    <row r="589" spans="1:10" x14ac:dyDescent="0.35">
      <c r="A589">
        <v>27252</v>
      </c>
      <c r="B589">
        <v>1974</v>
      </c>
      <c r="C589">
        <v>8</v>
      </c>
      <c r="D589">
        <v>11</v>
      </c>
      <c r="E589">
        <v>223</v>
      </c>
      <c r="F589">
        <v>20.190000000000001</v>
      </c>
      <c r="G589">
        <v>197.3</v>
      </c>
      <c r="H589">
        <v>1169.42</v>
      </c>
      <c r="I589">
        <v>0.28599999999999998</v>
      </c>
      <c r="J589">
        <v>0.2</v>
      </c>
    </row>
    <row r="590" spans="1:10" x14ac:dyDescent="0.35">
      <c r="A590">
        <v>27253</v>
      </c>
      <c r="B590">
        <v>1974</v>
      </c>
      <c r="C590">
        <v>8</v>
      </c>
      <c r="D590">
        <v>12</v>
      </c>
      <c r="E590">
        <v>224</v>
      </c>
      <c r="F590">
        <v>20.22</v>
      </c>
      <c r="G590">
        <v>198.6</v>
      </c>
      <c r="H590">
        <v>1177.3800000000001</v>
      </c>
      <c r="I590">
        <v>0.29699999999999999</v>
      </c>
      <c r="J590">
        <v>0.2</v>
      </c>
    </row>
    <row r="591" spans="1:10" x14ac:dyDescent="0.35">
      <c r="A591">
        <v>27254</v>
      </c>
      <c r="B591">
        <v>1974</v>
      </c>
      <c r="C591">
        <v>8</v>
      </c>
      <c r="D591">
        <v>13</v>
      </c>
      <c r="E591">
        <v>225</v>
      </c>
      <c r="F591">
        <v>20.28</v>
      </c>
      <c r="G591">
        <v>199.9</v>
      </c>
      <c r="H591">
        <v>1184.76</v>
      </c>
      <c r="I591">
        <v>0.23400000000000001</v>
      </c>
      <c r="J591">
        <v>0.2</v>
      </c>
    </row>
    <row r="592" spans="1:10" x14ac:dyDescent="0.35">
      <c r="A592">
        <v>27255</v>
      </c>
      <c r="B592">
        <v>1974</v>
      </c>
      <c r="C592">
        <v>8</v>
      </c>
      <c r="D592">
        <v>14</v>
      </c>
      <c r="E592">
        <v>226</v>
      </c>
      <c r="F592">
        <v>20.329999999999998</v>
      </c>
      <c r="G592">
        <v>201.3</v>
      </c>
      <c r="H592">
        <v>1192.6400000000001</v>
      </c>
      <c r="I592">
        <v>0.28599999999999998</v>
      </c>
      <c r="J592">
        <v>0.3</v>
      </c>
    </row>
    <row r="593" spans="1:10" x14ac:dyDescent="0.35">
      <c r="A593">
        <v>27256</v>
      </c>
      <c r="B593">
        <v>1974</v>
      </c>
      <c r="C593">
        <v>8</v>
      </c>
      <c r="D593">
        <v>15</v>
      </c>
      <c r="E593">
        <v>227</v>
      </c>
      <c r="F593">
        <v>20.309999999999999</v>
      </c>
      <c r="G593">
        <v>202.7</v>
      </c>
      <c r="H593">
        <v>1200.44</v>
      </c>
      <c r="I593">
        <v>0.24099999999999999</v>
      </c>
      <c r="J593">
        <v>0.2</v>
      </c>
    </row>
    <row r="594" spans="1:10" x14ac:dyDescent="0.35">
      <c r="A594">
        <v>27257</v>
      </c>
      <c r="B594">
        <v>1974</v>
      </c>
      <c r="C594">
        <v>8</v>
      </c>
      <c r="D594">
        <v>16</v>
      </c>
      <c r="E594">
        <v>228</v>
      </c>
      <c r="F594">
        <v>20.28</v>
      </c>
      <c r="G594">
        <v>204</v>
      </c>
      <c r="H594">
        <v>1208.1400000000001</v>
      </c>
      <c r="I594">
        <v>0.29899999999999999</v>
      </c>
      <c r="J594">
        <v>0.1</v>
      </c>
    </row>
    <row r="595" spans="1:10" x14ac:dyDescent="0.35">
      <c r="A595">
        <v>27258</v>
      </c>
      <c r="B595">
        <v>1974</v>
      </c>
      <c r="C595">
        <v>8</v>
      </c>
      <c r="D595">
        <v>17</v>
      </c>
      <c r="E595">
        <v>229</v>
      </c>
      <c r="F595">
        <v>20.27</v>
      </c>
      <c r="G595">
        <v>205.2</v>
      </c>
      <c r="H595">
        <v>1215.96</v>
      </c>
      <c r="I595">
        <v>0.32800000000000001</v>
      </c>
      <c r="J595">
        <v>0.1</v>
      </c>
    </row>
    <row r="596" spans="1:10" x14ac:dyDescent="0.35">
      <c r="A596">
        <v>27259</v>
      </c>
      <c r="B596">
        <v>1974</v>
      </c>
      <c r="C596">
        <v>8</v>
      </c>
      <c r="D596">
        <v>18</v>
      </c>
      <c r="E596">
        <v>230</v>
      </c>
      <c r="F596">
        <v>20.28</v>
      </c>
      <c r="G596">
        <v>206.4</v>
      </c>
      <c r="H596">
        <v>1223.54</v>
      </c>
      <c r="I596">
        <v>0.309</v>
      </c>
      <c r="J596">
        <v>0.2</v>
      </c>
    </row>
    <row r="597" spans="1:10" x14ac:dyDescent="0.35">
      <c r="A597">
        <v>27260</v>
      </c>
      <c r="B597">
        <v>1974</v>
      </c>
      <c r="C597">
        <v>8</v>
      </c>
      <c r="D597">
        <v>19</v>
      </c>
      <c r="E597">
        <v>231</v>
      </c>
      <c r="F597">
        <v>20.309999999999999</v>
      </c>
      <c r="G597">
        <v>207.7</v>
      </c>
      <c r="H597">
        <v>1231.52</v>
      </c>
      <c r="I597">
        <v>0.29099999999999998</v>
      </c>
      <c r="J597">
        <v>0.1</v>
      </c>
    </row>
    <row r="598" spans="1:10" x14ac:dyDescent="0.35">
      <c r="A598">
        <v>27261</v>
      </c>
      <c r="B598">
        <v>1974</v>
      </c>
      <c r="C598">
        <v>8</v>
      </c>
      <c r="D598">
        <v>20</v>
      </c>
      <c r="E598">
        <v>232</v>
      </c>
      <c r="F598">
        <v>20.32</v>
      </c>
      <c r="G598">
        <v>208.9</v>
      </c>
      <c r="H598">
        <v>1236.24</v>
      </c>
      <c r="I598">
        <v>0.29299999999999998</v>
      </c>
      <c r="J598">
        <v>0.2</v>
      </c>
    </row>
    <row r="599" spans="1:10" x14ac:dyDescent="0.35">
      <c r="A599">
        <v>27262</v>
      </c>
      <c r="B599">
        <v>1974</v>
      </c>
      <c r="C599">
        <v>8</v>
      </c>
      <c r="D599">
        <v>21</v>
      </c>
      <c r="E599">
        <v>233</v>
      </c>
      <c r="F599">
        <v>20.3</v>
      </c>
      <c r="G599">
        <v>210.2</v>
      </c>
      <c r="H599">
        <v>1244</v>
      </c>
      <c r="I599">
        <v>0.26400000000000001</v>
      </c>
      <c r="J599">
        <v>0.4</v>
      </c>
    </row>
    <row r="600" spans="1:10" x14ac:dyDescent="0.35">
      <c r="A600">
        <v>27263</v>
      </c>
      <c r="B600">
        <v>1974</v>
      </c>
      <c r="C600">
        <v>8</v>
      </c>
      <c r="D600">
        <v>22</v>
      </c>
      <c r="E600">
        <v>234</v>
      </c>
      <c r="F600">
        <v>20.309999999999999</v>
      </c>
      <c r="G600">
        <v>211.7</v>
      </c>
      <c r="H600">
        <v>1254.46</v>
      </c>
      <c r="I600">
        <v>0.27900000000000003</v>
      </c>
      <c r="J600">
        <v>0.1</v>
      </c>
    </row>
    <row r="601" spans="1:10" x14ac:dyDescent="0.35">
      <c r="A601">
        <v>27264</v>
      </c>
      <c r="B601">
        <v>1974</v>
      </c>
      <c r="C601">
        <v>8</v>
      </c>
      <c r="D601">
        <v>23</v>
      </c>
      <c r="E601">
        <v>235</v>
      </c>
      <c r="F601">
        <v>20.329999999999998</v>
      </c>
      <c r="G601">
        <v>212.9</v>
      </c>
      <c r="H601">
        <v>1262.26</v>
      </c>
      <c r="I601">
        <v>0.28199999999999997</v>
      </c>
      <c r="J601">
        <v>0.5</v>
      </c>
    </row>
    <row r="602" spans="1:10" x14ac:dyDescent="0.35">
      <c r="A602">
        <v>27265</v>
      </c>
      <c r="B602">
        <v>1974</v>
      </c>
      <c r="C602">
        <v>8</v>
      </c>
      <c r="D602">
        <v>24</v>
      </c>
      <c r="E602">
        <v>236</v>
      </c>
      <c r="F602">
        <v>20.309999999999999</v>
      </c>
      <c r="G602">
        <v>214.5</v>
      </c>
      <c r="H602">
        <v>1269.74</v>
      </c>
      <c r="I602">
        <v>0.26</v>
      </c>
      <c r="J602">
        <v>0.3</v>
      </c>
    </row>
    <row r="603" spans="1:10" x14ac:dyDescent="0.35">
      <c r="A603">
        <v>27266</v>
      </c>
      <c r="B603">
        <v>1974</v>
      </c>
      <c r="C603">
        <v>8</v>
      </c>
      <c r="D603">
        <v>25</v>
      </c>
      <c r="E603">
        <v>237</v>
      </c>
      <c r="F603">
        <v>20.309999999999999</v>
      </c>
      <c r="G603">
        <v>215.9</v>
      </c>
      <c r="H603">
        <v>1277.68</v>
      </c>
      <c r="I603">
        <v>0.25900000000000001</v>
      </c>
      <c r="J603">
        <v>0.2</v>
      </c>
    </row>
    <row r="604" spans="1:10" x14ac:dyDescent="0.35">
      <c r="A604">
        <v>27267</v>
      </c>
      <c r="B604">
        <v>1974</v>
      </c>
      <c r="C604">
        <v>8</v>
      </c>
      <c r="D604">
        <v>26</v>
      </c>
      <c r="E604">
        <v>238</v>
      </c>
      <c r="F604">
        <v>20.36</v>
      </c>
      <c r="G604">
        <v>217.2</v>
      </c>
      <c r="H604">
        <v>1285.24</v>
      </c>
      <c r="I604">
        <v>0.28899999999999998</v>
      </c>
      <c r="J604">
        <v>0.3</v>
      </c>
    </row>
    <row r="605" spans="1:10" x14ac:dyDescent="0.35">
      <c r="A605">
        <v>27268</v>
      </c>
      <c r="B605">
        <v>1974</v>
      </c>
      <c r="C605">
        <v>8</v>
      </c>
      <c r="D605">
        <v>27</v>
      </c>
      <c r="E605">
        <v>239</v>
      </c>
      <c r="F605">
        <v>20.420000000000002</v>
      </c>
      <c r="G605">
        <v>218.6</v>
      </c>
      <c r="H605">
        <v>1295.58</v>
      </c>
      <c r="I605">
        <v>0.26500000000000001</v>
      </c>
      <c r="J605">
        <v>0.2</v>
      </c>
    </row>
    <row r="606" spans="1:10" x14ac:dyDescent="0.35">
      <c r="A606">
        <v>27269</v>
      </c>
      <c r="B606">
        <v>1974</v>
      </c>
      <c r="C606">
        <v>8</v>
      </c>
      <c r="D606">
        <v>28</v>
      </c>
      <c r="E606">
        <v>240</v>
      </c>
      <c r="F606">
        <v>20.41</v>
      </c>
      <c r="G606">
        <v>219.9</v>
      </c>
      <c r="H606">
        <v>1303.1199999999999</v>
      </c>
      <c r="I606">
        <v>0.29499999999999998</v>
      </c>
      <c r="J606">
        <v>0.4</v>
      </c>
    </row>
    <row r="607" spans="1:10" x14ac:dyDescent="0.35">
      <c r="A607">
        <v>27270</v>
      </c>
      <c r="B607">
        <v>1974</v>
      </c>
      <c r="C607">
        <v>8</v>
      </c>
      <c r="D607">
        <v>29</v>
      </c>
      <c r="E607">
        <v>241</v>
      </c>
      <c r="F607">
        <v>20.36</v>
      </c>
      <c r="G607">
        <v>221.4</v>
      </c>
      <c r="H607">
        <v>1310.96</v>
      </c>
      <c r="I607">
        <v>0.307</v>
      </c>
      <c r="J607">
        <v>0.3</v>
      </c>
    </row>
    <row r="608" spans="1:10" x14ac:dyDescent="0.35">
      <c r="A608">
        <v>27271</v>
      </c>
      <c r="B608">
        <v>1974</v>
      </c>
      <c r="C608">
        <v>8</v>
      </c>
      <c r="D608">
        <v>30</v>
      </c>
      <c r="E608">
        <v>242</v>
      </c>
      <c r="F608">
        <v>20.34</v>
      </c>
      <c r="G608">
        <v>222.8</v>
      </c>
      <c r="H608">
        <v>1318.3</v>
      </c>
      <c r="I608">
        <v>0.26300000000000001</v>
      </c>
      <c r="J608">
        <v>0.3</v>
      </c>
    </row>
    <row r="609" spans="1:10" x14ac:dyDescent="0.35">
      <c r="A609">
        <v>27272</v>
      </c>
      <c r="B609">
        <v>1974</v>
      </c>
      <c r="C609">
        <v>8</v>
      </c>
      <c r="D609">
        <v>31</v>
      </c>
      <c r="E609">
        <v>243</v>
      </c>
      <c r="F609">
        <v>20.36</v>
      </c>
      <c r="G609">
        <v>224.2</v>
      </c>
      <c r="H609">
        <v>1328.86</v>
      </c>
      <c r="I609">
        <v>0.23799999999999999</v>
      </c>
      <c r="J609">
        <v>0.2</v>
      </c>
    </row>
    <row r="610" spans="1:10" x14ac:dyDescent="0.35">
      <c r="A610">
        <v>27273</v>
      </c>
      <c r="B610">
        <v>1974</v>
      </c>
      <c r="C610">
        <v>9</v>
      </c>
      <c r="D610">
        <v>1</v>
      </c>
      <c r="E610">
        <v>244</v>
      </c>
      <c r="F610">
        <v>20.36</v>
      </c>
      <c r="G610">
        <v>225.5</v>
      </c>
      <c r="H610">
        <v>1336.56</v>
      </c>
      <c r="I610">
        <v>0.26200000000000001</v>
      </c>
      <c r="J610">
        <v>0.4</v>
      </c>
    </row>
    <row r="611" spans="1:10" x14ac:dyDescent="0.35">
      <c r="A611">
        <v>27274</v>
      </c>
      <c r="B611">
        <v>1974</v>
      </c>
      <c r="C611">
        <v>9</v>
      </c>
      <c r="D611">
        <v>2</v>
      </c>
      <c r="E611">
        <v>245</v>
      </c>
      <c r="F611">
        <v>20.34</v>
      </c>
      <c r="G611">
        <v>227</v>
      </c>
      <c r="H611">
        <v>1344.48</v>
      </c>
      <c r="I611">
        <v>0.251</v>
      </c>
      <c r="J611">
        <v>0.3</v>
      </c>
    </row>
    <row r="612" spans="1:10" x14ac:dyDescent="0.35">
      <c r="A612">
        <v>27275</v>
      </c>
      <c r="B612">
        <v>1974</v>
      </c>
      <c r="C612">
        <v>9</v>
      </c>
      <c r="D612">
        <v>3</v>
      </c>
      <c r="E612">
        <v>246</v>
      </c>
      <c r="F612">
        <v>20.34</v>
      </c>
      <c r="G612">
        <v>228.4</v>
      </c>
      <c r="H612">
        <v>1352.18</v>
      </c>
      <c r="I612">
        <v>0.21199999999999999</v>
      </c>
      <c r="J612">
        <v>0.2</v>
      </c>
    </row>
    <row r="613" spans="1:10" x14ac:dyDescent="0.35">
      <c r="A613">
        <v>27276</v>
      </c>
      <c r="B613">
        <v>1974</v>
      </c>
      <c r="C613">
        <v>9</v>
      </c>
      <c r="D613">
        <v>4</v>
      </c>
      <c r="E613">
        <v>247</v>
      </c>
      <c r="F613">
        <v>20.37</v>
      </c>
      <c r="G613">
        <v>229.8</v>
      </c>
      <c r="H613">
        <v>1359.92</v>
      </c>
      <c r="I613">
        <v>0.22800000000000001</v>
      </c>
      <c r="J613">
        <v>0.1</v>
      </c>
    </row>
    <row r="614" spans="1:10" x14ac:dyDescent="0.35">
      <c r="A614">
        <v>27277</v>
      </c>
      <c r="B614">
        <v>1974</v>
      </c>
      <c r="C614">
        <v>9</v>
      </c>
      <c r="D614">
        <v>5</v>
      </c>
      <c r="E614">
        <v>248</v>
      </c>
      <c r="F614">
        <v>20.38</v>
      </c>
      <c r="G614">
        <v>231.1</v>
      </c>
      <c r="H614">
        <v>1367.58</v>
      </c>
      <c r="I614">
        <v>0.24399999999999999</v>
      </c>
      <c r="J614">
        <v>0.3</v>
      </c>
    </row>
    <row r="615" spans="1:10" x14ac:dyDescent="0.35">
      <c r="A615">
        <v>27278</v>
      </c>
      <c r="B615">
        <v>1974</v>
      </c>
      <c r="C615">
        <v>9</v>
      </c>
      <c r="D615">
        <v>6</v>
      </c>
      <c r="E615">
        <v>249</v>
      </c>
      <c r="F615">
        <v>20.34</v>
      </c>
      <c r="G615">
        <v>232.5</v>
      </c>
      <c r="H615">
        <v>1377.66</v>
      </c>
      <c r="I615">
        <v>0.22500000000000001</v>
      </c>
      <c r="J615">
        <v>0.2</v>
      </c>
    </row>
    <row r="616" spans="1:10" x14ac:dyDescent="0.35">
      <c r="A616">
        <v>27279</v>
      </c>
      <c r="B616">
        <v>1974</v>
      </c>
      <c r="C616">
        <v>9</v>
      </c>
      <c r="D616">
        <v>7</v>
      </c>
      <c r="E616">
        <v>250</v>
      </c>
      <c r="F616">
        <v>20.34</v>
      </c>
      <c r="G616">
        <v>233.9</v>
      </c>
      <c r="H616">
        <v>1385.22</v>
      </c>
      <c r="I616">
        <v>0.224</v>
      </c>
      <c r="J616">
        <v>0.2</v>
      </c>
    </row>
    <row r="617" spans="1:10" x14ac:dyDescent="0.35">
      <c r="A617">
        <v>27280</v>
      </c>
      <c r="B617">
        <v>1974</v>
      </c>
      <c r="C617">
        <v>9</v>
      </c>
      <c r="D617">
        <v>8</v>
      </c>
      <c r="E617">
        <v>251</v>
      </c>
      <c r="F617">
        <v>20.32</v>
      </c>
      <c r="G617">
        <v>235.3</v>
      </c>
      <c r="H617">
        <v>1393.16</v>
      </c>
      <c r="I617">
        <v>0.24299999999999999</v>
      </c>
      <c r="J617">
        <v>0.4</v>
      </c>
    </row>
    <row r="618" spans="1:10" x14ac:dyDescent="0.35">
      <c r="A618">
        <v>27281</v>
      </c>
      <c r="B618">
        <v>1974</v>
      </c>
      <c r="C618">
        <v>9</v>
      </c>
      <c r="D618">
        <v>9</v>
      </c>
      <c r="E618">
        <v>252</v>
      </c>
      <c r="F618">
        <v>20.27</v>
      </c>
      <c r="G618">
        <v>236.8</v>
      </c>
      <c r="H618">
        <v>1403.46</v>
      </c>
      <c r="I618">
        <v>0.255</v>
      </c>
      <c r="J618">
        <v>0.3</v>
      </c>
    </row>
    <row r="619" spans="1:10" x14ac:dyDescent="0.35">
      <c r="A619">
        <v>27282</v>
      </c>
      <c r="B619">
        <v>1974</v>
      </c>
      <c r="C619">
        <v>9</v>
      </c>
      <c r="D619">
        <v>10</v>
      </c>
      <c r="E619">
        <v>253</v>
      </c>
      <c r="F619">
        <v>20.23</v>
      </c>
      <c r="G619">
        <v>238.2</v>
      </c>
      <c r="H619">
        <v>1411.08</v>
      </c>
      <c r="I619">
        <v>0.22</v>
      </c>
      <c r="J619">
        <v>0.3</v>
      </c>
    </row>
    <row r="620" spans="1:10" x14ac:dyDescent="0.35">
      <c r="A620">
        <v>27283</v>
      </c>
      <c r="B620">
        <v>1974</v>
      </c>
      <c r="C620">
        <v>9</v>
      </c>
      <c r="D620">
        <v>11</v>
      </c>
      <c r="E620">
        <v>254</v>
      </c>
      <c r="F620">
        <v>20.22</v>
      </c>
      <c r="G620">
        <v>239.7</v>
      </c>
      <c r="H620">
        <v>1418.96</v>
      </c>
      <c r="I620">
        <v>0.23499999999999999</v>
      </c>
      <c r="J620">
        <v>0.6</v>
      </c>
    </row>
    <row r="621" spans="1:10" x14ac:dyDescent="0.35">
      <c r="A621">
        <v>27284</v>
      </c>
      <c r="B621">
        <v>1974</v>
      </c>
      <c r="C621">
        <v>9</v>
      </c>
      <c r="D621">
        <v>12</v>
      </c>
      <c r="E621">
        <v>255</v>
      </c>
      <c r="F621">
        <v>20.23</v>
      </c>
      <c r="G621">
        <v>241.5</v>
      </c>
      <c r="H621">
        <v>1429.08</v>
      </c>
      <c r="I621">
        <v>0.19400000000000001</v>
      </c>
      <c r="J621">
        <v>0.4</v>
      </c>
    </row>
    <row r="622" spans="1:10" x14ac:dyDescent="0.35">
      <c r="A622">
        <v>27285</v>
      </c>
      <c r="B622">
        <v>1974</v>
      </c>
      <c r="C622">
        <v>9</v>
      </c>
      <c r="D622">
        <v>13</v>
      </c>
      <c r="E622">
        <v>256</v>
      </c>
      <c r="F622">
        <v>20.27</v>
      </c>
      <c r="G622">
        <v>243.1</v>
      </c>
      <c r="H622">
        <v>1439.3</v>
      </c>
      <c r="I622">
        <v>0.19400000000000001</v>
      </c>
      <c r="J622">
        <v>0.4</v>
      </c>
    </row>
    <row r="623" spans="1:10" x14ac:dyDescent="0.35">
      <c r="A623">
        <v>27286</v>
      </c>
      <c r="B623">
        <v>1974</v>
      </c>
      <c r="C623">
        <v>9</v>
      </c>
      <c r="D623">
        <v>14</v>
      </c>
      <c r="E623">
        <v>257</v>
      </c>
      <c r="F623">
        <v>20.27</v>
      </c>
      <c r="G623">
        <v>244.7</v>
      </c>
      <c r="H623">
        <v>1449.92</v>
      </c>
      <c r="I623">
        <v>0.20200000000000001</v>
      </c>
      <c r="J623">
        <v>0.3</v>
      </c>
    </row>
    <row r="624" spans="1:10" x14ac:dyDescent="0.35">
      <c r="A624">
        <v>27287</v>
      </c>
      <c r="B624">
        <v>1974</v>
      </c>
      <c r="C624">
        <v>9</v>
      </c>
      <c r="D624">
        <v>15</v>
      </c>
      <c r="E624">
        <v>258</v>
      </c>
      <c r="F624">
        <v>20.25</v>
      </c>
      <c r="G624">
        <v>246.2</v>
      </c>
      <c r="H624">
        <v>1457.38</v>
      </c>
      <c r="I624">
        <v>0.19400000000000001</v>
      </c>
      <c r="J624">
        <v>0.2</v>
      </c>
    </row>
    <row r="625" spans="1:10" x14ac:dyDescent="0.35">
      <c r="A625">
        <v>27288</v>
      </c>
      <c r="B625">
        <v>1974</v>
      </c>
      <c r="C625">
        <v>9</v>
      </c>
      <c r="D625">
        <v>16</v>
      </c>
      <c r="E625">
        <v>259</v>
      </c>
      <c r="F625">
        <v>20.2</v>
      </c>
      <c r="G625">
        <v>247.6</v>
      </c>
      <c r="H625">
        <v>1465.16</v>
      </c>
      <c r="I625">
        <v>0.188</v>
      </c>
      <c r="J625">
        <v>0.1</v>
      </c>
    </row>
    <row r="626" spans="1:10" x14ac:dyDescent="0.35">
      <c r="A626">
        <v>27289</v>
      </c>
      <c r="B626">
        <v>1974</v>
      </c>
      <c r="C626">
        <v>9</v>
      </c>
      <c r="D626">
        <v>17</v>
      </c>
      <c r="E626">
        <v>260</v>
      </c>
      <c r="F626">
        <v>20.190000000000001</v>
      </c>
      <c r="G626">
        <v>248.9</v>
      </c>
      <c r="H626">
        <v>1472.84</v>
      </c>
      <c r="I626">
        <v>0.17799999999999999</v>
      </c>
      <c r="J626">
        <v>0.2</v>
      </c>
    </row>
    <row r="627" spans="1:10" x14ac:dyDescent="0.35">
      <c r="A627">
        <v>27290</v>
      </c>
      <c r="B627">
        <v>1974</v>
      </c>
      <c r="C627">
        <v>9</v>
      </c>
      <c r="D627">
        <v>18</v>
      </c>
      <c r="E627">
        <v>261</v>
      </c>
      <c r="F627">
        <v>20.18</v>
      </c>
      <c r="G627">
        <v>250.3</v>
      </c>
      <c r="H627">
        <v>1483.08</v>
      </c>
      <c r="I627">
        <v>0.20100000000000001</v>
      </c>
      <c r="J627">
        <v>0.2</v>
      </c>
    </row>
    <row r="628" spans="1:10" x14ac:dyDescent="0.35">
      <c r="A628">
        <v>27291</v>
      </c>
      <c r="B628">
        <v>1974</v>
      </c>
      <c r="C628">
        <v>9</v>
      </c>
      <c r="D628">
        <v>19</v>
      </c>
      <c r="E628">
        <v>262</v>
      </c>
      <c r="F628">
        <v>20.14</v>
      </c>
      <c r="G628">
        <v>251.7</v>
      </c>
      <c r="H628">
        <v>1490.98</v>
      </c>
      <c r="I628">
        <v>0.21099999999999999</v>
      </c>
      <c r="J628">
        <v>0.3</v>
      </c>
    </row>
    <row r="629" spans="1:10" x14ac:dyDescent="0.35">
      <c r="A629">
        <v>27292</v>
      </c>
      <c r="B629">
        <v>1974</v>
      </c>
      <c r="C629">
        <v>9</v>
      </c>
      <c r="D629">
        <v>20</v>
      </c>
      <c r="E629">
        <v>263</v>
      </c>
      <c r="F629">
        <v>20.09</v>
      </c>
      <c r="G629">
        <v>253.2</v>
      </c>
      <c r="H629">
        <v>1498.7</v>
      </c>
      <c r="I629">
        <v>0.215</v>
      </c>
      <c r="J629">
        <v>0.3</v>
      </c>
    </row>
    <row r="630" spans="1:10" x14ac:dyDescent="0.35">
      <c r="A630">
        <v>27293</v>
      </c>
      <c r="B630">
        <v>1974</v>
      </c>
      <c r="C630">
        <v>9</v>
      </c>
      <c r="D630">
        <v>21</v>
      </c>
      <c r="E630">
        <v>264</v>
      </c>
      <c r="F630">
        <v>20.05</v>
      </c>
      <c r="G630">
        <v>254.7</v>
      </c>
      <c r="H630">
        <v>1508.88</v>
      </c>
      <c r="I630">
        <v>0.17899999999999999</v>
      </c>
      <c r="J630">
        <v>0.3</v>
      </c>
    </row>
    <row r="631" spans="1:10" x14ac:dyDescent="0.35">
      <c r="A631">
        <v>27294</v>
      </c>
      <c r="B631">
        <v>1974</v>
      </c>
      <c r="C631">
        <v>9</v>
      </c>
      <c r="D631">
        <v>22</v>
      </c>
      <c r="E631">
        <v>265</v>
      </c>
      <c r="F631">
        <v>20.02</v>
      </c>
      <c r="G631">
        <v>256.2</v>
      </c>
      <c r="H631">
        <v>1516.44</v>
      </c>
      <c r="I631">
        <v>0.17699999999999999</v>
      </c>
      <c r="J631">
        <v>0.4</v>
      </c>
    </row>
    <row r="632" spans="1:10" x14ac:dyDescent="0.35">
      <c r="A632">
        <v>27295</v>
      </c>
      <c r="B632">
        <v>1974</v>
      </c>
      <c r="C632">
        <v>9</v>
      </c>
      <c r="D632">
        <v>23</v>
      </c>
      <c r="E632">
        <v>266</v>
      </c>
      <c r="F632">
        <v>19.989999999999998</v>
      </c>
      <c r="G632">
        <v>257.8</v>
      </c>
      <c r="H632">
        <v>1526.88</v>
      </c>
      <c r="I632">
        <v>0.17</v>
      </c>
      <c r="J632">
        <v>0.3</v>
      </c>
    </row>
    <row r="633" spans="1:10" x14ac:dyDescent="0.35">
      <c r="A633">
        <v>27296</v>
      </c>
      <c r="B633">
        <v>1974</v>
      </c>
      <c r="C633">
        <v>9</v>
      </c>
      <c r="D633">
        <v>24</v>
      </c>
      <c r="E633">
        <v>267</v>
      </c>
      <c r="F633">
        <v>19.940000000000001</v>
      </c>
      <c r="G633">
        <v>259.3</v>
      </c>
      <c r="H633">
        <v>1534.48</v>
      </c>
      <c r="I633">
        <v>0.17499999999999999</v>
      </c>
      <c r="J633">
        <v>0.1</v>
      </c>
    </row>
    <row r="634" spans="1:10" x14ac:dyDescent="0.35">
      <c r="A634">
        <v>27297</v>
      </c>
      <c r="B634">
        <v>1974</v>
      </c>
      <c r="C634">
        <v>9</v>
      </c>
      <c r="D634">
        <v>25</v>
      </c>
      <c r="E634">
        <v>268</v>
      </c>
      <c r="F634">
        <v>19.93</v>
      </c>
      <c r="G634">
        <v>260.60000000000002</v>
      </c>
      <c r="H634">
        <v>1542.3</v>
      </c>
      <c r="I634">
        <v>0.16800000000000001</v>
      </c>
      <c r="J634">
        <v>0.2</v>
      </c>
    </row>
    <row r="635" spans="1:10" x14ac:dyDescent="0.35">
      <c r="A635">
        <v>27298</v>
      </c>
      <c r="B635">
        <v>1974</v>
      </c>
      <c r="C635">
        <v>9</v>
      </c>
      <c r="D635">
        <v>26</v>
      </c>
      <c r="E635">
        <v>269</v>
      </c>
      <c r="F635">
        <v>19.96</v>
      </c>
      <c r="G635">
        <v>262</v>
      </c>
      <c r="H635">
        <v>1552.74</v>
      </c>
      <c r="I635">
        <v>0.13200000000000001</v>
      </c>
      <c r="J635">
        <v>0.5</v>
      </c>
    </row>
    <row r="636" spans="1:10" x14ac:dyDescent="0.35">
      <c r="A636">
        <v>27299</v>
      </c>
      <c r="B636">
        <v>1974</v>
      </c>
      <c r="C636">
        <v>9</v>
      </c>
      <c r="D636">
        <v>27</v>
      </c>
      <c r="E636">
        <v>270</v>
      </c>
      <c r="F636">
        <v>19.97</v>
      </c>
      <c r="G636">
        <v>263.8</v>
      </c>
      <c r="H636">
        <v>1562.62</v>
      </c>
      <c r="I636">
        <v>0.17699999999999999</v>
      </c>
      <c r="J636">
        <v>0.3</v>
      </c>
    </row>
    <row r="637" spans="1:10" x14ac:dyDescent="0.35">
      <c r="A637">
        <v>27300</v>
      </c>
      <c r="B637">
        <v>1974</v>
      </c>
      <c r="C637">
        <v>9</v>
      </c>
      <c r="D637">
        <v>28</v>
      </c>
      <c r="E637">
        <v>271</v>
      </c>
      <c r="F637">
        <v>19.93</v>
      </c>
      <c r="G637">
        <v>265.3</v>
      </c>
      <c r="H637">
        <v>1570.6</v>
      </c>
      <c r="I637">
        <v>0.189</v>
      </c>
      <c r="J637">
        <v>0.3</v>
      </c>
    </row>
    <row r="638" spans="1:10" x14ac:dyDescent="0.35">
      <c r="A638">
        <v>27301</v>
      </c>
      <c r="B638">
        <v>1974</v>
      </c>
      <c r="C638">
        <v>9</v>
      </c>
      <c r="D638">
        <v>29</v>
      </c>
      <c r="E638">
        <v>272</v>
      </c>
      <c r="F638">
        <v>19.899999999999999</v>
      </c>
      <c r="G638">
        <v>266.8</v>
      </c>
      <c r="H638">
        <v>1580.9</v>
      </c>
      <c r="I638">
        <v>0.19600000000000001</v>
      </c>
      <c r="J638">
        <v>0.4</v>
      </c>
    </row>
    <row r="639" spans="1:10" x14ac:dyDescent="0.35">
      <c r="A639">
        <v>27302</v>
      </c>
      <c r="B639">
        <v>1974</v>
      </c>
      <c r="C639">
        <v>9</v>
      </c>
      <c r="D639">
        <v>30</v>
      </c>
      <c r="E639">
        <v>273</v>
      </c>
      <c r="F639">
        <v>19.86</v>
      </c>
      <c r="G639">
        <v>268.39999999999998</v>
      </c>
      <c r="H639">
        <v>1588.34</v>
      </c>
      <c r="I639">
        <v>0.18</v>
      </c>
      <c r="J639">
        <v>0.3</v>
      </c>
    </row>
    <row r="640" spans="1:10" x14ac:dyDescent="0.35">
      <c r="A640">
        <v>27303</v>
      </c>
      <c r="B640">
        <v>1974</v>
      </c>
      <c r="C640">
        <v>10</v>
      </c>
      <c r="D640">
        <v>1</v>
      </c>
      <c r="E640">
        <v>274</v>
      </c>
      <c r="F640">
        <v>19.809999999999999</v>
      </c>
      <c r="G640">
        <v>269.89999999999998</v>
      </c>
      <c r="H640">
        <v>1598.92</v>
      </c>
      <c r="I640">
        <v>0.16200000000000001</v>
      </c>
      <c r="J640">
        <v>0.3</v>
      </c>
    </row>
    <row r="641" spans="1:10" x14ac:dyDescent="0.35">
      <c r="A641">
        <v>27304</v>
      </c>
      <c r="B641">
        <v>1974</v>
      </c>
      <c r="C641">
        <v>10</v>
      </c>
      <c r="D641">
        <v>2</v>
      </c>
      <c r="E641">
        <v>275</v>
      </c>
      <c r="F641">
        <v>19.77</v>
      </c>
      <c r="G641">
        <v>271.39999999999998</v>
      </c>
      <c r="H641">
        <v>1606.6</v>
      </c>
      <c r="I641">
        <v>0.13900000000000001</v>
      </c>
      <c r="J641">
        <v>0.4</v>
      </c>
    </row>
    <row r="642" spans="1:10" x14ac:dyDescent="0.35">
      <c r="A642">
        <v>27305</v>
      </c>
      <c r="B642">
        <v>1974</v>
      </c>
      <c r="C642">
        <v>10</v>
      </c>
      <c r="D642">
        <v>3</v>
      </c>
      <c r="E642">
        <v>276</v>
      </c>
      <c r="F642">
        <v>19.739999999999998</v>
      </c>
      <c r="G642">
        <v>273</v>
      </c>
      <c r="H642">
        <v>1616.9</v>
      </c>
      <c r="I642">
        <v>0.159</v>
      </c>
      <c r="J642">
        <v>0.3</v>
      </c>
    </row>
    <row r="643" spans="1:10" x14ac:dyDescent="0.35">
      <c r="A643">
        <v>27306</v>
      </c>
      <c r="B643">
        <v>1974</v>
      </c>
      <c r="C643">
        <v>10</v>
      </c>
      <c r="D643">
        <v>4</v>
      </c>
      <c r="E643">
        <v>277</v>
      </c>
      <c r="F643">
        <v>19.7</v>
      </c>
      <c r="G643">
        <v>274.5</v>
      </c>
      <c r="H643">
        <v>1624.72</v>
      </c>
      <c r="I643">
        <v>0.159</v>
      </c>
      <c r="J643">
        <v>0.3</v>
      </c>
    </row>
    <row r="644" spans="1:10" x14ac:dyDescent="0.35">
      <c r="A644">
        <v>27307</v>
      </c>
      <c r="B644">
        <v>1974</v>
      </c>
      <c r="C644">
        <v>10</v>
      </c>
      <c r="D644">
        <v>5</v>
      </c>
      <c r="E644">
        <v>278</v>
      </c>
      <c r="F644">
        <v>19.649999999999999</v>
      </c>
      <c r="G644">
        <v>276</v>
      </c>
      <c r="H644">
        <v>1634.68</v>
      </c>
      <c r="I644">
        <v>0.17199999999999999</v>
      </c>
      <c r="J644">
        <v>0.5</v>
      </c>
    </row>
    <row r="645" spans="1:10" x14ac:dyDescent="0.35">
      <c r="A645">
        <v>27308</v>
      </c>
      <c r="B645">
        <v>1974</v>
      </c>
      <c r="C645">
        <v>10</v>
      </c>
      <c r="D645">
        <v>6</v>
      </c>
      <c r="E645">
        <v>279</v>
      </c>
      <c r="F645">
        <v>19.600000000000001</v>
      </c>
      <c r="G645">
        <v>277.7</v>
      </c>
      <c r="H645">
        <v>1644.82</v>
      </c>
      <c r="I645">
        <v>0.20300000000000001</v>
      </c>
      <c r="J645">
        <v>0.3</v>
      </c>
    </row>
    <row r="646" spans="1:10" x14ac:dyDescent="0.35">
      <c r="A646">
        <v>27309</v>
      </c>
      <c r="B646">
        <v>1974</v>
      </c>
      <c r="C646">
        <v>10</v>
      </c>
      <c r="D646">
        <v>7</v>
      </c>
      <c r="E646">
        <v>280</v>
      </c>
      <c r="F646">
        <v>18.45</v>
      </c>
      <c r="G646">
        <v>50</v>
      </c>
      <c r="H646">
        <v>295.66000000000003</v>
      </c>
      <c r="I646">
        <v>0.16300000000000001</v>
      </c>
      <c r="J646">
        <v>0.3</v>
      </c>
    </row>
    <row r="647" spans="1:10" x14ac:dyDescent="0.35">
      <c r="A647">
        <v>27310</v>
      </c>
      <c r="B647">
        <v>1974</v>
      </c>
      <c r="C647">
        <v>10</v>
      </c>
      <c r="D647">
        <v>8</v>
      </c>
      <c r="E647">
        <v>281</v>
      </c>
      <c r="F647">
        <v>17.28</v>
      </c>
      <c r="G647">
        <v>51.5</v>
      </c>
      <c r="H647">
        <v>305.83999999999997</v>
      </c>
      <c r="I647">
        <v>0.14199999999999999</v>
      </c>
      <c r="J647">
        <v>0.2</v>
      </c>
    </row>
    <row r="648" spans="1:10" x14ac:dyDescent="0.35">
      <c r="A648">
        <v>27311</v>
      </c>
      <c r="B648">
        <v>1974</v>
      </c>
      <c r="C648">
        <v>10</v>
      </c>
      <c r="D648">
        <v>9</v>
      </c>
      <c r="E648">
        <v>282</v>
      </c>
      <c r="F648">
        <v>16.59</v>
      </c>
      <c r="G648">
        <v>52.9</v>
      </c>
      <c r="H648">
        <v>313.54000000000002</v>
      </c>
      <c r="I648">
        <v>0.14799999999999999</v>
      </c>
      <c r="J648">
        <v>0.3</v>
      </c>
    </row>
    <row r="649" spans="1:10" x14ac:dyDescent="0.35">
      <c r="A649">
        <v>27312</v>
      </c>
      <c r="B649">
        <v>1974</v>
      </c>
      <c r="C649">
        <v>10</v>
      </c>
      <c r="D649">
        <v>10</v>
      </c>
      <c r="E649">
        <v>283</v>
      </c>
      <c r="F649">
        <v>16.04</v>
      </c>
      <c r="G649">
        <v>54.4</v>
      </c>
      <c r="H649">
        <v>321.12</v>
      </c>
      <c r="I649">
        <v>0.13800000000000001</v>
      </c>
      <c r="J649">
        <v>0.3</v>
      </c>
    </row>
    <row r="650" spans="1:10" x14ac:dyDescent="0.35">
      <c r="A650">
        <v>27313</v>
      </c>
      <c r="B650">
        <v>1974</v>
      </c>
      <c r="C650">
        <v>10</v>
      </c>
      <c r="D650">
        <v>11</v>
      </c>
      <c r="E650">
        <v>284</v>
      </c>
      <c r="F650">
        <v>15.71</v>
      </c>
      <c r="G650">
        <v>55.9</v>
      </c>
      <c r="H650">
        <v>331.64</v>
      </c>
      <c r="I650">
        <v>0.124</v>
      </c>
      <c r="J650">
        <v>0.2</v>
      </c>
    </row>
    <row r="651" spans="1:10" x14ac:dyDescent="0.35">
      <c r="A651">
        <v>27314</v>
      </c>
      <c r="B651">
        <v>1974</v>
      </c>
      <c r="C651">
        <v>10</v>
      </c>
      <c r="D651">
        <v>12</v>
      </c>
      <c r="E651">
        <v>285</v>
      </c>
      <c r="F651">
        <v>15.72</v>
      </c>
      <c r="G651">
        <v>57.4</v>
      </c>
      <c r="H651">
        <v>339.42</v>
      </c>
      <c r="I651">
        <v>0.13400000000000001</v>
      </c>
      <c r="J651">
        <v>0.3</v>
      </c>
    </row>
    <row r="652" spans="1:10" x14ac:dyDescent="0.35">
      <c r="A652">
        <v>27315</v>
      </c>
      <c r="B652">
        <v>1974</v>
      </c>
      <c r="C652">
        <v>10</v>
      </c>
      <c r="D652">
        <v>13</v>
      </c>
      <c r="E652">
        <v>286</v>
      </c>
      <c r="F652">
        <v>15.7</v>
      </c>
      <c r="G652">
        <v>59</v>
      </c>
      <c r="H652">
        <v>349.42</v>
      </c>
      <c r="I652">
        <v>0.14099999999999999</v>
      </c>
      <c r="J652">
        <v>0.4</v>
      </c>
    </row>
    <row r="653" spans="1:10" x14ac:dyDescent="0.35">
      <c r="A653">
        <v>27316</v>
      </c>
      <c r="B653">
        <v>1974</v>
      </c>
      <c r="C653">
        <v>10</v>
      </c>
      <c r="D653">
        <v>14</v>
      </c>
      <c r="E653">
        <v>287</v>
      </c>
      <c r="F653">
        <v>15.69</v>
      </c>
      <c r="G653">
        <v>60.6</v>
      </c>
      <c r="H653">
        <v>359.82</v>
      </c>
      <c r="I653">
        <v>0.153</v>
      </c>
      <c r="J653">
        <v>0.2</v>
      </c>
    </row>
    <row r="654" spans="1:10" x14ac:dyDescent="0.35">
      <c r="A654">
        <v>27317</v>
      </c>
      <c r="B654">
        <v>1974</v>
      </c>
      <c r="C654">
        <v>10</v>
      </c>
      <c r="D654">
        <v>15</v>
      </c>
      <c r="E654">
        <v>288</v>
      </c>
      <c r="F654">
        <v>15.53</v>
      </c>
      <c r="G654">
        <v>62</v>
      </c>
      <c r="H654">
        <v>367.44</v>
      </c>
      <c r="I654">
        <v>0.17</v>
      </c>
      <c r="J654">
        <v>0.2</v>
      </c>
    </row>
    <row r="655" spans="1:10" x14ac:dyDescent="0.35">
      <c r="A655">
        <v>27318</v>
      </c>
      <c r="B655">
        <v>1974</v>
      </c>
      <c r="C655">
        <v>10</v>
      </c>
      <c r="D655">
        <v>16</v>
      </c>
      <c r="E655">
        <v>289</v>
      </c>
      <c r="F655">
        <v>15.41</v>
      </c>
      <c r="G655">
        <v>63.4</v>
      </c>
      <c r="H655">
        <v>375.18</v>
      </c>
      <c r="I655">
        <v>0.161</v>
      </c>
      <c r="J655">
        <v>0.1</v>
      </c>
    </row>
    <row r="656" spans="1:10" x14ac:dyDescent="0.35">
      <c r="A656">
        <v>27319</v>
      </c>
      <c r="B656">
        <v>1974</v>
      </c>
      <c r="C656">
        <v>10</v>
      </c>
      <c r="D656">
        <v>17</v>
      </c>
      <c r="E656">
        <v>290</v>
      </c>
      <c r="F656">
        <v>15.3</v>
      </c>
      <c r="G656">
        <v>64.7</v>
      </c>
      <c r="H656">
        <v>383.3</v>
      </c>
      <c r="I656">
        <v>0.154</v>
      </c>
      <c r="J656">
        <v>0.2</v>
      </c>
    </row>
    <row r="657" spans="1:10" x14ac:dyDescent="0.35">
      <c r="A657">
        <v>27320</v>
      </c>
      <c r="B657">
        <v>1974</v>
      </c>
      <c r="C657">
        <v>10</v>
      </c>
      <c r="D657">
        <v>18</v>
      </c>
      <c r="E657">
        <v>291</v>
      </c>
      <c r="F657">
        <v>15.21</v>
      </c>
      <c r="G657">
        <v>66.099999999999994</v>
      </c>
      <c r="H657">
        <v>390.66</v>
      </c>
      <c r="I657">
        <v>0.161</v>
      </c>
      <c r="J657">
        <v>0.2</v>
      </c>
    </row>
    <row r="658" spans="1:10" x14ac:dyDescent="0.35">
      <c r="A658">
        <v>27321</v>
      </c>
      <c r="B658">
        <v>1974</v>
      </c>
      <c r="C658">
        <v>10</v>
      </c>
      <c r="D658">
        <v>19</v>
      </c>
      <c r="E658">
        <v>292</v>
      </c>
      <c r="F658">
        <v>15.05</v>
      </c>
      <c r="G658">
        <v>67.5</v>
      </c>
      <c r="H658">
        <v>401.18</v>
      </c>
      <c r="I658">
        <v>0.16400000000000001</v>
      </c>
      <c r="J658">
        <v>0.2</v>
      </c>
    </row>
    <row r="659" spans="1:10" x14ac:dyDescent="0.35">
      <c r="A659">
        <v>27322</v>
      </c>
      <c r="B659">
        <v>1974</v>
      </c>
      <c r="C659">
        <v>10</v>
      </c>
      <c r="D659">
        <v>20</v>
      </c>
      <c r="E659">
        <v>293</v>
      </c>
      <c r="F659">
        <v>14.99</v>
      </c>
      <c r="G659">
        <v>68.900000000000006</v>
      </c>
      <c r="H659">
        <v>408.78</v>
      </c>
      <c r="I659">
        <v>0.151</v>
      </c>
      <c r="J659">
        <v>0.4</v>
      </c>
    </row>
    <row r="660" spans="1:10" x14ac:dyDescent="0.35">
      <c r="A660">
        <v>27323</v>
      </c>
      <c r="B660">
        <v>1974</v>
      </c>
      <c r="C660">
        <v>10</v>
      </c>
      <c r="D660">
        <v>21</v>
      </c>
      <c r="E660">
        <v>294</v>
      </c>
      <c r="F660">
        <v>15.02</v>
      </c>
      <c r="G660">
        <v>70.5</v>
      </c>
      <c r="H660">
        <v>416.3</v>
      </c>
      <c r="I660">
        <v>0.14499999999999999</v>
      </c>
      <c r="J660">
        <v>0.5</v>
      </c>
    </row>
    <row r="661" spans="1:10" x14ac:dyDescent="0.35">
      <c r="A661">
        <v>27324</v>
      </c>
      <c r="B661">
        <v>1974</v>
      </c>
      <c r="C661">
        <v>10</v>
      </c>
      <c r="D661">
        <v>22</v>
      </c>
      <c r="E661">
        <v>295</v>
      </c>
      <c r="F661">
        <v>15.1</v>
      </c>
      <c r="G661">
        <v>72.2</v>
      </c>
      <c r="H661">
        <v>426.64</v>
      </c>
      <c r="I661">
        <v>0.154</v>
      </c>
      <c r="J661">
        <v>0.2</v>
      </c>
    </row>
    <row r="662" spans="1:10" x14ac:dyDescent="0.35">
      <c r="A662">
        <v>27325</v>
      </c>
      <c r="B662">
        <v>1974</v>
      </c>
      <c r="C662">
        <v>10</v>
      </c>
      <c r="D662">
        <v>23</v>
      </c>
      <c r="E662">
        <v>296</v>
      </c>
      <c r="F662">
        <v>15.01</v>
      </c>
      <c r="G662">
        <v>73.599999999999994</v>
      </c>
      <c r="H662">
        <v>437.04</v>
      </c>
      <c r="I662">
        <v>0.13900000000000001</v>
      </c>
      <c r="J662">
        <v>0.2</v>
      </c>
    </row>
    <row r="663" spans="1:10" x14ac:dyDescent="0.35">
      <c r="A663">
        <v>27326</v>
      </c>
      <c r="B663">
        <v>1974</v>
      </c>
      <c r="C663">
        <v>10</v>
      </c>
      <c r="D663">
        <v>24</v>
      </c>
      <c r="E663">
        <v>297</v>
      </c>
      <c r="F663">
        <v>14.95</v>
      </c>
      <c r="G663">
        <v>75</v>
      </c>
      <c r="H663">
        <v>444.78</v>
      </c>
      <c r="I663">
        <v>0.14499999999999999</v>
      </c>
      <c r="J663">
        <v>0.3</v>
      </c>
    </row>
    <row r="664" spans="1:10" x14ac:dyDescent="0.35">
      <c r="A664">
        <v>27327</v>
      </c>
      <c r="B664">
        <v>1974</v>
      </c>
      <c r="C664">
        <v>10</v>
      </c>
      <c r="D664">
        <v>25</v>
      </c>
      <c r="E664">
        <v>298</v>
      </c>
      <c r="F664">
        <v>14.92</v>
      </c>
      <c r="G664">
        <v>76.5</v>
      </c>
      <c r="H664">
        <v>452.5</v>
      </c>
      <c r="I664">
        <v>0.14299999999999999</v>
      </c>
      <c r="J664">
        <v>0.2</v>
      </c>
    </row>
    <row r="665" spans="1:10" x14ac:dyDescent="0.35">
      <c r="A665">
        <v>27328</v>
      </c>
      <c r="B665">
        <v>1974</v>
      </c>
      <c r="C665">
        <v>10</v>
      </c>
      <c r="D665">
        <v>26</v>
      </c>
      <c r="E665">
        <v>299</v>
      </c>
      <c r="F665">
        <v>14.88</v>
      </c>
      <c r="G665">
        <v>77.900000000000006</v>
      </c>
      <c r="H665">
        <v>460.14</v>
      </c>
      <c r="I665">
        <v>0.123</v>
      </c>
      <c r="J665">
        <v>0.4</v>
      </c>
    </row>
    <row r="666" spans="1:10" x14ac:dyDescent="0.35">
      <c r="A666">
        <v>27329</v>
      </c>
      <c r="B666">
        <v>1974</v>
      </c>
      <c r="C666">
        <v>10</v>
      </c>
      <c r="D666">
        <v>27</v>
      </c>
      <c r="E666">
        <v>300</v>
      </c>
      <c r="F666">
        <v>14.83</v>
      </c>
      <c r="G666">
        <v>79.599999999999994</v>
      </c>
      <c r="H666">
        <v>470.16</v>
      </c>
      <c r="I666">
        <v>0.128</v>
      </c>
      <c r="J666">
        <v>0.2</v>
      </c>
    </row>
    <row r="667" spans="1:10" x14ac:dyDescent="0.35">
      <c r="A667">
        <v>27330</v>
      </c>
      <c r="B667">
        <v>1974</v>
      </c>
      <c r="C667">
        <v>10</v>
      </c>
      <c r="D667">
        <v>28</v>
      </c>
      <c r="E667">
        <v>301</v>
      </c>
      <c r="F667">
        <v>14.74</v>
      </c>
      <c r="G667">
        <v>81.099999999999994</v>
      </c>
      <c r="H667">
        <v>480.6</v>
      </c>
      <c r="I667">
        <v>0.14399999999999999</v>
      </c>
      <c r="J667">
        <v>0.1</v>
      </c>
    </row>
    <row r="668" spans="1:10" x14ac:dyDescent="0.35">
      <c r="A668">
        <v>27331</v>
      </c>
      <c r="B668">
        <v>1974</v>
      </c>
      <c r="C668">
        <v>10</v>
      </c>
      <c r="D668">
        <v>29</v>
      </c>
      <c r="E668">
        <v>302</v>
      </c>
      <c r="F668">
        <v>14.66</v>
      </c>
      <c r="G668">
        <v>82.4</v>
      </c>
      <c r="H668">
        <v>488.58</v>
      </c>
      <c r="I668">
        <v>0.16600000000000001</v>
      </c>
      <c r="J668">
        <v>0.1</v>
      </c>
    </row>
    <row r="669" spans="1:10" x14ac:dyDescent="0.35">
      <c r="A669">
        <v>27332</v>
      </c>
      <c r="B669">
        <v>1974</v>
      </c>
      <c r="C669">
        <v>10</v>
      </c>
      <c r="D669">
        <v>30</v>
      </c>
      <c r="E669">
        <v>303</v>
      </c>
      <c r="F669">
        <v>14.46</v>
      </c>
      <c r="G669">
        <v>83.7</v>
      </c>
      <c r="H669">
        <v>496.18</v>
      </c>
      <c r="I669">
        <v>0.14599999999999999</v>
      </c>
      <c r="J669">
        <v>0.1</v>
      </c>
    </row>
    <row r="670" spans="1:10" x14ac:dyDescent="0.35">
      <c r="A670">
        <v>27333</v>
      </c>
      <c r="B670">
        <v>1974</v>
      </c>
      <c r="C670">
        <v>10</v>
      </c>
      <c r="D670">
        <v>31</v>
      </c>
      <c r="E670">
        <v>304</v>
      </c>
      <c r="F670">
        <v>14.37</v>
      </c>
      <c r="G670">
        <v>85</v>
      </c>
      <c r="H670">
        <v>503.7</v>
      </c>
      <c r="I670">
        <v>0.14599999999999999</v>
      </c>
      <c r="J670">
        <v>0.1</v>
      </c>
    </row>
    <row r="671" spans="1:10" x14ac:dyDescent="0.35">
      <c r="A671">
        <v>27334</v>
      </c>
      <c r="B671">
        <v>1974</v>
      </c>
      <c r="C671">
        <v>11</v>
      </c>
      <c r="D671">
        <v>1</v>
      </c>
      <c r="E671">
        <v>305</v>
      </c>
      <c r="F671">
        <v>14.33</v>
      </c>
      <c r="G671">
        <v>86.3</v>
      </c>
      <c r="H671">
        <v>511.58</v>
      </c>
      <c r="I671">
        <v>0.14599999999999999</v>
      </c>
      <c r="J671">
        <v>0.3</v>
      </c>
    </row>
    <row r="672" spans="1:10" x14ac:dyDescent="0.35">
      <c r="A672">
        <v>27335</v>
      </c>
      <c r="B672">
        <v>1974</v>
      </c>
      <c r="C672">
        <v>11</v>
      </c>
      <c r="D672">
        <v>2</v>
      </c>
      <c r="E672">
        <v>306</v>
      </c>
      <c r="F672">
        <v>14.28</v>
      </c>
      <c r="G672">
        <v>87.8</v>
      </c>
      <c r="H672">
        <v>519.08000000000004</v>
      </c>
      <c r="I672">
        <v>0.151</v>
      </c>
      <c r="J672">
        <v>0.4</v>
      </c>
    </row>
    <row r="673" spans="1:10" x14ac:dyDescent="0.35">
      <c r="A673">
        <v>27336</v>
      </c>
      <c r="B673">
        <v>1974</v>
      </c>
      <c r="C673">
        <v>11</v>
      </c>
      <c r="D673">
        <v>3</v>
      </c>
      <c r="E673">
        <v>307</v>
      </c>
      <c r="F673">
        <v>14.23</v>
      </c>
      <c r="G673">
        <v>89.4</v>
      </c>
      <c r="H673">
        <v>529.28</v>
      </c>
      <c r="I673">
        <v>0.13500000000000001</v>
      </c>
      <c r="J673">
        <v>0.4</v>
      </c>
    </row>
    <row r="674" spans="1:10" x14ac:dyDescent="0.35">
      <c r="A674">
        <v>27337</v>
      </c>
      <c r="B674">
        <v>1974</v>
      </c>
      <c r="C674">
        <v>11</v>
      </c>
      <c r="D674">
        <v>4</v>
      </c>
      <c r="E674">
        <v>308</v>
      </c>
      <c r="F674">
        <v>14.16</v>
      </c>
      <c r="G674">
        <v>91.1</v>
      </c>
      <c r="H674">
        <v>540</v>
      </c>
      <c r="I674">
        <v>0.125</v>
      </c>
      <c r="J674">
        <v>0.2</v>
      </c>
    </row>
    <row r="675" spans="1:10" x14ac:dyDescent="0.35">
      <c r="A675">
        <v>27338</v>
      </c>
      <c r="B675">
        <v>1974</v>
      </c>
      <c r="C675">
        <v>11</v>
      </c>
      <c r="D675">
        <v>5</v>
      </c>
      <c r="E675">
        <v>309</v>
      </c>
      <c r="F675">
        <v>14.08</v>
      </c>
      <c r="G675">
        <v>92.6</v>
      </c>
      <c r="H675">
        <v>547.6</v>
      </c>
      <c r="I675">
        <v>0.128</v>
      </c>
      <c r="J675">
        <v>0.3</v>
      </c>
    </row>
    <row r="676" spans="1:10" x14ac:dyDescent="0.35">
      <c r="A676">
        <v>27339</v>
      </c>
      <c r="B676">
        <v>1974</v>
      </c>
      <c r="C676">
        <v>11</v>
      </c>
      <c r="D676">
        <v>6</v>
      </c>
      <c r="E676">
        <v>310</v>
      </c>
      <c r="F676">
        <v>14.02</v>
      </c>
      <c r="G676">
        <v>94.2</v>
      </c>
      <c r="H676">
        <v>557.82000000000005</v>
      </c>
      <c r="I676">
        <v>0.114</v>
      </c>
      <c r="J676">
        <v>0.2</v>
      </c>
    </row>
    <row r="677" spans="1:10" x14ac:dyDescent="0.35">
      <c r="A677">
        <v>27340</v>
      </c>
      <c r="B677">
        <v>1974</v>
      </c>
      <c r="C677">
        <v>11</v>
      </c>
      <c r="D677">
        <v>7</v>
      </c>
      <c r="E677">
        <v>311</v>
      </c>
      <c r="F677">
        <v>13.87</v>
      </c>
      <c r="G677">
        <v>95.7</v>
      </c>
      <c r="H677">
        <v>565.58000000000004</v>
      </c>
      <c r="I677">
        <v>0.10100000000000001</v>
      </c>
      <c r="J677">
        <v>0.2</v>
      </c>
    </row>
    <row r="678" spans="1:10" x14ac:dyDescent="0.35">
      <c r="A678">
        <v>27341</v>
      </c>
      <c r="B678">
        <v>1974</v>
      </c>
      <c r="C678">
        <v>11</v>
      </c>
      <c r="D678">
        <v>8</v>
      </c>
      <c r="E678">
        <v>312</v>
      </c>
      <c r="F678">
        <v>13.77</v>
      </c>
      <c r="G678">
        <v>97.2</v>
      </c>
      <c r="H678">
        <v>575.78</v>
      </c>
      <c r="I678">
        <v>8.8200000000000001E-2</v>
      </c>
      <c r="J678">
        <v>0.2</v>
      </c>
    </row>
    <row r="679" spans="1:10" x14ac:dyDescent="0.35">
      <c r="A679">
        <v>27342</v>
      </c>
      <c r="B679">
        <v>1974</v>
      </c>
      <c r="C679">
        <v>11</v>
      </c>
      <c r="D679">
        <v>9</v>
      </c>
      <c r="E679">
        <v>313</v>
      </c>
      <c r="F679">
        <v>13.74</v>
      </c>
      <c r="G679">
        <v>98.7</v>
      </c>
      <c r="H679">
        <v>583.41999999999996</v>
      </c>
      <c r="I679">
        <v>9.3600000000000003E-2</v>
      </c>
      <c r="J679">
        <v>0.4</v>
      </c>
    </row>
    <row r="680" spans="1:10" x14ac:dyDescent="0.35">
      <c r="A680">
        <v>27343</v>
      </c>
      <c r="B680">
        <v>1974</v>
      </c>
      <c r="C680">
        <v>11</v>
      </c>
      <c r="D680">
        <v>10</v>
      </c>
      <c r="E680">
        <v>314</v>
      </c>
      <c r="F680">
        <v>13.66</v>
      </c>
      <c r="G680">
        <v>100.4</v>
      </c>
      <c r="H680">
        <v>593.9</v>
      </c>
      <c r="I680">
        <v>8.9499999999999996E-2</v>
      </c>
      <c r="J680">
        <v>0.4</v>
      </c>
    </row>
    <row r="681" spans="1:10" x14ac:dyDescent="0.35">
      <c r="A681">
        <v>27344</v>
      </c>
      <c r="B681">
        <v>1974</v>
      </c>
      <c r="C681">
        <v>11</v>
      </c>
      <c r="D681">
        <v>11</v>
      </c>
      <c r="E681">
        <v>315</v>
      </c>
      <c r="F681">
        <v>13.53</v>
      </c>
      <c r="G681">
        <v>102.1</v>
      </c>
      <c r="H681">
        <v>603.96</v>
      </c>
      <c r="I681">
        <v>9.8500000000000004E-2</v>
      </c>
      <c r="J681">
        <v>0.4</v>
      </c>
    </row>
    <row r="682" spans="1:10" x14ac:dyDescent="0.35">
      <c r="A682">
        <v>27345</v>
      </c>
      <c r="B682">
        <v>1974</v>
      </c>
      <c r="C682">
        <v>11</v>
      </c>
      <c r="D682">
        <v>12</v>
      </c>
      <c r="E682">
        <v>316</v>
      </c>
      <c r="F682">
        <v>13.4</v>
      </c>
      <c r="G682">
        <v>103.8</v>
      </c>
      <c r="H682">
        <v>614.22</v>
      </c>
      <c r="I682">
        <v>9.5500000000000002E-2</v>
      </c>
      <c r="J682">
        <v>0.3</v>
      </c>
    </row>
    <row r="683" spans="1:10" x14ac:dyDescent="0.35">
      <c r="A683">
        <v>27346</v>
      </c>
      <c r="B683">
        <v>1974</v>
      </c>
      <c r="C683">
        <v>11</v>
      </c>
      <c r="D683">
        <v>13</v>
      </c>
      <c r="E683">
        <v>317</v>
      </c>
      <c r="F683">
        <v>13.24</v>
      </c>
      <c r="G683">
        <v>105.4</v>
      </c>
      <c r="H683">
        <v>624.55999999999995</v>
      </c>
      <c r="I683">
        <v>7.9600000000000004E-2</v>
      </c>
      <c r="J683">
        <v>0.2</v>
      </c>
    </row>
    <row r="684" spans="1:10" x14ac:dyDescent="0.35">
      <c r="A684">
        <v>27347</v>
      </c>
      <c r="B684">
        <v>1974</v>
      </c>
      <c r="C684">
        <v>11</v>
      </c>
      <c r="D684">
        <v>14</v>
      </c>
      <c r="E684">
        <v>318</v>
      </c>
      <c r="F684">
        <v>13.17</v>
      </c>
      <c r="G684">
        <v>106.9</v>
      </c>
      <c r="H684">
        <v>632.41999999999996</v>
      </c>
      <c r="I684">
        <v>9.1399999999999995E-2</v>
      </c>
      <c r="J684">
        <v>0.4</v>
      </c>
    </row>
    <row r="685" spans="1:10" x14ac:dyDescent="0.35">
      <c r="A685">
        <v>27348</v>
      </c>
      <c r="B685">
        <v>1974</v>
      </c>
      <c r="C685">
        <v>11</v>
      </c>
      <c r="D685">
        <v>15</v>
      </c>
      <c r="E685">
        <v>319</v>
      </c>
      <c r="F685">
        <v>13.1</v>
      </c>
      <c r="G685">
        <v>108.6</v>
      </c>
      <c r="H685">
        <v>642.58000000000004</v>
      </c>
      <c r="I685">
        <v>0.1</v>
      </c>
      <c r="J685">
        <v>0.2</v>
      </c>
    </row>
    <row r="686" spans="1:10" x14ac:dyDescent="0.35">
      <c r="A686">
        <v>27349</v>
      </c>
      <c r="B686">
        <v>1974</v>
      </c>
      <c r="C686">
        <v>11</v>
      </c>
      <c r="D686">
        <v>16</v>
      </c>
      <c r="E686">
        <v>320</v>
      </c>
      <c r="F686">
        <v>12.99</v>
      </c>
      <c r="G686">
        <v>110.1</v>
      </c>
      <c r="H686">
        <v>652.86</v>
      </c>
      <c r="I686">
        <v>9.1700000000000004E-2</v>
      </c>
      <c r="J686">
        <v>0.2</v>
      </c>
    </row>
    <row r="687" spans="1:10" x14ac:dyDescent="0.35">
      <c r="A687">
        <v>27350</v>
      </c>
      <c r="B687">
        <v>1974</v>
      </c>
      <c r="C687">
        <v>11</v>
      </c>
      <c r="D687">
        <v>17</v>
      </c>
      <c r="E687">
        <v>321</v>
      </c>
      <c r="F687">
        <v>12.93</v>
      </c>
      <c r="G687">
        <v>111.6</v>
      </c>
      <c r="H687">
        <v>660.58</v>
      </c>
      <c r="I687">
        <v>8.3799999999999999E-2</v>
      </c>
      <c r="J687">
        <v>0.2</v>
      </c>
    </row>
    <row r="688" spans="1:10" x14ac:dyDescent="0.35">
      <c r="A688">
        <v>27351</v>
      </c>
      <c r="B688">
        <v>1974</v>
      </c>
      <c r="C688">
        <v>11</v>
      </c>
      <c r="D688">
        <v>18</v>
      </c>
      <c r="E688">
        <v>322</v>
      </c>
      <c r="F688">
        <v>12.91</v>
      </c>
      <c r="G688">
        <v>113.1</v>
      </c>
      <c r="H688">
        <v>670.86</v>
      </c>
      <c r="I688">
        <v>8.3699999999999997E-2</v>
      </c>
      <c r="J688">
        <v>0.1</v>
      </c>
    </row>
    <row r="689" spans="1:10" x14ac:dyDescent="0.35">
      <c r="A689">
        <v>27352</v>
      </c>
      <c r="B689">
        <v>1974</v>
      </c>
      <c r="C689">
        <v>11</v>
      </c>
      <c r="D689">
        <v>19</v>
      </c>
      <c r="E689">
        <v>323</v>
      </c>
      <c r="F689">
        <v>12.89</v>
      </c>
      <c r="G689">
        <v>114.5</v>
      </c>
      <c r="H689">
        <v>678.2</v>
      </c>
      <c r="I689">
        <v>8.2699999999999996E-2</v>
      </c>
      <c r="J689">
        <v>0.1</v>
      </c>
    </row>
    <row r="690" spans="1:10" x14ac:dyDescent="0.35">
      <c r="A690">
        <v>27353</v>
      </c>
      <c r="B690">
        <v>1974</v>
      </c>
      <c r="C690">
        <v>11</v>
      </c>
      <c r="D690">
        <v>20</v>
      </c>
      <c r="E690">
        <v>324</v>
      </c>
      <c r="F690">
        <v>12.82</v>
      </c>
      <c r="G690">
        <v>115.9</v>
      </c>
      <c r="H690">
        <v>686.4</v>
      </c>
      <c r="I690">
        <v>8.4099999999999994E-2</v>
      </c>
      <c r="J690">
        <v>0.3</v>
      </c>
    </row>
    <row r="691" spans="1:10" x14ac:dyDescent="0.35">
      <c r="A691">
        <v>27354</v>
      </c>
      <c r="B691">
        <v>1974</v>
      </c>
      <c r="C691">
        <v>11</v>
      </c>
      <c r="D691">
        <v>21</v>
      </c>
      <c r="E691">
        <v>325</v>
      </c>
      <c r="F691">
        <v>12.73</v>
      </c>
      <c r="G691">
        <v>117.5</v>
      </c>
      <c r="H691">
        <v>696.6</v>
      </c>
      <c r="I691">
        <v>6.9400000000000003E-2</v>
      </c>
      <c r="J691">
        <v>0.2</v>
      </c>
    </row>
    <row r="692" spans="1:10" x14ac:dyDescent="0.35">
      <c r="A692">
        <v>27355</v>
      </c>
      <c r="B692">
        <v>1974</v>
      </c>
      <c r="C692">
        <v>11</v>
      </c>
      <c r="D692">
        <v>22</v>
      </c>
      <c r="E692">
        <v>326</v>
      </c>
      <c r="F692">
        <v>12.67</v>
      </c>
      <c r="G692">
        <v>119</v>
      </c>
      <c r="H692">
        <v>704.36</v>
      </c>
      <c r="I692">
        <v>7.7399999999999997E-2</v>
      </c>
      <c r="J692">
        <v>0.1</v>
      </c>
    </row>
    <row r="693" spans="1:10" x14ac:dyDescent="0.35">
      <c r="A693">
        <v>27356</v>
      </c>
      <c r="B693">
        <v>1974</v>
      </c>
      <c r="C693">
        <v>11</v>
      </c>
      <c r="D693">
        <v>23</v>
      </c>
      <c r="E693">
        <v>327</v>
      </c>
      <c r="F693">
        <v>12.63</v>
      </c>
      <c r="G693">
        <v>120.4</v>
      </c>
      <c r="H693">
        <v>712.2</v>
      </c>
      <c r="I693">
        <v>7.4999999999999997E-2</v>
      </c>
      <c r="J693">
        <v>0.2</v>
      </c>
    </row>
    <row r="694" spans="1:10" x14ac:dyDescent="0.35">
      <c r="A694">
        <v>27357</v>
      </c>
      <c r="B694">
        <v>1974</v>
      </c>
      <c r="C694">
        <v>11</v>
      </c>
      <c r="D694">
        <v>24</v>
      </c>
      <c r="E694">
        <v>328</v>
      </c>
      <c r="F694">
        <v>12.53</v>
      </c>
      <c r="G694">
        <v>121.9</v>
      </c>
      <c r="H694">
        <v>722.26</v>
      </c>
      <c r="I694">
        <v>7.4200000000000002E-2</v>
      </c>
      <c r="J694">
        <v>0.2</v>
      </c>
    </row>
    <row r="695" spans="1:10" x14ac:dyDescent="0.35">
      <c r="A695">
        <v>27358</v>
      </c>
      <c r="B695">
        <v>1974</v>
      </c>
      <c r="C695">
        <v>11</v>
      </c>
      <c r="D695">
        <v>25</v>
      </c>
      <c r="E695">
        <v>329</v>
      </c>
      <c r="F695">
        <v>12.45</v>
      </c>
      <c r="G695">
        <v>123.4</v>
      </c>
      <c r="H695">
        <v>730</v>
      </c>
      <c r="I695">
        <v>7.1300000000000002E-2</v>
      </c>
      <c r="J695">
        <v>0.3</v>
      </c>
    </row>
    <row r="696" spans="1:10" x14ac:dyDescent="0.35">
      <c r="A696">
        <v>27359</v>
      </c>
      <c r="B696">
        <v>1974</v>
      </c>
      <c r="C696">
        <v>11</v>
      </c>
      <c r="D696">
        <v>26</v>
      </c>
      <c r="E696">
        <v>330</v>
      </c>
      <c r="F696">
        <v>12.44</v>
      </c>
      <c r="G696">
        <v>125</v>
      </c>
      <c r="H696">
        <v>740.36</v>
      </c>
      <c r="I696">
        <v>6.6199999999999995E-2</v>
      </c>
      <c r="J696">
        <v>0.5</v>
      </c>
    </row>
    <row r="697" spans="1:10" x14ac:dyDescent="0.35">
      <c r="A697">
        <v>27360</v>
      </c>
      <c r="B697">
        <v>1974</v>
      </c>
      <c r="C697">
        <v>11</v>
      </c>
      <c r="D697">
        <v>27</v>
      </c>
      <c r="E697">
        <v>331</v>
      </c>
      <c r="F697">
        <v>12.4</v>
      </c>
      <c r="G697">
        <v>126.8</v>
      </c>
      <c r="H697">
        <v>750.6</v>
      </c>
      <c r="I697">
        <v>6.5799999999999997E-2</v>
      </c>
      <c r="J697">
        <v>0.7</v>
      </c>
    </row>
    <row r="698" spans="1:10" x14ac:dyDescent="0.35">
      <c r="A698">
        <v>27361</v>
      </c>
      <c r="B698">
        <v>1974</v>
      </c>
      <c r="C698">
        <v>11</v>
      </c>
      <c r="D698">
        <v>28</v>
      </c>
      <c r="E698">
        <v>332</v>
      </c>
      <c r="F698">
        <v>12.34</v>
      </c>
      <c r="G698">
        <v>128.80000000000001</v>
      </c>
      <c r="H698">
        <v>763.38</v>
      </c>
      <c r="I698">
        <v>6.3200000000000006E-2</v>
      </c>
      <c r="J698">
        <v>0.2</v>
      </c>
    </row>
    <row r="699" spans="1:10" x14ac:dyDescent="0.35">
      <c r="A699">
        <v>27362</v>
      </c>
      <c r="B699">
        <v>1974</v>
      </c>
      <c r="C699">
        <v>11</v>
      </c>
      <c r="D699">
        <v>29</v>
      </c>
      <c r="E699">
        <v>333</v>
      </c>
      <c r="F699">
        <v>12.29</v>
      </c>
      <c r="G699">
        <v>130.30000000000001</v>
      </c>
      <c r="H699">
        <v>771</v>
      </c>
      <c r="I699">
        <v>5.6000000000000001E-2</v>
      </c>
      <c r="J699">
        <v>0.2</v>
      </c>
    </row>
    <row r="700" spans="1:10" x14ac:dyDescent="0.35">
      <c r="A700">
        <v>27363</v>
      </c>
      <c r="B700">
        <v>1974</v>
      </c>
      <c r="C700">
        <v>11</v>
      </c>
      <c r="D700">
        <v>30</v>
      </c>
      <c r="E700">
        <v>334</v>
      </c>
      <c r="F700">
        <v>12.22</v>
      </c>
      <c r="G700">
        <v>131.80000000000001</v>
      </c>
      <c r="H700">
        <v>781.62</v>
      </c>
      <c r="I700">
        <v>6.3299999999999995E-2</v>
      </c>
      <c r="J700">
        <v>0.1</v>
      </c>
    </row>
    <row r="701" spans="1:10" x14ac:dyDescent="0.35">
      <c r="A701">
        <v>27364</v>
      </c>
      <c r="B701">
        <v>1974</v>
      </c>
      <c r="C701">
        <v>12</v>
      </c>
      <c r="D701">
        <v>1</v>
      </c>
      <c r="E701">
        <v>335</v>
      </c>
      <c r="F701">
        <v>12.15</v>
      </c>
      <c r="G701">
        <v>133.19999999999999</v>
      </c>
      <c r="H701">
        <v>788.98</v>
      </c>
      <c r="I701">
        <v>6.9000000000000006E-2</v>
      </c>
      <c r="J701">
        <v>0.2</v>
      </c>
    </row>
    <row r="702" spans="1:10" x14ac:dyDescent="0.35">
      <c r="A702">
        <v>27365</v>
      </c>
      <c r="B702">
        <v>1974</v>
      </c>
      <c r="C702">
        <v>12</v>
      </c>
      <c r="D702">
        <v>2</v>
      </c>
      <c r="E702">
        <v>336</v>
      </c>
      <c r="F702">
        <v>12.06</v>
      </c>
      <c r="G702">
        <v>134.69999999999999</v>
      </c>
      <c r="H702">
        <v>796.9</v>
      </c>
      <c r="I702">
        <v>7.6799999999999993E-2</v>
      </c>
      <c r="J702">
        <v>0.4</v>
      </c>
    </row>
    <row r="703" spans="1:10" x14ac:dyDescent="0.35">
      <c r="A703">
        <v>27366</v>
      </c>
      <c r="B703">
        <v>1974</v>
      </c>
      <c r="C703">
        <v>12</v>
      </c>
      <c r="D703">
        <v>3</v>
      </c>
      <c r="E703">
        <v>337</v>
      </c>
      <c r="F703">
        <v>12</v>
      </c>
      <c r="G703">
        <v>136.4</v>
      </c>
      <c r="H703">
        <v>807.24</v>
      </c>
      <c r="I703">
        <v>6.9199999999999998E-2</v>
      </c>
      <c r="J703">
        <v>0.5</v>
      </c>
    </row>
    <row r="704" spans="1:10" x14ac:dyDescent="0.35">
      <c r="A704">
        <v>27367</v>
      </c>
      <c r="B704">
        <v>1974</v>
      </c>
      <c r="C704">
        <v>12</v>
      </c>
      <c r="D704">
        <v>4</v>
      </c>
      <c r="E704">
        <v>338</v>
      </c>
      <c r="F704">
        <v>11.94</v>
      </c>
      <c r="G704">
        <v>138.19999999999999</v>
      </c>
      <c r="H704">
        <v>817.48</v>
      </c>
      <c r="I704">
        <v>5.7000000000000002E-2</v>
      </c>
      <c r="J704">
        <v>0.1</v>
      </c>
    </row>
    <row r="705" spans="1:10" x14ac:dyDescent="0.35">
      <c r="A705">
        <v>27368</v>
      </c>
      <c r="B705">
        <v>1974</v>
      </c>
      <c r="C705">
        <v>12</v>
      </c>
      <c r="D705">
        <v>5</v>
      </c>
      <c r="E705">
        <v>339</v>
      </c>
      <c r="F705">
        <v>11.9</v>
      </c>
      <c r="G705">
        <v>139.6</v>
      </c>
      <c r="H705">
        <v>827.58</v>
      </c>
      <c r="I705">
        <v>5.91E-2</v>
      </c>
      <c r="J705">
        <v>0.3</v>
      </c>
    </row>
    <row r="706" spans="1:10" x14ac:dyDescent="0.35">
      <c r="A706">
        <v>27369</v>
      </c>
      <c r="B706">
        <v>1974</v>
      </c>
      <c r="C706">
        <v>12</v>
      </c>
      <c r="D706">
        <v>6</v>
      </c>
      <c r="E706">
        <v>340</v>
      </c>
      <c r="F706">
        <v>11.85</v>
      </c>
      <c r="G706">
        <v>141.19999999999999</v>
      </c>
      <c r="H706">
        <v>835.28</v>
      </c>
      <c r="I706">
        <v>6.0199999999999997E-2</v>
      </c>
      <c r="J706">
        <v>0.4</v>
      </c>
    </row>
    <row r="707" spans="1:10" x14ac:dyDescent="0.35">
      <c r="A707">
        <v>27370</v>
      </c>
      <c r="B707">
        <v>1974</v>
      </c>
      <c r="C707">
        <v>12</v>
      </c>
      <c r="D707">
        <v>7</v>
      </c>
      <c r="E707">
        <v>341</v>
      </c>
      <c r="F707">
        <v>11.79</v>
      </c>
      <c r="G707">
        <v>142.9</v>
      </c>
      <c r="H707">
        <v>845.7</v>
      </c>
      <c r="I707">
        <v>5.3199999999999997E-2</v>
      </c>
      <c r="J707">
        <v>0.2</v>
      </c>
    </row>
    <row r="708" spans="1:10" x14ac:dyDescent="0.35">
      <c r="A708">
        <v>27371</v>
      </c>
      <c r="B708">
        <v>1974</v>
      </c>
      <c r="C708">
        <v>12</v>
      </c>
      <c r="D708">
        <v>8</v>
      </c>
      <c r="E708">
        <v>342</v>
      </c>
      <c r="F708">
        <v>11.74</v>
      </c>
      <c r="G708">
        <v>144.4</v>
      </c>
      <c r="H708">
        <v>856</v>
      </c>
      <c r="I708">
        <v>4.48E-2</v>
      </c>
      <c r="J708">
        <v>0.2</v>
      </c>
    </row>
    <row r="709" spans="1:10" x14ac:dyDescent="0.35">
      <c r="A709">
        <v>27372</v>
      </c>
      <c r="B709">
        <v>1974</v>
      </c>
      <c r="C709">
        <v>12</v>
      </c>
      <c r="D709">
        <v>9</v>
      </c>
      <c r="E709">
        <v>343</v>
      </c>
      <c r="F709">
        <v>11.69</v>
      </c>
      <c r="G709">
        <v>145.9</v>
      </c>
      <c r="H709">
        <v>863.72</v>
      </c>
      <c r="I709">
        <v>4.2200000000000001E-2</v>
      </c>
      <c r="J709">
        <v>0.4</v>
      </c>
    </row>
    <row r="710" spans="1:10" x14ac:dyDescent="0.35">
      <c r="A710">
        <v>27373</v>
      </c>
      <c r="B710">
        <v>1974</v>
      </c>
      <c r="C710">
        <v>12</v>
      </c>
      <c r="D710">
        <v>10</v>
      </c>
      <c r="E710">
        <v>344</v>
      </c>
      <c r="F710">
        <v>11.63</v>
      </c>
      <c r="G710">
        <v>147.6</v>
      </c>
      <c r="H710">
        <v>873.9</v>
      </c>
      <c r="I710">
        <v>4.58E-2</v>
      </c>
      <c r="J710">
        <v>0.2</v>
      </c>
    </row>
    <row r="711" spans="1:10" x14ac:dyDescent="0.35">
      <c r="A711">
        <v>27374</v>
      </c>
      <c r="B711">
        <v>1974</v>
      </c>
      <c r="C711">
        <v>12</v>
      </c>
      <c r="D711">
        <v>11</v>
      </c>
      <c r="E711">
        <v>345</v>
      </c>
      <c r="F711">
        <v>11.58</v>
      </c>
      <c r="G711">
        <v>149.1</v>
      </c>
      <c r="H711">
        <v>884.06</v>
      </c>
      <c r="I711">
        <v>4.99E-2</v>
      </c>
      <c r="J711">
        <v>0.1</v>
      </c>
    </row>
    <row r="712" spans="1:10" x14ac:dyDescent="0.35">
      <c r="A712">
        <v>27375</v>
      </c>
      <c r="B712">
        <v>1974</v>
      </c>
      <c r="C712">
        <v>12</v>
      </c>
      <c r="D712">
        <v>12</v>
      </c>
      <c r="E712">
        <v>346</v>
      </c>
      <c r="F712">
        <v>11.53</v>
      </c>
      <c r="G712">
        <v>150.5</v>
      </c>
      <c r="H712">
        <v>892.06</v>
      </c>
      <c r="I712">
        <v>4.7199999999999999E-2</v>
      </c>
      <c r="J712">
        <v>0.2</v>
      </c>
    </row>
    <row r="713" spans="1:10" x14ac:dyDescent="0.35">
      <c r="A713">
        <v>27376</v>
      </c>
      <c r="B713">
        <v>1974</v>
      </c>
      <c r="C713">
        <v>12</v>
      </c>
      <c r="D713">
        <v>13</v>
      </c>
      <c r="E713">
        <v>347</v>
      </c>
      <c r="F713">
        <v>11.48</v>
      </c>
      <c r="G713">
        <v>152</v>
      </c>
      <c r="H713">
        <v>899.48</v>
      </c>
      <c r="I713">
        <v>4.8300000000000003E-2</v>
      </c>
      <c r="J713">
        <v>0.3</v>
      </c>
    </row>
    <row r="714" spans="1:10" x14ac:dyDescent="0.35">
      <c r="A714">
        <v>27377</v>
      </c>
      <c r="B714">
        <v>1974</v>
      </c>
      <c r="C714">
        <v>12</v>
      </c>
      <c r="D714">
        <v>14</v>
      </c>
      <c r="E714">
        <v>348</v>
      </c>
      <c r="F714">
        <v>11.43</v>
      </c>
      <c r="G714">
        <v>153.6</v>
      </c>
      <c r="H714">
        <v>910.02</v>
      </c>
      <c r="I714">
        <v>5.1299999999999998E-2</v>
      </c>
      <c r="J714">
        <v>0.3</v>
      </c>
    </row>
    <row r="715" spans="1:10" x14ac:dyDescent="0.35">
      <c r="A715">
        <v>27378</v>
      </c>
      <c r="B715">
        <v>1974</v>
      </c>
      <c r="C715">
        <v>12</v>
      </c>
      <c r="D715">
        <v>15</v>
      </c>
      <c r="E715">
        <v>349</v>
      </c>
      <c r="F715">
        <v>11.36</v>
      </c>
      <c r="G715">
        <v>155.19999999999999</v>
      </c>
      <c r="H715">
        <v>919.98</v>
      </c>
      <c r="I715">
        <v>4.3499999999999997E-2</v>
      </c>
      <c r="J715">
        <v>0.2</v>
      </c>
    </row>
    <row r="716" spans="1:10" x14ac:dyDescent="0.35">
      <c r="A716">
        <v>27379</v>
      </c>
      <c r="B716">
        <v>1974</v>
      </c>
      <c r="C716">
        <v>12</v>
      </c>
      <c r="D716">
        <v>16</v>
      </c>
      <c r="E716">
        <v>350</v>
      </c>
      <c r="F716">
        <v>11.32</v>
      </c>
      <c r="G716">
        <v>156.69999999999999</v>
      </c>
      <c r="H716">
        <v>927.9</v>
      </c>
      <c r="I716">
        <v>5.0999999999999997E-2</v>
      </c>
      <c r="J716">
        <v>0.3</v>
      </c>
    </row>
    <row r="717" spans="1:10" x14ac:dyDescent="0.35">
      <c r="A717">
        <v>27380</v>
      </c>
      <c r="B717">
        <v>1974</v>
      </c>
      <c r="C717">
        <v>12</v>
      </c>
      <c r="D717">
        <v>17</v>
      </c>
      <c r="E717">
        <v>351</v>
      </c>
      <c r="F717">
        <v>11.27</v>
      </c>
      <c r="G717">
        <v>158.30000000000001</v>
      </c>
      <c r="H717">
        <v>938.22</v>
      </c>
      <c r="I717">
        <v>4.4900000000000002E-2</v>
      </c>
      <c r="J717">
        <v>0.2</v>
      </c>
    </row>
    <row r="718" spans="1:10" x14ac:dyDescent="0.35">
      <c r="A718">
        <v>27381</v>
      </c>
      <c r="B718">
        <v>1974</v>
      </c>
      <c r="C718">
        <v>12</v>
      </c>
      <c r="D718">
        <v>18</v>
      </c>
      <c r="E718">
        <v>352</v>
      </c>
      <c r="F718">
        <v>11.22</v>
      </c>
      <c r="G718">
        <v>159.80000000000001</v>
      </c>
      <c r="H718">
        <v>945.92</v>
      </c>
      <c r="I718">
        <v>4.19E-2</v>
      </c>
      <c r="J718">
        <v>0.1</v>
      </c>
    </row>
    <row r="719" spans="1:10" x14ac:dyDescent="0.35">
      <c r="A719">
        <v>27382</v>
      </c>
      <c r="B719">
        <v>1974</v>
      </c>
      <c r="C719">
        <v>12</v>
      </c>
      <c r="D719">
        <v>19</v>
      </c>
      <c r="E719">
        <v>353</v>
      </c>
      <c r="F719">
        <v>11.17</v>
      </c>
      <c r="G719">
        <v>161.19999999999999</v>
      </c>
      <c r="H719">
        <v>953.6</v>
      </c>
      <c r="I719">
        <v>4.3200000000000002E-2</v>
      </c>
      <c r="J719">
        <v>0.1</v>
      </c>
    </row>
    <row r="720" spans="1:10" x14ac:dyDescent="0.35">
      <c r="A720">
        <v>27383</v>
      </c>
      <c r="B720">
        <v>1974</v>
      </c>
      <c r="C720">
        <v>12</v>
      </c>
      <c r="D720">
        <v>20</v>
      </c>
      <c r="E720">
        <v>354</v>
      </c>
      <c r="F720">
        <v>11.13</v>
      </c>
      <c r="G720">
        <v>162.6</v>
      </c>
      <c r="H720">
        <v>963.8</v>
      </c>
      <c r="I720">
        <v>4.02E-2</v>
      </c>
      <c r="J720">
        <v>0.3</v>
      </c>
    </row>
    <row r="721" spans="1:10" x14ac:dyDescent="0.35">
      <c r="A721">
        <v>27384</v>
      </c>
      <c r="B721">
        <v>1974</v>
      </c>
      <c r="C721">
        <v>12</v>
      </c>
      <c r="D721">
        <v>21</v>
      </c>
      <c r="E721">
        <v>355</v>
      </c>
      <c r="F721">
        <v>11.07</v>
      </c>
      <c r="G721">
        <v>164.2</v>
      </c>
      <c r="H721">
        <v>971.7</v>
      </c>
      <c r="I721">
        <v>4.82E-2</v>
      </c>
      <c r="J721">
        <v>0.3</v>
      </c>
    </row>
    <row r="722" spans="1:10" x14ac:dyDescent="0.35">
      <c r="A722">
        <v>27385</v>
      </c>
      <c r="B722">
        <v>1974</v>
      </c>
      <c r="C722">
        <v>12</v>
      </c>
      <c r="D722">
        <v>22</v>
      </c>
      <c r="E722">
        <v>356</v>
      </c>
      <c r="F722">
        <v>11.02</v>
      </c>
      <c r="G722">
        <v>165.8</v>
      </c>
      <c r="H722">
        <v>981.94</v>
      </c>
      <c r="I722">
        <v>4.8300000000000003E-2</v>
      </c>
      <c r="J722">
        <v>0.2</v>
      </c>
    </row>
    <row r="723" spans="1:10" x14ac:dyDescent="0.35">
      <c r="A723">
        <v>27386</v>
      </c>
      <c r="B723">
        <v>1974</v>
      </c>
      <c r="C723">
        <v>12</v>
      </c>
      <c r="D723">
        <v>23</v>
      </c>
      <c r="E723">
        <v>357</v>
      </c>
      <c r="F723">
        <v>10.98</v>
      </c>
      <c r="G723">
        <v>167.3</v>
      </c>
      <c r="H723">
        <v>989.64</v>
      </c>
      <c r="I723">
        <v>4.6300000000000001E-2</v>
      </c>
      <c r="J723">
        <v>0.2</v>
      </c>
    </row>
    <row r="724" spans="1:10" x14ac:dyDescent="0.35">
      <c r="A724">
        <v>27387</v>
      </c>
      <c r="B724">
        <v>1974</v>
      </c>
      <c r="C724">
        <v>12</v>
      </c>
      <c r="D724">
        <v>24</v>
      </c>
      <c r="E724">
        <v>358</v>
      </c>
      <c r="F724">
        <v>10.93</v>
      </c>
      <c r="G724">
        <v>168.8</v>
      </c>
      <c r="H724">
        <v>999.8</v>
      </c>
      <c r="I724">
        <v>4.3799999999999999E-2</v>
      </c>
      <c r="J724">
        <v>0.3</v>
      </c>
    </row>
    <row r="725" spans="1:10" x14ac:dyDescent="0.35">
      <c r="A725">
        <v>27388</v>
      </c>
      <c r="B725">
        <v>1974</v>
      </c>
      <c r="C725">
        <v>12</v>
      </c>
      <c r="D725">
        <v>25</v>
      </c>
      <c r="E725">
        <v>359</v>
      </c>
      <c r="F725">
        <v>10.88</v>
      </c>
      <c r="G725">
        <v>170.4</v>
      </c>
      <c r="H725">
        <v>1010.36</v>
      </c>
      <c r="I725">
        <v>4.3900000000000002E-2</v>
      </c>
      <c r="J725">
        <v>0.3</v>
      </c>
    </row>
    <row r="726" spans="1:10" x14ac:dyDescent="0.35">
      <c r="A726">
        <v>27389</v>
      </c>
      <c r="B726">
        <v>1974</v>
      </c>
      <c r="C726">
        <v>12</v>
      </c>
      <c r="D726">
        <v>26</v>
      </c>
      <c r="E726">
        <v>360</v>
      </c>
      <c r="F726">
        <v>10.83</v>
      </c>
      <c r="G726">
        <v>172</v>
      </c>
      <c r="H726">
        <v>1017.76</v>
      </c>
      <c r="I726">
        <v>4.48E-2</v>
      </c>
      <c r="J726">
        <v>0.1</v>
      </c>
    </row>
    <row r="727" spans="1:10" x14ac:dyDescent="0.35">
      <c r="A727">
        <v>27390</v>
      </c>
      <c r="B727">
        <v>1974</v>
      </c>
      <c r="C727">
        <v>12</v>
      </c>
      <c r="D727">
        <v>27</v>
      </c>
      <c r="E727">
        <v>361</v>
      </c>
      <c r="F727">
        <v>10.79</v>
      </c>
      <c r="G727">
        <v>173.4</v>
      </c>
      <c r="H727">
        <v>1028.22</v>
      </c>
      <c r="I727">
        <v>4.1300000000000003E-2</v>
      </c>
      <c r="J727">
        <v>0.2</v>
      </c>
    </row>
    <row r="728" spans="1:10" x14ac:dyDescent="0.35">
      <c r="A728">
        <v>27391</v>
      </c>
      <c r="B728">
        <v>1974</v>
      </c>
      <c r="C728">
        <v>12</v>
      </c>
      <c r="D728">
        <v>28</v>
      </c>
      <c r="E728">
        <v>362</v>
      </c>
      <c r="F728">
        <v>10.73</v>
      </c>
      <c r="G728">
        <v>174.9</v>
      </c>
      <c r="H728">
        <v>1035.8</v>
      </c>
      <c r="I728">
        <v>3.6499999999999998E-2</v>
      </c>
      <c r="J728">
        <v>0.2</v>
      </c>
    </row>
    <row r="729" spans="1:10" x14ac:dyDescent="0.35">
      <c r="A729">
        <v>27392</v>
      </c>
      <c r="B729">
        <v>1974</v>
      </c>
      <c r="C729">
        <v>12</v>
      </c>
      <c r="D729">
        <v>29</v>
      </c>
      <c r="E729">
        <v>363</v>
      </c>
      <c r="F729">
        <v>10.69</v>
      </c>
      <c r="G729">
        <v>176.5</v>
      </c>
      <c r="H729">
        <v>1046.22</v>
      </c>
      <c r="I729">
        <v>3.9E-2</v>
      </c>
      <c r="J729">
        <v>0.2</v>
      </c>
    </row>
    <row r="730" spans="1:10" x14ac:dyDescent="0.35">
      <c r="A730">
        <v>27393</v>
      </c>
      <c r="B730">
        <v>1974</v>
      </c>
      <c r="C730">
        <v>12</v>
      </c>
      <c r="D730">
        <v>30</v>
      </c>
      <c r="E730">
        <v>364</v>
      </c>
      <c r="F730">
        <v>10.64</v>
      </c>
      <c r="G730">
        <v>178</v>
      </c>
      <c r="H730">
        <v>1054.04</v>
      </c>
      <c r="I730">
        <v>3.9E-2</v>
      </c>
      <c r="J730">
        <v>0.1</v>
      </c>
    </row>
    <row r="731" spans="1:10" x14ac:dyDescent="0.35">
      <c r="A731">
        <v>27394</v>
      </c>
      <c r="B731">
        <v>1974</v>
      </c>
      <c r="C731">
        <v>12</v>
      </c>
      <c r="D731">
        <v>31</v>
      </c>
      <c r="E731">
        <v>365</v>
      </c>
      <c r="F731">
        <v>10.6</v>
      </c>
      <c r="G731">
        <v>179.4</v>
      </c>
      <c r="H731">
        <v>1061.6600000000001</v>
      </c>
      <c r="I731">
        <v>3.8300000000000001E-2</v>
      </c>
      <c r="J731">
        <v>0.3</v>
      </c>
    </row>
    <row r="732" spans="1:10" x14ac:dyDescent="0.35">
      <c r="A732">
        <v>27395</v>
      </c>
      <c r="B732">
        <v>1975</v>
      </c>
      <c r="C732">
        <v>1</v>
      </c>
      <c r="D732">
        <v>1</v>
      </c>
      <c r="E732">
        <v>1</v>
      </c>
      <c r="F732">
        <v>10.56</v>
      </c>
      <c r="G732">
        <v>181</v>
      </c>
      <c r="H732">
        <v>1071.8</v>
      </c>
      <c r="I732">
        <v>4.1200000000000001E-2</v>
      </c>
      <c r="J732">
        <v>0.2</v>
      </c>
    </row>
    <row r="733" spans="1:10" x14ac:dyDescent="0.35">
      <c r="A733">
        <v>27396</v>
      </c>
      <c r="B733">
        <v>1975</v>
      </c>
      <c r="C733">
        <v>1</v>
      </c>
      <c r="D733">
        <v>2</v>
      </c>
      <c r="E733">
        <v>2</v>
      </c>
      <c r="F733">
        <v>10.51</v>
      </c>
      <c r="G733">
        <v>182.5</v>
      </c>
      <c r="H733">
        <v>1079.52</v>
      </c>
      <c r="I733">
        <v>3.95E-2</v>
      </c>
      <c r="J733">
        <v>0.2</v>
      </c>
    </row>
    <row r="734" spans="1:10" x14ac:dyDescent="0.35">
      <c r="A734">
        <v>27397</v>
      </c>
      <c r="B734">
        <v>1975</v>
      </c>
      <c r="C734">
        <v>1</v>
      </c>
      <c r="D734">
        <v>3</v>
      </c>
      <c r="E734">
        <v>3</v>
      </c>
      <c r="F734">
        <v>10.46</v>
      </c>
      <c r="G734">
        <v>184</v>
      </c>
      <c r="H734">
        <v>1090.06</v>
      </c>
      <c r="I734">
        <v>4.0300000000000002E-2</v>
      </c>
      <c r="J734">
        <v>0.2</v>
      </c>
    </row>
    <row r="735" spans="1:10" x14ac:dyDescent="0.35">
      <c r="A735">
        <v>27398</v>
      </c>
      <c r="B735">
        <v>1975</v>
      </c>
      <c r="C735">
        <v>1</v>
      </c>
      <c r="D735">
        <v>4</v>
      </c>
      <c r="E735">
        <v>4</v>
      </c>
      <c r="F735">
        <v>10.42</v>
      </c>
      <c r="G735">
        <v>185.5</v>
      </c>
      <c r="H735">
        <v>1097.8</v>
      </c>
      <c r="I735">
        <v>4.9099999999999998E-2</v>
      </c>
      <c r="J735">
        <v>0.4</v>
      </c>
    </row>
    <row r="736" spans="1:10" x14ac:dyDescent="0.35">
      <c r="A736">
        <v>27399</v>
      </c>
      <c r="B736">
        <v>1975</v>
      </c>
      <c r="C736">
        <v>1</v>
      </c>
      <c r="D736">
        <v>5</v>
      </c>
      <c r="E736">
        <v>5</v>
      </c>
      <c r="F736">
        <v>10.37</v>
      </c>
      <c r="G736">
        <v>187.2</v>
      </c>
      <c r="H736">
        <v>1107.82</v>
      </c>
      <c r="I736">
        <v>4.5499999999999999E-2</v>
      </c>
      <c r="J736">
        <v>0.2</v>
      </c>
    </row>
    <row r="737" spans="1:10" x14ac:dyDescent="0.35">
      <c r="A737">
        <v>27400</v>
      </c>
      <c r="B737">
        <v>1975</v>
      </c>
      <c r="C737">
        <v>1</v>
      </c>
      <c r="D737">
        <v>6</v>
      </c>
      <c r="E737">
        <v>6</v>
      </c>
      <c r="F737">
        <v>10.32</v>
      </c>
      <c r="G737">
        <v>188.7</v>
      </c>
      <c r="H737">
        <v>1118.04</v>
      </c>
      <c r="I737">
        <v>3.8899999999999997E-2</v>
      </c>
      <c r="J737">
        <v>0.2</v>
      </c>
    </row>
    <row r="738" spans="1:10" x14ac:dyDescent="0.35">
      <c r="A738">
        <v>27401</v>
      </c>
      <c r="B738">
        <v>1975</v>
      </c>
      <c r="C738">
        <v>1</v>
      </c>
      <c r="D738">
        <v>7</v>
      </c>
      <c r="E738">
        <v>7</v>
      </c>
      <c r="F738">
        <v>10.28</v>
      </c>
      <c r="G738">
        <v>190.2</v>
      </c>
      <c r="H738">
        <v>1125.92</v>
      </c>
      <c r="I738">
        <v>4.8800000000000003E-2</v>
      </c>
      <c r="J738">
        <v>0.2</v>
      </c>
    </row>
    <row r="739" spans="1:10" x14ac:dyDescent="0.35">
      <c r="A739">
        <v>27402</v>
      </c>
      <c r="B739">
        <v>1975</v>
      </c>
      <c r="C739">
        <v>1</v>
      </c>
      <c r="D739">
        <v>8</v>
      </c>
      <c r="E739">
        <v>8</v>
      </c>
      <c r="F739">
        <v>10.25</v>
      </c>
      <c r="G739">
        <v>191.7</v>
      </c>
      <c r="H739">
        <v>1136.1400000000001</v>
      </c>
      <c r="I739">
        <v>4.2599999999999999E-2</v>
      </c>
      <c r="J739">
        <v>0.2</v>
      </c>
    </row>
    <row r="740" spans="1:10" x14ac:dyDescent="0.35">
      <c r="A740">
        <v>27403</v>
      </c>
      <c r="B740">
        <v>1975</v>
      </c>
      <c r="C740">
        <v>1</v>
      </c>
      <c r="D740">
        <v>9</v>
      </c>
      <c r="E740">
        <v>9</v>
      </c>
      <c r="F740">
        <v>10.199999999999999</v>
      </c>
      <c r="G740">
        <v>193.2</v>
      </c>
      <c r="H740">
        <v>1143.7</v>
      </c>
      <c r="I740">
        <v>3.8199999999999998E-2</v>
      </c>
      <c r="J740">
        <v>0.3</v>
      </c>
    </row>
    <row r="741" spans="1:10" x14ac:dyDescent="0.35">
      <c r="A741">
        <v>27404</v>
      </c>
      <c r="B741">
        <v>1975</v>
      </c>
      <c r="C741">
        <v>1</v>
      </c>
      <c r="D741">
        <v>10</v>
      </c>
      <c r="E741">
        <v>10</v>
      </c>
      <c r="F741">
        <v>10.15</v>
      </c>
      <c r="G741">
        <v>194.8</v>
      </c>
      <c r="H741">
        <v>1154.1600000000001</v>
      </c>
      <c r="I741">
        <v>4.2799999999999998E-2</v>
      </c>
      <c r="J741">
        <v>0.3</v>
      </c>
    </row>
    <row r="742" spans="1:10" x14ac:dyDescent="0.35">
      <c r="A742">
        <v>27405</v>
      </c>
      <c r="B742">
        <v>1975</v>
      </c>
      <c r="C742">
        <v>1</v>
      </c>
      <c r="D742">
        <v>11</v>
      </c>
      <c r="E742">
        <v>11</v>
      </c>
      <c r="F742">
        <v>10.11</v>
      </c>
      <c r="G742">
        <v>196.4</v>
      </c>
      <c r="H742">
        <v>1161.8</v>
      </c>
      <c r="I742">
        <v>4.6800000000000001E-2</v>
      </c>
      <c r="J742">
        <v>0.2</v>
      </c>
    </row>
    <row r="743" spans="1:10" x14ac:dyDescent="0.35">
      <c r="A743">
        <v>27406</v>
      </c>
      <c r="B743">
        <v>1975</v>
      </c>
      <c r="C743">
        <v>1</v>
      </c>
      <c r="D743">
        <v>12</v>
      </c>
      <c r="E743">
        <v>12</v>
      </c>
      <c r="F743">
        <v>10.06</v>
      </c>
      <c r="G743">
        <v>197.9</v>
      </c>
      <c r="H743">
        <v>1172.18</v>
      </c>
      <c r="I743">
        <v>4.8000000000000001E-2</v>
      </c>
      <c r="J743">
        <v>0.1</v>
      </c>
    </row>
    <row r="744" spans="1:10" x14ac:dyDescent="0.35">
      <c r="A744">
        <v>27407</v>
      </c>
      <c r="B744">
        <v>1975</v>
      </c>
      <c r="C744">
        <v>1</v>
      </c>
      <c r="D744">
        <v>13</v>
      </c>
      <c r="E744">
        <v>13</v>
      </c>
      <c r="F744">
        <v>10.029999999999999</v>
      </c>
      <c r="G744">
        <v>199.3</v>
      </c>
      <c r="H744">
        <v>1179.8399999999999</v>
      </c>
      <c r="I744">
        <v>4.58E-2</v>
      </c>
      <c r="J744">
        <v>0.3</v>
      </c>
    </row>
    <row r="745" spans="1:10" x14ac:dyDescent="0.35">
      <c r="A745">
        <v>27408</v>
      </c>
      <c r="B745">
        <v>1975</v>
      </c>
      <c r="C745">
        <v>1</v>
      </c>
      <c r="D745">
        <v>14</v>
      </c>
      <c r="E745">
        <v>14</v>
      </c>
      <c r="F745">
        <v>9.98</v>
      </c>
      <c r="G745">
        <v>200.9</v>
      </c>
      <c r="H745">
        <v>1190.1600000000001</v>
      </c>
      <c r="I745">
        <v>4.2599999999999999E-2</v>
      </c>
      <c r="J745">
        <v>0.3</v>
      </c>
    </row>
    <row r="746" spans="1:10" x14ac:dyDescent="0.35">
      <c r="A746">
        <v>27409</v>
      </c>
      <c r="B746">
        <v>1975</v>
      </c>
      <c r="C746">
        <v>1</v>
      </c>
      <c r="D746">
        <v>15</v>
      </c>
      <c r="E746">
        <v>15</v>
      </c>
      <c r="F746">
        <v>9.93</v>
      </c>
      <c r="G746">
        <v>202.5</v>
      </c>
      <c r="H746">
        <v>1200.44</v>
      </c>
      <c r="I746">
        <v>3.9199999999999999E-2</v>
      </c>
      <c r="J746">
        <v>0.2</v>
      </c>
    </row>
    <row r="747" spans="1:10" x14ac:dyDescent="0.35">
      <c r="A747">
        <v>27410</v>
      </c>
      <c r="B747">
        <v>1975</v>
      </c>
      <c r="C747">
        <v>1</v>
      </c>
      <c r="D747">
        <v>16</v>
      </c>
      <c r="E747">
        <v>16</v>
      </c>
      <c r="F747">
        <v>9.9</v>
      </c>
      <c r="G747">
        <v>204</v>
      </c>
      <c r="H747">
        <v>1208.1400000000001</v>
      </c>
      <c r="I747">
        <v>0.04</v>
      </c>
      <c r="J747">
        <v>0.2</v>
      </c>
    </row>
    <row r="748" spans="1:10" x14ac:dyDescent="0.35">
      <c r="A748">
        <v>27411</v>
      </c>
      <c r="B748">
        <v>1975</v>
      </c>
      <c r="C748">
        <v>1</v>
      </c>
      <c r="D748">
        <v>17</v>
      </c>
      <c r="E748">
        <v>17</v>
      </c>
      <c r="F748">
        <v>9.85</v>
      </c>
      <c r="G748">
        <v>205.5</v>
      </c>
      <c r="H748">
        <v>1215.96</v>
      </c>
      <c r="I748">
        <v>4.7100000000000003E-2</v>
      </c>
      <c r="J748">
        <v>0.1</v>
      </c>
    </row>
    <row r="749" spans="1:10" x14ac:dyDescent="0.35">
      <c r="A749">
        <v>27412</v>
      </c>
      <c r="B749">
        <v>1975</v>
      </c>
      <c r="C749">
        <v>1</v>
      </c>
      <c r="D749">
        <v>18</v>
      </c>
      <c r="E749">
        <v>18</v>
      </c>
      <c r="F749">
        <v>9.82</v>
      </c>
      <c r="G749">
        <v>206.9</v>
      </c>
      <c r="H749">
        <v>1226.1600000000001</v>
      </c>
      <c r="I749">
        <v>4.2500000000000003E-2</v>
      </c>
      <c r="J749">
        <v>0.2</v>
      </c>
    </row>
    <row r="750" spans="1:10" x14ac:dyDescent="0.35">
      <c r="A750">
        <v>27413</v>
      </c>
      <c r="B750">
        <v>1975</v>
      </c>
      <c r="C750">
        <v>1</v>
      </c>
      <c r="D750">
        <v>19</v>
      </c>
      <c r="E750">
        <v>19</v>
      </c>
      <c r="F750">
        <v>9.7799999999999994</v>
      </c>
      <c r="G750">
        <v>208.4</v>
      </c>
      <c r="H750">
        <v>1233.76</v>
      </c>
      <c r="I750">
        <v>4.7300000000000002E-2</v>
      </c>
      <c r="J750">
        <v>0.2</v>
      </c>
    </row>
    <row r="751" spans="1:10" x14ac:dyDescent="0.35">
      <c r="A751">
        <v>27414</v>
      </c>
      <c r="B751">
        <v>1975</v>
      </c>
      <c r="C751">
        <v>1</v>
      </c>
      <c r="D751">
        <v>20</v>
      </c>
      <c r="E751">
        <v>20</v>
      </c>
      <c r="F751">
        <v>9.74</v>
      </c>
      <c r="G751">
        <v>209.9</v>
      </c>
      <c r="H751">
        <v>1244</v>
      </c>
      <c r="I751">
        <v>5.0900000000000001E-2</v>
      </c>
      <c r="J751">
        <v>0.1</v>
      </c>
    </row>
    <row r="752" spans="1:10" x14ac:dyDescent="0.35">
      <c r="A752">
        <v>27415</v>
      </c>
      <c r="B752">
        <v>1975</v>
      </c>
      <c r="C752">
        <v>1</v>
      </c>
      <c r="D752">
        <v>21</v>
      </c>
      <c r="E752">
        <v>21</v>
      </c>
      <c r="F752">
        <v>9.7100000000000009</v>
      </c>
      <c r="G752">
        <v>211.3</v>
      </c>
      <c r="H752">
        <v>1251.96</v>
      </c>
      <c r="I752">
        <v>4.6600000000000003E-2</v>
      </c>
      <c r="J752">
        <v>0.2</v>
      </c>
    </row>
    <row r="753" spans="1:10" x14ac:dyDescent="0.35">
      <c r="A753">
        <v>27416</v>
      </c>
      <c r="B753">
        <v>1975</v>
      </c>
      <c r="C753">
        <v>1</v>
      </c>
      <c r="D753">
        <v>22</v>
      </c>
      <c r="E753">
        <v>22</v>
      </c>
      <c r="F753">
        <v>9.67</v>
      </c>
      <c r="G753">
        <v>212.8</v>
      </c>
      <c r="H753">
        <v>1259.58</v>
      </c>
      <c r="I753">
        <v>5.3499999999999999E-2</v>
      </c>
      <c r="J753">
        <v>0.3</v>
      </c>
    </row>
    <row r="754" spans="1:10" x14ac:dyDescent="0.35">
      <c r="A754">
        <v>27417</v>
      </c>
      <c r="B754">
        <v>1975</v>
      </c>
      <c r="C754">
        <v>1</v>
      </c>
      <c r="D754">
        <v>23</v>
      </c>
      <c r="E754">
        <v>23</v>
      </c>
      <c r="F754">
        <v>9.6300000000000008</v>
      </c>
      <c r="G754">
        <v>214.4</v>
      </c>
      <c r="H754">
        <v>1269.74</v>
      </c>
      <c r="I754">
        <v>4.9399999999999999E-2</v>
      </c>
      <c r="J754">
        <v>0.3</v>
      </c>
    </row>
    <row r="755" spans="1:10" x14ac:dyDescent="0.35">
      <c r="A755">
        <v>27418</v>
      </c>
      <c r="B755">
        <v>1975</v>
      </c>
      <c r="C755">
        <v>1</v>
      </c>
      <c r="D755">
        <v>24</v>
      </c>
      <c r="E755">
        <v>24</v>
      </c>
      <c r="F755">
        <v>9.59</v>
      </c>
      <c r="G755">
        <v>216</v>
      </c>
      <c r="H755">
        <v>1280.1600000000001</v>
      </c>
      <c r="I755">
        <v>5.4399999999999997E-2</v>
      </c>
      <c r="J755">
        <v>0.2</v>
      </c>
    </row>
    <row r="756" spans="1:10" x14ac:dyDescent="0.35">
      <c r="A756">
        <v>27419</v>
      </c>
      <c r="B756">
        <v>1975</v>
      </c>
      <c r="C756">
        <v>1</v>
      </c>
      <c r="D756">
        <v>25</v>
      </c>
      <c r="E756">
        <v>25</v>
      </c>
      <c r="F756">
        <v>9.56</v>
      </c>
      <c r="G756">
        <v>217.5</v>
      </c>
      <c r="H756">
        <v>1287.8599999999999</v>
      </c>
      <c r="I756">
        <v>5.8999999999999997E-2</v>
      </c>
      <c r="J756">
        <v>0.3</v>
      </c>
    </row>
    <row r="757" spans="1:10" x14ac:dyDescent="0.35">
      <c r="A757">
        <v>27420</v>
      </c>
      <c r="B757">
        <v>1975</v>
      </c>
      <c r="C757">
        <v>1</v>
      </c>
      <c r="D757">
        <v>26</v>
      </c>
      <c r="E757">
        <v>26</v>
      </c>
      <c r="F757">
        <v>9.52</v>
      </c>
      <c r="G757">
        <v>219.1</v>
      </c>
      <c r="H757">
        <v>1298.44</v>
      </c>
      <c r="I757">
        <v>5.3600000000000002E-2</v>
      </c>
      <c r="J757">
        <v>0.2</v>
      </c>
    </row>
    <row r="758" spans="1:10" x14ac:dyDescent="0.35">
      <c r="A758">
        <v>27421</v>
      </c>
      <c r="B758">
        <v>1975</v>
      </c>
      <c r="C758">
        <v>1</v>
      </c>
      <c r="D758">
        <v>27</v>
      </c>
      <c r="E758">
        <v>27</v>
      </c>
      <c r="F758">
        <v>9.49</v>
      </c>
      <c r="G758">
        <v>220.6</v>
      </c>
      <c r="H758">
        <v>1305.74</v>
      </c>
      <c r="I758">
        <v>5.45E-2</v>
      </c>
      <c r="J758">
        <v>0.2</v>
      </c>
    </row>
    <row r="759" spans="1:10" x14ac:dyDescent="0.35">
      <c r="A759">
        <v>27422</v>
      </c>
      <c r="B759">
        <v>1975</v>
      </c>
      <c r="C759">
        <v>1</v>
      </c>
      <c r="D759">
        <v>28</v>
      </c>
      <c r="E759">
        <v>28</v>
      </c>
      <c r="F759">
        <v>9.4499999999999993</v>
      </c>
      <c r="G759">
        <v>222.1</v>
      </c>
      <c r="H759">
        <v>1316.04</v>
      </c>
      <c r="I759">
        <v>5.1299999999999998E-2</v>
      </c>
      <c r="J759">
        <v>0.2</v>
      </c>
    </row>
    <row r="760" spans="1:10" x14ac:dyDescent="0.35">
      <c r="A760">
        <v>27423</v>
      </c>
      <c r="B760">
        <v>1975</v>
      </c>
      <c r="C760">
        <v>1</v>
      </c>
      <c r="D760">
        <v>29</v>
      </c>
      <c r="E760">
        <v>29</v>
      </c>
      <c r="F760">
        <v>9.42</v>
      </c>
      <c r="G760">
        <v>223.6</v>
      </c>
      <c r="H760">
        <v>1323.78</v>
      </c>
      <c r="I760">
        <v>4.7800000000000002E-2</v>
      </c>
      <c r="J760">
        <v>0.2</v>
      </c>
    </row>
    <row r="761" spans="1:10" x14ac:dyDescent="0.35">
      <c r="A761">
        <v>27424</v>
      </c>
      <c r="B761">
        <v>1975</v>
      </c>
      <c r="C761">
        <v>1</v>
      </c>
      <c r="D761">
        <v>30</v>
      </c>
      <c r="E761">
        <v>30</v>
      </c>
      <c r="F761">
        <v>9.39</v>
      </c>
      <c r="G761">
        <v>225.1</v>
      </c>
      <c r="H761">
        <v>1334.16</v>
      </c>
      <c r="I761">
        <v>4.8000000000000001E-2</v>
      </c>
      <c r="J761">
        <v>0.2</v>
      </c>
    </row>
    <row r="762" spans="1:10" x14ac:dyDescent="0.35">
      <c r="A762">
        <v>27425</v>
      </c>
      <c r="B762">
        <v>1975</v>
      </c>
      <c r="C762">
        <v>1</v>
      </c>
      <c r="D762">
        <v>31</v>
      </c>
      <c r="E762">
        <v>31</v>
      </c>
      <c r="F762">
        <v>9.35</v>
      </c>
      <c r="G762">
        <v>226.6</v>
      </c>
      <c r="H762">
        <v>1341.88</v>
      </c>
      <c r="I762">
        <v>5.16E-2</v>
      </c>
      <c r="J762">
        <v>0.1</v>
      </c>
    </row>
    <row r="763" spans="1:10" x14ac:dyDescent="0.35">
      <c r="A763">
        <v>27426</v>
      </c>
      <c r="B763">
        <v>1975</v>
      </c>
      <c r="C763">
        <v>2</v>
      </c>
      <c r="D763">
        <v>1</v>
      </c>
      <c r="E763">
        <v>32</v>
      </c>
      <c r="F763">
        <v>9.32</v>
      </c>
      <c r="G763">
        <v>228</v>
      </c>
      <c r="H763">
        <v>1349.42</v>
      </c>
      <c r="I763">
        <v>4.9299999999999997E-2</v>
      </c>
      <c r="J763">
        <v>0.1</v>
      </c>
    </row>
    <row r="764" spans="1:10" x14ac:dyDescent="0.35">
      <c r="A764">
        <v>27427</v>
      </c>
      <c r="B764">
        <v>1975</v>
      </c>
      <c r="C764">
        <v>2</v>
      </c>
      <c r="D764">
        <v>2</v>
      </c>
      <c r="E764">
        <v>33</v>
      </c>
      <c r="F764">
        <v>9.2799999999999994</v>
      </c>
      <c r="G764">
        <v>229.4</v>
      </c>
      <c r="H764">
        <v>1359.92</v>
      </c>
      <c r="I764">
        <v>5.1700000000000003E-2</v>
      </c>
      <c r="J764">
        <v>0.2</v>
      </c>
    </row>
    <row r="765" spans="1:10" x14ac:dyDescent="0.35">
      <c r="A765">
        <v>27428</v>
      </c>
      <c r="B765">
        <v>1975</v>
      </c>
      <c r="C765">
        <v>2</v>
      </c>
      <c r="D765">
        <v>3</v>
      </c>
      <c r="E765">
        <v>34</v>
      </c>
      <c r="F765">
        <v>9.26</v>
      </c>
      <c r="G765">
        <v>230.9</v>
      </c>
      <c r="H765">
        <v>1367.58</v>
      </c>
      <c r="I765">
        <v>5.4899999999999997E-2</v>
      </c>
      <c r="J765">
        <v>0.2</v>
      </c>
    </row>
    <row r="766" spans="1:10" x14ac:dyDescent="0.35">
      <c r="A766">
        <v>27429</v>
      </c>
      <c r="B766">
        <v>1975</v>
      </c>
      <c r="C766">
        <v>2</v>
      </c>
      <c r="D766">
        <v>4</v>
      </c>
      <c r="E766">
        <v>35</v>
      </c>
      <c r="F766">
        <v>9.2200000000000006</v>
      </c>
      <c r="G766">
        <v>232.4</v>
      </c>
      <c r="H766">
        <v>1375.14</v>
      </c>
      <c r="I766">
        <v>5.2999999999999999E-2</v>
      </c>
      <c r="J766">
        <v>0.1</v>
      </c>
    </row>
    <row r="767" spans="1:10" x14ac:dyDescent="0.35">
      <c r="A767">
        <v>27430</v>
      </c>
      <c r="B767">
        <v>1975</v>
      </c>
      <c r="C767">
        <v>2</v>
      </c>
      <c r="D767">
        <v>5</v>
      </c>
      <c r="E767">
        <v>36</v>
      </c>
      <c r="F767">
        <v>9.1999999999999993</v>
      </c>
      <c r="G767">
        <v>233.8</v>
      </c>
      <c r="H767">
        <v>1385.22</v>
      </c>
      <c r="I767">
        <v>4.87E-2</v>
      </c>
      <c r="J767">
        <v>0.1</v>
      </c>
    </row>
    <row r="768" spans="1:10" x14ac:dyDescent="0.35">
      <c r="A768">
        <v>27431</v>
      </c>
      <c r="B768">
        <v>1975</v>
      </c>
      <c r="C768">
        <v>2</v>
      </c>
      <c r="D768">
        <v>6</v>
      </c>
      <c r="E768">
        <v>37</v>
      </c>
      <c r="F768">
        <v>9.18</v>
      </c>
      <c r="G768">
        <v>235.2</v>
      </c>
      <c r="H768">
        <v>1393.16</v>
      </c>
      <c r="I768">
        <v>4.6399999999999997E-2</v>
      </c>
      <c r="J768">
        <v>0</v>
      </c>
    </row>
    <row r="769" spans="1:10" x14ac:dyDescent="0.35">
      <c r="A769">
        <v>27432</v>
      </c>
      <c r="B769">
        <v>1975</v>
      </c>
      <c r="C769">
        <v>2</v>
      </c>
      <c r="D769">
        <v>7</v>
      </c>
      <c r="E769">
        <v>38</v>
      </c>
      <c r="F769">
        <v>9.07</v>
      </c>
      <c r="G769">
        <v>236.5</v>
      </c>
      <c r="H769">
        <v>1400.96</v>
      </c>
      <c r="I769">
        <v>5.2499999999999998E-2</v>
      </c>
      <c r="J769">
        <v>0.1</v>
      </c>
    </row>
    <row r="770" spans="1:10" x14ac:dyDescent="0.35">
      <c r="A770">
        <v>27433</v>
      </c>
      <c r="B770">
        <v>1975</v>
      </c>
      <c r="C770">
        <v>2</v>
      </c>
      <c r="D770">
        <v>8</v>
      </c>
      <c r="E770">
        <v>39</v>
      </c>
      <c r="F770">
        <v>9.09</v>
      </c>
      <c r="G770">
        <v>237.9</v>
      </c>
      <c r="H770">
        <v>1408.8</v>
      </c>
      <c r="I770">
        <v>5.6599999999999998E-2</v>
      </c>
      <c r="J770">
        <v>0.2</v>
      </c>
    </row>
    <row r="771" spans="1:10" x14ac:dyDescent="0.35">
      <c r="A771">
        <v>27434</v>
      </c>
      <c r="B771">
        <v>1975</v>
      </c>
      <c r="C771">
        <v>2</v>
      </c>
      <c r="D771">
        <v>9</v>
      </c>
      <c r="E771">
        <v>40</v>
      </c>
      <c r="F771">
        <v>9.07</v>
      </c>
      <c r="G771">
        <v>239.4</v>
      </c>
      <c r="H771">
        <v>1418.96</v>
      </c>
      <c r="I771">
        <v>5.2900000000000003E-2</v>
      </c>
      <c r="J771">
        <v>0.1</v>
      </c>
    </row>
    <row r="772" spans="1:10" x14ac:dyDescent="0.35">
      <c r="A772">
        <v>27435</v>
      </c>
      <c r="B772">
        <v>1975</v>
      </c>
      <c r="C772">
        <v>2</v>
      </c>
      <c r="D772">
        <v>10</v>
      </c>
      <c r="E772">
        <v>41</v>
      </c>
      <c r="F772">
        <v>9.0399999999999991</v>
      </c>
      <c r="G772">
        <v>240.8</v>
      </c>
      <c r="H772">
        <v>1426.82</v>
      </c>
      <c r="I772">
        <v>5.0599999999999999E-2</v>
      </c>
      <c r="J772">
        <v>0.2</v>
      </c>
    </row>
    <row r="773" spans="1:10" x14ac:dyDescent="0.35">
      <c r="A773">
        <v>27436</v>
      </c>
      <c r="B773">
        <v>1975</v>
      </c>
      <c r="C773">
        <v>2</v>
      </c>
      <c r="D773">
        <v>11</v>
      </c>
      <c r="E773">
        <v>42</v>
      </c>
      <c r="F773">
        <v>9.01</v>
      </c>
      <c r="G773">
        <v>242.3</v>
      </c>
      <c r="H773">
        <v>1434.12</v>
      </c>
      <c r="I773">
        <v>5.4699999999999999E-2</v>
      </c>
      <c r="J773">
        <v>0.1</v>
      </c>
    </row>
    <row r="774" spans="1:10" x14ac:dyDescent="0.35">
      <c r="A774">
        <v>27437</v>
      </c>
      <c r="B774">
        <v>1975</v>
      </c>
      <c r="C774">
        <v>2</v>
      </c>
      <c r="D774">
        <v>12</v>
      </c>
      <c r="E774">
        <v>43</v>
      </c>
      <c r="F774">
        <v>8.98</v>
      </c>
      <c r="G774">
        <v>243.7</v>
      </c>
      <c r="H774">
        <v>1441.94</v>
      </c>
      <c r="I774">
        <v>5.16E-2</v>
      </c>
      <c r="J774">
        <v>0.2</v>
      </c>
    </row>
    <row r="775" spans="1:10" x14ac:dyDescent="0.35">
      <c r="A775">
        <v>27438</v>
      </c>
      <c r="B775">
        <v>1975</v>
      </c>
      <c r="C775">
        <v>2</v>
      </c>
      <c r="D775">
        <v>13</v>
      </c>
      <c r="E775">
        <v>44</v>
      </c>
      <c r="F775">
        <v>8.92</v>
      </c>
      <c r="G775">
        <v>245.2</v>
      </c>
      <c r="H775">
        <v>1452.26</v>
      </c>
      <c r="I775">
        <v>5.5899999999999998E-2</v>
      </c>
      <c r="J775">
        <v>0.3</v>
      </c>
    </row>
    <row r="776" spans="1:10" x14ac:dyDescent="0.35">
      <c r="A776">
        <v>27439</v>
      </c>
      <c r="B776">
        <v>1975</v>
      </c>
      <c r="C776">
        <v>2</v>
      </c>
      <c r="D776">
        <v>14</v>
      </c>
      <c r="E776">
        <v>45</v>
      </c>
      <c r="F776">
        <v>8.94</v>
      </c>
      <c r="G776">
        <v>246.8</v>
      </c>
      <c r="H776">
        <v>1462.8</v>
      </c>
      <c r="I776">
        <v>5.6899999999999999E-2</v>
      </c>
      <c r="J776">
        <v>0.2</v>
      </c>
    </row>
    <row r="777" spans="1:10" x14ac:dyDescent="0.35">
      <c r="A777">
        <v>27440</v>
      </c>
      <c r="B777">
        <v>1975</v>
      </c>
      <c r="C777">
        <v>2</v>
      </c>
      <c r="D777">
        <v>15</v>
      </c>
      <c r="E777">
        <v>46</v>
      </c>
      <c r="F777">
        <v>8.92</v>
      </c>
      <c r="G777">
        <v>248.3</v>
      </c>
      <c r="H777">
        <v>1470.38</v>
      </c>
      <c r="I777">
        <v>5.4100000000000002E-2</v>
      </c>
      <c r="J777">
        <v>0.2</v>
      </c>
    </row>
    <row r="778" spans="1:10" x14ac:dyDescent="0.35">
      <c r="A778">
        <v>27441</v>
      </c>
      <c r="B778">
        <v>1975</v>
      </c>
      <c r="C778">
        <v>2</v>
      </c>
      <c r="D778">
        <v>16</v>
      </c>
      <c r="E778">
        <v>47</v>
      </c>
      <c r="F778">
        <v>8.89</v>
      </c>
      <c r="G778">
        <v>249.8</v>
      </c>
      <c r="H778">
        <v>1480.46</v>
      </c>
      <c r="I778">
        <v>5.9200000000000003E-2</v>
      </c>
      <c r="J778">
        <v>0.1</v>
      </c>
    </row>
    <row r="779" spans="1:10" x14ac:dyDescent="0.35">
      <c r="A779">
        <v>27442</v>
      </c>
      <c r="B779">
        <v>1975</v>
      </c>
      <c r="C779">
        <v>2</v>
      </c>
      <c r="D779">
        <v>17</v>
      </c>
      <c r="E779">
        <v>48</v>
      </c>
      <c r="F779">
        <v>8.8699999999999992</v>
      </c>
      <c r="G779">
        <v>251.2</v>
      </c>
      <c r="H779">
        <v>1488.24</v>
      </c>
      <c r="I779">
        <v>6.1699999999999998E-2</v>
      </c>
      <c r="J779">
        <v>0.1</v>
      </c>
    </row>
    <row r="780" spans="1:10" x14ac:dyDescent="0.35">
      <c r="A780">
        <v>27443</v>
      </c>
      <c r="B780">
        <v>1975</v>
      </c>
      <c r="C780">
        <v>2</v>
      </c>
      <c r="D780">
        <v>18</v>
      </c>
      <c r="E780">
        <v>49</v>
      </c>
      <c r="F780">
        <v>8.85</v>
      </c>
      <c r="G780">
        <v>252.6</v>
      </c>
      <c r="H780">
        <v>1495.98</v>
      </c>
      <c r="I780">
        <v>6.0100000000000001E-2</v>
      </c>
      <c r="J780">
        <v>0.1</v>
      </c>
    </row>
    <row r="781" spans="1:10" x14ac:dyDescent="0.35">
      <c r="A781">
        <v>27444</v>
      </c>
      <c r="B781">
        <v>1975</v>
      </c>
      <c r="C781">
        <v>2</v>
      </c>
      <c r="D781">
        <v>19</v>
      </c>
      <c r="E781">
        <v>50</v>
      </c>
      <c r="F781">
        <v>8.83</v>
      </c>
      <c r="G781">
        <v>254</v>
      </c>
      <c r="H781">
        <v>1503.7</v>
      </c>
      <c r="I781">
        <v>6.4299999999999996E-2</v>
      </c>
      <c r="J781">
        <v>0.3</v>
      </c>
    </row>
    <row r="782" spans="1:10" x14ac:dyDescent="0.35">
      <c r="A782">
        <v>27445</v>
      </c>
      <c r="B782">
        <v>1975</v>
      </c>
      <c r="C782">
        <v>2</v>
      </c>
      <c r="D782">
        <v>20</v>
      </c>
      <c r="E782">
        <v>51</v>
      </c>
      <c r="F782">
        <v>8.81</v>
      </c>
      <c r="G782">
        <v>255.6</v>
      </c>
      <c r="H782">
        <v>1513.82</v>
      </c>
      <c r="I782">
        <v>6.8000000000000005E-2</v>
      </c>
      <c r="J782">
        <v>0.3</v>
      </c>
    </row>
    <row r="783" spans="1:10" x14ac:dyDescent="0.35">
      <c r="A783">
        <v>27446</v>
      </c>
      <c r="B783">
        <v>1975</v>
      </c>
      <c r="C783">
        <v>2</v>
      </c>
      <c r="D783">
        <v>21</v>
      </c>
      <c r="E783">
        <v>52</v>
      </c>
      <c r="F783">
        <v>8.7899999999999991</v>
      </c>
      <c r="G783">
        <v>257.2</v>
      </c>
      <c r="H783">
        <v>1524.44</v>
      </c>
      <c r="I783">
        <v>6.4500000000000002E-2</v>
      </c>
      <c r="J783">
        <v>0.4</v>
      </c>
    </row>
    <row r="784" spans="1:10" x14ac:dyDescent="0.35">
      <c r="A784">
        <v>27447</v>
      </c>
      <c r="B784">
        <v>1975</v>
      </c>
      <c r="C784">
        <v>2</v>
      </c>
      <c r="D784">
        <v>22</v>
      </c>
      <c r="E784">
        <v>53</v>
      </c>
      <c r="F784">
        <v>8.77</v>
      </c>
      <c r="G784">
        <v>258.89999999999998</v>
      </c>
      <c r="H784">
        <v>1532</v>
      </c>
      <c r="I784">
        <v>7.0999999999999994E-2</v>
      </c>
      <c r="J784">
        <v>0.3</v>
      </c>
    </row>
    <row r="785" spans="1:10" x14ac:dyDescent="0.35">
      <c r="A785">
        <v>27448</v>
      </c>
      <c r="B785">
        <v>1975</v>
      </c>
      <c r="C785">
        <v>2</v>
      </c>
      <c r="D785">
        <v>23</v>
      </c>
      <c r="E785">
        <v>54</v>
      </c>
      <c r="F785">
        <v>8.75</v>
      </c>
      <c r="G785">
        <v>260.5</v>
      </c>
      <c r="H785">
        <v>1542.3</v>
      </c>
      <c r="I785">
        <v>7.3700000000000002E-2</v>
      </c>
      <c r="J785">
        <v>0.3</v>
      </c>
    </row>
    <row r="786" spans="1:10" x14ac:dyDescent="0.35">
      <c r="A786">
        <v>27449</v>
      </c>
      <c r="B786">
        <v>1975</v>
      </c>
      <c r="C786">
        <v>2</v>
      </c>
      <c r="D786">
        <v>24</v>
      </c>
      <c r="E786">
        <v>55</v>
      </c>
      <c r="F786">
        <v>8.73</v>
      </c>
      <c r="G786">
        <v>262.10000000000002</v>
      </c>
      <c r="H786">
        <v>1552.74</v>
      </c>
      <c r="I786">
        <v>6.2600000000000003E-2</v>
      </c>
      <c r="J786">
        <v>0.2</v>
      </c>
    </row>
    <row r="787" spans="1:10" x14ac:dyDescent="0.35">
      <c r="A787">
        <v>27450</v>
      </c>
      <c r="B787">
        <v>1975</v>
      </c>
      <c r="C787">
        <v>2</v>
      </c>
      <c r="D787">
        <v>25</v>
      </c>
      <c r="E787">
        <v>56</v>
      </c>
      <c r="F787">
        <v>8.7100000000000009</v>
      </c>
      <c r="G787">
        <v>263.60000000000002</v>
      </c>
      <c r="H787">
        <v>1560.2</v>
      </c>
      <c r="I787">
        <v>6.5699999999999995E-2</v>
      </c>
      <c r="J787">
        <v>0.1</v>
      </c>
    </row>
    <row r="788" spans="1:10" x14ac:dyDescent="0.35">
      <c r="A788">
        <v>27451</v>
      </c>
      <c r="B788">
        <v>1975</v>
      </c>
      <c r="C788">
        <v>2</v>
      </c>
      <c r="D788">
        <v>26</v>
      </c>
      <c r="E788">
        <v>57</v>
      </c>
      <c r="F788">
        <v>8.6999999999999993</v>
      </c>
      <c r="G788">
        <v>265</v>
      </c>
      <c r="H788">
        <v>1570.6</v>
      </c>
      <c r="I788">
        <v>7.3999999999999996E-2</v>
      </c>
      <c r="J788">
        <v>0.1</v>
      </c>
    </row>
    <row r="789" spans="1:10" x14ac:dyDescent="0.35">
      <c r="A789">
        <v>27452</v>
      </c>
      <c r="B789">
        <v>1975</v>
      </c>
      <c r="C789">
        <v>2</v>
      </c>
      <c r="D789">
        <v>27</v>
      </c>
      <c r="E789">
        <v>58</v>
      </c>
      <c r="F789">
        <v>8.68</v>
      </c>
      <c r="G789">
        <v>266.39999999999998</v>
      </c>
      <c r="H789">
        <v>1578.08</v>
      </c>
      <c r="I789">
        <v>7.6200000000000004E-2</v>
      </c>
      <c r="J789">
        <v>0.1</v>
      </c>
    </row>
    <row r="790" spans="1:10" x14ac:dyDescent="0.35">
      <c r="A790">
        <v>27453</v>
      </c>
      <c r="B790">
        <v>1975</v>
      </c>
      <c r="C790">
        <v>2</v>
      </c>
      <c r="D790">
        <v>28</v>
      </c>
      <c r="E790">
        <v>59</v>
      </c>
      <c r="F790">
        <v>8.67</v>
      </c>
      <c r="G790">
        <v>267.8</v>
      </c>
      <c r="H790">
        <v>1585.88</v>
      </c>
      <c r="I790">
        <v>6.9199999999999998E-2</v>
      </c>
      <c r="J790">
        <v>0.3</v>
      </c>
    </row>
    <row r="791" spans="1:10" x14ac:dyDescent="0.35">
      <c r="A791">
        <v>27454</v>
      </c>
      <c r="B791">
        <v>1975</v>
      </c>
      <c r="C791">
        <v>3</v>
      </c>
      <c r="D791">
        <v>1</v>
      </c>
      <c r="E791">
        <v>60</v>
      </c>
      <c r="F791">
        <v>8.66</v>
      </c>
      <c r="G791">
        <v>269.39999999999998</v>
      </c>
      <c r="H791">
        <v>1596.44</v>
      </c>
      <c r="I791">
        <v>7.1199999999999999E-2</v>
      </c>
      <c r="J791">
        <v>0.3</v>
      </c>
    </row>
    <row r="792" spans="1:10" x14ac:dyDescent="0.35">
      <c r="A792">
        <v>27455</v>
      </c>
      <c r="B792">
        <v>1975</v>
      </c>
      <c r="C792">
        <v>3</v>
      </c>
      <c r="D792">
        <v>2</v>
      </c>
      <c r="E792">
        <v>61</v>
      </c>
      <c r="F792">
        <v>8.64</v>
      </c>
      <c r="G792">
        <v>271</v>
      </c>
      <c r="H792">
        <v>1603.98</v>
      </c>
      <c r="I792">
        <v>6.7100000000000007E-2</v>
      </c>
      <c r="J792">
        <v>0.1</v>
      </c>
    </row>
    <row r="793" spans="1:10" x14ac:dyDescent="0.35">
      <c r="A793">
        <v>27456</v>
      </c>
      <c r="B793">
        <v>1975</v>
      </c>
      <c r="C793">
        <v>3</v>
      </c>
      <c r="D793">
        <v>3</v>
      </c>
      <c r="E793">
        <v>62</v>
      </c>
      <c r="F793">
        <v>8.6300000000000008</v>
      </c>
      <c r="G793">
        <v>272.39999999999998</v>
      </c>
      <c r="H793">
        <v>1614.3</v>
      </c>
      <c r="I793">
        <v>7.3599999999999999E-2</v>
      </c>
      <c r="J793">
        <v>0.3</v>
      </c>
    </row>
    <row r="794" spans="1:10" x14ac:dyDescent="0.35">
      <c r="A794">
        <v>27457</v>
      </c>
      <c r="B794">
        <v>1975</v>
      </c>
      <c r="C794">
        <v>3</v>
      </c>
      <c r="D794">
        <v>4</v>
      </c>
      <c r="E794">
        <v>63</v>
      </c>
      <c r="F794">
        <v>8.59</v>
      </c>
      <c r="G794">
        <v>274</v>
      </c>
      <c r="H794">
        <v>1621.86</v>
      </c>
      <c r="I794">
        <v>6.9599999999999995E-2</v>
      </c>
      <c r="J794">
        <v>0.4</v>
      </c>
    </row>
    <row r="795" spans="1:10" x14ac:dyDescent="0.35">
      <c r="A795">
        <v>27458</v>
      </c>
      <c r="B795">
        <v>1975</v>
      </c>
      <c r="C795">
        <v>3</v>
      </c>
      <c r="D795">
        <v>5</v>
      </c>
      <c r="E795">
        <v>64</v>
      </c>
      <c r="F795">
        <v>8.61</v>
      </c>
      <c r="G795">
        <v>275.7</v>
      </c>
      <c r="H795">
        <v>1632.46</v>
      </c>
      <c r="I795">
        <v>7.2300000000000003E-2</v>
      </c>
      <c r="J795">
        <v>0.2</v>
      </c>
    </row>
    <row r="796" spans="1:10" x14ac:dyDescent="0.35">
      <c r="A796">
        <v>27459</v>
      </c>
      <c r="B796">
        <v>1975</v>
      </c>
      <c r="C796">
        <v>3</v>
      </c>
      <c r="D796">
        <v>6</v>
      </c>
      <c r="E796">
        <v>65</v>
      </c>
      <c r="F796">
        <v>8.6</v>
      </c>
      <c r="G796">
        <v>277.2</v>
      </c>
      <c r="H796">
        <v>1642.58</v>
      </c>
      <c r="I796">
        <v>6.6600000000000006E-2</v>
      </c>
      <c r="J796">
        <v>0.2</v>
      </c>
    </row>
    <row r="797" spans="1:10" x14ac:dyDescent="0.35">
      <c r="A797">
        <v>27460</v>
      </c>
      <c r="B797">
        <v>1975</v>
      </c>
      <c r="C797">
        <v>3</v>
      </c>
      <c r="D797">
        <v>7</v>
      </c>
      <c r="E797">
        <v>66</v>
      </c>
      <c r="F797">
        <v>8.6</v>
      </c>
      <c r="G797">
        <v>278.7</v>
      </c>
      <c r="H797">
        <v>1650.3</v>
      </c>
      <c r="I797">
        <v>8.43E-2</v>
      </c>
      <c r="J797">
        <v>0.2</v>
      </c>
    </row>
    <row r="798" spans="1:10" x14ac:dyDescent="0.35">
      <c r="A798">
        <v>27461</v>
      </c>
      <c r="B798">
        <v>1975</v>
      </c>
      <c r="C798">
        <v>3</v>
      </c>
      <c r="D798">
        <v>8</v>
      </c>
      <c r="E798">
        <v>67</v>
      </c>
      <c r="F798">
        <v>8.59</v>
      </c>
      <c r="G798">
        <v>280.2</v>
      </c>
      <c r="H798">
        <v>1660.5</v>
      </c>
      <c r="I798">
        <v>8.3299999999999999E-2</v>
      </c>
      <c r="J798">
        <v>0.1</v>
      </c>
    </row>
    <row r="799" spans="1:10" x14ac:dyDescent="0.35">
      <c r="A799">
        <v>27462</v>
      </c>
      <c r="B799">
        <v>1975</v>
      </c>
      <c r="C799">
        <v>3</v>
      </c>
      <c r="D799">
        <v>9</v>
      </c>
      <c r="E799">
        <v>68</v>
      </c>
      <c r="F799">
        <v>8.58</v>
      </c>
      <c r="G799">
        <v>281.60000000000002</v>
      </c>
      <c r="H799">
        <v>1668.18</v>
      </c>
      <c r="I799">
        <v>8.6300000000000002E-2</v>
      </c>
      <c r="J799">
        <v>0.2</v>
      </c>
    </row>
    <row r="800" spans="1:10" x14ac:dyDescent="0.35">
      <c r="A800">
        <v>27463</v>
      </c>
      <c r="B800">
        <v>1975</v>
      </c>
      <c r="C800">
        <v>3</v>
      </c>
      <c r="D800">
        <v>10</v>
      </c>
      <c r="E800">
        <v>69</v>
      </c>
      <c r="F800">
        <v>8.58</v>
      </c>
      <c r="G800">
        <v>283.10000000000002</v>
      </c>
      <c r="H800">
        <v>1676.02</v>
      </c>
      <c r="I800">
        <v>8.2600000000000007E-2</v>
      </c>
      <c r="J800">
        <v>0.1</v>
      </c>
    </row>
    <row r="801" spans="1:10" x14ac:dyDescent="0.35">
      <c r="A801">
        <v>27464</v>
      </c>
      <c r="B801">
        <v>1975</v>
      </c>
      <c r="C801">
        <v>3</v>
      </c>
      <c r="D801">
        <v>11</v>
      </c>
      <c r="E801">
        <v>70</v>
      </c>
      <c r="F801">
        <v>8.57</v>
      </c>
      <c r="G801">
        <v>284.5</v>
      </c>
      <c r="H801">
        <v>1683.58</v>
      </c>
      <c r="I801">
        <v>8.5800000000000001E-2</v>
      </c>
      <c r="J801">
        <v>0.1</v>
      </c>
    </row>
    <row r="802" spans="1:10" x14ac:dyDescent="0.35">
      <c r="A802">
        <v>27465</v>
      </c>
      <c r="B802">
        <v>1975</v>
      </c>
      <c r="C802">
        <v>3</v>
      </c>
      <c r="D802">
        <v>12</v>
      </c>
      <c r="E802">
        <v>71</v>
      </c>
      <c r="F802">
        <v>8.56</v>
      </c>
      <c r="G802">
        <v>285.89999999999998</v>
      </c>
      <c r="H802">
        <v>1693.92</v>
      </c>
      <c r="I802">
        <v>9.2999999999999999E-2</v>
      </c>
      <c r="J802">
        <v>0.3</v>
      </c>
    </row>
    <row r="803" spans="1:10" x14ac:dyDescent="0.35">
      <c r="A803">
        <v>27466</v>
      </c>
      <c r="B803">
        <v>1975</v>
      </c>
      <c r="C803">
        <v>3</v>
      </c>
      <c r="D803">
        <v>13</v>
      </c>
      <c r="E803">
        <v>72</v>
      </c>
      <c r="F803">
        <v>8.56</v>
      </c>
      <c r="G803">
        <v>287.5</v>
      </c>
      <c r="H803">
        <v>1701.72</v>
      </c>
      <c r="I803">
        <v>9.11E-2</v>
      </c>
      <c r="J803">
        <v>0.2</v>
      </c>
    </row>
    <row r="804" spans="1:10" x14ac:dyDescent="0.35">
      <c r="A804">
        <v>27467</v>
      </c>
      <c r="B804">
        <v>1975</v>
      </c>
      <c r="C804">
        <v>3</v>
      </c>
      <c r="D804">
        <v>14</v>
      </c>
      <c r="E804">
        <v>73</v>
      </c>
      <c r="F804">
        <v>8.5500000000000007</v>
      </c>
      <c r="G804">
        <v>289</v>
      </c>
      <c r="H804">
        <v>1712.02</v>
      </c>
      <c r="I804">
        <v>9.8299999999999998E-2</v>
      </c>
      <c r="J804">
        <v>0.2</v>
      </c>
    </row>
    <row r="805" spans="1:10" x14ac:dyDescent="0.35">
      <c r="A805">
        <v>27468</v>
      </c>
      <c r="B805">
        <v>1975</v>
      </c>
      <c r="C805">
        <v>3</v>
      </c>
      <c r="D805">
        <v>15</v>
      </c>
      <c r="E805">
        <v>74</v>
      </c>
      <c r="F805">
        <v>8.5500000000000007</v>
      </c>
      <c r="G805">
        <v>290.5</v>
      </c>
      <c r="H805">
        <v>1719.74</v>
      </c>
      <c r="I805">
        <v>8.9800000000000005E-2</v>
      </c>
      <c r="J805">
        <v>0.1</v>
      </c>
    </row>
    <row r="806" spans="1:10" x14ac:dyDescent="0.35">
      <c r="A806">
        <v>27469</v>
      </c>
      <c r="B806">
        <v>1975</v>
      </c>
      <c r="C806">
        <v>3</v>
      </c>
      <c r="D806">
        <v>16</v>
      </c>
      <c r="E806">
        <v>75</v>
      </c>
      <c r="F806">
        <v>8.5500000000000007</v>
      </c>
      <c r="G806">
        <v>291.89999999999998</v>
      </c>
      <c r="H806">
        <v>1729.86</v>
      </c>
      <c r="I806">
        <v>8.8999999999999996E-2</v>
      </c>
      <c r="J806">
        <v>0.2</v>
      </c>
    </row>
    <row r="807" spans="1:10" x14ac:dyDescent="0.35">
      <c r="A807">
        <v>27470</v>
      </c>
      <c r="B807">
        <v>1975</v>
      </c>
      <c r="C807">
        <v>3</v>
      </c>
      <c r="D807">
        <v>17</v>
      </c>
      <c r="E807">
        <v>76</v>
      </c>
      <c r="F807">
        <v>8.5500000000000007</v>
      </c>
      <c r="G807">
        <v>293.39999999999998</v>
      </c>
      <c r="H807">
        <v>1737.72</v>
      </c>
      <c r="I807">
        <v>0.109</v>
      </c>
      <c r="J807">
        <v>0.3</v>
      </c>
    </row>
    <row r="808" spans="1:10" x14ac:dyDescent="0.35">
      <c r="A808">
        <v>27471</v>
      </c>
      <c r="B808">
        <v>1975</v>
      </c>
      <c r="C808">
        <v>3</v>
      </c>
      <c r="D808">
        <v>18</v>
      </c>
      <c r="E808">
        <v>77</v>
      </c>
      <c r="F808">
        <v>8.61</v>
      </c>
      <c r="G808">
        <v>295</v>
      </c>
      <c r="H808">
        <v>1748</v>
      </c>
      <c r="I808">
        <v>0.11</v>
      </c>
      <c r="J808">
        <v>0.1</v>
      </c>
    </row>
    <row r="809" spans="1:10" x14ac:dyDescent="0.35">
      <c r="A809">
        <v>27472</v>
      </c>
      <c r="B809">
        <v>1975</v>
      </c>
      <c r="C809">
        <v>3</v>
      </c>
      <c r="D809">
        <v>19</v>
      </c>
      <c r="E809">
        <v>78</v>
      </c>
      <c r="F809">
        <v>8.5399999999999991</v>
      </c>
      <c r="G809">
        <v>296.39999999999998</v>
      </c>
      <c r="H809">
        <v>1755.6</v>
      </c>
      <c r="I809">
        <v>0.112</v>
      </c>
      <c r="J809">
        <v>0.2</v>
      </c>
    </row>
    <row r="810" spans="1:10" x14ac:dyDescent="0.35">
      <c r="A810">
        <v>27473</v>
      </c>
      <c r="B810">
        <v>1975</v>
      </c>
      <c r="C810">
        <v>3</v>
      </c>
      <c r="D810">
        <v>20</v>
      </c>
      <c r="E810">
        <v>79</v>
      </c>
      <c r="F810">
        <v>8.5399999999999991</v>
      </c>
      <c r="G810">
        <v>297.89999999999998</v>
      </c>
      <c r="H810">
        <v>1763.44</v>
      </c>
      <c r="I810">
        <v>9.4299999999999995E-2</v>
      </c>
      <c r="J810">
        <v>0.1</v>
      </c>
    </row>
    <row r="811" spans="1:10" x14ac:dyDescent="0.35">
      <c r="A811">
        <v>27474</v>
      </c>
      <c r="B811">
        <v>1975</v>
      </c>
      <c r="C811">
        <v>3</v>
      </c>
      <c r="D811">
        <v>21</v>
      </c>
      <c r="E811">
        <v>80</v>
      </c>
      <c r="F811">
        <v>8.5500000000000007</v>
      </c>
      <c r="G811">
        <v>299.3</v>
      </c>
      <c r="H811">
        <v>1773.62</v>
      </c>
      <c r="I811">
        <v>0.10199999999999999</v>
      </c>
      <c r="J811">
        <v>0.3</v>
      </c>
    </row>
    <row r="812" spans="1:10" x14ac:dyDescent="0.35">
      <c r="A812">
        <v>27475</v>
      </c>
      <c r="B812">
        <v>1975</v>
      </c>
      <c r="C812">
        <v>3</v>
      </c>
      <c r="D812">
        <v>22</v>
      </c>
      <c r="E812">
        <v>81</v>
      </c>
      <c r="F812">
        <v>8.61</v>
      </c>
      <c r="G812">
        <v>300.89999999999998</v>
      </c>
      <c r="H812">
        <v>1781.44</v>
      </c>
      <c r="I812">
        <v>0.109</v>
      </c>
      <c r="J812">
        <v>0.4</v>
      </c>
    </row>
    <row r="813" spans="1:10" x14ac:dyDescent="0.35">
      <c r="A813">
        <v>27476</v>
      </c>
      <c r="B813">
        <v>1975</v>
      </c>
      <c r="C813">
        <v>3</v>
      </c>
      <c r="D813">
        <v>23</v>
      </c>
      <c r="E813">
        <v>82</v>
      </c>
      <c r="F813">
        <v>8.6199999999999992</v>
      </c>
      <c r="G813">
        <v>302.60000000000002</v>
      </c>
      <c r="H813">
        <v>1791.98</v>
      </c>
      <c r="I813">
        <v>0.112</v>
      </c>
      <c r="J813">
        <v>0.2</v>
      </c>
    </row>
    <row r="814" spans="1:10" x14ac:dyDescent="0.35">
      <c r="A814">
        <v>27477</v>
      </c>
      <c r="B814">
        <v>1975</v>
      </c>
      <c r="C814">
        <v>3</v>
      </c>
      <c r="D814">
        <v>24</v>
      </c>
      <c r="E814">
        <v>83</v>
      </c>
      <c r="F814">
        <v>8.6300000000000008</v>
      </c>
      <c r="G814">
        <v>304.10000000000002</v>
      </c>
      <c r="H814">
        <v>1801.94</v>
      </c>
      <c r="I814">
        <v>0.11700000000000001</v>
      </c>
      <c r="J814">
        <v>0.1</v>
      </c>
    </row>
    <row r="815" spans="1:10" x14ac:dyDescent="0.35">
      <c r="A815">
        <v>27478</v>
      </c>
      <c r="B815">
        <v>1975</v>
      </c>
      <c r="C815">
        <v>3</v>
      </c>
      <c r="D815">
        <v>25</v>
      </c>
      <c r="E815">
        <v>84</v>
      </c>
      <c r="F815">
        <v>8.64</v>
      </c>
      <c r="G815">
        <v>305.5</v>
      </c>
      <c r="H815">
        <v>1809.78</v>
      </c>
      <c r="I815">
        <v>0.112</v>
      </c>
      <c r="J815">
        <v>0.2</v>
      </c>
    </row>
    <row r="816" spans="1:10" x14ac:dyDescent="0.35">
      <c r="A816">
        <v>27479</v>
      </c>
      <c r="B816">
        <v>1975</v>
      </c>
      <c r="C816">
        <v>3</v>
      </c>
      <c r="D816">
        <v>26</v>
      </c>
      <c r="E816">
        <v>85</v>
      </c>
      <c r="F816">
        <v>8.6199999999999992</v>
      </c>
      <c r="G816">
        <v>307</v>
      </c>
      <c r="H816">
        <v>1817.62</v>
      </c>
      <c r="I816">
        <v>0.13100000000000001</v>
      </c>
      <c r="J816">
        <v>0.2</v>
      </c>
    </row>
    <row r="817" spans="1:10" x14ac:dyDescent="0.35">
      <c r="A817">
        <v>27480</v>
      </c>
      <c r="B817">
        <v>1975</v>
      </c>
      <c r="C817">
        <v>3</v>
      </c>
      <c r="D817">
        <v>27</v>
      </c>
      <c r="E817">
        <v>86</v>
      </c>
      <c r="F817">
        <v>8.65</v>
      </c>
      <c r="G817">
        <v>308.5</v>
      </c>
      <c r="H817">
        <v>1827.9</v>
      </c>
      <c r="I817">
        <v>0.13100000000000001</v>
      </c>
      <c r="J817">
        <v>0.2</v>
      </c>
    </row>
    <row r="818" spans="1:10" x14ac:dyDescent="0.35">
      <c r="A818">
        <v>27481</v>
      </c>
      <c r="B818">
        <v>1975</v>
      </c>
      <c r="C818">
        <v>3</v>
      </c>
      <c r="D818">
        <v>28</v>
      </c>
      <c r="E818">
        <v>87</v>
      </c>
      <c r="F818">
        <v>8.66</v>
      </c>
      <c r="G818">
        <v>310</v>
      </c>
      <c r="H818">
        <v>1835.22</v>
      </c>
      <c r="I818">
        <v>0.13500000000000001</v>
      </c>
      <c r="J818">
        <v>0.2</v>
      </c>
    </row>
    <row r="819" spans="1:10" x14ac:dyDescent="0.35">
      <c r="A819">
        <v>27482</v>
      </c>
      <c r="B819">
        <v>1975</v>
      </c>
      <c r="C819">
        <v>3</v>
      </c>
      <c r="D819">
        <v>29</v>
      </c>
      <c r="E819">
        <v>88</v>
      </c>
      <c r="F819">
        <v>8.68</v>
      </c>
      <c r="G819">
        <v>311.5</v>
      </c>
      <c r="H819">
        <v>1845.6</v>
      </c>
      <c r="I819">
        <v>0.14299999999999999</v>
      </c>
      <c r="J819">
        <v>0.2</v>
      </c>
    </row>
    <row r="820" spans="1:10" x14ac:dyDescent="0.35">
      <c r="A820">
        <v>27483</v>
      </c>
      <c r="B820">
        <v>1975</v>
      </c>
      <c r="C820">
        <v>3</v>
      </c>
      <c r="D820">
        <v>30</v>
      </c>
      <c r="E820">
        <v>89</v>
      </c>
      <c r="F820">
        <v>8.64</v>
      </c>
      <c r="G820">
        <v>312.89999999999998</v>
      </c>
      <c r="H820">
        <v>1853.34</v>
      </c>
      <c r="I820">
        <v>0.16300000000000001</v>
      </c>
      <c r="J820">
        <v>0.3</v>
      </c>
    </row>
    <row r="821" spans="1:10" x14ac:dyDescent="0.35">
      <c r="A821">
        <v>27484</v>
      </c>
      <c r="B821">
        <v>1975</v>
      </c>
      <c r="C821">
        <v>3</v>
      </c>
      <c r="D821">
        <v>31</v>
      </c>
      <c r="E821">
        <v>90</v>
      </c>
      <c r="F821">
        <v>8.67</v>
      </c>
      <c r="G821">
        <v>314.39999999999998</v>
      </c>
      <c r="H821">
        <v>1860.9</v>
      </c>
      <c r="I821">
        <v>0.14499999999999999</v>
      </c>
      <c r="J821">
        <v>0.2</v>
      </c>
    </row>
    <row r="822" spans="1:10" x14ac:dyDescent="0.35">
      <c r="A822">
        <v>27485</v>
      </c>
      <c r="B822">
        <v>1975</v>
      </c>
      <c r="C822">
        <v>4</v>
      </c>
      <c r="D822">
        <v>1</v>
      </c>
      <c r="E822">
        <v>91</v>
      </c>
      <c r="F822">
        <v>8.66</v>
      </c>
      <c r="G822">
        <v>315.8</v>
      </c>
      <c r="H822">
        <v>1871.46</v>
      </c>
      <c r="I822">
        <v>0.14299999999999999</v>
      </c>
      <c r="J822">
        <v>0.4</v>
      </c>
    </row>
    <row r="823" spans="1:10" x14ac:dyDescent="0.35">
      <c r="A823">
        <v>27486</v>
      </c>
      <c r="B823">
        <v>1975</v>
      </c>
      <c r="C823">
        <v>4</v>
      </c>
      <c r="D823">
        <v>2</v>
      </c>
      <c r="E823">
        <v>92</v>
      </c>
      <c r="F823">
        <v>8.67</v>
      </c>
      <c r="G823">
        <v>317.39999999999998</v>
      </c>
      <c r="H823">
        <v>1878.78</v>
      </c>
      <c r="I823">
        <v>0.13</v>
      </c>
      <c r="J823">
        <v>0.3</v>
      </c>
    </row>
    <row r="824" spans="1:10" x14ac:dyDescent="0.35">
      <c r="A824">
        <v>27487</v>
      </c>
      <c r="B824">
        <v>1975</v>
      </c>
      <c r="C824">
        <v>4</v>
      </c>
      <c r="D824">
        <v>3</v>
      </c>
      <c r="E824">
        <v>93</v>
      </c>
      <c r="F824">
        <v>8.6</v>
      </c>
      <c r="G824">
        <v>319</v>
      </c>
      <c r="H824">
        <v>1889.22</v>
      </c>
      <c r="I824">
        <v>0.13800000000000001</v>
      </c>
      <c r="J824">
        <v>0.3</v>
      </c>
    </row>
    <row r="825" spans="1:10" x14ac:dyDescent="0.35">
      <c r="A825">
        <v>27488</v>
      </c>
      <c r="B825">
        <v>1975</v>
      </c>
      <c r="C825">
        <v>4</v>
      </c>
      <c r="D825">
        <v>4</v>
      </c>
      <c r="E825">
        <v>94</v>
      </c>
      <c r="F825">
        <v>8.61</v>
      </c>
      <c r="G825">
        <v>320.5</v>
      </c>
      <c r="H825">
        <v>1897.04</v>
      </c>
      <c r="I825">
        <v>0.14000000000000001</v>
      </c>
      <c r="J825">
        <v>0.5</v>
      </c>
    </row>
    <row r="826" spans="1:10" x14ac:dyDescent="0.35">
      <c r="A826">
        <v>27489</v>
      </c>
      <c r="B826">
        <v>1975</v>
      </c>
      <c r="C826">
        <v>4</v>
      </c>
      <c r="D826">
        <v>5</v>
      </c>
      <c r="E826">
        <v>95</v>
      </c>
      <c r="F826">
        <v>8.6199999999999992</v>
      </c>
      <c r="G826">
        <v>322.2</v>
      </c>
      <c r="H826">
        <v>1907.32</v>
      </c>
      <c r="I826">
        <v>0.154</v>
      </c>
      <c r="J826">
        <v>0.3</v>
      </c>
    </row>
    <row r="827" spans="1:10" x14ac:dyDescent="0.35">
      <c r="A827">
        <v>27490</v>
      </c>
      <c r="B827">
        <v>1975</v>
      </c>
      <c r="C827">
        <v>4</v>
      </c>
      <c r="D827">
        <v>6</v>
      </c>
      <c r="E827">
        <v>96</v>
      </c>
      <c r="F827">
        <v>8.6199999999999992</v>
      </c>
      <c r="G827">
        <v>323.7</v>
      </c>
      <c r="H827">
        <v>1917.64</v>
      </c>
      <c r="I827">
        <v>0.16800000000000001</v>
      </c>
      <c r="J827">
        <v>0.2</v>
      </c>
    </row>
    <row r="828" spans="1:10" x14ac:dyDescent="0.35">
      <c r="A828">
        <v>27491</v>
      </c>
      <c r="B828">
        <v>1975</v>
      </c>
      <c r="C828">
        <v>4</v>
      </c>
      <c r="D828">
        <v>7</v>
      </c>
      <c r="E828">
        <v>97</v>
      </c>
      <c r="F828">
        <v>8.7200000000000006</v>
      </c>
      <c r="G828">
        <v>325.10000000000002</v>
      </c>
      <c r="H828">
        <v>1925.38</v>
      </c>
      <c r="I828">
        <v>0.17299999999999999</v>
      </c>
      <c r="J828">
        <v>0.1</v>
      </c>
    </row>
    <row r="829" spans="1:10" x14ac:dyDescent="0.35">
      <c r="A829">
        <v>27492</v>
      </c>
      <c r="B829">
        <v>1975</v>
      </c>
      <c r="C829">
        <v>4</v>
      </c>
      <c r="D829">
        <v>8</v>
      </c>
      <c r="E829">
        <v>98</v>
      </c>
      <c r="F829">
        <v>8.74</v>
      </c>
      <c r="G829">
        <v>326.39999999999998</v>
      </c>
      <c r="H829">
        <v>1932.68</v>
      </c>
      <c r="I829">
        <v>0.18099999999999999</v>
      </c>
      <c r="J829">
        <v>0.2</v>
      </c>
    </row>
    <row r="830" spans="1:10" x14ac:dyDescent="0.35">
      <c r="A830">
        <v>27493</v>
      </c>
      <c r="B830">
        <v>1975</v>
      </c>
      <c r="C830">
        <v>4</v>
      </c>
      <c r="D830">
        <v>9</v>
      </c>
      <c r="E830">
        <v>99</v>
      </c>
      <c r="F830">
        <v>8.75</v>
      </c>
      <c r="G830">
        <v>327.8</v>
      </c>
      <c r="H830">
        <v>1940.86</v>
      </c>
      <c r="I830">
        <v>0.188</v>
      </c>
      <c r="J830">
        <v>0.3</v>
      </c>
    </row>
    <row r="831" spans="1:10" x14ac:dyDescent="0.35">
      <c r="A831">
        <v>27494</v>
      </c>
      <c r="B831">
        <v>1975</v>
      </c>
      <c r="C831">
        <v>4</v>
      </c>
      <c r="D831">
        <v>10</v>
      </c>
      <c r="E831">
        <v>100</v>
      </c>
      <c r="F831">
        <v>8.75</v>
      </c>
      <c r="G831">
        <v>329.3</v>
      </c>
      <c r="H831">
        <v>1951.04</v>
      </c>
      <c r="I831">
        <v>0.18099999999999999</v>
      </c>
      <c r="J831">
        <v>0.3</v>
      </c>
    </row>
    <row r="832" spans="1:10" x14ac:dyDescent="0.35">
      <c r="A832">
        <v>27495</v>
      </c>
      <c r="B832">
        <v>1975</v>
      </c>
      <c r="C832">
        <v>4</v>
      </c>
      <c r="D832">
        <v>11</v>
      </c>
      <c r="E832">
        <v>101</v>
      </c>
      <c r="F832">
        <v>8.8000000000000007</v>
      </c>
      <c r="G832">
        <v>330.8</v>
      </c>
      <c r="H832">
        <v>1958.76</v>
      </c>
      <c r="I832">
        <v>0.192</v>
      </c>
      <c r="J832">
        <v>0.1</v>
      </c>
    </row>
    <row r="833" spans="1:10" x14ac:dyDescent="0.35">
      <c r="A833">
        <v>27496</v>
      </c>
      <c r="B833">
        <v>1975</v>
      </c>
      <c r="C833">
        <v>4</v>
      </c>
      <c r="D833">
        <v>12</v>
      </c>
      <c r="E833">
        <v>102</v>
      </c>
      <c r="F833">
        <v>8.82</v>
      </c>
      <c r="G833">
        <v>332.1</v>
      </c>
      <c r="H833">
        <v>1966.58</v>
      </c>
      <c r="I833">
        <v>0.187</v>
      </c>
      <c r="J833">
        <v>0.2</v>
      </c>
    </row>
    <row r="834" spans="1:10" x14ac:dyDescent="0.35">
      <c r="A834">
        <v>27497</v>
      </c>
      <c r="B834">
        <v>1975</v>
      </c>
      <c r="C834">
        <v>4</v>
      </c>
      <c r="D834">
        <v>13</v>
      </c>
      <c r="E834">
        <v>103</v>
      </c>
      <c r="F834">
        <v>8.82</v>
      </c>
      <c r="G834">
        <v>333.5</v>
      </c>
      <c r="H834">
        <v>1974.14</v>
      </c>
      <c r="I834">
        <v>0.183</v>
      </c>
      <c r="J834">
        <v>0.2</v>
      </c>
    </row>
    <row r="835" spans="1:10" x14ac:dyDescent="0.35">
      <c r="A835">
        <v>27498</v>
      </c>
      <c r="B835">
        <v>1975</v>
      </c>
      <c r="C835">
        <v>4</v>
      </c>
      <c r="D835">
        <v>14</v>
      </c>
      <c r="E835">
        <v>104</v>
      </c>
      <c r="F835">
        <v>8.82</v>
      </c>
      <c r="G835">
        <v>334.9</v>
      </c>
      <c r="H835">
        <v>1984.32</v>
      </c>
      <c r="I835">
        <v>0.23200000000000001</v>
      </c>
      <c r="J835">
        <v>0.2</v>
      </c>
    </row>
    <row r="836" spans="1:10" x14ac:dyDescent="0.35">
      <c r="A836">
        <v>27499</v>
      </c>
      <c r="B836">
        <v>1975</v>
      </c>
      <c r="C836">
        <v>4</v>
      </c>
      <c r="D836">
        <v>15</v>
      </c>
      <c r="E836">
        <v>105</v>
      </c>
      <c r="F836">
        <v>8.82</v>
      </c>
      <c r="G836">
        <v>336.3</v>
      </c>
      <c r="H836">
        <v>1992.26</v>
      </c>
      <c r="I836">
        <v>0.215</v>
      </c>
      <c r="J836">
        <v>0.2</v>
      </c>
    </row>
    <row r="837" spans="1:10" x14ac:dyDescent="0.35">
      <c r="A837">
        <v>27500</v>
      </c>
      <c r="B837">
        <v>1975</v>
      </c>
      <c r="C837">
        <v>4</v>
      </c>
      <c r="D837">
        <v>16</v>
      </c>
      <c r="E837">
        <v>106</v>
      </c>
      <c r="F837">
        <v>8.94</v>
      </c>
      <c r="G837">
        <v>337.7</v>
      </c>
      <c r="H837">
        <v>1999.78</v>
      </c>
      <c r="I837">
        <v>0.23599999999999999</v>
      </c>
      <c r="J837">
        <v>0.2</v>
      </c>
    </row>
    <row r="838" spans="1:10" x14ac:dyDescent="0.35">
      <c r="A838">
        <v>27501</v>
      </c>
      <c r="B838">
        <v>1975</v>
      </c>
      <c r="C838">
        <v>4</v>
      </c>
      <c r="D838">
        <v>17</v>
      </c>
      <c r="E838">
        <v>107</v>
      </c>
      <c r="F838">
        <v>8.9600000000000009</v>
      </c>
      <c r="G838">
        <v>339.1</v>
      </c>
      <c r="H838">
        <v>2007.5</v>
      </c>
      <c r="I838">
        <v>0.19600000000000001</v>
      </c>
      <c r="J838">
        <v>0.2</v>
      </c>
    </row>
    <row r="839" spans="1:10" x14ac:dyDescent="0.35">
      <c r="A839">
        <v>27502</v>
      </c>
      <c r="B839">
        <v>1975</v>
      </c>
      <c r="C839">
        <v>4</v>
      </c>
      <c r="D839">
        <v>18</v>
      </c>
      <c r="E839">
        <v>108</v>
      </c>
      <c r="F839">
        <v>8.92</v>
      </c>
      <c r="G839">
        <v>340.5</v>
      </c>
      <c r="H839">
        <v>2015.36</v>
      </c>
      <c r="I839">
        <v>0.223</v>
      </c>
      <c r="J839">
        <v>0.1</v>
      </c>
    </row>
    <row r="840" spans="1:10" x14ac:dyDescent="0.35">
      <c r="A840">
        <v>27503</v>
      </c>
      <c r="B840">
        <v>1975</v>
      </c>
      <c r="C840">
        <v>4</v>
      </c>
      <c r="D840">
        <v>19</v>
      </c>
      <c r="E840">
        <v>109</v>
      </c>
      <c r="F840">
        <v>8.9499999999999993</v>
      </c>
      <c r="G840">
        <v>341.8</v>
      </c>
      <c r="H840">
        <v>2022.98</v>
      </c>
      <c r="I840">
        <v>0.22</v>
      </c>
      <c r="J840">
        <v>0.1</v>
      </c>
    </row>
    <row r="841" spans="1:10" x14ac:dyDescent="0.35">
      <c r="A841">
        <v>27504</v>
      </c>
      <c r="B841">
        <v>1975</v>
      </c>
      <c r="C841">
        <v>4</v>
      </c>
      <c r="D841">
        <v>20</v>
      </c>
      <c r="E841">
        <v>110</v>
      </c>
      <c r="F841">
        <v>9.01</v>
      </c>
      <c r="G841">
        <v>343.1</v>
      </c>
      <c r="H841">
        <v>2030.74</v>
      </c>
      <c r="I841">
        <v>0.20599999999999999</v>
      </c>
      <c r="J841">
        <v>0.4</v>
      </c>
    </row>
    <row r="842" spans="1:10" x14ac:dyDescent="0.35">
      <c r="A842">
        <v>27505</v>
      </c>
      <c r="B842">
        <v>1975</v>
      </c>
      <c r="C842">
        <v>4</v>
      </c>
      <c r="D842">
        <v>21</v>
      </c>
      <c r="E842">
        <v>111</v>
      </c>
      <c r="F842">
        <v>9.0500000000000007</v>
      </c>
      <c r="G842">
        <v>344.7</v>
      </c>
      <c r="H842">
        <v>2041.08</v>
      </c>
      <c r="I842">
        <v>0.22900000000000001</v>
      </c>
      <c r="J842">
        <v>0.3</v>
      </c>
    </row>
    <row r="843" spans="1:10" x14ac:dyDescent="0.35">
      <c r="A843">
        <v>27506</v>
      </c>
      <c r="B843">
        <v>1975</v>
      </c>
      <c r="C843">
        <v>4</v>
      </c>
      <c r="D843">
        <v>22</v>
      </c>
      <c r="E843">
        <v>112</v>
      </c>
      <c r="F843">
        <v>9.06</v>
      </c>
      <c r="G843">
        <v>346.2</v>
      </c>
      <c r="H843">
        <v>2051.5</v>
      </c>
      <c r="I843">
        <v>0.27700000000000002</v>
      </c>
      <c r="J843">
        <v>0.3</v>
      </c>
    </row>
    <row r="844" spans="1:10" x14ac:dyDescent="0.35">
      <c r="A844">
        <v>27507</v>
      </c>
      <c r="B844">
        <v>1975</v>
      </c>
      <c r="C844">
        <v>4</v>
      </c>
      <c r="D844">
        <v>23</v>
      </c>
      <c r="E844">
        <v>113</v>
      </c>
      <c r="F844">
        <v>9.0500000000000007</v>
      </c>
      <c r="G844">
        <v>347.6</v>
      </c>
      <c r="H844">
        <v>2058.98</v>
      </c>
      <c r="I844">
        <v>0.28899999999999998</v>
      </c>
      <c r="J844">
        <v>0.2</v>
      </c>
    </row>
    <row r="845" spans="1:10" x14ac:dyDescent="0.35">
      <c r="A845">
        <v>27508</v>
      </c>
      <c r="B845">
        <v>1975</v>
      </c>
      <c r="C845">
        <v>4</v>
      </c>
      <c r="D845">
        <v>24</v>
      </c>
      <c r="E845">
        <v>114</v>
      </c>
      <c r="F845">
        <v>9.07</v>
      </c>
      <c r="G845">
        <v>348.9</v>
      </c>
      <c r="H845">
        <v>2066.66</v>
      </c>
      <c r="I845">
        <v>0.25</v>
      </c>
      <c r="J845">
        <v>0.2</v>
      </c>
    </row>
    <row r="846" spans="1:10" x14ac:dyDescent="0.35">
      <c r="A846">
        <v>27509</v>
      </c>
      <c r="B846">
        <v>1975</v>
      </c>
      <c r="C846">
        <v>4</v>
      </c>
      <c r="D846">
        <v>25</v>
      </c>
      <c r="E846">
        <v>115</v>
      </c>
      <c r="F846">
        <v>9.75</v>
      </c>
      <c r="G846">
        <v>50</v>
      </c>
      <c r="H846">
        <v>295.66000000000003</v>
      </c>
      <c r="I846">
        <v>0.22800000000000001</v>
      </c>
      <c r="J846">
        <v>0.2</v>
      </c>
    </row>
    <row r="847" spans="1:10" x14ac:dyDescent="0.35">
      <c r="A847">
        <v>27510</v>
      </c>
      <c r="B847">
        <v>1975</v>
      </c>
      <c r="C847">
        <v>4</v>
      </c>
      <c r="D847">
        <v>26</v>
      </c>
      <c r="E847">
        <v>116</v>
      </c>
      <c r="F847">
        <v>10.46</v>
      </c>
      <c r="G847">
        <v>51.4</v>
      </c>
      <c r="H847">
        <v>303.33999999999997</v>
      </c>
      <c r="I847">
        <v>0.28000000000000003</v>
      </c>
      <c r="J847">
        <v>0.1</v>
      </c>
    </row>
    <row r="848" spans="1:10" x14ac:dyDescent="0.35">
      <c r="A848">
        <v>27511</v>
      </c>
      <c r="B848">
        <v>1975</v>
      </c>
      <c r="C848">
        <v>4</v>
      </c>
      <c r="D848">
        <v>27</v>
      </c>
      <c r="E848">
        <v>117</v>
      </c>
      <c r="F848">
        <v>10.83</v>
      </c>
      <c r="G848">
        <v>52.6</v>
      </c>
      <c r="H848">
        <v>311.18</v>
      </c>
      <c r="I848">
        <v>0.27200000000000002</v>
      </c>
      <c r="J848">
        <v>0.3</v>
      </c>
    </row>
    <row r="849" spans="1:10" x14ac:dyDescent="0.35">
      <c r="A849">
        <v>27512</v>
      </c>
      <c r="B849">
        <v>1975</v>
      </c>
      <c r="C849">
        <v>4</v>
      </c>
      <c r="D849">
        <v>28</v>
      </c>
      <c r="E849">
        <v>118</v>
      </c>
      <c r="F849">
        <v>11.15</v>
      </c>
      <c r="G849">
        <v>54</v>
      </c>
      <c r="H849">
        <v>318.74</v>
      </c>
      <c r="I849">
        <v>0.26200000000000001</v>
      </c>
      <c r="J849">
        <v>0.2</v>
      </c>
    </row>
    <row r="850" spans="1:10" x14ac:dyDescent="0.35">
      <c r="A850">
        <v>27513</v>
      </c>
      <c r="B850">
        <v>1975</v>
      </c>
      <c r="C850">
        <v>4</v>
      </c>
      <c r="D850">
        <v>29</v>
      </c>
      <c r="E850">
        <v>119</v>
      </c>
      <c r="F850">
        <v>11.24</v>
      </c>
      <c r="G850">
        <v>55.3</v>
      </c>
      <c r="H850">
        <v>326.44</v>
      </c>
      <c r="I850">
        <v>0.26700000000000002</v>
      </c>
      <c r="J850">
        <v>0.2</v>
      </c>
    </row>
    <row r="851" spans="1:10" x14ac:dyDescent="0.35">
      <c r="A851">
        <v>27514</v>
      </c>
      <c r="B851">
        <v>1975</v>
      </c>
      <c r="C851">
        <v>4</v>
      </c>
      <c r="D851">
        <v>30</v>
      </c>
      <c r="E851">
        <v>120</v>
      </c>
      <c r="F851">
        <v>11.55</v>
      </c>
      <c r="G851">
        <v>56.6</v>
      </c>
      <c r="H851">
        <v>334.14</v>
      </c>
      <c r="I851">
        <v>0.28799999999999998</v>
      </c>
      <c r="J851">
        <v>0.1</v>
      </c>
    </row>
    <row r="852" spans="1:10" x14ac:dyDescent="0.35">
      <c r="A852">
        <v>27515</v>
      </c>
      <c r="B852">
        <v>1975</v>
      </c>
      <c r="C852">
        <v>5</v>
      </c>
      <c r="D852">
        <v>1</v>
      </c>
      <c r="E852">
        <v>121</v>
      </c>
      <c r="F852">
        <v>11.82</v>
      </c>
      <c r="G852">
        <v>57.8</v>
      </c>
      <c r="H852">
        <v>341.82</v>
      </c>
      <c r="I852">
        <v>0.30099999999999999</v>
      </c>
      <c r="J852">
        <v>0.3</v>
      </c>
    </row>
    <row r="853" spans="1:10" x14ac:dyDescent="0.35">
      <c r="A853">
        <v>27516</v>
      </c>
      <c r="B853">
        <v>1975</v>
      </c>
      <c r="C853">
        <v>5</v>
      </c>
      <c r="D853">
        <v>2</v>
      </c>
      <c r="E853">
        <v>122</v>
      </c>
      <c r="F853">
        <v>11.87</v>
      </c>
      <c r="G853">
        <v>59.2</v>
      </c>
      <c r="H853">
        <v>349.42</v>
      </c>
      <c r="I853">
        <v>0.28199999999999997</v>
      </c>
      <c r="J853">
        <v>0.2</v>
      </c>
    </row>
    <row r="854" spans="1:10" x14ac:dyDescent="0.35">
      <c r="A854">
        <v>27517</v>
      </c>
      <c r="B854">
        <v>1975</v>
      </c>
      <c r="C854">
        <v>5</v>
      </c>
      <c r="D854">
        <v>3</v>
      </c>
      <c r="E854">
        <v>123</v>
      </c>
      <c r="F854">
        <v>11.93</v>
      </c>
      <c r="G854">
        <v>60.5</v>
      </c>
      <c r="H854">
        <v>357.3</v>
      </c>
      <c r="I854">
        <v>0.26200000000000001</v>
      </c>
      <c r="J854">
        <v>0.3</v>
      </c>
    </row>
    <row r="855" spans="1:10" x14ac:dyDescent="0.35">
      <c r="A855">
        <v>27518</v>
      </c>
      <c r="B855">
        <v>1975</v>
      </c>
      <c r="C855">
        <v>5</v>
      </c>
      <c r="D855">
        <v>4</v>
      </c>
      <c r="E855">
        <v>124</v>
      </c>
      <c r="F855">
        <v>12.07</v>
      </c>
      <c r="G855">
        <v>61.9</v>
      </c>
      <c r="H855">
        <v>367.44</v>
      </c>
      <c r="I855">
        <v>0.3</v>
      </c>
      <c r="J855">
        <v>0.1</v>
      </c>
    </row>
    <row r="856" spans="1:10" x14ac:dyDescent="0.35">
      <c r="A856">
        <v>27519</v>
      </c>
      <c r="B856">
        <v>1975</v>
      </c>
      <c r="C856">
        <v>5</v>
      </c>
      <c r="D856">
        <v>5</v>
      </c>
      <c r="E856">
        <v>125</v>
      </c>
      <c r="F856">
        <v>12.28</v>
      </c>
      <c r="G856">
        <v>63.1</v>
      </c>
      <c r="H856">
        <v>372.66</v>
      </c>
      <c r="I856">
        <v>0.27700000000000002</v>
      </c>
      <c r="J856">
        <v>0.4</v>
      </c>
    </row>
    <row r="857" spans="1:10" x14ac:dyDescent="0.35">
      <c r="A857">
        <v>27520</v>
      </c>
      <c r="B857">
        <v>1975</v>
      </c>
      <c r="C857">
        <v>5</v>
      </c>
      <c r="D857">
        <v>6</v>
      </c>
      <c r="E857">
        <v>126</v>
      </c>
      <c r="F857">
        <v>12.66</v>
      </c>
      <c r="G857">
        <v>64.599999999999994</v>
      </c>
      <c r="H857">
        <v>383.3</v>
      </c>
      <c r="I857">
        <v>0.25700000000000001</v>
      </c>
      <c r="J857">
        <v>0.2</v>
      </c>
    </row>
    <row r="858" spans="1:10" x14ac:dyDescent="0.35">
      <c r="A858">
        <v>27521</v>
      </c>
      <c r="B858">
        <v>1975</v>
      </c>
      <c r="C858">
        <v>5</v>
      </c>
      <c r="D858">
        <v>7</v>
      </c>
      <c r="E858">
        <v>127</v>
      </c>
      <c r="F858">
        <v>12.84</v>
      </c>
      <c r="G858">
        <v>65.900000000000006</v>
      </c>
      <c r="H858">
        <v>390.66</v>
      </c>
      <c r="I858">
        <v>0.30199999999999999</v>
      </c>
      <c r="J858">
        <v>0.2</v>
      </c>
    </row>
    <row r="859" spans="1:10" x14ac:dyDescent="0.35">
      <c r="A859">
        <v>27522</v>
      </c>
      <c r="B859">
        <v>1975</v>
      </c>
      <c r="C859">
        <v>5</v>
      </c>
      <c r="D859">
        <v>8</v>
      </c>
      <c r="E859">
        <v>128</v>
      </c>
      <c r="F859">
        <v>12.79</v>
      </c>
      <c r="G859">
        <v>67.2</v>
      </c>
      <c r="H859">
        <v>398.44</v>
      </c>
      <c r="I859">
        <v>0.27100000000000002</v>
      </c>
      <c r="J859">
        <v>0.3</v>
      </c>
    </row>
    <row r="860" spans="1:10" x14ac:dyDescent="0.35">
      <c r="A860">
        <v>27523</v>
      </c>
      <c r="B860">
        <v>1975</v>
      </c>
      <c r="C860">
        <v>5</v>
      </c>
      <c r="D860">
        <v>9</v>
      </c>
      <c r="E860">
        <v>129</v>
      </c>
      <c r="F860">
        <v>12.98</v>
      </c>
      <c r="G860">
        <v>68.599999999999994</v>
      </c>
      <c r="H860">
        <v>406.04</v>
      </c>
      <c r="I860">
        <v>0.27600000000000002</v>
      </c>
      <c r="J860">
        <v>0.3</v>
      </c>
    </row>
    <row r="861" spans="1:10" x14ac:dyDescent="0.35">
      <c r="A861">
        <v>27524</v>
      </c>
      <c r="B861">
        <v>1975</v>
      </c>
      <c r="C861">
        <v>5</v>
      </c>
      <c r="D861">
        <v>10</v>
      </c>
      <c r="E861">
        <v>130</v>
      </c>
      <c r="F861">
        <v>13.27</v>
      </c>
      <c r="G861">
        <v>70</v>
      </c>
      <c r="H861">
        <v>413.78</v>
      </c>
      <c r="I861">
        <v>0.311</v>
      </c>
      <c r="J861">
        <v>0.2</v>
      </c>
    </row>
    <row r="862" spans="1:10" x14ac:dyDescent="0.35">
      <c r="A862">
        <v>27525</v>
      </c>
      <c r="B862">
        <v>1975</v>
      </c>
      <c r="C862">
        <v>5</v>
      </c>
      <c r="D862">
        <v>11</v>
      </c>
      <c r="E862">
        <v>131</v>
      </c>
      <c r="F862">
        <v>13.39</v>
      </c>
      <c r="G862">
        <v>71.3</v>
      </c>
      <c r="H862">
        <v>421.56</v>
      </c>
      <c r="I862">
        <v>0.33</v>
      </c>
      <c r="J862">
        <v>0.3</v>
      </c>
    </row>
    <row r="863" spans="1:10" x14ac:dyDescent="0.35">
      <c r="A863">
        <v>27526</v>
      </c>
      <c r="B863">
        <v>1975</v>
      </c>
      <c r="C863">
        <v>5</v>
      </c>
      <c r="D863">
        <v>12</v>
      </c>
      <c r="E863">
        <v>132</v>
      </c>
      <c r="F863">
        <v>13.51</v>
      </c>
      <c r="G863">
        <v>72.7</v>
      </c>
      <c r="H863">
        <v>429.38</v>
      </c>
      <c r="I863">
        <v>0.28999999999999998</v>
      </c>
      <c r="J863">
        <v>0.4</v>
      </c>
    </row>
    <row r="864" spans="1:10" x14ac:dyDescent="0.35">
      <c r="A864">
        <v>27527</v>
      </c>
      <c r="B864">
        <v>1975</v>
      </c>
      <c r="C864">
        <v>5</v>
      </c>
      <c r="D864">
        <v>13</v>
      </c>
      <c r="E864">
        <v>133</v>
      </c>
      <c r="F864">
        <v>13.62</v>
      </c>
      <c r="G864">
        <v>74.2</v>
      </c>
      <c r="H864">
        <v>439.54</v>
      </c>
      <c r="I864">
        <v>0.3</v>
      </c>
      <c r="J864">
        <v>0</v>
      </c>
    </row>
    <row r="865" spans="1:10" x14ac:dyDescent="0.35">
      <c r="A865">
        <v>27528</v>
      </c>
      <c r="B865">
        <v>1975</v>
      </c>
      <c r="C865">
        <v>5</v>
      </c>
      <c r="D865">
        <v>14</v>
      </c>
      <c r="E865">
        <v>134</v>
      </c>
      <c r="F865">
        <v>13.73</v>
      </c>
      <c r="G865">
        <v>75.3</v>
      </c>
      <c r="H865">
        <v>444.78</v>
      </c>
      <c r="I865">
        <v>0.32500000000000001</v>
      </c>
      <c r="J865">
        <v>0.2</v>
      </c>
    </row>
    <row r="866" spans="1:10" x14ac:dyDescent="0.35">
      <c r="A866">
        <v>27529</v>
      </c>
      <c r="B866">
        <v>1975</v>
      </c>
      <c r="C866">
        <v>5</v>
      </c>
      <c r="D866">
        <v>15</v>
      </c>
      <c r="E866">
        <v>135</v>
      </c>
      <c r="F866">
        <v>13.89</v>
      </c>
      <c r="G866">
        <v>76.599999999999994</v>
      </c>
      <c r="H866">
        <v>452.5</v>
      </c>
      <c r="I866">
        <v>0.27700000000000002</v>
      </c>
      <c r="J866">
        <v>0.2</v>
      </c>
    </row>
    <row r="867" spans="1:10" x14ac:dyDescent="0.35">
      <c r="A867">
        <v>27530</v>
      </c>
      <c r="B867">
        <v>1975</v>
      </c>
      <c r="C867">
        <v>5</v>
      </c>
      <c r="D867">
        <v>16</v>
      </c>
      <c r="E867">
        <v>136</v>
      </c>
      <c r="F867">
        <v>13.97</v>
      </c>
      <c r="G867">
        <v>77.900000000000006</v>
      </c>
      <c r="H867">
        <v>460.14</v>
      </c>
      <c r="I867">
        <v>0.29799999999999999</v>
      </c>
      <c r="J867">
        <v>0.2</v>
      </c>
    </row>
    <row r="868" spans="1:10" x14ac:dyDescent="0.35">
      <c r="A868">
        <v>27531</v>
      </c>
      <c r="B868">
        <v>1975</v>
      </c>
      <c r="C868">
        <v>5</v>
      </c>
      <c r="D868">
        <v>17</v>
      </c>
      <c r="E868">
        <v>137</v>
      </c>
      <c r="F868">
        <v>14.01</v>
      </c>
      <c r="G868">
        <v>79.2</v>
      </c>
      <c r="H868">
        <v>467.76</v>
      </c>
      <c r="I868">
        <v>0.27700000000000002</v>
      </c>
      <c r="J868">
        <v>0.3</v>
      </c>
    </row>
    <row r="869" spans="1:10" x14ac:dyDescent="0.35">
      <c r="A869">
        <v>27532</v>
      </c>
      <c r="B869">
        <v>1975</v>
      </c>
      <c r="C869">
        <v>5</v>
      </c>
      <c r="D869">
        <v>18</v>
      </c>
      <c r="E869">
        <v>138</v>
      </c>
      <c r="F869">
        <v>14.21</v>
      </c>
      <c r="G869">
        <v>80.599999999999994</v>
      </c>
      <c r="H869">
        <v>477.94</v>
      </c>
      <c r="I869">
        <v>0.30599999999999999</v>
      </c>
      <c r="J869">
        <v>0.3</v>
      </c>
    </row>
    <row r="870" spans="1:10" x14ac:dyDescent="0.35">
      <c r="A870">
        <v>27533</v>
      </c>
      <c r="B870">
        <v>1975</v>
      </c>
      <c r="C870">
        <v>5</v>
      </c>
      <c r="D870">
        <v>19</v>
      </c>
      <c r="E870">
        <v>139</v>
      </c>
      <c r="F870">
        <v>14.46</v>
      </c>
      <c r="G870">
        <v>82</v>
      </c>
      <c r="H870">
        <v>485.74</v>
      </c>
      <c r="I870">
        <v>0.28299999999999997</v>
      </c>
      <c r="J870">
        <v>0.4</v>
      </c>
    </row>
    <row r="871" spans="1:10" x14ac:dyDescent="0.35">
      <c r="A871">
        <v>27534</v>
      </c>
      <c r="B871">
        <v>1975</v>
      </c>
      <c r="C871">
        <v>5</v>
      </c>
      <c r="D871">
        <v>20</v>
      </c>
      <c r="E871">
        <v>140</v>
      </c>
      <c r="F871">
        <v>14.54</v>
      </c>
      <c r="G871">
        <v>83.5</v>
      </c>
      <c r="H871">
        <v>493.6</v>
      </c>
      <c r="I871">
        <v>0.30299999999999999</v>
      </c>
      <c r="J871">
        <v>0.4</v>
      </c>
    </row>
    <row r="872" spans="1:10" x14ac:dyDescent="0.35">
      <c r="A872">
        <v>27535</v>
      </c>
      <c r="B872">
        <v>1975</v>
      </c>
      <c r="C872">
        <v>5</v>
      </c>
      <c r="D872">
        <v>21</v>
      </c>
      <c r="E872">
        <v>141</v>
      </c>
      <c r="F872">
        <v>14.75</v>
      </c>
      <c r="G872">
        <v>85</v>
      </c>
      <c r="H872">
        <v>503.7</v>
      </c>
      <c r="I872">
        <v>0.27100000000000002</v>
      </c>
      <c r="J872">
        <v>0.2</v>
      </c>
    </row>
    <row r="873" spans="1:10" x14ac:dyDescent="0.35">
      <c r="A873">
        <v>27536</v>
      </c>
      <c r="B873">
        <v>1975</v>
      </c>
      <c r="C873">
        <v>5</v>
      </c>
      <c r="D873">
        <v>22</v>
      </c>
      <c r="E873">
        <v>142</v>
      </c>
      <c r="F873">
        <v>14.95</v>
      </c>
      <c r="G873">
        <v>86.3</v>
      </c>
      <c r="H873">
        <v>511.58</v>
      </c>
      <c r="I873">
        <v>0.33700000000000002</v>
      </c>
      <c r="J873">
        <v>0.3</v>
      </c>
    </row>
    <row r="874" spans="1:10" x14ac:dyDescent="0.35">
      <c r="A874">
        <v>27537</v>
      </c>
      <c r="B874">
        <v>1975</v>
      </c>
      <c r="C874">
        <v>5</v>
      </c>
      <c r="D874">
        <v>23</v>
      </c>
      <c r="E874">
        <v>143</v>
      </c>
      <c r="F874">
        <v>15.04</v>
      </c>
      <c r="G874">
        <v>87.7</v>
      </c>
      <c r="H874">
        <v>519.08000000000004</v>
      </c>
      <c r="I874">
        <v>0.315</v>
      </c>
      <c r="J874">
        <v>0.4</v>
      </c>
    </row>
    <row r="875" spans="1:10" x14ac:dyDescent="0.35">
      <c r="A875">
        <v>27538</v>
      </c>
      <c r="B875">
        <v>1975</v>
      </c>
      <c r="C875">
        <v>5</v>
      </c>
      <c r="D875">
        <v>24</v>
      </c>
      <c r="E875">
        <v>144</v>
      </c>
      <c r="F875">
        <v>15.25</v>
      </c>
      <c r="G875">
        <v>89.2</v>
      </c>
      <c r="H875">
        <v>529.28</v>
      </c>
      <c r="I875">
        <v>0.28899999999999998</v>
      </c>
      <c r="J875">
        <v>0.3</v>
      </c>
    </row>
    <row r="876" spans="1:10" x14ac:dyDescent="0.35">
      <c r="A876">
        <v>27539</v>
      </c>
      <c r="B876">
        <v>1975</v>
      </c>
      <c r="C876">
        <v>5</v>
      </c>
      <c r="D876">
        <v>25</v>
      </c>
      <c r="E876">
        <v>145</v>
      </c>
      <c r="F876">
        <v>15.4</v>
      </c>
      <c r="G876">
        <v>90.6</v>
      </c>
      <c r="H876">
        <v>537.4</v>
      </c>
      <c r="I876">
        <v>0.307</v>
      </c>
      <c r="J876">
        <v>0.2</v>
      </c>
    </row>
    <row r="877" spans="1:10" x14ac:dyDescent="0.35">
      <c r="A877">
        <v>27540</v>
      </c>
      <c r="B877">
        <v>1975</v>
      </c>
      <c r="C877">
        <v>5</v>
      </c>
      <c r="D877">
        <v>26</v>
      </c>
      <c r="E877">
        <v>146</v>
      </c>
      <c r="F877">
        <v>15.37</v>
      </c>
      <c r="G877">
        <v>91.9</v>
      </c>
      <c r="H877">
        <v>545.02</v>
      </c>
      <c r="I877">
        <v>0.30199999999999999</v>
      </c>
      <c r="J877">
        <v>0.4</v>
      </c>
    </row>
    <row r="878" spans="1:10" x14ac:dyDescent="0.35">
      <c r="A878">
        <v>27541</v>
      </c>
      <c r="B878">
        <v>1975</v>
      </c>
      <c r="C878">
        <v>5</v>
      </c>
      <c r="D878">
        <v>27</v>
      </c>
      <c r="E878">
        <v>147</v>
      </c>
      <c r="F878">
        <v>15.38</v>
      </c>
      <c r="G878">
        <v>93.4</v>
      </c>
      <c r="H878">
        <v>552.46</v>
      </c>
      <c r="I878">
        <v>0.27300000000000002</v>
      </c>
      <c r="J878">
        <v>0.3</v>
      </c>
    </row>
    <row r="879" spans="1:10" x14ac:dyDescent="0.35">
      <c r="A879">
        <v>27542</v>
      </c>
      <c r="B879">
        <v>1975</v>
      </c>
      <c r="C879">
        <v>5</v>
      </c>
      <c r="D879">
        <v>28</v>
      </c>
      <c r="E879">
        <v>148</v>
      </c>
      <c r="F879">
        <v>15.58</v>
      </c>
      <c r="G879">
        <v>94.8</v>
      </c>
      <c r="H879">
        <v>560.34</v>
      </c>
      <c r="I879">
        <v>0.317</v>
      </c>
      <c r="J879">
        <v>0.2</v>
      </c>
    </row>
    <row r="880" spans="1:10" x14ac:dyDescent="0.35">
      <c r="A880">
        <v>27543</v>
      </c>
      <c r="B880">
        <v>1975</v>
      </c>
      <c r="C880">
        <v>5</v>
      </c>
      <c r="D880">
        <v>29</v>
      </c>
      <c r="E880">
        <v>149</v>
      </c>
      <c r="F880">
        <v>15.76</v>
      </c>
      <c r="G880">
        <v>96.1</v>
      </c>
      <c r="H880">
        <v>567.96</v>
      </c>
      <c r="I880">
        <v>0.311</v>
      </c>
      <c r="J880">
        <v>0.2</v>
      </c>
    </row>
    <row r="881" spans="1:10" x14ac:dyDescent="0.35">
      <c r="A881">
        <v>27544</v>
      </c>
      <c r="B881">
        <v>1975</v>
      </c>
      <c r="C881">
        <v>5</v>
      </c>
      <c r="D881">
        <v>30</v>
      </c>
      <c r="E881">
        <v>150</v>
      </c>
      <c r="F881">
        <v>15.87</v>
      </c>
      <c r="G881">
        <v>97.4</v>
      </c>
      <c r="H881">
        <v>575.78</v>
      </c>
      <c r="I881">
        <v>0.32</v>
      </c>
      <c r="J881">
        <v>0.2</v>
      </c>
    </row>
    <row r="882" spans="1:10" x14ac:dyDescent="0.35">
      <c r="A882">
        <v>27545</v>
      </c>
      <c r="B882">
        <v>1975</v>
      </c>
      <c r="C882">
        <v>5</v>
      </c>
      <c r="D882">
        <v>31</v>
      </c>
      <c r="E882">
        <v>151</v>
      </c>
      <c r="F882">
        <v>15.9</v>
      </c>
      <c r="G882">
        <v>98.7</v>
      </c>
      <c r="H882">
        <v>583.41999999999996</v>
      </c>
      <c r="I882">
        <v>0.32</v>
      </c>
      <c r="J882">
        <v>0.5</v>
      </c>
    </row>
    <row r="883" spans="1:10" x14ac:dyDescent="0.35">
      <c r="A883">
        <v>27546</v>
      </c>
      <c r="B883">
        <v>1975</v>
      </c>
      <c r="C883">
        <v>6</v>
      </c>
      <c r="D883">
        <v>1</v>
      </c>
      <c r="E883">
        <v>152</v>
      </c>
      <c r="F883">
        <v>15.94</v>
      </c>
      <c r="G883">
        <v>100.3</v>
      </c>
      <c r="H883">
        <v>593.9</v>
      </c>
      <c r="I883">
        <v>0.318</v>
      </c>
      <c r="J883">
        <v>0.2</v>
      </c>
    </row>
    <row r="884" spans="1:10" x14ac:dyDescent="0.35">
      <c r="A884">
        <v>27547</v>
      </c>
      <c r="B884">
        <v>1975</v>
      </c>
      <c r="C884">
        <v>6</v>
      </c>
      <c r="D884">
        <v>2</v>
      </c>
      <c r="E884">
        <v>153</v>
      </c>
      <c r="F884">
        <v>16.04</v>
      </c>
      <c r="G884">
        <v>101.6</v>
      </c>
      <c r="H884">
        <v>601.38</v>
      </c>
      <c r="I884">
        <v>0.311</v>
      </c>
      <c r="J884">
        <v>0.5</v>
      </c>
    </row>
    <row r="885" spans="1:10" x14ac:dyDescent="0.35">
      <c r="A885">
        <v>27548</v>
      </c>
      <c r="B885">
        <v>1975</v>
      </c>
      <c r="C885">
        <v>6</v>
      </c>
      <c r="D885">
        <v>3</v>
      </c>
      <c r="E885">
        <v>154</v>
      </c>
      <c r="F885">
        <v>16.13</v>
      </c>
      <c r="G885">
        <v>103.2</v>
      </c>
      <c r="H885">
        <v>611.79999999999995</v>
      </c>
      <c r="I885">
        <v>0.30199999999999999</v>
      </c>
      <c r="J885">
        <v>0.2</v>
      </c>
    </row>
    <row r="886" spans="1:10" x14ac:dyDescent="0.35">
      <c r="A886">
        <v>27549</v>
      </c>
      <c r="B886">
        <v>1975</v>
      </c>
      <c r="C886">
        <v>6</v>
      </c>
      <c r="D886">
        <v>4</v>
      </c>
      <c r="E886">
        <v>155</v>
      </c>
      <c r="F886">
        <v>16.23</v>
      </c>
      <c r="G886">
        <v>104.5</v>
      </c>
      <c r="H886">
        <v>619.46</v>
      </c>
      <c r="I886">
        <v>0.30599999999999999</v>
      </c>
      <c r="J886">
        <v>0.1</v>
      </c>
    </row>
    <row r="887" spans="1:10" x14ac:dyDescent="0.35">
      <c r="A887">
        <v>27550</v>
      </c>
      <c r="B887">
        <v>1975</v>
      </c>
      <c r="C887">
        <v>6</v>
      </c>
      <c r="D887">
        <v>5</v>
      </c>
      <c r="E887">
        <v>156</v>
      </c>
      <c r="F887">
        <v>16.3</v>
      </c>
      <c r="G887">
        <v>105.7</v>
      </c>
      <c r="H887">
        <v>627.05999999999995</v>
      </c>
      <c r="I887">
        <v>0.32</v>
      </c>
      <c r="J887">
        <v>0.2</v>
      </c>
    </row>
    <row r="888" spans="1:10" x14ac:dyDescent="0.35">
      <c r="A888">
        <v>27551</v>
      </c>
      <c r="B888">
        <v>1975</v>
      </c>
      <c r="C888">
        <v>6</v>
      </c>
      <c r="D888">
        <v>6</v>
      </c>
      <c r="E888">
        <v>157</v>
      </c>
      <c r="F888">
        <v>16.399999999999999</v>
      </c>
      <c r="G888">
        <v>107</v>
      </c>
      <c r="H888">
        <v>634.88</v>
      </c>
      <c r="I888">
        <v>0.34200000000000003</v>
      </c>
      <c r="J888">
        <v>0.3</v>
      </c>
    </row>
    <row r="889" spans="1:10" x14ac:dyDescent="0.35">
      <c r="A889">
        <v>27552</v>
      </c>
      <c r="B889">
        <v>1975</v>
      </c>
      <c r="C889">
        <v>6</v>
      </c>
      <c r="D889">
        <v>7</v>
      </c>
      <c r="E889">
        <v>158</v>
      </c>
      <c r="F889">
        <v>16.54</v>
      </c>
      <c r="G889">
        <v>108.3</v>
      </c>
      <c r="H889">
        <v>642.58000000000004</v>
      </c>
      <c r="I889">
        <v>0.32700000000000001</v>
      </c>
      <c r="J889">
        <v>0.4</v>
      </c>
    </row>
    <row r="890" spans="1:10" x14ac:dyDescent="0.35">
      <c r="A890">
        <v>27553</v>
      </c>
      <c r="B890">
        <v>1975</v>
      </c>
      <c r="C890">
        <v>6</v>
      </c>
      <c r="D890">
        <v>8</v>
      </c>
      <c r="E890">
        <v>159</v>
      </c>
      <c r="F890">
        <v>16.63</v>
      </c>
      <c r="G890">
        <v>109.8</v>
      </c>
      <c r="H890">
        <v>650.38</v>
      </c>
      <c r="I890">
        <v>0.30399999999999999</v>
      </c>
      <c r="J890">
        <v>0.2</v>
      </c>
    </row>
    <row r="891" spans="1:10" x14ac:dyDescent="0.35">
      <c r="A891">
        <v>27554</v>
      </c>
      <c r="B891">
        <v>1975</v>
      </c>
      <c r="C891">
        <v>6</v>
      </c>
      <c r="D891">
        <v>9</v>
      </c>
      <c r="E891">
        <v>160</v>
      </c>
      <c r="F891">
        <v>16.649999999999999</v>
      </c>
      <c r="G891">
        <v>111.1</v>
      </c>
      <c r="H891">
        <v>658.08</v>
      </c>
      <c r="I891">
        <v>0.33100000000000002</v>
      </c>
      <c r="J891">
        <v>0.2</v>
      </c>
    </row>
    <row r="892" spans="1:10" x14ac:dyDescent="0.35">
      <c r="A892">
        <v>27555</v>
      </c>
      <c r="B892">
        <v>1975</v>
      </c>
      <c r="C892">
        <v>6</v>
      </c>
      <c r="D892">
        <v>10</v>
      </c>
      <c r="E892">
        <v>161</v>
      </c>
      <c r="F892">
        <v>16.68</v>
      </c>
      <c r="G892">
        <v>112.4</v>
      </c>
      <c r="H892">
        <v>665.82</v>
      </c>
      <c r="I892">
        <v>0.371</v>
      </c>
      <c r="J892">
        <v>0.2</v>
      </c>
    </row>
    <row r="893" spans="1:10" x14ac:dyDescent="0.35">
      <c r="A893">
        <v>27556</v>
      </c>
      <c r="B893">
        <v>1975</v>
      </c>
      <c r="C893">
        <v>6</v>
      </c>
      <c r="D893">
        <v>11</v>
      </c>
      <c r="E893">
        <v>162</v>
      </c>
      <c r="F893">
        <v>16.72</v>
      </c>
      <c r="G893">
        <v>113.6</v>
      </c>
      <c r="H893">
        <v>673.62</v>
      </c>
      <c r="I893">
        <v>0.39</v>
      </c>
      <c r="J893">
        <v>0.4</v>
      </c>
    </row>
    <row r="894" spans="1:10" x14ac:dyDescent="0.35">
      <c r="A894">
        <v>27557</v>
      </c>
      <c r="B894">
        <v>1975</v>
      </c>
      <c r="C894">
        <v>6</v>
      </c>
      <c r="D894">
        <v>12</v>
      </c>
      <c r="E894">
        <v>163</v>
      </c>
      <c r="F894">
        <v>16.739999999999998</v>
      </c>
      <c r="G894">
        <v>115</v>
      </c>
      <c r="H894">
        <v>681.16</v>
      </c>
      <c r="I894">
        <v>0.30299999999999999</v>
      </c>
      <c r="J894">
        <v>0.6</v>
      </c>
    </row>
    <row r="895" spans="1:10" x14ac:dyDescent="0.35">
      <c r="A895">
        <v>27558</v>
      </c>
      <c r="B895">
        <v>1975</v>
      </c>
      <c r="C895">
        <v>6</v>
      </c>
      <c r="D895">
        <v>13</v>
      </c>
      <c r="E895">
        <v>164</v>
      </c>
      <c r="F895">
        <v>16.89</v>
      </c>
      <c r="G895">
        <v>116.7</v>
      </c>
      <c r="H895">
        <v>691.48</v>
      </c>
      <c r="I895">
        <v>0.34399999999999997</v>
      </c>
      <c r="J895">
        <v>0.1</v>
      </c>
    </row>
    <row r="896" spans="1:10" x14ac:dyDescent="0.35">
      <c r="A896">
        <v>27559</v>
      </c>
      <c r="B896">
        <v>1975</v>
      </c>
      <c r="C896">
        <v>6</v>
      </c>
      <c r="D896">
        <v>14</v>
      </c>
      <c r="E896">
        <v>165</v>
      </c>
      <c r="F896">
        <v>17.03</v>
      </c>
      <c r="G896">
        <v>117.8</v>
      </c>
      <c r="H896">
        <v>696.6</v>
      </c>
      <c r="I896">
        <v>0.371</v>
      </c>
      <c r="J896">
        <v>0.2</v>
      </c>
    </row>
    <row r="897" spans="1:10" x14ac:dyDescent="0.35">
      <c r="A897">
        <v>27560</v>
      </c>
      <c r="B897">
        <v>1975</v>
      </c>
      <c r="C897">
        <v>6</v>
      </c>
      <c r="D897">
        <v>15</v>
      </c>
      <c r="E897">
        <v>166</v>
      </c>
      <c r="F897">
        <v>17.18</v>
      </c>
      <c r="G897">
        <v>119</v>
      </c>
      <c r="H897">
        <v>704.36</v>
      </c>
      <c r="I897">
        <v>0.34899999999999998</v>
      </c>
      <c r="J897">
        <v>0.4</v>
      </c>
    </row>
    <row r="898" spans="1:10" x14ac:dyDescent="0.35">
      <c r="A898">
        <v>27561</v>
      </c>
      <c r="B898">
        <v>1975</v>
      </c>
      <c r="C898">
        <v>6</v>
      </c>
      <c r="D898">
        <v>16</v>
      </c>
      <c r="E898">
        <v>167</v>
      </c>
      <c r="F898">
        <v>17.21</v>
      </c>
      <c r="G898">
        <v>120.4</v>
      </c>
      <c r="H898">
        <v>712.2</v>
      </c>
      <c r="I898">
        <v>0.32800000000000001</v>
      </c>
      <c r="J898">
        <v>0.6</v>
      </c>
    </row>
    <row r="899" spans="1:10" x14ac:dyDescent="0.35">
      <c r="A899">
        <v>27562</v>
      </c>
      <c r="B899">
        <v>1975</v>
      </c>
      <c r="C899">
        <v>6</v>
      </c>
      <c r="D899">
        <v>17</v>
      </c>
      <c r="E899">
        <v>168</v>
      </c>
      <c r="F899">
        <v>17.38</v>
      </c>
      <c r="G899">
        <v>122.1</v>
      </c>
      <c r="H899">
        <v>722.26</v>
      </c>
      <c r="I899">
        <v>0.31900000000000001</v>
      </c>
      <c r="J899">
        <v>0.4</v>
      </c>
    </row>
    <row r="900" spans="1:10" x14ac:dyDescent="0.35">
      <c r="A900">
        <v>27563</v>
      </c>
      <c r="B900">
        <v>1975</v>
      </c>
      <c r="C900">
        <v>6</v>
      </c>
      <c r="D900">
        <v>18</v>
      </c>
      <c r="E900">
        <v>169</v>
      </c>
      <c r="F900">
        <v>17.52</v>
      </c>
      <c r="G900">
        <v>123.6</v>
      </c>
      <c r="H900">
        <v>732.62</v>
      </c>
      <c r="I900">
        <v>0.34200000000000003</v>
      </c>
      <c r="J900">
        <v>0.2</v>
      </c>
    </row>
    <row r="901" spans="1:10" x14ac:dyDescent="0.35">
      <c r="A901">
        <v>27564</v>
      </c>
      <c r="B901">
        <v>1975</v>
      </c>
      <c r="C901">
        <v>6</v>
      </c>
      <c r="D901">
        <v>19</v>
      </c>
      <c r="E901">
        <v>170</v>
      </c>
      <c r="F901">
        <v>17.62</v>
      </c>
      <c r="G901">
        <v>124.8</v>
      </c>
      <c r="H901">
        <v>740.36</v>
      </c>
      <c r="I901">
        <v>0.29799999999999999</v>
      </c>
      <c r="J901">
        <v>0.1</v>
      </c>
    </row>
    <row r="902" spans="1:10" x14ac:dyDescent="0.35">
      <c r="A902">
        <v>27565</v>
      </c>
      <c r="B902">
        <v>1975</v>
      </c>
      <c r="C902">
        <v>6</v>
      </c>
      <c r="D902">
        <v>20</v>
      </c>
      <c r="E902">
        <v>171</v>
      </c>
      <c r="F902">
        <v>17.7</v>
      </c>
      <c r="G902">
        <v>126</v>
      </c>
      <c r="H902">
        <v>745.36</v>
      </c>
      <c r="I902">
        <v>0.373</v>
      </c>
      <c r="J902">
        <v>0.3</v>
      </c>
    </row>
    <row r="903" spans="1:10" x14ac:dyDescent="0.35">
      <c r="A903">
        <v>27566</v>
      </c>
      <c r="B903">
        <v>1975</v>
      </c>
      <c r="C903">
        <v>6</v>
      </c>
      <c r="D903">
        <v>21</v>
      </c>
      <c r="E903">
        <v>172</v>
      </c>
      <c r="F903">
        <v>17.8</v>
      </c>
      <c r="G903">
        <v>127.3</v>
      </c>
      <c r="H903">
        <v>752.96</v>
      </c>
      <c r="I903">
        <v>0.309</v>
      </c>
      <c r="J903">
        <v>0.3</v>
      </c>
    </row>
    <row r="904" spans="1:10" x14ac:dyDescent="0.35">
      <c r="A904">
        <v>27567</v>
      </c>
      <c r="B904">
        <v>1975</v>
      </c>
      <c r="C904">
        <v>6</v>
      </c>
      <c r="D904">
        <v>22</v>
      </c>
      <c r="E904">
        <v>173</v>
      </c>
      <c r="F904">
        <v>17.829999999999998</v>
      </c>
      <c r="G904">
        <v>128.69999999999999</v>
      </c>
      <c r="H904">
        <v>763.38</v>
      </c>
      <c r="I904">
        <v>0.35199999999999998</v>
      </c>
      <c r="J904">
        <v>0.4</v>
      </c>
    </row>
    <row r="905" spans="1:10" x14ac:dyDescent="0.35">
      <c r="A905">
        <v>27568</v>
      </c>
      <c r="B905">
        <v>1975</v>
      </c>
      <c r="C905">
        <v>6</v>
      </c>
      <c r="D905">
        <v>23</v>
      </c>
      <c r="E905">
        <v>174</v>
      </c>
      <c r="F905">
        <v>17.829999999999998</v>
      </c>
      <c r="G905">
        <v>130.1</v>
      </c>
      <c r="H905">
        <v>771</v>
      </c>
      <c r="I905">
        <v>0.34499999999999997</v>
      </c>
      <c r="J905">
        <v>0.4</v>
      </c>
    </row>
    <row r="906" spans="1:10" x14ac:dyDescent="0.35">
      <c r="A906">
        <v>27569</v>
      </c>
      <c r="B906">
        <v>1975</v>
      </c>
      <c r="C906">
        <v>6</v>
      </c>
      <c r="D906">
        <v>24</v>
      </c>
      <c r="E906">
        <v>175</v>
      </c>
      <c r="F906">
        <v>17.88</v>
      </c>
      <c r="G906">
        <v>131.5</v>
      </c>
      <c r="H906">
        <v>778.86</v>
      </c>
      <c r="I906">
        <v>0.35599999999999998</v>
      </c>
      <c r="J906">
        <v>0.3</v>
      </c>
    </row>
    <row r="907" spans="1:10" x14ac:dyDescent="0.35">
      <c r="A907">
        <v>27570</v>
      </c>
      <c r="B907">
        <v>1975</v>
      </c>
      <c r="C907">
        <v>6</v>
      </c>
      <c r="D907">
        <v>25</v>
      </c>
      <c r="E907">
        <v>176</v>
      </c>
      <c r="F907">
        <v>17.98</v>
      </c>
      <c r="G907">
        <v>132.80000000000001</v>
      </c>
      <c r="H907">
        <v>786.72</v>
      </c>
      <c r="I907">
        <v>0.314</v>
      </c>
      <c r="J907">
        <v>0.5</v>
      </c>
    </row>
    <row r="908" spans="1:10" x14ac:dyDescent="0.35">
      <c r="A908">
        <v>27571</v>
      </c>
      <c r="B908">
        <v>1975</v>
      </c>
      <c r="C908">
        <v>6</v>
      </c>
      <c r="D908">
        <v>26</v>
      </c>
      <c r="E908">
        <v>177</v>
      </c>
      <c r="F908">
        <v>18.05</v>
      </c>
      <c r="G908">
        <v>134.4</v>
      </c>
      <c r="H908">
        <v>796.9</v>
      </c>
      <c r="I908">
        <v>0.32700000000000001</v>
      </c>
      <c r="J908">
        <v>0.5</v>
      </c>
    </row>
    <row r="909" spans="1:10" x14ac:dyDescent="0.35">
      <c r="A909">
        <v>27572</v>
      </c>
      <c r="B909">
        <v>1975</v>
      </c>
      <c r="C909">
        <v>6</v>
      </c>
      <c r="D909">
        <v>27</v>
      </c>
      <c r="E909">
        <v>178</v>
      </c>
      <c r="F909">
        <v>18.12</v>
      </c>
      <c r="G909">
        <v>136</v>
      </c>
      <c r="H909">
        <v>804.84</v>
      </c>
      <c r="I909">
        <v>0.34300000000000003</v>
      </c>
      <c r="J909">
        <v>0.5</v>
      </c>
    </row>
    <row r="910" spans="1:10" x14ac:dyDescent="0.35">
      <c r="A910">
        <v>27573</v>
      </c>
      <c r="B910">
        <v>1975</v>
      </c>
      <c r="C910">
        <v>6</v>
      </c>
      <c r="D910">
        <v>28</v>
      </c>
      <c r="E910">
        <v>179</v>
      </c>
      <c r="F910">
        <v>18.260000000000002</v>
      </c>
      <c r="G910">
        <v>137.5</v>
      </c>
      <c r="H910">
        <v>814.66</v>
      </c>
      <c r="I910">
        <v>0.35299999999999998</v>
      </c>
      <c r="J910">
        <v>0.2</v>
      </c>
    </row>
    <row r="911" spans="1:10" x14ac:dyDescent="0.35">
      <c r="A911">
        <v>27574</v>
      </c>
      <c r="B911">
        <v>1975</v>
      </c>
      <c r="C911">
        <v>6</v>
      </c>
      <c r="D911">
        <v>29</v>
      </c>
      <c r="E911">
        <v>180</v>
      </c>
      <c r="F911">
        <v>18.27</v>
      </c>
      <c r="G911">
        <v>138.69999999999999</v>
      </c>
      <c r="H911">
        <v>822.74</v>
      </c>
      <c r="I911">
        <v>0.30199999999999999</v>
      </c>
      <c r="J911">
        <v>0.3</v>
      </c>
    </row>
    <row r="912" spans="1:10" x14ac:dyDescent="0.35">
      <c r="A912">
        <v>27575</v>
      </c>
      <c r="B912">
        <v>1975</v>
      </c>
      <c r="C912">
        <v>6</v>
      </c>
      <c r="D912">
        <v>30</v>
      </c>
      <c r="E912">
        <v>181</v>
      </c>
      <c r="F912">
        <v>18.36</v>
      </c>
      <c r="G912">
        <v>140.1</v>
      </c>
      <c r="H912">
        <v>830.44</v>
      </c>
      <c r="I912">
        <v>0.35</v>
      </c>
      <c r="J912">
        <v>0.2</v>
      </c>
    </row>
    <row r="913" spans="1:10" x14ac:dyDescent="0.35">
      <c r="A913">
        <v>27576</v>
      </c>
      <c r="B913">
        <v>1975</v>
      </c>
      <c r="C913">
        <v>7</v>
      </c>
      <c r="D913">
        <v>1</v>
      </c>
      <c r="E913">
        <v>182</v>
      </c>
      <c r="F913">
        <v>18.36</v>
      </c>
      <c r="G913">
        <v>141.30000000000001</v>
      </c>
      <c r="H913">
        <v>838.1</v>
      </c>
      <c r="I913">
        <v>0.33800000000000002</v>
      </c>
      <c r="J913">
        <v>0.3</v>
      </c>
    </row>
    <row r="914" spans="1:10" x14ac:dyDescent="0.35">
      <c r="A914">
        <v>27577</v>
      </c>
      <c r="B914">
        <v>1975</v>
      </c>
      <c r="C914">
        <v>7</v>
      </c>
      <c r="D914">
        <v>2</v>
      </c>
      <c r="E914">
        <v>183</v>
      </c>
      <c r="F914">
        <v>18.45</v>
      </c>
      <c r="G914">
        <v>142.6</v>
      </c>
      <c r="H914">
        <v>845.7</v>
      </c>
      <c r="I914">
        <v>0.35899999999999999</v>
      </c>
      <c r="J914">
        <v>0.3</v>
      </c>
    </row>
    <row r="915" spans="1:10" x14ac:dyDescent="0.35">
      <c r="A915">
        <v>27578</v>
      </c>
      <c r="B915">
        <v>1975</v>
      </c>
      <c r="C915">
        <v>7</v>
      </c>
      <c r="D915">
        <v>3</v>
      </c>
      <c r="E915">
        <v>184</v>
      </c>
      <c r="F915">
        <v>18.55</v>
      </c>
      <c r="G915">
        <v>143.9</v>
      </c>
      <c r="H915">
        <v>853.4</v>
      </c>
      <c r="I915">
        <v>0.35799999999999998</v>
      </c>
      <c r="J915">
        <v>0.2</v>
      </c>
    </row>
    <row r="916" spans="1:10" x14ac:dyDescent="0.35">
      <c r="A916">
        <v>27579</v>
      </c>
      <c r="B916">
        <v>1975</v>
      </c>
      <c r="C916">
        <v>7</v>
      </c>
      <c r="D916">
        <v>4</v>
      </c>
      <c r="E916">
        <v>185</v>
      </c>
      <c r="F916">
        <v>18.62</v>
      </c>
      <c r="G916">
        <v>145.1</v>
      </c>
      <c r="H916">
        <v>858.58</v>
      </c>
      <c r="I916">
        <v>0.32900000000000001</v>
      </c>
      <c r="J916">
        <v>0.3</v>
      </c>
    </row>
    <row r="917" spans="1:10" x14ac:dyDescent="0.35">
      <c r="A917">
        <v>27580</v>
      </c>
      <c r="B917">
        <v>1975</v>
      </c>
      <c r="C917">
        <v>7</v>
      </c>
      <c r="D917">
        <v>5</v>
      </c>
      <c r="E917">
        <v>186</v>
      </c>
      <c r="F917">
        <v>18.68</v>
      </c>
      <c r="G917">
        <v>146.5</v>
      </c>
      <c r="H917">
        <v>868.8</v>
      </c>
      <c r="I917">
        <v>0.35399999999999998</v>
      </c>
      <c r="J917">
        <v>0.2</v>
      </c>
    </row>
    <row r="918" spans="1:10" x14ac:dyDescent="0.35">
      <c r="A918">
        <v>27581</v>
      </c>
      <c r="B918">
        <v>1975</v>
      </c>
      <c r="C918">
        <v>7</v>
      </c>
      <c r="D918">
        <v>6</v>
      </c>
      <c r="E918">
        <v>187</v>
      </c>
      <c r="F918">
        <v>18.79</v>
      </c>
      <c r="G918">
        <v>147.69999999999999</v>
      </c>
      <c r="H918">
        <v>873.9</v>
      </c>
      <c r="I918">
        <v>0.38400000000000001</v>
      </c>
      <c r="J918">
        <v>0.1</v>
      </c>
    </row>
    <row r="919" spans="1:10" x14ac:dyDescent="0.35">
      <c r="A919">
        <v>27582</v>
      </c>
      <c r="B919">
        <v>1975</v>
      </c>
      <c r="C919">
        <v>7</v>
      </c>
      <c r="D919">
        <v>7</v>
      </c>
      <c r="E919">
        <v>188</v>
      </c>
      <c r="F919">
        <v>18.8</v>
      </c>
      <c r="G919">
        <v>148.80000000000001</v>
      </c>
      <c r="H919">
        <v>881.7</v>
      </c>
      <c r="I919">
        <v>0.44600000000000001</v>
      </c>
      <c r="J919">
        <v>0.1</v>
      </c>
    </row>
    <row r="920" spans="1:10" x14ac:dyDescent="0.35">
      <c r="A920">
        <v>27583</v>
      </c>
      <c r="B920">
        <v>1975</v>
      </c>
      <c r="C920">
        <v>7</v>
      </c>
      <c r="D920">
        <v>8</v>
      </c>
      <c r="E920">
        <v>189</v>
      </c>
      <c r="F920">
        <v>18.850000000000001</v>
      </c>
      <c r="G920">
        <v>149.80000000000001</v>
      </c>
      <c r="H920">
        <v>887.02</v>
      </c>
      <c r="I920">
        <v>0.379</v>
      </c>
      <c r="J920">
        <v>0.3</v>
      </c>
    </row>
    <row r="921" spans="1:10" x14ac:dyDescent="0.35">
      <c r="A921">
        <v>27584</v>
      </c>
      <c r="B921">
        <v>1975</v>
      </c>
      <c r="C921">
        <v>7</v>
      </c>
      <c r="D921">
        <v>9</v>
      </c>
      <c r="E921">
        <v>190</v>
      </c>
      <c r="F921">
        <v>18.940000000000001</v>
      </c>
      <c r="G921">
        <v>151.1</v>
      </c>
      <c r="H921">
        <v>894.42</v>
      </c>
      <c r="I921">
        <v>0.379</v>
      </c>
      <c r="J921">
        <v>0.4</v>
      </c>
    </row>
    <row r="922" spans="1:10" x14ac:dyDescent="0.35">
      <c r="A922">
        <v>27585</v>
      </c>
      <c r="B922">
        <v>1975</v>
      </c>
      <c r="C922">
        <v>7</v>
      </c>
      <c r="D922">
        <v>10</v>
      </c>
      <c r="E922">
        <v>191</v>
      </c>
      <c r="F922">
        <v>18.940000000000001</v>
      </c>
      <c r="G922">
        <v>152.5</v>
      </c>
      <c r="H922">
        <v>902.28</v>
      </c>
      <c r="I922">
        <v>0.39</v>
      </c>
      <c r="J922">
        <v>0.3</v>
      </c>
    </row>
    <row r="923" spans="1:10" x14ac:dyDescent="0.35">
      <c r="A923">
        <v>27586</v>
      </c>
      <c r="B923">
        <v>1975</v>
      </c>
      <c r="C923">
        <v>7</v>
      </c>
      <c r="D923">
        <v>11</v>
      </c>
      <c r="E923">
        <v>192</v>
      </c>
      <c r="F923">
        <v>18.87</v>
      </c>
      <c r="G923">
        <v>153.80000000000001</v>
      </c>
      <c r="H923">
        <v>910.02</v>
      </c>
      <c r="I923">
        <v>0.375</v>
      </c>
      <c r="J923">
        <v>0.1</v>
      </c>
    </row>
    <row r="924" spans="1:10" x14ac:dyDescent="0.35">
      <c r="A924">
        <v>27587</v>
      </c>
      <c r="B924">
        <v>1975</v>
      </c>
      <c r="C924">
        <v>7</v>
      </c>
      <c r="D924">
        <v>12</v>
      </c>
      <c r="E924">
        <v>193</v>
      </c>
      <c r="F924">
        <v>18.899999999999999</v>
      </c>
      <c r="G924">
        <v>154.9</v>
      </c>
      <c r="H924">
        <v>917.48</v>
      </c>
      <c r="I924">
        <v>0.35899999999999999</v>
      </c>
      <c r="J924">
        <v>0.2</v>
      </c>
    </row>
    <row r="925" spans="1:10" x14ac:dyDescent="0.35">
      <c r="A925">
        <v>27588</v>
      </c>
      <c r="B925">
        <v>1975</v>
      </c>
      <c r="C925">
        <v>7</v>
      </c>
      <c r="D925">
        <v>13</v>
      </c>
      <c r="E925">
        <v>194</v>
      </c>
      <c r="F925">
        <v>18.95</v>
      </c>
      <c r="G925">
        <v>156.1</v>
      </c>
      <c r="H925">
        <v>925.4</v>
      </c>
      <c r="I925">
        <v>0.40699999999999997</v>
      </c>
      <c r="J925">
        <v>0.3</v>
      </c>
    </row>
    <row r="926" spans="1:10" x14ac:dyDescent="0.35">
      <c r="A926">
        <v>27589</v>
      </c>
      <c r="B926">
        <v>1975</v>
      </c>
      <c r="C926">
        <v>7</v>
      </c>
      <c r="D926">
        <v>14</v>
      </c>
      <c r="E926">
        <v>195</v>
      </c>
      <c r="F926">
        <v>19</v>
      </c>
      <c r="G926">
        <v>157.4</v>
      </c>
      <c r="H926">
        <v>933.24</v>
      </c>
      <c r="I926">
        <v>0.36799999999999999</v>
      </c>
      <c r="J926">
        <v>0.4</v>
      </c>
    </row>
    <row r="927" spans="1:10" x14ac:dyDescent="0.35">
      <c r="A927">
        <v>27590</v>
      </c>
      <c r="B927">
        <v>1975</v>
      </c>
      <c r="C927">
        <v>7</v>
      </c>
      <c r="D927">
        <v>15</v>
      </c>
      <c r="E927">
        <v>196</v>
      </c>
      <c r="F927">
        <v>19.14</v>
      </c>
      <c r="G927">
        <v>158.80000000000001</v>
      </c>
      <c r="H927">
        <v>940.96</v>
      </c>
      <c r="I927">
        <v>0.35699999999999998</v>
      </c>
      <c r="J927">
        <v>0.3</v>
      </c>
    </row>
    <row r="928" spans="1:10" x14ac:dyDescent="0.35">
      <c r="A928">
        <v>27591</v>
      </c>
      <c r="B928">
        <v>1975</v>
      </c>
      <c r="C928">
        <v>7</v>
      </c>
      <c r="D928">
        <v>16</v>
      </c>
      <c r="E928">
        <v>197</v>
      </c>
      <c r="F928">
        <v>19.260000000000002</v>
      </c>
      <c r="G928">
        <v>160.1</v>
      </c>
      <c r="H928">
        <v>948.36</v>
      </c>
      <c r="I928">
        <v>0.36799999999999999</v>
      </c>
      <c r="J928">
        <v>0.3</v>
      </c>
    </row>
    <row r="929" spans="1:10" x14ac:dyDescent="0.35">
      <c r="A929">
        <v>27592</v>
      </c>
      <c r="B929">
        <v>1975</v>
      </c>
      <c r="C929">
        <v>7</v>
      </c>
      <c r="D929">
        <v>17</v>
      </c>
      <c r="E929">
        <v>198</v>
      </c>
      <c r="F929">
        <v>19.309999999999999</v>
      </c>
      <c r="G929">
        <v>161.4</v>
      </c>
      <c r="H929">
        <v>956.22</v>
      </c>
      <c r="I929">
        <v>0.31900000000000001</v>
      </c>
      <c r="J929">
        <v>0.4</v>
      </c>
    </row>
    <row r="930" spans="1:10" x14ac:dyDescent="0.35">
      <c r="A930">
        <v>27593</v>
      </c>
      <c r="B930">
        <v>1975</v>
      </c>
      <c r="C930">
        <v>7</v>
      </c>
      <c r="D930">
        <v>18</v>
      </c>
      <c r="E930">
        <v>199</v>
      </c>
      <c r="F930">
        <v>19.440000000000001</v>
      </c>
      <c r="G930">
        <v>162.9</v>
      </c>
      <c r="H930">
        <v>963.8</v>
      </c>
      <c r="I930">
        <v>0.32600000000000001</v>
      </c>
      <c r="J930">
        <v>0.3</v>
      </c>
    </row>
    <row r="931" spans="1:10" x14ac:dyDescent="0.35">
      <c r="A931">
        <v>27594</v>
      </c>
      <c r="B931">
        <v>1975</v>
      </c>
      <c r="C931">
        <v>7</v>
      </c>
      <c r="D931">
        <v>19</v>
      </c>
      <c r="E931">
        <v>200</v>
      </c>
      <c r="F931">
        <v>19.47</v>
      </c>
      <c r="G931">
        <v>164.3</v>
      </c>
      <c r="H931">
        <v>974.1</v>
      </c>
      <c r="I931">
        <v>0.36099999999999999</v>
      </c>
      <c r="J931">
        <v>0.3</v>
      </c>
    </row>
    <row r="932" spans="1:10" x14ac:dyDescent="0.35">
      <c r="A932">
        <v>27595</v>
      </c>
      <c r="B932">
        <v>1975</v>
      </c>
      <c r="C932">
        <v>7</v>
      </c>
      <c r="D932">
        <v>20</v>
      </c>
      <c r="E932">
        <v>201</v>
      </c>
      <c r="F932">
        <v>19.46</v>
      </c>
      <c r="G932">
        <v>165.6</v>
      </c>
      <c r="H932">
        <v>981.94</v>
      </c>
      <c r="I932">
        <v>0.34799999999999998</v>
      </c>
      <c r="J932">
        <v>0.3</v>
      </c>
    </row>
    <row r="933" spans="1:10" x14ac:dyDescent="0.35">
      <c r="A933">
        <v>27596</v>
      </c>
      <c r="B933">
        <v>1975</v>
      </c>
      <c r="C933">
        <v>7</v>
      </c>
      <c r="D933">
        <v>21</v>
      </c>
      <c r="E933">
        <v>202</v>
      </c>
      <c r="F933">
        <v>19.41</v>
      </c>
      <c r="G933">
        <v>166.9</v>
      </c>
      <c r="H933">
        <v>989.64</v>
      </c>
      <c r="I933">
        <v>0.38300000000000001</v>
      </c>
      <c r="J933">
        <v>0.2</v>
      </c>
    </row>
    <row r="934" spans="1:10" x14ac:dyDescent="0.35">
      <c r="A934">
        <v>27597</v>
      </c>
      <c r="B934">
        <v>1975</v>
      </c>
      <c r="C934">
        <v>7</v>
      </c>
      <c r="D934">
        <v>22</v>
      </c>
      <c r="E934">
        <v>203</v>
      </c>
      <c r="F934">
        <v>19.41</v>
      </c>
      <c r="G934">
        <v>168.1</v>
      </c>
      <c r="H934">
        <v>994.84</v>
      </c>
      <c r="I934">
        <v>0.41299999999999998</v>
      </c>
      <c r="J934">
        <v>0.3</v>
      </c>
    </row>
    <row r="935" spans="1:10" x14ac:dyDescent="0.35">
      <c r="A935">
        <v>27598</v>
      </c>
      <c r="B935">
        <v>1975</v>
      </c>
      <c r="C935">
        <v>7</v>
      </c>
      <c r="D935">
        <v>23</v>
      </c>
      <c r="E935">
        <v>204</v>
      </c>
      <c r="F935">
        <v>19.48</v>
      </c>
      <c r="G935">
        <v>169.4</v>
      </c>
      <c r="H935">
        <v>1002.52</v>
      </c>
      <c r="I935">
        <v>0.34300000000000003</v>
      </c>
      <c r="J935">
        <v>0.4</v>
      </c>
    </row>
    <row r="936" spans="1:10" x14ac:dyDescent="0.35">
      <c r="A936">
        <v>27599</v>
      </c>
      <c r="B936">
        <v>1975</v>
      </c>
      <c r="C936">
        <v>7</v>
      </c>
      <c r="D936">
        <v>24</v>
      </c>
      <c r="E936">
        <v>205</v>
      </c>
      <c r="F936">
        <v>19.579999999999998</v>
      </c>
      <c r="G936">
        <v>170.8</v>
      </c>
      <c r="H936">
        <v>1012.62</v>
      </c>
      <c r="I936">
        <v>0.30599999999999999</v>
      </c>
      <c r="J936">
        <v>0.5</v>
      </c>
    </row>
    <row r="937" spans="1:10" x14ac:dyDescent="0.35">
      <c r="A937">
        <v>27600</v>
      </c>
      <c r="B937">
        <v>1975</v>
      </c>
      <c r="C937">
        <v>7</v>
      </c>
      <c r="D937">
        <v>25</v>
      </c>
      <c r="E937">
        <v>206</v>
      </c>
      <c r="F937">
        <v>19.62</v>
      </c>
      <c r="G937">
        <v>172.4</v>
      </c>
      <c r="H937">
        <v>1020.38</v>
      </c>
      <c r="I937">
        <v>0.36499999999999999</v>
      </c>
      <c r="J937">
        <v>0.2</v>
      </c>
    </row>
    <row r="938" spans="1:10" x14ac:dyDescent="0.35">
      <c r="A938">
        <v>27601</v>
      </c>
      <c r="B938">
        <v>1975</v>
      </c>
      <c r="C938">
        <v>7</v>
      </c>
      <c r="D938">
        <v>26</v>
      </c>
      <c r="E938">
        <v>207</v>
      </c>
      <c r="F938">
        <v>19.649999999999999</v>
      </c>
      <c r="G938">
        <v>173.6</v>
      </c>
      <c r="H938">
        <v>1028.22</v>
      </c>
      <c r="I938">
        <v>0.32</v>
      </c>
      <c r="J938">
        <v>0.3</v>
      </c>
    </row>
    <row r="939" spans="1:10" x14ac:dyDescent="0.35">
      <c r="A939">
        <v>27602</v>
      </c>
      <c r="B939">
        <v>1975</v>
      </c>
      <c r="C939">
        <v>7</v>
      </c>
      <c r="D939">
        <v>27</v>
      </c>
      <c r="E939">
        <v>208</v>
      </c>
      <c r="F939">
        <v>19.7</v>
      </c>
      <c r="G939">
        <v>175</v>
      </c>
      <c r="H939">
        <v>1035.8</v>
      </c>
      <c r="I939">
        <v>0.314</v>
      </c>
      <c r="J939">
        <v>0.3</v>
      </c>
    </row>
    <row r="940" spans="1:10" x14ac:dyDescent="0.35">
      <c r="A940">
        <v>27603</v>
      </c>
      <c r="B940">
        <v>1975</v>
      </c>
      <c r="C940">
        <v>7</v>
      </c>
      <c r="D940">
        <v>28</v>
      </c>
      <c r="E940">
        <v>209</v>
      </c>
      <c r="F940">
        <v>19.72</v>
      </c>
      <c r="G940">
        <v>176.4</v>
      </c>
      <c r="H940">
        <v>1043.52</v>
      </c>
      <c r="I940">
        <v>0.32300000000000001</v>
      </c>
      <c r="J940">
        <v>0.3</v>
      </c>
    </row>
    <row r="941" spans="1:10" x14ac:dyDescent="0.35">
      <c r="A941">
        <v>27604</v>
      </c>
      <c r="B941">
        <v>1975</v>
      </c>
      <c r="C941">
        <v>7</v>
      </c>
      <c r="D941">
        <v>29</v>
      </c>
      <c r="E941">
        <v>210</v>
      </c>
      <c r="F941">
        <v>19.739999999999998</v>
      </c>
      <c r="G941">
        <v>177.8</v>
      </c>
      <c r="H941">
        <v>1054.04</v>
      </c>
      <c r="I941">
        <v>0.314</v>
      </c>
      <c r="J941">
        <v>0.4</v>
      </c>
    </row>
    <row r="942" spans="1:10" x14ac:dyDescent="0.35">
      <c r="A942">
        <v>27605</v>
      </c>
      <c r="B942">
        <v>1975</v>
      </c>
      <c r="C942">
        <v>7</v>
      </c>
      <c r="D942">
        <v>30</v>
      </c>
      <c r="E942">
        <v>211</v>
      </c>
      <c r="F942">
        <v>19.79</v>
      </c>
      <c r="G942">
        <v>179.3</v>
      </c>
      <c r="H942">
        <v>1061.6600000000001</v>
      </c>
      <c r="I942">
        <v>0.315</v>
      </c>
      <c r="J942">
        <v>0.3</v>
      </c>
    </row>
    <row r="943" spans="1:10" x14ac:dyDescent="0.35">
      <c r="A943">
        <v>27606</v>
      </c>
      <c r="B943">
        <v>1975</v>
      </c>
      <c r="C943">
        <v>7</v>
      </c>
      <c r="D943">
        <v>31</v>
      </c>
      <c r="E943">
        <v>212</v>
      </c>
      <c r="F943">
        <v>19.8</v>
      </c>
      <c r="G943">
        <v>180.7</v>
      </c>
      <c r="H943">
        <v>1069.4000000000001</v>
      </c>
      <c r="I943">
        <v>0.28799999999999998</v>
      </c>
      <c r="J943">
        <v>0.3</v>
      </c>
    </row>
    <row r="944" spans="1:10" x14ac:dyDescent="0.35">
      <c r="A944">
        <v>27607</v>
      </c>
      <c r="B944">
        <v>1975</v>
      </c>
      <c r="C944">
        <v>8</v>
      </c>
      <c r="D944">
        <v>1</v>
      </c>
      <c r="E944">
        <v>213</v>
      </c>
      <c r="F944">
        <v>19.84</v>
      </c>
      <c r="G944">
        <v>182.1</v>
      </c>
      <c r="H944">
        <v>1079.52</v>
      </c>
      <c r="I944">
        <v>0.33800000000000002</v>
      </c>
      <c r="J944">
        <v>0.5</v>
      </c>
    </row>
    <row r="945" spans="1:10" x14ac:dyDescent="0.35">
      <c r="A945">
        <v>27608</v>
      </c>
      <c r="B945">
        <v>1975</v>
      </c>
      <c r="C945">
        <v>8</v>
      </c>
      <c r="D945">
        <v>2</v>
      </c>
      <c r="E945">
        <v>214</v>
      </c>
      <c r="F945">
        <v>19.920000000000002</v>
      </c>
      <c r="G945">
        <v>183.6</v>
      </c>
      <c r="H945">
        <v>1087.22</v>
      </c>
      <c r="I945">
        <v>0.29199999999999998</v>
      </c>
      <c r="J945">
        <v>0.5</v>
      </c>
    </row>
    <row r="946" spans="1:10" x14ac:dyDescent="0.35">
      <c r="A946">
        <v>27609</v>
      </c>
      <c r="B946">
        <v>1975</v>
      </c>
      <c r="C946">
        <v>8</v>
      </c>
      <c r="D946">
        <v>3</v>
      </c>
      <c r="E946">
        <v>215</v>
      </c>
      <c r="F946">
        <v>20.059999999999999</v>
      </c>
      <c r="G946">
        <v>185.2</v>
      </c>
      <c r="H946">
        <v>1097.8</v>
      </c>
      <c r="I946">
        <v>0.249</v>
      </c>
      <c r="J946">
        <v>0.5</v>
      </c>
    </row>
    <row r="947" spans="1:10" x14ac:dyDescent="0.35">
      <c r="A947">
        <v>27610</v>
      </c>
      <c r="B947">
        <v>1975</v>
      </c>
      <c r="C947">
        <v>8</v>
      </c>
      <c r="D947">
        <v>4</v>
      </c>
      <c r="E947">
        <v>216</v>
      </c>
      <c r="F947">
        <v>20.13</v>
      </c>
      <c r="G947">
        <v>186.8</v>
      </c>
      <c r="H947">
        <v>1105.18</v>
      </c>
      <c r="I947">
        <v>0.26400000000000001</v>
      </c>
      <c r="J947">
        <v>0.5</v>
      </c>
    </row>
    <row r="948" spans="1:10" x14ac:dyDescent="0.35">
      <c r="A948">
        <v>27611</v>
      </c>
      <c r="B948">
        <v>1975</v>
      </c>
      <c r="C948">
        <v>8</v>
      </c>
      <c r="D948">
        <v>5</v>
      </c>
      <c r="E948">
        <v>217</v>
      </c>
      <c r="F948">
        <v>20.100000000000001</v>
      </c>
      <c r="G948">
        <v>188.4</v>
      </c>
      <c r="H948">
        <v>1115.56</v>
      </c>
      <c r="I948">
        <v>0.30299999999999999</v>
      </c>
      <c r="J948">
        <v>0.6</v>
      </c>
    </row>
    <row r="949" spans="1:10" x14ac:dyDescent="0.35">
      <c r="A949">
        <v>27612</v>
      </c>
      <c r="B949">
        <v>1975</v>
      </c>
      <c r="C949">
        <v>8</v>
      </c>
      <c r="D949">
        <v>6</v>
      </c>
      <c r="E949">
        <v>218</v>
      </c>
      <c r="F949">
        <v>20.079999999999998</v>
      </c>
      <c r="G949">
        <v>190.1</v>
      </c>
      <c r="H949">
        <v>1125.92</v>
      </c>
      <c r="I949">
        <v>0.29199999999999998</v>
      </c>
      <c r="J949">
        <v>0.2</v>
      </c>
    </row>
    <row r="950" spans="1:10" x14ac:dyDescent="0.35">
      <c r="A950">
        <v>27613</v>
      </c>
      <c r="B950">
        <v>1975</v>
      </c>
      <c r="C950">
        <v>8</v>
      </c>
      <c r="D950">
        <v>7</v>
      </c>
      <c r="E950">
        <v>219</v>
      </c>
      <c r="F950">
        <v>20.079999999999998</v>
      </c>
      <c r="G950">
        <v>191.4</v>
      </c>
      <c r="H950">
        <v>1133.76</v>
      </c>
      <c r="I950">
        <v>0.29599999999999999</v>
      </c>
      <c r="J950">
        <v>0.2</v>
      </c>
    </row>
    <row r="951" spans="1:10" x14ac:dyDescent="0.35">
      <c r="A951">
        <v>27614</v>
      </c>
      <c r="B951">
        <v>1975</v>
      </c>
      <c r="C951">
        <v>8</v>
      </c>
      <c r="D951">
        <v>8</v>
      </c>
      <c r="E951">
        <v>220</v>
      </c>
      <c r="F951">
        <v>20.13</v>
      </c>
      <c r="G951">
        <v>192.7</v>
      </c>
      <c r="H951">
        <v>1141.26</v>
      </c>
      <c r="I951">
        <v>0.26200000000000001</v>
      </c>
      <c r="J951">
        <v>0.7</v>
      </c>
    </row>
    <row r="952" spans="1:10" x14ac:dyDescent="0.35">
      <c r="A952">
        <v>27615</v>
      </c>
      <c r="B952">
        <v>1975</v>
      </c>
      <c r="C952">
        <v>8</v>
      </c>
      <c r="D952">
        <v>9</v>
      </c>
      <c r="E952">
        <v>221</v>
      </c>
      <c r="F952">
        <v>20.170000000000002</v>
      </c>
      <c r="G952">
        <v>194.5</v>
      </c>
      <c r="H952">
        <v>1151.9000000000001</v>
      </c>
      <c r="I952">
        <v>0.30299999999999999</v>
      </c>
      <c r="J952">
        <v>0.4</v>
      </c>
    </row>
    <row r="953" spans="1:10" x14ac:dyDescent="0.35">
      <c r="A953">
        <v>27616</v>
      </c>
      <c r="B953">
        <v>1975</v>
      </c>
      <c r="C953">
        <v>8</v>
      </c>
      <c r="D953">
        <v>10</v>
      </c>
      <c r="E953">
        <v>222</v>
      </c>
      <c r="F953">
        <v>20.170000000000002</v>
      </c>
      <c r="G953">
        <v>196</v>
      </c>
      <c r="H953">
        <v>1161.8</v>
      </c>
      <c r="I953">
        <v>0.29399999999999998</v>
      </c>
      <c r="J953">
        <v>0.2</v>
      </c>
    </row>
    <row r="954" spans="1:10" x14ac:dyDescent="0.35">
      <c r="A954">
        <v>27617</v>
      </c>
      <c r="B954">
        <v>1975</v>
      </c>
      <c r="C954">
        <v>8</v>
      </c>
      <c r="D954">
        <v>11</v>
      </c>
      <c r="E954">
        <v>223</v>
      </c>
      <c r="F954">
        <v>20.2</v>
      </c>
      <c r="G954">
        <v>197.3</v>
      </c>
      <c r="H954">
        <v>1169.42</v>
      </c>
      <c r="I954">
        <v>0.28599999999999998</v>
      </c>
      <c r="J954">
        <v>0.2</v>
      </c>
    </row>
    <row r="955" spans="1:10" x14ac:dyDescent="0.35">
      <c r="A955">
        <v>27618</v>
      </c>
      <c r="B955">
        <v>1975</v>
      </c>
      <c r="C955">
        <v>8</v>
      </c>
      <c r="D955">
        <v>12</v>
      </c>
      <c r="E955">
        <v>224</v>
      </c>
      <c r="F955">
        <v>20.23</v>
      </c>
      <c r="G955">
        <v>198.6</v>
      </c>
      <c r="H955">
        <v>1177.3800000000001</v>
      </c>
      <c r="I955">
        <v>0.29699999999999999</v>
      </c>
      <c r="J955">
        <v>0.2</v>
      </c>
    </row>
    <row r="956" spans="1:10" x14ac:dyDescent="0.35">
      <c r="A956">
        <v>27619</v>
      </c>
      <c r="B956">
        <v>1975</v>
      </c>
      <c r="C956">
        <v>8</v>
      </c>
      <c r="D956">
        <v>13</v>
      </c>
      <c r="E956">
        <v>225</v>
      </c>
      <c r="F956">
        <v>20.29</v>
      </c>
      <c r="G956">
        <v>199.9</v>
      </c>
      <c r="H956">
        <v>1184.76</v>
      </c>
      <c r="I956">
        <v>0.23400000000000001</v>
      </c>
      <c r="J956">
        <v>0.2</v>
      </c>
    </row>
    <row r="957" spans="1:10" x14ac:dyDescent="0.35">
      <c r="A957">
        <v>27620</v>
      </c>
      <c r="B957">
        <v>1975</v>
      </c>
      <c r="C957">
        <v>8</v>
      </c>
      <c r="D957">
        <v>14</v>
      </c>
      <c r="E957">
        <v>226</v>
      </c>
      <c r="F957">
        <v>20.350000000000001</v>
      </c>
      <c r="G957">
        <v>201.3</v>
      </c>
      <c r="H957">
        <v>1192.6400000000001</v>
      </c>
      <c r="I957">
        <v>0.28599999999999998</v>
      </c>
      <c r="J957">
        <v>0.3</v>
      </c>
    </row>
    <row r="958" spans="1:10" x14ac:dyDescent="0.35">
      <c r="A958">
        <v>27621</v>
      </c>
      <c r="B958">
        <v>1975</v>
      </c>
      <c r="C958">
        <v>8</v>
      </c>
      <c r="D958">
        <v>15</v>
      </c>
      <c r="E958">
        <v>227</v>
      </c>
      <c r="F958">
        <v>20.32</v>
      </c>
      <c r="G958">
        <v>202.7</v>
      </c>
      <c r="H958">
        <v>1200.44</v>
      </c>
      <c r="I958">
        <v>0.24099999999999999</v>
      </c>
      <c r="J958">
        <v>0.2</v>
      </c>
    </row>
    <row r="959" spans="1:10" x14ac:dyDescent="0.35">
      <c r="A959">
        <v>27622</v>
      </c>
      <c r="B959">
        <v>1975</v>
      </c>
      <c r="C959">
        <v>8</v>
      </c>
      <c r="D959">
        <v>16</v>
      </c>
      <c r="E959">
        <v>228</v>
      </c>
      <c r="F959">
        <v>20.29</v>
      </c>
      <c r="G959">
        <v>204</v>
      </c>
      <c r="H959">
        <v>1208.1400000000001</v>
      </c>
      <c r="I959">
        <v>0.29899999999999999</v>
      </c>
      <c r="J959">
        <v>0.1</v>
      </c>
    </row>
    <row r="960" spans="1:10" x14ac:dyDescent="0.35">
      <c r="A960">
        <v>27623</v>
      </c>
      <c r="B960">
        <v>1975</v>
      </c>
      <c r="C960">
        <v>8</v>
      </c>
      <c r="D960">
        <v>17</v>
      </c>
      <c r="E960">
        <v>229</v>
      </c>
      <c r="F960">
        <v>20.28</v>
      </c>
      <c r="G960">
        <v>205.2</v>
      </c>
      <c r="H960">
        <v>1215.96</v>
      </c>
      <c r="I960">
        <v>0.32800000000000001</v>
      </c>
      <c r="J960">
        <v>0.1</v>
      </c>
    </row>
    <row r="961" spans="1:10" x14ac:dyDescent="0.35">
      <c r="A961">
        <v>27624</v>
      </c>
      <c r="B961">
        <v>1975</v>
      </c>
      <c r="C961">
        <v>8</v>
      </c>
      <c r="D961">
        <v>18</v>
      </c>
      <c r="E961">
        <v>230</v>
      </c>
      <c r="F961">
        <v>20.29</v>
      </c>
      <c r="G961">
        <v>206.4</v>
      </c>
      <c r="H961">
        <v>1223.54</v>
      </c>
      <c r="I961">
        <v>0.309</v>
      </c>
      <c r="J961">
        <v>0.2</v>
      </c>
    </row>
    <row r="962" spans="1:10" x14ac:dyDescent="0.35">
      <c r="A962">
        <v>27625</v>
      </c>
      <c r="B962">
        <v>1975</v>
      </c>
      <c r="C962">
        <v>8</v>
      </c>
      <c r="D962">
        <v>19</v>
      </c>
      <c r="E962">
        <v>231</v>
      </c>
      <c r="F962">
        <v>20.329999999999998</v>
      </c>
      <c r="G962">
        <v>207.7</v>
      </c>
      <c r="H962">
        <v>1231.52</v>
      </c>
      <c r="I962">
        <v>0.29099999999999998</v>
      </c>
      <c r="J962">
        <v>0.1</v>
      </c>
    </row>
    <row r="963" spans="1:10" x14ac:dyDescent="0.35">
      <c r="A963">
        <v>27626</v>
      </c>
      <c r="B963">
        <v>1975</v>
      </c>
      <c r="C963">
        <v>8</v>
      </c>
      <c r="D963">
        <v>20</v>
      </c>
      <c r="E963">
        <v>232</v>
      </c>
      <c r="F963">
        <v>20.34</v>
      </c>
      <c r="G963">
        <v>208.9</v>
      </c>
      <c r="H963">
        <v>1236.24</v>
      </c>
      <c r="I963">
        <v>0.29299999999999998</v>
      </c>
      <c r="J963">
        <v>0.2</v>
      </c>
    </row>
    <row r="964" spans="1:10" x14ac:dyDescent="0.35">
      <c r="A964">
        <v>27627</v>
      </c>
      <c r="B964">
        <v>1975</v>
      </c>
      <c r="C964">
        <v>8</v>
      </c>
      <c r="D964">
        <v>21</v>
      </c>
      <c r="E964">
        <v>233</v>
      </c>
      <c r="F964">
        <v>20.309999999999999</v>
      </c>
      <c r="G964">
        <v>210.2</v>
      </c>
      <c r="H964">
        <v>1244</v>
      </c>
      <c r="I964">
        <v>0.26400000000000001</v>
      </c>
      <c r="J964">
        <v>0.4</v>
      </c>
    </row>
    <row r="965" spans="1:10" x14ac:dyDescent="0.35">
      <c r="A965">
        <v>27628</v>
      </c>
      <c r="B965">
        <v>1975</v>
      </c>
      <c r="C965">
        <v>8</v>
      </c>
      <c r="D965">
        <v>22</v>
      </c>
      <c r="E965">
        <v>234</v>
      </c>
      <c r="F965">
        <v>20.32</v>
      </c>
      <c r="G965">
        <v>211.7</v>
      </c>
      <c r="H965">
        <v>1254.46</v>
      </c>
      <c r="I965">
        <v>0.27900000000000003</v>
      </c>
      <c r="J965">
        <v>0.1</v>
      </c>
    </row>
    <row r="966" spans="1:10" x14ac:dyDescent="0.35">
      <c r="A966">
        <v>27629</v>
      </c>
      <c r="B966">
        <v>1975</v>
      </c>
      <c r="C966">
        <v>8</v>
      </c>
      <c r="D966">
        <v>23</v>
      </c>
      <c r="E966">
        <v>235</v>
      </c>
      <c r="F966">
        <v>20.350000000000001</v>
      </c>
      <c r="G966">
        <v>212.9</v>
      </c>
      <c r="H966">
        <v>1262.26</v>
      </c>
      <c r="I966">
        <v>0.28199999999999997</v>
      </c>
      <c r="J966">
        <v>0.5</v>
      </c>
    </row>
    <row r="967" spans="1:10" x14ac:dyDescent="0.35">
      <c r="A967">
        <v>27630</v>
      </c>
      <c r="B967">
        <v>1975</v>
      </c>
      <c r="C967">
        <v>8</v>
      </c>
      <c r="D967">
        <v>24</v>
      </c>
      <c r="E967">
        <v>236</v>
      </c>
      <c r="F967">
        <v>20.32</v>
      </c>
      <c r="G967">
        <v>214.5</v>
      </c>
      <c r="H967">
        <v>1269.74</v>
      </c>
      <c r="I967">
        <v>0.26</v>
      </c>
      <c r="J967">
        <v>0.3</v>
      </c>
    </row>
    <row r="968" spans="1:10" x14ac:dyDescent="0.35">
      <c r="A968">
        <v>27631</v>
      </c>
      <c r="B968">
        <v>1975</v>
      </c>
      <c r="C968">
        <v>8</v>
      </c>
      <c r="D968">
        <v>25</v>
      </c>
      <c r="E968">
        <v>237</v>
      </c>
      <c r="F968">
        <v>20.32</v>
      </c>
      <c r="G968">
        <v>215.9</v>
      </c>
      <c r="H968">
        <v>1277.68</v>
      </c>
      <c r="I968">
        <v>0.25900000000000001</v>
      </c>
      <c r="J968">
        <v>0.2</v>
      </c>
    </row>
    <row r="969" spans="1:10" x14ac:dyDescent="0.35">
      <c r="A969">
        <v>27632</v>
      </c>
      <c r="B969">
        <v>1975</v>
      </c>
      <c r="C969">
        <v>8</v>
      </c>
      <c r="D969">
        <v>26</v>
      </c>
      <c r="E969">
        <v>238</v>
      </c>
      <c r="F969">
        <v>20.38</v>
      </c>
      <c r="G969">
        <v>217.2</v>
      </c>
      <c r="H969">
        <v>1285.24</v>
      </c>
      <c r="I969">
        <v>0.28899999999999998</v>
      </c>
      <c r="J969">
        <v>0.3</v>
      </c>
    </row>
    <row r="970" spans="1:10" x14ac:dyDescent="0.35">
      <c r="A970">
        <v>27633</v>
      </c>
      <c r="B970">
        <v>1975</v>
      </c>
      <c r="C970">
        <v>8</v>
      </c>
      <c r="D970">
        <v>27</v>
      </c>
      <c r="E970">
        <v>239</v>
      </c>
      <c r="F970">
        <v>20.440000000000001</v>
      </c>
      <c r="G970">
        <v>218.6</v>
      </c>
      <c r="H970">
        <v>1295.58</v>
      </c>
      <c r="I970">
        <v>0.26500000000000001</v>
      </c>
      <c r="J970">
        <v>0.2</v>
      </c>
    </row>
    <row r="971" spans="1:10" x14ac:dyDescent="0.35">
      <c r="A971">
        <v>27634</v>
      </c>
      <c r="B971">
        <v>1975</v>
      </c>
      <c r="C971">
        <v>8</v>
      </c>
      <c r="D971">
        <v>28</v>
      </c>
      <c r="E971">
        <v>240</v>
      </c>
      <c r="F971">
        <v>20.43</v>
      </c>
      <c r="G971">
        <v>219.9</v>
      </c>
      <c r="H971">
        <v>1303.1199999999999</v>
      </c>
      <c r="I971">
        <v>0.29499999999999998</v>
      </c>
      <c r="J971">
        <v>0.4</v>
      </c>
    </row>
    <row r="972" spans="1:10" x14ac:dyDescent="0.35">
      <c r="A972">
        <v>27635</v>
      </c>
      <c r="B972">
        <v>1975</v>
      </c>
      <c r="C972">
        <v>8</v>
      </c>
      <c r="D972">
        <v>29</v>
      </c>
      <c r="E972">
        <v>241</v>
      </c>
      <c r="F972">
        <v>20.37</v>
      </c>
      <c r="G972">
        <v>221.4</v>
      </c>
      <c r="H972">
        <v>1310.96</v>
      </c>
      <c r="I972">
        <v>0.307</v>
      </c>
      <c r="J972">
        <v>0.3</v>
      </c>
    </row>
    <row r="973" spans="1:10" x14ac:dyDescent="0.35">
      <c r="A973">
        <v>27636</v>
      </c>
      <c r="B973">
        <v>1975</v>
      </c>
      <c r="C973">
        <v>8</v>
      </c>
      <c r="D973">
        <v>30</v>
      </c>
      <c r="E973">
        <v>242</v>
      </c>
      <c r="F973">
        <v>20.36</v>
      </c>
      <c r="G973">
        <v>222.8</v>
      </c>
      <c r="H973">
        <v>1318.3</v>
      </c>
      <c r="I973">
        <v>0.26300000000000001</v>
      </c>
      <c r="J973">
        <v>0.3</v>
      </c>
    </row>
    <row r="974" spans="1:10" x14ac:dyDescent="0.35">
      <c r="A974">
        <v>27637</v>
      </c>
      <c r="B974">
        <v>1975</v>
      </c>
      <c r="C974">
        <v>8</v>
      </c>
      <c r="D974">
        <v>31</v>
      </c>
      <c r="E974">
        <v>243</v>
      </c>
      <c r="F974">
        <v>20.37</v>
      </c>
      <c r="G974">
        <v>224.2</v>
      </c>
      <c r="H974">
        <v>1328.86</v>
      </c>
      <c r="I974">
        <v>0.23799999999999999</v>
      </c>
      <c r="J974">
        <v>0.2</v>
      </c>
    </row>
    <row r="975" spans="1:10" x14ac:dyDescent="0.35">
      <c r="A975">
        <v>27638</v>
      </c>
      <c r="B975">
        <v>1975</v>
      </c>
      <c r="C975">
        <v>9</v>
      </c>
      <c r="D975">
        <v>1</v>
      </c>
      <c r="E975">
        <v>244</v>
      </c>
      <c r="F975">
        <v>20.38</v>
      </c>
      <c r="G975">
        <v>225.5</v>
      </c>
      <c r="H975">
        <v>1336.56</v>
      </c>
      <c r="I975">
        <v>0.26200000000000001</v>
      </c>
      <c r="J975">
        <v>0.4</v>
      </c>
    </row>
    <row r="976" spans="1:10" x14ac:dyDescent="0.35">
      <c r="A976">
        <v>27639</v>
      </c>
      <c r="B976">
        <v>1975</v>
      </c>
      <c r="C976">
        <v>9</v>
      </c>
      <c r="D976">
        <v>2</v>
      </c>
      <c r="E976">
        <v>245</v>
      </c>
      <c r="F976">
        <v>20.36</v>
      </c>
      <c r="G976">
        <v>227</v>
      </c>
      <c r="H976">
        <v>1344.48</v>
      </c>
      <c r="I976">
        <v>0.251</v>
      </c>
      <c r="J976">
        <v>0.3</v>
      </c>
    </row>
    <row r="977" spans="1:10" x14ac:dyDescent="0.35">
      <c r="A977">
        <v>27640</v>
      </c>
      <c r="B977">
        <v>1975</v>
      </c>
      <c r="C977">
        <v>9</v>
      </c>
      <c r="D977">
        <v>3</v>
      </c>
      <c r="E977">
        <v>246</v>
      </c>
      <c r="F977">
        <v>20.36</v>
      </c>
      <c r="G977">
        <v>228.4</v>
      </c>
      <c r="H977">
        <v>1352.18</v>
      </c>
      <c r="I977">
        <v>0.21199999999999999</v>
      </c>
      <c r="J977">
        <v>0.2</v>
      </c>
    </row>
    <row r="978" spans="1:10" x14ac:dyDescent="0.35">
      <c r="A978">
        <v>27641</v>
      </c>
      <c r="B978">
        <v>1975</v>
      </c>
      <c r="C978">
        <v>9</v>
      </c>
      <c r="D978">
        <v>4</v>
      </c>
      <c r="E978">
        <v>247</v>
      </c>
      <c r="F978">
        <v>20.39</v>
      </c>
      <c r="G978">
        <v>229.8</v>
      </c>
      <c r="H978">
        <v>1359.92</v>
      </c>
      <c r="I978">
        <v>0.22800000000000001</v>
      </c>
      <c r="J978">
        <v>0.1</v>
      </c>
    </row>
    <row r="979" spans="1:10" x14ac:dyDescent="0.35">
      <c r="A979">
        <v>27642</v>
      </c>
      <c r="B979">
        <v>1975</v>
      </c>
      <c r="C979">
        <v>9</v>
      </c>
      <c r="D979">
        <v>5</v>
      </c>
      <c r="E979">
        <v>248</v>
      </c>
      <c r="F979">
        <v>20.399999999999999</v>
      </c>
      <c r="G979">
        <v>231.1</v>
      </c>
      <c r="H979">
        <v>1367.58</v>
      </c>
      <c r="I979">
        <v>0.24399999999999999</v>
      </c>
      <c r="J979">
        <v>0.3</v>
      </c>
    </row>
    <row r="980" spans="1:10" x14ac:dyDescent="0.35">
      <c r="A980">
        <v>27643</v>
      </c>
      <c r="B980">
        <v>1975</v>
      </c>
      <c r="C980">
        <v>9</v>
      </c>
      <c r="D980">
        <v>6</v>
      </c>
      <c r="E980">
        <v>249</v>
      </c>
      <c r="F980">
        <v>20.36</v>
      </c>
      <c r="G980">
        <v>232.5</v>
      </c>
      <c r="H980">
        <v>1377.66</v>
      </c>
      <c r="I980">
        <v>0.22500000000000001</v>
      </c>
      <c r="J980">
        <v>0.2</v>
      </c>
    </row>
    <row r="981" spans="1:10" x14ac:dyDescent="0.35">
      <c r="A981">
        <v>27644</v>
      </c>
      <c r="B981">
        <v>1975</v>
      </c>
      <c r="C981">
        <v>9</v>
      </c>
      <c r="D981">
        <v>7</v>
      </c>
      <c r="E981">
        <v>250</v>
      </c>
      <c r="F981">
        <v>20.350000000000001</v>
      </c>
      <c r="G981">
        <v>233.9</v>
      </c>
      <c r="H981">
        <v>1385.22</v>
      </c>
      <c r="I981">
        <v>0.224</v>
      </c>
      <c r="J981">
        <v>0.2</v>
      </c>
    </row>
    <row r="982" spans="1:10" x14ac:dyDescent="0.35">
      <c r="A982">
        <v>27645</v>
      </c>
      <c r="B982">
        <v>1975</v>
      </c>
      <c r="C982">
        <v>9</v>
      </c>
      <c r="D982">
        <v>8</v>
      </c>
      <c r="E982">
        <v>251</v>
      </c>
      <c r="F982">
        <v>20.34</v>
      </c>
      <c r="G982">
        <v>235.3</v>
      </c>
      <c r="H982">
        <v>1393.16</v>
      </c>
      <c r="I982">
        <v>0.24299999999999999</v>
      </c>
      <c r="J982">
        <v>0.4</v>
      </c>
    </row>
    <row r="983" spans="1:10" x14ac:dyDescent="0.35">
      <c r="A983">
        <v>27646</v>
      </c>
      <c r="B983">
        <v>1975</v>
      </c>
      <c r="C983">
        <v>9</v>
      </c>
      <c r="D983">
        <v>9</v>
      </c>
      <c r="E983">
        <v>252</v>
      </c>
      <c r="F983">
        <v>20.28</v>
      </c>
      <c r="G983">
        <v>236.8</v>
      </c>
      <c r="H983">
        <v>1403.46</v>
      </c>
      <c r="I983">
        <v>0.255</v>
      </c>
      <c r="J983">
        <v>0.3</v>
      </c>
    </row>
    <row r="984" spans="1:10" x14ac:dyDescent="0.35">
      <c r="A984">
        <v>27647</v>
      </c>
      <c r="B984">
        <v>1975</v>
      </c>
      <c r="C984">
        <v>9</v>
      </c>
      <c r="D984">
        <v>10</v>
      </c>
      <c r="E984">
        <v>253</v>
      </c>
      <c r="F984">
        <v>20.25</v>
      </c>
      <c r="G984">
        <v>238.2</v>
      </c>
      <c r="H984">
        <v>1411.08</v>
      </c>
      <c r="I984">
        <v>0.22</v>
      </c>
      <c r="J984">
        <v>0.3</v>
      </c>
    </row>
    <row r="985" spans="1:10" x14ac:dyDescent="0.35">
      <c r="A985">
        <v>27648</v>
      </c>
      <c r="B985">
        <v>1975</v>
      </c>
      <c r="C985">
        <v>9</v>
      </c>
      <c r="D985">
        <v>11</v>
      </c>
      <c r="E985">
        <v>254</v>
      </c>
      <c r="F985">
        <v>20.239999999999998</v>
      </c>
      <c r="G985">
        <v>239.7</v>
      </c>
      <c r="H985">
        <v>1418.96</v>
      </c>
      <c r="I985">
        <v>0.23499999999999999</v>
      </c>
      <c r="J985">
        <v>0.6</v>
      </c>
    </row>
    <row r="986" spans="1:10" x14ac:dyDescent="0.35">
      <c r="A986">
        <v>27649</v>
      </c>
      <c r="B986">
        <v>1975</v>
      </c>
      <c r="C986">
        <v>9</v>
      </c>
      <c r="D986">
        <v>12</v>
      </c>
      <c r="E986">
        <v>255</v>
      </c>
      <c r="F986">
        <v>20.239999999999998</v>
      </c>
      <c r="G986">
        <v>241.5</v>
      </c>
      <c r="H986">
        <v>1429.08</v>
      </c>
      <c r="I986">
        <v>0.19400000000000001</v>
      </c>
      <c r="J986">
        <v>0.4</v>
      </c>
    </row>
    <row r="987" spans="1:10" x14ac:dyDescent="0.35">
      <c r="A987">
        <v>27650</v>
      </c>
      <c r="B987">
        <v>1975</v>
      </c>
      <c r="C987">
        <v>9</v>
      </c>
      <c r="D987">
        <v>13</v>
      </c>
      <c r="E987">
        <v>256</v>
      </c>
      <c r="F987">
        <v>20.28</v>
      </c>
      <c r="G987">
        <v>243.1</v>
      </c>
      <c r="H987">
        <v>1439.3</v>
      </c>
      <c r="I987">
        <v>0.19400000000000001</v>
      </c>
      <c r="J987">
        <v>0.4</v>
      </c>
    </row>
    <row r="988" spans="1:10" x14ac:dyDescent="0.35">
      <c r="A988">
        <v>27651</v>
      </c>
      <c r="B988">
        <v>1975</v>
      </c>
      <c r="C988">
        <v>9</v>
      </c>
      <c r="D988">
        <v>14</v>
      </c>
      <c r="E988">
        <v>257</v>
      </c>
      <c r="F988">
        <v>20.28</v>
      </c>
      <c r="G988">
        <v>244.7</v>
      </c>
      <c r="H988">
        <v>1449.92</v>
      </c>
      <c r="I988">
        <v>0.20200000000000001</v>
      </c>
      <c r="J988">
        <v>0.3</v>
      </c>
    </row>
    <row r="989" spans="1:10" x14ac:dyDescent="0.35">
      <c r="A989">
        <v>27652</v>
      </c>
      <c r="B989">
        <v>1975</v>
      </c>
      <c r="C989">
        <v>9</v>
      </c>
      <c r="D989">
        <v>15</v>
      </c>
      <c r="E989">
        <v>258</v>
      </c>
      <c r="F989">
        <v>20.27</v>
      </c>
      <c r="G989">
        <v>246.2</v>
      </c>
      <c r="H989">
        <v>1457.38</v>
      </c>
      <c r="I989">
        <v>0.19400000000000001</v>
      </c>
      <c r="J989">
        <v>0.2</v>
      </c>
    </row>
    <row r="990" spans="1:10" x14ac:dyDescent="0.35">
      <c r="A990">
        <v>27653</v>
      </c>
      <c r="B990">
        <v>1975</v>
      </c>
      <c r="C990">
        <v>9</v>
      </c>
      <c r="D990">
        <v>16</v>
      </c>
      <c r="E990">
        <v>259</v>
      </c>
      <c r="F990">
        <v>20.22</v>
      </c>
      <c r="G990">
        <v>247.6</v>
      </c>
      <c r="H990">
        <v>1465.16</v>
      </c>
      <c r="I990">
        <v>0.188</v>
      </c>
      <c r="J990">
        <v>0.1</v>
      </c>
    </row>
    <row r="991" spans="1:10" x14ac:dyDescent="0.35">
      <c r="A991">
        <v>27654</v>
      </c>
      <c r="B991">
        <v>1975</v>
      </c>
      <c r="C991">
        <v>9</v>
      </c>
      <c r="D991">
        <v>17</v>
      </c>
      <c r="E991">
        <v>260</v>
      </c>
      <c r="F991">
        <v>20.21</v>
      </c>
      <c r="G991">
        <v>248.9</v>
      </c>
      <c r="H991">
        <v>1472.84</v>
      </c>
      <c r="I991">
        <v>0.17799999999999999</v>
      </c>
      <c r="J991">
        <v>0.2</v>
      </c>
    </row>
    <row r="992" spans="1:10" x14ac:dyDescent="0.35">
      <c r="A992">
        <v>27655</v>
      </c>
      <c r="B992">
        <v>1975</v>
      </c>
      <c r="C992">
        <v>9</v>
      </c>
      <c r="D992">
        <v>18</v>
      </c>
      <c r="E992">
        <v>261</v>
      </c>
      <c r="F992">
        <v>20.190000000000001</v>
      </c>
      <c r="G992">
        <v>250.3</v>
      </c>
      <c r="H992">
        <v>1483.08</v>
      </c>
      <c r="I992">
        <v>0.20100000000000001</v>
      </c>
      <c r="J992">
        <v>0.2</v>
      </c>
    </row>
    <row r="993" spans="1:10" x14ac:dyDescent="0.35">
      <c r="A993">
        <v>27656</v>
      </c>
      <c r="B993">
        <v>1975</v>
      </c>
      <c r="C993">
        <v>9</v>
      </c>
      <c r="D993">
        <v>19</v>
      </c>
      <c r="E993">
        <v>262</v>
      </c>
      <c r="F993">
        <v>20.149999999999999</v>
      </c>
      <c r="G993">
        <v>251.7</v>
      </c>
      <c r="H993">
        <v>1490.98</v>
      </c>
      <c r="I993">
        <v>0.21099999999999999</v>
      </c>
      <c r="J993">
        <v>0.3</v>
      </c>
    </row>
    <row r="994" spans="1:10" x14ac:dyDescent="0.35">
      <c r="A994">
        <v>27657</v>
      </c>
      <c r="B994">
        <v>1975</v>
      </c>
      <c r="C994">
        <v>9</v>
      </c>
      <c r="D994">
        <v>20</v>
      </c>
      <c r="E994">
        <v>263</v>
      </c>
      <c r="F994">
        <v>20.11</v>
      </c>
      <c r="G994">
        <v>253.2</v>
      </c>
      <c r="H994">
        <v>1498.7</v>
      </c>
      <c r="I994">
        <v>0.215</v>
      </c>
      <c r="J994">
        <v>0.3</v>
      </c>
    </row>
    <row r="995" spans="1:10" x14ac:dyDescent="0.35">
      <c r="A995">
        <v>27658</v>
      </c>
      <c r="B995">
        <v>1975</v>
      </c>
      <c r="C995">
        <v>9</v>
      </c>
      <c r="D995">
        <v>21</v>
      </c>
      <c r="E995">
        <v>264</v>
      </c>
      <c r="F995">
        <v>20.07</v>
      </c>
      <c r="G995">
        <v>254.7</v>
      </c>
      <c r="H995">
        <v>1508.88</v>
      </c>
      <c r="I995">
        <v>0.17899999999999999</v>
      </c>
      <c r="J995">
        <v>0.3</v>
      </c>
    </row>
    <row r="996" spans="1:10" x14ac:dyDescent="0.35">
      <c r="A996">
        <v>27659</v>
      </c>
      <c r="B996">
        <v>1975</v>
      </c>
      <c r="C996">
        <v>9</v>
      </c>
      <c r="D996">
        <v>22</v>
      </c>
      <c r="E996">
        <v>265</v>
      </c>
      <c r="F996">
        <v>20.03</v>
      </c>
      <c r="G996">
        <v>256.2</v>
      </c>
      <c r="H996">
        <v>1516.44</v>
      </c>
      <c r="I996">
        <v>0.17699999999999999</v>
      </c>
      <c r="J996">
        <v>0.4</v>
      </c>
    </row>
    <row r="997" spans="1:10" x14ac:dyDescent="0.35">
      <c r="A997">
        <v>27660</v>
      </c>
      <c r="B997">
        <v>1975</v>
      </c>
      <c r="C997">
        <v>9</v>
      </c>
      <c r="D997">
        <v>23</v>
      </c>
      <c r="E997">
        <v>266</v>
      </c>
      <c r="F997">
        <v>20</v>
      </c>
      <c r="G997">
        <v>257.8</v>
      </c>
      <c r="H997">
        <v>1526.88</v>
      </c>
      <c r="I997">
        <v>0.17</v>
      </c>
      <c r="J997">
        <v>0.3</v>
      </c>
    </row>
    <row r="998" spans="1:10" x14ac:dyDescent="0.35">
      <c r="A998">
        <v>27661</v>
      </c>
      <c r="B998">
        <v>1975</v>
      </c>
      <c r="C998">
        <v>9</v>
      </c>
      <c r="D998">
        <v>24</v>
      </c>
      <c r="E998">
        <v>267</v>
      </c>
      <c r="F998">
        <v>19.95</v>
      </c>
      <c r="G998">
        <v>259.3</v>
      </c>
      <c r="H998">
        <v>1534.48</v>
      </c>
      <c r="I998">
        <v>0.17499999999999999</v>
      </c>
      <c r="J998">
        <v>0.1</v>
      </c>
    </row>
    <row r="999" spans="1:10" x14ac:dyDescent="0.35">
      <c r="A999">
        <v>27662</v>
      </c>
      <c r="B999">
        <v>1975</v>
      </c>
      <c r="C999">
        <v>9</v>
      </c>
      <c r="D999">
        <v>25</v>
      </c>
      <c r="E999">
        <v>268</v>
      </c>
      <c r="F999">
        <v>19.95</v>
      </c>
      <c r="G999">
        <v>260.60000000000002</v>
      </c>
      <c r="H999">
        <v>1542.3</v>
      </c>
      <c r="I999">
        <v>0.16800000000000001</v>
      </c>
      <c r="J999">
        <v>0.2</v>
      </c>
    </row>
    <row r="1000" spans="1:10" x14ac:dyDescent="0.35">
      <c r="A1000">
        <v>27663</v>
      </c>
      <c r="B1000">
        <v>1975</v>
      </c>
      <c r="C1000">
        <v>9</v>
      </c>
      <c r="D1000">
        <v>26</v>
      </c>
      <c r="E1000">
        <v>269</v>
      </c>
      <c r="F1000">
        <v>19.97</v>
      </c>
      <c r="G1000">
        <v>262</v>
      </c>
      <c r="H1000">
        <v>1552.74</v>
      </c>
      <c r="I1000">
        <v>0.13200000000000001</v>
      </c>
      <c r="J1000">
        <v>0.5</v>
      </c>
    </row>
    <row r="1001" spans="1:10" x14ac:dyDescent="0.35">
      <c r="A1001">
        <v>27664</v>
      </c>
      <c r="B1001">
        <v>1975</v>
      </c>
      <c r="C1001">
        <v>9</v>
      </c>
      <c r="D1001">
        <v>27</v>
      </c>
      <c r="E1001">
        <v>270</v>
      </c>
      <c r="F1001">
        <v>19.98</v>
      </c>
      <c r="G1001">
        <v>263.8</v>
      </c>
      <c r="H1001">
        <v>1562.62</v>
      </c>
      <c r="I1001">
        <v>0.17699999999999999</v>
      </c>
      <c r="J1001">
        <v>0.3</v>
      </c>
    </row>
    <row r="1002" spans="1:10" x14ac:dyDescent="0.35">
      <c r="A1002">
        <v>27665</v>
      </c>
      <c r="B1002">
        <v>1975</v>
      </c>
      <c r="C1002">
        <v>9</v>
      </c>
      <c r="D1002">
        <v>28</v>
      </c>
      <c r="E1002">
        <v>271</v>
      </c>
      <c r="F1002">
        <v>19.95</v>
      </c>
      <c r="G1002">
        <v>265.3</v>
      </c>
      <c r="H1002">
        <v>1570.6</v>
      </c>
      <c r="I1002">
        <v>0.189</v>
      </c>
      <c r="J1002">
        <v>0.3</v>
      </c>
    </row>
    <row r="1003" spans="1:10" x14ac:dyDescent="0.35">
      <c r="A1003">
        <v>27666</v>
      </c>
      <c r="B1003">
        <v>1975</v>
      </c>
      <c r="C1003">
        <v>9</v>
      </c>
      <c r="D1003">
        <v>29</v>
      </c>
      <c r="E1003">
        <v>272</v>
      </c>
      <c r="F1003">
        <v>19.91</v>
      </c>
      <c r="G1003">
        <v>266.8</v>
      </c>
      <c r="H1003">
        <v>1580.9</v>
      </c>
      <c r="I1003">
        <v>0.19600000000000001</v>
      </c>
      <c r="J1003">
        <v>0.4</v>
      </c>
    </row>
    <row r="1004" spans="1:10" x14ac:dyDescent="0.35">
      <c r="A1004">
        <v>27667</v>
      </c>
      <c r="B1004">
        <v>1975</v>
      </c>
      <c r="C1004">
        <v>9</v>
      </c>
      <c r="D1004">
        <v>30</v>
      </c>
      <c r="E1004">
        <v>273</v>
      </c>
      <c r="F1004">
        <v>19.87</v>
      </c>
      <c r="G1004">
        <v>268.39999999999998</v>
      </c>
      <c r="H1004">
        <v>1588.34</v>
      </c>
      <c r="I1004">
        <v>0.18</v>
      </c>
      <c r="J1004">
        <v>0.3</v>
      </c>
    </row>
    <row r="1005" spans="1:10" x14ac:dyDescent="0.35">
      <c r="A1005">
        <v>27668</v>
      </c>
      <c r="B1005">
        <v>1975</v>
      </c>
      <c r="C1005">
        <v>10</v>
      </c>
      <c r="D1005">
        <v>1</v>
      </c>
      <c r="E1005">
        <v>274</v>
      </c>
      <c r="F1005">
        <v>19.82</v>
      </c>
      <c r="G1005">
        <v>269.89999999999998</v>
      </c>
      <c r="H1005">
        <v>1598.92</v>
      </c>
      <c r="I1005">
        <v>0.16200000000000001</v>
      </c>
      <c r="J1005">
        <v>0.3</v>
      </c>
    </row>
    <row r="1006" spans="1:10" x14ac:dyDescent="0.35">
      <c r="A1006">
        <v>27669</v>
      </c>
      <c r="B1006">
        <v>1975</v>
      </c>
      <c r="C1006">
        <v>10</v>
      </c>
      <c r="D1006">
        <v>2</v>
      </c>
      <c r="E1006">
        <v>275</v>
      </c>
      <c r="F1006">
        <v>19.78</v>
      </c>
      <c r="G1006">
        <v>271.39999999999998</v>
      </c>
      <c r="H1006">
        <v>1606.6</v>
      </c>
      <c r="I1006">
        <v>0.13900000000000001</v>
      </c>
      <c r="J1006">
        <v>0.4</v>
      </c>
    </row>
    <row r="1007" spans="1:10" x14ac:dyDescent="0.35">
      <c r="A1007">
        <v>27670</v>
      </c>
      <c r="B1007">
        <v>1975</v>
      </c>
      <c r="C1007">
        <v>10</v>
      </c>
      <c r="D1007">
        <v>3</v>
      </c>
      <c r="E1007">
        <v>276</v>
      </c>
      <c r="F1007">
        <v>19.75</v>
      </c>
      <c r="G1007">
        <v>273</v>
      </c>
      <c r="H1007">
        <v>1616.9</v>
      </c>
      <c r="I1007">
        <v>0.159</v>
      </c>
      <c r="J1007">
        <v>0.3</v>
      </c>
    </row>
    <row r="1008" spans="1:10" x14ac:dyDescent="0.35">
      <c r="A1008">
        <v>27671</v>
      </c>
      <c r="B1008">
        <v>1975</v>
      </c>
      <c r="C1008">
        <v>10</v>
      </c>
      <c r="D1008">
        <v>4</v>
      </c>
      <c r="E1008">
        <v>277</v>
      </c>
      <c r="F1008">
        <v>19.71</v>
      </c>
      <c r="G1008">
        <v>274.5</v>
      </c>
      <c r="H1008">
        <v>1624.72</v>
      </c>
      <c r="I1008">
        <v>0.159</v>
      </c>
      <c r="J1008">
        <v>0.3</v>
      </c>
    </row>
    <row r="1009" spans="1:10" x14ac:dyDescent="0.35">
      <c r="A1009">
        <v>27672</v>
      </c>
      <c r="B1009">
        <v>1975</v>
      </c>
      <c r="C1009">
        <v>10</v>
      </c>
      <c r="D1009">
        <v>5</v>
      </c>
      <c r="E1009">
        <v>278</v>
      </c>
      <c r="F1009">
        <v>19.670000000000002</v>
      </c>
      <c r="G1009">
        <v>276</v>
      </c>
      <c r="H1009">
        <v>1634.68</v>
      </c>
      <c r="I1009">
        <v>0.17199999999999999</v>
      </c>
      <c r="J1009">
        <v>0.5</v>
      </c>
    </row>
    <row r="1010" spans="1:10" x14ac:dyDescent="0.35">
      <c r="A1010">
        <v>27673</v>
      </c>
      <c r="B1010">
        <v>1975</v>
      </c>
      <c r="C1010">
        <v>10</v>
      </c>
      <c r="D1010">
        <v>6</v>
      </c>
      <c r="E1010">
        <v>279</v>
      </c>
      <c r="F1010">
        <v>19.61</v>
      </c>
      <c r="G1010">
        <v>277.7</v>
      </c>
      <c r="H1010">
        <v>1644.82</v>
      </c>
      <c r="I1010">
        <v>0.20300000000000001</v>
      </c>
      <c r="J1010">
        <v>0.3</v>
      </c>
    </row>
    <row r="1011" spans="1:10" x14ac:dyDescent="0.35">
      <c r="A1011">
        <v>27674</v>
      </c>
      <c r="B1011">
        <v>1975</v>
      </c>
      <c r="C1011">
        <v>10</v>
      </c>
      <c r="D1011">
        <v>7</v>
      </c>
      <c r="E1011">
        <v>280</v>
      </c>
      <c r="F1011">
        <v>18.48</v>
      </c>
      <c r="G1011">
        <v>50</v>
      </c>
      <c r="H1011">
        <v>295.66000000000003</v>
      </c>
      <c r="I1011">
        <v>0.16300000000000001</v>
      </c>
      <c r="J1011">
        <v>0.3</v>
      </c>
    </row>
    <row r="1012" spans="1:10" x14ac:dyDescent="0.35">
      <c r="A1012">
        <v>27675</v>
      </c>
      <c r="B1012">
        <v>1975</v>
      </c>
      <c r="C1012">
        <v>10</v>
      </c>
      <c r="D1012">
        <v>8</v>
      </c>
      <c r="E1012">
        <v>281</v>
      </c>
      <c r="F1012">
        <v>17.329999999999998</v>
      </c>
      <c r="G1012">
        <v>51.5</v>
      </c>
      <c r="H1012">
        <v>305.83999999999997</v>
      </c>
      <c r="I1012">
        <v>0.14199999999999999</v>
      </c>
      <c r="J1012">
        <v>0.2</v>
      </c>
    </row>
    <row r="1013" spans="1:10" x14ac:dyDescent="0.35">
      <c r="A1013">
        <v>27676</v>
      </c>
      <c r="B1013">
        <v>1975</v>
      </c>
      <c r="C1013">
        <v>10</v>
      </c>
      <c r="D1013">
        <v>9</v>
      </c>
      <c r="E1013">
        <v>282</v>
      </c>
      <c r="F1013">
        <v>16.63</v>
      </c>
      <c r="G1013">
        <v>52.9</v>
      </c>
      <c r="H1013">
        <v>313.54000000000002</v>
      </c>
      <c r="I1013">
        <v>0.14799999999999999</v>
      </c>
      <c r="J1013">
        <v>0.3</v>
      </c>
    </row>
    <row r="1014" spans="1:10" x14ac:dyDescent="0.35">
      <c r="A1014">
        <v>27677</v>
      </c>
      <c r="B1014">
        <v>1975</v>
      </c>
      <c r="C1014">
        <v>10</v>
      </c>
      <c r="D1014">
        <v>10</v>
      </c>
      <c r="E1014">
        <v>283</v>
      </c>
      <c r="F1014">
        <v>16.09</v>
      </c>
      <c r="G1014">
        <v>54.4</v>
      </c>
      <c r="H1014">
        <v>321.12</v>
      </c>
      <c r="I1014">
        <v>0.13800000000000001</v>
      </c>
      <c r="J1014">
        <v>0.3</v>
      </c>
    </row>
    <row r="1015" spans="1:10" x14ac:dyDescent="0.35">
      <c r="A1015">
        <v>27678</v>
      </c>
      <c r="B1015">
        <v>1975</v>
      </c>
      <c r="C1015">
        <v>10</v>
      </c>
      <c r="D1015">
        <v>11</v>
      </c>
      <c r="E1015">
        <v>284</v>
      </c>
      <c r="F1015">
        <v>15.77</v>
      </c>
      <c r="G1015">
        <v>55.9</v>
      </c>
      <c r="H1015">
        <v>331.64</v>
      </c>
      <c r="I1015">
        <v>0.124</v>
      </c>
      <c r="J1015">
        <v>0.2</v>
      </c>
    </row>
    <row r="1016" spans="1:10" x14ac:dyDescent="0.35">
      <c r="A1016">
        <v>27679</v>
      </c>
      <c r="B1016">
        <v>1975</v>
      </c>
      <c r="C1016">
        <v>10</v>
      </c>
      <c r="D1016">
        <v>12</v>
      </c>
      <c r="E1016">
        <v>285</v>
      </c>
      <c r="F1016">
        <v>15.76</v>
      </c>
      <c r="G1016">
        <v>57.4</v>
      </c>
      <c r="H1016">
        <v>339.42</v>
      </c>
      <c r="I1016">
        <v>0.13400000000000001</v>
      </c>
      <c r="J1016">
        <v>0.3</v>
      </c>
    </row>
    <row r="1017" spans="1:10" x14ac:dyDescent="0.35">
      <c r="A1017">
        <v>27680</v>
      </c>
      <c r="B1017">
        <v>1975</v>
      </c>
      <c r="C1017">
        <v>10</v>
      </c>
      <c r="D1017">
        <v>13</v>
      </c>
      <c r="E1017">
        <v>286</v>
      </c>
      <c r="F1017">
        <v>15.76</v>
      </c>
      <c r="G1017">
        <v>59</v>
      </c>
      <c r="H1017">
        <v>349.42</v>
      </c>
      <c r="I1017">
        <v>0.14099999999999999</v>
      </c>
      <c r="J1017">
        <v>0.4</v>
      </c>
    </row>
    <row r="1018" spans="1:10" x14ac:dyDescent="0.35">
      <c r="A1018">
        <v>27681</v>
      </c>
      <c r="B1018">
        <v>1975</v>
      </c>
      <c r="C1018">
        <v>10</v>
      </c>
      <c r="D1018">
        <v>14</v>
      </c>
      <c r="E1018">
        <v>287</v>
      </c>
      <c r="F1018">
        <v>15.74</v>
      </c>
      <c r="G1018">
        <v>60.6</v>
      </c>
      <c r="H1018">
        <v>359.82</v>
      </c>
      <c r="I1018">
        <v>0.153</v>
      </c>
      <c r="J1018">
        <v>0.2</v>
      </c>
    </row>
    <row r="1019" spans="1:10" x14ac:dyDescent="0.35">
      <c r="A1019">
        <v>27682</v>
      </c>
      <c r="B1019">
        <v>1975</v>
      </c>
      <c r="C1019">
        <v>10</v>
      </c>
      <c r="D1019">
        <v>15</v>
      </c>
      <c r="E1019">
        <v>288</v>
      </c>
      <c r="F1019">
        <v>15.57</v>
      </c>
      <c r="G1019">
        <v>62</v>
      </c>
      <c r="H1019">
        <v>367.44</v>
      </c>
      <c r="I1019">
        <v>0.17</v>
      </c>
      <c r="J1019">
        <v>0.2</v>
      </c>
    </row>
    <row r="1020" spans="1:10" x14ac:dyDescent="0.35">
      <c r="A1020">
        <v>27683</v>
      </c>
      <c r="B1020">
        <v>1975</v>
      </c>
      <c r="C1020">
        <v>10</v>
      </c>
      <c r="D1020">
        <v>16</v>
      </c>
      <c r="E1020">
        <v>289</v>
      </c>
      <c r="F1020">
        <v>15.45</v>
      </c>
      <c r="G1020">
        <v>63.4</v>
      </c>
      <c r="H1020">
        <v>375.18</v>
      </c>
      <c r="I1020">
        <v>0.161</v>
      </c>
      <c r="J1020">
        <v>0.1</v>
      </c>
    </row>
    <row r="1021" spans="1:10" x14ac:dyDescent="0.35">
      <c r="A1021">
        <v>27684</v>
      </c>
      <c r="B1021">
        <v>1975</v>
      </c>
      <c r="C1021">
        <v>10</v>
      </c>
      <c r="D1021">
        <v>17</v>
      </c>
      <c r="E1021">
        <v>290</v>
      </c>
      <c r="F1021">
        <v>15.34</v>
      </c>
      <c r="G1021">
        <v>64.7</v>
      </c>
      <c r="H1021">
        <v>383.3</v>
      </c>
      <c r="I1021">
        <v>0.154</v>
      </c>
      <c r="J1021">
        <v>0.2</v>
      </c>
    </row>
    <row r="1022" spans="1:10" x14ac:dyDescent="0.35">
      <c r="A1022">
        <v>27685</v>
      </c>
      <c r="B1022">
        <v>1975</v>
      </c>
      <c r="C1022">
        <v>10</v>
      </c>
      <c r="D1022">
        <v>18</v>
      </c>
      <c r="E1022">
        <v>291</v>
      </c>
      <c r="F1022">
        <v>15.25</v>
      </c>
      <c r="G1022">
        <v>66.099999999999994</v>
      </c>
      <c r="H1022">
        <v>390.66</v>
      </c>
      <c r="I1022">
        <v>0.161</v>
      </c>
      <c r="J1022">
        <v>0.2</v>
      </c>
    </row>
    <row r="1023" spans="1:10" x14ac:dyDescent="0.35">
      <c r="A1023">
        <v>27686</v>
      </c>
      <c r="B1023">
        <v>1975</v>
      </c>
      <c r="C1023">
        <v>10</v>
      </c>
      <c r="D1023">
        <v>19</v>
      </c>
      <c r="E1023">
        <v>292</v>
      </c>
      <c r="F1023">
        <v>15.1</v>
      </c>
      <c r="G1023">
        <v>67.5</v>
      </c>
      <c r="H1023">
        <v>401.18</v>
      </c>
      <c r="I1023">
        <v>0.16400000000000001</v>
      </c>
      <c r="J1023">
        <v>0.2</v>
      </c>
    </row>
    <row r="1024" spans="1:10" x14ac:dyDescent="0.35">
      <c r="A1024">
        <v>27687</v>
      </c>
      <c r="B1024">
        <v>1975</v>
      </c>
      <c r="C1024">
        <v>10</v>
      </c>
      <c r="D1024">
        <v>20</v>
      </c>
      <c r="E1024">
        <v>293</v>
      </c>
      <c r="F1024">
        <v>15.03</v>
      </c>
      <c r="G1024">
        <v>68.900000000000006</v>
      </c>
      <c r="H1024">
        <v>408.78</v>
      </c>
      <c r="I1024">
        <v>0.151</v>
      </c>
      <c r="J1024">
        <v>0.4</v>
      </c>
    </row>
    <row r="1025" spans="1:10" x14ac:dyDescent="0.35">
      <c r="A1025">
        <v>27688</v>
      </c>
      <c r="B1025">
        <v>1975</v>
      </c>
      <c r="C1025">
        <v>10</v>
      </c>
      <c r="D1025">
        <v>21</v>
      </c>
      <c r="E1025">
        <v>294</v>
      </c>
      <c r="F1025">
        <v>15.06</v>
      </c>
      <c r="G1025">
        <v>70.5</v>
      </c>
      <c r="H1025">
        <v>416.3</v>
      </c>
      <c r="I1025">
        <v>0.14499999999999999</v>
      </c>
      <c r="J1025">
        <v>0.5</v>
      </c>
    </row>
    <row r="1026" spans="1:10" x14ac:dyDescent="0.35">
      <c r="A1026">
        <v>27689</v>
      </c>
      <c r="B1026">
        <v>1975</v>
      </c>
      <c r="C1026">
        <v>10</v>
      </c>
      <c r="D1026">
        <v>22</v>
      </c>
      <c r="E1026">
        <v>295</v>
      </c>
      <c r="F1026">
        <v>15.14</v>
      </c>
      <c r="G1026">
        <v>72.2</v>
      </c>
      <c r="H1026">
        <v>426.64</v>
      </c>
      <c r="I1026">
        <v>0.154</v>
      </c>
      <c r="J1026">
        <v>0.2</v>
      </c>
    </row>
    <row r="1027" spans="1:10" x14ac:dyDescent="0.35">
      <c r="A1027">
        <v>27690</v>
      </c>
      <c r="B1027">
        <v>1975</v>
      </c>
      <c r="C1027">
        <v>10</v>
      </c>
      <c r="D1027">
        <v>23</v>
      </c>
      <c r="E1027">
        <v>296</v>
      </c>
      <c r="F1027">
        <v>15.04</v>
      </c>
      <c r="G1027">
        <v>73.599999999999994</v>
      </c>
      <c r="H1027">
        <v>437.04</v>
      </c>
      <c r="I1027">
        <v>0.13900000000000001</v>
      </c>
      <c r="J1027">
        <v>0.2</v>
      </c>
    </row>
    <row r="1028" spans="1:10" x14ac:dyDescent="0.35">
      <c r="A1028">
        <v>27691</v>
      </c>
      <c r="B1028">
        <v>1975</v>
      </c>
      <c r="C1028">
        <v>10</v>
      </c>
      <c r="D1028">
        <v>24</v>
      </c>
      <c r="E1028">
        <v>297</v>
      </c>
      <c r="F1028">
        <v>14.98</v>
      </c>
      <c r="G1028">
        <v>75</v>
      </c>
      <c r="H1028">
        <v>444.78</v>
      </c>
      <c r="I1028">
        <v>0.14499999999999999</v>
      </c>
      <c r="J1028">
        <v>0.3</v>
      </c>
    </row>
    <row r="1029" spans="1:10" x14ac:dyDescent="0.35">
      <c r="A1029">
        <v>27692</v>
      </c>
      <c r="B1029">
        <v>1975</v>
      </c>
      <c r="C1029">
        <v>10</v>
      </c>
      <c r="D1029">
        <v>25</v>
      </c>
      <c r="E1029">
        <v>298</v>
      </c>
      <c r="F1029">
        <v>14.96</v>
      </c>
      <c r="G1029">
        <v>76.5</v>
      </c>
      <c r="H1029">
        <v>452.5</v>
      </c>
      <c r="I1029">
        <v>0.14299999999999999</v>
      </c>
      <c r="J1029">
        <v>0.2</v>
      </c>
    </row>
    <row r="1030" spans="1:10" x14ac:dyDescent="0.35">
      <c r="A1030">
        <v>27693</v>
      </c>
      <c r="B1030">
        <v>1975</v>
      </c>
      <c r="C1030">
        <v>10</v>
      </c>
      <c r="D1030">
        <v>26</v>
      </c>
      <c r="E1030">
        <v>299</v>
      </c>
      <c r="F1030">
        <v>14.92</v>
      </c>
      <c r="G1030">
        <v>77.900000000000006</v>
      </c>
      <c r="H1030">
        <v>460.14</v>
      </c>
      <c r="I1030">
        <v>0.123</v>
      </c>
      <c r="J1030">
        <v>0.4</v>
      </c>
    </row>
    <row r="1031" spans="1:10" x14ac:dyDescent="0.35">
      <c r="A1031">
        <v>27694</v>
      </c>
      <c r="B1031">
        <v>1975</v>
      </c>
      <c r="C1031">
        <v>10</v>
      </c>
      <c r="D1031">
        <v>27</v>
      </c>
      <c r="E1031">
        <v>300</v>
      </c>
      <c r="F1031">
        <v>14.87</v>
      </c>
      <c r="G1031">
        <v>79.599999999999994</v>
      </c>
      <c r="H1031">
        <v>470.16</v>
      </c>
      <c r="I1031">
        <v>0.128</v>
      </c>
      <c r="J1031">
        <v>0.2</v>
      </c>
    </row>
    <row r="1032" spans="1:10" x14ac:dyDescent="0.35">
      <c r="A1032">
        <v>27695</v>
      </c>
      <c r="B1032">
        <v>1975</v>
      </c>
      <c r="C1032">
        <v>10</v>
      </c>
      <c r="D1032">
        <v>28</v>
      </c>
      <c r="E1032">
        <v>301</v>
      </c>
      <c r="F1032">
        <v>14.78</v>
      </c>
      <c r="G1032">
        <v>81.099999999999994</v>
      </c>
      <c r="H1032">
        <v>480.6</v>
      </c>
      <c r="I1032">
        <v>0.14399999999999999</v>
      </c>
      <c r="J1032">
        <v>0.1</v>
      </c>
    </row>
    <row r="1033" spans="1:10" x14ac:dyDescent="0.35">
      <c r="A1033">
        <v>27696</v>
      </c>
      <c r="B1033">
        <v>1975</v>
      </c>
      <c r="C1033">
        <v>10</v>
      </c>
      <c r="D1033">
        <v>29</v>
      </c>
      <c r="E1033">
        <v>302</v>
      </c>
      <c r="F1033">
        <v>14.7</v>
      </c>
      <c r="G1033">
        <v>82.4</v>
      </c>
      <c r="H1033">
        <v>488.58</v>
      </c>
      <c r="I1033">
        <v>0.16600000000000001</v>
      </c>
      <c r="J1033">
        <v>0.1</v>
      </c>
    </row>
    <row r="1034" spans="1:10" x14ac:dyDescent="0.35">
      <c r="A1034">
        <v>27697</v>
      </c>
      <c r="B1034">
        <v>1975</v>
      </c>
      <c r="C1034">
        <v>10</v>
      </c>
      <c r="D1034">
        <v>30</v>
      </c>
      <c r="E1034">
        <v>303</v>
      </c>
      <c r="F1034">
        <v>14.49</v>
      </c>
      <c r="G1034">
        <v>83.7</v>
      </c>
      <c r="H1034">
        <v>496.18</v>
      </c>
      <c r="I1034">
        <v>0.14599999999999999</v>
      </c>
      <c r="J1034">
        <v>0.1</v>
      </c>
    </row>
    <row r="1035" spans="1:10" x14ac:dyDescent="0.35">
      <c r="A1035">
        <v>27698</v>
      </c>
      <c r="B1035">
        <v>1975</v>
      </c>
      <c r="C1035">
        <v>10</v>
      </c>
      <c r="D1035">
        <v>31</v>
      </c>
      <c r="E1035">
        <v>304</v>
      </c>
      <c r="F1035">
        <v>14.41</v>
      </c>
      <c r="G1035">
        <v>85</v>
      </c>
      <c r="H1035">
        <v>503.7</v>
      </c>
      <c r="I1035">
        <v>0.14599999999999999</v>
      </c>
      <c r="J1035">
        <v>0.1</v>
      </c>
    </row>
    <row r="1036" spans="1:10" x14ac:dyDescent="0.35">
      <c r="A1036">
        <v>27699</v>
      </c>
      <c r="B1036">
        <v>1975</v>
      </c>
      <c r="C1036">
        <v>11</v>
      </c>
      <c r="D1036">
        <v>1</v>
      </c>
      <c r="E1036">
        <v>305</v>
      </c>
      <c r="F1036">
        <v>14.37</v>
      </c>
      <c r="G1036">
        <v>86.3</v>
      </c>
      <c r="H1036">
        <v>511.58</v>
      </c>
      <c r="I1036">
        <v>0.14599999999999999</v>
      </c>
      <c r="J1036">
        <v>0.3</v>
      </c>
    </row>
    <row r="1037" spans="1:10" x14ac:dyDescent="0.35">
      <c r="A1037">
        <v>27700</v>
      </c>
      <c r="B1037">
        <v>1975</v>
      </c>
      <c r="C1037">
        <v>11</v>
      </c>
      <c r="D1037">
        <v>2</v>
      </c>
      <c r="E1037">
        <v>306</v>
      </c>
      <c r="F1037">
        <v>14.31</v>
      </c>
      <c r="G1037">
        <v>87.8</v>
      </c>
      <c r="H1037">
        <v>519.08000000000004</v>
      </c>
      <c r="I1037">
        <v>0.151</v>
      </c>
      <c r="J1037">
        <v>0.4</v>
      </c>
    </row>
    <row r="1038" spans="1:10" x14ac:dyDescent="0.35">
      <c r="A1038">
        <v>27701</v>
      </c>
      <c r="B1038">
        <v>1975</v>
      </c>
      <c r="C1038">
        <v>11</v>
      </c>
      <c r="D1038">
        <v>3</v>
      </c>
      <c r="E1038">
        <v>307</v>
      </c>
      <c r="F1038">
        <v>14.26</v>
      </c>
      <c r="G1038">
        <v>89.4</v>
      </c>
      <c r="H1038">
        <v>529.28</v>
      </c>
      <c r="I1038">
        <v>0.13500000000000001</v>
      </c>
      <c r="J1038">
        <v>0.4</v>
      </c>
    </row>
    <row r="1039" spans="1:10" x14ac:dyDescent="0.35">
      <c r="A1039">
        <v>27702</v>
      </c>
      <c r="B1039">
        <v>1975</v>
      </c>
      <c r="C1039">
        <v>11</v>
      </c>
      <c r="D1039">
        <v>4</v>
      </c>
      <c r="E1039">
        <v>308</v>
      </c>
      <c r="F1039">
        <v>14.19</v>
      </c>
      <c r="G1039">
        <v>91.1</v>
      </c>
      <c r="H1039">
        <v>540</v>
      </c>
      <c r="I1039">
        <v>0.125</v>
      </c>
      <c r="J1039">
        <v>0.2</v>
      </c>
    </row>
    <row r="1040" spans="1:10" x14ac:dyDescent="0.35">
      <c r="A1040">
        <v>27703</v>
      </c>
      <c r="B1040">
        <v>1975</v>
      </c>
      <c r="C1040">
        <v>11</v>
      </c>
      <c r="D1040">
        <v>5</v>
      </c>
      <c r="E1040">
        <v>309</v>
      </c>
      <c r="F1040">
        <v>14.11</v>
      </c>
      <c r="G1040">
        <v>92.6</v>
      </c>
      <c r="H1040">
        <v>547.6</v>
      </c>
      <c r="I1040">
        <v>0.128</v>
      </c>
      <c r="J1040">
        <v>0.3</v>
      </c>
    </row>
    <row r="1041" spans="1:10" x14ac:dyDescent="0.35">
      <c r="A1041">
        <v>27704</v>
      </c>
      <c r="B1041">
        <v>1975</v>
      </c>
      <c r="C1041">
        <v>11</v>
      </c>
      <c r="D1041">
        <v>6</v>
      </c>
      <c r="E1041">
        <v>310</v>
      </c>
      <c r="F1041">
        <v>14.05</v>
      </c>
      <c r="G1041">
        <v>94.2</v>
      </c>
      <c r="H1041">
        <v>557.82000000000005</v>
      </c>
      <c r="I1041">
        <v>0.114</v>
      </c>
      <c r="J1041">
        <v>0.2</v>
      </c>
    </row>
    <row r="1042" spans="1:10" x14ac:dyDescent="0.35">
      <c r="A1042">
        <v>27705</v>
      </c>
      <c r="B1042">
        <v>1975</v>
      </c>
      <c r="C1042">
        <v>11</v>
      </c>
      <c r="D1042">
        <v>7</v>
      </c>
      <c r="E1042">
        <v>311</v>
      </c>
      <c r="F1042">
        <v>13.9</v>
      </c>
      <c r="G1042">
        <v>95.7</v>
      </c>
      <c r="H1042">
        <v>565.58000000000004</v>
      </c>
      <c r="I1042">
        <v>0.10100000000000001</v>
      </c>
      <c r="J1042">
        <v>0.2</v>
      </c>
    </row>
    <row r="1043" spans="1:10" x14ac:dyDescent="0.35">
      <c r="A1043">
        <v>27706</v>
      </c>
      <c r="B1043">
        <v>1975</v>
      </c>
      <c r="C1043">
        <v>11</v>
      </c>
      <c r="D1043">
        <v>8</v>
      </c>
      <c r="E1043">
        <v>312</v>
      </c>
      <c r="F1043">
        <v>13.8</v>
      </c>
      <c r="G1043">
        <v>97.2</v>
      </c>
      <c r="H1043">
        <v>575.78</v>
      </c>
      <c r="I1043">
        <v>8.8200000000000001E-2</v>
      </c>
      <c r="J1043">
        <v>0.2</v>
      </c>
    </row>
    <row r="1044" spans="1:10" x14ac:dyDescent="0.35">
      <c r="A1044">
        <v>27707</v>
      </c>
      <c r="B1044">
        <v>1975</v>
      </c>
      <c r="C1044">
        <v>11</v>
      </c>
      <c r="D1044">
        <v>9</v>
      </c>
      <c r="E1044">
        <v>313</v>
      </c>
      <c r="F1044">
        <v>13.77</v>
      </c>
      <c r="G1044">
        <v>98.7</v>
      </c>
      <c r="H1044">
        <v>583.41999999999996</v>
      </c>
      <c r="I1044">
        <v>9.3600000000000003E-2</v>
      </c>
      <c r="J1044">
        <v>0.4</v>
      </c>
    </row>
    <row r="1045" spans="1:10" x14ac:dyDescent="0.35">
      <c r="A1045">
        <v>27708</v>
      </c>
      <c r="B1045">
        <v>1975</v>
      </c>
      <c r="C1045">
        <v>11</v>
      </c>
      <c r="D1045">
        <v>10</v>
      </c>
      <c r="E1045">
        <v>314</v>
      </c>
      <c r="F1045">
        <v>13.69</v>
      </c>
      <c r="G1045">
        <v>100.4</v>
      </c>
      <c r="H1045">
        <v>593.9</v>
      </c>
      <c r="I1045">
        <v>8.9499999999999996E-2</v>
      </c>
      <c r="J1045">
        <v>0.4</v>
      </c>
    </row>
    <row r="1046" spans="1:10" x14ac:dyDescent="0.35">
      <c r="A1046">
        <v>27709</v>
      </c>
      <c r="B1046">
        <v>1975</v>
      </c>
      <c r="C1046">
        <v>11</v>
      </c>
      <c r="D1046">
        <v>11</v>
      </c>
      <c r="E1046">
        <v>315</v>
      </c>
      <c r="F1046">
        <v>13.56</v>
      </c>
      <c r="G1046">
        <v>102.1</v>
      </c>
      <c r="H1046">
        <v>603.96</v>
      </c>
      <c r="I1046">
        <v>9.8500000000000004E-2</v>
      </c>
      <c r="J1046">
        <v>0.4</v>
      </c>
    </row>
    <row r="1047" spans="1:10" x14ac:dyDescent="0.35">
      <c r="A1047">
        <v>27710</v>
      </c>
      <c r="B1047">
        <v>1975</v>
      </c>
      <c r="C1047">
        <v>11</v>
      </c>
      <c r="D1047">
        <v>12</v>
      </c>
      <c r="E1047">
        <v>316</v>
      </c>
      <c r="F1047">
        <v>13.43</v>
      </c>
      <c r="G1047">
        <v>103.8</v>
      </c>
      <c r="H1047">
        <v>614.22</v>
      </c>
      <c r="I1047">
        <v>9.5500000000000002E-2</v>
      </c>
      <c r="J1047">
        <v>0.3</v>
      </c>
    </row>
    <row r="1048" spans="1:10" x14ac:dyDescent="0.35">
      <c r="A1048">
        <v>27711</v>
      </c>
      <c r="B1048">
        <v>1975</v>
      </c>
      <c r="C1048">
        <v>11</v>
      </c>
      <c r="D1048">
        <v>13</v>
      </c>
      <c r="E1048">
        <v>317</v>
      </c>
      <c r="F1048">
        <v>13.26</v>
      </c>
      <c r="G1048">
        <v>105.4</v>
      </c>
      <c r="H1048">
        <v>624.55999999999995</v>
      </c>
      <c r="I1048">
        <v>7.9600000000000004E-2</v>
      </c>
      <c r="J1048">
        <v>0.2</v>
      </c>
    </row>
    <row r="1049" spans="1:10" x14ac:dyDescent="0.35">
      <c r="A1049">
        <v>27712</v>
      </c>
      <c r="B1049">
        <v>1975</v>
      </c>
      <c r="C1049">
        <v>11</v>
      </c>
      <c r="D1049">
        <v>14</v>
      </c>
      <c r="E1049">
        <v>318</v>
      </c>
      <c r="F1049">
        <v>13.2</v>
      </c>
      <c r="G1049">
        <v>106.9</v>
      </c>
      <c r="H1049">
        <v>632.41999999999996</v>
      </c>
      <c r="I1049">
        <v>9.1399999999999995E-2</v>
      </c>
      <c r="J1049">
        <v>0.4</v>
      </c>
    </row>
    <row r="1050" spans="1:10" x14ac:dyDescent="0.35">
      <c r="A1050">
        <v>27713</v>
      </c>
      <c r="B1050">
        <v>1975</v>
      </c>
      <c r="C1050">
        <v>11</v>
      </c>
      <c r="D1050">
        <v>15</v>
      </c>
      <c r="E1050">
        <v>319</v>
      </c>
      <c r="F1050">
        <v>13.11</v>
      </c>
      <c r="G1050">
        <v>108.6</v>
      </c>
      <c r="H1050">
        <v>642.58000000000004</v>
      </c>
      <c r="I1050">
        <v>0.1</v>
      </c>
      <c r="J1050">
        <v>0.2</v>
      </c>
    </row>
    <row r="1051" spans="1:10" x14ac:dyDescent="0.35">
      <c r="A1051">
        <v>27714</v>
      </c>
      <c r="B1051">
        <v>1975</v>
      </c>
      <c r="C1051">
        <v>11</v>
      </c>
      <c r="D1051">
        <v>16</v>
      </c>
      <c r="E1051">
        <v>320</v>
      </c>
      <c r="F1051">
        <v>13.01</v>
      </c>
      <c r="G1051">
        <v>110.1</v>
      </c>
      <c r="H1051">
        <v>652.86</v>
      </c>
      <c r="I1051">
        <v>9.1700000000000004E-2</v>
      </c>
      <c r="J1051">
        <v>0.2</v>
      </c>
    </row>
    <row r="1052" spans="1:10" x14ac:dyDescent="0.35">
      <c r="A1052">
        <v>27715</v>
      </c>
      <c r="B1052">
        <v>1975</v>
      </c>
      <c r="C1052">
        <v>11</v>
      </c>
      <c r="D1052">
        <v>17</v>
      </c>
      <c r="E1052">
        <v>321</v>
      </c>
      <c r="F1052">
        <v>12.95</v>
      </c>
      <c r="G1052">
        <v>111.6</v>
      </c>
      <c r="H1052">
        <v>660.58</v>
      </c>
      <c r="I1052">
        <v>8.3799999999999999E-2</v>
      </c>
      <c r="J1052">
        <v>0.2</v>
      </c>
    </row>
    <row r="1053" spans="1:10" x14ac:dyDescent="0.35">
      <c r="A1053">
        <v>27716</v>
      </c>
      <c r="B1053">
        <v>1975</v>
      </c>
      <c r="C1053">
        <v>11</v>
      </c>
      <c r="D1053">
        <v>18</v>
      </c>
      <c r="E1053">
        <v>322</v>
      </c>
      <c r="F1053">
        <v>12.94</v>
      </c>
      <c r="G1053">
        <v>113.1</v>
      </c>
      <c r="H1053">
        <v>670.86</v>
      </c>
      <c r="I1053">
        <v>8.3699999999999997E-2</v>
      </c>
      <c r="J1053">
        <v>0.1</v>
      </c>
    </row>
    <row r="1054" spans="1:10" x14ac:dyDescent="0.35">
      <c r="A1054">
        <v>27717</v>
      </c>
      <c r="B1054">
        <v>1975</v>
      </c>
      <c r="C1054">
        <v>11</v>
      </c>
      <c r="D1054">
        <v>19</v>
      </c>
      <c r="E1054">
        <v>323</v>
      </c>
      <c r="F1054">
        <v>12.91</v>
      </c>
      <c r="G1054">
        <v>114.5</v>
      </c>
      <c r="H1054">
        <v>678.2</v>
      </c>
      <c r="I1054">
        <v>8.2699999999999996E-2</v>
      </c>
      <c r="J1054">
        <v>0.1</v>
      </c>
    </row>
    <row r="1055" spans="1:10" x14ac:dyDescent="0.35">
      <c r="A1055">
        <v>27718</v>
      </c>
      <c r="B1055">
        <v>1975</v>
      </c>
      <c r="C1055">
        <v>11</v>
      </c>
      <c r="D1055">
        <v>20</v>
      </c>
      <c r="E1055">
        <v>324</v>
      </c>
      <c r="F1055">
        <v>12.84</v>
      </c>
      <c r="G1055">
        <v>115.9</v>
      </c>
      <c r="H1055">
        <v>686.4</v>
      </c>
      <c r="I1055">
        <v>8.4099999999999994E-2</v>
      </c>
      <c r="J1055">
        <v>0.3</v>
      </c>
    </row>
    <row r="1056" spans="1:10" x14ac:dyDescent="0.35">
      <c r="A1056">
        <v>27719</v>
      </c>
      <c r="B1056">
        <v>1975</v>
      </c>
      <c r="C1056">
        <v>11</v>
      </c>
      <c r="D1056">
        <v>21</v>
      </c>
      <c r="E1056">
        <v>325</v>
      </c>
      <c r="F1056">
        <v>12.75</v>
      </c>
      <c r="G1056">
        <v>117.5</v>
      </c>
      <c r="H1056">
        <v>696.6</v>
      </c>
      <c r="I1056">
        <v>6.9400000000000003E-2</v>
      </c>
      <c r="J1056">
        <v>0.2</v>
      </c>
    </row>
    <row r="1057" spans="1:10" x14ac:dyDescent="0.35">
      <c r="A1057">
        <v>27720</v>
      </c>
      <c r="B1057">
        <v>1975</v>
      </c>
      <c r="C1057">
        <v>11</v>
      </c>
      <c r="D1057">
        <v>22</v>
      </c>
      <c r="E1057">
        <v>326</v>
      </c>
      <c r="F1057">
        <v>12.7</v>
      </c>
      <c r="G1057">
        <v>119</v>
      </c>
      <c r="H1057">
        <v>704.36</v>
      </c>
      <c r="I1057">
        <v>7.7399999999999997E-2</v>
      </c>
      <c r="J1057">
        <v>0.1</v>
      </c>
    </row>
    <row r="1058" spans="1:10" x14ac:dyDescent="0.35">
      <c r="A1058">
        <v>27721</v>
      </c>
      <c r="B1058">
        <v>1975</v>
      </c>
      <c r="C1058">
        <v>11</v>
      </c>
      <c r="D1058">
        <v>23</v>
      </c>
      <c r="E1058">
        <v>327</v>
      </c>
      <c r="F1058">
        <v>12.65</v>
      </c>
      <c r="G1058">
        <v>120.4</v>
      </c>
      <c r="H1058">
        <v>712.2</v>
      </c>
      <c r="I1058">
        <v>7.4999999999999997E-2</v>
      </c>
      <c r="J1058">
        <v>0.2</v>
      </c>
    </row>
    <row r="1059" spans="1:10" x14ac:dyDescent="0.35">
      <c r="A1059">
        <v>27722</v>
      </c>
      <c r="B1059">
        <v>1975</v>
      </c>
      <c r="C1059">
        <v>11</v>
      </c>
      <c r="D1059">
        <v>24</v>
      </c>
      <c r="E1059">
        <v>328</v>
      </c>
      <c r="F1059">
        <v>12.55</v>
      </c>
      <c r="G1059">
        <v>121.9</v>
      </c>
      <c r="H1059">
        <v>722.26</v>
      </c>
      <c r="I1059">
        <v>7.4200000000000002E-2</v>
      </c>
      <c r="J1059">
        <v>0.2</v>
      </c>
    </row>
    <row r="1060" spans="1:10" x14ac:dyDescent="0.35">
      <c r="A1060">
        <v>27723</v>
      </c>
      <c r="B1060">
        <v>1975</v>
      </c>
      <c r="C1060">
        <v>11</v>
      </c>
      <c r="D1060">
        <v>25</v>
      </c>
      <c r="E1060">
        <v>329</v>
      </c>
      <c r="F1060">
        <v>12.46</v>
      </c>
      <c r="G1060">
        <v>123.4</v>
      </c>
      <c r="H1060">
        <v>730</v>
      </c>
      <c r="I1060">
        <v>7.1300000000000002E-2</v>
      </c>
      <c r="J1060">
        <v>0.3</v>
      </c>
    </row>
    <row r="1061" spans="1:10" x14ac:dyDescent="0.35">
      <c r="A1061">
        <v>27724</v>
      </c>
      <c r="B1061">
        <v>1975</v>
      </c>
      <c r="C1061">
        <v>11</v>
      </c>
      <c r="D1061">
        <v>26</v>
      </c>
      <c r="E1061">
        <v>330</v>
      </c>
      <c r="F1061">
        <v>12.46</v>
      </c>
      <c r="G1061">
        <v>125</v>
      </c>
      <c r="H1061">
        <v>740.36</v>
      </c>
      <c r="I1061">
        <v>6.6199999999999995E-2</v>
      </c>
      <c r="J1061">
        <v>0.5</v>
      </c>
    </row>
    <row r="1062" spans="1:10" x14ac:dyDescent="0.35">
      <c r="A1062">
        <v>27725</v>
      </c>
      <c r="B1062">
        <v>1975</v>
      </c>
      <c r="C1062">
        <v>11</v>
      </c>
      <c r="D1062">
        <v>27</v>
      </c>
      <c r="E1062">
        <v>331</v>
      </c>
      <c r="F1062">
        <v>12.42</v>
      </c>
      <c r="G1062">
        <v>126.8</v>
      </c>
      <c r="H1062">
        <v>750.6</v>
      </c>
      <c r="I1062">
        <v>6.5799999999999997E-2</v>
      </c>
      <c r="J1062">
        <v>0.7</v>
      </c>
    </row>
    <row r="1063" spans="1:10" x14ac:dyDescent="0.35">
      <c r="A1063">
        <v>27726</v>
      </c>
      <c r="B1063">
        <v>1975</v>
      </c>
      <c r="C1063">
        <v>11</v>
      </c>
      <c r="D1063">
        <v>28</v>
      </c>
      <c r="E1063">
        <v>332</v>
      </c>
      <c r="F1063">
        <v>12.36</v>
      </c>
      <c r="G1063">
        <v>128.80000000000001</v>
      </c>
      <c r="H1063">
        <v>763.38</v>
      </c>
      <c r="I1063">
        <v>6.3200000000000006E-2</v>
      </c>
      <c r="J1063">
        <v>0.2</v>
      </c>
    </row>
    <row r="1064" spans="1:10" x14ac:dyDescent="0.35">
      <c r="A1064">
        <v>27727</v>
      </c>
      <c r="B1064">
        <v>1975</v>
      </c>
      <c r="C1064">
        <v>11</v>
      </c>
      <c r="D1064">
        <v>29</v>
      </c>
      <c r="E1064">
        <v>333</v>
      </c>
      <c r="F1064">
        <v>12.31</v>
      </c>
      <c r="G1064">
        <v>130.30000000000001</v>
      </c>
      <c r="H1064">
        <v>771</v>
      </c>
      <c r="I1064">
        <v>5.6000000000000001E-2</v>
      </c>
      <c r="J1064">
        <v>0.2</v>
      </c>
    </row>
    <row r="1065" spans="1:10" x14ac:dyDescent="0.35">
      <c r="A1065">
        <v>27728</v>
      </c>
      <c r="B1065">
        <v>1975</v>
      </c>
      <c r="C1065">
        <v>11</v>
      </c>
      <c r="D1065">
        <v>30</v>
      </c>
      <c r="E1065">
        <v>334</v>
      </c>
      <c r="F1065">
        <v>12.24</v>
      </c>
      <c r="G1065">
        <v>131.80000000000001</v>
      </c>
      <c r="H1065">
        <v>781.62</v>
      </c>
      <c r="I1065">
        <v>6.3299999999999995E-2</v>
      </c>
      <c r="J1065">
        <v>0.1</v>
      </c>
    </row>
    <row r="1066" spans="1:10" x14ac:dyDescent="0.35">
      <c r="A1066">
        <v>27729</v>
      </c>
      <c r="B1066">
        <v>1975</v>
      </c>
      <c r="C1066">
        <v>12</v>
      </c>
      <c r="D1066">
        <v>1</v>
      </c>
      <c r="E1066">
        <v>335</v>
      </c>
      <c r="F1066">
        <v>12.13</v>
      </c>
      <c r="G1066">
        <v>133.19999999999999</v>
      </c>
      <c r="H1066">
        <v>788.98</v>
      </c>
      <c r="I1066">
        <v>6.9000000000000006E-2</v>
      </c>
      <c r="J1066">
        <v>0.2</v>
      </c>
    </row>
    <row r="1067" spans="1:10" x14ac:dyDescent="0.35">
      <c r="A1067">
        <v>27730</v>
      </c>
      <c r="B1067">
        <v>1975</v>
      </c>
      <c r="C1067">
        <v>12</v>
      </c>
      <c r="D1067">
        <v>2</v>
      </c>
      <c r="E1067">
        <v>336</v>
      </c>
      <c r="F1067">
        <v>12.08</v>
      </c>
      <c r="G1067">
        <v>134.69999999999999</v>
      </c>
      <c r="H1067">
        <v>796.9</v>
      </c>
      <c r="I1067">
        <v>7.6799999999999993E-2</v>
      </c>
      <c r="J1067">
        <v>0.4</v>
      </c>
    </row>
    <row r="1068" spans="1:10" x14ac:dyDescent="0.35">
      <c r="A1068">
        <v>27731</v>
      </c>
      <c r="B1068">
        <v>1975</v>
      </c>
      <c r="C1068">
        <v>12</v>
      </c>
      <c r="D1068">
        <v>3</v>
      </c>
      <c r="E1068">
        <v>337</v>
      </c>
      <c r="F1068">
        <v>12.02</v>
      </c>
      <c r="G1068">
        <v>136.4</v>
      </c>
      <c r="H1068">
        <v>807.24</v>
      </c>
      <c r="I1068">
        <v>6.9199999999999998E-2</v>
      </c>
      <c r="J1068">
        <v>0.5</v>
      </c>
    </row>
    <row r="1069" spans="1:10" x14ac:dyDescent="0.35">
      <c r="A1069">
        <v>27732</v>
      </c>
      <c r="B1069">
        <v>1975</v>
      </c>
      <c r="C1069">
        <v>12</v>
      </c>
      <c r="D1069">
        <v>4</v>
      </c>
      <c r="E1069">
        <v>338</v>
      </c>
      <c r="F1069">
        <v>11.95</v>
      </c>
      <c r="G1069">
        <v>138.19999999999999</v>
      </c>
      <c r="H1069">
        <v>817.48</v>
      </c>
      <c r="I1069">
        <v>5.7000000000000002E-2</v>
      </c>
      <c r="J1069">
        <v>0.1</v>
      </c>
    </row>
    <row r="1070" spans="1:10" x14ac:dyDescent="0.35">
      <c r="A1070">
        <v>27733</v>
      </c>
      <c r="B1070">
        <v>1975</v>
      </c>
      <c r="C1070">
        <v>12</v>
      </c>
      <c r="D1070">
        <v>5</v>
      </c>
      <c r="E1070">
        <v>339</v>
      </c>
      <c r="F1070">
        <v>11.92</v>
      </c>
      <c r="G1070">
        <v>139.6</v>
      </c>
      <c r="H1070">
        <v>827.58</v>
      </c>
      <c r="I1070">
        <v>5.91E-2</v>
      </c>
      <c r="J1070">
        <v>0.3</v>
      </c>
    </row>
    <row r="1071" spans="1:10" x14ac:dyDescent="0.35">
      <c r="A1071">
        <v>27734</v>
      </c>
      <c r="B1071">
        <v>1975</v>
      </c>
      <c r="C1071">
        <v>12</v>
      </c>
      <c r="D1071">
        <v>6</v>
      </c>
      <c r="E1071">
        <v>340</v>
      </c>
      <c r="F1071">
        <v>11.87</v>
      </c>
      <c r="G1071">
        <v>141.19999999999999</v>
      </c>
      <c r="H1071">
        <v>835.28</v>
      </c>
      <c r="I1071">
        <v>6.0199999999999997E-2</v>
      </c>
      <c r="J1071">
        <v>0.4</v>
      </c>
    </row>
    <row r="1072" spans="1:10" x14ac:dyDescent="0.35">
      <c r="A1072">
        <v>27735</v>
      </c>
      <c r="B1072">
        <v>1975</v>
      </c>
      <c r="C1072">
        <v>12</v>
      </c>
      <c r="D1072">
        <v>7</v>
      </c>
      <c r="E1072">
        <v>341</v>
      </c>
      <c r="F1072">
        <v>11.8</v>
      </c>
      <c r="G1072">
        <v>142.9</v>
      </c>
      <c r="H1072">
        <v>845.7</v>
      </c>
      <c r="I1072">
        <v>5.3199999999999997E-2</v>
      </c>
      <c r="J1072">
        <v>0.2</v>
      </c>
    </row>
    <row r="1073" spans="1:10" x14ac:dyDescent="0.35">
      <c r="A1073">
        <v>27736</v>
      </c>
      <c r="B1073">
        <v>1975</v>
      </c>
      <c r="C1073">
        <v>12</v>
      </c>
      <c r="D1073">
        <v>8</v>
      </c>
      <c r="E1073">
        <v>342</v>
      </c>
      <c r="F1073">
        <v>11.76</v>
      </c>
      <c r="G1073">
        <v>144.4</v>
      </c>
      <c r="H1073">
        <v>856</v>
      </c>
      <c r="I1073">
        <v>4.48E-2</v>
      </c>
      <c r="J1073">
        <v>0.2</v>
      </c>
    </row>
    <row r="1074" spans="1:10" x14ac:dyDescent="0.35">
      <c r="A1074">
        <v>27737</v>
      </c>
      <c r="B1074">
        <v>1975</v>
      </c>
      <c r="C1074">
        <v>12</v>
      </c>
      <c r="D1074">
        <v>9</v>
      </c>
      <c r="E1074">
        <v>343</v>
      </c>
      <c r="F1074">
        <v>11.71</v>
      </c>
      <c r="G1074">
        <v>145.9</v>
      </c>
      <c r="H1074">
        <v>863.72</v>
      </c>
      <c r="I1074">
        <v>4.2200000000000001E-2</v>
      </c>
      <c r="J1074">
        <v>0.4</v>
      </c>
    </row>
    <row r="1075" spans="1:10" x14ac:dyDescent="0.35">
      <c r="A1075">
        <v>27738</v>
      </c>
      <c r="B1075">
        <v>1975</v>
      </c>
      <c r="C1075">
        <v>12</v>
      </c>
      <c r="D1075">
        <v>10</v>
      </c>
      <c r="E1075">
        <v>344</v>
      </c>
      <c r="F1075">
        <v>11.65</v>
      </c>
      <c r="G1075">
        <v>147.6</v>
      </c>
      <c r="H1075">
        <v>873.9</v>
      </c>
      <c r="I1075">
        <v>4.58E-2</v>
      </c>
      <c r="J1075">
        <v>0.2</v>
      </c>
    </row>
    <row r="1076" spans="1:10" x14ac:dyDescent="0.35">
      <c r="A1076">
        <v>27739</v>
      </c>
      <c r="B1076">
        <v>1975</v>
      </c>
      <c r="C1076">
        <v>12</v>
      </c>
      <c r="D1076">
        <v>11</v>
      </c>
      <c r="E1076">
        <v>345</v>
      </c>
      <c r="F1076">
        <v>11.6</v>
      </c>
      <c r="G1076">
        <v>149.1</v>
      </c>
      <c r="H1076">
        <v>884.06</v>
      </c>
      <c r="I1076">
        <v>4.99E-2</v>
      </c>
      <c r="J1076">
        <v>0.1</v>
      </c>
    </row>
    <row r="1077" spans="1:10" x14ac:dyDescent="0.35">
      <c r="A1077">
        <v>27740</v>
      </c>
      <c r="B1077">
        <v>1975</v>
      </c>
      <c r="C1077">
        <v>12</v>
      </c>
      <c r="D1077">
        <v>12</v>
      </c>
      <c r="E1077">
        <v>346</v>
      </c>
      <c r="F1077">
        <v>11.55</v>
      </c>
      <c r="G1077">
        <v>150.5</v>
      </c>
      <c r="H1077">
        <v>892.06</v>
      </c>
      <c r="I1077">
        <v>4.7199999999999999E-2</v>
      </c>
      <c r="J1077">
        <v>0.2</v>
      </c>
    </row>
    <row r="1078" spans="1:10" x14ac:dyDescent="0.35">
      <c r="A1078">
        <v>27741</v>
      </c>
      <c r="B1078">
        <v>1975</v>
      </c>
      <c r="C1078">
        <v>12</v>
      </c>
      <c r="D1078">
        <v>13</v>
      </c>
      <c r="E1078">
        <v>347</v>
      </c>
      <c r="F1078">
        <v>11.5</v>
      </c>
      <c r="G1078">
        <v>152</v>
      </c>
      <c r="H1078">
        <v>899.48</v>
      </c>
      <c r="I1078">
        <v>4.8300000000000003E-2</v>
      </c>
      <c r="J1078">
        <v>0.3</v>
      </c>
    </row>
    <row r="1079" spans="1:10" x14ac:dyDescent="0.35">
      <c r="A1079">
        <v>27742</v>
      </c>
      <c r="B1079">
        <v>1975</v>
      </c>
      <c r="C1079">
        <v>12</v>
      </c>
      <c r="D1079">
        <v>14</v>
      </c>
      <c r="E1079">
        <v>348</v>
      </c>
      <c r="F1079">
        <v>11.44</v>
      </c>
      <c r="G1079">
        <v>153.6</v>
      </c>
      <c r="H1079">
        <v>910.02</v>
      </c>
      <c r="I1079">
        <v>5.1299999999999998E-2</v>
      </c>
      <c r="J1079">
        <v>0.3</v>
      </c>
    </row>
    <row r="1080" spans="1:10" x14ac:dyDescent="0.35">
      <c r="A1080">
        <v>27743</v>
      </c>
      <c r="B1080">
        <v>1975</v>
      </c>
      <c r="C1080">
        <v>12</v>
      </c>
      <c r="D1080">
        <v>15</v>
      </c>
      <c r="E1080">
        <v>349</v>
      </c>
      <c r="F1080">
        <v>11.37</v>
      </c>
      <c r="G1080">
        <v>155.19999999999999</v>
      </c>
      <c r="H1080">
        <v>919.98</v>
      </c>
      <c r="I1080">
        <v>4.3499999999999997E-2</v>
      </c>
      <c r="J1080">
        <v>0.2</v>
      </c>
    </row>
    <row r="1081" spans="1:10" x14ac:dyDescent="0.35">
      <c r="A1081">
        <v>27744</v>
      </c>
      <c r="B1081">
        <v>1975</v>
      </c>
      <c r="C1081">
        <v>12</v>
      </c>
      <c r="D1081">
        <v>16</v>
      </c>
      <c r="E1081">
        <v>350</v>
      </c>
      <c r="F1081">
        <v>11.33</v>
      </c>
      <c r="G1081">
        <v>156.69999999999999</v>
      </c>
      <c r="H1081">
        <v>927.9</v>
      </c>
      <c r="I1081">
        <v>5.0999999999999997E-2</v>
      </c>
      <c r="J1081">
        <v>0.3</v>
      </c>
    </row>
    <row r="1082" spans="1:10" x14ac:dyDescent="0.35">
      <c r="A1082">
        <v>27745</v>
      </c>
      <c r="B1082">
        <v>1975</v>
      </c>
      <c r="C1082">
        <v>12</v>
      </c>
      <c r="D1082">
        <v>17</v>
      </c>
      <c r="E1082">
        <v>351</v>
      </c>
      <c r="F1082">
        <v>11.29</v>
      </c>
      <c r="G1082">
        <v>158.30000000000001</v>
      </c>
      <c r="H1082">
        <v>938.22</v>
      </c>
      <c r="I1082">
        <v>4.4900000000000002E-2</v>
      </c>
      <c r="J1082">
        <v>0.2</v>
      </c>
    </row>
    <row r="1083" spans="1:10" x14ac:dyDescent="0.35">
      <c r="A1083">
        <v>27746</v>
      </c>
      <c r="B1083">
        <v>1975</v>
      </c>
      <c r="C1083">
        <v>12</v>
      </c>
      <c r="D1083">
        <v>18</v>
      </c>
      <c r="E1083">
        <v>352</v>
      </c>
      <c r="F1083">
        <v>11.23</v>
      </c>
      <c r="G1083">
        <v>159.80000000000001</v>
      </c>
      <c r="H1083">
        <v>945.92</v>
      </c>
      <c r="I1083">
        <v>4.19E-2</v>
      </c>
      <c r="J1083">
        <v>0.1</v>
      </c>
    </row>
    <row r="1084" spans="1:10" x14ac:dyDescent="0.35">
      <c r="A1084">
        <v>27747</v>
      </c>
      <c r="B1084">
        <v>1975</v>
      </c>
      <c r="C1084">
        <v>12</v>
      </c>
      <c r="D1084">
        <v>19</v>
      </c>
      <c r="E1084">
        <v>353</v>
      </c>
      <c r="F1084">
        <v>11.19</v>
      </c>
      <c r="G1084">
        <v>161.19999999999999</v>
      </c>
      <c r="H1084">
        <v>953.6</v>
      </c>
      <c r="I1084">
        <v>4.3200000000000002E-2</v>
      </c>
      <c r="J1084">
        <v>0.1</v>
      </c>
    </row>
    <row r="1085" spans="1:10" x14ac:dyDescent="0.35">
      <c r="A1085">
        <v>27748</v>
      </c>
      <c r="B1085">
        <v>1975</v>
      </c>
      <c r="C1085">
        <v>12</v>
      </c>
      <c r="D1085">
        <v>20</v>
      </c>
      <c r="E1085">
        <v>354</v>
      </c>
      <c r="F1085">
        <v>11.14</v>
      </c>
      <c r="G1085">
        <v>162.6</v>
      </c>
      <c r="H1085">
        <v>963.8</v>
      </c>
      <c r="I1085">
        <v>4.02E-2</v>
      </c>
      <c r="J1085">
        <v>0.3</v>
      </c>
    </row>
    <row r="1086" spans="1:10" x14ac:dyDescent="0.35">
      <c r="A1086">
        <v>27749</v>
      </c>
      <c r="B1086">
        <v>1975</v>
      </c>
      <c r="C1086">
        <v>12</v>
      </c>
      <c r="D1086">
        <v>21</v>
      </c>
      <c r="E1086">
        <v>355</v>
      </c>
      <c r="F1086">
        <v>11.09</v>
      </c>
      <c r="G1086">
        <v>164.2</v>
      </c>
      <c r="H1086">
        <v>971.7</v>
      </c>
      <c r="I1086">
        <v>4.82E-2</v>
      </c>
      <c r="J1086">
        <v>0.3</v>
      </c>
    </row>
    <row r="1087" spans="1:10" x14ac:dyDescent="0.35">
      <c r="A1087">
        <v>27750</v>
      </c>
      <c r="B1087">
        <v>1975</v>
      </c>
      <c r="C1087">
        <v>12</v>
      </c>
      <c r="D1087">
        <v>22</v>
      </c>
      <c r="E1087">
        <v>356</v>
      </c>
      <c r="F1087">
        <v>11.03</v>
      </c>
      <c r="G1087">
        <v>165.8</v>
      </c>
      <c r="H1087">
        <v>981.94</v>
      </c>
      <c r="I1087">
        <v>4.8300000000000003E-2</v>
      </c>
      <c r="J1087">
        <v>0.2</v>
      </c>
    </row>
    <row r="1088" spans="1:10" x14ac:dyDescent="0.35">
      <c r="A1088">
        <v>27751</v>
      </c>
      <c r="B1088">
        <v>1975</v>
      </c>
      <c r="C1088">
        <v>12</v>
      </c>
      <c r="D1088">
        <v>23</v>
      </c>
      <c r="E1088">
        <v>357</v>
      </c>
      <c r="F1088">
        <v>11</v>
      </c>
      <c r="G1088">
        <v>167.3</v>
      </c>
      <c r="H1088">
        <v>989.64</v>
      </c>
      <c r="I1088">
        <v>4.6300000000000001E-2</v>
      </c>
      <c r="J1088">
        <v>0.2</v>
      </c>
    </row>
    <row r="1089" spans="1:10" x14ac:dyDescent="0.35">
      <c r="A1089">
        <v>27752</v>
      </c>
      <c r="B1089">
        <v>1975</v>
      </c>
      <c r="C1089">
        <v>12</v>
      </c>
      <c r="D1089">
        <v>24</v>
      </c>
      <c r="E1089">
        <v>358</v>
      </c>
      <c r="F1089">
        <v>10.94</v>
      </c>
      <c r="G1089">
        <v>168.8</v>
      </c>
      <c r="H1089">
        <v>999.8</v>
      </c>
      <c r="I1089">
        <v>4.3799999999999999E-2</v>
      </c>
      <c r="J1089">
        <v>0.3</v>
      </c>
    </row>
    <row r="1090" spans="1:10" x14ac:dyDescent="0.35">
      <c r="A1090">
        <v>27753</v>
      </c>
      <c r="B1090">
        <v>1975</v>
      </c>
      <c r="C1090">
        <v>12</v>
      </c>
      <c r="D1090">
        <v>25</v>
      </c>
      <c r="E1090">
        <v>359</v>
      </c>
      <c r="F1090">
        <v>10.89</v>
      </c>
      <c r="G1090">
        <v>170.4</v>
      </c>
      <c r="H1090">
        <v>1010.36</v>
      </c>
      <c r="I1090">
        <v>4.3900000000000002E-2</v>
      </c>
      <c r="J1090">
        <v>0.3</v>
      </c>
    </row>
    <row r="1091" spans="1:10" x14ac:dyDescent="0.35">
      <c r="A1091">
        <v>27754</v>
      </c>
      <c r="B1091">
        <v>1975</v>
      </c>
      <c r="C1091">
        <v>12</v>
      </c>
      <c r="D1091">
        <v>26</v>
      </c>
      <c r="E1091">
        <v>360</v>
      </c>
      <c r="F1091">
        <v>10.85</v>
      </c>
      <c r="G1091">
        <v>172</v>
      </c>
      <c r="H1091">
        <v>1017.76</v>
      </c>
      <c r="I1091">
        <v>4.48E-2</v>
      </c>
      <c r="J1091">
        <v>0.1</v>
      </c>
    </row>
    <row r="1092" spans="1:10" x14ac:dyDescent="0.35">
      <c r="A1092">
        <v>27755</v>
      </c>
      <c r="B1092">
        <v>1975</v>
      </c>
      <c r="C1092">
        <v>12</v>
      </c>
      <c r="D1092">
        <v>27</v>
      </c>
      <c r="E1092">
        <v>361</v>
      </c>
      <c r="F1092">
        <v>10.8</v>
      </c>
      <c r="G1092">
        <v>173.4</v>
      </c>
      <c r="H1092">
        <v>1028.22</v>
      </c>
      <c r="I1092">
        <v>4.1300000000000003E-2</v>
      </c>
      <c r="J1092">
        <v>0.2</v>
      </c>
    </row>
    <row r="1093" spans="1:10" x14ac:dyDescent="0.35">
      <c r="A1093">
        <v>27756</v>
      </c>
      <c r="B1093">
        <v>1975</v>
      </c>
      <c r="C1093">
        <v>12</v>
      </c>
      <c r="D1093">
        <v>28</v>
      </c>
      <c r="E1093">
        <v>362</v>
      </c>
      <c r="F1093">
        <v>10.75</v>
      </c>
      <c r="G1093">
        <v>174.9</v>
      </c>
      <c r="H1093">
        <v>1035.8</v>
      </c>
      <c r="I1093">
        <v>3.6499999999999998E-2</v>
      </c>
      <c r="J1093">
        <v>0.2</v>
      </c>
    </row>
    <row r="1094" spans="1:10" x14ac:dyDescent="0.35">
      <c r="A1094">
        <v>27757</v>
      </c>
      <c r="B1094">
        <v>1975</v>
      </c>
      <c r="C1094">
        <v>12</v>
      </c>
      <c r="D1094">
        <v>29</v>
      </c>
      <c r="E1094">
        <v>363</v>
      </c>
      <c r="F1094">
        <v>10.7</v>
      </c>
      <c r="G1094">
        <v>176.5</v>
      </c>
      <c r="H1094">
        <v>1046.22</v>
      </c>
      <c r="I1094">
        <v>3.9E-2</v>
      </c>
      <c r="J1094">
        <v>0.2</v>
      </c>
    </row>
    <row r="1095" spans="1:10" x14ac:dyDescent="0.35">
      <c r="A1095">
        <v>27758</v>
      </c>
      <c r="B1095">
        <v>1975</v>
      </c>
      <c r="C1095">
        <v>12</v>
      </c>
      <c r="D1095">
        <v>30</v>
      </c>
      <c r="E1095">
        <v>364</v>
      </c>
      <c r="F1095">
        <v>10.66</v>
      </c>
      <c r="G1095">
        <v>178</v>
      </c>
      <c r="H1095">
        <v>1054.04</v>
      </c>
      <c r="I1095">
        <v>3.9E-2</v>
      </c>
      <c r="J1095">
        <v>0.1</v>
      </c>
    </row>
    <row r="1096" spans="1:10" x14ac:dyDescent="0.35">
      <c r="A1096">
        <v>27759</v>
      </c>
      <c r="B1096">
        <v>1975</v>
      </c>
      <c r="C1096">
        <v>12</v>
      </c>
      <c r="D1096">
        <v>31</v>
      </c>
      <c r="E1096">
        <v>365</v>
      </c>
      <c r="F1096">
        <v>10.61</v>
      </c>
      <c r="G1096">
        <v>179.4</v>
      </c>
      <c r="H1096">
        <v>1061.6600000000001</v>
      </c>
      <c r="I1096">
        <v>3.8300000000000001E-2</v>
      </c>
      <c r="J1096">
        <v>0.3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2021-05-21T12:52:27Z</dcterms:modified>
</cp:coreProperties>
</file>